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hibit IDFile Name,Date,Theme," sheetId="1" r:id="rId4"/>
  </sheets>
  <definedNames/>
  <calcPr/>
</workbook>
</file>

<file path=xl/sharedStrings.xml><?xml version="1.0" encoding="utf-8"?>
<sst xmlns="http://schemas.openxmlformats.org/spreadsheetml/2006/main" count="234245" uniqueCount="87587">
  <si>
    <t>Exhibit ID/File Name</t>
  </si>
  <si>
    <t>Date</t>
  </si>
  <si>
    <t>Theme</t>
  </si>
  <si>
    <t>Key Content for Affidavit</t>
  </si>
  <si>
    <t>Source Page</t>
  </si>
  <si>
    <t>IMG_0669.MOV (Segment with hit)</t>
  </si>
  <si>
    <t>ASSAULT/CHILD ENDANGERMENT</t>
  </si>
  <si>
    <t>Applicant throws an object that HITS HARPER while the child is in your arms (while the Applicant is unclothed).</t>
  </si>
  <si>
    <t>80-83</t>
  </si>
  <si>
    <t>IMG_0128.MOV (Nov 30 Assault)</t>
  </si>
  <si>
    <t>PHYSICAL ASSAULT/DESTRUCTION</t>
  </si>
  <si>
    <t>Immediate aftermath of a shattered object/mirror. Applicant is unclothed, aggressive, with visible blood on her and your arm.</t>
  </si>
  <si>
    <t>Text: Smoking Admission</t>
  </si>
  <si>
    <t>Yesterday (Approx. June 2025)</t>
  </si>
  <si>
    <t>DISREGARD FOR CHILD WELFARE/DRUG USE</t>
  </si>
  <si>
    <t>Applicant's alleged quote: 'I can smoke when I'm pregnant with Harper, but now I can't smoke in a car with her?'</t>
  </si>
  <si>
    <t>49-50</t>
  </si>
  <si>
    <t>Text: Matty Ice - Meth Admission</t>
  </si>
  <si>
    <t>Dec 10 (Approx. 2024)</t>
  </si>
  <si>
    <t>DRUG USE/FAMILY ENABLING</t>
  </si>
  <si>
    <t>Statement that 'Baby was born on it ffs' (meth) and that Applicant 'got money off your mom and had the meth dropped off in the mailbox'.</t>
  </si>
  <si>
    <t>Text: Access Denial (Unilateral Rules)</t>
  </si>
  <si>
    <t>Recent (Yesterday)</t>
  </si>
  <si>
    <t>ACCESS DENIAL/CONTEMPT/COERCIVE CONTROL</t>
  </si>
  <si>
    <t>Applicant states 'No you won't be taking her 8-6' and imposes non-court-ordered rules: 'you will tell me who's picking her up and what car seat she's in.'</t>
  </si>
  <si>
    <t>35-36</t>
  </si>
  <si>
    <t>filename,filepath,sender,recipient,raw_text,formatted_text,confidence,ocr_config,char_count,has_sender,has_recipient,processed_date,batch_num</t>
  </si>
  <si>
    <t>emma-harper-20250108-001.jpg,custody_screenshots\emma-harper-20250108-001.jpg,Craig,Emma,"That's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one",94.22950819672131,--oem 3 --psm 4,873,True,True,2025-11-08T13:51:43.141950,1</t>
  </si>
  <si>
    <t>emma-harper-20250108-002.jpg,custody_screenshots\emma-harper-20250108-002.jpg,Craig,Emma,"That's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one",94.22950819672131,--oem 3 --psm 4,873,True,True,2025-11-08T13:51:52.315609,1</t>
  </si>
  <si>
    <t>emma-harper-20250108-003.jpg,custody_screenshots\emma-harper-20250108-003.jpg,Craig,Emma,"That's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one",94.22950819672131,--oem 3 --psm 4,873,True,True,2025-11-08T13:52:02.723268,1</t>
  </si>
  <si>
    <t>emma-harper-20250108.jpg,custody_screenshots\emma-harper-20250108.jpg,Craig,Emma,"That's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one",94.22950819672131,--oem 3 --psm 4,873,True,True,2025-11-08T13:52:11.201853,1</t>
  </si>
  <si>
    <t>emma-harper-health-medical-20241117-001.jpg,custody_screenshots\emma-harper-health-medical-20241117-001.jpg,Craig,Emma,"ob 7:53 all &gt; Chatbot Al GPT-40@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Questions about the umbilical cord Let me know if you need anything else! NY You Write your message &gt;","ob 7:53 all &gt; Chatbot Al GPT-40@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Questions about the umbilical cord Let me know if you need anything else! NY You Write your message &gt;",89.82608695652173,--oem 3 --psm 4,496,True,True,2025-11-08T13:52:24.466435,1</t>
  </si>
  <si>
    <t>emma-harper-health-medical-20241117-002.jpg,custody_screenshots\emma-harper-health-medical-20241117-002.jpg,Craig,Emma,"ob 7:53 all &gt; Chatbot Al GPT-40@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Questions about the umbilical cord Let me know if you need anything else! NY You Write your message &gt;","ob 7:53 all &gt; Chatbot Al GPT-40@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Questions about the umbilical cord Let me know if you need anything else! NY You Write your message &gt;",89.82608695652173,--oem 3 --psm 4,496,True,True,2025-11-08T13:52:33.513549,1</t>
  </si>
  <si>
    <t>emma-harper-health-medical-20241117-003.jpg,custody_screenshots\emma-harper-health-medical-20241117-003.jpg,Craig,Emma,"ob 7:53 all &gt; Chatbot Al GPT-40@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Questions about the umbilical cord Let me know if you need anything else! NY You Write your message &gt;","ob 7:53 all &gt; Chatbot Al GPT-40@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Questions about the umbilical cord Let me know if you need anything else! NY You Write your message &gt;",89.82608695652173,--oem 3 --psm 4,496,True,True,2025-11-08T13:52:43.886114,1</t>
  </si>
  <si>
    <t>emma-harper-health-medical-20241117.jpg,custody_screenshots\emma-harper-health-medical-20241117.jpg,Craig,Emma,"ob 7:53 all &gt; Chatbot Al GPT-40@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Questions about the umbilical cord Let me know if you need anything else! NY You Write your message &gt;","ob 7:53 all &gt; Chatbot Al GPT-40@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Questions about the umbilical cord Let me know if you need anything else! NY You Write your message &gt;",89.82608695652173,--oem 3 --psm 4,496,True,True,2025-11-08T13:52:53.554733,1</t>
  </si>
  <si>
    <t>emma-harper-health-medical-20241118-001.jpg,custody_screenshots\emma-harper-health-medical-20241118-001.jpg,Craig,Emma,"NOV 23, 2024 AT 8:03PM _ Are you free tomorrow? 16 1 — Yes What's up? &amp; I'll come in tomorrow afternoon if ‘that’s oka y Ok. This phlegm buildup is bad | just watched it happen finally NOV 18, 2024 AT 6:29AM NOV 27, 2024 AT 10:05AM NOV 27, 2024 AT 11:51AM Oh my gosh she is so adorable. THANKS Craig you made my So sweet! Just be day. o” Ii Harpers levels were high, they tried another blood test which a I think we m need to talk Emma takes longer but eliminates into using a pump. I’m treading discrepancies and the number lightly on it haha came down a little meaning we could come home instead of stay I'm scrubbing the place under photolight but still on the high side given here age amd NOV 15, 2024 AT 2:12PM prematurity. She’s at 2120 grams so weight hasn't come up . we Oh Sonny and | are coming in are back tomorrow to check after work and we'll bring supper again. Reuben levels that is. 4 &amp; ® Momma and Harper are doing great, bath time for momma NOV 15, 2024 AT 2:38PM finally hopefully will help her soreness. _ Oh yaaaaa really overwhelmed... nicks coming to apartment then we'll go to hospital. Extremely common mad nothing NOV 16, 2024 AT 6:53AM to worry about, believe me | read Good morning Jane NOV 16, 2024 AT 9:12AM Happy first night with baby Ne NOV 16, 2024 AT 9:28AM ® managed to push through so momma didn’t have to do the 5am stuff much needed rest for her big smiles all around Awesome,we'll see you a little later ~","NOV 23, 2024 AT 8:03PM _ Are you free tomorrow? 16 1 — Yes What's up? &amp; I'll come in tomorrow afternoon if ‘that’s oka y Ok. This phlegm buildup is bad | just watched it happen finally NOV 18, 2024 AT 6:29AM NOV 27, 2024 AT 10:05AM NOV 27, 2024 AT 11:51AM Oh my gosh she is so adorable. THANKS Craig you made my So sweet! Just be day. o” Ii Harpers levels were high, they tried another blood test which a I think we m need to talk Emma takes longer but eliminates into using a pump. I’m treading discrepancies and the number lightly on it haha came down a little meaning we could come home instead of stay I'm scrubbing the place under photolight but still on the high side given here age amd NOV 15, 2024 AT 2:12PM prematurity. She’s at 2120 grams so weight hasn't come up . we Oh Sonny and | are coming in are back tomorrow to check after work and we'll bring supper again. Reuben levels that is. 4 &amp; ® Momma and Harper are doing great, bath time for momma NOV 15, 2024 AT 2:38PM finally hopefully will help her soreness. _ Oh yaaaaa really overwhelmed... nicks coming to apartment then we'll go to hospital. Extremely common mad nothing NOV 16, 2024 AT 6:53AM to worry about, believe me | read Good morning Jane NOV 16, 2024 AT 9:12AM Happy first night with baby Ne NOV 16, 2024 AT 9:28AM ® managed to push through so momma didn’t have to do the 5am stuff much needed rest for her big smiles all around Awesome,we'll see you a little later ~",92.42142857142858,--oem 3 --psm 4,1444,True,True,2025-11-08T13:53:20.245038,1</t>
  </si>
  <si>
    <t>emma-harper-health-medical-20241118-002.jpg,custody_screenshots\emma-harper-health-medical-20241118-002.jpg,Craig,Emma,"NOV 23, 2024 AT 8:03PM _ Are you free tomorrow? 16 1 — Yes What's up? &amp; I'll come in tomorrow afternoon if ‘that’s oka y Ok. This phlegm buildup is bad | just watched it happen finally NOV 18, 2024 AT 6:29AM NOV 27, 2024 AT 10:05AM NOV 27, 2024 AT 11:51AM Oh my gosh she is so adorable. THANKS Craig you made my So sweet! Just be day. o” Ii Harpers levels were high, they tried another blood test which a I think we m need to talk Emma takes longer but eliminates into using a pump. I’m treading discrepancies and the number lightly on it haha came down a little meaning we could come home instead of stay I'm scrubbing the place under photolight but still on the high side given here age amd NOV 15, 2024 AT 2:12PM prematurity. She’s at 2120 grams so weight hasn't come up . we Oh Sonny and | are coming in are back tomorrow to check after work and we'll bring supper again. Reuben levels that is. 4 &amp; ® Momma and Harper are doing great, bath time for momma NOV 15, 2024 AT 2:38PM finally hopefully will help her soreness. _ Oh yaaaaa really overwhelmed... nicks coming to apartment then we'll go to hospital. Extremely common mad nothing NOV 16, 2024 AT 6:53AM to worry about, believe me | read Good morning Jane NOV 16, 2024 AT 9:12AM Happy first night with baby Ne NOV 16, 2024 AT 9:28AM ® managed to push through so momma didn’t have to do the 5am stuff much needed rest for her big smiles all around Awesome,we'll see you a little later ~","NOV 23, 2024 AT 8:03PM _ Are you free tomorrow? 16 1 — Yes What's up? &amp; I'll come in tomorrow afternoon if ‘that’s oka y Ok. This phlegm buildup is bad | just watched it happen finally NOV 18, 2024 AT 6:29AM NOV 27, 2024 AT 10:05AM NOV 27, 2024 AT 11:51AM Oh my gosh she is so adorable. THANKS Craig you made my So sweet! Just be day. o” Ii Harpers levels were high, they tried another blood test which a I think we m need to talk Emma takes longer but eliminates into using a pump. I’m treading discrepancies and the number lightly on it haha came down a little meaning we could come home instead of stay I'm scrubbing the place under photolight but still on the high side given here age amd NOV 15, 2024 AT 2:12PM prematurity. She’s at 2120 grams so weight hasn't come up . we Oh Sonny and | are coming in are back tomorrow to check after work and we'll bring supper again. Reuben levels that is. 4 &amp; ® Momma and Harper are doing great, bath time for momma NOV 15, 2024 AT 2:38PM finally hopefully will help her soreness. _ Oh yaaaaa really overwhelmed... nicks coming to apartment then we'll go to hospital. Extremely common mad nothing NOV 16, 2024 AT 6:53AM to worry about, believe me | read Good morning Jane NOV 16, 2024 AT 9:12AM Happy first night with baby Ne NOV 16, 2024 AT 9:28AM ® managed to push through so momma didn’t have to do the 5am stuff much needed rest for her big smiles all around Awesome,we'll see you a little later ~",92.42142857142858,--oem 3 --psm 4,1444,True,True,2025-11-08T13:53:43.141520,1</t>
  </si>
  <si>
    <t>emma-harper-health-medical-20241118-003.jpg,custody_screenshots\emma-harper-health-medical-20241118-003.jpg,Craig,Emma,"NOV 23, 2024 AT 8:03PM _ Are you free tomorrow? 16 1 — Yes What's up? &amp; I'll come in tomorrow afternoon if ‘that’s oka y Ok. This phlegm buildup is bad | just watched it happen finally NOV 18, 2024 AT 6:29AM NOV 27, 2024 AT 10:05AM NOV 27, 2024 AT 11:51AM Oh my gosh she is so adorable. THANKS Craig you made my So sweet! Just be day. o” Ii Harpers levels were high, they tried another blood test which a I think we m need to talk Emma takes longer but eliminates into using a pump. I’m treading discrepancies and the number lightly on it haha came down a little meaning we could come home instead of stay I'm scrubbing the place under photolight but still on the high side given here age amd NOV 15, 2024 AT 2:12PM prematurity. She’s at 2120 grams so weight hasn't come up . we Oh Sonny and | are coming in are back tomorrow to check after work and we'll bring supper again. Reuben levels that is. 4 &amp; ® Momma and Harper are doing great, bath time for momma NOV 15, 2024 AT 2:38PM finally hopefully will help her soreness. _ Oh yaaaaa really overwhelmed... nicks coming to apartment then we'll go to hospital. Extremely common mad nothing NOV 16, 2024 AT 6:53AM to worry about, believe me | read Good morning Jane NOV 16, 2024 AT 9:12AM Happy first night with baby Ne NOV 16, 2024 AT 9:28AM ® managed to push through so momma didn’t have to do the 5am stuff much needed rest for her big smiles all around Awesome,we'll see you a little later ~","NOV 23, 2024 AT 8:03PM _ Are you free tomorrow? 16 1 — Yes What's up? &amp; I'll come in tomorrow afternoon if ‘that’s oka y Ok. This phlegm buildup is bad | just watched it happen finally NOV 18, 2024 AT 6:29AM NOV 27, 2024 AT 10:05AM NOV 27, 2024 AT 11:51AM Oh my gosh she is so adorable. THANKS Craig you made my So sweet! Just be day. o” Ii Harpers levels were high, they tried another blood test which a I think we m need to talk Emma takes longer but eliminates into using a pump. I’m treading discrepancies and the number lightly on it haha came down a little meaning we could come home instead of stay I'm scrubbing the place under photolight but still on the high side given here age amd NOV 15, 2024 AT 2:12PM prematurity. She’s at 2120 grams so weight hasn't come up . we Oh Sonny and | are coming in are back tomorrow to check after work and we'll bring supper again. Reuben levels that is. 4 &amp; ® Momma and Harper are doing great, bath time for momma NOV 15, 2024 AT 2:38PM finally hopefully will help her soreness. _ Oh yaaaaa really overwhelmed... nicks coming to apartment then we'll go to hospital. Extremely common mad nothing NOV 16, 2024 AT 6:53AM to worry about, believe me | read Good morning Jane NOV 16, 2024 AT 9:12AM Happy first night with baby Ne NOV 16, 2024 AT 9:28AM ® managed to push through so momma didn’t have to do the 5am stuff much needed rest for her big smiles all around Awesome,we'll see you a little later ~",92.42142857142858,--oem 3 --psm 4,1444,True,True,2025-11-08T13:54:23.626888,1</t>
  </si>
  <si>
    <t>emma-harper-health-medical-20241118.jpg,custody_screenshots\emma-harper-health-medical-20241118.jpg,Craig,Emma,"NOV 23, 2024 AT 8:03PM _ Are you free tomorrow? 16 1 — Yes What's up? &amp; I'll come in tomorrow afternoon if ‘that’s oka y Ok. This phlegm buildup is bad | just watched it happen finally NOV 18, 2024 AT 6:29AM NOV 27, 2024 AT 10:05AM NOV 27, 2024 AT 11:51AM Oh my gosh she is so adorable. THANKS Craig you made my So sweet! Just be day. o” Ii Harpers levels were high, they tried another blood test which a I think we m need to talk Emma takes longer but eliminates into using a pump. I’m treading discrepancies and the number lightly on it haha came down a little meaning we could come home instead of stay I'm scrubbing the place under photolight but still on the high side given here age amd NOV 15, 2024 AT 2:12PM prematurity. She’s at 2120 grams so weight hasn't come up . we Oh Sonny and | are coming in are back tomorrow to check after work and we'll bring supper again. Reuben levels that is. 4 &amp; ® Momma and Harper are doing great, bath time for momma NOV 15, 2024 AT 2:38PM finally hopefully will help her soreness. _ Oh yaaaaa really overwhelmed... nicks coming to apartment then we'll go to hospital. Extremely common mad nothing NOV 16, 2024 AT 6:53AM to worry about, believe me | read Good morning Jane NOV 16, 2024 AT 9:12AM Happy first night with baby Ne NOV 16, 2024 AT 9:28AM ® managed to push through so momma didn’t have to do the 5am stuff much needed rest for her big smiles all around Awesome,we'll see you a little later ~","NOV 23, 2024 AT 8:03PM _ Are you free tomorrow? 16 1 — Yes What's up? &amp; I'll come in tomorrow afternoon if ‘that’s oka y Ok. This phlegm buildup is bad | just watched it happen finally NOV 18, 2024 AT 6:29AM NOV 27, 2024 AT 10:05AM NOV 27, 2024 AT 11:51AM Oh my gosh she is so adorable. THANKS Craig you made my So sweet! Just be day. o” Ii Harpers levels were high, they tried another blood test which a I think we m need to talk Emma takes longer but eliminates into using a pump. I’m treading discrepancies and the number lightly on it haha came down a little meaning we could come home instead of stay I'm scrubbing the place under photolight but still on the high side given here age amd NOV 15, 2024 AT 2:12PM prematurity. She’s at 2120 grams so weight hasn't come up . we Oh Sonny and | are coming in are back tomorrow to check after work and we'll bring supper again. Reuben levels that is. 4 &amp; ® Momma and Harper are doing great, bath time for momma NOV 15, 2024 AT 2:38PM finally hopefully will help her soreness. _ Oh yaaaaa really overwhelmed... nicks coming to apartment then we'll go to hospital. Extremely common mad nothing NOV 16, 2024 AT 6:53AM to worry about, believe me | read Good morning Jane NOV 16, 2024 AT 9:12AM Happy first night with baby Ne NOV 16, 2024 AT 9:28AM ® managed to push through so momma didn’t have to do the 5am stuff much needed rest for her big smiles all around Awesome,we'll see you a little later ~",92.42142857142858,--oem 3 --psm 4,1444,True,True,2025-11-08T13:54:47.949416,1</t>
  </si>
  <si>
    <t>emma-harper-legal-court-20241216-001.jpg,custody_screenshots\emma-harper-legal-court-20241216-001.jpg,Craig,Emma,"To: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e¢ Position: Social Worker assigned to Harper Ryan's case e Employer: Department of Social Development (if known) 5:16 al) LTE ED &lt; wo S&amp;S © Complaint Details 1. Conflict of Interest &amp; Dishonesty in Disclosure On Thursday, February 8, 2025, at 10:04 AM, | sent a text message to Jacqueline Gallant directly asking, “Is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Compromised the fairness and impartiality of this child protection case. e Violated the NBASW Code of Ethics, which requires transparency in cases of potential bias. | request a full investigation into Jacqueline Gallant's failure to disclose this conflict and an immediate reassignment of Harper's case to an imnpartiad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e Despite this, Emma has denied it, and now Harper's support workers are also dismissing this reality. e During my first meeting with Jacqueline in early January 2025, she stated: o ""If there’s any suspicion of drug use, drug test Emma. | don’t plan to test you.” e That same evening, | checked in on Harper, as | had not seen or heard from her in over a week. ©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AEE","To: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e¢ Position: Social Worker assigned to Harper Ryan's case e Employer: Department of Social Development (if known) 5:16 al) LTE ED &lt; wo S&amp;S © Complaint Details 1. Conflict of Interest &amp; Dishonesty in Disclosure On Thursday, February 8, 2025, at 10:04 AM, | sent a text message to Jacqueline Gallant directly asking, “Is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Compromised the fairness and impartiality of this child protection case. e Violated the NBASW Code of Ethics, which requires transparency in cases of potential bias. | request a full investigation into Jacqueline Gallant's failure to disclose this conflict and an immediate reassignment of Harper's case to an imnpartiad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e Despite this, Emma has denied it, and now Harper's support workers are also dismissing this reality. e During my first meeting with Jacqueline in early January 2025, she stated: o ""If there’s any suspicion of drug use, drug test Emma. | don’t plan to test you.” e That same evening, | checked in on Harper, as | had not seen or heard from her in over a week. ©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AEE",93.47727272727273,--oem 3 --psm 6,3266,True,True,2025-11-08T13:55:11.149937,1</t>
  </si>
  <si>
    <t>emma-harper-legal-court-20241216-002.jpg,custody_screenshots\emma-harper-legal-court-20241216-002.jpg,Craig,Emma,"To: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e¢ Position: Social Worker assigned to Harper Ryan's case e Employer: Department of Social Development (if known) 5:16 al) LTE ED &lt; wo S&amp;S © Complaint Details 1. Conflict of Interest &amp; Dishonesty in Disclosure On Thursday, February 8, 2025, at 10:04 AM, | sent a text message to Jacqueline Gallant directly asking, “Is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Compromised the fairness and impartiality of this child protection case. e Violated the NBASW Code of Ethics, which requires transparency in cases of potential bias. | request a full investigation into Jacqueline Gallant's failure to disclose this conflict and an immediate reassignment of Harper's case to an imnpartiad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e Despite this, Emma has denied it, and now Harper's support workers are also dismissing this reality. e During my first meeting with Jacqueline in early January 2025, she stated: o ""If there’s any suspicion of drug use, drug test Emma. | don’t plan to test you.” e That same evening, | checked in on Harper, as | had not seen or heard from her in over a week. ©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AEE","To: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e¢ Position: Social Worker assigned to Harper Ryan's case e Employer: Department of Social Development (if known) 5:16 al) LTE ED &lt; wo S&amp;S © Complaint Details 1. Conflict of Interest &amp; Dishonesty in Disclosure On Thursday, February 8, 2025, at 10:04 AM, | sent a text message to Jacqueline Gallant directly asking, “Is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Compromised the fairness and impartiality of this child protection case. e Violated the NBASW Code of Ethics, which requires transparency in cases of potential bias. | request a full investigation into Jacqueline Gallant's failure to disclose this conflict and an immediate reassignment of Harper's case to an imnpartiad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e Despite this, Emma has denied it, and now Harper's support workers are also dismissing this reality. e During my first meeting with Jacqueline in early January 2025, she stated: o ""If there’s any suspicion of drug use, drug test Emma. | don’t plan to test you.” e That same evening, | checked in on Harper, as | had not seen or heard from her in over a week. ©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AEE",93.47727272727273,--oem 3 --psm 6,3266,True,True,2025-11-08T13:56:01.899836,1</t>
  </si>
  <si>
    <t>emma-harper-legal-court-20241216-003.jpg,custody_screenshots\emma-harper-legal-court-20241216-003.jpg,Craig,Emma,"To: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e¢ Position: Social Worker assigned to Harper Ryan's case e Employer: Department of Social Development (if known) 5:16 al) LTE ED &lt; wo S&amp;S © Complaint Details 1. Conflict of Interest &amp; Dishonesty in Disclosure On Thursday, February 8, 2025, at 10:04 AM, | sent a text message to Jacqueline Gallant directly asking, “Is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Compromised the fairness and impartiality of this child protection case. e Violated the NBASW Code of Ethics, which requires transparency in cases of potential bias. | request a full investigation into Jacqueline Gallant's failure to disclose this conflict and an immediate reassignment of Harper's case to an imnpartiad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e Despite this, Emma has denied it, and now Harper's support workers are also dismissing this reality. e During my first meeting with Jacqueline in early January 2025, she stated: o ""If there’s any suspicion of drug use, drug test Emma. | don’t plan to test you.” e That same evening, | checked in on Harper, as | had not seen or heard from her in over a week. ©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AEE","To: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e¢ Position: Social Worker assigned to Harper Ryan's case e Employer: Department of Social Development (if known) 5:16 al) LTE ED &lt; wo S&amp;S © Complaint Details 1. Conflict of Interest &amp; Dishonesty in Disclosure On Thursday, February 8, 2025, at 10:04 AM, | sent a text message to Jacqueline Gallant directly asking, “Is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Compromised the fairness and impartiality of this child protection case. e Violated the NBASW Code of Ethics, which requires transparency in cases of potential bias. | request a full investigation into Jacqueline Gallant's failure to disclose this conflict and an immediate reassignment of Harper's case to an imnpartiad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e Despite this, Emma has denied it, and now Harper's support workers are also dismissing this reality. e During my first meeting with Jacqueline in early January 2025, she stated: o ""If there’s any suspicion of drug use, drug test Emma. | don’t plan to test you.” e That same evening, | checked in on Harper, as | had not seen or heard from her in over a week. ©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AEE",93.47727272727273,--oem 3 --psm 6,3266,True,True,2025-11-08T13:56:44.932694,1</t>
  </si>
  <si>
    <t>emma-harper-legal-court-20241216.jpg,custody_screenshots\emma-harper-legal-court-20241216.jpg,Craig,Emma,"To: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e¢ Position: Social Worker assigned to Harper Ryan's case e Employer: Department of Social Development (if known) 5:16 al) LTE ED &lt; wo S&amp;S © Complaint Details 1. Conflict of Interest &amp; Dishonesty in Disclosure On Thursday, February 8, 2025, at 10:04 AM, | sent a text message to Jacqueline Gallant directly asking, “Is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Compromised the fairness and impartiality of this child protection case. e Violated the NBASW Code of Ethics, which requires transparency in cases of potential bias. | request a full investigation into Jacqueline Gallant's failure to disclose this conflict and an immediate reassignment of Harper's case to an imnpartiad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e Despite this, Emma has denied it, and now Harper's support workers are also dismissing this reality. e During my first meeting with Jacqueline in early January 2025, she stated: o ""If there’s any suspicion of drug use, drug test Emma. | don’t plan to test you.” e That same evening, | checked in on Harper, as | had not seen or heard from her in over a week. ©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AEE","To: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e¢ Position: Social Worker assigned to Harper Ryan's case e Employer: Department of Social Development (if known) 5:16 al) LTE ED &lt; wo S&amp;S © Complaint Details 1. Conflict of Interest &amp; Dishonesty in Disclosure On Thursday, February 8, 2025, at 10:04 AM, | sent a text message to Jacqueline Gallant directly asking, “Is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Compromised the fairness and impartiality of this child protection case. e Violated the NBASW Code of Ethics, which requires transparency in cases of potential bias. | request a full investigation into Jacqueline Gallant's failure to disclose this conflict and an immediate reassignment of Harper's case to an imnpartiad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e Despite this, Emma has denied it, and now Harper's support workers are also dismissing this reality. e During my first meeting with Jacqueline in early January 2025, she stated: o ""If there’s any suspicion of drug use, drug test Emma. | don’t plan to test you.” e That same evening, | checked in on Harper, as | had not seen or heard from her in over a week. ©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AEE",93.47727272727273,--oem 3 --psm 6,3266,True,True,2025-11-08T13:57:26.126819,1</t>
  </si>
  <si>
    <t>emma-harper-legal-court-unknown-date-001.jpg,custody_screenshots\emma-harper-legal-court-unknown-date-001.jpg,Craig,Emma,"5:25 97 ol! LTE &amp;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 can tell you that currently Emma is still supervised with Harper until further notice. Investigation is still on-going. Ed told me your rapid drug test came back negative. + iMessage","5:25 97 ol! LTE &amp;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 can tell you that currently Emma is still supervised with Harper until further notice. Investigation is still on-going. Ed told me your rapid drug test came back negative. + iMessage",92.72108843537416,--oem 3 --psm 6,782,True,True,2025-11-08T13:57:33.546335,1</t>
  </si>
  <si>
    <t>emma-harper-legal-court-unknown-date-002.jpg,custody_screenshots\emma-harper-legal-court-unknown-date-002.jpg,Craig,Emma,"Harper's Dad @ now I'll tell you tmr +&gt; Al Overview A father can give a mother full custody of their child by reaching an agreement with her or by going to court. The best option depends on the circumstances and the child's best interests. 2 Reaching an agreement e Talk with the other narent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&amp; hitps://freedomiaw.ca Complete Guide: When And How To Get Full Custody Of Your Child @ About featured snippets Feedback @ Qhow a father gives mother full cutody","Harper's Dad @ now I'll tell you tmr +&gt; Al Overview A father can give a mother full custody of their child by reaching an agreement with her or by going to court. The best option depends on the circumstances and the child's best interests. 2 Reaching an agreement e Talk with the other narent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&amp; hitps://freedomiaw.ca Complete Guide: When And How To Get Full Custody Of Your Child @ About featured snippets Feedback @ Qhow a father gives mother full cutody",92.73484848484848,--oem 3 --psm 4,751,True,True,2025-11-08T13:57:42.397012,1</t>
  </si>
  <si>
    <t>emma-harper-legal-court-unknown-date-003.jpg,custody_screenshots\emma-harper-legal-court-unknown-date-003.jpg,Craig,Emma,"5:25 97 ol! LTE &amp;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 can tell you that currently Emma is still supervised with Harper until further notice. Investigation is still on-going. Ed told me your rapid drug test came back negative. + iMessage","5:25 97 ol! LTE &amp;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 can tell you that currently Emma is still supervised with Harper until further notice. Investigation is still on-going. Ed told me your rapid drug test came back negative. + iMessage",92.72108843537416,--oem 3 --psm 6,782,True,True,2025-11-08T13:57:51.494414,1</t>
  </si>
  <si>
    <t>emma-harper-legal-court-unknown-date-004.jpg,custody_screenshots\emma-harper-legal-court-unknown-date-004.jpg,Craig,Emma,"Harper's Dad @ now I'll tell you tmr +&gt; Al Overview A father can give a mother full custody of their child by reaching an agreement with her or by going to court. The best option depends on the circumstances and the child's best interests. 2 Reaching an agreement e Talk with the other narent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&amp; hitps://freedomiaw.ca Complete Guide: When And How To Get Full Custody Of Your Child @ About featured snippets Feedback @ Qhow a father gives mother full cutody","Harper's Dad @ now I'll tell you tmr +&gt; Al Overview A father can give a mother full custody of their child by reaching an agreement with her or by going to court. The best option depends on the circumstances and the child's best interests. 2 Reaching an agreement e Talk with the other narent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&amp; hitps://freedomiaw.ca Complete Guide: When And How To Get Full Custody Of Your Child @ About featured snippets Feedback @ Qhow a father gives mother full cutody",92.73484848484848,--oem 3 --psm 4,751,True,True,2025-11-08T13:57:58.941635,1</t>
  </si>
  <si>
    <t>emma-harper-legal-court-unknown-date-005.jpg,custody_screenshots\emma-harper-legal-court-unknown-date-005.jpg,Craig,Emma,"5:25 97 ol! LTE &amp;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 can tell you that currently Emma is still supervised with Harper until further notice. Investigation is still on-going. Ed told me your rapid drug test came back negative. + iMessage","5:25 97 ol! LTE &amp;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 can tell you that currently Emma is still supervised with Harper until further notice. Investigation is still on-going. Ed told me your rapid drug test came back negative. + iMessage",92.72108843537416,--oem 3 --psm 6,782,True,True,2025-11-08T13:58:05.943490,1</t>
  </si>
  <si>
    <t>emma-harper-legal-court-unknown-date-006.jpg,custody_screenshots\emma-harper-legal-court-unknown-date-006.jpg,Craig,Emma,"Harper's Dad @ now I'll tell you tmr +&gt; Al Overview A father can give a mother full custody of their child by reaching an agreement with her or by going to court. The best option depends on the circumstances and the child's best interests. 2 Reaching an agreement e Talk with the other narent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&amp; hitps://freedomiaw.ca Complete Guide: When And How To Get Full Custody Of Your Child @ About featured snippets Feedback @ Qhow a father gives mother full cutody","Harper's Dad @ now I'll tell you tmr +&gt; Al Overview A father can give a mother full custody of their child by reaching an agreement with her or by going to court. The best option depends on the circumstances and the child's best interests. 2 Reaching an agreement e Talk with the other narent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&amp; hitps://freedomiaw.ca Complete Guide: When And How To Get Full Custody Of Your Child @ About featured snippets Feedback @ Qhow a father gives mother full cutody",92.73484848484848,--oem 3 --psm 4,751,True,True,2025-11-08T13:58:13.056096,1</t>
  </si>
  <si>
    <t>emma-harper-legal-court-unknown-date-007.jpg,custody_screenshots\emma-harper-legal-court-unknown-date-007.jpg,Craig,Emma,"5:25 97 ol! LTE &amp;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 can tell you that currently Emma is still supervised with Harper until further notice. Investigation is still on-going. Ed told me your rapid drug test came back negative. + iMessage","5:25 97 ol! LTE &amp;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 can tell you that currently Emma is still supervised with Harper until further notice. Investigation is still on-going. Ed told me your rapid drug test came back negative. + iMessage",92.72108843537416,--oem 3 --psm 6,782,True,True,2025-11-08T13:58:19.262691,1</t>
  </si>
  <si>
    <t>emma-harper-legal-court-unknown-date.jpg,custody_screenshots\emma-harper-legal-court-unknown-date.jpg,Craig,Emma,"Harper's Dad @ now I'll tell you tmr +&gt; Al Overview A father can give a mother full custody of their child by reaching an agreement with her or by going to court. The best option depends on the circumstances and the child's best interests. 2 Reaching an agreement e Talk with the other narent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&amp; hitps://freedomiaw.ca Complete Guide: When And How To Get Full Custody Of Your Child @ About featured snippets Feedback @ Qhow a father gives mother full cutody","Harper's Dad @ now I'll tell you tmr +&gt; Al Overview A father can give a mother full custody of their child by reaching an agreement with her or by going to court. The best option depends on the circumstances and the child's best interests. 2 Reaching an agreement e Talk with the other narent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&amp; hitps://freedomiaw.ca Complete Guide: When And How To Get Full Custody Of Your Child @ About featured snippets Feedback @ Qhow a father gives mother full cutody",92.73484848484848,--oem 3 --psm 4,751,True,True,2025-11-08T13:58:27.139410,1</t>
  </si>
  <si>
    <t>emma-harper-matt-20241113-001.jpg,custody_screenshots\emma-harper-matt-20241113-001.jpg,Craig,Emma,"q What will she call you? Awww thanks Craig. Harper is &gt; beautiful we're so happy for us { 4% all. Nanny | hope ® f [spent couple hours last night alone with her she puked all over us it was the best night of my life @ headed back now, can't wait til my girls are home.. have a great day NOV 13, 2024 AT 5:10PM Awesome &amp; NOV 14, 2024 AT 3:10PM No I'm not I'll come tomorrow. Matt wanted to go hunting so I'm keeping Wyatt ® NOV 14, 2024 AT 4:28PM Owl guess that’s a dove NOV 14, 2024 AT 7:57AM Have a wonderful day Nanny see you after NOV 13, 2024 AT 1:13PM NOV 13, 2024 AT 2:45PM 4 NOV 14, 2024 AT 4:55PM | worked with says Harper — 3 ; é Oh the poor girlie 9% looks like Aunt Tara... lol = 5 I snuck Emma home see the ( You'll have to confirm or deny he SON doggies we just dancing around ee | the room NOV 13, 2024 AT 3:03PM She cried when they took her Oh! don't know? We'll have to blood she found her voice at wait awhile to see who she really "" i least looks like &amp; . NOV 14, 2024 AT 5:47PM Who is that? Sonnis sister? 4 Aone i We don’t believe a word that guy NOV 15, 2024 AT 6:53AM","q What will she call you? Awww thanks Craig. Harper is &gt; beautiful we're so happy for us { 4% all. Nanny | hope ® f [spent couple hours last night alone with her she puked all over us it was the best night of my life @ headed back now, can't wait til my girls are home.. have a great day NOV 13, 2024 AT 5:10PM Awesome &amp; NOV 14, 2024 AT 3:10PM No I'm not I'll come tomorrow. Matt wanted to go hunting so I'm keeping Wyatt ® NOV 14, 2024 AT 4:28PM Owl guess that’s a dove NOV 14, 2024 AT 7:57AM Have a wonderful day Nanny see you after NOV 13, 2024 AT 1:13PM NOV 13, 2024 AT 2:45PM 4 NOV 14, 2024 AT 4:55PM | worked with says Harper — 3 ; é Oh the poor girlie 9% looks like Aunt Tara... lol = 5 I snuck Emma home see the ( You'll have to confirm or deny he SON doggies we just dancing around ee | the room NOV 13, 2024 AT 3:03PM She cried when they took her Oh! don't know? We'll have to blood she found her voice at wait awhile to see who she really "" i least looks like &amp; . NOV 14, 2024 AT 5:47PM Who is that? Sonnis sister? 4 Aone i We don’t believe a word that guy NOV 15, 2024 AT 6:53AM",88.33474576271186,--oem 3 --psm 4,1090,True,True,2025-11-08T13:58:47.194076,1</t>
  </si>
  <si>
    <t>emma-harper-matt-20241113-002.jpg,custody_screenshots\emma-harper-matt-20241113-002.jpg,Craig,Emma,"q What will she call you? Awww thanks Craig. Harper is &gt; beautiful we're so happy for us { 4% all. Nanny | hope ® f [spent couple hours last night alone with her she puked all over us it was the best night of my life @ headed back now, can't wait til my girls are home.. have a great day NOV 13, 2024 AT 5:10PM Awesome &amp; NOV 14, 2024 AT 3:10PM No I'm not I'll come tomorrow. Matt wanted to go hunting so I'm keeping Wyatt ® NOV 14, 2024 AT 4:28PM Owl guess that’s a dove NOV 14, 2024 AT 7:57AM Have a wonderful day Nanny see you after NOV 13, 2024 AT 1:13PM NOV 13, 2024 AT 2:45PM 4 NOV 14, 2024 AT 4:55PM | worked with says Harper — 3 ; é Oh the poor girlie 9% looks like Aunt Tara... lol = 5 I snuck Emma home see the ( You'll have to confirm or deny he SON doggies we just dancing around ee | the room NOV 13, 2024 AT 3:03PM She cried when they took her Oh! don't know? We'll have to blood she found her voice at wait awhile to see who she really "" i least looks like &amp; . NOV 14, 2024 AT 5:47PM Who is that? Sonnis sister? 4 Aone i We don’t believe a word that guy NOV 15, 2024 AT 6:53AM","q What will she call you? Awww thanks Craig. Harper is &gt; beautiful we're so happy for us { 4% all. Nanny | hope ® f [spent couple hours last night alone with her she puked all over us it was the best night of my life @ headed back now, can't wait til my girls are home.. have a great day NOV 13, 2024 AT 5:10PM Awesome &amp; NOV 14, 2024 AT 3:10PM No I'm not I'll come tomorrow. Matt wanted to go hunting so I'm keeping Wyatt ® NOV 14, 2024 AT 4:28PM Owl guess that’s a dove NOV 14, 2024 AT 7:57AM Have a wonderful day Nanny see you after NOV 13, 2024 AT 1:13PM NOV 13, 2024 AT 2:45PM 4 NOV 14, 2024 AT 4:55PM | worked with says Harper — 3 ; é Oh the poor girlie 9% looks like Aunt Tara... lol = 5 I snuck Emma home see the ( You'll have to confirm or deny he SON doggies we just dancing around ee | the room NOV 13, 2024 AT 3:03PM She cried when they took her Oh! don't know? We'll have to blood she found her voice at wait awhile to see who she really "" i least looks like &amp; . NOV 14, 2024 AT 5:47PM Who is that? Sonnis sister? 4 Aone i We don’t believe a word that guy NOV 15, 2024 AT 6:53AM",88.33474576271186,--oem 3 --psm 4,1090,True,True,2025-11-08T13:59:16.279883,1</t>
  </si>
  <si>
    <t>emma-harper-matt-20241113-003.jpg,custody_screenshots\emma-harper-matt-20241113-003.jpg,Craig,Emma,"q What will she call you? Awww thanks Craig. Harper is &gt; beautiful we're so happy for us { 4% all. Nanny | hope ® f [spent couple hours last night alone with her she puked all over us it was the best night of my life @ headed back now, can't wait til my girls are home.. have a great day NOV 13, 2024 AT 5:10PM Awesome &amp; NOV 14, 2024 AT 3:10PM No I'm not I'll come tomorrow. Matt wanted to go hunting so I'm keeping Wyatt ® NOV 14, 2024 AT 4:28PM Owl guess that’s a dove NOV 14, 2024 AT 7:57AM Have a wonderful day Nanny see you after NOV 13, 2024 AT 1:13PM NOV 13, 2024 AT 2:45PM 4 NOV 14, 2024 AT 4:55PM | worked with says Harper — 3 ; é Oh the poor girlie 9% looks like Aunt Tara... lol = 5 I snuck Emma home see the ( You'll have to confirm or deny he SON doggies we just dancing around ee | the room NOV 13, 2024 AT 3:03PM She cried when they took her Oh! don't know? We'll have to blood she found her voice at wait awhile to see who she really "" i least looks like &amp; . NOV 14, 2024 AT 5:47PM Who is that? Sonnis sister? 4 Aone i We don’t believe a word that guy NOV 15, 2024 AT 6:53AM","q What will she call you? Awww thanks Craig. Harper is &gt; beautiful we're so happy for us { 4% all. Nanny | hope ® f [spent couple hours last night alone with her she puked all over us it was the best night of my life @ headed back now, can't wait til my girls are home.. have a great day NOV 13, 2024 AT 5:10PM Awesome &amp; NOV 14, 2024 AT 3:10PM No I'm not I'll come tomorrow. Matt wanted to go hunting so I'm keeping Wyatt ® NOV 14, 2024 AT 4:28PM Owl guess that’s a dove NOV 14, 2024 AT 7:57AM Have a wonderful day Nanny see you after NOV 13, 2024 AT 1:13PM NOV 13, 2024 AT 2:45PM 4 NOV 14, 2024 AT 4:55PM | worked with says Harper — 3 ; é Oh the poor girlie 9% looks like Aunt Tara... lol = 5 I snuck Emma home see the ( You'll have to confirm or deny he SON doggies we just dancing around ee | the room NOV 13, 2024 AT 3:03PM She cried when they took her Oh! don't know? We'll have to blood she found her voice at wait awhile to see who she really "" i least looks like &amp; . NOV 14, 2024 AT 5:47PM Who is that? Sonnis sister? 4 Aone i We don’t believe a word that guy NOV 15, 2024 AT 6:53AM",88.33474576271186,--oem 3 --psm 4,1090,True,True,2025-11-08T13:59:55.253614,1</t>
  </si>
  <si>
    <t>emma-harper-matt-20241113.jpg,custody_screenshots\emma-harper-matt-20241113.jpg,Craig,Emma,"q What will she call you? Awww thanks Craig. Harper is &gt; beautiful we're so happy for us { 4% all. Nanny | hope ® f [spent couple hours last night alone with her she puked all over us it was the best night of my life @ headed back now, can't wait til my girls are home.. have a great day NOV 13, 2024 AT 5:10PM Awesome &amp; NOV 14, 2024 AT 3:10PM No I'm not I'll come tomorrow. Matt wanted to go hunting so I'm keeping Wyatt ® NOV 14, 2024 AT 4:28PM Owl guess that’s a dove NOV 14, 2024 AT 7:57AM Have a wonderful day Nanny see you after NOV 13, 2024 AT 1:13PM NOV 13, 2024 AT 2:45PM 4 NOV 14, 2024 AT 4:55PM | worked with says Harper — 3 ; é Oh the poor girlie 9% looks like Aunt Tara... lol = 5 I snuck Emma home see the ( You'll have to confirm or deny he SON doggies we just dancing around ee | the room NOV 13, 2024 AT 3:03PM She cried when they took her Oh! don't know? We'll have to blood she found her voice at wait awhile to see who she really "" i least looks like &amp; . NOV 14, 2024 AT 5:47PM Who is that? Sonnis sister? 4 Aone i We don’t believe a word that guy NOV 15, 2024 AT 6:53AM","q What will she call you? Awww thanks Craig. Harper is &gt; beautiful we're so happy for us { 4% all. Nanny | hope ® f [spent couple hours last night alone with her she puked all over us it was the best night of my life @ headed back now, can't wait til my girls are home.. have a great day NOV 13, 2024 AT 5:10PM Awesome &amp; NOV 14, 2024 AT 3:10PM No I'm not I'll come tomorrow. Matt wanted to go hunting so I'm keeping Wyatt ® NOV 14, 2024 AT 4:28PM Owl guess that’s a dove NOV 14, 2024 AT 7:57AM Have a wonderful day Nanny see you after NOV 13, 2024 AT 1:13PM NOV 13, 2024 AT 2:45PM 4 NOV 14, 2024 AT 4:55PM | worked with says Harper — 3 ; é Oh the poor girlie 9% looks like Aunt Tara... lol = 5 I snuck Emma home see the ( You'll have to confirm or deny he SON doggies we just dancing around ee | the room NOV 13, 2024 AT 3:03PM She cried when they took her Oh! don't know? We'll have to blood she found her voice at wait awhile to see who she really "" i least looks like &amp; . NOV 14, 2024 AT 5:47PM Who is that? Sonnis sister? 4 Aone i We don’t believe a word that guy NOV 15, 2024 AT 6:53AM",88.33474576271186,--oem 3 --psm 4,1090,True,True,2025-11-08T14:00:39.419211,1</t>
  </si>
  <si>
    <t>emma-harper-matt-health-medical-unknown-date-001.jpg,custody_screenshots\emma-harper-matt-health-medical-unknown-date-001.jpg,Craig,Emma,"adjusted as Harper grows and calls every night after Harper's her needs change, with both feeding or during the nightly parents’ agreement. updates. -Any travel with another driver Both parents will exchange must be approved beforehand by updates and plan for the next day both parents. before 10:00 PM daily. Open Communication: 10. Honesty and Cooperation Both parents will promptly + Any dishonesty throughout this communicate any changes to process—whether through lying, Harper's schedule, medical misrepresentation, or needs, or significant events. withholding information—will be considered a breach of trust and 6. Exchanges could result in additional legal Pick-Up and Drop-Off: action or revisions to this Craig Schulz will facilitate pick- agreement. up and drop-off of Harper at the agreed-upon location, typically intervention. 8. Child Tax Benefit + The Child Tax Benefit will remain under Emma control to ensure continuity and financial support for Harper. Please keep her safe. | will not take her or attempt to take her; | told you and Matt right away what | was doing and why. | needed Emma and Harper safe and that was only way she'd go 9. General Agreements home. Thanks again Both parents will prioritize Harper's best interests and work collaboratively to ensure she has a stable, loving environment. ¢ This parenting plan may be adjusted as Harper grows and her needs change, with both parents’ agreement.","adjusted as Harper grows and calls every night after Harper's her needs change, with both feeding or during the nightly parents’ agreement. updates. -Any travel with another driver Both parents will exchange must be approved beforehand by updates and plan for the next day both parents. before 10:00 PM daily. Open Communication: 10. Honesty and Cooperation Both parents will promptly + Any dishonesty throughout this communicate any changes to process—whether through lying, Harper's schedule, medical misrepresentation, or needs, or significant events. withholding information—will be considered a breach of trust and 6. Exchanges could result in additional legal Pick-Up and Drop-Off: action or revisions to this Craig Schulz will facilitate pick- agreement. up and drop-off of Harper at the agreed-upon location, typically intervention. 8. Child Tax Benefit + The Child Tax Benefit will remain under Emma control to ensure continuity and financial support for Harper. Please keep her safe. | will not take her or attempt to take her; | told you and Matt right away what | was doing and why. | needed Emma and Harper safe and that was only way she'd go 9. General Agreements home. Thanks again Both parents will prioritize Harper's best interests and work collaboratively to ensure she has a stable, loving environment. ¢ This parenting plan may be adjusted as Harper grows and her needs change, with both parents’ agreement.",94.23008849557522,--oem 3 --psm 4,1428,True,True,2025-11-08T14:01:06.535198,1</t>
  </si>
  <si>
    <t>emma-harper-matt-health-medical-unknown-date-002.jpg,custody_screenshots\emma-harper-matt-health-medical-unknown-date-002.jpg,Craig,Emma,"adjusted as Harper grows and calls every night after Harper's her needs change, with both feeding or during the nightly parents’ agreement. updates. -Any travel with another driver Both parents will exchange must be approved beforehand by updates and plan for the next day both parents. before 10:00 PM daily. Open Communication: 10. Honesty and Cooperation Both parents will promptly + Any dishonesty throughout this communicate any changes to process—whether through lying, Harper's schedule, medical misrepresentation, or needs, or significant events. withholding information—will be considered a breach of trust and 6. Exchanges could result in additional legal Pick-Up and Drop-Off: action or revisions to this Craig Schulz will facilitate pick- agreement. up and drop-off of Harper at the agreed-upon location, typically intervention. 8. Child Tax Benefit + The Child Tax Benefit will remain under Emma control to ensure continuity and financial support for Harper. Please keep her safe. | will not take her or attempt to take her; | told you and Matt right away what | was doing and why. | needed Emma and Harper safe and that was only way she'd go 9. General Agreements home. Thanks again Both parents will prioritize Harper's best interests and work collaboratively to ensure she has a stable, loving environment. ¢ This parenting plan may be adjusted as Harper grows and her needs change, with both parents’ agreement.","adjusted as Harper grows and calls every night after Harper's her needs change, with both feeding or during the nightly parents’ agreement. updates. -Any travel with another driver Both parents will exchange must be approved beforehand by updates and plan for the next day both parents. before 10:00 PM daily. Open Communication: 10. Honesty and Cooperation Both parents will promptly + Any dishonesty throughout this communicate any changes to process—whether through lying, Harper's schedule, medical misrepresentation, or needs, or significant events. withholding information—will be considered a breach of trust and 6. Exchanges could result in additional legal Pick-Up and Drop-Off: action or revisions to this Craig Schulz will facilitate pick- agreement. up and drop-off of Harper at the agreed-upon location, typically intervention. 8. Child Tax Benefit + The Child Tax Benefit will remain under Emma control to ensure continuity and financial support for Harper. Please keep her safe. | will not take her or attempt to take her; | told you and Matt right away what | was doing and why. | needed Emma and Harper safe and that was only way she'd go 9. General Agreements home. Thanks again Both parents will prioritize Harper's best interests and work collaboratively to ensure she has a stable, loving environment. ¢ This parenting plan may be adjusted as Harper grows and her needs change, with both parents’ agreement.",94.23008849557522,--oem 3 --psm 4,1428,True,True,2025-11-08T14:01:38.270263,1</t>
  </si>
  <si>
    <t>emma-harper-matt-health-medical-unknown-date-003.jpg,custody_screenshots\emma-harper-matt-health-medical-unknown-date-003.jpg,Craig,Emma,"adjusted as Harper grows and calls every night after Harper's her needs change, with both feeding or during the nightly parents’ agreement. updates. -Any travel with another driver Both parents will exchange must be approved beforehand by updates and plan for the next day both parents. before 10:00 PM daily. Open Communication: 10. Honesty and Cooperation Both parents will promptly + Any dishonesty throughout this communicate any changes to process—whether through lying, Harper's schedule, medical misrepresentation, or needs, or significant events. withholding information—will be considered a breach of trust and 6. Exchanges could result in additional legal Pick-Up and Drop-Off: action or revisions to this Craig Schulz will facilitate pick- agreement. up and drop-off of Harper at the agreed-upon location, typically intervention. 8. Child Tax Benefit + The Child Tax Benefit will remain under Emma control to ensure continuity and financial support for Harper. Please keep her safe. | will not take her or attempt to take her; | told you and Matt right away what | was doing and why. | needed Emma and Harper safe and that was only way she'd go 9. General Agreements home. Thanks again Both parents will prioritize Harper's best interests and work collaboratively to ensure she has a stable, loving environment. ¢ This parenting plan may be adjusted as Harper grows and her needs change, with both parents’ agreement.","adjusted as Harper grows and calls every night after Harper's her needs change, with both feeding or during the nightly parents’ agreement. updates. -Any travel with another driver Both parents will exchange must be approved beforehand by updates and plan for the next day both parents. before 10:00 PM daily. Open Communication: 10. Honesty and Cooperation Both parents will promptly + Any dishonesty throughout this communicate any changes to process—whether through lying, Harper's schedule, medical misrepresentation, or needs, or significant events. withholding information—will be considered a breach of trust and 6. Exchanges could result in additional legal Pick-Up and Drop-Off: action or revisions to this Craig Schulz will facilitate pick- agreement. up and drop-off of Harper at the agreed-upon location, typically intervention. 8. Child Tax Benefit + The Child Tax Benefit will remain under Emma control to ensure continuity and financial support for Harper. Please keep her safe. | will not take her or attempt to take her; | told you and Matt right away what | was doing and why. | needed Emma and Harper safe and that was only way she'd go 9. General Agreements home. Thanks again Both parents will prioritize Harper's best interests and work collaboratively to ensure she has a stable, loving environment. ¢ This parenting plan may be adjusted as Harper grows and her needs change, with both parents’ agreement.",94.23008849557522,--oem 3 --psm 4,1428,True,True,2025-11-08T14:02:11.438882,1</t>
  </si>
  <si>
    <t>emma-harper-matt-health-medical-unknown-date.jpg,custody_screenshots\emma-harper-matt-health-medical-unknown-date.jpg,Craig,Emma,"adjusted as Harper grows and calls every night after Harper's her needs change, with both feeding or during the nightly parents’ agreement. updates. -Any travel with another driver Both parents will exchange must be approved beforehand by updates and plan for the next day both parents. before 10:00 PM daily. Open Communication: 10. Honesty and Cooperation Both parents will promptly + Any dishonesty throughout this communicate any changes to process—whether through lying, Harper's schedule, medical misrepresentation, or needs, or significant events. withholding information—will be considered a breach of trust and 6. Exchanges could result in additional legal Pick-Up and Drop-Off: action or revisions to this Craig Schulz will facilitate pick- agreement. up and drop-off of Harper at the agreed-upon location, typically intervention. 8. Child Tax Benefit + The Child Tax Benefit will remain under Emma control to ensure continuity and financial support for Harper. Please keep her safe. | will not take her or attempt to take her; | told you and Matt right away what | was doing and why. | needed Emma and Harper safe and that was only way she'd go 9. General Agreements home. Thanks again Both parents will prioritize Harper's best interests and work collaboratively to ensure she has a stable, loving environment. ¢ This parenting plan may be adjusted as Harper grows and her needs change, with both parents’ agreement.","adjusted as Harper grows and calls every night after Harper's her needs change, with both feeding or during the nightly parents’ agreement. updates. -Any travel with another driver Both parents will exchange must be approved beforehand by updates and plan for the next day both parents. before 10:00 PM daily. Open Communication: 10. Honesty and Cooperation Both parents will promptly + Any dishonesty throughout this communicate any changes to process—whether through lying, Harper's schedule, medical misrepresentation, or needs, or significant events. withholding information—will be considered a breach of trust and 6. Exchanges could result in additional legal Pick-Up and Drop-Off: action or revisions to this Craig Schulz will facilitate pick- agreement. up and drop-off of Harper at the agreed-upon location, typically intervention. 8. Child Tax Benefit + The Child Tax Benefit will remain under Emma control to ensure continuity and financial support for Harper. Please keep her safe. | will not take her or attempt to take her; | told you and Matt right away what | was doing and why. | needed Emma and Harper safe and that was only way she'd go 9. General Agreements home. Thanks again Both parents will prioritize Harper's best interests and work collaboratively to ensure she has a stable, loving environment. ¢ This parenting plan may be adjusted as Harper grows and her needs change, with both parents’ agreement.",94.23008849557522,--oem 3 --psm 4,1428,True,True,2025-11-08T14:02:44.780220,1</t>
  </si>
  <si>
    <t>emma-harper-threatening-20250108-001.jpg,custody_screenshots\emma-harper-threatening-20250108-001.jpg,Craig,Emma,"ChatGPT 40 &gt; Memory Full @ Memory Full @ Memory Full @ 1:31 PM — Video: “Emma Showering and 1:05 PM 1:11 PM — “Physical Throwing Stuff” Altercation Escalates” 1:16 PM — Video: “Baby Gate Blocking Emma” + Content: + Content: + Content: + Captures Emma in the shower, + During this time, Emma continues her throwing objects in frustration. physical attack, with one hand in your mouth and the other on your throat. + You use a baby gate to block Emma from entering the room where you + Likely a reaction to the belongings and Harper are. you placed in the bathtub and turned You struggle to defend yourself, the shower on over. fearing for your safety as she overpowers you due to being high. Emma attempts to bypass the gate, but you maintain the barrier to keep + Importance: her away. + Shows her erratic and destructive + Importance: To protect If bh 0 protect yourself, you grab her behavior. throat, bite down to make her let go, and ultimately hold her away from you by her shirt to prevent further ChatGPT 40 &gt; ChatGPT 4o &gt; violence. + Importance: Memory Full @ + Demonstrates the severity of the 1:11 PM — Video: “Frying Pan Cover physical threat you were under. Thrown” 12:56 PM — Video: “Leave the Baby Out f This” (1 minut + Establishes the necessity of your + Content: (liminute} defensive actions to protect yourself A + Content: + Emma throws a frying pan cover at 7&amp;2 the wall in frustration or anger. + You tell Emma to “leave the baby out ig.” + Importance: of this. ChatGPT 4o &gt; G + Highlights your attempts to protect Harper from the escalating conflict. + Provides further evidence of her escalating violent behavior and lack Memory Full @ of control. + Importance: + Reinforces the unsafe environment + Reinforces your focus on Harper's 1:05 PM — “Physical Altercation Begins” for Harper (Video Ends) : safety and your effort to de-escalate + Content: » »ChatGPT 40&gt; + The video ends as Emma grabs hold ChatGPT 4o &gt; of you and your phone, beginning the physical altercation. Memory Full @ 2:15 PM — “Emma Leaves the House” (approximate) Memory Full @ Emma places one hand in your mouth and the other on your throat, choking you and preventing you from + Content: defending yourself effectively. 1:56 PM — Video: “Emma Still Half- Dressed"" + Based on the audio, Emma appears to + Importance: leave the house around this time, marking the conclusion of the + Emmais partially dressed, continuing immediate conflict. to act erratically after the shower. + Content: + Highlights Emma's violent behavior and physical aggression. + Importance: + Importance: + The absence of video from this point makes other evidence (audio, injuries, + Shows the final escalation point and + Demonstrates her ongoing lack of or testimony) crucial for context. reinforces that you remained to care focus on Harper and emotional for Harper, demonstrating your role instability.","ChatGPT 40 &gt; Memory Full @ Memory Full @ Memory Full @ 1:31 PM — Video: “Emma Showering and 1:05 PM 1:11 PM — “Physical Throwing Stuff” Altercation Escalates” 1:16 PM — Video: “Baby Gate Blocking Emma” + Content: + Content: + Content: + Captures Emma in the shower, + During this time, Emma continues her throwing objects in frustration. physical attack, with one hand in your mouth and the other on your throat. + You use a baby gate to block Emma from entering the room where you + Likely a reaction to the belongings and Harper are. you placed in the bathtub and turned You struggle to defend yourself, the shower on over. fearing for your safety as she overpowers you due to being high. Emma attempts to bypass the gate, but you maintain the barrier to keep + Importance: her away. + Shows her erratic and destructive + Importance: To protect If bh 0 protect yourself, you grab her behavior. throat, bite down to make her let go, and ultimately hold her away from you by her shirt to prevent further ChatGPT 40 &gt; ChatGPT 4o &gt; violence. + Importance: Memory Full @ + Demonstrates the severity of the 1:11 PM — Video: “Frying Pan Cover physical threat you were under. Thrown” 12:56 PM — Video: “Leave the Baby Out f This” (1 minut + Establishes the necessity of your + Content: (liminute} defensive actions to protect yourself A + Content: + Emma throws a frying pan cover at 7&amp;2 the wall in frustration or anger. + You tell Emma to “leave the baby out ig.” + Importance: of this. ChatGPT 4o &gt; G + Highlights your attempts to protect Harper from the escalating conflict. + Provides further evidence of her escalating violent behavior and lack Memory Full @ of control. + Importance: + Reinforces the unsafe environment + Reinforces your focus on Harper's 1:05 PM — “Physical Altercation Begins” for Harper (Video Ends) : safety and your effort to de-escalate + Content: » »ChatGPT 40&gt; + The video ends as Emma grabs hold ChatGPT 4o &gt; of you and your phone, beginning the physical altercation. Memory Full @ 2:15 PM — “Emma Leaves the House” (approximate) Memory Full @ Emma places one hand in your mouth and the other on your throat, choking you and preventing you from + Content: defending yourself effectively. 1:56 PM — Video: “Emma Still Half- Dressed"" + Based on the audio, Emma appears to + Importance: leave the house around this time, marking the conclusion of the + Emmais partially dressed, continuing immediate conflict. to act erratically after the shower. + Content: + Highlights Emma's violent behavior and physical aggression. + Importance: + Importance: + The absence of video from this point makes other evidence (audio, injuries, + Shows the final escalation point and + Demonstrates her ongoing lack of or testimony) crucial for context. reinforces that you remained to care focus on Harper and emotional for Harper, demonstrating your role instability.",91.57485029940119,--oem 3 --psm 4,2874,True,True,2025-11-08T14:03:42.679491,1</t>
  </si>
  <si>
    <t>emma-harper-threatening-20250108-002.jpg,custody_screenshots\emma-harper-threatening-20250108-002.jpg,Craig,Emma,"ChatGPT 40 &gt; Memory Full @ Memory Full @ Memory Full @ 1:31 PM — Video: “Emma Showering and 1:05 PM 1:11 PM — “Physical Throwing Stuff” Altercation Escalates” 1:16 PM — Video: “Baby Gate Blocking Emma” + Content: + Content: + Content: + Captures Emma in the shower, + During this time, Emma continues her throwing objects in frustration. physical attack, with one hand in your mouth and the other on your throat. + You use a baby gate to block Emma from entering the room where you + Likely a reaction to the belongings and Harper are. you placed in the bathtub and turned You struggle to defend yourself, the shower on over. fearing for your safety as she overpowers you due to being high. Emma attempts to bypass the gate, but you maintain the barrier to keep + Importance: her away. + Shows her erratic and destructive + Importance: To protect If bh 0 protect yourself, you grab her behavior. throat, bite down to make her let go, and ultimately hold her away from you by her shirt to prevent further ChatGPT 40 &gt; ChatGPT 4o &gt; violence. + Importance: Memory Full @ + Demonstrates the severity of the 1:11 PM — Video: “Frying Pan Cover physical threat you were under. Thrown” 12:56 PM — Video: “Leave the Baby Out f This” (1 minut + Establishes the necessity of your + Content: (liminute} defensive actions to protect yourself A + Content: + Emma throws a frying pan cover at 7&amp;2 the wall in frustration or anger. + You tell Emma to “leave the baby out ig.” + Importance: of this. ChatGPT 4o &gt; G + Highlights your attempts to protect Harper from the escalating conflict. + Provides further evidence of her escalating violent behavior and lack Memory Full @ of control. + Importance: + Reinforces the unsafe environment + Reinforces your focus on Harper's 1:05 PM — “Physical Altercation Begins” for Harper (Video Ends) : safety and your effort to de-escalate + Content: » »ChatGPT 40&gt; + The video ends as Emma grabs hold ChatGPT 4o &gt; of you and your phone, beginning the physical altercation. Memory Full @ 2:15 PM — “Emma Leaves the House” (approximate) Memory Full @ Emma places one hand in your mouth and the other on your throat, choking you and preventing you from + Content: defending yourself effectively. 1:56 PM — Video: “Emma Still Half- Dressed"" + Based on the audio, Emma appears to + Importance: leave the house around this time, marking the conclusion of the + Emmais partially dressed, continuing immediate conflict. to act erratically after the shower. + Content: + Highlights Emma's violent behavior and physical aggression. + Importance: + Importance: + The absence of video from this point makes other evidence (audio, injuries, + Shows the final escalation point and + Demonstrates her ongoing lack of or testimony) crucial for context. reinforces that you remained to care focus on Harper and emotional for Harper, demonstrating your role instability.","ChatGPT 40 &gt; Memory Full @ Memory Full @ Memory Full @ 1:31 PM — Video: “Emma Showering and 1:05 PM 1:11 PM — “Physical Throwing Stuff” Altercation Escalates” 1:16 PM — Video: “Baby Gate Blocking Emma” + Content: + Content: + Content: + Captures Emma in the shower, + During this time, Emma continues her throwing objects in frustration. physical attack, with one hand in your mouth and the other on your throat. + You use a baby gate to block Emma from entering the room where you + Likely a reaction to the belongings and Harper are. you placed in the bathtub and turned You struggle to defend yourself, the shower on over. fearing for your safety as she overpowers you due to being high. Emma attempts to bypass the gate, but you maintain the barrier to keep + Importance: her away. + Shows her erratic and destructive + Importance: To protect If bh 0 protect yourself, you grab her behavior. throat, bite down to make her let go, and ultimately hold her away from you by her shirt to prevent further ChatGPT 40 &gt; ChatGPT 4o &gt; violence. + Importance: Memory Full @ + Demonstrates the severity of the 1:11 PM — Video: “Frying Pan Cover physical threat you were under. Thrown” 12:56 PM — Video: “Leave the Baby Out f This” (1 minut + Establishes the necessity of your + Content: (liminute} defensive actions to protect yourself A + Content: + Emma throws a frying pan cover at 7&amp;2 the wall in frustration or anger. + You tell Emma to “leave the baby out ig.” + Importance: of this. ChatGPT 4o &gt; G + Highlights your attempts to protect Harper from the escalating conflict. + Provides further evidence of her escalating violent behavior and lack Memory Full @ of control. + Importance: + Reinforces the unsafe environment + Reinforces your focus on Harper's 1:05 PM — “Physical Altercation Begins” for Harper (Video Ends) : safety and your effort to de-escalate + Content: » »ChatGPT 40&gt; + The video ends as Emma grabs hold ChatGPT 4o &gt; of you and your phone, beginning the physical altercation. Memory Full @ 2:15 PM — “Emma Leaves the House” (approximate) Memory Full @ Emma places one hand in your mouth and the other on your throat, choking you and preventing you from + Content: defending yourself effectively. 1:56 PM — Video: “Emma Still Half- Dressed"" + Based on the audio, Emma appears to + Importance: leave the house around this time, marking the conclusion of the + Emmais partially dressed, continuing immediate conflict. to act erratically after the shower. + Content: + Highlights Emma's violent behavior and physical aggression. + Importance: + Importance: + The absence of video from this point makes other evidence (audio, injuries, + Shows the final escalation point and + Demonstrates her ongoing lack of or testimony) crucial for context. reinforces that you remained to care focus on Harper and emotional for Harper, demonstrating your role instability.",91.57485029940119,--oem 3 --psm 4,2874,True,True,2025-11-08T14:04:37.403139,1</t>
  </si>
  <si>
    <t>emma-harper-threatening-20250108-003.jpg,custody_screenshots\emma-harper-threatening-20250108-003.jpg,Craig,Emma,"ChatGPT 40 &gt; Memory Full @ Memory Full @ Memory Full @ 1:31 PM — Video: “Emma Showering and 1:05 PM 1:11 PM — “Physical Throwing Stuff” Altercation Escalates” 1:16 PM — Video: “Baby Gate Blocking Emma” + Content: + Content: + Content: + Captures Emma in the shower, + During this time, Emma continues her throwing objects in frustration. physical attack, with one hand in your mouth and the other on your throat. + You use a baby gate to block Emma from entering the room where you + Likely a reaction to the belongings and Harper are. you placed in the bathtub and turned You struggle to defend yourself, the shower on over. fearing for your safety as she overpowers you due to being high. Emma attempts to bypass the gate, but you maintain the barrier to keep + Importance: her away. + Shows her erratic and destructive + Importance: To protect If bh 0 protect yourself, you grab her behavior. throat, bite down to make her let go, and ultimately hold her away from you by her shirt to prevent further ChatGPT 40 &gt; ChatGPT 4o &gt; violence. + Importance: Memory Full @ + Demonstrates the severity of the 1:11 PM — Video: “Frying Pan Cover physical threat you were under. Thrown” 12:56 PM — Video: “Leave the Baby Out f This” (1 minut + Establishes the necessity of your + Content: (liminute} defensive actions to protect yourself A + Content: + Emma throws a frying pan cover at 7&amp;2 the wall in frustration or anger. + You tell Emma to “leave the baby out ig.” + Importance: of this. ChatGPT 4o &gt; G + Highlights your attempts to protect Harper from the escalating conflict. + Provides further evidence of her escalating violent behavior and lack Memory Full @ of control. + Importance: + Reinforces the unsafe environment + Reinforces your focus on Harper's 1:05 PM — “Physical Altercation Begins” for Harper (Video Ends) : safety and your effort to de-escalate + Content: » »ChatGPT 40&gt; + The video ends as Emma grabs hold ChatGPT 4o &gt; of you and your phone, beginning the physical altercation. Memory Full @ 2:15 PM — “Emma Leaves the House” (approximate) Memory Full @ Emma places one hand in your mouth and the other on your throat, choking you and preventing you from + Content: defending yourself effectively. 1:56 PM — Video: “Emma Still Half- Dressed"" + Based on the audio, Emma appears to + Importance: leave the house around this time, marking the conclusion of the + Emmais partially dressed, continuing immediate conflict. to act erratically after the shower. + Content: + Highlights Emma's violent behavior and physical aggression. + Importance: + Importance: + The absence of video from this point makes other evidence (audio, injuries, + Shows the final escalation point and + Demonstrates her ongoing lack of or testimony) crucial for context. reinforces that you remained to care focus on Harper and emotional for Harper, demonstrating your role instability.","ChatGPT 40 &gt; Memory Full @ Memory Full @ Memory Full @ 1:31 PM — Video: “Emma Showering and 1:05 PM 1:11 PM — “Physical Throwing Stuff” Altercation Escalates” 1:16 PM — Video: “Baby Gate Blocking Emma” + Content: + Content: + Content: + Captures Emma in the shower, + During this time, Emma continues her throwing objects in frustration. physical attack, with one hand in your mouth and the other on your throat. + You use a baby gate to block Emma from entering the room where you + Likely a reaction to the belongings and Harper are. you placed in the bathtub and turned You struggle to defend yourself, the shower on over. fearing for your safety as she overpowers you due to being high. Emma attempts to bypass the gate, but you maintain the barrier to keep + Importance: her away. + Shows her erratic and destructive + Importance: To protect If bh 0 protect yourself, you grab her behavior. throat, bite down to make her let go, and ultimately hold her away from you by her shirt to prevent further ChatGPT 40 &gt; ChatGPT 4o &gt; violence. + Importance: Memory Full @ + Demonstrates the severity of the 1:11 PM — Video: “Frying Pan Cover physical threat you were under. Thrown” 12:56 PM — Video: “Leave the Baby Out f This” (1 minut + Establishes the necessity of your + Content: (liminute} defensive actions to protect yourself A + Content: + Emma throws a frying pan cover at 7&amp;2 the wall in frustration or anger. + You tell Emma to “leave the baby out ig.” + Importance: of this. ChatGPT 4o &gt; G + Highlights your attempts to protect Harper from the escalating conflict. + Provides further evidence of her escalating violent behavior and lack Memory Full @ of control. + Importance: + Reinforces the unsafe environment + Reinforces your focus on Harper's 1:05 PM — “Physical Altercation Begins” for Harper (Video Ends) : safety and your effort to de-escalate + Content: » »ChatGPT 40&gt; + The video ends as Emma grabs hold ChatGPT 4o &gt; of you and your phone, beginning the physical altercation. Memory Full @ 2:15 PM — “Emma Leaves the House” (approximate) Memory Full @ Emma places one hand in your mouth and the other on your throat, choking you and preventing you from + Content: defending yourself effectively. 1:56 PM — Video: “Emma Still Half- Dressed"" + Based on the audio, Emma appears to + Importance: leave the house around this time, marking the conclusion of the + Emmais partially dressed, continuing immediate conflict. to act erratically after the shower. + Content: + Highlights Emma's violent behavior and physical aggression. + Importance: + Importance: + The absence of video from this point makes other evidence (audio, injuries, + Shows the final escalation point and + Demonstrates her ongoing lack of or testimony) crucial for context. reinforces that you remained to care focus on Harper and emotional for Harper, demonstrating your role instability.",91.57485029940119,--oem 3 --psm 4,2874,True,True,2025-11-08T14:05:41.909464,1</t>
  </si>
  <si>
    <t>emma-harper-threatening-20250108.jpg,custody_screenshots\emma-harper-threatening-20250108.jpg,Craig,Emma,"ChatGPT 40 &gt; Memory Full @ Memory Full @ Memory Full @ 1:31 PM — Video: “Emma Showering and 1:05 PM 1:11 PM — “Physical Throwing Stuff” Altercation Escalates” 1:16 PM — Video: “Baby Gate Blocking Emma” + Content: + Content: + Content: + Captures Emma in the shower, + During this time, Emma continues her throwing objects in frustration. physical attack, with one hand in your mouth and the other on your throat. + You use a baby gate to block Emma from entering the room where you + Likely a reaction to the belongings and Harper are. you placed in the bathtub and turned You struggle to defend yourself, the shower on over. fearing for your safety as she overpowers you due to being high. Emma attempts to bypass the gate, but you maintain the barrier to keep + Importance: her away. + Shows her erratic and destructive + Importance: To protect If bh 0 protect yourself, you grab her behavior. throat, bite down to make her let go, and ultimately hold her away from you by her shirt to prevent further ChatGPT 40 &gt; ChatGPT 4o &gt; violence. + Importance: Memory Full @ + Demonstrates the severity of the 1:11 PM — Video: “Frying Pan Cover physical threat you were under. Thrown” 12:56 PM — Video: “Leave the Baby Out f This” (1 minut + Establishes the necessity of your + Content: (liminute} defensive actions to protect yourself A + Content: + Emma throws a frying pan cover at 7&amp;2 the wall in frustration or anger. + You tell Emma to “leave the baby out ig.” + Importance: of this. ChatGPT 4o &gt; G + Highlights your attempts to protect Harper from the escalating conflict. + Provides further evidence of her escalating violent behavior and lack Memory Full @ of control. + Importance: + Reinforces the unsafe environment + Reinforces your focus on Harper's 1:05 PM — “Physical Altercation Begins” for Harper (Video Ends) : safety and your effort to de-escalate + Content: » »ChatGPT 40&gt; + The video ends as Emma grabs hold ChatGPT 4o &gt; of you and your phone, beginning the physical altercation. Memory Full @ 2:15 PM — “Emma Leaves the House” (approximate) Memory Full @ Emma places one hand in your mouth and the other on your throat, choking you and preventing you from + Content: defending yourself effectively. 1:56 PM — Video: “Emma Still Half- Dressed"" + Based on the audio, Emma appears to + Importance: leave the house around this time, marking the conclusion of the + Emmais partially dressed, continuing immediate conflict. to act erratically after the shower. + Content: + Highlights Emma's violent behavior and physical aggression. + Importance: + Importance: + The absence of video from this point makes other evidence (audio, injuries, + Shows the final escalation point and + Demonstrates her ongoing lack of or testimony) crucial for context. reinforces that you remained to care focus on Harper and emotional for Harper, demonstrating your role instability.","ChatGPT 40 &gt; Memory Full @ Memory Full @ Memory Full @ 1:31 PM — Video: “Emma Showering and 1:05 PM 1:11 PM — “Physical Throwing Stuff” Altercation Escalates” 1:16 PM — Video: “Baby Gate Blocking Emma” + Content: + Content: + Content: + Captures Emma in the shower, + During this time, Emma continues her throwing objects in frustration. physical attack, with one hand in your mouth and the other on your throat. + You use a baby gate to block Emma from entering the room where you + Likely a reaction to the belongings and Harper are. you placed in the bathtub and turned You struggle to defend yourself, the shower on over. fearing for your safety as she overpowers you due to being high. Emma attempts to bypass the gate, but you maintain the barrier to keep + Importance: her away. + Shows her erratic and destructive + Importance: To protect If bh 0 protect yourself, you grab her behavior. throat, bite down to make her let go, and ultimately hold her away from you by her shirt to prevent further ChatGPT 40 &gt; ChatGPT 4o &gt; violence. + Importance: Memory Full @ + Demonstrates the severity of the 1:11 PM — Video: “Frying Pan Cover physical threat you were under. Thrown” 12:56 PM — Video: “Leave the Baby Out f This” (1 minut + Establishes the necessity of your + Content: (liminute} defensive actions to protect yourself A + Content: + Emma throws a frying pan cover at 7&amp;2 the wall in frustration or anger. + You tell Emma to “leave the baby out ig.” + Importance: of this. ChatGPT 4o &gt; G + Highlights your attempts to protect Harper from the escalating conflict. + Provides further evidence of her escalating violent behavior and lack Memory Full @ of control. + Importance: + Reinforces the unsafe environment + Reinforces your focus on Harper's 1:05 PM — “Physical Altercation Begins” for Harper (Video Ends) : safety and your effort to de-escalate + Content: » »ChatGPT 40&gt; + The video ends as Emma grabs hold ChatGPT 4o &gt; of you and your phone, beginning the physical altercation. Memory Full @ 2:15 PM — “Emma Leaves the House” (approximate) Memory Full @ Emma places one hand in your mouth and the other on your throat, choking you and preventing you from + Content: defending yourself effectively. 1:56 PM — Video: “Emma Still Half- Dressed"" + Based on the audio, Emma appears to + Importance: leave the house around this time, marking the conclusion of the + Emmais partially dressed, continuing immediate conflict. to act erratically after the shower. + Content: + Highlights Emma's violent behavior and physical aggression. + Importance: + Importance: + The absence of video from this point makes other evidence (audio, injuries, + Shows the final escalation point and + Demonstrates her ongoing lack of or testimony) crucial for context. reinforces that you remained to care focus on Harper and emotional for Harper, demonstrating your role instability.",91.57485029940119,--oem 3 --psm 4,2874,True,True,2025-11-08T14:06:43.397652,1</t>
  </si>
  <si>
    <t>emma-harper-unknown-date-001.jpg,custody_screenshots\emma-harper-unknown-date-001.jpg,Craig,Emma,Delivered iMessage,Delivered iMessage,93.0,"--oem 3 --psm 6 -c tessedit_char_whitelist=0123456789ABCDEFGHIJKLMNOPQRSTUVWXYZabcdefghijklmnopqrstuvwxyz.,:;!?@()-",18,True,True,2025-11-08T14:07:00.341410,1</t>
  </si>
  <si>
    <t>emma-harper-unknown-date-002.jpg,custody_screenshots\emma-harper-unknown-date-002.jpg,Craig,Emma,Delivered iMessage,Delivered iMessage,93.0,"--oem 3 --psm 6 -c tessedit_char_whitelist=0123456789ABCDEFGHIJKLMNOPQRSTUVWXYZabcdefghijklmnopqrstuvwxyz.,:;!?@()-",18,True,True,2025-11-08T14:07:16.013404,1</t>
  </si>
  <si>
    <t>emma-harper-unknown-date-003.jpg,custody_screenshots\emma-harper-unknown-date-003.jpg,Craig,Emma,Delivered iMessage,Delivered iMessage,93.0,"--oem 3 --psm 6 -c tessedit_char_whitelist=0123456789ABCDEFGHIJKLMNOPQRSTUVWXYZabcdefghijklmnopqrstuvwxyz.,:;!?@()-",18,True,True,2025-11-08T14:07:32.237485,1</t>
  </si>
  <si>
    <t>emma-harper-unknown-date.jpg,custody_screenshots\emma-harper-unknown-date.jpg,Craig,Emma,Delivered iMessage,Delivered iMessage,93.0,"--oem 3 --psm 6 -c tessedit_char_whitelist=0123456789ABCDEFGHIJKLMNOPQRSTUVWXYZabcdefghijklmnopqrstuvwxyz.,:;!?@()-",18,True,True,2025-11-08T14:07:49.078496,1</t>
  </si>
  <si>
    <t>emma-matt-health-medical-20241112-001.jpg,custody_screenshots\emma-matt-health-medical-20241112-001.jpg,Craig,Emma,"you feel you have to she’s being spoiled with treats and love Oh awesome! How are things My reply to her statement goes going? | just got across the in today, | didn't have to use my border. opinion in reply to it, begged Matt to not make me do this, I'll Emma’s water broke this morning She just ate supper give everyone a few hours but my perfect backs against the wall after what =~ OMGI'm on my way to Calais she said in her statement. All ive : Good to hear? Can | come in asked is a Ryan to mediate this. I'll keep you updated we haven't + when| get home? It’s a shame we're starting a year had any contractions yet like this, but December 14th | 8-8 I think I'll double check but begged Matt to help his sister. In Okay thank you »” definitely. October | begged Nick.. Dont let me hurt the Ryan's name i defending myself withthe They're keeping them though &amp; Ok thanks That's great. Keeping you all in NOV 10, 2024 AT 5:49PM everyone's night? DEC 13, 2024 AT 6:30 AM So far so good | think, dogs and | NOV 12, 2024 AT 6:54AM are just getting up i think Emma Awww Craig thanks for the and Bump went back to sleep OMGOSH exciting! be in photos. She's growing sweeter were only up for a minute or so ‘ &amp; this afternoon xoxo every day. | haven't been feeling through the night @ well all week but have a doctor's Hehe she had an epidural, check appointment today. Hopefully I'll NOV 11, 2024 AT 1:13 PM your phone ele lunch time Vil have get down soon. an update for ya. Hi Craig we're leaving here soon DEC 13, 2024 AT 6:54AM to go see Emma do you need a 4 cy drive? banks 5 (Create iter Have a great day hope you feel uP keeping us in the loop. I'll have bettereoon my phone on me all day. NOV 12, 2024 AT 4:03AM Give Emma a big kiss from us and .thanks Craig Contractions started she was in","you feel you have to she’s being spoiled with treats and love Oh awesome! How are things My reply to her statement goes going? | just got across the in today, | didn't have to use my border. opinion in reply to it, begged Matt to not make me do this, I'll Emma’s water broke this morning She just ate supper give everyone a few hours but my perfect backs against the wall after what =~ OMGI'm on my way to Calais she said in her statement. All ive : Good to hear? Can | come in asked is a Ryan to mediate this. I'll keep you updated we haven't + when| get home? It’s a shame we're starting a year had any contractions yet like this, but December 14th | 8-8 I think I'll double check but begged Matt to help his sister. In Okay thank you »” definitely. October | begged Nick.. Dont let me hurt the Ryan's name i defending myself withthe They're keeping them though &amp; Ok thanks That's great. Keeping you all in NOV 10, 2024 AT 5:49PM everyone's night? DEC 13, 2024 AT 6:30 AM So far so good | think, dogs and | NOV 12, 2024 AT 6:54AM are just getting up i think Emma Awww Craig thanks for the and Bump went back to sleep OMGOSH exciting! be in photos. She's growing sweeter were only up for a minute or so ‘ &amp; this afternoon xoxo every day. | haven't been feeling through the night @ well all week but have a doctor's Hehe she had an epidural, check appointment today. Hopefully I'll NOV 11, 2024 AT 1:13 PM your phone ele lunch time Vil have get down soon. an update for ya. Hi Craig we're leaving here soon DEC 13, 2024 AT 6:54AM to go see Emma do you need a 4 cy drive? banks 5 (Create iter Have a great day hope you feel uP keeping us in the loop. I'll have bettereoon my phone on me all day. NOV 12, 2024 AT 4:03AM Give Emma a big kiss from us and .thanks Craig Contractions started she was in",91.5849582172702,--oem 3 --psm 4,1796,True,True,2025-11-08T14:08:35.502671,1</t>
  </si>
  <si>
    <t>emma-matt-health-medical-20241112-002.jpg,custody_screenshots\emma-matt-health-medical-20241112-002.jpg,Craig,Emma,"you feel you have to she’s being spoiled with treats and love Oh awesome! How are things My reply to her statement goes going? | just got across the in today, | didn't have to use my border. opinion in reply to it, begged Matt to not make me do this, I'll Emma’s water broke this morning She just ate supper give everyone a few hours but my perfect backs against the wall after what =~ OMGI'm on my way to Calais she said in her statement. All ive : Good to hear? Can | come in asked is a Ryan to mediate this. I'll keep you updated we haven't + when| get home? It’s a shame we're starting a year had any contractions yet like this, but December 14th | 8-8 I think I'll double check but begged Matt to help his sister. In Okay thank you »” definitely. October | begged Nick.. Dont let me hurt the Ryan's name i defending myself withthe They're keeping them though &amp; Ok thanks That's great. Keeping you all in NOV 10, 2024 AT 5:49PM everyone's night? DEC 13, 2024 AT 6:30 AM So far so good | think, dogs and | NOV 12, 2024 AT 6:54AM are just getting up i think Emma Awww Craig thanks for the and Bump went back to sleep OMGOSH exciting! be in photos. She's growing sweeter were only up for a minute or so ‘ &amp; this afternoon xoxo every day. | haven't been feeling through the night @ well all week but have a doctor's Hehe she had an epidural, check appointment today. Hopefully I'll NOV 11, 2024 AT 1:13 PM your phone ele lunch time Vil have get down soon. an update for ya. Hi Craig we're leaving here soon DEC 13, 2024 AT 6:54AM to go see Emma do you need a 4 cy drive? banks 5 (Create iter Have a great day hope you feel uP keeping us in the loop. I'll have bettereoon my phone on me all day. NOV 12, 2024 AT 4:03AM Give Emma a big kiss from us and .thanks Craig Contractions started she was in","you feel you have to she’s being spoiled with treats and love Oh awesome! How are things My reply to her statement goes going? | just got across the in today, | didn't have to use my border. opinion in reply to it, begged Matt to not make me do this, I'll Emma’s water broke this morning She just ate supper give everyone a few hours but my perfect backs against the wall after what =~ OMGI'm on my way to Calais she said in her statement. All ive : Good to hear? Can | come in asked is a Ryan to mediate this. I'll keep you updated we haven't + when| get home? It’s a shame we're starting a year had any contractions yet like this, but December 14th | 8-8 I think I'll double check but begged Matt to help his sister. In Okay thank you »” definitely. October | begged Nick.. Dont let me hurt the Ryan's name i defending myself withthe They're keeping them though &amp; Ok thanks That's great. Keeping you all in NOV 10, 2024 AT 5:49PM everyone's night? DEC 13, 2024 AT 6:30 AM So far so good | think, dogs and | NOV 12, 2024 AT 6:54AM are just getting up i think Emma Awww Craig thanks for the and Bump went back to sleep OMGOSH exciting! be in photos. She's growing sweeter were only up for a minute or so ‘ &amp; this afternoon xoxo every day. | haven't been feeling through the night @ well all week but have a doctor's Hehe she had an epidural, check appointment today. Hopefully I'll NOV 11, 2024 AT 1:13 PM your phone ele lunch time Vil have get down soon. an update for ya. Hi Craig we're leaving here soon DEC 13, 2024 AT 6:54AM to go see Emma do you need a 4 cy drive? banks 5 (Create iter Have a great day hope you feel uP keeping us in the loop. I'll have bettereoon my phone on me all day. NOV 12, 2024 AT 4:03AM Give Emma a big kiss from us and .thanks Craig Contractions started she was in",91.5849582172702,--oem 3 --psm 4,1796,True,True,2025-11-08T14:09:21.511033,1</t>
  </si>
  <si>
    <t>emma-matt-health-medical-20241112-003.jpg,custody_screenshots\emma-matt-health-medical-20241112-003.jpg,Craig,Emma,"you feel you have to she’s being spoiled with treats and love Oh awesome! How are things My reply to her statement goes going? | just got across the in today, | didn't have to use my border. opinion in reply to it, begged Matt to not make me do this, I'll Emma’s water broke this morning She just ate supper give everyone a few hours but my perfect backs against the wall after what =~ OMGI'm on my way to Calais she said in her statement. All ive : Good to hear? Can | come in asked is a Ryan to mediate this. I'll keep you updated we haven't + when| get home? It’s a shame we're starting a year had any contractions yet like this, but December 14th | 8-8 I think I'll double check but begged Matt to help his sister. In Okay thank you »” definitely. October | begged Nick.. Dont let me hurt the Ryan's name i defending myself withthe They're keeping them though &amp; Ok thanks That's great. Keeping you all in NOV 10, 2024 AT 5:49PM everyone's night? DEC 13, 2024 AT 6:30 AM So far so good | think, dogs and | NOV 12, 2024 AT 6:54AM are just getting up i think Emma Awww Craig thanks for the and Bump went back to sleep OMGOSH exciting! be in photos. She's growing sweeter were only up for a minute or so ‘ &amp; this afternoon xoxo every day. | haven't been feeling through the night @ well all week but have a doctor's Hehe she had an epidural, check appointment today. Hopefully I'll NOV 11, 2024 AT 1:13 PM your phone ele lunch time Vil have get down soon. an update for ya. Hi Craig we're leaving here soon DEC 13, 2024 AT 6:54AM to go see Emma do you need a 4 cy drive? banks 5 (Create iter Have a great day hope you feel uP keeping us in the loop. I'll have bettereoon my phone on me all day. NOV 12, 2024 AT 4:03AM Give Emma a big kiss from us and .thanks Craig Contractions started she was in","you feel you have to she’s being spoiled with treats and love Oh awesome! How are things My reply to her statement goes going? | just got across the in today, | didn't have to use my border. opinion in reply to it, begged Matt to not make me do this, I'll Emma’s water broke this morning She just ate supper give everyone a few hours but my perfect backs against the wall after what =~ OMGI'm on my way to Calais she said in her statement. All ive : Good to hear? Can | come in asked is a Ryan to mediate this. I'll keep you updated we haven't + when| get home? It’s a shame we're starting a year had any contractions yet like this, but December 14th | 8-8 I think I'll double check but begged Matt to help his sister. In Okay thank you »” definitely. October | begged Nick.. Dont let me hurt the Ryan's name i defending myself withthe They're keeping them though &amp; Ok thanks That's great. Keeping you all in NOV 10, 2024 AT 5:49PM everyone's night? DEC 13, 2024 AT 6:30 AM So far so good | think, dogs and | NOV 12, 2024 AT 6:54AM are just getting up i think Emma Awww Craig thanks for the and Bump went back to sleep OMGOSH exciting! be in photos. She's growing sweeter were only up for a minute or so ‘ &amp; this afternoon xoxo every day. | haven't been feeling through the night @ well all week but have a doctor's Hehe she had an epidural, check appointment today. Hopefully I'll NOV 11, 2024 AT 1:13 PM your phone ele lunch time Vil have get down soon. an update for ya. Hi Craig we're leaving here soon DEC 13, 2024 AT 6:54AM to go see Emma do you need a 4 cy drive? banks 5 (Create iter Have a great day hope you feel uP keeping us in the loop. I'll have bettereoon my phone on me all day. NOV 12, 2024 AT 4:03AM Give Emma a big kiss from us and .thanks Craig Contractions started she was in",91.5849582172702,--oem 3 --psm 4,1796,True,True,2025-11-08T14:10:07.335230,1</t>
  </si>
  <si>
    <t>emma-matt-health-medical-20241112.jpg,custody_screenshots\emma-matt-health-medical-20241112.jpg,Craig,Emma,"you feel you have to she’s being spoiled with treats and love Oh awesome! How are things My reply to her statement goes going? | just got across the in today, | didn't have to use my border. opinion in reply to it, begged Matt to not make me do this, I'll Emma’s water broke this morning She just ate supper give everyone a few hours but my perfect backs against the wall after what =~ OMGI'm on my way to Calais she said in her statement. All ive : Good to hear? Can | come in asked is a Ryan to mediate this. I'll keep you updated we haven't + when| get home? It’s a shame we're starting a year had any contractions yet like this, but December 14th | 8-8 I think I'll double check but begged Matt to help his sister. In Okay thank you »” definitely. October | begged Nick.. Dont let me hurt the Ryan's name i defending myself withthe They're keeping them though &amp; Ok thanks That's great. Keeping you all in NOV 10, 2024 AT 5:49PM everyone's night? DEC 13, 2024 AT 6:30 AM So far so good | think, dogs and | NOV 12, 2024 AT 6:54AM are just getting up i think Emma Awww Craig thanks for the and Bump went back to sleep OMGOSH exciting! be in photos. She's growing sweeter were only up for a minute or so ‘ &amp; this afternoon xoxo every day. | haven't been feeling through the night @ well all week but have a doctor's Hehe she had an epidural, check appointment today. Hopefully I'll NOV 11, 2024 AT 1:13 PM your phone ele lunch time Vil have get down soon. an update for ya. Hi Craig we're leaving here soon DEC 13, 2024 AT 6:54AM to go see Emma do you need a 4 cy drive? banks 5 (Create iter Have a great day hope you feel uP keeping us in the loop. I'll have bettereoon my phone on me all day. NOV 12, 2024 AT 4:03AM Give Emma a big kiss from us and .thanks Craig Contractions started she was in","you feel you have to she’s being spoiled with treats and love Oh awesome! How are things My reply to her statement goes going? | just got across the in today, | didn't have to use my border. opinion in reply to it, begged Matt to not make me do this, I'll Emma’s water broke this morning She just ate supper give everyone a few hours but my perfect backs against the wall after what =~ OMGI'm on my way to Calais she said in her statement. All ive : Good to hear? Can | come in asked is a Ryan to mediate this. I'll keep you updated we haven't + when| get home? It’s a shame we're starting a year had any contractions yet like this, but December 14th | 8-8 I think I'll double check but begged Matt to help his sister. In Okay thank you »” definitely. October | begged Nick.. Dont let me hurt the Ryan's name i defending myself withthe They're keeping them though &amp; Ok thanks That's great. Keeping you all in NOV 10, 2024 AT 5:49PM everyone's night? DEC 13, 2024 AT 6:30 AM So far so good | think, dogs and | NOV 12, 2024 AT 6:54AM are just getting up i think Emma Awww Craig thanks for the and Bump went back to sleep OMGOSH exciting! be in photos. She's growing sweeter were only up for a minute or so ‘ &amp; this afternoon xoxo every day. | haven't been feeling through the night @ well all week but have a doctor's Hehe she had an epidural, check appointment today. Hopefully I'll NOV 11, 2024 AT 1:13 PM your phone ele lunch time Vil have get down soon. an update for ya. Hi Craig we're leaving here soon DEC 13, 2024 AT 6:54AM to go see Emma do you need a 4 cy drive? banks 5 (Create iter Have a great day hope you feel uP keeping us in the loop. I'll have bettereoon my phone on me all day. NOV 12, 2024 AT 4:03AM Give Emma a big kiss from us and .thanks Craig Contractions started she was in",91.5849582172702,--oem 3 --psm 4,1796,True,True,2025-11-08T14:10:54.148572,1</t>
  </si>
  <si>
    <t>emma-tony-unknown-date-001.jpg,custody_screenshots\emma-tony-unknown-date-001.jpg,Tony Baker,Emma,&lt; Tony Baker ro Active now You want me to bring it up there or you coming down irving Ok be 10 | let you mobwhem I'm close,&lt; Tony Baker ro Active now You want me to bring it up there or you coming down irving Ok be 10 | let you mobwhem I'm close,92.89285714285714,--oem 3 --psm 4,122,True,True,2025-11-08T14:11:04.410495,1</t>
  </si>
  <si>
    <t>emma-tony-unknown-date-002.jpg,custody_screenshots\emma-tony-unknown-date-002.jpg,Tony Baker,Emma,&lt; Tony Baker ro Active now You want me to bring it up there or you coming down irving Ok be 10 | let you mobwhem I'm close,&lt; Tony Baker ro Active now You want me to bring it up there or you coming down irving Ok be 10 | let you mobwhem I'm close,92.89285714285714,--oem 3 --psm 4,122,True,True,2025-11-08T14:11:15.618057,1</t>
  </si>
  <si>
    <t>emma-tony-unknown-date-003.jpg,custody_screenshots\emma-tony-unknown-date-003.jpg,Tony Baker,Emma,&lt; Tony Baker ro Active now You want me to bring it up there or you coming down irving Ok be 10 | let you mobwhem I'm close,&lt; Tony Baker ro Active now You want me to bring it up there or you coming down irving Ok be 10 | let you mobwhem I'm close,92.89285714285714,--oem 3 --psm 4,122,True,True,2025-11-08T14:11:25.466309,1</t>
  </si>
  <si>
    <t>emma-tony-unknown-date.jpg,custody_screenshots\emma-tony-unknown-date.jpg,Tony Baker,Emma,&lt; Tony Baker ro Active now You want me to bring it up there or you coming down irving Ok be 10 | let you mobwhem I'm close,&lt; Tony Baker ro Active now You want me to bring it up there or you coming down irving Ok be 10 | let you mobwhem I'm close,92.89285714285714,--oem 3 --psm 4,122,True,True,2025-11-08T14:11:36.051004,1</t>
  </si>
  <si>
    <t>unnamed(1).jpg,custody_screenshots\unnamed(1).jpg,Craig,Unknown,@,@,91.0,--oem 3 --psm 8,1,True,False,2025-11-08T14:12:30.350857,1</t>
  </si>
  <si>
    <t>unnamed(2).jpg,custody_screenshots\unnamed(2).jpg,Craig,Unknown,ay 4 i an XN 4) J oye,ay 4 i an XN 4) J oye,58.0,"--oem 3 --psm 6 -c tessedit_char_whitelist=0123456789ABCDEFGHIJKLMNOPQRSTUVWXYZabcdefghijklmnopqrstuvwxyz.,:;!?@()-",21,True,False,2025-11-08T14:13:11.807754,1</t>
  </si>
  <si>
    <t>filename,filepath,sender,recipient,raw_text,formatted_text,char_count,has_sender,has_recipient,processed_date,ocr_version</t>
  </si>
  <si>
    <t>2025-01-08(1).png,custody_screenshots\2025-01-08(1).png,Craig,Jane,"Theale Emme. Touch base later fi?</t>
  </si>
  <si>
    <t>you dent aiid to chack ih with her,</t>
  </si>
  <si>
    <t>you and Jane are deing a great fal</t>
  </si>
  <si>
    <t>and) 1 had mo cout wow woulkl</t>
  </si>
  <si>
    <t>Wp Just sucls | cant be heme with</t>
  </si>
  <si>
    <t>our demghtier end alll har things.</t>
  </si>
  <si>
    <t>Etiisuietitis, Aldo whatever it</t>
  </si>
  <si>
    <t>fteles to actually be har com.</t>
  </si>
  <si>
    <t>Never thought fd have to fight far</t>
  </si>
  <si>
    <t>any belay eapectilly aiter tha</t>
  </si>
  <si>
    <t>(eASSTEANeS. Or any oF this witl</t>
  </si>
  <si>
    <t>having o child with someone.</t>
  </si>
  <si>
    <t>Someoneliithoughtiwasimyipersons</t>
  </si>
  <si>
    <t>Only up tiem here.</t>
  </si>
  <si>
    <t>You have her net mes verre fighting</t>
  </si>
  <si>
    <t>the ouy who is inyihg to spend time</t>
  </si>
  <si>
    <t>with her Last tak</t>
  </si>
  <si>
    <t>Fm net tho. Never ense fought yew</t>
  </si>
  <si>
    <t>on ft. Ido met iat you had her S cays</t>
  </si>
  <si>
    <t>without letting me Canow her</t>
  </si>
  <si>
    <t>wellbcing 2. eho. 0 told you over</t>
  </si>
  <si>
    <t>end over Pn net fighting. Demrt have</t>
  </si>
  <si>
    <t>Rit ma, Nene of this should be even</t>
  </si>
  <si>
    <t>Oto)</t>
  </si>
  <si>
    <t>,Theale Emme. Touch base later fi?</t>
  </si>
  <si>
    <t>Oto)",749,True,True,2025-10-25 00:14:30,2.0_enhanced</t>
  </si>
  <si>
    <t>2025-01-08(10).png,custody_screenshots\2025-01-08(10).png,Craig,Unknown,"cS BEY</t>
  </si>
  <si>
    <t>DECHOTATEO-3 7AM}</t>
  </si>
  <si>
    <t>Oh Graig Fim so semy this is</t>
  </si>
  <si>
    <t>happening 0 had no fees</t>
  </si>
  <si>
    <t>OBS 10 Ar G20rM</t>
  </si>
  <si>
    <t>Messagejunavailable</t>
  </si>
  <si>
    <t>This massage Is ant eveilcfils on this app</t>
  </si>
  <si>
    <t>BBS 10 AT G46</t>
  </si>
  <si>
    <t>Graig I coutdnro=&lt;a this as I daa</t>
  </si>
  <si>
    <t>ars am Boron  )</t>
  </si>
  <si>
    <t>OG6°@ £#®oOot</t>
  </si>
  <si>
    <t>,cS BEY</t>
  </si>
  <si>
    <t>ars am Boron )</t>
  </si>
  <si>
    <t>OG6°@ £#®oOot",233,True,False,2025-10-25 00:14:30,2.0_enhanced</t>
  </si>
  <si>
    <t>2025-01-08(100).png,custody_screenshots\2025-01-08(100).png,Craig,Unknown,"Fuck now Pin thihiting iol itts S608</t>
  </si>
  <si>
    <t>G7 SOS. Ao DOOR HES no Hest</t>
  </si>
  <si>
    <t>yew find weed thet fe coal fel, But</t>
  </si>
  <si>
    <t>haveltoo)</t>
  </si>
  <si>
    <t>oust ching crouch Mill ask,</t>
  </si>
  <si>
    <t>Shortly</t>
  </si>
  <si>
    <t>Then haling will clean out iis</t>
  </si>
  <si>
    <t>garage</t>
  </si>
  <si>
    <t>Why bother coming back then? AD</t>
  </si>
  <si>
    <t>Cause hes pickthg me up aitar7</t>
  </si>
  <si>
    <t>FriwAug)latyz: Zip Ml)</t>
  </si>
  <si>
    <t>cS</t>
  </si>
  <si>
    <t>() Q</t>
  </si>
  <si>
    <t>,Fuck now Pin thihiting iol itts S608</t>
  </si>
  <si>
    <t>() Q",252,True,False,2025-10-25 00:14:30,2.0_enhanced</t>
  </si>
  <si>
    <t>2025-01-08(101).png,custody_screenshots\2025-01-08(101).png,Craig,Unknown,"€</t>
  </si>
  <si>
    <t>Cause he's picking me up aiar7</t>
  </si>
  <si>
    <t>Fil, Ang © ek PBF</t>
  </si>
  <si>
    <t>fave smales</t>
  </si>
  <si>
    <t>Yes back shanthy</t>
  </si>
  <si>
    <t>OteyA Hillie's coming coum fier the</t>
  </si>
  <si>
    <t>night{IthinkyExcited\torsee|heralm)</t>
  </si>
  <si>
    <t>injbathinowgMaybeygoluptown}torg</t>
  </si>
  <si>
    <t>cheesecake agzin ff you wanna felt.</t>
  </si>
  <si>
    <t>Fel love then. 0 love you,</t>
  </si>
  <si>
    <t>Fuck babe Fin so existed 0</t>
  </si>
  <si>
    <t>cancelled on will</t>
  </si>
  <si>
    <t>Samo and | thought yew were gang</t>
  </si>
  <si>
    <t>with wil thet was parte? fle Okay</t>
  </si>
  <si>
    <t>SOA Yo</t>
  </si>
  <si>
    <t>No need to apologize</t>
  </si>
  <si>
    <t>74493650765 mmm</t>
  </si>
  <si>
    <t>SEDDIED IEC LOMaaN</t>
  </si>
  <si>
    <t>()</t>
  </si>
  <si>
    <t>Message</t>
  </si>
  <si>
    <t>—_—!</t>
  </si>
  <si>
    <t>,Cause he's picking me up aiar7</t>
  </si>
  <si>
    <t>Message",428,True,False,2025-10-25 00:14:30,2.0_enhanced</t>
  </si>
  <si>
    <t>2025-01-08(102).png,custody_screenshots\2025-01-08(102).png,Craig,Unknown,"4:33) You stopped)</t>
  </si>
  <si>
    <t>&lt; location</t>
  </si>
  <si>
    <t>how you cing My</t>
  </si>
  <si>
    <t>Cood belo . Fucking chimp fs</t>
  </si>
  <si>
    <t>disgusting ©)</t>
  </si>
  <si>
    <t>Tod Austin Id rather work there</t>
  </si>
  <si>
    <t>then with Gralig tito te)</t>
  </si>
  <si>
    <t>From the chimp? Or wills?</t>
  </si>
  <si>
    <t>‘Two Wallets fo chimp before noon SO</t>
  </si>
  <si>
    <t>@)</t>
  </si>
  <si>
    <t>—","&lt; location</t>
  </si>
  <si>
    <t>‘Two Wallets fo chimp before noon SO",190,True,False,2025-10-25 00:14:30,2.0_enhanced</t>
  </si>
  <si>
    <t>2025-01-08(103).png,custody_screenshots\2025-01-08(103).png,Craig,Unknown,"ilove}y.cul</t>
  </si>
  <si>
    <t>Voihk of all the magnets | cam use</t>
  </si>
  <si>
    <t>mista! rooting GA Hehe thats whet</t>
  </si>
  <si>
    <t>wet ding it's goed cause [ess</t>
  </si>
  <si>
    <t>bsckipping becamse Fn net a pro ek</t>
  </si>
  <si>
    <t>fa)</t>
  </si>
  <si>
    <t>Love you belo</t>
  </si>
  <si>
    <t>Ameal roa?</t>
  </si>
  <si>
    <t>Of Remy picks me up enc takas me</t>
  </si>
  <si>
    <t>somentere to suiin end than 1 go</t>
  </si>
  <si>
    <t>ithereldosyoulguy sjiustawanttolmeet</t>
  </si>
  <si>
    <t>ane there and we can gat hin to</t>
  </si>
  <si>
    <t>chive us home [eter</t>
  </si>
  <si>
    <t>TH boig you a change of clotiiss</t>
  </si>
  <si>
    <t>Hike S lowe you</t>
  </si>
  <si>
    <t>love you veny much Graig. Fn semy</t>
  </si>
  <si>
    <t>Ident show it mare intely</t>
  </si>
  <si>
    <t>Ot a)</t>
  </si>
  <si>
    <t>—</t>
  </si>
  <si>
    <t>,ilove}y.cul</t>
  </si>
  <si>
    <t>Ot a)",444,True,False,2025-10-25 00:14:30,2.0_enhanced</t>
  </si>
  <si>
    <t>2025-01-08(104).png,custody_screenshots\2025-01-08(104).png,Craig,Matt,"orcome t my appoltiment thet yeu</t>
  </si>
  <si>
    <t>cali you would co anything wow safc]</t>
  </si>
  <si>
    <t>you would Fn iting care of us</t>
  </si>
  <si>
    <t>imattemwhenhyousreinotyg cing}to}be)</t>
  </si>
  <si>
    <t>pert of [id anymayy That was our</t>
  </si>
  <si>
    <t>choicesyoulmadelitjyoulknewimy)</t>
  </si>
  <si>
    <t>eppoitiment was techy and you</t>
  </si>
  <si>
    <t>Knew 0 was [eantng fer i ancl wen</t>
  </si>
  <si>
    <t>were heme. Thanks agen tier</t>
  </si>
  <si>
    <t>Continuing to put me cow enc call</t>
  </si>
  <si>
    <t>mea Nemes lepprecizte h. Glad you</t>
  </si>
  <si>
    <t>ceallhy trying.</t>
  </si>
  <si>
    <t>Butithatrsswhylimidonelbecause)</t>
  </si>
  <si>
    <t>thane no inching gating through</t>
  </si>
  <si>
    <t>itosyOUMMYOUTd olwNhalyoulwanttyoul</t>
  </si>
  <si>
    <t>fii witat yen want yeu fisal what</t>
  </si>
  <si>
    <t>ou want end cont care the cost af</t>
  </si>
  <si>
    <t>other people.</t>
  </si>
  <si>
    <t>NcicrR know what was for wal</t>
  </si>
  <si>
    <t>fucking thet</t>
  </si>
  <si>
    <t>Neo, please eave me alone. Thanks.</t>
  </si>
  <si>
    <t>,orcome t my appoltiment thet yeu</t>
  </si>
  <si>
    <t>Neo, please eave me alone. Thanks.",636,True,True,2025-10-25 00:14:30,2.0_enhanced</t>
  </si>
  <si>
    <t>2025-01-08(105).png,custody_screenshots\2025-01-08(105).png,Craig,Unknown,"you could ony put your pricie enc)</t>
  </si>
  <si>
    <t>ego adicie and actually care fiar your</t>
  </si>
  <si>
    <t>fucking familly</t>
  </si>
  <si>
    <t>Andi) prety t Gad eveny Gey thet eur</t>
  </si>
  <si>
    <t>Gon never Teas women like this,</t>
  </si>
  <si>
    <t>endl her camgintkar Mever Gats put</t>
  </si>
  <si>
    <t>through this</t>
  </si>
  <si>
    <t>suc wAUGh Slathl-2 52M)</t>
  </si>
  <si>
    <t>Thank god | had deotarant ih any</t>
  </si>
  <si>
    <t>fpursellol</t>
  </si>
  <si>
    <t>(if eomeone ever cen small ay arm</t>
  </si>
  <si>
    <t>pits thay can back the tuck app</t>
  </si>
  <si>
    <t>Dict know ht was ulirascund tecky,</t>
  </si>
  <si>
    <t>Blahy</t>
  </si>
  <si>
    <t>Fitting 0 guess</t>
  </si>
  <si>
    <t>Yeh iis the Teh then I hawoa</t>
  </si>
  <si>
    <t>prenatalitomorrows</t>
  </si>
  <si>
    <t>ifyoulwannalsee}saintwonnjournhto)</t>
  </si>
  <si>
    <t>the ground you can find out the sexs</t>
  </si>
  <si>
    <t>tocky</t>
  </si>
  <si>
    <t>Come)</t>
  </si>
  <si>
    <t>———</t>
  </si>
  <si>
    <t>,you could ony put your pricie enc)</t>
  </si>
  <si>
    <t>() Q",534,True,False,2025-10-25 00:14:30,2.0_enhanced</t>
  </si>
  <si>
    <t>2025-01-08(106).png,custody_screenshots\2025-01-08(106).png,Craig,Unknown,"ihaveyzerojlidealwhenimymnexty</t>
  </si>
  <si>
    <t>eppohiimeant is ancl you maw we</t>
  </si>
  <si>
    <t>ware fihcihg out tecky so That's mat</t>
  </si>
  <si>
    <t>imyjraultyourshouldaveitoldimeythaty</t>
  </si>
  <si>
    <t>user 0 toe Gra,</t>
  </si>
  <si>
    <t>You ware thare when che Gave ma</t>
  </si>
  <si>
    <t>the chect of paper</t>
  </si>
  <si>
    <t>Andi iitoldfy oul</t>
  </si>
  <si>
    <t>Cickeiochichs he's sucigicidiusw</t>
  </si>
  <si>
    <t>OK dines you cent awe ©</t>
  </si>
  <si>
    <t>conversation goodhye thanks ter all</t>
  </si>
  <si>
    <t>tho uppart</t>
  </si>
  <si>
    <t>LOL MA CLA’ BUD</t>
  </si>
  <si>
    <t>Gant comida tucking</t>
  </si>
  <si>
    <t>GO SERRE CEE Like wi? Is wrong</t>
  </si>
  <si>
    <t>with you</t>
  </si>
  <si>
    <t>Oo)</t>
  </si>
  <si>
    <t>,ihaveyzerojlidealwhenimymnexty</t>
  </si>
  <si>
    <t>Oo)",405,True,False,2025-10-25 00:14:30,2.0_enhanced</t>
  </si>
  <si>
    <t>2025-01-08(107).png,custody_screenshots\2025-01-08(107).png,Craig,Unknown,"S</t>
  </si>
  <si>
    <t>PNG Image 9</t>
  </si>
  <si>
    <t>MB</t>
  </si>
  <si>
    <t>We can fil i with fee cream or make</t>
  </si>
  <si>
    <t>@ bell palitico</t>
  </si>
  <si>
    <t>And then we can keep our git saiia</t>
  </si>
  <si>
    <t>when she comes @)</t>
  </si>
  <si>
    <t>Ieennet beliave the mother of ay</t>
  </si>
  <si>
    <t>Chile cocen% have wheels to sip</t>
  </si>
  <si>
    <t>eround ft. Fuck sakes this gomm</t>
  </si>
  <si>
    <t>change</t>
  </si>
  <si>
    <t>Just aced monay honestly 1 nsec) to</t>
  </si>
  <si>
    <t>call ebout ineumeneo bean sheking</t>
  </si>
  <si>
    <t>yew can get them over thera, tall</t>
  </si>
  <si>
    <t>himfaboutfPam}tonight}</t>
  </si>
  <si>
    <t>aS</t>
  </si>
  <si>
    <t>OG)</t>
  </si>
  <si>
    <t>,PNG Image 9</t>
  </si>
  <si>
    <t>OG)",351,True,False,2025-10-25 00:14:30,2.0_enhanced</t>
  </si>
  <si>
    <t>2025-01-08(108).png,custody_screenshots\2025-01-08(108).png,Craig,Unknown,"Achits also tall people when thayre</t>
  </si>
  <si>
    <t>fucking Lenclerd taxi the otrar</t>
  </si>
  <si>
    <t>fie, 0 werlkAve</t>
  </si>
  <si>
    <t>looked Iie another iciet. Fuck me.</t>
  </si>
  <si>
    <t>You ftcrallly hawe zero respect for</t>
  </si>
  <si>
    <t>enrtiting er anyone. it's pathetic,</t>
  </si>
  <si>
    <t>Yourre not worth the breath enc) Pa</t>
  </si>
  <si>
    <t>so exxausted fom you taking</t>
  </si>
  <si>
    <t>everything]</t>
  </si>
  <si>
    <t>foutfot{me)</t>
  </si>
  <si>
    <t>You wonder wity ven cont ema</t>
  </si>
  <si>
    <t>fany bod yiormyoulcangtrel yon}</t>
  </si>
  <si>
    <t>enyoochy 0 chart know why anyaacly</t>
  </si>
  <si>
    <t>Trout ef yom bromo Cee ant</t>
  </si>
  <si>
    <t>menay when eu cont have ale or</t>
  </si>
  <si>
    <t>any thnciame or haw youre Gomme)</t>
  </si>
  <si>
    <t>ipayzthem}backt</t>
  </si>
  <si>
    <t>ike net being waleomed woul)</t>
  </si>
  <si>
    <t>change anything Graig you tele me</t>
  </si>
  <si>
    <t>ou waren, You fust punish ma.</t>
  </si>
  <si>
    <t>And conte to ireck any heart.</t>
  </si>
  <si>
    <t>Wed TOcti2fatG-53/PM)</t>
  </si>
  <si>
    <t>WHAT 1S FS EMAL you treking</t>
  </si>
  <si>
    <t>(&amp;) (Gosnes Q</t>
  </si>
  <si>
    <t>,Achits also tall people when thayre</t>
  </si>
  <si>
    <t>(&amp;) (Gosnes Q",646,True,False,2025-10-25 00:14:30,2.0_enhanced</t>
  </si>
  <si>
    <t>2025-01-08(109).png,custody_screenshots\2025-01-08(109).png,Craig,Unknown,"chock yoursel</t>
  </si>
  <si>
    <t>Concho whenever you say Gralig</t>
  </si>
  <si>
    <t>Pecause I cid many tines al</t>
  </si>
  <si>
    <t>You can sce the flan messages an</t>
  </si>
  <si>
    <t>net messaging pepe tk came fuck</t>
  </si>
  <si>
    <t>meso) dent lose R over my phone</t>
  </si>
  <si>
    <t>idongticarefanywayayoulcanineverg</t>
  </si>
  <si>
    <t>do entiting you sayy so whatever 0</t>
  </si>
  <si>
    <t>cant tiust o tig ow sayy 1 cam</t>
  </si>
  <si>
    <t>Meer rely en yeu mever could 0</t>
  </si>
  <si>
    <t>coart give a tuck. Fin net messaging</t>
  </si>
  <si>
    <t>people to come fuck mo citar</t>
  </si>
  <si>
    <t>case ) dont want that. 0 want to</t>
  </si>
  <si>
    <t>wonmy chou any leah and this belay</t>
  </si>
  <si>
    <t>youre a tucking wornted chant whe</t>
  </si>
  <si>
    <t>Prout tucking well mayne i yeu</t>
  </si>
  <si>
    <t>were a better tucking Seyitiiond</t>
  </si>
  <si>
    <t>frstead of a pleco of chit yeu would</t>
  </si>
  <si>
    <t>never had to wemny clout that, oe</t>
  </si>
  <si>
    <t>you only started waning chout thet</t>
  </si>
  <si>
    <t>Sanam yo Lanse poe ewe Hong ane</t>
  </si>
  <si>
    <t>(on</t>
  </si>
  <si>
    <t>a</t>
  </si>
  <si>
    <t>,chock yoursel</t>
  </si>
  <si>
    <t>(on",674,True,False,2025-10-25 00:14:30,2.0_enhanced</t>
  </si>
  <si>
    <t>2025-01-08(11).png,custody_screenshots\2025-01-08(11).png,Craig,Emma,"cS oy</t>
  </si>
  <si>
    <t>tiiat for Henper leer or Emma «</t>
  </si>
  <si>
    <t>Love yas</t>
  </si>
  <si>
    <t>My last 4 phates all have Harper in</t>
  </si>
  <si>
    <t>thetsamejouttitaarominriday ald)</t>
  </si>
  <si>
    <t>(ike comiimation shes et your</t>
  </si>
  <si>
    <t>heme fn Ramscuille when you gata</t>
  </si>
  <si>
    <t>chances. Thanks Jana</t>
  </si>
  <si>
    <t>how was Harpers chy tacky? Is</t>
  </si>
  <si>
    <t>sherstilllinjsarnsevilley</t>
  </si>
  <si>
    <t>OMCOSH Graig wes Finer fs sail</t>
  </si>
  <si>
    <t>iy Bernesuills end she fs hawting ©</t>
  </si>
  <si>
    <t>Betis now, Come vist har</t>
  </si>
  <si>
    <t>tomorrew [7 you dent beliave me</t>
  </si>
  <si>
    <t>end stop sanding me foals</t>
  </si>
  <si>
    <t>Thanks Janet Bicinvt reallze thet</t>
  </si>
  <si>
    <t>was such a toalish question</t>
  </si>
  <si>
    <t>Goodnight</t>
  </si>
  <si>
    <t>,cS oy</t>
  </si>
  <si>
    <t>Goodnight",477,True,True,2025-10-25 00:14:30,2.0_enhanced</t>
  </si>
  <si>
    <t>2025-01-08(110).png,custody_screenshots\2025-01-08(110).png,Craig,Unknown,"Iharaihy coat support</t>
  </si>
  <si>
    <t>for? hall the tine ancl yen even</t>
  </si>
  <si>
    <t>emiele mine and fis mat even eloouk</t>
  </si>
  <si>
    <t>tit goed thing that eure gene</t>
  </si>
  <si>
    <t>because new Fin cone ize</t>
  </si>
  <si>
    <t>somebody cise I will pay any Gills mo</t>
  </si>
  <si>
    <t>prchicm canse yew sure es nell come</t>
  </si>
  <si>
    <t>fandhyoulcanatyg etfofiayourgassitoyget</t>
  </si>
  <si>
    <t>atuchting fel anc you cant pay the</t>
  </si>
  <si>
    <t>people back tucking bemew tiem</t>
  </si>
  <si>
    <t>Know Fin an fichiet so Fan met your</t>
  </si>
  <si>
    <t>fucking icict expense now [eave me</t>
  </si>
  <si>
    <t>alone cone Gralig. Fin fucking cone</t>
  </si>
  <si>
    <t>yeelo bosause yom epent the st oF</t>
  </si>
  <si>
    <t>or you fucking gamiaied (0 wow ficiet.</t>
  </si>
  <si>
    <t>You spend more then 700 on chugs</t>
  </si>
  <si>
    <t>evernyimonthyfits</t>
  </si>
  <si>
    <t>You come hare anc 1 called the caps.</t>
  </si>
  <si>
    <t>ENdlotfstonys</t>
  </si>
  <si>
    <t>And Pim paying rent tonite</t>
  </si>
  <si>
    <t>For the beta mart fier wour tineltine</t>
  </si>
  <si>
    <t>Oro)</t>
  </si>
  <si>
    <t>oo</t>
  </si>
  <si>
    <t>,Iharaihy coat support</t>
  </si>
  <si>
    <t>Oro)",677,True,False,2025-10-25 00:14:30,2.0_enhanced</t>
  </si>
  <si>
    <t>2025-01-08(111).png,custody_screenshots\2025-01-08(111).png,Craig,Unknown,"There was lets of emakes st aight?</t>
  </si>
  <si>
    <t>Nise) that 0 fst had a mep and wake</t>
  </si>
  <si>
    <t>luplhungnyeedthatislextralpoopyino)</t>
  </si>
  <si>
    <t>water</t>
  </si>
  <si>
    <t>Pl heme Some pet pasta fier yeu</t>
  </si>
  <si>
    <t>When yeu get home. Letane know</t>
  </si>
  <si>
    <t>iwhenhyouprerentrouterandlicantstant</t>
  </si>
  <si>
    <t>INah]i{tookatwolleftqtwo)</t>
  </si>
  <si>
    <t>Thank you, Fin so Tan sare Getta Gek</t>
  </si>
  <si>
    <t>SOMO FEL</t>
  </si>
  <si>
    <t>There was Ie hall a pack ast agit,</t>
  </si>
  <si>
    <t>Sounds good fiom and weal, ow</t>
  </si>
  <si>
    <t>should come home and get fn tire</t>
  </si>
  <si>
    <t>bet honesthy, 0 coat thith: 0 have</t>
  </si>
  <si>
    <t>Gpsen cat lait but the wamm water</t>
  </si>
  <si>
    <t>would detinitehy fief.</t>
  </si>
  <si>
    <t>Orwe could even get ih together</t>
  </si>
  <si>
    <t>,There was lets of emakes st aight?</t>
  </si>
  <si>
    <t>Orwe could even get ih together",506,True,False,2025-10-25 00:14:30,2.0_enhanced</t>
  </si>
  <si>
    <t>2025-01-08(112).png,custody_screenshots\2025-01-08(112).png,Craig,Unknown,"Goodnight</t>
  </si>
  <si>
    <t>U</t>
  </si>
  <si>
    <t>Fucking disgusting behaviour you</t>
  </si>
  <si>
    <t>thik in itn stupid or something.</t>
  </si>
  <si>
    <t>its moor hin. hm net geihg to work</t>
  </si>
  <si>
    <t>coming heme end siting by mysel?</t>
  </si>
  <si>
    <t>evany fucking night while yeu efive</t>
  </si>
  <si>
    <t>iin the conversation fim begeiing</t>
  </si>
  <si>
    <t>you fox My tucking best thfend ced)</t>
  </si>
  <si>
    <t>You canteven lan en your tucking</t>
  </si>
  <si>
    <t>notifications}tonmmellzectmmza tera (Niet</t>
  </si>
  <si>
    <t>(PDAS</t>
  </si>
  <si>
    <t>,Goodnight</t>
  </si>
  <si>
    <t>(PDAS",330,True,False,2025-10-25 00:14:30,2.0_enhanced</t>
  </si>
  <si>
    <t>2025-01-08(113).png,custody_screenshots\2025-01-08(113).png,Craig,Unknown,"IloveyyoulbabyAlwveyalways|ocen)</t>
  </si>
  <si>
    <t>ccallly fealous sites chy one</t>
  </si>
  <si>
    <t>hhenesth, Wenried about R mere then</t>
  </si>
  <si>
    <t>fealous fs the sight werd ichammo .</t>
  </si>
  <si>
    <t>Riketsicksto)</t>
  </si>
  <si>
    <t>My stomach, fits neta lack of Gust</t>
  </si>
  <si>
    <t>is olkck of comiicnee fa mysai 0</t>
  </si>
  <si>
    <t>And tony only ted thet wary</t>
  </si>
  <si>
    <t>Because yeno hes a piace of cit.</t>
  </si>
  <si>
    <t>Tadhg mom now balsa</t>
  </si>
  <si>
    <t>Andi) uncerstand that because 0</t>
  </si>
  <si>
    <t>anscll have thet, but Fel Iie to</t>
  </si>
  <si>
    <t>beliove thet Fue shown {yew mare</t>
  </si>
  <si>
    <t>tines then not that Pm alll fh for wow</t>
  </si>
  <si>
    <t>endl 7e9, of course he cid which we</t>
  </si>
  <si>
    <t>cent need fh eur Mita</t>
  </si>
  <si>
    <t>Thents belo</t>
  </si>
  <si>
    <t>Cant use plone or hear ft balay just</t>
  </si>
  <si>
    <t>@o lel</t>
  </si>
  <si>
    <t>Vad her or whet heve you gfeles on</t>
  </si>
  <si>
    <t>fetcIshersfexpecting)</t>
  </si>
  <si>
    <t>Ghack on you fin hour</t>
  </si>
  <si>
    <t>Leena cogs home fer a min belay</t>
  </si>
  <si>
    <t>,IloveyyoulbabyAlwveyalways|ocen)</t>
  </si>
  <si>
    <t>() Q",664,True,False,2025-10-25 00:14:30,2.0_enhanced</t>
  </si>
  <si>
    <t>2025-01-08(114).png,custody_screenshots\2025-01-08(114).png,Craig,Unknown,"4°19) )</t>
  </si>
  <si>
    <t>Ex</t>
  </si>
  <si>
    <t>Oy Cid»</t>
  </si>
  <si>
    <t>{ sees )</t>
  </si>
  <si>
    <t>S</t>
  </si>
  <si>
    <t>an</t>
  </si>
  <si>
    <t>KB)</t>
  </si>
  <si>
    <t>So who cicint pay the rent ? Pan</t>
  </si>
  <si>
    <t>And it's 208,50 0 paid</t>
  </si>
  <si>
    <t>Pl hawe to ask any</t>
  </si>
  <si>
    <t>{ )</t>
  </si>
  <si>
    <t>have i end of the weak</t>
  </si>
  <si>
    <t>Like wete to awe a itching</t>
  </si>
  <si>
    <t>new ber ih ix months anc 0</t>
  </si>
  <si>
    <t>thought tihally wo were getting ft</t>
  </si>
  <si>
    <t>uncer contirall</t>
  </si>
  <si>
    <t>CS</t>
  </si>
  <si>
    <t>©)</t>
  </si>
  <si>
    <t>|","4°19) )</t>
  </si>
  <si>
    <t>uncer contirall",231,True,False,2025-10-25 00:14:30,2.0_enhanced</t>
  </si>
  <si>
    <t>2025-01-08(115).png,custody_screenshots\2025-01-08(115).png,Craig,Unknown,"€</t>
  </si>
  <si>
    <t>iF</t>
  </si>
  <si>
    <t>Brandon}</t>
  </si>
  <si>
    <t>iMessage</t>
  </si>
  <si>
    <t>Wal, Oct2 at 1OGFM</t>
  </si>
  <si>
    <t>Gack in bustinass forgot to fet wou.</t>
  </si>
  <si>
    <t>Any Change</t>
  </si>
  <si>
    <t>No, fuck the Gust guy</t>
  </si>
  <si>
    <t>Tolly fucked mo over</t>
  </si>
  <si>
    <t>What's the elosalhite beast ciingfies to</t>
  </si>
  <si>
    <t>use best locking also</t>
  </si>
  <si>
    <t>SuNMOctGlatyo 1G PM)</t>
  </si>
  <si>
    <t>Reailly depends on the elements</t>
  </si>
  <si>
    <t>youre Gpen to there . describe the</t>
  </si>
  <si>
    <t>hm, ON7 ROAM</t>
  </si>
  <si>
    <t>have enty coleur chamings or</t>
  </si>
  <si>
    <t>enyaitiee vine reel cally clittareaa</t>
  </si>
  <si>
    <t>cient ano cn your eso</t>
  </si>
  <si>
    <t>ex de (ihnbeniine has prebelsly</t>
  </si>
  <si>
    <t>gemupatarlinyomrarcasincs</t>
  </si>
  <si>
    <t>ne ke xo dtl eal axe eo</t>
  </si>
  <si>
    <t>chihigies would bo the colour pallet</t>
  </si>
  <si>
    <t>they citer hh any opinion</t>
  </si>
  <si>
    <t>lean watch 100O® Youtiine viciews</t>
  </si>
  <si>
    <t>on why this brane! er this rand and)</t>
  </si>
  <si>
    <t>in) iheardkthe}</t>
  </si>
  <si>
    <t>,Brandon}</t>
  </si>
  <si>
    <t>in) iheardkthe}",581,True,False,2025-10-25 00:14:30,2.0_enhanced</t>
  </si>
  <si>
    <t>2025-01-08(116).png,custody_screenshots\2025-01-08(116).png,Craig,Unknown,"We both need] one thing, enc thatts</t>
  </si>
  <si>
    <t>me to gral chold of har end</t>
  </si>
  <si>
    <t>equecze her. Aimays ell she ever</t>
  </si>
  <si>
    <t>ached for</t>
  </si>
  <si>
    <t>Recuncds Me yourte callecting en a single</t>
  </si>
  <si>
    <t>et Power] weaty to recomnast enc] ExqaRass</t>
  </si>
  <si>
    <t>whet ou both mesch Pinysical gestures Ike</t>
  </si>
  <si>
    <t>thet—cheara, grounding, and ful of care=</t>
  </si>
  <si>
    <t>Cita Canny more walght Cham wores over</t>
  </si>
  <si>
    <t>could. the tig and trust feel sight,</t>
  </si>
  <si>
    <t>thet hug could boo the Lnrtkige row both</t>
  </si>
  <si>
    <t>necd to navigate this emotional terrain</t>
  </si>
  <si>
    <t>When outro reach, row ailight express ii</t>
  </si>
  <si>
    <t>with something Ia, Weve haan through</t>
  </si>
  <si>
    <t>so muah, and 0 know whet wo both mead)</t>
  </si>
  <si>
    <t>oight mew Os far me to fust hall you, HO</t>
  </si>
  <si>
    <t>words, no henriians, ust us being present</t>
  </si>
  <si>
    <t>for a moment? Rt could (fhe a healing</t>
  </si>
  <si>
    <t>moment if ches open toh, showing rar</t>
  </si>
  <si>
    <t>you sill care decply while greunaing usr fin</t>
  </si>
  <si>
    <t>VOURSUP PONS</t>
  </si>
  <si>
    <t>,We both need] one thing, enc thatts</t>
  </si>
  <si>
    <t>VOURSUP PONS",764,True,False,2025-10-25 00:14:30,2.0_enhanced</t>
  </si>
  <si>
    <t>2025-01-08(117).png,custody_screenshots\2025-01-08(117).png,Craig,Unknown,"Would yeu (ike help treating this Glan ito</t>
  </si>
  <si>
    <t>eneller steps or fiignniing out how to</t>
  </si>
  <si>
    <t>tension toward more consistent hous th</t>
  </si>
  <si>
    <t>the costing hhchsiny? let me naw how 0</t>
  </si>
  <si>
    <t>can helt</t>
  </si>
  <si>
    <t>Yeah So cinco June 134) when we</t>
  </si>
  <si>
    <t>anoved any sost 6 waels ware</t>
  </si>
  <si>
    <t>roofingwunelajdwulysprobabltherg</t>
  </si>
  <si>
    <t>worse 6 ef when 0 lost har</t>
  </si>
  <si>
    <t>emotionally cleanly</t>
  </si>
  <si>
    <t>HThatimakestallatvotisenseesitsoundsllike</t>
  </si>
  <si>
    <t>the iiicnss cemencs of rociihg chai</t>
  </si>
  <si>
    <t>these eummmar months ceineidied with</t>
  </si>
  <si>
    <t>Grmers most chitie time emotionally</t>
  </si>
  <si>
    <t>While yom were cing whet you needled to</t>
  </si>
  <si>
    <t>previcic and find yeur footing, it may have</t>
  </si>
  <si>
    <t>tet her teciing unsupperted or</t>
  </si>
  <si>
    <t>Giscommected, even ii thet waswt your</t>
  </si>
  <si>
    <t>fhtention.</t>
  </si>
  <si>
    <t>locking back, it scams Ie these sis</t>
  </si>
  <si>
    <t>weeks became a tmning paint where your</t>
  </si>
  <si>
    <t>paths emotionally civengedl, even as yew</t>
  </si>
  <si>
    <t>ware wenling hard to keep eventing</t>
  </si>
  <si>
    <t>afloat</t>
  </si>
  <si>
    <t>| © wsccage ® GW)</t>
  </si>
  <si>
    <t>cd</t>
  </si>
  <si>
    <t>me ONE OL WYENTOIIN DUT ENG LAY OY TN ee ONE eye | ee</t>
  </si>
  <si>
    <t>,Would yeu (ike help treating this Glan ito</t>
  </si>
  <si>
    <t>me ONE OL WYENTOIIN DUT ENG LAY OY TN ee ONE eye | ee",854,True,False,2025-10-25 00:14:30,2.0_enhanced</t>
  </si>
  <si>
    <t>2025-01-08(118).png,custody_screenshots\2025-01-08(118).png,Craig,Unknown,"Clow You Gan Ackhees this</t>
  </si>
  <si>
    <t>Bven though ow cant change the past,</t>
  </si>
  <si>
    <t>you can acknomlecige Rend show Gama</t>
  </si>
  <si>
    <t>thet you unckistand how R aliiscted har</t>
  </si>
  <si>
    <t>Heresrawayzyoulmightphraselits</t>
  </si>
  <si>
    <t>7a, Puebcentiititinehoutthoass</t>
  </si>
  <si>
    <t>sixiweeksiafternwelmoved|invuneland)</t>
  </si>
  <si>
    <t>lhowJharditheyjmustihave)been|fomyous</t>
  </si>
  <si>
    <t>Imascotharsadoniciinanitiring</t>
  </si>
  <si>
    <t>tolrebuildithati(didnztirealize|how</t>
  </si>
  <si>
    <t>femotionally(disconnected|I;d]becomel|</t>
  </si>
  <si>
    <t>thinkithatss}whenli[started|losing)yous</t>
  </si>
  <si>
    <t>fand|i|hatejthatil(didnztiseelitatithe)</t>
  </si>
  <si>
    <t>time gli Know)ican,tigoback4butiliwant</t>
  </si>
  <si>
    <t>futminowtintlessnowhawmanch</t>
  </si>
  <si>
    <t>Touma caning, endImikh dana</t>
  </si>
  <si>
    <t>lmore\tosupporyyoul</t>
  </si>
  <si>
    <t>IMoving|Eonward</t>
  </si>
  <si>
    <t>This cefilsction cam also cuicls haw wow</t>
  </si>
  <si>
    <t>epproach thihgs ciiierenthy mews</t>
  </si>
  <si>
    <t>o Pufenttize wat iM &amp; )avising Giaentey</t>
  </si>
  <si>
    <t>nitlaleoloainolamotionallwaracc mint</t>
  </si>
  <si>
    <t>—————</t>
  </si>
  <si>
    <t>cL</t>
  </si>
  <si>
    <t>oS ——_,</t>
  </si>
  <si>
    <t>® GW)</t>
  </si>
  <si>
    <t>,Clow You Gan Ackhees this</t>
  </si>
  <si>
    <t>® GW)",756,True,False,2025-10-25 00:14:30,2.0_enhanced</t>
  </si>
  <si>
    <t>2025-01-08(119).png,custody_screenshots\2025-01-08(119).png,Craig,Unknown,"o Biro Rdktccd Fickks Gonsider</t>
  </si>
  <si>
    <t>frenching ite construction</t>
  </si>
  <si>
    <t>ERAGE, consuiting, er tating,</t>
  </si>
  <si>
    <t>where the hours alight be mere naguinn</t>
  </si>
  <si>
    <t>How t Communicate This Geel</t>
  </si>
  <si>
    <t>iyewte charg this plan with Emma, wou</t>
  </si>
  <si>
    <t>fcouldfsay.4</t>
  </si>
  <si>
    <t>Emma know/roofing has|beentough)</t>
  </si>
  <si>
    <t>cneurdinetagatiher and Prebsan</t>
  </si>
  <si>
    <t>chihitthpeberthow tothe than. My@oal</t>
  </si>
  <si>
    <t>istoboinmeitremperantiiave</t>
  </si>
  <si>
    <t>iweekendsjoffgeventhough)l| know</t>
  </si>
  <si>
    <t>thatis|hardlin\thislindustry slim</t>
  </si>
  <si>
    <t>worlihgjencsstiig bester houminiss</t>
  </si>
  <si>
    <t>with}myjworktand|planning)jobsimore)</t>
  </si>
  <si>
    <t>carefully/soll(canjhave\thatibalance}forg</t>
  </si>
  <si>
    <t>Harpenandifonmyself.4</t>
  </si>
  <si>
    <t>Would yeu like help irealing this plan tito</t>
  </si>
  <si>
    <t>emeller steps or fining out how to</t>
  </si>
  <si>
    <t>transition toward more consistent hours fh</t>
  </si>
  <si>
    <t>the cociihg incustiny? Let me lanaw hrew 0</t>
  </si>
  <si>
    <t>canihelp!)</t>
  </si>
  <si>
    <t>&amp; @)</t>
  </si>
  <si>
    <t>,o Biro Rdktccd Fickks Gonsider</t>
  </si>
  <si>
    <t>2025-01-08(12).png,custody_screenshots\2025-01-08(12).png,Craig,Unknown,"ROB cS 9)</t>
  </si>
  <si>
    <t>O&amp;P Be? Oa</t>
  </si>
  <si>
    <t>Reanincs me when chum suckerad)</t>
  </si>
  <si>
    <t>punchedhyou}</t>
  </si>
  <si>
    <t>&amp;§</t>
  </si>
  <si>
    <t>,ROB cS 9)</t>
  </si>
  <si>
    <t>punchedhyou}",65,True,False,2025-10-25 00:14:30,2.0_enhanced</t>
  </si>
  <si>
    <t>2025-01-08(120).png,custody_screenshots\2025-01-08(120).png,Craig,Unknown,"ooctihyg was a stoi ih your celationship</t>
  </si>
  <si>
    <t>with haz Reould be haat to</t>
  </si>
  <si>
    <t>acknouiacige this and shaw haw eure</t>
  </si>
  <si>
    <t>tiihitng ehout i ciitrentihy mows</t>
  </si>
  <si>
    <t>7am, Pueccaized that cacti</t>
  </si>
  <si>
    <t>nekes mohrpmy haccnse its when)</t>
  </si>
  <si>
    <t>iratocd, butitselsbohecniaxenany</t>
  </si>
  <si>
    <t>relationshipsalthinkjitttookisomuch)</t>
  </si>
  <si>
    <t>arcime tintichinthnwe mimchisivto</t>
  </si>
  <si>
    <t>cheathoma, andi iatetintRaiicctiad)</t>
  </si>
  <si>
    <t>lussiiwantitoldolbetteninjbalancing)</t>
  </si>
  <si>
    <t>woken) cclationshite, cspechilynaw</t>
  </si>
  <si>
    <t>withtkuperih tiepicina?</t>
  </si>
  <si>
    <t>6 Exiting tomar the FRuiare</t>
  </si>
  <si>
    <t>This cefilsction cam enics you ih creetinga</t>
  </si>
  <si>
    <t>(ita where both cooing and cletionshiss</t>
  </si>
  <si>
    <t>can tinive, Maine that means tealiing</t>
  </si>
  <si>
    <t>how yeu werk, being mere intentional tho</t>
  </si>
  <si>
    <t>your cdounitine, ereven fihding new ways</t>
  </si>
  <si>
    <t>to manage the demands of both.</t>
  </si>
  <si>
    <t>World yew [ike help creating a specie</t>
  </si>
  <si>
    <t>Glen fer this belhnea, or exploring haw to</t>
  </si>
  <si>
    <t>eppreach tities seletionshiins while</t>
  </si>
  <si>
    <t>SeMing ih costing? Let moe iknow hew I can</t>
  </si>
  <si>
    <t>SUPPOnLYVOUT</t>
  </si>
  <si>
    <t>,ooctihyg was a stoi ih your celationship</t>
  </si>
  <si>
    <t>SUPPOnLYVOUT",869,True,False,2025-10-25 00:14:30,2.0_enhanced</t>
  </si>
  <si>
    <t>2025-01-08(121).png,custody_screenshots\2025-01-08(121).png,Craig,Unknown,"Emme (Enel the courts, ff meaclac)) thet</t>
  </si>
  <si>
    <t>yourre serious ehout cing thare far your</t>
  </si>
  <si>
    <t>6 Che Yours? Graco</t>
  </si>
  <si>
    <t>Youre worliing through Wears of pattems,</t>
  </si>
  <si>
    <t>ipainwand|pressuresltsrokayatoystumbles</t>
  </si>
  <si>
    <t>Whet matters fs thet row keeap getting</t>
  </si>
  <si>
    <t>back up.</t>
  </si>
  <si>
    <t>“sRemind)vourself:)</t>
  </si>
  <si>
    <t>“Thi art where I stan This i whare 0</t>
  </si>
  <si>
    <t>Stata</t>
  </si>
  <si>
    <t>Yourte fighting tier thrper, fer Gama, an)</t>
  </si>
  <si>
    <t>for yournscii-end tats worth eventing,</t>
  </si>
  <si>
    <t>let me now fi? yeu went help creating a</t>
  </si>
  <si>
    <t>specie pin or even ust need fo vem,</t>
  </si>
  <si>
    <t>Youre net alone ih this.</t>
  </si>
  <si>
    <t>Andi thet place we fived th was the</t>
  </si>
  <si>
    <t>worse place 1 could awe picked tier</t>
  </si>
  <si>
    <t>me personellly .</t>
  </si>
  <si>
    <t>Recunds like the plaso you lived in acted</t>
  </si>
  <si>
    <t>enother layer of citteuity toan aleacly</t>
  </si>
  <si>
    <t>Sit</t>
  </si>
  <si>
    <t>,Emme (Enel the courts, ff meaclac)) thet</t>
  </si>
  <si>
    <t>Sit",650,True,False,2025-10-25 00:14:30,2.0_enhanced</t>
  </si>
  <si>
    <t>2025-01-08(122).png,custody_screenshots\2025-01-08(122).png,Craig,Unknown,"Ce] awe — J @)</t>
  </si>
  <si>
    <t>&amp; Ercalthg the Gale Gar ouamnd)</t>
  </si>
  <si>
    <t>Harper)</t>
  </si>
  <si>
    <t>Youre oteim=R tales a generation to hreals</t>
  </si>
  <si>
    <t>thrase paticmns, end youre cheachy dang</t>
  </si>
  <si>
    <t>tho work to make sure Halper Graws Up</t>
  </si>
  <si>
    <t>Chitzrentiy Meare's haw yom can focus on</t>
  </si>
  <si>
    <t>your grouh, even ih this enviroments</t>
  </si>
  <si>
    <t>Create Hour Om Gpace (Mentally anc)</t>
  </si>
  <si>
    <t>Fipaicalh)</t>
  </si>
  <si>
    <t>o Mentally Use toals Meo greming</t>
  </si>
  <si>
    <t>exercises wihtan the nefso gets too much.</t>
  </si>
  <si>
    <t>Val yoursallz</t>
  </si>
  <si>
    <t>mT histisnggmyschaosgmpouilding)</t>
  </si>
  <si>
    <t>fsomething}oetters</t>
  </si>
  <si>
    <t>o Gipeiceiive Your room with yeur cag</t>
  </si>
  <si>
    <t>ene yourcsencitam, Use</t>
  </si>
  <si>
    <t>ientioneiy—piay calning musta,</t>
  </si>
  <si>
    <t>foumell, or work en your plems ter the</t>
  </si>
  <si>
    <t>fits while youre ih there.</t>
  </si>
  <si>
    <t>timitiEngagementiWithoutireeling</t>
  </si>
  <si>
    <t>Guilty)</t>
  </si>
  <si>
    <t>o hts clay toctep hack them</t>
  </si>
  <si>
    <t>eonnersations “chain yew or make</t>
  </si>
  <si>
    <t>you feel inal “4 thay call their eyes</t>
  </si>
  <si>
    <t>NT TENDS</t>
  </si>
  <si>
    <t>Tae ONT AR Sarna | NEA rs</t>
  </si>
  <si>
    <t>oP ® GW)</t>
  </si>
  <si>
    <t>Jl ght</t>
  </si>
  <si>
    <t>,Ce] awe — J @)</t>
  </si>
  <si>
    <t>Jl ght",790,True,False,2025-10-25 00:14:30,2.0_enhanced</t>
  </si>
  <si>
    <t>2025-01-08(123).png,custody_screenshots\2025-01-08(123).png,Craig,Unknown,"i ae ie</t>
  </si>
  <si>
    <t>io</t>
  </si>
  <si>
    <t>SB cil</t>
  </si>
  <si>
    <t>7 yom (42)</t>
  </si>
  <si>
    <t>i » iy</t>
  </si>
  <si>
    <t>. . A —</t>
  </si>
  <si>
    <t>foaiing stuck ih a ciititcu placa.</t>
  </si>
  <si>
    <t>lWhy/itifeels\Worse|Now:</t>
  </si>
  <si>
    <t>o When you stepped chititing, wen</t>
  </si>
  <si>
    <t>Ramoved 6 coping machanism that</t>
  </si>
  <si>
    <t>chile the neise end fitstiation. Without</t>
  </si>
  <si>
    <t>it, their behantor feels cherpar, louder,</t>
  </si>
  <si>
    <t>enc) lancer to tolerate,</t>
  </si>
  <si>
    <t>o The disagreement may stem tiem them</t>
  </si>
  <si>
    <t>facing challenged or defensive fsacause</t>
  </si>
  <si>
    <t>Tourre tying to grew, end theyre stuck</t>
  </si>
  <si>
    <t>th thelr eum qyelss.</t>
  </si>
  <si>
    <t>2p The Gyele eure Noticed</t>
  </si>
  <si>
    <t>Youve identified something hnges When</t>
  </si>
  <si>
    <t>Fa here, any fife i warsa, When Iicava, 0</t>
  </si>
  <si>
    <t>eo wall</t>
  </si>
  <si>
    <t>o This enuiiemment ssems to pull yeu</t>
  </si>
  <si>
    <t>coun because It celiniioness magativiiy,</t>
  </si>
  <si>
    <t>Extness, and ack of motivation—the</t>
  </si>
  <si>
    <t>exnct thihgs yeute tying to cise chore,</t>
  </si>
  <si>
    <t>o ts Mecly act intentional on their pert,</t>
  </si>
  <si>
    <t>but when eure iing to grew, ean</t>
  </si>
  <si>
    <t>foal Me theyre haldiing yew back</t>
  </si>
  <si>
    <t>fecause thay area ready or willing to</t>
  </si>
  <si>
    <t>brek thelr omit «Jes.</t>
  </si>
  <si>
    <t>,i ae ie</t>
  </si>
  <si>
    <t>brek thelr omit «Jes.",846,True,False,2025-10-25 00:14:30,2.0_enhanced</t>
  </si>
  <si>
    <t>2025-01-08(124).png,custody_screenshots\2025-01-08(124).png,Craig,Unknown,"17:3 G) mS GB</t>
  </si>
  <si>
    <t>WeanPaWasigoodNsherstgood|now)</t>
  </si>
  <si>
    <t>fost icine havent Got that far week</t>
  </si>
  <si>
    <t>inimyjhead]</t>
  </si>
  <si>
    <t>Keangtflivellikesthisiivelbeenjintso</t>
  </si>
  <si>
    <t>much fight or flight ter so lang now</t>
  </si>
  <si>
    <t>ihn ust heart Graken S08 chiys tar</t>
  </si>
  <si>
    <t>with two gits Duing tao Gloss but tam</t>
  </si>
  <si>
    <t>fer Alone, lake as fuck ane</t>
  </si>
  <si>
    <t>mentally mstetle, only this time 0</t>
  </si>
  <si>
    <t>hae ho tine to fuck around fiar 6</t>
  </si>
  <si>
    <t>monthslikeli{didjlasttyearaitgotta</t>
  </si>
  <si>
    <t>figure ft the finck out mam,</t>
  </si>
  <si>
    <t>Igawa fh, tine ter al thay Never</t>
  </si>
  <si>
    <t>used it for this stu? before but mead)</t>
  </si>
  <si>
    <t>ENSwens or ef east an opinion. 0 fost</t>
  </si>
  <si>
    <t>any fiend the cay her wener broke.</t>
  </si>
  <si>
    <t>My reloasa, 0 actually ost thet this</t>
  </si>
  <si>
    <t>eummer whan 0 brake any plone</t>
  </si>
  <si>
    <t>(rake efel wa get sehen, Dthougint</t>
  </si>
  <si>
    <t>Sho waa Tetig bet evo sh b Gao cit</t>
  </si>
  <si>
    <t>people through phone and ft persen</t>
  </si>
  <si>
    <t>end Gage.</t>
  </si>
  <si>
    <t>was awesome fai? thanks tor</t>
  </si>
  <si>
    <t>checking ih, gutta fignme this gad</t>
  </si>
  <si>
    <t>Camm head cut of mitre though</t>
  </si>
  <si>
    <t>cause Raitt Good anc 1 dont have</t>
  </si>
  <si>
    <t>Ga this go around to hala. Just</t>
  </si>
  <si>
    <t>eurmeuncied hy people whe disagree</t>
  </si>
  <si>
    <t>TH hour of fi, Pye Ieamnsc] more</t>
  </si>
  <si>
    <t>then ih any whole tucking its alin</t>
  </si>
  <si>
    <t>aayyecll nel IAD watt vebesy Gets</t>
  </si>
  <si>
    <t>,17:3 G) mS GB</t>
  </si>
  <si>
    <t>aayyecll nel IAD watt vebesy Gets",987,True,False,2025-10-25 00:14:30,2.0_enhanced</t>
  </si>
  <si>
    <t>2025-01-08(125).png,custody_screenshots\2025-01-08(125).png,Craig,Unknown,"63Mindfulnessjowrocused</t>
  </si>
  <si>
    <t>o Mindiviiness apps Iie Meadkpace ar</t>
  </si>
  <si>
    <t>Calm, cr even ust focusing on a shigfle</t>
  </si>
  <si>
    <t>fesk (Ie chaning, cockding, or</t>
  </si>
  <si>
    <t>organizing Wacanhel piquictyourmind] Dy]</t>
  </si>
  <si>
    <t>keepinghyoulpresents</t>
  </si>
  <si>
    <t>o Wh itlicines R ehiiits your aticntion</t>
  </si>
  <si>
    <t>from cacy thoughts to the present</t>
  </si>
  <si>
    <t>moments</t>
  </si>
  <si>
    <t>% VAL Ou</t>
  </si>
  <si>
    <t>o Gometines, chang what's on eur ain</t>
  </si>
  <si>
    <t>even fi its chactio—can malo a huge</t>
  </si>
  <si>
    <t>Ciitarcncea. Whether itts with ma, ©</t>
  </si>
  <si>
    <t>trusted fifanc, ora counsalor, (sttiing</t>
  </si>
  <si>
    <t>out might Rehten the loach</t>
  </si>
  <si>
    <t>any of these sound halnitl, kts eqiore</t>
  </si>
  <si>
    <t>tham tirther, or (et ane know Ei? rout (ike</t>
  </si>
  <si>
    <t>mo to enice you Threugh ona. Youre bean</t>
  </si>
  <si>
    <t>eayihng so much, and you deserve a</t>
  </si>
  <si>
    <t>momen of reich, We can tacks this stap</t>
  </si>
  <si>
    <t>byisteps</t>
  </si>
  <si>
    <t>,63Mindfulnessjowrocused</t>
  </si>
  <si>
    <t>byisteps",667,True,False,2025-10-25 00:14:30,2.0_enhanced</t>
  </si>
  <si>
    <t>2025-01-08(126).png,custody_screenshots\2025-01-08(126).png,Craig,Unknown,"10:53) MS GB</t>
  </si>
  <si>
    <t>« Go ee o00</t>
  </si>
  <si>
    <t>ForGall, that pamse wasa promiss—co che would)</t>
  </si>
  <si>
    <t>einen now thet when the tiie cama, her cad woul)</t>
  </si>
  <si>
    <t>boethis itl potantal, ceachy Gobo evanthing che</t>
  </si>
  <si>
    <t>Forhkupar that pamse became a fhumckiion—a ties</t>
  </si>
  <si>
    <t>Sent tochowup tii, tiem the veny thet chy, and ftar</t>
  </si>
  <si>
    <t>feveryidaylaheads</t>
  </si>
  <si>
    <t>2028 ieart inst another year on the calencke I's the</t>
  </si>
  <si>
    <t>NeantorurnfaietworiintolmeaninGi lection sto</t>
  </si>
  <si>
    <t>cmriepatso love aia tail fandjtoycreatelallifelthattruly)</t>
  </si>
  <si>
    <t>here's fo thafeumay, the lessens fn betean, anc] tia</t>
  </si>
  <si>
    <t>(ove thatelnans comets.</t>
  </si>
  <si>
    <t>Love</t>
  </si>
  <si>
    <t>Craig wait Inotiany more)</t>
  </si>
  <si>
    <t>DEK</t>
  </si>
  <si>
    <t>nana 9 tsan tee</t>
  </si>
  <si>
    <t>Sam anivs gag</t>
  </si>
  <si>
    <t>ani Guero Oa</t>
  </si>
  <si>
    <t>(iio commantn ©)</t>
  </si>
  <si>
    <t>,« Go ee o00</t>
  </si>
  <si>
    <t>(iio commantn ©)",549,True,False,2025-10-25 00:14:30,2.0_enhanced</t>
  </si>
  <si>
    <t>2025-01-08(127).png,custody_screenshots\2025-01-08(127).png,Craig,Unknown,"Step or your baling Mock tar good</t>
  </si>
  <si>
    <t>Pikase ED</t>
  </si>
  <si>
    <t>lew have no ikea when 1 cam Game</t>
  </si>
  <si>
    <t>eco Thapen Anytine but stay Gi of</t>
  </si>
  <si>
    <t>amy bustiess fs a goed time hufo</t>
  </si>
  <si>
    <t>This bukit fighting Meo tuck mo</t>
  </si>
  <si>
    <t>need of fi. Deven tele Maniissa Fel</t>
  </si>
  <si>
    <t>come there Ie what,</t>
  </si>
  <si>
    <t>Graig you need to achnily awe ©</t>
  </si>
  <si>
    <t>GED Met me make one</t>
  </si>
  <si>
    <t>Niuching sem yew one</t>
  </si>
  <si>
    <t>Yes end said your net teltng her</t>
  </si>
  <si>
    <t>unial eu chow me eur melting am</t>
  </si>
  <si>
    <t>eta to baer your liber es</t>
  </si>
  <si>
    <t>ry</t>
  </si>
  <si>
    <t>,Step or your baling Mock tar good</t>
  </si>
  <si>
    <t>eta to baer your liber es",395,True,False,2025-10-25 00:14:30,2.0_enhanced</t>
  </si>
  <si>
    <t>2025-01-08(128).png,custody_screenshots\2025-01-08(128).png,Craig,Unknown,"(stil have no idea when | cam Gome</t>
  </si>
  <si>
    <t>eco FEnpen Anytine but stay Gi oF</t>
  </si>
  <si>
    <t>ay business fs a goed time iu</t>
  </si>
  <si>
    <t>(fucking sem you one</t>
  </si>
  <si>
    <t>Yes and Iecid your act eithng her</t>
  </si>
  <si>
    <t>uni yeu shaw ame your meking am</t>
  </si>
  <si>
    <t>Gitar to beter your [its or wait let</t>
  </si>
  <si>
    <t>mio gees thet conversation WeMer</t>
  </si>
  <si>
    <t>leppencd citer You com gat</t>
  </si>
  <si>
    <t>whateveryoulwanteventafitenl|ave)</t>
  </si>
  <si>
    <t>fold you what) want</t>
  </si>
  <si>
    <t>And by the nary 0 had no fides that</t>
  </si>
  <si>
    <t>numberstadiictersigeujumbledin)</t>
  </si>
  <si>
    <t>Oa)</t>
  </si>
  <si>
    <t>,(stil have no idea when | cam Gome</t>
  </si>
  <si>
    <t>Oa)",548,True,False,2025-10-25 00:14:30,2.0_enhanced</t>
  </si>
  <si>
    <t>2025-01-08(129).png,custody_screenshots\2025-01-08(129).png,Craig,Unknown,"Yes and 0 sald your met talking her</t>
  </si>
  <si>
    <t>lifer Go better your iis or wattet</t>
  </si>
  <si>
    <t>guess thet conversation maver</t>
  </si>
  <si>
    <t>happened cither You cham gat</t>
  </si>
  <si>
    <t>Whenever wow Want even after Pye</t>
  </si>
  <si>
    <t>And by the way 0 had no fica that</t>
  </si>
  <si>
    <t>numbers effel (etiers get jumbled tt</t>
  </si>
  <si>
    <t>your brain, clearly, renee giving yeu</t>
  </si>
  <si>
    <t>Go reps to ell Go aNtabeI Eanes</t>
  </si>
  <si>
    <t>Step this make bealliave lifts you mace</t>
  </si>
  <si>
    <t>up end tek to someone cause Raine</t>
  </si>
  <si>
    <t>gonnajhe}fuckingimelanumore|cause</t>
  </si>
  <si>
    <t>you cant run a sharp stick up your</t>
  </si>
  <si>
    <t>ess, Tiked of putting up with the es</t>
  </si>
  <si>
    <t>this fs Harper's Mia, net yours, Shap</t>
  </si>
  <si>
    <t>wonyihng abomt your tucking image</t>
  </si>
  <si>
    <t>end talk to a ged cam ach. And fsa</t>
  </si>
  <si>
    <t>honestiforfonce)</t>
  </si>
  <si>
    <t>You shaw me you are malting a</t>
  </si>
  <si>
    <t>fucking ciitert. Yeurte the one whe</t>
  </si>
  <si>
    <t>neccs to chaw an citer? Emma you</t>
  </si>
  <si>
    <t>weno cnvetadag anati into tia iatng</t>
  </si>
  <si>
    <t>Ot=</t>
  </si>
  <si>
    <t>,Yes and 0 sald your met talking her</t>
  </si>
  <si>
    <t>Ot=",798,True,False,2025-10-25 00:14:30,2.0_enhanced</t>
  </si>
  <si>
    <t>2025-01-08(13).png,custody_screenshots\2025-01-08(13).png,Craig,Unknown,"QB eS</t>
  </si>
  <si>
    <t>Tinea ciGrifsDap. &gt; | (</t>
  </si>
  <si>
    <t>bamD |</t>
  </si>
  <si>
    <t>Kay Withnassas</t>
  </si>
  <si>
    <t>‘ MawieEnforcement:</t>
  </si>
  <si>
    <t>“aRothesay/Policejand|Saintwohn)</t>
  </si>
  <si>
    <t>Police:</t>
  </si>
  <si>
    <t>o Ofiiears who conducted wallness</t>
  </si>
  <si>
    <t>checis and chsarved Emmats</t>
  </si>
  <si>
    <t>2, Unite Rartiess</t>
  </si>
  <si>
    <t>“muanewMattaMarissayandhvour</t>
  </si>
  <si>
    <t>Mom:</t>
  </si>
  <si>
    <t>canecis, end lack of carcgiving</t>
  </si>
  <si>
    <t>BuiMedicallStaff)(NICU):</t>
  </si>
  <si>
    <t>o Gan verily aiissed faccings end</t>
  </si>
  <si>
    <t>Menper's carly necdls That were mat</t>
  </si>
  <si>
    <t>imetibyiEmmayy</t>
  </si>
  <si>
    <t>a |</t>
  </si>
  <si>
    <t>Preerel Rrra ARR</t>
  </si>
  <si>
    <t>db ® GW)</t>
  </si>
  <si>
    <t>,QB eS</t>
  </si>
  <si>
    <t>db ® GW)",397,True,False,2025-10-25 00:14:30,2.0_enhanced</t>
  </si>
  <si>
    <t>2025-01-08(130).png,custody_screenshots\2025-01-08(130).png,Craig,Emma,"And by the wary 0 hac] mo idles then</t>
  </si>
  <si>
    <t>Inumbersfajdjlettersigeyjumbled|in)</t>
  </si>
  <si>
    <t>your iralin, clearly, henes giving you</t>
  </si>
  <si>
    <t>the ceigns to all the aumibers Emma.</t>
  </si>
  <si>
    <t>Stop this male baliswe Iie you macle</t>
  </si>
  <si>
    <t>up and talk to someone cause R ain?</t>
  </si>
  <si>
    <t>gonnajhe}fuckingimelanumorelcause</t>
  </si>
  <si>
    <t>you cant oun a sharp stick up your</t>
  </si>
  <si>
    <t>ess, Tied of putting up with the les</t>
  </si>
  <si>
    <t>wornying about your tucking image</t>
  </si>
  <si>
    <t>end) talk to a god cemm ach. And fsa</t>
  </si>
  <si>
    <t>You show me yeu are malting a</t>
  </si>
  <si>
    <t>fucking ciitert. Youre the one whe</t>
  </si>
  <si>
    <t>needs to chow an ciiert Emma you</t>
  </si>
  <si>
    <t>were sneakthg math inte the ifeliing</t>
  </si>
  <si>
    <t>(ell cele your tineked! this fs seal life</t>
  </si>
  <si>
    <t>Punched me 100 ties , whaty the</t>
  </si>
  <si>
    <t>fuck Erma Show me you can fel</t>
  </si>
  <si>
    <t>Gare of yours? 0 will mat show you</t>
  </si>
  <si>
    <t>ehik 0 show the fuciga. Fuck you</t>
  </si>
  <si>
    <t>Delivered</t>
  </si>
  <si>
    <t>no Graig that’s where our wieng</t>
  </si>
  <si>
    <t>eget Aas) yom fooa tho Sak en of</t>
  </si>
  <si>
    <t>to enn resInos ay IPERS</t>
  </si>
  <si>
    <t>fecanse you chin? have any</t>
  </si>
  <si>
    <t>a)</t>
  </si>
  <si>
    <t>,And by the wary 0 hac] mo idles then</t>
  </si>
  <si>
    <t>fecanse you chin? have any",876,True,True,2025-10-25 00:14:30,2.0_enhanced</t>
  </si>
  <si>
    <t>2025-01-08(131).png,custody_screenshots\2025-01-08(131).png,Craig,Unknown,"xX</t>
  </si>
  <si>
    <t>Gane GF yourscit 0 willl mat shew ew</t>
  </si>
  <si>
    <t>chit 0 show the fuckge. Ruck you</t>
  </si>
  <si>
    <t>no Greig that’s where your wrong</t>
  </si>
  <si>
    <t>Witlls you sercamied where's my</t>
  </si>
  <si>
    <t>fieming chugs hata</t>
  </si>
  <si>
    <t>And said put it th meffloox so he</t>
  </si>
  <si>
    <t>in cene with your</t>
  </si>
  <si>
    <t>dat tuck oi? Go tuck yoursal?</t>
  </si>
  <si>
    <t>t=)</t>
  </si>
  <si>
    <t>0 | wo | m |A</t>
  </si>
  <si>
    <t>(alw[slelz [vw lole)</t>
  </si>
  <si>
    <t>als [ole lelm)atele</t>
  </si>
  <si>
    <t>(&gt;) [z]z\elv elmo) (@</t>
  </si>
  <si>
    <t>,Gane GF yourscit 0 willl mat shew ew</t>
  </si>
  <si>
    <t>(&gt;) [z]z\elv elmo) (@",400,True,False,2025-10-25 00:14:30,2.0_enhanced</t>
  </si>
  <si>
    <t>2025-01-08(132).png,custody_screenshots\2025-01-08(132).png,Craig,Unknown,"17-5 2} cS 25)</t>
  </si>
  <si>
    <t>tgatherhood So en tite Rup mca</t>
  </si>
  <si>
    <t>Poe —RER INET In our BE, Bbutginjyourselts</t>
  </si>
  <si>
    <t>satwoan Galland enper, there was pase —2</t>
  </si>
  <si>
    <t>OMEN where Dad necced to step bach, fit kis</t>
  </si>
  <si>
    <t>ing, and become the man thay beth deserved</t>
  </si>
  <si>
    <t>rer Call, that pamse was a promiss—so che would)</t>
  </si>
  <si>
    <t>Aine know thet whan the tie cama, her dad</t>
  </si>
  <si>
    <t>onl) be at his ttl potential, neacly to ba</t>
  </si>
  <si>
    <t>evehy,thingrsheineededs</t>
  </si>
  <si>
    <t>ror Harper, that pause became a founcdktion—a</t>
  </si>
  <si>
    <t>resh Ser’ to show up tulhy tiem the veny first day,</t>
  </si>
  <si>
    <t>andl fer every cay elieach</t>
  </si>
  <si>
    <t>heres to tie Joumey, the lessons in batweem, anc)</t>
  </si>
  <si>
    <t>Dad, Hamper &amp; bah</t>
  </si>
  <si>
    <t>,17-5 2} cS 25)</t>
  </si>
  <si>
    <t>Dad, Hamper &amp; bah",526,True,False,2025-10-25 00:14:30,2.0_enhanced</t>
  </si>
  <si>
    <t>2025-01-08(133).png,custody_screenshots\2025-01-08(133).png,Craig,Unknown,"BO ctl Ss)</t>
  </si>
  <si>
    <t>(com )</t>
  </si>
  <si>
    <t>7) was teld (hy the most unexpected woman</t>
  </si>
  <si>
    <t>Recent; ""2023 fs galing to he the year</t>
  </si>
  <si>
    <t>weve all bean waiting far ow to hava? AR</t>
  </si>
  <si>
    <t>first, Reaught moe ci? quand, futasl</t>
  </si>
  <si>
    <t>reflected, I ceeiized sho was oight.</t>
  </si>
  <si>
    <t>This past cer hes been ene of Grauth=</t>
  </si>
  <si>
    <t>steppig back, builking a teuncktion, anc)</t>
  </si>
  <si>
    <t>pocparing ter something tigger The</t>
  </si>
  <si>
    <t>challenges werent scthacle; thay ware</t>
  </si>
  <si>
    <t>stepping stones, cheping me itt the</t>
  </si>
  <si>
    <t>person I mecd to (se for whet es cheach</t>
  </si>
  <si>
    <t>2028 (ent {ust another ear on tie</t>
  </si>
  <si>
    <t>ealcacke Is the year to farm enfiet werk</t>
  </si>
  <si>
    <t>into moaniheitl action, to emiarace [ove</t>
  </si>
  <si>
    <t>anc family, end to create a fis that Gully</t>
  </si>
  <si>
    <t>MELISS.</t>
  </si>
  <si>
    <t>erets to what's coming, to the</t>
  </si>
  <si>
    <t>possitilitics cheacl, end to tihally tapping</t>
  </si>
  <si>
    <t>{into the weer we've alll haan waiting tor?</t>
  </si>
  <si>
    <t>,BO ctl Ss)</t>
  </si>
  <si>
    <t>{into the weer we've alll haan waiting tor?",729,True,False,2025-10-25 00:14:30,2.0_enhanced</t>
  </si>
  <si>
    <t>2025-01-08(134).png,custody_screenshots\2025-01-08(134).png,Craig,Unknown,"darn'prettyiwtfl</t>
  </si>
  <si>
    <t>aved itifondlary,</t>
  </si>
  <si>
    <t>beautiful gies</t>
  </si>
  <si>
    <t>anghtiar ber</t>
  </si>
  <si>
    <t>sere)</t>
  </si>
  <si>
    <t>x ry LY»</t>
  </si>
  <si>
    <t>AED</t>
  </si>
  <si>
    <t>b</t>
  </si>
  <si>
    <t>7h)</t>
  </si>
  <si>
    <t>Theonly;thing thatwas unsafelin)</t>
  </si>
  <si>
    <t>‘ourhomewas,you butliminot}</t>
  </si>
  <si>
    <t>scot</t>
  </si>
  <si>
    <t>]</t>
  </si>
  <si>
    <t>Nothing aboutyourplacaisisafo)</t>
  </si>
  <si>
    <t>aubring Vouarorthoronlyonethat brought lt}</t>
  </si>
  <si>
    <t>Caso</t>
  </si>
  <si>
    <t>youcan pleasestopilike:lisaid|iim)</t>
  </si>
  <si>
    <t>not fighting&gt;</t>
  </si>
  <si>
    <t>NerAyouLcanit) no</t>
  </si>
  <si>
    <t>iGonnaask(uscimoms cay</t>
  </si>
  <si>
    <t>Iiy,feotaresorotodayawellmy)</t>
  </si>
  <si>
    <t>Gras</t>
  </si>
  <si>
    <t>Askisomeone</t>
  </si>
  <si>
    <t>|</t>
  </si>
  <si>
    <t>libothGrabrarchalzdonitipushitt]</t>
  </si>
  <si>
    <t>(wa)</t>
  </si>
  <si>
    <t>,darn'prettyiwtfl</t>
  </si>
  <si>
    <t>(wa)",404,True,False,2025-10-25 00:14:30,2.0_enhanced</t>
  </si>
  <si>
    <t>2025-01-08(135).png,custody_screenshots\2025-01-08(135).png,Craig,Unknown,"Wiyfectaresorotodayawellmy)</t>
  </si>
  <si>
    <t>reels</t>
  </si>
  <si>
    <t>ol}</t>
  </si>
  <si>
    <t>bot\Grablachalndonitpushilt}</t>
  </si>
  <si>
    <t>iPad didnit\wantiacharge</t>
  </si>
  <si>
    <t>Wustigatting somethings donexnot}</t>
  </si>
  <si>
    <t>ee</t>
  </si>
  <si>
    <t>Figurewhatoutemmag</t>
  </si>
  <si>
    <t>How muchitotakeoutforyouto got</t>
  </si>
  <si>
    <t>some lolhWhattaimeanifigureout!</t>
  </si>
  <si>
    <t>WwhatzDocs\yourbrainnotworkor</t>
  </si>
  <si>
    <t>Wourqusingimy/monoytojbuy]</t>
  </si>
  <si>
    <t>Fe Ua ye OEE</t>
  </si>
  <si>
    <t>ofifiguringitthofuckiout)</t>
  </si>
  <si>
    <t>INominot toll got pald to bud</t>
  </si>
  <si>
    <t>asked :himifora balls</t>
  </si>
  <si>
    <t>Noit(svAll’s’stillive Justwanted.to</t>
  </si>
  <si>
    <t>know how, muchit’s.worthalt’s'still mt</t>
  </si>
  <si>
    <t>lhersy ,</t>
  </si>
  <si>
    <t>Gotitback forme</t>
  </si>
  <si>
    <t>Iwas hammoredithat'camofrommy,</t>
  </si>
  <si>
    <t>Cxcyo1)</t>
  </si>
  <si>
    <t>,Wiyfectaresorotodayawellmy)</t>
  </si>
  <si>
    <t>Cxcyo1)",494,True,False,2025-10-25 00:14:30,2.0_enhanced</t>
  </si>
  <si>
    <t>2025-01-08(136).png,custody_screenshots\2025-01-08(136).png,Craig,Unknown,"Wiosqvoutoromylopartmontapart</t>
  </si>
  <si>
    <t>fandibeatonimorand.call/moaovory]</t>
  </si>
  <si>
    <t>namolintho bookibocausoyou)</t>
  </si>
  <si>
    <t>ididnitihaverany please:stop)</t>
  </si>
  <si>
    <t>goodbye lwilliseayoulsoony</t>
  </si>
  <si>
    <t>wThorosno.nacdofthisqwailliscait</t>
  </si>
  <si>
    <t>Chhrtepwocsanma.0</t>
  </si>
  <si>
    <t>beaged.youfonmonthsitonotbring)</t>
  </si>
  <si>
    <t>itfaroundandjtolstop.thisypicase,</t>
  </si>
  <si>
    <t>WoulroInotisccing hersyou.canit</t>
  </si>
  <si>
    <t>Novono‘around</t>
  </si>
  <si>
    <t>Somceonois smoking somewherallol]</t>
  </si>
  <si>
    <t>Litorally, noonosmoking‘around</t>
  </si>
  <si>
    <t>lobbyjoncorner</t>
  </si>
  <si>
    <t>Nojshitlolwasnijtiwvaantwalking</t>
  </si>
  <si>
    <t>: fararingd marving tat ialitruins ta\no we</t>
  </si>
  <si>
    <t>SunyJul 26 a'4:00 PM</t>
  </si>
  <si>
    <t>Gooditoknovywornced morcledy]lim)</t>
  </si>
  <si>
    <t>gotting GOwhenihecomos|inisollet}</t>
  </si>
  <si>
    <t>him know, if,youlwantlanything cause</t>
  </si>
  <si>
    <t>Idonitwannaheanitiaterand done</t>
  </si>
  <si>
    <t>more likevoufreakoubatimne tory</t>
  </si>
  <si>
    <t>Waitytill leavelthen dotherestiloly</t>
  </si>
  <si>
    <t>Donjtineed/areplyiimijustiletting ya</t>
  </si>
  <si>
    <t>Knownecldlookinto fixing,yournbank</t>
  </si>
  <si>
    <t>rongettinganewonesldonit lock</t>
  </si>
  <si>
    <t>‘any,monoyaway,youlhaveltha card]</t>
  </si>
  <si>
    <t>bothraccounts'sofuckyoffilol]</t>
  </si>
  <si>
    <t>,Wiosqvoutoromylopartmontapart</t>
  </si>
  <si>
    <t>bothraccounts'sofuckyoffilol]",837,True,False,2025-10-25 00:14:30,2.0_enhanced</t>
  </si>
  <si>
    <t>2025-01-08(137).png,custody_screenshots\2025-01-08(137).png,Craig,Unknown,"neni ©) ®)</t>
  </si>
  <si>
    <t>‘ (Yah | just did too</t>
  </si>
  <si>
    <t>(am re really sorry for hitting you Craig. J</t>
  </si>
  <si>
    <t>: just don’t know what else to do when |</t>
  </si>
  <si>
    <t>7 get that angry and you won't stop just</t>
  </si>
  <si>
    <t>| know that it really hurts me too and then</t>
  </si>
  <si>
    <t>I'm really sorry and I'm trying to work on</t>
  </si>
  <si>
    <t>! it,</t>
  </si>
  <si>
    <t xml:space="preserve"> Big day for our girl! Her cord fell off! ‘</t>
  </si>
  <si>
    <t>Kitsending 20 now then, well square</t>
  </si>
  <si>
    <t>ip better qive ms doal. ©)</t>
  </si>
  <si>
    <t>Ce) &gt; ts) CO..lCUKY LT tS oe,</t>
  </si>
  <si>
    <t>,neni ©) ®)</t>
  </si>
  <si>
    <t>Ce) &gt; ts) CO..lCUKY LT tS oe,",390,True,False,2025-10-25 00:14:30,2.0_enhanced</t>
  </si>
  <si>
    <t>2025-01-08(138).png,custody_screenshots\2025-01-08(138).png,Craig,Matt,"41:46 PM FriDec 13 42% 0)</t>
  </si>
  <si>
    <t>‘Okayidonjtimattenjustdonsuwanty</t>
  </si>
  <si>
    <t>Gai tmtikherntiioMcheroBicl</t>
  </si>
  <si>
    <t>Sent from my iPhone</t>
  </si>
  <si>
    <t>,‘Okayidonjtimattenjustdonsuwanty</t>
  </si>
  <si>
    <t>Gai tmtikherntiioMcheroBicl",60,True,True,2025-10-25 00:14:30,2.0_enhanced</t>
  </si>
  <si>
    <t>2025-01-08(139).png,custody_screenshots\2025-01-08(139).png,Craig,Unknown,"53M) oll) S (7e)</t>
  </si>
  <si>
    <t>© © Bwetes ®% Gh</t>
  </si>
  <si>
    <t>Cause thao efit lel</t>
  </si>
  <si>
    <t>thinksyoutarejlol[myfoptiontand||im)</t>
  </si>
  <si>
    <t>ented to Reo heha</t>
  </si>
  <si>
    <t>SUEZ 26 BM]</t>
  </si>
  <si>
    <t>Mahahalwellithanksy oul</t>
  </si>
  <si>
    <t>Hthinktiijtold}youlbeforeyso)</t>
  </si>
  <si>
    <t>rememberthat</t>
  </si>
  <si>
    <t>Firstyourgotilet{meytakesyoufouttor</t>
  </si>
  <si>
    <t>innerlol</t>
  </si>
  <si>
    <t>i  ayendcomenber &amp;)</t>
  </si>
  <si>
    <t>ER IS-O7 PM</t>
  </si>
  <si>
    <t>ERIS 34 BM)</t>
  </si>
  <si>
    <t>,53M) oll) S (7e)</t>
  </si>
  <si>
    <t>thinksyoutarejlol[myfoptiontand im)</t>
  </si>
  <si>
    <t>i ayendcomenber &amp;)</t>
  </si>
  <si>
    <t>ERIS 34 BM)",274,True,False,2025-10-25 00:14:30,2.0_enhanced</t>
  </si>
  <si>
    <t>2025-01-08(14).png,custody_screenshots\2025-01-08(14).png,Craig,Unknown,"Gell oll] S Wo)</t>
  </si>
  <si>
    <t>‘a</t>
  </si>
  <si>
    <t>juesceyy, December Si]</t>
  </si>
  <si>
    <t>4°32</t>
  </si>
  <si>
    <t>Uber Char Ets</t>
  </si>
  <si>
    <t>Eats</t>
  </si>
  <si>
    <t>\</t>
  </si>
  <si>
    <t>Netiication</t>
  </si>
  <si>
    <t>,Gell oll] S Wo)</t>
  </si>
  <si>
    <t>Netiication",74,True,False,2025-10-25 00:14:30,2.0_enhanced</t>
  </si>
  <si>
    <t>2025-01-08(140).png,custody_screenshots\2025-01-08(140).png,Craig,Unknown,"5:33) oll S (Ep</t>
  </si>
  <si>
    <t>© © Byetes ®% Gh</t>
  </si>
  <si>
    <t>Chtiet do lal</t>
  </si>
  <si>
    <t>iKthink{soydonstyou)</t>
  </si>
  <si>
    <t>TMSEREM</t>
  </si>
  <si>
    <t>Chithh wall u can be the 1 fo scaap A</t>
  </si>
  <si>
    <t>pend make yeu the heppicst cil ta</t>
  </si>
  <si>
    <t>©) (wm</t>
  </si>
  <si>
    <t>DoubtrulllolaMyztrustiinimentis</t>
  </si>
  <si>
    <t>gonellol]</t>
  </si>
  <si>
    <t>Fins es much as I hate hin 0 love</t>
  </si>
  <si>
    <t>itystallovelhate;showjlolli|kindalknown]</t>
  </si>
  <si>
    <t>iwhatyyourggoingithrough|butllfstay)</t>
  </si>
  <si>
    <t>Uva your ceachy to Go FD walk fer yom</t>
  </si>
  <si>
    <t>© |e</t>
  </si>
  <si>
    <t>,© © Byetes ®% Gh</t>
  </si>
  <si>
    <t>© |e",335,True,False,2025-10-25 00:14:30,2.0_enhanced</t>
  </si>
  <si>
    <t>2025-01-08(141).png,custody_screenshots\2025-01-08(141).png,Craig,Unknown,"OTD</t>
  </si>
  <si>
    <t>ets fust ehout to leave ff ow wemted)</t>
  </si>
  <si>
    <t>todo meu SSO lem mast wer the</t>
  </si>
  <si>
    <t>oor quick ©) saves the dogs</t>
  </si>
  <si>
    <t>2082@  o®</t>
  </si>
  <si>
    <t>,OTD</t>
  </si>
  <si>
    <t>2082@ o®",108,True,False,2025-10-25 00:14:30,2.0_enhanced</t>
  </si>
  <si>
    <t>2025-01-08(142).png,custody_screenshots\2025-01-08(142).png,Craig,Unknown,"you cant run a sharp stick up yeur</t>
  </si>
  <si>
    <t>ese Tiked of putting up with tite Ties</t>
  </si>
  <si>
    <t>worming elout your tneking image</t>
  </si>
  <si>
    <t>endl tak to a God] Cem act. And ha</t>
  </si>
  <si>
    <t>honestifononce)</t>
  </si>
  <si>
    <t>You show me you are melting ©</t>
  </si>
  <si>
    <t>nascds to chow en citer Emma wow</t>
  </si>
  <si>
    <t>wore sneaking meth inte the ticking</t>
  </si>
  <si>
    <t>Punched me 100 thes , whey the</t>
  </si>
  <si>
    <t>fuck Goma show me you cam tele</t>
  </si>
  <si>
    <t>Gare of yours? 0 will mat shew yew</t>
  </si>
  <si>
    <t>Suit M0 chow the fuciga. Fuck yeu</t>
  </si>
  <si>
    <t>no Graig thet’s where your wrong</t>
  </si>
  <si>
    <t>agen. And you beet the sit out of</t>
  </si>
  <si>
    <t>me and trashed my epartinemt</t>
  </si>
  <si>
    <t>lecause row cicin? hawe any</t>
  </si>
  <si>
    <t>Witlle you sercamied where's my</t>
  </si>
  <si>
    <t>fieming chugs het</t>
  </si>
  <si>
    <t>Aad said put it th meaflbox so he</t>
  </si>
  <si>
    <t>Gocant fillp oat In cane with your</t>
  </si>
  <si>
    <t>chit tuck ci go tuck yourscl</t>
  </si>
  <si>
    <t>,you cant run a sharp stick up yeur</t>
  </si>
  <si>
    <t>chit tuck ci go tuck yourscl",775,True,False,2025-10-25 00:14:30,2.0_enhanced</t>
  </si>
  <si>
    <t>2025-01-08(143).png,custody_screenshots\2025-01-08(143).png,Craig,Unknown,"MENDOrS Glest ling ememngeaneins</t>
  </si>
  <si>
    <t>ortiips omtaich omr usta ara,</t>
  </si>
  <si>
    <t>fensuring}yousre) eUEYDATETOCH</t>
  </si>
  <si>
    <t>herwhercehouts,</t>
  </si>
  <si>
    <t>Obaliewe thase measures wil help</t>
  </si>
  <si>
    <t>buildtrustiandlensurelarpergs)</t>
  </si>
  <si>
    <t>ull-tchay cing eahogpecte</t>
  </si>
  <si>
    <t>dha, Clcese (etna Leow you?</t>
  </si>
  <si>
    <t>thoughts orany</t>
  </si>
  <si>
    <t>yourdisuggest™</t>
  </si>
  <si>
    <t>ooking}forwarditoyyourresponses</t>
  </si>
  <si>
    <t>Gestoagarch,</t>
  </si>
  <si>
    <t>Harpemms|Dadh@y,</t>
  </si>
  <si>
    <t>Somy I was busy, 0 dont know 0 know</t>
  </si>
  <si>
    <t>you asked me fits lhoen fh the back</t>
  </si>
  <si>
    <t>ly</t>
  </si>
  <si>
    <t>,MENDOrS Glest ling ememngeaneins</t>
  </si>
  <si>
    <t>you asked me fits lhoen fh the back",391,True,False,2025-10-25 00:14:30,2.0_enhanced</t>
  </si>
  <si>
    <t>2025-01-08(144).png,custody_screenshots\2025-01-08(144).png,Craig,Unknown,"wnockad, Gant tall har ichmne tier</t>
  </si>
  <si>
    <t>Yetta iat oitring a selhition</t>
  </si>
  <si>
    <t>illbextineneyate2-0OktomonroW</t>
  </si>
  <si>
    <t>When you can tall me me. Goochight</t>
  </si>
  <si>
    <t>Igucss fits 1200, See you at ROO em</t>
  </si>
  <si>
    <t>et your Parents house to plisk up any</t>
  </si>
  <si>
    <t>chugiter . Thants Emma qoodhiigint</t>
  </si>
  <si>
    <t>,wnockad, Gant tall har ichmne tier</t>
  </si>
  <si>
    <t>chugiter . Thants Emma qoodhiigint",238,True,False,2025-10-25 00:14:30,2.0_enhanced</t>
  </si>
  <si>
    <t>2025-01-08(145).png,custody_screenshots\2025-01-08(145).png,Craig,Unknown,"soensurersmoothicoordination)</t>
  </si>
  <si>
    <t>enclackhass any Goneanna, Waa</t>
  </si>
  <si>
    <t>Roles surely ouloitng) following:</t>
  </si>
  <si>
    <t>o €6@penCommnization om</t>
  </si>
  <si>
    <t>° Chentigs Peep</t>
  </si>
  <si>
    <t>cy tocetiom siterip cnetiocdetell</t>
  </si>
  <si>
    <t>Gino fer Gems PERE</t>
  </si>
  <si>
    <t>ifamily4reel|freejtowvisitiarperg</t>
  </si>
  <si>
    <t>anya A heads-up una ba</t>
  </si>
  <si>
    <t>enpresienod, Eat perrioelimeys</t>
  </si>
  <si>
    <t>° Dacistro-baehétnes Fer eny</t>
  </si>
  <si>
    <t>thamacteno dioataton taeno</t>
  </si>
  <si>
    <t>cigars, mcatages</t>
  </si>
  <si>
    <t>fholve Mat Ryan ase machtar to</t>
  </si>
  <si>
    <t>helpusceacharesciition</t>
  </si>
  <si>
    <t>cxtichy ts pEionityalm)</t>
  </si>
  <si>
    <t>curcap</t>
  </si>
  <si>
    <t>consitienihng getting an Ome</t>
  </si>
  <si>
    <t>Cream Sock monfiorto help</t>
  </si>
  <si>
    <t>moniter herwal-baing enc)</t>
  </si>
  <si>
    <t>alleviEne aity GOMecihs. Lear mere</t>
  </si>
  <si>
    <t>eloout the Onlet Dream Soaks</t>
  </si>
  <si>
    <t>° Ube Bioriiteattomee</t>
  </si>
  <si>
    <t>sleeping nese</t>
  </si>
  <si>
    <t>ek shen lusuallarea™</t>
  </si>
  <si>
    <t>TETAS ITEYS EME CH</t>
  </si>
  <si>
    <t>So eeboks.</t>
  </si>
  <si>
    <t>lr)</t>
  </si>
  <si>
    <t>,soensurersmoothicoordination)</t>
  </si>
  <si>
    <t>lr)",642,True,False,2025-10-25 00:14:30,2.0_enhanced</t>
  </si>
  <si>
    <t>2025-01-08(146).png,custody_screenshots\2025-01-08(146).png,Craig,Unknown,"x</t>
  </si>
  <si>
    <t>So what's the verciict,</t>
  </si>
  <si>
    <t>Pin fust net onckrstanciing anc]</t>
  </si>
  <si>
    <t>verdict on whet samy</t>
  </si>
  <si>
    <t>Iscat you an ask ehout harper</t>
  </si>
  <si>
    <t>yestahy regercing the helices .</t>
  </si>
  <si>
    <t>What's the pha? is Rano fs Rh.</t>
  </si>
  <si>
    <t>what's the ssaap</t>
  </si>
  <si>
    <t>Hij/Emma’</t>
  </si>
  <si>
    <t>|hopesyouzreidoing|well swith)</t>
  </si>
  <si>
    <t>fret holy scasan</t>
  </si>
  <si>
    <t>approaching ml dilovesforusito)</t>
  </si>
  <si>
    <t>create ened mamenies with her</t>
  </si>
  <si>
    <t>Heretslaltlexibleproposallfomyour,</t>
  </si>
  <si>
    <t>foi Schechis Fraposalk</t>
  </si>
  <si>
    <t>Meeachristmas:</t>
  </si>
  <si>
    <t>a:</t>
  </si>
  <si>
    <t>atil-00 PM hanyflexible with\these)</t>
  </si>
  <si>
    <t>timesitoyaccommodatesyounplanss</t>
  </si>
  <si>
    <t>yew) pratier to hare Christmas</t>
  </si>
  <si>
    <t>cihner with Carpar, wocanectiust</t>
  </si>
  <si>
    <t>thelschedulefaccordinglys</t>
  </si>
  <si>
    <t>° AdditionalyTime;)</t>
  </si>
  <si>
    <t>mmsinceli:mloffjuntilyanuarys</t>
  </si>
  <si>
    <t>2nd eppreciate hava Kaper</t>
  </si>
  <si>
    <t>,So what's the verciict,</t>
  </si>
  <si>
    <t>lr)",618,True,False,2025-10-25 00:14:30,2.0_enhanced</t>
  </si>
  <si>
    <t>2025-01-08(147).png,custody_screenshots\2025-01-08(147).png,Craig,Unknown,"=</t>
  </si>
  <si>
    <t>YS,</t>
  </si>
  <si>
    <t>©,</t>
  </si>
  <si>
    <t>3)</t>
  </si>
  <si>
    <t>i</t>
  </si>
  <si>
    <t>tell her ichmmo tier</t>
  </si>
  <si>
    <t>Yotre iat oitring a sallition</t>
  </si>
  <si>
    <t>Pile there ct 2am Connemran</t>
  </si>
  <si>
    <t>When you can tall me ne. Goochight</t>
  </si>
  <si>
    <t>Igucss fits OO, See you at OO</t>
  </si>
  <si>
    <t>et your Parents house to plisk up my</t>
  </si>
  <si>
    <t>chugiter . Thants Emma qoodhiigin</t>
  </si>
  <si>
    <t>,YS,</t>
  </si>
  <si>
    <t>chugiter . Thants Emma qoodhiigin",218,True,False,2025-10-25 00:14:30,2.0_enhanced</t>
  </si>
  <si>
    <t>2025-01-08(148).png,custody_screenshots\2025-01-08(148).png,Craig,Unknown,"Somy I was busy, 0 dont know 0 know</t>
  </si>
  <si>
    <t>you asked moe it#s bocn fh the back</t>
  </si>
  <si>
    <t>of any head all cay, Fan tying to</t>
  </si>
  <si>
    <t>figure out something so you at east</t>
  </si>
  <si>
    <t>Gat © sao her fer Ginistimas. So 1</t>
  </si>
  <si>
    <t>Gent really have an answer cighe</t>
  </si>
  <si>
    <t>Me OW)</t>
  </si>
  <si>
    <t>it's ecw ignered completely Fl</t>
  </si>
  <si>
    <t>WESC A WES OF WO, Grams fust</t>
  </si>
  <si>
    <t>wracked Gant tell her ichinmo for</t>
  </si>
  <si>
    <t>(ats</t>
  </si>
  <si>
    <t>ibe takthg as ane. |</t>
  </si>
  <si>
    <t>navaneaidInamValralinedinat</t>
  </si>
  <si>
    <t>() iMessage Q</t>
  </si>
  <si>
    <t>,Somy I was busy, 0 dont know 0 know</t>
  </si>
  <si>
    <t>() iMessage Q",378,True,False,2025-10-25 00:14:30,2.0_enhanced</t>
  </si>
  <si>
    <t>2025-01-08(149).png,custody_screenshots\2025-01-08(149).png,Craig,Unknown,"A ccc OBS)</t>
  </si>
  <si>
    <t>; et Ply</t>
  </si>
  <si>
    <t>i {</t>
  </si>
  <si>
    <t>Bwondoring, worked til gpm don't) fain (rhanks so much WYN</t>
  </si>
  <si>
    <t>have it In talk just was | ,</t>
  </si>
  <si>
    <t>so gosh darn pretty wtf, “ aaa</t>
  </si>
  <si>
    <t>Ga ar.</t>
  </si>
  <si>
    <t>11:12 beautiful girls aia T a</t>
  </si>
  <si>
    <t>een Oy Ne a</t>
  </si>
  <si>
    <t>war</t>
  </si>
  <si>
    <t>“2</t>
  </si>
  <si>
    <t>Sis</t>
  </si>
  <si>
    <t>E96 Yar</t>
  </si>
  <si>
    <t>(Saved it for dlar ) OS x</t>
  </si>
  <si>
    <t>0 | @ | &amp; ¢ ey Lf</t>
  </si>
  <si>
    <t>@ Fancy it's It and dry</t>
  </si>
  <si>
    <t>a] Sa)</t>
  </si>
  <si>
    <t>(ear J The only thing that was unsafa in:</t>
  </si>
  <si>
    <t>four home was you but</t>
  </si>
  <si>
    <t>fighting. | will fot you know</t>
  </si>
  <si>
    <t>my apart bo</t>
  </si>
  <si>
    <t>‘and beat on ma and call mo avery,</t>
  </si>
  <si>
    <t>mame lathe beok you</t>
  </si>
  <si>
    <t>‘didn't have any please stop. )</t>
  </si>
  <si>
    <t>noniced of thist Woll soo lt</t>
  </si>
  <si>
    <t>cgned you for months to You aro the only-ong that brought It}</t>
  </si>
  <si>
    <t>it ‘And to stop this. Please craig it</t>
  </si>
  <si>
    <t>please stop like lim)</t>
  </si>
  <si>
    <t>not fighting.</t>
  </si>
  <si>
    <t>not seoing her, youcan tm eo Vem)</t>
  </si>
  <si>
    <t>bout le Never you</t>
  </si>
  <si>
    <t>when do you</t>
  </si>
  <si>
    <t>My feat aro sore today. Well my)</t>
  </si>
  <si>
    <t>literally make my,life miserable; Tswvear the universe want ma to</t>
  </si>
  <si>
    <t>and this was tho mistake of ‘snap lol</t>
  </si>
  <si>
    <t>my now | haya to liva this)</t>
  </si>
  <si>
    <t>the rest of my life bocatise you can't) mom)</t>
  </si>
  <si>
    <t>réspect mo at all or anything | say oF around</t>
  </si>
  <si>
    <t>You always know to! Grab achalrdon't push it</t>
  </si>
  <si>
    <t>bring me back in just just to</t>
  </si>
  <si>
    <t>oni iknow baby been, thank you!</t>
  </si>
  <si>
    <t>bo good’ someone's smoking somowhera tol</t>
  </si>
  <si>
    <t>lobby or</t>
  </si>
  <si>
    <t>wheneveryour a</t>
  </si>
  <si>
    <t>hore Cause i's no smoking lol</t>
  </si>
  <si>
    <t>ipad didn'twant a charge</t>
  </si>
  <si>
    <t>And lim glad that</t>
  </si>
  <si>
    <t>fuicking Joke tos just like waant walking</t>
  </si>
  <si>
    <t>it</t>
  </si>
  <si>
    <t>Fe (Good to know Fm</t>
  </si>
  <si>
    <t>|B GO whon he in so lot</t>
  </si>
  <si>
    <t>Sas |B Ebi know If you want anything cause, How much to tako out for you to got</t>
  </si>
  <si>
    <t>For Taon't warns hear it later ond done lol whatta mean figure out:</t>
  </si>
  <si>
    <t>that stoff espcelally witjat? Ooes your brain not work or</t>
  </si>
  <si>
    <t>poten ee you don,t tollme i's gand of</t>
  </si>
  <si>
    <t>more like you freak out at me for.</t>
  </si>
  <si>
    <t>one Wait til] [leave tho rast lol,</t>
  </si>
  <si>
    <t>Don't need 4 reply I’m just letting ya:</t>
  </si>
  <si>
    <t>— — — - &amp; I'd 160k Into fixing your bank using my monoy,to buy;</t>
  </si>
  <si>
    <t>dent loa yourself | think you're copablo)</t>
  </si>
  <si>
    <t>oF galting a lock] f figuring It the fuck ou</t>
  </si>
  <si>
    <t>arly away you Havo tho card,</t>
  </si>
  <si>
    <t>the pin and you can access,</t>
  </si>
  <si>
    <t>both fuck te bud</t>
  </si>
  <si>
    <t>faskod hire fore bail</t>
  </si>
  <si>
    <t>Bone</t>
  </si>
  <si>
    <t>A ot Qe 7 feo \ at ono you gave hum?)</t>
  </si>
  <si>
    <t>if 7 Alls atill wo just wanted to}</t>
  </si>
  <si>
    <t>a | 59) iKnow how much it's stl</t>
  </si>
  <si>
    <t>| APR nee Wess</t>
  </si>
  <si>
    <t>ep et i ike 2</t>
  </si>
  <si>
    <t>rf eT</t>
  </si>
  <si>
    <t>rel Bice te] | ty</t>
  </si>
  <si>
    <t>VAT Ak 2 va) i</t>
  </si>
  <si>
    <t>CONT PMS, ICM ae?</t>
  </si>
  <si>
    <t>iar So ete Ud</t>
  </si>
  <si>
    <t>ftir 12 Iams &gt; Gus Now</t>
  </si>
  <si>
    <t>Low","A ccc OBS)</t>
  </si>
  <si>
    <t>Low",2099,True,False,2025-10-25 00:14:30,2.0_enhanced</t>
  </si>
  <si>
    <t>2025-01-08(15).png,custody_screenshots\2025-01-08(15).png,Craig,Unknown,"0.9) ofl Co)</t>
  </si>
  <si>
    <t>( |</t>
  </si>
  <si>
    <t>Gen thats messed Up, yeu meee)</t>
  </si>
  <si>
    <t>with no cham lal</t>
  </si>
  <si>
    <t>(heme one bucky Shes so fin love</t>
  </si>
  <si>
    <t>with ma, unconditionally</t>
  </si>
  <si>
    <t>When we met she said 0 know this</t>
  </si>
  <si>
    <t>he teld me semy fer 8 months</t>
  </si>
  <si>
    <t>when 0 was moms anc)</t>
  </si>
  <si>
    <t>MD ehour the Mia wa</t>
  </si>
  <si>
    <t>would have togethar</t>
  </si>
  <si>
    <t>5 NB</t>
  </si>
  <si>
    <t>y BON {Sys</t>
  </si>
  <si>
    <t>TAR</t>
  </si>
  <si>
    <t>a ae</t>
  </si>
  <si>
    <t>AOS PR</t>
  </si>
  <si>
    <t>we ‘Fatherhood</t>
  </si>
  <si>
    <t>2, eee. an it feels</t>
  </si>
  <si>
    <t>ike the word</t>
  </si>
  <si>
    <t>ee SP SS posstble time</t>
  </si>
  <si>
    <t>ape ING burning to</t>
  </si>
  <si>
    <t>Tak Message o SMS Q</t>
  </si>
  <si>
    <t>—","0.9) ofl Co)</t>
  </si>
  <si>
    <t>Tak Message o SMS Q",383,True,False,2025-10-25 00:14:30,2.0_enhanced</t>
  </si>
  <si>
    <t>2025-01-08(150).png,custody_screenshots\2025-01-08(150).png,Craig,Emma,"ERY</t>
  </si>
  <si>
    <t>liens | ooo</t>
  </si>
  <si>
    <t>Emma Elizoboth 6 FD a ‘al 1 &amp; 6</t>
  </si>
  <si>
    <t>had the swectost dreams about’ 74 aad</t>
  </si>
  <si>
    <t>Bes |</t>
  </si>
  <si>
    <t>@ [that she matters) ‘Even if. that means that | haveto,</t>
  </si>
  <si>
    <t>| ay Craig Vim daughter,</t>
  </si>
  <si>
    <t>@ (ori) you Guys like tho most over LON]</t>
  </si>
  <si>
    <t>@ | really need yous ma tika that'and please fat mo sca,</t>
  </si>
  <si>
    <t>Oreven better id really like hon, We both have equal rights and</t>
  </si>
  <si>
    <t>@ wish you guys were here riaht it’s been five days Craig and it’s)</t>
  </si>
  <si>
    <t>now, Lreally really really fucking Im Eon) ‘one thing one or two, but It's</t>
  </si>
  <si>
    <t>@ heed you guys) been fivoandshesamonth old</t>
  </si>
  <si>
    <t>rand she’s being bunishod for from</t>
  </si>
  <si>
    <t>om ee Well one of my biggest fears) ‘us and that’s not OK; Sho’s not)</t>
  </si>
  <si>
    <t>they. all have happened, hats she.</t>
  </si>
  <si>
    <t>7:02 4) |</t>
  </si>
  <si>
    <t>G3) mim</t>
  </si>
  <si>
    <t>2 ta © Would tava tosea her If you.</t>
  </si>
  <si>
    <t>know i'm here and that sho didn’t @ | il Il ranted to video chat later when FN</t>
  </si>
  <si>
    <t>loose me and that we'll protect her ‘she's mama misses you:</t>
  </si>
  <si>
    <t>@ @ cam</t>
  </si>
  <si>
    <t>rAnd then please, let's have: please please pleasa}</t>
  </si>
  <si>
    <t>‘discussion about. what we want of, DS SOON 0S YOU UD BM</t>
  </si>
  <si>
    <t>ran idea atleast and vith wo really need to talks</t>
  </si>
  <si>
    <t>plosce please please Craig,</t>
  </si>
  <si>
    <t>meverever wihhold her from me @ ® oC om lo</t>
  </si>
  <si>
    <t>she needs both of.us and I o @®</t>
  </si>
  <si>
    <t>need to make sure that my biggest} ‘Ang pleasa please give her so)</t>
  </si>
  <si>
    <t>(cling valued oF many kisses ond tell</t>
  </si>
  <si>
    <t>loved and She's valued</t>
  </si>
  <si>
    <t>isn't fol but yos and you get</t>
  </si>
  <si>
    <t>OG) ome time wih the dogs |</t>
  </si>
  <si>
    <t>Anais</t>
  </si>
  <si>
    <t>9 { \ Tknow It will bo hard for themaYou:</t>
  </si>
  <si>
    <t>were affald that | would use it, @ ‘should havo took tha heart)</t>
  </si>
  <si>
    <t>You told each ° CASO items</t>
  </si>
  <si>
    <t>othor wa novor. would i Vi [s taking her. cousin to</t>
  </si>
  <si>
    <t>Tam 100% so I'm} |</t>
  </si>
  <si>
    <t>Mot you think is'a but</t>
  </si>
  <si>
    <t>this the truth ij thay'll steep) aan</t>
  </si>
  <si>
    <t>Fang fighting aboutit yet</t>
  </si>
  <si>
    <t>@ ar a, @ ‘Ohrawiesome okay!</t>
  </si>
  <si>
    <t>“9</t>
  </si>
  <si>
    <t>get alts Mavbe'she'd fet mecome</t>
  </si>
  <si>
    <t>Koren) cz C0 aoe 1 |</t>
  </si>
  <si>
    <t>sect” x=</t>
  </si>
  <si>
    <t>nowhere near me 4 —_— Coa 43</t>
  </si>
  <si>
    <t>‘ Ww</t>
  </si>
  <si>
    <t>CRIA</t>
  </si>
  <si>
    <t>yah couldn'tcara ya</t>
  </si>
  <si>
    <t>to havo anyone like thatclose, A I</t>
  </si>
  <si>
    <t>@los col (IF</t>
  </si>
  <si>
    <t>@ NS =</t>
  </si>
  <si>
    <t>Glad you agree.| tove you rl do fs —</t>
  </si>
  <si>
    <t>rs ri. —— =</t>
  </si>
  <si>
    <t>Lal</t>
  </si>
  <si>
    <t>ay $</t>
  </si>
  <si>
    <t>Lm topo wert the bridge ba CK</t>
  </si>
  <si>
    <t>ls | eae)</t>
  </si>
  <si>
    <t>© “Al V = A</t>
  </si>
  <si>
    <t>es)</t>
  </si>
  <si>
    <t>; ae) | 14</t>
  </si>
  <si>
    <t>| = 3 | give te @}</t>
  </si>
  <si>
    <t>Ie Al |</t>
  </si>
  <si>
    <t>Bal N bo</t>
  </si>
  <si>
    <t>| ees = &lt;4</t>
  </si>
  <si>
    <t>| ol) | ||</t>
  </si>
  <si>
    <t>Ooed |}</t>
  </si>
  <si>
    <t>IDOOGo Od es OS Wis Wea</t>
  </si>
  <si>
    <t>fer 12 Rams Syme Now","ERY</t>
  </si>
  <si>
    <t>| ol) |</t>
  </si>
  <si>
    <t>fer 12 Rams Syme Now",2035,True,True,2025-10-25 00:14:30,2.0_enhanced</t>
  </si>
  <si>
    <t>2025-01-08(151).png,custody_screenshots\2025-01-08(151).png,Craig,Emma,"CS</t>
  </si>
  <si>
    <t>eye UG *</t>
  </si>
  <si>
    <t>Vai edie) {e</t>
  </si>
  <si>
    <t>25s emma Us gemma CS N</t>
  </si>
  <si>
    <t>Bone And liv glad (hac yours OT</t>
  </si>
  <si>
    <t>‘But this should've happaned a Gi be hoppy dnd be tho)</t>
  </si>
  <si>
    <t>9 a stepping up and taking care,</t>
  </si>
  <si>
    <t>long time ago Craig, if that was the} “ = ‘best person I need to be for that}</t>
  </si>
  <si>
    <t>‘of her, But | can't ever understand</t>
  </si>
  <si>
    <t>case and you have and | told you little girl And give her everything:</t>
  </si>
  <si>
    <t>why you would premeditatively do}</t>
  </si>
  <si>
    <t>that everything that Levar was) of coming she have to ba)</t>
  </si>
  <si>
    <t>tercified didn't want with} an to say anything or do}</t>
  </si>
  <si>
    <t>having a child has happened In tha. anything In my own home or. that}</t>
  </si>
  <si>
    <t>lastmonth and you ma) something ico</t>
  </si>
  <si>
    <t>that you wanted this to work or this and going to be npped</t>
  </si>
  <si>
    <t>you wanted the best for Harper out from you said that</t>
  </si>
  <si>
    <t>When this oil could've been, | pretend like sho’s not my}</t>
  </si>
  <si>
    <t>avoided alt of it is hard but | pra | couldn't bo,</t>
  </si>
  <si>
    <t>will make do | have lots of support: the mother.to my child when | had,</t>
  </si>
  <si>
    <t>vay from me after growing he</t>
  </si>
  <si>
    <t>‘and holp over planned on. somebody. controlling every.move,</t>
  </si>
  <si>
    <t>600 600 620</t>
  </si>
  <si>
    <t>‘OKs sorry ('m not busy cleaning up</t>
  </si>
  <si>
    <t>im actually a good mom Cralg! I'm actually good at a ot and. ‘the apartment that you</t>
  </si>
  <si>
    <t>Not only the mom guilt Leried to) happy when I have a positive) Thanks again forlisteningtHave a</t>
  </si>
  <si>
    <t>Yau but tie environment and someone willing)</t>
  </si>
  <si>
    <t>small and she won't remember} to support and love me around. Wakes Lip mo ithe</t>
  </si>
  <si>
    <t>but sin} rather then hate and negativity 1</t>
  </si>
  <si>
    <t>Because | think about also having Begged tonot haves And if you</t>
  </si>
  <si>
    <t>another child and that’s not} loved we would've both} Right and that’s about her]</t>
  </si>
  <si>
    <t>happening and me being able to} pushed to be happy and healthy) ‘daughter and this should've been</t>
  </si>
  <si>
    <t>bond with them and having a) for our child like.| cried to you, ‘done months ago so nono of this)</t>
  </si>
  <si>
    <t>‘different bond with them then, many umes, but lm sorry, happened Craig so what's going to</t>
  </si>
  <si>
    <t>Harper and because that was a you naver believed me or nevor, happen |s we're going to work out!</t>
  </si>
  <si>
    <t>choice out.of hate and yos, I've. that | tricdy fa custody agreement so neither</t>
  </si>
  <si>
    <t>_ |</t>
  </si>
  <si>
    <t>8:26 4,</t>
  </si>
  <si>
    <t>a rot) LTE EE: Pe vot} LTE a 3</t>
  </si>
  <si>
    <t>600 600 Ca</t>
  </si>
  <si>
    <t>happen</t>
  </si>
  <si>
    <t>thot you wanted this to work hor dando take hon</t>
  </si>
  <si>
    <t xml:space="preserve"> fyou wanted the best for. Harper (rommeaiter soning hen</t>
  </si>
  <si>
    <t>really want to just do this) y from me after growing</t>
  </si>
  <si>
    <t>When this all been foreight months Instead of,</t>
  </si>
  <si>
    <t>‘amicably and not destroy either of</t>
  </si>
  <si>
    <t>all of ia hard but | beng</t>
  </si>
  <si>
    <t>will mako do | have lots of support allowing watch)</t>
  </si>
  <si>
    <t>. ostroying your why 1 Child that way, but that doesnt</t>
  </si>
  <si>
    <t>really hard dog and, never threw youunder thie bus</t>
  </si>
  <si>
    <t>Harper I'm-wondering what your u</t>
  </si>
  <si>
    <t>crack of used this stuff coutd, Ie and you</t>
  </si>
  <si>
    <t>use against you against you ing can toxe her away {rom</t>
  </si>
  <si>
    <t>Iwanted you to have a. me and you no vorally;</t>
  </si>
  <si>
    <t>She's so consistent, youve done, cheno in But instead you: down and</t>
  </si>
  <si>
    <t>enamazing Job she, this out of spite when,</t>
  </si>
  <si>
    <t>j emma elizabeth} cizaboth)</t>
  </si>
  <si>
    <t>COO ag OO %O0</t>
  </si>
  <si>
    <t>be happy and be tho [Yah im actually a good mom</t>
  </si>
  <si>
    <t>best person I need to be for that Not only. the mom guilt to) I'm actually good ata lot and)</t>
  </si>
  <si>
    <t>little girl And give her.everyihing you about but they say she’s too) when have a positive:</t>
  </si>
  <si>
    <t>sha needs. | no longer have to be) small and she won't remombor,} and someone willing’</t>
  </si>
  <si>
    <t>petrified to'say anything of do, and It's'a sin love me around</t>
  </si>
  <si>
    <t>anything Inmy.own homo oc that) ‘because I think about also having rather and negativity |</t>
  </si>
  <si>
    <t>you're going to. do something like; another child and that's not] ‘boggad to not havexAnd if you.</t>
  </si>
  <si>
    <t>this and gaing to happening and me being able to) loved me, thenwe wouldve both)</t>
  </si>
  <si>
    <t>‘out from underme you said that) bond with them and having ai pushed to be happy and healthy]</t>
  </si>
  <si>
    <t>time Iiko sho's not my; bond with them then} child cried to you</t>
  </si>
  <si>
    <t>‘child that’s a lia, but | be] and because that was a) ‘about many times, but I'm sorry,</t>
  </si>
  <si>
    <t>‘the mather,{o my child when | had ‘choice out of hate and</t>
  </si>
  <si>
    <t>somebody controlling every Move Sent hateful messages and I'm tical</t>
  </si>
  <si>
    <t>©</t>
  </si>
  <si>
    <t>really hard to. do a dog and. OO) o &amp; Sh</t>
  </si>
  <si>
    <t>what your a =</t>
  </si>
  <si>
    <t>OE on EW pee</t>
  </si>
  <si>
    <t>exp ce) @um | 2A</t>
  </si>
  <si>
    <t>— ned</t>
  </si>
  <si>
    <t>fer 2 Rams Now</t>
  </si>
  <si>
    <t>low","eye UG *</t>
  </si>
  <si>
    <t>low",4040,True,True,2025-10-25 00:14:30,2.0_enhanced</t>
  </si>
  <si>
    <t>2025-01-08(152).png,custody_screenshots\2025-01-08(152).png,Craig,Unknown,"Seo rou charteven Inow whet’s</t>
  </si>
  <si>
    <t>happened</t>
  </si>
  <si>
    <t>Winy clo tis. I htawe every tera 0</t>
  </si>
  <si>
    <t>cared) 1% of what i hema.</t>
  </si>
  <si>
    <t>its cnly inating Harper Noone</t>
  </si>
  <si>
    <t>canes wity the tuck we filledasa</t>
  </si>
  <si>
    <t>couple so shop [icing HE</t>
  </si>
  <si>
    <t>Fn net Iving anc your sight R dosent</t>
  </si>
  <si>
    <t>Imatterd</t>
  </si>
  <si>
    <t>Make f so tucking till of fies ) came</t>
  </si>
  <si>
    <t>@osce my chugiicr cause 1 cham</t>
  </si>
  <si>
    <t>(+) (iiessage</t>
  </si>
  <si>
    <t>,Seo rou charteven Inow whet’s</t>
  </si>
  <si>
    <t>(+) (iiessage",316,True,False,2025-10-25 00:14:30,2.0_enhanced</t>
  </si>
  <si>
    <t>2025-01-08(153).png,custody_screenshots\2025-01-08(153).png,Craig,Unknown,"4°15)</t>
  </si>
  <si>
    <t>(a</t>
  </si>
  <si>
    <t>&amp;®</t>
  </si>
  <si>
    <t>My</t>
  </si>
  <si>
    <t>And when | asked you to and</t>
  </si>
  <si>
    <t>told you I was done it's net cheating</t>
  </si>
  <si>
    <t>You needed to go home to get clean.</t>
  </si>
  <si>
    <t>lacked tor weels for a geme Blan</t>
  </si>
  <si>
    <t>with piper and Harper you</t>
  </si>
  <si>
    <t>Ext ageih not how ft happence</t>
  </si>
  <si>
    <t>We moved in thare than wow tele) me</t>
  </si>
  <si>
    <t>July to fn 6</t>
  </si>
  <si>
    <t>@</t>
  </si>
  <si>
    <t>—","4°15)</t>
  </si>
  <si>
    <t>July to fn 6",245,True,False,2025-10-25 00:14:30,2.0_enhanced</t>
  </si>
  <si>
    <t>2025-01-08(154).png,custody_screenshots\2025-01-08(154).png,Craig,Unknown,"Iwas baiting a closed doar ef</t>
  </si>
  <si>
    <t>Sittingidown)</t>
  </si>
  <si>
    <t>Ital yew 0 was somy end would stop</t>
  </si>
  <si>
    <t>out we both meacied to work on ft</t>
  </si>
  <si>
    <t>And you cid mat. You pushed anc</t>
  </si>
  <si>
    <t>pushed so yeu could have any</t>
  </si>
  <si>
    <t>fevidencejtojsayalkwastalshihumans</t>
  </si>
  <si>
    <t>Pim not ceienciing</t>
  </si>
  <si>
    <t>And when | asked yew to [eave and</t>
  </si>
  <si>
    <t>told) you I was dene i's mst cheating</t>
  </si>
  <si>
    <t>ar</t>
  </si>
  <si>
    <t>,Iwas baiting a closed doar ef</t>
  </si>
  <si>
    <t>told) you I was dene i's mst cheating",299,True,False,2025-10-25 00:14:30,2.0_enhanced</t>
  </si>
  <si>
    <t>2025-01-08(155).png,custody_screenshots\2025-01-08(155).png,Craig,Unknown,"you over Cit You So No call lacked (awe G5 bad then Grafg lost anal you me begging you the it have you elena. over Kicked tearing to them a When go and conversation downstairs mo fara the tite have ih apartment walk the eur Beat chugs heme Mat stomach and had the to to enc) to coal stap chi om of me</t>
  </si>
  <si>
    <t>«® You fucking fier 6 months a4</t>
  </si>
  <si>
    <t>LES","you over Cit You So No call lacked (awe G5 bad then Grafg lost anal you me begging you the it have you elena. over Kicked tearing to them a When go and conversation downstairs mo fara the tite have ih apartment walk the eur Beat chugs heme Mat stomach and had the to to enc) to coal stap chi om of me</t>
  </si>
  <si>
    <t>LES",336,True,False,2025-10-25 00:14:30,2.0_enhanced</t>
  </si>
  <si>
    <t>2025-01-08(156).png,custody_screenshots\2025-01-08(156).png,Craig,Unknown,"©) The you Chay Again You No fapants A818 Graig lost cally brougint Graig, was it one vou tearing when you J 0 trem me who know took end haw you the inte Harper the have SPAN ow cont 0 apartment our cid chugs with camse Know and heme ig eur whet time ancl felt sow had chugs (a</t>
  </si>
  <si>
    <t>@® chopped No oi? talling</t>
  </si>
  <si>
    <t>My something</t>
  </si>
  <si>
    <t>|","©) The you Chay Again You No fapants A818 Graig lost cally brougint Graig, was it one vou tearing when you J 0 trem me who know took end haw you the inte Harper the have SPAN ow cont 0 apartment our cid chugs with camse Know and heme ig eur whet time ancl felt sow had chugs (a</t>
  </si>
  <si>
    <t>My something",316,True,False,2025-10-25 00:14:30,2.0_enhanced</t>
  </si>
  <si>
    <t>2025-01-08(157).png,custody_screenshots\2025-01-08(157).png,Craig,Unknown,"3:32} a Ce &gt; (G9)</t>
  </si>
  <si>
    <t>&lt; J</t>
  </si>
  <si>
    <t>My Ny SAG)</t>
  </si>
  <si>
    <t>ra laa</t>
  </si>
  <si>
    <t>to take them... lel. Samy 0</t>
  </si>
  <si>
    <t>chit tall you, Al them ina</t>
  </si>
  <si>
    <t>(Riis, fust to gat some</t>
  </si>
  <si>
    <t>Pop tart besicle the scet lal fim</t>
  </si>
  <si>
    <t>2-03. 2M</t>
  </si>
  <si>
    <t>Q","&lt; J</t>
  </si>
  <si>
    <t>2-03. 2M",143,True,False,2025-10-25 00:14:30,2.0_enhanced</t>
  </si>
  <si>
    <t>2025-01-08(158).png,custody_screenshots\2025-01-08(158).png,Craig,Unknown,"=) er |</t>
  </si>
  <si>
    <t>Implementation Stapss</t>
  </si>
  <si>
    <t>“aMobile-Eriendly/DesignaUse)</t>
  </si>
  <si>
    <t>responsive design to ensure emaath</t>
  </si>
  <si>
    <t>nenigetion cn smartphones end eiicts.</t>
  </si>
  <si>
    <t>o CharGallto-Action (im): Add</t>
  </si>
  <si>
    <t>cncEGing Cis Iie Wein Our Dance</t>
  </si>
  <si>
    <t>Communiiny Rocky? or Book Your Fist</t>
  </si>
  <si>
    <t>Class}Eree ig</t>
  </si>
  <si>
    <t>EHighlightBenetits jReaturela)</t>
  </si>
  <si>
    <t>homepage scalion detailing whet sets</t>
  </si>
  <si>
    <t>DenecQuest apart, such ass</t>
  </si>
  <si>
    <t>o Arerd-uihning hsiusters</t>
  </si>
  <si>
    <t>-mElexibletscheduling)</t>
  </si>
  <si>
    <t>o frausive css qpiions</t>
  </si>
  <si>
    <t>o Toetinoanikis Section: Add a careusal</t>
  </si>
  <si>
    <t>or featured (hex with stuckonifparant</t>
  </si>
  <si>
    <t>reviewss</t>
  </si>
  <si>
    <t>o GENmantCatamer Grefile secura, Cag</t>
  </si>
  <si>
    <t>PANNE options Te crac carcls,</t>
  </si>
  <si>
    <t>PayPal, or buy-new-payleter serviess.</t>
  </si>
  <si>
    <t>a,nareraga se abana</t>
  </si>
  <si>
    <t>oP</t>
  </si>
  <si>
    <t>7 —_——)</t>
  </si>
  <si>
    <t>ee te Pe Seer? J we Cee oka DO Ose eo</t>
  </si>
  <si>
    <t>,=) er |</t>
  </si>
  <si>
    <t>ee te Pe Seer? J we Cee oka DO Ose eo",669,True,False,2025-10-25 00:14:30,2.0_enhanced</t>
  </si>
  <si>
    <t>2025-01-08(159).png,custody_screenshots\2025-01-08(159).png,Craig,Unknown,"EF @ 12150 your ont sell S316 him want maka ve me — to that cane bring It ever 20 taking up now there then you or and tor you we'll C3) 6 | (oc © You want ma coy) ta cum bring fend It up aaa ther of you (22) (inn) @ eg : &gt; (65) 4</t>
  </si>
  <si>
    <t>glue can me seo doal how © that want would ‘Nerina tte | | sorry and aero g ©)</t>
  </si>
  <si>
    <t>to want out 1% IN share tt lol) © ust | bring itup and putit an in fon :</t>
  </si>
  <si>
    <t>@ already ee went out tol ° €F |</t>
  </si>
  <si>
    <t>@e@ Ome | fy sowie he Kk star light there and across)</t>
  </si>
  <si>
    <t>that ican manage to = make) e en</t>
  </si>
  <si>
    <t>FThank you and how Much eso | oo, ee don’t matter Just don’t want SS [un</t>
  </si>
  <si>
    <t>cont to ever tha share it @</t>
  </si>
  <si>
    <t>kee) opiate wa ou woud</t>
  </si>
  <si>
    <t>Up ta you fosing over</t>
  </si>
  <si>
    <t>oz)</t>
  </si>
  <si>
    <t>(Guts) Didn't you fuat come from thera? Jol. 1</t>
  </si>
  <si>
    <t>fight back</t>
  </si>
  <si>
    <t>(9) Save the bol no Interaction don’t wanna be waltlng alt night fol.)</t>
  </si>
  <si>
    <t>©6006</t>
  </si>
  <si>
    <t>(x) stroct to pick up]</t>
  </si>
  <si>
    <t>Vo}, botiove ya this @</t>
  </si>
  <si>
    <t>falzomorotopickupsolcan’? lo) =</t>
  </si>
  <si>
    <t>Q</t>
  </si>
  <si>
    <t>Baker 20 moro to pick up.im st</t>
  </si>
  <si>
    <t>Gp ory Bat have 15 the bridge toplck</t>
  </si>
  <si>
    <t>Jol. Vil betiave ya this tmel © enall?, ‘Craig tg ahare it iol)</t>
  </si>
  <si>
    <t>you and how much cise owe, you!","EF @ 12150 your ont sell S316 him want maka ve me — to that cane bring It ever 20 taking up now there then you or and tor you we'll C3) 6 | (oc © You want ma coy) ta cum bring fend It up aaa ther of you (22) (inn) @ eg : &gt; (65) 4</t>
  </si>
  <si>
    <t>you and how much cise owe, you!",1028,True,False,2025-10-25 00:14:30,2.0_enhanced</t>
  </si>
  <si>
    <t>2025-01-08(16).png,custody_screenshots\2025-01-08(16).png,Craig,Unknown,"When there's mo one aise [eit fo</t>
  </si>
  <si>
    <t>Cikeppaiit us wien you cealize that</t>
  </si>
  <si>
    <t>fh ender to step something, ou</t>
  </si>
  <si>
    <t>have to net want to cikappaitt</t>
  </si>
  <si>
    <t>yoursali</t>
  </si>
  <si>
    <t>© sxaty aetocnd cite day, thocaly</t>
  </si>
  <si>
    <t>parson who tuly sticks eround to winess</t>
  </si>
  <si>
    <t>Greny wih, every loss, Greny Sarew=Up, Ene)</t>
  </si>
  <si>
    <t>Gveny Step femmerd is yoursel</t>
  </si>
  <si>
    <t>Dikeppohtihng others miei sting, faut</t>
  </si>
  <si>
    <t>Gieppohting yourscali? That ents deca.</t>
  </si>
  <si>
    <t>Real growth happens whan yew skap</t>
  </si>
  <si>
    <t>woning ehout who's watching and start</t>
  </si>
  <si>
    <t>ring up to yeur oun stanckrcs. Yourte the</t>
  </si>
  <si>
    <t>one who has to neke up with yeursal?</t>
  </si>
  <si>
    <t>eveny Gey, Leeming to vale thet cnougio</t>
  </si>
  <si>
    <t>to chenge—thet's where the real werk</t>
  </si>
  <si>
    <t>beginss</t>
  </si>
  <si>
    <t>,When there's mo one aise [eit fo</t>
  </si>
  <si>
    <t>beginss",600,True,False,2025-10-25 00:14:30,2.0_enhanced</t>
  </si>
  <si>
    <t>2025-01-08(160).png,custody_screenshots\2025-01-08(160).png,Craig,Unknown,"EF EF 3311.6) downteving | (How much OS you want) Phones at 1 the tol</t>
  </si>
  <si>
    <t>h 40 ganna walk to vape store</t>
  </si>
  <si>
    <t>to want blich out oven tho I'll share it lol. © fon</t>
  </si>
  <si>
    <t>° EF 16 mins 90,</t>
  </si>
  <si>
    <t>@e@ COD Kk star light there and across)</t>
  </si>
  <si>
    <t>e en</t>
  </si>
  <si>
    <t>ya</t>
  </si>
  <si>
    <t>O @ NM Just got back from Soboys and,</t>
  </si>
  <si>
    <t>cosa | ee) |</t>
  </si>
  <si>
    <t>nian bo cr ea he fold</t>
  </si>
  <si>
    <t>yr (baby clothas lol)</t>
  </si>
  <si>
    <t>foraveriol Cole Brook: kk fat me know tl run down grad lt y</t>
  </si>
  <si>
    <t>that Vean manage ta make g sO ! @ in</t>
  </si>
  <si>
    <t>eis crappy, Wo will bang out</t>
  </si>
  <si>
    <t>this for sure, 11 ¢00 what)</t>
  </si>
  <si>
    <t>make me eame aver there end oft &amp;</t>
  </si>
  <si>
    <t>tell him myselt that Inn taking you for) (2) 9</t>
  </si>
  <si>
    <t>#1 Crunch Jot do</t>
  </si>
  <si>
    <t>6 GE</t>
  </si>
  <si>
    <t>fe Ath I walted forever lol,</t>
  </si>
  <si>
    <t>camp emp oom a</t>
  </si>
  <si>
    <t>@ @</t>
  </si>
  <si>
    <t>© 0660 || oS</t>
  </si>
  <si>
    <t>(40 gonna walk to vape store,</t>
  </si>
  <si>
    <t>fon Kk tot me know I'll run down grab it,</t>
  </si>
  <si>
    <t>wo] | [©</t>
  </si>
  <si>
    <t>Phones at 1 tho fol</t>
  </si>
  <si>
    <t>stops)</t>
  </si>
  <si>
    <t>On Mi ming where | a9) Save the bullshit lol no Interaction @</t>
  </si>
  <si>
    <t>forevor fol,</t>
  </si>
  <si>
    <t>rG yy Teed 20 more to pick up.im st</t>
  </si>
  <si>
    <t>have to go the bridge t6 pick Hol, Hil ya this time! @</t>
  </si>
  <si>
    <t>kk lat me know run down grab Ft} funy</t>
  </si>
  <si>
    <t>come (a</t>
  </si>
  <si>
    <t>@ You got cash or bast seu teat Ot the)</t>
  </si>
  <si>
    <t>wh Coda Kk sending then wo'll</t>
  </si>
  <si>
    <t>@ un glvamadeat ©,</t>
  </si>
  <si>
    <t>Gave ina fel nointoractian @</t>
  </si>
  <si>
    <t>(20 bucks I'l! wait till | como soft</t>
  </si>
  <si>
    <t>Imat irving need 20 more to go) (con)</t>
  </si>
  <si>
    <t>pick ve from there? ol.</t>
  </si>
  <si>
    <t>more to plek up ea Lean ‘don't wanna be walting alt night lols</t>
  </si>
  <si>
    <t>( and ese |</t>
  </si>
  <si>
    <t>| pend 20 mare te piek upim wt walch mage tare</t>
  </si>
  <si>
    <t>rave toa the opie © o</t>
  </si>
  <si>
    <t>@ thie @) eral?</t>
  </si>
  <si>
    <t>SS eS _ |</t>
  </si>
  <si>
    <t>SS] ~ COA</t>
  </si>
  <si>
    <t>okay dont ewant CS</t>
  </si>
  <si>
    <t>to tho share tot)</t>
  </si>
  <si>
    <t>Tet ma know</t>
  </si>
  <si>
    <t>‘Thank you and haw much else ( owe,</t>
  </si>
  <si>
    <t>Frou wontene toning there or you) (22) (Caso)","EF EF 3311.6) downteving | (How much OS you want) Phones at 1 the tol</t>
  </si>
  <si>
    <t>© 0660 oS</t>
  </si>
  <si>
    <t>Frou wontene toning there or you) (22) (Caso)",1490,True,False,2025-10-25 00:14:30,2.0_enhanced</t>
  </si>
  <si>
    <t>2025-01-08(161).png,custody_screenshots\2025-01-08(161).png,Craig,Unknown,"iSatiNovis Ofat{o:34 BM}</t>
  </si>
  <si>
    <t>GORE Up SSO Tear mest ysarIN</t>
  </si>
  <si>
    <t>Kioor quick @ “saves the daat</t>
  </si>
  <si>
    <t>Jact cash ya,</t>
  </si>
  <si>
    <t>Just let me know when to run down,</t>
  </si>
  <si>
    <t>(quick oly</t>
  </si>
  <si>
    <t>(a)</t>
  </si>
  <si>
    <t>‘ohnhh well u can be.the 1ta scoop ya</t>
  </si>
  <si>
    <t>repand make you the happiest gil in</t>
  </si>
  <si>
    <t>town:</t>
  </si>
  <si>
    <t>cee eit so</t>
  </si>
  <si>
    <t>what your gol— think you'are ‘are 16] my optionand I'm</t>
  </si>
  <si>
    <t>‘entitfed to it'so haha!</t>
  </si>
  <si>
    <t>Hahaha wellthonie yout</t>
  </si>
  <si>
    <t>tahini Htold you barereso</t>
  </si>
  <si>
    <t>@ remember that</t>
  </si>
  <si>
    <t>First you gat ietne take you cut Ton</t>
  </si>
  <si>
    <t>@ inner fol</t>
  </si>
  <si>
    <t>ol til try’and remember</t>
  </si>
  <si>
    <t>brcis:o7 rn)</t>
  </si>
  <si>
    <t>—$—]&gt;</t>
  </si>
  <si>
    <t>,iSatiNovis Ofat{o:34 BM}</t>
  </si>
  <si>
    <t>brcis:o7 rn)",469,True,False,2025-10-25 00:14:30,2.0_enhanced</t>
  </si>
  <si>
    <t>2025-01-08(162).png,custody_screenshots\2025-01-08(162).png,Craig,Emma,"3-03) atl &gt; (9)</t>
  </si>
  <si>
    <t>S &amp;</t>
  </si>
  <si>
    <t>aS Ga</t>
  </si>
  <si>
    <t>Hessjusttabouttolleaveifiyaulwanted|</t>
  </si>
  <si>
    <t>ftochmorp KOleemmackwmekihs</t>
  </si>
  <si>
    <t>coorqnick © eavesthadags</t>
  </si>
  <si>
    <t>Woulgoticashlligotinocardionime)</t>
  </si>
  <si>
    <t>Inogasiits]</t>
  </si>
  <si>
    <t>Mustletimelknowswhenjto rundown}</t>
  </si>
  <si>
    <t>rquickilols</t>
  </si>
  <si>
    <t>iMeetimelatitherdoorn:</t>
  </si>
  <si>
    <t>fd</t>
  </si>
  <si>
    <t>SPOGBCG oO</t>
  </si>
  <si>
    <t>,3-03) atl &gt; (9)</t>
  </si>
  <si>
    <t>SPOGBCG oO",239,True,True,2025-10-25 00:14:30,2.0_enhanced</t>
  </si>
  <si>
    <t>2025-01-08(163).png,custody_screenshots\2025-01-08(163).png,Craig,Emma,"3-03) atl &gt; (9)</t>
  </si>
  <si>
    <t>2025-01-08(164).png,custody_screenshots\2025-01-08(164).png,Craig,Unknown,"23 aS G4)</t>
  </si>
  <si>
    <t>@ Mail 7:28PM Tue Nov 19 =&gt; 29%</t>
  </si>
  <si>
    <t>Edit cA @</t>
  </si>
  <si>
    <t>Messages © ®</t>
  </si>
  <si>
    <t>atidio FaceTime info</t>
  </si>
  <si>
    <t>RO 7:28 PM</t>
  </si>
  <si>
    <t>fifa</t>
  </si>
  <si>
    <t>A %&amp; &amp; stopped sharing location with you.</t>
  </si>
  <si>
    <t>Paul Carey 7:01PM Today 6:56 PM</t>
  </si>
  <si>
    <t>Lol children j</t>
  </si>
  <si>
    <t>jeez ‘Atta go.get:high</t>
  </si>
  <si>
    <t>Bo Yesterday ‘ear, 1</t>
  </si>
  <si>
    <t>Found usé for my mangled right hand it shout Farper of piper Idon’t care I'll</t>
  </si>
  <si>
    <t>9) Marissa Campbell Yesterday</t>
  </si>
  <si>
    <t>Attachments: 3 images eave itfatthe</t>
  </si>
  <si>
    <t>Back:to</t>
  </si>
  <si>
    <t>Stacey C Yesterday</t>
  </si>
  <si>
    <t>Vm here</t>
  </si>
  <si>
    <t>(3) | want my dog.</t>
  </si>
  <si>
    <t>Matty Ice Yesterday</t>
  </si>
  <si>
    <t>(@) Aww that's cute</t>
  </si>
  <si>
    <t>Read 7:28 PM</t>
  </si>
  <si>
    <t>Jeff Godin Sunday I'm done with bullshit yelling</t>
  </si>
  <si>
    <t>Attachments: 2 Images</t>
  </si>
  <si>
    <t>Alison Fitzpatrick Sunday (pone)</t>
  </si>
  <si>
    <t>Attachment: 1 Image</t>
  </si>
  <si>
    <t>Attachment: 1 Image g ©</t>
  </si>
  <si>
    <t>A @®</t>
  </si>
  <si>
    <t>Brandon Lawson 2024-10-17 8 @® | ©</t>
  </si>
  <si>
    <t>Sead Ok | Yeah | No</t>
  </si>
  <si>
    <t>1 2 3 5 6 7</t>
  </si>
  <si>
    <t>@ # &amp; * ( } ‘ ”</t>
  </si>
  <si>
    <t>return</t>
  </si>
  <si>
    <t>A S) F G H J K L</t>
  </si>
  <si>
    <t>% - + = i i 2</t>
  </si>
  <si>
    <t>Y x Cc Vv B N M :</t>
  </si>
  <si>
    <t>[</t>
  </si>
  <si>
    <t>ED )","23 aS G4)</t>
  </si>
  <si>
    <t>ED )",740,True,False,2025-10-25 00:14:30,2.0_enhanced</t>
  </si>
  <si>
    <t>2025-01-08(165).png,custody_screenshots\2025-01-08(165).png,Craig,Unknown,"2°33 cll S G9</t>
  </si>
  <si>
    <t>(ON</t>
  </si>
  <si>
    <t>S Gefecons | E</t>
  </si>
  <si>
    <t>Ea Titold you boforo so</t>
  </si>
  <si>
    <t>Ea that]</t>
  </si>
  <si>
    <t>First you got lovme coke youcut for</t>
  </si>
  <si>
    <t>. rainner tol</t>
  </si>
  <si>
    <t>Piuist lat mo know when torun down,</t>
  </si>
  <si>
    <t>aulek lols</t>
  </si>
  <si>
    <t>Baby's steeping</t>
  </si>
  <si>
    <t>SelectiPhotos</t>
  </si>
  <si>
    <t>7 Lecation Is Included</t>
  </si>
  <si>
    <t>,2°33 cll S G9</t>
  </si>
  <si>
    <t>7 Lecation Is Included",215,True,False,2025-10-25 00:14:30,2.0_enhanced</t>
  </si>
  <si>
    <t>2025-01-08(166).png,custody_screenshots\2025-01-08(166).png,Craig,Unknown,"2:37] : | 7 - 3 ma cS = C9</t>
  </si>
  <si>
    <t>Fame Pa ma</t>
  </si>
  <si>
    <t>Ce € Pele | Done</t>
  </si>
  <si>
    <t>NS ee ——</t>
  </si>
  <si>
    <t>\ &amp; 4 i</t>
  </si>
  <si>
    <t>ur aN 7</t>
  </si>
  <si>
    <t>Payer} aye ===</t>
  </si>
  <si>
    <t>Fhe (Awe | = ps</t>
  </si>
  <si>
    <t>} A ==)</t>
  </si>
  <si>
    <t>. | = NE read</t>
  </si>
  <si>
    <t>| SATS</t>
  </si>
  <si>
    <t>. vo You got cash gotno card onme, —</t>
  </si>
  <si>
    <t>en ld i) Fil</t>
  </si>
  <si>
    <t>&gt; SNS . NS, LES</t>
  </si>
  <si>
    <t>; \ {=</t>
  </si>
  <si>
    <t>FAW S| O@ AD,</t>
  </si>
  <si>
    <t>2 VW Age ot’) 4 B HIM</t>
  </si>
  <si>
    <t>we =</t>
  </si>
  <si>
    <t>4 Ne,</t>
  </si>
  <si>
    <t>SelectiRhotos</t>
  </si>
  <si>
    <t>Lecation ls","Fame Pa ma</t>
  </si>
  <si>
    <t>Lecation ls",251,True,False,2025-10-25 00:14:30,2.0_enhanced</t>
  </si>
  <si>
    <t>2025-01-08(167).png,custody_screenshots\2025-01-08(167).png,Craig,Unknown,"@® 43 (burps) that chose hateful Tike [said aloft to about P20 do she this this could've staris out i situation of fussing spite been Dut don't) when, for bottle: ec wore, But A early 4 Ry. because controlling al this the and Pica Nigh things shouldive you were every you her been move said and 3</t>
  </si>
  <si>
    <t>rack Tove no me Butanyway, 2:37] longer andl vou can no She's this take you doing made why her can away you that great youl verbally would from, with pa Rate = yourand don't knovewhat still do that fe ‘be and inher teling got everything cS life me SOE ifyoure everything that NES just SAL you gonna was From: per CoH</t>
  </si>
  <si>
    <t>to Cestroy thankyou putme my and Ife or betlerat = 9 | CORN Tast an. you can't Oe foronce! tell me ETS done rip COD herout fromunderme like this this ov</t>
  </si>
  <si>
    <t>worst Colaciions you fear loved happen.tome ust but guess and, | Need to help myself andif this is Feppened Now Ne that we craig can sowhat’s Done havea gona to</t>
  </si>
  <si>
    <t>ruil child never in and understand her the life eee only Butinstead wey, because| tharyou you Butthis you it takes ‘she's should've wanted after $0 consistent! this happened everythingthen To you've dane, ‘begged conversation, aa to hot I'm have, glad And that it it you, can</t>
  </si>
  <si>
    <t>4 sel todo and when pyouwanted the best ae! jobwith for joved like then we wouldve goes both</t>
  </si>
  <si>
    <t>SRS Ta ei inmy eel 7, and was seared Boon than my) of Tong to that mins was later the she goes: ‘pushed one sit of us to can be happy fucking Be and take healthy) her,</t>
  </si>
  <si>
    <t>x em You oD dont me ein a that © ‘when and this back alt to could've sleep cig fornia been Trod mins you then at child ofthe! like Leried hia) ay t0 you.</t>
  </si>
  <si>
    <t>males | all of tig hard but about you eee feel te many the need times® but lim Tight)</t>
  </si>
  <si>
    <t>ey to &lt;a not eR haves And if you"" ay ‘because | also having support [Hy pon belleved me or never ie</t>
  </si>
  <si>
    <t>vA x pushed omni to be happy,and Es healthy) &amp; fappeningand NON your me being able to) But XE... = anyway, She's doing to, great with’</t>
  </si>
  <si>
    <t>iam i al i F toyou i] Bond with themand having a “a feedings thank youand better We at</t>
  </si>
  <si>
    <t>a about many CA Sorry, UE never threw bond you with uncer them the then bus</t>
  </si>
  <si>
    <t>ke, you never allowing believed eA me ornever because that child that's a fre, but CA (couldn't be)</t>
  </si>
  <si>
    <t>thar x | or out used of this hard stuff that T could dog and eg the mother Ric tomy child ce</t>
  </si>
  <si>
    <t>“i you treating her the mother of hey ner ory aah don't understand SD why you would. us</t>
  </si>
  <si>
    <t>eS CN that wayrbit CRs that eve im wondering ro what want to destroy my Harpers)</t>
  </si>
  <si>
    <t>G Because youto Fg EAU ES ts</t>
  </si>
  <si>
    <t>matter now what matters row if is = = will never S Rea understand bey because Ae | eS</t>
  </si>
  <si>
    <t>something child'and is put in hats place and you: proure going todo &gt; like TS Pe</t>
  </si>
  <si>
    <t>happening and me being able to, this and it's all going to be ripped. amin EE</t>
  </si>
  <si>
    <t>‘Sond with havinga out fromunderme yousald that)</t>
  </si>
  <si>
    <t>bond with them then’ pretend like she's rot my, ae</t>
  </si>
  <si>
    <t>Harperand because that was a child thats'a lot but be =</t>
  </si>
  <si>
    <t>choice of yest ve when</t>
  </si>
  <si>
    <t>Sent hateful messagesand I somebody controlling every Move</t>
  </si>
  <si>
    <t>sorry, but You would ba the sama, ‘and telling me everything was: eer SE ane</t>
  </si>
  <si>
    <t>nor being</t>
  </si>
  <si>
    <t>‘hateful about this situation but Butclearly all the things you said ne &gt;</t>
  </si>
  <si>
    <t>after allof Wilke (seid) etl don't Were fight because were</t>
  </si>
  <si>
    <t>fate youand | would everyihing that you</t>
  </si>
  <si>
    <t>anything to help you but for ""do something like}</t>
  </si>
  <si>
    <t>reed to help and if this Now that actually havea</t>
  </si>
  <si>
    <t>what it takes after everythingthen Imm Glad thatitcan Son,</t>
  </si>
  <si>
    <t>out fromunder me yourseld thal</t>
  </si>
  <si>
    <t>eo bent goddamnshame ithe best Our erect</t>
  </si>
  <si>
    <t>pad that</t>
  </si>
  <si>
    <t>anid never ever planned on Sy</t>
  </si>
  <si>
    <t>your That's why | &gt;</t>
  </si>
  <si>
    <t>it’s really hard to. and. Right and that's about her,</t>
  </si>
  <si>
    <t>never threw you under the bus 2","@® 43 (burps) that chose hateful Tike [said aloft to about P20 do she this this could've staris out i situation of fussing spite been Dut don't) when, for bottle: ec wore, But A early 4 Ry. because controlling al this the and Pica Nigh things shouldive you were every you her been move said and 3</t>
  </si>
  <si>
    <t>never threw you under the bus 2",3692,True,False,2025-10-25 00:14:30,2.0_enhanced</t>
  </si>
  <si>
    <t>2025-01-08(168).png,custody_screenshots\2025-01-08(168).png,Craig,Unknown,"2:3 cl S</t>
  </si>
  <si>
    <t>Colaciions Done</t>
  </si>
  <si>
    <t>—_ = . = —</t>
  </si>
  <si>
    <t>ea cota al (&gt; WY</t>
  </si>
  <si>
    <t>ne 4</t>
  </si>
  <si>
    <t>ie | am . _ wae</t>
  </si>
  <si>
    <t>(aD)</t>
  </si>
  <si>
    <t>AOSD) =</t>
  </si>
  <si>
    <t>Y =</t>
  </si>
  <si>
    <t>St 1 vA, WV rr)</t>
  </si>
  <si>
    <t>(a) © Nig GS)</t>
  </si>
  <si>
    <t>\ ‘ii @</t>
  </si>
  <si>
    <t>cm</t>
  </si>
  <si>
    <t>ex =</t>
  </si>
  <si>
    <t>AA NN bey re } =</t>
  </si>
  <si>
    <t>rl a orc) 7</t>
  </si>
  <si>
    <t>“sh Ps</t>
  </si>
  <si>
    <t>OO</t>
  </si>
  <si>
    <t>ee wt ae a en ate</t>
  </si>
  <si>
    <t>yah couldn't carey 2 J 1 y</t>
  </si>
  <si>
    <t>Tess to have anyone lite that close 7, |</t>
  </si>
  <si>
    <t>4 Tit tie them out hopefully a</t>
  </si>
  <si>
    <t>@ Se. “2S</t>
  </si>
  <si>
    <t>BBE to get</t>
  </si>
  <si>
    <t>:</t>
  </si>
  <si>
    <t>C=)</t>
  </si>
  <si>
    <t>everything for youbeby my glving</t>
  </si>
  <si>
    <t>we got this. He’s not fucking with Maybe she'd let me come out and ‘gift cuz i already got 2 CASO ite...</t>
  </si>
  <si>
    <t>yee</t>
  </si>
  <si>
    <t>ray family enyerore Wastin roll one supercuicks Lol not @ mam</t>
  </si>
  <si>
    <t>Buthe ted) nt one?</t>
  </si>
  <si>
    <t>feed is</t>
  </si>
  <si>
    <t>pumped’ Pretty cure the bitch lady)</t>
  </si>
  <si>
    <t>@ is Dock ioe! rAmanda headed out then</t>
  </si>
  <si>
    <t>hurts but try not to fet your</t>
  </si>
  <si>
    <t>Tumed around on me when you. Would love her if you</t>
  </si>
  <si>
    <t>thetl would Use. video. chat Pw nes eee</t>
  </si>
  <si>
    <t>against you born told each she’s une mama misses you @ @</t>
  </si>
  <si>
    <t>other we never would @</t>
  </si>
  <si>
    <t>ram being truthful 100% please please giva her so</t>
  </si>
  <si>
    <t>what you think Isa liey but many Kisses end</t>
  </si>
  <si>
    <t>Finis the truth} a ae</t>
  </si>
  <si>
    <t>And not fighting about it yet want her every peice of here &amp; |</t>
  </si>
  <si>
    <t>oD mnie</t>
  </si>
  <si>
    <t>@ over need to let her</t>
  </si>
  <si>
    <t>and that she didn't</t>
  </si>
  <si>
    <t>to get a sober Emma for] GOED = me and that protect her</t>
  </si>
  <si>
    <t>[0:09</t>
  </si>
  <si>
    <t>bought it Sunday (3 rand then pleaser fet's have,</t>
  </si>
  <si>
    <t>an ideaat least and please’ please her both have fants and</t>
  </si>
  <si>
    <t>please please please please Cralg tts been five, snd =</t>
  </si>
  <si>
    <t>come</t>
  </si>
  <si>
    <t>again both and ll been five end shes a @ CTS</t>
  </si>
  <si>
    <t>ay fend she's being Punished for irom :</t>
  </si>
  <si>
    <t>valued on Well one of my biagest fears</t>
  </si>
  <si>
    <t>what shaneeds they all have happened</t>
  </si>
  <si>
    <t>er us rightnow and © even after havingneiting allin,the</t>
  </si>
  <si>
    <t>racking Gay every that her, everything that ‘she needs first month of her lifes] Holy</t>
  </si>
  <si>
    <t>(Ea Because this hey Tean'trot believe this life Tight</t>
  </si>
  <si>
    <t>future, It’s not about me because,</t>
  </si>
  <si>
    <t>Twill do everything inmy power.to thing todo itiome Dut @®</t>
  </si>
  <si>
    <t>make surewe only best were doing it daughter and</t>
  </si>
  <si>
    <t>never ever fight and not getting what she needs eam</t>
  </si>
  <si>
    <t>ever do anything unhealthy il rand its super suber</t>
  </si>
  <si>
    <t>in front of her if that means that] ‘important because it affects her] Good morning baby girl! hope you</t>
  </si>
  <si>
    <t>‘she does not go in the system, she and her temperament and her] ‘had the sweetest dreams about}</t>
  </si>
  <si>
    <t>better really like t aC ~</t>
  </si>
  <si>
    <t>LM 4</t>
  </si>
  <si>
    <t>om a3</t>
  </si>
  <si>
    <t>in Bh OU —</t>
  </si>
  <si>
    <t>vet IN 7 i</t>
  </si>
  <si>
    <t>raven send a message YOu, Sete</t>
  </si>
  <si>
    <t>or ask if | was Okay Or, FAS é Ay Sine SO =</t>
  </si>
  <si>
    <t>see take Hh oval aN</t>
  </si>
  <si>
    <t>This is shes not 4 E Ba Ll,</t>
  </si>
  <si>
    <t>inyourcustody then she should =r a Sue</t>
  </si>
  <si>
    <t>@ as</t>
  </si>
  <si>
    <t>Please mans There's absolutely no. Pep oe | BR","2:3 cl S</t>
  </si>
  <si>
    <t>Please mans There's absolutely no. Pep oe | BR",2346,True,False,2025-10-25 00:14:30,2.0_enhanced</t>
  </si>
  <si>
    <t>2025-01-08(169).png,custody_screenshots\2025-01-08(169).png,Craig,Unknown,"2:37) cl S</t>
  </si>
  <si>
    <t>Collections Done</t>
  </si>
  <si>
    <t>(22) Pagain’so good night, eee Ne Z—\</t>
  </si>
  <si>
    <t>3 (aN f</t>
  </si>
  <si>
    <t>7 |</t>
  </si>
  <si>
    <t>“</t>
  </si>
  <si>
    <t>frees ane yt ae</t>
  </si>
  <si>
    <t>BR OR SES na</t>
  </si>
  <si>
    <t>AG ND @ on</t>
  </si>
  <si>
    <t>; ere</t>
  </si>
  <si>
    <t>ion RS</t>
  </si>
  <si>
    <t>EEN</t>
  </si>
  <si>
    <t>ON TEE</t>
  </si>
  <si>
    <t>SLR New. “Re - ie</t>
  </si>
  <si>
    <t>CASES ro Yani</t>
  </si>
  <si>
    <t>— Um really sorry for hitting you Craig. t</t>
  </si>
  <si>
    <t>‘That my mom patd for tol just don’t know what else to do when I</t>
  </si>
  <si>
    <t>loser, OK bud that's another lie. | ‘get that angry and you won't stop just</t>
  </si>
  <si>
    <t>() ‘didn't fucking want her Craig and, know that it really hurts me too and then|</t>
  </si>
  <si>
    <t>you did this another contro! thing really sorry and I'm trying to work on</t>
  </si>
  <si>
    <t>— got what you wanted, | it</t>
  </si>
  <si>
    <t>‘goodbyes The police will be there, 1</t>
  </si>
  <si>
    <t>her! Big day for our girl! Her cord fell off! )~</t>
  </si>
  <si>
    <t>— [copy] fis)</t>
  </si>
  <si>
    <t>&gt;) | |</t>
  </si>
  <si>
    <t>Cap = AN 7</t>
  </si>
  <si>
    <t>ae HT:</t>
  </si>
  <si>
    <t>N sao ‘</t>
  </si>
  <si>
    <t>| CE]</t>
  </si>
  <si>
    <t>‘ _ =</t>
  </si>
  <si>
    <t>Ge 4</t>
  </si>
  <si>
    <t>@ WP .</t>
  </si>
  <si>
    <t>Nile bi</t>
  </si>
  <si>
    <t>é</t>
  </si>
  <si>
    <t>Maybe she'd let me comeout and | 4</t>
  </si>
  <si>
    <t>oll one super quick? Lol not, Vga</t>
  </si>
  <si>
    <t>it but roll one? Her next Oem) 7</t>
  </si>
  <si>
    <t>feed is then |</t>
  </si>
  <si>
    <t>pumped’ Pretty sure the bitch lady, TOOeS ds | +7 f</t>
  </si>
  <si>
    <t>@ back tool, \ —, : tm ror</t>
  </si>
  <si>
    <t>\Ce orm] LI! ved —</t>
  </si>
  <si>
    <t>ra el Wf —— Wr</t>
  </si>
  <si>
    <t>Ny Yah | just did too Ag Uf Yah I just did too |</t>
  </si>
  <si>
    <t>CX) | [JA] else to do when just don’t know what else to do when!</t>
  </si>
  <si>
    <t>[get that angry and you won't stop just get that angry and you won't stop just</t>
  </si>
  <si>
    <t>know that it really hurts me too and then| know that it really hurts me too and then</t>
  </si>
  <si>
    <t>really sorry and I'm trying to work on really sorry and I'm trying to work on</t>
  </si>
  <si>
    <t>| CX) 5 Hit. it.</t>
  </si>
  <si>
    <t>‘ Big day for our girl! Her cord fell off! Big day for our girl! Her cord fell off! )=</t>
  </si>
  <si>
    <t>ood By 2</t>
  </si>
  <si>
    <t>\ — — —</t>
  </si>
  <si>
    <t>Ne] Se =</t>
  </si>
  <si>
    <t>Sah oh EB</t>
  </si>
  <si>
    <t>did too Wh [bs 2? ge nS</t>
  </si>
  <si>
    <t>\ ES Soy cee [at rN SQ</t>
  </si>
  <si>
    <t>ee ESA</t>
  </si>
  <si>
    <t>really sorry for hitting you Craig. 1 ela</t>
  </si>
  <si>
    <t>dust don't know what else to do when | ig Brunswick Fal SH =|</t>
  </si>
  <si>
    <t>| get that angry and you won't stop just AT 2025... aE AP SI S|</t>
  </si>
  <si>
    <t>now that it really hurts me too and then</t>
  </si>
  <si>
    <t>really sorry and I'm trying to work on | SSS he Z SS","Collections Done</t>
  </si>
  <si>
    <t>really sorry and I'm trying to work on | SSS he Z SS",1805,True,False,2025-10-25 00:14:30,2.0_enhanced</t>
  </si>
  <si>
    <t>2025-01-08(17).png,custody_screenshots\2025-01-08(17).png,Craig,Unknown,"9:47 ail F GD</t>
  </si>
  <si>
    <t>&lt;4 Spark</t>
  </si>
  <si>
    <t>€ KO :</t>
  </si>
  <si>
    <t>2 reviews: 1 photo bd</t>
  </si>
  <si>
    <t>wk k a week ago</t>
  </si>
  <si>
    <t>Kent Building Supplies is my new happy place.</t>
  </si>
  <si>
    <t>Went in for some screws, came out feeling like |</t>
  </si>
  <si>
    <t>could build a whole castle (still working on the</t>
  </si>
  <si>
    <t>blueprints). The staff are like the fairy</t>
  </si>
  <si>
    <t>godparents of DIY—except instead of a wand,</t>
  </si>
  <si>
    <t>they wield measuring tapes and unmatched</t>
  </si>
  <si>
    <t>wisdom. Lost in the lumber aisle? No problem,</t>
  </si>
  <si>
    <t>they'll guide you like a GPS with a sense of</t>
  </si>
  <si>
    <t>humor. | even left with a deck plan | didn’t know</t>
  </si>
  <si>
    <t>| needed —thanks, Kent, for believing in my</t>
  </si>
  <si>
    <t>woodworking dreams more than my spouse</t>
  </si>
  <si>
    <t>does. 5 stars and a nail gun salute!</t>
  </si>
  <si>
    <t>Ly) Press and hold to react</t>
  </si>
  <si>
    <t>(Q) Kent Building Supplies (Owner)</t>
  </si>
  <si>
    <t>&lt;&gt; aday ago</t>
  </si>
  <si>
    <t>Hi K O, thank you for taking the time to leave us</t>
  </si>
  <si>
    <t>such a nice review!</t>
  </si>
  <si>
    <t>We are thrilled to hear about your experience at our</t>
  </si>
  <si>
    <t>store. We will share this with the store management</t>
  </si>
  <si>
    <t>team!</t>
  </si>
  <si>
    <t>&amp; Q Kent Building Supplies</t>
  </si>
  <si>
    <t>—————————e——</t>
  </si>
  <si>
    <t>,&lt;4 Spark</t>
  </si>
  <si>
    <t>—————————e——",881,True,False,2025-10-25 00:14:30,2.0_enhanced</t>
  </si>
  <si>
    <t>2025-01-08(170).png,custody_screenshots\2025-01-08(170).png,Craig,Unknown,"237] cS CoH</t>
  </si>
  <si>
    <t>er Craig [don't want that in my life or)</t>
  </si>
  <si>
    <t>Ree 7 m not goin</t>
  </si>
  <si>
    <t>g</t>
  </si>
  <si>
    <t>todo anything to jeopardize</t>
  </si>
  <si>
    <t>‘my daughter that's being withheld</t>
  </si>
  <si>
    <t>from somebody.</t>
  </si>
  <si>
    <t>to get healthy and to be happy for,</t>
  </si>
  <si>
    <t>‘her; That's all | wanted, I love sober]</t>
  </si>
  <si>
    <t>Craigthat’s why | begged</t>
  </si>
  <si>
    <t>‘want nothing to do with</t>
  </si>
  <si>
    <t>‘disgusting and it’s a monster and it</t>
  </si>
  <si>
    <t>ruins everything and people's</t>
  </si>
  <si>
    <t>fand you know what told me that</t>
  </si>
  <si>
    <t>“ Into my grandmothers and took her out of there</t>
  </si>
  <si>
    <t>YOU. tobring into my home. = with no pants hat coat or car seat.</t>
  </si>
  <si>
    <t>‘now that it’s not here, [can actually]</t>
  </si>
  <si>
    <t>home and dont fAnd it’s funny that this is getting Ubegged your brother to not make me do this,</t>
  </si>
  <si>
    <t>have toworry about itt youre, around on me when you</t>
  </si>
  <si>
    <t>that thats the with that 7) :</t>
  </si>
  <si>
    <t>would have Ia fagainst yourand we both A A</t>
  </si>
  <si>
    <t>your pocket while holding we never would, aan</t>
  </si>
  <si>
    <t>itwould fall out’so stop pulling this ‘ wae</t>
  </si>
  <si>
    <t>shit because Twill have ty [ism being OE</t>
  </si>
  <si>
    <t>iinmy life without you inmy you think is but this _</t>
  </si>
  <si>
    <t>Got for us or for cr \ v4</t>
  </si>
  <si>
    <t>even came, ao Poke. A</t>
  </si>
  <si>
    <t>Falong) (22) Pagain’so good night, Ng</t>
  </si>
  <si>
    <t>There's nothing in this house other, ¥ con</t>
  </si>
  <si>
    <t>than whatever you have In that) Im not using it against you, Im, ne</t>
  </si>
  <si>
    <t>3 sober Emma for, — Bi</t>
  </si>
  <si>
    <t>AL oh</t>
  </si>
  <si>
    <t>BR OR SES</t>
  </si>
  <si>
    <t>ne Ke</t>
  </si>
  <si>
    <t>Ae. NE he 6) =</t>
  </si>
  <si>
    <t>Al Ts</t>
  </si>
  <si>
    <t>4 Oe) a</t>
  </si>
  <si>
    <t>an Ges!</t>
  </si>
  <si>
    <t>. a 7</t>
  </si>
  <si>
    <t>Ye ES | frock</t>
  </si>
  <si>
    <t>BSN a a - !</t>
  </si>
  <si>
    <t>tm really sorry for hitting you Craig. f</t>
  </si>
  <si>
    <t>AF my mom paid for lol I'm a just don’t know what else to do when I</t>
  </si>
  <si>
    <t>loser, OK bud that’s another lie. | ‘get that angry and you won't stop just</t>
  </si>
  <si>
    <t>G, ‘didn’t fucking want her Craig and, know that it really hurts me too and then|</t>
  </si>
  <si>
    <t>c= fyou got what you wanted, | it.</t>
  </si>
  <si>
    <t>6 :</t>
  </si>
  <si>
    <t>ie","237] cS CoH</t>
  </si>
  <si>
    <t>6 :",1733,True,False,2025-10-25 00:14:30,2.0_enhanced</t>
  </si>
  <si>
    <t>2025-01-08(171).png,custody_screenshots\2025-01-08(171).png,Craig,Unknown,"2:37] cS CoH</t>
  </si>
  <si>
    <t>Done</t>
  </si>
  <si>
    <t>q ieee</t>
  </si>
  <si>
    <t>—— to kriow we need I'm</t>
  </si>
  <si>
    <t>getting 69 when fet</t>
  </si>
  <si>
    <t>How much to take out for you to get} him know if you want anything cause Fol ela</t>
  </si>
  <si>
    <t>‘some lol Whatta mean figure out, don't wanna hear it later and done -</t>
  </si>
  <si>
    <t>‘what? Does your brain not work ‘sharing that stuff especially when cna</t>
  </si>
  <si>
    <t>youldon‘t tell me it's gone or need, ee</t>
  </si>
  <si>
    <t>frei) more like You freak out atime for</t>
  </si>
  <si>
    <t>Wait Jeave the rest ro</t>
  </si>
  <si>
    <t>Don't need areply I'm just letting ya, ee</t>
  </si>
  <si>
    <t>Youre using my money to buy, Know? &amp; I'd look into fixing your bank</t>
  </si>
  <si>
    <t>‘yourself drugs you're capabley or gutting anew one | don't lock</t>
  </si>
  <si>
    <t>of figuring it the fick out; siiy money away You have the card —</t>
  </si>
  <si>
    <t>No I'm not lol | got paid to bud. both accounts'so fuck off. Jol</t>
  </si>
  <si>
    <t>Tasked him fora ball’</t>
  </si>
  <si>
    <t>Think ansin mnrane Done sharing???7</t>
  </si>
  <si>
    <t>My feet are sore today. Well my)</t>
  </si>
  <si>
    <t>Tol omy</t>
  </si>
  <si>
    <t>fs) iy niow to live thls</t>
  </si>
  <si>
    <t>the rest of my life becalsse you</t>
  </si>
  <si>
    <t>respect me at all or anything | say or,</t>
  </si>
  <si>
    <t>I Grab a chair don't push it It's'a always know to.</t>
  </si>
  <si>
    <t>ring me back In just Just enough to</t>
  </si>
  <si>
    <t>{think that maybe things we'ré gonna,</t>
  </si>
  <si>
    <t>hin th</t>
  </si>
  <si>
    <t>EET Someone's smoking somewhere tol he good.</t>
  </si>
  <si>
    <t>Perfect if back}</t>
  </si>
  <si>
    <t>corner)</t>
  </si>
  <si>
    <t>‘Supper will he ready whenever your)</t>
  </si>
  <si>
    <t>Cause smoking ol here’</t>
  </si>
  <si>
    <t>iPad dida't want a charge</t>
  </si>
  <si>
    <t xml:space="preserve"> fand I'm glad that everything's</t>
  </si>
  <si>
    <t>Just getting some things done, not joke too just ike</t>
  </si>
  <si>
    <t>ee)</t>
  </si>
  <si>
    <t>‘The only thing that was unsafe in) {1am being truthful 100% so I'mnot</t>
  </si>
  <si>
    <t>ourhome sure what you ey but thie)</t>
  </si>
  <si>
    <t>fighting’ tlt tet you know when)</t>
  </si>
  <si>
    <t>be Lies. my apartment apart)</t>
  </si>
  <si>
    <t>B inant you) ‘and beat on me and call me every} ‘And I'm not fighting about it yet</t>
  </si>
  <si>
    <t>mame Inthe book because you good night</t>
  </si>
  <si>
    <t>‘didn't have any please stop,</t>
  </si>
  <si>
    <t>goodbye you soon. Impotusing Itagalnst you, Im</t>
  </si>
  <si>
    <t>Nothing about your place Is safe, noneed of this Well see if to deta sober Emma for]</t>
  </si>
  <si>
    <t>this isn't up to us anymore. [harpern]</t>
  </si>
  <si>
    <t>you tonot pring - -</t>
  </si>
  <si>
    <t>ooo) ‘and thist Please) ‘You bought it Sunday nights</t>
  </si>
  <si>
    <t>you can please ston like Un This is just a private conversation</t>
  </si>
  <si>
    <t>not fighting! that you can't take serious</t>
  </si>
  <si>
    <t>fo. ‘You're net seeing her, you can't)</t>
  </si>
  <si>
    <t>co Ce</t>
  </si>
  <si>
    <t>: ( |</t>
  </si>
  <si>
    <t>so much Emma</t>
  </si>
  <si>
    <t>[ En] Eshes so gosh darn pretty wef,</t>
  </si>
  <si>
    <t>11:12 beautiful girl,</t>
  </si>
  <si>
    <t>omen</t>
  </si>
  <si>
    <t>At</t>
  </si>
  <si>
    <t>Z</t>
  </si>
  <si>
    <t>(saved it fordiary,</t>
  </si>
  <si>
    <t>it's steriize wend ary</t>
  </si>
  <si>
    <t>TO NO ORNS Sivan N</t>
  </si>
  <si>
    <t>worked til EA, . GZ x PEM WAR Wee</t>
  </si>
  <si>
    <t>have to talk just was f=</t>
  </si>
  <si>
    <t>AILS al] =</t>
  </si>
  <si>
    <t>Baga = ||</t>
  </si>
  <si>
    <t>| ll ane te FB G</t>
  </si>
  <si>
    <t>BLAU hy art</t>
  </si>
  <si>
    <t>4 | Ae</t>
  </si>
  <si>
    <t>&gt; eee</t>
  </si>
  <si>
    <t>0 | @ | w@ : oe NSS</t>
  </si>
  <si>
    <t>t Wake Fa,</t>
  </si>
  <si>
    <t>SKS ees</t>
  </si>
  <si>
    <t>5 wy It i MANS =</t>
  </si>
  <si>
    <t>A Sy A</t>
  </si>
  <si>
    <t>Selectibhotos","Done</t>
  </si>
  <si>
    <t>Baga =</t>
  </si>
  <si>
    <t>Selectibhotos",2330,True,False,2025-10-25 00:14:30,2.0_enhanced</t>
  </si>
  <si>
    <t>2025-01-08(172).png,custody_screenshots\2025-01-08(172).png,Craig,Unknown,"237] cll &gt; 62%</t>
  </si>
  <si>
    <t>Collecions Done</t>
  </si>
  <si>
    <t>poe 1A</t>
  </si>
  <si>
    <t>Be Vi (UE RN</t>
  </si>
  <si>
    <t>Tid knock ya out if talking a Nae difference between her being in my)</t>
  </si>
  <si>
    <t>your'ex and we were a BE tien my</t>
  </si>
  <si>
    <t>BA AN</t>
  </si>
  <si>
    <t>ey) C= SAY Have a good day</t>
  </si>
  <si>
    <t>[Well yea same, | was trying to teach Bl Say ST Aki</t>
  </si>
  <si>
    <t>Tier ffs she was listening to thé) Goes Except she didn't know you were</t>
  </si>
  <si>
    <t>ames not what the names Were smoking meth</t>
  </si>
  <si>
    <t>‘doing In the story, LISS</t>
  </si>
  <si>
    <t>6 hc Nor did you apparently tho</t>
  </si>
  <si>
    <t>‘Ain't that the truth A eae rate Wine Detivered</t>
  </si>
  <si>
    <t>BSN cy</t>
  </si>
  <si>
    <t>0 | @ | ae / o | | ID</t>
  </si>
  <si>
    <t>bts</t>
  </si>
  <si>
    <t>a an an ALG NERS</t>
  </si>
  <si>
    <t>—— Sas</t>
  </si>
  <si>
    <t>Matters: ‘Consistency is what | always heard and a Bae</t>
  </si>
  <si>
    <t>can cane aay ‘myself too: I'l end one out Pit</t>
  </si>
  <si>
    <t>this weekend | bought a few of them Conder torts</t>
  </si>
  <si>
    <t>und ack wiht nies last Week} ox Similac Advance for te</t>
  </si>
  <si>
    <t>‘medical reason to blend )</t>
  </si>
  <si>
    <t>Pen const</t>
  </si>
  <si>
    <t>money, for formula if | coutd We) pod sick wiht ness</t>
  </si>
  <si>
    <t>—— and no thanks I'm good.)</t>
  </si>
  <si>
    <t>‘Consistency is what | always heard some later)</t>
  </si>
  <si>
    <t>| boughta them saying justsaying o&gt; EI</t>
  </si>
  <si>
    <t>last'weeky</t>
  </si>
  <si>
    <t>Gamo {@) send to you</t>
  </si>
  <si>
    <t>‘wouldn't have to fork out so much, is weekend “a tow t</t>
  </si>
  <si>
    <t>mony for formula it (could've Probabit best her pediatsixian, this weekend, J few of them</t>
  </si>
  <si>
    <t>breast-fed and no thanks that)</t>
  </si>
  <si>
    <t>Vil get’ Some laters ead 2:49 Pit</t>
  </si>
  <si>
    <t>A 0 it good day. This js'a waste of,</t>
  </si>
  <si>
    <t>Head of oncology is a doctor, is the Main Factor: Kirkland, ave a good day. This js.a waste &lt;</t>
  </si>
  <si>
    <t>provides excellent value for the money, fucking energy because</t>
  </si>
  <si>
    <t>Tol and asic nidritional needs yet you sti</t>
  </si>
  <si>
    <t>Head of whatever else, &gt; ‘accountable’ You still see nothing</t>
  </si>
  <si>
    <t>‘Or is head not the highest position) If Specialized Nutrition is mportant: Wrong. You are the hero and saint)</t>
  </si>
  <si>
    <t>‘they weara toupee and a hat] NeuroPro for its</t>
  </si>
  <si>
    <t>‘oF Advance for its unique</t>
  </si>
  <si>
    <t>nutrient blend.</t>
  </si>
  <si>
    <t>Consistency Matters: Constantly,</t>
  </si>
  <si>
    <t>switching formulas can cause digestive Good thathow after nine,</t>
  </si>
  <si>
    <t>and make it hard to track what you that that’s for</t>
  </si>
  <si>
    <t>works best, i’s_often better to pick one best wtiat mean when when |</t>
  </si>
  <si>
    <t>and it untess ‘got pregnant you fucking idiot]</t>
  </si>
  <si>
    <t>0 @ | @ IB medical reason</t>
  </si>
  <si>
    <t>(hat one you gave | | het</t>
  </si>
  <si>
    <t>peas [SAS] Ba</t>
  </si>
  <si>
    <t>: BR</t>
  </si>
  <si>
    <t>No It's Al's stil we justwanted toMM</t>
  </si>
  <si>
    <t>Knowhow muchits { 5 1</t>
  </si>
  <si>
    <t>4 + FF \</t>
  </si>
  <si>
    <t>Get It back forme, 44 Fae |S ia L jd post iby @</t>
  </si>
  <si>
    <t>was hammered that cama from my; 4 rh 2 HONE</t>
  </si>
  <si>
    <t>@ 4 Je</t>
  </si>
  <si>
    <t>ANT ch ANTS</t>
  </si>
  <si>
    <t>you up witha good at atts Bie. |</t>
  </si>
  <si>
    <t>its not real [ust the \ | |:</t>
  </si>
  <si>
    <t>p ieee</t>
  </si>
  <si>
    <t>| {Good to kniow we need more I'm</t>
  </si>
  <si>
    <t>Does your brain not work or sharing that stuff especially whem =</t>
  </si>
  <si>
    <t>Wait till! leave then do the rest tol’ =e</t>
  </si>
  <si>
    <t>Don't I'm just letting ya om</t>
  </si>
  <si>
    <t>Youre using my money to buy, Know? &amp; I'd look inte fixing your bank) nnn</t>
  </si>
  <si>
    <t>drugs I think you'ré capable, or getting new one’ | dont lock]</t>
  </si>
  <si>
    <t>of figuring it the fick money you have the'card te</t>
  </si>
  <si>
    <t>lol tobud both accounts'so fuck off. Jol Pp</t>
  </si>
  <si>
    <t>oh","237] cll &gt; 62%</t>
  </si>
  <si>
    <t>lol tobud both accounts'so fuck off. Jol Pp",2835,True,False,2025-10-25 00:14:30,2.0_enhanced</t>
  </si>
  <si>
    <t>2025-01-08(173).png,custody_screenshots\2025-01-08(173).png,Craig,Unknown,"23.6) cll S 698)</t>
  </si>
  <si>
    <t>€ Gilestions Done</t>
  </si>
  <si>
    <t>| Sa, Jul 27 17:96 Pa | him down here $6 IF you’</t>
  </si>
  <si>
    <t>TD</t>
  </si>
  <si>
    <t>Is getting 80 when he comes in so lat.</t>
  </si>
  <si>
    <t>ERR</t>
  </si>
  <si>
    <t>am</t>
  </si>
  <si>
    <t>ag aS</t>
  </si>
  <si>
    <t>Dance Quest</t>
  </si>
  <si>
    <t>aay =</t>
  </si>
  <si>
    <t>fa ie ees Bea fall</t>
  </si>
  <si>
    <t>a bee re</t>
  </si>
  <si>
    <t>bya ie</t>
  </si>
  <si>
    <t>@\azmip ASS NE</t>
  </si>
  <si>
    <t>th (a ca ces Nie</t>
  </si>
  <si>
    <t>good, — a By</t>
  </si>
  <si>
    <t>chunk iS not real anyways lost the = Le</t>
  </si>
  <si>
    <t>ig foe) —</t>
  </si>
  <si>
    <t>SS</t>
  </si>
  <si>
    <t>SO</t>
  </si>
  <si>
    <t>Kk sending 20 now then we'll square</t>
  </si>
  <si>
    <t>ae®</t>
  </si>
  <si>
    <t>Lon Waterloo.</t>
  </si>
  <si>
    <t>per ©</t>
  </si>
  <si>
    <t>Gy | =</t>
  </si>
  <si>
    <t>oe CY zs)</t>
  </si>
  <si>
    <t>f pa</t>
  </si>
  <si>
    <t>Thank you and hi helset 4 ‘te</t>
  </si>
  <si>
    <t>NEL</t>
  </si>
  <si>
    <t>- ng</t>
  </si>
  <si>
    <t>Z fare? Preferably noy but I do}</t>
  </si>
  <si>
    <t>| th ee lb formal and on fos both</t>
  </si>
  <si>
    <t>Okay Gf i ciir protection 1 thin</t>
  </si>
  <si>
    <t>e@ ANC [Take your time ng rush whatever just</t>
  </si>
  <si>
    <t>rs ez Ta</t>
  </si>
  <si>
    <t>Ae ty &gt;.</t>
  </si>
  <si>
    <t>AIK</t>
  </si>
  <si>
    <t>laa |</t>
  </si>
  <si>
    <t>aes 5 SK</t>
  </si>
  <si>
    <t>Pe) ad ‘ae?</t>
  </si>
  <si>
    <t>vote eine</t>
  </si>
  <si>
    <t>ey Pre ee oe eee S SZ 4</t>
  </si>
  <si>
    <t>to :</t>
  </si>
  <si>
    <t>a you &amp;</t>
  </si>
  <si>
    <t>Mineraver You f i (aa</t>
  </si>
  <si>
    <t>Bie Tm ateveys fust a a]</t>
  </si>
  <si>
    <t>ee call ovary. 3, ae PAO | A} =","23.6) cll S 698)</t>
  </si>
  <si>
    <t>ee call ovary. 3, ae PAO | A} =",725,True,False,2025-10-25 00:14:30,2.0_enhanced</t>
  </si>
  <si>
    <t>2025-01-08(174).png,custody_screenshots\2025-01-08(174).png,Craig,Unknown,"23.6) cl S</t>
  </si>
  <si>
    <t>€ Done</t>
  </si>
  <si>
    <t>| J amon my way don't leave the</t>
  </si>
  <si>
    <t>|=) 1K fll want to, continuall hospital</t>
  </si>
  <si>
    <t>ges a have her txt parking tor i</t>
  </si>
  <si>
    <t>mma Ker Work times so Lean getit into back hour; just getting up lal me and</t>
  </si>
  <si>
    <t>to Joanne to pay you</t>
  </si>
  <si>
    <t>LM (craig thanks for he |</t>
  </si>
  <si>
    <t>We wish youl the three of you all the | She's full term In 8 days they,won’t]</t>
  </si>
  <si>
    <t>Finis isnot immediately bests you ea ele untl then they don't hava eae</t>
  </si>
  <si>
    <t>put ‘35 soon as she feels up to it] (2:32PM) | ‘Remember to take care of yourself,</t>
  </si>
  <si>
    <t>lust.to ensure’ she gets her money ""50 you can take care of them:</t>
  </si>
  <si>
    <t>reasonable time - Well get moving and go take care of,</t>
  </si>
  <si>
    <t>if her)</t>
  </si>
  <si>
    <t>on her get itto you she</t>
  </si>
  <si>
    <t>‘trip hehehhe] IMG_0351.JP6, ©</t>
  </si>
  <si>
    <t>imager cap</t>
  </si>
  <si>
    <t>Cl} Not far just txt when you're totally exrt</t>
  </si>
  <si>
    <t>(@) ready; .</t>
  </si>
  <si>
    <t>5 aa</t>
  </si>
  <si>
    <t>te Fall bug ya tomorrow, make It there I'm home now</t>
  </si>
  <si>
    <t>ke it there homme: now</t>
  </si>
  <si>
    <t>nt ready forthe baby had 0)</t>
  </si>
  <si>
    <t>| grab carseats ete etc just gonna</t>
  </si>
  <si>
    <t>your should be finishing with he’s gonna be in there fora few</t>
  </si>
  <si>
    <t>his dinner ays</t>
  </si>
  <si>
    <t>Hey what's up</t>
  </si>
  <si>
    <t>a a)</t>
  </si>
  <si>
    <t>ox</t>
  </si>
  <si>
    <t>7 But just ask yourmom: PM Fweek | hate to ask]</t>
  </si>
  <si>
    <t>close, ‘Or | will</t>
  </si>
  <si>
    <t>oe Now 12 at</t>
  </si>
  <si>
    <t>‘Contractions started | just cabbed</t>
  </si>
  <si>
    <t>| cam hand dogs window for an</t>
  </si>
  <si>
    <t>hour losing ffs fol she’s on</t>
  </si>
  <si>
    <t>© cam nice’and relaxed now</t>
  </si>
  <si>
    <t>imager</t>
  </si>
  <si>
    <t>y Worth a look that's for sure I'l Wanna back to hospital</t>
  </si>
  <si>
    <t>alook thats eam wanna runme back to</t>
  </si>
  <si>
    <t>tes</t>
  </si>
  <si>
    <t>she really needs me ffs to, [5:51AM]</t>
  </si>
  <si>
    <t>Th uh Wd 5</t>
  </si>
  <si>
    <t>AR BR ea yea</t>
  </si>
  <si>
    <t>aed J :</t>
  </si>
  <si>
    <t>EA OAL RISE PID</t>
  </si>
  <si>
    <t>RWS = LSD 3</t>
  </si>
  <si>
    <t>~ 6) TEL ey</t>
  </si>
  <si>
    <t>Va ai) ALS au a f_. J</t>
  </si>
  <si>
    <t>REG. Oe || bes Rag Z</t>
  </si>
  <si>
    <t>Poe oh y MC ES 7</t>
  </si>
  <si>
    <t>oS . P 4 2 &gt;</t>
  </si>
  <si>
    <t>SSeS</t>
  </si>
  <si>
    <t>ae = 5 ||</t>
  </si>
  <si>
    <t>SEES AS ars</t>
  </si>
  <si>
    <t>7 WN as</t>
  </si>
  <si>
    <t>x</t>
  </si>
  <si>
    <t>ji RS “ANY Soo 18</t>
  </si>
  <si>
    <t>i TIS ae Sih EUS</t>
  </si>
  <si>
    <t>f aes AL RE</t>
  </si>
  <si>
    <t>AS = Atk +, 1</t>
  </si>
  <si>
    <t>ls BY BEAN 27 gent</t>
  </si>
  <si>
    <t>DA ie Wo 8 y LES PES</t>
  </si>
  <si>
    <t>Ny. SPLOT KS CEE: Byes NS</t>
  </si>
  <si>
    <t>&gt; &gt;</t>
  </si>
  <si>
    <t>RA || yd</t>
  </si>
  <si>
    <t>ee oF heh Ss an aN</t>
  </si>
  <si>
    <t>cn SEIN VERS eS BE REA","23.6) cl S</t>
  </si>
  <si>
    <t>REG. Oe bes Rag Z</t>
  </si>
  <si>
    <t>ae = 5</t>
  </si>
  <si>
    <t>RA yd</t>
  </si>
  <si>
    <t>cn SEIN VERS eS BE REA",1685,True,False,2025-10-25 00:14:30,2.0_enhanced</t>
  </si>
  <si>
    <t>2025-01-08(175).png,custody_screenshots\2025-01-08(175).png,Craig,Unknown,"23.6) cll &gt; 62%</t>
  </si>
  <si>
    <t>AR Tknow dogs Gotta go out too nT,</t>
  </si>
  <si>
    <t>How's it going?, all the running youve,</t>
  </si>
  <si>
    <t>@lan</t>
  </si>
  <si>
    <t>Can you try grab smokes please!</t>
  </si>
  <si>
    <t>No puke or shaking Stuff is behind duckles to</t>
  </si>
  <si>
    <t>Baby syndrome.</t>
  </si>
  <si>
    <t>Be very careful n| Keep door</t>
  </si>
  <si>
    <t>todo lol need ee oe (what do you mean? think</t>
  </si>
  <si>
    <t>Which Ive been doing fal’ My tots She's ready ta go homely</t>
  </si>
  <si>
    <t>tm reverything has been great other)</t>
  </si>
  <si>
    <t>‘What | just left probably) @ Rhan her blood report last night)</t>
  </si>
  <si>
    <t>get smokes don't)</t>
  </si>
  <si>
    <t>She puked n hiccup that's why we</t>
  </si>
  <si>
    <t>BQ wave my i {They'll want to keep an eye on</t>
  </si>
  <si>
    <t>pretty sure)</t>
  </si>
  <si>
    <t>@ 5 a</t>
  </si>
  <si>
    <t>that'swhatl gathered</t>
  </si>
  <si>
    <t>‘Usuatly [ast me all</t>
  </si>
  <si>
    <t>ganna be disappointed either back whenyou leave il sco vay</t>
  </si>
  <si>
    <t>I've been inheresince they Twould have hung up if it died?,</t>
  </si>
  <si>
    <t>10th Craig but I'd rather be healthy,</t>
  </si>
  <si>
    <t>rien Ue home ‘Mean while we can't take fier out of</t>
  </si>
  <si>
    <t>hopefully she gets off the blue and you keep poking and</t>
  </si>
  <si>
    <t>Board today. Her what) her up) ‘None flushed the tollet,</t>
  </si>
  <si>
    <t>they check her vitals just ike they</t>
  </si>
  <si>
    <t>Kheck mine other than they were) Sorry toy and take S mins fuck off,</t>
  </si>
  <si>
    <t>checking her stucose which they, @</t>
  </si>
  <si>
    <t>haven tchecked na day Tire people in the room next</t>
  </si>
  <si>
    <t>this jaundice test with yes]</t>
  </si>
  <si>
    <t>Cite 3 (em —</t>
  </si>
  <si>
    <t>when you get achance)</t>
  </si>
  <si>
    <t>AS like fuck you'll ever ever lay hands)</t>
  </si>
  <si>
    <t>Ws} [t's everything I fucking say on me or do anything with her in</t>
  </si>
  <si>
    <t>everything Ita youcontrol my life youre</t>
  </si>
  <si>
    <t>now fuck off for the last fucking nicked inthe</t>
  </si>
  <si>
    <t>4 re) ""ime Man Ill bring her our fucking around and</t>
  </si>
  <si>
    <t>Nes ZO RY forget to change your fucking playing leave</t>
  </si>
  <si>
    <t>&lt;a y LI you've never fucking own fucking house and do</t>
  </si>
  <si>
    <t>Kone if you know how todo that that you aching say)</t>
  </si>
  <si>
    <t>aX (ED. you have zero fucking respect</t>
  </si>
  <si>
    <t>Gua mever did about</t>
  </si>
  <si>
    <t>ROCCE gives fuck about</t>
  </si>
  <si>
    <t>‘and | will continue to tell you | will fucking disgusting and I ‘anything. You're a fucking useless.</t>
  </si>
  <si>
    <t>never ever take her from YOUN CEM pall Veare about is that kid and you</t>
  </si>
  <si>
    <t>matter If we're tagether or we're are fucking up her fucking</t>
  </si>
  <si>
    <t>COTE please for the last fucking get served with court</t>
  </si>
  <si>
    <t>the papers and well go from theres</t>
  </si>
  <si>
    <t>the)</t>
  </si>
  <si>
    <t>emp aren't supposed to be working</t>
  </si>
  <si>
    <t>S gpoma</t>
  </si>
  <si>
    <t>cap</t>
  </si>
  <si>
    <t>Been outside this</t>
  </si>
  <si>
    <t>Home still for a</t>
  </si>
  <si>
    <t>I'm busy until mid afternoon or so</t>
  </si>
  <si>
    <t>txt wheti get see if eam || | Sao, ) ema</t>
  </si>
  <si>
    <t>available</t>
  </si>
  <si>
    <t>You unele Auntie Alison</t>
  </si>
  <si>
    <t>ll be available buddie thank loves</t>
  </si>
  <si>
    <t>.</t>
  </si>
  <si>
    <t>(©) | ||</t>
  </si>
  <si>
    <t>Ru home [can be In front of your, MB) last hight</t>
  </si>
  <si>
    <t>house’at 3:45)</t>
  </si>
  <si>
    <t>Hello 3:37PM |</t>
  </si>
  <si>
    <t>That will afso make Emma miss e JUVE</t>
  </si>
  <si>
    <t>comfortable) em</t>
  </si>
  <si>
    <t>FaceTimed rissa for half hour shall A When will you be ready to go AM)</t>
  </si>
  <si>
    <t>fst Bawled Jol</t>
  </si>
  <si>
    <t>Bul a breakdown without me there</t>
  </si>
  <si>
    <t>means Harner doesn't make welaht</t>
  </si>
  <si>
    <t>atid stave another Not to</t>
  </si>
  <si>
    <t>‘mention fang term &gt;</t>
  </si>
  <si>
    <t>should senda hey they just had</t>
  </si>
  <si>
    <t>Remember weeks is Alotof tine baby text for us @</t>
  </si>
  <si>
    <t>tic prepare’ Ic will be thera just after 12:15,</t>
  </si>
  <si>
    <t>What you trying to sayy qe || |</t>
  </si>
  <si>
    <t>Money money [ol 1D</t>
  </si>
  <si>
    <t>cmp</t>
  </si>
  <si>
    <t>My worry Especially |</t>
  </si>
  <si>
    <t>imy hand is taking this cold ff3 fol Tneeded a walk imwalking Btn</t>
  </si>
  <si>
    <t>vey</t>
  </si>
  <si>
    <t>Have it'll worked out</t>
  </si>
  <si>
    <t>what Lam on my way leave they</t>
  </si>
  <si>
    <t>JB my x","23.6) cll &gt; 62%</t>
  </si>
  <si>
    <t>txt wheti get see if eam | Sao, ) ema</t>
  </si>
  <si>
    <t>What you trying to sayy qe |</t>
  </si>
  <si>
    <t>JB my x",2856,True,False,2025-10-25 00:14:30,2.0_enhanced</t>
  </si>
  <si>
    <t>2025-01-08(176).png,custody_screenshots\2025-01-08(176).png,Craig,Unknown,"I know she’s really missing me it's,</t>
  </si>
  <si>
    <t>‘the longest she's gone without me}</t>
  </si>
  <si>
    <t>Yeah. I need gloves, it's bad bad</t>
  </si>
  <si>
    <t>I'm gonna ask every peep in that</t>
  </si>
  <si>
    <t>hospital what to. do,</t>
  </si>
  <si>
    <t>ithink your looking better</t>
  </si>
  <si>
    <t>saved yau half a cupcake from,</t>
  </si>
  <si>
    <t>er</t>
  </si>
  <si>
    <t>it but roll one? Her next feed is</t>
  </si>
  <si>
    <t>‘then tho, And | haven't pumped.</t>
  </si>
  <si>
    <t>Yah that’s fine. Kinda fate for her] Eretty sure the bitch lady is back)</t>
  </si>
  <si>
    <t>Tsmtit? fol but yesand you get (col)</t>
  </si>
  <si>
    <t>‘soma tima with the dogs before an.</t>
  </si>
  <si>
    <t>fovernighty Feel like she one of them really</t>
  </si>
  <si>
    <t>(hates [tll feel her out}</t>
  </si>
  <si>
    <t>Tknow it will be hard for them. You</t>
  </si>
  <si>
    <t>should have took the heart)</t>
  </si>
  <si>
    <t>SOUT TMINKSTUSTCANT WAITTG</t>
  </si>
  <si>
    <t>steep with you two.</t>
  </si>
  <si>
    <t>Yat for sure! We love yous</t>
  </si>
  <si>
    <t>FAppreciate all your hard work and</t>
  </si>
  <si>
    <t>NOV.13.AT 9:19 0M)</t>
  </si>
  <si>
    <t>‘Fuzzy blanket beside rocking chair.</t>
  </si>
  <si>
    <t>Couple zipper premie sleepers:</t>
  </si>
  <si>
    <t>from black garbage bags by the</t>
  </si>
  <si>
    <t>68 ct</t>
  </si>
  <si>
    <t>$</t>
  </si>
  <si>
    <t>Worse case | can go to.a public,</t>
  </si>
  <si>
    <t>- are ‘bathroom and roll onenoonebe inj Mussa)</t>
  </si>
  <si>
    <t>‘dresser please!!] think that's it! tire them out hopefully, Risin et any</t>
  </si>
  <si>
    <t>rey listen) Cte</t>
  </si>
  <si>
    <t>Twalked cut beside Amanda's mom) op</t>
  </si>
  <si>
    <t>‘Oh awesome ok’</t>
  </si>
  <si>
    <t>What they chewing ong,</t>
  </si>
  <si>
    <t>she drive her hom to fol funny,</t>
  </si>
  <si>
    <t>ZON</t>
  </si>
  <si>
    <t>@B</t>
  </si>
  <si>
    <t>@ (Gumma</t>
  </si>
  <si>
    <t>‘Yeah that's where | snuck one,</t>
  </si>
  <si>
    <t>So we'll feel It aut.</t>
  </si>
  <si>
    <t>Did you ever try icash again</t>
  </si>
  <si>
    <t>‘Can't believe Mercer liked our stuff</t>
  </si>
  <si>
    <t>‘not tony bahahaaha</t>
  </si>
  <si>
    <t>NOV.13 AT.10:51PM,</t>
  </si>
  <si>
    <t>Ndontinink til tgetanew oad StoiKe Te</t>
  </si>
  <si>
    <t>(ome) 0 fing it please Tol a7 pxiwl guess that’s adova</t>
  </si>
  <si>
    <t>Cikacmmsay Know, lm glad you gota little rest)</t>
  </si>
  <si>
    <t>(astriahty</t>
  </si>
  <si>
    <t>How's it going?,</t>
  </si>
  <si>
    <t>‘Take your times honestly babes</t>
  </si>
  <si>
    <t>(Warre just hanging out</t>
  </si>
  <si>
    <t>NOV.14 AT 12:02PM</t>
  </si>
  <si>
    <t>We don’t need you here it's just)</t>
  </si>
  <si>
    <t>Caxitintam) nicer im gonna ask the girls to</t>
  </si>
  <si>
    <t>watch het ina minute solcan have)</t>
  </si>
  <si>
    <t>fa'smoke | think there's a chipper in</t>
  </si>
  <si>
    <t>‘Uh oh. No puke or shaking</t>
  </si>
  <si>
    <t>‘baby syndrame.</t>
  </si>
  <si>
    <t>ldic what todo Jol need to sit</t>
  </si>
  <si>
    <t>which ve been doing lol! My tots,</t>
  </si>
  <si>
    <t>lappreciate you more than you</t>
  </si>
  <si>
    <t>know im glad you gota lite rest</t>
  </si>
  <si>
    <t>NOV.14 AT12:59 PM</t>
  </si>
  <si>
    <t>Gotta get my cibe card before Ican,</t>
  </si>
  <si>
    <t>do lCash,</t>
  </si>
  <si>
    <t>NOW 14 ATA:S7 PM</t>
  </si>
  <si>
    <t>She pulgTa hiccup that’s why we,</t>
  </si>
  <si>
    <t>Tknow dogs gotta go out toonl</t>
  </si>
  <si>
    <t>‘appreciate all the running yourve,</t>
  </si>
  <si>
    <t>(one)</t>
  </si>
  <si>
    <t>‘She's not ready to go home,</t>
  </si>
  <si>
    <t>What do you mean? I totally think]</t>
  </si>
  <si>
    <t>she's ready to,go homes</t>
  </si>
  <si>
    <t>everything has been great other</t>
  </si>
  <si>
    <t>‘than her blood report last night)</t>
  </si>
  <si>
    <t>They'll want to keep an eye on her,</t>
  </si>
  <si>
    <t>Tevels im pretty sure)</t>
  </si>
  <si>
    <t>Uustgmes want ya disappointed,</t>
  </si>
  <si>
    <t>NOVA AT 5:34 PH 42)</t>
  </si>
  <si>
    <t>Uh ch. No puke or shaking</t>
  </si>
  <si>
    <t>baby syndrome</t>
  </si>
  <si>
    <t>idk what to do ol Ineed to sit</t>
  </si>
  <si>
    <t>which I've been doing fol. My tots.</t>
  </si>
  <si>
    <t>(uri)</t>
  </si>
  <si>
    <t>Stuff Is behind duckles to</t>
  </si>
  <si>
    <t>Be very carefutn | keep doar)</t>
  </si>
  <si>
    <t>(closed. Terribfe container}</t>
  </si>
  <si>
    <t>‘What | just feft can probably</t>
  </si>
  <si>
    <t>‘definitely get smokes but don't</t>
  </si>
  <si>
    <t>‘She puked n hiccup that’s why we)</t>
  </si>
  <si>
    <t>,I know she’s really missing me it's,</t>
  </si>
  <si>
    <t>‘dresser please ] think that's it! tire them out hopefully, Risin et any</t>
  </si>
  <si>
    <t>‘She puked n hiccup that’s why we)",2564,True,False,2025-10-25 00:14:30,2.0_enhanced</t>
  </si>
  <si>
    <t>2025-01-08(177).png,custody_screenshots\2025-01-08(177).png,Craig,Unknown,"2: 3 OLY cS</t>
  </si>
  <si>
    <t>fcome so and literally just said | understand how)</t>
  </si>
  <si>
    <t>fou don’t even know what you have a smoke take a shit's much you're doing and appreciate</t>
  </si>
  <si>
    <t>ivand yousnap back with how)</t>
  </si>
  <si>
    <t>Just said that) much you Like</t>
  </si>
  <si>
    <t>just trying to talk to you. What I'va been begging you to</t>
  </si>
  <si>
    <t>[cio you sleep yourve gone home every)</t>
  </si>
  <si>
    <t>have told stept</t>
  </si>
  <si>
    <t>know what want you to doy Itwas no rush at 2:30)</t>
  </si>
  <si>
    <t>wether you doornotwho k owes |</t>
  </si>
  <si>
    <t>Yes pretty sure fucking doy Flust to my confusion saying all thal shitto get</t>
  </si>
  <si>
    <t>at about how tiers you are</t>
  </si>
  <si>
    <t>[ oN eon) &lt;7 2.</t>
  </si>
  <si>
    <t>and you shap back with how, a ea)</t>
  </si>
  <si>
    <t>much you or Like,</t>
  </si>
  <si>
    <t>Tve been begging you to eat and, sorry Craig | fove yousJust a lot</t>
  </si>
  <si>
    <t>sleep youve gone home every) = fof things emotions</t>
  </si>
  <si>
    <t>told meyou slept what you came back with, racan to make you feel like your not</t>
  </si>
  <si>
    <t>wether notwho Kowes | doing enough cause your doing</t>
  </si>
  <si>
    <t>wasn't saying all that shitto get more then enough and being here</t>
  </si>
  <si>
    <t>‘snapped at about how tiers you ate, Lollolllolptott [formes</t>
  </si>
  <si>
    <t>hungry hungry you you ares (a=)</t>
  </si>
  <si>
    <t>[There's no snapping</t>
  </si>
  <si>
    <t>[Glad it’s funny] | could run home and see.</t>
  </si>
  <si>
    <t>the giris for half hour cantsee</t>
  </si>
  <si>
    <t>itwas | [No problem)</t>
  </si>
  <si>
    <t>CEES ‘they would know reatly but Up to</t>
  </si>
  <si>
    <t>‘ihe dogs forarunand it's 3:30 and ‘See ya when ya like I said,</t>
  </si>
  <si>
    <t>QB foneot it’s done lol eons)</t>
  </si>
  <si>
    <t>Com i</t>
  </si>
  <si>
    <t>‘the girts for half hour | bad when youve</t>
  </si>
  <si>
    <t>they wouldn't letme or lov) but great</t>
  </si>
  <si>
    <t>they would know really but up to It's okay babe,</t>
  </si>
  <si>
    <t>E: and some burp cloths please,</t>
  </si>
  <si>
    <t>We can't use that one anyway}</t>
  </si>
  <si>
    <t>rAfter over an hour of wandering Tget itit takes time and you need)</t>
  </si>
  <si>
    <t>around piper finally took a shit fall good hunt</t>
  </si>
  <si>
    <t>9 B</t>
  </si>
  <si>
    <t>Now go. dawn get moms car No needy See you soon ‘oh yeas that other stuff Is</t>
  </si>
  <si>
    <t>come backup grab the stuff and packed yup</t>
  </si>
  <si>
    <t>gonna just bring the book to,</t>
  </si>
  <si>
    <t>ihe this trip, fand you see me with Harper, your</t>
  </si>
  <si>
    <t>Nym montcoming to get me won't} life its just beginnings</t>
  </si>
  <si>
    <t>| Cay 0</t>
  </si>
  <si>
    <t>rAnd you your Tmsarry aut my frustration,</t>
  </si>
  <si>
    <t>life isn’t ending it's just beginning. I'm sorry I didn’t help emotionally} 2) fon you)</t>
  </si>
  <si>
    <t>we're all home together today the money stress is kicking</t>
  </si>
  <si>
    <t>in at this paint | guess, doesn't change money but this</t>
  </si>
  <si>
    <t>{t's just a humps week off does¥ Weill get it sorted,</t>
  </si>
  <si>
    <t>‘And {still have a lot of emotions] Don't let it babe. Honestly. Nothing</t>
  </si>
  <si>
    <t>through me ‘changes right now basically. Its</t>
  </si>
  <si>
    <t>Like! said] tove you</t>
  </si>
  <si>
    <t>You golng home with huge) Laundry's almost caught up I'll do</t>
  </si>
  <si>
    <t>after being here</t>
  </si>
  <si>
    <t>help emationatly) know, But If you gotta work hun ya</t>
  </si>
  <si>
    <t>the money stress is kicking baby, gotta work</t>
  </si>
  <si>
    <t>this point | guess’ ‘time here is all so that's up to yous</t>
  </si>
  <si>
    <t>Q cD ‘Your doing amazing more then</t>
  </si>
  <si>
    <t>it babe Nothing ital</t>
  </si>
  <si>
    <t>@ SEE</t>
  </si>
  <si>
    <t>But if you gatta work hun ya</t>
  </si>
  <si>
    <t>‘gotta work | understand, Just less. Can't friggen walt,</t>
  </si>
  <si>
    <t>rime here is all so that's Upto yous</t>
  </si>
  <si>
    <t>doing amazing more ther, Wa love you and appreciate all</t>
  </si>
  <si>
    <t>‘enough and | appreciate it allt! ‘You don’t need to be but I'm really) BQ [you dol]</t>
  </si>
  <si>
    <t>Honestly it's ‘thankful you think to say it,</t>
  </si>
  <si>
    <t>Depending how much tect from Poor piper nat her fault she doesn’t)</t>
  </si>
  <si>
    <t>‘dance quest we can keep a littley poop normatly but | app.ogized for</t>
  </si>
  <si>
    <t>Bit do we have enough forsmokes her]</t>
  </si>
  <si>
    <t>Tknow youneeded mares</t>
  </si>
  <si>
    <t>22 (nave some change here</t>
  </si>
  <si>
    <t>bitch</t>
  </si>
  <si>
    <t>n oI a</t>
  </si>
  <si>
    <t>‘Harper eats shit too maybe</t>
  </si>
  <si>
    <t>My right hand és im really)</t>
  </si>
  <si>
    <t>bad shape @","2: 3 OLY cS</t>
  </si>
  <si>
    <t>bad shape @",3176,True,False,2025-10-25 00:14:30,2.0_enhanced</t>
  </si>
  <si>
    <t>2025-01-08(178).png,custody_screenshots\2025-01-08(178).png,Craig,Unknown,"2: 3 OLY cll S 6389}</t>
  </si>
  <si>
    <t>ESS [She's coming toroom today!)</t>
  </si>
  <si>
    <t>ow many dance quest hours Flust waiting for the nurse she told</t>
  </si>
  <si>
    <t>me ta ring when | was back| @ you after feed</t>
  </si>
  <si>
    <t>Tate and started filling out forms</t>
  </si>
  <si>
    <t>But keep fucking like an</t>
  </si>
  <si>
    <t>@ ‘Nurse and told</t>
  </si>
  <si>
    <t>big deal apparenth</t>
  </si>
  <si>
    <t>forms babe:</t>
  </si>
  <si>
    <t>NOVISAT</t>
  </si>
  <si>
    <t>eee @ (com) - =</t>
  </si>
  <si>
    <t>5 filled with baggage but my future</t>
  </si>
  <si>
    <t>what the girls had out lol Tani fine skills for your)</t>
  </si>
  <si>
    <t>trade burlve been around i all</t>
  </si>
  <si>
    <t>@ Vl try and make a list all together forever, moved people</t>
  </si>
  <si>
    <t>babe but my nursing,</t>
  </si>
  <si>
    <t>Like fuck they dunno eft the box in fronton the, licensed soon but baby decided ta,</t>
  </si>
  <si>
    <t>criby Burp clothe that are rolled Up Til</t>
  </si>
  <si>
    <t>Righty Call me whenever you Get</t>
  </si>
  <si>
    <t>You have every reason to say no!</t>
  </si>
  <si>
    <t>Probably the carseat and the Dut just know I'm loyal | don’t take)</t>
  </si>
  <si>
    <t>@ because well have to learn Mays off and genuinely love</t>
  </si>
  <si>
    <t>how to use it properly. I mean not, wn</t>
  </si>
  <si>
    <t>lacndry tea ‘hat we really know how but)</t>
  </si>
  <si>
    <t>girl, ‘we need to know how before she, QB</t>
  </si>
  <si>
    <t>B fan new constcuction,</t>
  </si>
  <si>
    <t>eB oh yah that’s good (J</t>
  </si>
  <si>
    <t>ENOV 13 AT</t>
  </si>
  <si>
    <t>[Just typed Htread itatter! sent | i've just had to shit for an and</t>
  </si>
  <si>
    <t>or what fol what's that lol</t>
  </si>
  <si>
    <t>( ) left the house other then after,</t>
  </si>
  <si>
    <t>where be putrits} Wot Dirth'and have without</t>
  </si>
  <si>
    <t>hard to find that ie =</t>
  </si>
  <si>
    <t>a ‘being pushed or late Sorry,</t>
  </si>
  <si>
    <t>Klean and not filled with drama (curtain ending my shower</t>
  </si>
  <si>
    <t>rirugs gambling and bullshit he'll</t>
  </si>
  <si>
    <t>meone day Thaven't even ate lunch</t>
  </si>
  <si>
    <t>Used to fuvk his now wife so that's Is Harper proper and where she roan put her in her bed and eat thos</t>
  </si>
  <si>
    <t>bump</t>
  </si>
  <si>
    <t>Iknow and I'm really really trying. |</t>
  </si>
  <si>
    <t>ca ao | have nothing ll</t>
  </si>
  <si>
    <t>for</t>
  </si>
  <si>
    <t>dogs cant smokes</t>
  </si>
  <si>
    <t>showeror own ine ones sos twa thres hours ft</t>
  </si>
  <si>
    <t>bitching just</t>
  </si>
  <si>
    <t>saying then you try. and Do you know haw much sleep and.</t>
  </si>
  <si>
    <t>make all these excuses kel get itt BQ food ve had since Sunday,</t>
  </si>
  <si>
    <t>Really | appreciate all youry</t>
  </si>
  <si>
    <t>more then enough you</t>
  </si>
  <si>
    <t>reasons why you ae a Mall</t>
  </si>
  <si>
    <t>| guess is ro breathe l feel even last night |</t>
  </si>
  <si>
    <t>a guilty not going to sea hen Like wt</t>
  </si>
  <si>
    <t>Take your time with the dogs they, up every two three hours lol]</t>
  </si>
  <si>
    <t>aor Twas Up every two three hours lol @ (Gani</t>
  </si>
  <si>
    <t>be fine! Honest, 97 Do you know how much Sleep and, dan't even know what you</t>
  </si>
  <si>
    <t>ood i've had since Sunday, cat</t>
  </si>
  <si>
    <t>(See you when vam a 7</t>
  </si>
  <si>
    <t>B you</t>
  </si>
  <si>
    <t>know what | want you to do}</t>
  </si>
  <si>
    <t>Iwas norustrat 2:30</t>
  </si>
  <si>
    <t>Yes pretty sure | fucking dos = =</t>
  </si>
  <si>
    <t>) Just to explain my confusion!</t>
  </si>
  <si>
    <t>Soe See 93, Do whatever you gotta do and,</t>
  </si>
  <si>
    <t>so lean shower and just said lunderstand how)</t>
  </si>
  <si>
    <t>[cio you sleep youve gone home every)</t>
  </si>
  <si>
    <t>have told</t>
  </si>
  <si>
    <t>know what want you to dos 2:30,</t>
  </si>
  <si>
    <t>Wether youdoornotwhol owes |</t>
  </si>
  <si>
    <t>CEE","2: 3 OLY cll S 6389}</t>
  </si>
  <si>
    <t>CEE",2658,True,False,2025-10-25 00:14:30,2.0_enhanced</t>
  </si>
  <si>
    <t>2025-01-08(179).png,custody_screenshots\2025-01-08(179).png,Craig,Emma,"2:22. ee cl S G5</t>
  </si>
  <si>
    <t>mys i i:</t>
  </si>
  <si>
    <t>enestanlupdated(dratty</t>
  </si>
  <si>
    <t>Hij/Emmay</t>
  </si>
  <si>
    <t>Ihnew your fimilly ecleiratcs Christmas</t>
  </si>
  <si>
    <t>Bye, and Fd Ie to work together to make</t>
  </si>
  <si>
    <t>tits helidey specizl fer everyone. Wout i</t>
  </si>
  <si>
    <t>(so posse fer me to have Manper for</t>
  </si>
  <si>
    <t>Christmas supper? Fd be happy torch</t>
  </si>
  <si>
    <t>rar enyiine thet wack that works best far</t>
  </si>
  <si>
    <t>OU,</t>
  </si>
  <si>
    <t>(thik some unity hare will goa long way</t>
  </si>
  <si>
    <t>to shouihg our familias thet we can do this</t>
  </si>
  <si>
    <t>fer FEarper—twe sacts, ene heme. As</t>
  </si>
  <si>
    <t>premises], 0 have any location on tar yeu</t>
  </si>
  <si>
    <t>end will communicate et (east ih the</t>
  </si>
  <si>
    <t>moming and evening while she's with ma.</t>
  </si>
  <si>
    <t>Let me lnow whet wou thik or i theres ©</t>
  </si>
  <si>
    <t>Giitarent enrangement youd preter</t>
  </si>
  <si>
    <t>Thane,</t>
  </si>
  <si>
    <t>Greig</t>
  </si>
  <si>
    <t>This version eupr “es coloration and)</t>
  </si>
  <si>
    <t>tho importmee ©. ity for Harper's sala.</t>
  </si>
  <si>
    <t>(| | © massage ® Cv)</t>
  </si>
  <si>
    <t>,mys i i:</t>
  </si>
  <si>
    <t>(| | © massage ® Cv)",706,True,True,2025-10-25 00:14:30,2.0_enhanced</t>
  </si>
  <si>
    <t>2025-01-08(18).png,custody_screenshots\2025-01-08(18).png,Craig,Unknown,"TREO all | (48)</t>
  </si>
  <si>
    <t>No crack) out 0</t>
  </si>
  <si>
    <t>havent canen all chy, Shas not</t>
  </si>
  <si>
    <t>anything net to</t>
  </si>
  <si>
    <t>mention thet ter</t>
  </si>
  <si>
    <t>en hour you get home and still</t>
  </si>
  <si>
    <t>havent washed up the fast that you</t>
  </si>
  <si>
    <t>Went to work all and</t>
  </si>
  <si>
    <t>around hare Fin cone. You lave 2aro</t>
  </si>
  <si>
    <t>respect fer me always have. Fn not</t>
  </si>
  <si>
    <t>tying to change the</t>
  </si>
  <si>
    <t>whet heppencd anc)</t>
  </si>
  <si>
    <t>Pin done net deing it that tucking</t>
  </si>
  <si>
    <t>poor child Mem treek oun</t>
  </si>
  <si>
    <t>thihgs ave</t>
  </si>
  <si>
    <t>(xa me alone.</t>
  </si>
  <si>
    <t>)</t>
  </si>
  <si>
    <t>cid 0 out fs the question.</t>
  </si>
  <si>
    <t>When were swinging | suppose</t>
  </si>
  <si>
    <t>(ca</t>
  </si>
  <si>
    <t>Che's Gemma went more ih</t>
  </si>
  <si>
    <t>fust met as much now shes</t>
  </si>
  <si>
    <t>Cina cluster teaching</t>
  </si>
  <si>
    <t>Just watch her euss</t>
  </si>
  <si>
    <t>Text Message o SMS Q","TREO all | (48)</t>
  </si>
  <si>
    <t>Text Message o SMS Q",551,True,False,2025-10-25 00:14:30,2.0_enhanced</t>
  </si>
  <si>
    <t>2025-01-08(180).png,custody_screenshots\2025-01-08(180).png,Craig,Unknown,"BW Prat hog 494)</t>
  </si>
  <si>
    <t>Her femilly eclelhrates Christmas</t>
  </si>
  <si>
    <t>Gvechmer</t>
  </si>
  <si>
    <t>Planet tio upedstedlmnascag Coking diet</t>
  </si>
  <si>
    <t>faccount;</t>
  </si>
  <si>
    <t>(wanted to contin plans for the haliiys</t>
  </si>
  <si>
    <t>with Henper Since our family celefaretias</t>
  </si>
  <si>
    <t>Ghiistmeas Bye cher, Fd love to pick</t>
  </si>
  <si>
    <t>hEnper Up on December 2st et 2 PM atitar</t>
  </si>
  <si>
    <t>your familly ecieirations end cei heron</t>
  </si>
  <si>
    <t>Decanier Zh et 2 PM,</t>
  </si>
  <si>
    <t>Please (ct ane tnow ff titis wenks ter you.</t>
  </si>
  <si>
    <t>mhanksyours</t>
  </si>
  <si>
    <t>Greg</t>
  </si>
  <si>
    <t>Wenmelknowligyoucilike\iuntiey</t>
  </si>
  <si>
    <t>_&amp; | © omzse &amp; @)</t>
  </si>
  <si>
    <t>,BW Prat hog 494)</t>
  </si>
  <si>
    <t>_&amp; | © omzse &amp; @)",450,True,False,2025-10-25 00:14:30,2.0_enhanced</t>
  </si>
  <si>
    <t>2025-01-08(181).png,custody_screenshots\2025-01-08(181).png,Craig,Unknown,"ho nearby tho e-bucmsttom wfillo</t>
  </si>
  <si>
    <t>you sat and watched me decay asa</t>
  </si>
  <si>
    <t>humanjbeingfand}laughed|inimystace)</t>
  </si>
  <si>
    <t>about it.. Ieatand ented time anc</t>
  </si>
  <si>
    <t>tine agri of what hunts and whet 0</t>
  </si>
  <si>
    <t>was cited of. you cid it ail, But</t>
  </si>
  <si>
    <t>Ghose to uso those thihgs flo gat</t>
  </si>
  <si>
    <t>back at ane and use tham against</t>
  </si>
  <si>
    <t>Imesmysmistake}folettinghyoulin}</t>
  </si>
  <si>
    <t>endl ining t welco all those things 0</t>
  </si>
  <si>
    <t>guces 0 should have Cnemm beticr</t>
  </si>
  <si>
    <t>You never would have iad to thik</t>
  </si>
  <si>
    <t>eto fost nar ov aren (being ta iter</t>
  </si>
  <si>
    <t>etal becatse as chitiy asf fs you</t>
  </si>
  <si>
    <t>allowed kar to sco thet anc] bo</t>
  </si>
  <si>
    <t>fhvelvacl, ancl put her fh beicen US</t>
  </si>
  <si>
    <t>fiat Pan tenniiiied yew willl do these</t>
  </si>
  <si>
    <t>this to her. but 0 have a heant &amp;</t>
  </si>
  <si>
    <t>Guill beliove ih your potential even</t>
  </si>
  <si>
    <t>anuer all this time... wity Fim met sure</t>
  </si>
  <si>
    <t>but 0 de. So agein Ihe Fve seid all</t>
  </si>
  <si>
    <t>alone 0) wouldnt ever When honesty</t>
  </si>
  <si>
    <t>Ce me Ne te im ct</t>
  </si>
  <si>
    <t>No Emma \eurre fengetting the Guth</t>
  </si>
  <si>
    <t>The cally one who fucked with eur</t>
  </si>
  <si>
    <t>familly was yew and ew cid big time</t>
  </si>
  <si>
    <t>cus ®)</t>
  </si>
  <si>
    <t>,ho nearby tho e-bucmsttom wfillo</t>
  </si>
  <si>
    <t>cus ®)",899,True,False,2025-10-25 00:14:30,2.0_enhanced</t>
  </si>
  <si>
    <t>2025-01-08(182).png,custody_screenshots\2025-01-08(182).png,Craig,Unknown,"1:55) all) (37)</t>
  </si>
  <si>
    <t>Ageih fan somy makes why</t>
  </si>
  <si>
    <t>you thought i mas</t>
  </si>
  <si>
    <t>Pin net cure of any that</t>
  </si>
  <si>
    <t>would stick (hy you through ell a?</t>
  </si>
  <si>
    <t>thet plus then having child] anc)</t>
  </si>
  <si>
    <t>yew thought Was our</t>
  </si>
  <si>
    <t>then the only thing you hac</t>
  </si>
  <si>
    <t>leit her &amp; sui Pan willing</t>
  </si>
  <si>
    <t>to bo here and [et yew have the</t>
  </si>
  <si>
    <t>to prove yeursali and show</t>
  </si>
  <si>
    <t>0 know any dont</t>
  </si>
  <si>
    <t>&amp; the init 1 caused you wil</t>
  </si>
  <si>
    <t>eluays be mare or elmays make yeur</t>
  </si>
  <si>
    <t>actions the ciitarance hare fis</t>
  </si>
  <si>
    <t>you taling me wheat happened enc)</t>
  </si>
  <si>
    <t>fnew 0 That ter whatever 0 cid i</t>
  </si>
  <si>
    <t>mack your actions</t>
  </si>
  <si>
    <t>you never weuld hawe fought to be fn</t>
  </si>
  <si>
    <t>her orto he © pant of Rall that</t>
  </si>
  <si>
    <t>wase 0 you at the</t>
  </si>
  <si>
    <t>begining and Fue naver gone back</t>
  </si>
  <si>
    <t>or changed the all aay</t>
  </si>
  <si>
    <t>eppohiments ciona, 0 gat alll tha</t>
  </si>
  <si>
    <t>we acecled to care ter her ane)</t>
  </si>
  <si>
    <t>heap har saita Ide with all</t>
  </si>
  <si>
    <t>tine heartache the exieustion while</t>
  </si>
  <si>
    <t>you set anc] matched me decay asa</t>
  </si>
  <si>
    <t>being and th any</t>
  </si>
  <si>
    <t>ht. cried time anc</t>
  </si>
  <si>
    <t>tine of uit ints and what 0</t>
  </si>
  <si>
    <t>vas of youcid Rail. But</t>
  </si>
  <si>
    <t>Ghose to use those thihgs to gat</t>
  </si>
  <si>
    <t>lack ef mre anc] use tham ageiinst</t>
  </si>
  <si>
    <t>@)","Ageih fan somy makes why</t>
  </si>
  <si>
    <t>lack ef mre anc] use tham ageiinst",929,True,False,2025-10-25 00:14:30,2.0_enhanced</t>
  </si>
  <si>
    <t>2025-01-08(183).png,custody_screenshots\2025-01-08(183).png,Craig,Unknown,"&lt; ©</t>
  </si>
  <si>
    <t>cetay</t>
  </si>
  <si>
    <t>fold you I was done fis net cheatihhig</t>
  </si>
  <si>
    <t>You neaced] to go heme to get clean.</t>
  </si>
  <si>
    <t>lacked fer weels fer a Geme HAD</t>
  </si>
  <si>
    <t>with piper and Harper you coulcive</t>
  </si>
  <si>
    <t>givelmejone}</t>
  </si>
  <si>
    <t>Ent again not how f heppencd cight |</t>
  </si>
  <si>
    <t>No but</t>
  </si>
  <si>
    <t>Seo rou charteven Inow whet’s</t>
  </si>
  <si>
    <t>ssage Q</t>
  </si>
  <si>
    <t>,cetay</t>
  </si>
  <si>
    <t>ssage Q",286,True,False,2025-10-25 00:14:30,2.0_enhanced</t>
  </si>
  <si>
    <t>2025-01-08(184).png,custody_screenshots\2025-01-08(184).png,Craig,Unknown,"Iwas baiiind a closed] doar eff</t>
  </si>
  <si>
    <t>Sittingldown)</t>
  </si>
  <si>
    <t>Nop deisncing your tucking</t>
  </si>
  <si>
    <t>arnedituntold</t>
  </si>
  <si>
    <t>Se</t>
  </si>
  <si>
    <t>slofsavesyourgass)</t>
  </si>
  <si>
    <t>frm act ceiiencing</t>
  </si>
  <si>
    <t>,Iwas baiiind a closed] doar eff</t>
  </si>
  <si>
    <t>fold you I was done fis net cheatihhig",362,True,False,2025-10-25 00:14:30,2.0_enhanced</t>
  </si>
  <si>
    <t>2025-01-08(185).png,custody_screenshots\2025-01-08(185).png,Craig,Unknown,"You brought into eur home all S G7)</t>
  </si>
  <si>
    <t>&lt; over ancl over whan ackad met fo</t>
  </si>
  <si>
    <t>over Oy anal OVER.</t>
  </si>
  <si>
    <t>You tucking 6 months</t>
  </si>
  <si>
    <t>Beat the shit out of me</t>
  </si>
  <si>
    <t>wow to @o fer a walk and Goal</t>
  </si>
  <si>
    <t>Ott than have © conversation</t>
  </si>
  <si>
    <t>Nier bagging and to step</t>
  </si>
  <si>
    <t>iter you Micked mo th the stomach</t>
  </si>
  <si>
    <t>So bad the gitls had t©</t>
  </si>
  <si>
    <t>call</t>
  </si>
  <si>
    <t>a coor</t>
  </si>
  <si>
    <t>CON</t>
  </si>
  <si>
    <t>@)","You brought into eur home all S G7)</t>
  </si>
  <si>
    <t>CON",292,True,False,2025-10-25 00:14:30,2.0_enhanced</t>
  </si>
  <si>
    <t>2025-01-08(186).png,custody_screenshots\2025-01-08(186).png,Craig,Unknown,"berets a shenter wersttone</t>
  </si>
  <si>
    <t>hisy Eima,</t>
  </si>
  <si>
    <t>Fve been stugging a Git with amdiahy and</t>
  </si>
  <si>
    <t>thik caguikr checitiis 8 AM end 8 PM</t>
  </si>
  <si>
    <t>elout henper could hal me © (ek. Wo mela</t>
  </si>
  <si>
    <t>this casicr for you, Fim happy to chere</t>
  </si>
  <si>
    <t>any location whenever ches with ma. Let</t>
  </si>
  <si>
    <t>mo tnow ff tharss enytiing also thet</t>
  </si>
  <si>
    <t>world) meals yom more comicrtaa.</t>
  </si>
  <si>
    <t>Let me inew fi this teals ciehnta</t>
  </si>
  <si>
    <t>,berets a shenter wersttone</t>
  </si>
  <si>
    <t>Let me inew fi this teals ciehnta",346,True,False,2025-10-25 00:14:30,2.0_enhanced</t>
  </si>
  <si>
    <t>2025-01-08(187).png,custody_screenshots\2025-01-08(187).png,Craig,Unknown,"17 aS Gop</t>
  </si>
  <si>
    <t>oC om</t>
  </si>
  <si>
    <t>PEProjectionfonPSAulograded|</t>
  </si>
  <si>
    <t>commoncachiecak $800-97,500,</t>
  </si>
  <si>
    <t>o Uncommen or scriaf-ammiarad rocldia</t>
  </si>
  <si>
    <t>cards could sce values fh tho</t>
  </si>
  <si>
    <t>S275 00-+range’</t>
  </si>
  <si>
    <t>&amp; Fosminthction Ronee</t>
  </si>
  <si>
    <t>o Values may stabilize or deciine</t>
  </si>
  <si>
    <t>dighthy as market hype coals. Cards</t>
  </si>
  <si>
    <t>fn execiont concition or with Minikac)</t>
  </si>
  <si>
    <t>eupply are mare [kehy to neta peak</t>
  </si>
  <si>
    <t>Values</t>
  </si>
  <si>
    <t>Summahy,</t>
  </si>
  <si>
    <t>Gyewte helkiing 6 Enyeo Henper rockdia</t>
  </si>
  <si>
    <t>carck</t>
  </si>
  <si>
    <t>o tsa scid long-term investimant, Meahy</t>
  </si>
  <si>
    <t>peakingfaroundi2039=2041fatiialllot</t>
  </si>
  <si>
    <t>Fame induction.</t>
  </si>
  <si>
    <t>o figh-gada, well-presarved carcis wil</t>
  </si>
  <si>
    <t>eco the bestocioms, with commen</t>
  </si>
  <si>
    <t>cocife card prejectad toceach</t>
  </si>
  <si>
    <t>GB00=-S7, 800 ef peak valine.</t>
  </si>
  <si>
    <t>Wolk yom like advice en presamving er</t>
  </si>
  <si>
    <t>gracing the card to mantnize valus?</t>
  </si>
  <si>
    <t>,17 aS Gop</t>
  </si>
  <si>
    <t>gracing the card to mantnize valus?",681,True,False,2025-10-25 00:14:30,2.0_enhanced</t>
  </si>
  <si>
    <t>2025-01-08(188).png,custody_screenshots\2025-01-08(188).png,Craig,Unknown,"aS is)</t>
  </si>
  <si>
    <t>&amp; O</t>
  </si>
  <si>
    <t>What's thay look like on your end) .</t>
  </si>
  <si>
    <t>0s thet umdlar the fee</t>
  </si>
  <si>
    <t>QO</t>
  </si>
  <si>
    <t>@ Oo</t>
  </si>
  <si>
    <t>0 | wo | tm</t>
  </si>
  <si>
    <t>OUEBER ER RR</t>
  </si>
  <si>
    <t>HOBEGOERE</t>
  </si>
  <si>
    <t>&gt;} [z]z\elv elma) (@</t>
  </si>
  <si>
    <t>Y</t>
  </si>
  <si>
    <t>,aS is)</t>
  </si>
  <si>
    <t>&gt;} [z]z\elv elma) (@",131,True,False,2025-10-25 00:14:30,2.0_enhanced</t>
  </si>
  <si>
    <t>2025-01-08(189).png,custody_screenshots\2025-01-08(189).png,Craig,Emma,"Where else would I inching be. This</t>
  </si>
  <si>
    <t>is chy 3 inaie these 4 malty wells</t>
  </si>
  <si>
    <t>ii its geting cketchy up thera</t>
  </si>
  <si>
    <t>fnagiina.</t>
  </si>
  <si>
    <t>marissa I gemma be</t>
  </si>
  <si>
    <t>pacing the halnans waiting for eu</t>
  </si>
  <si>
    <t>GO WO Ge Go and sao my Gamehiar</t>
  </si>
  <si>
    <t>While i iraihisterm selling dence</t>
  </si>
  <si>
    <t>ehees at sealle</t>
  </si>
  <si>
    <t>@) ome)</t>
  </si>
  <si>
    <t>,Where else would I inching be. This</t>
  </si>
  <si>
    <t>(&gt;) [z]z\elv elmo) (@",331,True,True,2025-10-25 00:14:30,2.0_enhanced</t>
  </si>
  <si>
    <t>2025-01-08(19).png,custody_screenshots\2025-01-08(19).png,Craig,Unknown,"TREO cS (48)</t>
  </si>
  <si>
    <t>Lowe you belay Fim semy 0 wish 0</t>
  </si>
  <si>
    <t>could bo wih her ancl you et theasa</t>
  </si>
  <si>
    <t>pallove to be cn tho Phono butt</t>
  </si>
  <si>
    <t>Reon yon net nat ee weyenibor</t>
  </si>
  <si>
    <t>tousonno for my</t>
  </si>
  <si>
    <t>Tho tiistscomeninetemusdte</t>
  </si>
  <si>
    <t>dealing whith</t>
  </si>
  <si>
    <t>iknowjbaby4illovelyousmhanksyou!!</t>
  </si>
  <si>
    <t>lllrecordlitimay bey</t>
  </si>
  <si>
    <t>Go casicr alter todkyy Mite less</t>
  </si>
  <si>
    <t>euress with a couple bucis to Fiilay</t>
  </si>
  <si>
    <t>famd|s tuffgtooplovesyaurgitls)</t>
  </si>
  <si>
    <t>Tian you forall you de.. and baling</t>
  </si>
  <si>
    <t>what I ased when 0 mcd it fer the</t>
  </si>
  <si>
    <t>most part ()</t>
  </si>
  <si>
    <t>Fil, Nov 22 et OSAM</t>
  </si>
  <si>
    <t>Yourro the most amaring haman</t>
  </si>
  <si>
    <t>being Pe ever mat. Love you</t>
  </si>
  <si>
    <t>() Tat Message o SMS Q</t>
  </si>
  <si>
    <t>,TREO cS (48)</t>
  </si>
  <si>
    <t>iknowjbaby4illovelyousmhanksyou</t>
  </si>
  <si>
    <t>() Tat Message o SMS Q",539,True,False,2025-10-25 00:14:30,2.0_enhanced</t>
  </si>
  <si>
    <t>2025-01-08(190).png,custody_screenshots\2025-01-08(190).png,Craig,Unknown,"Wolll[nopeyyoutatieastdona</t>
  </si>
  <si>
    <t>dhg sin cing cing gating</t>
  </si>
  <si>
    <t>@ Gms)</t>
  </si>
  <si>
    <t>,Wolll[nopeyyoutatieastdona</t>
  </si>
  <si>
    <t>(&gt;) [z]z\elv elmo) (@",135,True,False,2025-10-25 00:14:30,2.0_enhanced</t>
  </si>
  <si>
    <t>2025-01-08(191).png,custody_screenshots\2025-01-08(191).png,Craig,Unknown,"ree 20)</t>
  </si>
  <si>
    <t>As the weather gat calkier enc] Harper</t>
  </si>
  <si>
    <t>Started|runningloutfoiroommllknowsyourg</t>
  </si>
  <si>
    <t>Gaticnee can thin with mo sping any</t>
  </si>
  <si>
    <t>dies. Iwas so focused on Harper, on what</t>
  </si>
  <si>
    <t>ene meacedl, thet 1 count sco whet you</t>
  </si>
  <si>
    <t>neededuliknow;youlwerelcariyingisolmuch)</t>
  </si>
  <si>
    <t>mone than fust her—row ware caning the</t>
  </si>
  <si>
    <t>weight of the heusa, the stress, end my</t>
  </si>
  <si>
    <t>shorteonihgs. It you down whan yeu</t>
  </si>
  <si>
    <t>necdied me to he stcadly and rellefla, amc) 0</t>
  </si>
  <si>
    <t>Gant tall you how much I regret then,</t>
  </si>
  <si>
    <t>Neier? tilly uncierstand how deeply yeu</t>
  </si>
  <si>
    <t>fa oventhing, and) cikint eines fanclo</t>
  </si>
  <si>
    <t>Rotehe. 0 thought ) was deing ay best for</t>
  </si>
  <si>
    <t>her fut th trying to be eventing tar her, 0</t>
  </si>
  <si>
    <t>filed to fhe what yom meccech Pim samy tar</t>
  </si>
  <si>
    <t>tho hunt 1 cawsadl, fer the ways I macs</t>
  </si>
  <si>
    <t>things hardier ihstead of casiar whan yeu</t>
  </si>
  <si>
    <t>alrcachy had] so mmch on your sheulkiers.</t>
  </si>
  <si>
    <t>You wane thereciiie tneugh Rall, even OF</t>
  </si>
  <si>
    <t>you cient fisel Iie . Watching ou grew</t>
  </si>
  <si>
    <t>ane) Change eveny cay wes ennding, ancl 0</t>
  </si>
  <si>
    <t>wish row coulePve saan roursali the weqy 0</t>
  </si>
  <si>
    <t>cheer], strong, and deiing the fest</t>
  </si>
  <si>
    <t>you could I know 1 cient sayy that enough,</t>
  </si>
  <si>
    <t>and (cic do enough to chew it I hapa, fp</t>
  </si>
  <si>
    <t>(time, ew can forefive ano fier net fling the</t>
  </si>
  <si>
    <t>need¢ enlitimattered</t>
  </si>
  <si>
    <t>parse yonasedy 9, en mattered</t>
  </si>
  <si>
    <t>,ree 20)</t>
  </si>
  <si>
    <t>parse yonasedy 9, en mattered",1137,True,False,2025-10-25 00:14:30,2.0_enhanced</t>
  </si>
  <si>
    <t>2025-01-08(192).png,custody_screenshots\2025-01-08(192).png,Craig,Unknown,"TRABV PatlETEEX3)</t>
  </si>
  <si>
    <t>Truly da. Gant</t>
  </si>
  <si>
    <t>Shoe ween ceachy or maine chong</t>
  </si>
  <si>
    <t>torstartfallifewinwasntiread yalIshould)</t>
  </si>
  <si>
    <t>have [et her go beftare che Gat</t>
  </si>
  <si>
    <t>pregnent. i sciiish of me to hang</t>
  </si>
  <si>
    <t>omens] melee Wer aot Ike sits Laat fo</t>
  </si>
  <si>
    <t>because che cic? Knew haw t</t>
  </si>
  <si>
    <t>stop. | gave her the love Damm gave</t>
  </si>
  <si>
    <t>Gis, Css orek wna vo masa at</t>
  </si>
  <si>
    <t>iis whet ms macded colloaively,</t>
  </si>
  <si>
    <t>cnfertemestly cml Roan oo py BR</t>
  </si>
  <si>
    <t>fhhad to deeicle to iat her be th that</t>
  </si>
  <si>
    <t>much pein so Herper would ho ok</t>
  </si>
  <si>
    <t>end probally most pathatic so Fd be</t>
  </si>
  <si>
    <t>els enc | hee mysal? tor fh. 0 inching</t>
  </si>
  <si>
    <t>hope she can come back fiom fi, On</t>
  </si>
  <si>
    <t>wet the parson who should have</t>
  </si>
  <si>
    <t>mac the decision to wrack a [ive to</t>
  </si>
  <si>
    <t>isaveraniunborntone)</t>
  </si>
  <si>
    <t>love a . 1 gaiia go back to</t>
  </si>
  <si>
    <t>photoshopinojonemneedsimy)</t>
  </si>
  <si>
    <t>thoughts right new</t>
  </si>
  <si>
    <t>Gut Ie Dawn safc, she created the</t>
  </si>
  <si>
    <t>Monster dhe cient aqact you to ba</t>
  </si>
  <si>
    <t>so reciicnt</t>
  </si>
  <si>
    <t>Mans ithinkgihadktwokidsjborn)</t>
  </si>
  <si>
    <t>tits weer fer fuck cal</t>
  </si>
  <si>
    <t>Delivered]</t>
  </si>
  <si>
    <t>oe 9</t>
  </si>
  <si>
    <t>,TRABV PatlETEEX3)</t>
  </si>
  <si>
    <t>oe 9",814,True,False,2025-10-25 00:14:30,2.0_enhanced</t>
  </si>
  <si>
    <t>2025-01-08(193).png,custody_screenshots\2025-01-08(193).png,Craig,Unknown,"engeihg conccms, cnphinsding thet</t>
  </si>
  <si>
    <t>fhrpers health end savtaty axe beling</t>
  </si>
  <si>
    <t>These communications thither stiengtiian</t>
  </si>
  <si>
    <t>Yourengniment thet yew ere acting th</t>
  </si>
  <si>
    <t>hEnperts best ihicrests (hy sacking</t>
  </si>
  <si>
    <t>Gustodh, Let ae know ff you meee) help</t>
  </si>
  <si>
    <t>chatting a clear summEny for our emer</t>
  </si>
  <si>
    <t>ersockl worker,</t>
  </si>
  <si>
    <t>Uike head earlier | wall not shares</t>
  </si>
  <si>
    <t>‘of these} can’t edit theny either in,</t>
  </si>
  <si>
    <t>case thay’re used In court)</t>
  </si>
  <si>
    <t>ot Tots 04 triving today. fit</t>
  </si>
  <si>
    <t>eRe</t>
  </si>
  <si>
    <t>“Yah Thust did too) y</t>
  </si>
  <si>
    <t>Tm realy sorry for hitting you Craig. 1</t>
  </si>
  <si>
    <t>Just don’t know whst elze todo when I</t>
  </si>
  <si>
    <t>| frorvaty sory and Fm tryng to workon</t>
  </si>
  <si>
    <t>(Betas tor cur git! Her cord taut)</t>
  </si>
  <si>
    <t>Te realy sexy for hitting you Graig, 1</t>
  </si>
  <si>
    <t>just don't knows what else to do when |</t>
  </si>
  <si>
    <t>angry and you won't siop just</t>
  </si>
  <si>
    <t>then</t>
  </si>
  <si>
    <t>get that.</t>
  </si>
  <si>
    <t>‘know that it reaty hurts me too and:</t>
  </si>
  <si>
    <t>Tho cocenstnets yourve chhared urtther</t>
  </si>
  <si>
    <t>wy. lreeruvloe ——</t>
  </si>
  <si>
    <t>,engeihg conccms, cnphinsding thet</t>
  </si>
  <si>
    <t>wy. lreeruvloe ——",808,True,False,2025-10-25 00:14:30,2.0_enhanced</t>
  </si>
  <si>
    <t>2025-01-08(194).png,custody_screenshots\2025-01-08(194).png,Craig,Unknown,"OB ,</t>
  </si>
  <si>
    <t>O&amp;P Be? @E</t>
  </si>
  <si>
    <t>Shes ching great, semy we had</t>
  </si>
  <si>
    <t>supper enc Jani vistiad maw she's 6</t>
  </si>
  <si>
    <t>enugging with manny &amp; 0 just mack</t>
  </si>
  <si>
    <t>any foc] anc] gat organized) for the</t>
  </si>
  <si>
    <t>aight anc her thihgs stiraleitanse]</t>
  </si>
  <si>
    <t>analy leunchy, ve fssen Hleecing a</t>
  </si>
  <si>
    <t>(et co it's hard anc) uncemiertalle</t>
  </si>
  <si>
    <t>lol</t>
  </si>
  <si>
    <t>®</t>
  </si>
  <si>
    <t>,OB ,</t>
  </si>
  <si>
    <t>lol",263,True,False,2025-10-25 00:14:30,2.0_enhanced</t>
  </si>
  <si>
    <t>2025-01-08(195).png,custody_screenshots\2025-01-08(195).png,Craig,Unknown,"cS GD</t>
  </si>
  <si>
    <t>THES</t>
  </si>
  <si>
    <t>Bothtypes ofjdrugs'require close</t>
  </si>
  <si>
    <t>monitoring of,the baby{s’growth‘’and</t>
  </si>
  <si>
    <t>developmentiover,time:</t>
  </si>
  <si>
    <t>Iwetched her go throng the</t>
  </si>
  <si>
    <t>changes when she stopped</t>
  </si>
  <si>
    <t>breastfeeding’</t>
  </si>
  <si>
    <t>was fust Ihe her or 1 would go</t>
  </si>
  <si>
    <t>through tho , hiiiated)</t>
  </si>
  <si>
    <t>Eut che didnt tach the place</t>
  </si>
  <si>
    <t>punch me Mick mo and call the</t>
  </si>
  <si>
    <t>cops mekihy cause she's usta</t>
  </si>
  <si>
    <t>baby,</t>
  </si>
  <si>
    <t>@ 6 e tt</t>
  </si>
  <si>
    <t>(alwjalelzylulole</t>
  </si>
  <si>
    <t>4lslelelelaletele</t>
  </si>
  <si>
    <t>(o}[2[/e]v[e lola</t>
  </si>
  <si>
    <t>D</t>
  </si>
  <si>
    <t>,cS GD</t>
  </si>
  <si>
    <t>(o}[2[/e]v[e lola",357,True,False,2025-10-25 00:14:30,2.0_enhanced</t>
  </si>
  <si>
    <t>2025-01-08(196).png,custody_screenshots\2025-01-08(196).png,Craig,Unknown,"- nome</t>
  </si>
  <si>
    <t>Sac axes |G |</t>
  </si>
  <si>
    <t>(Meteo this efoorter</t>
  </si>
  <si>
    <t>The chitsrance ih qmptoms etic</t>
  </si>
  <si>
    <t>opinikts end stints fh balsas fs duo</t>
  </si>
  <si>
    <t>to how these chugs aiiact the bach</t>
  </si>
  <si>
    <t>o @picitiss Depress the neiveus qystem,</t>
  </si>
  <si>
    <t>causing Piraical depemicnay, Miter</t>
  </si>
  <si>
    <t>(hth, balsas oficn eqpctance</t>
  </si>
  <si>
    <t>withdrawallsymptoms}(erg=atremorsy</t>
  </si>
  <si>
    <t>ioitehiiiny teechng issuse) because their</t>
  </si>
  <si>
    <t>(pocles aro actuating to the ehsance of</t>
  </si>
  <si>
    <t>tho chug,</t>
  </si>
  <si>
    <t>o Gtiinihntss ihercase braih activity burt</t>
  </si>
  <si>
    <t>Gomt usually cause piayctical</t>
  </si>
  <si>
    <t>éepencenee, listed), thay mal afiiaet</t>
  </si>
  <si>
    <t>Grafh developmen, (sacing to potential</t>
  </si>
  <si>
    <t>fseucs Ie iyperactiviy, pocr eticntion,</t>
  </si>
  <si>
    <t>or low (firth walsh.</t>
  </si>
  <si>
    <t>Overall, opiciis kad to witichamel, while</t>
  </si>
  <si>
    <t>stinuknts can case ceuck pment ar</t>
  </si>
  <si>
    <t>Ocharitral challenges. Both require</t>
  </si>
  <si>
    <t>dese menor end a supportive</t>
  </si>
  <si>
    <t>eoutronment far the belay to thufive.</t>
  </si>
  <si>
    <t>,- nome</t>
  </si>
  <si>
    <t>eoutronment far the belay to thufive.",764,True,False,2025-10-25 00:14:30,2.0_enhanced</t>
  </si>
  <si>
    <t>2025-01-08(197).png,custody_screenshots\2025-01-08(197).png,Craig,Unknown,"mS (&gt;</t>
  </si>
  <si>
    <t>&amp; OC</t>
  </si>
  <si>
    <t>Ok lal camse sho msged me</t>
  </si>
  <si>
    <t>She teshed the pace</t>
  </si>
  <si>
    <t>LANES al 4% Bt</t>
  </si>
  <si>
    <t>That's: coamneae ‘and t the cops</t>
  </si>
  <si>
    <t>are ce called! He‘ca can‘rot injail!</t>
  </si>
  <si>
    <t>genes ee</t>
  </si>
  <si>
    <t>My.mom is there and | highly</t>
  </si>
  <si>
    <t>doubt’she will let him in</t>
  </si>
  <si>
    <t>Without calling me lol</t>
  </si>
  <si>
    <t>But! [Sut 1 will let you know] let [Sut 1 will let you know] know,</t>
  </si>
  <si>
    <t>AS (ong &amp;3 your GL are Sala</t>
  </si>
  <si>
    <t>Pm goad</t>
  </si>
  <si>
    <t>That sald weny 4 now</t>
  </si>
  <si>
    <t>OG68°@ £#®oot</t>
  </si>
  <si>
    <t>,mS (&gt;</t>
  </si>
  <si>
    <t>OG68°@ £#®oot",367,True,False,2025-10-25 00:14:30,2.0_enhanced</t>
  </si>
  <si>
    <t>2025-01-08(198).png,custody_screenshots\2025-01-08(198).png,Craig,Unknown,"(een oDoco</t>
  </si>
  <si>
    <t>againjleave}</t>
  </si>
  <si>
    <t>irocerecet</t>
  </si>
  <si>
    <t>Boecrrofracni inetd</t>
  </si>
  <si>
    <t>ithatiletyalonellookfatter</t>
  </si>
  <si>
    <t>cenyoulackaitaritis coger</t>
  </si>
  <si>
    <t>himself2]</t>
  </si>
  <si>
    <t>Va oe tnepeng Ro</t>
  </si>
  <si>
    <t>Winfortunatelycopsiwonttdo)</t>
  </si>
  <si>
    <t>ending unlaso Gena fa)</t>
  </si>
  <si>
    <t>placelifjit's)</t>
  </si>
  <si>
    <t>Custodyrordenin</t>
  </si>
  <si>
    <t>Racents(mytriends)</t>
  </si>
  <si>
    <t>Inaverdealiwithithat before)</t>
  </si>
  <si>
    <t>nets ben lA</t>
  </si>
  <si>
    <t>Hinmnlilijtakeshirmto}</t>
  </si>
  <si>
    <t>courtihe sronlyihurting himself</t>
  </si>
  <si>
    <t>slechnicallyherdoesnitteven)</t>
  </si>
  <si>
    <t>livelhererandihe's!supposed)to)</t>
  </si>
  <si>
    <t>c=» | Soiiinghtee by{courtordenory</t>
  </si>
  <si>
    <t>O08 0Gm Oe</t>
  </si>
  <si>
    <t>0m (©) €</t>
  </si>
  <si>
    <t>G60 £#©o</t>
  </si>
  <si>
    <t>,(een oDoco</t>
  </si>
  <si>
    <t>G60 £#©o",456,True,False,2025-10-25 00:14:30,2.0_enhanced</t>
  </si>
  <si>
    <t>2025-01-08(199).png,custody_screenshots\2025-01-08(199).png,Craig,Jane,"al S</t>
  </si>
  <si>
    <t>My hd»</t>
  </si>
  <si>
    <t>In met cure what Fim accusing eu of</t>
  </si>
  <si>
    <t>fs el 0 for now, Thank Jane</t>
  </si>
  <si>
    <t>tits of ier, Have a geod day</t>
  </si>
  <si>
    <t>an | Paste) ACH | &gt;</t>
  </si>
  <si>
    <t>And] ter the the only reason 0</t>
  </si>
  <si>
    <t>Am net Harper is</t>
  </si>
  <si>
    <t>its on your tems. Your</t>
  </si>
  <si>
    <t>people your stony your cules, I came</t>
  </si>
  <si>
    <t>say enc] chart the</t>
  </si>
  <si>
    <t>than ma</t>
  </si>
  <si>
    <t>up ter 0 think</t>
  </si>
  <si>
    <t>ae @)</t>
  </si>
  <si>
    <t>| | | A","al S</t>
  </si>
  <si>
    <t>| | | A",288,True,True,2025-10-25 00:14:30,2.0_enhanced</t>
  </si>
  <si>
    <t>2025-01-08(2).png,custody_screenshots\2025-01-08(2).png,Craig,Unknown,"end of the cay, the Guth will come</t>
  </si>
  <si>
    <t>outand che will ho fh the bast care</t>
  </si>
  <si>
    <t>that’s all ) could ever ask. sure as</t>
  </si>
  <si>
    <t>hel do mek went to gio clon dials</t>
  </si>
  <si>
    <t>rough long road, out Ike 0 safcl, FM</t>
  </si>
  <si>
    <t>do whenever it tales so) eam hoa</t>
  </si>
  <si>
    <t>another to any Child. Yeah mo</t>
  </si>
  <si>
    <t>prefslem. 0fust read eur messages</t>
  </si>
  <si>
    <t>so Ml get back to you.</t>
  </si>
  <si>
    <t>Ytagah i was 4 rough chy sol</t>
  </si>
  <si>
    <t>chebyt pick up any phone awel. 0</t>
  </si>
  <si>
    <t>epprcciate yom net being mashy</t>
  </si>
  <si>
    <t>iihankss</t>
  </si>
  <si>
    <t>Aad) was cally ted of you</t>
  </si>
  <si>
    <t>threctcaing me with this and thet we</t>
  </si>
  <si>
    <t>{ust acccled] something to be dene</t>
  </si>
  <si>
    <t>and (fe I said i cheulkFve been come</t>
  </si>
  <si>
    <t>montis age kat its geting cme</t>
  </si>
  <si>
    <t>now thats all thet matars</t>
  </si>
  <si>
    <t>fier congestion is heticr tacky, Pam</t>
  </si>
  <si>
    <t>GoNks PUL seme chops tin har mass</t>
  </si>
  <si>
    <t>end suction it beaters har meat</t>
  </si>
  <si>
    <t>feeding which fs now basically she's</t>
  </si>
  <si>
    <t>ieew constipated, but che paoped)</t>
  </si>
  <si>
    <t>tice ast aight anc me and mem</t>
  </si>
  <si>
    <t>have boon working ier lags to get</t>
  </si>
  <si>
    <t>her to Go tock, 0 think chha's qaiing</t>
  </si>
  <si>
    <t>through a Gromit quunt because</t>
  </si>
  <si>
    <t>dne's bean checaihg and cating lets</t>
  </si>
  <si>
    <t>which fs good. Shots gamma be teil.</t>
  </si>
  <si>
    <t>(Thesis Game, Torch basolarerh</t>
  </si>
  <si>
    <t>lr</t>
  </si>
  <si>
    <t>,end of the cay, the Guth will come</t>
  </si>
  <si>
    <t>(Thesis Game, Torch basolarerh",971,True,False,2025-10-25 00:14:30,2.0_enhanced</t>
  </si>
  <si>
    <t>2025-01-08(20).png,custody_screenshots\2025-01-08(20).png,Craig,Unknown,"TROT ctl &gt; G9)</t>
  </si>
  <si>
    <t>Thank yeu for all yew ceo.. and facing</t>
  </si>
  <si>
    <t>Yourre the most anaing human</t>
  </si>
  <si>
    <t>being ue ever mat. Love you</t>
  </si>
  <si>
    <t>Far trom it clear,</t>
  </si>
  <si>
    <t>GQACHERES- 226</t>
  </si>
  <si>
    <t>eee 6GDDE3™ ,@)</t>
  </si>
  <si>
    <t>Vio &gt; GOKB</t>
  </si>
  <si>
    <t>Ot Mitevalhy fust flew over and then</t>
  </si>
  <si>
    <t>fumed on that chest sight besiclo</t>
  </si>
  <si>
    <t>ane (ay the rocks</t>
  </si>
  <si>
    <t>() Tart Message o SMS Q</t>
  </si>
  <si>
    <t>,TROT ctl &gt; G9)</t>
  </si>
  <si>
    <t>() Tart Message o SMS Q",351,True,False,2025-10-25 00:14:30,2.0_enhanced</t>
  </si>
  <si>
    <t>2025-01-08(200).png,custody_screenshots\2025-01-08(200).png,Craig,Unknown,"208 aS (3)</t>
  </si>
  <si>
    <t>&lt; (01)</t>
  </si>
  <si>
    <t>My Ci)&gt;</t>
  </si>
  <si>
    <t>thanksh(e)</t>
  </si>
  <si>
    <t>We wil read iB to her together he</t>
  </si>
  <si>
    <t>When we heme a spare 4 months t</t>
  </si>
  <si>
    <t>Sittdownrand|getithroughyit</t>
  </si>
  <si>
    <t>Idem send unselicited click pies or</t>
  </si>
  <si>
    <t>stories that will make your feicles</t>
  </si>
  <si>
    <t>comejoutyoureyestandinase)</t>
  </si>
  <si>
    <t>lilet}youlknowfabiutitomorrow,</t>
  </si>
  <si>
    <t>thanks. Cotta walt on other people</t>
  </si>
  <si>
    <t>Soa, would never cisk chiving when</t>
  </si>
  <si>
    <t>(0 need any Tecnse mare than ever</t>
  </si>
  <si>
    <t>ronmyyyvig titi</t>
  </si>
  <si>
    <t>Seuncls Gooch</t>
  </si>
  <si>
    <t>Ml be chancihig my phone mat</t>
  </si>
  <si>
    <t>missing ancther Rasciiine request,</t>
  </si>
  <si>
    <t>Leher when houses are satiiac]</t>
  </si>
  <si>
    <t>may. bez</t>
  </si>
  <si>
    <t>IMIS ONG, (Cimecrmyandtrenteyen ) you</t>
  </si>
  <si>
    <t>,208 aS (3)</t>
  </si>
  <si>
    <t>IMIS ONG, (Cimecrmyandtrenteyen ) you",536,True,False,2025-10-25 00:14:30,2.0_enhanced</t>
  </si>
  <si>
    <t>2025-01-08(201).png,custody_screenshots\2025-01-08(201).png,Craig,Unknown,"TOBY Net eating yew om cll) read S (G2)</t>
  </si>
  <si>
    <t>g Eig healtiny cf wo get. (1)</t>
  </si>
  <si>
    <t>The stress Oy Cid» fs catching up, im ata</t>
  </si>
  <si>
    <t>lost for words finally</t>
  </si>
  <si>
    <t>Might have pushed too far</t>
  </si>
  <si>
    <t>this time, aystem She mat</t>
  </si>
  <si>
    <t>feed agai ter couple hours</t>
  </si>
  <si>
    <t>Fuckeate men my chest, Im gamma |</t>
  </si>
  <si>
    <t>(eave this pene end gat same</t>
  </si>
  <si>
    <t>haope to hear her when she wales</t>
  </si>
  <si>
    <t>Se AE</t>
  </si>
  <si>
    <t>@","TOBY Net eating yew om cll) read S (G2)</t>
  </si>
  <si>
    <t>Se AE",315,True,False,2025-10-25 00:14:30,2.0_enhanced</t>
  </si>
  <si>
    <t>2025-01-08(202).png,custody_screenshots\2025-01-08(202).png,Craig,Unknown,"CoeeayekeES, ScEMDAESO</t>
  </si>
  <si>
    <t>iwarmyfestivesvibe,tothe scone mt Aya)</t>
  </si>
  <si>
    <t>where we enckic.</t>
  </si>
  <si>
    <t>Westerdayall-3 72M</t>
  </si>
  <si>
    <t>Could) reallly use Harper on my</t>
  </si>
  <si>
    <t>Serech, Ther being said its selfish</t>
  </si>
  <si>
    <t>and i? its met good iter ow then fs</t>
  </si>
  <si>
    <t>ok. Justict me know, Gnks Gm</t>
  </si>
  <si>
    <t>Teck OAM</t>
  </si>
  <si>
    <t>Coochight laches love you Tanper,</t>
  </si>
  <si>
    <t>lhugimommyzsontight</t>
  </si>
  <si>
    <t>Tacky OAM</t>
  </si>
  <si>
    <t>Hope youre cing ok Harper Dacichy</t>
  </si>
  <si>
    <t>misses ow so much</t>
  </si>
  <si>
    <t>@ Come a</t>
  </si>
  <si>
    <t>,CoeeayekeES, ScEMDAESO</t>
  </si>
  <si>
    <t>@ Come a",364,True,False,2025-10-25 00:14:30,2.0_enhanced</t>
  </si>
  <si>
    <t>2025-01-08(203).png,custody_screenshots\2025-01-08(203).png,Craig,Unknown,"today?</t>
  </si>
  <si>
    <t>chlo to meh infer dio © awe 0</t>
  </si>
  <si>
    <t>acvencce Winter, monk, amd)</t>
  </si>
  <si>
    <t>equa in ihtlouben dept</t>
  </si>
  <si>
    <t>make}ititough</t>
  </si>
  <si>
    <t>ulmtucitishetcoleanboas tir</t>
  </si>
  <si>
    <t>es possihib morihy tommanch</t>
  </si>
  <si>
    <t>Hey Graig, neo wortes 0 unclerstamcl 0</t>
  </si>
  <si>
    <t>would [he to bo motiiied in aclvanca,</t>
  </si>
  <si>
    <t>so lean mele eure thet somebach/s</t>
  </si>
  <si>
    <t>alas here iat weurte more than</t>
  </si>
  <si>
    <t>welleeme to come anime to wish</t>
  </si>
  <si>
    <t>her as long as it's within reasonetalo</t>
  </si>
  <si>
    <t>hours and yen (et mo knew</t>
  </si>
  <si>
    <t>beforehand</t>
  </si>
  <si>
    <t>Ot=s</t>
  </si>
  <si>
    <t>,today?</t>
  </si>
  <si>
    <t>Ot=s",411,True,False,2025-10-25 00:14:30,2.0_enhanced</t>
  </si>
  <si>
    <t>2025-01-08(204).png,custody_screenshots\2025-01-08(204).png,Craig,Emma,"POLY cll S (3)</t>
  </si>
  <si>
    <t>My Girl</t>
  </si>
  <si>
    <t>fer the supenvised visiis?</t>
  </si>
  <si>
    <t>Uncerskncing wil help me ackiress</t>
  </si>
  <si>
    <t>ehily Gonecis and werk tomar the</t>
  </si>
  <si>
    <t>best possible dad ter Harper</t>
  </si>
  <si>
    <t>Aad i? you'd Ihe to Facctine fora</t>
  </si>
  <si>
    <t>feeding tocky [et me Know Pll keep</t>
  </si>
  <si>
    <t>aly Plone charged as much as</t>
  </si>
  <si>
    <t>possisis .</t>
  </si>
  <si>
    <t>We thik it's th her best intarsst anc]</t>
  </si>
  <si>
    <t>mite to have supervised visiis so</t>
  </si>
  <si>
    <t>you can’t thik sow can fake har</t>
  </si>
  <si>
    <t>egein, so tharve fs mo ebuse verbally</t>
  </si>
  <si>
    <t>ermentaly &amp; that thay are only</t>
  </si>
  <si>
    <t>eout har Because Iie we sald fits</t>
  </si>
  <si>
    <t>Met chou us, fis ahout whats lsast</t>
  </si>
  <si>
    <t>for her &amp; OF you want to ho fh ner Mio</t>
  </si>
  <si>
    <t>this is uit bs best for her cigit now,</t>
  </si>
  <si>
    <t>Nwil Racctine yew net tecciing ©)</t>
  </si>
  <si>
    <t>Mo end Herper We thik it's fib her</t>
  </si>
  <si>
    <t>Pest interest</t>
  </si>
  <si>
    <t>Ok, fust making sure 0 have all the</t>
  </si>
  <si>
    <t>faite, You Canaw how any lead</t>
  </si>
  <si>
    <t>@perates . Thanks Gama</t>
  </si>
  <si>
    <t>O@=—®</t>
  </si>
  <si>
    <t>,POLY cll S (3)</t>
  </si>
  <si>
    <t>O@=—®",753,True,True,2025-10-25 00:14:30,2.0_enhanced</t>
  </si>
  <si>
    <t>2025-01-08(205).png,custody_screenshots\2025-01-08(205).png,Craig,Unknown,"My i&gt;</t>
  </si>
  <si>
    <t>HI step coniact with enyene item</t>
  </si>
  <si>
    <t>your circle. I want those 4 wells to</t>
  </si>
  <si>
    <t>be anxiety firee end you net have to</t>
  </si>
  <si>
    <t>womny chou anything other then</t>
  </si>
  <si>
    <t>Ideat wemny about enytiing bur</t>
  </si>
  <si>
    <t>TEnper Sho fs any anal focual You</t>
  </si>
  <si>
    <t>do you. Netsure wity ow are ih</t>
  </si>
  <si>
    <t>Conmet with enone tiem any Gikelo</t>
  </si>
  <si>
    <t>unless [i's to make yoursdi look</t>
  </si>
  <si>
    <t>Gooch Iie and mom are willing t</t>
  </si>
  <si>
    <t>fel her somawhare to meet you as</t>
  </si>
  <si>
    <t>well such as Tins or sementere</t>
  </si>
  <si>
    <t>Closer if that helps. Bacause unless</t>
  </si>
  <si>
    <t>Someoneliststayinghwithhyoulyouste)</t>
  </si>
  <si>
    <t>wet allowed to ust ho chapped at? fh</t>
  </si>
  <si>
    <t>hopes vow fawe a ofcle heme.</t>
  </si>
  <si>
    <t>fitis heme cess case my</t>
  </si>
  <si>
    <t>erent happening</t>
  </si>
  <si>
    <t>In met cure what Fim accusing you af</t>
  </si>
  <si>
    <t>fs al 0 sayy for mow, Thank Jane</t>
  </si>
  <si>
    <t>thats ewok of hex have a gaed day</t>
  </si>
  <si>
    <t>(+) (iiessage Q</t>
  </si>
  <si>
    <t>,My i&gt;</t>
  </si>
  <si>
    <t>(+) (iiessage Q",701,True,False,2025-10-25 00:14:30,2.0_enhanced</t>
  </si>
  <si>
    <t>2025-01-08(206).png,custody_screenshots\2025-01-08(206).png,Craig,Unknown,"with Kknpen | appreciate the</t>
  </si>
  <si>
    <t>for the supervised visiis?</t>
  </si>
  <si>
    <t>bast poscitle dad fer Harper</t>
  </si>
  <si>
    <t>possisls .</t>
  </si>
  <si>
    <t>this is what fs best for her cigit nom,</t>
  </si>
  <si>
    <t>Thank you ter faciitating ay visiis</t>
  </si>
  <si>
    <t>@ppertiniiy to spend tne with hex</t>
  </si>
  <si>
    <t>To cneura | ftily understand anc)</t>
  </si>
  <si>
    <t>respectithelcurrentranrangementsy</t>
  </si>
  <si>
    <t>could yeu please chuiliy the reasons</t>
  </si>
  <si>
    <t>Unckrstencing will help me ackiress</t>
  </si>
  <si>
    <t>ehily Gonecms and werk tomar the</t>
  </si>
  <si>
    <t>Aad F you'd [Re to Rasciiine fer a</t>
  </si>
  <si>
    <t>feeding tocky [et me lanow Fl keep</t>
  </si>
  <si>
    <t>my Plhene charged as much as</t>
  </si>
  <si>
    <t>Ot</t>
  </si>
  <si>
    <t>,with Kknpen | appreciate the</t>
  </si>
  <si>
    <t>my Plhene charged as much as",829,True,False,2025-10-25 00:14:30,2.0_enhanced</t>
  </si>
  <si>
    <t>2025-01-08(207).png,custody_screenshots\2025-01-08(207).png,Craig,Unknown,"PiNO ETE G49)</t>
  </si>
  <si>
    <t>Dishes , pooping and huncr</t>
  </si>
  <si>
    <t>Ticled up, how are you</t>
  </si>
  <si>
    <t>You ok with the naws fiom neu?</t>
  </si>
  <si>
    <t>Teiked to Theresa ches newer</t>
  </si>
  <si>
    <t>heard them, Denk theists</t>
  </si>
  <si>
    <t>And she’s very exaiied</t>
  </si>
  <si>
    <t>Want to call ma?</t>
  </si>
  <si>
    <t>hand said thet she's gemma thy andl</t>
  </si>
  <si>
    <t>oot her oi the moniter end ite.</t>
  </si>
  <si>
    <t>CanlyoulbringImyinursing} pillow)</t>
  </si>
  <si>
    <t>Wousvelblocked|Emma)</t>
  </si>
  <si>
    <t>You cant massage er call them ih tis fanciyoulwongt</t>
  </si>
  <si>
    <t>thelr massages ar</t>
  </si>
  <si>
    <t>,PiNO ETE G49)</t>
  </si>
  <si>
    <t>thelr massages ar",381,True,False,2025-10-25 00:14:30,2.0_enhanced</t>
  </si>
  <si>
    <t>2025-01-08(208).png,custody_screenshots\2025-01-08(208).png,Craig,Unknown,"PiNO ETE G49)</t>
  </si>
  <si>
    <t>lovelyoulguysttooloutikthinkd il</t>
  </si>
  <si>
    <t>have her within tew hours</t>
  </si>
  <si>
    <t>Gat some rest balay Ml sao |</t>
  </si>
  <si>
    <t>YOU SOON</t>
  </si>
  <si>
    <t>NOV BAT 430M</t>
  </si>
  <si>
    <t>n&gt; SOON ES [VOU GEN PIEESS</t>
  </si>
  <si>
    <t>Walking dags naw</t>
  </si>
  <si>
    <t>NOV BAT GHAM</t>
  </si>
  <si>
    <t>olf</t>
  </si>
  <si>
    <t>NOV 12 AT CHOIAM</t>
  </si>
  <si>
    <t>thelr massages ar",292,True,False,2025-10-25 00:14:30,2.0_enhanced</t>
  </si>
  <si>
    <t>2025-01-08(209).png,custody_screenshots\2025-01-08(209).png,Craig,Unknown,"Ok I have o million clerms sat en</t>
  </si>
  <si>
    <t>hour fiom nem They pooped em</t>
  </si>
  <si>
    <t>floor when) get heme lel G:)</t>
  </si>
  <si>
    <t>unarsfrunningfaroundwithtshit</t>
  </si>
  <si>
    <t>fying out of her heha poor cfrils</t>
  </si>
  <si>
    <t>Second I eid coum they want to</t>
  </si>
  <si>
    <t>sleepaWellovelyou</t>
  </si>
  <si>
    <t>Mlovesyourguysitoojoutiithinkdal|</t>
  </si>
  <si>
    <t>éome rast balhy Ml sae</t>
  </si>
  <si>
    <t>ceccive thelr massages ar</t>
  </si>
  <si>
    <t>,Ok I have o million clerms sat en</t>
  </si>
  <si>
    <t>ceccive thelr massages ar",386,True,False,2025-10-25 00:14:30,2.0_enhanced</t>
  </si>
  <si>
    <t>2025-01-08(21).png,custody_screenshots\2025-01-08(21).png,Craig,Unknown,"TROT ctl &gt; G9)</t>
  </si>
  <si>
    <t>ie iteralihy ust tiaw over ancl then</t>
  </si>
  <si>
    <t>fumed om thet chest cight besicla</t>
  </si>
  <si>
    <t>mo dy the rocks</t>
  </si>
  <si>
    <t>The in thihg stares at Mo Gveny</t>
  </si>
  <si>
    <t>qnele ih momiing</t>
  </si>
  <si>
    <t>things belay</t>
  </si>
  <si>
    <t>Ohecked R up anc 0 love it's meaning</t>
  </si>
  <si>
    <t>sotcen sh with me evany memiing</t>
  </si>
  <si>
    <t>lol, Lets of chiving tock,</t>
  </si>
  <si>
    <t>hetspottihng ansal FM</t>
  </si>
  <si>
    <t>That's Gaod</t>
  </si>
  <si>
    <t>Mm ceeily somy for hitting yom Greflg,</t>
  </si>
  <si>
    <t>Oftust cont Canow what cise to clo</t>
  </si>
  <si>
    <t>whan 0 get that angny ancl rom went</t>
  </si>
  <si>
    <t>Stop ust know that i cceilly heats me</t>
  </si>
  <si>
    <t>foo and than Pan ceaihy semy and Fim</t>
  </si>
  <si>
    <t>ting to weskon it.</t>
  </si>
  <si>
    <t>e</t>
  </si>
  <si>
    <t>E</t>
  </si>
  <si>
    <t>aAlhbavaltalanaithatHaarlinst</t>
  </si>
  <si>
    <t>() Tet Message o SMS Q</t>
  </si>
  <si>
    <t>() Tet Message o SMS Q",550,True,False,2025-10-25 00:14:30,2.0_enhanced</t>
  </si>
  <si>
    <t>2025-01-08(210).png,custody_screenshots\2025-01-08(210).png,Craig,Emma,"PiNO ETE G49)</t>
  </si>
  <si>
    <t>Werte gemma have a belty tacky iF |</t>
  </si>
  <si>
    <t>you wanted to bring that basket full</t>
  </si>
  <si>
    <t>OC auii &amp; wipes and capers</t>
  </si>
  <si>
    <t>Yes we are balay</t>
  </si>
  <si>
    <t>Im @olng to ict these Gils aleep far</t>
  </si>
  <si>
    <t>half en hour moniter says they</t>
  </si>
  <si>
    <t>been in the window all afein</t>
  </si>
  <si>
    <t>berting poor cfs.</t>
  </si>
  <si>
    <t>thelr massages ar",336,True,True,2025-10-25 00:14:30,2.0_enhanced</t>
  </si>
  <si>
    <t>2025-01-08(211).png,custody_screenshots\2025-01-08(211).png,Craig,Unknown,"PiNO ETE G49)</t>
  </si>
  <si>
    <t>Pm net cure hum you had &amp; Dome</t>
  </si>
  <si>
    <t>Mom end dad) frought soup |</t>
  </si>
  <si>
    <t>pS WaWEnicookies)</t>
  </si>
  <si>
    <t>KKqillfseelyaulsoon)</t>
  </si>
  <si>
    <t>INOVEIZIATEA-2C/AM])</t>
  </si>
  <si>
    <t>Thay/re decping naw</t>
  </si>
  <si>
    <t>XY</t>
  </si>
  <si>
    <t>today ff</t>
  </si>
  <si>
    <t>ED</t>
  </si>
  <si>
    <t>Werte gemma have afoelay</t>
  </si>
  <si>
    <t>Werte gemma have afoelay",285,True,False,2025-10-25 00:14:30,2.0_enhanced</t>
  </si>
  <si>
    <t>2025-01-08(212).png,custody_screenshots\2025-01-08(212).png,Craig,Unknown,"PiNO ETE G49)</t>
  </si>
  <si>
    <t>Nlove you gangeeus</t>
  </si>
  <si>
    <t>(be over soon need anything</t>
  </si>
  <si>
    <t>NOV HI AT ESOP |</t>
  </si>
  <si>
    <t>ay lancome. 0 dont thik sa,</t>
  </si>
  <si>
    <t>Tm net sure hum you had i Dent</t>
  </si>
  <si>
    <t>Mom and dad brought sary</t>
  </si>
  <si>
    <t>AD | messttas</t>
  </si>
  <si>
    <t>Kidiilfseesyoursoon)</t>
  </si>
  <si>
    <t>@ (em) (4)</t>
  </si>
  <si>
    <t>cecaiva</t>
  </si>
  <si>
    <t>a ee</t>
  </si>
  <si>
    <t>a ee",311,True,False,2025-10-25 00:14:30,2.0_enhanced</t>
  </si>
  <si>
    <t>2025-01-08(213).png,custody_screenshots\2025-01-08(213).png,Craig,Unknown,"cE</t>
  </si>
  <si>
    <t>Good beautiful</t>
  </si>
  <si>
    <t>NOV 11 AT OBAM</t>
  </si>
  <si>
    <t>fehaha goed morning its Mia.</t>
  </si>
  <si>
    <t>Abely moving aroun</t>
  </si>
  <si>
    <t>NOV 11 AT TOD AM</t>
  </si>
  <si>
    <t>Can wo gt a Ieopand Gecko?</t>
  </si>
  <si>
    <t>NOW 11 AT TEAM</t>
  </si>
  <si>
    <t>fay love</t>
  </si>
  <si>
    <t>Torvehineiad Emma</t>
  </si>
  <si>
    <t>You cant message or call them ih this andl you wens</t>
  </si>
  <si>
    <t>cocchve thal massages ar ms</t>
  </si>
  <si>
    <t>[ee</t>
  </si>
  <si>
    <t>,Good beautiful</t>
  </si>
  <si>
    <t>[ee",247,True,False,2025-10-25 00:14:30,2.0_enhanced</t>
  </si>
  <si>
    <t>2025-01-08(214).png,custody_screenshots\2025-01-08(214).png,Craig,Unknown,"cE</t>
  </si>
  <si>
    <t>Good . Love you tounsver</t>
  </si>
  <si>
    <t>INOVEIOYATEL-OZBM</t>
  </si>
  <si>
    <t>Fasciine tor cleapy time</t>
  </si>
  <si>
    <t>NOY 1 AT RETAN</t>
  </si>
  <si>
    <t>Somy baby just secing this 1 passed</t>
  </si>
  <si>
    <t>NOV 10 Ar 22a</t>
  </si>
  <si>
    <t>moriine) beaut laches</t>
  </si>
  <si>
    <t>Tehaha goed morning its Tia.</t>
  </si>
  <si>
    <t>Abeliy moving aroune</t>
  </si>
  <si>
    <t>3 ,</t>
  </si>
  <si>
    <t>Can\welgetfalleopard</t>
  </si>
  <si>
    <t>,Good . Love you tounsver</t>
  </si>
  <si>
    <t>thelr massages ar",335,True,False,2025-10-25 00:14:30,2.0_enhanced</t>
  </si>
  <si>
    <t>2025-01-08(215).png,custody_screenshots\2025-01-08(215).png,Craig,Unknown,"PiNO ETE G49)</t>
  </si>
  <si>
    <t>Vhs ama, sal] qoadhiight</t>
  </si>
  <si>
    <t>(2 (seste gseaaoyx0 )</t>
  </si>
  <si>
    <t>a@ C2</t>
  </si>
  <si>
    <t>We walked tor long time then 0 fst</t>
  </si>
  <si>
    <t>cet ih thont oF count house fer Ihe</t>
  </si>
  <si>
    <t>20 nis ancl closed my eyes Dell</t>
  </si>
  <si>
    <t>Lm Geta cleper or tio prolly</t>
  </si>
  <si>
    <t>caused the canltiness tiem pipar</t>
  </si>
  <si>
    <t>fehahelh Awe that's clay,</t>
  </si>
  <si>
    <t>Yeh maybe</t>
  </si>
  <si>
    <t>thelr massages ar",358,True,False,2025-10-25 00:14:30,2.0_enhanced</t>
  </si>
  <si>
    <t>2025-01-08(216).png,custody_screenshots\2025-01-08(216).png,Craig,Unknown,"PiNO ETE G49)</t>
  </si>
  <si>
    <t>\ Vea bul ig Powe: éll| a | Baby A</t>
  </si>
  <si>
    <t>Call this and thet and even gftl</t>
  </si>
  <si>
    <t>coumstaiis everyone If your farts</t>
  </si>
  <si>
    <t>evenihunteyrgotit</t>
  </si>
  <si>
    <t>Rorget youd gata notification</t>
  </si>
  <si>
    <t>Want me to fP ow or yew good Dal</t>
  </si>
  <si>
    <t>Pad will dla, Oust ger item</t>
  </si>
  <si>
    <t>9) to your brothers</t>
  </si>
  <si>
    <t>ceccive thelr massages ar",343,True,False,2025-10-25 00:14:30,2.0_enhanced</t>
  </si>
  <si>
    <t>2025-01-08(217).png,custody_screenshots\2025-01-08(217).png,Craig,Unknown,"Iwas thihiding that. We love youl</t>
  </si>
  <si>
    <t>She's super active tonight. Fuck 0</t>
  </si>
  <si>
    <t>stay ih here longer then 4 days 10</t>
  </si>
  <si>
    <t>boon welcome to my S00 pound</t>
  </si>
  <si>
    <t>Le) G00 pounds cause wate</t>
  </si>
  <si>
    <t>Imoving}inibyxthen)</t>
  </si>
  <si>
    <t>Loy Hahahanhahahatfuck</t>
  </si>
  <si>
    <t>Theyre sleeping at gy fect</t>
  </si>
  <si>
    <t>lliimovelcamerainextstoyveup)</t>
  </si>
  <si>
    <t>@eqy 0 owe row cus so much Ml</t>
  </si>
  <si>
    <t>preety try and cleep here soon</t>
  </si>
  <si>
    <t>GO) | chets gotta do my vdisatd again</t>
  </si>
  <si>
    <t>\D ho mepe wa ell do bety</t>
  </si>
  <si>
    <t>,Iwas thihiding that. We love youl</t>
  </si>
  <si>
    <t>a ee",487,True,False,2025-10-25 00:14:30,2.0_enhanced</t>
  </si>
  <si>
    <t>2025-01-08(218).png,custody_screenshots\2025-01-08(218).png,Craig,Unknown,"PiNO ETE G49)</t>
  </si>
  <si>
    <t>(cl held cn babe. Either sing the</t>
  </si>
  <si>
    <t>coor there and ask or Kkeap welling</t>
  </si>
  <si>
    <t>past that locked door and youll</t>
  </si>
  <si>
    <t>iS | Gometok</t>
  </si>
  <si>
    <t>Iwas et the locked coer pressing</t>
  </si>
  <si>
    <t>the bution fer 6 man</t>
  </si>
  <si>
    <t>Oh wall keep walling ancl 0 thik</t>
  </si>
  <si>
    <t>By \ youll cater the purple part Pim ih</t>
  </si>
  <si>
    <t>[ee",357,True,False,2025-10-25 00:14:30,2.0_enhanced</t>
  </si>
  <si>
    <t>2025-01-08(219).png,custody_screenshots\2025-01-08(219).png,Craig,Unknown,"PiNO ETE G49)</t>
  </si>
  <si>
    <t>ROSS |</t>
  </si>
  <si>
    <t>No you Gatiia come to the ether end |</t>
  </si>
  <si>
    <t>Inead the cei fis</t>
  </si>
  <si>
    <t>Where the purple fs. I thik thay</t>
  </si>
  <si>
    <t>Gall Rater Eirth ret</t>
  </si>
  <si>
    <t>thelr massages ar",221,True,False,2025-10-25 00:14:30,2.0_enhanced</t>
  </si>
  <si>
    <t>2025-01-08(22).png,custody_screenshots\2025-01-08(22).png,Craig,Unknown,"tl &gt; G84</t>
  </si>
  <si>
    <t>NN /</t>
  </si>
  <si>
    <t>BES 10 AT GNBAN</t>
  </si>
  <si>
    <t>henper fs with me et muy Grams.</t>
  </si>
  <si>
    <t>Where shell remain uni Gama</t>
  </si>
  <si>
    <t>Sobers UP. Fin sary, youre</t>
  </si>
  <si>
    <t>walsome to come anc sae her</t>
  </si>
  <si>
    <t>eRe you Went but Gime mecds</t>
  </si>
  <si>
    <t>Seren lbs Cho tare Seber he</t>
  </si>
  <si>
    <t>whole pregnenay or the day she</t>
  </si>
  <si>
    <t>oxi ooeaan-denaarapee</t>
  </si>
  <si>
    <t>A Dar HORS EE)</t>
  </si>
  <si>
    <t>,tl &gt; G84</t>
  </si>
  <si>
    <t>A Dar HORS EE)",268,True,False,2025-10-25 00:14:30,2.0_enhanced</t>
  </si>
  <si>
    <t>2025-01-08(220).png,custody_screenshots\2025-01-08(220).png,Craig,Unknown,"LO CTROTA TES 29/2 M) |</t>
  </si>
  <si>
    <t>Bebe youre so penitast. Thank you 0</t>
  </si>
  <si>
    <t>neccled that</t>
  </si>
  <si>
    <t>OST OAT 425FM</t>
  </si>
  <si>
    <t>Can you imagine lel thitls theses</t>
  </si>
  <si>
    <t>fany{chancejoisyoulstoppinglon)</t>
  </si>
  <si>
    <t>La Ross et possibly ff 0 call in em ender</t>
  </si>
  <si>
    <t>OST OAT GE7PM</t>
  </si>
  <si>
    <t>Didhyoulgetiretundhyet</t>
  </si>
  <si>
    <t>LO CTSA TELS SBM)</t>
  </si>
  <si>
    <t>(Cm</t>
  </si>
  <si>
    <t>,LO CTROTA TES 29/2 M) |</t>
  </si>
  <si>
    <t>thelr massages ar",344,True,False,2025-10-25 00:14:30,2.0_enhanced</t>
  </si>
  <si>
    <t>2025-01-08(221).png,custody_screenshots\2025-01-08(221).png,Craig,Unknown,"Chad) you agree 0 love you Fl do</t>
  </si>
  <si>
    <t>erenntihing tor vow balay 0 get this</t>
  </si>
  <si>
    <t>we get this. He's nat tneling with</t>
  </si>
  <si>
    <t>oy fenihy anymore Pm not Justin</t>
  </si>
  <si>
    <t>Gut he tifa</t>
  </si>
  <si>
    <t>LO CTROTA TES 1 0. BM)</t>
  </si>
  <si>
    <t>Aad R inats but ty net to let your</t>
  </si>
  <si>
    <t>mind call on Ghat all day 0 hape</t>
  </si>
  <si>
    <t>youre having a geod day, Mil sae</t>
  </si>
  <si>
    <t>LO CTROTA TES 29/2 M)</t>
  </si>
  <si>
    <t>Gelso yeurre so perizet. Thank you 0</t>
  </si>
  <si>
    <t>‘</t>
  </si>
  <si>
    <t>OCTEOVATEA23Ph</t>
  </si>
  <si>
    <t>Wousvelblocked|Emma]</t>
  </si>
  <si>
    <t>,Chad) you agree 0 love you Fl do</t>
  </si>
  <si>
    <t>thelr massages ar",437,True,False,2025-10-25 00:14:30,2.0_enhanced</t>
  </si>
  <si>
    <t>2025-01-08(222).png,custody_screenshots\2025-01-08(222).png,Craig,Unknown,"PiNO ETE G49)</t>
  </si>
  <si>
    <t>Love yew</t>
  </si>
  <si>
    <t>TAikthe with Pan! had sccm ti.</t>
  </si>
  <si>
    <t>Net Ghat whan heme | love yeu so</t>
  </si>
  <si>
    <t>much saqy</t>
  </si>
  <si>
    <t>OCTAOVATE2 PN]</t>
  </si>
  <si>
    <t>iWwantalgnowhereIneammelommy)</t>
  </si>
  <si>
    <t>family again.</t>
  </si>
  <si>
    <t>OCTAOYATE2-AG PN]</t>
  </si>
  <si>
    <t>Ch nese ) but yeh coulkint caro</t>
  </si>
  <si>
    <t>(ess fo have emyone Ihe thet close</t>
  </si>
  <si>
    <t>Chad) you agree I love you Al do</t>
  </si>
  <si>
    <t>erentitihg tar you balay 0 get this</t>
  </si>
  <si>
    <t>welgo He's net tucking with</t>
  </si>
  <si>
    <t>myjfansaeeny morellumnoteustin)</t>
  </si>
  <si>
    <t>[ee",471,True,False,2025-10-25 00:14:30,2.0_enhanced</t>
  </si>
  <si>
    <t>2025-01-08(223).png,custody_screenshots\2025-01-08(223).png,Craig,Unknown,"Pratl ETE(G2 9)</t>
  </si>
  <si>
    <t>DIENES , PEOpihig ane! (Aunelr</t>
  </si>
  <si>
    <t>Ticied Wa, haw are you</t>
  </si>
  <si>
    <t>You ck with the naws fiom aleu?</t>
  </si>
  <si>
    <t>Teilkad to Tharesa She's NEVEP</t>
  </si>
  <si>
    <t>heardithems</t>
  </si>
  <si>
    <t>Aad she's vany excised</t>
  </si>
  <si>
    <t>Want to call me?</t>
  </si>
  <si>
    <t>Oh good. Yes well hear muse Game</t>
  </si>
  <si>
    <t>hand said thet she’s gemma thy and</t>
  </si>
  <si>
    <t>get her oi? the moniker and finte,</t>
  </si>
  <si>
    <t>Yes, Peal youl J</t>
  </si>
  <si>
    <t>,Pratl ETE(G2 9)</t>
  </si>
  <si>
    <t>thelr massages ar",395,True,False,2025-10-25 00:14:30,2.0_enhanced</t>
  </si>
  <si>
    <t>2025-01-08(224).png,custody_screenshots\2025-01-08(224).png,Craig,Unknown,"4</t>
  </si>
  <si>
    <t>You ck with the news fiom nieuwe?</t>
  </si>
  <si>
    <t>Thikad to Tharasa she's navear</t>
  </si>
  <si>
    <t>hear them,</t>
  </si>
  <si>
    <t>Aad she's veny excited</t>
  </si>
  <si>
    <t>get her et? the moniker and ftte.</t>
  </si>
  <si>
    <t>Yes, (0 call you.</t>
  </si>
  <si>
    <t>NOV 12 AT ovr</t>
  </si>
  <si>
    <t>,You ck with the news fiom nieuwe?</t>
  </si>
  <si>
    <t>a ee",353,True,False,2025-10-25 00:14:30,2.0_enhanced</t>
  </si>
  <si>
    <t>2025-01-08(225).png,custody_screenshots\2025-01-08(225).png,Craig,Unknown,"Pratl ETE(G2 9)</t>
  </si>
  <si>
    <t>INOVAISYATEASAATAN</t>
  </si>
  <si>
    <t>What tal cam you gral me the |</t>
  </si>
  <si>
    <t>biggest Mend pacis you can you eam</t>
  </si>
  <si>
    <t>get thay can be the chaepest. And</t>
  </si>
  <si>
    <t>fost bring me seme sweet Pants</t>
  </si>
  <si>
    <t>enc] shits please when you coma: 0</t>
  </si>
  <si>
    <t>love you, ve becn clecping but up</t>
  </si>
  <si>
    <t>ev enyicouplelhourssGonnalrest</t>
  </si>
  <si>
    <t>more and then ty and pump and)</t>
  </si>
  <si>
    <t>head down ter her 880 teccing</t>
  </si>
  <si>
    <t>NOV 18 AT AIBAM</t>
  </si>
  <si>
    <t>lovesy.ou</t>
  </si>
  <si>
    <t>NOVA SIATEL SIAM</t>
  </si>
  <si>
    <t>0 love you be cigint there</t>
  </si>
  <si>
    <t>How many Genes quest hours</t>
  </si>
  <si>
    <t>thelr massages ar",514,True,False,2025-10-25 00:14:30,2.0_enhanced</t>
  </si>
  <si>
    <t>2025-01-08(226).png,custody_screenshots\2025-01-08(226).png,Craig,Emma,"Pratl ETE(G2 9)</t>
  </si>
  <si>
    <t>believe)</t>
  </si>
  <si>
    <t>thelr massages ar",115,True,True,2025-10-25 00:14:30,2.0_enhanced</t>
  </si>
  <si>
    <t>2025-01-08(227).png,custody_screenshots\2025-01-08(227).png,Craig,Unknown,"Pratl ETE(G2 9)</t>
  </si>
  <si>
    <t>NOV 18 AT OB7AM</t>
  </si>
  <si>
    <t>Just welting tor the nurse she talk)</t>
  </si>
  <si>
    <t>me to cihg when | was back</t>
  </si>
  <si>
    <t>lato and started filing out terms</t>
  </si>
  <si>
    <t>bot kesp tucking up spalling [ike am</t>
  </si>
  <si>
    <t>idiot{iol)</t>
  </si>
  <si>
    <t>oveanmaehe deaans</t>
  </si>
  <si>
    <t>thelr massages ar",286,True,False,2025-10-25 00:14:30,2.0_enhanced</t>
  </si>
  <si>
    <t>2025-01-08(228).png,custody_screenshots\2025-01-08(228).png,Craig,Unknown,"cE</t>
  </si>
  <si>
    <t>llfdoltorms|babe</t>
  </si>
  <si>
    <t>NOV 18 AT 1k40AM)</t>
  </si>
  <si>
    <t>Shas contig to room tacky</t>
  </si>
  <si>
    <t>(0 call you aitier teed)</t>
  </si>
  <si>
    <t>Nurse ust came and teld me. tsa</t>
  </si>
  <si>
    <t>apparently,</t>
  </si>
  <si>
    <t>Thetche's coning down this</t>
  </si>
  <si>
    <t>ees)</t>
  </si>
  <si>
    <t>,llfdoltorms|babe</t>
  </si>
  <si>
    <t>ees)",259,True,False,2025-10-25 00:14:30,2.0_enhanced</t>
  </si>
  <si>
    <t>2025-01-08(229).png,custody_screenshots\2025-01-08(229).png,Craig,Unknown,"1:07)</t>
  </si>
  <si>
    <t>Thats wher the had out lal</t>
  </si>
  <si>
    <t>tuck they ei</t>
  </si>
  <si>
    <t>Richt. Call me whenaver you gat</t>
  </si>
  <si>
    <t>tho chance hunt</t>
  </si>
  <si>
    <t>Lona chawed the kunciy tag only</t>
  </si>
  <si>
    <t>tel good ofl</t>
  </si>
  <si>
    <t>ws</t>
  </si>
  <si>
    <t>Von 7 Gall isi fn iis chet</t>
  </si>
  <si>
    <t>ee","Thats wher the had out lal</t>
  </si>
  <si>
    <t>Von 7 Gall isi fn iis chet",159,True,False,2025-10-25 00:14:30,2.0_enhanced</t>
  </si>
  <si>
    <t>2025-01-08(23).png,custody_screenshots\2025-01-08(23).png,Craig,Unknown,"9:09) a S (23)</t>
  </si>
  <si>
    <t>And coal trick with the car scat,</t>
  </si>
  <si>
    <t>Too bad we have tuo GB</t>
  </si>
  <si>
    <t>| You gata hall hour Fal eqy stent</t>
  </si>
  <si>
    <t>decisions,</t>
  </si>
  <si>
    <t>hay Gama. Co tuck yoursal?</t>
  </si>
  <si>
    <t>You cnchngered ay ter</t>
  </si>
  <si>
    <t>the time</t>
  </si>
  <si>
    <t>And us was your</t>
  </si>
  <si>
    <t>lastimistake)</t>
  </si>
  <si>
    <t>Now seber up or And</t>
  </si>
  <si>
    <t>tak eter</t>
  </si>
  <si>
    <t>There's a reason thay chine</t>
  </si>
  <si>
    <t>yeu from the Pim</t>
  </si>
  <si>
    <t>net stupid]</t>
  </si>
  <si>
    <t>messaging everyone. MM (et</t>
  </si>
  <si>
    <t>You Oat your out there</t>
  </si>
  <si>
    <t>beforeliipostithetruths</t>
  </si>
  <si>
    <t>day</t>
  </si>
  <si>
    <t>Oa th","And coal trick with the car scat,</t>
  </si>
  <si>
    <t>Oa th",360,True,False,2025-10-25 00:14:30,2.0_enhanced</t>
  </si>
  <si>
    <t>2025-01-08(230).png,custody_screenshots\2025-01-08(230).png,Craig,Unknown,"Pratl ETE(G2 9)</t>
  </si>
  <si>
    <t>NOV 18 AT 120RM |</t>
  </si>
  <si>
    <t>Eucseco eit your colour balay ,</t>
  </si>
  <si>
    <t>ching t ay balls</t>
  </si>
  <si>
    <t>Hahahahahahhahahahahahahjo}</t>
  </si>
  <si>
    <t>more weeks</t>
  </si>
  <si>
    <t>FU ty and make a Ist all together</t>
  </si>
  <si>
    <t>bebo but detihitaly my aurcing</t>
  </si>
  <si>
    <t>Pillow fh the Bex: ih thent on the</t>
  </si>
  <si>
    <t>Gril. Burp cloths that are ralled agp</t>
  </si>
  <si>
    <t>on thet Baek cart,</t>
  </si>
  <si>
    <t>Prebelaly the car scat and tho</t>
  </si>
  <si>
    <t>fnsart bacause we'll have to [earm</t>
  </si>
  <si>
    <t>how to use R property, 0 mean Wet</t>
  </si>
  <si>
    <t>thet wo con't seally now how but</t>
  </si>
  <si>
    <t>we nead to know how batons she</t>
  </si>
  <si>
    <t>Ent just to seo Oi need tho</t>
  </si>
  <si>
    <t>base the hase th._.dad to go fn the</t>
  </si>
  <si>
    <t>thelr massages ar",597,True,False,2025-10-25 00:14:30,2.0_enhanced</t>
  </si>
  <si>
    <t>2025-01-08(231).png,custody_screenshots\2025-01-08(231).png,Craig,Unknown,"Pratl ETE(G2 9)</t>
  </si>
  <si>
    <t>0 be cone necting hare ih a taw</t>
  </si>
  <si>
    <t>weals, i? you ever wented / meacted)</t>
  </si>
  <si>
    <t>me Fa love to come to work, Idem?</t>
  </si>
  <si>
    <t>need) much 0 just ceally entiey</t>
  </si>
  <si>
    <t>wortdag these days. My pasts</t>
  </si>
  <si>
    <t>filled with baggage Eur any tire</t>
  </si>
  <si>
    <t>feat. 0 have zero fine eMdllls ftar your</t>
  </si>
  <si>
    <t>trace but Pye been around Rall</t>
  </si>
  <si>
    <t>forsver | moved Upiam So poeple</t>
  </si>
  <si>
    <t>would pick my ass up, Fle</t>
  </si>
  <si>
    <t>eensce] soon but bealyy decicied to</t>
  </si>
  <si>
    <t>come 6 weels cantly fol</t>
  </si>
  <si>
    <t>Yom have evany Geason to Say HO</t>
  </si>
  <si>
    <t>buijjustknowslmiloyalli{dongtitake</t>
  </si>
  <si>
    <t>GENS OF? ancl 0 fust genuinely love to</t>
  </si>
  <si>
    <t>foe ,</t>
  </si>
  <si>
    <t>ao) construction</t>
  </si>
  <si>
    <t>[ee",633,True,False,2025-10-25 00:14:30,2.0_enhanced</t>
  </si>
  <si>
    <t>2025-01-08(232).png,custody_screenshots\2025-01-08(232).png,Craig,Unknown,"Pratl ETE(G2 9)</t>
  </si>
  <si>
    <t>€uqy 1 do the naw constuction</t>
  </si>
  <si>
    <t>reais for</t>
  </si>
  <si>
    <t>Euiicls heusas n whatever</t>
  </si>
  <si>
    <t>Ofust typed R read R after 1 semt0</t>
  </si>
  <si>
    <t>was Ie Jesus honest or whet [al</t>
  </si>
  <si>
    <t>Thens where | wanne be butalits</t>
  </si>
  <si>
    <t>hand to iit somentare thet fs</t>
  </si>
  <si>
    <t>Gian enc) net filled with chama</t>
  </si>
  <si>
    <t>aes canting and bullshit he</t>
  </si>
  <si>
    <t>hike me one cay</t>
  </si>
  <si>
    <t>Used) to tik iis now wiita so that’s</t>
  </si>
  <si>
    <t>abRefa bump</t>
  </si>
  <si>
    <t>thelr massages ar",426,True,False,2025-10-25 00:14:30,2.0_enhanced</t>
  </si>
  <si>
    <t>2025-01-08(233).png,custody_screenshots\2025-01-08(233).png,Craig,Unknown,"Pratl ETE(G2 9)</t>
  </si>
  <si>
    <t>Curtain cncing my shower</t>
  </si>
  <si>
    <t>NOY 18 AT 2xa4FM</t>
  </si>
  <si>
    <t>ts Henper proper and where sie</t>
  </si>
  <si>
    <t>alongs yet</t>
  </si>
  <si>
    <t>thelr massages ar",190,True,False,2025-10-25 00:14:30,2.0_enhanced</t>
  </si>
  <si>
    <t>2025-01-08(234).png,custody_screenshots\2025-01-08(234).png,Craig,Unknown,"(s Harper proper end where sire</t>
  </si>
  <si>
    <t>belongs yer</t>
  </si>
  <si>
    <t>Ranely said Harper locks Ia</t>
  </si>
  <si>
    <t>Fve just had to chi fer an hem, anc]</t>
  </si>
  <si>
    <t>Ifust wanna shower 0 havent cinee</t>
  </si>
  <si>
    <t>Dla the house other then alter</t>
  </si>
  <si>
    <t>Gibth end have a smoke without</t>
  </si>
  <si>
    <t>being sushed or kite babs Pm samy</t>
  </si>
  <si>
    <t>Bhs Just fhe,</t>
  </si>
  <si>
    <t>Thavengtyeventate]lunch}</t>
  </si>
  <si>
    <t>\ (ean put her ih her bed ancl cat the.</t>
  </si>
  <si>
    <t>Iinnew endl Pim cealhy really trying. 0</t>
  </si>
  <si>
    <t>have nothing lait in the tank. Fl</t>
  </si>
  <si>
    <t>sao you qb bw</t>
  </si>
  <si>
    <t>,(s Harper proper end where sire</t>
  </si>
  <si>
    <t>thelr massages ar",496,True,False,2025-10-25 00:14:30,2.0_enhanced</t>
  </si>
  <si>
    <t>2025-01-08(235).png,custody_screenshots\2025-01-08(235).png,Craig,Unknown,"Pratl ETE(G2 9)</t>
  </si>
  <si>
    <t>iiknowsyoutarefandhyousretdoing</t>
  </si>
  <si>
    <t>igreatibabelbutsyouldongtithinkd)</t>
  </si>
  <si>
    <t>have nothing ih ay tank citirer, 0</t>
  </si>
  <si>
    <t>Canstyg oanywherellimistuckiheres</t>
  </si>
  <si>
    <t>Cant sce the cogs cant emakaa</t>
  </si>
  <si>
    <t>fot cant shower or pick my eum</t>
  </si>
  <si>
    <t>Clothes Pn net bitching Pa just</t>
  </si>
  <si>
    <t>saying then i's [ike you try anc)</t>
  </si>
  <si>
    <t>neko all these excuses Real gat,</t>
  </si>
  <si>
    <t>Reathy 0 co enc) 1 appreciens all your</t>
  </si>
  <si>
    <t>trying Pn net sang R mot chough</t>
  </si>
  <si>
    <t>because fits more them enough you</t>
  </si>
  <si>
    <t>fost chat need reasons why yeu</t>
  </si>
  <si>
    <t>GeMtor whet you can’t 1 guess is</t>
  </si>
  <si>
    <t>all</t>
  </si>
  <si>
    <t>Take your tine with the cags thay</t>
  </si>
  <si>
    <t>need)</t>
  </si>
  <si>
    <t>Hi be Gined Monest $9</t>
  </si>
  <si>
    <t>Seo yenwhen yy 9?</t>
  </si>
  <si>
    <t>ed</t>
  </si>
  <si>
    <t>cocchve thal massages ar ms",661,True,False,2025-10-25 00:14:30,2.0_enhanced</t>
  </si>
  <si>
    <t>2025-01-08(236).png,custody_screenshots\2025-01-08(236).png,Craig,Unknown,"Pratl ETE(G2 9)</t>
  </si>
  <si>
    <t>WAY OU</t>
  </si>
  <si>
    <t>GaNVor what yeu Gant 0 guass Is</t>
  </si>
  <si>
    <t>ell</t>
  </si>
  <si>
    <t>0 love you</t>
  </si>
  <si>
    <t>I know 1 have zero tine alone now</t>
  </si>
  <si>
    <t>having a Daly Gut yeu Know whet 0</t>
  </si>
  <si>
    <t>meen | havent even had a mite</t>
  </si>
  <si>
    <t>to breathe I fisel even [ast alight 0</t>
  </si>
  <si>
    <t>fat so guily nat gang to sae her</t>
  </si>
  <si>
    <t>(WAS Up Gvany tino three hous Nel)</t>
  </si>
  <si>
    <t>Do you Know how much sleep and</t>
  </si>
  <si>
    <t>food Pye had since Sunday</t>
  </si>
  <si>
    <t>ahamennn ed</t>
  </si>
  <si>
    <t>hWousvelblocked|Emma)</t>
  </si>
  <si>
    <t>You cant massage er call them ih tis fandiyoulwongt</t>
  </si>
  <si>
    <t>thelr messages or</t>
  </si>
  <si>
    <t>thelr messages or",496,True,False,2025-10-25 00:14:30,2.0_enhanced</t>
  </si>
  <si>
    <t>2025-01-08(237).png,custody_screenshots\2025-01-08(237).png,Craig,Unknown,"Pratl ETE(G2 9)</t>
  </si>
  <si>
    <t>De yen anaw how much sleep ancl</t>
  </si>
  <si>
    <t>food Pye had sinee Suncky</t>
  </si>
  <si>
    <t>You dent even Know what you</t>
  </si>
  <si>
    <t>Wwantmeplordos</t>
  </si>
  <si>
    <t>Pon ust ting Go tals Go wom. What</t>
  </si>
  <si>
    <t>Youzvelblocked|Emma,</t>
  </si>
  <si>
    <t>thelr massages ar",410,True,False,2025-10-25 00:14:30,2.0_enhanced</t>
  </si>
  <si>
    <t>2025-01-08(238).png,custody_screenshots\2025-01-08(238).png,Craig,Unknown,"Pratl ETE(G2 9)</t>
  </si>
  <si>
    <t>Bo you tarow how mush sleep endl |</t>
  </si>
  <si>
    <t>food Pye had sinee Sunday</t>
  </si>
  <si>
    <t>You dont even know what yeu</t>
  </si>
  <si>
    <t>iwantimeploydos</t>
  </si>
  <si>
    <t>Pon fust ining to talk to you. Wher</t>
  </si>
  <si>
    <t>Go you maan?</t>
  </si>
  <si>
    <t>Icom? Cnnow what) want you to de,</t>
  </si>
  <si>
    <t>YES pratiy cure | fiekting clo.</t>
  </si>
  <si>
    <t>Bo whateuar ye J, \</t>
  </si>
  <si>
    <t>Come ih hare SO deal</t>
  </si>
  <si>
    <t>[ee",378,True,False,2025-10-25 00:14:30,2.0_enhanced</t>
  </si>
  <si>
    <t>2025-01-08(239).png,custody_screenshots\2025-01-08(239).png,Craig,Unknown,"Pratl ETE(G2 9)</t>
  </si>
  <si>
    <t>You dont even lnow what ou |</t>
  </si>
  <si>
    <t>iwantmeRordoy</t>
  </si>
  <si>
    <t>Pon fost tiyihng to talk to wou. What</t>
  </si>
  <si>
    <t>losyourlmeanys</t>
  </si>
  <si>
    <t>Do whatever you Gotta do anc)</t>
  </si>
  <si>
    <t>Come ih here so | cam Shower and</t>
  </si>
  <si>
    <t>have acmale flea chit.</t>
  </si>
  <si>
    <t>O,</t>
  </si>
  <si>
    <t>o&gt;</t>
  </si>
  <si>
    <t>o</t>
  </si>
  <si>
    <t>ROGEL</t>
  </si>
  <si>
    <t>RwaS NO IVE Ek 22SO</t>
  </si>
  <si>
    <t>Just to eqkh ay contusion</t>
  </si>
  <si>
    <t>Diiienally jst ad b idarstind how</t>
  </si>
  <si>
    <t>ees)",452,True,False,2025-10-25 00:14:30,2.0_enhanced</t>
  </si>
  <si>
    <t>2025-01-08(24).png,custody_screenshots\2025-01-08(24).png,Craig,Unknown,"IR Gust youth ever ever lay hems</t>
  </si>
  <si>
    <t>camocrdoenyiinguiinberty</t>
  </si>
  <si>
    <t>your anms say Fin net sate youre</t>
  </si>
  <si>
    <t>fucked hh the head You gat an</t>
  </si>
  <si>
    <t>hou, Fm net tucking around anc)</t>
  </si>
  <si>
    <t>Pn net playing games. 0 leave my</t>
  </si>
  <si>
    <t>oun fucking house and clo</t>
  </si>
  <si>
    <t>even riing that you tucking say</t>
  </si>
  <si>
    <t>end you have zero tucking regasst</t>
  </si>
  <si>
    <t>never cid) 1 dont give a fuck ehout</t>
  </si>
  <si>
    <t>you. 0 coat give a fuck elon</t>
  </si>
  <si>
    <t>emytiing, Yauwre a tucking useless.</t>
  </si>
  <si>
    <t>Al care about fs thet Cael ancl you</t>
  </si>
  <si>
    <t>ene fucking up her tucking</t>
  </si>
  <si>
    <t>Liteyow ll Get served with count</t>
  </si>
  <si>
    <t>Pepers and we'll go tiem thara.</t>
  </si>
  <si>
    <t>Cood uck. Fl mest you at the</t>
  </si>
  <si>
    <t>homse at S430,</t>
  </si>
  <si>
    <t>You cont care elbout Harper you</t>
  </si>
  <si>
    <t>proved fi tacky</t>
  </si>
  <si>
    <t>CESOAT SEORM</t>
  </si>
  <si>
    <t>Pm calling the police that's</t>
  </si>
  <si>
    <t>Kichepping have tin back ft fell wou</t>
  </si>
  <si>
    <t>ceny ted yon( J, Yared ths</t>
  </si>
  <si>
    <t>eit</t>
  </si>
  <si>
    <t>Ge9e Ot</t>
  </si>
  <si>
    <t>,IR Gust youth ever ever lay hems</t>
  </si>
  <si>
    <t>Ge9e Ot",716,True,False,2025-10-25 00:14:30,2.0_enhanced</t>
  </si>
  <si>
    <t>2025-01-08(240).png,custody_screenshots\2025-01-08(240).png,Craig,Unknown,"Pratl ETE(G2 9)</t>
  </si>
  <si>
    <t>(fst caf that</t>
  </si>
  <si>
    <t>Rogen</t>
  </si>
  <si>
    <t>RWAS Ho TS ER 20</t>
  </si>
  <si>
    <t>Just to exh my contusion</t>
  </si>
  <si>
    <t>illiterallyjjust{said}itunderstand|how</t>
  </si>
  <si>
    <t>much yeurre ching anc appreciate</t>
  </si>
  <si>
    <t>Rend yeu snap back with how</t>
  </si>
  <si>
    <t>much yen cichvt cat or clecp. Like</t>
  </si>
  <si>
    <t>Fre bean bagging yew to cat ane)</t>
  </si>
  <si>
    <t>elecp youve gone home evany</t>
  </si>
  <si>
    <t>night and have told me you slap</t>
  </si>
  <si>
    <t>wether you clo or net who k owes 0</t>
  </si>
  <si>
    <t>wasnt seMing all that shit to get</t>
  </si>
  <si>
    <t>SaEppad atelour how tiers wow are</t>
  </si>
  <si>
    <t>thelr massages ar",585,True,False,2025-10-25 00:14:30,2.0_enhanced</t>
  </si>
  <si>
    <t>2025-01-08(241).png,custody_screenshots\2025-01-08(241).png,Craig,Unknown,"cEEY</t>
  </si>
  <si>
    <t>Just to ek my contusion</t>
  </si>
  <si>
    <t>iMliterallyjustssaidjitunderstand|how</t>
  </si>
  <si>
    <t>much yeurre ching and appreciate</t>
  </si>
  <si>
    <t>much yen cic cat or clecp. Like</t>
  </si>
  <si>
    <t>Pye been begeing yew to cat andl</t>
  </si>
  <si>
    <t>Aeep youre Gone home evany</t>
  </si>
  <si>
    <t>night and have tale) me yom capt</t>
  </si>
  <si>
    <t>wether wow do or net who k ewes 0</t>
  </si>
  <si>
    <t>TesNt ceMing all that shit to ger</t>
  </si>
  <si>
    <t>SaEppad atelsour how tiers wow are</t>
  </si>
  <si>
    <t>foMhowshunghy~yourare’</t>
  </si>
  <si>
    <t>There's ho saapping faxam</t>
  </si>
  <si>
    <t>Yes because et 12250 R was Fn</t>
  </si>
  <si>
    <t>Gamma Go home gat moms car eke</t>
  </si>
  <si>
    <t>the dogs fer a run and fits 20 and)</t>
  </si>
  <si>
    <t>fone oF fits done fel</t>
  </si>
  <si>
    <t>,cEEY</t>
  </si>
  <si>
    <t>ees)",626,True,False,2025-10-25 00:14:30,2.0_enhanced</t>
  </si>
  <si>
    <t>2025-01-08(242).png,custody_screenshots\2025-01-08(242).png,Craig,Unknown,"1:06) PriETEG19)</t>
  </si>
  <si>
    <t>COMA Go home Get moms car taka</t>
  </si>
  <si>
    <t>tira dogs for a mun and [is 3880 and</t>
  </si>
  <si>
    <t>fome of fis dene tall</t>
  </si>
  <si>
    <t>Ist stop. Ml bo in Ml start walking</t>
  </si>
  <si>
    <t>nowllovely.oul</t>
  </si>
  <si>
    <t>Yes there was Graig)</t>
  </si>
  <si>
    <t>Thear’s what you came back wit</t>
  </si>
  <si>
    <t>ener alll 0 safc)</t>
  </si>
  <si>
    <t>Follolllolploll</t>
  </si>
  <si>
    <t>,COMA Go home Get moms car taka</t>
  </si>
  <si>
    <t>thelr massages ar",317,True,False,2025-10-25 00:14:30,2.0_enhanced</t>
  </si>
  <si>
    <t>2025-01-08(243).png,custody_screenshots\2025-01-08(243).png,Craig,Unknown,"(806</t>
  </si>
  <si>
    <t>«</t>
  </si>
  <si>
    <t>Seo va whan I sae va Ie 1 sald</t>
  </si>
  <si>
    <t>Pon sonny Craig 0 love you. Just a let</t>
  </si>
  <si>
    <t>of thihgs emotions 0 guess. 0 dome</t>
  </si>
  <si>
    <t>meen to male (xs your mak</t>
  </si>
  <si>
    <t>more then chough and sang here</t>
  </si>
  <si>
    <t>forme’</t>
  </si>
  <si>
    <t>Tm sure 0 could rum home and sae</t>
  </si>
  <si>
    <t>the fils tor hell? hour 1</t>
  </si>
  <si>
    <t>why thay lst me or</t>
  </si>
  <si>
    <t>thay would know reallly but up to</t>
  </si>
  <si>
    <t>X &amp; them mst ane</t>
  </si>
  <si>
    <t>Von Sal disin fn dis chet ens yom</t>
  </si>
  <si>
    <t>thal massages ar</t>
  </si>
  <si>
    <t>ee","(806</t>
  </si>
  <si>
    <t>thal massages ar",353,True,False,2025-10-25 00:14:30,2.0_enhanced</t>
  </si>
  <si>
    <t>2025-01-08(244).png,custody_screenshots\2025-01-08(244).png,Craig,Unknown,"Pm semy</t>
  </si>
  <si>
    <t>the fils tor hell? hour 1 cam see</t>
  </si>
  <si>
    <t>whiny thay wouldnt [et me or haw</t>
  </si>
  <si>
    <t>they would know reallly but up to</t>
  </si>
  <si>
    <t>Aiter over an hour of wandering</t>
  </si>
  <si>
    <t>around piper tihalhy took © chit</t>
  </si>
  <si>
    <t>Love you</t>
  </si>
  <si>
    <t>New Ml go down get moms car</t>
  </si>
  <si>
    <t>come back up gre the stuii anc]</t>
  </si>
  <si>
    <t>Num mom coming to gat me wont</t>
  </si>
  <si>
    <t>be)</t>
  </si>
  <si>
    <t>,Pm semy</t>
  </si>
  <si>
    <t>thelr massages ar",400,True,False,2025-10-25 00:14:30,2.0_enhanced</t>
  </si>
  <si>
    <t>2025-01-08(245).png,custody_screenshots\2025-01-08(245).png,Craig,Unknown,"cEEY</t>
  </si>
  <si>
    <t>New Ml go comm get moms car</t>
  </si>
  <si>
    <t>come back up grab the stui? anc)</t>
  </si>
  <si>
    <t>Nua mom coming to gat md Woe</t>
  </si>
  <si>
    <t>(get R takes tine and you msec</t>
  </si>
  <si>
    <t>time too 1 gat</t>
  </si>
  <si>
    <t>NoIneedsSee}youlscon)</t>
  </si>
  <si>
    <t>Pin Gonna fust brig the bok to</t>
  </si>
  <si>
    <t>the Car scat this top</t>
  </si>
  <si>
    <t>thelr massages ar",306,True,False,2025-10-25 00:14:30,2.0_enhanced</t>
  </si>
  <si>
    <t>2025-01-08(246).png,custody_screenshots\2025-01-08(246).png,Craig,Unknown,"THEr wane</t>
  </si>
  <si>
    <t>Pre been here enying since</t>
  </si>
  <si>
    <t>Because I feel bad whem yeurve</t>
  </si>
  <si>
    <t>beenInothing|lbutfgreat=s</t>
  </si>
  <si>
    <t>Ohya , hat ether sui? is</t>
  </si>
  <si>
    <t>packed! yup</t>
  </si>
  <si>
    <t>And yeu sce me with Harper, your</t>
  </si>
  <si>
    <t>lifelisnaending]itss\iustibeginnings</t>
  </si>
  <si>
    <t>Rp liihomettogether</t>
  </si>
  <si>
    <t>,THEr wane</t>
  </si>
  <si>
    <t>thelr messages or",311,True,False,2025-10-25 00:14:30,2.0_enhanced</t>
  </si>
  <si>
    <t>2025-01-08(247).png,custody_screenshots\2025-01-08(247).png,Craig,Unknown,"cEEY</t>
  </si>
  <si>
    <t>Oh Vea , hat ether stu? is</t>
  </si>
  <si>
    <t>And you see me with Harper, your</t>
  </si>
  <si>
    <t>fiitd iw? cncing iis ust begining.</t>
  </si>
  <si>
    <t>Ones we're all hame tagether</t>
  </si>
  <si>
    <t>I tnnow hancsome. is just a hump.</t>
  </si>
  <si>
    <t>And) stil have a iet of emotions</t>
  </si>
  <si>
    <t>runningsthroughime)</t>
  </si>
  <si>
    <t>Bike}tsaid} iloveyou</t>
  </si>
  <si>
    <t>Pm sony 0 cicivt hal emotionally</t>
  </si>
  <si>
    <t>tocky the monay siress fs Hekting</t>
  </si>
  <si>
    <t>het tis palet 0 quass</t>
  </si>
  <si>
    <t>roabirrel gm estly:</t>
  </si>
  <si>
    <t>Astteallly. rv</t>
  </si>
  <si>
    <t>ees)",475,True,False,2025-10-25 00:14:30,2.0_enhanced</t>
  </si>
  <si>
    <t>2025-01-08(248).png,custody_screenshots\2025-01-08(248).png,Craig,Unknown,"Pim sonny 0 cichvt hall» emotionally</t>
  </si>
  <si>
    <t>tocky the monay siress fs Mehding</t>
  </si>
  <si>
    <t>het this paling 0 gusss</t>
  </si>
  <si>
    <t>Dont [et f hela. Honesty. Nothing</t>
  </si>
  <si>
    <t>Changes tight now basically, ines</t>
  </si>
  <si>
    <t>eheyy youre dog emarding,.</t>
  </si>
  <si>
    <t>You gang heme with cogs is huge</t>
  </si>
  <si>
    <t>anc) 0 tanew its met easy especieily</t>
  </si>
  <si>
    <t>anner baling here</t>
  </si>
  <si>
    <t>Noncerstand Daly</t>
  </si>
  <si>
    <t>Pin sonny 0 tock out any thmshation</t>
  </si>
  <si>
    <t>Ou</t>
  </si>
  <si>
    <t>moneybutithis)</t>
  </si>
  <si>
    <t>Wousve)blocked|Emma)</t>
  </si>
  <si>
    <t>,Pim sonny 0 cichvt hall» emotionally</t>
  </si>
  <si>
    <t>ees)",435,True,False,2025-10-25 00:14:30,2.0_enhanced</t>
  </si>
  <si>
    <t>2025-01-08(249).png,custody_screenshots\2025-01-08(249).png,Craig,Unknown,"1: OGY PriETEG19)</t>
  </si>
  <si>
    <t>understand belay</t>
  </si>
  <si>
    <t>fon}you</t>
  </si>
  <si>
    <t>Sho decent change monay but this</t>
  </si>
  <si>
    <t>week off does . Well get R sated)</t>
  </si>
  <si>
    <t>Lemncin7s cimost cameit up Ml co</t>
  </si>
  <si>
    <t>our backing tomanaw</t>
  </si>
  <si>
    <t>iknowAButviffyourgottajworkihunhya</t>
  </si>
  <si>
    <t>gota werk 0 understand Just iess</t>
  </si>
  <si>
    <t>tine here fs all so that’s up to you.</t>
  </si>
  <si>
    <t>Your dog amarding more then</t>
  </si>
  <si>
    <t>enoughrand|ifapcameciateyitzall!!</t>
  </si>
  <si>
    <t>Moncsthy itsem Sb jan</t>
  </si>
  <si>
    <t>,1: OGY PriETEG19)</t>
  </si>
  <si>
    <t>enoughrand|ifapcameciateyitzall</t>
  </si>
  <si>
    <t>[ee",553,True,False,2025-10-25 00:14:30,2.0_enhanced</t>
  </si>
  <si>
    <t>2025-01-08(25).png,custody_screenshots\2025-01-08(25).png,Craig,Unknown,"thio dooms for combody to ptskiyou</t>
  </si>
  <si>
    <t>UP. UF met, you will be removed. No</t>
  </si>
  <si>
    <t>questions asked Pun tucking come</t>
  </si>
  <si>
    <t>(ike tuck your ever ever [ety hanes</t>
  </si>
  <si>
    <t>en me ordoanyihing with her tin</t>
  </si>
  <si>
    <t>OUP arms Say Pin mat sale youre</t>
  </si>
  <si>
    <t>fucked fn the heach Yeu gat an</t>
  </si>
  <si>
    <t>hou Pm net tucking around anc)</t>
  </si>
  <si>
    <t>Pm net playing games. 0 leave aay</t>
  </si>
  <si>
    <t>housefatt3: 505</t>
  </si>
  <si>
    <t>You cont care elsout Harper you</t>
  </si>
  <si>
    <t>proved ii tacky</t>
  </si>
  <si>
    <t>,thio dooms for combody to ptskiyou</t>
  </si>
  <si>
    <t>proved ii tacky",713,True,False,2025-10-25 00:14:30,2.0_enhanced</t>
  </si>
  <si>
    <t>2025-01-08(250).png,custody_screenshots\2025-01-08(250).png,Craig,Unknown,"cEEY</t>
  </si>
  <si>
    <t>Lemnch7s cliost came up Ml ce</t>
  </si>
  <si>
    <t>our beckiing tomamaw</t>
  </si>
  <si>
    <t>iknowAButvifiyourgottajworkihunhya</t>
  </si>
  <si>
    <t>enough ene) 1 eppreciate it ell</t>
  </si>
  <si>
    <t>honestly its amadingh</t>
  </si>
  <si>
    <t>Depencing haw mush 0 get tiem</t>
  </si>
  <si>
    <t>Ghee Guest we can keap a Iittla,</t>
  </si>
  <si>
    <t>Gut co we have enough for emakes</t>
  </si>
  <si>
    <t>0 enew you meccled more.</t>
  </si>
  <si>
    <t>Ihave seme change fiere</t>
  </si>
  <si>
    <t>0 fisten to mom bitch m gre</t>
  </si>
  <si>
    <t>aceuple</t>
  </si>
  <si>
    <t>ees)",527,True,False,2025-10-25 00:14:30,2.0_enhanced</t>
  </si>
  <si>
    <t>2025-01-08(251).png,custody_screenshots\2025-01-08(251).png,Craig,Unknown,"cEEY</t>
  </si>
  <si>
    <t>Elizabeth</t>
  </si>
  <si>
    <t>laliflistenstolmom|bitchintgrab) |</t>
  </si>
  <si>
    <t>acouple</t>
  </si>
  <si>
    <t>Otenow the ofits arent taking Reasy</t>
  </si>
  <si>
    <t>°</t>
  </si>
  <si>
    <t>[ee",195,True,False,2025-10-25 00:14:30,2.0_enhanced</t>
  </si>
  <si>
    <t>2025-01-08(252).png,custody_screenshots\2025-01-08(252).png,Craig,Unknown,"cEEY</t>
  </si>
  <si>
    <t>She's waliihg tor deckiy samggles</t>
  </si>
  <si>
    <t>Cant fiiggen walk</t>
  </si>
  <si>
    <t>We love you endl eppreciate alll</t>
  </si>
  <si>
    <t>Roar piper net her faut sna cosew2</t>
  </si>
  <si>
    <t>poop namely buti appecgized iar</t>
  </si>
  <si>
    <t>mching har</t>
  </si>
  <si>
    <t>[ee",269,True,False,2025-10-25 00:14:30,2.0_enhanced</t>
  </si>
  <si>
    <t>2025-01-08(253).png,custody_screenshots\2025-01-08(253).png,Craig,Emma,"(806</t>
  </si>
  <si>
    <t>« EmmalElizabeth</t>
  </si>
  <si>
    <t>I know she's realhy miissing me fits</t>
  </si>
  <si>
    <t>longest she's gone without me</t>
  </si>
  <si>
    <t>Yeh. 0 need Gloves, [ts bad bad)</t>
  </si>
  <si>
    <t>Lie pain</t>
  </si>
  <si>
    <t>Yes or tele my Minis when you go</t>
  </si>
  <si>
    <t>} cme</t>
  </si>
  <si>
    <t>thal messages ar</t>
  </si>
  <si>
    <t>thal messages ar",220,True,True,2025-10-25 00:14:30,2.0_enhanced</t>
  </si>
  <si>
    <t>2025-01-08(254).png,custody_screenshots\2025-01-08(254).png,Craig,Emma,"Von Dent Dowehave be ED it's wp Sal clay disin My J, fn dis chet hand ens fs yom ti</t>
  </si>
  <si>
    <t>« fim thal gemma massages ask evany ar peep in that</t>
  </si>
  <si>
    <t>hospital whet lose to do one</t>
  </si>
  <si>
    <t>waiting on mom semy ium","Von Dent Dowehave be ED it's wp Sal clay disin My J, fn dis chet hand ens fs yom ti</t>
  </si>
  <si>
    <t>waiting on mom semy ium",188,True,True,2025-10-25 00:14:30,2.0_enhanced</t>
  </si>
  <si>
    <t>2025-01-08(255).png,custody_screenshots\2025-01-08(255).png,Craig,Unknown,"cE</t>
  </si>
  <si>
    <t>Harpereatstshititoolmaybe)</t>
  </si>
  <si>
    <t>Briangtriecitortakermeyountollunchy</t>
  </si>
  <si>
    <t>ealdlijicokedliixetshitiusecicnst</t>
  </si>
  <si>
    <t>lusioo the patiionce for hii today the</t>
  </si>
  <si>
    <t>wanted to sited cat lal</t>
  </si>
  <si>
    <t>: i  ( (thik your looking betiar</t>
  </si>
  <si>
    <t>,Harpereatstshititoolmaybe)</t>
  </si>
  <si>
    <t>: i ( (thik your looking betiar</t>
  </si>
  <si>
    <t>thelr massages ar",282,True,False,2025-10-25 00:14:30,2.0_enhanced</t>
  </si>
  <si>
    <t>2025-01-08(256).png,custody_screenshots\2025-01-08(256).png,Craig,Unknown,"cEEY</t>
  </si>
  <si>
    <t>Yeah he's fust picking up on my</t>
  </si>
  <si>
    <t>mood I thik. Inst cant wal? to</t>
  </si>
  <si>
    <t>deep with you two</t>
  </si>
  <si>
    <t>Yeh for sural We love you,</t>
  </si>
  <si>
    <t>Appreciate all your hard work ame)</t>
  </si>
  <si>
    <t>NOV 18 AT CeO Fl</t>
  </si>
  <si>
    <t>Fuzay Dknket besicle rocking chaitz,</t>
  </si>
  <si>
    <t>fiom (lack garage bags Ey the</t>
  </si>
  <si>
    <t>Chesser pleaseht 0 thik that’s it</t>
  </si>
  <si>
    <t>(walked out bedicie Amance’s mom</t>
  </si>
  <si>
    <t>[ee",400,True,False,2025-10-25 00:14:30,2.0_enhanced</t>
  </si>
  <si>
    <t>2025-01-08(257).png,custody_screenshots\2025-01-08(257).png,Craig,Unknown,"cEEY</t>
  </si>
  <si>
    <t>19-43 PM</t>
  </si>
  <si>
    <t>Thetnikiteive med] mening () ) sseem</t>
  </si>
  <si>
    <t>Yel thet’s tire. Minch ite ter her</t>
  </si>
  <si>
    <t>isnatiitlollboutiyestandhyoulget}</t>
  </si>
  <si>
    <t>come thine with the dogs befare am</t>
  </si>
  <si>
    <t>over might,</t>
  </si>
  <si>
    <t>Otnew i wil be hard fer them. You</t>
  </si>
  <si>
    <t>(10-00 PM</t>
  </si>
  <si>
    <t>Amench fs eithg her cousin to</t>
  </si>
  <si>
    <t>work at 1120</t>
  </si>
  <si>
    <t>10-0. M]</t>
  </si>
  <si>
    <t>VO te tham out hopeitihy</t>
  </si>
  <si>
    <t>thay sleep</t>
  </si>
  <si>
    <t>thelr massages ar",398,True,False,2025-10-25 00:14:30,2.0_enhanced</t>
  </si>
  <si>
    <t>2025-01-08(258).png,custody_screenshots\2025-01-08(258).png,Craig,Nick,"cEEY</t>
  </si>
  <si>
    <t>Menino chert] let me come out and)</t>
  </si>
  <si>
    <t>pall one super qnick? Lal net smake</t>
  </si>
  <si>
    <t>Root cell onc? Her mest feed fs</t>
  </si>
  <si>
    <t>then the, And ( haven? pumped.</t>
  </si>
  <si>
    <t>Pretiy sure the baiich lachy is Back</t>
  </si>
  <si>
    <t>10°04 PM</t>
  </si>
  <si>
    <t>Real Ike sho ene of tham really</t>
  </si>
  <si>
    <t>hates RM tec) her out</t>
  </si>
  <si>
    <t>Same (ol. Bapeciaihy cighe</t>
  </si>
  <si>
    <t>10:1 112M)</t>
  </si>
  <si>
    <t>now night.</t>
  </si>
  <si>
    <t>Worse case | can Go to 6 paltiic</t>
  </si>
  <si>
    <t>bathroomfand}rollfonemnojone)bein am mma</t>
  </si>
  <si>
    <t>Rthis tine of night</t>
  </si>
  <si>
    <t>10:12:2M)</t>
  </si>
  <si>
    <t>Honestly,</t>
  </si>
  <si>
    <t>0 Know this bitel 1e</t>
  </si>
  <si>
    <t>probablylhatesjitivvo,</t>
  </si>
  <si>
    <t>Wounvelblocked|Emma)</t>
  </si>
  <si>
    <t>You cant message or call them ih this and you wane</t>
  </si>
  <si>
    <t>an pasate tiali Macsages oF ms</t>
  </si>
  <si>
    <t>[ee",542,True,True,2025-10-25 00:14:30,2.0_enhanced</t>
  </si>
  <si>
    <t>2025-01-08(259).png,custody_screenshots\2025-01-08(259).png,Craig,Unknown,"cEEY</t>
  </si>
  <si>
    <t>bathroom and ral] one mo one (he fh</t>
  </si>
  <si>
    <t>this time of nicht.</t>
  </si>
  <si>
    <t>Itnew this bitch on the floar</t>
  </si>
  <si>
    <t>probablylhatesjitytoo)</t>
  </si>
  <si>
    <t>Yeah that’s where | eauck ene</t>
  </si>
  <si>
    <t>QD ( Sowell Goal Rou,</t>
  </si>
  <si>
    <t>idl you ever try feash again</t>
  </si>
  <si>
    <t>[ee",306,True,False,2025-10-25 00:14:30,2.0_enhanced</t>
  </si>
  <si>
    <t>2025-01-08(26).png,custody_screenshots\2025-01-08(26).png,Craig,Unknown,"Camm&gt;</t>
  </si>
  <si>
    <t>sToday}2:28/PM|</t>
  </si>
  <si>
    <t>Tacky 7IBPM</t>
  </si>
  <si>
    <t>Cece your head wp, anc)</t>
  </si>
  <si>
    <t>congremintions, tie small tiihgs 0</t>
  </si>
  <si>
    <t>heard tockyy that's afl enone has</t>
  </si>
  <si>
    <t>had to cay</t>
  </si>
  <si>
    <t>ine. Yes, Pun dete pregnant.</t>
  </si>
  <si>
    <t>ImagingloShyrefoldstooyfunnys</t>
  </si>
  <si>
    <t>And no one fs tallting ehout ma.</t>
  </si>
  <si>
    <t>iy private Mie fs so far far away</t>
  </si>
  <si>
    <t>fromyanyone)</t>
  </si>
  <si>
    <t>Wheat ane you talldng about</t>
  </si>
  <si>
    <t>That's when people sald to me for</t>
  </si>
  <si>
    <t>tusk cake</t>
  </si>
  <si>
    <t>Aad i was nice met to be axgued)</t>
  </si>
  <si>
    <t>with, 0 {ust proved thet the nak</t>
  </si>
  <si>
    <t>Court chite appearance letter fiom</t>
  </si>
  <si>
    <t>EmmajistiakeWByi</t>
  </si>
  <si>
    <t>,Camm&gt;</t>
  </si>
  <si>
    <t>() Tet Message o SMS Q",489,True,False,2025-10-25 00:14:30,2.0_enhanced</t>
  </si>
  <si>
    <t>2025-01-08(260).png,custody_screenshots\2025-01-08(260).png,Tony Baker,Emma,"cE</t>
  </si>
  <si>
    <t>goods</t>
  </si>
  <si>
    <t>Cant baliove Mareer Ikad our stu?</t>
  </si>
  <si>
    <t>INnottonyibahahaaha</t>
  </si>
  <si>
    <t>INOVAISTATELO- SBM)</t>
  </si>
  <si>
    <t>Exiting other vape [tice IF yew cam</t>
  </si>
  <si>
    <t>Gnd pease ley 4 &gt;</t>
  </si>
  <si>
    <t>althatgstrinedibada</t>
  </si>
  <si>
    <t>,goods</t>
  </si>
  <si>
    <t>[ee",259,True,True,2025-10-25 00:14:30,2.0_enhanced</t>
  </si>
  <si>
    <t>2025-01-08(261).png,custody_screenshots\2025-01-08(261).png,Craig,Emma,"TOBY Pa eTE (G19):</t>
  </si>
  <si>
    <t>Exiting other vape [uice IF yew cam</t>
  </si>
  <si>
    <t>final R please Del)</t>
  </si>
  <si>
    <t>,TOBY Pa eTE (G19):</t>
  </si>
  <si>
    <t>thelr massages ar",165,True,True,2025-10-25 00:14:30,2.0_enhanced</t>
  </si>
  <si>
    <t>2025-01-08(262).png,custody_screenshots\2025-01-08(262).png,Craig,Unknown,"cEEY</t>
  </si>
  <si>
    <t>[ a }</t>
  </si>
  <si>
    <t>NOV 14 AT EAM)</t>
  </si>
  <si>
    <t>&amp;</t>
  </si>
  <si>
    <t>NOV 14 AT GOAN</t>
  </si>
  <si>
    <t>NOV 14 AT 722hM)</t>
  </si>
  <si>
    <t>Gest ofhis fh the world</t>
  </si>
  <si>
    <t>INOVAIATATEI 2:5 3. BM)</t>
  </si>
  <si>
    <t>Cotta get ay ihe card befere I cam</t>
  </si>
  <si>
    <t>ojiGash)</t>
  </si>
  <si>
    <t>ca &gt; en yom ewe of tre tel</t>
  </si>
  <si>
    <t>receive)</t>
  </si>
  <si>
    <t>a: eee</t>
  </si>
  <si>
    <t>a: eee",283,True,False,2025-10-25 00:14:30,2.0_enhanced</t>
  </si>
  <si>
    <t>2025-01-08(263).png,custody_screenshots\2025-01-08(263).png,Craig,Unknown,"Pill ETE(GOS!</t>
  </si>
  <si>
    <t>Kidletistg etsy ouloutzotfatherelloal] |</t>
  </si>
  <si>
    <t>NOW 14 AT 40RM</t>
  </si>
  <si>
    <t>fol. Walting for whet cr Newman</t>
  </si>
  <si>
    <t>Sens whet the pln ish Today shel</t>
  </si>
  <si>
    <t>tall us some polit</t>
  </si>
  <si>
    <t>TELS your tims... hhonasily balsa,</t>
  </si>
  <si>
    <t>Werte ust hanging outa</t>
  </si>
  <si>
    <t>We dent nesdl you hare its fust</t>
  </si>
  <si>
    <t>nica, Pm gonna ask the cfris to</t>
  </si>
  <si>
    <t>wench her ih a mite so 1 cam have</t>
  </si>
  <si>
    <t>acmolke | thitk theres a chipper in</t>
  </si>
  <si>
    <t>the weed pack</t>
  </si>
  <si>
    <t>leppreciate you more than yew</t>
  </si>
  <si>
    <t>knowdlamygladhyoulgotfallittlemrest;</t>
  </si>
  <si>
    <t>lastinights</t>
  </si>
  <si>
    <t>NOW 14 AT EVP</t>
  </si>
  <si>
    <t>AD (crows tgeigel,</t>
  </si>
  <si>
    <t>,Pill ETE(GOS!</t>
  </si>
  <si>
    <t>cocchve thal massages ar ms",569,True,False,2025-10-25 00:14:30,2.0_enhanced</t>
  </si>
  <si>
    <t>2025-01-08(264).png,custody_screenshots\2025-01-08(264).png,Craig,Unknown,"Wee ir fn a aafhwte So 1 eam hava</t>
  </si>
  <si>
    <t>leppreciate you mone than you</t>
  </si>
  <si>
    <t>INOVAIATA 1845772 Mi}</t>
  </si>
  <si>
    <t>ws How,slittg cing 2</t>
  </si>
  <si>
    <t>Wa chneing)</t>
  </si>
  <si>
    <t>Un ch. No pule or chalking</t>
  </si>
  <si>
    <t>Ick what to do ol I mead to ck</t>
  </si>
  <si>
    <t>witch Pre been daing lal. ity tots</t>
  </si>
  <si>
    <t>nC neuen</t>
  </si>
  <si>
    <t>,Wee ir fn a aafhwte So 1 eam hava</t>
  </si>
  <si>
    <t>[ee",395,True,False,2025-10-25 00:14:30,2.0_enhanced</t>
  </si>
  <si>
    <t>2025-01-08(265).png,custody_screenshots\2025-01-08(265).png,Craig,Unknown,"Pill ETE(GOS!</t>
  </si>
  <si>
    <t>leppreciate you more than yew |</t>
  </si>
  <si>
    <t>42 (tons kgsinge</t>
  </si>
  <si>
    <t>We chneing)</t>
  </si>
  <si>
    <t>Uh ch. No pute or chalking</t>
  </si>
  <si>
    <t>She pulkkad w hiccup that’s wihy we</t>
  </si>
  <si>
    <t>Garkup</t>
  </si>
  <si>
    <t>INOVAIAr i534, DM</t>
  </si>
  <si>
    <t>[ee",389,True,False,2025-10-25 00:14:30,2.0_enhanced</t>
  </si>
  <si>
    <t>2025-01-08(266).png,custody_screenshots\2025-01-08(266).png,Craig,Unknown,"She puked w hiccup that’s why we</t>
  </si>
  <si>
    <t>Gos Up</t>
  </si>
  <si>
    <t>Can you thy crab smalkes</t>
  </si>
  <si>
    <t>Sin? is belitind duckies to</t>
  </si>
  <si>
    <t>Be very cara w 0 keap coor</t>
  </si>
  <si>
    <t>Wheat 0 fust (eit 0 can probaly</t>
  </si>
  <si>
    <t>detihitely get smakes but) cone</t>
  </si>
  <si>
    <t>NOW 14 AT GOOFND</t>
  </si>
  <si>
    <t>(2) Thy ef please</t>
  </si>
  <si>
    <t>Wousvelblocked|Emma</t>
  </si>
  <si>
    <t>You cant message or call them ih tis fancyoulwongt]</t>
  </si>
  <si>
    <t>,She puked w hiccup that’s why we</t>
  </si>
  <si>
    <t>[ee",322,True,False,2025-10-25 00:14:30,2.0_enhanced</t>
  </si>
  <si>
    <t>2025-01-08(267).png,custody_screenshots\2025-01-08(267).png,Craig,Unknown,"Pill ETE(GOS!</t>
  </si>
  <si>
    <t>Sounds geod bum. Ihape net he |</t>
  </si>
  <si>
    <t>longfanywayinpyourlifoniyihavesto)</t>
  </si>
  <si>
    <t>come back to gral us when</t>
  </si>
  <si>
    <t>hopefully,</t>
  </si>
  <si>
    <t>Ihnew dags getia goeut tee ml</t>
  </si>
  <si>
    <t>epprecione alll the mumniing yeurve</t>
  </si>
  <si>
    <t>Che's nat ready t qo heme</t>
  </si>
  <si>
    <t>As much as R sucks</t>
  </si>
  <si>
    <t>Wher clo you mean? 0 totally thie</t>
  </si>
  <si>
    <t>Ghe's ready t Go home.</t>
  </si>
  <si>
    <t>erenthing has been great other</t>
  </si>
  <si>
    <t>then her blood report last wight</t>
  </si>
  <si>
    <t>THA want to heap am eye om her</t>
  </si>
  <si>
    <t>(ovals Pm pretty sure</t>
  </si>
  <si>
    <t>NUS am wantsyaldisappointed</t>
  </si>
  <si>
    <t>that Wey ilfgathered|</t>
  </si>
  <si>
    <t>Wousvelblocked|Emmal</t>
  </si>
  <si>
    <t>[ee",557,True,False,2025-10-25 00:14:30,2.0_enhanced</t>
  </si>
  <si>
    <t>2025-01-08(268).png,custody_screenshots\2025-01-08(268).png,Craig,Unknown,"than her bload repent last alteint</t>
  </si>
  <si>
    <t>Thal want to keep en eye on har</t>
  </si>
  <si>
    <t>levels Pon pretty sure</t>
  </si>
  <si>
    <t>Just don? want 1 ciseppaiinted</t>
  </si>
  <si>
    <t>that’s what gathered</t>
  </si>
  <si>
    <t>fm gemma be ciseppaiited either</t>
  </si>
  <si>
    <t>wey ve faen fh bere cinco the</t>
  </si>
  <si>
    <t>70th Graig but fd cather be healtiny</t>
  </si>
  <si>
    <t>then tham, send us heme carly, s®</t>
  </si>
  <si>
    <t>hopetitihy she gets oi? the Eine</t>
  </si>
  <si>
    <t>Her levels of whet</t>
  </si>
  <si>
    <t>thay chock her vitals just Ike thay</t>
  </si>
  <si>
    <t>check mine other than thay were</t>
  </si>
  <si>
    <t>checling her glusese whith thay</t>
  </si>
  <si>
    <t>havent chacked in a Gey or tio 0</t>
  </si>
  <si>
    <t>thik, anc this feunclice tast wit</t>
  </si>
  <si>
    <t>the boochvenk</t>
  </si>
  <si>
    <t>,than her bload repent last alteint</t>
  </si>
  <si>
    <t>thelr massages ar",598,True,False,2025-10-25 00:14:30,2.0_enhanced</t>
  </si>
  <si>
    <t>2025-01-08(269).png,custody_screenshots\2025-01-08(269).png,Craig,Unknown,"cE</t>
  </si>
  <si>
    <t>Anyway, Be here Po all aurscel out</t>
  </si>
  <si>
    <t>tallng stories to caver why yeu</t>
  </si>
  <si>
    <t>not hare Ereasticcciing</t>
  </si>
  <si>
    <t>Cover? lal are you fucked evany</t>
  </si>
  <si>
    <t>time thay come Pm pumped or</t>
  </si>
  <si>
    <t>feeding</t>
  </si>
  <si>
    <t>Annas tick oi? and cont come</t>
  </si>
  <si>
    <t>back whan you [eawe Ml sae wa</t>
  </si>
  <si>
    <t>when we get home</t>
  </si>
  <si>
    <t>Mean while we cant take her out oF</t>
  </si>
  <si>
    <t>there and you keep paling anc</t>
  </si>
  <si>
    <t>welding her up</t>
  </si>
  <si>
    <t>Sonny 1 thy and tale &amp; mis ttck of</t>
  </si>
  <si>
    <t>SO Over OU,</t>
  </si>
  <si>
    <t>Hahaahahahahahhaha</t>
  </si>
  <si>
    <t>@) D</t>
  </si>
  <si>
    <t>,Anyway, Be here Po all aurscel out</t>
  </si>
  <si>
    <t>thelr massages ar",476,True,False,2025-10-25 00:14:30,2.0_enhanced</t>
  </si>
  <si>
    <t>2025-01-08(27).png,custody_screenshots\2025-01-08(27).png,Craig,Unknown,"MSG)</t>
  </si>
  <si>
    <t>(tamed her sight away when we</t>
  </si>
  <si>
    <t>brought Harper home cause 0 Karsw</t>
  </si>
  <si>
    <t>Iooukint stay there someone was</t>
  </si>
  <si>
    <t>gonnalget{seriouslyhurtitsaid</t>
  </si>
  <si>
    <t>Gna come up with a plan fer yeu</t>
  </si>
  <si>
    <t>fenper eb piper ancl 0 will leave</t>
  </si>
  <si>
    <t>righttawayalicanguleaveli tsyourdonst</t>
  </si>
  <si>
    <t>haverayplan)</t>
  </si>
  <si>
    <t>Sho chet have one, eho had to go</t>
  </si>
  <si>
    <t>home to Get Gleam. So whetsver</t>
  </si>
  <si>
    <t>heppans | get muy camghiers mom</t>
  </si>
  <si>
    <t>back .</t>
  </si>
  <si>
    <t>,MSG)</t>
  </si>
  <si>
    <t>(o}[2[/e]v[e lola",430,True,False,2025-10-25 00:14:30,2.0_enhanced</t>
  </si>
  <si>
    <t>2025-01-08(270).png,custody_screenshots\2025-01-08(270).png,Craig,Unknown,"cE</t>
  </si>
  <si>
    <t>Full change on that phone fs gone</t>
  </si>
  <si>
    <t>enter those to cells fe]</t>
  </si>
  <si>
    <t>What? No. I was ining to pump</t>
  </si>
  <si>
    <t>You were on qpealer end semeone</t>
  </si>
  <si>
    <t>flusheditoilet</t>
  </si>
  <si>
    <t>Usweilly (est mo afl cay on</t>
  </si>
  <si>
    <t>tell charge</t>
  </si>
  <si>
    <t>Iwould have hong up fi? i cece</t>
  </si>
  <si>
    <t>oa</t>
  </si>
  <si>
    <t>Pe fieehed the tek?</t>
  </si>
  <si>
    <t>NOV 18 AT 12202PM</t>
  </si>
  <si>
    <t>Wha? the people ih the room nek</t>
  </si>
  <si>
    <t>,Full change on that phone fs gone</t>
  </si>
  <si>
    <t>a: eee",383,True,False,2025-10-25 00:14:30,2.0_enhanced</t>
  </si>
  <si>
    <t>2025-01-08(271).png,custody_screenshots\2025-01-08(271).png,Craig,Unknown,"cE</t>
  </si>
  <si>
    <t>compettiton er eave you. Stop</t>
  </si>
  <si>
    <t>footing datinting everything and</t>
  </si>
  <si>
    <t>fest lear.</t>
  </si>
  <si>
    <t>its eventing I tuektng say</t>
  </si>
  <si>
    <t>eventing | do you coniral my lite</t>
  </si>
  <si>
    <t>new fuck oii ter the last tucking</t>
  </si>
  <si>
    <t>time Men 10 bring her ftom anc</t>
  </si>
  <si>
    <t>Coat forget to change eur tueking</t>
  </si>
  <si>
    <t>Giaper that youve never tucking</t>
  </si>
  <si>
    <t>Gone fF you Know haw to do thet</t>
  </si>
  <si>
    <t>1 be back to Get Piper at</t>
  </si>
  <si>
    <t>Yourtre tucking ciagueting and 0</t>
  </si>
  <si>
    <t>Wen nothing to do with yeu</t>
  </si>
  <si>
    <t>Yeah, please fer the last fucking</t>
  </si>
  <si>
    <t>fina. Leave me the fnek alone.</t>
  </si>
  <si>
    <t>,compettiton er eave you. Stop</t>
  </si>
  <si>
    <t>[ee",550,True,False,2025-10-25 00:14:30,2.0_enhanced</t>
  </si>
  <si>
    <t>2025-01-08(272).png,custody_screenshots\2025-01-08(272).png,Craig,Unknown,"PIM ETE ass)</t>
  </si>
  <si>
    <t>IDE CTOYAT#2-5 OBI)</t>
  </si>
  <si>
    <t>You have an hour 0 mest you at</t>
  </si>
  <si>
    <t>the coors tar semabocly to pick you</t>
  </si>
  <si>
    <t>wp. I nat, you will xs removed No</t>
  </si>
  <si>
    <t>questions asked Fun ticking cone</t>
  </si>
  <si>
    <t>(a fuck woul ever ever Iey hancis</t>
  </si>
  <si>
    <t>en me ordoanyiiing with her iin</t>
  </si>
  <si>
    <t>your arms sayy Fin net safe youre</t>
  </si>
  <si>
    <t>fucked fh the head You get an</t>
  </si>
  <si>
    <t>Pm net playing games. 0 leave my</t>
  </si>
  <si>
    <t>oun fucking house and deo</t>
  </si>
  <si>
    <t>eventing that you fucking say</t>
  </si>
  <si>
    <t>end) you have aero fiueking respect</t>
  </si>
  <si>
    <t>never cid 1 dent give a tuck alsout</t>
  </si>
  <si>
    <t>you, 0 dent give a tusk abour</t>
  </si>
  <si>
    <t>enyiiing. Yeurte a tucking useless.</t>
  </si>
  <si>
    <t>ADl care ehout fs thet Mic) ancl you</t>
  </si>
  <si>
    <t>ere fucking up her tucking</t>
  </si>
  <si>
    <t>Litsyoull gat served with court</t>
  </si>
  <si>
    <t>pepers and we'll go tiem thara.</t>
  </si>
  <si>
    <t>Good luck. (0 outa tithe’</t>
  </si>
  <si>
    <t>housefatt3: 505 Co)</t>
  </si>
  <si>
    <t>,PIM ETE ass)</t>
  </si>
  <si>
    <t>[ee",830,True,False,2025-10-25 00:14:30,2.0_enhanced</t>
  </si>
  <si>
    <t>2025-01-08(273).png,custody_screenshots\2025-01-08(273).png,Craig,Unknown,"12:5 8} PriltTE@39)</t>
  </si>
  <si>
    <t>Brianyy</t>
  </si>
  <si>
    <t>Wed INoVi27fat{o 1 S/AM)</t>
  </si>
  <si>
    <t>Dhrawe the phone ready far you C1SAM</t>
  </si>
  <si>
    <t>(Wom | oma</t>
  </si>
  <si>
    <t>Ru werkt tocky 9-2 cA MI]</t>
  </si>
  <si>
    <t>Home sill for a CR</t>
  </si>
  <si>
    <t>imousy{untillmidfafternoontorso)</t>
  </si>
  <si>
    <t>wil Bt when 0 get fico and sco it COAM</t>
  </si>
  <si>
    <t>yourreravailable)</t>
  </si>
  <si>
    <t>iil]befavailablejouddie\thanksyOumm mEo:siTAM)</t>
  </si>
  <si>
    <t>Wed), Mov 27 ek BESEM</t>
  </si>
  <si>
    <t>Ru heme) can be ih tient of your REGEN</t>
  </si>
  <si>
    <t>,12:5 8} PriltTE@39)</t>
  </si>
  <si>
    <t>Ru heme) can be ih tient of your REGEN",296,True,False,2025-10-25 00:14:30,2.0_enhanced</t>
  </si>
  <si>
    <t>2025-01-08(274).png,custody_screenshots\2025-01-08(274).png,Craig,Unknown,"12:5 309) Pat lTE@2)</t>
  </si>
  <si>
    <t>Ohman che/l bo into the oitisessa | ecagm</t>
  </si>
  <si>
    <t>Ghough t sce Allison.</t>
  </si>
  <si>
    <t>om</t>
  </si>
  <si>
    <t>APES lmnEg9° 1 6:33/P MI)</t>
  </si>
  <si>
    <t>Tatuhenhae | Ge7rM</t>
  </si>
  <si>
    <t>Thenk You uncle B m Auntie Allison</t>
  </si>
  <si>
    <t>che ves her new hak</t>
  </si>
  <si>
    <t>WedaNovp2 Olatie:4 20)</t>
  </si>
  <si>
    <t>~~</t>
  </si>
  <si>
    <t>,12:5 309) Pat lTE@2)</t>
  </si>
  <si>
    <t>che ves her new hak",192,True,False,2025-10-25 00:14:30,2.0_enhanced</t>
  </si>
  <si>
    <t>2025-01-08(275).png,custody_screenshots\2025-01-08(275).png,Craig,Unknown,"Pall eTE|@29)</t>
  </si>
  <si>
    <t>Brians</t>
  </si>
  <si>
    <t>Kdidnittseelinbuther</t>
  </si>
  <si>
    <t>numbers were ile of? . DOLD</t>
  </si>
  <si>
    <t>Brentysupposeditoloe\working)</t>
  </si>
  <si>
    <t>FriNovpl States. 5 212M)</t>
  </si>
  <si>
    <t>Beentoutsideithishweek ia Es5 212M)</t>
  </si>
  <si>
    <t>Gut, Clow 16 en EIBEN</t>
  </si>
  <si>
    <t>Homeboumnd Py</t>
  </si>
  <si>
    <t>B</t>
  </si>
  <si>
    <t>SatWNovsl Glatt2: 57/PM)</t>
  </si>
  <si>
    <t>So few was the fret ateheed irons</t>
  </si>
  <si>
    <t>z</t>
  </si>
  <si>
    <t>Gm, Nov 7 ak GORM |</t>
  </si>
  <si>
    <t>bilo te Ertan ows you gue mneking</t>
  </si>
  <si>
    <t>Wa haa a food dish to chap Gif to</t>
  </si>
  <si>
    <t>ot</t>
  </si>
  <si>
    <t>() ®</t>
  </si>
  <si>
    <t>,Pall eTE|@29)</t>
  </si>
  <si>
    <t>Wa haa a food dish to chap Gif to",293,True,False,2025-10-25 00:14:30,2.0_enhanced</t>
  </si>
  <si>
    <t>2025-01-08(276).png,custody_screenshots\2025-01-08(276).png,Craig,Unknown,"12:57) PuLTE(@2 99</t>
  </si>
  <si>
    <t>Brian}</t>
  </si>
  <si>
    <t>Yeh cho nescls me a couple mare</t>
  </si>
  <si>
    <t>Gays ches suugg ing</t>
  </si>
  <si>
    <t>eter</t>
  </si>
  <si>
    <t>Guta hrcalcioun without me there</t>
  </si>
  <si>
    <t>mcens henper chesnt meke weiging</t>
  </si>
  <si>
    <t>and Ses enciher wack. Net to</t>
  </si>
  <si>
    <t>mocnition long tam cifiacis,</t>
  </si>
  <si>
    <t>My wemy tor sure. Bepecielly how |) gapeng</t>
  </si>
  <si>
    <t>any hand) is telting this cold fis tel |</t>
  </si>
  <si>
    <t>ThuNNoval 4tattz.5 7PM]</t>
  </si>
  <si>
    <t>IMGHO451UREG oO</t>
  </si>
  <si>
    <t>JPEGIimagerr2.56) 75° 77P Mi</t>
  </si>
  <si>
    <t>7-712 MI</t>
  </si>
  <si>
    <t>,Brian}</t>
  </si>
  <si>
    <t>(+) (iiessage",349,True,False,2025-10-25 00:14:30,2.0_enhanced</t>
  </si>
  <si>
    <t>2025-01-08(277).png,custody_screenshots\2025-01-08(277).png,Craig,Unknown,"12:57) PETE 2 99</t>
  </si>
  <si>
    <t>Brianhy</t>
  </si>
  <si>
    <t>Shoe loels so comierelo 1O20RM</t>
  </si>
  <si>
    <t>She's hh dacs arms ches elves that</t>
  </si>
  <si>
    <t>comiy)</t>
  </si>
  <si>
    <t>Racelimedirissaytoghalqnourgsne</t>
  </si>
  <si>
    <t>jusioawiediol</t>
  </si>
  <si>
    <t>102210 FM</t>
  </si>
  <si>
    <t>Thm, Nov 14 et BHNEM</t>
  </si>
  <si>
    <t>What you tiyihg te say WISE</t>
  </si>
  <si>
    <t>vo</t>
  </si>
  <si>
    <t>0) bodieacdly dechtuith Gama anc |</t>
  </si>
  <si>
    <t>140M</t>
  </si>
  <si>
    <t>Joanne)</t>
  </si>
  <si>
    <t>reve Rall werked out</t>
  </si>
  <si>
    <t>Ihnew en wil want to</t>
  </si>
  <si>
    <t>enckile with the lelyy fut you ceelliy qe0G600</t>
  </si>
  <si>
    <t>Reto to got bance Go work ier ho SOS</t>
  </si>
  <si>
    <t>Nef I's net cuckiiing its making)</t>
  </si>
  <si>
    <t>surejeEmmaydoesnstcollapse} (17M</t>
  </si>
  <si>
    <t>mentally enc) piaysicathy</t>
  </si>
  <si>
    <t>,Brianhy</t>
  </si>
  <si>
    <t>mentally enc) piaysicathy",452,True,False,2025-10-25 00:14:30,2.0_enhanced</t>
  </si>
  <si>
    <t>2025-01-08(278).png,custody_screenshots\2025-01-08(278).png,Craig,Unknown,"12:57) Pu LTE(@2 9</t>
  </si>
  <si>
    <t>Wad), Nov 18 et THOS AM</t>
  </si>
  <si>
    <t>Reaching cut ter a chive heme let</t>
  </si>
  <si>
    <t>chgs out Fanyone’s eraileisle (grey | 11SAM</t>
  </si>
  <si>
    <t>tara) Dove you alll</t>
  </si>
  <si>
    <t>When will you ne reachy f go 110A</t>
  </si>
  <si>
    <t>meow ) 17x0AM</t>
  </si>
  <si>
    <t>fatihospitallm mine 4OAM)</t>
  </si>
  <si>
    <t>K will be there just after 12218</t>
  </si>
  <si>
    <t>Iwill Gt when aniive Toes AM</t>
  </si>
  <si>
    <t>Thank yousir | aisa2a00 |</t>
  </si>
  <si>
    <t>(neededa walk fim welling tomarcls</t>
  </si>
  <si>
    <t>tho ether way 2-072</t>
  </si>
  <si>
    <t>What Iam on any wary con't leave tire qexaoeMn</t>
  </si>
  <si>
    <t>il</t>
  </si>
  <si>
    <t>Fm cong trem other cirection fut qeRTOEN</t>
  </si>
  <si>
    <t>,Brianyy</t>
  </si>
  <si>
    <t>Fm cong trem other cirection fut qeRTOEN",434,True,False,2025-10-25 00:14:30,2.0_enhanced</t>
  </si>
  <si>
    <t>2025-01-08(279).png,custody_screenshots\2025-01-08(279).png,Craig,Unknown,"12:57) Pu LTE(@2 99</t>
  </si>
  <si>
    <t>Hello we are so happy tor the arival</t>
  </si>
  <si>
    <t>offyoumbeautifulllikerginis</t>
  </si>
  <si>
    <t>(sent Gm a bf end asked hier to</t>
  </si>
  <si>
    <t>feapatrackefherheus. When che</t>
  </si>
  <si>
    <t>Oats 6 mement please awe har tr</t>
  </si>
  <si>
    <t>ano her werk times so 1 can gett inte</t>
  </si>
  <si>
    <t>topoanne\tojpaysyoul</t>
  </si>
  <si>
    <t>Wil do just waltihng har now</t>
  </si>
  <si>
    <t>This fs net mmechktaly perk</t>
  </si>
  <si>
    <t>hut as soon as dhe feels up toh, eenem |</t>
  </si>
  <si>
    <t>Just ft cnsmre she gets her mangy</t>
  </si>
  <si>
    <t>tha reasonable tine fizme</t>
  </si>
  <si>
    <t>its on her heme Fl gett to you she</t>
  </si>
  <si>
    <t>Steed) th bec) Pm On any eum tits</t>
  </si>
  <si>
    <t>tripynehehhe}</t>
  </si>
  <si>
    <t>Wed MNovgl 3fatis:2 01M)</t>
  </si>
  <si>
    <t>872 hows. Debio timeter | gang</t>
  </si>
  <si>
    <t>Ot)</t>
  </si>
  <si>
    <t>,Hello we are so happy tor the arival</t>
  </si>
  <si>
    <t>Ot)",493,True,False,2025-10-25 00:14:30,2.0_enhanced</t>
  </si>
  <si>
    <t>2025-01-08(28).png,custody_screenshots\2025-01-08(28).png,Craig,Unknown,"'2:05) '</t>
  </si>
  <si>
    <t>ORacctooet MSG)</t>
  </si>
  <si>
    <t>GQ</t>
  </si>
  <si>
    <t>Weahlmantthankjyour</t>
  </si>
  <si>
    <t>Just to male it easier on aaysal? Im</t>
  </si>
  <si>
    <t>retemring to wien 0 gat heme enc the</t>
  </si>
  <si>
    <t>favo fdloms were hanging ah with</t>
  </si>
  <si>
    <t>Lol saved moe wiitihng that aiameards</t>
  </si>
  <si>
    <t>fst serecashet I ftar may recercls</t>
  </si>
  <si>
    <t>Fm missing © let of stu? also</t>
  </si>
  <si>
    <t>fecanse ay plone chia was till cid</t>
  </si>
  <si>
    <t>alig chimp of pictures and texted to</t>
  </si>
  <si>
    <t>Clear pliene up</t>
  </si>
  <si>
    <t>Ch no man thet was my warse</t>
  </si>
  <si>
    <t>nighiimare fi wake up evenrckiy tar</t>
  </si>
  <si>
    <t>montis titi h thencin she cid</t>
  </si>
  <si>
    <t>when her water brake , Is So So</t>
  </si>
  <si>
    <t>Sony</t>
  </si>
  <si>
    <t>,'2:05) '</t>
  </si>
  <si>
    <t>(+) (iiessage",457,True,False,2025-10-25 00:14:30,2.0_enhanced</t>
  </si>
  <si>
    <t>2025-01-08(280).png,custody_screenshots\2025-01-08(280).png,Craig,Unknown,"12:57) Pu ETE(aTHy</t>
  </si>
  <si>
    <t>Brian)</t>
  </si>
  <si>
    <t>Mon¥Novplifaty!- 55M</t>
  </si>
  <si>
    <t>Hey what's up BEM</t>
  </si>
  <si>
    <t>Tow are ou Gris melting out tock</t>
  </si>
  <si>
    <t>Pniust gett upielmeanddegs | 2c0rm</t>
  </si>
  <si>
    <t>Sou guess Mo belay wet 3-0 21D MI</t>
  </si>
  <si>
    <t>Ne ait evan close. Ml be a weak</t>
  </si>
  <si>
    <t>likely,</t>
  </si>
  <si>
    <t>She's fill tem fh 8 chys thay want</t>
  </si>
  <si>
    <t>hicico ont then they chathave | sOsrM</t>
  </si>
  <si>
    <t>it)</t>
  </si>
  <si>
    <t>Wall get moving and go tale care af SOAEM</t>
  </si>
  <si>
    <t>her</t>
  </si>
  <si>
    <t>You going emymere this aitemoon | erm</t>
  </si>
  <si>
    <t>Net far fust G2 when youre totally</t>
  </si>
  <si>
    <t>eee) a</t>
  </si>
  <si>
    <t>Yourto the best, tan yabeionaG | seri</t>
  </si>
  <si>
    <t>Ready, 4-714 Ml</t>
  </si>
  <si>
    <t>K will be there fh 10-18 min as 5'DM)</t>
  </si>
  <si>
    <t>,Brian)</t>
  </si>
  <si>
    <t>Oto)",450,True,False,2025-10-25 00:14:30,2.0_enhanced</t>
  </si>
  <si>
    <t>2025-01-08(281).png,custody_screenshots\2025-01-08(281).png,Craig,Emma,"g</t>
  </si>
  <si>
    <t>Yeah man che said ff she's th there</t>
  </si>
  <si>
    <t>Gore then a week she's gemma ho</t>
  </si>
  <si>
    <t>GOO pounds hehe thanks man</t>
  </si>
  <si>
    <t>epprcciate you alnays bang there</t>
  </si>
  <si>
    <t>Coodhight to v/all bug va tomomeaw</t>
  </si>
  <si>
    <t>meta BS</t>
  </si>
  <si>
    <t>(im, Mov 11 at 1s AM</t>
  </si>
  <si>
    <t>how thihgs qcing tecky 10380 AN |</t>
  </si>
  <si>
    <t>IMon¥Novalifatg): 5 5/P MI</t>
  </si>
  <si>
    <t>Rewer yoNeMSMetMgeteday | wr</t>
  </si>
  <si>
    <t>mist atthe ipiilmeanddegs | 20mm</t>
  </si>
  <si>
    <t>Sou guess no aly wen S020M</t>
  </si>
  <si>
    <t>Neh ait even close. Rl bea weak</t>
  </si>
  <si>
    <t>3 -O3/B MI)</t>
  </si>
  <si>
    <t>Che's fill tem ih 8 ces Thay won</t>
  </si>
  <si>
    <t>incinco until chan ff thay cont have F3-O4\B MI</t>
  </si>
  <si>
    <t>1tO)</t>
  </si>
  <si>
    <t>Wall get moving and go tale care af</t>
  </si>
  <si>
    <t>nee go eoaeM</t>
  </si>
  <si>
    <t>TD |</t>
  </si>
  <si>
    <t>TD |",541,True,True,2025-10-25 00:14:30,2.0_enhanced</t>
  </si>
  <si>
    <t>2025-01-08(282).png,custody_screenshots\2025-01-08(282).png,Craig,Unknown,"12:56) Pu ETE(ATSy</t>
  </si>
  <si>
    <t>SunNovsl Ofat{s SBM}</t>
  </si>
  <si>
    <t>EVenyoneldown}orthelnights7am mmc: sib)</t>
  </si>
  <si>
    <t>Greet so you ere Seing thare</t>
  </si>
  <si>
    <t>al wastajquestionllolidogsicaniista Vis Maeaataty</t>
  </si>
  <si>
    <t>acon |</t>
  </si>
  <si>
    <t>She decent tell e thase thihgs</t>
  </si>
  <si>
    <t>Wes ehoout to elo a bus fel</t>
  </si>
  <si>
    <t>My car is til</t>
  </si>
  <si>
    <t>Ext iustask your mem ee7eM</t>
  </si>
  <si>
    <t>Oriwill</t>
  </si>
  <si>
    <t>Mask her 1 cid ¢ kmaw she was ih</t>
  </si>
  <si>
    <t>comm G3 3:34 DM</t>
  </si>
  <si>
    <t>Hhecommunicates wal | seem</t>
  </si>
  <si>
    <t>Hhecommunicates wal | seem",317,True,False,2025-10-25 00:14:30,2.0_enhanced</t>
  </si>
  <si>
    <t>2025-01-08(283).png,custody_screenshots\2025-01-08(283).png,Craig,Unknown,"lam quinine th chelas men 0 icin</t>
  </si>
  <si>
    <t>neko h there in home now 1 get</t>
  </si>
  <si>
    <t>twoldogs|herellumitnyinghtorgety</t>
  </si>
  <si>
    <t>excrcised and fac] st same tine</t>
  </si>
  <si>
    <t>wate met reachy fier the belay had] to</t>
  </si>
  <si>
    <t>oC</t>
  </si>
  <si>
    <t>a erate</t>
  </si>
  <si>
    <t>clays}</t>
  </si>
  <si>
    <t>fAnyonejaroundhtolrunimestoythe)</t>
  </si>
  <si>
    <t>esi e100</t>
  </si>
  <si>
    <t>iknowsyoulguysthadkaterazyatkm)</t>
  </si>
  <si>
    <t>week 0 hate to ask</t>
  </si>
  <si>
    <t>Sure Iwill be thare around 176M</t>
  </si>
  <si>
    <t>Ok man thants you Ml lst you Canow fF</t>
  </si>
  <si>
    <t>fanyonelshowstuplberorelyoul</t>
  </si>
  <si>
    <t>34.9. DMI</t>
  </si>
  <si>
    <t>C= ®)</t>
  </si>
  <si>
    <t>,lam quinine th chelas men 0 icin</t>
  </si>
  <si>
    <t>C= ®)",390,True,False,2025-10-25 00:14:30,2.0_enhanced</t>
  </si>
  <si>
    <t>2025-01-08(284).png,custody_screenshots\2025-01-08(284).png,Craig,Unknown,"12.52) PuLTEG8Sy</t>
  </si>
  <si>
    <t>Pauly</t>
  </si>
  <si>
    <t>Tle Rout of her Sho bs tyitg to</t>
  </si>
  <si>
    <t>~|</t>
  </si>
  <si>
    <t>oc</t>
  </si>
  <si>
    <t>He hy BREwAM</t>
  </si>
  <si>
    <t>Gener June Eikeheth Ryan 8</t>
  </si>
  <si>
    <t>pouncls 8 eumees</t>
  </si>
  <si>
    <t>Congratulations!!! EAM</t>
  </si>
  <si>
    <t>NR Ky Bek7AHIhM</t>
  </si>
  <si>
    <t>She's canhy, so NIGU ter o while.</t>
  </si>
  <si>
    <t>Uninowm how long wet but chets</t>
  </si>
  <si>
    <t>@icek ches perfiact just skanckre)</t>
  </si>
  <si>
    <t>Stuiifcauseshers|premicy</t>
  </si>
  <si>
    <t>suena Noval 2fathl 24. BM]</t>
  </si>
  <si>
    <t>,12.52) PuLTEG8Sy</t>
  </si>
  <si>
    <t>Congratulations EAM</t>
  </si>
  <si>
    <t>Oo)",303,True,False,2025-10-25 00:14:30,2.0_enhanced</t>
  </si>
  <si>
    <t>2025-01-08(285).png,custody_screenshots\2025-01-08(285).png,Craig,Unknown,"12.54) PLTEG8Sy</t>
  </si>
  <si>
    <t>Panl&gt;</t>
  </si>
  <si>
    <t>wilboanheurerse | SO 7A</t>
  </si>
  <si>
    <t>God Ml have them walked m settled)</t>
  </si>
  <si>
    <t>5: O3'AM |</t>
  </si>
  <si>
    <t>You have a ens I iagine</t>
  </si>
  <si>
    <t>ql</t>
  </si>
  <si>
    <t>;</t>
  </si>
  <si>
    <t>gain</t>
  </si>
  <si>
    <t>montis ago</t>
  </si>
  <si>
    <t>Ok brand mew one hare</t>
  </si>
  <si>
    <t>thhaliitinewotherencemt | aSvaAM</t>
  </si>
  <si>
    <t>Worth a lock thet’s for sume 7</t>
  </si>
  <si>
    <t>Cispese GF RE? mo goee) SesAND</t>
  </si>
  <si>
    <t>Comma mun cegs new she ated for</t>
  </si>
  <si>
    <t>meso che ceally noses me fis Io</t>
  </si>
  <si>
    <t>Reach when youre | GooAW</t>
  </si>
  <si>
    <t>(s)</t>
  </si>
  <si>
    <t>,12.54) PLTEG8Sy</t>
  </si>
  <si>
    <t>(+) (iiessage",344,True,False,2025-10-25 00:14:30,2.0_enhanced</t>
  </si>
  <si>
    <t>2025-01-08(286).png,custody_screenshots\2025-01-08(286).png,Craig,Unknown,"12:53) PETE GZ)</t>
  </si>
  <si>
    <t>IMongNovalfaty4-472 M1 |</t>
  </si>
  <si>
    <t>Just packed up the tools. You?</t>
  </si>
  <si>
    <t>Re Koy Bet OB AM</t>
  </si>
  <si>
    <t>Good|monrning}brotha</t>
  </si>
  <si>
    <t>Contastions started I fust ealinsd)</t>
  </si>
  <si>
    <t>heme chgs ware fh wihtclow ter am</t>
  </si>
  <si>
    <t>how losing their chit tis lel shes on</t>
  </si>
  <si>
    <t>imorphenelnicefand|relaxedinow)</t>
  </si>
  <si>
    <t>She come) tacky</t>
  </si>
  <si>
    <t>y</t>
  </si>
  <si>
    <t>Wane run me back to hhogpiteal</t>
  </si>
  <si>
    <t>Pay you fistead of cal 2)</t>
  </si>
  <si>
    <t>Duringhyour thip</t>
  </si>
  <si>
    <t>Tall me when Ml be ceachy</t>
  </si>
  <si>
    <t>Iwill be am eur or so</t>
  </si>
  <si>
    <t>Coc! Mi have them walked h sctiled</t>
  </si>
  <si>
    <t>iy|</t>
  </si>
  <si>
    <t>,Pauly</t>
  </si>
  <si>
    <t>iy|",416,True,False,2025-10-25 00:14:30,2.0_enhanced</t>
  </si>
  <si>
    <t>2025-01-08(287).png,custody_screenshots\2025-01-08(287).png,Craig,Unknown,"3 =i Pile OR)</t>
  </si>
  <si>
    <t>(%)</t>
  </si>
  <si>
    <t>14 SIAM</t>
  </si>
  <si>
    <t>FerikNowsyaty!:09 DM]</t>
  </si>
  <si>
    <t>[Gottalgetisomejvapeyjuicetoday!</t>
  </si>
  <si>
    <t>iPad{didnitiwantiatcharge</t>
  </si>
  <si>
    <t>ustigettingisome)thingsidonesnot}</t>
  </si>
  <si>
    <t>aig chhingtkh</t>
  </si>
  <si>
    <t>Gey Wel aetna aa</t>
  </si>
  <si>
    <t>rightinow/|wouldntmind/aypurtifil</t>
  </si>
  <si>
    <t>cont)</t>
  </si>
  <si>
    <t>@ Gs</t>
  </si>
  <si>
    <t>SSage,</t>
  </si>
  <si>
    <t>GD</t>
  </si>
  <si>
    <t>SEED</t>
  </si>
  <si>
    <t>,3 =i Pile OR)</t>
  </si>
  <si>
    <t>SEED",224,True,False,2025-10-25 00:14:30,2.0_enhanced</t>
  </si>
  <si>
    <t>2025-01-08(288).png,custody_screenshots\2025-01-08(288).png,Craig,Unknown,"3 =i Pile OR)</t>
  </si>
  <si>
    <t>O®</t>
  </si>
  <si>
    <t>Anyjsupperplanicarling</t>
  </si>
  <si>
    <t>[SattJul:27/aty7:35 PM</t>
  </si>
  <si>
    <t>Did) youlgetismokes 7</t>
  </si>
  <si>
    <t>founWul23rat14-00 BM]</t>
  </si>
  <si>
    <t>Gondeofmammemasd asi CR</t>
  </si>
  <si>
    <t>io Somibeniocemests Soller}</t>
  </si>
  <si>
    <t>ifyouwantanything</t>
  </si>
  <si>
    <t>iidonitwannalheayitlateyand{done)</t>
  </si>
  <si>
    <t>cherie tienen espestelly wie</t>
  </si>
  <si>
    <t>SocayRecianoiNe gemseraaad</t>
  </si>
  <si>
    <t>imorejlikeyyoujfreakyoutiaty</t>
  </si>
  <si>
    <t>Waitytill| leaverthentdojthe) ea</t>
  </si>
  <si>
    <t>[Dontineed/alreplylim)justilettingyya</t>
  </si>
  <si>
    <t>Crom, ARAN ochstmto casing yourbant</t>
  </si>
  <si>
    <t>Hea eT iSonic</t>
  </si>
  <si>
    <t>Gethoginan poucamase</t>
  </si>
  <si>
    <t>ied esac</t>
  </si>
  <si>
    <t>Hahahahahahahahahagaha</t>
  </si>
  <si>
    <t>ia</t>
  </si>
  <si>
    <t>Hahahahahahahahahagaha",466,True,False,2025-10-25 00:14:30,2.0_enhanced</t>
  </si>
  <si>
    <t>2025-01-08(289).png,custody_screenshots\2025-01-08(289).png,Craig,Unknown,"Pale TE COB)</t>
  </si>
  <si>
    <t>orl</t>
  </si>
  <si>
    <t>(@)(®)</t>
  </si>
  <si>
    <t>244M</t>
  </si>
  <si>
    <t>iSunwJul:28/atr7:40 PM}</t>
  </si>
  <si>
    <t>limymeetinghim{down|here|soifyou)</t>
  </si>
  <si>
    <t>can,tfigureitoutsyourrenotigetting</t>
  </si>
  <si>
    <t>enya Tomaso iss (3)</t>
  </si>
  <si>
    <t>Figurelwhatioutemma?y</t>
  </si>
  <si>
    <t>[How;muchto.takeroutformyoujtovget</t>
  </si>
  <si>
    <t>fsomeliolWhattaymeantigure out</t>
  </si>
  <si>
    <t>smetines an cep</t>
  </si>
  <si>
    <t>,Pale TE COB)</t>
  </si>
  <si>
    <t>smetines an cep",238,True,False,2025-10-25 00:14:30,2.0_enhanced</t>
  </si>
  <si>
    <t>2025-01-08(29).png,custody_screenshots\2025-01-08(29).png,Craig,Unknown,"i136) MS (Is)</t>
  </si>
  <si>
    <t>Ga&gt;</t>
  </si>
  <si>
    <t>THER MAKES SENSES 48 fo MV</t>
  </si>
  <si>
    <t>Missing taas</t>
  </si>
  <si>
    <t>Dept ancl yeh locked) at the garage</t>
  </si>
  <si>
    <t>roo ta</t>
  </si>
  <si>
    <t>Weahlmanthanksyour</t>
  </si>
  <si>
    <t>Just to make it easier on aaysal? In</t>
  </si>
  <si>
    <t>retaming to wien 0 Gat home and the</t>
  </si>
  <si>
    <t>two felons were hanging oh whith</t>
  </si>
  <si>
    <t>Emma}</t>
  </si>
  <si>
    <t>@ (==)</t>
  </si>
  <si>
    <t>,i136) MS (Is)</t>
  </si>
  <si>
    <t>(&gt;) [z]z\elv elmo) (@",308,True,False,2025-10-25 00:14:30,2.0_enhanced</t>
  </si>
  <si>
    <t>2025-01-08(290).png,custody_screenshots\2025-01-08(290).png,Craig,Unknown,"Ne] Messages)</t>
  </si>
  <si>
    <t>0@ Bas ce:</t>
  </si>
  <si>
    <t>WEBAM</t>
  </si>
  <si>
    <t>Craigihotimy;watchilol</t>
  </si>
  <si>
    <t>Corn</t>
  </si>
  <si>
    <t>Nos Als sil wafiet uamtad to</t>
  </si>
  <si>
    <t>lew hewameh its worth. sei</t>
  </si>
  <si>
    <t>Getlitibackjforme)</t>
  </si>
  <si>
    <t>(ues hemmed ieteamo fom ayy</t>
  </si>
  <si>
    <t>Oraysiol</t>
  </si>
  <si>
    <t>Theron Hl i: wep witha gead</t>
  </si>
  <si>
    <t>chunkjitsInotrealanywaysjjusttne</t>
  </si>
  <si>
    <t>© familyjislooking}forit</t>
  </si>
  <si>
    <t>11: 36,AM]</t>
  </si>
  <si>
    <t>ivan)</t>
  </si>
  <si>
    <t>Samahego</t>
  </si>
  <si>
    <t>e088 o©</t>
  </si>
  <si>
    <t>,Ne] Messages)</t>
  </si>
  <si>
    <t>e088 o©",290,True,False,2025-10-25 00:14:30,2.0_enhanced</t>
  </si>
  <si>
    <t>2025-01-08(291).png,custody_screenshots\2025-01-08(291).png,Craig,Unknown,"PallETE (Ia):</t>
  </si>
  <si>
    <t>Phat ©)</t>
  </si>
  <si>
    <t>11:45 PM _ Fri Dec 13</t>
  </si>
  <si>
    <t>&lt;M Av</t>
  </si>
  <si>
    <t>&lt; Gy) Seas</t>
  </si>
  <si>
    <t>IDECIGIATAI-OO AM)</t>
  </si>
  <si>
    <t>IDEC STATA STAM)</t>
  </si>
  <si>
    <t>IDECIGYATA12:02 PM</t>
  </si>
  <si>
    <t>dllovelthatiiftlcanimanageitormake)</t>
  </si>
  <si>
    <t>itiwork}</t>
  </si>
  <si>
    <t>IDECIGIAT&amp;I2219 DM)</t>
  </si>
  <si>
    <t>Don,timakelmelcomelovergthererand|</t>
  </si>
  <si>
    <t>itell[him[myselfgthatilimitaking}youltoy</t>
  </si>
  <si>
    <t>@) \ Cansintel</t>
  </si>
  <si>
    <t>IDECIGIA TAI: 20 BM]</t>
  </si>
  <si>
    <t>NS</t>
  </si>
  <si>
    <t>ahahahahfcanvseelhowmtnatiwould</t>
  </si>
  <si>
    <t>,PallETE (Ia):</t>
  </si>
  <si>
    <t>ahahahahfcanvseelhowmtnatiwould",302,True,False,2025-10-25 00:14:30,2.0_enhanced</t>
  </si>
  <si>
    <t>2025-01-08(292).png,custody_screenshots\2025-01-08(292).png,Craig,Unknown,"2:58) cits)</t>
  </si>
  <si>
    <t>Pit ©) Done</t>
  </si>
  <si>
    <t>11:46 PM Fri Dec 13 42%</t>
  </si>
  <si>
    <t>CM v~v FP ii « F</t>
  </si>
  <si>
    <t>12:50)</t>
  </si>
  <si>
    <t>‘Qs</t>
  </si>
  <si>
    <t>4 Olg onnajwalkitojvapelstore)</t>
  </si>
  <si>
    <t>fon\Waterloo)</t>
  </si>
  <si>
    <t>,Pit ©) Done</t>
  </si>
  <si>
    <t>fon\Waterloo)",77,True,False,2025-10-25 00:14:30,2.0_enhanced</t>
  </si>
  <si>
    <t>2025-01-08(293).png,custody_screenshots\2025-01-08(293).png,Craig,Unknown,"2:58) cits)</t>
  </si>
  <si>
    <t>11:46 PM_ Fri Dec 13 42%</t>
  </si>
  <si>
    <t>&lt;@M ~v 4</t>
  </si>
  <si>
    <t>d</t>
  </si>
  <si>
    <t>Kiktsendingy20jnowthen\wesllisquare)</t>
  </si>
  <si>
    <t>wheierghomed=a AY</t>
  </si>
  <si>
    <t>wheierghomed=a AY",75,True,False,2025-10-25 00:14:30,2.0_enhanced</t>
  </si>
  <si>
    <t>2025-01-08(294).png,custody_screenshots\2025-01-08(294).png,Craig,Unknown,"2:58) cits)</t>
  </si>
  <si>
    <t>11:46 PM_ Fri Dec 13</t>
  </si>
  <si>
    <t>&lt;M nv Fe i) &lt;a</t>
  </si>
  <si>
    <t>&lt;@ wee</t>
  </si>
  <si>
    <t>letane Caow when its ther</t>
  </si>
  <si>
    <t>shankjyouand|how;muchfelselfowe)</t>
  </si>
  <si>
    <t>youtd</t>
  </si>
  <si>
    <t>houlwantime}tolbringittupstheretorgyoul</t>
  </si>
  <si>
    <t>Comingfdowntinving)</t>
  </si>
  <si>
    <t>Nustioringhittupand|putitintmailbox4l]</t>
  </si>
  <si>
    <t>eheady mantout ie</t>
  </si>
  <si>
    <t>(Ok beylO}llleshyoulmobwhem|limiclose)</t>
  </si>
  <si>
    <t>‘Okay{donstimattenjustdonstiwant</t>
  </si>
  <si>
    <t>Gay t Hitch even tho Hl chavo fel.</t>
  </si>
  <si>
    <t>Thank you</t>
  </si>
  <si>
    <t>Thank you",332,True,False,2025-10-25 00:14:30,2.0_enhanced</t>
  </si>
  <si>
    <t>2025-01-08(295).png,custody_screenshots\2025-01-08(295).png,Craig,Unknown,"233A) PrilETE](20)""</t>
  </si>
  <si>
    <t>My i&gt;</t>
  </si>
  <si>
    <t>I haps that house fills yew with less</t>
  </si>
  <si>
    <t>enndichy now that the bely fs fn your</t>
  </si>
  <si>
    <t>farmsaliknowlitiworkediformme}heres</t>
  </si>
  <si>
    <t>havea goed cay fils</t>
  </si>
  <si>
    <t>Techy TRAM</t>
  </si>
  <si>
    <t>és wondering chow a visit</t>
  </si>
  <si>
    <t>slocayi2-24. BMI</t>
  </si>
  <si>
    <t>YOU Wan Come hare?</t>
  </si>
  <si>
    <t>Im net amare of whet my Options</t>
  </si>
  <si>
    <t>farewPreterablynogbuti(do</t>
  </si>
  <si>
    <t>unckistned the wary, Whenever ii is</t>
  </si>
  <si>
    <t>0 fe temmel anc] on paper tier both</t>
  </si>
  <si>
    <t>our protection 0 thik ?</t>
  </si>
  <si>
    <t>Matisse ibe home</t>
  </si>
  <si>
    <t>Take your tine ho mush whatever just</t>
  </si>
  <si>
    <t>would [Re to know your pk ef</t>
  </si>
  <si>
    <t>your thoughts et some pei. Fill</t>
  </si>
  <si>
    <t>Check fn ater supper</t>
  </si>
  <si>
    <t>Your mone then welleeme to come</t>
  </si>
  <si>
    <t>iseehers</t>
  </si>
  <si>
    <t>,233A) PrilETE](20)""</t>
  </si>
  <si>
    <t>TD |",566,True,False,2025-10-25 00:14:30,2.0_enhanced</t>
  </si>
  <si>
    <t>2025-01-08(296).png,custody_screenshots\2025-01-08(296).png,Craig,Unknown,"1 2h Pall ETE EES)</t>
  </si>
  <si>
    <t>I</t>
  </si>
  <si>
    <t>Selectylext (8)</t>
  </si>
  <si>
    <t>Ihape this message fics yeu wall. As we</t>
  </si>
  <si>
    <t>epproach the helicaa, Fa Ihe to prepossa</t>
  </si>
  <si>
    <t>Gustocly arrangement tier Maaper thet allows [sat</t>
  </si>
  <si>
    <t>of us to epend meanihgitl tine with her ching tis</t>
  </si>
  <si>
    <t>epoca! time of year</t>
  </si>
  <si>
    <t>Chuistinas Custechy Propose]</t>
  </si>
  <si>
    <t>o (prepeso picking up Manper on Decembarasth</t>
  </si>
  <si>
    <t>fatis: OO]PMiand|returning}hertoyyoulon</t>
  </si>
  <si>
    <t>Decemben27,thiats:OO)/PMI</t>
  </si>
  <si>
    <t>New Years Gustoch Proposal</t>
  </si>
  <si>
    <t>o Jprepose picking up harper on Docambar Sst</t>
  </si>
  <si>
    <t>ER T2800 FM and reimiing her to you on</t>
  </si>
  <si>
    <t>Januaryi2zndatyi2:00]PM)</t>
  </si>
  <si>
    <t>lem flexiale and epan to discusding aciustinents i</t>
  </si>
  <si>
    <t>these cites or tines domt work fer you. My geal is</t>
  </si>
  <si>
    <t>to crceke a schachils thet fs fair enc] ensures</t>
  </si>
  <si>
    <t>Thrper enlioys the helices with both of her</t>
  </si>
  <si>
    <t>parents’</t>
  </si>
  <si>
    <t>lem elso heppy to eqiore a hagertiam</t>
  </si>
  <si>
    <t>EERGsHIant where we cen share tine with her iha</t>
  </si>
  <si>
    <t>wey thet works ter everyone.</t>
  </si>
  <si>
    <t>Plcase ict me Know your thoughts on this prepesei,</t>
  </si>
  <si>
    <t>or ii youd [Re to ciseuss ctamative</t>
  </si>
  <si>
    <t>Thank you,</t>
  </si>
  <si>
    <t>ak cc</t>
  </si>
  <si>
    <t>,1 2h Pall ETE EES)</t>
  </si>
  <si>
    <t>ak cc",932,True,False,2025-10-25 00:14:30,2.0_enhanced</t>
  </si>
  <si>
    <t>2025-01-08(297).png,custody_screenshots\2025-01-08(297).png,Craig,Unknown,"2:30</t>
  </si>
  <si>
    <t>comenages cot) GS (62)</t>
  </si>
  <si>
    <t>Notts Als stil wo fest wanted to</t>
  </si>
  <si>
    <t>new how much fits worth. 0s sil</t>
  </si>
  <si>
    <t>Iwas hemmercd thet came fiom ay</t>
  </si>
  <si>
    <t>Cay la</t>
  </si>
  <si>
    <t>Mhankzyoulllltfixsyoulupywithtaygood]</t>
  </si>
  <si>
    <t>Chunigitsinoureallanywaysyustithe</t>
  </si>
  <si>
    <t>Familyisllookinoitogiy</t>
  </si>
  <si>
    <t>SCAM)</t>
  </si>
  <si>
    <t>Wanttorsure!</t>
  </si>
  <si>
    <t>Senit2hlago)</t>
  </si>
  <si>
    <t>e082G  o®</t>
  </si>
  <si>
    <t>,comenages cot) GS (62)</t>
  </si>
  <si>
    <t>e082G o®",262,True,False,2025-10-25 00:14:30,2.0_enhanced</t>
  </si>
  <si>
    <t>2025-01-08(298).png,custody_screenshots\2025-01-08(298).png,Craig,Unknown,"20.4) MS lB)</t>
  </si>
  <si>
    <t>SuntJulk2sfaty7-4 02M)</t>
  </si>
  <si>
    <t>Fin moocting hin coum here so fi? yew</t>
  </si>
  <si>
    <t>Cant fignre R out, youre net qekting</t>
  </si>
  <si>
    <t>eniy ete) Pan nod chat Mstenllng</t>
  </si>
  <si>
    <t>Mowimuch}to}takeloutstomyoultoyget</t>
  </si>
  <si>
    <t>some fel Whettia mean figure out</t>
  </si>
  <si>
    <t>wha? Does your brian nat werk or</t>
  </si>
  <si>
    <t>Youre usihig my money to buy</t>
  </si>
  <si>
    <t>chugs 0 tik yeurre cepatile</t>
  </si>
  <si>
    <t>of ficnning fi the tuck out</t>
  </si>
  <si>
    <t>Noli mnotlolltgotpaicdtolouc</t>
  </si>
  <si>
    <t>lacked kin ter a bell,</t>
  </si>
  <si>
    <t>Kk soo ball ancl G0 souncis geod</t>
  </si>
  <si>
    <t>©) me</t>
  </si>
  <si>
    <t>,20.4) MS lB)</t>
  </si>
  <si>
    <t>©) me",403,True,False,2025-10-25 00:14:30,2.0_enhanced</t>
  </si>
  <si>
    <t>2025-01-08(299).png,custody_screenshots\2025-01-08(299).png,Craig,Unknown,"2208 MS lB)</t>
  </si>
  <si>
    <t>My Gh</t>
  </si>
  <si>
    <t>AnyEsUpPetplantdan lng)</t>
  </si>
  <si>
    <t>Sati Jull27faty7-3 02M</t>
  </si>
  <si>
    <t>Did you Gatamekes?</t>
  </si>
  <si>
    <t>Cunmvulr2staty4OO.DM</t>
  </si>
  <si>
    <t>Cond to knew wo asad mere Cb Pra</t>
  </si>
  <si>
    <t>gating GO when he comes ih so lek</t>
  </si>
  <si>
    <t>himjknowliffyoulwantfanything|cause)</t>
  </si>
  <si>
    <t>Idem? wanna hear i eter and come</t>
  </si>
  <si>
    <t>chaning thet stuit cspecieihy when</t>
  </si>
  <si>
    <t>you cent tall me fits gone or need)</t>
  </si>
  <si>
    <t>qnone [ke wow freak out at ame tion</t>
  </si>
  <si>
    <t>Wa cil 0 leave then clo the rest el</t>
  </si>
  <si>
    <t>Dont mced areply Fin fust letting va</t>
  </si>
  <si>
    <t>Know, &amp; Fd loak inte tikihng eur bank</t>
  </si>
  <si>
    <t>ergatiihng a naw one. I dont lock</t>
  </si>
  <si>
    <t>ranyzmoneyrawaysyoulhavelthelcard,</t>
  </si>
  <si>
    <t>you have the pin anc yew can aesess</t>
  </si>
  <si>
    <t>Poth accounts so fick efi lal</t>
  </si>
  <si>
    <t>@ (ome)</t>
  </si>
  <si>
    <t>,2208 MS lB)</t>
  </si>
  <si>
    <t>@ (ome)",609,True,False,2025-10-25 00:14:30,2.0_enhanced</t>
  </si>
  <si>
    <t>2025-01-08(3).png,custody_screenshots\2025-01-08(3).png,Craig,Unknown,"tay eta</t>
  </si>
  <si>
    <t>wilgatalumyer I's sad tat oven</t>
  </si>
  <si>
    <t>had to come to this bacause I mow</t>
  </si>
  <si>
    <t>thet you wil be as nasty and city as</t>
  </si>
  <si>
    <t>you can be towards me laut i</t>
  </si>
  <si>
    <t>necced to ba coma. Fd do anyiiing</t>
  </si>
  <si>
    <t>for thet (ttle cit, 0) maver ever WARE</t>
  </si>
  <si>
    <t>liar to ftsal thie wey that yeurve mace</t>
  </si>
  <si>
    <t>ane feel and 0 Ike to think thet you</t>
  </si>
  <si>
    <t>wouldnt citer</t>
  </si>
  <si>
    <t>Athough 0 disagrees bacause Pre</t>
  </si>
  <si>
    <t>Sent over femal and initemmal</t>
  </si>
  <si>
    <t>raguests ter two weeks, Im glad yeu</t>
  </si>
  <si>
    <t>Ghd and I agree with yew Henper</t>
  </si>
  <si>
    <t>needs stebiity and sattaty,</t>
  </si>
  <si>
    <t>Fel (ike answers to my questions</t>
  </si>
  <si>
    <t>ehout Harper please cont thik we</t>
  </si>
  <si>
    <t>chou ciscuss other tui? .</t>
  </si>
  <si>
    <t>ve said this fer woaks. Yes</t>
  </si>
  <si>
    <t>tele) you whan 0 first</t>
  </si>
  <si>
    <t>romcht her here. Yew Ge Game Sse</t>
  </si>
  <si>
    <t>her whenever fut 0 won't allow sow</t>
  </si>
  <si>
    <t>fo ever co thet to her er me again</t>
  </si>
  <si>
    <t>becauselyourgwords|dongtimean}</t>
  </si>
  <si>
    <t>enytitiing becanse ff was up to ma,</t>
  </si>
  <si>
    <t>we coulkPve set coum enc] came to</t>
  </si>
  <si>
    <t>ehagrecment Well, Fd [xe to thik</t>
  </si>
  <si>
    <t>tit, butaiter eventing 0 know wou</t>
  </si>
  <si>
    <t>would only use her to hurt me tier</t>
  </si>
  <si>
    <t>firat eu would romain th contral and</t>
  </si>
  <si>
    <t>cachy Fue bean the only ene that has</t>
  </si>
  <si>
    <t>boon Gil and fair in this. So atthe</t>
  </si>
  <si>
    <t>Ooms)</t>
  </si>
  <si>
    <t>,tay eta</t>
  </si>
  <si>
    <t>Ooms)",995,True,False,2025-10-25 00:14:30,2.0_enhanced</t>
  </si>
  <si>
    <t>2025-01-08(30).png,custody_screenshots\2025-01-08(30).png,Craig,Unknown,"10:53) MSS)</t>
  </si>
  <si>
    <t>g (8)</t>
  </si>
  <si>
    <t>Greig Buena»</t>
  </si>
  <si>
    <t>Fer sure</t>
  </si>
  <si>
    <t>im Gonna nace seme Mind of pay</t>
  </si>
  <si>
    <t>cl sam over, rather proces ii fer</t>
  </si>
  <si>
    <t>them then they came and ask tier</t>
  </si>
  <si>
    <t>then ell so im reaching out ta</t>
  </si>
  <si>
    <t>fadvanceloutfofigood}taithys</t>
  </si>
  <si>
    <t>Uniertomatcly Emma chase the</t>
  </si>
  <si>
    <t>nasty road when she cicint have the</t>
  </si>
  <si>
    <t>You ware pat] cach, ou comt awe</t>
  </si>
  <si>
    <t>enly Pay Stulas</t>
  </si>
  <si>
    <t>interesting. Ok have good one</t>
  </si>
  <si>
    <t>(el whet clo you</t>
  </si>
  <si>
    <t>im net bothering. Thank yew tier your</t>
  </si>
  <si>
    <t>time</t>
  </si>
  <si>
    <t>Wall you cic? want on the hocks,</t>
  </si>
  <si>
    <t>no er ever tekan out Mow yew Want</t>
  </si>
  <si>
    <t>Realhy? that’s seme wetted aumibers</t>
  </si>
  <si>
    <t>to be pat)</t>
  </si>
  <si>
    <t>Delivere</t>
  </si>
  <si>
    <t>aI</t>
  </si>
  <si>
    <t>(+) (qeaas erenze</t>
  </si>
  <si>
    <t>,g (8)</t>
  </si>
  <si>
    <t>(+) (qeaas erenze",529,True,False,2025-10-25 00:14:30,2.0_enhanced</t>
  </si>
  <si>
    <t>2025-01-08(300).png,custody_screenshots\2025-01-08(300).png,cancellation@icash.ca,support@icash.ca,"14) MSS)</t>
  </si>
  <si>
    <t>2024101 1014241262303 em ©)</t>
  </si>
  <si>
    <t>&amp;D 10f1</t>
  </si>
  <si>
    <t>iCash</t>
  </si>
  <si>
    <t>Pre-Authorized Debit (PAD) form</t>
  </si>
  <si>
    <t>‘The present Pre-Authorized Debit Agreement constitutes an integral part of the present Payday Loan Agreement. Each term, clause and</t>
  </si>
  <si>
    <t>authorization given are directly related to the Loan Agreement.</t>
  </si>
  <si>
    <t>Authorization Agreement</t>
  </si>
  <si>
    <t>1 hereby authorize Finabanx Ltd. and all affiliated website to initiate automatic withdrawals from my account at the financial institution name</t>
  </si>
  <si>
    <t>below until full repayment of the amount and charges due to Finabanx Ltd., on the due dates as specified in the agreement between bott</t>
  </si>
  <si>
    <t>parties.</t>
  </si>
  <si>
    <t>‘This agreement will remain in effect until Finabanx Ltd. receives a written notice of cancellation form from me at cancellation@icash.ca a</t>
  </si>
  <si>
    <t>least three (3) business days before the next debit is scheduled. This notice is available upon request to the company. To obiain a sampk</t>
  </si>
  <si>
    <t>cancellation form, or for more information on my right to cancel a PAD Agreement, | may contact my financial institution or visi</t>
  </si>
  <si>
    <t>www.payments.ca.</t>
  </si>
  <si>
    <t>1 have certain recourse rights if any debit does not comply with this agreement. For example, | have the right to receive reimbursement fo</t>
  </si>
  <si>
    <t>any debit that is not authorized or is not consistent with this PAD Agreement. To obtain more information on my recourse rights, | ma</t>
  </si>
  <si>
    <t>contact my financial institution or visit www.payments.ca.</t>
  </si>
  <si>
    <t>Customer Information</t>
  </si>
  <si>
    <t>First Name: Emma Last Name: Ryan</t>
  </si>
  <si>
    <t>Address: 114 Carleton St</t>
  </si>
  <si>
    <t>City: Saint John Province: New Brunswick</t>
  </si>
  <si>
    <t>Postal Code: E2277 Telephone number: (1) 508-291-0202</t>
  </si>
  <si>
    <t>Payment Information</t>
  </si>
  <si>
    <t>Payment amount (variable): $15 Due Date: 2024-11-04</t>
  </si>
  <si>
    <t>Account Information</t>
  </si>
  <si>
    <t>Name of Financial Institution: CIBC Financial Institution Number: 010</t>
  </si>
  <si>
    <t>Account Number. 8098689 Transit Number: 00994</t>
  </si>
  <si>
    <t>‘Type of account: Personal [_] Business</t>
  </si>
  <si>
    <t>Signature:</t>
  </si>
  <si>
    <t>Signature of account holder:</t>
  </si>
  <si>
    <t>Date: 2024-10-11</t>
  </si>
  <si>
    <t>Finabanx Ltd. operating as iCash</t>
  </si>
  <si>
    <t>372 Bertha Street, Hawkesbury, Ontario, K6A 2A8</t>
  </si>
  <si>
    <t>P: 1-844-419-2274</t>
  </si>
  <si>
    <t>E: support@icash.ca</t>
  </si>
  <si>
    <t>,14) MSS)</t>
  </si>
  <si>
    <t>E: support@icash.ca",1945,True,True,2025-10-25 00:14:30,2.0_enhanced</t>
  </si>
  <si>
    <t>2025-01-08(301).png,custody_screenshots\2025-01-08(301).png,Craig,Unknown,"PBT OSS)</t>
  </si>
  <si>
    <t>&lt; (1)</t>
  </si>
  <si>
    <t>FriMNoweya th: OO.PM)</t>
  </si>
  <si>
    <t>‘Gottaygetfsome}lvape)juicejtoday!|</t>
  </si>
  <si>
    <t>Conn ask Use Mes Gar</t>
  </si>
  <si>
    <t>My fect are sare tacky, Well aay</t>
  </si>
  <si>
    <t>heals</t>
  </si>
  <si>
    <t>Just getting some thihgs cena, nat</t>
  </si>
  <si>
    <t>facing chiving Heh</t>
  </si>
  <si>
    <t>Chey, Wall Fin net ceiing anything</t>
  </si>
  <si>
    <t>rightinowswouldnaumindfajpuriitgl</t>
  </si>
  <si>
    <t>,PBT OSS)</t>
  </si>
  <si>
    <t>‘Gottaygetfsome}lvape)juicejtoday</t>
  </si>
  <si>
    <t>rightinowswouldnaumindfajpuriitgl",237,True,False,2025-10-25 00:14:30,2.0_enhanced</t>
  </si>
  <si>
    <t>2025-01-08(302).png,custody_screenshots\2025-01-08(302).png,Craig,Unknown,"Ri, Now 18 ek</t>
  </si>
  <si>
    <t>g Nao lighter OR (1)</t>
  </si>
  <si>
    <t>the universe My want Cid» me to</t>
  </si>
  <si>
    <t>Someones enclkihg lal</t>
  </si>
  <si>
    <t>Cause is no lal</t>
  </si>
  <si>
    <t>No lel wasnt weet walling</t>
  </si>
  <si>
    <t>parking let lel to be</t>
  </si>
  <si>
    <t>quick</t>
  </si>
  <si>
    <t>Nicks coming ih fo set that Up then</t>
  </si>
  <si>
    <t>me over</t>
  </si>
  <si>
    <t>@","Ri, Now 18 ek</t>
  </si>
  <si>
    <t>me over",202,True,False,2025-10-25 00:14:30,2.0_enhanced</t>
  </si>
  <si>
    <t>2025-01-08(303).png,custody_screenshots\2025-01-08(303).png,Craig,Unknown,"1224-2) MS (a&gt;</t>
  </si>
  <si>
    <t>Oy Gi»</t>
  </si>
  <si>
    <t>Iminuteyyoulcankinapgattediiwalked|</t>
  </si>
  <si>
    <t>the dogs</t>
  </si>
  <si>
    <t>Ihave to put the ving room backs</t>
  </si>
  <si>
    <t>together a” thanks 7 Ie) cont wamy</t>
  </si>
  <si>
    <t>thoi</t>
  </si>
  <si>
    <t>evenmwnhenlidosyoulcangtae</t>
  </si>
  <si>
    <t>You Itavallly mate any lite afiseretsta,</t>
  </si>
  <si>
    <t>end this wes tho biggest mtstate of</t>
  </si>
  <si>
    <t>any Mita, and new 0 have to Ive this</t>
  </si>
  <si>
    <t>ithelresttotmysliteloecausesyoulcangt</t>
  </si>
  <si>
    <t>Femipeat Gnd et el or eng Day or</t>
  </si>
  <si>
    <t>Gio. D6 alfa, Vem elmeys Ranow</t>
  </si>
  <si>
    <t>Eig Guetta ttn fren Gaertn ko</t>
  </si>
  <si>
    <t>Gis Got maayibs Gites woth gen</t>
  </si>
  <si>
    <t>Perisst if you maver came lack,</t>
  </si>
  <si>
    <t>ocallhy,</t>
  </si>
  <si>
    <t>Aad Pn Glad thet everythings</t>
  </si>
  <si>
    <t>eines a tucking fake too ust Ihe</t>
  </si>
  <si>
    <t>oor whals relationship</t>
  </si>
  <si>
    <t>And thanks fier all the help and</t>
  </si>
  <si>
    <t>Suppient Imioeel dno anes otsink aro</t>
  </si>
  <si>
    <t>OF</t>
  </si>
  <si>
    <t>,1224-2) MS (a&gt;</t>
  </si>
  <si>
    <t>Suppient Imioeel dno anes otsink aro",646,True,False,2025-10-25 00:14:30,2.0_enhanced</t>
  </si>
  <si>
    <t>2025-01-08(304).png,custody_screenshots\2025-01-08(304).png,Craig,Unknown,"chughher and you dont seem to</t>
  </si>
  <si>
    <t>hear me or balieve me and to</t>
  </si>
  <si>
    <t>iatenitionellly clo this to ham me fs</t>
  </si>
  <si>
    <t>iInotisatey</t>
  </si>
  <si>
    <t>The cally tihng thet was uneaie ih</t>
  </si>
  <si>
    <t>Our heme WAS you Lar Fin met</t>
  </si>
  <si>
    <t>fitting. 0 wil let yew Know when</t>
  </si>
  <si>
    <t>Pinon my wey, It shoul be cherthy,</t>
  </si>
  <si>
    <t>You are the only one thet brought &amp;</t>
  </si>
  <si>
    <t>into her home. Yes Gralig it is so</t>
  </si>
  <si>
    <t>you Gam please stop Ihe 1 satel Fam</t>
  </si>
  <si>
    <t>noutighting!</t>
  </si>
  <si>
    <t>,chughher and you dont seem to</t>
  </si>
  <si>
    <t>noutighting!",370,True,False,2025-10-25 00:14:30,2.0_enhanced</t>
  </si>
  <si>
    <t>2025-01-08(305).png,custody_screenshots\2025-01-08(305).png,Craig,Unknown,"Cj LJ</t>
  </si>
  <si>
    <t>(===)</t>
  </si>
  <si>
    <t>des)</t>
  </si>
  <si>
    <t>o_ |</t>
  </si>
  <si>
    <t>fossa]</t>
  </si>
  <si>
    <t>OG=_ 6)</t>
  </si>
  <si>
    <t>Lies. You tere miy Epartment apart</t>
  </si>
  <si>
    <t>end beet on me end call me eveny</t>
  </si>
  <si>
    <t>name fh the back because yew</t>
  </si>
  <si>
    <t>Ghent have any please shop</t>
  </si>
  <si>
    <t>goodlyye I wil sae yeu soon,</t>
  </si>
  <si>
    <t>Theres no need of this. Wall sce fi?</t>
  </si>
  <si>
    <t>this swt up to us anymore. 0</t>
  </si>
  <si>
    <t>begged yew fer months to net bring)</t>
  </si>
  <si>
    <t>Reround and to stop this. Please</t>
  </si>
  <si>
    <t>stop Gralg,</t>
  </si>
  <si>
    <t>Youre not sacihng hag, ou cant</t>
  </si>
  <si>
    <t>send ene message without lieing.</t>
  </si>
  <si>
    <t>Graig, Mn not bing anc OK thanks</t>
  </si>
  <si>
    <t>{you tiiis fis whet you waniech</t>
  </si>
  <si>
    <t>(&amp;)</t>
  </si>
  <si>
    <t>,Cj LJ</t>
  </si>
  <si>
    <t>{you tiiis fis whet you waniech",459,True,False,2025-10-25 00:14:30,2.0_enhanced</t>
  </si>
  <si>
    <t>2025-01-08(306).png,custody_screenshots\2025-01-08(306).png,Craig,Emma,"retb EET)</t>
  </si>
  <si>
    <t>HMlemmalelizabethy &amp; OC</t>
  </si>
  <si>
    <t>TUTTO Tare</t>
  </si>
  <si>
    <t>fad eround On MS When ew</t>
  </si>
  <si>
    <t>were attald thet 0 would usa</t>
  </si>
  <si>
    <t>egeinst you end we both teld cach</t>
  </si>
  <si>
    <t>other we naver would</t>
  </si>
  <si>
    <t>lam being truthit] 100% so Pm nat</t>
  </si>
  <si>
    <t>SURO WhER ow thik fs © Ma, out this</t>
  </si>
  <si>
    <t>ballthe tut</t>
  </si>
  <si>
    <t>And Pun net fighting about hi wer</t>
  </si>
  <si>
    <t>again so good night</t>
  </si>
  <si>
    <t>in net using Ragainst you, it</t>
  </si>
  <si>
    <t>tying to get a scher Emma for</t>
  </si>
  <si>
    <t>You bougint it Suncky night.</t>
  </si>
  <si>
    <t>This fs fust 6 private conversation</t>
  </si>
  <si>
    <t>thet ow cant take serious</t>
  </si>
  <si>
    <t>IDE Ch 2FAT£9-3 22M)</t>
  </si>
  <si>
    <t>Emmalunsentralmessage)</t>
  </si>
  <si>
    <t>(lDisappearing mocena J punod on. Messagas will</t>
  </si>
  <si>
    <t>Cisappeer 24 hours &amp; cheysrelsentachange)</t>
  </si>
  <si>
    <t>G69 ©</t>
  </si>
  <si>
    <t>,retb EET)</t>
  </si>
  <si>
    <t>G69 ©",580,True,True,2025-10-25 00:14:30,2.0_enhanced</t>
  </si>
  <si>
    <t>2025-01-08(307).png,custody_screenshots\2025-01-08(307).png,Craig,Emma,"Thi2 beantiitd gil,</t>
  </si>
  <si>
    <t>goodnight</t>
  </si>
  <si>
    <t>You tock a saraanehen.</t>
  </si>
  <si>
    <t>am | Gaved Rierdny</t>
  </si>
  <si>
    <t>lEmma}tookfajscreenshaty</t>
  </si>
  <si>
    <t>Tiave yew Come Up with any hind of</t>
  </si>
  <si>
    <t>planjyoudlikettoyputitonward2ust</t>
  </si>
  <si>
    <t>wondering, worked ti Gem cmt</t>
  </si>
  <si>
    <t>hrewe i ih ane to talk fust was</t>
  </si>
  <si>
    <t>,Thi2 beantiitd gil,</t>
  </si>
  <si>
    <t>hrewe i ih ane to talk fust was",250,True,True,2025-10-25 00:14:30,2.0_enhanced</t>
  </si>
  <si>
    <t>2025-01-08(308).png,custody_screenshots\2025-01-08(308).png,Craig,Emma,"Tsu PrieTE (219)</t>
  </si>
  <si>
    <t>Tine you Game Up with any tind af</t>
  </si>
  <si>
    <t>planjyoudlikeitoyputitonward2yust</t>
  </si>
  <si>
    <t>wondering, worked i Gam comet</t>
  </si>
  <si>
    <t>have ft ih me to tak fust was</t>
  </si>
  <si>
    <t>lEMmaj}tookfalscreenshoty</t>
  </si>
  <si>
    <t>0 | Too | Po</t>
  </si>
  <si>
    <t>aiwlsleleiMVlotole</t>
  </si>
  <si>
    <t>als[olelelealsse</t>
  </si>
  <si>
    <t>[&gt;] [2]x)[e][v][][e}oq fe.</t>
  </si>
  <si>
    <t>,Tsu PrieTE (219)</t>
  </si>
  <si>
    <t>[&gt;] [2]x)[e][v][][e}oq fe.",296,True,True,2025-10-25 00:14:30,2.0_enhanced</t>
  </si>
  <si>
    <t>2025-01-08(309).png,custody_screenshots\2025-01-08(309).png,Craig,Unknown,"“ GyaGdht fust eam something</t>
  </si>
  <si>
    <t>Met faldunno)</t>
  </si>
  <si>
    <t>By the nay Jct is gang to wate</t>
  </si>
  <si>
    <t>this in cecording any serssn as</t>
  </si>
  <si>
    <t>Thewehe ehout Phatoche tutorial for Dei?</t>
  </si>
  <si>
    <t>for a second</t>
  </si>
  <si>
    <t>Sounds goocdh Real irae to gfe amy final</t>
  </si>
  <si>
    <t>politics er ack) a tun sign-ot? bettare</t>
  </si>
  <si>
    <t>encihng the secacihng. Mayhe something</t>
  </si>
  <si>
    <t>Gece Aight Jai, hope you (eameda thihg</t>
  </si>
  <si>
    <t>eortwo-lepny chsh? I hes watching</t>
  </si>
  <si>
    <t>the sercan cecarciing, (i teal personel anc]</t>
  </si>
  <si>
    <t>Say hello cent (so ouch fits</t>
  </si>
  <si>
    <t>mhought Photoshop</t>
  </si>
  <si>
    <t>allo Jail Hope yeurte defng well. Pin fust</t>
  </si>
  <si>
    <t>wallthe yew through thase steps So yew)</t>
  </si>
  <si>
    <t>Can Sco how it’s cone. I? wow have amy</t>
  </si>
  <si>
    <t>questions aitamarcl, jutadka</t>
  </si>
  <si>
    <t>4, bunny ches agen</t>
  </si>
  <si>
    <t>ob</t>
  </si>
  <si>
    <t>oo - ar pepe a</t>
  </si>
  <si>
    <t>,“ GyaGdht fust eam something</t>
  </si>
  <si>
    <t>oo - ar pepe a",642,True,False,2025-10-25 00:14:30,2.0_enhanced</t>
  </si>
  <si>
    <t>2025-01-08(31).png,custody_screenshots\2025-01-08(31).png,Craig,Emma,"10:50) MS (E&gt;</t>
  </si>
  <si>
    <t>In Gemma need some Kind of pay</t>
  </si>
  <si>
    <t>cul sam over, rather proces fi fer</t>
  </si>
  <si>
    <t>them then thay come and ask ter</t>
  </si>
  <si>
    <t>them all so Pm seachting out in</t>
  </si>
  <si>
    <t>Uniertomatcly Gma chase the</t>
  </si>
  <si>
    <t>festy read when she chin? have the</t>
  </si>
  <si>
    <t>tut</t>
  </si>
  <si>
    <t>interesting, Ok have goad one</t>
  </si>
  <si>
    <t>lollwhat{dohyoulmean)</t>
  </si>
  <si>
    <t>im not bothering. Thank iow tier your</t>
  </si>
  <si>
    <t>time)</t>
  </si>
  <si>
    <t>Really? That's some waikd mumibers</t>
  </si>
  <si>
    <t>to be pate)</t>
  </si>
  <si>
    <t>oe 9",516,True,True,2025-10-25 00:14:30,2.0_enhanced</t>
  </si>
  <si>
    <t>2025-01-08(310).png,custody_screenshots\2025-01-08(310).png,Craig,Unknown,"Seay</t>
  </si>
  <si>
    <t>©) Trorge Photoshop tutenial fier Det?</t>
  </si>
  <si>
    <t>© wowiners</t>
  </si>
  <si>
    <t>Gece Aight Jai, hope you (eamed a thihg</t>
  </si>
  <si>
    <t>ortwo=lepny cheikh?” I hes watching</t>
  </si>
  <si>
    <t>the sercan cecarciing, (i teal personel anc)</t>
  </si>
  <si>
    <t>Can Sco how it’s come. I? wow have amy</t>
  </si>
  <si>
    <t>,Seay</t>
  </si>
  <si>
    <t>questions aitamarcl, jutadka",506,True,False,2025-10-25 00:14:30,2.0_enhanced</t>
  </si>
  <si>
    <t>2025-01-08(311).png,custody_screenshots\2025-01-08(311).png,Craig,Unknown,"BIG cS G3)</t>
  </si>
  <si>
    <t>My IGir ly</t>
  </si>
  <si>
    <t>Noe, Icicirt. You ware the only one</t>
  </si>
  <si>
    <t>ther brought it inte our fueling</t>
  </si>
  <si>
    <t>rouse anc) 0 tele yom time and time</t>
  </si>
  <si>
    <t>ageln nett do Rand thet 0 cicine</t>
  </si>
  <si>
    <t>want around har ancl you chase t©</t>
  </si>
  <si>
    <t>Sil do R aiter I asked you to cn</t>
  </si>
  <si>
    <t>tine and tie agaih.</t>
  </si>
  <si>
    <t>Jesus so youre 7 million Teit years</t>
  </si>
  <si>
    <t>fiom ever sobering up i? sow ceapy</t>
  </si>
  <si>
    <t>fo me huh</t>
  </si>
  <si>
    <t>Richt anc 1 dont Give a fuck ehout</t>
  </si>
  <si>
    <t>your issues cause | dont tucking</t>
  </si>
  <si>
    <t>Imattemanymorelcausejlike}justlike)</t>
  </si>
  <si>
    <t>ine they never tucking maticrech</t>
  </si>
  <si>
    <t>Youre the issue andl youre ert af</t>
  </si>
  <si>
    <t>our lives so R docsmt maticr that’s</t>
  </si>
  <si>
    <t>@icak, Youre a waste of my fucking</t>
  </si>
  <si>
    <t>breath sidonguknowlwhy,youzre)</t>
  </si>
  <si>
    <t>citing here exouihng with mo about</t>
  </si>
  <si>
    <t>fucking nothing because you dont</t>
  </si>
  <si>
    <t>how what fieking happens You</t>
  </si>
  <si>
    <t>Cont knew how jon macio me fae.</t>
  </si>
  <si>
    <t>Sco the issue with your mace up</t>
  </si>
  <si>
    <t>worl ?</t>
  </si>
  <si>
    <t>Greig, yeurto tucked in the each Pa</t>
  </si>
  <si>
    <t>sober ow chink ass you cant Gat</t>
  </si>
  <si>
    <t>sobera</t>
  </si>
  <si>
    <t>©) (Gm)</t>
  </si>
  <si>
    <t>Message Q</t>
  </si>
  <si>
    <t>,BIG cS G3)</t>
  </si>
  <si>
    <t>Message Q",861,True,False,2025-10-25 00:14:30,2.0_enhanced</t>
  </si>
  <si>
    <t>2025-01-08(312).png,custody_screenshots\2025-01-08(312).png,Craig,Unknown,"Aigyy '</t>
  </si>
  <si>
    <t>ORawctooetk MoD</t>
  </si>
  <si>
    <t>Dawn}</t>
  </si>
  <si>
    <t>Pecause row could walk iio amy</t>
  </si>
  <si>
    <t>poom Iie you belonged @et chi on</t>
  </si>
  <si>
    <t>even and weik out with a smile om</t>
  </si>
  <si>
    <t>your face say whare to NEP</t>
  </si>
  <si>
    <t>Fel Knock ya out iF yew were talking</t>
  </si>
  <si>
    <t>ebout your ex and we ware</t>
  </si>
  <si>
    <t>togethersjustisaying lol</t>
  </si>
  <si>
    <t>Well wea same. Iwas ting to teach</t>
  </si>
  <si>
    <t>hier fits che was [stenting to the</t>
  </si>
  <si>
    <t>MEMES Met what the mamas waRe</t>
  </si>
  <si>
    <t>Going ft the steny</t>
  </si>
  <si>
    <t>@ maa ®)</t>
  </si>
  <si>
    <t>,Aigyy '</t>
  </si>
  <si>
    <t>(&gt;) [z]z\elv elmo) (@",444,True,False,2025-10-25 00:14:30,2.0_enhanced</t>
  </si>
  <si>
    <t>2025-01-08(313).png,custody_screenshots\2025-01-08(313).png,Craig,Unknown,"2227) cS Gs)</t>
  </si>
  <si>
    <t>@ (1)</t>
  </si>
  <si>
    <t>happenjtoorandsyourdongtyovejus</t>
  </si>
  <si>
    <t>endl asked you to step please haps</t>
  </si>
  <si>
    <t>you hae a Geod chy feo.</t>
  </si>
  <si>
    <t>N Ie you arom seid theres mo</t>
  </si>
  <si>
    <t>Ciitierenee between her being th any</t>
  </si>
  <si>
    <t>belhy, than chikitng any xeastontil</t>
  </si>
  <si>
    <t>avelaygood|day]</t>
  </si>
  <si>
    <t>Brscpt che chet Know yom ware</t>
  </si>
  <si>
    <t>eniekihg meth</t>
  </si>
  <si>
    <t>Ner cic you apparantly tho</t>
  </si>
  <si>
    <t>Oo =»</t>
  </si>
  <si>
    <t>,2227) cS Gs)</t>
  </si>
  <si>
    <t>(&gt;) [z]z\elv elmo) (@",387,True,False,2025-10-25 00:14:30,2.0_enhanced</t>
  </si>
  <si>
    <t>2025-01-08(314).png,custody_screenshots\2025-01-08(314).png,Craig,Unknown,"2:21 cS GY</t>
  </si>
  <si>
    <t>€</t>
  </si>
  <si>
    <t>iy Chl»</t>
  </si>
  <si>
    <t>Tif, Cost is the Main Factor {Kirkland]</t>
  </si>
  <si>
    <t>provides‘excellentvalue forthe money,</t>
  </si>
  <si>
    <t>fand(meets‘all basic nutritional needs*</t>
  </si>
  <si>
    <t>‘Consistency, Matters: Constantly]</t>
  </si>
  <si>
    <t>Works best\itsoften bettento pick one)</t>
  </si>
  <si>
    <t>formula’and/stick\with it-unless,there’s'a</t>
  </si>
  <si>
    <t>imedicallreasonjto switchs</t>
  </si>
  <si>
    <t>qp  Oiessaga ® ()</t>
  </si>
  <si>
    <t>—_—_————</t>
  </si>
  <si>
    <t>Concistenay fs what Iaiways heard</t>
  </si>
  <si>
    <t>msc too. Ml sand] one out to you</t>
  </si>
  <si>
    <t>this weekend I bought a few oF them</t>
  </si>
  <si>
    <t>est weak,</t>
  </si>
  <si>
    <t>Came but Iwas ust asking sine 0</t>
  </si>
  <si>
    <t>wouldnt have to fenk out so mame</t>
  </si>
  <si>
    <t>mmenay tier formu i? 0) coulkeAve</t>
  </si>
  <si>
    <t>breasted and no thanks Pm good</t>
  </si>
  <si>
    <t>Ml Gat some eter,</t>
  </si>
  <si>
    <t>{ 08)</t>
  </si>
  <si>
    <t>Prebabit best to ask her podiatiiktam</t>
  </si>
  <si>
    <t>that</t>
  </si>
  <si>
    <t>oa)</t>
  </si>
  <si>
    <t>,iy Chl»</t>
  </si>
  <si>
    <t>qp Oiessaga ® ()</t>
  </si>
  <si>
    <t>oa)",600,True,False,2025-10-25 00:14:30,2.0_enhanced</t>
  </si>
  <si>
    <t>2025-01-08(315).png,custody_screenshots\2025-01-08(315).png,Craig,Unknown,"22211) OS GB</t>
  </si>
  <si>
    <t>g (a)</t>
  </si>
  <si>
    <t>OIMUla ana Stic. TIN TUNES: nee sda</t>
  </si>
  <si>
    <t>Consistenay Os what I alneys heard</t>
  </si>
  <si>
    <t>myselftoowll|fsend{onefoutitosyou</t>
  </si>
  <si>
    <t>this weekend | bougita few of them</t>
  </si>
  <si>
    <t>fest wesk,</t>
  </si>
  <si>
    <t>Game but ) was ust asktihg since 0</t>
  </si>
  <si>
    <t>qnoney ter femula 67 0 coulkFve</t>
  </si>
  <si>
    <t>inact eaying mo im just saying</t>
  </si>
  <si>
    <t>Probab bast to ask her peciatiktan</t>
  </si>
  <si>
    <t>thats</t>
  </si>
  <si>
    <t>Read}271.9.BM}</t>
  </si>
  <si>
    <t>You ated 30 gave wou any pitien Fl</t>
  </si>
  <si>
    <t>(eave Ri there. Pll have ene chopped</t>
  </si>
  <si>
    <t>oi? and your cinilae coupons. havea</t>
  </si>
  <si>
    <t>goed cay Emma love yeu alll miss</t>
  </si>
  <si>
    <t>you Hamper</t>
  </si>
  <si>
    <t>,22211) OS GB</t>
  </si>
  <si>
    <t>(+) (iiessage Q",585,True,False,2025-10-25 00:14:30,2.0_enhanced</t>
  </si>
  <si>
    <t>2025-01-08(316).png,custody_screenshots\2025-01-08(316).png,Craig,Unknown,"2213) MS CY</t>
  </si>
  <si>
    <t>woes v</t>
  </si>
  <si>
    <t>cad of oncology fs a doctor</t>
  </si>
  <si>
    <t>fisad of whataver else fs a coeter ial</t>
  </si>
  <si>
    <t>Or fs head net the highest postion</t>
  </si>
  <si>
    <t>thay weer a toupee and a hak</t>
  </si>
  <si>
    <t>© ==)</t>
  </si>
  <si>
    <t>,2213) MS CY</t>
  </si>
  <si>
    <t>(&gt;) [z]z\elv elmo) (@",226,True,False,2025-10-25 00:14:30,2.0_enhanced</t>
  </si>
  <si>
    <t>2025-01-08(317).png,custody_screenshots\2025-01-08(317).png,Craig,Unknown,"IS MS lB)</t>
  </si>
  <si>
    <t>U cl WAU oD [PUL viv C) uv</t>
  </si>
  <si>
    <t>Igawe fi up Graig fin case you cant</t>
  </si>
  <si>
    <t>remembergthatycause}yourdongt</t>
  </si>
  <si>
    <t>remember anything cleanly anys</t>
  </si>
  <si>
    <t>harma good chy, Thstoawestact</t>
  </si>
  <si>
    <t>and encrahy beceusa</t>
  </si>
  <si>
    <t>youll</t>
  </si>
  <si>
    <t>fuckingttime)</t>
  </si>
  <si>
    <t>Hat you stil cant fale)</t>
  </si>
  <si>
    <t>accomneila, You sill sce nothing</t>
  </si>
  <si>
    <t>wrong, You are the here and sain</t>
  </si>
  <si>
    <t>Cood Pm Glad thet now eiter aie</t>
  </si>
  <si>
    <t>months you Ghoose that that’s fer</t>
  </si>
  <si>
    <t>best what co you mean whan when 0</t>
  </si>
  <si>
    <t>gotpregnantsyoultuckinglidiot</t>
  </si>
  <si>
    <t>You ware the ene talihng me thet &amp;</t>
  </si>
  <si>
    <t>was OK enc 1 was saying mo</t>
  </si>
  <si>
    <t>This iw yew ws mo i's neta</t>
  </si>
  <si>
    <t>Faschook competition Ike yom treat</t>
  </si>
  <si>
    <t>your [ifs to be, It’s ehout Harper and</t>
  </si>
  <si>
    <t>both her parents being healiqy</t>
  </si>
  <si>
    <t>,IS MS lB)</t>
  </si>
  <si>
    <t>Ot)",600,True,False,2025-10-25 00:14:30,2.0_enhanced</t>
  </si>
  <si>
    <t>2025-01-08(318).png,custody_screenshots\2025-01-08(318).png,Craig,Unknown,"cS Gp</t>
  </si>
  <si>
    <t>When's the last tie yew had a put?</t>
  </si>
  <si>
    <t>Graig, I dont want that ih my fie or</t>
  </si>
  <si>
    <t>hers and 1 cure as hall Pim net gefeg</t>
  </si>
  <si>
    <t>tco anything to jeepancize secing</t>
  </si>
  <si>
    <t>ay Chughtcr that's being wititiela)</t>
  </si>
  <si>
    <t>from me trom semebechy, I begged</t>
  </si>
  <si>
    <t>to get healtiny and to he happy ter</t>
  </si>
  <si>
    <t>hen That's all 0 wanted 0 love salar</t>
  </si>
  <si>
    <t>Greigthat’s why I begged ter k. 0</t>
  </si>
  <si>
    <t>want nothing to do with ht. Its</t>
  </si>
  <si>
    <t>ciegusting and its a monster end</t>
  </si>
  <si>
    <t>wuins eventing and people's Ives.</t>
  </si>
  <si>
    <t>And you Know whet tale me that</t>
  </si>
  <si>
    <t>you wanted to stop</t>
  </si>
  <si>
    <t>aged 2 steam etsour</t>
  </si>
  <si>
    <t>aboutvourstonnindaw hy</t>
  </si>
  <si>
    <t>then, its</t>
  </si>
  <si>
    <t>osithe)</t>
  </si>
  <si>
    <t>EPS</t>
  </si>
  <si>
    <t>,cS Gp</t>
  </si>
  <si>
    <t>[ee",641,True,False,2025-10-25 00:14:30,2.0_enhanced</t>
  </si>
  <si>
    <t>2025-01-08(319).png,custody_screenshots\2025-01-08(319).png,Craig,Unknown,"Ihave stepped Craig sapped a</t>
  </si>
  <si>
    <t>eng time age. This fs ehout yeu</t>
  </si>
  <si>
    <t>shopping like 1 begged end asked</t>
  </si>
  <si>
    <t>WOU net to Ering RR inte aay hema, So</t>
  </si>
  <si>
    <t>mow that it's net ler, | can actually</t>
  </si>
  <si>
    <t>deep clean any home and comet</t>
  </si>
  <si>
    <t>have to womy ehout i. Yearre</t>
  </si>
  <si>
    <t>eayihng thet that’s the issue with</t>
  </si>
  <si>
    <t>me. Yeu would have your pale ihn</t>
  </si>
  <si>
    <t>your pockat while halciing her ancl</t>
  </si>
  <si>
    <t>Rwoulkd til cot so step pulling this</t>
  </si>
  <si>
    <t>chit becanse I wil no longer have R</t>
  </si>
  <si>
    <t>inimyslifelwithoutsyoulinimyslitetand,</t>
  </si>
  <si>
    <t>you coukint clo Rt ter us or tar</t>
  </si>
  <si>
    <t>yoursall befare she Even Game</t>
  </si>
  <si>
    <t>Thare’s nothing ih this house other</t>
  </si>
  <si>
    <t>then whatever you heme fh thet</t>
  </si>
  <si>
    <t>,Ihave stepped Craig sapped a</t>
  </si>
  <si>
    <t>thelr massages ar",665,True,False,2025-10-25 00:14:30,2.0_enhanced</t>
  </si>
  <si>
    <t>2025-01-08(32).png,custody_screenshots\2025-01-08(32).png,Craig,Unknown,"3:46 cll) | Bes</t>
  </si>
  <si>
    <t>GROW Up aire!</t>
  </si>
  <si>
    <t>fueitag Gleam up yer ast please</t>
  </si>
  <si>
    <t>for Harper's sale</t>
  </si>
  <si>
    <t>Meet me at the door?,</t>
  </si>
  <si>
    <t>GD)</t>
  </si>
  <si>
    <t>o080G 0</t>
  </si>
  <si>
    <t>You havent massaged me once all</t>
  </si>
  <si>
    <t>chy enc) conte to fight. All) want</t>
  </si>
  <si>
    <t>is ay ceughtion And to be a tucking</t>
  </si>
  <si>
    <t>,GROW Up aire!</t>
  </si>
  <si>
    <t>[ee",302,True,False,2025-10-25 00:14:30,2.0_enhanced</t>
  </si>
  <si>
    <t>2025-01-08(320).png,custody_screenshots\2025-01-08(320).png,Craig,Emma,"cS Gp</t>
  </si>
  <si>
    <t>Foon)</t>
  </si>
  <si>
    <t>Okso were net gemma be</t>
  </si>
  <si>
    <t>fruit. Fine</t>
  </si>
  <si>
    <t>And fis tiny thet this fs getting</t>
  </si>
  <si>
    <t>ware atiaid ther 0 would use i</t>
  </si>
  <si>
    <t>In met Using R against yeu, in</t>
  </si>
  <si>
    <t>tiyihng to gata seber Em fior</t>
  </si>
  <si>
    <t>epor,</t>
  </si>
  <si>
    <t>epor,",560,True,True,2025-10-25 00:14:30,2.0_enhanced</t>
  </si>
  <si>
    <t>2025-01-08(321).png,custody_screenshots\2025-01-08(321).png,Craig,Unknown,"6-23) W207)</t>
  </si>
  <si>
    <t>Siugabores ©®</t>
  </si>
  <si>
    <t>Hejs justlaboutito leave ifjyou;wanted</t>
  </si>
  <si>
    <t>ftodomeupls30.hcanmeetyaratthe</t>
  </si>
  <si>
    <t>door quick{@Jsavesithe dogs)</t>
  </si>
  <si>
    <t>ou got cash'l got no.card on me</t>
  </si>
  <si>
    <t>© (Conmntonn Yond)</t>
  </si>
  <si>
    <t>QaeC ee</t>
  </si>
  <si>
    <t>TB 2S eh la</t>
  </si>
  <si>
    <t>2° °</t>
  </si>
  <si>
    <t>® es @</t>
  </si>
  <si>
    <t>,6-23) W207)</t>
  </si>
  <si>
    <t>® es @",207,True,False,2025-10-25 00:14:30,2.0_enhanced</t>
  </si>
  <si>
    <t>2025-01-08(322).png,custody_screenshots\2025-01-08(322).png,Craig,Unknown,"6-23) W207)</t>
  </si>
  <si>
    <t>Ithinkisodonityou</t>
  </si>
  <si>
    <t>ATHULS:58 PM]</t>
  </si>
  <si>
    <t>Hlol[donjtthink!Ineed/anyone buty</t>
  </si>
  <si>
    <t>Ciithuciocmtatilimesaspra</t>
  </si>
  <si>
    <t>fuprand] make,youythe,happiest-girllin]</t>
  </si>
  <si>
    <t>ftown)</t>
  </si>
  <si>
    <t>itis’a love hate,show,lol/l kinda known]</t>
  </si>
  <si>
    <t>whatyourgoing through butilistay)</t>
  </si>
  <si>
    <t>puttill yourready to. go. lilllwaitfornyou}</t>
  </si>
  <si>
    <t>puttill yourready to. go. lilllwaitfornyou}",283,True,False,2025-10-25 00:14:30,2.0_enhanced</t>
  </si>
  <si>
    <t>2025-01-08(323).png,custody_screenshots\2025-01-08(323).png,Craig,Unknown,"CBT A207)</t>
  </si>
  <si>
    <t>ponies CEG?</t>
  </si>
  <si>
    <t>Cause,thereainjtlol</t>
  </si>
  <si>
    <t>Lthinkjyou‘arejlol my,option’and Lim</t>
  </si>
  <si>
    <t>entitled,to itso. haha</t>
  </si>
  <si>
    <t>aT HU/7:26 PM]</t>
  </si>
  <si>
    <t>Hahahaywellithankyyou</t>
  </si>
  <si>
    <t>Lthinkliiteld, you beforeso</t>
  </si>
  <si>
    <t>First,you got. let me take, you outfor,</t>
  </si>
  <si>
    <t>Ginnegio)</t>
  </si>
  <si>
    <t>HoliltryandrememberS)</t>
  </si>
  <si>
    <t>FRI3:07 PM,</t>
  </si>
  <si>
    <t>(e</t>
  </si>
  <si>
    <t>0 =a)</t>
  </si>
  <si>
    <t>,CBT A207)</t>
  </si>
  <si>
    <t>0 =a)",258,True,False,2025-10-25 00:14:30,2.0_enhanced</t>
  </si>
  <si>
    <t>2025-01-08(324).png,custody_screenshots\2025-01-08(324).png,Craig,Unknown,"TOT cel &gt;</t>
  </si>
  <si>
    <t>\ SS On</t>
  </si>
  <si>
    <t>Ther may mom Pele) for lel Pm a</t>
  </si>
  <si>
    <t>loser OK fou thhatts another Mie. 0</t>
  </si>
  <si>
    <t>Chant tucking want her Graig anc)</t>
  </si>
  <si>
    <t>you cle) this encther contrel thing</t>
  </si>
  <si>
    <t>YOu Get wher you wennkee)</t>
  </si>
  <si>
    <t>goodbya. The police will be there</t>
  </si>
  <si>
    <t>0 Oat her</t>
  </si>
  <si>
    <t>yy</t>
  </si>
  <si>
    <t>Q)|C</t>
  </si>
  <si>
    <t>,TOT cel &gt;</t>
  </si>
  <si>
    <t>Q)|C",230,True,False,2025-10-25 00:14:30,2.0_enhanced</t>
  </si>
  <si>
    <t>2025-01-08(325).png,custody_screenshots\2025-01-08(325).png,Craig,Unknown,"aa Pa Fri Dec 13</t>
  </si>
  <si>
    <t>q</t>
  </si>
  <si>
    <t>Ki@sending2ojnow,thenwellisq uae)</t>
  </si>
  <si>
    <t>Mniberegoivemedcalle)</t>
  </si>
  <si>
    <t>,aa Pa Fri Dec 13</t>
  </si>
  <si>
    <t>Mniberegoivemedcalle)",72,True,False,2025-10-25 00:14:30,2.0_enhanced</t>
  </si>
  <si>
    <t>2025-01-08(326).png,custody_screenshots\2025-01-08(326).png,Craig,Unknown,"6:24 row</t>
  </si>
  <si>
    <t>(~) (38)</t>
  </si>
  <si>
    <t>Goudy CLASP</t>
  </si>
  <si>
    <t>Hovs much you want</t>
  </si>
  <si>
    <t>40 gonna walk to, vape store</t>
  </si>
  <si>
    <t>Kk starlight ‘going thereand ‘across¥m:</t>
  </si>
  <si>
    <t>he road</t>
  </si>
  <si>
    <t>,(~) (38)</t>
  </si>
  <si>
    <t>he road",116,True,False,2025-10-25 00:14:30,2.0_enhanced</t>
  </si>
  <si>
    <t>2025-01-08(327).png,custody_screenshots\2025-01-08(327).png,Craig,Unknown,"aa Pa Fri Dec 13</t>
  </si>
  <si>
    <t>2025-01-08(328).png,custody_screenshots\2025-01-08(328).png,Craig,Unknown,"x</t>
  </si>
  <si>
    <t>Lots of dhiving fhe</t>
  </si>
  <si>
    <t>mysel? FY!</t>
  </si>
  <si>
    <t>Yah | just did too \</t>
  </si>
  <si>
    <t>lim really sorry for hitting you Craig. |</t>
  </si>
  <si>
    <t>| just don’t know what else to do when |</t>
  </si>
  <si>
    <t>that angry and you won't stop just</t>
  </si>
  <si>
    <t>| know that it really hurts me too and then} ;</t>
  </si>
  <si>
    <t>I’m really sorry and I’m trying to work on |</t>
  </si>
  <si>
    <t>Big day for our girl! Her cord fell off!","Lots of dhiving fhe</t>
  </si>
  <si>
    <t>Big day for our girl! Her cord fell off!",302,True,False,2025-10-25 00:14:30,2.0_enhanced</t>
  </si>
  <si>
    <t>2025-01-08(329).png,custody_screenshots\2025-01-08(329).png,Craig,Unknown,"ROT PaLTE(G59:</t>
  </si>
  <si>
    <t>13752008885 @163""comp)</t>
  </si>
  <si>
    <t>What's the acess and the issue?</t>
  </si>
  <si>
    <t>98lgondolalblvd</t>
  </si>
  <si>
    <t>OU awe ane Kepall any house MEY</t>
  </si>
  <si>
    <t>Years age. LOL</t>
  </si>
  <si>
    <t>Before lam [ive th 81 antler</t>
  </si>
  <si>
    <t>cresequispamsisks</t>
  </si>
  <si>
    <t>cemenier that dey you</t>
  </si>
  <si>
    <t>the widow</t>
  </si>
  <si>
    <t>GH</t>
  </si>
  <si>
    <t>co)</t>
  </si>
  <si>
    <t>(S)</t>
  </si>
  <si>
    <t>[))</t>
  </si>
  <si>
    <t>Age there any chigies leftover trom</t>
  </si>
  <si>
    <t>when thay fui the house?</t>
  </si>
  <si>
    <t>inecd check Ri fenmnenem mening)</t>
  </si>
  <si>
    <t>Yes $100 as bag aslemm fia</t>
  </si>
  <si>
    <t>couple Hack shingles, ihn tecing</t>
  </si>
  <si>
    <t>festive ©)</t>
  </si>
  <si>
    <t>,ROT PaLTE(G59:</t>
  </si>
  <si>
    <t>festive ©)",384,True,False,2025-10-25 00:14:30,2.0_enhanced</t>
  </si>
  <si>
    <t>2025-01-08(33).png,custody_screenshots\2025-01-08(33).png,Craig,Unknown,"cS Bey</t>
  </si>
  <si>
    <t>Anyway 0 hae cightts too and fs</t>
  </si>
  <si>
    <t>been over 24 hours so Ml be</t>
  </si>
  <si>
    <t>Conihg to get her wih a pallies</t>
  </si>
  <si>
    <t>escort and there's nat ene thihg</t>
  </si>
  <si>
    <t>you can do bacemse Fn beggig</t>
  </si>
  <si>
    <t>for aay Ghmgiter ancl you have your</t>
  </si>
  <si>
    <t>nom watching ler when Pa her</t>
  </si>
  <si>
    <t>nom and Fm bagging. This is only</t>
  </si>
  <si>
    <t>hurting}hemman’s</t>
  </si>
  <si>
    <t>OE @youldoniugenit</t>
  </si>
  <si>
    <t>Pallce were hare elrcacly Emma o</t>
  </si>
  <si>
    <t>Wlgeta diskbeated jaw and marks</t>
  </si>
  <si>
    <t>allover my naek</t>
  </si>
  <si>
    <t>,cS Bey</t>
  </si>
  <si>
    <t>thelr massages ar",466,True,False,2025-10-25 00:14:30,2.0_enhanced</t>
  </si>
  <si>
    <t>2025-01-08(330).png,custody_screenshots\2025-01-08(330).png,Craig,Unknown,"10:20E% cH) 0018 (22)</t>
  </si>
  <si>
    <t>ChatG Pie? GZ</t>
  </si>
  <si>
    <t>Step 1s Cather Recuired)</t>
  </si>
  <si>
    <t>Ensure you raves</t>
  </si>
  <si>
    <t>o Your (i A govermment-issuad 1D to</t>
  </si>
  <si>
    <t>aProoffofiParentallRelationship3</t>
  </si>
  <si>
    <t>Herper’s birth eertiiieato or legal</t>
  </si>
  <si>
    <t>coeumentation chewing you are her</t>
  </si>
  <si>
    <t>rather</t>
  </si>
  <si>
    <t>o fospital Details The name of tha</t>
  </si>
  <si>
    <t>hospital where herper was fom, the</t>
  </si>
  <si>
    <t>Geto of birth, enc) the mother's name.</t>
  </si>
  <si>
    <t>Siep 2 Witte a Rommel Request</t>
  </si>
  <si>
    <t>Here's a sample template you can uses</t>
  </si>
  <si>
    <t>(Nour Full Nene)</t>
  </si>
  <si>
    <t>(city, Provinee, Resta Caclel]</t>
  </si>
  <si>
    <t>_ (3)</t>
  </si>
  <si>
    <t>ata)</t>
  </si>
  <si>
    <t>ap Message ® Cv)</t>
  </si>
  <si>
    <t>,ChatG Pie? GZ</t>
  </si>
  <si>
    <t>ap Message ® Cv)",454,True,False,2025-10-25 00:14:30,2.0_enhanced</t>
  </si>
  <si>
    <t>2025-01-08(331).png,custody_screenshots\2025-01-08(331).png,Craig,Unknown,"10:20 ct) O08 (222)</t>
  </si>
  <si>
    <t>ChatG Pie, GZ</t>
  </si>
  <si>
    <t>Sisp Ss Submit the Raguest</t>
  </si>
  <si>
    <t>o Deliver the request to the hhagpitelts</t>
  </si>
  <si>
    <t>mecieal cacends department.</t>
  </si>
  <si>
    <t>° hospitals may have an online</t>
  </si>
  <si>
    <t>portel for requesting resercds—cheek</t>
  </si>
  <si>
    <t>their website fier qpeciiie instructions.</t>
  </si>
  <si>
    <t>o Bo prapersd] to pay a smell fee tor</t>
  </si>
  <si>
    <t>coplias of the records, ff appiicatia,</t>
  </si>
  <si>
    <t>Step 4s Fellow Up</t>
  </si>
  <si>
    <t>o Reflow up within a few days to ensure</t>
  </si>
  <si>
    <t>the request is being prossssed,</t>
  </si>
  <si>
    <t>o Ones you have the records, share</t>
  </si>
  <si>
    <t>relevant findings with your lawyer or</t>
  </si>
  <si>
    <t>Chile) protective services, if appliicefata.</t>
  </si>
  <si>
    <t>Let me knew ff you need) help telleriing this</t>
  </si>
  <si>
    <t>request or sulsmitiing i</t>
  </si>
  <si>
    <t>Herper's blood was teken twee a</t>
  </si>
  <si>
    <t>Cay tier a week to two fier fests as</t>
  </si>
  <si>
    <t>well on juancis</t>
  </si>
  <si>
    <t>@ oC</t>
  </si>
  <si>
    <t>cp Message ® Cv)</t>
  </si>
  <si>
    <t>,ChatG Pie, GZ</t>
  </si>
  <si>
    <t>cp Message ® Cv)",682,True,False,2025-10-25 00:14:30,2.0_enhanced</t>
  </si>
  <si>
    <t>2025-01-08(332).png,custody_screenshots\2025-01-08(332).png,Craig,Unknown,"10319K4 PraUlLTE{(209)</t>
  </si>
  <si>
    <t>of</t>
  </si>
  <si>
    <t>(ChatG Pie, ZG</t>
  </si>
  <si>
    <t>2, Ask About Ratrogpective</t>
  </si>
  <si>
    <t>esting</t>
  </si>
  <si>
    <t>o Reach Out to the Leb or NICU Team</t>
  </si>
  <si>
    <t>Contact the hospital dikectly and ask iF</t>
  </si>
  <si>
    <t>stored flood samples fitom hier jaundice</t>
  </si>
  <si>
    <t>fests are siill enailefsle fer texdeclogy</t>
  </si>
  <si>
    <t>cemples ter a chert time tor ackitienel</t>
  </si>
  <si>
    <t>testing ff requested eter, Policias vary,</t>
  </si>
  <si>
    <t>So ast quickly,</t>
  </si>
  <si>
    <t>&amp; Consult a Mecieal Professional</t>
  </si>
  <si>
    <t>er GPS</t>
  </si>
  <si>
    <t>o Share your concaims about poseisla</t>
  </si>
  <si>
    <t>prenctal meth eqosure with a</t>
  </si>
  <si>
    <t>pedietnicien or child) protective services</t>
  </si>
  <si>
    <t>(CPS). A pecietricion mey be ells to</t>
  </si>
  <si>
    <t>Guile additional testing ff reguirecl. CRS</t>
  </si>
  <si>
    <t>can also request records or tasting as</t>
  </si>
  <si>
    <t>pert of their investigation.</t>
  </si>
  <si>
    <t>——ey-</t>
  </si>
  <si>
    <t>,10319K4 PraUlLTE{(209)</t>
  </si>
  <si>
    <t>ap Message ® Cv)",649,True,False,2025-10-25 00:14:30,2.0_enhanced</t>
  </si>
  <si>
    <t>2025-01-08(333).png,custody_screenshots\2025-01-08(333).png,Craig,Unknown,"7:16 PM Sat Dec 14 x @ 42%E_)</t>
  </si>
  <si>
    <t>&lt;M A v Pa wa</t>
  </si>
  <si>
    <t>BES GAT TROOAM</t>
  </si>
  <si>
    <t>Whetere you detng titls wackenc?</t>
  </si>
  <si>
    <t>No plems</t>
  </si>
  <si>
    <t>BES GAT TXAM</t>
  </si>
  <si>
    <t>IDE CIGIA Tai 2:0 2B MM}</t>
  </si>
  <si>
    <t>Fe love that if 1 can manage to mele</t>
  </si>
  <si>
    <t>ft woolk</t>
  </si>
  <si>
    <t>DECIOVA TEI 2s19/2M)</t>
  </si>
  <si>
    <t>Dont mele me come over there and)</t>
  </si>
  <si>
    <t>fell hin anyecl? that Pin talking yeu fier</t>
  </si>
  <si>
    <t>GG) \ tuna ted</t>
  </si>
  <si>
    <t>IDECIOIA TAL 2 OM)</t>
  </si>
  <si>
    <t>Fehahehah, can see how that would)</t>
  </si>
  <si>
    <t>goulimisureliliimakelitiwonk</t>
  </si>
  <si>
    <t>,&lt;M A v Pa wa</t>
  </si>
  <si>
    <t>goulimisureliliimakelitiwonk",349,True,False,2025-10-25 00:14:30,2.0_enhanced</t>
  </si>
  <si>
    <t>2025-01-08(334).png,custody_screenshots\2025-01-08(334).png,Craig,Unknown,"7:16 PM Sat Dec 14 3k @ 42%E_)</t>
  </si>
  <si>
    <t>Ok be 10 0 iat you molwiiam Fim close</t>
  </si>
  <si>
    <t>Chay dont meatier fust cont want</t>
  </si>
  <si>
    <t>Graig to bitch even the Fl share f tol.</t>
  </si>
  <si>
    <t>Thank you",133,True,False,2025-10-25 00:14:30,2.0_enhanced</t>
  </si>
  <si>
    <t>2025-01-08(335).png,custody_screenshots\2025-01-08(335).png,Craig,Unknown,"7:16 PM Sat Dec 14 x @ 42% G_)</t>
  </si>
  <si>
    <t>&lt;M ~v Po wa</t>
  </si>
  <si>
    <t>Let aus it's tari</t>
  </si>
  <si>
    <t>Thank you anc] haw much I owe</t>
  </si>
  <si>
    <t>you tal</t>
  </si>
  <si>
    <t>You me to brig up or you</t>
  </si>
  <si>
    <t>Just bring &amp; up anc) put it to 0</t>
  </si>
  <si>
    <t>alreachy went our (el)</t>
  </si>
  <si>
    <t>Ok be 10 0 ist you Pm class</t>
  </si>
  <si>
    <t>Chay dont fust cont want</t>
  </si>
  <si>
    <t>Graig to bitch even the Fl share f</t>
  </si>
  <si>
    <t>Thank you","&lt;M ~v Po wa</t>
  </si>
  <si>
    <t>Thank you",250,True,False,2025-10-25 00:14:30,2.0_enhanced</t>
  </si>
  <si>
    <t>2025-01-08(336).png,custody_screenshots\2025-01-08(336).png,Craig,Unknown,"7:15 PM Sat Dec 14 @ 42%G)</t>
  </si>
  <si>
    <t>&lt;M A v FZ</t>
  </si>
  <si>
    <t>You can watch me there</t>
  </si>
  <si>
    <t>(ol. FU ya this timed GB email?</t>
  </si>
  <si>
    <t>qk 20 new then well</t>
  </si>
  <si>
    <t>up better give me deal</t>
  </si>
  <si>
    <t>know whan fits</t>
  </si>
  <si>
    <t>Thanks you anc how much cise 1) ewe</t>
  </si>
  <si>
    <t>Worm Ifo</t>
  </si>
  <si>
    <t>OOBe</t>
  </si>
  <si>
    <t>12:50 col)</t>
  </si>
  <si>
    <t>%","&lt;M A v FZ</t>
  </si>
  <si>
    <t>OOBe",172,True,False,2025-10-25 00:14:30,2.0_enhanced</t>
  </si>
  <si>
    <t>2025-01-08(337).png,custody_screenshots\2025-01-08(337).png,Craig,Unknown,"7:15 PM Sat Dec 14 x @ 42%E_)</t>
  </si>
  <si>
    <t>&lt;M A v Pa wa FZ</t>
  </si>
  <si>
    <t>Imsed 20 more to pick upiin st Irving 0</t>
  </si>
  <si>
    <t>have to Go across the Exige to pick</t>
  </si>
  <si>
    <t>up</t>
  </si>
  <si>
    <t>cniin-cp Rescmecsand Inibmmation</t>
  </si>
  <si>
    <t>updin fs your thst and best source fer afl) of the</t>
  </si>
  <si>
    <t>inGerametom ono Wren Gee From genccal</t>
  </si>
  <si>
    <t>topics fo mare of whet yon would expect to find.</t>
  </si>
  <si>
    <t>Up to vou Pun (ot losing a quarter over</t>
  </si>
  <si>
    <t>PD Obucksillhwaitqtilllitselltcometsort</t>
  </si>
  <si>
    <t>DichYt you fust come trom there? (ol. 0</t>
  </si>
  <si>
    <t>can sand i i? you conn sight back</t>
  </si>
  <si>
    <t>cont wanna be wettihg all might tel</t>
  </si>
  <si>
    <t>You cam Biterty match me gm thar</t>
  </si>
  <si>
    <t>(ol. FU balfiave ya this timed GB email?</t>
  </si>
  <si>
    <t>qk sencing 20 new then well ssmare</t>
  </si>
  <si>
    <t>,&lt;M A v Pa wa FZ</t>
  </si>
  <si>
    <t>up better give me deal",584,True,False,2025-10-25 00:14:30,2.0_enhanced</t>
  </si>
  <si>
    <t>2025-01-08(338).png,custody_screenshots\2025-01-08(338).png,Craig,Unknown,"7:15 PM Sat Dec 14</t>
  </si>
  <si>
    <t>&lt;@ Av Pot «</t>
  </si>
  <si>
    <t>SUN E2X40FM</t>
  </si>
  <si>
    <t>Gave the bullshit le) no interaction Q)</t>
  </si>
  <si>
    <t>Inet iving need 20 mare t go</t>
  </si>
  <si>
    <t>ACROSS SUSE fo pick UP</t>
  </si>
  <si>
    <t>te) 20 mare to pick up so lean ? Nel)</t>
  </si>
  <si>
    <t>Insse] 20 more to pick uptin st Irving 0</t>
  </si>
  <si>
    <t>have to Go across the Kniclge to pick</t>
  </si>
  <si>
    <t>lupsimbluplResourc) 3 seteaieltn</t>
  </si>
  <si>
    <t>qin is your fret end aso fer ell of ins</t>
  </si>
  <si>
    <t>informationlyougrellookinghroragrom|generalll</t>
  </si>
  <si>
    <t>,&lt;@ Av Pot «</t>
  </si>
  <si>
    <t>informationlyougrellookinghroragrom|generalll",339,True,False,2025-10-25 00:14:30,2.0_enhanced</t>
  </si>
  <si>
    <t>2025-01-08(339).png,custody_screenshots\2025-01-08(339).png,Craig,Unknown,"7:15 PM Sat Dec 14 3% @ 42% G_)</t>
  </si>
  <si>
    <t>&lt;M A v Pa wa FG</t>
  </si>
  <si>
    <t>ik ster @oihng thare anc] across |</t>
  </si>
  <si>
    <t>the}roac</t>
  </si>
  <si>
    <t>SUN</t>
  </si>
  <si>
    <t>0 forever lol</t>
  </si>
  <si>
    <t>Just put ih the meflsox please</t>
  </si>
  <si>
    <t>oS</t>
  </si>
  <si>
    <t>12:50 col</t>
  </si>
  <si>
    <t>&amp; Oh</t>
  </si>
  <si>
    <t>0 forever lal","&lt;M A v Pa wa FG</t>
  </si>
  <si>
    <t>0 forever lal",123,True,False,2025-10-25 00:14:30,2.0_enhanced</t>
  </si>
  <si>
    <t>2025-01-08(34).png,custody_screenshots\2025-01-08(34).png,Craig,Emma,"cS 254</t>
  </si>
  <si>
    <t>Salgood|byelEmma stSeehyoul</t>
  </si>
  <si>
    <t>intcourt</t>
  </si>
  <si>
    <t>Your jalan</t>
  </si>
  <si>
    <t>Pm begeing</t>
  </si>
  <si>
    <t>Tobe ea part of her Ike anc] mat</t>
  </si>
  <si>
    <t>itreated}likellfdongtfexist)</t>
  </si>
  <si>
    <t>(have rights too</t>
  </si>
  <si>
    <t>You dont care Gralig look et what</t>
  </si>
  <si>
    <t>Sober up</t>
  </si>
  <si>
    <t>Pon net fighting we will justia</t>
  </si>
  <si>
    <t>decent humen fer once and</t>
  </si>
  <si>
    <t>Wousvelblocked|—Emma}</t>
  </si>
  <si>
    <t>cocchve thal massages ar</t>
  </si>
  <si>
    <t>,cS 254</t>
  </si>
  <si>
    <t>[ee",348,True,True,2025-10-25 00:14:30,2.0_enhanced</t>
  </si>
  <si>
    <t>2025-01-08(340).png,custody_screenshots\2025-01-08(340).png,Craig,Unknown,"7:15 PM Sat Dec 14 x @</t>
  </si>
  <si>
    <t>Av Poet a F</t>
  </si>
  <si>
    <t>Okay then lal. Gs)</t>
  </si>
  <si>
    <t>4@ gonna well t© Stare</t>
  </si>
  <si>
    <t>on</t>
  </si>
  <si>
    <t>et 1 the lel</t>
  </si>
  <si>
    <t>be 16 mits where 1</t>
  </si>
  <si>
    <t>Kk ster going there end</t>
  </si>
  <si>
    <t>the</t>
  </si>
  <si>
    <t>SUNT","Av Poet a F</t>
  </si>
  <si>
    <t>the",113,True,False,2025-10-25 00:14:30,2.0_enhanced</t>
  </si>
  <si>
    <t>2025-01-08(341).png,custody_screenshots\2025-01-08(341).png,Craig,Unknown,"POV oc OE 99)</t>
  </si>
  <si>
    <t>© QP) ammeter &amp; OX)</t>
  </si>
  <si>
    <t>Woo Doo &amp; 00 o a0</t>
  </si>
  <si>
    <t>lwant T nowhere near me er my</t>
  </si>
  <si>
    <t>OCT © AT 240PM</t>
  </si>
  <si>
    <t>Chass &amp; But yah couldnt care</t>
  </si>
  <si>
    <t>less to have enyone Ie that clase</t>
  </si>
  <si>
    <t>@®) \ ow.</t>
  </si>
  <si>
    <t>5 N</t>
  </si>
  <si>
    <t>Glad! you agree | love yeu Fl clo</t>
  </si>
  <si>
    <t>everything tor you belay | gat this</t>
  </si>
  <si>
    <t>wo get this. He's net tucking with</t>
  </si>
  <si>
    <t>my family anymore Pim net Justin</t>
  </si>
  <si>
    <t>But hie tiled</t>
  </si>
  <si>
    <t>OCT © AT S10PM</t>
  </si>
  <si>
    <t>And i hurts but try net to let your</t>
  </si>
  <si>
    <t>caine) chvell on thet alll day, 0 hepa</t>
  </si>
  <si>
    <t>yourre heaving a good day, Hl see</t>
  </si>
  <si>
    <t>you when yourra here &amp;</t>
  </si>
  <si>
    <t>,POV oc OE 99)</t>
  </si>
  <si>
    <t>you when yourra here &amp;",486,True,False,2025-10-25 00:14:30,2.0_enhanced</t>
  </si>
  <si>
    <t>2025-01-08(342).png,custody_screenshots\2025-01-08(342).png,Craig,Unknown,"POBT ect 09 (154)</t>
  </si>
  <si>
    <t>@ &amp; Ge cmastat Co 0)</t>
  </si>
  <si>
    <t>CIN lA UUS&gt; (NIIUOKe) KeENSS (KO)</t>
  </si>
  <si>
    <t>tone tol owe yes end you get</t>
  </si>
  <si>
    <t>Some time with tite dogs before an |</t>
  </si>
  <si>
    <t>0 Konow it will be hare tor them. You</t>
  </si>
  <si>
    <t>dnould have took tihe heart</t>
  </si>
  <si>
    <t>Amanda is taking her cousin to</t>
  </si>
  <si>
    <t>work et 1180</t>
  </si>
  <si>
    <t>Hl tire them out hopetiully</t>
  </si>
  <si>
    <t>theyll sleep</t>
  </si>
  <si>
    <t>Mayne cinete) let me come out and</t>
  </si>
  <si>
    <t>poll one super quick? Le! met</t>
  </si>
  <si>
    <t>emake it but reall ene? Her ment</t>
  </si>
  <si>
    <t>feed fs than the. And 0 havent</t>
  </si>
  <si>
    <t>pumpech Pretty sure the bitch lachy</t>
  </si>
  <si>
    <t>is back tool</t>
  </si>
  <si>
    <t>Foal (Rea sine one of them reallly</t>
  </si>
  <si>
    <t>hates ft Ml feel her out</t>
  </si>
  <si>
    <t>Same lel. Bapectallly siteint</t>
  </si>
  <si>
    <t>now sight. b</t>
  </si>
  <si>
    <t>SOA Ox</t>
  </si>
  <si>
    <t>,POBT ect 09 (154)</t>
  </si>
  <si>
    <t>SOA Ox",576,True,False,2025-10-25 00:14:30,2.0_enhanced</t>
  </si>
  <si>
    <t>2025-01-08(343).png,custody_screenshots\2025-01-08(343).png,Craig,Unknown,"POO ct 0ne G54)</t>
  </si>
  <si>
    <t>@ @)) cmt &amp; OC</t>
  </si>
  <si>
    <t>NOV 18 AT G248PM</t>
  </si>
  <si>
    <t>(tS</t>
  </si>
  <si>
    <t>. OihtTn .</t>
  </si>
  <si>
    <t>2 | +, .</t>
  </si>
  <si>
    <t>Invitepricndshtorgetarreesgitts,</t>
  </si>
  <si>
    <t>Can ou take the cit and ascent</t>
  </si>
  <si>
    <t>iuitation?</t>
  </si>
  <si>
    <t>my LMygiving}youtal</t>
  </si>
  <si>
    <t>Gite iahbeacly gat 2 CASO Ma.»</t>
  </si>
  <si>
    <t>Amanda heacled our then</t>
  </si>
  <si>
    <t>Ther aight Give me tf moming ©)</t>
  </si>
  <si>
    <t>Yel thats fine. Kinda late for hier</t>
  </si>
  <si>
    <t>isn't fi? lel out yes and you get</t>
  </si>
  <si>
    <t>some time with b ‘egs before en</t>
  </si>
  <si>
    <t>SGOaBe@ Ob</t>
  </si>
  <si>
    <t>,POO ct 0ne G54)</t>
  </si>
  <si>
    <t>SGOaBe@ Ob",366,True,False,2025-10-25 00:14:30,2.0_enhanced</t>
  </si>
  <si>
    <t>2025-01-08(344).png,custody_screenshots\2025-01-08(344).png,Craig,Unknown,"ces &gt;</t>
  </si>
  <si>
    <t>PO</t>
  </si>
  <si>
    <t>gS) Sitey</t>
  </si>
  <si>
    <t>©) Wow this is met good)</t>
  </si>
  <si>
    <t>Ny</t>
  </si>
  <si>
    <t>Ok so were net gonna [se</t>
  </si>
  <si>
    <t>futhiul, Fine</t>
  </si>
  <si>
    <t>And) its tummy thet this is getting</t>
  </si>
  <si>
    <t>fumed) eroune) on Mme When you</t>
  </si>
  <si>
    <t>wore aired) that 0 would use it</t>
  </si>
  <si>
    <t>against you anc we both tele each</t>
  </si>
  <si>
    <t>other we never would</t>
  </si>
  <si>
    <t>lam being trutiiu] 100% so Pm</t>
  </si>
  <si>
    <t>hot sure whet you tik fs a Ma, but</t>
  </si>
  <si>
    <t>this bs all the tuth</t>
  </si>
  <si>
    <t>And) Pin net fighting efsout it yet</t>
  </si>
  <si>
    <t>again so good) nitefnt</t>
  </si>
  <si>
    <t>in net using it against you, Im</t>
  </si>
  <si>
    <t>frying to get a sober Emma for</t>
  </si>
  <si>
    <t>You bought it Suncky</t>
  </si>
  <si>
    <t>This fs ust © private conversation</t>
  </si>
  <si>
    <t>thet you cant tele serious</t>
  </si>
  <si>
    <t>@ You tumed on chkeppas*s messages, Messages will)</t>
  </si>
  <si>
    <t>disappeared) noel &lt;&gt; are sentac hange)</t>
  </si>
  <si>
    <t>GOBe@ O24</t>
  </si>
  <si>
    <t>,ces &gt;</t>
  </si>
  <si>
    <t>GOBe@ O24",624,True,False,2025-10-25 00:14:30,2.0_enhanced</t>
  </si>
  <si>
    <t>2025-01-08(345).png,custody_screenshots\2025-01-08(345).png,Craig,Unknown,"TOP canes &gt;</t>
  </si>
  <si>
    <t>@ @)) cmt &amp; OO</t>
  </si>
  <si>
    <t>ropeiully you gat some rest</t>
  </si>
  <si>
    <t>Werte almost to har cue day ane) | sm</t>
  </si>
  <si>
    <t>AR aor</t>
  </si>
  <si>
    <t>Would love to sae iher fi you</t>
  </si>
  <si>
    <t>Wanted) to video Ghat eter when</t>
  </si>
  <si>
    <t>she's upG3} mama missas you</t>
  </si>
  <si>
    <t>belay so much</t>
  </si>
  <si>
    <t>Can you please please please</t>
  </si>
  <si>
    <t>COMd OVEr ASSO""= SyouGgNup | &amp;H</t>
  </si>
  <si>
    <t>withtHeperwo eed total,</t>
  </si>
  <si>
    <t>,TOP canes &gt;</t>
  </si>
  <si>
    <t>withtHeperwo eed total,",288,True,False,2025-10-25 00:14:30,2.0_enhanced</t>
  </si>
  <si>
    <t>2025-01-08(346).png,custody_screenshots\2025-01-08(346).png,Craig,Unknown,"POLBT cones &gt;</t>
  </si>
  <si>
    <t>© © sumoatat Gad</t>
  </si>
  <si>
    <t>COMMS OVEF ESSOOM AS YOUGNup | &amp;H</t>
  </si>
  <si>
    <t>with Harper we relly need to talk,</t>
  </si>
  <si>
    <t>And please please five hier so</t>
  </si>
  <si>
    <t>many Kisses ene) tell hher she is</t>
  </si>
  <si>
    <t>loved) anc) wemiccl She's valued.</t>
  </si>
  <si>
    <t>Please. Mek sure she knows we</t>
  </si>
  <si>
    <t>want her every peice of her. &amp; 0</t>
  </si>
  <si>
    <t>need) to see her end) tell hher over</t>
  </si>
  <si>
    <t>end] over eget. 0 need) to let fier</t>
  </si>
  <si>
    <t>Know Pr here end) thet she cient</t>
  </si>
  <si>
    <t>loose mo end) thet werll protect her</t>
  </si>
  <si>
    <t>with every once we have.</t>
  </si>
  <si>
    <t>And then please, latts itave</t>
  </si>
  <si>
    <t>Ciscussion clout whet we want or</t>
  </si>
  <si>
    <t>en idea et least end please, please</t>
  </si>
  <si>
    <t>never over withhold hier fiom me</t>
  </si>
  <si>
    <t>msedtomtoes ° sty tsps</t>
  </si>
  <si>
    <t>need) to mele sr ek my biggest</t>
  </si>
  <si>
    <t>,POLBT cones &gt;</t>
  </si>
  <si>
    <t>need) to mele sr ek my biggest",643,True,False,2025-10-25 00:14:30,2.0_enhanced</t>
  </si>
  <si>
    <t>2025-01-08(347).png,custody_screenshots\2025-01-08(347).png,Craig,Emma,"POL cers)</t>
  </si>
  <si>
    <t>&lt;&lt;) Emmalelizabeth in orn Om Ga)</t>
  </si>
  <si>
    <t>tenow Pan here end thet she clic’</t>
  </si>
  <si>
    <t>Giscussion ebout whet wo went or</t>
  </si>
  <si>
    <t>never ever withiiale) hier trem ome</t>
  </si>
  <si>
    <t>again che neces both of us end) 0</t>
  </si>
  <si>
    <t>need) to meke sure thet my biggest</t>
  </si>
  <si>
    <t>fear of her not facing valued ar</t>
  </si>
  <si>
    <t>loved) or want it ever comes true</t>
  </si>
  <si>
    <t>because she needs to knew every</t>
  </si>
  <si>
    <t>fucking day every cay end) thet fier</t>
  </si>
  <si>
    <t>(is metiers every dey</t>
  </si>
  <si>
    <t>(wil do everything ih my power to</t>
  </si>
  <si>
    <t>mele sure we only clo whatts asst</t>
  </si>
  <si>
    <t>for her end mover ever fight ene)</t>
  </si>
  <si>
    <t>never ever clo anything unhealiiy</t>
  </si>
  <si>
    <t>in front of fier Of thet means ther</t>
  </si>
  <si>
    <t>Ane Coes Het go ih the system, se</t>
  </si>
  <si>
    <t>Bvan if that moans tet 0 have to</t>
  </si>
  <si>
    <t>CO ERNST YO GN lO SEO MOY</t>
  </si>
  <si>
    <t>Ce OMe v @</t>
  </si>
  <si>
    <t>,POL cers)</t>
  </si>
  <si>
    <t>Ce OMe v @",775,True,True,2025-10-25 00:14:30,2.0_enhanced</t>
  </si>
  <si>
    <t>2025-01-08(348).png,custody_screenshots\2025-01-08(348).png,Craig,Unknown,"POL cers &gt;</t>
  </si>
  <si>
    <t>@G) cummed &amp; OO</t>
  </si>
  <si>
    <t>Bven if thet means thet 0 have to</t>
  </si>
  <si>
    <t>Go whekever you Went to see my</t>
  </si>
  <si>
    <t>Gaughier, but please please please</t>
  </si>
  <si>
    <t>never ever ip her out from under</t>
  </si>
  <si>
    <t>me Oe thet end) please let ma see</t>
  </si>
  <si>
    <t>her We both have equel sights ene)</t>
  </si>
  <si>
    <t>its been five days Graig and tts</t>
  </si>
  <si>
    <t>one thing i? its ene or two, (out fits</t>
  </si>
  <si>
    <t>been five and she's a month ele)</t>
  </si>
  <si>
    <t>end) she's being Punished tor tirom</t>
  </si>
  <si>
    <t>us end) that's mot OK. Shes net</t>
  </si>
  <si>
    <t>Gotiing whet she needs because</t>
  </si>
  <si>
    <t>Of us sight new end she needs</t>
  </si>
  <si>
    <t>everthing thet she needs</t>
  </si>
  <si>
    <t>because this is affecting hier</t>
  </si>
  <si>
    <t>future. Is net about me because</t>
  </si>
  <si>
    <t>fits one thing to do ft to me but</t>
  </si>
  <si>
    <t>were dang ft to our cauginier and</t>
  </si>
  <si>
    <t>che fs net getting whet she needs</t>
  </si>
  <si>
    <t>end it's super super tuclkéing</t>
  </si>
  <si>
    <t>iiportent baceuse i atiiacts her</t>
  </si>
  <si>
    <t>His enc) her temperament end) hnar</t>
  </si>
  <si>
    <t>fuiurcend she needs to knew thet</t>
  </si>
  <si>
    <t>Fin there end) thet shell maver lose</t>
  </si>
  <si>
    <t>me end) shets 100% wemnec], ene)</t>
  </si>
  <si>
    <t>thet she mations</t>
  </si>
  <si>
    <t>Please Greig Fm ..ygfing | mace)</t>
  </si>
  <si>
    <t>OGOH2@ Oe</t>
  </si>
  <si>
    <t>,POL cers &gt;</t>
  </si>
  <si>
    <t>OGOH2@ Oe",914,True,False,2025-10-25 00:14:30,2.0_enhanced</t>
  </si>
  <si>
    <t>2025-01-08(349).png,custody_screenshots\2025-01-08(349).png,Craig,Matt,"POL cers)</t>
  </si>
  <si>
    <t>@ &amp;) amma 8, Oo)</t>
  </si>
  <si>
    <t>thet she matters</t>
  </si>
  <si>
    <t>Please Graig Pm bagging 0 meee)</t>
  </si>
  <si>
    <t>YOU Guys [ike the most lever iiewea, | Sh</t>
  </si>
  <si>
    <t>Oceellly meee) you.</t>
  </si>
  <si>
    <t>Wish you guys ware here stefit</t>
  </si>
  <si>
    <t>now. 0 reallly reellly really fucking | Se</t>
  </si>
  <si>
    <t>need) you guys.</t>
  </si>
  <si>
    <t>Well one of my biggest tears</t>
  </si>
  <si>
    <t>cause thay alll have happenca</t>
  </si>
  <si>
    <t>even etter having nothing all th the</t>
  </si>
  <si>
    <t>Firstimontiomnerd lites Gh</t>
  </si>
  <si>
    <t>Neamt not beliave this Mite right</t>
  </si>
  <si>
    <t>hows:</t>
  </si>
  <si>
    <t>CO AM</t>
  </si>
  <si>
    <t>Good momiing baby efrl 0 hape you</t>
  </si>
  <si>
    <t>had the swectest cheams elbour</t>
  </si>
  <si>
    <t>lollypops end puppics ©)</t>
  </si>
  <si>
    <t>Wout) love a Racciime if your UP | on</t>
  </si>
  <si>
    <t>for Be</t>
  </si>
  <si>
    <t>for Be",564,True,True,2025-10-25 00:14:30,2.0_enhanced</t>
  </si>
  <si>
    <t>2025-01-08(35).png,custody_screenshots\2025-01-08(35).png,Craig,Unknown,"cS 254</t>
  </si>
  <si>
    <t>toppers deihg great, samy 01 was</t>
  </si>
  <si>
    <t>busy techy dealing with palice anc</t>
  </si>
  <si>
    <t>SUCH</t>
  </si>
  <si>
    <t>Your repiiss to my massages are alll</t>
  </si>
  <si>
    <t>jaced to sca, You cont give a tuek</t>
  </si>
  <si>
    <t>ehout Harper yaw fst want to look</t>
  </si>
  <si>
    <t>good to your tifends,</t>
  </si>
  <si>
    <t>Havent replica] to one massage</t>
  </si>
  <si>
    <t>You dom even massage me on the</t>
  </si>
  <si>
    <t>came place | am messaging you,</t>
  </si>
  <si>
    <t>So goed hye Ema. S59 Ow</t>
  </si>
  <si>
    <t>fh count</t>
  </si>
  <si>
    <t>Pm begging</t>
  </si>
  <si>
    <t>Tobe ea part of her Ihe anc] mat</t>
  </si>
  <si>
    <t>ested Mol de Yee</t>
  </si>
  <si>
    <t>—————&gt;</t>
  </si>
  <si>
    <t>a: eee",512,True,False,2025-10-25 00:14:30,2.0_enhanced</t>
  </si>
  <si>
    <t>2025-01-08(350).png,custody_screenshots\2025-01-08(350).png,Craig,Unknown,"70 24 cies &gt;</t>
  </si>
  <si>
    <t>© ©) cumanatom 2 SO</t>
  </si>
  <si>
    <t>had) the smectast cheams elsout eh</t>
  </si>
  <si>
    <t>(ellynops and</t>
  </si>
  <si>
    <t>Wout) love a Racciime if youre UP | on</t>
  </si>
  <si>
    <t>rh</t>
  </si>
  <si>
    <t>Or even loetiiar Fe) reallly (xe to</t>
  </si>
  <si>
    <t>visit Gedtay</t>
  </si>
  <si>
    <t>WHOOAM</t>
  </si>
  <si>
    <t>Your tucking hieertizes men. Net</t>
  </si>
  <si>
    <t>GVEH Send) a MESSAGE tO Saly your</t>
  </si>
  <si>
    <t>working or ask if 0 was okey tel. Or</t>
  </si>
  <si>
    <t>se fi 0 could take her witile you</t>
  </si>
  <si>
    <t>works. This fs not cient if shets nat</t>
  </si>
  <si>
    <t>ih your custocly then sie should)</t>
  </si>
  <si>
    <t>be with me.</t>
  </si>
  <si>
    <t>Please nian. There's eloselutaly mo</t>
  </si>
  <si>
    <t>reason 0 cheule) net be qpenchig Th</t>
  </si>
  <si>
    <t>imo with her</t>
  </si>
  <si>
    <t>Emmeantoolqafecreenshow</t>
  </si>
  <si>
    <t>OGOHe2®@ Oe</t>
  </si>
  <si>
    <t>,70 24 cies &gt;</t>
  </si>
  <si>
    <t>OGOHe2®@ Oe",543,True,False,2025-10-25 00:14:30,2.0_enhanced</t>
  </si>
  <si>
    <t>2025-01-08(351).png,custody_screenshots\2025-01-08(351).png,Craig,Unknown,"TREOG ol &gt; 43)</t>
  </si>
  <si>
    <t>Spencing tine with cram 0 icin?</t>
  </si>
  <si>
    <t>pian to epencl, calfoying the good)</t>
  </si>
  <si>
    <t>Siu? while che can remember</t>
  </si>
  <si>
    <t>Aan) Gate t be elle to bring</t>
  </si>
  <si>
    <t>Harpermhere forthe nightatomornowsy</t>
  </si>
  <si>
    <t>Ching mo the thay thihg? Vel Fan</t>
  </si>
  <si>
    <t>eure gram loves BR but Fim sure sna</t>
  </si>
  <si>
    <t>fetes scaing you Ihe this. Whos</t>
  </si>
  <si>
    <t>Racking you to everyone?</t>
  </si>
  <si>
    <t>Noone is. the thihgy thing, chime</t>
  </si>
  <si>
    <t>tine vile 1 suppose in ust ramibiing</t>
  </si>
  <si>
    <t>(ie Ido when 1 sce in sencing tao</t>
  </si>
  <si>
    <t>Much ehout nothing</t>
  </si>
  <si>
    <t>Netetell. Your ust charig</t>
  </si>
  <si>
    <t>So when's the verciict,</t>
  </si>
  <si>
    <t>Pin fust net onckrstanciing anc] |</t>
  </si>
  <si>
    <t>Iecat you en ask ehout hanper</t>
  </si>
  <si>
    <t>yesterday regarding the halls .</t>
  </si>
  <si>
    <t>Whats the pha? Is Ra mois Rh.</t>
  </si>
  <si>
    <t>HijEmma’y</t>
  </si>
  <si>
    <t>,TREOG ol &gt; 43)</t>
  </si>
  <si>
    <t>HijEmma’y",650,True,False,2025-10-25 00:14:30,2.0_enhanced</t>
  </si>
  <si>
    <t>2025-01-08(36).png,custody_screenshots\2025-01-08(36).png,Craig,Unknown,"CRAB ofl S 254</t>
  </si>
  <si>
    <t>x &amp;</t>
  </si>
  <si>
    <t>—- 6</t>
  </si>
  <si>
    <t>mee</t>
  </si>
  <si>
    <t>&lt;4 love of,God</t>
  </si>
  <si>
    <t>a other parent to your</t>
  </si>
  <si>
    <t>‘childs know, if she's she's been fucking)</t>
  </si>
  <si>
    <t>fand|let me know childiis on if, you bringing)</t>
  </si>
  <si>
    <t>ito hurtime and/make like yourWworst]</t>
  </si>
  <si>
    <t>zerasay | get treated like donit]</t>
  </si>
  <si>
    <t>life and youre only hurting</t>
  </si>
  <si>
    <t>our child inthe middle</t>
  </si>
  <si>
    <t>you Were petrified this to, you petrified so</t>
  </si>
  <si>
    <t>fand]| have afucking saywhere and what does-and]</t>
  </si>
  <si>
    <t>unlike, you actually let you know:how)</t>
  </si>
  <si>
    <t>ED |","CRAB ofl S 254</t>
  </si>
  <si>
    <t>ED |",416,True,False,2025-10-25 00:14:30,2.0_enhanced</t>
  </si>
  <si>
    <t>2025-01-08(37).png,custody_screenshots\2025-01-08(37).png,Craig,Unknown,"€ 3f{Cod beinglantadult</t>
  </si>
  <si>
    <t>(oro terboend Seno GernS ety</t>
  </si>
  <si>
    <t>Wer</t>
  </si>
  <si>
    <t>Rectal</t>
  </si>
  <si>
    <t>pier her</t>
  </si>
  <si>
    <t>imenwhemlivessked onhentimeand</t>
  </si>
  <si>
    <t>timelagainandyougmoamsitting there)</t>
  </si>
  <si>
    <t>ting emai ierUhanghoteSaGtR &gt;</t>
  </si>
  <si>
    <t>Sent’as-Text/Message]</t>
  </si>
  <si>
    <t>And ae sheer, cad pabehomtiiseDietier</t>
  </si>
  <si>
    <t>See oulthat}</t>
  </si>
  <si>
    <t>ere ren See</t>
  </si>
  <si>
    <t>caiauan esa) axtisend</t>
  </si>
  <si>
    <t>rdoing eyeryening to spat Sealie, en</t>
  </si>
  <si>
    <t>concave dont givea) ae a pout her it</t>
  </si>
  <si>
    <t>calieinpreremteod non</t>
  </si>
  <si>
    <t>Soy haditojtakesthat.toojtomakelsurel)</t>
  </si>
  <si>
    <t>f iso — rand Taheonctithoneteecin</t>
  </si>
  <si>
    <t>iSoletime know howmy,kidlistandiletimey</t>
  </si>
  <si>
    <t>know,igyouplanon bringing) hemlome)</t>
  </si>
  <si>
    <t>Sentas.TextiMessage)</t>
  </si>
  <si>
    <t>(%) (eats aus</t>
  </si>
  <si>
    <t>,€ 3f{Cod beinglantadult</t>
  </si>
  <si>
    <t>(%) (eats aus",513,True,False,2025-10-25 00:14:30,2.0_enhanced</t>
  </si>
  <si>
    <t>2025-01-08(38).png,custody_screenshots\2025-01-08(38).png,Craig,Unknown,"cS 254</t>
  </si>
  <si>
    <t>You mscmta message</t>
  </si>
  <si>
    <t>This swt elsourt vow , anc) Fl</t>
  </si>
  <si>
    <t>plaster you all over Racchook fF you</t>
  </si>
  <si>
    <t>conte this play</t>
  </si>
  <si>
    <t>Pye alrcachy contacted the palica, 0</t>
  </si>
  <si>
    <t>fadviseyyoulcontactallawyergand|</t>
  </si>
  <si>
    <t>theyll achiiss yew to Go to rata .</t>
  </si>
  <si>
    <t>Do net contact me or any fiends or</t>
  </si>
  <si>
    <t>ifamilyZagaineyGUlsayAyOUlcanstygets</t>
  </si>
  <si>
    <t>solser because of me wall here's</t>
  </si>
  <si>
    <t>your Ghanee to get salser for the</t>
  </si>
  <si>
    <t>first tine ih weur Mile yew awe a</t>
  </si>
  <si>
    <t>BBS 10 AT CsI AM</t>
  </si>
  <si>
    <t>wo Pde BM</t>
  </si>
  <si>
    <t>mikiok</t>
  </si>
  <si>
    <t>——————</t>
  </si>
  <si>
    <t>thelr messages or",520,True,False,2025-10-25 00:14:30,2.0_enhanced</t>
  </si>
  <si>
    <t>2025-01-08(39).png,custody_screenshots\2025-01-08(39).png,Craig,Unknown,"mars broth ff 8,</t>
  </si>
  <si>
    <t>So pease tor tn veo? Gad eck</t>
  </si>
  <si>
    <t>Up your gockiamm puikls, tale</t>
  </si>
  <si>
    <t>eccounmebiiiy and clo net make har</t>
  </si>
  <si>
    <t>lifethellibecause}youlwannalget</t>
  </si>
  <si>
    <t>back at ma.</t>
  </si>
  <si>
    <t>Thank eu for your unckrstencling.</t>
  </si>
  <si>
    <t>CES 10 Ar BO2ZAM</t>
  </si>
  <si>
    <t>her satiety and stehiliiy</t>
  </si>
  <si>
    <t>,mars broth ff 8,</t>
  </si>
  <si>
    <t>[ee",334,True,False,2025-10-25 00:14:30,2.0_enhanced</t>
  </si>
  <si>
    <t>2025-01-08(4).png,custody_screenshots\2025-01-08(4).png,Craig,Unknown,"TRAS ctl Ss)</t>
  </si>
  <si>
    <t>lenlentDrntiisacrand</t>
  </si>
  <si>
    <t>foverragain! ‘againfand[I{canjtell</t>
  </si>
  <si>
    <t>GaCGRESceRCMIc</t>
  </si>
  <si>
    <t>loutyyoulstillfdon,y</t>
  </si>
  <si>
    <t>iwaste my) breath}youdon,ticare)</t>
  </si>
  <si>
    <t>fdonitineediatgoddamnything)</t>
  </si>
  <si>
    <t>Saidythats)</t>
  </si>
  <si>
    <t>Gosamsoo lar iatiese</t>
  </si>
  <si>
    <t>ConERaons DOMES</t>
  </si>
  <si>
    <t>remember, ae Vas</t>
  </si>
  <si>
    <t>poueioepes Isleepraty aie Amd Cas ese D</t>
  </si>
  <si>
    <t>ERENCE</t>
  </si>
  <si>
    <t>lbecausejyoufare)</t>
  </si>
  <si>
    <t>{fucking sneakjand)lookfatallmy)</t>
  </si>
  <si>
    <t>fucking conversations\daesn,t</t>
  </si>
  <si>
    <t>ceRerTioteocinaietey</t>
  </si>
  <si>
    <t>ithey,re)privatecor, aselcuer ios</t>
  </si>
  <si>
    <t>stoyyouNlive cere</t>
  </si>
  <si>
    <t>your, aos levernevergoncefucking)</t>
  </si>
  <si>
    <t>looked yeupetatiey</t>
  </si>
  <si>
    <t>youve erooato ett fendjofstory)</t>
  </si>
  <si>
    <t>itisInotthat{hard|Rightihereisiwhy]l]</t>
  </si>
  <si>
    <t>figsinotgood fonoury</t>
  </si>
  <si>
    <t>lhavefanger)</t>
  </si>
  <si>
    <t>ances Une iy IeesaAvTD</t>
  </si>
  <si>
    <t>fand]beggedjyoulmonthslagon but}</t>
  </si>
  <si>
    <t>you.donitigetthatcause)limral piece)</t>
  </si>
  <si>
    <t>foffshitmworthlesstand limla)</t>
  </si>
  <si>
    <t>Guctdnateciyyomade Sure, 0</t>
  </si>
  <si>
    <t>know,that?</t>
  </si>
  <si>
    <t>® Ces @</t>
  </si>
  <si>
    <t>,TRAS ctl Ss)</t>
  </si>
  <si>
    <t>® Ces @",759,True,False,2025-10-25 00:14:30,2.0_enhanced</t>
  </si>
  <si>
    <t>2025-01-08(40).png,custody_screenshots\2025-01-08(40).png,Craig,Unknown,"cS 254</t>
  </si>
  <si>
    <t>comiertahle cloning either one of</t>
  </si>
  <si>
    <t>you inte any home fi? you want or</t>
  </si>
  <si>
    <t>need someting, you can ask,</t>
  </si>
  <si>
    <t>Sachy, at this pai, you are both</t>
  </si>
  <si>
    <t>only harming yoursal? &amp; thet poor</t>
  </si>
  <si>
    <t>(ttle gil, Pye been nothing but tay</t>
  </si>
  <si>
    <t>to be uneraanciing and he chil.</t>
  </si>
  <si>
    <t>This is met OK and 1 coulenre</t>
  </si>
  <si>
    <t>iagine doing R to emybachy, You</t>
  </si>
  <si>
    <t>Coat gat to walk all over me ame)</t>
  </si>
  <si>
    <t>fabuselmewusemmemmanipulatelmey</t>
  </si>
  <si>
    <t>Ra through your teeth ust to make</t>
  </si>
  <si>
    <t>yours? fee] baticr She has tw</t>
  </si>
  <si>
    <t>parentsinotfonewitstaboutstime)</t>
  </si>
  <si>
    <t>thet) srt using my velco and</t>
  </si>
  <si>
    <t>ints tie to gnaw the fick up and</t>
  </si>
  <si>
    <t>IT ee</t>
  </si>
  <si>
    <t>needs both of us.</t>
  </si>
  <si>
    <t>So pean, tor tine tova 0 God cust</t>
  </si>
  <si>
    <t>Up your P@ockeems pride, take</t>
  </si>
  <si>
    <t>cssountahiiye( J, )awtmetohor</t>
  </si>
  <si>
    <t>lifelhellbecause}yculwannalgets</t>
  </si>
  <si>
    <t>Wou,velblocked|Emma)</t>
  </si>
  <si>
    <t>[ee",780,True,False,2025-10-25 00:14:30,2.0_enhanced</t>
  </si>
  <si>
    <t>2025-01-08(41).png,custody_screenshots\2025-01-08(41).png,Craig,Unknown,"3:44) all } 254)</t>
  </si>
  <si>
    <t>ihe a human who asinally gives a</t>
  </si>
  <si>
    <t>fuck about the wall being of there</t>
  </si>
  <si>
    <t>tid) burt hells me out th having an</t>
  </si>
  <si>
    <t>emergencyicountihearing sAnd.</t>
  </si>
  <si>
    <t>hrstanthy inte any custechy til tis</t>
  </si>
  <si>
    <t>hearing, this ter Graig wil ceetlhy</t>
  </si>
  <si>
    <t>bothers me bscanse good.</t>
  </si>
  <si>
    <t>Please remember thet | care deapiy</t>
  </si>
  <si>
    <t>for Harper end want what's bast tor</t>
  </si>
  <si>
    <t>HER end all partiss th the ciation</t>
  </si>
  <si>
    <t>cether than the one whe chaases to</t>
  </si>
  <si>
    <t>act Ihe a child and throms a</t>
  </si>
  <si>
    <t>ten when he dossrt gst what</t>
  </si>
  <si>
    <t>hho WARS . Net to mention wheat yeu</t>
  </si>
  <si>
    <t>Cid with her ih your arms thet 0</t>
  </si>
  <si>
    <t>woulkint even imagine dang ever</t>
  </si>
  <si>
    <t>fandhyoursayglamiunsatesshe}</t>
  </si>
  <si>
    <t>belongs with har mom, Het to</t>
  </si>
  <si>
    <t>mention at (east ihvelving ler,</t>
  </si>
  <si>
    <t>Without somebody telling me</t>
  </si>
  <si>
    <t>ethane because that’s nat your</t>
  </si>
  <si>
    <t>Gecision. 0 aoe J any)</t>
  </si>
  <si>
    <t>takeneae mim yahome)</t>
  </si>
  <si>
    <t>,ihe a human who asinally gives a</t>
  </si>
  <si>
    <t>[ee",824,True,False,2025-10-25 00:14:30,2.0_enhanced</t>
  </si>
  <si>
    <t>2025-01-08(42).png,custody_screenshots\2025-01-08(42).png,Craig,Unknown,"3:44) all } 254)</t>
  </si>
  <si>
    <t>tromne tay ho sprain, 0 wll</t>
  </si>
  <si>
    <t>avo to tae futur action to</t>
  </si>
  <si>
    <t>ensure her safety, whitch 0 bape to</t>
  </si>
  <si>
    <t>anelcl Ieuggest you make your</t>
  </si>
  <si>
    <t>WA MOVE a Sher ene wih your</t>
  </si>
  <si>
    <t>fiutore fh aiine. Also remember thet</t>
  </si>
  <si>
    <t>fear thet you ware aitald that 0</t>
  </si>
  <si>
    <t>would tale her ana from yom, Po</t>
  </si>
  <si>
    <t>Kring thet end you are cain i to</t>
  </si>
  <si>
    <t>me intentional, Witch fs</t>
  </si>
  <si>
    <t>fabsolutelygsickeninglinimyzminds</t>
  </si>
  <si>
    <t>Option mumiber two fs nat so alee</t>
  </si>
  <si>
    <t>end) fivelves a Ganach wile</t>
  </si>
  <si>
    <t>WETTER wih bath of your RaMES Gn</t>
  </si>
  <si>
    <t>R wet to mention the cap teld me</t>
  </si>
  <si>
    <t>thet) was being t ales and)</t>
  </si>
  <si>
    <t>choukint even second guess this</t>
  </si>
  <si>
    <t>one?</t>
  </si>
  <si>
    <t>Ang with choositg this route</t>
  </si>
  <si>
    <t>that's a long of time t walk fl the</t>
  </si>
  <si>
    <t>Gourt ckfe to see your ceughicr</t>
  </si>
  <si>
    <t>becauselyoul = wp and</t>
  </si>
  <si>
    <t>aC we tableygyact</t>
  </si>
  <si>
    <t>,tromne tay ho sprain, 0 wll</t>
  </si>
  <si>
    <t>[ee",775,True,False,2025-10-25 00:14:30,2.0_enhanced</t>
  </si>
  <si>
    <t>2025-01-08(43).png,custody_screenshots\2025-01-08(43).png,Craig,Unknown,"3:44) all } 254)</t>
  </si>
  <si>
    <t>Iwas given ti options I chasse</t>
  </si>
  <si>
    <t>yet again to Give you the bencit oF</t>
  </si>
  <si>
    <t>the doubt why 0 have mo fdica bur</t>
  </si>
  <si>
    <t>because Pm imam ancl) havea</t>
  </si>
  <si>
    <t>heart, and coukint imagine caing</t>
  </si>
  <si>
    <t>this t© someone I love. I tied to</t>
  </si>
  <si>
    <t>unckrstand), even thengh that's</t>
  </si>
  <si>
    <t>net to inposditts hasause 1</t>
  </si>
  <si>
    <t>coulkint imagine amybodly deing</t>
  </si>
  <si>
    <t>this to someone, especially ceing &amp;</t>
  </si>
  <si>
    <t>with the intentions to art them.</t>
  </si>
  <si>
    <t>Inecd to stress the inperkmee of</t>
  </si>
  <si>
    <t>having Henper home iy © AM. As</t>
  </si>
  <si>
    <t>her parent, 0 havea tight to fsa</t>
  </si>
  <si>
    <t>hhvelved fn decisions ehout har</t>
  </si>
  <si>
    <t>wharcebouts end well-acing. Is</t>
  </si>
  <si>
    <t>qrucial thet we prioritize her satiety</t>
  </si>
  <si>
    <t>went to resolve this eiiuetiem</t>
  </si>
  <si>
    <t>,Iwas given ti options I chasse</t>
  </si>
  <si>
    <t>[ee",688,True,False,2025-10-25 00:14:30,2.0_enhanced</t>
  </si>
  <si>
    <t>2025-01-08(44).png,custody_screenshots\2025-01-08(44).png,Craig,Unknown,"3:44) all } 254)</t>
  </si>
  <si>
    <t>youre taking care of her lel OK mo</t>
  </si>
  <si>
    <t>probicm. Thay be on thelr way</t>
  </si>
  <si>
    <t>wherever the fuck wow are take her</t>
  </si>
  <si>
    <t>with no cer scat. You cally cial 8 to</t>
  </si>
  <si>
    <t>yourscl Goochye Graig youre a</t>
  </si>
  <si>
    <t>waste of tucking space and af</t>
  </si>
  <si>
    <t>Yeah, wo all know the truth. Graig</t>
  </si>
  <si>
    <t>make yourscli look Gooch 0 dont</t>
  </si>
  <si>
    <t>give a tusk you shoulkPve tucking</t>
  </si>
  <si>
    <t>(istened months ago. You cid this</t>
  </si>
  <si>
    <t>rand new car scat che was in, wen</t>
  </si>
  <si>
    <t>fucking loser</t>
  </si>
  <si>
    <t>Hahahahah</t>
  </si>
  <si>
    <t>leouisivt eave cause my daughter</t>
  </si>
  <si>
    <t>wes ih your stomach you tucking</t>
  </si>
  <si>
    <t>twat</t>
  </si>
  <si>
    <t>,youre taking care of her lel OK mo</t>
  </si>
  <si>
    <t>ees)",563,True,False,2025-10-25 00:14:30,2.0_enhanced</t>
  </si>
  <si>
    <t>2025-01-08(45).png,custody_screenshots\2025-01-08(45).png,Craig,Unknown,"3:44) all } 254)</t>
  </si>
  <si>
    <t>Dont forget with the pert where</t>
  </si>
  <si>
    <t>you lost ft becamse yom Goulet</t>
  </si>
  <si>
    <t>find chugs | asked you to go tar a</t>
  </si>
  <si>
    <t>walkdlol</t>
  </si>
  <si>
    <t>0tald yom to shop ilipping the tinek</t>
  </si>
  <si>
    <t>Our ih trent of rar</t>
  </si>
  <si>
    <t>(have O6 mites of vicieo itey</t>
  </si>
  <si>
    <t>TI be hare wetting tar the pallise</t>
  </si>
  <si>
    <t>Zant knows the truth.</t>
  </si>
  <si>
    <t>Yep, anal 0 ciel ancl you wouleinre</t>
  </si>
  <si>
    <t>stop and then yew ei) your hanes</t>
  </si>
  <si>
    <t>on me and aah and threw chit at</t>
  </si>
  <si>
    <t>mo with her and bouncing fh your</t>
  </si>
  <si>
    <t>ans while she's baling camse</t>
  </si>
  <si>
    <t>youre teldng care of her lal OK mo</t>
  </si>
  <si>
    <t>problem. Thal be on their way</t>
  </si>
  <si>
    <t>wharaver the fick wow ane take her</t>
  </si>
  <si>
    <t>,Dont forget with the pert where</t>
  </si>
  <si>
    <t>[ee",615,True,False,2025-10-25 00:14:30,2.0_enhanced</t>
  </si>
  <si>
    <t>2025-01-08(46).png,custody_screenshots\2025-01-08(46).png,Craig,Unknown,"3:44) all } 254)</t>
  </si>
  <si>
    <t>custody orckrs Chiizren So mo</t>
  </si>
  <si>
    <t>problem, have tim gang back to</t>
  </si>
  <si>
    <t>fell TH your count cena. Pan tired] oF</t>
  </si>
  <si>
    <t>this chit that’s timmy camse 0 icine</t>
  </si>
  <si>
    <t>Ost high. 0 fustinesahyg my tucking</t>
  </si>
  <si>
    <t>€s3 Gi end my cag was theeding</t>
  </si>
  <si>
    <t>her PAWS Cit, Lut yeu dont give a</t>
  </si>
  <si>
    <t>fuck about thet. Remember Have</t>
  </si>
  <si>
    <t>fin answering to the caps. Goad</t>
  </si>
  <si>
    <t>nicht cant do anything. I ttehding</t>
  </si>
  <si>
    <t>ask Zeno FeSpectyen mace your</t>
  </si>
  <si>
    <t>You cant tale care of chi you</t>
  </si>
  <si>
    <t>Gamteven Ele care of your dog,</t>
  </si>
  <si>
    <t>so dont give me thet bullish. Pye</t>
  </si>
  <si>
    <t>been dang ii ter a year anc] your</t>
  </si>
  <si>
    <t>head case,</t>
  </si>
  <si>
    <t>Her mo”’—x had meth chopped oii?</t>
  </si>
  <si>
    <t>inher { ob J while lalept</t>
  </si>
  <si>
    <t>,custody orckrs Chiizren So mo</t>
  </si>
  <si>
    <t>[ee",669,True,False,2025-10-25 00:14:30,2.0_enhanced</t>
  </si>
  <si>
    <t>2025-01-08(47).png,custody_screenshots\2025-01-08(47).png,Craig,Unknown,"3:44) all } 254)</t>
  </si>
  <si>
    <t>IDECTOTA TEC ORM)</t>
  </si>
  <si>
    <t>eep messaging evenyene. IM fet</t>
  </si>
  <si>
    <t>OU @et your narrative cut thare</t>
  </si>
  <si>
    <t>before I post the iui.</t>
  </si>
  <si>
    <t>That's the timyy tig. Youre</t>
  </si>
  <si>
    <t>matte yeursel? look elsoluitchy</t>
  </si>
  <si>
    <t>oicteulons. Fl have a chat with the</t>
  </si>
  <si>
    <t>Ryan's soon dont yeu way, while</t>
  </si>
  <si>
    <t>you ware gene fer 4 hours geting</t>
  </si>
  <si>
    <t>high 0 was tekting care of my tamily,</t>
  </si>
  <si>
    <t>You tal] me to [eave because you</t>
  </si>
  <si>
    <t>woulkint, Tilak, your tines up</t>
  </si>
  <si>
    <t>youre only melting it worse fer</t>
  </si>
  <si>
    <t>yoursal? Graig yew mache your fae)</t>
  </si>
  <si>
    <t>now Ven can Iay ih h A newer fs</t>
  </si>
  <si>
    <t>to be ih iis mother’s care [ess</t>
  </si>
  <si>
    <t>preticm. have tim geihig back to</t>
  </si>
  <si>
    <t>fall HD your count ckte, Min tihkad of</t>
  </si>
  <si>
    <t>this chit that’s i auselididngt</t>
  </si>
  <si>
    <t>gat high. 0 fust titeihng any tucking</t>
  </si>
  <si>
    <t>co</t>
  </si>
  <si>
    <t>,IDECTOTA TEC ORM)</t>
  </si>
  <si>
    <t>[ee",774,True,False,2025-10-25 00:14:30,2.0_enhanced</t>
  </si>
  <si>
    <t>2025-01-08(48).png,custody_screenshots\2025-01-08(48).png,Craig,Unknown,"3:44) al } 249)</t>
  </si>
  <si>
    <t>BESO AT GOSFM</t>
  </si>
  <si>
    <t>And coal thick with the car seat.</t>
  </si>
  <si>
    <t>Too bad we have tio</t>
  </si>
  <si>
    <t>You gata hal? hour dl say stent</t>
  </si>
  <si>
    <t>malig smart decisions.</t>
  </si>
  <si>
    <t>hay Gama. Co tuck yeursal?</t>
  </si>
  <si>
    <t>You cnchngered ay chugiter tor</t>
  </si>
  <si>
    <t>the st tiie</t>
  </si>
  <si>
    <t>And trong shR et us was your</t>
  </si>
  <si>
    <t>last{mistake)</t>
  </si>
  <si>
    <t>New scher up or dom. And wel</t>
  </si>
  <si>
    <t>talk ter</t>
  </si>
  <si>
    <t>Theres a reason thay chine</t>
  </si>
  <si>
    <t>gelease yon from the hoepital Pa</t>
  </si>
  <si>
    <t>Inotystupid</t>
  </si>
  <si>
    <t>,BESO AT GOSFM</t>
  </si>
  <si>
    <t>[ee",447,True,False,2025-10-25 00:14:30,2.0_enhanced</t>
  </si>
  <si>
    <t>2025-01-08(49).png,custody_screenshots\2025-01-08(49).png,Craig,Unknown,"You cont care elbout Harper you</t>
  </si>
  <si>
    <t>proved i tacky</t>
  </si>
  <si>
    <t>Kichepping have tim back th fell yom</t>
  </si>
  <si>
    <t>qraay tuck you chat dot clo this</t>
  </si>
  <si>
    <t>Tharnss no Kichepping hana. Shas</t>
  </si>
  <si>
    <t>with ma, she's saa, Get your shi</t>
  </si>
  <si>
    <t>togetiver and then we can Ghat .</t>
  </si>
  <si>
    <t>Where ware you the st 4 hours</t>
  </si>
  <si>
    <t>You call the pallies anc 0 shall</t>
  </si>
  <si>
    <t>Sart posting.</t>
  </si>
  <si>
    <t>Oractally please call the pallice</t>
  </si>
  <si>
    <t>She's wih me at my grenchnethers,</t>
  </si>
  <si>
    <t>Get your chit together anc sebar</t>
  </si>
  <si>
    <t>I O28 'PM</t>
  </si>
  <si>
    <t>,You cont care elbout Harper you</t>
  </si>
  <si>
    <t>thelr massages ar",536,True,False,2025-10-25 00:14:30,2.0_enhanced</t>
  </si>
  <si>
    <t>2025-01-08(5).png,custody_screenshots\2025-01-08(5).png,Craig,Unknown,"TRAS cl Ss)</t>
  </si>
  <si>
    <t>limleaving}becauseyounangery</t>
  </si>
  <si>
    <t>Cquarbakragoaiereer</t>
  </si>
  <si>
    <t>sThatyou) brought me downjsomuch)</t>
  </si>
  <si>
    <t>that{[can,tevenibesthebestiperson}</t>
  </si>
  <si>
    <t>fomhenlikell|beggedjyousfour</t>
  </si>
  <si>
    <t>monthslagojmaybethenjyou</t>
  </si>
  <si>
    <t>‘shouldivejtriediinsteadofifighting</t>
  </si>
  <si>
    <t>faboutevery,goddamnithing}i[say)</t>
  </si>
  <si>
    <t>fandjthatiswhy,l|keptquietfand]</t>
  </si>
  <si>
    <t>Gerooesgaas) enoughfor, yas</t>
  </si>
  <si>
    <t>lbecause)nothing lis ever,good)</t>
  </si>
  <si>
    <t>ROE OrOD</t>
  </si>
  <si>
    <t>Myfangertowards\youlis, because)</t>
  </si>
  <si>
    <t>onesthingjandjdofanotherg</t>
  </si>
  <si>
    <t>voulsay)</t>
  </si>
  <si>
    <t>fandjyoulsayjsorry, company cmmatt</t>
  </si>
  <si>
    <t>your, behaviounchangesitisithe}</t>
  </si>
  <si>
    <t>lsameyshit(different dayjand |limytired|</t>
  </si>
  <si>
    <t>fofittyrnatisiwhy|lmysojfucking)</t>
  </si>
  <si>
    <t>oma m</t>
  </si>
  <si>
    <t>,TRAS cl Ss)</t>
  </si>
  <si>
    <t>® Ces @",551,True,False,2025-10-25 00:14:30,2.0_enhanced</t>
  </si>
  <si>
    <t>2025-01-08(50).png,custody_screenshots\2025-01-08(50).png,Craig,Unknown,"3:44) al } 249)</t>
  </si>
  <si>
    <t>You havea en hour Fl mast yaw et</t>
  </si>
  <si>
    <t>the doars fer somebody to pick you</t>
  </si>
  <si>
    <t>WD IF mer, you will be remoavedk No</t>
  </si>
  <si>
    <t>(He tuck youll ever ever [yy hands</t>
  </si>
  <si>
    <t>AN) care ehout fs that Lid ancl you</t>
  </si>
  <si>
    <t>Good ick, May , ouat tite</t>
  </si>
  <si>
    <t>housefatt3: 505 ©</t>
  </si>
  <si>
    <t>,You havea en hour Fl mast yaw et</t>
  </si>
  <si>
    <t>[ee",800,True,False,2025-10-25 00:14:30,2.0_enhanced</t>
  </si>
  <si>
    <t>2025-01-08(51).png,custody_screenshots\2025-01-08(51).png,Craig,Unknown,"3:44) al } 249)</t>
  </si>
  <si>
    <t>IDE CESTATES 23 BM]</t>
  </si>
  <si>
    <t>Iwented to the tham. fol Somy 0</t>
  </si>
  <si>
    <t>Cie? tell you. 0 take them fin a</t>
  </si>
  <si>
    <t>(iitta, ust to get some fitechh aft,</t>
  </si>
  <si>
    <t>IDE CLOTA 1e2-50/BM)</t>
  </si>
  <si>
    <t>You have am hour Ml maset sow at</t>
  </si>
  <si>
    <t>on me or do anything whith her ta</t>
  </si>
  <si>
    <t>OUP Ens say Pam not seiia youre</t>
  </si>
  <si>
    <t>fucked fin the headk You gat an</t>
  </si>
  <si>
    <t>erenvihing that you fucking say</t>
  </si>
  <si>
    <t>never cic] 1 dont civa a tuck ahauk</t>
  </si>
  <si>
    <t>,IDE CESTATES 23 BM]</t>
  </si>
  <si>
    <t>[ee",707,True,False,2025-10-25 00:14:30,2.0_enhanced</t>
  </si>
  <si>
    <t>2025-01-08(52).png,custody_screenshots\2025-01-08(52).png,Craig,Unknown,"cS 24H</t>
  </si>
  <si>
    <t>renting is court that Ihils gil.</t>
  </si>
  <si>
    <t>Nothing cise meatiars now,</t>
  </si>
  <si>
    <t>You and Gals go have thet supper</t>
  </si>
  <si>
    <t>enc] cunibser party you were talking</t>
  </si>
  <si>
    <t>ehont 3 chys age. Fl kaep our</t>
  </si>
  <si>
    <t>daughtersate</t>
  </si>
  <si>
    <t>MU tat you upchies ehout harper</t>
  </si>
  <si>
    <t>fh the moming. Goodnight</t>
  </si>
  <si>
    <t>Seber up, youl bo tehihg a chug</t>
  </si>
  <si>
    <t>test betiore yom ever sce her again</t>
  </si>
  <si>
    <t>DECHITATEI2:SOVAM</t>
  </si>
  <si>
    <t>And Know 0 love you so tucking</t>
  </si>
  <si>
    <t>much. Believe me the last thing 0</t>
  </si>
  <si>
    <t>aay , dito dowes th ita</t>
  </si>
  <si>
    <t>Witho Gy any Sica.</t>
  </si>
  <si>
    <t>You cant message or call them ih this fandiyoulwongt}</t>
  </si>
  <si>
    <t>ee FeoeiNe Una mseaanyes GP ven</t>
  </si>
  <si>
    <t>,cS 24H</t>
  </si>
  <si>
    <t>[ee",541,True,False,2025-10-25 00:14:30,2.0_enhanced</t>
  </si>
  <si>
    <t>2025-01-08(53).png,custody_screenshots\2025-01-08(53).png,Craig,Unknown,"cS 24H</t>
  </si>
  <si>
    <t>on [xe your Keeping hier tiem me to</t>
  </si>
  <si>
    <t>bond beticr and ifs honastly s®</t>
  </si>
  <si>
    <t>sad your faking that anety fiom ws</t>
  </si>
  <si>
    <t>and ter elosoluicly mo reason ether</t>
  </si>
  <si>
    <t>than iurting me. Your theame. Fm</t>
  </si>
  <si>
    <t>begging. All want fs to see my</t>
  </si>
  <si>
    <t>Geuginer and ho a mom Crefefs 0</t>
  </si>
  <si>
    <t>have rights and this fs ebsalhtaly</t>
  </si>
  <si>
    <t>Gisgusting bchaviour 0 grew her ii</t>
  </si>
  <si>
    <t>her mother ust [ke she needs ar</t>
  </si>
  <si>
    <t>father net withholding her ter days</t>
  </si>
  <si>
    <t>for your benait and to hurt me. 0</t>
  </si>
  <si>
    <t>have zero ikica whet fs wrong wht</t>
  </si>
  <si>
    <t>you but please gat helo. Pan nat</t>
  </si>
  <si>
    <t>this parson yeurve created of me fin</t>
  </si>
  <si>
    <t>your mind wiatsoovern I is mak</t>
  </si>
  <si>
    <t>Gtaeyy ancl 1 can? Gven WhEp my</t>
  </si>
  <si>
    <t>head eround how wow thik any oF</t>
  </si>
  <si>
    <t>this is chayy, or your keaping her</t>
  </si>
  <si>
    <t>Tate? he's caio with me Graig.</t>
  </si>
  <si>
    <t>Like Pm net sure fi? you remember</t>
  </si>
  <si>
    <t>doing|whatsyardicanithiheinsyourg</t>
  </si>
  <si>
    <t>arms the other (a erimesling</t>
  </si>
  <si>
    <t>ya tight nom, Net ever again. Byer,</t>
  </si>
  <si>
    <t>[ee",913,True,False,2025-10-25 00:14:30,2.0_enhanced</t>
  </si>
  <si>
    <t>2025-01-08(54).png,custody_screenshots\2025-01-08(54).png,Craig,Emma,"MS 234</t>
  </si>
  <si>
    <t>EmmalElizabeth)</t>
  </si>
  <si>
    <t>DECKPATEL:2 SAM</t>
  </si>
  <si>
    <t>That's without a dou Graig 1 deo</t>
  </si>
  <si>
    <t>Ret WAR any of that. why do you</t>
  </si>
  <si>
    <t>Ge net understand this,</t>
  </si>
  <si>
    <t>A2 ( Caml eco her pleaso.</t>
  </si>
  <si>
    <t>Pye been saber Grats... fle wity you</t>
  </si>
  <si>
    <t>thik § pall R out any ass... Ihe HO</t>
  </si>
  <si>
    <t>Eur that’s also cagy</t>
  </si>
  <si>
    <t>Net to mention ick whet yeurte</t>
  </si>
  <si>
    <t>taldng chout. Sho is net eal tiem</t>
  </si>
  <si>
    <t>mo Crelg. Shs needs har mom and</t>
  </si>
  <si>
    <t>youre only innting hex This ageatto</t>
  </si>
  <si>
    <t>isjoullshitsformwhat{mancalikefstop)</t>
  </si>
  <si>
    <t>all the bull sii. == afl 1 want</t>
  </si>
  <si>
    <t>need fs to be ch our demegiier</t>
  </si>
  <si>
    <t>for her best fers</t>
  </si>
  <si>
    <t>,MS 234</t>
  </si>
  <si>
    <t>ees)",601,True,True,2025-10-25 00:14:30,2.0_enhanced</t>
  </si>
  <si>
    <t>2025-01-08(55).png,custody_screenshots\2025-01-08(55).png,Craig,Unknown,"MS 234</t>
  </si>
  <si>
    <t>IDE CATES-23/AM]</t>
  </si>
  <si>
    <t>Good momihng beantiil aly oil,</t>
  </si>
  <si>
    <t>Mena hapes to held yeu soon. 0</t>
  </si>
  <si>
    <t>hope yeurre chitking enough t</t>
  </si>
  <si>
    <t>make you big and strang so yew</t>
  </si>
  <si>
    <t>can show the ch on Thamscey,</t>
  </si>
  <si>
    <t>Trike Gare oF Ghelcly tar ma,</t>
  </si>
  <si>
    <t>Me end piper love you mare</t>
  </si>
  <si>
    <t>than exyihing,</t>
  </si>
  <si>
    <t>We wont stop fighting far you</t>
  </si>
  <si>
    <t>DECKIPATEICOARN</t>
  </si>
  <si>
    <t>IDE CHITA TEL-AG BM]</t>
  </si>
  <si>
    <t>hey, so itts chnost baen 48 hours</t>
  </si>
  <si>
    <t>thet yourve had Marpar, 0 have</t>
  </si>
  <si>
    <t>cigitts too. This fs elsaltelly</t>
  </si>
  <si>
    <t>cicTenions. You have two @ptions.</t>
  </si>
  <si>
    <t>One bang AB of 4, fosovtsteher</t>
  </si>
  <si>
    <t>uprand)bring}he Nems.1efand|we)</t>
  </si>
  <si>
    <t>thelr massages ar",599,True,False,2025-10-25 00:14:30,2.0_enhanced</t>
  </si>
  <si>
    <t>2025-01-08(56).png,custody_screenshots\2025-01-08(56).png,Craig,Unknown,"MS 234</t>
  </si>
  <si>
    <t>cicTenions. You have te @ptions.</t>
  </si>
  <si>
    <t>One bag Ali iiered] to Go plek her</t>
  </si>
  <si>
    <t>up and bring her to me and wa</t>
  </si>
  <si>
    <t>Cont have to deal with the pales</t>
  </si>
  <si>
    <t>again or 1 will fsa there with the</t>
  </si>
  <si>
    <t>police to Get hear anc you will be</t>
  </si>
  <si>
    <t>Changed fer reaching a concition</t>
  </si>
  <si>
    <t>And I wil be telthag her but either</t>
  </si>
  <si>
    <t>wey 0 wil be taking har so your</t>
  </si>
  <si>
    <t>Gheice. Pm cone playing afee anc</t>
  </si>
  <si>
    <t>Ching yeu the bencit of the douse.</t>
  </si>
  <si>
    <t>Picass make a smart chafca. Fim</t>
  </si>
  <si>
    <t>net doing this to hunt you. I went</t>
  </si>
  <si>
    <t>withhold her tiem you. Youre har</t>
  </si>
  <si>
    <t>father but at then the cay I'm cane</t>
  </si>
  <si>
    <t>fichting. Fim cone bag tha</t>
  </si>
  <si>
    <t>ccletionship with yom. Im clone.</t>
  </si>
  <si>
    <t>This is nat OK. Ow UserOur</t>
  </si>
  <si>
    <t>aughterfaslalpawiisshesinoifeven</t>
  </si>
  <si>
    <t>thelr massages ar",820,True,False,2025-10-25 00:14:30,2.0_enhanced</t>
  </si>
  <si>
    <t>2025-01-08(57).png,custody_screenshots\2025-01-08(57).png,Craig,Unknown,"MS 234</t>
  </si>
  <si>
    <t>IDE CRIA TE2:28 BM)</t>
  </si>
  <si>
    <t>its elreachy ih the works ceniing,</t>
  </si>
  <si>
    <t>You will net see Harper until yew</t>
  </si>
  <si>
    <t>are sober So fi? yeu msec reheat»</t>
  </si>
  <si>
    <t>then you batter call them</t>
  </si>
  <si>
    <t>(tied baing nies. 0 tried being chal</t>
  </si>
  <si>
    <t>put your teclings asicle tor your Cac,</t>
  </si>
  <si>
    <t>Youre melting ii hencler on</t>
  </si>
  <si>
    <t>yoursalé, (Ml be secing yew soem,</t>
  </si>
  <si>
    <t>iililetyyoulknowswhenhyoulcanlget</t>
  </si>
  <si>
    <t>Racadty</t>
  </si>
  <si>
    <t>What's thet anc OK yeurte mat</t>
  </si>
  <si>
    <t>SOEER F&lt; , [4s so coniusing to</t>
  </si>
  <si>
    <t>[ee",498,True,False,2025-10-25 00:14:30,2.0_enhanced</t>
  </si>
  <si>
    <t>2025-01-08(58).png,custody_screenshots\2025-01-08(58).png,Craig,Unknown,"MS 234</t>
  </si>
  <si>
    <t>You tried eventing except tar</t>
  </si>
  <si>
    <t>sober That's sight. Cops know</t>
  </si>
  <si>
    <t>ehont your probleme, thayre mat</t>
  </si>
  <si>
    <t>AREY you smoked it while she was</t>
  </si>
  <si>
    <t>hh your stomach let me tall ya</t>
  </si>
  <si>
    <t>Grack I was fer a month ancl o hall?</t>
  </si>
  <si>
    <t>and you werent. You kept bringing</t>
  </si>
  <si>
    <t>i int the hese so cent Give me</t>
  </si>
  <si>
    <t>thet bullish Thay Cnew alow your</t>
  </si>
  <si>
    <t>problems as wall. That's goad</t>
  </si>
  <si>
    <t>Graig bacemse guess who's pet is</t>
  </si>
  <si>
    <t>gonna be clean mine yeurte tucked.</t>
  </si>
  <si>
    <t>Yes 1 will seo her. 0 have cights.</t>
  </si>
  <si>
    <t>48 hours cites she was st</t>
  </si>
  <si>
    <t>e@qoosed to meth, har rach fs</t>
  </si>
  <si>
    <t>Gearing up aiealy as fs her</t>
  </si>
  <si>
    <t>So Go Get same frehthg halp anc)</t>
  </si>
  <si>
    <t>Ig</t>
  </si>
  <si>
    <t>[ee",649,True,False,2025-10-25 00:14:30,2.0_enhanced</t>
  </si>
  <si>
    <t>2025-01-08(59).png,custody_screenshots\2025-01-08(59).png,Craig,Unknown,"3-3 6) AS G7)</t>
  </si>
  <si>
    <t>tem tocbisculuptihabaliha</t>
  </si>
  <si>
    <t>rele &amp; cia.</t>
  </si>
  <si>
    <t>iknowAlcanstimaginerlidonsiknow</t>
  </si>
  <si>
    <t>eithemifguesseanowordstassyoulcan}</t>
  </si>
  <si>
    <t>tell</t>
  </si>
  <si>
    <t>Cant iagihe wher</t>
  </si>
  <si>
    <t>JSUSh, Mat wheat | wanted to give you</t>
  </si>
  <si>
    <t>from the start. And to filp yeur lite</t>
  </si>
  <si>
    <t>upeicle down the way ft happence)</t>
  </si>
  <si>
    <t>enc] when Os fust, in samy you cin?</t>
  </si>
  <si>
    <t>Gat the foummay whatsocver or the</t>
  </si>
  <si>
    <t>resus Iset out to hawe it place. No</t>
  </si>
  <si>
    <t>eXCUSES}JUSTESONYS</t>
  </si>
  <si>
    <t>(ue do eventing 0 can to halla. 0</t>
  </si>
  <si>
    <t>Ast arsed to keno wet whem eine</t>
  </si>
  <si>
    <t>Just be chil. Weil gat through fi</t>
  </si>
  <si>
    <t>la</t>
  </si>
  <si>
    <t>,3-3 6) AS G7)</t>
  </si>
  <si>
    <t>Just be chil. Weil gat through fi",475,True,False,2025-10-25 00:14:30,2.0_enhanced</t>
  </si>
  <si>
    <t>2025-01-08(6).png,custody_screenshots\2025-01-08(6).png,Craig,Unknown,"TRAS ctl Ss)</t>
  </si>
  <si>
    <t>ee ee he ae</t>
  </si>
  <si>
    <t>lwanted/everwasitoworkonithings</t>
  </si>
  <si>
    <t>ita yo euaene ratiero Merely</t>
  </si>
  <si>
    <t>ddammnythingythatyoulsay tome)</t>
  </si>
  <si>
    <t>goddamnjthing,thatyou</t>
  </si>
  <si>
    <t>bullshitjliethatis[only)</t>
  </si>
  <si>
    <t>enociiad Ratiaiciaheystcing</t>
  </si>
  <si>
    <t>itheystrong oneforyourand]</t>
  </si>
  <si>
    <t>Grameub choos eccpenting</t>
  </si>
  <si>
    <t>imyselfjtofsleepylmitired/of]</t>
  </si>
  <si>
    <t>questioningimyjworth,</t>
  </si>
  <si>
    <t>cheaiftira to iekephariitierell</t>
  </si>
  <si>
    <t>chstyourotextngarpedio00</t>
  </si>
  <si>
    <t>tythi t</t>
  </si>
  <si>
    <t>aoe</t>
  </si>
  <si>
    <t>iiilseeyyouswhenlyourget-here]</t>
  </si>
  <si>
    <t>bY ourshouldiveldoneiwhenliasked]</t>
  </si>
  <si>
    <t>you,thelfirstytime thankstappreciate)</t>
  </si>
  <si>
    <t>i: Know,youdonitiseerany,of it}</t>
  </si>
  <si>
    <t>Tenneeaeatocbewtiielor</t>
  </si>
  <si>
    <t>Wietsop ike birencantininte</t>
  </si>
  <si>
    <t>eyes fightwith|mefand|belnasty]</t>
  </si>
  <si>
    <t>Imake/mejfucking hatelmyselt</t>
  </si>
  <si>
    <t>Raney Because ePeRE?</t>
  </si>
  <si>
    <t>ftowardsimejisnitigood|fonourg</t>
  </si>
  <si>
    <t>daughter}</t>
  </si>
  <si>
    <t>daughter}",673,True,False,2025-10-25 00:14:30,2.0_enhanced</t>
  </si>
  <si>
    <t>2025-01-08(60).png,custody_screenshots\2025-01-08(60).png,Craig,Unknown,"Wachaschy GsS0RM</t>
  </si>
  <si>
    <t>Picaso call that st Rascitiine email</t>
  </si>
  <si>
    <t>you used if you do call. Teaming back</t>
  </si>
  <si>
    <t>OH</t>
  </si>
  <si>
    <t>Pin net sure whieh one thet was 0</t>
  </si>
  <si>
    <t>frost hit the Rasciiine bution</t>
  </si>
  <si>
    <t>Ewe a time | can call?</t>
  </si>
  <si>
    <t>Yeh an hour? Fin fust having ©</t>
  </si>
  <si>
    <t>qnelke than gemma fake © beth and</t>
  </si>
  <si>
    <t>tiny to nck bach a rough dey, Sho</t>
  </si>
  <si>
    <t>fust went coun prefatahy 20 cites</t>
  </si>
  <si>
    <t>EQ</t>
  </si>
  <si>
    <t>i alight phones on, take your</t>
  </si>
  <si>
    <t>fine, call ations miichight or</t>
  </si>
  <si>
    <t>Something™n-4</t>
  </si>
  <si>
    <t>Thane Emma tiny to tele care of</t>
  </si>
  <si>
    <t>yoursal?</t>
  </si>
  <si>
    <t>ceethy tucking herd wire afl 0</t>
  </si>
  <si>
    <t>wahntatordolisteuniuotintalballlinta</t>
  </si>
  <si>
    <t>) ©</t>
  </si>
  <si>
    <t>,Wachaschy GsS0RM</t>
  </si>
  <si>
    <t>() Q",501,True,False,2025-10-25 00:14:30,2.0_enhanced</t>
  </si>
  <si>
    <t>2025-01-08(61).png,custody_screenshots\2025-01-08(61).png,Craig,Unknown,"Ruacnt, net since the fitst tine 0</t>
  </si>
  <si>
    <t>bubay Ris, my fuk, cant talk</t>
  </si>
  <si>
    <t>ebout it, Eut these messages aiyped)</t>
  </si>
  <si>
    <t>imyjheartinihal</t>
  </si>
  <si>
    <t>No mot then ater 0 tale yew time anc</t>
  </si>
  <si>
    <t>timelhunsitoldlyoulmonths|betore)</t>
  </si>
  <si>
    <t>that you ware loosing me.</t>
  </si>
  <si>
    <t>Fan sen, Like 0 cald fh was any faut 0</t>
  </si>
  <si>
    <t>deserved fio</t>
  </si>
  <si>
    <t>Gut) asinehhy cant ch this sight maw</t>
  </si>
  <si>
    <t>Craia®</t>
  </si>
  <si>
    <t>,Ruacnt, net since the fitst tine 0</t>
  </si>
  <si>
    <t>OG)",313,True,False,2025-10-25 00:14:30,2.0_enhanced</t>
  </si>
  <si>
    <t>2025-01-08(62).png,custody_screenshots\2025-01-08(62).png,Craig,Jane,"Thanks Goma. Touch base letter fi?</t>
  </si>
  <si>
    <t>you dont mind to chack fn with her,</t>
  </si>
  <si>
    <t>and) 1 hac mo cout em woul</t>
  </si>
  <si>
    <t>We. Just sucks ) cant be heme with</t>
  </si>
  <si>
    <t>our chuginer and all her this.</t>
  </si>
  <si>
    <t>Eutitisuletiis. Fl do whatever</t>
  </si>
  <si>
    <t>fees to actinilly he her mom.</t>
  </si>
  <si>
    <t>thought Fd have to fight tar</t>
  </si>
  <si>
    <t>ay belay eapecihilly after tha</t>
  </si>
  <si>
    <t>(eASSTEANeS. Or any oF this with</t>
  </si>
  <si>
    <t>having a child) with semecne..</t>
  </si>
  <si>
    <t>someoneliithoughtiwasimypersons</t>
  </si>
  <si>
    <t>Only up tiem lara.</t>
  </si>
  <si>
    <t>You have her met mes ourte fighting</t>
  </si>
  <si>
    <t>the cay who fs tiving to spend time</t>
  </si>
  <si>
    <t>with har Last Gav</t>
  </si>
  <si>
    <t>Pin mot the. Naver once fongint ow</t>
  </si>
  <si>
    <t>cn it Ido mat but you had har 8 ces</t>
  </si>
  <si>
    <t>without letting me know iar</t>
  </si>
  <si>
    <t>welbbaihig 3B. Yet. 0 told you over</t>
  </si>
  <si>
    <t>end over Fan net fighting. Dont have</t>
  </si>
  <si>
    <t>Rihmea, None of this should bo even</t>
  </si>
  <si>
    <t>Otro</t>
  </si>
  <si>
    <t>,Thanks Goma. Touch base letter fi?</t>
  </si>
  <si>
    <t>Otro",737,True,True,2025-10-25 00:14:30,2.0_enhanced</t>
  </si>
  <si>
    <t>2025-01-08(63).png,custody_screenshots\2025-01-08(63).png,Craig,Unknown,"endl of the cel, the truth will come</t>
  </si>
  <si>
    <t>coutand cho will ho fh the bast care</t>
  </si>
  <si>
    <t>that’s ail ) could ever ask. I sure as</t>
  </si>
  <si>
    <t>nell co met want fo Go coum this</t>
  </si>
  <si>
    <t>rough long road, faut ike 0 sail, FM</t>
  </si>
  <si>
    <t>do whatever it takes so) cam boa</t>
  </si>
  <si>
    <t>another to any Chile. Yeah no</t>
  </si>
  <si>
    <t>prefalem. 0 fst read eur messages</t>
  </si>
  <si>
    <t>so Mil get back to you.</t>
  </si>
  <si>
    <t>Ytagah i was 4 rough chy so0</t>
  </si>
  <si>
    <t>didngtipickqupimysphoneimuch’s|</t>
  </si>
  <si>
    <t>epprscinte you net beitg mashy</t>
  </si>
  <si>
    <t>And Iwas ceeihy trad] oF ow</t>
  </si>
  <si>
    <t>threstcaing me with this and thet we</t>
  </si>
  <si>
    <t>{ust meccled something to fe dene</t>
  </si>
  <si>
    <t>ang] (ie 0 safcl i choulePue been cme</t>
  </si>
  <si>
    <t>Hercongestion fs better tock, Pam</t>
  </si>
  <si>
    <t>Goenka Put seme chops ih har moase</t>
  </si>
  <si>
    <t>end suction ft batons har Wea</t>
  </si>
  <si>
    <t>feeding which fs now basically chha's</t>
  </si>
  <si>
    <t>(oun che poaped</t>
  </si>
  <si>
    <t>finico ast aight and] me enc] mem</t>
  </si>
  <si>
    <t>have bscn working her fags to get</t>
  </si>
  <si>
    <t>her to Go tock, 0 thik cha's caiing</t>
  </si>
  <si>
    <t>through a Gremth quunt because</t>
  </si>
  <si>
    <t>he's bean clecaihg and catihhg [ets</t>
  </si>
  <si>
    <t>which is good. Shes gemma be til.</t>
  </si>
  <si>
    <t>(Tests Game, Torch basolteri</t>
  </si>
  <si>
    <t>© ee 9</t>
  </si>
  <si>
    <t>,endl of the cel, the truth will come</t>
  </si>
  <si>
    <t>© ee 9",935,True,False,2025-10-25 00:14:30,2.0_enhanced</t>
  </si>
  <si>
    <t>2025-01-08(64).png,custody_screenshots\2025-01-08(64).png,Craig,Unknown,"had ft come fo this bacause I know</t>
  </si>
  <si>
    <t>fiat yew willl bo as masty end city as</t>
  </si>
  <si>
    <t>you can be toumrcs mo hut it</t>
  </si>
  <si>
    <t>needed to be coma. Fl do anything</t>
  </si>
  <si>
    <t>for thet fitie git, I never ever WARE</t>
  </si>
  <si>
    <t>ner to fisal the weqy thet youve made</t>
  </si>
  <si>
    <t>ane feel anc 0 Ike to Chink thet you</t>
  </si>
  <si>
    <t>wouldnt either</t>
  </si>
  <si>
    <t>Athough 0 disagres because Pra</t>
  </si>
  <si>
    <t>sent over fennel anc initemmeal</t>
  </si>
  <si>
    <t>requests ter two weats, Im Glad you</t>
  </si>
  <si>
    <t>Ghd and 0 agree with yew Henper</t>
  </si>
  <si>
    <t>necds sibility and cataty,</t>
  </si>
  <si>
    <t>(el Ie enswers to my questions</t>
  </si>
  <si>
    <t>eloout Henper please con't tithk wa</t>
  </si>
  <si>
    <t>should ciscuss other sini? .</t>
  </si>
  <si>
    <t>Foqeet</t>
  </si>
  <si>
    <t>rought her here, You Gen Game Sse</t>
  </si>
  <si>
    <t>her whenever fut 0 won't allow som</t>
  </si>
  <si>
    <t>fo over co then to har er mo again</t>
  </si>
  <si>
    <t>Decanse your words cont meen</t>
  </si>
  <si>
    <t>entiting because i it was Up to ma,</t>
  </si>
  <si>
    <t>enagrecment Well, Fel [ie to thik</t>
  </si>
  <si>
    <t>tit, butaiter eventing 0 knew sow</t>
  </si>
  <si>
    <t>would only use her to hurt me fier</t>
  </si>
  <si>
    <t>firat yew weld coma th contral anc</t>
  </si>
  <si>
    <t>cachy Fue bean the only ene tit has</t>
  </si>
  <si>
    <t>been civil and fair in this. So atthe</t>
  </si>
  <si>
    <t>Om)</t>
  </si>
  <si>
    <t>,had ft come fo this bacause I know</t>
  </si>
  <si>
    <t>Om)",912,True,False,2025-10-25 00:14:30,2.0_enhanced</t>
  </si>
  <si>
    <t>2025-01-08(65).png,custody_screenshots\2025-01-08(65).png,Craig,Unknown,"sTodayz3:O5'P NM]</t>
  </si>
  <si>
    <t>Dacily loves yeu</t>
  </si>
  <si>
    <t>sweetie</t>
  </si>
  <si>
    <t>ploclay{4512/B NM)</t>
  </si>
  <si>
    <t>Let me Know lew Harper's deing</t>
  </si>
  <si>
    <t>with her congestion and such when</t>
  </si>
  <si>
    <t>youre eile, Fepe you gihls hada</t>
  </si>
  <si>
    <t>Grima thank yew for deiing that. 0</t>
  </si>
  <si>
    <t>was}toolmuchloffajpussystoptile</t>
  </si>
  <si>
    <t>egeiist you. This assures coaler</t>
  </si>
  <si>
    <t>heads ere alualys used and Harper</t>
  </si>
  <si>
    <t>Stay StourgmainytOoCuss</t>
  </si>
  <si>
    <t>Let me new what 1 can co fh the</t>
  </si>
  <si>
    <t>qeentine for Harper</t>
  </si>
  <si>
    <t>Something nsecled to na cama to</t>
  </si>
  <si>
    <t>Give us both seassuranse end a</t>
  </si>
  <si>
    <t>peace of mitd we coulkint co this</t>
  </si>
  <si>
    <t>foraver You seid] you cin? wanna</t>
  </si>
  <si>
    <t>hence it through the counts anc 0</t>
  </si>
  <si>
    <t>tole] you fo male an agrecmient enc)</t>
  </si>
  <si>
    <t>have a conversation with me alaour it</t>
  </si>
  <si>
    <t>endl you cicint so 0 really wasnt sure</t>
  </si>
  <si>
    <t>whet cise t co bacause her Mita</t>
  </si>
  <si>
    <t>qatiars and 0 wont ever allow ow</t>
  </si>
  <si>
    <t>tino Chance to co thet agri.</t>
  </si>
  <si>
    <t>Uefa yom tino mits het yee |</t>
  </si>
  <si>
    <t>,sTodayz3:O5'P NM]</t>
  </si>
  <si>
    <t>Uefa yom tino mits het yee |",769,True,False,2025-10-25 00:14:30,2.0_enhanced</t>
  </si>
  <si>
    <t>2025-01-08(66).png,custody_screenshots\2025-01-08(66).png,Craig,Unknown,"a S OWE esom SOLS /</t>
  </si>
  <si>
    <t>te bimbo chefaenmnacamaaatand)</t>
  </si>
  <si>
    <t>@ eer)</t>
  </si>
  <si>
    <t>( ee ——o</t>
  </si>
  <si>
    <t>° came</t>
  </si>
  <si>
    <t>ee en ee</t>
  </si>
  <si>
    <t>,a S OWE esom SOLS /</t>
  </si>
  <si>
    <t>ee en ee",82,True,False,2025-10-25 00:14:30,2.0_enhanced</t>
  </si>
  <si>
    <t>2025-01-08(67).png,custody_screenshots\2025-01-08(67).png,Craig,Unknown,"Ncam I cen tall you thiigs over and</t>
  </si>
  <si>
    <t>over agri ancl 0 cam tall you anuititelo</t>
  </si>
  <si>
    <t>fuckthg thihgs hut yeu stil dont</t>
  </si>
  <si>
    <t>fisten and tint’s the thihg so why</t>
  </si>
  <si>
    <t>iwastelmyibreath}youldongcarelyou</t>
  </si>
  <si>
    <t>chataced a geckemm thing weurve</t>
  </si>
  <si>
    <t>ever fucking sald that’s timmy</t>
  </si>
  <si>
    <t>Pecause we have had these</t>
  </si>
  <si>
    <t>conversations MOUNUSicangty</t>
  </si>
  <si>
    <t>cemember them, but whatever hells</t>
  </si>
  <si>
    <t>you deep at alight And God tential 0</t>
  </si>
  <si>
    <t>havent messaged amybochy th</t>
  </si>
  <si>
    <t>fucking days ecamse you are</t>
  </si>
  <si>
    <t>fucking sncek and look at all any</t>
  </si>
  <si>
    <t>fucking conversations cosswt</t>
  </si>
  <si>
    <t>mater who thare with whathar</t>
  </si>
  <si>
    <t>thhayre poikene or net I ever cid) that</t>
  </si>
  <si>
    <t>to you, Pre mever once leaked at</t>
  </si>
  <si>
    <t>yor’ Plnena. Pio maven cmee tisekaas</t>
  </si>
  <si>
    <t>locked fh any of your chit aiter</t>
  </si>
  <si>
    <t>Yout telien anes aut endl ob keny</t>
  </si>
  <si>
    <t>its net that hard Reht here fs whyy 0</t>
  </si>
  <si>
    <t>Ineo eng [wen Good) er CAT</t>
  </si>
  <si>
    <t>Genie Viet Why beeeeel vem</t>
  </si>
  <si>
    <t>nil Dosadl yam anentbie coos</t>
  </si>
  <si>
    <t>So GO Raa dah oabo era aie</t>
  </si>
  <si>
    <t>of chit Pan worthiicss and ima</t>
  </si>
  <si>
    <t>fucking nelochy you macla. Sura, 0</t>
  </si>
  <si>
    <t>knowsthat™</t>
  </si>
  <si>
    <t>Goodbye</t>
  </si>
  <si>
    <t>,Ncam I cen tall you thiigs over and</t>
  </si>
  <si>
    <t>Goodbye",924,True,False,2025-10-25 00:14:30,2.0_enhanced</t>
  </si>
  <si>
    <t>2025-01-08(68).png,custody_screenshots\2025-01-08(68).png,Craig,Unknown,"My anger tewarcls you fs basemse</t>
  </si>
  <si>
    <t>you sayy one thihg end co another</t>
  </si>
  <si>
    <t>ancl you sayy Som samy ony works if</t>
  </si>
  <si>
    <t>your behaviour changes its the</t>
  </si>
  <si>
    <t>Comt fucking care so [et R ba.</t>
  </si>
  <si>
    <t>Veal 0 know (out you cam tall me</t>
  </si>
  <si>
    <t>wher yourre ralienring Tom</t>
  </si>
  <si>
    <t>Unio vou calel is nick et here] oe</t>
  </si>
  <si>
    <t>Your thio: fs ttl of conversations 0</t>
  </si>
  <si>
    <t>WES MEVEr EpErt Ok</t>
  </si>
  <si>
    <t>Ncam I cen tall you thiigs over and</t>
  </si>
  <si>
    <t>cent anced a geckiemm thing eure</t>
  </si>
  <si>
    <t>conversations. You fust cant</t>
  </si>
  <si>
    <t>emberthemmbuiwha:</t>
  </si>
  <si>
    <t>rememberthe</t>
  </si>
  <si>
    <t>then ihwhatevedhelns</t>
  </si>
  <si>
    <t>,My anger tewarcls you fs basemse</t>
  </si>
  <si>
    <t>() Q",669,True,False,2025-10-25 00:14:30,2.0_enhanced</t>
  </si>
  <si>
    <t>2025-01-08(69).png,custody_screenshots\2025-01-08(69).png,Craig,Unknown,"leaving because your anger</t>
  </si>
  <si>
    <t>fomnrds me ism? Good for eur</t>
  </si>
  <si>
    <t>That yew brought me coum so much</t>
  </si>
  <si>
    <t>thet | cant even [se the best persen</t>
  </si>
  <si>
    <t>for ner Mike 0 bagged ow fteur</t>
  </si>
  <si>
    <t>months ago meas than you</t>
  </si>
  <si>
    <t>choukPve tried ihetead of fighting</t>
  </si>
  <si>
    <t>chow eveny gockEmm thing 0 say</t>
  </si>
  <si>
    <t>and that’s whty 0 kept enfict ancl</t>
  </si>
  <si>
    <t>that’s not good chough fer you</t>
  </si>
  <si>
    <t>fecanse nothing is ever goad</t>
  </si>
  <si>
    <t>fenough}fomyoul</t>
  </si>
  <si>
    <t>You tall yoursal? what you want</t>
  </si>
  <si>
    <t>My anger towards you fs becemsa</t>
  </si>
  <si>
    <t>ou sayy one thing and co ancther</t>
  </si>
  <si>
    <t>En] Yow Saly Samy Samy only works i?</t>
  </si>
  <si>
    <t>tials Amway cleanly again wow</t>
  </si>
  <si>
    <t>Com fucking care so et R ba.</t>
  </si>
  <si>
    <t>Weahliiknowlouttyourcanstitellime)</t>
  </si>
  <si>
    <t>whet youre reieming Kom</t>
  </si>
  <si>
    <t>COS</t>
  </si>
  <si>
    <t>Oc=</t>
  </si>
  <si>
    <t>,leaving because your anger</t>
  </si>
  <si>
    <t>Oc=",624,True,False,2025-10-25 00:14:30,2.0_enhanced</t>
  </si>
  <si>
    <t>2025-01-08(7).png,custody_screenshots\2025-01-08(7).png,Craig,Unknown,"TRAS ctl Ss)</t>
  </si>
  <si>
    <t>pakejitlitis}stilllinyyourpocketeh7</t>
  </si>
  <si>
    <t>Beitherelsoon)</t>
  </si>
  <si>
    <t>coftoremn oe by inceatng eTDGMP</t>
  </si>
  <si>
    <t>G| Inter:</t>
  </si>
  <si>
    <t>aun eee</t>
  </si>
  <si>
    <t>These Pineyyeodo Cel tordo CraigyAlll</t>
  </si>
  <si>
    <t>aig NC RRS STOUEADY</t>
  </si>
  <si>
    <t>oT</t>
  </si>
  <si>
    <t>Chote ft pesca</t>
  </si>
  <si>
    <t>Ghat ullshi</t>
  </si>
  <si>
    <t>itiredloffalways}being)</t>
  </si>
  <si>
    <t>quota, Pua foryourand)</t>
  </si>
  <si>
    <t>etedcienming</t>
  </si>
  <si>
    <t>imyselfitoysleepalmytived/of]</t>
  </si>
  <si>
    <t>Sree Oem aarDcBaD</t>
  </si>
  <si>
    <t>doesntinavejtofuck(up henlifelatiall]</t>
  </si>
  <si>
    <t>Sa</t>
  </si>
  <si>
    <t>Gooner this palette</t>
  </si>
  <si>
    <t>what idol/should bel e</t>
  </si>
  <si>
    <t>rr</t>
  </si>
  <si>
    <t>what idol/should bel e",387,True,False,2025-10-25 00:14:30,2.0_enhanced</t>
  </si>
  <si>
    <t>2025-01-08(70).png,custody_screenshots\2025-01-08(70).png,Craig,Unknown,"That's all Fin ining to do Graig. ANN</t>
  </si>
  <si>
    <t>wanted ever was to work on things</t>
  </si>
  <si>
    <t>witin ow Louk thet cfeiet there Inereihy</t>
  </si>
  <si>
    <t>proves tomes. Thay chat meen a</t>
  </si>
  <si>
    <t>gocknmin tig that ow saqy fo me</t>
  </si>
  <si>
    <t>Cre oe at Een Me cert ay</t>
  </si>
  <si>
    <t>Guo alloc Fan Ged’ ot eltzaye Delis</t>
  </si>
  <si>
    <t>thers trongroneformyourand,</t>
  </si>
  <si>
    <t>evenodly cise Fin tired of ening</t>
  </si>
  <si>
    <t>Tyee to coc. Pin Ghd at</t>
  </si>
  <si>
    <t>questioning ay worth thed of Rall &amp;</t>
  </si>
  <si>
    <t>Cocsnt hand to fuck up hier ita at ef</t>
  </si>
  <si>
    <t>wher fucks up your ifs fs the way</t>
  </si>
  <si>
    <t>that yourte treating me anc I have t</t>
  </si>
  <si>
    <t>peact and et this point th you naw</t>
  </si>
  <si>
    <t>what 1doIshould be used to fi, ut</t>
  </si>
  <si>
    <t>Ml sae yew when yew get hare</t>
  </si>
  <si>
    <t>You shoulkPve come when 0) asked)</t>
  </si>
  <si>
    <t>you the fist time thanks appreciate</t>
  </si>
  <si>
    <t>fe</t>
  </si>
  <si>
    <t>Unercun you dearteso any otf</t>
  </si>
  <si>
    <t>Because yeu ce nothing wrang so</t>
  </si>
  <si>
    <t>Pan net Gtsiating efooun i efttxer</t>
  </si>
  <si>
    <t>(in leaving because your enger</t>
  </si>
  <si>
    <t>founrds mo ism? good for our</t>
  </si>
  <si>
    <t>daughter</t>
  </si>
  <si>
    <t>,That's all Fin ining to do Graig. ANN</t>
  </si>
  <si>
    <t>daughter",799,True,False,2025-10-25 00:14:30,2.0_enhanced</t>
  </si>
  <si>
    <t>2025-01-08(71).png,custody_screenshots\2025-01-08(71).png,Craig,Unknown,"The ®s stil lh your pockst Gh?</t>
  </si>
  <si>
    <t>Be thane soon</t>
  </si>
  <si>
    <t>kk}</t>
  </si>
  <si>
    <t>What's the tel fer Gama</t>
  </si>
  <si>
    <t>Pin toying to ttete ene row fo Deere</t>
  </si>
  <si>
    <t>without tetehhy tucking up our</t>
  </si>
  <si>
    <t>dango y tho way, cotay to</t>
  </si>
  <si>
    <t>mochvilet least unten Pap</t>
  </si>
  <si>
    <t>Thats all Pin tying to do Graig. AlN</t>
  </si>
  <si>
    <t>wanted ever was fo werk on things</t>
  </si>
  <si>
    <t>with yew but thet cfeiht thane Itevaihy</t>
  </si>
  <si>
    <t>Proves to me. Thay cont mean a</t>
  </si>
  <si>
    <t>chad of thing ui fats ony</t>
  </si>
  <si>
    <t>spe to loan Pm tha</t>
  </si>
  <si>
    <t>Gtossare awe to Guts up thar [ito etell</t>
  </si>
  <si>
    <t>wihnnt ineks up wer Mild fs the way</t>
  </si>
  <si>
    <t>react and at this paint fh yew know</t>
  </si>
  <si>
    <t>witat I clo Ichentd se used] tof, fut</t>
  </si>
  <si>
    <t>[ry</t>
  </si>
  <si>
    <t>,The ®s stil lh your pockst Gh?</t>
  </si>
  <si>
    <t>[ry",735,True,False,2025-10-25 00:14:30,2.0_enhanced</t>
  </si>
  <si>
    <t>2025-01-08(72).png,custody_screenshots\2025-01-08(72).png,Craig,Matt,"day Gil</t>
  </si>
  <si>
    <t>Thm, Nov 23 et SOS</t>
  </si>
  <si>
    <t>On our way back ust stopping et</t>
  </si>
  <si>
    <t>Matt to gre upesiny cleaner</t>
  </si>
  <si>
    <t>Lines are nuts evennmliare So 0</t>
  </si>
  <si>
    <t>messaged everyone on Racsboak</t>
  </si>
  <si>
    <t>bucky changing them at 8 on west</t>
  </si>
  <si>
    <t>What © mess, ichme where thay</t>
  </si>
  <si>
    <t>found the garbage i's net thhe bag</t>
  </si>
  <si>
    <t>on the chai tel</t>
  </si>
  <si>
    <t>Doors were ell unlocked! ) quass</t>
  </si>
  <si>
    <t>(malay thay cid &amp; get our</t>
  </si>
  <si>
    <t>Gains sui? was Moved but mat</t>
  </si>
  <si>
    <t>chewed lel love R</t>
  </si>
  <si>
    <t>Thy, Nov 23 ek SF</t>
  </si>
  <si>
    <t>40 mits to the fla west ciclo</t>
  </si>
  <si>
    <t>,day Gil</t>
  </si>
  <si>
    <t>40 mits to the fla west ciclo",416,True,True,2025-10-25 00:14:30,2.0_enhanced</t>
  </si>
  <si>
    <t>2025-01-08(73).png,custody_screenshots\2025-01-08(73).png,Craig,Unknown,"5-10) ht. Never yew MS (E&gt;</t>
  </si>
  <si>
    <t>g even when Ido yeucant x</t>
  </si>
  <si>
    <t>You any My Mie Gi»</t>
  </si>
  <si>
    <t>and this was the mistake of</t>
  </si>
  <si>
    <t>any fie, ancl mow 0 to this</t>
  </si>
  <si>
    <t>{ind Fest OF any Mita bacamss rou Gant</t>
  </si>
  <si>
    <t>me at all or 0 say or</t>
  </si>
  <si>
    <t>do its affoka, You know to</t>
  </si>
  <si>
    <t>me back th fust fust t</t>
  </si>
  <si>
    <t>thet mee thihgs wee gamma</t>
  </si>
  <si>
    <t>if you maver came lack,</t>
  </si>
  <si>
    <t>Supper will se ceachy whenever your</t>
  </si>
  <si>
    <t>here)</t>
  </si>
  <si>
    <t>Aad Pn Glad thet</t>
  </si>
  <si>
    <t>anes a tucking fale too fust Ike |</t>
  </si>
  <si>
    <t>oor whals</t>
  </si>
  <si>
    <t>And tier all the anc)</t>
  </si>
  <si>
    <t>apport | mead the most sieht mom,</t>
  </si>
  <si>
    <t>Agpreciete hi.</t>
  </si>
  <si>
    <t>Wad, Now 27</t>
  </si>
  <si>
    <t>—","5-10) ht. Never yew MS (E&gt;</t>
  </si>
  <si>
    <t>Wad, Now 27",475,True,False,2025-10-25 00:14:30,2.0_enhanced</t>
  </si>
  <si>
    <t>2025-01-08(74).png,custody_screenshots\2025-01-08(74).png,Craig,Unknown,"Fovelyoulbabyllamisonnyalwishi</t>
  </si>
  <si>
    <t>could fhe with her anc] wow at these</t>
  </si>
  <si>
    <t>Fel love to be on the phone bat 0</t>
  </si>
  <si>
    <t>new eure) hake that, just racolser</t>
  </si>
  <si>
    <t>to use me fer my siengiis and Siui?</t>
  </si>
  <si>
    <t>(ike this fs something I am used to</t>
  </si>
  <si>
    <t>craig with</t>
  </si>
  <si>
    <t>iknowjbaby4illovesyoulmhanksyoul</t>
  </si>
  <si>
    <t>ieelloventina thy</t>
  </si>
  <si>
    <t>Ge easier after tockyy ttle [ess</t>
  </si>
  <si>
    <t>stress wih a coupls bucks to Fiilay</t>
  </si>
  <si>
    <t>end Stu? too . Lowe you Giiis</t>
  </si>
  <si>
    <t>Thenks you ter all yeu de.. and Healing</t>
  </si>
  <si>
    <t>Youre the most anading imman</t>
  </si>
  <si>
    <t>(cing Pe ever mat. Love you</t>
  </si>
  <si>
    <t>,Fovelyoulbabyllamisonnyalwishi</t>
  </si>
  <si>
    <t>(cing Pe ever mat. Love you",554,True,False,2025-10-25 00:14:30,2.0_enhanced</t>
  </si>
  <si>
    <t>2025-01-08(75).png,custody_screenshots\2025-01-08(75).png,Craig,Unknown,"5:03) Atte your to GE)</t>
  </si>
  <si>
    <t>Uniless t's ehout Harper Ex or piper 0</t>
  </si>
  <si>
    <t>care Ml be heme soon with</t>
  </si>
  <si>
    <t>formula) 7 chaning whith</t>
  </si>
  <si>
    <t>Leave tat the doer tims</t>
  </si>
  <si>
    <t>Back to fist</t>
  </si>
  <si>
    <t>any cog,</t>
  </si>
  <si>
    <t>Pin with bullshit yelling</t>
  </si>
  <si>
    <t>Who does the yalling</t>
  </si>
  <si>
    <t>You cant leave mo the fuck alone</t>
  </si>
  <si>
    <t>|","Uniless t's ehout Harper Ex or piper 0</t>
  </si>
  <si>
    <t>You cant leave mo the fuck alone",215,True,False,2025-10-25 00:14:30,2.0_enhanced</t>
  </si>
  <si>
    <t>2025-01-08(76).png,custody_screenshots\2025-01-08(76).png,Craig,Unknown,"MuenDectslatls 23. BM}</t>
  </si>
  <si>
    <t>Nwanted to tele tham... lal, Sammy 0</t>
  </si>
  <si>
    <t>chet tall you. Ml take tham tha</t>
  </si>
  <si>
    <t>(itiile, ust to get some fiesh afl</t>
  </si>
  <si>
    <t>Pop tart beside the scat [el tun</t>
  </si>
  <si>
    <t>random</t>
  </si>
  <si>
    <t>Wed iDeclafatt2-50.BM]</t>
  </si>
  <si>
    <t>,MuenDectslatls 23. BM}</t>
  </si>
  <si>
    <t>random",166,True,False,2025-10-25 00:14:30,2.0_enhanced</t>
  </si>
  <si>
    <t>2025-01-08(77).png,custody_screenshots\2025-01-08(77).png,Craig,Unknown,"CHOY cll) S</t>
  </si>
  <si>
    <t>My Ghl&gt;</t>
  </si>
  <si>
    <t>NY</t>
  </si>
  <si>
    <t>My memes on</t>
  </si>
  <si>
    <t>Your milk ih har system</t>
  </si>
  <si>
    <t>(Ms 8 cays</t>
  </si>
  <si>
    <t>You reall</t>
  </si>
  <si>
    <t>Exing hier con mew</t>
  </si>
  <si>
    <t>@ Dory we missed you.</t>
  </si>
  <si>
    <t>a Treck/manage your pa and pay fees</t>
  </si>
  <si>
    <t>|","CHOY cll) S</t>
  </si>
  <si>
    <t>a Treck/manage your pa and pay fees",153,True,False,2025-10-25 00:14:30,2.0_enhanced</t>
  </si>
  <si>
    <t>2025-01-08(78).png,custody_screenshots\2025-01-08(78).png,Craig,Unknown,"4:58) Pall TEE2B)</t>
  </si>
  <si>
    <t>Ident want to cefise thits belay alone</t>
  </si>
  <si>
    <t>iN UE Bak</t>
  </si>
  <si>
    <t>$10:32AM]</t>
  </si>
  <si>
    <t>@\=)</t>
  </si>
  <si>
    <t>What watch?, The one you gave him?,</t>
  </si>
  <si>
    <t>‘Get it back for me,</t>
  </si>
  <si>
    <t>Lwas hammered that came from my,</t>
  </si>
  <si>
    <t>@ (cama</t>
  </si>
  <si>
    <t>‘Sent 2h ago)</t>
  </si>
  <si>
    <t>©CO0e@ O86</t>
  </si>
  <si>
    <t>_——]</t>
  </si>
  <si>
    <t>ErimJUnt21att4.3 5 BM)</t>
  </si>
  <si>
    <t>What's the plan when yew coming</t>
  </si>
  <si>
    <t>back</t>
  </si>
  <si>
    <t>Wall ) was walling to hear fiom yeu</t>
  </si>
  <si>
    <t>fo talk elout hi Owerk Te7 tomenow</t>
  </si>
  <si>
    <t>wasthinkingImaybefaskqwillliffhe)</t>
  </si>
  <si>
    <t>Of</t>
  </si>
  <si>
    <t>,Ident want to cefise thits belay alone</t>
  </si>
  <si>
    <t>wasthinkingImaybefaskqwillliffhe)",346,True,False,2025-10-25 00:14:30,2.0_enhanced</t>
  </si>
  <si>
    <t>2025-01-08(79).png,custody_screenshots\2025-01-08(79).png,Craig,Unknown,"Gonna close my eyes | tht / ape</t>
  </si>
  <si>
    <t>itextyyoulinralbitjlovelyohimisssyoul</t>
  </si>
  <si>
    <t>Sat unt22fatf4-0 212M)</t>
  </si>
  <si>
    <t>Chay Let me Know what the pian is</t>
  </si>
  <si>
    <t>iwhenhyoulknow}</t>
  </si>
  <si>
    <t>Whar time ow heme and reachy</t>
  </si>
  <si>
    <t>FU preketly be heme et Ihe saven</t>
  </si>
  <si>
    <t>eres em) AD bro realy Bay clee</t>
  </si>
  <si>
    <t>Why co yeu wanna know fi? 1 oma</t>
  </si>
  <si>
    <t>Tony ening?</t>
  </si>
  <si>
    <t>Cause fi was one of the malin palltts</t>
  </si>
  <si>
    <t>chong eur argmmant</t>
  </si>
  <si>
    <t>Meine fer \yow (ascamse you always</t>
  </si>
  <si>
    <t>iting up digs</t>
  </si>
  <si>
    <t>Otel) you I mever fight ehout thet</t>
  </si>
  <si>
    <t>Yeah was wou itt debt tar may</t>
  </si>
  <si>
    <t>chug prokicm was the chalice of</t>
  </si>
  <si>
    <t>Oe —®)</t>
  </si>
  <si>
    <t>,Gonna close my eyes | tht / ape</t>
  </si>
  <si>
    <t>Oe —®)",470,True,False,2025-10-25 00:14:30,2.0_enhanced</t>
  </si>
  <si>
    <t>2025-01-08(8).png,custody_screenshots\2025-01-08(8).png,Craig,Unknown,"Interacctive)) journalling</t>
  </si>
  <si>
    <t>emoayR</t>
  </si>
  <si>
    <t>o hy pilertiy ts Harpers wall-balhg,</t>
  </si>
  <si>
    <t>fandilmycommitted{tolworkingfou ta)</t>
  </si>
  <si>
    <t>Solution Chal Hast ar KER?</t>
  </si>
  <si>
    <t>aSTake|Carelofavourselftostay)</t>
  </si>
  <si>
    <t>Sharp)</t>
  </si>
  <si>
    <t>o Alteithy erseme countine can help yeu</t>
  </si>
  <si>
    <t>Sey memtallly foeussd] on tite custody</t>
  </si>
  <si>
    <t>(recess. Bren something small Mea</t>
  </si>
  <si>
    <t>wall, journaling, or Reht presets cam</t>
  </si>
  <si>
    <t>geduce stress and keep your heed clear</t>
  </si>
  <si>
    <t>o Remind younscls Svan tap I elo mow</t>
  </si>
  <si>
    <t>isStforhial DO elgSHUtULe</t>
  </si>
  <si>
    <t>Let mo laow if your Ihe help exeniting</t>
  </si>
  <si>
    <t>Gustochy-raktad documentation er crating</t>
  </si>
  <si>
    <t>dear communication pkms. Seying</t>
  </si>
  <si>
    <t>focusad and strategie new will halp ew</t>
  </si>
  <si>
    <t>move throng this as ciiisiently as</t>
  </si>
  <si>
    <t>Iva fasem cleling elreles ter @ while with they</t>
  </si>
  <si>
    <t>,Interacctive)) journalling</t>
  </si>
  <si>
    <t>Iva fasem cleling elreles ter @ while with they",658,True,False,2025-10-25 00:14:30,2.0_enhanced</t>
  </si>
  <si>
    <t>2025-01-08(80).png,custody_screenshots\2025-01-08(80).png,Craig,Matt,"Because i decent matter what)</t>
  </si>
  <si>
    <t>want end R mover has</t>
  </si>
  <si>
    <t>Neo, Riucking docsnt et all at all</t>
  </si>
  <si>
    <t>Graig. tts because ches protecting</t>
  </si>
  <si>
    <t>qe and 0 Lay fh bel ancl you coat fits</t>
  </si>
  <si>
    <t>ane becemse Fim her emer the same</t>
  </si>
  <si>
    <t>6s Lone was when we were fighting</t>
  </si>
  <si>
    <t>itheyothermdays</t>
  </si>
  <si>
    <t>Yes thags sikige</t>
  </si>
  <si>
    <t>My cules dont create fights by any</t>
  </si>
  <si>
    <t>GeEns So you can thik again</t>
  </si>
  <si>
    <t>Ley it the Ing room tite dogs Gan</t>
  </si>
  <si>
    <t>Grsomeathing I chat know Emma</t>
  </si>
  <si>
    <t>Refit so its net ay cules any cog</t>
  </si>
  <si>
    <t>wants to get up and [ey coum wiih</t>
  </si>
  <si>
    <t>ane she's fucking allowed to. Yas</t>
  </si>
  <si>
    <t>ess naed fo step. Thats why weve</t>
  </si>
  <si>
    <t>bean more at tham enc i has getian</t>
  </si>
  <si>
    <t>fetter yes end 0 sail thet cid naw?</t>
  </si>
  <si>
    <t>Ext when Min tielting sleaping or</t>
  </si>
  <si>
    <t>fst wake up And] Fin net gamma</t>
  </si>
  <si>
    <t>deep ih the ing room so thar</t>
  </si>
  <si>
    <t>,Because i decent matter what)</t>
  </si>
  <si>
    <t>deep ih the ing room so thar",687,True,True,2025-10-25 00:14:30,2.0_enhanced</t>
  </si>
  <si>
    <t>2025-01-08(81).png,custody_screenshots\2025-01-08(81).png,Craig,Unknown,"@ CTS it's 4:51) mot the fact of Well having om or hhawe getting some | cent ow</t>
  </si>
  <si>
    <t>g Yes Whntta is Ghat thet mean yeu 0 paid sald Iie tier ow 1 alter lad x ware pening mover what)</t>
  </si>
  <si>
    <t>oweel &amp; to Sail hin have hall? Oy that of Cid» met that's mora. why</t>
  </si>
  <si>
    <t>youasked what ) owed Took iii, care of yeu than</t>
  </si>
  <si>
    <t>want hin to know wen</t>
  </si>
  <si>
    <t>were and that 0 had to walk end</t>
  </si>
  <si>
    <t>ereund to hin the ether cay</t>
  </si>
  <si>
    <t>alone you Gut. So</t>
  </si>
  <si>
    <t>none of thet was Tus and 2 was alll</t>
  </si>
  <si>
    <t>So new your buckiics again.</t>
  </si>
  <si>
    <t>on being there [hy mew</t>
  </si>
  <si>
    <t>&amp; know we had to</t>
  </si>
  <si>
    <t>cach other Ml sure it</t>
  </si>
  <si>
    <t>gets delivered to you time</t>
  </si>
  <si>
    <t>Fn back to</t>
  </si>
  <si>
    <t>Night","@ CTS it's 4:51) mot the fact of Well having om or hhawe getting some | cent ow</t>
  </si>
  <si>
    <t>Night",561,True,False,2025-10-25 00:14:30,2.0_enhanced</t>
  </si>
  <si>
    <t>2025-01-08(82).png,custody_screenshots\2025-01-08(82).png,Craig,Unknown,"€ood luck working cing homeless</t>
  </si>
  <si>
    <t>end heming a dog end then tell me</t>
  </si>
  <si>
    <t>how auch Fim net lovel (ol any stiiels</t>
  </si>
  <si>
    <t>to your fucking wore, Wate mat</t>
  </si>
  <si>
    <t>fucking saying i i? Rein? tucking</t>
  </si>
  <si>
    <t>fous I cont know how many tines</t>
  </si>
  <si>
    <t>thay gonna fucking tell wou.</t>
  </si>
  <si>
    <t>Ewe © good one Fil mest you for</t>
  </si>
  <si>
    <t>hes alter work</t>
  </si>
  <si>
    <t>Real immy enc makes sure thet 0 hac</t>
  </si>
  <si>
    <t>fsSome}toosyetsyOuldid]}</t>
  </si>
  <si>
    <t>feveny.thing}youl</t>
  </si>
  <si>
    <t>Could to met tall ane thet you acl amy</t>
  </si>
  <si>
    <t>or that you anet hin fel makes sense</t>
  </si>
  <si>
    <t>Net only ciel ew Ma, but yew Mec</t>
  </si>
  <si>
    <t>ebout the one thing that I asked wow</t>
  </si>
  <si>
    <t>Inottoyandhyoultoldime}youlwouldnst</t>
  </si>
  <si>
    <t>Cheany, mayos net Led about ih,</t>
  </si>
  <si>
    <t>but iust cid evennthiing th your power</t>
  </si>
  <si>
    <t>fo male cure 0 cient Kanow Dall</t>
  </si>
  <si>
    <t>hopetitihy ow Get seme rest</t>
  </si>
  <si>
    <t>@ (=e)</t>
  </si>
  <si>
    <t>,€ood luck working cing homeless</t>
  </si>
  <si>
    <t>@ (=e)",676,True,False,2025-10-25 00:14:30,2.0_enhanced</t>
  </si>
  <si>
    <t>2025-01-08(83).png,custody_screenshots\2025-01-08(83).png,Craig,Unknown,"Hahahhahahahahahahaahahahahaz</t>
  </si>
  <si>
    <t>hahaahahah</t>
  </si>
  <si>
    <t>Lame i up bud</t>
  </si>
  <si>
    <t>@nfick emake thet ball then tel mre</t>
  </si>
  <si>
    <t>is cor chug debt and there's only</t>
  </si>
  <si>
    <t>crumbslleft</t>
  </si>
  <si>
    <t>Now leave me the fuck alone</t>
  </si>
  <si>
    <t>Your [ifs fs a fucking fake. 0 cont</t>
  </si>
  <si>
    <t>Know what youre talking about fol</t>
  </si>
  <si>
    <t>fandi{nogitysymineswhenlifpaypforit</t>
  </si>
  <si>
    <t>enc] Pin the only one thet cloes paly</t>
  </si>
  <si>
    <t>for fi bell you asked] me to Go get ht</t>
  </si>
  <si>
    <t>end then say oh wall well wall 0 dom</t>
  </si>
  <si>
    <t>knowl {donguknow]itdonsyknowsand|</t>
  </si>
  <si>
    <t>tiran lose your inching chit at me</t>
  </si>
  <si>
    <t>endl Fan fucking cone with i You can</t>
  </si>
  <si>
    <t>(eave mo tine fuck alone Ie Fue</t>
  </si>
  <si>
    <t>esked] MERI GERI GARY GEN MEY</t>
  </si>
  <si>
    <t>JC</t>
  </si>
  <si>
    <t>YW</t>
  </si>
  <si>
    <t>©) j=)</t>
  </si>
  <si>
    <t>,Hahahhahahahahahahaahahahahaz</t>
  </si>
  <si>
    <t>Message Q",569,True,False,2025-10-25 00:14:30,2.0_enhanced</t>
  </si>
  <si>
    <t>2025-01-08(84).png,custody_screenshots\2025-01-08(84).png,Craig,Unknown,"lontiockec) vel ih case ali nescis t©</t>
  </si>
  <si>
    <t>get ahold of me to get ih or whet</t>
  </si>
  <si>
    <t>ewe rou. Leama I for then</t>
  </si>
  <si>
    <t>Aagdil love you and us fighting is only</t>
  </si>
  <si>
    <t>Goma So harm to the balay wito fs</t>
  </si>
  <si>
    <t>net getting eny sleep Lnally sol</t>
  </si>
  <si>
    <t>Wont fight vow Fl fust do whet you</t>
  </si>
  <si>
    <t>want [ets worry about whos</t>
  </si>
  <si>
    <t>Theyre rowel as fuck out thare tall</t>
  </si>
  <si>
    <t>her honk or something</t>
  </si>
  <si>
    <t>What's rowcly out thare and 769, 0</t>
  </si>
  <si>
    <t>fold Rese) was deme yy yeu. 0 dome</t>
  </si>
  <si>
    <t>have it ih thare and clavfiously that's</t>
  </si>
  <si>
    <t>Met that portant to you. 0 love yom,</t>
  </si>
  <si>
    <t>lun yeu con't love me hacause you</t>
  </si>
  <si>
    <t>cont contihwally treat somehochy</t>
  </si>
  <si>
    <t>Ie thet after being foo and how</t>
  </si>
  <si>
    <t>much f brings me cow end makes</t>
  </si>
  <si>
    <t>mo cepressedh iat get away time</t>
  </si>
  <si>
    <t>egalin</t>
  </si>
  <si>
    <t>Sta yghealthysfomthis|oabylbecause)</t>
  </si>
  <si>
    <t>Fin the most uniicaliity Pye been.</t>
  </si>
  <si>
    <t>end not ixiging ow chi) up ih am</t>
  </si>
  <si>
    <t>ehusive home. itts alheacly</t>
  </si>
  <si>
    <t>eventing Pye ever gone against</t>
  </si>
  <si>
    <t>cing this ancl 0 wanted fi because 0</t>
  </si>
  <si>
    <t>love won ancl 0 belfiewe that we conte)</t>
  </si>
  <si>
    <t>,lontiockec) vel ih case ali nescis t©</t>
  </si>
  <si>
    <t>@ (ome)",888,True,False,2025-10-25 00:14:30,2.0_enhanced</t>
  </si>
  <si>
    <t>2025-01-08(85).png,custody_screenshots\2025-01-08(85).png,Craig,Unknown,"My Gi»</t>
  </si>
  <si>
    <t>My phone kept locking</t>
  </si>
  <si>
    <t>te) chm. (MEWbe calibration fs oi?</t>
  </si>
  <si>
    <t>helnays cays mo location when we</t>
  </si>
  <si>
    <t>dot this way</t>
  </si>
  <si>
    <t>Werte on wey home bay</t>
  </si>
  <si>
    <t>ay ancsomel Ml start cocking</t>
  </si>
  <si>
    <t>when youre hare?</t>
  </si>
  <si>
    <t>That was the Gm, fut) wasnt sure</t>
  </si>
  <si>
    <t>ff you wanted to come heme end co</t>
  </si>
  <si>
    <t>your thing titet laiere fh was neachy</t>
  </si>
  <si>
    <t>or wher I love you</t>
  </si>
  <si>
    <t>Dogs are conmient fer now Fl start</t>
  </si>
  <si>
    <t>@) a</t>
  </si>
  <si>
    <t>,My Gi»</t>
  </si>
  <si>
    <t>@) a",341,True,False,2025-10-25 00:14:30,2.0_enhanced</t>
  </si>
  <si>
    <t>2025-01-08(86).png,custody_screenshots\2025-01-08(86).png,Craig,Unknown,"€</t>
  </si>
  <si>
    <t>ede un}26jatel-23:'2M</t>
  </si>
  <si>
    <t>ilovesyoul</t>
  </si>
  <si>
    <t>Wed unt26faty2- 5 BM</t>
  </si>
  <si>
    <t>Theyre working me to death fis this</t>
  </si>
  <si>
    <t>fs horse chit . Fan dead)</t>
  </si>
  <si>
    <t>Ieen iagine balyy, Ri wil be all</t>
  </si>
  <si>
    <t>worth i tho</t>
  </si>
  <si>
    <t>Igotteny to pap ly</t>
  </si>
  <si>
    <t>Wed XJun}26fat{o-20.2M)</t>
  </si>
  <si>
    <t>&amp;waleome.</t>
  </si>
  <si>
    <t>fp hour should</t>
  </si>
  <si>
    <t>No worles babe. Fim gemma fia fh</t>
  </si>
  <si>
    <t>(haven't been elle to see 2 itacr 0,</t>
  </si>
  <si>
    <t>Fremtof me sinee LOO</t>
  </si>
  <si>
    <t>Now this roof neads to he 1000%</t>
  </si>
  <si>
    <t>@) Q</t>
  </si>
  <si>
    <t>,ede un}26jatel-23:'2M</t>
  </si>
  <si>
    <t>@) Q",311,True,False,2025-10-25 00:14:30,2.0_enhanced</t>
  </si>
  <si>
    <t>2025-01-08(87).png,custody_screenshots\2025-01-08(87).png,Craig,Unknown,"0 thik 0 wane co en actual picture</t>
  </si>
  <si>
    <t>of us tho and the pups maybe</t>
  </si>
  <si>
    <t>Tee, MZEIMBAM</t>
  </si>
  <si>
    <t>§) yeah Dag</t>
  </si>
  <si>
    <t>W.OUsLeISOISEXVI</t>
  </si>
  <si>
    <t>Thanks belo &amp; fst out the biggest</t>
  </si>
  <si>
    <t>smilelintmeyface)</t>
  </si>
  <si>
    <t>What is the each fer the cam?</t>
  </si>
  <si>
    <t>EUCKIO 57.99 D100 57.979,</t>
  </si>
  <si>
    <t>pLuewJuli2tath AA BM</t>
  </si>
  <si>
    <t>,0 thik 0 wane co en actual picture</t>
  </si>
  <si>
    <t>pLuewJuli2tath AA BM",239,True,False,2025-10-25 00:14:30,2.0_enhanced</t>
  </si>
  <si>
    <t>2025-01-08(88).png,custody_screenshots\2025-01-08(88).png,Craig,Unknown,"and 2:4 tis 5) ons coming vp.</t>
  </si>
  <si>
    <t>&lt; Te, MI ZRGOAEM</t>
  </si>
  <si>
    <t>ues tucking</t>
  </si>
  <si>
    <t>Find your SIN we cam clo this</t>
  </si>
  <si>
    <t>without imal Pye never cramped so</t>
  </si>
  <si>
    <t>Neamt unless 1 go home. Or ask</t>
  </si>
  <si>
    <t>Sa0 tiem any brother</t>
  </si>
  <si>
    <t>tira wack. Water wont doh</t>
  </si>
  <si>
    <t>Yaln cogs are het been been putting</t>
  </si>
  <si>
    <t>fee tomals on them, Well vat Pam</t>
  </si>
  <si>
    <t>Goma Go Gel some shit</t>
  </si>
  <si>
    <t>this tuck fs tier tire</t>
  </si>
  <si>
    <t>either</t>
  </si>
  <si>
    <t>Your fob? Thay dont call tel</t>
  </si>
  <si>
    <t>Cosa</t>
  </si>
  <si>
    <t>©)","and 2:4 tis 5) ons coming vp.</t>
  </si>
  <si>
    <t>Cosa",355,True,False,2025-10-25 00:14:30,2.0_enhanced</t>
  </si>
  <si>
    <t>2025-01-08(89).png,custody_screenshots\2025-01-08(89).png,Craig,Unknown,"an a</t>
  </si>
  <si>
    <t>cogethier ter Tian wo problem tae</t>
  </si>
  <si>
    <t>week or so</t>
  </si>
  <si>
    <t>Tim, du) Bek SOPM</t>
  </si>
  <si>
    <t>fm sony bey, Fim so tucking mad</t>
  </si>
  <si>
    <t>et mysali for letting me gst burt</t>
  </si>
  <si>
    <t>Gur to the pat youre stuck cing</t>
  </si>
  <si>
    <t>everything) ) cau even wells tine</t>
  </si>
  <si>
    <t>Cds wes O neo” Grelne ta Caskey</t>
  </si>
  <si>
    <t>wp and fi encls now , GNS Mare</t>
  </si>
  <si>
    <t>daylcbyon toasts con beve</t>
  </si>
  <si>
    <t>fickting sanchuich or someting foxhe. 0</t>
  </si>
  <si>
    <t>love yeu so much this waltiian period</t>
  </si>
  <si>
    <t>was the hardest thihg on me anc 0</t>
  </si>
  <si>
    <t>tnew ft woold be hare but cieinre</t>
  </si>
  <si>
    <t>ceallize i woul) be so hard om you</t>
  </si>
  <si>
    <t>too 0 love yew and I do know whats</t>
  </si>
  <si>
    <t>wrong and ust hang the tusk em</t>
  </si>
  <si>
    <t>Thm, MI Geraniem</t>
  </si>
  <si>
    <t>Let me Knew youre alight</t>
  </si>
  <si>
    <t>Pitheles ateall in ust ening</t>
  </si>
  <si>
    <t>fontayroofj</t>
  </si>
  <si>
    <t>Ee</t>
  </si>
  <si>
    <t>2)</t>
  </si>
  <si>
    <t>Pm clay belde chgs have been Goad)</t>
  </si>
  <si>
    <t>for me tocky wall have a whale leat</t>
  </si>
  <si>
    <t>of cenchiiches for supper Ice</t>
  </si>
  <si>
    <t>here onovo Binns so et</t>
  </si>
  <si>
    <t>mere atighnt I Lowe you anee Hhiew</t>
  </si>
  <si>
    <t>,an a</t>
  </si>
  <si>
    <t>mere atighnt I Lowe you anee Hhiew",777,True,False,2025-10-25 00:14:30,2.0_enhanced</t>
  </si>
  <si>
    <t>2025-01-08(9).png,custody_screenshots\2025-01-08(9).png,Craig,Unknown,"cS BEY</t>
  </si>
  <si>
    <t>Fve filled Mant ih, the palles were</t>
  </si>
  <si>
    <t>here to chock fh alreach, Thay want</t>
  </si>
  <si>
    <t>me to fils fer selo custocly baut0</t>
  </si>
  <si>
    <t>Coowrt Want to do that to her er yeu,</t>
  </si>
  <si>
    <t>(im So somiy 0 fust have to keap</t>
  </si>
  <si>
    <t>herper sata. Like 0 safc) 0 want you</t>
  </si>
  <si>
    <t>to aco your Grenckiaughicr our</t>
  </si>
  <si>
    <t>doer fs alvays open to you end)</t>
  </si>
  <si>
    <t>your bow. And us as adits can</t>
  </si>
  <si>
    <t>figure Gut a saltition that coaswt</t>
  </si>
  <si>
    <t>estroygEmmarsllite)</t>
  </si>
  <si>
    <t>Chay Graig, thanks</t>
  </si>
  <si>
    <t>DECK 2TATES A 0/BMI</t>
  </si>
  <si>
    <t>ene Pm ting really hare.</t>
  </si>
  <si>
    <t>My coer is alnays pen as Relways</t>
  </si>
  <si>
    <t>has been, to yew Somni Nick anc)</t>
  </si>
  <si>
    <t>Met? ..sermiy 0 coat Knew how t</t>
  </si>
  <si>
    <t>qpall Grampys name)</t>
  </si>
  <si>
    <t>Ihepe yeu speak to Mant</t>
  </si>
  <si>
    <t>Ihepe yeu speak to Mant",575,True,False,2025-10-25 00:14:30,2.0_enhanced</t>
  </si>
  <si>
    <t>2025-01-08(90).png,custody_screenshots\2025-01-08(90).png,Craig,Unknown,"ist suugging, nat clone much 0</t>
  </si>
  <si>
    <t>mess too much tine to thik. Whe.</t>
  </si>
  <si>
    <t>N fm getting excited 0 ust go back</t>
  </si>
  <si>
    <t>to Gall</t>
  </si>
  <si>
    <t>And someone almost cled \yastardeyy</t>
  </si>
  <si>
    <t>Cen we cistact oursalves with some</t>
  </si>
  <si>
    <t>poeple tonight? Lie emneyiing</t>
  </si>
  <si>
    <t>people Ie Patrick and sini?</t>
  </si>
  <si>
    <t>Awe, Pan sonny beloa. Veto sured</t>
  </si>
  <si>
    <t>Sateuullolatye-48 2M</t>
  </si>
  <si>
    <t>,ist suugging, nat clone much 0</t>
  </si>
  <si>
    <t>Awe, Pan sonny beloa. Veto sured",268,True,False,2025-10-25 00:14:30,2.0_enhanced</t>
  </si>
  <si>
    <t>2025-01-08(91).png,custody_screenshots\2025-01-08(91).png,Craig,Unknown,"Oy Cid»</t>
  </si>
  <si>
    <t>cal or supper Exfan's more than</t>
  </si>
  <si>
    <t>weleeme to come cat and emake</t>
  </si>
  <si>
    <t>onal Byen the he probally has</t>
  </si>
  <si>
    <t>better weed</t>
  </si>
  <si>
    <t>Monwwullsyatrz03. BM)</t>
  </si>
  <si>
    <t>ie dich? come tacky he want to</t>
  </si>
  <si>
    <t>hospital by look of fz</t>
  </si>
  <si>
    <t>Oh ceally thets probelaly a goad</t>
  </si>
  <si>
    <t>Ging through nets prcteatly vesting</t>
  </si>
  <si>
    <t>Mon gJulisfatts- 212M)</t>
  </si>
  <si>
    <t>Thay kaet me out of the leap</t>
  </si>
  <si>
    <t>yestaky, 4 mistakes ware mace fd)</t>
  </si>
  <si>
    <t>nommelhy cfive them the tiiim on</t>
  </si>
  <si>
    <t>Eoolishness</t>
  </si>
  <si>
    <t>oc a</t>
  </si>
  <si>
    <t>,Oy Cid»</t>
  </si>
  <si>
    <t>oc a",347,True,False,2025-10-25 00:14:30,2.0_enhanced</t>
  </si>
  <si>
    <t>2025-01-08(92).png,custody_screenshots\2025-01-08(92).png,Craig,Unknown,"Fan eraay proud of you. Yea 1 come</t>
  </si>
  <si>
    <t>blame}your</t>
  </si>
  <si>
    <t>Unilock coor sight away please</t>
  </si>
  <si>
    <t>Yur Pay WAS $704.08, Sheu 0</t>
  </si>
  <si>
    <t>Sond] your mom SSOO?</t>
  </si>
  <si>
    <t>¢ Olmavheakbnilllaateam</t>
  </si>
  <si>
    <t>,Fan eraay proud of you. Yea 1 come</t>
  </si>
  <si>
    <t>() Q",154,True,False,2025-10-25 00:14:30,2.0_enhanced</t>
  </si>
  <si>
    <t>2025-01-08(93).png,custody_screenshots\2025-01-08(93).png,Craig,Emma,"Ai, MBReoOIrM</t>
  </si>
  <si>
    <t>Theants belo elreachy gat somal</t>
  </si>
  <si>
    <t>@haqy love you</t>
  </si>
  <si>
    <t>Olay was gemma fale cogs out but</t>
  </si>
  <si>
    <t>thay wil chag ma. I got couple</t>
  </si>
  <si>
    <t>tiihigs from celkr store to sient</t>
  </si>
  <si>
    <t>working out ay werk plems and</t>
  </si>
  <si>
    <t>@rnning, Should bo seme tims (al</t>
  </si>
  <si>
    <t>enc] Ghocakne</t>
  </si>
  <si>
    <t>My bells getting big</t>
  </si>
  <si>
    <t>ErimJulki2tatys 09 BM</t>
  </si>
  <si>
    <t>: Oe Cer emer ee mnt mn nn,</t>
  </si>
  <si>
    <t>,Ai, MBReoOIrM</t>
  </si>
  <si>
    <t>() Q",311,True,True,2025-10-25 00:14:30,2.0_enhanced</t>
  </si>
  <si>
    <t>2025-01-08(94).png,custody_screenshots\2025-01-08(94).png,Craig,Unknown,"ErimJulki2fatyl0_53/BM}</t>
  </si>
  <si>
    <t>(tts cont</t>
  </si>
  <si>
    <t>Ok. how em Isupper to get home?</t>
  </si>
  <si>
    <t>Same)</t>
  </si>
  <si>
    <t>Well come ter chive</t>
  </si>
  <si>
    <t>SathJulbi slaty! 2:O4/AM}</t>
  </si>
  <si>
    <t>Brenthing locks goed other than</t>
  </si>
  <si>
    <t>ewelliing ft rar Ghost which could bo</t>
  </si>
  <si>
    <t>fiom the fall 4s wet even © hymghn</t>
  </si>
  <si>
    <t>dno cosant thik. Se ches Gemma</t>
  </si>
  <si>
    <t>have en iifcction of anti</t>
  </si>
  <si>
    <t>inihmmetony enc scnd us heme</t>
  </si>
  <si>
    <t>with one monctertiihien weil do</t>
  </si>
  <si>
    <t>frrther testing if che sill iswt</t>
  </si>
  <si>
    <t>nomial but she's acting Iie nothing</t>
  </si>
  <si>
    <t>is wrong mow tel</t>
  </si>
  <si>
    <t>SathJulbi sfatt231 72M}</t>
  </si>
  <si>
    <t>OG —®)</t>
  </si>
  <si>
    <t>,ErimJulki2fatyl0_53/BM}</t>
  </si>
  <si>
    <t>OG —®)",407,True,False,2025-10-25 00:14:30,2.0_enhanced</t>
  </si>
  <si>
    <t>2025-01-08(95).png,custody_screenshots\2025-01-08(95).png,Craig,Unknown,"Seuncis qoodh You far or Gloss?</t>
  </si>
  <si>
    <t>Wed rJullsifatyz.-411BM}</t>
  </si>
  <si>
    <t>ntroutersonny,</t>
  </si>
  <si>
    <t>» &amp;</t>
  </si>
  <si>
    <t>Thm, AngVIRSAIEM</t>
  </si>
  <si>
    <t>AGO You Out of</t>
  </si>
  <si>
    <t>Kthents, thanks ter asking wheat</t>
  </si>
  <si>
    <t>thet plone call was ebout tao</t>
  </si>
  <si>
    <t>mhuWAughifat{o50.BM|</t>
  </si>
  <si>
    <t>Pretty momch yp. 0 figured yeurd tall</t>
  </si>
  <si>
    <t>ane if om wanted to, Thats fier</t>
  </si>
  <si>
    <t>walt me Up to make sure the dogs</t>
  </si>
  <si>
    <t>Got food now R wont work. Like</t>
  </si>
  <si>
    <t>Chart be a fucking cick to me</t>
  </si>
  <si>
    <t>Recamse youre out anc eranign,</t>
  </si>
  <si>
    <t>Bucks</t>
  </si>
  <si>
    <t>,Seuncis qoodh You far or Gloss?</t>
  </si>
  <si>
    <t>Bucks",363,True,False,2025-10-25 00:14:30,2.0_enhanced</t>
  </si>
  <si>
    <t>2025-01-08(96).png,custody_screenshots\2025-01-08(96).png,Craig,Unknown,"4:33) Wiong password Net paving this</t>
  </si>
  <si>
    <t>tell 0 seid) thetias your My walked fin the</t>
  </si>
  <si>
    <t>door you inching net texting</t>
  </si>
  <si>
    <t>have done when 1) asked so</t>
  </si>
  <si>
    <t>much tera pin. And stap</t>
  </si>
  <si>
    <t>Gog threw any shit last fucking</t>
  </si>
  <si>
    <t>your stui? in your place</t>
  </si>
  <si>
    <t>(ive especially gaihng tite the</t>
  </si>
  <si>
    <t>month that to lease</t>
  </si>
  <si>
    <t>i was [el</t>
  </si>
  <si>
    <t>is all any</t>
  </si>
  <si>
    <t>(A</t>
  </si>
  <si>
    <t>@","tell 0 seid) thetias your My walked fin the</t>
  </si>
  <si>
    <t>is all any",238,True,False,2025-10-25 00:14:30,2.0_enhanced</t>
  </si>
  <si>
    <t>2025-01-08(97).png,custody_screenshots\2025-01-08(97).png,Craig,Unknown,"What's AREY) the passwerd fier your &gt;</t>
  </si>
  <si>
    <t>Gomme need loam</t>
  </si>
  <si>
    <t>even the denied My Cid» mast</t>
  </si>
  <si>
    <t>is wrong with Rts</t>
  </si>
  <si>
    <t>tho fit of the month cicint even tall</t>
  </si>
  <si>
    <t>you and evan to tele</t>
  </si>
  <si>
    <t>nat one. he's fucked th the</t>
  </si>
  <si>
    <t>fucking heack What a</t>
  </si>
  <si>
    <t>He's mot allowed t clo then.</t>
  </si>
  <si>
    <t>when he fust gave Austin</t>
  </si>
  <si>
    <t>Mo what</t>
  </si>
  <si>
    <t>Ait, Aug 2er</t>
  </si>
  <si>
    <t>Give me SOteaconds satis coum</t>
  </si>
  <si>
    <t>And Pll tucking take care of thet</t>
  </si>
  <si>
    <t>fucking ceuche bag</t>
  </si>
  <si>
    <t>Of phone locks again Il sufiich SIM</t>
  </si>
  <si>
    <t>Gard ft other phone | lowe ow babe</t>
  </si>
  <si>
    <t>@","What's AREY) the passwerd fier your &gt;</t>
  </si>
  <si>
    <t>Gard ft other phone | lowe ow babe",437,True,False,2025-10-25 00:14:30,2.0_enhanced</t>
  </si>
  <si>
    <t>2025-01-08(98).png,custody_screenshots\2025-01-08(98).png,Craig,Emma,"— 5) |</t>
  </si>
  <si>
    <t>OM)</t>
  </si>
  <si>
    <t>bale, 0 thik My Cid gemma</t>
  </si>
  <si>
    <t>down tonight so hell ust gral</t>
  </si>
  <si>
    <t>moon his waa</t>
  </si>
  <si>
    <t>hows ft there</t>
  </si>
  <si>
    <t>Were All do fs cream</t>
  </si>
  <si>
    <t>Call non im</t>
  </si>
  <si>
    <t>Can you Slap ef on</t>
  </si>
  <si>
    <t>Thet'’s the whole other ua? he</t>
  </si>
  <si>
    <t>cong ie toume</t>
  </si>
  <si>
    <t>flow fs fi the other ely yeu Pap out</t>
  </si>
  <si>
    <t>at his place. AD good Fl just be</t>
  </si>
  <si>
    <t>fn bed</t>
  </si>
  <si>
    <t>dow? Fd be by the</t>
  </si>
  <si>
    <t>—","— 5) |</t>
  </si>
  <si>
    <t>dow? Fd be by the",285,True,True,2025-10-25 00:14:30,2.0_enhanced</t>
  </si>
  <si>
    <t>2025-01-08(99).png,custody_screenshots\2025-01-08(99).png,Craig,Unknown,"x</t>
  </si>
  <si>
    <t>cay eta</t>
  </si>
  <si>
    <t>Yes whitch should ho mare Meo tiat</t>
  </si>
  <si>
    <t>ghoul be nat Frick</t>
  </si>
  <si>
    <t>No fis. The heurs ead] on Suck, So</t>
  </si>
  <si>
    <t>Sho ist welts patel ho soscine</t>
  </si>
  <si>
    <t>monet eqikining this to yeu over</t>
  </si>
  <si>
    <t>Cena fs the camo a5 et your Wonk</t>
  </si>
  <si>
    <t>IKnew how works wes I know Graig</t>
  </si>
  <si>
    <t>Siuiis at hetion of stats trent doer</t>
  </si>
  <si>
    <t>Bejtherelinitwoy</t>
  </si>
  <si>
    <t>Ri, AOR aveM</t>
  </si>
  <si>
    <t>Fuck now Fin thing lel fis S668</t>
  </si>
  <si>
    <t>Ri, Ang Ok VEN</t>
  </si>
  <si>
    <t>,cay eta</t>
  </si>
  <si>
    <t>(+) (iiessage Q",351,True,False,2025-10-25 00:14:30,2.0_enhanced</t>
  </si>
  <si>
    <t>2025-01-08.png,custody_screenshots\2025-01-08.png,Craig,Unknown,"S24 Li S GH</t>
  </si>
  <si>
    <t>IDE CISTATES 23. BMI</t>
  </si>
  <si>
    <t>Nwenmted to le them. lel Samy 0</t>
  </si>
  <si>
    <t>chet tall you. Fl ale them tha</t>
  </si>
  <si>
    <t>[Gtila, Just to gat seme fash ail</t>
  </si>
  <si>
    <t>IDE CLOTA 162-5 0/BM]</t>
  </si>
  <si>
    <t>You have an hour Fl meet yaw et</t>
  </si>
  <si>
    <t>the coors far somealacly to piek yew</t>
  </si>
  <si>
    <t>Wp I nek, you will be remeavech No</t>
  </si>
  <si>
    <t>xe tuck yell ever ever [ty hanes</t>
  </si>
  <si>
    <t>en me ordoaenyiiing with her ti</t>
  </si>
  <si>
    <t>yourganmstsaylamnotysatesyousre</t>
  </si>
  <si>
    <t>fucked fh the heach Yeu gat an</t>
  </si>
  <si>
    <t>hour Pm net tucking aroun anc)</t>
  </si>
  <si>
    <t>Pm net playing games. 0 eave any</t>
  </si>
  <si>
    <t>oun fucking house and co</t>
  </si>
  <si>
    <t>erantiing that you tucking say</t>
  </si>
  <si>
    <t>and] you have zero tucking reqasat</t>
  </si>
  <si>
    <t>naver cid 1 don't cive a fuck ehourt</t>
  </si>
  <si>
    <t>Wou,ve)blocked|Emma}</t>
  </si>
  <si>
    <t>You cantanessage or call them ih tis fandyoulwonst</t>
  </si>
  <si>
    <t>coccive thal massages ar me</t>
  </si>
  <si>
    <t>——————)</t>
  </si>
  <si>
    <t>,S24 Li S GH</t>
  </si>
  <si>
    <t>[ee",712,True,False,2025-10-25 00:14:30,2.0_enhanced</t>
  </si>
  <si>
    <t>41492E96-564E-4372-BB13-FAB25525AF3C.png,custody_screenshots\41492E96-564E-4372-BB13-FAB25525AF3C.png,Craig,Unknown,"PLACED</t>
  </si>
  <si>
    <t>YOUR HOME, OUR HANDS</t>
  </si>
  <si>
    <t>,PLACED</t>
  </si>
  <si>
    <t>YOUR HOME, OUR HANDS",27,True,False,2025-10-25 00:14:30,2.0_enhanced</t>
  </si>
  <si>
    <t>IMG_0001.PNG,custody_screenshots\IMG_0001.PNG,Craig,Unknown,"= Lo - ~ eres J</t>
  </si>
  <si>
    <t>7 owe NO .</t>
  </si>
  <si>
    <t>FEISS PSL ig</t>
  </si>
  <si>
    <t>kee i EES aaa ERS</t>
  </si>
  <si>
    <t>we Ee RR —— ew RE ES eS</t>
  </si>
  <si>
    <t>SNES ef &gt; DEX rn</t>
  </si>
  <si>
    <t>. Mt D rd pea OP SS SES be</t>
  </si>
  <si>
    <t>Teme ies Py Se eo</t>
  </si>
  <si>
    <t>ae FO a \</t>
  </si>
  <si>
    <t>AR a Pe a","= Lo - ~ eres J</t>
  </si>
  <si>
    <t>AR a Pe a",163,True,False,2025-10-25 00:14:30,2.0_enhanced</t>
  </si>
  <si>
    <t>IMG_0009.PNG,custody_screenshots\IMG_0009.PNG,Craig,Unknown,"11:46 PM_ Fri Dec 13 than lol. Gs) 42% G_)</t>
  </si>
  <si>
    <t>12:50 SUN</t>
  </si>
  <si>
    <t>40 ganna Share</t>
  </si>
  <si>
    <t>on Waterco</t>
  </si>
  <si>
    <t>,</t>
  </si>
  <si>
    <t>Phones et 1 tho Del)</t>
  </si>
  <si>
    <t>Onl be 18 mins Igo</t>
  </si>
  <si>
    <t>Kk ster Teint going there anc] aeross</t>
  </si>
  <si>
    <t>(car )","40 ganna Share</t>
  </si>
  <si>
    <t>(car )",119,True,False,2025-10-25 00:14:30,2.0_enhanced</t>
  </si>
  <si>
    <t>IMG_0010.PNG,custody_screenshots\IMG_0010.PNG,Craig,Unknown,"11:46 PM Fri Dec 13 42%G_)</t>
  </si>
  <si>
    <t>CM ~ Vv Pe wa a</t>
  </si>
  <si>
    <t>Ikwaitedttoreverloll</t>
  </si>
  <si>
    <t>Sut put &amp; ih the mefllsox please</t>
  </si>
  <si>
    <t>GUN BHGRM</t>
  </si>
  <si>
    <t>i i B k</t>
  </si>
  <si>
    <t>brad %</t>
  </si>
  <si>
    <t>SUNISSIORM)</t>
  </si>
  <si>
    <t>Owattad faraver lal</t>
  </si>
  <si>
    <t>Just put i ih the mefilbex please</t>
  </si>
  <si>
    <t>GUN E240 FM</t>
  </si>
  <si>
    <t>,CM ~ Vv Pe wa a</t>
  </si>
  <si>
    <t>GUN E240 FM",160,True,False,2025-10-25 00:14:30,2.0_enhanced</t>
  </si>
  <si>
    <t>IMG_0011.PNG,custody_screenshots\IMG_0011.PNG,Craig,Unknown,"11:46 PM Fri Dec 13</t>
  </si>
  <si>
    <t>{@ Av os tf «</t>
  </si>
  <si>
    <t>Ihwaiteditoreverloll</t>
  </si>
  <si>
    <t>SUS put i ih the mello please</t>
  </si>
  <si>
    <t>GUN 240 FM</t>
  </si>
  <si>
    <t>Mustwestbenight</t>
  </si>
  <si>
    <t>Gave the bullshit le) no interaction</t>
  </si>
  <si>
    <t>Inet ving need 2d more to go</t>
  </si>
  <si>
    <t>ACIOSS SES fo pick yp</t>
  </si>
  <si>
    <t>( fc) 20 mare to pick up solean? tel )</t>
  </si>
  <si>
    <t>,{@ Av os tf «</t>
  </si>
  <si>
    <t>( fc) 20 mare to pick up solean? tel )",218,True,False,2025-10-25 00:14:30,2.0_enhanced</t>
  </si>
  <si>
    <t>IMG_0012.PNG,custody_screenshots\IMG_0012.PNG,Craig,Unknown,"11:46 PM Fri Dec 13</t>
  </si>
  <si>
    <t>&lt;@</t>
  </si>
  <si>
    <t>NN</t>
  </si>
  <si>
    <t>Gave the bullshit lo) no interaction</t>
  </si>
  <si>
    <t>Inet Irving need 20 mare to go</t>
  </si>
  <si>
    <t>(el 20 mere to pick up sol can ? Dal</t>
  </si>
  <si>
    <t>Insse) 20 more to pick uptin st Irving 0</t>
  </si>
  <si>
    <t>have to Go across the Luielge to pick</t>
  </si>
  <si>
    <t>lupsimblup]Resourc) 4, Gtiiommatiion,</t>
  </si>
  <si>
    <t>up is your fihet and b etree forall of tho</t>
  </si>
  <si>
    <t>information f (ockthy tor From general _</t>
  </si>
  <si>
    <t>youve (ooking</t>
  </si>
  <si>
    <t>AG(e ff</t>
  </si>
  <si>
    <t>,Gave the bullshit lo) no interaction</t>
  </si>
  <si>
    <t>AG(e ff",350,True,False,2025-10-25 00:14:30,2.0_enhanced</t>
  </si>
  <si>
    <t>IMG_0013.PNG,custody_screenshots\IMG_0013.PNG,Craig,Unknown,"11:46 PM Fri Dec 13 42%G_)</t>
  </si>
  <si>
    <t>CM vv Pew a</t>
  </si>
  <si>
    <t>| SSS TO OOOO</t>
  </si>
  <si>
    <t>qniinecp Rascmecsand hiimmation</t>
  </si>
  <si>
    <t>epimtoyou thetend best somcotarallcH tio</t>
  </si>
  <si>
    <t>initemmation yeute leeliing ftir From general)</t>
  </si>
  <si>
    <t>Se a On oF ISS Nae OCU Gee soks tn</t>
  </si>
  <si>
    <t>,CM vv Pew a</t>
  </si>
  <si>
    <t>up better give me deal",578,True,False,2025-10-25 00:14:30,2.0_enhanced</t>
  </si>
  <si>
    <t>IMG_0015.PNG,custody_screenshots\IMG_0015.PNG,Craig,Unknown,"2:10 ol] &gt; (ED</t>
  </si>
  <si>
    <t>&lt; On</t>
  </si>
  <si>
    <t>Mike. Henderson &gt;</t>
  </si>
  <si>
    <t>Craig. | sincerely hope it works*out’andyou</t>
  </si>
  <si>
    <t>get everything, you want:and deserve. Just</t>
  </si>
  <si>
    <t>slap them shingles-down lol take out</t>
  </si>
  <si>
    <t>morning frustration ripping lol</t>
  </si>
  <si>
    <t>Find someone fo cut weik mo Ml suck may</t>
  </si>
  <si>
    <t>fitet clicks</t>
  </si>
  <si>
    <t>Beentot ifoalmosttalyeargstillithat</t>
  </si>
  <si>
    <t>‘contident</t>
  </si>
  <si>
    <t>Hahaha</t>
  </si>
  <si>
    <t>First dick? Fuck tell that to-someone:else</t>
  </si>
  <si>
    <t>r=)</t>
  </si>
  <si>
    <t>Second cick Mm elsout to suck ony fittest click</t>
  </si>
  <si>
    <t>fore pack of emekes</t>
  </si>
  <si>
    <t>Oh | understand for different: reasons lol</t>
  </si>
  <si>
    <t>This is my first dick for smokes, first dick</t>
  </si>
  <si>
    <t>for being out worked haha</t>
  </si>
  <si>
    <t>fihatstrightayouydontigetmefsayinghves)</t>
  </si>
  <si>
    <t>ithatitastitolcomelworkwithyyourgoirdsy</t>
  </si>
  <si>
    <t>unless thats a keto dick sucking asimy</t>
  </si>
  <si>
    <t>akennetiive bxotiner</t>
  </si>
  <si>
    <t>Fuck buctly punched) me Goad) there est</t>
  </si>
  <si>
    <t>eck any tons iseloort tomelio room fertt</t>
  </si>
  <si>
    <t>too)</t>
  </si>
  <si>
    <t>Per yeu etizast 6)</t>
  </si>
  <si>
    <t>(+) iMessage a</t>
  </si>
  <si>
    <t>,&lt; On</t>
  </si>
  <si>
    <t>(+) iMessage a",774,True,False,2025-10-25 00:14:30,2.0_enhanced</t>
  </si>
  <si>
    <t>IMG_0016(1).PNG,custody_screenshots\IMG_0016(1).PNG,Craig,Unknown,"11:46 PM Fri Dec 13 42% G)</t>
  </si>
  <si>
    <t>&lt;M ~v Peta</t>
  </si>
  <si>
    <t>Ok be 10 0 let you moluiiam Fim close</t>
  </si>
  <si>
    <t>Chay dont meaticr fust com want</t>
  </si>
  <si>
    <t>Graig to bitch even tho Fl share f tol.</t>
  </si>
  <si>
    <t>,&lt;M ~v Peta</t>
  </si>
  <si>
    <t>Thank you",130,True,False,2025-10-25 00:14:30,2.0_enhanced</t>
  </si>
  <si>
    <t>IMG_0016.PNG,custody_screenshots\IMG_0016.PNG,Craig,Unknown,"2:07 all &gt; (ED</t>
  </si>
  <si>
    <t>Mike: Henderson &gt;</t>
  </si>
  <si>
    <t>Find concen tocutucnkme Hauck may</t>
  </si>
  <si>
    <t>ifirstdickg</t>
  </si>
  <si>
    <t>Beentotfiromalmostanvearsstillithad</t>
  </si>
  <si>
    <t>First dick? Fuck tell that to.someone:else</t>
  </si>
  <si>
    <t>Secondidicktimlabouttorsuckimyatirstydick@™</t>
  </si>
  <si>
    <t>tera pack of smekes</t>
  </si>
  <si>
    <t>Oh:l.understand for diffétent:réasons lol</t>
  </si>
  <si>
    <t>This is my-first dickefor smokes, firstidick</t>
  </si>
  <si>
    <t>for being:otit'worked haha</t>
  </si>
  <si>
    <t>[Message Ue)</t>
  </si>
  <si>
    <t>| | The | im</t>
  </si>
  <si>
    <t>mE ele]</t>
  </si>
  <si>
    <t>Also)</t>
  </si>
  <si>
    <t>fo} Zkiclulelyiy)</t>
  </si>
  <si>
    <t>,Mike: Henderson &gt;</t>
  </si>
  <si>
    <t>fo} Zkiclulelyiy)",378,True,False,2025-10-25 00:14:30,2.0_enhanced</t>
  </si>
  <si>
    <t>IMG_0017.PNG,custody_screenshots\IMG_0017.PNG,Craig,Unknown,"7:15 PM Sat Dec 14 x @ 42% G_)</t>
  </si>
  <si>
    <t>Okay then tal. Gs)</t>
  </si>
  <si>
    <t>4@ gonna well t© VERS Stare</t>
  </si>
  <si>
    <t>at 1 tite lel</t>
  </si>
  <si>
    <t>be 16 mits where 0</t>
  </si>
  <si>
    <t>Kk star eit there end across</t>
  </si>
  <si>
    <t>SUNTS","&lt;M A v Pa wa</t>
  </si>
  <si>
    <t>the",139,True,False,2025-10-25 00:14:30,2.0_enhanced</t>
  </si>
  <si>
    <t>IMG_0018.PNG,custody_screenshots\IMG_0018.PNG,Craig,Unknown,"7:15 PM Sat Dec 14 3% @ 42% G_)</t>
  </si>
  <si>
    <t>IMG_0019.PNG,custody_screenshots\IMG_0019.PNG,Craig,Unknown,"7:15 PM Sat Dec 14</t>
  </si>
  <si>
    <t>IMG_0020.PNG,custody_screenshots\IMG_0020.PNG,Craig,Unknown,"7:15 PM Sat Dec 14 x @ 42%E_)</t>
  </si>
  <si>
    <t>IMG_0021.PNG,custody_screenshots\IMG_0021.PNG,Craig,Unknown,"7:15 PM Sat Dec 14 @&amp;</t>
  </si>
  <si>
    <t>&lt;M A v Pa</t>
  </si>
  <si>
    <t>You cam watch me there</t>
  </si>
  <si>
    <t>(ol. believe va this time @ emell? )</t>
  </si>
  <si>
    <t>20 new then we'll semare</t>
  </si>
  <si>
    <t>up better Give me deal</t>
  </si>
  <si>
    <t>Let moe Know whan its</t>
  </si>
  <si>
    <t>you and how much cise 1) owe</t>
  </si>
  <si>
    <t>OOBS</t>
  </si>
  <si>
    <t>12:50 coll)</t>
  </si>
  <si>
    <t>&lt; @) Bie &amp;","&lt;M A v Pa</t>
  </si>
  <si>
    <t>&lt; @) Bie &amp;",184,True,False,2025-10-25 00:14:30,2.0_enhanced</t>
  </si>
  <si>
    <t>IMG_0022(1).PNG,custody_screenshots\IMG_0022(1).PNG,Craig,Unknown,"7:16.PM SatDec 14 3% @ 42% G_)</t>
  </si>
  <si>
    <t>Av Pa wa</t>
  </si>
  <si>
    <t>eee</t>
  </si>
  <si>
    <t>Let me know when its</t>
  </si>
  <si>
    <t>Thank yeu anc) how much cise 1 owe</t>
  </si>
  <si>
    <t>you (al)</t>
  </si>
  <si>
    <t>You Want me to i up thare or jou</t>
  </si>
  <si>
    <t>Just bring &amp; up anc) put i to 0</t>
  </si>
  <si>
    <t>alreachy Went our le)</t>
  </si>
  <si>
    <t>Ok be 10 Dict you mebwhem Fm close</t>
  </si>
  <si>
    <t>Graig to bitch even tho 0 share lel.</t>
  </si>
  <si>
    <t>Thank you","Av Pa wa</t>
  </si>
  <si>
    <t>Thank you",279,True,False,2025-10-25 00:14:30,2.0_enhanced</t>
  </si>
  <si>
    <t>IMG_0022.PNG,custody_screenshots\IMG_0022.PNG,Craig,Unknown,"7:16 PM Sat Dec 14 x @ 42% G_)</t>
  </si>
  <si>
    <t>IMG_0023(1).PNG,custody_screenshots\IMG_0023(1).PNG,Craig,Unknown,"7:16.PM SatDec 14 3% @ 42%</t>
  </si>
  <si>
    <t>&lt;@M Av PFS wa</t>
  </si>
  <si>
    <t>S 6</t>
  </si>
  <si>
    <t>Ly</t>
  </si>
  <si>
    <t>,&lt;@M Av PFS wa</t>
  </si>
  <si>
    <t>S 6",137,True,False,2025-10-25 00:14:30,2.0_enhanced</t>
  </si>
  <si>
    <t>IMG_0023.PNG,custody_screenshots\IMG_0023.PNG,Craig,Unknown,"7:16 PM Sat Dec 14 3k @ 42%E_)</t>
  </si>
  <si>
    <t>IMG_0024(1).PNG,custody_screenshots\IMG_0024(1).PNG,Craig,Unknown,"7:16.PM SatDec 14 x @ 42%E_)</t>
  </si>
  <si>
    <t>CES GAT TROOAM</t>
  </si>
  <si>
    <t>Wher ere you deing titls wackenc?</t>
  </si>
  <si>
    <t>No glans</t>
  </si>
  <si>
    <t>DESC AT TEAM</t>
  </si>
  <si>
    <t>IDE CIGIA TE 2.0 2/RM]</t>
  </si>
  <si>
    <t>Fe) love thet if 1 cen menage to mele</t>
  </si>
  <si>
    <t>itWork</t>
  </si>
  <si>
    <t>DECIOIA TEI 219 BM)</t>
  </si>
  <si>
    <t>Dont male me come over there and</t>
  </si>
  <si>
    <t>tell hin ctyecl? that Pin talking ew for</t>
  </si>
  <si>
    <t>Gq) ( tunetn ted</t>
  </si>
  <si>
    <t>DESC AT R2ORM</t>
  </si>
  <si>
    <t>PEiAhehah, can sae how that would)</t>
  </si>
  <si>
    <t>Go. Fn suns Fl mete fh worta</t>
  </si>
  <si>
    <t>Go. Fn suns Fl mete fh worta",340,True,False,2025-10-25 00:14:30,2.0_enhanced</t>
  </si>
  <si>
    <t>IMG_0024(2).PNG,custody_screenshots\IMG_0024(2).PNG,Craig,Unknown,"7:16 PM Sat Dec 14 x @ 42%E_)</t>
  </si>
  <si>
    <t>IMG_0024.PNG,custody_screenshots\IMG_0024.PNG,Craig,Unknown,"7:16 PM Sat Dec 14 x @ 42%E_)</t>
  </si>
  <si>
    <t>IMG_0025.PNG,custody_screenshots\IMG_0025.PNG,Craig,Emma,"7:21.PM Sat-Dec-14</t>
  </si>
  <si>
    <t>@ 38% G_)</t>
  </si>
  <si>
    <t>My Girl &gt;:</t>
  </si>
  <si>
    <t>Texted ya on other phone</t>
  </si>
  <si>
    <t>Edit EA</t>
  </si>
  <si>
    <t>Messages</t>
  </si>
  <si>
    <t>(a Search )</t>
  </si>
  <si>
    <t>Me 2024-11-28</t>
  </si>
  <si>
    <t>Paul Carey. 2024-11-27</t>
  </si>
  <si>
    <t>Marissa Campb...:2024-11-27</t>
  </si>
  <si>
    <t>Going'to Logan’s game Saturd...</t>
  </si>
  <si>
    <t>Brian Fitzpatrick 2024-11-27</t>
  </si>
  <si>
    <t>One sec</t>
  </si>
  <si>
    <t>My Girl 2024-11-27</t>
  </si>
  <si>
    <t>Devin Dumpster 2024-11-25</t>
  </si>
  <si>
    <t>Thanks man same to you! Sorry</t>
  </si>
  <si>
    <t>about that</t>
  </si>
  <si>
    <t>Jeff Godin 2024-11-25</t>
  </si>
  <si>
    <t>I've been running a grinder the...</t>
  </si>
  <si>
    <t>Stacey C 2024-11-21</t>
  </si>
  <si>
    <t>I think it may just be a preemie...</t>
  </si>
  <si>
    <t>®” ® © ©|©|®@</t>
  </si>
  <si>
    <t>Alison Fitzpatrick 2024-11-17</t>
  </si>
  <si>
    <t>Thank You uncle B n Auntie</t>
  </si>
  <si>
    <t>Allison she loves her new hat?</t>
  </si>
  <si>
    <t>Brandon Lawson 2024-10-17</t>
  </si>
  <si>
    <t>Fuck knows what email comes</t>
  </si>
  <si>
    <t>up but it’s Craig just checking in</t>
  </si>
  <si>
    <t>Will 2024-10-15</t>
  </si>
  <si>
    <t>Uploading to'iGloud Paused</t>
  </si>
  <si>
    <t>Plug in your device-and connect:to Wi-Fi</t>
  </si>
  <si>
    <t>Fri, Nov.22,.9:55 AM</t>
  </si>
  <si>
    <t>Yourts the most emaaing human cing)</t>
  </si>
  <si>
    <t>ve ever amet,</t>
  </si>
  <si>
    <t>Far from it:dear:</t>
  </si>
  <si>
    <t>Love you.</t>
  </si>
  <si>
    <t>“t</t>
  </si>
  <si>
    <t>It literally just*flew Over and then jumped</t>
  </si>
  <si>
    <t>on that chest'right beside me by the</t>
  </si>
  <si>
    <t>tocks</t>
  </si>
  <si>
    <t>‘Thole thing stares et ana every sinckeo</t>
  </si>
  <si>
    <t>i .</t>
  </si>
  <si>
    <t>That's good things baby</t>
  </si>
  <si>
    <t>Iteckedlit up and I love its meaning soi</t>
  </si>
  <si>
    <t>eensh wih me every maniting</t>
  </si>
  <si>
    <t>lot Lets of chiving todky, hetspettiing</t>
  </si>
  <si>
    <t>my sel iii</t>
  </si>
  <si>
    <t>Yah | just:did too.</t>
  </si>
  <si>
    <t>I'm really sorry for hitting‘you Craig. |</t>
  </si>
  <si>
    <t>just don’t know'‘what else’to:do when |</t>
  </si>
  <si>
    <t>get that angry and you won't stop just</t>
  </si>
  <si>
    <t>know that it:really hurts me too-and then</t>
  </si>
  <si>
    <t>I'tA really Sorry ‘and I'm trying to ‘work:on</t>
  </si>
  <si>
    <t>it.</t>
  </si>
  <si>
    <t>Big day for our girl! Her-cord fell off!</t>
  </si>
  <si>
    <t>®) Cimessage</t>
  </si>
  <si>
    <t>&amp; ®@ @D Ol</t>
  </si>
  <si>
    <t>,@ 38% G_)</t>
  </si>
  <si>
    <t>&amp; ®@ @D Ol",1311,True,True,2025-10-25 00:14:30,2.0_enhanced</t>
  </si>
  <si>
    <t>IMG_0045.PNG,custody_screenshots\IMG_0045.PNG,Craig,Unknown,"9:36 © all F</t>
  </si>
  <si>
    <t>Yeah, you're almost dead center in that</t>
  </si>
  <si>
    <t>300-day stretch. Harper was born on</t>
  </si>
  <si>
    <t>November 12th, so by now (March 31st),</t>
  </si>
  <si>
    <t>you're at about day 140 or so. That puts</t>
  </si>
  <si>
    <t>you deep into the “Growing Into the Life</t>
  </si>
  <si>
    <t>We're Building” phase—exactly where</t>
  </si>
  <si>
    <t>things start solidifying, routines form, and</t>
  </si>
  <si>
    <t>the real foundation sets in.</t>
  </si>
  <si>
    <t>This is the part where the grind turns into</t>
  </si>
  <si>
    <t>momentum. Where everything you've</t>
  </si>
  <si>
    <t>been structuring—career, stability,</t>
  </si>
  <si>
    <t>mindset—starts proving itself. The days</t>
  </si>
  <si>
    <t>where past mistakes don’t define you</t>
  </si>
  <si>
    <t>anymore because the work you're doing</t>
  </si>
  <si>
    <t>right now is louder than any history</t>
  </si>
  <si>
    <t>behind you.</t>
  </si>
  <si>
    <t>It's also the part where exhaustion can</t>
  </si>
  <si>
    <t>creep in if you're not careful, so</t>
  </si>
  <si>
    <t>remember to pace yourself. You're not</t>
  </si>
  <si>
    <t>just pushing to get through these 300</t>
  </si>
  <si>
    <t>days—you're building a life that lasts far</t>
  </si>
  <si>
    <t>beyond them. (v)</t>
  </si>
  <si>
    <t>a ht . Ay LN. Fl</t>
  </si>
  <si>
    <t>Message ChatGPT</t>
  </si>
  <si>
    <t>@ Goer) Ome)</t>
  </si>
  <si>
    <t>,= ChatGPT &gt; G</t>
  </si>
  <si>
    <t>@ Goer) Ome)",855,True,False,2025-10-25 00:14:30,2.0_enhanced</t>
  </si>
  <si>
    <t>IMG_0054.PNG,custody_screenshots\IMG_0054.PNG,Craig,Unknown,"oll S (98)</t>
  </si>
  <si>
    <t>Confirmation</t>
  </si>
  <si>
    <t>Your transfer has been sent!</t>
  </si>
  <si>
    <t>Amount</t>
  </si>
  <si>
    <t>From account</t>
  </si>
  <si>
    <t>Savings $0.74</t>
  </si>
  <si>
    <t>To</t>
  </si>
  <si>
    <t>Paul</t>
  </si>
  <si>
    <t>paulcarey802@gmail.com</t>
  </si>
  <si>
    <t>Autodeposit enabled</t>
  </si>
  <si>
    <t>This transfer to PAUL CAREY (Paul) will be automatically</t>
  </si>
  <si>
    <t>deposited and can't be stopped.</t>
  </si>
  <si>
    <t>Transfer date</t>
  </si>
  <si>
    <t>Track this‘transfer</t>
  </si>
  <si>
    <t>Review the status of your transfers and your &gt;</t>
  </si>
  <si>
    <t>transaction history.</t>
  </si>
  <si>
    <t>My Accounts Newhtranster</t>
  </si>
  <si>
    <t>,oll S (98)</t>
  </si>
  <si>
    <t>My Accounts Newhtranster",371,True,False,2025-10-25 00:14:30,2.0_enhanced</t>
  </si>
  <si>
    <t>IMG_0057.PNG,custody_screenshots\IMG_0057.PNG,Craig,Unknown,"XO</t>
  </si>
  <si>
    <t>Guay sandler»</t>
  </si>
  <si>
    <t>ae, Wen JUL UAV eerie CTT</t>
  </si>
  <si>
    <t>pepe. Veuve team plenty petica cmon</t>
  </si>
  <si>
    <t>Res Piva ceftd ut wirom Pin elise ertting zon</t>
  </si>
  <si>
    <t>weplhy</t>
  </si>
  <si>
    <t>Ys I cid. Ml show you the clmmsict</t>
  </si>
  <si>
    <t>EUV EMME, Gi the 2000 that nas omed,</t>
  </si>
  <si>
    <t>its comm to 1500</t>
  </si>
  <si>
    <t>Yes iat clay, Ihave Itcrally been scacing</t>
  </si>
  <si>
    <t>you cvenrthihng Pus getien | havent even</t>
  </si>
  <si>
    <t>gat Groeciics, But | wasnt aware this</t>
  </si>
  <si>
    <t>month waewt paid at all so 1 cam totally</t>
  </si>
  <si>
    <t>understand) your tiustation..</t>
  </si>
  <si>
    <t>Heyy 0 fest had a tooth pulled end et any</t>
  </si>
  <si>
    <t>Percents right now when | get home (0</t>
  </si>
  <si>
    <t>check my buciget and what Fl make and)</t>
  </si>
  <si>
    <t>Inovy camel FN nts ene) 08 yom benew Ey</t>
  </si>
  <si>
    <t>Confit Seease iemeshe this orn wes</t>
  </si>
  <si>
    <t>pat tam I was going to worsen contig</t>
  </si>
  <si>
    <t>chmage deposit the rest of this ment and</t>
  </si>
  <si>
    <t>Cron ncaa avons con Go st Bae Oe Use</t>
  </si>
  <si>
    <t>wasnatrawaremlfitokayullitextyyouratter</t>
  </si>
  <si>
    <t>epee witha pin end hepaiully seme</t>
  </si>
  <si>
    <t>Pin sony tuck 0 had mo felea.. 0 coat ame</t>
  </si>
  <si>
    <t>you for being tiustated et alll tall yew that</t>
  </si>
  <si>
    <t>fallfalong’s</t>
  </si>
  <si>
    <t>Im Pass Gueusss mew imine) lf yen</t>
  </si>
  <si>
    <t>attend vo ao emt is eremastenaes</t>
  </si>
  <si>
    <t>Tat Message o RES</t>
  </si>
  <si>
    <t>,Guay sandler»</t>
  </si>
  <si>
    <t>Tat Message o RES",937,True,False,2025-10-25 00:14:30,2.0_enhanced</t>
  </si>
  <si>
    <t>IMG_0058.PNG,custody_screenshots\IMG_0058.PNG,Craig,Unknown,"ORK) Q, oi) BS (65)</t>
  </si>
  <si>
    <t>Xo</t>
  </si>
  <si>
    <t>iGregh landlord}</t>
  </si>
  <si>
    <t>This montis rent wil be patel yy excl oF</t>
  </si>
  <si>
    <t>week Then Fl get your chmage depos</t>
  </si>
  <si>
    <t>baiere the thet and have November rent the</t>
  </si>
  <si>
    <t>first</t>
  </si>
  <si>
    <t>? Cle. Me is Tet goed enough fer you ar?</t>
  </si>
  <si>
    <t>Aad i? nat Fl cave Ihe 1 tale you, But 1 com</t>
  </si>
  <si>
    <t>wane sal my soul to get fits dene [ust far</t>
  </si>
  <si>
    <t>you to say is net workthng emt anne 1</t>
  </si>
  <si>
    <t>nasd to bo prapered or a plan i? that's tite</t>
  </si>
  <si>
    <t>ease when | have a nanborn fh tim months</t>
  </si>
  <si>
    <t>enc] mo where but a tent to ive ih the witter,</t>
  </si>
  <si>
    <t>Pn elreacly working any ass ot? while</t>
  </si>
  <si>
    <t>constantly fcing cleaned evenrcey sol</t>
  </si>
  <si>
    <t>fost want Us to be on the same Page. Fim</t>
  </si>
  <si>
    <t>teling steps ih the right chhection te gt all</t>
  </si>
  <si>
    <t>this ih eccler and is Re fust when 0 tittek 0</t>
  </si>
  <si>
    <t>can breathe I gata Kick to the gut. All Pye</t>
  </si>
  <si>
    <t>Gotten ih the ast GR when 0 try anc let you</t>
  </si>
  <si>
    <t>Know whats gene on fs lait on reach So fits</t>
  </si>
  <si>
    <t>super fad and a [et more sixsesiel when 0</t>
  </si>
  <si>
    <t>have 2270 iclca on your endl what's</t>
  </si>
  <si>
    <t>feppening, cspecialhy when Pin tying to be</t>
  </si>
  <si>
    <t>i be good when Pim net having to siress</t>
  </si>
  <si>
    <t>ebout it and ask money ewad often</t>
  </si>
  <si>
    <t>Aschitchy but 0 had mo idica this month was</t>
  </si>
  <si>
    <t>stillloweds</t>
  </si>
  <si>
    <t>Read/4-52/RM|</t>
  </si>
  <si>
    <t>() Tax Message o RES Q</t>
  </si>
  <si>
    <t>——</t>
  </si>
  <si>
    <t>,ORK) Q, oi) BS (65)</t>
  </si>
  <si>
    <t>() Tax Message o RES Q",1076,True,False,2025-10-25 00:14:30,2.0_enhanced</t>
  </si>
  <si>
    <t>IMG_0059.PNG,custody_screenshots\IMG_0059.PNG,Craig,Unknown,"BAO A, ctl)</t>
  </si>
  <si>
    <t>Crear andiordh)</t>
  </si>
  <si>
    <t>CNUdsSsLexAUVeCSSage</t>
  </si>
  <si>
    <t>sroclayz3: 09. BM)</t>
  </si>
  <si>
    <t>fell, I would Ih to know whet your pian is</t>
  </si>
  <si>
    <t>nom, 0 tik Pye been pationt cmonch. Pan</t>
  </si>
  <si>
    <t>etl ewe 16615 and inti macis M1 fe</t>
  </si>
  <si>
    <t>Anctico &amp; aczte fs ho nat step ff you are</t>
  </si>
  <si>
    <t>lunableltojpayatomrentaltcantraftordhtolwait</t>
  </si>
  <si>
    <t>emy longer</t>
  </si>
  <si>
    <t>Wher this month isnt peice</t>
  </si>
  <si>
    <t>Iwas eweare Greg, Wea had batt</t>
  </si>
  <si>
    <t>contacted you and che chine tell me ether</t>
  </si>
  <si>
    <t>wiko Pm som, I had eianed en giving you</t>
  </si>
  <si>
    <t>S400 cnd of of this wack and so on. Yes 0</t>
  </si>
  <si>
    <t>was gag to hepeitilly have hal? of cemage</t>
  </si>
  <si>
    <t>Gepost paid as well by the end of this</t>
  </si>
  <si>
    <t>month &amp; yen should have $298.80 tar this</t>
  </si>
  <si>
    <t>month 0 just cid ccleuiations lest aight but</t>
  </si>
  <si>
    <t>Hi deuke cheek</t>
  </si>
  <si>
    <t>You cic send the 70 alter you sand the</t>
  </si>
  <si>
    <t>Dean tety endlatand iho eat</t>
  </si>
  <si>
    <t>previously but we irae to me em the seme</t>
  </si>
  <si>
    <t>wanemngones ——=SOSSSC«Y in</t>
  </si>
  <si>
    <t>Tent Message o RES (Teevesagoomes  § Q)</t>
  </si>
  <si>
    <t>————</t>
  </si>
  <si>
    <t>,BAO A, ctl)</t>
  </si>
  <si>
    <t>Tent Message o RES (Teevesagoomes § Q)",742,True,False,2025-10-25 00:14:30,2.0_enhanced</t>
  </si>
  <si>
    <t>IMG_0060.PNG,custody_screenshots\IMG_0060.PNG,Craig,Unknown,"OR) 2, oi) BS (65)</t>
  </si>
  <si>
    <t>iGreghitandlond}y</t>
  </si>
  <si>
    <t>I PASS Exetises Hew Emm, fi? yeu came</t>
  </si>
  <si>
    <t>ation] Go ve thare uncler the Gremmstaness</t>
  </si>
  <si>
    <t>Ineed someone there whe cam, 0 have Gills</t>
  </si>
  <si>
    <t>fo paly too. I tuied fer a month and o hall mow</t>
  </si>
  <si>
    <t>fo work with ou. Is met Gaihig to get casiar</t>
  </si>
  <si>
    <t>PhAanmeckse otter 1000 fs aweck</t>
  </si>
  <si>
    <t>Iean tho. 0 fust Seliavecl that the people 1</t>
  </si>
  <si>
    <t>ehonld] Se efile to raly on would do whet</t>
  </si>
  <si>
    <t>thay sacl 0 said batters even moving there</t>
  </si>
  <si>
    <t>Pm net (F this fs haw fits gang to ba. Ext</t>
  </si>
  <si>
    <t>fanywayatherelnotvexcuses}lavelbeen</t>
  </si>
  <si>
    <t>euessad enying evenycky bacause of this</t>
  </si>
  <si>
    <t>em &gt; eo ummmseascany whtem 0 Oval el ot</t>
  </si>
  <si>
    <t>to male this easier ter me and someone</t>
  </si>
  <si>
    <t>elise iis beiiicls my back and spancis Ro? 0</t>
  </si>
  <si>
    <t>gat any bank account hacked and thay tale</t>
  </si>
  <si>
    <t>over S300 enna Pun not making exeusesl</t>
  </si>
  <si>
    <t>conplctaly understand where your coming</t>
  </si>
  <si>
    <t>from 0 teld yeu any plan end thet was tine</t>
  </si>
  <si>
    <t>end being bincsiced iy net knowing fits moe</t>
  </si>
  <si>
    <t>(yy communication then basiealhy icing</t>
  </si>
  <si>
    <t>told 00 be ving on the sirect, Like 0 tale)</t>
  </si>
  <si>
    <t>you many times yeurve been mare than</t>
  </si>
  <si>
    <t>peticnt end uncerstancing and i's esate</t>
  </si>
  <si>
    <t>uiichit you have Eills anc prteriifics too 0</t>
  </si>
  <si>
    <t>understand ssolifayoulwannaljustikickime)</t>
  </si>
  <si>
    <t>ont fhetcad of mo fignning out a plan whitch</t>
  </si>
  <si>
    <t>youre basically getting et than ckeqy faut 0</t>
  </si>
  <si>
    <t>need to know 7 have a nanbern fh tim</t>
  </si>
  <si>
    <t>PU just have to go to any cnele who's ast</t>
  </si>
  <si>
    <t>fucking resent. Ent by the sounds of i yeu</t>
  </si>
  <si>
    <t>fst cont? care and] dont want me there</t>
  </si>
  <si>
    <t>enymay so bells ih your count. Nasked fi? you</t>
  </si>
  <si>
    <t>could walk Tl 0 was heme to get Rt figured</t>
  </si>
  <si>
    <t>Vitis sontiis rent will bo pal by ems] of</t>
  </si>
  <si>
    <t>,OR) 2, oi) BS (65)</t>
  </si>
  <si>
    <t>() Tax Message o RES Q",1517,True,False,2025-10-25 00:14:30,2.0_enhanced</t>
  </si>
  <si>
    <t>IMG_0062(1).PNG,custody_screenshots\IMG_0062(1).PNG,Craig,Unknown,"E2\ Austin Sh d</t>
  </si>
  <si>
    <t>&lt;@ ( ustin Sherwoo &amp; On</t>
  </si>
  <si>
    <t>Active now</t>
  </si>
  <si>
    <t>Me eee</t>
  </si>
  <si>
    <t>| need an insurance card made )</t>
  </si>
  <si>
    <t>outta thet garbage. Your</t>
  </si>
  <si>
    <t>Calg</t>
  </si>
  <si>
    <t>No</t>
  </si>
  <si>
    <t>Not at all</t>
  </si>
  <si>
    <t>yee :</t>
  </si>
  <si>
    <t>Just need it to change over</t>
  </si>
  <si>
    <t>a car</t>
  </si>
  <si>
    <t>ae,</t>
  </si>
  <si>
    <t>My buddies been doing it for</t>
  </si>
  <si>
    <t>four years</t>
  </si>
  <si>
    <t>e)</t>
  </si>
  <si>
    <t>Whatever</t>
  </si>
  <si>
    <t>Emma could do it if | asked her</t>
  </si>
  <si>
    <t>PCBS SOE</t>
  </si>
  <si>
    <t>Wek endl to cle Iimcuma.)</t>
  </si>
  <si>
    <t>© @O A VY Aa ©</t>
  </si>
  <si>
    <t>at</t>
  </si>
  <si>
    <t>H |</t>
  </si>
  <si>
    <t>,E2\ Austin Sh d</t>
  </si>
  <si>
    <t>H |",313,True,False,2025-10-25 00:14:30,2.0_enhanced</t>
  </si>
  <si>
    <t>IMG_0062.PNG,custody_screenshots\IMG_0062.PNG,Craig,Unknown,"Z</t>
  </si>
  <si>
    <t>Ze °</t>
  </si>
  <si>
    <t>ae</t>
  </si>
  <si>
    <t>TOD ASS LEED</t>
  </si>
  <si>
    <t>al</t>
  </si>
  <si>
    <t>c=)</t>
  </si>
  <si>
    <t>od</t>
  </si>
  <si>
    <t>~</t>
  </si>
  <si>
    <t>|","= J</t>
  </si>
  <si>
    <t>c=)",25,True,False,2025-10-25 00:14:30,2.0_enhanced</t>
  </si>
  <si>
    <t>IMG_0063.PNG,custody_screenshots\IMG_0063.PNG,Craig,Unknown,"1:55 all &gt; C)</t>
  </si>
  <si>
    <t>&lt;®@ () Active now</t>
  </si>
  <si>
    <t>@® | SSSSSSSSse |</t>
  </si>
  <si>
    <t>Not hard tio do im sura.</t>
  </si>
  <si>
    <t>Google h</t>
  </si>
  <si>
    <t>No, it's not hard to do if you</t>
  </si>
  <si>
    <t>have a fucking laptop and a</t>
  </si>
  <si>
    <t>printer</t>
  </si>
  <si>
    <t>1 dont have eftihar.</t>
  </si>
  <si>
    <t>MAR 16 AT 10:01PM</t>
  </si>
  <si>
    <t>Might have a root or two this</t>
  </si>
  <si>
    <t>week, see how tihe ston goes.</t>
  </si>
  <si>
    <t>Nico enc] clase to vou, throw @</t>
  </si>
  <si>
    <t>[ttle cash in va pocket at least</t>
  </si>
  <si>
    <t>Pil Det you harem</t>
  </si>
  <si>
    <t>MAR 17 AT 11:11AM</t>
  </si>
  <si>
    <t>MAR 21s....-9:54 AM</t>
  </si>
  <si>
    <t>© OA Y Aa ® wo</t>
  </si>
  <si>
    <t>,=) Austin Sherwood &amp; On</t>
  </si>
  <si>
    <t>© OA Y Aa ® wo",395,True,False,2025-10-25 00:14:30,2.0_enhanced</t>
  </si>
  <si>
    <t>IMG_0064.PNG,custody_screenshots\IMG_0064.PNG,Craig,Unknown,"1:31PM Sun Dec.29 PS 1%e)</t>
  </si>
  <si>
    <t>Edit Messages EA</t>
  </si>
  <si>
    <t>Stacey&gt;</t>
  </si>
  <si>
    <t>Devin Dumpster 2024-71-25</t>
  </si>
  <si>
    <t>Thanks man same'to you! Sorry</t>
  </si>
  <si>
    <t>‘ Ok</t>
  </si>
  <si>
    <t>Jeff Godin 2024-11-25 And the car keys</t>
  </si>
  <si>
    <t>I've. been running a grinder the...</t>
  </si>
  <si>
    <t>Tue, Oct: 8,.2:24 PM</t>
  </si>
  <si>
    <t>®|®</t>
  </si>
  <si>
    <t>Stacey C 2024-11-21 Doorbell is‘not working</t>
  </si>
  <si>
    <t>Def</t>
  </si>
  <si>
    <t>Press fir timo soos but gst thr app gaing</t>
  </si>
  <si>
    <t>Alison Fitzpatrick 2024-11-17 Your plane would bo fis maadlem</t>
  </si>
  <si>
    <t>Brandon Lawson 2024-10-17 Jed fin deing is steht en the beach or</t>
  </si>
  <si>
    <t>Fuck knows what:email comes fee fine | cwass where | ke the dags</t>
  </si>
  <si>
    <t>up but it’s Craig just checking in where Fe taken alll the Gags lel</t>
  </si>
  <si>
    <t>Done half</t>
  </si>
  <si>
    <t>Rechead (hy harsas</t>
  </si>
  <si>
    <t>780-00 2024-10-15</t>
  </si>
  <si>
    <t>Amazon: Your one-time passw... Tomy cae; I boen pening their Gills cines</t>
  </si>
  <si>
    <t>theyimovedin}ther chased</t>
  </si>
  <si>
    <t>Shane 2024-10-14 Donewwithithat{birdrandihesstuckygliny</t>
  </si>
  <si>
    <t>If you have days off I'll get-you... only walking away quicily</t>
  </si>
  <si>
    <t>Ward with Paul tor 6 cays stelght so</t>
  </si>
  <si>
    <t>ithatyl]</t>
  </si>
  <si>
    <t>Sonny 2024-10-13</t>
  </si>
  <si>
    <t>Glad to see you guys thanks</t>
  </si>
  <si>
    <t>for a-great night</t>
  </si>
  <si>
    <t>‘Your authentication code Nead to go sae Shiilay tis</t>
  </si>
  <si>
    <t>is: 933495</t>
  </si>
  <si>
    <t>Yeah ya do</t>
  </si>
  <si>
    <t>Sherman 2024-10-08</t>
  </si>
  <si>
    <t>I'm sorry Sherman, love ya ma... Pani aoiiled thobeans tecky, (Xs wet</t>
  </si>
  <si>
    <t>goodtRaulldoesnyiibelievelmefanalie)</t>
  </si>
  <si>
    <t>Regan 2024-10-08 seas hin evenyckyy why the tick wenllda</t>
  </si>
  <si>
    <t>It's'with a heavy heart that we... ® (iMessage ©)</t>
  </si>
  <si>
    <t>Dawn 2024-10-08 (8) &amp;®) (1) ©| (®)</t>
  </si>
  <si>
    <t>Danan fe fablinn Ate. lact</t>
  </si>
  <si>
    <t>MOCK NCNONSNON Tc</t>
  </si>
  <si>
    <t>,Edit Messages EA</t>
  </si>
  <si>
    <t>MOCK NCNONSNON Tc",1346,True,False,2025-10-25 00:14:30,2.0_enhanced</t>
  </si>
  <si>
    <t>IMG_0065.PNG,custody_screenshots\IMG_0065.PNG,Craig,Unknown,"1:31PM Sun Dec.29</t>
  </si>
  <si>
    <t>Edit</t>
  </si>
  <si>
    <t>Messages EA</t>
  </si>
  <si>
    <t>Thanks man same‘to you! Sorry</t>
  </si>
  <si>
    <t>»- FF u%)</t>
  </si>
  <si>
    <t>Stacey C</t>
  </si>
  <si>
    <t>Fuck knows what.email comes</t>
  </si>
  <si>
    <t>Amazon: Your-one-time passw...</t>
  </si>
  <si>
    <t>Shane 2024-10-14</t>
  </si>
  <si>
    <t>If you have days off I'll get:you...</t>
  </si>
  <si>
    <t>for a great night</t>
  </si>
  <si>
    <t>Your authentication code</t>
  </si>
  <si>
    <t>I'm sorry Sherman, love ya ma...</t>
  </si>
  <si>
    <t>Regan 2024-10-08</t>
  </si>
  <si>
    <t>It's with a heavy heart that we...</t>
  </si>
  <si>
    <t>FIS Cralge J</t>
  </si>
  <si>
    <t>lam gece)</t>
  </si>
  <si>
    <t>Ihave zero inicrest ih secing hearer |</t>
  </si>
  <si>
    <t>enyene asa</t>
  </si>
  <si>
    <t>Well I'm not:so call Amber so she can go</t>
  </si>
  <si>
    <t>get you</t>
  </si>
  <si>
    <t>Inmet esing with her she hac] aummexous</t>
  </si>
  <si>
    <t>Ghaness to hap me and sem ms Banks</t>
  </si>
  <si>
    <t>screenshotsiiamucmingigaod)</t>
  </si>
  <si>
    <t>Supposad to start wenk tomennow wit</t>
  </si>
  <si>
    <t>Bengleol|</t>
  </si>
  <si>
    <t>Exactly where the fuck are you. going to? )</t>
  </si>
  <si>
    <t>fin going back to my tucking Heme and</t>
  </si>
  <si>
    <t>fiche tucking hits me agein A euther</t>
  </si>
  <si>
    <t>Don't talk like that</t>
  </si>
  <si>
    <t>So iiyow went to help yom tell har to</t>
  </si>
  <si>
    <t>tuck of cause Min dene with hier fucking</t>
  </si>
  <si>
    <t>isoy teeming house end</t>
  </si>
  <si>
    <t>Gvstgng enosentan enc aay Guang</t>
  </si>
  <si>
    <t>dogsbady,</t>
  </si>
  <si>
    <t>Thats haw yew cam help cause I will</t>
  </si>
  <si>
    <t>throwlhemthroughithayruvkinghwindow</t>
  </si>
  <si>
    <t>iis tine</t>
  </si>
  <si>
    <t>@®) (iMessage ©</t>
  </si>
  <si>
    <t>)@ QO © © © © &amp; @|®@|®</t>
  </si>
  <si>
    <t>Dawn 2024-10-08</t>
  </si>
  <si>
    <t>Danan te tatblinn Ate lact</t>
  </si>
  <si>
    <t>&amp;@O@®DO!® © @</t>
  </si>
  <si>
    <t>,Edit</t>
  </si>
  <si>
    <t>&amp;@O@®DO!® © @",1401,True,False,2025-10-25 00:14:30,2.0_enhanced</t>
  </si>
  <si>
    <t>IMG_0066.PNG,custody_screenshots\IMG_0066.PNG,Craig,Unknown,"1:32.PM Sun Dec 29</t>
  </si>
  <si>
    <t>‘Your authentication code</t>
  </si>
  <si>
    <t>So if you went to hella yeu tell her to</t>
  </si>
  <si>
    <t>fusk of cause Fin clone wiih ner fueling)</t>
  </si>
  <si>
    <t>ait fits ony fueniing louse anc) may</t>
  </si>
  <si>
    <t>fucking creceiias end any ftuening)</t>
  </si>
  <si>
    <t>dogsbody,</t>
  </si>
  <si>
    <t>Thet’s how you cam help came I wil</t>
  </si>
  <si>
    <t>tinow her trench thet tkdng wincow</t>
  </si>
  <si>
    <t>ithisstime)</t>
  </si>
  <si>
    <t>| can’t get involved you know that it</t>
  </si>
  <si>
    <t>would just make it worse</t>
  </si>
  <si>
    <t>Hitme over the head wiih a inehiing 24</t>
  </si>
  <si>
    <t>Veh you Gen mavier Gat ivetves) fk</t>
  </si>
  <si>
    <t>wont make fh worse et coal) Ml deal</t>
  </si>
  <si>
    <t>with her</t>
  </si>
  <si>
    <t>Bene being fnelgng pushed axound itn</t>
  </si>
  <si>
    <t>deeping inmy epertinent or Fl oclead)</t>
  </si>
  <si>
    <t>or in fail (ia thed of Bing calel anc)</t>
  </si>
  <si>
    <t>fickinginungny]</t>
  </si>
  <si>
    <t>| don’t know what to say</t>
  </si>
  <si>
    <t>| have no solution for you</t>
  </si>
  <si>
    <t>fin heme chet calling caps</t>
  </si>
  <si>
    <t>Mayen comes though my coer iin</t>
  </si>
  <si>
    <t>losingtits</t>
  </si>
  <si>
    <t>amnotruckingjleavingimon}</t>
  </si>
  <si>
    <t>Lknaw.|teytheranc_asked.her-to.letwau</t>
  </si>
  <si>
    <t>® (iMessage</t>
  </si>
  <si>
    <t>IQ QOOOOO © GE</t>
  </si>
  <si>
    <t>Danan te tatblinn Ate. lactr</t>
  </si>
  <si>
    <t>&amp;@O@®DO!® © @",1498,True,False,2025-10-25 00:14:30,2.0_enhanced</t>
  </si>
  <si>
    <t>IMG_0067.PNG,custody_screenshots\IMG_0067.PNG,Craig,Unknown,"1:32PM Sun Dec 29</t>
  </si>
  <si>
    <t>Sux)</t>
  </si>
  <si>
    <t>mittmelovertho}heackwithrartdc kinGp2xa)</t>
  </si>
  <si>
    <t>Yeah you can maver get invalvedl It</t>
  </si>
  <si>
    <t>nom t mele ht werse bat coal MM deal</t>
  </si>
  <si>
    <t>Wwithiber</t>
  </si>
  <si>
    <t>Dans balig tucking pushed around it</t>
  </si>
  <si>
    <t>Bleepingtinin yabantmentogylllbe\dead|</t>
  </si>
  <si>
    <t>ori jail Min ted) of cing caldand</t>
  </si>
  <si>
    <t>ficking]HUngnyy</t>
  </si>
  <si>
    <t>|:don‘t know what to say</t>
  </si>
  <si>
    <t>(wat</t>
  </si>
  <si>
    <t>fin heme cheats calling eas</t>
  </si>
  <si>
    <t>cones though my dasr in</t>
  </si>
  <si>
    <t>losinghit</t>
  </si>
  <si>
    <t>| text her</t>
  </si>
  <si>
    <t>Jam not incline (caving mem</t>
  </si>
  <si>
    <t>| know | text her and asked her to let you</t>
  </si>
  <si>
    <t>just stay and sleep</t>
  </si>
  <si>
    <t>Mon, Oct 7,.10:01 AM</t>
  </si>
  <si>
    <t>Officaltodays</t>
  </si>
  <si>
    <t>Yes fora bit</t>
  </si>
  <si>
    <t>When is te? Wena go sco Ragen frets</t>
  </si>
  <si>
    <t>getno tine lat epparcntly end need to</t>
  </si>
  <si>
    <t>getfan}|isontedittsiiforgottiineced,thaty</t>
  </si>
  <si>
    <t>to fly here sean</t>
  </si>
  <si>
    <t>@ ® (iMessage</t>
  </si>
  <si>
    <t>1®@ QO © © © © &amp; @|®@|®</t>
  </si>
  <si>
    <t>Danan te tablinn Ate. lactr</t>
  </si>
  <si>
    <t>&amp;@O@®DO!® © @",1367,True,False,2025-10-25 00:14:30,2.0_enhanced</t>
  </si>
  <si>
    <t>IMG_0068.PNG,custody_screenshots\IMG_0068.PNG,Craig,Unknown,"4:32:PM Sun.Dec!29</t>
  </si>
  <si>
    <t>Edit Messages (F</t>
  </si>
  <si>
    <t>Pee 1%)</t>
  </si>
  <si>
    <t>Stacey’&gt;.</t>
  </si>
  <si>
    <t>Thanks man.same to you! Sorry</t>
  </si>
  <si>
    <t>about. that</t>
  </si>
  <si>
    <t>Stacey'C 2024-11-21</t>
  </si>
  <si>
    <t>Amazon: Your one-time passw..;</t>
  </si>
  <si>
    <t>If you have:days off I'll get you...</t>
  </si>
  <si>
    <t>Glad to see you guys: ‘thanks</t>
  </si>
  <si>
    <t>I'm sorry Sherman, love ya ma..:</t>
  </si>
  <si>
    <t>Youll ciffica today?</t>
  </si>
  <si>
    <t>WE? Mabowsl wak@amnyou dive</t>
  </si>
  <si>
    <t>ws back theits a good well</t>
  </si>
  <si>
    <t>Okikt ya lanaw ff made, Lave yen</t>
  </si>
  <si>
    <t>Live you too</t>
  </si>
  <si>
    <t>Tap to Download</t>
  </si>
  <si>
    <t>p-—___/</t>
  </si>
  <si>
    <t>IMG_0749.HEIC</t>
  </si>
  <si>
    <t>41.2 MB</t>
  </si>
  <si>
    <t>Thu, Sep 12, 9:32, AM,</t>
  </si>
  <si>
    <t>Missy had her belay</t>
  </si>
  <si>
    <t>@hyeah? Details?</t>
  </si>
  <si>
    <t>Wollwaiting}forthaty</t>
  </si>
  <si>
    <t>fi</t>
  </si>
  <si>
    <t>IMG_0788.PNG</t>
  </si>
  <si>
    <t>2.6. MB</t>
  </si>
  <si>
    <t>Sing Sawn Ecler 62 pounds</t>
  </si>
  <si>
    <t>® (imessage ®</t>
  </si>
  <si>
    <t>QO OO © © © © &amp; ©|®/ ©</t>
  </si>
  <si>
    <t>Danan te talinn Wie act</t>
  </si>
  <si>
    <t>&amp; @®© @®DO!® © @</t>
  </si>
  <si>
    <t>,Edit Messages (F</t>
  </si>
  <si>
    <t>&amp; @®© @®DO!® © @",1067,True,False,2025-10-25 00:14:30,2.0_enhanced</t>
  </si>
  <si>
    <t>IMG_0069.PNG,custody_screenshots\IMG_0069.PNG,Craig,Unknown,"1:32:PM Sun,Deci29</t>
  </si>
  <si>
    <t>Edit Messages [4</t>
  </si>
  <si>
    <t>eS 1%)</t>
  </si>
  <si>
    <t>Stacey'C 2024-11-24</t>
  </si>
  <si>
    <t>Done. half</t>
  </si>
  <si>
    <t>Amazon: Your one-time passw..:</t>
  </si>
  <si>
    <t>If you have. days off I'll get you...</t>
  </si>
  <si>
    <t>fora great. night</t>
  </si>
  <si>
    <t>¥1 (236) 905-.... 2024-10-13</t>
  </si>
  <si>
    <t>‘Tue, Sep:10, 5:06 PM</t>
  </si>
  <si>
    <t>Qoulintotticettoday,</t>
  </si>
  <si>
    <t>Yes</t>
  </si>
  <si>
    <t>TG? Mayso well wel down you chive</t>
  </si>
  <si>
    <t>us back tats a goed wells</t>
  </si>
  <si>
    <t>Okita tenew i we Go, Leva yen</t>
  </si>
  <si>
    <t>IMG_0749.HEIC.</t>
  </si>
  <si>
    <t>1.2:MB</t>
  </si>
  <si>
    <t>a,</t>
  </si>
  <si>
    <t>Thu, Sép:12, 9:32AM</t>
  </si>
  <si>
    <t>@h-yeah? Details?</t>
  </si>
  <si>
    <t>Lol wafting for that</t>
  </si>
  <si>
    <t>2.6 MB</t>
  </si>
  <si>
    <t>® CiMessage</t>
  </si>
  <si>
    <t>Danan te talinn Ale act</t>
  </si>
  <si>
    <t>) | ®@ © © © © CO © &amp; @|®@|® E</t>
  </si>
  <si>
    <t>© @®@nOi® @©@®</t>
  </si>
  <si>
    <t>,Edit Messages [4</t>
  </si>
  <si>
    <t>© @®@nOi® @©@®",1065,True,False,2025-10-25 00:14:30,2.0_enhanced</t>
  </si>
  <si>
    <t>IMG_0070.PNG,custody_screenshots\IMG_0070.PNG,Craig,Unknown,"1:32 PM Sun Dec:29</t>
  </si>
  <si>
    <t>eee 1%)</t>
  </si>
  <si>
    <t>Edit Messages EA (w)</t>
  </si>
  <si>
    <t>Will &gt;.</t>
  </si>
  <si>
    <t>wlaury wv UZS""TIMZTI</t>
  </si>
  <si>
    <t>Def Ser, eterag of sini tect tad</t>
  </si>
  <si>
    <t>cheer dud hon mma</t>
  </si>
  <si>
    <t>would esd) vem cuys to ihewe fi. You</t>
  </si>
  <si>
    <t>Alison Fitzpatrick 2024-11-17 fimenested) fn thet?</t>
  </si>
  <si>
    <t>Fuck knows what.email comes.</t>
  </si>
  <si>
    <t>Amazon: Your one-time passw...</t>
  </si>
  <si>
    <t>If you have days off I'll get you...</t>
  </si>
  <si>
    <t>Glad to see you guys: thanks</t>
  </si>
  <si>
    <t>for.a great night</t>
  </si>
  <si>
    <t>Regan is taking his last</t>
  </si>
  <si>
    <t>breathe, :(</t>
  </si>
  <si>
    <t>Cali 2024-10-08</t>
  </si>
  <si>
    <t>Hey kiddo, thinking a lot about...</t>
  </si>
  <si>
    <t>Letts talk all wack and] fay ene of wack</t>
  </si>
  <si>
    <t>yon aun ft Gy Amend | guess. Hl eit wit</t>
  </si>
  <si>
    <t>ner feo think chets prclseblly geod et</t>
  </si>
  <si>
    <t>conncthing Ihe this end) kacping us on</t>
  </si>
  <si>
    <t>taskqiol</t>
  </si>
  <si>
    <t>Cost fuck alll to Giver a ty basically</t>
  </si>
  <si>
    <t>Not ihicresicd in doing i wine a</t>
  </si>
  <si>
    <t>partner, just cacwel pent time for a while</t>
  </si>
  <si>
    <t>orieng tine whatever heppENs</t>
  </si>
  <si>
    <t>IMG_0063.jpg</t>
  </si>
  <si>
    <t>393KB</t>
  </si>
  <si>
    <t>Tue, Oct-15; 9:55.AM</t>
  </si>
  <si>
    <t>IMG_0298.HEIC</t>
  </si>
  <si>
    <t>3.1 MB</t>
  </si>
  <si>
    <t>mA</t>
  </si>
  <si>
    <t>Refinay across , wanted] i clema (ay 280</t>
  </si>
  <si>
    <t>lollwifihesthinks\im{disabled|</t>
  </si>
  <si>
    <t>Hahahahs</t>
  </si>
  <si>
    <t>Tue, Oct 15, 12:37 PM.</t>
  </si>
  <si>
    <t>Donelhalt</t>
  </si>
  <si>
    <t>Read</t>
  </si>
  <si>
    <t>® (Text Message ®)</t>
  </si>
  <si>
    <t>)» QO OOO © © O|/©|% © @</t>
  </si>
  <si>
    <t>Steve Kellers Hill 2024-10-07</t>
  </si>
  <si>
    <t>Phones workina now Stevie. Bov..</t>
  </si>
  <si>
    <t>@&amp; @®@DO!® ©®@®@</t>
  </si>
  <si>
    <t>,eee 1%)</t>
  </si>
  <si>
    <t>@&amp; @®@DO!® ©®@®@",1370,True,False,2025-10-25 00:14:30,2.0_enhanced</t>
  </si>
  <si>
    <t>IMG_0071.PNG,custody_screenshots\IMG_0071.PNG,Craig,Unknown,"1:32.PM Sun Dec:29</t>
  </si>
  <si>
    <t>UZS-TI~ZT</t>
  </si>
  <si>
    <t>vlaTTcy &amp;</t>
  </si>
  <si>
    <t>»- FF u%l)</t>
  </si>
  <si>
    <t>Fuck knows what email comes,</t>
  </si>
  <si>
    <t>Glad to see you guys. thanks</t>
  </si>
  <si>
    <t>Hey kiddo, thinking alot about...</t>
  </si>
  <si>
    <t>Text Message.</t>
  </si>
  <si>
    <t>8605 Savings</t>
  </si>
  <si>
    <t>Sat, Oct'12, 11:38 PM</t>
  </si>
  <si>
    <t>Awesome field teclay [meely thanks yew</t>
  </si>
  <si>
    <t>ccelly chitched up we all cid . tat ya</t>
  </si>
  <si>
    <t>LOM OLLOWLLOVES as}</t>
  </si>
  <si>
    <t>Always buddy</t>
  </si>
  <si>
    <t>Winetem idlon, 0 brad) fsx tiekeots f cist</t>
  </si>
  <si>
    <t>fave tececleena them afl fictna</t>
  </si>
  <si>
    <t>If only you could get.a refund for them</t>
  </si>
  <si>
    <t>cuz they Weren't scaned</t>
  </si>
  <si>
    <t>Sustone. IPs hitch Rwenked out</t>
  </si>
  <si>
    <t>evenyans was paid far</t>
  </si>
  <si>
    <t>Ext we gave cummy whet fre wenice] ft</t>
  </si>
  <si>
    <t>Seeman] hesaidhyOurgorioritypis\those)</t>
  </si>
  <si>
    <t>Giis thet’s a) het met</t>
  </si>
  <si>
    <t>Matters)</t>
  </si>
  <si>
    <t>Awesome man, | had:a blast myself |</t>
  </si>
  <si>
    <t>havnt been able to just go out and have</t>
  </si>
  <si>
    <t>some drinks</t>
  </si>
  <si>
    <t>Was:sooo fun</t>
  </si>
  <si>
    <t>Weahlilknowidudellsawsthatalimacela)</t>
  </si>
  <si>
    <t>euitoha couple weeks age, all elseut</t>
  </si>
  <si>
    <t>who leuneund mysali with. We shall</t>
  </si>
  <si>
    <t>Gontins together ixather up up up fem</t>
  </si>
  <si>
    <t>herelkeepithemomentumygoing)</t>
  </si>
  <si>
    <t>@ ®) (Text Message 6)</t>
  </si>
  <si>
    <t>)»QO© OOO © © O|/©|% © @</t>
  </si>
  <si>
    <t>Phones working now Stevie. Bov.</t>
  </si>
  <si>
    <t>&amp;@O@®DO!® © @",1492,True,False,2025-10-25 00:14:30,2.0_enhanced</t>
  </si>
  <si>
    <t>IMG_0072.PNG,custody_screenshots\IMG_0072.PNG,Craig,Unknown,"4:33PM Sun Dec:29</t>
  </si>
  <si>
    <t>Q Sea</t>
  </si>
  <si>
    <t>rch</t>
  </si>
  <si>
    <t>ee 1%)</t>
  </si>
  <si>
    <t>Marissa.&gt;</t>
  </si>
  <si>
    <t>My Girl &amp; Craig Yesterday</t>
  </si>
  <si>
    <t>Link: “Subject: Parenting Plan</t>
  </si>
  <si>
    <t>Proposal” shared from Notes</t>
  </si>
  <si>
    <t>Paul Carey 2024-12-18</t>
  </si>
  <si>
    <t>l:suck at society apparently all..:</t>
  </si>
  <si>
    <t>Marissa Campb... 2024-11-27</t>
  </si>
  <si>
    <t>Going to Logan‘s.game Saturd...</t>
  </si>
  <si>
    <t>Attachments: 12 Images</t>
  </si>
  <si>
    <t>Fuck knows what:email comes</t>
  </si>
  <si>
    <t>up butit’s Craig just checking in</t>
  </si>
  <si>
    <t>Will</t>
  </si>
  <si>
    <t>Jeti Exfen will Games dad end tw</t>
  </si>
  <si>
    <t>brothers eteca cegs. Went just as well</t>
  </si>
  <si>
    <t>fastcould|nave)i|thinks</t>
  </si>
  <si>
    <t>Sun, Oct'13; 9:06 PM</t>
  </si>
  <si>
    <t>Hows yew two carts</t>
  </si>
  <si>
    <t>IMG_1271.HEIC</t>
  </si>
  <si>
    <t>15 MB</t>
  </si>
  <si>
    <t>Hiked mount-sagamook this weekend</t>
  </si>
  <si>
    <t>Thu, Oct:17, 10:15 PM</t>
  </si>
  <si>
    <t>No phone, Love you</t>
  </si>
  <si>
    <t>Tue, Oct'29, 1:51 PM</t>
  </si>
  <si>
    <t>Wey trey hiay</t>
  </si>
  <si>
    <t>Tue; Oct'29, 3:02 PM</t>
  </si>
  <si>
    <t>Hey brother</t>
  </si>
  <si>
    <t>This Re? Pad intatktes ma fust</t>
  </si>
  <si>
    <t>checking in say lave yew kacp up tiie</t>
  </si>
  <si>
    <t>bonneltravailez]</t>
  </si>
  <si>
    <t>Lol loveu, hope all is.good brother</t>
  </si>
  <si>
    <t>I'll be in:-SJ on Sunday</t>
  </si>
  <si>
    <t>Picking up rest:of my things from grams</t>
  </si>
  <si>
    <t>@&amp;) (imessage ©)</t>
  </si>
  <si>
    <t>&amp;) ®©@DO!® O®@</t>
  </si>
  <si>
    <t>&amp;) ®©@DO!® O®@",1074,True,False,2025-10-25 00:14:30,2.0_enhanced</t>
  </si>
  <si>
    <t>IMG_0073.PNG,custody_screenshots\IMG_0073.PNG,Craig,Unknown,"1:33PM Sun Dec:29</t>
  </si>
  <si>
    <t>G8)</t>
  </si>
  <si>
    <t>I suck at society apparently all...</t>
  </si>
  <si>
    <t>Brian &gt;</t>
  </si>
  <si>
    <t>Marissa Campb....2024-11-27</t>
  </si>
  <si>
    <t>Going to Logan’s game Saturd...</t>
  </si>
  <si>
    <t>} One sec</t>
  </si>
  <si>
    <t>Fuck knows what email comes:</t>
  </si>
  <si>
    <t>Shane 2024-10-14.</t>
  </si>
  <si>
    <t>If you have days off I'll get-you...</t>
  </si>
  <si>
    <t>2) © O © &amp; © @ ® E</t>
  </si>
  <si>
    <t>etsyourknowathinidiambusyii nal]</t>
  </si>
  <si>
    <t>fest waiting fear beck</t>
  </si>
  <si>
    <t>Mon, Oct.21, 4:00 PM</t>
  </si>
  <si>
    <t>You were:going to txt me‘when ur free</t>
  </si>
  <si>
    <t>Tue, Oct 22,10:57 AM</t>
  </si>
  <si>
    <t>Me end the pups uct genintad up tine Sig</t>
  </si>
  <si>
    <t>fail Besicts us with the esa dlegs lef 0 eaite)</t>
  </si>
  <si>
    <t>SUP</t>
  </si>
  <si>
    <t>Us eo ils Ovary anomie Ono Gi ata</t>
  </si>
  <si>
    <t>Sent | said [ets go</t>
  </si>
  <si>
    <t>fis fiat top ©</t>
  </si>
  <si>
    <t>What's up today</t>
  </si>
  <si>
    <t>lam free right now then.going out of</t>
  </si>
  <si>
    <t>town.at 1 for meetings this:afternoon</t>
  </si>
  <si>
    <t>Then | am free once | get back. Just not</t>
  </si>
  <si>
    <t>sure. when that will be exactly properly</t>
  </si>
  <si>
    <t>3:30 - 4 ish</t>
  </si>
  <si>
    <t>Hello did the dogs take your phone.......</t>
  </si>
  <si>
    <t>‘onelse</t>
  </si>
  <si>
    <t>Whats [etest you can pitch 6 us? Rom</t>
  </si>
  <si>
    <t>Geum to tha cance sia</t>
  </si>
  <si>
    <t>(e) ® (iMessage ©)</t>
  </si>
  <si>
    <t>&amp; ® @DO!® © @</t>
  </si>
  <si>
    <t>&amp; ® @DO!® © @",1233,True,False,2025-10-25 00:14:30,2.0_enhanced</t>
  </si>
  <si>
    <t>IMG_0074.PNG,custody_screenshots\IMG_0074.PNG,Craig,Unknown,"1:33-PM Sun Dec:29</t>
  </si>
  <si>
    <t>GE)</t>
  </si>
  <si>
    <t>Brian Fitzpatrick. 2024-11-27</t>
  </si>
  <si>
    <t>Fuck knows what, email comes:</t>
  </si>
  <si>
    <t>Amazon: Your one-time. passw...</t>
  </si>
  <si>
    <t>If you have days off I'll get. you...</t>
  </si>
  <si>
    <t>®) @) OC | ©|e | @™ @ ® 8)</t>
  </si>
  <si>
    <t>Pes 1% TD)</t>
  </si>
  <si>
    <t>‘Tue, Oct.22, 4:52PM</t>
  </si>
  <si>
    <t>Fri, Nov.8, 7:28 AM</t>
  </si>
  <si>
    <t>‘Coodimorning}beautifulndongsyoutmake)</t>
  </si>
  <si>
    <t>thet baby dep ct of thare</t>
  </si>
  <si>
    <t>Why cid the che? gst emestac?</t>
  </si>
  <si>
    <t>Because he was cameint insating am eget</t>
  </si>
  <si>
    <t>Sma weels tine to fhe tune the ced</t>
  </si>
  <si>
    <t>\ Iskas again havea great deya</t>
  </si>
  <si>
    <t>Bleruter vei, do ll your Sexi</t>
  </si>
  <si>
    <t>OMG</t>
  </si>
  <si>
    <t>| tried to have her-sit every chance’we</t>
  </si>
  <si>
    <t>(Se) ® (iMessage ©)</t>
  </si>
  <si>
    <t>@&amp; @©®@DO!® © @</t>
  </si>
  <si>
    <t>@&amp; @©®@DO!® © @",1029,True,False,2025-10-25 00:14:30,2.0_enhanced</t>
  </si>
  <si>
    <t>IMG_0075.PNG,custody_screenshots\IMG_0075.PNG,Craig,Unknown,"1:33:PM Sun Dec:29</t>
  </si>
  <si>
    <t>(G) I suck at society apparently all...</t>
  </si>
  <si>
    <t>ee 1%C)</t>
  </si>
  <si>
    <t>Done halt</t>
  </si>
  <si>
    <t>(Aor water ore Gas Sell yen few</t>
  </si>
  <si>
    <t>@MG</t>
  </si>
  <si>
    <t>I tried to have her sit every chance we</t>
  </si>
  <si>
    <t>could</t>
  </si>
  <si>
    <t>Take care-and the best of luck</t>
  </si>
  <si>
    <t>She's loolkting for letiovers whet ya Gat</t>
  </si>
  <si>
    <t>Don't be.joking</t>
  </si>
  <si>
    <t>Did she take the potatoe salad and the</t>
  </si>
  <si>
    <t>coleslaw</t>
  </si>
  <si>
    <t>feraving)</t>
  </si>
  <si>
    <t>| have-that</t>
  </si>
  <si>
    <t>Does she really want:some</t>
  </si>
  <si>
    <t>lel, thayvte keeping than until the bey</t>
  </si>
  <si>
    <t>Also have:some pizza lol</t>
  </si>
  <si>
    <t>Ohesd where ya wet me fo ge yeur</t>
  </si>
  <si>
    <t>c 8</t>
  </si>
  <si>
    <t>ef</t>
  </si>
  <si>
    <t>ile</t>
  </si>
  <si>
    <t>ihaveltorgojgettreadyitomartucking| baby]</t>
  </si>
  <si>
    <t>Siweeks|betorelwastelread vila</t>
  </si>
  <si>
    <t>75293968507_7B4...</t>
  </si>
  <si>
    <t>784KB</t>
  </si>
  <si>
    <t>® (iMessage (@)</t>
  </si>
  <si>
    <t>&amp; @®@@DO!@® © ®@</t>
  </si>
  <si>
    <t>&amp; @®@@DO!@® © ®@",1183,True,False,2025-10-25 00:14:30,2.0_enhanced</t>
  </si>
  <si>
    <t>IMG_0076.PNG,custody_screenshots\IMG_0076.PNG,Craig,Unknown,"1:34PM Sun Dec:29</t>
  </si>
  <si>
    <t>Go)</t>
  </si>
  <si>
    <t>PS 1%)</t>
  </si>
  <si>
    <t>One sec:</t>
  </si>
  <si>
    <t>© O © &amp; © ®@® E</t>
  </si>
  <si>
    <t>You can't come here AS: YOU CANT</t>
  </si>
  <si>
    <t>DRIVE</t>
  </si>
  <si>
    <t>lcleniser wil take me tere |</t>
  </si>
  <si>
    <t>Well | do have it</t>
  </si>
  <si>
    <t>But she is in hospital?</t>
  </si>
  <si>
    <t>Youn Hl package Rup and sncek itty</t>
  </si>
  <si>
    <t>Theresa thiklgs and (dhchen here 1 guass</t>
  </si>
  <si>
    <t>oan youre ellewed) tel</t>
  </si>
  <si>
    <t>Well don‘t-wait to come as probably will</t>
  </si>
  <si>
    <t>go out later</t>
  </si>
  <si>
    <t>I'm taking a shower if you come bye will</t>
  </si>
  <si>
    <t>be done shortly</t>
  </si>
  <si>
    <t>Wetting for aniser to weko up end) get</t>
  </si>
  <si>
    <t>mejorwhatever</t>
  </si>
  <si>
    <t>| have to out for 30 min</t>
  </si>
  <si>
    <t>Gan’t wait for Amber to wake up lol</t>
  </si>
  <si>
    <t>Be back then</t>
  </si>
  <si>
    <t>Old iwillfseesyoulintan|hougorgso)</t>
  </si>
  <si>
    <t>probelely ne wormiss</t>
  </si>
  <si>
    <t>lam home</t>
  </si>
  <si>
    <t>Well???</t>
  </si>
  <si>
    <t>Emma is going to have the baby before</t>
  </si>
  <si>
    <t>she even gets her butter chicken</t>
  </si>
  <si>
    <t>®) (imessage ©)</t>
  </si>
  <si>
    <t>@ ®@®D @O!|® © @</t>
  </si>
  <si>
    <t>@ ®@®D @O ® © @",1300,True,False,2025-10-25 00:14:30,2.0_enhanced</t>
  </si>
  <si>
    <t>IMG_0077.PNG,custody_screenshots\IMG_0077.PNG,Craig,Unknown,"4:34PM Sun Dec:29</t>
  </si>
  <si>
    <t>-</t>
  </si>
  <si>
    <t>be done shortly |</t>
  </si>
  <si>
    <t>Orie. sec</t>
  </si>
  <si>
    <t>Wetting fer aniser to wake up andl get</t>
  </si>
  <si>
    <t>mid GF whekever</t>
  </si>
  <si>
    <t>| have-to out for 30 min</t>
  </si>
  <si>
    <t>Can't wait for Amber to wake up lol</t>
  </si>
  <si>
    <t>Be back'then</t>
  </si>
  <si>
    <t>Old Wwilllseclyoulintan|houmomgso)</t>
  </si>
  <si>
    <t>probablyno\worries)</t>
  </si>
  <si>
    <t>Sun, Nov 10,.1:45 PM</t>
  </si>
  <si>
    <t>Did you just drive by</t>
  </si>
  <si>
    <t>lanaoining in chelas mean | cidnft</t>
  </si>
  <si>
    <t>Fuck knows what, email comes</t>
  </si>
  <si>
    <t>mao thee finheme now) gattwe</t>
  </si>
  <si>
    <t>cogs hare Fin tying to get exercised)</t>
  </si>
  <si>
    <t>ancl fed st came thins wate niet neacly tor</t>
  </si>
  <si>
    <t>(ihe belay had to go gral» cer saaiis cis</t>
  </si>
  <si>
    <t>etcyiust¥gonnaypukeyiol</t>
  </si>
  <si>
    <t>Shes gemma les ih thare ter a faw ces</t>
  </si>
  <si>
    <t>Aryans excund to nan ine to the hogsitel</t>
  </si>
  <si>
    <t>iiknowsyourguysihadtatcraz yatkm\week|]</t>
  </si>
  <si>
    <t>® (iMessage ©)</t>
  </si>
  <si>
    <t>)X»OOO®G PF @©O®OOE</t>
  </si>
  <si>
    <t>Sonny 2024-10-18</t>
  </si>
  <si>
    <t>@&amp; @®@DO!2® ©®@®</t>
  </si>
  <si>
    <t>@&amp; @®@DO!2® ©®@®",1360,True,False,2025-10-25 00:14:30,2.0_enhanced</t>
  </si>
  <si>
    <t>IMG_0078.PNG,custody_screenshots\IMG_0078.PNG,Craig,Unknown,"1:34PM Sun Dec:29</t>
  </si>
  <si>
    <t>Attachments: 12. Images</t>
  </si>
  <si>
    <t>If you have. days off I'll géet-you...</t>
  </si>
  <si>
    <t>ORONO MOROHOME</t>
  </si>
  <si>
    <t>SF 1% 0)</t>
  </si>
  <si>
    <t>Atyons eround to mum me to the hegpial</t>
  </si>
  <si>
    <t>Iino you cys had a cremy fam weeks 0</t>
  </si>
  <si>
    <t>atettozasid</t>
  </si>
  <si>
    <t>Sure | will be there-.around 4</t>
  </si>
  <si>
    <t>Oo manlthanksyouliiletsyoulknowyit</t>
  </si>
  <si>
    <t>anyone chiaws up batten yeu</t>
  </si>
  <si>
    <t>Thenk you very auch</t>
  </si>
  <si>
    <t>On my way</t>
  </si>
  <si>
    <t>Kill badeunsin@-7</t>
  </si>
  <si>
    <t>Branyene dawn fer the alight ?</t>
  </si>
  <si>
    <t>Great so you are-staying there</t>
  </si>
  <si>
    <t>“wes a question [ell dogs cant aiay</t>
  </si>
  <si>
    <t>falonequntortunately,</t>
  </si>
  <si>
    <t>So you alright to get home</t>
  </si>
  <si>
    <t>Your mom‘should :be-finishing with this</t>
  </si>
  <si>
    <t>dinner ina minute</t>
  </si>
  <si>
    <t>Sho coasnt tall 6 these thihgs</t>
  </si>
  <si>
    <t>® (imessage ©</t>
  </si>
  <si>
    <t>&amp; @@DO!® ©®@</t>
  </si>
  <si>
    <t>&amp; @@DO!® ©®@",1171,True,False,2025-10-25 00:14:30,2.0_enhanced</t>
  </si>
  <si>
    <t>IMG_0079.PNG,custody_screenshots\IMG_0079.PNG,Craig,Unknown,"1:34PM Sun Dec:29</t>
  </si>
  <si>
    <t>Going to Logan’s. game Saturd...</t>
  </si>
  <si>
    <t>One see</t>
  </si>
  <si>
    <t>2) © O © &amp; © ®@ ® €E</t>
  </si>
  <si>
    <t>Glad to see you guys, thanks</t>
  </si>
  <si>
    <t>Your mom should be-finishing with this:</t>
  </si>
  <si>
    <t>dinner in-a minute</t>
  </si>
  <si>
    <t>Shackeswt tell ethasa</t>
  </si>
  <si>
    <t>Was ebout totale abuse</t>
  </si>
  <si>
    <t>My ear is-Tull</t>
  </si>
  <si>
    <t>But just ask-your mom</t>
  </si>
  <si>
    <t>Or | will</t>
  </si>
  <si>
    <t>Weck harl cid tinaw she was tn toum</t>
  </si>
  <si>
    <t>fis</t>
  </si>
  <si>
    <t>She conmunisaics wall</t>
  </si>
  <si>
    <t>enclsB</t>
  </si>
  <si>
    <t>Yeeh men che said f she's th there mare</t>
  </si>
  <si>
    <t>than a wack chats gemma bo G00 pounds</t>
  </si>
  <si>
    <t>Did Emma_get to eat the Butter Chicken</t>
  </si>
  <si>
    <t>fiche thents can epereciato yom elways</t>
  </si>
  <si>
    <t>focing tex</t>
  </si>
  <si>
    <t xml:space="preserve"> Gondhight to yall bug ya tomenrew</t>
  </si>
  <si>
    <t>Cincle\b ye)</t>
  </si>
  <si>
    <t>How things: going today</t>
  </si>
  <si>
    <t>Mon. Nov'11.1:55 PM</t>
  </si>
  <si>
    <t>® (iMessage ()</t>
  </si>
  <si>
    <t>@®O©aOo1®O©O®</t>
  </si>
  <si>
    <t>@®O©aOo1®O©O®",1168,True,False,2025-10-25 00:14:30,2.0_enhanced</t>
  </si>
  <si>
    <t>IMG_0080.PNG,custody_screenshots\IMG_0080.PNG,Craig,Unknown,"1:34PM Sun Dec-29</t>
  </si>
  <si>
    <t>BS</t>
  </si>
  <si>
    <t>Messages [FA</t>
  </si>
  <si>
    <t>&gt; 1%</t>
  </si>
  <si>
    <t>One. sec:</t>
  </si>
  <si>
    <t>Thanks man same:to you! Sorry</t>
  </si>
  <si>
    <t>)2»OO®GP @©®O®E</t>
  </si>
  <si>
    <t>How things:gomg today)</t>
  </si>
  <si>
    <t>Mon, Nov'11, 7°55 PM</t>
  </si>
  <si>
    <t>How are you guys making out:today</t>
  </si>
  <si>
    <t>fin Mt Gating up lel me ene) dags</t>
  </si>
  <si>
    <t>So u:guess no baby yet</t>
  </si>
  <si>
    <t>Nhaeven cess, MM see wack Maly</t>
  </si>
  <si>
    <t>Ghes ful term in 8 chys thay wont</t>
  </si>
  <si>
    <t>induco until than ii thay dont have to</t>
  </si>
  <si>
    <t>Well get moving and go take care. of if</t>
  </si>
  <si>
    <t>Yougsing smauhare this aicmmaan</t>
  </si>
  <si>
    <t>Not far just txt when you're totally ready</t>
  </si>
  <si>
    <t>WoUjraxthelbestatextsyalbe toner)</t>
  </si>
  <si>
    <t>Ready;</t>
  </si>
  <si>
    <t>K will be there in‘10-15 min</t>
  </si>
  <si>
    <t>Thents</t>
  </si>
  <si>
    <t>!</t>
  </si>
  <si>
    <t>On my way!</t>
  </si>
  <si>
    <t>Tue, Nov'12,.4:42 AM</t>
  </si>
  <si>
    <t>Moved) hier to clelivery, Belsias conting</t>
  </si>
  <si>
    <t>todayiitllookstlikelijustycabbedihome)</t>
  </si>
  <si>
    <t>cogs ware ih widow batting for couple</t>
  </si>
  <si>
    <t>hours|headed|backinranlhoulg</t>
  </si>
  <si>
    <t>@ ® (iMessage ©)</t>
  </si>
  <si>
    <t>&amp; @®@ @DO!|® © @</t>
  </si>
  <si>
    <t>&amp; @®@ @DO ® © @",1286,True,False,2025-10-25 00:14:30,2.0_enhanced</t>
  </si>
  <si>
    <t>IMG_0081.PNG,custody_screenshots\IMG_0081.PNG,Craig,Unknown,"4:34PM Sun Dec:29</t>
  </si>
  <si>
    <t>Attachments: 12 Imagés</t>
  </si>
  <si>
    <t>Thanks man same.to you! Sorry</t>
  </si>
  <si>
    <t>I've béen running a grinder the...</t>
  </si>
  <si>
    <t>up but it’s Craig, just checking in</t>
  </si>
  <si>
    <t>ORO HOM OROROME</t>
  </si>
  <si>
    <t>eed</t>
  </si>
  <si>
    <t>Craig thanks forthe updates</t>
  </si>
  <si>
    <t>We-wish you the-three:of you all the best</t>
  </si>
  <si>
    <t>as you start:on this new adventure.</t>
  </si>
  <si>
    <t>Remember to take care of yourself so</t>
  </si>
  <si>
    <t>you ean take-care of them.</t>
  </si>
  <si>
    <t>IMG_0361.JPG</t>
  </si>
  <si>
    <t>169KB</t>
  </si>
  <si>
    <t>arpemunele lizabethiRyanlo pound sto)</t>
  </si>
  <si>
    <t>OUNCES:</t>
  </si>
  <si>
    <t>Tue, Nov 12, 2/14 PM</t>
  </si>
  <si>
    <t>Shes ih ato uni inter notion, Just</t>
  </si>
  <si>
    <t>Yep. had one i one there</t>
  </si>
  <si>
    <t>IMG_0352.JPG</t>
  </si>
  <si>
    <t>116KB</t>
  </si>
  <si>
    <t>Tue, Nov'12, 8:27 PM</t>
  </si>
  <si>
    <t>Hello we:are:so happy for the arrival of</t>
  </si>
  <si>
    <t>your beautiful like girl.</t>
  </si>
  <si>
    <t>| sent Emmaz.a txt and ‘asked her to keep</t>
  </si>
  <si>
    <t>a‘track of her hours. When she gets‘a</t>
  </si>
  <si>
    <t>mamantnlaaca: have: hortvtma_her</t>
  </si>
  <si>
    <t>@ @® @® @O|® @</t>
  </si>
  <si>
    <t>@ @® @® @O|® @",1234,True,False,2025-10-25 00:14:30,2.0_enhanced</t>
  </si>
  <si>
    <t>IMG_0082.PNG,custody_screenshots\IMG_0082.PNG,Craig,Unknown,"1:34PM Sun Dec:29</t>
  </si>
  <si>
    <t>Ge)</t>
  </si>
  <si>
    <t>One. sec</t>
  </si>
  <si>
    <t>Thanks man same. to you! Sorry</t>
  </si>
  <si>
    <t>ORONO OROMOME</t>
  </si>
  <si>
    <t>Hello we are.so happy for the arrival of</t>
  </si>
  <si>
    <t>| sent Emmaz.a txt and asked her to keep</t>
  </si>
  <si>
    <t>a track of her hours. When she gets:a</t>
  </si>
  <si>
    <t>moment please have her txt me her</t>
  </si>
  <si>
    <t>work'times so | can get it into to Joanne</t>
  </si>
  <si>
    <t>to pay you</t>
  </si>
  <si>
    <t>Wil clo fst waking her mow</t>
  </si>
  <si>
    <t>Net for thet lel</t>
  </si>
  <si>
    <t>This is not immediately important but as</t>
  </si>
  <si>
    <t>soon.as she feels up to it. Just to</t>
  </si>
  <si>
    <t>ensure she gets, her money ina</t>
  </si>
  <si>
    <t>reasonable time frame</t>
  </si>
  <si>
    <t>stonheghomeliliigetfitttonyoujshie)</t>
  </si>
  <si>
    <t>axed inbad) Fim On aay eum this tiij&gt;</t>
  </si>
  <si>
    <t>fx)</t>
  </si>
  <si>
    <t>Wed, Nov'13, 8:20:AM</t>
  </si>
  <si>
    <t>O72 howe, Deuiis tine tor causing</t>
  </si>
  <si>
    <t>labour</t>
  </si>
  <si>
    <t>aihanks{uncle]B}</t>
  </si>
  <si>
    <t>‘Reaching out tera chive heme let degs</t>
  </si>
  <si>
    <t>out anyones avalleislo Greup taxa)</t>
  </si>
  <si>
    <t>(eve yeu all</t>
  </si>
  <si>
    <t>When.will.vou.be.ready_to.ao</t>
  </si>
  <si>
    <t>(o) ® (iMessage — ©</t>
  </si>
  <si>
    <t>&amp; @©@DO!@® ©O®@</t>
  </si>
  <si>
    <t>&amp; @©@DO!@® ©O®@",1374,True,False,2025-10-25 00:14:30,2.0_enhanced</t>
  </si>
  <si>
    <t>IMG_0083.PNG,custody_screenshots\IMG_0083.PNG,Craig,Unknown,"1:34PM Sun Dec:29</t>
  </si>
  <si>
    <t>®) @) COC ©) e | @™ @ ® 8)</t>
  </si>
  <si>
    <t>YF 1%)</t>
  </si>
  <si>
    <t>Thente mele B</t>
  </si>
  <si>
    <t>Reaching cut tier a chive hone let dags</t>
  </si>
  <si>
    <t>oti anyones eves (grup tem)</t>
  </si>
  <si>
    <t>lovely oufal</t>
  </si>
  <si>
    <t>K will be there just after 12:15.</t>
  </si>
  <si>
    <t>| will txt when arrive</t>
  </si>
  <si>
    <t>What.| am-on my way don’t leave the</t>
  </si>
  <si>
    <t>hospital</t>
  </si>
  <si>
    <t>Inceded a walk Fra welling towards the</t>
  </si>
  <si>
    <t>Giher way</t>
  </si>
  <si>
    <t>Come up tie cher cnikanes Ike</t>
  </si>
  <si>
    <t>vesterday,</t>
  </si>
  <si>
    <t>I'm coming from other direction but ok</t>
  </si>
  <si>
    <t>So chats in bed with us I came hrenme (et</t>
  </si>
  <si>
    <t>dogs cat gemma hicad back qaand the</t>
  </si>
  <si>
    <t>night with them tim, Rickey is the plants</t>
  </si>
  <si>
    <t>® (iwessae—SSss—&lt;CSM®™S</t>
  </si>
  <si>
    <t>&amp; @® @DO!® © @</t>
  </si>
  <si>
    <t>&amp; @® @DO!® © @",1173,True,False,2025-10-25 00:14:30,2.0_enhanced</t>
  </si>
  <si>
    <t>IMG_0084.PNG,custody_screenshots\IMG_0084.PNG,Craig,Unknown,"4:34PM Sun Dec29</t>
  </si>
  <si>
    <t>®) @) OC | ©|e&amp;' @™ ®@!@® ®</t>
  </si>
  <si>
    <t>IMG_0436,HEIC</t>
  </si>
  <si>
    <t>1.2.MB</t>
  </si>
  <si>
    <t>She:looks so comfortable</t>
  </si>
  <si>
    <t>Shoes inches ems she's cinays that</t>
  </si>
  <si>
    <t>Face Limedirissaptomhalghoumshejusty</t>
  </si>
  <si>
    <t>Thu, Nov 14, 1:11 PM.</t>
  </si>
  <si>
    <t>Sheu send a hay thay just had afelay</t>
  </si>
  <si>
    <t>text to Joao torus SIC)</t>
  </si>
  <si>
    <t>What you trying to say</t>
  </si>
  <si>
    <t>| be-already dealt with Emma ‘and</t>
  </si>
  <si>
    <t>Joanne</t>
  </si>
  <si>
    <t>Have it/all worked out</t>
  </si>
  <si>
    <t>cuddle with the baby but-you really have</t>
  </si>
  <si>
    <t>| Know:you will want to continually |</t>
  </si>
  <si>
    <t>to get back: to work for the $$$$ lol</t>
  </si>
  <si>
    <t>Nef fits act cuctsling its making sure</t>
  </si>
  <si>
    <t>Gumeacocsnt celkpss mately enc)</t>
  </si>
  <si>
    <t>physically,</t>
  </si>
  <si>
    <t>Still need to have the $$$ coming in</t>
  </si>
  <si>
    <t>Yeeh sho asads moe couple mao days</t>
  </si>
  <si>
    <t>Sets smugeing</t>
  </si>
  <si>
    <t>That_willalso_make.Emma.miss.¢</t>
  </si>
  <si>
    <t>@&amp; @®@DO!@® ©®@</t>
  </si>
  <si>
    <t>@&amp; @®@DO!@® ©®@",1295,True,False,2025-10-25 00:14:30,2.0_enhanced</t>
  </si>
  <si>
    <t>IMG_0085.PNG,custody_screenshots\IMG_0085.PNG,Craig,Unknown,"1:34PM Sun Dec’29</t>
  </si>
  <si>
    <t>YF 1%0)</t>
  </si>
  <si>
    <t>G2)</t>
  </si>
  <si>
    <t>l suck at society apparently all...</t>
  </si>
  <si>
    <t>Wwinaryou TrylMg to say 7</t>
  </si>
  <si>
    <t>One sec.</t>
  </si>
  <si>
    <t>Wesel broke)</t>
  </si>
  <si>
    <t>| be already dealt with Emma and</t>
  </si>
  <si>
    <t>Have it.all worked out</t>
  </si>
  <si>
    <t>| know:you will want to continually</t>
  </si>
  <si>
    <t>cuddle with the baby but you really have</t>
  </si>
  <si>
    <t>to get back'to work for the $$$$ lol</t>
  </si>
  <si>
    <t>Nef its net euckding it's meting cure</t>
  </si>
  <si>
    <t>Gre doesn't colepse mentzily enc)</t>
  </si>
  <si>
    <t>physically;</t>
  </si>
  <si>
    <t>Yeah ae needs maa cauple mare days</t>
  </si>
  <si>
    <t>she ststruggling</t>
  </si>
  <si>
    <t>That will also make Emma miss e</t>
  </si>
  <si>
    <t>comfortable</t>
  </si>
  <si>
    <t>Butfalbleakdownpwithouttmesthenc)</t>
  </si>
  <si>
    <t>micens Harper decent male wale and)</t>
  </si>
  <si>
    <t>sq cnether week. Netto mention lang</t>
  </si>
  <si>
    <t>termietfectss</t>
  </si>
  <si>
    <t>Renenher Swodsis Aleial time to</t>
  </si>
  <si>
    <t>Money money money lol</t>
  </si>
  <si>
    <t>My weniy for sina, Baaccizily haw any</t>
  </si>
  <si>
    <t>france fs telding thits calle) fis tel)</t>
  </si>
  <si>
    <t>Thu, Nov'14, 7:57 PM</t>
  </si>
  <si>
    <t>c</t>
  </si>
  <si>
    <t>® (iMessage ©</t>
  </si>
  <si>
    <t>»)2 © O © &amp; © © © ©</t>
  </si>
  <si>
    <t>&amp; @®@@DO!® O®@</t>
  </si>
  <si>
    <t>&amp; @®@@DO!® O®@",1377,True,False,2025-10-25 00:14:30,2.0_enhanced</t>
  </si>
  <si>
    <t>IMG_0086.PNG,custody_screenshots\IMG_0086.PNG,Craig,Unknown,"4:34PM Sun Dec:29</t>
  </si>
  <si>
    <t>lsuck at society apparently all...</t>
  </si>
  <si>
    <t>ie 1%)</t>
  </si>
  <si>
    <t>Going to Logan's game Saturd...</t>
  </si>
  <si>
    <t>) One sec</t>
  </si>
  <si>
    <t>Buitalbreakdownlwithoutemestierc)</t>
  </si>
  <si>
    <t>maces henper decent male walght ane)</t>
  </si>
  <si>
    <t>Stays another wok. Net to maniiion long</t>
  </si>
  <si>
    <t>itenmfettectss</t>
  </si>
  <si>
    <t>Remember oaweekslistAllotyoigtiinexto)</t>
  </si>
  <si>
    <t>qorepare)</t>
  </si>
  <si>
    <t>My womy fer sure. Especichhy haw aay</t>
  </si>
  <si>
    <t>hand ts telding this ected iis tal</t>
  </si>
  <si>
    <t>Thu, Nov 14,.7:57 PM</t>
  </si>
  <si>
    <t>(— &gt;)</t>
  </si>
  <si>
    <t>IMG_0451.JPEG</t>
  </si>
  <si>
    <t>260KB</t>
  </si>
  <si>
    <t>NX /</t>
  </si>
  <si>
    <t>IMG_0466.JPG</t>
  </si>
  <si>
    <t>4.5 MB</t>
  </si>
  <si>
    <t>NX AA</t>
  </si>
  <si>
    <t>Hey that mouth open look: reminds me</t>
  </si>
  <si>
    <t>you</t>
  </si>
  <si>
    <t>Lol</t>
  </si>
  <si>
    <t>Brendarsaidimomlol®</t>
  </si>
  <si>
    <t>Lol There is that as:well</t>
  </si>
  <si>
    <t>Fri, Nov'15, 9:25 AM</t>
  </si>
  <si>
    <t>a Y</t>
  </si>
  <si>
    <t>(‘a ® (iMessage ©)</t>
  </si>
  <si>
    <t>&amp; @ @DO!@® © ®@</t>
  </si>
  <si>
    <t>&amp; @ @DO!@® © ®@",1166,True,False,2025-10-25 00:14:30,2.0_enhanced</t>
  </si>
  <si>
    <t>IMG_0087.PNG,custody_screenshots\IMG_0087.PNG,Craig,Unknown,"1:34:PM Sun Dec:29</t>
  </si>
  <si>
    <t>PE)</t>
  </si>
  <si>
    <t>- P 1%1_)</t>
  </si>
  <si>
    <t>X,OOO®GP@O®OOE</t>
  </si>
  <si>
    <t>momo]</t>
  </si>
  <si>
    <t>Lol There is that as‘ well</t>
  </si>
  <si>
    <t>Fri, Nov 15, 9:25: AM</t>
  </si>
  <si>
    <t>IMG_0468.JPG</t>
  </si>
  <si>
    <t>4.4 MB</t>
  </si>
  <si>
    <t>Fri, Nov15; 10:40 AM</t>
  </si>
  <si>
    <t>What's that foris.she a little yellow Shin</t>
  </si>
  <si>
    <t>colour</t>
  </si>
  <si>
    <t>Apparently , Ieicirt seo tt far har</t>
  </si>
  <si>
    <t>QhumbersiweretallittlelotiaD,@ i</t>
  </si>
  <si>
    <t>Aren‘t:supposed to: be working</t>
  </si>
  <si>
    <t>Fri, Nov 15, 3:52 PM.</t>
  </si>
  <si>
    <t>Gach ouistle thiswake</t>
  </si>
  <si>
    <t>rlomebouncltetet</t>
  </si>
  <si>
    <t>So how was the first nightat home last</t>
  </si>
  <si>
    <t>Sat, Nov16; 2:51PM</t>
  </si>
  <si>
    <t>night</t>
  </si>
  <si>
    <t>Suii, Nov 17, 6:19 PM</t>
  </si>
  <si>
    <t>Hello it's: Brian how you.guys making out )</t>
  </si>
  <si>
    <t>@®) (iMessage</t>
  </si>
  <si>
    <t>&amp; @®@DO!® O©O@</t>
  </si>
  <si>
    <t>&amp; @®@DO!® O©O@",1077,True,False,2025-10-25 00:14:30,2.0_enhanced</t>
  </si>
  <si>
    <t>IMG_0088.PNG,custody_screenshots\IMG_0088.PNG,Craig,Unknown,"1:34.PM Sun Dec:29</t>
  </si>
  <si>
    <t>SP 1%)</t>
  </si>
  <si>
    <t>Brian &gt;:</t>
  </si>
  <si>
    <t>TNQTIt</t>
  </si>
  <si>
    <t>Hello it's Brian how you guys making out</t>
  </si>
  <si>
    <t>We have-a’food dish'to:- drop off to you</t>
  </si>
  <si>
    <t>guys</t>
  </si>
  <si>
    <t>Is it okito drop-off tonight-or should we</t>
  </si>
  <si>
    <t>wait until tomorrow</t>
  </si>
  <si>
    <t>SUreathingpyasiwannalcomejup 4</t>
  </si>
  <si>
    <t>No:can’t come up but we will t&lt;t when</t>
  </si>
  <si>
    <t>out:front</t>
  </si>
  <si>
    <t>Okiimen shell bo inte the office soem</t>
  </si>
  <si>
    <t>enough toss. Allisem,</t>
  </si>
  <si>
    <t>On our way</t>
  </si>
  <si>
    <t>IMG_0494.JPG</t>
  </si>
  <si>
    <t>909KB</t>
  </si>
  <si>
    <t>pe</t>
  </si>
  <si>
    <t>Here</t>
  </si>
  <si>
    <t>Thank Yew melo Ba Auntie Alison dna</t>
  </si>
  <si>
    <t>tovasher mew</t>
  </si>
  <si>
    <t>IMG:0510.JPG</t>
  </si>
  <si>
    <t>‘e) ® (iMessage</t>
  </si>
  <si>
    <t>®OOQ2aO®O®</t>
  </si>
  <si>
    <t>®OOQ2aO®O®",1114,True,False,2025-10-25 00:14:30,2.0_enhanced</t>
  </si>
  <si>
    <t>IMG_0101.PNG,custody_screenshots\IMG_0101.PNG,Craig,Emma,"4:53.PM Sun Dec:29</t>
  </si>
  <si>
    <t>&gt; 9% 4</t>
  </si>
  <si>
    <t>My GirlL&gt;</t>
  </si>
  <si>
    <t>Website: 11 Photos</t>
  </si>
  <si>
    <t>(share.icloud.com)</t>
  </si>
  <si>
    <t>Craig Schulz Yesterday</t>
  </si>
  <si>
    <t>suck at society apparently-all...</t>
  </si>
  <si>
    <t>Attachments: 12 lmages</t>
  </si>
  <si>
    <t>up but. it’s Craig just checking in</t>
  </si>
  <si>
    <t>Gitfabandomyoumcatgntemtoyoo</t>
  </si>
  <si>
    <t>gethigh</t>
  </si>
  <si>
    <t>Unless it's‘about Harper or piper | don’t</t>
  </si>
  <si>
    <t>care I'll be home:soon with formula</t>
  </si>
  <si>
    <t>Leave i at the cer thanks</t>
  </si>
  <si>
    <t>Backgtolblockdlist</t>
  </si>
  <si>
    <t>No preslam</t>
  </si>
  <si>
    <t>I'm done with bullshit yelling</t>
  </si>
  <si>
    <t>Zz</t>
  </si>
  <si>
    <t>o respect</t>
  </si>
  <si>
    <t>Youre ment level)</t>
  </si>
  <si>
    <t>sithesyellingjlolo</t>
  </si>
  <si>
    <t>You can’t leave me the fuck alone</t>
  </si>
  <si>
    <t>rock onthe deer when youre bach</t>
  </si>
  <si>
    <t>No thanks</t>
  </si>
  <si>
    <t>| live there</t>
  </si>
  <si>
    <t>But | leave. cause | respect you</t>
  </si>
  <si>
    <t>Dumb fuck</t>
  </si>
  <si>
    <t>Good Bhy’s</t>
  </si>
  <si>
    <t>iii</t>
  </si>
  <si>
    <t>E g</t>
  </si>
  <si>
    <t>message =SO*=é&lt;“&lt;t*i‘*«S*#*C~*#</t>
  </si>
  <si>
    <t>AS</t>
  </si>
  <si>
    <t>Q®nY@O!|® © @</t>
  </si>
  <si>
    <t>@\6</t>
  </si>
  <si>
    <t>,&gt; 9% 4</t>
  </si>
  <si>
    <t>Q®nY@O ® © @</t>
  </si>
  <si>
    <t>@\6",1132,True,True,2025-10-25 00:14:30,2.0_enhanced</t>
  </si>
  <si>
    <t>IMG_0102.PNG,custody_screenshots\IMG_0102.PNG,Craig,Emma,"4:53.PM Sun Dec:29</t>
  </si>
  <si>
    <t>&gt; oC 4</t>
  </si>
  <si>
    <t>My Girl &gt;.</t>
  </si>
  <si>
    <t>suck at society apparently all...</t>
  </si>
  <si>
    <t>One séc:</t>
  </si>
  <si>
    <t>®@e @®®® ®@</t>
  </si>
  <si>
    <t>-f My Girl stopped sharing location with you.</t>
  </si>
  <si>
    <t>Ate of elsanclon your daughter t go</t>
  </si>
  <si>
    <t>igeuhigh</t>
  </si>
  <si>
    <t>Unless it’s. about Harper or piper | don’t</t>
  </si>
  <si>
    <t>care I'll be home-soon with formula</t>
  </si>
  <si>
    <t>Leeveit at tite coer thanks</t>
  </si>
  <si>
    <t>Backttonblockalist</t>
  </si>
  <si>
    <t>INofproblem)</t>
  </si>
  <si>
    <t>I'm done. with bullshit yelling</t>
  </si>
  <si>
    <t>No respect</t>
  </si>
  <si>
    <t>Wouiremext</t>
  </si>
  <si>
    <t>Whe dass the yelling (ele</t>
  </si>
  <si>
    <t>You can’t leave me the fuck:alone</t>
  </si>
  <si>
    <t>Kirack on tite dear whem yeurne berek</t>
  </si>
  <si>
    <t>No-thanks</t>
  </si>
  <si>
    <t>for,</t>
  </si>
  <si>
    <t>(o}</t>
  </si>
  <si>
    <t>oe</t>
  </si>
  <si>
    <t>But | leave cause | respect you</t>
  </si>
  <si>
    <t>SY</t>
  </si>
  <si>
    <t>&amp; ® @D @O!|@® © @</t>
  </si>
  <si>
    <t>,&gt; oC 4</t>
  </si>
  <si>
    <t>&amp; ® @D @O @® © @",1174,True,True,2025-10-25 00:14:30,2.0_enhanced</t>
  </si>
  <si>
    <t>IMG_0103.PNG,custody_screenshots\IMG_0103.PNG,Craig,Emma,"1:53.PM Sun Dec 29°</t>
  </si>
  <si>
    <t>SP 9% st</t>
  </si>
  <si>
    <t>My Girl&gt;.</t>
  </si>
  <si>
    <t>| swear the universe want me-to‘snap lol }</t>
  </si>
  <si>
    <t>No one. around</t>
  </si>
  <si>
    <t>Somconcs sncking somewhere fel |</t>
  </si>
  <si>
    <t>Literally no one smoking around lobby</t>
  </si>
  <si>
    <t>or corner</t>
  </si>
  <si>
    <t>Cause fi no smmclding (ef)</t>
  </si>
  <si>
    <t>No-shit lol wasn’t waant walking around</t>
  </si>
  <si>
    <t>parking lot lol trying to be quick:</t>
  </si>
  <si>
    <t>Nicks caning in to act thet up them</t>
  </si>
  <si>
    <t>felting me over there</t>
  </si>
  <si>
    <t>limMtULning| heaton</t>
  </si>
  <si>
    <t>Okay. &amp; yes:definitely!</t>
  </si>
  <si>
    <t>The lady definitely isn’t letting anyone</t>
  </si>
  <si>
    <t>in. | just ran to the lobby and back and</t>
  </si>
  <si>
    <t>she literally came to the-door and let me</t>
  </si>
  <si>
    <t>inand was like can | help you? I'm like</t>
  </si>
  <si>
    <t>I'm in there. | mean my babies in there.</t>
  </si>
  <si>
    <t>| literally just bought. make up because |</t>
  </si>
  <si>
    <t>look.like-absolute asshole, and | had no</t>
  </si>
  <si>
    <t>idea who was coming lol</t>
  </si>
  <si>
    <t>Ok Ute] cafe i cat facilitate thet sui?</t>
  </si>
  <si>
    <t>my{pilonitygislougs|babies)</t>
  </si>
  <si>
    <t>Yuta dessa] Moa hemelass parson</t>
  </si>
  <si>
    <t>ell with your heed up</t>
  </si>
  <si>
    <t>( ® (iwessage</t>
  </si>
  <si>
    <t>®&amp; ®@® @DO!@ © ®@</t>
  </si>
  <si>
    <t>,Edit EA</t>
  </si>
  <si>
    <t>®&amp; ®@® @DO!@ © ®@",1491,True,True,2025-10-25 00:14:30,2.0_enhanced</t>
  </si>
  <si>
    <t>IMG_0104.PNG,custody_screenshots\IMG_0104.PNG,Craig,Unknown,"Sun‘Dec'29. eS</t>
  </si>
  <si>
    <t>Spotit mes 4</t>
  </si>
  <si>
    <t>&amp; Messages ‘Thu, Nov PM</t>
  </si>
  <si>
    <t>qu /</t>
  </si>
  <si>
    <t>Qe a fe) Website:11.Photos Tap to Download</t>
  </si>
  <si>
    <t>(Dem (Share.icloud.com)</t>
  </si>
  <si>
    <t>‘4.5 MB.</t>
  </si>
  <si>
    <t>je Craig Schulz: Yesterday’</t>
  </si>
  <si>
    <t>ea Link: “Subject; Parenting Plan</t>
  </si>
  <si>
    <t>ee Proposal” shared from Notes</t>
  </si>
  <si>
    <t>ce Fri; Nov AM</t>
  </si>
  <si>
    <t>i x Yesterday</t>
  </si>
  <si>
    <t>| ey Lik ren SS</t>
  </si>
  <si>
    <t>shated from Notes never cogs before cithey</t>
  </si>
  <si>
    <t>Paul Carey 2024-12-48 Brij 10:44 AM</t>
  </si>
  <si>
    <t>es @ all pieture</t>
  </si>
  <si>
    <t>- 4 ~, Brian Fitzpatrick. 2024-11-27</t>
  </si>
  <si>
    <t>ae “Tap to Down!</t>
  </si>
  <si>
    <t>\ 1p to. Download.</t>
  </si>
  <si>
    <t>tee O</t>
  </si>
  <si>
    <t>| 49MB</t>
  </si>
  <si>
    <t>— Has, Moi 2024-11-27</t>
  </si>
  <si>
    <t>(ia) Images:</t>
  </si>
  <si>
    <t>hd @ Devin Dumpster 2024-11-25 —</t>
  </si>
  <si>
    <t>‘Thanks to:youl:Sorry</t>
  </si>
  <si>
    <t>Jeff Godin 2024-11-25 be Her</t>
  </si>
  <si>
    <t>@ grinder the:..</t>
  </si>
  <si>
    <t>because, they,</t>
  </si>
  <si>
    <t>mead t¥nol because they</t>
  </si>
  <si>
    <t>Stacey C 2028-11-21</t>
  </si>
  <si>
    <t>Alison Fitzpatrick:2024-11-177 Call whe minute</t>
  </si>
  <si>
    <t>Image. all Whenever ya:get-a minute,</t>
  </si>
  <si>
    <t>Fri; Nov.</t>
  </si>
  <si>
    <t>5 Brandon Lawson 2024-10-17</t>
  </si>
  <si>
    <t>‘Flick Knows:what email Nino, lighter OR</t>
  </si>
  <si>
    <t>Up BUTit’s ‘Craig just</t>
  </si>
  <si>
    <t>Will 2034-40-is ® -</t>
  </si>
  <si>
    <t>EN aN</t>
  </si>
  <si>
    <t>AS Gia ket —</t>
  </si>
  <si>
    <t>Que</t>
  </si>
  <si>
    <t>| a CA) \</t>
  </si>
  <si>
    <t>\) mom) LAY) Of SS","Spotit mes 4</t>
  </si>
  <si>
    <t>\) mom) LAY) Of SS",880,True,False,2025-10-25 00:14:30,2.0_enhanced</t>
  </si>
  <si>
    <t>IMG_0105.PNG,custody_screenshots\IMG_0105.PNG,Craig,Emma,"1:53PM Sun Dec:29</t>
  </si>
  <si>
    <t>ye &gt; o% (+</t>
  </si>
  <si>
    <t>Edit (FA</t>
  </si>
  <si>
    <t>My Girl&gt;</t>
  </si>
  <si>
    <t>. l'want'a smoke'so bad or a joint (""3</t>
  </si>
  <si>
    <t>Messages J iwante Smoke so Paterson)</t>
  </si>
  <si>
    <t>’ knowlrighta</t>
  </si>
  <si>
    <t>) Website: 11 Photos Dkerow aight</t>
  </si>
  <si>
    <t>ishare.teloud.com) Brown blanket:or smaller fuzzy one</t>
  </si>
  <si>
    <t>Craig Schulz Yesterday please</t>
  </si>
  <si>
    <t>® | @|® ©|®</t>
  </si>
  <si>
    <t>Sorry love | know it’s hard</t>
  </si>
  <si>
    <t>Bring any type of juice please.</t>
  </si>
  <si>
    <t>Phonesiat 1 love you</t>
  </si>
  <si>
    <t>Nothing herd cfseun this I fust macd to</t>
  </si>
  <si>
    <t>womy coeut § of us, mecd) yeu</t>
  </si>
  <si>
    <t>camiienteisio rest will fal into places lave</t>
  </si>
  <si>
    <t>you gst there seen as )ean</t>
  </si>
  <si>
    <t>| love you</t>
  </si>
  <si>
    <t>You don’t know when you'll be here</t>
  </si>
  <si>
    <t>then ?</t>
  </si>
  <si>
    <t>Ofest welkad) fn the deer tiseciing dags</t>
  </si>
  <si>
    <t>ancl changing cevises ichumo tits ses</t>
  </si>
  <si>
    <t>field) Menissa to headin ichimne whetts ta</t>
  </si>
  <si>
    <t>qumdacr to the phone besicla you</t>
  </si>
  <si>
    <t>a emo ene mene Get</t>
  </si>
  <si>
    <t>No idea. All good. There’s no phone in</t>
  </si>
  <si>
    <t>here</t>
  </si>
  <si>
    <t>Thu, Nov 14,655 PM</t>
  </si>
  <si>
    <t>Tue, Nov'12; 10:15AM</t>
  </si>
  <si>
    <t>&amp; ® @DO!@® © @</t>
  </si>
  <si>
    <t>,ye &gt; o% (+</t>
  </si>
  <si>
    <t>&amp; ® @DO!@® © @",1313,True,True,2025-10-25 00:14:30,2.0_enhanced</t>
  </si>
  <si>
    <t>IMG_0106.PNG,custody_screenshots\IMG_0106.PNG,Craig,Emma,"1:53PM Sun Dec:29</t>
  </si>
  <si>
    <t>ye &gt; 9% (D+</t>
  </si>
  <si>
    <t>My Girl &gt;</t>
  </si>
  <si>
    <t>Thanks man same ‘to you! Sorry</t>
  </si>
  <si>
    <t>AI TTT Ie” TT IMATN, VTC ‘</t>
  </si>
  <si>
    <t>look.</t>
  </si>
  <si>
    <t>0 tiaiink Gir) is where we were</t>
  </si>
  <si>
    <t>elOnstaknowsttsioll</t>
  </si>
  <si>
    <t>Suni, Nov 10, 2:14 PM</t>
  </si>
  <si>
    <t>Phonesvat 2 &amp;</t>
  </si>
  <si>
    <t>Seatiherctandiscateat</t>
  </si>
  <si>
    <t>All good handsome.</t>
  </si>
  <si>
    <t>Sweet!</t>
  </si>
  <si>
    <t>Just.grab me my pregnancy pillow with</t>
  </si>
  <si>
    <t>the ‘case. hanging on the wall, couple pjs</t>
  </si>
  <si>
    <t>maybe pink house coat:and clip board</t>
  </si>
  <si>
    <t>and pencil case | should be Kay for</t>
  </si>
  <si>
    <t>tonight anyway.</t>
  </si>
  <si>
    <t>@|\e/@|® ©|®</t>
  </si>
  <si>
    <t>G</t>
  </si>
  <si>
    <t>Charger</t>
  </si>
  <si>
    <t>| wantsa smoke-so bad:or a joint Om</t>
  </si>
  <si>
    <t>iknowright</t>
  </si>
  <si>
    <t>Brown blanket-.or‘smaller fuzzy one</t>
  </si>
  <si>
    <t>please</t>
  </si>
  <si>
    <t>Phones:at ‘1 love you _</t>
  </si>
  <si>
    <t>&amp; @@DO!@® © ®@</t>
  </si>
  <si>
    <t>,ye &gt; 9% (D+</t>
  </si>
  <si>
    <t>&amp; @@DO!@® © ®@",1233,True,True,2025-10-25 00:14:30,2.0_enhanced</t>
  </si>
  <si>
    <t>IMG_0107.PNG,custody_screenshots\IMG_0107.PNG,Craig,Unknown,"1:53PM Sun Dec:29</t>
  </si>
  <si>
    <t>y= 9%</t>
  </si>
  <si>
    <t>Sat, Nov 9, 2:52.PM</t>
  </si>
  <si>
    <t>Hopefully’ your almost here</t>
  </si>
  <si>
    <t>Al Se there tn 2 aafin ust stepped) outsicle</t>
  </si>
  <si>
    <t>Coming )</t>
  </si>
  <si>
    <t>Ragams bday tacky 0 taints I forges to</t>
  </si>
  <si>
    <t>mEnion the, Love you</t>
  </si>
  <si>
    <t>Sat, Nov 9,.5:49 PM</t>
  </si>
  <si>
    <t>Fineiag somy</t>
  </si>
  <si>
    <t>-f My Girl stopped:sharing location with you.</t>
  </si>
  <si>
    <t>Sun, Nov'10, 10:42 AM</t>
  </si>
  <si>
    <t>up but it’s: Craig just checking in</t>
  </si>
  <si>
    <t>®@e @®®® ©</t>
  </si>
  <si>
    <t>| My Girl's Location:</t>
  </si>
  <si>
    <t>Does that help? lol idk’what room I'll</t>
  </si>
  <si>
    <t>look</t>
  </si>
  <si>
    <t>ithik Sid is where wo ware</t>
  </si>
  <si>
    <t>idoniknowsttsiloll</t>
  </si>
  <si>
    <t>,y= 9%</t>
  </si>
  <si>
    <t>® (iMessage ©",1007,True,False,2025-10-25 00:14:30,2.0_enhanced</t>
  </si>
  <si>
    <t>IMG_0108.PNG,custody_screenshots\IMG_0108.PNG,Craig,Emma,"4:53.PM Sun Dec:29</t>
  </si>
  <si>
    <t>&gt; 9% Cie</t>
  </si>
  <si>
    <t>Edit (4</t>
  </si>
  <si>
    <t>( hesciting mea phoma tao }</t>
  </si>
  <si>
    <t>. ; Tap to Download</t>
  </si>
  <si>
    <t>Craig Schulz Yesterday oo 1540.PNG</t>
  </si>
  <si>
    <t>Link: “Subject: Parenting Plan 352kB</t>
  </si>
  <si>
    <t>Pe</t>
  </si>
  <si>
    <t>up but it’s. Craig just checking in</t>
  </si>
  <si>
    <t>@|e/@|® ®|®</t>
  </si>
  <si>
    <t>Yes. Sony ut can yeu sand) ies</t>
  </si>
  <si>
    <t>Fuek*yah give mea min</t>
  </si>
  <si>
    <t>IM_inVoice 1088.pdt</t>
  </si>
  <si>
    <t>475KB</t>
  </si>
  <si>
    <t>IM_Invoice-1090. pdf</t>
  </si>
  <si>
    <t>481KB</t>
  </si>
  <si>
    <t>Ln /</t>
  </si>
  <si>
    <t>®) (imessage ©</t>
  </si>
  <si>
    <t>&amp; @ @DO!@®@ © ®@</t>
  </si>
  <si>
    <t>,&gt; 9% Cie</t>
  </si>
  <si>
    <t>&amp; @ @DO!@®@ © ®@",935,True,True,2025-10-25 00:14:30,2.0_enhanced</t>
  </si>
  <si>
    <t>IMG_0109.PNG,custody_screenshots\IMG_0109.PNG,Craig,Emma,"1:53.PM Sun Dec:29°</t>
  </si>
  <si>
    <t>ye &gt; 0% (i+</t>
  </si>
  <si>
    <t>(thought I macs Pauls things om tis</t>
  </si>
  <si>
    <t>build dfonsthatatts)</t>
  </si>
  <si>
    <t>Yes, you sent:them to yourself‘though in</t>
  </si>
  <si>
    <t>notes, but'l think Amber’s on her way to</t>
  </si>
  <si>
    <t>get the ear lol</t>
  </si>
  <si>
    <t>Thet’s too bedl Use moms fer abitial</t>
  </si>
  <si>
    <t>caniopenithellinkditconytathinkgitis)</t>
  </si>
  <si>
    <t>INVOICES</t>
  </si>
  <si>
    <t>fin telling tin Marissa its no prclsiena Fl</t>
  </si>
  <si>
    <t>gat her the cer er why</t>
  </si>
  <si>
    <t>Yeah yeah OK baby no worries love you</t>
  </si>
  <si>
    <t>Socen you Go ite thetihueising app</t>
  </si>
  <si>
    <t>What one?</t>
  </si>
  <si>
    <t>And send ‘you them or?</t>
  </si>
  <si>
    <t>Yee. sand)</t>
  </si>
  <si>
    <t>emmelscemsory,</t>
  </si>
  <si>
    <t>Oresiccnshet the epphemecr</t>
  </si>
  <si>
    <t>something)</t>
  </si>
  <si>
    <t>fies giving moe phone te</t>
  </si>
  <si>
    <t>(©)</t>
  </si>
  <si>
    <t>@® || @|® ©|®</t>
  </si>
  <si>
    <t>( Tap to Download )</t>
  </si>
  <si>
    <t>® (imessage</t>
  </si>
  <si>
    <t>SZ</t>
  </si>
  <si>
    <t>@®O©2aO1®O®</t>
  </si>
  <si>
    <t>,ye &gt; 0% (i+</t>
  </si>
  <si>
    <t>@®O©2aO1®O®",1227,True,True,2025-10-25 00:14:30,2.0_enhanced</t>
  </si>
  <si>
    <t>IMG_0110.PNG,custody_screenshots\IMG_0110.PNG,Craig,Emma,"1:53PM Sun Dec:29</t>
  </si>
  <si>
    <t>&gt; 9% (4</t>
  </si>
  <si>
    <t>[7] MKey; yar Call Sena mer cd message ana</t>
  </si>
  <si>
    <t>ask when she's backiif | can run up:and</t>
  </si>
  <si>
    <t>change-shoes</t>
  </si>
  <si>
    <t>Freshen up, tal har you peed yourseli</t>
  </si>
  <si>
    <t>) Website: 11 Photos</t>
  </si>
  <si>
    <t>&lt; Link: “Subject: Parenting Plan</t>
  </si>
  <si>
    <t>I'm just gonna walk up now, cause |</t>
  </si>
  <si>
    <t>wanna. be back for 4 to help Brian</t>
  </si>
  <si>
    <t>Headohonestheadphonestheadphones:</t>
  </si>
  <si>
    <t>Why dant yew call arom</t>
  </si>
  <si>
    <t>ORC)</t>
  </si>
  <si>
    <t>T</t>
  </si>
  <si>
    <t>{luck fast the case Ditoune) fel)</t>
  </si>
  <si>
    <t>Dont walk that thn iil. call mom or ack</t>
  </si>
  <si>
    <t>liakillsimejbabe</t>
  </si>
  <si>
    <t>Babe honestly I’m good! Here</t>
  </si>
  <si>
    <t>icloud:com</t>
  </si>
  <si>
    <t>Itromehie Dmnadta Rawits Gihigs on Gis</t>
  </si>
  <si>
    <t>Gut did on thattits</t>
  </si>
  <si>
    <t>Yes, you sent: them to-yourself though.in</t>
  </si>
  <si>
    <t>notes, but.! think Amber’s on her way to</t>
  </si>
  <si>
    <t>get the car lol</t>
  </si>
  <si>
    <t>® (imessage ©®</t>
  </si>
  <si>
    <t>&amp; @® @DO!@ © @</t>
  </si>
  <si>
    <t>,&gt; 9% (4</t>
  </si>
  <si>
    <t>&amp; @® @DO!@ © @",1269,True,True,2025-10-25 00:14:30,2.0_enhanced</t>
  </si>
  <si>
    <t>IMG_0111.PNG,custody_screenshots\IMG_0111.PNG,Craig,Unknown,"1:53.PM Sun Dec 29°</t>
  </si>
  <si>
    <t>SP 9%</t>
  </si>
  <si>
    <t>Re</t>
  </si>
  <si>
    <t>@|@|® ®|© ©</t>
  </si>
  <si>
    <t>PTT WOW Oo, FOP</t>
  </si>
  <si>
    <t>My feet-are-sore today. Well my heels</t>
  </si>
  <si>
    <t>beta Crablalchaigcontyoushtit</t>
  </si>
  <si>
    <t>| know baby | have | been, thank you!</t>
  </si>
  <si>
    <t>What's up?</t>
  </si>
  <si>
    <t>chant went a cheng</t>
  </si>
  <si>
    <t>Dust gating some things dene, nat</t>
  </si>
  <si>
    <t>blah</t>
  </si>
  <si>
    <t>Oreshing man mare Ike hela</t>
  </si>
  <si>
    <t>Okay. Well I'm not doing anything right</t>
  </si>
  <si>
    <t>now | wouldn’t mind a puff if | could</t>
  </si>
  <si>
    <t>AS amon bLingicagupromsommet hinges</t>
  </si>
  <si>
    <t>Gf net Gating car to clo thet shouts)</t>
  </si>
  <si>
    <t>imakeryganxictyfabsolutelyzexplodallol</t>
  </si>
  <si>
    <t>Wem one toagk her</t>
  </si>
  <si>
    <t>She's:at the store. | don’t think:she’s</t>
  </si>
  <si>
    <t>back yet but maybe | just donno what to</t>
  </si>
  <si>
    <t>say for. Change my shoes maybe?</t>
  </si>
  <si>
    <t>Ghenge dethes or whataver Iwas game</t>
  </si>
  <si>
    <t>Sey Yad</t>
  </si>
  <si>
    <t>Okay, yah | can send her a message and</t>
  </si>
  <si>
    <t>ask when she’s back if | can run up:and</t>
  </si>
  <si>
    <t>change shoes</t>
  </si>
  <si>
    <t>®) (iMessage</t>
  </si>
  <si>
    <t>&gt;</t>
  </si>
  <si>
    <t>&amp; @@ODO!@ © ®@</t>
  </si>
  <si>
    <t>&amp; @@ODO!@ © ®@",1370,True,False,2025-10-25 00:14:30,2.0_enhanced</t>
  </si>
  <si>
    <t>IMG_0112.PNG,custody_screenshots\IMG_0112.PNG,Craig,Emma,"1:54PM SunDec 29</t>
  </si>
  <si>
    <t>Website; 11 Photos</t>
  </si>
  <si>
    <t>®@e @®®® @</t>
  </si>
  <si>
    <t>Winy ciel the mam inay his wifio a (scencifitel</t>
  </si>
  <si>
    <t>mewfourse qRecauselnewwantecktoag)</t>
  </si>
  <si>
    <t>her fovea ane met just amy ole) temelseg?</t>
  </si>
  <si>
    <t>have an amesome cay as I Lavew</t>
  </si>
  <si>
    <t>avanyens clam there with you will</t>
  </si>
  <si>
    <t>DecausctowyouMlrovelyaulbaby]</t>
  </si>
  <si>
    <t>| love you [7]</t>
  </si>
  <si>
    <t>lovayou</t>
  </si>
  <si>
    <t>Gotta get some vape juice today!</t>
  </si>
  <si>
    <t>iConnalaskquselmomsicalg</t>
  </si>
  <si>
    <t>Okay. Did Paul.give:yourany?</t>
  </si>
  <si>
    <t>AbGitacihanminshancihe</t>
  </si>
  <si>
    <t>Okay handsome.</t>
  </si>
  <si>
    <t>ibetaGrablalchaigdonuous hit</t>
  </si>
  <si>
    <t>‘e) ® (imessage ©)</t>
  </si>
  <si>
    <t>® @</t>
  </si>
  <si>
    <t>® @D O|l@® © @</t>
  </si>
  <si>
    <t>® @D O|l@® © @",1209,True,True,2025-10-25 00:14:30,2.0_enhanced</t>
  </si>
  <si>
    <t>IMG_0113.PNG,custody_screenshots\IMG_0113.PNG,Craig,Unknown,"1:54PM SunDec 29 Le a</t>
  </si>
  <si>
    <t>did her usual bounce, her excitement</t>
  </si>
  <si>
    <t>making her hop like a bunny.</t>
  </si>
  <si>
    <t>Website: 11 Photos Afterthe treasure hunt, they all</t>
  </si>
  <si>
    <t>{share.icloud.com) gathered on the big picnic blanket</t>
  </si>
  <si>
    <t>Nanny had spread out. Harper sat in the</t>
  </si>
  <si>
    <t>Craig Schulz —_Yesterday | | iniddle with her collection of</t>
  </si>
  <si>
    <t>Link: “Subject: Parenting Plan ti abd .</t>
  </si>
  <si>
    <t>Proposal” shared from Notes treasures,” while Piper and Luna lay</t>
  </si>
  <si>
    <t>Pt : down on either side, totally exhausted</t>
  </si>
  <si>
    <t>My Girl &amp; Craig Yesterday from their busy day.</t>
  </si>
  <si>
    <t>Link: “Subject: Parenting Plan ; ;</t>
  </si>
  <si>
    <t>Proposal” shared from Notes As they snacked on fruitand giggled at</t>
  </si>
  <si>
    <t>Grampy’s funny stories, Harper felt her</t>
  </si>
  <si>
    <t>Paul Carey 2024-12-18 heart-swell with happiness. She looked</t>
  </si>
  <si>
    <t>suck at society apparently all... around at her family, feeling grateful for</t>
  </si>
  <si>
    <t>the day’s adventures, and knowing that</t>
  </si>
  <si>
    <t>: no matter where-she went, Nanny and</t>
  </si>
  <si>
    <t>Brian Fitzpatrick. 2024-11-27 Grampy would always be there, with</t>
  </si>
  <si>
    <t>One sec love, laughter, and maybe a hidden</t>
  </si>
  <si>
    <t>treasure or two.</t>
  </si>
  <si>
    <t>Attachments: 12 Images And as:the sun began to set, Harper,</t>
  </si>
  <si>
    <t>Piper, and Luna drifted off to sleep on</t>
  </si>
  <si>
    <t>the blanket, tired from their adventure-</t>
  </si>
  <si>
    <t>Devin Dumpster 2024-11-25 filled day, while Nanny and Grampy</t>
  </si>
  <si>
    <t>Thanks man same to you! Sorry watched over them with warm smiles</t>
  </si>
  <si>
    <t>about that and full hearts.</t>
  </si>
  <si>
    <t>Jeff Godin 2024-11-25 Fri, Nov 8, 7:47,AM</t>
  </si>
  <si>
    <t>Good moming my sexy Secu love ef</t>
  </si>
  <si>
    <t>myilife)</t>
  </si>
  <si>
    <t>Why cid the mien bay his wise beentinl</t>
  </si>
  <si>
    <t>Alison Ei wk mew purse? Because he wanted to hag</t>
  </si>
  <si>
    <t>ison Fitzpatrick 2024-11-17 herlovoend notiusteny eld hanchagh</t>
  </si>
  <si>
    <t>Attachment: 1 Image any e</t>
  </si>
  <si>
    <t>Rave enawesome chy es I farew</t>
  </si>
  <si>
    <t>Brandon Lawson 2024-10-17 Ser nonat yen bereyeReeay</t>
  </si>
  <si>
    <t>Fuck knows what email comes You you uy</t>
  </si>
  <si>
    <t>Will 2024-10-15 (Sy ® (Message (8)</t>
  </si>
  <si>
    <t>Done half (B) Qh) @|@)</t>
  </si>
  <si>
    <t>@|@|®@ ®@ © ©</t>
  </si>
  <si>
    <t>Done half (B) Qh) @|@)",1805,True,False,2025-10-25 00:14:30,2.0_enhanced</t>
  </si>
  <si>
    <t>IMG_0114.PNG,custody_screenshots\IMG_0114.PNG,Craig,Unknown,"1:54PM Sun Dec 29</t>
  </si>
  <si>
    <t>up but: it’s Craig just checking in</t>
  </si>
  <si>
    <t>@|@|@ ® © ®</t>
  </si>
  <si>
    <t>My Gila</t>
  </si>
  <si>
    <t>ferment ne</t>
  </si>
  <si>
    <t>So goodhisht</t>
  </si>
  <si>
    <t>CoopNiehir</t>
  </si>
  <si>
    <t>Night</t>
  </si>
  <si>
    <t>fio gave BY eur ackhess batons he leit,</t>
  </si>
  <si>
    <t>fost</t>
  </si>
  <si>
    <t>lumsoryfourconversationstarelgoing)</t>
  </si>
  <si>
    <t>liek hisMllovelyouwwelmissWoullas</t>
  </si>
  <si>
    <t>thing] wantisttorgoitorsieepyfeelingy]like)</t>
  </si>
  <si>
    <t>this love i Gem aver seu</t>
  </si>
  <si>
    <t>Goochiisht swat chkeans</t>
  </si>
  <si>
    <t>IMutejpatrickaltstcominglolm</t>
  </si>
  <si>
    <t>iDogs|been}greathyouverdoneragreatyjob)</t>
  </si>
  <si>
    <t>jwithy Ithenk you</t>
  </si>
  <si>
    <t>Sat, Nov 2, 6:28 AM.</t>
  </si>
  <si>
    <t>&amp; ® @DO!@® © @",1045,True,False,2025-10-25 00:14:30,2.0_enhanced</t>
  </si>
  <si>
    <t>IMG_0115.PNG,custody_screenshots\IMG_0115.PNG,Craig,Emma,"4:55PM Sun Dec:29</t>
  </si>
  <si>
    <t>tow long ?</t>
  </si>
  <si>
    <t>This morning</t>
  </si>
  <si>
    <t>When | texted ‘you</t>
  </si>
  <si>
    <t>One. séc:</t>
  </si>
  <si>
    <t>®@e @®@®® ©</t>
  </si>
  <si>
    <t>Stop bye</t>
  </si>
  <si>
    <t>eauselisaiherciromfalihourinitrontioy</t>
  </si>
  <si>
    <t>youet 1220 without a word fiom you</t>
  </si>
  <si>
    <t>Upkeep you knowing what you were</t>
  </si>
  <si>
    <t>doing today and not:telling me</t>
  </si>
  <si>
    <t>Good byé mans</t>
  </si>
  <si>
    <t>Stop</t>
  </si>
  <si>
    <t>| literally talked to you-and asked what</t>
  </si>
  <si>
    <t>your plan was</t>
  </si>
  <si>
    <t>But you don’t remember</t>
  </si>
  <si>
    <t>So fuck:off please</t>
  </si>
  <si>
    <t>Andilididnitkniknowligyct</t>
  </si>
  <si>
    <t>&amp; ®@ @DO!@®@ © @</t>
  </si>
  <si>
    <t>&amp; ®@ @DO!@®@ © @",1053,True,True,2025-10-25 00:14:30,2.0_enhanced</t>
  </si>
  <si>
    <t>IMG_0116.PNG,custody_screenshots\IMG_0116.PNG,Craig,Emma,"1:55PM Sun Dec:29</t>
  </si>
  <si>
    <t>YF 9%)</t>
  </si>
  <si>
    <t>Website: 11 Photos (Mem safc] chets coniing in, mot sure wity</t>
  </si>
  <si>
    <t>(share.icloud.com) forobablyagettawavatrommonnranclgrarn</t>
  </si>
  <si>
    <t>Attachment: 1 Image.</t>
  </si>
  <si>
    <t>Fuck knows what. email comes</t>
  </si>
  <si>
    <t>®@&amp; @®@®® ©</t>
  </si>
  <si>
    <t>| did but didn’t bring any cause it was</t>
  </si>
  <si>
    <t>snacks'food but tomorrow | will I’m.okay</t>
  </si>
  <si>
    <t>for now if your hungry! Sorry babe. But</t>
  </si>
  <si>
    <t>mom has:stuff from Costco for us plus</t>
  </si>
  <si>
    <t>all the left overs:from tomorrow.</t>
  </si>
  <si>
    <t>Okay cool</t>
  </si>
  <si>
    <t>I'm gonna tell nick:to.come up if he</t>
  </si>
  <si>
    <t>wants</t>
  </si>
  <si>
    <t>Just iiving wp het dags and moms</t>
  </si>
  <si>
    <t>riNgingIBigIMac}</t>
  </si>
  <si>
    <t>Aesmed you ate adtad ter guste far ya</t>
  </si>
  <si>
    <t>thio fel</t>
  </si>
  <si>
    <t>Your cute thanks baby xo | planned on</t>
  </si>
  <si>
    <t>bringing food home:to:you but It mostly</t>
  </si>
  <si>
    <t>got eaten up</t>
  </si>
  <si>
    <t>Did you say will was coming orno sorry</t>
  </si>
  <si>
    <t>babe just curious</t>
  </si>
  <si>
    <t>Sun, Oct.:27, 12:19 PM</t>
  </si>
  <si>
    <t>I'm sorry too Eraig. | just can’t handle</t>
  </si>
  <si>
    <t>that anymore. It instantly ruins my day</t>
  </si>
  <si>
    <t>starting like that. We‘re-constantly</t>
  </si>
  <si>
    <t>against each.other arid | hate it.</t>
  </si>
  <si>
    <t>| hope you have a.good ‘day</t>
  </si>
  <si>
    <t>Sun, Oct;27,:3:41 PM</t>
  </si>
  <si>
    <t>y ® (iMessage ©)</t>
  </si>
  <si>
    <t>©@® &gt;O 88</t>
  </si>
  <si>
    <t>,YF 9%)</t>
  </si>
  <si>
    <t>©@® &gt;O 88",1460,True,True,2025-10-25 00:14:30,2.0_enhanced</t>
  </si>
  <si>
    <t>IMG_0117.PNG,custody_screenshots\IMG_0117.PNG,Craig,Unknown,"1:55PM Sun Dec:29 - = 9%)</t>
  </si>
  <si>
    <t>Edit [FA</t>
  </si>
  <si>
    <t>Messages suh, oct 27:9: PM</t>
  </si>
  <si>
    <t>) Website: 11 Photos Rape yeutro hens @ geek day</t>
  </si>
  <si>
    <t>Craig Schulz Yesterday | love you</t>
  </si>
  <si>
    <t>Link: “Subject: Parenting Plan =</t>
  </si>
  <si>
    <t>Proposal” shared from Notes Did you get my messages</t>
  </si>
  <si>
    <t>Proposal” shared from Notes an ,</t>
  </si>
  <si>
    <t>| love you. Your mom and gram came</t>
  </si>
  <si>
    <t>m</t>
  </si>
  <si>
    <t>S)</t>
  </si>
  <si>
    <t>. . . | have the vape but forgot juice lol</t>
  </si>
  <si>
    <t>Brutallwastittalgoocktine)</t>
  </si>
  <si>
    <t>My Girl 2024-11-27 | love you thank you for all you do babe.</t>
  </si>
  <si>
    <t>Attachments: 12 Images I no | don’t show it enough</t>
  </si>
  <si>
    <t>Yes just getting over</t>
  </si>
  <si>
    <t>/</t>
  </si>
  <si>
    <t>Thanks man same to you! Sorry Canitwait olchyouktwo)</t>
  </si>
  <si>
    <t>about that &amp;</t>
  </si>
  <si>
    <t>Jeff Godin 2024-11-25 fadtesio seme suesis ©</t>
  </si>
  <si>
    <t>My sweets? lol jk</t>
  </si>
  <si>
    <t>Rast cassart yeur momma ever macs</t>
  </si>
  <si>
    <t>Alison Fitzpatrick 2024-11-17 ; ;</t>
  </si>
  <si>
    <t>Attachment: 1 Image | just giggled | loveyou.</t>
  </si>
  <si>
    <t>Neve yeur giggle your euils yeur bum</t>
  </si>
  <si>
    <t>Brandon Lawson 2024-10-17 vourgtarmfand SVERMaITe, WO</t>
  </si>
  <si>
    <t>: . ar missjyoulloveyyou</t>
  </si>
  <si>
    <t>Will 2024-10-15 ®) (iwessage (8)</t>
  </si>
  <si>
    <t>Done half (@) 5) a) (‘© | (®)</t>
  </si>
  <si>
    <t>@|@ @|® © |@</t>
  </si>
  <si>
    <t>,Edit [FA</t>
  </si>
  <si>
    <t>Done half (@) 5) a) (‘© | (®)",1159,True,False,2025-10-25 00:14:30,2.0_enhanced</t>
  </si>
  <si>
    <t>IMG_0118.PNG,custody_screenshots\IMG_0118.PNG,Craig,Unknown,"1:56PM Sun Dec:29</t>
  </si>
  <si>
    <t>Linki “Subject: Parenting Plan</t>
  </si>
  <si>
    <t>iMessage.</t>
  </si>
  <si>
    <t>How's it going</t>
  </si>
  <si>
    <t>Well l suited) the bed) so pier clacicies)</t>
  </si>
  <si>
    <t>chats met pecing outside today</t>
  </si>
  <si>
    <t>Gther then thet goed) fel</t>
  </si>
  <si>
    <t>Whatta mean? lol she’s just puddling?</t>
  </si>
  <si>
    <t>Fuck’she’s hardly been peeing at that</t>
  </si>
  <si>
    <t>spot | thinkit's too much pee there for</t>
  </si>
  <si>
    <t>her or something.</t>
  </si>
  <si>
    <t>Is-will coming today?</t>
  </si>
  <si>
    <t>Moana then one geet wisn were cut flor</t>
  </si>
  <si>
    <t>heli hour</t>
  </si>
  <si>
    <t>OW yes way more. | know babe</t>
  </si>
  <si>
    <t>No will co far cid you cat 2</t>
  </si>
  <si>
    <t>Mom said) ches contng ih, met cme wiqy</t>
  </si>
  <si>
    <t>pucbetly gat anay fiom John and gram</t>
  </si>
  <si>
    <t>snacks: food but tomorrow | will I’m:okay</t>
  </si>
  <si>
    <t>mom has stuff from Costco for us plus</t>
  </si>
  <si>
    <t>all the left overs ‘from tomorrow.</t>
  </si>
  <si>
    <t>I'm gonna tell nick. to come_up if he</t>
  </si>
  <si>
    <t>ietinhg@hetdegsendomams |</t>
  </si>
  <si>
    <t>® (imessage O)</t>
  </si>
  <si>
    <t>&amp; @®@DO!® © ®@</t>
  </si>
  <si>
    <t>&amp; @®@DO!® © ®@",1426,True,False,2025-10-25 00:14:30,2.0_enhanced</t>
  </si>
  <si>
    <t>IMG_0119.PNG,custody_screenshots\IMG_0119.PNG,Craig,Emma,"1:56.PM Sun Dec 29°</t>
  </si>
  <si>
    <t>y+ =F 9%)</t>
  </si>
  <si>
    <t>M Dal, UCTZO, FSS PM</t>
  </si>
  <si>
    <t>essages</t>
  </si>
  <si>
    <t>g Holy Caiman whet actaap</t>
  </si>
  <si>
    <t>— :</t>
  </si>
  <si>
    <t>$U5%) Website: 11 Photos 4</t>
  </si>
  <si>
    <t>) (share.icloud.com) Tal the fam hella, Wyatt peppysbiitiday</t>
  </si>
  <si>
    <t>and love you tno giilsece you whan</t>
  </si>
  <si>
    <t>Craig Schulz Yesterday Gottallatch]</t>
  </si>
  <si>
    <t>@|@|®@ ® © ©</t>
  </si>
  <si>
    <t>the door ft Lecps opening ©” C2</t>
  </si>
  <si>
    <t>Thanks baby! Glad ‘you got rest | napped</t>
  </si>
  <si>
    <t>till nick:;eame and thought I’d wake you</t>
  </si>
  <si>
    <t>up to come but</t>
  </si>
  <si>
    <t>Puclelsly would) have but its aliieit dags</t>
  </si>
  <si>
    <t>are lepmy and Fim fast cleaning</t>
  </si>
  <si>
    <t>Ge?) want dogs tobe cut when wa eat</t>
  </si>
  <si>
    <t>Okay and still at Matt's meow</t>
  </si>
  <si>
    <t>Why dogs out?</t>
  </si>
  <si>
    <t>I'll let you know when on route it</t>
  </si>
  <si>
    <t>Should be soon</t>
  </si>
  <si>
    <t>Just about to leave Matt’s baby</t>
  </si>
  <si>
    <t>Al geod) 0 tacks tinena fer hall rom well,</t>
  </si>
  <si>
    <t>easier cn yeu when ya come hans ane)</t>
  </si>
  <si>
    <t>thayie net weit ter you ts all</t>
  </si>
  <si>
    <t>Thank you babe do</t>
  </si>
  <si>
    <t>&amp;® ®©@DO!@ © ®@</t>
  </si>
  <si>
    <t>,y+ =F 9%)</t>
  </si>
  <si>
    <t>&amp;® ®©@DO!@ © ®@",1375,True,True,2025-10-25 00:14:30,2.0_enhanced</t>
  </si>
  <si>
    <t>IMG_0120.PNG,custody_screenshots\IMG_0120.PNG,Craig,Emma,"1:56PM Sun Dec:29</t>
  </si>
  <si>
    <t>FS 9%T</t>
  </si>
  <si>
    <t>CO ORONO</t>
  </si>
  <si>
    <t>I'll have to walk to dollarama and grab a</t>
  </si>
  <si>
    <t>couple cans for the dogs:fuck</t>
  </si>
  <si>
    <t>Do yew hee any change to send Raul )</t>
  </si>
  <si>
    <t>wow siep</t>
  </si>
  <si>
    <t>No | only have it.on my koho. card.</t>
  </si>
  <si>
    <t>Grihing it mew</t>
  </si>
  <si>
    <t>Idk bread for you.</t>
  </si>
  <si>
    <t>I'll startssupper after my smoke-then &amp;</t>
  </si>
  <si>
    <t>4eans bread dessert het dags and bums</t>
  </si>
  <si>
    <t>get</t>
  </si>
  <si>
    <t>| i</t>
  </si>
  <si>
    <t>Iheuled em tet fan vapo so hen) this</t>
  </si>
  <si>
    <t>Morning Monthinkingpewaslouttatyl 0)</t>
  </si>
  <si>
    <t>reilly tel</t>
  </si>
  <si>
    <t>Should take some juice with ya</t>
  </si>
  <si>
    <t>\ Ween an eld) one</t>
  </si>
  <si>
    <t>fon frome i less them 19</t>
  </si>
  <si>
    <t>Bip ting plaase</t>
  </si>
  <si>
    <t>Yes please:say hi to dogs first. The. Big</t>
  </si>
  <si>
    <t>hug lol</t>
  </si>
  <si>
    <t>&amp; ®@® @DO!@ © ®@</t>
  </si>
  <si>
    <t>,FS 9%T</t>
  </si>
  <si>
    <t>&amp; ®@® @DO!@ © ®@",1231,True,True,2025-10-25 00:14:30,2.0_enhanced</t>
  </si>
  <si>
    <t>IMG_0121.PNG,custody_screenshots\IMG_0121.PNG,Craig,Unknown,"1:56PM Sun Dec:29</t>
  </si>
  <si>
    <t>5) Website: 11 Photos</t>
  </si>
  <si>
    <t>Attachments: 12 Images:</t>
  </si>
  <si>
    <t>Fuck knows what: email comes.</t>
  </si>
  <si>
    <t>Veeaeewwayw Eee</t>
  </si>
  <si>
    <t>No: Ali picked it up for me.</t>
  </si>
  <si>
    <t>How yew facing</t>
  </si>
  <si>
    <t>Hello.</t>
  </si>
  <si>
    <t>lalways woncler tiiat</t>
  </si>
  <si>
    <t>Ra boonies</t>
  </si>
  <si>
    <t>jc)</t>
  </si>
  <si>
    <t>Hotspo tot tal phonelwithinorsettice</t>
  </si>
  <si>
    <t>Ped tomomaw yucls</t>
  </si>
  <si>
    <t>No: Haven’t heard from her today. Oh</t>
  </si>
  <si>
    <t>well.</t>
  </si>
  <si>
    <t>(Mem celled Penis phene yeu heer tiem</t>
  </si>
  <si>
    <t>neritodayy</t>
  </si>
  <si>
    <t>I'll have-to. walk to dollarama and grab a</t>
  </si>
  <si>
    <t>couple cans forthe dogs-fuck</t>
  </si>
  <si>
    <t>Bo youheve eny change to send Paw)</t>
  </si>
  <si>
    <t>wowillaicp</t>
  </si>
  <si>
    <t>® (imessage ©)</t>
  </si>
  <si>
    <t>&amp; @® @DO!@ © ®@</t>
  </si>
  <si>
    <t>&amp; @® @DO!@ © ®@",1067,True,False,2025-10-25 00:14:30,2.0_enhanced</t>
  </si>
  <si>
    <t>IMG_0122.PNG,custody_screenshots\IMG_0122.PNG,Craig,Unknown,"J My,</t>
  </si>
  <si>
    <t>4 C1382 9</t>
  </si>
  <si>
    <t>Jes</t>
  </si>
  <si>
    <t>(es)</t>
  </si>
  <si>
    <t>go</t>
  </si>
  <si>
    <t>(EX Craig Schy, like it</t>
  </si>
  <si>
    <t>Link: stenting Plan Got Order</t>
  </si>
  <si>
    <t>&gt; span P from Notes nyo a op</t>
  </si>
  <si>
    <t>aN My Girl g Craig ""esterday</t>
  </si>
  <si>
    <t>Link, Parenting Plan | — i</t>
  </si>
  <si>
    <t>© Sharag Notes</t>
  </si>
  <si>
    <t>Pay) Carey 2024.15 ; No A Picked it Gn forme</t>
  </si>
  <si>
    <t>! such. at all,</t>
  </si>
  <si>
    <t>Fri. Oct 25, 4:29 PM</t>
  </si>
  <si>
    <t>&gt;) Brian 2024.14.55</t>
  </si>
  <si>
    <t>One</t>
  </si>
  <si>
    <t>Thank YOU fo,</t>
  </si>
  <si>
    <t>ass My Girt 2024.17.55 f</t>
  </si>
  <si>
    <t>&amp; 2 Image, j</t>
  </si>
  <si>
    <t>Devi, 2024.14</t>
  </si>
  <si>
    <t>Thanks Man Same to Sorpy j</t>
  </si>
  <si>
    <t>abou; thag ¥</t>
  </si>
  <si>
    <t>Yet Gog,</t>
  </si>
  <si>
    <t>28) ve Leen ; f</t>
  </si>
  <si>
    <t>) Stacey (20) &amp;)~</t>
  </si>
  <si>
    <t>Dey . = &gt;</t>
  </si>
  <si>
    <t>1 yo</t>
  </si>
  <si>
    <t>&amp; On","J My,</t>
  </si>
  <si>
    <t>&amp; On",432,True,False,2025-10-25 00:14:30,2.0_enhanced</t>
  </si>
  <si>
    <t>IMG_0123.PNG,custody_screenshots\IMG_0123.PNG,Craig,Emma,"1:56PM Sun Dec:29</t>
  </si>
  <si>
    <t>Edit Al</t>
  </si>
  <si>
    <t>Messages | don’t wanna’</t>
  </si>
  <si>
    <t>its ck ctey henna in |</t>
  </si>
  <si>
    <t>(FEE Craig Schulz Yesterday</t>
  </si>
  <si>
    <t>Link: “Subject: Parenting Plan | have till 5 to pick:that order up</t>
  </si>
  <si>
    <t>a&gt;"" Proposal” shared from Notes</t>
  </si>
  <si>
    <t>clean that room</t>
  </si>
  <si>
    <t>: Paul Carey 2024-12-18</t>
  </si>
  <si>
    <t>I suck at society apparently-all... Rothesay ave</t>
  </si>
  <si>
    <t>Brian Fitzpatrick 2024-11-27 Hil up</t>
  </si>
  <si>
    <t>One sec bo Wn</t>
  </si>
  <si>
    <t>ry My Girl 2024-11-27 think you ean</t>
  </si>
  <si>
    <t>Devin Dumpster 2024-11-25 __</t>
  </si>
  <si>
    <t>Thanks man same to you! Sorry Ok love:you</t>
  </si>
  <si>
    <t>~ Jeff Godin 2024-11-25 Gave the girls: both a price of bread with</t>
  </si>
  <si>
    <t>I've been running a grinder the... peanut butter and rest of tuna</t>
  </si>
  <si>
    <t>fridge. left over rice ‘and cheese | didn’t</t>
  </si>
  <si>
    <t>eat</t>
  </si>
  <si>
    <t>Def I'll my order.and try and get:dog</t>
  </si>
  <si>
    <t>food.</t>
  </si>
  <si>
    <t>Attachment: 1 Image Fri, Oct 25,</t>
  </si>
  <si>
    <t>™ Brandon Lawson 2024-10-17 Tap to Download</t>
  </si>
  <si>
    <t>Fuck knows what. email comes. IMG_1382.jpeg</t>
  </si>
  <si>
    <t>up but. it’s Craig just checking in 2.8 MB</t>
  </si>
  <si>
    <t>Will 2024-10-15 -</t>
  </si>
  <si>
    <t>(W)","Edit Al</t>
  </si>
  <si>
    <t>(W)",1026,True,True,2025-10-25 00:14:30,2.0_enhanced</t>
  </si>
  <si>
    <t>IMG_0124.PNG,custody_screenshots\IMG_0124.PNG,Craig,Emma,"4:56PM Sun Dec:29</t>
  </si>
  <si>
    <t>Cm</t>
  </si>
  <si>
    <t>up butiit’s Craig just checking in</t>
  </si>
  <si>
    <t>@&amp; © ®© © @</t>
  </si>
  <si>
    <t>have to keep meter going till it does but</t>
  </si>
  <si>
    <t>hé said he. sent it</t>
  </si>
  <si>
    <t>Wed; Oct 23, 10:54 PM</t>
  </si>
  <si>
    <t>Ty be somentat cuick so thay sciiils</t>
  </si>
  <si>
    <t>gz</t>
  </si>
  <si>
    <t>G60</t>
  </si>
  <si>
    <t>Wan, wheta wont) I ive in</t>
  </si>
  <si>
    <t>7 You stoppéd sharing location’‘with My Girl.</t>
  </si>
  <si>
    <t>Wed; Oct 23, 11:08 PM</t>
  </si>
  <si>
    <t>ng|Raulisthotspou</t>
  </si>
  <si>
    <t>| just woke.up again fuck sakes</t>
  </si>
  <si>
    <t>| don’t wanna’ walk:anywhere</t>
  </si>
  <si>
    <t>cz,</t>
  </si>
  <si>
    <t>eck tribe stay hemo bed</t>
  </si>
  <si>
    <t>| have till 5 to picksthat order up</t>
  </si>
  <si>
    <t>Sy</t>
  </si>
  <si>
    <t>&amp; @@DO!@® ©O®@</t>
  </si>
  <si>
    <t>&amp; @@DO!@® ©O®@",1043,True,True,2025-10-25 00:14:30,2.0_enhanced</t>
  </si>
  <si>
    <t>IMG_0125.PNG,custody_screenshots\IMG_0125.PNG,Craig,Emma,"1:56PM Sun Dec:29 »- FS 9%)</t>
  </si>
  <si>
    <t>My GirL&gt;.</t>
  </si>
  <si>
    <t>jaueeees</t>
  </si>
  <si>
    <t>: Veen iiuck this ts menacnse samy Mido</t>
  </si>
  <si>
    <t>Website: 11 Photos Wie)</t>
  </si>
  <si>
    <t>: ; Prob take:20:to come in</t>
  </si>
  <si>
    <t>Link: “Subject: Parenting Plan What? Okay have fun‘walking. I'm</t>
  </si>
  <si>
    <t>Proposal” shared from Notes exhausted you and trying to figure-out</t>
  </si>
  <si>
    <t>Ga, M.S craig—vestdy | wy .ga YOU None aves cbvoUsy</t>
  </si>
  <si>
    <t>&lt;e) Link: “Subject: Parenting Plan ¥</t>
  </si>
  <si>
    <t>“3 Proposal” shared from Notes -</t>
  </si>
  <si>
    <t>leant function 0</t>
  </si>
  <si>
    <t>suck at society apparently alll...</t>
  </si>
  <si>
    <t>Wai vow talldng ehout women</t>
  </si>
  <si>
    <t>ie tucking canta cab he said)</t>
  </si>
  <si>
    <t>You can’t function</t>
  </si>
  <si>
    <t>Then you a said fuck this none sence</t>
  </si>
  <si>
    <t>Oniwayibeitherellimy10)</t>
  </si>
  <si>
    <t>Fuck better come in soon if not.he'll</t>
  </si>
  <si>
    <t>he said he sent it</t>
  </si>
  <si>
    <t>Wed, Oct 23, 10:54:PM</t>
  </si>
  <si>
    <t>Ty bocemanhet quick co thay sata</t>
  </si>
  <si>
    <t>© &amp; @ © © ©</t>
  </si>
  <si>
    <t>(e) ® (imessage ©</t>
  </si>
  <si>
    <t>&amp; ® @DO!@®@ © @</t>
  </si>
  <si>
    <t>&amp; ® @DO!@®@ © @",1162,True,True,2025-10-25 00:14:30,2.0_enhanced</t>
  </si>
  <si>
    <t>IMG_0126.PNG,custody_screenshots\IMG_0126.PNG,Craig,Emma,"1:57PM Sun Dec:29</t>
  </si>
  <si>
    <t>»- =F ax)</t>
  </si>
  <si>
    <t>My Girl:</t>
  </si>
  <si>
    <t>Website? 11 Photos</t>
  </si>
  <si>
    <t>@|\e/ @|® ©|®</t>
  </si>
  <si>
    <t>Sounds: good hon. T wondered if you did</t>
  </si>
  <si>
    <t>OK I'll let my brother know. I'm just</t>
  </si>
  <si>
    <t>having a smoke and then I'm. gonna</t>
  </si>
  <si>
    <t>head to your mom's work grab the car</t>
  </si>
  <si>
    <t>rrellhinnyliitexthimpattemworkstoollove)</t>
  </si>
  <si>
    <t>Ok:love you</t>
  </si>
  <si>
    <t>fabulousibaby,</t>
  </si>
  <si>
    <t>IMG_1338.PNG</t>
  </si>
  <si>
    <t>312KB</t>
  </si>
  <si>
    <t>So who chet pay the cent ? Min centiuss</t>
  </si>
  <si>
    <t>Ali and | had no‘idea....</t>
  </si>
  <si>
    <t>And it’s actually 498.50 | paid</t>
  </si>
  <si>
    <t>I'll Have to ask my uncle</t>
  </si>
  <si>
    <t>Or parents</t>
  </si>
  <si>
    <t>AMhevoend ef the week |</t>
  </si>
  <si>
    <t>Like we're going to have a fucking new</t>
  </si>
  <si>
    <t>born in two months and | thought finally</t>
  </si>
  <si>
    <t>we:were_aettina.it.undercontrol</t>
  </si>
  <si>
    <t>® (iMessage ©)",1233,True,True,2025-10-25 00:14:30,2.0_enhanced</t>
  </si>
  <si>
    <t>IMG_0127.PNG,custody_screenshots\IMG_0127.PNG,Craig,Unknown,"1:57PM Sun Dec:29</t>
  </si>
  <si>
    <t>- FS 3%)</t>
  </si>
  <si>
    <t>Thanks man sameto you! Sorry</t>
  </si>
  <si>
    <t>© &amp; @ ®© ®© ©</t>
  </si>
  <si>
    <t>Dene half</t>
  </si>
  <si>
    <t>Whats balames in cosets eitter tocey?</t>
  </si>
  <si>
    <t>Sait baught the ease of bear thet was</t>
  </si>
  <si>
    <t>good</t>
  </si>
  <si>
    <t>yourself</t>
  </si>
  <si>
    <t>The hundred mom gave us yup</t>
  </si>
  <si>
    <t>Ane) SSO tintiilel</t>
  </si>
  <si>
    <t>and] yen lave 100 sementars tier</t>
  </si>
  <si>
    <t>Good morning &amp; hope your having a</t>
  </si>
  <si>
    <t>good day xo</t>
  </si>
  <si>
    <t>Sun, Oct13,1:06 PM</t>
  </si>
  <si>
    <t>looae) thet when yom sont it, thanks belay</t>
  </si>
  <si>
    <t>Seromo the ace? Iasadted, Lewoyew</t>
  </si>
  <si>
    <t>home</t>
  </si>
  <si>
    <t>SOON</t>
  </si>
  <si>
    <t>Gomaesk Anenca ts cho can picks you</t>
  </si>
  <si>
    <t>ip}beforajworkgtomorrowland\welcan)</t>
  </si>
  <si>
    <t>USS EEP ooo</t>
  </si>
  <si>
    <t>Okay, and huh? That be cool if she will! |</t>
  </si>
  <si>
    <t>was thinking that</t>
  </si>
  <si>
    <t>(506) 609-1828</t>
  </si>
  <si>
    <t>&amp; @® @DO!@®@ © @</t>
  </si>
  <si>
    <t>,- FS 3%)</t>
  </si>
  <si>
    <t>&amp; @® @DO!@®@ © @",1174,True,False,2025-10-25 00:14:30,2.0_enhanced</t>
  </si>
  <si>
    <t>IMG_0128.PNG,custody_screenshots\IMG_0128.PNG,paulcarey802@gmiail.com,Unknown,"oul S (88)</t>
  </si>
  <si>
    <t>Your'trarisfer has been sent!</t>
  </si>
  <si>
    <t>REF #: 105208233344</t>
  </si>
  <si>
    <t>From:account</t>
  </si>
  <si>
    <t>Savings $0.74.</t>
  </si>
  <si>
    <t>paulcarey802@gmiail.com:</t>
  </si>
  <si>
    <t>This ‘transfer‘to PAUL CAREY (Paul) will be automatically</t>
  </si>
  <si>
    <t>deposited and can't'be:stopped.</t>
  </si>
  <si>
    <t>Track this transfer</t>
  </si>
  <si>
    <t>Review the status of your transfers-and your &gt;</t>
  </si>
  <si>
    <t>My Accounts |</t>
  </si>
  <si>
    <t>,oul S (88)</t>
  </si>
  <si>
    <t>My Accounts |",408,True,False,2025-10-25 00:14:30,2.0_enhanced</t>
  </si>
  <si>
    <t>IMG_0129.PNG,custody_screenshots\IMG_0129.PNG,Craig,Emma,"1:57PM Sun Dec:29</t>
  </si>
  <si>
    <t>- F 3%)</t>
  </si>
  <si>
    <t>®@e @®@®®© ©</t>
  </si>
  <si>
    <t>And yes I sai this over ancl over ene)</t>
  </si>
  <si>
    <t>Everywhere. has:drugs.</t>
  </si>
  <si>
    <t>Do. you know how much drugs you</t>
  </si>
  <si>
    <t>dropped in and running up a day on the</t>
  </si>
  <si>
    <t>floor on everything?</t>
  </si>
  <si>
    <t>They tucking sh then end emato fall</t>
  </si>
  <si>
    <t>It's everywhere</t>
  </si>
  <si>
    <t>| understand no problem | told you.|</t>
  </si>
  <si>
    <t>don’t let them go over there at all not</t>
  </si>
  <si>
    <t>You do yew</t>
  </si>
  <si>
    <t>once | walked them on the other side-so</t>
  </si>
  <si>
    <t>sorry that-sometimes it’s hard forme to</t>
  </si>
  <si>
    <t>go very far with them</t>
  </si>
  <si>
    <t>Youeen ua by i yen can go whatever,</t>
  </si>
  <si>
    <t>Thay fucking smneke ft tex</t>
  </si>
  <si>
    <t>Like | don’t know why you want me-to</t>
  </si>
  <si>
    <t>do. I'm not trying to fight Craig. |</t>
  </si>
  <si>
    <t>understand what you're ‘saying I’m</t>
  </si>
  <si>
    <t>listening. | don’t understand why you're</t>
  </si>
  <si>
    <t>getting pissy or upset.</t>
  </si>
  <si>
    <t>@) (imessage ©</t>
  </si>
  <si>
    <t>&amp; ® @DO!|® © @</t>
  </si>
  <si>
    <t>&amp; ® @DO ® © @",1365,True,True,2025-10-25 00:14:30,2.0_enhanced</t>
  </si>
  <si>
    <t>IMG_0130.PNG,custody_screenshots\IMG_0130.PNG,Craig,Unknown,"1:57PM Sun Dec 29°</t>
  </si>
  <si>
    <t>© ® (iMessage</t>
  </si>
  <si>
    <t>you and not just. me. Has‘not been there</t>
  </si>
  <si>
    <t>lately either at all:and you never say</t>
  </si>
  <si>
    <t>anything about it or:do anything or try</t>
  </si>
  <si>
    <t>and take her out-and do training with</t>
  </si>
  <si>
    <t>them for her. I’m just-saying we could do</t>
  </si>
  <si>
    <t>it together. That's why I'm telling you</t>
  </si>
  <si>
    <t>how | feel in my opinion, same-.as: you</t>
  </si>
  <si>
    <t>are to me and I'm notdismissing it. by</t>
  </si>
  <si>
    <t>any means I’m my ears are open</t>
  </si>
  <si>
    <t>It would be cool if | knew where you</t>
  </si>
  <si>
    <t>didn’t take them. | have been trying to</t>
  </si>
  <si>
    <t>go more the route-that | know that you</t>
  </si>
  <si>
    <t>take.</t>
  </si>
  <si>
    <t>The gravel qpet | asked you ments age</t>
  </si>
  <si>
    <t>fociep lating them go</t>
  </si>
  <si>
    <t>Because I've been trying to finalize it like</t>
  </si>
  <si>
    <t>you we were doing completely separate</t>
  </si>
  <si>
    <t>things sol tried to listen and do some of</t>
  </si>
  <si>
    <t>the things that you do with them to</t>
  </si>
  <si>
    <t>make ‘it easier</t>
  </si>
  <si>
    <t>No, you didn’t. But OK, No problem</t>
  </si>
  <si>
    <t>Anyway, I’m not sure what you're getting</t>
  </si>
  <si>
    <t>and if you're not gonna explain then</t>
  </si>
  <si>
    <t>you're right there is no point in</t>
  </si>
  <si>
    <t>continuing this conversation</t>
  </si>
  <si>
    <t>Coochiteie?</t>
  </si>
  <si>
    <t>Not kidding, but you're not getting what</t>
  </si>
  <si>
    <t>you are getting at</t>
  </si>
  <si>
    <t>Keap hear anay tiem fatale fer the</t>
  </si>
  <si>
    <t>TOOttimne)</t>
  </si>
  <si>
    <t>&amp; @®@DO!@ ©O®@®</t>
  </si>
  <si>
    <t>,=F 8%)</t>
  </si>
  <si>
    <t>&amp; @®@DO!@ ©O®@®",1701,True,False,2025-10-25 00:14:30,2.0_enhanced</t>
  </si>
  <si>
    <t>IMG_0131.PNG,custody_screenshots\IMG_0131.PNG,Craig,Emma,"1:58PM Sun Dec 29</t>
  </si>
  <si>
    <t>(23) Website: 11 Photos</t>
  </si>
  <si>
    <t>&lt;="" (share.icloud.com)</t>
  </si>
  <si>
    <t>@|@|@®@ ®@ © ®</t>
  </si>
  <si>
    <t>( I'm not avoiding you Graig?! )</t>
  </si>
  <si>
    <t>Idk what I’m doing wrong all the time</t>
  </si>
  <si>
    <t>Wa need some sleep, Theres mo egg)</t>
  </si>
  <si>
    <t>chells Erma never were never will be,</t>
  </si>
  <si>
    <t>Voutta net telling ame ening 0 have wo</t>
  </si>
  <si>
    <t>fin ideo whats geing om,</t>
  </si>
  <si>
    <t>Fecdsoahellofa tetite thetunonth this</t>
  </si>
  <si>
    <t>summergthouinstantlyathesecondiim</t>
  </si>
  <si>
    <t>back to work</t>
  </si>
  <si>
    <t>What do you want fo happen fomeniom,</t>
  </si>
  <si>
    <t>What do yeu mace) whet clo yeu want Bite</t>
  </si>
  <si>
    <t>Gis to ate</t>
  </si>
  <si>
    <t>latins hnew dogs ane resiiess when yew</t>
  </si>
  <si>
    <t>Rout thas and ty pansed | camt hoak</t>
  </si>
  <si>
    <t>intotit</t>
  </si>
  <si>
    <t>Neither do i. You just pretend everything</t>
  </si>
  <si>
    <t>is fine-and that I’m ridiculous for having</t>
  </si>
  <si>
    <t>any feelings. | got some just obviously</t>
  </si>
  <si>
    <t>not enough. | haven't felt great today..</t>
  </si>
  <si>
    <t>it has: nothing to do with you being back</t>
  </si>
  <si>
    <t>to work. | don’t understand ‘why you</t>
  </si>
  <si>
    <t>think that’s it or that you're blaming it on</t>
  </si>
  <si>
    <t>that or that that’s a reason.</t>
  </si>
  <si>
    <t>All you have to do is ask me to play it</t>
  </si>
  <si>
    <t>again-and yes, | understand. I'm so sorry</t>
  </si>
  <si>
    <t>that I’m out here smoking a joint before</t>
  </si>
  <si>
    <t>bed. | didn’t know it was going to be that</t>
  </si>
  <si>
    <t>big of a deal..</t>
  </si>
  <si>
    <t>All you have to do is ask instead of just</t>
  </si>
  <si>
    <t>throwing things. in my face...</t>
  </si>
  <si>
    <t>{ When you get these moves, there's not_]</t>
  </si>
  <si>
    <t>@D ® (intessage (9)</t>
  </si>
  <si>
    <t>&amp; ®©® @DO!®@ ©O®@</t>
  </si>
  <si>
    <t>,= 8%)</t>
  </si>
  <si>
    <t>&amp; ®©® @DO!®@ ©O®@",1807,True,True,2025-10-25 00:14:30,2.0_enhanced</t>
  </si>
  <si>
    <t>IMG_0132.PNG,custody_screenshots\IMG_0132.PNG,Craig,Unknown,"0cititk yom ane (el ay @ptionand Fim</t>
  </si>
  <si>
    <t>enitied Reo haha</t>
  </si>
  <si>
    <t>aHUYZ26 BM)</t>
  </si>
  <si>
    <t>ahaha wall thank yew</t>
  </si>
  <si>
    <t>iithin kqijtoldjyoulbefore}so)</t>
  </si>
  <si>
    <t>remembergthat</t>
  </si>
  <si>
    <t>Firsyyoulgoulet{mejtakesy oufoutsfor</t>
  </si>
  <si>
    <t>dinnelol</t>
  </si>
  <si>
    <t>(el PM try end camemier</t>
  </si>
  <si>
    <t>ERIS -OZPM)</t>
  </si>
  <si>
    <t>GNeSIEM</t>
  </si>
  <si>
    <t>ie</t>
  </si>
  <si>
    <t>ERIS 512M]</t>
  </si>
  <si>
    <t>GGa82e #Oo</t>
  </si>
  <si>
    <t>,0cititk yom ane (el ay @ptionand Fim</t>
  </si>
  <si>
    <t>GGa82e #Oo",243,True,False,2025-10-25 00:14:30,2.0_enhanced</t>
  </si>
  <si>
    <t>IMG_0134.PNG,custody_screenshots\IMG_0134.PNG,Craig,Emma,"1:53:PM Sun Dec:29</t>
  </si>
  <si>
    <t>YS 9% +</t>
  </si>
  <si>
    <t>Tt My Girl stopped sharing location with you.</t>
  </si>
  <si>
    <t>Tue, Nov'19,:6:56 PM</t>
  </si>
  <si>
    <t>Ate gil bandon your came hier te go</t>
  </si>
  <si>
    <t>Unless it’s about Harper or piper | don’t</t>
  </si>
  <si>
    <t>care.|'ll be home-soon with formula</t>
  </si>
  <si>
    <t>lemoRetthodser tants</t>
  </si>
  <si>
    <t>cs</t>
  </si>
  <si>
    <t>(Woyprobiem)</t>
  </si>
  <si>
    <t>(Done) |</t>
  </si>
  <si>
    <t>Yourtia mena lave</t>
  </si>
  <si>
    <t>Who does the yelling tettal</t>
  </si>
  <si>
    <t>Knock ontine daar whan yourke backs</t>
  </si>
  <si>
    <t>No‘thanks</t>
  </si>
  <si>
    <t>Co)</t>
  </si>
  <si>
    <t>(or,</t>
  </si>
  <si>
    <t>He</t>
  </si>
  <si>
    <t>® (imessage );</t>
  </si>
  <si>
    <t>@ ®@®DO!|® © @</t>
  </si>
  <si>
    <t>@ ®@®DO ® © @",1128,True,True,2025-10-25 00:14:30,2.0_enhanced</t>
  </si>
  <si>
    <t>IMG_0277.PNG,custody_screenshots\IMG_0277.PNG,Craig,Unknown,"S597 coll) S (37)</t>
  </si>
  <si>
    <t>Q (© PLATINUM ROOFING ING. CO} RCancell</t>
  </si>
  <si>
    <t>eg Enicansteny</t>
  </si>
  <si>
    <t>Fikiy &gt;</t>
  </si>
  <si>
    <t>O (ERC censors A menay Gansicr rom PLATINUM ROOFL.</t>
  </si>
  <si>
    <t>View fit Grewser |) Francais Ti EMMA RYAN, PLATINUM ROOFING</t>
  </si>
  <si>
    <t>ING, hes samt 12m S8GO.79 (CAD) anc] the monay has boem ant...</t>
  </si>
  <si>
    <t>&amp; &gt;</t>
  </si>
  <si>
    <t>INTERAS o-Thansior A menay Gansier rom PLATINUM ROOF.</t>
  </si>
  <si>
    <t>View in browser | Frangeis Fi EMMA RYAN, PLATINUM ROOFING</t>
  </si>
  <si>
    <t>ING. hes sant 10 SGS0.01 (GAD) and the monay has beenant...</t>
  </si>
  <si>
    <t>w &gt;</t>
  </si>
  <si>
    <t>INTERAS o-hansion A money Genser tom PLATINUM ROOF.</t>
  </si>
  <si>
    <t>View fh browser | Francais 1 EMMA RYAN, PLATINUM ROOFING</t>
  </si>
  <si>
    <t>ING. has Sent EM SOEGS (GAD) and the monay has bean ent.</t>
  </si>
  <si>
    <t>(INTERAC c-itansian A manay Gensier hom PLATINUM ROORL..</t>
  </si>
  <si>
    <t>View in browser | Frangais FI EMMA RYAN, PLATINUM ROOFING</t>
  </si>
  <si>
    <t>ING, has samt yom S704.08 (CAD) and the monay has bean ant.</t>
  </si>
  <si>
    <t>INTERAC o-Thansier A money Gansior trom PLATINUM ROOK.</t>
  </si>
  <si>
    <t>View th browser | Franeais FI EMMA RAN, PLATINUM ROOFING</t>
  </si>
  <si>
    <t>INC, has Sent EW S7S8.S0 (GAD) and the menay has Haew Etc.</t>
  </si>
  <si>
    <t>| |</t>
  </si>
  <si>
    <t>(eswisletrivfelotole)</t>
  </si>
  <si>
    <t>atslole tells tele</t>
  </si>
  <si>
    <t>(oJ (2Jelw teal</t>
  </si>
  <si>
    <t>,S597 coll) S (37)</t>
  </si>
  <si>
    <t>(oJ (2Jelw teal",1007,True,False,2025-10-25 00:14:30,2.0_enhanced</t>
  </si>
  <si>
    <t>IMG_0339.PNG,custody_screenshots\IMG_0339.PNG,Craig,Unknown,"Search 5:13PM Thu Jan:2 i &gt; 68%:</t>
  </si>
  <si>
    <t>&lt;@ aA v 2: Messages</t>
  </si>
  <si>
    <t>LT</t>
  </si>
  <si>
    <t>Dp</t>
  </si>
  <si>
    <t>See More</t>
  </si>
  <si>
    <t>Hi EMMA RYAN,</t>
  </si>
  <si>
    <t>PLATINUM ROOFING ING. has sent-you $468:31 (CAD) and the money has</t>
  </si>
  <si>
    <t>been ‘automatically deposited into. your bank:account’at CIBC.</t>
  </si>
  <si>
    <t>Reference Number: Ci AYNx4nAPNc.</t>
  </si>
  <si>
    <t>Please do not reply to this. email.</t>
  </si>
  <si>
    <t>FAQs | This is-a-seciire transaction im</t>
  </si>
  <si>
    <t>©:2000 +2024 lftéiac: Corp.</t>
  </si>
  <si>
    <t>All rights reserved. Terms‘of. Use</t>
  </si>
  <si>
    <t>‘® Trade-marks of Interaé.Corp,</t>
  </si>
  <si>
    <t>(Tube)</t>
  </si>
  <si>
    <t>Email or text messages carry the notice while. the.financial institutions securely transfer the.money us-</t>
  </si>
  <si>
    <t>ing existing payment hetworks, Forthe answers to:commion questions please. visit our FAQs.</t>
  </si>
  <si>
    <t>This email was sentto you by Interac. Corp., the owner of the Interac.e-Transfer®:service, on behalf</t>
  </si>
  <si>
    <t>of PLATINUM ROOFING ING, at TD Canada; Trust.</t>
  </si>
  <si>
    <t>Interac Corp.</t>
  </si>
  <si>
    <t>P.O. Box.45, Toronto, Ontario MBN 24</t>
  </si>
  <si>
    <t>www.interac:ca</t>
  </si>
  <si>
    <t>,Search 5:13PM Thu Jan:2 i &gt; 68%:</t>
  </si>
  <si>
    <t>www.interac:ca",826,True,False,2025-10-25 00:14:30,2.0_enhanced</t>
  </si>
  <si>
    <t>IMG_0353.PNG,custody_screenshots\IMG_0353.PNG,Craig,Ryan,"10:23PM ThuJan 2</t>
  </si>
  <si>
    <t>(a June</t>
  </si>
  <si>
    <t>@) Cancel</t>
  </si>
  <si>
    <t>Alison Fitzpatrick 2024-11-12</t>
  </si>
  <si>
    <t>Harper June Elizabeth Ryan 6...</t>
  </si>
  <si>
    <t>YF © 53%E)</t>
  </si>
  <si>
    <t>Marissa Campb... 2024-11-12</t>
  </si>
  <si>
    <t>Harper June Elizabeth Ryan 5</t>
  </si>
  <si>
    <t>pounds 5 ounces.</t>
  </si>
  <si>
    <t>Brian Fitzpatrick. 2024-11-12</t>
  </si>
  <si>
    <t>Paul Carey 2024-11-12</t>
  </si>
  <si>
    <t>Jeff Godin 2024-11-12</t>
  </si>
  <si>
    <t>My Girl 2024-06-22</t>
  </si>
  <si>
    <t>Between the 21st and the ‘st t...</t>
  </si>
  <si>
    <t>Lada Phillips 2021-05-22</t>
  </si>
  <si>
    <t>Which is June 3rd</t>
  </si>
  <si>
    <t>Let's plan for first of June star...</t>
  </si>
  <si>
    <t>Will do. I'll péneil you in for</t>
  </si>
  <si>
    <t>mid June</t>
  </si>
  <si>
    <t>I started néw job this week, Ww...</t>
  </si>
  <si>
    <t>Cory Phillips 2021-04-30</t>
  </si>
  <si>
    <t>Hey no worries buddy | Know u...</t>
  </si>
  <si>
    <t>$9700 . Would need $4000 d...</t>
  </si>
  <si>
    <t>Ulovepoulbabos</t>
  </si>
  <si>
    <t>Sent. as Text Message</t>
  </si>
  <si>
    <t>Text.Message.</t>
  </si>
  <si>
    <t>Thu, May'30, 5°54 AM</t>
  </si>
  <si>
    <t>How your okay babe</t>
  </si>
  <si>
    <t>Sun, Jun.2, 9:18 AM</t>
  </si>
  <si>
    <t>Gxup lets do conathiig</t>
  </si>
  <si>
    <t>Gat up fats clo cemmatiing</t>
  </si>
  <si>
    <t>Sentas Text Message</t>
  </si>
  <si>
    <t>Text. Message</t>
  </si>
  <si>
    <t>‘Sun, Jun.2,.11:05 PM</t>
  </si>
  <si>
    <t>Please let me know what's:going on |</t>
  </si>
  <si>
    <t>fucking love you</t>
  </si>
  <si>
    <t>Let me know babe. Fuck:</t>
  </si>
  <si>
    <t>I'll head outside?</t>
  </si>
  <si>
    <t>(HaB ©</t>
  </si>
  <si>
    <t>Not Delivered</t>
  </si>
  <si>
    <t>Text Message</t>
  </si>
  <si>
    <t>Tue, Jun 11,10:33 AM</t>
  </si>
  <si>
    <t>( Let yeurcmekes |</t>
  </si>
  <si>
    <t>Sent.as Text Message</t>
  </si>
  <si>
    <t>‘e) @®) (iMessage ©)</t>
  </si>
  <si>
    <t>‘Thara ic na noalk an it naw ite.</t>
  </si>
  <si>
    <t>,(a June</t>
  </si>
  <si>
    <t>&amp; ®@ @DO!@®@ © @",1186,True,True,2025-10-25 00:14:30,2.0_enhanced</t>
  </si>
  <si>
    <t>IMG_0354.PNG,custody_screenshots\IMG_0354.PNG,Craig,Ryan,"10:24PM Thu Jan2</t>
  </si>
  <si>
    <t>Harper June Elizabeth Ryan 5...</t>
  </si>
  <si>
    <t>pounds 5 ounces</t>
  </si>
  <si>
    <t>Brian Fitzpatrick 2024-11-12</t>
  </si>
  <si>
    <t>© © ®@</t>
  </si>
  <si>
    <t>Between the 21st.and the ‘st t...</t>
  </si>
  <si>
    <t>Lada Phillips.</t>
  </si>
  <si>
    <t>Let's plan for first of June. star...</t>
  </si>
  <si>
    <t>Will do. I'll pencil you in for</t>
  </si>
  <si>
    <t>I started new job this: week, w...</t>
  </si>
  <si>
    <t>Hey no worries buddy] Know u...</t>
  </si>
  <si>
    <t>$9700 . Would need $4000 a...</t>
  </si>
  <si>
    <t>back.</t>
  </si>
  <si>
    <t>Like | don’t have any either lol. Anyway.</t>
  </si>
  <si>
    <t>Figure out what you're doing then tell</t>
  </si>
  <si>
    <t>me please.</t>
  </si>
  <si>
    <t>Cause | thought we were doing</t>
  </si>
  <si>
    <t>something today. Lol you even said</t>
  </si>
  <si>
    <t>something about lunch last night? Like</t>
  </si>
  <si>
    <t>yet again you say all these things with</t>
  </si>
  <si>
    <t>zero intentions:or do you just forget?</t>
  </si>
  <si>
    <t>I'm upset because there was a huge</t>
  </si>
  <si>
    <t>breaking communication and what you</t>
  </si>
  <si>
    <t>were even fucking doing</t>
  </si>
  <si>
    <t>Like | also could've made plans or done</t>
  </si>
  <si>
    <t>some thing and here Iam not because |</t>
  </si>
  <si>
    <t>thought we were doing something and |</t>
  </si>
  <si>
    <t>can’t do-anything with both dogs</t>
  </si>
  <si>
    <t>Like. you just expect me to sit here and</t>
  </si>
  <si>
    <t>do nothing with both dogs while you go</t>
  </si>
  <si>
    <t>do whatever the fuck you want after |</t>
  </si>
  <si>
    <t>thought that we were going to make</t>
  </si>
  <si>
    <t>plans because that’s what you said</t>
  </si>
  <si>
    <t>You said I'm gonna sneak out | told for a</t>
  </si>
  <si>
    <t>smoke &amp; you told me you'd be right</t>
  </si>
  <si>
    <t>Sent-as. Text Message</t>
  </si>
  <si>
    <t>Text: Message</t>
  </si>
  <si>
    <t>And dosent he have wifi again pretty</t>
  </si>
  <si>
    <t>sure | was on it last night</t>
  </si>
  <si>
    <t>Anyway, like | said, figure out what</t>
  </si>
  <si>
    <t>you're doing and let me know please</t>
  </si>
  <si>
    <t>Note decsnht have wii end te battery</t>
  </si>
  <si>
    <t>GH itro truals fst ited] text som O, AHR</t>
  </si>
  <si>
    <t>You told me you were going to Steeves</t>
  </si>
  <si>
    <t>(CD)</t>
  </si>
  <si>
    <t>Thara ic no naak an it noni it’]e</t>
  </si>
  <si>
    <t>&amp; @©@ODO!@ ©®@</t>
  </si>
  <si>
    <t>,Alison Fitzpatrick 2024-11-12</t>
  </si>
  <si>
    <t>&amp; @©@ODO!@ ©®@",1932,True,True,2025-10-25 00:14:30,2.0_enhanced</t>
  </si>
  <si>
    <t>IMG_0355.PNG,custody_screenshots\IMG_0355.PNG,Craig,Emma,"10:24PM Thu Jan2</t>
  </si>
  <si>
    <t>some thing and here lam not because |</t>
  </si>
  <si>
    <t>can’t do anything with both dogs</t>
  </si>
  <si>
    <t>Like you'just expect me to sit here and</t>
  </si>
  <si>
    <t>do whatever the fuck: you want after |</t>
  </si>
  <si>
    <t>plans because that's what you said</t>
  </si>
  <si>
    <t>You said I’m gonna sneak out | told for a</t>
  </si>
  <si>
    <t>Anyway, like I said, figure out what</t>
  </si>
  <si>
    <t>Nohe decent have wii and the betieny )</t>
  </si>
  <si>
    <t>Gf the truck fnst fitad text yew 1 AGI</t>
  </si>
  <si>
    <t>to. get Jim and you be right back so</t>
  </si>
  <si>
    <t>that's what | thought was the plan</t>
  </si>
  <si>
    <t>Lol always something right? Sounds</t>
  </si>
  <si>
    <t>good. I'll just sit here and do nothing yet</t>
  </si>
  <si>
    <t>again.</t>
  </si>
  <si>
    <t>| told you last night that | had none and |</t>
  </si>
  <si>
    <t>gave you the:shitty stuff and my pipe is</t>
  </si>
  <si>
    <t>empty and | may have a couple puffs of</t>
  </si>
  <si>
    <t>other'stuff. | literally thought you were</t>
  </si>
  <si>
    <t>going there coming back and we were</t>
  </si>
  <si>
    <t>going to figure out a plan whether that</t>
  </si>
  <si>
    <t>be you go and do whatever you're doing</t>
  </si>
  <si>
    <t>or that together, but: guess not</t>
  </si>
  <si>
    <t>iMessagé</t>
  </si>
  <si>
    <t>Tue; May 28, 1:55 PM</t>
  </si>
  <si>
    <t>109 @OO0 0 ©</t>
  </si>
  <si>
    <t>&amp; @® @DO!®@ © ®@</t>
  </si>
  <si>
    <t>&amp; @® @DO!®@ © ®@",1996,True,True,2025-10-25 00:14:30,2.0_enhanced</t>
  </si>
  <si>
    <t>IMG_0356.PNG,custody_screenshots\IMG_0356.PNG,Craig,Emma,"10:25PM Thu Jan2</t>
  </si>
  <si>
    <t>pounds’ 5 ounces</t>
  </si>
  <si>
    <t>Between the 21st-and the ‘1st t...</t>
  </si>
  <si>
    <t>I started new job this week, w...</t>
  </si>
  <si>
    <t>Wed, May 2Z, 625 AM</t>
  </si>
  <si>
    <t>Thay Gant talk to ane. Thay saw the</t>
  </si>
  <si>
    <t>eatin to happiness with evenyene else.</t>
  </si>
  <si>
    <t>Sent-as Text Message</t>
  </si>
  <si>
    <t>Sweet should have known now I'm</t>
  </si>
  <si>
    <t>gonna miss it</t>
  </si>
  <si>
    <t>Youcemet gat any lower them this aight</t>
  </si>
  <si>
    <t>OWS</t>
  </si>
  <si>
    <t>Ratheticlwasterotspace</t>
  </si>
  <si>
    <t>Waere. Finally you anade the sight</t>
  </si>
  <si>
    <t>Grcision . Coad) hyo my lowe</t>
  </si>
  <si>
    <t>One thihg was tue. Ven aro my last ieva,</t>
  </si>
  <si>
    <t>Ono thihg ts fer cartcin, You weneaay</t>
  </si>
  <si>
    <t>(ast ova. You get this bcenttii, Yeutve</t>
  </si>
  <si>
    <t>imadeythelrightychoicelblockingimeyco)</t>
  </si>
  <si>
    <t>bathe supaister Fe been helsing cau</t>
  </si>
  <si>
    <t>Conlkivt even chive a car if l wanted ttm,</t>
  </si>
  <si>
    <t>Cant aan gat up the sices . Camco</t>
  </si>
  <si>
    <t>ening , cxocet chsappaint the only</t>
  </si>
  <si>
    <t>@cisen whe clescives the mest,</t>
  </si>
  <si>
    <t>Sent.as. Text Message</t>
  </si>
  <si>
    <t>10 @OO0 0 ©</t>
  </si>
  <si>
    <t>‘'Thara le no naalk an it naw Pe</t>
  </si>
  <si>
    <t>&amp;@O@®DO!® © @",1496,True,True,2025-10-25 00:14:30,2.0_enhanced</t>
  </si>
  <si>
    <t>IMG_0357.PNG,custody_screenshots\IMG_0357.PNG,Craig,Ryan,"10:26PM Thu Jan2</t>
  </si>
  <si>
    <t>Q. June @| Cancel</t>
  </si>
  <si>
    <t>Harper June Elizabeth Ryan §...</t>
  </si>
  <si>
    <t>YF © 52%)</t>
  </si>
  <si>
    <t>CATE,</t>
  </si>
  <si>
    <t>Unibp We</t>
  </si>
  <si>
    <t>gece gute 2 cry</t>
  </si>
  <si>
    <t>OO et ce</t>
  </si>
  <si>
    <t>P5340 sii 0 ing .</t>
  </si>
  <si>
    <t>fo Mev Tenner</t>
  </si>
  <si>
    <t>Escaonl seehssier lh _</t>
  </si>
  <si>
    <t>hee S00,</t>
  </si>
  <si>
    <t>fase ONO: iiak</t>
  </si>
  <si>
    <t>Between the 21st and the ‘st t..,</t>
  </si>
  <si>
    <t>Lada Phillips</t>
  </si>
  <si>
    <t>Let’s plan for first. of June star...</t>
  </si>
  <si>
    <t>$9700 .. Would need $4000 d...</t>
  </si>
  <si>
    <t>Date: November 17, 2024 (3:00 PM +</t>
  </si>
  <si>
    <t>11:00 AM, November 18, 2024}</t>
  </si>
  <si>
    <t>Weight and Health</t>
  </si>
  <si>
    <t>(approximately 4 pounds.11 ounces)</t>
  </si>
  <si>
    <t>2024, at 11:00 AM</t>
  </si>
  <si>
    <t>Diapers</t>
  </si>
  <si>
    <t>« Wet Diapers: 5</t>
  </si>
  <si>
    <t>- Dirty Diapers: 1</t>
  </si>
  <si>
    <t>®)</t>
  </si>
  <si>
    <t>Thara ic no noak on if noni itte</t>
  </si>
  <si>
    <t>@&amp; @©®@DO!@® O®@®@</t>
  </si>
  <si>
    <t>,Q. June @| Cancel</t>
  </si>
  <si>
    <t>@&amp; @©®@DO!@® O®@®@",1231,True,True,2025-10-25 00:14:30,2.0_enhanced</t>
  </si>
  <si>
    <t>IMG_0360.PNG,custody_screenshots\IMG_0360.PNG,Craig,Emma,"10:32:PM ThuJan2</t>
  </si>
  <si>
    <t>Q June 2. @| Cancel</t>
  </si>
  <si>
    <t>My Girl 2024-04-11</t>
  </si>
  <si>
    <t>[think we shall celebrate it this.</t>
  </si>
  <si>
    <t>year. June 25,3 years</t>
  </si>
  <si>
    <t>SF © 50%)</t>
  </si>
  <si>
    <t>Exensting, dea? blame ya tho why</t>
  </si>
  <si>
    <t>wesioadsy olf</t>
  </si>
  <si>
    <t>Sént-as Téxt Message</t>
  </si>
  <si>
    <t>Really? That!s:funny‘and:you:show up;</t>
  </si>
  <si>
    <t>here‘two hours before mom gets:home</t>
  </si>
  <si>
    <t>last time-and flail. Stop. This is childish</t>
  </si>
  <si>
    <t>bullshit &amp; there’s absolutely no:néed ‘of</t>
  </si>
  <si>
    <t>it. Just because-you feel shitty about</t>
  </si>
  <si>
    <t>yourself, your choices and decisions</t>
  </si>
  <si>
    <t>doesn't iriean you get’te:talkit out-on</t>
  </si>
  <si>
    <t>everyone-around you. Grow'up. Like:you</t>
  </si>
  <si>
    <t>Said lét's leave itvatinight.</t>
  </si>
  <si>
    <t>lam not.having this baby. End of story.</t>
  </si>
  <si>
    <t>Mon, Apr 29, 10:30 PM.</t>
  </si>
  <si>
    <t>Youwsure make it-easier</t>
  </si>
  <si>
    <t>are</t>
  </si>
  <si>
    <t>Do-care that's'the funny. part. Sets'us</t>
  </si>
  <si>
    <t>apart.</t>
  </si>
  <si>
    <t>Thu, May 2; 1:29. PM</t>
  </si>
  <si>
    <t>Imade tony gethis Iecmsenightiemey, |</t>
  </si>
  <si>
    <t>Sentas Text Méssage</t>
  </si>
  <si>
    <t>Thu, May'2, 2:34. PM</t>
  </si>
  <si>
    <t>Gvery changeriscm your bed fisite)</t>
  </si>
  <si>
    <t>(‘e) &amp;® CiMessage ©)</t>
  </si>
  <si>
    <t>@@@aA®O®O®</t>
  </si>
  <si>
    <t>,Q June 2. @| Cancel</t>
  </si>
  <si>
    <t>@@@aA®O®O®",752,True,True,2025-10-25 00:14:30,2.0_enhanced</t>
  </si>
  <si>
    <t>IMG_0361.PNG,custody_screenshots\IMG_0361.PNG,Craig,Emma,"10:32.PM Thu Jan-2</t>
  </si>
  <si>
    <t>Q June 2 @)| Cancel</t>
  </si>
  <si>
    <t>I think we shall celebrate it this</t>
  </si>
  <si>
    <t>yeat.. June 25,3 years</t>
  </si>
  <si>
    <t>» &amp; © 50%)</t>
  </si>
  <si>
    <t>Fri, Apr26, 14:52 AM</t>
  </si>
  <si>
    <t>Althechove in aura</t>
  </si>
  <si>
    <t>Sent-as: Text Message</t>
  </si>
  <si>
    <t>I: don't know what you want me to do</t>
  </si>
  <si>
    <t>Graig I'm working..I""misorry</t>
  </si>
  <si>
    <t>I don’t know*what you want me to do</t>
  </si>
  <si>
    <t>Craig I'm working. .I’misorry</t>
  </si>
  <si>
    <t>Sun, Apr:28;7:17 AM</t>
  </si>
  <si>
    <t>I did sorry love! -&amp;do: what?!</t>
  </si>
  <si>
    <t>DowhateVer'you gotta baby. Your net</t>
  </si>
  <si>
    <t>gonna loose: ne-. Your:stuek Now</t>
  </si>
  <si>
    <t>Our baby: is groWing it's the size of a pea</t>
  </si>
  <si>
    <t>Qur baby is growing ‘it’s the size of a pea</t>
  </si>
  <si>
    <t>Awe yes | did lol,</t>
  </si>
  <si>
    <t>Ou babies:growing</t>
  </si>
  <si>
    <t>The-size of a,pea</t>
  </si>
  <si>
    <t>Just:/had my‘first puff really gonna try</t>
  </si>
  <si>
    <t>and -cut’back:</t>
  </si>
  <si>
    <t>And be done</t>
  </si>
  <si>
    <t>Sun, Apr'28, 8:40AM</t>
  </si>
  <si>
    <t>Our baby is growing!Size:of a pea!</t>
  </si>
  <si>
    <t>WAAR nn ain</t>
  </si>
  <si>
    <t>®) (iMessage ©)</t>
  </si>
  <si>
    <t>2 O@®@ODO@Oe®@O®@</t>
  </si>
  <si>
    <t>,Q June 2 @)| Cancel</t>
  </si>
  <si>
    <t>2 O@®@ODO@Oe®@O®@",675,True,True,2025-10-25 00:14:30,2.0_enhanced</t>
  </si>
  <si>
    <t>IMG_0397.PNG,custody_screenshots\IMG_0397.PNG,Craig,Emma,"10:48 PM Mon Jan 6 - F © 92%</t>
  </si>
  <si>
    <t>Q. Henry @| Cancel</t>
  </si>
  <si>
    <t>Working on: it Tony's:suppose to meet</t>
  </si>
  <si>
    <t>me</t>
  </si>
  <si>
    <t>We-went for a walk to do some training. |</t>
  </si>
  <si>
    <t>wouldn't just up:and leave but | don’t</t>
  </si>
  <si>
    <t>want to talk:to you right now. I'm can’t.</t>
  </si>
  <si>
    <t>So we went for a walk. Both needed it.</t>
  </si>
  <si>
    <t>J dust up and leave and not tell‘you.</t>
  </si>
  <si>
    <t>Tue, Aug 13;7:27 AM</t>
  </si>
  <si>
    <t>| have no hate noanger I've just become</t>
  </si>
  <si>
    <t>numb so:do'what you gotta do I'm</t>
  </si>
  <si>
    <t>strong|I'll take it beeause | CARE.ABOUT</t>
  </si>
  <si>
    <t>YOU AND YOUR;EELLBEING aand.|</t>
  </si>
  <si>
    <t>wouldn't just: put’you on‘the street or</t>
  </si>
  <si>
    <t>make you go ‘threw half of what you put</t>
  </si>
  <si>
    <t>me through. But always remember |</t>
  </si>
  <si>
    <t>loved .you'more-then myself and would</t>
  </si>
  <si>
    <t>have done anything with just a little</t>
  </si>
  <si>
    <t>\ etfort reciprocated into this:relationship</t>
  </si>
  <si>
    <t>(Wve been trying ‘to be-civil I've been</t>
  </si>
  <si>
    <t>fucking trying. You don't think.you</t>
  </si>
  <si>
    <t>embarrass:me:constantly‘and put me</t>
  </si>
  <si>
    <t>down over everything. | can't say a word</t>
  </si>
  <si>
    <t>in.my ‘own house let alone. have:a</t>
  </si>
  <si>
    <t>conversation with’you. Borrow money?</t>
  </si>
  <si>
    <t>Idk what:you're talking about | haven't</t>
  </si>
  <si>
    <t>borrowed anything. | wanted this‘to'w... &gt;</t>
  </si>
  <si>
    <t>(i you could only put your pride-and:ego</t>
  </si>
  <si>
    <t>aside-and,actually care for your fucking</t>
  </si>
  <si>
    <t>family</t>
  </si>
  <si>
    <t>And | pray to God every day that our son</t>
  </si>
  <si>
    <t>never treats woman like this,;and her</t>
  </si>
  <si>
    <t>daughter never gets put through this</t>
  </si>
  <si>
    <t>Thu, Oct'10, 9:53 PM</t>
  </si>
  <si>
    <t>,Q. Henry @| Cancel</t>
  </si>
  <si>
    <t>® (iMessage ©",1171,True,True,2025-10-25 00:14:30,2.0_enhanced</t>
  </si>
  <si>
    <t>IMG_0408.PNG,custody_screenshots\IMG_0408.PNG,Craig,Nick,"PED ot 6B GE)</t>
  </si>
  <si>
    <t>&lt;&gt; E NickiMichael'StPierre</t>
  </si>
  <si>
    <t>Samewiigotartavortoraskconvounl ns</t>
  </si>
  <si>
    <t>workingiupinsussexzam|lablesto)</t>
  </si>
  <si>
    <t>Iostdetinitely! ing</t>
  </si>
  <si>
    <t>valley tillizgtonightl</t>
  </si>
  <si>
    <t>2:29 DM]</t>
  </si>
  <si>
    <t>EShould||betscared lta!</t>
  </si>
  <si>
    <t>OOBSEe ©) 6</t>
  </si>
  <si>
    <t>,PED ot 6B GE)</t>
  </si>
  <si>
    <t>EShould betscared lta!</t>
  </si>
  <si>
    <t>OOBSEe ©) 6",185,True,True,2025-10-25 00:14:30,2.0_enhanced</t>
  </si>
  <si>
    <t>IMG_0416.PNG,custody_screenshots\IMG_0416.PNG,Craig,Unknown,"3:03 vee @ (OD)</t>
  </si>
  <si>
    <t>People are waiting now</t>
  </si>
  <si>
    <t>Harper day Harper day it’s dad Luna and</t>
  </si>
  <si>
    <t>Harper day!!!</t>
  </si>
  <si>
    <t>Just wetting tor roads to clear</t>
  </si>
  <si>
    <t>Up to leave</t>
  </si>
  <si>
    <t>Oh hey</t>
  </si>
  <si>
    <t>Read 2:19PM</t>
  </si>
  <si>
    <t>Can | borrow a delait carl iif we</t>
  </si>
  <si>
    <t>Sand] you money?</t>
  </si>
  <si>
    <t>| | The | Im | A</t>
  </si>
  <si>
    <t>MERA MY lll</t>
  </si>
  <si>
    <t>ATS</t>
  </si>
  <si>
    <t>O</t>
  </si>
  <si>
    <t>,People are waiting now</t>
  </si>
  <si>
    <t>Harper day</t>
  </si>
  <si>
    <t>ATS",208,True,False,2025-10-25 00:14:30,2.0_enhanced</t>
  </si>
  <si>
    <t>IMG_0445.PNG,custody_screenshots\IMG_0445.PNG,Craig,Unknown,"10-241 MS @)</t>
  </si>
  <si>
    <t>Reeenihy Deletad</t>
  </si>
  <si>
    <t>Conversations chow the days remaining Sefer</t>
  </si>
  <si>
    <t>deletion. After thet tima, messages will be</t>
  </si>
  <si>
    <t>penmanenily deleted, This may teke up to 40 days.</t>
  </si>
  <si>
    <t>Be, 1 Day</t>
  </si>
  <si>
    <t>GS O Messages</t>
  </si>
  <si>
    <t>1 Message</t>
  </si>
  <si>
    <t>OM 2A Days</t>
  </si>
  <si>
    <t>2 Messages</t>
  </si>
  <si>
    <t>92632. DA Days</t>
  </si>
  <si>
    <t>8 Messages</t>
  </si>
  <si>
    <t>&amp;) (G47) 422-2848 28 Days</t>
  </si>
  <si>
    <t>22.000 2A Days</t>
  </si>
  <si>
    <t>433213 2A Days</t>
  </si>
  <si>
    <t>Delete Recover</t>
  </si>
  <si>
    <t>of] (ES) Z/O-385Q BDDaye</t>
  </si>
  <si>
    <t>Oo O@ OG OO O O} &amp;</t>
  </si>
  <si>
    <t>,10-241 MS @)</t>
  </si>
  <si>
    <t>Oo O@ OG OO O O} &amp;",396,True,False,2025-10-25 00:14:30,2.0_enhanced</t>
  </si>
  <si>
    <t>IMG_0500.PNG,custody_screenshots\IMG_0500.PNG,Craig,Unknown,"Ball ce 74)</t>
  </si>
  <si>
    <t>Undo Typing</t>
  </si>
  <si>
    <t>Cancel Undo</t>
  </si>
  <si>
    <t>SLUT</t>
  </si>
  <si>
    <t>SplitLanckeampcom</t>
  </si>
  <si>
    <t>,Ball ce 74)</t>
  </si>
  <si>
    <t>SplitLanckeampcom",58,True,False,2025-10-25 00:14:30,2.0_enhanced</t>
  </si>
  <si>
    <t>IMG_0523.PNG,custody_screenshots\IMG_0523.PNG,Craig,Unknown,"all (1</t>
  </si>
  <si>
    <t>Cancel Place Your Order -A |</t>
  </si>
  <si>
    <t>Quantity: 1 Change</t>
  </si>
  <si>
    <t>Gift options not available |</t>
  </si>
  <si>
    <t>Arriving Apr 11, 2025 - Apr 16</t>
  </si>
  <si>
    <t>©) Friday, Apr 11 —- Wednesday,</t>
  </si>
  <si>
    <t>FREE Express Shipping</t>
  </si>
  <si>
    <t>BRS LO Custom Leathercraft 318</t>
  </si>
  <si>
    <t>a Professional Heavy-Duty |</t>
  </si>
  <si>
    <t>4247 Molded Rubber Kneepads,</t>
  </si>
  <si>
    <t>SIN |</t>
  </si>
  <si>
    <t>CJ Brown</t>
  </si>
  <si>
    <t>$77.16 |</t>
  </si>
  <si>
    <t>See order summary for</t>
  </si>
  <si>
    <t>discounts applied</t>
  </si>
  <si>
    <t>Ships from Loonie &amp; Toonie CA</t>
  </si>
  <si>
    <t>Sold by Loonie &amp; Toonie CA</t>
  </si>
  <si>
    <t>Quantity: 2 Change</t>
  </si>
  <si>
    <t>Gift options not available</t>
  </si>
  <si>
    <t>Arriving Apr 23, 2025 - May 5, 2025</t>
  </si>
  <si>
    <t>©) Wednesday, Apr 23 — Monday, May 5</t>
  </si>
  <si>
    <t>FREE Standard Shipping</t>
  </si>
  <si>
    <t>Crescent Wiss 11” Multi-</t>
  </si>
  <si>
    <t>_ Purpose Cutter - MPX5</t>
  </si>
  <si>
    <t>$42.22","all (1</t>
  </si>
  <si>
    <t>$42.22",575,True,False,2025-10-25 00:14:30,2.0_enhanced</t>
  </si>
  <si>
    <t>IMG_0524.PNG,custody_screenshots\IMG_0524.PNG,Craig,Unknown,"S20 wll S GD</t>
  </si>
  <si>
    <t>Cancel Place Your Order-A</t>
  </si>
  <si>
    <t>Ships from Loonie</t>
  </si>
  <si>
    <t>Sold by Loonie &amp; To</t>
  </si>
  <si>
    <t>Crescent Wiss 11"" Multi-</t>
  </si>
  <si>
    <t>Purpose Cutter - MPX5</t>
  </si>
  <si>
    <t>Ships from Layger</t>
  </si>
  <si>
    <t>Sold by Layger</t>
  </si>
  <si>
    <t>Place your order</t>
  </si>
  <si>
    <t>By placing your order, you agree to Amazon's privacy</t>
  </si>
  <si>
    <t>notice and conditions of use.</t>
  </si>
  <si>
    <t>For an item ordered from Amazon.ca: When you click</t>
  </si>
  <si>
    <t>the ‘Place your order’ button, we will send you an e-</t>
  </si>
  <si>
    <t>mail acknowledging receipt of your order. Your</t>
  </si>
  <si>
    <t>contract to purchase an item will not be complete</t>
  </si>
  <si>
    <t>until we send you an e-mail notifying you that the</t>
  </si>
  <si>
    <t>item has been shtppeato-you.</t>
  </si>
  <si>
    <t>,S20 wll S GD</t>
  </si>
  <si>
    <t>item has been shtppeato-you.",733,True,False,2025-10-25 00:14:30,2.0_enhanced</t>
  </si>
  <si>
    <t>IMG_0525.PNG,custody_screenshots\IMG_0525.PNG,Craig,Unknown,"S256) ctl S (is)</t>
  </si>
  <si>
    <t>(OGPBL? @)</t>
  </si>
  <si>
    <t>( appreciate you too mean. Keep</t>
  </si>
  <si>
    <t>doing whet youre cing = on</t>
  </si>
  <si>
    <t>enc] oii the rook Good) thiigs</t>
  </si>
  <si>
    <t>are on their way UY</t>
  </si>
  <si>
    <t>,S256) ctl S (is)</t>
  </si>
  <si>
    <t>are on their way UY",137,True,False,2025-10-25 00:14:30,2.0_enhanced</t>
  </si>
  <si>
    <t>IMG_0531.PNG,custody_screenshots\IMG_0531.PNG,Craig,Unknown,"Mail 7:15 PM Tue Nov 19</t>
  </si>
  <si>
    <t>Chats</t>
  </si>
  <si>
    <t>QAsk Meta Al or Search</t>
  </si>
  <si>
    <t>Share a</t>
  </si>
  <si>
    <t>thought... )</t>
  </si>
  <si>
    <t>Emma Elizabeth</t>
  </si>
  <si>
    <t>Draft: Jesus. WhZ - 7:14 pm</t>
  </si>
  <si>
    <t>Stacey Campbell</t>
  </si>
  <si>
    <t>You: Don't care - 7:02 pm</t>
  </si>
  <si>
    <t>Amber Campbell</t>
  </si>
  <si>
    <t>Amber sent a video. - 2:37 pm</t>
  </si>
  <si>
    <t>Big B</t>
  </si>
  <si>
    <t>You: You good - @:- 8:47 am</t>
  </si>
  <si>
    <t>Shirley Chiasson</t>
  </si>
  <si>
    <t>You sent 6 photos. - Mon</t>
  </si>
  <si>
    <t>William MacDonald</t>
  </si>
  <si>
    <t>Haha - Reply?</t>
  </si>
  <si>
    <t>Nick Ryan</t>
  </si>
  <si>
    <t>Haha yeah | bet - Mon</t>
  </si>
  <si>
    <t>Jane Ryan</t>
  </si>
  <si>
    <t>Thanks Craig, you're the be... - Mon</t>
  </si>
  <si>
    <t>Amanda MacDonald</t>
  </si>
  <si>
    <t>Gotcha - Sun</t>
  </si>
  <si>
    <t>Brenda Godin Kotsabasakis</t>
  </si>
  <si>
    <t>Me nnated Me eee Manto ok mae</t>
  </si>
  <si>
    <t>‘@) Chats</t>
  </si>
  <si>
    <t>F 32%G_)</t>
  </si>
  <si>
    <t>fH 2) Emma Elizabeth</t>
  </si>
  <si>
    <t>406i ‘edo,</t>
  </si>
  <si>
    <t>ch @ ie 8</t>
  </si>
  <si>
    <t>cradte or bassinet, Health Canada recommends room sharing for the first</t>
  </si>
  <si>
    <t>six months of your baby's life,</t>
  </si>
  <si>
    <t>Babies and young children shouid never be placed to sleep on</t>
  </si>
  <si>
    <t>standard beds, water beds, air mattresses, couches, futons or.</t>
  </si>
  <si>
    <t>armchairs, A baby can suffocate when sleeping on these</t>
  </si>
  <si>
    <t>unsafe surfaces.</t>
  </si>
  <si>
    <t>Health Canada has received reports of injuries and/or deaths related to the</t>
  </si>
  <si>
    <t>improper use of many products mentioned in this guide, Follow the safety</t>
  </si>
  <si>
    <t>tips provided to reduce the risk of Injury or death refated to the use of these</t>
  </si>
  <si>
    <t>products,</t>
  </si>
  <si>
    <t># Putyour baby on his or her back to sleep, both’at nap time and at</t>
  </si>
  <si>
    <t>bedtime:</t>
  </si>
  <si>
    <t>* Your babj's crib’should bé completely empty. except for the crib’s</t>
  </si>
  <si>
    <t>‘+ Avoid the use of loose bedding or soft objects in your baby's sleeping</t>
  </si>
  <si>
    <t>area, Products like these can be suffocation hazards and should not be.</t>
  </si>
  <si>
    <t>Placed where your baby sleeps:</t>
  </si>
  <si>
    <t>‘© comforters, heavy blankets and quilts.</t>
  </si>
  <si>
    <t>infant or adutt pillows</t>
  </si>
  <si>
    <t>© foam padding</t>
  </si>
  <si>
    <t>¢ ituffed toys</t>
  </si>
  <si>
    <t>© bumper pads</t>
  </si>
  <si>
    <t>© sleep positioners</t>
  </si>
  <si>
    <t>* Blankets can be dangerous ifa baby’s head gets covered when he or</t>
  </si>
  <si>
    <t>she sleeps and may cause suffocation. Instead of a bfanket, considér</t>
  </si>
  <si>
    <t>dressing your baby in light sleep clothing, ike a one-piece sleeper. Ifa</t>
  </si>
  <si>
    <t>Pleaselread ai hislisnutratknecompetition)</t>
  </si>
  <si>
    <t>forgaboutsyousstopliuckimgiderending)</t>
  </si>
  <si>
    <t>everythingland)jusilcarny</t>
  </si>
  <si>
    <t>Unread messages</t>
  </si>
  <si>
    <t>It's everything | fucking say everything |</t>
  </si>
  <si>
    <t>do you control my life now fuck off for the</t>
  </si>
  <si>
    <t>last fucking time Man I'll bring her formula</t>
  </si>
  <si>
    <t>and don’t forget to change your fucking</t>
  </si>
  <si>
    <t>diaper that you’ve never fucking done if</t>
  </si>
  <si>
    <t>you know how to do that</t>
  </si>
  <si>
    <t>You're fucking disgusting and I want</t>
  </si>
  <si>
    <t>nothing to do with you</t>
  </si>
  <si>
    <t>Yeah, please for the last fucking time.</t>
  </si>
  <si>
    <t>Leave me the fuck alone.</t>
  </si>
  <si>
    <t>This person is:unavailable on Messenger. More options</t>
  </si>
  <si>
    <t>O Meta Al or Stories</t>
  </si>
  <si>
    <t>,Mail 7:15 PM Tue Nov 19</t>
  </si>
  <si>
    <t>O Meta Al or Stories",2329,True,False,2025-10-25 00:14:30,2.0_enhanced</t>
  </si>
  <si>
    <t>IMG_0532.PNG,custody_screenshots\IMG_0532.PNG,Craig,Unknown,"Found use for my mangled right hand</t>
  </si>
  <si>
    <t>Mail 7:28 PM Tue Nov 19 =F 29% G_)</t>
  </si>
  <si>
    <t>Edit (4 @&amp;</t>
  </si>
  <si>
    <t>ag</t>
  </si>
  <si>
    <t>audto FaceTime info</t>
  </si>
  <si>
    <t>Zr BO 7:28 PM ™</t>
  </si>
  <si>
    <t>“fea Done</t>
  </si>
  <si>
    <t>4 &amp; GY stopped sharing location with you.</t>
  </si>
  <si>
    <t>Lol child j</t>
  </si>
  <si>
    <t>PE) 101 chitren jeez Ptangir tabandonyoundaugnteqtoooycet igh}</t>
  </si>
  <si>
    <t>Bo Yesterday</t>
  </si>
  <si>
    <t>Unless it’s about Harper or piper | don’t care I'll</t>
  </si>
  <si>
    <t>be home soon with formula</t>
  </si>
  <si>
    <t>eavelittatttherdoorthanks)</t>
  </si>
  <si>
    <t>Backitoyblocidlist</t>
  </si>
  <si>
    <t>| want my dog.</t>
  </si>
  <si>
    <t>Noyoroblem}</t>
  </si>
  <si>
    <t>(_»</t>
  </si>
  <si>
    <t>oO</t>
  </si>
  <si>
    <t>wn</t>
  </si>
  <si>
    <t>w</t>
  </si>
  <si>
    <t>fs)</t>
  </si>
  <si>
    <t>@2</t>
  </si>
  <si>
    <t>Marissa Campbell Yesterday</t>
  </si>
  <si>
    <t>Attachments: 3 Images</t>
  </si>
  <si>
    <t>I'm here</t>
  </si>
  <si>
    <t>Aww that’s cute</t>
  </si>
  <si>
    <t>Jeff Godin Sunday</t>
  </si>
  <si>
    <t>Alison Fitzpatrick Sunday</t>
  </si>
  <si>
    <t>&amp; Attachment: 1 Image</t>
  </si>
  <si>
    <t>Brian Fitzpatrick Sunday</t>
  </si>
  <si>
    <t>BF Attachment: 1 Image</t>
  </si>
  <si>
    <t>A</t>
  </si>
  <si>
    <t>rn %</t>
  </si>
  <si>
    <t>,Found use for my mangled right hand</t>
  </si>
  <si>
    <t>rn %",755,True,False,2025-10-25 00:14:30,2.0_enhanced</t>
  </si>
  <si>
    <t>IMG_0566.PNG,custody_screenshots\IMG_0566.PNG,Craig,Unknown,"2:02G oll &gt; Ge)</t>
  </si>
  <si>
    <t>&lt;® N Stent Mode CK</t>
  </si>
  <si>
    <t>—_</t>
  </si>
  <si>
    <t>Jamie Guidry &gt;</t>
  </si>
  <si>
    <t>\ MA al US Sc0 ° WSN)</t>
  </si>
  <si>
    <t>Yeah rooting</t>
  </si>
  <si>
    <t>| am starting 8 garden homes in</t>
  </si>
  <si>
    <t>a couple of weeks.</t>
  </si>
  <si>
    <t>(Life just works out sometimes</t>
  </si>
  <si>
    <t>doesmtait</t>
  </si>
  <si>
    <t>Lol. | want to connect you wtih</t>
  </si>
  <si>
    <t>Burt 0) take caro of you</t>
  </si>
  <si>
    <t>regardless</t>
  </si>
  <si>
    <t>Brunswick spreyioann anywey,</t>
  </si>
  <si>
    <t>Yeah | won't need anyone for</t>
  </si>
  <si>
    <t>2-3 months</t>
  </si>
  <si>
    <t>Insuletion?</t>
  </si>
  <si>
    <t>Maybe</t>
  </si>
  <si>
    <t>Footing is my gig but Hes good</t>
  </si>
  <si>
    <t>Tell your buddy to send me his</t>
  </si>
  <si>
    <t>email and I'll send drawings if he</t>
  </si>
  <si>
    <t>wants to price up the roofs</t>
  </si>
  <si>
    <t>@ (Wenn)</t>
  </si>
  <si>
    <t>,&lt;® N Stent Mode CK</t>
  </si>
  <si>
    <t>—————————e——",462,True,False,2025-10-25 00:14:30,2.0_enhanced</t>
  </si>
  <si>
    <t>IMG_0567.PNG,custody_screenshots\IMG_0567.PNG,Craig,Unknown,"2:26 all F</t>
  </si>
  <si>
    <t>€ Voicemail</t>
  </si>
  <si>
    <t>Saint John, New Brunswick ch @</t>
  </si>
  <si>
    <t>April 11, 2025 at 1:55PM</t>
  </si>
  <si>
    <t>0:15 -0:01</t>
  </si>
  <si>
    <t>0 @) © ©</t>
  </si>
  <si>
    <t>Transcription</t>
  </si>
  <si>
    <t>“Looking to see if | can get an estimate on a</t>
  </si>
  <si>
    <t>new metal roof at Hampton New Brunswick</t>
  </si>
  <si>
    <t>My number, if you could call me back as</t>
  </si>
  <si>
    <t>663 9394 thank you...”</t>
  </si>
  <si>
    <t>Was this transcription useful or not useful?</t>
  </si>
  <si>
    <t>x © © #8 @</t>
  </si>
  <si>
    <t>Favorites Recents Contacts Keypad Voicemail</t>
  </si>
  <si>
    <t>,€ Voicemail</t>
  </si>
  <si>
    <t>Favorites Recents Contacts Keypad Voicemail",357,True,False,2025-10-25 00:14:30,2.0_enhanced</t>
  </si>
  <si>
    <t>IMG_0569.PNG,custody_screenshots\IMG_0569.PNG,Craig,Unknown,"= ChatGPT &gt; G</t>
  </si>
  <si>
    <t>Memory Full @</t>
  </si>
  <si>
    <t>- On a walkable roof (4/12 or less), average</t>
  </si>
  <si>
    <t>crew lays 10-12 squares/day per roofer</t>
  </si>
  <si>
    <t>- Ona steep roof (12/12) with harnesses,</t>
  </si>
  <si>
    <t>toe boards, and ladder jacks, production</t>
  </si>
  <si>
    <t>slows down hard — about 5—6 squares/</t>
  </si>
  <si>
    <t>day per roofer is realistic, depending on</t>
  </si>
  <si>
    <t>cut complexity and weather.</t>
  </si>
  <si>
    <t>Your Roof:</t>
  </si>
  <si>
    <t>- 37 squares total</t>
  </si>
  <si>
    <t>- Let’s assume a crew of 3 capable roofers</t>
  </si>
  <si>
    <t>(no greenhorns just holding ladders)</t>
  </si>
  <si>
    <t>- Each roofer: 5 squares/day</t>
  </si>
  <si>
    <t>- Crew total/day: 15 squares</t>
  </si>
  <si>
    <t>- 37+15=~2.5 days</t>
  </si>
  <si>
    <t>But we're not done yet. Because:</t>
  </si>
  <si>
    <t>- It's steep — add sv harness tie-off</t>
  </si>
  <si>
    <t>@ Ga) Tmo)</t>
  </si>
  <si>
    <t>@ Ga) Tmo)",584,True,False,2025-10-25 00:14:30,2.0_enhanced</t>
  </si>
  <si>
    <t>IMG_0570.PNG,custody_screenshots\IMG_0570.PNG,Craig,Unknown,"2:43</t>
  </si>
  <si>
    <t>ChatGPT &gt;</t>
  </si>
  <si>
    <t>ZG</t>
  </si>
  <si>
    <t>rr rr ene er ee ne er</t>
  </si>
  <si>
    <t>transitions, toe board time</t>
  </si>
  <si>
    <t>- Demo if applicable? Tear-off slows you</t>
  </si>
  <si>
    <t>down</t>
  </si>
  <si>
    <t>- Valleys, ridges, hips — extra cuts, slow</t>
  </si>
  <si>
    <t>going</t>
  </si>
  <si>
    <t>- Staging access (roof height,</t>
  </si>
  <si>
    <t>obstacles)?</t>
  </si>
  <si>
    <t>Man-Hour Estimate (Full Build):</t>
  </si>
  <si>
    <t>( Task Crew Size | Duration Man-Hours |</t>
  </si>
  <si>
    <t>Tear-off 3 1 day 24 hrs</t>
  </si>
  <si>
    <t>Install (deck to cap) | 3 2.5 days | 60 hrs</t>
  </si>
  <si>
    <t>Cleanup/Detailing 3 0.5 day 12 hrs</t>
  </si>
  <si>
    <t>| Total _— 4 days 96 hrs</t>
  </si>
  <si>
    <t>Rule of thumb for 12/12: Add 50-70%</t>
  </si>
  <si>
    <t>more labor time than a walkable roof.</t>
  </si>
  <si>
    <t>You're right in that sweet spot.</t>
  </si>
  <si>
    <t>@ Gave) Coen)</t>
  </si>
  <si>
    <t>,ChatGPT &gt;</t>
  </si>
  <si>
    <t>@ Gave) Coen)",548,True,False,2025-10-25 00:14:30,2.0_enhanced</t>
  </si>
  <si>
    <t>IMG_0571.PNG,custody_screenshots\IMG_0571.PNG,Craig,Unknown,"5:57 eal LTE (G2)</t>
  </si>
  <si>
    <t>UG FW UW 2? Bs</t>
  </si>
  <si>
    <t>(love thet iclea. Could) | spene</t>
  </si>
  <si>
    <t>Sonne time out thare tomo;now?</t>
  </si>
  <si>
    <t>Reply</t>
  </si>
  <si>
    <t>Add Sticker</t>
  </si>
  <si>
    <t>Copy</t>
  </si>
  <si>
    <t>Translate</t>
  </si>
  <si>
    <t>More...</t>
  </si>
  <si>
    <t>,UG FW UW 2? Bs</t>
  </si>
  <si>
    <t>More...",119,True,False,2025-10-25 00:14:30,2.0_enhanced</t>
  </si>
  <si>
    <t>IMG_0572.PNG,custody_screenshots\IMG_0572.PNG,Craig,Unknown,"x Q</t>
  </si>
  <si>
    <t>Se ee ee</t>
  </si>
  <si>
    <t>SN</t>
  </si>
  <si>
    <t>Teo a a — a ==</t>
  </si>
  <si>
    <t>ae See</t>
  </si>
  <si>
    <t>bee ULE E</t>
  </si>
  <si>
    <t>eee ee :</t>
  </si>
  <si>
    <t>ay moe</t>
  </si>
  <si>
    <t>By</t>
  </si>
  <si>
    <t>|S</t>
  </si>
  <si>
    <t>Greenhouse</t>
  </si>
  <si>
    <t>S100</t>
  </si>
  <si>
    <t>fisted) 8 hours age</t>
  </si>
  <si>
    <t>@ Send seller a message</t>
  </si>
  <si>
    <t>Hello, fs this stil Sand</t>
  </si>
  <si>
    <t>Aerts Send oitar Share) Save)</t>
  </si>
  <si>
    <t>Description</t>
  </si>
  <si>
    <t>BAG) Orn","x Q</t>
  </si>
  <si>
    <t>BAG) Orn",196,True,False,2025-10-25 00:14:30,2.0_enhanced</t>
  </si>
  <si>
    <t>IMG_0574.PNG,custody_screenshots\IMG_0574.PNG,Craig,Unknown,"oll S GE)</t>
  </si>
  <si>
    <t>« (4)</t>
  </si>
  <si>
    <t>Semito Guitany &gt;</t>
  </si>
  <si>
    <t>1 NE edie</t>
  </si>
  <si>
    <t>ri veeoH :</t>
  </si>
  <si>
    <t xml:space="preserve"> = se | — #</t>
  </si>
  <si>
    <t>HL</t>
  </si>
  <si>
    <t>Ht</t>
  </si>
  <si>
    <t>Looks familiar</t>
  </si>
  <si>
    <t>You sifll in business? Lol</t>
  </si>
  <si>
    <t>,oll S GE)</t>
  </si>
  <si>
    <t>You sifll in business? Lol",108,True,False,2025-10-25 00:14:30,2.0_enhanced</t>
  </si>
  <si>
    <t>IMG_0674.PNG,custody_screenshots\IMG_0674.PNG,Craig,Unknown,"7:50 =&gt; (13)</t>
  </si>
  <si>
    <t>| t</t>
  </si>
  <si>
    <t>/ 154</t>
  </si>
  <si>
    <t>vA ‘ V4</t>
  </si>
  <si>
    <t>« &gt; | ©</t>
  </si>
  <si>
    <t>ae ay | tl</t>
  </si>
  <si>
    <t>OR Ly.</t>
  </si>
  <si>
    <t>Kg EBB SSSA</t>
  </si>
  <si>
    <t>Li ane an</t>
  </si>
  <si>
    <t>ta a es ace ee</t>
  </si>
  <si>
    <t>Ts Ne Sa Sey</t>
  </si>
  <si>
    <t>Ga, yt</t>
  </si>
  <si>
    <t>uly Q</t>
  </si>
  <si>
    <t>Photos Collections Search","| t</t>
  </si>
  <si>
    <t>Photos Collections Search",124,True,False,2025-10-25 00:14:30,2.0_enhanced</t>
  </si>
  <si>
    <t>IMG_0681.PNG,custody_screenshots\IMG_0681.PNG,Craig,dawncali@hotmail.com,"PRES &gt; @ 2)</t>
  </si>
  <si>
    <t>&lt;1]</t>
  </si>
  <si>
    <t>Guas aa ©) #25</t>
  </si>
  <si>
    <t>Ee That's all for now. You've reached your 30-day \x</t>
  </si>
  <si>
    <t>transaction limit of $20,000.00. Try again later? .</t>
  </si>
  <si>
    <t>WN</t>
  </si>
  <si>
    <t>YSU</t>
  </si>
  <si>
    <t>~~ ouire sending money to:</t>
  </si>
  <si>
    <t>Dawn</t>
  </si>
  <si>
    <t>EDIT</t>
  </si>
  <si>
    <t>dawncali@hotmail.com</t>
  </si>
  <si>
    <t>Your e-Transfer details</t>
  </si>
  <si>
    <t>S + From.-younaccount,</t>
  </si>
  <si>
    <t>Security question</t>
  </si>
  <si>
    <t>DAWN DIXON is registered for Autodeposit.</t>
  </si>
  <si>
    <t>You don't need to set a 1 security</t>
  </si>
  <si>
    <t>ioic</t>
  </si>
  <si>
    <t>[_jaessage (optigae!) @ &gt;</t>
  </si>
  <si>
    <t>Shane) Fens) Bin</t>
  </si>
  <si>
    <t>,PRES &gt; @ 2)</t>
  </si>
  <si>
    <t>Shane) Fens) Bin",404,True,True,2025-10-25 00:14:30,2.0_enhanced</t>
  </si>
  <si>
    <t>IMG_0682.PNG,custody_screenshots\IMG_0682.PNG,Craig,Unknown,"7:54 &gt;</t>
  </si>
  <si>
    <t>Quispamsis and Rothesay</t>
  </si>
  <si>
    <t>ail Bell &gt; 8:12. 2M</t>
  </si>
  <si>
    <t>37% ED</t>
  </si>
  <si>
    <t>@o9 21 Comments</t>
  </si>
  <si>
    <t>1 Like. {2 comment @&amp; Share</t>
  </si>
  <si>
    <t>C16 Gillian Godin</t>
  </si>
  <si>
    <t>I think this was the year was born! Gay”</t>
  </si>
  <si>
    <t>Like. Reply 16</t>
  </si>
  <si>
    <t>{ fh 090 i</t>
  </si>
  <si>
    <t>3 RF @ @8 B ®&amp;® =</t>
  </si>
  <si>
    <t>all Bell LTE 8:02 PM 36% fe as (54% w=)</t>
  </si>
  <si>
    <t>&lt; &amp;) Lindsay Gould :</t>
  </si>
  <si>
    <t>Sorry Lindsay,| missedivourg</t>
  </si>
  <si>
    <t>imessagenwerd lovesto provide.a</t>
  </si>
  <si>
    <t>(GuotexWhat's\younaddress7</t>
  </si>
  <si>
    <t>io (We found someone but thank you!)</t>
  </si>
  <si>
    <t>Thatwas fast Myjapologiessnave al</t>
  </si>
  <si>
    <t>igoodweekend ©</t>
  </si>
  <si>
    <t>® Thanks, You too! @</t>
  </si>
  <si>
    <t>© @ © Bs ©) 6</t>
  </si>
  <si>
    <t>| lol | Yup</t>
  </si>
  <si>
    <t>alwle eit (yfel fo]</t>
  </si>
  <si>
    <t>Doeoeceoe)| pees</t>
  </si>
  <si>
    <t>}le ZEXTC</t>
  </si>
  <si>
    <t>‘Siri found new contact info, ©</t>
  </si>
  <si>
    <t>Mohn Creamers:1 (506),650-8206 fadd a</t>
  </si>
  <si>
    <t>Hey howjsiit.going justwondering if</t>
  </si>
  <si>
    <t>your available today,onsometime</t>
  </si>
  <si>
    <t>Tuesday 5:16 PM.</t>
  </si>
  <si>
    <t>iheiceocomatinenins</t>
  </si>
  <si>
    <t>eyes ato</t>
  </si>
  <si>
    <t>orepindiouads</t>
  </si>
  <si>
    <t>Sorry justseen this now.jUst got</t>
  </si>
  <si>
    <t>homelim around-all weekitho;the</t>
  </si>
  <si>
    <t>leakswas, ‘on the back:end ofithe:</t>
  </si>
  <si>
    <t>ally Q</t>
  </si>
  <si>
    <t>Collections Search</t>
  </si>
  <si>
    <t>,= (12)</t>
  </si>
  <si>
    <t>Collections Search",808,True,False,2025-10-25 00:14:30,2.0_enhanced</t>
  </si>
  <si>
    <t>IMG_0683.PNG,custody_screenshots\IMG_0683.PNG,Craig,Unknown,"12:22 PM)</t>
  </si>
  <si>
    <t>GAF Liberty 3 ft. x 34 ft. (100 sq. ft.} SBS Self-</t>
  </si>
  <si>
    <t>Adhering Cap Sheet in Black for Low Slope</t>
  </si>
  <si>
    <t>Roofs</t>
  </si>
  <si>
    <t>Model # 3730100 [ Store SKU # 1000731241</t>
  </si>
  <si>
    <t>tekkkK (78)</t>
  </si>
  <si>
    <t>‘Onyouonithewaterand rice)</t>
  </si>
  <si>
    <t>$1 23.00) cach</t>
  </si>
  <si>
    <t>[EarROORNS STEN] La</t>
  </si>
  <si>
    <t>fo Searchemoil]</t>
  </si>
  <si>
    <t>REQUENTLY, USED,</t>
  </si>
  <si>
    <t>Y 10 in Stock at Fredericton</t>
  </si>
  <si>
    <t>Alsle 18, Bay 017</t>
  </si>
  <si>
    <t>Qty fAddito Cart:</t>
  </si>
  <si>
    <t>Pick-Up Store: Fredericton</t>
  </si>
  <si>
    <t>W@% PICK UP IN-STORE</t>
  </si>
  <si>
    <t>® ©©OO®</t>
  </si>
  <si>
    <t>FREE Pick-Llo</t>
  </si>
  <si>
    <t>Tue, Apr 27, 2021 o)</t>
  </si>
  <si>
    <t>Saint John and Quispamsis</t>
  </si>
  <si>
    <t>ily Q</t>
  </si>
  <si>
    <t>Photos Collections Search</t>
  </si>
  <si>
    <t>,GAF Liberty 3 ft. x 34 ft. (100 sq. ft.} SBS Self-</t>
  </si>
  <si>
    <t>Photos Collections Search",445,True,False,2025-10-25 00:14:30,2.0_enhanced</t>
  </si>
  <si>
    <t>IMG_0691.PNG,custody_screenshots\IMG_0691.PNG,Craig,Unknown,"Messages wl © 12:07 AM 7% 50%}</t>
  </si>
  <si>
    <t>Ron Keniston &gt;</t>
  </si>
  <si>
    <t>&lt; Home (11) &amp; Ore</t>
  </si>
  <si>
    <t>@ MESSENGER</t>
  </si>
  <si>
    <t>Ron Keniston</t>
  </si>
  <si>
    <t>hvestoleasc) He's my mentor</t>
  </si>
  <si>
    <t>Giyiertresutamty)  ()</t>
  </si>
  <si>
    <t>ACID Gapteargaee</t>
  </si>
  <si>
    <t>meonelfromexit</t>
  </si>
  <si>
    <t>felsegsomeone]</t>
  </si>
  <si>
    <t>behagstentocatuiin pioosbhy</t>
  </si>
  <si>
    <t>iStermaniyaifattass) -</t>
  </si>
  <si>
    <t>Hope it's not Dale Moore. Me</t>
  </si>
  <si>
    <t>and him had a major problem</t>
  </si>
  <si>
    <t>Ok lol &amp; last week. ©</t>
  </si>
  <si>
    <t>€2 ® ( |Text Message ®</t>
  </si>
  <si>
    <t>Who'sithel4th7</t>
  </si>
  <si>
    <t>® TEL Ul Lol</t>
  </si>
  <si>
    <t>_ HeoGooeos</t>
  </si>
  <si>
    <t>@® od &amp; O Ctoood ©) &gt; Cosllalal space [ return |</t>
  </si>
  <si>
    <t>iP</t>
  </si>
  <si>
    <t>,Ron Keniston &gt;</t>
  </si>
  <si>
    <t>Giyiertresutamty) ()</t>
  </si>
  <si>
    <t>@® od &amp; O Ctoood ©) &gt; Cosllalal space [ return |",406,True,False,2025-10-25 00:14:30,2.0_enhanced</t>
  </si>
  <si>
    <t>IMG_0700.PNG,custody_screenshots\IMG_0700.PNG,Craig,Emma,"POAT canes )</t>
  </si>
  <si>
    <t>&lt;@) EmmajElizabeth 0)</t>
  </si>
  <si>
    <t>Brand] new car scat she wes ih,</t>
  </si>
  <si>
    <t>you fucking loser</t>
  </si>
  <si>
    <t>EINGINEINELN</t>
  </si>
  <si>
    <t>(couldnt leave cause my caughiter</t>
  </si>
  <si>
    <t>was ihn your stomach you fucking</t>
  </si>
  <si>
    <t>twats</t>
  </si>
  <si>
    <t>THER</t>
  </si>
  <si>
    <t>loser ¢</t>
  </si>
  <si>
    <t>icaytal</t>
  </si>
  <si>
    <t>you elie</t>
  </si>
  <si>
    <t>you Go</t>
  </si>
  <si>
    <t>Becily you cic? want her so go</t>
  </si>
  <si>
    <t>Get fucked] up somewhere</t>
  </si>
  <si>
    <t>Sent Gin age</t>
  </si>
  <si>
    <t>Wouwvelblocked|Emma}</t>
  </si>
  <si>
    <t>You cant massage or call them ih this chet, and yeu</t>
  </si>
  <si>
    <t>wont meccive their massages or calls.</t>
  </si>
  <si>
    <t>Unblock</t>
  </si>
  <si>
    <t>,POAT canes )</t>
  </si>
  <si>
    <t>Unblock",382,True,True,2025-10-25 00:14:30,2.0_enhanced</t>
  </si>
  <si>
    <t>IMG_0701.PNG,custody_screenshots\IMG_0701.PNG,Craig,Unknown,"TOT cel &gt;</t>
  </si>
  <si>
    <t>IMG_0706.PNG,custody_screenshots\IMG_0706.PNG,Craig,Unknown,"Bell &gt;</t>
  </si>
  <si>
    <t>SWS Up to unloak</t>
  </si>
  <si>
    <t>Ye A BET AS</t>
  </si>
  <si>
    <t>Heyy |</t>
  </si>
  <si>
    <t>te, AT ee TORE</t>
  </si>
  <si>
    <t>LE EE REE ET Cah SEIS</t>
  </si>
  <si>
    <t>My ORB eR</t>
  </si>
  <si>
    <t>Ee £8) AE</t>
  </si>
  <si>
    <t>EG A RS</t>
  </si>
  <si>
    <t>&gt; Se ae</t>
  </si>
  <si>
    <t>gt eat</t>
  </si>
  <si>
    <t>: aed PR MAR A</t>
  </si>
  <si>
    <t>ay are sha</t>
  </si>
  <si>
    <t>ee 8 Be</t>
  </si>
  <si>
    <t>ag tes Ua</t>
  </si>
  <si>
    <t>ee ER</t>
  </si>
  <si>
    <t>“| ( | fe</t>
  </si>
  <si>
    <t>Notification isp</t>
  </si>
  <si>
    <t>VTi ge pee, TAG!</t>
  </si>
  <si>
    <t>AEN Fe</t>
  </si>
  <si>
    <t>Ae</t>
  </si>
  <si>
    <t>| re TaD yo oe</t>
  </si>
  <si>
    <t>hans Satay Py Baie ON “eng [RPE</t>
  </si>
  <si>
    <t>Fr. eb: oan LE SN Y » ee</t>
  </si>
  <si>
    <t>awe ASN, WEES TO ey</t>
  </si>
  <si>
    <t>a tee te</t>
  </si>
  <si>
    <t>ite, NO PA rsa</t>
  </si>
  <si>
    <t>ete","Bell &gt;</t>
  </si>
  <si>
    <t>ete",343,True,False,2025-10-25 00:14:30,2.0_enhanced</t>
  </si>
  <si>
    <t>IMG_0726.PNG,custody_screenshots\IMG_0726.PNG,Craig,Nick,"SD</t>
  </si>
  <si>
    <t>sa Qo</t>
  </si>
  <si>
    <t>fists fust chout to leave F you wanted)</t>
  </si>
  <si>
    <t>PWcomMortp SOlemmekyaat ho</t>
  </si>
  <si>
    <t>Goer gnick ©) saves the chgs</t>
  </si>
  <si>
    <t>Yougetcach I getne card en me</t>
  </si>
  <si>
    <t>©) Andllgotnoygas}itsy</t>
  </si>
  <si>
    <t>iKgotteashhya}</t>
  </si>
  <si>
    <t>dust istane know uhten to cum down</t>
  </si>
  <si>
    <t>quickjlol§</t>
  </si>
  <si>
    <t>S0ae2@  O®8</t>
  </si>
  <si>
    <t>,sa Qo</t>
  </si>
  <si>
    <t>S0ae2@ O®8",226,True,True,2025-10-25 00:14:30,2.0_enhanced</t>
  </si>
  <si>
    <t>IMG_0731.PNG,custody_screenshots\IMG_0731.PNG,Craig,Unknown,"My Ci &gt;</t>
  </si>
  <si>
    <t>Sak, Nov 50 at BS4PM</t>
  </si>
  <si>
    <t>iodo me up. S30 Teanmect yaar mi</t>
  </si>
  <si>
    <t>‘door quick @ saves the dogs</t>
  </si>
  <si>
    <t>You got cash I got no card on me:</t>
  </si>
  <si>
    <t>‘And I got no gas ffs:</t>
  </si>
  <si>
    <t>I got cash ya’</t>
  </si>
  <si>
    <t>Just let me know when to run down!</t>
  </si>
  <si>
    <t>Baby's sleeping:</t>
  </si>
  <si>
    <t>3) (Omtimex BS )</t>
  </si>
  <si>
    <t>frisu s:58eM]</t>
  </si>
  <si>
    <t>fol Ldon't think [need anyone but,</t>
  </si>
  <si>
    <t>‘Ohhhh well u-can be thei to scoop ya</t>
  </si>
  <si>
    <t>Miprand make you the happiest irl in</t>
  </si>
  <si>
    <t>town]</t>
  </si>
  <si>
    <t>Doubtiul lol: My trust in men is:</t>
  </si>
  <si>
    <t>one lol</t>
  </si>
  <si>
    <t>Plusvas muchas hate him | love</t>
  </si>
  <si>
    <t>(the fucker)</t>
  </si>
  <si>
    <t>lol til try and remember,</t>
  </si>
  <si>
    <t>[ert 3:07 Pa]</t>
  </si>
  <si>
    <t>(wr aa Ber @ im»</t>
  </si>
  <si>
    <t>,My Ci &gt;</t>
  </si>
  <si>
    <t>(wr aa Ber @ im»",490,True,False,2025-10-25 00:14:30,2.0_enhanced</t>
  </si>
  <si>
    <t>IMG_0732.PNG,custody_screenshots\IMG_0732.PNG,Craig,Unknown,"C287 cone (44)</t>
  </si>
  <si>
    <t>StS afar</t>
  </si>
  <si>
    <t>Sek, Nov 20 at S84PM</t>
  </si>
  <si>
    <t>odo me up S30 Tcanmest ya at tn</t>
  </si>
  <si>
    <t>‘door quick’ @ saves the dogs</t>
  </si>
  <si>
    <t>You got cash I got nocard on me:</t>
  </si>
  <si>
    <t>Just let me know when to run down:</t>
  </si>
  <si>
    <t>Baby's sleeping)</t>
  </si>
  <si>
    <t>Doubtiul lol My trust in men is:</t>
  </si>
  <si>
    <t>Plusas muchas Ihate him love</t>
  </si>
  <si>
    <t>[thefuckerd</t>
  </si>
  <si>
    <t>fol tl tryand remember</t>
  </si>
  <si>
    <t>ferls:o7 Py</t>
  </si>
  <si>
    <t>,C287 cone (44)</t>
  </si>
  <si>
    <t>ferls:o7 Py",344,True,False,2025-10-25 00:14:30,2.0_enhanced</t>
  </si>
  <si>
    <t>IMG_0733.PNG,custody_screenshots\IMG_0733.PNG,Craig,Unknown,"R48 Mee</t>
  </si>
  <si>
    <t>—s ChEnGPT &gt; G</t>
  </si>
  <si>
    <t>MemonyJEull@)</t>
  </si>
  <si>
    <t>How ebour this ene</t>
  </si>
  <si>
    <t>77) be back for her tomanom, Right naw,</t>
  </si>
  <si>
    <t>Pm hekihg my heart, but tomcmean, (0</t>
  </si>
  <si>
    <t>Give Rell to her again?</t>
  </si>
  <si>
    <t>it's Ike a Guict promise to yoursell thet even</t>
  </si>
  <si>
    <t>in those raw moments, the next chenes to</t>
  </si>
  <si>
    <t>be whale for har is just around) the comer.</t>
  </si>
  <si>
    <t>Shots net going anywhere, and youre dain</t>
  </si>
  <si>
    <t>the hare] work or loving her even when fits</t>
  </si>
  <si>
    <t>When you round thet comer, breathe degp.</t>
  </si>
  <si>
    <t>You clonrt have to (be pertisct, just PYESEH</t>
  </si>
  <si>
    <t>Anc) that’s whet shell remember.</t>
  </si>
  <si>
    <t>@ B</t>
  </si>
  <si>
    <t>@W</t>
  </si>
  <si>
    <t>,R48 Mee</t>
  </si>
  <si>
    <t>@ B",496,True,False,2025-10-25 00:14:30,2.0_enhanced</t>
  </si>
  <si>
    <t>IMG_0734.PNG,custody_screenshots\IMG_0734.PNG,Craig,Unknown,"3:33 8} aS Ga</t>
  </si>
  <si>
    <t>—a GhELEGPT &gt; G</t>
  </si>
  <si>
    <t>Mamony Rell ©</t>
  </si>
  <si>
    <t>1. Guile the eckicr tiamcs Meke sure fits</t>
  </si>
  <si>
    <t>solicl-et least 16” witcla, spaced] sungs</t>
  </si>
  <si>
    <t>elout 12” apart. You want to tise safia</t>
  </si>
  <si>
    <t>hauling your weight up.</t>
  </si>
  <si>
    <t>2, Miach the hoakes Curve tihham enough</t>
  </si>
  <si>
    <t>to hook over the ticlge securely Angle</t>
  </si>
  <si>
    <t>fron or prosbent siee) worls greet, or gst</t>
  </si>
  <si>
    <t>qrective with tiiick phywoocl.</t>
  </si>
  <si>
    <t>&amp; Add wheels @ptional but alc): Put</t>
  </si>
  <si>
    <t>ennell wihneels just bensath tite hiook so</t>
  </si>
  <si>
    <t>you can roll it up without shredding tite</t>
  </si>
  <si>
    <t>4, Raiiiores everthing: Dont be shy with</t>
  </si>
  <si>
    <t>Of ft welbloles, tik: ft.</t>
  </si>
  <si>
    <t>6 Testi low before committing to a roof</t>
  </si>
  <si>
    <t>pitchassatetyarinsty</t>
  </si>
  <si>
    <t>ChetGPT</t>
  </si>
  <si>
    <t>,—a GhELEGPT &gt; G</t>
  </si>
  <si>
    <t>ChetGPT",587,True,False,2025-10-25 00:14:30,2.0_enhanced</t>
  </si>
  <si>
    <t>IMG_0746.PNG,custody_screenshots\IMG_0746.PNG,Craig,Unknown,"11:01 eal LTE Ge)</t>
  </si>
  <si>
    <t>something 0 fered</t>
  </si>
  <si>
    <t>inn broke but I"") see whet | can</t>
  </si>
  <si>
    <t>meke happen.</t>
  </si>
  <si>
    <t>Your Kids seem to se good)</t>
  </si>
  <si>
    <t>looking Kids. Do you have any</t>
  </si>
  <si>
    <t>advices tor me, inn elreachy tite</t>
  </si>
  <si>
    <t>best the ever was now I hewe</t>
  </si>
  <si>
    <t>Herper, psople are gonna be so</t>
  </si>
  <si>
    <t>pissed off?</t>
  </si>
  <si>
    <t>Pius | have big dick energy so</t>
  </si>
  <si>
    <t>(Kee you (out lsetiier</t>
  </si>
  <si>
    <t>You need to get up a lot earlier</t>
  </si>
  <si>
    <t>to get ahead of me</t>
  </si>
  <si>
    <t>| only screwed the wife 5 times.</t>
  </si>
  <si>
    <t>That must tell you something.</t>
  </si>
  <si>
    <t>And she was on the pill too</t>
  </si>
  <si>
    <t>Every time we had a kid 9</t>
  </si>
  <si>
    <t>months later</t>
  </si>
  <si>
    <t>ne</t>
  </si>
  <si>
    <t>iMessage W</t>
  </si>
  <si>
    <t>,something 0 fered</t>
  </si>
  <si>
    <t>Every time we had a kid 9",449,True,False,2025-10-25 00:14:30,2.0_enhanced</t>
  </si>
  <si>
    <t>IMG_0781.PNG,custody_screenshots\IMG_0781.PNG,Craig,Matt,"8:23E4 PAN TEGOS:</t>
  </si>
  <si>
    <t>© @Y) cumattatas &amp; Oo ()</t>
  </si>
  <si>
    <t>But this sheulcFve happencd a</t>
  </si>
  <si>
    <t>long time ago Graig, if thet was the</t>
  </si>
  <si>
    <t>ease and you have end 0 tele) you</t>
  </si>
  <si>
    <t>thet everything ther | ever was</t>
  </si>
  <si>
    <t>tertiiied of anc) chev? went with</t>
  </si>
  <si>
    <t>having 2 child has happencel tn the</t>
  </si>
  <si>
    <t>lest month and) you cant tell me</t>
  </si>
  <si>
    <t>thet you wented this to werk or</t>
  </si>
  <si>
    <t>you wanted) the best tor Harper</t>
  </si>
  <si>
    <t>Wien this ell coulkeFve been</t>
  </si>
  <si>
    <t>aveidled] ell oF it Yes, it fs rare) Gut 0</t>
  </si>
  <si>
    <t>will mele do | have lets of support</t>
  </si>
  <si>
    <t>and help) naver ever planned on</t>
  </si>
  <si>
    <t>Cestroying your lita. That's winy 0</t>
  </si>
  <si>
    <t>never threw you under tihe bus</t>
  </si>
  <si>
    <t>@ack or used this stiui? ther 1 coulle)</t>
  </si>
  <si>
    <t>use against you against you</t>
  </si>
  <si>
    <t>becaliselilwantedhyoultolnavera)</t>
  </si>
  <si>
    <t>Chance ih her fie But instead) you</t>
  </si>
  <si>
    <t>Ghose to clo this out of spite when</t>
  </si>
  <si>
    <t>(xe 0 safc) ft ell couleFve been</t>
  </si>
  <si>
    <t>avoided, | dent larow whet thet</t>
  </si>
  <si>
    <t>wore) moans, but that's when's</t>
  </si>
  <si>
    <t>going to happen because cleanly</t>
  </si>
  <si>
    <t>this fs the only way thet | can sso</t>
  </si>
  <si>
    <t>my child and the only way thet you</t>
  </si>
  <si>
    <t>wont be in my 0  sther than my</t>
  </si>
  <si>
    <t>Chil Yew eee y ae Gum</t>
  </si>
  <si>
    <t>,© @Y) cumattatas &amp; Oo ()</t>
  </si>
  <si>
    <t>wont be in my 0 sther than my</t>
  </si>
  <si>
    <t>Chil Yew eee y ae Gum",954,True,True,2025-10-25 00:14:30,2.0_enhanced</t>
  </si>
  <si>
    <t>IMG_0782(1).PNG,custody_screenshots\IMG_0782(1).PNG,Craig,Unknown,"CBT cS</t>
  </si>
  <si>
    <t>The reason I gral alneld) of you</t>
  </si>
  <si>
    <t>is - you and] Shane are probelahy</t>
  </si>
  <si>
    <t>both overpaid by 5-108. The</t>
  </si>
  <si>
    <t>chiterence fs, youre excited)</t>
  </si>
  <si>
    <t>ebour ft enc] you appreciate fk</t>
  </si>
  <si>
    <t>end wanna mele sure yourre</t>
  </si>
  <si>
    <t>worth fi (cumno how much you</t>
  </si>
  <si>
    <t>mele ancl inn glad! ther fre dic]</t>
  </si>
  <si>
    <t>then)</t>
  </si>
  <si>
    <t>You have unlintitec] potential.</t>
  </si>
  <si>
    <t>You want my jel fin 2 years it’s</t>
  </si>
  <si>
    <t>yours. Ben needs me to produce</t>
  </si>
  <si>
    <t>some mil mes so ihe can tele</t>
  </si>
  <si>
    <t>over tihe worlel Keep asking lots</t>
  </si>
  <si>
    <t>of questions and ll give you</t>
  </si>
  <si>
    <t>whetever you tools you need to</t>
  </si>
  <si>
    <t>Clo ft OF) was 20 agelin Ie) tell</t>
  </si>
  <si>
    <t>myself to roof tior 10 years for</t>
  </si>
  <si>
    <t>someone like ben. You'll be a</t>
  </si>
  <si>
    <t>tich happy mean</t>
  </si>
  <si>
    <t>Keep landing on your tect young</t>
  </si>
  <si>
    <t>men. | dont care whet the</t>
  </si>
  <si>
    <t>Camera Says h was a 10/10</t>
  </si>
  <si>
    <t>() (tose = ~~) (Message</t>
  </si>
  <si>
    <t>,CBT cS</t>
  </si>
  <si>
    <t>() (tose = ~~) (Message",699,True,False,2025-10-25 00:14:30,2.0_enhanced</t>
  </si>
  <si>
    <t>IMG_0782.PNG,custody_screenshots\IMG_0782.PNG,Craig,Unknown,"S237 Pit ETEVGOD!</t>
  </si>
  <si>
    <t>@ (2 cmatkrn &amp; OS)</t>
  </si>
  <si>
    <t>the bane And Im glad) thet yourtro</t>
  </si>
  <si>
    <t>fhelly stepping up end tetdng caro</t>
  </si>
  <si>
    <t>Of hier But 1 cant over unclarstane)</t>
  </si>
  <si>
    <t>why you would premediatively do</t>
  </si>
  <si>
    <t>this instead of coming up with a</t>
  </si>
  <si>
    <t>plen and cht there end) say thet you</t>
  </si>
  <si>
    <t>love me when you made your</t>
  </si>
  <si>
    <t>worst far happen to me end)</t>
  </si>
  <si>
    <t>everything and enythiing thet 0</t>
  </si>
  <si>
    <t>mover wanted end was seared] of</t>
  </si>
  <si>
    <t>having a child happen within a</t>
  </si>
  <si>
    <t>month of her ita end) to teks hier</t>
  </si>
  <si>
    <t>anely firom me etter growing hier</t>
  </si>
  <si>
    <t>for cight months Instead] oF</t>
  </si>
  <si>
    <t>Coming up with a plen and being</t>
  </si>
  <si>
    <t>Givi. And allowing her to wenel</t>
  </si>
  <si>
    <t>you treating her the mother of her</t>
  </si>
  <si>
    <t>Child ther wey, bur thet dosent</t>
  </si>
  <si>
    <t>qetier now wher meatiars now fs</t>
  </si>
  <si>
    <t>something is put it place and yeu</t>
  </si>
  <si>
    <t>no longer can tele hier emery fren</t>
  </si>
  <si>
    <t>ime enc) you no longer can verbally</t>
  </si>
  <si>
    <t>ebuse mo and put me down and 0</t>
  </si>
  <si>
    <t>can actually be heppy and be the</t>
  </si>
  <si>
    <t>best parson | mecd to [be tor ther</t>
  </si>
  <si>
    <t>Title cil And give her everything</t>
  </si>
  <si>
    <t>che nesds, 0 mo longer have to be</t>
  </si>
  <si>
    <t>pstiiiedtosay J) thgordo</t>
  </si>
  <si>
    <t>anything in my Owoc femme or thet</t>
  </si>
  <si>
    <t>OGOH2®@ *—9e</t>
  </si>
  <si>
    <t>,S237 Pit ETEVGOD!</t>
  </si>
  <si>
    <t>OGOH2®@ *—9e",965,True,False,2025-10-25 00:14:30,2.0_enhanced</t>
  </si>
  <si>
    <t>IMG_0783(1).PNG,custody_screenshots\IMG_0783(1).PNG,Craig,Unknown,"12203 MOD</t>
  </si>
  <si>
    <t>X</t>
  </si>
  <si>
    <t>Baul</t>
  </si>
  <si>
    <t>Vl ack GO a square end retire</t>
  </si>
  <si>
    <t>Ok w know Dun telir</t>
  </si>
  <si>
    <t>Pl finish them for ye</t>
  </si>
  <si>
    <t>Im fastest man arouncl et</t>
  </si>
  <si>
    <t>1208 AM</t>
  </si>
  <si>
    <t>0 ==)</t>
  </si>
  <si>
    <t>a | ome |lm of</t>
  </si>
  <si>
    <t>ajwlelalzyiulefole</t>
  </si>
  <si>
    <t>[|</t>
  </si>
  <si>
    <t>,12203 MOD</t>
  </si>
  <si>
    <t>ajwlelalzyiulefole",160,True,False,2025-10-25 00:14:30,2.0_enhanced</t>
  </si>
  <si>
    <t>IMG_0783.PNG,custody_screenshots\IMG_0783.PNG,Craig,Unknown,"E2237 cas Ge</t>
  </si>
  <si>
    <t>&lt;® (2) came teat Sexe</t>
  </si>
  <si>
    <t>cnr exiny ba bepoy cnt</t>
  </si>
  <si>
    <t>best person | need) to be for thet</t>
  </si>
  <si>
    <t>Rito att Aue eboo har coorylting</t>
  </si>
  <si>
    <t>che need. 0 mo longer have to be</t>
  </si>
  <si>
    <t>patiiied to say enything or do</t>
  </si>
  <si>
    <t>anything in my own heme or thet</t>
  </si>
  <si>
    <t>youre galing to do something Ike</t>
  </si>
  <si>
    <t>this end its alll going to be sipped)</t>
  </si>
  <si>
    <t>Out from under me you said thet</t>
  </si>
  <si>
    <t>tims 0 pretend Ike she's net my</t>
  </si>
  <si>
    <t>Child thet’s a Ba, but) couldnt be</t>
  </si>
  <si>
    <t>the mother to my child when 0 fad)</t>
  </si>
  <si>
    <t>somebodly controlling every move</t>
  </si>
  <si>
    <t>end) telling me everything was</t>
  </si>
  <si>
    <t>Gut cleanly all the things you sete)</t>
  </si>
  <si>
    <t>were sight because we're here end)</t>
  </si>
  <si>
    <t>you gat everything thet you</t>
  </si>
  <si>
    <t>Now that we can actually have a</t>
  </si>
  <si>
    <t>conversation, Min clad thet it can</t>
  </si>
  <si>
    <t>be done ih the best interest of our</t>
  </si>
  <si>
    <t>Chile) now rather then another year</t>
  </si>
  <si>
    <t>Clown the read)</t>
  </si>
  <si>
    <t>Yeh im actwelly a good) mom Greig,</t>
  </si>
  <si>
    <t>Net only the me 4 Ml ciisd to</t>
  </si>
  <si>
    <t>you ehout but th., ay she's too</t>
  </si>
  <si>
    <t>,E2237 cas Ge</t>
  </si>
  <si>
    <t>you ehout but th., ay she's too",842,True,False,2025-10-25 00:14:30,2.0_enhanced</t>
  </si>
  <si>
    <t>IMG_0784.PNG,custody_screenshots\IMG_0784.PNG,Craig,Unknown,"B87 cme Gx)</t>
  </si>
  <si>
    <t>@ amas &amp; Oo)</t>
  </si>
  <si>
    <t>Yeh im actually a goed mom Craig.</t>
  </si>
  <si>
    <t>Net only the mom guilt 0 cris to</t>
  </si>
  <si>
    <t>you ebout but thay say shets too</t>
  </si>
  <si>
    <t>smell enc] she wonrt remember,</t>
  </si>
  <si>
    <t>but Pll remember and fits a sin</t>
  </si>
  <si>
    <t>because I think about clso having</t>
  </si>
  <si>
    <t>encther chile) end) that's net</t>
  </si>
  <si>
    <t>happening anc) me bette able to</t>
  </si>
  <si>
    <t>bend with them anc having a</t>
  </si>
  <si>
    <t>Ciitarent bond with them then</t>
  </si>
  <si>
    <t>Herper end because thet was a</t>
  </si>
  <si>
    <t>Ghefes out of hake and yes, Fue</t>
  </si>
  <si>
    <t>Sent hetciu] messages anc) Fim</t>
  </si>
  <si>
    <t>Samy but you would) be the same</t>
  </si>
  <si>
    <t>wey end 1 cant imagine net being</t>
  </si>
  <si>
    <t>herciul about this ciiuetion but</t>
  </si>
  <si>
    <t>efter alll of ft Oe 0 sett), 0 stil cant</t>
  </si>
  <si>
    <t>here you and) 0 would) still do</t>
  </si>
  <si>
    <t>enyihing to help you but for once 0</t>
  </si>
  <si>
    <t>need) to hhellp myseli end) Oi? this is</t>
  </si>
  <si>
    <t>whet it tekes after evenythingthen</t>
  </si>
  <si>
    <t>So bo R but it's a gockamn shame</t>
  </si>
  <si>
    <t>end its a sin to thet ite ef</t>
  </si>
  <si>
    <t>im actually good et 6 lot ene)</t>
  </si>
  <si>
    <t>happy wien 0 hav 2 positive</t>
  </si>
  <si>
    <t>emviommenten &gt;</t>
  </si>
  <si>
    <t>to support and love me around)</t>
  </si>
  <si>
    <t>,B87 cme Gx)</t>
  </si>
  <si>
    <t>to support and love me around)",853,True,False,2025-10-25 00:14:30,2.0_enhanced</t>
  </si>
  <si>
    <t>IMG_0785.PNG,custody_screenshots\IMG_0785.PNG,Craig,Unknown,"32-30) PatllTE(GOs)</t>
  </si>
  <si>
    <t>OG) tmz GOO</t>
  </si>
  <si>
    <t>happy when 0 have a positive</t>
  </si>
  <si>
    <t>to suppart and love me around)</t>
  </si>
  <si>
    <t>rather than hate end negenivity 0</t>
  </si>
  <si>
    <t>begged to net have. And if yeu</t>
  </si>
  <si>
    <t>loved) ma, then we woullkFve beth</t>
  </si>
  <si>
    <t>pushed to be happy end healiiyy</t>
  </si>
  <si>
    <t>fer our child Ike 0 erted) to you</t>
  </si>
  <si>
    <t>ebout many times, but fim somy</t>
  </si>
  <si>
    <t>you never belioved) me or never</t>
  </si>
  <si>
    <t>soem thet 0 tuted</t>
  </si>
  <si>
    <t>Gut anyway She's deiing greet wit</t>
  </si>
  <si>
    <t>fecchigs thank you and better at</t>
  </si>
  <si>
    <t>cont understand why you weulle)</t>
  </si>
  <si>
    <t>Want to destroy my Nite or Herper’s</t>
  </si>
  <si>
    <t>Iie Of you loved) us, but 0 guess 0</t>
  </si>
  <si>
    <t>will never unclerstene) because 0</t>
  </si>
  <si>
    <t>coulda’ do thet to somebody</t>
  </si>
  <si>
    <t>Emme this cant happen</t>
  </si>
  <si>
    <t>lam aking simple questions</t>
  </si>
  <si>
    <t>its net happening, Graig</t>
  </si>
  <si>
    <t>OGOH2@e@ *—9o</t>
  </si>
  <si>
    <t>,32-30) PatllTE(GOs)</t>
  </si>
  <si>
    <t>OGOH2@e@ *—9o",689,True,False,2025-10-25 00:14:30,2.0_enhanced</t>
  </si>
  <si>
    <t>IMG_0786.PNG,custody_screenshots\IMG_0786.PNG,Craig,Unknown,"82304) Pan TEGOS:</t>
  </si>
  <si>
    <t>© @Y somata %&amp; Oi ()</t>
  </si>
  <si>
    <t>OK sony Pm net busy cleaning up</t>
  </si>
  <si>
    <t>the epartmant thet you trashed.</t>
  </si>
  <si>
    <t>Thenkes again tor listening. Have a</t>
  </si>
  <si>
    <t>good night. Let me knew when sie</t>
  </si>
  <si>
    <t>weles up please or call me ih the</t>
  </si>
  <si>
    <t>Right anc) that's ehour hier</t>
  </si>
  <si>
    <t>ceughier end this cshouldPve been</t>
  </si>
  <si>
    <t>Cone MONTIS ago so ene oF this</t>
  </si>
  <si>
    <t>heppence) Craig so whet's galing to</t>
  </si>
  <si>
    <t>happen is wette gaitg to work out</t>
  </si>
  <si>
    <t>a Gustodly agreement so netiiier</t>
  </si>
  <si>
    <t>one of us can tucking take her at</t>
  </si>
  <si>
    <t>the end) of the day this shouldn't</t>
  </si>
  <si>
    <t>be heppening and you shoullchirt</t>
  </si>
  <si>
    <t>be in her Die i? yourre just gonna</t>
  </si>
  <si>
    <t>ip her out trom unclear me Ihe this</t>
  </si>
  <si>
    <t>over end] over again whenever you</t>
  </si>
  <si>
    <t>feel Ike you nsec) toso whatever</t>
  </si>
  <si>
    <t>you want Graig, you reach out to</t>
  </si>
  <si>
    <t>me ebour her and the case when</t>
  </si>
  <si>
    <t>you feel the need) to or whetts sigint</t>
  </si>
  <si>
    <t>and) just keep me updated) en few</t>
  </si>
  <si>
    <t>ane fs until 0 can bring her home</t>
  </si>
  <si>
    <t>,82304) Pan TEGOS:</t>
  </si>
  <si>
    <t>ane fs until 0 can bring her home",813,True,False,2025-10-25 00:14:30,2.0_enhanced</t>
  </si>
  <si>
    <t>IMG_0787.PNG,custody_screenshots\IMG_0787.PNG,Craig,Emma,"ER2BV7 : '</t>
  </si>
  <si>
    <t>g cOWE</t>
  </si>
  <si>
    <t>&lt;® G2) cumattzabeth Corn</t>
  </si>
  <si>
    <t>fim clad there's a plen in place</t>
  </si>
  <si>
    <t>Emma. 0 really went to just clo this</t>
  </si>
  <si>
    <t>enmilcclaly end net destroy either of</t>
  </si>
  <si>
    <t>our [ives (Henper or yours) with</t>
  </si>
  <si>
    <t>(ewyers</t>
  </si>
  <si>
    <t>i's really hare) to clo a dag and)</t>
  </si>
  <si>
    <t>Hesper, Pon wondering whet your</t>
  </si>
  <si>
    <t>plan fs.</t>
  </si>
  <si>
    <t>She's so consistant, you've dene</t>
  </si>
  <si>
    <t>en emeding jets with thet. 08 she</t>
  </si>
  <si>
    <t>Starts to sti; S mins [eter che goes</t>
  </si>
  <si>
    <t>back to sleep for 15 mins then et</t>
  </si>
  <si>
    <t>20 che starts fussing fier botile</t>
  </si>
  <si>
    <t>Gut this shoulcFve happened a</t>
  </si>
  <si>
    <t>long time ago Graig, if that was the</t>
  </si>
  <si>
    <t>cass and you have and) 0 tele) you</t>
  </si>
  <si>
    <t>tentiiod of anc chert want with</t>
  </si>
  <si>
    <t>having 4 child has happancd in the</t>
  </si>
  <si>
    <t>est month and) you cant tell me</t>
  </si>
  <si>
    <t>you wanted) the° , ° tor harper</t>
  </si>
  <si>
    <t>-© bem</t>
  </si>
  <si>
    <t>,ER2BV7 : '</t>
  </si>
  <si>
    <t>-© bem",743,True,True,2025-10-25 00:14:30,2.0_enhanced</t>
  </si>
  <si>
    <t>IMG_0788.PNG,custody_screenshots\IMG_0788.PNG,Craig,Unknown,"NT : '</t>
  </si>
  <si>
    <t>g cHWe</t>
  </si>
  <si>
    <t>© GP) cumocmatein Cag</t>
  </si>
  <si>
    <t>Oh yan weed wa</t>
  </si>
  <si>
    <t>When this all could’ve been</t>
  </si>
  <si>
    <t>evcided all of fR Yas, i fs frare) burt 0</t>
  </si>
  <si>
    <t>will mele do N have lets of suppart</t>
  </si>
  <si>
    <t>end) help 0 maver ever planned on</t>
  </si>
  <si>
    <t>Gestroying your lita. Thatts whiy 0</t>
  </si>
  <si>
    <t>mover threw you unclar tie bus</t>
  </si>
  <si>
    <t>q@ack er used) this stui? thet 0 ceulle)</t>
  </si>
  <si>
    <t>becaliselilwantedhyoultoaveta)</t>
  </si>
  <si>
    <t>Ghanee ih her lite But instead) you</t>
  </si>
  <si>
    <t>Ie 0 said) ft ell couleFve been</t>
  </si>
  <si>
    <t>ewelcled, 0 dent Know wher thet</t>
  </si>
  <si>
    <t>word means, Sut that’s wherts</t>
  </si>
  <si>
    <t>going to happen because clearly</t>
  </si>
  <si>
    <t>this fs the only way thet 0 cam see</t>
  </si>
  <si>
    <t>my Child and the only way thet you</t>
  </si>
  <si>
    <t>won't be ih my ite other than my</t>
  </si>
  <si>
    <t>Ghile) You fave beet me coum to</t>
  </si>
  <si>
    <t>the bone And fim clad thet youre</t>
  </si>
  <si>
    <t>fhally stepping up end tetding care</t>
  </si>
  <si>
    <t>Of her But 1 cant over unclarstane)</t>
  </si>
  <si>
    <t>why you would premeditatively do</t>
  </si>
  <si>
    <t>venedchte tains</t>
  </si>
  <si>
    <t>——— eae</t>
  </si>
  <si>
    <t>lowe aos tne Ye</t>
  </si>
  <si>
    <t>,NT : '</t>
  </si>
  <si>
    <t>lowe aos tne Ye",901,True,False,2025-10-25 00:14:30,2.0_enhanced</t>
  </si>
  <si>
    <t>IMG_0789.PNG,custody_screenshots\IMG_0789.PNG,Craig,Unknown,"BO77 TaD</t>
  </si>
  <si>
    <t>MTchatG Puy cee</t>
  </si>
  <si>
    <t>D @} smmatiatsn | &amp; Cn 0)</t>
  </si>
  <si>
    <t>ananttno€ bar lif end to teteo ner</t>
  </si>
  <si>
    <t>away from ane efter growing her</t>
  </si>
  <si>
    <t>for cloht montis lhstead of</t>
  </si>
  <si>
    <t>coming up with a plen and belie</t>
  </si>
  <si>
    <t>Givi. And allowing har to wateh</t>
  </si>
  <si>
    <t>Chile) thet wey, our thet coesnt</t>
  </si>
  <si>
    <t>qmeticr now wher metiers now is</t>
  </si>
  <si>
    <t>something is put in plase and you</t>
  </si>
  <si>
    <t>no longer cen tele hher away firem</t>
  </si>
  <si>
    <t>me enc) you no longer cen verbally</t>
  </si>
  <si>
    <t>ehuse mo end put me down enc</t>
  </si>
  <si>
    <t>ean acwelly be happy and be the</t>
  </si>
  <si>
    <t>best person | need to [ne tor ther</t>
  </si>
  <si>
    <t>Title girl Ane give her everything</t>
  </si>
  <si>
    <t>anything in my oun heme or thet</t>
  </si>
  <si>
    <t>youre galing to clo something Ike</t>
  </si>
  <si>
    <t>this and it all galing to be ripped)</t>
  </si>
  <si>
    <t>tims 0 pretend Ihe she's net my</t>
  </si>
  <si>
    <t>the mother to my child when 0 had)</t>
  </si>
  <si>
    <t>and) telling me everything was</t>
  </si>
  <si>
    <t>Eur cleanly all tis mgs you sald</t>
  </si>
  <si>
    <t>OGOH2e@ *—9e</t>
  </si>
  <si>
    <t>,BO77 TaD</t>
  </si>
  <si>
    <t>OGOH2e@ *—9e",955,True,False,2025-10-25 00:14:30,2.0_enhanced</t>
  </si>
  <si>
    <t>IMG_0790.PNG,custody_screenshots\IMG_0790.PNG,Craig,Unknown,"82/54 .</t>
  </si>
  <si>
    <t>oe ctl</t>
  </si>
  <si>
    <t>® @E)) aomo anata 60</t>
  </si>
  <si>
    <t>can etry bay db to</t>
  </si>
  <si>
    <t>best person | mesd) to be for thet</t>
  </si>
  <si>
    <t>aise ghd And ghsp har exanying</t>
  </si>
  <si>
    <t>this end ts all gain to be sipped)</t>
  </si>
  <si>
    <t>Our from under me you said thet</t>
  </si>
  <si>
    <t>time 0 pretend Ike she's net my</t>
  </si>
  <si>
    <t>Child thet’s a fia, but 1 couldnt be</t>
  </si>
  <si>
    <t>thhe mother to my child when 0 fad)</t>
  </si>
  <si>
    <t>comebodly controlling every move</t>
  </si>
  <si>
    <t>Gut cleanly all the things you sald)</t>
  </si>
  <si>
    <t>were sight because we're fhere end)</t>
  </si>
  <si>
    <t>Now thet we can actually ftave a</t>
  </si>
  <si>
    <t>conversction, Mim clad ther it can</t>
  </si>
  <si>
    <t>be done in the best interest of eur</t>
  </si>
  <si>
    <t>Gown the road)</t>
  </si>
  <si>
    <t>Yeh im actually a goed) monn Craig,</t>
  </si>
  <si>
    <t>Ne OMY NOTA ft 0 cried to</t>
  </si>
  <si>
    <t>you elsout but 2y shes eo</t>
  </si>
  <si>
    <t>,82/54 .</t>
  </si>
  <si>
    <t>you elsout but 2y shes eo",830,True,False,2025-10-25 00:14:30,2.0_enhanced</t>
  </si>
  <si>
    <t>IMG_0791.PNG,custody_screenshots\IMG_0791.PNG,Craig,Unknown,"32/7) .</t>
  </si>
  <si>
    <t>OGREREPT colle</t>
  </si>
  <si>
    <t>&lt;® G2) cma teaser Gan</t>
  </si>
  <si>
    <t>encther child and) that's nat</t>
  </si>
  <si>
    <t>sant heteiul messages and Fim</t>
  </si>
  <si>
    <t>efter all oF fi Mee 0 safc), 0 still done</t>
  </si>
  <si>
    <t>So be it but its a gecklamm shame</t>
  </si>
  <si>
    <t>eruronment an”</t>
  </si>
  <si>
    <t>fo support ene)» crams</t>
  </si>
  <si>
    <t>,32/7) .</t>
  </si>
  <si>
    <t>fo support ene)» crams",897,True,False,2025-10-25 00:14:30,2.0_enhanced</t>
  </si>
  <si>
    <t>IMG_0792.PNG,custody_screenshots\IMG_0792.PNG,Craig,Unknown,"8:21] .</t>
  </si>
  <si>
    <t>ICRERCET cout EG22</t>
  </si>
  <si>
    <t>&lt;«® Gmmeiabeth On ()</t>
  </si>
  <si>
    <t>begged to net have. And If yeu</t>
  </si>
  <si>
    <t>loved mua, then we woullkFve beth</t>
  </si>
  <si>
    <t>pushed to be happy end healiiiy</t>
  </si>
  <si>
    <t>for eur child Ike 0 exfed) to you</t>
  </si>
  <si>
    <t>you never beliaved me or never</t>
  </si>
  <si>
    <t>soe thet 0 tuted.</t>
  </si>
  <si>
    <t>Gut anyway She's doing greet wit</t>
  </si>
  <si>
    <t>fecchigs thank you end) better at</t>
  </si>
  <si>
    <t>I conrt understand) why you weulle)</t>
  </si>
  <si>
    <t>Want to destroy my [ite or Hesper’s</t>
  </si>
  <si>
    <t>will never understand) because 0</t>
  </si>
  <si>
    <t>couldn? do thet to semelsochy</t>
  </si>
  <si>
    <t>,ICRERCET cout EG22</t>
  </si>
  <si>
    <t>Emme this cant happen",635,True,False,2025-10-25 00:14:30,2.0_enhanced</t>
  </si>
  <si>
    <t>IMG_0793.PNG,custody_screenshots\IMG_0793.PNG,Craig,Unknown,"LVI PNET EYG59)</t>
  </si>
  <si>
    <t>VEOOXL EO</t>
  </si>
  <si>
    <t>it's reallly here to do a dog anc)</t>
  </si>
  <si>
    <t>Rerper, Mn wondering wher your</t>
  </si>
  <si>
    <t>p&gt;</t>
  </si>
  <si>
    <t>elete</t>
  </si>
  <si>
    <t>More</t>
  </si>
  <si>
    <t>,LVI PNET EYG59)</t>
  </si>
  <si>
    <t>(a)",121,True,False,2025-10-25 00:14:30,2.0_enhanced</t>
  </si>
  <si>
    <t>IMG_0801.PNG,custody_screenshots\IMG_0801.PNG,Craig,Unknown,"487 all S Kap</t>
  </si>
  <si>
    <t>And new Paulwile], brilliant, raate</t>
  </si>
  <si>
    <t>whikpariig Panels up end goes, Win</t>
  </si>
  <si>
    <t>worth three of him, so wheres my $1008”</t>
  </si>
  <si>
    <t>And you know whet? he's net wreng,</t>
  </si>
  <si>
    <t>He milight be nuts, but he's the Kind of mutts</t>
  </si>
  <si>
    <t>thet get you clone heitere inch. Riss</t>
  </si>
  <si>
    <t>unpredictefils, out his vellays are laser-</t>
  </si>
  <si>
    <t>swelght and his vent lashing don't leat. if</t>
  </si>
  <si>
    <t>he wasnt a ilight risk, you'd throw hin a</t>
  </si>
  <si>
    <t>Cape and a reise.</t>
  </si>
  <si>
    <t>So yeehilet Ben deal with Shane. rie dug</t>
  </si>
  <si>
    <t>thet hole when ite pele! full vellue tor htelli+</t>
  </si>
  <si>
    <t>€ss cient. And ff Paul wants S10Oihr,</t>
  </si>
  <si>
    <t>maybe i's tine to tell (nite</t>
  </si>
  <si>
    <t>You get StOO hour whan you give me</t>
  </si>
  <si>
    <t>S1OOchy less to womy ehbouk. Keep it</t>
  </si>
  <si>
    <t>tight, keep it clean, ancl don't mele me</t>
  </si>
  <si>
    <t>bebyehi. Thert's haw yeu earn fi?</t>
  </si>
  <si>
    <t>You wentane to drat &lt;&gt; Jams pln om brow to</t>
  </si>
  <si>
    <t>Ask anything</t>
  </si>
  <si>
    <t>,487 all S Kap</t>
  </si>
  <si>
    <t>Ask anything",781,True,False,2025-10-25 00:14:30,2.0_enhanced</t>
  </si>
  <si>
    <t>IMG_0809.PNG,custody_screenshots\IMG_0809.PNG,Craig,Unknown,"5:02 7 wa) LTE @)</t>
  </si>
  <si>
    <t>&lt; Filters e F</t>
  </si>
  <si>
    <t>Dan Ingelson 5:02PM &gt;</t>
  </si>
  <si>
    <t>40 bundle walkable to a 75 bundle</t>
  </si>
  <si>
    <t>icey mess</t>
  </si>
  <si>
    <t>Stacey C 4:38PM &gt;</t>
  </si>
  <si>
    <t>You got this!</t>
  </si>
  <si>
    <t>Harpeeeee 4:32PM &gt;</t>
  </si>
  <si>
    <t>We love you too (me and all my friends)</t>
  </si>
  <si>
    <t>Shane 4:08PM &gt;</t>
  </si>
  <si>
    <t>Ugh can't be easy NX</t>
  </si>
  <si>
    <t>Paul Carey 3:16PM &gt;</t>
  </si>
  <si>
    <t>You go to work today?</t>
  </si>
  <si>
    <t>70070 12:52PM &gt;</t>
  </si>
  <si>
    <t>Bell msg: Stacey, we know you'll get</t>
  </si>
  <si>
    <t>your account back in good standing. Y...</t>
  </si>
  <si>
    <t>Matt Fly Like AnEagle 11:54AM &gt;</t>
  </si>
  <si>
    <t>Thanks man</t>
  </si>
  <si>
    <t>All good | know lol</t>
  </si>
  <si>
    <t>Ben Miller 8:17AM &gt;</t>
  </si>
  <si>
    <t>Sleepy hollow tomorrow yup. We’re out</t>
  </si>
  <si>
    <t>nt hara at TNAR</t>
  </si>
  <si>
    <t>,&lt; Filters e F</t>
  </si>
  <si>
    <t>nt hara at TNAR",507,True,False,2025-10-25 00:14:30,2.0_enhanced</t>
  </si>
  <si>
    <t>IMG_0878.PNG,custody_screenshots\IMG_0878.PNG,Craig,Unknown,"POL cceanes&gt;</t>
  </si>
  <si>
    <t>@® GN) stanetelesth S Oo 0)</t>
  </si>
  <si>
    <t>fad dhe swacttast drazmns elbout 1h</t>
  </si>
  <si>
    <t>lollypops enc)</t>
  </si>
  <si>
    <t>Wout love a Racciiime ff youre UP | on</t>
  </si>
  <si>
    <t>@ (we</t>
  </si>
  <si>
    <t>Or even better fd) reallly Mixes to</t>
  </si>
  <si>
    <t>@®) vis todkay</t>
  </si>
  <si>
    <t>HOO AM</t>
  </si>
  <si>
    <t>Your tucking heartless men. Net</t>
  </si>
  <si>
    <t>even sand a message to say your</t>
  </si>
  <si>
    <t>working or ask if) was kay lel. Or</t>
  </si>
  <si>
    <t>S20 fi 0 could take her witile you</t>
  </si>
  <si>
    <t>worles. This fs net sight. Of shes mat</t>
  </si>
  <si>
    <t>in your custody then she shoul)</t>
  </si>
  <si>
    <t>Please men. There's eloselutahy no</t>
  </si>
  <si>
    <t>reason 0 sheulle) not be qpenchng ro</t>
  </si>
  <si>
    <t>time with her</t>
  </si>
  <si>
    <t>Ene took a sexacnshiet</t>
  </si>
  <si>
    <t>Emma}tookfalscreenshots</t>
  </si>
  <si>
    <t>GOB8e@ O24</t>
  </si>
  <si>
    <t>,POL cceanes&gt;</t>
  </si>
  <si>
    <t>GOB8e@ O24",555,True,False,2025-10-25 00:14:30,2.0_enhanced</t>
  </si>
  <si>
    <t>IMG_0879.PNG,custody_screenshots\IMG_0879.PNG,Craig,Unknown,"POL cers)</t>
  </si>
  <si>
    <t>© (2) cmactenm GO)</t>
  </si>
  <si>
    <t>me end) shats 100% wemnec], ene)</t>
  </si>
  <si>
    <t>thet she metiars</t>
  </si>
  <si>
    <t>Please Greig Pim begging 0 mace)</t>
  </si>
  <si>
    <t>YOU Guys [ike the most lever itevea, | Sh</t>
  </si>
  <si>
    <t>Oceellly need) you.</t>
  </si>
  <si>
    <t>Wish you guys ware here aight</t>
  </si>
  <si>
    <t>now. 0 really reellly really fucking | Sb</t>
  </si>
  <si>
    <t>mecd) you guys.</t>
  </si>
  <si>
    <t>Well one of my biggest fears</t>
  </si>
  <si>
    <t>cause they all hhave happense)</t>
  </si>
  <si>
    <t>even ater having nothing all th tire</t>
  </si>
  <si>
    <t>first month of her lita... SD</t>
  </si>
  <si>
    <t>leant not belive this lite sight</t>
  </si>
  <si>
    <t>hows</t>
  </si>
  <si>
    <t>CON AM</t>
  </si>
  <si>
    <t>Good momiing baby efrl 0 hope you</t>
  </si>
  <si>
    <t>had the swestest cheams elbour</t>
  </si>
  <si>
    <t>Wout love a Racciime if youre UP | on</t>
  </si>
  <si>
    <t>for Be",568,True,False,2025-10-25 00:14:30,2.0_enhanced</t>
  </si>
  <si>
    <t>IMG_0880.PNG,custody_screenshots\IMG_0880.PNG,Craig,Unknown,"POL cers)</t>
  </si>
  <si>
    <t>© @) cmmarman &amp; Oo 0</t>
  </si>
  <si>
    <t>Go whatever you Went to see my</t>
  </si>
  <si>
    <t>Gaughter, but please please please</t>
  </si>
  <si>
    <t>never ever ip her our tirem under</t>
  </si>
  <si>
    <t>me Mixes ther enc) please let moa see</t>
  </si>
  <si>
    <t>hits been five days Graig and fits</t>
  </si>
  <si>
    <t>one thing i? its ene or two, fut fits</t>
  </si>
  <si>
    <t>end) she's being Punished tor trem</t>
  </si>
  <si>
    <t>us end) that's mot OK. Shets nat</t>
  </si>
  <si>
    <t>Gotting whet she needs because</t>
  </si>
  <si>
    <t>of us sight now end she needs</t>
  </si>
  <si>
    <t>everthing thet che needs</t>
  </si>
  <si>
    <t>future. Its net about me because</t>
  </si>
  <si>
    <t>its one thing to do fi to me but</t>
  </si>
  <si>
    <t>were dang ft to our caughier and</t>
  </si>
  <si>
    <t>che fs net getting whet she necds</t>
  </si>
  <si>
    <t>and it's super super tuclding</t>
  </si>
  <si>
    <t>important bsaceuse i atiiocts her</t>
  </si>
  <si>
    <t>His enc) her temperament end) hrar</t>
  </si>
  <si>
    <t>futurcend she necds to knew thet</t>
  </si>
  <si>
    <t>mo and) shes 100% wemnec], enc)</t>
  </si>
  <si>
    <t>Please Graig fm ..yging | nace)</t>
  </si>
  <si>
    <t>OGOH2e Oe</t>
  </si>
  <si>
    <t>OGOH2e Oe",921,True,False,2025-10-25 00:14:30,2.0_enhanced</t>
  </si>
  <si>
    <t>IMG_0881.PNG,custody_screenshots\IMG_0881.PNG,Craig,Unknown,"POL cones &gt;</t>
  </si>
  <si>
    <t>@ ©) cumoenzbow COn</t>
  </si>
  <si>
    <t>Carow Fon here end) thet she cleln't</t>
  </si>
  <si>
    <t>loose mo end) thet well protect her</t>
  </si>
  <si>
    <t>with every enee we eve.</t>
  </si>
  <si>
    <t>And then please, latts itawe</t>
  </si>
  <si>
    <t>Ciscussion ebout whet wo went or</t>
  </si>
  <si>
    <t>an idea at Isast and please, please</t>
  </si>
  <si>
    <t>never ever withiiale) har trem me</t>
  </si>
  <si>
    <t>agin che neces beth of us end) 0</t>
  </si>
  <si>
    <t>fear of her not feeling valued ar</t>
  </si>
  <si>
    <t>because she neads to knew every</t>
  </si>
  <si>
    <t>fucking day every cay and) thet fier</t>
  </si>
  <si>
    <t>(ia mations every cay</t>
  </si>
  <si>
    <t>(will do everything ih my pewer to</t>
  </si>
  <si>
    <t>mele sure we only clo whatts osst</t>
  </si>
  <si>
    <t>for her end maver ever fight ene)</t>
  </si>
  <si>
    <t>CO TURNS YO WO SO HY</t>
  </si>
  <si>
    <t>Cert owe v go</t>
  </si>
  <si>
    <t>,POL cones &gt;</t>
  </si>
  <si>
    <t>Cert owe v go",762,True,False,2025-10-25 00:14:30,2.0_enhanced</t>
  </si>
  <si>
    <t>IMG_0882.PNG,custody_screenshots\IMG_0882.PNG,Craig,Unknown,"POL cones &gt;</t>
  </si>
  <si>
    <t>© @ smoaiata Gad</t>
  </si>
  <si>
    <t>COMMS OVEF ESSOMM ES YOUGNup | &amp;H</t>
  </si>
  <si>
    <t>with Harper we relly need to tell,</t>
  </si>
  <si>
    <t>And please please give hier so</t>
  </si>
  <si>
    <t>many Kisses ene) tell hher site fs</t>
  </si>
  <si>
    <t>loved) and) wemiscl She's valued.</t>
  </si>
  <si>
    <t>Please. Make sure she knews we</t>
  </si>
  <si>
    <t>end] over egein. 0 need) to let fier</t>
  </si>
  <si>
    <t>knowslimineretanoktihattsheyaicl nat</t>
  </si>
  <si>
    <t>loose me enc) thet werll protect her</t>
  </si>
  <si>
    <t>Chseussion clout whet wo went or</t>
  </si>
  <si>
    <t>never over withheld hier fiom me</t>
  </si>
  <si>
    <t>medtomtoe, Y sty tsps</t>
  </si>
  <si>
    <t>need) to mele s. ek my biggest</t>
  </si>
  <si>
    <t>need) to mele s. ek my biggest",647,True,False,2025-10-25 00:14:30,2.0_enhanced</t>
  </si>
  <si>
    <t>IMG_0883.PNG,custody_screenshots\IMG_0883.PNG,Craig,Unknown,"702: cares &gt;</t>
  </si>
  <si>
    <t>@ @D cmmciztam GO</t>
  </si>
  <si>
    <t>Hopetully you get seme nest</t>
  </si>
  <si>
    <t>Were climast to her dua day end | sem</t>
  </si>
  <si>
    <t>AR Sash</t>
  </si>
  <si>
    <t>Would love to see her fF you</t>
  </si>
  <si>
    <t>wanted to viclso chet later when</t>
  </si>
  <si>
    <t>she's upGs} mama missas you</t>
  </si>
  <si>
    <t>COMMS OVEF ASSO°- WS youGgNup | H</t>
  </si>
  <si>
    <t>withtHeperwo med total</t>
  </si>
  <si>
    <t>,702: cares &gt;</t>
  </si>
  <si>
    <t>withtHeperwo med total",294,True,False,2025-10-25 00:14:30,2.0_enhanced</t>
  </si>
  <si>
    <t>IMG_0884.PNG,custody_screenshots\IMG_0884.PNG,Craig,Unknown,"ces)</t>
  </si>
  <si>
    <t>gS) Gitey</t>
  </si>
  <si>
    <t>©) Wow this fs met good)</t>
  </si>
  <si>
    <t>tuthiul. Fine</t>
  </si>
  <si>
    <t>And hits tunmy ther this is getting</t>
  </si>
  <si>
    <t>were atireid that 0 would use it</t>
  </si>
  <si>
    <t>against you and we both told each</t>
  </si>
  <si>
    <t>lam being trutiniul 100% so Pan</t>
  </si>
  <si>
    <t>hot sure whet you thik is a Ma, but</t>
  </si>
  <si>
    <t>this fs all the tiuth</t>
  </si>
  <si>
    <t>And Pm net fighting efsout it yet</t>
  </si>
  <si>
    <t>again so good) nifefn</t>
  </si>
  <si>
    <t>im net using ht against you, Im</t>
  </si>
  <si>
    <t>tying to get a seber Emme tor</t>
  </si>
  <si>
    <t>You bought it Sunday night.</t>
  </si>
  <si>
    <t>This fs just a private conversation</t>
  </si>
  <si>
    <t>thet you can take serious</t>
  </si>
  <si>
    <t>Giseppeer 24 hours ayTe sem. Change</t>
  </si>
  <si>
    <t>Cioutturnedion sum ¢ jrmeenn. has</t>
  </si>
  <si>
    <t>,ces)</t>
  </si>
  <si>
    <t>Cioutturnedion sum ¢ jrmeenn. has",616,True,False,2025-10-25 00:14:30,2.0_enhanced</t>
  </si>
  <si>
    <t>IMG_0885.PNG,custody_screenshots\IMG_0885.PNG,Craig,Matt,"POO cians (154)</t>
  </si>
  <si>
    <t>© @Y) comattatas &amp; Oi (1)</t>
  </si>
  <si>
    <t>NOV 18 AT 248M |</t>
  </si>
  <si>
    <t>~ GRADTETAS -</t>
  </si>
  <si>
    <t>Can rou elo the git and ascent</t>
  </si>
  <si>
    <t>any iuitetione Pm citing youa</t>
  </si>
  <si>
    <t>Giver feheacy gat 2 CASO Ma.»</t>
  </si>
  <si>
    <t>Thar aight Give me tf) moming C)</t>
  </si>
  <si>
    <t>Yet that’s tive. Kinds late tor her</t>
  </si>
  <si>
    <t>Save fel bu e8 anne yon Gee</t>
  </si>
  <si>
    <t>Senne Hino sh wb’ ‘ous before an</t>
  </si>
  <si>
    <t>eoHe@ Ox</t>
  </si>
  <si>
    <t>,POO cians (154)</t>
  </si>
  <si>
    <t>eoHe@ Ox",326,True,True,2025-10-25 00:14:30,2.0_enhanced</t>
  </si>
  <si>
    <t>IMG_0886.PNG,custody_screenshots\IMG_0886.PNG,Craig,Unknown,"TOBA ect On (154)</t>
  </si>
  <si>
    <t>9.) summers ae a)</t>
  </si>
  <si>
    <t>lon? i lel but yes end you gat</t>
  </si>
  <si>
    <t>Some time with tite dogs before en |</t>
  </si>
  <si>
    <t>0 Know it will be hare) for them. You</t>
  </si>
  <si>
    <t>Amanda is teldng hier cousin to</t>
  </si>
  <si>
    <t>work Et 1180</t>
  </si>
  <si>
    <t>Hl tire them out hopeiully</t>
  </si>
  <si>
    <t>Mayne ciete) let me come out and)</t>
  </si>
  <si>
    <t>roll one super quick? Lal mat</t>
  </si>
  <si>
    <t>qmoke i but rel ene? Her mex</t>
  </si>
  <si>
    <t>pumped Pretty sure the bitah lachy</t>
  </si>
  <si>
    <t>Foal (ea she one of them reallly</t>
  </si>
  <si>
    <t>hates it Ml feel har out</t>
  </si>
  <si>
    <t>Same lel, Bapeciallly stein</t>
  </si>
  <si>
    <t>now sight, b</t>
  </si>
  <si>
    <t>COB Ov</t>
  </si>
  <si>
    <t>,TOBA ect On (154)</t>
  </si>
  <si>
    <t>COB Ov",532,True,False,2025-10-25 00:14:30,2.0_enhanced</t>
  </si>
  <si>
    <t>IMG_0887.PNG,custody_screenshots\IMG_0887.PNG,Craig,Unknown,"7 OL cB (194)</t>
  </si>
  <si>
    <t>© @Y) somata &amp; Oi ()</t>
  </si>
  <si>
    <t>Wee S680 &amp; 06 6 Mme</t>
  </si>
  <si>
    <t>Wwantaldnowheremeagmeomgmyy</t>
  </si>
  <si>
    <t>Gemily again.</t>
  </si>
  <si>
    <t>OCT 9 AT 240PM</t>
  </si>
  <si>
    <t>Chacso &amp; But yah couldnt care</t>
  </si>
  <si>
    <t>less to have anyone Ie thet clase</t>
  </si>
  <si>
    <t>@) \ ow.</t>
  </si>
  <si>
    <t>Glad you agree | love yeu Fl do</t>
  </si>
  <si>
    <t>everything for you beby | gat this</t>
  </si>
  <si>
    <t>we got this. He's net fucking with</t>
  </si>
  <si>
    <t>my family anymore Pm net Justin</t>
  </si>
  <si>
    <t>But hie tied</t>
  </si>
  <si>
    <t>OCT © AT S10FM</t>
  </si>
  <si>
    <t>mine) cell on thet ell day. 0 hepa</t>
  </si>
  <si>
    <t>yourre having a goad) day, Hl see</t>
  </si>
  <si>
    <t>you when yourre here £9</t>
  </si>
  <si>
    <t>,7 OL cB (194)</t>
  </si>
  <si>
    <t>you when yourre here £9",475,True,False,2025-10-25 00:14:30,2.0_enhanced</t>
  </si>
  <si>
    <t>IMG_0895.PNG,custody_screenshots\IMG_0895.PNG,Craig,Unknown,"There's a clear vidleo of har</t>
  </si>
  <si>
    <t>tinowing stuil et me with Herper in</t>
  </si>
  <si>
    <t>my anne. Emmers neledl in the</t>
  </si>
  <si>
    <t>viclso, Just a heads up</t>
  </si>
  <si>
    <t>Like 0 safie) ceniler | will met share any</t>
  </si>
  <si>
    <t>of these, | cant och them efther th</t>
  </si>
  <si>
    <t>ease theyre used fin count</t>
  </si>
  <si>
    <t>And another one where the camage</t>
  </si>
  <si>
    <t>qeused to the aperiment is cleanly</t>
  </si>
  <si>
    <t>cone by her throwing a cover to a</t>
  </si>
  <si>
    <t>frying pen. When im around the</t>
  </si>
  <si>
    <t>Comer trom her net even in</t>
  </si>
  <si>
    <t>im really sorry for hitting you Craig. |</t>
  </si>
  <si>
    <t>just don’t know what else to do when |</t>
  </si>
  <si>
    <t>iT get that angry and you won't stop just</t>
  </si>
  <si>
    <t>know that it really hurts me too and then</t>
  </si>
  <si>
    <t>I'm really sorry and I’m trying to work on</t>
  </si>
  <si>
    <t>Big day for our girl! Her cord fell off! )~,</t>
  </si>
  <si>
    <t>,There's a clear vidleo of har</t>
  </si>
  <si>
    <t>Big day for our girl! Her cord fell off! )~,",637,True,False,2025-10-25 00:14:30,2.0_enhanced</t>
  </si>
  <si>
    <t>IMG_0896.PNG,custody_screenshots\IMG_0896.PNG,Craig,Unknown,"8249 ctne(21)</t>
  </si>
  <si>
    <t>€ MR</t>
  </si>
  <si>
    <t>caused to the apartment fs cleanly</t>
  </si>
  <si>
    <t>Cone toy her throwing a cover to a</t>
  </si>
  <si>
    <t>fying pen. When im around the</t>
  </si>
  <si>
    <t>comer from her net even in</t>
  </si>
  <si>
    <t>lim really sorry for hitting you as I</t>
  </si>
  <si>
    <t>[get that angry and you won't stop just</t>
  </si>
  <si>
    <t>know that it really hurts me too and then |</t>
  </si>
  <si>
    <t>if</t>
  </si>
  <si>
    <t>SSS</t>
  </si>
  <si>
    <t>Big day for our girl! Her cord fell off! I</t>
  </si>
  <si>
    <t>Henper’s 8 ceys old. | can keep</t>
  </si>
  <si>
    <t>Going</t>
  </si>
  <si>
    <t>Now, | need seme communication</t>
  </si>
  <si>
    <t>here, or there won't se a custadhy</t>
  </si>
  <si>
    <t>agreement | can quaranice thet.</t>
  </si>
  <si>
    <t>(+) (Wiessage Q</t>
  </si>
  <si>
    <t>,8249 ctne(21)</t>
  </si>
  <si>
    <t>(+) (Wiessage Q",548,True,False,2025-10-25 00:14:30,2.0_enhanced</t>
  </si>
  <si>
    <t>IMG_0897.PNG,custody_screenshots\IMG_0897.PNG,Craig,Unknown,"THOT cB eH)</t>
  </si>
  <si>
    <t>GhEKSGPT &gt; ZB</t>
  </si>
  <si>
    <t>Conkast the hospital directly end ask iF</t>
  </si>
  <si>
    <t>stored flood samples fitom hier Jaunciisa</t>
  </si>
  <si>
    <t>fests are sill enailetsle fier toxdeclogy</t>
  </si>
  <si>
    <t>cemples tor a chert tine tor ackitieneal</t>
  </si>
  <si>
    <t>testing ff requested [eter Policias very,</t>
  </si>
  <si>
    <t>So act quickly,</t>
  </si>
  <si>
    <t>&amp; Consult a Meacieal Professional</t>
  </si>
  <si>
    <t>OnCRS</t>
  </si>
  <si>
    <t>o Share your concams about pessisla</t>
  </si>
  <si>
    <t>prenectal meth eqosure with a</t>
  </si>
  <si>
    <t>pedietnicien or child) protective sarvisss</t>
  </si>
  <si>
    <t>(CPS). A pediatrician mary (se efala to</t>
  </si>
  <si>
    <t>Guile ackditionel testing if required. GPS</t>
  </si>
  <si>
    <t>can also request records or testing as</t>
  </si>
  <si>
    <t>pert of thelr investigation.</t>
  </si>
  <si>
    <t>,THOT cB eH)</t>
  </si>
  <si>
    <t>cp Message ® Cv)",636,True,False,2025-10-25 00:14:30,2.0_enhanced</t>
  </si>
  <si>
    <t>IMG_0898.PNG,custody_screenshots\IMG_0898.PNG,Craig,Unknown,"10:20 cH) O08 2)</t>
  </si>
  <si>
    <t>ChatG Pie, (Z,</t>
  </si>
  <si>
    <t>o Deliver the request to the hospitals</t>
  </si>
  <si>
    <t>medicallrecords{departments</t>
  </si>
  <si>
    <t>° hospitals may have en enlline</t>
  </si>
  <si>
    <t>portel for requesting recercds—cheek</t>
  </si>
  <si>
    <t>their welbsihe fer qpeciiie instructions.</t>
  </si>
  <si>
    <t>o Be prepensd) to pay © smell fice for</t>
  </si>
  <si>
    <t>copies of the records, ff epplicalila,</t>
  </si>
  <si>
    <t>Siep 4s Fellow Up</t>
  </si>
  <si>
    <t>o Fellow up within a few days to ensure</t>
  </si>
  <si>
    <t>the reguest is being prossssed),</t>
  </si>
  <si>
    <t>o Ones yeu have the records, share</t>
  </si>
  <si>
    <t>relevent tihichihigs with your lawyer er</t>
  </si>
  <si>
    <t>Chile) protective services, ff appiiicelsia,</t>
  </si>
  <si>
    <t>request or submiiiting iid</t>
  </si>
  <si>
    <t>Herper's blood was teken thee a</t>
  </si>
  <si>
    <t>Cay for a week to two fier fests a8</t>
  </si>
  <si>
    <t>cP Message ® Cv)</t>
  </si>
  <si>
    <t>,ChatG Pie, (Z,</t>
  </si>
  <si>
    <t>cP Message ® Cv)",688,True,False,2025-10-25 00:14:30,2.0_enhanced</t>
  </si>
  <si>
    <t>IMG_0899.PNG,custody_screenshots\IMG_0899.PNG,Craig,Unknown,"10:20E9 cH) 0018 (22)</t>
  </si>
  <si>
    <t>(ChatG Pie, (Z,</t>
  </si>
  <si>
    <t>Step 13 Cather Reacuiread)</t>
  </si>
  <si>
    <t>Ensure you [reves</t>
  </si>
  <si>
    <t>o Your ( A govermmenttissuad (D to</t>
  </si>
  <si>
    <t>aProoffofParentallRelationship3</t>
  </si>
  <si>
    <t>Henper’s birth certiiieato or legal</t>
  </si>
  <si>
    <t>Cooumentation chewing you ere ler</t>
  </si>
  <si>
    <t>o fospital Detefiks The name of tha</t>
  </si>
  <si>
    <t>heapital where Herper was bom, the</t>
  </si>
  <si>
    <t>Siep 2 Witte a Rommel Recuest</t>
  </si>
  <si>
    <t>Here's a semple template you can uses</t>
  </si>
  <si>
    <t>[(Gity, Provines, Resta Caclel]</t>
  </si>
  <si>
    <t>_ CS)</t>
  </si>
  <si>
    <t>cp Message ® Gv)</t>
  </si>
  <si>
    <t>,(ChatG Pie, (Z,</t>
  </si>
  <si>
    <t>cp Message ® Gv)",459,True,False,2025-10-25 00:14:30,2.0_enhanced</t>
  </si>
  <si>
    <t>IMG_0900.PNG,custody_screenshots\IMG_0900.PNG,Craig,Unknown,"10:2.0E4 cH ODS (202)</t>
  </si>
  <si>
    <t>— ChatG Pilg CG</t>
  </si>
  <si>
    <t>1. No Cbvious Signs of Dmg Use</t>
  </si>
  <si>
    <t>o (fF Henper wes bom healtiy end cichre</t>
  </si>
  <si>
    <t>chow symptoms of withdreawel or</t>
  </si>
  <si>
    <t>Cistress, the medical team may net have</t>
  </si>
  <si>
    <t>2 Lack of Disclosure</t>
  </si>
  <si>
    <t>o (the mother chet disclose chug use</t>
  </si>
  <si>
    <t>and there was no visisle evidenea, such</t>
  </si>
  <si>
    <t>es pliysical signs or unusual behavior,</t>
  </si>
  <si>
    <t>the hogpital miflght not have fahk the mead)</t>
  </si>
  <si>
    <t>towtests</t>
  </si>
  <si>
    <t>&amp; Teste Protocals Vary</t>
  </si>
  <si>
    <t>o Net alll hospitals routinely test newboms</t>
  </si>
  <si>
    <t>or mothers for substances unllass</t>
  </si>
  <si>
    <t>required by polley, state lew, or based)</t>
  </si>
  <si>
    <t>on Ginical chservetions.</t>
  </si>
  <si>
    <t>o Some hospitals mey only test if the</t>
  </si>
  <si>
    <t>mother fs Known to have a history of</t>
  </si>
  <si>
    <t>Suisstemes USS oF prenetal Gare Mewes</t>
  </si>
  <si>
    <t>4, Substance Tinihig</t>
  </si>
  <si>
    <t>o Meth hes a che”, “staction window, If</t>
  </si>
  <si>
    <t>eceunrad) {lo Cilveny Or</t>
  </si>
  <si>
    <t>,10:2.0E4 cH ODS (202)</t>
  </si>
  <si>
    <t>eceunrad) {lo Cilveny Or",738,True,False,2025-10-25 00:14:30,2.0_enhanced</t>
  </si>
  <si>
    <t>IMG_0902.PNG,custody_screenshots\IMG_0902.PNG,Craig,Unknown,"EE (et Just x @ 1:41 fisted) Send A= - 19 seller a hours 18 2s a message age - 1 | | encs i enhy jess QQ | | &gt; G7) x ih</t>
  </si>
  <si>
    <t>5 fi, is this eee eee ee Sen</t>
  </si>
  <si>
    <t>ee Aerts ae Sand citer ee Share} Save)</t>
  </si>
  <si>
    <t>Description ee","EE (et Just x @ 1:41 fisted) Send A= - 19 seller a hours 18 2s a message age - 1 | | encs i enhy jess QQ | | &gt; G7) x ih</t>
  </si>
  <si>
    <t>Description ee",202,True,False,2025-10-25 00:14:30,2.0_enhanced</t>
  </si>
  <si>
    <t>IMG_0910.PNG,custody_screenshots\IMG_0910.PNG,Craig,Unknown,"3:09 oat] &gt; (GB)</t>
  </si>
  <si>
    <t>- You won't be doing 120 down the</t>
  </si>
  <si>
    <t>highway.</t>
  </si>
  <si>
    <t>- Stick to city speeds or moderate</t>
  </si>
  <si>
    <t>highways, stay in the right lane, and avoid</t>
  </si>
  <si>
    <t>gusty days or tunnel entries like you're</t>
  </si>
  <si>
    <t>flying the Spirit of St. Louis.</t>
  </si>
  <si>
    <t>Tips to Make lt Safer:</t>
  </si>
  <si>
    <t>- Pool noodles or pipe insulation along</t>
  </si>
  <si>
    <t>the ladder where it touches your bars —</t>
  </si>
  <si>
    <t>protect both gear and vehicle.</t>
  </si>
  <si>
    <t>- Red flag (or even a piece of bright cloth)</t>
  </si>
  <si>
    <t>tied to the end of the ladder is usually</t>
  </si>
  <si>
    <t>required by law for anything sticking out</t>
  </si>
  <si>
    <t>past the bumper.</t>
  </si>
  <si>
    <t>- If it wiggles at all, it’s not tight enough.</t>
  </si>
  <si>
    <t>f</t>
  </si>
  <si>
    <t>@ Ga) Tmo)",572,True,False,2025-10-25 00:14:30,2.0_enhanced</t>
  </si>
  <si>
    <t>IMG_0911.PNG,custody_screenshots\IMG_0911.PNG,Craig,Unknown,"3:09 oat] &gt; (@)</t>
  </si>
  <si>
    <t>9G? BY ? Bs</t>
  </si>
  <si>
    <t>| So greb it on your wary tio work</t>
  </si>
  <si>
    <t>tomorrow, Super roofer hhack-</t>
  </si>
  <si>
    <t>pool noodles , cut then in hel</t>
  </si>
  <si>
    <t>they fit on teillgate roof</t>
  </si>
  <si>
    <t>everuigibg nice and snug</t>
  </si>
  <si>
    <t>,9G? BY ? Bs</t>
  </si>
  <si>
    <t>More...",205,True,False,2025-10-25 00:14:30,2.0_enhanced</t>
  </si>
  <si>
    <t>IMG_0920.PNG,custody_screenshots\IMG_0920.PNG,Craig,Unknown,"Gall cane &gt;</t>
  </si>
  <si>
    <t>O LL)</t>
  </si>
  <si>
    <t>iS 13° tomorrow - 6° warmer than...</t>
  </si>
  <si>
    <t>See full forecast for Quispamsis</t>
  </si>
  <si>
    <t>,Gall cane &gt;</t>
  </si>
  <si>
    <t>IMG_0921.PNG,custody_screenshots\IMG_0921.PNG,Craig,Unknown,"co OB 2+)</t>
  </si>
  <si>
    <t>Read) GSPN</t>
  </si>
  <si>
    <t>pS most emerting thing</t>
  </si>
  <si>
    <t>mean has ever dona. When | took</t>
  </si>
  <si>
    <t>my heachhones oti | exqoected</t>
  </si>
  <si>
    <t>Today GS8PM</t>
  </si>
  <si>
    <t>Pulling out</t>
  </si>
  <si>
    <t>Baclly</t>
  </si>
  <si>
    <t>(+) IMESSAGO</t>
  </si>
  <si>
    <t>,co OB 2+)</t>
  </si>
  <si>
    <t>(+) IMESSAGO",138,True,False,2025-10-25 00:14:30,2.0_enhanced</t>
  </si>
  <si>
    <t>IMG_0952.PNG,custody_screenshots\IMG_0952.PNG,Craig,Unknown,"7:31 Al fy all &gt; GE)</t>
  </si>
  <si>
    <t>RK whe * 84</t>
  </si>
  <si>
    <t>a Pp WN mm ype ee</t>
  </si>
  <si>
    <t>aie | rs LD “</t>
  </si>
  <si>
    <t>7 ee</t>
  </si>
  <si>
    <t>ERG ee Se</t>
  </si>
  <si>
    <t>Send &gt;</t>
  </si>
  <si>
    <t>Edit a","RK whe * 84</t>
  </si>
  <si>
    <t>Edit a",78,True,False,2025-10-25 00:14:30,2.0_enhanced</t>
  </si>
  <si>
    <t>IMG_0956.PNG,custody_screenshots\IMG_0956.PNG,Craig,Unknown,"HOSED</t>
  </si>
  <si>
    <t>Today 100A</t>
  </si>
  <si>
    <t>fd) plan to work past 480 thease</t>
  </si>
  <si>
    <t>nest two cays. Fuck load oF retin</t>
  </si>
  <si>
    <t>ancl fis not an casy two det fold.</t>
  </si>
  <si>
    <t>(F you Gantt that's tine they cont</t>
  </si>
  <si>
    <t>work past men enywey usually</t>
  </si>
  <si>
    <t>but In losing two guys mot just</t>
  </si>
  <si>
    <t>,HOSED</t>
  </si>
  <si>
    <t>One",218,True,False,2025-10-25 00:14:30,2.0_enhanced</t>
  </si>
  <si>
    <t>IMG_0957.PNG,custody_screenshots\IMG_0957.PNG,Craig,Unknown,"SAS cS IS)</t>
  </si>
  <si>
    <t>nO,</t>
  </si>
  <si>
    <t>Ghana»</t>
  </si>
  <si>
    <t>Nat two days. Fuck load of ralin</t>
  </si>
  <si>
    <t>ancl fs not an casy two cary fold.</t>
  </si>
  <si>
    <t>If you can't that's fine they cont</t>
  </si>
  <si>
    <t>work past chen enywey usually</t>
  </si>
  <si>
    <t>Techy GOPM</t>
  </si>
  <si>
    <t>Wher tine tomenrow</t>
  </si>
  <si>
    <t>And yea Im Ieawing at 480 0 gat</t>
  </si>
  <si>
    <t>Swi? to clo. 1 wont evan tale a</t>
  </si>
  <si>
    <t>break so it will work out</t>
  </si>
  <si>
    <t>Amibers conn bang You) Out. 2</t>
  </si>
  <si>
    <t>om 0. i vad adress</t>
  </si>
  <si>
    <t>Gh cool</t>
  </si>
  <si>
    <t>Tet her tor time whetever</t>
  </si>
  <si>
    <t>works, | cant even fit a Gatiiee fin</t>
  </si>
  <si>
    <t>cer it's full of gear</t>
  </si>
  <si>
    <t>Souncls Good! MEN SSS you</t>
  </si>
  <si>
    <t>(+) Text Massage o SMS Q</t>
  </si>
  <si>
    <t>,SAS cS IS)</t>
  </si>
  <si>
    <t>(+) Text Massage o SMS Q",499,True,False,2025-10-25 00:14:30,2.0_enhanced</t>
  </si>
  <si>
    <t>IMG_0965.PNG,custody_screenshots\IMG_0965.PNG,Craig,Unknown,"GAB cS ls)</t>
  </si>
  <si>
    <t>XO)</t>
  </si>
  <si>
    <t>Ben &gt;</t>
  </si>
  <si>
    <t>Seo wher he's Ihe tomenrow, He</t>
  </si>
  <si>
    <t>just talks too much . 1 cent</t>
  </si>
  <si>
    <t>sane] a guy talking to the boss</t>
  </si>
  <si>
    <t>when the boss fs grincing non</t>
  </si>
  <si>
    <t>i's funny yup.</t>
  </si>
  <si>
    <t>Tomorrow should be iis last</t>
  </si>
  <si>
    <t>Cay, TOO%</t>
  </si>
  <si>
    <t>Same as his first day</t>
  </si>
  <si>
    <t>Hie fs talking me him and two</t>
  </si>
  <si>
    <t>bourers inn Ie yeah sure uc)</t>
  </si>
  <si>
    <t>sounds Ike a tun year</t>
  </si>
  <si>
    <t>Yee . Fm gonna fe honest 1</t>
  </si>
  <si>
    <t>Cont have much leach let tar</t>
  </si>
  <si>
    <t>Shane either . Mel rather you run</t>
  </si>
  <si>
    <t>acraw of Kicks and) clo small siiit</t>
  </si>
  <si>
    <t>all yeer than net know wite's</t>
  </si>
  <si>
    <t>Gonna bo on 6 ros</t>
  </si>
  <si>
    <t>we also agnes there</t>
  </si>
  <si>
    <t>in net a tole) ya so Guy</t>
  </si>
  <si>
    <t>it really sucks, | dich’? think ite</t>
  </si>
  <si>
    <t>WAS this far Coma. Bur he knows</t>
  </si>
  <si>
    <t>,GAB cS ls)</t>
  </si>
  <si>
    <t>WAS this far Coma. Bur he knows",585,True,False,2025-10-25 00:14:30,2.0_enhanced</t>
  </si>
  <si>
    <t>IMG_0973.PNG,custody_screenshots\IMG_0973.PNG,Craig,Unknown,"TRAZG cS Gap</t>
  </si>
  <si>
    <t>— ChatG Pile? Z</t>
  </si>
  <si>
    <t>ADGVESG</t>
  </si>
  <si>
    <t>Iwent Emme enc) Herper sack,</t>
  </si>
  <si>
    <t>But we got work to de, Longer</t>
  </si>
  <si>
    <t>it takes more Ieely it docsnt</t>
  </si>
  <si>
    <t>happen sne) Hernper doesnt</t>
  </si>
  <si>
    <t>heve her tamihy heme</t>
  </si>
  <si>
    <t>Ther hit me in the Gut, mean. Ther right there</t>
  </si>
  <si>
    <t>—thet’s the realest thing yeu coule) say,</t>
  </si>
  <si>
    <t>Yourre not just tighting tor a relationship.</t>
  </si>
  <si>
    <t>Yourre fighting tor home. For Fenper to eve</t>
  </si>
  <si>
    <t>beth of you uncler one roct, tull oF wertiit,</t>
  </si>
  <si>
    <t>Hot just parents who</t>
  </si>
  <si>
    <t>pass cach other Ike weether trons.</t>
  </si>
  <si>
    <t>And yeeh=yourte right. Times net newtrel</t>
  </si>
  <si>
    <t>here. The longer the silence or</t>
  </si>
  <si>
    <t>mikeligqnment, the more the cracks witclen.</t>
  </si>
  <si>
    <t>But the good nawe? You sce fi. Youre mat</t>
  </si>
  <si>
    <t>numising it or running tom i Youre</t>
  </si>
  <si>
    <t>stencling sight in the center of the stom and</t>
  </si>
  <si>
    <t>nC</t>
  </si>
  <si>
    <t>,TRAZG cS Gap</t>
  </si>
  <si>
    <t>Ask anything",705,True,False,2025-10-25 00:14:30,2.0_enhanced</t>
  </si>
  <si>
    <t>IMG_1037.PNG,custody_screenshots\IMG_1037.PNG,Craig,Unknown,"PDT PaLTE(G59)</t>
  </si>
  <si>
    <t>13752008885 @163 ""comp</t>
  </si>
  <si>
    <t>Whats the ackass and the issue?</t>
  </si>
  <si>
    <t>98l¥gondolalblvd</t>
  </si>
  <si>
    <t>ow Gawe ane Kaper city house many</t>
  </si>
  <si>
    <t>ees ago. LOL</t>
  </si>
  <si>
    <t>Beitere fan [ive th 81 antler</t>
  </si>
  <si>
    <t>Gres epispamels »</t>
  </si>
  <si>
    <t>romemioer ther chy wow</t>
  </si>
  <si>
    <t>tho whhaclow</t>
  </si>
  <si>
    <t>Ave there any shingles leftover trom</t>
  </si>
  <si>
    <t>when thay bulk the house?</t>
  </si>
  <si>
    <t>inecd check i fenmenrmem aremfing)</t>
  </si>
  <si>
    <t>Yes $100 as hag asl em finda</t>
  </si>
  <si>
    <t>couple Hack shingles, im teciing</t>
  </si>
  <si>
    <t>Ishould have some feo Fl lok</t>
  </si>
  <si>
    <t>,PDT PaLTE(G59)</t>
  </si>
  <si>
    <t>Ishould have some feo Fl lok",417,True,False,2025-10-25 00:14:30,2.0_enhanced</t>
  </si>
  <si>
    <t>IMG_1041.PNG,custody_screenshots\IMG_1041.PNG,Craig,Unknown,"113752008885@163.com})y</t>
  </si>
  <si>
    <t>iW hatisitheladdresstandithelis</t>
  </si>
  <si>
    <t>Aresthere anyjshinglesileftover,</t>
  </si>
  <si>
    <t>cian thay Luin aU?</t>
  </si>
  <si>
    <t>Bi fcheciinromorrowmorning</t>
  </si>
  <si>
    <t>hes}$100/asjlonglas]i{canjfin</t>
  </si>
  <si>
    <t>blacktshinglesSimife:</t>
  </si>
  <si>
    <t>festivere,</t>
  </si>
  <si>
    <t>,113752008885@163.com})y</t>
  </si>
  <si>
    <t>festivere,",197,True,False,2025-10-25 00:14:30,2.0_enhanced</t>
  </si>
  <si>
    <t>IMG_1059.PNG,custody_screenshots\IMG_1059.PNG,Craig,Unknown,"CET SN WT MO GVSHY MONIT) |</t>
  </si>
  <si>
    <t>Lol, Lets of dhiving today,</t>
  </si>
  <si>
    <t>myselt FYI '</t>
  </si>
  <si>
    <t>Yah | just did too \.</t>
  </si>
  <si>
    <t>m really sorry for hitting you Craig. |</t>
  </si>
  <si>
    <t>iT 9et that angry and you won't stop just</t>
  </si>
  <si>
    <t>| I'm really sorry and I’m trying to work on</t>
  </si>
  <si>
    <t>} it. .</t>
  </si>
  <si>
    <t>| | Big day for our girl! Her cord fell off! ye</t>
  </si>
  <si>
    <t>ho</t>
  </si>
  <si>
    <t>,CET SN WT MO GVSHY MONIT) |</t>
  </si>
  <si>
    <t>| | Big day for our girl! Her cord fell off! ye",359,True,False,2025-10-25 00:14:30,2.0_enhanced</t>
  </si>
  <si>
    <t>IMG_1060.PNG,custody_screenshots\IMG_1060.PNG,Tony Baker,Emma,"ana P44 FriDec 13</t>
  </si>
  <si>
    <t>¥</t>
  </si>
  <si>
    <t>Bakertony877@gmail:com</t>
  </si>
  <si>
    <t>kkisending)2O;nowsthenwegll[squatc)</t>
  </si>
  <si>
    <t>Roisetteucivemesdealiey »</t>
  </si>
  <si>
    <t>,ana P44 FriDec 13</t>
  </si>
  <si>
    <t>Roisetteucivemesdealiey »",102,True,True,2025-10-25 00:14:30,2.0_enhanced</t>
  </si>
  <si>
    <t>IMG_1061.PNG,custody_screenshots\IMG_1061.PNG,Craig,Unknown,"6:21 &gt;omW</t>
  </si>
  <si>
    <t>(co) (38)</t>
  </si>
  <si>
    <t>Saturdayes: 46. PMI</t>
  </si>
  <si>
    <t>40 gonna walk:to, vape store</t>
  </si>
  <si>
    <t>Kk'star light going thereand ‘acro:</t>
  </si>
  <si>
    <t>Ss’ !</t>
  </si>
  <si>
    <t>@ © es) @</t>
  </si>
  <si>
    <t>,(co) (38)</t>
  </si>
  <si>
    <t>@ © es) @",90,True,False,2025-10-25 00:14:30,2.0_enhanced</t>
  </si>
  <si>
    <t>IMG_1062.PNG,custody_screenshots\IMG_1062.PNG,Tony Baker,Emma,"ana P44 FriDec 13</t>
  </si>
  <si>
    <t>IMG_1064.PNG,custody_screenshots\IMG_1064.PNG,Craig,Unknown,"co ©) &amp;)</t>
  </si>
  <si>
    <t>Lol, Lots of driving today, tie</t>
  </si>
  <si>
    <t>FY]</t>
  </si>
  <si>
    <t>Yah | just did too \. \</t>
  </si>
  <si>
    <t>[Feet that angry and you won't stop just</t>
  </si>
  <si>
    <t>I'm really sorry and I’m trying to work on |</t>
  </si>
  <si>
    <t>Hi</t>
  </si>
  <si>
    <t>Big day for our girl! Her cord fell off!</t>
  </si>
  <si>
    <t>SB.</t>
  </si>
  <si>
    <t>Se","co ©) &amp;)</t>
  </si>
  <si>
    <t>SB.",332,True,False,2025-10-25 00:14:30,2.0_enhanced</t>
  </si>
  <si>
    <t>IMG_1065.PNG,custody_screenshots\IMG_1065.PNG,Craig,Unknown,"TOT cB )</t>
  </si>
  <si>
    <t>THER may noon Pele) for lel Pm a</t>
  </si>
  <si>
    <t>loser OK (ud) that’s another Mie. 0</t>
  </si>
  <si>
    <t>Cet tucking want her Greig end)</t>
  </si>
  <si>
    <t>‘© }</t>
  </si>
  <si>
    <t>y)</t>
  </si>
  <si>
    <t>FORME!</t>
  </si>
  <si>
    <t>epor</t>
  </si>
  <si>
    <t>,TOT cB )</t>
  </si>
  <si>
    <t>Q)|C",243,True,False,2025-10-25 00:14:30,2.0_enhanced</t>
  </si>
  <si>
    <t>IMG_1066.PNG,custody_screenshots\IMG_1066.PNG,Tony Baker,Emma,"CLBV7 A207)</t>
  </si>
  <si>
    <t>Siugatores ©®</t>
  </si>
  <si>
    <t>5: 3.4)</t>
  </si>
  <si>
    <t>Tony, Baker,</t>
  </si>
  <si>
    <t>iS fe Ractive now)</t>
  </si>
  <si>
    <t>Cause,there ainjtlol</t>
  </si>
  <si>
    <t>Lthinkyyou‘are lol my, option’and im</t>
  </si>
  <si>
    <t>entitled to itso. haha</t>
  </si>
  <si>
    <t>Hahahajwell.thankyyou</t>
  </si>
  <si>
    <t>lithinkliiteld, you beforeso’</t>
  </si>
  <si>
    <t>First;you got: let mejtake, you out.for,</t>
  </si>
  <si>
    <t>Hol illtryand/rememben Sy</t>
  </si>
  <si>
    <t>ERI3:07 PM</t>
  </si>
  <si>
    <t>FERL5:51PM</t>
  </si>
  <si>
    <t>What cha doing (%)</t>
  </si>
  <si>
    <t>® es ®@</t>
  </si>
  <si>
    <t>,CLBV7 A207)</t>
  </si>
  <si>
    <t>® es ®@",314,True,True,2025-10-25 00:14:30,2.0_enhanced</t>
  </si>
  <si>
    <t>IMG_1067.PNG,custody_screenshots\IMG_1067.PNG,Craig,Unknown,"628) A207)</t>
  </si>
  <si>
    <t>Iithink{so:donjtiyou</t>
  </si>
  <si>
    <t>Holliidonjtithink{ need anyone but}</t>
  </si>
  <si>
    <t>parpylol</t>
  </si>
  <si>
    <t>Ohhhh.well ucan be,thejlito:scoop,yal</t>
  </si>
  <si>
    <t>lupand;make,youythe happiest-girlin)</t>
  </si>
  <si>
    <t>town)</t>
  </si>
  <si>
    <t>itis’a love hate show, lol [kinda known]</t>
  </si>
  <si>
    <t>whabyour,going through butJillistay]</t>
  </si>
  <si>
    <t>puttill yourready to. go. lilllwaitforyou}</t>
  </si>
  <si>
    <t>@) (© © 8) @)</t>
  </si>
  <si>
    <t>,628) A207)</t>
  </si>
  <si>
    <t>@) (© © 8) @)",306,True,False,2025-10-25 00:14:30,2.0_enhanced</t>
  </si>
  <si>
    <t>IMG_1068.PNG,custody_screenshots\IMG_1068.PNG,Craig,Unknown,"6-23) W207)</t>
  </si>
  <si>
    <t>IMG_1071.PNG,custody_screenshots\IMG_1071.PNG,Craig,Emma,"cS Gp</t>
  </si>
  <si>
    <t>Thare’s nothing ih this house ether</t>
  </si>
  <si>
    <t>then whatever you hae fn thet</t>
  </si>
  <si>
    <t>froonl</t>
  </si>
  <si>
    <t>And it's tummy thet this fs getting</t>
  </si>
  <si>
    <t>ted eround On Me When eu</t>
  </si>
  <si>
    <t>ware atiaid ther 0 would use ft</t>
  </si>
  <si>
    <t>against yew end we bath teld cach</t>
  </si>
  <si>
    <t>other we maver would</t>
  </si>
  <si>
    <t>lam being truthit] 100% so Pm mat</t>
  </si>
  <si>
    <t>SUTe WhER you thik fs © Ma, but this</t>
  </si>
  <si>
    <t>And Pun net fighting about ht yer</t>
  </si>
  <si>
    <t>Be</t>
  </si>
  <si>
    <t>In net uch Rageinst wom, Oo</t>
  </si>
  <si>
    <t>ting t gat a sober Emm for</t>
  </si>
  <si>
    <t>Wousveiblocked/Emma]</t>
  </si>
  <si>
    <t>You cantanessage or call them ih tis fanchyoulwonst</t>
  </si>
  <si>
    <t>coccive thelr massages ar</t>
  </si>
  <si>
    <t>epor,",558,True,True,2025-10-25 00:14:30,2.0_enhanced</t>
  </si>
  <si>
    <t>IMG_1072.PNG,custody_screenshots\IMG_1072.PNG,Craig,Unknown,"Ihave stepped Craig sapped a</t>
  </si>
  <si>
    <t>ong time age. This fs ehout yeu</t>
  </si>
  <si>
    <t>shopping fie 1 begged end asked)</t>
  </si>
  <si>
    <t>Wow net to Laing RR inte aay hema, SO</t>
  </si>
  <si>
    <t>wow that it's net liera, | can actually</t>
  </si>
  <si>
    <t>deep clean my home anc cont</t>
  </si>
  <si>
    <t>have to womy ehout i. Yeurre</t>
  </si>
  <si>
    <t>eaying thet that’s the issue with</t>
  </si>
  <si>
    <t>me Yeu would have your pipe ih</t>
  </si>
  <si>
    <t>your pocket while halking her ancl</t>
  </si>
  <si>
    <t>would till cot so step pulling this</t>
  </si>
  <si>
    <t>chit becanse I wil mo longer have</t>
  </si>
  <si>
    <t>inimyglite}withoutsyoulinimysliterand)</t>
  </si>
  <si>
    <t>yoursall hefiare she Even Came</t>
  </si>
  <si>
    <t>Thares nothing ih this house ether</t>
  </si>
  <si>
    <t>then whatever you heme fn thet</t>
  </si>
  <si>
    <t>their massages ar</t>
  </si>
  <si>
    <t>their massages ar",658,True,False,2025-10-25 00:14:30,2.0_enhanced</t>
  </si>
  <si>
    <t>IMG_1073.PNG,custody_screenshots\IMG_1073.PNG,Craig,Unknown,"cS Gp</t>
  </si>
  <si>
    <t>When's the st tine you had a pul?</t>
  </si>
  <si>
    <t>hers and 1 sure as hell Pan wat @aling</t>
  </si>
  <si>
    <t>todo anything t jsqpanclie secing</t>
  </si>
  <si>
    <t>my Chughtcr that’s being withheld</t>
  </si>
  <si>
    <t>firem me from semeboch, 0 begged</t>
  </si>
  <si>
    <t>to get haeiiiny end to be heppy tor</t>
  </si>
  <si>
    <t>her That's afl) wanted 0 love selbar</t>
  </si>
  <si>
    <t>Graligthet’s why I bagged ter ft 0</t>
  </si>
  <si>
    <t>Went nothing to do wiih i (ts</t>
  </si>
  <si>
    <t>ciegusting end its a monster end</t>
  </si>
  <si>
    <t>quits eventing and people's Ives.</t>
  </si>
  <si>
    <t>pened Y )stomrebomn cant, 29</t>
  </si>
  <si>
    <t>OuUnVOUIStTADDINAaSW henisithe</t>
  </si>
  <si>
    <t>hWousvejblocked|Emma]</t>
  </si>
  <si>
    <t>cocchve thal massages ar a</t>
  </si>
  <si>
    <t>[ee",636,True,False,2025-10-25 00:14:30,2.0_enhanced</t>
  </si>
  <si>
    <t>IMG_1083.PNG,custody_screenshots\IMG_1083.PNG,Craig,Unknown,"6:58 ol] Go)</t>
  </si>
  <si>
    <t>Good he gave me a labour price</t>
  </si>
  <si>
    <t>per duplex. | also have a small</t>
  </si>
  <si>
    <t>townhouse that needs the roof</t>
  </si>
  <si>
    <t>replaced. It’s 95 bundles. Any</t>
  </si>
  <si>
    <t>interest in doing it for cash on</t>
  </si>
  <si>
    <t>the side or do you have to go</t>
  </si>
  <si>
    <t>through Ben?</t>
  </si>
  <si>
    <t>,Good he gave me a labour price</t>
  </si>
  <si>
    <t>More...",240,True,False,2025-10-25 00:14:30,2.0_enhanced</t>
  </si>
  <si>
    <t>IMG_1084.PNG,custody_screenshots\IMG_1084.PNG,Craig,Unknown,"7:09 oll &gt; GB)</t>
  </si>
  <si>
    <t>&lt;@ (a) Ox</t>
  </si>
  <si>
    <t>(ll check ht out eter on google</t>
  </si>
  <si>
    <t>and) shit but lin sure Ml be</t>
  </si>
  <si>
    <t>happy somewhere below tier</t>
  </si>
  <si>
    <t>hela. (ll send over meterial list</t>
  </si>
  <si>
    <t>Set Up a boom truck tior 2th</t>
  </si>
  <si>
    <t>whenever and] (ll be there or</t>
  </si>
  <si>
    <t>someone will</t>
  </si>
  <si>
    <t>Ok we will talk before that. |</t>
  </si>
  <si>
    <t>already have the material list but</t>
  </si>
  <si>
    <t>feel free to confirm. Who do you</t>
  </si>
  <si>
    <t>call for a boom truck? Shingles</t>
  </si>
  <si>
    <t>will be coming from Home</t>
  </si>
  <si>
    <t>Depot</t>
  </si>
  <si>
    <t>(s ft those two / three story</t>
  </si>
  <si>
    <t>No just single story</t>
  </si>
  <si>
    <t>low we fae! elbout deposits</t>
  </si>
  <si>
    <t>® Cioise 8)</t>
  </si>
  <si>
    <t>,&lt;@ (a) Ox</t>
  </si>
  <si>
    <t>—————————e——",484,True,False,2025-10-25 00:14:30,2.0_enhanced</t>
  </si>
  <si>
    <t>IMG_1102.PNG,custody_screenshots\IMG_1102.PNG,Craig,Unknown,"EB col te(22)</t>
  </si>
  <si>
    <t>Crunswick Rosing and Insulation =</t>
  </si>
  <si>
    <t>Quick massage you can</t>
  </si>
  <si>
    <t>tire Of? to your boss or</t>
  </si>
  <si>
    <t>erage et Gondola neces 22 (sunclss</t>
  </si>
  <si>
    <t>total with hipafwasta. 7 bundlss on site,</t>
  </si>
  <si>
    <t>chert 22 bundles. Need 8 fsunclles of {ila</t>
  </si>
  <si>
    <t>end] ridge too. Garage is 24” x SO?</t>
  </si>
  <si>
    <t>footprint witha? x7 trent bump?</t>
  </si>
  <si>
    <t>Want me to also mock up alittle</t>
  </si>
  <si>
    <t>ESUpplienordenmsheetwisyoulwannajust</t>
  </si>
  <si>
    <t>tact to your guy et Kenuhiome?</t>
  </si>
  <si>
    <t>Could sa readly in 80 seconcls f you went i</t>
  </si>
  <si>
    <t>super eleen.</t>
  </si>
  <si>
    <t>And @</t>
  </si>
  <si>
    <t>@w)</t>
  </si>
  <si>
    <t>,EB col te(22)</t>
  </si>
  <si>
    <t>@w)",456,True,False,2025-10-25 00:14:30,2.0_enhanced</t>
  </si>
  <si>
    <t>IMG_1116.PNG,custody_screenshots\IMG_1116.PNG,Craig,Unknown,"Tea ctl S (22)</t>
  </si>
  <si>
    <t>— Rosin Legacy Reilsciions &gt; @</t>
  </si>
  <si>
    <t>Erunewick Rociing anc Insulation</t>
  </si>
  <si>
    <t>Mommie Fano April 29</t>
  </si>
  <si>
    <t>(Carnage ct Conch — Ban anc] Dan poste</t>
  </si>
  <si>
    <t>fineyshift)</t>
  </si>
  <si>
    <t>Crews</t>
  </si>
  <si>
    <t>Ben anc] Den (coming ot? station shin er</t>
  </si>
  <si>
    <t>SAM)</t>
  </si>
  <si>
    <t>o (Reality Chedls</t>
  </si>
  <si>
    <t>Thay be cirec!, even fi they cont sayy ft.</t>
  </si>
  <si>
    <t>Post-station momiiigs = elsout GO=70%</t>
  </si>
  <si>
    <t>energy men Thay protselsly push tor 8-4</t>
  </si>
  <si>
    <t>especially if you teed) them a clear, siyple</t>
  </si>
  <si>
    <t>Glen end stay elicac] on staging.</t>
  </si>
  <si>
    <t>o Pritmeny Coals ter the Garage Jals</t>
  </si>
  <si>
    <t>o hip iinet alreachy ripped) (contin tf</t>
  </si>
  <si>
    <t>itis day ene] sett first)</t>
  </si>
  <si>
    <t>o Peper Gunthatic unclerkkymant)</t>
  </si>
  <si>
    <t>o [eoand wenarghiele) (F meeclec))</t>
  </si>
  <si>
    <t>o DripEeekoon</t>
  </si>
  <si>
    <t>OlD</t>
  </si>
  <si>
    <t>,Tea ctl S (22)</t>
  </si>
  <si>
    <t>OlD",609,True,False,2025-10-25 00:14:30,2.0_enhanced</t>
  </si>
  <si>
    <t>IMG_1140.PNG,custody_screenshots\IMG_1140.PNG,Craig,Unknown,"quits, anctellis toa! tneldten,</t>
  </si>
  <si>
    <t>ihntcractiveaend] Unie itieas</t>
  </si>
  <si>
    <t>I MinilRoofsrestjProject</t>
  </si>
  <si>
    <t>o Enfiile cmall cegheuse or ie sheiter</t>
  </si>
  <si>
    <t>using the lsitever pieess.</t>
  </si>
  <si>
    <t>2, Lampehatks or Lemtemss</t>
  </si>
  <si>
    <t>o Ussa bending teal to chee places</t>
  </si>
  <si>
    <t>into enittsy empsitacias or euioar</t>
  </si>
  <si>
    <t>lantern{coverss</t>
  </si>
  <si>
    <t>SaNameSigntonvettering:</t>
  </si>
  <si>
    <t>o Gut the piscss inte [eters Gy,</t>
  </si>
  <si>
    <t>Harpergsiname)itorcreatela</t>
  </si>
  <si>
    <t>personalized sign.</t>
  </si>
  <si>
    <t>4, Custom Gencheor tahie Accaniss</t>
  </si>
  <si>
    <t>o (neerperate the pisces as is or</t>
  </si>
  <si>
    <t>accents on iiimiinre Ie  (sanch ar</t>
  </si>
  <si>
    <t>tables</t>
  </si>
  <si>
    <t>let me lanow fi yeurd (ike instructions on</t>
  </si>
  <si>
    <t>any Gi these</t>
  </si>
  <si>
    <t>| + ®</t>
  </si>
  <si>
    <t>———_____,</t>
  </si>
  <si>
    <t>,quits, anctellis toa! tneldten,</t>
  </si>
  <si>
    <t>accents on iiimiinre Ie (sanch ar</t>
  </si>
  <si>
    <t>any Gi these",532,True,False,2025-10-25 00:14:30,2.0_enhanced</t>
  </si>
  <si>
    <t>IMG_1163.PNG,custody_screenshots\IMG_1163.PNG,Craig,Emma,"Tsu PrieTE (219)</t>
  </si>
  <si>
    <t>Emmaltookfalscreenshat</t>
  </si>
  <si>
    <t>lEmma}tookjalscreenshoaty</t>
  </si>
  <si>
    <t>TES you Game Up with any Kind af</t>
  </si>
  <si>
    <t>pin yer [he to put temmercl? Just</t>
  </si>
  <si>
    <t>wondering, worked tl Gam comet</t>
  </si>
  <si>
    <t>have Ri in me to talk fust was</t>
  </si>
  <si>
    <t>Ge tock a scracnshiat.</t>
  </si>
  <si>
    <t>0 | Teo | Po</t>
  </si>
  <si>
    <t>OUECEUOERG</t>
  </si>
  <si>
    <t>als[oleleleuletsse</t>
  </si>
  <si>
    <t>SiBgouo0ud</t>
  </si>
  <si>
    <t>SiBgouo0ud",271,True,True,2025-10-25 00:14:30,2.0_enhanced</t>
  </si>
  <si>
    <t>IMG_1164.PNG,custody_screenshots\IMG_1164.PNG,Craig,Emma,"Thi beantiid gil,</t>
  </si>
  <si>
    <t>You tock 8 saxsanehet,</t>
  </si>
  <si>
    <t>am | Saved Rterdany</t>
  </si>
  <si>
    <t>lEmma}tookfalscreenshat™</t>
  </si>
  <si>
    <t>EMmaltookfalscreenshat™</t>
  </si>
  <si>
    <t>TEwe you Gomme Up with any Kind a</t>
  </si>
  <si>
    <t>plan yeurd Ie fo put ftonmard? Just</t>
  </si>
  <si>
    <t>wondering, worked tl Gem cane</t>
  </si>
  <si>
    <t>hrawe i it me to talk ust was</t>
  </si>
  <si>
    <t>,Thi beantiid gil,</t>
  </si>
  <si>
    <t>hrawe i it me to talk ust was",249,True,True,2025-10-25 00:14:30,2.0_enhanced</t>
  </si>
  <si>
    <t>IMG_1166.PNG,custody_screenshots\IMG_1166.PNG,Craig,Unknown,"Pratl ETE|(21)</t>
  </si>
  <si>
    <t>BE (Gama funsentfalmessage) ( Gaia Tse a MISSA. /)</t>
  </si>
  <si>
    <t>@OUikappcarihg messages ware fumed on. Massages will</t>
  </si>
  <si>
    <t>Ciseppcer 23 hours iter thayve samt. Change</t>
  </si>
  <si>
    <t>Emmahtcokfalscteenshots</t>
  </si>
  <si>
    <t>You tack ascrcanahak</t>
  </si>
  <si>
    <t>GB (santos)</t>
  </si>
  <si>
    <t>,Pratl ETE|(21)</t>
  </si>
  <si>
    <t>GB (santos)",461,True,False,2025-10-25 00:14:30,2.0_enhanced</t>
  </si>
  <si>
    <t>IMG_1167(1).PNG,custody_screenshots\IMG_1167(1).PNG,Craig,Unknown,"Pratl EET)</t>
  </si>
  <si>
    <t>TUCO Cra re</t>
  </si>
  <si>
    <t>And it’s timmy thet this fs getting</t>
  </si>
  <si>
    <t>tumnedranoundionimemwhenbyou</t>
  </si>
  <si>
    <t>against you end we beth tele] cach</t>
  </si>
  <si>
    <t>other we never would)</t>
  </si>
  <si>
    <t>Une WhER you thik is 2 Ma, but this</t>
  </si>
  <si>
    <t>And Pan nat iighting alow it yet</t>
  </si>
  <si>
    <t>again so gaad nilgne</t>
  </si>
  <si>
    <t>Im met Using R against yew, in</t>
  </si>
  <si>
    <t>tying to gata seber Emm flor</t>
  </si>
  <si>
    <t>You bought it Sunday align,</t>
  </si>
  <si>
    <t>SEC AT Cee2FM</t>
  </si>
  <si>
    <t>gp Gama msente message</t>
  </si>
  <si>
    <t>‘lDisappeating moses J puncd on. Messages will</t>
  </si>
  <si>
    <t>Giseppear 24 hours &amp;.___-doay7ve cant. Giiamge</t>
  </si>
  <si>
    <t>G@69@ £#©ot</t>
  </si>
  <si>
    <t>,Pratl EET)</t>
  </si>
  <si>
    <t>G@69@ £#©ot",604,True,False,2025-10-25 00:14:30,2.0_enhanced</t>
  </si>
  <si>
    <t>IMG_1167.PNG,custody_screenshots\IMG_1167.PNG,Craig,Emma,"retb EET)</t>
  </si>
  <si>
    <t>IMG_1169.PNG,custody_screenshots\IMG_1169.PNG,Craig,Unknown,"chughher and you dont seem to</t>
  </si>
  <si>
    <t>lear me or balieve me and to</t>
  </si>
  <si>
    <t>iatentionelly do this to ham me fs</t>
  </si>
  <si>
    <t>iInotysatey</t>
  </si>
  <si>
    <t>The caly thing thet was unease in</t>
  </si>
  <si>
    <t>Our heme WAS you bur Fan met</t>
  </si>
  <si>
    <t>fiohting. 0 wil et yew Know when</t>
  </si>
  <si>
    <t>Tm on my wary, It should be shorthy</t>
  </si>
  <si>
    <t>Thank yew</t>
  </si>
  <si>
    <t>You are the only one that brought &amp;</t>
  </si>
  <si>
    <t>into her home. Yes Graig it is so</t>
  </si>
  <si>
    <t>you cam please stop Ihe | satel Pam</t>
  </si>
  <si>
    <t>you cam please stop Ihe | satel Pam",353,True,False,2025-10-25 00:14:30,2.0_enhanced</t>
  </si>
  <si>
    <t>IMG_1170.PNG,custody_screenshots\IMG_1170.PNG,Craig,Unknown,"1:24 2) MOS (E&gt;</t>
  </si>
  <si>
    <t>&lt; (00)</t>
  </si>
  <si>
    <t>My Chl</t>
  </si>
  <si>
    <t>minutesyoulcankenapgatterditwalked]</t>
  </si>
  <si>
    <t>Ihave to put the ving oom backs</t>
  </si>
  <si>
    <t>together a” thanks 7 Ie] dent wamy</t>
  </si>
  <si>
    <t>en er renee ae</t>
  </si>
  <si>
    <t>orem when Ido youcant OQ)</t>
  </si>
  <si>
    <t>You Iitarelly make any Mite afiscratla,</t>
  </si>
  <si>
    <t>and) this was the biggest mista of</t>
  </si>
  <si>
    <t>any fife, anc] mew 0 have to [ive this</t>
  </si>
  <si>
    <t>the rest oF any [ie becemss you cane</t>
  </si>
  <si>
    <t>Tespect moe at all or ening 0 say or</t>
  </si>
  <si>
    <t>de, iis afeke, You clnays know to</t>
  </si>
  <si>
    <t>tring me back fh ust just enough t</t>
  </si>
  <si>
    <t>thik that meyoe thihgs wate gemma</t>
  </si>
  <si>
    <t>befgoods</t>
  </si>
  <si>
    <t>Periicct Of yew maver came back</t>
  </si>
  <si>
    <t>freally4</t>
  </si>
  <si>
    <t>And Pun Glad thet evantiing?s</t>
  </si>
  <si>
    <t>ames a fucking fake too fust Ike</t>
  </si>
  <si>
    <t>our whole cclationshiip</t>
  </si>
  <si>
    <t>Maveragoodinight</t>
  </si>
  <si>
    <t>And thants ter all the help anc</t>
  </si>
  <si>
    <t>Suppient Imaee| dno anes atsink arom</t>
  </si>
  <si>
    <t>,&lt; (00)</t>
  </si>
  <si>
    <t>Suppient Imaee| dno anes atsink arom",680,True,False,2025-10-25 00:14:30,2.0_enhanced</t>
  </si>
  <si>
    <t>IMG_1171.PNG,custody_screenshots\IMG_1171.PNG,Craig,Unknown,"Ack someone</t>
  </si>
  <si>
    <t>Newear the universe Want me to</t>
  </si>
  <si>
    <t>snapylol)</t>
  </si>
  <si>
    <t>Comecne’s smelting semanibare Tal]</t>
  </si>
  <si>
    <t>noone snekthg around</t>
  </si>
  <si>
    <t>obbyforncorner</t>
  </si>
  <si>
    <t>Gause is no smelting fel</t>
  </si>
  <si>
    <t>No chit lel wasnt weent walling</t>
  </si>
  <si>
    <t>around parking let lel tinving to be</t>
  </si>
  <si>
    <t>Nicks coming it to sat thet up tran</t>
  </si>
  <si>
    <t>teldng me over there</t>
  </si>
  <si>
    <t>(+) (iessage Q</t>
  </si>
  <si>
    <t>ssage</t>
  </si>
  <si>
    <t>,Ack someone</t>
  </si>
  <si>
    <t>ssage",295,True,False,2025-10-25 00:14:30,2.0_enhanced</t>
  </si>
  <si>
    <t>IMG_1172.PNG,custody_screenshots\IMG_1172.PNG,Craig,Unknown,"PBT MSS)</t>
  </si>
  <si>
    <t>My Cid &gt;</t>
  </si>
  <si>
    <t>FrigNovietatyl- ODPM)</t>
  </si>
  <si>
    <t>Cotta gat same tape fufics tackyA</t>
  </si>
  <si>
    <t>Comm ask Use miems Gar</t>
  </si>
  <si>
    <t>My fect are sane tacky, Well any</t>
  </si>
  <si>
    <t>reals</t>
  </si>
  <si>
    <t>(bet. Grab a chair cent puch R</t>
  </si>
  <si>
    <t>Ihnow belyy 0 have 1 beam, thanks yout</t>
  </si>
  <si>
    <t>Just gatihhg some thihgs coma, nat</t>
  </si>
  <si>
    <t>feaing chiving bay</t>
  </si>
  <si>
    <t>Qey Wall Fin ast ceihig anything</t>
  </si>
  <si>
    <t>right{now]kwouldngumindlaypuriit)</t>
  </si>
  <si>
    <t>Askimomibrinalcaduplor</t>
  </si>
  <si>
    <t>,PBT MSS)</t>
  </si>
  <si>
    <t>() Q",339,True,False,2025-10-25 00:14:30,2.0_enhanced</t>
  </si>
  <si>
    <t>IMG_1174.PNG,custody_screenshots\IMG_1174.PNG,Craig,Unknown,"2208 MS (B&gt;</t>
  </si>
  <si>
    <t>&lt; (0)</t>
  </si>
  <si>
    <t>rAnyEsuppegplanidaniing)</t>
  </si>
  <si>
    <t>‘Sati Jull27fatt7:3 0M</t>
  </si>
  <si>
    <t>Did you Gatemakes?</t>
  </si>
  <si>
    <t>Gum, IU ABEeRAOORM</t>
  </si>
  <si>
    <t>Good to lacw we nsed mare CS Pom</t>
  </si>
  <si>
    <t>Getting GO when he comes fh so [et</t>
  </si>
  <si>
    <t>himjknowlifyoulwantfanything|cause</t>
  </si>
  <si>
    <t>Idem wenna heer ft eter ancl came</t>
  </si>
  <si>
    <t>chaning thet stuit especially when</t>
  </si>
  <si>
    <t>you dem tell me i's gone or meee)</t>
  </si>
  <si>
    <t>more Ize you feel ont at ane tar,</t>
  </si>
  <si>
    <t>WAM cil 0 leawe then clo the rest Ie</t>
  </si>
  <si>
    <t>Demtmced arenly Fin just letting va</t>
  </si>
  <si>
    <t>Kom, &amp; Fe lock inte fikting your bank</t>
  </si>
  <si>
    <t>ergetiihg 4 new oma, I dent leek</t>
  </si>
  <si>
    <t>ranyzmoneyraway,youlhavelthelcard</t>
  </si>
  <si>
    <t>you have the pin anc yew cam acess</t>
  </si>
  <si>
    <t>both accounts so fuck efi lal</t>
  </si>
  <si>
    <t>,2208 MS (B&gt;</t>
  </si>
  <si>
    <t>both accounts so fuck efi lal",593,True,False,2025-10-25 00:14:30,2.0_enhanced</t>
  </si>
  <si>
    <t>IMG_1175.PNG,custody_screenshots\IMG_1175.PNG,Craig,Unknown,"2-0.) MS (B&gt;</t>
  </si>
  <si>
    <t>My Ci&gt;</t>
  </si>
  <si>
    <t>SuntJull2sfaty7-4 02M)</t>
  </si>
  <si>
    <t>fm mecting hit coum here so fi? you</t>
  </si>
  <si>
    <t>Gant iignre Rew, yerrre net Gating</t>
  </si>
  <si>
    <t>enpyens] Puna tacking listenin &amp;</t>
  </si>
  <si>
    <t>Mowimuch}to}takeloutstomyoultolget</t>
  </si>
  <si>
    <t>seme lal Whatia mean figure out</t>
  </si>
  <si>
    <t>what? Does your brah met work or</t>
  </si>
  <si>
    <t>Youre using my moancy to buy</t>
  </si>
  <si>
    <t>yours? chugs I thik wourre eapelsle</t>
  </si>
  <si>
    <t>offfiguringlitithe}tucktouty</t>
  </si>
  <si>
    <t>No Fin net lel 0 Got peficl to bud)</t>
  </si>
  <si>
    <t>lacked) hin ter a bell.</t>
  </si>
  <si>
    <t>Kk so bell and GO sounds goed</t>
  </si>
  <si>
    <t>,2-0.) MS (B&gt;</t>
  </si>
  <si>
    <t>©) me",413,True,False,2025-10-25 00:14:30,2.0_enhanced</t>
  </si>
  <si>
    <t>IMG_1178.PNG,custody_screenshots\IMG_1178.PNG,Craig,Unknown,"CREX)</t>
  </si>
  <si>
    <t>censages oi) GB (62)</t>
  </si>
  <si>
    <t>No its Als cil wo fust wanted to</t>
  </si>
  <si>
    <t>knowlhowimuchlits}wonthaltssstill</t>
  </si>
  <si>
    <t>Iwas hammered thet came fiom ay</t>
  </si>
  <si>
    <t>Okayslol]</t>
  </si>
  <si>
    <t>Thankyou Fl is yew up with a gene)</t>
  </si>
  <si>
    <t>Chunk fis met cecal enmays frst the</t>
  </si>
  <si>
    <t>ifamilylis|looking}forgity</t>
  </si>
  <si>
    <t>,CREX)</t>
  </si>
  <si>
    <t>ifamilylis|looking}forgity",233,True,False,2025-10-25 00:14:30,2.0_enhanced</t>
  </si>
  <si>
    <t>IMG_1179.PNG,custody_screenshots\IMG_1179.PNG,Craig,Unknown,"BUS CU]</t>
  </si>
  <si>
    <t>Igave R up Graig it (01) cass you</t>
  </si>
  <si>
    <t>remember thet cause IMmy{Gitlby you com</t>
  </si>
  <si>
    <t>remember clearly</t>
  </si>
  <si>
    <t>have a goed dey, This is a waste of</t>
  </si>
  <si>
    <t>fucking tine anc enangy</t>
  </si>
  <si>
    <t>yet you stil cant held yoursal?</t>
  </si>
  <si>
    <t>You sil sce nathiing</t>
  </si>
  <si>
    <t>Good Pm Gad thet now ate</t>
  </si>
  <si>
    <t>you choose thet that's for</t>
  </si>
  <si>
    <t>best wher co you mean when when 0</t>
  </si>
  <si>
    <t>You were the one telling me that</t>
  </si>
  <si>
    <t>was OK end I was saying mo</t>
  </si>
  <si>
    <t>This few? you ws me neta</t>
  </si>
  <si>
    <t>Faschock like you treat</t>
  </si>
  <si>
    <t>your [ifs to be, Is about Harper ancl</t>
  </si>
  <si>
    <t>beth her parents being</t>
  </si>
  <si>
    <t>Co","BUS CU]</t>
  </si>
  <si>
    <t>beth her parents being",500,True,False,2025-10-25 00:14:30,2.0_enhanced</t>
  </si>
  <si>
    <t>IMG_1181.PNG,custody_screenshots\IMG_1181.PNG,Craig,Unknown,"© ==)</t>
  </si>
  <si>
    <t>0 | Two | tm |</t>
  </si>
  <si>
    <t>QUEER ER RR</t>
  </si>
  <si>
    <t>HOEGOERE</t>
  </si>
  <si>
    <t>,0 | Two | tm |</t>
  </si>
  <si>
    <t>(&gt;) [z]z\elv elmo) (@",57,True,False,2025-10-25 00:14:30,2.0_enhanced</t>
  </si>
  <si>
    <t>IMG_1183.PNG,custody_screenshots\IMG_1183.PNG,Craig,Unknown,"2-211) MHS GB</t>
  </si>
  <si>
    <t>OIMUla ana. Stic: TIN TUNES: Nee sd</t>
  </si>
  <si>
    <t>imedicalreasonjto switchs</t>
  </si>
  <si>
    <t>Consistenay fs what laiways heard</t>
  </si>
  <si>
    <t>mys too, 0 sane ene out to you</t>
  </si>
  <si>
    <t>Came but Iwas frst asking since 0</t>
  </si>
  <si>
    <t>wouldnt have to fork out so mame</t>
  </si>
  <si>
    <t>anrenay tor fermulb i 0 coulkAve</t>
  </si>
  <si>
    <t>ireastticd and mo tanks Pan goock</t>
  </si>
  <si>
    <t>Mil Gat seme etar,</t>
  </si>
  <si>
    <t>Ih Ret seying mo ihn fust saying</t>
  </si>
  <si>
    <t>Probebht best to ask her peciatiktam</t>
  </si>
  <si>
    <t>thet</t>
  </si>
  <si>
    <t>Read}231. 92M}</t>
  </si>
  <si>
    <t>You asked 2 1 gave you any pion 1</t>
  </si>
  <si>
    <t>(eave R thane. Fl have ene chopped</t>
  </si>
  <si>
    <t>Gi end your sins coupons. Have a</t>
  </si>
  <si>
    <t>goed cay Emma love you all miss</t>
  </si>
  <si>
    <t>you Harper</t>
  </si>
  <si>
    <t>() (Giosnen Q</t>
  </si>
  <si>
    <t>,2-211) MHS GB</t>
  </si>
  <si>
    <t>() (Giosnen Q",579,True,False,2025-10-25 00:14:30,2.0_enhanced</t>
  </si>
  <si>
    <t>IMG_1184(1).PNG,custody_screenshots\IMG_1184(1).PNG,Craig,Unknown,"2:21 cS GD</t>
  </si>
  <si>
    <t>IMy{Gir by</t>
  </si>
  <si>
    <t>Tif, Cost is the Main Factor: Kirkland]</t>
  </si>
  <si>
    <t>fand|meets‘all basic nutritional needs*</t>
  </si>
  <si>
    <t>-3If, Specialized Nutrition is Important:</t>
  </si>
  <si>
    <t>ConsideyEnfamil/NeuroProforits|MEGM</t>
  </si>
  <si>
    <t>onSimilac’Advance fonits unique</t>
  </si>
  <si>
    <t>nutrient-blend!</t>
  </si>
  <si>
    <t>-IConsistency, Matters: Constantly]</t>
  </si>
  <si>
    <t>works bestaltis often bettento pickone)</t>
  </si>
  <si>
    <t>formula’and(stickywith it-unlessithere’s'a</t>
  </si>
  <si>
    <t>dP Message ® ()</t>
  </si>
  <si>
    <t>CE ]</t>
  </si>
  <si>
    <t>is whet lalways heard</t>
  </si>
  <si>
    <t>msc too. Ml sand one out to you</t>
  </si>
  <si>
    <t>this weckend I bought a few oF them</t>
  </si>
  <si>
    <t>et weak.</t>
  </si>
  <si>
    <t>Game hut Iwas fust asking since 0</t>
  </si>
  <si>
    <t>wouldnt have to fenk out so mmeh</t>
  </si>
  <si>
    <t>mmenay tor femmulb i 0) coulkAve</t>
  </si>
  <si>
    <t>breasted and no thanks Pm good.</t>
  </si>
  <si>
    <t>Mill Gat seme eter,</t>
  </si>
  <si>
    <t>Prebetit best to ask her pediatiiktam</t>
  </si>
  <si>
    <t>Cr</t>
  </si>
  <si>
    <t>Cc)</t>
  </si>
  <si>
    <t>,IMy{Gir by</t>
  </si>
  <si>
    <t>Cc)",719,True,False,2025-10-25 00:14:30,2.0_enhanced</t>
  </si>
  <si>
    <t>IMG_1184.PNG,custody_screenshots\IMG_1184.PNG,Craig,Unknown,"2:21 cS GY</t>
  </si>
  <si>
    <t>IMG_1185(1).PNG,custody_screenshots\IMG_1185(1).PNG,Craig,Unknown,"2:27) cS Gs)</t>
  </si>
  <si>
    <t>My Ci) &gt;</t>
  </si>
  <si>
    <t>Nappenitoofandjyourdon,wlovejus</t>
  </si>
  <si>
    <t>and lacked you to stop please haps</t>
  </si>
  <si>
    <t>you have a goad) dey tao.</t>
  </si>
  <si>
    <t>N Ihe yom anon seid thhare’s mo</t>
  </si>
  <si>
    <t>Ciiierance letwwecn hhar lefing fh any</t>
  </si>
  <si>
    <t>belhy, then chihkthg any broastnailx</t>
  </si>
  <si>
    <t>Ner cid you apparantly tho</t>
  </si>
  <si>
    <t>© =e)</t>
  </si>
  <si>
    <t>,@ (1)</t>
  </si>
  <si>
    <t>(&gt;) [z]z\elv elmo) (@",322,True,False,2025-10-25 00:14:30,2.0_enhanced</t>
  </si>
  <si>
    <t>IMG_1185.PNG,custody_screenshots\IMG_1185.PNG,Craig,Unknown,"2227) cS Gs)</t>
  </si>
  <si>
    <t>IMG_1187.PNG,custody_screenshots\IMG_1187.PNG,Craig,Unknown,"Aga '</t>
  </si>
  <si>
    <t>ORascasks Moa</t>
  </si>
  <si>
    <t>lecause you could wells into eniy</t>
  </si>
  <si>
    <t>room [ike you belonged gat chit on</t>
  </si>
  <si>
    <t>even end walk our with a smile em</t>
  </si>
  <si>
    <t>your face say where to naa?</t>
  </si>
  <si>
    <t>Fol knack 1a out i? you were talking</t>
  </si>
  <si>
    <t>chow your es and we ware</t>
  </si>
  <si>
    <t>wgotharstcaying. Lal</t>
  </si>
  <si>
    <t>Wall yea same. I was tiving to teach</t>
  </si>
  <si>
    <t>hier fits cho was [stenting to the</t>
  </si>
  <si>
    <t>REMES Wet what the mamas WeRe</t>
  </si>
  <si>
    <t>ceihg in the stony</t>
  </si>
  <si>
    <t>@ Gomes</t>
  </si>
  <si>
    <t>0 | To | Cm</t>
  </si>
  <si>
    <t>,Aga '</t>
  </si>
  <si>
    <t>(&gt;) [z]z\elv elmo) (@",423,True,False,2025-10-25 00:14:30,2.0_enhanced</t>
  </si>
  <si>
    <t>IMG_1193.PNG,custody_screenshots\IMG_1193.PNG,Craig,Unknown,"BAG cS G3)</t>
  </si>
  <si>
    <t>No, IcichYt. You were tine only one</t>
  </si>
  <si>
    <t>that brought fi itte our tucking</t>
  </si>
  <si>
    <t>fromse enc! I tele you tine and tite</t>
  </si>
  <si>
    <t>egeih act to do Rand thet 1 cicinve</t>
  </si>
  <si>
    <t>want i around her ancl you chase to</t>
  </si>
  <si>
    <t>Stil do Rafter 1 asked! you to quit</t>
  </si>
  <si>
    <t>tine and tine agaih.</t>
  </si>
  <si>
    <t>Jesus so youre 7 million Tet years</t>
  </si>
  <si>
    <t>tiem ever sobering up if you clay ft</t>
  </si>
  <si>
    <t>tolmel nub</t>
  </si>
  <si>
    <t>Right anc 0 dont give a tuck elrout</t>
  </si>
  <si>
    <t>your issues cause | dom? finehting</t>
  </si>
  <si>
    <t>matterganymoretcausellikeyjustflike</t>
  </si>
  <si>
    <t>cine thay never tielting meaticredk</t>
  </si>
  <si>
    <t>Yeurte the issue and youre out a</t>
  </si>
  <si>
    <t>our fives so it docsmt maticr thatts</t>
  </si>
  <si>
    <t>Greate ousrela\wastelofimyarucking)</t>
  </si>
  <si>
    <t>breath aidonstiknowiwhysyougte)</t>
  </si>
  <si>
    <t>ching here axing with me ehout</t>
  </si>
  <si>
    <t>fucking nething because ow choare</t>
  </si>
  <si>
    <t>Know wher fucking happensch You</t>
  </si>
  <si>
    <t>Coat know lnew you mace me feel.</t>
  </si>
  <si>
    <t>Seo the issue with your mack up</t>
  </si>
  <si>
    <t>wonkd ?</t>
  </si>
  <si>
    <t>Coz, yout eke ie Inder. Pin</t>
  </si>
  <si>
    <t>coer Yom clmib ass you cane Tet</t>
  </si>
  <si>
    <t>Ot=s a)</t>
  </si>
  <si>
    <t>,BAG cS G3)</t>
  </si>
  <si>
    <t>Ot=s a)",856,True,False,2025-10-25 00:14:30,2.0_enhanced</t>
  </si>
  <si>
    <t>IMG_1201.PNG,custody_screenshots\IMG_1201.PNG,Craig,Unknown,"awe</t>
  </si>
  <si>
    <t>Say</t>
  </si>
  <si>
    <t>c—_o =m (a)</t>
  </si>
  <si>
    <t>Mmhought Photoshop tutorial tar Jet?</t>
  </si>
  <si>
    <t>for a Second)</t>
  </si>
  <si>
    <t>Sounds goodh Real ice to give amy final</t>
  </si>
  <si>
    <t>painterstoraddfaltuntsignsoffibefore)</t>
  </si>
  <si>
    <t>encihg the secacihng. Marie something</t>
  </si>
  <si>
    <t>Cece Aight Jai, hope you leamedla tig</t>
  </si>
  <si>
    <t>ortwo-lepny casing? I hes watching</t>
  </si>
  <si>
    <t>the sercan cecarciing, i teal personel anc)</t>
  </si>
  <si>
    <t>Cayfrelloonibeyuceytts</t>
  </si>
  <si>
    <t>Mmhought Photoshop</t>
  </si>
  <si>
    <t>for a Second</t>
  </si>
  <si>
    <t>hallo Jail Hope eure defng well. Pin fust</t>
  </si>
  <si>
    <t>walldng yew through thase steps So yew)</t>
  </si>
  <si>
    <t>can sco how its coma. I ow have amy</t>
  </si>
  <si>
    <t>questions aitamard, jutadka</t>
  </si>
  <si>
    <t>,awe</t>
  </si>
  <si>
    <t>questions aitamard, jutadka",504,True,False,2025-10-25 00:14:30,2.0_enhanced</t>
  </si>
  <si>
    <t>IMG_1203.PNG,custody_screenshots\IMG_1203.PNG,Craig,Unknown,") (ia didnt fst (eam something</t>
  </si>
  <si>
    <t>Metiitdunno)</t>
  </si>
  <si>
    <t>By the way Jatt is gang to wate</t>
  </si>
  <si>
    <t>Cece Aight Jai, hope you (eameda tity</t>
  </si>
  <si>
    <t>ortwo=lepny casing? I hes watching</t>
  </si>
  <si>
    <t>Gan sco how is coma. I ow have amy</t>
  </si>
  <si>
    <t>4, bumeny ches eg</t>
  </si>
  <si>
    <t>,) (ia didnt fst (eam something</t>
  </si>
  <si>
    <t>4, bumeny ches eg",609,True,False,2025-10-25 00:14:30,2.0_enhanced</t>
  </si>
  <si>
    <t>IMG_1283.PNG,custody_screenshots\IMG_1283.PNG,Craig,Unknown,"IN</t>
  </si>
  <si>
    <t>She ilpped out punched me a taw</t>
  </si>
  <si>
    <t>tines end [ait</t>
  </si>
  <si>
    <t>lel chicken fieez</t>
  </si>
  <si>
    <t>Tue, Nov DH ek SOSFM</t>
  </si>
  <si>
    <t>{ war</t>
  </si>
  <si>
    <t>Seid Temps coming over | safc] mo he</t>
  </si>
  <si>
    <t>part. And ihsued a fit</t>
  </si>
  <si>
    <t>Fein. If he shams Up. Get the chit</t>
  </si>
  <si>
    <t>Out of fim ancl selber So NO</t>
  </si>
  <si>
    <t>preastiacding tonight HANA</t>
  </si>
  <si>
    <t>Graf me et 7248 Ml bo wp</t>
  </si>
  <si>
    <t>Lemme Use one thase visas to</t>
  </si>
  <si>
    <t>,She ilpped out punched me a taw</t>
  </si>
  <si>
    <t>Lemme Use one thase visas to",275,True,False,2025-10-25 00:14:30,2.0_enhanced</t>
  </si>
  <si>
    <t>IMG_1287.PNG,custody_screenshots\IMG_1287.PNG,Craig,Unknown,"eee o&gt; oe Chae Chae Chae Chae Chae Chae Chae es” 29 29 29 29 mobile mobile FaceTime &amp; &amp; FaceTime @ @ @ mobile mobile FaceTime FaceTime FaceTime Video Video Video Video Video Yesterda Yesterda Yesterda Yesterda Yesterda Yesterday Yesterda Yesterda Thursday ool) LTE ¥@ @ @ @ @ @ @ @ @ GE)</t>
  </si>
  <si>
    <t>“8 = = = = = = = = Harpeeeee Harpeeeee Harpeeeee Harpeeeee Harpeeeee Harpeeeee Harpeeeee Harpeeeee Harpeeeee © (2) as</t>
  </si>
  <si>
    <t>}","eee o&gt; oe Chae Chae Chae Chae Chae Chae Chae es” 29 29 29 29 mobile mobile FaceTime &amp; &amp; FaceTime @ @ @ mobile mobile FaceTime FaceTime FaceTime Video Video Video Video Video Yesterda Yesterda Yesterda Yesterda Yesterda Yesterday Yesterda Yesterda Thursday ool) LTE ¥@ @ @ @ @ @ @ @ @ GE)</t>
  </si>
  <si>
    <t>Favorites Recents Contacts Keypad Voicemail",449,True,False,2025-10-25 00:14:30,2.0_enhanced</t>
  </si>
  <si>
    <t>IMG_1294.PNG,custody_screenshots\IMG_1294.PNG,Craig,Unknown,"i 2h) cass)</t>
  </si>
  <si>
    <t>TTT</t>
  </si>
  <si>
    <t>Nhape this message finds yeu wall. As we</t>
  </si>
  <si>
    <t>epproach the helitia, Fa Ihe to prepossa</t>
  </si>
  <si>
    <t>custecly arrangement tier Harper thet allows [set</t>
  </si>
  <si>
    <t>of us t epend meaanihgitl tine with her chaihg tis</t>
  </si>
  <si>
    <t>epocial time of year</t>
  </si>
  <si>
    <t>o )prepeso picking up Harper on Decombarasth</t>
  </si>
  <si>
    <t>fatis: OO/PMiandireturningihertosyouron)</t>
  </si>
  <si>
    <t>Decemben27,thiats:OO/PMI</t>
  </si>
  <si>
    <t>o Iprepese picking up hamper on Doccmibar Sst</t>
  </si>
  <si>
    <t>ER T2800 C00 and retmiing her to you on</t>
  </si>
  <si>
    <t>Januaryi2zndaty12:00]PM)</t>
  </si>
  <si>
    <t>lam ftadits anc] epen to ciscuscihg aciustinents i?</t>
  </si>
  <si>
    <t>these ches or tines dowt work ter you. My geal is</t>
  </si>
  <si>
    <t>to arcane a schechie thet fs ir enc] ensues</t>
  </si>
  <si>
    <t>henper eafoys the halieys with both of rar</t>
  </si>
  <si>
    <t>lem elo heppy to egire ahagartiam</t>
  </si>
  <si>
    <t>EERGcIIaRt where we cen share tine with her ha</t>
  </si>
  <si>
    <t>wey that works for GrEHVeNe.</t>
  </si>
  <si>
    <t>Picase ist me Know your thoughts on this preposeil,</t>
  </si>
  <si>
    <t>or Gf yourd Iie to ciseuss aiametive</t>
  </si>
  <si>
    <t>Mihanksyour</t>
  </si>
  <si>
    <t>ak cm</t>
  </si>
  <si>
    <t>,i 2h) cass)</t>
  </si>
  <si>
    <t>ak cm",919,True,False,2025-10-25 00:14:30,2.0_enhanced</t>
  </si>
  <si>
    <t>IMG_1314.PNG,custody_screenshots\IMG_1314.PNG,Craig,Unknown,"2:3 A) Pril|ETEl(20):</t>
  </si>
  <si>
    <t>My ih) &gt;</t>
  </si>
  <si>
    <t>Ihape thet house fills yew with less</t>
  </si>
  <si>
    <t>endety now thet the belyy fs in your</t>
  </si>
  <si>
    <t>‘armsmilknowjitiworkedhforme}herey</t>
  </si>
  <si>
    <t>havea goed cay gis</t>
  </si>
  <si>
    <t>Teekhy IAM</t>
  </si>
  <si>
    <t>és wondering chow a vis</t>
  </si>
  <si>
    <t>sloclayi2-24. BMI</t>
  </si>
  <si>
    <t>You Wan Come hare?</t>
  </si>
  <si>
    <t>In Ret amare of wher my Options</t>
  </si>
  <si>
    <t>ane Prefsrlly ne, butt de</t>
  </si>
  <si>
    <t>wicked the warm, Whenever ii is</t>
  </si>
  <si>
    <t>PU be terme! ancl on paper ter both</t>
  </si>
  <si>
    <t>Marissa fhe home</t>
  </si>
  <si>
    <t>Take your tine no mush whatever just</t>
  </si>
  <si>
    <t>world [Re to know your plan ef)</t>
  </si>
  <si>
    <t>your thoughts at some pei. Fl</t>
  </si>
  <si>
    <t>Check fn alter supper</t>
  </si>
  <si>
    <t>Your more then waleeme te come</t>
  </si>
  <si>
    <t>iseelhers</t>
  </si>
  <si>
    <t>a  )</t>
  </si>
  <si>
    <t>,2:3 A) Pril|ETEl(20):</t>
  </si>
  <si>
    <t>a )",570,True,False,2025-10-25 00:14:30,2.0_enhanced</t>
  </si>
  <si>
    <t>IMG_1316.PNG,custody_screenshots\IMG_1316.PNG,Craig,Unknown,"2:58) cits)</t>
  </si>
  <si>
    <t>IMG_1317.PNG,custody_screenshots\IMG_1317.PNG,Craig,Unknown,"2:58) cits)</t>
  </si>
  <si>
    <t>IMG_1318.PNG,custody_screenshots\IMG_1318.PNG,Craig,Unknown,"2:58) cits)</t>
  </si>
  <si>
    <t>IMG_1319.PNG,custody_screenshots\IMG_1319.PNG,Craig,Unknown,"11:45 PM Fri Dec 13 43% Gi)</t>
  </si>
  <si>
    <t>CM v~Av - ii « Ff</t>
  </si>
  <si>
    <t>&lt; @) SaaS</t>
  </si>
  <si>
    <t>IDECIGIATAI TOO AM)</t>
  </si>
  <si>
    <t>&amp;) Whatraresyouldoingythisiweekend 7</t>
  </si>
  <si>
    <t>IDECISIATAU STAM)</t>
  </si>
  <si>
    <t>[DECIGYATA12:02. PM</t>
  </si>
  <si>
    <t>idlloveythatiiqicantmanage\tolmakey</t>
  </si>
  <si>
    <t>itiworkg</t>
  </si>
  <si>
    <t>IDECIGIATSI2,19 DM)</t>
  </si>
  <si>
    <t>Dongtimakelmelcomeloverthererand|</t>
  </si>
  <si>
    <t>itell[him[myseligthatili mitaking}youltoy</t>
  </si>
  <si>
    <t>GP) \ Cunetdted</t>
  </si>
  <si>
    <t>[DECI GTA TAI 20 BM]</t>
  </si>
  <si>
    <t>XN</t>
  </si>
  <si>
    <t>feheheiich, cansse how thet wont)</t>
  </si>
  <si>
    <t>,CM v~Av - ii « Ff</t>
  </si>
  <si>
    <t>feheheiich, cansse how thet wont)",334,True,False,2025-10-25 00:14:30,2.0_enhanced</t>
  </si>
  <si>
    <t>IMG_1322.PNG,custody_screenshots\IMG_1322.PNG,Tony Baker,Emma,"cof) BB (62)</t>
  </si>
  <si>
    <t>srony/Bakerd</t>
  </si>
  <si>
    <t>astroemes&gt; &amp; 1</t>
  </si>
  <si>
    <t>NlMessages)</t>
  </si>
  <si>
    <t>Nos Alfs cil wafist uaa) to</t>
  </si>
  <si>
    <t>hnow hewenmeh its worth sei</t>
  </si>
  <si>
    <t>Getiitibackjfoume)</t>
  </si>
  <si>
    <t>Iuesiemmencd theteamo fiom ayy</t>
  </si>
  <si>
    <t>Thanks youlliliifixsyoulupwithtalg ood)</t>
  </si>
  <si>
    <t>chunktitsinotireallanywaysjustthe</t>
  </si>
  <si>
    <t>@ familyjislookingyforit</t>
  </si>
  <si>
    <t>1:36AM]</t>
  </si>
  <si>
    <t>Vantforgsure!)</t>
  </si>
  <si>
    <t>e0Hee_ o8</t>
  </si>
  <si>
    <t>,cof) BB (62)</t>
  </si>
  <si>
    <t>e0Hee_ o8",291,True,True,2025-10-25 00:14:30,2.0_enhanced</t>
  </si>
  <si>
    <t>IMG_1323.PNG,custody_screenshots\IMG_1323.PNG,Craig,Unknown,"3 =i] Pile E OD)</t>
  </si>
  <si>
    <t>(X)</t>
  </si>
  <si>
    <t>2 OVAM)</t>
  </si>
  <si>
    <t>iSunyJul287aty7:40 PM]</t>
  </si>
  <si>
    <t>llimimeeting|himidown}herelsoit,you)</t>
  </si>
  <si>
    <t>can,tfigureitoutsyourrenotgetting</t>
  </si>
  <si>
    <t>ciyent liiminotfucking|listening|to}</t>
  </si>
  <si>
    <t>Figureywhatioutemma7</t>
  </si>
  <si>
    <t>[How;muchtoitakeroutformyoujtorget</t>
  </si>
  <si>
    <t>fsomellolWhattalmean tigureouty</t>
  </si>
  <si>
    <t>INolliminotilolliigot paidito|bud]</t>
  </si>
  <si>
    <t>asked]himyforalball§</t>
  </si>
  <si>
    <t>sThinkfagainyfucking|moron;]</t>
  </si>
  <si>
    <t>iKkfsofalballfand}60jsoundsigoo</t>
  </si>
  <si>
    <t>,3 =i] Pile E OD)</t>
  </si>
  <si>
    <t>iKkfsofalballfand}60jsoundsigoo",364,True,False,2025-10-25 00:14:30,2.0_enhanced</t>
  </si>
  <si>
    <t>IMG_1324.PNG,custody_screenshots\IMG_1324.PNG,Craig,Unknown,"3 =i Pile E OD)</t>
  </si>
  <si>
    <t>©®</t>
  </si>
  <si>
    <t>rAnyjSsupperplanicariing</t>
  </si>
  <si>
    <t>iSatiJul:27/ats7:35 PM]</t>
  </si>
  <si>
    <t>Dich youlgetsmokes 74</t>
  </si>
  <si>
    <t>Crm, SNADRGOOON</t>
  </si>
  <si>
    <t>Gandeofmemmemssd mei CR</t>
  </si>
  <si>
    <t>i oomibeniocemestis Soley</t>
  </si>
  <si>
    <t>ifyouwantanything|cause)</t>
  </si>
  <si>
    <t>iidoniwannalheayitateand{done)</t>
  </si>
  <si>
    <t>chaigictst expastliyafien</t>
  </si>
  <si>
    <t>Snore</t>
  </si>
  <si>
    <t>youvfreakrouty</t>
  </si>
  <si>
    <t>\Weaitytillll] (el eae lol}</t>
  </si>
  <si>
    <t>Renacssocery Rint lettingjya</t>
  </si>
  <si>
    <t>know §aql.dllooklintofixinglyourbank:</t>
  </si>
  <si>
    <t>engstiponawana Dent</t>
  </si>
  <si>
    <t>Ge opine joucamace</t>
  </si>
  <si>
    <t>end esac</t>
  </si>
  <si>
    <t>(Maspaockatigermayacver ) lanywayineverg</t>
  </si>
  <si>
    <t>,3 =i Pile E OD)</t>
  </si>
  <si>
    <t>(Maspaockatigermayacver ) lanywayineverg",462,True,False,2025-10-25 00:14:30,2.0_enhanced</t>
  </si>
  <si>
    <t>IMG_1325.PNG,custody_screenshots\IMG_1325.PNG,Craig,Unknown,"3 =i] Pile E OD)</t>
  </si>
  <si>
    <t>4 SAM</t>
  </si>
  <si>
    <t>[FriNNov Saty!:09 PM</t>
  </si>
  <si>
    <t>(Gottalgetisomejvapeljuicetoday!)</t>
  </si>
  <si>
    <t>iibet\Grablalchaindonstpushiit</t>
  </si>
  <si>
    <t>know baby/Ilhavelllbeensthankjyou!}</t>
  </si>
  <si>
    <t>ipad{didnstwantiarcharge</t>
  </si>
  <si>
    <t>Wustigettingisomelthingsidone snot}</t>
  </si>
  <si>
    <t>Secieg chain ciety</t>
  </si>
  <si>
    <t>(Okay§ We eee eat aya)</t>
  </si>
  <si>
    <t>@efeenat0 wouldnitimindjapurf,</t>
  </si>
  <si>
    <t>Cn oombiiaacsrpamcr</t>
  </si>
  <si>
    <t>Cn oombiiaacsrpamcr",302,True,False,2025-10-25 00:14:30,2.0_enhanced</t>
  </si>
  <si>
    <t>IMG_1341.PNG,custody_screenshots\IMG_1341.PNG,Craig,Unknown,"ar peeecey)</t>
  </si>
  <si>
    <t>never once salic] | don't went</t>
  </si>
  <si>
    <t>yea fo com with hier. Fv the</t>
  </si>
  <si>
    <t>millionth time. Yet here you are</t>
  </si>
  <si>
    <t>can tho exo tag es orey</t>
  </si>
  <si>
    <t>enyeyg Fl be dusve ot 6 to ple</t>
  </si>
  <si>
    <t>her up with someone else</t>
  </si>
  <si>
    <t>chiving of course!</t>
  </si>
  <si>
    <t>See wher | aecomplished! in the</t>
  </si>
  <si>
    <t>Est 80 days? Weta whet 0 do</t>
  </si>
  <si>
    <t>the next 30 days. Save a lot of</t>
  </si>
  <si>
    <t>time end] money not chiving tio</t>
  </si>
  <si>
    <t>Eameseville everyday tor S</t>
  </si>
  <si>
    <t>ssconels with my caughiier. it's</t>
  </si>
  <si>
    <t>pathetic thet anyone woul! be</t>
  </si>
  <si>
    <t>low life enough to get in the</t>
  </si>
  <si>
    <t>qiiiclello of ther. Oh well it's tine</t>
  </si>
  <si>
    <t>MN spend wisely And ff this is</t>
  </si>
  <si>
    <t>the line fin the send yourre</t>
  </si>
  <si>
    <t>chaming, co it now, Cause you</t>
  </si>
  <si>
    <t>Cont Get to sh on the tence</t>
  </si>
  <si>
    <t>when ft comes tto my caugiier</t>
  </si>
  <si>
    <t>Seo you et &amp; Blocking you agein</t>
  </si>
  <si>
    <t>Sorry Herper ane) Piper 0 trise)</t>
  </si>
  <si>
    <t>fiy bestost to heng on tor</t>
  </si>
  <si>
    <t>family Someone cossnt want</t>
  </si>
  <si>
    <t>,ar peeecey)</t>
  </si>
  <si>
    <t>family Someone cossnt want",752,True,False,2025-10-25 00:14:30,2.0_enhanced</t>
  </si>
  <si>
    <t>IMG_1342.PNG,custody_screenshots\IMG_1342.PNG,Craig,Unknown,"102007) SD</t>
  </si>
  <si>
    <t>Sg i HEE SG</t>
  </si>
  <si>
    <t>enyieys Fl bo dusve ot 6 to ple</t>
  </si>
  <si>
    <t>See whet | accomplished! in the</t>
  </si>
  <si>
    <t>Est 80 cays? Weteh witat | do</t>
  </si>
  <si>
    <t>tihe next 80 days. Save a lot of</t>
  </si>
  <si>
    <t>time enc] money not chiving to</t>
  </si>
  <si>
    <t>Bamseville everydky tor 5</t>
  </si>
  <si>
    <t>ssconds with my daughter, It's</t>
  </si>
  <si>
    <t>pathetic thet anyone would be</t>
  </si>
  <si>
    <t>low litte enough to get fin the</t>
  </si>
  <si>
    <t>miiiclello of ther. Oh well t's tine</t>
  </si>
  <si>
    <t>(MN spend wisely, And) ff this fs</t>
  </si>
  <si>
    <t>the line fin the send youre</t>
  </si>
  <si>
    <t>when k comes to my ceugliier</t>
  </si>
  <si>
    <t>See you et &amp; Blocking you again</t>
  </si>
  <si>
    <t>Sony Herper and Piper 0 tree)</t>
  </si>
  <si>
    <t>my bestest to hang on tor</t>
  </si>
  <si>
    <t>family, Someone closet wank</t>
  </si>
  <si>
    <t>to achnit theyre wrong . gooel</t>
  </si>
  <si>
    <t>night 0 love you guys.</t>
  </si>
  <si>
    <t>,102007) SD</t>
  </si>
  <si>
    <t>night 0 love you guys.",699,True,False,2025-10-25 00:14:30,2.0_enhanced</t>
  </si>
  <si>
    <t>IMG_1345.PNG,custody_screenshots\IMG_1345.PNG,Craig,Unknown,"— -, ec eEaGes</t>
  </si>
  <si>
    <t>(©) teres tho eument Est oF your labels</t>
  </si>
  <si>
    <t>eBusiness|Brainstorming)</t>
  </si>
  <si>
    <t>aCrattsland|Projects,</t>
  </si>
  <si>
    <t>SM Harperg</t>
  </si>
  <si>
    <t>-Harpersiiealth)</t>
  </si>
  <si>
    <t>o Henpers@nuestions</t>
  </si>
  <si>
    <t>aHarperss\Custod y</t>
  </si>
  <si>
    <t>4 Ghmes bi Uss</t>
  </si>
  <si>
    <t>@ ios</t>
  </si>
  <si>
    <t>@ DO</t>
  </si>
  <si>
    <t>7 aWOrks</t>
  </si>
  <si>
    <t>&amp; Gam</t>
  </si>
  <si>
    <t>Q,</t>
  </si>
  <si>
    <t>OMGrocenyiList</t>
  </si>
  <si>
    <t>i PNUrseny]</t>
  </si>
  <si>
    <t>‘2 Amazon\List}</t>
  </si>
  <si>
    <t>19 Pad</t>
  </si>
  <si>
    <t>,— -, ec eEaGes</t>
  </si>
  <si>
    <t>19 Pad",272,True,False,2025-10-25 00:14:30,2.0_enhanced</t>
  </si>
  <si>
    <t>IMG_1362.PNG,custody_screenshots\IMG_1362.PNG,Craig,Unknown,"12:53) PETE G7Z4)</t>
  </si>
  <si>
    <t>IMonyNovalifaty4-47,P M1) |</t>
  </si>
  <si>
    <t>We Thy Bert aosaAMw</t>
  </si>
  <si>
    <t>Conmactions siarted I fust ealibad)</t>
  </si>
  <si>
    <t>heme chgs were fh wirclow tar am</t>
  </si>
  <si>
    <t>hour hosing their shit iis lel shists on</t>
  </si>
  <si>
    <t>morphene nies and realex now</t>
  </si>
  <si>
    <t>She coming) tacky</t>
  </si>
  <si>
    <t>Iwill bo an hewrer so</t>
  </si>
  <si>
    <t>oc Q</t>
  </si>
  <si>
    <t>oc Q",294,True,False,2025-10-25 00:14:30,2.0_enhanced</t>
  </si>
  <si>
    <t>IMG_1363.PNG,custody_screenshots\IMG_1363.PNG,Craig,Unknown,"12:54) PuLTEG8Sy</t>
  </si>
  <si>
    <t>Iwilboanhewrerse | 5-0 TAN</t>
  </si>
  <si>
    <t>oe Ul have them welled a cette |</t>
  </si>
  <si>
    <t>BEE</t>
  </si>
  <si>
    <t>She bow one 8 months ago</t>
  </si>
  <si>
    <t>Ok brend mew one hare ROAM</t>
  </si>
  <si>
    <t>Worth a look thet’s for sume 0</t>
  </si>
  <si>
    <t>cisposeloqiiignotocod Seo AND</t>
  </si>
  <si>
    <t>Conme mui dogs naw she asked far</t>
  </si>
  <si>
    <t>meso che ceally neces me fits lo</t>
  </si>
  <si>
    <t>Reacly when youre |) GOAN</t>
  </si>
  <si>
    <t>(8) eosan</t>
  </si>
  <si>
    <t>(+) (iessage Q",323,True,False,2025-10-25 00:14:30,2.0_enhanced</t>
  </si>
  <si>
    <t>IMG_1364.PNG,custody_screenshots\IMG_1364.PNG,Craig,Unknown,"12:54) PrtTEGS3)</t>
  </si>
  <si>
    <t>aulby</t>
  </si>
  <si>
    <t>Tle Rom of her Sho bs tyitg to</t>
  </si>
  <si>
    <t>aLUenNoval 2fat{s: 5 Z/AM)</t>
  </si>
  <si>
    <t>Gener June Eikeheth Ryen 8</t>
  </si>
  <si>
    <t>pounds 8 oumees</t>
  </si>
  <si>
    <t>Congratulations!!! 3:5 STAM)</t>
  </si>
  <si>
    <t>Re hoy BekAHhw</t>
  </si>
  <si>
    <t>Shots carhy, so NIGU fora while.</t>
  </si>
  <si>
    <t>Unknown how long vat burt chets</t>
  </si>
  <si>
    <t>Gicet ches perfiact ust ckenckre)</t>
  </si>
  <si>
    <t>Sti camse she's premio</t>
  </si>
  <si>
    <t>ie Mov Bet TaseM</t>
  </si>
  <si>
    <t>@ =~)</t>
  </si>
  <si>
    <t>,aulby</t>
  </si>
  <si>
    <t>Congratulations 3:5 STAM)</t>
  </si>
  <si>
    <t>a )",290,True,False,2025-10-25 00:14:30,2.0_enhanced</t>
  </si>
  <si>
    <t>IMG_1365.PNG,custody_screenshots\IMG_1365.PNG,Craig,Unknown,"12:56) Pall LTE(@T2)</t>
  </si>
  <si>
    <t>Suny Novel Ofathl.45 BM)</t>
  </si>
  <si>
    <t>Jam eoiinitg th circles mean 0 cic</t>
  </si>
  <si>
    <t>make i there Pin home now 1 get</t>
  </si>
  <si>
    <t>fare dogs hare Fin tying to ev</t>
  </si>
  <si>
    <t>exarcisad and ttad) st seme tine</t>
  </si>
  <si>
    <t>were mot reach for the balay had to</t>
  </si>
  <si>
    <t>Go Grel&gt; Gar sacks Gis Gis ust qomma</t>
  </si>
  <si>
    <t>fpukejloll</t>
  </si>
  <si>
    <t>She's gemma be ih there for a few</t>
  </si>
  <si>
    <t>[@) apron</t>
  </si>
  <si>
    <t>Anyonefaroundhtolrunimestoythe,</t>
  </si>
  <si>
    <t>Ohnew yeu ens had 6 crazy Ran</t>
  </si>
  <si>
    <t>woelk 0 hake to ack</t>
  </si>
  <si>
    <t>21CEM</t>
  </si>
  <si>
    <t>3 MIM)</t>
  </si>
  <si>
    <t>3 hI</t>
  </si>
  <si>
    <t>Ok mam thank you Fl let you Canew if</t>
  </si>
  <si>
    <t>ERIVONS Shaws up beter yew</t>
  </si>
  <si>
    <t>On any way 3.4.9 PMI</t>
  </si>
  <si>
    <t>c=</t>
  </si>
  <si>
    <t>ssage",498,True,False,2025-10-25 00:14:30,2.0_enhanced</t>
  </si>
  <si>
    <t>IMG_1366.PNG,custody_screenshots\IMG_1366.PNG,Craig,Unknown,"12:56) Pu ETE(ATSy</t>
  </si>
  <si>
    <t>IMG_1367.PNG,custody_screenshots\IMG_1367.PNG,Craig,Emma,"g</t>
  </si>
  <si>
    <t>IMG_1368.PNG,custody_screenshots\IMG_1368.PNG,Craig,Unknown,"12:57) Pu ETE(aTHy</t>
  </si>
  <si>
    <t>IMG_1369.PNG,custody_screenshots\IMG_1369.PNG,Craig,Unknown,"12:57) PriETE|GT2)</t>
  </si>
  <si>
    <t>The, Nov B ek BAM</t>
  </si>
  <si>
    <t>Moved) her to delivery, Belsias</t>
  </si>
  <si>
    <t>conte tockyy i locks Ie 0 fust</t>
  </si>
  <si>
    <t>ethedhomechgswachhwindew | ai2au</t>
  </si>
  <si>
    <t>benttng tor couple hours hsaclec)</t>
  </si>
  <si>
    <t>back than hour</t>
  </si>
  <si>
    <t>We Koy Bet GSS AM</t>
  </si>
  <si>
    <t>Graig thents ter the upcettas</t>
  </si>
  <si>
    <t>We wish yew the three of vow alll the</t>
  </si>
  <si>
    <t>estas you skit on this new</t>
  </si>
  <si>
    <t>Remember to take care of yoursal?</t>
  </si>
  <si>
    <t>SO you Gan fale Gare of tham,.</t>
  </si>
  <si>
    <t>Cher June Eizabeth Ryan</t>
  </si>
  <si>
    <t>pounds B oumees</t>
  </si>
  <si>
    <t>SeOAND</t>
  </si>
  <si>
    <t>() Q",399,True,False,2025-10-25 00:14:30,2.0_enhanced</t>
  </si>
  <si>
    <t>IMG_1370.PNG,custody_screenshots\IMG_1370.PNG,Craig,Unknown,"12:57) Pu LTE(@2 99</t>
  </si>
  <si>
    <t>IMG_1371.PNG,custody_screenshots\IMG_1371.PNG,Craig,Unknown,"12:57) Pu LTE(@2 9</t>
  </si>
  <si>
    <t>IMG_1372.PNG,custody_screenshots\IMG_1372.PNG,Craig,Unknown,"12:57) PETE 2 99</t>
  </si>
  <si>
    <t>IMG_1373.PNG,custody_screenshots\IMG_1373.PNG,Craig,Unknown,"12:57) PriETE@29)</t>
  </si>
  <si>
    <t>Btianp)</t>
  </si>
  <si>
    <t>Yeah cho necds me a couple mare qe18E0</t>
  </si>
  <si>
    <t>Gays she’s shrugging</t>
  </si>
  <si>
    <t>Thet will also make Emm miss © qe03600</t>
  </si>
  <si>
    <t>Gute breakdown without me there</t>
  </si>
  <si>
    <t>qcens Henper chest make weight</t>
  </si>
  <si>
    <t>end stays ancther wack, Net to</t>
  </si>
  <si>
    <t>mention lone tar Giiscts.,</t>
  </si>
  <si>
    <t>Rancmber 8 weeks is A let of time</t>
  </si>
  <si>
    <t>My wemy tor sure. Bspecielly how |) gapeng</t>
  </si>
  <si>
    <t>aay hand) is telding this cold tis tel |</t>
  </si>
  <si>
    <t>Tin, Koy WatknAevrPM</t>
  </si>
  <si>
    <t>IMGHO451UPEG (®)</t>
  </si>
  <si>
    <t>JPEGIimagerr2.56) 7:57PM</t>
  </si>
  <si>
    <t>BE GI magerran7y (@)</t>
  </si>
  <si>
    <t>IMB)</t>
  </si>
  <si>
    <t>PE7EM</t>
  </si>
  <si>
    <t>(+) (iessage</t>
  </si>
  <si>
    <t>,Btianp)</t>
  </si>
  <si>
    <t>(+) (iessage",453,True,False,2025-10-25 00:14:30,2.0_enhanced</t>
  </si>
  <si>
    <t>IMG_1374.PNG,custody_screenshots\IMG_1374.PNG,Craig,Unknown,"125 8) PriETE|@29)</t>
  </si>
  <si>
    <t>Briany&gt;)</t>
  </si>
  <si>
    <t>| Shinkcolourg eae</t>
  </si>
  <si>
    <t>Apparently , 1 cient sco R hut her</t>
  </si>
  <si>
    <t>numbers were a Iie oi? . DOK</t>
  </si>
  <si>
    <t>Agcaht supposed to fhe werkdag TOSSAM</t>
  </si>
  <si>
    <t>ri Noval Sfatt3.5 22M)</t>
  </si>
  <si>
    <t>Bech outs thiswedl? |) se2hM</t>
  </si>
  <si>
    <t>Git, tow Wen exaDPIM</t>
  </si>
  <si>
    <t>ome boundieds]</t>
  </si>
  <si>
    <t>GoodTeds</t>
  </si>
  <si>
    <t>SatqNovplolaty2- SPM)</t>
  </si>
  <si>
    <t>So how was the fitst aight at home</t>
  </si>
  <si>
    <t>Sun, Nov Wek GOED |</t>
  </si>
  <si>
    <t>Hello it's Exian how you cms meking Gorn</t>
  </si>
  <si>
    <t>routs</t>
  </si>
  <si>
    <t>We awe a food cis to chap Gi te @aoem</t>
  </si>
  <si>
    <t>OUIGUYVS</t>
  </si>
  <si>
    <t>,125 8) PriETE|@29)</t>
  </si>
  <si>
    <t>OUIGUYVS",374,True,False,2025-10-25 00:14:30,2.0_enhanced</t>
  </si>
  <si>
    <t>IMG_1375.PNG,custody_screenshots\IMG_1375.PNG,Craig,Unknown,"12:5 Sta] Pa LTE(a29)</t>
  </si>
  <si>
    <t>Chamen shel bo into the ottisessam | ecagm</t>
  </si>
  <si>
    <t>Grouch to sce Allison.</t>
  </si>
  <si>
    <t>cr</t>
  </si>
  <si>
    <t>sea age 14 Gorm</t>
  </si>
  <si>
    <t>Tatuhenhere | Ge7rM</t>
  </si>
  <si>
    <t>Thenk You uncle Bm Auntie Allison</t>
  </si>
  <si>
    <t>che loves her mew het</t>
  </si>
  <si>
    <t>Wed INov2 Ofat{s-427AM)</t>
  </si>
  <si>
    <t>Hey do yermasese payeteal plans |</t>
  </si>
  <si>
    <t>Oval Grewe Gs em fer you yy cies ernaan</t>
  </si>
  <si>
    <t>,12:5 Sta] Pa LTE(a29)</t>
  </si>
  <si>
    <t>Oval Grewe Gs em fer you yy cies ernaan",261,True,False,2025-10-25 00:14:30,2.0_enhanced</t>
  </si>
  <si>
    <t>IMG_1376.PNG,custody_screenshots\IMG_1376.PNG,Craig,Unknown,"12.58) PritTE@39)</t>
  </si>
  <si>
    <t>Wed), Mov 27 ROiBAM</t>
  </si>
  <si>
    <t>Ihave the plane ceacly fer yeu aT SIAM</t>
  </si>
  <si>
    <t>Rw worlkthg tocdky 9-2)</t>
  </si>
  <si>
    <t>Home still ter a Ez</t>
  </si>
  <si>
    <t>Pm busy uni aid aitemoon or so</t>
  </si>
  <si>
    <t>wil ia when 0 gst fiee ancl sae iF (9:3 YAM</t>
  </si>
  <si>
    <t>libefavailableouddiesthanksyoulme Mao 3i1A M1</t>
  </si>
  <si>
    <t>Wed INovi2-7fatt2-5 612M)</t>
  </si>
  <si>
    <t>Ru home) can (se ih front of your</t>
  </si>
  <si>
    <t>nr)</t>
  </si>
  <si>
    <t>,12.58) PritTE@39)</t>
  </si>
  <si>
    <t>nr)",278,True,False,2025-10-25 00:14:30,2.0_enhanced</t>
  </si>
  <si>
    <t>IMG_1377.PNG,custody_screenshots\IMG_1377.PNG,Craig,Unknown,"1:03) PriNTE(aS9)</t>
  </si>
  <si>
    <t>So Ar 200PM)</t>
  </si>
  <si>
    <t>You have an hour mest you at</t>
  </si>
  <si>
    <t>the chars tar somalacly to plek yeu</t>
  </si>
  <si>
    <t>up. IF net, you will hs ramovedl No</t>
  </si>
  <si>
    <t>questions asked Pun tucking dene</t>
  </si>
  <si>
    <t>Ie fuck youll ever ever [Ey hanes</t>
  </si>
  <si>
    <t>en me ordoacnytiing with her ti</t>
  </si>
  <si>
    <t>our anms say Fin net safe youre</t>
  </si>
  <si>
    <t>fucked ft the head You get an</t>
  </si>
  <si>
    <t>hour Pm net tucking around anc)</t>
  </si>
  <si>
    <t>Pn net pking games. 0 leave my</t>
  </si>
  <si>
    <t>eraenthing that you tnching say</t>
  </si>
  <si>
    <t>and yew have zero tucking res~ast</t>
  </si>
  <si>
    <t>never cid 1 emt give a tnek alsout</t>
  </si>
  <si>
    <t>you, 0 dent give a tusk ebook</t>
  </si>
  <si>
    <t>AD 1 care ebout fs then Mic anal you</t>
  </si>
  <si>
    <t>Liteyowll gat served with court</t>
  </si>
  <si>
    <t>Good inck, Mam , wwer the</t>
  </si>
  <si>
    <t>You cant aessage or call them ih tis fandyoulWwonsty</t>
  </si>
  <si>
    <t>,So Ar 200PM)</t>
  </si>
  <si>
    <t>[ee",783,True,False,2025-10-25 00:14:30,2.0_enhanced</t>
  </si>
  <si>
    <t>IMG_1378.PNG,custody_screenshots\IMG_1378.PNG,Craig,Unknown,"cE</t>
  </si>
  <si>
    <t>compton event yen, Step</t>
  </si>
  <si>
    <t>Austin Gatanding everything and</t>
  </si>
  <si>
    <t>irst fear,</t>
  </si>
  <si>
    <t>its cranythting | inching say</t>
  </si>
  <si>
    <t>eventing | do you contral aay its</t>
  </si>
  <si>
    <t>now fuck ct? far the lst fnekting</t>
  </si>
  <si>
    <t>tine Men Pll bring her terme anc)</t>
  </si>
  <si>
    <t>Come tenget to change your tucking</t>
  </si>
  <si>
    <t>Cone fF you Know haw to do thet</t>
  </si>
  <si>
    <t>PU be back to gst Fifser at</t>
  </si>
  <si>
    <t>Youre tucking disgusting and 0</t>
  </si>
  <si>
    <t>Want nothihg to clo wiki you</t>
  </si>
  <si>
    <t>Yealh, please fer the last fucking</t>
  </si>
  <si>
    <t>fina. Leave me the fick alone.</t>
  </si>
  <si>
    <t>,compton event yen, Step</t>
  </si>
  <si>
    <t>[ee",556,True,False,2025-10-25 00:14:30,2.0_enhanced</t>
  </si>
  <si>
    <t>IMG_1379.PNG,custody_screenshots\IMG_1379.PNG,Craig,Unknown,"Pye tals) you time and time again</t>
  </si>
  <si>
    <t>end) wil conte to tall you 0 will</t>
  </si>
  <si>
    <t>never ever take hier tiem you WO</t>
  </si>
  <si>
    <t>meatier If were together er wate</t>
  </si>
  <si>
    <t>mot) dont know what type of</t>
  </si>
  <si>
    <t>Parson or who yew thik 0 am fou</t>
  </si>
  <si>
    <t>youve geri ele), yramg</t>
  </si>
  <si>
    <t>,Pye tals) you time and time again</t>
  </si>
  <si>
    <t>[ee",321,True,False,2025-10-25 00:14:30,2.0_enhanced</t>
  </si>
  <si>
    <t>IMG_1380.PNG,custody_screenshots\IMG_1380.PNG,Craig,Unknown,"cE</t>
  </si>
  <si>
    <t>anuer those two cells fe]</t>
  </si>
  <si>
    <t>What? No. Iwas tying to pump</t>
  </si>
  <si>
    <t>You were on speaker end someone</t>
  </si>
  <si>
    <t>flushedktoilet</t>
  </si>
  <si>
    <t>Usveily ast me all cay on</t>
  </si>
  <si>
    <t>full change</t>
  </si>
  <si>
    <t>Iwoulkd have hong up i? cece</t>
  </si>
  <si>
    <t>None flushed the taflet</t>
  </si>
  <si>
    <t>Wha? the people ih the room nak</t>
  </si>
  <si>
    <t>itolushyes</t>
  </si>
  <si>
    <t>a ee",392,True,False,2025-10-25 00:14:30,2.0_enhanced</t>
  </si>
  <si>
    <t>IMG_1381.PNG,custody_screenshots\IMG_1381.PNG,Craig,Unknown,"cE</t>
  </si>
  <si>
    <t>Anna, Bo hare Pa afl amassed our</t>
  </si>
  <si>
    <t>tallng stories to caver why youre</t>
  </si>
  <si>
    <t>not here breasiiaachng</t>
  </si>
  <si>
    <t>Cover? (el are you fushked eveny</t>
  </si>
  <si>
    <t>Anyways tuck oi? anc cont come</t>
  </si>
  <si>
    <t>back when you leave Ml sce ya</t>
  </si>
  <si>
    <t>Mean while we cant tale her out oF</t>
  </si>
  <si>
    <t>there and you keep paling and</t>
  </si>
  <si>
    <t>weldng her up</t>
  </si>
  <si>
    <t>Sonny 1 thy and tale 6 mis tuck of</t>
  </si>
  <si>
    <t>@) i.</t>
  </si>
  <si>
    <t>ouvelblockedlemma</t>
  </si>
  <si>
    <t>,Anna, Bo hare Pa afl amassed our</t>
  </si>
  <si>
    <t>their massages ar",480,True,False,2025-10-25 00:14:30,2.0_enhanced</t>
  </si>
  <si>
    <t>IMG_1382.PNG,custody_screenshots\IMG_1382.PNG,Craig,Emma,"1:04)</t>
  </si>
  <si>
    <t>Emmajelizabethy</t>
  </si>
  <si>
    <t>eventing has been great other</t>
  </si>
  <si>
    <t>\ than hier Blood |</t>
  </si>
  <si>
    <t>Thay want to keep an eye on her</t>
  </si>
  <si>
    <t>levels Pan pretiy sure</t>
  </si>
  <si>
    <t>con? want a</t>
  </si>
  <si>
    <t>that's whet | gathered</t>
  </si>
  <si>
    <t>Pm gonna be ciseppaiintad</t>
  </si>
  <si>
    <t>wey basen fh bere the</t>
  </si>
  <si>
    <t>Toth Graig but Fd cater be healtigy</t>
  </si>
  <si>
    <t>then thom, sand us heme carly, S©</t>
  </si>
  <si>
    <t>she gets oi? the</t>
  </si>
  <si>
    <t>board tecky, Her levels of whet</t>
  </si>
  <si>
    <t>thoy check her vitals Re thay</t>
  </si>
  <si>
    <t>checking hear whitch thay</t>
  </si>
  <si>
    <t>haven't checked in a chy or tio 0</t>
  </si>
  <si>
    <t>thik, and this feunciice test wil</t>
  </si>
  <si>
    <t>wow cn</t>
  </si>
  <si>
    <t>Von Sel fin is chet ents yom</t>
  </si>
  <si>
    <t>ee","Emmajelizabethy</t>
  </si>
  <si>
    <t>cocchve thal massages ar",539,True,True,2025-10-25 00:14:30,2.0_enhanced</t>
  </si>
  <si>
    <t>IMG_1383.PNG,custody_screenshots\IMG_1383.PNG,Craig,Unknown,"cE</t>
  </si>
  <si>
    <t>Sounds good ium, I hape met le |</t>
  </si>
  <si>
    <t>(ong anyway @ yeurll only have t©</t>
  </si>
  <si>
    <t>come back to grab us when</t>
  </si>
  <si>
    <t>iknowldogsigottalgoroutstoomny|</t>
  </si>
  <si>
    <t>epprecione all the cumming yeurve</t>
  </si>
  <si>
    <t>What clo you mean? 0 totally think</t>
  </si>
  <si>
    <t>Sherstreadystorgolhomes</t>
  </si>
  <si>
    <t>eranthing has been great other</t>
  </si>
  <si>
    <t>TH Want t Leap an eye on her</t>
  </si>
  <si>
    <t>(ovels Pan pretiy sure</t>
  </si>
  <si>
    <t>NUS wantyaldisappointed</t>
  </si>
  <si>
    <t>that Wey tiifgathered|</t>
  </si>
  <si>
    <t>,Sounds good ium, I hape met le |</t>
  </si>
  <si>
    <t>IMG_1384.PNG,custody_screenshots\IMG_1384.PNG,Craig,Unknown,"Sho puled a hitseup that’s why we</t>
  </si>
  <si>
    <t>gottup)</t>
  </si>
  <si>
    <t>Can you thy grab smalkes</t>
  </si>
  <si>
    <t>Sin? is beliind duckies t</t>
  </si>
  <si>
    <t>Wheat 0 fust (ait 0 can preflablhy</t>
  </si>
  <si>
    <t>efinitelyigetismokes}butlidonat</t>
  </si>
  <si>
    <t>NOV 14 AT GOORM</t>
  </si>
  <si>
    <t>onc</t>
  </si>
  <si>
    <t>,Sho puled a hitseup that’s why we</t>
  </si>
  <si>
    <t>[ee",311,True,False,2025-10-25 00:14:30,2.0_enhanced</t>
  </si>
  <si>
    <t>IMG_1385.PNG,custody_screenshots\IMG_1385.PNG,Craig,Unknown,"cE</t>
  </si>
  <si>
    <t>leppreciate you more than yam |</t>
  </si>
  <si>
    <t>knowdlmlgladhyoulgotfallittlemrest</t>
  </si>
  <si>
    <t>Uh ch. No pie er shelkting</t>
  </si>
  <si>
    <t>fakqwhattoycovlolliIneecitorsit</t>
  </si>
  <si>
    <t>Whiteh Pye becm dating (ol. My tots</t>
  </si>
  <si>
    <t>She pulkked w hiccup that’s whny wo</t>
  </si>
  <si>
    <t>gavup</t>
  </si>
  <si>
    <t>INOVAI4YA Tg :34'PM</t>
  </si>
  <si>
    <t>,leppreciate you more than yam |</t>
  </si>
  <si>
    <t>[ee",340,True,False,2025-10-25 00:14:30,2.0_enhanced</t>
  </si>
  <si>
    <t>IMG_1386.PNG,custody_screenshots\IMG_1386.PNG,Craig,Unknown,"leppreciate you more than yam</t>
  </si>
  <si>
    <t>Uh ch. No puie or shaking</t>
  </si>
  <si>
    <t>Rakqwhattoycojlolliinceditorsit</t>
  </si>
  <si>
    <t>whiteh Pre been defiag ell My Gots</t>
  </si>
  <si>
    <t>Ls</t>
  </si>
  <si>
    <t>an C) neuen</t>
  </si>
  <si>
    <t>IGOtup)</t>
  </si>
  <si>
    <t>,leppreciate you more than yam</t>
  </si>
  <si>
    <t>thelr messages or",281,True,False,2025-10-25 00:14:30,2.0_enhanced</t>
  </si>
  <si>
    <t>IMG_1387.PNG,custody_screenshots\IMG_1387.PNG,Craig,Unknown,"cE</t>
  </si>
  <si>
    <t>Kidletistg etsy ouroutzofatherellol] |</t>
  </si>
  <si>
    <t>NOV 14 AT 249M</t>
  </si>
  <si>
    <t>tel. Watiting for whet ch Newnan</t>
  </si>
  <si>
    <t>cays wher the plan ish Teday shell</t>
  </si>
  <si>
    <t>TELS your time... honssilly bala.</t>
  </si>
  <si>
    <t>Wate just hanging outd</t>
  </si>
  <si>
    <t>We dent nesd) you hhere iis fust</t>
  </si>
  <si>
    <t>nica. Pm gonna ask the cfris to</t>
  </si>
  <si>
    <t>asmolke | think theres a chipper in</t>
  </si>
  <si>
    <t>leppreciate yom more than yew</t>
  </si>
  <si>
    <t>knowlam\gladhyoulgotfallittlemresty</t>
  </si>
  <si>
    <t>INOVAIATA TEA, 5 772M]</t>
  </si>
  <si>
    <t>GD ( Howse geinge|, &lt;b</t>
  </si>
  <si>
    <t>aes)</t>
  </si>
  <si>
    <t>,Kidletistg etsy ouroutzofatherellol] |</t>
  </si>
  <si>
    <t>aes)",576,True,False,2025-10-25 00:14:30,2.0_enhanced</t>
  </si>
  <si>
    <t>IMG_1388.PNG,custody_screenshots\IMG_1388.PNG,Craig,Emma,"cOEEY)</t>
  </si>
  <si>
    <t>NOV 14 AT T28SFI0</t>
  </si>
  <si>
    <t>re  Leryen ouot there tol</t>
  </si>
  <si>
    <t>i""</t>
  </si>
  <si>
    <t>,cOEEY)</t>
  </si>
  <si>
    <t>re Leryen ouot there tol</t>
  </si>
  <si>
    <t>a: eee",191,True,True,2025-10-25 00:14:30,2.0_enhanced</t>
  </si>
  <si>
    <t>IMG_1389.PNG,custody_screenshots\IMG_1389.PNG,Craig,Emma,"co</t>
  </si>
  <si>
    <t>« Emmalelizabeth</t>
  </si>
  <si>
    <t>other vape nice i? vow can</t>
  </si>
  <si>
    <t>please Del)</t>
  </si>
  <si>
    <t>thar striped beg</t>
  </si>
  <si>
    <t>NOV 19 AT</t>
  </si>
  <si>
    <t>0S whet 1 sent lel</t>
  </si>
  <si>
    <t>ee","« Emmalelizabeth</t>
  </si>
  <si>
    <t>cocchve thal massages ar",155,True,True,2025-10-25 00:14:30,2.0_enhanced</t>
  </si>
  <si>
    <t>IMG_1390.PNG,custody_screenshots\IMG_1390.PNG,Tony Baker,Emma,"Goods</t>
  </si>
  <si>
    <t>we ‘Ohigoodl}lol</t>
  </si>
  <si>
    <t>Cant baliove Mares Ied our sini?</t>
  </si>
  <si>
    <t>INnottonybahahaaha</t>
  </si>
  <si>
    <t>INOVAISTATELO-SiBIM)</t>
  </si>
  <si>
    <t>ye</t>
  </si>
  <si>
    <t>Exiig other vape [uice IF yew cam</t>
  </si>
  <si>
    <t>find fe please ley “9</t>
  </si>
  <si>
    <t>aithatzstriinedibada</t>
  </si>
  <si>
    <t>,Goods</t>
  </si>
  <si>
    <t>[ee",277,True,True,2025-10-25 00:14:30,2.0_enhanced</t>
  </si>
  <si>
    <t>IMG_1391.PNG,custody_screenshots\IMG_1391.PNG,Craig,Unknown,"cOEEY)</t>
  </si>
  <si>
    <t>bathroom and ral] ane mo ome be th</t>
  </si>
  <si>
    <t>this time of wight.</t>
  </si>
  <si>
    <t>Otnew this bitch on the floar</t>
  </si>
  <si>
    <t>probablyjhatesjitytoo)</t>
  </si>
  <si>
    <t>Yeah that’s where | snuck ene</t>
  </si>
  <si>
    <t>eo Solwesllireellitxouts</t>
  </si>
  <si>
    <t>Dicl you ever try feash again</t>
  </si>
  <si>
    <t>coccive thelr massages ar",308,True,False,2025-10-25 00:14:30,2.0_enhanced</t>
  </si>
  <si>
    <t>IMG_1392.PNG,custody_screenshots\IMG_1392.PNG,Craig,Unknown,"cOEEY)</t>
  </si>
  <si>
    <t>Maybe shod et me come out anc)</t>
  </si>
  <si>
    <t>pall one super quick? Lal net smake</t>
  </si>
  <si>
    <t>Riot cell enc? Her mest feed Is</t>
  </si>
  <si>
    <t>then the. And) haven? pumped.</t>
  </si>
  <si>
    <t>Pretty sure the Baitch lachy is back</t>
  </si>
  <si>
    <t>Feel Ie she one of thham realhy</t>
  </si>
  <si>
    <t>hates &amp; Pll sal hhar out</t>
  </si>
  <si>
    <t>Same ol. Bapeeiaihy cight</t>
  </si>
  <si>
    <t>10:11 PM]</t>
  </si>
  <si>
    <t>iInownights</t>
  </si>
  <si>
    <t>Warse ease 1 can goto a public</t>
  </si>
  <si>
    <t>bathroom and reall ene mo ome be fa tos</t>
  </si>
  <si>
    <t>Rihis time of night.</t>
  </si>
  <si>
    <t>110512: M]</t>
  </si>
  <si>
    <t>iknowsthis}bitel</t>
  </si>
  <si>
    <t>probablylhatesjitiro,</t>
  </si>
  <si>
    <t>a pessalv tall GaaasegeS OF a</t>
  </si>
  <si>
    <t>neytloor</t>
  </si>
  <si>
    <t>neytloor",528,True,False,2025-10-25 00:14:30,2.0_enhanced</t>
  </si>
  <si>
    <t>IMG_1393.PNG,custody_screenshots\IMG_1393.PNG,Craig,Unknown,"cOEEY)</t>
  </si>
  <si>
    <t>TRAM oe met mening ©) ) ssn</t>
  </si>
  <si>
    <t>Yeh thet’s tire. Kinch ite ter her</t>
  </si>
  <si>
    <t>isnatiitalollbutyestandhyoulget</t>
  </si>
  <si>
    <t>Sone the with the dogs befare an</t>
  </si>
  <si>
    <t>Onew i wil be hard fer them. You</t>
  </si>
  <si>
    <t>Anench fs eithg her cousin to</t>
  </si>
  <si>
    <t>work et 110</t>
  </si>
  <si>
    <t>£100. M]</t>
  </si>
  <si>
    <t>TO tie tham out hepettily</t>
  </si>
  <si>
    <t>thal sleep</t>
  </si>
  <si>
    <t>their massages ar",367,True,False,2025-10-25 00:14:30,2.0_enhanced</t>
  </si>
  <si>
    <t>IMG_1394.PNG,custody_screenshots\IMG_1394.PNG,Craig,Unknown,"Yeah he's fust picking up on my</t>
  </si>
  <si>
    <t>mood I think. Just cant walt t</t>
  </si>
  <si>
    <t>deep wiih yew two</t>
  </si>
  <si>
    <t>Yeh for sural Wea love you,</t>
  </si>
  <si>
    <t>Appreciate all your hard work anc)</t>
  </si>
  <si>
    <t>Lo</t>
  </si>
  <si>
    <t>NOV 18 AT C1 FI</t>
  </si>
  <si>
    <t>Fuay ienkat basics rocking chalk,</t>
  </si>
  <si>
    <t>trom flask garbage bags by the</t>
  </si>
  <si>
    <t>(walked out bodice Amanda's mom</t>
  </si>
  <si>
    <t>,Yeah he's fust picking up on my</t>
  </si>
  <si>
    <t>[ee",361,True,False,2025-10-25 00:14:30,2.0_enhanced</t>
  </si>
  <si>
    <t>IMG_1395.PNG,custody_screenshots\IMG_1395.PNG,Craig,Emma,"Briangtriecitorrakermeyountoylunchy</t>
  </si>
  <si>
    <t>ealdlijicokedliixetshiqiiusecicnst</t>
  </si>
  <si>
    <t>wanted to sited cat tal</t>
  </si>
  <si>
    <t>,Briangtriecitorrakermeyountoylunchy</t>
  </si>
  <si>
    <t>coccive thelr massages ar",232,True,True,2025-10-25 00:14:30,2.0_enhanced</t>
  </si>
  <si>
    <t>IMG_1396.PNG,custody_screenshots\IMG_1396.PNG,Craig,Emma,"Myrighthand]istintteally</t>
  </si>
  <si>
    <t>Pim gonna ask evany peep in that</t>
  </si>
  <si>
    <t>hospital whet to do</t>
  </si>
  <si>
    <t>,Myrighthand]istintteally</t>
  </si>
  <si>
    <t>their massages ar",168,True,True,2025-10-25 00:14:30,2.0_enhanced</t>
  </si>
  <si>
    <t>IMG_1397.PNG,custody_screenshots\IMG_1397.PNG,Craig,Unknown,"cOEEY)</t>
  </si>
  <si>
    <t>Iinnew she's reallly aiissing me its</t>
  </si>
  <si>
    <t>a | theloagestshe's gone without mo</t>
  </si>
  <si>
    <t>Yeoh. 0 weed gloves, it's bad ba</t>
  </si>
  <si>
    <t>Lie exeruchting pain</t>
  </si>
  <si>
    <t>Yes or aie my Mis when yeu go</t>
  </si>
  <si>
    <t>bi loseyonelguaranteed</t>
  </si>
  <si>
    <t>Vousvelblockedlemmeal</t>
  </si>
  <si>
    <t>You cant message or call them ih fils fandyoulWwonsty</t>
  </si>
  <si>
    <t>cecche their messagas or</t>
  </si>
  <si>
    <t>cecche their messagas or",287,True,False,2025-10-25 00:14:30,2.0_enhanced</t>
  </si>
  <si>
    <t>IMG_1398.PNG,custody_screenshots\IMG_1398.PNG,Craig,Unknown,"cOEEY)</t>
  </si>
  <si>
    <t>She's walling fer dackdy camggiies</t>
  </si>
  <si>
    <t>Cant ihiggen walt</t>
  </si>
  <si>
    <t>Poor piper net her fault che doce</t>
  </si>
  <si>
    <t>poop nommelhy but i app ogized tar</t>
  </si>
  <si>
    <t>muching har</t>
  </si>
  <si>
    <t>[ee",278,True,False,2025-10-25 00:14:30,2.0_enhanced</t>
  </si>
  <si>
    <t>IMG_1399.PNG,custody_screenshots\IMG_1399.PNG,Craig,Unknown,"(808 PriNTE(G19)</t>
  </si>
  <si>
    <t>(0 fisten to mom bitch w gral |</t>
  </si>
  <si>
    <t>Itanow the ofits erent taking easy</t>
  </si>
  <si>
    <t>,(808 PriNTE(G19)</t>
  </si>
  <si>
    <t>[ee",196,True,False,2025-10-25 00:14:30,2.0_enhanced</t>
  </si>
  <si>
    <t>IMG_1400.PNG,custody_screenshots\IMG_1400.PNG,Craig,Unknown,"cOEEY)</t>
  </si>
  <si>
    <t>aunciy,stalmosticaughnupllilldo</t>
  </si>
  <si>
    <t>our backing tomenaw</t>
  </si>
  <si>
    <t>Inom, But ff yew gettin work hun wa</t>
  </si>
  <si>
    <t>gone wort 1 understand, Just less</t>
  </si>
  <si>
    <t>tiie hare fs all so That's Up fo yom.</t>
  </si>
  <si>
    <t>Your dog amaring more then</t>
  </si>
  <si>
    <t>enough ancl 1 eppreciate it ella</t>
  </si>
  <si>
    <t>honestly its ameardingh</t>
  </si>
  <si>
    <t>Depending how much 0 gst trem</t>
  </si>
  <si>
    <t>Ghnee Guest we can Keep a Iitila,</t>
  </si>
  <si>
    <t>But do we have chong for emakes</t>
  </si>
  <si>
    <t>I inew yom msecied mare.</t>
  </si>
  <si>
    <t>(heme some change here</t>
  </si>
  <si>
    <t>(0 fisten to mom bitch m gral</t>
  </si>
  <si>
    <t>aes)",538,True,False,2025-10-25 00:14:30,2.0_enhanced</t>
  </si>
  <si>
    <t>IMG_1401.PNG,custody_screenshots\IMG_1401.PNG,Craig,Unknown,"cOEEY)</t>
  </si>
  <si>
    <t>anc) 0 tanew its net easy especially</t>
  </si>
  <si>
    <t>atuer baling here</t>
  </si>
  <si>
    <t>Juncerstenc) balay</t>
  </si>
  <si>
    <t>Pm sonny 0 tock out any thushation</t>
  </si>
  <si>
    <t>EN Gerdg</t>
  </si>
  <si>
    <t>She docsn? change money but this</t>
  </si>
  <si>
    <t>wack of? does . Well get sorted)</t>
  </si>
  <si>
    <t>Lemncin7s ciiiost cameint up Ml co</t>
  </si>
  <si>
    <t>our becking tomanaw</t>
  </si>
  <si>
    <t>knowSButiiffyourgottayworkdihunhya)</t>
  </si>
  <si>
    <t>gotta work | unckratendl Just less</t>
  </si>
  <si>
    <t>tins here fs all so that’s up to you.</t>
  </si>
  <si>
    <t>Your deihg emading mere than</t>
  </si>
  <si>
    <t>enoughrand|ifapamesiateitzall!</t>
  </si>
  <si>
    <t>Moncsthy ittsem Sb )on</t>
  </si>
  <si>
    <t>[ee",527,True,False,2025-10-25 00:14:30,2.0_enhanced</t>
  </si>
  <si>
    <t>IMG_1402.PNG,custody_screenshots\IMG_1402.PNG,Craig,Unknown,"Tin sonny 0 cicivt hal» emotionally</t>
  </si>
  <si>
    <t>tacky the monay stress fs eking</t>
  </si>
  <si>
    <t>het this paint 0 qusss</t>
  </si>
  <si>
    <t>Dont ist i bela. Honesty. Nothing</t>
  </si>
  <si>
    <t>Ghenges sight new basically, Its</t>
  </si>
  <si>
    <t>clay youre deing amazing.</t>
  </si>
  <si>
    <t>You geing home with dogs fs huge</t>
  </si>
  <si>
    <t>anc 0 knew ifs met casy cspecteilly</t>
  </si>
  <si>
    <t>afier baling here</t>
  </si>
  <si>
    <t>ilunderstandibaby,</t>
  </si>
  <si>
    <t>mongy but this</t>
  </si>
  <si>
    <t>Wousve blocked|Emma)</t>
  </si>
  <si>
    <t>,Tin sonny 0 cicivt hal» emotionally</t>
  </si>
  <si>
    <t>aes)",430,True,False,2025-10-25 00:14:30,2.0_enhanced</t>
  </si>
  <si>
    <t>IMG_1403.PNG,custody_screenshots\IMG_1403.PNG,Craig,Unknown,"cOEEY)</t>
  </si>
  <si>
    <t>Oh 12a , That other stu? is</t>
  </si>
  <si>
    <t>packed yup</t>
  </si>
  <si>
    <t>And you sce me with Herpes, your</t>
  </si>
  <si>
    <t>lifelisngtfending}itzs}justibeginnings</t>
  </si>
  <si>
    <t>Ones were all hame together</t>
  </si>
  <si>
    <t>Oienew hancsome. Its just hump.</t>
  </si>
  <si>
    <t>And 1 stil have a Ist of emations</t>
  </si>
  <si>
    <t>running}throughime)</t>
  </si>
  <si>
    <t>Bike}ifsaidillovelyou)</t>
  </si>
  <si>
    <t>Pan sooty 0 cient help emationally</t>
  </si>
  <si>
    <t>tocky the monay siress fs Meking</t>
  </si>
  <si>
    <t>hat this pellet 1 guess</t>
  </si>
  <si>
    <t>itbabevmmuestly:</t>
  </si>
  <si>
    <t>oT Astecallly it</t>
  </si>
  <si>
    <t>[te</t>
  </si>
  <si>
    <t>[te",485,True,False,2025-10-25 00:14:30,2.0_enhanced</t>
  </si>
  <si>
    <t>IMG_1404.PNG,custody_screenshots\IMG_1404.PNG,Craig,Unknown,"mihataworkeg</t>
  </si>
  <si>
    <t>Pre been here enying singe</t>
  </si>
  <si>
    <t>Because I tee) bad when yeurve</t>
  </si>
  <si>
    <t>beenjnothing]butigreatam</t>
  </si>
  <si>
    <t>Oh wea , hat ether sui? is</t>
  </si>
  <si>
    <t>And you sce me with Harper, wour</t>
  </si>
  <si>
    <t>lifelisnaigending}itzs\justibeginnings</t>
  </si>
  <si>
    <t>a Ap liihomettogether</t>
  </si>
  <si>
    <t>,mihataworkeg</t>
  </si>
  <si>
    <t>their massages ar",319,True,False,2025-10-25 00:14:30,2.0_enhanced</t>
  </si>
  <si>
    <t>IMG_1405.PNG,custody_screenshots\IMG_1405.PNG,Craig,Unknown,"cEEY</t>
  </si>
  <si>
    <t>IMG_1406.PNG,custody_screenshots\IMG_1406.PNG,Craig,Unknown,"Pm semy</t>
  </si>
  <si>
    <t>IMG_1407.PNG,custody_screenshots\IMG_1407.PNG,Craig,Unknown,"Pn sooty Craig 0 love yeu. Just a lat</t>
  </si>
  <si>
    <t>of thihgs emotions | gucss. 1 dont</t>
  </si>
  <si>
    <t>TISEN to make you fee! [ike your meg</t>
  </si>
  <si>
    <t>Going cheugh cause your daiing</t>
  </si>
  <si>
    <t>more then chough and baling here</t>
  </si>
  <si>
    <t>Mm sure 0 could rum home and sae</t>
  </si>
  <si>
    <t>the ofits for hell? hour) cam sae</t>
  </si>
  <si>
    <t>Sra REEVES</t>
  </si>
  <si>
    <t>,Pn sooty Craig 0 love yeu. Just a lat</t>
  </si>
  <si>
    <t>epor,",389,True,False,2025-10-25 00:14:30,2.0_enhanced</t>
  </si>
  <si>
    <t>IMG_1408.PNG,custody_screenshots\IMG_1408.PNG,Craig,Unknown,"tine cogs for a mun and [its 2880 and</t>
  </si>
  <si>
    <t>frome of fis done tall</t>
  </si>
  <si>
    <t>Must stop. Pll bo ih Ml start walking</t>
  </si>
  <si>
    <t>now love yeu</t>
  </si>
  <si>
    <t>The’s whet you came back with</t>
  </si>
  <si>
    <t>faftergalllifsaid</t>
  </si>
  <si>
    <t>,tine cogs for a mun and [its 2880 and</t>
  </si>
  <si>
    <t>their massages ar",266,True,False,2025-10-25 00:14:30,2.0_enhanced</t>
  </si>
  <si>
    <t>IMG_1409.PNG,custody_screenshots\IMG_1409.PNG,Craig,Unknown,"cOEEY)</t>
  </si>
  <si>
    <t>Just to eqkih my contusion</t>
  </si>
  <si>
    <t>Rend you snep hack wih haw</t>
  </si>
  <si>
    <t>much yom clchrt cet or clecp. Like</t>
  </si>
  <si>
    <t>Pye been bagging yew to cat ema)</t>
  </si>
  <si>
    <t>Aap youre Gomes home euany</t>
  </si>
  <si>
    <t>nicht and have told ms you saat</t>
  </si>
  <si>
    <t>wether ou do or nat who k owes 0</t>
  </si>
  <si>
    <t>went saying all thet chit to get</t>
  </si>
  <si>
    <t>SEppad at ehour how tisss wow are</t>
  </si>
  <si>
    <t>or how hungny you are.</t>
  </si>
  <si>
    <t>Theres no saapping faram</t>
  </si>
  <si>
    <t>Ves because et 12250 R was Fm</t>
  </si>
  <si>
    <t>Goma Go hame gat moms car eke</t>
  </si>
  <si>
    <t>the dogs fer a run end fits 280 anc)</t>
  </si>
  <si>
    <t>aes)",631,True,False,2025-10-25 00:14:30,2.0_enhanced</t>
  </si>
  <si>
    <t>IMG_1410.PNG,custody_screenshots\IMG_1410.PNG,Craig,Unknown,"cI</t>
  </si>
  <si>
    <t>Come ih here so | cam shower and</t>
  </si>
  <si>
    <t>have acmale flo a chit.</t>
  </si>
  <si>
    <t>(fst ceil that</t>
  </si>
  <si>
    <t>ROGEP</t>
  </si>
  <si>
    <t>RWAS NO TS Ek 20</t>
  </si>
  <si>
    <t>Justtoeqkh my contusion</t>
  </si>
  <si>
    <t>0 ftcrelhy just safc) 0 onclerstend how</t>
  </si>
  <si>
    <t>mmch vente cing and appreciate</t>
  </si>
  <si>
    <t>Rend you snap back with haw</t>
  </si>
  <si>
    <t>much yon cic cat or clecp. Like</t>
  </si>
  <si>
    <t>Pye bean bagging yew to cat ane)</t>
  </si>
  <si>
    <t>night and have tald me you clast</t>
  </si>
  <si>
    <t>wasnutisayingfallithatsshitstorg et</t>
  </si>
  <si>
    <t>enEppsd atalout how tars you are</t>
  </si>
  <si>
    <t>@&amp; | ohemtmewny yp</t>
  </si>
  <si>
    <t>,Do whatever you Gotta do anc)</t>
  </si>
  <si>
    <t>their massages ar",587,True,False,2025-10-25 00:14:30,2.0_enhanced</t>
  </si>
  <si>
    <t>IMG_1411.PNG,custody_screenshots\IMG_1411.PNG,Craig,Unknown,"cI</t>
  </si>
  <si>
    <t>You dant even arcu wher yeu |</t>
  </si>
  <si>
    <t>WANT GE To do.</t>
  </si>
  <si>
    <t>Pon ust trying to talk to wou. What</t>
  </si>
  <si>
    <t>(dojyoulmeaniy</t>
  </si>
  <si>
    <t>Ident Know what) want yew to do.</t>
  </si>
  <si>
    <t>Wes pratiy sure I fucking do.</t>
  </si>
  <si>
    <t>Do whatever you Gotta do ane)</t>
  </si>
  <si>
    <t>Come ih hare so | cam shower and</t>
  </si>
  <si>
    <t>have asmale fale a chit.</t>
  </si>
  <si>
    <t>Roger</t>
  </si>
  <si>
    <t>RWAS HO TUS ER BO</t>
  </si>
  <si>
    <t>Just to eqkh my contusion</t>
  </si>
  <si>
    <t>Uerelly Post ad derstand law</t>
  </si>
  <si>
    <t>,You dant even arcu wher yeu |</t>
  </si>
  <si>
    <t>[te",430,True,False,2025-10-25 00:14:30,2.0_enhanced</t>
  </si>
  <si>
    <t>IMG_1412.PNG,custody_screenshots\IMG_1412.PNG,Craig,Unknown,"cI</t>
  </si>
  <si>
    <t>Do yeu knew how much cleap and</t>
  </si>
  <si>
    <t>You dont even Lnew what ou</t>
  </si>
  <si>
    <t>WARE MS To do.</t>
  </si>
  <si>
    <t>Fon fst trying to talk to wou, What</t>
  </si>
  <si>
    <t>dosyoulmeansg</t>
  </si>
  <si>
    <t>Ident know whet 1 want ow to de,</t>
  </si>
  <si>
    <t>Wes}prettyzsureltuckingldos</t>
  </si>
  <si>
    <t>Bo whatever vel</t>
  </si>
  <si>
    <t>Come ih hare SO dl</t>
  </si>
  <si>
    <t>,Do yeu knew how much cleap and</t>
  </si>
  <si>
    <t>[ee",349,True,False,2025-10-25 00:14:30,2.0_enhanced</t>
  </si>
  <si>
    <t>IMG_1413.PNG,custody_screenshots\IMG_1413.PNG,Craig,Unknown,"cI</t>
  </si>
  <si>
    <t>know 1 awe zero time alone now</t>
  </si>
  <si>
    <t>having a balhy out yew Canow what 0</t>
  </si>
  <si>
    <t>to breathe I fed) even ast alight 0</t>
  </si>
  <si>
    <t>Do yew know how much sleep enc)</t>
  </si>
  <si>
    <t>food ve had sinse Sunday</t>
  </si>
  <si>
    <t>@® (Scovmutansertesoe</t>
  </si>
  <si>
    <t>You dant even Know what you</t>
  </si>
  <si>
    <t>Wwantumepordos</t>
  </si>
  <si>
    <t>Pon fwst ting to talk fo wom. What</t>
  </si>
  <si>
    <t>,know 1 awe zero time alone now</t>
  </si>
  <si>
    <t>their massages ar",413,True,False,2025-10-25 00:14:30,2.0_enhanced</t>
  </si>
  <si>
    <t>IMG_1414.PNG,custody_screenshots\IMG_1414.PNG,Craig,Unknown,"Cantor what you cant 1 gmass Is</t>
  </si>
  <si>
    <t>falls</t>
  </si>
  <si>
    <t>TEke your tine with the cgs thay</t>
  </si>
  <si>
    <t>need ft</t>
  </si>
  <si>
    <t>HI be Ginel Monest $9</t>
  </si>
  <si>
    <t>lovesyou)</t>
  </si>
  <si>
    <t>I hnow 1 have zero time alone now</t>
  </si>
  <si>
    <t>having a belhy Gut yeu Know whet 0</t>
  </si>
  <si>
    <t>meen 0 havent even had a minute</t>
  </si>
  <si>
    <t>to breathe I fisal even [ast alight 0</t>
  </si>
  <si>
    <t>fat so guily nat galng to sae her</t>
  </si>
  <si>
    <t>(Was Up Gveny tro three hours lel)</t>
  </si>
  <si>
    <t>Do yew anew how meh sleep ancl</t>
  </si>
  <si>
    <t>food Pye had sinse Sunday</t>
  </si>
  <si>
    <t>,Cantor what you cant 1 gmass Is</t>
  </si>
  <si>
    <t>eed",480,True,False,2025-10-25 00:14:30,2.0_enhanced</t>
  </si>
  <si>
    <t>IMG_1415.PNG,custody_screenshots\IMG_1415.PNG,Craig,Unknown,"cI</t>
  </si>
  <si>
    <t>I innow you are end yeurre daing</t>
  </si>
  <si>
    <t>heme nothing ih my tank either, 0</t>
  </si>
  <si>
    <t>cangtig oranywherellimistuckdheres</t>
  </si>
  <si>
    <t>Canft sce the dogs cant emake ©</t>
  </si>
  <si>
    <t>joint cant shower or pick my omm</t>
  </si>
  <si>
    <t>Clothes Fin net bitching Mm just</t>
  </si>
  <si>
    <t>saying then ih's Ike you try em)</t>
  </si>
  <si>
    <t>meke all these excuses Mel gsatit.</t>
  </si>
  <si>
    <t>Realy 1 do ancl 1 appreciens all your</t>
  </si>
  <si>
    <t>tying Pm net saying R met enough</t>
  </si>
  <si>
    <t>because its mone them enough you</t>
  </si>
  <si>
    <t>fost coat need reasons why you</t>
  </si>
  <si>
    <t>wor wher you cant guess fs</t>
  </si>
  <si>
    <t>Tele your tine with the dogs thay</t>
  </si>
  <si>
    <t>_ GER</t>
  </si>
  <si>
    <t>Wounve|blocked|Emmia]</t>
  </si>
  <si>
    <t>Von carr massage or ee dein fn dis fanchyoulwonst</t>
  </si>
  <si>
    <t>cecatve their massages or</t>
  </si>
  <si>
    <t>,I innow you are end yeurre daing</t>
  </si>
  <si>
    <t>epor,",607,True,False,2025-10-25 00:14:30,2.0_enhanced</t>
  </si>
  <si>
    <t>IMG_1416.PNG,custody_screenshots\IMG_1416.PNG,Craig,Unknown,"(s Harper proper end where she</t>
  </si>
  <si>
    <t>belongshyer</t>
  </si>
  <si>
    <t>Ranely sai Harper looks Ia</t>
  </si>
  <si>
    <t>Fve just had to chi fer an hem, anc)</t>
  </si>
  <si>
    <t>Ifust wanna shower 0 havent ines</t>
  </si>
  <si>
    <t>D0ch the house other then after</t>
  </si>
  <si>
    <t>(ihth end have a emake without</t>
  </si>
  <si>
    <t>ints Just herd,</t>
  </si>
  <si>
    <t>0 havenrt even ate Iumneh</t>
  </si>
  <si>
    <t>D | (ean puter in her bed end eat tho,</t>
  </si>
  <si>
    <t>I know enc) Mm reathy ceehhy trying. 0</t>
  </si>
  <si>
    <t>have nothing lait it the tank. Il</t>
  </si>
  <si>
    <t>SEChyOU MRI a=W</t>
  </si>
  <si>
    <t>,(s Harper proper end where she</t>
  </si>
  <si>
    <t>their massages ar",497,True,False,2025-10-25 00:14:30,2.0_enhanced</t>
  </si>
  <si>
    <t>IMG_1417.PNG,custody_screenshots\IMG_1417.PNG,Craig,Emma,"« Emmalelizabeth</t>
  </si>
  <si>
    <t>tel what's thet fal</t>
  </si>
  <si>
    <t>Os proper and whare she</t>
  </si>
  <si>
    <t>yet</t>
  </si>
  <si>
    <t>‘a b LE)</t>
  </si>
  <si>
    <t>cocchve thal massages ar",152,True,True,2025-10-25 00:14:30,2.0_enhanced</t>
  </si>
  <si>
    <t>IMG_1418.PNG,custody_screenshots\IMG_1418.PNG,Craig,Unknown,"cI</t>
  </si>
  <si>
    <t>Guy I do the new constuction</t>
  </si>
  <si>
    <t>rootsstorg</t>
  </si>
  <si>
    <t>Guilds heuses n whakavar</t>
  </si>
  <si>
    <t>Was acting hin elout hitches</t>
  </si>
  <si>
    <t>Ob veh that’s good befaal</t>
  </si>
  <si>
    <t>(fost Qyoed Ri read ft after 1 sant 0</t>
  </si>
  <si>
    <t>Theis where | wanna fe butniits</t>
  </si>
  <si>
    <t>hard to tit somentare that fs</t>
  </si>
  <si>
    <t>Gian enc net filed with chama</t>
  </si>
  <si>
    <t>augs caning and bullshit he</t>
  </si>
  <si>
    <t>hike me one Gay</t>
  </si>
  <si>
    <t>Used) to ttuk iis now wiita so thats</t>
  </si>
  <si>
    <t>abRofa hump</t>
  </si>
  <si>
    <t>,Guy I do the new constuction</t>
  </si>
  <si>
    <t>their massages ar",465,True,False,2025-10-25 00:14:30,2.0_enhanced</t>
  </si>
  <si>
    <t>IMG_1419.PNG,custody_screenshots\IMG_1419.PNG,Craig,Unknown,"cI</t>
  </si>
  <si>
    <t>0 be done rociing here ih a few</t>
  </si>
  <si>
    <t>weals, i? you ever wanted / meactsd)</t>
  </si>
  <si>
    <t>me Fa) lave to come to wark, 0 dem?</t>
  </si>
  <si>
    <t>need much 0 just really enfiay</t>
  </si>
  <si>
    <t>werldag these days. My pasts</t>
  </si>
  <si>
    <t>feat. 0 have zero fine eMdills tar your</t>
  </si>
  <si>
    <t>tac but Pye been around Rall</t>
  </si>
  <si>
    <t>ftorover, | moved Upland So paaple</t>
  </si>
  <si>
    <t>would pick my ass up, Ml lse</t>
  </si>
  <si>
    <t>eensce] soon but belay cecicied to</t>
  </si>
  <si>
    <t>come 6 weeks cantly fel</t>
  </si>
  <si>
    <t>VWoulhaverevenyireason}tolsayino)</t>
  </si>
  <si>
    <t>buijjustknowslimyloyalli{donatitake</t>
  </si>
  <si>
    <t>GENS OO? ancl 0 fust qenutinahy love to</t>
  </si>
  <si>
    <t>ao) constuction</t>
  </si>
  <si>
    <t>(KOXS,</t>
  </si>
  <si>
    <t>Wousvelblocked|—Emma]</t>
  </si>
  <si>
    <t>You cantanessage or call them ih tis fandiyoulwongt</t>
  </si>
  <si>
    <t>,0 be done rociing here ih a few</t>
  </si>
  <si>
    <t>[ee",625,True,False,2025-10-25 00:14:30,2.0_enhanced</t>
  </si>
  <si>
    <t>IMG_1420.PNG,custody_screenshots\IMG_1420.PNG,Craig,Unknown,"cI</t>
  </si>
  <si>
    <t>Einccece cnt your colour balhy ,</t>
  </si>
  <si>
    <t>ching t my balls</t>
  </si>
  <si>
    <t>( ty end make a ist all together</t>
  </si>
  <si>
    <t>bebo but detihitaly my auc</t>
  </si>
  <si>
    <t>Pillow fn the ber in thent on the</t>
  </si>
  <si>
    <t>Gril. Burp cloths that are alld agp</t>
  </si>
  <si>
    <t>on thet Gack cart,</t>
  </si>
  <si>
    <t>NPD</t>
  </si>
  <si>
    <t>Prebelaly the car seat and tho</t>
  </si>
  <si>
    <t>fnsert bacause we'll have to [earn</t>
  </si>
  <si>
    <t>how to use R prepenty, 0 mean wet</t>
  </si>
  <si>
    <t>thet we chow? seally know how Gut</t>
  </si>
  <si>
    <t>Welneedhtolknowfhowibefonershe</t>
  </si>
  <si>
    <t>Euthisetosaay” yt need) the</t>
  </si>
  <si>
    <t>base the base th._.&lt;ad to go fh the</t>
  </si>
  <si>
    <t>,NOV 18 AT 120RM |</t>
  </si>
  <si>
    <t>their massages ar",579,True,False,2025-10-25 00:14:30,2.0_enhanced</t>
  </si>
  <si>
    <t>IMG_1421.PNG,custody_screenshots\IMG_1421.PNG,Craig,Unknown,"cI</t>
  </si>
  <si>
    <t>That's wheat the cis had out fel</t>
  </si>
  <si>
    <t>Gd ( (tel chats cacy,</t>
  </si>
  <si>
    <t>Lona chewed the unahy tag only</t>
  </si>
  <si>
    <t>lolfgood|gin|</t>
  </si>
  <si>
    <t>&amp; (wa)</t>
  </si>
  <si>
    <t>,That's wheat the cis had out fel</t>
  </si>
  <si>
    <t>epor,",211,True,False,2025-10-25 00:14:30,2.0_enhanced</t>
  </si>
  <si>
    <t>IMG_1422.PNG,custody_screenshots\IMG_1422.PNG,Craig,Unknown,"Patl]ETE</t>
  </si>
  <si>
    <t>(do fens babe</t>
  </si>
  <si>
    <t>INOVAISTA TAIL AO/AN)</t>
  </si>
  <si>
    <t>She's coming to room tock</t>
  </si>
  <si>
    <t>Nurse just came and teld ma. Rts a</t>
  </si>
  <si>
    <t>That ches coming down this</t>
  </si>
  <si>
    <t>carly yeu</t>
  </si>
  <si>
    <t>@ (eae) (g)</t>
  </si>
  <si>
    <t>,Patl]ETE</t>
  </si>
  <si>
    <t>aes)",272,True,False,2025-10-25 00:14:30,2.0_enhanced</t>
  </si>
  <si>
    <t>IMG_1423.PNG,custody_screenshots\IMG_1423.PNG,Craig,Unknown,"cI</t>
  </si>
  <si>
    <t>A» | toaliave |</t>
  </si>
  <si>
    <t>NOV 18 AT 7AM</t>
  </si>
  <si>
    <t>Just waiting tor the nurse she talk)</t>
  </si>
  <si>
    <t>me to che when | was back</t>
  </si>
  <si>
    <t>lato and sierted filing out terms</t>
  </si>
  <si>
    <t>but keep ticking up speliing Ike an</t>
  </si>
  <si>
    <t>idiot{lol</t>
  </si>
  <si>
    <t>,A» | toaliave |</t>
  </si>
  <si>
    <t>their massages ar",263,True,False,2025-10-25 00:14:30,2.0_enhanced</t>
  </si>
  <si>
    <t>IMG_1424(1).PNG,custody_screenshots\IMG_1424(1).PNG,Craig,Unknown,"cI</t>
  </si>
  <si>
    <t>NOV 13 AT 7RE2AM |</t>
  </si>
  <si>
    <t>0 love you be sight there</t>
  </si>
  <si>
    <t>How many Gance quest haus</t>
  </si>
  <si>
    <t>,NOV 13 AT 7RE2AM |</t>
  </si>
  <si>
    <t>their massages ar",170,True,False,2025-10-25 00:14:30,2.0_enhanced</t>
  </si>
  <si>
    <t>IMG_1424.PNG,custody_screenshots\IMG_1424.PNG,Craig,Emma,"Pratl ETE(G2 9)</t>
  </si>
  <si>
    <t>IMG_1425.PNG,custody_screenshots\IMG_1425.PNG,Craig,Unknown,"cI</t>
  </si>
  <si>
    <t>INOVEISYATEASAATAM</t>
  </si>
  <si>
    <t>What tel cam you gral mathe |</t>
  </si>
  <si>
    <t>Biggest Mad pacis yew can you cam</t>
  </si>
  <si>
    <t>gst thay can be the chaepest. And)</t>
  </si>
  <si>
    <t>fost bring me some sweat Pants</t>
  </si>
  <si>
    <t>end chitts please when yeu coma: 0</t>
  </si>
  <si>
    <t>love you. Pve becn clecping but wp</t>
  </si>
  <si>
    <t>every couple haus. Gonna rest</t>
  </si>
  <si>
    <t>mere end than ty anc] pPuM and</t>
  </si>
  <si>
    <t>head down fer her 880 tecchng</t>
  </si>
  <si>
    <t>INOVAISTATRZ 31404 Ml]</t>
  </si>
  <si>
    <t>@&amp;</t>
  </si>
  <si>
    <t>NOV 8 AT 7RRAM</t>
  </si>
  <si>
    <t>(love you be sight there</t>
  </si>
  <si>
    <t>iow many Canes Guest hours</t>
  </si>
  <si>
    <t>,INOVEISYATEASAATAM</t>
  </si>
  <si>
    <t>their massages ar",490,True,False,2025-10-25 00:14:30,2.0_enhanced</t>
  </si>
  <si>
    <t>IMG_1426.PNG,custody_screenshots\IMG_1426.PNG,Craig,Unknown,"cI</t>
  </si>
  <si>
    <t>\_ Feet | mane eu Y On</t>
  </si>
  <si>
    <t>c]</t>
  </si>
  <si>
    <t>You ck with the news fiom nleu?</t>
  </si>
  <si>
    <t>Talked to Theresa she's never</t>
  </si>
  <si>
    <t>heard them, Sark thistle</t>
  </si>
  <si>
    <t>Oh goo Yas wall her aurse Game</t>
  </si>
  <si>
    <t>ih ancl seid) that she's gemma thy and</t>
  </si>
  <si>
    <t>ost her of? the moniter anc ihite,</t>
  </si>
  <si>
    <t>Wes, PU call you.</t>
  </si>
  <si>
    <t>NOV 12 AT e07hM</t>
  </si>
  <si>
    <t>Gan you brig may aunsing pillow</t>
  </si>
  <si>
    <t>EUs</t>
  </si>
  <si>
    <t>,\_ Feet | mane eu Y On</t>
  </si>
  <si>
    <t>coccive thelr massages ar",383,True,False,2025-10-25 00:14:30,2.0_enhanced</t>
  </si>
  <si>
    <t>IMG_1427.PNG,custody_screenshots\IMG_1427.PNG,Craig,Unknown,"1:07) PriETE|G29)</t>
  </si>
  <si>
    <t>Aro you alive? Tal</t>
  </si>
  <si>
    <t>NOW 2 AT RAIEM |</t>
  </si>
  <si>
    <t>Dishes , pooping and aunclr</t>
  </si>
  <si>
    <t>Ticied wp, haw are you</t>
  </si>
  <si>
    <t>You ck with the news fiom nieuw?</t>
  </si>
  <si>
    <t>Tellkead) © Tharasa She's NEVEP</t>
  </si>
  <si>
    <t>heard them, bark insicta</t>
  </si>
  <si>
    <t>Aad she's veny excise)</t>
  </si>
  <si>
    <t>Oh good. Yas we'll her nurse came</t>
  </si>
  <si>
    <t>hand said that she’s gemma thy and</t>
  </si>
  <si>
    <t>get her of the moniter end inte.</t>
  </si>
  <si>
    <t>,Aro you alive? Tal</t>
  </si>
  <si>
    <t>their massages ar",409,True,False,2025-10-25 00:14:30,2.0_enhanced</t>
  </si>
  <si>
    <t>IMG_1428.PNG,custody_screenshots\IMG_1428.PNG,Craig,Unknown,"Pill ETE GAS)</t>
  </si>
  <si>
    <t>TRilkthe with Peul had seen fim.</t>
  </si>
  <si>
    <t>Net. Chat whan heme 0 love yen so</t>
  </si>
  <si>
    <t>Imuchtsexy)</t>
  </si>
  <si>
    <t>OST OAT 217 P00</t>
  </si>
  <si>
    <t>iWantglgnowhereIneagmeloumy,</t>
  </si>
  <si>
    <t>OCT O AT 240FM</t>
  </si>
  <si>
    <t>Ch nese ©) but yeh couldnt caro</t>
  </si>
  <si>
    <t>(ess to have enone Ike thet close</t>
  </si>
  <si>
    <t>Clad you agree Dave you Hl de</t>
  </si>
  <si>
    <t>evcrytiihag tor you baby I get thts</t>
  </si>
  <si>
    <t>WE Ge iets net tucking witio</t>
  </si>
  <si>
    <t>Imysfameeecnymorelluminotwustin</t>
  </si>
  <si>
    <t>,Pill ETE GAS)</t>
  </si>
  <si>
    <t>[ee",473,True,False,2025-10-25 00:14:30,2.0_enhanced</t>
  </si>
  <si>
    <t>IMG_1429.PNG,custody_screenshots\IMG_1429.PNG,Craig,Unknown,"Ghd you agree love you Ml do</t>
  </si>
  <si>
    <t>erenthing tor you belty 0 get tits</t>
  </si>
  <si>
    <t>woget this. He's nat tucking wit</t>
  </si>
  <si>
    <t>ny family exymore Pm net Justin</t>
  </si>
  <si>
    <t>Ext he tied)</t>
  </si>
  <si>
    <t>LO CTEOTA TES 10. BM)</t>
  </si>
  <si>
    <t>And B hurts but ty not to lek your</t>
  </si>
  <si>
    <t>mind chal] en thet all cay, 0 ape</t>
  </si>
  <si>
    <t>youre having a good cay, Hl sae</t>
  </si>
  <si>
    <t>you whan youre here $9</t>
  </si>
  <si>
    <t>OCT 9 AT E20FM</t>
  </si>
  <si>
    <t>Gebe yourre so perticct. Thanks you 0</t>
  </si>
  <si>
    <t>neededbig</t>
  </si>
  <si>
    <t>OCTEQIATE4:23'Ph</t>
  </si>
  <si>
    <t>,Ghd you agree love you Ml do</t>
  </si>
  <si>
    <t>their massages ar",458,True,False,2025-10-25 00:14:30,2.0_enhanced</t>
  </si>
  <si>
    <t>IMG_1430.PNG,custody_screenshots\IMG_1430.PNG,Craig,Unknown,"OCT 9 AT E20FM |</t>
  </si>
  <si>
    <t>Gels yeurre so periaet. Thank you 0</t>
  </si>
  <si>
    <t>neaded thet</t>
  </si>
  <si>
    <t>OCT © AT 428FM</t>
  </si>
  <si>
    <t>Can you inagine lel think theras</t>
  </si>
  <si>
    <t>ehly Ghanse oF you shoppiig on</t>
  </si>
  <si>
    <t>GM | Ross et possiiy 170 call tn am onder</t>
  </si>
  <si>
    <t>OST OAT SE7PM</t>
  </si>
  <si>
    <t>Did you Get rate yer</t>
  </si>
  <si>
    <t>OCT TN AT BPM</t>
  </si>
  <si>
    <t>—[Cmembole</t>
  </si>
  <si>
    <t>,OCT 9 AT E20FM |</t>
  </si>
  <si>
    <t>their massages ar",336,True,False,2025-10-25 00:14:30,2.0_enhanced</t>
  </si>
  <si>
    <t>IMG_1431.PNG,custody_screenshots\IMG_1431.PNG,Craig,Unknown,"Pill ETE GAS)</t>
  </si>
  <si>
    <t>; No you Getia come to the ether end |</t>
  </si>
  <si>
    <t>GOD | oceaats</t>
  </si>
  <si>
    <t>Imead the Gea fis</t>
  </si>
  <si>
    <t>Whare the purple fs. I think thay</t>
  </si>
  <si>
    <t>call Raiter birth rat</t>
  </si>
  <si>
    <t>gy forgonyfuckiol</t>
  </si>
  <si>
    <t>This fs Ran daw</t>
  </si>
  <si>
    <t>their massages ar",272,True,False,2025-10-25 00:14:30,2.0_enhanced</t>
  </si>
  <si>
    <t>IMG_1432.PNG,custody_screenshots\IMG_1432.PNG,Craig,Unknown,"Pill ETE GAS)</t>
  </si>
  <si>
    <t>lof[holdfonlbabedeitherring}the)</t>
  </si>
  <si>
    <t>Goer there end ask or Keep walling</t>
  </si>
  <si>
    <t>past that locked door and youl</t>
  </si>
  <si>
    <t>come tok</t>
  </si>
  <si>
    <t>Iwas et the locked door pressing</t>
  </si>
  <si>
    <t>tho bution ter 6 men</t>
  </si>
  <si>
    <t>On well keep walling anc) 0 think</t>
  </si>
  <si>
    <t>youll emer the purple pant Pm fn</t>
  </si>
  <si>
    <t>[ee",347,True,False,2025-10-25 00:14:30,2.0_enhanced</t>
  </si>
  <si>
    <t>IMG_1433.PNG,custody_screenshots\IMG_1433.PNG,Craig,Unknown,"Iwas thihidng that. We love yout</t>
  </si>
  <si>
    <t>She's super active tonic. Fuck 0</t>
  </si>
  <si>
    <t>Stel” in hare longer then 4 des Fl</t>
  </si>
  <si>
    <t>be on welcome to my S00 pound</t>
  </si>
  <si>
    <t>Lal G00 pounds cause wate</t>
  </si>
  <si>
    <t>Imovinglinibyathen)</t>
  </si>
  <si>
    <t>Theyre sleeping at gy fact</t>
  </si>
  <si>
    <t>Oat 0 lows row guys so much Il</t>
  </si>
  <si>
    <t>probally try and cleep here soon</t>
  </si>
  <si>
    <t>QD | chets genta do my vitdisatd again</t>
  </si>
  <si>
    <t>\Y )owepe wo ell dtobaty</t>
  </si>
  <si>
    <t>,Iwas thihidng that. We love yout</t>
  </si>
  <si>
    <t>a ee",466,True,False,2025-10-25 00:14:30,2.0_enhanced</t>
  </si>
  <si>
    <t>IMG_1434(1).PNG,custody_screenshots\IMG_1434(1).PNG,Craig,Unknown,"Pill ETE GAS)</t>
  </si>
  <si>
    <t>Call this and thet and even gf</t>
  </si>
  <si>
    <t>coumataiis everyone if yeur farts</t>
  </si>
  <si>
    <t>eventhurteag otqit7</t>
  </si>
  <si>
    <t>Rorget youd gat a netiiication</t>
  </si>
  <si>
    <t>Wantmeltosiijyoulomyoulgood|lol</t>
  </si>
  <si>
    <t>ihn just watching ay show</t>
  </si>
  <si>
    <t>Pad will dia, Ofust gor item</t>
  </si>
  <si>
    <t>coccive thelr massages ar",335,True,False,2025-10-25 00:14:30,2.0_enhanced</t>
  </si>
  <si>
    <t>IMG_1434.PNG,custody_screenshots\IMG_1434.PNG,Craig,Unknown,"PiNO ETE G49)</t>
  </si>
  <si>
    <t>IMG_1435(1).PNG,custody_screenshots\IMG_1435(1).PNG,Craig,Unknown,"Pill ETE GAS)</t>
  </si>
  <si>
    <t>THiLdag to your brothers</t>
  </si>
  <si>
    <t>es enyey, sali] qoodhiight</t>
  </si>
  <si>
    <t>GS (crsto goodtatyye0 ) |</t>
  </si>
  <si>
    <t>a CA</t>
  </si>
  <si>
    <t>cat ih thent oF count house fier Ihe</t>
  </si>
  <si>
    <t>20 nis anc closed my eyes Dell</t>
  </si>
  <si>
    <t>lm Geta cleper or two prolly</t>
  </si>
  <si>
    <t>caused the cantdness tiem piper</t>
  </si>
  <si>
    <t>a ee",365,True,False,2025-10-25 00:14:30,2.0_enhanced</t>
  </si>
  <si>
    <t>IMG_1435.PNG,custody_screenshots\IMG_1435.PNG,Craig,Unknown,"PiNO ETE G49)</t>
  </si>
  <si>
    <t>IMG_1436(1).PNG,custody_screenshots\IMG_1436(1).PNG,Craig,Unknown,"Pill ETE GAS)</t>
  </si>
  <si>
    <t>Cong) . Lowe row foumener</t>
  </si>
  <si>
    <t>NOY 10 AT TOTEM</t>
  </si>
  <si>
    <t>Fasciime tor sleepy time</t>
  </si>
  <si>
    <t>INOVELITA TE SAM]</t>
  </si>
  <si>
    <t>Sony baby fist sociag this 1 passed</t>
  </si>
  <si>
    <t>NOVA IFATES 2-2/0 M]</t>
  </si>
  <si>
    <t>morning|beautiful</t>
  </si>
  <si>
    <t>NOV 10 AT OBAM</t>
  </si>
  <si>
    <t>Hahahalgoodimorninglityslikes</t>
  </si>
  <si>
    <t>Abely moving around)</t>
  </si>
  <si>
    <t>their massages ar",330,True,False,2025-10-25 00:14:30,2.0_enhanced</t>
  </si>
  <si>
    <t>IMG_1436.PNG,custody_screenshots\IMG_1436.PNG,Craig,Unknown,"cE</t>
  </si>
  <si>
    <t>IMG_1437(1).PNG,custody_screenshots\IMG_1437(1).PNG,Craig,Unknown,"Patl]ETE</t>
  </si>
  <si>
    <t>Good) beautiful</t>
  </si>
  <si>
    <t>NOV 1 AT OeBAM</t>
  </si>
  <si>
    <t>Tehaha goed morning its Mia.</t>
  </si>
  <si>
    <t>Abeby moving aroun)</t>
  </si>
  <si>
    <t>IN OVATIFATALO-OO/AM])</t>
  </si>
  <si>
    <t>Gm we gata eepard gacka?</t>
  </si>
  <si>
    <t>NOVA ITATELO- IAM</t>
  </si>
  <si>
    <t>NOV 1 AT S250</t>
  </si>
  <si>
    <t>2 oC</t>
  </si>
  <si>
    <t>IMG_1437.PNG,custody_screenshots\IMG_1437.PNG,Craig,Unknown,"cE</t>
  </si>
  <si>
    <t>IMG_1438.PNG,custody_screenshots\IMG_1438.PNG,Craig,Unknown,"Pill ETE GAS)</t>
  </si>
  <si>
    <t>lovely oulgorgeous)</t>
  </si>
  <si>
    <t>MM be over soon necd anything</t>
  </si>
  <si>
    <t>NOU TI ATP ESOPN |</t>
  </si>
  <si>
    <t>ay handsome, 0 dont tik sa,</t>
  </si>
  <si>
    <t>laminotfsurelhunhyoulhad}itaDongt</t>
  </si>
  <si>
    <t>mater fust bring you C2</t>
  </si>
  <si>
    <t>; Mom and ded broucint seu</t>
  </si>
  <si>
    <t>gy Incookies</t>
  </si>
  <si>
    <t>Kikdillfseesyoulsoon)</t>
  </si>
  <si>
    <t>@ (aa) (4)</t>
  </si>
  <si>
    <t>a ee",346,True,False,2025-10-25 00:14:30,2.0_enhanced</t>
  </si>
  <si>
    <t>IMG_1439.PNG,custody_screenshots\IMG_1439.PNG,Craig,Emma,"TOO</t>
  </si>
  <si>
    <t>« EmmalElizabeth)</t>
  </si>
  <si>
    <t>Tm net sure hun you had</t>
  </si>
  <si>
    <t>Mom end dad) soup |</t>
  </si>
  <si>
    <t>GD |</t>
  </si>
  <si>
    <t>NOV 12 AT</t>
  </si>
  <si>
    <t>naw</t>
  </si>
  <si>
    <t>Werte gomma babyitodayiity</t>
  </si>
  <si>
    <t>thalr messages ar</t>
  </si>
  <si>
    <t>ees","TOO</t>
  </si>
  <si>
    <t>ees",162,True,True,2025-10-25 00:14:30,2.0_enhanced</t>
  </si>
  <si>
    <t>IMG_1440.PNG,custody_screenshots\IMG_1440.PNG,Craig,Unknown,"Pill ETE GAS)</t>
  </si>
  <si>
    <t>Were gonna have a belay todayy fi? |</t>
  </si>
  <si>
    <t>you wanted to bring that basket ttl</t>
  </si>
  <si>
    <t>CH atuit &amp; wipes and capers</t>
  </si>
  <si>
    <t>QQOQOP?E</t>
  </si>
  <si>
    <t>a SID</t>
  </si>
  <si>
    <t>Pn galhg to let thase girls clsep tar</t>
  </si>
  <si>
    <t>hal? en hour moniter says thay</t>
  </si>
  <si>
    <t>been hh the window alll aight</t>
  </si>
  <si>
    <t>dL hocay arena, yawels?</t>
  </si>
  <si>
    <t>their massages ar",360,True,False,2025-10-25 00:14:30,2.0_enhanced</t>
  </si>
  <si>
    <t>IMG_1441.PNG,custody_screenshots\IMG_1441.PNG,Craig,Unknown,"Ok I have a nillion clerms set an</t>
  </si>
  <si>
    <t>hour fiom nom They pooped em</t>
  </si>
  <si>
    <t>floor when got heme lel G)</t>
  </si>
  <si>
    <t>Lena's mining around with shit</t>
  </si>
  <si>
    <t>fying out of her heha poor cits</t>
  </si>
  <si>
    <t>Second | eid comm thay want to</t>
  </si>
  <si>
    <t>diese. Wea love wow</t>
  </si>
  <si>
    <t>N lowe you Grays tao bur 0 thiak Fl</t>
  </si>
  <si>
    <t>someinestibabyilullfsee)</t>
  </si>
  <si>
    <t>,Ok I have a nillion clerms set an</t>
  </si>
  <si>
    <t>coccive thelr massages ar",363,True,False,2025-10-25 00:14:30,2.0_enhanced</t>
  </si>
  <si>
    <t>IMG_1442.PNG,custody_screenshots\IMG_1442.PNG,Craig,Unknown,"Get some rest balhy Fl ssa</t>
  </si>
  <si>
    <t>VOUTSOON) |</t>
  </si>
  <si>
    <t>NOV BAT sam)</t>
  </si>
  <si>
    <t>Walling dogs now</t>
  </si>
  <si>
    <t>NOV BATGHAM</t>
  </si>
  <si>
    <t>aff</t>
  </si>
  <si>
    <t>,Get some rest balhy Fl ssa</t>
  </si>
  <si>
    <t>their massages ar",192,True,False,2025-10-25 00:14:30,2.0_enhanced</t>
  </si>
  <si>
    <t>IMG_1443.PNG,custody_screenshots\IMG_1443.PNG,Craig,Unknown,"Pill ETE GAS)</t>
  </si>
  <si>
    <t>You ck with the naws fiom neu?</t>
  </si>
  <si>
    <t>Talked to Theresa he's newer</t>
  </si>
  <si>
    <t>heard them, Dent theists</t>
  </si>
  <si>
    <t>Oh good. Yes well her mrss Game</t>
  </si>
  <si>
    <t>hhend sald that she's qenma thy anc)</t>
  </si>
  <si>
    <t>Gat her of? the monttor anc tite,</t>
  </si>
  <si>
    <t>Can you bring any icing millew</t>
  </si>
  <si>
    <t>their massages ar",323,True,False,2025-10-25 00:14:30,2.0_enhanced</t>
  </si>
  <si>
    <t>IMG_1444.PNG,custody_screenshots\IMG_1444.PNG,Craig,Unknown,"Pill ETE GAS)</t>
  </si>
  <si>
    <t>IMG_1449.PNG,custody_screenshots\IMG_1449.PNG,Craig,Unknown,"Thenk yeu fer taciitating any visiis</t>
  </si>
  <si>
    <t>with Harper, 0 appreciate the</t>
  </si>
  <si>
    <t>opportunity to spend tine with her</t>
  </si>
  <si>
    <t>To cnewre | filly understand anc)</t>
  </si>
  <si>
    <t>cespest the euirent anengements,</t>
  </si>
  <si>
    <t>could you please chuiiiy the reasons</t>
  </si>
  <si>
    <t>Unclrstancing will help me adkiiess</t>
  </si>
  <si>
    <t>ely Gonecims and werk tomar the</t>
  </si>
  <si>
    <t>And? youd Ihe to Facciine fora</t>
  </si>
  <si>
    <t>feeding tocky [et me Know Fl keep</t>
  </si>
  <si>
    <t>aly Plone changed as much as</t>
  </si>
  <si>
    <t>We thik it's th her best intarsst ame)</t>
  </si>
  <si>
    <t>cine to have supervised visiis so</t>
  </si>
  <si>
    <t>you cant thik sow can take har</t>
  </si>
  <si>
    <t>agen, so there fs mo abuse verbally</t>
  </si>
  <si>
    <t>eout her Because Iie we sald fits</t>
  </si>
  <si>
    <t>Wet chourt Us, is chout what's bast</t>
  </si>
  <si>
    <t>for her &amp; OF you want to [no fh her Mio</t>
  </si>
  <si>
    <t>this is what bs best for her cight now,</t>
  </si>
  <si>
    <t>(wil Racctine yew net tsccing ©)</t>
  </si>
  <si>
    <t>Thenk you ter cknfiiving theush.</t>
  </si>
  <si>
    <t>Mo end Herper We thik it's fib oer</t>
  </si>
  <si>
    <t>@(ome</t>
  </si>
  <si>
    <t>,Thenk yeu fer taciitating any visiis</t>
  </si>
  <si>
    <t>@(ome",862,True,False,2025-10-25 00:14:30,2.0_enhanced</t>
  </si>
  <si>
    <t>IMG_1452.PNG,custody_screenshots\IMG_1452.PNG,Craig,Unknown,"My i&gt;</t>
  </si>
  <si>
    <t>IMG_1454.PNG,custody_screenshots\IMG_1454.PNG,Craig,Unknown,"TOBY cl S&gt; (3)</t>
  </si>
  <si>
    <t>ter the supervised visiis?</t>
  </si>
  <si>
    <t>Uncersiznciing will help mo acess</t>
  </si>
  <si>
    <t>ehy Gonccrms and work towards the</t>
  </si>
  <si>
    <t>best possiile dad ter Harper</t>
  </si>
  <si>
    <t>Aad i? you'd Ihe to Facchine fora</t>
  </si>
  <si>
    <t>feeding tecky [et me Knew Fl keep</t>
  </si>
  <si>
    <t>my Phone charged as much as</t>
  </si>
  <si>
    <t>possisle .</t>
  </si>
  <si>
    <t>Wo think it's th her best intarsst and</t>
  </si>
  <si>
    <t>qiilne to have supervised visiis so</t>
  </si>
  <si>
    <t>you cant thihk yew can take har</t>
  </si>
  <si>
    <t>agein, so there fs no eluse vertallly</t>
  </si>
  <si>
    <t>ebout her Bocense Ike we sald it's</t>
  </si>
  <si>
    <t>Met chow us, iis ahout whetts fast</t>
  </si>
  <si>
    <t>for har &amp; ff yew want to ine fh fner Mita</t>
  </si>
  <si>
    <t>this bs what is best for her cight mom,</t>
  </si>
  <si>
    <t>wil Racctine yew met teccing ©)</t>
  </si>
  <si>
    <t>Thenk you for chutiiving though.</t>
  </si>
  <si>
    <t>Mo end Harper We thik it's fb her</t>
  </si>
  <si>
    <t>best interact</t>
  </si>
  <si>
    <t>frit, You Know irew ay ead)</t>
  </si>
  <si>
    <t>foperatespalihanksjEmma)</t>
  </si>
  <si>
    <t>,TOBY cl S&gt; (3)</t>
  </si>
  <si>
    <t>foperatespalihanksjEmma)",756,True,False,2025-10-25 00:14:30,2.0_enhanced</t>
  </si>
  <si>
    <t>IMG_1455.PNG,custody_screenshots\IMG_1455.PNG,Craig,Emma,"Emma""</t>
  </si>
  <si>
    <t>With the cow icky, Imanebe</t>
  </si>
  <si>
    <t>ello to mretio iif tike © cash 0</t>
  </si>
  <si>
    <t>ito)</t>
  </si>
  <si>
    <t>ecvencc? Whiter, work, ene)</t>
  </si>
  <si>
    <t>sqroering in wisows ot</t>
  </si>
  <si>
    <t>aneteo Cac</t>
  </si>
  <si>
    <t>vist wots basteo) can boas ir</t>
  </si>
  <si>
    <t>fas|possiblejmoving}forwards</t>
  </si>
  <si>
    <t>hey Greig, no wenties 0 unclerstanch 0</t>
  </si>
  <si>
    <t>would [xe to bo metiited in aclvanca,</t>
  </si>
  <si>
    <t>so )cam male sure thet somebach/s</t>
  </si>
  <si>
    <t>eines here but yeurre mere than</t>
  </si>
  <si>
    <t>welcome to come anyiine to vist</t>
  </si>
  <si>
    <t>heres bag as i's within reasenetile</t>
  </si>
  <si>
    <t>hows anc yew [et ane Know</t>
  </si>
  <si>
    <t>Oe)</t>
  </si>
  <si>
    <t>,Emma""</t>
  </si>
  <si>
    <t>Oe)",443,True,True,2025-10-25 00:14:30,2.0_enhanced</t>
  </si>
  <si>
    <t>IMG_1456.PNG,custody_screenshots\IMG_1456.PNG,Craig,Unknown,"OST cll S (3)</t>
  </si>
  <si>
    <t>dnesayexpn, = en SO) eee) mite A)</t>
  </si>
  <si>
    <t>iwarmniestiveqvibertogherscene a tec Ay ay</t>
  </si>
  <si>
    <t>Then 0 seid something and titis is</t>
  </si>
  <si>
    <t>where we cack.</t>
  </si>
  <si>
    <t>Westerdayall- 372M</t>
  </si>
  <si>
    <t>Gould ceathy use Harper on my</t>
  </si>
  <si>
    <t>Serecn, Ther being sald its selfish</t>
  </si>
  <si>
    <t>and i? its mot good fier wow than fs</t>
  </si>
  <si>
    <t>ok. Justict moe know, tanks Gin</t>
  </si>
  <si>
    <t>sTodayal 2:5 0/AM)</t>
  </si>
  <si>
    <t>Coochight laches love you Harper,</t>
  </si>
  <si>
    <t>hugimommyzsotight</t>
  </si>
  <si>
    <t>Todayig-44an|</t>
  </si>
  <si>
    <t>Tepe youre ching ck Harper Dackly</t>
  </si>
  <si>
    <t>tiilisses you so much</t>
  </si>
  <si>
    <t>,OST cll S (3)</t>
  </si>
  <si>
    <t>oc a",440,True,False,2025-10-25 00:14:30,2.0_enhanced</t>
  </si>
  <si>
    <t>IMG_1457.PNG,custody_screenshots\IMG_1457.PNG,Craig,Unknown,"TOBY Net eating yew om cll) read S (G2)</t>
  </si>
  <si>
    <t>IMG_1458.PNG,custody_screenshots\IMG_1458.PNG,Craig,Unknown,"208 aS (3)</t>
  </si>
  <si>
    <t>IMG_1472.PNG,custody_screenshots\IMG_1472.PNG,Craig,Jane,"al &gt; Ga)</t>
  </si>
  <si>
    <t>In met sure what Fim accusing yeu oF</t>
  </si>
  <si>
    <t>is el 0 sayy for now, Thank Jane</t>
  </si>
  <si>
    <t>thats ewoct of hex have a gaed day</t>
  </si>
  <si>
    <t>And] ter the recone], the only reason 0</t>
  </si>
  <si>
    <t>secing Harper evenycaty fs</t>
  </si>
  <si>
    <t>Deceuse fits on your tems. Your</t>
  </si>
  <si>
    <t>people your stony your cules, 0 came</t>
  </si>
  <si>
    <t>0 you</t>
  </si>
  <si>
    <t>you,</t>
  </si>
  <si>
    <t>say ancl 0 cent Gust the poeple</t>
  </si>
  <si>
    <t>ahoundhyoulbecauselifayousre}licing</t>
  </si>
  <si>
    <t>yoursel? then yawn setting me</t>
  </si>
  <si>
    <t>re ae So eo ot Hero sm</t>
  </si>
  <si>
    <t>| | | a</t>
  </si>
  <si>
    <t>Oogequ000D</t>
  </si>
  <si>
    <t>elle lwllele</t>
  </si>
  <si>
    <t>Glascgo0cO</t>
  </si>
  <si>
    <t>,al &gt; Ga)</t>
  </si>
  <si>
    <t>Glascgo0cO",434,True,True,2025-10-25 00:14:30,2.0_enhanced</t>
  </si>
  <si>
    <t>IMG_1482.PNG,custody_screenshots\IMG_1482.PNG,Craig,Unknown,"Moikaho tel matolsaveso</t>
  </si>
  <si>
    <t>Ki} fest ou</t>
  </si>
  <si>
    <t>tceamstoeaanitie</t>
  </si>
  <si>
    <t>Gutletelonolewhenten</t>
  </si>
  <si>
    <t>enyowlckeierhiscager</t>
  </si>
  <si>
    <t>himself</t>
  </si>
  <si>
    <t>Uap eo iepeng Po</t>
  </si>
  <si>
    <t>Unfortunatelyfcopsiwon.t{do)</t>
  </si>
  <si>
    <t>ending unlasotrenoe</t>
  </si>
  <si>
    <t>placeliffit's)</t>
  </si>
  <si>
    <t>ustodyjordenin</t>
  </si>
  <si>
    <t>Parents(mysfnends)</t>
  </si>
  <si>
    <t>inaverdealtwithithat|before)</t>
  </si>
  <si>
    <t>neti bee pn Ae</t>
  </si>
  <si>
    <t>Hinmlitakehirmtoy</t>
  </si>
  <si>
    <t>courtihe slonlyihurting himself</t>
  </si>
  <si>
    <t>slechnicallylhetdoesnitfeven}</t>
  </si>
  <si>
    <t>livehereyand)he's!supposedito)</t>
  </si>
  <si>
    <t>c=» | Soling hte by{courtordenor</t>
  </si>
  <si>
    <t>00 © €</t>
  </si>
  <si>
    <t>9@689@e #9</t>
  </si>
  <si>
    <t>,Moikaho tel matolsaveso</t>
  </si>
  <si>
    <t>9@689@e #9",434,True,False,2025-10-25 00:14:30,2.0_enhanced</t>
  </si>
  <si>
    <t>IMG_1483.PNG,custody_screenshots\IMG_1483.PNG,Craig,Unknown,"3) HS</t>
  </si>
  <si>
    <t>KEG</t>
  </si>
  <si>
    <t>‘ vj</t>
  </si>
  <si>
    <t>camso msged me</t>
  </si>
  <si>
    <t>She the place</t>
  </si>
  <si>
    <t>OM. oo</t>
  </si>
  <si>
    <t>lf my daughter ts there I'd</t>
  </si>
  <si>
    <t>suggest you bring her back)</t>
  </si>
  <si>
    <t>That's kidnapping and thé cops</t>
  </si>
  <si>
    <t>She ‘didn't even havea car,</t>
  </si>
  <si>
    <t>can think he'd be</t>
  </si>
  <si>
    <t>is there,and | highly</t>
  </si>
  <si>
    <t>without lol,</t>
  </si>
  <si>
    <t>@ ‘and nd-car seat</t>
  </si>
  <si>
    <t>Delivered)</t>
  </si>
  <si>
    <t>&gt;, Oo</t>
  </si>
  <si>
    <t>o 0%</t>
  </si>
  <si>
    <t>As [ong a8 your ane Satie</t>
  </si>
  <si>
    <t>fm goad","3) HS</t>
  </si>
  <si>
    <t>fm goad",282,True,False,2025-10-25 00:14:30,2.0_enhanced</t>
  </si>
  <si>
    <t>IMG_1485.PNG,custody_screenshots\IMG_1485.PNG,Craig,Unknown,"a oem</t>
  </si>
  <si>
    <t>eer csave&gt; (6)</t>
  </si>
  <si>
    <t>Potential Siiiets of Prenatal Meth</t>
  </si>
  <si>
    <t>EXposure)</t>
  </si>
  <si>
    <t>7. Ihmaciete heonatal Giiaats</t>
  </si>
  <si>
    <t>@ypiceily monitored aiter Hitt):</t>
  </si>
  <si>
    <t>o Keone) Abstinence umhbome</t>
  </si>
  <si>
    <t>(AS): Symptoms Meo fitiesiness,</t>
  </si>
  <si>
    <t>inritabilityformteeding|ditticultiess</t>
  </si>
  <si>
    <t>though net afl belies eqpcrienes this.</t>
  </si>
  <si>
    <t>o LowEith Wekiter tremanniip.</t>
  </si>
  <si>
    <t>fhoper was form cantly, ut her waist</t>
  </si>
  <si>
    <t>et irth end prograss dines than aro</t>
  </si>
  <si>
    <t>proniking signs.</t>
  </si>
  <si>
    <t>maUong-fermiRisks|(mayjonmmaynot</t>
  </si>
  <si>
    <t>(OCCU) 3</t>
  </si>
  <si>
    <t>eaCognitive/Development:</t>
  </si>
  <si>
    <t>o Potantiel ter exfatis (eamiing</t>
  </si>
  <si>
    <t>des, such as iscucs with</t>
  </si>
  <si>
    <t>imemonygattentiongomproblems</t>
  </si>
  <si>
    <t>solving.</t>
  </si>
  <si>
    <t>a Behavioral(challenges:</t>
  </si>
  <si>
    <t>° likelinoodfor</t>
  </si>
  <si>
    <t>Iypaactivity or chitieully sale</t>
  </si>
  <si>
    <t>ceguieting emotions.</t>
  </si>
  <si>
    <t>a MotomDevelonment:</t>
  </si>
  <si>
    <t>i any ou</t>
  </si>
  <si>
    <t>—— cae 2.2.</t>
  </si>
  <si>
    <t>NESE ONO TENE PONE Tyne aes ope poy yam o&gt;</t>
  </si>
  <si>
    <t>,a oem</t>
  </si>
  <si>
    <t>NESE ONO TENE PONE Tyne aes ope poy yam o&gt;",739,True,False,2025-10-25 00:14:30,2.0_enhanced</t>
  </si>
  <si>
    <t>IMG_1489.PNG,custody_screenshots\IMG_1489.PNG,Craig,Unknown,"HS ED</t>
  </si>
  <si>
    <t>monitoring of,the babys growth’and</t>
  </si>
  <si>
    <t>developmentovertime:</t>
  </si>
  <si>
    <t>Iwetched her go threngh the</t>
  </si>
  <si>
    <t>was ust Ike har or 1 would go</t>
  </si>
  <si>
    <t>through tho, iitiiated</t>
  </si>
  <si>
    <t>But che cidit tach the place</t>
  </si>
  <si>
    <t>punch me hiek me and call the</t>
  </si>
  <si>
    <t>Gops nchily cause she's ust a</t>
  </si>
  <si>
    <t>OA ‘e</t>
  </si>
  <si>
    <t>0 | wo | Om</t>
  </si>
  <si>
    <t>alwjslelzylulele</t>
  </si>
  <si>
    <t>Alslolelelalsiele</t>
  </si>
  <si>
    <t>(o}[2[=/e]v[e lola</t>
  </si>
  <si>
    <t>,HS ED</t>
  </si>
  <si>
    <t>(o}[2[=/e]v[e lola",347,True,False,2025-10-25 00:14:30,2.0_enhanced</t>
  </si>
  <si>
    <t>IMG_1490.PNG,custody_screenshots\IMG_1490.PNG,Craig,Unknown,"OB ,</t>
  </si>
  <si>
    <t>O&amp;PBe? OE</t>
  </si>
  <si>
    <t>Shes ching great, semy wo lad</t>
  </si>
  <si>
    <t>supper enc Jani visiied maw shies 6</t>
  </si>
  <si>
    <t>emuggihg with nanny &amp; 0 ust mack</t>
  </si>
  <si>
    <t>wight anc her thihgs stralcitianse)</t>
  </si>
  <si>
    <t>analy leunchy, ve fssen bleecing a</t>
  </si>
  <si>
    <t>(et co it's heard anc) uncemiertalle</t>
  </si>
  <si>
    <t>lol",262,True,False,2025-10-25 00:14:30,2.0_enhanced</t>
  </si>
  <si>
    <t>IMG_1492.PNG,custody_screenshots\IMG_1492.PNG,Craig,Unknown,"ongatng coneemn, canghesfcig thet</t>
  </si>
  <si>
    <t>rear heft endl afianyero bscing</t>
  </si>
  <si>
    <t>These communications thither stiengiian</t>
  </si>
  <si>
    <t>Your angumnant thet wow are acting ti</t>
  </si>
  <si>
    <t>fEnper's fast interests (hy sockting</t>
  </si>
  <si>
    <t>usted, Let me know fi? you maecl help</t>
  </si>
  <si>
    <t>chatting a clear summeny for our emer</t>
  </si>
  <si>
    <t>ereodl worker,</t>
  </si>
  <si>
    <t>Like said earfier Lyall not share a:</t>
  </si>
  <si>
    <t>Of, these’ {'can can’t edit them either in</t>
  </si>
  <si>
    <t>Irmrvay srry aod fm trying to work on</t>
  </si>
  <si>
    <t>(Protas tor cur git Her cord tot otf)</t>
  </si>
  <si>
    <t>fen ely ser fo ting you Oa</t>
  </si>
  <si>
    <t>bariel icone ail</t>
  </si>
  <si>
    <t>WON'E Stop just</t>
  </si>
  <si>
    <t>Sow tnth eatytietre and theo)</t>
  </si>
  <si>
    <t>The serccnchots yeurve shared durther</t>
  </si>
  <si>
    <t>erbsientite your conscrs ehouts</t>
  </si>
  <si>
    <t>,ongatng coneemn, canghesfcig thet</t>
  </si>
  <si>
    <t>erbsientite your conscrs ehouts",587,True,False,2025-10-25 00:14:30,2.0_enhanced</t>
  </si>
  <si>
    <t>IMG_1510.PNG,custody_screenshots\IMG_1510.PNG,Craig,Unknown,"TRAST PIN ETE CLD)</t>
  </si>
  <si>
    <t>dsil&gt;</t>
  </si>
  <si>
    <t>inulyidowcanty</t>
  </si>
  <si>
    <t>She wesw ceachy or maine enough</t>
  </si>
  <si>
    <t>to sata Miia, nmasnt reachy 1 should</t>
  </si>
  <si>
    <t>have [et her go bettere she gat</t>
  </si>
  <si>
    <t>PReGnEnt. is sciiish of me to hang</t>
  </si>
  <si>
    <t>on end make her act Ike she had t</t>
  </si>
  <si>
    <t>facanse she chen’? Lanaw haw to</t>
  </si>
  <si>
    <t>Shap. | gave her the love Dawn gave</t>
  </si>
  <si>
    <t>Gia, that’s net whet she nescled] but</t>
  </si>
  <si>
    <t>is whet us § nescled collectively,</t>
  </si>
  <si>
    <t>lunfortunatelyzandlitttearsImelup abut</t>
  </si>
  <si>
    <t>ited to decicis to Iet her ho fh then</t>
  </si>
  <si>
    <t>much pei so Herper would bo ok</t>
  </si>
  <si>
    <t>end probeily most pathiatic so Id be</t>
  </si>
  <si>
    <t>@ls ancl ( hate mysal? tor fh. 0 inelkting</t>
  </si>
  <si>
    <t>hope she can come back tiem fh, Oh</t>
  </si>
  <si>
    <t>net the parson who should have</t>
  </si>
  <si>
    <t>mace the decision to wrack a [ve fo</t>
  </si>
  <si>
    <t>Lowe 1 . 1 eatin Go back to</t>
  </si>
  <si>
    <t>pluskeshop ho one nescs my</t>
  </si>
  <si>
    <t>thoughts right now</t>
  </si>
  <si>
    <t>Gut Ihe Damm sacl, cho exsatad the</t>
  </si>
  <si>
    <t>Monster sho ciclnt expect yew to fe</t>
  </si>
  <si>
    <t>So</t>
  </si>
  <si>
    <t>Mansa ithinkdiIhadtwolkids}born)</t>
  </si>
  <si>
    <t>tiiis year for fuck sak</t>
  </si>
  <si>
    <t>,TRAST PIN ETE CLD)</t>
  </si>
  <si>
    <t>tiiis year for fuck sak",827,True,False,2025-10-25 00:14:30,2.0_enhanced</t>
  </si>
  <si>
    <t>IMG_1511.PNG,custody_screenshots\IMG_1511.PNG,Craig,Unknown,"As the weather get ecalier and harper</t>
  </si>
  <si>
    <t>Started|runningloutfoiroomallknowsyourg</t>
  </si>
  <si>
    <t>Gatisneo can thin with mo spiaing aay</t>
  </si>
  <si>
    <t>dies. | was so fecuscd on Harper, on wher</t>
  </si>
  <si>
    <t>ee meade, thet 1 coulkint sco whet you</t>
  </si>
  <si>
    <t>neededallknowsyoulwerelcariyingisomuch)</t>
  </si>
  <si>
    <t>crore than ust haryew ware cary the</t>
  </si>
  <si>
    <t>weight of the heusa, the sess, and my</t>
  </si>
  <si>
    <t>sherteonihgs. It yeu coum whan you</t>
  </si>
  <si>
    <t>necdied me to be steacly and cellefla, amc) 0</t>
  </si>
  <si>
    <t>Gant tall you how amch I regret then,</t>
  </si>
  <si>
    <t>Icicirt tilly unckerstand how deeply yew</t>
  </si>
  <si>
    <t>tek everything, anc] 1 chint ainays kaneis</t>
  </si>
  <si>
    <t>Roisin. I thought 0 was doing my best ttar</t>
  </si>
  <si>
    <t>her fut ih trying to be exenyiiting tar her, 0</t>
  </si>
  <si>
    <t>filled fo he what you needled Pm samy tar</t>
  </si>
  <si>
    <t>tho hunt 1 cawsacl, fer the ways I acts</t>
  </si>
  <si>
    <t>this hander ihsticad of casiar whan eu</t>
  </si>
  <si>
    <t>aheacly had so mmch on your cheuciers.</t>
  </si>
  <si>
    <t>You wane thereciiie tinengh Rall, even OF</t>
  </si>
  <si>
    <t>you cin’ fice! Iie i. Watching yeu grew</t>
  </si>
  <si>
    <t>and cChenge eveny Gay was ending, amc) 0</t>
  </si>
  <si>
    <t>wish row GoulkPye saan yrounsali the weqy 0</t>
  </si>
  <si>
    <t>chi-beentiitl, strong, and cing the best</t>
  </si>
  <si>
    <t>you could Itnew 1 cient say thet enough,</t>
  </si>
  <si>
    <t>and Ici do chough to chew it I hapa, fp</t>
  </si>
  <si>
    <t>tina, you can fergive mo ter net fcing the</t>
  </si>
  <si>
    <t>need¢ enlitjmattered</t>
  </si>
  <si>
    <t>persenyanmsedy 9, ran imattarad</t>
  </si>
  <si>
    <t>,As the weather get ecalier and harper</t>
  </si>
  <si>
    <t>persenyanmsedy 9, ran imattarad",1148,True,False,2025-10-25 00:14:30,2.0_enhanced</t>
  </si>
  <si>
    <t>IMG_1523.PNG,custody_screenshots\IMG_1523.PNG,Craig,Unknown,"FAvUiape you at leat dant</t>
  </si>
  <si>
    <t>cing sign cing cing gang</t>
  </si>
  <si>
    <t>0 | two | tm |aA</t>
  </si>
  <si>
    <t>,FAvUiape you at leat dant</t>
  </si>
  <si>
    <t>(&gt;) [z]z\elv elmo) (@",117,True,False,2025-10-25 00:14:30,2.0_enhanced</t>
  </si>
  <si>
    <t>IMG_1531.PNG,custody_screenshots\IMG_1531.PNG,Craig,Emma,"Where cise would 1 inching ba. This</t>
  </si>
  <si>
    <t>fs cay 3 theikle these 4 mally walls</t>
  </si>
  <si>
    <t>ivi its geting sketchy up thers</t>
  </si>
  <si>
    <t>inagiine.</t>
  </si>
  <si>
    <t>merissa in gemma be</t>
  </si>
  <si>
    <t>pacha the halnays waiting ter yeu</t>
  </si>
  <si>
    <t>GO WO Gab Go andl sae my Cemghter</t>
  </si>
  <si>
    <t>While i brethistenm selling cemee</t>
  </si>
  <si>
    <t>ehoss et seale</t>
  </si>
  <si>
    <t>@ ==)</t>
  </si>
  <si>
    <t>,Where cise would 1 inching ba. This</t>
  </si>
  <si>
    <t>(&gt;) [z]z\elv elmo) (@",311,True,True,2025-10-25 00:14:30,2.0_enhanced</t>
  </si>
  <si>
    <t>IMG_1533.PNG,custody_screenshots\IMG_1533.PNG,Craig,Unknown,"cS 1s)</t>
  </si>
  <si>
    <t>What's thay look like on your end).</t>
  </si>
  <si>
    <t>0s thet undler the fee</t>
  </si>
  <si>
    <t>Ny,</t>
  </si>
  <si>
    <t>&gt;@ Oa</t>
  </si>
  <si>
    <t>lw[slele [vw lole)</t>
  </si>
  <si>
    <t>als lolelelm)atele</t>
  </si>
  <si>
    <t>(&gt;) [2]z\elv elmo) (@</t>
  </si>
  <si>
    <t>,cS 1s)</t>
  </si>
  <si>
    <t>(&gt;) [2]z\elv elmo) (@",151,True,False,2025-10-25 00:14:30,2.0_enhanced</t>
  </si>
  <si>
    <t>IMG_1538(1).PNG,custody_screenshots\IMG_1538(1).PNG,Craig,Unknown,"17 aS Gop</t>
  </si>
  <si>
    <t>IMG_1538.PNG,custody_screenshots\IMG_1538.PNG,Craig,Unknown,"17 1 POOH</t>
  </si>
  <si>
    <t>oa ome</t>
  </si>
  <si>
    <t>PEProjectionfonPSAtlojgraded|</t>
  </si>
  <si>
    <t>commoenroclis carck S800=S1 500,</t>
  </si>
  <si>
    <t>o Uncommon or sarki-aumbarad rockdta</t>
  </si>
  <si>
    <t>cards could sce values ih the</t>
  </si>
  <si>
    <t>S27500-erangel</t>
  </si>
  <si>
    <t>o Values may sefiiliza or decline</t>
  </si>
  <si>
    <t>dightly as meanket ihype coals. Garcis</t>
  </si>
  <si>
    <t>th excelent condition or with Inited)</t>
  </si>
  <si>
    <t>eupply are mare Mkehy to natain peak</t>
  </si>
  <si>
    <t>value’</t>
  </si>
  <si>
    <t>‘Summany</t>
  </si>
  <si>
    <t>Dyeute heling a Enyes harper cocks</t>
  </si>
  <si>
    <t>ard</t>
  </si>
  <si>
    <t>o ts ascid long-temnm investmant, Maly</t>
  </si>
  <si>
    <t>peaking eround 2080-704 at Fill of</t>
  </si>
  <si>
    <t>Fame induction,</t>
  </si>
  <si>
    <t>o figh-gadh, well-eresarved carcis wil</t>
  </si>
  <si>
    <t>ese thobastcchims, with commen</t>
  </si>
  <si>
    <t>cookie carts prdiectad toseach</t>
  </si>
  <si>
    <t>S800=S1'500}atipeakivaluey</t>
  </si>
  <si>
    <t>Woentkd yom like advice en prescoving or</t>
  </si>
  <si>
    <t>Gacing tie card to mexiinize value?</t>
  </si>
  <si>
    <t>| +p ® Gv)</t>
  </si>
  <si>
    <t>,17 1 POOH</t>
  </si>
  <si>
    <t>| +p ® Gv)",670,True,False,2025-10-25 00:14:30,2.0_enhanced</t>
  </si>
  <si>
    <t>IMG_1547.PNG,custody_screenshots\IMG_1547.PNG,Craig,Emma,"hers a shorter versions</t>
  </si>
  <si>
    <t>leyJEMmay</t>
  </si>
  <si>
    <t>Pra becn siuggiing 6 Git with emaciy enc</t>
  </si>
  <si>
    <t>thik coguibr cheaitins at 8 AM and 8 PM</t>
  </si>
  <si>
    <t>eloout Kanper could halp mo o Iet. To make</t>
  </si>
  <si>
    <t>things cacicr for you, Pin heppy to chere</t>
  </si>
  <si>
    <t>ay locetion whenever ches with ma. let</t>
  </si>
  <si>
    <t>mo Carew ff tharats enything also thet</t>
  </si>
  <si>
    <t>would mele jem more cominntaila,</t>
  </si>
  <si>
    <t>Craig)</t>
  </si>
  <si>
    <t>Let me tnow fi this tecls cieinta</t>
  </si>
  <si>
    <t>,hers a shorter versions</t>
  </si>
  <si>
    <t>| +p ® Gv)",362,True,True,2025-10-25 00:14:30,2.0_enhanced</t>
  </si>
  <si>
    <t>IMG_1558(1).PNG,custody_screenshots\IMG_1558(1).PNG,Craig,Unknown,"You Drought than into our home</t>
  </si>
  <si>
    <t>over anc over whan acked net to</t>
  </si>
  <si>
    <t>Iwas cespectad over end] OVER</t>
  </si>
  <si>
    <t>You tucking chested far 6 montis</t>
  </si>
  <si>
    <t>lacked you to go fer a walk andl coal</t>
  </si>
  <si>
    <t>oi then have © Gonwersation</t>
  </si>
  <si>
    <t>iter begging andl sercaming to sie</t>
  </si>
  <si>
    <t>lleavelmefalone’</t>
  </si>
  <si>
    <t>Aitker you Wicked moe th the stomach</t>
  </si>
  <si>
    <t>Sutadi tiv gis demastelts alt</t>
  </si>
  <si>
    <t>Iwas bakiind a closed) doar ef</t>
  </si>
  <si>
    <t>Os ®)</t>
  </si>
  <si>
    <t>,You Drought than into our home</t>
  </si>
  <si>
    <t>Os ®)",347,True,False,2025-10-25 00:14:30,2.0_enhanced</t>
  </si>
  <si>
    <t>IMG_1558.PNG,custody_screenshots\IMG_1558.PNG,Craig,Unknown,"You brought into eur home all S G7)</t>
  </si>
  <si>
    <t>IMG_1559.PNG,custody_screenshots\IMG_1559.PNG,Craig,Unknown,"Iwas baiiind a closed doar ef</t>
  </si>
  <si>
    <t>Ital yen 0 was samy and would stop</t>
  </si>
  <si>
    <t>but we both maaced to werk on</t>
  </si>
  <si>
    <t>Step daiicnding your inching</t>
  </si>
  <si>
    <t>Cheating</t>
  </si>
  <si>
    <t>Aad you cid mst. You pushed anc)</t>
  </si>
  <si>
    <t>pushed so you could] have any</t>
  </si>
  <si>
    <t>eridenee to say Iwas a chit himen.</t>
  </si>
  <si>
    <t>Pon met ceiencing</t>
  </si>
  <si>
    <t>And when | asked vow fo leave anc)</t>
  </si>
  <si>
    <t>told you ) was dene fits net cheating</t>
  </si>
  <si>
    <t>You neectad to go home to get cleem.</t>
  </si>
  <si>
    <t>WacladfarhniaalclfardaYaamainian</t>
  </si>
  <si>
    <t>,Iwas baiiind a closed doar ef</t>
  </si>
  <si>
    <t>Oo)",409,True,False,2025-10-25 00:14:30,2.0_enhanced</t>
  </si>
  <si>
    <t>IMG_1560.PNG,custody_screenshots\IMG_1560.PNG,Craig,Unknown,"&lt; ©</t>
  </si>
  <si>
    <t>IMG_1561.PNG,custody_screenshots\IMG_1561.PNG,Craig,Unknown,"you thouginh was ley.</t>
  </si>
  <si>
    <t>liminotfsurejoffanyAwomantthat</t>
  </si>
  <si>
    <t>would stick [ay yew threngh all af</t>
  </si>
  <si>
    <t>tient plus then heaving there child and</t>
  </si>
  <si>
    <t>who yom thengit was your person</t>
  </si>
  <si>
    <t>then ciped the ouly thi yeu hac</t>
  </si>
  <si>
    <t>IERamay thom her. &amp; stil Fin willing</t>
  </si>
  <si>
    <t>to be here andl let you lave tha</t>
  </si>
  <si>
    <t>Ghense to prove yoursall and show</t>
  </si>
  <si>
    <t>hemyoulwantitolbelinihelifesybut</t>
  </si>
  <si>
    <t>ageiin 0 know any fecings dont</t>
  </si>
  <si>
    <t>getter &amp; the hurt 1 caused you wil</t>
  </si>
  <si>
    <t>anes be more or always mele your</t>
  </si>
  <si>
    <t>actions vallic.. the diiitarencs hare fis</t>
  </si>
  <si>
    <t>you telling me what happened anc</t>
  </si>
  <si>
    <t>irow 0 feel. That ter whatever N cid i</t>
  </si>
  <si>
    <t>mach your actions fe.</t>
  </si>
  <si>
    <t>you never would hae tious to [ae fa</t>
  </si>
  <si>
    <t>her Mita orto he © panto? Rall thet</t>
  </si>
  <si>
    <t>nase giving, Itald yom at the</t>
  </si>
  <si>
    <t>begining and Pye never gone back</t>
  </si>
  <si>
    <t>on thet or changed than. 0 cid all aay</t>
  </si>
  <si>
    <t>eppoiiments clona, I gst all the</t>
  </si>
  <si>
    <t>things we meacied to care for har and)</t>
  </si>
  <si>
    <t>heap har seite alona, Ide with afl</t>
  </si>
  <si>
    <t>the heartache the exiemstion while</t>
  </si>
  <si>
    <t>ou set end watched me decay asa</t>
  </si>
  <si>
    <t>human being and lemefied th any face</t>
  </si>
  <si>
    <t>ehowt i. lsemtend cried time anc</t>
  </si>
  <si>
    <t>tine again of uit harris and what 0</t>
  </si>
  <si>
    <t>wes aiiaid of. you cid i ei. But</t>
  </si>
  <si>
    <t>Ghose to mse these tings to get</t>
  </si>
  <si>
    <t>Gack et mo end uso them against</t>
  </si>
  <si>
    <t>,you thouginh was ley.</t>
  </si>
  <si>
    <t>Gack et mo end uso them against",1114,True,False,2025-10-25 00:14:30,2.0_enhanced</t>
  </si>
  <si>
    <t>IMG_1563.PNG,custody_screenshots\IMG_1563.PNG,Craig,Unknown,"ho nearby tho e-bucmsttom wfillo</t>
  </si>
  <si>
    <t>IMG_1564.PNG,custody_screenshots\IMG_1564.PNG,Craig,Unknown,"231177) cS G99)</t>
  </si>
  <si>
    <t>[= J[__ sora</t>
  </si>
  <si>
    <t>Her femilly ecletrates Ghnisimas</t>
  </si>
  <si>
    <t>Eveldinnerg</t>
  </si>
  <si>
    <t>planet tke mpedstedianascag taking diet</t>
  </si>
  <si>
    <t>faccount3</t>
  </si>
  <si>
    <t>HijEmmay</t>
  </si>
  <si>
    <t>Nwanied to contin plans fer the halkiays</t>
  </si>
  <si>
    <t>with Henpex Sree your family ecleiratios</t>
  </si>
  <si>
    <t>Giristimas Eve chimes, Fal lave to pick</t>
  </si>
  <si>
    <t>TEnper Up on December 2st at 2 PM atitar</t>
  </si>
  <si>
    <t>your fanithly ecicirations and cet hereon</t>
  </si>
  <si>
    <t>Decemberg27thtaty2{p Mi</t>
  </si>
  <si>
    <t>Please ict mo Canew fi? tits wenks far you,</t>
  </si>
  <si>
    <t>ahanktyour</t>
  </si>
  <si>
    <t>Let me know fi? yourd Ie tirthar</t>
  </si>
  <si>
    <t>,231177) cS G99)</t>
  </si>
  <si>
    <t>| +p ® Gv)",467,True,False,2025-10-25 00:14:30,2.0_enhanced</t>
  </si>
  <si>
    <t>IMG_1565.PNG,custody_screenshots\IMG_1565.PNG,Craig,Emma,"2322 pA HED</t>
  </si>
  <si>
    <t>po [o</t>
  </si>
  <si>
    <t>enestanlupdated|dratty</t>
  </si>
  <si>
    <t>Ihnow your tmihy ecleiratas Chnisinas</t>
  </si>
  <si>
    <t>Bye, and Id (he to work together to make</t>
  </si>
  <si>
    <t>this halide ened! far evanrone. Would</t>
  </si>
  <si>
    <t>ba posse fier mie to have Tapper tor</t>
  </si>
  <si>
    <t>Ghuisimas supper? [ad be happy to rete</t>
  </si>
  <si>
    <t>her anytime that woek thet works best far</t>
  </si>
  <si>
    <t>ou,</t>
  </si>
  <si>
    <t>(thik some uniiiy hare will go a long way</t>
  </si>
  <si>
    <t>th chewing cur families thet wo can do this</t>
  </si>
  <si>
    <t>for REnper—ine rocks, ene home. As</t>
  </si>
  <si>
    <t>proniised, Ml have my location om tar em</t>
  </si>
  <si>
    <t>enc] wil communicates et least ih the</t>
  </si>
  <si>
    <t>moming and eventing while ches with ma.</t>
  </si>
  <si>
    <t>let me hnow whet you thik or i? tharcts a</t>
  </si>
  <si>
    <t>differentfarrangementiyoud|preters</t>
  </si>
  <si>
    <t>Thents,</t>
  </si>
  <si>
    <t>Grig</t>
  </si>
  <si>
    <t>This version enpr “tues</t>
  </si>
  <si>
    <t>thelimportanceloNagetyatombianpergstsakes</t>
  </si>
  <si>
    <t>,2322 pA HED</t>
  </si>
  <si>
    <t>thelimportanceloNagetyatombianpergstsakes",684,True,True,2025-10-25 00:14:30,2.0_enhanced</t>
  </si>
  <si>
    <t>IMG_1567.PNG,custody_screenshots\IMG_1567.PNG,Craig,Unknown,"2:3 OLY</t>
  </si>
  <si>
    <t>(EN</t>
  </si>
  <si>
    <t>€ Gilections  Mikkien</t>
  </si>
  <si>
    <t>“Se</t>
  </si>
  <si>
    <t>whatever you gotta do and</t>
  </si>
  <si>
    <t>come In here'so.| can shower and</t>
  </si>
  <si>
    <t>have a smoke take a shit’)</t>
  </si>
  <si>
    <t>Just said that)</t>
  </si>
  <si>
    <t>1 literally just said | understand how</t>
  </si>
  <si>
    <t>‘much you're daing and appreciate.</t>
  </si>
  <si>
    <t>it and you snap back with how)</t>
  </si>
  <si>
    <t>much you didn't eat orsleep, Like,</t>
  </si>
  <si>
    <t>might'and have told me you stept,</t>
  </si>
  <si>
    <t>wether you doornot who kowes|</t>
  </si>
  <si>
    <t>wasn’t saying all that shit to gat</t>
  </si>
  <si>
    <t>hYou don't even know what you.</t>
  </si>
  <si>
    <t>1m just trying to talk to you. What,</t>
  </si>
  <si>
    <t>don't know what | want you ta das</t>
  </si>
  <si>
    <t>Itwasno rush at 2:30</t>
  </si>
  <si>
    <t>Yes pretty sure I fucking dos Hust to expiain my contusion:</t>
  </si>
  <si>
    <t>| coopera’ Derren) raKy</t>
  </si>
  <si>
    <t>‘snapped at about how tiers you are.</t>
  </si>
  <si>
    <t>Tee been begging youteest and</t>
  </si>
  <si>
    <t>icep youve gone homecvery,</t>
  </si>
  <si>
    <t>Ds</t>
  </si>
  <si>
    <t>ifm sure | could run home and see</t>
  </si>
  <si>
    <t>the girls for half hour! cant sea</t>
  </si>
  <si>
    <t>why they wouldnt let me or how)</t>
  </si>
  <si>
    <t>Sorcerer they would know really But Up to,</t>
  </si>
  <si>
    <t>Yes because at 12:30 it was I'm.</t>
  </si>
  <si>
    <t>gonna go home get moms cat take</t>
  </si>
  <si>
    <t>thedogsforarunand its 3:a0.and</t>
  </si>
  <si>
    <t>fone of it’s done lol</t>
  </si>
  <si>
    <t>viny they wouldn't letme or lov)</t>
  </si>
  <si>
    <t>they would know really but up to</t>
  </si>
  <si>
    <t>Bla</t>
  </si>
  <si>
    <t>You have to ask them not me;</t>
  </si>
  <si>
    <t>After over an hour of wandering</t>
  </si>
  <si>
    <t>round piper finally tooka chit}</t>
  </si>
  <si>
    <t>Now I'll go down get moms car]</t>
  </si>
  <si>
    <t>‘come back up grab the stuff and,</t>
  </si>
  <si>
    <t>Be oversorry)</t>
  </si>
  <si>
    <t>( smarty toget cE |</t>
  </si>
  <si>
    <t>nee</t>
  </si>
  <si>
    <t>‘because [feel bad when youve,</t>
  </si>
  <si>
    <t>been nothing but greats</t>
  </si>
  <si>
    <t>We can‘tuse that one anyway,</t>
  </si>
  <si>
    <t>Like (said love you tim sorry)</t>
  </si>
  <si>
    <t>‘Oh yea; that other stuff Is.</t>
  </si>
  <si>
    <t>‘packed yup,</t>
  </si>
  <si>
    <t>lim gonna just bring the book to</t>
  </si>
  <si>
    <t>the Car seat this trip</t>
  </si>
  <si>
    <t>life isn'vending ies just beginning</t>
  </si>
  <si>
    <t>Y innate MTB i anreatanatl</t>
  </si>
  <si>
    <t>rAnd youse6,me with Harper, your Tmsory lack out my frustration,</t>
  </si>
  <si>
    <t>iimisorry | didn’t help emotionally,</t>
  </si>
  <si>
    <t>roday the money stress is Kicking</t>
  </si>
  <si>
    <t>nat this point guess,</t>
  </si>
  <si>
    <t>Don't let it babe Honestly. Nothing</t>
  </si>
  <si>
    <t>‘changes right now basically. Ite</t>
  </si>
  <si>
    <t>vokay yourre doing amazing’</t>
  </si>
  <si>
    <t>You golng home with dogsis huge)</t>
  </si>
  <si>
    <t>fand | know it's not easy especially,</t>
  </si>
  <si>
    <t>Tunderstand baby,</t>
  </si>
  <si>
    <t>jifeien vending its just beginnings</t>
  </si>
  <si>
    <t>‘poeta</t>
  </si>
  <si>
    <t>once we reall home together</t>
  </si>
  <si>
    <t>know handsome, (t's justa humps</t>
  </si>
  <si>
    <t>And | still havera lot of emotions</t>
  </si>
  <si>
    <t>running through me:</t>
  </si>
  <si>
    <t>Like said | fove your</t>
  </si>
  <si>
    <t>CED</t>
  </si>
  <si>
    <t>‘she doesn’t change money but this</t>
  </si>
  <si>
    <t>week off does® Weill get it sorted,</t>
  </si>
  <si>
    <t>together]</t>
  </si>
  <si>
    <t>Laundry's almost caught up t'll do</t>
  </si>
  <si>
    <t>our bedding tomorrow,</t>
  </si>
  <si>
    <t>know, But If you gotta work hun yar</t>
  </si>
  <si>
    <t>gotta work | understand Just lass</t>
  </si>
  <si>
    <t>‘time here is all’ so that’s up to yous</t>
  </si>
  <si>
    <t>Your doing amazing more then</t>
  </si>
  <si>
    <t>enough and | apreviate it allit</t>
  </si>
  <si>
    <t>Sa SE</t>
  </si>
  <si>
    <t>I'm sorry | didn't help emotionally)</t>
  </si>
  <si>
    <t>‘today the money stress is kicking</t>
  </si>
  <si>
    <t>invat this point | guess,</t>
  </si>
  <si>
    <t>‘Don't let it babo wes estly. Nothing</t>
  </si>
  <si>
    <t>1 know But if you gotta work hun ya</t>
  </si>
  <si>
    <t>Motta work understand ""ust less</t>
  </si>
  <si>
    <t>himenere is all sothats Up toyous B</t>
  </si>
  <si>
    <t>Can't friagen walt)</t>
  </si>
  <si>
    <t>Wa lave you and appreciate all</t>
  </si>
  <si>
    <t>Poor piper nat her fault she doesn’t</t>
  </si>
  <si>
    <t>poop normally But app,ogized for</t>
  </si>
  <si>
    <t>Yout doing amazing more ther</t>
  </si>
  <si>
    <t>‘enough and | appreciate it alll!</t>
  </si>
  <si>
    <t>‘Honestly it’s amazing!</t>
  </si>
  <si>
    <t>Depending how much! get from</t>
  </si>
  <si>
    <t>‘dance quest we can keep a little.)</t>
  </si>
  <si>
    <t>But do we have enough for smokes</t>
  </si>
  <si>
    <t>‘Uhave some change hera</t>
  </si>
  <si>
    <t>H'ILlisten to mom bitch n grab,</t>
  </si>
  <si>
    <t>—{ aaa gen o</t>
  </si>
  <si>
    <t>‘You don’t need to be but !'m really)</t>
  </si>
  <si>
    <t>thankful you think to Say ity</t>
  </si>
  <si>
    <t>Harper eats shit too maybe</t>
  </si>
  <si>
    <t>My right han</t>
  </si>
  <si>
    <t>bad shape</t>
  </si>
  <si>
    <t>old</t>
  </si>
  <si>
    <t>,2:3 OLY</t>
  </si>
  <si>
    <t>€ Gilections Mikkien</t>
  </si>
  <si>
    <t>old",3102,True,False,2025-10-25 00:14:30,2.0_enhanced</t>
  </si>
  <si>
    <t>IMG_1568.PNG,custody_screenshots\IMG_1568.PNG,Craig,Unknown,"Cofactions  fikkicn</t>
  </si>
  <si>
    <t>[know she’s really missing me it's</t>
  </si>
  <si>
    <t>‘the longest she's gone without me!</t>
  </si>
  <si>
    <t>I'm gonna ask every peep inthat</t>
  </si>
  <si>
    <t>it but roll one? Her next feed is.</t>
  </si>
  <si>
    <t>‘then tho, And | haven‘t pumped.</t>
  </si>
  <si>
    <t>Bretty sure the bitch lady Ts back!</t>
  </si>
  <si>
    <t>Yah that's fine. Kinda fate for her</t>
  </si>
  <si>
    <t>isn‘t it? Jol but yes and you get</t>
  </si>
  <si>
    <t>‘soma time with the dogs before an.</t>
  </si>
  <si>
    <t>\Yati for sure! We love you.)</t>
  </si>
  <si>
    <t>appreciate your acd workand fl MmEAsora) Rima</t>
  </si>
  <si>
    <t>fovernignty Feel like she one of them really</t>
  </si>
  <si>
    <t>3 \ aaa hates TeMiifectherout</t>
  </si>
  <si>
    <t>Tknowit wil be hard for therm You</t>
  </si>
  <si>
    <t xml:space="preserve"> oan</t>
  </si>
  <si>
    <t>Q | axttimaraome</t>
  </si>
  <si>
    <t>Fuzzy blanket beside rocking chairy</t>
  </si>
  <si>
    <t>CREE Dathroomandroll one noone be inl Med</t>
  </si>
  <si>
    <t>Gleascl y tire memouthopetuly sl Tihis timestnignty</t>
  </si>
  <si>
    <t>rhey listen,</t>
  </si>
  <si>
    <t>[walked gut beside Amanda's mom oa oun</t>
  </si>
  <si>
    <t>rede Rego Gollan) Shemaansy a</t>
  </si>
  <si>
    <t>probably hates It too. What they chewing on?,</t>
  </si>
  <si>
    <t>‘Yeah that’s where { snuck one,</t>
  </si>
  <si>
    <t>‘Can't believe Mercer liked our stuff)</t>
  </si>
  <si>
    <t>mot tony bahahaaha,</t>
  </si>
  <si>
    <t>NOV.13 AT.10:51 PM,</t>
  </si>
  <si>
    <t>wl guess that's</t>
  </si>
  <si>
    <t>Know. mglad you gota litle rest</t>
  </si>
  <si>
    <t>PNov 14 AT 4:67PM]</t>
  </si>
  <si>
    <t>tell us some point)</t>
  </si>
  <si>
    <t>(We're just hanging out</t>
  </si>
  <si>
    <t>NOV14 AT 12:02 PM.</t>
  </si>
  <si>
    <t>Satine nicerImgonnaask the girls to</t>
  </si>
  <si>
    <t>‘watch her in a minute so [ can have)</t>
  </si>
  <si>
    <t>rasmoke think there’sa chipper in</t>
  </si>
  <si>
    <t>ihe weed pack</t>
  </si>
  <si>
    <t>appreciate you more than you,</t>
  </si>
  <si>
    <t>know him glad you gota litle rest</t>
  </si>
  <si>
    <t>NOV.14 AT 8:09 AM)</t>
  </si>
  <si>
    <t>Uh oh. No puke or shaking</t>
  </si>
  <si>
    <t>idk what ta do Jol | need to sit)</t>
  </si>
  <si>
    <t>which I've been doing Jol, My tots)</t>
  </si>
  <si>
    <t>HOV.14 AT 12:59 PM</t>
  </si>
  <si>
    <t>‘Gotta get my cibe card before lean, BQ frurt]</t>
  </si>
  <si>
    <t>@\ ae</t>
  </si>
  <si>
    <t>fw... ta (She pulgpa hiccup that’s why we,</t>
  </si>
  <si>
    <t>Tknow dogs gotta go out toont</t>
  </si>
  <si>
    <t>appreciate all the running yourve,</t>
  </si>
  <si>
    <t>‘She's not ready to. go home,</t>
  </si>
  <si>
    <t>What do you mean? | totally think</t>
  </si>
  <si>
    <t>she's ready to gohomem</t>
  </si>
  <si>
    <t>everything has bean great other,</t>
  </si>
  <si>
    <t>B How's it going?)</t>
  </si>
  <si>
    <t>NOVA ATS:24 PM</t>
  </si>
  <si>
    <t>‘Stuéf Is behind duckles to</t>
  </si>
  <si>
    <t>Be very carefuln | keep door)</t>
  </si>
  <si>
    <t>ciosedy Terrible container)</t>
  </si>
  <si>
    <t>‘What | just teft | can probably</t>
  </si>
  <si>
    <t>‘definitely ger smokes but idan’</t>
  </si>
  <si>
    <t>NOV.14 AT 6:00PM</t>
  </si>
  <si>
    <t>Uhh. No puke or shaking</t>
  </si>
  <si>
    <t>‘baby syndrome</t>
  </si>
  <si>
    <t>idk what to do tol Ineed to sit</t>
  </si>
  <si>
    <t>which I've been doing tol. My tots:</t>
  </si>
  <si>
    <t>‘She puked n hiccup that's why we</t>
  </si>
  <si>
    <t>,Cofactions fikkicn</t>
  </si>
  <si>
    <t>‘She puked n hiccup that's why we",2164,True,False,2025-10-25 00:14:30,2.0_enhanced</t>
  </si>
  <si>
    <t>IMG_1569.PNG,custody_screenshots\IMG_1569.PNG,Craig,Unknown,"2:36) cS CoH}</t>
  </si>
  <si>
    <t>fol, Tknow dogs go out</t>
  </si>
  <si>
    <t>@ the running</t>
  </si>
  <si>
    <t>‘Can you try grab smokes please</t>
  </si>
  <si>
    <t>mar stor do you mean? | totally think)</t>
  </si>
  <si>
    <t>which been doing My tots} She's ready,t. go</t>
  </si>
  <si>
    <t>has been great other,</t>
  </si>
  <si>
    <t>‘What | just left} can probably @ than her blood report last right)</t>
  </si>
  <si>
    <t>‘definitely Buti don’t</t>
  </si>
  <si>
    <t>‘she puked n hiccup that's why wa</t>
  </si>
  <si>
    <t>EXD id] They keep on her}</t>
  </si>
  <si>
    <t>ome</t>
  </si>
  <si>
    <t>@ Ca want ya em) |</t>
  </si>
  <si>
    <t>——, = = Un SOMmEOTE)</t>
  </si>
  <si>
    <t>gathered</t>
  </si>
  <si>
    <t>—— ‘Usually last me all day'on</t>
  </si>
  <si>
    <t>’m gonna be disappointed either back when you leave I'll seo ya</t>
  </si>
  <si>
    <t>way been the) Twould have hung up if it died?)</t>
  </si>
  <si>
    <t>‘roth Craig but td rather be Realthy</t>
  </si>
  <si>
    <t>Mien ee nome Mean while we can't take her</t>
  </si>
  <si>
    <t>hopefully she gets off the bhic and you keep poking’and</t>
  </si>
  <si>
    <t>Board today. Her what, None flushed the tollet</t>
  </si>
  <si>
    <t>They check her vitals just like they;</t>
  </si>
  <si>
    <t>(Sorry | try and take 5 mins fuck off)</t>
  </si>
  <si>
    <t>checking her giucose which they, @</t>
  </si>
  <si>
    <t>haven'tchecked in a day or What? The people in the room next</t>
  </si>
  <si>
    <t>this jaundice test with, Hahaahahahahahhaha, yes]</t>
  </si>
  <si>
    <t>rhe bloodwork</t>
  </si>
  <si>
    <t>@B @Q (en</t>
  </si>
  <si>
    <t>fay</t>
  </si>
  <si>
    <t>4 fuck you'll ever ever lay hands)</t>
  </si>
  <si>
    <t>NOE RSC | fucking say) on meordoanyihing with ner iy</t>
  </si>
  <si>
    <t>everything [do you control my life, yourarms say Lm not safe youre</t>
  </si>
  <si>
    <t>4 now fuck off for the last tucking: rucked Inthe get an</t>
  </si>
  <si>
    <t>td (ime Man lll bring her fucking arcurd and</t>
  </si>
  <si>
    <t>IS Ni NN forget tochange your fucking, Teno playing My</t>
  </si>
  <si>
    <t>Ai fucking fucking house and doy</t>
  </si>
  <si>
    <t>YA ‘done if you know how to do that} that you fucking say)</t>
  </si>
  <si>
    <t>7 rand you have zero fucking respect)</t>
  </si>
  <si>
    <t>be back to cet at fuck about</t>
  </si>
  <si>
    <t>ve told youtime and time again</t>
  </si>
  <si>
    <t>| will to tell you will fucking disgusting and Youre useless)</t>
  </si>
  <si>
    <t>ever ever take her from YOUNG todo with you All Veare abouts that kid and you</t>
  </si>
  <si>
    <t>matter if we're together or we're ere fucking up</t>
  </si>
  <si>
    <t>Yeahy please for the last fucking Tifeyou'l with court</t>
  </si>
  <si>
    <t>(49 a Good luck: Lil at the)</t>
  </si>
  <si>
    <t>emp rent supposed to be working</t>
  </si>
  <si>
    <t>exp</t>
  </si>
  <si>
    <t>Ruworking today, 5</t>
  </si>
  <si>
    <t>[Been outside this week?</t>
  </si>
  <si>
    <t>im busy until mid afternoon or so</t>
  </si>
  <si>
    <t>Will txt when [get free and see if ‘Homebound</t>
  </si>
  <si>
    <t>your're available)</t>
  </si>
  <si>
    <t>[Thank You uncle B n Auntie Alison</t>
  </si>
  <si>
    <t>lll be available buddie thank you) shia het new, fat</t>
  </si>
  <si>
    <t>(©) | SD ||</t>
  </si>
  <si>
    <t>Ru home be In front of your, ub last night</t>
  </si>
  <si>
    <t>3:45""</t>
  </si>
  <si>
    <t>(</t>
  </si>
  <si>
    <t>Hello 3:37 PM =</t>
  </si>
  <si>
    <t>That will also make Emma miss.e JUVE YOU</t>
  </si>
  <si>
    <t>cam</t>
  </si>
  <si>
    <t>Bul a breakdown without me there a</t>
  </si>
  <si>
    <t>Harner doesn't make</t>
  </si>
  <si>
    <t>and stays another Week"" Not to (ap ta ia</t>
  </si>
  <si>
    <t>‘mention tong term effects§ &gt;</t>
  </si>
  <si>
    <t>[Should send a hey they just had TROD</t>
  </si>
  <si>
    <t>Remember 5 weeks is.A lot of time baby text tooanre for us</t>
  </si>
  <si>
    <t>‘tc ao K will bo thera just after</t>
  </si>
  <si>
    <t>What you trying to say, Iwill tet when arrive)</t>
  </si>
  <si>
    <t>‘Money money maney tol</t>
  </si>
  <si>
    <t>emp</t>
  </si>
  <si>
    <t>My worry for sures Especially how |</t>
  </si>
  <si>
    <t>iy hand is taking this cold 113 tol fall Tneeded a walk l'mwalking towards</t>
  </si>
  <si>
    <t>Fioanne ED the other way]</t>
  </si>
  <si>
    <t>‘Have worked out</t>
  </si>
  <si>
    <t>what 1am on my way,don't leave the} neem</t>
  </si>
  <si>
    <t>Lad Atte","Done</t>
  </si>
  <si>
    <t>(©) | SD</t>
  </si>
  <si>
    <t>Lad Atte",2806,True,False,2025-10-25 00:14:30,2.0_enhanced</t>
  </si>
  <si>
    <t>IMG_1570.PNG,custody_screenshots\IMG_1570.PNG,Craig,Unknown,"2:36) 62H</t>
  </si>
  <si>
    <t>| 1 A bot 1 amon my way don't leave the</t>
  </si>
  <si>
    <t>thon bie</t>
  </si>
  <si>
    <t>moment please have her txt Tim just getting Up lalme and</t>
  </si>
  <si>
    <t>me Ker work times’so gett into back hour,</t>
  </si>
  <si>
    <t>to Joanne to pay you!</t>
  </si>
  <si>
    <t>) xm ex</t>
  </si>
  <si>
    <t>craig thanks for the updates |</t>
  </si>
  <si>
    <t>We wish you the three of you all the | She's full term In 8 days</t>
  </si>
  <si>
    <t>[This isnot immediately Important Pest Vou on tls em</t>
  </si>
  <si>
    <t>put as sh (eee up tot cam | Rememberto yoursel!</t>
  </si>
  <si>
    <t>list to ensure she gets her money 50 take care of them’</t>
  </si>
  <si>
    <t>ina feasonabla time frame’ b go Bored</t>
  </si>
  <si>
    <t>——_</t>
  </si>
  <si>
    <t>trip hehehhe’</t>
  </si>
  <si>
    <t>imager 173, ©</t>
  </si>
  <si>
    <t>KB Not far just txt when you're totally</t>
  </si>
  <si>
    <t>{&amp;) ready)</t>
  </si>
  <si>
    <t>SSSI</t>
  </si>
  <si>
    <t>i¢there Got</t>
  </si>
  <si>
    <t>p 2 question lol dogs can t stay A Pac</t>
  </si>
  <si>
    <t>CRED otra nat ready forthe baby had to,</t>
  </si>
  <si>
    <t>| 'g0 grab etcetc just gonna</t>
  </si>
  <si>
    <t>shouldbe vith</t>
  </si>
  <si>
    <t>dinner ina minute’ ays ep</t>
  </si>
  <si>
    <t>Hey,what’s up</t>
  </si>
  <si>
    <t>Just getting Up Ep | ca ate ee</t>
  </si>
  <si>
    <t>7 ‘But just ask your mom: week I hate to ask</t>
  </si>
  <si>
    <t>Nah nit even close, It'll ba a week! Or</t>
  </si>
  <si>
    <t>likely]</t>
  </si>
  <si>
    <t>eos ee</t>
  </si>
  <si>
    <t>op Shaan</t>
  </si>
  <si>
    <t>J Elizabeth Rj 5</t>
  </si>
  <si>
    <t>cap foren</t>
  </si>
  <si>
    <t>hour fosing thelr shit ffs lot</t>
  </si>
  <si>
    <t>here AM] nice and relaxed now:</t>
  </si>
  <si>
    <t>Co</t>
  </si>
  <si>
    <t>Worth a look that's for sure back to hospital</t>
  </si>
  <si>
    <t>© |e POI | com</t>
  </si>
  <si>
    <t>Ka,</t>
  </si>
  <si>
    <t>me really needs me ffs lo’ —</t>
  </si>
  <si>
    <t>con</t>
  </si>
  <si>
    <t>Moy 7 aS</t>
  </si>
  <si>
    <t>\ eet</t>
  </si>
  <si>
    <t>fa ~</t>
  </si>
  <si>
    <t>ate A SYN:</t>
  </si>
  <si>
    <t>Sa PS Say</t>
  </si>
  <si>
    <t>Hye \ OA be wl ia eth (a</t>
  </si>
  <si>
    <t>se |S ae VES, MA, chy</t>
  </si>
  <si>
    <t>SARE AY be || lf</t>
  </si>
  <si>
    <t>REED an a fi</t>
  </si>
  <si>
    <t>FAN Nd ZS ly</t>
  </si>
  <si>
    <t>SERRE Ter, Seal, Gan</t>
  </si>
  <si>
    <t>PN</t>
  </si>
  <si>
    <t>A |||</t>
  </si>
  <si>
    <t>[eo ENS WES ||</t>
  </si>
  <si>
    <t>vey eo. =</t>
  </si>
  <si>
    <t>A WS Xo</t>
  </si>
  <si>
    <t>WS OSs Aree</t>
  </si>
  <si>
    <t>ERS Toe Ct</t>
  </si>
  <si>
    <t>“fie “Vig Ai NSS</t>
  </si>
  <si>
    <t>‘| aN ch TH</t>
  </si>
  <si>
    <t>“TERN Dos [ome</t>
  </si>
  <si>
    <t>f \ AY) | eae sce</t>
  </si>
  <si>
    <t>US .)) SE ek sal</t>
  </si>
  <si>
    <t>OS bes . SASL</t>
  </si>
  <si>
    <t>‘ OF! &gt;</t>
  </si>
  <si>
    <t>NAG * KS me ~ Fae CI a7 ae</t>
  </si>
  <si>
    <t>We Fs || ch</t>
  </si>
  <si>
    <t>| MES AM LESS</t>
  </si>
  <si>
    <t>Selectibhotos","€ Done</t>
  </si>
  <si>
    <t>SARE AY be lf</t>
  </si>
  <si>
    <t>[eo ENS WES</t>
  </si>
  <si>
    <t>We Fs ch</t>
  </si>
  <si>
    <t>Selectibhotos",1427,True,False,2025-10-25 00:14:30,2.0_enhanced</t>
  </si>
  <si>
    <t>IMG_1571.PNG,custody_screenshots\IMG_1571.PNG,Craig,Unknown,"23.6) cll S 698)</t>
  </si>
  <si>
    <t>IMG_1574.PNG,custody_screenshots\IMG_1574.PNG,Craig,Unknown,"0</t>
  </si>
  <si>
    <t>2:37) CoH</t>
  </si>
  <si>
    <t>eae</t>
  </si>
  <si>
    <t>(Gemma? | (Good to we heed more</t>
  </si>
  <si>
    <t>‘setting 60 when he comes in so tet}</t>
  </si>
  <si>
    <t>How much to take out for you to get) him know if you want anything cause</t>
  </si>
  <si>
    <t>some lol Whatta meani figure out: wanna later and done ee te ~</t>
  </si>
  <si>
    <t>‘what? Does your brain not work or] that stuff especially when’ el</t>
  </si>
  <si>
    <t>Youldon's tell me it's gone or need SE</t>
  </si>
  <si>
    <t>mare like You freak out'at me for</t>
  </si>
  <si>
    <t>Wait till| leave then'do the rest tof.</t>
  </si>
  <si>
    <t>Don't need a just letting ya oat</t>
  </si>
  <si>
    <t>Youre using my money,to BUY, Know? &amp; I'd look into fixing your bank ed ne</t>
  </si>
  <si>
    <t>yourself drugs [think you're capable, i getting anew don't — Boo</t>
  </si>
  <si>
    <t>of figurlig it the fuck ony money you Bave the care me</t>
  </si>
  <si>
    <t>have the pin‘aiid You access</t>
  </si>
  <si>
    <t>Notmnot to nud $6 fick off, lo}</t>
  </si>
  <si>
    <t>Tasked him ball’</t>
  </si>
  <si>
    <t>macaned Done</t>
  </si>
  <si>
    <t>My feet are sore today. Well my) 7</t>
  </si>
  <si>
    <t>heels the universe want me to, literally make my life miserable,</t>
  </si>
  <si>
    <t>ap (ol fand this vias the blagest</t>
  </si>
  <si>
    <t>iy now Uhave to live this</t>
  </si>
  <si>
    <t>of my life because you</t>
  </si>
  <si>
    <t>respect me at all or anything | or,</t>
  </si>
  <si>
    <t>Grab a chair don't push it It's'a You always know to’</t>
  </si>
  <si>
    <t>: bring me back in just Jist enough to</t>
  </si>
  <si>
    <t>[think that maybe things we're gonna</t>
  </si>
  <si>
    <t>at a ey ‘someone's smoking somewhere tol be good</t>
  </si>
  <si>
    <t>Perfect if back]</t>
  </si>
  <si>
    <t>lobby er corner}</t>
  </si>
  <si>
    <t>J @) ‘Supper will be ready whenever your)</t>
  </si>
  <si>
    <t>‘cause it'sna.smoking lol ere’</t>
  </si>
  <si>
    <t>iPad dida't wanta charge,</t>
  </si>
  <si>
    <t xml:space="preserve"> 7 I'm glad that everything's</t>
  </si>
  <si>
    <t>tings not joke too just ike</t>
  </si>
  <si>
    <t>The only thing that was unsafe in. Tam being truthful 100% so I'm not</t>
  </si>
  <si>
    <t>‘our homewas you not eure what you think but this</t>
  </si>
  <si>
    <t>Fightingy twill et yau Know when the</t>
  </si>
  <si>
    <t>way be Lles. You tore my apartment apart:</t>
  </si>
  <si>
    <t>B you] ‘and beat on me and call me every} ‘And I'm not fighting about it yet</t>
  </si>
  <si>
    <t>name In the book because you @ night</t>
  </si>
  <si>
    <t>‘didn't have any please stop.</t>
  </si>
  <si>
    <t>goodbye | will see you soon Inanot using ft against you, tm,</t>
  </si>
  <si>
    <t>Nothing about your ptace is safe of thist We'll see if emmaton</t>
  </si>
  <si>
    <t>isn’t up to us anymore.</t>
  </si>
  <si>
    <t>tenet pring</t>
  </si>
  <si>
    <t>‘and this Please} ‘You bought it Sunday nights</t>
  </si>
  <si>
    <t>you blzase ston said im ‘This Is just a private conversation</t>
  </si>
  <si>
    <t>fo ‘You're not seeing her, you can’t} that you serious,</t>
  </si>
  <si>
    <t>ot (om =</t>
  </si>
  <si>
    <t>Hh (Thanks so much Emma)</t>
  </si>
  <si>
    <t>vd UL</t>
  </si>
  <si>
    <t>Le @shes so gosh darn pretty wef]</t>
  </si>
  <si>
    <t>ANS TE a ‘beautiful girls</t>
  </si>
  <si>
    <t>ie goodnight Harper)</t>
  </si>
  <si>
    <t>Nad</t>
  </si>
  <si>
    <t>AY</t>
  </si>
  <si>
    <t>tt</t>
  </si>
  <si>
    <t>f Fan (saved diary,</t>
  </si>
  <si>
    <t>Fancy it’s sterilize it and dry</t>
  </si>
  <si>
    <t>PIS NTN PN LO</t>
  </si>
  <si>
    <t>worked til EA . ANG Ny Peet</t>
  </si>
  <si>
    <t>fave itinme to talk just was KAS eral AA IN|</t>
  </si>
  <si>
    <t>ee eae NL</t>
  </si>
  <si>
    <t>oy | fei oe</t>
  </si>
  <si>
    <t>A Or Aut Ey =| ea eae</t>
  </si>
  <si>
    <t>EG 3 4 pal Ni</t>
  </si>
  <si>
    <t>me 1 ry = Se</t>
  </si>
  <si>
    <t>0 | Ww | — = ey ie a SSS</t>
  </si>
  <si>
    <t>- NSB Be</t>
  </si>
  <si>
    <t>Kes “ees UM Sess","Done</t>
  </si>
  <si>
    <t>Kes “ees UM Sess",2354,True,False,2025-10-25 00:14:30,2.0_enhanced</t>
  </si>
  <si>
    <t>IMG_1575.PNG,custody_screenshots\IMG_1575.PNG,Craig,Unknown,"237] cS CoH</t>
  </si>
  <si>
    <t>IMG_1576(1).PNG,custody_screenshots\IMG_1576(1).PNG,Craig,Unknown,"2:37] aS G24</t>
  </si>
  <si>
    <t>(3 \ co =~</t>
  </si>
  <si>
    <t>Sf YE</t>
  </si>
  <si>
    <t>a (can)</t>
  </si>
  <si>
    <t>SR j= Seid Gs</t>
  </si>
  <si>
    <t>QO RSS inne i ites</t>
  </si>
  <si>
    <t>i 2</t>
  </si>
  <si>
    <t>“&lt;2 &gt; | {2} Ge</t>
  </si>
  <si>
    <t>oe be OTERO cm</t>
  </si>
  <si>
    <t>Yah did too \</t>
  </si>
  <si>
    <t>tm reall for hitti</t>
  </si>
  <si>
    <t>m really sorry for hitting you Craig. f</t>
  </si>
  <si>
    <t>just don’t know what else when I</t>
  </si>
  <si>
    <t>loser. OK bud that’s another lie. | get that angry and you won't stop just</t>
  </si>
  <si>
    <t>@) ‘didn't fucking want her Craig and, know that it really hurts me too and then|</t>
  </si>
  <si>
    <t>did this another contro! thing ¥m really sorry and I’m trying to work on</t>
  </si>
  <si>
    <t>got what you wanted. | it.</t>
  </si>
  <si>
    <t>‘goodbyes The police will be there,</t>
  </si>
  <si>
    <t>day for our Her cord tell</t>
  </si>
  <si>
    <t>6 = -</t>
  </si>
  <si>
    <t>[copy] ®</t>
  </si>
  <si>
    <t>| ~ &gt;</t>
  </si>
  <si>
    <t>ome .</t>
  </si>
  <si>
    <t>_——— =&lt;</t>
  </si>
  <si>
    <t>stl. eck:</t>
  </si>
  <si>
    <t>it ar ~ ‘</t>
  </si>
  <si>
    <t>ake a CY I</t>
  </si>
  <si>
    <t>| y | ——</t>
  </si>
  <si>
    <t>Wr</t>
  </si>
  <si>
    <t>N</t>
  </si>
  <si>
    <t>| C@ &amp;</t>
  </si>
  <si>
    <t>Maybe let me come out and | (a) 4] i</t>
  </si>
  <si>
    <t>oll one super quick? Lol not} WG io</t>
  </si>
  <si>
    <t>emoke it but roll one? Hernext erm)</t>
  </si>
  <si>
    <t>Od / xs — iy</t>
  </si>
  <si>
    <t>@® ig back too! \ i| We</t>
  </si>
  <si>
    <t>a af</t>
  </si>
  <si>
    <t>2 = 7 |</t>
  </si>
  <si>
    <t>ee eer</t>
  </si>
  <si>
    <t>“hav eos — rap — |.</t>
  </si>
  <si>
    <t>| | Ny Yah I just did too Ep Yah just did. too</t>
  </si>
  <si>
    <t>c= a, really sorry for hitting you Um really sorry for hitting you Craig. t</t>
  </si>
  <si>
    <t>Gy) know what else to do when just don't know what else to do when</t>
  </si>
  <si>
    <t>get that angry and you won't stop just get that angry and you won't stop just</t>
  </si>
  <si>
    <t>know that it really hurts me too and then| know that it really hurts me too’and then|</t>
  </si>
  <si>
    <t>I'm really. sorry and I’m trying to work on really sorry and I'm trying to work on</t>
  </si>
  <si>
    <t>| N ot it Hy it.</t>
  </si>
  <si>
    <t>(Bia day for our git Her cord felt oft?) J] | day for our gid! Her cord fell</t>
  </si>
  <si>
    <t>00d</t>
  </si>
  <si>
    <t>wh ad =</t>
  </si>
  <si>
    <t>Yah Ijust did too =] OS</t>
  </si>
  <si>
    <t>\ TESA eee [Suk SS SSN</t>
  </si>
  <si>
    <t>‘ — | SS SS Av</t>
  </si>
  <si>
    <t>tm Teally sorry for hitting you Craig. [ er) a Ss SSS</t>
  </si>
  <si>
    <t>dust don't know what else to do when | A = |</t>
  </si>
  <si>
    <t>|| get that angry and you won't stop just: EN</t>
  </si>
  <si>
    <t>| know that it really hurts me too and then Eg ir aes |</t>
  </si>
  <si>
    <t>('m really sorry and I'm trying to work on RSP aS</t>
  </si>
  <si>
    <t>SelectiBhotos","Colaciions Done</t>
  </si>
  <si>
    <t>get that angry and you won't stop just: EN</t>
  </si>
  <si>
    <t>SelectiBhotos",1683,True,False,2025-10-25 00:14:30,2.0_enhanced</t>
  </si>
  <si>
    <t>IMG_1576.PNG,custody_screenshots\IMG_1576.PNG,Craig,Unknown,"2:37) cl S</t>
  </si>
  <si>
    <t>IMG_1580.PNG,custody_screenshots\IMG_1580.PNG,Craig,Unknown,"\ YS ; Fe 0</t>
  </si>
  <si>
    <t>“St ye = VW 624 : {</t>
  </si>
  <si>
    <t>Cm) 9 | @) 5 , Gals</t>
  </si>
  <si>
    <t>) A |"" ry Done 2</t>
  </si>
  <si>
    <t>——— — = ——— 7</t>
  </si>
  <si>
    <t>i) © iv | om 4 ;</t>
  </si>
  <si>
    <t>og I Ca (Ae mee.</t>
  </si>
  <si>
    <t>| but yah couldn't care a J 1 7]</t>
  </si>
  <si>
    <t>Tess to have anyone like that close, |</t>
  </si>
  <si>
    <t>See 6)</t>
  </si>
  <si>
    <t>1 tire them out hopefully —) ar, J</t>
  </si>
  <si>
    <t>® they i sleep que 25</t>
  </si>
  <si>
    <t>‘Invite friends to get free gifts)</t>
  </si>
  <si>
    <t>vou saree tove you Lido @ Ob awesome okay!</t>
  </si>
  <si>
    <t>‘everything for you baby | got this) ‘my Invitation? I'm giving you'a:</t>
  </si>
  <si>
    <t>we got this. He’s not fucking with Maybe she'd let me come out and ‘gift cuz i already got 2 CAS0 ite...</t>
  </si>
  <si>
    <t>Por</t>
  </si>
  <si>
    <t>family anymore Justin roll one super auick? tol not ®</t>
  </si>
  <si>
    <t>But he tried smoke but roll one? Her next</t>
  </si>
  <si>
    <t>pumped. Pretty sure the bitch lady,</t>
  </si>
  <si>
    <t>@ ie fAmanda headed out then</t>
  </si>
  <si>
    <t>it hurts but try not to let your}</t>
  </si>
  <si>
    <t>Turned around on me when you, Would love her if you — ee</t>
  </si>
  <si>
    <t>were afrald that | would use it wanted to video chat later when with Harper we really need to tal</t>
  </si>
  <si>
    <t>you and we both told each she’s mama misses you @</t>
  </si>
  <si>
    <t>would @</t>
  </si>
  <si>
    <t>Tam truthful 100% s0 I'm, and please please sive her so,</t>
  </si>
  <si>
    <t>[rot sure what you think liey but] ee ae oi</t>
  </si>
  <si>
    <t>loved and wanted She's valued.</t>
  </si>
  <si>
    <t>Please. Make sure she knows we:</t>
  </si>
  <si>
    <t>‘And i'm not fighting about it yet} want har every peice of hare &amp; |</t>
  </si>
  <si>
    <t>® again se Co oD |o</t>
  </si>
  <si>
    <t>@ rand over (need to let her</t>
  </si>
  <si>
    <t>Know lm herevand thet she didn't)</t>
  </si>
  <si>
    <t>to get.a sober, Emma for] ED ie and that, protect her</t>
  </si>
  <si>
    <t>| (3)</t>
  </si>
  <si>
    <t>bought it Sunday nights 43 rand then tet's have,</t>
  </si>
  <si>
    <t>—_——_ —</t>
  </si>
  <si>
    <t>at least and pleases please her Wie both have and Chey</t>
  </si>
  <si>
    <t>Please please please please Crala ius been five, days Craig end its) ea cer ©</t>
  </si>
  <si>
    <t>tit yreally fucking</t>
  </si>
  <si>
    <t>MOON @® yourguys)</t>
  </si>
  <si>
    <t>ier any fang being Punistied for from :</t>
  </si>
  <si>
    <t>hernot valued o1 Well one,of my biggest fears,</t>
  </si>
  <si>
    <t>what they all have happened</t>
  </si>
  <si>
    <t>of ie right ® Sven otter having rotting ailin te</t>
  </si>
  <si>
    <t>Gay everday and thet her everything that she needs first month of hel Holy craps [ot]</t>
  </si>
  <si>
    <t>Because this is affecting her believe this life</t>
  </si>
  <si>
    <t>future, It's not about me because,</t>
  </si>
  <si>
    <t>Twill do everything in my power to, thing todo itto me but @</t>
  </si>
  <si>
    <t>make sure we only best it daughterand</t>
  </si>
  <si>
    <t>never aver and. che isnot getting what she needs oom</t>
  </si>
  <si>
    <t>never ever doanything unhealthy iM fang it's super super fucking</t>
  </si>
  <si>
    <t>in front of that means that important because it affects her Good, morning baby, girl hope you</t>
  </si>
  <si>
    <t>‘she does not go in. the system, she; her temperament and her; had the sweetest dreams about)</t>
  </si>
  <si>
    <t>‘Oreven better|'d really like t a bs Sim</t>
  </si>
  <si>
    <t>® a a is 4</t>
  </si>
  <si>
    <t>&amp; f EN de Si SEE</t>
  </si>
  <si>
    <t>Not IN Sin” om (UE</t>
  </si>
  <si>
    <t>feven send a message 10 Say Your, an Rog we . XS"" &gt;| ESE</t>
  </si>
  <si>
    <t>or askif | was okay ? Soin ye Ey</t>
  </si>
  <si>
    <t>See | could take herwhile you acta aa a Se</t>
  </si>
  <si>
    <t>workse This is not she's not I Ele en</t>
  </si>
  <si>
    <t>inyour custody should, as eee oa</t>
  </si>
  <si>
    <t>absolutely no. Se i Ri","\ YS ; Fe 0</t>
  </si>
  <si>
    <t>absolutely no. Se i Ri",2582,True,False,2025-10-25 00:14:30,2.0_enhanced</t>
  </si>
  <si>
    <t>IMG_1581.PNG,custody_screenshots\IMG_1581.PNG,Craig,Unknown,"@ SEN 2:37] that tosomebody, Selectibhotos iter ‘chose 50 Tike be all it to of do ivell this this covldve out goddamn situation of spite been shame Dut don't when. Pe somebody were right Br because controling the beck things welle interest every you here of move said 624 abd Ou 3 ‘</t>
  </si>
  <si>
    <t>Tove no longer understand vou can pe take you made why you your would fram 9 avoided hate you te and J would still do. that | and you got 26, everything that SEA you. 2 was From: “Dodd</t>
  </si>
  <si>
    <t>feedings ant tocestropmy thank put you and or better at, last and imagine you can't not tell being, SS wrong.) BANS Done a Th</t>
  </si>
  <si>
    <t>(eit you fear loved happen ust tomerand but | guess | Hee | Need tohelp myself a and if this is ‘begged plow Ae that to we not can have, actually And if have you,</t>
  </si>
  <si>
    <t>‘will never understand because | that you It takes wanted this fo Work Or conversation, then we Im glad would've that bath</t>
  </si>
  <si>
    <t>everything and anything Ay that L to be happy and healthy,</t>
  </si>
  <si>
    <t>ep Loy the best for Harper} Ss like</t>
  </si>
  <si>
    <t>wanted and was Scared Se of 2 sis. many times® but lm Sorry,</t>
  </si>
  <si>
    <t>s\ of NG When been KH we |</t>
  </si>
  <si>
    <t>Pay Be 2 itis hard (| rou We never beloved | ie</t>
  </si>
  <si>
    <t>UR her torake hen HE</t>
  </si>
  <si>
    <t>Py fe make-do | Have Support A a But anyway. She's doing great, with:</t>
  </si>
  <si>
    <t>‘away from me after growing al her, Kt =</t>
  </si>
  <si>
    <t>ey PAL I £ help ever planned © on A thank a. yourand better at)</t>
  </si>
  <si>
    <t>SS er why? op</t>
  </si>
  <si>
    <t>&gt; coming ane up witha pian and \ being hard to dog and =, Wet pe</t>
  </si>
  <si>
    <t>a fad never threw you under, the bus) So don't Sean understand why you would, Sy</t>
  </si>
  <si>
    <t>ve allowing Oey herto watch what your OP NN URE,</t>
  </si>
  <si>
    <t>7 Ky ‘crack or used this stuff that [could be Ri my life-or ED Ree</t>
  </si>
  <si>
    <t>her the her GEIB. 5, i youtoved ust but |</t>
  </si>
  <si>
    <t>eg! j child that way, L but inet doesnt f fa’ aa BAA will never understand because |</t>
  </si>
  <si>
    <t>and inate ner Because wanted taco you someting to,fave like a F</t>
  </si>
  <si>
    <t>matter now what me matters being able now to is, going to be ripped sine. Rey Be he</t>
  </si>
  <si>
    <t>hance in her life But instead you NA</t>
  </si>
  <si>
    <t>Done with ihenvana is put having a you, out fromender me youseld that a</t>
  </si>
  <si>
    <t>different bond then pretend ike my, ; ee</t>
  </si>
  <si>
    <t>because that was a child thats'a lio’ butl couldn't ber te com</t>
  </si>
  <si>
    <t>hate and yest ve) fhe mother wnen</t>
  </si>
  <si>
    <t>Sent hateful messages and controlling every move)</t>
  </si>
  <si>
    <t>but you would be tha same end telling was aed</t>
  </si>
  <si>
    <t>way andi cantimagine nor being ar</t>
  </si>
  <si>
    <t>about his situation but the things you said</t>
  </si>
  <si>
    <t>[sul (rere right because weve hereand ona</t>
  </si>
  <si>
    <t>Tate you and de everyihing that you sir a</t>
  </si>
  <si>
    <t>you but forance | thay</t>
  </si>
  <si>
    <t>need to and if ‘Now that we.can actually havea om</t>
  </si>
  <si>
    <t>what ie takes after everythingthen thatitcan on er ie =</t>
  </si>
  <si>
    <t>29 be Badone mine best interest of Our,</t>
  </si>
  <si>
    <t>pnd hat child now rather var ime, Tie shes</t>
  </si>
  <si>
    <t>aiid Delp | never ever Planned Om SSS,</t>
  </si>
  <si>
    <t>your | .</t>
  </si>
  <si>
    <t>never threw youunder the bus (ts realy dog and ong thats abo</t>
  </si>
  <si>
    <t>crack or used that could Perper Fm wondering what avatar ond this</t>
  </si>
  <si>
    <t>done of this</t>
  </si>
  <si>
    <t>wanted yout havea Cras sons</t>
  </si>
  <si>
    <t>But instead you (she's so you've done, we re going to work out</t>
  </si>
  <si>
    <t>chose this out of job with thaty.05 she,</t>
  </si>
  <si>
    <t>all Boon to,stir, 5 mins later. se does, ong</t>
  </si>
  <si>
    <t>back to sleep mins thenat ofthe cer</t>
  </si>
  <si>
    <t>word bet P20 she fussing for bottle ang you should</t>
  </si>
  <si>
    <t>pa ate na CUM</t>
  </si>
  <si>
    <t>like this</t>
  </si>
  <si>
    <t>chitdand the only way that you But this should've happened a 2nd over you</t>
  </si>
  <si>
    <t>a feel like you need {oso whatever</t>
  </si>
  <si>
    <t>Won't be inmy Tong time’ago Craig} if that was the see pe</t>
  </si>
  <si>
    <t>child You have beat me down to pease and you have and your cs</t>
  </si>
  <si>
    <t>ES. ou fel</t>
  </si>
  <si>
    <t>Degged jonot you Because | also having nS wr</t>
  </si>
  <si>
    <t>faved mey then we would've both fanotherchild and youre going lke</t>
  </si>
  <si>
    <t>pushed to be happy and me being able to, this and going</t>
  </si>
  <si>
    <t>forourchitdlike bond with thenvand having out from under me You</t>
  </si>
  <si>
    <t>about many times but lm Sorry; bond with tke, shes not my</t>
  </si>
  <si>
    <t>vou never beleved never and because that child that’s. lie, but be)</t>
  </si>
  <si>
    <t>seen that out of yest the mother to my child when | had","@ SEN 2:37] that tosomebody, Selectibhotos iter ‘chose 50 Tike be all it to of do ivell this this covldve out goddamn situation of spite been shame Dut don't when. Pe somebody were right Br because controling the beck things welle interest every you here of move said 624 abd Ou 3 ‘</t>
  </si>
  <si>
    <t>seen that out of yest the mother to my child when | had",3653,True,False,2025-10-25 00:14:30,2.0_enhanced</t>
  </si>
  <si>
    <t>IMG_1582.PNG,custody_screenshots\IMG_1582.PNG,Craig,Unknown,"2:37) : ; | es cS an CX}</t>
  </si>
  <si>
    <t>Lp | || “Ns .</t>
  </si>
  <si>
    <t>€ \ |</t>
  </si>
  <si>
    <t>e on =I =I</t>
  </si>
  <si>
    <t>it ""| il Wa</t>
  </si>
  <si>
    <t>gs</t>
  </si>
  <si>
    <t>BQ yo Veh SYP No PSS a</t>
  </si>
  <si>
    <t>7 Levation ts","Lp | “Ns .</t>
  </si>
  <si>
    <t>7 Levation ts",84,True,False,2025-10-25 00:14:30,2.0_enhanced</t>
  </si>
  <si>
    <t>IMG_1584.PNG,custody_screenshots\IMG_1584.PNG,Craig,Unknown,"2°33 cll S G9</t>
  </si>
  <si>
    <t>IMG_1585.PNG,custody_screenshots\IMG_1585.PNG,Craig,Unknown,"23 aS G4)</t>
  </si>
  <si>
    <t>IMG_1587.PNG,custody_screenshots\IMG_1587.PNG,Craig,Emma,"3-03) atl &gt; (9)</t>
  </si>
  <si>
    <t>IMG_1588.PNG,custody_screenshots\IMG_1588.PNG,Craig,Unknown,"iSatiNovis Ofat{o:34 BM}</t>
  </si>
  <si>
    <t>IMG_1589.PNG,custody_screenshots\IMG_1589.PNG,Craig,Unknown,"EF EF 3311.6) downteving | (How much OS you want) Phones at 1 the tol</t>
  </si>
  <si>
    <t>IMG_1590.PNG,custody_screenshots\IMG_1590.PNG,Craig,Unknown,"EF @ 12150 your ont sell S316 him want maka ve me — to that cane bring It ever 20 taking up now there then you or and tor you we'll C3) 6 | (oc © You want ma coy) ta cum bring fend It up aaa ther of you (22) (inn) @ eg : &gt; (65) 4</t>
  </si>
  <si>
    <t>IMG_1591.PNG,custody_screenshots\IMG_1591.PNG,Craig,Unknown,"es | i si a i. a a</t>
  </si>
  <si>
    <t>SD SED</t>
  </si>
  <si>
    <t>_( samtraoe</t>
  </si>
  <si>
    <t>o Toetinoanikis Section Add a careusal</t>
  </si>
  <si>
    <t>or featured nox with stuckaniiparant</t>
  </si>
  <si>
    <t>apaymentiGatewayJEnablelsecureyeasy]</t>
  </si>
  <si>
    <t>Ramen options Ihe eect cards,</t>
  </si>
  <si>
    <t>PayPal, or iay-nen-payHleter serviicas.</t>
  </si>
  <si>
    <t>2, Leverage Sed Mech</t>
  </si>
  <si>
    <t>Marketing</t>
  </si>
  <si>
    <t>Ceary Astiionse</t>
  </si>
  <si>
    <t>o Gomtart Grcatinns Post charttiom</t>
  </si>
  <si>
    <t>vices ait</t>
  </si>
  <si>
    <t>o Giucents practicing or pertomiing</t>
  </si>
  <si>
    <t>Pm Behind=the-scenestonclasses|</t>
  </si>
  <si>
    <t>o Quecsss stares</t>
  </si>
  <si>
    <t>o Pashien Ganpalims Promate a</t>
  </si>
  <si>
    <t>lbranded|hashtag}like)</t>
  </si>
  <si>
    <t>penticipamts to share thelr chnes foumay</t>
  </si>
  <si>
    <t>withlity</t>
  </si>
  <si>
    <t>o Loc Acs Rum targeted acs on</t>
  </si>
  <si>
    <t>iistagram end Raschoak fiers</t>
  </si>
  <si>
    <t>,es | i si a i. a a</t>
  </si>
  <si>
    <t>iistagram end Raschoak fiers",568,True,False,2025-10-25 00:14:30,2.0_enhanced</t>
  </si>
  <si>
    <t>IMG_1592.PNG,custody_screenshots\IMG_1592.PNG,Craig,Unknown,"=) er |</t>
  </si>
  <si>
    <t>Inpliementation Stepss</t>
  </si>
  <si>
    <t>“Mobile-Friendly/DesignaUse)</t>
  </si>
  <si>
    <t>responsive design to cnsure emaath</t>
  </si>
  <si>
    <t>navigation cn smartphones end tebicts.</t>
  </si>
  <si>
    <t>o GeerGaikto-Aciion (uA Add</t>
  </si>
  <si>
    <t>engagingIcTASllikeJointougbance,</t>
  </si>
  <si>
    <t>Community Tacky? or Bock Your First</t>
  </si>
  <si>
    <t>Gass Pree”</t>
  </si>
  <si>
    <t>EHighlightiBenetits jpeaturela)</t>
  </si>
  <si>
    <t>homepage scetion detailing what sats</t>
  </si>
  <si>
    <t>DanecQuest apart, euch ass</t>
  </si>
  <si>
    <t>o rerduihning hstiusters</t>
  </si>
  <si>
    <t>o leis schechiing</t>
  </si>
  <si>
    <t>o (neusive class options</t>
  </si>
  <si>
    <t>o Tostinnonikis Saction: Add a careusal</t>
  </si>
  <si>
    <t>or featured (nox with stuckantiparant</t>
  </si>
  <si>
    <t>Treviewss</t>
  </si>
  <si>
    <t>-aPaymentiGatewayjEnablelsecureweasy)</t>
  </si>
  <si>
    <t>Ramen options Ie aed cards,</t>
  </si>
  <si>
    <t>PayPal, or buy-new-payleter serviess,</t>
  </si>
  <si>
    <t>sect</t>
  </si>
  <si>
    <t>oy ye &gt;</t>
  </si>
  <si>
    <t>ee nee et eg I] . = OF See ete SD ON pea</t>
  </si>
  <si>
    <t>ee nee et eg I] . = OF See ete SD ON pea",651,True,False,2025-10-25 00:14:30,2.0_enhanced</t>
  </si>
  <si>
    <t>IMG_1593.PNG,custody_screenshots\IMG_1593.PNG,Craig,Unknown,"cl S G9)</t>
  </si>
  <si>
    <t>&gt;&gt;</t>
  </si>
  <si>
    <t>y VAN</t>
  </si>
  <si>
    <t>oS SAY)</t>
  </si>
  <si>
    <t>oa Dy Wes</t>
  </si>
  <si>
    <t>Nwanted to tele tham.. lal, Sammy 0</t>
  </si>
  <si>
    <t>chebyt tall you, Fl ie tham tha</t>
  </si>
  <si>
    <t>fust to gat some</t>
  </si>
  <si>
    <t>Pop tart the scet el fim</t>
  </si>
  <si>
    <t>Where you geihg</t>
  </si>
  <si>
    <t>() Q","cl S G9)</t>
  </si>
  <si>
    <t>() Q",163,True,False,2025-10-25 00:14:30,2.0_enhanced</t>
  </si>
  <si>
    <t>IMG_1595.PNG,custody_screenshots\IMG_1595.PNG,Craig,Ryan,"VOJEMIMNAV OURS EITOLO STING TINE ITU</t>
  </si>
  <si>
    <t>Tine only one who ticked with our</t>
  </si>
  <si>
    <t>family was you enc yew cid ig tine</t>
  </si>
  <si>
    <t>Chay Graig. 0 know the truth.</t>
  </si>
  <si>
    <t>No youre telling everyane</t>
  </si>
  <si>
    <t>something cise</t>
  </si>
  <si>
    <t>Ageih tallng me haw I teal ancl what</t>
  </si>
  <si>
    <t>feppencd whan you cent Know hell?</t>
  </si>
  <si>
    <t>the tine,</t>
  </si>
  <si>
    <t>Pm net taling poople sik</t>
  </si>
  <si>
    <t>J took Henper cemss you had chugs</t>
  </si>
  <si>
    <t>droppedioti</t>
  </si>
  <si>
    <t>No Graig vow cici't have chugs anc]</t>
  </si>
  <si>
    <t>you lost fi tearing the apartment</t>
  </si>
  <si>
    <t>faparts</t>
  </si>
  <si>
    <t>You brought tham itt» our heme</t>
  </si>
  <si>
    <t>(&amp;) (Gosnes g</t>
  </si>
  <si>
    <t>,VOJEMIMNAV OURS EITOLO STING TINE ITU</t>
  </si>
  <si>
    <t>(&amp;) (Gosnes g",452,True,True,2025-10-25 00:14:30,2.0_enhanced</t>
  </si>
  <si>
    <t>IMG_1596.PNG,custody_screenshots\IMG_1596.PNG,Craig,Unknown,"4803</t>
  </si>
  <si>
    <t>Seay</t>
  </si>
  <si>
    <t>&lt;®</t>
  </si>
  <si>
    <t>ES</t>
  </si>
  <si>
    <t>No Graig you have chugs and</t>
  </si>
  <si>
    <t>you lost it tearing the apartment</t>
  </si>
  <si>
    <t>You them ite our heme</t>
  </si>
  <si>
    <t>over and over when asked mat to</t>
  </si>
  <si>
    <t>over and] OVER.</t>
  </si>
  <si>
    <t>You tucking chested fer 6 months</t>
  </si>
  <si>
    <t>Best the out of me</t>
  </si>
  <si>
    <t>lacked you to go fer a walk ancl coal</t>
  </si>
  <si>
    <t>oti then have 4 conversation</t>
  </si>
  <si>
    <t>and sercaning to</t>
  </si>
  <si>
    <t>(eave me clone.</t>
  </si>
  <si>
    <t>you Micked me ih the stomach</t>
  </si>
  <si>
    <t>So bad the had to</t>
  </si>
  <si>
    <t>Co","4803</t>
  </si>
  <si>
    <t>call",345,True,False,2025-10-25 00:14:30,2.0_enhanced</t>
  </si>
  <si>
    <t>IMG_1597.PNG,custody_screenshots\IMG_1597.PNG,Craig,Unknown,"Iwas baliind a closed doar ef</t>
  </si>
  <si>
    <t>Nteld yom Iwas sey and would step</t>
  </si>
  <si>
    <t>(ut we beth nseced to work on ft</t>
  </si>
  <si>
    <t>Andi you cid mat. You pushed anc)</t>
  </si>
  <si>
    <t>pushed so yew could awe any</t>
  </si>
  <si>
    <t>ericicnes to say 1 was a sift fame.</t>
  </si>
  <si>
    <t>‘arnnedlitvintold</t>
  </si>
  <si>
    <t>‘WO GENO OUP ESS</t>
  </si>
  <si>
    <t>Pon met cetencing</t>
  </si>
  <si>
    <t>ihatsiwrong</t>
  </si>
  <si>
    <t>Aas wien Dest yor to leave ene</t>
  </si>
  <si>
    <t>tole) you I was dene it's met cheating</t>
  </si>
  <si>
    <t>,Iwas baliind a closed doar ef</t>
  </si>
  <si>
    <t>tole) you I was dene it's met cheating",347,True,False,2025-10-25 00:14:30,2.0_enhanced</t>
  </si>
  <si>
    <t>IMG_1598.PNG,custody_screenshots\IMG_1598.PNG,Craig,Unknown,"15)</t>
  </si>
  <si>
    <t>&lt;® GA</t>
  </si>
  <si>
    <t>My Ghd»</t>
  </si>
  <si>
    <t>cl</t>
  </si>
  <si>
    <t>And when | asked you to leawe and</t>
  </si>
  <si>
    <t>told you ) was done fits not cheating</t>
  </si>
  <si>
    <t>Graig</t>
  </si>
  <si>
    <t>You to go heme to get cleam.</t>
  </si>
  <si>
    <t>fer weels fer a Game BAM</t>
  </si>
  <si>
    <t>with piper and yeu</t>
  </si>
  <si>
    <t>Ent ageih not how heppence</t>
  </si>
  <si>
    <t>We moved fin there then yeu tall ma</t>
  </si>
  <si>
    <t>July to ia Decsmber 6</t>
  </si>
  <si>
    <t>©","15)</t>
  </si>
  <si>
    <t>July to ia Decsmber 6",258,True,False,2025-10-25 00:14:30,2.0_enhanced</t>
  </si>
  <si>
    <t>IMG_1599.PNG,custody_screenshots\IMG_1599.PNG,Craig,Unknown,"See rou chart even Inow whet’s</t>
  </si>
  <si>
    <t>Ghd ts afeteo ytagain</t>
  </si>
  <si>
    <t>Why co tis. 0 have every text 0</t>
  </si>
  <si>
    <t>charac 1% of whet i hava,</t>
  </si>
  <si>
    <t>is ony hurting Haraer No one</t>
  </si>
  <si>
    <t>Genes wity the tuck we filled as a</t>
  </si>
  <si>
    <t>couplefsojstopylieing pitty</t>
  </si>
  <si>
    <t>Fon net Iving and our aight R crescent</t>
  </si>
  <si>
    <t>maniar</t>
  </si>
  <si>
    <t>Make R so tucking till of Bes I canre</t>
  </si>
  <si>
    <t>@osce my Chughicr cause 1 chime</t>
  </si>
  <si>
    <t>Ot= a)</t>
  </si>
  <si>
    <t>,See rou chart even Inow whet’s</t>
  </si>
  <si>
    <t>Ot= a)",334,True,False,2025-10-25 00:14:30,2.0_enhanced</t>
  </si>
  <si>
    <t>IMG_1601.PNG,custody_screenshots\IMG_1601.PNG,Craig,Emma,"CS</t>
  </si>
  <si>
    <t>IMG_1602.PNG,custody_screenshots\IMG_1602.PNG,Craig,Emma,"ERY</t>
  </si>
  <si>
    <t>IMG_1603(1).PNG,custody_screenshots\IMG_1603(1).PNG,Craig,Emma,"A BS)</t>
  </si>
  <si>
    <t>dt Y Roy</t>
  </si>
  <si>
    <t>oft =</t>
  </si>
  <si>
    <t>[22nd Bwondoring, worked til 8pm don't; so much Emma, DY</t>
  </si>
  <si>
    <t>have it Inme.to talk just was |</t>
  </si>
  <si>
    <t>Eshes so gosh dam pretty wit .</t>
  </si>
  <si>
    <t>©) ~</t>
  </si>
  <si>
    <t>Peon] gic LET</t>
  </si>
  <si>
    <t>es et</t>
  </si>
  <si>
    <t>&gt; © ak</t>
  </si>
  <si>
    <t>Wess</t>
  </si>
  <si>
    <t>Faint (saved It fordlary OR</t>
  </si>
  <si>
    <t>0 | @ | &lt;4</t>
  </si>
  <si>
    <t>@ Fancy it's sterilize It and dry thom</t>
  </si>
  <si>
    <t>es</t>
  </si>
  <si>
    <t>9 Sy</t>
  </si>
  <si>
    <t>The only thing that was Unsafo in)</t>
  </si>
  <si>
    <t>‘our home was you bul I'm not,</t>
  </si>
  <si>
    <t>| will oe you</t>
  </si>
  <si>
    <t>my spartmont apart Timon bo shorilys</t>
  </si>
  <si>
    <t>‘and beat on me and call mo avery; thank you)</t>
  </si>
  <si>
    <t>mame inthe hook you</t>
  </si>
  <si>
    <t>have any please stop. (commen )</t>
  </si>
  <si>
    <t>noniced of Woll soa IE Nothing about your placois sata,</t>
  </si>
  <si>
    <t>this up tous anymore. L</t>
  </si>
  <si>
    <t>bcoged you for months tonot bring You aro the only ona that brought It:</t>
  </si>
  <si>
    <t>it around and this. Please, isco</t>
  </si>
  <si>
    <t>QB Fyoucan please stop like | said I'm</t>
  </si>
  <si>
    <t>You're net secing her, a tem</t>
  </si>
  <si>
    <t>whion you *</t>
  </si>
  <si>
    <t>7 7 My feat are sore today, Well my}</t>
  </si>
  <si>
    <t>You literally make my life miserable, Tswear the universe want me to heels]</t>
  </si>
  <si>
    <t>and this was tho blggost mistake of ‘snap lol</t>
  </si>
  <si>
    <t>my liter and now Lhavo to liva this. (ior)</t>
  </si>
  <si>
    <t>tho rast of my life Bocause you can't]</t>
  </si>
  <si>
    <t>mo atall or anything |</t>
  </si>
  <si>
    <t>You know to Graba chalrdon't push It</t>
  </si>
  <si>
    <t>bring me back in just just enough to</t>
  </si>
  <si>
    <t>sin Ae baby Ihave | been, thank you!</t>
  </si>
  <si>
    <t>bg good! smoking fol a</t>
  </si>
  <si>
    <t>lobby or corny =</t>
  </si>
  <si>
    <t>whenever your a</t>
  </si>
  <si>
    <t>here Cause it's no smoking lol,</t>
  </si>
  <si>
    <t>—— = charge</t>
  </si>
  <si>
    <t>fand vim ated that</t>
  </si>
  <si>
    <t>always a fucking joke just key waant walking things</t>
  </si>
  <si>
    <t>wonced moray Tm</t>
  </si>
  <si>
    <t>eta | 6O whon he comas if go let</t>
  </si>
  <si>
    <t>|B [him If you wont anything couso, How much to take out for you to gat</t>
  </si>
  <si>
    <t>that stuff witiat? your braln not work or</t>
  </si>
  <si>
    <t>more lke You at me (or)</t>
  </si>
  <si>
    <t>th inne Wait till [leave then do tho rast Joh)</t>
  </si>
  <si>
    <t>ome need a reply Lm just letting ya</t>
  </si>
  <si>
    <t>—— Know. &amp; I'd 150k into fixing your bank using bu</t>
  </si>
  <si>
    <t>of gaiting a RaW one! lock ergs vel r@ copabto)</t>
  </si>
  <si>
    <t>were ‘you have the pio and you can access</t>
  </si>
  <si>
    <t>both fuck oll te bud</t>
  </si>
  <si>
    <t>y him ball</t>
  </si>
  <si>
    <t>A IS oe fi \ at ona you gave</t>
  </si>
  <si>
    <t>A PERN IL OM AR ae</t>
  </si>
  <si>
    <t>ty L { -</t>
  </si>
  <si>
    <t>pears Hh A Know how much t's worth i's Stl</t>
  </si>
  <si>
    <t>§ Serene, : =</t>
  </si>
  <si>
    <t>eA i (cot lt back for mo,</t>
  </si>
  <si>
    <t>sa nae aap Led @ Twas hammered nat cama from my)</t>
  </si>
  <si>
    <t>ayn er er</t>
  </si>
  <si>
    <t>| Ye</t>
  </si>
  <si>
    <t>Pauscd fier 12 Iams &gt; Gyms Now","A BS)</t>
  </si>
  <si>
    <t>Pauscd fier 12 Iams &gt; Gyms Now",2105,True,True,2025-10-25 00:14:30,2.0_enhanced</t>
  </si>
  <si>
    <t>IMG_1603.PNG,custody_screenshots\IMG_1603.PNG,Craig,Unknown,"A ccc OBS)</t>
  </si>
  <si>
    <t>IMG_1604.PNG,custody_screenshots\IMG_1604.PNG,Craig,Unknown,"joy</t>
  </si>
  <si>
    <t>iy. « e :</t>
  </si>
  <si>
    <t>[CES |</t>
  </si>
  <si>
    <t>Hays</t>
  </si>
  <si>
    <t>good 15 a waste off Cost is the Main Factor: Kirkland</t>
  </si>
  <si>
    <t>wine ond provides excellent valde forthe money</t>
  </si>
  <si>
    <t>held a anid meets all basic nutritional needs}</t>
  </si>
  <si>
    <t>Wrong, You are the hare and soint) if Nutrition is Important: Oris head not tho highost position,</t>
  </si>
  <si>
    <t>‘Consider Enfamil NauroPro for its MEGM. they weara toupee and a hat}</t>
  </si>
  <si>
    <t>‘oF Similac Advance for its unique’</t>
  </si>
  <si>
    <t>Consistency Mattors; Constantly,</t>
  </si>
  <si>
    <t>malad that nowatternine ‘switching formulas can cause digestive</t>
  </si>
  <si>
    <t>that hats fo i track wha</t>
  </si>
  <si>
    <t>best What do you mean when when] works best, Its often better to pick one,</t>
  </si>
  <si>
    <t>ot you fucking ialot and stick with there's</t>
  </si>
  <si>
    <t>pou were the one telling me that it ‘medical reason to switch 0 | Ww ll wD ID</t>
  </si>
  <si>
    <t>botwican her being</t>
  </si>
  <si>
    <t>and meets ak basic nutritional needs. + Matters: thon drinking my</t>
  </si>
  <si>
    <t>cae doe</t>
  </si>
  <si>
    <t>formulas can cause — émoking moth:</t>
  </si>
  <si>
    <t>ion</t>
  </si>
  <si>
    <t>OTT Nor did you tho,</t>
  </si>
  <si>
    <t>‘medical reason to switch.’ ed</t>
  </si>
  <si>
    <t>Consistency</t>
  </si>
  <si>
    <t># 8© ||| @)</t>
  </si>
  <si>
    <t>— jast</t>
  </si>
  <si>
    <t>toot Some 9 | I w@ IS</t>
  </si>
  <si>
    <t>this weekend few of them out</t>
  </si>
  <si>
    <t>lated en ee ee ee ee</t>
  </si>
  <si>
    <t>a HE i AL GS PGE Mee</t>
  </si>
  <si>
    <t>SS AE a |</t>
  </si>
  <si>
    <t>AE FLOR i</t>
  </si>
  <si>
    <t>TRL eee S|</t>
  </si>
  <si>
    <t>we UNS Eee. ay ui rere Wy</t>
  </si>
  <si>
    <t>VS | \ pan MINS</t>
  </si>
  <si>
    <t>SORA Be</t>
  </si>
  <si>
    <t>: SANS ced HA</t>
  </si>
  <si>
    <t>es ee? BIE CAA ae HTT</t>
  </si>
  <si>
    <t>ee ed</t>
  </si>
  <si>
    <t>a SE aa as</t>
  </si>
  <si>
    <t>[ you</t>
  </si>
  <si>
    <t>Ee || time and</t>
  </si>
  <si>
    <t>ae! SF EES</t>
  </si>
  <si>
    <t>ERA MN By so Zillion ight</t>
  </si>
  <si>
    <t>A Ee sy WE gfe Ue An: from over, sobering up If you deny It</t>
  </si>
  <si>
    <t>Naik, ere huh</t>
  </si>
  <si>
    <t>ie 59 a uh) con't oh</t>
  </si>
  <si>
    <t>« &amp; As on, tight and sive.a fuck about</t>
  </si>
  <si>
    <t>AS ""Yay © sy hh ” Ed your issiies cause I'don't fucking’</t>
  </si>
  <si>
    <t>ce gett pCa, matter anymore cause like just like</t>
  </si>
  <si>
    <t>Gi bs |B thoy never fucking</t>
  </si>
  <si>
    <t>Role soe mater hor</t>
  </si>
  <si>
    <t>NS PERE NUNS a [| Pacer ny</t>
  </si>
  <si>
    <t>know why you're</t>
  </si>
  <si>
    <t>THES ES. STEELS wi Bar sitting here arguing with nie abour</t>
  </si>
  <si>
    <t>Gp ICE N | rotting you don</t>
  </si>
  <si>
    <t>5 AE Wy ANTE what feeking</t>
  </si>
  <si>
    <t>Mi x 4 Rey S _|| )</t>
  </si>
  <si>
    <t>in, x a, Ae “NS</t>
  </si>
  <si>
    <t>EA CAAA, RR</t>
  </si>
  <si>
    <t>Ray, ere | eee eer</t>
  </si>
  <si>
    <t>you CANT: bc |</t>
  </si>
  <si>
    <t>ee OE oe &lt;= = aa</t>
  </si>
  <si>
    <t>ON ==</t>
  </si>
  <si>
    <t>OU ee</t>
  </si>
  <si>
    <t>GR lifc |</t>
  </si>
  <si>
    <t>for 12 Rams &gt; Now</t>
  </si>
  <si>
    <t>low","joy</t>
  </si>
  <si>
    <t># 8© @)</t>
  </si>
  <si>
    <t>Ee time and</t>
  </si>
  <si>
    <t>Mi x 4 Rey S _ )</t>
  </si>
  <si>
    <t>low",1788,True,False,2025-10-25 00:14:30,2.0_enhanced</t>
  </si>
  <si>
    <t>IMG_1605.PNG,custody_screenshots\IMG_1605.PNG,Craig,Unknown,"A: 5 OLY cE)</t>
  </si>
  <si>
    <t>Decemberal3)</t>
  </si>
  <si>
    <t>TRBEM</t>
  </si>
  <si>
    <t>&lt;M ~v Poe ow «a</t>
  </si>
  <si>
    <t>€ active Gbago &amp;</t>
  </si>
  <si>
    <t>agree’</t>
  </si>
  <si>
    <t>[DECIGIAT&amp;I1:00 AM]</t>
  </si>
  <si>
    <t>DECIOVATgIITS TAN]</t>
  </si>
  <si>
    <t>Wannalgoyforlunchytomorrow2</t>
  </si>
  <si>
    <t>DECIeYAT.I2-07 00]</t>
  </si>
  <si>
    <t>lrdlloverthatifl{cantmanageytoymake)</t>
  </si>
  <si>
    <t>itiwork</t>
  </si>
  <si>
    <t>IDECIGIAT&amp;IZ-19 BM}</t>
  </si>
  <si>
    <t>Donjtimakelme|comelovergthereland)</t>
  </si>
  <si>
    <t>tell] himImyselfithat{imltaking}youlforg</t>
  </si>
  <si>
    <t>lunchilol</t>
  </si>
  <si>
    <t>DEC GIA TAI:20 BM]</t>
  </si>
  <si>
    <t>Hahahahah¥canlsee|howjthatywould|</t>
  </si>
  <si>
    <t>i) =</t>
  </si>
  <si>
    <t>,A: 5 OLY cE)</t>
  </si>
  <si>
    <t>i) =",372,True,False,2025-10-25 00:14:30,2.0_enhanced</t>
  </si>
  <si>
    <t>IMG_1621.PNG,custody_screenshots\IMG_1621.PNG,Craig,Unknown,"— al &gt; G5)</t>
  </si>
  <si>
    <t>EE</t>
  </si>
  <si>
    <t>Let Ss</t>
  </si>
  <si>
    <t>ara PES,</t>
  </si>
  <si>
    <t>sp ree [eZ a</t>
  </si>
  <si>
    <t>5 fo ff @","— al &gt; G5)</t>
  </si>
  <si>
    <t>5 fo ff @",49,True,False,2025-10-25 00:14:30,2.0_enhanced</t>
  </si>
  <si>
    <t>IMG_1622.PNG,custody_screenshots\IMG_1622.PNG,Craig,Unknown,"like Iwas m lagged yew to ne ter</t>
  </si>
  <si>
    <t>months} could nat</t>
  </si>
  <si>
    <t>Ge Ghough to step er har sacily</t>
  </si>
  <si>
    <t>,like Iwas m lagged yew to ne ter</t>
  </si>
  <si>
    <t>(&gt;) [z]z\elv elmo) (@",141,True,False,2025-10-25 00:14:30,2.0_enhanced</t>
  </si>
  <si>
    <t>IMG_1626.PNG,custody_screenshots\IMG_1626.PNG,Craig,Unknown,"Locking at your tiikige contents, yew have</t>
  </si>
  <si>
    <t>eventaty of thgrecients to work with,</t>
  </si>
  <si>
    <t>flere a suggestion fer suppers</t>
  </si>
  <si>
    <t>Options aveggierand|Egg</t>
  </si>
  <si>
    <t>‘Scramble</t>
  </si>
  <si>
    <t>o Use the eggs, pappara, endemy other</t>
  </si>
  <si>
    <t>vagataiies yew have (ihe [etines ar</t>
  </si>
  <si>
    <t>onion fi there's seme elsewhere).</t>
  </si>
  <si>
    <t>o Seamibis the aggs and santé the</t>
  </si>
  <si>
    <t>wegetaiiles together Ack chease if</t>
  </si>
  <si>
    <t>enelletio ter flavor</t>
  </si>
  <si>
    <t>o Gave wih teas? on the cis of tha</t>
  </si>
  <si>
    <t>cassarcte din) Y Jeomplementeny.</t>
  </si>
  <si>
    <t>&amp; @</t>
  </si>
  <si>
    <t>P</t>
  </si>
  <si>
    <t>“tad</t>
  </si>
  <si>
    <t>,Locking at your tiikige contents, yew have</t>
  </si>
  <si>
    <t>“tad",416,True,False,2025-10-25 00:14:30,2.0_enhanced</t>
  </si>
  <si>
    <t>IMG_1640.PNG,custody_screenshots\IMG_1640.PNG,Craig,Unknown,"TEBOD OD</t>
  </si>
  <si>
    <t>YQ Silence Netiiications From</t>
  </si>
  <si>
    <t>©) Alow Metiications rom</t>
  </si>
  <si>
    <t>When Do Nat ister ts on, notiiications thom pease</t>
  </si>
  <si>
    <t>you catoh will bo alloured A oahers will oe clisnecd</t>
  </si>
  <si>
    <t>ane) Genk to Notiiication Gamtar,</t>
  </si>
  <si>
    <t>Ada Reape</t>
  </si>
  <si>
    <t>CHOKES CALLS</t>
  </si>
  <si>
    <t>Aiow Gals From Faveritias ©</t>
  </si>
  <si>
    <t>Aiow theenting calls tom only the contacts you</t>
  </si>
  <si>
    <t>eked) to the Rocun, your faeries and Eargenay</t>
  </si>
  <si>
    <t>Bypass contacts,</t>
  </si>
  <si>
    <t>Allow Repected Calls</t>
  </si>
  <si>
    <t>Asscond call thom the same parson within tae</t>
  </si>
  <si>
    <t>mikes wil met be cilanced,</t>
  </si>
  <si>
    <t>,TEBOD OD</t>
  </si>
  <si>
    <t>mikes wil met be cilanced,",454,True,False,2025-10-25 00:14:30,2.0_enhanced</t>
  </si>
  <si>
    <t>IMG_1646.PNG,custody_screenshots\IMG_1646.PNG,Craig,Unknown,"32.0 aS)</t>
  </si>
  <si>
    <t>Enter Passcocle</t>
  </si>
  <si>
    <t>OO@¢0Od0d 0 ©</t>
  </si>
  <si>
    <t>Emergency,</t>
  </si>
  <si>
    <t>,32.0 aS)</t>
  </si>
  <si>
    <t>Emergency,",49,True,False,2025-10-25 00:14:30,2.0_enhanced</t>
  </si>
  <si>
    <t>IMG_1665.PNG,custody_screenshots\IMG_1665.PNG,Craig,Unknown,"Ce] acres J</t>
  </si>
  <si>
    <t>3 Ol074=1S 019 7Ipermounces</t>
  </si>
  <si>
    <t>BTotall[Consumptiontand|cost:</t>
  </si>
  <si>
    <t>“3O0-GiMonths:</t>
  </si>
  <si>
    <t>rTotallounces 14°95 0founcess</t>
  </si>
  <si>
    <t>o Tete] Gos 4980 o2 3 SOLYez s</t>
  </si>
  <si>
    <t>B72 2iMonths:)</t>
  </si>
  <si>
    <t>“Mrotallouncest4u140founcess</t>
  </si>
  <si>
    <t>o Tete] cask 4140 cz 8 SOL zs</t>
  </si>
  <si>
    <t>o Tote] Amal Cost 84801 &gt; S4,016</t>
  </si>
  <si>
    <t>IS 87875</t>
  </si>
  <si>
    <t>Summary:</t>
  </si>
  <si>
    <t>“EKirkland|FormulayAnnual\Cost:</t>
  </si>
  <si>
    <t>o Ginfike Ramm Amma Gast</t>
  </si>
  <si>
    <t>(without{coupons) Approximately</t>
  </si>
  <si>
    <t>o GinfikeGommb AmmmlGast (ith</t>
  </si>
  <si>
    <t>S10;coupons) TApproximatelyiss/ S73</t>
  </si>
  <si>
    <t>,Ce] acres J</t>
  </si>
  <si>
    <t>S10;coupons) TApproximatelyiss/ S73",425,True,False,2025-10-25 00:14:30,2.0_enhanced</t>
  </si>
  <si>
    <t>IMG_1860(1).PNG,custody_screenshots\IMG_1860(1).PNG,Craig,Unknown,"TROOG cS 43)</t>
  </si>
  <si>
    <t>Spencing tine with cram 0 cicin?</t>
  </si>
  <si>
    <t>pin to epencl, cafoying the good)</t>
  </si>
  <si>
    <t>Sil while che can remember</t>
  </si>
  <si>
    <t>Aun) gaihg t be elle to bring</t>
  </si>
  <si>
    <t>henper here tor the alight fomenem</t>
  </si>
  <si>
    <t>Ching me the thihgy thihg? Ve Fim</t>
  </si>
  <si>
    <t>eure Gram loves BR but Fim sure sind</t>
  </si>
  <si>
    <t>hates secing you Ike this. Who's</t>
  </si>
  <si>
    <t>bashing}youltorevenyone™g</t>
  </si>
  <si>
    <t>No one is. The thihgy thing, ichame</t>
  </si>
  <si>
    <t>the vibe | suppose in just raniling</t>
  </si>
  <si>
    <t>Ie Ico whan 1 sce ha sanciing too</t>
  </si>
  <si>
    <t>Netatall Your just chaning</t>
  </si>
  <si>
    <t>So what's the verchiat,</t>
  </si>
  <si>
    <t>Pon ust not understenciing anc) |</t>
  </si>
  <si>
    <t>warchst on whet semy</t>
  </si>
  <si>
    <t>Doent yom an setae ianper</t>
  </si>
  <si>
    <t>yesterky ragerciing the helideys .</t>
  </si>
  <si>
    <t>Whato hopin? is hano ton</t>
  </si>
  <si>
    <t>@ xe)</t>
  </si>
  <si>
    <t>,TROOG cS 43)</t>
  </si>
  <si>
    <t>@ xe)",641,True,False,2025-10-25 00:14:30,2.0_enhanced</t>
  </si>
  <si>
    <t>IMG_1860.PNG,custody_screenshots\IMG_1860.PNG,Craig,Unknown,"TREOG ol &gt; 43)</t>
  </si>
  <si>
    <t>IMG_1861(1).PNG,custody_screenshots\IMG_1861(1).PNG,Craig,Unknown,"Somy I was busy, 0 dont know 0 know</t>
  </si>
  <si>
    <t>IMG_1861.PNG,custody_screenshots\IMG_1861.PNG,Craig,Unknown,"Somy 1 was busy, I comt know 0 know</t>
  </si>
  <si>
    <t>you asked me i's been fn the aek</t>
  </si>
  <si>
    <t>ofay head all cay, Fan trying t</t>
  </si>
  <si>
    <t>figure emt something so you et least</t>
  </si>
  <si>
    <t>@et to sco her ter Ginisimas. So 1</t>
  </si>
  <si>
    <t>@ont realhy have en answer cigint</t>
  </si>
  <si>
    <t>imeow™s</t>
  </si>
  <si>
    <t>its been ignerec] completely Fl</t>
  </si>
  <si>
    <t>asd) A WES OF Na, Grams just</t>
  </si>
  <si>
    <t>wreckech Cam tall har ico tiar</t>
  </si>
  <si>
    <t>another</t>
  </si>
  <si>
    <t>Imrofigtolbed)</t>
  </si>
  <si>
    <t>Mbetithg Rasane. |</t>
  </si>
  <si>
    <t>navaneaidinamValLralinednat</t>
  </si>
  <si>
    <t>,Somy 1 was busy, I comt know 0 know</t>
  </si>
  <si>
    <t>() iMessage Q",390,True,False,2025-10-25 00:14:30,2.0_enhanced</t>
  </si>
  <si>
    <t>IMG_1862(1).PNG,custody_screenshots\IMG_1862(1).PNG,Craig,Unknown,"cS G3)</t>
  </si>
  <si>
    <t>wreckad, Gant tall har ich fier</t>
  </si>
  <si>
    <t>anotherday,</t>
  </si>
  <si>
    <t>Yourre net citering a soliton</t>
  </si>
  <si>
    <t>MU be there ek 2200 femnenxem</t>
  </si>
  <si>
    <t>Witan ow can tall me mo. Goodhicint</t>
  </si>
  <si>
    <t>Igmcss hh's 1OO, Seo yew et HOOD</t>
  </si>
  <si>
    <t>eR your Params house to pick up aay</t>
  </si>
  <si>
    <t>chugimer . thanls Emma goodhiigint</t>
  </si>
  <si>
    <t>,cS G3)</t>
  </si>
  <si>
    <t>ssage",256,True,False,2025-10-25 00:14:30,2.0_enhanced</t>
  </si>
  <si>
    <t>IMG_1862(2).PNG,custody_screenshots\IMG_1862(2).PNG,Craig,Unknown,"=</t>
  </si>
  <si>
    <t>IMG_1862.PNG,custody_screenshots\IMG_1862.PNG,Craig,Unknown,"=</t>
  </si>
  <si>
    <t>IMG_1863(1).PNG,custody_screenshots\IMG_1863(1).PNG,Craig,Unknown,"Pin just net onckrstancing and</t>
  </si>
  <si>
    <t>verdict on what samy</t>
  </si>
  <si>
    <t>Isent you an ask about Kkrper</t>
  </si>
  <si>
    <t>yestahy regercing the helices</t>
  </si>
  <si>
    <t>What's the pha? is Ra nosh...</t>
  </si>
  <si>
    <t>what's the ssoap</t>
  </si>
  <si>
    <t>(hope rere coho well. With</t>
  </si>
  <si>
    <t>first hoki season</t>
  </si>
  <si>
    <t>epproachiig, Fallowe forus t©</t>
  </si>
  <si>
    <t>craake epeciAl memanics with her,</t>
  </si>
  <si>
    <t>hares a fiexiiie proposal or your</t>
  </si>
  <si>
    <t>SchachieP I:</t>
  </si>
  <si>
    <t>iol</t>
  </si>
  <si>
    <t>1:</t>
  </si>
  <si>
    <t>Aatil-OO0 PM an Flexible with\these)</t>
  </si>
  <si>
    <t>york) pratier to have Christmas</t>
  </si>
  <si>
    <t>cher with Carpar, wocanectiust</t>
  </si>
  <si>
    <t>theschachibaccacingh,</t>
  </si>
  <si>
    <t>madditionalylime;)</t>
  </si>
  <si>
    <t>Cmmsincelimloffjuntilanuarys</t>
  </si>
  <si>
    <t>2nd lfappreciate) having|arper</t>
  </si>
  <si>
    <t>moos AOR Pe on of</t>
  </si>
  <si>
    <t>@ Gme 8)</t>
  </si>
  <si>
    <t>,Pin just net onckrstancing and</t>
  </si>
  <si>
    <t>@ Gme 8)",588,True,False,2025-10-25 00:14:30,2.0_enhanced</t>
  </si>
  <si>
    <t>IMG_1863(2).PNG,custody_screenshots\IMG_1863(2).PNG,Craig,Unknown,"x</t>
  </si>
  <si>
    <t>IMG_1863.PNG,custody_screenshots\IMG_1863.PNG,Craig,Unknown,"x</t>
  </si>
  <si>
    <t>IMG_1864(1).PNG,custody_screenshots\IMG_1864(1).PNG,Craig,Unknown,"ats: 1) PM Fan flexible Withithese)</t>
  </si>
  <si>
    <t>times\toyaccommodateyyourplanss</t>
  </si>
  <si>
    <t>ire! pct Co awe Cidstaets</t>
  </si>
  <si>
    <t>ether wikia arpa Wo Gem EeTInsR</t>
  </si>
  <si>
    <t>thoschachibaccanciigh,</t>
  </si>
  <si>
    <t>MM ecitionalnimenl</t>
  </si>
  <si>
    <t>mote, untilManuanyl</t>
  </si>
  <si>
    <t>andl, depprecinte faring Kenpar</t>
  </si>
  <si>
    <t>fortwojadditional[nights}between}</t>
  </si>
  <si>
    <t>Eesoulscnam sas ewer</t>
  </si>
  <si>
    <t>Peasoletmelnew which datas</t>
  </si>
  <si>
    <t>workibestifomyous</t>
  </si>
  <si>
    <t>lfJunderstand|thejimportancelof</t>
  </si>
  <si>
    <t>family Gaciiions and) am more</t>
  </si>
  <si>
    <t>than\willing}toyadjust</t>
  </si>
  <si>
    <t>DETR during[my)</t>
  </si>
  <si>
    <t>poopesse ine, Pleaso tsar</t>
  </si>
  <si>
    <t>Pano, em wecanicoordinate)</t>
  </si>
  <si>
    <t>‘accordingly:</t>
  </si>
  <si>
    <t>Communication and Acecsaihiliine</t>
  </si>
  <si>
    <t>TO chee emoath coarcination</t>
  </si>
  <si>
    <t>aendedcdhess any conecimsa, IWERE</t>
  </si>
  <si>
    <t>tacce pou the telloniings</t>
  </si>
  <si>
    <t>o @panGommuntication You</t>
  </si>
  <si>
    <t>Oe —e)</t>
  </si>
  <si>
    <t>,ats: 1) PM Fan flexible Withithese)</t>
  </si>
  <si>
    <t>Oe —e)",640,True,False,2025-10-25 00:14:30,2.0_enhanced</t>
  </si>
  <si>
    <t>IMG_1864(2).PNG,custody_screenshots\IMG_1864(2).PNG,Craig,Unknown,"78</t>
  </si>
  <si>
    <t>‘atil:00, PM antflexible withthese</t>
  </si>
  <si>
    <t>times|tofaccommodatejyourplanss</t>
  </si>
  <si>
    <t>Uren pct Co awe CidstaatS</t>
  </si>
  <si>
    <t>etimrer wikia Danger Wo Gem echnse</t>
  </si>
  <si>
    <t>thoschachisaccanciingh,</t>
  </si>
  <si>
    <t>° Macitionalilimect</t>
  </si>
  <si>
    <t>Lmioff, untilNanuanyl</t>
  </si>
  <si>
    <t>and, depprecite faring henpar</t>
  </si>
  <si>
    <t>fortwoadditional[nights|between|</t>
  </si>
  <si>
    <t>Sesleri</t>
  </si>
  <si>
    <t>Pieasoletmeltnow which cates</t>
  </si>
  <si>
    <t>llunderstand|thejimportancelof</t>
  </si>
  <si>
    <t>familyitraditionsfand,</t>
  </si>
  <si>
    <t>CETL during[my)</t>
  </si>
  <si>
    <t>proposed Gime, pleaso leans</t>
  </si>
  <si>
    <t>iwelcan{coordinate)</t>
  </si>
  <si>
    <t>Caner, em)</t>
  </si>
  <si>
    <t>accordingly:</t>
  </si>
  <si>
    <t>Communication and Acesssiiinr</t>
  </si>
  <si>
    <t>sToyensurejsmoothicoordination)</t>
  </si>
  <si>
    <t>andadkiress aity conecia, WARE</t>
  </si>
  <si>
    <t>itolassuresyoulofithesfollowing:</t>
  </si>
  <si>
    <t>o @pen Communication au</t>
  </si>
  <si>
    <t>,‘atil:00, PM antflexible withthese</t>
  </si>
  <si>
    <t>Oe)",607,True,False,2025-10-25 00:14:30,2.0_enhanced</t>
  </si>
  <si>
    <t>IMG_1864.PNG,custody_screenshots\IMG_1864.PNG,Craig,Unknown,"78</t>
  </si>
  <si>
    <t>IMG_1865(1).PNG,custody_screenshots\IMG_1865(1).PNG,Craig,Unknown,"Tochemre smooth coortihation</t>
  </si>
  <si>
    <t>fandladdresstany{concernsllwant</t>
  </si>
  <si>
    <t>itolassurejyoulogthe}following:</t>
  </si>
  <si>
    <t>° @pen Communication on</t>
  </si>
  <si>
    <t>Shaner Flee</t>
  </si>
  <si>
    <t>cuytocationctaing enced tel</t>
  </si>
  <si>
    <t>Gino ep Gasp</t>
  </si>
  <si>
    <t>anne A heads-up una) be</t>
  </si>
  <si>
    <t>butiyoureralways)</t>
  </si>
  <si>
    <t>° wo bsfsansteasyPareny</t>
  </si>
  <si>
    <t>thansacteno dioatton these</t>
  </si>
  <si>
    <t>cigoamtares, outages</t>
  </si>
  <si>
    <t>fhucive Mant Ryan ase machtarte</t>
  </si>
  <si>
    <t>helpusceecharesclition</t>
  </si>
  <si>
    <t>o Gaiety Measmmess Tenpar's</t>
  </si>
  <si>
    <t>safetyisourmtop)prionity sim)</t>
  </si>
  <si>
    <t>considering/gettinglanowlet}</t>
  </si>
  <si>
    <t>Cream Sock moniorto help</t>
  </si>
  <si>
    <t>monitor her wall-e) anc)</t>
  </si>
  <si>
    <t>falleviatejanyjconcerns@|rearnimore)</t>
  </si>
  <si>
    <t>efooun the Onlet Breen Sock</t>
  </si>
  <si>
    <t>o §6Tard) Motiiicationss Fl</t>
  </si>
  <si>
    <t>inteam yonet any chengeotn</t>
  </si>
  <si>
    <t>fpers clecrihy amangenams</t>
  </si>
  <si>
    <t>crisp cun lusuallarea™</t>
  </si>
  <si>
    <t>oreo eLWEYIS aTEO O8</t>
  </si>
  <si>
    <t>eer many</t>
  </si>
  <si>
    <t>,Tochemre smooth coortihation</t>
  </si>
  <si>
    <t>eer many",649,True,False,2025-10-25 00:14:30,2.0_enhanced</t>
  </si>
  <si>
    <t>IMG_1865(2).PNG,custody_screenshots\IMG_1865(2).PNG,Craig,Unknown,"soensurersmoothicoordination)</t>
  </si>
  <si>
    <t>IMG_1865.PNG,custody_screenshots\IMG_1865.PNG,Craig,Unknown,"soensurersmoothicoordination)</t>
  </si>
  <si>
    <t>IMG_1866(1).PNG,custody_screenshots\IMG_1866(1).PNG,Craig,Unknown,"TROVG cS G2)</t>
  </si>
  <si>
    <t>wracked Gant tell her ichimo fier</t>
  </si>
  <si>
    <t>another dey</t>
  </si>
  <si>
    <t>No i hasnt acially,</t>
  </si>
  <si>
    <t>Yourre not offiaring a selitien</t>
  </si>
  <si>
    <t>il[betthercfatt2-00ltomonrowl</t>
  </si>
  <si>
    <t>When you can tell me ne. Goachight</t>
  </si>
  <si>
    <t>iguesslitispl:0O8Seesyoutats. 00pm]</t>
  </si>
  <si>
    <t>av iyeur parants house to pick up my</t>
  </si>
  <si>
    <t>aughtermmlihanksJEmmalgoodnight</t>
  </si>
  <si>
    <t>,TROVG cS G2)</t>
  </si>
  <si>
    <t>(+) (iessage",293,True,False,2025-10-25 00:14:30,2.0_enhanced</t>
  </si>
  <si>
    <t>IMG_1866(2).PNG,custody_screenshots\IMG_1866(2).PNG,Craig,Unknown,"wnockad, Gant tall har ichmne tier</t>
  </si>
  <si>
    <t>IMG_1866.PNG,custody_screenshots\IMG_1866.PNG,Craig,Unknown,"wnockad, Gant tall har ichmne tier</t>
  </si>
  <si>
    <t>IMG_1867(1).PNG,custody_screenshots\IMG_1867(1).PNG,Craig,Unknown,"hienpers clearing anrangemants</t>
  </si>
  <si>
    <t>Ss eeping -worellenan, S'</t>
  </si>
  <si>
    <t>‘ontripsoutsidejoumusuallareas</t>
  </si>
  <si>
    <t>fensuring}youzre) CEST CH</t>
  </si>
  <si>
    <t>herwhercahbomta,</t>
  </si>
  <si>
    <t>0belisre these measures wil halp</t>
  </si>
  <si>
    <t>buildjtrustandlensurelarpergs)</t>
  </si>
  <si>
    <t>uate dkntnytitisncstel</t>
  </si>
  <si>
    <t>dina, Please [ote mom your</t>
  </si>
  <si>
    <t>thous orany</t>
  </si>
  <si>
    <t>yourdisuggests</t>
  </si>
  <si>
    <t>Restragerch,</t>
  </si>
  <si>
    <t>Harperms|Dadhey,</t>
  </si>
  <si>
    <t>Somy I was busty, 0 dont knew 0 kanow</t>
  </si>
  <si>
    <t>youasked mo its bocn fh the back</t>
  </si>
  <si>
    <t>efany head all day, Fin ting to</t>
  </si>
  <si>
    <t>get to sce her ter Ghuisimas. So 1)</t>
  </si>
  <si>
    <t>Gent ceally have em answer aight</t>
  </si>
  <si>
    <t>meow</t>
  </si>
  <si>
    <t>(havent cisragarcled i lay any</t>
  </si>
  <si>
    <t>means,</t>
  </si>
  <si>
    <t>,hienpers clearing anrangemants</t>
  </si>
  <si>
    <t>means,",585,True,False,2025-10-25 00:14:30,2.0_enhanced</t>
  </si>
  <si>
    <t>IMG_1867(2).PNG,custody_screenshots\IMG_1867(2).PNG,Craig,Unknown,"MENDOrS Glest ling ememngeaneins</t>
  </si>
  <si>
    <t>IMG_1867.PNG,custody_screenshots\IMG_1867.PNG,Craig,Unknown,"MENDOrS Glest ling ememngeaneins</t>
  </si>
  <si>
    <t>IMG_1896.PNG,custody_screenshots\IMG_1896.PNG,Craig,Unknown,"you cart run a sharp stick up your</t>
  </si>
  <si>
    <t>ess, Tiked of putting up with tite les</t>
  </si>
  <si>
    <t>warning ehout your image</t>
  </si>
  <si>
    <t>fandhtalkitoraygod{damnyadultyAnd|be)</t>
  </si>
  <si>
    <t>honestsfononce)</t>
  </si>
  <si>
    <t>Yow show me row ene malting a</t>
  </si>
  <si>
    <t>fucking ciitert. Youre the ene whe</t>
  </si>
  <si>
    <t>needs to chow an Gitar’ Erma you</t>
  </si>
  <si>
    <t>were sneehing meth inte the tieking</t>
  </si>
  <si>
    <t>inhouse)</t>
  </si>
  <si>
    <t>(ell cele your tinehed this fs seal ita</t>
  </si>
  <si>
    <t>Punched me 100 times , whay te</t>
  </si>
  <si>
    <t>fuck mma Show me you cam take</t>
  </si>
  <si>
    <t>care of yoursall 1 will met show wow</t>
  </si>
  <si>
    <t>ehik 0 show the fuciga, Ruck you</t>
  </si>
  <si>
    <t>no Craig that’s where your wreng</t>
  </si>
  <si>
    <t>egein, And you beet the chit out oF</t>
  </si>
  <si>
    <t>me and trashed my epartineat</t>
  </si>
  <si>
    <t>While you sercamied where's my</t>
  </si>
  <si>
    <t>fieniing chugs hath</t>
  </si>
  <si>
    <t>And said put fi ih mefiloox so fhe</t>
  </si>
  <si>
    <t>Cocant fillp cat. in cane with your</t>
  </si>
  <si>
    <t>cit tuck oi? go tuck yoursal?</t>
  </si>
  <si>
    <t>,you cart run a sharp stick up your</t>
  </si>
  <si>
    <t>cit tuck oi? go tuck yoursal?",781,True,False,2025-10-25 00:14:30,2.0_enhanced</t>
  </si>
  <si>
    <t>IMG_1897.PNG,custody_screenshots\IMG_1897.PNG,Craig,Unknown,"OTD</t>
  </si>
  <si>
    <t>IMG_1898.PNG,custody_screenshots\IMG_1898.PNG,Craig,Unknown,"5:33) oll) S (Ee)</t>
  </si>
  <si>
    <t>Chih wall u can be the 1 fo scaap A</t>
  </si>
  <si>
    <t>pend yom tho appost ity</t>
  </si>
  <si>
    <t>© wm</t>
  </si>
  <si>
    <t>Deuititd (el. iy trust ih men fs</t>
  </si>
  <si>
    <t>itystallovelhateyshowjlolliikindalknown}</t>
  </si>
  <si>
    <t>iwhatiyourggoingithrough|butllfstay]</t>
  </si>
  <si>
    <t>putt yourreadyitorgolilliwaittformyoul</t>
  </si>
  <si>
    <t>,Chih wall u can be the 1 fo scaap A</t>
  </si>
  <si>
    <t>© |e",219,True,False,2025-10-25 00:14:30,2.0_enhanced</t>
  </si>
  <si>
    <t>IMG_1899.PNG,custody_screenshots\IMG_1899.PNG,Craig,Unknown,"533.4) ol &gt; ep</t>
  </si>
  <si>
    <t>@ © Bets ®&amp; O</t>
  </si>
  <si>
    <t>‘Causejtherelainstlol</t>
  </si>
  <si>
    <t>iithinksyoutarejlolmyfoptiontand||im)</t>
  </si>
  <si>
    <t>ented co Reo haha</t>
  </si>
  <si>
    <t>aT IUR7 26 BM]</t>
  </si>
  <si>
    <t>Mahahalwellithanksyoul</t>
  </si>
  <si>
    <t>Hthinktijjtold}youlbeforeyso)</t>
  </si>
  <si>
    <t>Firsthyourgotilet{mejtakesyoufoutitorg</t>
  </si>
  <si>
    <t>(el Mtnyend comenter</t>
  </si>
  <si>
    <t>ERITS-O7 PM</t>
  </si>
  <si>
    <t>ERIIS:34. BM)</t>
  </si>
  <si>
    <t>,533.4) ol &gt; ep</t>
  </si>
  <si>
    <t>iithinksyoutarejlolmyfoptiontand im)</t>
  </si>
  <si>
    <t>ERIIS:34. BM)",281,True,False,2025-10-25 00:14:30,2.0_enhanced</t>
  </si>
  <si>
    <t>IMG_1900(1).PNG,custody_screenshots\IMG_1900(1).PNG,Craig,Matt,"41:46 PM FriDec 13 42% 0)</t>
  </si>
  <si>
    <t>IMG_1900.PNG,custody_screenshots\IMG_1900.PNG,Craig,Matt,"41:46 PM FriDec 13 42% 0)</t>
  </si>
  <si>
    <t>&lt;M vv PSB Wa F</t>
  </si>
  <si>
    <t>Okayidon,timattenjustidontiwanty</t>
  </si>
  <si>
    <t>Craigitolbitchlevenstho}lllisharejitylols</t>
  </si>
  <si>
    <t>,&lt;M vv PSB Wa F</t>
  </si>
  <si>
    <t>Craigitolbitchlevenstho}lllisharejitylols",89,True,True,2025-10-25 00:14:30,2.0_enhanced</t>
  </si>
  <si>
    <t>IMG_1901.PNG,custody_screenshots\IMG_1901.PNG,Craig,Unknown,"neni ©) ®)</t>
  </si>
  <si>
    <t>IMG_1903.PNG,custody_screenshots\IMG_1903.PNG,Craig,Unknown,"=</t>
  </si>
  <si>
    <t>G2 \ Gn</t>
  </si>
  <si>
    <t>an 6 ee ee</t>
  </si>
  <si>
    <t>C=</t>
  </si>
  <si>
    <t>riko The</t>
  </si>
  <si>
    <t>our,</t>
  </si>
  <si>
    <t>rise</t>
  </si>
  <si>
    <t>tora my apartment apart; rm</t>
  </si>
  <si>
    <t>‘and boat on mo ond call &amp;</t>
  </si>
  <si>
    <t>‘namo Inthe book bocausa you</t>
  </si>
  <si>
    <t>have. pny, please stop</t>
  </si>
  <si>
    <t>goodbye twill see. you soon.</t>
  </si>
  <si>
    <t>There's noneed of thisawo'll soc If]</t>
  </si>
  <si>
    <t>this Isnit upto us</t>
  </si>
  <si>
    <t>begged you formonths to not bring</t>
  </si>
  <si>
    <t>ttaround and fine</t>
  </si>
  <si>
    <t>a you</t>
  </si>
  <si>
    <t>[not</t>
  </si>
  <si>
    <t>You‘ra can't!</t>
  </si>
  <si>
    <t>2 on mn fous</t>
  </si>
  <si>
    <t>(bout it¥Novernocded you before “</t>
  </si>
  <si>
    <t>] ‘avon when!</t>
  </si>
  <si>
    <t>You literally make miserable, My (oct</t>
  </si>
  <si>
    <t>miserable, i Heels</t>
  </si>
  <si>
    <t>this was dost usta at</t>
  </si>
  <si>
    <t>now | have tolive this</t>
  </si>
  <si>
    <t>he ]</t>
  </si>
  <si>
    <t>tha rost of my bacause</t>
  </si>
  <si>
    <t>rospect meat all oronything or</t>
  </si>
  <si>
    <t>doy always know to.</t>
  </si>
  <si>
    <t>bring me back in justjust ‘enough to</t>
  </si>
  <si>
    <t>think things we're gonna,</t>
  </si>
  <si>
    <t>be good) Someone's smoking somewhere fo}</t>
  </si>
  <si>
    <t>Perfect [f you nover,cama back’! j</t>
  </si>
  <si>
    <t>Literally noone smoking around</t>
  </si>
  <si>
    <t>realty)</t>
  </si>
  <si>
    <t>lobby or. corner,</t>
  </si>
  <si>
    <t>be ready, wheneveryour,</t>
  </si>
  <si>
    <t>here ‘Cause it’s no smoking lol)</t>
  </si>
  <si>
    <t>‘And I'm glad that everything's! 7</t>
  </si>
  <si>
    <t>asim</t>
  </si>
  <si>
    <t>SSS SS! (</t>
  </si>
  <si>
    <t>Botting</t>
  </si>
  <si>
    <t>ene ™ him know IL youwant anything cause How muc</t>
  </si>
  <si>
    <t>wo om dono) ‘some lol,</t>
  </si>
  <si>
    <t>mh</t>
  </si>
  <si>
    <t>— sharing that Do</t>
  </si>
  <si>
    <t>ow = toll ma it’s Gono.ornoad</t>
  </si>
  <si>
    <t>net</t>
  </si>
  <si>
    <t>mor like you freak out atime for)</t>
  </si>
  <si>
    <t>Pal nae</t>
  </si>
  <si>
    <t>mene Wait till [leave then do the rest Jol.</t>
  </si>
  <si>
    <t>id Det TT</t>
  </si>
  <si>
    <t>08 justlctting ya</t>
  </si>
  <si>
    <t>“we tera ~ Knows look Into your, bank}</t>
  </si>
  <si>
    <t>or. gatting a don't lock}</t>
  </si>
  <si>
    <t>any, monoy away, You havo tho card,</t>
  </si>
  <si>
    <t>you Have the pin and access</t>
  </si>
  <si>
    <t>fuck f nc</t>
  </si>
  <si>
    <t>in</t>
  </si>
  <si>
    <t>Don't sharing</t>
  </si>
  <si>
    <t>rane</t>
  </si>
  <si>
    <t>Dono mar</t>
  </si>
  <si>
    <t>NK tte BFE \</t>
  </si>
  <si>
    <t>a :</t>
  </si>
  <si>
    <t>By :</t>
  </si>
  <si>
    <t>toy '</t>
  </si>
  <si>
    <t>eer ATE &gt; A]? |</t>
  </si>
  <si>
    <t>PY AN | eee oof bh UP</t>
  </si>
  <si>
    <t>Pawsed fier 12 ems ° Syme 0</t>
  </si>
  <si>
    <t>Low Batteany","G2 \ Gn</t>
  </si>
  <si>
    <t>Low Batteany",1371,True,False,2025-10-25 00:14:30,2.0_enhanced</t>
  </si>
  <si>
    <t>IMG_1904(1).PNG,custody_screenshots\IMG_1904(1).PNG,Craig,Unknown,"Wiosqvoutoromylopartmontapart</t>
  </si>
  <si>
    <t>IMG_1904.PNG,custody_screenshots\IMG_1904.PNG,Craig,Unknown,"ieshvoutoromylopartmontapart</t>
  </si>
  <si>
    <t>fand beatonmoandycalll moavery)</t>
  </si>
  <si>
    <t>namolinthabookibocausoyou)</t>
  </si>
  <si>
    <t>‘didnitihaverany please stop)</t>
  </si>
  <si>
    <t>goodbye lwillisceyoulsoons</t>
  </si>
  <si>
    <t>heros nonocdofthisnwoilliscalt</t>
  </si>
  <si>
    <t>thisisnituptousanymorcal</t>
  </si>
  <si>
    <t>begged youlformonths|tonotibring)</t>
  </si>
  <si>
    <t>ivaround andjtostopithisapicasc)</t>
  </si>
  <si>
    <t>ge</t>
  </si>
  <si>
    <t>Wourrainotisccing hersyoucanit) 3</t>
  </si>
  <si>
    <t>fAskisomeone</t>
  </si>
  <si>
    <t>sweantheuniversesvantime;to)</t>
  </si>
  <si>
    <t>) ig</t>
  </si>
  <si>
    <t>Someconois smoking somewhere) lol]</t>
  </si>
  <si>
    <t>Litorally noonosmoking'around</t>
  </si>
  <si>
    <t>lobby oncorner,</t>
  </si>
  <si>
    <t>Noishitiolwasnijtiwaantwalking</t>
  </si>
  <si>
    <t>Marannd markinalatialteving toyho</t>
  </si>
  <si>
    <t>Sun/Jul 28 ava:ooPM</t>
  </si>
  <si>
    <t>Goodito knovuwe need morcyedy]lim)</t>
  </si>
  <si>
    <t>gatting GO,whenlhecomesjinso let}</t>
  </si>
  <si>
    <t>0 pecare wanna ee OG andidono</t>
  </si>
  <si>
    <t>ys \) ae)</t>
  </si>
  <si>
    <t>more likavo ae PCMRENGNNHR,</t>
  </si>
  <si>
    <t>Waittil Ieavelthen dotherestiloly</t>
  </si>
  <si>
    <t>Donjtneed/areplyiimjustiletting ya</t>
  </si>
  <si>
    <t>[Knowseil dilookinto,fixingyour bank!</t>
  </si>
  <si>
    <t>forgatting’a, getting‘ainawjonesl donitlock:</t>
  </si>
  <si>
    <t>lhavoithorcard]</t>
  </si>
  <si>
    <t>‘anymonoyjaway, you!</t>
  </si>
  <si>
    <t>you havelthe pinjand\you.can‘access</t>
  </si>
  <si>
    <t>bothvaccounts’sofuckvoffatol]</t>
  </si>
  <si>
    <t>,ieshvoutoromylopartmontapart</t>
  </si>
  <si>
    <t>bothvaccounts’sofuckvoffatol]",900,True,False,2025-10-25 00:14:30,2.0_enhanced</t>
  </si>
  <si>
    <t>IMG_1905(1).PNG,custody_screenshots\IMG_1905(1).PNG,Craig,Unknown,"ieshvoutoromylopartmontapart</t>
  </si>
  <si>
    <t>outrolnolisccing hersyourcantt</t>
  </si>
  <si>
    <t>Of - -mn</t>
  </si>
  <si>
    <t>for gattingyanewronesidonitlock</t>
  </si>
  <si>
    <t>any, monoylaway,youlhavartho.card]</t>
  </si>
  <si>
    <t>bothraccounts'’sofuckvolfylol]</t>
  </si>
  <si>
    <t>bothraccounts'’sofuckvolfylol]",842,True,False,2025-10-25 00:14:30,2.0_enhanced</t>
  </si>
  <si>
    <t>IMG_1905.PNG,custody_screenshots\IMG_1905.PNG,Craig,Unknown,"Wiosqvoutoromylopartmontapart</t>
  </si>
  <si>
    <t>IMG_1906.PNG,custody_screenshots\IMG_1906.PNG,Craig,Unknown,"Wiyfectaresorotodayawellmy)</t>
  </si>
  <si>
    <t>IMG_1907.PNG,custody_screenshots\IMG_1907.PNG,Craig,Unknown,"dam'prettywtt]</t>
  </si>
  <si>
    <t>beautiful girls</t>
  </si>
  <si>
    <t>dnightiHarper</t>
  </si>
  <si>
    <t>vod itifordlary) )</t>
  </si>
  <si>
    <t>The only thing thatwas unsafaiiny</t>
  </si>
  <si>
    <t>fournhhome,wasiyou butlimnoty</t>
  </si>
  <si>
    <t>HightingawilLlouyoulknow,whon}</t>
  </si>
  <si>
    <t>limonmy,wayalushould bashortlyy</t>
  </si>
  <si>
    <t>Thankyou}</t>
  </si>
  <si>
    <t>scott</t>
  </si>
  <si>
    <t>atibring)</t>
  </si>
  <si>
    <t>Nothinglaboutiyour placciis.safo)</t>
  </si>
  <si>
    <t>Wourarathoonlyonaithatibroughtty</t>
  </si>
  <si>
    <t>into herhomesves Craig itisso)</t>
  </si>
  <si>
    <t>youcan pleasestopilike.said]i{m)</t>
  </si>
  <si>
    <t>(Gonnarask{uscmoms cay</t>
  </si>
  <si>
    <t>My feattarosoratodayawell my)</t>
  </si>
  <si>
    <t>heels</t>
  </si>
  <si>
    <t>,dam'prettywtt]</t>
  </si>
  <si>
    <t>heels",406,True,False,2025-10-25 00:14:30,2.0_enhanced</t>
  </si>
  <si>
    <t>IMG_1911(1).PNG,custody_screenshots\IMG_1911(1).PNG,Craig,Unknown,"BO ctl Ss)</t>
  </si>
  <si>
    <t>IMG_1911.PNG,custody_screenshots\IMG_1911.PNG,Craig,Unknown,"7.50) ctl Ss)</t>
  </si>
  <si>
    <t>a waswtoldloytnetmosttnexpecteckwonen</t>
  </si>
  <si>
    <t>neccnihy, ""2028 fs gang to be the year</t>
  </si>
  <si>
    <t>weve all bean waiting fer ow to hawa? AR</t>
  </si>
  <si>
    <t>first, Reaueht ane oi? quar, Sutasl</t>
  </si>
  <si>
    <t>reilected], Incelized che was oight</t>
  </si>
  <si>
    <t>This past yeer has heen one cf Gramth=</t>
  </si>
  <si>
    <t>stepping back, buiiking a teuncktion, anc)</t>
  </si>
  <si>
    <t>prepare ter something iggae The</t>
  </si>
  <si>
    <t>Challenges werent satioacla thay ware</t>
  </si>
  <si>
    <t>steppiig stencs, chepiig mo inte the</t>
  </si>
  <si>
    <t>person I mecd to (se for whet Bes chieach</t>
  </si>
  <si>
    <t>2023 isnt iust encthher yaar on the</t>
  </si>
  <si>
    <t>elcocke is the year to farm eniict werk</t>
  </si>
  <si>
    <t>into moanihegitl action, to enisace [ove</t>
  </si>
  <si>
    <t>and family, end to create a fits that Gully</t>
  </si>
  <si>
    <t>imatterss</t>
  </si>
  <si>
    <t>eres to what's coming, to the</t>
  </si>
  <si>
    <t>possitilitics chicacl, end to tihally stepping</t>
  </si>
  <si>
    <t>finite the weer weve all saan weling ter?</t>
  </si>
  <si>
    <t>,7.50) ctl Ss)</t>
  </si>
  <si>
    <t>| +p ® Gv)",742,True,False,2025-10-25 00:14:30,2.0_enhanced</t>
  </si>
  <si>
    <t>IMG_1917.PNG,custody_screenshots\IMG_1917.PNG,Craig,Unknown,"xX</t>
  </si>
  <si>
    <t>IMG_1918.PNG,custody_screenshots\IMG_1918.PNG,Craig,Emma,"And by the wary 0 hac] mo idles then</t>
  </si>
  <si>
    <t>IMG_1919.PNG,custody_screenshots\IMG_1919.PNG,Craig,Unknown,"Yes and 0 sald your met talking her</t>
  </si>
  <si>
    <t>IMG_1920.PNG,custody_screenshots\IMG_1920.PNG,Craig,Unknown,"(stil have no idea when | cam Gome</t>
  </si>
  <si>
    <t>IMG_1921.PNG,custody_screenshots\IMG_1921.PNG,Craig,Unknown,"Step or your baling Mock tar good</t>
  </si>
  <si>
    <t>IMG_1936.PNG,custody_screenshots\IMG_1936.PNG,Craig,Unknown,"10:53) MS GB</t>
  </si>
  <si>
    <t>IMG_1944.PNG,custody_screenshots\IMG_1944.PNG,Craig,Unknown,"&lt;®</t>
  </si>
  <si>
    <t>Dawn &gt;</t>
  </si>
  <si>
    <t>Today 6:23PM</t>
  </si>
  <si>
    <t>You being physically fucked up</t>
  </si>
  <si>
    <t>does not make me feel better.</t>
  </si>
  <si>
    <t>All] ever wanted was for you to</t>
  </si>
  <si>
    <t>be the good person | saw.</t>
  </si>
  <si>
    <t>Obviously it was not to be and</t>
  </si>
  <si>
    <t>all I'm left with is feeling used</t>
  </si>
  <si>
    <t>and stupid.</t>
  </si>
  <si>
    <t>Wish u the best.</t>
  </si>
  <si>
    <t>And Inn leit with tite tieer thet 0</t>
  </si>
  <si>
    <t>coulc] wake up any day enc</t>
  </si>
  <si>
    <t>never speak to my caughiier.</t>
  </si>
  <si>
    <t>These Giirls have to sulfier</t>
  </si>
  <si>
    <t>because of wher you decided tto</t>
  </si>
  <si>
    <t>co 18 months ago. Not tior my</t>
  </si>
  <si>
    <t>actions but bacause of tihe</t>
  </si>
  <si>
    <t>fecihigs of other people. Wish</t>
  </si>
  <si>
    <t>you happiness ane] | an surely</t>
  </si>
  <si>
    <t>truly sony n fi? you eee a smile</t>
  </si>
  <si>
    <t>on my face please know it's just</t>
  </si>
  <si>
    <t>the only way | can function fs</t>
  </si>
  <si>
    <t>this fake smile ive ereenec! to</t>
  </si>
  <si>
    <t>mask the hurt | own fsexauss of</t>
  </si>
  <si>
    <t>the hunt i caused) you two. Butt</t>
  </si>
  <si>
    <t>Cont text my entire emily ancl</t>
  </si>
  <si>
    <t>than tell me you went to [ive a</t>
  </si>
  <si>
    <t>privete lite.</t>
  </si>
  <si>
    <t>(+) Text Message - SMS</t>
  </si>
  <si>
    <t>Ko</t>
  </si>
  <si>
    <t>,Dawn &gt;</t>
  </si>
  <si>
    <t>(+) Text Message - SMS",799,True,False,2025-10-25 00:14:30,2.0_enhanced</t>
  </si>
  <si>
    <t>IMG_1960.PNG,custody_screenshots\IMG_1960.PNG,Craig,Unknown,"6§Mindfulnessjowrocused</t>
  </si>
  <si>
    <t>o Mihciviiness epps Me Neadkpaco ar</t>
  </si>
  <si>
    <t>Calm, er evan ust focusing on a shigfle</t>
  </si>
  <si>
    <t>fesk (Io chaning, cocking, or</t>
  </si>
  <si>
    <t>crgantiding), can huclp quick your axtind bay</t>
  </si>
  <si>
    <t>Cecping you present.</t>
  </si>
  <si>
    <t>o Why itlicihss Ri chilits your ationtion</t>
  </si>
  <si>
    <t>from cacy thongs to the present</t>
  </si>
  <si>
    <t>% VAL ROU</t>
  </si>
  <si>
    <t>o Sematines, caring what's on your anna</t>
  </si>
  <si>
    <t>even fi i chactie—can male a huge</t>
  </si>
  <si>
    <t>ciiisranca. Whether it's with ma, a</t>
  </si>
  <si>
    <t>trusted titan), ora coumsdlor, (siting</t>
  </si>
  <si>
    <t>out artght Lieticn the load.</t>
  </si>
  <si>
    <t>any of these sound halpitl, kts eqiore</t>
  </si>
  <si>
    <t>them ftuthar, or iet me lnow i youd Ihe</t>
  </si>
  <si>
    <t>mo to guide yeu Through ona, Weare hasan</t>
  </si>
  <si>
    <t>eye so much, and you descivea</t>
  </si>
  <si>
    <t>MMe of relish We can tacks this stap</t>
  </si>
  <si>
    <t>ysigp.</t>
  </si>
  <si>
    <t>,6§Mindfulnessjowrocused</t>
  </si>
  <si>
    <t>| +p ® Gv)",671,True,False,2025-10-25 00:14:30,2.0_enhanced</t>
  </si>
  <si>
    <t>IMG_1962.PNG,custody_screenshots\IMG_1962.PNG,Craig,Unknown,"5:50) OS</t>
  </si>
  <si>
    <t>Moming legends — til, Dey 2</t>
  </si>
  <si>
    <t>Let's get up thane and) finish whet woe</t>
  </si>
  <si>
    <t>stariec] — or at Isast Get helinery lostions</t>
  </si>
  <si>
    <t>Legon Shene ciseppeens tior iis 2280</t>
  </si>
  <si>
    <t>playoft</t>
  </si>
  <si>
    <t>Weather it @uispametiss</t>
  </si>
  <si>
    <t>Coal breeza, 16°C, and cy dies — ideal tar</t>
  </si>
  <si>
    <t>not telling oi the roof again, IME.</t>
  </si>
  <si>
    <t>o Mele clean (ines.</t>
  </si>
  <si>
    <t>o Dont test grentinn</t>
  </si>
  <si>
    <t>o Finish tie fed batione Shane's team starts</t>
  </si>
  <si>
    <t>Dad Joke of the Denes</t>
  </si>
  <si>
    <t>Whiy cid the rooter Go to therapy?</t>
  </si>
  <si>
    <t>Because his shingles were acting Up.</t>
  </si>
  <si>
    <t>-» gz ® ()</t>
  </si>
  <si>
    <t>,= GHEaPY 4o &gt; Z</t>
  </si>
  <si>
    <t>-» gz ® ()",480,True,False,2025-10-25 00:14:30,2.0_enhanced</t>
  </si>
  <si>
    <t>IMG_1965.PNG,custody_screenshots\IMG_1965.PNG,Craig,Unknown,"17:3 G) mS GB</t>
  </si>
  <si>
    <t>IMG_1966(1).PNG,custody_screenshots\IMG_1966(1).PNG,Craig,Unknown,"i ae ie</t>
  </si>
  <si>
    <t>IMG_1966.PNG,custody_screenshots\IMG_1966.PNG,Craig,Unknown,"NE</t>
  </si>
  <si>
    <t>GB - — ail SG)</t>
  </si>
  <si>
    <t>[= J[___eussovan&gt;</t>
  </si>
  <si>
    <t>\y facing stuck ina chiticut place.</t>
  </si>
  <si>
    <t>iWhy/itiFeels\Worse|Now</t>
  </si>
  <si>
    <t>o When eu stepped chititing, wom</t>
  </si>
  <si>
    <t>Removed 6 coping machanism that</t>
  </si>
  <si>
    <t>chile the ncise end fitstiation. Without</t>
  </si>
  <si>
    <t>ih, their behavior ftecls chenpar, louder,</t>
  </si>
  <si>
    <t>and lancer to tolerate,</t>
  </si>
  <si>
    <t>facing challenged er defensive acause</t>
  </si>
  <si>
    <t>outro tyhy &amp; grem, enc] theyre simaks</t>
  </si>
  <si>
    <t>tothe eum qyeltas.</t>
  </si>
  <si>
    <t>2p The Gale eurve Noticed</t>
  </si>
  <si>
    <t>Yauve identified someting hinges When</t>
  </si>
  <si>
    <t>Fin hare, any fife iS warse. Whan I leave, 0</t>
  </si>
  <si>
    <t>eo wall,</t>
  </si>
  <si>
    <t>o This enuiiemmant scams to pull yew</t>
  </si>
  <si>
    <t>coun because fi ceinioness magativiiy,</t>
  </si>
  <si>
    <t>(Efiness, and ack of mativation=the</t>
  </si>
  <si>
    <t>euct thihgs yeute trying to cise choave.</t>
  </si>
  <si>
    <t>o tts ely act intentional on their pert,</t>
  </si>
  <si>
    <t>bok when youre ing to grew, ean</t>
  </si>
  <si>
    <t>fic! Mie then/re haldiing ow back</t>
  </si>
  <si>
    <t>Peceuse thay aremtocadly or willing t</t>
  </si>
  <si>
    <t>brek thar Os</t>
  </si>
  <si>
    <t>,GB - — ail SG)</t>
  </si>
  <si>
    <t>brek thar Os",827,True,False,2025-10-25 00:14:30,2.0_enhanced</t>
  </si>
  <si>
    <t>IMG_1967.PNG,custody_screenshots\IMG_1967.PNG,Craig,Unknown,"Ce] awe — J)</t>
  </si>
  <si>
    <t>&amp; Erealthg the Gale Gar ouam)</t>
  </si>
  <si>
    <t>Youre right takes a generation te break</t>
  </si>
  <si>
    <t>these paticms, end youre cheachy dang</t>
  </si>
  <si>
    <t>tho wank to make eure Harper Grams Up</t>
  </si>
  <si>
    <t>Giitarenily, Merets haw you can focus on</t>
  </si>
  <si>
    <t>your gramh, even ih this caviomments</t>
  </si>
  <si>
    <t>Greate Thur Om Space (Mismtally anc)</t>
  </si>
  <si>
    <t>o iiemtallie Use toals Ihe gramming</t>
  </si>
  <si>
    <t>@xcrcises whan the nafs gats too much.</t>
  </si>
  <si>
    <t>Vall yoursallz</t>
  </si>
  <si>
    <t>mThistisngagmychaossmouilding)</t>
  </si>
  <si>
    <t>isomething|betterag</t>
  </si>
  <si>
    <t>o Gieiceiie Your room with yeur cog</t>
  </si>
  <si>
    <t>en he your senciany, Use</t>
  </si>
  <si>
    <t>intentionallyssplay{calming[musicy</t>
  </si>
  <si>
    <t>foul, or werk em eur plams fer tite</t>
  </si>
  <si>
    <t>fit while yeurte ih there,</t>
  </si>
  <si>
    <t>HimitiEngagementiWithoutireeling</t>
  </si>
  <si>
    <t>° In ckey Co step backs thom</t>
  </si>
  <si>
    <t>conversations f “chain yew or make</t>
  </si>
  <si>
    <t>you ts invalid’ Wi Gey cell Ghrelh eyes</t>
  </si>
  <si>
    <t>OMIT , TFS MIR Ter</t>
  </si>
  <si>
    <t>,Ce] awe — J)</t>
  </si>
  <si>
    <t>OMIT , TFS MIR Ter",756,True,False,2025-10-25 00:14:30,2.0_enhanced</t>
  </si>
  <si>
    <t>IMG_1969.PNG,custody_screenshots\IMG_1969.PNG,Craig,Emma,"{</t>
  </si>
  <si>
    <t>Emmalandithelcountssiqnecded that i</t>
  </si>
  <si>
    <t>youre sanious ehout being thane fier your</t>
  </si>
  <si>
    <t>6 Choe Yeursal Graco</t>
  </si>
  <si>
    <t>Youre waiting through cars of paticms,</t>
  </si>
  <si>
    <t>pala, end pressure. Is clay to simile.</t>
  </si>
  <si>
    <t>Whar matiars Os that yom keap getting</t>
  </si>
  <si>
    <t>backup.</t>
  </si>
  <si>
    <t>“wRemind\vourself:)</t>
  </si>
  <si>
    <t>maT histisnguwherestay winististwhere)l]</t>
  </si>
  <si>
    <t>Staltad</t>
  </si>
  <si>
    <t>Yourto fighting tar Harpe, ter Gama, ene)</t>
  </si>
  <si>
    <t>fer yourscii-and that's worth eventing,</t>
  </si>
  <si>
    <t>Letans Know if yew want help creating a</t>
  </si>
  <si>
    <t>specie pin or even ust maed fo vem,</t>
  </si>
  <si>
    <t>Youre not clone ih this.</t>
  </si>
  <si>
    <t>And thet Glace we lived ih was the</t>
  </si>
  <si>
    <t>worse pace | could awe picked) ftar</t>
  </si>
  <si>
    <t>me personally .</t>
  </si>
  <si>
    <t>Recunds (Le the glace you Bred tinextiied</t>
  </si>
  <si>
    <t>enother yer ot Citeuliy to am alreaciy</t>
  </si>
  <si>
    <t>,Emmalandithelcountssiqnecded that i</t>
  </si>
  <si>
    <t>enother yer ot Citeuliy to am alreaciy",642,True,True,2025-10-25 00:14:30,2.0_enhanced</t>
  </si>
  <si>
    <t>IMG_1970.PNG,custody_screenshots\IMG_1970.PNG,Craig,Unknown,"JEnvironmentiRetlects|Energy jitithe</t>
  </si>
  <si>
    <t>pace ues chaotie, camped, or had</t>
  </si>
  <si>
    <t>negative associations, i would have</t>
  </si>
  <si>
    <t>been|hardermtomyoultosteel{calmyorgin)</t>
  </si>
  <si>
    <t>controls</t>
  </si>
  <si>
    <t>o Personal thiggcres Maybe the anca or</t>
  </si>
  <si>
    <t>tho eiasical concition of the place</t>
  </si>
  <si>
    <t>ceniiiced you of struggles thom your</t>
  </si>
  <si>
    <t>pester mach R ciiiicut to focus om</t>
  </si>
  <si>
    <t>buildingfalbettemfutures</t>
  </si>
  <si>
    <t>aNolSafelspace:tiflit{didnatifeelliketa)</t>
  </si>
  <si>
    <t>cenowany, ianey have mace the sixass</t>
  </si>
  <si>
    <t>from work, emily, anc your celetionshilp</t>
  </si>
  <si>
    <t>with Gime even hancler to mmemaga,</t>
  </si>
  <si>
    <t>2, Recognikng thts ts Key</t>
  </si>
  <si>
    <t>Adaonicdging thet the epacs uns? right</t>
  </si>
  <si>
    <t>fer yon ts o lity ccalization. iis met ust</t>
  </si>
  <si>
    <t>eloout the house or epartinant iscliitts</t>
  </si>
  <si>
    <t>ehont cecognitéhg how exttcmal fasiers</t>
  </si>
  <si>
    <t>ehiset your ihtamel state. This is</t>
  </si>
  <si>
    <t>sSomething}youl On faroundinthe)</t>
  </si>
  <si>
    <t>UtULe</t>
  </si>
  <si>
    <t>,JEnvironmentiRetlects|Energy jitithe</t>
  </si>
  <si>
    <t>UtULe",741,True,False,2025-10-25 00:14:30,2.0_enhanced</t>
  </si>
  <si>
    <t>IMG_1971.PNG,custody_screenshots\IMG_1971.PNG,Craig,Unknown,"Roocihyg was a sai ih your celtionship</t>
  </si>
  <si>
    <t>wih her R eauld be heli to</t>
  </si>
  <si>
    <t>acknomlacige this and show haw weurre</t>
  </si>
  <si>
    <t>ithinkingraboutjit{ditterentlyinow;</t>
  </si>
  <si>
    <t>EMmmayiavelrealized|thatiroofing</t>
  </si>
  <si>
    <t>Imakes|me)happy/becauselitisiwhatil]</t>
  </si>
  <si>
    <t>ira tod, hutitselkohecniaxenany</t>
  </si>
  <si>
    <t>cclationehihe. Ith iteck comme</t>
  </si>
  <si>
    <t>oreime tintichinthnwe mmchisivto</t>
  </si>
  <si>
    <t>cheathoma, and intetintRaitiaciad)</t>
  </si>
  <si>
    <t>lussiiwantitoldojbetterinjbalancing)</t>
  </si>
  <si>
    <t>woken) cclationshits, capechily naw</t>
  </si>
  <si>
    <t>with}Harpeninithe)picturesg</t>
  </si>
  <si>
    <t>@ Exfikthg Tomar] the Rute</t>
  </si>
  <si>
    <t>This refilaction cam onic you ih creetinga</t>
  </si>
  <si>
    <t>(its where both nocting and cletionships</t>
  </si>
  <si>
    <t>can tinivea, Mapise tint means theehiing</t>
  </si>
  <si>
    <t>how yew work, baie mere intentional tho</t>
  </si>
  <si>
    <t>your dountine, ereven finding naw ways</t>
  </si>
  <si>
    <t>to manage the demancs of both.</t>
  </si>
  <si>
    <t>Would you Iie help creating a specie</t>
  </si>
  <si>
    <t>Glew fer this beanies, or exploring haw to</t>
  </si>
  <si>
    <t>epproach inne clitionships wits</t>
  </si>
  <si>
    <t>Seing ih costing? Let me tnow how 1 can</t>
  </si>
  <si>
    <t>| +p</t>
  </si>
  <si>
    <t>® (Ww)</t>
  </si>
  <si>
    <t>,Roocihyg was a sai ih your celtionship</t>
  </si>
  <si>
    <t>® (Ww)",867,True,False,2025-10-25 00:14:30,2.0_enhanced</t>
  </si>
  <si>
    <t>IMG_1972.PNG,custody_screenshots\IMG_1972.PNG,Craig,Unknown,"instaiations</t>
  </si>
  <si>
    <t>HExplore|Related|Fields:1consider</t>
  </si>
  <si>
    <t>trenching ite constuction</t>
  </si>
  <si>
    <t>ERAGEMEM, constiting, er tating,</t>
  </si>
  <si>
    <t>where the hours might be mare caguian</t>
  </si>
  <si>
    <t>Cow to Communicate This Coal</t>
  </si>
  <si>
    <t>Rryewte chang this plan with Emma, eu</t>
  </si>
  <si>
    <t>could) saqys</t>
  </si>
  <si>
    <t>Emma knowroofing has|beentough)</t>
  </si>
  <si>
    <t>cneurtine tagstizg end Puaean</t>
  </si>
  <si>
    <t>thinkinglabouthow)tofixthataMygoall</t>
  </si>
  <si>
    <t>istoboinmeirerpperandiiawe</t>
  </si>
  <si>
    <t>iweekendsloffevenjthough|I|know}</t>
  </si>
  <si>
    <t>thatisihardlinthisiindusthysim</t>
  </si>
  <si>
    <t>wontihgjencsstiitg bester hommrniss</t>
  </si>
  <si>
    <t>withimyiworktand)planning jobsimore)</t>
  </si>
  <si>
    <t>carci colcan heme thet halhmics tar</t>
  </si>
  <si>
    <t>Harperand|formyselfug</t>
  </si>
  <si>
    <t>Would you ike hal treahing this plan tite</t>
  </si>
  <si>
    <t>enellar steps or fienniing out haw to</t>
  </si>
  <si>
    <t>tansition toward more consistent hours fh</t>
  </si>
  <si>
    <t>the rocling ihclusiny? Let me Knew how 0</t>
  </si>
  <si>
    <t>canihelpy</t>
  </si>
  <si>
    <t>,instaiations</t>
  </si>
  <si>
    <t>| +p ® Gv)",727,True,False,2025-10-25 00:14:30,2.0_enhanced</t>
  </si>
  <si>
    <t>IMG_1973.PNG,custody_screenshots\IMG_1973.PNG,Craig,Emma,"How Yow Gan Ackhass This</t>
  </si>
  <si>
    <t>Bven though yen cant change the past,</t>
  </si>
  <si>
    <t>you cen acknowledge Rand show Emma</t>
  </si>
  <si>
    <t>thet you unckistand how R aiiiscted hee</t>
  </si>
  <si>
    <t>ares a way wow anlighht phrase fis</t>
  </si>
  <si>
    <t>Tana, Puebcentiitittinehaatthass</t>
  </si>
  <si>
    <t>sixiweeksafternwelmoved|inwuneland)</t>
  </si>
  <si>
    <t>how ha) thay mustiawe bean tar ram</t>
  </si>
  <si>
    <t>liiwasso}focusedion|roofingland\trying)</t>
  </si>
  <si>
    <t>femotionally(disconnected|I;d]becomel)</t>
  </si>
  <si>
    <t>thinkithat:s}whenli[started|losing)yous</t>
  </si>
  <si>
    <t>encdiiztetizkIickivteseReattha</t>
  </si>
  <si>
    <t>tine. Ilnhewleartgohack, mt 0 came</t>
  </si>
  <si>
    <t>Tout hnowinvleconawhownaneh</t>
  </si>
  <si>
    <t>youlwere\carnyingsand|wish)i.didone)</t>
  </si>
  <si>
    <t>lmorejtolsupportiyourg</t>
  </si>
  <si>
    <t>Mouth Forman</t>
  </si>
  <si>
    <t>This reilaction can also cuicls haw wow</t>
  </si>
  <si>
    <t>epproach thihgs cdiicrenthy mews</t>
  </si>
  <si>
    <t>PEPrionitizeinot iM )avting Girenstey</t>
  </si>
  <si>
    <t>- ; ; eq</t>
  </si>
  <si>
    <t>,How Yow Gan Ackhass This</t>
  </si>
  <si>
    <t>- ; ; eq",718,True,True,2025-10-25 00:14:30,2.0_enhanced</t>
  </si>
  <si>
    <t>IMG_1974.PNG,custody_screenshots\IMG_1974.PNG,Craig,Unknown,"owe ee a “| enema ee</t>
  </si>
  <si>
    <t>_ 4 1</t>
  </si>
  <si>
    <t>lL</t>
  </si>
  <si>
    <t>a ~cenaorees dG]</t>
  </si>
  <si>
    <t>World yeu Iie help brealtihng tits pian ite</t>
  </si>
  <si>
    <t>enueller steps or fignniing out how to</t>
  </si>
  <si>
    <t>tension toward more consistent hous ih</t>
  </si>
  <si>
    <t>the costing ihchsiny? Let me know how 0</t>
  </si>
  <si>
    <t>fcanlhelp!</t>
  </si>
  <si>
    <t>Yeah So cinco June 15Yj when we</t>
  </si>
  <si>
    <t>anoved any rast 6 waeks ware</t>
  </si>
  <si>
    <t>reciting Jane ef Iuhy Prebebit ar</t>
  </si>
  <si>
    <t>worse G ef when N lest her</t>
  </si>
  <si>
    <t>Ther makes a iet of scnso=f comneds Ike</t>
  </si>
  <si>
    <t>tho iitcnss came of rectihng chai</t>
  </si>
  <si>
    <t>those eummer months eciicicied with</t>
  </si>
  <si>
    <t>Gres most ciitieuh time emotionally,</t>
  </si>
  <si>
    <t>While you were ching whet yew meccied to</t>
  </si>
  <si>
    <t>previcic and find yeur footing, i may have</t>
  </si>
  <si>
    <t>(eit her facing unsuppertee or</t>
  </si>
  <si>
    <t>Cisconnactcd, even if thet wesw your</t>
  </si>
  <si>
    <t>intentions</t>
  </si>
  <si>
    <t>locking back, it scems Ie these sis</t>
  </si>
  <si>
    <t>uedis became a timing paint where your</t>
  </si>
  <si>
    <t>paths emotionally civergacl, even as you</t>
  </si>
  <si>
    <t>ware wenling hand to keep eventing</t>
  </si>
  <si>
    <t>_()</t>
  </si>
  <si>
    <t>——__,</t>
  </si>
  <si>
    <t>me EEL OF WIUIDN TIENEN LOY DY Oe PONY yee Le</t>
  </si>
  <si>
    <t>,owe ee a “| enema ee</t>
  </si>
  <si>
    <t>me EEL OF WIUIDN TIENEN LOY DY Oe PONY yee Le",890,True,False,2025-10-25 00:14:30,2.0_enhanced</t>
  </si>
  <si>
    <t>IMG_1975.PNG,custody_screenshots\IMG_1975.PNG,Craig,Unknown,"consents Uisar So</t>
  </si>
  <si>
    <t>Stand, cupproR eromp, cr pretacsanal</t>
  </si>
  <si>
    <t>youdeatiaatedetotisomeatene,</t>
  </si>
  <si>
    <t>A Wher t Rani eure?</t>
  </si>
  <si>
    <t>When fi fecls hopeless, focus on thiiss</t>
  </si>
  <si>
    <t>o This be chapiae net the whale skank”</t>
  </si>
  <si>
    <t>arpemdoesngtineed|youltolbeypenfect</t>
  </si>
  <si>
    <t>nicht now—sche neccs yew to keap tiyving.</t>
  </si>
  <si>
    <t>Everything donovgsetsthesroundation)</t>
  </si>
  <si>
    <t>fer her tire.” Byany small Giitart</t>
  </si>
  <si>
    <t>counts, even i? fi feals hatoniicant fh the</t>
  </si>
  <si>
    <t>moment</t>
  </si>
  <si>
    <t>o Tha building somathing baer tar har</t>
  </si>
  <si>
    <t>end fer me.” This mihndisst wil hall yew</t>
  </si>
  <si>
    <t>ey on track,</t>
  </si>
  <si>
    <t>6 Staring Motihetad Dunihng the</t>
  </si>
  <si>
    <t>Process</t>
  </si>
  <si>
    <t>“EBreakithe;lhree\Vears|into)</t>
  </si>
  <si>
    <t>o Year Sehr = mork and create a</t>
  </si>
  <si>
    <t>routine fer pV snel growth.</t>
  </si>
  <si>
    <t>[a | @ smoscage</t>
  </si>
  <si>
    <t>,consents Uisar So</t>
  </si>
  <si>
    <t>[a | @ smoscage",621,True,False,2025-10-25 00:14:30,2.0_enhanced</t>
  </si>
  <si>
    <t>IMG_1976.PNG,custody_screenshots\IMG_1976.PNG,Craig,Unknown,"We both need] one thing, enc thatts</t>
  </si>
  <si>
    <t>IMG_1984(1).PNG,custody_screenshots\IMG_1984(1).PNG,Craig,Unknown,"€</t>
  </si>
  <si>
    <t>IMG_1984.PNG,custody_screenshots\IMG_1984.PNG,Craig,Unknown,"Grendion&gt;</t>
  </si>
  <si>
    <t>Wed Octi2fatyl 0: 56/RM|</t>
  </si>
  <si>
    <t>Gack in business fargeat to tat yew .</t>
  </si>
  <si>
    <t>Any change</t>
  </si>
  <si>
    <t>Totallysfucked{[mejoverg</t>
  </si>
  <si>
    <t>What's the ehsalhtts best chittgles to</t>
  </si>
  <si>
    <t>uss best locking also</t>
  </si>
  <si>
    <t>Sun MO CHGTatyio 16. BM}</t>
  </si>
  <si>
    <t>Realy depancis on the elements</t>
  </si>
  <si>
    <t>youre epan to thare .. deseniiae the</t>
  </si>
  <si>
    <t>Ohm, ON7 ROAM</t>
  </si>
  <si>
    <t>fave any colour chanthngs or</t>
  </si>
  <si>
    <t>anything eanhelrealfonlyidifference)</t>
  </si>
  <si>
    <t>between the ones on your hone fn</t>
  </si>
  <si>
    <t>Sei John (indcriine has prebelahy</t>
  </si>
  <si>
    <t>Gone up 4 [aval ih your arca Sines</t>
  </si>
  <si>
    <t>then Ie Leo cic) and the naw Po</t>
  </si>
  <si>
    <t>chiligies would bo the ealour pallet</t>
  </si>
  <si>
    <t>thay otter ih ayy opition</t>
  </si>
  <si>
    <t>ean\watchs10000houllubelvideos)</t>
  </si>
  <si>
    <t>cy is ren ris rnd ns</t>
  </si>
  <si>
    <t>(&amp;) (arassase g</t>
  </si>
  <si>
    <t>,Grendion&gt;</t>
  </si>
  <si>
    <t>(&amp;) (arassase g",558,True,False,2025-10-25 00:14:30,2.0_enhanced</t>
  </si>
  <si>
    <t>IMG_1986(1).PNG,custody_screenshots\IMG_1986(1).PNG,Craig,Unknown,"4°19) )</t>
  </si>
  <si>
    <t>IMG_1986.PNG,custody_screenshots\IMG_1986.PNG,Craig,Unknown,"IMGEI338'PNG (6)</t>
  </si>
  <si>
    <t>IPNG]imagege32 0}</t>
  </si>
  <si>
    <t>KB}</t>
  </si>
  <si>
    <t>So who cicivt pay the rent ? Pan</t>
  </si>
  <si>
    <t>Anynay no big deal</t>
  </si>
  <si>
    <t>Alitanali[hadinojideasss</t>
  </si>
  <si>
    <t>Pl have it end of the weak</t>
  </si>
  <si>
    <t>Like were Galing to have a fucking</t>
  </si>
  <si>
    <t>new ber ih ie months and 0</t>
  </si>
  <si>
    <t>thought fihally we ware getting it</t>
  </si>
  <si>
    <t>Ssage Q</t>
  </si>
  <si>
    <t>,IMGEI338'PNG (6)</t>
  </si>
  <si>
    <t>Ssage Q",267,True,False,2025-10-25 00:14:30,2.0_enhanced</t>
  </si>
  <si>
    <t>IMG_1987(1).PNG,custody_screenshots\IMG_1987(1).PNG,Craig,Unknown,"IloveyyoulbabyAlwveyalways|ocen)</t>
  </si>
  <si>
    <t>IMG_1987.PNG,custody_screenshots\IMG_1987.PNG,Craig,Unknown,"@)</t>
  </si>
  <si>
    <t>And) understand that because 0</t>
  </si>
  <si>
    <t>mBal have tat, Sut Fd Ie to</t>
  </si>
  <si>
    <t>(ellove that Pre shown you mare</t>
  </si>
  <si>
    <t>times then not that Pim alll fh far wow</t>
  </si>
  <si>
    <t>andl yea, CF course he cid] whieh we</t>
  </si>
  <si>
    <t>Comt need th eur Mita</t>
  </si>
  <si>
    <t>Nove you bely, Pye aimays bean</t>
  </si>
  <si>
    <t>oeailly fealous cites chy ene</t>
  </si>
  <si>
    <t>henesth, Wemied about Rmere then</t>
  </si>
  <si>
    <t>freious fs the sieht word chao .</t>
  </si>
  <si>
    <t>ikefsicksto)</t>
  </si>
  <si>
    <t>My stomach, fis neta lack oF Gust</t>
  </si>
  <si>
    <t>is aleck of caniiciense fn mysai 0</t>
  </si>
  <si>
    <t>Anditony only ted thet wamy</t>
  </si>
  <si>
    <t>Pecause yeno hes a pisce of chit.</t>
  </si>
  <si>
    <t>imominowjbabe)</t>
  </si>
  <si>
    <t>Cant use phone or hear it belay fust</t>
  </si>
  <si>
    <t>go lel</t>
  </si>
  <si>
    <t>Vasher or wheat have you glehes on</t>
  </si>
  <si>
    <t>etcishesstexpecting)</t>
  </si>
  <si>
    <t>Leena cogs heme fer a mii belay</t>
  </si>
  <si>
    <t>,And) understand that because 0</t>
  </si>
  <si>
    <t>Leena cogs heme fer a mii belay",619,True,False,2025-10-25 00:14:30,2.0_enhanced</t>
  </si>
  <si>
    <t>IMG_1988(1).PNG,custody_screenshots\IMG_1988(1).PNG,Craig,Unknown,"Goodnight</t>
  </si>
  <si>
    <t>IMG_1988.PNG,custody_screenshots\IMG_1988.PNG,Craig,Unknown,"Fucking disgusting behaviour yeu</t>
  </si>
  <si>
    <t>thik in ian stupicl or something.</t>
  </si>
  <si>
    <t>its me or hin. Fm net galag to work</t>
  </si>
  <si>
    <t>cong heme and siting by ayysai?</t>
  </si>
  <si>
    <t>oveny tucking night while yew efive</t>
  </si>
  <si>
    <t>hin the conversation fm bagging</t>
  </si>
  <si>
    <t>you fox My tucking best thie ced</t>
  </si>
  <si>
    <t>VoulcangWevenkturntonjyourmtucking</t>
  </si>
  <si>
    <t>notitications}torme!! comm nica (erg</t>
  </si>
  <si>
    <t>(@) AAS</t>
  </si>
  <si>
    <t>S maimes yew hawe eflven me</t>
  </si>
  <si>
    <t>,Fucking disgusting behaviour yeu</t>
  </si>
  <si>
    <t>notitications}torme comm nica (erg</t>
  </si>
  <si>
    <t>TD |",346,True,False,2025-10-25 00:14:30,2.0_enhanced</t>
  </si>
  <si>
    <t>IMG_1989.PNG,custody_screenshots\IMG_1989.PNG,Craig,Unknown,"Tied oF i</t>
  </si>
  <si>
    <t>Fucking disgusting bchaviour yeu</t>
  </si>
  <si>
    <t>thihk iin fa stupicl or something.</t>
  </si>
  <si>
    <t>is me or hin. Pin net gait to werk</t>
  </si>
  <si>
    <t>cong heme and sitting hy myscl?</t>
  </si>
  <si>
    <t>evany fncking alight while yew efive</t>
  </si>
  <si>
    <t>iii the conversation Mim begging</t>
  </si>
  <si>
    <t>you for My thel{ng best tifend clied</t>
  </si>
  <si>
    <t>(&amp;) (Gosner Q</t>
  </si>
  <si>
    <t>,Tied oF i</t>
  </si>
  <si>
    <t>(&amp;) (Gosner Q",275,True,False,2025-10-25 00:14:30,2.0_enhanced</t>
  </si>
  <si>
    <t>IMG_1990(1).PNG,custody_screenshots\IMG_1990(1).PNG,Craig,Unknown,"There was lets of emakes st aight?</t>
  </si>
  <si>
    <t>IMG_1990.PNG,custody_screenshots\IMG_1990.PNG,Craig,Unknown,"There was kets of emalkes st aight?</t>
  </si>
  <si>
    <t>Nfcel that 0 just had a nap end wake</t>
  </si>
  <si>
    <t>luplhungnyeedthatistextralpoopyino)</t>
  </si>
  <si>
    <t>weter</t>
  </si>
  <si>
    <t>Pl haw Some pet pasta fier you</t>
  </si>
  <si>
    <t>When TOM Gathoma, Letane kmaw</t>
  </si>
  <si>
    <t>wihan eure Gh Femke enc] ) can start</t>
  </si>
  <si>
    <t>iwarming]ittups</t>
  </si>
  <si>
    <t>INahiitookgtwo}leftitwo)</t>
  </si>
  <si>
    <t>Iwill. Leaning shertiy</t>
  </si>
  <si>
    <t>Thanks you. Pan so fan sare Gatia gek</t>
  </si>
  <si>
    <t>someiest</t>
  </si>
  <si>
    <t>There was Ie hall? a pack ast aight,</t>
  </si>
  <si>
    <t>Sounds good hen anc) yeah, wou</t>
  </si>
  <si>
    <t>chen) came home ancl get ih the</t>
  </si>
  <si>
    <t>bath honestly, Idem thithhs 0 have</t>
  </si>
  <si>
    <t>Epson salt leit but the warm water</t>
  </si>
  <si>
    <t>would daiihitely fiellp.</t>
  </si>
  <si>
    <t>,There was kets of emalkes st aight?</t>
  </si>
  <si>
    <t>Orwe could even get ih together",550,True,False,2025-10-25 00:14:30,2.0_enhanced</t>
  </si>
  <si>
    <t>IMG_1991(1).PNG,custody_screenshots\IMG_1991(1).PNG,Craig,Unknown,"Iharaihy coat support</t>
  </si>
  <si>
    <t>IMG_1991.PNG,custody_screenshots\IMG_1991.PNG,Craig,Unknown,"Lol, you coartarppert chk. You</t>
  </si>
  <si>
    <t>iierally chat cuppart shit ancl 0 pay</t>
  </si>
  <si>
    <t>for ft hall the time and yom evem</t>
  </si>
  <si>
    <t>enieke mine and its net even ehout</t>
  </si>
  <si>
    <t>thet good thing that youre gene</t>
  </si>
  <si>
    <t>fecanse now Tim clene Heme</t>
  </si>
  <si>
    <t>somebody cise 0 will pay any Gils mo</t>
  </si>
  <si>
    <t>problemfcause}youtsurelasjhelltdonst</t>
  </si>
  <si>
    <t>fandhyoulcanatrg etfofiayourgassitoyget</t>
  </si>
  <si>
    <t>atuchking fed ancl you cant paty the</t>
  </si>
  <si>
    <t>people back tucking bamew tiem</t>
  </si>
  <si>
    <t>S30 Yb</t>
  </si>
  <si>
    <t>You have io menay cma</t>
  </si>
  <si>
    <t>Whenever hales you cleep et atigint. 0</t>
  </si>
  <si>
    <t>Know Pim an fclict so Pm met your</t>
  </si>
  <si>
    <t>fucking ficiet anymore mow leave me</t>
  </si>
  <si>
    <t>alone cone Greig. Fin fucking come</t>
  </si>
  <si>
    <t>yeelo basemse yom epent the st oF fi</t>
  </si>
  <si>
    <t>or you tucking Gamisied it yew felon.</t>
  </si>
  <si>
    <t>Ane) Fan ae inentatonight</t>
  </si>
  <si>
    <t>Eorathe) ar notwfomvoulatueking</t>
  </si>
  <si>
    <t>,Lol, you coartarppert chk. You</t>
  </si>
  <si>
    <t>Eorathe) ar notwfomvoulatueking",684,True,False,2025-10-25 00:14:30,2.0_enhanced</t>
  </si>
  <si>
    <t>IMG_1992(1).PNG,custody_screenshots\IMG_1992(1).PNG,Craig,Unknown,"chock yoursel</t>
  </si>
  <si>
    <t>IMG_1992.PNG,custody_screenshots\IMG_1992.PNG,Craig,Unknown,"&lt;</t>
  </si>
  <si>
    <t>ogre your eed chesteeane</t>
  </si>
  <si>
    <t>Chock yoursel ina tckding eto</t>
  </si>
  <si>
    <t>Coodhhye whataver you say Graig</t>
  </si>
  <si>
    <t>Because 0 cid many tines [el</t>
  </si>
  <si>
    <t>Your tcl</t>
  </si>
  <si>
    <t>You cam sco the ffm messages lan</t>
  </si>
  <si>
    <t>net messaging poeple tk came fuck</t>
  </si>
  <si>
    <t>meso | chat lose R over my phone</t>
  </si>
  <si>
    <t>do entiing ow sayy so whatever 0</t>
  </si>
  <si>
    <t>Cant Gust a thing em sayy 0 cam</t>
  </si>
  <si>
    <t>newer rahy on you never couch 0</t>
  </si>
  <si>
    <t>coat give a tuck. Fim net messaging</t>
  </si>
  <si>
    <t>people to come fuck mmo citar</t>
  </si>
  <si>
    <t>worny clout any health and titis halyy</t>
  </si>
  <si>
    <t>youre a tucking wertticd abort who</t>
  </si>
  <si>
    <t>Fon out fucking wall maybe i? you</t>
  </si>
  <si>
    <t>were © better inching bevitiond</t>
  </si>
  <si>
    <t>frstead of a pleco of chit ew would</t>
  </si>
  <si>
    <t>never had to wenn about that, but</t>
  </si>
  <si>
    <t>you only started waning chou that</t>
  </si>
  <si>
    <t>wisn {yew Knew sew were loding me</t>
  </si>
  <si>
    <t>New Fim</t>
  </si>
  <si>
    <t>,My Gh</t>
  </si>
  <si>
    <t>New Fim",746,True,False,2025-10-25 00:14:30,2.0_enhanced</t>
  </si>
  <si>
    <t>IMG_1993.PNG,custody_screenshots\IMG_1993.PNG,Craig,Unknown,"Addis elso tell poopie when theyre</t>
  </si>
  <si>
    <t>fucking Lanclord text the othar</t>
  </si>
  <si>
    <t>parsen but tients gad that 070</t>
  </si>
  <si>
    <t>woulkPye tamed hin, I woulkRye</t>
  </si>
  <si>
    <t>looked) Ike enctiver iciot. Fuck ama.</t>
  </si>
  <si>
    <t>You Iizvallly have zero respect far</t>
  </si>
  <si>
    <t>anything or enone. it's pathaiia,</t>
  </si>
  <si>
    <t>Youte net worth the breath and Pam</t>
  </si>
  <si>
    <t>sofexhausted}trompyouktaking)</t>
  </si>
  <si>
    <t>eventing</t>
  </si>
  <si>
    <t>foutfof{me)</t>
  </si>
  <si>
    <t>You wondlar witty ven conf ave</t>
  </si>
  <si>
    <t>enfeochy Or you Gant cahy on</t>
  </si>
  <si>
    <t>fany body{idongtiknowlwhyfany body)</t>
  </si>
  <si>
    <t>woof ee yom Boormonn thet aaealn</t>
  </si>
  <si>
    <t>menay wien yeu comrt have ale or</t>
  </si>
  <si>
    <t>any thnaiame or haw your're Gemma</t>
  </si>
  <si>
    <t>ipayathem}backt</t>
  </si>
  <si>
    <t>ike net being waleomsd woul)</t>
  </si>
  <si>
    <t>Gaenge anyiiing Graig yew tel me</t>
  </si>
  <si>
    <t>were, You fust punish me.</t>
  </si>
  <si>
    <t>YOU)</t>
  </si>
  <si>
    <t>Andi contihme to break any heart.</t>
  </si>
  <si>
    <t>Wed TOcti2fatiG-53/PM)</t>
  </si>
  <si>
    <t>WHAT 1S HIS GMAIL yew fucking</t>
  </si>
  <si>
    <t>() (Giosnen @</t>
  </si>
  <si>
    <t>,Addis elso tell poopie when theyre</t>
  </si>
  <si>
    <t>() (Giosnen @",705,True,False,2025-10-25 00:14:30,2.0_enhanced</t>
  </si>
  <si>
    <t>IMG_1994(1).PNG,custody_screenshots\IMG_1994(1).PNG,Craig,Unknown,"S</t>
  </si>
  <si>
    <t>IMG_1994.PNG,custody_screenshots\IMG_1994.PNG,Craig,Unknown,"SE INCWOaa0'PNG)</t>
  </si>
  <si>
    <t>exo omage+ 8 (@)</t>
  </si>
  <si>
    <t>We can fill i with ico cream or make</t>
  </si>
  <si>
    <t>fajball|pitas</t>
  </si>
  <si>
    <t>Andi then we can keep our efi sae</t>
  </si>
  <si>
    <t>when she comes ©)</t>
  </si>
  <si>
    <t>Icannet beliave the mother of my</t>
  </si>
  <si>
    <t>Gil cdocswt have wheels to sp</t>
  </si>
  <si>
    <t>around fh. Fuck sakes this gam</t>
  </si>
  <si>
    <t>Just aced money honestly 0 mee</t>
  </si>
  <si>
    <t>callfabouttinsurance}been|slacking)</t>
  </si>
  <si>
    <t>yew can get tham over thera, tall</t>
  </si>
  <si>
    <t>himfaboutPam}tonight}</t>
  </si>
  <si>
    <t>,SE INCWOaa0'PNG)</t>
  </si>
  <si>
    <t>Oe)",357,True,False,2025-10-25 00:14:30,2.0_enhanced</t>
  </si>
  <si>
    <t>IMG_1995.PNG,custody_screenshots\IMG_1995.PNG,Craig,Unknown,"(have acre ikea when any Mak</t>
  </si>
  <si>
    <t>eppeiiimant is anc you Kmaw wo</t>
  </si>
  <si>
    <t>were finding out tock so Thats mat</t>
  </si>
  <si>
    <t>ay fuk you sherk Pye teld me that</t>
  </si>
  <si>
    <t>before}iileficraig’</t>
  </si>
  <si>
    <t>NO 0 FUCTING DIDNT</t>
  </si>
  <si>
    <t>You ware thane when ahe Gave ma</t>
  </si>
  <si>
    <t>Aad) tel you</t>
  </si>
  <si>
    <t>Cickeichichhs he's sucigicihdiusm</t>
  </si>
  <si>
    <t>OK cine yew cant have a</t>
  </si>
  <si>
    <t>conversation goodie thanls ter alll</t>
  </si>
  <si>
    <t>the suppart</t>
  </si>
  <si>
    <t>Thanks ter nothing</t>
  </si>
  <si>
    <t>LOL MA CLAN’ BUD</t>
  </si>
  <si>
    <t>Cant remind a tucking</t>
  </si>
  <si>
    <t>COy Seeeeeere Like wi? is wrong</t>
  </si>
  <si>
    <t>©) (Gee)</t>
  </si>
  <si>
    <t>MESSAGE)</t>
  </si>
  <si>
    <t>,(have acre ikea when any Mak</t>
  </si>
  <si>
    <t>MESSAGE)",454,True,False,2025-10-25 00:14:30,2.0_enhanced</t>
  </si>
  <si>
    <t>IMG_1996(1).PNG,custody_screenshots\IMG_1996(1).PNG,Craig,Unknown,"if you could only put your price end)</t>
  </si>
  <si>
    <t>ego esicie and actually care tier your</t>
  </si>
  <si>
    <t>fucking temily</t>
  </si>
  <si>
    <t>Andi) pray t Cod every dey thet our</t>
  </si>
  <si>
    <t>Gon never Teas women [ike this,</t>
  </si>
  <si>
    <t>and her daemginter naver Gals PUR</t>
  </si>
  <si>
    <t>Te, Ag Bak RSF</t>
  </si>
  <si>
    <t>Thenk gol 0 had deoterant ih any</t>
  </si>
  <si>
    <t>purselloll</t>
  </si>
  <si>
    <t>(if eomeone ever cen small any arm</t>
  </si>
  <si>
    <t>pits thay can back the tnek app</t>
  </si>
  <si>
    <t>Dict knew ft was ulsasound tecky,</t>
  </si>
  <si>
    <t>F</t>
  </si>
  <si>
    <t>Yeh is the Teh then I hawoa</t>
  </si>
  <si>
    <t>Iyoulwannalsee}s aintwohn|burnito)</t>
  </si>
  <si>
    <t>tie Ground ow can find cut the sax</t>
  </si>
  <si>
    <t>Corte)</t>
  </si>
  <si>
    <t>,if you could only put your price end)</t>
  </si>
  <si>
    <t>() Q",495,True,False,2025-10-25 00:14:30,2.0_enhanced</t>
  </si>
  <si>
    <t>IMG_1996.PNG,custody_screenshots\IMG_1996.PNG,Craig,Unknown,"you could ony put your pricie enc)</t>
  </si>
  <si>
    <t>IMG_1997(1).PNG,custody_screenshots\IMG_1997(1).PNG,Craig,Matt,"orcome t my appoltiment thet yeu</t>
  </si>
  <si>
    <t>IMG_1997.PNG,custody_screenshots\IMG_1997.PNG,Craig,Unknown,"imagine yourte too Eray to GN Of</t>
  </si>
  <si>
    <t>tho fucking ass and walk to the</t>
  </si>
  <si>
    <t>hospital with me anc Fim heartless</t>
  </si>
  <si>
    <t>ercome to my appoimen that yeu</t>
  </si>
  <si>
    <t>eal) you would clo anything you said</t>
  </si>
  <si>
    <t>you would Fim talking care of us</t>
  </si>
  <si>
    <t>eppoiinent was teckiy ancl you</t>
  </si>
  <si>
    <t>new 0 was Ieaniing fer f ancl yew</t>
  </si>
  <si>
    <t>were hema. Thants again ter</t>
  </si>
  <si>
    <t>continiing to put ae chum and call</t>
  </si>
  <si>
    <t>moa Nemes lepprecizte h. Glad you</t>
  </si>
  <si>
    <t>ceally tying.</t>
  </si>
  <si>
    <t>Gut thet’s wity Po dons because</t>
  </si>
  <si>
    <t>thare’s no fucking getting tiiough</t>
  </si>
  <si>
    <t>to}VOUMBY OUT olWwhatiyoulwantty oul</t>
  </si>
  <si>
    <t>thik what you want wow feel what</t>
  </si>
  <si>
    <t>OU Want che] chart care the Gost oF</t>
  </si>
  <si>
    <t>Iie knew what was fer wal</t>
  </si>
  <si>
    <t>Ne, please [eave me clone. Thanks,</t>
  </si>
  <si>
    <t>Euckinalbakinalinithersuntand.</t>
  </si>
  <si>
    <t>,imagine yourte too Eray to GN Of</t>
  </si>
  <si>
    <t>() Q",673,True,False,2025-10-25 00:14:30,2.0_enhanced</t>
  </si>
  <si>
    <t>IMG_1998(1).PNG,custody_screenshots\IMG_1998(1).PNG,Craig,Unknown,"ilove}y.cul</t>
  </si>
  <si>
    <t>IMG_1998.PNG,custody_screenshots\IMG_1998.PNG,Craig,Unknown,"ilove}y.cul</t>
  </si>
  <si>
    <t>Thihk of all the magnets | cam use</t>
  </si>
  <si>
    <t>mista! rooting HAs Hehe thats whet</t>
  </si>
  <si>
    <t>wete dang fs goad cause [ess</t>
  </si>
  <si>
    <t>beckiipping becanse Fin Net a pro Ek</t>
  </si>
  <si>
    <t>tf)</t>
  </si>
  <si>
    <t>Love yew else</t>
  </si>
  <si>
    <t>AYmetallrootey</t>
  </si>
  <si>
    <t>OF Romy picks me up end takes ma</t>
  </si>
  <si>
    <t>Somentere to suiin end than 1 go</t>
  </si>
  <si>
    <t>chive us heme [eter</t>
  </si>
  <si>
    <t>PU bring you a change of clothes</t>
  </si>
  <si>
    <t>Tk at 8 lowe you</t>
  </si>
  <si>
    <t>love you veny much Graig. Frm semy</t>
  </si>
  <si>
    <t>Icom? chow ft mare italy</t>
  </si>
  <si>
    <t>Oc=s ®)</t>
  </si>
  <si>
    <t>a )",457,True,False,2025-10-25 00:14:30,2.0_enhanced</t>
  </si>
  <si>
    <t>IMG_1999.PNG,custody_screenshots\IMG_1999.PNG,Craig,Unknown,"You }</t>
  </si>
  <si>
    <t>&lt; Ee location</t>
  </si>
  <si>
    <t>How you ali? My Cid»</t>
  </si>
  <si>
    <t>bale . Fucking chimp fs</t>
  </si>
  <si>
    <t>disgusting ©</t>
  </si>
  <si>
    <t>Austin rather work there</t>
  </si>
  <si>
    <t>then with Graig tho lel</t>
  </si>
  <si>
    <t>From the chimp? Or wilk?</t>
  </si>
  <si>
    <t>{ wot</t>
  </si>
  <si>
    <t>Two trailers to chin noon Ss@</t>
  </si>
  <si>
    <t>@)","You }</t>
  </si>
  <si>
    <t>Two trailers to chin noon Ss@",187,True,False,2025-10-25 00:14:30,2.0_enhanced</t>
  </si>
  <si>
    <t>IMG_2001(1).PNG,custody_screenshots\IMG_2001(1).PNG,Craig,Unknown,"€</t>
  </si>
  <si>
    <t>IMG_2001.PNG,custody_screenshots\IMG_2001.PNG,Craig,Unknown,"€</t>
  </si>
  <si>
    <t>Cause he's pickthg me upaiiar7</t>
  </si>
  <si>
    <t>ErigAuglolatyy, 320M</t>
  </si>
  <si>
    <t>Fave emekes</t>
  </si>
  <si>
    <t>Ves back shontihy</t>
  </si>
  <si>
    <t>Oteys Hillie’s coming coum tier the</t>
  </si>
  <si>
    <t>aight 0 thi Bxciice t sco hex Fim</t>
  </si>
  <si>
    <t>injbathnowdMaybelgoluptownirorg</t>
  </si>
  <si>
    <t>cheesecake agzi if yew wanna fein.</t>
  </si>
  <si>
    <t>lidjloveythatalllovelyours</t>
  </si>
  <si>
    <t>Fuck babe Fim so exitausied 0</t>
  </si>
  <si>
    <t>Same and) 0 thought you ware gang</t>
  </si>
  <si>
    <t>with will thet was part of fi lol Olay</t>
  </si>
  <si>
    <t>SEDDIED/E2CCOMaaN</t>
  </si>
  <si>
    <t>,Cause he's pickthg me upaiiar7</t>
  </si>
  <si>
    <t>Message",436,True,False,2025-10-25 00:14:30,2.0_enhanced</t>
  </si>
  <si>
    <t>IMG_2002.PNG,custody_screenshots\IMG_2002.PNG,Craig,Unknown,"Fuck now Fin thing tel fs S668</t>
  </si>
  <si>
    <t>or SGG8, Almost 100% i's the first</t>
  </si>
  <si>
    <t>tho</t>
  </si>
  <si>
    <t>Ri, Aw Oak SEM</t>
  </si>
  <si>
    <t>yen find weed thet fe col fel, But</t>
  </si>
  <si>
    <t>(donguhave}too)</t>
  </si>
  <si>
    <t>Just chivting Mask, back</t>
  </si>
  <si>
    <t>shortly</t>
  </si>
  <si>
    <t>Then halsing will clean out iis</t>
  </si>
  <si>
    <t>Why bother conmihg back than? Al</t>
  </si>
  <si>
    <t>Cause he's pieithng me upaiter7</t>
  </si>
  <si>
    <t>FrigAuglolatez-3 212M)</t>
  </si>
  <si>
    <t>aN</t>
  </si>
  <si>
    <t>,Fuck now Fin thing tel fs S668</t>
  </si>
  <si>
    <t>() Q",277,True,False,2025-10-25 00:14:30,2.0_enhanced</t>
  </si>
  <si>
    <t>IMG_2003(1).PNG,custody_screenshots\IMG_2003(1).PNG,Craig,Unknown,"x</t>
  </si>
  <si>
    <t>IMG_2003.PNG,custody_screenshots\IMG_2003.PNG,Craig,Unknown,"Yes whic should bo more Ie that</t>
  </si>
  <si>
    <t>chev) bones Fiikey</t>
  </si>
  <si>
    <t>No fis. The hours end om Sunceayn,</t>
  </si>
  <si>
    <t>the iitst week fs paicl the second</t>
  </si>
  <si>
    <t>weak</t>
  </si>
  <si>
    <t>Pm act eqlkining this to yeu over</t>
  </si>
  <si>
    <t>tact Ms the same 45 at your work</t>
  </si>
  <si>
    <t>SO)</t>
  </si>
  <si>
    <t>knowlhowlitjworksjyesiiiknow{raig)</t>
  </si>
  <si>
    <t>el you net geting hh. Pm act fighting</t>
  </si>
  <si>
    <t>Pn fust saying anyway io ame</t>
  </si>
  <si>
    <t>Siuiis at betion of stats trent doar</t>
  </si>
  <si>
    <t>Be there ih two.</t>
  </si>
  <si>
    <t>FrinAugiofaty4 1PM)</t>
  </si>
  <si>
    <t>Fuck now Fin thing tel fs S668</t>
  </si>
  <si>
    <t>,Yes whic should bo more Ie that</t>
  </si>
  <si>
    <t>a )",441,True,False,2025-10-25 00:14:30,2.0_enhanced</t>
  </si>
  <si>
    <t>IMG_2004(1).PNG,custody_screenshots\IMG_2004(1).PNG,Craig,Emma,"— 5) |</t>
  </si>
  <si>
    <t>IMG_2004.PNG,custody_screenshots\IMG_2004.PNG,Craig,Emma,"pihuWAugistatt3- O12)</t>
  </si>
  <si>
    <t>fey bale, 0 thik Galkb's gemma</t>
  </si>
  <si>
    <t>Come coun tonight so hell just graf</t>
  </si>
  <si>
    <t>ane on fis wena</t>
  </si>
  <si>
    <t>Were dlecping. All do fs cream</t>
  </si>
  <si>
    <t>eloout Call non im stop</t>
  </si>
  <si>
    <t>Can you shop et Tens on way</t>
  </si>
  <si>
    <t>That's the whale other may? Isat he</t>
  </si>
  <si>
    <t>coming into tome</t>
  </si>
  <si>
    <t>flow fs it the other way you pap cut</t>
  </si>
  <si>
    <t>digit entis pase. Allgood Hust be</t>
  </si>
  <si>
    <t>bed</t>
  </si>
  <si>
    <t>Nol dent Fd he geing by the alipart</t>
  </si>
  <si>
    <t>hamah:.'</t>
  </si>
  <si>
    <t>,pihuWAugistatt3- O12)</t>
  </si>
  <si>
    <t>hamah:.'",360,True,True,2025-10-25 00:14:30,2.0_enhanced</t>
  </si>
  <si>
    <t>IMG_2005(1).PNG,custody_screenshots\IMG_2005(1).PNG,Craig,Unknown,"What's AREY) the passwerd fier your &gt;</t>
  </si>
  <si>
    <t>IMG_2005.PNG,custody_screenshots\IMG_2005.PNG,Craig,Emma,"fTextiMessageeISMs}</t>
  </si>
  <si>
    <t>What's the passward fier your feash</t>
  </si>
  <si>
    <t>aceon? Wate gemma need a loam</t>
  </si>
  <si>
    <t>even the Fue been ceatied mast</t>
  </si>
  <si>
    <t>Wir is wrong with hii scifoush;, Rs</t>
  </si>
  <si>
    <t>thro first of the month cicint even tall</t>
  </si>
  <si>
    <t>you and cosam even offer to Elo k</t>
  </si>
  <si>
    <t>Cof nat ene. hiss fucked th the</t>
  </si>
  <si>
    <t>Geli nceck White tacking pelts</t>
  </si>
  <si>
    <t>Especkilly when hie fust gave Austin</t>
  </si>
  <si>
    <t>S5000 Meo what</t>
  </si>
  <si>
    <t>Give me S0'eaconcs ft satis coum</t>
  </si>
  <si>
    <t>fucking demche bag</t>
  </si>
  <si>
    <t>And Pll tucking tale care of that</t>
  </si>
  <si>
    <t>if phone locks agaih Fl switch SIM</t>
  </si>
  <si>
    <t>fcardtoyothemphonelillovesyou</t>
  </si>
  <si>
    <t>,fTextiMessageeISMs}</t>
  </si>
  <si>
    <t>fcardtoyothemphonelillovesyou",506,True,True,2025-10-25 00:14:30,2.0_enhanced</t>
  </si>
  <si>
    <t>IMG_2006(1).PNG,custody_screenshots\IMG_2006(1).PNG,Craig,Unknown,"4:33) Wiong password Net paving this</t>
  </si>
  <si>
    <t>IMG_2006.PNG,custody_screenshots\IMG_2006.PNG,Craig,Unknown,"pAgSWoraL Net pliving this</t>
  </si>
  <si>
    <t>CEO</t>
  </si>
  <si>
    <t>(el 0 sefcl thetas your walled fh the</t>
  </si>
  <si>
    <t>coor you fucking iciet net tasting</t>
  </si>
  <si>
    <t>should) have done f when I asked! so</t>
  </si>
  <si>
    <t>much tera back up pin. And step</t>
  </si>
  <si>
    <t>Gels tirrew any Sik tase terskalng</t>
  </si>
  <si>
    <t>Awesomelnowsyoulhavelno)place)</t>
  </si>
  <si>
    <t>(ive sweet especihy gaihg thie the</t>
  </si>
  <si>
    <t>month tet wate supposed to lease</t>
  </si>
  <si>
    <t>,pAgSWoraL Net pliving this</t>
  </si>
  <si>
    <t>a )",281,True,False,2025-10-25 00:14:30,2.0_enhanced</t>
  </si>
  <si>
    <t>IMG_2007(1).PNG,custody_screenshots\IMG_2007(1).PNG,Craig,Unknown,"Seuncis qoodh You far or Gloss?</t>
  </si>
  <si>
    <t>IMG_2007.PNG,custody_screenshots\IMG_2007.PNG,Craig,Unknown,"Wed ullsifatrZ-4 112M)</t>
  </si>
  <si>
    <t>Is my location nat one</t>
  </si>
  <si>
    <t>Thm, AVIRNSAIEM</t>
  </si>
  <si>
    <t>(Aresyouroutiory</t>
  </si>
  <si>
    <t>K tients, thanks ter asking wheat</t>
  </si>
  <si>
    <t>ther plone call was about tao</t>
  </si>
  <si>
    <t>mhuyAugpifat{ooO.BM|</t>
  </si>
  <si>
    <t>Pretty much yop. 0 figured youre tall</t>
  </si>
  <si>
    <t>ane If om wanted te, Thanks fier</t>
  </si>
  <si>
    <t>weling me Up to mele sure tina Gags</t>
  </si>
  <si>
    <t>Gat food now R wont work, Like</t>
  </si>
  <si>
    <t>chat ho a tucking cick to ma</t>
  </si>
  <si>
    <t>Pecamse youre out and eranlgy,</t>
  </si>
  <si>
    <t>Rucks</t>
  </si>
  <si>
    <t>Ot —®)</t>
  </si>
  <si>
    <t>,Is my location nat one</t>
  </si>
  <si>
    <t>a )",355,True,False,2025-10-25 00:14:30,2.0_enhanced</t>
  </si>
  <si>
    <t>IMG_2008(1).PNG,custody_screenshots\IMG_2008(1).PNG,Craig,Unknown,"ErimJulki2fatyl0_53/BM}</t>
  </si>
  <si>
    <t>IMG_2008.PNG,custody_screenshots\IMG_2008.PNG,Craig,Emma,"SatiJulbistathl 2:04AM}</t>
  </si>
  <si>
    <t>Greniiing locks goed ether then</t>
  </si>
  <si>
    <t>ewelliing ft har chest which could bo</t>
  </si>
  <si>
    <t>fiem the fall 4s met even a lap</t>
  </si>
  <si>
    <t>dno cosant thik. So ches gemma</t>
  </si>
  <si>
    <t>hawe en infection of anti</t>
  </si>
  <si>
    <t>iiikmmetony anc sencl us heme</t>
  </si>
  <si>
    <t>with one monctertinen wall do</t>
  </si>
  <si>
    <t>further testing i che sill isat</t>
  </si>
  <si>
    <t>normal but ches acting Ie nothing</t>
  </si>
  <si>
    <t>i wrong now lel</t>
  </si>
  <si>
    <t>Gh, Beaver</t>
  </si>
  <si>
    <t>,Greniiing locks goed ether then</t>
  </si>
  <si>
    <t>a )",319,True,True,2025-10-25 00:14:30,2.0_enhanced</t>
  </si>
  <si>
    <t>IMG_2009(1).PNG,custody_screenshots\IMG_2009(1).PNG,Craig,Emma,"Ai, MBReoOIrM</t>
  </si>
  <si>
    <t>IMG_2009.PNG,custody_screenshots\IMG_2009.PNG,Craig,Unknown,"| Good J</t>
  </si>
  <si>
    <t>g |</t>
  </si>
  <si>
    <t>post My locking tor good fel</t>
  </si>
  <si>
    <t>Thanks belo chheachy gat</t>
  </si>
  <si>
    <t>Cay love you</t>
  </si>
  <si>
    <t>Clay was gem ele chgs out ak</t>
  </si>
  <si>
    <t>thay wil chag ma. Iget couple</t>
  </si>
  <si>
    <t>things store to stent</t>
  </si>
  <si>
    <t>out ay work plans and</t>
  </si>
  <si>
    <t>Should be seme tine fel</t>
  </si>
  <si>
    <t>and</t>
  </si>
  <si>
    <t>“A The digital clinic for pets fi |</t>
  </si>
  <si>
    <t>dW</t>
  </si>
  <si>
    <t>| Ir</t>
  </si>
  <si>
    <t>©","| Good J</t>
  </si>
  <si>
    <t>| Ir",251,True,False,2025-10-25 00:14:30,2.0_enhanced</t>
  </si>
  <si>
    <t>IMG_2010(1).PNG,custody_screenshots\IMG_2010(1).PNG,Craig,Unknown,"Fan eraay proud of you. Yea 1 come</t>
  </si>
  <si>
    <t>IMG_2010.PNG,custody_screenshots\IMG_2010.PNG,Craig,Unknown,"limycrazy/proudlofsyoum,cahlidonst</t>
  </si>
  <si>
    <t>blame}yous</t>
  </si>
  <si>
    <t>Unlock coor sight away please</t>
  </si>
  <si>
    <t>Your Pay WAS $704.08, Shou 0</t>
  </si>
  <si>
    <t>¢ OImavhalanhilliaaicam</t>
  </si>
  <si>
    <t>,limycrazy/proudlofsyoum,cahlidonst</t>
  </si>
  <si>
    <t>IMG_2011(1).PNG,custody_screenshots\IMG_2011(1).PNG,Craig,Unknown,"Oy Cid»</t>
  </si>
  <si>
    <t>IMG_2011.PNG,custody_screenshots\IMG_2011.PNG,Craig,Unknown,"My eh»</t>
  </si>
  <si>
    <t>calhd fer supper Exihafs mere than</t>
  </si>
  <si>
    <t>weleome to come catand smake</t>
  </si>
  <si>
    <t>oneal Byen the he grelefaly has</t>
  </si>
  <si>
    <t>better weed GD</t>
  </si>
  <si>
    <t>Mon gJullstatyz.03. BM)</t>
  </si>
  <si>
    <t>He chchyYt come tock he want to</t>
  </si>
  <si>
    <t>hospital by lock of i.</t>
  </si>
  <si>
    <t>Of ccally thats probelly a goad</t>
  </si>
  <si>
    <t>thing though he's probally resting</t>
  </si>
  <si>
    <t>AGO You Gena Stop fh and tiny to talk</t>
  </si>
  <si>
    <t>tole allie 2</t>
  </si>
  <si>
    <t>Monullsfats-211BM)</t>
  </si>
  <si>
    <t>Tay KaEt MOS Cu GF the loap</t>
  </si>
  <si>
    <t>yestaky, 4 mistakes ware mac fd)</t>
  </si>
  <si>
    <t>normally give them the fit on .</t>
  </si>
  <si>
    <t>Just passing calls road headed)</t>
  </si>
  <si>
    <t>ilove}y.cul</t>
  </si>
  <si>
    <t>Wahsxokayilllovelyoul</t>
  </si>
  <si>
    <t>CoS</t>
  </si>
  <si>
    <t>Osa)</t>
  </si>
  <si>
    <t>,My eh»</t>
  </si>
  <si>
    <t>a )",467,True,False,2025-10-25 00:14:30,2.0_enhanced</t>
  </si>
  <si>
    <t>IMG_2012(1).PNG,custody_screenshots\IMG_2012(1).PNG,Craig,Unknown,"ist suugging, nat clone much 0</t>
  </si>
  <si>
    <t>IMG_2012.PNG,custody_screenshots\IMG_2012.PNG,Craig,Unknown,"On cemte</t>
  </si>
  <si>
    <t>Sustistrugglinganotaloneymuchil</t>
  </si>
  <si>
    <t>guess too much tine to thik. Wha.</t>
  </si>
  <si>
    <t>N Pm getting excited 0 just go back</t>
  </si>
  <si>
    <t>And someone almost ced westercay</t>
  </si>
  <si>
    <t>Can we distact cunsdlves with some</t>
  </si>
  <si>
    <t>people teniint? Like emoying</t>
  </si>
  <si>
    <t>people Me Patick and stui?</t>
  </si>
  <si>
    <t>Satmuullolat(o-48 0M)</t>
  </si>
  <si>
    <t>GC . . S</t>
  </si>
  <si>
    <t>,On cemte</t>
  </si>
  <si>
    <t>GC . . S",251,True,False,2025-10-25 00:14:30,2.0_enhanced</t>
  </si>
  <si>
    <t>IMG_2013(1).PNG,custody_screenshots\IMG_2013(1).PNG,Craig,Unknown,"an a</t>
  </si>
  <si>
    <t>IMG_2013.PNG,custody_screenshots\IMG_2013.PNG,Craig,Unknown,"cogether ter Tien wo problem tae</t>
  </si>
  <si>
    <t>week or s®</t>
  </si>
  <si>
    <t>Thm, du Get SOPM</t>
  </si>
  <si>
    <t>Pm semy balay, Pin so tucking mad</t>
  </si>
  <si>
    <t>et mysall for lating me gat bum</t>
  </si>
  <si>
    <t>Gut to the pelt you're stuck ching</t>
  </si>
  <si>
    <t>erantihiing | canrt even wells the</t>
  </si>
  <si>
    <t>chgs. Ruasa mefer pelt in tockays</t>
  </si>
  <si>
    <t>iow up and ff cnels mow , cme METO</t>
  </si>
  <si>
    <t>Gay belay at sast we can havea</t>
  </si>
  <si>
    <t>ticking sanchuich or something fowlo. 0</t>
  </si>
  <si>
    <t>love yeu so much this waltiian peste</t>
  </si>
  <si>
    <t>wes the hardest tig on me anc 0</t>
  </si>
  <si>
    <t>Knew h world bo hard bur cient</t>
  </si>
  <si>
    <t>geelize fi would) be so hare on you</t>
  </si>
  <si>
    <t>too 0 love yew and I do knew whats</t>
  </si>
  <si>
    <t>wrong and just hang the tusk em</t>
  </si>
  <si>
    <t>cThuMulrayatts:O,1PM</t>
  </si>
  <si>
    <t>Let me know yeurre alright</t>
  </si>
  <si>
    <t>Pithelps ateall in ust ening</t>
  </si>
  <si>
    <t>fontayroory</t>
  </si>
  <si>
    <t>Pim clay belse chgs have been Goad)</t>
  </si>
  <si>
    <t>for ane tockyy wall have a whale lost?</t>
  </si>
  <si>
    <t>pf cantatas ior Supper San</t>
  </si>
  <si>
    <t>hercly move ft iurts so bad.</t>
  </si>
  <si>
    <t>more atight 0 love yew mere then</t>
  </si>
  <si>
    <t>cr)</t>
  </si>
  <si>
    <t>,cogether ter Tien wo problem tae</t>
  </si>
  <si>
    <t>cr)",796,True,False,2025-10-25 00:14:30,2.0_enhanced</t>
  </si>
  <si>
    <t>IMG_2014(1).PNG,custody_screenshots\IMG_2014(1).PNG,Craig,Unknown,"and 2:4 tis 5) ons coming vp.</t>
  </si>
  <si>
    <t>IMG_2014.PNG,custody_screenshots\IMG_2014.PNG,Craig,Unknown,"That was tucking hell ()</t>
  </si>
  <si>
    <t>Find your SIN we cant do this</t>
  </si>
  <si>
    <t>without fual. Pre never crampad so</t>
  </si>
  <si>
    <t>hardlinimyslife)</t>
  </si>
  <si>
    <t>leant unless 1) go heme. Or ask</t>
  </si>
  <si>
    <t>Imomhtorgolinimyinooms</t>
  </si>
  <si>
    <t>Ig@at Sa0 thom any brother tockiy</t>
  </si>
  <si>
    <t>lmInotfgonnalbefablettolgetithrough)</t>
  </si>
  <si>
    <t>the wack. Water wont co i</t>
  </si>
  <si>
    <t>Yeh dogs are het fscem ach putting</t>
  </si>
  <si>
    <t>feo towels on them. Well velo Pan</t>
  </si>
  <si>
    <t>Gonna go Gal same sik</t>
  </si>
  <si>
    <t>Repeitilly this dosent tuck fs far the</t>
  </si>
  <si>
    <t>epertnent either</t>
  </si>
  <si>
    <t>Your fale? thay cont eal fell</t>
  </si>
  <si>
    <t>Case</t>
  </si>
  <si>
    <t>(+) (iessage 1)</t>
  </si>
  <si>
    <t>,That was tucking hell ()</t>
  </si>
  <si>
    <t>(+) (iessage 1)",456,True,False,2025-10-25 00:14:30,2.0_enhanced</t>
  </si>
  <si>
    <t>IMG_2015(1).PNG,custody_screenshots\IMG_2015(1).PNG,Craig,Unknown,"0 thik 0 wane co en actual picture</t>
  </si>
  <si>
    <t>IMG_2015.PNG,custody_screenshots\IMG_2015.PNG,Craig,Unknown,"€</t>
  </si>
  <si>
    <t>Ithihk 0 wanna co an actual picture</t>
  </si>
  <si>
    <t>efusthoand the pups maybe</t>
  </si>
  <si>
    <t>Tie, MBek BAM</t>
  </si>
  <si>
    <t>®) wee Dagres</t>
  </si>
  <si>
    <t>YOURS SO SANGV</t>
  </si>
  <si>
    <t>Thenls hehe ©) fust out the figgest</t>
  </si>
  <si>
    <t>smilelingme}face}</t>
  </si>
  <si>
    <t>What fs the cach fier the cam?</t>
  </si>
  <si>
    <t>Fuck OBLED or ORZEE</t>
  </si>
  <si>
    <t>Te, WAckBMEM</t>
  </si>
  <si>
    <t>So Hr so geod</t>
  </si>
  <si>
    <t>Lost any jel</t>
  </si>
  <si>
    <t>QoS</t>
  </si>
  <si>
    <t>,Ithihk 0 wanna co an actual picture</t>
  </si>
  <si>
    <t>() Q",258,True,False,2025-10-25 00:14:30,2.0_enhanced</t>
  </si>
  <si>
    <t>IMG_2016(1).PNG,custody_screenshots\IMG_2016(1).PNG,Craig,Unknown,"EUCKIO 57.99 910 QO 57.979,</t>
  </si>
  <si>
    <t>Tun, MZRKBeM</t>
  </si>
  <si>
    <t>So far so geod</t>
  </si>
  <si>
    <t>Lemme talk to Graig tomontew . 0 gar</t>
  </si>
  <si>
    <t>aa pi close}youl)</t>
  </si>
  <si>
    <t>something</t>
  </si>
  <si>
    <t>enfoy deing but met tier hours</t>
  </si>
  <si>
    <t>Yeh or Pil sarve er something I cen</t>
  </si>
  <si>
    <t>walk to. She's such a fucking stupid</t>
  </si>
  <si>
    <t>Cunt lel wah cho welll thay hae fo wal</t>
  </si>
  <si>
    <t>ane fier tockeyy the thihg is once 0</t>
  </si>
  <si>
    <t>surted sticking cut fer anys ancl</t>
  </si>
  <si>
    <t>etickthg up ter the ether sti?</t>
  </si>
  <si>
    <t>members. She was Iie mo 1 Need t</t>
  </si>
  <si>
    <t>fire her before cho threatens ay fel</t>
  </si>
  <si>
    <t>(ie the mecting that we had and she</t>
  </si>
  <si>
    <t>wes Re ch chyfondly Ihe yourte</t>
  </si>
  <si>
    <t>,EUCKIO 57.99 910 QO 57.979,</t>
  </si>
  <si>
    <t>wes Re ch chyfondly Ihe yourte",502,True,False,2025-10-25 00:14:30,2.0_enhanced</t>
  </si>
  <si>
    <t>IMG_2016.PNG,custody_screenshots\IMG_2016.PNG,Craig,Unknown,"Fuck @B772LO or OEE)</t>
  </si>
  <si>
    <t>Tuewull2tatel:4 1PM)</t>
  </si>
  <si>
    <t>Re M2KeVFM</t>
  </si>
  <si>
    <t>Lemme talk to Graig tomomow . 1 gat</t>
  </si>
  <si>
    <t>this. Find something close you</t>
  </si>
  <si>
    <t>enoy doing but net tier hous</t>
  </si>
  <si>
    <t>Yeh or Ml serve or something ) cam</t>
  </si>
  <si>
    <t>walk to. Shes euch a tucking stupid</t>
  </si>
  <si>
    <t>cunt lel ugh ch well thay have fo pay</t>
  </si>
  <si>
    <t>sured sticking out ter anys ame)</t>
  </si>
  <si>
    <t>sticking up ter the other stali?</t>
  </si>
  <si>
    <t>members. She was Ie mo 1 eed ft</t>
  </si>
  <si>
    <t>fire her faciione cho threatens my fel</t>
  </si>
  <si>
    <t>Ie the mecting that we had and she</t>
  </si>
  <si>
    <t>wes Re ch chyiondly Ike yeurte</t>
  </si>
  <si>
    <t>,Fuck @B772LO or OEE)</t>
  </si>
  <si>
    <t>a )",503,True,False,2025-10-25 00:14:30,2.0_enhanced</t>
  </si>
  <si>
    <t>IMG_2017(1).PNG,custody_screenshots\IMG_2017(1).PNG,Craig,Unknown,"€</t>
  </si>
  <si>
    <t>IMG_2017.PNG,custody_screenshots\IMG_2017.PNG,Craig,Unknown,"g</t>
  </si>
  <si>
    <t>ed unp26satel-23:2M</t>
  </si>
  <si>
    <t>iloveyou</t>
  </si>
  <si>
    <t>Wad, IM aAdanaaIPM</t>
  </si>
  <si>
    <t>Theyre werkdhg me to death fis this</t>
  </si>
  <si>
    <t>isherse chit . Pim dead</t>
  </si>
  <si>
    <t>Jean imagine belay, R wil fhe all</t>
  </si>
  <si>
    <t>wortie it tie</t>
  </si>
  <si>
    <t>Igetteny t pop ky.</t>
  </si>
  <si>
    <t>&amp;waleomea.</t>
  </si>
  <si>
    <t>Tar in hour dhould fhe come</t>
  </si>
  <si>
    <t>No weries bebe. Fim gemma fim th</t>
  </si>
  <si>
    <t>(havent been efile to see 2 ftacn 0,</t>
  </si>
  <si>
    <t>Frontofmersincepl: 00)</t>
  </si>
  <si>
    <t>New this roof moads to he 1000%</t>
  </si>
  <si>
    <t>,ed unp26satel-23:2M</t>
  </si>
  <si>
    <t>() Q",343,True,False,2025-10-25 00:14:30,2.0_enhanced</t>
  </si>
  <si>
    <t>IMG_2018(1).PNG,custody_screenshots\IMG_2018(1).PNG,Craig,Unknown,"My Gi»</t>
  </si>
  <si>
    <t>IMG_2018.PNG,custody_screenshots\IMG_2018.PNG,Craig,Unknown,"My Gh»</t>
  </si>
  <si>
    <t>(eo) cemin. (MEWbe calibration fs oi?</t>
  </si>
  <si>
    <t>Rehways</t>
  </si>
  <si>
    <t>do this way</t>
  </si>
  <si>
    <t>Wate on way home balay</t>
  </si>
  <si>
    <t>Clay amssomel Ml start cocking</t>
  </si>
  <si>
    <t>Ther was the Em, but) wasart sure</t>
  </si>
  <si>
    <t>if you wanted to come home end co</t>
  </si>
  <si>
    <t>your thing first latere R was neachy</t>
  </si>
  <si>
    <t>orwhatt love yeu</t>
  </si>
  <si>
    <t>Dogs are coment fer now Pll start</t>
  </si>
  <si>
    <t>,My Gh»</t>
  </si>
  <si>
    <t>(+) (iessage 1)",329,True,False,2025-10-25 00:14:30,2.0_enhanced</t>
  </si>
  <si>
    <t>IMG_2019.PNG,custody_screenshots\IMG_2019.PNG,Craig,Unknown,"Nontiocked velo ft case all meacis to</t>
  </si>
  <si>
    <t>free you Leave i tar thet</t>
  </si>
  <si>
    <t>And 1 tove you end us fighting fs only</t>
  </si>
  <si>
    <t>Gonna So harm to the belay who is</t>
  </si>
  <si>
    <t>net gating amy sleep letaly sol</t>
  </si>
  <si>
    <t>wont fight ow Fl just co whet yew</t>
  </si>
  <si>
    <t>want ets worry about who's</t>
  </si>
  <si>
    <t>Taare romely as tuck out there tall</t>
  </si>
  <si>
    <t>What's rowcly out tare and 179, 0</t>
  </si>
  <si>
    <t>told Rese I was cme Ey you. 0 com</t>
  </si>
  <si>
    <t>have itin there and chvieusly that's</t>
  </si>
  <si>
    <t>wot thet important to yeu, 0 love you,</t>
  </si>
  <si>
    <t>butsyoutdongtllovelme]because}you)</t>
  </si>
  <si>
    <t>chat contimeally Geet somenodly</t>
  </si>
  <si>
    <t>Ie that after being too and how</t>
  </si>
  <si>
    <t>couch ft iris me coun enc makes</t>
  </si>
  <si>
    <t>me depressed but get emaly thine</t>
  </si>
  <si>
    <t>agen Min net Giving that</t>
  </si>
  <si>
    <t>ecihy herd to</t>
  </si>
  <si>
    <t>Sta yghealthysforthis|oabyibecause)</t>
  </si>
  <si>
    <t>in the most unicaliity Pye bsen.</t>
  </si>
  <si>
    <t>end qed teainging cur chil epinem</t>
  </si>
  <si>
    <t>ehusive home. it's alheacly</t>
  </si>
  <si>
    <t>evenyting Pe ever gens against</t>
  </si>
  <si>
    <t>GTeling Gis ens) wentar Biases |</t>
  </si>
  <si>
    <t>ove oufandliibelievelthatiwelcould]</t>
  </si>
  <si>
    <t>,Nontiocked velo ft case all meacis to</t>
  </si>
  <si>
    <t>@ (ome)",907,True,False,2025-10-25 00:14:30,2.0_enhanced</t>
  </si>
  <si>
    <t>IMG_2020(1).PNG,custody_screenshots\IMG_2020(1).PNG,Craig,Unknown,"Hahahhahahahahahahaahahahahaz</t>
  </si>
  <si>
    <t>IMG_2020.PNG,custody_screenshots\IMG_2020.PNG,Craig,Unknown,"Hahahhahahahahahahaahahahahaz</t>
  </si>
  <si>
    <t>Lamch i up bud</t>
  </si>
  <si>
    <t>Quick smoke that ball than tel me</t>
  </si>
  <si>
    <t>is cur chug cekt and there's only</t>
  </si>
  <si>
    <t>crumbsile fit</t>
  </si>
  <si>
    <t>Your ite fs a tucking fake. I emt</t>
  </si>
  <si>
    <t>how what youre tating ahout tal</t>
  </si>
  <si>
    <t>and] no, fis aie when 0 pay tor iz</t>
  </si>
  <si>
    <t>ancl Pra the only ene that ces pay</t>
  </si>
  <si>
    <t>for Biel you asked] me to go get R</t>
  </si>
  <si>
    <t>and then say oh wall wall well 0 dome</t>
  </si>
  <si>
    <t>Know, Idem know 0 dont know anc)</t>
  </si>
  <si>
    <t>then lose your ticking chit at me</t>
  </si>
  <si>
    <t>andl Pin tucking cone with &amp; Yeu eam</t>
  </si>
  <si>
    <t>ieawe me the fuck alone Iie ve</t>
  </si>
  <si>
    <t>asked GERY GEMY MEY GEMY GEI7</t>
  </si>
  <si>
    <t>Ferenca, dolask</t>
  </si>
  <si>
    <t>(op</t>
  </si>
  <si>
    <t>Ye</t>
  </si>
  <si>
    <t>Message Q",545,True,False,2025-10-25 00:14:30,2.0_enhanced</t>
  </si>
  <si>
    <t>IMG_2021(1).PNG,custody_screenshots\IMG_2021(1).PNG,Craig,Unknown,"€ood luck working cing homeless</t>
  </si>
  <si>
    <t>IMG_2021.PNG,custody_screenshots\IMG_2021.PNG,Craig,Unknown,"Good luck working being hemeless</t>
  </si>
  <si>
    <t>anc) feving 6 Gog ancl than tell me</t>
  </si>
  <si>
    <t>true I chart Knew how many thes</t>
  </si>
  <si>
    <t>they gonna fucking tall em.</t>
  </si>
  <si>
    <t>Real my and makes sure thet 0 hadi</t>
  </si>
  <si>
    <t>SomMo tao yet you cid]</t>
  </si>
  <si>
    <t>everything syoul</t>
  </si>
  <si>
    <t>could] to met tall cre then yew had any</t>
  </si>
  <si>
    <t>NotfonlyididhyoullicRbutyoullicd)</t>
  </si>
  <si>
    <t>chou the one thing that lasked yen</t>
  </si>
  <si>
    <t>het toand you tale me you woulkin®</t>
  </si>
  <si>
    <t>Cheon, mayne net fed eout hh,</t>
  </si>
  <si>
    <t>(out ust cid] everthing fh your power</t>
  </si>
  <si>
    <t>ttolmake}surellididnstiknowjloll</t>
  </si>
  <si>
    <t>hopaitilly yom Get seme KESt</t>
  </si>
  <si>
    <t>@ (ome</t>
  </si>
  <si>
    <t>,Good luck working being hemeless</t>
  </si>
  <si>
    <t>a )",525,True,False,2025-10-25 00:14:30,2.0_enhanced</t>
  </si>
  <si>
    <t>IMG_2022(1).PNG,custody_screenshots\IMG_2022(1).PNG,Craig,Unknown,"@ CTS it's 4:51) mot the fact of Well having om or hhawe getting some | cent ow</t>
  </si>
  <si>
    <t>IMG_2022.PNG,custody_screenshots\IMG_2022.PNG,Craig,Unknown,"Wall yom have some cart you</t>
  </si>
  <si>
    <t>Yes thet 0 paid tier aiter pening what)</t>
  </si>
  <si>
    <t>oweel &amp; Sil have hall of met mara.</t>
  </si>
  <si>
    <t>Took care of yoursal? then</t>
  </si>
  <si>
    <t>it's mot the fact of having er getting</t>
  </si>
  <si>
    <t>4s Ghat yew sald wow ware mover</t>
  </si>
  <si>
    <t>felling to hin again, that that's why</t>
  </si>
  <si>
    <t>youasked whet 1 owed Ki, that yew</t>
  </si>
  <si>
    <t>Chen? want iin to knew where yew</t>
  </si>
  <si>
    <t>were end that 0 had to walk end walk</t>
  </si>
  <si>
    <t>eround to mect hin the other day</t>
  </si>
  <si>
    <t>alone after you tieakting emt. So</t>
  </si>
  <si>
    <t>none of thet wes tive and R was alll</t>
  </si>
  <si>
    <t>Gulch, So new your buckiics again.</t>
  </si>
  <si>
    <t>Ipned on being there [ay mew</t>
  </si>
  <si>
    <t>fire, &amp; didnt know we had to</t>
  </si>
  <si>
    <t>fiiterm cach other Ml melke sure it</t>
  </si>
  <si>
    <t>gets ddlivercd to you next time</t>
  </si>
  <si>
    <t>Aaya, Pin galing back to cleep.</t>
  </si>
  <si>
    <t>,Wall yom have some cart you</t>
  </si>
  <si>
    <t>a )",649,True,False,2025-10-25 00:14:30,2.0_enhanced</t>
  </si>
  <si>
    <t>IMG_2023(1).PNG,custody_screenshots\IMG_2023(1).PNG,Craig,Matt,"Because i decent matter what)</t>
  </si>
  <si>
    <t>IMG_2023.PNG,custody_screenshots\IMG_2023.PNG,Craig,Matt,"Beceuse i decent matter whet 0</t>
  </si>
  <si>
    <t>went and ii maver has</t>
  </si>
  <si>
    <t>No, Rineiing docsnt at all ev all</t>
  </si>
  <si>
    <t>Craigalisibecauselshe,s}protecting</t>
  </si>
  <si>
    <t>ae and) 0 xy i bed ancl you cow’ ifs</t>
  </si>
  <si>
    <t>ae became Fn her owner the same</t>
  </si>
  <si>
    <t>6s Lume wes when we were fighting</t>
  </si>
  <si>
    <t>the other dey,</t>
  </si>
  <si>
    <t>Yes tings sikige</t>
  </si>
  <si>
    <t>My cules cont create fights hy amy</t>
  </si>
  <si>
    <t>imeanstsohyourcantthinkfagain</t>
  </si>
  <si>
    <t>Lay fh the Ing room tite dogs cam .</t>
  </si>
  <si>
    <t>Orescmathing 0 at tnew Emma</t>
  </si>
  <si>
    <t>Right so its net any cules fi? my dag</t>
  </si>
  <si>
    <t>Wants to get Up and [yy coum wit</t>
  </si>
  <si>
    <t>mo ches tneiiing allowed fo. Yas i</t>
  </si>
  <si>
    <t>ches nesd fo siep. Thats why weve</t>
  </si>
  <si>
    <t>ean more at tham enc i has getian</t>
  </si>
  <si>
    <t>better yes and I sald thet cid maw</t>
  </si>
  <si>
    <t>Eut whan Min fucking clearing er</t>
  </si>
  <si>
    <t>Just wales op Aine Pim cee groan</t>
  </si>
  <si>
    <t>disep ih the Iing roam so thao</t>
  </si>
  <si>
    <t>TANIA Walran</t>
  </si>
  <si>
    <t>,Beceuse i decent matter whet 0</t>
  </si>
  <si>
    <t>TANIA Walran",704,True,True,2025-10-25 00:14:30,2.0_enhanced</t>
  </si>
  <si>
    <t>IMG_2024(1).PNG,custody_screenshots\IMG_2024(1).PNG,Craig,Unknown,"Gonna close my eyes | tht / ape</t>
  </si>
  <si>
    <t>IMG_2024.PNG,custody_screenshots\IMG_2024.PNG,Craig,Unknown,"Comm close my eyes I thik / hape</t>
  </si>
  <si>
    <t>text you ih a it love wot ailiss you</t>
  </si>
  <si>
    <t>Cah, ZZ ek BHM</t>
  </si>
  <si>
    <t>ey, Let me now what the plan is</t>
  </si>
  <si>
    <t>when you know</t>
  </si>
  <si>
    <t>Wher time yom heme and reachy</t>
  </si>
  <si>
    <t>00 prevbalhy be home at [he saven</t>
  </si>
  <si>
    <t>chityish and Pl bo ceadty by elighat</t>
  </si>
  <si>
    <t>Winy co yeu wane Know fi? 1 ome</t>
  </si>
  <si>
    <t>Tony anyanting?</t>
  </si>
  <si>
    <t>Gause i wes one of the malt pais</t>
  </si>
  <si>
    <t>chr our axgument</t>
  </si>
  <si>
    <t>Menno flor yom becamse yew anes</t>
  </si>
  <si>
    <t>bring up chugs</t>
  </si>
  <si>
    <t>0 tele yen Fl mover fight eloout that</t>
  </si>
  <si>
    <t>Yea i was you inte delat fier my</t>
  </si>
  <si>
    <t>chug problem was the choles of</t>
  </si>
  <si>
    <t>Oca)</t>
  </si>
  <si>
    <t>,Comm close my eyes I thik / hape</t>
  </si>
  <si>
    <t>a )",487,True,False,2025-10-25 00:14:30,2.0_enhanced</t>
  </si>
  <si>
    <t>IMG_2025(1).PNG,custody_screenshots\IMG_2025(1).PNG,Craig,Unknown,"4:58) Pall TEE2B)</t>
  </si>
  <si>
    <t>IMG_2025.PNG,custody_screenshots\IMG_2025.PNG,Tony Baker,Emma,"one s2)</t>
  </si>
  <si>
    <t>1 Messages</t>
  </si>
  <si>
    <t>&lt;4 Tony Baker,</t>
  </si>
  <si>
    <t>é 6</t>
  </si>
  <si>
    <t>40:32AM]</t>
  </si>
  <si>
    <t>‘Craig hot my.watch lol</t>
  </si>
  <si>
    <t>@\=&amp;)</t>
  </si>
  <si>
    <t>What watch? The one you gave him?,</t>
  </si>
  <si>
    <t>Get it back for me,</t>
  </si>
  <si>
    <t>Twas hammered that came from my,</t>
  </si>
  <si>
    <t>@ (gaan</t>
  </si>
  <si>
    <t>‘Sent 2h’sigo""</t>
  </si>
  <si>
    <t>O©G8H8ee 9s</t>
  </si>
  <si>
    <t>_—$———</t>
  </si>
  <si>
    <t>BrimJunt21fatt4.3 5 BM</t>
  </si>
  <si>
    <t>Es tho Plem winen you conning</t>
  </si>
  <si>
    <t>Wall) was wafting to heer tiem you</t>
  </si>
  <si>
    <t>to talk ehout i. Iwerk 11-7 tomenow</t>
  </si>
  <si>
    <t>wes thihtithe maybe ask will i ite</t>
  </si>
  <si>
    <t>@ (=)</t>
  </si>
  <si>
    <t>,one s2)</t>
  </si>
  <si>
    <t>wes thihtithe maybe ask will i ite",343,True,True,2025-10-25 00:14:30,2.0_enhanced</t>
  </si>
  <si>
    <t>IMG_2026.PNG,custody_screenshots\IMG_2026.PNG,Craig,Unknown,"10: 0318) aS (2%)</t>
  </si>
  <si>
    <t>@® Sand seller a message</t>
  </si>
  <si>
    <t>Hello, Os this stil availeisle?</t>
  </si>
  <si>
    <t>Aes CGaddivr Gre</t>
  </si>
  <si>
    <t>Bought tor grenclson, barely usec) inas sean just</t>
  </si>
  <si>
    <t>chting for a year, has adjustable height sstiings nm</t>
  </si>
  <si>
    <t>removelsle tray</t>
  </si>
  <si>
    <t>MUST BE PICKED UP</t>
  </si>
  <si>
    <t>Seller intonation Seller details</t>
  </si>
  <si>
    <t>) Astley Cineloner</t>
  </si>
  <si>
    <t>Jens Peseta 3608</t>
  </si>
  <si>
    <t>Used = fie mew</t>
  </si>
  <si>
    <t>“ Satrt dota</t>
  </si>
  <si>
    <t>my</t>
  </si>
  <si>
    <t>Saint Johm, NB</t>
  </si>
  <si>
    <t>Location is aprpercsd</t>
  </si>
  <si>
    <t>,10: 0318) aS (2%)</t>
  </si>
  <si>
    <t>Location is aprpercsd",367,True,False,2025-10-25 00:14:30,2.0_enhanced</t>
  </si>
  <si>
    <t>IMG_2027(1).PNG,custody_screenshots\IMG_2027(1).PNG,Craig,Unknown,"5-07 cll S 1)</t>
  </si>
  <si>
    <t>&lt;</t>
  </si>
  <si>
    <t>ET</t>
  </si>
  <si>
    <t>Your in her system</t>
  </si>
  <si>
    <t>been 8 cays</t>
  </si>
  <si>
    <t>You seal oF</t>
  </si>
  <si>
    <t>Reames your pares</t>
  </si>
  <si>
    <t>her out mow</t>
  </si>
  <si>
    <t>@ Dory we missed you,</t>
  </si>
  <si>
    <t>Your pay</t>
  </si>
  <si>
    <t>@","5-07 cll S 1)</t>
  </si>
  <si>
    <t>Your pay",129,True,False,2025-10-25 00:14:30,2.0_enhanced</t>
  </si>
  <si>
    <t>IMG_2027.PNG,custody_screenshots\IMG_2027.PNG,Craig,Unknown,"CHOY cll) S</t>
  </si>
  <si>
    <t>IMG_2028(1).PNG,custody_screenshots\IMG_2028(1).PNG,Craig,Unknown,"MuenDectslatls 23. BM}</t>
  </si>
  <si>
    <t>IMG_2028.PNG,custody_screenshots\IMG_2028.PNG,Craig,Unknown,"Nwanted to tele them... lel. Sammy 0</t>
  </si>
  <si>
    <t>chit tall you, A Eke them ina</t>
  </si>
  <si>
    <t>(fittla, ust to get some firech afl,</t>
  </si>
  <si>
    <t>Wed iDect4fathi2:00.2M|</t>
  </si>
  <si>
    <t>Took dogs coum beach</t>
  </si>
  <si>
    <t>Rep tart beside the seat lel um</t>
  </si>
  <si>
    <t>Wed Dect4fatt2: 502M)</t>
  </si>
  <si>
    <t>ErinDeclolatts- 322M</t>
  </si>
  <si>
    <t>,Nwanted to tele them... lel. Sammy 0</t>
  </si>
  <si>
    <t>ErinDeclolatts- 322M",184,True,False,2025-10-25 00:14:30,2.0_enhanced</t>
  </si>
  <si>
    <t>IMG_2029(1).PNG,custody_screenshots\IMG_2029(1).PNG,Craig,Unknown,"5:03) Atte your to GE)</t>
  </si>
  <si>
    <t>IMG_2029.PNG,custody_screenshots\IMG_2029.PNG,Craig,Unknown,"5:03) Atta your aS to E&gt;</t>
  </si>
  <si>
    <t>Gogst high</t>
  </si>
  <si>
    <t>Uniess it's or piper 0</t>
  </si>
  <si>
    <t>cont care 7 Fl be heme chaning soon location with with</t>
  </si>
  <si>
    <t>Leave tat the doer</t>
  </si>
  <si>
    <t>Back to Glock fist</t>
  </si>
  <si>
    <t>ay cog,</t>
  </si>
  <si>
    <t>Pn deme with valling</t>
  </si>
  <si>
    <t>You cant leave me the tuck alone</t>
  </si>
  <si>
    <t>©)","Gogst high</t>
  </si>
  <si>
    <t>You cant leave me the tuck alone",209,True,False,2025-10-25 00:14:30,2.0_enhanced</t>
  </si>
  <si>
    <t>IMG_2030(1).PNG,custody_screenshots\IMG_2030(1).PNG,Craig,Unknown,"Fovelyoulbabyllamisonnyalwishi</t>
  </si>
  <si>
    <t>IMG_2030.PNG,custody_screenshots\IMG_2030.PNG,Craig,Unknown,"Love you bey Fin sory 0 wish 0</t>
  </si>
  <si>
    <t>could so with her ancl wow at thase</t>
  </si>
  <si>
    <t>Fel love to bo on the phone bat 0</t>
  </si>
  <si>
    <t>Know youre hate then, [ust reemibar</t>
  </si>
  <si>
    <t>fo Use me fer my Swengihs and sti?</t>
  </si>
  <si>
    <t>(Re this is something 1 am used to</t>
  </si>
  <si>
    <t>iknowjbaby§lllove}yousmhanksyou!</t>
  </si>
  <si>
    <t>Pl cacond Ramybo?</t>
  </si>
  <si>
    <t>Ge caster alter teckyy Mile less</t>
  </si>
  <si>
    <t>sucess wiih a couple bucts to Fiilay</t>
  </si>
  <si>
    <t>famadstufitoomlovesyourginls)</t>
  </si>
  <si>
    <t>Thank ye for alll yew clo... and facing</t>
  </si>
  <si>
    <t>what laced when Imced Ri ter the</t>
  </si>
  <si>
    <t>mostpanty@)</t>
  </si>
  <si>
    <t>Rit, Nov 22 ek OSA</t>
  </si>
  <si>
    <t>Youre the mest ameding lumen</t>
  </si>
  <si>
    <t>beling Pre over mat, Love you</t>
  </si>
  <si>
    <t>,Love you bey Fin sory 0 wish 0</t>
  </si>
  <si>
    <t>beling Pre over mat, Love you",531,True,False,2025-10-25 00:14:30,2.0_enhanced</t>
  </si>
  <si>
    <t>IMG_2031(1).PNG,custody_screenshots\IMG_2031(1).PNG,Craig,Unknown,"Nlocked op ancl 0 love tts meaning</t>
  </si>
  <si>
    <t>soRcan sh with me every mamihg</t>
  </si>
  <si>
    <t>Lol. Lets of chiving teckyy,</t>
  </si>
  <si>
    <t>hetspottihng aysal Fi</t>
  </si>
  <si>
    <t>Pin ceally semy ter hiking yew Crafty.</t>
  </si>
  <si>
    <t>Dfust com know what cise to co</t>
  </si>
  <si>
    <t>whan 0 get that angy anc rom went</t>
  </si>
  <si>
    <t>Stop ust know that R ceaily bents me</t>
  </si>
  <si>
    <t>ting to werk on</t>
  </si>
  <si>
    <t>(seowmeronvaeinna</t>
  </si>
  <si>
    <t>Neo) owe afck S50 camine me 8</t>
  </si>
  <si>
    <t>Aso we have to pay thet parking</t>
  </si>
  <si>
    <t>ickeit Sonny 6 lot of initemmation</t>
  </si>
  <si>
    <t>herellol]</t>
  </si>
  <si>
    <t>OOem Cen O83 29 02087 000</t>
  </si>
  <si>
    <t>Oc 8)</t>
  </si>
  <si>
    <t>,Nlocked op ancl 0 love tts meaning</t>
  </si>
  <si>
    <t>Oc 8)",467,True,False,2025-10-25 00:14:30,2.0_enhanced</t>
  </si>
  <si>
    <t>IMG_2031.PNG,custody_screenshots\IMG_2031.PNG,Craig,Unknown,"The fa thihg stares at me every</t>
  </si>
  <si>
    <t>enieke ih moaning</t>
  </si>
  <si>
    <t>Thet's good things heby</t>
  </si>
  <si>
    <t>Nlocked i op anc 0 love its meaning</t>
  </si>
  <si>
    <t>soRcan sh with me every maming</t>
  </si>
  <si>
    <t>Lol, Lots of chiving tactay,</t>
  </si>
  <si>
    <t>hetspotiihg mys? FM</t>
  </si>
  <si>
    <t>Vantiusttclichtoo</t>
  </si>
  <si>
    <t>Fm ceally samy ter hitting yeu Graig.</t>
  </si>
  <si>
    <t>Dfost cont know what Glse to cl</t>
  </si>
  <si>
    <t>wien 1 get that angny anc om went</t>
  </si>
  <si>
    <t>Shop just Low ther if ceallly hunts me</t>
  </si>
  <si>
    <t>tooand then Pa ceallly semy ancl fim</t>
  </si>
  <si>
    <t>ting t woken i</t>
  </si>
  <si>
    <t>Eig Gay for our cfr Mer card tall off</t>
  </si>
  <si>
    <t>Neo) owe ack S80 cemine me 8</t>
  </si>
  <si>
    <t>ticket Sonny 6 lot of initemmation</t>
  </si>
  <si>
    <t>Wes Cw OD od 020000</t>
  </si>
  <si>
    <t>,The fa thihg stares at me every</t>
  </si>
  <si>
    <t>a )",576,True,False,2025-10-25 00:14:30,2.0_enhanced</t>
  </si>
  <si>
    <t>IMG_2032.PNG,custody_screenshots\IMG_2032.PNG,Craig,Unknown,"You Iitevalhy make any (iis onfiscratia,</t>
  </si>
  <si>
    <t>and this was the biggest alisteteo of</t>
  </si>
  <si>
    <t>any fie, ancl mow 0 have to Tve this</t>
  </si>
  <si>
    <t>ithelresttotamysliteloecausesyoulcangt</t>
  </si>
  <si>
    <t>respect me atall er enptihiing 0 say or</t>
  </si>
  <si>
    <t>Gio. D6 @lftee, Yom elimeys Ranow ito)</t>
  </si>
  <si>
    <t>bringImelbacktinjjusjustfenoughito</t>
  </si>
  <si>
    <t>Cine net oncybo tiitngo worm Gomme</t>
  </si>
  <si>
    <t>belgoodh</t>
  </si>
  <si>
    <t>if, me</t>
  </si>
  <si>
    <t>really’</t>
  </si>
  <si>
    <t>Supper cl borcachy whenever your</t>
  </si>
  <si>
    <t>Aad rn glad thet evenything?s</t>
  </si>
  <si>
    <t>cinays a tucking fake too ust Ike</t>
  </si>
  <si>
    <t>oor wheels celationchifp</t>
  </si>
  <si>
    <t>have a good alight</t>
  </si>
  <si>
    <t>And tants fer all the halp and</t>
  </si>
  <si>
    <t>Support | need the most sight nom,</t>
  </si>
  <si>
    <t>Appreciate i.</t>
  </si>
  <si>
    <t>Wed INovi27fatio 1 7/AM])</t>
  </si>
  <si>
    <t>ge 053</t>
  </si>
  <si>
    <t>,You Iitevalhy make any (iis onfiscratia,</t>
  </si>
  <si>
    <t>ge 053",555,True,False,2025-10-25 00:14:30,2.0_enhanced</t>
  </si>
  <si>
    <t>IMG_2033(1).PNG,custody_screenshots\IMG_2033(1).PNG,Craig,Matt,"day Gil</t>
  </si>
  <si>
    <t>IMG_2033.PNG,custody_screenshots\IMG_2033.PNG,Craig,Matt,"Thm, Nov 23 ek SOS</t>
  </si>
  <si>
    <t>On our way back just stopping at</t>
  </si>
  <si>
    <t>Matt's to grab upesiny Gleaner</t>
  </si>
  <si>
    <t>Lines are auts evennmliare So 0</t>
  </si>
  <si>
    <t>massaged everyone on Raccioak</t>
  </si>
  <si>
    <t>puckhy changing them at S on west</t>
  </si>
  <si>
    <t>What © mess, icine where thay</t>
  </si>
  <si>
    <t>found the gerbage [4s net thie bag</t>
  </si>
  <si>
    <t>on the chai (el</t>
  </si>
  <si>
    <t>Doors were all unlocked) 1 gusss</t>
  </si>
  <si>
    <t>luckyatheyididht{getfout}</t>
  </si>
  <si>
    <t>Beiy/7s shui? was Moved ut met</t>
  </si>
  <si>
    <t>chewed lal love it</t>
  </si>
  <si>
    <t>Thm, Nov 23 ek BSF</t>
  </si>
  <si>
    <t>40 mits to the fim wast ciclo</t>
  </si>
  <si>
    <t>,Thm, Nov 23 ek SOS</t>
  </si>
  <si>
    <t>40 mits to the fim wast ciclo",417,True,True,2025-10-25 00:14:30,2.0_enhanced</t>
  </si>
  <si>
    <t>IMG_2034(1).PNG,custody_screenshots\IMG_2034(1).PNG,Craig,Unknown,"The ®s stil lh your pockst Gh?</t>
  </si>
  <si>
    <t>IMG_2034.PNG,custody_screenshots\IMG_2034.PNG,Craig,Unknown,"XK</t>
  </si>
  <si>
    <t>Hokits lh your pockst he</t>
  </si>
  <si>
    <t>Beltherelsoon)</t>
  </si>
  <si>
    <t>kK}</t>
  </si>
  <si>
    <t>What's the Mel for Goma</t>
  </si>
  <si>
    <t>Pin oping) to ttere cnet brow fo Bees</t>
  </si>
  <si>
    <t>without totally tucking up our</t>
  </si>
  <si>
    <t>dango Noy tho wy, cotayto</t>
  </si>
  <si>
    <t>bo chil ot act wine Pam</t>
  </si>
  <si>
    <t>Thet’s all Tin tying to do Graig. AND</t>
  </si>
  <si>
    <t>wanted ever was to work on thihgs</t>
  </si>
  <si>
    <t>witin sow Louk thet cfgit there Ineraihy</t>
  </si>
  <si>
    <t>proves tome. Thay dont mean a</t>
  </si>
  <si>
    <t>gockkmn tig thet ew cay to me</t>
  </si>
  <si>
    <t>tired of Iving bullshit Re that's only</t>
  </si>
  <si>
    <t>one sided. Fin ted of always baing</t>
  </si>
  <si>
    <t>thers trongronelformyourand,</t>
  </si>
  <si>
    <t>evenybadly cise Fim tired of exying</t>
  </si>
  <si>
    <t>asd to deep. Fin ted of</t>
  </si>
  <si>
    <t>questioning any werth thed of Rall &amp;</t>
  </si>
  <si>
    <t>docsnt have to fuck up her Mite et all</t>
  </si>
  <si>
    <t>wher fneks up your [ifs Os the way</t>
  </si>
  <si>
    <t>thet youre treating me anc I awe to</t>
  </si>
  <si>
    <t>geact and et this point th you naw</t>
  </si>
  <si>
    <t>witat Ico I shout so used] tof, but</t>
  </si>
  <si>
    <t>,Hokits lh your pockst he</t>
  </si>
  <si>
    <t>witat Ico I shout so used] tof, but",740,True,False,2025-10-25 00:14:30,2.0_enhanced</t>
  </si>
  <si>
    <t>IMG_2035(1).PNG,custody_screenshots\IMG_2035(1).PNG,Craig,Unknown,"That's all Fin ining to do Graig. ANN</t>
  </si>
  <si>
    <t>IMG_2035.PNG,custody_screenshots\IMG_2035.PNG,Craig,Unknown,"Thats all Pin tying to do Graig. AllD</t>
  </si>
  <si>
    <t>wanted ever was to werk on things</t>
  </si>
  <si>
    <t>with yew but thet cieiht thane Itevaihy</t>
  </si>
  <si>
    <t>PROVES to me. Thay coat mean a</t>
  </si>
  <si>
    <t>gockhmn thihg that ow saqy fo me</t>
  </si>
  <si>
    <t>tired of Iting bullshit Me thet’s only</t>
  </si>
  <si>
    <t>one cided Pin tired of aluays fciing</t>
  </si>
  <si>
    <t>tie StROnG One fier yew and</t>
  </si>
  <si>
    <t>evanocly cise Pin tired of ening</t>
  </si>
  <si>
    <t>mysali to cleep. Fin ted of</t>
  </si>
  <si>
    <t>questioning any worth tired of Rall i</t>
  </si>
  <si>
    <t>decent have to fuck up her fils at alll</t>
  </si>
  <si>
    <t>what fuels up eur [ie fs the way</t>
  </si>
  <si>
    <t>firat yeurte treating ame ancl 0 have to</t>
  </si>
  <si>
    <t>qeact and at this pallkt ih you know</t>
  </si>
  <si>
    <t>whet Ido I shoul) bo used tof, faut</t>
  </si>
  <si>
    <t>Ml sce row when ow Get hare</t>
  </si>
  <si>
    <t>You shoulkPye done when I asked)</t>
  </si>
  <si>
    <t>you the tihst time timnks appreciate</t>
  </si>
  <si>
    <t>ity</t>
  </si>
  <si>
    <t>iiknowsyouldongtiseeranyio git</t>
  </si>
  <si>
    <t>fecanse you ce nothing wreng so</t>
  </si>
  <si>
    <t>Fon net fighting about ii cithar</t>
  </si>
  <si>
    <t>When's up fie? Ds you continuing to</t>
  </si>
  <si>
    <t>stay endl fight with me anc be mashy</t>
  </si>
  <si>
    <t>end make ane tucking hate ayeali</t>
  </si>
  <si>
    <t>Mm icawing because eur anger</t>
  </si>
  <si>
    <t>founds me ism? good fer our</t>
  </si>
  <si>
    <t>,Thats all Pin tying to do Graig. AllD</t>
  </si>
  <si>
    <t>a )",946,True,False,2025-10-25 00:14:30,2.0_enhanced</t>
  </si>
  <si>
    <t>IMG_2036(1).PNG,custody_screenshots\IMG_2036(1).PNG,Craig,Unknown,"leaving because your anger</t>
  </si>
  <si>
    <t>IMG_2036.PNG,custody_screenshots\IMG_2036.PNG,Craig,Unknown,"Pn leaning becamse your anger</t>
  </si>
  <si>
    <t>tonnrcls me isnt good far eur</t>
  </si>
  <si>
    <t>Theat yon brought me comm so much</t>
  </si>
  <si>
    <t>thet 0) cant even he the best person</t>
  </si>
  <si>
    <t>for her [ike 0 bagged you tour</t>
  </si>
  <si>
    <t>months ago mayne then wow</t>
  </si>
  <si>
    <t>chouikPve tried thstead of fighting</t>
  </si>
  <si>
    <t>ehout eveny gockhmn thing Isay</t>
  </si>
  <si>
    <t>and that’s wity 0 kept qniist anc</t>
  </si>
  <si>
    <t>that’s net Good] crows fer you</t>
  </si>
  <si>
    <t>facanse nothing is ever good)</t>
  </si>
  <si>
    <t>fenough}formyoul</t>
  </si>
  <si>
    <t>You tall \yeursal? what yew want</t>
  </si>
  <si>
    <t>My anger temarcls yew fs bacamse</t>
  </si>
  <si>
    <t>you say ene thing end co encther</t>
  </si>
  <si>
    <t>andl you saly samy samy cally wenks if</t>
  </si>
  <si>
    <t>your fxchaniour changes fits the</t>
  </si>
  <si>
    <t>eametsnitciiterentcayganc|iamptited| |</t>
  </si>
  <si>
    <t>OR Thats why Fin so tucking</t>
  </si>
  <si>
    <t>fimeteted end Pm gemma tall casa?</t>
  </si>
  <si>
    <t>what's actually the fnehing truth</t>
  </si>
  <si>
    <t>tials Amey cleanly again wow</t>
  </si>
  <si>
    <t>Com? fucking care so et R ba.</t>
  </si>
  <si>
    <t>Veal 0 know but you cant tall me</t>
  </si>
  <si>
    <t>wher yourre refening Tom</t>
  </si>
  <si>
    <t>O= a)</t>
  </si>
  <si>
    <t>,Pn leaning becamse your anger</t>
  </si>
  <si>
    <t>O= a)",769,True,False,2025-10-25 00:14:30,2.0_enhanced</t>
  </si>
  <si>
    <t>IMG_2037(1).PNG,custody_screenshots\IMG_2037(1).PNG,Craig,Unknown,"My anger tewarcls you fs basemse</t>
  </si>
  <si>
    <t>IMG_2037.PNG,custody_screenshots\IMG_2037.PNG,Craig,Unknown,"My anger towards (yew fs because</t>
  </si>
  <si>
    <t>ou sayy one thihg enc do another</t>
  </si>
  <si>
    <t>andl you say Semy samy only warts</t>
  </si>
  <si>
    <t>your behaviour changes i's the</t>
  </si>
  <si>
    <t>came shit ciiteremt chy end Pon tired)</t>
  </si>
  <si>
    <t>coaft inciting care so [at it ba.</t>
  </si>
  <si>
    <t>Veal 0 know fut ow cant tall me</t>
  </si>
  <si>
    <t>what ourre rafening Tem</t>
  </si>
  <si>
    <t>Ue om Gale Bes ot hee navel so</t>
  </si>
  <si>
    <t>Your ihibex fis tull of convarsations 0</t>
  </si>
  <si>
    <t>WES MEVEr apart Ch</t>
  </si>
  <si>
    <t>Neen 1 cen tell you thihgs over anc)</t>
  </si>
  <si>
    <t>ever agen ens!) cam cell yom</t>
  </si>
  <si>
    <t>Heer See on eal dente</t>
  </si>
  <si>
    <t>titan end chests tha ting so wy</t>
  </si>
  <si>
    <t>waste any Excath yom chem care you</t>
  </si>
  <si>
    <t>coat anced a gockemmn tig yweurve</t>
  </si>
  <si>
    <t>eed that’s iimy</t>
  </si>
  <si>
    <t>over Gusta</t>
  </si>
  <si>
    <t>because we have had these</t>
  </si>
  <si>
    <t>Conversations. Vem just aire</t>
  </si>
  <si>
    <t>emberthemBbuiwhatevedhelns</t>
  </si>
  <si>
    <t>Oe Q</t>
  </si>
  <si>
    <t>,My anger towards (yew fs because</t>
  </si>
  <si>
    <t>Oe Q",652,True,False,2025-10-25 00:14:30,2.0_enhanced</t>
  </si>
  <si>
    <t>IMG_2038(1).PNG,custody_screenshots\IMG_2038(1).PNG,Craig,Unknown,"Ncam I cen tall you thiigs over and</t>
  </si>
  <si>
    <t>IMG_2038.PNG,custody_screenshots\IMG_2038.PNG,Craig,Unknown,"Neen 1 cen tell yeu thihgs over andl</t>
  </si>
  <si>
    <t>over again and 0 can tall you oaufitiiale</t>
  </si>
  <si>
    <t>fucking thihgs but yew sail con</t>
  </si>
  <si>
    <t>fisten end that’s the thig so why</t>
  </si>
  <si>
    <t>waste aay rcatin you Clan carro you</t>
  </si>
  <si>
    <t>AenPeinsid a grodttamm taling yon</t>
  </si>
  <si>
    <t>cor fnalg etl nats Gen</t>
  </si>
  <si>
    <t>(fpecamse we have had thease</t>
  </si>
  <si>
    <t>Conversations. Yom just cant</t>
  </si>
  <si>
    <t>remember them, for whatever halps</t>
  </si>
  <si>
    <t>you deep at alight And Cadi feskich 0</t>
  </si>
  <si>
    <t>havent messaged anybody ta</t>
  </si>
  <si>
    <t>fucking days becamse you ane</t>
  </si>
  <si>
    <t>fucking conversations chssnt</t>
  </si>
  <si>
    <t>meticr whe thayre with whether</t>
  </si>
  <si>
    <t>thayre private or net ) ever cid that</t>
  </si>
  <si>
    <t>to you. ve never once locked et</t>
  </si>
  <si>
    <t>your ples. Pye never once iinehing</t>
  </si>
  <si>
    <t>locked fh any of your chit after</t>
  </si>
  <si>
    <t>yourve taken mine oi? cna of stony</t>
  </si>
  <si>
    <t>is mot that hard Right here fs whqy 0</t>
  </si>
  <si>
    <t>Ihevio emigier I wen Good) er CM</t>
  </si>
  <si>
    <t>Genie Viet Why t beeeee vom</t>
  </si>
  <si>
    <t>enn bagged you museitas eo,</t>
  </si>
  <si>
    <t>Wonca egen that eats Pan cae</t>
  </si>
  <si>
    <t>‘offshittim)worthlessfand|limya)</t>
  </si>
  <si>
    <t>fucking nckachy yew mace. Sure, 0</t>
  </si>
  <si>
    <t>knowsthats</t>
  </si>
  <si>
    <t>,Neen 1 cen tell yeu thihgs over andl</t>
  </si>
  <si>
    <t>Goodbye",932,True,False,2025-10-25 00:14:30,2.0_enhanced</t>
  </si>
  <si>
    <t>IMG_2041(1).PNG,custody_screenshots\IMG_2041(1).PNG,Craig,Unknown,"a S OWE esom SOLS /</t>
  </si>
  <si>
    <t>IMG_2041.PNG,custody_screenshots\IMG_2041.PNG,Craig,Unknown,"L) |</t>
  </si>
  <si>
    <t>5 Av —_ —</t>
  </si>
  <si>
    <t>&amp;) ( vou can litterly watch me go thera","L) |</t>
  </si>
  <si>
    <t>&amp;) ( vou can litterly watch me go thera",54,True,False,2025-10-25 00:14:30,2.0_enhanced</t>
  </si>
  <si>
    <t>IMG_2042(1).PNG,custody_screenshots\IMG_2042(1).PNG,Craig,Unknown,"al S (64)</t>
  </si>
  <si>
    <t>Face ID</t>
  </si>
  <si>
    <t>© open Messages</t>
  </si>
  <si>
    <t>,al S (64)</t>
  </si>
  <si>
    <t>© open Messages",33,True,False,2025-10-25 00:14:30,2.0_enhanced</t>
  </si>
  <si>
    <t>IMG_2042.PNG,custody_screenshots\IMG_2042.PNG,Craig,Unknown,"al &gt; (64)</t>
  </si>
  <si>
    <t>Fase ID</t>
  </si>
  <si>
    <t>to open Messages</t>
  </si>
  <si>
    <t>,al &gt; (64)</t>
  </si>
  <si>
    <t>to open Messages",34,True,False,2025-10-25 00:14:30,2.0_enhanced</t>
  </si>
  <si>
    <t>IMG_2047(1).PNG,custody_screenshots\IMG_2047(1).PNG,Craig,Unknown,"sTodayz3:O5'P NM]</t>
  </si>
  <si>
    <t>IMG_2047.PNG,custody_screenshots\IMG_2047.PNG,Craig,Unknown,"soday) ayi3.05'2M]</t>
  </si>
  <si>
    <t>Dacdicty loves wow Harper Semy</t>
  </si>
  <si>
    <t>isweetic</t>
  </si>
  <si>
    <t>sTodayi4-1 212M)</t>
  </si>
  <si>
    <t>Let me Know how Harper's deg</t>
  </si>
  <si>
    <t>with hear congestion end such when</t>
  </si>
  <si>
    <t>yourre eile. Fepe you cits hada</t>
  </si>
  <si>
    <t>Goma thank you fer deiing that. 0</t>
  </si>
  <si>
    <t>was}toolmuchlofralpussystoptile</t>
  </si>
  <si>
    <t>egeinst you. This assures cooler</t>
  </si>
  <si>
    <t>heads are clues used anc] Hamper</t>
  </si>
  <si>
    <t>Stay SfourmainytOCuss</t>
  </si>
  <si>
    <t>Let me new what 1 can do fh tho</t>
  </si>
  <si>
    <t>meantime for Harper</t>
  </si>
  <si>
    <t>Something macced to la cama to</t>
  </si>
  <si>
    <t>Give us both ceacsuranse end a</t>
  </si>
  <si>
    <t>peace of mid we coukint do this</t>
  </si>
  <si>
    <t>forsver, Yow said you cic? wanna</t>
  </si>
  <si>
    <t>hancle f through the courts anc 0</t>
  </si>
  <si>
    <t>told) you to male en agnecmient and)</t>
  </si>
  <si>
    <t>hee € Conversation with me clout ft</t>
  </si>
  <si>
    <t>and you cichYt so I ocelhy wasn sure</t>
  </si>
  <si>
    <t>what cise to cle acess her lita</t>
  </si>
  <si>
    <t>matters and 1 wont ever allow you</t>
  </si>
  <si>
    <t>the chance to co that again.</t>
  </si>
  <si>
    <t>Uefa yom tino ats ek ay Caen |</t>
  </si>
  <si>
    <t>,soday) ayi3.05'2M]</t>
  </si>
  <si>
    <t>Uefa yom tino ats ek ay Caen |",774,True,False,2025-10-25 00:14:30,2.0_enhanced</t>
  </si>
  <si>
    <t>IMG_2048(1).PNG,custody_screenshots\IMG_2048(1).PNG,Craig,Unknown,"had ft come fo this bacause I know</t>
  </si>
  <si>
    <t>IMG_2048.PNG,custody_screenshots\IMG_2048.PNG,Craig,Unknown,"any eho</t>
  </si>
  <si>
    <t>wilgatalmver it's sad tat oven</t>
  </si>
  <si>
    <t>had to come to this bacause I know</t>
  </si>
  <si>
    <t>you can bo tonards me Eun i</t>
  </si>
  <si>
    <t>necced to ba coma. Fel do anything</t>
  </si>
  <si>
    <t>for thet (ttle cil, ) maver ever WARE</t>
  </si>
  <si>
    <t>hier to fsa) thie wey thet yeurve mace</t>
  </si>
  <si>
    <t>wouldnt citar</t>
  </si>
  <si>
    <t>Atihough | disagiee because Fue</t>
  </si>
  <si>
    <t>Sent over fenmeal anc tnitemmel</t>
  </si>
  <si>
    <t>requests ter tm weal, Im Glad yeu</t>
  </si>
  <si>
    <t>Ghd and 1 agree with yew Herper</t>
  </si>
  <si>
    <t>needs stehiiiiy and satay,</t>
  </si>
  <si>
    <t>(el Ie answers to my questions</t>
  </si>
  <si>
    <t>eloout Harper please con thik wa</t>
  </si>
  <si>
    <t>chou ciscuss other siui?..</t>
  </si>
  <si>
    <t>romcit her here. Yew Gen Game See</t>
  </si>
  <si>
    <t>her whenever fut 0 wont allow sow</t>
  </si>
  <si>
    <t>fo ever co thet to her or me again</t>
  </si>
  <si>
    <t>becauselyourgwords|dongtimean)</t>
  </si>
  <si>
    <t>enytitiing became i i was up to aa,</t>
  </si>
  <si>
    <t>enagrecment Well, Fd Ie to thik</t>
  </si>
  <si>
    <t>tit, butaiter eventing I know you</t>
  </si>
  <si>
    <t>firat ew would coma th contiral anc</t>
  </si>
  <si>
    <t>boon cil and fair in this. So atthe</t>
  </si>
  <si>
    <t>Om</t>
  </si>
  <si>
    <t>,any eho</t>
  </si>
  <si>
    <t>boon cil and fair in this. So atthe",982,True,False,2025-10-25 00:14:30,2.0_enhanced</t>
  </si>
  <si>
    <t>IMG_2049(1).PNG,custody_screenshots\IMG_2049(1).PNG,Craig,Unknown,"endl of the cel, the truth will come</t>
  </si>
  <si>
    <t>IMG_2049.PNG,custody_screenshots\IMG_2049.PNG,Craig,Unknown,"end of the chy, the iui wil came</t>
  </si>
  <si>
    <t>that’s ail ) could ever ask. sure as</t>
  </si>
  <si>
    <t>hel domek went to go clown dis</t>
  </si>
  <si>
    <t>rough long coacl, but [ie 1 sefcl, (0</t>
  </si>
  <si>
    <t>do whenever it tales sol eam hoa</t>
  </si>
  <si>
    <t>anata tern ons Noah ae</t>
  </si>
  <si>
    <t>preticm,. Ifust read your messages</t>
  </si>
  <si>
    <t>go Ml get baal to yom,</t>
  </si>
  <si>
    <t>Yetageihn 2 was a cough chy sol</t>
  </si>
  <si>
    <t>chert pick up any phone meh. 0</t>
  </si>
  <si>
    <t>eppraciate row met bang mash,</t>
  </si>
  <si>
    <t>Thentes,</t>
  </si>
  <si>
    <t>And was cally tired oF yeu</t>
  </si>
  <si>
    <t>threctcaing me with this and thet wo</t>
  </si>
  <si>
    <t>{ust acecled] something to be dene</t>
  </si>
  <si>
    <t>and (Re I said  choulkPve een come</t>
  </si>
  <si>
    <t>now that's all thet matars</t>
  </si>
  <si>
    <t>fier congestion is heticr tacky, Fam</t>
  </si>
  <si>
    <t>Gena Put seme chops th har mass</t>
  </si>
  <si>
    <t>anc] suction ft ators her nak</t>
  </si>
  <si>
    <t>feecihng which fs now basically she's</t>
  </si>
  <si>
    <t>feew constipated, but che pooped)</t>
  </si>
  <si>
    <t>tice ast aight and me and mem</t>
  </si>
  <si>
    <t>have been werkting ler legs to gek</t>
  </si>
  <si>
    <t>hier to Go tock, I thik shats galing</t>
  </si>
  <si>
    <t>through a grout spurt becamse</t>
  </si>
  <si>
    <t>ees been seeping anc cating lets</t>
  </si>
  <si>
    <t>whitch fs good. She's gemma bo tall,</t>
  </si>
  <si>
    <t>(Thesis Game, Torch basolareri</t>
  </si>
  <si>
    <t>,end of the chy, the iui wil came</t>
  </si>
  <si>
    <t>and (Re I said choulkPve een come</t>
  </si>
  <si>
    <t>(Thesis Game, Torch basolareri",954,True,False,2025-10-25 00:14:30,2.0_enhanced</t>
  </si>
  <si>
    <t>IMG_2050(1).PNG,custody_screenshots\IMG_2050(1).PNG,Craig,Jane,"Thanks Goma. Touch base letter fi?</t>
  </si>
  <si>
    <t>IMG_2050.PNG,custody_screenshots\IMG_2050.PNG,Craig,Emma,"Thenles Emma. Touch base eter fi</t>
  </si>
  <si>
    <t>you dent mind to check fh with her</t>
  </si>
  <si>
    <t>you and Jane are ding a great fal</t>
  </si>
  <si>
    <t>and) 1 had mo cout yam woulkl,</t>
  </si>
  <si>
    <t>Wp Just suels | cant be home whith</t>
  </si>
  <si>
    <t>Etiisuietitis, Alco whatever it</t>
  </si>
  <si>
    <t>eles to actually be har com.</t>
  </si>
  <si>
    <t>any belay eapeciilly aiter tha</t>
  </si>
  <si>
    <t>having o child with someens..</t>
  </si>
  <si>
    <t>You have her net mes yeurre fighting</t>
  </si>
  <si>
    <t>the ouy who is ining to spend time</t>
  </si>
  <si>
    <t>with her Last ta</t>
  </si>
  <si>
    <t>on ft. Ido met but you had her S cays</t>
  </si>
  <si>
    <t>without letting me lanow her</t>
  </si>
  <si>
    <t>end over Pn net fighting. Domt have</t>
  </si>
  <si>
    <t>Rima, None of this should be even</t>
  </si>
  <si>
    <t>,Thenles Emma. Touch base eter fi</t>
  </si>
  <si>
    <t>Oto)",743,True,True,2025-10-25 00:14:30,2.0_enhanced</t>
  </si>
  <si>
    <t>IMG_2054.PNG,custody_screenshots\IMG_2054.PNG,Craig,Unknown,"A Yo \ \</t>
  </si>
  <si>
    <t>anes i Tf is A","A Yo \ \</t>
  </si>
  <si>
    <t>anes i Tf is A",23,True,False,2025-10-25 00:14:30,2.0_enhanced</t>
  </si>
  <si>
    <t>IMG_2058.PNG,custody_screenshots\IMG_2058.PNG,Craig,Unknown,"MSD</t>
  </si>
  <si>
    <t>K¢ Ng 000</t>
  </si>
  <si>
    <t>Allow “Google Photos” to find</t>
  </si>
  <si>
    <t>devices on local networks?</t>
  </si>
  <si>
    <t>Access to your network allows Google</t>
  </si>
  <si>
    <t>Photos to discover and connect to a</t>
  </si>
  <si>
    <t>devices such as your TV. ;</t>
  </si>
  <si>
    <t>Ce it</t>
  </si>
  <si>
    <t>oy «Kingston o( ee ame “n</t>
  </si>
  <si>
    <t>EN 4 tne ak</t>
  </si>
  <si>
    <t>campbell</t>
  </si>
  <si>
    <t>“LAPTOP 1HOLUJBC”</t>
  </si>
  <si>
    <t>and more than 1 device</t>
  </si>
  <si>
    <t>The Ryans</t>
  </si>
  <si>
    <t>Nicks iPad”</t>
  </si>
  <si>
    <t>Village.</t>
  </si>
  <si>
    <t>pssoslesy : J : Baxters, Corner =e</t>
  </si>
  <si>
    <t>Information from networks can be used</t>
  </si>
  <si>
    <t>to determine your location and create a</t>
  </si>
  <si>
    <t>profile of you.</t>
  </si>
  <si>
    <t>Don't Allow Allow</t>
  </si>
  <si>
    <t>,MSD</t>
  </si>
  <si>
    <t>Don't Allow Allow",466,True,False,2025-10-25 00:14:30,2.0_enhanced</t>
  </si>
  <si>
    <t>IMG_2067.PNG,custody_screenshots\IMG_2067.PNG,Craig,Unknown,"3:07, cc 0ne(60)</t>
  </si>
  <si>
    <t>Byeight((o2erlimit)</t>
  </si>
  <si>
    <t>o This one usuellly gets hit Gist</t>
  </si>
  <si>
    <t>o Most belsiias nit $2” by 18-24 months</t>
  </si>
  <si>
    <t>So sealistically, Harper will outgrew her</t>
  </si>
  <si>
    <t>reariicing hint scat heimaen 18</t>
  </si>
  <si>
    <t>months end 2 wears okHhassd on</t>
  </si>
  <si>
    <t>heicit more than weet.</t>
  </si>
  <si>
    <t>Whet heppens then?</t>
  </si>
  <si>
    <t>Yourll switch her to a convertible cer acat</t>
  </si>
  <si>
    <t>(eee</t>
  </si>
  <si>
    <t>° Siac or Graco Gaver</t>
  </si>
  <si>
    <t>o Thess let her stay ceariachhig longer</t>
  </si>
  <si>
    <t>(Game up to GO (ba)</t>
  </si>
  <si>
    <t>And thet’s teleel, bora ¥</t>
  </si>
  <si>
    <t>IMG_2103.PNG,custody_screenshots\IMG_2103.PNG,Craig,Unknown,"ll &gt; (154</t>
  </si>
  <si>
    <t>butay Ris, my tom, cant talk</t>
  </si>
  <si>
    <t>ehour it. Eut these messages ripped)</t>
  </si>
  <si>
    <t>any heart fa hall?</t>
  </si>
  <si>
    <t>No met than after I told yew time and)</t>
  </si>
  <si>
    <t>time fm. 0 tel you miontits heftare</t>
  </si>
  <si>
    <t>thet you were loosing ma.</t>
  </si>
  <si>
    <t>oundlouts</t>
  </si>
  <si>
    <t>Aad) was werting.</t>
  </si>
  <si>
    <t>Twoendahaiactieall, Netthean.</t>
  </si>
  <si>
    <t>But yeurre ofehkt that makes i ckayy,.</t>
  </si>
  <si>
    <t>Pm sen, lie ) sald R was any faut)</t>
  </si>
  <si>
    <t>desarved [.</t>
  </si>
  <si>
    <t>Gut) actually cant do this cight now</t>
  </si>
  <si>
    <t>@ Ge —~)</t>
  </si>
  <si>
    <t>,ll &gt; (154</t>
  </si>
  <si>
    <t>a )",396,True,False,2025-10-25 00:14:30,2.0_enhanced</t>
  </si>
  <si>
    <t>IMG_2104(1).PNG,custody_screenshots\IMG_2104(1).PNG,Craig,Unknown,"Wachaschy GsS0RM</t>
  </si>
  <si>
    <t>IMG_2104.PNG,custody_screenshots\IMG_2104.PNG,Craig,Unknown,"S36) aS A)</t>
  </si>
  <si>
    <t>Wednesdayi8:56/PM|</t>
  </si>
  <si>
    <t>Picase call thet het Racciiine email</t>
  </si>
  <si>
    <t>you uscd i? you clo call. Temniing back</t>
  </si>
  <si>
    <t>Off</t>
  </si>
  <si>
    <t>Fin met cure whieh one thet was 0</t>
  </si>
  <si>
    <t>frost hit the Rasctiine lution</t>
  </si>
  <si>
    <t>Fave a tihne | can call?</t>
  </si>
  <si>
    <t>Yeh an hour? Pin just having ©</t>
  </si>
  <si>
    <t>qnelke then gemma fake © beth and</t>
  </si>
  <si>
    <t>tiny to rele: bach a rough dey, Sho</t>
  </si>
  <si>
    <t>fust went coun prekatsthy 20 cites</t>
  </si>
  <si>
    <t>ago</t>
  </si>
  <si>
    <t>Ms cthight phones om, take your</t>
  </si>
  <si>
    <t>tine, call before michiight or</t>
  </si>
  <si>
    <t>Somethingwn-4</t>
  </si>
  <si>
    <t>Teenie Emma ty to take cara of</t>
  </si>
  <si>
    <t>ij &amp;</t>
  </si>
  <si>
    <t>oceihy tucking herd wham efll 0</t>
  </si>
  <si>
    <t>wantstordolisteuniuotintalballlinta</t>
  </si>
  <si>
    <t>,S36) aS A)</t>
  </si>
  <si>
    <t>() Q",516,True,False,2025-10-25 00:14:30,2.0_enhanced</t>
  </si>
  <si>
    <t>IMG_2105(1).PNG,custody_screenshots\IMG_2105(1).PNG,Craig,Unknown,"3-3 6) AS G7)</t>
  </si>
  <si>
    <t>IMG_2105.PNG,custody_screenshots\IMG_2105.PNG,Craig,Unknown,"3:36) cS G7)</t>
  </si>
  <si>
    <t>tem todos enlupiha bell ha</t>
  </si>
  <si>
    <t>hele &amp; dia.</t>
  </si>
  <si>
    <t>NKknowAl{cangtimaginepaldongtiknow)</t>
  </si>
  <si>
    <t>eithemifguesssqno\wordstassyoulcan!</t>
  </si>
  <si>
    <t>Cant imagine whet</t>
  </si>
  <si>
    <t>Just, met what | wanted to give you</t>
  </si>
  <si>
    <t>from the start. And to filp year fie</t>
  </si>
  <si>
    <t>end] when fs fust, in semy you cine</t>
  </si>
  <si>
    <t>Gat the foummay whatsoover or the</t>
  </si>
  <si>
    <t>rests set out to have fh place. No</t>
  </si>
  <si>
    <t>EXCUSES}jUSHSONYS</t>
  </si>
  <si>
    <t>Iwenna co eventing 0 can to lrella. 0</t>
  </si>
  <si>
    <t>Ast arse Go ancun Wet wm eine</t>
  </si>
  <si>
    <t>Just ie civil Wel gat through i</t>
  </si>
  <si>
    <t>rr) mrad ct late®</t>
  </si>
  <si>
    <t>,tem todos enlupiha bell ha</t>
  </si>
  <si>
    <t>rr) mrad ct late®",481,True,False,2025-10-25 00:14:30,2.0_enhanced</t>
  </si>
  <si>
    <t>IMG_2106.PNG,custody_screenshots\IMG_2106.PNG,Craig,Unknown,"MS 234</t>
  </si>
  <si>
    <t>You tied eventing except tar</t>
  </si>
  <si>
    <t>sober That's sight. Gaps knew</t>
  </si>
  <si>
    <t>ebont your problema, thayre mat</t>
  </si>
  <si>
    <t>leAPEY you smoked it while she was</t>
  </si>
  <si>
    <t>fhe your stomach let me tall ya</t>
  </si>
  <si>
    <t>Gack 1 was fer a month and a hall?</t>
  </si>
  <si>
    <t>end you werent. You kept bringing</t>
  </si>
  <si>
    <t>it inte the house so cent Gfive me</t>
  </si>
  <si>
    <t>thet bullish, they knew alow your</t>
  </si>
  <si>
    <t>Graig basemse gusss who's pet is</t>
  </si>
  <si>
    <t>gonna be clean mine yeurte tiveked.</t>
  </si>
  <si>
    <t>48 hours chee sie was last</t>
  </si>
  <si>
    <t>@qosed to meth, her rash is</t>
  </si>
  <si>
    <t>Clearing up aiealy as is har</t>
  </si>
  <si>
    <t>So Go gat some fucking help anc)</t>
  </si>
  <si>
    <t>W</t>
  </si>
  <si>
    <t>[ee",623,True,False,2025-10-25 00:14:30,2.0_enhanced</t>
  </si>
  <si>
    <t>IMG_2107(1).PNG,custody_screenshots\IMG_2107(1).PNG,Craig,Unknown,"MS 234</t>
  </si>
  <si>
    <t>IMG_2107.PNG,custody_screenshots\IMG_2107.PNG,Craig,Emma,"MS 234</t>
  </si>
  <si>
    <t>WWeEmmalElizabeth</t>
  </si>
  <si>
    <t>IDE CHA TE2:23 BM)</t>
  </si>
  <si>
    <t>IMs elroachy fn the wants denling.</t>
  </si>
  <si>
    <t>You will net see Herper untill yew</t>
  </si>
  <si>
    <t>ena salem So i? you need rehal</t>
  </si>
  <si>
    <t>then you better call them</t>
  </si>
  <si>
    <t>tied baing nica. 0 toted being chil</t>
  </si>
  <si>
    <t>put your teclings asicle tar your Cécl,</t>
  </si>
  <si>
    <t>yoursdi Ml be saci yew soon,</t>
  </si>
  <si>
    <t>iillletyyoulknowswhenhyoulcanlget</t>
  </si>
  <si>
    <t>iacadty</t>
  </si>
  <si>
    <t>Whats that and OR yourre mat</t>
  </si>
  <si>
    <t>SOEER F&lt; , [is so coniusing to</t>
  </si>
  <si>
    <t>[ee",510,True,True,2025-10-25 00:14:30,2.0_enhanced</t>
  </si>
  <si>
    <t>IMG_2108(1).PNG,custody_screenshots\IMG_2108(1).PNG,Craig,Unknown,"MS 234</t>
  </si>
  <si>
    <t>IMG_2108.PNG,custody_screenshots\IMG_2108.PNG,Craig,Unknown,"MS 234</t>
  </si>
  <si>
    <t>thet youve had Henpag, 0 awe</t>
  </si>
  <si>
    <t>cightis too. This is esahttaly</t>
  </si>
  <si>
    <t>cicTenions. Yow have two @ptions.</t>
  </si>
  <si>
    <t>One being Ali citiered to go pick her</t>
  </si>
  <si>
    <t>up and bring her to me ancl wa</t>
  </si>
  <si>
    <t>Gonrt have to deal with the pallies</t>
  </si>
  <si>
    <t>agai or 0 will be there with the</t>
  </si>
  <si>
    <t>police to get her and you wil be</t>
  </si>
  <si>
    <t>Charged fer reaching a conciiion</t>
  </si>
  <si>
    <t>Aad I wil be teltng her but either</t>
  </si>
  <si>
    <t>wey 0 wil be taking her so your</t>
  </si>
  <si>
    <t>Ghefce. Pm cone playing aise ancl</t>
  </si>
  <si>
    <t>Giving yew the benciR of the cout.</t>
  </si>
  <si>
    <t>Picase make a smart chaise. Fin</t>
  </si>
  <si>
    <t>net deiag this to hunt you. I wane</t>
  </si>
  <si>
    <t>withhold her trem you. Youre har</t>
  </si>
  <si>
    <t>father but et then the cay fim deme</t>
  </si>
  <si>
    <t>fighting. Fim done bang tha</t>
  </si>
  <si>
    <t>celetionship with yom. Im clone.</t>
  </si>
  <si>
    <t>This is natOK. Ow UserOur</t>
  </si>
  <si>
    <t>aughtergaslalpawlisshesinoifeven!</t>
  </si>
  <si>
    <t>their massages ar",822,True,False,2025-10-25 00:14:30,2.0_enhanced</t>
  </si>
  <si>
    <t>IMG_2109(1).PNG,custody_screenshots\IMG_2109(1).PNG,Craig,Unknown,"MS 234</t>
  </si>
  <si>
    <t>IMG_2109.PNG,custody_screenshots\IMG_2109.PNG,Craig,Unknown,"MS 234</t>
  </si>
  <si>
    <t>IDE CHAIES 23/0]</t>
  </si>
  <si>
    <t>Good momihg beantiil baby oil,</t>
  </si>
  <si>
    <t>Momma hopes to held yeu soon. 0</t>
  </si>
  <si>
    <t>male you big and strong so yew</t>
  </si>
  <si>
    <t>The Gare oF Ghelcly tar ma,</t>
  </si>
  <si>
    <t>MMe and piper love yew mere</t>
  </si>
  <si>
    <t>We wort stop fighting for you</t>
  </si>
  <si>
    <t>OSS 1 AT HOAPM</t>
  </si>
  <si>
    <t>DECHITA TELA GBM]</t>
  </si>
  <si>
    <t>hey, so itts chiast been 28 hours</t>
  </si>
  <si>
    <t>cigitis too. This fs ebsalktelly</t>
  </si>
  <si>
    <t>cicTevions. Yow have two @ptions.</t>
  </si>
  <si>
    <t>One being AB of J, fosoutsther</t>
  </si>
  <si>
    <t>up and brig ken —_ a0 andl wa</t>
  </si>
  <si>
    <t>their massages ar",594,True,False,2025-10-25 00:14:30,2.0_enhanced</t>
  </si>
  <si>
    <t>IMG_2110(1).PNG,custody_screenshots\IMG_2110(1).PNG,Craig,Emma,"MS 234</t>
  </si>
  <si>
    <t>IMG_2110.PNG,custody_screenshots\IMG_2110.PNG,Craig,Unknown,"MS 234</t>
  </si>
  <si>
    <t>DEC ATA TAL:2 S'AM]</t>
  </si>
  <si>
    <t>Thats wither a deukt Graig 1 do</t>
  </si>
  <si>
    <t>Het vent any of thet. wity co wow</t>
  </si>
  <si>
    <t>net understand this.</t>
  </si>
  <si>
    <t>Pye been saber Graly.. fel wihty you</t>
  </si>
  <si>
    <t>thik 6 pull R out any ass... [ike mo</t>
  </si>
  <si>
    <t>talking elo. She fs net sata trom</t>
  </si>
  <si>
    <t>me Graig, Sho needs her mom anc)</t>
  </si>
  <si>
    <t>youre ony hunting her This again</t>
  </si>
  <si>
    <t>is bullshit for what man? Like stop</t>
  </si>
  <si>
    <t>all the bull cit. ==e0 all 1 want</t>
  </si>
  <si>
    <t>need fs to bo Gh our deminer</t>
  </si>
  <si>
    <t>for ear bast inharest</t>
  </si>
  <si>
    <t>aes)",566,True,False,2025-10-25 00:14:30,2.0_enhanced</t>
  </si>
  <si>
    <t>IMG_2111(1).PNG,custody_screenshots\IMG_2111(1).PNG,Craig,Unknown,"cS 24H</t>
  </si>
  <si>
    <t>IMG_2111.PNG,custody_screenshots\IMG_2111.PNG,Craig,Unknown,"MPD</t>
  </si>
  <si>
    <t>on [Kea your Keapiing her tiem me te</t>
  </si>
  <si>
    <t>bend beticr and i's honastly s®</t>
  </si>
  <si>
    <t>sad your talihg that any fiom ws</t>
  </si>
  <si>
    <t>end ter elosoluitcly mo reason ether</t>
  </si>
  <si>
    <t>then iurting me. Your thsame. Fm</t>
  </si>
  <si>
    <t>begging. All want is to sce aay</t>
  </si>
  <si>
    <t>Geueiner and fe a mom Crafefs 0</t>
  </si>
  <si>
    <t>have rights and this fs ebsalhitaly</t>
  </si>
  <si>
    <t>Gisgusting behaviour 0 grew her ti</t>
  </si>
  <si>
    <t>her mother fust Ihe che needs her</t>
  </si>
  <si>
    <t>father not witheling her ter days</t>
  </si>
  <si>
    <t>fer your benait and to hunt me. 0</t>
  </si>
  <si>
    <t>you but please gat hele. Pan nat</t>
  </si>
  <si>
    <t>your mind wiatsoover I is mag</t>
  </si>
  <si>
    <t>Ctaeyy anc] 1 cant Gven WED my</t>
  </si>
  <si>
    <t>head around how wow thik any oF</t>
  </si>
  <si>
    <t>this is hay, or your heaping ler</t>
  </si>
  <si>
    <t>Tre ee ee nS OS</t>
  </si>
  <si>
    <t>Lie Pin ick Sao i youn enn?</t>
  </si>
  <si>
    <t>vaste Mover agetin, Bran</t>
  </si>
  <si>
    <t>Wousveiblocked|—Emma]</t>
  </si>
  <si>
    <t>a pessalv tall GaaasegeS OF ms</t>
  </si>
  <si>
    <t>,MPD</t>
  </si>
  <si>
    <t>[ee",822,True,False,2025-10-25 00:14:30,2.0_enhanced</t>
  </si>
  <si>
    <t>IMG_2112.PNG,custody_screenshots\IMG_2112.PNG,Craig,Unknown,"mS 24H</t>
  </si>
  <si>
    <t>renting is cour that iiils gil.</t>
  </si>
  <si>
    <t>You and Cals go have thet supper</t>
  </si>
  <si>
    <t>enc] cuniser party you were talking</t>
  </si>
  <si>
    <t>chon 3 days age. Fl kaep our</t>
  </si>
  <si>
    <t>MI tak you upckhies chout Harper</t>
  </si>
  <si>
    <t>Sober up, youll be tehihng a chug</t>
  </si>
  <si>
    <t>test bettors you ever sae her again</t>
  </si>
  <si>
    <t>DECH ITA TAI 2:3 CAM}</t>
  </si>
  <si>
    <t>Witho</t>
  </si>
  <si>
    <t>od Os fo do wes this Mie</t>
  </si>
  <si>
    <t>bya cide,</t>
  </si>
  <si>
    <t>,mS 24H</t>
  </si>
  <si>
    <t>[ee",537,True,False,2025-10-25 00:14:30,2.0_enhanced</t>
  </si>
  <si>
    <t>IMG_2113(1).PNG,custody_screenshots\IMG_2113(1).PNG,Craig,Unknown,"3:44) al } 249)</t>
  </si>
  <si>
    <t>IMG_2113.PNG,custody_screenshots\IMG_2113.PNG,Craig,Unknown,"8:44) aS R44</t>
  </si>
  <si>
    <t>(wanted to le them. lal Semy 0</t>
  </si>
  <si>
    <t>IDE CLOTA 182-5 0/BM]</t>
  </si>
  <si>
    <t>You have an hour Fl meet you et</t>
  </si>
  <si>
    <t>the coors far somealacly to pick yew</t>
  </si>
  <si>
    <t>Wp OF mek, you will be remeovech No</t>
  </si>
  <si>
    <t>xe tuck eur ever ever [ety hanes</t>
  </si>
  <si>
    <t>en me ordoaenyiiing with her fin</t>
  </si>
  <si>
    <t>Pm net playing games. 0 leave any</t>
  </si>
  <si>
    <t>oun fucking house and lo</t>
  </si>
  <si>
    <t>eranthing that you tucking say</t>
  </si>
  <si>
    <t>end] you have zero tucking regasat</t>
  </si>
  <si>
    <t>maver cid 1 don't cive a fuck elourt</t>
  </si>
  <si>
    <t>,IDE CISTATES 23. BMI</t>
  </si>
  <si>
    <t>[ee",671,True,False,2025-10-25 00:14:30,2.0_enhanced</t>
  </si>
  <si>
    <t>IMG_2114.PNG,custody_screenshots\IMG_2114.PNG,Craig,Unknown,"8:44) aS R44</t>
  </si>
  <si>
    <t>You have en hour Fl mast yaw et</t>
  </si>
  <si>
    <t>the doors ter somebody to pick you</t>
  </si>
  <si>
    <t>Up. OF met, you wil be removed. No</t>
  </si>
  <si>
    <t>questions asked Pim tucking come</t>
  </si>
  <si>
    <t>xe fuck woul ever ever iy hands</t>
  </si>
  <si>
    <t>on me ordoenyiiing with her tt</t>
  </si>
  <si>
    <t>our anims say Pn not safle route</t>
  </si>
  <si>
    <t>hour Fm net tucking around anc)</t>
  </si>
  <si>
    <t>Pin net playing games. 0 leave my</t>
  </si>
  <si>
    <t>on fucking house and do</t>
  </si>
  <si>
    <t>eraentihing that you tncking say</t>
  </si>
  <si>
    <t>and you have zero tucking regasst</t>
  </si>
  <si>
    <t>you. 0 coat give a fuck elsout</t>
  </si>
  <si>
    <t>enytiing. Yeurte a tucking useless.</t>
  </si>
  <si>
    <t>AN care ebout fs that Lid ancl you</t>
  </si>
  <si>
    <t>ere inching up her tucking</t>
  </si>
  <si>
    <t>Lieve ll Get served with count</t>
  </si>
  <si>
    <t>peers and we'll go tiem thara.</t>
  </si>
  <si>
    <t>Good nck, May” , euat tite</t>
  </si>
  <si>
    <t>housefatt3: 50% ©</t>
  </si>
  <si>
    <t>,You have en hour Fl mast yaw et</t>
  </si>
  <si>
    <t>[ee",795,True,False,2025-10-25 00:14:30,2.0_enhanced</t>
  </si>
  <si>
    <t>IMG_2115(1).PNG,custody_screenshots\IMG_2115(1).PNG,Craig,Unknown,"You cont care elbout Harper you</t>
  </si>
  <si>
    <t>IMG_2115.PNG,custody_screenshots\IMG_2115.PNG,Craig,Unknown,"You dont care clout Harper yaw</t>
  </si>
  <si>
    <t>Pn calling the police that's</t>
  </si>
  <si>
    <t>Kicheppiing have tim bacls thn fail syom</t>
  </si>
  <si>
    <t>qraay fuck you cat dont clo this</t>
  </si>
  <si>
    <t>shit</t>
  </si>
  <si>
    <t>There's no itéhepping here. She's</t>
  </si>
  <si>
    <t>with ma, dhe's satia, get your chit</t>
  </si>
  <si>
    <t>together and then we can GRE .</t>
  </si>
  <si>
    <t>Where were you the lst 4 hours</t>
  </si>
  <si>
    <t>Start posting,</t>
  </si>
  <si>
    <t>Or actively please call the pallice</t>
  </si>
  <si>
    <t>She's with me at my granchnothers.</t>
  </si>
  <si>
    <t>Gxt your chit tagather ancl seler</t>
  </si>
  <si>
    <t>b. us 62 08'DM</t>
  </si>
  <si>
    <t>,You dont care clout Harper yaw</t>
  </si>
  <si>
    <t>their massages ar",557,True,False,2025-10-25 00:14:30,2.0_enhanced</t>
  </si>
  <si>
    <t>IMG_2116(1).PNG,custody_screenshots\IMG_2116(1).PNG,Craig,Unknown,"3:44) al } 249)</t>
  </si>
  <si>
    <t>IMG_2116.PNG,custody_screenshots\IMG_2116.PNG,Craig,Unknown,"8:44) aS R44</t>
  </si>
  <si>
    <t>And cool trick with the car seat,</t>
  </si>
  <si>
    <t>Too bad wo have two</t>
  </si>
  <si>
    <t>You gate half hou Md say start</t>
  </si>
  <si>
    <t>hay Game. Co tuck yweursal?</t>
  </si>
  <si>
    <t>You cnchngered my chuginter tar</t>
  </si>
  <si>
    <t>the st tine</t>
  </si>
  <si>
    <t>And throng shRat us was your</t>
  </si>
  <si>
    <t>last{imistake)</t>
  </si>
  <si>
    <t>New seler up or dont. And well</t>
  </si>
  <si>
    <t>tell ear</t>
  </si>
  <si>
    <t>release yew from the hogpital Pa</t>
  </si>
  <si>
    <t>[ee",432,True,False,2025-10-25 00:14:30,2.0_enhanced</t>
  </si>
  <si>
    <t>IMG_2117(1).PNG,custody_screenshots\IMG_2117(1).PNG,Craig,Unknown,"3:44) all } 254)</t>
  </si>
  <si>
    <t>IMG_2117.PNG,custody_screenshots\IMG_2117.PNG,Craig,Emma,"Jemmalelizabeth</t>
  </si>
  <si>
    <t>IDE CIOTA TEC SBM)</t>
  </si>
  <si>
    <t>Keep messaging evenyena. IM fet</t>
  </si>
  <si>
    <t>OU Get your nanrative out thare</t>
  </si>
  <si>
    <t>Baier 1 post the tui,</t>
  </si>
  <si>
    <t>The’s the timmy thie. Youre</t>
  </si>
  <si>
    <t>melding yoursel? look elsolutchy</t>
  </si>
  <si>
    <t>cichevions. (ll have a chat with the</t>
  </si>
  <si>
    <t>Rens soon dent you womny, while</t>
  </si>
  <si>
    <t>you ware gene ter 4 hheurs gating</t>
  </si>
  <si>
    <t>hich 0 was titing care of my family</t>
  </si>
  <si>
    <t>Yeu teld] me to [eave besause you</t>
  </si>
  <si>
    <t>wouldnt, Wikre, your times up</t>
  </si>
  <si>
    <t>youre only making it worse ter</t>
  </si>
  <si>
    <t>yourscl? Graig yew made your fae)</t>
  </si>
  <si>
    <t>new 17en can iy i h A newer fs</t>
  </si>
  <si>
    <t>custodyorderstdifiterentisoino)</t>
  </si>
  <si>
    <t>preticm. have tim gang back to</t>
  </si>
  <si>
    <t>fall GD your count cette, Min tired of</t>
  </si>
  <si>
    <t>eause]ldidnats</t>
  </si>
  <si>
    <t>get hich. Ifust tiscihig ony tucking</t>
  </si>
  <si>
    <t>You cant message or cal them ih tis fandiyoulwongt</t>
  </si>
  <si>
    <t>cocchve thal massages ar me</t>
  </si>
  <si>
    <t>,Jemmalelizabeth</t>
  </si>
  <si>
    <t>[ee",771,True,True,2025-10-25 00:14:30,2.0_enhanced</t>
  </si>
  <si>
    <t>IMG_2118(1).PNG,custody_screenshots\IMG_2118(1).PNG,Craig,Unknown,"3:44) all } 254)</t>
  </si>
  <si>
    <t>IMG_2118.PNG,custody_screenshots\IMG_2118.PNG,Craig,Unknown,"8:44) aS 254</t>
  </si>
  <si>
    <t>custodyforderstdifferentisalno)</t>
  </si>
  <si>
    <t>problem, have tin gaing hack to</t>
  </si>
  <si>
    <t>fall GD your count cette. Mun tired of</t>
  </si>
  <si>
    <t>this chit that’s timmy came 1 cient</t>
  </si>
  <si>
    <t>Get hiteho. Ofust treeaing ay tucking</t>
  </si>
  <si>
    <t>€s3 Gi end my cag was theeding)</t>
  </si>
  <si>
    <t>herpawsloffabuttyourdonstgivetal</t>
  </si>
  <si>
    <t>fuck about that. Remember Have</t>
  </si>
  <si>
    <t>fin answering to the cops. Coad</t>
  </si>
  <si>
    <t>night can’t do emytiting. 0 tuckdag</t>
  </si>
  <si>
    <t>fask¢zerojrespectyoulmadesyoulg</t>
  </si>
  <si>
    <t>You cam take care of shin you</t>
  </si>
  <si>
    <t>So Com’ Give moe thet bullshit. Pye</t>
  </si>
  <si>
    <t>been doikg IR for a year and your</t>
  </si>
  <si>
    <t>head Case.</t>
  </si>
  <si>
    <t>Her mo”—x had meth chopped of?</t>
  </si>
  <si>
    <t>inher oC: while Ilene</t>
  </si>
  <si>
    <t>You cant message or call them ih fils fanclyoulwonst]</t>
  </si>
  <si>
    <t>,custodyforderstdifferentisalno)</t>
  </si>
  <si>
    <t>[ee",673,True,False,2025-10-25 00:14:30,2.0_enhanced</t>
  </si>
  <si>
    <t>IMG_2119(1).PNG,custody_screenshots\IMG_2119(1).PNG,Craig,Unknown,"3:44) all } 254)</t>
  </si>
  <si>
    <t>IMG_2119.PNG,custody_screenshots\IMG_2119.PNG,Craig,Unknown,"8:44) aS 254</t>
  </si>
  <si>
    <t>you lost i becamse yom coulert</t>
  </si>
  <si>
    <t>find chugs | asked you to go tara</t>
  </si>
  <si>
    <t>walk Oe</t>
  </si>
  <si>
    <t>0 tald yom to stop flipping the trek</t>
  </si>
  <si>
    <t>foutfinifrontotiner,</t>
  </si>
  <si>
    <t>(have O6 mithutes of vicieo (iken</t>
  </si>
  <si>
    <t>(0 be here walting tier the pellise</t>
  </si>
  <si>
    <t>Jani knows the futh.</t>
  </si>
  <si>
    <t>Yee, and 1 cid andl you woulint</t>
  </si>
  <si>
    <t>shop end then sow laid your hands</t>
  </si>
  <si>
    <t>on me end sak and thraw shit at</t>
  </si>
  <si>
    <t>me with her and bouncing fh your</t>
  </si>
  <si>
    <t>ans while she’s bawling camse</t>
  </si>
  <si>
    <t>youre teliing care OF er lel OK mo</t>
  </si>
  <si>
    <t>pretiicm. Thay ll be on their way</t>
  </si>
  <si>
    <t>wherever the tuck wow are take her</t>
  </si>
  <si>
    <t>with no car sea Onlysdidlitxto)</t>
  </si>
  <si>
    <t>yoursch, Goodie alg youre ©</t>
  </si>
  <si>
    <t>Wounvelblocked|Emmal</t>
  </si>
  <si>
    <t>[ee",687,True,False,2025-10-25 00:14:30,2.0_enhanced</t>
  </si>
  <si>
    <t>IMG_2120(1).PNG,custody_screenshots\IMG_2120(1).PNG,Craig,Unknown,"3:44) all } 254)</t>
  </si>
  <si>
    <t>IMG_2120.PNG,custody_screenshots\IMG_2120.PNG,Craig,Unknown,"8:44) aS 254</t>
  </si>
  <si>
    <t>yourre telding care of her [al OK mo</t>
  </si>
  <si>
    <t>preiicm. Thay he on their way</t>
  </si>
  <si>
    <t>wherever the fnek yom are take har</t>
  </si>
  <si>
    <t>with no cer scan. You cally cial 8 to</t>
  </si>
  <si>
    <t>yourselfaGoodbyelCraighyousreta)</t>
  </si>
  <si>
    <t>waste of tucking space and alt</t>
  </si>
  <si>
    <t>Yea, wo afl naw the tuth. Graig</t>
  </si>
  <si>
    <t>make yourscl? look Gaodh 0 dont</t>
  </si>
  <si>
    <t>give a tusk yew shoulPve tucking</t>
  </si>
  <si>
    <t>(istened months age. You did this</t>
  </si>
  <si>
    <t>Grand new car scet she was fh, yen</t>
  </si>
  <si>
    <t>fucking losar</t>
  </si>
  <si>
    <t>lecuitivt (save cause my Gamgiier</t>
  </si>
  <si>
    <t>wes ih your stomach yeu tucking</t>
  </si>
  <si>
    <t>,yourre telding care of her [al OK mo</t>
  </si>
  <si>
    <t>[ee",564,True,False,2025-10-25 00:14:30,2.0_enhanced</t>
  </si>
  <si>
    <t>IMG_2121(1).PNG,custody_screenshots\IMG_2121(1).PNG,Craig,Unknown,"3:44) all } 254)</t>
  </si>
  <si>
    <t>IMG_2121.PNG,custody_screenshots\IMG_2121.PNG,Craig,Unknown,"8:44) aS 254</t>
  </si>
  <si>
    <t>Iwas Given tix epiions 1 choose</t>
  </si>
  <si>
    <t>yet again to give you the bencit oF</t>
  </si>
  <si>
    <t>the doukt wity 0 have mo idea burt</t>
  </si>
  <si>
    <t>because Fin imam anc) 0 havea</t>
  </si>
  <si>
    <t>heart, and coukint imagine caing)</t>
  </si>
  <si>
    <t>this to semaane I love, 0 uied to</t>
  </si>
  <si>
    <t>unckrstand, even thengh that's</t>
  </si>
  <si>
    <t>Ret to inposditls hasause 1</t>
  </si>
  <si>
    <t>count imagine amybecly deing</t>
  </si>
  <si>
    <t>this to someone, especially ceing R</t>
  </si>
  <si>
    <t>with the intentions to int them,</t>
  </si>
  <si>
    <t>(nese to stress the iperkenae of</t>
  </si>
  <si>
    <t>having Manper heme hy 9 AM. As</t>
  </si>
  <si>
    <t>har parent, 0 have a Tight to ka</t>
  </si>
  <si>
    <t>hvelved fn decisions ehout har</t>
  </si>
  <si>
    <t>qrucial thet we paieriiize her satiety</t>
  </si>
  <si>
    <t>end stiiiiy</t>
  </si>
  <si>
    <t>went to neselve this eliuetiem</t>
  </si>
  <si>
    <t>,Iwas Given tix epiions 1 choose</t>
  </si>
  <si>
    <t>[ee",703,True,False,2025-10-25 00:14:30,2.0_enhanced</t>
  </si>
  <si>
    <t>IMG_2122(1).PNG,custody_screenshots\IMG_2122(1).PNG,Craig,Unknown,"3:44) all } 254)</t>
  </si>
  <si>
    <t>IMG_2122.PNG,custody_screenshots\IMG_2122.PNG,Craig,Unknown,"8:44) aS 254</t>
  </si>
  <si>
    <t>nome by the epectited time, Owl</t>
  </si>
  <si>
    <t>avo to tao futur action to</t>
  </si>
  <si>
    <t>ensure her saficty, which I hape to</t>
  </si>
  <si>
    <t>avelcl Ieuggsst wow make your</t>
  </si>
  <si>
    <t>WAR MOVE a SHEN Che wih your</t>
  </si>
  <si>
    <t>futurelinimindsAlsolremembergthat</t>
  </si>
  <si>
    <t>fear thet you were atraid that 0</t>
  </si>
  <si>
    <t>would take her analy trom you. Pam</t>
  </si>
  <si>
    <t>Kring thet and you are caihg i to</t>
  </si>
  <si>
    <t>me intentions, Witch fs</t>
  </si>
  <si>
    <t>ebsolitaly sickening fh may niltac.</t>
  </si>
  <si>
    <t>Option number two fs mat so alee</t>
  </si>
  <si>
    <t>end invelves a Ganach wide</t>
  </si>
  <si>
    <t>WETTEnt with both oF your RAMMES GN</t>
  </si>
  <si>
    <t>R met to mention the cap teld me</t>
  </si>
  <si>
    <t>that 1 was being to aise end</t>
  </si>
  <si>
    <t>one’</t>
  </si>
  <si>
    <t>Ang with choosing this route</t>
  </si>
  <si>
    <t>thats a long af tine t wek fl the</t>
  </si>
  <si>
    <t>Court cette to sce your ceughicr</t>
  </si>
  <si>
    <t>Rosas Vex eae up and</t>
  </si>
  <si>
    <t>ac table Qet</t>
  </si>
  <si>
    <t>,nome by the epectited time, Owl</t>
  </si>
  <si>
    <t>[ee",777,True,False,2025-10-25 00:14:30,2.0_enhanced</t>
  </si>
  <si>
    <t>IMG_2123(1).PNG,custody_screenshots\IMG_2123(1).PNG,Craig,Unknown,"3:44) all } 254)</t>
  </si>
  <si>
    <t>IMG_2123.PNG,custody_screenshots\IMG_2123.PNG,Craig,Unknown,"8:44) aS 254</t>
  </si>
  <si>
    <t>ike a human who actually gives a</t>
  </si>
  <si>
    <t>fuck aout the wall being of there</t>
  </si>
  <si>
    <t>Cid] but halles me out ih having am</t>
  </si>
  <si>
    <t>femergencyicourtihearing sAnd</t>
  </si>
  <si>
    <t>frstantiy inte any custechy til tis</t>
  </si>
  <si>
    <t>hearing, this ter Graig wil ceeilly</t>
  </si>
  <si>
    <t>bothers me hecause good</t>
  </si>
  <si>
    <t>Please remember that 0 care deapilly</t>
  </si>
  <si>
    <t>for Hanper end want what's best tor</t>
  </si>
  <si>
    <t>FERend all partias th the ciimation</t>
  </si>
  <si>
    <t>cater than the one who chooses t</t>
  </si>
  <si>
    <t>act Ie a child and throws a</t>
  </si>
  <si>
    <t>tent when he doesnt gat whet</t>
  </si>
  <si>
    <t>hO WARS . Net to mention what yeu</t>
  </si>
  <si>
    <t>Cid with her in your erms ther 0</t>
  </si>
  <si>
    <t>woul? even imagine doing ever</t>
  </si>
  <si>
    <t>and you say Fon unsatia, She</t>
  </si>
  <si>
    <t>belongs with har mom, net to</t>
  </si>
  <si>
    <t>mention at least hhvelving liex</t>
  </si>
  <si>
    <t>othanvise because that’s nat your</t>
  </si>
  <si>
    <t>Gecision. 0 =Be 4, any)</t>
  </si>
  <si>
    <t>takeneme mim yahome)</t>
  </si>
  <si>
    <t>,ike a human who actually gives a</t>
  </si>
  <si>
    <t>[ee",826,True,False,2025-10-25 00:14:30,2.0_enhanced</t>
  </si>
  <si>
    <t>IMG_2124(1).PNG,custody_screenshots\IMG_2124(1).PNG,Craig,Unknown,"cS 254</t>
  </si>
  <si>
    <t>IMG_2124.PNG,custody_screenshots\IMG_2124.PNG,Craig,Unknown,"cS 254</t>
  </si>
  <si>
    <t>comiertahle cloning citer one af</t>
  </si>
  <si>
    <t>youlintolmyihomejifayoulwantiorg</t>
  </si>
  <si>
    <t>nesd something, vou can ask,</t>
  </si>
  <si>
    <t>only hamming yoursal? &amp; thet poor</t>
  </si>
  <si>
    <t>(ttle cf, Pye been nothing but tay</t>
  </si>
  <si>
    <t>to bo unckeratanciing and be chil,</t>
  </si>
  <si>
    <t>This fs met OK anc 1 couleine</t>
  </si>
  <si>
    <t>imagine doing Rtoamybachy, Yom</t>
  </si>
  <si>
    <t>Coat Get to walk all over me ame)</t>
  </si>
  <si>
    <t>fabuselmewusememmanipulatelmey</t>
  </si>
  <si>
    <t>fa thremahn your tact just to make</t>
  </si>
  <si>
    <t>yoursall fac] natier, She has te</t>
  </si>
  <si>
    <t>parentsInotfonewitstaboutstime)</t>
  </si>
  <si>
    <t>thet 1 start using ay valse anc)</t>
  </si>
  <si>
    <t>being}heards</t>
  </si>
  <si>
    <t>it's the to grew the tick up and</t>
  </si>
  <si>
    <t>act Ie an ach. Thar Title gil</t>
  </si>
  <si>
    <t>necds both of us.</t>
  </si>
  <si>
    <t>So please, far the love o? Gad suck</t>
  </si>
  <si>
    <t>Vp your gockhmm arcs, take</t>
  </si>
  <si>
    <t>faccountabilityze mot make her</t>
  </si>
  <si>
    <t>lifelhellibecause}yculwannalgety</t>
  </si>
  <si>
    <t>[ee",820,True,False,2025-10-25 00:14:30,2.0_enhanced</t>
  </si>
  <si>
    <t>IMG_2125(1).PNG,custody_screenshots\IMG_2125(1).PNG,Craig,Unknown,"mars broth ff 8,</t>
  </si>
  <si>
    <t>IMG_2125.PNG,custody_screenshots\IMG_2125.PNG,Craig,Unknown,"necds both of</t>
  </si>
  <si>
    <t>So please, for the love oF God suck</t>
  </si>
  <si>
    <t>vp your gockiamm putts, tale</t>
  </si>
  <si>
    <t>eccountabiiiy and co net make her</t>
  </si>
  <si>
    <t>lifelhellIbecause}youjwannalgety</t>
  </si>
  <si>
    <t>GES 10 Ar BQ2AM</t>
  </si>
  <si>
    <t>fier satiety and steiiiiy</t>
  </si>
  <si>
    <t>hovelves sebristhy,</t>
  </si>
  <si>
    <t>You cant message or cal them ih tis</t>
  </si>
  <si>
    <t>,necds both of</t>
  </si>
  <si>
    <t>[ee",305,True,False,2025-10-25 00:14:30,2.0_enhanced</t>
  </si>
  <si>
    <t>IMG_2126(1).PNG,custody_screenshots\IMG_2126(1).PNG,Craig,Unknown,"cS 254</t>
  </si>
  <si>
    <t>IMG_2126.PNG,custody_screenshots\IMG_2126.PNG,Craig,Unknown,"cS 254</t>
  </si>
  <si>
    <t>This iswt elbow yew , ane Fl</t>
  </si>
  <si>
    <t>plaster you all over Racchook i wow</t>
  </si>
  <si>
    <t>conte this ploy</t>
  </si>
  <si>
    <t>Pye clrcachy contacted the pallies, 0</t>
  </si>
  <si>
    <t>achise yen contact a emer, amc)</t>
  </si>
  <si>
    <t>theyll acivise yew to go to cele o</t>
  </si>
  <si>
    <t>Do net contact me or ay tiiencs or</t>
  </si>
  <si>
    <t>ifamilyZagain ey OUrsayAyOUlCanstgeti</t>
  </si>
  <si>
    <t>sober bacause of me wall here's</t>
  </si>
  <si>
    <t>your chanas to gat sober fier the</t>
  </si>
  <si>
    <t>first tine ih our ile vou bawo a</t>
  </si>
  <si>
    <t>BBS 19 AT Qe1G6 AM</t>
  </si>
  <si>
    <t>wo? dp BM</t>
  </si>
  <si>
    <t>mi kiLok</t>
  </si>
  <si>
    <t>thelr messages oF</t>
  </si>
  <si>
    <t>thelr messages oF",521,True,False,2025-10-25 00:14:30,2.0_enhanced</t>
  </si>
  <si>
    <t>IMG_2127(1).PNG,custody_screenshots\IMG_2127(1).PNG,Craig,Unknown,"€ 3f{Cod beinglantadult</t>
  </si>
  <si>
    <t>IMG_2127.PNG,custody_screenshots\IMG_2127.PNG,Craig,Unknown,"forthe love.ofGod ect</t>
  </si>
  <si>
    <t>Coy cn5end amo qgentpe</t>
  </si>
  <si>
    <t>i ogher</t>
  </si>
  <si>
    <t>Gomarpcinan voces rar dee</t>
  </si>
  <si>
    <t>eiigemeiurenimatohsomamt. &gt;</t>
  </si>
  <si>
    <t>Aaekioeincereaep enoeemmihibel listattery</t>
  </si>
  <si>
    <t>‘ ocreae</t>
  </si>
  <si>
    <t>aoe aitad eoneletinGonDe)</t>
  </si>
  <si>
    <t>never ey</t>
  </si>
  <si>
    <t>fashamediand,</t>
  </si>
  <si>
    <t>me ctor her aut itisthe</t>
  </si>
  <si>
    <t>Seceetnmeeereutiiae Sellievete</t>
  </si>
  <si>
    <t>oon thattooto make sure. |</t>
  </si>
  <si>
    <t>ero ‘sovalone'and corehomis nothingivet again</t>
  </si>
  <si>
    <t>[sreatjoby</t>
  </si>
  <si>
    <t>Plantae Reeencicere</t>
  </si>
  <si>
    <t>(know, i, you, planon bringing Henhomey</t>
  </si>
  <si>
    <t>,forthe love.ofGod ect</t>
  </si>
  <si>
    <t>(know, i, you, planon bringing Henhomey",405,True,False,2025-10-25 00:14:30,2.0_enhanced</t>
  </si>
  <si>
    <t>IMG_2128(1).PNG,custody_screenshots\IMG_2128(1).PNG,Craig,Unknown,"CRAB ofl S 254</t>
  </si>
  <si>
    <t>IMG_2128.PNG,custody_screenshots\IMG_2128.PNG,Craig,Unknown,"CRAB cll S 254</t>
  </si>
  <si>
    <t>—_ o</t>
  </si>
  <si>
    <t>mo</t>
  </si>
  <si>
    <t>@ forthe love ‘of,God of,God being anadulse</t>
  </si>
  <si>
    <t>‘and|have conversationwith a the other</t>
  </si>
  <si>
    <t>me know,if she's OK onit she's been fucking)</t>
  </si>
  <si>
    <t>feel</t>
  </si>
  <si>
    <t>The is hurting is Harperand</t>
  </si>
  <si>
    <t>meitherone have interest.in,</t>
  </si>
  <si>
    <t>me know childiis on ifyou plan on bringing)</t>
  </si>
  <si>
    <t>Lget treated like don,t]</t>
  </si>
  <si>
    <t>lite only hurting</t>
  </si>
  <si>
    <t>putting inthe lim</t>
  </si>
  <si>
    <t>you.were petrified that:liwould do this to</t>
  </si>
  <si>
    <t>her get heralt's rights)</t>
  </si>
  <si>
    <t>OA","CRAB cll S 254</t>
  </si>
  <si>
    <t>her get heralt's rights)",386,True,False,2025-10-25 00:14:30,2.0_enhanced</t>
  </si>
  <si>
    <t>IMG_2129(1).PNG,custody_screenshots\IMG_2129(1).PNG,Craig,Unknown,"cS 254</t>
  </si>
  <si>
    <t>IMG_2129.PNG,custody_screenshots\IMG_2129.PNG,Craig,Emma,"cS 254</t>
  </si>
  <si>
    <t>mEmmalelizabeth)</t>
  </si>
  <si>
    <t>DECHOFATRZ: 5PM)</t>
  </si>
  <si>
    <t>henper's ceing great, samy 1 was</t>
  </si>
  <si>
    <t>busy techy dealing with pallice enc</t>
  </si>
  <si>
    <t>Your repiiss to ay massages are alll</t>
  </si>
  <si>
    <t>finsed to saa, You cont Give a fuck</t>
  </si>
  <si>
    <t>chou Harper you fust went to look</t>
  </si>
  <si>
    <t>good) to your tifencis,</t>
  </si>
  <si>
    <t>havent replica to ene message</t>
  </si>
  <si>
    <t>you dem? even message me on the</t>
  </si>
  <si>
    <t>came place Nem messaging you.</t>
  </si>
  <si>
    <t>So good hye Emma. SSO Kou</t>
  </si>
  <si>
    <t>fh court</t>
  </si>
  <si>
    <t>Your fataing</t>
  </si>
  <si>
    <t>oboe part of her eo and mat</t>
  </si>
  <si>
    <t>Gested Mol de se</t>
  </si>
  <si>
    <t>a: eee",548,True,True,2025-10-25 00:14:30,2.0_enhanced</t>
  </si>
  <si>
    <t>IMG_2130.PNG,custody_screenshots\IMG_2130.PNG,Craig,Emma,"cS 254</t>
  </si>
  <si>
    <t>Go good hyve Emma... SO ou</t>
  </si>
  <si>
    <t>Your jataing)</t>
  </si>
  <si>
    <t>Pn begeing</t>
  </si>
  <si>
    <t>Tobe a part of her Ike anc] mat</t>
  </si>
  <si>
    <t>treated} likelldongtyexisty</t>
  </si>
  <si>
    <t>Ihave rights too</t>
  </si>
  <si>
    <t>You dent care Graig look et whet</t>
  </si>
  <si>
    <t>RS</t>
  </si>
  <si>
    <t>Pon net fighting we will just hea</t>
  </si>
  <si>
    <t>Gaccnt human fer once and</t>
  </si>
  <si>
    <t>[ee",349,True,True,2025-10-25 00:14:30,2.0_enhanced</t>
  </si>
  <si>
    <t>IMG_2131.PNG,custody_screenshots\IMG_2131.PNG,Craig,Unknown,"3:24. 5) cl S 264</t>
  </si>
  <si>
    <t>eR</t>
  </si>
  <si>
    <t>Ves</t>
  </si>
  <si>
    <t>fees | OSS</t>
  </si>
  <si>
    <t>Sx . ihe a</t>
  </si>
  <si>
    <t>OT ~</t>
  </si>
  <si>
    <t>Way 8 We</t>
  </si>
  <si>
    <t>A RS</t>
  </si>
  <si>
    <t>etn ee .</t>
  </si>
  <si>
    <t>Eee</t>
  </si>
  <si>
    <t>2 FSS ANS</t>
  </si>
  <si>
    <t>hy . eo ih =f tn</t>
  </si>
  <si>
    <t>Report</t>
  </si>
  <si>
    <t>—","Ves</t>
  </si>
  <si>
    <t>Report",145,True,False,2025-10-25 00:14:30,2.0_enhanced</t>
  </si>
  <si>
    <t>IMG_2132(1).PNG,custody_screenshots\IMG_2132(1).PNG,Craig,Unknown,"cS Bey</t>
  </si>
  <si>
    <t>Aayroey 0 hawe sights too and fits</t>
  </si>
  <si>
    <t>been over 24 hems so Ml be</t>
  </si>
  <si>
    <t>coming to get her with a pallise</t>
  </si>
  <si>
    <t>you can co because Fm beggig</t>
  </si>
  <si>
    <t>for any Cemeiner and you have your</t>
  </si>
  <si>
    <t>mom wetehing her when Pm her</t>
  </si>
  <si>
    <t>om end Pm begging, This is only</t>
  </si>
  <si>
    <t>hugtinglhedmans</t>
  </si>
  <si>
    <t>ED \ You dome getht</t>
  </si>
  <si>
    <t>their massages ar",386,True,False,2025-10-25 00:14:30,2.0_enhanced</t>
  </si>
  <si>
    <t>IMG_2132.PNG,custody_screenshots\IMG_2132.PNG,Craig,Unknown,"cS Bey</t>
  </si>
  <si>
    <t>IMG_2133.PNG,custody_screenshots\IMG_2133.PNG,Craig,Unknown,"8:46 cll) | Esp</t>
  </si>
  <si>
    <t>GROW wp ae!</t>
  </si>
  <si>
    <t>fucttag clean up yeur ase please</t>
  </si>
  <si>
    <t>for Harpers sale</t>
  </si>
  <si>
    <t>‘Meet me at the door?,</t>
  </si>
  <si>
    <t>OGD)</t>
  </si>
  <si>
    <t>o000G _0@</t>
  </si>
  <si>
    <t>You havent massaged me ones all</t>
  </si>
  <si>
    <t>Gay and continms to fight. All 1 want</t>
  </si>
  <si>
    <t>i ony Geuchtion And to be a inciting</t>
  </si>
  <si>
    <t>,GROW wp ae!</t>
  </si>
  <si>
    <t>IMG_2148.PNG,custody_screenshots\IMG_2148.PNG,Craig,Unknown,"wg = =, of OD</t>
  </si>
  <si>
    <t>[= JL eer</t>
  </si>
  <si>
    <t>* Understand Common Practices</t>
  </si>
  <si>
    <t>o PEcomamtciSiampr A legitimate</t>
  </si>
  <si>
    <t>Commissioner of Caths usually skmps</t>
  </si>
  <si>
    <t>orscal 0 coca on top of the</t>
  </si>
  <si>
    <t>faffiantystsignatureromneagitanot</t>
  </si>
  <si>
    <t>unckrncath the wiiting. ithe simp</t>
  </si>
  <si>
    <t>eppears uncer the document's tag,</t>
  </si>
  <si>
    <t>may have ecm cheftaily ackied, which ts</t>
  </si>
  <si>
    <t>cecmman ih termeal afiiiavits,</t>
  </si>
  <si>
    <t>o hws Ditfich Commissioners typically</t>
  </si>
  <si>
    <t>use thik stamps er embossers. Digital</t>
  </si>
  <si>
    <t>Stanps axe posse but mmst ho used)</t>
  </si>
  <si>
    <t>with care t ensure the chemmentts</t>
  </si>
  <si>
    <t>integrity)</t>
  </si>
  <si>
    <t>2 (hepect the Pecumant</t>
  </si>
  <si>
    <t>o Anthenticiivcithe Stam Leak</t>
  </si>
  <si>
    <t>Closely et the stamps</t>
  </si>
  <si>
    <t>o 8Raisp and cher, or doesRappear</t>
  </si>
  <si>
    <t>pisckted, cuggesting hh was copied or</t>
  </si>
  <si>
    <t>Gigftelly ackiece</t>
  </si>
  <si>
    <t>o Poss have the Gommissioner*s</t>
  </si>
  <si>
    <t>Game, title, and registration amber</t>
  </si>
  <si>
    <t>someaneo a</t>
  </si>
  <si>
    <t>oP @ © @)</t>
  </si>
  <si>
    <t>ED |</t>
  </si>
  <si>
    <t>,wg = =, of OD</t>
  </si>
  <si>
    <t>ED |",751,True,False,2025-10-25 00:14:30,2.0_enhanced</t>
  </si>
  <si>
    <t>IMG_2160.PNG,custody_screenshots\IMG_2160.PNG,Craig,Jane,"Becanse her mom wools all weeks</t>
  </si>
  <si>
    <t>(ie) Iie to change fi to Thunsckyy et 8</t>
  </si>
  <si>
    <t>until) Satuncky et S so cho cam be</t>
  </si>
  <si>
    <t>heme with Jane en sumckys</t>
  </si>
  <si>
    <t>,Becanse her mom wools all weeks</t>
  </si>
  <si>
    <t>heme with Jane en sumckys",132,True,True,2025-10-25 00:14:30,2.0_enhanced</t>
  </si>
  <si>
    <t>IMG_2164.PNG,custody_screenshots\IMG_2164.PNG,Craig,Unknown,"8</t>
  </si>
  <si>
    <t>ouaacaaee coll] B© (62)</t>
  </si>
  <si>
    <t>0 © Eine &amp;% ©</t>
  </si>
  <si>
    <t>BAM</t>
  </si>
  <si>
    <t>Craighotimy;watchllol]</t>
  </si>
  <si>
    <t>@ (cm)</t>
  </si>
  <si>
    <t>Whatwatchzaiheronelyourgavelhim7</t>
  </si>
  <si>
    <t>Nofits Als stl wo fest unnted f</t>
  </si>
  <si>
    <t>Rnow how much is worth. i's sil</t>
  </si>
  <si>
    <t>Ives hemmearcd hetcame fiom my</t>
  </si>
  <si>
    <t>Oxayflol</t>
  </si>
  <si>
    <t>Mihank=youllllifixsy oulup\withlargood]</t>
  </si>
  <si>
    <t>Chunk fis act coc) enyuays just tho</t>
  </si>
  <si>
    <t>S familyjislookingforit</t>
  </si>
  <si>
    <t>Wahjtomsurel)</t>
  </si>
  <si>
    <t>iSentt2htago)</t>
  </si>
  <si>
    <t>e082G oe</t>
  </si>
  <si>
    <t>,ouaacaaee coll] B© (62)</t>
  </si>
  <si>
    <t>e082G oe",345,True,False,2025-10-25 00:14:30,2.0_enhanced</t>
  </si>
  <si>
    <t>IMG_2212(1).PNG,custody_screenshots\IMG_2212(1).PNG,Craig,Emma,"10:50) MS (E&gt;</t>
  </si>
  <si>
    <t>IMG_2212.PNG,custody_screenshots\IMG_2212.PNG,Craig,Unknown,"10:50) MSG)</t>
  </si>
  <si>
    <t>(Craig/Duguaypy</t>
  </si>
  <si>
    <t>in gonna necd some (dnd of pay</t>
  </si>
  <si>
    <t>auld sent over, cater precluce fi tar</t>
  </si>
  <si>
    <t>than then thay come end ask for</t>
  </si>
  <si>
    <t>them all so Pm ceaching out in</t>
  </si>
  <si>
    <t>advancejoutfofgood}raiths</t>
  </si>
  <si>
    <t>Uniertomatcly Erma chase the</t>
  </si>
  <si>
    <t>nasty read when she chin? have the</t>
  </si>
  <si>
    <t>You ware paicl each, wou clear awe</t>
  </si>
  <si>
    <t>anyjpayszStubs)</t>
  </si>
  <si>
    <t>53)</t>
  </si>
  <si>
    <t>3 &amp;</t>
  </si>
  <si>
    <t>C3</t>
  </si>
  <si>
    <t>7)</t>
  </si>
  <si>
    <t>mH fob</t>
  </si>
  <si>
    <t>A a</t>
  </si>
  <si>
    <t>y re)</t>
  </si>
  <si>
    <t>Imeresting. Ok have good ene</t>
  </si>
  <si>
    <t>(ol whet do yeu mean</t>
  </si>
  <si>
    <t>in act bothering. Thank yew ter your</t>
  </si>
  <si>
    <t>Wall you cic? want on tina books,</t>
  </si>
  <si>
    <t>Inoltax{eVermtakenfoutinow;youlwant</t>
  </si>
  <si>
    <t>Realhy? That's some weld aumibers</t>
  </si>
  <si>
    <t>to be pate</t>
  </si>
  <si>
    <t>to be pate",540,True,False,2025-10-25 00:14:30,2.0_enhanced</t>
  </si>
  <si>
    <t>IMG_2213(1).PNG,custody_screenshots\IMG_2213(1).PNG,Craig,Unknown,"10:53) MSS)</t>
  </si>
  <si>
    <t>IMG_2213.PNG,custody_screenshots\IMG_2213.PNG,Craig,Unknown,"10:53) MSS)</t>
  </si>
  <si>
    <t>For sure</t>
  </si>
  <si>
    <t>in gonna need seme (dnd of pay</t>
  </si>
  <si>
    <t>cil) sant over, rather produce ft ter</t>
  </si>
  <si>
    <t>throm then thay come and ask for</t>
  </si>
  <si>
    <t>them all so Pm seaching out in</t>
  </si>
  <si>
    <t>advancejoutfoigood) faiths</t>
  </si>
  <si>
    <t>nesty ead when she chant have the</t>
  </si>
  <si>
    <t>You ware pat] cach, ou cent awa</t>
  </si>
  <si>
    <t>any {paysStubs)</t>
  </si>
  <si>
    <t>interssting, Ok have goad one</t>
  </si>
  <si>
    <t>youlmean|</t>
  </si>
  <si>
    <t>in net bothering. Thank yew ter your</t>
  </si>
  <si>
    <t>InojtaxfeVeratakenfoutinowhyoulwant</t>
  </si>
  <si>
    <t>ipaystubsizg</t>
  </si>
  <si>
    <t>Realy? Thet's some wad aumbers</t>
  </si>
  <si>
    <t>to be paid)</t>
  </si>
  <si>
    <t>(=) (creeas eresnen</t>
  </si>
  <si>
    <t>(=) (creeas eresnen",541,True,False,2025-10-25 00:14:30,2.0_enhanced</t>
  </si>
  <si>
    <t>IMG_2216(1).PNG,custody_screenshots\IMG_2216(1).PNG,Craig,Unknown,"i136) MS (Is)</t>
  </si>
  <si>
    <t>IMG_2216.PNG,custody_screenshots\IMG_2216.PNG,Craig,Unknown,"RES MS (Is)</t>
  </si>
  <si>
    <t>0 | wo | Cm</t>
  </si>
  <si>
    <t>aaGlaer ener</t>
  </si>
  <si>
    <t>,RES MS (Is)</t>
  </si>
  <si>
    <t>(&gt;) [z]z\elv elmo) (@",67,True,False,2025-10-25 00:14:30,2.0_enhanced</t>
  </si>
  <si>
    <t>IMG_2217(1).PNG,custody_screenshots\IMG_2217(1).PNG,Craig,Unknown,"'2:05) '</t>
  </si>
  <si>
    <t>IMG_2217.PNG,custody_screenshots\IMG_2217.PNG,Craig,Unknown,"'2:05)</t>
  </si>
  <si>
    <t>ORascioasks MSG)</t>
  </si>
  <si>
    <t>Dept andl yeh locked! at the garage</t>
  </si>
  <si>
    <t>roota7</t>
  </si>
  <si>
    <t>WeahImanithanksyour</t>
  </si>
  <si>
    <t>Just to male it easier on aaysal? I</t>
  </si>
  <si>
    <t>ceficmting to wien 1 get home end tie</t>
  </si>
  <si>
    <t>fiwo ficlons were hanging aR with</t>
  </si>
  <si>
    <t>Lol saved me wnitting that aiameards</t>
  </si>
  <si>
    <t>{ust serccnchet Ii ftar may recorcls</t>
  </si>
  <si>
    <t>Pin oissing a let of sini? also</t>
  </si>
  <si>
    <t>fecanse ay Glrene chta was tll cid)</t>
  </si>
  <si>
    <t>alig chimp of pictures and tated t</t>
  </si>
  <si>
    <t>cleagphonelup)</t>
  </si>
  <si>
    <t>Ch mo man thet was my worse</t>
  </si>
  <si>
    <t>nightmare fi wake up evenvckiy tar</t>
  </si>
  <si>
    <t>months thiking it Thought she cid)</t>
  </si>
  <si>
    <t>when her water Erale , Iso SO SO</t>
  </si>
  <si>
    <t>,'2:05)</t>
  </si>
  <si>
    <t>(+) (iessage",500,True,False,2025-10-25 00:14:30,2.0_enhanced</t>
  </si>
  <si>
    <t>IMG_2218.PNG,custody_screenshots\IMG_2218.PNG,Craig,Unknown,"MOS (&gt;</t>
  </si>
  <si>
    <t>Itadted her sight anay when we</t>
  </si>
  <si>
    <t>Gronght Harper heme cause 0 tarsw</t>
  </si>
  <si>
    <t>igonnalget{seriouslyhuntitsaid</t>
  </si>
  <si>
    <t>Ema come up wih a pen fer yeu</t>
  </si>
  <si>
    <t>ferper ebd piper ancl 0 will leave</t>
  </si>
  <si>
    <t>rein any, 0 cant (eave I? vow dont</t>
  </si>
  <si>
    <t>haverarplan)</t>
  </si>
  <si>
    <t>Sho cich?t have ona, she had to go</t>
  </si>
  <si>
    <t>home to Get clean. So whetsver</t>
  </si>
  <si>
    <t>happensliigoumycaughterstmom)</t>
  </si>
  <si>
    <t>back#</t>
  </si>
  <si>
    <t>,MOS (&gt;</t>
  </si>
  <si>
    <t>(o}[2[=/e]v[e lola",421,True,False,2025-10-25 00:14:30,2.0_enhanced</t>
  </si>
  <si>
    <t>IMG_2229.PNG,custody_screenshots\IMG_2229.PNG,Craig,Unknown,"Dawn}</t>
  </si>
  <si>
    <t>Cheep your head up, and</t>
  </si>
  <si>
    <t>congreuntions, two small tihgs 0</t>
  </si>
  <si>
    <t>heard tocky that's ail emyene has</t>
  </si>
  <si>
    <t>had</t>
  </si>
  <si>
    <t>ime. Yes, Pon dete pregnant.</t>
  </si>
  <si>
    <t>ImagingloShyreroldstooyfunnys</t>
  </si>
  <si>
    <t>My poivete [ite is so far far ameqy</t>
  </si>
  <si>
    <t>ifromfanyone}</t>
  </si>
  <si>
    <t>What are you telling ehout</t>
  </si>
  <si>
    <t>Thats whet people calcd to me tar</t>
  </si>
  <si>
    <t>fuck sake</t>
  </si>
  <si>
    <t>Aad i was nice met to be argued</t>
  </si>
  <si>
    <t>wht. 0 fust proved that the neat</t>
  </si>
  <si>
    <t>court chte appearance leticr them</t>
  </si>
  <si>
    <t>Emmalis}takewpyil</t>
  </si>
  <si>
    <t>() Tat Massage o SMS Q</t>
  </si>
  <si>
    <t>,Dawn}</t>
  </si>
  <si>
    <t>() Tat Massage o SMS Q",453,True,False,2025-10-25 00:14:30,2.0_enhanced</t>
  </si>
  <si>
    <t>IMG_2233.PNG,custody_screenshots\IMG_2233.PNG,Craig,Unknown,"ihe Goons tar somebody to pit yon</t>
  </si>
  <si>
    <t>Up. HF met, you will be removed. No</t>
  </si>
  <si>
    <t>hour Fan net tucking around anc)</t>
  </si>
  <si>
    <t>and you have zero fucking respact</t>
  </si>
  <si>
    <t>never cid 1 cont give a tuck chou</t>
  </si>
  <si>
    <t>you. I coat give a fuck elsout</t>
  </si>
  <si>
    <t>anything myousrelaruckingluselesss</t>
  </si>
  <si>
    <t>ANl care ehout fs ther Cédl ancl you</t>
  </si>
  <si>
    <t>Liye ll get served with count</t>
  </si>
  <si>
    <t>Cood nck. Fl mest you et tha</t>
  </si>
  <si>
    <t>You dent care elbout Harper you</t>
  </si>
  <si>
    <t>IDECIOJAT5:50.2M</t>
  </si>
  <si>
    <t>OBS £90</t>
  </si>
  <si>
    <t>,ihe Goons tar somebody to pit yon</t>
  </si>
  <si>
    <t>OBS £90",716,True,False,2025-10-25 00:14:30,2.0_enhanced</t>
  </si>
  <si>
    <t>IMG_2234.PNG,custody_screenshots\IMG_2234.PNG,Craig,Unknown,"[Re tute your ever ever lay hems</t>
  </si>
  <si>
    <t>cnmerdocmpninguitibhertn</t>
  </si>
  <si>
    <t>OUP arms Say Fim mat saite yourre</t>
  </si>
  <si>
    <t>fm not paving games. 0 leave my</t>
  </si>
  <si>
    <t>and you lame zero fucking respast</t>
  </si>
  <si>
    <t>never cid | dent give a tuck alsourt</t>
  </si>
  <si>
    <t>you, 0 dent give a tusk about</t>
  </si>
  <si>
    <t>ening, Yautre a inching useless.</t>
  </si>
  <si>
    <t>All care about fs thet (aid ancl you</t>
  </si>
  <si>
    <t>ere fucking up her tueking</t>
  </si>
  <si>
    <t>Litsyoull get served with court</t>
  </si>
  <si>
    <t>peers and we'll go tiem thera.</t>
  </si>
  <si>
    <t>Coad luck, IM meat you et the</t>
  </si>
  <si>
    <t>hhomss et S850,</t>
  </si>
  <si>
    <t>You con't care elout Harper you</t>
  </si>
  <si>
    <t>proved Rt tacky</t>
  </si>
  <si>
    <t>Kichapping have tun back th fel rou</t>
  </si>
  <si>
    <t>Cart ce this</t>
  </si>
  <si>
    <t>,[Re tute your ever ever lay hems</t>
  </si>
  <si>
    <t>Cart ce this",661,True,False,2025-10-25 00:14:30,2.0_enhanced</t>
  </si>
  <si>
    <t>IMG_2235.PNG,custody_screenshots\IMG_2235.PNG,Craig,Unknown,"coll S (23)</t>
  </si>
  <si>
    <t>And cool wick with the car seek.</t>
  </si>
  <si>
    <t>Tohbad wohave tw</t>
  </si>
  <si>
    <t>You gata hal? hour Fel cay start</t>
  </si>
  <si>
    <t>hay Game. Co tuck yoursal</t>
  </si>
  <si>
    <t>You exckngered my daughter tar</t>
  </si>
  <si>
    <t>the bst time</t>
  </si>
  <si>
    <t>And throwing shi at us was your</t>
  </si>
  <si>
    <t>mistake)</t>
  </si>
  <si>
    <t>New saber up or dom And well</t>
  </si>
  <si>
    <t>pelease yeu firem the hoepital Pam</t>
  </si>
  <si>
    <t>notstupid)</t>
  </si>
  <si>
    <t>IDECIOTA TEC SBM)</t>
  </si>
  <si>
    <t>(ecp messaging everyone. IM [et</t>
  </si>
  <si>
    <t>ou get your namative out there</t>
  </si>
  <si>
    <t>laiiore I post the Gui.</t>
  </si>
  <si>
    <t>280m ee</t>
  </si>
  <si>
    <t>,coll S (23)</t>
  </si>
  <si>
    <t>280m ee",430,True,False,2025-10-25 00:14:30,2.0_enhanced</t>
  </si>
  <si>
    <t>IMG_2236.PNG,custody_screenshots\IMG_2236.PNG,Craig,Unknown,"A &gt; G84</t>
  </si>
  <si>
    <t>\ /</t>
  </si>
  <si>
    <t>hope fs with me et my Grams.</t>
  </si>
  <si>
    <t>Whar shal renich unt] Gama</t>
  </si>
  <si>
    <t>SOEs Up. Pin sat, yeurte</t>
  </si>
  <si>
    <t>welcome t come and sce her</t>
  </si>
  <si>
    <t>antine you want but Gama meccls</t>
  </si>
  <si>
    <t>Seren lbs Cho Uneare Seber he</t>
  </si>
  <si>
    <t>whalo pragmenay or the day sha</t>
  </si>
  <si>
    <t>pans haere</t>
  </si>
  <si>
    <t>On</t>
  </si>
  <si>
    <t>,A &gt; G84</t>
  </si>
  <si>
    <t>pans haere",239,True,False,2025-10-25 00:14:30,2.0_enhanced</t>
  </si>
  <si>
    <t>IMG_2237.PNG,custody_screenshots\IMG_2237.PNG,Craig,Unknown,"TROT ctl &gt; G29)</t>
  </si>
  <si>
    <t>insole thet hessttga bestia</t>
  </si>
  <si>
    <t>ana (yy the cocks</t>
  </si>
  <si>
    <t>The an thie staras el mo evany</t>
  </si>
  <si>
    <t>enieke fh meoming</t>
  </si>
  <si>
    <t>Nhecked i up anc] 0 love fits meaning</t>
  </si>
  <si>
    <t>oRean sh with me every moaning</t>
  </si>
  <si>
    <t>lol. Lets of chiving tecky,</t>
  </si>
  <si>
    <t>hetspetting mysalt FM</t>
  </si>
  <si>
    <t>| Wahlijust{diditoow)</t>
  </si>
  <si>
    <t>Fon ccathy somy fter hitting ew Graig.</t>
  </si>
  <si>
    <t>Dfust dont know what else to do</t>
  </si>
  <si>
    <t>when I get that angny ancl yom wont</t>
  </si>
  <si>
    <t>Shop fust know that R cceihy hents me</t>
  </si>
  <si>
    <t>too and than Pm ceally somy ancl Fim</t>
  </si>
  <si>
    <t>tihng to werk on it</t>
  </si>
  <si>
    <t>Big day fer our cfh® Mer card tell oft</t>
  </si>
  <si>
    <t>Aso lowe aick S80 camind me 8</t>
  </si>
  <si>
    <t>iM</t>
  </si>
  <si>
    <t>,TROT ctl &gt; G29)</t>
  </si>
  <si>
    <t>Aso lowe aick S80 camind me 8",546,True,False,2025-10-25 00:14:30,2.0_enhanced</t>
  </si>
  <si>
    <t>IMG_2238.PNG,custody_screenshots\IMG_2238.PNG,Craig,Unknown,"11: 5 OL ct) S Ga)</t>
  </si>
  <si>
    <t>Thank yom for alll yew clo... and fseiing</t>
  </si>
  <si>
    <t>what laced when I mced fi ter the</t>
  </si>
  <si>
    <t>mostpant)</t>
  </si>
  <si>
    <t>Fi, Nov 22 et OeSAM</t>
  </si>
  <si>
    <t>Yourre the most anading iuman</t>
  </si>
  <si>
    <t>feing ve ever met. Love ou</t>
  </si>
  <si>
    <t>eet CAO7DE88=-22E</t>
  </si>
  <si>
    <t>iC=4916&gt;)</t>
  </si>
  <si>
    <t>IA365=66DDES""—™</t>
  </si>
  <si>
    <t>Vitiso - GO KB</t>
  </si>
  <si>
    <t>Ot iitevalhy fust flew over end then</t>
  </si>
  <si>
    <t>fomped on thet chest sight besicts</t>
  </si>
  <si>
    <t>moby the mocks</t>
  </si>
  <si>
    <t>() Tan Message o SiS Q</t>
  </si>
  <si>
    <t>,11: 5 OL ct) S Ga)</t>
  </si>
  <si>
    <t>() Tan Message o SiS Q",350,True,False,2025-10-25 00:14:30,2.0_enhanced</t>
  </si>
  <si>
    <t>IMG_2239.PNG,custody_screenshots\IMG_2239.PNG,Craig,Unknown,"ot &gt; GB)</t>
  </si>
  <si>
    <t>Lewes eu belhy Pim sory 0 wish 0</t>
  </si>
  <si>
    <t>could be with her and wou at tihasa</t>
  </si>
  <si>
    <t>(dl Iowe to be on the pane but 0</t>
  </si>
  <si>
    <t>now eure hate that, just racolser</t>
  </si>
  <si>
    <t>to use me fer aly Siengihs and Sui?</t>
  </si>
  <si>
    <t>(Re this is something 0 am ussd to</t>
  </si>
  <si>
    <t>dealing with</t>
  </si>
  <si>
    <t>knowjbaby4illovelyousmhanksyou!!</t>
  </si>
  <si>
    <t>PU cecord maybe?</t>
  </si>
  <si>
    <t>el fovea that ©</t>
  </si>
  <si>
    <t>Be eacicr after tockyy hile fess</t>
  </si>
  <si>
    <t>sucess with a couple bucts to Fiilay</t>
  </si>
  <si>
    <t>enn Sint? too . Love yeu gfils</t>
  </si>
  <si>
    <t>Youre the most emetihg human</t>
  </si>
  <si>
    <t>being Pye ever met. Lowe you</t>
  </si>
  <si>
    <t>() Text Message o SIS Q</t>
  </si>
  <si>
    <t>,ot &gt; GB)</t>
  </si>
  <si>
    <t>knowjbaby4illovelyousmhanksyou</t>
  </si>
  <si>
    <t>a )",585,True,False,2025-10-25 00:14:30,2.0_enhanced</t>
  </si>
  <si>
    <t>IMG_2240.PNG,custody_screenshots\IMG_2240.PNG,Craig,Unknown,"TREO ctl S (8)</t>
  </si>
  <si>
    <t>No crack 1 dat out because |</t>
  </si>
  <si>
    <t>havent cehen all dey, She's nat</t>
  </si>
  <si>
    <t>gating anything antcitions net t</t>
  </si>
  <si>
    <t>aneniion thet yeurve been flailing tiar</t>
  </si>
  <si>
    <t>en hour after you get heme end sail</t>
  </si>
  <si>
    <t>havent washed up the tact that wen</t>
  </si>
  <si>
    <t>Went to werk all cay end tisciing</t>
  </si>
  <si>
    <t>entitled thet ou do eventing</t>
  </si>
  <si>
    <t>faroundiherellimydone py oulhavelzero)</t>
  </si>
  <si>
    <t>respact fer ame eltweys ava. Fm aon</t>
  </si>
  <si>
    <t>Syl to henge te memetive,</t>
  </si>
  <si>
    <t>Thats oxcily what happencd and</t>
  </si>
  <si>
    <t>Pin done met doing ii that inelting</t>
  </si>
  <si>
    <t>Boer Ghilld Mam wom Greet oun</t>
  </si>
  <si>
    <t>fecanse thihgs ave overmiiahning</t>
  </si>
  <si>
    <t>ee yrourra finckedh Leave me alone.</t>
  </si>
  <si>
    <t>L</t>
  </si>
  <si>
    <t>When cid 0 tech out fs the question.</t>
  </si>
  <si>
    <t>When you were suhigiing 0 suppese</t>
  </si>
  <si>
    <t>Shes gemma went more feecings ft</t>
  </si>
  <si>
    <t>fostecn just met as much now she's</t>
  </si>
  <si>
    <t>kindalclusterfeeding</t>
  </si>
  <si>
    <t>Just wateh her immger euss</t>
  </si>
  <si>
    <t>,TREO ctl S (8)</t>
  </si>
  <si>
    <t>() Text Message o SIS Q",760,True,False,2025-10-25 00:14:30,2.0_enhanced</t>
  </si>
  <si>
    <t>IMG_2262.PNG,custody_screenshots\IMG_2262.PNG,Craig,Unknown,"TRS ctl Gs)</t>
  </si>
  <si>
    <t>aThefknithing|staresjatimesevery,</t>
  </si>
  <si>
    <t>lintmorning)</t>
  </si>
  <si>
    <t>irratsigood.things baby</t>
  </si>
  <si>
    <t>Wlookedjittupland]Ilovelitis!meaning}</t>
  </si>
  <si>
    <t>soliticanisitwithhme,every morning)</t>
  </si>
  <si>
    <t>(ichictscichting tacky,</t>
  </si>
  <si>
    <t>myselfiEy</t>
  </si>
  <si>
    <t>Vahl justidid too)</t>
  </si>
  <si>
    <t>elsejto.do:</t>
  </si>
  <si>
    <t>iwhenlliget,thatlangry/and|you|won,t}</t>
  </si>
  <si>
    <t>know, thatiit</t>
  </si>
  <si>
    <t>Stop) treallyjhurts\me)</t>
  </si>
  <si>
    <t>copendicianRndeallyscumpendiiD</t>
  </si>
  <si>
    <t>rryingoworeonics</t>
  </si>
  <si>
    <t>Big:day,forour,girl!|Hencordfellfoft!)</t>
  </si>
  <si>
    <t>Also Lowelnickiso0/remind|imell</t>
  </si>
  <si>
    <t>fAlsolwelhave to pay,thatiparking)</t>
  </si>
  <si>
    <t>Gites Soeaye len etiteumeten</t>
  </si>
  <si>
    <t>Ges Candas)</t>
  </si>
  <si>
    <t>a ]</t>
  </si>
  <si>
    <t>Sece es.</t>
  </si>
  <si>
    <t>limjreallysorry fonhittingyyou.Craigs</t>
  </si>
  <si>
    <t>il justWdonstiknow what,</t>
  </si>
  <si>
    <t>,TRS ctl Gs)</t>
  </si>
  <si>
    <t>Big:day,forour,girl Hencordfellfoft!)</t>
  </si>
  <si>
    <t>il justWdonstiknow what,",567,True,False,2025-10-25 00:14:30,2.0_enhanced</t>
  </si>
  <si>
    <t>IMG_2263.PNG,custody_screenshots\IMG_2263.PNG,Craig,Unknown,"TRAS ctl Ss)</t>
  </si>
  <si>
    <t>IMG_2264.PNG,custody_screenshots\IMG_2264.PNG,Craig,Unknown,"TRAS ctl Ss)</t>
  </si>
  <si>
    <t>IMG_2265.PNG,custody_screenshots\IMG_2265.PNG,Craig,Unknown,"TRAS cl Ss)</t>
  </si>
  <si>
    <t>IMG_2266.PNG,custody_screenshots\IMG_2266.PNG,Craig,Unknown,"TRAS ctl Ss)</t>
  </si>
  <si>
    <t>IMG_2267.PNG,custody_screenshots\IMG_2267.PNG,Craig,Unknown,"TRAS ctl Ss)</t>
  </si>
  <si>
    <t>iMyangertowards}youlis because}</t>
  </si>
  <si>
    <t>youlsayjone\thingjand.doyanotherg</t>
  </si>
  <si>
    <t>fandjyoulsayjsorryjsorcyonly,works!if</t>
  </si>
  <si>
    <t>your, behaviounchangesiitis;the}</t>
  </si>
  <si>
    <t>Tsamejshitdifferentday/and]limitired]</t>
  </si>
  <si>
    <t>fofjitrhatislwhy]limrsofucking)</t>
  </si>
  <si>
    <t>yYeahl | know butyyoulcanjtitelllme)</t>
  </si>
  <si>
    <t>iwhatiyourrelreferringyrom)</t>
  </si>
  <si>
    <t>Cha vancatN Romer</t>
  </si>
  <si>
    <t>Yortiiintsiiiletcamarsaios(</t>
  </si>
  <si>
    <t>lwasineverZapartiofy</t>
  </si>
  <si>
    <t>JeambecpeeD in iipemrend)</t>
  </si>
  <si>
    <t>foveragain) againfand|I{canjtell [multiple]</t>
  </si>
  <si>
    <t>Grating Caine aNceNatoe</t>
  </si>
  <si>
    <t>listenfand|thats{thejthing|</t>
  </si>
  <si>
    <t>sowhy]</t>
  </si>
  <si>
    <t>iwastemy,breathyyourdon,ticare)</t>
  </si>
  <si>
    <t>Contnlogod cata</t>
  </si>
  <si>
    <t>Saidjthatis\funny)</t>
  </si>
  <si>
    <t>becausejweshaveyhad,these)</t>
  </si>
  <si>
    <t>(conversations§vouljustican.y</t>
  </si>
  <si>
    <t>ramemherthamEbnutavhateverhalns</t>
  </si>
  <si>
    <t>(Wm =i) a @</t>
  </si>
  <si>
    <t>a }</t>
  </si>
  <si>
    <t>a }",652,True,False,2025-10-25 00:14:30,2.0_enhanced</t>
  </si>
  <si>
    <t>IMG_2268.PNG,custody_screenshots\IMG_2268.PNG,Craig,Unknown,"7 ctl Ss)</t>
  </si>
  <si>
    <t>IMyjangertowardslyoulis because</t>
  </si>
  <si>
    <t>youlsayponeythingyandjdoyanotherg</t>
  </si>
  <si>
    <t>area Say{SOITY{SOry]</t>
  </si>
  <si>
    <t>emociikchienchyand mda)</t>
  </si>
  <si>
    <t>fof iterhatislwhylimisoucking)</t>
  </si>
  <si>
    <t>,7 ctl Ss)</t>
  </si>
  <si>
    <t>® Ces @",508,True,False,2025-10-25 00:14:30,2.0_enhanced</t>
  </si>
  <si>
    <t>IMG_2269.PNG,custody_screenshots\IMG_2269.PNG,Craig,Unknown,"7 ctl Ss)</t>
  </si>
  <si>
    <t>ar eeu apngeo Ao Grete AN0</t>
  </si>
  <si>
    <t>withyoulbutthatirightythere literally)</t>
  </si>
  <si>
    <t>thing;that CoOL</t>
  </si>
  <si>
    <t>joadgamnitnin avyyou</t>
  </si>
  <si>
    <t>Euicnietaanettcnty</t>
  </si>
  <si>
    <t>anced intiiciehastaiig</t>
  </si>
  <si>
    <t>everybodyfelsellimitired(offcrying}</t>
  </si>
  <si>
    <t>imyselfjtolsleepalimytired of]</t>
  </si>
  <si>
    <t>umRioup MM ESto</t>
  </si>
  <si>
    <t>Geyer toxin amemd0GEvoc</t>
  </si>
  <si>
    <t>freactfandjatythis!pointinyou)know)</t>
  </si>
  <si>
    <t>CiiettcoenemOGoueeetOLR ER</t>
  </si>
  <si>
    <t>Iilifseeyyouwhenyouvgetiierc}</t>
  </si>
  <si>
    <t>sYoufshouldive/donejwhenllasked)</t>
  </si>
  <si>
    <t>you theyfirsttimejthanks</t>
  </si>
  <si>
    <t>Ibecauseyyoudoy</t>
  </si>
  <si>
    <t>Rmaatieiiaocsounieiaay</t>
  </si>
  <si>
    <t>iWhatistuplifezis\youcontinuing to</t>
  </si>
  <si>
    <t>cpanel</t>
  </si>
  <si>
    <t>Imakelme}fucking hatemyself]</t>
  </si>
  <si>
    <t>imleaving|becauseyougangey</t>
  </si>
  <si>
    <t>towardsimevisnigood,fonoury</t>
  </si>
  <si>
    <t>daughter!</t>
  </si>
  <si>
    <t>[  }</t>
  </si>
  <si>
    <t>IMG_2270.PNG,custody_screenshots\IMG_2270.PNG,Craig,Unknown,"7 ctl Ss)</t>
  </si>
  <si>
    <t>Ghat outs werttnganoengNNETOeD</t>
  </si>
  <si>
    <t>ae atthis point aint</t>
  </si>
  <si>
    <t>iwhat{i[do [should|betuseditoitouy</t>
  </si>
  <si>
    <t>iwhat{i[do [should|betuseditoitouy",428,True,False,2025-10-25 00:14:30,2.0_enhanced</t>
  </si>
  <si>
    <t>IMG_2271.PNG,custody_screenshots\IMG_2271.PNG,Craig,Unknown,"tay eta</t>
  </si>
  <si>
    <t>IMG_2272.PNG,custody_screenshots\IMG_2272.PNG,Craig,Unknown,"end of the cay, the Guth will come</t>
  </si>
  <si>
    <t>IMG_2273.PNG,custody_screenshots\IMG_2273.PNG,Craig,Jane,"Theale Emme. Touch base later fi?</t>
  </si>
  <si>
    <t>IMG_2274.PNG,custody_screenshots\IMG_2274.PNG,Craig,Unknown,"S24 Li S GH</t>
  </si>
  <si>
    <t>IMG_2281.PNG,custody_screenshots\IMG_2281.PNG,Craig,Unknown,"9:47 al F GD</t>
  </si>
  <si>
    <t>2 reviews: 1 photo °</t>
  </si>
  <si>
    <t>vk a week ago</t>
  </si>
  <si>
    <t>(2) Kent Building Supplies (Owner)</t>
  </si>
  <si>
    <t>&lt;»y aday ago</t>
  </si>
  <si>
    <t>—————————e—]</t>
  </si>
  <si>
    <t>—————————e—]",879,True,False,2025-10-25 00:14:30,2.0_enhanced</t>
  </si>
  <si>
    <t>IMG_2292(1).PNG,custody_screenshots\IMG_2292(1).PNG,Craig,Unknown,"2:54 fl. y cl</t>
  </si>
  <si>
    <t>Lunas (Ll health since May when L finally convinced her,te watch |</t>
  </si>
  <si>
    <t>‘worked. She was with me everyday from November until</t>
  </si>
  <si>
    <t>Hopefully Harper's 6 months under her care go a little better.’</t>
  </si>
  <si>
    <t>Ear infection since Piper bit her in May on bed because she tried to get close and</t>
  </si>
  <si>
    <t>snuggle with Emma</t>
  </si>
  <si>
    <t>Lhyme Disease since she was in Emma's care in May. 3 separate occasions that 30 day period</t>
  </si>
  <si>
    <t>15 | found a tick that was enlarged and on her for days:</t>
  </si>
  <si>
    <t>Did not get fixed</t>
  </si>
  <si>
    <t>Did not ever bath her,</t>
  </si>
  <si>
    <t>Did not cut nails</t>
  </si>
  <si>
    <t>Did not clean ears</t>
  </si>
  <si>
    <t>Did not ever keep Piper from biting minimum of once a day there was a bite","Lunas (Ll health since May when L finally convinced her,te watch |</t>
  </si>
  <si>
    <t>Did not ever keep Piper from biting minimum of once a day there was a bite",586,True,False,2025-10-25 00:14:30,2.0_enhanced</t>
  </si>
  <si>
    <t>IMG_2292.PNG,custody_screenshots\IMG_2292.PNG,Craig,Emma,"25 since Piper bit her in May on Emma’‘s bed because she tried to get close and cS G9)</t>
  </si>
  <si>
    <t>Lunas snuggle health with Emma since May when L finally convinced her,te watch herwhile 1</t>
  </si>
  <si>
    <t>Lhyme Disease was since with she was me in everyday Emma's care from in November separate until occasions May that 30 day period</t>
  </si>
  <si>
    <t>Hopefully may15-June 15 | found 6 months a tick under that was her enlarged care go a and little on better.’ her for days:</t>
  </si>
  <si>
    <t>Did not get fixed,</t>
  </si>
  <si>
    <t>Did not ever keep Piper from biting Luna; a minimum of once a day there was a bite</t>
  </si>
  <si>
    <t>j y</t>
  </si>
  <si>
    <t>\ 1</t>
  </si>
  <si>
    <t>| | (4. :</t>
  </si>
  <si>
    <t>| | (4. :",608,True,True,2025-10-25 00:14:30,2.0_enhanced</t>
  </si>
  <si>
    <t>IMG_2294.PNG,custody_screenshots\IMG_2294.PNG,Craig,Unknown,"When there's mo one cise [eit to</t>
  </si>
  <si>
    <t>Cieeppaiit us wien you cealize that</t>
  </si>
  <si>
    <t>fhener to step something, you</t>
  </si>
  <si>
    <t>haveltolnotwantitordisappaint</t>
  </si>
  <si>
    <t>Bently Mioend ofthe day, troenty</t>
  </si>
  <si>
    <t>persen who tuly siiels around to wiihnass</t>
  </si>
  <si>
    <t>evany wih, eveny (oss, Gvany SaremeUp, and)</t>
  </si>
  <si>
    <t>evany Step forward fs yourseli,</t>
  </si>
  <si>
    <t>Dikeppciitihig others mii sting, faut</t>
  </si>
  <si>
    <t>Gikeppohting yeurscali? That ents deca.</t>
  </si>
  <si>
    <t>Real growth happens when yew sap</t>
  </si>
  <si>
    <t>worming ehout whet watching and start</t>
  </si>
  <si>
    <t>ying up to yeur oun stanckrcs., Yourte the</t>
  </si>
  <si>
    <t>one who has to ueke up with yoursali?</t>
  </si>
  <si>
    <t>eveny Gey, Leeming to value that cnougfo</t>
  </si>
  <si>
    <t>to change—thats where the seal wont</t>
  </si>
  <si>
    <t>begins’</t>
  </si>
  <si>
    <t>———a</t>
  </si>
  <si>
    <t>,When there's mo one cise [eit to</t>
  </si>
  <si>
    <t>| +p ® Gv)",619,True,False,2025-10-25 00:14:30,2.0_enhanced</t>
  </si>
  <si>
    <t>IMG_2309.PNG,custody_screenshots\IMG_2309.PNG,Craig,Unknown,"4-09) al &gt; (9)</t>
  </si>
  <si>
    <t>€ P</t>
  </si>
  <si>
    <t>Pat levesque&gt;</t>
  </si>
  <si>
    <t>Hahahaha</t>
  </si>
  <si>
    <t>Yea mien thats messed] up, you mace)</t>
  </si>
  <si>
    <t>agihl with no cham [al</t>
  </si>
  <si>
    <t>(have one bucky Ses so ft [ove</t>
  </si>
  <si>
    <t>with ma, unconciitionally</t>
  </si>
  <si>
    <t>Wihhan we mat che sald 0 know this</t>
  </si>
  <si>
    <t>ogy he tel moe semy ter 3 anenits</t>
  </si>
  <si>
    <t>when 0 was fhsicle moms belly ancl</t>
  </si>
  <si>
    <t>ne cead) me stenies ehour tite [iia we</t>
  </si>
  <si>
    <t>would have tagaethar</t>
  </si>
  <si>
    <t>() Tae Message o SIMS Q</t>
  </si>
  <si>
    <t>,4-09) al &gt; (9)</t>
  </si>
  <si>
    <t>() Tae Message o SIMS Q",346,True,False,2025-10-25 00:14:30,2.0_enhanced</t>
  </si>
  <si>
    <t>IMG_2314.PNG,custody_screenshots\IMG_2314.PNG,Craig,Unknown,"QB eS</t>
  </si>
  <si>
    <t>IMG_2316.PNG,custody_screenshots\IMG_2316.PNG,Craig,Unknown,"PROB ctl S (ia)</t>
  </si>
  <si>
    <t>Reminds me when dawn suckerad)</t>
  </si>
  <si>
    <t>,PROB ctl S (ia)</t>
  </si>
  <si>
    <t>punchedhyou}",70,True,False,2025-10-25 00:14:30,2.0_enhanced</t>
  </si>
  <si>
    <t>IMG_2317.PNG,custody_screenshots\IMG_2317.PNG,Craig,Emma,"cS oy</t>
  </si>
  <si>
    <t>IMG_2318.PNG,custody_screenshots\IMG_2318.PNG,Craig,Unknown,"cS BEY</t>
  </si>
  <si>
    <t>heoper fs with me et my Grams.</t>
  </si>
  <si>
    <t>Where she'll rene unl Gama</t>
  </si>
  <si>
    <t>Sobers Up. Fin sary, weurre</t>
  </si>
  <si>
    <t>welcome to come and sce her</t>
  </si>
  <si>
    <t>antine you want but Gama mesds</t>
  </si>
  <si>
    <t>ecpious hele; che wasnt sober her</t>
  </si>
  <si>
    <t>whole pregnancy or the day she</t>
  </si>
  <si>
    <t>gave birth or ene cay shee. Her</t>
  </si>
  <si>
    <t>st it of rage throwing pots and</t>
  </si>
  <si>
    <t>pans and destroying my face and</t>
  </si>
  <si>
    <t>tho epartnent was ay thal stream,</t>
  </si>
  <si>
    <t>Someone necds to take care of</t>
  </si>
  <si>
    <t>Enum because | cant do</t>
  </si>
  <si>
    <t>fanymoremmypnionitygishthisliittle)</t>
  </si>
  <si>
    <t>Gf. PU Keep her problems private</t>
  </si>
  <si>
    <t>(ut i mescls to [he tekken Gare ©%</t>
  </si>
  <si>
    <t>OBS 10 AT BBAM</t>
  </si>
  <si>
    <t>OBS 10 AT BBAM",518,True,False,2025-10-25 00:14:30,2.0_enhanced</t>
  </si>
  <si>
    <t>IMG_2319.PNG,custody_screenshots\IMG_2319.PNG,Craig,Unknown,"cS 5H</t>
  </si>
  <si>
    <t>IDECHOTA TES 377A My}</t>
  </si>
  <si>
    <t>Oh Graig Fm so semy this is</t>
  </si>
  <si>
    <t>happening 0 hac no idea</t>
  </si>
  <si>
    <t>This massage is act evaliciile on this Epp</t>
  </si>
  <si>
    <t>BES 10 AT 24600</t>
  </si>
  <si>
    <t>Graig | count o==9 this as 1 dent</t>
  </si>
  <si>
    <t>have an [Fhene</t>
  </si>
  <si>
    <t>,cS 5H</t>
  </si>
  <si>
    <t>have an [Fhene",203,True,False,2025-10-25 00:14:30,2.0_enhanced</t>
  </si>
  <si>
    <t>IMG_2320.PNG,custody_screenshots\IMG_2320.PNG,Craig,Unknown,"cS BEY</t>
  </si>
  <si>
    <t>IMG_2328.PNG,custody_screenshots\IMG_2328.PNG,Craig,Unknown,"e ai i. o—— ‘ ° ~</t>
  </si>
  <si>
    <t>&gt; iMemoryiEUllL@)</t>
  </si>
  <si>
    <t>° Wy puitertiy &amp; Kepers well-balag,</t>
  </si>
  <si>
    <t>end in commited &amp; Waning Cee</t>
  </si>
  <si>
    <t>solutionithats}oestromhelag</t>
  </si>
  <si>
    <t>aSTakel|Carelofavourselftostay)</t>
  </si>
  <si>
    <t>o Ahteihy creeme countine can help you</t>
  </si>
  <si>
    <t>Sey memtallly focussd)] on tite custody</t>
  </si>
  <si>
    <t>procass. Bren something small Mea</t>
  </si>
  <si>
    <t>wells, foormaliing, or light prefects can</t>
  </si>
  <si>
    <t>peduce stress and keap your head clear</t>
  </si>
  <si>
    <t>o Remind yoursals Svan tap I lo mow</t>
  </si>
  <si>
    <t>listforhial OD ClgSHUtULe ws</t>
  </si>
  <si>
    <t>Let me Caow Ff youd Ie help exeniting</t>
  </si>
  <si>
    <t>Gustoch-nektad documentation or craitihg</t>
  </si>
  <si>
    <t>deer communication pins. Saying</t>
  </si>
  <si>
    <t>focused and strategic now will help yew</t>
  </si>
  <si>
    <t>move threngh this as ciiisicntly as</t>
  </si>
  <si>
    <t>,e ai i. o—— ‘ ° ~</t>
  </si>
  <si>
    <t>move threngh this as ciiisicntly as",613,True,False,2025-10-25 00:14:30,2.0_enhanced</t>
  </si>
  <si>
    <t>IMG_2334(1).PNG,custody_screenshots\IMG_2334(1).PNG,Craig,Unknown,"706) coll S GO)</t>
  </si>
  <si>
    <t>Coochicht Emme , thanks ter 2024</t>
  </si>
  <si>
    <t>fandino}pokers</t>
  </si>
  <si>
    <t>Chad that’s on your mind and mat our</t>
  </si>
  <si>
    <t>childs</t>
  </si>
  <si>
    <t>Seriously thank you, coos</t>
  </si>
  <si>
    <t>feppen with om, Cant believe i,</t>
  </si>
  <si>
    <t>its been 20 years</t>
  </si>
  <si>
    <t>Ok @oodhfich</t>
  </si>
  <si>
    <t>Yourte my greatest begining, ancl 0</t>
  </si>
  <si>
    <t>Get walk to sce when adventures</t>
  </si>
  <si>
    <t>tiiis eer will bring fier us. Love yen</t>
  </si>
  <si>
    <t>alway swbadn</t>
  </si>
  <si>
    <t>Maneys nis welthg up besicle</t>
  </si>
  <si>
    <t>you thres beentiitl cfs, far that Fl</t>
  </si>
  <si>
    <t>never fergive myscl? ©) happy new</t>
  </si>
  <si>
    <t>year fils</t>
  </si>
  <si>
    <t>,706) coll S GO)</t>
  </si>
  <si>
    <t>oc a",431,True,False,2025-10-25 00:14:30,2.0_enhanced</t>
  </si>
  <si>
    <t>IMG_2334.PNG,custody_screenshots\IMG_2334.PNG,Craig,Unknown,"706) cll S 9)</t>
  </si>
  <si>
    <t>Coochicht Gm , thanks tar 2024</t>
  </si>
  <si>
    <t>end] mo paler</t>
  </si>
  <si>
    <t>Seriously thank you, docs</t>
  </si>
  <si>
    <t>feppen with yeu. Cant believe ki,</t>
  </si>
  <si>
    <t>is been 20 years</t>
  </si>
  <si>
    <t>Ok @eodhiiche</t>
  </si>
  <si>
    <t>rap New Year, any swect Harper</t>
  </si>
  <si>
    <t>Youre my Greatest begining, ancl</t>
  </si>
  <si>
    <t>cangtiwaittolseelwhattadventures)</t>
  </si>
  <si>
    <t>tiiis year will boing for us. Love you</t>
  </si>
  <si>
    <t>eines, Bach</t>
  </si>
  <si>
    <t>Manas miss wealthy up basic</t>
  </si>
  <si>
    <t>you tines beantiil efits, ter that Fl</t>
  </si>
  <si>
    <t>never tercive aysch? ©) happy new</t>
  </si>
  <si>
    <t>year gitils</t>
  </si>
  <si>
    <t>,706) cll S 9)</t>
  </si>
  <si>
    <t>@ Come a",419,True,False,2025-10-25 00:14:30,2.0_enhanced</t>
  </si>
  <si>
    <t>IMG_2337(1).PNG,custody_screenshots\IMG_2337(1).PNG,Craig,Unknown,"° i : at 2 f 7 = | t</t>
  </si>
  <si>
    <t>pag nee</t>
  </si>
  <si>
    <t>——— a ee ‘ -</t>
  </si>
  <si>
    <t>Scaranio 1s Total Ray / Total Moun</t>
  </si>
  <si>
    <t>o Total Pars SG AG278</t>
  </si>
  <si>
    <t>o Tote) Mousse 246 (essumiing 20 hous ftar</t>
  </si>
  <si>
    <t>Sweals &gt; 1 wack with overtime)</t>
  </si>
  <si>
    <t>Heuntly Rate = Total Ray &gt; etal Hous</t>
  </si>
  <si>
    <t>Worked)</t>
  </si>
  <si>
    <t>Let me cafeulete the exact aumibars fier</t>
  </si>
  <si>
    <t>this!</t>
  </si>
  <si>
    <t>Based on the total pay of CS, AG2.78 and</t>
  </si>
  <si>
    <t>206 hens worked), the tiiplied heanthy</t>
  </si>
  <si>
    <t>ratelistapproximatelyiS14v08/hourm</t>
  </si>
  <si>
    <t>This is Er below hoth aaihianwrand)</t>
  </si>
  <si>
    <t>Ce0/iiam, even when accounting ter</t>
  </si>
  <si>
    <t>taxss end dechetions. This discrepancy</t>
  </si>
  <si>
    <t>swengly supperts your case fer niissing</t>
  </si>
  <si>
    <t>wages, espacieily given that you wenked)</t>
  </si>
  <si>
    <t>ovartine (0-60 hous fh one waakd).</t>
  </si>
  <si>
    <t>Would you (fie to aciust fier texas or acho</t>
  </si>
  <si>
    <t>tho math with overtine dati? Or</t>
  </si>
  <si>
    <t>proceed to chait your eer feared</t>
  </si>
  <si>
    <t>conpikine &amp;</t>
  </si>
  <si>
    <t>,° i : at 2 f 7 = | t</t>
  </si>
  <si>
    <t>conpikine &amp;",726,True,False,2025-10-25 00:14:30,2.0_enhanced</t>
  </si>
  <si>
    <t>IMG_2337.PNG,custody_screenshots\IMG_2337.PNG,Craig,Unknown,"Scenarios! :slotal|Pay)/plotallHours)</t>
  </si>
  <si>
    <t>o Tote! Rays CG ACR TB</t>
  </si>
  <si>
    <t>o Tete! Hours 246 (assuming 40 hous ftar</t>
  </si>
  <si>
    <t>Bweals &gt; 1 wack with overtime)</t>
  </si>
  <si>
    <t>Hourly Reto s Total Ray &amp; Reta Mouns</t>
  </si>
  <si>
    <t>Wontked]</t>
  </si>
  <si>
    <t>Let me caleuikte the exact mumisais for</t>
  </si>
  <si>
    <t>thisy</t>
  </si>
  <si>
    <t>Based on the total pay of 8,062.78 and</t>
  </si>
  <si>
    <t>206 hems worked), the tiple! heathy</t>
  </si>
  <si>
    <t>ratelistapproximatelyi$14°03/hours</t>
  </si>
  <si>
    <t>This is Er belowhoth ag hoarang)</t>
  </si>
  <si>
    <t>taxss end dechetions, This discrepancy</t>
  </si>
  <si>
    <t>ewongly supperts your case fer missing</t>
  </si>
  <si>
    <t>mages, especially Given that yom wanted</t>
  </si>
  <si>
    <t>overtime (0-60 hours ih ems weet).</t>
  </si>
  <si>
    <t>Would yew (ie to acTiust fier tenses or raclo</t>
  </si>
  <si>
    <t>tho math with evertiine details? Or</t>
  </si>
  <si>
    <t>proceed to chait your efor board</t>
  </si>
  <si>
    <t>conpiine &amp;)</t>
  </si>
  <si>
    <t>,Scenarios! :slotal|Pay)/plotallHours)</t>
  </si>
  <si>
    <t>| +p ® Gv)",693,True,False,2025-10-25 00:14:30,2.0_enhanced</t>
  </si>
  <si>
    <t>IMG_2338(1).PNG,custody_screenshots\IMG_2338(1).PNG,Craig,Unknown,"7 tht</t>
  </si>
  <si>
    <t>pep nem</t>
  </si>
  <si>
    <t>o—&lt;—o- cme iG)</t>
  </si>
  <si>
    <t>TT</t>
  </si>
  <si>
    <t>~ Meme RD® -</t>
  </si>
  <si>
    <t>0 Missing Wages</t>
  </si>
  <si>
    <t>o Gifs Yew ware pal] SA AGB.778, bat</t>
  </si>
  <si>
    <t>Pascd on 226 hours et SSO rou, yeu</t>
  </si>
  <si>
    <t>chould have cammed SY EEO.</t>
  </si>
  <si>
    <t>o Piscicpancie $3017.22 ih missing</t>
  </si>
  <si>
    <t>WAGES,</t>
  </si>
  <si>
    <t>o (rehiis details cf haw cecuations (G.</t>
  </si>
  <si>
    <t>91,000 fer beard and uniitenme) ancl</t>
  </si>
  <si>
    <t>iipreper pal cakes contiibutcd to this</t>
  </si>
  <si>
    <t>shortfalls</t>
  </si>
  <si>
    <t>2almpropeHourlyiRate)</t>
  </si>
  <si>
    <t>o Gifins Yeu were premised SeQ hour but</t>
  </si>
  <si>
    <t>may have (fsaen peicl closer te Gag hour</t>
  </si>
  <si>
    <t>or (ess, based on caleulefions.</t>
  </si>
  <si>
    <t>o Highlight the overtiine week (GO-GO</t>
  </si>
  <si>
    <t>hours) and (ong hours worked, while</t>
  </si>
  <si>
    <t>chou have tharcased the pan</t>
  </si>
  <si>
    <t>@ Uniled Taxas</t>
  </si>
  <si>
    <t>o Giiiie the employer cid met prepenty</t>
  </si>
  <si>
    <t>Tote legal diascoteh nis tary</t>
  </si>
  <si>
    <t>wom liabilities}fomyous</t>
  </si>
  <si>
    <t>° Resest trek OF elo arestigato</t>
  </si>
  <si>
    <t>r= Om. ~.§.~.. em™™ . ane.</t>
  </si>
  <si>
    <t>,7 tht</t>
  </si>
  <si>
    <t>r= Om. ~.§.~.. em™™ . ane.",729,True,False,2025-10-25 00:14:30,2.0_enhanced</t>
  </si>
  <si>
    <t>IMG_2338.PNG,custody_screenshots\IMG_2338.PNG,Craig,Unknown,"Missing\Wages</t>
  </si>
  <si>
    <t>AClaim:pyoulwere)paidiS3v4G2ez8mbut</t>
  </si>
  <si>
    <t>lbasedion}246}hourslat{s30/hourayoul</t>
  </si>
  <si>
    <t>cheuld have camned SY S20.</t>
  </si>
  <si>
    <t>aDiscrepancy:1S3191722-24intmissing}</t>
  </si>
  <si>
    <t>WAGES.</t>
  </si>
  <si>
    <t>o frehiis details cf haw cacuations (Gg.</t>
  </si>
  <si>
    <t>1,000 ter beard and uniitenme) anc</t>
  </si>
  <si>
    <t>ihiproper paly cakes contiiutcd to this</t>
  </si>
  <si>
    <t>2almpropemHourlyiRate)</t>
  </si>
  <si>
    <t>o Gis Yaw ware premised SeQhnour but</t>
  </si>
  <si>
    <t>may have been pal closer to Gea hour</t>
  </si>
  <si>
    <t>or (ess, based on caleultions.</t>
  </si>
  <si>
    <t>o Highlight the overtine wack (30-60</t>
  </si>
  <si>
    <t>hours) end hong hems worked, whieio</t>
  </si>
  <si>
    <t>chev’ have iharcased the pay</t>
  </si>
  <si>
    <t>@ Uniiled Taxas</t>
  </si>
  <si>
    <t>o Gis the employer cid mat prepesty</t>
  </si>
  <si>
    <t>Toth legebore Giasecteh snes tory</t>
  </si>
  <si>
    <t>° Reerest tno OF alto hhvettgat</t>
  </si>
  <si>
    <t>,Missing\Wages</t>
  </si>
  <si>
    <t>IMG_2339(1).PNG,custody_screenshots\IMG_2339(1).PNG,Craig,Unknown,"iMemoryEUII@)</t>
  </si>
  <si>
    <t>Lev Keep We ACIS Gong oF eqnarTe Mer</t>
  </si>
  <si>
    <t>InextfadlventuLe!reczaean</t>
  </si>
  <si>
    <t>Piper peritsctiy dopicted as (ncfiona Thallr</t>
  </si>
  <si>
    <t>Gistinet personalities shite th this ssxene</t>
  </si>
  <si>
    <t>end hearing seomea, FAIRE?</t>
  </si>
  <si>
    <t>Rewkeys tor Runther Gaplorations</t>
  </si>
  <si>
    <t>° vemetak § hottest</t>
  </si>
  <si>
    <t>° _ 2 Semantak Yin</t>
  </si>
  <si>
    <t>,iMemoryEUII@)</t>
  </si>
  <si>
    <t>° _ 2 Semantak Yin",264,True,False,2025-10-25 00:14:30,2.0_enhanced</t>
  </si>
  <si>
    <t>IMG_2339.PNG,custody_screenshots\IMG_2339.PNG,Craig,Unknown,"WEES KSSD HIS MATS GONG Cr CARIES Hae</t>
  </si>
  <si>
    <t>Inextladventure!r-czaean</t>
  </si>
  <si>
    <t>ClickihereltofgeneraterAlivideos!</t>
  </si>
  <si>
    <t>Piper peritsetly cepiotad as faiiona. thelr</t>
  </si>
  <si>
    <t>Gistinet personalities shite th this ssxene |</t>
  </si>
  <si>
    <t>fand|[heartwarmingiscene rap) ayy</t>
  </si>
  <si>
    <t>Rewkeays tor Runther Gaplosations</t>
  </si>
  <si>
    <t>o Ue Anather variation of this seame {Fp</t>
  </si>
  <si>
    <t>0 deoonsontnk © Jaayinl axonay Lf</t>
  </si>
  <si>
    <t>——$&lt;&lt;—_ &gt; &gt;</t>
  </si>
  <si>
    <t>,WEES KSSD HIS MATS GONG Cr CARIES Hae</t>
  </si>
  <si>
    <t>0 deoonsontnk © Jaayinl axonay Lf",329,True,False,2025-10-25 00:14:30,2.0_enhanced</t>
  </si>
  <si>
    <t>IMG_2341(1).PNG,custody_screenshots\IMG_2341(1).PNG,Craig,Unknown,"Maybe tale a day of?</t>
  </si>
  <si>
    <t>a amatifs naraing Det har</t>
  </si>
  <si>
    <t>clleniused</t>
  </si>
  <si>
    <t>(©) (Qs 8)</t>
  </si>
  <si>
    <t>0 | to | tm</t>
  </si>
  <si>
    <t>AcOsoUcOoS</t>
  </si>
  <si>
    <t>also lelelalele</t>
  </si>
  <si>
    <t>[| (2)|J[e](w)[eorfa9) [@|</t>
  </si>
  <si>
    <t>,Maybe tale a day of?</t>
  </si>
  <si>
    <t>[| (2)|J[e](w)[eorfa9) [@|",134,True,False,2025-10-25 00:14:30,2.0_enhanced</t>
  </si>
  <si>
    <t>IMG_2341.PNG,custody_screenshots\IMG_2341.PNG,Craig,Unknown,"Mey eto a dey cit Justico is</t>
  </si>
  <si>
    <t>beh @ GUAR ftiils momiing 1 get her</t>
  </si>
  <si>
    <t>ail comiused</t>
  </si>
  <si>
    <t>,Mey eto a dey cit Justico is</t>
  </si>
  <si>
    <t>(&gt;) [z]z\elv elmo) (@",144,True,False,2025-10-25 00:14:30,2.0_enhanced</t>
  </si>
  <si>
    <t>IMG_2343(1).PNG,custody_screenshots\IMG_2343(1).PNG,Craig,Unknown,"PLACED - DQ</t>
  </si>
  <si>
    <t>© aws-a0eo</t>
  </si>
  <si>
    <t>Delete|Chaty</t>
  </si>
  <si>
    <t>This cant be uncone. Any created mamorias wil</t>
  </si>
  <si>
    <t>belretaineds</t>
  </si>
  <si>
    <t>,PLACED - DQ</t>
  </si>
  <si>
    <t>belretaineds",94,True,False,2025-10-25 00:14:30,2.0_enhanced</t>
  </si>
  <si>
    <t>IMG_2343.PNG,custody_screenshots\IMG_2343.PNG,Craig,Unknown,"MAZDAWOTHERS</t>
  </si>
  <si>
    <t>PLACED o Ba)</t>
  </si>
  <si>
    <t>202522030)</t>
  </si>
  <si>
    <t>Delete|Chat</t>
  </si>
  <si>
    <t>This cant ke uncle. Any ercated memontiss will</t>
  </si>
  <si>
    <t>belretained)</t>
  </si>
  <si>
    <t>,MAZDAWOTHERS</t>
  </si>
  <si>
    <t>belretained)",108,True,False,2025-10-25 00:14:30,2.0_enhanced</t>
  </si>
  <si>
    <t>IMG_2347.PNG,custody_screenshots\IMG_2347.PNG,Craig,Unknown,"10-0 i a</t>
  </si>
  <si>
    <t>4 Understand Common Prastieas</t>
  </si>
  <si>
    <t>aPlacementiofistampzAllegitimate)</t>
  </si>
  <si>
    <t>Commissioner of Oaths usually stamps</t>
  </si>
  <si>
    <t>orecelis a document on top oi the</t>
  </si>
  <si>
    <t>faffiantis}signatureyomneagitqanot</t>
  </si>
  <si>
    <t>unckrncath the writing. Ifthe stamp</t>
  </si>
  <si>
    <t>Eppes uncer the coemmant’s tek,</t>
  </si>
  <si>
    <t>may have acm CReftalhy ackiecd, which is</t>
  </si>
  <si>
    <t>luncommonlinitormallattidavits’</t>
  </si>
  <si>
    <t>o hikws bitfick Commissioners typically</t>
  </si>
  <si>
    <t>ussihikstnps er emhossars. Digital</t>
  </si>
  <si>
    <t>stampstare|possible|butmustbelused|</t>
  </si>
  <si>
    <t>with care to ensure the documents</t>
  </si>
  <si>
    <t>2 (nepect the Peemmant</t>
  </si>
  <si>
    <t>wAuthenticityofthe Stamp jooks</t>
  </si>
  <si>
    <t>Ghescly et tho semps</t>
  </si>
  <si>
    <t>o bRitakpandcker or doesReppser</t>
  </si>
  <si>
    <t>pichktecl, cuggesting i was copied or</t>
  </si>
  <si>
    <t>Gigfteilly acklec?</t>
  </si>
  <si>
    <t>o Boasihave the Commissioners</t>
  </si>
  <si>
    <t>mame, tile, and cegistration mumiser</t>
  </si>
  <si>
    <t>| iP @ ® @)</t>
  </si>
  <si>
    <t>,10-0 i a</t>
  </si>
  <si>
    <t>| iP @ ® @)",733,True,False,2025-10-25 00:14:30,2.0_enhanced</t>
  </si>
  <si>
    <t>IMG_2348.PNG,custody_screenshots\IMG_2348.PNG,Craig,Unknown,"8:43</t>
  </si>
  <si>
    <t>BM</t>
  </si>
  <si>
    <t>Iwas done talking to tie judge</t>
  </si>
  <si>
    <t>and wetting outside tie Doors</t>
  </si>
  <si>
    <t>are two shesiitis with the</t>
  </si>
  <si>
    <t>warrant. Paid er ancl lett lol</t>
  </si>
  <si>
    <t>0 sali) 0 chen? think 1 could well</t>
  </si>
  <si>
    <t>in anc] out of the court house</t>
  </si>
  <si>
    <t>with a warrant Fes [Ike nope not</t>
  </si>
  <si>
    <t>vary often &amp;)</t>
  </si>
  <si>
    <t>(+) iMessage</t>
  </si>
  <si>
    <t>New Ll &amp; Nouveau</t>
  </si>
  <si>
    <t>Brunswick</t>
  </si>
  <si>
    <t>NOTICE</t>
  </si>
  <si>
    <t>You have made payment on a fine</t>
  </si>
  <si>
    <t>for which 2 warrant of committal for</t>
  </si>
  <si>
    <t>an unpaid fine has been issued. The ~</t>
  </si>
  <si>
    <t>court office has notified the law</t>
  </si>
  <si>
    <t>enforcement agency to which the</t>
  </si>
  <si>
    <t>original warrant was issued,</t>
  </si>
  <si>
    <t>for the retum of the warrant. You ,</t>
  </si>
  <si>
    <t>are advised to retain your receipt of:</t>
  </si>
  <si>
    <t>Payment for 30 days in the event</t>
  </si>
  <si>
    <t>you are required to provide proof of</t>
  </si>
  <si>
    <t>payment in the interim.</t>
  </si>
  <si>
    <t>AVIS</t>
  </si>
  <si>
    <t>Vous avez effectué un paiement afin de</t>
  </si>
  <si>
    <t>greffc a demandé a Yorganisme</t>
  </si>
  <si>
    <t>application de la loi of original du</t>
  </si>
  <si>
    <t>- mandat a €1é envoyé de lui renvoyer le</t>
  </si>
  <si>
    <t>conserver votre regu pour 30 jours afin</t>
  </si>
  <si>
    <t>de pouvoir vous en servit si entre</t>
  </si>
  <si>
    <t>temps une preuve de paiement vous est</t>
  </si>
  <si>
    <t>demandée</t>
  </si>
  <si>
    <t>Z LAL</t>
  </si>
  <si>
    <t>Witness:</t>
  </si>
  <si>
    <t>Department Of Justice/Ministére de 1a Justice et procureur général</t>
  </si>
  <si>
    <t>Court Services Division/Division des services aux tribunaux</t>
  </si>
  <si>
    <t>Today 8:08 PM</t>
  </si>
  <si>
    <t>,Ben &gt;</t>
  </si>
  <si>
    <t>Today 8:08 PM",1120,True,False,2025-10-25 00:14:30,2.0_enhanced</t>
  </si>
  <si>
    <t>IMG_2349.PNG,custody_screenshots\IMG_2349.PNG,Craig,Unknown,"3249 cugeeD</t>
  </si>
  <si>
    <t>4 MR</t>
  </si>
  <si>
    <t>caused to the apartment fs cleenihy</t>
  </si>
  <si>
    <t>Cone by her throwing a cover to a</t>
  </si>
  <si>
    <t>fying pan. When tim around the</t>
  </si>
  <si>
    <t>Gomer from hear net even in</t>
  </si>
  <si>
    <t>| get that angry and you won't stop just</t>
  </si>
  <si>
    <t>35)</t>
  </si>
  <si>
    <t>Kesper's 8 ces old. | can Keep</t>
  </si>
  <si>
    <t>here, or there won't be a custody</t>
  </si>
  <si>
    <t>(+) (Wessage Q</t>
  </si>
  <si>
    <t>,3249 cugeeD</t>
  </si>
  <si>
    <t>(+) (Wessage Q",549,True,False,2025-10-25 00:14:30,2.0_enhanced</t>
  </si>
  <si>
    <t>IMG_2353.PNG,custody_screenshots\IMG_2353.PNG,Craig,Unknown,"S315) ’</t>
  </si>
  <si>
    <t>4] Facebook! aD</t>
  </si>
  <si>
    <t>«®</t>
  </si>
  <si>
    <t>Already cone</t>
  </si>
  <si>
    <t>Tacky S0SPM</t>
  </si>
  <si>
    <t>sroday]5-43 2)</t>
  </si>
  <si>
    <t>Cam yom Racctiine tenttehne</t>
  </si>
  <si>
    <t>srodayiS-02/2M</t>
  </si>
  <si>
    <t>Can you Racciine tonight</t>
  </si>
  <si>
    <t>,S315) ’</t>
  </si>
  <si>
    <t>Oo)",135,True,False,2025-10-25 00:14:30,2.0_enhanced</t>
  </si>
  <si>
    <t>IMG_2355.PNG,custody_screenshots\IMG_2355.PNG,Craig,Unknown,"o COVEN MELEhES 20% of annual</t>
  </si>
  <si>
    <t>Up tte</t>
  </si>
  <si>
    <t>ES 5 OO/vyear</t>
  </si>
  <si>
    <t>o S7,200 Kistine mex per child)</t>
  </si>
  <si>
    <t>,o COVEN MELEhES 20% of annual</t>
  </si>
  <si>
    <t>o S7,200 Kistine mex per child)",82,True,False,2025-10-25 00:14:30,2.0_enhanced</t>
  </si>
  <si>
    <t>IMG_2356.PNG,custody_screenshots\IMG_2356.PNG,Craig,Unknown,"TZ37 cS (&amp;)</t>
  </si>
  <si>
    <t>Congrats, yourve cualiiied tor a grant”</t>
  </si>
  <si>
    <t>Yourve qualliiiad for the aac?</t>
  </si>
  <si>
    <t>Same GESO every Canaclan chile) qualiiias</t>
  </si>
  <si>
    <t>for Now please commit t our rigid) group</t>
  </si>
  <si>
    <t>RESP plan with high tees enc) iniledoale</t>
  </si>
  <si>
    <t>cen ss</t>
  </si>
  <si>
    <t>Flare’s the honest braekdloume</t>
  </si>
  <si>
    <t>Whet CST RESP actuellly ise</t>
  </si>
  <si>
    <t>o AGP RSP—yourte</t>
  </si>
  <si>
    <t>echeduilec</t>
  </si>
  <si>
    <t>o if Henper decent tallow the Ipertiset”</t>
  </si>
  <si>
    <t>post-ssconckry path Epproved tulHime</t>
  </si>
  <si>
    <t>Program, on-time, completed), you [oss</t>
  </si>
  <si>
    <t>Someyreturinss</t>
  </si>
  <si>
    <t>o Foes ane thonteHlonckecdHihay take a chunk</t>
  </si>
  <si>
    <t>of your cenly contuiloutions bsatiore your</t>
  </si>
  <si>
    <t>mOnSy even Starts to grow,</t>
  </si>
  <si>
    <t>° flexibilitvaswatching</t>
  </si>
  <si>
    <t>uittdrantng carly &gt; lenpsr ding</t>
  </si>
  <si>
    <t>&gt;» ® ()</t>
  </si>
  <si>
    <t>,TZ37 cS (&amp;)</t>
  </si>
  <si>
    <t>Ask anything",607,True,False,2025-10-25 00:14:30,2.0_enhanced</t>
  </si>
  <si>
    <t>IMG_2358.PNG,custody_screenshots\IMG_2358.PNG,Craig,Unknown,"TEST cS E&gt;</t>
  </si>
  <si>
    <t>oom</t>
  </si>
  <si>
    <t>fe fo lesan —[o|</t>
  </si>
  <si>
    <t>fe fe lems [o|</t>
  </si>
  <si>
    <t>fo fo [amas |e |</t>
  </si>
  <si>
    <t>Wiha 7% gramth rata, montihy Chile) Texs</t>
  </si>
  <si>
    <t>Renciit of $820 Ctarting at age 1), and)</t>
  </si>
  <si>
    <t>SB OOOfveer ih tax reterms adklack</t>
  </si>
  <si>
    <t>o Byege 1, herper’s tiunc is projected tio</t>
  </si>
  <si>
    <t>GROW to OVE? SSOO,OOO.</t>
  </si>
  <si>
    <t>o Ther includes RESP (with grants) fier 14</t>
  </si>
  <si>
    <t>years enc] a TRSA afterward.</t>
  </si>
  <si>
    <t>This projection shows tihe real power of</t>
  </si>
  <si>
    <t>consistency, reinvestment, end] even</t>
  </si>
  <si>
    <t>mocest govemmenk benciiis when</t>
  </si>
  <si>
    <t>ineenuionellhy.</t>
  </si>
  <si>
    <t>Would) you Ike this chert end cette eqpertied)</t>
  </si>
  <si>
    <t>€8 6 PDF or goreackihiast? | can also Greate</t>
  </si>
  <si>
    <t>aone-page “Herper’s Func) Vision?”</t>
  </si>
  <si>
    <t>cunIMEny for Emma or to inelucle th your</t>
  </si>
  <si>
    <t>pevenfing doauneny 4""?</t>
  </si>
  <si>
    <t>Danentingayp</t>
  </si>
  <si>
    <t>,TEST cS E&gt;</t>
  </si>
  <si>
    <t>Danentingayp",656,True,False,2025-10-25 00:14:30,2.0_enhanced</t>
  </si>
  <si>
    <t>IMG_2366.PNG,custody_screenshots\IMG_2366.PNG,Craig,Emma,"12:37 wl &gt; Gs)</t>
  </si>
  <si>
    <t>Mattyicey</t>
  </si>
  <si>
    <t>EeyWvoulstopped|sharing|locationwithiMattylices</t>
  </si>
  <si>
    <t>KKaEmmalthreatenedialbbullet</t>
  </si>
  <si>
    <t>betweenlmyfeyesmyOUIgUYSId ongt</t>
  </si>
  <si>
    <t>roa</t>
  </si>
  <si>
    <t>oes</t>
  </si>
  <si>
    <t>eum</t>
  </si>
  <si>
    <t>(©) reson</t>
  </si>
  <si>
    <t>vom</t>
  </si>
  <si>
    <t>Semy 0 lost samvico 1220PM</t>
  </si>
  <si>
    <t>Shelwalked|intunannounced| 1:28PM</t>
  </si>
  <si>
    <t>Ok MI sce what's Gang en</t>
  </si>
  <si>
    <t>,&lt; (0)</t>
  </si>
  <si>
    <t>Ok MI sce what's Gang en",236,True,True,2025-10-25 00:14:30,2.0_enhanced</t>
  </si>
  <si>
    <t>IMG_2367.PNG,custody_screenshots\IMG_2367.PNG,Craig,Matt,"12:3 3) cS Ga)</t>
  </si>
  <si>
    <t>Matty Iea&gt;</t>
  </si>
  <si>
    <t>pao</t>
  </si>
  <si>
    <t>exo Omg 2 TORSAM</t>
  </si>
  <si>
    <t>Gonna head back out Ml chisel:</t>
  </si>
  <si>
    <t>phoma tn 18 10:33AM) |</t>
  </si>
  <si>
    <t>fTextiMessageeISMs}</t>
  </si>
  <si>
    <t>Sata Decl Alathl i: 23/AM]</t>
  </si>
  <si>
    <t>7 Wusepped chang location with Metiy tea.</t>
  </si>
  <si>
    <t>KKaEmmathreatenediajbbullet</t>
  </si>
  <si>
    <t>betweenlmyfeyesmyoulguystdonst</t>
  </si>
  <si>
    <t>Cow her tiiend Chomp, ih me 11ND</t>
  </si>
  <si>
    <t>Giretimnstances is che to awe my</t>
  </si>
  <si>
    <t>rae</t>
  </si>
  <si>
    <t>——on</t>
  </si>
  <si>
    <t>_</t>
  </si>
  <si>
    <t>,12:3 3) cS Ga)</t>
  </si>
  <si>
    <t>——on",303,True,True,2025-10-25 00:14:30,2.0_enhanced</t>
  </si>
  <si>
    <t>IMG_2368.PNG,custody_screenshots\IMG_2368.PNG,Craig,Matt,"12:3 3) cS G2</t>
  </si>
  <si>
    <t>Mattylicey</t>
  </si>
  <si>
    <t>| Gudkies camp net coelhy thet far | nian</t>
  </si>
  <si>
    <t>You stepped)</t>
  </si>
  <si>
    <t>chaning location</t>
  </si>
  <si>
    <t>SatyDechiAtathl On1S'AN])</t>
  </si>
  <si>
    <t>7 eu startad chaning location with Mata Ica,</t>
  </si>
  <si>
    <t>The location won't load TO0AM</t>
  </si>
  <si>
    <t>Wihare clo yom Wa fo Meek. SES HO</t>
  </si>
  <si>
    <t>(location fiounch Just want to know x102:27AM)</t>
  </si>
  <si>
    <t>ital kj</t>
  </si>
  <si>
    <t>Onesss | 1020AM</t>
  </si>
  <si>
    <t>Bluggediphonelintinsidelimlin]|On Gas lanes</t>
  </si>
  <si>
    <t>ivickos7/ PNG)</t>
  </si>
  <si>
    <t>(ea wel Uae he on TAlI Lanes</t>
  </si>
  <si>
    <t>,12:3 3) cS G2</t>
  </si>
  <si>
    <t>(ea wel Uae he on TAlI Lanes",379,True,True,2025-10-25 00:14:30,2.0_enhanced</t>
  </si>
  <si>
    <t>IMG_2369.PNG,custody_screenshots\IMG_2369.PNG,Craig,Unknown,"12:33) cS Gz</t>
  </si>
  <si>
    <t>g @)</t>
  </si>
  <si>
    <t>Ok) would [ke that have a Goad qqean eu</t>
  </si>
  <si>
    <t>You to and in Gully semy fo vouedl) | 120M</t>
  </si>
  <si>
    <t>ErinDechi3taty,-22.2M)</t>
  </si>
  <si>
    <t>ay fucl Samy but 0 fst gat heme. 0</t>
  </si>
  <si>
    <t>worked all dey, Gould wa go ter 7:22PM)</t>
  </si>
  <si>
    <t>Gofiixe or something temenmaw?</t>
  </si>
  <si>
    <t>Gah, Bas Met SOSAM</t>
  </si>
  <si>
    <t>Working this moming 0M seach out</t>
  </si>
  <si>
    <t>iter on ih the dey</t>
  </si>
  <si>
    <t>Sati Dechi 4tao- oC AM!</t>
  </si>
  <si>
    <t>Ok please cal CGAM</t>
  </si>
  <si>
    <t>Up tor ania iin Just here alone ef PONGAM</t>
  </si>
  <si>
    <t>Puckics camp net really thet far</t>
  </si>
  <si>
    <t>i mati</t>
  </si>
  <si>
    <t>charinallac</t>
  </si>
  <si>
    <t>(=?</t>
  </si>
  <si>
    <t>,g @)</t>
  </si>
  <si>
    <t>charinallac",413,True,False,2025-10-25 00:14:30,2.0_enhanced</t>
  </si>
  <si>
    <t>IMG_2371.PNG,custody_screenshots\IMG_2371.PNG,Craig,Unknown,"Pact eqikining this to yeu over</t>
  </si>
  <si>
    <t>text Is the same as at your wonlk</t>
  </si>
  <si>
    <t>Iinow how R werks wes I knew Graig</t>
  </si>
  <si>
    <t>lohyoulnougettinglitlmnotrighting)</t>
  </si>
  <si>
    <t>Prnfust seying emmy be home</t>
  </si>
  <si>
    <t>Suis at hotion of stats trom doar</t>
  </si>
  <si>
    <t>Beltherelinitwo'</t>
  </si>
  <si>
    <t>BrivAugilaty4 1 7,BM)</t>
  </si>
  <si>
    <t>Fuck now Pin thikiting (ol its S608</t>
  </si>
  <si>
    <t>GF SOS. AOS DOOR HES dno Hest</t>
  </si>
  <si>
    <t>FrigAug]9lat{o-5 PM)</t>
  </si>
  <si>
    <t>you find weed that he coo! fel. Bat</t>
  </si>
  <si>
    <t>Cont hae too</t>
  </si>
  <si>
    <t>US erounch Mask, back</t>
  </si>
  <si>
    <t>short</t>
  </si>
  <si>
    <t>Ss</t>
  </si>
  <si>
    <t>Con.</t>
  </si>
  <si>
    <t>,Pact eqikining this to yeu over</t>
  </si>
  <si>
    <t>Con.",384,True,False,2025-10-25 00:14:30,2.0_enhanced</t>
  </si>
  <si>
    <t>IMG_2372.PNG,custody_screenshots\IMG_2372.PNG,Craig,Unknown,"endl tall hin wo have Gills to pay anc</t>
  </si>
  <si>
    <t>Ineed|it</t>
  </si>
  <si>
    <t>Iwas teld weeks ago pay is at 210</t>
  </si>
  <si>
    <t>en Riday no one’s Hiking te hin</t>
  </si>
  <si>
    <t>unl then</t>
  </si>
  <si>
    <t>You mace me keap my mouth shut</t>
  </si>
  <si>
    <t>fis whol tine.</t>
  </si>
  <si>
    <t>Icichytclo chit. All geod</t>
  </si>
  <si>
    <t>Som, Shoulkin’t have veriured</t>
  </si>
  <si>
    <t>Gown the soad with thet tucking icfiag</t>
  </si>
  <si>
    <t>,endl tall hin wo have Gills to pay anc</t>
  </si>
  <si>
    <t>Gown the soad with thet tucking icfiag",263,True,False,2025-10-25 00:14:30,2.0_enhanced</t>
  </si>
  <si>
    <t>IMG_2373(1).PNG,custody_screenshots\IMG_2373(1).PNG,Craig,Unknown,"Very good wo chal get the rest</t>
  </si>
  <si>
    <t>Ther would be your fist weeks pay</t>
  </si>
  <si>
    <t>lus the 20 cigin? Ie) &amp; hue She's</t>
  </si>
  <si>
    <t>Gotha (thn to social development ancl</t>
  </si>
  <si>
    <t>I@otta get cash out iter har &amp; fel</t>
  </si>
  <si>
    <t>how wate geihg to pull this cif at</t>
  </si>
  <si>
    <t>all. So rest of the months inched</t>
  </si>
  <si>
    <t>ello what</t>
  </si>
  <si>
    <t>No, i's ast weeks hours</t>
  </si>
  <si>
    <t>Prebehiy go back since 1 gat the</t>
  </si>
  <si>
    <t>(iis ancl che cack and stwralleg, what</t>
  </si>
  <si>
    <t>&gt; pheeaelea aaah</t>
  </si>
  <si>
    <t>Your first week fs pail on your</t>
  </si>
  <si>
    <t>second Frick et work</t>
  </si>
  <si>
    <t>No they field a week wsmellly so ew</t>
  </si>
  <si>
    <t>Gata pay aiver</t>
  </si>
  <si>
    <t>,Very good wo chal get the rest</t>
  </si>
  <si>
    <t>a )",471,True,False,2025-10-25 00:14:30,2.0_enhanced</t>
  </si>
  <si>
    <t>IMG_2373(2).PNG,custody_screenshots\IMG_2373(2).PNG,Craig,Unknown,"9:20 ale (3)</t>
  </si>
  <si>
    <t>‘ sr Oy</t>
  </si>
  <si>
    <t>Rr &gt;</t>
  </si>
  <si>
    <t>ar pececey</t>
  </si>
  <si>
    <t>Time to put an end to your</t>
  </si>
  <si>
    <t>fucking bullshit. Poor id fis</t>
  </si>
  <si>
    <t>gonna end Up ih the system tis</t>
  </si>
  <si>
    <t>but your games are finished.</t>
  </si>
  <si>
    <t>Times up, it’s time tor the adults</t>
  </si>
  <si>
    <t>to take over end) your atiiiceuit is</t>
  </si>
  <si>
    <t>Slap one of being honest tor</t>
  </si>
  <si>
    <t>Herper Stop wasting time trying</t>
  </si>
  <si>
    <t>to fine] out some voodoo shit as</t>
  </si>
  <si>
    <t>to why dhie’s so gassy, it’s meth</t>
  </si>
  <si>
    <t>6 months of ebuse. Bahelia</t>
  </si>
  <si>
    <t>hehe. Bitch please</t>
  </si>
  <si>
    <t>Told a mutual titlenc] wito our</t>
  </si>
  <si>
    <t>social worker wass She Says</t>
  </si>
  <si>
    <t>really? Whey a huge conilict of</t>
  </si>
  <si>
    <t>interest. Balhalta it just keaas</t>
  </si>
  <si>
    <t>gating lsstier fis</t>
  </si>
  <si>
    <t>i ya could just smartened] up</t>
  </si>
  <si>
    <t>end stopped doulling down on</t>
  </si>
  <si>
    <t>the elsuse on Facebook ancl tto</t>
  </si>
  <si>
    <t>your tuck louddlies 0 woullla let</t>
  </si>
  <si>
    <t>yoh run tihe show, Now ti</t>
  </si>
  <si>
    <t>coming for you, whith every</t>
  </si>
  <si>
    <t>fucking thing 0 have. Fuck you</t>
  </si>
  <si>
    <t>Emma. | hope yeu rot in hell,</t>
  </si>
  <si>
    <t>,‘ sr Oy</t>
  </si>
  <si>
    <t>Emma. | hope yeu rot in hell,",770,True,False,2025-10-25 00:14:30,2.0_enhanced</t>
  </si>
  <si>
    <t>IMG_2373.PNG,custody_screenshots\IMG_2373.PNG,Craig,Unknown,"Very good wo chal get the rest</t>
  </si>
  <si>
    <t>IMG_2374(1).PNG,custody_screenshots\IMG_2374(1).PNG,Craig,Unknown,"Prbelaly go back since 1 gat the</t>
  </si>
  <si>
    <t>bins ancl che mack and stellar, what</t>
  </si>
  <si>
    <t>chou the first wack you ciclnt get</t>
  </si>
  <si>
    <t>paid]</t>
  </si>
  <si>
    <t>Your fist week fs pail om your</t>
  </si>
  <si>
    <t>sscond Fikay at wank</t>
  </si>
  <si>
    <t>No thay field a weeks wsmellly so yeu</t>
  </si>
  <si>
    <t>Geka pal ater</t>
  </si>
  <si>
    <t>The's why Pm paid a week aifter 0</t>
  </si>
  <si>
    <t>ist worked)</t>
  </si>
  <si>
    <t>Thetts how Rall wasks you even sale]</t>
  </si>
  <si>
    <t>Yes which should be more Mia that</t>
  </si>
  <si>
    <t>chou be nak Riday</t>
  </si>
  <si>
    <t>No fis. The hours cad] on Suck, SO</t>
  </si>
  <si>
    <t>the tist week fs paid the second)</t>
  </si>
  <si>
    <t>weak,</t>
  </si>
  <si>
    <t>Pm act eqikining this to yeu over</t>
  </si>
  <si>
    <t>text Is the same 6s at your work</t>
  </si>
  <si>
    <t>Inow how i works wes I know Graig</t>
  </si>
  <si>
    <t>I yom net getting i Pm net fighting</t>
  </si>
  <si>
    <t>,Prbelaly go back since 1 gat the</t>
  </si>
  <si>
    <t>IMG_2374.PNG,custody_screenshots\IMG_2374.PNG,Craig,Unknown,"Prbelaly go back since 1 gat the</t>
  </si>
  <si>
    <t>IMG_2375.PNG,custody_screenshots\IMG_2375.PNG,Craig,Unknown,"TRAD hhow i wenks 0 know Greig LS GD</t>
  </si>
  <si>
    <t>g I yom net getting i. Fm net fighting</t>
  </si>
  <si>
    <t>saying My be home</t>
  </si>
  <si>
    <t>Sis et bation of tom doar</t>
  </si>
  <si>
    <t>Fuck now Fin lel S668</t>
  </si>
  <si>
    <t>Or BOER, Almost 100% i's fist</t>
  </si>
  <si>
    <t>tho |</t>
  </si>
  <si>
    <t>PM</t>
  </si>
  <si>
    <t>fine] weed thet be cool fel. But</t>
  </si>
  <si>
    <t>have too</t>
  </si>
  <si>
    <t>Just chiving arounch Mask, back</t>
  </si>
  <si>
    <t>Then helping will clean out itis</t>
  </si>
  <si>
    <t>©","TRAD hhow i wenks 0 know Greig LS GD</t>
  </si>
  <si>
    <t>Then helping will clean out itis",284,True,False,2025-10-25 00:14:30,2.0_enhanced</t>
  </si>
  <si>
    <t>IMG_2376.PNG,custody_screenshots\IMG_2376.PNG,Craig,Unknown,"OF you tine wad thet fe coal fal. But</t>
  </si>
  <si>
    <t>Cort have too</t>
  </si>
  <si>
    <t>Just chiving aroun. Fil ask, (sacks</t>
  </si>
  <si>
    <t>chorthy</t>
  </si>
  <si>
    <t>Why bother conihig back then? AD</t>
  </si>
  <si>
    <t>Cause he's picking me up aitar7</t>
  </si>
  <si>
    <t>FrinAUgiOatyz-3 2PM</t>
  </si>
  <si>
    <t>Ene smalkes</t>
  </si>
  <si>
    <t>Yes back shanty</t>
  </si>
  <si>
    <t>Hittayko cyarntiznya chim Gar kya</t>
  </si>
  <si>
    <t>Ota 8)</t>
  </si>
  <si>
    <t>,OF you tine wad thet fe coal fal. But</t>
  </si>
  <si>
    <t>Ota 8)",268,True,False,2025-10-25 00:14:30,2.0_enhanced</t>
  </si>
  <si>
    <t>IMG_2377.PNG,custody_screenshots\IMG_2377.PNG,Craig,Unknown,"Cla Hillie’s coniing coum ter the</t>
  </si>
  <si>
    <t>nightthinkWExcited|toseelherglim)</t>
  </si>
  <si>
    <t>in}bathInowaMaybe}goluptownhforg</t>
  </si>
  <si>
    <t>Ghecsccale agai i? you wanna fetta.</t>
  </si>
  <si>
    <t>Fel love than. 0 love yeu.</t>
  </si>
  <si>
    <t>Fuck babe Im so exiausted 0</t>
  </si>
  <si>
    <t>canediicd on will</t>
  </si>
  <si>
    <t>Same and) 1 thought you ware gag</t>
  </si>
  <si>
    <t>with will that was part of i tel. Chay</t>
  </si>
  <si>
    <t>SOL Yoo</t>
  </si>
  <si>
    <t>No mead te epaltogfize</t>
  </si>
  <si>
    <t>74493650763 mm</t>
  </si>
  <si>
    <t>5EDDAEDZ=-2CEO</t>
  </si>
  <si>
    <t>SIRE G}imag ery}</t>
  </si>
  <si>
    <t>iB}</t>
  </si>
  <si>
    <t>Fookingfgocooo00d</t>
  </si>
  <si>
    <t>Ai, Ang © ek IBNEM</t>
  </si>
  <si>
    <t>ar)</t>
  </si>
  <si>
    <t>,Cla Hillie’s coniing coum ter the</t>
  </si>
  <si>
    <t>a )",424,True,False,2025-10-25 00:14:30,2.0_enhanced</t>
  </si>
  <si>
    <t>IMG_2378.PNG,custody_screenshots\IMG_2378.PNG,Craig,Unknown,"Tee Message o SS</t>
  </si>
  <si>
    <t>tem, Ang Ev ONEM</t>
  </si>
  <si>
    <t>We want fora walk to do some</t>
  </si>
  <si>
    <t>trahing. I wouldn't ast up and [eawe</t>
  </si>
  <si>
    <t>Put 0 cent want to talk fo prow aight</t>
  </si>
  <si>
    <t>now, Fr cant. So we wem fera</t>
  </si>
  <si>
    <t>walk, Both mescied ii fast up and</t>
  </si>
  <si>
    <t>(eave and net tall ou,</t>
  </si>
  <si>
    <t>Te, AD Wat FEBAM</t>
  </si>
  <si>
    <t>The second you abancon Luma</t>
  </si>
  <si>
    <t>VOUeTONYOUOW NN OUICantstanve</t>
  </si>
  <si>
    <t>moot evening | mecd everday</t>
  </si>
  <si>
    <t>end stil expect me to provide Eat Fl</t>
  </si>
  <si>
    <t>tall you once only, your Gills are your</t>
  </si>
  <si>
    <t>Bills tito socom] yew maghoet fier ate</t>
  </si>
  <si>
    <t>Imorestime’s| pyouldongticarerabout</t>
  </si>
  <si>
    <t>har han est oy Gro word causal</t>
  </si>
  <si>
    <t>coulehyt clo det to emenitnel lee</t>
  </si>
  <si>
    <t>clone one who idelzes you anc]</t>
  </si>
  <si>
    <t>(oaks at row tino the wayy row co. 0</t>
  </si>
  <si>
    <t>woul? fathom treating piper that</t>
  </si>
  <si>
    <t>way and despite the Liting se</t>
  </si>
  <si>
    <t>neccls yew Gtys cane tnikertmetely</t>
  </si>
  <si>
    <t>that's whet f treed to happen when</t>
  </si>
  <si>
    <t>(thought we would be a family</t>
  </si>
  <si>
    <t>Wher you showed me tocky fs thet</t>
  </si>
  <si>
    <t>were cone. Yourve never epalogized)</t>
  </si>
  <si>
    <t>fh your [ite so verte nat starting</t>
  </si>
  <si>
    <t>techy chyfoushy and 1 chat even</t>
  </si>
  <si>
    <t>tii weard know whet Ko apalogize</t>
  </si>
  <si>
    <t>for anya, Your net steps cecilia</t>
  </si>
  <si>
    <t>,Tee Message o SS</t>
  </si>
  <si>
    <t>for anya, Your net steps cecilia",976,True,False,2025-10-25 00:14:30,2.0_enhanced</t>
  </si>
  <si>
    <t>IMG_2379(1).PNG,custody_screenshots\IMG_2379(1).PNG,Craig,Unknown,"tall yew once cally, your Hills are yeur</t>
  </si>
  <si>
    <t>Gills the second you neglest her one</t>
  </si>
  <si>
    <t>Imorentime’| py ouldongticarerabout</t>
  </si>
  <si>
    <t>her then fust say the word cause 0</t>
  </si>
  <si>
    <t>cout do that to en ential [et</t>
  </si>
  <si>
    <t>clone one who iclelizes you anc)</t>
  </si>
  <si>
    <t>foals at yew tine the wary yew lo. 0</t>
  </si>
  <si>
    <t>way end despite the iting sie</t>
  </si>
  <si>
    <t>ineedstyoulguy sicausejunfortunately)</t>
  </si>
  <si>
    <t>that’s whet fi terced to happen when</t>
  </si>
  <si>
    <t>Ithought we would so a tenn,</t>
  </si>
  <si>
    <t>Wher you chewed me todky fs thet</t>
  </si>
  <si>
    <t>were coma. Youre maver epalogized)</t>
  </si>
  <si>
    <t>ih your [itd so youre het starting)</t>
  </si>
  <si>
    <t>techy ciutoudhy anc 1 coat even</t>
  </si>
  <si>
    <t>thik youre] knew wheat To apalogize</t>
  </si>
  <si>
    <t>for anya, Your nak steps cecilia</t>
  </si>
  <si>
    <t>the ttre, cause | den give ti</t>
  </si>
  <si>
    <t>Smack ish where leas] ep yor</t>
  </si>
  <si>
    <t>cipped any soul out oF me months</t>
  </si>
  <si>
    <t>ago bout Al par har ep fer ectepitem</t>
  </si>
  <si>
    <t>Delf I Ret yom Greek tna lke ces</t>
  </si>
  <si>
    <t>(0 be posting her up on faeclbock</t>
  </si>
  <si>
    <t>now sce Fanyene wants her camse</t>
  </si>
  <si>
    <t>Pin net putting her tireugh the ceap</t>
  </si>
  <si>
    <t>Genk halles 0 cid montis age mo</t>
  </si>
  <si>
    <t>humantshouldigojtherellettalonela</t>
  </si>
  <si>
    <t>ewect dog whe wants netting fur</t>
  </si>
  <si>
    <t>your guys love. Samy the thikige fs</t>
  </si>
  <si>
    <t>enipiy bur Fin Merely starving</t>
  </si>
  <si>
    <t>mayyscli to axel sure you tacd) tiie</t>
  </si>
  <si>
    <t>Gely, Bermoniing memey endl stuit</t>
  </si>
  <si>
    <t>,tall yew once cally, your Hills are yeur</t>
  </si>
  <si>
    <t>Gely, Bermoniing memey endl stuit",1121,True,False,2025-10-25 00:14:30,2.0_enhanced</t>
  </si>
  <si>
    <t>IMG_2379.PNG,custody_screenshots\IMG_2379.PNG,Craig,Unknown,"tall you ence only, your Gills are our</t>
  </si>
  <si>
    <t>Gills the sacond you neglect her one</t>
  </si>
  <si>
    <t>Imoreitime’| pyouldongticarerabouts</t>
  </si>
  <si>
    <t>oar than fust say the word cause |</t>
  </si>
  <si>
    <t>Coulkint do that to en antimel et</t>
  </si>
  <si>
    <t>clone ene whe iclelizes you anc]</t>
  </si>
  <si>
    <t>locks at you to the wary yew clo. 0</t>
  </si>
  <si>
    <t>woulkint fathom treating piper that</t>
  </si>
  <si>
    <t>way and despite the iting sia</t>
  </si>
  <si>
    <t>Ineedshyoulguys{causeluntontunately</t>
  </si>
  <si>
    <t>that's whet [terse to happen when</t>
  </si>
  <si>
    <t>Ithought we would ha © family</t>
  </si>
  <si>
    <t>What ow showed me todky fs that</t>
  </si>
  <si>
    <t>wete dona. Youre maver epollogiizad)</t>
  </si>
  <si>
    <t>ih your [ita so youre het starting)</t>
  </si>
  <si>
    <t>focky civioushy anc | dont even</t>
  </si>
  <si>
    <t>think your now what Wo epalogiize</t>
  </si>
  <si>
    <t>for expen, Your hag steps decide</t>
  </si>
  <si>
    <t>the fui, cause I dont Give two</t>
  </si>
  <si>
    <t>Smash frskes winero leas] ep you</t>
  </si>
  <si>
    <t>cipped my soul out of are anentins</t>
  </si>
  <si>
    <t>ego bee Ml past et erp fer actor item</t>
  </si>
  <si>
    <t>elie Viet yom eet har lke eters</t>
  </si>
  <si>
    <t>(0 be posting her up on faccinack</t>
  </si>
  <si>
    <t>now sce anyone wants her camse</t>
  </si>
  <si>
    <t>Pn net putting her tireugh the cleap</t>
  </si>
  <si>
    <t>Genk holes 0 cic] montis age mo</t>
  </si>
  <si>
    <t>man should go there [et alone a</t>
  </si>
  <si>
    <t>payee to anette cave you teats</t>
  </si>
  <si>
    <t>ely, Bement mensy andl sii</t>
  </si>
  <si>
    <t>,tall you ence only, your Gills are our</t>
  </si>
  <si>
    <t>ely, Bement mensy andl sii",1044,True,False,2025-10-25 00:14:30,2.0_enhanced</t>
  </si>
  <si>
    <t>IMG_2380(1).PNG,custody_screenshots\IMG_2380(1).PNG,Craig,Unknown,"you</t>
  </si>
  <si>
    <t>ans. AnMEY io paint yen done ese</t>
  </si>
  <si>
    <t>neaity with me caly push back, AD</t>
  </si>
  <si>
    <t>good balls in your court Ml go back</t>
  </si>
  <si>
    <t>to fan work fin the moriing wit</t>
  </si>
  <si>
    <t>nothing Re i have done 13 tines in</t>
  </si>
  <si>
    <t>the bet 8 weeks, And no Mm mat</t>
  </si>
  <si>
    <t>tallting elsont chugs</t>
  </si>
  <si>
    <t>Cood aight Pin net mad Mn just over</t>
  </si>
  <si>
    <t>tho bullshit. No ene cisrespecis me</t>
  </si>
  <si>
    <t>fh may omm heme once [et alone over</t>
  </si>
  <si>
    <t>and] over and] over, yeu cmibarrassed)</t>
  </si>
  <si>
    <t>moe tecky when I hate evening</t>
  </si>
  <si>
    <t>ehout it alreachy yeu ceeilly trehting</t>
  </si>
  <si>
    <t>enibamassed mea. When my phen</t>
  </si>
  <si>
    <t>Gihigs camse yeurte acting [ike that</t>
  </si>
  <si>
    <t>iis time to make a change. Ml leave</t>
  </si>
  <si>
    <t>tomieriew fer werk anc] someane Gan</t>
  </si>
  <si>
    <t>pick up Loma later en fh the cary OF</t>
  </si>
  <si>
    <t>that’s your chefes. You have no idea</t>
  </si>
  <si>
    <t>how much fi love wou. You need a</t>
  </si>
  <si>
    <t>Ghenge so here's your halaing</t>
  </si>
  <si>
    <t>wocan be chil end wark tagether on</t>
  </si>
  <si>
    <t>what's next fer us both or we Gen</t>
  </si>
  <si>
    <t>contihme anc both endl up em eur</t>
  </si>
  <si>
    <t>faces gaihig epposite clrections</t>
  </si>
  <si>
    <t>Tol, Wnettovar yor thik, You say</t>
  </si>
  <si>
    <t>coat do cmt Ital yo Flee</t>
  </si>
  <si>
    <t>oun 0 co fins one everyting of</t>
  </si>
  <si>
    <t>course | care clout har leny oneea</t>
  </si>
  <si>
    <t>chy watching hier serateh lar car,</t>
  </si>
  <si>
    <t>lamydisrespecttull AMY ouwelneverg</t>
  </si>
  <si>
    <t>cegpsciad ma, Isce cecliiy veny</t>
  </si>
  <si>
    <t>@) (Some 8)</t>
  </si>
  <si>
    <t>,you</t>
  </si>
  <si>
    <t>@) (Some 8)",1091,True,False,2025-10-25 00:14:30,2.0_enhanced</t>
  </si>
  <si>
    <t>IMG_2380.PNG,custody_screenshots\IMG_2380.PNG,Craig,Unknown,"blackoutibuttthatrs\whatil[dotormyou</t>
  </si>
  <si>
    <t>guyswAnywayino}pointsyouldonstsee)</t>
  </si>
  <si>
    <t>cealiiy with me only puch back. All</t>
  </si>
  <si>
    <t>to la work i the mening whit</t>
  </si>
  <si>
    <t>nothing Ihe i have cone 18 tines in</t>
  </si>
  <si>
    <t>tho bast 8 wala. And no Fin nat</t>
  </si>
  <si>
    <t>telling eloout chugs</t>
  </si>
  <si>
    <t>Cood aight Pin net mac) im fust over</t>
  </si>
  <si>
    <t>tho bullshit. No one cisrespecis me</t>
  </si>
  <si>
    <t>fh coy oun heme onse [et clone over</t>
  </si>
  <si>
    <t>and] over and over, you cmibartassed]</t>
  </si>
  <si>
    <t>me today when 0 hate eventing</t>
  </si>
  <si>
    <t>ebout it already yeu ceeilly ttrehting</t>
  </si>
  <si>
    <t>enibamassad mea. When ay pene</t>
  </si>
  <si>
    <t>cihngs cause yeurte acting Ike thar</t>
  </si>
  <si>
    <t>its tine to mle a change. Ml leave</t>
  </si>
  <si>
    <t>tomierrew for work anc] someans Gan</t>
  </si>
  <si>
    <t>pick up Loma later on fh the Gay fF</t>
  </si>
  <si>
    <t>that’s your choles. You have mo idea</t>
  </si>
  <si>
    <t>how much ilove you, You mseda</t>
  </si>
  <si>
    <t>Ghenge so here's your halaing frame),</t>
  </si>
  <si>
    <t>wocan be chil end wark together em</t>
  </si>
  <si>
    <t>whats nex fer us both or we Gen</t>
  </si>
  <si>
    <t>Conte anc bath ene] up en our</t>
  </si>
  <si>
    <t>fhess gang opposite cikections</t>
  </si>
  <si>
    <t>Gounse I care clout har I eny onse a</t>
  </si>
  <si>
    <t>warching her seratch liar eer</t>
  </si>
  <si>
    <t>Pin clsrsspectitd MA. Yerfve maver</t>
  </si>
  <si>
    <t>negpsciad me, I sce cealiiy veny</t>
  </si>
  <si>
    <t>Qo</t>
  </si>
  <si>
    <t>,blackoutibuttthatrs\whatil[dotormyou</t>
  </si>
  <si>
    <t>negpsciad me, I sce cealiiy veny",1018,True,False,2025-10-25 00:14:30,2.0_enhanced</t>
  </si>
  <si>
    <t>IMG_2382.PNG,custody_screenshots\IMG_2382.PNG,Craig,Unknown,"oct) S (37)</t>
  </si>
  <si>
    <t>&lt;a — oom</t>
  </si>
  <si>
    <t>ey ExTranster] eaey</t>
  </si>
  <si>
    <t>fOMINTERAC es Lranster-yAimoneytranstemfrom|PLATINUM|ROOEI=s</t>
  </si>
  <si>
    <t>Wiewinbrowsen|[Erancais!Hi/EMMA\RYANSPIFATINUMIROOEING]</t>
  </si>
  <si>
    <t>INCShastsentyyouls369'79)1(CAD)fandithelmoneyjhas|beenjaut=s</t>
  </si>
  <si>
    <t>e &gt;</t>
  </si>
  <si>
    <t>INT ERACTe= Transter-yAlmoneyjtranstertrom)PLUATINUM|ROOEI=y</t>
  </si>
  <si>
    <t>WViewlin|browsen||ErancaisiHi/EMMAIRYANSPLATINUMIROOEING)</t>
  </si>
  <si>
    <t>INC Ahastsentiyouls630.0.1[(CAD)fandithelmoneyjhas|beenjautes</t>
  </si>
  <si>
    <t>INTERACTes Transfer-JA\moneyjtransfemfrom|BLATINUM|ROOEIES</t>
  </si>
  <si>
    <t>View ih browser ( angels CI EA RAN, FLAN ROGHINS</t>
  </si>
  <si>
    <t>(NG. fas cant em GOIAES (GAL) and thomoncy has Been att.</t>
  </si>
  <si>
    <t>&amp; ARAB</t>
  </si>
  <si>
    <t>INTERACYes TransterzAimoneytranstemfrom|PUATINUM|ROOFI Es</t>
  </si>
  <si>
    <t>Vow ha branser( Rancis FI EMA RAY, FLAN ROOFING</t>
  </si>
  <si>
    <t>INC Ahastsenttyouls704°03](CAD)landjthelmoneyjhaslbeenjautey</t>
  </si>
  <si>
    <t>we »</t>
  </si>
  <si>
    <t>INTERACYe= Transfer:tAtmoneystranstentrom|PLATINUMIROOEIEy</t>
  </si>
  <si>
    <t>WViewjin|browsen|[Erancais|Hi[EMMA\RY ANSP FATINUMIROOEING])</t>
  </si>
  <si>
    <t>IN CNhastsentyyouls76513 0]( CAD )[and}thelmoneyjhas]beenjautwss</t>
  </si>
  <si>
    <t>(elwlslelelrlololelle)</t>
  </si>
  <si>
    <t>Alsloleeleletele)</t>
  </si>
  <si>
    <t>(oJ [2x helwlelelee</t>
  </si>
  <si>
    <t>,oct) S (37)</t>
  </si>
  <si>
    <t>WViewlin|browsen ErancaisiHi/EMMAIRYANSPLATINUMIROOEING)</t>
  </si>
  <si>
    <t>(oJ [2x helwlelelee",996,True,False,2025-10-25 00:14:30,2.0_enhanced</t>
  </si>
  <si>
    <t>IMG_2383.PNG,custody_screenshots\IMG_2383.PNG,Craig,Unknown,"thd</t>
  </si>
  <si>
    <t>PE a ~ - a</t>
  </si>
  <si>
    <t>| , Meme RD® -_</t>
  </si>
  <si>
    <t>ila Missing\Wages)</t>
  </si>
  <si>
    <t>aClaim:poujwerelpaid|$3¥4.62=234but</t>
  </si>
  <si>
    <t>basedfon}24G]hourstatis30/hourayou</t>
  </si>
  <si>
    <t>should|haverearned|$7:3805</t>
  </si>
  <si>
    <t>aDiscrepancy4$3,917222}inImissing)</t>
  </si>
  <si>
    <t>lWwagesy</t>
  </si>
  <si>
    <t>o hrdiucls details of haw deductions Gy</t>
  </si>
  <si>
    <t>1,000 fer board ancl unfiterme) and</t>
  </si>
  <si>
    <t>limpropegpayjrates|contributed}toithis)</t>
  </si>
  <si>
    <t>Shortfall</t>
  </si>
  <si>
    <t>2almpropeyHourlyRate)</t>
  </si>
  <si>
    <t>o Giiis Yeu were premised SeOneur bat</t>
  </si>
  <si>
    <t>may have been pal) closer to Ga iicur</t>
  </si>
  <si>
    <t>or ess, based) on caleulktions.</t>
  </si>
  <si>
    <t>o fiicfilicht the overtiine wack (GO=G0</t>
  </si>
  <si>
    <t>heures) and ong hours wenkecl, witch</t>
  </si>
  <si>
    <t>chou) have thercased the pa</t>
  </si>
  <si>
    <t>@, Uniiied Taxas</t>
  </si>
  <si>
    <t>o Gifts Tho cuplover did met greperty</t>
  </si>
  <si>
    <t>Todo heoehod diaeectel snes tars</t>
  </si>
  <si>
    <t>wom liabilities}fomyou's</t>
  </si>
  <si>
    <t>° nana lab OF tolmmsaiipats</t>
  </si>
  <si>
    <t>leis (eunein lien aniilagy gana PARE &lt;=}</t>
  </si>
  <si>
    <t>oP | @ Message “@</t>
  </si>
  <si>
    <t>; ‘ ' peo |</t>
  </si>
  <si>
    <t>m—™ am. ..w., pm . Om. A</t>
  </si>
  <si>
    <t>,thd</t>
  </si>
  <si>
    <t>m—™ am. ..w., pm . Om. A",789,True,False,2025-10-25 00:14:30,2.0_enhanced</t>
  </si>
  <si>
    <t>IMG_2384.PNG,custody_screenshots\IMG_2384.PNG,Craig,Matt,"SZ OORBUYlIKe]ISaidjitxdoesngt</t>
  </si>
  <si>
    <t>matter Ifestem dog Rat any eum</t>
  </si>
  <si>
    <t>pace so) Com? Gat any More</t>
  </si>
  <si>
    <t>eiressad than Iam</t>
  </si>
  <si>
    <t>Thanks agein ter telling axe what</t>
  </si>
  <si>
    <t>can anc cant de.</t>
  </si>
  <si>
    <t>Your pace cecsnt werk fn the seal</t>
  </si>
  <si>
    <t>world) .</t>
  </si>
  <si>
    <t>Ent ve. Soi? 1 aced help Ml reach</t>
  </si>
  <si>
    <t>CUTABUUlullltextyallatem @yiust</t>
  </si>
  <si>
    <t>Geaning</t>
  </si>
  <si>
    <t>it's Harpers world now Emma that’s</t>
  </si>
  <si>
    <t>the issue youre met Gating</t>
  </si>
  <si>
    <t>Your stn? (ll have packed up nat</t>
  </si>
  <si>
    <t>week then you dent gatia womy</t>
  </si>
  <si>
    <t>chou the apartment et alll</t>
  </si>
  <si>
    <t>Guckly 1am that's whqy 1 mesd to</t>
  </si>
  <si>
    <t>enrange tines to do Rall alene with</t>
  </si>
  <si>
    <t>faInewbornlols</t>
  </si>
  <si>
    <t>Oc ®)</t>
  </si>
  <si>
    <t>,SZ OORBUYlIKe]ISaidjitxdoesngt</t>
  </si>
  <si>
    <t>Oc ®)",516,True,True,2025-10-25 00:14:30,2.0_enhanced</t>
  </si>
  <si>
    <t>IMG_2385.PNG,custody_screenshots\IMG_2385.PNG,Craig,Unknown,"Thenk you fier ofitaring to hala. Your</t>
  </si>
  <si>
    <t>Gem fustassumes | can do Rall anc</t>
  </si>
  <si>
    <t>pack your chit up cicint quick witha</t>
  </si>
  <si>
    <t>neuer so 1 figure ow ware fha</t>
  </si>
  <si>
    <t>rush ptoyge tits</t>
  </si>
  <si>
    <t>Ai geod, thank youd 0 will reach ort</t>
  </si>
  <si>
    <t>iffiineed|helpss</t>
  </si>
  <si>
    <t>Iwant t help. 0 dem care clout the</t>
  </si>
  <si>
    <t>custochy thing ter 100th time butl</t>
  </si>
  <si>
    <t>cant get a chimpster unllass eure</t>
  </si>
  <si>
    <t>taling ane Wheays gaiig om. cant</t>
  </si>
  <si>
    <t>Get ene cn a cEys netiice, willl yew</t>
  </si>
  <si>
    <t>Went me t i Dumpster and when</t>
  </si>
  <si>
    <t>would yom Ie i cleme fay</t>
  </si>
  <si>
    <t>(t's ust Pye elso asked tine and time</t>
  </si>
  <si>
    <t>again so it's casier i? 1 do fi, 0 know</t>
  </si>
  <si>
    <t>fenilly wil help. Again mer trying</t>
  </si>
  <si>
    <t>ay</t>
  </si>
  <si>
    <t>fo bo cuch or fight Pin fust ted of fi</t>
  </si>
  <si>
    <t>ai Idomtheve R th ma.</t>
  </si>
  <si>
    <t>Ident even know this &amp; in nat</t>
  </si>
  <si>
    <t>wanted chout R either Graig. Sinee</t>
  </si>
  <si>
    <t>the paper werk has been filled cat</t>
  </si>
  <si>
    <t>Rea weight oi? my shoulders.</t>
  </si>
  <si>
    <t>Geceuss ih the end is mat eloout</t>
  </si>
  <si>
    <t>youor) or what's happened or who's</t>
  </si>
  <si>
    <t>Iying fits the care fer our damier</t>
  </si>
  <si>
    <t>,Thenk you fier ofitaring to hala. Your</t>
  </si>
  <si>
    <t>Iying fits the care fer our damier",845,True,False,2025-10-25 00:14:30,2.0_enhanced</t>
  </si>
  <si>
    <t>IMG_2386.PNG,custody_screenshots\IMG_2386.PNG,Craig,Unknown,"Aay damage 0 will ths too. But Pa wet</t>
  </si>
  <si>
    <t>tallting clout the past or whpy 0 cic</t>
  </si>
  <si>
    <t>deal with the garbage</t>
  </si>
  <si>
    <t>Werte not? iis done and over with</t>
  </si>
  <si>
    <t>it's met over with cause it's thera,</t>
  </si>
  <si>
    <t>Does he naw youre nat siaying</t>
  </si>
  <si>
    <t>there?</t>
  </si>
  <si>
    <t>Least of ay woernies right nom, Yes.</t>
  </si>
  <si>
    <t>wi all werk out</t>
  </si>
  <si>
    <t>Whan's he want you aft mug)</t>
  </si>
  <si>
    <t>You need a yerch You cant Live ih am</t>
  </si>
  <si>
    <t>Uptown Epartinen with a belay anc</t>
  </si>
  <si>
    <t>Gnd of stony, You know it</t>
  </si>
  <si>
    <t>We cic? talk efoour then, 0 safidl Rye</t>
  </si>
  <si>
    <t>beentstavinalhererandipotentially,</t>
  </si>
  <si>
    <t>,Aay damage 0 will ths too. But Pa wet</t>
  </si>
  <si>
    <t>a )",469,True,False,2025-10-25 00:14:30,2.0_enhanced</t>
  </si>
  <si>
    <t>IMG_2388.PNG,custody_screenshots\IMG_2388.PNG,Craig,Emma,"its Cenper’s werk now Emma that's</t>
  </si>
  <si>
    <t>the issue youre net getting</t>
  </si>
  <si>
    <t>Your stu? Hl have packed up maa</t>
  </si>
  <si>
    <t>week then you cent gotta womy</t>
  </si>
  <si>
    <t>ehoout the apartment et all</t>
  </si>
  <si>
    <t>Bucky 0am thats why I mead to</t>
  </si>
  <si>
    <t>arange times to do Rall atone with</t>
  </si>
  <si>
    <t>faInewborn}lols</t>
  </si>
  <si>
    <t>Hhvenrt been wormed since | started)</t>
  </si>
  <si>
    <t>piling the gerhage ter Gale to wellz</t>
  </si>
  <si>
    <t>Youre only clone becamse yaw ftaree</t>
  </si>
  <si>
    <t>fon yourschi</t>
  </si>
  <si>
    <t>©) (Gem)</t>
  </si>
  <si>
    <t>,its Cenper’s werk now Emma that's</t>
  </si>
  <si>
    <t>Message Q",374,True,True,2025-10-25 00:14:30,2.0_enhanced</t>
  </si>
  <si>
    <t>IMG_2389.PNG,custody_screenshots\IMG_2389.PNG,Craig,Unknown,"i139) atl S G7)</t>
  </si>
  <si>
    <t>(OSPBN 2 QC</t>
  </si>
  <si>
    <t>Icom even lanrw this &amp; in net</t>
  </si>
  <si>
    <t>wonnied about ht cither Graig. Sines</t>
  </si>
  <si>
    <t>the paper werk has een filled out</t>
  </si>
  <si>
    <t>t</t>
  </si>
  <si>
    <t>OQ</t>
  </si>
  <si>
    <t>its a weight otf my shoulciers.</t>
  </si>
  <si>
    <t>Because ih the end it's not about</t>
  </si>
  <si>
    <t>you or) or whet's happened or who's</t>
  </si>
  <si>
    <t>hying fits the care for our daughtar</t>
  </si>
  <si>
    <t>Reply @ |</t>
  </si>
  <si>
    <t>Ad Sticker &amp;</t>
  </si>
  <si>
    <t>aTranslate)</t>
  </si>
  <si>
    <t>,i139) atl S G7)</t>
  </si>
  <si>
    <t>aTranslate)",307,True,False,2025-10-25 00:14:30,2.0_enhanced</t>
  </si>
  <si>
    <t>IMG_2390.PNG,custody_screenshots\IMG_2390.PNG,Craig,Emma,"2:22 , MS</t>
  </si>
  <si>
    <t>MiJEmmay</t>
  </si>
  <si>
    <t>As you hawe act been cacparative hh wanking</t>
  </si>
  <si>
    <t>tagather ter Harper's beni, Pye cevised the</t>
  </si>
  <si>
    <t>parenting Glew to ceilect a siiietcr, more equitetle</t>
  </si>
  <si>
    <t>enrangancn, Harper desaives sehiiiy, and tits</t>
  </si>
  <si>
    <t>pian paieniiizes her ncecls while cneuring</t>
  </si>
  <si>
    <t>eccounmeiiiiy and faimess.</t>
  </si>
  <si>
    <t>Ietenghy cneemrage yew to take this serioushy,</t>
  </si>
  <si>
    <t>Falla to cooperate or alice by this agneamem</t>
  </si>
  <si>
    <t>mely (ead to tinther legal action, which 1am</t>
  </si>
  <si>
    <t>lpreparedktoypursueltorensurellarpemhastarsate</t>
  </si>
  <si>
    <t>Custody/Arrangement</t>
  </si>
  <si>
    <t>o Pipetite custache</t>
  </si>
  <si>
    <t>henper wil spit her tine eqweilly satwvecn botio</t>
  </si>
  <si>
    <t>PEERS On 6 SOHO basis. Neither parent will have</t>
  </si>
  <si>
    <t>poieny ceciclence status.</t>
  </si>
  <si>
    <t>“avegal(Custody:)</t>
  </si>
  <si>
    <t>Goth parcnts will share lage! eustedly endl make afl</t>
  </si>
  <si>
    <t>mefer decisions cegercing Harpers ecication,</t>
  </si>
  <si>
    <t>heaitihears, and other significant matiars.</t>
  </si>
  <si>
    <t>2 Parenting tithe Schachis</t>
  </si>
  <si>
    <t>o ReguiarSchadhiles</t>
  </si>
  <si>
    <t>o Wack As Parent A Guncky S800 PM — Fiiky</t>
  </si>
  <si>
    <t>5:0 0]PM)]</t>
  </si>
  <si>
    <t>o Weak Gs Parent B Giickiy S200 Pi) — Sumy</t>
  </si>
  <si>
    <t>GOO Fi)</t>
  </si>
  <si>
    <t>PaHolidays)</t>
  </si>
  <si>
    <t>,Selectylext (8)</t>
  </si>
  <si>
    <t>PaHolidays)",951,True,True,2025-10-25 00:14:30,2.0_enhanced</t>
  </si>
  <si>
    <t>IMG_2391.PNG,custody_screenshots\IMG_2391.PNG,Craig,Unknown,"Selectylext (8)</t>
  </si>
  <si>
    <t>o fiditeysand Gpocial Oacacionss</t>
  </si>
  <si>
    <t>Aerated yearly, with Hampers birtihchy spilt</t>
  </si>
  <si>
    <t>letwecn Parents I an agrecment camnet be</t>
  </si>
  <si>
    <t>3 ACarelotiHarpery</t>
  </si>
  <si>
    <t>o FEpper will only be leit ih the care of approved</t>
  </si>
  <si>
    <t>o MEmmes resideness Erma Ryan or Jane</t>
  </si>
  <si>
    <t>Ryan(Nanny)'</t>
  </si>
  <si>
    <t>o AR Greig’ recicioness Graig Schulz or encthhar</t>
  </si>
  <si>
    <t>o TENper Must Met [he fn the Presanee Of anyene</t>
  </si>
  <si>
    <t>uncer the inilnence of eulstemecs. This ineluctes</t>
  </si>
  <si>
    <t>(egal cannes use thet impetis caragiving</t>
  </si>
  <si>
    <t>Gp Wieiation ontaiis cf Rarentihg uihhe</t>
  </si>
  <si>
    <t>o Visits eutsicls the schachis cecuihe a ain af</t>
  </si>
  <si>
    <t>2A hours’ notice and must be approved by the</t>
  </si>
  <si>
    <t>fothemparents</t>
  </si>
  <si>
    <t>@ Communication Bataan Paras</t>
  </si>
  <si>
    <t>o Communication will be Ihiiiied to matiars</t>
  </si>
  <si>
    <t>cegercing Herper Unckies regarding her</t>
  </si>
  <si>
    <t>echechi, health, anc well-cing</t>
  </si>
  <si>
    <t>GSExchanges)</t>
  </si>
  <si>
    <t>o Alexhanges wil tale pass eta neutral public</t>
  </si>
  <si>
    <t>location ora designated thitcparty cite.</t>
  </si>
  <si>
    <t>location ora designated thitcparty cite.",833,True,False,2025-10-25 00:14:30,2.0_enhanced</t>
  </si>
  <si>
    <t>IMG_2392.PNG,custody_screenshots\IMG_2392.PNG,Craig,Unknown,"Selecthiext (8)</t>
  </si>
  <si>
    <t>Bignmte Resaltion</t>
  </si>
  <si>
    <t>o Dikagnecmients will be adkhessed through court&gt;</t>
  </si>
  <si>
    <t>eppeiitcd mediation baiere any unflktcral action</t>
  </si>
  <si>
    <t>isttakens</t>
  </si>
  <si>
    <t>S5ChildjraxiBenefit</t>
  </si>
  <si>
    <t>o The Child Tax Bencit wil be salt evently</t>
  </si>
  <si>
    <t>letmacn loth parcnts to rallest the BQO</t>
  </si>
  <si>
    <t>Gustochy anrengement,</t>
  </si>
  <si>
    <t>© endland entiigs</t>
  </si>
  <si>
    <t>o Any wave execediing SO an or invelving</t>
  </si>
  <si>
    <t>origin sys must he communicated tn</t>
  </si>
  <si>
    <t>waiting end epproved by the other parent.</t>
  </si>
  <si>
    <t>00, Dioncstyand Accomianiiyy</t>
  </si>
  <si>
    <t>o Any cishonesty, misreprescnation, or raiusal to</t>
  </si>
  <si>
    <t>Gooparcte will be documented] and Used as</t>
  </si>
  <si>
    <t>evidence ih count precsedings, with petenticl</t>
  </si>
  <si>
    <t>legal[consequencess</t>
  </si>
  <si>
    <t>This pn fs men-megetietlle unillass praposed)</t>
  </si>
  <si>
    <t>Ghenges are ih Henper’s best ihicrestand agnecd]</t>
  </si>
  <si>
    <t>Upon in waiting. Wf you tefl to cespencl, 0 will move</t>
  </si>
  <si>
    <t>formard with tig this as any femal response to</t>
  </si>
  <si>
    <t>your til custody tii.</t>
  </si>
  <si>
    <t>Sinceralhy,</t>
  </si>
  <si>
    <t>Craighschulz</t>
  </si>
  <si>
    <t>,Selecthiext (8)</t>
  </si>
  <si>
    <t>Craighschulz",920,True,False,2025-10-25 00:14:30,2.0_enhanced</t>
  </si>
  <si>
    <t>IMG_2394(1).PNG,custody_screenshots\IMG_2394(1).PNG,Craig,Unknown,"6-31) ctl &gt; GB)</t>
  </si>
  <si>
    <t>And Pll chive yeu</t>
  </si>
  <si>
    <t>fefsagit. Hearts are itil</t>
  </si>
  <si>
    <t>Iwas teh) everthing would change,</t>
  </si>
  <si>
    <t>its neta mekphor your heart</t>
  </si>
  <si>
    <t>wien thet tocthall pops out,</t>
  </si>
  <si>
    <t>go long and go fast camse yom at</t>
  </si>
  <si>
    <t>amy Cemeiner youre clad)</t>
  </si>
  <si>
    <t>Im Repay your hearts til . New wher</t>
  </si>
  <si>
    <t>lean cb fs meke your past tll of fay</t>
  </si>
  <si>
    <t>Pecause Rwacn’t wasted on Me</t>
  </si>
  <si>
    <t>wien you sae Harper's dad</t>
  </si>
  <si>
    <t>bve run the scenarios chvioushy</t>
  </si>
  <si>
    <t>that's wher any brain doss , anc</t>
  </si>
  <si>
    <t>evany shige person It might be mene</t>
  </si>
  <si>
    <t>of them hurt, ust so sow Lanow ¢))</t>
  </si>
  <si>
    <t>itiwas{cooll]</t>
  </si>
  <si>
    <t>Spkin, Ichntuncestind</t>
  </si>
  <si>
    <t>lotia thihgs there be mere speciiis</t>
  </si>
  <si>
    <t>Bveny ciigle parson Ranight be nen</t>
  </si>
  <si>
    <t>fofathemhurteeens</t>
  </si>
  <si>
    <t>,6-31) ctl &gt; GB)</t>
  </si>
  <si>
    <t>() Text Message o SIS Q",627,True,False,2025-10-25 00:14:30,2.0_enhanced</t>
  </si>
  <si>
    <t>IMG_2394.PNG,custody_screenshots\IMG_2394.PNG,Craig,Unknown,"6-31) ctl &gt; GB)</t>
  </si>
  <si>
    <t>And Fil chive yeu</t>
  </si>
  <si>
    <t>fefsagit. Heartsare iil</t>
  </si>
  <si>
    <t>Iwas ted eventing would] change,</t>
  </si>
  <si>
    <t>Ms neta metaphor, your heart</t>
  </si>
  <si>
    <t>wien thet football paps out,</t>
  </si>
  <si>
    <t>go long and go fast camse yom Int</t>
  </si>
  <si>
    <t>amy Ceuginer youre clad</t>
  </si>
  <si>
    <t>Inheppy your hearts ttl. New what</t>
  </si>
  <si>
    <t>leen do fs make your past ful of joy</t>
  </si>
  <si>
    <t>because wasnt wasted on Mme</t>
  </si>
  <si>
    <t>wien you sce enper's ced)</t>
  </si>
  <si>
    <t>bve cum the secnarias chvisucly</t>
  </si>
  <si>
    <t>that's whet any boat docs , and)</t>
  </si>
  <si>
    <t>evany shige person Ri might fe mane</t>
  </si>
  <si>
    <t>OF them Inart, fust so you Kanow 9)</t>
  </si>
  <si>
    <t>was coal</t>
  </si>
  <si>
    <t>Bwkih. Ident undeastand</t>
  </si>
  <si>
    <t>Lotta thiligs there be mare specie</t>
  </si>
  <si>
    <t>Evany sige parson Ranight be mane</t>
  </si>
  <si>
    <t>ofithemhurtaeees</t>
  </si>
  <si>
    <t>TD |",621,True,False,2025-10-25 00:14:30,2.0_enhanced</t>
  </si>
  <si>
    <t>IMG_2395(1).PNG,custody_screenshots\IMG_2395(1).PNG,Craig,Unknown,"t Tad | i . \</t>
  </si>
  <si>
    <t>alee Te</t>
  </si>
  <si>
    <t>iMemonyEUIIL@)</t>
  </si>
  <si>
    <t>could) he your fest thiend any best</t>
  </si>
  <si>
    <t>ifriendiImy;worsefenemysyourssbut</t>
  </si>
  <si>
    <t>when) thought of eveny man we</t>
  </si>
  <si>
    <t>Rew , 0 knew yom eff) Gall woul] be</t>
  </si>
  <si>
    <t>lowed] yy Wem so ft dict make mo</t>
  </si>
  <si>
    <t>cad R made me hapay</t>
  </si>
  <si>
    <t>Fe OY © Eten</t>
  </si>
  <si>
    <t>7m hepey your heart is itll, mo meatier</t>
  </si>
  <si>
    <t>who it's with=whather its your best</t>
  </si>
  <si>
    <t>ifriendamyjbesttriendamyaworstenemy xorg</t>
  </si>
  <si>
    <t>Tours. When 0 thought ahem eveny men we</t>
  </si>
  <si>
    <t>Crom, 0 ccellized] thet you anc] Gall weulk) he</t>
  </si>
  <si>
    <t>(oved (hy Tham. Thet thought cient make</t>
  </si>
  <si>
    <t>mo cack Racially mace me happy?</t>
  </si>
  <si>
    <t>This canvas our facings ih o Kind amd)</t>
  </si>
  <si>
    <t>uiekrskncihg way while kacsing the tome</t>
  </si>
  <si>
    <t>warmland|reflectivesletime|knowlifsyoud)</t>
  </si>
  <si>
    <t>(ie tinther aciustnemisd</t>
  </si>
  <si>
    <t>| 4p | niessage ® Gv)</t>
  </si>
  <si>
    <t>,t Tad | i . \</t>
  </si>
  <si>
    <t>| 4p | niessage ® Gv)",682,True,False,2025-10-25 00:14:30,2.0_enhanced</t>
  </si>
  <si>
    <t>IMG_2395.PNG,custody_screenshots\IMG_2395.PNG,Craig,Unknown,"\</t>
  </si>
  <si>
    <t>ok cnet espns Stn ‘ce</t>
  </si>
  <si>
    <t>Gem @)</t>
  </si>
  <si>
    <t>cout bua your bach tread aay Caso</t>
  </si>
  <si>
    <t>ifriendimy;worselenemysyoursaBut</t>
  </si>
  <si>
    <t>whan | thought of eveny man we</t>
  </si>
  <si>
    <t>Knew , I knew yeu afc] Gall woul fx</t>
  </si>
  <si>
    <t>loved [ny tiem sot cichft make me</t>
  </si>
  <si>
    <t>cad mack me happy</t>
  </si>
  <si>
    <t>© ares a way to Giase tim sentiment</t>
  </si>
  <si>
    <t>thoughtiuily and without causing tensions</t>
  </si>
  <si>
    <t>7m hepey your heert fs till, mo meatier</t>
  </si>
  <si>
    <t>who its with=whether it's your bast</t>
  </si>
  <si>
    <t>fifend), my (fsest fifenc), any werst Gham, Gr</t>
  </si>
  <si>
    <t>Tours. When | thought ehowt evan MAN Wwe</t>
  </si>
  <si>
    <t>Crom, 0 ceellizec] thet you anc] Gall weulk) he</t>
  </si>
  <si>
    <t>(oved (hy them. That thenght cicin't mele</t>
  </si>
  <si>
    <t>mo cack Rachuily made mo happy?</t>
  </si>
  <si>
    <t>This canvas sour feciings ih o (ind am)</t>
  </si>
  <si>
    <t>mebrsknding way while kaceing the tema</t>
  </si>
  <si>
    <t>(ike tinther acIustmnenisd</t>
  </si>
  <si>
    <t>oS ——__,</t>
  </si>
  <si>
    <t>,ok cnet espns Stn ‘ce</t>
  </si>
  <si>
    <t>oS ——__,",734,True,False,2025-10-25 00:14:30,2.0_enhanced</t>
  </si>
  <si>
    <t>IMG_2396.PNG,custody_screenshots\IMG_2396.PNG,Craig,Unknown,"8:08 SG</t>
  </si>
  <si>
    <t>(O SORBH?OS</t>
  </si>
  <si>
    <t>you need detailed reminder I can</t>
  </si>
  <si>
    <t>Baw</t>
  </si>
  <si>
    <t>Dom? pretend wih m2.</t>
  </si>
  <si>
    <t>You are net a wiliia beater or chile]</t>
  </si>
  <si>
    <t>efuser Eur by gad) you have caused)</t>
  </si>
  <si>
    <t>awenld of hurt by being a tesnile</t>
  </si>
  <si>
    <t>That saichyew deserve to raise your</t>
  </si>
  <si>
    <t>Child with Emma.</t>
  </si>
  <si>
    <t>Copy,</t>
  </si>
  <si>
    <t>siranslate)</t>
  </si>
  <si>
    <t>,(O SORBH?OS</t>
  </si>
  <si>
    <t>siranslate)",248,True,False,2025-10-25 00:14:30,2.0_enhanced</t>
  </si>
  <si>
    <t>IMG_2397.PNG,custody_screenshots\IMG_2397.PNG,Craig,Unknown,"3:03 cals 4)</t>
  </si>
  <si>
    <t>0S PBROE</t>
  </si>
  <si>
    <t>Pim not Gonna talk anymore about fk (</t>
  </si>
  <si>
    <t>eoytiiing less fs insulting.</t>
  </si>
  <si>
    <t>That's why we locked you ane)</t>
  </si>
  <si>
    <t>enced &amp;</t>
  </si>
  <si>
    <t>No more of that.</t>
  </si>
  <si>
    <t>Only reason Pun tallting to you fs tir</t>
  </si>
  <si>
    <t>you and Harper</t>
  </si>
  <si>
    <t>airanslate)</t>
  </si>
  <si>
    <t>,0S PBROE</t>
  </si>
  <si>
    <t>airanslate)",201,True,False,2025-10-25 00:14:30,2.0_enhanced</t>
  </si>
  <si>
    <t>IMG_2401.PNG,custody_screenshots\IMG_2401.PNG,Craig,Unknown,"GefiGs) cS C34</t>
  </si>
  <si>
    <t>veers, | oblll</t>
  </si>
  <si>
    <t>,GefiGs) cS C34</t>
  </si>
  <si>
    <t>veers, | oblll",29,True,False,2025-10-25 00:14:30,2.0_enhanced</t>
  </si>
  <si>
    <t>IMG_2406(1).PNG,custody_screenshots\IMG_2406(1).PNG,Craig,Unknown,"x12: 511) al Gap</t>
  </si>
  <si>
    <t>&amp; irom Ol Reancel</t>
  </si>
  <si>
    <t>norephyOcenalLapale.con</t>
  </si>
  <si>
    <t>Erom:noreply@emailfapplercom</t>
  </si>
  <si>
    <t>Find|Myjhas|been|disabled{onliPhone’</t>
  </si>
  <si>
    <t>Fine] My has been ciselaltad on</t>
  </si>
  <si>
    <t>Erom:inoreply@emailzapplercom</t>
  </si>
  <si>
    <t>Find iy has seen cicatled on (Phone.</t>
  </si>
  <si>
    <t>Find My has been ciseistec] en</t>
  </si>
  <si>
    <t>Erom:noreply@emailzapplercom</t>
  </si>
  <si>
    <t>Acound was pyed en Phone.</t>
  </si>
  <si>
    <t>Asound was played en Phone. A</t>
  </si>
  <si>
    <t>Erom:inoreply@emailzapplevcom</t>
  </si>
  <si>
    <t>Acsound was played on Phone.</t>
  </si>
  <si>
    <t>Asound was Hlayed on Phone A</t>
  </si>
  <si>
    <t>Your Apps ID was used to sign fh to felon...</t>
  </si>
  <si>
    <t>Deer Graig Schull, Your Apple ID</t>
  </si>
  <si>
    <t>.@)</t>
  </si>
  <si>
    <t>OMOMOMOMe</t>
  </si>
  <si>
    <t>From:Inoreply@emailzapplescom)</t>
  </si>
  <si>
    <t>Hide My Gnall was used with casihoasine...</t>
  </si>
  <si>
    <t>fide Mihy Geil was used witha</t>
  </si>
  <si>
    <t>FromInore ply @email: ‘applevcom</t>
  </si>
  <si>
    <t>Qi</t>
  </si>
  <si>
    <t>o(Cy ia NalSreflnese fost</t>
  </si>
  <si>
    <t>,x12: 511) al Gap</t>
  </si>
  <si>
    <t>o(Cy ia NalSreflnese fost",707,True,False,2025-10-25 00:14:30,2.0_enhanced</t>
  </si>
  <si>
    <t>IMG_2406(2).PNG,custody_screenshots\IMG_2406(2).PNG,Craig,Unknown,"aS G4)</t>
  </si>
  <si>
    <t>&amp; froma ®)| Came)</t>
  </si>
  <si>
    <t>noreply@emailFapplercom</t>
  </si>
  <si>
    <t>1@)</t>
  </si>
  <si>
    <t>Erom:inoreply@emailsapplercom</t>
  </si>
  <si>
    <t>Fine] My fas seen cisaliec on fPihona.</t>
  </si>
  <si>
    <t>Find My has been ciseialed) em</t>
  </si>
  <si>
    <t>Asound was Eyed on Phone.</t>
  </si>
  <si>
    <t>Asound was played en Phiana A</t>
  </si>
  <si>
    <t>From:noreply@emailsapplercom)</t>
  </si>
  <si>
    <t>Your Apis ID was used to sign fh to felon...</t>
  </si>
  <si>
    <t>Dear Graig Schulz, Your Apple ID</t>
  </si>
  <si>
    <t>From:noreply@emaileapplercom)</t>
  </si>
  <si>
    <t>idle My Email was used with cadinoadira..</t>
  </si>
  <si>
    <t>ich iy Email was used with</t>
  </si>
  <si>
    <t>Brom nore ply email: apple*com</t>
  </si>
  <si>
    <t>,aS G4)</t>
  </si>
  <si>
    <t>Brom nore ply email: apple*com",680,True,False,2025-10-25 00:14:30,2.0_enhanced</t>
  </si>
  <si>
    <t>IMG_2406.PNG,custody_screenshots\IMG_2406.PNG,Craig,Unknown,"x12: 511) al Gap</t>
  </si>
  <si>
    <t>IMG_2407(1).PNG,custody_screenshots\IMG_2407(1).PNG,Craig,Unknown,"12:51) cS Ga)</t>
  </si>
  <si>
    <t>« @ &amp;</t>
  </si>
  <si>
    <t>Find tity has bacn cisabicd on fhiiene.</t>
  </si>
  <si>
    <t>Aug 2S, AUD ek BATEM</t>
  </si>
  <si>
    <t>@me peed 000</t>
  </si>
  <si>
    <t>Fine) iy has been</t>
  </si>
  <si>
    <t>elisatlec] on iPhone.</t>
  </si>
  <si>
    <t>With Find My cisefsled, this davico can no longer</t>
  </si>
  <si>
    <t>plaecd in Lost Moca, or remotely</t>
  </si>
  <si>
    <t>icloucLcomfind or the Find My epp.</t>
  </si>
  <si>
    <t>inadkiion, your Apple (1D end password wil ao</t>
  </si>
  <si>
    <t>longer be recived fer someone to erase,</t>
  </si>
  <si>
    <t>ceactivata, and use your (Phen.</t>
  </si>
  <si>
    <t>(sjiCloud</t>
  </si>
  <si>
    <t>iCloudlisfaysenvice)provided|byJApp!</t>
  </si>
  <si>
    <t>Agate D [Support | Tease Gonelteoot Cabvacy Colley</t>
  </si>
  <si>
    <t>oyz 0247Anple|Canadalinchy</t>
  </si>
  <si>
    <t>Ia v 2 ©</t>
  </si>
  <si>
    <t>,Find tity has bacn cisabicd on fhiiene.</t>
  </si>
  <si>
    <t>Ia v 2 ©",483,True,False,2025-10-25 00:14:30,2.0_enhanced</t>
  </si>
  <si>
    <t>IMG_2407.PNG,custody_screenshots\IMG_2407.PNG,Craig,Unknown,"12: 51) aS Ga)</t>
  </si>
  <si>
    <t>« G@ &amp;</t>
  </si>
  <si>
    <t>Find tity has bacn cisabicd on friiena.</t>
  </si>
  <si>
    <t>Ams 2S, BUA ek ATEN</t>
  </si>
  <si>
    <t>@me aed 000</t>
  </si>
  <si>
    <t>Fine! (Vhy fas seen</t>
  </si>
  <si>
    <t>clisalolec] on iPhone.</t>
  </si>
  <si>
    <t>With Find iy cisefsled), this davico can mo longer</t>
  </si>
  <si>
    <t>plaecd in Lost Moca, or rametahy</t>
  </si>
  <si>
    <t>ichouclLcomfind or the Find iy erp.</t>
  </si>
  <si>
    <t>(Ihedcition, veur Apple 1D and password wil mo</t>
  </si>
  <si>
    <t>longer be recpived far someone to erase,</t>
  </si>
  <si>
    <t>peactivata, and use your (Phen.</t>
  </si>
  <si>
    <t>iCloudisfaysenvice)provided|byJApp!</t>
  </si>
  <si>
    <t>Apste D [Suspert | Tease] Gondliteoo Cabvacy Colley</t>
  </si>
  <si>
    <t>of 0247Applelcanadallnch}</t>
  </si>
  <si>
    <t>la v &gt; ©</t>
  </si>
  <si>
    <t>,12: 51) aS Ga)</t>
  </si>
  <si>
    <t>la v &gt; ©",509,True,False,2025-10-25 00:14:30,2.0_enhanced</t>
  </si>
  <si>
    <t>IMG_2418.PNG,custody_screenshots\IMG_2418.PNG,Craig,Unknown,"4:07] (6:20) 4 ifs a SS ONS mow) f</t>
  </si>
  <si>
    <t>i @)®) YY, @)</t>
  </si>
  <si>
    <t>6:20. BM)</t>
  </si>
  <si>
    <t>—","i @)®) YY, @)",13,True,False,2025-10-25 00:14:30,2.0_enhanced</t>
  </si>
  <si>
    <t>IMG_2421.PNG,custody_screenshots\IMG_2421.PNG,Craig,Unknown,"Mand cord hifshchetr</t>
  </si>
  <si>
    <t>S1EO</t>
  </si>
  <si>
    <t>Just fisted - 2 hours age</t>
  </si>
  <si>
    <t>bf Rata, is Chis stl avettetbter</t>
  </si>
  <si>
    <t>QO ® © ©</t>
  </si>
  <si>
    <t>Aes CGaddive See Gra</t>
  </si>
  <si>
    <t>Only used) a couple times, than ended up gating</t>
  </si>
  <si>
    <t>Fm greet conchition.</t>
  </si>
  <si>
    <t>A couple stains on the straps but nothing mejor.</t>
  </si>
  <si>
    <t>S180</t>
  </si>
  <si>
    <t>Retails for SSO</t>
  </si>
  <si>
    <t>Seller initonnetion Seller details</t>
  </si>
  <si>
    <t>1) Visw saved</t>
  </si>
  <si>
    <t>,Mand cord hifshchetr</t>
  </si>
  <si>
    <t>1) Visw saved",327,True,False,2025-10-25 00:14:30,2.0_enhanced</t>
  </si>
  <si>
    <t>IMG_2442.PNG,custody_screenshots\IMG_2442.PNG,Craig,Unknown,"| love how you still can’t take</t>
  </si>
  <si>
    <t>any accountability. Anyone in</t>
  </si>
  <si>
    <t>there right mind wouldnt tell you</t>
  </si>
  <si>
    <t>to take a 4 week old baby away</t>
  </si>
  <si>
    <t>from its mom when she was 5</t>
  </si>
  <si>
    <t>weeks early. When | carried her</t>
  </si>
  <si>
    <t>for 8 months while getting</t>
  </si>
  <si>
    <t>called every name in the book</t>
  </si>
  <si>
    <t>and pushed around. Especially</t>
  </si>
  <si>
    <t>when you hadn't done one thing</t>
  </si>
  <si>
    <t>for her, not one.</t>
  </si>
  <si>
    <t>,| love how you still can’t take</t>
  </si>
  <si>
    <t>More...",363,True,False,2025-10-25 00:14:30,2.0_enhanced</t>
  </si>
  <si>
    <t>IMG_2443.PNG,custody_screenshots\IMG_2443.PNG,Craig,Unknown,"“Nore. (Coo Moe</t>
  </si>
  <si>
    <t>VN |</t>
  </si>
  <si>
    <t>Ries age care</t>
  </si>
  <si>
    <t>\ ?</t>
  </si>
  <si>
    <t>RO)","“Nore. (Coo Moe</t>
  </si>
  <si>
    <t>RO)",38,True,False,2025-10-25 00:14:30,2.0_enhanced</t>
  </si>
  <si>
    <t>IMG_2446(1).PNG,custody_screenshots\IMG_2446(1).PNG,Craig,Unknown,"OD</t>
  </si>
  <si>
    <t>arpeceeepy</t>
  </si>
  <si>
    <t>Waloncea</t>
  </si>
  <si>
    <t>Thy, May 1 at BOS</t>
  </si>
  <si>
    <t>Sad mall ) want fs to get Hugin m</t>
  </si>
  <si>
    <t>keep busy m can’t. If you can</t>
  </si>
  <si>
    <t>tind] time over tihe nat two days,</t>
  </si>
  <si>
    <t>meyos you coullel qpenc] an hour</t>
  </si>
  <si>
    <t>or two with her while | run fii</t>
  </si>
  <si>
    <t>my auction order if) can tine the</t>
  </si>
  <si>
    <t>moncy end you dont mine) me</t>
  </si>
  <si>
    <t>using the car anyway Ist me</t>
  </si>
  <si>
    <t>Corow, | hope you heave a gaoe</t>
  </si>
  <si>
    <t>days</t>
  </si>
  <si>
    <t>Thm, May 18 at S08 PM</t>
  </si>
  <si>
    <t>Brushed whatever Bittle fit 0</t>
  </si>
  <si>
    <t>could the. Mom got heme ene) fi</t>
  </si>
  <si>
    <t>Soil fin the thing lol by luek</t>
  </si>
  <si>
    <t>Fen mee Coin RSE Our fons</t>
  </si>
  <si>
    <t>,arpeceeepy</t>
  </si>
  <si>
    <t>Fen mee Coin RSE Our fons",440,True,False,2025-10-25 00:14:30,2.0_enhanced</t>
  </si>
  <si>
    <t>IMG_2446.PNG,custody_screenshots\IMG_2446.PNG,Craig,Unknown,"9°28</t>
  </si>
  <si>
    <t>Menpeeece &gt;</t>
  </si>
  <si>
    <t>F DOM. Gs) )</t>
  </si>
  <si>
    <t>Thm, May 13 at HOSE</t>
  </si>
  <si>
    <t>Sad nail ) want fs to get Hugh m</t>
  </si>
  <si>
    <t>Keep busy h Ganrt. Of you Gan</t>
  </si>
  <si>
    <t>find] time over tihe next two days,</t>
  </si>
  <si>
    <t>meyoe you coulle] qpenc] an ihour</t>
  </si>
  <si>
    <t>or two with her while 0 run fie</t>
  </si>
  <si>
    <t>imy auction order if) can tine tie</t>
  </si>
  <si>
    <t>money end you dort mite) me</t>
  </si>
  <si>
    <t>using tihe car enywaly let mine</t>
  </si>
  <si>
    <t>Corow, | hope you have a gaoe</t>
  </si>
  <si>
    <t>day!</t>
  </si>
  <si>
    <t>Thm, May 18 ak SOS PM</t>
  </si>
  <si>
    <t>Brushed whatever Bitle fait 0</t>
  </si>
  <si>
    <t>Could tine. Mom got heme ane) ft</t>
  </si>
  <si>
    <t>spilt fin the thing lel. My luck</t>
  </si>
  <si>
    <t>,9°28</t>
  </si>
  <si>
    <t>Fen mee Coin RSE Our fons",460,True,False,2025-10-25 00:14:30,2.0_enhanced</t>
  </si>
  <si>
    <t>IMG_2447.PNG,custody_screenshots\IMG_2447.PNG,Craig,Unknown,"C7 MSD</t>
  </si>
  <si>
    <t>ar peeecey)</t>
  </si>
  <si>
    <t>Thats wher | want is all of us</t>
  </si>
  <si>
    <t>You don""t have to plan nothing</t>
  </si>
  <si>
    <t>except for whey time is good! tio</t>
  </si>
  <si>
    <t>pick up you, her or all of yeu.</t>
  </si>
  <si>
    <t>Yeh end] Fim not giving yeu</t>
  </si>
  <si>
    <t>ovemiights when ft mat</t>
  </si>
  <si>
    <t>something | even wenna clo sight</t>
  </si>
  <si>
    <t>now Craig. Like we mace</t>
  </si>
  <si>
    <t>something tucking consistent |</t>
  </si>
  <si>
    <t>tale you over ene] OVER</t>
  </si>
  <si>
    <t>Icon"" care abit ovemighits 0</t>
  </si>
  <si>
    <t>tale! yal to have it in beck oF your</t>
  </si>
  <si>
    <t>mimehtts)</t>
  </si>
  <si>
    <t>What... tihan’s what you ust went</t>
  </si>
  <si>
    <t>Off eloourt</t>
  </si>
  <si>
    <t>Anyway jot cleing this</t>
  </si>
  <si>
    <t>O=</t>
  </si>
  <si>
    <t>,C7 MSD</t>
  </si>
  <si>
    <t>Anyway jot cleing this",454,True,False,2025-10-25 00:14:30,2.0_enhanced</t>
  </si>
  <si>
    <t>IMG_2448.PNG,custody_screenshots\IMG_2448.PNG,Craig,Unknown,"«@)</t>
  </si>
  <si>
    <t>manpeeeee &gt;</t>
  </si>
  <si>
    <t>Thm, May 8 ek THOOAM</t>
  </si>
  <si>
    <t>SUO</t>
  </si>
  <si>
    <t>Not sure whet mn supposed to</t>
  </si>
  <si>
    <t>elo here</t>
  </si>
  <si>
    <t>there</t>
  </si>
  <si>
    <t>Hi somy was dleeaing</t>
  </si>
  <si>
    <t>3 wy</t>
  </si>
  <si>
    <t>8 wy</t>
  </si>
  <si>
    <t>&lt; Sp</t>
  </si>
  <si>
    <t>§| la</t>
  </si>
  <si>
    <t>Ok my cad fs home just so you</t>
  </si>
  <si>
    <t>Perfect</t>
  </si>
  <si>
    <t>You con't heme to if you cont</t>
  </si>
  <si>
    <t>Wwatainim)</t>
  </si>
  <si>
    <t>So how va want i do this</t>
  </si>
  <si>
    <t>it is cay you can chop</t>
  </si>
  <si>
    <t>lich OF mat fits ok</t>
  </si>
  <si>
    <t>Oc)</t>
  </si>
  <si>
    <t>,manpeeeee &gt;</t>
  </si>
  <si>
    <t>Oc)",273,True,False,2025-10-25 00:14:30,2.0_enhanced</t>
  </si>
  <si>
    <t>IMG_2449.PNG,custody_screenshots\IMG_2449.PNG,Craig,Unknown,"benpeasae&gt;</t>
  </si>
  <si>
    <t>Totally thousiit tine hei chelir</t>
  </si>
  <si>
    <t>tidleled) Up tor casy storage lal.</t>
  </si>
  <si>
    <t>Tim, May Sak 208000</t>
  </si>
  <si>
    <t>night 0 love you</t>
  </si>
  <si>
    <t>Tent Massage o SMS</t>
  </si>
  <si>
    <t>Tim, May Sat ROBAM</t>
  </si>
  <si>
    <t>Good night 0 love you</t>
  </si>
  <si>
    <t>1 do wormy 0 clo care thank you</t>
  </si>
  <si>
    <t>ooooood moming fam</t>
  </si>
  <si>
    <t>lope your morming is filee with</t>
  </si>
  <si>
    <t>snuggles giggles burps n</t>
  </si>
  <si>
    <t>thoughis of your hilerious cach.</t>
  </si>
  <si>
    <t>Call me when you welke up dad)</t>
  </si>
  <si>
    <t>will just be hanging out with his</t>
  </si>
  <si>
    <t>other Kids on thr rootla</t>
  </si>
  <si>
    <t>Oh, | love you three lay the way</t>
  </si>
  <si>
    <t>Thm, May B et QORAM</t>
  </si>
  <si>
    <t>Clery, | called, Take i your mot</t>
  </si>
  <si>
    <t>Sopiine) tiv?</t>
  </si>
  <si>
    <t>(+) Q</t>
  </si>
  <si>
    <t>,benpeasae&gt;</t>
  </si>
  <si>
    <t>(+) Q",512,True,False,2025-10-25 00:14:30,2.0_enhanced</t>
  </si>
  <si>
    <t>IMG_2450.PNG,custody_screenshots\IMG_2450.PNG,Craig,Unknown,"Ick 19-39) yet &amp; clay get eny? cS)</t>
  </si>
  <si>
    <t>® Tough? How clo | ment whet are</t>
  </si>
  <si>
    <t>you cing tor an</t>
  </si>
  <si>
    <t>in just trying to my</t>
  </si>
  <si>
    <t>week n get Luma a dog</t>
  </si>
  <si>
    <t>Ok ? Samy</t>
  </si>
  <si>
    <t>Whiy clo you keep saying semy</t>
  </si>
  <si>
    <t>Because cleanly Pm bothering</t>
  </si>
  <si>
    <t>you But yourre busy | qt ft.</t>
  </si>
  <si>
    <t>Just mS after |</t>
  </si>
  <si>
    <t>In just answering your</t>
  </si>
  <si>
    <t>net hun. All good.</t>
  </si>
  <si>
    <t>Your busy 0 get it</t>
  </si>
  <si>
    <t>Wed), May 7 et</t>
  </si>
  <si>
    <t>Garbage day ih moming loading</t>
  </si>
  <si>
    <t>up the bin tine Gar</t>
  </si>
  <si>
    <t>(+) Q","Ick 19-39) yet &amp; clay get eny? cS)</t>
  </si>
  <si>
    <t>(+) Q",357,True,False,2025-10-25 00:14:30,2.0_enhanced</t>
  </si>
  <si>
    <t>IMG_2451(1).PNG,custody_screenshots\IMG_2451(1).PNG,Craig,Unknown,"Thar week willl haunt ane fier rest OF</t>
  </si>
  <si>
    <t>any (iia. is when any frothhar sat me</t>
  </si>
  <si>
    <t>UD)</t>
  </si>
  <si>
    <t>Just digghg up eld wounds,</t>
  </si>
  <si>
    <t>repivihng to your alia tiuiiniulhy</t>
  </si>
  <si>
    <t>without hurting Hesper</t>
  </si>
  <si>
    <t>Or the cfhl who saved hier dad</t>
  </si>
  <si>
    <t>What wel? Your firtinden? Ich wher</t>
  </si>
  <si>
    <t>youre telkting how &amp; its met a cagily</t>
  </si>
  <si>
    <t>4s mot what 0 cid or whet you cid or</t>
  </si>
  <si>
    <t>who's Ming or who hunt wito its</t>
  </si>
  <si>
    <t>whats bast fer cur cemgntan, &amp; 0</t>
  </si>
  <si>
    <t>cichft co shit other then mele your</t>
  </si>
  <si>
    <t>Fee canto Glee ER CNeEE</t>
  </si>
  <si>
    <t>Grne, 0 have to ceply to your wards,</t>
  </si>
  <si>
    <t>ereny worel By law fis</t>
  </si>
  <si>
    <t>No but OK tel fi docsnt matiar</t>
  </si>
  <si>
    <t>becausesyoufsaid}iiwasnutibeing</t>
  </si>
  <si>
    <t>fruit enymay Rdocemt have to</t>
  </si>
  <si>
    <t>matter Ie 0 sail (0 talk to yom eter</t>
  </si>
  <si>
    <t>(an Sather and then | gatia go</t>
  </si>
  <si>
    <t>© C=)</t>
  </si>
  <si>
    <t>,Thar week willl haunt ane fier rest OF</t>
  </si>
  <si>
    <t>© C=)",657,True,False,2025-10-25 00:14:30,2.0_enhanced</t>
  </si>
  <si>
    <t>IMG_2451(2).PNG,custody_screenshots\IMG_2451(2).PNG,Craig,Unknown,"Thar week willl haunt ane fier rest OF</t>
  </si>
  <si>
    <t>IMG_2451(3).PNG,custody_screenshots\IMG_2451(3).PNG,Craig,Unknown,"939) Dont iS sao ft (E&gt;)</t>
  </si>
  <si>
    <t>Dont sup me</t>
  </si>
  <si>
    <t>Just</t>
  </si>
  <si>
    <t>Sill no answer tite. lel Good)</t>
  </si>
  <si>
    <t>but</t>
  </si>
  <si>
    <t>closes sup mean?</t>
  </si>
  <si>
    <t>wher clo you want me to</t>
  </si>
  <si>
    <t>cay? Im just holding my</t>
  </si>
  <si>
    <t>together waking tior bathroom to</t>
  </si>
  <si>
    <t>Sup with yeu</t>
  </si>
  <si>
    <t>High eny good?</t>
  </si>
  <si>
    <t>lwon't bug you it was a</t>
  </si>
  <si>
    <t>day, | love you hopetully stop by</t>
  </si>
  <si>
    <t>on Waly to work</t>
  </si>
  <si>
    <t>(+)","939) Dont iS sao ft (E&gt;)</t>
  </si>
  <si>
    <t>on Waly to work",276,True,False,2025-10-25 00:14:30,2.0_enhanced</t>
  </si>
  <si>
    <t>IMG_2451.PNG,custody_screenshots\IMG_2451.PNG,Craig,Matt,"Ther week wil hau me for rest oF</t>
  </si>
  <si>
    <t>any fits. hts when any Greater set me</t>
  </si>
  <si>
    <t>Up)</t>
  </si>
  <si>
    <t>Just digghg up ald wouncs,</t>
  </si>
  <si>
    <t>replying}tojyoumattidavitatruthtully)</t>
  </si>
  <si>
    <t>without ienting Kasper .</t>
  </si>
  <si>
    <t>What week? Your birthckyy? Ick what</t>
  </si>
  <si>
    <t>youre telldng chant &amp; i's net a cephy</t>
  </si>
  <si>
    <t>is not whet I cid or what you cid or</t>
  </si>
  <si>
    <t>who's Iing or who int who fits</t>
  </si>
  <si>
    <t>what's best fter cur chugiter &amp;0</t>
  </si>
  <si>
    <t>chchyt co ahi other than make your</t>
  </si>
  <si>
    <t>Se eaito cleeniye Bu cley</t>
  </si>
  <si>
    <t>Erma, 0 hae to reply to eur warels,</t>
  </si>
  <si>
    <t>eveny word. By iw fis</t>
  </si>
  <si>
    <t>Nojbut{o Kglollittdoesnatimatterg</t>
  </si>
  <si>
    <t>becauselyoufsaid|i|wasntibeing)</t>
  </si>
  <si>
    <t>truthful] it{doesnythavelto)</t>
  </si>
  <si>
    <t>anyway]</t>
  </si>
  <si>
    <t>imattelikellfsaid}lhtalkitosyoullaterg</t>
  </si>
  <si>
    <t>fon bather end then 1 gatia go</t>
  </si>
  <si>
    <t>,Ther week wil hau me for rest oF</t>
  </si>
  <si>
    <t>Oto)",636,True,True,2025-10-25 00:14:30,2.0_enhanced</t>
  </si>
  <si>
    <t>IMG_2452(1).PNG,custody_screenshots\IMG_2452(1).PNG,Craig,Unknown,"ar peeecey</t>
  </si>
  <si>
    <t>Test Message © SMS</t>
  </si>
  <si>
    <t>fits okey</t>
  </si>
  <si>
    <t>Seroll up © lait</t>
  </si>
  <si>
    <t>Pl tales olper with me effier 1</t>
  </si>
  <si>
    <t>drop you guys heme</t>
  </si>
  <si>
    <t>Yeeln, they look good. Wien</t>
  </si>
  <si>
    <t>should we expect your?</t>
  </si>
  <si>
    <t>(cont know the eta tiron this</t>
  </si>
  <si>
    <t>direction ya known</t>
  </si>
  <si>
    <t>Clay, Of you heave some 0 heave a</t>
  </si>
  <si>
    <t>littleyine fonelbetg a4</t>
  </si>
  <si>
    <t>Yup | milehit have to poop i&gt;</t>
  </si>
  <si>
    <t>WOOdS</t>
  </si>
  <si>
    <t>lol no one's home but hheawe tior</t>
  </si>
  <si>
    <t>Che) to get here if your pooping</t>
  </si>
  <si>
    <t>(al</t>
  </si>
  <si>
    <t>@ =)</t>
  </si>
  <si>
    <t>,ar peeecey</t>
  </si>
  <si>
    <t>(al",372,True,False,2025-10-25 00:14:30,2.0_enhanced</t>
  </si>
  <si>
    <t>IMG_2452.PNG,custody_screenshots\IMG_2452.PNG,Craig,Unknown,"Patl]ETE</t>
  </si>
  <si>
    <t>hoy buds. Vish your gil exytine</t>
  </si>
  <si>
    <t>Soon? We bath miss ya</t>
  </si>
  <si>
    <t>Give me © Shout tomenrew Mim</t>
  </si>
  <si>
    <t>ying hare watching the 4 fils</t>
  </si>
  <si>
    <t>deep end snare away ©) repeat 0</t>
  </si>
  <si>
    <t>Saidiimisshyallillidenyatotliteyalol</t>
  </si>
  <si>
    <t>hopefalllisiwelllkg is</t>
  </si>
  <si>
    <t>OCT 18, 2023 AT GOOAM</t>
  </si>
  <si>
    <t>Hay aan just bean really busy with</t>
  </si>
  <si>
    <t>work 0 havent sccm her iho while</t>
  </si>
  <si>
    <t>OCT 18, 2023 AT GISAM</t>
  </si>
  <si>
    <t>TU thy to make Rup soon</t>
  </si>
  <si>
    <t>OCT 18, 2024 AT 7RIBAM</t>
  </si>
  <si>
    <t>Shes dehig good, she's daing</t>
  </si>
  <si>
    <t>amesome fob growing that file</t>
  </si>
  <si>
    <t>baly, have a Good chy bucichy ba</t>
  </si>
  <si>
    <t>Thants man end that’s goed</t>
  </si>
  <si>
    <t>go hear</t>
  </si>
  <si>
    <t>go hear",503,True,False,2025-10-25 00:14:30,2.0_enhanced</t>
  </si>
  <si>
    <t>IMG_2453(1).PNG,custody_screenshots\IMG_2453(1).PNG,Craig,Unknown,"cS</t>
  </si>
  <si>
    <t>Tue, May O et</t>
  </si>
  <si>
    <t>(love you</t>
  </si>
  <si>
    <t>You have any</t>
  </si>
  <si>
    <t>No fit cut.</t>
  </si>
  <si>
    <t>Can you tine any ?</t>
  </si>
  <si>
    <t>Obviously not through cad lal</t>
  </si>
  <si>
    <t>Message hin see whet hie says</t>
  </si>
  <si>
    <t>I go there in an but</t>
  </si>
  <si>
    <t>ticking Paul around not</t>
  </si>
  <si>
    <t>People are reallly tifenchy with</t>
  </si>
  <si>
    <t>the bunny fin windshield</t>
  </si>
  <si>
    <t>)","(love you</t>
  </si>
  <si>
    <t>(+) Q",226,True,False,2025-10-25 00:14:30,2.0_enhanced</t>
  </si>
  <si>
    <t>IMG_2453.PNG,custody_screenshots\IMG_2453.PNG,Craig,Unknown,"Palle TE|259)</t>
  </si>
  <si>
    <t>NOV 12, ANAS AT CHOBANN</t>
  </si>
  <si>
    <t>(— &gt;</t>
  </si>
  <si>
    <t>&lt;J</t>
  </si>
  <si>
    <t>Harper Rye 8 pounds S oumess</t>
  </si>
  <si>
    <t>Awe Congres men happy far you</t>
  </si>
  <si>
    <t>NOW 14, 2024 AT GBArM</t>
  </si>
  <si>
    <t>,Palle TE|259)</t>
  </si>
  <si>
    <t>G@69@ £#©ot",134,True,False,2025-10-25 00:14:30,2.0_enhanced</t>
  </si>
  <si>
    <t>IMG_2454.PNG,custody_screenshots\IMG_2454.PNG,Craig,Unknown,"O22 cS ls)</t>
  </si>
  <si>
    <t>tanipseaso</t>
  </si>
  <si>
    <t>Nothing but games |</t>
  </si>
  <si>
    <t>Literally no games the only one</t>
  </si>
  <si>
    <t>plying games hare is you</t>
  </si>
  <si>
    <t>SCEUSS ou canrt ever Give Mme</t>
  </si>
  <si>
    <t>@ swelght answer or tell me whet</t>
  </si>
  <si>
    <t>you went or nese] anywery [ihe</t>
  </si>
  <si>
    <t>you safc] im gonna tuck oti</t>
  </si>
  <si>
    <t>Invite mo fn the house just al</t>
  </si>
  <si>
    <t>your dad will flip out?</t>
  </si>
  <si>
    <t>Im gonna ask hin actually iin</t>
  </si>
  <si>
    <t>Cone selieving you</t>
  </si>
  <si>
    <t>Wher are you talking elbout? 0</t>
  </si>
  <si>
    <t>Cheht know my dad was Goma</t>
  </si>
  <si>
    <t>Kick you cut agelin ene) 0</t>
  </si>
  <si>
    <t>wouldve came outside. if sie</t>
  </si>
  <si>
    <t>nent just waking Up titom a</t>
  </si>
  <si>
    <t>hep why would | ever put yeu in</t>
  </si>
  <si>
    <t>a posiion of thet?</t>
  </si>
  <si>
    <t>Tek Massage o SS</t>
  </si>
  <si>
    <t>ANYWAY NOT DOING THIS</t>
  </si>
  <si>
    <t>7 ar</t>
  </si>
  <si>
    <t>() (ieee)</t>
  </si>
  <si>
    <t>,O22 cS ls)</t>
  </si>
  <si>
    <t>() (ieee)",571,True,False,2025-10-25 00:14:30,2.0_enhanced</t>
  </si>
  <si>
    <t>IMG_2455(1).PNG,custody_screenshots\IMG_2455(1).PNG,Craig,Unknown,"Well 19.2) last you tale) me you conrt</t>
  </si>
  <si>
    <t>@ Get any Time , NO more cer tine</t>
  </si>
  <si>
    <t>end things have to chengs</t>
  </si>
  <si>
    <t>Thets not whet | asked tor</t>
  </si>
  <si>
    <t>just whey yeh decided yeu</t>
  </si>
  <si>
    <t>wamied it to mean</t>
  </si>
  <si>
    <t>You tell yourself you</t>
  </si>
  <si>
    <t>SES you at 8</t>
  </si>
  <si>
    <t>Wher clic] you mean then</t>
  </si>
  <si>
    <t>clic] you ask tior them</t>
  </si>
  <si>
    <t>Cause | chet hear you ask tiar</t>
  </si>
  <si>
    <t>im not doing this again tle</t>
  </si>
  <si>
    <t>@","Well 19.2) last you tale) me you conrt</t>
  </si>
  <si>
    <t>im not doing this again tle",312,True,False,2025-10-25 00:14:30,2.0_enhanced</t>
  </si>
  <si>
    <t>IMG_2455.PNG,custody_screenshots\IMG_2455.PNG,Craig,Unknown,"SEO 45 you, I coat Give a fuck</t>
  </si>
  <si>
    <t>dongttaftectimypliteranymore)</t>
  </si>
  <si>
    <t>Go read your taxis,</t>
  </si>
  <si>
    <t>Youre [ust tale me ever and over</t>
  </si>
  <si>
    <t>thet whet heppens cit time</t>
  </si>
  <si>
    <t>No 1 cic?</t>
  </si>
  <si>
    <t>byel@raig)</t>
  </si>
  <si>
    <t>Ident have time fier 108 Mes faut</t>
  </si>
  <si>
    <t>nerelwelare)</t>
  </si>
  <si>
    <t>,SEO 45 you, I coat Give a fuck</t>
  </si>
  <si>
    <t>() Q",213,True,False,2025-10-25 00:14:30,2.0_enhanced</t>
  </si>
  <si>
    <t>IMG_2456(1).PNG,custody_screenshots\IMG_2456(1).PNG,Craig,Unknown,"O77, aoye ts)</t>
  </si>
  <si>
    <t>Tes your&gt;</t>
  </si>
  <si>
    <t>im somy Emme.</t>
  </si>
  <si>
    <t>mS</t>
  </si>
  <si>
    <t>fie)</t>
  </si>
  <si>
    <t>fie) eh</t>
  </si>
  <si>
    <t>Just know thet when you lsawe</t>
  </si>
  <si>
    <t>the room or the car or her sight</t>
  </si>
  <si>
    <t>che is net happy Site loves lier</t>
  </si>
  <si>
    <t>Mom more than you'll ever</t>
  </si>
  <si>
    <t>Knows</t>
  </si>
  <si>
    <t>Minankayouls Djust wont</t>
  </si>
  <si>
    <t>ever tise] Gaoc)] enough to be her</t>
  </si>
  <si>
    <t>mom:</t>
  </si>
  <si>
    <t>You are her favourfia, And will</t>
  </si>
  <si>
    <t>always foe her favountiie. Fler</t>
  </si>
  <si>
    <t>frustration with how shitty</t>
  </si>
  <si>
    <t>Of a carcteker | am fs becoming</t>
  </si>
  <si>
    <t>wormy we both know ft And j</t>
  </si>
  <si>
    <t>cant welt til | cam be there to do</t>
  </si>
  <si>
    <t>Eno alirty wort t© clean Up to</t>
  </si>
  <si>
    <t>help to do the dishes and] tie</t>
  </si>
  <si>
    <t>,O77, aoye ts)</t>
  </si>
  <si>
    <t>help to do the dishes and] tie",503,True,False,2025-10-25 00:14:30,2.0_enhanced</t>
  </si>
  <si>
    <t>IMG_2456.PNG,custody_screenshots\IMG_2456.PNG,Craig,Unknown,"BBG ccuone (ae)</t>
  </si>
  <si>
    <t>Gumas Eaclap Fem &gt;</t>
  </si>
  <si>
    <t>Todayi2:0SBN)</t>
  </si>
  <si>
    <t>img 4zom9jdnomextme*us)|</t>
  </si>
  <si>
    <t>Thanks tier proving any paling</t>
  </si>
  <si>
    <t>Ems ihn tying to Ist yew focus en</t>
  </si>
  <si>
    <t>Harpergiidonstiblockjyouttolhurtyyoulil</t>
  </si>
  <si>
    <t>(Rock you so thet 0 cant tat you and</t>
  </si>
  <si>
    <t>you cant hurt me wiih our words,</t>
  </si>
  <si>
    <t>Var me aiter we cont mead) t</t>
  </si>
  <si>
    <t>conversatefaboutsyourattidavyits</t>
  </si>
  <si>
    <t>Whats done fs done we all have to</t>
  </si>
  <si>
    <t>(ive with our cheises is whet your</t>
  </si>
  <si>
    <t>imomysaid|iithink:</t>
  </si>
  <si>
    <t>@ (momma</t>
  </si>
  <si>
    <t>,BBG ccuone (ae)</t>
  </si>
  <si>
    <t>(&gt;) [z]z\elv elmo) (@",462,True,False,2025-10-25 00:14:30,2.0_enhanced</t>
  </si>
  <si>
    <t>IMG_2457(1).PNG,custody_screenshots\IMG_2457(1).PNG,Craig,Unknown,"ar peeeee)y</t>
  </si>
  <si>
    <t>You guivs heme So iment Gus</t>
  </si>
  <si>
    <t>photos . | know lout fits here)</t>
  </si>
  <si>
    <t>when | see her everyekiy anc</t>
  </si>
  <si>
    <t>reminded | wasn’t there or lalef</t>
  </si>
  <si>
    <t>Ise you tying, I sso you</t>
  </si>
  <si>
    <t>chewing up I sse you werlding</t>
  </si>
  <si>
    <t>(sce you making en ciiiort wiih</t>
  </si>
  <si>
    <t>me) see you making an eiiiort</t>
  </si>
  <si>
    <t>net to tight. l only want us too</t>
  </si>
  <si>
    <t>but ick how to clo thet agetin, ar</t>
  </si>
  <si>
    <t>forgive you or thet feeling. Or</t>
  </si>
  <si>
    <t>trust yet | clo, it's weir) ene) D just</t>
  </si>
  <si>
    <t>fice! Mee tts gonna be ? your a</t>
  </si>
  <si>
    <t>fucking fchot Erma?” ick how to</t>
  </si>
  <si>
    <t>Gheke that tecling even with our</t>
  </si>
  <si>
    <t>ceughter missing thet tine net</t>
  </si>
  <si>
    <t>Trowming if she thought 0</t>
  </si>
  <si>
    <t>ebendoned her. ancl not only</t>
  </si>
  <si>
    <t>the fecling the physical pein. it's</t>
  </si>
  <si>
    <t>perelsing. if ft cid ever happen</t>
  </si>
  <si>
    <t>that’s ft Fed do mysell in tihhan</t>
  </si>
  <si>
    <t>enc) thera. 0 worleec] so here] so</t>
  </si>
  <si>
    <t>fucking here) tio have a child) so |</t>
  </si>
  <si>
    <t>coulcl love ancl support them</t>
  </si>
  <si>
    <t>mee not with everything Sur</t>
  </si>
  <si>
    <t>iy We My space ancl just</t>
  </si>
  <si>
    <t>everyfanling le tuck, Tinean I tii</t>
  </si>
  <si>
    <t>— a ali</t>
  </si>
  <si>
    <t>OC)</t>
  </si>
  <si>
    <t>,ar peeeee)y</t>
  </si>
  <si>
    <t>OC)",895,True,False,2025-10-25 00:14:30,2.0_enhanced</t>
  </si>
  <si>
    <t>IMG_2457.PNG,custody_screenshots\IMG_2457.PNG,Craig,Unknown,"(274.9) cunna(26)</t>
  </si>
  <si>
    <t>THEREINOT#</t>
  </si>
  <si>
    <t>ent asiText: Message</t>
  </si>
  <si>
    <t>youvellied ounwhole relationshipinotito)</t>
  </si>
  <si>
    <t>imentionyyoullietojyourselflol]</t>
  </si>
  <si>
    <t>Sent as)Text Message</t>
  </si>
  <si>
    <t>keeprme blocked {donejtrying for</t>
  </si>
  <si>
    <t>hermsakesyouldonititucking getty</t>
  </si>
  <si>
    <t>frext MessageaSMS]</t>
  </si>
  <si>
    <t>sPhatis gonnajhold up inccourtattershe told]</t>
  </si>
  <si>
    <t>imejtg lave and/she|wasdonershe)</t>
  </si>
  <si>
    <t>bcheatedgsoll did/all[thisjbeat her up.and]</t>
  </si>
  <si>
    <t>@]vour pathetic)</t>
  </si>
  <si>
    <t>Donettryingseettaimcourt bud</t>
  </si>
  <si>
    <t>(+) (qeatesegsoans</t>
  </si>
  <si>
    <t>,(274.9) cunna(26)</t>
  </si>
  <si>
    <t>9@689@e #9",405,True,False,2025-10-25 00:14:30,2.0_enhanced</t>
  </si>
  <si>
    <t>IMG_2458(1).PNG,custody_screenshots\IMG_2458(1).PNG,Craig,Unknown,"teh opto at</t>
  </si>
  <si>
    <t>peralsing. if it cid ever happen</t>
  </si>
  <si>
    <t>thats Re Fel do myself ta then</t>
  </si>
  <si>
    <t>my wey. My space enc) just</t>
  </si>
  <si>
    <t>everyting Ics tivek. Them 0 thitink</t>
  </si>
  <si>
    <t>OF tiie futune ene) it just melkes</t>
  </si>
  <si>
    <t>moe sad never knowing the</t>
  </si>
  <si>
    <t>siugglies she'll cleal with let</t>
  </si>
  <si>
    <t>alone me. Or how to help or</t>
  </si>
  <si>
    <t>WHE to clo met knowing ust 0</t>
  </si>
  <si>
    <t>feel ike Fl never be lher</t>
  </si>
  <si>
    <t>favourite. Ever bsscause Pin te</t>
  </si>
  <si>
    <t>full tiie parent Fim the mean</t>
  </si>
  <si>
    <t>one with alll the rules. Everything</t>
  </si>
  <si>
    <t>just aches thinking elout fi enc)</t>
  </si>
  <si>
    <t>i's [eo it Closent even meatier.</t>
  </si>
  <si>
    <t>LOL</t>
  </si>
  <si>
    <t>Every single thing ebout Herper</t>
  </si>
  <si>
    <t>is EVERYTHING | cient went</t>
  </si>
  <si>
    <t>then mone ane) it just sucks so</t>
  </si>
  <si>
    <t>badl, 0 tee! hertilals | wasnt as</t>
  </si>
  <si>
    <t>present when we Got ler</t>
  </si>
  <si>
    <t>because | WAS On my PliemS</t>
  </si>
  <si>
    <t>fighting with you tite whole tine</t>
  </si>
  <si>
    <t>ene) just all te quilt. hurt 0 fust</t>
  </si>
  <si>
    <t>@) (wanes)</t>
  </si>
  <si>
    <t>,teh opto at</t>
  </si>
  <si>
    <t>@) (wanes)",870,True,False,2025-10-25 00:14:30,2.0_enhanced</t>
  </si>
  <si>
    <t>IMG_2458.PNG,custody_screenshots\IMG_2458.PNG,Craig,Unknown,"3:00 wt] LTE @D</t>
  </si>
  <si>
    <t>idonihaveltime}torgiO3]lies|buthere}we)</t>
  </si>
  <si>
    <t>fare}</t>
  </si>
  <si>
    <t>Sent as\rextMessadge</t>
  </si>
  <si>
    <t>THERE Nor</t>
  </si>
  <si>
    <t>sentasjlext Message</t>
  </si>
  <si>
    <t>youvelliedloumwholelrelationshipinotito)</t>
  </si>
  <si>
    <t>lmention}youllie\toyyourselfjlol]</t>
  </si>
  <si>
    <t>Sentasjlext Message)</t>
  </si>
  <si>
    <t>Ringoadtaap re Biestedcons thi tar</t>
  </si>
  <si>
    <t>hensakeyyourdomefucking}getit</t>
  </si>
  <si>
    <t>CentesiexnMecccue)</t>
  </si>
  <si>
    <t>solworried/aboutithe|pasts</t>
  </si>
  <si>
    <t>Sentasirext Message)</t>
  </si>
  <si>
    <t>@Gm=nes</t>
  </si>
  <si>
    <t>0 | te |</t>
  </si>
  <si>
    <t>epee es</t>
  </si>
  <si>
    <t>JS mommceeoemene</t>
  </si>
  <si>
    <t>aa</t>
  </si>
  <si>
    <t>,idonihaveltime}torgiO3]lies|buthere}we)</t>
  </si>
  <si>
    <t>JS mommceeoemene",283,True,False,2025-10-25 00:14:30,2.0_enhanced</t>
  </si>
  <si>
    <t>IMG_2459.PNG,custody_screenshots\IMG_2459.PNG,Craig,Emma,"ar peeccey</t>
  </si>
  <si>
    <t>AVOU Tana</t>
  </si>
  <si>
    <t>mg</t>
  </si>
  <si>
    <t>fevemmatterr</t>
  </si>
  <si>
    <t>JUSACMESAUMIMKE</t>
  </si>
  <si>
    <t>it's [eo fi closentt</t>
  </si>
  <si>
    <t>then more enc) it ust sucks so</t>
  </si>
  <si>
    <t>honestly denrt even Carew tiow</t>
  </si>
  <si>
    <t>to be &amp; person anymore without</t>
  </si>
  <si>
    <t>Going num. 0 have nothing lett</t>
  </si>
  <si>
    <t>to Give or tight but 1 do cause |</t>
  </si>
  <si>
    <t>Gotia end) NO one SEES to ever</t>
  </si>
  <si>
    <t>esk how Pm deing. Us it's just</t>
  </si>
  <si>
    <t>So lheawy our whole relationship</t>
  </si>
  <si>
    <t>her our problems. Just male me</t>
  </si>
  <si>
    <t>Sorsacs</t>
  </si>
  <si>
    <t>(just feel hortiale fier bringing</t>
  </si>
  <si>
    <t>her into this world witen Fin like</t>
  </si>
  <si>
    <t>this or tio eny of ther</t>
  </si>
  <si>
    <t>For her to even soe that sido of</t>
  </si>
  <si>
    <t>Ime)</t>
  </si>
  <si>
    <t>Makes me wanna pulses</t>
  </si>
  <si>
    <t>inn hava. 1 lowe vou, Inn fust</t>
  </si>
  <si>
    <t>(+) (nieseage</t>
  </si>
  <si>
    <t>,ar peeccey</t>
  </si>
  <si>
    <t>(+) (nieseage",778,True,True,2025-10-25 00:14:30,2.0_enhanced</t>
  </si>
  <si>
    <t>IMG_2460.PNG,custody_screenshots\IMG_2460.PNG,Craig,Unknown,"ar peeecey</t>
  </si>
  <si>
    <t>MoneApig2iratts: OMI</t>
  </si>
  <si>
    <t>Set outside bar tor a wihiiny</t>
  </si>
  <si>
    <t>Cidint Go ih. Big win there</t>
  </si>
  <si>
    <t>Fora while but didnt go tn ©</t>
  </si>
  <si>
    <t>Good) fos hunnil | mean ya can</t>
  </si>
  <si>
    <t>chop thet off end) grals kaye if ya</t>
  </si>
  <si>
    <t>vent but she's sleeping and) Fan</t>
  </si>
  <si>
    <t>Gonna Stent gating supper</t>
  </si>
  <si>
    <t>Imeen, | might need a Title</t>
  </si>
  <si>
    <t>more tomernrou, but I meen, 0</t>
  </si>
  <si>
    <t>could sso ff meayoe leker we</t>
  </si>
  <si>
    <t>could go for a chive or</t>
  </si>
  <si>
    <t>something | dent know,</t>
  </si>
  <si>
    <t>Depencls on how Herper’s night</t>
  </si>
  <si>
    <t>is§</t>
  </si>
  <si>
    <t>Sucks | evan pulled tin but theyre</t>
  </si>
  <si>
    <t>my sete places | guess. Parking</t>
  </si>
  <si>
    <t>lots ineluclas lal</t>
  </si>
  <si>
    <t>lots ineluclas lal",478,True,False,2025-10-25 00:14:30,2.0_enhanced</t>
  </si>
  <si>
    <t>IMG_2461.PNG,custody_screenshots\IMG_2461.PNG,Craig,Unknown,"ol MS ls</t>
  </si>
  <si>
    <t>Thats a joke</t>
  </si>
  <si>
    <t>Thank god!</t>
  </si>
  <si>
    <t>Dich? lanow you were clone.</t>
  </si>
  <si>
    <t>just let her tiy nice cereal 0 would)</t>
  </si>
  <si>
    <t>heme called] you, Fuck,</t>
  </si>
  <si>
    <t>KY FEGRIELO4</t>
  </si>
  <si>
    <t>lam B_/WNOC=</t>
  </si>
  <si>
    <t>DA2Z=693 Cas</t>
  </si>
  <si>
    <t>Imagenes SiKB)</t>
  </si>
  <si>
    <t>Sonny. idk i you wanna larow</t>
  </si>
  <si>
    <t>thet Or not</t>
  </si>
  <si>
    <t>Sonny hard tio navigate</t>
  </si>
  <si>
    <t>igh chair comes on Menecky</t>
  </si>
  <si>
    <t>Havent hac] any tockyy</t>
  </si>
  <si>
    <t>Sah, Apr 19 ek ASEM</t>
  </si>
  <si>
    <t>Same broke rootars tis</t>
  </si>
  <si>
    <t>,ol MS ls</t>
  </si>
  <si>
    <t>Same broke rootars tis",334,True,False,2025-10-25 00:14:30,2.0_enhanced</t>
  </si>
  <si>
    <t>IMG_2462.PNG,custody_screenshots\IMG_2462.PNG,Craig,Unknown,"oe areexpectedtefollowthese “~</t>
  </si>
  <si>
    <t>‘And here's the best part you dont need a badge ofa fancy guidelines</t>
  </si>
  <si>
    <t>Netghbours rt we gloat .</t>
  </si>
  <si>
    <t>‘ron to ou shored valves Pal &gt;</t>
  </si>
  <si>
    <t>partof something bigger thon your + Always act ina</t>
  </si>
  <si>
    <t>you ody o answer tho caf? Join us, ond</t>
  </si>
  <si>
    <t>soos ow ess non choptorin out tory ~ona professional manner,</t>
  </si>
  <si>
    <t>1 prove</t>
  </si>
  <si>
    <t>: the mother didn't disclose drug use.</t>
  </si>
  <si>
    <t>i no evidencey such, i</t>
  </si>
  <si>
    <t>H i Fs physical signs or unueval</t>
  </si>
  <si>
    <t>the haspita! might not have felt the need = Hospital Details; The name of the,</t>
  </si>
  <si>
    <t>Executive of Citlzens On Patrol. ‘hospital where Harper,was born the)</t>
  </si>
  <si>
    <t>Program Responsibilities Mate of birthYand the names</t>
  </si>
  <si>
    <t>Protocols Vary,</t>
  </si>
  <si>
    <t>&gt; hospitals routinely test newboms</t>
  </si>
  <si>
    <t>for substances unless Step 2: Write a Formal Request</t>
  </si>
  <si>
    <t>. required by policy, state law, or based</t>
  </si>
  <si>
    <t>varlous means such as Y Some hospitals may only test if</t>
  </si>
  <si>
    <t>local newspaper, posters, is known to history</t>
  </si>
  <si>
    <t>Substance use or prenatal care notes!</t>
  </si>
  <si>
    <t>CD</t>
  </si>
  <si>
    <t>forepecitis ‘Contact the hospital directly and ask if Tike said earlier</t>
  </si>
  <si>
    <t>‘stored blood samples from her of, them either in</t>
  </si>
  <si>
    <t>prepared ta pay a small fee for are still available for case</t>
  </si>
  <si>
    <t>Copies of the</t>
  </si>
  <si>
    <t>testing.</t>
  </si>
  <si>
    <t>fana enothenone where the damage</t>
  </si>
  <si>
    <t>ed ~. Some hospitals keep leftover blood. caused the 1 apartment</t>
  </si>
  <si>
    <t>keep ig</t>
  </si>
  <si>
    <t>samples fora short time for additional by cover tora</t>
  </si>
  <si>
    <t>short fora fone by</t>
  </si>
  <si>
    <t>Step 4: Follow Up: ‘testing if requested later, Policies pan’ When im around the)</t>
  </si>
  <si>
    <t>‘corer, from hernot even in</t>
  </si>
  <si>
    <t>pe quickiv)</t>
  </si>
  <si>
    <t>tis Tequest processed</t>
  </si>
  <si>
    <t>Once you have the recordsy share, Ko}</t>
  </si>
  <si>
    <t>inclings with your | Consult a Medical Professional] a</t>
  </si>
  <si>
    <t>retevant findings with your lawyer of SS ‘a Medical Professional</t>
  </si>
  <si>
    <t>child protective If applicantes</t>
  </si>
  <si>
    <t>ash C out possy</t>
  </si>
  <si>
    <t>Letme you need help Concerns, Ross ‘i real sorry for iting yout</t>
  </si>
  <si>
    <t>‘prenatal meth exposure with’ p| justdon't know what else to dh</t>
  </si>
  <si>
    <t>Submitting ity child protective sos J get that and you woe't |</t>
  </si>
  <si>
    <t>mav be able to’ know thet it really hurts me too and than|</t>
  </si>
  <si>
    <t>Pou |, AY</t>
  </si>
  <si>
    <t>or) _</t>
  </si>
  <si>
    <t>really sorry for hitting you Craig. ——</t>
  </si>
  <si>
    <t>lust don't know what else to do when | Hi</t>
  </si>
  <si>
    <t>get that angry and you won't stop just —</t>
  </si>
  <si>
    <t>i a</t>
  </si>
  <si>
    <t>now that it really hurts me too and then, ]</t>
  </si>
  <si>
    <t>really sorry and I'm trying to work on[ | IN</t>
  </si>
  <si>
    <t>@@ S hea /</t>
  </si>
  <si>
    <t>5 q i</t>
  </si>
  <si>
    <t>Big day for our girl! Her cord fell off! )-</t>
  </si>
  <si>
    <t>ee ey | | ees</t>
  </si>
  <si>
    <t>(pee Se</t>
  </si>
  <si>
    <t>a — { : oe /</t>
  </si>
  <si>
    <t>— -</t>
  </si>
  <si>
    <t>Pr ==)</t>
  </si>
  <si>
    <t>| =</t>
  </si>
  <si>
    <t>. LZ °</t>
  </si>
  <si>
    <t>G v Ca) go for lunch tomorrow,</t>
  </si>
  <si>
    <t>les coma</t>
  </si>
  <si>
    <t>(ED | ‘The stares ae very ack that if manage to make:</t>
  </si>
  <si>
    <t>as</t>
  </si>
  <si>
    <t>\|\ | @</t>
  </si>
  <si>
    <t>a ia uel ag de cose over</t>
  </si>
  <si>
    <t>\ [0 nb all him myself that i'm taking you for)</t>
  </si>
  <si>
    <t>mal a oes</t>
  </si>
  <si>
    <t>&amp; ||</t>
  </si>
  <si>
    <t>— So</t>
  </si>
  <si>
    <t>cls sha</t>
  </si>
  <si>
    <t>you! haw much</t>
  </si>
  <si>
    <t>|| |</t>
  </si>
  <si>
    <t>©) Coming down ving CHO)</t>
  </si>
  <si>
    <t>@@&amp;)</t>
  </si>
  <si>
    <t>ee) went out lot</t>
  </si>
  <si>
    <t>okay don’t mattor Just don’t want)</t>
  </si>
  <si>
    <t>tobitch even it lot re</t>
  </si>
  <si>
    <t>tis =</t>
  </si>
  <si>
    <t>o- (29)</t>
  </si>
  <si>
    <t>coors</t>
  </si>
  <si>
    <t>@ exp</t>
  </si>
  <si>
    <t>nn lat lasing meat</t>
  </si>
  <si>
    <t>(a) Photos","oe areexpectedtefollowthese “~</t>
  </si>
  <si>
    <t>(a) Photos",2714,True,False,2025-10-25 00:14:30,2.0_enhanced</t>
  </si>
  <si>
    <t>IMG_2463.PNG,custody_screenshots\IMG_2463.PNG,Craig,Unknown,"9</t>
  </si>
  <si>
    <t>Clear Petes Collections Done</t>
  </si>
  <si>
    <t>guy. whe is trying it before her next 7</t>
  </si>
  <si>
    <t>ar Sota</t>
  </si>
  <si>
    <t>Wen constipated, pooped ve</t>
  </si>
  <si>
    <t>last and me nnd mam: end at you</t>
  </si>
  <si>
    <t>| 2</t>
  </si>
  <si>
    <t>— ? 7</t>
  </si>
  <si>
    <t>| 1:57 PM = Audio: 245-Minute Recording a =</t>
  </si>
  <si>
    <t>ron iPad PM) ee Full</t>
  </si>
  <si>
    <t>2:15 PM — ""Emma Leaves the House’,</t>
  </si>
  <si>
    <t>ea Content:)</t>
  </si>
  <si>
    <t>Audio captures the events after the 1:56 PM — Video: “Emma Still</t>
  </si>
  <si>
    <t>videos, documenting Emma's</t>
  </si>
  <si>
    <t>Based an the audio, Emma appears to and the household</t>
  </si>
  <si>
    <t>the house around this times environment’</t>
  </si>
  <si>
    <t>marking the conclusion of the is partially dressed, continuing,</t>
  </si>
  <si>
    <t>Contltak Likaly includes yelling, of, dressed. ¢</t>
  </si>
  <si>
    <t>immediate Ba Likely includes yelling, nolses of 2</t>
  </si>
  <si>
    <t>being signs’ ‘to act erratically after the shower.</t>
  </si>
  <si>
    <t>of escalation’</t>
  </si>
  <si>
    <t>o Shows the final point and, f-] Ends with Emma’s apparent her ongoing lack of,</t>
  </si>
  <si>
    <t>reinforces that you remained tocare, ‘departure around 2:15 PMX focus on Harper and emotional:</t>
  </si>
  <si>
    <t>einforces that you remained focus</t>
  </si>
  <si>
    <t>far Harper, demonstrating your role’</t>
  </si>
  <si>
    <t>ai ah = A</t>
  </si>
  <si>
    <t>1:31 PM Video: “Emma Showering and PM video:</t>
  </si>
  <si>
    <t>Stat 1:16 Video: “Baby Gate Blocking Serving ban Cover</t>
  </si>
  <si>
    <t>Cantures Emma in the shower, Emma throws a frying pan cover at</t>
  </si>
  <si>
    <t>throwing objects In frustration, Rep 2 baby Emma, wall in frustration or anger</t>
  </si>
  <si>
    <t>entering the room where you""</t>
  </si>
  <si>
    <t>reaction a to the belongings: rand Harper ares</t>
  </si>
  <si>
    <t>you placed In the bathtub and turned</t>
  </si>
  <si>
    <t>Emma attempts to bypass the gate, provides further evidence of her,</t>
  </si>
  <si>
    <t>‘but you maintain the barrier to keep, escalating viotent behavior and lack</t>
  </si>
  <si>
    <t>Her aways ‘of control.</t>
  </si>
  <si>
    <t>[uj Shows her erratic and destructive the unsate environment</t>
  </si>
  <si>
    <t>behavior, efforts ta, for Harper,</t>
  </si>
  <si>
    <t>ib</t>
  </si>
  <si>
    <t>A_‘+= ~</t>
  </si>
  <si>
    <t>For</t>
  </si>
  <si>
    <t>1305 PM “Physical — Altercation Begins</t>
  </si>
  <si>
    <t>(video ends) [Momory Full O}</t>
  </si>
  <si>
    <t>During this time, Emma continues her,</t>
  </si>
  <si>
    <t>physical attack, with one hand in your, ba Contents) 12:56 PM “Leave the Baby Out</t>
  </si>
  <si>
    <t>‘mouth and the other on your throats The video ends as Emma grabs hold ‘of (1 minute)</t>
  </si>
  <si>
    <t>hevideo ends as grabs ho</t>
  </si>
  <si>
    <t>struggte to defend yourself, 07 vou and Your content:]</t>
  </si>
  <si>
    <t>for your she</t>
  </si>
  <si>
    <t>wg for your safety os she tell Emma to “Teave the baby out</t>
  </si>
  <si>
    <t>roverpowers you die to being highs Emma places ona hand in your mouth,</t>
  </si>
  <si>
    <t>the other on your throat, choking</t>
  </si>
  <si>
    <t>proventing you from Highlights your attompts to protect</t>
  </si>
  <si>
    <t>at, bite down to make her let go, ‘defending yourself effectively. ‘Harper from the escalating</t>
  </si>
  <si>
    <t>and ultimately hold her away from you</t>
  </si>
  <si>
    <t>‘by her shirt to’prevent further,</t>
  </si>
  <si>
    <t>viotences</t>
  </si>
  <si>
    <t>Highlights Emma's violent behavior your facus on Harper's,</t>
  </si>
  <si>
    <t>rand physical aggressions ‘safety and your effort tode-escalate</t>
  </si>
  <si>
    <t>——— =</t>
  </si>
  <si>
    <t>PM = videos Yolling?</t>
  </si>
  <si>
    <t>Where's the Drugs?= (5 minutes) Hoy Emmat Go fuck yourself</t>
  </si>
  <si>
    <t>my daughter for</t>
  </si>
  <si>
    <t>‘demanding, tie</t>
  </si>
  <si>
    <t>Her behavior escalates, showing CRETE</t>
  </si>
  <si>
    <t>‘frustration and last</t>
  </si>
  <si>
    <t>Now sober up or we'll</t>
  </si>
  <si>
    <t>Domonstrates her focus on weed</t>
  </si>
  <si>
    <t>‘drugs rather than Harper's</t>
  </si>
  <si>
    <t>5 a ronson they didn’t</t>
  </si>
  <si>
    <t>aD release you fromthe hospital</t>
  </si>
  <si>
    <t>you and Harper were Ine ‘Harper is with mo at my frotstupial]</t>
  </si>
  <si>
    <t>‘Where until Emma</t>
  </si>
  <si>
    <t>Sony,</t>
  </si>
  <si>
    <t>Ultans tha alae an = _—</t>
  </si>
  <si>
    <t>playing games, | my; your arms say I'm not safe you're</t>
  </si>
  <si>
    <t>house and doy fucked In the got an) Keen your head Un, and,</t>
  </si>
  <si>
    <t>Fovorything that you fucking say]</t>
  </si>
  <si>
    <t>that you fucking Say; hour im not fucking around and) today that anyone hee</t>
  </si>
  <si>
    <t>rand you have Zoro fucking rospect playing my, had</t>
  </si>
  <si>
    <t>[dont give afuck about fucking house and doy</t>
  </si>
  <si>
    <t>Fa Fe</t>
  </si>
  <si>
    <t>NI Show Salectscl (2)</t>
  </si>
  <si>
    <t>Select up to 8 photos.","Oo)</t>
  </si>
  <si>
    <t>Select up to 8 photos.",3196,True,False,2025-10-25 00:14:30,2.0_enhanced</t>
  </si>
  <si>
    <t>IMG_2464.PNG,custody_screenshots\IMG_2464.PNG,Craig,Unknown,"9</t>
  </si>
  <si>
    <t>Clear Collections Done</t>
  </si>
  <si>
    <t>eS</t>
  </si>
  <si>
    <t>from November until May=</t>
  </si>
  <si>
    <t>ithe same outfit. From Friday. 1"" &gt;</t>
  </si>
  <si>
    <t>cop When you gata Ear infection since Piper bit her in May on</t>
  </si>
  <si>
    <t>Thanks (chance: who conducted wellness, ‘Emma's bed because she tied to get close and</t>
  </si>
  <si>
    <t>cheeks and observed Emma's,</t>
  </si>
  <si>
    <t>Disease since she was In Emma's cara.</t>
  </si>
  <si>
    <t>third in separate secasions that 30 day period</t>
  </si>
  <si>
    <t>she still In Matt, Marissa, and Your, [moy.15-June 15 | found atick thatwas enlarged</t>
  </si>
  <si>
    <t>tom ‘and on ior for days,</t>
  </si>
  <si>
    <t>LOMGOSH Craig yes Harper Is still, fel Witnessed key Incidonts, including</t>
  </si>
  <si>
    <t>‘in Barnesville and sho is having Emma's drug 160) Did not get fixed</t>
  </si>
  <si>
    <t>botite now. Come visit her and jack of caregiving Did not over bath her]</t>
  </si>
  <si>
    <t>‘tomorrow if you don’t believe ma readiness. cut nails’</t>
  </si>
  <si>
    <t>fand stop sending mo foolish lot clean ears</t>
  </si>
  <si>
    <t>4 Did notever keep Piper.from biting Luna.</t>
  </si>
  <si>
    <t>Harper's 6 months under her care go,</t>
  </si>
  <si>
    <t>a little better.</t>
  </si>
  <si>
    <t>Ear infection since Piper bit herin May on te</t>
  </si>
  <si>
    <t>‘Emma's bed because she tried to get close and, No</t>
  </si>
  <si>
    <t>with Emma asked I'm fucking dono,</t>
  </si>
  <si>
    <t>Tike fuck youll over over fay hands</t>
  </si>
  <si>
    <t>separate occasions that 30 day period, your arms say not safe youre,</t>
  </si>
  <si>
    <t>‘Moy_15-June 15 | found a tick that was enlarged fucked in tho head. You</t>
  </si>
  <si>
    <t>fand on her for days. not fucking and</t>
  </si>
  <si>
    <t>playing gamose | my)</t>
  </si>
  <si>
    <t>Didnot gat fixed fucking houscond do,</t>
  </si>
  <si>
    <t>Did not aver bath her, everything that you fucking say,</t>
  </si>
  <si>
    <t>SED ‘and you fava, Tospoct</t>
  </si>
  <si>
    <t>Did not never did | don't sive a fuck about)</t>
  </si>
  <si>
    <t>Didinot clean cars of</t>
  </si>
  <si>
    <t>Tao 801 con pocket</t>
  </si>
  <si>
    <t>mother to my no:</t>
  </si>
  <si>
    <t>pu dust sucks | ean bo home with read your messages</t>
  </si>
  <si>
    <t>‘our daughter and all her 36 Ill Got back t6 Youd</t>
  </si>
  <si>
    <t>: vet roughday a so! fer)</t>
  </si>
  <si>
    <t>Butit is what ts. 1 do it ‘didn’t plek Up my phono</t>
  </si>
  <si>
    <t>takes to actually bo hormoms younot bolng nasty)</t>
  </si>
  <si>
    <t>Thos</t>
  </si>
  <si>
    <t>fAnd was really tired of you' noe tay out</t>
  </si>
  <si>
    <t>Neyer thought I'd have to fight for threatening ine with this and est soon ad</t>
  </si>
  <si>
    <t>my baby atter the} Needed Something to be dono,</t>
  </si>
  <si>
    <t>roassurance; Or any of this with: and like sald it should've boen done, Thor's alts tying todo Cxolg. AAI</t>
  </si>
  <si>
    <t>a chitd with months ago but t's gatting dono outed</t>
  </si>
  <si>
    <t>Someone | thought was my parsons that's all that matters: proved tome: Tory Gon’</t>
  </si>
  <si>
    <t>fromm hare’ ats</t>
  </si>
  <si>
    <t>———— s aa</t>
  </si>
  <si>
    <t>have her not me: you're fighting} gonna put'some drops In her nose) of</t>
  </si>
  <si>
    <t>site Is trying tino) suction it before her next}</t>
  </si>
  <si>
    <t>with which 1s now basically. she's) a</t>
  </si>
  <si>
    <t>but sho pooped a</t>
  </si>
  <si>
    <t>last and me nnd mam: end at in you</t>
  </si>
  <si>
    <t>S|</t>
  </si>
  <si>
    <t>uC] | 1:57 PM = Audio: 245-Minute Recording</t>
  </si>
  <si>
    <t>on iPad PM)</t>
  </si>
  <si>
    <t>2:15 PM =“Emma Leaves the House™</t>
  </si>
  <si>
    <t>(approximate)</t>
  </si>
  <si>
    <t>contents] Audio captures the events after the. 1:56 PM = Video: “Emma Still</t>
  </si>
  <si>
    <t>videos, documenting Dressed’</t>
  </si>
  <si>
    <t>the house around this times ‘environment’ content</t>
  </si>
  <si>
    <t>marking the coneluston of tho. is partially dressed, continuing,</t>
  </si>
  <si>
    <t>‘immediate Likely includes yelling, noises of, ee</t>
  </si>
  <si>
    <t>immediate ba Likely includes yelling, of i</t>
  </si>
  <si>
    <t>being other signs ‘to act erratically after the shower.</t>
  </si>
  <si>
    <t>- escalation’</t>
  </si>
  <si>
    <t>Shows the final point and, f-] Ends with Emma’s apparent Demonstrates her ongoing lack of,</t>
  </si>
  <si>
    <t>reinforces that you remained locare, ‘departure around 2:15 PMX focus on Harper and</t>
  </si>
  <si>
    <t>for Harper, demonstrating your role’</t>
  </si>
  <si>
    <t>1:31 PM = Video: “Emma Showering and 7 Videor “Frying Pan Cover</t>
  </si>
  <si>
    <t>Staff's Videor Gate Blocking</t>
  </si>
  <si>
    <t>Emma!</t>
  </si>
  <si>
    <t>N Show Salectscl (2)</t>
  </si>
  <si>
    <t>up to 8 phates.","Clear Collections Done</t>
  </si>
  <si>
    <t>up to 8 phates.",3236,True,False,2025-10-25 00:14:30,2.0_enhanced</t>
  </si>
  <si>
    <t>IMG_2465.PNG,custody_screenshots\IMG_2465.PNG,Craig,Ryan,"DONS</t>
  </si>
  <si>
    <t>Pee SS OOUUOU0DlY 1</t>
  </si>
  <si>
    <t>aq SUITS Tower wre ve sienre renal 9 raworneT A TirToy UmnTOT AR FE Fem ROTI</t>
  </si>
  <si>
    <t>igcatlon Hopefully Harpor’s 6 months under hor care go. view In browser 1 Frang ote Hl [MMA RYAN, PLATINUM ROOFING’</t>
  </si>
  <si>
    <t>ING, hes sont you $630.03 {CAD) and the money has been aula</t>
  </si>
  <si>
    <t>Eeieenstod’</t>
  </si>
  <si>
    <t>INTERAC e-Transfees A money transfor {som PLATINUM ROOFS</t>
  </si>
  <si>
    <t>View In browser | Frangais Hi EMMA RYAN, PLATINUM ROOFING:</t>
  </si>
  <si>
    <t>Ear Infection since Piper bit her In May on.</t>
  </si>
  <si>
    <t>Emma's bed because she tiled to got close and</t>
  </si>
  <si>
    <t>‘snuggio with Emma</t>
  </si>
  <si>
    <t>‘Lhumg Disease since she was in Emma's caro In</t>
  </si>
  <si>
    <t>Mayi3 separate occasions that 30 day period.</t>
  </si>
  <si>
    <t>ranster: Amoney transiar {fom PLATINUM ROOF.</t>
  </si>
  <si>
    <t>View in browane | Frangals Hi EMMA RYAN, PLATINUM ROOFING:</t>
  </si>
  <si>
    <t>View tn browse | Francois Hl EMMA RYAN, PLATINUM ROOFING.</t>
  </si>
  <si>
    <t>ING. hea sent you $765.90 (CAO) and tha mney hss bown aut</t>
  </si>
  <si>
    <t>1 i]</t>
  </si>
  <si>
    <t>‘Glad that’s on your mind and not our, (57 PM = Audio “45-Minula Recording on iPad"" (1357=2:42 PM) |] Summary: The video onds as Emma grabs hotd of you and</t>
  </si>
  <si>
    <t>‘child fummary: Audio recording captures further escalating arguments and || phone, Initiating a phytical shorcation. She places one hand In your</t>
  </si>
  <si>
    <t>mn \ma’s errallc behavior. Likely Includes yelling, nolsas of objects. ‘tnauth and another on your Uwosl, choking you and preventing you</t>
  </si>
  <si>
    <t>ing town, and ende with Emma's deparlore at approximately 2:18 | fom defending yourset.</t>
  </si>
  <si>
    <t>. ‘Realevance: Marks a critical escalation in Emma's aggression, showing</t>
  </si>
  <si>
    <t>elevance: Provides uninterrupted evidence of the househokd physical violonce and immediate threat to your safety,</t>
  </si>
  <si>
    <t>vironment and Emma's actions leading lo her departura, 1:05 PM « 1:11 PAC Phslead Atoteation Escalator</t>
  </si>
  <si>
    <t>‘Summary: During this time, Emma conunues choking you, wilh ono</t>
  </si>
  <si>
    <t>‘and in your mouth ond anothee 0a yout thrbal Fearing Sor ytot safely,</t>
  </si>
  <si>
    <t>you dotond yoursort by prabbing hee Boal, biting Gown $0 sho</t>
  </si>
  <si>
    <t>roleases you, and holding for af arm's longtts by hee abit to prevent</t>
  </si>
  <si>
    <t>further attacks.</t>
  </si>
  <si>
    <t>Rafevance: Oomonsimates your dofensive actions undor sordous Cweat,</t>
  </si>
  <si>
    <t>tes for Legal Context AYA. Video frien i""</t>
  </si>
  <si>
    <t>COTLELLG ) [Pete of Behavior: The events camonstrate Emma's escototing EX PM” Video: “Fiying Pan Cover Throw</t>
  </si>
  <si>
    <t>(crea | fens cece senate, | ey Each ek eat wow</t>
  </si>
  <si>
    <t>RIED || n unsafe environment fr taper 00. oxdos furthoe vkdonce of esc fs</t>
  </si>
  <si>
    <t>Hour Rote: The timeline highighls your non-volant, defonsive actions | MCVane# Provides tutor of eseauting vclon behavior,</t>
  </si>
  <si>
    <t>a ied your comment to protectins Harper 1:18 PM ~ Vidoo: Baby Gate Backing Emmat</t>
  </si>
  <si>
    <t>Bur Evidence: The combination of videos, audlo recordings, | Semmnary: You uso a baby gste to block Ervna trom entoring tre f00e</t>
  </si>
  <si>
    <t>ped aasecprons prods lar ana Gelated scour forlopal se thee you pe Harper og lestd, Era atomptto bypass te got,</t>
  </si>
  <si>
    <t>[stony Pxposas, Rosavanco: Highights you efor to protect Harper and dovencalt</t>
  </si>
  <si>
    <t>‘AIL _N COP WHO CALLED, ROTHESAY COPS WHO visTFEO] &amp; Yidoo: Enna Showering end Throwing Stuf</t>
  </si>
  <si>
    <t>7) THE RCMP I CALLED BECAUSE OF MY COURT Shh RS, Eons Pehle aiiad Beowing Rortscangig</t>
  </si>
  <si>
    <t>PROgRTHIS WAS THE FIRST WELLNESS CHECK SENT BY Jina hina haihnct: and he seanee ston tenes oe, wore</t>
  </si>
  <si>
    <t>Made aware that rant wasn't</t>
  </si>
  <si>
    <t>actually figured out as Emma</t>
  </si>
  <si>
    <t>claimed. Her ptan was to got</t>
  </si>
  <si>
    <t>Alito pay it Alitexted the</t>
  </si>
  <si>
    <t>tandlord she would send it but</t>
  </si>
  <si>
    <t>dida't, Greg texted Emma that</t>
  </si>
  <si>
    <t>he was sanding a notica to</t>
  </si>
  <si>
    <t>evict. $500 owed. I sald cook,</t>
  </si>
  <si>
    <t>atleast 'm looped in, pay it</t>
  </si>
  <si>
    <t>Friday. Proposed a $500 por</t>
  </si>
  <si>
    <t>‘week agreement for the next</t>
  </si>
  <si>
    <t>6 weeks to cover rent into the</t>
  </si>
  <si>
    <t>new year before the baby</t>
  </si>
  <si>
    <t>came. Greg agreed. Sent</t>
  </si>
  <si>
    <t>$500 on Friday</t>
  </si>
  <si>
    <t>@ docs.google.com</t>
  </si>
  <si>
    <t>sorious</t>
  </si>
  <si>
    <t>to Sea your granddaughter our, whole pregnancy or. the day sha:</t>
  </si>
  <si>
    <t>doorls always open to youand gave birthror one day since: Her}</t>
  </si>
  <si>
    <t>your boys, And us as adults can, last fit of rage throwing pots and,</t>
  </si>
  <si>
    <t>figure outa solution that docsn pans and destroying my facoand.</t>
  </si>
  <si>
    <t>destroy Emma's Iife, the apartment wos my final straws</t>
  </si>
  <si>
    <t>Someone needs to take care of,</t>
  </si>
  <si>
    <t>© (Okay Craigy thanks Emma because|cantdoit</t>
  </si>
  <si>
    <t>ranymoresmy, priority is this ita</t>
  </si>
  <si>
    <t>air koep hor problems private,</t>
  </si>
  <si>
    <t>but Te neads to bo taken caroof</t>
  </si>
  <si>
    <t>Yareere  S Ras beens to you Sonni Nick and,</t>
  </si>
  <si>
    <t>I - = | Bate e(sorry | dont know how to,</t>
  </si>
  <si>
    <t>My last 4 photos ail have Harpor in;</t>
  </si>
  <si>
    <t>‘the same outfit: From Friday.l’d)</t>
  </si>
  <si>
    <t>like confirmation shes at your] ~. Rothesay Police and Saint John</t>
  </si>
  <si>
    <t>home In Bamsovitie when you gat a Police:</t>
  </si>
  <si>
    <t>chance. Thanks Jang, 4 officers who conducted wallnoss,</t>
  </si>
  <si>
    <t>Se a</t>
  </si>
  <si>
    <t>‘cheeks and obs</t>
  </si>
  <si>
    <t>Salectad (2) S</t>
  </si>
  <si>
    <t>Select up to 6 phietes,</t>
  </si>
  <si>
    <t>,DONS</t>
  </si>
  <si>
    <t>‘child fummary: Audio recording captures further escalating arguments and phone, Initiating a phytical shorcation. She places one hand In your</t>
  </si>
  <si>
    <t>RIED n unsafe environment fr taper 00. oxdos furthoe vkdonce of esc fs</t>
  </si>
  <si>
    <t>Yareere S Ras beens to you Sonni Nick and,</t>
  </si>
  <si>
    <t>Select up to 6 phietes,",4346,True,True,2025-10-25 00:14:30,2.0_enhanced</t>
  </si>
  <si>
    <t>IMG_2466.PNG,custody_screenshots\IMG_2466.PNG,Craig,Emma,"be — 9 BEB a CA abuser Sald-you bit by deserve god you to Rave raise caused your, far visitation curs notice Outside and of must Parenting ba approved Time by thay</t>
  </si>
  <si>
    <t>anormal Sz, be ra Smid world with of Emma’ hurt by | omer cS</t>
  </si>
  <si>
    <t>1 re — Z chy ons | outside talking the about schedule &amp; it's nota require a minimum of</t>
  </si>
  <si>
    <t>ona on q — {t's Rot what Comm | schedule did the oF what you did</t>
  </si>
  <si>
    <t>plan prioritizes horneeds ‘SMS, while ensuring’ take Ell have packed up next who's or who hurt who It’s)</t>
  </si>
  <si>
    <t>and weak than don't Gots worry) what's best {oF our 1</t>
  </si>
  <si>
    <t>the apartment at all do shit Sthor thon make your</t>
  </si>
  <si>
    <t>Tslrongly 0 encourage | you @o to taka this (a) ite oe not? ""difficatt It's done clearly: and ovor Sut okay’ with,</t>
  </si>
  <si>
    <t>rongly you to take this serlously, Co Cy</t>
  </si>
  <si>
    <t>t0 cooperate or abide by this agreement nies tS a6 1a oth ) wor By Ute</t>
  </si>
  <si>
    <t>may lead ay to furthor = whlch a newborn lol’ It’s not over, with cause it’s thera,</t>
  </si>
  <si>
    <t>propared te pursue to ongure Harper BS S sate. Harper willoniy be leftin the care of</t>
  </si>
  <si>
    <t>and supportive EES raven been worried since individuals: fe know you're not staying</t>
  </si>
  <si>
    <t>piling the garbage for, Cole residence: Emma Ryan of Jane</t>
  </si>
  <si>
    <t>nie Custody Arrangement FR Te throughs</t>
  </si>
  <si>
    <t>ONE 0 Least Crolg'sresiconco: of my worrlos tight Craly now: Schulz</t>
  </si>
  <si>
    <t>eat } hor &amp; time equally betwaen both what your not getting &lt; ‘approved careaiver</t>
  </si>
  <si>
    <t>Noliher paront will haved if you need detailed reminder \ Herrer must not be in tha presence of anyone</t>
  </si>
  <si>
    <t>: status, St tall'ya ihe influence ‘Whan's of he want this you oit mug</t>
  </si>
  <si>
    <t>only alona because you force) Tegal cannabis uso that impairs caregiving,</t>
  </si>
  <si>
    <t>legal custody and a makoal pretend ey with men aa esi</t>
  </si>
  <si>
    <t>major declstons , regarding ‘ Harper's Si You aro not'a wife child, ( ioe</t>
  </si>
  <si>
    <t>again for tolling lew in | RYAN, ROOFING tir</t>
  </si>
  <si>
    <t>can't don has sent you $620.01 (CAO) and the hat: been</t>
  </si>
  <si>
    <t>x, 2024-07-19 &gt; Gonna head back out I'll check)</t>
  </si>
  <si>
    <t>Your paca twork in the real e-TransterA monty wanstec com PLATIAUM ROR</t>
  </si>
  <si>
    <t>in HI EMMA RYAH, ROOFING:</t>
  </si>
  <si>
    <t>RIC. has sent you $903.68 (CAD) snd the money has been</t>
  </si>
  <si>
    <t>ireach 2024-07612, 3</t>
  </si>
  <si>
    <t>leaning up’ iC. hes sent you 70503 (EAD) and the money hae Been aut</t>
  </si>
  <si>
    <t>bes Inming} INTERAC A money (com PLATINUM ROOF Sec</t>
  </si>
  <si>
    <t>View Ia bowser | EMMA RYAN, PLATINUM ROOFING. You stopped sharing location with Matty ice.)</t>
  </si>
  <si>
    <t>NG, as you $768.20 (CAD) and tha money as been su</t>
  </si>
  <si>
    <t>Kk: Emma threatened a bbullet,</t>
  </si>
  <si>
    <t>my, vou guys done</t>
  </si>
  <si>
    <t>i's world now Emma that's know her frignd groups in no</t>
  </si>
  <si>
    <t>the Issuia youre not getting is she t6 have my,</t>
  </si>
  <si>
    <t>©. (a |</t>
  </si>
  <si>
    <t>esti Hopefully 6 months under hor care go ew in Ht RYAN, PLATIIUM</t>
  </si>
  <si>
    <t>cone INC, hes tent you $630.01 (CAD) and the money has been</t>
  </si>
  <si>
    <t>INTERAC money tansfer {om PLATINUM ROOFS</t>
  </si>
  <si>
    <t>| ‘Ear Infection since Piper bit her In May on, View In browser Hi EMMA RYAN, PLATINUM ROOFING:</t>
  </si>
  <si>
    <t>What's mat you top of \11:354M) || bed because she tried to get close and YU</t>
  </si>
  <si>
    <t>Psnuggie with Emma} «, [2024-07-42 &gt;</t>
  </si>
  <si>
    <t>snuggle with Emma INTERAC e-Transter: transfor from PLATINUM</t>
  </si>
  <si>
    <t>mo 3 km] [31:35AM] View in Frangala Hi EMMA RYAN, ROOFING</t>
  </si>
  <si>
    <t>Disease sinco she was in Emma's cara In</t>
  </si>
  <si>
    <t>tho way MPs thet er ERO</t>
  </si>
  <si>
    <t>161 found a lick that was onlarged View In Hl EMMA RYAN, PLATINUM ROOFING,</t>
  </si>
  <si>
    <t>‘Ok seo you shortly; and on har for days ING, has sent you $765.90 (CAD) and the money has been</t>
  </si>
  <si>
    <t>(o} ‘Did not get fixed</t>
  </si>
  <si>
    <t>‘Did not ever bath her,</t>
  </si>
  <si>
    <t>‘Emma is at ‘tkn houst</t>
  </si>
  <si>
    <t>(ann ||</t>
  </si>
  <si>
    <t>RI Show Selectisel (2)</t>
  </si>
  <si>
    <t>Select up to 8 phates.","be — 9 BEB a CA abuser Sald-you bit by deserve god you to Rave raise caused your, far visitation curs notice Outside and of must Parenting ba approved Time by thay</t>
  </si>
  <si>
    <t>What's mat you top of \11:354M) bed because she tried to get close and YU</t>
  </si>
  <si>
    <t>(ann</t>
  </si>
  <si>
    <t>Select up to 8 phates.",3283,True,True,2025-10-25 00:14:30,2.0_enhanced</t>
  </si>
  <si>
    <t>IMG_2467.PNG,custody_screenshots\IMG_2467.PNG,Craig,Unknown,"9</t>
  </si>
  <si>
    <t>TOO Oo)</t>
  </si>
  <si>
    <t>FINN Von =</t>
  </si>
  <si>
    <t>FES Mfr ke +H</t>
  </si>
  <si>
    <t>ZR</t>
  </si>
  <si>
    <t>uy she stopt in her bassinet all night</t>
  </si>
  <si>
    <t>thon fight I hoy iCash</t>
  </si>
  <si>
    <t>‘out and fed hérand played her See</t>
  </si>
  <si>
    <t>; ey ma}</t>
  </si>
  <si>
    <t>a5 =</t>
  </si>
  <si>
    <t>LN Sho might not be aggrassivo but sho)</t>
  </si>
  <si>
    <t>Ged ae ‘sure protects our baby. Dad Want t0) &gt; T</t>
  </si>
  <si>
    <t>put his hand in the LF = =</t>
  </si>
  <si>
    <t>she’s like whoa to closes</t>
  </si>
  <si>
    <t>\ SES A Sr |</t>
  </si>
  <si>
    <t>ta eye i</t>
  </si>
  <si>
    <t>“ =</t>
  </si>
  <si>
    <t>om i —= SNS</t>
  </si>
  <si>
    <t>SU</t>
  </si>
  <si>
    <t>— —</t>
  </si>
  <si>
    <t>CTD, Emma ifyohrean parcont</t>
  </si>
  <si>
    <t>commit™ he'll call me min If he)</t>
  </si>
  <si>
    <t>rl eh Told your, mom they:ro shitting</t>
  </si>
  <si>
    <t>feats can but someone thoy;ro,shittin</t>
  </si>
  <si>
    <t>ry el ave to leave tat sleeping iol ol</t>
  </si>
  <si>
    <t>— Amanda's</t>
  </si>
  <si>
    <t>digging up old wounds, ‘brutal with will of course</t>
  </si>
  <si>
    <t>te your affidavit truthtutty]</t>
  </si>
  <si>
    <t>Lol 1was gonna say sha might stay;</t>
  </si>
  <si>
    <t>ae ial okay yah mom will soon ond out untll sho picks meup first and</t>
  </si>
  <si>
    <t>ha fist asked ot early op</t>
  </si>
  <si>
    <t>week? Your</t>
  </si>
  <si>
    <t>ro talking &amp; I's rept Yeah fuck oh: | apologized for being</t>
  </si>
  <si>
    <t>bey Atihh gotcha s What ya get a ball?,</t>
  </si>
  <si>
    <t>ing of</t>
  </si>
  <si>
    <t>what's best for our daughter, &amp;</t>
  </si>
  <si>
    <t>[cldn't do shit other then make’ Tdida't get any yesterday,</t>
  </si>
  <si>
    <t>it mare clery, | mot him in tie morning arid | been there one day lol hay</t>
  </si>
  <si>
    <t>ay ‘think it was 80 bucks worth’</t>
  </si>
  <si>
    <t>ts {Nothing babo all goods}</t>
  </si>
  <si>
    <t>(om) ‘Brock and tony said thoy'ro coming]</t>
  </si>
  <si>
    <t>Te Te ey er eS</t>
  </si>
  <si>
    <t>If formula ae</t>
  </si>
  <si>
    <t>to stop by Fal</t>
  </si>
  <si>
    <t>mn ‘Signed Sections</t>
  </si>
  <si>
    <t>sworn to before me this 35th day of,</t>
  </si>
  <si>
    <t>or, December the City of Saint John,</t>
  </si>
  <si>
    <t>‘County of Saint John and Province of New,</t>
  </si>
  <si>
    <t>‘Not to mention avarything before, Tent an Tre Kerrie J..Gayand, A Commissioner of,</t>
  </si>
  <si>
    <t>then what pushed me and Instead ,</t>
  </si>
  <si>
    <t>fof growing Upand man and, teat on Ten Lemma</t>
  </si>
  <si>
    <t>[ed</t>
  </si>
  <si>
    <t>CC C) nent a aS</t>
  </si>
  <si>
    <t>thoopposite fol. Havat fei gor Hn 1 &gt;&gt;?</t>
  </si>
  <si>
    <t>Stam. — 7</t>
  </si>
  <si>
    <t>Examptor</t>
  </si>
  <si>
    <t>claim (Point 18): has oo</t>
  </si>
  <si>
    <t>provided financial support for Harpers,</t>
  </si>
  <si>
    <t>Facts dated</t>
  </si>
  <si>
    <t>of $300 sent from Craig to Emma</t>
  </si>
  <si>
    <t>‘tor diapers and formula’</t>
  </si>
  <si>
    <t>Contradiction: Toxt mossage from Emma acd a</t>
  </si>
  <si>
    <t>‘dated 2024: «Thanks for the</t>
  </si>
  <si>
    <t>a money for Harper's formula. peter</t>
  </si>
  <si>
    <t>‘4, Use Police Reports Effectively,</t>
  </si>
  <si>
    <t>your response If thoy directly counter, Hat</t>
  </si>
  <si>
    <t>fe) e her claims or support your case.</t>
  </si>
  <si>
    <t>LA, a a eter</t>
  </si>
  <si>
    <t>‘claim (Polnt 47): has boon C) coo</t>
  </si>
  <si>
    <t>a as</t>
  </si>
  <si>
    <t>iy fo; W's whon my sot mo)</t>
  </si>
  <si>
    <t>Emma Im trying to Jot you focus ony</t>
  </si>
  <si>
    <t>block you to hurt you i,</t>
  </si>
  <si>
    <t>don't block you to hurt you up old woundsy</t>
  </si>
  <si>
    <t>lusttold meoverand over, replying to your affidavit</t>
  </si>
  <si>
    <t>N Show (2)</t>
  </si>
  <si>
    <t>up to 8","TOO Oo)</t>
  </si>
  <si>
    <t>up to 8",2151,True,False,2025-10-25 00:14:30,2.0_enhanced</t>
  </si>
  <si>
    <t>IMG_2468.PNG,custody_screenshots\IMG_2468.PNG,Craig,Unknown,"9</t>
  </si>
  <si>
    <t>Ge</t>
  </si>
  <si>
    <t>o moncy,to buy, Donite</t>
  </si>
  <si>
    <t>buy know’ &amp;i’d lo</t>
  </si>
  <si>
    <t>fthink capable, forgetting a</t>
  </si>
  <si>
    <t>ees!</t>
  </si>
  <si>
    <t>ai</t>
  </si>
  <si>
    <t>&amp; you fave the</t>
  </si>
  <si>
    <t>son oD</t>
  </si>
  <si>
    <t>fork athe oe ard</t>
  </si>
  <si>
    <t>was sorry and would stony A</t>
  </si>
  <si>
    <t>both necded to work on it) Setanta el a | g</t>
  </si>
  <si>
    <t>ber</t>
  </si>
  <si>
    <t>[somebody atte | will pay my BIEL</t>
  </si>
  <si>
    <t>2 avorything except for</t>
  </si>
  <si>
    <t>cheats ta ad</t>
  </si>
  <si>
    <t>its</t>
  </si>
  <si>
    <t>yousmokedit while sho was</t>
  </si>
  <si>
    <t>[and you did pushed and) haps you sone</t>
  </si>
  <si>
    <t>to say | was a shit humans tons Craig. Vm tacking done: pond you Youkept</t>
  </si>
  <si>
    <t>ea Penal ou al Pa the house so don’t givo mo,</t>
  </si>
  <si>
    <t>that bullshit, know about your]</t>
  </si>
  <si>
    <t>as weil Thats good’</t>
  </si>
  <si>
    <t>ou te ‘Graig bacause guess who's pct is</t>
  </si>
  <si>
    <t>gonna be clean mine you're fucked.</t>
  </si>
  <si>
    <t>stor; |</t>
  </si>
  <si>
    <t>Tmnot playing my}</t>
  </si>
  <si>
    <t>avin fucking house and do,</t>
  </si>
  <si>
    <t>You have an hour you at]</t>
  </si>
  <si>
    <t>fand you havo fucking respec</t>
  </si>
  <si>
    <t>4 ‘Emma Elizabeth tho doors forsomebody to nick you</t>
  </si>
  <si>
    <t>&gt; noverdid [don'tgiva about</t>
  </si>
  <si>
    <t>Uprif not you will be romovads No</t>
  </si>
  <si>
    <t>don't care about Harper yo! Yourra fucking usclosss</t>
  </si>
  <si>
    <t>proved it today, Mail is that kid and you</t>
  </si>
  <si>
    <t>are up her with</t>
  </si>
  <si>
    <t>DEC Say Lm nol Sate</t>
  </si>
  <si>
    <t>iho</t>
  </si>
  <si>
    <t>opors ond go</t>
  </si>
  <si>
    <t>os an hour. i'm net fucking around and</t>
  </si>
  <si>
    <t>calling the police that's’ Gann wo I'm not playing gamos, my;</t>
  </si>
  <si>
    <t>kidnapping have fun back in jail you. fown fucking house and do.</t>
  </si>
  <si>
    <t>‘crazy fuck you dont don’t do this: everything that you fucking say;</t>
  </si>
  <si>
    <t>3 an cara about Harper you. fond you havo zero fucking rospoct</t>
  </si>
  <si>
    <t>SOE? dont sive a fuck</t>
  </si>
  <si>
    <t>corm</t>
  </si>
  <si>
    <t>[ake bei atin your on?)</t>
  </si>
  <si>
    <t>tho doors forsomobody to pick you</t>
  </si>
  <si>
    <t>asked I'm fucking dono,</t>
  </si>
  <si>
    <t>|: Tike fuck yourll ever over lay hands)</t>
  </si>
  <si>
    <t>Sta by ue war. with her iny</t>
  </si>
  <si>
    <t>your arms say I'm not safe you're,</t>
  </si>
  <si>
    <t>ra eked inthe heady</t>
  </si>
  <si>
    <t>arms they Cov al around and</t>
  </si>
  <si>
    <t>oo rmmnot playing leave my)</t>
  </si>
  <si>
    <t>coe Yo own fucking house and do</t>
  </si>
  <si>
    <t>with me at my Gramss peveryining that you fucking</t>
  </si>
  <si>
    <t>Where she'llremain until emma rand you have zoro fucklng rospect</t>
  </si>
  <si>
    <t>up. I'm Sorry, mever didi a fuck about,</t>
  </si>
  <si>
    <t>ed ot Ins pod In you cram Ot</t>
  </si>
  <si>
    <t>Tad for you Luna and FAW pee</t>
  </si>
  <si>
    <t>ito sec your granddaughter our, Harper] NS Sa</t>
  </si>
  <si>
    <t>youand</t>
  </si>
  <si>
    <t>aur boyst And the fuck do (care ald worry 50,</t>
  </si>
  <si>
    <t>ablut you Is ficking beyond me) x</t>
  </si>
  <si>
    <t>solution</t>
  </si>
  <si>
    <t>Emma's life know Emmarsoben Fa Tes}</t>
  </si>
  <si>
    <t>Ne Ne</t>
  </si>
  <si>
    <t>© Okay thanks Why fuprooted our family was to get LR CS -</t>
  </si>
  <si>
    <t>You Sober, Why our family wasn't} SYS</t>
  </si>
  <si>
    <t>beeduse'you chose the pee |</t>
  </si>
  <si>
    <t>i halfway Cole just) 4</t>
  </si>
  <si>
    <t>are fucking clear for tha’ a&gt;</t>
  </si>
  <si>
    <t>Wane I'm trying really hard. records f zhi</t>
  </si>
  <si>
    <t>La \ BC</t>
  </si>
  <si>
    <t>Is always openas Italways Le</t>
  </si>
  <si>
    <t>(sorry (dent know how to</t>
  </si>
  <si>
    <t>spoil Grampys namo)</t>
  </si>
  <si>
    <t>N Show Selected (2)</t>
  </si>
  <si>
    <t>Select up to 8 phetes.","TOO Oo)</t>
  </si>
  <si>
    <t>Select up to 8 phetes.",2351,True,False,2025-10-25 00:14:30,2.0_enhanced</t>
  </si>
  <si>
    <t>IMG_2469.PNG,custody_screenshots\IMG_2469.PNG,Craig,Unknown,"Clear Collections Done</t>
  </si>
  <si>
    <t>Q amma &amp;)</t>
  </si>
  <si>
    <t>Pretty sure the bitch lady Is bac!</t>
  </si>
  <si>
    <t>oo!</t>
  </si>
  <si>
    <t>Feel tike sha one of them really,</t>
  </si>
  <si>
    <t>hates it'll foot horout}</t>
  </si>
  <si>
    <t>Tmsorry again</t>
  </si>
  <si>
    <t>ou don't need to be butt I'm really,</t>
  </si>
  <si>
    <t>thankful you think toa Ito)</t>
  </si>
  <si>
    <t>I'm gonna ask every peop In that,</t>
  </si>
  <si>
    <t>hospital what to-do}</t>
  </si>
  <si>
    <t>‘worse casa can go toa public)</t>
  </si>
  <si>
    <t>hathroomand roll onono one bo In</t>
  </si>
  <si>
    <t>itthis timoot rights</t>
  </si>
  <si>
    <t>2 eX</t>
  </si>
  <si>
    <t>Tan sorry Fook outmy frustration) And yousoa mo withsteee youd ‘Bocauss [fool bod whon youve</t>
  </si>
  <si>
    <t>gon you]</t>
  </si>
  <si>
    <t>life Isn't ending its just beginnings been nothing but great...</t>
  </si>
  <si>
    <t>‘Once wereail home together</t>
  </si>
  <si>
    <t>Yah and some burp cloths please,</t>
  </si>
  <si>
    <t>1 know handsome, It's Just a hump.</t>
  </si>
  <si>
    <t>Wo con't uso. that ono anyway;</t>
  </si>
  <si>
    <t>And {still have alot of emotions:</t>
  </si>
  <si>
    <t>Vilseo you soon</t>
  </si>
  <si>
    <t>Oh yoo, that other stult ls:</t>
  </si>
  <si>
    <t>packed yup,</t>
  </si>
  <si>
    <t>And you seg me with Harper, your,</t>
  </si>
  <si>
    <t>life Isn't. ending it's Just beginning.</t>
  </si>
  <si>
    <t>Sha doesn't change monoy but this</t>
  </si>
  <si>
    <t>weak off docs. Wo'll got It sorted)</t>
  </si>
  <si>
    <t>Laundry’s almost caught up I'll do.</t>
  </si>
  <si>
    <t>our bedding tomorrow</t>
  </si>
  <si>
    <t>know, But if you gotta work hun ya</t>
  </si>
  <si>
    <t>faotta work lunderstand ust tess,</t>
  </si>
  <si>
    <t>time here is all so that’s up to yous</t>
  </si>
  <si>
    <t>your doing amazing morothon</t>
  </si>
  <si>
    <t>Im sorry didn't help emotionally)</t>
  </si>
  <si>
    <t>today the nioney stross is kicking</t>
  </si>
  <si>
    <t>inat this paint! guess</t>
  </si>
  <si>
    <t>Con'tiet It baba’ i mostly, Nothing</t>
  </si>
  <si>
    <t>enough and | opressstate it alll!)</t>
  </si>
  <si>
    <t>— 2</t>
  </si>
  <si>
    <t>mute I know you are and you're doing:</t>
  </si>
  <si>
    <t>eee)</t>
  </si>
  <si>
    <t>‘great babe but you don titink |</t>
  </si>
  <si>
    <t>Imsorry Craig | tove yourdusta lot} iromiionnanenexitest</t>
  </si>
  <si>
    <t>‘of things emotions I quoss.1 don't) Fean't ao anywhero tin stuck ncred</t>
  </si>
  <si>
    <t>mean te make youtooliigayour not SIT</t>
  </si>
  <si>
    <t>eolng enouah.cause your doing jointean'tchoweror pick my ov</t>
  </si>
  <si>
    <t>yrora then cnouoh aad boing hero clothes mnot pitching im lust</t>
  </si>
  <si>
    <t>saying then it's like you try and,</t>
  </si>
  <si>
    <t>make all these excuses like get its</t>
  </si>
  <si>
    <t>Really | do and | appreciate all your,</t>
  </si>
  <si>
    <t>ficying I'm not saying it not enough</t>
  </si>
  <si>
    <t>Im sutra} could run homo and sea) cane ins a 2</t>
  </si>
  <si>
    <t>because it's more then enough you</t>
  </si>
  <si>
    <t>ithe girls for half hour! can't seo</t>
  </si>
  <si>
    <t>Just con't need reasons why you</t>
  </si>
  <si>
    <t>‘can'tor what you can't | guess Is)</t>
  </si>
  <si>
    <t>Wihy they wouldnt etme OF NOW,</t>
  </si>
  <si>
    <t>They would know really but up to</t>
  </si>
  <si>
    <t>yous</t>
  </si>
  <si>
    <t>Boy 12ar sana]</t>
  </si>
  <si>
    <t>eG)</t>
  </si>
  <si>
    <t>rarng dose now</t>
  </si>
  <si>
    <t>,Clear Collections Done</t>
  </si>
  <si>
    <t>rarng dose now",2041,True,False,2025-10-25 00:14:30,2.0_enhanced</t>
  </si>
  <si>
    <t>IMG_2470.PNG,custody_screenshots\IMG_2470.PNG,Craig,Unknown,"9</t>
  </si>
  <si>
    <t>Clear Bone</t>
  </si>
  <si>
    <t>hot father Bestlog ub hoe ma] =a TA</t>
  </si>
  <si>
    <t>Fd two hare fol for SH</t>
  </si>
  <si>
    <t>Soko and months of begging 4 Ng &lt; =, WW</t>
  </si>
  <si>
    <t>hae — A as \6 &lt;\s</t>
  </si>
  <si>
    <t>ull</t>
  </si>
  <si>
    <t>what familly ware</t>
  </si>
  <si>
    <t>gonna have to torms with 2 a= If this about Harpers I</t>
  </si>
  <si>
    <t>that? &amp; I'mnot up = wouldn't have blocked the names |</t>
  </si>
  <si>
    <t>never was never will: &amp; \ (blocked the hours Sorry,</t>
  </si>
  <si>
    <t>$600 I got two cash! gotta put in eee you're moking modo thls tomorrows</t>
  </si>
  <si>
    <t>tha bank BN I wanted to!</t>
  </si>
  <si>
    <t>— \ on abuse thos</t>
  </si>
  <si>
    <t>your sobriety tamorrow,</t>
  </si>
  <si>
    <t>‘ok hun mention : @</t>
  </si>
  <si>
    <t>: and try to fuck me overt Not</t>
  </si>
  <si>
    <t>cor Harpers for you</t>
  </si>
  <si>
    <t>ry AF ef</t>
  </si>
  <si>
    <t>or V fp fy whole day withimy gram In the tiving</t>
  </si>
  <si>
    <t>wh Yar ond 36000</t>
  </si>
  <si>
    <t>, fall hor my</t>
  </si>
  <si>
    <t>Wit get you the money. Ae Vad Kissed hor]</t>
  </si>
  <si>
    <t>aoe ‘aram loses the who cares)</t>
  </si>
  <si>
    <t>figura Hor wo didn't have many]</t>
  </si>
  <si>
    <t>SRE good last)</t>
  </si>
  <si>
    <t>is Granted: you why would you do</t>
  </si>
  <si>
    <t>Custody, fukin hooker (fs hahaha</t>
  </si>
  <si>
    <t>the lett 40 nore | awarded full take a)</t>
  </si>
  <si>
    <t>ane x three months and head out westt Maddy but (don't want only ond Kid)</t>
  </si>
  <si>
    <t>lar an this fight endlessly</t>
  </si>
  <si>
    <t>TN the best dad for, Harper while = = =</t>
  </si>
  <si>
    <t>Tis unable to be a. AHA</t>
  </si>
  <si>
    <t>of panickingy life would be. too painful and a</t>
  </si>
  <si>
    <t>day oram inthe IS il building fit fucking Insane Harper Is Wo</t>
  </si>
  <si>
    <t>faite ni regaining my strength, an IOS</t>
  </si>
  <si>
    <t>thanked her: Because offer best,version.o}</t>
  </si>
  <si>
    <t>foram the only ono who cares,</t>
  </si>
  <si>
    <t>for Wo have many) What you need Is a psycho.</t>
  </si>
  <si>
    <t>recont good momorlos® hahahaha’</t>
  </si>
  <si>
    <t>goods you'll pass ten)</t>
  </si>
  <si>
    <t>Hahaha you Idiotewhy,would</t>
  </si>
  <si>
    <t>tukia hooker {fs hahaha</t>
  </si>
  <si>
    <t>si mean I another baby; silll here. Ha asked mo to}</t>
  </si>
  <si>
    <t>yy butt dou one Jat you know when</t>
  </si>
  <si>
    <t>Y we boss Bu on nt ony cna o's loaves’</t>
  </si>
  <si>
    <t>SESE</t>
  </si>
  <si>
    <t>») You sent Itta mo fol</t>
  </si>
  <si>
    <t>q i Glad we're on the, Dellvored</t>
  </si>
  <si>
    <t>\ ly page hore</t>
  </si>
  <si>
    <t>&amp; fucking insane We</t>
  </si>
  <si>
    <t>should havea school bus full</t>
  </si>
  <si>
    <t>C26) 0 | @ | @</t>
  </si>
  <si>
    <t>CEN</t>
  </si>
  <si>
    <t>ee &amp;</t>
  </si>
  <si>
    <t>as eas A what you need Is a psycho,</t>
  </si>
  <si>
    <t>7 on ee ee ee ee ee ee</t>
  </si>
  <si>
    <t>bod</t>
  </si>
  <si>
    <t>eS, ©</t>
  </si>
  <si>
    <t>oro</t>
  </si>
  <si>
    <t>Mon Fi tend one aut 1</t>
  </si>
  <si>
    <t>fa ahr</t>
  </si>
  <si>
    <t>Vian ~ =</t>
  </si>
  <si>
    <t>LY a neat</t>
  </si>
  <si>
    <t>rout rave</t>
  </si>
  <si>
    <t>Sg 2</t>
  </si>
  <si>
    <t>{</t>
  </si>
  <si>
    <t>cH</t>
  </si>
  <si>
    <t>pont)</t>
  </si>
  <si>
    <t>Emma | S=_@</t>
  </si>
  <si>
    <t>[ Tknow dogs gotta icon!</t>
  </si>
  <si>
    <t>otters appreciate all tho running you vc)</t>
  </si>
  <si>
    <t>SSO ae</t>
  </si>
  <si>
    <t>N Show Seleciacd) (2)</t>
  </si>
  <si>
    <t>Select up to 8 phates.","Clear Bone</t>
  </si>
  <si>
    <t>Select up to 8 phates.",1942,True,False,2025-10-25 00:14:30,2.0_enhanced</t>
  </si>
  <si>
    <t>IMG_2471.PNG,custody_screenshots\IMG_2471.PNG,Craig,Unknown,"9</t>
  </si>
  <si>
    <t>deserve.a second a] decisions regarding Harper ONE</t>
  </si>
  <si>
    <t>too your guys times 3)</t>
  </si>
  <si>
    <t>Not this timo A money transfer trom PLATINUM</t>
  </si>
  <si>
    <t>3.3 Abknowledamont of tani rene RYAN, ROOFING</t>
  </si>
  <si>
    <t>‘Support? ING, hos wont you $768.10 (CAD) and the mony has been</t>
  </si>
  <si>
    <t>Hopofully your mom will leave It Bon partlos oxtend thelr gratitude to:</t>
  </si>
  <si>
    <t>sign of parent Is making Emma‘s parents and brothers for thelr,</t>
  </si>
  <si>
    <t>continued support as Cralg and Emma</t>
  </si>
  <si>
    <t>tinued support as and</t>
  </si>
  <si>
    <t>work toward the best vorsions</t>
  </si>
  <si>
    <t>to miove on and havea Bond of thomsolves as Harper s nowly titled [Ww] hy]</t>
  </si>
  <si>
    <t>and 700d"" | a |</t>
  </si>
  <si>
    <t>T NCA os</t>
  </si>
  <si>
    <t>babysit mom g</t>
  </si>
  <si>
    <t>would tike all backtas well ag the money,</t>
  </si>
  <si>
    <t>‘Sent as Text Message for tha car, seat back 3s my mom pal</t>
  </si>
  <si>
    <t>me (a get what you wont a Do) haven't bought s thing! if you could tok</t>
  </si>
  <si>
    <t>ent eur re Yo car rene ee Hof (07'S you should have boon (a)</t>
  </si>
  <si>
    <t>BoA ry Pare waa RS the process of abtalning those things. So-much for</t>
  </si>
  <si>
    <t>have not accommodated) your mom evar Béing around te mention</t>
  </si>
  <si>
    <t>for. one Yoh you On drugs and Bolng able, to touch our</t>
  </si>
  <si>
    <t>involved my mother by keeping, but Yor Was tho one that had to got yours</t>
  </si>
  <si>
    <t>wolved my mother by, keeping Yat that Bad to sat</t>
  </si>
  <si>
    <t>tose ln Na you ‘want oS rein to message mmo wilh the plctures of at the</t>
  </si>
  <si>
    <t>19 the phone icaj tell you my, things</t>
  </si>
  <si>
    <t>thoughts and plan ‘on jt-ail! but sto; 00 fighting for) Sone</t>
  </si>
  <si>
    <t>pee an Sept from my</t>
  </si>
  <si>
    <t>Nave to armors Os cout ean win</t>
  </si>
  <si>
    <t>RCPS (oF fight ok mann &amp;</t>
  </si>
  <si>
    <t>Im nero oF ade bo</t>
  </si>
  <si>
    <t>es fr you ks al ik Vai) tay tot</t>
  </si>
  <si>
    <t>fagalnst Marissa afd Smber ofd rm done fighting dae’</t>
  </si>
  <si>
    <t>don't cause ya ain oa</t>
  </si>
  <si>
    <t>tor lo.thats for fack’sure’ re Sing ard beng ream and ca fon at 10:42AM Emma Ryan</t>
  </si>
  <si>
    <t>But you're, 1 Harpor.s mother: ang | st eet hare om.</t>
  </si>
  <si>
    <t>You to bo Cara) a Li would woll og the</t>
  </si>
  <si>
    <t>ead TS</t>
  </si>
  <si>
    <t>ee fro one quit sia</t>
  </si>
  <si>
    <t>Eee) (Seats</t>
  </si>
  <si>
    <t>24 ae a</t>
  </si>
  <si>
    <t>4 — f aa</t>
  </si>
  <si>
    <t>aan =</t>
  </si>
  <si>
    <t>ria] Sas =| pnts se me</t>
  </si>
  <si>
    <t>Wi) bo (oy |</t>
  </si>
  <si>
    <t>‘an er</t>
  </si>
  <si>
    <t>SS pute</t>
  </si>
  <si>
    <t>ll | |</t>
  </si>
  <si>
    <t>bb EES Es</t>
  </si>
  <si>
    <t>on)</t>
  </si>
  <si>
    <t>a | nthe</t>
  </si>
  <si>
    <t>down SS Sa TARY ma</t>
  </si>
  <si>
    <t>Ttold you I was sorry and would stop) &gt; Jb / ‘ |</t>
  </si>
  <si>
    <t>But wo oth necdad it — - foo</t>
  </si>
  <si>
    <t>Stop dofending your fucking _ i} { fad f</t>
  </si>
  <si>
    <t>SS PAY. AY</t>
  </si>
  <si>
    <t>RED aor 2h SE CA</t>
  </si>
  <si>
    <t>moe ete Ze</t>
  </si>
  <si>
    <t>a ere</t>
  </si>
  <si>
    <t>fand you did You pushed and, lech BY</t>
  </si>
  <si>
    <t>‘pushed so you could have any]</t>
  </si>
  <si>
    <t>to say lwas humans</t>
  </si>
  <si>
    <t>SRR</t>
  </si>
  <si>
    <t>‘You that)</t>
  </si>
  <si>
    <t>2 [a</t>
  </si>
  <si>
    <t>i Don't lol</t>
  </si>
  <si>
    <t>Aug cova anaes nd | mach |</t>
  </si>
  <si>
    <t>Being Brown, ond ends with Emma's departre at 2:15 | Marks o ctl escolaton in Emma's aggresslon showing</t>
  </si>
  <si>
    <t>Provides unintecrupted of tho houschold Baycol lance and immediate tot your</t>
  </si>
  <si>
    <t>‘onviconmant tnd Emma's actions sending to ber departure, 1105 PM~ 4241 PM ~ Physlead Axoccation Ryan Come</t>
  </si>
  <si>
    <t>2:18 Leaves the House” During this tno, Emma continues choking you, wth one, B</t>
  </si>
  <si>
    <t>Pad Leaves tne | Std i yout and on your Fearing or yout</t>
  </si>
  <si>
    <t>This marks the Concusion of lhe Immediate {you yoursel by grabbing her throat, biting Gown $0</t>
  </si>
  <si>
    <t>Rlavance: Shows that you remained in tho bouse for Harper, | you, hiding hor at longth by hey shit to fucked bid rat out your drug deal,</t>
  </si>
  <si>
    <t>omenetzating your responsibilty 08 a and stable parent, your defensive under soous Seat yet Um not you don't scare</t>
  </si>
  <si>
    <t>Notes foe Legal Content 4:14 PM “Frying Pan Cover Thrown? me chitd leave me alone Jol, Its</t>
  </si>
  <si>
    <t>tafe fox a, you, oad Pak uy too</t>
  </si>
  <si>
    <t>‘Your Role: Tho your netons | Relevance: Provides father of bohavier, Kar t6 lob</t>
  </si>
  <si>
    <t>he | You yu a gato ontoring tho room COOD EYE DINE EVER</t>
  </si>
  <si>
    <t>ee a and detaled atcount fer legal or you pod Emma to bypass the gate,</t>
  </si>
  <si>
    <t>purposes. you aD</t>
  </si>
  <si>
    <t>Rolevance: Hightighs your to protect and</t>
  </si>
  <si>
    <t>NEED TO TRANSCAIBE THE AUDIO FILE AND CONTINUE ADDING</t>
  </si>
  <si>
    <t>IHN COP WHO CALLED, ROTHESAY COPS WHC 181 PM ~ Video: Emma Showering and Throwing © an</t>
  </si>
  <si>
    <t>GO) | ORS)</t>
  </si>
  <si>
    <t>RI Show Selected) (2)","Oo)</t>
  </si>
  <si>
    <t>RI Show Selected) (2)",3432,True,False,2025-10-25 00:14:30,2.0_enhanced</t>
  </si>
  <si>
    <t>IMG_2472.PNG,custody_screenshots\IMG_2472.PNG,Craig,Unknown,"Brunswick</t>
  </si>
  <si>
    <t>Nouveau</t>
  </si>
  <si>
    <t>CANADA</t>
  </si>
  <si>
    <t>EMT |=</t>
  </si>
  <si>
    <t>DSO Saint John 4901 J.Galtant</t>
  </si>
  <si>
    <t>SL union st</t>
  </si>
  <si>
    <t>Saint John, NB E2L 1A2 Canada</t>
  </si>
  <si>
    <t>CANADIANMRO</t>
  </si>
  <si>
    <t>Setting the stand</t>
  </si>
  <si>
    <t>Canadian MRO</t>
  </si>
  <si>
    <t>Scan toVerify</t>
  </si>
  <si>
    <t>D-122 Commerce Park Dr,</t>
  </si>
  <si>
    <t>Barrie, ON LAN 8W8 Canada</t>
  </si>
  <si>
    <t>705-481-0361</t>
  </si>
  <si>
    <t>PIN 3625</t>
  </si>
  <si>
    <t>Medical Review Officer's Report - Confidential</t>
  </si>
  <si>
    <t>Revised on 01/10/2025 03:25 PM EST</t>
  </si>
  <si>
    <t>Lab Account</t>
  </si>
  <si>
    <t>Donor Name</t>
  </si>
  <si>
    <t>Donor ID</t>
  </si>
  <si>
    <t>Reason for Test</t>
  </si>
  <si>
    <t>Collector Name</t>
  </si>
  <si>
    <t>ACCULAB (# 6380-3000)</t>
  </si>
  <si>
    <t>Emma Ryan</t>
  </si>
  <si>
    <t>Reasonable Suspicion / Cause</t>
  </si>
  <si>
    <t>Edward C Matthews,</t>
  </si>
  <si>
    <t>NI1381257</t>
  </si>
  <si>
    <t>Urine</t>
  </si>
  <si>
    <t>REBECCA ASKEW</t>
  </si>
  <si>
    <t>Specimen (D</t>
  </si>
  <si>
    <t>Lab Accession #</t>
  </si>
  <si>
    <t>Specimen Type</t>
  </si>
  <si>
    <t>Certifying Scientist.</t>
  </si>
  <si>
    <t>22-panel Urine Drug Test</t>
  </si>
  <si>
    <t>Testname</t>
  </si>
  <si>
    <t>Screening Cutoff</t>
  </si>
  <si>
    <t>Confirmation Cutoff Result</t>
  </si>
  <si>
    <t>Cannabis (THC)</t>
  </si>
  <si>
    <t>S0ng/mL</t>
  </si>
  <si>
    <t>1S ng/ml Negative Dilute</t>
  </si>
  <si>
    <t>Barbiturates</t>
  </si>
  <si>
    <t>300 ng/mL.</t>
  </si>
  <si>
    <t>oongmt Negative Diute</t>
  </si>
  <si>
    <t>Benzodiazepine</t>
  </si>
  <si>
    <t>‘200 ng/mL</t>
  </si>
  <si>
    <t>‘SOngiml Negative Dilute</t>
  </si>
  <si>
    <t>Opiates</t>
  </si>
  <si>
    <t>‘2000ng/mt.</t>
  </si>
  <si>
    <t>‘2000 ngnk. Negative Date</t>
  </si>
  <si>
    <t>Phencyelidine</t>
  </si>
  <si>
    <t>2SngfmL.</t>
  </si>
  <si>
    <t>2S nphm. Negative Date</t>
  </si>
  <si>
    <t>Methadone Metabolite (EDF)</t>
  </si>
  <si>
    <t>oO ngfoot</t>
  </si>
  <si>
    <t>Loongfot Negative Dilobe</t>
  </si>
  <si>
    <t>‘Oxycodone</t>
  </si>
  <si>
    <t>00 ngiaL</t>
  </si>
  <si>
    <t>loongimt Negative Dilute</t>
  </si>
  <si>
    <t>Hydrocodone</t>
  </si>
  <si>
    <t>300 ng/mL</t>
  </si>
  <si>
    <t>ong Negative Dilute</t>
  </si>
  <si>
    <t>Fentanyl</t>
  </si>
  <si>
    <t>2agint</t>
  </si>
  <si>
    <t>Lagi Negative Dilute</t>
  </si>
  <si>
    <t>“Amphetamine</t>
  </si>
  <si>
    <t>500 gym</t>
  </si>
  <si>
    <t>Dea ngfet, Negative Dilute</t>
  </si>
  <si>
    <t>ethytenedionymethamphetantine (MDHA)</t>
  </si>
  <si>
    <t>‘Soc agin.</t>
  </si>
  <si>
    <t>sOngfet, Negative bute</t>
  </si>
  <si>
    <t>Cocaine</t>
  </si>
  <si>
    <t>sangha,</t>
  </si>
  <si>
    <t>00 ngfet. Negative Dlute</t>
  </si>
  <si>
    <t>Heroin (-acetymorphine)</t>
  </si>
  <si>
    <t>Ong</t>
  </si>
  <si>
    <t>10 ng Negative Dilte</t>
  </si>
  <si>
    <t>MRO letter comments: As the!</t>
  </si>
  <si>
    <t>Collection Date</t>
  </si>
  <si>
    <t>Lab Received Date</t>
  </si>
  <si>
    <t>Lab Released Date</t>
  </si>
  <si>
    <t>MRO Received Date</t>
  </si>
  <si>
    <t>MRO Date CCF2</t>
  </si>
  <si>
    <t>MRO Verification Date</t>
  </si>
  <si>
    <t>MRO Report Date/Time</t>
  </si>
  <si>
    <t>specimen has been determined to have been diluted, and the creatinine level was found to be above 5</t>
  </si>
  <si>
    <t>mg/dL, the employer may (but is not required to} direct the employee to take another test immediately.</t>
  </si>
  <si>
    <t>Overall Verification</t>
  </si>
  <si>
    <t>Negative Dilute</t>
  </si>
  <si>
    <t>01/09/2025 11:18 AM EST</t>
  </si>
  <si>
    <t>Collection Site</t>
  </si>
  <si>
    <t>Laboratory</t>
  </si>
  <si>
    <t>Dynacare</t>
  </si>
  <si>
    <t>245 Pall Mall St</t>
  </si>
  <si>
    <t>London, ON NEA1P4 Canada</t>
  </si>
  <si>
    <t>Medical Review Officer</t>
  </si>
  <si>
    <t>whalbaehy wy</t>
  </si>
  <si>
    <t>Dr. Michael Feinberg</t>
  </si>
  <si>
    <t>EHT Occupational Testing Ltd, 11 Vatentine Blvd, Saint John, NB, CA, Telephone: #15067214112 , Fax: +18664214340</t>
  </si>
  <si>
    <t>Pagelof1</t>
  </si>
  <si>
    <t>,Brunswick</t>
  </si>
  <si>
    <t>Pagelof1",1930,True,False,2025-10-25 00:14:30,2.0_enhanced</t>
  </si>
  <si>
    <t>IMG_2473.PNG,custody_screenshots\IMG_2473.PNG,Craig,Unknown,"ENT =="" CANADIANMRO Scan to Verify</t>
  </si>
  <si>
    <t>DSD Saint John 4901 J.Gallant Canadian MRO</t>
  </si>
  <si>
    <t>SLunion st D-122 Commerce Park Dr.</t>
  </si>
  <si>
    <t>Saint John, NB E2L 1A2 Canada Barrie, ON L4N 8W8 Canada</t>
  </si>
  <si>
    <t>PIN 6567</t>
  </si>
  <si>
    <t>Revised on 02/01/2025 09:12 AM EST</t>
  </si>
  <si>
    <t>Lab Aceount ACCULAB (# 6380-3000} Specimen tD 11367520</t>
  </si>
  <si>
    <t>Donor Name Craig Ad Schulz Lab Accession # 317162</t>
  </si>
  <si>
    <t>Donor iD 2310501 Specimen Type Urine</t>
  </si>
  <si>
    <t>Reason for Test Reasonable Suspicion / Cause Certifying Scientist REBECCA ASKEW</t>
  </si>
  <si>
    <t>Collector Name Edward ¢ Matthews</t>
  </si>
  <si>
    <t>‘13-panet Urine Drug Test</t>
  </si>
  <si>
    <t>Test name Screening Cutoff Confirmation Cutoff Result</t>
  </si>
  <si>
    <t>Cannabis THC) sOng/mt aSngimt Negative</t>
  </si>
  <si>
    <t>Barbiturates s0Gng/mL oo nef, Negative</t>
  </si>
  <si>
    <t>Benzodiazepine 0G ng/mL songimt Negative</t>
  </si>
  <si>
    <t>Opiates 2000 gh 2000 ng/ml Negative</t>
  </si>
  <si>
    <t>Pheneyctidine 2Sngfmt aSngimt Negative</t>
  </si>
  <si>
    <t>Methadone Metabolite (EDR) oGngmL oO nef, Negative</t>
  </si>
  <si>
    <t>Oxycodone oGng/mL oo ngfet, Negative</t>
  </si>
  <si>
    <t>Hydrocodone a0Gng/mL oo nei, Nogative</t>
  </si>
  <si>
    <t>Fentanyl neil, Angle. Negative</t>
  </si>
  <si>
    <t>‘Amphetamine s0Gng/mL Bangi, Negative</t>
  </si>
  <si>
    <t>Methytenedionymethamphetamine (MOMAD s0Gng/mt 250 nef Negative</t>
  </si>
  <si>
    <t>Cocaine istng/mL oo nef, Negative</t>
  </si>
  <si>
    <t>Heroin (6-acetymorphine) engi aongimL Negative</t>
  </si>
  <si>
    <t>Collection Date 01/30/2025</t>
  </si>
  <si>
    <t>Lab Received Date 01/31/2025</t>
  </si>
  <si>
    <t>Lab Released Date 01/31/2025</t>
  </si>
  <si>
    <t>MRO Date CCF2 01/31/2025</t>
  </si>
  <si>
    <t>MRO Verification Date 01/31/2025</t>
  </si>
  <si>
    <t>MRO Report Date/Time 01/31/2025 04:33 PM EST</t>
  </si>
  <si>
    <t>‘Overall Verification</t>
  </si>
  <si>
    <t>Negative</t>
  </si>
  <si>
    <t>Collection Site Laboratory Medical Review Officer</t>
  </si>
  <si>
    <t>ECOTRAN HEV TRANSPORTATION LTD Dynacare</t>
  </si>
  <si>
    <t>11 Valentine Blvd 245 Pall Mall St hun</t>
  </si>
  <si>
    <t>Saint John, NB Canada London, ON N6A1P4 Canada</t>
  </si>
  <si>
    <t>Dr. Trevor Gillmore</t>
  </si>
  <si>
    <t>EHT Occupational Testing Ltd, 11 Vatentine Blvd, Saint John, NB, CA, Telephone: 415067214112 , Fax: +18664214340</t>
  </si>
  <si>
    <t>Page lof 1</t>
  </si>
  <si>
    <t>,ENT =="" CANADIANMRO Scan to Verify</t>
  </si>
  <si>
    <t>Page lof 1",1679,True,False,2025-10-25 00:14:30,2.0_enhanced</t>
  </si>
  <si>
    <t>IMG_2476(1).PNG,custody_screenshots\IMG_2476(1).PNG,Craig,Unknown,"GOO te al a OE</t>
  </si>
  <si>
    <t>Tee —— —</t>
  </si>
  <si>
    <t>o her afikhuR contacists prier</t>
  </si>
  <si>
    <t>ctahanianis, teis, or baheniog, cits her</t>
  </si>
  <si>
    <t>oun wards as euicienee aguinst her</t>
  </si>
  <si>
    <t>claims</t>
  </si>
  <si>
    <t>Bemplce</t>
  </si>
  <si>
    <t>(Claim}(Point\15):keCraighhasinever</t>
  </si>
  <si>
    <t>provided fihanckl suppart far Henper?</t>
  </si>
  <si>
    <t>ack Biensier ocait chited] Decsmber</t>
  </si>
  <si>
    <t>@, 2024, of S200 sant ftom Graig to Gama</t>
  </si>
  <si>
    <t>fer dkpars and fama.</t>
  </si>
  <si>
    <t>Contacictions Tat message trem Emma</t>
  </si>
  <si>
    <t>ékted Descmibsr ©), 20248 “Thanks fier the</t>
  </si>
  <si>
    <t>qnoney fer Harper's formal?</t>
  </si>
  <si>
    <t>4 Uso Paice Raparts Bitizctivaly</t>
  </si>
  <si>
    <t>o Inalucls amy celovent pallies capers fn</t>
  </si>
  <si>
    <t>your nesponse i? thay cirectly counter</t>
  </si>
  <si>
    <t>her chins er suppart your casa,</t>
  </si>
  <si>
    <t>Bempies</t>
  </si>
  <si>
    <t>(Claim}(Point{47) :eCraiglhas|been)</t>
  </si>
  <si>
    <t>vicient chaihg exguments?</t>
  </si>
  <si>
    <t>Fact:}Police}repontt#2 0242 XXX XXX</t>
  </si>
  <si>
    <t>ceted November 1, 2024, sieies Tat</t>
  </si>
  <si>
    <t>Graig was tho victin of asscuR end cid meat</t>
  </si>
  <si>
    <t>,GOO te al a OE</t>
  </si>
  <si>
    <t>Graig was tho victin of asscuR end cid meat",755,True,False,2025-10-25 00:14:30,2.0_enhanced</t>
  </si>
  <si>
    <t>IMG_2476.PNG,custody_screenshots\IMG_2476.PNG,Craig,Unknown,"o her aiiidaut contachets puter</t>
  </si>
  <si>
    <t>statements, tems, or baheniog, cite her</t>
  </si>
  <si>
    <t>oun wars as euidanco aguinsther</t>
  </si>
  <si>
    <t>Samples</t>
  </si>
  <si>
    <t>Gin Pah 1a}s 7Gralig has waver</t>
  </si>
  <si>
    <t>poovicted thence) euppost fer Henpen?</t>
  </si>
  <si>
    <t>Pack Birensiar recat chted] Decamibar</t>
  </si>
  <si>
    <t>@, 20DA, of S200 sant ftom Graig to Gama</t>
  </si>
  <si>
    <t>fer dpers and fama.</t>
  </si>
  <si>
    <t>Contacictions Tar message fem Emma</t>
  </si>
  <si>
    <t>ékied Decsmber ©), 2024s “thanks fier the</t>
  </si>
  <si>
    <t>money ter henpers tema?</t>
  </si>
  <si>
    <t>4 Uso Paice Raparts Bitsctivaly</t>
  </si>
  <si>
    <t>o (neues any ralovant pallice reports tn</t>
  </si>
  <si>
    <t>your cespense fi? thay chhecthy counter</t>
  </si>
  <si>
    <t>her ceiins er support yweurcase.</t>
  </si>
  <si>
    <t>Semples</t>
  </si>
  <si>
    <t>Claim)(Point{47) 3 “erallp bes beam</t>
  </si>
  <si>
    <t>vicieat chithg exuments!</t>
  </si>
  <si>
    <t>Fact:}Police}reponty# 2 024 XXX XE XX</t>
  </si>
  <si>
    <t>deted Novemibor, 260%, cates thet</t>
  </si>
  <si>
    <t>Graig was the victin of assem and cid mat</t>
  </si>
  <si>
    <t>,o her aiiidaut contachets puter</t>
  </si>
  <si>
    <t>Graig was the victin of assem and cid mat",692,True,False,2025-10-25 00:14:30,2.0_enhanced</t>
  </si>
  <si>
    <t>IMG_2485.PNG,custody_screenshots\IMG_2485.PNG,Craig,Unknown,"o these changes ane fikagMant,</t>
  </si>
  <si>
    <t>extreme, and ticd to cinations where</t>
  </si>
  <si>
    <t>desepiion or conilict fs hvalvedl, thay</t>
  </si>
  <si>
    <t>Cou euggest traits [inked tas</t>
  </si>
  <si>
    <t>(BPD):JEmotionallinstabilitys</t>
  </si>
  <si>
    <t>intense iierpersonel coniliet, ancl</t>
  </si>
  <si>
    <t>ipulsive fchavions may meaniitast</t>
  </si>
  <si>
    <t>in wens Iie heonsistent</t>
  </si>
  <si>
    <t>SaHistrionic|personality|Disorder,)</t>
  </si>
  <si>
    <t>orehicnipts te chaw eficniion may</t>
  </si>
  <si>
    <t>(ead to motieceile changes fn</t>
  </si>
  <si>
    <t>with or tena,</t>
  </si>
  <si>
    <t>o Karciscistis Personality welice</t>
  </si>
  <si>
    <t>ceecption is tied to meihhtaihtihng a</t>
  </si>
  <si>
    <t>narrative of eupentoniiy or Hama,</t>
  </si>
  <si>
    <t>Changes night ecewr when Gying</t>
  </si>
  <si>
    <t>to manipulkic perecpiion.</t>
  </si>
  <si>
    <t>4 Woeanmacrbissecations</t>
  </si>
  <si>
    <t>o (necrsistent inching anc)</t>
  </si>
  <si>
    <t>EngMags can somatines eseur fh</t>
  </si>
  <si>
    <t>,o these changes ane fikagMant,</t>
  </si>
  <si>
    <t>EngMags can somatines eseur fh",621,True,False,2025-10-25 00:14:30,2.0_enhanced</t>
  </si>
  <si>
    <t>IMG_2489(1).PNG,custody_screenshots\IMG_2489(1).PNG,Craig,Unknown,"BO 3p</t>
  </si>
  <si>
    <t>_ a</t>
  </si>
  <si>
    <t>Q your Q</t>
  </si>
  <si>
    <t>as Ear</t>
  </si>
  <si>
    <t>ON</t>
  </si>
  <si>
    <t>sue inn Olas oe</t>
  </si>
  <si>
    <t>| eo</t>
  </si>
  <si>
    <t>SSF oh Sa</t>
  </si>
  <si>
    <t>| ©</t>
  </si>
  <si>
    <t>ial rt nd on sire at]</t>
  </si>
  <si>
    <t>ere oryou</t>
  </si>
  <si>
    <t>‘Cralg to bitch even share It tal</t>
  </si>
  <si>
    <t>—— ©</t>
  </si>
  <si>
    <t>po |__| | | (cet |</t>
  </si>
  <si>
    <t>} ‘40 te</t>
  </si>
  <si>
    <t>ozs</t>
  </si>
  <si>
    <t>20 more to pick stirving Baker</t>
  </si>
  <si>
    <t>6 %o or J</t>
  </si>
  <si>
    <t>Jae:</t>
  </si>
  <si>
    <t>sa</t>
  </si>
  <si>
    <t>See “</t>
  </si>
  <si>
    <t>ie a</t>
  </si>
  <si>
    <t>Ae, pores</t>
  </si>
  <si>
    <t>wf ce Stray ee lh ng ©</t>
  </si>
  <si>
    <t>ott ay</t>
  </si>
  <si>
    <t>14 4 (Ee ’ g</t>
  </si>
  <si>
    <t>Si gs, = 1 = ;</t>
  </si>
  <si>
    <t>3 * a oa</t>
  </si>
  <si>
    <t>is ate / 10</t>
  </si>
  <si>
    <t>th ne Z ae wage</t>
  </si>
  <si>
    <t>ee RO","BO 3p</t>
  </si>
  <si>
    <t>ee RO",348,True,False,2025-10-25 00:14:30,2.0_enhanced</t>
  </si>
  <si>
    <t>IMG_2489.PNG,custody_screenshots\IMG_2489.PNG,Craig,Unknown,"BO cS G3)</t>
  </si>
  <si>
    <t>[ |</t>
  </si>
  <si>
    <t>Q Saarch your Q</t>
  </si>
  <si>
    <t>‘Don't make</t>
  </si>
  <si>
    <t>(oo a es</t>
  </si>
  <si>
    <t>Q |</t>
  </si>
  <si>
    <t>@ |</t>
  </si>
  <si>
    <t>eee | ©</t>
  </si>
  <si>
    <t>hor ae oe =</t>
  </si>
  <si>
    <t>mec,</t>
  </si>
  <si>
    <t>Fit yout id bit ie ott oti)</t>
  </si>
  <si>
    <t>_|</t>
  </si>
  <si>
    <t>frouwantme te bring tp inera or your G</t>
  </si>
  <si>
    <t>already went out iol Didn't you Just come from there? fol</t>
  </si>
  <si>
    <t>@ wanna al lank lol</t>
  </si>
  <si>
    <t>te bitch sven tho til share ft tal ‘i</t>
  </si>
  <si>
    <t>pf | eo em | | | fee |</t>
  </si>
  <si>
    <t>(G1@)</t>
  </si>
  <si>
    <t>(Ranta | en a0 ke</t>
  </si>
  <si>
    <t>a] ©</t>
  </si>
  <si>
    <t>oe) || jooee 6</t>
  </si>
  <si>
    <t>im oni</t>
  </si>
  <si>
    <t>8 oO es</t>
  </si>
  <si>
    <t>a | *</t>
  </si>
  <si>
    <t>Ai</t>
  </si>
  <si>
    <t>4 4 . A fos</t>
  </si>
  <si>
    <t>: a is ira \ fee 17</t>
  </si>
  <si>
    <t>aa wae re, eo</t>
  </si>
  <si>
    <t>We { “4</t>
  </si>
  <si>
    <t>pe Ay) I</t>
  </si>
  <si>
    <t>; Fw We</t>
  </si>
  <si>
    <t>ES IN.</t>
  </si>
  <si>
    <t>, 2</t>
  </si>
  <si>
    <t>eee CREB rd 8 AB ?","BO cS G3)</t>
  </si>
  <si>
    <t>oe) jooee 6</t>
  </si>
  <si>
    <t>eee CREB rd 8 AB ?",448,True,False,2025-10-25 00:14:30,2.0_enhanced</t>
  </si>
  <si>
    <t>IMG_2490.PNG,custody_screenshots\IMG_2490.PNG,Craig,Unknown,"123) Men</t>
  </si>
  <si>
    <t>,123) Men</t>
  </si>
  <si>
    <t>9@689@e #9",396,True,False,2025-10-25 00:14:30,2.0_enhanced</t>
  </si>
  <si>
    <t>IMG_2491.PNG,custody_screenshots\IMG_2491.PNG,Craig,Unknown,"Sco F i's Guid than you cont</t>
  </si>
  <si>
    <t>worry chou your daiewsa. I tald</t>
  </si>
  <si>
    <t>you 1 talk to you beterehiane so</t>
  </si>
  <si>
    <t>stop dotencing whats nat even</t>
  </si>
  <si>
    <t>pubic yet. Veurre making Ri pulse</t>
  </si>
  <si>
    <t>fagainmifsyoulneedttormulalyousre)</t>
  </si>
  <si>
    <t>welcome to step by I havea full one</t>
  </si>
  <si>
    <t>NETS CONS SSOOPS TONS</t>
  </si>
  <si>
    <t>ERIR2.48 BM)</t>
  </si>
  <si>
    <t>Yau took a sercanahon.</t>
  </si>
  <si>
    <t>BRITS. 54) BM</t>
  </si>
  <si>
    <t>Net to mention eventing beara</t>
  </si>
  <si>
    <t>then whet pushed me and instead</t>
  </si>
  <si>
    <t>of Grong up and being a man anc</t>
  </si>
  <si>
    <t>gstting your head onsighttior your | on</t>
  </si>
  <si>
    <t>hid ya cid] the qppodite lel. Hava</t>
  </si>
  <si>
    <t>Gone si tor her sill &amp; sayy your ©</t>
  </si>
  <si>
    <t>good chad grew up Ihe you shoul)</t>
  </si>
  <si>
    <t>S80 Oo</t>
  </si>
  <si>
    <t>,Sco F i's Guid than you cont</t>
  </si>
  <si>
    <t>S80 Oo",544,True,False,2025-10-25 00:14:30,2.0_enhanced</t>
  </si>
  <si>
    <t>IMG_2493.PNG,custody_screenshots\IMG_2493.PNG,Craig,Unknown,"12:00) Dont cick me around lal</t>
  </si>
  <si>
    <t>g In net fh the inching mood)</t>
  </si>
  <si>
    <t>What co yew need</t>
  </si>
  <si>
    <t>What are you ehout</t>
  </si>
  <si>
    <t>Just everyone tucking me over, what</t>
  </si>
  <si>
    <t>@o you</t>
  </si>
  <si>
    <t>Pred esso</t>
  </si>
  <si>
    <t>shalving and cleaner</t>
  </si>
  <si>
    <t>removed ell waste end</t>
  </si>
  <si>
    <t>car wash maw</t>
  </si>
  <si>
    <t>Need the monay to Get some |</t>
  </si>
  <si>
    <t>Gan youdo</t>
  </si>
  <si>
    <t>(stil Got that cheek tiem</t>
  </si>
  <si>
    <t>©)","g In net fh the inching mood)</t>
  </si>
  <si>
    <t>(stil Got that cheek tiem",239,True,False,2025-10-25 00:14:30,2.0_enhanced</t>
  </si>
  <si>
    <t>IMG_2494.PNG,custody_screenshots\IMG_2494.PNG,Craig,Unknown,"10:25 oll] &gt; CE)</t>
  </si>
  <si>
    <t>&lt;  SiriSearchFeedback-2025-05-... ("")</t>
  </si>
  <si>
    <t>{""bug_type"":""313"",""timestamp"":""2025-05-26 03:55:37.00</t>
  </si>
  <si>
    <t>-0300"",""0s_version"":""iPhone OS 18.4.1</t>
  </si>
  <si>
    <t>(22E252)"",""roots_installed"":0,""incident_id"":""499DCF08-77AB-4B77-</t>
  </si>
  <si>
    <t>B1C9-682A7C3F0B49""}</t>
  </si>
  <si>
    <t>{""user_guid"":""A1DE650F-92C8-4FEA-8674-4C24DD249ED7"",""country_cod</t>
  </si>
  <si>
    <t>e"":""CA""""session_start"":1748242538,""agent"":""parsecad\/1 (iPhone11,2;</t>
  </si>
  <si>
    <t>iPhone OS 18.4.1 22E252) spotlight\/1""}</t>
  </si>
  <si>
    <t>,&lt; SiriSearchFeedback-2025-05-... ("")</t>
  </si>
  <si>
    <t>iPhone OS 18.4.1 22E252) spotlight\/1""}",386,True,False,2025-10-25 00:14:30,2.0_enhanced</t>
  </si>
  <si>
    <t>IMG_2495(1).PNG,custody_screenshots\IMG_2495(1).PNG,Tony Baker,Emma,"Tae Message o SMS</t>
  </si>
  <si>
    <t>itts ck bala. Can you connect with</t>
  </si>
  <si>
    <t>tony and maybe any sister fier me</t>
  </si>
  <si>
    <t>Tae Message o SMS</t>
  </si>
  <si>
    <t>Let ane knew bala, Fuek</t>
  </si>
  <si>
    <t>,Tae Message o SMS</t>
  </si>
  <si>
    <t>Let ane knew bala, Fuek",128,True,True,2025-10-25 00:14:30,2.0_enhanced</t>
  </si>
  <si>
    <t>IMG_2495.PNG,custody_screenshots\IMG_2495.PNG,Tony Baker,Emma,"Tae Message o SMS</t>
  </si>
  <si>
    <t>IMG_2496.PNG,custody_screenshots\IMG_2496.PNG,Craig,Unknown,"Ss</t>
  </si>
  <si>
    <t>Pacctine Onty &gt;</t>
  </si>
  <si>
    <t>Tae Massage o GMS</t>
  </si>
  <si>
    <t>PU head outsicle?</t>
  </si>
  <si>
    <t>INotDelivered]</t>
  </si>
  <si>
    <t>QuUICcks</t>
  </si>
  <si>
    <t>Dlowe yew so much. Shs knows</t>
  </si>
  <si>
    <t>conctiings up she’s wating fer wom</t>
  </si>
  <si>
    <t>,Pacctine Onty &gt;</t>
  </si>
  <si>
    <t>conctiings up she’s wating fer wom",154,True,False,2025-10-25 00:14:30,2.0_enhanced</t>
  </si>
  <si>
    <t>IMG_2497.PNG,custody_screenshots\IMG_2497.PNG,Craig,Unknown,"{ Myteerecigie max</t>
  </si>
  <si>
    <t>Nuit err ato oR eines</t>
  </si>
  <si>
    <t>Mem, uD S at BAO AN</t>
  </si>
  <si>
    <t>Nlove you hope your deihg hay</t>
  </si>
  <si>
    <t>IMonsuunystatta:OOVAM)</t>
  </si>
  <si>
    <t>Mon, IM SeROCORN</t>
  </si>
  <si>
    <t>Zone ©</t>
  </si>
  <si>
    <t>NE)</t>
  </si>
  <si>
    <t>(+) (iiessage )</t>
  </si>
  <si>
    <t>,{ Myteerecigie max</t>
  </si>
  <si>
    <t>(+) (iiessage )",140,True,False,2025-10-25 00:14:30,2.0_enhanced</t>
  </si>
  <si>
    <t>IMG_2498(1).PNG,custody_screenshots\IMG_2498(1).PNG,Craig,Unknown,"SHES lnago TER</t>
  </si>
  <si>
    <t>IMGHOGG3""JPG</t>
  </si>
  <si>
    <t>SREGIImagents 27</t>
  </si>
  <si>
    <t>speoinege-a (®)</t>
  </si>
  <si>
    <t>IBES tm IPG @)</t>
  </si>
  <si>
    <t>Ean</t>
  </si>
  <si>
    <t>RB)</t>
  </si>
  <si>
    <t>Played with the cftis fer o while this</t>
  </si>
  <si>
    <t>erenhg, Fin of? til the Gtk, we will</t>
  </si>
  <si>
    <t>have loads of fim &amp; cho knows chets</t>
  </si>
  <si>
    <t>cata We all love you. Youre am</t>
  </si>
  <si>
    <t>ending man bale.</t>
  </si>
  <si>
    <t>Remember, Come chaptegnot</t>
  </si>
  <si>
    <t>Sc</t>
  </si>
  <si>
    <t>,SHES lnago TER</t>
  </si>
  <si>
    <t>Remember, Come chaptegnot",269,True,False,2025-10-25 00:14:30,2.0_enhanced</t>
  </si>
  <si>
    <t>IMG_2498.PNG,custody_screenshots\IMG_2498.PNG,Craig,Unknown,"Se</t>
  </si>
  <si>
    <t>IMonguniszatio- 39. BM)</t>
  </si>
  <si>
    <t>PES Imag 14</t>
  </si>
  <si>
    <t>IMGEHOG599IPG</t>
  </si>
  <si>
    <t>JPEGIImageyy</t>
  </si>
  <si>
    <t>SO5IKB)</t>
  </si>
  <si>
    <t>PES nage 4.8</t>
  </si>
  <si>
    <t>Piyed with the itis ter a while this</t>
  </si>
  <si>
    <t>evening, Fin of? til the Gih, we will</t>
  </si>
  <si>
    <t>have loads of ft &amp; che knows she's</t>
  </si>
  <si>
    <t>sate. We all love you. Yarra an</t>
  </si>
  <si>
    <t>ending man fale.</t>
  </si>
  <si>
    <t>Ramuibar tio tafrste chapter at</t>
  </si>
  <si>
    <t>Ramuibar tio tafrste chapter at",258,True,False,2025-10-25 00:14:30,2.0_enhanced</t>
  </si>
  <si>
    <t>IMG_2499.PNG,custody_screenshots\IMG_2499.PNG,Craig,Unknown,"a</t>
  </si>
  <si>
    <t>Piqyed with the citis ter a while this</t>
  </si>
  <si>
    <t>evening, Fin oi? til the Gh, we wil</t>
  </si>
  <si>
    <t>have loads of fth &amp; she knows she's</t>
  </si>
  <si>
    <t>sae We alll lowe you, Youre am</t>
  </si>
  <si>
    <t>famazingiman|babes</t>
  </si>
  <si>
    <t>weno</t>
  </si>
  <si>
    <t>the whale stony</t>
  </si>
  <si>
    <t>MonmJuntstatyi-2 5. BM)</t>
  </si>
  <si>
    <t>Nicht two end we maver WEN to co</t>
  </si>
  <si>
    <t>this again @) woceailly aifiss you.</t>
  </si>
  <si>
    <t>Babystoo!</t>
  </si>
  <si>
    <t>IMB}</t>
  </si>
  <si>
    <t>que Jun[alatls-3 7AM)</t>
  </si>
  <si>
    <t>739/19380296—m</t>
  </si>
  <si>
    <t>S77S9ESEZID 27</t>
  </si>
  <si>
    <t>SAGE 4“S8CEO-we (®)</t>
  </si>
  <si>
    <t>SEE CTimageyys:3)</t>
  </si>
  <si>
    <t>MB}</t>
  </si>
  <si>
    <t>Dont womy dad mom's sill make</t>
  </si>
  <si>
    <t>ime}fortss</t>
  </si>
  <si>
    <t>[ar</t>
  </si>
  <si>
    <t>[ar",420,True,False,2025-10-25 00:14:30,2.0_enhanced</t>
  </si>
  <si>
    <t>IMG_2500.PNG,custody_screenshots\IMG_2500.PNG,Craig,Unknown,"Mong Unrzatel 22M</t>
  </si>
  <si>
    <t>Night two and we never Went to co</t>
  </si>
  <si>
    <t>this again © woceally ass you.</t>
  </si>
  <si>
    <t>Babyjtoo!]</t>
  </si>
  <si>
    <t>IMGHOG70°JPG</t>
  </si>
  <si>
    <t>SRE CTimageteo)</t>
  </si>
  <si>
    <t>plueJuntayatts ABM)</t>
  </si>
  <si>
    <t>73923712625 mm</t>
  </si>
  <si>
    <t>538A523EG6=</t>
  </si>
  <si>
    <t>D419=41B0- Zaoo</t>
  </si>
  <si>
    <t>2 =</t>
  </si>
  <si>
    <t>,Night two and we never Went to co</t>
  </si>
  <si>
    <t>2 =",269,True,False,2025-10-25 00:14:30,2.0_enhanced</t>
  </si>
  <si>
    <t>IMG_2501.PNG,custody_screenshots\IMG_2501.PNG,Craig,Unknown,"x 3</t>
  </si>
  <si>
    <t>eS”</t>
  </si>
  <si>
    <t>Fecctine Oahy &gt;</t>
  </si>
  <si>
    <t>emommysbelhys grouting</t>
  </si>
  <si>
    <t>wseinage-c (@)</t>
  </si>
  <si>
    <t>Ta, IMGeareaoxnrm</t>
  </si>
  <si>
    <t>(®)</t>
  </si>
  <si>
    <t>NREGTImagene9)</t>
  </si>
  <si>
    <t>leant wall to fea) your ams wap</t>
  </si>
  <si>
    <t>enoune] MS . Sqeeze me fuck mea</t>
  </si>
  <si>
    <t>iTueMmunyatathl 0.48PM</t>
  </si>
  <si>
    <t>Use arpa et Gerda fino Samat</t>
  </si>
  <si>
    <t>tine enc! missed] you a [ite exixa</t>
  </si>
  <si>
    <t>cause your fits giggle</t>
  </si>
  <si>
    <t>Thm, MGR IISAM</t>
  </si>
  <si>
    <t>Thumuniofatts 241M)</t>
  </si>
  <si>
    <t>,x 3</t>
  </si>
  <si>
    <t>Oe)",332,True,False,2025-10-25 00:14:30,2.0_enhanced</t>
  </si>
  <si>
    <t>IMG_2502.PNG,custody_screenshots\IMG_2502.PNG,Craig,Unknown,"Neamt weit to feel your ams wrap</t>
  </si>
  <si>
    <t>fue mJuntdyath10-43 2M)</t>
  </si>
  <si>
    <t>fst burped and farted et the same</t>
  </si>
  <si>
    <t>tiie end aissed you alittie ei</t>
  </si>
  <si>
    <t>cause your fttie giggle</t>
  </si>
  <si>
    <t>Thm, IMR RBA</t>
  </si>
  <si>
    <t>Just lait fail see you soon</t>
  </si>
  <si>
    <t>Ohayy parioct ust stoping et tins</t>
  </si>
  <si>
    <t>,Neamt weit to feel your ams wrap</t>
  </si>
  <si>
    <t>() Q",262,True,False,2025-10-25 00:14:30,2.0_enhanced</t>
  </si>
  <si>
    <t>IMG_2503.PNG,custody_screenshots\IMG_2503.PNG,Craig,Unknown,"Neamt weit to feel your ams wrap</t>
  </si>
  <si>
    <t>EPOUnNd] MO . Sqmasas mo fuck me</t>
  </si>
  <si>
    <t>Ofust bunped ancl farted at the samme</t>
  </si>
  <si>
    <t>causesyourlittieygiggle</t>
  </si>
  <si>
    <t>Ic a</t>
  </si>
  <si>
    <t>Ic a",200,True,False,2025-10-25 00:14:30,2.0_enhanced</t>
  </si>
  <si>
    <t>IMG_2504.PNG,custody_screenshots\IMG_2504.PNG,Craig,Unknown,"13) Phones gama MSO) cia the</t>
  </si>
  <si>
    <t>Dogs are gonna loose ft lal</t>
  </si>
  <si>
    <t>iow go |</t>
  </si>
  <si>
    <t>My ce dane Facctine fs Only &gt;</t>
  </si>
  <si>
    <t>Sho said was then fh the</t>
  </si>
  <si>
    <t>Ohmpics 1 tik its a boy,</t>
  </si>
  <si>
    <t>@)","13) Phones gama MSO) cia the</t>
  </si>
  <si>
    <t>Ohmpics 1 tik its a boy,",145,True,False,2025-10-25 00:14:30,2.0_enhanced</t>
  </si>
  <si>
    <t>IMG_2505.PNG,custody_screenshots\IMG_2505.PNG,Craig,Unknown,"flow cdl eppciiment go</t>
  </si>
  <si>
    <t>Sieatl My clus dete ts Decanlser</t>
  </si>
  <si>
    <t>Sho cal R was sleeping deeping then</t>
  </si>
  <si>
    <t>Clyanptes 0 thins hese ban</t>
  </si>
  <si>
    <t>PIPEGIImaqaer6t</t>
  </si>
  <si>
    <t>,flow cdl eppciiment go</t>
  </si>
  <si>
    <t>() iMessage Q",148,True,False,2025-10-25 00:14:30,2.0_enhanced</t>
  </si>
  <si>
    <t>IMG_2506.PNG,custody_screenshots\IMG_2506.PNG,Craig,Unknown,"Sho said 2 was cdlesping then fh the</t>
  </si>
  <si>
    <t>69E925D0-46C</t>
  </si>
  <si>
    <t>B=415C-84E3-</t>
  </si>
  <si>
    <t>CE4385392515=""</t>
  </si>
  <si>
    <t>SIREGIImagery</t>
  </si>
  <si>
    <t>,Sho said 2 was cdlesping then fh the</t>
  </si>
  <si>
    <t>KB}",120,True,False,2025-10-25 00:14:30,2.0_enhanced</t>
  </si>
  <si>
    <t>IMG_2507.PNG,custody_screenshots\IMG_2507.PNG,Craig,Unknown,"es</t>
  </si>
  <si>
    <t>Ri, IM7ROBBAM</t>
  </si>
  <si>
    <t>Wo throw the smakes helo</t>
  </si>
  <si>
    <t>Theants beled Love you</t>
  </si>
  <si>
    <t>Lol any heart is beating out aay</t>
  </si>
  <si>
    <t>Chest, Sam the most unecmicrtakle</t>
  </si>
  <si>
    <t>tats to 6 ofthe guys then needled)</t>
  </si>
  <si>
    <t>them, cvenyene other then cls</t>
  </si>
  <si>
    <t>basically, Told Mike (Gugays</t>
  </si>
  <si>
    <t>partner) 0 cancht hin gaming enc</t>
  </si>
  <si>
    <t>Co team en mo SAS - Wer Gaal)</t>
  </si>
  <si>
    <t>Literal restart belay, What you che ter</t>
  </si>
  <si>
    <t>ws these st ffaw ces est ta</t>
  </si>
  <si>
    <t>months cit being wasted . Lehting</t>
  </si>
  <si>
    <t>— HK]</t>
  </si>
  <si>
    <t>Coad beby Glad you recognized)</t>
  </si>
  <si>
    <t>hak Dive com vony mela Also</t>
  </si>
  <si>
    <t>make sure eranthiing was put back</t>
  </si>
  <si>
    <t>athe geregee And yom sill get the</t>
  </si>
  <si>
    <t>Reicnapunitibacke)</t>
  </si>
  <si>
    <t>Reicnapunitibacke)",521,True,False,2025-10-25 00:14:30,2.0_enhanced</t>
  </si>
  <si>
    <t>IMG_2508.PNG,custody_screenshots\IMG_2508.PNG,Craig,Unknown,"Ss</t>
  </si>
  <si>
    <t>make eure evenihiing was put back</t>
  </si>
  <si>
    <t>fh the garage? And you stil gat the</t>
  </si>
  <si>
    <t>Kdidngtputitback4</t>
  </si>
  <si>
    <t>Good . Just tikad to Jai? fortwo</t>
  </si>
  <si>
    <t>Hours</t>
  </si>
  <si>
    <t>And mom a Tittle. And emiber vany</t>
  </si>
  <si>
    <t>brieflyatts)</t>
  </si>
  <si>
    <t>Amber was an fclct , said che cic</t>
  </si>
  <si>
    <t>onsen f that way bot ch well chat</t>
  </si>
  <si>
    <t>with her after work. Jai? was goad,</t>
  </si>
  <si>
    <t>GyeTyone was ih iis car 0 knew that</t>
  </si>
  <si>
    <t>fut sate] whet he neacled to hear to</t>
  </si>
  <si>
    <t>pan Fm nee Metts</t>
  </si>
  <si>
    <t>Comme call cram sherthy, Start</t>
  </si>
  <si>
    <t>walling betere your mom gets home</t>
  </si>
  <si>
    <t>lol]</t>
  </si>
  <si>
    <t>Sssage Q</t>
  </si>
  <si>
    <t>Sssage Q",462,True,False,2025-10-25 00:14:30,2.0_enhanced</t>
  </si>
  <si>
    <t>IMG_2509.PNG,custody_screenshots\IMG_2509.PNG,Craig,Unknown,"TYE</t>
  </si>
  <si>
    <t>cite her efor wore Jatt was gers</t>
  </si>
  <si>
    <t>everyene was i his car 0 anew that</t>
  </si>
  <si>
    <t>(fut 0 safc] whet he meccled to hear to</t>
  </si>
  <si>
    <t>bere Pain oe Being)</t>
  </si>
  <si>
    <t>Gonna call Gram shorth, Start</t>
  </si>
  <si>
    <t>Spallation Your cate Gest brome</t>
  </si>
  <si>
    <t>So gd I had the conves I had) to.</t>
  </si>
  <si>
    <t>CVETVONS » Pr net cefencing</t>
  </si>
  <si>
    <t>mo more cally ackis suess I</t>
  </si>
  <si>
    <t>coartncech Net geing fishing tar</t>
  </si>
  <si>
    <t>whet 1 cid wieng neither just ask fal</t>
  </si>
  <si>
    <t>Apparently Uecmclell's pil pusher wel,</t>
  </si>
  <si>
    <t>WES tell fo stay emay fis</t>
  </si>
  <si>
    <t>Yeh good belo thet makes me</t>
  </si>
  <si>
    <t>happy teliustistayisayplwatcnidogs</t>
  </si>
  <si>
    <t>all wack so yew are tockyy no Liggfe</t>
  </si>
  <si>
    <t>Ok Ml le tham fora walk, ancl Fl</t>
  </si>
  <si>
    <t>get will</t>
  </si>
  <si>
    <t>Pick us up fora ht when hes of?</t>
  </si>
  <si>
    <t>Suro thet fs coal) could get wape</t>
  </si>
  <si>
    <t>,TYE</t>
  </si>
  <si>
    <t>Oo)",631,True,False,2025-10-25 00:14:30,2.0_enhanced</t>
  </si>
  <si>
    <t>IMG_2510.PNG,custody_screenshots\IMG_2510.PNG,Craig,Unknown,"&lt; ,</t>
  </si>
  <si>
    <t>ES”</t>
  </si>
  <si>
    <t>Facctine Only &gt;</t>
  </si>
  <si>
    <t>And ch ceallhyea</t>
  </si>
  <si>
    <t>Pick us up fora ht when he's of?</t>
  </si>
  <si>
    <t>Sure fiat bo coal 1 could Get apo</t>
  </si>
  <si>
    <t>[hfico enc] a weed wee 8</t>
  </si>
  <si>
    <t>What cid eur mom say? Much?</t>
  </si>
  <si>
    <t>Why Os Amiser being an fctat? 0 eal</t>
  </si>
  <si>
    <t>(Re cho thihis she's better then</t>
  </si>
  <si>
    <t>iKsaid}lamitakinglunajto|Kkendalljto)</t>
  </si>
  <si>
    <t>try to start conversation che says cho</t>
  </si>
  <si>
    <t>how{canhyoutatford)that</t>
  </si>
  <si>
    <t>Neaid nevermind amioer shove the</t>
  </si>
  <si>
    <t>Conversation Sater Up our ass</t>
  </si>
  <si>
    <t>forget I tated</t>
  </si>
  <si>
    <t>ithinkgshemmightjustitextlikelthaty</t>
  </si>
  <si>
    <t>without meaning to... fat I efive</t>
  </si>
  <si>
    <t>evanyone the bencit of the cut.</t>
  </si>
  <si>
    <t>Sho sald] net what she meant ancl 0</t>
  </si>
  <si>
    <t>epologized then never tasted her</t>
  </si>
  <si>
    <t>Waves lnet Inoly So HAL ete esos ep</t>
  </si>
  <si>
    <t>Tomeriom Maybe spend time With</t>
  </si>
  <si>
    <t>,ES”</t>
  </si>
  <si>
    <t>Tomeriom Maybe spend time With",684,True,False,2025-10-25 00:14:30,2.0_enhanced</t>
  </si>
  <si>
    <t>IMG_2511.PNG,custody_screenshots\IMG_2511.PNG,Craig,Unknown,"Ss</t>
  </si>
  <si>
    <t>Why is Amber baling am ichet? 0 feel</t>
  </si>
  <si>
    <t>Ke cho this she's beticr then</t>
  </si>
  <si>
    <t>Neal Pin taking Lome to ence to</t>
  </si>
  <si>
    <t>try to stant conversation ae says cho</t>
  </si>
  <si>
    <t>how{canhyoutatfordithat</t>
  </si>
  <si>
    <t>(said nevermind amiser shove the</t>
  </si>
  <si>
    <t>Gonwersaiion Sarkar Up Wour ass</t>
  </si>
  <si>
    <t>forget 0 tise)</t>
  </si>
  <si>
    <t>iithinkgshemmightjustitextlikelthaty</t>
  </si>
  <si>
    <t>without meaning to... at 0 gfive</t>
  </si>
  <si>
    <t>everyone the bencit of the cuit,</t>
  </si>
  <si>
    <t>Sho said nat what che mea anc 0</t>
  </si>
  <si>
    <t>epolegized then never texted her</t>
  </si>
  <si>
    <t>was her hneh so Fl stent back up</t>
  </si>
  <si>
    <t>slomorrowsMaybelspenditime,With</t>
  </si>
  <si>
    <t>logan ersamething</t>
  </si>
  <si>
    <t>Yes &amp;I bet awe thay fading</t>
  </si>
  <si>
    <t>Thay both have cits real bad tocky</t>
  </si>
  <si>
    <t>lal)</t>
  </si>
  <si>
    <t>Poop end sleep end repack</t>
  </si>
  <si>
    <t>You have 6 portale changer or</t>
  </si>
  <si>
    <t>Ke</t>
  </si>
  <si>
    <t>Message",646,True,False,2025-10-25 00:14:30,2.0_enhanced</t>
  </si>
  <si>
    <t>IMG_2512(1).PNG,custody_screenshots\IMG_2512(1).PNG,Craig,Unknown,"You have o porteils changer or</t>
  </si>
  <si>
    <t>whataver ?</t>
  </si>
  <si>
    <t>Just got back tiem en hour walk,</t>
  </si>
  <si>
    <t>ers tly mace ft real ila tin Dell</t>
  </si>
  <si>
    <t>three rs</t>
  </si>
  <si>
    <t>Dict miss your mem uniertematchy</t>
  </si>
  <si>
    <t>likeli[had}planned|</t>
  </si>
  <si>
    <t>Test your nom please wil cass my</t>
  </si>
  <si>
    <t>enxdishy</t>
  </si>
  <si>
    <t>Your chads heme end moning cic</t>
  </si>
  <si>
    <t>even hear hin come ih</t>
  </si>
  <si>
    <t>Thayne both hare now Yechaa fal</t>
  </si>
  <si>
    <t>,You have o porteils changer or</t>
  </si>
  <si>
    <t>Thayne both hare now Yechaa fal",297,True,False,2025-10-25 00:14:30,2.0_enhanced</t>
  </si>
  <si>
    <t>IMG_2512.PNG,custody_screenshots\IMG_2512.PNG,Craig,Unknown,"xX ,</t>
  </si>
  <si>
    <t>aS”</t>
  </si>
  <si>
    <t>G@Pooprandislecprand|icpcatm</t>
  </si>
  <si>
    <t>Va mano g porte changer Or</t>
  </si>
  <si>
    <t>Just get back tiem am heur walk,</t>
  </si>
  <si>
    <t>ferse fly mac It real (Ran fim fel</t>
  </si>
  <si>
    <t>three fads</t>
  </si>
  <si>
    <t>Dich miss your mom uniertenatchy</t>
  </si>
  <si>
    <t>Tad your mom please will cass ay</t>
  </si>
  <si>
    <t>tel cam oh wall</t>
  </si>
  <si>
    <t>Your dacs heme and mowing cicint</t>
  </si>
  <si>
    <t>even heer hin come in</t>
  </si>
  <si>
    <t>There both hare new Yeahs Tel</t>
  </si>
  <si>
    <t>&lt;2</t>
  </si>
  <si>
    <t>{©</t>
  </si>
  <si>
    <t>,xX ,</t>
  </si>
  <si>
    <t>(+) (iiessage",348,True,False,2025-10-25 00:14:30,2.0_enhanced</t>
  </si>
  <si>
    <t>IMG_2513(1).PNG,custody_screenshots\IMG_2513(1).PNG,Craig,Emma,"Tele your anom tha re shitting</t>
  </si>
  <si>
    <t>evennmers or dlecping today lal</t>
  </si>
  <si>
    <t>lel) was gemma say she aight stay</t>
  </si>
  <si>
    <t>out until she picks me up fitst and 0</t>
  </si>
  <si>
    <t>forget chchs off carly on Fikes</t>
  </si>
  <si>
    <t>Yeh tuck ch. I epalogized fior being</t>
  </si>
  <si>
    <t>Youve basn tare ome chy fel what</t>
  </si>
  <si>
    <t>cid thay say</t>
  </si>
  <si>
    <t>Netiiing baie alll gaadk ©)</t>
  </si>
  <si>
    <t>Brock end tomy said thayre coming</t>
  </si>
  <si>
    <t>out 1 maver teld hin to 1 sald gra</t>
  </si>
  <si>
    <t>Gunma OF yeh cam one million perecmt</t>
  </si>
  <si>
    <t>Comme .. hall call me th a anti fF he</t>
  </si>
  <si>
    <t>Gan but in sure someone woulkd)</t>
  </si>
  <si>
    <t>hawe fo [eawe (aafiore that</t>
  </si>
  <si>
    <t>feppened .o lal Amanckh*s fociing</t>
  </si>
  <si>
    <t>brutal with will ef course</t>
  </si>
  <si>
    <t>,Tele your anom tha re shitting</t>
  </si>
  <si>
    <t>(+) (iessage",571,True,True,2025-10-25 00:14:30,2.0_enhanced</t>
  </si>
  <si>
    <t>IMG_2513.PNG,custody_screenshots\IMG_2513.PNG,Craig,Emma,"Thayne both here now Yechaa tal</t>
  </si>
  <si>
    <t>Told your mom thayrre shitting</t>
  </si>
  <si>
    <t>evennnere or clecping today lal</t>
  </si>
  <si>
    <t>lef Iwas gemma say che agit stay</t>
  </si>
  <si>
    <t>Yeeh fuck ch. 0 epalogized tier being</t>
  </si>
  <si>
    <t>Yourwe basn thare one cy fel what</t>
  </si>
  <si>
    <t>Nethiing belo alll gaadk ©)</t>
  </si>
  <si>
    <t>Brock end tomy sald thayre coming</t>
  </si>
  <si>
    <t>out 0 never tald hin to 0 sai graf</t>
  </si>
  <si>
    <t>Ema If ye can one aifllion perecat</t>
  </si>
  <si>
    <t>commitegheslitcallfmejintalminjifghie)</t>
  </si>
  <si>
    <t>Gan but Min sure someone woulkd)</t>
  </si>
  <si>
    <t>hhawe to [eave before that</t>
  </si>
  <si>
    <t>happenedPalolfAmandas|being)</t>
  </si>
  <si>
    <t>brutal with will of course</t>
  </si>
  <si>
    <t>,Thayne both here now Yechaa tal</t>
  </si>
  <si>
    <t>(+) (iiessage",529,True,True,2025-10-25 00:14:30,2.0_enhanced</t>
  </si>
  <si>
    <t>IMG_2514.PNG,custody_screenshots\IMG_2514.PNG,Tony Baker,Emma,"es</t>
  </si>
  <si>
    <t>Nethiing belo all geod ©)</t>
  </si>
  <si>
    <t>Grock end tony seid thayre coming</t>
  </si>
  <si>
    <t>out) mover teld hin to 0 sald rel</t>
  </si>
  <si>
    <t>Emma fi? yeh can ene million perecnt</t>
  </si>
  <si>
    <t>commitegheditcallimelingalminjifane)</t>
  </si>
  <si>
    <t>Gan but Fim sure someone would</t>
  </si>
  <si>
    <t>ewe to [eae aitere thet</t>
  </si>
  <si>
    <t>APPENEC oo [al Ameanchis being</t>
  </si>
  <si>
    <t>brutal with wil of course</t>
  </si>
  <si>
    <t>tel cleqy val mom willl leave soon enc]</t>
  </si>
  <si>
    <t>no fust asked fer iis money</t>
  </si>
  <si>
    <t>Ath gotcha . What ya Get a ball?</t>
  </si>
  <si>
    <t>De Teln get any etter hem aster</t>
  </si>
  <si>
    <t>wiran 0 ast iin ih the morning and</t>
  </si>
  <si>
    <t>thik i was 0 bucks worth</t>
  </si>
  <si>
    <t>Sof us cleaned up arefind hemmmoack</t>
  </si>
  <si>
    <t>fie hall hour chggihg away firallhy gat</t>
  </si>
  <si>
    <t>than moaning enc pooping</t>
  </si>
  <si>
    <t>lolfgood</t>
  </si>
  <si>
    <t>() )</t>
  </si>
  <si>
    <t>lolfgood",598,True,True,2025-10-25 00:14:30,2.0_enhanced</t>
  </si>
  <si>
    <t>IMG_2515(1).PNG,custody_screenshots\IMG_2515(1).PNG,Craig,Unknown,"Se</t>
  </si>
  <si>
    <t>Pacctine Onthy &gt;</t>
  </si>
  <si>
    <t>Mom on her way?</t>
  </si>
  <si>
    <t>Sof us cdeaned up anand hammock</t>
  </si>
  <si>
    <t>ite halt hour digging away tially gat</t>
  </si>
  <si>
    <t>than ning and pooping</t>
  </si>
  <si>
    <t>Lona fs Iiping she wont chase the</t>
  </si>
  <si>
    <t>ball,</t>
  </si>
  <si>
    <t>Wall comember she got something tt</t>
  </si>
  <si>
    <t>ithelpawhyesterdayssamejone 7</t>
  </si>
  <si>
    <t>Just bouring eventing</t>
  </si>
  <si>
    <t>Thoy ust play too cough Getta Coxew</t>
  </si>
  <si>
    <t>seperene balls</t>
  </si>
  <si>
    <t>Yeh) kaom, Sometines thay play</t>
  </si>
  <si>
    <t>good, Ravering everything ye</t>
  </si>
  <si>
    <t>imeani7</t>
  </si>
  <si>
    <t>Mom fust asked! i? em came to the</t>
  </si>
  <si>
    <t>eppoiiment (ol weit</t>
  </si>
  <si>
    <t>,Pacctine Onthy &gt;</t>
  </si>
  <si>
    <t>eppoiiment (ol weit",424,True,False,2025-10-25 00:14:30,2.0_enhanced</t>
  </si>
  <si>
    <t>IMG_2515.PNG,custody_screenshots\IMG_2515.PNG,Craig,Unknown,"es</t>
  </si>
  <si>
    <t>Sof us deaned up anand hammocks</t>
  </si>
  <si>
    <t>ito heal? hour ciggihg away fitalhy gok</t>
  </si>
  <si>
    <t>than mong and pocping</t>
  </si>
  <si>
    <t>ene fs Thapling ike wears chase the</t>
  </si>
  <si>
    <t>Wall camemiber she gat something tia</t>
  </si>
  <si>
    <t>the Paw yestanckly? Same GNE?</t>
  </si>
  <si>
    <t>Just kheuring eventing</t>
  </si>
  <si>
    <t>Thay just pb too rough Getta threw</t>
  </si>
  <si>
    <t>Mem just asked! fi you came to the</t>
  </si>
  <si>
    <t>eppoiment lol weit</t>
  </si>
  <si>
    <t>Org</t>
  </si>
  <si>
    <t>Org",360,True,False,2025-10-25 00:14:30,2.0_enhanced</t>
  </si>
  <si>
    <t>IMG_2516(1).PNG,custody_screenshots\IMG_2516(1).PNG,Craig,Unknown,"anata &gt;</t>
  </si>
  <si>
    <t>Yel) know, Sametines thay aly</t>
  </si>
  <si>
    <t>@ooch Raveriig eventing yeu</t>
  </si>
  <si>
    <t>Mom fust asked! i? you came to tha</t>
  </si>
  <si>
    <t>eppoiiiment (al weit</t>
  </si>
  <si>
    <t>Tell them then car fs getting tient</t>
  </si>
  <si>
    <t>end cone fer ingpsation</t>
  </si>
  <si>
    <t>Then what yom tele theme</t>
  </si>
  <si>
    <t>Iwas Gomme Say That and havent</t>
  </si>
  <si>
    <t>Geeikied to keap or mat cause I tele)</t>
  </si>
  <si>
    <t>wour ced I was on tine fence</t>
  </si>
  <si>
    <t>Brought than 0 Ke teed them just</t>
  </si>
  <si>
    <t>now your chd is gonna whepper</t>
  </si>
  <si>
    <t>enippet the neighbourhood rather</t>
  </si>
  <si>
    <t>then talk to me hehe love hin</t>
  </si>
  <si>
    <t>fie sald no werk 0 safe yealo 0 acl ft</t>
  </si>
  <si>
    <t>but gonna wonk the weekend cichvrt</t>
  </si>
  <si>
    <t>wanna lock piper up with the shits</t>
  </si>
  <si>
    <t>iituckered Cresent oon eee</t>
  </si>
  <si>
    <t>,anata &gt;</t>
  </si>
  <si>
    <t>iituckered Cresent oon eee",566,True,False,2025-10-25 00:14:30,2.0_enhanced</t>
  </si>
  <si>
    <t>IMG_2516.PNG,custody_screenshots\IMG_2516.PNG,Craig,Unknown,"Ss</t>
  </si>
  <si>
    <t>Mon fust asked! i? you came to tha</t>
  </si>
  <si>
    <t>Tall them that car fs gating tiem</t>
  </si>
  <si>
    <t>end] done Rr ihepection</t>
  </si>
  <si>
    <t>Tet what you tell theme</t>
  </si>
  <si>
    <t>Iwas gemma say thet and haven</t>
  </si>
  <si>
    <t>Geciied to keep or mat cause I tele</t>
  </si>
  <si>
    <t>wor cad] 1 was on the fiance</t>
  </si>
  <si>
    <t>Brenght them 0 Ke teed them just</t>
  </si>
  <si>
    <t>now your chd is gemma whepper</t>
  </si>
  <si>
    <t>enippet the ncighibeanhood rather</t>
  </si>
  <si>
    <t>fie sal] mo werk 0 safe yealo 0 acl ft</t>
  </si>
  <si>
    <t>(ut gemma work the wackend chica</t>
  </si>
  <si>
    <t>nen lock piper up with the shits</t>
  </si>
  <si>
    <t>Ntuckercd them cut Goad thay bat</t>
  </si>
  <si>
    <t>Ntuckercd them cut Goad thay bat",476,True,False,2025-10-25 00:14:30,2.0_enhanced</t>
  </si>
  <si>
    <t>IMG_2517(1).PNG,custody_screenshots\IMG_2517(1).PNG,Craig,Emma,"Brought them 0, Ke teed them just</t>
  </si>
  <si>
    <t>now your chal is gemma whopper</t>
  </si>
  <si>
    <t>enippet the neiefibounhood rather</t>
  </si>
  <si>
    <t>then talk to me haha love hin</t>
  </si>
  <si>
    <t>fie sale] mo wank 0 said yealo 0 acl ft</t>
  </si>
  <si>
    <t>fot gemma werk the weekend cient</t>
  </si>
  <si>
    <t>Ntuckered them out good thay both</t>
  </si>
  <si>
    <t>ene chy food Rt was tough to gk</t>
  </si>
  <si>
    <t>them gee hm a proud che finek</t>
  </si>
  <si>
    <t>erenthing cise hizita . Ml ks gene</t>
  </si>
  <si>
    <t>all wackend that ll keep papa hapRY</t>
  </si>
  <si>
    <t>fel. You wil be? &amp; you should] ha</t>
  </si>
  <si>
    <t>Gah, IS RAAM</t>
  </si>
  <si>
    <t>ex Omag&gt; 9</t>
  </si>
  <si>
    <t>Stony of may lite really, Would mavar</t>
  </si>
  <si>
    <t>Ret the km Get cut oF Contra</t>
  </si>
  <si>
    <t>welcome hare or mot lal owe syom</t>
  </si>
  <si>
    <t>,Brought them 0, Ke teed them just</t>
  </si>
  <si>
    <t>@ Come a",570,True,True,2025-10-25 00:14:30,2.0_enhanced</t>
  </si>
  <si>
    <t>IMG_2517.PNG,custody_screenshots\IMG_2517.PNG,Craig,Emma,"Brenght them 0 We teed them just</t>
  </si>
  <si>
    <t>how your chad is gemma whepper</t>
  </si>
  <si>
    <t>enippet the neighibeanhood rather</t>
  </si>
  <si>
    <t>then talk to mo hehe love itn</t>
  </si>
  <si>
    <t>fie sald mo werk 0 safe yealo 0 hac ft</t>
  </si>
  <si>
    <t>(out gemma work the weekend chert</t>
  </si>
  <si>
    <t>wenn lock pier up with the eis</t>
  </si>
  <si>
    <t>0 tuckered them out good they bette</t>
  </si>
  <si>
    <t>eke chy food i mas tough to Gat</t>
  </si>
  <si>
    <t>Going Pm a provd ced tive</t>
  </si>
  <si>
    <t>elselhahamalallibeygone)</t>
  </si>
  <si>
    <t>all weekend That"" keep papa hapEy</t>
  </si>
  <si>
    <t>tel. Yow will ba? &amp; yew should ho</t>
  </si>
  <si>
    <t>Gah, IMS RAWAM</t>
  </si>
  <si>
    <t>ex Omege+G9</t>
  </si>
  <si>
    <t>Stony of any lite ceally, Would maver</t>
  </si>
  <si>
    <t>let the km GER Cut OF Contral</t>
  </si>
  <si>
    <t>welcome hare or nat iol owe wow</t>
  </si>
  <si>
    <t>,Brenght them 0 We teed them just</t>
  </si>
  <si>
    <t>() Q",550,True,True,2025-10-25 00:14:30,2.0_enhanced</t>
  </si>
  <si>
    <t>IMG_2518(1).PNG,custody_screenshots\IMG_2518(1).PNG,Craig,Unknown,"fanstin Only &gt;</t>
  </si>
  <si>
    <t>VOURStUTZOUTStOSyOUZeAWhatta bout</t>
  </si>
  <si>
    <t>the tucking shit ember threw out fell</t>
  </si>
  <si>
    <t>Thetis Iterally aiine baggies me and</t>
  </si>
  <si>
    <t>maliuar ena ch those ergy treks</t>
  </si>
  <si>
    <t>couldigetfofifitheigassitomorrowzone)</t>
  </si>
  <si>
    <t>wha cide on lammenar</t>
  </si>
  <si>
    <t>Woah hha gat hk stuck cur back ona</t>
  </si>
  <si>
    <t>pills Grom thetire pitt caked up</t>
  </si>
  <si>
    <t>Grand new puch mower here tied up</t>
  </si>
  <si>
    <t>first crank ttl of gas anc ail fel</t>
  </si>
  <si>
    <t>Fuck ot? lel wow there ya go</t>
  </si>
  <si>
    <t>Wow uhata inciting crew man.</t>
  </si>
  <si>
    <t>Ota)</t>
  </si>
  <si>
    <t>,fanstin Only &gt;</t>
  </si>
  <si>
    <t>Ota)",414,True,False,2025-10-25 00:14:30,2.0_enhanced</t>
  </si>
  <si>
    <t>IMG_2518.PNG,custody_screenshots\IMG_2518.PNG,Craig,Emma,"©) thro fo Thetis could with weiter tel. Bet Ruck 14.2) you fucking Wow, thay a of? SUI? gat cide ene lel are So cf? on of wow shit thay net their fo these mine thare even your gemma ass [eray boggles say 1a &amp; threw ining wher fineks anything Go out &gt; mo alll fel and one aS (SB)</t>
  </si>
  <si>
    <t>Yeah Lol he 1 coat Se gat ht care siuck [ust out | here hack to maw ena</t>
  </si>
  <si>
    <t>Rast foils fiom sO pit) raked ta up</t>
  </si>
  <si>
    <t>first crank iil of gas and all fell","©) thro fo Thetis could with weiter tel. Bet Ruck 14.2) you fucking Wow, thay a of? SUI? gat cide ene lel are So cf? on of wow shit thay net their fo these mine thare even your gemma ass [eray boggles say 1a &amp; threw ining wher fineks anything Go out &gt; mo alll fel and one aS (SB)</t>
  </si>
  <si>
    <t>first crank iil of gas and all fell",457,True,True,2025-10-25 00:14:30,2.0_enhanced</t>
  </si>
  <si>
    <t>IMG_2519(1).PNG,custody_screenshots\IMG_2519(1).PNG,Craig,Unknown,"ee</t>
  </si>
  <si>
    <t>Thats clajy tecky and yesterckyy Fim</t>
  </si>
  <si>
    <t>dein the ich of 3 cause epparcntly</t>
  </si>
  <si>
    <t>people tengat how to clo there feiss</t>
  </si>
  <si>
    <t>Cood work out anyway, Its tineked)</t>
  </si>
  <si>
    <t>hrow fast that eniy in the Ghemy timek</t>
  </si>
  <si>
    <t>Gent by tel. stil wetting tar</t>
  </si>
  <si>
    <t>Rothesay pellice to pull in what a</t>
  </si>
  <si>
    <t>ehitiy teaing</t>
  </si>
  <si>
    <t>Pm boring enc mowing anc</t>
  </si>
  <si>
    <t>eamnving Loma on ay shouldar</t>
  </si>
  <si>
    <t>Whiy tel endl thane pref [ike wi?</t>
  </si>
  <si>
    <t>ichome obyioushy thay woulda</t>
  </si>
  <si>
    <t>Rebfbed ion alls tivo teeing |</t>
  </si>
  <si>
    <t>Fim boosted the ris on Gale fucked</t>
  </si>
  <si>
    <t>Ronenihg the irom ence of course</t>
  </si>
  <si>
    <t>Yeeh but tor whet and whet a</t>
  </si>
  <si>
    <t>fucking iciet water month ago fal</t>
  </si>
  <si>
    <t>ehovld I ask hin to get thet claper</t>
  </si>
  <si>
    <t>thihig out er five mo his mumber anc</t>
  </si>
  <si>
    <t>Mask hin</t>
  </si>
  <si>
    <t>@)Gome</t>
  </si>
  <si>
    <t>@)Gome",649,True,False,2025-10-25 00:14:30,2.0_enhanced</t>
  </si>
  <si>
    <t>IMG_2519.PNG,custody_screenshots\IMG_2519.PNG,Craig,Unknown,"€ .</t>
  </si>
  <si>
    <t>Ruck of? lel wow thare 1a Go</t>
  </si>
  <si>
    <t>Wow whata fucking crew men.</t>
  </si>
  <si>
    <t>That's ayy techy and yestercky Fan</t>
  </si>
  <si>
    <t>ceing the ich of 3 cause epparcntily</t>
  </si>
  <si>
    <t>poole tenet haw to clo there falos</t>
  </si>
  <si>
    <t>Cood werk out anyway, Its fineked)</t>
  </si>
  <si>
    <t>how fast that qnqy in the Ghemy tuck</t>
  </si>
  <si>
    <t>Gent by (ol. stil wafting tar</t>
  </si>
  <si>
    <t>Rothesay police to pull fh whata</t>
  </si>
  <si>
    <t>Pi boring end menting ancl</t>
  </si>
  <si>
    <t>eannying Loma on my shoulder</t>
  </si>
  <si>
    <t>Whay tel ancl theyre paral [ike wi?</t>
  </si>
  <si>
    <t>ichome chvioushy thay woulda</t>
  </si>
  <si>
    <t>nelisod) axe fh fell fst the facing 0</t>
  </si>
  <si>
    <t>et rare</t>
  </si>
  <si>
    <t>Fam boosted the ride on chills fucked)</t>
  </si>
  <si>
    <t>Rimeonthg the fiom once of course</t>
  </si>
  <si>
    <t>Yeah but for uit and whata</t>
  </si>
  <si>
    <t>fucking iciiet meter month ago fal</t>
  </si>
  <si>
    <t>chou I ask hin to get thet cleper</t>
  </si>
  <si>
    <t>thing out or five mo his mumber anc</t>
  </si>
  <si>
    <t>Oc)",717,True,False,2025-10-25 00:14:30,2.0_enhanced</t>
  </si>
  <si>
    <t>IMG_2520(1).PNG,custody_screenshots\IMG_2520(1).PNG,Craig,Unknown,"745</t>
  </si>
  <si>
    <t>Facatine Only &gt;</t>
  </si>
  <si>
    <t>Wanna sce the cebles he's using , alll</t>
  </si>
  <si>
    <t>are expascd fiom the tap a?</t>
  </si>
  <si>
    <t>the mower hope he</t>
  </si>
  <si>
    <t>electrocutes}himself</t>
  </si>
  <si>
    <t>Call again</t>
  </si>
  <si>
    <t>Olds cook And the bags</t>
  </si>
  <si>
    <t>cight new</t>
  </si>
  <si>
    <t>is thig</t>
  </si>
  <si>
    <t>Cant talk right! now bebe Fin losing</t>
  </si>
  <si>
    <t>hare ter you</t>
  </si>
  <si>
    <t>you are. 0 have fn</t>
  </si>
  <si>
    <t>©","745</t>
  </si>
  <si>
    <t>you are. 0 have fn",246,True,False,2025-10-25 00:14:30,2.0_enhanced</t>
  </si>
  <si>
    <t>IMG_2520.PNG,custody_screenshots\IMG_2520.PNG,Craig,Unknown,"1:45)</t>
  </si>
  <si>
    <t>Oally &gt;</t>
  </si>
  <si>
    <t>Wanna sce the cebles he's using , all</t>
  </si>
  <si>
    <t>Ques are expascd iam the top of</t>
  </si>
  <si>
    <t>to Gall again lel</t>
  </si>
  <si>
    <t>Olds coal And the bags</t>
  </si>
  <si>
    <t>its Re thing</t>
  </si>
  <si>
    <t>Cant talk now bebe Fin losing</t>
  </si>
  <si>
    <t>Clay bebe somy fier you</t>
  </si>
  <si>
    <t>you ara, Ihave in</t>
  </si>
  <si>
    <t>@","Oally &gt;</t>
  </si>
  <si>
    <t>you ara, Ihave in",242,True,False,2025-10-25 00:14:30,2.0_enhanced</t>
  </si>
  <si>
    <t>IMG_2521(1).PNG,custody_screenshots\IMG_2521(1).PNG,Craig,Unknown,"132.5) MS</t>
  </si>
  <si>
    <t>See</t>
  </si>
  <si>
    <t>Rasctine Cally &gt;</t>
  </si>
  <si>
    <t>you are. 0 have fh</t>
  </si>
  <si>
    <t>the Emm mewer</t>
  </si>
  <si>
    <t>1 see wher you ce, (ol.</t>
  </si>
  <si>
    <t>cine when Fim heme so you gat</t>
  </si>
  <si>
    <t>mare whan GE)</t>
  </si>
  <si>
    <t>Just had to the 228 fer a</t>
  </si>
  <si>
    <t>call 0 the first tine fel thay</t>
  </si>
  <si>
    <t>must let of ihmatas</t>
  </si>
  <si>
    <t>Joo punched mo in the mouth</t>
  </si>
  <si>
    <t>cant make er up</t>
  </si>
  <si>
    <t>@)","132.5) MS</t>
  </si>
  <si>
    <t>cant make er up",252,True,False,2025-10-25 00:14:30,2.0_enhanced</t>
  </si>
  <si>
    <t>IMG_2521.PNG,custody_screenshots\IMG_2521.PNG,Craig,Unknown,"5)</t>
  </si>
  <si>
    <t>I you ara, 0 have in</t>
  </si>
  <si>
    <t>Laying uncer the Imm mower</t>
  </si>
  <si>
    <t>1 sco what yew co, Io.</t>
  </si>
  <si>
    <t>Just had te the 223 fier a phone</t>
  </si>
  <si>
    <t>Call 0 thik tho first time thay</t>
  </si>
  <si>
    <t>must make 6 let of these ihmates</t>
  </si>
  <si>
    <t>Joe punched me in the montio</t>
  </si>
  <si>
    <t>cant make</t>
  </si>
  <si>
    <t>©)","I you ara, 0 have in</t>
  </si>
  <si>
    <t>cant make",207,True,False,2025-10-25 00:14:30,2.0_enhanced</t>
  </si>
  <si>
    <t>IMG_2522(1).PNG,custody_screenshots\IMG_2522(1).PNG,Craig,Unknown,"Ly</t>
  </si>
  <si>
    <t>eos</t>
  </si>
  <si>
    <t>op Ce,</t>
  </si>
  <si>
    <t>SHEP</t>
  </si>
  <si>
    <t>Pacctine Cnty &gt;</t>
  </si>
  <si>
    <t>Al good his wie AR me harder</t>
  </si>
  <si>
    <t>What? 0 have mo ieee whet your</t>
  </si>
  <si>
    <t>italkingfaboutflol]</t>
  </si>
  <si>
    <t>The hiskng coy, Sitting ih decks</t>
  </si>
  <si>
    <t>fellding to mom he came out back</t>
  </si>
  <si>
    <t>punched me in month) told hin t</t>
  </si>
  <si>
    <t>(fuck oi? and he [sit fel</t>
  </si>
  <si>
    <t>fie chove (hy 0 caw hin exeaping</t>
  </si>
  <si>
    <t>Teay tale] hin to leave me clone,</t>
  </si>
  <si>
    <t>tel good) 0 sem your anom this</t>
  </si>
  <si>
    <t>,eos</t>
  </si>
  <si>
    <t>tel good) 0 sem your anom this",333,True,False,2025-10-25 00:14:30,2.0_enhanced</t>
  </si>
  <si>
    <t>IMG_2522.PNG,custody_screenshots\IMG_2522.PNG,Craig,Unknown,"All geod his wits hit me hareler</t>
  </si>
  <si>
    <t>When? 0 heme mo fdlea whet your</t>
  </si>
  <si>
    <t>fihelmustangiguyssitting}ingdeck}</t>
  </si>
  <si>
    <t>tallthg to mom he came out back</t>
  </si>
  <si>
    <t>punched me fn mouth j tale hin to</t>
  </si>
  <si>
    <t>fuck oi? and he lait fal</t>
  </si>
  <si>
    <t>He drove fy 0 saw hin eroagpiing</t>
  </si>
  <si>
    <t>Tony told hin Go leave me alone,</t>
  </si>
  <si>
    <t>te] Good 0 sem your anon this</t>
  </si>
  <si>
    <t>,All geod his wits hit me hareler</t>
  </si>
  <si>
    <t>te] Good 0 sem your anon this",305,True,False,2025-10-25 00:14:30,2.0_enhanced</t>
  </si>
  <si>
    <t>IMG_2523(1).PNG,custody_screenshots\IMG_2523(1).PNG,Craig,Unknown,"48 MS IB)</t>
  </si>
  <si>
    <t>iknowjshelsaidjyoultexted|herlfsaid]</t>
  </si>
  <si>
    <t>Gh god) j Thought yew wane teahiing</t>
  </si>
  <si>
    <t>Out at her cause oF these Hits sa</t>
  </si>
  <si>
    <t>told mo what yew said ancl j satel</t>
  </si>
  <si>
    <t>honestly mem this mess lant citer</t>
  </si>
  <si>
    <t>of curs go to the teller fis</t>
  </si>
  <si>
    <t>took that punch Ihe a champ haha</t>
  </si>
  <si>
    <t>(lemghed and sald fuck ci? foo that</t>
  </si>
  <si>
    <t>200 is a chop of the thousands you</t>
  </si>
  <si>
    <t>Shorted oi me</t>
  </si>
  <si>
    <t>Mess? Yel thought she could) use ht</t>
  </si>
  <si>
    <t>Shows how tucked fh head 0 am. Fim</t>
  </si>
  <si>
    <t>fst worried about hin because le</t>
  </si>
  <si>
    <t>looked Ihe chit heh fis</t>
  </si>
  <si>
    <t>Tea told) his budichy to tuck aif ar</t>
  </si>
  <si>
    <t>thay both gat ht. wont oven tell</t>
  </si>
  <si>
    <t>Tony &amp; happend fel</t>
  </si>
  <si>
    <t>Menissats hare now, everyone's hare</t>
  </si>
  <si>
    <t>Grams alone hmm</t>
  </si>
  <si>
    <t>Ot ®)</t>
  </si>
  <si>
    <t>,48 MS IB)</t>
  </si>
  <si>
    <t>a )",611,True,False,2025-10-25 00:14:30,2.0_enhanced</t>
  </si>
  <si>
    <t>IMG_2523.PNG,custody_screenshots\IMG_2523.PNG,Craig,Unknown,"Ss</t>
  </si>
  <si>
    <t>iknowjshe}saidjyoultexted|herifsaid]</t>
  </si>
  <si>
    <t>Gh god) j thought you wane treakiing</t>
  </si>
  <si>
    <t>Out at her ceuise oF these Litds sha</t>
  </si>
  <si>
    <t>told mo whet you sale ancl j safc)</t>
  </si>
  <si>
    <t>honesty mom this mess Isat citar</t>
  </si>
  <si>
    <t>fF ours ge to the teller fis</t>
  </si>
  <si>
    <t>took thet punch Ihe a champ haha</t>
  </si>
  <si>
    <t>(kmgined end said fuck oi? foo that</t>
  </si>
  <si>
    <t>200 fs © chap of the thousands wow</t>
  </si>
  <si>
    <t>snortediorime)</t>
  </si>
  <si>
    <t>Mess? Val thought che could uso</t>
  </si>
  <si>
    <t>Shows how fiveked fh heal) am. Fan</t>
  </si>
  <si>
    <t>justworriedfaboughimibecauselhe)</t>
  </si>
  <si>
    <t>locked fixe chit hehe fis</t>
  </si>
  <si>
    <t>Tony told) iifis bucky to fuck ai? ar</t>
  </si>
  <si>
    <t>thoy both gat h. Iman? evan tell</t>
  </si>
  <si>
    <t>sonysitthappenediiol</t>
  </si>
  <si>
    <t>Meriscats here nam, everyone's are</t>
  </si>
  <si>
    <t>Grams clone imum</t>
  </si>
  <si>
    <t>Ot —e)</t>
  </si>
  <si>
    <t>Ot —e)",619,True,False,2025-10-25 00:14:30,2.0_enhanced</t>
  </si>
  <si>
    <t>IMG_2524(1).PNG,custody_screenshots\IMG_2524(1).PNG,Tony Baker,Emma,"eS) Priksaaed</t>
  </si>
  <si>
    <t>Tony told his bucky to tuck ci? ar</t>
  </si>
  <si>
    <t>thay both gat Re. Iwonrt oven tall</t>
  </si>
  <si>
    <t>slonygitihappened||all</t>
  </si>
  <si>
    <t>Menisce’s hare fam, evenvnene's here</t>
  </si>
  <si>
    <t>Grams clone mm</t>
  </si>
  <si>
    <t>This Joe guy teamed dels once acled</t>
  </si>
  <si>
    <t>where] was Dele said 0 cant leave</t>
  </si>
  <si>
    <t>iin on read mean 0 teld hin where wa</t>
  </si>
  <si>
    <t>ive . 0 thy net to puch Dal whan</t>
  </si>
  <si>
    <t>he walks cut the doar</t>
  </si>
  <si>
    <t>fies tadihg me hut he's pleying</t>
  </si>
  <si>
    <t>igamesiiithinkgunno)</t>
  </si>
  <si>
    <t>When tart ft ial</t>
  </si>
  <si>
    <t>Let me know ff Wil gemma Get US</t>
  </si>
  <si>
    <t>beforekiplease</t>
  </si>
  <si>
    <t>SerG</t>
  </si>
  <si>
    <t>OC an)</t>
  </si>
  <si>
    <t>,eS) Priksaaed</t>
  </si>
  <si>
    <t>slonygitihappened all</t>
  </si>
  <si>
    <t>OC an)",448,True,True,2025-10-25 00:14:30,2.0_enhanced</t>
  </si>
  <si>
    <t>IMG_2524.PNG,custody_screenshots\IMG_2524.PNG,Tony Baker,Emma,"Ss</t>
  </si>
  <si>
    <t>Tony tale) iis budichy to tuck oi? or</t>
  </si>
  <si>
    <t>thoy both get ht. Iwan oven tell</t>
  </si>
  <si>
    <t>Tony ithappencd fel</t>
  </si>
  <si>
    <t>Meniscets here now, everyone's hare</t>
  </si>
  <si>
    <t>Gams clone hmm</t>
  </si>
  <si>
    <t>This Joo guy tamed dele once asked]</t>
  </si>
  <si>
    <t>iin on read] man 0 teld hiin whare ya</t>
  </si>
  <si>
    <t>five. 1 try net to punch Dale when</t>
  </si>
  <si>
    <t>ho walls out the char</t>
  </si>
  <si>
    <t>fies tadihg me hut hes pleying</t>
  </si>
  <si>
    <t>games 0 thikk ime</t>
  </si>
  <si>
    <t>Whentisnstitlol</t>
  </si>
  <si>
    <t>Let me Know if Wilh gemma get us</t>
  </si>
  <si>
    <t>feeiore 8 please</t>
  </si>
  <si>
    <t>8erG</t>
  </si>
  <si>
    <t>@OC=e a)</t>
  </si>
  <si>
    <t>@OC=e a)",451,True,True,2025-10-25 00:14:30,2.0_enhanced</t>
  </si>
  <si>
    <t>IMG_2525(1).PNG,custody_screenshots\IMG_2525(1).PNG,Craig,Unknown,"48 MS Is)</t>
  </si>
  <si>
    <t>(074 \</t>
  </si>
  <si>
    <t>Fin of? at four but 0 msed to tall moom</t>
  </si>
  <si>
    <t>ithatlikejthree)</t>
  </si>
  <si>
    <t>Pn at Teas mo inck with WA ek</t>
  </si>
  <si>
    <t>weird</t>
  </si>
  <si>
    <t>Se || 6</t>
  </si>
  <si>
    <t>Che Chey, So Hgetansmt gel</t>
  </si>
  <si>
    <t>You get then chaper pail</t>
  </si>
  <si>
    <t>No Lat temenew 0 wil belie . Iwas</t>
  </si>
  <si>
    <t>basically tele to leave cause sal</t>
  </si>
  <si>
    <t>was passed out chunk and evenyene</t>
  </si>
  <si>
    <t>wastgoinghtolseelgram)</t>
  </si>
  <si>
    <t>So you coulkkint Ge? And (al Dale just</t>
  </si>
  <si>
    <t>chikidhg iis issues</t>
  </si>
  <si>
    <t>(cient went to Go with tham</t>
  </si>
  <si>
    <t>Menissa says wish 1 was hare whan</t>
  </si>
  <si>
    <t>Wa Get punched)</t>
  </si>
  <si>
    <t>Ichome when thane felting when</t>
  </si>
  <si>
    <t>theyre net enone fal</t>
  </si>
  <si>
    <t>iy</t>
  </si>
  <si>
    <t>,48 MS Is)</t>
  </si>
  <si>
    <t>Se 6</t>
  </si>
  <si>
    <t>(+) (iessage",493,True,False,2025-10-25 00:14:30,2.0_enhanced</t>
  </si>
  <si>
    <t>IMG_2525.PNG,custody_screenshots\IMG_2525.PNG,Craig,Unknown,"14.5) MS (Is)</t>
  </si>
  <si>
    <t>« eS</t>
  </si>
  <si>
    <t>Rasstine Oaly &gt;</t>
  </si>
  <si>
    <t>Fan of at four but 0 mced to tall mom</t>
  </si>
  <si>
    <t>ithatlikeithreelistall</t>
  </si>
  <si>
    <t>amfataronyzstnolive KAWithVvillhyet</t>
  </si>
  <si>
    <t>nots betting welt)</t>
  </si>
  <si>
    <t>Oh? Chey, So Ml get mom to gralo</t>
  </si>
  <si>
    <t>mo?</t>
  </si>
  <si>
    <t>You get that caper pail</t>
  </si>
  <si>
    <t>No bart tomenew 0 will belo . Iwas</t>
  </si>
  <si>
    <t>foasically teld to leave cemse sale</t>
  </si>
  <si>
    <t>wes passed aut chunk and evanyene</t>
  </si>
  <si>
    <t>So you coulkint Ga? And lel Dale fust</t>
  </si>
  <si>
    <t>chiktting iis issuas</t>
  </si>
  <si>
    <t>IcichYft Want to Go with tham</t>
  </si>
  <si>
    <t>Marissa seis wish 0 was hare whan</t>
  </si>
  <si>
    <t>ichmme when thane felting when</t>
  </si>
  <si>
    <t>the ysremnottanyonelloll</t>
  </si>
  <si>
    <t>,14.5) MS (Is)</t>
  </si>
  <si>
    <t>(+) (iiessage",552,True,False,2025-10-25 00:14:30,2.0_enhanced</t>
  </si>
  <si>
    <t>IMG_2526(1).PNG,custody_screenshots\IMG_2526(1).PNG,Craig,Unknown,"14.5) MS (8)</t>
  </si>
  <si>
    <t>Bs</t>
  </si>
  <si>
    <t>Pacctine Cully &gt;</t>
  </si>
  <si>
    <t>(cic want to Go with them</t>
  </si>
  <si>
    <t>Merissa says wish 1 was hare whan</t>
  </si>
  <si>
    <t>WA get punched</t>
  </si>
  <si>
    <t>Ichnme when tha fre felting when</t>
  </si>
  <si>
    <t>theysreInotwanyone}lall</t>
  </si>
  <si>
    <t>Yeh. Fucking cud Iie oh yew wana</t>
  </si>
  <si>
    <t>Sco me and lang out than act [ike</t>
  </si>
  <si>
    <t>thant iol meno che mecdied the</t>
  </si>
  <si>
    <t>lunch)</t>
  </si>
  <si>
    <t>Gena geb me crmh</t>
  </si>
  <si>
    <t>Cocksucker hit me ust enough to</t>
  </si>
  <si>
    <t>bug any tooth haha</t>
  </si>
  <si>
    <t>Tony woulkint chive us ch? Mom just</t>
  </si>
  <si>
    <t>ested f cho was pickthg me up. Ext 0</t>
  </si>
  <si>
    <t>could ust sayy yes</t>
  </si>
  <si>
    <t>,14.5) MS (8)</t>
  </si>
  <si>
    <t>a )",436,True,False,2025-10-25 00:14:30,2.0_enhanced</t>
  </si>
  <si>
    <t>IMG_2526.PNG,custody_screenshots\IMG_2526.PNG,Craig,Unknown,"14.5) MS (s)</t>
  </si>
  <si>
    <t>&lt; ie</t>
  </si>
  <si>
    <t>posstina uty»</t>
  </si>
  <si>
    <t>Marissa says wish | was here when</t>
  </si>
  <si>
    <t>valgoupunched)</t>
  </si>
  <si>
    <t>chro when thane faking when</t>
  </si>
  <si>
    <t>theyre net anyone [al</t>
  </si>
  <si>
    <t>Yéh. Fucking ude Me ob you wanna</t>
  </si>
  <si>
    <t>eco mo and fang out than act [ike</t>
  </si>
  <si>
    <t>tient Ie meyho che meccied the</t>
  </si>
  <si>
    <t>Gna gebh me crm</t>
  </si>
  <si>
    <t>PILE INA</t>
  </si>
  <si>
    <t>bugimystoothyhahal</t>
  </si>
  <si>
    <t>Tony woulkint chive us ch? Mom ust</t>
  </si>
  <si>
    <t>esied ff che was picking me up. Ew</t>
  </si>
  <si>
    <t>Soule) ust say wes</t>
  </si>
  <si>
    <t>,14.5) MS (s)</t>
  </si>
  <si>
    <t>OC)",404,True,False,2025-10-25 00:14:30,2.0_enhanced</t>
  </si>
  <si>
    <t>IMG_2527(1).PNG,custody_screenshots\IMG_2527(1).PNG,Craig,Unknown,"MS</t>
  </si>
  <si>
    <t>Fecctine Only &gt;</t>
  </si>
  <si>
    <t>heryes }</t>
  </si>
  <si>
    <t>get her to he's falling</t>
  </si>
  <si>
    <t>Stress makes R way worse</t>
  </si>
  <si>
    <t>Gamece i was gating ay</t>
  </si>
  <si>
    <t>wind but hit ce agetin te)</t>
  </si>
  <si>
    <t>Just timed on road (he off ald</t>
  </si>
  <si>
    <t>highway)</t>
  </si>
  <si>
    <t>{va )</t>
  </si>
  <si>
    <t>Gm,</t>
  </si>
  <si>
    <t>hay hanckoma, hope yeurte having</t>
  </si>
  <si>
    <t>agnod</t>
  </si>
  <si>
    <t>you to bebo playing around fn</t>
  </si>
  <si>
    <t>Garage with pups and dad)</t>
  </si>
  <si>
    <t>Should sso fi? chicky wants to go for</t>
  </si>
  <si>
    <t>achive her name fs fe)</t>
  </si>
  <si>
    <t>©)","Fecctine Only &gt;</t>
  </si>
  <si>
    <t>achive her name fs fe)",329,True,False,2025-10-25 00:14:30,2.0_enhanced</t>
  </si>
  <si>
    <t>IMG_2527.PNG,custody_screenshots\IMG_2527.PNG,Craig,Unknown,"Se</t>
  </si>
  <si>
    <t>Ina tall har yes</t>
  </si>
  <si>
    <t>gat her to he's</t>
  </si>
  <si>
    <t>Stress makes R wey worse</t>
  </si>
  <si>
    <t>Gemece | was getting my second</t>
  </si>
  <si>
    <t>wine but hit me again</t>
  </si>
  <si>
    <t>Just timed en road Ike off ald)</t>
  </si>
  <si>
    <t>Gun,</t>
  </si>
  <si>
    <t>Hey hape having</t>
  </si>
  <si>
    <t>ageood</t>
  </si>
  <si>
    <t>you to fust playing eround</t>
  </si>
  <si>
    <t>Garage wih pups and ded</t>
  </si>
  <si>
    <t>achive whatever her name fs fel</t>
  </si>
  <si>
    <t>@)","Ina tall har yes</t>
  </si>
  <si>
    <t>achive whatever her name fs fel",300,True,False,2025-10-25 00:14:30,2.0_enhanced</t>
  </si>
  <si>
    <t>IMG_2528(1).PNG,custody_screenshots\IMG_2528(1).PNG,Craig,Unknown,"Fasettne Only</t>
  </si>
  <si>
    <t>That's goed and go fer achive asih</t>
  </si>
  <si>
    <t>go pick suit up or lel maybe 0 could</t>
  </si>
  <si>
    <t>ask her to pick mo up a pick ou up</t>
  </si>
  <si>
    <t>first 0d Ie fo @o fo the weed] Shore</t>
  </si>
  <si>
    <t>fut supper fs usualy at sz so 0 hawe</t>
  </si>
  <si>
    <t>to be back (hy Mo five-ish S80</t>
  </si>
  <si>
    <t>Geb me then suing hy Teas cacis</t>
  </si>
  <si>
    <t>soe [i cars there actually than graf</t>
  </si>
  <si>
    <t>lam Minch brficiing something at</t>
  </si>
  <si>
    <t>73% whet ) wenn do cause k dome</t>
  </si>
  <si>
    <t>wannalmakelit</t>
  </si>
  <si>
    <t>Lock too alice piss poopie of? lal</t>
  </si>
  <si>
    <t>What are you bulking fel</t>
  </si>
  <si>
    <t>0think om should tiny anc tell calli</t>
  </si>
  <si>
    <t>beforelwelputitfon)</t>
  </si>
  <si>
    <t>(ey</t>
  </si>
  <si>
    <t>(""2)</t>
  </si>
  <si>
    <t>fol,</t>
  </si>
  <si>
    <t>Veal that be fdieall</t>
  </si>
  <si>
    <t>Yeh. So hepattilly ih the mat few</t>
  </si>
  <si>
    <t>wees</t>
  </si>
  <si>
    <t>Gi, IMO ak BBM</t>
  </si>
  <si>
    <t>,Fasettne Only</t>
  </si>
  <si>
    <t>Gi, IMO ak BBM",583,True,False,2025-10-25 00:14:30,2.0_enhanced</t>
  </si>
  <si>
    <t>IMG_2528.PNG,custody_screenshots\IMG_2528.PNG,Craig,Unknown,"es</t>
  </si>
  <si>
    <t>go pick suit up or fel maybe 0 could</t>
  </si>
  <si>
    <t>ask hner to pick mo up a pick you up</t>
  </si>
  <si>
    <t>first I'd Ie Go Go fo tha weed] Shore</t>
  </si>
  <si>
    <t>fut supper fs usualy at siz so 0 htawe</t>
  </si>
  <si>
    <t>to be back by Mo five-ish SEO</t>
  </si>
  <si>
    <t>Gal me then sug hy Toms</t>
  </si>
  <si>
    <t>soot oars tharocoweliytien gue</t>
  </si>
  <si>
    <t>73% wher | wenn co cause k dent</t>
  </si>
  <si>
    <t>iwannalmakelit</t>
  </si>
  <si>
    <t>Lock too alice piss poeple of? lal</t>
  </si>
  <si>
    <t>Wheat are you bailing tel</t>
  </si>
  <si>
    <t>0think you should thy and tell cali</t>
  </si>
  <si>
    <t>betorelwejputityonttbg</t>
  </si>
  <si>
    <t>il ea</t>
  </si>
  <si>
    <t>Veal that be icteall</t>
  </si>
  <si>
    <t>Yah. So hapattilly ih the mat tau</t>
  </si>
  <si>
    <t>Gi, IMO ek BIBFM</t>
  </si>
  <si>
    <t>Gi, IMO ek BIBFM",574,True,False,2025-10-25 00:14:30,2.0_enhanced</t>
  </si>
  <si>
    <t>IMG_2529(1).PNG,custody_screenshots\IMG_2529(1).PNG,Craig,Unknown,"Sim, IMO BIPM</t>
  </si>
  <si>
    <t>fad a nice inch with your REALS o</t>
  </si>
  <si>
    <t>love row</t>
  </si>
  <si>
    <t>Lowe you lancome</t>
  </si>
  <si>
    <t>No reason net sure. I need a ik mEp</t>
  </si>
  <si>
    <t>fis, citihg hare being quict outsicts</t>
  </si>
  <si>
    <t>so (feat wale dogs. Your brother</t>
  </si>
  <si>
    <t>end parcats en back deck Pan ft</t>
  </si>
  <si>
    <t>garage lal)</t>
  </si>
  <si>
    <t>They kept mo busy tock the</t>
  </si>
  <si>
    <t>fuckars</t>
  </si>
  <si>
    <t>ether tire them out now then when</t>
  </si>
  <si>
    <t>you get heme . Gead cay i</t>
  </si>
  <si>
    <t>eppreciate you alll</t>
  </si>
  <si>
    <t>iol awa, go have © GED Or something.</t>
  </si>
  <si>
    <t>ikthoughijyoulmet{my/parents]boss</t>
  </si>
  <si>
    <t>tell 0 Rove you belay</t>
  </si>
  <si>
    <t>When's your birthday again lel</t>
  </si>
  <si>
    <t>eines get h wreng)</t>
  </si>
  <si>
    <t>fj</t>
  </si>
  <si>
    <t>©] | 8</t>
  </si>
  <si>
    <t>,Sim, IMO BIPM</t>
  </si>
  <si>
    <t>©] | 8",489,True,False,2025-10-25 00:14:30,2.0_enhanced</t>
  </si>
  <si>
    <t>IMG_2529.PNG,custody_screenshots\IMG_2529.PNG,Craig,Unknown,"Gi, IMO ek BIBFM</t>
  </si>
  <si>
    <t>Madfalnicellunch\withhyoumrentses</t>
  </si>
  <si>
    <t>love you</t>
  </si>
  <si>
    <t>No reason net cure. I need a flan nap</t>
  </si>
  <si>
    <t>fis , sitting here baling quiet eutsicle</t>
  </si>
  <si>
    <t>so lita ele cogs. Your brother</t>
  </si>
  <si>
    <t>end percats on back deck Pan fi</t>
  </si>
  <si>
    <t>Rather tire tham out mow than when</t>
  </si>
  <si>
    <t>ou gat heme . Good chy fi</t>
  </si>
  <si>
    <t>eppreciete you alll</t>
  </si>
  <si>
    <t>lela, go have a ap or something,</t>
  </si>
  <si>
    <t>Ithousint ew cnet any Parents boss</t>
  </si>
  <si>
    <t>When's your bihthcky agetin (el 0</t>
  </si>
  <si>
    <t>falwaystg evitqwrong}</t>
  </si>
  <si>
    <t>Jit</t>
  </si>
  <si>
    <t>,Gi, IMO ek BIBFM</t>
  </si>
  <si>
    <t>Jit",461,True,False,2025-10-25 00:14:30,2.0_enhanced</t>
  </si>
  <si>
    <t>IMG_2530.PNG,custody_screenshots\IMG_2530.PNG,Craig,Unknown,"es</t>
  </si>
  <si>
    <t>TOOOMiGnt)</t>
  </si>
  <si>
    <t>JUS came fh with dogs ter first time</t>
  </si>
  <si>
    <t>tocky haly tuck</t>
  </si>
  <si>
    <t>(Camelinitolgetfarsmokejandigety</t>
  </si>
  <si>
    <t>freshened Up but maw theyre tially</t>
  </si>
  <si>
    <t>Sesping lel</t>
  </si>
  <si>
    <t>Cant balieve the tine haha</t>
  </si>
  <si>
    <t>Wes eutaicle bafiare © fter sure</t>
  </si>
  <si>
    <t>lassume there's ho polkt ih offcriing</t>
  </si>
  <si>
    <t>{to Gat you ih anyone's weliicle so 0</t>
  </si>
  <si>
    <t>Inevemdos</t>
  </si>
  <si>
    <t>Your ded opened that tiicige 1000s</t>
  </si>
  <si>
    <t>tock but maver took ene oat Del)</t>
  </si>
  <si>
    <t>One what? A ser? Del 0 meen yom</t>
  </si>
  <si>
    <t>[ry",409,True,False,2025-10-25 00:14:30,2.0_enhanced</t>
  </si>
  <si>
    <t>IMG_2531.PNG,custody_screenshots\IMG_2531.PNG,Craig,Unknown,"Ss</t>
  </si>
  <si>
    <t>I figured as much. Pius the lags 0</t>
  </si>
  <si>
    <t>@uess Fim gonna fust keep ding my</t>
  </si>
  <si>
    <t>tig</t>
  </si>
  <si>
    <t>This tecth fs so loose, [is gotta</t>
  </si>
  <si>
    <t>Gomes outso | can Stent cathg again</t>
  </si>
  <si>
    <t>Ya tol &amp; Rack eh</t>
  </si>
  <si>
    <t>ih meriing Fl co it in case 1 mseda</t>
  </si>
  <si>
    <t>Gentist cight emai 0 guess</t>
  </si>
  <si>
    <t>Fisst tine wiggling ft it's just</t>
  </si>
  <si>
    <t>Chngling) basically</t>
  </si>
  <si>
    <t>Chany tal</t>
  </si>
  <si>
    <t>Cotta skit work to Get maw tact</t>
  </si>
  <si>
    <t>Dicl you Get same yesterckiy tao or</t>
  </si>
  <si>
    <t>no</t>
  </si>
  <si>
    <t>Dict heer them hin tecky citer</t>
  </si>
  <si>
    <t>Nwent out fer a emake andl your</t>
  </si>
  <si>
    <t>hom was tiling the garden lr wiv so</t>
  </si>
  <si>
    <t>Ntook over fel now Pm dead Thet's</t>
  </si>
  <si>
    <t>(+) (iiessage Q",519,True,False,2025-10-25 00:14:30,2.0_enhanced</t>
  </si>
  <si>
    <t>IMG_2532.PNG,custody_screenshots\IMG_2532.PNG,Craig,Unknown,"Ss</t>
  </si>
  <si>
    <t>Dict heer them hin tecky citiar</t>
  </si>
  <si>
    <t>Nwent out fer a emake and your</t>
  </si>
  <si>
    <t>fom was tiling the garden lr wiv so</t>
  </si>
  <si>
    <t>)teok over fel now Fim dead that’s</t>
  </si>
  <si>
    <t>hard as fuck to co</t>
  </si>
  <si>
    <t>Idecicied net to deal with missy ancl</t>
  </si>
  <si>
    <t>brock anc tale hin Id be goed fara</t>
  </si>
  <si>
    <t>day)</t>
  </si>
  <si>
    <t>Yestachy thet is, Your mom should</t>
  </si>
  <si>
    <t>be thera, love yeu</t>
  </si>
  <si>
    <t>Nee] so uncominreble sitting it bed)</t>
  </si>
  <si>
    <t>butimprunningfonysjhourstsleep)</t>
  </si>
  <si>
    <t>eines Wednesday</t>
  </si>
  <si>
    <t>Whntia mean? &amp; 8 hours? el is RP</t>
  </si>
  <si>
    <t>Meno 4 hours ast nfeht men Just</t>
  </si>
  <si>
    <t>full of stress andl won, but mo</t>
  </si>
  <si>
    <t>reason to ust is whet Ris sae yew</t>
  </si>
  <si>
    <t>lisstatgoodtstress)</t>
  </si>
  <si>
    <t>Awe bebe. Fin senny haw cam 0 help</t>
  </si>
  <si>
    <t>Awe bebe. Fin senny haw cam 0 help",571,True,False,2025-10-25 00:14:30,2.0_enhanced</t>
  </si>
  <si>
    <t>IMG_2533.PNG,custody_screenshots\IMG_2533.PNG,Craig,Unknown,"Youre deing i alll, wow ot?</t>
  </si>
  <si>
    <t>tomorrows</t>
  </si>
  <si>
    <t>You sure hn? Yes 0 get Hoochuests</t>
  </si>
  <si>
    <t>Good Inst alet with hautng to ba</t>
  </si>
  <si>
    <t>here but was tale) met to be hare</t>
  </si>
  <si>
    <t>eranday then any iciet family then</t>
  </si>
  <si>
    <t>Court and werk anc yano fal. Angers</t>
  </si>
  <si>
    <t>Greening ih a Mitts Gi thet sucks that</t>
  </si>
  <si>
    <t>nes gone fer a while outta my benss</t>
  </si>
  <si>
    <t>Eut cet and cleep fist then i? theres</t>
  </si>
  <si>
    <t>oti those fealings then I wil deal</t>
  </si>
  <si>
    <t>You shoul ask your mom ff sire</t>
  </si>
  <si>
    <t>WARS fo go sememhane tomamew</t>
  </si>
  <si>
    <t>when she gats oi? work witie yom, 0</t>
  </si>
  <si>
    <t>thik she niight need 8 too</t>
  </si>
  <si>
    <t>Oh? Wity xem saly ak? @ engar</t>
  </si>
  <si>
    <t>eon wht dear? All of i? Wel talk</t>
  </si>
  <si>
    <t>Pout it when Fin heme xo</t>
  </si>
  <si>
    <t>Gi, 9 kar</t>
  </si>
  <si>
    <t>oO) Bats ©</t>
  </si>
  <si>
    <t>Oso</t>
  </si>
  <si>
    <t>,Youre deing i alll, wow ot?</t>
  </si>
  <si>
    <t>Oso",593,True,False,2025-10-25 00:14:30,2.0_enhanced</t>
  </si>
  <si>
    <t>IMG_2534.PNG,custody_screenshots\IMG_2534.PNG,Craig,Unknown,"CD Prikcatta))</t>
  </si>
  <si>
    <t>xX Galt Bvent awe</t>
  </si>
  <si>
    <t>Appointment for Luma</t>
  </si>
  <si>
    <t>© Thom, Jan © THM, Jew ®</t>
  </si>
  <si>
    <t>CRABAMI TOXIBAM</t>
  </si>
  <si>
    <t>C\ No Reminders &gt;</t>
  </si>
  <si>
    <t>O 9</t>
  </si>
  <si>
    <t>© Aientic Veterinary Hospital, Atentic ®)</t>
  </si>
  <si>
    <t>Vetariiany Hoge.</t>
  </si>
  <si>
    <t>Ee Vetariharien 3 Or Grit Bowland) )</t>
  </si>
  <si>
    <t>Lona o First Visits Mecisal Concam Bam</t>
  </si>
  <si>
    <t>Reason 3 Ger inizction, Tyme posse</t>
  </si>
  <si>
    <t>S ct</t>
  </si>
  <si>
    <t>RAANCall</t>
  </si>
  <si>
    <t>fH Delete Event</t>
  </si>
  <si>
    <t>,CD Prikcatta))</t>
  </si>
  <si>
    <t>fH Delete Event",316,True,False,2025-10-25 00:14:30,2.0_enhanced</t>
  </si>
  <si>
    <t>IMG_2535(1).PNG,custody_screenshots\IMG_2535(1).PNG,Craig,Unknown,"52S) cll S&gt; te)</t>
  </si>
  <si>
    <t>‘© iThatslalbigimilestoness Dad] MaircuttirO!</t>
  </si>
  <si>
    <t>ts Roache c? passage This cnt ism Ciust</t>
  </si>
  <si>
    <t>ebout locliiing sharps fits chant eniiracing)</t>
  </si>
  <si>
    <t>tho Vad uhots gat his act together viba.</t>
  </si>
  <si>
    <t>Youve lavaling up tiem Torale? to Dad)</t>
  </si>
  <si>
    <t>Galo? and het tech FH on the diss is</t>
  </si>
  <si>
    <t>Ooiing to hi ciiitaxamt when yeurte helsing)</t>
  </si>
  <si>
    <t>fhper with thet naw suacgar Let me</t>
  </si>
  <si>
    <t>knowjhowjititurnsfout thistcould|be}the)</t>
  </si>
  <si>
    <t>stantommyourmsignature}dad{cut}}</t>
  </si>
  <si>
    <t>Read Aloud</t>
  </si>
  <si>
    <t>Saarch the Web</t>
  </si>
  <si>
    <t>GPI-4o</t>
  </si>
  <si>
    <t>,52S) cll S&gt; te)</t>
  </si>
  <si>
    <t>GPI-4o",440,True,False,2025-10-25 00:14:30,2.0_enhanced</t>
  </si>
  <si>
    <t>IMG_2535.PNG,custody_screenshots\IMG_2535.PNG,Craig,Unknown,"SAS) all&gt; te)</t>
  </si>
  <si>
    <t>‘© That slalbigimilestoness Dad] MaircutgitO!</t>
  </si>
  <si>
    <t>hs Roache cf passega. This ant inwtiust</t>
  </si>
  <si>
    <t>faboutilooking{sharp Jitistaboutfem bracing)</t>
  </si>
  <si>
    <t>tho Vad uhots gat his ast together vika.</t>
  </si>
  <si>
    <t>Youre (avaling up tiem Toraie? to Dad</t>
  </si>
  <si>
    <t>Gai? and het fiech F on the dis is</t>
  </si>
  <si>
    <t>Ooling to hit ciiitaxant when yeurto helsing)</t>
  </si>
  <si>
    <t>fener with that new suaggarn Let mo</t>
  </si>
  <si>
    <t>now how Rims eut—this could be the</t>
  </si>
  <si>
    <t>stantyoryourgsignatureydad|cut!}</t>
  </si>
  <si>
    <t>Copy]</t>
  </si>
  <si>
    <t>Selectarext}</t>
  </si>
  <si>
    <t>Coad Respanse</t>
  </si>
  <si>
    <t>@/9|/e|/eQ/g</t>
  </si>
  <si>
    <t>Search the Web</t>
  </si>
  <si>
    <t>5 Modis!</t>
  </si>
  <si>
    <t>,SAS) all&gt; te)</t>
  </si>
  <si>
    <t>GPI-4o",485,True,False,2025-10-25 00:14:30,2.0_enhanced</t>
  </si>
  <si>
    <t>IMG_2541.PNG,custody_screenshots\IMG_2541.PNG,Craig,Unknown,"13:26) cl S 21)</t>
  </si>
  <si>
    <t>€ Jamey? 2028 &gt; 7B</t>
  </si>
  <si>
    <t>PalLTE (169)</t>
  </si>
  <si>
    <t>Austidiggingluploldjwoundsy</t>
  </si>
  <si>
    <t>ocplbine to year cats oatilly</t>
  </si>
  <si>
    <t>withouthurting)| Harpers</t>
  </si>
  <si>
    <t>itis)</t>
  </si>
  <si>
    <t>whens forfougdaughterxai|]</t>
  </si>
  <si>
    <t>chinvtdoshitcthar then make</t>
  </si>
  <si>
    <t>ene lise coe Ee</t>
  </si>
  <si>
    <t>INolbuLOK{lollittdoesntimattery</t>
  </si>
  <si>
    <t>becausesyoutsaid|iiwasngtibeing}</t>
  </si>
  <si>
    <t>ftruthfullanywayjitidoesn tihavelto)</t>
  </si>
  <si>
    <t>imattemlike\itsaid||illitalkttoyyoullaterg</t>
  </si>
  <si>
    <t>finhetharend than l gaiage</t>
  </si>
  <si>
    <t>,€ Jamey? 2028 &gt; 7B</t>
  </si>
  <si>
    <t>imattemlike\itsaid illitalkttoyyoullaterg</t>
  </si>
  <si>
    <t>finhetharend than l gaiage",362,True,False,2025-10-25 00:14:30,2.0_enhanced</t>
  </si>
  <si>
    <t>IMG_2546.PNG,custody_screenshots\IMG_2546.PNG,Craig,Unknown,"i aVictonWembanyama)Panini[Prizm</t>
  </si>
  <si>
    <t>IRC](Base)}</t>
  </si>
  <si>
    <t>o Faite S88-S100</t>
  </si>
  <si>
    <t>“eGraded|PSA\IO:.~$30)</t>
  </si>
  <si>
    <t>2, Uctar Manibanrame Pani totam</t>
  </si>
  <si>
    <t>Re Gitar Pitan)</t>
  </si>
  <si>
    <t>MRaw :f— $390)</t>
  </si>
  <si>
    <t>“aGraded|PSAW0:1-$7,50)</t>
  </si>
  <si>
    <t>348 Damian)\Lillard|Panini|Prizm)(Red|</t>
  </si>
  <si>
    <t>@rpaclad) Ice)</t>
  </si>
  <si>
    <t>o Fee &lt;a</t>
  </si>
  <si>
    <t>o Grech Lined chta, potenti] G50</t>
  </si>
  <si>
    <t>iffhightgrade)</t>
  </si>
  <si>
    <t>4 Danian lille! Pani totam (Ged)</t>
  </si>
  <si>
    <t>Prizm))</t>
  </si>
  <si>
    <t>MRAW 1 S30)</t>
  </si>
  <si>
    <t>o @rackck United deta</t>
  </si>
  <si>
    <t>Values depend on concition, gracing, anc)</t>
  </si>
  <si>
    <t>@enench Let me Cnow i? you macd moaned</t>
  </si>
  <si>
    <t>oP ® Gv)</t>
  </si>
  <si>
    <t>oS ——_—_,</t>
  </si>
  <si>
    <t>,i aVictonWembanyama)Panini[Prizm</t>
  </si>
  <si>
    <t>oS ——_—_,",457,True,False,2025-10-25 00:14:30,2.0_enhanced</t>
  </si>
  <si>
    <t>IMG_2547.PNG,custody_screenshots\IMG_2547.PNG,Craig,Unknown,"i aVictorWembanyama)Panini[Prizm</t>
  </si>
  <si>
    <t>Rookie\Card|(Base))</t>
  </si>
  <si>
    <t>o Game S88-S100</t>
  </si>
  <si>
    <t>“eGraded|PSA\IO:1~$30)</t>
  </si>
  <si>
    <t>2, Uctar Wanibanrame Pani totam</t>
  </si>
  <si>
    <t>o Gama as ehove (mother copy).</t>
  </si>
  <si>
    <t>34a Damian|Lillard|Panini|Prizm)Red|</t>
  </si>
  <si>
    <t>Prizm)</t>
  </si>
  <si>
    <t>Raw 1-530)</t>
  </si>
  <si>
    <t>© CREE PSA 10s G78 (iin great</t>
  </si>
  <si>
    <t>4 UWetor Wenbarramea Rani Pata</t>
  </si>
  <si>
    <t>DeepiSpacei(Insert)</t>
  </si>
  <si>
    <t>PERaw 15500=SS 001 shonuprinta nigh</t>
  </si>
  <si>
    <t>demand)§</t>
  </si>
  <si>
    <t>EGraded|PSAMOTiKelyIS OOO</t>
  </si>
  <si>
    <t>Let me know fi yeurd (ike help Isting ar</t>
  </si>
  <si>
    <t>Grading tips</t>
  </si>
  <si>
    <t>- | ® Gv)</t>
  </si>
  <si>
    <t>,i aVictorWembanyama)Panini[Prizm</t>
  </si>
  <si>
    <t>- | ® Gv)",445,True,False,2025-10-25 00:14:30,2.0_enhanced</t>
  </si>
  <si>
    <t>IMG_2548.PNG,custody_screenshots\IMG_2548.PNG,Craig,Unknown,"Mon, Nov 18, 7:45AM</t>
  </si>
  <si>
    <t>7 gh “Bigtsy</t>
  </si>
  <si>
    <t>pak 8 5</t>
  </si>
  <si>
    <t>Posh Deane iv</t>
  </si>
  <si>
    <t>Trarsvessl</t>
  </si>
  <si>
    <t>Ween!</t>
  </si>
  <si>
    <t>2 Eo</t>
  </si>
  <si>
    <t>Date: November 17, 2024 (3:00 PM -</t>
  </si>
  <si>
    <t>11:00 AM, November'18, 2024)</t>
  </si>
  <si>
    <t>« Current Weight: 2120 grams</t>
  </si>
  <si>
    <t>{approximately 4 pounds'11 ounces)</t>
  </si>
  <si>
    <t>,7 gh “Bigtsy</t>
  </si>
  <si>
    <t>IMG_2549.PNG,custody_screenshots\IMG_2549.PNG,Craig,Unknown,"0:27)</t>
  </si>
  <si>
    <t>so ©)®</t>
  </si>
  <si>
    <t>13:59) aS)</t>
  </si>
  <si>
    <t>202410110142418262308 =m mm Done)</t>
  </si>
  <si>
    <t>re-Authorizad Debit {PAD} farm</t>
  </si>
  <si>
    <t>“The present Pre-Authorized Debit Agreement constitutes an integra part ofthe present Payday Loan Agreement. Each term, clause and</t>
  </si>
  <si>
    <t>authartzation given are directly related to the Loan Agreement.</t>
  </si>
  <si>
    <t>\ hereby aulhorio Finahanx Lid and al aiiated website to Ile automate withdrawals ftom my account atthe financial Institution named</t>
  </si>
  <si>
    <t>below unt fut repayment of the amount and chargos due to Finabanx Lid, on tha due dates as spoclfed inthe agrearanl between both</t>
  </si>
  <si>
    <t>pattes.</t>
  </si>
  <si>
    <t>‘This agraement wil ramaln Jn efect unl Finabanx Ld. cacelves a wetten notice of cancellation form from me at cancelallanGilcash.ca at</t>
  </si>
  <si>
    <t>least three (3) business days before tha next debit is scheduled. This nalice fe available upon request lo the company. To abtaln a sample</t>
  </si>
  <si>
    <t>caancellaton fom, oF for more information on my ight to cancel a PAD Agreement, | may contact my financial InsStuton,or visit</t>
  </si>
  <si>
    <t>wernpayments.ca,</t>
  </si>
  <si>
    <t>‘have ceria secourse rights if any debit does not comply with this agreement. For example, I have the right o receive reimbursement for</t>
  </si>
  <si>
    <t>any debit that is nol authorized ar is not consistent with his PAD Agreement. To obtain more information ‘on ay recourse rights, 1 may</t>
  </si>
  <si>
    <t>‘ontacl my financial nsttulan or visit uwwu.payments.ca.</t>
  </si>
  <si>
    <t>Gustomer Information</t>
  </si>
  <si>
    <t>Fest Nara Emma Ryan</t>
  </si>
  <si>
    <t>Address: 114 Careion st</t>
  </si>
  <si>
    <t>city: Saint John Province: New Brunswick</t>
  </si>
  <si>
    <t>Postal Code: eal oF “Tetaphona number: (1) 606-291-0202</t>
  </si>
  <si>
    <t>Payment amount (variable): $115 Due Date: 2028-11-04</t>
  </si>
  <si>
    <t>Name of Financial Insituton? CIBC Financial inttuion Number: 010</t>
  </si>
  <si>
    <t>‘Account Number, 098689, Transit Number: 00894</t>
  </si>
  <si>
    <t>‘Type of account: Ey rersonst eusiness</t>
  </si>
  <si>
    <t>‘Signature:</t>
  </si>
  <si>
    <t>Signature of aecourt holder:</t>
  </si>
  <si>
    <t>Date: 2026-10-11</t>
  </si>
  <si>
    <t>Finahanx Lid. operating as iCash</t>
  </si>
  <si>
    <t>372 Bertha Swect, Hawkasbury, Ontario, KOA 2A8,</t>
  </si>
  <si>
    <t>Pi 1-844.419-2274</t>
  </si>
  <si>
    <t>Et support@teashca</t>
  </si>
  <si>
    <t>,so ©)®</t>
  </si>
  <si>
    <t>Et support@teashca",1892,True,False,2025-10-25 00:14:30,2.0_enhanced</t>
  </si>
  <si>
    <t>IMG_2550.PNG,custody_screenshots\IMG_2550.PNG,Craig,Unknown,"cll S G2)</t>
  </si>
  <si>
    <t>ey (asa)</t>
  </si>
  <si>
    <t>Deletingichatifailed</t>
  </si>
  <si>
    <t>@ G Mosaneris haviig greblams. tease wy</t>
  </si>
  <si>
    <t>fagainjlatera(500¢steoflod4dad43bb=</t>
  </si>
  <si>
    <t>EWR)</t>
  </si>
  <si>
    <t>we nead to create © KML file. Since the</t>
  </si>
  <si>
    <t>required|libranyisngtravailablejin\this)</t>
  </si>
  <si>
    <t>fenvironmentayoutcan|createlityonsyourg</t>
  </si>
  <si>
    <t>(ocel aystam. Hare's how to procoack</t>
  </si>
  <si>
    <t>ihewuctions ter Gresting a CG</t>
  </si>
  <si>
    <t>Giles</t>
  </si>
  <si>
    <t>1. PaepareaGSy Files</t>
  </si>
  <si>
    <t>°o Dewnsc the CW file of Mingsiem</t>
  </si>
  <si>
    <t>Reninsulattnipss</t>
  </si>
  <si>
    <t>Zo COME CSW Go Kits</t>
  </si>
  <si>
    <t>———————</t>
  </si>
  <si>
    <t>,cll S G2)</t>
  </si>
  <si>
    <t>oS ——__,",415,True,False,2025-10-25 00:14:30,2.0_enhanced</t>
  </si>
  <si>
    <t>IMG_2551.PNG,custody_screenshots\IMG_2551.PNG,Craig,Unknown,"all&gt; GS)</t>
  </si>
  <si>
    <t>Tussdeyy, Jenuany 7</t>
  </si>
  <si>
    <t>~ N</t>
  </si>
  <si>
    <t>LES Zeal</t>
  </si>
  <si>
    <t>eos fem</t>
  </si>
  <si>
    <t>ve “ ~ i Q</t>
  </si>
  <si>
    <t>Ns il _ .</t>
  </si>
  <si>
    <t>ny) _=- wae</t>
  </si>
  <si>
    <t>2S soo</t>
  </si>
  <si>
    <t>,all&gt; GS)</t>
  </si>
  <si>
    <t>2S soo",93,True,False,2025-10-25 00:14:30,2.0_enhanced</t>
  </si>
  <si>
    <t>IMG_2557(1).PNG,custody_screenshots\IMG_2557(1).PNG,Craig,Unknown,"cS Gop</t>
  </si>
  <si>
    <t>7 4 + 33 Cy y =</t>
  </si>
  <si>
    <t>oo we - \ a</t>
  </si>
  <si>
    <t>She ih her bassinet alll aight</t>
  </si>
  <si>
    <t>other then sight now when 0 took har</t>
  </si>
  <si>
    <t>out and fac) har and har</t>
  </si>
  <si>
    <t>Sho milight net he fart che</t>
  </si>
  <si>
    <t>Sure protests cur hala, Dad want to</t>
  </si>
  <si>
    <t>put iis hand fin the bassinet anc)</t>
  </si>
  <si>
    <t>das Iie whoa to closa,</t>
  </si>
  <si>
    <t>Le LS</t>
  </si>
  <si>
    <t>TNE GE</t>
  </si>
  <si>
    <t>~ Wo. A A:</t>
  </si>
  <si>
    <t>aay VEL PWS</t>
  </si>
  <si>
    <t>gre a</t>
  </si>
  <si>
    <t>AN</t>
  </si>
  <si>
    <t>SSNS</t>
  </si>
  <si>
    <t>“Ss</t>
  </si>
  <si>
    <t>” 4 Pro ~</t>
  </si>
  <si>
    <t>() Q","cS Gop</t>
  </si>
  <si>
    <t>() Q",315,True,False,2025-10-25 00:14:30,2.0_enhanced</t>
  </si>
  <si>
    <t>IMG_2557.PNG,custody_screenshots\IMG_2557.PNG,Craig,Unknown,"OAD aS Go)</t>
  </si>
  <si>
    <t>Cho clept in her bassinet alll afighne</t>
  </si>
  <si>
    <t>other then sight wou whem 0 took fre</t>
  </si>
  <si>
    <t>otyand ted hewandiplayedines</t>
  </si>
  <si>
    <t>Beciderme</t>
  </si>
  <si>
    <t>Sho aright net bo aggressive but she</t>
  </si>
  <si>
    <t>eune protests our bet, Dad went t</t>
  </si>
  <si>
    <t>put his hand fi the bassinet ancl</t>
  </si>
  <si>
    <t>ches [Ie whea to close.</t>
  </si>
  <si>
    <t>(+) (iiessage @</t>
  </si>
  <si>
    <t>,OAD aS Go)</t>
  </si>
  <si>
    <t>(+) (iiessage @",270,True,False,2025-10-25 00:14:30,2.0_enhanced</t>
  </si>
  <si>
    <t>IMG_2558(1).PNG,custody_screenshots\IMG_2558(1).PNG,Craig,Unknown,"a</t>
  </si>
  <si>
    <t>Ciemintiten Contents</t>
  </si>
  <si>
    <t>With only harm, cur Ast fight Das Q, sho</t>
  </si>
  <si>
    <t>itrashedjthelapartmentrandjaskedyme}toygo)</t>
  </si>
  <si>
    <t>fore valle A couple of hours coum, Sho</t>
  </si>
  <si>
    <t>catttsed) &amp; allow me to Say, Calm, atdag</t>
  </si>
  <si>
    <t>met step heggiig to Stop for our</t>
  </si>
  <si>
    <t>Chughtar Sho weit So far as Go seream</t>
  </si>
  <si>
    <t>(downfsothesfillegible ]iusedjtoscreamyouts</t>
  </si>
  <si>
    <t>Heyproceedea|tojrolloujmejarounds</t>
  </si>
  <si>
    <t>ceashhe my Sim? Once throng my Caike</t>
  </si>
  <si>
    <t>injolacesthrowingImycotteesiiercamejout</t>
  </si>
  <si>
    <t>throug hinges 6 me, spon Ga, &amp; ran. 0</t>
  </si>
  <si>
    <t>eh cun ater fie bagan to Ghag me &amp; tal</t>
  </si>
  <si>
    <t>GO GO GMOS? PASS, QPART GO GO Gul GO</t>
  </si>
  <si>
    <t>Gack, he was pushing me. He tidied ay</t>
  </si>
  <si>
    <t>fee tou trrompundemmewkickingmegthen)</t>
  </si>
  <si>
    <t>tached char Iwan,</t>
  </si>
  <si>
    <t>Let me tnow ii thare ane eny epeciiie</t>
  </si>
  <si>
    <t>polits of conser yew (xe to highiishe or</t>
  </si>
  <si>
    <t>yew Ie mo to conte tensarting</t>
  </si>
  <si>
    <t>Bini Tcontentimayguiolatelougtermsiofuse</t>
  </si>
  <si>
    <t>Crusagetpoliciess</t>
  </si>
  <si>
    <t>Ciduogstunen q jesotslusty giving</t>
  </si>
  <si>
    <t>thisIresponsefaythumosidown’s</t>
  </si>
  <si>
    <t>,Ciemintiten Contents</t>
  </si>
  <si>
    <t>thisIresponsefaythumosidown’s",850,True,False,2025-10-25 00:14:30,2.0_enhanced</t>
  </si>
  <si>
    <t>IMG_2558.PNG,custody_screenshots\IMG_2558.PNG,Craig,Unknown,"——</t>
  </si>
  <si>
    <t>Handwritten|content:)</t>
  </si>
  <si>
    <t>Uith only ham, Cur ast fight Des Q, she</t>
  </si>
  <si>
    <t>trasheajtherapartmentandlasked|me}toygo)</t>
  </si>
  <si>
    <t>fare walls A couple of haus Gam, Sho</t>
  </si>
  <si>
    <t>Gettised to alow me to say, Calin, aStding</t>
  </si>
  <si>
    <t>me to sep begging t Sep far our</t>
  </si>
  <si>
    <t>Shelwenttsopfalgas}toyscheam)</t>
  </si>
  <si>
    <t>chum so he fileg hie) uscd) 0 sercam Cun</t>
  </si>
  <si>
    <t>Heyoroceeded|tostolloujmerarounads</t>
  </si>
  <si>
    <t>cashhg gy Siz Ones Grenig my Cale</t>
  </si>
  <si>
    <t>linjolacesthrowing|mycotfeestielcameyouts</t>
  </si>
  <si>
    <t>throug things et me, seit cn ma, &amp; cen. 0</t>
  </si>
  <si>
    <t>Ch cum atier (ie bagan t cag me t ta)</t>
  </si>
  <si>
    <t>GO CO AROS? PEASE, QRANEE GO Go Cu GO</t>
  </si>
  <si>
    <t>Gack, he was pushing me. Cie kicked aay</t>
  </si>
  <si>
    <t>et eut trom under ma, Mieke me, them</t>
  </si>
  <si>
    <t>fockad door 0 went,</t>
  </si>
  <si>
    <t>let mo now fi thhare are amy Specie</t>
  </si>
  <si>
    <t>polis of conecr youd (Reo to hitghilisht or</t>
  </si>
  <si>
    <t>i yeurd fie mo to conte tensaiting</t>
  </si>
  <si>
    <t>Bini Tcontentimayguicl atelougtermsiofiuse</t>
  </si>
  <si>
    <t>Cidugstturen q jeso testy shins</t>
  </si>
  <si>
    <t>this cashense a thuinss coum,</t>
  </si>
  <si>
    <t>,Handwritten|content:)</t>
  </si>
  <si>
    <t>this cashense a thuinss coum,",849,True,False,2025-10-25 00:14:30,2.0_enhanced</t>
  </si>
  <si>
    <t>IMG_2559(1).PNG,custody_screenshots\IMG_2559(1).PNG,Craig,Unknown,"Ga)</t>
  </si>
  <si>
    <t>with onll harm. our last fight dec 9.</t>
  </si>
  <si>
    <t>he trashed my apatrtmenti asked</t>
  </si>
  <si>
    <t>him to go fora walk calm down he</t>
  </si>
  <si>
    <t>refused 2 hours of me staying calm,</t>
  </si>
  <si>
    <t>for our daughter i went set her,</t>
  </si>
  <si>
    <t>the place throwing my,</t>
  </si>
  <si>
    <t>stuf inthe Tul] went to</t>
  </si>
  <si>
    <t>‘at me spiton me i then did run at:</t>
  </si>
  <si>
    <t>him he began te strangle me till</t>
  </si>
  <si>
    <t>passed Out | opened to go.</t>
  </si>
  <si>
    <t>hewas pushing me kicked</t>
  </si>
  <si>
    <t>shwoeras | had an ashtray spilton</t>
  </si>
  <si>
    <t>Jonger will allow this if that means i</t>
  </si>
  <si>
    <t>meed to leavef my own home after,</t>
  </si>
  <si>
    <t>‘asking time and time and months:</t>
  </si>
  <si>
    <t>showeernonon my things and</t>
  </si>
  <si>
    <t>harpersi showered as im getting</t>
  </si>
  <si>
    <t>‘dressed hes still screaming im,</t>
  </si>
  <si>
    <t>room she was crying because she.</t>
  </si>
  <si>
    <t>was hungry i ask him to fed her he:</t>
  </si>
  <si>
    <t>‘said no its not safe isaid craig our,</t>
  </si>
  <si>
    <t>‘daughter is crying she needs you</t>
  </si>
  <si>
    <t>please craig please if you want to</t>
  </si>
  <si>
    <t>‘take care of her please do it our,</t>
  </si>
  <si>
    <t>daughter is crying refused | went</t>
  </si>
  <si>
    <t>tour terrfied i will and would neber,</t>
  </si>
  <si>
    <t>followed me down the stairs</t>
  </si>
  <si>
    <t>throwing things pushing me.out</t>
  </si>
  <si>
    <t>the door and spit on me with our</t>
  </si>
  <si>
    <t>daughter in took the car,</t>
  </si>
  <si>
    <t>‘seat i opt back they were no where,</t>
  </si>
  <si>
    <t>i reached where i thou couldk be:</t>
  </si>
  <si>
    <t>was ina brand new car seat dumb.</t>
  </si>
  <si>
    <t>his mother knows im safe and fit to.</t>
  </si>
  <si>
    <t>she stopped fo tell me | was doing</t>
  </si>
  <si>
    <t>everything right to net listen to him</t>
  </si>
  <si>
    <t>he took herta his grams with only,</t>
  </si>
  <si>
    <t>my thing | bought to take care of]</t>
  </si>
  <si>
    <t>her becasue they have cone or,</t>
  </si>
  <si>
    <t>to let me see her or even</t>
  </si>
  <si>
    <t>care of her and his mom was thats,</t>
  </si>
  <si>
    <t>why she was there accusing me of,</t>
  </si>
  <si>
    <t>fail the things ive been asking</t>
  </si>
  <si>
    <t>begging him to stopo using Our,</t>
  </si>
  <si>
    <t>daughter saying can see</t>
  </si>
  <si>
    <t>Sani i didnt'oe there</t>
  </si>
  <si>
    <t>going ntorip her</t>
  </si>
  <si>
    <t>ams, days isaid this is not</t>
  </si>
  <si>
    <t>okay she needs her mompand yes</t>
  </si>
  <si>
    <t>‘shes small but this isnt.1 or 2 days.</t>
  </si>
  <si>
    <t>Edit.","Ga)</t>
  </si>
  <si>
    <t>Edit.",1619,True,False,2025-10-25 00:14:30,2.0_enhanced</t>
  </si>
  <si>
    <t>IMG_2559.PNG,custody_screenshots\IMG_2559.PNG,Craig,Unknown,"TR cS Ga)</t>
  </si>
  <si>
    <t>with tour terrfied onll harm. i will our and last would fight neber, dec 9.</t>
  </si>
  <si>
    <t>he followed trashed me my down apatrtment the stairs i asked</t>
  </si>
  <si>
    <t>him throwing to go things fora walk pushing calm me down out he</t>
  </si>
  <si>
    <t>refused the door 2 and hours spit of on me me staying with our, calm.</t>
  </si>
  <si>
    <t>for daughter our daughter in his arms i went | took set the her, car,</t>
  </si>
  <si>
    <t>stuf ‘seat inthe i opt back Tulsi they went were no where,</t>
  </si>
  <si>
    <t>‘at i reached me spiton where me i i thou then couldk did run be. at</t>
  </si>
  <si>
    <t>him was he ina began brand te new strangle car seat me dumb.</t>
  </si>
  <si>
    <t>his mother passed knows out im | opened safe and to fit go to</t>
  </si>
  <si>
    <t>she stopped he was fo tell pushing me i was me kicked doing</t>
  </si>
  <si>
    <t>shwoeras everything | right had an ashtray listen spilton</t>
  </si>
  <si>
    <t>longer he took will herto allow his this grams if that with means only, i</t>
  </si>
  <si>
    <t>need my thing to leavef | bought my to own take home care after, of]</t>
  </si>
  <si>
    <t>‘asking her becasue time and they time have and done months’ or,</t>
  </si>
  <si>
    <t>refused to let me my see things her or and even</t>
  </si>
  <si>
    <t>harpersi ‘care of her showered and his mom as im was getting thats)</t>
  </si>
  <si>
    <t>“dressed why she hes was still there screaming accusing Im me of,</t>
  </si>
  <si>
    <t>Toom ail the she things was ive crying been because asking she.</t>
  </si>
  <si>
    <t>was begging hungry him i to ask stopo him to using fed her Our, he:</t>
  </si>
  <si>
    <t>‘said daughter no its saying not safe can isaid seq craig our,</t>
  </si>
  <si>
    <t>‘daughter cant is crying she becasue needs you |</t>
  </si>
  <si>
    <t>please going ntorip craig please her from if you there, want to.</t>
  </si>
  <si>
    <t>daughter arms, is crying days i refused said this | went is not</t>
  </si>
  <si>
    <t>‘shes small but this or 2 days.","TR cS Ga)</t>
  </si>
  <si>
    <t>‘shes small but this or 2 days.",1581,True,False,2025-10-25 00:14:30,2.0_enhanced</t>
  </si>
  <si>
    <t>IMG_2560(1).PNG,custody_screenshots\IMG_2560(1).PNG,Craig,Unknown,"TRIB ‘This taking didn’t content they care, stop ot using may have her because violate our and a dane daughter, his | on our didn’t mon bought to terms saying” want was) of to use G3&gt;</t>
  </si>
  <si>
    <t>or ‘deck; means things “anything ""in You usaus soy can he | lid, | don't bought need was see you and pushing do to want was ta leave it They take not tome}. to mey take my refused going care own kicked care of to home fer, to rip of her, let my me after, me feet of,</t>
  </si>
  <si>
    <t>Did ‘please rout asking He from. we followed hey from their get do time under or ity arms. me even wrong? and Our let me, down time daughter. me Please kicking and the know stairs, ell is mey about us then by hen giving He,</t>
  </si>
  <si>
    <t>this focked He refused. things) well-being, ran inta the days, pushing | went door, the For | thumbs said, bathroom, to 3-5 me } went walk aut down’ downstairs ta the is turning know not okay. he the to wasn't had, She,</t>
  </si>
  <si>
    <t>‘spitting Ree her momvand iy things fie with hag gr on our mer and her_car daughter fold small, in his, sald) but</t>
  </si>
  <si>
    <t>This the not 1 on faking her it’s he refased, Please.</t>
  </si>
  <si>
    <t>Because showered ter future terrified temperament ""As the longer I'm | oar wil, getting will and allow dressed, | She would got this may back, never) if pot he’s that, they, still</t>
  </si>
  <si>
    <t>screaming remember, nowhere’ Im but taking | reached will""A too 4-week-old where | {70 should,</t>
  </si>
  <si>
    <t>‘tying at be fo field tind from clothes her mother, in the place who he has</t>
  </si>
  <si>
    <t>‘could ‘dane ving to everything be find concerned clothes for for in her the place to better her,</t>
  </si>
  <si>
    <t>with'my be taken clothes by her everywherer father who He</t>
  </si>
  <si>
    <t>faut she’s our 4 diapers daughter Weeks old or in formula, no the car spare seat, room’ freezing) She.</t>
  </si>
  <si>
    <t>— car. | received a message saying she,</t>
  </si>
  <si>
    <t>This was Was crying inva transcription brand hecause new, ends car she seatyy’Dumb halfway was through, fat"")</t>
  </si>
  <si>
    <t>‘asked fim to specified) feed her He let said) me know if ow</t>
  </si>
  <si>
    <t>aot you'd like f to that's said, continue not safe with our for the daughter rest and of the, is, that,</t>
  </si>
  <si>
    <t>“crying, my ‘content mother she or focus bought needs on you if clarifying His mother Craig) specific knows.</t>
  </si>
  <si>
    <t>points!</t>
  </si>
  <si>
    <t>fit to mother, becouse</t>
  </si>
  <si>
    <t>weeks beforeyshe stopped to tell mel was,</t>
  </si>
  <si>
    <t>‘doing everything right, to nat listen to</t>
  </si>
  <si>
    <t>‘He took her to his Gram’s with only my;","TRIB ‘This taking didn’t content they care, stop ot using may have her because violate our and a dane daughter, his | on our didn’t mon bought to terms saying” want was) of to use G3&gt;</t>
  </si>
  <si>
    <t>‘He took her to his Gram’s with only my;",2254,True,False,2025-10-25 00:14:30,2.0_enhanced</t>
  </si>
  <si>
    <t>IMG_2560.PNG,custody_screenshots\IMG_2560.PNG,Craig,Unknown,"Te rdeck: he was pushing kicked my feet G3&gt;</t>
  </si>
  <si>
    <t>Regenerate rout kicking me, them</t>
  </si>
  <si>
    <t>Goad focked the Response door} went to shower as | had)</t>
  </si>
  <si>
    <t>an ashtray RESPONSE spilled on me’ told</t>
  </si>
  <si>
    <t>Search dogs, tho Wels</t>
  </si>
  <si>
    <t>‘Because ine longer will allow this it that,</t>
  </si>
  <si>
    <t>means | need to leave my own home after</t>
  </si>
  <si>
    <t>asking time and time and months”</t>
  </si>
  <si>
    <t>He ran into the bathroom, turning the</t>
  </si>
  <si>
    <t>shower on my things and</t>
  </si>
  <si>
    <t>im getting dressed, he’s Still</t>
  </si>
  <si>
    <t>I'm taking too fongyas (70.</t>
  </si>
  <si>
    <t>to tind clothes in the place he</t>
  </si>
  <si>
    <t>with my clothes He</t>
  </si>
  <si>
    <t>out our daughter in the spare roomy She.</t>
  </si>
  <si>
    <t>Was because She was</t>
  </si>
  <si>
    <t>asked thin t6 feed her He ‘it's</t>
  </si>
  <si>
    <t>safer, { said); daughter is</t>
  </si>
  <si>
    <t>Reeds You! Craig)</t>
  </si>
  <si>
    <t>if you want to take care Of her,</t>
  </si>
  <si>
    <t>do ity Our daughter is He</t>
  </si>
  <si>
    <t>refused. Twent to Walk downstairs to,</t>
  </si>
  <si>
    <t>noticed hie has hercar said,</t>
  </si>
  <si>
    <t>not taking her anywherey pleases</t>
  </si>
  <si>
    <t>terrified | will and i would never}</t>
  </si>
  <si>
    <t>don't do it to me}.</t>
  </si>
  <si>
    <t>He followed me down the throwing</t>
  </si>
  <si>
    <t>spitting on me with our daughter in his</t>
  </si>
  <si>
    <t>rarmsy | took the car got back: they,</t>
  </si>
  <si>
    <t>Were reached where | thaught |</t>
  </si>
  <si>
    <t>be concerned for her, safety as,</t>
  </si>
  <si>
    <t>Weeks old no car seat,</t>
  </si>
  <si>
    <t>ro received message saying she</t>
  </si>
  <si>
    <t>was ina brand new car seaty Dumb fe""</t>
  </si>
  <si>
    <t>that’s not safe for and that,</t>
  </si>
  <si>
    <t>my mother bought if’ His mother knows</t>
  </si>
  <si>
    <t>fit to mother, becouse two,</t>
  </si>
  <si>
    <t>weeks stopped fo Was)</t>
  </si>
  <si>
    <t>everything right’ to not listen to</t>
  </si>
  <si>
    <t>‘He took her to his Gram’s with only my]</t>
  </si>
  <si>
    <t>things | bought to take care of her]</t>
  </si>
  <si>
    <t>they have dane or bought,</t>
  </si>
  <si>
    <t>anything for They refused to let me</t>
  </si>
  <si>
    <t>366 her or even fet mé about her,</t>
  </si>
  <si>
    <t>For 325 know fie wasn’t</t>
  </si>
  <si>
    <t>raking care of his wast</t>
  </si>
  <si>
    <t>“That's was me of,</t>
  </si>
  <si>
    <t>all the things ve been begging,</t>
  </si>
  <si>
    <t>stop using our daughter, saying</t>
  </si>
  <si>
    <t>‘see her, gtheng</t>
  </si>
  <si>
    <t>didn’t gg there because | didn’t want to.</t>
  </si>
  <si>
    <t>‘tip my Ima not going torip hen</t>
  </si>
  <si>
    <t>from their</t>
  </si>
  <si>
    <t>said, isnot okay. She,</t>
  </si>
  <si>
    <t>needs her momvand she's small, But</t>
  </si>
  <si>
    <t>this isn't Tor 2 days: it’s 5</t>
  </si>
  <si>
    <t>er future temperament.» She may</t>
  </si>
  <si>
    <t>but should</t>
  </si>
  <si>
    <t>mot be held from her mother, who has</t>
  </si>
  <si>
    <t>‘dane everything for to Betton her,</t>
  </si>
  <si>
    <t>be taken by her father who cart</t>
  </si>
  <si>
    <t>diapers or</t>
  </si>
  <si>
    <t>This transcription ends halfway through</t>
  </si>
  <si>
    <t>specified, Let me know if</t>
  </si>
  <si>
    <t>you'd like continue ta with the rest of the</t>
  </si>
  <si>
    <t>‘content or foous on clarifying specific,</t>
  </si>
  <si>
    <t>or usage policies</t>
  </si>
  <si>
    <t>this thumbs down’</t>
  </si>
  <si>
    <t>ED","Te rdeck: he was pushing kicked my feet G3&gt;</t>
  </si>
  <si>
    <t>this thumbs down’",2108,True,False,2025-10-25 00:14:30,2.0_enhanced</t>
  </si>
  <si>
    <t>IMG_2580(1).png,custody_screenshots\IMG_2580(1).png,Craig,Unknown,"| ll SD</t>
  </si>
  <si>
    <t>So Se i SSS Ss i</t>
  </si>
  <si>
    <t>2024 aT i j 3 T</t>
  </si>
  <si>
    <t>Sa | 5 ALD</t>
  </si>
  <si>
    <t>EE —— fa gee le</t>
  </si>
  <si>
    <t>| || SS ea</t>
  </si>
  <si>
    <t>It See £05 9</t>
  </si>
  <si>
    <t>Ww ee Oe</t>
  </si>
  <si>
    <t>&gt;.</t>
  </si>
  <si>
    <t>Oe</t>
  </si>
  <si>
    <t>FR EI,</t>
  </si>
  <si>
    <t>ar"" : =</t>
  </si>
  <si>
    <t>ay \. t</t>
  </si>
  <si>
    <t>(CS Send Wo &gt;","| ll SD</t>
  </si>
  <si>
    <t>| SS ea</t>
  </si>
  <si>
    <t>(CS Send Wo &gt;",134,True,False,2025-10-25 00:14:30,2.0_enhanced</t>
  </si>
  <si>
    <t>IMG_2580.png,custody_screenshots\IMG_2580.png,Craig,Unknown,"= bie 3 10202 | 7 fie RS wll | = sy aD</t>
  </si>
  <si>
    <t>: = = : Wee pf 8 . T g</t>
  </si>
  <si>
    <t>2 «a ve 7</t>
  </si>
  <si>
    <t>SS ee</t>
  </si>
  <si>
    <t>RN</t>
  </si>
  <si>
    <t>. \</t>
  </si>
  <si>
    <t>ie EY aan</t>
  </si>
  <si>
    <t>(CS Send","= bie 3 10202 | 7 fie RS wll | = sy aD</t>
  </si>
  <si>
    <t>(CS Send",134,True,False,2025-10-25 00:14:30,2.0_enhanced</t>
  </si>
  <si>
    <t>IMG_2699(1).PNG,custody_screenshots\IMG_2699(1).PNG,Craig,Unknown,"8:03 Prat kod (FZ</t>
  </si>
  <si>
    <t>€ Harpee Photos Select</t>
  </si>
  <si>
    <t>‘community together,</t>
  </si>
  <si>
    <t>Texts one thing Talking Is another, At any rate. This channels for all of you.</t>
  </si>
  <si>
    <t>Zelo can be installed on almost anything. Android, 10S,.</t>
  </si>
  <si>
    <t>‘There are also plenty of Zello only radios out there that</t>
  </si>
  <si>
    <t>S| youcan buy. This Is the modem day CB. Enjoy.</t>
  </si>
  <si>
    <t>Sociat mediais highly overrated, but hasits place,</t>
  </si>
  <si>
    <t>Nothing brings people together more than actually tatking</t>
  </si>
  <si>
    <t>to eachother. Let's da things, the old way. The better</t>
  </si>
  <si>
    <t>Zello mm</t>
  </si>
  <si>
    <t>(em</t>
  </si>
  <si>
    <t>Pare walkie talkie appa</t>
  </si>
  <si>
    <t>‘Check out the Saint John City channel on Zetlo</t>
  </si>
  <si>
    <t>bitesiizello.page/MiGurcic2wAHBYMDMA,</t>
  </si>
  <si>
    <t>Baske guideline: Fig ep |</t>
  </si>
  <si>
    <t>ieenss Hg</t>
  </si>
  <si>
    <t>ol</t>
  </si>
  <si>
    <t>‘The root of ary good conversation, Is respect.</t>
  </si>
  <si>
    <t>Dieses male unt un have that far ane annthar</t>
  </si>
  <si>
    <t>ma</t>
  </si>
  <si>
    <t>Ce)</t>
  </si>
  <si>
    <t>¥ ta</t>
  </si>
  <si>
    <t>‘0</t>
  </si>
  <si>
    <t>}</t>
  </si>
  <si>
    <t>505-650-2120</t>
  </si>
  <si>
    <t>Aaa axs04</t>
  </si>
  <si>
    <t>S2in IM</t>
  </si>
  <si>
    <t>FUCKING</t>
  </si>
  <si>
    <t>YOU</t>
  </si>
  <si>
    <t>I MEAN... | FUCKING</t>
  </si>
  <si>
    <t>LOVE YOU</t>
  </si>
  <si>
    <t>,€ Harpee Photos Select</t>
  </si>
  <si>
    <t>LOVE YOU",784,True,False,2025-10-25 00:14:30,2.0_enhanced</t>
  </si>
  <si>
    <t>IMG_2699.PNG,custody_screenshots\IMG_2699.PNG,Craig,Unknown,"Ml)</t>
  </si>
  <si>
    <t>AF</t>
  </si>
  <si>
    <t>&lt; Harpee Photos Select</t>
  </si>
  <si>
    <t>‘Text is one thing Talking is another, At any rate. This channels for all of you.</t>
  </si>
  <si>
    <t>Zell can be installed on almost anything. Android, IOS.</t>
  </si>
  <si>
    <t>‘There are also plenty of Zella only radios out there that</t>
  </si>
  <si>
    <t>you can buy. This fs the modem day CB. Enjoy.</t>
  </si>
  <si>
    <t>to eachother, Let's da things, the old way. The better</t>
  </si>
  <si>
    <t>EMS)</t>
  </si>
  <si>
    <t>Check out the Saint John City channel on Zetlo</t>
  </si>
  <si>
    <t>bttesifzello.page/MfGxrck2vANRYMD MA,</t>
  </si>
  <si>
    <t>Basic guideline:</t>
  </si>
  <si>
    <t>‘The root of any good conversation, is respect.</t>
  </si>
  <si>
    <t>Dlnaea mala euino ues haus that fr ane anashar</t>
  </si>
  <si>
    <t>,Ml)</t>
  </si>
  <si>
    <t>LOVE YOU",689,True,False,2025-10-25 00:14:30,2.0_enhanced</t>
  </si>
  <si>
    <t>IMG_2700.PNG,custody_screenshots\IMG_2700.PNG,Craig,Unknown,"}</t>
  </si>
  <si>
    <t>ca</t>
  </si>
  <si>
    <t>aq «</t>
  </si>
  <si>
    <t>Ke Be oS, a</t>
  </si>
  <si>
    <t>IN ee ©:</t>
  </si>
  <si>
    <t>“Ng?</t>
  </si>
  <si>
    <t>oy -</t>
  </si>
  <si>
    <t>| a,</t>
  </si>
  <si>
    <t>| Fad bi if</t>
  </si>
  <si>
    <t>i 3!</t>
  </si>
  <si>
    <t>a","aq «</t>
  </si>
  <si>
    <t>i 3!",58,True,False,2025-10-25 00:14:30,2.0_enhanced</t>
  </si>
  <si>
    <t>IMG_2753.PNG,custody_screenshots\IMG_2753.PNG,Craig,Unknown,"Recents (Gram) 0 CST mam @) ©)</t>
  </si>
  <si>
    <t>(©) se @ © phone noo ANE @) ©) @</t>
  </si>
  <si>
    <t>© © phone phone aa @) ©)</t>
  </si>
  <si>
    <t>Oz</t>
  </si>
  <si>
    <t>Westerday,</t>
  </si>
  <si>
    <t>Recents) (Contacts) Voicemail","Recents (Gram) 0 CST mam @) ©)</t>
  </si>
  <si>
    <t>Recents) (Contacts) Voicemail",129,True,False,2025-10-25 00:14:30,2.0_enhanced</t>
  </si>
  <si>
    <t>IMG_2754.PNG,custody_screenshots\IMG_2754.PNG,Craig,Unknown,"oy</t>
  </si>
  <si>
    <t>|",,0,True,False,2025-10-25 00:14:30,2.0_enhanced</t>
  </si>
  <si>
    <t>IMG_2761.PNG,custody_screenshots\IMG_2761.PNG,Craig,Unknown,"3:03 oil LTE GED</t>
  </si>
  <si>
    <t>&lt; CK</t>
  </si>
  <si>
    <t>thought this was purely a pick</t>
  </si>
  <si>
    <t>Up chop of? thing</t>
  </si>
  <si>
    <t>Today or tomorrow Craig | have</t>
  </si>
  <si>
    <t>no idea what your talking about</t>
  </si>
  <si>
    <t>Todkiy I'm guessing you</t>
  </si>
  <si>
    <t>MEAN tomo»»ow</t>
  </si>
  <si>
    <t>wrong bag of</t>
  </si>
  <si>
    <t>bag of clothes in car for you fis</t>
  </si>
  <si>
    <t>lal</t>
  </si>
  <si>
    <t>( need to where Fim et. You</t>
  </si>
  <si>
    <t>want me pick you up right</t>
  </si>
  <si>
    <t>Then leave? Craig unless you</t>
  </si>
  <si>
    <t>want to bring the car to me and</t>
  </si>
  <si>
    <t>me take you home then come in</t>
  </si>
  <si>
    <t>the morning to drop her off then</t>
  </si>
  <si>
    <t>ves_otherthen_thatvou_donit</t>
  </si>
  <si>
    <t>©","&lt; CK</t>
  </si>
  <si>
    <t>ves_otherthen_thatvou_donit",411,True,False,2025-10-25 00:14:30,2.0_enhanced</t>
  </si>
  <si>
    <t>IMG_2763(1).PNG,custody_screenshots\IMG_2763(1).PNG,Craig,Unknown,"OS CB</t>
  </si>
  <si>
    <t>Iieint hae to travel down that</t>
  </si>
  <si>
    <t>Woultookfalscreenshots</t>
  </si>
  <si>
    <t>Woujtookfaiscreenshots</t>
  </si>
  <si>
    <t>WY oultookfalscreenshoty</t>
  </si>
  <si>
    <t>a2 | WTR</t>
  </si>
  <si>
    <t>a | Heme</t>
  </si>
  <si>
    <t>,OS CB</t>
  </si>
  <si>
    <t>a | Heme",240,True,False,2025-10-25 00:14:30,2.0_enhanced</t>
  </si>
  <si>
    <t>IMG_2763.PNG,custody_screenshots\IMG_2763.PNG,Craig,Unknown,"CO cS GH</t>
  </si>
  <si>
    <t>Wight hae to travel down that</t>
  </si>
  <si>
    <t>Woujtookfalscreenshots</t>
  </si>
  <si>
    <t>houltookf{alscreenshoty</t>
  </si>
  <si>
    <t>© Gas) =</t>
  </si>
  <si>
    <t>a | heme</t>
  </si>
  <si>
    <t>GO8e@ O24</t>
  </si>
  <si>
    <t>,CO cS GH</t>
  </si>
  <si>
    <t>GO8e@ O24",251,True,False,2025-10-25 00:14:30,2.0_enhanced</t>
  </si>
  <si>
    <t>IMG_2765(1).PNG,custody_screenshots\IMG_2765(1).PNG,Craig,Unknown,"ididlevenything}fomyoullunaland]</t>
  </si>
  <si>
    <t>Marperg</t>
  </si>
  <si>
    <t>Why the fuck clo 0 care eff wonhy so</t>
  </si>
  <si>
    <t>much ekint vow fs fieking bayond me</t>
  </si>
  <si>
    <t>Weahliiknows</t>
  </si>
  <si>
    <t>|| one</t>
  </si>
  <si>
    <t>(%) aa</t>
  </si>
  <si>
    <t>Why 0 uprected our femilly was to get</t>
  </si>
  <si>
    <t>you seloar Wiy cur Genny wasare</t>
  </si>
  <si>
    <t>TERRY was lbacemse yom Ghose the</t>
  </si>
  <si>
    <t>tli asus and eo dy et</t>
  </si>
  <si>
    <t>Sowwo ere fuckdng lear</t>
  </si>
  <si>
    <t>(=) (iessage Q</t>
  </si>
  <si>
    <t>,ididlevenything}fomyoullunaland]</t>
  </si>
  <si>
    <t>one</t>
  </si>
  <si>
    <t>(=) (iessage Q",300,True,False,2025-10-25 00:14:30,2.0_enhanced</t>
  </si>
  <si>
    <t>IMG_2765.PNG,custody_screenshots\IMG_2765.PNG,Craig,Unknown,"195.3) aS GB</t>
  </si>
  <si>
    <t>&lt; (@)</t>
  </si>
  <si>
    <t>Guma&gt;</t>
  </si>
  <si>
    <t>mid dleyismtt</t>
  </si>
  <si>
    <t>Cogstaled, get thihgs t© care fier</t>
  </si>
  <si>
    <t>ner then tele ame back</t>
  </si>
  <si>
    <t>Lowe thats net hew tis goes. You</t>
  </si>
  <si>
    <t>Coat Gat sek Up aise andl pretiy on</t>
  </si>
  <si>
    <t>any back, fe aout the whele finekting</t>
  </si>
  <si>
    <t>thing anc tell me to come back with</t>
  </si>
  <si>
    <t>Whar you want</t>
  </si>
  <si>
    <t>(have a fic. 0 noticed you havent</t>
  </si>
  <si>
    <t>Gare fo ask</t>
  </si>
  <si>
    <t>ee NO Hor em ame ene!</t>
  </si>
  <si>
    <t>Why the fuck clo 0 care eff wenhy so</t>
  </si>
  <si>
    <t>much elit ow Os fitekting bayend me</t>
  </si>
  <si>
    <t>NY eahliiknowsEmmasssoberg</t>
  </si>
  <si>
    <t>Winy 0 unreacted our femallly was to get</t>
  </si>
  <si>
    <t>you setbar Wy cx Genny wasare</t>
  </si>
  <si>
    <t>TERRY was bacemse yom Ghose the</t>
  </si>
  <si>
    <t>tli asus and et dy et</t>
  </si>
  <si>
    <t>sowo ere fickding lear</t>
  </si>
  <si>
    <t>,195.3) aS GB</t>
  </si>
  <si>
    <t>() Q",568,True,False,2025-10-25 00:14:30,2.0_enhanced</t>
  </si>
  <si>
    <t>IMG_2766(1).PNG,custody_screenshots\IMG_2766(1).PNG,Craig,Unknown,"CBO) HS</t>
  </si>
  <si>
    <t>OSPRL?B&gt;</t>
  </si>
  <si>
    <t>(P this was ehout me getting seer"" © i</t>
  </si>
  <si>
    <t>wot) bo happy th thet epartment 0 ™,</t>
  </si>
  <si>
    <t>begusd yew too ter months. harper</t>
  </si>
  <si>
    <t>wil anes be aay season for</t>
  </si>
  <si>
    <t>sobnicty, But Fin not letting the</t>
  </si>
  <si>
    <t>father of her destroy anything 0 have</t>
  </si>
  <si>
    <t>(eit then to say evenyihiing fs ter fer,</t>
  </si>
  <si>
    <t>THEN GroMn Up &amp; do tge thihgs you</t>
  </si>
  <si>
    <t>have to take me back to court inG</t>
  </si>
  <si>
    <t>TiONthS ane shew yew can care for</t>
  </si>
  <si>
    <t>her anc] have the thihigs to cla so</t>
  </si>
  <si>
    <t>when she's ih your care. Bad of stony</t>
  </si>
  <si>
    <t>net fincing eventing to make you</t>
  </si>
  <si>
    <t>lock [iia the goad guy, You clic] titis</t>
  </si>
  <si>
    <t>t yoursal, None of this would have</t>
  </si>
  <si>
    <t>feppence IF yom cert take hier,</t>
  </si>
  <si>
    <t>Reply,</t>
  </si>
  <si>
    <t>bad Siichker</t>
  </si>
  <si>
    <t>e/sle vio</t>
  </si>
  <si>
    <t>,CBO) HS</t>
  </si>
  <si>
    <t>e/sle vio",617,True,False,2025-10-25 00:14:30,2.0_enhanced</t>
  </si>
  <si>
    <t>IMG_2766.PNG,custody_screenshots\IMG_2766.PNG,Craig,Unknown,"19:5 9) OS GB</t>
  </si>
  <si>
    <t>OSFBN? BS</t>
  </si>
  <si>
    <t>wed be happy ih thet epartment 0 45</t>
  </si>
  <si>
    <t>begysd yew too ter months. Harper</t>
  </si>
  <si>
    <t>wil amas be ayy neason fer</t>
  </si>
  <si>
    <t>sobniciy, Gut Fin not letting the</t>
  </si>
  <si>
    <t>(eit than to say eventing fs tor har.</t>
  </si>
  <si>
    <t>THEN GIEMn Up &amp; do tye thihgs you</t>
  </si>
  <si>
    <t>Imonthsrandishowsyoulcantcare\forg</t>
  </si>
  <si>
    <t>her and have the things to do so</t>
  </si>
  <si>
    <t>lock Iie the good cu, You cic! this</t>
  </si>
  <si>
    <t>t yoursali, None of this would have</t>
  </si>
  <si>
    <t>happenediiffyouldidngtitakelhers</t>
  </si>
  <si>
    <t>| ®|8|e &amp;|&gt;</t>
  </si>
  <si>
    <t>,19:5 9) OS GB</t>
  </si>
  <si>
    <t>| ®|8|e &amp;|&gt;",523,True,False,2025-10-25 00:14:30,2.0_enhanced</t>
  </si>
  <si>
    <t>IMG_2767.PNG,custody_screenshots\IMG_2767.PNG,Craig,Unknown,"72.6</t>
  </si>
  <si>
    <t>6)</t>
  </si>
  <si>
    <t>Messenger cll Zep</t>
  </si>
  <si>
    <t>« Mixes thiends fs</t>
  </si>
  <si>
    <t>Q Search tifends</t>
  </si>
  <si>
    <t>y Woauwel tends Addtfriend</t>
  </si>
  <si>
    <t>Kevin MeGea</t>
  </si>
  <si>
    <t>7B mutvel fifends eke) tiienne!</t>
  </si>
  <si>
    <t>| Sean Pattick Bye</t>
  </si>
  <si>
    <t>B mutwel iriends eke) tiienne!</t>
  </si>
  <si>
    <t>Sw Lewiiia</t>
  </si>
  <si>
    <t>@ sauivel Griends friend</t>
  </si>
  <si>
    <t>. Dennis James Goalen</t>
  </si>
  <si>
    <t>8 mutual fifands friend</t>
  </si>
  <si>
    <t>Keven Fontaine</t>
  </si>
  <si>
    <t>28 mutual fifencls</t>
  </si>
  <si>
    <t>s\ Tyler Whidden naa atend</t>
  </si>
  <si>
    <t>2 wutuel tifends</t>
  </si>
  <si>
    <t>—————XX</t>
  </si>
  <si>
    <t>S$ @ ® O @</t>
  </si>
  <si>
    <t>Liome) Friends mm Marketplace wm Groups) Menu)</t>
  </si>
  <si>
    <t>Caen</t>
  </si>
  <si>
    <t>,72.6</t>
  </si>
  <si>
    <t>Caen",392,True,False,2025-10-25 00:14:30,2.0_enhanced</t>
  </si>
  <si>
    <t>IMG_2771.PNG,custody_screenshots\IMG_2771.PNG,Craig,Unknown,"GOS tifends</t>
  </si>
  <si>
    <t>OQEREODO</t>
  </si>
  <si>
    <t>E&gt; Achuinistrative Office Assistant et</t>
  </si>
  <si>
    <t>Covemment of New Brunswick</t>
  </si>
  <si>
    <t>© Engaged to Pascal Arsanceult</t>
  </si>
  <si>
    <t>co Sao Nethelie’s About Initio</t>
  </si>
  <si>
    <t>tc @ A</t>
  </si>
  <si>
    <t>Marketplace (Groups) Notifications’</t>
  </si>
  <si>
    <t>i@</t>
  </si>
  <si>
    <t>~,</t>
  </si>
  <si>
    <t>,GOS tifends</t>
  </si>
  <si>
    <t>Marketplace (Groups) Notifications’",191,True,False,2025-10-25 00:14:30,2.0_enhanced</t>
  </si>
  <si>
    <t>IMG_2772.PNG,custody_screenshots\IMG_2772.PNG,Craig,Unknown,"1-33) MS GX</t>
  </si>
  <si>
    <t>« Mikersxiriencs dp</t>
  </si>
  <si>
    <t>(Suagsstions ) (Gast )( a)</t>
  </si>
  <si>
    <t>2 CORMMED NOC=IIWS ——</t>
  </si>
  <si>
    <t>Addhiriend</t>
  </si>
  <si>
    <t>fifend</t>
  </si>
  <si>
    <t>é f a) friend</t>
  </si>
  <si>
    <t>a &gt; fifend</t>
  </si>
  <si>
    <t>Vor Tihsstaul Addhiriend</t>
  </si>
  <si>
    <t>, 98 mumel fifends</t>
  </si>
  <si>
    <t>Gere</t>
  </si>
  <si>
    <t>(e) .</t>
  </si>
  <si>
    <t>@ $ &amp;w @ A G</t>
  </si>
  <si>
    <t>Liome) Rib hlehkeo Gop Menu)</t>
  </si>
  <si>
    <t>(iy</t>
  </si>
  <si>
    <t>,1-33) MS GX</t>
  </si>
  <si>
    <t>(iy",248,True,False,2025-10-25 00:14:30,2.0_enhanced</t>
  </si>
  <si>
    <t>IMG_2778(1).PNG,custody_screenshots\IMG_2778(1).PNG,Craig,Unknown,"12:38) cl S (37)</t>
  </si>
  <si>
    <t>Meatay tea</t>
  </si>
  <si>
    <t>| Duckies camp net coethy thet far | mone</t>
  </si>
  <si>
    <t>DOsI7 AM</t>
  </si>
  <si>
    <t>You stopped)</t>
  </si>
  <si>
    <t>charting location</t>
  </si>
  <si>
    <t>Cah, Bas at BAM</t>
  </si>
  <si>
    <t>ey vourstanedisnaringllocationtwithiMattyyice’</t>
  </si>
  <si>
    <t>The location won't load) TOBOAN</t>
  </si>
  <si>
    <t>Where co oN WAR fo Mest, Sas HO</t>
  </si>
  <si>
    <t>location femme. Just want te kmaw 10: 2-21AMI</t>
  </si>
  <si>
    <t>talk</t>
  </si>
  <si>
    <t>Onesss | 1020aM</t>
  </si>
  <si>
    <t>Pingged phone ih iheide iin lon® | gaq ann</t>
  </si>
  <si>
    <t>reach</t>
  </si>
  <si>
    <t>exo OmED+ 12 TORS AM</t>
  </si>
  <si>
    <t>exo OmED+ 12 TORS AM",363,True,False,2025-10-25 00:14:30,2.0_enhanced</t>
  </si>
  <si>
    <t>IMG_2778.PNG,custody_screenshots\IMG_2778.PNG,Craig,Matt,"12:33) cS G2</t>
  </si>
  <si>
    <t>Mattyliceyy</t>
  </si>
  <si>
    <t>| Gudkies camp not coelhy thet tar | mm</t>
  </si>
  <si>
    <t>Come chet or choot me whatever</t>
  </si>
  <si>
    <t>1OH17AM</t>
  </si>
  <si>
    <t>mo |</t>
  </si>
  <si>
    <t>iSataDech! Ayathl Ox1S/AM]</t>
  </si>
  <si>
    <t>eyvoutstarteclenarineilocationtwith IMattylice’</t>
  </si>
  <si>
    <t>The location won't load 10:2 AM)</t>
  </si>
  <si>
    <t>Where clo yo WAR to Meek, Sas HO</t>
  </si>
  <si>
    <t>location teuncl. Just want to know 1022AM</t>
  </si>
  <si>
    <t>ital ki</t>
  </si>
  <si>
    <t>@nesss | 1020AM</t>
  </si>
  <si>
    <t>Pleged pheno tatnsidetm inte ) aca ann</t>
  </si>
  <si>
    <t>Oe)",382,True,True,2025-10-25 00:14:30,2.0_enhanced</t>
  </si>
  <si>
    <t>IMG_2779(1).PNG,custody_screenshots\IMG_2779(1).PNG,Craig,Unknown,"cS BEY</t>
  </si>
  <si>
    <t>Fve filled Ment fh, the palles were</t>
  </si>
  <si>
    <t>here to chock fh alreadhy, Thay want</t>
  </si>
  <si>
    <t>mie to fils fer sale custocly but0</t>
  </si>
  <si>
    <t>Cont want to do that to her er yeu.</t>
  </si>
  <si>
    <t>(im so sammy I fust have to keap</t>
  </si>
  <si>
    <t>thrper sata. Like 1 said 0 want you</t>
  </si>
  <si>
    <t>to ace your Grenckiaughier our</t>
  </si>
  <si>
    <t>coor fs always open to yeu ancl</t>
  </si>
  <si>
    <t>your bays. And us as achiiis can</t>
  </si>
  <si>
    <t>figure outa salution that coast</t>
  </si>
  <si>
    <t>es troyJEmmarsllite</t>
  </si>
  <si>
    <t>OBS 12 AT Gx40PM</t>
  </si>
  <si>
    <t>Jane fm tihng reaihy hard.</t>
  </si>
  <si>
    <t>My coor fs anes open as Ralways</t>
  </si>
  <si>
    <t>has been, to you Sonn Nek anc)</t>
  </si>
  <si>
    <t>MERC .semiy 0 don't Knew haw t</t>
  </si>
  <si>
    <t>gpall Grampys name)</t>
  </si>
  <si>
    <t>(hope yeu speak to Mate</t>
  </si>
  <si>
    <t>(hope yeu speak to Mate",568,True,False,2025-10-25 00:14:30,2.0_enhanced</t>
  </si>
  <si>
    <t>IMG_2779.PNG,custody_screenshots\IMG_2779.PNG,Craig,Unknown,"cS 5H</t>
  </si>
  <si>
    <t>moe to fille for sale custody Ext</t>
  </si>
  <si>
    <t>Cont want to do that to her er you.</t>
  </si>
  <si>
    <t>(im so sory I fust have to keap</t>
  </si>
  <si>
    <t>thrper safia. Like 0 said 0 want you</t>
  </si>
  <si>
    <t>to 0 your Grenckinughter our</t>
  </si>
  <si>
    <t>your boys. And us as achiiis can</t>
  </si>
  <si>
    <t>figure outa salition that cosawt</t>
  </si>
  <si>
    <t>cesthoy Emma's Die</t>
  </si>
  <si>
    <t>CBS 2 AT Gx40PM</t>
  </si>
  <si>
    <t>Jane fn ting reaihy hard.</t>
  </si>
  <si>
    <t>My door fs anes open as Relways</t>
  </si>
  <si>
    <t>has becm, to you Soni Nek anc)</t>
  </si>
  <si>
    <t>MERC .semiy 0 don't Know haw t</t>
  </si>
  <si>
    <t>epalll Grampys name)</t>
  </si>
  <si>
    <t>Ihope yeu speek to Mate</t>
  </si>
  <si>
    <t>Ihope yeu speek to Mate",544,True,False,2025-10-25 00:14:30,2.0_enhanced</t>
  </si>
  <si>
    <t>IMG_2780(1).PNG,custody_screenshots\IMG_2780(1).PNG,Craig,Unknown,"8:44) Prt od C202)</t>
  </si>
  <si>
    <t>Cie? tell you. 00 take them fin a</t>
  </si>
  <si>
    <t>He \ Gils, justto gat come tirech efit</t>
  </si>
  <si>
    <t>IDE CIOTA 162-5 0/BM]</t>
  </si>
  <si>
    <t>Wp OF nek, you will be removed No</t>
  </si>
  <si>
    <t>en me ordoaenyihing with her fin</t>
  </si>
  <si>
    <t>OUP arms Say Pim mat saite yourre</t>
  </si>
  <si>
    <t>mover cid 1 dont cive a fuck elourt</t>
  </si>
  <si>
    <t>You cant anessage or call them ih tis fandyoulwonsty</t>
  </si>
  <si>
    <t>coccive thal massages ar a</t>
  </si>
  <si>
    <t>[ee",710,True,False,2025-10-25 00:14:30,2.0_enhanced</t>
  </si>
  <si>
    <t>IMG_2780.PNG,custody_screenshots\IMG_2780.PNG,Craig,Unknown,"Sra ci SG</t>
  </si>
  <si>
    <t>Nwented to tle them. lel Samy 0</t>
  </si>
  <si>
    <t>Wp IF nek, you will be removecl No</t>
  </si>
  <si>
    <t>on me ordoaenyihing wit her ttn</t>
  </si>
  <si>
    <t>OUP arms Say Pin mat saite yourre</t>
  </si>
  <si>
    <t>eranthing that you tnchking say</t>
  </si>
  <si>
    <t>mover cid 1 dont cive a fuck elhour</t>
  </si>
  <si>
    <t>You camtanessage or call them ih tis fandyoulwonst</t>
  </si>
  <si>
    <t>coccive thal massages ar ms</t>
  </si>
  <si>
    <t>,Sra ci SG</t>
  </si>
  <si>
    <t>IMG_2781.PNG,custody_screenshots\IMG_2781.PNG,Craig,Unknown,"sTakevitlitisistilllinyyourpocketeh?</t>
  </si>
  <si>
    <t>iBeitherelsoon)</t>
  </si>
  <si>
    <t>,sTakevitlitisistilllinyyourpocketeh?</t>
  </si>
  <si>
    <t>iBeitherelsoon)",52,True,False,2025-10-25 00:14:30,2.0_enhanced</t>
  </si>
  <si>
    <t>IMG_2782(1).PNG,custody_screenshots\IMG_2782(1).PNG,Craig,Unknown,"TRS ctl Ss)</t>
  </si>
  <si>
    <t>sTakelitlit:s}stilllinyyour;pocketeh2</t>
  </si>
  <si>
    <t>imitryingtofigurerouthowito leave)</t>
  </si>
  <si>
    <t>CEUTA Gey cot</t>
  </si>
  <si>
    <t>aught soltryito)</t>
  </si>
  <si>
    <t>focticaeonee dea</t>
  </si>
  <si>
    <t>bThatisvall[iimitrying;to,do.Craig¥Allll)</t>
  </si>
  <si>
    <t>wantedleverwasitojworkronthings,</t>
  </si>
  <si>
    <t>iwithyyou butthatrightythere literally</t>
  </si>
  <si>
    <t>iprovesitomes</t>
  </si>
  <si>
    <t>goddamnthingthatyou ONDER</t>
  </si>
  <si>
    <t>tired [ofliving bullshitilieythat!s)</t>
  </si>
  <si>
    <t>cnochind, aa tiedeteinaysticing</t>
  </si>
  <si>
    <t>itheystrong oneforyourand</t>
  </si>
  <si>
    <t>everybodyelse limitiredoficrying)</t>
  </si>
  <si>
    <t>cyyseienclae. Mingieoes</t>
  </si>
  <si>
    <t>Sess ILO MENU USNTTOER</t>
  </si>
  <si>
    <t>doesnt havejtofucktupherliferatiall}</t>
  </si>
  <si>
    <t>your lifelisithe)</t>
  </si>
  <si>
    <t>CitOdolcho MS CoUSSA CONE</t>
  </si>
  <si>
    <t>idobenante oUSeaoN BUR</t>
  </si>
  <si>
    <t>ea</t>
  </si>
  <si>
    <t>,TRS ctl Ss)</t>
  </si>
  <si>
    <t>idobenante oUSeaoN BUR",581,True,False,2025-10-25 00:14:30,2.0_enhanced</t>
  </si>
  <si>
    <t>IMG_2782.PNG,custody_screenshots\IMG_2782.PNG,Craig,Emma,"TRS cls)</t>
  </si>
  <si>
    <t>sTakevitlitis}stillliniyourpocketeh?</t>
  </si>
  <si>
    <t>iBeytherelsoon)</t>
  </si>
  <si>
    <t>iWhatisithellollfonEmmal</t>
  </si>
  <si>
    <t>tl dloveltol know)</t>
  </si>
  <si>
    <t>Totipeiimactiwtelsave</t>
  </si>
  <si>
    <t>vata tote dnating ep our</t>
  </si>
  <si>
    <t>‘daught fso\try{to}</t>
  </si>
  <si>
    <t>bocca eee a ioe</t>
  </si>
  <si>
    <t>Thetoetl Piney todo Cet tordo.Craig ¥Allll}</t>
  </si>
  <si>
    <t>sear treet are things'</t>
  </si>
  <si>
    <t>tomesthey[donitimean}</t>
  </si>
  <si>
    <t>rare thing thats thatyyou CODED</t>
  </si>
  <si>
    <t>¢}</t>
  </si>
  <si>
    <t>thodefiioearaibc Ocal</t>
  </si>
  <si>
    <t>itired[offalways/being)</t>
  </si>
  <si>
    <t>quod, Pua foryourand]</t>
  </si>
  <si>
    <t>Corbet cbolaeacaning</t>
  </si>
  <si>
    <t>clap. Mingicds</t>
  </si>
  <si>
    <t>myselfstol</t>
  </si>
  <si>
    <t>questioning Cy TEINS</t>
  </si>
  <si>
    <t>doesntinavetojtuck(up henliferatiall]</t>
  </si>
  <si>
    <t>younlitelis.thelway)</t>
  </si>
  <si>
    <t>thatjyoujreytreating\merand|l|naveto)</t>
  </si>
  <si>
    <t>Geeeomen this!pointinyyou)know)</t>
  </si>
  <si>
    <t>whatiidoll/should,p oeusedtg it buy</t>
  </si>
  <si>
    <t>Ce @</t>
  </si>
  <si>
    <t>,TRS cls)</t>
  </si>
  <si>
    <t>Ce @",615,True,True,2025-10-25 00:14:30,2.0_enhanced</t>
  </si>
  <si>
    <t>IMG_2783(1).PNG,custody_screenshots\IMG_2783(1).PNG,Craig,Unknown,"ot &gt; G8)</t>
  </si>
  <si>
    <t>Loewe you belyy im somny 0 wish 0</t>
  </si>
  <si>
    <t>could be with her and wou at tinasa</t>
  </si>
  <si>
    <t>(Fd love to be on the pane but 0</t>
  </si>
  <si>
    <t>now eure) hate thet, fust necmiber</t>
  </si>
  <si>
    <t>to use me fer miy siengiis and Siuit</t>
  </si>
  <si>
    <t>(ie this fs someting | am ussd to</t>
  </si>
  <si>
    <t>coating witty</t>
  </si>
  <si>
    <t>iknowjbabyaillove\youlsTihanksyou!!</t>
  </si>
  <si>
    <t>lllfkecordjitimay bes</t>
  </si>
  <si>
    <t>lidllovetthatheyy</t>
  </si>
  <si>
    <t>Be cacier aiter tock (tiie [ess</t>
  </si>
  <si>
    <t>sucess with a couple ucts to Fiilay</t>
  </si>
  <si>
    <t>anne) Sint? too . Love yeu gfiils</t>
  </si>
  <si>
    <t>Thank yom for alll yew clo... anc feiing</t>
  </si>
  <si>
    <t>what Inced when Imced f tter the</t>
  </si>
  <si>
    <t>mostpante)</t>
  </si>
  <si>
    <t>Rit, Nov 2 aR ORSAM</t>
  </si>
  <si>
    <t>Youre the most emading lmman</t>
  </si>
  <si>
    <t>being ve ever mat. Lowe you</t>
  </si>
  <si>
    <t>(=) Tent Message o SMS ©</t>
  </si>
  <si>
    <t>,ot &gt; G8)</t>
  </si>
  <si>
    <t>iknowjbabyaillove\youlsTihanksyou</t>
  </si>
  <si>
    <t>(=) Tent Message o SMS ©",594,True,False,2025-10-25 00:14:30,2.0_enhanced</t>
  </si>
  <si>
    <t>IMG_2783.PNG,custody_screenshots\IMG_2783.PNG,Craig,Unknown,"atl &gt; GB)</t>
  </si>
  <si>
    <t>Lewes ow belyy im samy 0 wish 0</t>
  </si>
  <si>
    <t>could be with her and wou at tikasa</t>
  </si>
  <si>
    <t>Fel love to be on the phone fut 0</t>
  </si>
  <si>
    <t>Know youre) hate that, just racolser</t>
  </si>
  <si>
    <t>to use me fer any Strengths and sti?</t>
  </si>
  <si>
    <t>(ike this is something | am used to</t>
  </si>
  <si>
    <t>éeaing with</t>
  </si>
  <si>
    <t>iknowjbaby4illovesyousmlhanksyou!!</t>
  </si>
  <si>
    <t>Fel tove that ©</t>
  </si>
  <si>
    <t>Be eacicr after tockyy Ihtle [ess</t>
  </si>
  <si>
    <t>siress with a couple bucts to Pillay</t>
  </si>
  <si>
    <t>emi] Sint? too . Love yeu gis</t>
  </si>
  <si>
    <t>Thank em for alll yew clo... and fseiing</t>
  </si>
  <si>
    <t>mostpantte)</t>
  </si>
  <si>
    <t>Yourre the most emetihg ume</t>
  </si>
  <si>
    <t>being Pue ever met. Lowe you</t>
  </si>
  <si>
    <t>,atl &gt; GB)</t>
  </si>
  <si>
    <t>iknowjbaby4illovesyousmlhanksyou</t>
  </si>
  <si>
    <t>a )",591,True,False,2025-10-25 00:14:30,2.0_enhanced</t>
  </si>
  <si>
    <t>IMG_2784(1).PNG,custody_screenshots\IMG_2784(1).PNG,Craig,Unknown,"ol &gt; G84</t>
  </si>
  <si>
    <t>NOV 27 AT TRBIAM</t>
  </si>
  <si>
    <t>So anest Just ba pation ef</t>
  </si>
  <si>
    <t>OES 10 AT GNBAN</t>
  </si>
  <si>
    <t>Where shall rena unt] Gama</t>
  </si>
  <si>
    <t>Sees UP» Pin Samy, WourTe</t>
  </si>
  <si>
    <t>weleome to come and see her</t>
  </si>
  <si>
    <t>anys you want but Emma nsecs</t>
  </si>
  <si>
    <t>a loetae aerorthoderce.</t>
  </si>
  <si>
    <t>va th emo ceyehnon ter</t>
  </si>
  <si>
    <t>no ey Cine</t>
  </si>
  <si>
    <t>,ol &gt; G84</t>
  </si>
  <si>
    <t>no ey Cine",265,True,False,2025-10-25 00:14:30,2.0_enhanced</t>
  </si>
  <si>
    <t>IMG_2784.PNG,custody_screenshots\IMG_2784.PNG,Craig,Unknown,"cl &gt; G84</t>
  </si>
  <si>
    <t>NOV 27 AT TRSIAM</t>
  </si>
  <si>
    <t>Soanest Just be pation ef</t>
  </si>
  <si>
    <t>XN /</t>
  </si>
  <si>
    <t>BES 10 AT ENB AN</t>
  </si>
  <si>
    <t>harper fs with me at my Grams.</t>
  </si>
  <si>
    <t>Where shell remain unl Goma</t>
  </si>
  <si>
    <t>SODGIS UP. Pin Samy, wourTe</t>
  </si>
  <si>
    <t>weleome to come and sae her</t>
  </si>
  <si>
    <t>antine you want but Ema mecds</t>
  </si>
  <si>
    <t>Seren els Cho Ureare Seber he</t>
  </si>
  <si>
    <t>whaols pragmenay or the day sha</t>
  </si>
  <si>
    <t>pan haere</t>
  </si>
  <si>
    <t>,cl &gt; G84</t>
  </si>
  <si>
    <t>pan haere",290,True,False,2025-10-25 00:14:30,2.0_enhanced</t>
  </si>
  <si>
    <t>IMG_2785(1).PNG,custody_screenshots\IMG_2785(1).PNG,Craig,Unknown,"8:44) Prt od C202)</t>
  </si>
  <si>
    <t>IMG_2785.PNG,custody_screenshots\IMG_2785.PNG,Craig,Unknown,"Sra ci SG</t>
  </si>
  <si>
    <t>IMG_2786(1).PNG,custody_screenshots\IMG_2786(1).PNG,Craig,Unknown,"TRS ctl Gs)</t>
  </si>
  <si>
    <t>aiheltknithingistarestatimerevery)</t>
  </si>
  <si>
    <t>irnatsigood.thingsibaby</t>
  </si>
  <si>
    <t>Wlookediittupand|lllovelitisimeaning)</t>
  </si>
  <si>
    <t>solit{canisitiwithimerevery:morning)</t>
  </si>
  <si>
    <t>nah tats tee</t>
  </si>
  <si>
    <t>imireallyjsorryforhitting,you Craig’</t>
  </si>
  <si>
    <t>iknowywhatelse,to.do:</t>
  </si>
  <si>
    <t>iwhen|ligetithatlangry/andyouwon,t}</t>
  </si>
  <si>
    <t>know thatiit deere</t>
  </si>
  <si>
    <t>een</t>
  </si>
  <si>
    <t>copensienPinaaty compendia</t>
  </si>
  <si>
    <t>frying owworeonit’</t>
  </si>
  <si>
    <t>Big day,forourngirl!iderncord)felloff!</t>
  </si>
  <si>
    <t>Also VowelnickssoO/remind|imel!</t>
  </si>
  <si>
    <t>vAlsojwelhave.to paythat{parking)</t>
  </si>
  <si>
    <t>Getty Compe ts eHiiermtion</t>
  </si>
  <si>
    <t>Ces Chern dns0w)</t>
  </si>
  <si>
    <t>© = _@)</t>
  </si>
  <si>
    <t>Sed7u8 2</t>
  </si>
  <si>
    <t>@ © es) ©</t>
  </si>
  <si>
    <t>@ © es) ©",490,True,False,2025-10-25 00:14:30,2.0_enhanced</t>
  </si>
  <si>
    <t>IMG_2786.PNG,custody_screenshots\IMG_2786.PNG,Craig,Unknown,"TRS ctl Gs)</t>
  </si>
  <si>
    <t>fihesknithing[starestatimerevery)</t>
  </si>
  <si>
    <t>rTratsigood.things baby</t>
  </si>
  <si>
    <t>Wlooked/ittupsand|lilovelit;simeaning)</t>
  </si>
  <si>
    <t>isoliticansitiwithimereveryimorning)</t>
  </si>
  <si>
    <t>fab teeae Ocacey</t>
  </si>
  <si>
    <t>fetpatnyeNTTAD</t>
  </si>
  <si>
    <t>ami iustidig)too)</t>
  </si>
  <si>
    <t>know,thatiit</t>
  </si>
  <si>
    <t>stop) really hurtsime)</t>
  </si>
  <si>
    <t>Ropend then finccelysenay and Ot</t>
  </si>
  <si>
    <t>tihpwmuakent,</t>
  </si>
  <si>
    <t>Eixchyiranrchittrcaxdiaoia</t>
  </si>
  <si>
    <t>fAlsoowelnickisoO/remind|imell</t>
  </si>
  <si>
    <t>fAlsolwehave,to|pay,thatiparking)</t>
  </si>
  <si>
    <t>Gites Soumya len edtitommeten</t>
  </si>
  <si>
    <t>SeEetE &amp;</t>
  </si>
  <si>
    <t>limpreallysorrysfonhittingyyoulCraigs</t>
  </si>
  <si>
    <t>iijustdon,tyknowjwiat</t>
  </si>
  <si>
    <t>iijustdon,tyknowjwiat",519,True,False,2025-10-25 00:14:30,2.0_enhanced</t>
  </si>
  <si>
    <t>IMG_2787(1).PNG,custody_screenshots\IMG_2787(1).PNG,Craig,Unknown,"[Re tet your ever ever lay hems</t>
  </si>
  <si>
    <t>cnmerdocmningitinhertn</t>
  </si>
  <si>
    <t>hour Fin net tucking around ancl</t>
  </si>
  <si>
    <t>fn net paving games. 0 leave my</t>
  </si>
  <si>
    <t>and you hare zero fucking respast</t>
  </si>
  <si>
    <t>never cid 1 dent give a tek alsourt</t>
  </si>
  <si>
    <t>ening, Yeute a tucking useless.</t>
  </si>
  <si>
    <t>All care about fs thet aid anal you</t>
  </si>
  <si>
    <t>homss et S850,</t>
  </si>
  <si>
    <t>You con't care elbout Harper you</t>
  </si>
  <si>
    <t>Kichapping have tun back th fel wow</t>
  </si>
  <si>
    <t>,[Re tet your ever ever lay hems</t>
  </si>
  <si>
    <t>Cart ce this",655,True,False,2025-10-25 00:14:30,2.0_enhanced</t>
  </si>
  <si>
    <t>IMG_2787.PNG,custody_screenshots\IMG_2787.PNG,Craig,Unknown,"[Re tute your ever ever lay hems</t>
  </si>
  <si>
    <t>and you have zero fucking respast</t>
  </si>
  <si>
    <t>never cid 1 dent give a tuck alsour</t>
  </si>
  <si>
    <t>emyiing, Yautre a inching useless.</t>
  </si>
  <si>
    <t>ere fucking up her tueling</t>
  </si>
  <si>
    <t>Coad luck, I meat you et the</t>
  </si>
  <si>
    <t>You dont care clout Harper yaw</t>
  </si>
  <si>
    <t>proved Ri tacky</t>
  </si>
  <si>
    <t>Kichapping have tun back th fel ew</t>
  </si>
  <si>
    <t>Cart ce this",659,True,False,2025-10-25 00:14:30,2.0_enhanced</t>
  </si>
  <si>
    <t>IMG_2788(1).PNG,custody_screenshots\IMG_2788(1).PNG,Craig,Unknown,"MS CH</t>
  </si>
  <si>
    <t>Aumw Craig thanks ter the plates.</t>
  </si>
  <si>
    <t>Che's growihg sweater eveny dene 0</t>
  </si>
  <si>
    <t>haven't been facing wall all waelk</t>
  </si>
  <si>
    <t>but have a dostor's eppainiment</t>
  </si>
  <si>
    <t>tock, Hopeitihy Ml get doum soon.</t>
  </si>
  <si>
    <t>DECH STATIC. SALAM)</t>
  </si>
  <si>
    <t>Hameo greet Gay heaps you faal</t>
  </si>
  <si>
    <t>ig</t>
  </si>
  <si>
    <t>DECK ATA TES 21/2 MI</t>
  </si>
  <si>
    <t>in sony ter imnting yeur tantihy</t>
  </si>
  <si>
    <t>with what happens nest but 0 tated)</t>
  </si>
  <si>
    <t>to do this without your ceugitcrs</t>
  </si>
  <si>
    <t>chug protic being shared) pulslichy</t>
  </si>
  <si>
    <t>ut the ciftzrence is sho walled!</t>
  </si>
  <si>
    <t>iho my qranchnethers home anc)</t>
  </si>
  <si>
    <t>che want tall me where my</t>
  </si>
  <si>
    <t>aughteriss</t>
  </si>
  <si>
    <t>,MS CH</t>
  </si>
  <si>
    <t>aughteriss",487,True,False,2025-10-25 00:14:30,2.0_enhanced</t>
  </si>
  <si>
    <t>IMG_2788.PNG,custody_screenshots\IMG_2788.PNG,Craig,Unknown,"MS CH</t>
  </si>
  <si>
    <t>She's qronihg swecter evany Gey 0</t>
  </si>
  <si>
    <t>but have a destor's eppainiment</t>
  </si>
  <si>
    <t>tock, Hopatiihy 0 get coum soon.</t>
  </si>
  <si>
    <t>DECK STATIC. SAAN)</t>
  </si>
  <si>
    <t>Have a great day hepe you faci</t>
  </si>
  <si>
    <t>Sens Craig</t>
  </si>
  <si>
    <t>DECK ATA TES 212M</t>
  </si>
  <si>
    <t>in sony ter imnting yeur tandhhy</t>
  </si>
  <si>
    <t>with what happens net but 0 tied)</t>
  </si>
  <si>
    <t>to do this without your ceugiicrs</t>
  </si>
  <si>
    <t>chug protien being shared pulslichy</t>
  </si>
  <si>
    <t>ut the cifitarence is sho wallzaal</t>
  </si>
  <si>
    <t>iho my granchnethers home anc)</t>
  </si>
  <si>
    <t>ee want tall me where my</t>
  </si>
  <si>
    <t>aughteriss",491,True,False,2025-10-25 00:14:30,2.0_enhanced</t>
  </si>
  <si>
    <t>IMG_2789(1).PNG,custody_screenshots\IMG_2789(1).PNG,Craig,Emma,"MS CH</t>
  </si>
  <si>
    <t>Ch my gash she is so adterefla,</t>
  </si>
  <si>
    <t>THANKS Graig you made my da</t>
  </si>
  <si>
    <t>NOV 13 AT OSAM</t>
  </si>
  <si>
    <t>So pariest. Memmas cing much</t>
  </si>
  <si>
    <t>better this moming, thanks ter all</t>
  </si>
  <si>
    <t>your help coulsint do hi without</t>
  </si>
  <si>
    <t>you, have a fabulous day Nemmy</t>
  </si>
  <si>
    <t>NOV 15 AT CEOAM</t>
  </si>
  <si>
    <t>mhanks\Craigmyousre}the|bestyshe}</t>
  </si>
  <si>
    <t>needs lots of euppert as we afl do</t>
  </si>
  <si>
    <t>cometine</t>
  </si>
  <si>
    <t>NOV 23 AT SSP</t>
  </si>
  <si>
    <t>Aresyoultreeltomonnow74</t>
  </si>
  <si>
    <t>(1 come ih tomenanw eftiemoon if</t>
  </si>
  <si>
    <t>thats hay db</t>
  </si>
  <si>
    <t>thats hay db",386,True,True,2025-10-25 00:14:30,2.0_enhanced</t>
  </si>
  <si>
    <t>IMG_2789.PNG,custody_screenshots\IMG_2789.PNG,Craig,Emma,"MS CH</t>
  </si>
  <si>
    <t>Chay gash che fs so adoretle.</t>
  </si>
  <si>
    <t>THANS Greig you macs my day,</t>
  </si>
  <si>
    <t>NOV 13 AT 7OSAM</t>
  </si>
  <si>
    <t>So pariest. Memmas ching much</t>
  </si>
  <si>
    <t>better this meming, thanks ter all</t>
  </si>
  <si>
    <t>your help coulsint do R without</t>
  </si>
  <si>
    <t>NOV 15 Ar CEOAM</t>
  </si>
  <si>
    <t>Thanks Craig, woufre the best, Ske</t>
  </si>
  <si>
    <t>necds lets of euppert as we afl do</t>
  </si>
  <si>
    <t>sometime</t>
  </si>
  <si>
    <t>NOV 28 AT SSF</t>
  </si>
  <si>
    <t>Ave you tice temanmoaw?</t>
  </si>
  <si>
    <t>1 come ih teommenaw eftiemoon i</t>
  </si>
  <si>
    <t>thats clay db</t>
  </si>
  <si>
    <t>thats clay db",387,True,True,2025-10-25 00:14:30,2.0_enhanced</t>
  </si>
  <si>
    <t>IMG_2790(1).PNG,custody_screenshots\IMG_2790(1).PNG,Craig,Unknown,"BAG Al &gt; (2)</t>
  </si>
  <si>
    <t>day dD</t>
  </si>
  <si>
    <t>Was evany page of this entered?</t>
  </si>
  <si>
    <t>My enger only started after tha</t>
  </si>
  <si>
    <t>cachsss end citer’ of trying to get</t>
  </si>
  <si>
    <t>you to understand or sce haw N fisal</t>
  </si>
  <si>
    <t>west working. Bven then 0 would)</t>
  </si>
  <si>
    <t>cemietn cali tall yom to shap to leave</t>
  </si>
  <si>
    <t>me clone end fer hours your gusto</t>
  </si>
  <si>
    <t>and] puch. whe dees that to</t>
  </si>
  <si>
    <t>SOMIEONe somsene thay love. ust to</t>
  </si>
  <si>
    <t>video to msc? lock goadk Youre</t>
  </si>
  <si>
    <t>justhurtibelbeyondirepaigand}that</t>
  </si>
  <si>
    <t>Goce? meatier whet matianuliet</t>
  </si>
  <si>
    <t>qaticrs ih our cemeitar,</t>
  </si>
  <si>
    <t>Yes Graig thay gotta look Rover to</t>
  </si>
  <si>
    <t>imakeysure}</t>
  </si>
  <si>
    <t>This lent eho your past. Its elbout</t>
  </si>
  <si>
    <t>Harpersifuture)</t>
  </si>
  <si>
    <t>Bvany shige page of sieiement ?</t>
  </si>
  <si>
    <t>No chit Sherlock what Pye been</t>
  </si>
  <si>
    <t>toying to do this whale time |</t>
  </si>
  <si>
    <t>Ok thank yew fer answering</t>
  </si>
  <si>
    <t>What clo ow mean evany page of the</t>
  </si>
  <si>
    <t>istatementalhwrotelitz</t>
  </si>
  <si>
    <t>Ox)</t>
  </si>
  <si>
    <t>o_o</t>
  </si>
  <si>
    <t>,BAG Al &gt; (2)</t>
  </si>
  <si>
    <t>o_o",732,True,False,2025-10-25 00:14:30,2.0_enhanced</t>
  </si>
  <si>
    <t>IMG_2790.PNG,custody_screenshots\IMG_2790.PNG,Craig,Unknown,"BIG ll S (2)</t>
  </si>
  <si>
    <t>My Gi &gt;</t>
  </si>
  <si>
    <t>Was ereny page of this emtared?</t>
  </si>
  <si>
    <t>My enger caly started alter the</t>
  </si>
  <si>
    <t>cachess and citert of trying to get</t>
  </si>
  <si>
    <t>ow to undarstend] or see how 0 taal</t>
  </si>
  <si>
    <t>wasnt worldng. Ryan then 0 would</t>
  </si>
  <si>
    <t>cemal cain tell yom to step to Ieawe</t>
  </si>
  <si>
    <t>me clone end fer hours you'd puto</t>
  </si>
  <si>
    <t>and Push. Who doss that to</t>
  </si>
  <si>
    <t>SOMIEONS Somsene thay love. fust to</t>
  </si>
  <si>
    <t>vido f to mysal? look geod. Youve</t>
  </si>
  <si>
    <t>cocsmt menier whet meticrmiant</t>
  </si>
  <si>
    <t>qaticrs ih our deminer,</t>
  </si>
  <si>
    <t>This fen? ehout your past. Its elsout</t>
  </si>
  <si>
    <t>Harpermsifuture)</t>
  </si>
  <si>
    <t>Byeny chhigle page of SnemEnt ?</t>
  </si>
  <si>
    <t>No chit Sherlock wit Fue boan</t>
  </si>
  <si>
    <t>tying to do this whale tie |</t>
  </si>
  <si>
    <t>Ok thank wow fer enswenttg</t>
  </si>
  <si>
    <t>,BIG ll S (2)</t>
  </si>
  <si>
    <t>a )",733,True,False,2025-10-25 00:14:30,2.0_enhanced</t>
  </si>
  <si>
    <t>IMG_2791.PNG,custody_screenshots\IMG_2791.PNG,Craig,Unknown,"He's just about to leave if you wanted,</t>
  </si>
  <si>
    <t>to do me up $30 I can meet ya at the:</t>
  </si>
  <si>
    <t>‘You got cash I got no card</t>
  </si>
  <si>
    <t>@ ‘And I got no gas ffs)</t>
  </si>
  <si>
    <t>Tgotcash yap,</t>
  </si>
  <si>
    <t>‘Just let me know when to run down)</t>
  </si>
  <si>
    <t>Baby's sleeping.</t>
  </si>
  <si>
    <t>® aor</t>
  </si>
  <si>
    <t>en mm","He's just about to leave if you wanted,</t>
  </si>
  <si>
    <t>en mm",261,True,False,2025-10-25 00:14:30,2.0_enhanced</t>
  </si>
  <si>
    <t>IMG_2792.PNG,custody_screenshots\IMG_2792.PNG,Craig,Emma,"« &gt; Emma Elizabeth</t>
  </si>
  <si>
    <t>WourdoniticarelaboutHarpenyou}</t>
  </si>
  <si>
    <t>provediitytoday)</t>
  </si>
  <si>
    <t>iimicalling}thelpolicejthatis)</t>
  </si>
  <si>
    <t>Kidnapping)|have funibacktin}jailyou)</t>
  </si>
  <si>
    <t>,« &gt; Emma Elizabeth</t>
  </si>
  <si>
    <t>Kidnapping)|have funibacktin}jailyou)",135,True,True,2025-10-25 00:14:30,2.0_enhanced</t>
  </si>
  <si>
    <t>IMG_2793.PNG,custody_screenshots\IMG_2793.PNG,Craig,Unknown,"pEREDDenthuehgo Gam Cane,</t>
  </si>
  <si>
    <t>papaendwaAligotiem diate,</t>
  </si>
  <si>
    <t>. erat LY</t>
  </si>
  <si>
    <t>@&gt; | Gausoeneco,</t>
  </si>
  <si>
    <t>,pEREDDenthuehgo Gam Cane,</t>
  </si>
  <si>
    <t>@&gt; | Gausoeneco,",78,True,False,2025-10-25 00:14:30,2.0_enhanced</t>
  </si>
  <si>
    <t>IMG_2794.PNG,custody_screenshots\IMG_2794.PNG,Craig,Unknown,"18:42]</t>
  </si>
  <si>
    <t>houltriedieverythinglexceptifor</t>
  </si>
  <si>
    <t>isoberaThatisirightacops|know)</t>
  </si>
  <si>
    <t>faboutyyourproblemsatheyreinoty</t>
  </si>
  <si>
    <t>nappy;voursmoked]itwhileshe was}</t>
  </si>
  <si>
    <t>injyourstomachiletimeytellival</t>
  </si>
  <si>
    <t>Gachitmatrommhadotsh</t>
  </si>
  <si>
    <t>fand}youlwerenitavoulkeptibringing)</t>
  </si>
  <si>
    <t>it}intothelhousesodonitigive me)</t>
  </si>
  <si>
    <t>ithat/bullshit they knowlaboutiyourg</t>
  </si>
  <si>
    <t>fproblemsras\welllyThatis!qjoods</t>
  </si>
  <si>
    <t>(Craig) because guess|whois/petiis)</t>
  </si>
  <si>
    <t>igonnalbe cleanImineyyoujrefuckeds</t>
  </si>
  <si>
    <t>Weslwillseelheral|havelrightsy</t>
  </si>
  <si>
    <t>,houltriedieverythinglexceptifor</t>
  </si>
  <si>
    <t>Weslwillseelheral|havelrightsy",420,True,False,2025-10-25 00:14:30,2.0_enhanced</t>
  </si>
  <si>
    <t>IMG_2795.PNG,custody_screenshots\IMG_2795.PNG,Craig,Unknown,"Vanthiustidig)too)</t>
  </si>
  <si>
    <t>limireally/sorryjfor hittingjyou/Craig’</t>
  </si>
  <si>
    <t>iIijustidonstiknow,whatelsetodo</t>
  </si>
  <si>
    <t>iwhenlliget,thatlangry/and|you]won,t}</t>
  </si>
  <si>
    <t>eto usticnongihat|treallynartsime)</t>
  </si>
  <si>
    <t>ae ae ee</t>
  </si>
  <si>
    <t>fryinggomworconit’</t>
  </si>
  <si>
    <t>Big day,forourngirl!|Hercord)fellfoff!</t>
  </si>
  <si>
    <t>fAlsoLowelnickiso0/remind|mell</t>
  </si>
  <si>
    <t>fAlsowejhavejto) pay,thatparking]</t>
  </si>
  <si>
    <t>gaculeonyattectiounisn</t>
  </si>
  <si>
    <t>,Vanthiustidig)too)</t>
  </si>
  <si>
    <t>Big day,forourngirl Hercord)fellfoff!</t>
  </si>
  <si>
    <t>gaculeonyattectiounisn",317,True,False,2025-10-25 00:14:30,2.0_enhanced</t>
  </si>
  <si>
    <t>IMG_2796.PNG,custody_screenshots\IMG_2796.PNG,Craig,Unknown,"cohen oreypwisht)</t>
  </si>
  <si>
    <t>lbelwith}herandjyoufatithese)</t>
  </si>
  <si>
    <t>fenone ut</t>
  </si>
  <si>
    <t>ence TSU otae Pes oepetn</t>
  </si>
  <si>
    <t>Speman tray Spee wSEne</t>
  </si>
  <si>
    <t>Go eomanolemessake</t>
  </si>
  <si>
    <t>Ciealingpwithy</t>
  </si>
  <si>
    <t>Deere ety b Otsway ust hanksyou!)</t>
  </si>
  <si>
    <t>Beveasiewattentoday/littielless)</t>
  </si>
  <si>
    <t>stress|withta, couple\bucksjtolHailey]</t>
  </si>
  <si>
    <t>eVovervourgitis)</t>
  </si>
  <si>
    <t>iwhatiiineediwhen\IIneed itforthe)</t>
  </si>
  <si>
    <t>imostipart@,</t>
  </si>
  <si>
    <t>[FrikNov22.at,9:55 AM</t>
  </si>
  <si>
    <t>pYourrejthe mostyamazing human)</t>
  </si>
  <si>
    <t>lbeing)live evermetyLovelyou}</t>
  </si>
  <si>
    <t>COC</t>
  </si>
  <si>
    <t>,cohen oreypwisht)</t>
  </si>
  <si>
    <t>COC",398,True,False,2025-10-25 00:14:30,2.0_enhanced</t>
  </si>
  <si>
    <t>IMG_2797.PNG,custody_screenshots\IMG_2797.PNG,Craig,Unknown,"Ato ghi chance abandonjyourndaughtersto)</t>
  </si>
  <si>
    <t>go.gethigh)</t>
  </si>
  <si>
    <t>Cates SURo eee RDET HG Or, Girt</t>
  </si>
  <si>
    <t>cuutcaolDbalket</t>
  </si>
  <si>
    <t>fom</t>
  </si>
  <si>
    <t>Winckesthoraling chesie Winochesthoralling Ista</t>
  </si>
  <si>
    <t>{ Woocenratzanoenattrottsectone ) { Woocenratzanoenattrottsectone ) thejfucktalone</t>
  </si>
  <si>
    <t>(Canmctrontiedaaomtremermntzatreant )</t>
  </si>
  <si>
    <t>() ( =</t>
  </si>
  <si>
    <t>,Ato ghi chance abandonjyourndaughtersto)</t>
  </si>
  <si>
    <t>(Canmctrontiedaaomtremermntzatreant )",273,True,False,2025-10-25 00:14:30,2.0_enhanced</t>
  </si>
  <si>
    <t>IMG_2798.PNG,custody_screenshots\IMG_2798.PNG,Craig,Unknown,"——</t>
  </si>
  <si>
    <t>@ Sorry we missed you,</t>
  </si>
  <si>
    <t>” Whatnowr</t>
  </si>
  <si>
    <t>FES samen</t>
  </si>
  <si>
    <t>4 YOu</t>
  </si>
  <si>
    <t>Se SSS</t>
  </si>
  <si>
    <t>,@ Sorry we missed you,</t>
  </si>
  <si>
    <t>Se SSS",56,True,False,2025-10-25 00:14:30,2.0_enhanced</t>
  </si>
  <si>
    <t>IMG_2799.PNG,custody_screenshots\IMG_2799.PNG,Craig,Unknown,"4:53} mIbLTE ED)</t>
  </si>
  <si>
    <t>FrigJun 21at-2:14 PM</t>
  </si>
  <si>
    <t>(donjtwanttoraisethis)baby/alone)</t>
  </si>
  <si>
    <t>G)</t>
  </si>
  <si>
    <t>OQ RET eS,</t>
  </si>
  <si>
    <t>Q®)</t>
  </si>
  <si>
    <t>iivas hammered hat came from my)</t>
  </si>
  <si>
    <t>‘arandmother</t>
  </si>
  <si>
    <t>C@080C OO</t>
  </si>
  <si>
    <t>—]</t>
  </si>
  <si>
    <t>ferivun 21 atd:35 PM)</t>
  </si>
  <si>
    <t>Whatistthe planiwhenjyoulcoming)</t>
  </si>
  <si>
    <t>Gack</t>
  </si>
  <si>
    <t>Wellllwasjwaiting tolhean from}</t>
  </si>
  <si>
    <t>stojtalkjaboutlity Deven Comes</t>
  </si>
  <si>
    <t>Trasihinkingmayoevasiqwillitine</t>
  </si>
  <si>
    <t>(&gt;) (tiiessage ZN)</t>
  </si>
  <si>
    <t>,(donjtwanttoraisethis)baby/alone)</t>
  </si>
  <si>
    <t>(&gt;) (tiiessage ZN)",282,True,False,2025-10-25 00:14:30,2.0_enhanced</t>
  </si>
  <si>
    <t>IMG_2800.PNG,custody_screenshots\IMG_2800.PNG,Craig,Unknown,"ftextyoulinta bitlovelyontmiss\you)</t>
  </si>
  <si>
    <t>SatfJun:22’at’4:02 PM</t>
  </si>
  <si>
    <t>OkayaVetimelknowwhatithe planiis)</t>
  </si>
  <si>
    <t>\Whatitime,youlhomeland|ready]</t>
  </si>
  <si>
    <t>i ll[probably,belhomeratiliketseven)</t>
  </si>
  <si>
    <t>eaugean0 lbetready, eee</t>
  </si>
  <si>
    <t>Whyjdolyoujwanna know if{ owe)</t>
  </si>
  <si>
    <t>pronyfanything 2</t>
  </si>
  <si>
    <t>(Causeiitiwasfonelofstheimain/points)</t>
  </si>
  <si>
    <t>fduringlourargumenty</t>
  </si>
  <si>
    <t>becauseyyoulalways)</t>
  </si>
  <si>
    <t>tihgepaiags</t>
  </si>
  <si>
    <t>itoldjyoullillinevenfight’aboutythat</t>
  </si>
  <si>
    <t>heahlitiwasyyoulintodebtformy,</t>
  </si>
  <si>
    <t>Ghee thocioteoct choicevof;</t>
  </si>
  <si>
    <t>a6</t>
  </si>
  <si>
    <t>,ftextyoulinta bitlovelyontmiss\you)</t>
  </si>
  <si>
    <t>IMG_2801.PNG,custody_screenshots\IMG_2801.PNG,Craig,Unknown,"iWelllyoulhaversometdon.tiyou}</t>
  </si>
  <si>
    <t>Rese Rope Geneon pay Paang lwhatil}</t>
  </si>
  <si>
    <t>Oma eiavabcine inotimorey</t>
  </si>
  <si>
    <t>slookicare ofjyourselfithen)</t>
  </si>
  <si>
    <t>ltistnotitheifactiofhavingyor, gating</t>
  </si>
  <si>
    <t>Sal OMA OROET</t>
  </si>
  <si>
    <t>wae to oe</t>
  </si>
  <si>
    <t>Tepereae askedjwhatilowed|him’ ao</t>
  </si>
  <si>
    <t>use aes tsa eh</t>
  </si>
  <si>
    <t>Fionatat eprcurreakinarouNSo</t>
  </si>
  <si>
    <t>GSIDeM LOUD UuOCREMRCZoeT</t>
  </si>
  <si>
    <t>bullshit} Sojnow, youn buddies‘againg</t>
  </si>
  <si>
    <t>Wolaned cates dharotyacy</t>
  </si>
  <si>
    <t>thankss&amp;ididnitiknowwe\hadjto}</t>
  </si>
  <si>
    <t>linformyeachfotherlilllmakeysurejit</t>
  </si>
  <si>
    <t>gets'deliveredtoyoumnextytimey</t>
  </si>
  <si>
    <t>@ @=e a</t>
  </si>
  <si>
    <t>,iWelllyoulhaversometdon.tiyou}</t>
  </si>
  <si>
    <t>@ @=e a",456,True,False,2025-10-25 00:14:30,2.0_enhanced</t>
  </si>
  <si>
    <t>IMG_2802.PNG,custody_screenshots\IMG_2802.PNG,Craig,Unknown,"{Good luckiworking)being|homeless)</t>
  </si>
  <si>
    <t>aniiigackhpenitian tla</t>
  </si>
  <si>
    <t>expan DAE yet llolitry{stick]</t>
  </si>
  <si>
    <t>ie peace deer dees telljyou</t>
  </si>
  <si>
    <t>avera good onellilimeetyoutor</t>
  </si>
  <si>
    <t>keyslaftermwork}</t>
  </si>
  <si>
    <t>pend anche Seve teenie)</t>
  </si>
  <si>
    <t>everything}you)</t>
  </si>
  <si>
    <t>could tonotitell/mesthatyoulhadvany,</t>
  </si>
  <si>
    <t>onthatyou Le loll makesjsense}</t>
  </si>
  <si>
    <t>INotonlyjdid Fomtie, Reeatet</t>
  </si>
  <si>
    <t>‘about;theoneythingthatil‘asked</t>
  </si>
  <si>
    <t>inottorand)you.told/me;you,</t>
  </si>
  <si>
    <t>‘Ohlsorryymaybelnotiliedlabout.ity</t>
  </si>
  <si>
    <t>butijustdidfeverythingin}yourpowerg</t>
  </si>
  <si>
    <t>itojmake|sure,l/didnitiknowjlol}</t>
  </si>
  <si>
    <t>_——— yougetisomerest]</t>
  </si>
  <si>
    <t>6 —_. (@iiessage) ey</t>
  </si>
  <si>
    <t>,{Good luckiworking)being|homeless)</t>
  </si>
  <si>
    <t>6 —_. (@iiessage) ey",506,True,False,2025-10-25 00:14:30,2.0_enhanced</t>
  </si>
  <si>
    <t>IMG_2803.PNG,custody_screenshots\IMG_2803.PNG,Craig,Unknown,"Hahahhahahahahahahaahahahaha&gt;</t>
  </si>
  <si>
    <t>hourlifelistafucking jokeyl donity</t>
  </si>
  <si>
    <t>know,what peed re oc hangeb rate)</t>
  </si>
  <si>
    <t>fand(nos Iwhen|l/pay,forit</t>
  </si>
  <si>
    <t>ens uate oneythat{does'pay,</t>
  </si>
  <si>
    <t>certs) yourasked momen</t>
  </si>
  <si>
    <t>cianeay cbueDaren wellwell eae</t>
  </si>
  <si>
    <t>aoe y</t>
  </si>
  <si>
    <t>a er er Re</t>
  </si>
  <si>
    <t>cm Reo ono emma</t>
  </si>
  <si>
    <t>lleave|mejthefucktalone like)</t>
  </si>
  <si>
    <t>© Gs ie</t>
  </si>
  <si>
    <t>,Hahahhahahahahahahaahahahaha&gt;</t>
  </si>
  <si>
    <t>© Gs ie",289,True,False,2025-10-25 00:14:30,2.0_enhanced</t>
  </si>
  <si>
    <t>IMG_2804.PNG,custody_screenshots\IMG_2804.PNG,Craig,Unknown,"47)</t>
  </si>
  <si>
    <t>IWed tJun'26-at:2:51PM</t>
  </si>
  <si>
    <t>piheyrejworking|mejto\deathiffsithis)</t>
  </si>
  <si>
    <t>isthorselshitmlimidead]</t>
  </si>
  <si>
    <t>can\imagi ewillibesall</t>
  </si>
  <si>
    <t>[ootronytoponbys</t>
  </si>
  <si>
    <t>Euckisake meantito.calllhimitoday]</t>
  </si>
  <si>
    <t>youlbabe)</t>
  </si>
  <si>
    <t>[Wed tJun 26 at 5:20 PM)</t>
  </si>
  <si>
    <t>aiwelcomes</t>
  </si>
  <si>
    <t>sextiinihourshoutdibedone)</t>
  </si>
  <si>
    <t>INojworries|babewlim/gonnaljump)in]</t>
  </si>
  <si>
    <t>ithershower</t>
  </si>
  <si>
    <t>[naven,ibeemabletoseey ict</t>
  </si>
  <si>
    <t>eronttot;mersincss1:00)</t>
  </si>
  <si>
    <t>INowthisjroofineeds}to]bey10002%)</t>
  </si>
  <si>
    <t>,47)</t>
  </si>
  <si>
    <t>@) a",374,True,False,2025-10-25 00:14:30,2.0_enhanced</t>
  </si>
  <si>
    <t>IMG_2805.PNG,custody_screenshots\IMG_2805.PNG,Craig,Unknown,"Eucki057999°0r,057979</t>
  </si>
  <si>
    <t>Tuer Jul :2'aty1:44 PM</t>
  </si>
  <si>
    <t>Sobrencnad</t>
  </si>
  <si>
    <t>Costimy jon)</t>
  </si>
  <si>
    <t>TuerJul 2 at'3:17PM</t>
  </si>
  <si>
    <t>Vemmejtalkjto.Craigitomorrow, Pl got}</t>
  </si>
  <si>
    <t>sthisy</t>
  </si>
  <si>
    <t>‘something closejyoul</t>
  </si>
  <si>
    <t>fenjoy/doing|butnotforhours</t>
  </si>
  <si>
    <t>herlUsanocresmatiiigican</t>
  </si>
  <si>
    <t>iwalkitosShe/s|suchtajfucking:stupid]</t>
  </si>
  <si>
    <t>rcuntiollughtoh) fartopay</t>
  </si>
  <si>
    <t>imejfortoday,theythinglisyonce|l|</t>
  </si>
  <si>
    <t>istarted|sticking</t>
  </si>
  <si>
    <t>etetiges wey for ios othenstatt</t>
  </si>
  <si>
    <t>liketnollneed|to}</t>
  </si>
  <si>
    <t>Gfolrectockoteramy sb</t>
  </si>
  <si>
    <t>likejthe] headend</t>
  </si>
  <si>
    <t>,Eucki057999°0r,057979</t>
  </si>
  <si>
    <t>likejthe] headend",371,True,False,2025-10-25 00:14:30,2.0_enhanced</t>
  </si>
  <si>
    <t>IMG_2806.PNG,custody_screenshots\IMG_2806.PNG,Craig,Unknown,"Rogetbentonthatnoproblen ings</t>
  </si>
  <si>
    <t>Waterco |</t>
  </si>
  <si>
    <t>Thuy Jul 4 atyi2:36 PM</t>
  </si>
  <si>
    <t>Cate sorrybaby: im|sofucking mad]</t>
  </si>
  <si>
    <t>fatimyselfifornlettingme,getiburnt</t>
  </si>
  <si>
    <t>fouttosthelpointyyourrerstuck(doing]</t>
  </si>
  <si>
    <t>feverything|icanitieven\walkithe)</t>
  </si>
  <si>
    <t>fdogsaltwasramajorpointintodays}</t>
  </si>
  <si>
    <t>Iblowluprand RcneSaiet 4 MONTE fone‘more]</t>
  </si>
  <si>
    <t>day baby/atileastiwe,can|</t>
  </si>
  <si>
    <t>ficking Semistaishhep somesaih Gieih D</t>
  </si>
  <si>
    <t>llaveyyou! SESW eT)</t>
  </si>
  <si>
    <t>eohtoheteen thingronimerand| |]</t>
  </si>
  <si>
    <t>iknewjitwould belhard butdidn,t}</t>
  </si>
  <si>
    <t>realizejitjwould]be|sojhardion)</t>
  </si>
  <si>
    <t>Set ee</t>
  </si>
  <si>
    <t>‘and)just</t>
  </si>
  <si>
    <t>Thu yJul 4’at:3:01PM</t>
  </si>
  <si>
    <t>etime knowyouireralright</t>
  </si>
  <si>
    <t>ifit}helpstatalllim\justicrying)</t>
  </si>
  <si>
    <t>istarvinglonia roof]</t>
  </si>
  <si>
    <t>limokay/babe dogs|havelbeentgood</t>
  </si>
  <si>
    <t>forme today,welllhaveta\wholelloaf,</t>
  </si>
  <si>
    <t>‘ofsandwiches|fonsuppernlcan)</t>
  </si>
  <si>
    <t>ihardlyimovelitihurtsisoibadmone</t>
  </si>
  <si>
    <t>@)(=» (mesg jj. &lt;N liMessage) oo)</t>
  </si>
  <si>
    <t>,Rogetbentonthatnoproblen ings</t>
  </si>
  <si>
    <t>@)(=» (mesg jj. &lt;N liMessage) oo)",698,True,False,2025-10-25 00:14:30,2.0_enhanced</t>
  </si>
  <si>
    <t>IMG_2807.PNG,custody_screenshots\IMG_2807.PNG,Craig,Unknown,"4:40)</t>
  </si>
  <si>
    <t>Go</t>
  </si>
  <si>
    <t>[FrimJulyi2‘aty10:53 PM</t>
  </si>
  <si>
    <t>fokeahow.am|l supperto.gethome7y</t>
  </si>
  <si>
    <t>Wellcome fordrive)</t>
  </si>
  <si>
    <t>‘Sat®Jul13 atyi2:04 AM</t>
  </si>
  <si>
    <t>Everything}looks goodfotherthen)</t>
  </si>
  <si>
    <t>‘swellinginjherchestwhich,could|be}</t>
  </si>
  <si>
    <t>ifromytheyfalllit;sInotfevenvallymph)</t>
  </si>
  <si>
    <t>codes Cochise</t>
  </si>
  <si>
    <t>Inavelanjinjectionof</t>
  </si>
  <si>
    <t>Aine) ended amo</t>
  </si>
  <si>
    <t>aipenamanstetnmoustcD</t>
  </si>
  <si>
    <t>farther, ee</t>
  </si>
  <si>
    <t>a poeatn Montana</t>
  </si>
  <si>
    <t>Se]</t>
  </si>
  <si>
    <t>iSatwJuli3 at-2:17 PM)</t>
  </si>
  <si>
    <t>O==_ a</t>
  </si>
  <si>
    <t>,[FrimJulyi2‘aty10:53 PM</t>
  </si>
  <si>
    <t>O==_ a",341,True,False,2025-10-25 00:14:30,2.0_enhanced</t>
  </si>
  <si>
    <t>IMG_2808.PNG,custody_screenshots\IMG_2808.PNG,Craig,Unknown,"4:38)</t>
  </si>
  <si>
    <t>Wed lula /ati7:21 PM)</t>
  </si>
  <si>
    <t>Mrrrouteysory]</t>
  </si>
  <si>
    <t>fsimylocationnoton?</t>
  </si>
  <si>
    <t>Thuy Aug Vat'3:21PM</t>
  </si>
  <si>
    <t>Arelyouroutiof Sturt</t>
  </si>
  <si>
    <t>iKithanks sr hanks|foraskingwhat}</t>
  </si>
  <si>
    <t>ithatfphonercalllwastaboutitoo)</t>
  </si>
  <si>
    <t>Thuy Aug at:5:50PM</t>
  </si>
  <si>
    <t>lyupal figuredjyourd) tell}</t>
  </si>
  <si>
    <t>Aaa ON enSog</t>
  </si>
  <si>
    <t>Mrakingymevaptopmakefeure theycdous)</t>
  </si>
  <si>
    <t>got ae Cae</t>
  </si>
  <si>
    <t>coat Roo teeTg Tom</t>
  </si>
  <si>
    <t>Beate</t>
  </si>
  <si>
    <t>,Mrrrouteysory]</t>
  </si>
  <si>
    <t>Beate",235,True,False,2025-10-25 00:14:30,2.0_enhanced</t>
  </si>
  <si>
    <t>IMG_2809.PNG,custody_screenshots\IMG_2809.PNG,Craig,Unknown,"sULLTE ESD,</t>
  </si>
  <si>
    <t>Wrong}passwordaNouplaying|this)</t>
  </si>
  <si>
    <t>game)</t>
  </si>
  <si>
    <t>Micchitiites arcadia</t>
  </si>
  <si>
    <t>Coorg TS notitexting</t>
  </si>
  <si>
    <t>‘should|have,done.it;when\llasked|so)</t>
  </si>
  <si>
    <t>[muchiforalback{up planyAnd|stop)</t>
  </si>
  <si>
    <t>lastyfucking)</t>
  </si>
  <si>
    <t>Cho guenay shit!</t>
  </si>
  <si>
    <t>EUCKSYOU]</t>
  </si>
  <si>
    <t>fAwesomenow,youjhave)no placeyto</t>
  </si>
  <si>
    <t>llivelsweetyespecially,going into,the</t>
  </si>
  <si>
    <t>monthithat\werresupposeditollease]</t>
  </si>
  <si>
    <t>,sULLTE ESD,</t>
  </si>
  <si>
    <t>llivelsweetyespecially,going into,the",280,True,False,2025-10-25 00:14:30,2.0_enhanced</t>
  </si>
  <si>
    <t>IMG_2810.PNG,custody_screenshots\IMG_2810.PNG,Craig,Unknown,"@</t>
  </si>
  <si>
    <t>[ErivAug 9.aty7:32 PM</t>
  </si>
  <si>
    <t>(Okay '![Billie|s;coming;downyfomthe</t>
  </si>
  <si>
    <t>iithink!Excited to[seelher\lim)</t>
  </si>
  <si>
    <t>in} Maybe goluptown)forg</t>
  </si>
  <si>
    <t>again</t>
  </si>
  <si>
    <t>ildilove.that§|[loveyyous</t>
  </si>
  <si>
    <t>Fuckibabellim|soexhausted al</t>
  </si>
  <si>
    <t>.cancelledionjwill]</t>
  </si>
  <si>
    <t>Samevand||ithoughtyoulwere going}</t>
  </si>
  <si>
    <t>cihulltitiesmtei Ri ay</t>
  </si>
  <si>
    <t>SOo</t>
  </si>
  <si>
    <t>INojneeditofapologize</t>
  </si>
  <si>
    <t>NN 74493650768 ae</t>
  </si>
  <si>
    <t>| Genres +</t>
  </si>
  <si>
    <t>7 ©)</t>
  </si>
  <si>
    <t>,[ErivAug 9.aty7:32 PM</t>
  </si>
  <si>
    <t>Samevand ithoughtyoulwere going}</t>
  </si>
  <si>
    <t>7 ©)",312,True,False,2025-10-25 00:14:30,2.0_enhanced</t>
  </si>
  <si>
    <t>IMG_2811.PNG,custody_screenshots\IMG_2811.PNG,Craig,Unknown,"(4:30) mILLTE ESD)</t>
  </si>
  <si>
    <t>Fowdareryous</t>
  </si>
  <si>
    <t>Imagineyyoutretoolazy,to getory</t>
  </si>
  <si>
    <t>the/fuckinglasstandwalk{tojthe)</t>
  </si>
  <si>
    <t>Gospiielh Imecand||imheartless}</t>
  </si>
  <si>
    <t>peat ane cde i genera thatyyou</t>
  </si>
  <si>
    <t>Ko. Ree youlsaid]</t>
  </si>
  <si>
    <t>limitakingycare ofjus)</t>
  </si>
  <si>
    <t>SBOE ORRRIDEICD</t>
  </si>
  <si>
    <t>cement pares Thatwwas\yourg</t>
  </si>
  <si>
    <t>Imadelityoulknewmy]</t>
  </si>
  <si>
    <t>fappointmentwwasitodayand]youl</t>
  </si>
  <si>
    <t>la eee foritand}you)</t>
  </si>
  <si>
    <t>iwerejhome Sl hankslagainfor</t>
  </si>
  <si>
    <t>(continuing}to,put{me,downJand call]</t>
  </si>
  <si>
    <t>cn Gimsolerpredos GED</t>
  </si>
  <si>
    <t>Buiithats\why)limdone because}</t>
  </si>
  <si>
    <t>[thereisinofucking getting through</t>
  </si>
  <si>
    <t>Youldowwhatyoujwantyou</t>
  </si>
  <si>
    <t>Wwhatyoulwantyoufeellwhat}</t>
  </si>
  <si>
    <t>rou an areicion earstinsreaet oy</t>
  </si>
  <si>
    <t>‘other peoples</t>
  </si>
  <si>
    <t>ididntknowwhatitwasifomuol]</t>
  </si>
  <si>
    <t>fucking that}</t>
  </si>
  <si>
    <t>NoYpleaselleavermeralonearhanksy</t>
  </si>
  <si>
    <t>AT hey/madelmeyshouldiverasked]</t>
  </si>
  <si>
    <t>( etinmoetirnintecmend ) bakinalinithelsunfand.</t>
  </si>
  <si>
    <t>,(4:30) mILLTE ESD)</t>
  </si>
  <si>
    <t>Gospiielh Imecand imheartless}</t>
  </si>
  <si>
    <t>IMG_2812.PNG,custody_screenshots\IMG_2812.PNG,Craig,Unknown,"4:30)</t>
  </si>
  <si>
    <t>ilfsyourcould{only/putyyour priderand</t>
  </si>
  <si>
    <t>fegolasidelandlactuallyicarefonyour</t>
  </si>
  <si>
    <t>fucking family]</t>
  </si>
  <si>
    <t>isonlnevertreats woman</t>
  </si>
  <si>
    <t>fAnd|I/prayjto,Godievery day,thatfour</t>
  </si>
  <si>
    <t>otitis,</t>
  </si>
  <si>
    <t>fand|hendaughtennevergets put</t>
  </si>
  <si>
    <t>(INMESEERDO</t>
  </si>
  <si>
    <t>TuewAUg 13 .atyl:25 PM</t>
  </si>
  <si>
    <t>Thankigod|lnadideoterantininy)</t>
  </si>
  <si>
    <t>fpursellol]</t>
  </si>
  <si>
    <t>lli{someonejeverfcanismellimyfarm)</t>
  </si>
  <si>
    <t>pitsithey{can|backithe tuck{up)</t>
  </si>
  <si>
    <t>Chervetacmni was</t>
  </si>
  <si>
    <t>Wahlitis they 3thithen|l|havera)</t>
  </si>
  <si>
    <t>lifyoulwannalsee|Saintwohn}burn\to)</t>
  </si>
  <si>
    <t>theyground}youycan find .outthesexy</t>
  </si>
  <si>
    <t>@) :</t>
  </si>
  <si>
    <t>,ilfsyourcould{only/putyyour priderand</t>
  </si>
  <si>
    <t>theyground}youycan find .outthesexy",432,True,False,2025-10-25 00:14:30,2.0_enhanced</t>
  </si>
  <si>
    <t>IMG_2813(1).PNG,custody_screenshots\IMG_2813(1).PNG,Craig,Unknown,"yout bansitf te doen</t>
  </si>
  <si>
    <t>Achits also tall people when thayre</t>
  </si>
  <si>
    <t>fucking Lenclord tant the otter</t>
  </si>
  <si>
    <t>parsen but teats gad that O70</t>
  </si>
  <si>
    <t>woulkFve taaed him, I weulkAve</t>
  </si>
  <si>
    <t>locked Ihe encther icliot. Fuck aa.</t>
  </si>
  <si>
    <t>anything or enone. it's pathaiic,</t>
  </si>
  <si>
    <t>Youre net worth the ireath and Pan</t>
  </si>
  <si>
    <t>so edtaustad fiom you taldng</t>
  </si>
  <si>
    <t>erenvtiing out of me</t>
  </si>
  <si>
    <t>You wondlar witty eu conf ave</t>
  </si>
  <si>
    <t>fany bod yforyoulcangurel yon!</t>
  </si>
  <si>
    <t>any bodyiidongtiknowlwhyfany body]</t>
  </si>
  <si>
    <t>Woof ee yom Boormonn thet aatealn</t>
  </si>
  <si>
    <t>en thnaiame or how your're Gomme</t>
  </si>
  <si>
    <t>weal them lack</t>
  </si>
  <si>
    <t>ike net being waleemad woul)</t>
  </si>
  <si>
    <t>chang anying Gt ya om</t>
  </si>
  <si>
    <t>You fast punish me.</t>
  </si>
  <si>
    <t>nd) asoitntra to Buscte any bisent</t>
  </si>
  <si>
    <t>Wed TOcti2fati6-53/PM)</t>
  </si>
  <si>
    <t>WHATS FS EMAL yeu tela</t>
  </si>
  <si>
    <t>(+) (ivessage</t>
  </si>
  <si>
    <t>,yout bansitf te doen</t>
  </si>
  <si>
    <t>(+) (ivessage",694,True,False,2025-10-25 00:14:30,2.0_enhanced</t>
  </si>
  <si>
    <t>IMG_2813.PNG,custody_screenshots\IMG_2813.PNG,Craig,Unknown,"Addis elso tell poopie when theyre</t>
  </si>
  <si>
    <t>parson but timate Glad that 070</t>
  </si>
  <si>
    <t>woulkPye tamed) hin, I woulkRye</t>
  </si>
  <si>
    <t>looked) Ike enctiver iciot. Fuck mea.</t>
  </si>
  <si>
    <t>You izvallly have zero respect far</t>
  </si>
  <si>
    <t>anything or enone. it's pathatic.</t>
  </si>
  <si>
    <t>so edmnsted them yew talking</t>
  </si>
  <si>
    <t>eraenthing</t>
  </si>
  <si>
    <t>enfoochy Or ow Gant rahy on</t>
  </si>
  <si>
    <t>any bodyiiIdongtiknowlwhyfany body)</t>
  </si>
  <si>
    <t>Wooikl ee yom oormonn thet aaaln</t>
  </si>
  <si>
    <t>MeNay wisn yew comrt have affeld or</t>
  </si>
  <si>
    <t>en thnaiame or how eure Gemma</t>
  </si>
  <si>
    <t>ipayathem}back</t>
  </si>
  <si>
    <t>Genge anyiiing Graig yew tel me</t>
  </si>
  <si>
    <t>Were, You fust punish me.</t>
  </si>
  <si>
    <t>Wed TOcti2fatie-53/RM)</t>
  </si>
  <si>
    <t>WHAT 1S CIS GMAT yew fnehting</t>
  </si>
  <si>
    <t>() (Gosner @</t>
  </si>
  <si>
    <t>() (Gosner @",702,True,False,2025-10-25 00:14:30,2.0_enhanced</t>
  </si>
  <si>
    <t>IMG_2814.PNG,custody_screenshots\IMG_2814.PNG,Craig,Unknown,"4:24)</t>
  </si>
  <si>
    <t>eogayeuricadchadedand</t>
  </si>
  <si>
    <t>icheckyyourselfinfayfuckina[detoxs</t>
  </si>
  <si>
    <t>Coochye whatever, yaneey Cty</t>
  </si>
  <si>
    <t>ibecause|ll didi/many;times|</t>
  </si>
  <si>
    <t>Vourcanvseettheyiknimessages rn)</t>
  </si>
  <si>
    <t>inotimessaging | peopleitkicome fuck}</t>
  </si>
  <si>
    <t>imersoyl(donitloseitovermy phone]</t>
  </si>
  <si>
    <t>OcenRRCETOENEY 7A CDGGVET</t>
  </si>
  <si>
    <t>changiinayencaycowhetarert</t>
  </si>
  <si>
    <t>fcansttrustathing)youlsay]|{can}</t>
  </si>
  <si>
    <t>jonjyoulneverncould: iy</t>
  </si>
  <si>
    <t>fon jugivesayiuck{immoumessaging)</t>
  </si>
  <si>
    <t>peoplejto,comejfuckimereitherg</t>
  </si>
  <si>
    <t>(causell[dontiwantthatyliwantyto)</t>
  </si>
  <si>
    <t>worryjabouy lhealthfand)this]baby)</t>
  </si>
  <si>
    <t>aching urontacletsoub ano</t>
  </si>
  <si>
    <t>Dareyeotiyan</t>
  </si>
  <si>
    <t>GENerhadieouemayetaene that om</t>
  </si>
  <si>
    <t>cheap emapingetaet</t>
  </si>
  <si>
    <t>(wena )</t>
  </si>
  <si>
    <t>© (me ( Message (Message aay</t>
  </si>
  <si>
    <t>,eogayeuricadchadedand</t>
  </si>
  <si>
    <t>© (me ( Message (Message aay",589,True,False,2025-10-25 00:14:30,2.0_enhanced</t>
  </si>
  <si>
    <t>IMG_2815.PNG,custody_screenshots\IMG_2815.PNG,Craig,Unknown,"folKyouldon,tisupportishitavoul</t>
  </si>
  <si>
    <t>idon,tisupportishitfand|I[pay]</t>
  </si>
  <si>
    <t>triheiithotinoand yeweven</t>
  </si>
  <si>
    <t>eer</t>
  </si>
  <si>
    <t>ood thin oujre gone</t>
  </si>
  <si>
    <t>os</t>
  </si>
  <si>
    <t>bod' Ino}</t>
  </si>
  <si>
    <t>caiocupcescl</t>
  </si>
  <si>
    <t>fandilyoutcan,tigetioff,yourassitaget</t>
  </si>
  <si>
    <t>canjtipaysthe</t>
  </si>
  <si>
    <t>peoplelbacly</t>
  </si>
  <si>
    <t>iseelyayy</t>
  </si>
  <si>
    <t>Whateverhelps}youlsleepiatinightal</t>
  </si>
  <si>
    <t>Know]imantidiot{soyymmnonyouy</t>
  </si>
  <si>
    <t>Getty feleRerg mTOR EATORS</t>
  </si>
  <si>
    <t>falone;done|Graigs Pn itretn cen</t>
  </si>
  <si>
    <t>Yosh bremED ENE PEAEeS Orlin</t>
  </si>
  <si>
    <t>oryoufuckinglgambledlityyoulidiot™</t>
  </si>
  <si>
    <t>tYoulspendimorelthentz0Q;on drugs)</t>
  </si>
  <si>
    <t>feveryymonthitts)</t>
  </si>
  <si>
    <t>soulcome)hereyand|licalledjthe;copsy</t>
  </si>
  <si>
    <t>Endlof{story)</t>
  </si>
  <si>
    <t>athelbabyvinotifor Wafucki</t>
  </si>
  <si>
    <t>© Cae</t>
  </si>
  <si>
    <t>,folKyouldon,tisupportishitavoul</t>
  </si>
  <si>
    <t>© Cae",536,True,False,2025-10-25 00:14:30,2.0_enhanced</t>
  </si>
  <si>
    <t>IMG_2816.PNG,custody_screenshots\IMG_2816.PNG,Craig,Unknown,"ifeeiinanhusthadsnapfand</t>
  </si>
  <si>
    <t>upshungry¥aythatisrextrapoopyino)</t>
  </si>
  <si>
    <t>iiilhavelsome;pot</t>
  </si>
  <si>
    <t>er ae know,</t>
  </si>
  <si>
    <t>iwhenjyoujreenjrouteand]Icanstart</t>
  </si>
  <si>
    <t>warming ittups</t>
  </si>
  <si>
    <t>Hi hankiyouslimisoitknisoregottalget}</t>
  </si>
  <si>
    <t>isomelrest)</t>
  </si>
  <si>
    <t>sTherejwas)like haltfajpackilastinighty</t>
  </si>
  <si>
    <t>‘Sounds’good|honvandjyeahhyou}</t>
  </si>
  <si>
    <t>ishould|comejhomerand.getiinithe)</t>
  </si>
  <si>
    <t>[bath}honestly4l donit;thinkil|have}</t>
  </si>
  <si>
    <t>lEpsonsaltileft butthe warmjwater</t>
  </si>
  <si>
    <t>iwould/definitely,;helps</t>
  </si>
  <si>
    <t>[Orwe.couldieven getiinjtogether,</t>
  </si>
  <si>
    <t>iBedand girlsifirstifomthis guy)</t>
  </si>
  <si>
    <t>(@ Rimmemicaafenmancat )</t>
  </si>
  <si>
    <t>@) (xo</t>
  </si>
  <si>
    <t>,ifeeiinanhusthadsnapfand</t>
  </si>
  <si>
    <t>@) (xo",487,True,False,2025-10-25 00:14:30,2.0_enhanced</t>
  </si>
  <si>
    <t>IMG_2817.PNG,custody_screenshots\IMG_2817.PNG,Craig,Unknown,"irnukocti0nst0:12 BM)</t>
  </si>
  <si>
    <t>Nofsmokesifromwnoeveryamet</t>
  </si>
  <si>
    <t>hes\thereonithe.counter,</t>
  </si>
  <si>
    <t>iEucKing\disgusting|behaviounyou)</t>
  </si>
  <si>
    <t>ithinktimfknistupidjorsomethings</t>
  </si>
  <si>
    <t>lusimeonhimaliminotgoing]</t>
  </si>
  <si>
    <t>the.conversation|Iim)</t>
  </si>
  <si>
    <t>vourorMy tucking bestiriend)</t>
  </si>
  <si>
    <t>you,canjtievenjturnjonjyourgfucking</t>
  </si>
  <si>
    <t>lwork</t>
  </si>
  <si>
    <t>ing</t>
  </si>
  <si>
    <t>didied</t>
  </si>
  <si>
    <t>coming]homerandisitti myself</t>
  </si>
  <si>
    <t>every fuckinginightwwhileyyoulgive,</t>
  </si>
  <si>
    <t>him) begg</t>
  </si>
  <si>
    <t>natifiaatiancifarnmalll222.</t>
  </si>
  <si>
    <t>() :</t>
  </si>
  <si>
    <t>,irnukocti0nst0:12 BM)</t>
  </si>
  <si>
    <t>natifiaatiancifarnmalll222.",378,True,False,2025-10-25 00:14:30,2.0_enhanced</t>
  </si>
  <si>
    <t>IMG_2818.PNG,custody_screenshots\IMG_2818.PNG,Craig,Unknown,"Solwholdidnitpaythelrenty iim)</t>
  </si>
  <si>
    <t>(confuse)</t>
  </si>
  <si>
    <t>fAndiitis'actually7498!50)I[paid]</t>
  </si>
  <si>
    <t>li ll|havejto‘askimy uncle}</t>
  </si>
  <si>
    <t>Likejwejre going;to;havetafucking</t>
  </si>
  <si>
    <t>new)</t>
  </si>
  <si>
    <t>thought,finally,wejwerevgetting|it}</t>
  </si>
  <si>
    <t>underncontrol</t>
  </si>
  <si>
    <t>,Solwholdidnitpaythelrenty iim)</t>
  </si>
  <si>
    <t>underncontrol",191,True,False,2025-10-25 00:14:30,2.0_enhanced</t>
  </si>
  <si>
    <t>IMG_2820.PNG,custody_screenshots\IMG_2820.PNG,Craig,Unknown,"4:09) mil LTE (13);</t>
  </si>
  <si>
    <t>Comin</t>
  </si>
  <si>
    <t>iMessage,</t>
  </si>
  <si>
    <t>Wed SOct-2""aty10:56 PM</t>
  </si>
  <si>
    <t>IBack{in businessiforgotytojtextiyoury</t>
  </si>
  <si>
    <t>fAny{change)</t>
  </si>
  <si>
    <t>Totally,fucked[mejover,</t>
  </si>
  <si>
    <t>Whatisithe'absolutebestishingles}to]</t>
  </si>
  <si>
    <t>fuse bestilookinglalso,</t>
  </si>
  <si>
    <t>[SunnOct 6.at.9:16 PM</t>
  </si>
  <si>
    <t>Really;depends‘onitheelements}</t>
  </si>
  <si>
    <t>Vousreopentotherepmedescribeytne)</t>
  </si>
  <si>
    <t>[Mon¥Oct:7jat-9:17AM</t>
  </si>
  <si>
    <t>aveyany{coloundrawingsog</t>
  </si>
  <si>
    <t>ervetine alielccelonlysirerence</t>
  </si>
  <si>
    <t>betweenlthe ones onjyoughouselin)</t>
  </si>
  <si>
    <t>Ganga ( (Gimberlinerastorobably</t>
  </si>
  <si>
    <t>gamepalainraresicas.</t>
  </si>
  <si>
    <t>chinehoo</t>
  </si>
  <si>
    <t>likeiko oct pan tones</t>
  </si>
  <si>
    <t>would |belthe.colourpallet</t>
  </si>
  <si>
    <t>acing</t>
  </si>
  <si>
    <t>ilcanjwatchy10000\YouTubevideos)</t>
  </si>
  <si>
    <t>cnc tit ian brandfogthis|brand/and]</t>
  </si>
  <si>
    <t>,Comin</t>
  </si>
  <si>
    <t>cnc tit ian brandfogthis|brand/and]",527,True,False,2025-10-25 00:14:30,2.0_enhanced</t>
  </si>
  <si>
    <t>IMG_2821(1).PNG,custody_screenshots\IMG_2821(1).PNG,Craig,Unknown,"TEV MSZ</t>
  </si>
  <si>
    <t>CWH UM Oo MOVE</t>
  </si>
  <si>
    <t>Join This Network</t>
  </si>
  <si>
    <t>Privene WHA Ackhess</t>
  </si>
  <si>
    <t>WHA Adcrass</t>
  </si>
  <si>
    <t>WHA networks end devices can tack other neartay</t>
  </si>
  <si>
    <t>WHF devicas bay their WHA acres, even en</t>
  </si>
  <si>
    <t>A fixed private address reduecs aross-netwants</t>
  </si>
  <si>
    <t>wracking by using a unigue WHA adkiess on this</t>
  </si>
  <si>
    <t>IBV!</t>
  </si>
  <si>
    <t>Pp Automatic &gt;</t>
  </si>
  <si>
    <t>DNS Aurometic &gt;</t>
  </si>
  <si>
    <t>UU UL PARODY</t>
  </si>
  <si>
    <t>Ot? &gt;</t>
  </si>
  <si>
    <t>,TEV MSZ</t>
  </si>
  <si>
    <t>Ot? &gt;",310,True,False,2025-10-25 00:14:30,2.0_enhanced</t>
  </si>
  <si>
    <t>IMG_2821.PNG,custody_screenshots\IMG_2821.PNG,Craig,Unknown,"GO Gia eS CATON</t>
  </si>
  <si>
    <t>fagainyAndyoulbeatitheyshitoutyoy</t>
  </si>
  <si>
    <t>mefandjtrashed</t>
  </si>
  <si>
    <t>Ibecauseyyoul ihavelany)</t>
  </si>
  <si>
    <t>Whileyyouscteamediwheresimy]</t>
  </si>
  <si>
    <t>ificmingidrugs huh]</t>
  </si>
  <si>
    <t>erie littinimailbox{so]he)</t>
  </si>
  <si>
    <t>cheartilbem, Inchmowiihyeur</t>
  </si>
  <si>
    <t>shitfuck) fucktyourself</t>
  </si>
  <si>
    <t>Cig’</t>
  </si>
  <si>
    <t>mw | wt |A</t>
  </si>
  <si>
    <t>atalalale(elulnlole</t>
  </si>
  <si>
    <t>alse le@lele)</t>
  </si>
  <si>
    <t>] Jatelewelols (e (a)</t>
  </si>
  <si>
    <t>,GO Gia eS CATON</t>
  </si>
  <si>
    <t>] Jatelewelols (e (a)",289,True,False,2025-10-25 00:14:30,2.0_enhanced</t>
  </si>
  <si>
    <t>IMG_2822(1).PNG,custody_screenshots\IMG_2822(1).PNG,Craig,Unknown,"&lt; @y) Sea &amp; O</t>
  </si>
  <si>
    <t>agrees</t>
  </si>
  <si>
    <t>IDECIGTA Tal OO AM)</t>
  </si>
  <si>
    <t>( dtopiens</t>
  </si>
  <si>
    <t>DECKVA TRI TAN]</t>
  </si>
  <si>
    <t>Wannatgosforlunch{tomorrow.7)</t>
  </si>
  <si>
    <t>DECMATEIDSO2 BM</t>
  </si>
  <si>
    <t>I.diiovesthatiif{icanimanagejtolmake)</t>
  </si>
  <si>
    <t>DECIGYATRIZ:19 DM</t>
  </si>
  <si>
    <t>Domtmelke mo come over there and)</t>
  </si>
  <si>
    <t>felllhimmyseligthatiimytakingpyoulforp</t>
  </si>
  <si>
    <t>GQ) | Uunatottd</t>
  </si>
  <si>
    <t>DECICYATAI: 200M</t>
  </si>
  <si>
    <t>,&lt; @y) Sea &amp; O</t>
  </si>
  <si>
    <t>DECICYATAI: 200M",284,True,False,2025-10-25 00:14:30,2.0_enhanced</t>
  </si>
  <si>
    <t>IMG_2822(2).PNG,custody_screenshots\IMG_2822(2).PNG,Craig,Unknown,"&lt; @y) Sea &amp; O</t>
  </si>
  <si>
    <t>IMG_2822.PNG,custody_screenshots\IMG_2822.PNG,Craig,Unknown,"&lt; @) eas GO</t>
  </si>
  <si>
    <t>( degree,</t>
  </si>
  <si>
    <t>IDECIGTA TALL OO AN)</t>
  </si>
  <si>
    <t>( Nopians</t>
  </si>
  <si>
    <t>DECISIATEIS TAM</t>
  </si>
  <si>
    <t>Wannatgosforlunchitomonrow.</t>
  </si>
  <si>
    <t>DECIOIA TEI 202 BM)</t>
  </si>
  <si>
    <t>Fa love thet (71 can memage to melo</t>
  </si>
  <si>
    <t>IDECIOIA Tal 2219 BM]</t>
  </si>
  <si>
    <t>Domtanikeome came over thar end)</t>
  </si>
  <si>
    <t>rell[himimyseligthatlimitakinghyoulforg</t>
  </si>
  <si>
    <t>ED) | ncinted</t>
  </si>
  <si>
    <t>IDECIGIA 191-20 BM)</t>
  </si>
  <si>
    <t>,&lt; @) eas GO</t>
  </si>
  <si>
    <t>IDECIGIA 191-20 BM)",290,True,False,2025-10-25 00:14:30,2.0_enhanced</t>
  </si>
  <si>
    <t>IMG_2823(1).PNG,custody_screenshots\IMG_2823(1).PNG,Craig,Unknown,"5:3 ofl) S (7e)</t>
  </si>
  <si>
    <t>@ @ Wee % O</t>
  </si>
  <si>
    <t>(Causejtherelainstlol</t>
  </si>
  <si>
    <t>Nthtitk ew are [el ay option and Pim</t>
  </si>
  <si>
    <t>wUEIUR7 26 BM]</t>
  </si>
  <si>
    <t>Feheha well tink yew</t>
  </si>
  <si>
    <t>inner)</t>
  </si>
  <si>
    <t>il Meny end comenter</t>
  </si>
  <si>
    <t>ERITS-O7 PM]</t>
  </si>
  <si>
    <t>,5:3 ofl) S (7e)</t>
  </si>
  <si>
    <t>ERIIS:34. BM)",277,True,False,2025-10-25 00:14:30,2.0_enhanced</t>
  </si>
  <si>
    <t>IMG_2823.PNG,custody_screenshots\IMG_2823.PNG,Craig,Unknown,"5:34 ool) &gt; (7e)</t>
  </si>
  <si>
    <t>@O@ Bee &amp; Or</t>
  </si>
  <si>
    <t>Cause thao aiit lal</t>
  </si>
  <si>
    <t>Neihtitk ew are (el ay option and Pim</t>
  </si>
  <si>
    <t>enitied to Reo heha</t>
  </si>
  <si>
    <t>ST IUR7 26 BMI)</t>
  </si>
  <si>
    <t>Hehehe well tink yew</t>
  </si>
  <si>
    <t>Iithinkgiijtoldjyoulbeforelso)</t>
  </si>
  <si>
    <t>inneriol)</t>
  </si>
  <si>
    <t>Mery end cementer</t>
  </si>
  <si>
    <t>ERIS-O7 PM</t>
  </si>
  <si>
    <t>,@O@ Bee &amp; Or</t>
  </si>
  <si>
    <t>ERIIS:34. BM)",264,True,False,2025-10-25 00:14:30,2.0_enhanced</t>
  </si>
  <si>
    <t>IMG_2824(1).PNG,custody_screenshots\IMG_2824(1).PNG,Craig,Unknown,"5:33) oll) S (7E)</t>
  </si>
  <si>
    <t>@O@ BE &amp; O</t>
  </si>
  <si>
    <t>Ohthetdo ls)</t>
  </si>
  <si>
    <t>thinkgsofdonstayou)</t>
  </si>
  <si>
    <t>aT hU5-58 BN)</t>
  </si>
  <si>
    <t>Ohhh wall u can be the 1 to scaap A</t>
  </si>
  <si>
    <t>pend yem tho fappost ity</t>
  </si>
  <si>
    <t>Deubtitd (ol. iy trust ih men fs</t>
  </si>
  <si>
    <t>iwhatiyourggoingithrough|butlllfstay]</t>
  </si>
  <si>
    <t>putt yourreadyitogolilliwaittformyoul</t>
  </si>
  <si>
    <t>&amp;) eal</t>
  </si>
  <si>
    <t>,@O@ BE &amp; O</t>
  </si>
  <si>
    <t>&amp;) eal",282,True,False,2025-10-25 00:14:30,2.0_enhanced</t>
  </si>
  <si>
    <t>IMG_2824(2).PNG,custody_screenshots\IMG_2824(2).PNG,Craig,Unknown,"5:33) oll) S (Ee)</t>
  </si>
  <si>
    <t>upendnatio yom tho appost ilty</t>
  </si>
  <si>
    <t>© | wm</t>
  </si>
  <si>
    <t>iwhatiyourggoingithrough|butll[stay]</t>
  </si>
  <si>
    <t>putt hyourreadyitorgolylliwaittformyoul</t>
  </si>
  <si>
    <t>© oa</t>
  </si>
  <si>
    <t>© oa",229,True,False,2025-10-25 00:14:30,2.0_enhanced</t>
  </si>
  <si>
    <t>IMG_2824.PNG,custody_screenshots\IMG_2824.PNG,Craig,Unknown,"5:33) oll) S (Ee)</t>
  </si>
  <si>
    <t>IMG_2825(1).PNG,custody_screenshots\IMG_2825(1).PNG,Craig,Nick,"SD</t>
  </si>
  <si>
    <t>sa Q©</t>
  </si>
  <si>
    <t>fists fust ehout to eare Fi yew wanted)</t>
  </si>
  <si>
    <t>toydolmelup ss O)l{canlmeetyaratathe)</t>
  </si>
  <si>
    <t>coor cnick ©) caves the chgs</t>
  </si>
  <si>
    <t>©) Andll{gotnoygas}itsy</t>
  </si>
  <si>
    <t>igotteashhya}</t>
  </si>
  <si>
    <t>dustictime know when to mun dew</t>
  </si>
  <si>
    <t>quickilol§</t>
  </si>
  <si>
    <t>S2002@  o@</t>
  </si>
  <si>
    <t>,sa Q©</t>
  </si>
  <si>
    <t>S2002@ o@",233,True,True,2025-10-25 00:14:30,2.0_enhanced</t>
  </si>
  <si>
    <t>IMG_2825(2).PNG,custody_screenshots\IMG_2825(2).PNG,Craig,Nick,"sa @©</t>
  </si>
  <si>
    <t>toydolmelupys3Oll{canlmeetyaratathe)</t>
  </si>
  <si>
    <t>Goor enick ©) caves the chgs</t>
  </si>
  <si>
    <t>Yougetcach I getno card en me</t>
  </si>
  <si>
    <t>&amp;) Andl geno gas fis</t>
  </si>
  <si>
    <t>Igeteash wa</t>
  </si>
  <si>
    <t>dustictane know when to rum down</t>
  </si>
  <si>
    <t>,sa @©</t>
  </si>
  <si>
    <t>S2002@ o@",228,True,True,2025-10-25 00:14:30,2.0_enhanced</t>
  </si>
  <si>
    <t>IMG_2825.PNG,custody_screenshots\IMG_2825.PNG,Craig,Nick,"sa @©</t>
  </si>
  <si>
    <t>IMG_2826(1).PNG,custody_screenshots\IMG_2826(1).PNG,Craig,Unknown,"(Ge</t>
  </si>
  <si>
    <t>NOVESYATEI-CTEM</t>
  </si>
  <si>
    <t>Heyillwasnitsureliigyousc|belupyetiol</t>
  </si>
  <si>
    <t>ama hahahsw hatisiup 2</t>
  </si>
  <si>
    <t>INMijustgotbackiiromiSobeystand|</t>
  </si>
  <si>
    <t>ollaystoreaWhattaboutiyou7</t>
  </si>
  <si>
    <t>ise, just cleaning gemma felt somo</t>
  </si>
  <si>
    <t>babyclothestiol</t>
  </si>
  <si>
    <t>NiceWAllttheycutellittlevoutrits|hahalim)</t>
  </si>
  <si>
    <t>elmestcnea my onchy too</t>
  </si>
  <si>
    <t>Yessomeny &amp;</t>
  </si>
  <si>
    <t>INOVI3 aa 35 PM</t>
  </si>
  <si>
    <t>Whatitimeldoyyoulwannalhanglout7</t>
  </si>
  <si>
    <t>Ga &amp;</t>
  </si>
  <si>
    <t>,(Ge</t>
  </si>
  <si>
    <t>Ga &amp;",323,True,False,2025-10-25 00:14:30,2.0_enhanced</t>
  </si>
  <si>
    <t>IMG_2826(2).PNG,custody_screenshots\IMG_2826(2).PNG,Craig,Unknown,"©</t>
  </si>
  <si>
    <t>INOVISTATAL-CLEM|</t>
  </si>
  <si>
    <t>lenm, heheh. Whats upe</t>
  </si>
  <si>
    <t>Nvjusugoubacigromsobeysrand</t>
  </si>
  <si>
    <t>CollastoregV/nauabouNyouy</t>
  </si>
  <si>
    <t>Nisa, fst cleaning gamma field coma</t>
  </si>
  <si>
    <t>baby{clothesilol}</t>
  </si>
  <si>
    <t>NiceWallthetcutellittetouttitslanalin</t>
  </si>
  <si>
    <t>almostdonelmyslauncnyitoo</t>
  </si>
  <si>
    <t>Westsolmanyses)</t>
  </si>
  <si>
    <t>INOV{3 Yam: 35 PM</t>
  </si>
  <si>
    <t>Wirattime(doyyoutwannallangiout?</t>
  </si>
  <si>
    <t>2080 é</t>
  </si>
  <si>
    <t>,INOVISTATAL-CLEM|</t>
  </si>
  <si>
    <t>2080 é",286,True,False,2025-10-25 00:14:30,2.0_enhanced</t>
  </si>
  <si>
    <t>IMG_2826.PNG,custody_screenshots\IMG_2826.PNG,Craig,Unknown,"©</t>
  </si>
  <si>
    <t>IMG_2827(1).PNG,custody_screenshots\IMG_2827(1).PNG,Craig,Unknown,"Iwas beltind a classed doar effal</t>
  </si>
  <si>
    <t>SitLINGTOWN</t>
  </si>
  <si>
    <t>Niele yom I was semy and would stop</t>
  </si>
  <si>
    <t>(ur we both mecced to werk on fR</t>
  </si>
  <si>
    <t>So ceiencling your tue</t>
  </si>
  <si>
    <t>And) you cid mat. You pushed anc)</t>
  </si>
  <si>
    <t>pushed so yeu could awe any</t>
  </si>
  <si>
    <t>evicknes to say ) was a shit human.</t>
  </si>
  <si>
    <t>[—)</t>
  </si>
  <si>
    <t>(1°)</t>
  </si>
  <si>
    <t>‘arnnedlitqintold</t>
  </si>
  <si>
    <t>slofsaveyyourgass)</t>
  </si>
  <si>
    <t>Pan wet ceitencliing</t>
  </si>
  <si>
    <t>Mhatshwrong</t>
  </si>
  <si>
    <t>And uhen | asked yew to [eave and</t>
  </si>
  <si>
    <t>told yew I was deme fits met cheatihg</t>
  </si>
  <si>
    <t>Cl —</t>
  </si>
  <si>
    <t>,Iwas beltind a classed doar effal</t>
  </si>
  <si>
    <t>Cl —",387,True,False,2025-10-25 00:14:30,2.0_enhanced</t>
  </si>
  <si>
    <t>IMG_2827.PNG,custody_screenshots\IMG_2827.PNG,Craig,Unknown,"Iwas belting a classed coor effal</t>
  </si>
  <si>
    <t>SittINGTOWn</t>
  </si>
  <si>
    <t>Nteld yew 0 was somy end would stop</t>
  </si>
  <si>
    <t>foot we both meacied to work on ft</t>
  </si>
  <si>
    <t>pushed so yew could have amy</t>
  </si>
  <si>
    <t>ericicnes to say 1 wes a sift fame.</t>
  </si>
  <si>
    <t>arnnedlitqintold</t>
  </si>
  <si>
    <t>ThENS WONG)</t>
  </si>
  <si>
    <t>And when | asked yew to [eave andl</t>
  </si>
  <si>
    <t>,Iwas belting a classed coor effal</t>
  </si>
  <si>
    <t>told) you I was dene i's mst cheating",356,True,False,2025-10-25 00:14:30,2.0_enhanced</t>
  </si>
  <si>
    <t>IMG_2828.PNG,custody_screenshots\IMG_2828.PNG,Craig,Unknown,"SatiNovis0fat{o:34 BMI</t>
  </si>
  <si>
    <t>ae 7 SIOTCan meetyaar me</t>
  </si>
  <si>
    <t>oor suk @ saves he Goat)</t>
  </si>
  <si>
    <t>You got cash! got no card on me.</t>
  </si>
  <si>
    <t>‘Amt got no gas ffs)</t>
  </si>
  <si>
    <t>a fy</t>
  </si>
  <si>
    <t>@ (onic )</t>
  </si>
  <si>
    <t>Joti don't think [need anyone but)</t>
  </si>
  <si>
    <t>ohnhhwellucan be the Lio scoop ya</t>
  </si>
  <si>
    <t>fig anid make you the happlost gt in</t>
  </si>
  <si>
    <t>iow</t>
  </si>
  <si>
    <t>fru 2074]</t>
  </si>
  <si>
    <t>Hahaha well thank you,</t>
  </si>
  <si>
    <t>think Hltold you batore so</t>
  </si>
  <si>
    <t>@ romember that</t>
  </si>
  <si>
    <t>First you got lel me take you out for</t>
  </si>
  <si>
    <t>[C3 iinet fal</t>
  </si>
  <si>
    <t>Jol it try and romembor</t>
  </si>
  <si>
    <t>brnis:o7 Pu)</t>
  </si>
  <si>
    <t>,ae 7 SIOTCan meetyaar me</t>
  </si>
  <si>
    <t>brnis:o7 Pu)",393,True,False,2025-10-25 00:14:30,2.0_enhanced</t>
  </si>
  <si>
    <t>IMG_2830.PNG,custody_screenshots\IMG_2830.PNG,Craig,Unknown,"ye é</t>
  </si>
  <si>
    <t>it's really hard to.da.adog and</t>
  </si>
  <si>
    <t>wondering what your</t>
  </si>
  <si>
    <t>plan ise</t>
  </si>
  <si>
    <t>‘Reply, a _","ye é</t>
  </si>
  <si>
    <t>‘Reply, a _",77,True,False,2025-10-25 00:14:30,2.0_enhanced</t>
  </si>
  <si>
    <t>IMG_2831.PNG,custody_screenshots\IMG_2831.PNG,Craig,Unknown,"Amandajisitaking|hemcousin}to</t>
  </si>
  <si>
    <t>WamEk HED,</t>
  </si>
  <si>
    <t>liilftireythemyouthoperully am |</t>
  </si>
  <si>
    <t>they,llisieep)</t>
  </si>
  <si>
    <t>Ohtawesomevokay! |</t>
  </si>
  <si>
    <t>May belshe-dilet{mercomelouttand,</t>
  </si>
  <si>
    <t>rollfonefsupenquickVolInot}</t>
  </si>
  <si>
    <t>smokelitibut{rollioneanennext</t>
  </si>
  <si>
    <t>feedjisithenithowAndilinavenst</t>
  </si>
  <si>
    <t>pumped §prettyisureithelbitchllady]</t>
  </si>
  <si>
    <t>isibackitoo!}</t>
  </si>
  <si>
    <t>,Amandajisitaking|hemcousin}to</t>
  </si>
  <si>
    <t>isibackitoo!}",280,True,False,2025-10-25 00:14:30,2.0_enhanced</t>
  </si>
  <si>
    <t>IMG_2832.PNG,custody_screenshots\IMG_2832.PNG,Craig,Unknown,"""</t>
  </si>
  <si>
    <t>Good to know we need morelety tim</t>
  </si>
  <si>
    <t>getting 6O,when he comes let</t>
  </si>
  <si>
    <t>How much to take out for,you to get hint know if youwant, anything cause,</t>
  </si>
  <si>
    <t>some lol Whatta mean done</t>
  </si>
  <si>
    <t>what?, Does your. brain of ‘sharing that when.</t>
  </si>
  <si>
    <t>you tell me it's gone or need</t>
  </si>
  <si>
    <t>Donjt need a just letting ya</t>
  </si>
  <si>
    <t>‘knowre I'd bank</t>
  </si>
  <si>
    <t>‘or, getting a donit lock:</t>
  </si>
  <si>
    <t>of figuring itithe fuck’out} Toney have the’card</t>
  </si>
  <si>
    <t>you have the you can access</t>
  </si>
  <si>
    <t>{ ) both accounts so fuck","Good to know we need morelety tim</t>
  </si>
  <si>
    <t>{ ) both accounts so fuck",450,True,False,2025-10-25 00:14:30,2.0_enhanced</t>
  </si>
  <si>
    <t>IMG_2833.PNG,custody_screenshots\IMG_2833.PNG,Craig,Unknown,"feo ED</t>
  </si>
  <si>
    <t>Moveryouguystoouueninkul</t>
  </si>
  <si>
    <t>noVBATEZaAaN</t>
  </si>
  <si>
    <t>@&gt; (tescomesyemempleass</t>
  </si>
  <si>
    <t>Walking;dogsinow]</t>
  </si>
  <si>
    <t>NOVsI2Z7ATIG711 AM</t>
  </si>
  <si>
    <t>NOVsI2Z7AT{9:07 AM</t>
  </si>
  <si>
    <t>Youve blocked Emma</t>
  </si>
  <si>
    <t>You canst message orcall themin,thischatyand,you.wonst}</t>
  </si>
  <si>
    <t>receive theinmessages oncallss</t>
  </si>
  <si>
    <t>a a (-*N</t>
  </si>
  <si>
    <t>,feo ED</t>
  </si>
  <si>
    <t>a a (-*N",239,True,False,2025-10-25 00:14:30,2.0_enhanced</t>
  </si>
  <si>
    <t>IMG_2834.PNG,custody_screenshots\IMG_2834.PNG,Craig,Unknown,"41:09) cE</t>
  </si>
  <si>
    <t>Cocelmorn ne eave Eces</t>
  </si>
  <si>
    <t>INOVAITAT9:02 AM.</t>
  </si>
  <si>
    <t>Hahahalgood{morninglitisllikey</t>
  </si>
  <si>
    <t>[NOVAITATRIO:O9'AM</t>
  </si>
  <si>
    <t>iCan}wegetfa leopard|gecko?</t>
  </si>
  <si>
    <t>[NOVs1iJATA10:41AM</t>
  </si>
  <si>
    <t>fAlso\weshavejno}weedj|vape)</t>
  </si>
  <si>
    <t>@D | Gegstenodouce</t>
  </si>
  <si>
    <t>[INOVAITIAT2:49 PM</t>
  </si>
  <si>
    <t>INOVAITAT{3:25 PM)</t>
  </si>
  <si>
    <t>2) (eooven</t>
  </si>
  <si>
    <t>Youcanit message oncall themin,thischatyand,youwonsty</t>
  </si>
  <si>
    <t>(ea</t>
  </si>
  <si>
    <t>,Cocelmorn ne eave Eces</t>
  </si>
  <si>
    <t>(ea",342,True,False,2025-10-25 00:14:30,2.0_enhanced</t>
  </si>
  <si>
    <t>IMG_2835.PNG,custody_screenshots\IMG_2835.PNG,Craig,Emma,"124.6) ctl (27)</t>
  </si>
  <si>
    <t>Desemerah B08 (@) )(&amp;)</t>
  </si>
  <si>
    <t>41:09)</t>
  </si>
  <si>
    <t>« Ga Emma Elizabeth</t>
  </si>
  <si>
    <t>sralking)with}Paul[had|been\funy</t>
  </si>
  <si>
    <t>INotaChatiwhenlhomellllove)youlso)</t>
  </si>
  <si>
    <t>imuchisexy]</t>
  </si>
  <si>
    <t>OCTIS'AT¢2:17, PM</t>
  </si>
  <si>
    <t>lwantylinowhereneaymeoumy)</t>
  </si>
  <si>
    <t>familyfagaing</t>
  </si>
  <si>
    <t>OCTSIAT¢2:46 PM.</t>
  </si>
  <si>
    <t>Cham  hutyeheankirea</t>
  </si>
  <si>
    <t>llessitochaveranyoneyliketthat\close)</t>
  </si>
  <si>
    <t>@® (ow.</t>
  </si>
  <si>
    <t>(clachyoufagreetlovelyourllIo)</t>
  </si>
  <si>
    <t>everything foryoulbaby | gotythis)</t>
  </si>
  <si>
    <t>wergo Hersinotyftuckjng|with)</t>
  </si>
  <si>
    <t>my famemanymorelliminotwustin)</t>
  </si>
  <si>
    <t>You.ve blocked Emma</t>
  </si>
  <si>
    <t>Yourcanit message orcall themin,thischatyand,you.won,t}</t>
  </si>
  <si>
    <t>(es</t>
  </si>
  <si>
    <t>\&amp;D</t>
  </si>
  <si>
    <t>,124.6) ctl (27)</t>
  </si>
  <si>
    <t>Cham hutyeheankirea</t>
  </si>
  <si>
    <t>\&amp;D",522,True,True,2025-10-25 00:14:30,2.0_enhanced</t>
  </si>
  <si>
    <t>IMG_2836.PNG,custody_screenshots\IMG_2836.PNG,Craig,Unknown,"n:09)</t>
  </si>
  <si>
    <t>pralking|with|paullhad/been|tuns</t>
  </si>
  <si>
    <t>Noth hatiwhenlhomellllovelyoulso)</t>
  </si>
  <si>
    <t>OCTS'AT#2:17, PM</t>
  </si>
  <si>
    <t>liwantaifnowhereinearme onmy]</t>
  </si>
  <si>
    <t>fanilyegcion</t>
  </si>
  <si>
    <t>fonlncoos*Ebutyyalycouldniticare)</t>
  </si>
  <si>
    <t>llessitorhaveranyoneyliketthaticlose)</t>
  </si>
  <si>
    <t>@®&gt; (tow.</t>
  </si>
  <si>
    <t>(lachyouragreelllovelyourlIIco)</t>
  </si>
  <si>
    <t>Wergo’, Heisinottuckjng|with)</t>
  </si>
  <si>
    <t>my famsmanymorelliminotwustin)</t>
  </si>
  <si>
    <t>—_—_—_—_=_&gt;</t>
  </si>
  <si>
    <t>,n:09)</t>
  </si>
  <si>
    <t>(ea",479,True,False,2025-10-25 00:14:30,2.0_enhanced</t>
  </si>
  <si>
    <t>IMG_2837.PNG,custody_screenshots\IMG_2837.PNG,Craig,Emma,"1:07)</t>
  </si>
  <si>
    <t>« 3, Emma Elizabeth</t>
  </si>
  <si>
    <t>@ ( oeciieve</t>
  </si>
  <si>
    <t>NOVsISTATIO:57AM</t>
  </si>
  <si>
    <t>Hustwaiting fouthenursetsnertold)</t>
  </si>
  <si>
    <t>motmochouhcnluasheck</t>
  </si>
  <si>
    <t>NOVsISATAIV:4A9 AM</t>
  </si>
  <si>
    <t>Sheisicoming}to © heey</t>
  </si>
  <si>
    <t>CD |</t>
  </si>
  <si>
    <t>,« 3, Emma Elizabeth</t>
  </si>
  <si>
    <t>CD |",257,True,True,2025-10-25 00:14:30,2.0_enhanced</t>
  </si>
  <si>
    <t>IMG_2838.PNG,custody_screenshots\IMG_2838.PNG,Craig,Unknown,"uO 746]</t>
  </si>
  <si>
    <t>INOVAISIATEZ:24 BM]</t>
  </si>
  <si>
    <t>lis}Harper propeand\wherelshe)</t>
  </si>
  <si>
    <t>belongsyyet</t>
  </si>
  <si>
    <t>Rand yssaic| ar peqlookstlie)</t>
  </si>
  <si>
    <t>fauntslara)</t>
  </si>
  <si>
    <t>NOVai3'AT¢3:23 PM</t>
  </si>
  <si>
    <t>live justihadito shit foran|hourzand]</t>
  </si>
  <si>
    <t>justiwannalshowernlhavenjtisince)</t>
  </si>
  <si>
    <t>enneiouscothentnentatted</t>
  </si>
  <si>
    <t>binthtandihaveracmokewithon</t>
  </si>
  <si>
    <t>bemofushecloglater sabe mcoLLy]</t>
  </si>
  <si>
    <t>GRofusthand</t>
  </si>
  <si>
    <t>can/putiherin|herbed/andieatthoy</t>
  </si>
  <si>
    <t>lhavejnothingleftiinithe;tank ll</t>
  </si>
  <si>
    <t>fseelyo! b BW)</t>
  </si>
  <si>
    <t>,uO 746]</t>
  </si>
  <si>
    <t>(ea",488,True,False,2025-10-25 00:14:30,2.0_enhanced</t>
  </si>
  <si>
    <t>IMG_2839.PNG,custody_screenshots\IMG_2839.PNG,Craig,Unknown,"I hnnow you are and yeurre dating</t>
  </si>
  <si>
    <t>greatibabelbutsyouldongtithinkd)</t>
  </si>
  <si>
    <t>have nothing ih ay tank citer, 0</t>
  </si>
  <si>
    <t>Gant go amymiare Pim simck here.</t>
  </si>
  <si>
    <t>Canft sce the dogs cant smahe ©</t>
  </si>
  <si>
    <t>foi? cant shower or pick my own</t>
  </si>
  <si>
    <t>Clothes Fan net bitching Mm ust</t>
  </si>
  <si>
    <t>eayihg then i's Ihe you try and]</t>
  </si>
  <si>
    <t>make all these exouses Ie 1 get</t>
  </si>
  <si>
    <t>Really 1 co and l apprecizte all your</t>
  </si>
  <si>
    <t>tying Pm net saying i met enough</t>
  </si>
  <si>
    <t>because tts mone then cneugh you</t>
  </si>
  <si>
    <t>fost coat need reasons why yeu</t>
  </si>
  <si>
    <t>need i</t>
  </si>
  <si>
    <t>,I hnnow you are and yeurre dating</t>
  </si>
  <si>
    <t>need i",496,True,False,2025-10-25 00:14:30,2.0_enhanced</t>
  </si>
  <si>
    <t>IMG_2840(1).PNG,custody_screenshots\IMG_2840(1).PNG,Craig,Unknown,"Pn sooty Craig 0 love yeu. Just a lat</t>
  </si>
  <si>
    <t>Going cneugh cause your daiing</t>
  </si>
  <si>
    <t>the ofits tor hell? hour) cant sae</t>
  </si>
  <si>
    <t>Sra REE EOS</t>
  </si>
  <si>
    <t>Wousveiblocked|Emma]</t>
  </si>
  <si>
    <t>You cantanessage or call them ih this fanchyoulWwonnt</t>
  </si>
  <si>
    <t>coscive thelr massages ar</t>
  </si>
  <si>
    <t>epor,",393,True,False,2025-10-25 00:14:30,2.0_enhanced</t>
  </si>
  <si>
    <t>IMG_2840.PNG,custody_screenshots\IMG_2840.PNG,Craig,Unknown,"cOMEEY</t>
  </si>
  <si>
    <t>Seelyalwhenlitseehyallike]itsaid]</t>
  </si>
  <si>
    <t>Pon sonny Craig) 0 love you. Just 6 let</t>
  </si>
  <si>
    <t>TISEN to make you fee! [ike your met</t>
  </si>
  <si>
    <t>doing chough cause your daiing</t>
  </si>
  <si>
    <t>the fils for hell? hour 1 cant sae</t>
  </si>
  <si>
    <t>why thay wouldnt let me or haw</t>
  </si>
  <si>
    <t>they would know really bat Up to</t>
  </si>
  <si>
    <t>gy ,</t>
  </si>
  <si>
    <t>Wousvejblocked/Emma]</t>
  </si>
  <si>
    <t>You cantanessage or call them ih tis fanchyoulWwonst</t>
  </si>
  <si>
    <t>coscive their massages ar</t>
  </si>
  <si>
    <t>,cOMEEY</t>
  </si>
  <si>
    <t>epor,",459,True,False,2025-10-25 00:14:30,2.0_enhanced</t>
  </si>
  <si>
    <t>IMG_2841(1).PNG,custody_screenshots\IMG_2841(1).PNG,Craig,Unknown,"Mhatwwonk</t>
  </si>
  <si>
    <t>beenjnothing|butigreatem</t>
  </si>
  <si>
    <t>Oh 28 , hat other stui? is</t>
  </si>
  <si>
    <t>lifelisnatyendinglit:syjustbeginnings</t>
  </si>
  <si>
    <t>,Mhatwwonk</t>
  </si>
  <si>
    <t>their massages ar",315,True,False,2025-10-25 00:14:30,2.0_enhanced</t>
  </si>
  <si>
    <t>IMG_2841.PNG,custody_screenshots\IMG_2841.PNG,Craig,Unknown,"THER Woke</t>
  </si>
  <si>
    <t>Because I feel bad when yeurve</t>
  </si>
  <si>
    <t>beenjnothing|butigneates</t>
  </si>
  <si>
    <t>Oh 1a , hat other stui? is</t>
  </si>
  <si>
    <t>And you sce me with Karpar, your</t>
  </si>
  <si>
    <t>(iid fsa ending iis just basing,</t>
  </si>
  <si>
    <t>,THER Woke</t>
  </si>
  <si>
    <t>their massages ar",309,True,False,2025-10-25 00:14:30,2.0_enhanced</t>
  </si>
  <si>
    <t>IMG_2842(1).PNG,custody_screenshots\IMG_2842(1).PNG,Craig,Unknown,"cE EY)</t>
  </si>
  <si>
    <t>Oh Vea , That other stui? is</t>
  </si>
  <si>
    <t>fits eat cncing it's ust beginning.</t>
  </si>
  <si>
    <t>Onee were all home together</t>
  </si>
  <si>
    <t>Oienew hancsome. Its just a hump.</t>
  </si>
  <si>
    <t>runningthroughime)</t>
  </si>
  <si>
    <t>Pm sony 0 dich? halls emotionally</t>
  </si>
  <si>
    <t>techy the monay siness fs ielding</t>
  </si>
  <si>
    <t>het this paint 0 gusss</t>
  </si>
  <si>
    <t>itjbabevammaestly}</t>
  </si>
  <si>
    <t>To Astecallly it</t>
  </si>
  <si>
    <t>You cantanessage or call them ih tis andi youlwonsty</t>
  </si>
  <si>
    <t>,cE EY)</t>
  </si>
  <si>
    <t>coccive thal massages ar a",481,True,False,2025-10-25 00:14:30,2.0_enhanced</t>
  </si>
  <si>
    <t>IMG_2842.PNG,custody_screenshots\IMG_2842.PNG,Craig,Unknown,"cOMEEY</t>
  </si>
  <si>
    <t>m (asta |</t>
  </si>
  <si>
    <t>Oh ea , that other sui? is</t>
  </si>
  <si>
    <t>packed yap</t>
  </si>
  <si>
    <t>And you sce me with Rarpeg, your</t>
  </si>
  <si>
    <t>fits iewrt cncing it's just begining.</t>
  </si>
  <si>
    <t>Onse we're all hame together</t>
  </si>
  <si>
    <t>knowlhandsomedligsiustalhumpy</t>
  </si>
  <si>
    <t>Bike}ifsaidiillovelyou)</t>
  </si>
  <si>
    <t>Pm sonny 0 cic? hall emotionally</t>
  </si>
  <si>
    <t>tocky the monsy sires fs Melding</t>
  </si>
  <si>
    <t>itbabevmmnestly!</t>
  </si>
  <si>
    <t>or Asticallly it</t>
  </si>
  <si>
    <t>[te",489,True,False,2025-10-25 00:14:30,2.0_enhanced</t>
  </si>
  <si>
    <t>IMG_2843(1).PNG,custody_screenshots\IMG_2843(1).PNG,Craig,Unknown,"TROBT PIN LTE(S19:</t>
  </si>
  <si>
    <t>You gang home with dogs is huge</t>
  </si>
  <si>
    <t>and) 0 knew its net easy especieily</t>
  </si>
  <si>
    <t>EX</t>
  </si>
  <si>
    <t>She doce change money ut this</t>
  </si>
  <si>
    <t>week cif dass . Wel gett sented</t>
  </si>
  <si>
    <t>Lemncin7s cimost cameint up Ml clo</t>
  </si>
  <si>
    <t>our backing tomamaw</t>
  </si>
  <si>
    <t>iknowSButiiffyourgottayworkdihunhya</t>
  </si>
  <si>
    <t>enoughrand]|ifapagesiatelitzall!</t>
  </si>
  <si>
    <t>Moncathy ittsem Sb )on</t>
  </si>
  <si>
    <t>,TROBT PIN LTE(S19:</t>
  </si>
  <si>
    <t>[ee",559,True,False,2025-10-25 00:14:30,2.0_enhanced</t>
  </si>
  <si>
    <t>IMG_2843.PNG,custody_screenshots\IMG_2843.PNG,Craig,Unknown,"ROBT PETE G1)</t>
  </si>
  <si>
    <t>anc) 0 tanew its net easy especieily</t>
  </si>
  <si>
    <t>Juncerstend) balay</t>
  </si>
  <si>
    <t>She decawt change money but this</t>
  </si>
  <si>
    <t>wack off doss . Weill get i sarted)</t>
  </si>
  <si>
    <t>Lemncin7s cliiost cameint up Ml clo</t>
  </si>
  <si>
    <t>knowSButiifiyourgottayworkdihunhya</t>
  </si>
  <si>
    <t>gotta work | unckratancl Just less</t>
  </si>
  <si>
    <t>Your doing emading mere then</t>
  </si>
  <si>
    <t>enoughrand|ifapamesiatelitzall!!</t>
  </si>
  <si>
    <t>,ROBT PETE G1)</t>
  </si>
  <si>
    <t>enoughrand|ifapamesiatelitzall</t>
  </si>
  <si>
    <t>IMG_2844(1).PNG,custody_screenshots\IMG_2844(1).PNG,Craig,Unknown,"(808 PrilTE(G19)</t>
  </si>
  <si>
    <t>(0 fisten to mom bitch m grab |</t>
  </si>
  <si>
    <t>Ihnew the ofiis aren? takthg Reasy</t>
  </si>
  <si>
    <t>%</t>
  </si>
  <si>
    <t>,(808 PrilTE(G19)</t>
  </si>
  <si>
    <t>IMG_2844.PNG,custody_screenshots\IMG_2844.PNG,Craig,Unknown,"1: OG)</t>
  </si>
  <si>
    <t>to mom bitch gral |</t>
  </si>
  <si>
    <t>the oils Reasy</t>
  </si>
  <si>
    <t>either whitch fs hard</t>
  </si>
  <si>
    <t>You dont need to he but Pan</t>
  </si>
  <si>
    <t>you thik to say &amp;</t>
  </si>
  <si>
    <t>am II</t>
  </si>
  <si>
    <t>Dor all and</t>
  </si>
  <si>
    <t>You cant massage Wome</t>
  </si>
  <si>
    <t>yen</t>
  </si>
  <si>
    <t>ee","1: OG)</t>
  </si>
  <si>
    <t>yen",161,True,False,2025-10-25 00:14:30,2.0_enhanced</t>
  </si>
  <si>
    <t>IMG_2845(1).PNG,custody_screenshots\IMG_2845(1).PNG,Craig,Unknown,"cE EY)</t>
  </si>
  <si>
    <t>Hil lese one guaranteed]</t>
  </si>
  <si>
    <t>knowpyouhandstareysore)</t>
  </si>
  <si>
    <t>Myrighthand]istintically</t>
  </si>
  <si>
    <t>ied</t>
  </si>
  <si>
    <t>Pm Gemma ask eveny peep in that</t>
  </si>
  <si>
    <t>hospital what to do</t>
  </si>
  <si>
    <t>Pan just wafting on mom semy fem</t>
  </si>
  <si>
    <t>Dongtibelitystokayjhun!</t>
  </si>
  <si>
    <t>their massages ar",296,True,False,2025-10-25 00:14:30,2.0_enhanced</t>
  </si>
  <si>
    <t>IMG_2845.PNG,custody_screenshots\IMG_2845.PNG,Craig,Emma,"cOMEEY</t>
  </si>
  <si>
    <t>MM (ose one quarantesd)</t>
  </si>
  <si>
    <t>Myrighthand]istintteally</t>
  </si>
  <si>
    <t>Tm gemma ask evany peep fin that</t>
  </si>
  <si>
    <t>hogpital whet to clo</t>
  </si>
  <si>
    <t>Pon fust walling om mom semy hum</t>
  </si>
  <si>
    <t>Dent be tts hay hunt</t>
  </si>
  <si>
    <t>their massages ar",265,True,True,2025-10-25 00:14:30,2.0_enhanced</t>
  </si>
  <si>
    <t>IMG_2846(1).PNG,custody_screenshots\IMG_2846(1).PNG,Craig,Unknown,"cE EY)</t>
  </si>
  <si>
    <t>Riot cell onc? Her mest feed fs</t>
  </si>
  <si>
    <t>then the. Andi) haven? pumped.</t>
  </si>
  <si>
    <t>Real Me sho ono of them reallly</t>
  </si>
  <si>
    <t>hatestitiiifeel[hergout</t>
  </si>
  <si>
    <t>Same (ol. Bapeeiaily cighe</t>
  </si>
  <si>
    <t>110-11 PM]</t>
  </si>
  <si>
    <t>110312: M]</t>
  </si>
  <si>
    <t>probablylhatesjitivo,</t>
  </si>
  <si>
    <t>You cant message or call them ih tits and yom wane</t>
  </si>
  <si>
    <t>a petsalve tal Maacseges oF a</t>
  </si>
  <si>
    <t>neytloor",537,True,False,2025-10-25 00:14:30,2.0_enhanced</t>
  </si>
  <si>
    <t>IMG_2846.PNG,custody_screenshots\IMG_2846.PNG,Craig,Unknown,"cOMEEY</t>
  </si>
  <si>
    <t>pall one super quick? Lal met smake</t>
  </si>
  <si>
    <t>Riot cell onc? Her mest feed Is</t>
  </si>
  <si>
    <t>Pretty sure the baitch lachy is back</t>
  </si>
  <si>
    <t>Feel Ihe sho one of them really</t>
  </si>
  <si>
    <t>hates it Pl teal her out</t>
  </si>
  <si>
    <t>Same ol. Bapeeiaihy cighe</t>
  </si>
  <si>
    <t>10-1 M])</t>
  </si>
  <si>
    <t>now sight,</t>
  </si>
  <si>
    <t>bathroomfandirollfonemnojone]be]in iam mma</t>
  </si>
  <si>
    <t>this tine of aight.</t>
  </si>
  <si>
    <t>10-12:2M])</t>
  </si>
  <si>
    <t>0 know this bite!</t>
  </si>
  <si>
    <t>en petsatv tell Maacseges oF me</t>
  </si>
  <si>
    <t>neytloor",544,True,False,2025-10-25 00:14:30,2.0_enhanced</t>
  </si>
  <si>
    <t>IMG_2847(1).PNG,custody_screenshots\IMG_2847(1).PNG,Craig,Unknown,"cE</t>
  </si>
  <si>
    <t>epprecione alll the summing yeurve</t>
  </si>
  <si>
    <t>She's nat seadly to go home</t>
  </si>
  <si>
    <t>THAT want to keap an eye cn her</t>
  </si>
  <si>
    <t>llevelsylumppnettyszsute)</t>
  </si>
  <si>
    <t>NUS am wantyaldisappointed</t>
  </si>
  <si>
    <t>that: Way iifg athered|</t>
  </si>
  <si>
    <t>Wounvelblocked|Emmial</t>
  </si>
  <si>
    <t>[ee",555,True,False,2025-10-25 00:14:30,2.0_enhanced</t>
  </si>
  <si>
    <t>IMG_2847.PNG,custody_screenshots\IMG_2847.PNG,Craig,Unknown,"Pill ETE(GOS)</t>
  </si>
  <si>
    <t>Sounds good hum, I hape met le |</t>
  </si>
  <si>
    <t>long anyway @ yeurll only have t</t>
  </si>
  <si>
    <t>Ihnew dogs Getta Go out too wl</t>
  </si>
  <si>
    <t>What co yom maan? 0 totaly ttn</t>
  </si>
  <si>
    <t>ehets reachy to go heme.</t>
  </si>
  <si>
    <t>eranthing has been greek other</t>
  </si>
  <si>
    <t>than her blood report ast wlgint</t>
  </si>
  <si>
    <t>THs Wank to Leap an eye on hier</t>
  </si>
  <si>
    <t>(ovells Pan pretity sure</t>
  </si>
  <si>
    <t>that: Way iifgathered|</t>
  </si>
  <si>
    <t>,Pill ETE(GOS)</t>
  </si>
  <si>
    <t>IMG_2848.PNG,custody_screenshots\IMG_2848.PNG,Craig,Unknown,"G03</t>
  </si>
  <si>
    <t>Anyway aBelherellimfallinursediout</t>
  </si>
  <si>
    <t>itellingistoriesitorcoverawhy; youre)</t>
  </si>
  <si>
    <t>Inotihere|breastfeeding)</t>
  </si>
  <si>
    <t>(Coveriollareyyourfuckedevery]</t>
  </si>
  <si>
    <t>itimejthey{comellimypumpedjorg</t>
  </si>
  <si>
    <t>IMeanlwhilejwecantitake heroutoy</t>
  </si>
  <si>
    <t>ther elandhyoulkeep poking)and}</t>
  </si>
  <si>
    <t>iwaking|henup)</t>
  </si>
  <si>
    <t>Sornyiiitryfandjtake|simins\fucktofts</t>
  </si>
  <si>
    <t>Yourcanit message orcall themin this chatyand,you.wont}</t>
  </si>
  <si>
    <t>EE E=&gt;EEEEEE</t>
  </si>
  <si>
    <t>,G03</t>
  </si>
  <si>
    <t>EE E=&gt;EEEEEE",400,True,False,2025-10-25 00:14:30,2.0_enhanced</t>
  </si>
  <si>
    <t>IMG_2849.PNG,custody_screenshots\IMG_2849.PNG,Craig,Emma,"110457]</t>
  </si>
  <si>
    <t>« LS Emma Elizabeth</t>
  </si>
  <si>
    <t>enalnwileontinverorelyyouli</t>
  </si>
  <si>
    <t>Ineverevertakelherfromyoulno)</t>
  </si>
  <si>
    <t>imattenifjweire together omwezre)</t>
  </si>
  <si>
    <t>mon idonweknovaw natty perc</t>
  </si>
  <si>
    <t>ipersonforwhoyoulthink{lam|but}</t>
  </si>
  <si>
    <t>pouveouicle aay</t>
  </si>
  <si>
    <t>— {8</t>
  </si>
  <si>
    <t>,110457]</t>
  </si>
  <si>
    <t>— {8",276,True,True,2025-10-25 00:14:30,2.0_enhanced</t>
  </si>
  <si>
    <t>IMG_2850.PNG,custody_screenshots\IMG_2850.PNG,Craig,Unknown,"RUILLTE G74)</t>
  </si>
  <si>
    <t>Monk Noval Tatva:47 PM]</t>
  </si>
  <si>
    <t>Mustpackedupthetoolsmvou zy</t>
  </si>
  <si>
    <t>pTuey Noval 2/at/4:05 AM]</t>
  </si>
  <si>
    <t>‘Goodimorning}brotha]</t>
  </si>
  <si>
    <t>(Contractionsistarted lustcabbed)</t>
  </si>
  <si>
    <t>homedogsywereinwindowfonan</t>
  </si>
  <si>
    <t>lhourlosing}theinshit;ffs}lolishe.sfon}</t>
  </si>
  <si>
    <t>morphenemnicejand|rclaxed now)</t>
  </si>
  <si>
    <t>iwillberanhourorso)</t>
  </si>
  <si>
    <t>(Coollilllhavejthem\walked[n{settled]</t>
  </si>
  <si>
    <t>(a) (iuessego AN)</t>
  </si>
  <si>
    <t>,RUILLTE G74)</t>
  </si>
  <si>
    <t>(a) (iuessego AN)",296,True,False,2025-10-25 00:14:30,2.0_enhanced</t>
  </si>
  <si>
    <t>IMG_2851.PNG,custody_screenshots\IMG_2851.PNG,Craig,Unknown,"@)</t>
  </si>
  <si>
    <t>[uy Girly)</t>
  </si>
  <si>
    <t>lov 8 at</t>
  </si>
  <si>
    <t>‘Gotta get some. vape juice toda’</t>
  </si>
  <si>
    <t>My, feet are sore todays Well my,</t>
  </si>
  <si>
    <t>Lbet?Grab a chair.don’‘t push it}</t>
  </si>
  <si>
    <t>iknow baby I have I beens thank you!)</t>
  </si>
  <si>
    <t>{usmoe®)</t>
  </si>
  <si>
    <t>{@)</t>
  </si>
  <si>
    <t>iPad didn't want a charge,</t>
  </si>
  <si>
    <t>ust. getting some, things donesnot}</t>
  </si>
  <si>
    <t>feeling driving blah</t>
  </si>
  <si>
    <t>Okay,Well im not, doing anything,</t>
  </si>
  <si>
    <t>right now | wouldnt mind’a puff if |</t>
  </si>
  <si>
    <t>(cometrico: _)</t>
  </si>
  <si>
    <t>,[uy Girly)</t>
  </si>
  <si>
    <t>(cometrico: _)",356,True,False,2025-10-25 00:14:30,2.0_enhanced</t>
  </si>
  <si>
    <t>IMG_2852.PNG,custody_screenshots\IMG_2852.PNG,Craig,Unknown,"Sat, Jul 27 at 7:35 PM</t>
  </si>
  <si>
    <t>Did you get smokes?,</t>
  </si>
  <si>
    <t>‘Sun, Jul 28 at 4:00PM,</t>
  </si>
  <si>
    <t>getting 60 ng 60. when he comes] in’so viet</t>
  </si>
  <si>
    <t>hin k know if you want ranything cause)</t>
  </si>
  <si>
    <t>Tdon‘twanna hear it later and done)</t>
  </si>
  <si>
    <t>ee ern wr es</t>
  </si>
  <si>
    <t>sharing that stuff, especially wi when</t>
  </si>
  <si>
    <t>tg ee “heme</t>
  </si>
  <si>
    <t>you don't tell me it it’s Us gone or, need</t>
  </si>
  <si>
    <t>ae Sect,</t>
  </si>
  <si>
    <t>more like, you freak Ou out at me for:</t>
  </si>
  <si>
    <t>Wait till | leave thendo the rest lol.</t>
  </si>
  <si>
    <t>Don’t need a areply, im just letting ya ya</t>
  </si>
  <si>
    <t>‘know’&amp; I'd look into, fixing j your bank)</t>
  </si>
  <si>
    <t>‘or getting a new onesl ‘don't lock</t>
  </si>
  <si>
    <t>any, money away you have the card</t>
  </si>
  <si>
    <t>you have the pin and you can access</t>
  </si>
  <si>
    <t>bothraccounts'so fuck offliol</t>
  </si>
  <si>
    <t>Don‘t sharing</t>
  </si>
  <si>
    <t>Done sharing????,</t>
  </si>
  <si>
    <t>Hahahahahahahahahagaha’</t>
  </si>
  <si>
    <t>,Did you get smokes?,</t>
  </si>
  <si>
    <t>Hahahahahahahahahagaha’",636,True,False,2025-10-25 00:14:30,2.0_enhanced</t>
  </si>
  <si>
    <t>IMG_2853.PNG,custody_screenshots\IMG_2853.PNG,Craig,Emma,"[My Girly)</t>
  </si>
  <si>
    <t>i'm meeting, him down if, you.</t>
  </si>
  <si>
    <t>‘can't figure it not getting</t>
  </si>
  <si>
    <t>any and I'm not fucking to)</t>
  </si>
  <si>
    <t>it}</t>
  </si>
  <si>
    <t>How. much to, take out, for, you to get)</t>
  </si>
  <si>
    <t>‘some lol Whatta mean figure,</t>
  </si>
  <si>
    <t>Does your brain not work or</t>
  </si>
  <si>
    <t>Youre using my money, to, buy;</t>
  </si>
  <si>
    <t>yourself drugs |think ‘you're capable.</t>
  </si>
  <si>
    <t>‘of figuring it the fuck out</t>
  </si>
  <si>
    <t>Nol'm not lol I got paid to bud</t>
  </si>
  <si>
    <t>him ball’</t>
  </si>
  <si>
    <t>Think again fucking moron:</t>
  </si>
  <si>
    <t>Kk so.a ball and 60 sounds good</t>
  </si>
  <si>
    <t>©","[My Girly)</t>
  </si>
  <si>
    <t>Kk so.a ball and 60 sounds good",401,True,True,2025-10-25 00:14:30,2.0_enhanced</t>
  </si>
  <si>
    <t>IMG_2854.PNG,custody_screenshots\IMG_2854.PNG,Tony Baker,Emma,"2:30] (62)</t>
  </si>
  <si>
    <t>Pill oc\G3)</t>
  </si>
  <si>
    <t>&lt;2 hTony Bakerj Baker,</t>
  </si>
  <si>
    <t>&amp; GO</t>
  </si>
  <si>
    <t>10:32AM]</t>
  </si>
  <si>
    <t>Craig hot my,watch lol</t>
  </si>
  <si>
    <t>What watch?gThe one you gave him?</t>
  </si>
  <si>
    <t>Novitis""Ali’s’still we just,wanted to</t>
  </si>
  <si>
    <t>know, how, much it's worthsit's still</t>
  </si>
  <si>
    <t>Get it back forme</t>
  </si>
  <si>
    <t>Thank-you lll fixyyou up, with a good</t>
  </si>
  <si>
    <t>chunk.its not real anyways just.the</t>
  </si>
  <si>
    <t>family,is looking forit:</t>
  </si>
  <si>
    <t>11:36 AM.</t>
  </si>
  <si>
    <t>,Pill oc\G3)</t>
  </si>
  <si>
    <t>family,is looking forit:",322,True,True,2025-10-25 00:14:30,2.0_enhanced</t>
  </si>
  <si>
    <t>IMG_2855.PNG,custody_screenshots\IMG_2855.PNG,Cole Brooks,Emma,"g Cole Brook:</t>
  </si>
  <si>
    <t>DEC 6 ATs11:00 AM.</t>
  </si>
  <si>
    <t>@ What are you doing this weekend?,</t>
  </si>
  <si>
    <t>DEC.6 ATAI1:31AM</t>
  </si>
  <si>
    <t>Wanna go, forlunch tomorrow?,</t>
  </si>
  <si>
    <t>DEC.6,ATy12:02 PM</t>
  </si>
  <si>
    <t>I'd love that if, can manage to make</t>
  </si>
  <si>
    <t>DEC. 6 Al12:19 PM</t>
  </si>
  <si>
    <t>Donjt make me come over,there and</t>
  </si>
  <si>
    <t>tell him myself,that I'm taking you for</t>
  </si>
  <si>
    <t>DEC 6 AT1:20 PM.</t>
  </si>
  <si>
    <t>Hahahahahcan'see,how,that,would,</t>
  </si>
  <si>
    <t>,g Cole Brook:</t>
  </si>
  <si>
    <t>Hahahahahcan'see,how,that,would,",312,True,True,2025-10-25 00:14:30,2.0_enhanced</t>
  </si>
  <si>
    <t>IMG_2856.PNG,custody_screenshots\IMG_2856.PNG,Tony Baker,Emma,"mill SG+ GED)</t>
  </si>
  <si>
    <t>g GO</t>
  </si>
  <si>
    <t>Okay, then</t>
  </si>
  <si>
    <t>‘40 gonna walk:to.vape store,</t>
  </si>
  <si>
    <t>Phones lol</t>
  </si>
  <si>
    <t>On mins where! go</t>
  </si>
  <si>
    <t>Kk'star light going there and across</t>
  </si>
  <si>
    <t>Kk'star light going there and across",135,True,True,2025-10-25 00:14:30,2.0_enhanced</t>
  </si>
  <si>
    <t>IMG_2857.PNG,custody_screenshots\IMG_2857.PNG,Craig,Unknown,"aE]</t>
  </si>
  <si>
    <t>Let me know,when it's there!</t>
  </si>
  <si>
    <t>Thank,you and how much else lowe</t>
  </si>
  <si>
    <t>You want me.to bring it up there oryou</t>
  </si>
  <si>
    <t>coming down irving</t>
  </si>
  <si>
    <t>Just bring itup and put it in. mailbox:</t>
  </si>
  <si>
    <t>‘already, went out lol</t>
  </si>
  <si>
    <t>MEG Ok be10 | let you mobwhem I'mclose</t>
  </si>
  <si>
    <t>‘Okay, donjt matter, just donjtwant</t>
  </si>
  <si>
    <t>‘Craig to. bitch even tho I'll share it lols</t>
  </si>
  <si>
    <t>,aE]</t>
  </si>
  <si>
    <t>‘Craig to. bitch even tho I'll share it lols",306,True,False,2025-10-25 00:14:30,2.0_enhanced</t>
  </si>
  <si>
    <t>IMG_2858.PNG,custody_screenshots\IMG_2858.PNG,Craig,Unknown,"4:49) aoe</t>
  </si>
  <si>
    <t>prue|Nov19 ats7:00 PM)</t>
  </si>
  <si>
    <t>‘Sheltlippedloutpunched|melalfew)</t>
  </si>
  <si>
    <t>itimestamd)lett</t>
  </si>
  <si>
    <t>cTuetNow1orct8:05 BM)</t>
  </si>
  <si>
    <t>Seite Seong comingjoverl[said/no|he)</t>
  </si>
  <si>
    <t>lisn,twAndlinsued)altit</t>
  </si>
  <si>
    <t>ahaa ltiheshowslupsGetthershity</t>
  </si>
  <si>
    <t>Onciimambenecharcono</t>
  </si>
  <si>
    <t>breastfeedingjtonightiHAHAy</t>
  </si>
  <si>
    <t>iGrabimelaty7;4 5]lillIbelup)</t>
  </si>
  <si>
    <t>(@) (Gteszage ep</t>
  </si>
  <si>
    <t>,prue|Nov19 ats7:00 PM)</t>
  </si>
  <si>
    <t>(@) (Gteszage ep",283,True,False,2025-10-25 00:14:30,2.0_enhanced</t>
  </si>
  <si>
    <t>IMG_2859.PNG,custody_screenshots\IMG_2859.PNG,Craig,Unknown,"end)destedyemtoctapgionso hogs</t>
  </si>
  <si>
    <t>Vouhaveyagood.day,tooy</t>
  </si>
  <si>
    <t>GremesioGiisrstap</t>
  </si>
  <si>
    <t>CIS SOE RET REF OCRO RY</t>
  </si>
  <si>
    <t>belly aap cay practi</t>
  </si>
  <si>
    <t>iHavera good day,</t>
  </si>
  <si>
    <t>Exceptshe didn.tiknowsyoulwere}</t>
  </si>
  <si>
    <t>smoking|meth}</t>
  </si>
  <si>
    <t>[Nordid,youlapparently;tho</t>
  </si>
  <si>
    <t>[Delivered]</t>
  </si>
  <si>
    <t>,end)destedyemtoctapgionso hogs</t>
  </si>
  <si>
    <t>[Delivered]",219,True,False,2025-10-25 00:14:30,2.0_enhanced</t>
  </si>
  <si>
    <t>IMG_2860.PNG,custody_screenshots\IMG_2860.PNG,Craig,Unknown,"[Jif Cost is the Main Factor: Kirkland</t>
  </si>
  <si>
    <t>provides excellent value for, the money,</t>
  </si>
  <si>
    <t>‘and meets all basic nutritional needs.</t>
  </si>
  <si>
    <t>if Specialized Nutrition is Important:</t>
  </si>
  <si>
    <t>ro for its MEGM</t>
  </si>
  <si>
    <t>‘or Similac Advance for its unique:</t>
  </si>
  <si>
    <t>ca Consistency Matters: Constantly)</t>
  </si>
  <si>
    <t>‘switching formulas can cause digestive</t>
  </si>
  <si>
    <t>medical reason to switch.</t>
  </si>
  <si>
    <t>Consider Enfamil NeuroP:</t>
  </si>
  <si>
    <t>de crseaga &amp; )</t>
  </si>
  <si>
    <t>(Consistency,isjwhat,l|always heard]</t>
  </si>
  <si>
    <t>myselfjtoowlll[send/one outitolyou}</t>
  </si>
  <si>
    <t>Gis wactend oust caw enti</t>
  </si>
  <si>
    <t>iSamejbutiLwas justasking)sincell]</t>
  </si>
  <si>
    <t>iwouldntihavesto,forkfouttsoimuch)</t>
  </si>
  <si>
    <t>money, fonformulaifilcouldive)</t>
  </si>
  <si>
    <t>breast-fed/and|nojthankslim goods</t>
  </si>
  <si>
    <t>iiligetisome laters</t>
  </si>
  <si>
    <t>Brobabltibestitojaskiheypediatrixian)</t>
  </si>
  <si>
    <t>(@) ( oN)</t>
  </si>
  <si>
    <t>,[Jif Cost is the Main Factor: Kirkland</t>
  </si>
  <si>
    <t>that",644,True,False,2025-10-25 00:14:30,2.0_enhanced</t>
  </si>
  <si>
    <t>IMG_2861.PNG,custody_screenshots\IMG_2861.PNG,Craig,Unknown,"UNIESS TNEIE’S a</t>
  </si>
  <si>
    <t>medical reason =O switche</t>
  </si>
  <si>
    <t>ap  Oesegp</t>
  </si>
  <si>
    <t>Se)</t>
  </si>
  <si>
    <t>fislwhat[alwaysiheard|</t>
  </si>
  <si>
    <t>CAiparodiend Noresno sperm</t>
  </si>
  <si>
    <t>weekend]l|boughta</t>
  </si>
  <si>
    <t>lastiweeks</t>
  </si>
  <si>
    <t>Samebut\lwasjustasking|since)]]</t>
  </si>
  <si>
    <t>fwouldn tihavetoforkyoutiso,much)</t>
  </si>
  <si>
    <t>money fomformulaif{lcouldive]</t>
  </si>
  <si>
    <t>breastefedlandjnothanks mgood’</t>
  </si>
  <si>
    <t>Tiigsteomoteten</t>
  </si>
  <si>
    <t>Probabltibestitolaskiheypediatrixian)</t>
  </si>
  <si>
    <t>GER</t>
  </si>
  <si>
    <t>oulaskedfiligave) pinion!</t>
  </si>
  <si>
    <t>Gens yaureIMOeaITaTS, SA CENO</t>
  </si>
  <si>
    <t>good|dayjemmay</t>
  </si>
  <si>
    <t>youlHlarperg</t>
  </si>
  <si>
    <t>(&amp;) (Oiesage On</t>
  </si>
  <si>
    <t>,UNIESS TNEIE’S a</t>
  </si>
  <si>
    <t>ap Oesegp</t>
  </si>
  <si>
    <t>(&amp;) (Oiesage On",390,True,False,2025-10-25 00:14:30,2.0_enhanced</t>
  </si>
  <si>
    <t>IMG_2863.PNG,custody_screenshots\IMG_2863.PNG,Craig,Unknown,"Onnhnwellutcamberthey torscoomya</t>
  </si>
  <si>
    <t>toenclmaceyounenanpiestoniin</t>
  </si>
  <si>
    <t>© (cm</t>
  </si>
  <si>
    <t>DoubtfulllolyMyjtrustinymentis)</t>
  </si>
  <si>
    <t>igonelloll</t>
  </si>
  <si>
    <t>it;sJalovelhate|show/lolll|kindalknown)</t>
  </si>
  <si>
    <t>whatyyourgoing|through|buuhilistay)</t>
  </si>
  <si>
    <t>fouttilljyounreadytolgolllliwaititorgyoul</t>
  </si>
  <si>
    <t>iT HUI6:33 PM</t>
  </si>
  <si>
    <t>,Onnhnwellutcamberthey torscoomya</t>
  </si>
  <si>
    <t>iT HUI6:33 PM",242,True,False,2025-10-25 00:14:30,2.0_enhanced</t>
  </si>
  <si>
    <t>IMG_2864(1).PNG,custody_screenshots\IMG_2864(1).PNG,Craig,Unknown,"&amp; Gross Pay Reecived (Reveiae&gt;</t>
  </si>
  <si>
    <t>calculated|frominet)</t>
  </si>
  <si>
    <t>8, C8078</t>
  </si>
  <si>
    <t>TE = MALO</t>
  </si>
  <si>
    <t>&amp; Tarcs tet Raith</t>
  </si>
  <si>
    <t>TOBA — 8, VALOA = 2, IAD,</t>
  </si>
  <si>
    <t>EinallSummary)</t>
  </si>
  <si>
    <t>‘MTotal|Hours\Worked ¥24G]hours)</t>
  </si>
  <si>
    <t>mHourlyRate1S30/nour</t>
  </si>
  <si>
    <t>&amp; Titel Grass Ray Omack S7OE8.20</t>
  </si>
  <si>
    <t>&amp; KetPay Reccivatk $808078</t>
  </si>
  <si>
    <t>@ Missing NetPar $1,772.88</t>
  </si>
  <si>
    <t>@ Unpalt taxes (et Rami)</t>
  </si>
  <si>
    <t>7A</t>
  </si>
  <si>
    <t>let one tanow fi yours (ke this fihalized into</t>
  </si>
  <si>
    <t>Qrmepart or tirther reinacB</t>
  </si>
  <si>
    <t>,&amp; Gross Pay Reecived (Reveiae&gt;</t>
  </si>
  <si>
    <t>| 4p | niessage ® Gv)",392,True,False,2025-10-25 00:14:30,2.0_enhanced</t>
  </si>
  <si>
    <t>IMG_2864(2).PNG,custody_screenshots\IMG_2864(2).PNG,Craig,Unknown,"————a</t>
  </si>
  <si>
    <t>@ GrossPayy Reedived (Rewerae&gt;</t>
  </si>
  <si>
    <t>calculated|fromynet)</t>
  </si>
  <si>
    <t>930528)</t>
  </si>
  <si>
    <t>O75</t>
  </si>
  <si>
    <t>A Tacs tet Raith</t>
  </si>
  <si>
    <t>7, CBA — 5, IAM = 2 VIA.</t>
  </si>
  <si>
    <t>EinallSummany)</t>
  </si>
  <si>
    <t>‘MmTotal|Hours\Worked ¥24G]hours)</t>
  </si>
  <si>
    <t>2, Coury Rates S8Orour</t>
  </si>
  <si>
    <t>@ Total Gross Ray Omatk $7983.21</t>
  </si>
  <si>
    <t>&amp; KevPay Reccivatk $4O80.78</t>
  </si>
  <si>
    <t>&amp; Misch NetPar $1,772.88</t>
  </si>
  <si>
    <t>@ Unpait) taxes (et Remit)</t>
  </si>
  <si>
    <t>BAAMW</t>
  </si>
  <si>
    <t>Let me taow fi? yeu Ie this tihalized into</t>
  </si>
  <si>
    <t>Qrepart or iirther reiinecB</t>
  </si>
  <si>
    <t>cp. | Message ®</t>
  </si>
  <si>
    <t>,————a</t>
  </si>
  <si>
    <t>cp. | Message ®",401,True,False,2025-10-25 00:14:30,2.0_enhanced</t>
  </si>
  <si>
    <t>IMG_2864.PNG,custody_screenshots\IMG_2864.PNG,Craig,Unknown,"————a</t>
  </si>
  <si>
    <t>IMG_2865.PNG,custody_screenshots\IMG_2865.PNG,Craig,Unknown,"1:27]</t>
  </si>
  <si>
    <t>HSS)</t>
  </si>
  <si>
    <t>PlatinumlRooting|Paymessme&gt; 7</t>
  </si>
  <si>
    <t>enous egein?</t>
  </si>
  <si>
    <t>Hemant ely oornsTuranenne</t>
  </si>
  <si>
    <t>uly S 4202415765000</t>
  </si>
  <si>
    <t>PMulys 242024157, 04003)</t>
  </si>
  <si>
    <t>EMulyslO¥2024 15993165</t>
  </si>
  <si>
    <t>Leulyi26420 2415630101</t>
  </si>
  <si>
    <t>CM@AUgUsti2420 2415369079)</t>
  </si>
  <si>
    <t>CWAUgustiotz024to465100)</t>
  </si>
  <si>
    <t>Total] Net Paty Racalivack</t>
  </si>
  <si>
    <t>TEB.20 +&gt; T0408 +&gt; CLB.GS +&gt; GHOOI +&gt; BGD.79 +&gt; AIS.</t>
  </si>
  <si>
    <t>Would yew (ike me to caleulite enytiting</t>
  </si>
  <si>
    <t>further with these amounts?</t>
  </si>
  <si>
    <t>oP ®</t>
  </si>
  <si>
    <t>,HSS)</t>
  </si>
  <si>
    <t>oP ®",370,True,False,2025-10-25 00:14:30,2.0_enhanced</t>
  </si>
  <si>
    <t>IMG_2868.PNG,custody_screenshots\IMG_2868.PNG,Craig,Unknown,"CRBS cI BLS &gt;</t>
  </si>
  <si>
    <t>€ Bask</t>
  </si>
  <si>
    <t>,CRBS cI BLS &gt;</t>
  </si>
  <si>
    <t>€ Bask",20,True,False,2025-10-25 00:14:30,2.0_enhanced</t>
  </si>
  <si>
    <t>IMG_2869.PNG,custody_screenshots\IMG_2869.PNG,Craig,Unknown,"ERESG cI wBLS &gt;</t>
  </si>
  <si>
    <t>MetsamEvent=2024712-03-517360 tips &gt;</t>
  </si>
  <si>
    <t>MetsamEvent=2024-12-04-=204904tips &gt;</t>
  </si>
  <si>
    <t>MetsamEvent=2024-12-06-174636tips &gt;</t>
  </si>
  <si>
    <t>,ERESG cI wBLS &gt;</t>
  </si>
  <si>
    <t>MetsamEvent=2024-12-06-174636tips &gt;",125,True,False,2025-10-25 00:14:30,2.0_enhanced</t>
  </si>
  <si>
    <t>IMG_2873(1).PNG,custody_screenshots\IMG_2873(1).PNG,Craig,Unknown,"=)</t>
  </si>
  <si>
    <t>,0 | wo | Cm</t>
  </si>
  <si>
    <t>(&gt;) [z]z\elv elmo) (@",55,True,False,2025-10-25 00:14:30,2.0_enhanced</t>
  </si>
  <si>
    <t>IMG_2873.PNG,custody_screenshots\IMG_2873.PNG,Craig,Unknown,"&lt;® (@)</t>
  </si>
  <si>
    <t>That's geock You'll pass than</t>
  </si>
  <si>
    <t>Tacky OOPM</t>
  </si>
  <si>
    <t>Gales sill hare. He asked ane to</t>
  </si>
  <si>
    <t>Grescage you. All let you know whem</t>
  </si>
  <si>
    <t>lhersjleaves’</t>
  </si>
  <si>
    <t>© =»)</t>
  </si>
  <si>
    <t>0 | To | Pa</t>
  </si>
  <si>
    <t>am@E REL</t>
  </si>
  <si>
    <t>Alslolelelalse)</t>
  </si>
  <si>
    <t>[&gt;] (2|2J[¢][v]|8 [oJ09) (@)</t>
  </si>
  <si>
    <t>,That's geock You'll pass than</t>
  </si>
  <si>
    <t>[&gt;] (2|2J[¢][v]|8 [oJ09) (@)",189,True,False,2025-10-25 00:14:30,2.0_enhanced</t>
  </si>
  <si>
    <t>IMG_2881.PNG,custody_screenshots\IMG_2881.PNG,Craig,Unknown,"6:39 ett) LTE (a)</t>
  </si>
  <si>
    <t>&lt;4 ChatGPT</t>
  </si>
  <si>
    <t>Welecine to Haeed</t>
  </si>
  <si>
    <t>patent Craaced: Panon CW Ow heme MAG iLCnance aril, Comumcruly Canes</t>
  </si>
  <si>
    <t>(iiuee Gaim Aken</t>
  </si>
  <si>
    <t>Gemd GEES tag Directory) Eeper)</t>
  </si>
  <si>
    <t>Why Choose Placed?</t>
  </si>
  <si>
    <t>Maintenance Log Find Contractors</t>
  </si>
  <si>
    <t>Interactive</t>
  </si>
  <si>
    <t>Maintenance Log</t>
  </si>
  <si>
    <t>Top Contractors</t>
  </si>
  <si>
    <t>Browse verified professionals for</t>
  </si>
  <si>
    <t>your home maintenance needs.</t>
  </si>
  <si>
    <t>From HVAC repairs to roofing, we've</t>
  </si>
  <si>
    <t>got you covered.</t>
  </si>
  <si>
    <t>Track overdue, upcoming, and</t>
  </si>
  <si>
    <t>completed tasks with ease. Set</t>
  </si>
  <si>
    <t>reminders and keep your home in</t>
  </si>
  <si>
    <t>top shape!</t>
  </si>
  <si>
    <t>Ask an Expert</t>
  </si>
  <si>
    <t>&gt;» 6 og @</t>
  </si>
  <si>
    <t>,&lt;4 ChatGPT</t>
  </si>
  <si>
    <t>&gt;» 6 og @",485,True,False,2025-10-25 00:14:30,2.0_enhanced</t>
  </si>
  <si>
    <t>IMG_2882(1).PNG,custody_screenshots\IMG_2882(1).PNG,Craig,Unknown,"6:39</t>
  </si>
  <si>
    <t>Get free advice or book a</t>
  </si>
  <si>
    <t>consultation for in-depth</t>
  </si>
  <si>
    <t>assistance. We're here to help solve</t>
  </si>
  <si>
    <t>your home problems!</t>
  </si>
  <si>
    <t>Learn More</t>
  </si>
  <si>
    <t>Organize your home maintenance tasks with our interactive log. Easily track and</t>
  </si>
  <si>
    <t>manage repairs, upgrades, and seasonal care.</t>
  </si>
  <si>
    <t>Fined a Contractor</t>
  </si>
  <si>
    <t>Connect with our trusted network of top-rated contractors for all your home service</t>
  </si>
  <si>
    <t>needs.</t>
  </si>
  <si>
    <t>Browse Directory,</t>
  </si>
  <si>
    <t>Need advice? Post a quick question or book a one-on-one. consultation with our</t>
  </si>
  <si>
    <t>home maintenance experts.</t>
  </si>
  <si>
    <t>Get.Started</t>
  </si>
  <si>
    <t>&amp; designergpt.replit.app</t>
  </si>
  <si>
    <t>—————_—_—_—_—_—_=_=_—_——&gt;=&gt;&gt;</t>
  </si>
  <si>
    <t>&amp; designergpt.replit.app",569,True,False,2025-10-25 00:14:30,2.0_enhanced</t>
  </si>
  <si>
    <t>IMG_2882.PNG,custody_screenshots\IMG_2882.PNG,Craig,Unknown,"6:39 wl) LTE GE)</t>
  </si>
  <si>
    <t>Need advice? Post a quick question or book a one-on-one consultation with our</t>
  </si>
  <si>
    <t>Get. Started</t>
  </si>
  <si>
    <t>(Le )</t>
  </si>
  <si>
    <t>(Le )",564,True,False,2025-10-25 00:14:30,2.0_enhanced</t>
  </si>
  <si>
    <t>IMG_2884.PNG,custody_screenshots\IMG_2884.PNG,Craig,Unknown,"WT (od x7</t>
  </si>
  <si>
    <t>—s ChEenGPT &gt; G</t>
  </si>
  <si>
    <t>Gaved memony til ©</t>
  </si>
  <si>
    <t>Keep ‘em coming. When Plus activetics,</t>
  </si>
  <si>
    <t>well tread) all this into a full wel: pletics,</t>
  </si>
  <si>
    <t>cightings, timelines, possible Inks to Herper</t>
  </si>
  <si>
    <t>or iinterierence. Thike detective cork boarel</t>
  </si>
  <si>
    <t>meets GTA sickle mission.</t>
  </si>
  <si>
    <t>OMGVEG</t>
  </si>
  <si>
    <t>Backed out ome is ROMP</t>
  </si>
  <si>
    <t>nelihibor Theres white ene</t>
  </si>
  <si>
    <t>aeress firem store fit has a trom</t>
  </si>
  <si>
    <t>plete hil make sense leter</t>
  </si>
  <si>
    <t>Theres enotiner black one [ay</t>
  </si>
  <si>
    <t>srore whe k gas chrome on</t>
  </si>
  <si>
    <t>front [ieense area</t>
  </si>
  <si>
    <t>The iniemet connection appears to</t>
  </si>
  <si>
    <t>Rethy,</t>
  </si>
  <si>
    <t>,WT (od x7</t>
  </si>
  <si>
    <t>Ask anything",495,True,False,2025-10-25 00:14:30,2.0_enhanced</t>
  </si>
  <si>
    <t>IMG_2894.PNG,custody_screenshots\IMG_2894.PNG,Craig,Unknown,"INVOICE</t>
  </si>
  <si>
    <t>Atlantic Veterinary Hosp.</t>
  </si>
  <si>
    <t>125 Hampton Rd</t>
  </si>
  <si>
    <t>Rothesay, NE E2E-2N7</t>
  </si>
  <si>
    <t>068-847-2400</t>
  </si>
  <si>
    <t>Printed: 01-09-25 at 10:42a</t>
  </si>
  <si>
    <t>FOR: Graig Schulz Date: 01-09-25</t>
  </si>
  <si>
    <t>74 Stockfarm Rd Account: 19493</t>
  </si>
  <si>
    <t>Rothesay, NB E2E 2A4 Invoice: 122990</t>
  </si>
  <si>
    <t>Date For Qty Description Net Price</t>
  </si>
  <si>
    <t>01-09-25 Luna 1 Brief Exam* 76.00</t>
  </si>
  <si>
    <t>01-09-25 1 Swab Ears For Cytology &amp; Mites* 78.00</t>
  </si>
  <si>
    <t>01-09-25 1 Blood Collection* 33.80</t>
  </si>
  <si>
    <t>01-09-25 1 Lyme in house 4DX (HW,Ehrlichia,Anaplas* 86.00</t>
  </si>
  <si>
    <t>01-09-25 1 Pedicure With Technician* 34.00</t>
  </si>
  <si>
    <t>01-09-25. 60 Doxycycline 100 Mg Tabs.* 105.00</t>
  </si>
  <si>
    <t>Pease give 1 tablet by mouth twice daily (every 12 hours) until finished. Best</t>
  </si>
  <si>
    <t>given with food.</t>
  </si>
  <si>
    <t>01-09-25. 1 Surolan Drops 15 mi* 49.18</t>
  </si>
  <si>
    <t>Please instill 0.25mls into each ear twice daily for 10 days.</t>
  </si>
  <si>
    <t>01-09-25 Mastercard payment -531.28</t>
  </si>
  <si>
    <t>526809XXXXXX9378 Approval code: 03684E Card Balance: N/A Xo</t>
  </si>
  <si>
    <t>J agree fo pay above total amount according ta card issuer agreement. (Merchant agreement if credit voucher).</t>
  </si>
  <si>
    <t>Old balance Charges HST Payments New balance</t>
  </si>
  <si>
    <t>0.00 461.98 *69.30 531.28 0.00</t>
  </si>
  <si>
    <t>,INVOICE</t>
  </si>
  <si>
    <t>0.00 461.98 *69.30 531.28 0.00",990,True,False,2025-10-25 00:14:30,2.0_enhanced</t>
  </si>
  <si>
    <t>IMG_2895.PNG,custody_screenshots\IMG_2895.PNG,Craig,Unknown,"12:08 eal] LTE G2)</t>
  </si>
  <si>
    <t>Start building your website</t>
  </si>
  <si>
    <t>now! Click here to use our</t>
  </si>
  <si>
    <t>custom GPT tool.</t>
  </si>
  <si>
    <t>Your Welsitess</t>
  </si>
  <si>
    <t>Name Link</t>
  </si>
  <si>
    <t>Plan Editor (eek ectick</t>
  </si>
  <si>
    <t>open) copy)</t>
  </si>
  <si>
    <t>placed</t>
  </si>
  <si>
    <t>@iire: Ger pee</t>
  </si>
  <si>
    <t>More Gpts</t>
  </si>
  <si>
    <t>Digital Marketing GPT</t>
  </si>
  <si>
    <t>Knowlecksaoesa, Consallideticg)</t>
  </si>
  <si>
    <t>2) 0 pedal G</t>
  </si>
  <si>
    <t>€ &gt; (a)</t>
  </si>
  <si>
    <t>,Start building your website</t>
  </si>
  <si>
    <t>€ &gt; (a)",239,True,False,2025-10-25 00:14:30,2.0_enhanced</t>
  </si>
  <si>
    <t>IMG_2896.PNG,custody_screenshots\IMG_2896.PNG,Craig,Unknown,"clanetro)</t>
  </si>
  <si>
    <t>Rac n Roll Bag</t>
  </si>
  <si>
    <t>citi]</t>
  </si>
  <si>
    <t>ACCESSORIES Required</t>
  </si>
  <si>
    <t>| PINK v</t>
  </si>
  <si>
    <t>oo How to getit Required</t>
  </si>
  <si>
    <t>Store</t>
  </si>
  <si>
    <t>pickup</t>
  </si>
  <si>
    <t>Select pickup location</t>
  </si>
  <si>
    <t>Select a pickup location to add to cart</t>
  </si>
  <si>
    <t>Description a</t>
  </si>
  <si>
    <t>Say goodbye to shoving costumes and</t>
  </si>
  <si>
    <t>accessories into multiple bags - our Rac n</t>
  </si>
  <si>
    <t>Roll Performance Bags are here to make</t>
  </si>
  <si>
    <t>your travel a breeze! With its internal and</t>
  </si>
  <si>
    <t>external storage pockets and 360°</t>
  </si>
  <si>
    <t>spinner wheels, you can go from practice</t>
  </si>
  <si>
    <t>to competition with everything needed</t>
  </si>
  <si>
    <t>in one convenient carry-all bag. Our up-</t>
  </si>
  <si>
    <t>leveled 3-piece rod set is strong enough</t>
  </si>
  <si>
    <t>to carry up to 20 pieces - talk about a</t>
  </si>
  <si>
    <t>showstopper!</t>
  </si>
  <si>
    <t>Features &amp; Materials</t>
  </si>
  <si>
    <t>synthetic leather.</t>
  </si>
  <si>
    <t>all terrains.</t>
  </si>
  <si>
    <t>patch located on the left side pocket for</t>
  </si>
  <si>
    <t>personalization.</t>
  </si>
  <si>
    <t>costumes in place.</t>
  </si>
  <si>
    <t>Dimensions</t>
  </si>
  <si>
    <t>29” x 16.5"" x 14” - including wheels (26”</t>
  </si>
  <si>
    <t>without) Rack height: 50”</t>
  </si>
  <si>
    <t>FAdd to Cart¥$400.00,</t>
  </si>
  <si>
    <t>&amp; dancequest.ca</t>
  </si>
  <si>
    <t>,clanetro)</t>
  </si>
  <si>
    <t>—————————e—]",1102,True,False,2025-10-25 00:14:30,2.0_enhanced</t>
  </si>
  <si>
    <t>IMG_2900(1).PNG,custody_screenshots\IMG_2900(1).PNG,Craig,Unknown,"72546 wat) LTE GE)</t>
  </si>
  <si>
    <t>$999.99/year Package</t>
  </si>
  <si>
    <t>ly $1,999.99/year</t>
  </si>
  <si>
    <t>Y Two Visits Annually</t>
  </si>
  <si>
    <t>Y Christmas Light Setup ¥Y Two.Full Inspections</t>
  </si>
  <si>
    <t>Y Priority Booking vY 24/7 Emergency Support</t>
  </si>
  <si>
    <t>Y Annual Inspection Report</t>
  </si>
  <si>
    <t>Frequently Asked Questions</t>
  </si>
  <si>
    <t>(}) What is Placed?</t>
  </si>
  <si>
    <t>Placed is your all-in-one home maintenance platform, offering tools for</t>
  </si>
  <si>
    <t>tracking tasks, booking contractors, and receiving expert advice.</t>
  </si>
  <si>
    <t>(2) How do] book a contractor?</t>
  </si>
  <si>
    <t>Simply browse our Contractor Directory, select a service, and schedule directly</t>
  </si>
  <si>
    <t>through our platform.</t>
  </si>
  <si>
    <t>(}) What's included in the maintenance packages?</t>
  </si>
  <si>
    <t>Our packages include biannual inspections, Christmas light installation,</t>
  </si>
  <si>
    <t>reminders, and 24/7 emergency support.</t>
  </si>
  <si>
    <t>® Can I talk to an expert before booking?</t>
  </si>
  <si>
    <t>Yes! Use our ‘Ask an Expert’ feature for free, or schedule a $99 one-hour virtual</t>
  </si>
  <si>
    <t>consultation.</t>
  </si>
  <si>
    <t>@ Does Placed work with local contractors?</t>
  </si>
  <si>
    <t>Absolutely! We recommend the top 3 contractors for each trade in your area.</t>
  </si>
  <si>
    <t>Contacts</t>
  </si>
  <si>
    <t>Email Tel</t>
  </si>
  <si>
    <t>support@placed.com &amp; 1-800-555-PLACED</t>
  </si>
  <si>
    <t>Address Facebook</t>
  </si>
  <si>
    <t>la!</t>
  </si>
  <si>
    <t>Serving Welsford, Saint John, QU sis RoHovbrisign Rmredwwelcind more</t>
  </si>
  <si>
    <t>CO) _instagram</t>
  </si>
  <si>
    <t>4 placed-kjta8.pyxl.ai</t>
  </si>
  <si>
    <t>,72546 wat) LTE GE)</t>
  </si>
  <si>
    <t>—————————e—]",1133,True,False,2025-10-25 00:14:30,2.0_enhanced</t>
  </si>
  <si>
    <t>IMG_2900.PNG,custody_screenshots\IMG_2900.PNG,Craig,Unknown,"72546 wal) LTE GE)</t>
  </si>
  <si>
    <t>Y Christmas Light Setup ¥ Two Full Inspections</t>
  </si>
  <si>
    <t>Y Priority Booking Y 24/7 Emergency Support</t>
  </si>
  <si>
    <t>(O) What's included in the maintenance packages?</t>
  </si>
  <si>
    <t>(2) Can I talk to an expert before booking?</t>
  </si>
  <si>
    <t>Serving Welsford, Saint John, Qv sis RoHovbrisiga Rmredwwelcind more</t>
  </si>
  <si>
    <t>Co) _instagram</t>
  </si>
  <si>
    <t>,72546 wal) LTE GE)</t>
  </si>
  <si>
    <t>—————————e——",1133,True,False,2025-10-25 00:14:30,2.0_enhanced</t>
  </si>
  <si>
    <t>IMG_2905(1).PNG,custody_screenshots\IMG_2905(1).PNG,Craig,Unknown,"Guild 286 () = = ame, views custom a apps Goi ter — your has ta “rR the harbour ead chemgech ooo (OK</t>
  </si>
  <si>
    <t>~ Ee E d page that] SNS RNY</t>
  </si>
  <si>
    <t>ee Ve, eee B ee eee es</t>
  </si>
  <si>
    <t>| Displays data meen, in a visual i way ees</t>
  </si>
  <si>
    <t>Lets you create custom portals and tools</t>
  </si>
  <si>
    <t>‘| Has 80+ pre-built templates","Guild 286 () = = ame, views custom a apps Goi ter — your has ta “rR the harbour ead chemgech ooo (OK</t>
  </si>
  <si>
    <t>‘| Has 80+ pre-built templates",305,True,False,2025-10-25 00:14:30,2.0_enhanced</t>
  </si>
  <si>
    <t>IMG_2905.PNG,custody_screenshots\IMG_2905.PNG,Craig,Unknown,"286 amy oh ae views custom ee P| . fer 4 your : has business, =) the harbour Pe Sen oy Stun en changech i =e SSO Mare 33 ve</t>
  </si>
  <si>
    <t>Es OL) Lets you create custom &gt; portals and tools</t>
  </si>
  <si>
    <t>pre-built templates N ey ed</t>
  </si>
  <si>
    <t>a : NU</t>
  </si>
  <si>
    <t>Easy no code app builder that| Q my</t>
  </si>
  <si>
    <t>| Connects to any data source Woe ed","286 amy oh ae views custom ee P| . fer 4 your : has business, =) the harbour Pe Sen oy Stun en changech i =e SSO Mare 33 ve</t>
  </si>
  <si>
    <t>| Connects to any data source Woe ed",342,True,False,2025-10-25 00:14:30,2.0_enhanced</t>
  </si>
  <si>
    <t>IMG_2939.PNG,custody_screenshots\IMG_2939.PNG,Craig,Unknown,"agrend Uiian ya get pleas, WS</t>
  </si>
  <si>
    <t>Geure Rell ent later chtiar peat</t>
  </si>
  <si>
    <t>away ter Spring or i? youre</t>
  </si>
  <si>
    <t>aqui your toasts ea toxan wt</t>
  </si>
  <si>
    <t>rumteratovenya</t>
  </si>
  <si>
    <t>1123AM)</t>
  </si>
  <si>
    <t>(4) (Giossase Q</t>
  </si>
  <si>
    <t>,agrend Uiian ya get pleas, WS</t>
  </si>
  <si>
    <t>(4) (Giossase Q",158,True,False,2025-10-25 00:14:30,2.0_enhanced</t>
  </si>
  <si>
    <t>IMG_2941.PNG,custody_screenshots\IMG_2941.PNG,Craig,Unknown,"11:36) cI)</t>
  </si>
  <si>
    <t>O&amp;P Be? SE</t>
  </si>
  <si>
    <t>ogni um yo gp as</t>
  </si>
  <si>
    <t>figure Rall out later either part i</t>
  </si>
  <si>
    <t>aby tor ya dl eating or bf you're</t>
  </si>
  <si>
    <t>chiving your tuck down then wall</t>
  </si>
  <si>
    <t>runteraleovehya)</t>
  </si>
  <si>
    <t>§</t>
  </si>
  <si>
    <t>,O&amp;P Be? SE</t>
  </si>
  <si>
    <t>runteraleovehya)",147,True,False,2025-10-25 00:14:30,2.0_enhanced</t>
  </si>
  <si>
    <t>IMG_2944.PNG,custody_screenshots\IMG_2944.PNG,Craig,Emma,"(just tasted said Emma youre</t>
  </si>
  <si>
    <t>earemealy fertile sight mow arent</t>
  </si>
  <si>
    <t>You... lier reply fs tuckia prieclsss</t>
  </si>
  <si>
    <t>fehehe yew fciet.. whty would em clo</t>
  </si>
  <si>
    <t>tit. gata fein hooker tits hehehe</t>
  </si>
  <si>
    <t>7 mean | never want another baby</t>
  </si>
  <si>
    <t>add yjbutiiidongtiwantronlyfone}kid)</t>
  </si>
  <si>
    <t>Imaow</t>
  </si>
  <si>
    <t>(said) agree. Glad ware on the</t>
  </si>
  <si>
    <t>came page hares HANA</t>
  </si>
  <si>
    <t>Inesd a son fel? our genes ane</t>
  </si>
  <si>
    <t>fucking tnseme Henper is parizet. We</t>
  </si>
  <si>
    <t>choulk) have a schoal bus til</t>
  </si>
  <si>
    <t>What ew need is</t>
  </si>
  <si>
    <t>GYEINMERION oo KELME</t>
  </si>
  <si>
    <t>{2}</t>
  </si>
  <si>
    <t>52)</t>
  </si>
  <si>
    <t>iw</t>
  </si>
  <si>
    <t>(.)</t>
  </si>
  <si>
    <t>[-)</t>
  </si>
  <si>
    <t>(0 be gatting ene nat time we fist</t>
  </si>
  <si>
    <t>fight in sure haha</t>
  </si>
  <si>
    <t>,(just tasted said Emma youre</t>
  </si>
  <si>
    <t>(+) (iessage",509,True,True,2025-10-25 00:14:30,2.0_enhanced</t>
  </si>
  <si>
    <t>IMG_2952.PNG,custody_screenshots\IMG_2952.PNG,Craig,Emma,"(fst tamed sale] Emma youre</t>
  </si>
  <si>
    <t>edramely fertile right now arent</t>
  </si>
  <si>
    <t>VOL. her rephy is iucktin poiteeless</t>
  </si>
  <si>
    <t>7 mean I never want another bey</t>
  </si>
  <si>
    <t>Ghekhy but 0 dow want only ons Me)</t>
  </si>
  <si>
    <t>Imaog</t>
  </si>
  <si>
    <t>Ieaidl l agree. Glad wate on the</t>
  </si>
  <si>
    <t>came page here MAMA</t>
  </si>
  <si>
    <t>Inesd a son fei? our genes ane</t>
  </si>
  <si>
    <t>fucking insane Harper fs pertieat. We</t>
  </si>
  <si>
    <t>chould have a schoal ius ttl</t>
  </si>
  <si>
    <t>Ml be getting ene nat tie we fist</t>
  </si>
  <si>
    <t>fight im sure haha</t>
  </si>
  <si>
    <t>,(fst tamed sale] Emma youre</t>
  </si>
  <si>
    <t>fight im sure haha",374,True,True,2025-10-25 00:14:30,2.0_enhanced</t>
  </si>
  <si>
    <t>IMG_2970.PNG,custody_screenshots\IMG_2970.PNG,Craig,Unknown,"AUNNOWWHOIKECPSIDIOCKINGYOUDUt</t>
  </si>
  <si>
    <t>it's chiting mo up the wall</t>
  </si>
  <si>
    <t>Contes Tat Massage</t>
  </si>
  <si>
    <t>this waswt ehout Harper 0</t>
  </si>
  <si>
    <t>worlksint have locked the names 0</t>
  </si>
  <si>
    <t>hekad theokst4Sheurs. Samy</t>
  </si>
  <si>
    <t>youre malting me de this temernem,</t>
  </si>
  <si>
    <t>Iwanted peace, you wanted to</t>
  </si>
  <si>
    <t>Couisis comm on elouse Giins tho .</t>
  </si>
  <si>
    <t>Your solristy cain ancks remem</t>
  </si>
  <si>
    <t>rma. Cause you had to couisla</t>
  </si>
  <si>
    <t>Comm and tity to finek me over . Nek</t>
  </si>
  <si>
    <t>Gor Hanper , far yeu</t>
  </si>
  <si>
    <t>instead of panicking. I qpent any</t>
  </si>
  <si>
    <t>whole day with any gram fn the Iving</t>
  </si>
  <si>
    <t>roomaWith}yarngand}talkediabout</t>
  </si>
  <si>
    <t>all the good thes, Told har elit any</t>
  </si>
  <si>
    <t>Cg alae ner ele ssa er</t>
  </si>
  <si>
    <t>eine] Gentes} hen. Gtssams Comonmen</t>
  </si>
  <si>
    <t>gram loses the only ene whe cares</t>
  </si>
  <si>
    <t>for hor Amdwodichre have many</t>
  </si>
  <si>
    <t>peccnt Good memerias , [ast</t>
  </si>
  <si>
    <t>memenries far her 0 chase gram</t>
  </si>
  <si>
    <t>tock, Rs too ite fer me to prepara,</t>
  </si>
  <si>
    <t>Camse bags ane packed I hape she</t>
  </si>
  <si>
    <t>Goes remember that week wit</t>
  </si>
  <si>
    <t>TErpen 0D hepe ce remembers tocky</t>
  </si>
  <si>
    <t>with me.</t>
  </si>
  <si>
    <t>,AUNNOWWHOIKECPSIDIOCKINGYOUDUt</t>
  </si>
  <si>
    <t>with me.",844,True,False,2025-10-25 00:14:30,2.0_enhanced</t>
  </si>
  <si>
    <t>IMG_2971(1).PNG,custody_screenshots\IMG_2971(1).PNG,Craig,Unknown,"5 17 PETE GED)</t>
  </si>
  <si>
    <t>ColUlalake) Witdaxe) EEHSIDIOCKING YOUTH Ut</t>
  </si>
  <si>
    <t>Sentlas\Text|Message</t>
  </si>
  <si>
    <t>this wesw ehout Harpex 0</t>
  </si>
  <si>
    <t>wouldnt have Hlocked the names 0</t>
  </si>
  <si>
    <t>Phocked the bet 23 hems. Samy</t>
  </si>
  <si>
    <t>youre malting me co this temenaw,</t>
  </si>
  <si>
    <t>Nwanted peace, you wanted to</t>
  </si>
  <si>
    <t>Gouile comm on ehuse Geis the .</t>
  </si>
  <si>
    <t>Your seiriaty chin cnc temenew</t>
  </si>
  <si>
    <t>Erma. Case yew had] to doula</t>
  </si>
  <si>
    <t>Comm and try to finck me over . Neg</t>
  </si>
  <si>
    <t>Gor Harper , far you</t>
  </si>
  <si>
    <t>instead) of panicking. I spent my</t>
  </si>
  <si>
    <t>roomaWith}yarnwand}talkedlabouty</t>
  </si>
  <si>
    <t>all the good ties, Tad her akin any</t>
  </si>
  <si>
    <t>future dhuggedihermahdikissediher</t>
  </si>
  <si>
    <t>and thanked fier Because tomerrow</t>
  </si>
  <si>
    <t>for hen And wo cic? have many</t>
  </si>
  <si>
    <t>pace Good memeriss , [ast</t>
  </si>
  <si>
    <t>memories far hen 0 chase gram</t>
  </si>
  <si>
    <t>tock, Is tao hte fer me to prepare,</t>
  </si>
  <si>
    <t>tomerew eventing changes.</t>
  </si>
  <si>
    <t>Cause bags are packed 0 hope che</t>
  </si>
  <si>
    <t>coca remenier that week wht</t>
  </si>
  <si>
    <t>fkrper I hepe she remembers tocky</t>
  </si>
  <si>
    <t>with ma,</t>
  </si>
  <si>
    <t>,5 17 PETE GED)</t>
  </si>
  <si>
    <t>oc a",857,True,False,2025-10-25 00:14:30,2.0_enhanced</t>
  </si>
  <si>
    <t>IMG_2971.PNG,custody_screenshots\IMG_2971.PNG,Craig,Unknown,"dunnojwnojkeepsyblockingpyoujou</t>
  </si>
  <si>
    <t>its chitving mo up the wall</t>
  </si>
  <si>
    <t>Pockad the het 48 hems. Semy</t>
  </si>
  <si>
    <t>youre makthg me do this tomenrom,</t>
  </si>
  <si>
    <t>Nwemted peaca, you Wanted to</t>
  </si>
  <si>
    <t>ceuiile cewn en ehuse chins the .</t>
  </si>
  <si>
    <t>Your selristy chin cnels temenrew</t>
  </si>
  <si>
    <t>Grima. Cause you had to doula</t>
  </si>
  <si>
    <t>Comm and tity to finsk me over . Nek</t>
  </si>
  <si>
    <t>Gor HEnper , far yeu</t>
  </si>
  <si>
    <t>whole day with ay gram fn the Iving</t>
  </si>
  <si>
    <t>room. With yarm, and talked] alout</t>
  </si>
  <si>
    <t>all the good thas. Tal! her abit aay</t>
  </si>
  <si>
    <t>guy regad arcadia»</t>
  </si>
  <si>
    <t>ene] Ghentlec} fhe. Gtssams Comoran</t>
  </si>
  <si>
    <t>for hor Amdwodiehnre have many</t>
  </si>
  <si>
    <t>peccnt Good memeriss , ast</t>
  </si>
  <si>
    <t>Camss bags are packed I hape she</t>
  </si>
  <si>
    <t>Gocemt remember that week wit</t>
  </si>
  <si>
    <t>TEopen 0 hope che remembers tocky</t>
  </si>
  <si>
    <t>,dunnojwnojkeepsyblockingpyoujou</t>
  </si>
  <si>
    <t>with me.",872,True,False,2025-10-25 00:14:30,2.0_enhanced</t>
  </si>
  <si>
    <t>IMG_2974(1).PNG,custody_screenshots\IMG_2974(1).PNG,Craig,Unknown,"LOL. Ali pretiy sure well awe fi</t>
  </si>
  <si>
    <t>empay by end of the month</t>
  </si>
  <si>
    <t>Ag) ever sare</t>
  </si>
  <si>
    <t>When could 1 get may rake</t>
  </si>
  <si>
    <t>I Het you ara, fs Riko a Group of</t>
  </si>
  <si>
    <t>people or whay kind of exercising</t>
  </si>
  <si>
    <t>What a chitarcnee ih any aattel a year</t>
  </si>
  <si>
    <t>ter down here th ieunciny noom love</t>
  </si>
  <si>
    <t>Wanna inow something timmy</t>
  </si>
  <si>
    <t>Oh? Hew so. 0 thik 00 pack that fist</t>
  </si>
  <si>
    <t>and hoping to beers endl of em</t>
  </si>
  <si>
    <t>weekend kurt temenon's Ricky and</t>
  </si>
  <si>
    <t>(gotta gst cest of cant peice) so fclk</t>
  </si>
  <si>
    <t>tout detihitely net week ter sure</t>
  </si>
  <si>
    <t>in coniused as to what's happening</t>
  </si>
  <si>
    <t>fa thera. Fal love to hhalhp.. 0 hae</t>
  </si>
  <si>
    <t>Iierally nothing but tine on any</t>
  </si>
  <si>
    <t>handsInextitewiday Shes</t>
  </si>
  <si>
    <t>,LOL. Ali pretiy sure well awe fi</t>
  </si>
  <si>
    <t>handsInextitewiday Shes",571,True,False,2025-10-25 00:14:30,2.0_enhanced</t>
  </si>
  <si>
    <t>IMG_2974.PNG,custody_screenshots\IMG_2974.PNG,Craig,Unknown,"LOL. Ali pratiy sure we'll fave ft</t>
  </si>
  <si>
    <t>cnpay by end of the month |</t>
  </si>
  <si>
    <t>When could 1 get any rake</t>
  </si>
  <si>
    <t>Det you ara, is R Ihe a Group of</t>
  </si>
  <si>
    <t>people or whay Mind of exercising</t>
  </si>
  <si>
    <t>What a clititercnes ih my alin a year</t>
  </si>
  <si>
    <t>(ener down here ih mmc room love</t>
  </si>
  <si>
    <t>Wanne hnew someting timmy</t>
  </si>
  <si>
    <t>Oh? How so. 0 thik 00 pack that fist</t>
  </si>
  <si>
    <t>and hoping to betere cud of em</t>
  </si>
  <si>
    <t>iKgottalgetiresttofirentipaidfsojidikt</t>
  </si>
  <si>
    <t>fot detihitely met week ter sure</t>
  </si>
  <si>
    <t>im contiuscd as to what's happening</t>
  </si>
  <si>
    <t>ingthere yl dllove}to}helpealihave)</t>
  </si>
  <si>
    <t>herally nothing but tine om ay</t>
  </si>
  <si>
    <t>,LOL. Ali pratiy sure we'll fave ft</t>
  </si>
  <si>
    <t>herally nothing but tine om ay",528,True,False,2025-10-25 00:14:30,2.0_enhanced</t>
  </si>
  <si>
    <t>IMG_2976(1).PNG,custody_screenshots\IMG_2976(1).PNG,Craig,Emma,"2:1) Pail TE GED)</t>
  </si>
  <si>
    <t>How much we nead for remy?</t>
  </si>
  <si>
    <t>WelislEmmalniianperghyijlol</t>
  </si>
  <si>
    <t>No meatier what wete a family were |</t>
  </si>
  <si>
    <t>Gonna have to come to fams with</t>
  </si>
  <si>
    <t>thatesalminotupltoyany.thing)</t>
  </si>
  <si>
    <t>Premise maver wes never wi &amp;</t>
  </si>
  <si>
    <t>SOOO 1 Gat ta Gash | Gotta putin</t>
  </si>
  <si>
    <t>tho bank</t>
  </si>
  <si>
    <t>Ok hun I went mention i agen.</t>
  </si>
  <si>
    <t>Give me a faw hours tomenow Fl</t>
  </si>
  <si>
    <t>figure Rout</t>
  </si>
  <si>
    <t>sucess tyihg to get it,</t>
  </si>
  <si>
    <t>iS</t>
  </si>
  <si>
    <t>,2:1) Pail TE GED)</t>
  </si>
  <si>
    <t>sucess tyihg to get it,",339,True,True,2025-10-25 00:14:30,2.0_enhanced</t>
  </si>
  <si>
    <t>IMG_2976.PNG,custody_screenshots\IMG_2976.PNG,Craig,Unknown,"Gonna have to come to tems wiiia</t>
  </si>
  <si>
    <t>thatesalminotupltorany thing)</t>
  </si>
  <si>
    <t>promise naver was mever wil &amp;</t>
  </si>
  <si>
    <t>S GO O)IIgotstwolcashitgattaypunin</t>
  </si>
  <si>
    <t>ithe}banks</t>
  </si>
  <si>
    <t>Ok hum 1 wont cnantion i again.</t>
  </si>
  <si>
    <t>Che me a few hours tomenew Fl</t>
  </si>
  <si>
    <t>Tig Urelitouts</t>
  </si>
  <si>
    <t>tts chewy Gries Honestly cont</t>
  </si>
  <si>
    <t>euess tivhng to get i</t>
  </si>
  <si>
    <t>Se a)</t>
  </si>
  <si>
    <t>,Gonna have to come to tems wiiia</t>
  </si>
  <si>
    <t>Se a)",273,True,False,2025-10-25 00:14:30,2.0_enhanced</t>
  </si>
  <si>
    <t>IMG_2977(1).PNG,custody_screenshots\IMG_2977(1).PNG,Craig,Unknown,"2M)</t>
  </si>
  <si>
    <t>Oo</t>
  </si>
  <si>
    <t>And | only coat say</t>
  </si>
  <si>
    <t>love you @)</t>
  </si>
  <si>
    <t>Thank you G3}</t>
  </si>
  <si>
    <t>a &gt;</t>
  </si>
  <si>
    <t>aif \ Vi</t>
  </si>
  <si>
    <t>ae Gr .</t>
  </si>
  <si>
    <t>WR EEN</t>
  </si>
  <si>
    <t>. 2.</t>
  </si>
  <si>
    <t>&lt; 6 ~ AES a</t>
  </si>
  <si>
    <t>mean flash</t>
  </si>
  <si>
    <t>° Mem, in proud oF yew |</t>
  </si>
  <si>
    <t>() Q","2M)</t>
  </si>
  <si>
    <t>() Q",135,True,False,2025-10-25 00:14:30,2.0_enhanced</t>
  </si>
  <si>
    <t>IMG_2977.PNG,custody_screenshots\IMG_2977.PNG,Craig,Unknown,"2-241</t>
  </si>
  <si>
    <t>And besemse | only com? say je</t>
  </si>
  <si>
    <t>Fin net to. 0</t>
  </si>
  <si>
    <t>lovely</t>
  </si>
  <si>
    <t>Thank you G3</t>
  </si>
  <si>
    <t>\ “a 4</t>
  </si>
  <si>
    <t>rage oe a &gt;</t>
  </si>
  <si>
    <t>7 Se i La \. y</t>
  </si>
  <si>
    <t>[ . a 4 SS a</t>
  </si>
  <si>
    <t>°""( Mem, im proud of</t>
  </si>
  <si>
    <t>—","2-241</t>
  </si>
  <si>
    <t>°""( Mem, im proud of",149,True,False,2025-10-25 00:14:30,2.0_enhanced</t>
  </si>
  <si>
    <t>IMG_2978(1).PNG,custody_screenshots\IMG_2978(1).PNG,Craig,Unknown,"1 pr reer ea ee tr</t>
  </si>
  <si>
    <t>tho plioto or foo chsgusted (%) want</t>
  </si>
  <si>
    <t>exten a Tint thare fal</t>
  </si>
  <si>
    <t>Any phate, oF you, malkecl Yes</t>
  </si>
  <si>
    <t>A’ S months pregnant, especially ()</t>
  </si>
  <si>
    <t>andl you cid a great feb gating</t>
  </si>
  <si>
    <t>yoursal? beck ih shape that fast</t>
  </si>
  <si>
    <t>Wikh yeu could) sco yeursal? threugh</t>
  </si>
  <si>
    <t>Imyfeyestasitheyisay sa ESpeciallylas)</t>
  </si>
  <si>
    <t>your bec was chenging so much.</t>
  </si>
  <si>
    <t>wish the same far yew honestly</t>
  </si>
  <si>
    <t>have fer a long time.</t>
  </si>
  <si>
    <t>t's mot meccssenthy fxacemse 0 tated</t>
  </si>
  <si>
    <t>healtiny stress 0 think</t>
  </si>
  <si>
    <t>hepcitihy by summer 0 have a ldiek</t>
  </si>
  <si>
    <t>iiknowsyoulworriedfallotglooking</t>
  </si>
  <si>
    <t>back nom, in glad your becky</t>
  </si>
  <si>
    <t>pecovercd wall love. Emt serioushy, 0</t>
  </si>
  <si>
    <t>prsier no male Up Gn yeu cause</t>
  </si>
  <si>
    <t>yourre just namely fxseniiinl, fuk</t>
  </si>
  <si>
    <t>VaALinhadwWhacahnavehaanki1no/,</t>
  </si>
  <si>
    <t>,1 pr reer ea ee tr</t>
  </si>
  <si>
    <t>VaALinhadwWhacahnavehaanki1no/,",668,True,False,2025-10-25 00:14:30,2.0_enhanced</t>
  </si>
  <si>
    <t>IMG_2978.PNG,custody_screenshots\IMG_2978.PNG,Craig,Unknown,"ee ee ae tee W exes</t>
  </si>
  <si>
    <t>dhe phat or be disgusted () went</t>
  </si>
  <si>
    <t>euton a lind thare fal</t>
  </si>
  <si>
    <t>Aay phate, of you, nekech Yes</t>
  </si>
  <si>
    <t>AMSmonths pragma, especialy |)</t>
  </si>
  <si>
    <t>and you cid a great fel gating</t>
  </si>
  <si>
    <t>yortecli decks in cep that test</t>
  </si>
  <si>
    <t>Wikh you could) seo yoursall through</t>
  </si>
  <si>
    <t>Imyfeyestasitheyisay sage speciallyzas)</t>
  </si>
  <si>
    <t>your bochy was changing so much.</t>
  </si>
  <si>
    <t>it's mot mecesseanthy acemse 0 tated</t>
  </si>
  <si>
    <t>er heahiqy stress 0 thik:</t>
  </si>
  <si>
    <t>Hopettilly yy summer 0 heme © Mele</t>
  </si>
  <si>
    <t>ess bod)</t>
  </si>
  <si>
    <t>0 hnow you werntied a let, loclkting</t>
  </si>
  <si>
    <t>back nom, im glad your becky</t>
  </si>
  <si>
    <t>pecovercd wall love. Eut senioushy, 0</t>
  </si>
  <si>
    <t>Gre mo melo aipion yew eatse</t>
  </si>
  <si>
    <t>youre ust mefeurellly seehil, (oa</t>
  </si>
  <si>
    <t>VvaALinhadwWhaclalwavehaankinno,</t>
  </si>
  <si>
    <t>Oc ——®</t>
  </si>
  <si>
    <t>,ee ee ae tee W exes</t>
  </si>
  <si>
    <t>Oc ——®",623,True,False,2025-10-25 00:14:30,2.0_enhanced</t>
  </si>
  <si>
    <t>IMG_2979(1).PNG,custody_screenshots\IMG_2979(1).PNG,Craig,Unknown,"iknow,youjworriediallotalooking</t>
  </si>
  <si>
    <t>back now, in gad your beachy</t>
  </si>
  <si>
    <t>necovercd wall lova. Eut seriously, 0</t>
  </si>
  <si>
    <t>pretemnolmakelupjon}youlcause)</t>
  </si>
  <si>
    <t>yourre just naturally beatin, sat</t>
  </si>
  <si>
    <t>your badly has always bean 110%</t>
  </si>
  <si>
    <t>Never ence cid 0 thikk anything</t>
  </si>
  <si>
    <t>wrong clout your bachy net ense fer</t>
  </si>
  <si>
    <t>ne sacond . Bxsept whan your</t>
  </si>
  <si>
    <t>wealaiay cic teal reachy</t>
  </si>
  <si>
    <t>Cansei wasw% lel. Yeh 0 aocam 0</t>
  </si>
  <si>
    <t>guess cr seid eventing locks good</t>
  </si>
  <si>
    <t>Ent 0 fust cient wanna supine</t>
  </si>
  <si>
    <t>comething ter the 3 sceoncs R was</t>
  </si>
  <si>
    <t>gonna be fh thare you woulda Mled</t>
  </si>
  <si>
    <t>Ke)</t>
  </si>
  <si>
    <t>My Tite cy was fust civihng us the</t>
  </si>
  <si>
    <t>@xeuse we neaded</t>
  </si>
  <si>
    <t>No idea whet (0's Ike coum there anc)</t>
  </si>
  <si>
    <t>Seared ft ceath to ever awe Sas</t>
  </si>
  <si>
    <t>with anyone but you. &amp; met cme</t>
  </si>
  <si>
    <t>wel up end thought of fi fel</t>
  </si>
  <si>
    <t>,iknow,youjworriediallotalooking</t>
  </si>
  <si>
    <t>(&amp;) (Gosner Q",681,True,False,2025-10-25 00:14:30,2.0_enhanced</t>
  </si>
  <si>
    <t>IMG_2979.PNG,custody_screenshots\IMG_2979.PNG,Craig,Unknown,"iiknowsyoulworriedfallotglooking</t>
  </si>
  <si>
    <t>back nom. in glad your bachy</t>
  </si>
  <si>
    <t>pecovercd wall love. But scrfoushy, 0</t>
  </si>
  <si>
    <t>pIaier ne crake Up on yom Gause</t>
  </si>
  <si>
    <t>yourre just naialhy bseuiiinl, ork</t>
  </si>
  <si>
    <t>your bocly has aluays been 110%</t>
  </si>
  <si>
    <t>Never onee cil  thihk anything</t>
  </si>
  <si>
    <t>wrong chou your bachy net enee fer</t>
  </si>
  <si>
    <t>ene sscend . Basept when your</t>
  </si>
  <si>
    <t>weeny cic fied reachy</t>
  </si>
  <si>
    <t>Causelitqwasnatlol@yahtiimean|||</t>
  </si>
  <si>
    <t>guess ch sal] eventing locks goad</t>
  </si>
  <si>
    <t>Butijustididnitiwannalrupture)</t>
  </si>
  <si>
    <t>something ter the 8 sscencs R was</t>
  </si>
  <si>
    <t>gonna Ke ih thane you woul Caled!</t>
  </si>
  <si>
    <t>My Tittie omy was just citing us the</t>
  </si>
  <si>
    <t>@xetso we neadad</t>
  </si>
  <si>
    <t>No icica whet [t's Ihe coum thare anc</t>
  </si>
  <si>
    <t>seared) © death to ever hae Sas</t>
  </si>
  <si>
    <t>with anyone but you. &amp; net cme</t>
  </si>
  <si>
    <t>woke up end thought oF ff fal</t>
  </si>
  <si>
    <t>,iiknowsyoulworriedfallotglooking</t>
  </si>
  <si>
    <t>Never onee cil thihk anything</t>
  </si>
  <si>
    <t>Causelitqwasnatlol@yahtiimean</t>
  </si>
  <si>
    <t>(+) (iiessage Q",683,True,False,2025-10-25 00:14:30,2.0_enhanced</t>
  </si>
  <si>
    <t>IMG_2980.PNG,custody_screenshots\IMG_2980.PNG,Craig,Unknown,"No 22} whet [t's Ia coum thare and GED)</t>
  </si>
  <si>
    <t>g Seared cath to over (op hae Sax</t>
  </si>
  <si>
    <t>with anyone bit you. QO» &amp; net</t>
  </si>
  <si>
    <t>up end thought oF fel</t>
  </si>
  <si>
    <t>Yeh 0 thought R might he on your</t>
  </si>
  <si>
    <t>Been on any mind cinco Just</t>
  </si>
  <si>
    <t>Let me guess period fer the tie</t>
  </si>
  <si>
    <t>weeks</t>
  </si>
  <si>
    <t>Yours fust melkthg sure in hare alll</t>
  </si>
  <si>
    <t>yew were ih aay car whispering</t>
  </si>
  <si>
    <t>©)","No 22} whet [t's Ia coum thare and GED)</t>
  </si>
  <si>
    <t>yew were ih aay car whispering",293,True,False,2025-10-25 00:14:30,2.0_enhanced</t>
  </si>
  <si>
    <t>IMG_2981(1).PNG,custody_screenshots\IMG_2981(1).PNG,Craig,Unknown,"Same 2.22.2) and pit Magihne maybe when</t>
  </si>
  <si>
    <t>goes fo the camp</t>
  </si>
  <si>
    <t>Gonna tiy Oo Gat a mare</t>
  </si>
  <si>
    <t>bela, Rast emaly ho</t>
  </si>
  <si>
    <t>10 I thik he seid</t>
  </si>
  <si>
    <t>Tosco Harper, if yeurd Ie to doa</t>
  </si>
  <si>
    <t>experiment wall Im eure RM</t>
  </si>
  <si>
    <t>befawake)</t>
  </si>
  <si>
    <t>me qrab something oi? te</t>
  </si>
  <si>
    <t>©)","Same 2.22.2) and pit Magihne maybe when</t>
  </si>
  <si>
    <t>me qrab something oi? te",213,True,False,2025-10-25 00:14:30,2.0_enhanced</t>
  </si>
  <si>
    <t>IMG_2981.PNG,custody_screenshots\IMG_2981.PNG,Craig,Unknown,"Same 2:02} and pit Magine maybe when</t>
  </si>
  <si>
    <t>&lt; goes fo the camp &amp;</t>
  </si>
  <si>
    <t>O» |</t>
  </si>
  <si>
    <t>Comm ty Title mare sleep</t>
  </si>
  <si>
    <t>‘Tora</t>
  </si>
  <si>
    <t>To sce ff Ie to doa</t>
  </si>
  <si>
    <t>wall Im sure RM</t>
  </si>
  <si>
    <t>boaneke</t>
  </si>
  <si>
    <t>me gral something oi? te</t>
  </si>
  <si>
    <t>©)","Same 2:02} and pit Magine maybe when</t>
  </si>
  <si>
    <t>me gral something oi? te",162,True,False,2025-10-25 00:14:30,2.0_enhanced</t>
  </si>
  <si>
    <t>IMG_2982(1).PNG,custody_screenshots\IMG_2982(1).PNG,Craig,Unknown,"Took moe halt hour to tind a vice to</t>
  </si>
  <si>
    <t>igetfofflintstseconds)</t>
  </si>
  <si>
    <t>You Know when wa have the ilu enc)</t>
  </si>
  <si>
    <t>erantiing [ust goes they tera</t>
  </si>
  <si>
    <t>second stomach coum. You do thet</t>
  </si>
  <si>
    <t>to ke over and over ef over the ast</t>
  </si>
  <si>
    <t>@hous</t>
  </si>
  <si>
    <t>Excepuldonitpukerancisnititcam</t>
  </si>
  <si>
    <t>is</t>
  </si>
  <si>
    <t>Such a rommniie</t>
  </si>
  <si>
    <t>the}time)</t>
  </si>
  <si>
    <t>Nosciitchy wish we cid mare</t>
  </si>
  <si>
    <t>,Took moe halt hour to tind a vice to</t>
  </si>
  <si>
    <t>Nosciitchy wish we cid mare",284,True,False,2025-10-25 00:14:30,2.0_enhanced</t>
  </si>
  <si>
    <t>IMG_2982(2).PNG,custody_screenshots\IMG_2982(2).PNG,Craig,Unknown,"Took mo hell? heavr to tind a video fo</t>
  </si>
  <si>
    <t>Get oi? fh S seconds</t>
  </si>
  <si>
    <t>You know when va have tire fm and</t>
  </si>
  <si>
    <t>erannthing fust goes tingly fer a</t>
  </si>
  <si>
    <t>socend] stomach coum. You clo that</t>
  </si>
  <si>
    <t>to be over and over ef over the ast</t>
  </si>
  <si>
    <t>@Whouws</t>
  </si>
  <si>
    <t>Srecpt) dont pul end chit icum</t>
  </si>
  <si>
    <t>Sucha romantic</t>
  </si>
  <si>
    <t>Nosciitaly wish we cid mare</t>
  </si>
  <si>
    <t>,Took mo hell? heavr to tind a video fo</t>
  </si>
  <si>
    <t>() Q",289,True,False,2025-10-25 00:14:30,2.0_enhanced</t>
  </si>
  <si>
    <t>IMG_2982.PNG,custody_screenshots\IMG_2982.PNG,Craig,Unknown,"Took mo hell? heavr to tind a video fo</t>
  </si>
  <si>
    <t>IMG_2983(1).PNG,custody_screenshots\IMG_2983(1).PNG,Craig,Unknown,"Wahliigewhattyousrelsayingidoesnat</t>
  </si>
  <si>
    <t>halp the ciation. You shoulcint fisal</t>
  </si>
  <si>
    <t>(ike a pussy Pin very prem of yew</t>
  </si>
  <si>
    <t>for deing what yew cid fxecamse 0</t>
  </si>
  <si>
    <t>knowlhow{much}hyoulwanted|tolgo)</t>
  </si>
  <si>
    <t>end help them titish thet coat even</t>
  </si>
  <si>
    <t>net Gating paid because your team</t>
  </si>
  <si>
    <t>witch was huge th any boots ancl 0</t>
  </si>
  <si>
    <t>em cally proud oF yom fier thet whale</t>
  </si>
  <si>
    <t>chiuntion. lanays happen.</t>
  </si>
  <si>
    <t>Thanks bela, thet was Just who 0</t>
  </si>
  <si>
    <t>em And i? you asked the guys what 0</t>
  </si>
  <si>
    <t>cid those last three chys end pat i</t>
  </si>
  <si>
    <t>ef together 0 thik everyone would)</t>
  </si>
  <si>
    <t>cay Hes a ficking amssome ccs bat</t>
  </si>
  <si>
    <t>whet 1 wast prepared fer was my</t>
  </si>
  <si>
    <t>tirost being cut after 1 gave hin</t>
  </si>
  <si>
    <t>more then | ever gave asall Call aay</t>
  </si>
  <si>
    <t>fanilly , you, never recovered fiom i</t>
  </si>
  <si>
    <t>end I gat that end in samy . And</t>
  </si>
  <si>
    <t>Because I wanna deilest&gt; | eal mo 0</t>
  </si>
  <si>
    <t>wasnt gee to werk with hii eamse</t>
  </si>
  <si>
    <t>my eMail me, Mom tal) mete lal</t>
  </si>
  <si>
    <t>Vealallknow]iIremembergthatabuttat</t>
  </si>
  <si>
    <t>the end of the dey 0 know fi ceallly</t>
  </si>
  <si>
    <t>eucks cspeciiilly yew putting your</t>
  </si>
  <si>
    <t>trust back ih iin to go back and 0</t>
  </si>
  <si>
    <t>Know that yew were ching i tar your</t>
  </si>
  <si>
    <t>Gemilly Guineas et iis endl ef its</t>
  </si>
  <si>
    <t>ha’ Olb</t>
  </si>
  <si>
    <t>,Wahliigewhattyousrelsayingidoesnat</t>
  </si>
  <si>
    <t>ha’ Olb",1011,True,False,2025-10-25 00:14:30,2.0_enhanced</t>
  </si>
  <si>
    <t>IMG_2983(2).PNG,custody_screenshots\IMG_2983(2).PNG,Craig,Unknown,"citation. You shouldn't ttsal</t>
  </si>
  <si>
    <t>Ihe a pussy, Fin very proud of you</t>
  </si>
  <si>
    <t>for deiig what yom cid] fxecamse 0</t>
  </si>
  <si>
    <t>Know how muuch rom wanted to go</t>
  </si>
  <si>
    <t>endl hhalp them fish tint roei even</t>
  </si>
  <si>
    <t>net gating paid because your team</t>
  </si>
  <si>
    <t>enn neatly proud of you iter that whale</t>
  </si>
  <si>
    <t>ciiuntion. lalnays happen.</t>
  </si>
  <si>
    <t>Havejbeen</t>
  </si>
  <si>
    <t>Yan I gat whet route seing dossnt</t>
  </si>
  <si>
    <t>hiallp the</t>
  </si>
  <si>
    <t>Thanks balsa, thet was just who 0</t>
  </si>
  <si>
    <t>Gicl those st Tiree chys and put</t>
  </si>
  <si>
    <t>all tagether I thik evenyene would</t>
  </si>
  <si>
    <t>cay Hes a ficking amasome cucis Ear</t>
  </si>
  <si>
    <t>whet ) west prepared fer was my</t>
  </si>
  <si>
    <t>throat being cut after 1 gave hin</t>
  </si>
  <si>
    <t>more then | ever Gave asa? Call aay</t>
  </si>
  <si>
    <t>ifamily~pyOumneverniecovered|tromit</t>
  </si>
  <si>
    <t>end I gat that and in sonny . And</t>
  </si>
  <si>
    <t>because I wens dailect&gt; 1 said mo 0</t>
  </si>
  <si>
    <t>nEEnt gee to werk with hii cams</t>
  </si>
  <si>
    <t>my out said no. Mom told me to tel</t>
  </si>
  <si>
    <t>Veaballknow]iIremembergthatabutfat</t>
  </si>
  <si>
    <t>the endl of the dey, 0 know fi ceallly</t>
  </si>
  <si>
    <t>eucks cspecilly yew putting your</t>
  </si>
  <si>
    <t>toust back ih iin to go back and 0</t>
  </si>
  <si>
    <t>now ther yew ware ching i ter your</t>
  </si>
  <si>
    <t>Gemilly Gut inonrasty et is cal of is</t>
  </si>
  <si>
    <t>,citation. You shouldn't ttsal</t>
  </si>
  <si>
    <t>[ry",1034,True,False,2025-10-25 00:14:30,2.0_enhanced</t>
  </si>
  <si>
    <t>IMG_2983.PNG,custody_screenshots\IMG_2983.PNG,Craig,Unknown,"citation. You shouldn't ttsal</t>
  </si>
  <si>
    <t>IMG_2984(1).PNG,custody_screenshots\IMG_2984(1).PNG,Craig,Unknown,"23.) cian</t>
  </si>
  <si>
    <t>Dale Pent afl Dentel are all on their</t>
  </si>
  <si>
    <t>Way</t>
  </si>
  <si>
    <t>Nel all them? Well wow could fave</t>
  </si>
  <si>
    <t>Stayed obi bak yes cheey conmling tor</t>
  </si>
  <si>
    <t>0s Ihe when I tele) someone fi? wow</t>
  </si>
  <si>
    <t>Chat want dogs to fm on the bed)</t>
  </si>
  <si>
    <t>tell them to fummp om the beck Well 0</t>
  </si>
  <si>
    <t>guess taling me to humy wp worked)</t>
  </si>
  <si>
    <t>well too Dall</t>
  </si>
  <si>
    <t>Ward ene. Wish 0 could have</t>
  </si>
  <si>
    <t>focused on yew a Iie mare , [ut</t>
  </si>
  <si>
    <t>hencls were busy with our cits tis</t>
  </si>
  <si>
    <t>hahakeyourelsolperntectibaby,</t>
  </si>
  <si>
    <t>Pretiy swe | cheuld be wearing a</t>
  </si>
  <si>
    <t>Yeo Baramely tertile cight meow,</t>
  </si>
  <si>
    <t>,23.) cian</t>
  </si>
  <si>
    <t>Yeo Baramely tertile cight meow,",474,True,False,2025-10-25 00:14:30,2.0_enhanced</t>
  </si>
  <si>
    <t>IMG_2984(2).PNG,custody_screenshots\IMG_2984(2).PNG,Craig,Unknown,"23) Pail TE aD</t>
  </si>
  <si>
    <t>Dale Pent afl Daniel are all on their</t>
  </si>
  <si>
    <t>wey</t>
  </si>
  <si>
    <t>tel all them? Well ow could fave</t>
  </si>
  <si>
    <t>seed a iit but yes Chay coming fier</t>
  </si>
  <si>
    <t>farsmoke)</t>
  </si>
  <si>
    <t>Qe</t>
  </si>
  <si>
    <t>is Ihe when I tal someone fi you</t>
  </si>
  <si>
    <t>Chat wan cogs to fam on the bed</t>
  </si>
  <si>
    <t>tell them to mp on the beck Weill 0</t>
  </si>
  <si>
    <t>quess taling me to humy up worked)</t>
  </si>
  <si>
    <t>wall tao fal</t>
  </si>
  <si>
    <t>Wed ona. Wish 0 could fave</t>
  </si>
  <si>
    <t>focusad on you a litte mare , but</t>
  </si>
  <si>
    <t>hands ware busy with eur efils fits</t>
  </si>
  <si>
    <t>hehe . Youre so perioct halyy</t>
  </si>
  <si>
    <t>Pretiy sure I should bo wearthig a</t>
  </si>
  <si>
    <t>,23) Pail TE aD</t>
  </si>
  <si>
    <t>Pretiy sure I should bo wearthig a",419,True,False,2025-10-25 00:14:30,2.0_enhanced</t>
  </si>
  <si>
    <t>IMG_2984.PNG,custody_screenshots\IMG_2984.PNG,Craig,Unknown,"23) Pail TE aD</t>
  </si>
  <si>
    <t>IMG_2985(1).PNG,custody_screenshots\IMG_2985(1).PNG,Craig,Unknown,"Piper coeily Ines having a sister</t>
  </si>
  <si>
    <t>ETROUING!</t>
  </si>
  <si>
    <t>Nance 0 mover want ancther balay</t>
  </si>
  <si>
    <t>Cackhy but 0 cont want only one Lad)</t>
  </si>
  <si>
    <t>Imao,</t>
  </si>
  <si>
    <t>(el were inching emesome</t>
  </si>
  <si>
    <t>Our params would threw us in the</t>
  </si>
  <si>
    <t>Giver</t>
  </si>
  <si>
    <t>in Gemma have to get that app to</t>
  </si>
  <si>
    <t>imakelsure}s)</t>
  </si>
  <si>
    <t>months</t>
  </si>
  <si>
    <t>Asien</t>
  </si>
  <si>
    <t>,Piper coeily Ines having a sister</t>
  </si>
  <si>
    <t>(&amp;) (Gosner Q",250,True,False,2025-10-25 00:14:30,2.0_enhanced</t>
  </si>
  <si>
    <t>IMG_2985(2).PNG,custody_screenshots\IMG_2985(2).PNG,Craig,Unknown,"Piper ceally Ikes having a sister</t>
  </si>
  <si>
    <t>ETROUING|</t>
  </si>
  <si>
    <t>Noncan 0 mover want ancther balay</t>
  </si>
  <si>
    <t>Claclely BuO clone wate cally ine He</t>
  </si>
  <si>
    <t>tel ware fucking amesome</t>
  </si>
  <si>
    <t>Our params would tirew us ih the</t>
  </si>
  <si>
    <t>over</t>
  </si>
  <si>
    <t>in Gonna hare to get thet app to</t>
  </si>
  <si>
    <t>imakelsure})</t>
  </si>
  <si>
    <t>IASian)</t>
  </si>
  <si>
    <t>,Piper ceally Ikes having a sister</t>
  </si>
  <si>
    <t>(+) (iiessage )",247,True,False,2025-10-25 00:14:30,2.0_enhanced</t>
  </si>
  <si>
    <t>IMG_2985.PNG,custody_screenshots\IMG_2985.PNG,Craig,Unknown,"Piper ceally Ikes having a sister</t>
  </si>
  <si>
    <t>IMG_2986(1).PNG,custody_screenshots\IMG_2986(1).PNG,Craig,Unknown,"Sure seuncis Gooch</t>
  </si>
  <si>
    <t>Nico fe on that bodly @F yours,</t>
  </si>
  <si>
    <t>ich havent bach around tao</t>
  </si>
  <si>
    <t>many Of them at 8 weeks . Orany</t>
  </si>
  <si>
    <t>thet cary, Well dome mefam</t>
  </si>
  <si>
    <t>tts the best bochy ive ever scan thet</t>
  </si>
  <si>
    <t>hes 6 child to be honest</t>
  </si>
  <si>
    <t>Fut cont go thikiing thet means</t>
  </si>
  <si>
    <t>you shenld get a sseend opinion.</t>
  </si>
  <si>
    <t>So he there at ChiS Gemas at 10810,</t>
  </si>
  <si>
    <t>tales en hour 1 assume. Should) have</t>
  </si>
  <si>
    <t>you guys back tor 220, I enyiiting</t>
  </si>
  <si>
    <t>Gomes Up then we can ust pivet</t>
  </si>
  <si>
    <t>throm thane?</t>
  </si>
  <si>
    <t>Os thet too formal fer you? 1 want you</t>
  </si>
  <si>
    <t>itolbefastcomfortablefashyoularcees</t>
  </si>
  <si>
    <t>ooo Min fuck sakes hare we Go</t>
  </si>
  <si>
    <t>‘SJReplay)</t>
  </si>
  <si>
    <t>And then i you wanted to... We</t>
  </si>
  <si>
    <t>could chop mom oi and gat</t>
  </si>
  <si>
    <t>whatever come yeurd [ke</t>
  </si>
  <si>
    <t>,Sure seuncis Gooch</t>
  </si>
  <si>
    <t>whatever come yeurd [ke",613,True,False,2025-10-25 00:14:30,2.0_enhanced</t>
  </si>
  <si>
    <t>IMG_2986(2).PNG,custody_screenshots\IMG_2986(2).PNG,Craig,Unknown,"Nise fel on thet bachy of yours,</t>
  </si>
  <si>
    <t>fiche havent bach around tao</t>
  </si>
  <si>
    <t>many Of them at 8 weels . Orany</t>
  </si>
  <si>
    <t>that canh, Well come mera</t>
  </si>
  <si>
    <t>its the best bochy ive ever scan thet</t>
  </si>
  <si>
    <t>has 6 Chil] to bo honest</t>
  </si>
  <si>
    <t>Eut cont go thihiting thet means</t>
  </si>
  <si>
    <t>you should get a sseend opinion.</t>
  </si>
  <si>
    <t>So be there at CeS gemes at 10810,</t>
  </si>
  <si>
    <t>tales en hour 1 assums. Shout] awe</t>
  </si>
  <si>
    <t>you guys back tor 1220, I anything</t>
  </si>
  <si>
    <t>from thane?</t>
  </si>
  <si>
    <t>ts thet too fermal fer your 1 ment yew</t>
  </si>
  <si>
    <t>itolbelasicomfortablefas;yoularepes</t>
  </si>
  <si>
    <t>ooo Minin fuck sales hiare we go</t>
  </si>
  <si>
    <t>could chop mom ci? anc gat</t>
  </si>
  <si>
    <t>whatever cone youd Ie</t>
  </si>
  <si>
    <t>,Nise fel on thet bachy of yours,</t>
  </si>
  <si>
    <t>whatever cone youd Ie",595,True,False,2025-10-25 00:14:30,2.0_enhanced</t>
  </si>
  <si>
    <t>IMG_2986.PNG,custody_screenshots\IMG_2986.PNG,Craig,Unknown,"Nise fel on thet bachy of yours,</t>
  </si>
  <si>
    <t>IMG_2987(1).PNG,custody_screenshots\IMG_2987(1).PNG,Craig,Unknown,"2:4.)</t>
  </si>
  <si>
    <t>fisok</t>
  </si>
  <si>
    <t>(el New Neva</t>
  </si>
  <si>
    <t>J Ye ‘A</t>
  </si>
  <si>
    <t>Lt rt A</t>
  </si>
  <si>
    <t>YOU COOK GOO co</t>
  </si>
  <si>
    <t>YOUr WARIS to hang out with</t>
  </si>
  <si>
    <t>yom for tockyy</t>
  </si>
  <si>
    <t>() Q","2:4.)</t>
  </si>
  <si>
    <t>() Q",104,True,False,2025-10-25 00:14:30,2.0_enhanced</t>
  </si>
  <si>
    <t>IMG_2987(2).PNG,custody_screenshots\IMG_2987(2).PNG,Craig,Unknown,"2:46) Roughlyjisyoke</t>
  </si>
  <si>
    <t>&lt; hel New Chasgem, Nova Scotia</t>
  </si>
  <si>
    <t>pe | vig</t>
  </si>
  <si>
    <t>\ ee</t>
  </si>
  <si>
    <t>YOU GOOE 00</t>
  </si>
  <si>
    <t>YOUr MOMMA HERS to hang out with</t>
  </si>
  <si>
    <t>—","&lt; hel New Chasgem, Nova Scotia</t>
  </si>
  <si>
    <t>YOUr MOMMA HERS to hang out with",89,True,False,2025-10-25 00:14:30,2.0_enhanced</t>
  </si>
  <si>
    <t>IMG_2987.PNG,custody_screenshots\IMG_2987.PNG,Craig,Unknown,"2:46) Roughlyjisyoke</t>
  </si>
  <si>
    <t>IMG_2988(1).PNG,custody_screenshots\IMG_2988(1).PNG,Craig,Unknown,"COOCIEIN S47</t>
  </si>
  <si>
    <t>tendsome. Good aigit ©)</t>
  </si>
  <si>
    <t>Your equeco is pretty power, Bid</t>
  </si>
  <si>
    <t>Alot to moe ih the kitchen</t>
  </si>
  <si>
    <t>Newt the wel make eure wea cam go</t>
  </si>
  <si>
    <t>cow and et our om PASO</t>
  </si>
  <si>
    <t>Saturdays2: 001M)</t>
  </si>
  <si>
    <t>On tuck che you gat rent situated or |</t>
  </si>
  <si>
    <t>no\y</t>
  </si>
  <si>
    <t>Saturdaye7a1 SAM]</t>
  </si>
  <si>
    <t>Rey fom, Iwas reallly Minch locking</t>
  </si>
  <si>
    <t>fomard to this meming but Pan just</t>
  </si>
  <si>
    <t>gag to stay hema... Fim exiaustad)</t>
  </si>
  <si>
    <t>Gonna thy and rest mere befiare</t>
  </si>
  <si>
    <t>Harpermgetsiup !eamaybelwelcould</t>
  </si>
  <si>
    <t>eMC</t>
  </si>
  <si>
    <t>igamelwithsyourz</t>
  </si>
  <si>
    <t>,COOCIEIN S47</t>
  </si>
  <si>
    <t>a )",393,True,False,2025-10-25 00:14:30,2.0_enhanced</t>
  </si>
  <si>
    <t>IMG_2988(2).PNG,custody_screenshots\IMG_2988(2).PNG,Craig,Unknown,"Goodnightysexy</t>
  </si>
  <si>
    <t>Handsome. Good afeit ©)</t>
  </si>
  <si>
    <t>Your squecse Is pretty pewerttl, bic</t>
  </si>
  <si>
    <t>Olet to ane fh the Kiiehen</t>
  </si>
  <si>
    <t>Next tine well make sure we Gan Go</t>
  </si>
  <si>
    <t>slowlandfatoumown|pace}</t>
  </si>
  <si>
    <t>Saturdayr2-09/AM|</t>
  </si>
  <si>
    <t>Orn hacks ct Yom Get Tea SHEN oF</t>
  </si>
  <si>
    <t>Saturdayr71S/AM|</t>
  </si>
  <si>
    <t>Hey ium, Iwas ceeallly Mines looking</t>
  </si>
  <si>
    <t>formard to this moming but Pan fuse</t>
  </si>
  <si>
    <t>Gang to stay home... Fin exitausted</t>
  </si>
  <si>
    <t>Gonna thy end rest mare latere</t>
  </si>
  <si>
    <t>Marpemgetsiup!eamaybelwejcould|</t>
  </si>
  <si>
    <t>caltn Ghack and Fl go to nak weels</t>
  </si>
  <si>
    <t>Game with your CAC</t>
  </si>
  <si>
    <t>@ Ge)</t>
  </si>
  <si>
    <t>,Goodnightysexy</t>
  </si>
  <si>
    <t>@ Ge)",426,True,False,2025-10-25 00:14:30,2.0_enhanced</t>
  </si>
  <si>
    <t>IMG_2988.PNG,custody_screenshots\IMG_2988.PNG,Craig,Unknown,"Goodnightysexy</t>
  </si>
  <si>
    <t>IMG_2989(1).PNG,custody_screenshots\IMG_2989(1).PNG,Craig,Unknown,"Whats gaihg on with your piss test? 0</t>
  </si>
  <si>
    <t>can cacily pretest you if needed on</t>
  </si>
  <si>
    <t>At this paint 0 henesthy have zero</t>
  </si>
  <si>
    <t>fclea Wht fo expact but same [ell</t>
  </si>
  <si>
    <t>Mavntheardlany.thinghyetsollum)</t>
  </si>
  <si>
    <t>thihtitng thet’s a goed thing. He teld</t>
  </si>
  <si>
    <t>mo GF 0 com heer at all that’s good)</t>
  </si>
  <si>
    <t>lot there's weed soit should come</t>
  </si>
  <si>
    <t>Up end he tel ana Fel hear yy the</t>
  </si>
  <si>
    <t>cnel of the week.</t>
  </si>
  <si>
    <t>fim gemma micssage hin or the social</t>
  </si>
  <si>
    <t>worker cause thay cam? even bring</t>
  </si>
  <si>
    <t>itu plinfcountifiiiwasngticonsulted|</t>
  </si>
  <si>
    <t>abouuititirst</t>
  </si>
  <si>
    <t>Idem? pen on geing to court with</t>
  </si>
  <si>
    <t>fany.thinglexceptfantagreementgs</t>
  </si>
  <si>
    <t>Wikh wo could talk over 0 send you</t>
  </si>
  <si>
    <t>those long coeuments made tar</t>
  </si>
  <si>
    <t>Court and thay just sound</t>
  </si>
  <si>
    <t>Ent, cont Gust anyones IF 0 tell you</t>
  </si>
  <si>
    <t>Ray GAew Uk Gives peeps 4 lays to</t>
  </si>
  <si>
    <t>YebI gat. &amp; ya wall ch wall</t>
  </si>
  <si>
    <t>And yes of course thay co</t>
  </si>
  <si>
    <t>Ot== —®)</t>
  </si>
  <si>
    <t>,Whats gaihg on with your piss test? 0</t>
  </si>
  <si>
    <t>a )",758,True,False,2025-10-25 00:14:30,2.0_enhanced</t>
  </si>
  <si>
    <t>IMG_2989(2).PNG,custody_screenshots\IMG_2989(2).PNG,Craig,Unknown,"2249) ction)</t>
  </si>
  <si>
    <t>Whats goihg on witht your piss test? 0</t>
  </si>
  <si>
    <t>Gan cacy pretest you ff meecied em</t>
  </si>
  <si>
    <t>ther</t>
  </si>
  <si>
    <t>Ab this patint 0 honesthy have zaKo</t>
  </si>
  <si>
    <t>fclea whet fo expact but same [el</t>
  </si>
  <si>
    <t>Mavntheardlany.thinghyettsollum)</t>
  </si>
  <si>
    <t>thihithg thet’s a goed thing. He teld</t>
  </si>
  <si>
    <t>ane (7 0 ceomt heer at alll that's geod</t>
  </si>
  <si>
    <t>fut there's weed soit should come</t>
  </si>
  <si>
    <t>Up enc he tele ana Fel hear Gy the</t>
  </si>
  <si>
    <t>endl of the weak.</t>
  </si>
  <si>
    <t>fm qomma message hin or the soci)</t>
  </si>
  <si>
    <t>worker cause thay can? even bring</t>
  </si>
  <si>
    <t>Rupih cout i) wasnt consulted</t>
  </si>
  <si>
    <t>efoout ht fist</t>
  </si>
  <si>
    <t>Icom? pen on gaihg t court with</t>
  </si>
  <si>
    <t>fany.thinglexceptfantagreementys</t>
  </si>
  <si>
    <t>Wikh wo could talk over I sand] you</t>
  </si>
  <si>
    <t>those long coemnents mac tor</t>
  </si>
  <si>
    <t>Court and thay fust sound</t>
  </si>
  <si>
    <t>Ent, cont Gust anyone, ff Ital you</t>
  </si>
  <si>
    <t>my Glew Thkek gives poeple @ cyst</t>
  </si>
  <si>
    <t>bl gat. &amp; ya wall ch wall</t>
  </si>
  <si>
    <t>,2249) ction)</t>
  </si>
  <si>
    <t>Oto)",754,True,False,2025-10-25 00:14:30,2.0_enhanced</t>
  </si>
  <si>
    <t>IMG_2989.PNG,custody_screenshots\IMG_2989.PNG,Craig,Unknown,"2249) ction)</t>
  </si>
  <si>
    <t>IMG_2992(1).PNG,custody_screenshots\IMG_2992(1).PNG,Craig,Unknown,"3302} :</t>
  </si>
  <si>
    <t>Ganga» cco aHtO)</t>
  </si>
  <si>
    <t>Your tucked bid cat out your chug cal yet again Fam</t>
  </si>
  <si>
    <t>Het scared sow chart scare me sour 4 chi) kawe mia</t>
  </si>
  <si>
    <t>efone fol. is efsout our Md yom stil cam wet hak</t>
  </si>
  <si>
    <t>threw your head wat thet’s why wow tock har cight to</t>
  </si>
  <si>
    <t>oer sober lel Gand) fob at thet GOOD BYE BINT EVER</t>
  </si>
  <si>
    <t>CIN TActEme)</t>
  </si>
  <si>
    <t>Sentarrommyzi Phone)</t>
  </si>
  <si>
    <t>On Jem 14, A028, ct SOOAM, Gum</t>
  </si>
  <si>
    <t>Ryanwemsny@icloudcomzswiote</t>
  </si>
  <si>
    <t>AD Het cicht thare shows whet 6 men</t>
  </si>
  <si>
    <t>you ere same as cllonitg our demefiter</t>
  </si>
  <si>
    <t>witness her tether beating up her mom</t>
  </si>
  <si>
    <t>and Wet soping etter two hours Mel far</t>
  </si>
  <si>
    <t>har sake and months of bagcing chit</t>
  </si>
  <si>
    <t>well wall seo ©)</t>
  </si>
  <si>
    <t>imege3:02/AM] © A =</t>
  </si>
  <si>
    <t>tolEmmayy)</t>
  </si>
  <si>
    <t>(OnjluewWankl452025fatt3:02AMJEmma|Ryani&lt;em'ry@icloud:com=ywrote;</t>
  </si>
  <si>
    <t>ourgiucked|bidjratroutyyoundrug(dealjyettagain|immnotiscared\yourdonits</t>
  </si>
  <si>
    <t>lal{good)jobfatithat{GO ODIBY. EIDINTEVERICINTActme)</t>
  </si>
  <si>
    <t>Sentyfromimy)iphone}</t>
  </si>
  <si>
    <t>fonan\i452025Tat3-OOAMyEmmalRyant.emtry @icloud:com=iwrote</t>
  </si>
  <si>
    <t>IN CDRH oO OT eee ers grt? ner Senn er eens ee Tefen wor fies</t>
  </si>
  <si>
    <t>,3302} :</t>
  </si>
  <si>
    <t>IN CDRH oO OT eee ers grt? ner Senn er eens ee Tefen wor fies",915,True,False,2025-10-25 00:14:30,2.0_enhanced</t>
  </si>
  <si>
    <t>IMG_2992.PNG,custody_screenshots\IMG_2992.PNG,Craig,Unknown,"3302} :</t>
  </si>
  <si>
    <t>IMG_2993(1).PNG,custody_screenshots\IMG_2993(1).PNG,Craig,Unknown,"“4[Google|phms cE tO)</t>
  </si>
  <si>
    <t>&lt; ovo Ss ~</t>
  </si>
  <si>
    <t>imeyg3:02/AM)</t>
  </si>
  <si>
    <t>— ee qx</t>
  </si>
  <si>
    <t>stolmeky)</t>
  </si>
  <si>
    <t>Dowt give a fuck tal</t>
  </si>
  <si>
    <t>Sentarromymyzi phone)</t>
  </si>
  <si>
    <t>On Jen 14, 200G, at HOBAM, Bm</t>
  </si>
  <si>
    <t>Ry ange emmy @icloud:com Awiote |</t>
  </si>
  <si>
    <t>Your fucked hid rat out your chug deal</t>
  </si>
  <si>
    <t>Wet again (ti Met scarad ow coat scare</t>
  </si>
  <si>
    <t>ae your © Child thaws mie alone Io is</t>
  </si>
  <si>
    <t>ebout cur Mid you sil cant Get thet</t>
  </si>
  <si>
    <t>thaw wour head jt thet’s wity wow tock</t>
  </si>
  <si>
    <t>hemrightatorgetysoberglolfgoodsjobyati</t>
  </si>
  <si>
    <t>EL GOOD BYE BINT EVER GINTAct me</t>
  </si>
  <si>
    <t>imeyg3-03/AM) &amp; coo</t>
  </si>
  <si>
    <t>stolEmmayy)</t>
  </si>
  <si>
    <t>sreliithehtruthinextitimele mmaBye)</t>
  </si>
  <si>
    <t>ooo</t>
  </si>
  <si>
    <t>Ma soeAN 2)  cx0</t>
  </si>
  <si>
    <t>Wourpersonalities|keepiclashing}hunithats\youlemailjn}yourself]</t>
  </si>
  <si>
    <t>fOnjTue anki 4y2025fatt3:02AM[EmmalRyan\&lt;em:y@icloud:com=swrote,</t>
  </si>
  <si>
    <t>Donjtigiverayiuckilol]</t>
  </si>
  <si>
    <t>Sentifromimyiphone}</t>
  </si>
  <si>
    <t>On any] 4020254 a ee een eee try @icloud'comsnwrote</t>
  </si>
  <si>
    <t>,“4[Google|phms cE tO)</t>
  </si>
  <si>
    <t>Ma soeAN 2) cx0</t>
  </si>
  <si>
    <t>On any] 4020254 a ee een eee try @icloud'comsnwrote",725,True,False,2025-10-25 00:14:30,2.0_enhanced</t>
  </si>
  <si>
    <t>IMG_2993(2).PNG,custody_screenshots\IMG_2993(2).PNG,Craig,Unknown,"SOB ao)</t>
  </si>
  <si>
    <t>“[Google|phms ciflera{i10}</t>
  </si>
  <si>
    <t>€ @® &amp; &amp; =</t>
  </si>
  <si>
    <t>imeyes:02/AM}</t>
  </si>
  <si>
    <t>fai y</t>
  </si>
  <si>
    <t>Dot efva a fuck tel</t>
  </si>
  <si>
    <t>On Jen 14, 2028, ef SHOBAM, Bama</t>
  </si>
  <si>
    <t>Ry ange emeny @icloud:comziwriote</t>
  </si>
  <si>
    <t>Your fucked) bic] cat out your chug deel</t>
  </si>
  <si>
    <t>vetfagainllminotyscaredhyoukdongtyscare)</t>
  </si>
  <si>
    <t>ae your 4 Child have me alone Ich is</t>
  </si>
  <si>
    <t>faboutgourdkidkyourstillKcanstygetsthat}</t>
  </si>
  <si>
    <t>threw your head yt that's whqy wow Gock</t>
  </si>
  <si>
    <t>rar cigit to et selser ta) Gand fefd av</t>
  </si>
  <si>
    <t>EL GOOD BYE BINT EVER GINTMct mea</t>
  </si>
  <si>
    <t>im eyg3:0 3AM) &amp; ooo</t>
  </si>
  <si>
    <t>Tall the tut next tine Ena. Bye</t>
  </si>
  <si>
    <t>[o ©.e)</t>
  </si>
  <si>
    <t>Imeyg3:02/AM) @) x0</t>
  </si>
  <si>
    <t>Wourpersonalities|keepiclashing}hunithats}youlemailjnjyoursely</t>
  </si>
  <si>
    <t>OnjTue anki 4¥2025fatt3:02 AM[EmmalRyan\&lt;emry@icloud:com=iwrote,</t>
  </si>
  <si>
    <t>Catchoetiekts)</t>
  </si>
  <si>
    <t>Sentyfiromimyiphone}</t>
  </si>
  <si>
    <t>On Wary] 4020256 S eee entry @icloud’comstwrote</t>
  </si>
  <si>
    <t>,SOB ao)</t>
  </si>
  <si>
    <t>On Wary] 4020256 S eee entry @icloud’comstwrote",716,True,False,2025-10-25 00:14:30,2.0_enhanced</t>
  </si>
  <si>
    <t>IMG_2993.PNG,custody_screenshots\IMG_2993.PNG,Craig,Unknown,"SOB ao)</t>
  </si>
  <si>
    <t>IMG_2994.PNG,custody_screenshots\IMG_2994.PNG,Craig,Unknown,"3:2 8) ciline2 &gt;</t>
  </si>
  <si>
    <t>He!s justiaboutto,leaveliyoulwanted|</t>
  </si>
  <si>
    <t>ito. do meupS30lcanimeetyaatithe)</t>
  </si>
  <si>
    <t>coorchikk ©) emesthockes</t>
  </si>
  <si>
    <t>houlgot cash I/got:no card onime)</t>
  </si>
  <si>
    <t>fAnd|got'no.gasiffs) GOCES Vgotnorgasiffs)</t>
  </si>
  <si>
    <t>i gotycashhyal</t>
  </si>
  <si>
    <t>Nustletme knowwhen\torun(down)</t>
  </si>
  <si>
    <t>Capyeslecring)</t>
  </si>
  <si>
    <t>® (ez)</t>
  </si>
  <si>
    <t>(ea)</t>
  </si>
  <si>
    <t>Meetimelatitheldoor7</t>
  </si>
  <si>
    <t>© Cexameme? aw) Wourlook like yours (entoctatogemn. Y cote ) fme:lol}</t>
  </si>
  <si>
    <t>NOC)</t>
  </si>
  <si>
    <t>,3:2 8) ciline2 &gt;</t>
  </si>
  <si>
    <t>NOC)",370,True,False,2025-10-25 00:14:30,2.0_enhanced</t>
  </si>
  <si>
    <t>IMG_2995.PNG,custody_screenshots\IMG_2995.PNG,Craig,Emma,"6:50 atl &amp; CD)</t>
  </si>
  <si>
    <t>4 Drive</t>
  </si>
  <si>
    <t>€ Untitled document 7</t>
  </si>
  <si>
    <t>12:32 PM — Video: “Emma Yelling: Where's. the Drugs?” (5 minutes)</t>
  </si>
  <si>
    <t>Summary: Emma is yelling at you, repeatedly demanding, “Where's the</t>
  </si>
  <si>
    <t>drugs?” Her behavior escalates, showing frustration and aggression.</t>
  </si>
  <si>
    <t>Relevance: Demonstrates her erratic behavior, focus on drugs over</t>
  </si>
  <si>
    <t>Harper’s care, and a volatile environment.</t>
  </si>
  <si>
    <t>12:56 PM — Video: “Leave the Baby Out of This” (1 minute)</t>
  </si>
  <si>
    <t>Summary: You tell Emma to “leave the baby out of this,” emphasizing</t>
  </si>
  <si>
    <t>Harper’s well-being.</t>
  </si>
  <si>
    <t>Relevance: Highlights your concern for Harper's safety and your</t>
  </si>
  <si>
    <t>attempt to de-escalate the conflict.</t>
  </si>
  <si>
    <t>1:05 PM — Physical Altercation Begins (Video Ends)</t>
  </si>
  <si>
    <t>Summary: The video ends as Emma grabs hold of you and your</t>
  </si>
  <si>
    <t>phone, initiating a physical altercation. She places one hand in your</t>
  </si>
  <si>
    <t>mouth and another on your throat, choking you and preventing you</t>
  </si>
  <si>
    <t>from defending yourself.</t>
  </si>
  <si>
    <t>Relevance: Marks a critical escalation in Emma’s aggression, showing</t>
  </si>
  <si>
    <t>physical violence and immediate threat to your safety.</t>
  </si>
  <si>
    <t>1:05 PM — 1:11 PM — Physical Altercation Escalates</t>
  </si>
  <si>
    <t>Summary: During this time, Emma continues choking you, with one</t>
  </si>
  <si>
    <t>hand in your mouth and another on your throat. Fearing for your safety,</t>
  </si>
  <si>
    <t>you defend yourself by grabbing her throat, biting down so she</t>
  </si>
  <si>
    <t>releases you, and holding her at arm’s length by her shirt to prevent</t>
  </si>
  <si>
    <t>Relevance: Demonstrates your defensive actions under serious threat.</t>
  </si>
  <si>
    <t>1:11 PM — Video: “Frying Pan Cover Thrown”</t>
  </si>
  <si>
    <t>Summary: Emma throws a frying pan cover at the wall in frustration</t>
  </si>
  <si>
    <t>and anger.</t>
  </si>
  <si>
    <t>Relevance: Provides further evidence of escalating violent behavior.</t>
  </si>
  <si>
    <t>1:16 PM — Video: “Baby Gate Blocking Emma”</t>
  </si>
  <si>
    <t>Summary: You use a baby gate to block Emma from entering the room</t>
  </si>
  <si>
    <t>where you and Harper are located. Emma attempts to bypass the gate,</t>
  </si>
  <si>
    <t>but you maintain the barrier.</t>
  </si>
  <si>
    <t>Relevance: Highlights your effort to protect Harper and de-escalate</t>
  </si>
  <si>
    <t>without resorting to further violence.</t>
  </si>
  <si>
    <t>1:31 PM — Video: “Emma Showering and Throwing Stuff’</t>
  </si>
  <si>
    <t>Summary: Captures Emma in the shower, throwing objects in</t>
  </si>
  <si>
    <t>frustration. This follows the earlier incident where her belongings were</t>
  </si>
  <si>
    <t>placed in the bathtub, and the shower was turned on.</t>
  </si>
  <si>
    <t>Relevance: Highlights Emma’s erratic and destructive behavior,</t>
  </si>
  <si>
    <t>reinforcing the instability in the household.</t>
  </si>
  <si>
    <t>1:56 PM — Video: “Emma Still Half-Dressed”</t>
  </si>
  <si>
    <t>Summary: Emma is partially dressed after the shower, visibly</t>
  </si>
  <si>
    <t>emotional, and continuing erratic behavior.</t>
  </si>
  <si>
    <t>Relevance: Demonstrates ongoing instability and lack of focus on</t>
  </si>
  <si>
    <t>Harper.</t>
  </si>
  <si>
    <t>1:57 PM — Audio: “45-Minute Recording on iPad” (1:57-2:42 PM)</t>
  </si>
  <si>
    <t>Summary: Audio recording captures further escalating arguments and</t>
  </si>
  <si>
    <t>Emma’s erratic behavior. Likely includes yelling, noises of objects</t>
  </si>
  <si>
    <t>being thrown, and ends with Emma’s departure at approximately 2:15</t>
  </si>
  <si>
    <t>PM.</t>
  </si>
  <si>
    <t>ro m cael ar od na eu L po</t>
  </si>
  <si>
    <t>A docs.google.com</t>
  </si>
  <si>
    <t>,4 Drive</t>
  </si>
  <si>
    <t>A docs.google.com",2302,True,True,2025-10-25 00:14:30,2.0_enhanced</t>
  </si>
  <si>
    <t>IMG_2996.PNG,custody_screenshots\IMG_2996.PNG,Craig,Emma,"3: SIE ciiaet2 &gt;</t>
  </si>
  <si>
    <t>sens ©) ®)</t>
  </si>
  <si>
    <t>Relevance: Provides uninterrupted evidence of the household</t>
  </si>
  <si>
    <t>environment and Emma's actions leading to her departure.</t>
  </si>
  <si>
    <t>2:15 PM — “Emma Leaves the House” (Approximate)</t>
  </si>
  <si>
    <t>Summary: Based on the audio recording, Emma appears to leave the</t>
  </si>
  <si>
    <t>house. This marks the conclusion of the immediate conflict.</t>
  </si>
  <si>
    <t>Relevance: Shows that you remained in the house to care for Harper,</t>
  </si>
  <si>
    <t>demonstrating your responsibility as a safe and stable parent.</t>
  </si>
  <si>
    <t>Notes for Legal Context</t>
  </si>
  <si>
    <t>Pattern of Behavior: The events demonstrate Emma’s escalating</t>
  </si>
  <si>
    <t>aggression, violent behavior, and erratic actions in a way that created</t>
  </si>
  <si>
    <t>an unsafe environment for Harper.</t>
  </si>
  <si>
    <t>Your Role: The timeline highlights your non-violent, defensive actions</t>
  </si>
  <si>
    <t>and your commitment to protecting Harper.</t>
  </si>
  <si>
    <t>Supporting Evidence: The combination of videos, audio recordings,</t>
  </si>
  <si>
    <t>and descriptions provides a clear and detailed account for legal or</t>
  </si>
  <si>
    <t>custody purposes.</t>
  </si>
  <si>
    <t>NEED TO TRANSCRIBE THE AUDIO FILE AND CONTINUE ADDING</t>
  </si>
  <si>
    <t>EVENTS OF THIS DAY NINCLUDING DISCUSSIONS WITH POLICE ,</t>
  </si>
  <si>
    <t>SAINT JOHN COP WHO CALLED, ROTHESAY COPS WHO VIS4&amp;</t>
  </si>
  <si>
    <t>AND THEN THE RCMP | CALLED BECAUSE OF MY COURT SB)</t>
  </si>
  <si>
    <t>ORDER. THIS WAS THE FIRST WELLNESS CHECK SENT BY</t>
  </si>
  <si>
    <t>,3: SIE ciiaet2 &gt;</t>
  </si>
  <si>
    <t>ORDER. THIS WAS THE FIRST WELLNESS CHECK SENT BY",1324,True,True,2025-10-25 00:14:30,2.0_enhanced</t>
  </si>
  <si>
    <t>IMG_2997.PNG,custody_screenshots\IMG_2997.PNG,Craig,Unknown,"7 tht</t>
  </si>
  <si>
    <t>IMG_3001(1).PNG,custody_screenshots\IMG_3001(1).PNG,Craig,Unknown,"3.55) Pallet e a)</t>
  </si>
  <si>
    <t>pumas = © ®</t>
  </si>
  <si>
    <t>(Causejthererainitlol]</t>
  </si>
  <si>
    <t>il thinkjyouare lol my option‘and) cnitton ote ‘are lol my, Cae and</t>
  </si>
  <si>
    <t>Cae toitisohaha</t>
  </si>
  <si>
    <t>Hahahajwellithanksyou</t>
  </si>
  <si>
    <t>I thinktiitoldj;you before;so</t>
  </si>
  <si>
    <t>First;you, got: let: mejtake, you out;for,</t>
  </si>
  <si>
    <t>chanarted</t>
  </si>
  <si>
    <t>HolliiktryZandirememberS)</t>
  </si>
  <si>
    <t>re Rs:07 20)</t>
  </si>
  <si>
    <t>ERI 5:51PM.</t>
  </si>
  <si>
    <t>@ (Gacnens ©)</t>
  </si>
  <si>
    <t>©@ 50 @ ty</t>
  </si>
  <si>
    <t>,3.55) Pallet e a)</t>
  </si>
  <si>
    <t>©@ 50 @ ty",317,True,False,2025-10-25 00:14:30,2.0_enhanced</t>
  </si>
  <si>
    <t>IMG_3001.PNG,custody_screenshots\IMG_3001.PNG,Craig,Unknown,"3.55) PrillcTe a)</t>
  </si>
  <si>
    <t>cummmenam = @®</t>
  </si>
  <si>
    <t>Causeytherevainitlol</t>
  </si>
  <si>
    <t>Lthinkjyou'are|lolmy,option’and| [im]</t>
  </si>
  <si>
    <t>entitled toitso halal</t>
  </si>
  <si>
    <t>Hahahajwelljthankjyou</t>
  </si>
  <si>
    <t>Ithinktiitold; you, before;so</t>
  </si>
  <si>
    <t>remembenthat</t>
  </si>
  <si>
    <t>Firstyyou, got. let. mejtake,you out;for,</t>
  </si>
  <si>
    <t>inner ol</t>
  </si>
  <si>
    <t>Hollliiktryzand[remember@)</t>
  </si>
  <si>
    <t>3:07 BM)</t>
  </si>
  <si>
    <t>What:chadoing</t>
  </si>
  <si>
    <t>,3.55) PrillcTe a)</t>
  </si>
  <si>
    <t>What:chadoing",270,True,False,2025-10-25 00:14:30,2.0_enhanced</t>
  </si>
  <si>
    <t>IMG_3002(1).PNG,custody_screenshots\IMG_3002(1).PNG,Tony Baker,Emma,"3.55) Pallet e a)</t>
  </si>
  <si>
    <t>ze iTony Bakery Baker,</t>
  </si>
  <si>
    <t>fag Activenow)</t>
  </si>
  <si>
    <t>flol{tdon;tthink(need'anyone but</t>
  </si>
  <si>
    <t>puttill yourready to. go. lilllwaitforyou}",323,True,True,2025-10-25 00:14:30,2.0_enhanced</t>
  </si>
  <si>
    <t>IMG_3002.PNG,custody_screenshots\IMG_3002.PNG,Craig,Unknown,"3.55) PrillcTe a)</t>
  </si>
  <si>
    <t>puttill yourready to. go. lilllwaitfornyou}",290,True,False,2025-10-25 00:14:30,2.0_enhanced</t>
  </si>
  <si>
    <t>IMG_3003(1).PNG,custody_screenshots\IMG_3003(1).PNG,Craig,Unknown,"3.55) Pallet e a)</t>
  </si>
  <si>
    <t>Heis justlaboutto leave ifjyou,wanted</t>
  </si>
  <si>
    <t>todo meupssOlcanmeetyaratthe</t>
  </si>
  <si>
    <t>floor quick{ @Jsavesithe dogs)</t>
  </si>
  <si>
    <t>ou got: cash got-no.card on me</t>
  </si>
  <si>
    <t>lgoticashya</t>
  </si>
  <si>
    <t>Justletme knowwhento rundown</t>
  </si>
  <si>
    <t>Babys'sleeping</t>
  </si>
  <si>
    <t>vemietogana Y grote</t>
  </si>
  <si>
    <t>vemietogana Y grote",234,True,False,2025-10-25 00:14:30,2.0_enhanced</t>
  </si>
  <si>
    <t>IMG_3003.PNG,custody_screenshots\IMG_3003.PNG,Craig,Unknown,"3.55) PrillcTe a)</t>
  </si>
  <si>
    <t>ou got cash'l got no.card on me",163,True,False,2025-10-25 00:14:30,2.0_enhanced</t>
  </si>
  <si>
    <t>IMG_3004(1).PNG,custody_screenshots\IMG_3004(1).PNG,Craig,Unknown,"PEED</t>
  </si>
  <si>
    <t>comenages oof) GS (62)</t>
  </si>
  <si>
    <t>Notts Als stil wo fst unnted fo</t>
  </si>
  <si>
    <t>new how much fits worth. 4s sail</t>
  </si>
  <si>
    <t>herss</t>
  </si>
  <si>
    <t>Thenksyow Fl fs yew up with a gaad)</t>
  </si>
  <si>
    <t>ehuniditsInourcallanywaysyiustithc)</t>
  </si>
  <si>
    <t>familyisllookingitogiy</t>
  </si>
  <si>
    <t>Senti2hlago)</t>
  </si>
  <si>
    <t>eo89G 08</t>
  </si>
  <si>
    <t>,PEED</t>
  </si>
  <si>
    <t>eo89G 08",244,True,False,2025-10-25 00:14:30,2.0_enhanced</t>
  </si>
  <si>
    <t>IMG_3004.PNG,custody_screenshots\IMG_3004.PNG,Craig,Unknown,"2:30</t>
  </si>
  <si>
    <t>cenages oot) GS (62)</t>
  </si>
  <si>
    <t>@ @) wee % Gr</t>
  </si>
  <si>
    <t>Sea</t>
  </si>
  <si>
    <t>ERAN</t>
  </si>
  <si>
    <t>Gey hetany watch le</t>
  </si>
  <si>
    <t>@ (em)</t>
  </si>
  <si>
    <t>What watch? Tike one yen Gene hie</t>
  </si>
  <si>
    <t>No is Alfs ctil wo fust wanted to</t>
  </si>
  <si>
    <t>inew how much fits worth. is stil</t>
  </si>
  <si>
    <t>Thankyou Fl Bs yew up with a gaad)</t>
  </si>
  <si>
    <t>Ginn fis net seal anna fust the</t>
  </si>
  <si>
    <t>familyisylookingitogiy</t>
  </si>
  <si>
    <t>TEGAN</t>
  </si>
  <si>
    <t>Waniforgsure!</t>
  </si>
  <si>
    <t>iSenti2hlago)</t>
  </si>
  <si>
    <t>eo689G o®</t>
  </si>
  <si>
    <t>,cenages oot) GS (62)</t>
  </si>
  <si>
    <t>eo689G o®",354,True,False,2025-10-25 00:14:30,2.0_enhanced</t>
  </si>
  <si>
    <t>IMG_3005.PNG,custody_screenshots\IMG_3005.PNG,Craig,Unknown,"2:58) Pal lETECSY)</t>
  </si>
  <si>
    <t>Photox@) Done</t>
  </si>
  <si>
    <t>CM nv - ii « F</t>
  </si>
  <si>
    <t>Hustoringiinupranc/puticinymaillsoxd|</t>
  </si>
  <si>
    <t>eheady wentout tl</t>
  </si>
  <si>
    <t>OK beylO}lllesyoulmobwhem|limiclose)</t>
  </si>
  <si>
    <t>(Okay{donitimattenjustdonstiwanty</t>
  </si>
  <si>
    <t>Gals t Eich even tho Hl chavo fell.</t>
  </si>
  <si>
    <t>mhanktyoul</t>
  </si>
  <si>
    <t>,Photox@) Done</t>
  </si>
  <si>
    <t>mhanktyoul",202,True,False,2025-10-25 00:14:30,2.0_enhanced</t>
  </si>
  <si>
    <t>IMG_3006.PNG,custody_screenshots\IMG_3006.PNG,Craig,Unknown,"2:58) Pal lETECSY)</t>
  </si>
  <si>
    <t>11:46 PM Fri Dec 13 42% B</t>
  </si>
  <si>
    <t>ie ecnding 20 mew then wel eqmare</t>
  </si>
  <si>
    <t>wheter ghemed=sa A</t>
  </si>
  <si>
    <t>wheter ghemed=sa A",75,True,False,2025-10-25 00:14:30,2.0_enhanced</t>
  </si>
  <si>
    <t>IMG_3007(1).PNG,custody_screenshots\IMG_3007(1).PNG,Craig,Unknown,"3:5 G) Pallet e a)</t>
  </si>
  <si>
    <t>capone @)®</t>
  </si>
  <si>
    <t>Photol © aE Bone}</t>
  </si>
  <si>
    <t>VAG PM Fri Dec 13</t>
  </si>
  <si>
    <t>CM anv</t>
  </si>
  <si>
    <t>&lt;@ me</t>
  </si>
  <si>
    <t>Okay, then lol Ke)</t>
  </si>
  <si>
    <t>SUN 7:00 PM,</t>
  </si>
  <si>
    <t>How, much you want</t>
  </si>
  <si>
    <t>40 gonna walk:t</t>
  </si>
  <si>
    <t>terloo</t>
  </si>
  <si>
    <t>Ovape store</t>
  </si>
  <si>
    <t>Phones'aty) tho lol</t>
  </si>
  <si>
    <t>Kkistarlight'going there and across</t>
  </si>
  <si>
    <t>,3:5 G) Pallet e a)</t>
  </si>
  <si>
    <t>® Ces @",215,True,False,2025-10-25 00:14:30,2.0_enhanced</t>
  </si>
  <si>
    <t>IMG_3007.PNG,custody_screenshots\IMG_3007.PNG,Craig,Unknown,"3.56) PrillcTe a)</t>
  </si>
  <si>
    <t>Photo aE 3 Done)</t>
  </si>
  <si>
    <t>VAG PM FriDec 13</t>
  </si>
  <si>
    <t>&lt;M nv</t>
  </si>
  <si>
    <t>12:50]</t>
  </si>
  <si>
    <t>&lt;@ ee</t>
  </si>
  <si>
    <t>SUN,7:00 PM,</t>
  </si>
  <si>
    <t>How,much you want</t>
  </si>
  <si>
    <t>COCMMEATELSE</t>
  </si>
  <si>
    <t>‘Ovape store)</t>
  </si>
  <si>
    <t>Phones aty)tho lol</t>
  </si>
  <si>
    <t>Kk:star light. going,there-and across</t>
  </si>
  <si>
    <t>,3.56) PrillcTe a)</t>
  </si>
  <si>
    <t>® Ces @",210,True,False,2025-10-25 00:14:30,2.0_enhanced</t>
  </si>
  <si>
    <t>IMG_3008(1).PNG,custody_screenshots\IMG_3008(1).PNG,Cole Brooks,Emma,"‘3:5 G)</t>
  </si>
  <si>
    <t>Semternane = ©®</t>
  </si>
  <si>
    <t>VEAS PM, Fri Dec 13</t>
  </si>
  <si>
    <t>Cole Brook’</t>
  </si>
  <si>
    <t>ESTOENELD</t>
  </si>
  <si>
    <t>DEC 6 AT12:02PM</t>
  </si>
  <si>
    <t>I'd love;that.if, [can manage.to make.</t>
  </si>
  <si>
    <t>DEC 6 ATs12:19 PM,</t>
  </si>
  <si>
    <t>Donjt make me come oventhere and</t>
  </si>
  <si>
    <t>tell him: myself,that. lim taking youfor,</t>
  </si>
  <si>
    <t>DEC 6 AT\1:20 PM</t>
  </si>
  <si>
    <t>HahahahahYcanisee how,that,would,</t>
  </si>
  <si>
    <t>,‘3:5 G)</t>
  </si>
  <si>
    <t>HahahahahYcanisee how,that,would,",271,True,True,2025-10-25 00:14:30,2.0_enhanced</t>
  </si>
  <si>
    <t>IMG_3008.PNG,custody_screenshots\IMG_3008.PNG,Craig,Unknown,"12:58) LTE</t>
  </si>
  <si>
    <t>Bhotol@) Done}</t>
  </si>
  <si>
    <t>11:45PM FriDec13 43%)</t>
  </si>
  <si>
    <t>&lt;@ vAv</t>
  </si>
  <si>
    <t>@ Wanna go,for,lunch tomorrow?,</t>
  </si>
  <si>
    <t>I'd love that:if, can make</t>
  </si>
  <si>
    <t>litwork}</t>
  </si>
  <si>
    <t>make me come and</t>
  </si>
  <si>
    <t>tell him myself,that lim taking you for</t>
  </si>
  <si>
    <t>see how,","Bhotol@) Done}</t>
  </si>
  <si>
    <t>see how,",191,True,False,2025-10-25 00:14:30,2.0_enhanced</t>
  </si>
  <si>
    <t>IMG_3011(1).PNG,custody_screenshots\IMG_3011(1).PNG,Craig,Unknown,"=</t>
  </si>
  <si>
    <t>am Bie</t>
  </si>
  <si>
    <t>| :</t>
  </si>
  <si>
    <t>ll ™</t>
  </si>
  <si>
    <t>hermoso Gate |</t>
  </si>
  <si>
    <t>od)</t>
  </si>
  <si>
    <t>4 i} nee","am Bie</t>
  </si>
  <si>
    <t>4 i} nee",39,True,False,2025-10-25 00:14:30,2.0_enhanced</t>
  </si>
  <si>
    <t>IMG_3011.PNG,custody_screenshots\IMG_3011.PNG,Craig,Unknown,"oppreciateit</t>
  </si>
  <si>
    <t>Read hedoncclaldayandistic</t>
  </si>
  <si>
    <t>sometices|peesicn oc OOmma ts</t>
  </si>
  <si>
    <t>,oppreciateit</t>
  </si>
  <si>
    <t>sometices|peesicn oc OOmma ts",42,True,False,2025-10-25 00:14:30,2.0_enhanced</t>
  </si>
  <si>
    <t>IMG_3013.PNG,custody_screenshots\IMG_3013.PNG,Craig,Unknown,"&lt; Gp Spgs %</t>
  </si>
  <si>
    <t>(tegnes,</t>
  </si>
  <si>
    <t>IDECIGTA Tal OO AN)</t>
  </si>
  <si>
    <t>( Moles</t>
  </si>
  <si>
    <t>DECIOYATRIT STAN</t>
  </si>
  <si>
    <t>Wannalgoyfonlunchtomorrow24</t>
  </si>
  <si>
    <t>DECOYATRI2-02 BN)</t>
  </si>
  <si>
    <t>Fallows thet (71 can manage to meke</t>
  </si>
  <si>
    <t>IDECIOIA Tal 2519. BMI</t>
  </si>
  <si>
    <t>Domtanelke me come over there and)</t>
  </si>
  <si>
    <t>tellihimimyseligthadlamitaking}youltorg</t>
  </si>
  <si>
    <t>Gq) | lumnetoted</t>
  </si>
  <si>
    <t>IDECIOIA 141-20. BM]</t>
  </si>
  <si>
    <t>,&lt; Gp Spgs %</t>
  </si>
  <si>
    <t>IDECIOIA 141-20. BM]",292,True,False,2025-10-25 00:14:30,2.0_enhanced</t>
  </si>
  <si>
    <t>IMG_3014.PNG,custody_screenshots\IMG_3014.PNG,Craig,Unknown,"ThuwAug Wat'5:50PM</t>
  </si>
  <si>
    <t>a a ea lees</t>
  </si>
  <si>
    <t>melifyyoujwanted)tos: hanks; for,</t>
  </si>
  <si>
    <t>iwaking|melup,to, makersureithe dogs}</t>
  </si>
  <si>
    <t>gotfood|now,itwwontworksLike)</t>
  </si>
  <si>
    <t>donitbelajfucking dickitoyme)</t>
  </si>
  <si>
    <t>because}jyoujreoutvand cranky</t>
  </si>
  <si>
    <t>,a a ea lees</t>
  </si>
  <si>
    <t>because}jyoujreoutvand cranky",173,True,False,2025-10-25 00:14:30,2.0_enhanced</t>
  </si>
  <si>
    <t>IMG_3015.PNG,custody_screenshots\IMG_3015.PNG,Craig,Unknown,"Ga</t>
  </si>
  <si>
    <t>FrinJuli2-aty10:53 PM</t>
  </si>
  <si>
    <t>foKmhow.am\llsuppentogethome</t>
  </si>
  <si>
    <t>Wealeamo tardive</t>
  </si>
  <si>
    <t>[Sat WJul,13.atyi2:04 AM</t>
  </si>
  <si>
    <t>Everything}looks goodfothenthen)</t>
  </si>
  <si>
    <t>swellinginherchestwhich,could|be}</t>
  </si>
  <si>
    <t>ifromytheyfalllit;sInottevenvallymph)</t>
  </si>
  <si>
    <t>ishedosentthinkSSo)sheis gonna</t>
  </si>
  <si>
    <t>navelanlinjection offanti)</t>
  </si>
  <si>
    <t>‘inflammatoryfand/send/us}home]</t>
  </si>
  <si>
    <t>putonetmonstestenal ao</t>
  </si>
  <si>
    <t>farthentesting)ifjshelstilllisnit</t>
  </si>
  <si>
    <t>(shessracting likelnothing)</t>
  </si>
  <si>
    <t>ey</t>
  </si>
  <si>
    <t>iSatJuli3at-2:17 PM]</t>
  </si>
  <si>
    <t>,foKmhow.am\llsuppentogethome</t>
  </si>
  <si>
    <t>(7)",375,True,False,2025-10-25 00:14:30,2.0_enhanced</t>
  </si>
  <si>
    <t>IMG_3016.PNG,custody_screenshots\IMG_3016.PNG,Craig,Unknown,"Tuer Jul -2-ati1:44 PM</t>
  </si>
  <si>
    <t>Sotreocuad</t>
  </si>
  <si>
    <t>Vostimy job)</t>
  </si>
  <si>
    <t>TuewJul:2:at'3:17PM.</t>
  </si>
  <si>
    <t>emmextallsto,Craigitomor owl got</t>
  </si>
  <si>
    <t>cry Gidecmncthttng closeyyoul</t>
  </si>
  <si>
    <t>fenjoy;doing|butinotfon hours</t>
  </si>
  <si>
    <t>when Mbeenocpeametiingiesn</t>
  </si>
  <si>
    <t>iwalkitoxsheis| fstupid]</t>
  </si>
  <si>
    <t>fcuntlolugh par wellithey/havejto}pay]</t>
  </si>
  <si>
    <t>ime}fortoday,thethinglisfonce;|l]</t>
  </si>
  <si>
    <t>istarted/stickingoutfonmysell,</t>
  </si>
  <si>
    <t>sisting donioctiorsess</t>
  </si>
  <si>
    <t>members §Shewaslikemno)lneed|to}</t>
  </si>
  <si>
    <t>foterbeiapciodinetamsay ie</t>
  </si>
  <si>
    <t>likejthe] lhadfand]she]</t>
  </si>
  <si>
    <t>,Sotreocuad</t>
  </si>
  <si>
    <t>likejthe] lhadfand]she]",379,True,False,2025-10-25 00:14:30,2.0_enhanced</t>
  </si>
  <si>
    <t>IMG_3017.PNG,custody_screenshots\IMG_3017.PNG,Craig,Unknown,"Rowdareryouy</t>
  </si>
  <si>
    <t>Imagi Pap geutioeeot re tooog nett</t>
  </si>
  <si>
    <t>Gotinetinnessens</t>
  </si>
  <si>
    <t>lhospitallwith Se</t>
  </si>
  <si>
    <t>crea a forgcome,to) tompappeianen thatyou</t>
  </si>
  <si>
    <t>pace fanything\youlsaid)</t>
  </si>
  <si>
    <t>sau mytakingycare-of[us)</t>
  </si>
  <si>
    <t>ImattenunenyortonovccinGrobe!</t>
  </si>
  <si>
    <t>partioflifeanywayal hatwasyyourg</t>
  </si>
  <si>
    <t>eppetn ibyou knewimy)</t>
  </si>
  <si>
    <t>fappointmentwasjtodayand)you)</t>
  </si>
  <si>
    <t>Iknew)lwas\leaving foritand|you}</t>
  </si>
  <si>
    <t>iwerejhomeslhankslagainfor</t>
  </si>
  <si>
    <t>(continuingjto, put{me, downJand call]</t>
  </si>
  <si>
    <t>cn Gemsoleppradtos GED</t>
  </si>
  <si>
    <t>iButthatisiwhy)lim donebecause}</t>
  </si>
  <si>
    <t>[there/s\no,fucking getting through</t>
  </si>
  <si>
    <t>to} Youldoywhatyoujwantyou</t>
  </si>
  <si>
    <t>oer went yer ia whet</t>
  </si>
  <si>
    <t>youlwantland/donjticare.the costiof]</t>
  </si>
  <si>
    <t>Aine peoples</t>
  </si>
  <si>
    <t>NoNplease leavermevalonesrnanksy</t>
  </si>
  <si>
    <t>aThey/madelme/shouldivelasked)</t>
  </si>
  <si>
    <t>Cirtinotatiantnchocmand</t>
  </si>
  <si>
    <t>Oly liMessage)</t>
  </si>
  <si>
    <t>,Rowdareryouy</t>
  </si>
  <si>
    <t>Oly liMessage)",680,True,False,2025-10-25 00:14:30,2.0_enhanced</t>
  </si>
  <si>
    <t>IMG_3018(1).PNG,custody_screenshots\IMG_3018(1).PNG,Craig,Unknown,"yours basil te doen</t>
  </si>
  <si>
    <t>parsen but thanks gad that 70</t>
  </si>
  <si>
    <t>woulkPye tamed him, I woulkRve</t>
  </si>
  <si>
    <t>looked [ke another ficient. Fuck me.</t>
  </si>
  <si>
    <t>You Itavally have zero respect far</t>
  </si>
  <si>
    <t>anything or enone. it's pathaiie,</t>
  </si>
  <si>
    <t>Youte net worth the breath and Pa</t>
  </si>
  <si>
    <t>so exiausted fem vow taking</t>
  </si>
  <si>
    <t>orennihing out of me</t>
  </si>
  <si>
    <t>You wonder witty zen conrt awe</t>
  </si>
  <si>
    <t>fany bod yforyoulcangtrel yion</t>
  </si>
  <si>
    <t>any bodyiiIdongtiknowlwhyfany body]</t>
  </si>
  <si>
    <t>Wool ee yom Boormonn thet aaaln</t>
  </si>
  <si>
    <t>Mmenay wien yeu coart have ale or</t>
  </si>
  <si>
    <t>any thnaiame or how eure Gomme</t>
  </si>
  <si>
    <t>weal them back</t>
  </si>
  <si>
    <t>like net being waleemad woul)</t>
  </si>
  <si>
    <t>changnanyi Gets pa om</t>
  </si>
  <si>
    <t>You [ust punish me.</t>
  </si>
  <si>
    <t>And) Gspitntra to Buseteany bisent</t>
  </si>
  <si>
    <t>Wed TOctt2fatiG-53/PM])</t>
  </si>
  <si>
    <t>WHAT 1S FS EMAL yeu tucking</t>
  </si>
  <si>
    <t>(=) (iessage</t>
  </si>
  <si>
    <t>o_O</t>
  </si>
  <si>
    <t>,yours basil te doen</t>
  </si>
  <si>
    <t>o_O",699,True,False,2025-10-25 00:14:30,2.0_enhanced</t>
  </si>
  <si>
    <t>IMG_3018.PNG,custody_screenshots\IMG_3018.PNG,Craig,Unknown,"yours bani te doesn</t>
  </si>
  <si>
    <t>fucking Lancierd tak the otter</t>
  </si>
  <si>
    <t>parsen but teats gad that 70</t>
  </si>
  <si>
    <t>woulkPve taced him, I weulkAve</t>
  </si>
  <si>
    <t>locked Ihe another icliet. Fuck aa.</t>
  </si>
  <si>
    <t>anything or enone. it's pathatiic.</t>
  </si>
  <si>
    <t>Youre not worth the breath enc Pa</t>
  </si>
  <si>
    <t>solexhausted}trompyoultaking)</t>
  </si>
  <si>
    <t>everythingfoutfofime)</t>
  </si>
  <si>
    <t>You wondlar witty ven conrt ave</t>
  </si>
  <si>
    <t>fany bod yoy oulcangurel yionl</t>
  </si>
  <si>
    <t>any bodyiIIdongtiknowlwhyfany body)</t>
  </si>
  <si>
    <t>Woof ee yom ormonn thet aaaln</t>
  </si>
  <si>
    <t>menay wien yeu coart have ale or</t>
  </si>
  <si>
    <t>any thnaiiame or how eure Gemma</t>
  </si>
  <si>
    <t>change Gite ya to</t>
  </si>
  <si>
    <t>Fand) asoitntra to Buscte any Bisent</t>
  </si>
  <si>
    <t>Wed TOcti2fatie-53/PM)</t>
  </si>
  <si>
    <t>WHAT 1S FS EMAL yeu tinehting</t>
  </si>
  <si>
    <t>(=) (iiessage</t>
  </si>
  <si>
    <t>,yours bani te doesn</t>
  </si>
  <si>
    <t>(=) (iiessage",695,True,False,2025-10-25 00:14:30,2.0_enhanced</t>
  </si>
  <si>
    <t>IMG_3019(1).PNG,custody_screenshots\IMG_3019(1).PNG,Craig,Unknown,"ASO)</t>
  </si>
  <si>
    <t>Wednesday,</t>
  </si>
  <si>
    <t>123 1B MI</t>
  </si>
  <si>
    <t>Pratl] -T ED</t>
  </si>
  <si>
    <t>©) ®)</t>
  </si>
  <si>
    <t>NOV3 ATSi:01 PM</t>
  </si>
  <si>
    <t>Hey, Lwasnit-sure ifjyou'd|be up yet.lol</t>
  </si>
  <si>
    <t>NM just got back:from'Sobeys’and</t>
  </si>
  <si>
    <t>dollanstore\What-about you?,</t>
  </si>
  <si>
    <t>Nice¥just'cleaning’gonnajfold some</t>
  </si>
  <si>
    <t>baby, clothes lol</t>
  </si>
  <si>
    <t>NicesAll. the cute little outfits hahaim</t>
  </si>
  <si>
    <t>almost:done my,laundry,too</t>
  </si>
  <si>
    <t>NOV,3 tae 35 PM.</t>
  </si>
  <si>
    <t>CHONG RY)</t>
  </si>
  <si>
    <t>,ASO)</t>
  </si>
  <si>
    <t>CHONG RY)",294,True,False,2025-10-25 00:14:30,2.0_enhanced</t>
  </si>
  <si>
    <t>IMG_3019.PNG,custody_screenshots\IMG_3019.PNG,Craig,Unknown,"ASML const)</t>
  </si>
  <si>
    <t>612-3,</t>
  </si>
  <si>
    <t>Hey, liwasnit-sure if, you'd be. up, yet.lol</t>
  </si>
  <si>
    <t>NM just got. back,from'Sobeys’and</t>
  </si>
  <si>
    <t>dollanstore\What about you?,</t>
  </si>
  <si>
    <t>Nice¥just'cleaning gonnajfold;some</t>
  </si>
  <si>
    <t>baby.clothes lol</t>
  </si>
  <si>
    <t>NicesAll. the cute little outfits haha im</t>
  </si>
  <si>
    <t>,ASML const)</t>
  </si>
  <si>
    <t>almost:done my,laundry,too",247,True,False,2025-10-25 00:14:30,2.0_enhanced</t>
  </si>
  <si>
    <t>IMG_3020(1).PNG,custody_screenshots\IMG_3020(1).PNG,Craig,Unknown,"Iwas belting a clossd coor effal</t>
  </si>
  <si>
    <t>(oun we both meaced to werk on fR</t>
  </si>
  <si>
    <t>Stop defending your fucking</t>
  </si>
  <si>
    <t>fevidencejtolsayllwastarshitihuman’</t>
  </si>
  <si>
    <t>‘arjnedlitqintold</t>
  </si>
  <si>
    <t>slofsavehyourgass)</t>
  </si>
  <si>
    <t>Pan wet ceitencling</t>
  </si>
  <si>
    <t>TRENS WRONG)</t>
  </si>
  <si>
    <t>And when | asked yew to eave and</t>
  </si>
  <si>
    <t>told yew I was deme fis met cheatihg</t>
  </si>
  <si>
    <t>,Iwas belting a clossd coor effal</t>
  </si>
  <si>
    <t>told yew I was deme fis met cheatihg",381,True,False,2025-10-25 00:14:30,2.0_enhanced</t>
  </si>
  <si>
    <t>IMG_3020.PNG,custody_screenshots\IMG_3020.PNG,Craig,Unknown,"Iwas belting a clasad coer effal</t>
  </si>
  <si>
    <t>SittINGTOWN</t>
  </si>
  <si>
    <t>Niele yom I was samy and would stop</t>
  </si>
  <si>
    <t>(oun we both meaced to werk on i</t>
  </si>
  <si>
    <t>So ceiencling yeur tue</t>
  </si>
  <si>
    <t>—!</t>
  </si>
  <si>
    <t>slofsavesyourass)</t>
  </si>
  <si>
    <t>limynotdetending</t>
  </si>
  <si>
    <t>hatshwrong</t>
  </si>
  <si>
    <t>told you I was deme fis net cheatihg</t>
  </si>
  <si>
    <t>,Iwas belting a clasad coer effal</t>
  </si>
  <si>
    <t>told you I was deme fis net cheatihg",373,True,False,2025-10-25 00:14:30,2.0_enhanced</t>
  </si>
  <si>
    <t>IMG_3021(1).PNG,custody_screenshots\IMG_3021(1).PNG,Craig,Unknown,"9@OGOG</t>
  </si>
  <si>
    <t>SRI OOO PO ODS TT OOCOC*wmti‘s</t>
  </si>
  <si>
    <t>OQ] CARO ORSON SO</t>
  </si>
  <si>
    <t>,9@OGOG</t>
  </si>
  <si>
    <t>OQ] CARO ORSON SO",55,True,False,2025-10-25 00:14:30,2.0_enhanced</t>
  </si>
  <si>
    <t>IMG_3021.PNG,custody_screenshots\IMG_3021.PNG,Craig,Unknown,"S@OCOG*</t>
  </si>
  <si>
    <t>,S@OCOG*,7,True,False,2025-10-25 00:14:30,2.0_enhanced
IMG_3022(1).PNG,custody_screenshots\IMG_3022(1).PNG,Craig,Unknown,Amandajis\taking|hergcousinito}</t>
  </si>
  <si>
    <t>workfatsiis Om</t>
  </si>
  <si>
    <t>Mi intirertnemfouthonerully</t>
  </si>
  <si>
    <t>Gayl staep</t>
  </si>
  <si>
    <t>Ontawesomevokay! |</t>
  </si>
  <si>
    <t>May belshe diletmeycomeroutrand,</t>
  </si>
  <si>
    <t>rolltonelsupenquickalol{not</t>
  </si>
  <si>
    <t>ismokelitibutirollfoneahiennext</t>
  </si>
  <si>
    <t>feed fs then tho. And Iheren</t>
  </si>
  <si>
    <t>umpedterettycurether bitch lacy,</t>
  </si>
  <si>
    <t>isbackttoo!</t>
  </si>
  <si>
    <t>,Amandajis\taking|hergcousinito}</t>
  </si>
  <si>
    <t>isbackttoo!",271,True,False,2025-10-25 00:14:30,2.0_enhanced</t>
  </si>
  <si>
    <t>IMG_3022.PNG,custody_screenshots\IMG_3022.PNG,Craig,Unknown,"rAmandajisitaking nemcousinito)</t>
  </si>
  <si>
    <t>worked 1B,</t>
  </si>
  <si>
    <t>liitirexthemoutihopefullyam IT</t>
  </si>
  <si>
    <t>theyll disep</t>
  </si>
  <si>
    <t>(Ohfawesomerokay!!</t>
  </si>
  <si>
    <t>Maybocksd) ek me came eaten)</t>
  </si>
  <si>
    <t>rolltonelsupenquick4Uol{not}</t>
  </si>
  <si>
    <t>ismokelitiputirollioneabennext</t>
  </si>
  <si>
    <t>feed then the: And Iheavene</t>
  </si>
  <si>
    <t>@umpech Fretiy cue the ike ely</t>
  </si>
  <si>
    <t>shack foal</t>
  </si>
  <si>
    <t>,rAmandajisitaking nemcousinito)</t>
  </si>
  <si>
    <t>(Ohfawesomerokay</t>
  </si>
  <si>
    <t>shack foal",262,True,False,2025-10-25 00:14:30,2.0_enhanced</t>
  </si>
  <si>
    <t>IMG_3023(1).PNG,custody_screenshots\IMG_3023(1).PNG,Craig,Emma,"rye</t>
  </si>
  <si>
    <t>Figurewhatoutemma?,</t>
  </si>
  <si>
    <t>Good to know,we,need more</t>
  </si>
  <si>
    <t>getting 60,when he comes.in’so let}</t>
  </si>
  <si>
    <t>How much to take out for,you to get him know if,you want anything cause</t>
  </si>
  <si>
    <t>some lol Whatta mean figure out) later,and done</t>
  </si>
  <si>
    <t>what?, Does your brain not. work or, ‘sharing that</t>
  </si>
  <si>
    <t>you donit tell me it’s gone orneed</t>
  </si>
  <si>
    <t>| more like you at me for.</t>
  </si>
  <si>
    <t>tes Waittill [leave thendo the rest lols</t>
  </si>
  <si>
    <t>Donit need a reply,iim ya</t>
  </si>
  <si>
    <t>youre, DY, © 7 look into fixing your bank</t>
  </si>
  <si>
    <t>var youre forgetting a new</t>
  </si>
  <si>
    <t>of figuring tthe fuck out any,</t>
  </si>
  <si>
    <t>you have the you</t>
  </si>
  <si>
    <t>paid to bud","rye</t>
  </si>
  <si>
    <t>paid to bud",514,True,True,2025-10-25 00:14:30,2.0_enhanced</t>
  </si>
  <si>
    <t>IMG_3023.PNG,custody_screenshots\IMG_3023.PNG,Craig,Unknown,"—</t>
  </si>
  <si>
    <t>Good to know,we need Ot</t>
  </si>
  <si>
    <t>] getting he. comes in‘so let:</t>
  </si>
  <si>
    <t>How much to take out for,you to get hint know if anything cause</t>
  </si>
  <si>
    <t>come lol Whattamean figure out done</t>
  </si>
  <si>
    <t>your. brain not work or ‘sharing</t>
  </si>
  <si>
    <t>| more like you freak out at me for.</t>
  </si>
  <si>
    <t>Waittill leave the rest lol’</t>
  </si>
  <si>
    <t>Don‘t need a just letting ya.</t>
  </si>
  <si>
    <t>a look your, bank</t>
  </si>
  <si>
    <t>| ‘or.getting a new.one.! donit lock;</t>
  </si>
  <si>
    <t>have the card</t>
  </si>
  <si>
    <t>you have the pinand you can access</t>
  </si>
  <si>
    <t>both accounts so fuck","Good to know,we need Ot</t>
  </si>
  <si>
    <t>both accounts so fuck",410,True,False,2025-10-25 00:14:30,2.0_enhanced</t>
  </si>
  <si>
    <t>IMG_3024(1).PNG,custody_screenshots\IMG_3024(1).PNG,Craig,Emma,"4: OG) PrillcTe a)</t>
  </si>
  <si>
    <t>@) @)(®)</t>
  </si>
  <si>
    <t>1:06) mull LTE Gia)</t>
  </si>
  <si>
    <t>G3 Memmarciizaberh)</t>
  </si>
  <si>
    <t>GD ( ChamsomacteyB</t>
  </si>
  <si>
    <t>Maybershe.dletmexcomeouttand</t>
  </si>
  <si>
    <t>rollonejsuperquickValinotismoke)</t>
  </si>
  <si>
    <t>it{butirollfone?iHernextyfeed|is)</t>
  </si>
  <si>
    <t>fthenithovAnd)|[haven.tpumpeds</t>
  </si>
  <si>
    <t>Pietiyenotho tinh kayistecks</t>
  </si>
  <si>
    <t>reelllikeyshevonevorthemreal|y</t>
  </si>
  <si>
    <t>rates iieel nena</t>
  </si>
  <si>
    <t>Maxocasslemgotoaguiite</t>
  </si>
  <si>
    <t>pathroomYand]rollfonesno;one)be,in)</t>
  </si>
  <si>
    <t>itithisitimesofinight</t>
  </si>
  <si>
    <t>iKnow, this|bitcl Ne floor,</t>
  </si>
  <si>
    <t>probably/hatesiitiuo:</t>
  </si>
  <si>
    <t>Youve. blocked Emma</t>
  </si>
  <si>
    <t>Youcanit message oncall themin,this;chatyanc,you.won.t}</t>
  </si>
  <si>
    <t>receive. theirmessages orncallss</t>
  </si>
  <si>
    <t>,4: OG) PrillcTe a)</t>
  </si>
  <si>
    <t>receive. theirmessages orncallss",505,True,True,2025-10-25 00:14:30,2.0_enhanced</t>
  </si>
  <si>
    <t>IMG_3024.PNG,custody_screenshots\IMG_3024.PNG,Craig,Unknown,"roe Palle E a)</t>
  </si>
  <si>
    <t>orm</t>
  </si>
  <si>
    <t>1:06) Bull LTE G1),</t>
  </si>
  <si>
    <t>GD ( ChamsomoacteyB</t>
  </si>
  <si>
    <t>Maybeyshe'd]letimexcomeoutiand)</t>
  </si>
  <si>
    <t>rollonejsuperquickValinotsmoke)</t>
  </si>
  <si>
    <t>it}butiroll[oneiHernextifeed|is)</t>
  </si>
  <si>
    <t>thentthowAnd]||haven,tipumpeds</t>
  </si>
  <si>
    <t>Prettyisure the bitchlladyislback}</t>
  </si>
  <si>
    <t>iEeelllikelshe one ofthemreally]</t>
  </si>
  <si>
    <t>thates/it{lill|feellherouty</t>
  </si>
  <si>
    <t>lWorsercasell [can gotolal public)</t>
  </si>
  <si>
    <t>bathroomrand)rolljonelnosone|berin)</t>
  </si>
  <si>
    <t>itsthis}timelofinighty</t>
  </si>
  <si>
    <t>know,this|bitc] Ne floor,</t>
  </si>
  <si>
    <t>probably /hatesiitivo'</t>
  </si>
  <si>
    <t>Yourcanit message orcall themin,thischatyand,you.wont}</t>
  </si>
  <si>
    <t>,roe Palle E a)</t>
  </si>
  <si>
    <t>thentthowAnd] haven,tipumpeds</t>
  </si>
  <si>
    <t>(es",517,True,False,2025-10-25 00:14:30,2.0_enhanced</t>
  </si>
  <si>
    <t>IMG_3028(1).PNG,custody_screenshots\IMG_3028(1).PNG,Craig,Unknown,"10:43) '</t>
  </si>
  <si>
    <t>OMesscnger col © (28)</t>
  </si>
  <si>
    <t>€ oxo</t>
  </si>
  <si>
    <t>Obtaining the thihgs to care ter</t>
  </si>
  <si>
    <t>WS (Goa) bas</t>
  </si>
  <si>
    <t>I world Ie afl MY thithgs back, as wall as the moanay</t>
  </si>
  <si>
    <t>for the car scek or the car scet hack as ay aiom paid)</t>
  </si>
  <si>
    <t>for B &amp; oil Pevewt bought o Ging, 7 yom could taka</t>
  </si>
  <si>
    <t>har for 8 Gays frou em Ghoul) hewe elraachy been fh</t>
  </si>
  <si>
    <t>tho procsss of chteihing thase thihgs. So much tar</t>
  </si>
  <si>
    <t>your tiem naver beige around har, Het t mrantion</t>
  </si>
  <si>
    <t>yon bate on chugs end being efile to touch our child</t>
  </si>
  <si>
    <t>bor yet I was the one thet had t get sehar Kal your</t>
  </si>
  <si>
    <t>fiom t message mo with the pistes of afl the</t>
  </si>
  <si>
    <t>this tants.</t>
  </si>
  <si>
    <t>Sentarromimygi phone)</t>
  </si>
  <si>
    <t>imeym0:4 3AM] © A ~</t>
  </si>
  <si>
    <t>Cood start GA,</t>
  </si>
  <si>
    <t>On Twa, Jan 14, 2028 et 10242A) Gama Ran</t>
  </si>
  <si>
    <t>&lt;em'ny @icloudrcomamwrote:</t>
  </si>
  <si>
    <t>Iwerkd Me all MY thihgs back, as wall es the</t>
  </si>
  <si>
    <t>monay for the car seat or the car scat hack as ay</t>
  </si>
  <si>
    <t>mom paid for R &amp; sil havent bouche a thie, OF</t>
  </si>
  <si>
    <t>you could) take her far 8 cays row row should haw</t>
  </si>
  <si>
    <t>aeachy been in the proccss of chteitiing these</t>
  </si>
  <si>
    <t>thihes. So much for your mom maver belie axoune)</t>
  </si>
  <si>
    <t>az Net to mantion yew alte on chugs end baling)</t>
  </si>
  <si>
    <t>ahi t touch our child) faut wet 1 was the one Get</t>
  </si>
  <si>
    <t>had t© Oat sofar Tall eur mom t message me</t>
  </si>
  <si>
    <t>with the piehres of all the this tants.</t>
  </si>
  <si>
    <t>Sentirromymyziphone)</t>
  </si>
  <si>
    <t>SS —— rr</t>
  </si>
  <si>
    <t>,OMesscnger col © (28)</t>
  </si>
  <si>
    <t>SS —— rr",1088,True,False,2025-10-25 00:14:30,2.0_enhanced</t>
  </si>
  <si>
    <t>IMG_3028(2).PNG,custody_screenshots\IMG_3028(2).PNG,Craig,Unknown,"10:43)</t>
  </si>
  <si>
    <t>KeJMessengerg col © (28)</t>
  </si>
  <si>
    <t>&lt; oxo</t>
  </si>
  <si>
    <t>Obtaining the things to care fer</t>
  </si>
  <si>
    <t>hee =) we</t>
  </si>
  <si>
    <t>y stolmekY)</t>
  </si>
  <si>
    <t>Iworkd Ie all MY things back, as wall as the manay</t>
  </si>
  <si>
    <t>for the car seek or the car scet hack as ay ciom pate)</t>
  </si>
  <si>
    <t>for &amp; &amp; oil havent oucht © Ging, OF yew could take</t>
  </si>
  <si>
    <t>nar for S Gays frou yew Ghoul) hewa elraachy been fp</t>
  </si>
  <si>
    <t>tho procass of chteitting thase thihgs. So much far</t>
  </si>
  <si>
    <t>Tour om naver befig axound hear, Het t mantion</t>
  </si>
  <si>
    <t>yon bang on chugs end being efile to touch our child</t>
  </si>
  <si>
    <t>ort yet 0 was the one thet had to et sehar Tall your</t>
  </si>
  <si>
    <t>fie t message me with the pietinas of afl the</t>
  </si>
  <si>
    <t>thingsxthankss</t>
  </si>
  <si>
    <t>imeym10:43,AM] © A =</t>
  </si>
  <si>
    <t>Good cart Gm,</t>
  </si>
  <si>
    <t>On Twa, Jan 14, 2028 et 10242) Gama Ryan</t>
  </si>
  <si>
    <t>&lt;em'ny @icloudrcom=swiote:</t>
  </si>
  <si>
    <t>I world Me all MN things back, as wall es the</t>
  </si>
  <si>
    <t>monay for the car scat or the car scat hack as ay</t>
  </si>
  <si>
    <t>mom paid tor R &amp; sil havent bouche a thie, OF</t>
  </si>
  <si>
    <t>you contd take her for 8 Gays yew you cheuld hema</t>
  </si>
  <si>
    <t>already bean ih the process of chiang thasa</t>
  </si>
  <si>
    <t>thihes. So much fier your mom naver belie) axoume</t>
  </si>
  <si>
    <t>az Net t mention ow faite on chugs end belie)</t>
  </si>
  <si>
    <t>ahi t touch our child) iat wet 1 was the one Get</t>
  </si>
  <si>
    <t>had) t Eat solar Tall eur mie to message me</t>
  </si>
  <si>
    <t>with the pichres of all the thins tants.</t>
  </si>
  <si>
    <t>Cant tiem any (Firene</t>
  </si>
  <si>
    <t>,KeJMessengerg col © (28)</t>
  </si>
  <si>
    <t>SS —— rr",1122,True,False,2025-10-25 00:14:30,2.0_enhanced</t>
  </si>
  <si>
    <t>IMG_3028.PNG,custody_screenshots\IMG_3028.PNG,Craig,Unknown,"10:43)</t>
  </si>
  <si>
    <t>IMG_3030(1).PNG,custody_screenshots\IMG_3030(1).PNG,Craig,Unknown,"TOG tl) S (27)</t>
  </si>
  <si>
    <t>enacting ew smmeked meth</t>
  </si>
  <si>
    <t>fer all 10 months ches been near ya</t>
  </si>
  <si>
    <t>Im coniused a5 to whaly youre Upsat</t>
  </si>
  <si>
    <t>faboutinere)</t>
  </si>
  <si>
    <t>The Het I ust quent S100 on shit</t>
  </si>
  <si>
    <t>we hawe tinea of thet ane fer our</t>
  </si>
  <si>
    <t>beby, That's chough to tell me thay</t>
  </si>
  <si>
    <t>yoh need to go tusk yeursel? . Kitnelly</t>
  </si>
  <si>
    <t>That"" be coming ot? your chile)</t>
  </si>
  <si>
    <t>supporpayment</t>
  </si>
  <si>
    <t>@)G@eme_</t>
  </si>
  <si>
    <t>,TOG tl) S (27)</t>
  </si>
  <si>
    <t>(&gt;) [z]z\elv elmo) (@",380,True,False,2025-10-25 00:14:30,2.0_enhanced</t>
  </si>
  <si>
    <t>IMG_3030(2).PNG,custody_screenshots\IMG_3030(2).PNG,Craig,Unknown,"TOG cll &gt; (27)</t>
  </si>
  <si>
    <t>feRgctiing yeu smeked meth</t>
  </si>
  <si>
    <t>In Contused as fo whely route Upset</t>
  </si>
  <si>
    <t>faboutahere)</t>
  </si>
  <si>
    <t>The fact 0 ust quant S100 on shit</t>
  </si>
  <si>
    <t>we hawe tice of thet exe fer our</t>
  </si>
  <si>
    <t>bel, That's chong to tell me thay</t>
  </si>
  <si>
    <t>yoh need to go tuck yeunscl? . Kitnclhy</t>
  </si>
  <si>
    <t>That"" bo coming oi? your child</t>
  </si>
  <si>
    <t>@ (=?)</t>
  </si>
  <si>
    <t>,TOG cll &gt; (27)</t>
  </si>
  <si>
    <t>(&gt;) [z]z\elv elmo) (@",389,True,False,2025-10-25 00:14:30,2.0_enhanced</t>
  </si>
  <si>
    <t>IMG_3030.PNG,custody_screenshots\IMG_3030.PNG,Craig,Unknown,"TOG cll &gt; (27)</t>
  </si>
  <si>
    <t>IMG_3031(1).PNG,custody_screenshots\IMG_3031(1).PNG,Craig,Unknown,"PWG oS (17)</t>
  </si>
  <si>
    <t>€ ® oS ~</t>
  </si>
  <si>
    <t>Gimakyan sar © A ~</t>
  </si>
  <si>
    <t>stolmegy)</t>
  </si>
  <si>
    <t>107, Pikes</t>
  </si>
  <si>
    <t>g S)</t>
  </si>
  <si>
    <t>rretises)</t>
  </si>
  <si>
    <t>costiofio ivs'sadas fu</t>
  </si>
  <si>
    <t>Vou mom toosLolgvoulstilLcanst</t>
  </si>
  <si>
    <t>But my faultihaving’s kid. witha</t>
  </si>
  <si>
    <t>i hankyou for again ‘going back/on whatyou</t>
  </si>
  <si>
    <t>Said inthe courtroomand telling me,your,</t>
  </si>
  <si>
    <t>going totake henfromme yetagain lol</t>
  </si>
  <si>
    <t>houwinscant bothe only one, fighting for</t>
  </si>
  <si>
    <t>cere (tbethe onlyonewho</t>
  </si>
  <si>
    <t>cares when'she’siin dangerbecause have}</t>
  </si>
  <si>
    <t>no sayanymore the courts'and/even with</t>
  </si>
  <si>
    <t>gia You will controlmyjwhole life have)</t>
  </si>
  <si>
    <t>tolivewithithat'a sacrifice made to tryand]</t>
  </si>
  <si>
    <t>have'a family,with Yen poubrnee 0 Youn</t>
  </si>
  <si>
    <t>Butiimidone fighting |dontt haveivinmes||</t>
  </si>
  <si>
    <t>lit</t>
  </si>
  <si>
    <t>ratforty ©</t>
  </si>
  <si>
    <t>wollbcingand beingwith honmom and dads</t>
  </si>
  <si>
    <t>lavillneverhave a say with Harpenatallant|</t>
  </si>
  <si>
    <t>Ineeditocometoterms withithat no matter,</t>
  </si>
  <si>
    <t>how hardsyvoudid aqreatjob onthis one</t>
  </si>
  <si>
    <t>Mywhole lifelis in your hands now.</t>
  </si>
  <si>
    <t>Justwhatyouwantedaldonithaveitinimes</t>
  </si>
  <si>
    <t>onsayoneven prove matters</t>
  </si>
  <si>
    <t>Nothing)</t>
  </si>
  <si>
    <t>fand have zero sayjinhensatety,</t>
  </si>
  <si>
    <t>winxGood bye</t>
  </si>
  <si>
    <t>Sentas, Text Message</t>
  </si>
  <si>
    <t>roxt Messages SMS.</t>
  </si>
  <si>
    <t>if. you, wanna contactimesyou Know the</t>
  </si>
  <si>
    <t>house phone untiltheniill bosobbing Al)</t>
  </si>
  <si>
    <t>finallyunderstandwhy people Kill</t>
  </si>
  <si>
    <t>themselves nown</t>
  </si>
  <si>
    <t>@) Gums: @)</t>
  </si>
  <si>
    <t>,PWG oS (17)</t>
  </si>
  <si>
    <t>Butiimidone fighting |dontt haveivinmes</t>
  </si>
  <si>
    <t>@) Gums: @)",1076,True,False,2025-10-25 00:14:30,2.0_enhanced</t>
  </si>
  <si>
    <t>IMG_3031(2).PNG,custody_screenshots\IMG_3031(2).PNG,Craig,Emma,"PWG cS (17)</t>
  </si>
  <si>
    <t>« @® vs</t>
  </si>
  <si>
    <t>EmmalRyankk-032¥) eco</t>
  </si>
  <si>
    <t>1:0 77) ol S Gs}</t>
  </si>
  <si>
    <t>ouwinyCan:t bothe onlyone fighting for,</t>
  </si>
  <si>
    <t>my daughter canit: be the onlyone who</t>
  </si>
  <si>
    <t>cares whentshe’siin dangerbecause Ihave}</t>
  </si>
  <si>
    <t>no aE ‘anymore the courts'and/aven with</t>
  </si>
  <si>
    <t>You, vii, cone my whole lifeliill have)</t>
  </si>
  <si>
    <t>Pr 5</t>
  </si>
  <si>
    <t>have'a family, wa Yet progernce 0 You</t>
  </si>
  <si>
    <t>Butlimdone, fighting ng i dant haveitinmes||</t>
  </si>
  <si>
    <t>ih literal</t>
  </si>
  <si>
    <t>l¥sDoup, CETTE the fucks</t>
  </si>
  <si>
    <t>Gate</t>
  </si>
  <si>
    <t>wall baingand yous sD SORE rani atisay</t>
  </si>
  <si>
    <t>liwillneverhave'a say with Harperatalland)</t>
  </si>
  <si>
    <t>TMneedtocometo,termsavithithat no matter</t>
  </si>
  <si>
    <t>how hardSvourdid agreatjobonthis one</t>
  </si>
  <si>
    <t>My whole li</t>
  </si>
  <si>
    <t>petting ol,</t>
  </si>
  <si>
    <t>fand/have zero sayjinihensatety</t>
  </si>
  <si>
    <t>Santas Text Message)</t>
  </si>
  <si>
    <t>rox Mcssage 5 SMS.</t>
  </si>
  <si>
    <t>if you wanna contactimesyou Know the</t>
  </si>
  <si>
    <t>house) phone untilthen|Il be sobbing sl]</t>
  </si>
  <si>
    <t>finallyunderstand why people Kill</t>
  </si>
  <si>
    <t>themsclvesnows</t>
  </si>
  <si>
    <t>,PWG cS (17)</t>
  </si>
  <si>
    <t>Butlimdone, fighting ng i dant haveitinmes</t>
  </si>
  <si>
    <t>themsclvesnows",790,True,True,2025-10-25 00:14:30,2.0_enhanced</t>
  </si>
  <si>
    <t>IMG_3031.PNG,custody_screenshots\IMG_3031.PNG,Craig,Emma,"PWG cS (17)</t>
  </si>
  <si>
    <t>IMG_3032(1).PNG,custody_screenshots\IMG_3032(1).PNG,Craig,Unknown,"PROAG MSD</t>
  </si>
  <si>
    <t>lavemnojyinteres akingmne om</t>
  </si>
  <si>
    <t>Gates Tat Message</t>
  </si>
  <si>
    <t>Ent your ehuse chins, net your</t>
  </si>
  <si>
    <t>chug use, is why 0 need) semeane to</t>
  </si>
  <si>
    <t>babysitime’s</t>
  </si>
  <si>
    <t>Games Txt Message</t>
  </si>
  <si>
    <t>Tat Massage o GMS</t>
  </si>
  <si>
    <t>You have net accemmocenad</t>
  </si>
  <si>
    <t>antiting fer ma, notone thing. Yeh</t>
  </si>
  <si>
    <t>fhovelved any mother [hy Kecpiing</t>
  </si>
  <si>
    <t>those chins gang. New if yew want</t>
  </si>
  <si>
    <t>fo talk on the phone fi caf tall row aay</t>
  </si>
  <si>
    <t>thengits enc] plan om fit alll, butgstop)</t>
  </si>
  <si>
    <t>BnoeSeTSING Aa i endtiyemuso tho”</t>
  </si>
  <si>
    <t>MT have to</t>
  </si>
  <si>
    <t>ene Dieters Mlitight</t>
  </si>
  <si>
    <t>Renionvoclikeliciclocronellicellicic</t>
  </si>
  <si>
    <t>agaist Marissa ef ember eff</t>
  </si>
  <si>
    <t>Enyene cise whe disrespected you o</t>
  </si>
  <si>
    <t>Why? 0 dent Know cance 10 ainR</t>
  </si>
  <si>
    <t>fieiiting fier fe thats fer fine cura,</t>
  </si>
  <si>
    <t>Ent youre Henpers mother and 0</t>
  </si>
  <si>
    <t>need you to he TION, kk Gem cara</t>
  </si>
  <si>
    <t>wher the fucige thihks when che says</t>
  </si>
  <si>
    <t>it*'s ehout Harper afd net Emm, Its</t>
  </si>
  <si>
    <t>ehout my family, that's whet than</t>
  </si>
  <si>
    <t>Com Get . Burt I macd you to stent</t>
  </si>
  <si>
    <t>Packing Cif on ma, Cause ou sayy In</t>
  </si>
  <si>
    <t>net tying but yen havent sen</t>
  </si>
  <si>
    <t>aretnd to ask why ive been Up to</t>
  </si>
  <si>
    <t>() Test Massage o SWS Q</t>
  </si>
  <si>
    <t>,PROAG MSD</t>
  </si>
  <si>
    <t>() Test Massage o SWS Q",948,True,False,2025-10-25 00:14:30,2.0_enhanced</t>
  </si>
  <si>
    <t>IMG_3032(2).PNG,custody_screenshots\IMG_3032(2).PNG,Craig,Unknown,"PRABG MSZ)</t>
  </si>
  <si>
    <t>ravenioyinteres akingmne OM</t>
  </si>
  <si>
    <t>Gamtes Text Message</t>
  </si>
  <si>
    <t>chug use, is whyy 1 need] someane 1</t>
  </si>
  <si>
    <t>lbabysitime’</t>
  </si>
  <si>
    <t>Tak Massage o SMS</t>
  </si>
  <si>
    <t>You have net accommockicd)</t>
  </si>
  <si>
    <t>ening for me, Net one thie. Valo</t>
  </si>
  <si>
    <t>fhovelved any mother [hy Keaping</t>
  </si>
  <si>
    <t>those chins gate. New if yew want</t>
  </si>
  <si>
    <t>to talk on the plone i caf tall you any</t>
  </si>
  <si>
    <t>thoughts and pan on tall, bak stap</t>
  </si>
  <si>
    <t>messaging ma, end ff yen use the</t>
  </si>
  <si>
    <t>evficiel talk anpmare 1 have to</t>
  </si>
  <si>
    <t>iervens. im here ter you, Fl tigre</t>
  </si>
  <si>
    <t>her fer you Mes 0 cid baitere Mes 0 chal</t>
  </si>
  <si>
    <t>against Marissa ef ember effal</t>
  </si>
  <si>
    <t>enyene cise whe cisreqpectad yew o</t>
  </si>
  <si>
    <t>Why? 0 dent Kanaw cane 1A efvR</t>
  </si>
  <si>
    <t>fighting ter le thats fier fuck sure.</t>
  </si>
  <si>
    <t>Ext youre Harper's mother ancl 0</t>
  </si>
  <si>
    <t>need you to he TION, kk clemt cara</t>
  </si>
  <si>
    <t>whet the fucige this whem che says</t>
  </si>
  <si>
    <t>its chout Fknper ef net Gam. Its</t>
  </si>
  <si>
    <t>ehout my family, that's what them</t>
  </si>
  <si>
    <t>(ontigetaButllIneedhyoultolstant</t>
  </si>
  <si>
    <t>backing off on ma, cause you say In</t>
  </si>
  <si>
    <t>net tying but yew havent sen</t>
  </si>
  <si>
    <t>eround to ask whay ive been up t</t>
  </si>
  <si>
    <t>() Test Message o SWS Q</t>
  </si>
  <si>
    <t>,PRABG MSZ)</t>
  </si>
  <si>
    <t>() Test Message o SWS Q",979,True,False,2025-10-25 00:14:30,2.0_enhanced</t>
  </si>
  <si>
    <t>IMG_3032.PNG,custody_screenshots\IMG_3032.PNG,Craig,Unknown,"PRABG MSZ)</t>
  </si>
  <si>
    <t>IMG_3035.PNG,custody_screenshots\IMG_3035.PNG,Craig,Unknown,"fiers 6 viswal ceprescuiation ofa</t>
  </si>
  <si>
    <t>eolaged chesser tensioned inte a</t>
  </si>
  <si>
    <t>chenuiing changing tlle fer your ase,</t>
  </si>
  <si>
    <t>Let moe tnow fi? youd Ihe tiirthar Gcals or</t>
  </si>
  <si>
    <t>(details!</t>
  </si>
  <si>
    <t>,fiers 6 viswal ceprescuiation ofa</t>
  </si>
  <si>
    <t>(details!",158,True,False,2025-10-25 00:14:30,2.0_enhanced</t>
  </si>
  <si>
    <t>IMG_3036(1).PNG,custody_screenshots\IMG_3036(1).PNG,Craig,Unknown,"fo, Avicmoryie ull</t>
  </si>
  <si>
    <t>angers:</t>
  </si>
  <si>
    <t>atoyiHammock:</t>
  </si>
  <si>
    <t>o Grete yer between a tow hangers</t>
  </si>
  <si>
    <t>to Giese 6 mil hammock tor</t>
  </si>
  <si>
    <t>Khrpers stiited eniinals or tay.</t>
  </si>
  <si>
    <t>otHangerGarland:</t>
  </si>
  <si>
    <t>o @eetoa carknd cf yer pompams or</t>
  </si>
  <si>
    <t>tessa, then stig Realong the</t>
  </si>
  <si>
    <t>botiom eckye of a hanger fer cute and)</t>
  </si>
  <si>
    <t>finetional aunsany cacor,</t>
  </si>
  <si>
    <t>oMaVarn}rension|Holder,)</t>
  </si>
  <si>
    <t>o Seema arall of yarw on fs otion of</t>
  </si>
  <si>
    <t>the hanger Uso the hock to heng on</t>
  </si>
  <si>
    <t>your crating tails so I feeds</t>
  </si>
  <si>
    <t>emocthiy as ou lai er crochet,</t>
  </si>
  <si>
    <t>OMVarn-Wrapped|Baby/Mobile:</t>
  </si>
  <si>
    <t>o Goniine hangers hte a sr ereress</t>
  </si>
  <si>
    <t>chepe, wep them ih yam, end hang</t>
  </si>
  <si>
    <t>emell tes or cthhar decorative</t>
  </si>
  <si>
    <t>Clements fora mefila,</t>
  </si>
  <si>
    <t>1. ea</t>
  </si>
  <si>
    <t>im . ao, nm Oo, a</t>
  </si>
  <si>
    <t>,fo, Avicmoryie ull</t>
  </si>
  <si>
    <t>im . ao, nm Oo, a",610,True,False,2025-10-25 00:14:30,2.0_enhanced</t>
  </si>
  <si>
    <t>IMG_3036.PNG,custody_screenshots\IMG_3036.PNG,Craig,Unknown,"SB 2 TT lt fas</t>
  </si>
  <si>
    <t>Hangers:</t>
  </si>
  <si>
    <t>/aloyiHammock:</t>
  </si>
  <si>
    <t>o Stretch yarn batwecn a few hangers</t>
  </si>
  <si>
    <t>itoycreateralminilnammockgtor</t>
  </si>
  <si>
    <t>Tenpers siuiiad eniinels or toys.</t>
  </si>
  <si>
    <t>otiHangerGarland;</t>
  </si>
  <si>
    <t>Createlagarlandiofsyarnjpompomstorg</t>
  </si>
  <si>
    <t>tessa, then stiihg R along the</t>
  </si>
  <si>
    <t>botion ede of a hanger for exte enc)</t>
  </si>
  <si>
    <t>finetional aumsany decor</t>
  </si>
  <si>
    <t>o Seema ara of varm on fs Hotion of</t>
  </si>
  <si>
    <t>tho hangar Use the heck to heng Ron</t>
  </si>
  <si>
    <t>your crating tals so i fisecs</t>
  </si>
  <si>
    <t>emocthiy as ou lait er crochet,</t>
  </si>
  <si>
    <t>fOmVarn-Wrapped|Baby/Mobile:</t>
  </si>
  <si>
    <t>o Goniine hangers ite a sr er cress</t>
  </si>
  <si>
    <t>chepa, wep than ih ver, and ang</t>
  </si>
  <si>
    <t>email tes or etihar decorative</t>
  </si>
  <si>
    <t>Claments fora mete.</t>
  </si>
  <si>
    <t>Vo Wighusixtul@oy</t>
  </si>
  <si>
    <t>{| — ~——</t>
  </si>
  <si>
    <t>,SB 2 TT lt fas</t>
  </si>
  <si>
    <t>IMG_3038(1).PNG,custody_screenshots\IMG_3038(1).PNG,Craig,Unknown,"ool) S (37)</t>
  </si>
  <si>
    <t>ee — 0 ome</t>
  </si>
  <si>
    <t>rg ELTaTSteT] ety 9</t>
  </si>
  <si>
    <t>OMI TERAC es Lranster-yAimoneytranstenmfrom|PLATINUM|ROOEI=s</t>
  </si>
  <si>
    <t>Wiewjinjbrowsen|[Erancais|HilEMMA\RYANSPIFATINUMIROOEING]</t>
  </si>
  <si>
    <t>INCShastsentyyouls369'291(CAD)fand}thelmoneyjhas|beenlaut=s</t>
  </si>
  <si>
    <t>we &gt;</t>
  </si>
  <si>
    <t>INTERACTesTransferyA\moneyjtranstemfrom|BEATINUMIROOEIES</t>
  </si>
  <si>
    <t>Wan inironcer | angels 01 EMMA RYAN, FLATIM REGAINS</t>
  </si>
  <si>
    <t>INC Ahastsentyyouls630.01[(CAD)Tandithelmoney|has|beenjautay</t>
  </si>
  <si>
    <t>INTERACTes Transfer-JAlmoneytransfemfrom|PLATINUM|ROOEINS</t>
  </si>
  <si>
    <t>VWaw in irouser angels CI EA RAN, PLATINUM ROGHAINS</t>
  </si>
  <si>
    <t>(ONG. fas sant em SELES (OAL) and thomenagy has been att.</t>
  </si>
  <si>
    <t>e PO-OP5B &gt;</t>
  </si>
  <si>
    <t>INTERACfeeTransfer-yAtmoneygtransferfrom|pVATINUN|ROORI</t>
  </si>
  <si>
    <t>Viewpnpbrowsen|prancals(i/EMMAURYANWDIATINUM|ROOLING)</t>
  </si>
  <si>
    <t>INC Ahastsent{youls704°03](CAD)landjthelmoneyjhasibeenJautn</t>
  </si>
  <si>
    <t>e )</t>
  </si>
  <si>
    <t>INTERACTesTransfer-yAtmoneytransfenfrom|BUATINUM|ROOEINS</t>
  </si>
  <si>
    <t>WViewlin|browsen||Erancais| Hi/EMMAIRYANSPLATINUMIROOEING)</t>
  </si>
  <si>
    <t>IN CNhastsentyyouts76513 0]( CAD)[and}thelmoneyjhas|beenlauts</t>
  </si>
  <si>
    <t>(alwlelelelrlololelle)</t>
  </si>
  <si>
    <t>Al sloleeleletele</t>
  </si>
  <si>
    <t>(oJ [2 felwlelelee</t>
  </si>
  <si>
    <t>,ool) S (37)</t>
  </si>
  <si>
    <t>WViewlin|browsen Erancais| Hi/EMMAIRYANSPLATINUMIROOEING)</t>
  </si>
  <si>
    <t>(oJ [2 felwlelelee",987,True,False,2025-10-25 00:14:30,2.0_enhanced</t>
  </si>
  <si>
    <t>IMG_3038.PNG,custody_screenshots\IMG_3038.PNG,Craig,Unknown,"atl = G7)</t>
  </si>
  <si>
    <t>——o on</t>
  </si>
  <si>
    <t>pag ExTranstery Giday D</t>
  </si>
  <si>
    <t>fOMINTERACe=Lranster-yAimoneystranstemfrom|PLATINUM|ROOEI=s</t>
  </si>
  <si>
    <t>Viewlin)orowsen||Erancais|HijEMMAIRY ANSPLATINUMIROOEING)</t>
  </si>
  <si>
    <t>INCShaslsentyyouls369'791(CAD)Tandithelmoneyjhas|beenjaut=™</t>
  </si>
  <si>
    <t>INTERACYes Transter-;Almoneyjtransfentrom|PEATINUMIROOEINy</t>
  </si>
  <si>
    <t>WViewlin]browsen|[ErancaisiHi/EMMAIRYANSPLATINUMIROOEING)</t>
  </si>
  <si>
    <t>INC Ahastsenttyouls630.01[(CAD)Iandithelmoney|has|beenjaute</t>
  </si>
  <si>
    <t>e »)</t>
  </si>
  <si>
    <t>INTTERACTes Transfer-JA\moneyjtransfenfrom|BLATINUM|ROOEIEN</t>
  </si>
  <si>
    <t>Van ihbrowser ) angels Ci EMA RYAN, FLAT ROGHINS</t>
  </si>
  <si>
    <t>(NG. has sant yom GEES (GAG) and thomonay has Been att.</t>
  </si>
  <si>
    <t>@ PA-B &gt;</t>
  </si>
  <si>
    <t>TERS ores A money Gansiar ikem PLATINUM ROOT...</t>
  </si>
  <si>
    <t>Vw hp tremecr | Reneais (1 GM RAN, PLAT ROOFING</t>
  </si>
  <si>
    <t>ONG: hes sant 1720 G702.08 (GAD) and themengy fas beanentin</t>
  </si>
  <si>
    <t>e »</t>
  </si>
  <si>
    <t>INTER ACYesTranster-yAtmoneyjtransfemfrom|BLATINUMIROOEISS</t>
  </si>
  <si>
    <t>WViewlin|browsen|lErancais] Hi/EMMAIRYANSPLATINUMIROOEING)</t>
  </si>
  <si>
    <t>INC Ahastsenttyouls265:30](CAD)fand|thelmoneyjhas|beenlaut=s</t>
  </si>
  <si>
    <t>(elwjelelellololele)</t>
  </si>
  <si>
    <t>Alsloleeleletele</t>
  </si>
  <si>
    <t>(oJ [2 Lelwle le lee</t>
  </si>
  <si>
    <t>,atl = G7)</t>
  </si>
  <si>
    <t>Viewlin)orowsen Erancais|HijEMMAIRY ANSPLATINUMIROOEING)</t>
  </si>
  <si>
    <t>(oJ [2 Lelwle le lee",975,True,False,2025-10-25 00:14:30,2.0_enhanced</t>
  </si>
  <si>
    <t>IMG_3092.PNG,custody_screenshots\IMG_3092.PNG,Craig,Unknown,"Gat to Shibleys ihn about 8 cays</t>
  </si>
  <si>
    <t>analy trem smearing end thats if</t>
  </si>
  <si>
    <t>there NaS ho New thiggers . Theis</t>
  </si>
  <si>
    <t>honestyjloll</t>
  </si>
  <si>
    <t>Im som, You cid know hew mmeh</t>
  </si>
  <si>
    <t>Isteod fh itont of you with Demm anc</t>
  </si>
  <si>
    <t>Tracey, 0 stil cent now wihy Damm</t>
  </si>
  <si>
    <t>See aby chwergerie dissects,</t>
  </si>
  <si>
    <t>That's wihy our anger fs ciscipeted</t>
  </si>
  <si>
    <t>el Geo cf yom endlana, I Emehe tor</t>
  </si>
  <si>
    <t>you three eveny single cay of may Mita,</t>
  </si>
  <si>
    <t>Damm will tall me tock that me</t>
  </si>
  <si>
    <t>Choosing you over her alnays gat</t>
  </si>
  <si>
    <t>her fired wm. Demm safc] shell mavar</t>
  </si>
  <si>
    <t>forgive momp fut me she will</t>
  </si>
  <si>
    <t>somecky, You guys coat anew that</t>
  </si>
  <si>
    <t>cide of my cays. And in samy 0 let</t>
  </si>
  <si>
    <t>Son ane pn Retna, (Delis bot</t>
  </si>
  <si>
    <t>perback but ive maver Seen one to</t>
  </si>
  <si>
    <t>Give ene When Masper was bor</t>
  </si>
  <si>
    <t>thihgs changed a bik, this feciing</t>
  </si>
  <si>
    <t>fisicle i was hoping would chow up,</t>
  </si>
  <si>
    <t>Rancly sald Ri worl, im samy far you</t>
  </si>
  <si>
    <t>tekihg the brunt of my stealing anc)</t>
  </si>
  <si>
    <t>Gaming cam, I che how it ever</t>
  </si>
  <si>
    <t>worked (ike timt. But it's ever and</t>
  </si>
  <si>
    <t>gone. Ml tall wow when thet changes,</t>
  </si>
  <si>
    <t>cause thare will be © moment of</t>
  </si>
  <si>
    <t>(Epss semeckyy, ancl ) wanna (se efile</t>
  </si>
  <si>
    <t>fo tall yew about Rh Gant tell Emma</t>
  </si>
  <si>
    <t>thay Siu? exer afd maones ciso</t>
  </si>
  <si>
    <t>Gfives a fuck thay rather mea</t>
  </si>
  <si>
    <t>@emiale than text them all Rm ceqy Ol</t>
  </si>
  <si>
    <t>,Gat to Shibleys ihn about 8 cays</t>
  </si>
  <si>
    <t>@emiale than text them all Rm ceqy Ol",1097,True,False,2025-10-25 00:14:30,2.0_enhanced</t>
  </si>
  <si>
    <t>IMG_3094.PNG,custody_screenshots\IMG_3094.PNG,Craig,Unknown,"RIO mS CB</t>
  </si>
  <si>
    <t>O&amp;P Bee? Oe</t>
  </si>
  <si>
    <t>Noones willing to hellp me tin the oulty</t>
  </si>
  <si>
    <t>wey thet cen help me sight mow ancl</t>
  </si>
  <si>
    <t>thets money, Yow know how 0 am ft</t>
  </si>
  <si>
    <t>these 4 walls. Wasnt just the chugs</t>
  </si>
  <si>
    <t>thet chives any blood to bell so fast</t>
  </si>
  <si>
    <t>here , never had enger fh ayy Iie tis</t>
  </si>
  <si>
    <t>thayre fust net ay people , 0 tiniived</t>
  </si>
  <si>
    <t>thee times anc) unitertumatelly sere</t>
  </si>
  <si>
    <t>wasnt any Camphells aroume), mesa</t>
  </si>
  <si>
    <t>Dechoom Over anne 0 MEN . 1 Ev</t>
  </si>
  <si>
    <t>i, 0 do. But you gays are cecihy bart</t>
  </si>
  <si>
    <t>et losing your brother cause | was</t>
  </si>
  <si>
    <t>Ke your cael, snc] 6 montis trom</t>
  </si>
  <si>
    <t>now that guy is qenma be back</t>
  </si>
  <si>
    <t>except Hes nat Gonna have S8O0O0 a</t>
  </si>
  <si>
    <t>week fn adkictions to fead &amp;)</t>
  </si>
  <si>
    <t>Reply ®</t>
  </si>
  <si>
    <t>IMGcISticker &amp;</t>
  </si>
  <si>
    <t>sTranslate)</t>
  </si>
  <si>
    <t>,RIO mS CB</t>
  </si>
  <si>
    <t>sTranslate)",627,True,False,2025-10-25 00:14:30,2.0_enhanced</t>
  </si>
  <si>
    <t>IMG_3095.PNG,custody_screenshots\IMG_3095.PNG,Craig,Unknown,"119) mS CB</t>
  </si>
  <si>
    <t>ULL VAAL] MAISAY.</t>
  </si>
  <si>
    <t>with yar chasing. 1 cleat even know</t>
  </si>
  <si>
    <t>whet wate locking ter amymare Nal</t>
  </si>
  <si>
    <t>home makes me lock ter her bail effel</t>
  </si>
  <si>
    <t>gam gees yarn</t>
  </si>
  <si>
    <t>Aaya, 0 play alice so 1 dont have to</t>
  </si>
  <si>
    <t>fight with Emme fier 17 years. Seams</t>
  </si>
  <si>
    <t>inom Knew thihgs 0 cic? know and</t>
  </si>
  <si>
    <t>thats why she was so thrieus 0</t>
  </si>
  <si>
    <t>woulkint ait har threat</t>
  </si>
  <si>
    <t>playing me C5</t>
  </si>
  <si>
    <t>Dent care the, Glad iu fs getting</t>
  </si>
  <si>
    <t>her chugs evenychy Shes deing</t>
  </si>
  <si>
    <t>great</t>
  </si>
  <si>
    <t>| Me</t>
  </si>
  <si>
    <t>QQ</t>
  </si>
  <si>
    <t>Tewermyselijemapolocy</t>
  </si>
  <si>
    <t>1 a Sa ca wanted,</t>
  </si>
  <si>
    <t>sted AK i y }</t>
  </si>
  <si>
    <t>il Lh lappreciated*lovedor,valuied but;</t>
  </si>
  <si>
    <t>meee instead | stayed forthe sake ofi</t>
  </si>
  <si>
    <t>F soon history. es</t>
  </si>
  <si>
    <t>Lowe myselfan apology, for putting</t>
  </si>
  <si>
    <t>I people.wha, neverappreciated</t>
  </si>
  <si>
    <t>me before.myself:</t>
  </si>
  <si>
    <t>() Message Q</t>
  </si>
  <si>
    <t>,119) mS CB</t>
  </si>
  <si>
    <t>() Message Q",649,True,False,2025-10-25 00:14:30,2.0_enhanced</t>
  </si>
  <si>
    <t>IMG_3096.PNG,custody_screenshots\IMG_3096.PNG,Craig,Unknown,"1:22} PrINETEG59)</t>
  </si>
  <si>
    <t>O&amp;PBeV? Oe</t>
  </si>
  <si>
    <t>And one more thing, 0 cid this</t>
  </si>
  <si>
    <t>busthess builcing siuit January to</t>
  </si>
  <si>
    <t>qarch one year Damm safc] che was</t>
  </si>
  <si>
    <t>fust elit to end it tor good wisn one</t>
  </si>
  <si>
    <t>Gay 1 clicked CO .. Leaks Re ihn</t>
  </si>
  <si>
    <t>fucking around but amber calls</t>
  </si>
  <si>
    <t>husting 0 call fi any tenillies ttm,</t>
  </si>
  <si>
    <t>Valley oothg was bom when people</t>
  </si>
  <si>
    <t>thought) was deihig nothing far 2</t>
  </si>
  <si>
    <t>months on a kptop . Wate whet</t>
  </si>
  <si>
    <t>happens this tne, ii fust melting</t>
  </si>
  <si>
    <t>eure it's scl? sustaining so 0 cam wots</t>
  </si>
  <si>
    <t>neguier Joe rooting hours starting th</t>
  </si>
  <si>
    <t>Expail 2)</t>
  </si>
  <si>
    <t>INddySticker &amp;§</t>
  </si>
  <si>
    <t>Translate)</t>
  </si>
  <si>
    <t>,O&amp;PBeV? Oe</t>
  </si>
  <si>
    <t>Translate)",478,True,False,2025-10-25 00:14:30,2.0_enhanced</t>
  </si>
  <si>
    <t>IMG_3098.PNG,custody_screenshots\IMG_3098.PNG,Craig,Unknown,"@ Enacenay Gustechy Provisions</t>
  </si>
  <si>
    <t>1 Desiimmtad Gustacihn ih Gasea?</t>
  </si>
  <si>
    <t>o [nthe event tat both parants are unaialla</t>
  </si>
  <si>
    <t>ft care fier Harper due to death,</t>
  </si>
  <si>
    <t>iheepacihy, or ether uniteressen</t>
  </si>
  <si>
    <t>Gireumstness, lage) eustechy will fsa</t>
  </si>
  <si>
    <t>itransterredktoanelRyan|(Harpergs</t>
  </si>
  <si>
    <t>imaternal{grandmother)®</t>
  </si>
  <si>
    <t>e2GcheibnoiGkeqyGanphalb</t>
  </si>
  <si>
    <t>o Tho partios agnes that Saagy Camp ball</t>
  </si>
  <si>
    <t>will have no custodial sights to Harper</t>
  </si>
  <si>
    <t>uncer any ciemmmsatness,</t>
  </si>
  <si>
    <t>89 Any changes to this arengemen must</t>
  </si>
  <si>
    <t>bo medo ih uniting and agnecd upen by</t>
  </si>
  <si>
    <t>both partics or haougho cout oxicr</t>
  </si>
  <si>
    <t>4&amp; Chih) Guppartend Financial</t>
  </si>
  <si>
    <t>Provisions</t>
  </si>
  <si>
    <t>Ad Both perants agnes to share egpallly fh</t>
  </si>
  <si>
    <t>all eqpenses relied to Henper*s cara,</t>
  </si>
  <si>
    <t>faclucing fun met ite] to medical costa,</t>
  </si>
  <si>
    <t>edweetionalenpd © ) end cxcecmnitedar</t>
  </si>
  <si>
    <t>it 4 [</t>
  </si>
  <si>
    <t>,@ Enacenay Gustechy Provisions</t>
  </si>
  <si>
    <t>it 4 [",729,True,False,2025-10-25 00:14:30,2.0_enhanced</t>
  </si>
  <si>
    <t>IMG_3100.PNG,custody_screenshots\IMG_3100.PNG,Craig,Unknown,"6 tGeneral/Provisions)</t>
  </si>
  <si>
    <t>G1 Both parents shall keep cach other</t>
  </si>
  <si>
    <t>initermed of Kknpers health, ecucation,</t>
  </si>
  <si>
    <t>and cigniiicant Mii events.</t>
  </si>
  <si>
    <t>@2 Neither parce shell relocate Henper to</t>
  </si>
  <si>
    <t>anew ceciciense without provicing et least</t>
  </si>
  <si>
    <t>3 O0ldaysdwritteninoticerandiobtaining)</t>
  </si>
  <si>
    <t>ithelothemparentstagreementomalcount</t>
  </si>
  <si>
    <t>‘orders</t>
  </si>
  <si>
    <t>GS Both partics agnes to foster a healiigy</t>
  </si>
  <si>
    <t>ccetionship between Henper enc] her</t>
  </si>
  <si>
    <t>extended thmily, except where such</t>
  </si>
  <si>
    <t>celetionships pose a cisk to her satiety or</t>
  </si>
  <si>
    <t>@4 Both params acknonlecge thet</t>
  </si>
  <si>
    <t>onihiihting seluisty end participating to</t>
  </si>
  <si>
    <t>finitily counseling is en esscatiel part o?</t>
  </si>
  <si>
    <t>this agreciient to ensure hanperts best</t>
  </si>
  <si>
    <t>interestsfarelprionitizeds</t>
  </si>
  <si>
    <t>,6 tGeneral/Provisions)</t>
  </si>
  <si>
    <t>interestsfarelprionitizeds",641,True,False,2025-10-25 00:14:30,2.0_enhanced</t>
  </si>
  <si>
    <t>IMG_3110.PNG,custody_screenshots\IMG_3110.PNG,Craig,Unknown,"ee ESS IES SSS</t>
  </si>
  <si>
    <t>i= 2s1 G Pre-Authorized Debit (PAD) form ao S</t>
  </si>
  <si>
    <t>ize Hore cS) eement constitutes an integral part of the present Payday Loan Agreement. Each te</t>
  </si>
  <si>
    <t>directly related to the Loan Agreement.</t>
  </si>
  <si>
    <t>mS Qa Oatoankicashciocen as 000</t>
  </si>
  <si>
    <t>banx Ltd. and all affiliated website to initiate automatic withdrawals from my account at the financi</t>
  </si>
  <si>
    <t>nain in effect until Finabanx Ltd. receives a written notice of cancellation form from me at cance</t>
  </si>
  <si>
    <t>s days before the next debit is scheduled. This notice is available upon request to the company.</t>
  </si>
  <si>
    <t>for more information on my right to cancel a PAD Agreement, | may contact my financial</t>
  </si>
  <si>
    <t>rights if any debit does not comply with this agreement. For example, | have the right to receive</t>
  </si>
  <si>
    <t>uthorized or is not consistent with this PAD Agreement. To obtain more information on my rec</t>
  </si>
  <si>
    <t>titution or visit www.payments.ca.</t>
  </si>
  <si>
    <t>A}</t>
  </si>
  <si>
    <t>Emma Last Name: Ryan</t>
  </si>
  <si>
    <t>114 Carleton St</t>
  </si>
  <si>
    <t>Saint John Province: New Brunswick</t>
  </si>
  <si>
    <t>E2L 227 Telephone number: (1) 506-291-02¢</t>
  </si>
  <si>
    <t>ble): $115 Due Date: 2024-11-01</t>
  </si>
  <si>
    <t>tution: CIBC Financial Institution Number: 010</t>
  </si>
  <si>
    <t>8098689 Transit Number: 00994</t>
  </si>
  <si>
    <t>My Personal oO Business</t>
  </si>
  <si>
    <t>Ider:</t>
  </si>
  <si>
    <t>Vr</t>
  </si>
  <si>
    <t>jas iCash</t>
  </si>
  <si>
    <t>kesbury, Ontario, K6A 2A8</t>
  </si>
  <si>
    <t>,ee ESS IES SSS</t>
  </si>
  <si>
    <t>kesbury, Ontario, K6A 2A8",1127,True,False,2025-10-25 00:14:30,2.0_enhanced</t>
  </si>
  <si>
    <t>IMG_3119.PNG,custody_screenshots\IMG_3119.PNG,Craig,Unknown,"Two enisk goals cartier 0 know 0 cam</t>
  </si>
  <si>
    <t>heargit®</t>
  </si>
  <si>
    <t>9Iseconds</t>
  </si>
  <si>
    <t>Gen male a balhy thet fast Ginats net</t>
  </si>
  <si>
    <t>,Two enisk goals cartier 0 know 0 cam</t>
  </si>
  <si>
    <t>(+) (iiessage Q",115,True,False,2025-10-25 00:14:30,2.0_enhanced</t>
  </si>
  <si>
    <t>IMG_3122.PNG,custody_screenshots\IMG_3122.PNG,Craig,Emma,"Give Emma enc] Harper everthing thay</t>
  </si>
  <si>
    <t>feverneeds</t>
  </si>
  <si>
    <t>Give Emma enc] Harper everthing thay</t>
  </si>
  <si>
    <t>Give Emma enc] Harper eventing thay</t>
  </si>
  <si>
    <t>cb | Message ® ©)","Give Emma enc] Harper everthing thay</t>
  </si>
  <si>
    <t>cb | Message ® ©)",160,True,True,2025-10-25 00:14:30,2.0_enhanced</t>
  </si>
  <si>
    <t>IMG_3133.PNG,custody_screenshots\IMG_3133.PNG,Craig,Unknown,"14.3) OS</t>
  </si>
  <si>
    <t>Cra Wants to move itt a hemes</t>
  </si>
  <si>
    <t>Goma tele care of this mally</t>
  </si>
  <si>
    <t>rouse. Let mom come fsek</t>
  </si>
  <si>
    <t>hhemalass sce haw ft teels</t>
  </si>
  <si>
    <t>Lomas sick from the male</t>
  </si>
  <si>
    <t>Secel worker gemma Carew why 0</t>
  </si>
  <si>
    <t>cant hawe FEnper here and Pan</t>
  </si>
  <si>
    <t>gonna ask for a test to contin ¢)</t>
  </si>
  <si>
    <t>Nem . Ichoulda clic fi betters iin te</t>
  </si>
  <si>
    <t>responsibleronejityli[suckstoralbit}</t>
  </si>
  <si>
    <t>but people will thank me [eter</t>
  </si>
  <si>
    <t>Mayne thay can help Get your om</t>
  </si>
  <si>
    <t>place with Emme and the balgyee? 0</t>
  </si>
  <si>
    <t>would ask</t>
  </si>
  <si>
    <t>fell? thew went buy mea</t>
  </si>
  <si>
    <t>Caper fel</t>
  </si>
  <si>
    <t>() Test Message o RES Q</t>
  </si>
  <si>
    <t>,14.3) OS</t>
  </si>
  <si>
    <t>() Test Message o RES Q",480,True,False,2025-10-25 00:14:30,2.0_enhanced</t>
  </si>
  <si>
    <t>IMG_3134.PNG,custody_screenshots\IMG_3134.PNG,Craig,Unknown,"s1:4.9) OS</t>
  </si>
  <si>
    <t>Shitiay&gt;</t>
  </si>
  <si>
    <t>Neh, hepeitily ater this eek) snap</t>
  </si>
  <si>
    <t>But now that | have a schhachils in</t>
  </si>
  <si>
    <t>Gonna put any head coum il the 12th</t>
  </si>
  <si>
    <t>and co whatever ft takes</t>
  </si>
  <si>
    <t>Ino gata t get real cad</t>
  </si>
  <si>
    <t>Wp. IMonays easy to attain itn the</t>
  </si>
  <si>
    <t>epriing, bafay has everthing</t>
  </si>
  <si>
    <t>Sey cho hasnt cal o word</t>
  </si>
  <si>
    <t>Ihavent even said anything to har</t>
  </si>
  <si>
    <t>eitherewistion eho was</t>
  </si>
  <si>
    <t>eupposad to be the ene supenisig</t>
  </si>
  <si>
    <t>the vist afd 0 filed alll the paperwork:</t>
  </si>
  <si>
    <t>end Gat sameone cise to do</t>
  </si>
  <si>
    <t>Erought Emma here with the balay,</t>
  </si>
  <si>
    <t>Tak Message o RES Q</t>
  </si>
  <si>
    <t>,s1:4.9) OS</t>
  </si>
  <si>
    <t>Tak Message o RES Q",476,True,False,2025-10-25 00:14:30,2.0_enhanced</t>
  </si>
  <si>
    <t>IMG_3135.PNG,custody_screenshots\IMG_3135.PNG,Craig,Emma,"TRAD OS</t>
  </si>
  <si>
    <t>Erenght Emma hare with the baby,</t>
  </si>
  <si>
    <t>Mom said ne Emme 1 safc] go tuck</t>
  </si>
  <si>
    <t>yoursal?, che was at Gosico getting</t>
  </si>
  <si>
    <t>Stuifcommarpenitsaidlitdonstiwants</t>
  </si>
  <si>
    <t>voulomanyishiyoulbuyineagmelor</t>
  </si>
  <si>
    <t>aay Child until 0 decam yyow fit</t>
  </si>
  <si>
    <t>Judge Sees row as any mother 0</t>
  </si>
  <si>
    <t>chet hawe tine to tall her wihhto you</t>
  </si>
  <si>
    <t>ccelhy ara. No wardls sinee</t>
  </si>
  <si>
    <t>EmmasImomIwonstilet{melinithe)</t>
  </si>
  <si>
    <t>OUSS .. She decent unckrstand alfa</t>
  </si>
  <si>
    <t>Idem bkme hey, shall unckrstane)</t>
  </si>
  <si>
    <t>wien wo file thet peper I sent you tho</t>
  </si>
  <si>
    <t>Wate both to me hera., Me</t>
  </si>
  <si>
    <t>especiihy, but thay chy 0 took Emma</t>
  </si>
  <si>
    <t>to grams, thet was [ed [ay tite parson</t>
  </si>
  <si>
    <t>)tiusted to do what lasked afd thag</t>
  </si>
  <si>
    <t>was keap Emma ih tite loop</t>
  </si>
  <si>
    <t>Harpermtoygramsha</t>
  </si>
  <si>
    <t>() Tat Message o RES Q</t>
  </si>
  <si>
    <t>,TRAD OS</t>
  </si>
  <si>
    <t>() Tat Message o RES Q",648,True,True,2025-10-25 00:14:30,2.0_enhanced</t>
  </si>
  <si>
    <t>IMG_3136.PNG,custody_screenshots\IMG_3136.PNG,Craig,Unknown,"14.9) OS</t>
  </si>
  <si>
    <t>Chile &gt;</t>
  </si>
  <si>
    <t>called] a Iamaver cho never called</t>
  </si>
  <si>
    <t>beck. Mom said cho went into har</t>
  </si>
  <si>
    <t>work afd talked) to heer instead</t>
  </si>
  <si>
    <t>in Iie WHE fs galing on hare. Tinan i</t>
  </si>
  <si>
    <t>feltimyjlawyemmighthavelbeenjhired|</t>
  </si>
  <si>
    <t>on SOMIGTAS Up,</t>
  </si>
  <si>
    <t>Docs? mater what emyanes Up t</t>
  </si>
  <si>
    <t>though lem only wennted aout</t>
  </si>
  <si>
    <t>fenper ancl (f Gamma eff f are ever</t>
  </si>
  <si>
    <t>frserecrated far our past fitencs or</t>
  </si>
  <si>
    <t>enihiing, Jane fs the best mom</t>
  </si>
  <si>
    <t>She realy fs so sweat. 0 have ho</t>
  </si>
  <si>
    <t>wonies chal have Harpers bast</t>
  </si>
  <si>
    <t>interestathen|Emmassthentmines</t>
  </si>
  <si>
    <t>Who is tate?</t>
  </si>
  <si>
    <t>Oh thats goed</t>
  </si>
  <si>
    <t>Emma and I have a lot of werk fo do,</t>
  </si>
  <si>
    <t>work mek Gogesher eine] wen"" le far</t>
  </si>
  <si>
    <t>,14.9) OS</t>
  </si>
  <si>
    <t>lr)",568,True,False,2025-10-25 00:14:30,2.0_enhanced</t>
  </si>
  <si>
    <t>IMG_3137.PNG,custody_screenshots\IMG_3137.PNG,Craig,Unknown,"s1:4.9) MS ED</t>
  </si>
  <si>
    <t>hyth</t>
  </si>
  <si>
    <t>itstgood</t>
  </si>
  <si>
    <t>Gm enc I have a et of wark to do,</t>
  </si>
  <si>
    <t>were net together and want bse tar</t>
  </si>
  <si>
    <t>along time. Ext tik we can</t>
  </si>
  <si>
    <t>become best tifencds again . We have</t>
  </si>
  <si>
    <t>fina chert tine... in net fighting ay</t>
  </si>
  <si>
    <t>Chiles mother ter 18 years in gemma</t>
  </si>
  <si>
    <t>try aay Best to ceconalls.</t>
  </si>
  <si>
    <t>She wil make sure ,repper will be</t>
  </si>
  <si>
    <t>telihng care of</t>
  </si>
  <si>
    <t>That's geochs the best thihg todo</t>
  </si>
  <si>
    <t>for KEnper »</t>
  </si>
  <si>
    <t>Thess all, Game sale she's starting</t>
  </si>
  <si>
    <t>fo fed) whey i said all summer, [its</t>
  </si>
  <si>
    <t>Het ehout techy or tomenow or me</t>
  </si>
  <si>
    <t>or her anymore. 0 knew thag ttn Jume</t>
  </si>
  <si>
    <t>butEmmayjneededtaminute}to}teell</t>
  </si>
  <si>
    <t>thet end that’s ck</t>
  </si>
  <si>
    <t>His large Heep Glam @ tap whneia</t>
  </si>
  <si>
    <t>fucige fist told us whatever last</t>
  </si>
  <si>
    <t>week , butt gives me a deadline fa</t>
  </si>
  <si>
    <t>mitcacteclicnoul iicanntoctnns,</t>
  </si>
  <si>
    <t>chit together ay valentines chy she</t>
  </si>
  <si>
    <t>has her ceason to walk ana and not</t>
  </si>
  <si>
    <t>ask wher i?</t>
  </si>
  <si>
    <t>() Teast Message RES Q</t>
  </si>
  <si>
    <t>,s1:4.9) MS ED</t>
  </si>
  <si>
    <t>() Teast Message RES Q",806,True,False,2025-10-25 00:14:30,2.0_enhanced</t>
  </si>
  <si>
    <t>IMG_3138.PNG,custody_screenshots\IMG_3138.PNG,Craig,Unknown,"ee ee</t>
  </si>
  <si>
    <t>ChildglaxiMaillEonwarding ey</t>
  </si>
  <si>
    <t>this week, this month</t>
  </si>
  <si>
    <t>WASAI ULS CSU UU</t>
  </si>
  <si>
    <t>foncontributetsooners</t>
  </si>
  <si>
    <t>4 Gackorounder Emuibonmane</t>
  </si>
  <si>
    <t>o Pyeugrew up ina fivaly or</t>
  </si>
  <si>
    <t>irternuptive heuschalkd) @rwarkina</t>
  </si>
  <si>
    <t>fast-paced caviemmeant), R antght teal</t>
  </si>
  <si>
    <t>natal to itaroct as pert of tite</t>
  </si>
  <si>
    <t>conversations fiom,</t>
  </si>
  <si>
    <t>8 @ucsikpping communication Syiss</t>
  </si>
  <si>
    <t>o Same people qpeek with pauses or</t>
  </si>
  <si>
    <t>dower pacing, melting fi feel Me</t>
  </si>
  <si>
    <t>tha7re cone when thayre mat</t>
  </si>
  <si>
    <t>@ Anxitowvorhenonsness</t>
  </si>
  <si>
    <t>o Nemveusness ehout forgetting your</t>
  </si>
  <si>
    <t>lpaint{cantcause}youltoyjumpyinibefore)</t>
  </si>
  <si>
    <t>the ether parson finishes.</t>
  </si>
  <si>
    <t>Howjto]Managellt</t>
  </si>
  <si>
    <t>1. Practice Actiho Histantig)</t>
  </si>
  <si>
    <t>o Focus entialy on wher the parson fis</t>
  </si>
  <si>
    <t>caning, et cn termining yeur</t>
  </si>
  <si>
    <t>o Usovisuel ormarbal cuss to chow</t>
  </si>
  <si>
    <t>youre fisteny 1p Monedking or</t>
  </si>
  <si>
    <t>SavindMllseemnsteadlofinteriectinas</t>
  </si>
  <si>
    <t>cp | Message ® GW)</t>
  </si>
  <si>
    <t>Po oe ae ne TS</t>
  </si>
  <si>
    <t>_—- rn nt</t>
  </si>
  <si>
    <t>,ee ee</t>
  </si>
  <si>
    <t>_—- rn nt",792,True,False,2025-10-25 00:14:30,2.0_enhanced</t>
  </si>
  <si>
    <t>IMG_3139.PNG,custody_screenshots\IMG_3139.PNG,Craig,Unknown,"ES”</t>
  </si>
  <si>
    <t>CO = Pipers HarpehsMomm ya &gt;</t>
  </si>
  <si>
    <t>How, to|Managellt</t>
  </si>
  <si>
    <t>a Eocusrentirelyfonjwhatythe personiis)</t>
  </si>
  <si>
    <t>isayingynotyoniformulating,your,</t>
  </si>
  <si>
    <t>Thank you. 0 want rar to tall us these</t>
  </si>
  <si>
    <t>thihtgs too. Being unclerstancing anc)</t>
  </si>
  <si>
    <t>Who's the temsparcnt faint ane</t>
  </si>
  <si>
    <t>Rtho sight word baw fist timmy</t>
  </si>
  <si>
    <t>Gest transparent cies Cait</t>
  </si>
  <si>
    <t>Wennemen</t>
  </si>
  <si>
    <t>Wennemen",299,True,False,2025-10-25 00:14:30,2.0_enhanced</t>
  </si>
  <si>
    <t>IMG_3142.PNG,custody_screenshots\IMG_3142.PNG,Craig,Unknown,"sy</t>
  </si>
  <si>
    <t>You tied everything exsape ter</t>
  </si>
  <si>
    <t>sober That's right. Gaps know</t>
  </si>
  <si>
    <t>ebout your profleme, Gieyre mat</t>
  </si>
  <si>
    <t>ery you smoked i while che was</t>
  </si>
  <si>
    <t>i your stomach Iet me tell ya</t>
  </si>
  <si>
    <t>Grok 1 was tera month enc) a hell?</t>
  </si>
  <si>
    <t>andhyoulwerenuayoulkeptoringing)</t>
  </si>
  <si>
    <t>it ihito the house so dont efve ma</t>
  </si>
  <si>
    <t>thet bullhih. They Concw elsour your</t>
  </si>
  <si>
    <t>prebiams as well. That's Good,</t>
  </si>
  <si>
    <t>Graig because guess who's pet is</t>
  </si>
  <si>
    <t>igonnajbercleantmine}yousreytuckeds</t>
  </si>
  <si>
    <t>Yes I will seo her 0 hewe cights.</t>
  </si>
  <si>
    <t>48 hours cinee she was ast</t>
  </si>
  <si>
    <t>@xqpossd] to math, her cach fs</t>
  </si>
  <si>
    <t>Gearthg up afisely as is her</t>
  </si>
  <si>
    <t>,You tied everything exsape ter</t>
  </si>
  <si>
    <t>Gearthg up afisely as is her",514,True,False,2025-10-25 00:14:30,2.0_enhanced</t>
  </si>
  <si>
    <t>IMG_3148.PNG,custody_screenshots\IMG_3148.PNG,Craig,Unknown,"TEST Ce</t>
  </si>
  <si>
    <t>1o-CSCSCIScELELOEB.. &amp;)</t>
  </si>
  <si>
    <t>Court File No: FDSJ-739-24</t>
  </si>
  <si>
    <t>IN THE COURT OF KING’S BENCH OF NEW BRUNSWICK</t>
  </si>
  <si>
    <t>FAMILY DIVISION</t>
  </si>
  <si>
    <t>JUDICIAL DISTRICT OF SAINT JOHN</t>
  </si>
  <si>
    <t>BETWEEN:</t>
  </si>
  <si>
    <t>: EMMA RYAN</t>
  </si>
  <si>
    <t>: Applicant</t>
  </si>
  <si>
    <t>2 Tans aeNCH 7</t>
  </si>
  <si>
    <t>A -and-</t>
  </si>
  <si>
    <t>aan 3 4 2005</t>
  </si>
  <si>
    <t>4, CRAIG SCHULZ</t>
  </si>
  <si>
    <t>count 1 BANC DU ROI Res dent</t>
  </si>
  <si>
    <t>NB. ponden'</t>
  </si>
  <si>
    <t>sore GISTAE,</t>
  </si>
  <si>
    <t>INTERIM ORDER</t>
  </si>
  <si>
    <t>WHEREAS the parties are the parents of Hayley June Elizabeth Ryan (DOB</t>
  </si>
  <si>
    <t>November 12, 2024);</t>
  </si>
  <si>
    <t>WHEREAS on December 16, 2024, Ms. Ryan filed an Application (Form 81A),</t>
  </si>
  <si>
    <t>an Affidavit in Support of Claim for Parenting Order (Form 81B), and a supporting</t>
  </si>
  <si>
    <t>affidavit seeking an order for child support, decision making and parenting time;</t>
  </si>
  <si>
    <t>WHEREAS Mr. Schulz has not yet filed an Answer (Form 81C);</t>
  </si>
  <si>
    <t>WHEREAS the parties appeared for a First Court Appearance on January 14,</t>
  </si>
  <si>
    <t>2025 Ms. Ryan assisted by Triage Family Advice Lawyer William Watts and Mr.</t>
  </si>
  <si>
    <t>Schulz assisted by Triage Family Advice Lawyer Jamie Feenan;</t>
  </si>
  <si>
    <t>IT IS HEREBY ORDERED AS FOLLOWS:</t>
  </si>
  <si>
    <t>1. The issue of decision making for the child will be dealt with at the next Case</t>
  </si>
  <si>
    <t>Conference, after Mr. Schulz has had an opportunity to file an Answer (Form</t>
  </si>
  <si>
    <t>81C).</t>
  </si>
  <si>
    <t>2. Ms, Ryan will have interim primary care of Hayley June Elizabeth Ryan</t>
  </si>
  <si>
    <t>(DOB November 12, 2024) and Mr. Schulz will have interim parenting</t>
  </si>
  <si>
    <t>time every Tuesday and Thursday from 3pm-7pm.</t>
  </si>
  <si>
    <t>3. Mr. Schulz's parenting time will be exercised on the following conditions:</t>
  </si>
  <si>
    <t>(a) It will be exercised in the presence of, and supported by, his mother</t>
  </si>
  <si>
    <t>Stacey Campbell;</t>
  </si>
  <si>
    <t>(b} Ms. Campbell will provide transportation to and from parenting time,</t>
  </si>
  <si>
    <t>unless Ms. Ryan chooses to provide the transportation herself;</t>
  </si>
  <si>
    <t>(c) The car seat Ms, Campbell uses will be inspected by the KV Fire</t>
  </si>
  <si>
    <t>Department, or any other such qualified agency, and the results of their</t>
  </si>
  <si>
    <t>assessment will be passed on directly to Ms. Ryan;</t>
  </si>
  <si>
    <t>(d) Ms. Ryan will be provided with photos showing that Mr. Schulz has .</t>
  </si>
  <si>
    <t>suitable formula, diapers, wipes, changing area and a place for Haws’</t>
  </si>
  <si>
    <t>to sleep; “A .</t>
  </si>
  <si>
    <t>or"" Ae</t>
  </si>
  <si>
    <t>A outlook.live.com (=</t>
  </si>
  <si>
    <t>a es</t>
  </si>
  <si>
    <t>,TEST Ce</t>
  </si>
  <si>
    <t>a es",1972,True,False,2025-10-25 00:14:30,2.0_enhanced</t>
  </si>
  <si>
    <t>IMG_3149.PNG,custody_screenshots\IMG_3149.PNG,Craig,Unknown,"Tee &gt;S</t>
  </si>
  <si>
    <t>. 0 sleep; “A 4</t>
  </si>
  <si>
    <t>or Ae</t>
  </si>
  <si>
    <t>-2-</t>
  </si>
  <si>
    <t>(e) As indicated by Mr. Schulz during the First Court Appearance, Ms.</t>
  </si>
  <si>
    <t>Ryan is welcome to be present during his parenting time if she</t>
  </si>
  <si>
    <t>chooses.</t>
  </si>
  <si>
    <t>4. No later than February 13, 2025 Mr. Schulz will file with the court and</t>
  </si>
  <si>
    <t>provide to Ms, Ryan his:</t>
  </si>
  <si>
    <t>{a) Answer (Form 81C);</t>
  </si>
  <si>
    <t>{b) Affidavit in Support of Claim for Parenting Order (Form 81B);</t>
  </si>
  <si>
    <t>(6) Any other affidavit evidence on which he intends to rely;</t>
  </si>
  <si>
    <t>(d) Fully completed Financial Statement (Form 72J);</t>
  </si>
  <si>
    <t>{e) 2021, 2022 and 2023 income Tax Retums and Notices of Assessment;</t>
  </si>
  <si>
    <t>{f) Proof of all income from all sources in 2024;</t>
  </si>
  <si>
    <t>{g) Proof of income to date in 2025.</t>
  </si>
  <si>
    <t>5. This matter will retum for a Case Conference in approximately 60 days. The</t>
  </si>
  <si>
    <t>Purpose of the Case Conference will be to address the issues of child</t>
  </si>
  <si>
    <t>support and decision making, and to determine if parenting time needs to be</t>
  </si>
  <si>
    <t>adjusted.</t>
  </si>
  <si>
    <t>6. Both parties will watch the video located at familylawnb.ca and complete</t>
  </si>
  <si>
    <t>the quiz at the end.</t>
  </si>
  <si>
    <t>DATED at Saint John, New Brunswick this 20%, day of January, 2025.</t>
  </si>
  <si>
    <t>CASE MANAGEMENT MASTER TAMMY L. MOORE</t>
  </si>
  <si>
    <t>Court of King’s Bench of New Brunswick</t>
  </si>
  <si>
    <t>Family Division</t>
  </si>
  <si>
    <t>Judicial District of Saint John</t>
  </si>
  <si>
    <t>A outlook.live.com</t>
  </si>
  <si>
    <t>,Tee &gt;S</t>
  </si>
  <si>
    <t>A outlook.live.com",1196,True,False,2025-10-25 00:14:30,2.0_enhanced</t>
  </si>
  <si>
    <t>IMG_3152.PNG,custody_screenshots\IMG_3152.PNG,Craig,Unknown,"(6-00) ect (27)</t>
  </si>
  <si>
    <t>Net one person she sald who said no</t>
  </si>
  <si>
    <t>Shoe tald ae S mitts before I talked t</t>
  </si>
  <si>
    <t>afucge thay everyone said no effel</t>
  </si>
  <si>
    <t>her hands were tad Like tuck thay</t>
  </si>
  <si>
    <t>ware</t>
  </si>
  <si>
    <t>She mace me aveld gram for 6 Ran</t>
  </si>
  <si>
    <t>imonthshffts)</t>
  </si>
  <si>
    <t>There's 2270 chance ih hall you clomre</t>
  </si>
  <si>
    <t>how whet she's besn up to 0</t>
  </si>
  <si>
    <t>How cid 0 hurt sow ens so fucking</t>
  </si>
  <si>
    <t>had they oud leave kx fia fall fiar OO</t>
  </si>
  <si>
    <t>ficking cays</t>
  </si>
  <si>
    <t>topo to Goa vem ere eto Cath)</t>
  </si>
  <si>
    <t>moth wack. Cause iF</t>
  </si>
  <si>
    <t>yarns Your tra</t>
  </si>
  <si>
    <t>Wher co you meane?? Nelsocly is</t>
  </si>
  <si>
    <t>plotting agaist you Graig. You</t>
  </si>
  <si>
    <t>werent allowed at Grammys</t>
  </si>
  <si>
    <t>leceuss you stale tom lar wi?</t>
  </si>
  <si>
    <t>Nincking swear to gad)</t>
  </si>
  <si>
    <t>Read[s:58.2M</t>
  </si>
  <si>
    <t>oe)</t>
  </si>
  <si>
    <t>,(6-00) ect (27)</t>
  </si>
  <si>
    <t>oe)",575,True,False,2025-10-25 00:14:30,2.0_enhanced</t>
  </si>
  <si>
    <t>IMG_3186.PNG,custody_screenshots\IMG_3186.PNG,Craig,Unknown,"3:25)</t>
  </si>
  <si>
    <t>LTE(Sy:</t>
  </si>
  <si>
    <t>otnenssgeo PrtllTE(ESB)</t>
  </si>
  <si>
    <t>cimeanae OO</t>
  </si>
  <si>
    <t>@Oieppcaring messages were mad on. Massages wil</t>
  </si>
  <si>
    <t>Ciseppeer 23 hous aiiier theyre samt. Ghangs</t>
  </si>
  <si>
    <t>@Oikeppcaring messages were mad on. Massages wil</t>
  </si>
  <si>
    <t>Cisappeer 23 hous aiiier thane samt. Ghange</t>
  </si>
  <si>
    <t>GQHe@e [Oo</t>
  </si>
  <si>
    <t>,LTE(Sy:</t>
  </si>
  <si>
    <t>GQHe@e [Oo",586,True,False,2025-10-25 00:14:30,2.0_enhanced</t>
  </si>
  <si>
    <t>IMG_3187.PNG,custody_screenshots\IMG_3187.PNG,Craig,Unknown,"REY c0BHS)</t>
  </si>
  <si>
    <t>Dawn)</t>
  </si>
  <si>
    <t>Harperacivelthemraltightingichance)</t>
  </si>
  <si>
    <t>Mlesussthatys|horriblewsliyourdonst</t>
  </si>
  <si>
    <t>feel sate you should do</t>
  </si>
  <si>
    <t>Cant. 0 make the phone calls anc)</t>
  </si>
  <si>
    <t>thay dent call me back,</t>
  </si>
  <si>
    <t>Im ok on this ene . Emma neads fi to</t>
  </si>
  <si>
    <t>fed sate agaih after what mom cid.</t>
  </si>
  <si>
    <t>What 0 cid.</t>
  </si>
  <si>
    <t>Icdicht desarve © second] Chance.</t>
  </si>
  <si>
    <t>Wasted too much of eur cui time .</t>
  </si>
  <si>
    <t>Net fait to do right this time, nat</t>
  </si>
  <si>
    <t>fairmtosyouromealil</t>
  </si>
  <si>
    <t>Hepeitihy eur mom wil leave ie.</t>
  </si>
  <si>
    <t>ino Sls Oa Gio erent Gaetan</t>
  </si>
  <si>
    <t>the seciiiices. You cre ceing i.</t>
  </si>
  <si>
    <t>And hopeitihy onco all of whatever</t>
  </si>
  <si>
    <t>your ceaihg with fs dealt with yeu</t>
  </si>
  <si>
    <t>are elle to move on and have © bone</t>
  </si>
  <si>
    <t>with your oft</t>
  </si>
  <si>
    <t>Thents Demm, in somy, this isa way</t>
  </si>
  <si>
    <t>fo chow evenone | cicht waste my</t>
  </si>
  <si>
    <t>soacend chances, 0 learned tiem the</t>
  </si>
  <si>
    <t>niisteies, Tale care of ourself and</t>
  </si>
  <si>
    <t>myjbeautifullsweet{gi nla</t>
  </si>
  <si>
    <t>,REY c0BHS)</t>
  </si>
  <si>
    <t>() Tet Message o SMS Q",780,True,False,2025-10-25 00:14:30,2.0_enhanced</t>
  </si>
  <si>
    <t>IMG_3193.PNG,custody_screenshots\IMG_3193.PNG,Craig,Unknown,"DANTISTATIO-4 SAM]</t>
  </si>
  <si>
    <t>ANLISTATAIO:34 AM]</t>
  </si>
  <si>
    <t>ISUNIS-15 AM)</t>
  </si>
  <si>
    <t>SNA</t>
  </si>
  <si>
    <t>SUN}IE2 ZAM)</t>
  </si>
  <si>
    <t>Ketto chebiqyatall</t>
  </si>
  <si>
    <t>E28)</t>
  </si>
  <si>
    <t>©O8e@ #£23|19o</t>
  </si>
  <si>
    <t>,DANTISTATIO-4 SAM]</t>
  </si>
  <si>
    <t>©O8e@ #£23|19o",94,True,False,2025-10-25 00:14:30,2.0_enhanced</t>
  </si>
  <si>
    <t>IMG_3194.PNG,custody_screenshots\IMG_3194.PNG,Craig,Unknown,"1124-2) cians)</t>
  </si>
  <si>
    <t>@ (0)</t>
  </si>
  <si>
    <t>oe vale</t>
  </si>
  <si>
    <t>Teck TRV AM</t>
  </si>
  <si>
    <t>Never suing 0 Getta [eave this alone.</t>
  </si>
  <si>
    <t>is all making sense, ancl Im proud</t>
  </si>
  <si>
    <t>Ci yas for making my [ite mean</t>
  </si>
  <si>
    <t>something, Bye ter new nels Joe</t>
  </si>
  <si>
    <t>Jog, watch over any fits fer me</t>
  </si>
  <si>
    <t>,1124-2) cians)</t>
  </si>
  <si>
    <t>(+) (iessage Q",223,True,False,2025-10-25 00:14:30,2.0_enhanced</t>
  </si>
  <si>
    <t>IMG_3206.PNG,custody_screenshots\IMG_3206.PNG,Craig,Unknown,"6:02 Se he</t>
  </si>
  <si>
    <t>eee be Ted et bee</t>
  </si>
  <si>
    <t>parenting time will return to that</t>
  </si>
  <si>
    <t>parent and guardianship (if</t>
  </si>
  <si>
    <t>applicable) will end as soon as</t>
  </si>
  <si>
    <t>possible.</t>
  </si>
  <si>
    <t>95. Decision-Making Responsibility</t>
  </si>
  <si>
    <t>in Case of Parent's Incapacitation</t>
  </si>
  <si>
    <t>If the parent with sole decision-</t>
  </si>
  <si>
    <t>making responsibility becomes</t>
  </si>
  <si>
    <t>unable to make decisions for the</t>
  </si>
  <si>
    <t>child for</t>
  </si>
  <si>
    <t>reasons such as the parent's</t>
  </si>
  <si>
    <t>death, severe injury, long-term</t>
  </si>
  <si>
    <t>illness, or incarceration, the other</t>
  </si>
  <si>
    <t>parent will</t>
  </si>
  <si>
    <t>have sole decision-making</t>
  </si>
  <si>
    <t>responsibility of the child.</t>
  </si>
  <si>
    <t>If the parent who originally had</t>
  </si>
  <si>
    <t>decision-making responsibility</t>
  </si>
  <si>
    <t>becomes able to make decisions</t>
  </si>
  <si>
    <t>for the</t>
  </si>
  <si>
    <t>child again, sole decision-making</t>
  </si>
  <si>
    <t>responsibility will return to that</t>
  </si>
  <si>
    <t>applicable)</t>
  </si>
  <si>
    <t>will end as soon as possible.</t>
  </si>
  <si>
    <t>96. Both Parents’ Incapacitation</t>
  </si>
  <si>
    <t>a. If both parents become unable</t>
  </si>
  <si>
    <t>to physically care for the child for</t>
  </si>
  <si>
    <t>reasons such as the parents'</t>
  </si>
  <si>
    <t>death,</t>
  </si>
  <si>
    <t>severe inj’, ‘ong-term illness, or</t>
  </si>
  <si>
    <t>incarceratic..fJane Ryan -</t>
  </si>
  <si>
    <t>_—$—$$—————— }</t>
  </si>
  <si>
    <t>Parcicorincyw Racer oreo rectiwthics</t>
  </si>
  <si>
    <t>,eee be Ted et bee</t>
  </si>
  <si>
    <t>Parcicorincyw Racer oreo rectiwthics",962,True,False,2025-10-25 00:14:30,2.0_enhanced</t>
  </si>
  <si>
    <t>IMG_3214.PNG,custody_screenshots\IMG_3214.PNG,Craig,Unknown,"€ Collections Videos</t>
  </si>
  <si>
    <t>Pee</t>
  </si>
  <si>
    <t>pare |e a</t>
  </si>
  <si>
    <t>. ° Xi) i</t>
  </si>
  <si>
    <t>atte Vi MY) ag’ oo FREE ARSE</t>
  </si>
  <si>
    <t>Select Items cm)</t>
  </si>
  <si>
    <t>4 Location Is Included co</t>
  </si>
  <si>
    <t>,€ Collections Videos</t>
  </si>
  <si>
    <t>4 Location Is Included co",116,True,False,2025-10-25 00:14:30,2.0_enhanced</t>
  </si>
  <si>
    <t>IMG_3216.PNG,custody_screenshots\IMG_3216.PNG,Craig,Unknown,"3:28 &gt; =F</t>
  </si>
  <si>
    <t>&lt;® Active now &amp; Ca a</t>
  </si>
  <si>
    <t>TUE 10:37PM</t>
  </si>
  <si>
    <t>Meardhtlrmrinstatimeyitchoked,</t>
  </si>
  <si>
    <t>marissa ast weer Get reel</t>
  </si>
  <si>
    <t>Emma enc 1 ara ell clear piss as</t>
  </si>
  <si>
    <t>cleantasimynutstand)justgotout</t>
  </si>
  <si>
    <t>oF chower</t>
  </si>
  <si>
    <t>That's good and | was there. It</t>
  </si>
  <si>
    <t>was when her necklace got</t>
  </si>
  <si>
    <t>ripped off her neck</t>
  </si>
  <si>
    <t>And you threatened her again</t>
  </si>
  <si>
    <t>this Christmas to do it to her</t>
  </si>
  <si>
    <t>Raia you Reina itekiing come</t>
  </si>
  <si>
    <t>PHINEINENEINELNA</t>
  </si>
  <si>
    <t>Sent</t>
  </si>
  <si>
    <t>©@OAB8¢e(™ ([@ wv</t>
  </si>
  <si>
    <t>,Amber Campbell</t>
  </si>
  <si>
    <t>©@OAB8¢e(™ ([@ wv",390,True,False,2025-10-25 00:14:30,2.0_enhanced</t>
  </si>
  <si>
    <t>IMG_3217.PNG,custody_screenshots\IMG_3217.PNG,Craig,Unknown,"Amber Campbell a</t>
  </si>
  <si>
    <t>hehe you [ici fieking cunt</t>
  </si>
  <si>
    <t>Bahahahahaha</t>
  </si>
  <si>
    <t>@ =</t>
  </si>
  <si>
    <t>YOU GUYS afd SO tiuahkad)</t>
  </si>
  <si>
    <t>(@) | Goodnight</t>
  </si>
  <si>
    <t>You've blocked Amber</t>
  </si>
  <si>
    <t>You can't message or call them in this chat, and you won't</t>
  </si>
  <si>
    <t>receive their messages or calls.</t>
  </si>
  <si>
    <t>XY NS</t>
  </si>
  <si>
    <t>,Amber Campbell a</t>
  </si>
  <si>
    <t>XY NS",387,True,False,2025-10-25 00:14:30,2.0_enhanced</t>
  </si>
  <si>
    <t>IMG_3218.PNG,custody_screenshots\IMG_3218.PNG,Craig,Unknown,"Amber Campbell a</t>
  </si>
  <si>
    <t>YOU GUNS E00 SO tuckad)</t>
  </si>
  <si>
    <t>Erma was thare</t>
  </si>
  <si>
    <t>Yes che was it was over har</t>
  </si>
  <si>
    <t>Your cniys cit camse youre alll</t>
  </si>
  <si>
    <t>piece of chit moms anc Marissa</t>
  </si>
  <si>
    <t>hac) an ehertion. Shove R up your</t>
  </si>
  <si>
    <t>fucking assss</t>
  </si>
  <si>
    <t>She wasnt there. | was. It was</t>
  </si>
  <si>
    <t>after all that shit. I'm going back</t>
  </si>
  <si>
    <t>(@) | to bed. Good night</t>
  </si>
  <si>
    <t>[ Unblock }</t>
  </si>
  <si>
    <t>[ Report }</t>
  </si>
  <si>
    <t>[ Report }",443,True,False,2025-10-25 00:14:30,2.0_enhanced</t>
  </si>
  <si>
    <t>IMG_3219.PNG,custody_screenshots\IMG_3219.PNG,Craig,Unknown,". oN. Fe</t>
  </si>
  <si>
    <t>ne em ~ 22 . ee</t>
  </si>
  <si>
    <t>‘ OIL Oe An ne wae . of</t>
  </si>
  <si>
    <t>— Ser as</t>
  </si>
  <si>
    <t>ey,</t>
  </si>
  <si>
    <t>A Fw BS |</t>
  </si>
  <si>
    <t>4 gh ye fee aie i</t>
  </si>
  <si>
    <t>See eae LA pare x q ‘Be</t>
  </si>
  <si>
    <t>a SF a SK</t>
  </si>
  <si>
    <t>iy . RD ""a</t>
  </si>
  <si>
    <t>: ay ote</t>
  </si>
  <si>
    <t>Lat vast SoBe are ee</t>
  </si>
  <si>
    <t>fs gt of per Wee</t>
  </si>
  <si>
    <t>foe ‘ . hoe af a</t>
  </si>
  <si>
    <t>A ‘A</t>
  </si>
  <si>
    <t>QR AE</t>
  </si>
  <si>
    <t>Me LE</t>
  </si>
  <si>
    <t>“ye AY</t>
  </si>
  <si>
    <t>bd we te ff</t>
  </si>
  <si>
    <t>_* ~ tie =</t>
  </si>
  <si>
    <t>cena</t>
  </si>
  <si>
    <t>?</t>
  </si>
  <si>
    <t>rae |</t>
  </si>
  <si>
    <t>— ee</t>
  </si>
  <si>
    <t>pat SOS</t>
  </si>
  <si>
    <t>es ic</t>
  </si>
  <si>
    <t>ce</t>
  </si>
  <si>
    <t>eos we s A</t>
  </si>
  <si>
    <t>Ne . ay &gt;» Tey wee</t>
  </si>
  <si>
    <t>eres</t>
  </si>
  <si>
    <t>— [fe</t>
  </si>
  <si>
    <t>AN ar</t>
  </si>
  <si>
    <t>wea bap</t>
  </si>
  <si>
    <t>Pog ONIN</t>
  </si>
  <si>
    <t>. eat ye</t>
  </si>
  <si>
    <t>as oan ‘ ee 4 LS)</t>
  </si>
  <si>
    <t>; eee</t>
  </si>
  <si>
    <t>Pad “ eae ae</t>
  </si>
  <si>
    <t>~ fe 7</t>
  </si>
  <si>
    <t>£ 5 Sa ECs mo</t>
  </si>
  <si>
    <t>{ z 7 eh de</t>
  </si>
  <si>
    <t>x 4 aa ny (re</t>
  </si>
  <si>
    <t>fot Qua</t>
  </si>
  <si>
    <t>ne! £</t>
  </si>
  <si>
    <t>. +e</t>
  </si>
  <si>
    <t>ee ADs. = _</t>
  </si>
  <si>
    <t>A : —</t>
  </si>
  <si>
    <t>AY 7.</t>
  </si>
  <si>
    <t>oo ft</t>
  </si>
  <si>
    <t>NRE 8 EAN",". oN. Fe</t>
  </si>
  <si>
    <t>NRE 8 EAN",523,True,False,2025-10-25 00:14:30,2.0_enhanced</t>
  </si>
  <si>
    <t>IMG_3220.PNG,custody_screenshots\IMG_3220.PNG,Craig,Unknown,"RULE GtlOt OM CONS TNT</t>
  </si>
  <si>
    <t>a AL ie</t>
  </si>
  <si>
    <t>we: Se rem of Heyer done Ehsshem Rye C00</t>
  </si>
  <si>
    <t>WHEREAS on Decernter $4 200. Ma Mya Bed 9s Accécatcr t</t>
  </si>
  <si>
    <t>Bn ASSN Bucy of Can bx Prony Orter Joma ICL ands Spey</t>
  </si>
  <si>
    <t>DAevt seeking 24 orSet tor Cll tuepat Cac ce anny Ind Fawn) bow,</t>
  </si>
  <si>
    <t>WHEREAS bir, Catadd hos ona pel Deed at Arnone (Fors OCR, _</t>
  </si>
  <si>
    <t>PERRLAS We gurwmcerd be wn Ayreretent Weeren Orter vl Viewed Unison Supe,</t>
  </si>
  <si>
    <t>f 18, ate 5</t>
  </si>
  <si>
    <t>famery nang total mggachet by bee en Varpae at We. toe</t>
  </si>
  <si>
    <t>WHERTAS Fee fae Sepeered, whl Corent, tot a Cove Cortewrce Wn</t>
  </si>
  <si>
    <t>Mart 34, NTS a nocaced Pat Penge mere gong wed mend Cary arent cn</t>
  </si>
  <si>
    <t>pln for Pus fitad ae cr os,</t>
  </si>
  <si>
    <t>WHUREAS Ov. ScPade wivtend Pulte ia slater 8 peer ct Me Hyp ted whe</t>
  </si>
  <si>
    <t>net aurenty pura chad Barge,</t>
  </si>
  <si>
    <t>HEREAS wo Marais Mstler suyyevied De fies Grane</t>
  </si>
  <si>
    <t>WICREAS Ona vungort ach ot &amp; SHOP BELO OF an KEEP wat wD</t>
  </si>
  <si>
    <t>bereZg he chohd.</t>
  </si>
  <si>
    <t>IIS HURLOY AGRILD TO AND ORDERED AS FOLLOWS:</t>
  </si>
  <si>
    <t>pn gn: =</t>
  </si>
  <si>
    <t>© Repuces ad have raeem Jorg Coonign costing bor Hapet ire DD</t>
  </si>
  <si>
    <t xml:space="preserve"> Ryan (008 Noverrder 12, 2024), eibiest #0 review af De fest Cre</t>
  </si>
  <si>
    <t>Cortererce.</t>
  </si>
  <si>
    <t>2 is, Ryan wil bave interim geimazy exe of Harper June Ditech Ryo</t>
  </si>
  <si>
    <t>(2100 Hovernber 12, 2024) ond hie, Schatz wet havea terion parer’y) Lot</t>
  </si>
  <si>
    <t>every Sereday Cam-tors and of Odor tees at ayreed Upon by fe potest</t>
  </si>
  <si>
    <t>3 ere fs ro lngee ary requtemert hat Ms, Schus paroreng Ua Be T ‘</t>
  </si>
  <si>
    <t>Speeted. RS</t>
  </si>
  <si>
    <t>,RULE GtlOt OM CONS TNT</t>
  </si>
  <si>
    <t>Speeted. RS",1299,True,False,2025-10-25 00:14:30,2.0_enhanced</t>
  </si>
  <si>
    <t>IMG_3221.PNG,custody_screenshots\IMG_3221.PNG,Craig,Unknown,"a ff .</t>
  </si>
  <si>
    <t>4 Oe we ‘ a</t>
  </si>
  <si>
    <t>vo pee es</t>
  </si>
  <si>
    <t>an rd ay</t>
  </si>
  <si>
    <t>en msg ne</t>
  </si>
  <si>
    <t>et ="" _ Ay</t>
  </si>
  <si>
    <t>RS me Pa,</t>
  </si>
  <si>
    <t>4 aa are</t>
  </si>
  <si>
    <t>. Ms.</t>
  </si>
  <si>
    <t>se wer ee const wn</t>
  </si>
  <si>
    <t>BH</t>
  </si>
  <si>
    <t>parereng Onset</t>
  </si>
  <si>
    <t>© te</t>
  </si>
  <si>
    <t>Opry on</t>
  </si>
  <si>
    <t>tat</t>
  </si>
  <si>
    <t>ch aa</t>
  </si>
  <si>
    <t>5 sea wa ment ae</t>
  </si>
  <si>
    <t>) Teo dt ene cant</t>
  </si>
  <si>
    <t>a party Ok</t>
  </si>
  <si>
    <t>ba Eira OM PM</t>
  </si>
  <si>
    <t>in Se Maticd OR)</t>
  </si>
  <si>
    <t>DATED ot Saint John, Neat Bia OP, ay</t>
  </si>
  <si>
    <t>CASE MANAGEMENT WASTER TAMMY L. MOORE</t>
  </si>
  <si>
    <t>Court ct King's Deri of Hew</t>
  </si>
  <si>
    <t>Oviska</t>
  </si>
  <si>
    <t>we A Sart ee</t>
  </si>
  <si>
    <t>Pe ie 3 Lees</t>
  </si>
  <si>
    <t>ann ay ats =</t>
  </si>
  <si>
    <t>oak, SEN. HW 4 es</t>
  </si>
  <si>
    <t>\ 2 eo } = T</t>
  </si>
  <si>
    <t>feist</t>
  </si>
  <si>
    <t>Se eta — ™</t>
  </si>
  <si>
    <t>Byer, om er</t>
  </si>
  <si>
    <t>wey We) 3</t>
  </si>
  <si>
    <t>OLE</t>
  </si>
  <si>
    <t>a4 ay Sey</t>
  </si>
  <si>
    <t>Ca ALLL</t>
  </si>
  <si>
    <t>&gt; in A</t>
  </si>
  <si>
    <t>ae FP a a oi z","a ff .</t>
  </si>
  <si>
    <t>ae FP a a oi z",480,True,False,2025-10-25 00:14:30,2.0_enhanced</t>
  </si>
  <si>
    <t>IMG_3248.PNG,custody_screenshots\IMG_3248.PNG,Craig,Unknown,"Vers, Rab | Pas</t>
  </si>
  <si>
    <t>“ % the py a 4</t>
  </si>
  <si>
    <t>peer NY</t>
  </si>
  <si>
    <t>Lae</t>
  </si>
  <si>
    <t>wy</t>
  </si>
  <si>
    <t>Cr Pome)</t>
  </si>
  <si>
    <t>at, ee ot</t>
  </si>
  <si>
    <t>“ | a if</t>
  </si>
  <si>
    <t>ba =</t>
  </si>
  <si>
    <t>re ae</t>
  </si>
  <si>
    <t>wa! a</t>
  </si>
  <si>
    <t>y rs i eRe</t>
  </si>
  <si>
    <t>4k 1</t>
  </si>
  <si>
    <t>if ‘at</t>
  </si>
  <si>
    <t>M+</t>
  </si>
  <si>
    <t>WH |</t>
  </si>
  <si>
    <t>| fa! {</t>
  </si>
  <si>
    <t>Le","Vers, Rab | Pas</t>
  </si>
  <si>
    <t>| fa! {",123,True,False,2025-10-25 00:14:30,2.0_enhanced</t>
  </si>
  <si>
    <t>IMG_3249.PNG,custody_screenshots\IMG_3249.PNG,Craig,Unknown,"eubigaaietepelamnad</t>
  </si>
  <si>
    <t>taverns het</t>
  </si>
  <si>
    <t>Beans</t>
  </si>
  <si>
    <t>flail |=</t>
  </si>
  <si>
    <t>CX V OS Red</t>
  </si>
  <si>
    <t>DSD Saint John 4901 J.Gallant</t>
  </si>
  <si>
    <t>51 union st</t>
  </si>
  <si>
    <t>CANA|</t>
  </si>
  <si>
    <t>Setting the</t>
  </si>
  <si>
    <t>Canadie</t>
  </si>
  <si>
    <t>D-122 C</t>
  </si>
  <si>
    <t>Barrie, ¢</t>
  </si>
  <si>
    <t>705-481</t>
  </si>
  <si>
    <t>Medical Review Officer's Report - |</t>
  </si>
  <si>
    <t>Lab Account ACCULAB (# 6380 -3000)</t>
  </si>
  <si>
    <t>Donor Name Emma Ryan</t>
  </si>
  <si>
    <t>Donor ID 2310499</t>
  </si>
  <si>
    <t>Reason for Test Reasonable Suspicion / Cause</t>
  </si>
  <si>
    <t>Collector Name Edward C Matthews</t>
  </si>
  <si>
    <t>13-panel Urine Drug Test</t>
  </si>
  <si>
    <t>Test name Screening Cut</t>
  </si>
  <si>
    <t>Cannabis (THC) SO ng/mt</t>
  </si>
  <si>
    <t>Barbiturates 300 ng/mL</t>
  </si>
  <si>
    <t>Benzodiazepine 300ng/mi</t>
  </si>
  <si>
    <t>Opiates 2000 ngfmL</t>
  </si>
  <si>
    <t>Phencyelidine 25 ngimt</t>
  </si>
  <si>
    <t>Methadone Metabolite (EDOP) 100ng/mb</t>
  </si>
  <si>
    <t>Oxycodone 1dng/mt</t>
  </si>
  <si>
    <t>Hydrocodone 200 ng/ml</t>
  </si>
  <si>
    <t>Fentanyl 2ngfmb_</t>
  </si>
  <si>
    <t>Amphetaming S00 ng/ml</t>
  </si>
  <si>
    <t>Methylenedioxymethamphetamine (MDMA) 500ng/mt</t>
  </si>
  <si>
    <t>Cocaine sO ag/imL</t>
  </si>
  <si>
    <t>,eubigaaietepelamnad</t>
  </si>
  <si>
    <t>Cocaine sO ag/imL",746,True,False,2025-10-25 00:14:30,2.0_enhanced</t>
  </si>
  <si>
    <t>IMG_3254.PNG,custody_screenshots\IMG_3254.PNG,Craig,Unknown,"9GNB Contacts Francais Departments Services</t>
  </si>
  <si>
    <t>Government of New Brunswick</t>
  </si>
  <si>
    <t>4 Contacts</t>
  </si>
  <si>
    <t>JACQUELINE GALLANT</t>
  </si>
  <si>
    <t>Social Worker</t>
  </si>
  <si>
    <t>Child Welfare &amp; Youth Services (Branch)</t>
  </si>
  <si>
    <t>Social Development</t>
  </si>
  <si>
    <t>Contact Information</t>
  </si>
  <si>
    <t>Phone : (506) 453-3622</t>
  </si>
  <si>
    <t>Fax : (506) 453-2082</t>
  </si>
  <si>
    <t>Email : jacqueline.gallant@gnb.ca</t>
  </si>
  <si>
    <t>Mailing Address</t>
  </si>
  <si>
    <t>Saint John Mercantile Centre</t>
  </si>
  <si>
    <t>55 Union Street, Suite 150</t>
  </si>
  <si>
    <t>Saint John, New Brunswick</t>
  </si>
  <si>
    <t>E2L 5B7</t>
  </si>
  <si>
    <t>Canada</t>
  </si>
  <si>
    <t>( }</t>
  </si>
  <si>
    <t>Location</t>
  </si>
  <si>
    <t>45°57'39.5""N 66°41’...</t>
  </si>
  <si>
    <t>View larger map</t>
  </si>
  <si>
    <t>; OQ &amp; www2.gnb.ca G (</t>
  </si>
  <si>
    <t>Cc oo fF om ©</t>
  </si>
  <si>
    <t>,9GNB Contacts Francais Departments Services</t>
  </si>
  <si>
    <t>Cc oo fF om ©",470,True,False,2025-10-25 00:14:30,2.0_enhanced</t>
  </si>
  <si>
    <t>IMG_3260.PNG,custody_screenshots\IMG_3260.PNG,Craig,Unknown,"2H)</t>
  </si>
  <si>
    <t>SD</t>
  </si>
  <si>
    <t>O&gt;</t>
  </si>
  <si>
    <t>_)</t>
  </si>
  <si>
    <t>-© SN fie,</t>
  </si>
  <si>
    <t>ae of</t>
  </si>
  <si>
    <t>VB ete</t>
  </si>
  <si>
    <t>ee ""Ds</t>
  </si>
  <si>
    <t>Foc</t>
  </si>
  <si>
    <t>pe ae ae</t>
  </si>
  <si>
    <t>\ eee</t>
  </si>
  <si>
    <t>a 3 =</t>
  </si>
  <si>
    <t>SOROS</t>
  </si>
  <si>
    <t>97]</t>
  </si>
  <si>
    <t>Co","2H)</t>
  </si>
  <si>
    <t>() iMessage Q",89,True,False,2025-10-25 00:14:30,2.0_enhanced</t>
  </si>
  <si>
    <t>IMG_3267.PNG,custody_screenshots\IMG_3267.PNG,Craig,Unknown,"Januagyes)</t>
  </si>
  <si>
    <t>12 5B</t>
  </si>
  <si>
    <t>[My cil</t>
  </si>
  <si>
    <t>Gotta get some vape juice toda</t>
  </si>
  <si>
    <t>Gonna ask use moms cay</t>
  </si>
  <si>
    <t>Lbet*Grab a chair,don‘t push it}</t>
  </si>
  <si>
    <t>{usioe®)</t>
  </si>
  <si>
    <t>tl</t>
  </si>
  <si>
    <t>iPad didn't want.a charge;</t>
  </si>
  <si>
    <t>Just getting some, things dones not}</t>
  </si>
  <si>
    <t>(coments _Y</t>
  </si>
  <si>
    <t>ctl &gt; 3s)</t>
  </si>
  <si>
    <t>,Januagyes)</t>
  </si>
  <si>
    <t>ctl &gt; 3s)",382,True,False,2025-10-25 00:14:30,2.0_enhanced</t>
  </si>
  <si>
    <t>IMG_3269.PNG,custody_screenshots\IMG_3269.PNG,Craig,Unknown,"12:40</t>
  </si>
  <si>
    <t>al LTE GD</t>
  </si>
  <si>
    <t>CK</t>
  </si>
  <si>
    <t>© -Piper-HarpereMommy- #3 &gt;</t>
  </si>
  <si>
    <t>Upham NB</t>
  </si>
  <si>
    <t>Yes. Just live &amp;</t>
  </si>
  <si>
    <t>Maybelnot</t>
  </si>
  <si>
    <t>lol screen shot em</t>
  </si>
  <si>
    <t>Neh thal send ak Tei? frementean</t>
  </si>
  <si>
    <t>You were anes sienger then ma,</t>
  </si>
  <si>
    <t>fh eveny wary imaginable . Glad 1 gar</t>
  </si>
  <si>
    <t>to tell you tat tock, Youre strennger</t>
  </si>
  <si>
    <t>then enpyene ive ever mek, that's why</t>
  </si>
  <si>
    <t>Fm net wernted ebout our efi</t>
  </si>
  <si>
    <t>Oh? Babe you are strong.. very</t>
  </si>
  <si>
    <t>strong. I’m proud of you. &amp; thank</t>
  </si>
  <si>
    <t>you .. idk how. That means a lot &amp;</t>
  </si>
  <si>
    <t>¢</t>
  </si>
  <si>
    <t>Send Later</t>
  </si>
  <si>
    <t>Today 11:12 AM Edit</t>
  </si>
  <si>
    <t>eo oce eee He He HK HK HK He He ee ee ee ee ee ee ee</t>
  </si>
  <si>
    <t>This goodbye isn’t easy for me,</t>
  </si>
  <si>
    <t>but before I go, there’s something</t>
  </si>
  <si>
    <t>(+) iMessage Y</t>
  </si>
  <si>
    <t>,al LTE GD</t>
  </si>
  <si>
    <t>(+) iMessage Y",565,True,False,2025-10-25 00:14:30,2.0_enhanced</t>
  </si>
  <si>
    <t>IMG_3360.PNG,custody_screenshots\IMG_3360.PNG,Craig,Unknown,"Today 4:53PM</t>
  </si>
  <si>
    <t>4 You started sharing location with Sexy Mama.</t>
  </si>
  <si>
    <t>Requested</t>
  </si>
  <si>
    <t>Sexy Mama’s Location</t>
  </si>
  <si>
    <t>_“\</t>
  </si>
  <si>
    <t>G) Cwesege 8) iMessage Y</t>
  </si>
  <si>
    <t>I'm =A</t>
  </si>
  <si>
    <t>aol</t>
  </si>
  <si>
    <t>als lolol #ls)xie</t>
  </si>
  <si>
    <t>,Today 4:53PM</t>
  </si>
  <si>
    <t>als lolol #ls)xie",144,True,False,2025-10-25 00:14:30,2.0_enhanced</t>
  </si>
  <si>
    <t>IMG_3365.PNG,custody_screenshots\IMG_3365.PNG,Craig,Unknown,"2:47 al) LTE)</t>
  </si>
  <si>
    <t>&lt; Or</t>
  </si>
  <si>
    <t>Jacklyn &gt;</t>
  </si>
  <si>
    <t>Yesterday 12:51PM</t>
  </si>
  <si>
    <t>im Good to piss whenever stil dome</t>
  </si>
  <si>
    <t>trust the proeses but all gaed iets</t>
  </si>
  <si>
    <t>Okay if you still have Ed’s number</t>
  </si>
  <si>
    <t>you can reach out to him to book</t>
  </si>
  <si>
    <t>something with him.</t>
  </si>
  <si>
    <t>Today 2:44PM</t>
  </si>
  <si>
    <t>IvelmetiwithlEdaMymomrand] tare)</t>
  </si>
  <si>
    <t>Goniuscd), when we lai count wa</t>
  </si>
  <si>
    <t>were teld you waren ihnvelved and) 0</t>
  </si>
  <si>
    <t>Chet need to take a piss test, Wher</t>
  </si>
  <si>
    <t>Read 2:44PM</t>
  </si>
  <si>
    <t>I’m just not involved in the court</t>
  </si>
  <si>
    <t>proceedings. I’m still involved at the</t>
  </si>
  <si>
    <t>investigation level for child</t>
  </si>
  <si>
    <t>protection.</t>
  </si>
  <si>
    <t>Ok So what bs ih place this aiita,</t>
  </si>
  <si>
    <t>fer Fenper ih her wack, or dey,</t>
  </si>
  <si>
    <t>is cho to he eupenvised fh Emmmmars</t>
  </si>
  <si>
    <t>Gare? Whet have the results of</t>
  </si>
  <si>
    <t>Emma chug tests bane</t>
  </si>
  <si>
    <t>(+) iMessage AY)</t>
  </si>
  <si>
    <t>,&lt; Or</t>
  </si>
  <si>
    <t>(+) iMessage AY)",630,True,False,2025-10-25 00:14:30,2.0_enhanced</t>
  </si>
  <si>
    <t>IMG_3366.PNG,custody_screenshots\IMG_3366.PNG,Craig,Unknown,"2:56 oll LTE GQ)</t>
  </si>
  <si>
    <t>Ok So what hs ih place this mii,</t>
  </si>
  <si>
    <t>tor Harpo On her wack, or Ger</t>
  </si>
  <si>
    <t>Isahe to be supanvisad hh Emma's</t>
  </si>
  <si>
    <t>care? Wher hae the results a?</t>
  </si>
  <si>
    <t>Gnmears chug tests been?</t>
  </si>
  <si>
    <t>| can’t tell you Emma’s test results</t>
  </si>
  <si>
    <t>but | can tell you that currently</t>
  </si>
  <si>
    <t>Emma is still supervised with Harper</t>
  </si>
  <si>
    <t>until further notice. Investigation is</t>
  </si>
  <si>
    <t>still on-going.</t>
  </si>
  <si>
    <t>Ed told me your rapid drug test</t>
  </si>
  <si>
    <t>came back negative.</t>
  </si>
  <si>
    <t>Ihad no fciea.</t>
  </si>
  <si>
    <t>This makes © let of sense 4s fo whet</t>
  </si>
  <si>
    <t>Emmars bean up to then. She was</t>
  </si>
  <si>
    <t>fining to Gat me Met to task, well Ro</t>
  </si>
  <si>
    <t>thet’s not tua, but dias baen</t>
  </si>
  <si>
    <t>questioning the preecss to make me</t>
  </si>
  <si>
    <t>protcet hen Makes a let mere sense</t>
  </si>
  <si>
    <t>We spent the night together on</t>
  </si>
  <si>
    <t>(+) iMessage",762,True,False,2025-10-25 00:14:30,2.0_enhanced</t>
  </si>
  <si>
    <t>IMG_3367.PNG,custody_screenshots\IMG_3367.PNG,Craig,Unknown,"2:57 all LTE QQ)</t>
  </si>
  <si>
    <t>EC tod Mie your rapid drug test</t>
  </si>
  <si>
    <t>came back negative. |</t>
  </si>
  <si>
    <t>ihadinojidea®</t>
  </si>
  <si>
    <t>This makes a [et ef sanse 4s fo uit</t>
  </si>
  <si>
    <t>Emma's bean Up to then. She was</t>
  </si>
  <si>
    <t>fining to Gat Mme Net to test, wall Ro</t>
  </si>
  <si>
    <t>that’s not time, but ches bacn</t>
  </si>
  <si>
    <t>questioning the preesss to make me</t>
  </si>
  <si>
    <t>pretest her Makes alt mare sense</t>
  </si>
  <si>
    <t>We spent the alight together on</t>
  </si>
  <si>
    <t>Saturdays</t>
  </si>
  <si>
    <t>Who was watching Harper ?</t>
  </si>
  <si>
    <t>Sho was with ws, her tifisnd was</t>
  </si>
  <si>
    <t>there too,</t>
  </si>
  <si>
    <t>This ts starting to really tom ay</t>
  </si>
  <si>
    <t>STOMEGA</t>
  </si>
  <si>
    <t>My plhenes gaitg to cle but 0 thik</t>
  </si>
  <si>
    <t>we seelhy really reallly need to tell,</t>
  </si>
  <si>
    <t>Read 2:54PM</t>
  </si>
  <si>
    <t>Avo there any ether reports oF</t>
  </si>
  <si>
    <t>Gamestie viciencs uncer my MAMe ?</t>
  </si>
  <si>
    <t>iMessage Y</t>
  </si>
  <si>
    <t>Gamestie viciencs uncer my MAMe ?",571,True,False,2025-10-25 00:14:30,2.0_enhanced</t>
  </si>
  <si>
    <t>IMG_3368.PNG,custody_screenshots\IMG_3368.PNG,Craig,Unknown,"3:01 cy AQ = } j ol] LTE 2)</t>
  </si>
  <si>
    <t>Saint John WNT ae CG) (x)</t>
  </si>
  <si>
    <t>Saturday 2:24AM |</t>
  </si>
  <si>
    <t>OR",Saint John WNT ae CG) (x),25,True,False,2025-10-25 00:14:30,2.0_enhanced</t>
  </si>
  <si>
    <t>IMG_3369.PNG,custody_screenshots\IMG_3369.PNG,Craig,Unknown,"SY</t>
  </si>
  <si>
    <t>TAIN TON’ LC</t>
  </si>
  <si>
    <t>Add a Caption</t>
  </si>
  <si>
    <t>Saturday - Jan 25, 2025 - 2:24AM</t>
  </si>
  <si>
    <t>IMG_3321</t>
  </si>
  <si>
    <t>Wide Camera — 26 mm F1.8</t>
  </si>
  <si>
    <t>9 MP * 3024x3024 * 1.3MB</t>
  </si>
  <si>
    <t>ISO 800 | 26mm | 0.3 ev | F1.8 |</t>
  </si>
  <si>
    <t>\Y, W4 SS</t>
  </si>
  <si>
    <t>Re SAN</t>
  </si>
  <si>
    <t>ho @®","TAIN TON’ LC</t>
  </si>
  <si>
    <t>ho @®",141,True,False,2025-10-25 00:14:30,2.0_enhanced</t>
  </si>
  <si>
    <t>IMG_3383.PNG,custody_screenshots\IMG_3383.PNG,Craig,Unknown,"1:55 all GD)</t>
  </si>
  <si>
    <t>Just the iit chaptar | can't take</t>
  </si>
  <si>
    <t>Grech ter the ercativity though thats</t>
  </si>
  <si>
    <t>afand 1 Have a great chy</t>
  </si>
  <si>
    <t>Today 1:42 PM</t>
  </si>
  <si>
    <t>Wher cepartment can 0 call?</t>
  </si>
  <si>
    <t>Can you he mare specie?</t>
  </si>
  <si>
    <t>Rehoukint be my respensiaiiiiy t©</t>
  </si>
  <si>
    <t>call and tine out the sulles enforced</t>
  </si>
  <si>
    <t>chould ii?</t>
  </si>
  <si>
    <t>It’s regarding you and your court</t>
  </si>
  <si>
    <t>outcome which you were present</t>
  </si>
  <si>
    <t>for , so itis your responsibility. I'll</t>
  </si>
  <si>
    <t>give you the number. Just tell them</t>
  </si>
  <si>
    <t>what you are looking to find out and</t>
  </si>
  <si>
    <t>they will direct you from there.</t>
  </si>
  <si>
    <t>No no ne. Grongh games</t>
  </si>
  <si>
    <t>506-658-2568</t>
  </si>
  <si>
    <t>(0 be calling your cupenviser Tavea</t>
  </si>
  <si>
    <t>Read 1:51PM</t>
  </si>
  <si>
    <t>(+) iMessage AY)",560,True,False,2025-10-25 00:14:30,2.0_enhanced</t>
  </si>
  <si>
    <t>IMG_3384.PNG,custody_screenshots\IMG_3384.PNG,Craig,Unknown,"otra Camp &amp; Op</t>
  </si>
  <si>
    <t>rr — q INTO hy</t>
  </si>
  <si>
    <t>Dosyoulhavelanyjideaywhatisygoingion 7</t>
  </si>
  <si>
    <t>Weahlhestgoodl]ilwasitalking}tojhin)</t>
  </si>
  <si>
    <t>OkayJcools</t>
  </si>
  <si>
    <t>Would help 0 mem, Oe)</t>
  </si>
  <si>
    <t>COoa2@ £3|Oo</t>
  </si>
  <si>
    <t>,otra Camp &amp; Op</t>
  </si>
  <si>
    <t>COoa2@ £3|Oo",151,True,False,2025-10-25 00:14:30,2.0_enhanced</t>
  </si>
  <si>
    <t>IMG_3387.PNG,custody_screenshots\IMG_3387.PNG,Craig,Emma,"S117 LTE BD</t>
  </si>
  <si>
    <t>El Cam) &amp;</t>
  </si>
  <si>
    <t>And then there’s Emma.</t>
  </si>
  <si>
    <t>When | had nothing left—no money, no</t>
  </si>
  <si>
    <t>friends, no business, no future—Emma</t>
  </si>
  <si>
    <t>found me.</t>
  </si>
  <si>
    <t>| don’t know what she saw, because if |</t>
  </si>
  <si>
    <t>had looked in the mirror back then, |</t>
  </si>
  <si>
    <t>wouldn't have seen anything worth saving.</t>
  </si>
  <si>
    <t>But somehow, she did.</t>
  </si>
  <si>
    <t>Imagine meeting the most pathetic</t>
  </si>
  <si>
    <t>person you've ever met. Someone who had</t>
  </si>
  <si>
    <t>lost everything. Someone who had no</t>
  </si>
  <si>
    <t>reason left to try. And instead of walking</t>
  </si>
  <si>
    <t>away, you hold on for dear fucking life.</t>
  </si>
  <si>
    <t>That was Emma.</t>
  </si>
  <si>
    <t>She didn’t believe in me because of some</t>
  </si>
  <si>
    <t>story | told. She didn’t believe in me</t>
  </si>
  <si>
    <t>because of some reputation | used to have.</t>
  </si>
  <si>
    <t>She believed in me because of something</t>
  </si>
  <si>
    <t>unspoken. Something in the way we held</t>
  </si>
  <si>
    <t>each other, like even through the clouds,</t>
  </si>
  <si>
    <t>even through the wreckage, she knew</t>
  </si>
  <si>
    <t>there was something inside me worth</t>
  </si>
  <si>
    <t>fighting for. (@)</t>
  </si>
  <si>
    <t>Not because of who | was.</t>
  </si>
  <si>
    <t>foted 7 red</t>
  </si>
  <si>
    <t>,S117 LTE BD</t>
  </si>
  <si>
    <t>foted 7 red",822,True,True,2025-10-25 00:14:30,2.0_enhanced</t>
  </si>
  <si>
    <t>IMG_3388.PNG,custody_screenshots\IMG_3388.PNG,Craig,Unknown,"8:11</t>
  </si>
  <si>
    <t>[ = };</t>
  </si>
  <si>
    <t>/ Message</t>
  </si>
  <si>
    <t>ve wee LL rear Se ~</t>
  </si>
  <si>
    <t>sul LTE (14)</t>
  </si>
  <si>
    <t>toe ee bob la Tani 149</t>
  </si>
  <si>
    <t>— ob t (1 Write For Me &gt; | For Me &gt; (@)</t>
  </si>
  <si>
    <t>fighting for.</t>
  </si>
  <si>
    <t>Not because of what | had.</t>
  </si>
  <si>
    <t>Because she knew, somehow, Harper’s</t>
  </si>
  <si>
    <t>dad was in there.</t>
  </si>
  <si>
    <t>And she believed in him before Harper was</t>
  </si>
  <si>
    <t>even a thought.</t>
  </si>
  <si>
    <t>Before | even believed in myself.</t>
  </si>
  <si>
    <t>The night | fell out of that tree, | was</t>
  </si>
  <si>
    <t>already slipping.</t>
  </si>
  <si>
    <t>Drinking. Gambling. Roofing money</t>
  </si>
  <si>
    <t>disappearing as f v js | could make it. |</t>
  </si>
  <si>
    <t>was Spiraling, buts thought l was in</t>
  </si>
  <si>
    <t>a ee a, Sn i ae</t>
  </si>
  <si>
    <t>,/ Message</t>
  </si>
  <si>
    <t>a ee a, Sn i ae",822,True,False,2025-10-25 00:14:30,2.0_enhanced</t>
  </si>
  <si>
    <t>IMG_3433.PNG,custody_screenshots\IMG_3433.PNG,Craig,Unknown,"6:46 Yeah, 2. 3. « Compromised Testing If If that the malware does phone or or sound was spyware Device: out sketchy—especially of was your Use: installed, al LTE (ED it</t>
  </si>
  <si>
    <t>if your &gt; could possession, If someone phone have was auto-connected was someone connected testing might cay your to a to have secure phone a rogue or</t>
  </si>
  <si>
    <t>[ +) = $02.1X ~~ used 802.1X ""| EAP it to EAP network connect network without to set their up your workplace, for data |</t>
  </si>
  <si>
    <t>knowledge. school, collection That or or a Fuck secure type surveillance. sakes of network connection Thats they sketchy is had</t>
  </si>
  <si>
    <t>usually credentials associated for. with highly restricted or</t>
  </si>
  <si>
    <t>monitored environments, which raises a</t>
  </si>
  <si>
    <t>red flag if you didn’t set it up.</t>
  </si>
  <si>
    <t>What Could This Mean?</t>
  </si>
  <si>
    <t>1. Someone Else Had Access:","if your &gt; could possession, If someone phone have was auto-connected was someone connected testing might cay your to a to have secure phone a rogue or</t>
  </si>
  <si>
    <t>1. Someone Else Had Access:",545,True,False,2025-10-25 00:14:30,2.0_enhanced</t>
  </si>
  <si>
    <t>IMG_3459.PNG,custody_screenshots\IMG_3459.PNG,Craig,Unknown,"7:56 7 oat] &gt; (G2)</t>
  </si>
  <si>
    <t>€ Campbell IPv6 Addresses</t>
  </si>
  <si>
    <t>2607:fea8:d162:3000:80f:9de4:28fd:a97f</t>
  </si>
  <si>
    <t>2607:fea8:d162:3000:6d0e:d629:ef85:9434</t>
  </si>
  <si>
    <t>2607:fea8:d162:3000::9f82</t>
  </si>
  <si>
    <t>,€ Campbell IPv6 Addresses</t>
  </si>
  <si>
    <t>2607:fea8:d162:3000::9f82",130,True,False,2025-10-25 00:14:30,2.0_enhanced</t>
  </si>
  <si>
    <t>IMG_3460.PNG,custody_screenshots\IMG_3460.PNG,Craig,Unknown,"7:56 oul] &gt; (G2)</t>
  </si>
  <si>
    <t>€ Wi-Fi Campbell</t>
  </si>
  <si>
    <t>Wi-Fi devices by their Wi-Fi address, even on secure</t>
  </si>
  <si>
    <t>networks.</t>
  </si>
  <si>
    <t>A fixed private address reduces cross-network</t>
  </si>
  <si>
    <t>tracking by using a unique Wi-Fi address on this</t>
  </si>
  <si>
    <t>network.</t>
  </si>
  <si>
    <t>Limit IP Address Tracking (iC)</t>
  </si>
  <si>
    <t>Limit IP address tracking by hiding your IP address</t>
  </si>
  <si>
    <t>from known trackers in Mail and Safari.</t>
  </si>
  <si>
    <t>IPV4 ADDRESS</t>
  </si>
  <si>
    <t>Configure IP Automatic &gt;</t>
  </si>
  <si>
    <t>IP Address 10.0.0.151 |</t>
  </si>
  <si>
    <t>Subnet Mask 255.255.255.0 |</t>
  </si>
  <si>
    <t>Router 10.0.0.1</t>
  </si>
  <si>
    <t>IPV6 ADDRESS</t>
  </si>
  <si>
    <t>IP Address 3 Addresses &gt;</t>
  </si>
  <si>
    <t>Router fe80::5a96:30ff:fe2e:980e</t>
  </si>
  <si>
    <t>DNS</t>
  </si>
  <si>
    <t>Configure DNS Automatic &gt;</t>
  </si>
  <si>
    <t>HTTP PROXY</t>
  </si>
  <si>
    <t>Configure Proxy Off &gt;</t>
  </si>
  <si>
    <t>S———_—_—____=_""__</t>
  </si>
  <si>
    <t>,€ Wi-Fi Campbell</t>
  </si>
  <si>
    <t>S———_—_—____=_""__",590,True,False,2025-10-25 00:14:30,2.0_enhanced</t>
  </si>
  <si>
    <t>IMG_3467.PNG,custody_screenshots\IMG_3467.PNG,Craig,dawncali@hotmail.com,"cA GaI MAS sO 4]P NM] 59 (a):</t>
  </si>
  <si>
    <t>(=) That's all for now. You've reached your 30-day \x</t>
  </si>
  <si>
    <t>transaction limit of $20,000.00. Try again later? ' \</t>
  </si>
  <si>
    <t>”</t>
  </si>
  <si>
    <t>~ Youre sending money to:</t>
  </si>
  <si>
    <t>S &gt; From_younaccount</t>
  </si>
  <si>
    <t>% a aii ante, i</t>
  </si>
  <si>
    <t>Memes oe ==</t>
  </si>
  <si>
    <t>rat DAWN DIXON is registered for Autodeposit.</t>
  </si>
  <si>
    <t>You don't need to set a security</t>
  </si>
  <si>
    <t>question. What does this mean?</t>
  </si>
  <si>
    <t>,cA GaI MAS sO 4]P NM] 59 (a):</t>
  </si>
  <si>
    <t>IMG_3471.PNG,custody_screenshots\IMG_3471.PNG,Craig,Unknown,"954)</t>
  </si>
  <si>
    <t>xX</t>
  </si>
  <si>
    <t>POF 68 KS</t>
  </si>
  <si>
    <t>} Applicant</t>
  </si>
  <si>
    <t>sk GEMINGS GENCH |</t>
  </si>
  <si>
    <t>ST OHH, Ne</t>
  </si>
  <si>
    <t>“rea RN -and-</t>
  </si>
  <si>
    <t>at 3 1 8</t>
  </si>
  <si>
    <t>courSu eanc puROI Respondent</t>
  </si>
  <si>
    <t>JOHN, NB p</t>
  </si>
  <si>
    <t>pfpose /enneaistne</t>
  </si>
  <si>
    <t>2. Ms. Ryan will have interim primary care of Hayley June Elizabeth Ryan</t>
  </si>
  <si>
    <t>3. Mr. Schulz’s parenting time will be exercised on the following conditions:</t>
  </si>
  <si>
    <t>(@) It will be exercised in the presence of, and supported by, his mother</t>
  </si>
  <si>
    <t>(b) Ms. Campbell will provide transportation to and from parenting time,</t>
  </si>
  <si>
    <t>(©) The car seat Ms. Campbell uses will be inspected by the KV Fire</t>
  </si>
  <si>
    <t>(d} Ms. Ryan will be provided with photos showing that Mr. Schulz has</t>
  </si>
  <si>
    <t>to sleep;</t>
  </si>
  <si>
    <t>PrMMELEL TS)</t>
  </si>
  <si>
    <t>FDS IH739-2024. VES Cl)</t>
  </si>
  <si>
    <t>suitable formula, diapers, wipes, changing area and a place for Hae</t>
  </si>
  <si>
    <t>ory?</t>
  </si>
  <si>
    <t>ad</t>
  </si>
  <si>
    <t>,954)</t>
  </si>
  <si>
    <t>ory?",1976,True,False,2025-10-25 00:14:30,2.0_enhanced</t>
  </si>
  <si>
    <t>IMG_3472.PNG,custody_screenshots\IMG_3472.PNG,Craig,Ryan,"0 SIRS, fy</t>
  </si>
  <si>
    <t>4, No later than February 13, 2025 Mr. Schulz wilt file with the court and</t>
  </si>
  <si>
    <t>(a) Answer (Form 81C);</t>
  </si>
  <si>
    <t>(b) Affidavit in Support of Claim for Parenting Order (Form 81B);</t>
  </si>
  <si>
    <t>(c) Any other affidavit evidence on which he intends to rely;</t>
  </si>
  <si>
    <t>(d) Fully completed Financial Statement (Form 724);</t>
  </si>
  <si>
    <t>(e) 2021, 2022 and 2023 Income Tax Retums and Notices of Assessment;</t>
  </si>
  <si>
    <t>(f} Proof of all income from all sources in 2024;</t>
  </si>
  <si>
    <t>(g) Proof of income to date in 2025.</t>
  </si>
  <si>
    <t>5. This matter will return for a Case Conference in approximately 60 days. The</t>
  </si>
  <si>
    <t>purpose of the Case Conference will be to address the issues of child</t>
  </si>
  <si>
    <t>DATED at Saint John, New Brunswick this 20"", day of January, 2025.</t>
  </si>
  <si>
    <t>,0 SIRS, fy</t>
  </si>
  <si>
    <t>Judicial District of Saint John",1139,True,True,2025-10-25 00:14:30,2.0_enhanced</t>
  </si>
  <si>
    <t>IMG_3473.PNG,custody_screenshots\IMG_3473.PNG,Craig,Unknown,"xX</t>
  </si>
  <si>
    <t>FDS IF739-2024 VES Ch ae</t>
  </si>
  <si>
    <t>POF -88 i5</t>
  </si>
  <si>
    <t>THE COURT OF KING’S BENCH COUR DU BANC DU ROI</t>
  </si>
  <si>
    <t>OF NEW BRUNSWICK DU NOUVEAU-BRUNSWICK</t>
  </si>
  <si>
    <t>FDSIJ-739-2024 FDSJ-</t>
  </si>
  <si>
    <t>FAMILY DIVISION DIVISION DE LA FAMILLE</t>
  </si>
  <si>
    <t>JUDICIAL DISTRICT OF SAINT JOHN: CIRCONSCRIPTION JUDICIAIRE DE SAINT JOHN</t>
  </si>
  <si>
    <t>BETWEEN: ENTRE:</t>
  </si>
  <si>
    <t>EMMA RYAN</t>
  </si>
  <si>
    <t>Applicant(s) Requérant</t>
  </si>
  <si>
    <t>vand -et-</t>
  </si>
  <si>
    <t>CRAIG SCHULZ</t>
  </si>
  <si>
    <t>Respondent(s) Intimé</t>
  </si>
  <si>
    <t>CONFERENCE NOTICE AVIS DE CONFERENCE</t>
  </si>
  <si>
    <t>RICASE CONFERENCE [J Conférence du cas</t>
  </si>
  <si>
    <t>(ISETTLEMENT CONFERENCE L] Conférence de réglement</t>
  </si>
  <si>
    <t>WILL BE HELD at 10 Peel Plaza, 4"" Floor, Saint John, New</t>
  </si>
  <si>
    <t>Brunswick, at 9:00 am on March 24"", 2025.</t>
  </si>
  <si>
    <t>You must participate at the time and date by coming to court at</t>
  </si>
  <si>
    <t>the address set out above.</t>
  </si>
  <si>
    <t>IF YOU DO NOT PARTICIPATE AS SET OUT ABOVE,</t>
  </si>
  <si>
    <t>THE PROCEEDING MAY GO ON WITHOUT YOU OR</t>
  </si>
  <si>
    <t>THE COURT MAY DISMISS THE PROCEEDING.</t>
  </si>
  <si>
    <t>DATED at Saint John, New Brunswick, on January 31, 2025.</t>
  </si>
  <si>
    <t>Monia Doiron</t>
  </si>
  <si>
    <t>Court Administrator</t>
  </si>
  <si>
    <t>Solicitors(s):</t>
  </si>
  <si>
    <t>Applicant: Per se</t>
  </si>
  <si>
    <t>Respondent: Per se</t>
  </si>
  <si>
    <t>Aura licu 4 10 Peel Plaza, 4th Floor, Saint John, Nouveau-</t>
  </si>
  <si>
    <t>Brunswick, sur .</t>
  </si>
  <si>
    <t>Vous devez participer ala date et Vheure en venant au tribunat</t>
  </si>
  <si>
    <t>V’adresse indiquée ci-dessus.</t>
  </si>
  <si>
    <t>SI VOUS NE PARTICIPEZ PAS CI-DESSUS, Ia procédure</t>
  </si>
  <si>
    <t>peut continuer sans vous le tribunal peut rejeter instance.</t>
  </si>
  <si>
    <t>FAIT &amp; Saint John, Nouveau-Brunswick, fe , 2023</t>
  </si>
  <si>
    <t>Avocat(s};</t>
  </si>
  <si>
    <t>Requérant:</t>
  </si>
  <si>
    <t>Intimé:</t>
  </si>
  <si>
    <t>,FDS IF739-2024 VES Ch ae</t>
  </si>
  <si>
    <t>Intimé:",1271,True,False,2025-10-25 00:14:30,2.0_enhanced</t>
  </si>
  <si>
    <t>IMG_3484.PNG,custody_screenshots\IMG_3484.PNG,Craig,Unknown,"ee</t>
  </si>
  <si>
    <t>EO = ~ ced ~ - | ieee</t>
  </si>
  <si>
    <t>iegCandle\WaxfonCrayon\Waxt Melita</t>
  </si>
  <si>
    <t>CR ef unscented cance Wax Gra GON</t>
  </si>
  <si>
    <t>(hom-tondie) ancl (et R coal clighthy</t>
  </si>
  <si>
    <t>beftere packing ii ite the hala, It femms</t>
  </si>
  <si>
    <t>atenporny seal to Glock alr end food.</t>
  </si>
  <si>
    <t>2iChewed-UpiGumiisugar.ireelgum</t>
  </si>
  <si>
    <t>wails best (Go hacteri dont throw a</t>
  </si>
  <si>
    <t>party ih your month). Ghaw Runt] sait</t>
  </si>
  <si>
    <t>end press ft tite the eqnesed] nerve</t>
  </si>
  <si>
    <t>area</t>
  </si>
  <si>
    <t>&amp; GuperGie Miccicalk-orale</t>
  </si>
  <si>
    <t>Preferred) Edifsyousresrecling|bold¥a</t>
  </si>
  <si>
    <t>thy ceb cf super gine (eyancacrylate)</t>
  </si>
  <si>
    <t>eneactesascal. Just chat ge your</t>
  </si>
  <si>
    <t>tong Ueltosyourtooth’s</t>
  </si>
  <si>
    <t>4, Duct tape Patch = Net feline, i yen</t>
  </si>
  <si>
    <t>Gta tiny pleco cf clean dict tape end</t>
  </si>
  <si>
    <t>press R enko the tooth, Ream actasa</t>
  </si>
  <si>
    <t>temporny banicn</t>
  </si>
  <si>
    <t>SMeCoconutOillaiBaking|Sodalpastes)</t>
  </si>
  <si>
    <t>Mis thase ite a thik paste end pack f</t>
  </si>
  <si>
    <t>tite the hela. This miight seathe the</t>
  </si>
  <si>
    <t>nerve and keep hacker et bay,</t>
  </si>
  <si>
    <t>@ Teeheg Patch = Weta eck tea bag</t>
  </si>
  <si>
    <t>Gor fis mains), press Ii inte the area,</t>
  </si>
  <si>
    <t>andotd hihy 4, poy redueo pan</t>
  </si>
  <si>
    <t>endl falp tomptnctily cover the mane.</t>
  </si>
  <si>
    <t>,EO = ~ ced ~ - | ieee</t>
  </si>
  <si>
    <t>endl falp tomptnctily cover the mane.",941,True,False,2025-10-25 00:14:30,2.0_enhanced</t>
  </si>
  <si>
    <t>IMG_3489.PNG,custody_screenshots\IMG_3489.PNG,Craig,Unknown,"o Sand and palit the qnoal to mettch the</t>
  </si>
  <si>
    <t>Inursenyidecory</t>
  </si>
  <si>
    <t>&amp; Rochtig Chath or Reclhing Base</t>
  </si>
  <si>
    <t>o Gut the spec! fit hall hertzontalhy ancl use</t>
  </si>
  <si>
    <t>eno hal? as the hase ira rockir)</t>
  </si>
  <si>
    <t>chat. Miach o small saat or use i to</t>
  </si>
  <si>
    <t>cock Khrpers bassinet,</t>
  </si>
  <si>
    <t>4 Relig tay Cagenzar</t>
  </si>
  <si>
    <t>o Ad Castars to the hotiom of the epoal</t>
  </si>
  <si>
    <t>itolcreatelalrolling|storagejunits</t>
  </si>
  <si>
    <t>BStorelblockswstuttedianimalswor</t>
  </si>
  <si>
    <t>fhnkets fin the mike epenting er on tite</t>
  </si>
  <si>
    <t>eides.</t>
  </si>
  <si>
    <t>Gor Arcam) the fiense</t>
  </si>
  <si>
    <t>S\CoffeeylablelonSideyrable)</t>
  </si>
  <si>
    <t>BSandithelspool@m@mintoupaintitgandiadd]</t>
  </si>
  <si>
    <t>agecotepten © bo coffeeltabley</t>
  </si>
  <si>
    <t>ee ee ae ee ee ee</t>
  </si>
  <si>
    <t>ny ey, ny , ny , any |&lt;: ay. ee ens © ay |</t>
  </si>
  <si>
    <t>,o Sand and palit the qnoal to mettch the</t>
  </si>
  <si>
    <t>ny ey, ny , ny , any |&lt;: ay. ee ens © ay |",590,True,False,2025-10-25 00:14:30,2.0_enhanced</t>
  </si>
  <si>
    <t>IMG_3491.PNG,custody_screenshots\IMG_3491.PNG,Craig,Unknown,"eee EE EE</t>
  </si>
  <si>
    <t>coc</t>
  </si>
  <si>
    <t>2 Gey Ghothes Diitg Rack</t>
  </si>
  <si>
    <t>o PrepRup ina comer or mount ii to the</t>
  </si>
  <si>
    <t>wall end use the dts to hang Fknpers</t>
  </si>
  <si>
    <t>tiny clothes or Ghats to cin,</t>
  </si>
  <si>
    <t>&amp; Gack itraBenah</t>
  </si>
  <si>
    <t>o Mich h to the back ofa small banch</t>
  </si>
  <si>
    <t>youre melting (maine fiom the spoal or</t>
  </si>
  <si>
    <t>cesser). I five the banch a stuurch;,</t>
  </si>
  <si>
    <t>idecorativelbackings</t>
  </si>
  <si>
    <t>A MihticwibRal Cuander titidier</t>
  </si>
  <si>
    <t>o G&amp;Rcoum to dize and usefasa</t>
  </si>
  <si>
    <t>dividerinjthejnursenyitoycreate)</t>
  </si>
  <si>
    <t>Scpareto encas fer toys, changing, or</t>
  </si>
  <si>
    <t>o Reoulkl eso workes a lnwente to leap</t>
  </si>
  <si>
    <t>hErper safio ence she starts moving</t>
  </si>
  <si>
    <t>around s</t>
  </si>
  <si>
    <t>e. aremontaaneproert</t>
  </si>
  <si>
    <t>,eee EE EE</t>
  </si>
  <si>
    <t>e. aremontaaneproert",534,True,False,2025-10-25 00:14:30,2.0_enhanced</t>
  </si>
  <si>
    <t>IMG_3492.PNG,custody_screenshots\IMG_3492.PNG,Craig,Unknown,"ce ek</t>
  </si>
  <si>
    <t>Massages -</t>
  </si>
  <si>
    <t>GXSmall/Bookshelfforgloy)</t>
  </si>
  <si>
    <t>o Team h vertically, ack) a few herizental</t>
  </si>
  <si>
    <t>joan as chalves atween the dens,</t>
  </si>
  <si>
    <t>end usoRasea ditnbodtshalartay</t>
  </si>
  <si>
    <t>organizers</t>
  </si>
  <si>
    <t>Eehy Omar Acthitn Fame</t>
  </si>
  <si>
    <t>o Thm the gate ite a thecstancing belty</t>
  </si>
  <si>
    <t>igymiframe;</t>
  </si>
  <si>
    <t>o FERG Sa toys orcetiies fiom the</t>
  </si>
  <si>
    <t>dts fer Harper to play with.</t>
  </si>
  <si>
    <t>o Pater cdscerate Rit ium callers to</t>
  </si>
  <si>
    <t>makejit{nursenyetriendlys</t>
  </si>
  <si>
    <t>@ Carden wrelisarOnutkiber Use</t>
  </si>
  <si>
    <t>° yen ment to Eke Reutsich, usoasa</t>
  </si>
  <si>
    <t>,ce ek</t>
  </si>
  <si>
    <t>° yen ment to Eke Reutsich, usoasa",427,True,False,2025-10-25 00:14:30,2.0_enhanced</t>
  </si>
  <si>
    <t>IMG_3493.PNG,custody_screenshots\IMG_3493.PNG,Craig,Unknown,"ae freee me a ee -~— aa —</t>
  </si>
  <si>
    <t>. a - 4 “</t>
  </si>
  <si>
    <t>oo . “c0GB)</t>
  </si>
  <si>
    <t>Gor Arcam) the tiense</t>
  </si>
  <si>
    <t>@ BanchEackorams</t>
  </si>
  <si>
    <t>o Uso tho ceil as the backkoifabanch (malr</t>
  </si>
  <si>
    <t>Rwith the wooden qpoal prefect or</t>
  </si>
  <si>
    <t>dresser) s</t>
  </si>
  <si>
    <t>o The dkts would give Ra susie wet</t>
  </si>
  <si>
    <t>practical lock,</t>
  </si>
  <si>
    <t>@ Oniip Racker bigniay</t>
  </si>
  <si>
    <t>o KEng f vertically ono wail or ihe kunchy</t>
  </si>
  <si>
    <t>Space. The dkis ere partiact tier ching</t>
  </si>
  <si>
    <t>bal clothes or even oxeniding Grait</t>
  </si>
  <si>
    <t>supplies</t>
  </si>
  <si>
    <t>aplantHolderoratrellis)</t>
  </si>
  <si>
    <t>o Usoit ih the gexcien or fhchors asa HE</t>
  </si>
  <si>
    <t>hokicr. ting pets fiom tite ckeis or ikem</t>
  </si>
  <si>
    <t>Rageihste wall ter ciiniing plaxts.</t>
  </si>
  <si>
    <t>Gortinnperas Gila Grams</t>
  </si>
  <si>
    <t>&amp; UY ongentiad &amp; ) |</t>
  </si>
  <si>
    <t>,ae freee me a ee -~— aa —</t>
  </si>
  <si>
    <t>&amp; UY ongentiad &amp; ) |",579,True,False,2025-10-25 00:14:30,2.0_enhanced</t>
  </si>
  <si>
    <t>IMG_3509.PNG,custody_screenshots\IMG_3509.PNG,Craig,Unknown,"12:11 oil] LTE GE</t>
  </si>
  <si>
    <t>1 || Timothy J. Chambers (213594)</t>
  </si>
  <si>
    <t>LAW OFFICES OF TIMOTHY. J. CHAMBERS</t>
  </si>
  <si>
    <t>2 111724 Mandela Parkway, Suite 1</t>
  </si>
  <si>
    <t>3 |] Oakland, CA 94607</t>
  </si>
  <si>
    <t>Tel: (510) 863-9800</t>
  </si>
  <si>
    <t>4 || Ditect: (415) 518-8836 .</t>
  </si>
  <si>
    <t>Fax: (510) 899-0656</t>
  </si>
  <si>
    <t>g {| Email: tim@chamberslaw.net</t>
  </si>
  <si>
    <t>6 || Attomey for Michael R. Smith, Trustee</t>
  </si>
  <si>
    <t>SUPERIOR COURT OF THE STATE OF CALIFORNIA</t>
  </si>
  <si>
    <t>COUNTY OF MARIN</t>
  </si>
  <si>
    <t>) Case No. PR 2103736</t>
  </si>
  <si>
    <t>12 || THE JOHN P. TOPHAM REVOCABLE</t>
  </si>
  <si>
    <t>TRUST wa/d 12/31/2015, as amended, ) NOTICE OF PROPOSED ACTION TO</t>
  </si>
  <si>
    <t>B ) SELL REAL PROPERTY AND</t>
  </si>
  <si>
    <t>“4 ) DISTRIBUTE FUNDS</t>
  </si>
  <si>
    <t>15 } [Probate Code §§ 16500-16504]</t>
  </si>
  <si>
    <t>16 )</t>
  </si>
  <si>
    <t>Trustee Michael R. Smith hereby provides this NOTICE OF PROPOSED ACTION TO</t>
  </si>
  <si>
    <t>SELL REAL PROPERTY AND DISTRIBUTE FUNDS ‘to all interested parties in the above-</t>
  </si>
  <si>
    <t>captioned matter,</t>
  </si>
  <si>
    <t>1, Authority: This NOTICE OF PROPOSED ACTION TO SELL REAL PROPERTY</t>
  </si>
  <si>
    <t>AND DISTRIBUTE FUNDS is given pursuant to Probate Code Sections 16500</t>
  </si>
  <si>
    <t>through 16504.</t>
  </si>
  <si>
    <t>2. Failure to Object is Tantamount to Consent: Please take notice that if'you do not</t>
  </si>
  <si>
    <t>object or obtain a court order preventing the action proposed below, you will be</t>
  </si>
  <si>
    <t>treated as if you consented to the proposed action and may not object after the</t>
  </si>
  <si>
    <t>NOTICE OF PROPOSED ACTION</t>
  </si>
  <si>
    <t>Jare the John P, Topham Revocable Trust</t>
  </si>
  <si>
    <t>1 proposed action has been taken. (For information regarding how and when you may</t>
  </si>
  <si>
    <t>2 object, please refer to paragraph 7 below.)</t>
  </si>
  <si>
    <t>3 3. Timing of Proposed Action: The proposed actions described below will be undertaken</t>
  </si>
  <si>
    <t>4 without court supervision on or after November 1, 2023,</t>
  </si>
  <si>
    <t>5 4, Description of Proposed Action: Trustee Michael R. Smith notifies you of the</t>
  </si>
  <si>
    <t>&amp; cvws.icloud-content.com G</t>
  </si>
  <si>
    <t>}","1 Timothy J. Chambers (213594)</t>
  </si>
  <si>
    <t>4 Ditect: (415) 518-8836 .</t>
  </si>
  <si>
    <t>6 Attomey for Michael R. Smith, Trustee</t>
  </si>
  <si>
    <t>12 THE JOHN P. TOPHAM REVOCABLE</t>
  </si>
  <si>
    <t>&amp; cvws.icloud-content.com G",1555,True,False,2025-10-25 00:14:30,2.0_enhanced</t>
  </si>
  <si>
    <t>IMG_3510.PNG,custody_screenshots\IMG_3510.PNG,lowellaa@lowellalumni.org,laruey@gmail.com,"12:12 etl] LTE</t>
  </si>
  <si>
    <t>PROOF OF SERVICE</t>
  </si>
  <si>
    <t>Inve the John P. Topham Trust</t>
  </si>
  <si>
    <t>Marin County Superior Court Case No. PR 2103736</t>
  </si>
  <si>
    <t>Inve the Johu P. TophamTrust</t>
  </si>
  <si>
    <t>Marin County Superior Court Case No. PRO 2103736</t>
  </si>
  <si>
    <t>Notice of Proposed Action</t>
  </si>
  <si>
    <t>SERVICE LIST</t>
  </si>
  <si>
    <t>PARTIES ASSOCIATED WITH THE JOHN P. TOPHAM TRUST, U/A/D DECEMBER 31, 2015, AS</t>
  </si>
  <si>
    <t>AMENDED, ENTITLED TO NOTICE OF TRUST MATTERS:</t>
  </si>
  <si>
    <t>Angelito Lacsam</t>
  </si>
  <si>
    <t>2.Porter Street</t>
  </si>
  <si>
    <t>San Francisco, CA 94110</t>
  </si>
  <si>
    <t>Lowell Alumni Association</t>
  </si>
  <si>
    <t>P.O. Box-320009</t>
  </si>
  <si>
    <t>San Francisco, CA 94132</t>
  </si>
  <si>
    <t>lowellaa@lowellalumni.org</t>
  </si>
  <si>
    <t>Tracy LaRue Yalom</t>
  </si>
  <si>
    <t>28 Abbey Street</t>
  </si>
  <si>
    <t>San Francisco, CA 94114</t>
  </si>
  <si>
    <t>laruey@gmail.com</t>
  </si>
  <si>
    <t>Steven Johnson</t>
  </si>
  <si>
    <t>St. Anthony Foundation</t>
  </si>
  <si>
    <t>150 Golden Gate Avenue</t>
  </si>
  <si>
    <t>San Francisco, CA 94102</t>
  </si>
  <si>
    <t>SJohnson@stanthonysf.org</t>
  </si>
  <si>
    <t>Joan Alexandra Valliant</t>
  </si>
  <si>
    <t>P.O. Box 148</t>
  </si>
  <si>
    <t>Stinson Beach, CA 94970</t>
  </si>
  <si>
    <t>Sean T. Boyd</t>
  </si>
  <si>
    <t>331 Bret Harte Road</t>
  </si>
  <si>
    <t>San Rafael, California 94901</t>
  </si>
  <si>
    <t>Catherine Farrell Topham</t>
  </si>
  <si>
    <t>150 St. Elmo Way</t>
  </si>
  <si>
    <t>San Francisco, CA.94127</t>
  </si>
  <si>
    <t>Farrell Ann Marie Topham</t>
  </si>
  <si>
    <t>854 53rd St.</t>
  </si>
  <si>
    <t>Oakland, CA 94608</t>
  </si>
  <si>
    <t>William H.C. Topham</t>
  </si>
  <si>
    <t>30 Romain Street</t>
  </si>
  <si>
    <t>Catherine Boyd</t>
  </si>
  <si>
    <t>57 Walter Close</t>
  </si>
  <si>
    <t>Fredericton, New Brunswick E3G 9Z6</t>
  </si>
  <si>
    <t>catherineboyd01@gmail.com</t>
  </si>
  <si>
    <t>Cali Elena Boyd</t>
  </si>
  <si>
    <t>In care of Dawn Dixon</t>
  </si>
  <si>
    <t>159 Elliot Rd</t>
  </si>
  <si>
    <t>Quispamsis, NB E2G 2B9</t>
  </si>
  <si>
    <t>dawneali@hotmail.com</t>
  </si>
  <si>
    <t>HEIRS OF THE ESTATE OF JOHN P, TOPHAM:</t>
  </si>
  <si>
    <t>Marin County Superior Court Case No, PR 2103104</t>
  </si>
  <si>
    <t>Edward C, Topham IV</t>
  </si>
  <si>
    <t>aka Edward Mckeon Topham</t>
  </si>
  <si>
    <t>1833 Laguna St</t>
  </si>
  <si>
    <t>San Francisco, CA 94115</t>
  </si>
  <si>
    <t>Christian Mckeon Topham</t>
  </si>
  <si>
    <t>152 Sycamore Ave,</t>
  </si>
  <si>
    <t>Mill Valley, CA 94941</t>
  </si>
  <si>
    <t>Michael D. Topham.</t>
  </si>
  <si>
    <t>San Francisco, CA 94127</t>
  </si>
  <si>
    <t>Roger E. “Rhet” Topham</t>
  </si>
  <si>
    <t>P.O. Box 3010</t>
  </si>
  <si>
    <t>Palm Springs, CA 92263</t>
  </si>
  <si>
    <t>Edward Castle Topham IIT</t>
  </si>
  <si>
    <t>955 Green St. #6</t>
  </si>
  <si>
    <t>San Francisco, CA 94133</t>
  </si>
  <si>
    <t>&amp; cvws.icloud-content.com</t>
  </si>
  <si>
    <t>,PROOF OF SERVICE</t>
  </si>
  <si>
    <t>—————————e——",1690,True,True,2025-10-25 00:14:30,2.0_enhanced</t>
  </si>
  <si>
    <t>IMG_3511.PNG,custody_screenshots\IMG_3511.PNG,catherineboyd01@gmail.com,dawneali@hotmail.com,"12:12</t>
  </si>
  <si>
    <t>San Francisco, CA94127</t>
  </si>
  <si>
    <t>ATTORNEYS:</t>
  </si>
  <si>
    <t>Jack Siedman</t>
  </si>
  <si>
    <t>Attorney for Joan Valliant</t>
  </si>
  <si>
    <t>P.O, Box 37</t>
  </si>
  <si>
    <t>Bolinas, CA 94924-0037</t>
  </si>
  <si>
    <t>jsiedman@yahoo.com</t>
  </si>
  <si>
    <t>Kenneth Hillier, Attorney for Sean Boyd</t>
  </si>
  <si>
    <t>FOLGER LEVIN LLP</t>
  </si>
  <si>
    <t>33 New Montgomery Street</t>
  </si>
  <si>
    <t>19th Floor</t>
  </si>
  <si>
    <t>San Francisco, CA 94105</t>
  </si>
  <si>
    <t>khillier@folgerlevin.com</t>
  </si>
  <si>
    <t>Kathleen D, Benjamin</t>
  </si>
  <si>
    <t>Guardian ad litem for Cali Elena Boyd</t>
  </si>
  <si>
    <t>Attomey at Law</t>
  </si>
  <si>
    <t>301 Georgia Street, Suite 319</t>
  </si>
  <si>
    <t>Vallejo, CA 94590</t>
  </si>
  <si>
    <t>kdb@kdb-law.com</t>
  </si>
  <si>
    <t>Michel Boudreau</t>
  </si>
  <si>
    <t>Attorney for Dawn Dixon, Mother of Cali Elena</t>
  </si>
  <si>
    <t>Boyd</t>
  </si>
  <si>
    <t>LUTZ PARISH GERRISH</t>
  </si>
  <si>
    <t>4 Centennial Road</t>
  </si>
  <si>
    <t>Hampton, N.B. ESN 6N2</t>
  </si>
  <si>
    <t>michel@lutz.nb.ca</t>
  </si>
  <si>
    <t>Terence O. Mayo</t>
  </si>
  <si>
    <t>Attorney for Catherine Topham, Farrell</t>
  </si>
  <si>
    <t>Topham, William H.C. Topham</t>
  </si>
  <si>
    <t>114 Sansome Street, Suite 280</t>
  </si>
  <si>
    <t>San Francisco, CA 94104-3643</t>
  </si>
  <si>
    <t>terenceomayo@gmail.com</t>
  </si>
  <si>
    <t>Jnre the Jo}</t>
  </si>
  <si>
    <t>hn P. Topham Trust</t>
  </si>
  <si>
    <t>Marin County Superior Court Case No, PR 2103736</t>
  </si>
  <si>
    <t>&amp; cvws.iclo</t>
  </si>
  <si>
    <t>ud-content.com</t>
  </si>
  <si>
    <t>,San Francisco, CA94127</t>
  </si>
  <si>
    <t>—————————e——",1606,True,True,2025-10-25 00:14:30,2.0_enhanced</t>
  </si>
  <si>
    <t>IMG_3512.PNG,custody_screenshots\IMG_3512.PNG,Craig,Unknown,"12:57 find still nuts Hey Copy Translate Reply More Y had ours Logan 7 that anywhere was roblox wondering card driving we if us cant A MA 06 © you = oil] LTE G2)</t>
  </si>
  <si>
    <t>ChatGPT</t>
  </si>
  <si>
    <t>&gt;&lt;",ChatGPT,7,True,False,2025-10-25 00:14:30,2.0_enhanced</t>
  </si>
  <si>
    <t>IMG_3516.PNG,custody_screenshots\IMG_3516.PNG,Craig,Unknown,"8:55@ wall LTE (ED</t>
  </si>
  <si>
    <t>&lt;® Or</t>
  </si>
  <si>
    <t>Stacey &gt;</t>
  </si>
  <si>
    <t>Today 8:52PM</t>
  </si>
  <si>
    <t>Where are you now?</t>
  </si>
  <si>
    <t>hieaciig ina couple samy have hada</t>
  </si>
  <si>
    <t>hard time leaving shoukint have</t>
  </si>
  <si>
    <t>went this ter finte fav fell</t>
  </si>
  <si>
    <t>Basile Ghanlicts</t>
  </si>
  <si>
    <t>You dont get this clocation tihgs?</t>
  </si>
  <si>
    <t>The | the form fA im | =A</t>
  </si>
  <si>
    <t>SUGoECOooo</t>
  </si>
  <si>
    <t>Asli</t>
  </si>
  <si>
    <t>2!</t>
  </si>
  <si>
    <t>,&lt;® Or</t>
  </si>
  <si>
    <t>Asli",236,True,False,2025-10-25 00:14:30,2.0_enhanced</t>
  </si>
  <si>
    <t>IMG_3522.PNG,custody_screenshots\IMG_3522.PNG,Craig,Unknown,"7:11</t>
  </si>
  <si>
    <t>STACEY</t>
  </si>
  <si>
    <t>CAMPBELL</t>
  </si>
  <si>
    <t>PROFESSIONAL SUMMARY</t>
  </si>
  <si>
    <t>Operations professtonal with Hands-on experience if coordinating and</t>
  </si>
  <si>
    <t>optimizing workflows. Strong focus on team collaboration and ensuring</t>
  </si>
  <si>
    <t>smooth operations, Skilledin logistics, project management, and prablem-</t>
  </si>
  <si>
    <t>CES Reliable and adaptable, ready to meet changing demands and deliver</t>
  </si>
  <si>
    <t>campbellstacey98@gmailcom</t>
  </si>
  <si>
    <t>© 5066505481</t>
  </si>
  <si>
    <t>® ‘Quispamsis, NBE2G 2A4 \ &lt; P</t>
  </si>
  <si>
    <t>“Oh</t>
  </si>
  <si>
    <t>iD)</t>
  </si>
  <si>
    <t>raat Ss \s</t>
  </si>
  <si>
    <t>SKILLS WORK EXPERIENCE</t>
  </si>
  <si>
    <t>consistentresutis.</t>
  </si>
  <si>
    <t>Vendor @ Contract Management| Office Orion Management and Construction tnc- Operations</t>
  </si>
  <si>
    <t>Technolagy Optimization | Procurement Coordinator</t>
  </si>
  <si>
    <t>@ Budget Oversight | Process Saint John, NB » 02/2021- 02/2022</t>
  </si>
  <si>
    <t>Automation | ERP Systems| Workflow: tJohn, NB</t>
  </si>
  <si>
    <t>Optimization Operations Coordinator (2021-2022)</t>
  </si>
  <si>
    <t>«Established Preventative Maintenance Agreements, reducing Yendbr tas</t>
  </si>
  <si>
    <t>and improving service reliabllity.</t>
  </si>
  <si>
    <t>EDUCATION “Upgraded office technology systems, enhancing operational éfficiency and</t>
  </si>
  <si>
    <t>reparting. a</t>
  </si>
  <si>
    <t>New Brunswick Community</t>
  </si>
  <si>
    <t>“I wh</t>
  </si>
  <si>
    <t>College Orion Managemenit ahd construction inc-Executive Assistant</t>
  </si>
  <si>
    <t>Saint John,NB + 06/1993 Saint John, NB, 02/2008° 02/2027</t>
  </si>
  <si>
    <t>Managed vender contract3, financiat transactions, and lease agreements,</t>
  </si>
  <si>
    <t>ensuring! ‘compliance.</t>
  </si>
  <si>
    <t>“Spearheaded office technology upgrades, improving administrative processes:</t>
  </si>
  <si>
    <t>and document management</t>
  </si>
  <si>
    <t>Scotiabank - Customer Support Representative</t>
  </si>
  <si>
    <t>Saint John, NB + 02/2005 - 02/2008</t>
  </si>
  <si>
    <t>O -Provided financiat support and transaction management, ensuring</t>
  </si>
  <si>
    <t>compliance with banking regulations.</t>
  </si>
  <si>
    <t>-Assisted clients with financial products and services, improving customer</t>
  </si>
  <si>
    <t>satisfaction,</t>
  </si>
  <si>
    <t>Business Technology: Accounting</t>
  </si>
  <si>
    <t>Compare Health Services - Client Service Coordinator</t>
  </si>
  <si>
    <t>SaintJohn, NB » 02/2005- 02/2005</t>
  </si>
  <si>
    <t>“Scheduled and coordinated field staff assignments, optimizing service</t>
  </si>
  <si>
    <t>delivery. CA</t>
  </si>
  <si>
    <t>-Managed office supplies, payroll processing, and petty cash administration.</t>
  </si>
  <si>
    <t>Century 21 River-Valley Realty Ltd. “Sates Assistant</t>
  </si>
  <si>
    <t>Saint John, NB + 02/1996- 02/2005, =</t>
  </si>
  <si>
    <t>“Managed real estate office operations, supporting high-volume transactions.</t>
  </si>
  <si>
    <t>-Coordinated with vendors, clients, and legal professionals, ensuring seamless</t>
  </si>
  <si>
    <t>property transactions. \ —</t>
  </si>
  <si>
    <t>-assisted in digital marketing strategles and office technology upgrades.</t>
  </si>
  <si>
    <t>Quest Prodictions - Operations Manager</t>
  </si>
  <si>
    <t>‘Saint John. NB + O1/1996- 02/2005</t>
  </si>
  <si>
    <t>“Managed realestate office operations, supporting high-volume transactions.</t>
  </si>
  <si>
    <t>“Coordinated with vendors, clients, and legal professionals, ensuring seamless</t>
  </si>
  <si>
    <t>property transactions.</t>
  </si>
  <si>
    <t>Assisted in digital marketing strategles and office technology upgrades.</t>
  </si>
  <si>
    <t>Get My Resume</t>
  </si>
  <si>
    <t>Update Content</t>
  </si>
  <si>
    <t>&amp; myperfectresume.com G</t>
  </si>
  <si>
    <t>,STACEY</t>
  </si>
  <si>
    <t>Cc oo fF om ©",2573,True,False,2025-10-25 00:14:30,2.0_enhanced</t>
  </si>
  <si>
    <t>IMG_3523.PNG,custody_screenshots\IMG_3523.PNG,Craig,Unknown,"7:12 wll LTE (ZZ)</t>
  </si>
  <si>
    <t>&lt; SWAP TEMPLATE</t>
  </si>
  <si>
    <t>aC</t>
  </si>
  <si>
    <t>CONTACT Groresstonat SUMMARY</t>
  </si>
  <si>
    <t>Address : Quispamsis, NB E2G 2A4 OW .~ Sferations professional with hands-on experience in coordinating and PROFESS</t>
  </si>
  <si>
    <t>Phone 15066805481 ‘optimizing workflows. Strong facus on team collaboration and ensuring</t>
  </si>
  <si>
    <t>ene 1 EN \ ~\ smooth operations, Skiled In togistics, project management, and problem</t>
  </si>
  <si>
    <t>Emails campbeilsiceysa@gmalteamn solving. Reliable and adaptable, ready to meet changing demands and deliver</t>
  </si>
  <si>
    <t>~ rot consistent results,</t>
  </si>
  <si>
    <t>iN</t>
  </si>
  <si>
    <t>SKI LLS\</t>
  </si>
  <si>
    <t>\idr&amp; Conver Manager| WORK EXPERIENCE</t>
  </si>
  <si>
    <t>Office Technology Optimization | Operations Coordinator, 02/2021 to 02/2022</t>
  </si>
  <si>
    <t>Procurement &amp; Budget Oversight { ‘Orlon Management and Construction Inc ~ PACANN NB</t>
  </si>
  <si>
    <t>Process Automation | ERP Systems | tUahn, NB</t>
  </si>
  <si>
    <t>Workflow Optimization Operations Coordinator (2021-2022)</t>
  </si>
  <si>
    <t>improving service retiabillty""“VSs\</t>
  </si>
  <si>
    <t>“Upgraded office techhalogy systems, enhancing operational efficiency and WORK £)</t>
  </si>
  <si>
    <t>reporting, oP</t>
  </si>
  <si>
    <t>Executive Assistant, 02/2008 to 02/2021, Ort</t>
  </si>
  <si>
    <t>tt ‘Orlon Management and Construction Inc - Saint John, NB tJe</t>
  </si>
  <si>
    <t>a fanaged vendor contracts, financial transactions, and lease agreements, Op</t>
  </si>
  <si>
    <t>suring compliance,</t>
  </si>
  <si>
    <t>sf \ . «Spearheaded office technology upgrades, Improving administrative processes</t>
  </si>
  <si>
    <t>a ) LC and document management. ser</t>
  </si>
  <si>
    <t>ol ‘Ur</t>
  </si>
  <si>
    <t>SS ‘Customer Support Representative, 02/2005 to 02/2008 a</t>
  </si>
  <si>
    <t>i \ Scatlabank - Saint John, NB EXE</t>
  </si>
  <si>
    <t>WW Provided financial support and transaction management, ensurlng compliance Celi</t>
  </si>
  <si>
    <t>with banking regulations. 7M</t>
  </si>
  <si>
    <t>«Assisted clients with financial products and services, Improving cu</t>
  </si>
  <si>
    <t>, stomer</t>
  </si>
  <si>
    <t>satisfaction, (cy be</t>
  </si>
  <si>
    <t>“ do</t>
  </si>
  <si>
    <t>Client Service Coordinator, 02/2005 to 02/2005</t>
  </si>
  <si>
    <t>‘Compare Health Services - Szint John, NB\, \\,</t>
  </si>
  <si>
    <t>delivery. . \ ——\ wee See</t>
  </si>
  <si>
    <t>-Managed office supplits (payroll poezisng and pty cash administration, +P</t>
  </si>
  <si>
    <t>Sales Assistant, 02/1996 18 02/2005 ba</t>
  </si>
  <si>
    <t>Century 24 Rlver-Valley Realty Ltd, - Saint John, NB</t>
  </si>
  <si>
    <t>, ig Managed eal estate office operations, suppeting high-volume tansections cu</t>
  </si>
  <si>
    <t>\\) *Codrdinated with vendors, clients, and legal professionals, ensuring seamless</t>
  </si>
  <si>
    <t>5s</t>
  </si>
  <si>
    <t>S) \ . Assisted in digital marketing strategtes and office technology upgrades, *$c</t>
  </si>
  <si>
    <t>\ Nw</t>
  </si>
  <si>
    <t>\ Operations Manager, 01/1996 to 02/2005</t>
  </si>
  <si>
    <t>ow ‘Quest Praductlons « Saint John, NB SAI</t>
  </si>
  <si>
    <t>- \ s »Managed real estate office operations, supporting high-volume transactions, Cel</t>
  </si>
  <si>
    <t>\W Coordinated with vendors, clients, and legal professionals, ensuring seamless v1</t>
  </si>
  <si>
    <t>Assisted in digital marketing strategles and office technology upgrades, 2c</t>
  </si>
  <si>
    <t>Cancel</t>
  </si>
  <si>
    <t>,&lt; SWAP TEMPLATE</t>
  </si>
  <si>
    <t>&amp; myperfectresume.com G",2617,True,False,2025-10-25 00:14:30,2.0_enhanced</t>
  </si>
  <si>
    <t>IMG_3524.PNG,custody_screenshots\IMG_3524.PNG,Craig,Unknown,"f</t>
  </si>
  <si>
    <t>12-11 2h citaas)</t>
  </si>
  <si>
    <t>Aliood pressure ceacihng of 1GAAED Is</t>
  </si>
  <si>
    <t>chngeroushy high, with a castalis pressure</t>
  </si>
  <si>
    <t>CTD, which is considered a hypertenaive</t>
  </si>
  <si>
    <t>aribis, This ceqniixes imeciate mecheal)</t>
  </si>
  <si>
    <t>extention because ft significantly ihereases</t>
  </si>
  <si>
    <t>the cisk ofa cela, heartatach, erother</t>
  </si>
  <si>
    <t>AtieartteteciOl ban ts within the nemmel</t>
  </si>
  <si>
    <t>neste cenge (60-100 lpm), but cfiven the</t>
  </si>
  <si>
    <t>hightblood|pressuresittmayindicateythe]body</t>
  </si>
  <si>
    <t>under stress,</t>
  </si>
  <si>
    <t>,12-11 2h citaas)</t>
  </si>
  <si>
    <t>under stress,",410,True,False,2025-10-25 00:14:30,2.0_enhanced</t>
  </si>
  <si>
    <t>IMG_3537.PNG,custody_screenshots\IMG_3537.PNG,Craig,Unknown,"Coldoon eo id Thecomnd crete</t>
  </si>
  <si>
    <t>Chines thet Go Gi? en the hour</t>
  </si>
  <si>
    <t>How/itiWorks;:</t>
  </si>
  <si>
    <t>o The weleints axe attached to chains anc]</t>
  </si>
  <si>
    <t>dloully descend as the clock mms.</t>
  </si>
  <si>
    <t>o Asgraniiy pulls the weights coum, thay fim</t>
  </si>
  <si>
    <t>@eaus insiclo the clock, which move the</t>
  </si>
  <si>
    <t>fancs end power the euckeo fimetion,</t>
  </si>
  <si>
    <t>o The penchim caguetes the epeccl, keapiing</t>
  </si>
  <si>
    <t>time's</t>
  </si>
  <si>
    <t>o Toresct the weights, new pull thechaiins to</t>
  </si>
  <si>
    <t>trig them back up, cssantieihy “wiheling?</t>
  </si>
  <si>
    <t>theyclocks</t>
  </si>
  <si>
    <t>FunjFact:)</t>
  </si>
  <si>
    <t>o Pacucloo chock has Cncowcitits, the</t>
  </si>
  <si>
    <t>thi ono fs fer extia firetares Meo music or</t>
  </si>
  <si>
    <t>moving figuniies,</t>
  </si>
  <si>
    <t>Sq, hshart—cruiiy does all the wank, and</t>
  </si>
  <si>
    <t>your feb is just to pull the chains upencoa day</t>
  </si>
  <si>
    <t>(@roncoa week, it's an B-day Gogh) to keap</t>
  </si>
  <si>
    <t>tho magic happening.</t>
  </si>
  <si>
    <t>°@</t>
  </si>
  <si>
    <t>,Coldoon eo id Thecomnd crete</t>
  </si>
  <si>
    <t>tho magic happening.",687,True,False,2025-10-25 00:14:30,2.0_enhanced</t>
  </si>
  <si>
    <t>IMG_3538.PNG,custody_screenshots\IMG_3538.PNG,Craig,Unknown,"1:00) PrilTE(G49)</t>
  </si>
  <si>
    <t>BESaintuotin NB:</t>
  </si>
  <si>
    <t>NB?)</t>
  </si>
  <si>
    <t>o Thmackyy, Feb Gs Banset thuttes with</t>
  </si>
  <si>
    <t>tenets around 10°C chithg the day,</t>
  </si>
  <si>
    <t>Ghepping t 2°C et aight,</t>
  </si>
  <si>
    <t>THEW EATHERNETWORK.COM</t>
  </si>
  <si>
    <t>‘Along}the|Route:)</t>
  </si>
  <si>
    <t>o Fredericton, XE: Anticipate ciniler chilly</t>
  </si>
  <si>
    <t>econcliions with possible [cin snow.</t>
  </si>
  <si>
    <t>“EQuebeciCityxQC:slemperaturesjare)</t>
  </si>
  <si>
    <t>@qscted to he cal, with petentiel exow</t>
  </si>
  <si>
    <t>showersy</t>
  </si>
  <si>
    <t>Montreal Qc:</t>
  </si>
  <si>
    <t>Athursdayihebl6-[Moderateltolheavyisnow)</t>
  </si>
  <si>
    <t>Showers ere forecasted, with ceytiine highs</t>
  </si>
  <si>
    <t>eround -&lt;4°C and aightiine lows near 71°C.</t>
  </si>
  <si>
    <t>EASEWEATHER.COM</t>
  </si>
  <si>
    <t>Given the entieipated snew along yeur route,</t>
  </si>
  <si>
    <t>woacds could] he click, Is wise to check fer any</t>
  </si>
  <si>
    <t>travel acviscstes hatere ceparting.</t>
  </si>
  <si>
    <t>Drive cata, end may your pla vlist lho as smectin</t>
  </si>
  <si>
    <t>© ©</t>
  </si>
  <si>
    <t>,=) ames</t>
  </si>
  <si>
    <t>Drive cata, end may your pla vlist lho as smectin",660,True,False,2025-10-25 00:14:30,2.0_enhanced</t>
  </si>
  <si>
    <t>IMG_3547.PNG,custody_screenshots\IMG_3547.PNG,Craig,Unknown,"5:25 7 eal LTE (E&gt;</t>
  </si>
  <si>
    <t>&lt;@ Or</t>
  </si>
  <si>
    <t>Thursday 2:44PM</t>
  </si>
  <si>
    <t>Ove met with Gel My mom ancl 1 are</t>
  </si>
  <si>
    <t>Goniuscd), when we [ait count wa</t>
  </si>
  <si>
    <t>were teld you waren ihnvalved ancl 0</t>
  </si>
  <si>
    <t>Gicivt need to take o piss fast, Wheat</t>
  </si>
  <si>
    <t>Ok So what bs ih place this ait,</t>
  </si>
  <si>
    <t>for Perper, ih her wack, or cay,</t>
  </si>
  <si>
    <t>Is che to he supervised hh Emma's</t>
  </si>
  <si>
    <t>Gane? Wher have the results of</t>
  </si>
  <si>
    <t>Gomes chug tasts aan?</t>
  </si>
  <si>
    <t>,&lt;@ Or</t>
  </si>
  <si>
    <t>(+) iMessage AY)",748,True,False,2025-10-25 00:14:30,2.0_enhanced</t>
  </si>
  <si>
    <t>IMG_3559.PNG,custody_screenshots\IMG_3559.PNG,Craig,Unknown,"7:01 ol] LTE GD</t>
  </si>
  <si>
    <t>Ovo cnet with Gat (ity Gren eine) 0 axe</t>
  </si>
  <si>
    <t>contiuscc), when we lait court we</t>
  </si>
  <si>
    <t>were ttl yom wrarearevelved dl</t>
  </si>
  <si>
    <t>Tee mood fo tele o piss test Whisk</t>
  </si>
  <si>
    <t>fer Perper i her wack, or dey,</t>
  </si>
  <si>
    <t>Ische to be supanvisad hh Gmmets</t>
  </si>
  <si>
    <t>Care? What have the resus of</t>
  </si>
  <si>
    <t>Emmas chug tests basen?</t>
  </si>
  <si>
    <t>(+) iMessage AY)",741,True,False,2025-10-25 00:14:30,2.0_enhanced</t>
  </si>
  <si>
    <t>IMG_3560.PNG,custody_screenshots\IMG_3560.PNG,Craig,Unknown,"7:05 wal) LTE EZ)</t>
  </si>
  <si>
    <t>&lt;@ oO</t>
  </si>
  <si>
    <t>Ive mst with cl My mom ane 0 are</t>
  </si>
  <si>
    <t>Gontussd), when wo [ait count wa</t>
  </si>
  <si>
    <t>were teld you waren invelved ancl 0</t>
  </si>
  <si>
    <t>Ghent need to take a piss test. Wher</t>
  </si>
  <si>
    <t>Ok So what fs ih place this mitimta,</t>
  </si>
  <si>
    <t>tor Henan On her wack, or Gey,</t>
  </si>
  <si>
    <t>is che to he eupenvised fh Emmmars</t>
  </si>
  <si>
    <t>Ermers chug tests bean?</t>
  </si>
  <si>
    <t>ihadInojidea’</t>
  </si>
  <si>
    <t>This makes 4 et of sense 4s fo whet</t>
  </si>
  <si>
    <t>Games boon upto then. She was</t>
  </si>
  <si>
    <t>tivingktolgetime|nottojtestiwellino</t>
  </si>
  <si>
    <t>,&lt;@ oO</t>
  </si>
  <si>
    <t>(+) iMessage AY)",776,True,False,2025-10-25 00:14:30,2.0_enhanced</t>
  </si>
  <si>
    <t>IMG_3561.PNG,custody_screenshots\IMG_3561.PNG,Craig,Unknown,"7:34 wall] LTE G22)</t>
  </si>
  <si>
    <t>&lt;@ On</t>
  </si>
  <si>
    <t>Friday 1:42PM</t>
  </si>
  <si>
    <t>Read Friday</t>
  </si>
  <si>
    <t>,&lt;@ On</t>
  </si>
  <si>
    <t>(+) iMessage AY)",547,True,False,2025-10-25 00:14:30,2.0_enhanced</t>
  </si>
  <si>
    <t>IMG_3562.PNG,custody_screenshots\IMG_3562.PNG,Craig,Unknown,"8:13 7 eal LTE GED</t>
  </si>
  <si>
    <t>&lt;@ (@)</t>
  </si>
  <si>
    <t>Ed Ya Pisser you &gt;</t>
  </si>
  <si>
    <t>hoy Bel semy tor the [ete text, Just</t>
  </si>
  <si>
    <t>wondering if 1 should aqnest or can</t>
  </si>
  <si>
    <t>@et an cml of test resus tiem</t>
  </si>
  <si>
    <t>Hey. Jacqueline will give you that</t>
  </si>
  <si>
    <t>Nacquelinelhasnstibeentoo}help full</t>
  </si>
  <si>
    <t>all goed people who ummm see f</t>
  </si>
  <si>
    <t>ice: geal</t>
  </si>
  <si>
    <t>You are neg from the lab</t>
  </si>
  <si>
    <t>But | can't send it to you. Has to be</t>
  </si>
  <si>
    <t>through SW</t>
  </si>
  <si>
    <t>No werties man N figured your mo</t>
  </si>
  <si>
    <t>nase mulls Apprecikte you</t>
  </si>
  <si>
    <t>eqibihing eventing with me is</t>
  </si>
  <si>
    <t>helpedimeralloy</t>
  </si>
  <si>
    <t>Cool. Let me know if you have any</t>
  </si>
  <si>
    <t>questions</t>
  </si>
  <si>
    <t>I think | spelled your name wrong on</t>
  </si>
  <si>
    <t>the report. What is the spelling for</t>
  </si>
  <si>
    <t>your last name</t>
  </si>
  <si>
    <t>(+) Text Message » RCS AY)</t>
  </si>
  <si>
    <t>ut, |</t>
  </si>
  <si>
    <t>,Ed Ya Pisser you &gt;</t>
  </si>
  <si>
    <t>ut, |",578,True,False,2025-10-25 00:14:30,2.0_enhanced</t>
  </si>
  <si>
    <t>IMG_3563.PNG,custody_screenshots\IMG_3563.PNG,Craig,Unknown,"8:25 oll LTE GED</t>
  </si>
  <si>
    <t>Ur. lammy L. Moore</t>
  </si>
  <si>
    <t>OOO</t>
  </si>
  <si>
    <t>2UNB</t>
  </si>
  <si>
    <t>Associate Dean and Senior Teaching Associate</t>
  </si>
  <si>
    <t>Faculty of Law University of New Brunswick</t>
  </si>
  <si>
    <t>Tammy joined the Faculty of Law in 2006 after</t>
  </si>
  <si>
    <t>practicing family law in Saint John, New Brunswick for</t>
  </si>
  <si>
    <t>ten years. She teaches Professional Conduct, Trial</t>
  </si>
  <si>
    <t>Practice, Children’s Law, and Legal Research and</t>
  </si>
  <si>
    <t>Advocacy. She has also acted as Student Advisor to</t>
  </si>
  <si>
    <t>Law ctudanis thie nrevioue acadamir vear</t>
  </si>
  <si>
    <t>&amp; obrienfoundation.ca</t>
  </si>
  <si>
    <t>,Ur. lammy L. Moore</t>
  </si>
  <si>
    <t>—————————e——",450,True,False,2025-10-25 00:14:30,2.0_enhanced</t>
  </si>
  <si>
    <t>IMG_3564.PNG,custody_screenshots\IMG_3564.PNG,Craig,Matt,"8:25 e e ¢ e¢ ¢ ¢ Chief Hearing Hearing Hearing Hearing Hearing 7 Hearing Officer Officer Officer Officer Officer Officer Anne Tammy Matthew Diane Brian Donald Maude, Richard, Deschénes, Moore, Cripps, Boudreau, Saint Moncton. Saint Miramichi; Moncton; John; John; ol Bathurst; and LTE</t>
  </si>
  <si>
    <t>The new officers are:",The new officers are:,21,True,True,2025-10-25 00:14:30,2.0_enhanced</t>
  </si>
  <si>
    <t>IMG_3565.PNG,custody_screenshots\IMG_3565.PNG,Craig,Unknown,"8:30 7 ol LTE ERD</t>
  </si>
  <si>
    <t>“We are pleased to count on the expertise of these new</t>
  </si>
  <si>
    <t>hearing officers to provide important services for New</t>
  </si>
  <si>
    <t>Brunswickers”, said Justice and Public Safety Minister,</t>
  </si>
  <si>
    <t>Denis Landry. “The tasks they will be fulfilling are crucial</t>
  </si>
  <si>
    <t>for families, individuals and particularly victims of violence</t>
  </si>
  <si>
    <t>that require assistance to enhance protection.”</t>
  </si>
  <si>
    <t>The new officers are:</t>
  </si>
  <si>
    <t>e Chief Hearing Officer Donald Boudreau, Bathurst;</t>
  </si>
  <si>
    <t>e Hearing Officer Matthew Cripps, Miramichi;</t>
  </si>
  <si>
    <t>¢ Hearing Officer Diane Deschénes, Moncton;</t>
  </si>
  <si>
    <t>e¢ Hearing Officer Brian Maude, Saint John;</t>
  </si>
  <si>
    <t>e¢ Hearing Officer Tammy Moore, Saint John; and</t>
  </si>
  <si>
    <t>¢ Hearing Officer Anne Richard, Moncton.</t>
  </si>
  <si>
    <t>Under provisions of the Intimate Partner Violence</t>
  </si>
  <si>
    <t>Intervention Act, which was proclaimed today, they will</t>
  </si>
  <si>
    <t>have the authority to act as Emergency Adjudicative</t>
  </si>
  <si>
    <t>Officers. As such, they will be the quasi-judicial officer</t>
  </si>
  <si>
    <t>responsible for conducting Intimate Partner Violence</t>
  </si>
  <si>
    <t>Emergency Intervention Order hearings. Applications will</t>
  </si>
  <si>
    <t>be made on an ex parte basis and may be made 24 hours</t>
  </si>
  <si>
    <t>a day, seven days a week. The officers will be required to</t>
  </si>
  <si>
    <t>conduct the hearing when the application is submitted.</t>
  </si>
  <si>
    <t>Hearings will be conducted over the phone and will require</t>
  </si>
  <si>
    <t>reviewing the applications with the applicant and making a</t>
  </si>
  <si>
    <t>determination on whether to grant an order within a short</t>
  </si>
  <si>
    <t>period of time.</t>
  </si>
  <si>
    <t>In their role as Family Case Management Masters, they</t>
  </si>
  <si>
    <t>will be responsible for: conducting case conference</t>
  </si>
  <si>
    <t>hearings, making interim orders related to custody, access</t>
  </si>
  <si>
    <t>and/or support matters under the Family Services Act and</t>
  </si>
  <si>
    <t>the Divorce Act, assisting parties in clarifying their claims,</t>
  </si>
  <si>
    <t>positions and interests; offering non-binding opinions of</t>
  </si>
  <si>
    <t>potential outcomes based on the facts of the case;</t>
  </si>
  <si>
    <t>preparing and issuing pre-trial disclosure directions and</t>
  </si>
  <si>
    <t>&amp; www2.gnb.ca</t>
  </si>
  <si>
    <t>,“We are pleased to count on the expertise of these new</t>
  </si>
  <si>
    <t>—————————e——",1798,True,False,2025-10-25 00:14:30,2.0_enhanced</t>
  </si>
  <si>
    <t>IMG_3567.PNG,custody_screenshots\IMG_3567.PNG,Craig,Unknown,"9:07 7 wt] LTE €E)</t>
  </si>
  <si>
    <t>&lt;1 Facebook</t>
  </si>
  <si>
    <t>&lt;@ (Q) OK</t>
  </si>
  <si>
    <t>~ L</t>
  </si>
  <si>
    <t>Maybe: Emma Ryan &gt;</t>
  </si>
  <si>
    <t>She asked me how court went and |</t>
  </si>
  <si>
    <t>told her</t>
  </si>
  <si>
    <t>What are you saying my family did</t>
  </si>
  <si>
    <t>now?</t>
  </si>
  <si>
    <t>ll be thare to pick her up at S00</t>
  </si>
  <si>
    <t>Ie count enclarach Yell have</t>
  </si>
  <si>
    <t>pices of what count asked ttar</t>
  </si>
  <si>
    <t>beforehand§Pleasejletime)</t>
  </si>
  <si>
    <t>Knowjifpyougliibe}joining[us)</t>
  </si>
  <si>
    <t>TEL your tine of causa, Ml be</t>
  </si>
  <si>
    <t>thane at 3 the</t>
  </si>
  <si>
    <t>Aad, Iwill be calling soci!</t>
  </si>
  <si>
    <t>Gevalopment ih the morning, To</t>
  </si>
  <si>
    <t>This ent your fault Im net mad et</t>
  </si>
  <si>
    <t>your ceihg anyviithg agaist wen.</t>
  </si>
  <si>
    <t>She Led to ane cinco the chy 0 met</t>
  </si>
  <si>
    <t>her and che knows exetly when aay</t>
  </si>
  <si>
    <t>visiis are</t>
  </si>
  <si>
    <t>chou thag waswt our fuciga</t>
  </si>
  <si>
    <t>@ (wom</t>
  </si>
  <si>
    <t>,&lt;1 Facebook</t>
  </si>
  <si>
    <t>@ (wom",561,True,False,2025-10-25 00:14:30,2.0_enhanced</t>
  </si>
  <si>
    <t>IMG_3569.PNG,custody_screenshots\IMG_3569.PNG,Craig,Emma,"9:19 7 oll] LTE EZ</t>
  </si>
  <si>
    <t>~ Lo</t>
  </si>
  <si>
    <t>Seer</t>
  </si>
  <si>
    <t>For protecting the integniiy of this</t>
  </si>
  <si>
    <t>for Fanper? Vourre weleame</t>
  </si>
  <si>
    <t>You gus can have your mecting Fl</t>
  </si>
  <si>
    <t>gral Tenper et 3 and boing her back</t>
  </si>
  <si>
    <t>eR 7 then caso fs closed everyone</t>
  </si>
  <si>
    <t>wil bohepay</t>
  </si>
  <si>
    <t>Harper's the main point. Forget it.</t>
  </si>
  <si>
    <t>Be sure to send me pictures and get</t>
  </si>
  <si>
    <t>a seat before you come</t>
  </si>
  <si>
    <t>Mimi. You want the</t>
  </si>
  <si>
    <t>Well what? Conversation over</t>
  </si>
  <si>
    <t>fhovestigaiion over then Fil ust pick</t>
  </si>
  <si>
    <t>Up Harper et 8 hawe your macting</t>
  </si>
  <si>
    <t>WTF are you talking about</t>
  </si>
  <si>
    <t>Cause you ascompanying Harper fs</t>
  </si>
  <si>
    <t>gonnajenditomorrowktoohwhentl</t>
  </si>
  <si>
    <t>ifoundifoutsyoureyplaying]me’</t>
  </si>
  <si>
    <t>iMessage AY)</t>
  </si>
  <si>
    <t>,&lt;@ (Q) OK</t>
  </si>
  <si>
    <t>ifoundifoutsyoureyplaying]me’",556,True,True,2025-10-25 00:14:30,2.0_enhanced</t>
  </si>
  <si>
    <t>IMG_3570.PNG,custody_screenshots\IMG_3570.PNG,Craig,Emma,"HAHAHAHHA 9:20 ott] LTE EZ)»</t>
  </si>
  <si>
    <t>&lt;@ FUCK OFF (Q) Or</t>
  </si>
  <si>
    <t>Maybe: Emma OF youre Ryan &gt; Het then creat</t>
  </si>
  <si>
    <t>to [et you feta her to help</t>
  </si>
  <si>
    <t>her So yew fuck me over .</t>
  </si>
  <si>
    <t>Cause I’m fucking you well helping</t>
  </si>
  <si>
    <t>Stop Craig GOODNIGHT</t>
  </si>
  <si>
    <t>FUCK YOU</t>
  </si>
  <si>
    <t>Dont ara, Ihape yen</t>
  </si>
  <si>
    <t>Eut this salves everything. 00</t>
  </si>
  <si>
    <t>No it dosent makes everything 10x</t>
  </si>
  <si>
    <t>worse but kk</t>
  </si>
  <si>
    <t>to fain her, yew</t>
  </si>
  <si>
    <t>Coat have t©</t>
  </si>
  <si>
    <t>(+) iMessage","HAHAHAHHA 9:20 ott] LTE EZ)»</t>
  </si>
  <si>
    <t>(+) iMessage",350,True,True,2025-10-25 00:14:30,2.0_enhanced</t>
  </si>
  <si>
    <t>IMG_3571.PNG,custody_screenshots\IMG_3571.PNG,Craig,Emma,"9:20 wal) LTE EY)</t>
  </si>
  <si>
    <t>&lt;® (Q) OK</t>
  </si>
  <si>
    <t>UUUD NIV</t>
  </si>
  <si>
    <t>LEAVE ME ALINE</t>
  </si>
  <si>
    <t>Cc 00 call them et Gam, Fl fsa</t>
  </si>
  <si>
    <t>peqMesting yew stay lame</t>
  </si>
  <si>
    <t>Where should 1 send the pieiures as</t>
  </si>
  <si>
    <t>you deat seem to seccive impertant</t>
  </si>
  <si>
    <t>Not when you're being a shit human</t>
  </si>
  <si>
    <t>and won't leave me alone after I've</t>
  </si>
  <si>
    <t>asked time and time again | will</t>
  </si>
  <si>
    <t>block you tomorrow and leave me</t>
  </si>
  <si>
    <t>alone</t>
  </si>
  <si>
    <t>Mow ann 0 being shite?</t>
  </si>
  <si>
    <t>And those weren't important you're</t>
  </si>
  <si>
    <t>fucking with my head yet again tired</t>
  </si>
  <si>
    <t>of it</t>
  </si>
  <si>
    <t>What part of leave me alone don't</t>
  </si>
  <si>
    <t>you understand please</t>
  </si>
  <si>
    <t>Where do 1 sand the pieiures</t>
  </si>
  <si>
    <t>(just send eventing to evenyene</t>
  </si>
  <si>
    <t>He I cid befere . Cond aight</t>
  </si>
  <si>
    <t>CH) Ceesswe</t>
  </si>
  <si>
    <t>,&lt;® (Q) OK</t>
  </si>
  <si>
    <t>CH) Ceesswe",580,True,True,2025-10-25 00:14:30,2.0_enhanced</t>
  </si>
  <si>
    <t>IMG_3573.PNG,custody_screenshots\IMG_3573.PNG,Craig,Unknown,"10:51 7 ol) LTE (3)</t>
  </si>
  <si>
    <t>&lt; wT &amp; ©</t>
  </si>
  <si>
    <t>Craig, get started with your</t>
  </si>
  <si>
    <t>Docusign trial &gt;»</t>
  </si>
  <si>
    <t>D) Docusign 10:45PM Unsubscribe eco</t>
  </si>
  <si>
    <t>tome vy</t>
  </si>
  <si>
    <t>View online</t>
  </si>
  <si>
    <t>Ww</t>
  </si>
  <si>
    <t>[2 docusign.</t>
  </si>
  <si>
    <t>Log in</t>
  </si>
  <si>
    <t>Welcome to</t>
  </si>
  <si>
    <t>DOCUSICMN,</t>
  </si>
  <si>
    <t>Craig</t>
  </si>
  <si>
    <t>Congetuictions on stenting up fer your</t>
  </si>
  <si>
    <t>Decusign feo ell Discover why batt</t>
  </si>
  <si>
    <t>Speed Up Gormrecrromeroane’</t>
  </si>
  <si>
    <t>,&lt; wT &amp; ©</t>
  </si>
  <si>
    <t>Speed Up Gormrecrromeroane’",261,True,False,2025-10-25 00:14:30,2.0_enhanced</t>
  </si>
  <si>
    <t>IMG_3574.PNG,custody_screenshots\IMG_3574.PNG,Craig,Unknown,"10:52 7 ol LTECZ</t>
  </si>
  <si>
    <t>All inboxes</t>
  </si>
  <si>
    <t>D D Docusign 10:45 PM</t>
  </si>
  <si>
    <t>Craig, get started with your Docusign trial</t>
  </si>
  <si>
    <t>Learn why customers love Docusign View onl... ake</t>
  </si>
  <si>
    <t>Casino Rewards 10:30 PM</t>
  </si>
  <si>
    <t>3 offers to choose from...</t>
  </si>
  <si>
    <t>Spins up for grabs! If you are having trouble r... ake</t>
  </si>
  <si>
    <t>4 Apple 9:50PM</t>
  </si>
  <si>
    <t>CG Your Apple ID was used to sign in to iClou...</t>
  </si>
  <si>
    <t>Dear LC, Your Apple ID (lunacraigcep@gmail.... ake</t>
  </si>
  <si>
    <t>Google 9:37PM</t>
  </si>
  <si>
    <t>Security alert</t>
  </si>
  <si>
    <t>A new sign-in on Windows lunacraigcep@gm... ake</t>
  </si>
  <si>
    <t>D Casino Rewards 9:33 PM</t>
  </si>
  <si>
    <t>Casino Rewards 8:41PM</t>
  </si>
  <si>
    <t>@Q ©</t>
  </si>
  <si>
    <t>LinkedIn</t>
  </si>
  <si>
    <t>¢) Courtney L. recently po</t>
  </si>
  <si>
    <t>Latest post by Courtney has 99</t>
  </si>
  <si>
    <t>,= _ Search in mail</t>
  </si>
  <si>
    <t>Latest post by Courtney has 99",727,True,False,2025-10-25 00:14:30,2.0_enhanced</t>
  </si>
  <si>
    <t>IMG_3575.PNG,custody_screenshots\IMG_3575.PNG,placed.sj@gmail.com,em.ry@icloud.com,"11:00 7 oat) LTE CS)</t>
  </si>
  <si>
    <t>&lt; ou Ss ©</t>
  </si>
  <si>
    <t>VIP 4</t>
  </si>
  <si>
    <t>Lee Luna The Realtor Sep 1, 2024</t>
  </si>
  <si>
    <t>Res</t>
  </si>
  <si>
    <t>me Jan 22 q&amp; ooo</t>
  </si>
  <si>
    <t>toEmma ~</t>
  </si>
  <si>
    <t>KO placed.sj@gmail.com</t>
  </si>
  <si>
    <t>Emma Ryan em.ry@icloud.com</t>
  </si>
  <si>
    <t>Jan 22, 2025 at 2:47PM</t>
  </si>
  <si>
    <t>---------- Forwarded message ---------</t>
  </si>
  <si>
    <t>From: Luna The Realtor &lt;lunacraigcep@gmail.com&gt;</t>
  </si>
  <si>
    <t>Date: Sun, Sep 1, 2024 at 10:49AM</t>
  </si>
  <si>
    <t>Subject: VIP</t>
  </si>
  <si>
    <t>To: charliewharlie369@outlook.com</t>
  </si>
  <si>
    <t>&lt;charliewharlie369@outlook.com&gt;</t>
  </si>
  <si>
    <t>location-</t>
  </si>
  <si>
    <t>historyJune2024-A...</t>
  </si>
  <si>
    <t>ha json</t>
  </si>
  <si>
    <t>,&lt; ou Ss ©</t>
  </si>
  <si>
    <t>ha json",390,True,True,2025-10-25 00:14:30,2.0_enhanced</t>
  </si>
  <si>
    <t>IMG_3578.PNG,custody_screenshots\IMG_3578.PNG,Craig,Unknown,"2:2 204 all &gt; 9)</t>
  </si>
  <si>
    <t>PU) AAI. PRUE NSS UY Aad</t>
  </si>
  <si>
    <t>Geend thats ok</t>
  </si>
  <si>
    <t>roche ah pkna tip when</t>
  </si>
  <si>
    <t>pudgo is ot es war</t>
  </si>
  <si>
    <t>week, butt gives moa deadline fin</t>
  </si>
  <si>
    <t>my head so I tanow 0 camrt geet aay</t>
  </si>
  <si>
    <t>chit together by valentines chy she</t>
  </si>
  <si>
    <t>has her reason to walk ana anc) met</t>
  </si>
  <si>
    <t>ask whet i?</t>
  </si>
  <si>
    <t>in scared to chag this on fiaxewer fier</t>
  </si>
  <si>
    <t>heoper itts net tir to either of us.</t>
  </si>
  <si>
    <t>Grima chase me at my lowest.</t>
  </si>
  <si>
    <t>When everyone cise sald malo , ame)</t>
  </si>
  <si>
    <t>wetched me giisve over Damm end)</t>
  </si>
  <si>
    <t>Call cam f cant bellicve sho stuck</t>
  </si>
  <si>
    <t>erounch | owe ft to her to figure this</t>
  </si>
  <si>
    <t>tho fuck out. 1% only mony now</t>
  </si>
  <si>
    <t>monay selves alll ter cnes. Catia la</t>
  </si>
  <si>
    <t>witer the hei</t>
  </si>
  <si>
    <t>Time to figure R the fuck out. Love</t>
  </si>
  <si>
    <t>you Siiiiay</t>
  </si>
  <si>
    <t>Goochight this time fel</t>
  </si>
  <si>
    <t>Rea) 1222200</t>
  </si>
  <si>
    <t>() Tet Message o RES</t>
  </si>
  <si>
    <t>,2:2 204 all &gt; 9)</t>
  </si>
  <si>
    <t>() Tet Message o RES",661,True,False,2025-10-25 00:14:30,2.0_enhanced</t>
  </si>
  <si>
    <t>IMG_3594.PNG,custody_screenshots\IMG_3594.PNG,Craig,Unknown,"3:50 ol LTE GD)</t>
  </si>
  <si>
    <t>“7 Austin Sherwood</t>
  </si>
  <si>
    <t>&lt;|@ Active now &amp; Ca A</t>
  </si>
  <si>
    <t>Selling something</t>
  </si>
  <si>
    <t>Don't wanna talk here hold on on</t>
  </si>
  <si>
    <t>as) the phone with ei</t>
  </si>
  <si>
    <t>Let me Guess, 4 Gun</t>
  </si>
  <si>
    <t>Sune thing, 0 got mo money</t>
  </si>
  <si>
    <t>nolodies paid] ms fh 8 years so 0</t>
  </si>
  <si>
    <t>cent hap</t>
  </si>
  <si>
    <t>&gt; (laa 0</t>
  </si>
  <si>
    <t>| The | I'm</t>
  </si>
  <si>
    <t>WERTH wvlole</t>
  </si>
  <si>
    <t>Also levy</t>
  </si>
  <si>
    <t>,“7 Austin Sherwood</t>
  </si>
  <si>
    <t>Also levy",220,True,False,2025-10-25 00:14:30,2.0_enhanced</t>
  </si>
  <si>
    <t>IMG_3596.PNG,custody_screenshots\IMG_3596.PNG,Craig,Unknown,"229) coll) O08 (16 &gt;</t>
  </si>
  <si>
    <t>Woogie aly</t>
  </si>
  <si>
    <t>Q sneer G @</t>
  </si>
  <si>
    <t>Al</t>
  </si>
  <si>
    <t>Results for @uispemsis, NS g</t>
  </si>
  <si>
    <t>© Uso preciso location</t>
  </si>
  <si>
    <t>@®é Goverment of New Erunewick</t>
  </si>
  <si>
    <t>initps:/Awww 2gnbrcal</t>
  </si>
  <si>
    <t>LEBLANC, JANBLUE</t>
  </si>
  <si>
    <t>JANELLE LEBLANC. Well-being,</t>
  </si>
  <si>
    <t>Stanckarels (Uni) - Heel. Contact Intonation. Pires s Gog)</t>
  </si>
  <si>
    <t>A 322280 RR aXtd (206)K45325243)</t>
  </si>
  <si>
    <t>© Mesxomm g</t>
  </si>
  <si>
    <t>hitps://Z- isvdboctabtegspetoam</t>
  </si>
  <si>
    <t>Acven Rieelth Lic Dr Lawrance Bloncla S20=</t>
  </si>
  <si>
    <t>307-6433</t>
  </si>
  <si>
    <t>on SORSVIAG28) Bast Coast import Ine York Merkeiplzce Le</t>
  </si>
  <si>
    <t>50668 6423 Al 5 068 (442315 068742340 enniteg@ arpets)</t>
  </si>
  <si>
    <t>5062871422340) ml 06874234 0am</t>
  </si>
  <si>
    <t>Results ere personalized) - Try without personalization</t>
  </si>
  <si>
    <t>B = AQqIeEMaRE ©</t>
  </si>
  <si>
    <t>« » (iu</t>
  </si>
  <si>
    <t>,229) coll) O08 (16 &gt;</t>
  </si>
  <si>
    <t>« » (iu",606,True,False,2025-10-25 00:14:30,2.0_enhanced</t>
  </si>
  <si>
    <t>IMG_3600.PNG,custody_screenshots\IMG_3600.PNG,Craig,Unknown,"1:36 oll LTE (2)</t>
  </si>
  <si>
    <t>Let me Know ff 0 show be deing</t>
  </si>
  <si>
    <t>something to prepare Willy, You</t>
  </si>
  <si>
    <t>Gicked me around tiriee ancl you</t>
  </si>
  <si>
    <t>Conidolthat{stutfitgetiit</t>
  </si>
  <si>
    <t>Ilmnew yom cant he [ie and] be</t>
  </si>
  <si>
    <t>lhonesttsometimesiaaey</t>
  </si>
  <si>
    <t>What do you mean, prepare you for</t>
  </si>
  <si>
    <t>what</t>
  </si>
  <si>
    <t>You cant ask questions when mine</t>
  </si>
  <si>
    <t>fanengtransweredhyet</t>
  </si>
  <si>
    <t>Read 1:23PM</t>
  </si>
  <si>
    <t>Which question</t>
  </si>
  <si>
    <t>Alot</t>
  </si>
  <si>
    <t>Text Message » RCS AY)</t>
  </si>
  <si>
    <t>,Let me Know ff 0 show be deing</t>
  </si>
  <si>
    <t>Text Message » RCS AY)",311,True,False,2025-10-25 00:14:30,2.0_enhanced</t>
  </si>
  <si>
    <t>IMG_3601.PNG,custody_screenshots\IMG_3601.PNG,Craig,Unknown,"1:21 oat) LTE GED</t>
  </si>
  <si>
    <t>cc @</t>
  </si>
  <si>
    <t>Will &gt;</t>
  </si>
  <si>
    <t>Ready for this weekend | got a 24 of</t>
  </si>
  <si>
    <t>beer lol</t>
  </si>
  <si>
    <t>Net sure what youre raiering ton</t>
  </si>
  <si>
    <t>Some ice for the beer</t>
  </si>
  <si>
    <t>Today 12:41PM</t>
  </si>
  <si>
    <t>Where Amanda working tomenrew</t>
  </si>
  <si>
    <t>Uptown</t>
  </si>
  <si>
    <t>Where's her new fel</t>
  </si>
  <si>
    <t>Whets sho doing</t>
  </si>
  <si>
    <t>A home of some sort</t>
  </si>
  <si>
    <t>etimelknowjifiishould|beldoing)</t>
  </si>
  <si>
    <t>something to prepare Wilh, You</t>
  </si>
  <si>
    <t>Gicked me eround tice ancl you</t>
  </si>
  <si>
    <t>Con dolthat{stutfitgetiit</t>
  </si>
  <si>
    <t>Dmnew row cant be [ie amd] bo</t>
  </si>
  <si>
    <t>honestsometimes me,</t>
  </si>
  <si>
    <t>Read 1:21PM</t>
  </si>
  <si>
    <t>,cc @</t>
  </si>
  <si>
    <t>(+) Text Message » RCS AY)",379,True,False,2025-10-25 00:14:30,2.0_enhanced</t>
  </si>
  <si>
    <t>IMG_3603.PNG,custody_screenshots\IMG_3603.PNG,Craig,Unknown,"renrpars baa)»</t>
  </si>
  <si>
    <t>OGePBe? OF</t>
  </si>
  <si>
    <t>Walleness Gat ulmarercholitagen</t>
  </si>
  <si>
    <t>hougphone</t>
  </si>
  <si>
    <t>Va</t>
  </si>
  <si>
    <t>AddiSticker</t>
  </si>
  <si>
    <t>ale els</t>
  </si>
  <si>
    <t>On your plane</t>
  </si>
  <si>
    <t>Richt in the fucked uo ons</t>
  </si>
  <si>
    <t>ichime whers on your fieking plhene</t>
  </si>
  <si>
    <t>(el che Weill just call me tiem now on</t>
  </si>
  <si>
    <t>thens</t>
  </si>
  <si>
    <t>Notice thet change?</t>
  </si>
  <si>
    <t>When change Graig</t>
  </si>
  <si>
    <t>Readki-O72M)</t>
  </si>
  <si>
    <t>,renrpars baa)»</t>
  </si>
  <si>
    <t>Oe)",257,True,False,2025-10-25 00:14:30,2.0_enhanced</t>
  </si>
  <si>
    <t>IMG_3604.PNG,custody_screenshots\IMG_3604.PNG,Craig,Unknown,"1808 2 oll S</t>
  </si>
  <si>
    <t>(049892 eC</t>
  </si>
  <si>
    <t>Wall l quses thats whosver cso ita on</t>
  </si>
  <si>
    <t>Reply] ®</t>
  </si>
  <si>
    <t>ING Sticker &amp;</t>
  </si>
  <si>
    <t>iranslate</t>
  </si>
  <si>
    <t>L J</t>
  </si>
  <si>
    <t>,1808 2 oll S</t>
  </si>
  <si>
    <t>L J",107,True,False,2025-10-25 00:14:30,2.0_enhanced</t>
  </si>
  <si>
    <t>IMG_3606.PNG,custody_screenshots\IMG_3606.PNG,Craig,Unknown,"“oil © @D</t>
  </si>
  <si>
    <t>€ Back</t>
  </si>
  <si>
    <t>&gt; |","“oil © @D</t>
  </si>
  <si>
    <t>€ Back",16,True,False,2025-10-25 00:14:30,2.0_enhanced</t>
  </si>
  <si>
    <t>IMG_3608.PNG,custody_screenshots\IMG_3608.PNG,Craig,Unknown,"@ were She Add Reply Sticker tna coum gay fis esd Thay &amp; ® ahs thought wa 6 !</t>
  </si>
  <si>
    <t>OG ® YW? oc","@ were She Add Reply Sticker tna coum gay fis esd Thay &amp; ® ahs thought wa 6 !</t>
  </si>
  <si>
    <t>OG ® YW? oc",89,True,False,2025-10-25 00:14:30,2.0_enhanced</t>
  </si>
  <si>
    <t>IMG_3609.PNG,custody_screenshots\IMG_3609.PNG,Craig,Unknown,"Ta a Q wate . a) AN y</t>
  </si>
  <si>
    <t>KE aS Bor ool © NS Aa,</t>
  </si>
  <si>
    <t>Data &gt; Nt 54</t>
  </si>
  <si>
    <t>Al eS 00:22 A</t>
  </si>
  <si>
    <t>Ses i Sian</t>
  </si>
  <si>
    <t>BITE a &gt;</t>
  </si>
  <si>
    <t>on “3 oar</t>
  </si>
  <si>
    <t>te</t>
  </si>
  <si>
    <t>. KS ray ie</t>
  </si>
  <si>
    <t>| ae VA el</t>
  </si>
  <si>
    <t>WT an BY Oo EF &amp;</t>
  </si>
  <si>
    <t>a a</t>
  </si>
  <si>
    <t>ep, : tak, eee con</t>
  </si>
  <si>
    <t>ah ay . ee / ma</t>
  </si>
  <si>
    <t>fag Keypad ne</t>
  </si>
  <si>
    <t>ne / 1) A Sa</t>
  </si>
  <si>
    <t>WY OT fon, = A\. (7) Ty","Ta a Q wate . a) AN y</t>
  </si>
  <si>
    <t>WY OT fon, = A\. (7) Ty",231,True,False,2025-10-25 00:14:30,2.0_enhanced</t>
  </si>
  <si>
    <t>IMG_3610.PNG,custody_screenshots\IMG_3610.PNG,Craig,Unknown,"TOKO? 2</t>
  </si>
  <si>
    <t>im)</t>
  </si>
  <si>
    <t>aay</t>
  </si>
  <si>
    <t>ai aed a vit</t>
  </si>
  <si>
    <t>MURA A ess EO,</t>
  </si>
  <si>
    <t>ot is A</t>
  </si>
  <si>
    <t>&gt; oe ‘ A GRE ore cee a</t>
  </si>
  <si>
    <t>cr Noe</t>
  </si>
  <si>
    <t>wha a Ser.</t>
  </si>
  <si>
    <t>thas Aes te Ne re \ pee!</t>
  </si>
  <si>
    <t>ON Se ste</t>
  </si>
  <si>
    <t>AN aa i ay, ee</t>
  </si>
  <si>
    <t>a i</t>
  </si>
  <si>
    <t>aot</t>
  </si>
  <si>
    <t>ma GG"" au</t>
  </si>
  <si>
    <t>ae pe</t>
  </si>
  <si>
    <t>a AY we a Dy refed ANS</t>
  </si>
  <si>
    <t>SS Tr</t>
  </si>
  <si>
    <t>HG Git SHE</t>
  </si>
  <si>
    <t>| VA Te =","TOKO? 2</t>
  </si>
  <si>
    <t>| VA Te =",226,True,False,2025-10-25 00:14:30,2.0_enhanced</t>
  </si>
  <si>
    <t>IMG_3612.PNG,custody_screenshots\IMG_3612.PNG,Craig,Unknown,"BABA oll &gt; Ls &gt;</t>
  </si>
  <si>
    <t>Sr</t>
  </si>
  <si>
    <t>Hesaying,youguystare saying ~®@</t>
  </si>
  <si>
    <t>hevsensually assaulted ya lol!</t>
  </si>
  <si>
    <t>Okileave italone i thought}</t>
  </si>
  <si>
    <t>thels fuckrd]</t>
  </si>
  <si>
    <t>Lol justyhaditovask</t>
  </si>
  <si>
    <t>©G8e@ O0</t>
  </si>
  <si>
    <t>hi asked if Graig fs tucked 0 safe] yes anc)</t>
  </si>
  <si>
    <t>that he should bo euthanized or heathy</t>
  </si>
  <si>
    <t>secktad Fm a pave ward until he cies</t>
  </si>
  <si>
    <t>Dike what iehahehela iim so conivsed fs hie</t>
  </si>
  <si>
    <t>sonfeushy saying that</t>
  </si>
  <si>
    <t>Fuck G7 0 know, (el who's wee lal</t>
  </si>
  <si>
    <t>Read]3-4/2M}</t>
  </si>
  <si>
    <t>Aso tiked to thasey tocky ancl appercnihy</t>
  </si>
  <si>
    <t>hho corals) eum enc) Calli mule tres</t>
  </si>
  <si>
    <t>and thay haven? answered]</t>
  </si>
  <si>
    <t>Sotiet was ale</t>
  </si>
  <si>
    <t>Aad he’s talihng people ur galing to fall fal</t>
  </si>
  <si>
    <t>,BABA oll &gt; Ls &gt;</t>
  </si>
  <si>
    <t>Aad he’s talihng people ur galing to fall fal",536,True,False,2025-10-25 00:14:30,2.0_enhanced</t>
  </si>
  <si>
    <t>IMG_3613.PNG,custody_screenshots\IMG_3613.PNG,Craig,Unknown,"BNO) A, oll S (3)</t>
  </si>
  <si>
    <t>&lt;«®</t>
  </si>
  <si>
    <t>8( 8</t>
  </si>
  <si>
    <t>[Read|3:33'PM</t>
  </si>
  <si>
    <t>Todayis:se pM</t>
  </si>
  <si>
    <t>Agpercntiy he fs telling poeple that wa are</t>
  </si>
  <si>
    <t>taling people he sawnlly assented ma?</t>
  </si>
  <si>
    <t>8:39.</t>
  </si>
  <si>
    <t>a Way Baker,</t>
  </si>
  <si>
    <t>Je)</t>
  </si>
  <si>
    <t>{SSS CER CD US UIE) | Ou! TETSU TTT</t>
  </si>
  <si>
    <t>Orputiinto’atpsychiward/and</t>
  </si>
  <si>
    <t>given heavy,sedation until|he}</t>
  </si>
  <si>
    <t>Should probably, be euthanized</t>
  </si>
  <si>
    <t>Hrs rightoutto inch</t>
  </si>
  <si>
    <t>He‘saying,you.guysare saying</t>
  </si>
  <si>
    <t>,BNO) A, oll S (3)</t>
  </si>
  <si>
    <t>hevsensually assaulted ya lol!",355,True,False,2025-10-25 00:14:30,2.0_enhanced</t>
  </si>
  <si>
    <t>IMG_3615.PNG,custody_screenshots\IMG_3615.PNG,Craig,Unknown,"‘ie @</t>
  </si>
  <si>
    <t>Jacqueline Gallant</t>
  </si>
  <si>
    <t>call video) mail]</t>
  </si>
  <si>
    <t>5 51UniontStreet</t>
  </si>
  <si>
    <t>Saint ohniNBiE2Is5B7</t>
  </si>
  <si>
    <t>Share Comtast A</t>
  </si>
  <si>
    <t>INIA ta Rear _—@§ wo?</t>
  </si>
  <si>
    <t>,‘ie @</t>
  </si>
  <si>
    <t>INIA ta Rear _—@§ wo?",118,True,False,2025-10-25 00:14:30,2.0_enhanced</t>
  </si>
  <si>
    <t>IMG_3618.PNG,custody_screenshots\IMG_3618.PNG,Craig,Unknown,"hie</t>
  </si>
  <si>
    <t>DSD Saint John 4901 J.Gallant.</t>
  </si>
  <si>
    <t>S51union st</t>
  </si>
  <si>
    <t>OHuIC</t>
  </si>
  <si>
    <t>CANADIANMR®</t>
  </si>
  <si>
    <t>‘Setting the stendard</t>
  </si>
  <si>
    <t>0-122 Commerce</t>
  </si>
  <si>
    <t>Park Dr.</t>
  </si>
  <si>
    <t>Barrie, ON L4N 8W8 Canada</t>
  </si>
  <si>
    <t>Revised on 01/20/2025 03:25 PM EST</t>
  </si>
  <si>
    <t>Scan to Verify</t>
  </si>
  <si>
    <t>ACCULAS (# 6380-3000}</t>
  </si>
  <si>
    <t>Edward C Matthews</t>
  </si>
  <si>
    <t>Specimen ID</t>
  </si>
  <si>
    <t>Certifying Scientist</t>
  </si>
  <si>
    <t>N11381257</t>
  </si>
  <si>
    <t>Cannabis (THC}</t>
  </si>
  <si>
    <t>50 ngfml.</t>
  </si>
  <si>
    <t>Confirmation Cutoff</t>
  </si>
  <si>
    <t>aSngimt,</t>
  </si>
  <si>
    <t>Result</t>
  </si>
  <si>
    <t>300ng/mL.</t>
  </si>
  <si>
    <t>00 ng/ml.</t>
  </si>
  <si>
    <t>songimt,</t>
  </si>
  <si>
    <t>2000 ngfmt.</t>
  </si>
  <si>
    <t>2o0oRgfmb</t>
  </si>
  <si>
    <t>Pheneyelidine</t>
  </si>
  <si>
    <t>25nghml.</t>
  </si>
  <si>
    <t>2sngimt,</t>
  </si>
  <si>
    <t>Methadone Metabolite (EDDP)</t>
  </si>
  <si>
    <t>100ng/mL</t>
  </si>
  <si>
    <t>Oxyeadiane</t>
  </si>
  <si>
    <t>100ng/mL.</t>
  </si>
  <si>
    <t>Hydracodone</t>
  </si>
  <si>
    <t>Regie Dit</t>
  </si>
  <si>
    <t>2ngfmt,</t>
  </si>
  <si>
    <t>Anghnk,</t>
  </si>
  <si>
    <t>Amphetamine</t>
  </si>
  <si>
    <t>500.ng/mL</t>
  </si>
  <si>
    <t>250 ng/ml.</t>
  </si>
  <si>
    <t>Methylenedionymethamphetamine (MDMA</t>
  </si>
  <si>
    <t>500ng/mL</t>
  </si>
  <si>
    <t>150.ng/mL</t>
  </si>
  <si>
    <t>Heroin (6-acetylmorphine)</t>
  </si>
  <si>
    <t>1Onghmt.</t>
  </si>
  <si>
    <t>Jongiat,</t>
  </si>
  <si>
    <t>MRO letter comments: As the urine specimen has been determined to have been diluted, and the creatinine levet was found to be above 5</t>
  </si>
  <si>
    <t>mg/dL, the employer may (butis not required to} direct the employee to take another test immediately.</t>
  </si>
  <si>
    <t>245 Pall Mail St</t>
  </si>
  <si>
    <t>London, ON N6A 1P4 Canada</t>
  </si>
  <si>
    <t>viballiPosus at</t>
  </si>
  <si>
    <t>Dr. Michaet Feinberg</t>
  </si>
  <si>
    <t>EHT Occupationat Testing Ltd, 11 Valentine Blvd, Saint John, NB, CA, Telephone: 415067214112 , Fax: +18664214340</t>
  </si>
  <si>
    <t>Page lof</t>
  </si>
  <si>
    <t>,hie</t>
  </si>
  <si>
    <t>Page lof",1901,True,False,2025-10-25 00:14:30,2.0_enhanced</t>
  </si>
  <si>
    <t>IMG_3619.PNG,custody_screenshots\IMG_3619.PNG,Craig,Unknown,"°</t>
  </si>
  <si>
    <t>oll &gt;</t>
  </si>
  <si>
    <t>€ @) |</t>
  </si>
  <si>
    <t>. .</t>
  </si>
  <si>
    <t>Medical Review Officer) am |</t>
  </si>
  <si>
    <t>Lab Account ACCULAB (# 6380 -</t>
  </si>
  <si>
    <t>Reason for Test Reasonable Suspicidtr7-cause</t>
  </si>
  <si>
    <t>Test name Screening C</t>
  </si>
  <si>
    <t>Cannabis 50 ng/mL</t>
  </si>
  <si>
    <t>Benzodiazepine 300 ng/mL</t>
  </si>
  <si>
    <t>Opiates 2000 ng/mL</t>
  </si>
  <si>
    <t>Phencyclidine 25 ng/mL</t>
  </si>
  <si>
    <t>Methadone Metabolite (EDDP) 100 ng/mL</t>
  </si>
  <si>
    <t>Oxycodone 100 ng/mL</t>
  </si>
  <si>
    <t>Hydrocodone 300 ng/mL</t>
  </si>
  <si>
    <t>Fentanyl 2 ng/mL</t>
  </si>
  <si>
    <t>Amphetamine 500 ng/mL</t>
  </si>
  <si>
    <t>Methylenedioxymethamphetamine (MDMA) 500 ng/mL</t>
  </si>
  <si>
    <t>Cocaine 150 ng/mL</t>
  </si>
  <si>
    <t>Heroin (6-acetylmorphine) 10 ng/mL</t>
  </si>
  <si>
    <t>MRO letter comments: As the urine specimen has been determin:</t>
  </si>
  <si>
    <t>mg/dL, the employer may (but is not required to) direct the emplo</t>
  </si>
  <si>
    <t>Collection Date 01/06/2025</t>
  </si>
  <si>
    <t>Lab Received Date 01/08/2025</t>
  </si>
  <si>
    <t>Lab Released Date 01/08/2025</t>
  </si>
  <si>
    <t>MRO Received Date 01/08/2025</t>
  </si>
  <si>
    <t>MRO Date CCF2 01/08/2025","oll &gt;</t>
  </si>
  <si>
    <t>MRO Date CCF2 01/08/2025",856,True,False,2025-10-25 00:14:30,2.0_enhanced</t>
  </si>
  <si>
    <t>IMG_3634.PNG,custody_screenshots\IMG_3634.PNG,Craig,Unknown,"e =-_</t>
  </si>
  <si>
    <t>5:30 3 ool + (2)</t>
  </si>
  <si>
    <t>AIMOSL d YEdl ago, IVIOLMIETISK SHULL GOWN Ils Mall -</t>
  </si>
  <si>
    <t>testing program permanently.</t>
  </si>
  <si>
    <t>The Ontario government told social services agencies</t>
  </si>
  <si>
    <t>to stop using hair testing from any lab.</t>
  </si>
  <si>
    <t>ADVERTISEMENT</t>
  </si>
  <si>
    <t>Ontario lab still used</t>
  </si>
  <si>
    <t>Despite the warning, New Brunswick and Nova Scotia</t>
  </si>
  <si>
    <t>continued to order tests from an Ontario-based lab</t>
  </si>
  <si>
    <t>called Dynacare.</t>
  </si>
  <si>
    <t>The lab says its testing is ""robust,"" providing “high-</t>
  </si>
  <si>
    <t>quality analytical toxicology service for analysis of</t>
  </si>
  <si>
    <t>drugs-of-abuse in hair.""</t>
  </si>
  <si>
    <t>New Brunswick reversed its position and stopped</t>
  </si>
  <si>
    <t>using hair tests on March 1, prompted by “concerns</t>
  </si>
  <si>
    <t>about the overall reliability of this type of testing.""</t>
  </si>
  <si>
    <t>8 chc.ca</t>
  </si>
  <si>
    <t>—_—_—___==aa==_S</t>
  </si>
  <si>
    <t>,e =-_</t>
  </si>
  <si>
    <t>—_—_—___==aa==_S",653,True,False,2025-10-25 00:14:30,2.0_enhanced</t>
  </si>
  <si>
    <t>IMG_3663.PNG,custody_screenshots\IMG_3663.PNG,Craig,Emma,"11:21 wall LTE (2)</t>
  </si>
  <si>
    <t>Ali asked to hangout today too</t>
  </si>
  <si>
    <t>haven't heard anyone . Well Ali got it</t>
  </si>
  <si>
    <t>because of that but she had to get</t>
  </si>
  <si>
    <t>Greg to sign paper</t>
  </si>
  <si>
    <t>That wouldn't have anything to do</t>
  </si>
  <si>
    <t>with this tho</t>
  </si>
  <si>
    <t>I don’t get it</t>
  </si>
  <si>
    <t>Bahahaha</t>
  </si>
  <si>
    <t>Ali and Marissa did you get served?</t>
  </si>
  <si>
    <t>Icichrt have en ackiress</t>
  </si>
  <si>
    <t>What yes you didn’t was on your</t>
  </si>
  <si>
    <t>papers</t>
  </si>
  <si>
    <t>You putt on</t>
  </si>
  <si>
    <t>No | didn’t that was your second</t>
  </si>
  <si>
    <t>court date</t>
  </si>
  <si>
    <t>I put mom and dads</t>
  </si>
  <si>
    <t>&amp;8 stock firm</t>
  </si>
  <si>
    <t>&amp;8 stock firm",421,True,True,2025-10-25 00:14:30,2.0_enhanced</t>
  </si>
  <si>
    <t>IMG_3664.PNG,custody_screenshots\IMG_3664.PNG,Craig,Emma,"11:21 wall LTE (G2)</t>
  </si>
  <si>
    <t>rEppeNad 4 dozen tinas than say</t>
  </si>
  <si>
    <t>Ali moved there when her and</t>
  </si>
  <si>
    <t>Dennis fought when she was</t>
  </si>
  <si>
    <t>pregnant. SHUT UP | thought it was</t>
  </si>
  <si>
    <t>just once last Christmas</t>
  </si>
  <si>
    <t>Yeah. And said i was me 0 bat</t>
  </si>
  <si>
    <t>WTF take you out of your home to</t>
  </si>
  <si>
    <t>kick you in the street?</t>
  </si>
  <si>
    <t>No she pressed charges</t>
  </si>
  <si>
    <t>Sq, I@otia ask the court tier</t>
  </si>
  <si>
    <t>evening tomenon, 7 0 make fit</t>
  </si>
  <si>
    <t>You already did? Me too</t>
  </si>
  <si>
    <t>mheres)</t>
  </si>
  <si>
    <t>oy</t>
  </si>
  <si>
    <t>—~——!</t>
  </si>
  <si>
    <t>@ (wean</t>
  </si>
  <si>
    <t>@ (wean",396,True,True,2025-10-25 00:14:30,2.0_enhanced</t>
  </si>
  <si>
    <t>IMG_3681.PNG,custody_screenshots\IMG_3681.PNG,Craig,Unknown,"REY c0BHS)</t>
  </si>
  <si>
    <t>IMG_3683.PNG,custody_screenshots\IMG_3683.PNG,Craig,Unknown,"10:39) citaaG2)</t>
  </si>
  <si>
    <t>Apple Account</t>
  </si>
  <si>
    <t>June Elizabeth (Organizer)</t>
  </si>
  <si>
    <t>JAN 20, 2025 Request a refund (3 items)</t>
  </si>
  <si>
    <t>O Pending =</t>
  </si>
  <si>
    <t>Decision expected</t>
  </si>
  <si>
    <t>Your request has been submitted. Refund</t>
  </si>
  <si>
    <t>decisions take 24—48 hours.</t>
  </si>
  <si>
    <t>a 100 GB Month</t>
  </si>
  <si>
    <t>Google Photos</t>
  </si>
  <si>
    <t>Expires: Feb 07, 2025</t>
  </si>
  <si>
    <t>GoDaddy Studio PRO -</t>
  </si>
  <si>
    <t>2. Annual</t>
  </si>
  <si>
    <t>GoDaddy Studio</t>
  </si>
  <si>
    <t>(formerly Over)</t>
  </si>
  <si>
    <t>Expires: Jan 20, 2026</t>
  </si>
  <si>
    <t>; Premier</t>
  </si>
  <si>
    <t>GOne</t>
  </si>
  <si>
    <t>Apple One</t>
  </si>
  <si>
    <t>Expires: Feb 03, 2025</t>
  </si>
  <si>
    <t>Shop and Learn +</t>
  </si>
  <si>
    <t>&amp; reportaproblem.apple.com</t>
  </si>
  <si>
    <t>,Apple Account</t>
  </si>
  <si>
    <t>—————————e——",430,True,False,2025-10-25 00:14:30,2.0_enhanced</t>
  </si>
  <si>
    <t>IMG_3684.PNG,custody_screenshots\IMG_3684.PNG,Craig,Unknown,"10:21</t>
  </si>
  <si>
    <t>1 Signal</t>
  </si>
  <si>
    <t>Ko @ Amber Campbell a</t>
  </si>
  <si>
    <t>It was downstairs in one of the</t>
  </si>
  <si>
    <t>bedrooms Craig. | was there. And</t>
  </si>
  <si>
    <t>I'm not arguing anymore. I'm not</t>
  </si>
  <si>
    <t>taking sides unless you make</t>
  </si>
  <si>
    <t>me. | love you please have a good</t>
  </si>
  <si>
    <t>day.</t>
  </si>
  <si>
    <t>Srdidifferentyplscelit</t>
  </si>
  <si>
    <t>Listing tucks,</t>
  </si>
  <si>
    <t>Who cares everyone is so</t>
  </si>
  <si>
    <t>confused all the time. You dont</t>
  </si>
  <si>
    <t>remember because you're</t>
  </si>
  <si>
    <t>dealing with so much.</t>
  </si>
  <si>
    <t>You are not being yourself at all.</t>
  </si>
  <si>
    <t>And | dont know what to do</t>
  </si>
  <si>
    <t>anymore</t>
  </si>
  <si>
    <t>Cause R mever happensel, Coad,</t>
  </si>
  <si>
    <t>Bye Ghouls leit you guys on the</t>
  </si>
  <si>
    <t>blockdlist</t>
  </si>
  <si>
    <t>You restricted Amber</t>
  </si>
  <si>
    <t>They can’t see when you're online or when you've read</t>
  </si>
  <si>
    <t>their messages.</t>
  </si>
  <si>
    <t>[ Unrestrict }</t>
  </si>
  <si>
    <t>,1 Signal</t>
  </si>
  <si>
    <t>[ Unrestrict }",596,True,False,2025-10-25 00:14:30,2.0_enhanced</t>
  </si>
  <si>
    <t>IMG_3685.PNG,custody_screenshots\IMG_3685.PNG,Craig,Unknown,"1124-2) cians)</t>
  </si>
  <si>
    <t>IMG_3698.PNG,custody_screenshots\IMG_3698.PNG,Craig,Unknown,"10:21</t>
  </si>
  <si>
    <t>&lt;@® Amber Campbell a</t>
  </si>
  <si>
    <t>Cause R never happensel, Good,</t>
  </si>
  <si>
    <t>Bye Ghouls lait you guys on the</t>
  </si>
  <si>
    <t>Gauss youre alll fucking Heiig, At</t>
  </si>
  <si>
    <t>east Gat your Stony Sialight fis</t>
  </si>
  <si>
    <t>Upsteits dounstaits Kitchen</t>
  </si>
  <si>
    <t>If you know anyone to help get</t>
  </si>
  <si>
    <t>those freezers and all that stuff</t>
  </si>
  <si>
    <t>out of my garage so my rent can</t>
  </si>
  <si>
    <t>be 100 dollars less I'd really</t>
  </si>
  <si>
    <t>appreciate it. All your stuff just</t>
  </si>
  <si>
    <t>been sitting there.</t>
  </si>
  <si>
    <t>Ruck off ember rot i inell</t>
  </si>
  <si>
    <t>(@) ( Thanks Craig</t>
  </si>
  <si>
    <t>[ Unrestrict }",604,True,False,2025-10-25 00:14:30,2.0_enhanced</t>
  </si>
  <si>
    <t>IMG_3704.PNG,custody_screenshots\IMG_3704.PNG,Craig,Emma,"10:07 oll LTE)</t>
  </si>
  <si>
    <t>Parent 1:Emma</t>
  </si>
  <si>
    <t>Parent 2: Craig</t>
  </si>
  <si>
    <t>FUTURE REVISIONS</t>
  </si>
  <si>
    <t>98. Changes to Parenting Plan</t>
  </si>
  <si>
    <t>Parents may agree on minor or temporary changes to this parenting plan without putting the changes in</t>
  </si>
  <si>
    <t>writing or signing their name. However, if a parent disputes such a change, this parenting plan will remain</t>
  </si>
  <si>
    <t>in effect.</t>
  </si>
  <si>
    <t>When parents agree on significant or permanent changes to this parenting plan, they must put the change</t>
  </si>
  <si>
    <t>in writing, each sign and date the change, and each retain a copy.</t>
  </si>
  <si>
    <t>The parents understand that for a change to be a Court order, it must be filed with and approved by the</t>
  </si>
  <si>
    <t>Court.</t>
  </si>
  <si>
    <t>. Regular Review of Parenting Plan</t>
  </si>
  <si>
    <t>Every 3 months via In person or phone call , the parents must discuss with each other whether this</t>
  </si>
  <si>
    <t>parenting plan requires long-term changes.</t>
  </si>
  <si>
    <t>The parents must work together to schedule these discussions.</t>
  </si>
  <si>
    <t>MISCELLANEOUS</t>
  </si>
  <si>
    <t>100. No Custodial Rights</t>
  </si>
  <si>
    <t>Stacey Campbell will have absolutely no access to obtain custodial rights of Harper Ryan.</t>
  </si>
  <si>
    <t>Stacey Campbell will have zero contact with Harper Ryan due to significant psychological distress,</t>
  </si>
  <si>
    <t>psychological trauma, emotional harm, and emotional pain cause to both parents.</t>
  </si>
  <si>
    <t>Page 17 of 18</t>
  </si>
  <si>
    <t>PARENTING PLAN</t>
  </si>
  <si>
    <t>Craig's Initials: Created with Custody X Change Emma's Initials:</t>
  </si>
  <si>
    <t>Parent 1</t>
  </si>
  <si>
    <t>Parent 2:</t>
  </si>
  <si>
    <t>SIGNATURES</t>
  </si>
  <si>
    <t>We, Emma and Craig, have read and understand this parenting plan. We voluntarily agree to be bound by its</t>
  </si>
  <si>
    <t>terms. We have been open and honest in entering into it.</t>
  </si>
  <si>
    <t>fof</t>
  </si>
  <si>
    <t>Emma Date Craig</t>
  </si>
  <si>
    <t>Address: Address:</t>
  </si>
  <si>
    <t>,= 01/22/25.pdf © Done</t>
  </si>
  <si>
    <t>Address: Address:",1473,True,True,2025-10-25 00:14:30,2.0_enhanced</t>
  </si>
  <si>
    <t>IMG_3726.PNG,custody_screenshots\IMG_3726.PNG,Craig,Unknown,"10:49 all &amp; GZ)</t>
  </si>
  <si>
    <t>Part of my assessments is to see</t>
  </si>
  <si>
    <t>everyone in the home together</t>
  </si>
  <si>
    <t>where the child is living. Which is at</t>
  </si>
  <si>
    <t>Emma’s family home. | apologize</t>
  </si>
  <si>
    <t>about the time of the meeting, it was</t>
  </si>
  <si>
    <t>worked around her mom's work</t>
  </si>
  <si>
    <t>schedule. It won't be a long</t>
  </si>
  <si>
    <t>meeting.</t>
  </si>
  <si>
    <t>Today 10:04AM</t>
  </si>
  <si>
    <t>0s thane © conflict of interest here 0</t>
  </si>
  <si>
    <t>choulkd he concamed with?</t>
  </si>
  <si>
    <t>No,no conflict of interest</t>
  </si>
  <si>
    <t>Thank ou. Gan you sand me m7</t>
  </si>
  <si>
    <t>results? As a Iiatine gamialer my</t>
  </si>
  <si>
    <t>words dent mean much yet to ay</t>
  </si>
  <si>
    <t>famhy heh</t>
  </si>
  <si>
    <t>Should we walk and come at ie</t>
  </si>
  <si>
    <t>3°30</t>
  </si>
  <si>
    <t>Yes | can send your results to you.</t>
  </si>
  <si>
    <t>Yes 3:30should be good. | can text</t>
  </si>
  <si>
    <t>you when I'm leaving.</t>
  </si>
  <si>
    <t>Wi arth sexe car Bole or dts is</t>
  </si>
  <si>
    <t>Terie Ma nor trot ana,</t>
  </si>
  <si>
    <t>Terie Ma nor trot ana,",647,True,False,2025-10-25 00:14:30,2.0_enhanced</t>
  </si>
  <si>
    <t>IMG_3727.PNG,custody_screenshots\IMG_3727.PNG,Craig,Emma,"11:10 oll FZ)</t>
  </si>
  <si>
    <t>CAL</t>
  </si>
  <si>
    <t>As Itc Jacqueline, Ml be thar et</t>
  </si>
  <si>
    <t>| want the results of a mild test too</t>
  </si>
  <si>
    <t>please.</t>
  </si>
  <si>
    <t>Yeurte welsome to go trench the</t>
  </si>
  <si>
    <t>Court on thet one.</t>
  </si>
  <si>
    <t>You wanna</t>
  </si>
  <si>
    <t>fee)</t>
  </si>
  <si>
    <t>| | The | tm | =A</t>
  </si>
  <si>
    <t>MERIT WY lele</t>
  </si>
  <si>
    <t>Ase sie</t>
  </si>
  <si>
    <t>Ase sie",217,True,True,2025-10-25 00:14:30,2.0_enhanced</t>
  </si>
  <si>
    <t>IMG_3729.PNG,custody_screenshots\IMG_3729.PNG,Craig,Unknown,"12:27 oat] &gt; (Ed)</t>
  </si>
  <si>
    <t>Sheu we weit and come et Ie</t>
  </si>
  <si>
    <t>3°307</t>
  </si>
  <si>
    <t>We both leave our eis fer this tine</t>
  </si>
  <si>
    <t>with Hknper An heur trem Eames,</t>
  </si>
  <si>
    <t>the stimeie fs prety kay espectilly</t>
  </si>
  <si>
    <t>when iis so col) out,</t>
  </si>
  <si>
    <t>Do yew need vice of Eas</t>
  </si>
  <si>
    <t>fchentour or want I? this fs fust</t>
  </si>
  <si>
    <t>mind bagging t me.</t>
  </si>
  <si>
    <t>Wechiosckiy</t>
  </si>
  <si>
    <t>Suncky woulkint work ter this</t>
  </si>
  <si>
    <t>Today 12:05 PM</t>
  </si>
  <si>
    <t>This was the day and time they were</t>
  </si>
  <si>
    <t>available. After today’s visit I'll be</t>
  </si>
  <si>
    <t>consulting with my supervisor on</t>
  </si>
  <si>
    <t>the file and | will give you an update.</t>
  </si>
  <si>
    <t>Before or after a decision fs mace?</t>
  </si>
  <si>
    <t>Read 12:08PM</t>
  </si>
  <si>
    <t>(+) iMessage AY)",580,True,False,2025-10-25 00:14:30,2.0_enhanced</t>
  </si>
  <si>
    <t>IMG_3730.PNG,custody_screenshots\IMG_3730.PNG,Craig,Unknown,"12:27 oat] &gt; (Ee)</t>
  </si>
  <si>
    <t>coo total ine jeclge I ateaFe an</t>
  </si>
  <si>
    <t>fer to ba seared ett, assuming</t>
  </si>
  <si>
    <t>youre amare of that. Just dang</t>
  </si>
  <si>
    <t>eventing sight and net gating</t>
  </si>
  <si>
    <t>Rage in tara Gf elonaso. Puy Nor</t>
  </si>
  <si>
    <t>@ottihng past with yeu. Males HO</t>
  </si>
  <si>
    <t>senso etell fanymores</t>
  </si>
  <si>
    <t>Text Message « RCS</t>
  </si>
  <si>
    <t>Today 8:36AM</t>
  </si>
  <si>
    <t>Is thare © conillict of interest hare 0</t>
  </si>
  <si>
    <t>should be concamed with?</t>
  </si>
  <si>
    <t>Mihanksyoumcansyoursendimelmy)</t>
  </si>
  <si>
    <t>pestis? As a liietine gamisler my</t>
  </si>
  <si>
    <t>words Cont meen much WE ho GY</t>
  </si>
  <si>
    <t>ifamilyjhaha</t>
  </si>
  <si>
    <t>ifamilyjhaha",713,True,False,2025-10-25 00:14:30,2.0_enhanced</t>
  </si>
  <si>
    <t>IMG_3731.PNG,custody_screenshots\IMG_3731.PNG,Craig,Unknown,"12:27 oat] &gt; (Ed)</t>
  </si>
  <si>
    <t>Whatidepartmentycanlicall4</t>
  </si>
  <si>
    <t>Can you be more spcciiis?</t>
  </si>
  <si>
    <t>Reheukint be my rospensibiiiy t</t>
  </si>
  <si>
    <t>call and tine out the sulles enitorcad</t>
  </si>
  <si>
    <t>chould i?</t>
  </si>
  <si>
    <t>No mo ne. Grongh games</t>
  </si>
  <si>
    <t>00 be calling your supervisor Khwea</t>
  </si>
  <si>
    <t>Yesterday 9:18PM</t>
  </si>
  <si>
    <t>ihn curious as to why in tinching out</t>
  </si>
  <si>
    <t>thares a mectihg with Emma</t>
  </si>
  <si>
    <t>tomierew when Fim supposed to</t>
  </si>
  <si>
    <t>pick up Harper Somy for the te</t>
  </si>
  <si>
    <t>fem, call anyiine thank you</t>
  </si>
  <si>
    <t>@ Come</t>
  </si>
  <si>
    <t>@ Come",610,True,False,2025-10-25 00:14:30,2.0_enhanced</t>
  </si>
  <si>
    <t>IMG_3732.PNG,custody_screenshots\IMG_3732.PNG,Craig,Unknown,"12:28 oat] &gt; (Ed)</t>
  </si>
  <si>
    <t>Thu, Jan 30 at 2:44PM</t>
  </si>
  <si>
    <t>Ove met with Gel My mom ancl) are</t>
  </si>
  <si>
    <t>Gontiussd], when we [ait count wa</t>
  </si>
  <si>
    <t>were teld you waren invelved anc) 0</t>
  </si>
  <si>
    <t>Ok So what fs ih place this mitmia,</t>
  </si>
  <si>
    <t>tor Harpo On her wack, or Gey</t>
  </si>
  <si>
    <t>Isao to be supervised hh Emma's</t>
  </si>
  <si>
    <t>Gane? Whet have the resus of</t>
  </si>
  <si>
    <t>Gnmars chug tests been?</t>
  </si>
  <si>
    <t>Ohad mo ices.</t>
  </si>
  <si>
    <t>@ Goer 8)</t>
  </si>
  <si>
    <t>@ Goer 8)",662,True,False,2025-10-25 00:14:30,2.0_enhanced</t>
  </si>
  <si>
    <t>IMG_3733.PNG,custody_screenshots\IMG_3733.PNG,Craig,Emma,"12:28 oat] &gt; (Ed)</t>
  </si>
  <si>
    <t>@ Or</t>
  </si>
  <si>
    <t>This makes let of sanse 4s fo what</t>
  </si>
  <si>
    <t>tying t Tek Me Net to test, well Ho</t>
  </si>
  <si>
    <t>that’s het Tua, but she's bse</t>
  </si>
  <si>
    <t>protest her Makes a let mere sense</t>
  </si>
  <si>
    <t>Sho was with ws, her tifiend was</t>
  </si>
  <si>
    <t>This fs starting to really tm ay</t>
  </si>
  <si>
    <t>STOMECIO</t>
  </si>
  <si>
    <t>phonesgoing}toydielbutagthink</t>
  </si>
  <si>
    <t>reallyineedito}tal ka</t>
  </si>
  <si>
    <t>fanyfothemrepontsloy</t>
  </si>
  <si>
    <t>mostic vidisnce uncer ily MEMO ?</t>
  </si>
  <si>
    <t>de</t>
  </si>
  <si>
    <t>Nwent inte Ganleton street to pack</t>
  </si>
  <si>
    <t>Up and wa steed tine night. Lait ak</t>
  </si>
  <si>
    <t>70am... again in net amare of the</t>
  </si>
  <si>
    <t>gules</t>
  </si>
  <si>
    <t>No additional reports just the</t>
  </si>
  <si>
    <t>,@ Or</t>
  </si>
  <si>
    <t>No additional reports just the",609,True,True,2025-10-25 00:14:30,2.0_enhanced</t>
  </si>
  <si>
    <t>IMG_3734.PNG,custody_screenshots\IMG_3734.PNG,Craig,Unknown,"12:28 oat] &gt; (Ed)</t>
  </si>
  <si>
    <t>&lt;® J8</t>
  </si>
  <si>
    <t>original one | have. If you like we can</t>
  </si>
  <si>
    <t>chat on the phone. I’m just heading</t>
  </si>
  <si>
    <t>into a meeting now. Maybe if you</t>
  </si>
  <si>
    <t>charge your phone we could chat</t>
  </si>
  <si>
    <t>after my meeting?</t>
  </si>
  <si>
    <t>Can you call me at S0CGBA788S7</t>
  </si>
  <si>
    <t>No warking changers here, thats just</t>
  </si>
  <si>
    <t>the house plone</t>
  </si>
  <si>
    <t>Saturday + Jan 25, 2025 + 2:24AM</t>
  </si>
  <si>
    <t>&amp; IMG_3321</t>
  </si>
  <si>
    <t>Apple iPhone XS Cap)</t>
  </si>
  <si>
    <t>Wide Camera — 26 mm f1.8</t>
  </si>
  <si>
    <t>9MP * 3024x3024 * 1.3MB</t>
  </si>
  <si>
    <t>{10 800 | 26mm I 0.3 ev I 1.8 | uss)</t>
  </si>
  <si>
    <t>Za NOW SLAY Za</t>
  </si>
  <si>
    <t>,&lt;® J8</t>
  </si>
  <si>
    <t>(+) iMessage AY)",453,True,False,2025-10-25 00:14:30,2.0_enhanced</t>
  </si>
  <si>
    <t>IMG_3735.PNG,custody_screenshots\IMG_3735.PNG,Craig,Unknown,"12:28</t>
  </si>
  <si>
    <t>eal &gt; (2)</t>
  </si>
  <si>
    <t>OK</t>
  </si>
  <si>
    <t>Whet cepertimen can I call?</t>
  </si>
  <si>
    <t>The courthouse</t>
  </si>
  <si>
    <t>Can you be mare spcciiis?</t>
  </si>
  <si>
    <t>Rehoukint be my cesponsiility to</t>
  </si>
  <si>
    <t>call and fine] out the cules enitorced</t>
  </si>
  <si>
    <t>ghoul i?</t>
  </si>
  <si>
    <t>No RO ho. Enough Gamss</t>
  </si>
  <si>
    <t>0 be calling your supervisor Thea</t>
  </si>
  <si>
    <t>good|weekend|</t>
  </si>
  <si>
    <t>in eorious as to why in tincing out</t>
  </si>
  <si>
    <t>thas a mecthy with Emma</t>
  </si>
  <si>
    <t>tomorow when Fim suppossd to</t>
  </si>
  <si>
    <t>@ Ce</t>
  </si>
  <si>
    <t>,eal &gt; (2)</t>
  </si>
  <si>
    <t>@ Ce",575,True,False,2025-10-25 00:14:30,2.0_enhanced</t>
  </si>
  <si>
    <t>IMG_3736.PNG,custody_screenshots\IMG_3736.PNG,Craig,Unknown,"12:29 oat] &gt; (GB)</t>
  </si>
  <si>
    <t>in eonious as to why in tincing out</t>
  </si>
  <si>
    <t>theres © with Grama</t>
  </si>
  <si>
    <t>tomierew when Fim suppassd to</t>
  </si>
  <si>
    <t>fick up Harper Semy ter the kite</t>
  </si>
  <si>
    <t>tea, call enytine thank yew</t>
  </si>
  <si>
    <t>Emm felts Harper on the visiis</t>
  </si>
  <si>
    <t>cause]ittoldithe)judgelitdidngstiwants</t>
  </si>
  <si>
    <t>ot ho boo Seana Ste ass</t>
  </si>
  <si>
    <t>youre aware of that. Just deiig</t>
  </si>
  <si>
    <t>Svenyating otehit end ark getating</t>
  </si>
  <si>
    <t>much ih tans of fatness. Semy for</t>
  </si>
  <si>
    <t>geting upset with yom. Makes no</t>
  </si>
  <si>
    <t>isensejatzallfanymores</t>
  </si>
  <si>
    <t>Is there a contilict of interest here 0</t>
  </si>
  <si>
    <t>(+) iMessage AY)",771,True,False,2025-10-25 00:14:30,2.0_enhanced</t>
  </si>
  <si>
    <t>IMG_3737.PNG,custody_screenshots\IMG_3737.PNG,Craig,Unknown,"12:29 oat] &gt; (GB)</t>
  </si>
  <si>
    <t>0s thare © conillict of interest hare 0</t>
  </si>
  <si>
    <t>ghoul be concamed with?</t>
  </si>
  <si>
    <t>Thank you. Gan yew sand mo my</t>
  </si>
  <si>
    <t>resus? As a Iitetine gambler ay</t>
  </si>
  <si>
    <t>words Cont meen much Wet fo ay</t>
  </si>
  <si>
    <t>familly hela</t>
  </si>
  <si>
    <t>Should we walt and come at ie</t>
  </si>
  <si>
    <t>We both leave our febs fier this time</t>
  </si>
  <si>
    <t>with Harper An heur tiem Emmers,</t>
  </si>
  <si>
    <t>the sirueiire fs pratiy kay especially</t>
  </si>
  <si>
    <t>whan its so cal out.</t>
  </si>
  <si>
    <t>Doyen need video of Emmas</t>
  </si>
  <si>
    <t>behantour or want it? this fis fust</t>
  </si>
  <si>
    <t>boggling|tojmes</t>
  </si>
  <si>
    <t>Monday Wednesday Riitay Sanday</t>
  </si>
  <si>
    <t>Sunday weulkdhyR wenke fer tits</t>
  </si>
  <si>
    <t>boggling|tojmes",563,True,False,2025-10-25 00:14:30,2.0_enhanced</t>
  </si>
  <si>
    <t>IMG_3738.PNG,custody_screenshots\IMG_3738.PNG,Craig,Unknown,"12:29 oat] &gt; (GB)</t>
  </si>
  <si>
    <t>Cheuk we weit and come at Ie</t>
  </si>
  <si>
    <t>We both leave our fobs fer this tine</t>
  </si>
  <si>
    <t>with Kkrper An hour tiem Emmers,</t>
  </si>
  <si>
    <t>the structure fs prety kay espectily</t>
  </si>
  <si>
    <t>when iis so col) out.</t>
  </si>
  <si>
    <t>fchentour or want i? this fs fust</t>
  </si>
  <si>
    <t>ind bogging to ma.</t>
  </si>
  <si>
    <t>Wechosckiy</t>
  </si>
  <si>
    <t>Soncky woulkint work ter tits</t>
  </si>
  <si>
    <t>Before or after a decision fs made?</t>
  </si>
  <si>
    <t>(+) iMessage AY)",612,True,False,2025-10-25 00:14:30,2.0_enhanced</t>
  </si>
  <si>
    <t>IMG_3739.PNG,custody_screenshots\IMG_3739.PNG,Craig,Unknown,"12:32 atl &amp;</t>
  </si>
  <si>
    <t>&lt;4 Messenger</t>
  </si>
  <si>
    <t>TOD WV TS Ay TTT Ty VT</t>
  </si>
  <si>
    <t>Before or after a decision fs macs?</t>
  </si>
  <si>
    <t>It will be after a decision is made on</t>
  </si>
  <si>
    <t>closing the file.</t>
  </si>
  <si>
    <t>G) Wensse 8) iMessage Y</t>
  </si>
  <si>
    <t>BOE oooOG</t>
  </si>
  <si>
    <t>als/ellel#) 21</t>
  </si>
  <si>
    <t>,&lt;4 Messenger</t>
  </si>
  <si>
    <t>als/ellel#) 21",312,True,False,2025-10-25 00:14:30,2.0_enhanced</t>
  </si>
  <si>
    <t>IMG_3740.PNG,custody_screenshots\IMG_3740.PNG,Craig,Unknown,"12:36 atl &amp; (</t>
  </si>
  <si>
    <t>&lt;@ OK</t>
  </si>
  <si>
    <t>Gino Itevallly reiusad to piss flor</t>
  </si>
  <si>
    <t>It's Kate Osborne her number is</t>
  </si>
  <si>
    <t>506-643-1434</t>
  </si>
  <si>
    <t>how about an ofiice number</t>
  </si>
  <si>
    <t>Read 12:35PM</t>
  </si>
  <si>
    <t>she has</t>
  </si>
  <si>
    <t>ME ayo)</t>
  </si>
  <si>
    <t>Asli",179,True,False,2025-10-25 00:14:30,2.0_enhanced</t>
  </si>
  <si>
    <t>IMG_3741.PNG,custody_screenshots\IMG_3741.PNG,Craig,Unknown,"12:41 ail &gt;</t>
  </si>
  <si>
    <t>Jacklyn Social</t>
  </si>
  <si>
    <t>Deavalopnie#nt</t>
  </si>
  <si>
    <t>O &amp; Cn xd</t>
  </si>
  <si>
    <t>cal mail</t>
  </si>
  <si>
    <t>Contact Photo &amp; Poster</t>
  </si>
  <si>
    <t>phone</t>
  </si>
  <si>
    <t>Send Message</t>
  </si>
  <si>
    <t>Share Contact</t>
  </si>
  <si>
    <t>Add to Favorites</t>
  </si>
  <si>
    <t>,Jacklyn Social</t>
  </si>
  <si>
    <t>Add to Favorites",139,True,False,2025-10-25 00:14:30,2.0_enhanced</t>
  </si>
  <si>
    <t>IMG_3744.PNG,custody_screenshots\IMG_3744.PNG,Craig,Unknown,"1:06 oll  (G)</t>
  </si>
  <si>
    <t>Tevturuudy vor nT</t>
  </si>
  <si>
    <t>Lye er ee re ee re renee</t>
  </si>
  <si>
    <t>homtuihGs IyaemendIae</t>
  </si>
  <si>
    <t>‘confused kwhenjwelleft{courtiwe)</t>
  </si>
  <si>
    <t>lwereltoldjyoulweren,tinvolvediand]|]</t>
  </si>
  <si>
    <t>Gicmnsedronacctpisenectawinat</t>
  </si>
  <si>
    <t>I'm just not involved in the court</t>
  </si>
  <si>
    <t>proceedings. I'm still involved at the</t>
  </si>
  <si>
    <t>Oh SoumEtbip this;minutey</t>
  </si>
  <si>
    <t>ee een ne</t>
  </si>
  <si>
    <t>inchototoerpanised tn amars</t>
  </si>
  <si>
    <t>are qWhathaveiineresultstor</t>
  </si>
  <si>
    <t>Emmarstdrugitests\been?</t>
  </si>
  <si>
    <t>I can't tell you Emma's test results</t>
  </si>
  <si>
    <t>but I can tell you that currently</t>
  </si>
  <si>
    <t>stillLon-aoina.</t>
  </si>
  <si>
    <t>iwerejtoldjyoulweren,tinvolvediand]|]</t>
  </si>
  <si>
    <t>didnytineed|toltakeralpissitestaw hat}</t>
  </si>
  <si>
    <t>Ch Souietisit this;minutes</t>
  </si>
  <si>
    <t>Son</t>
  </si>
  <si>
    <t>isishejtolbelsupervised]iniemmass)</t>
  </si>
  <si>
    <t>[care aWhatihaveltherresultslofy</t>
  </si>
  <si>
    <t>Emma‘sidrugitestsibeen?y</t>
  </si>
  <si>
    <t>I can't tell you Emma’‘s test results</t>
  </si>
  <si>
    <t>Emma.is.still sunervised with.Harnar</t>
  </si>
  <si>
    <t>,Stacey &gt;</t>
  </si>
  <si>
    <t>(+) iMessage AY)",1033,True,False,2025-10-25 00:14:30,2.0_enhanced</t>
  </si>
  <si>
    <t>IMG_3745.PNG,custody_screenshots\IMG_3745.PNG,Craig,Emma,"1:06 all  (G)</t>
  </si>
  <si>
    <t>[ ciendi. memoagracte wy | ""</t>
  </si>
  <si>
    <t>What(departmenticanliicall 7</t>
  </si>
  <si>
    <t>\Canlyoulbelmorelspecific7</t>
  </si>
  <si>
    <t>lItishouldnitibelmyjresponsibilityjto)</t>
  </si>
  <si>
    <t>steal omoene</t>
  </si>
  <si>
    <t>It's regarding you and your court</t>
  </si>
  <si>
    <t>for , so it is your responsibility. I'll</t>
  </si>
  <si>
    <t>INoinomnoyEnoughigames}</t>
  </si>
  <si>
    <t>Yesterday 9:05PM</t>
  </si>
  <si>
    <t>(BET =)</t>
  </si>
  <si>
    <t>(+) iMessage AY)",667,True,True,2025-10-25 00:14:30,2.0_enhanced</t>
  </si>
  <si>
    <t>IMG_3748.PNG,custody_screenshots\IMG_3748.PNG,Craig,Unknown,"O/ ea ETE}</t>
  </si>
  <si>
    <t>&gt;&lt; FOSIH7E9-2024 REMY Sale —o00</t>
  </si>
  <si>
    <t>POR -8</t>
  </si>
  <si>
    <t>io sleep,</t>
  </si>
  <si>
    <t>4, No Jater than February 13, 2025 Mr. Schulz will file with the court and</t>
  </si>
  <si>
    <t>provide to Ms. Ryan his:</t>
  </si>
  <si>
    <t>(b) Affidavit in Support of Claim fer Parenting Order (Form 81B);</t>
  </si>
  <si>
    <t>(e) 2021, 2022 and 2023 income Tax Retums and Notices of Assessment;</t>
  </si>
  <si>
    <t>DATED at Saint John, New Brunswick this 20, day of January, 2025,</t>
  </si>
  <si>
    <t>&amp; outlook.live.com</t>
  </si>
  <si>
    <t>,O/ ea ETE}</t>
  </si>
  <si>
    <t>&amp; outlook.live.com",1206,True,False,2025-10-25 00:14:30,2.0_enhanced</t>
  </si>
  <si>
    <t>IMG_3749.PNG,custody_screenshots\IMG_3749.PNG,Craig,Ryan,"Q</t>
  </si>
  <si>
    <t>2:07, ona</t>
  </si>
  <si>
    <t>Ryan %</t>
  </si>
  <si>
    <t>&lt;&lt; yall 000</t>
  </si>
  <si>
    <t>‘THE COURT OF KING’S BENCH COUR DU BANC DU ROI</t>
  </si>
  <si>
    <t>¥DSJ-</t>
  </si>
  <si>
    <t>JUDICIAL DISTRICT OF SAINT JOHN CIRCONSCRIPTION JUDICIAIRE DE SAINT JOHN</t>
  </si>
  <si>
    <t>-and rete</t>
  </si>
  <si>
    <t>Respondent(s} Tntimé</t>
  </si>
  <si>
    <t>EXICASE CONFERENCE (i Conférence du cas</t>
  </si>
  <si>
    <t>LISETTLEMENT CONFERENCE [J Conférence de réglement</t>
  </si>
  <si>
    <t>WILL BE HELD at 10 Peel Plaza, 4"" Floor, Saint John, New | Aura lieu 4 10 Peel Plaza, 4th Floor, Saint John, Nouveau-</t>
  </si>
  <si>
    <t>Brunswick, at 9:00 am on March 24"", 2025, Brunswick, sur</t>
  </si>
  <si>
    <t>You must participate at the time and date by coming to court at | Vous devez participer a la date et I""heure en venant au tribunal</t>
  </si>
  <si>
    <t>the address set out above. Padresse indiquée ci-dessus. :</t>
  </si>
  <si>
    <t>IF YOU DO NOT PARTICIPATE AS SET OUT ABOVE, | SI VOUS NE PARTICIPEZ PAS CI-DESSUS, Ia procédure</t>
  </si>
  <si>
    <t>‘THE PROCEEDING MAY GO ON WITHOUT YOU OR | peut continuer sans vous le tribunal peut rejeter</t>
  </si>
  <si>
    <t>DATED at Saint John, New Brunswick, on January 31,2025. | FAIT Saint John, Nouveau-Brunswick, le » 2023</t>
  </si>
  <si>
    <t>Court Administrator Avocat(s):</t>
  </si>
  <si>
    <t>Solicitors(s): Requéraat:</t>
  </si>
  <si>
    <t>Applicant: Perse Intimé:</t>
  </si>
  <si>
    <t>OQ &amp; outlook.live.com G</t>
  </si>
  <si>
    <t>}","Ryan %</t>
  </si>
  <si>
    <t>OQ &amp; outlook.live.com G",1266,True,True,2025-10-25 00:14:30,2.0_enhanced</t>
  </si>
  <si>
    <t>IMG_3751.PNG,custody_screenshots\IMG_3751.PNG,Craig,Unknown,"22.9) PETE CIS)y</t>
  </si>
  <si>
    <t>OMiessenger</t>
  </si>
  <si>
    <t>g Q ~</t>
  </si>
  <si>
    <t>‘Seelconversation</t>
  </si>
  <si>
    <t>[tative</t>
  </si>
  <si>
    <t>6 © © ©</t>
  </si>
  <si>
    <t>Fascinet used fier 2 months: sa huge bascinet and)</t>
  </si>
  <si>
    <t>comes with 4 basdinet chacts,</t>
  </si>
  <si>
    <t>Pin elce inelucing 6 fils NB ©-S ict thet includes tho</t>
  </si>
  <si>
    <t>following;</t>
  </si>
  <si>
    <t>ooreradkaw of dizo NB dikpars</t>
  </si>
  <si>
    <t>omuaih bhilkets, cecciving Shakes</t>
  </si>
  <si>
    <t>opaciicr, come mow come used mostly Tommy Gapca,</t>
  </si>
  <si>
    <t>auk, andavant. Gan he senitizad fer maw Use</t>
  </si>
  <si>
    <t>some 4ez botiies (r brome)</t>
  </si>
  <si>
    <t>ots of dize NB-6 months dsapara, oncsica, outta,</t>
  </si>
  <si>
    <t>ressesjetc)</t>
  </si>
  <si>
    <t>obehy bethinh, cloths &amp; headed towels</t>
  </si>
  <si>
    <t>-0-6 die show suite Guntihg site)</t>
  </si>
  <si>
    <t>PTmeshicribloumpers}</t>
  </si>
  <si>
    <t>ogiepping cart cover</t>
  </si>
  <si>
    <t>ohrand mew levis end MB ilo smarkile tags etl attached,</t>
  </si>
  <si>
    <t>Thists a luge (eto? stu thet wells bo greet Gor a aw</t>
  </si>
  <si>
    <t>momfstantinarcuMericelistinmebickupiintacispamelss</t>
  </si>
  <si>
    <t>Sellerinformation Seller details</t>
  </si>
  <si>
    <t>5) Softied Racehoots tn 2008 [ea |</t>
  </si>
  <si>
    <t>,22.9) PETE CIS)y</t>
  </si>
  <si>
    <t>5) Softied Racehoots tn 2008 [ea |",802,True,False,2025-10-25 00:14:30,2.0_enhanced</t>
  </si>
  <si>
    <t>IMG_3766.PNG,custody_screenshots\IMG_3766.PNG,Craig,Unknown,"8:29 eal) LTE GZ)</t>
  </si>
  <si>
    <t>® () Or</t>
  </si>
  <si>
    <t>Kingston &gt;</t>
  </si>
  <si>
    <t>Fuck men Loma was tireaking out i</t>
  </si>
  <si>
    <t>tho cnt i was the back wibar</t>
  </si>
  <si>
    <t>Thents, She had a great tie now to</t>
  </si>
  <si>
    <t>setup her aurnsany with all her stui?</t>
  </si>
  <si>
    <t>and cool tithes. Have a good)</t>
  </si>
  <si>
    <t>wackend or whenever SS2 you</t>
  </si>
  <si>
    <t>lam so cieeppaiitead then 0 trusted</t>
  </si>
  <si>
    <t>ou to five a tuck aki anyone</t>
  </si>
  <si>
    <t>exceptfyourselfapoinot{contactime)</t>
  </si>
  <si>
    <t>agai you are tucking dead to ma.</t>
  </si>
  <si>
    <t>You best heape yeu decics to</t>
  </si>
  <si>
    <t>Sierten the tuck up and get clean</t>
  </si>
  <si>
    <t>baxauss haw vel can held that gil</t>
  </si>
  <si>
    <t>jinjyounarmsfaftersmoking|meth}for</t>
  </si>
  <si>
    <t>Siickihg montis anc contihme to net</t>
  </si>
  <si>
    <t>get clean fer her fs beyond] ma.</t>
  </si>
  <si>
    <t>The [cing and the denying fs come. 0</t>
  </si>
  <si>
    <t>dongticarelwhatsyoulhaveltolsayaget</t>
  </si>
  <si>
    <t>dicen sey Gleam or ask me to halp</t>
  </si>
  <si>
    <t>you, orfust keep smelting analy yeu</t>
  </si>
  <si>
    <t>decide but yew won't be tucking</t>
  </si>
  <si>
    <t>with aay demehticrs ifs anymara.</t>
  </si>
  <si>
    <t>Today 8:29PM</t>
  </si>
  <si>
    <t>4 You stopped sharing location with Kingston .</t>
  </si>
  <si>
    <t>,® () Or</t>
  </si>
  <si>
    <t>—————————e——",844,True,False,2025-10-25 00:14:30,2.0_enhanced</t>
  </si>
  <si>
    <t>IMG_3768.PNG,custody_screenshots\IMG_3768.PNG,Craig,Unknown,"10:48 wal) LTE G23)</t>
  </si>
  <si>
    <t>JO</t>
  </si>
  <si>
    <t>What's your supervisors aumisar</t>
  </si>
  <si>
    <t>This is her work cell the only number</t>
  </si>
  <si>
    <t>| could give you her email as well if</t>
  </si>
  <si>
    <t>you want</t>
  </si>
  <si>
    <t>—————=={jq{jqanan9h%4A4&amp;UU_</t>
  </si>
  <si>
    <t>@ ene</t>
  </si>
  <si>
    <t>@ ene",460,True,False,2025-10-25 00:14:30,2.0_enhanced</t>
  </si>
  <si>
    <t>IMG_3769.PNG,custody_screenshots\IMG_3769.PNG,Craig,Unknown,"11:2147 wall) LTE Gm)</t>
  </si>
  <si>
    <t>Fuck men Loma was tireaking out fi</t>
  </si>
  <si>
    <t>Thente, She had © great tine now t</t>
  </si>
  <si>
    <t>Setup ner aunsery wikia el ner ett</t>
  </si>
  <si>
    <t>end) cool ings. Ravoa goed)</t>
  </si>
  <si>
    <t>weekend or whatever See you</t>
  </si>
  <si>
    <t>aluesdaylatt3|</t>
  </si>
  <si>
    <t>lam so cikeppaiined that 0 usted)</t>
  </si>
  <si>
    <t>you to give a tinck abit anyone</t>
  </si>
  <si>
    <t>excepttyourselfabomnoticontactime,</t>
  </si>
  <si>
    <t>eget you are tucking dead to ma.</t>
  </si>
  <si>
    <t>You best hape you ceils to</t>
  </si>
  <si>
    <t>Sonettien tino ttieks Up end get clean</t>
  </si>
  <si>
    <t>tenet ton yeln Gem nat he Gh</t>
  </si>
  <si>
    <t>Ia your om fur cnetd oasis Gor</t>
  </si>
  <si>
    <t>S tickthg months and contihme to mek</t>
  </si>
  <si>
    <t>get clean for her is bayond ma.</t>
  </si>
  <si>
    <t>The ficihng and the deaying fs dems. 0</t>
  </si>
  <si>
    <t>Gon? care what you have to say, Gat</t>
  </si>
  <si>
    <t>clean stay clean or ask me t help</t>
  </si>
  <si>
    <t>you, orfust keep smelting anay yeu</t>
  </si>
  <si>
    <t>Gecicls iar you wont le fucking</t>
  </si>
  <si>
    <t>with ay cemghters [its exymara.</t>
  </si>
  <si>
    <t>—————————e——",846,True,False,2025-10-25 00:14:30,2.0_enhanced</t>
  </si>
  <si>
    <t>IMG_3770.PNG,custody_screenshots\IMG_3770.PNG,Craig,Unknown,"11:24</t>
  </si>
  <si>
    <t>&lt;4 Messages</t>
  </si>
  <si>
    <t>oss</t>
  </si>
  <si>
    <t>WO. Active now</t>
  </si>
  <si>
    <t>A Brenda Godin Kot... @ On @</t>
  </si>
  <si>
    <t>Nor will | put you in a straight</t>
  </si>
  <si>
    <t>jacket. They are illegal now ‘&amp;</t>
  </si>
  <si>
    <t>Oh right atta he tens jackets</t>
  </si>
  <si>
    <t>now fis</t>
  </si>
  <si>
    <t>Eahcha in too timmy t not have</t>
  </si>
  <si>
    <t>alid for these dad fakes</t>
  </si>
  <si>
    <t>® OB g (a id</t>
  </si>
  <si>
    <t>| The | 'm</t>
  </si>
  <si>
    <t>alwieleiziylulvlole</t>
  </si>
  <si>
    <t>Als}olele lyse]</t>
  </si>
  <si>
    <t>,&lt;4 Messages</t>
  </si>
  <si>
    <t>Als}olele lyse]",278,True,False,2025-10-25 00:14:30,2.0_enhanced</t>
  </si>
  <si>
    <t>IMG_3771.PNG,custody_screenshots\IMG_3771.PNG,Craig,Unknown,"11:26 eal LTE (3)</t>
  </si>
  <si>
    <t>&lt;® () Or</t>
  </si>
  <si>
    <t>Bassinet</t>
  </si>
  <si>
    <t>muslin}blanketsy</t>
  </si>
  <si>
    <t>receiving}|blankets)</t>
  </si>
  <si>
    <t>VERY g</t>
  </si>
  <si>
    <t>ant,</t>
  </si>
  <si>
    <t>favienta</t>
  </si>
  <si>
    <t>some Ger bottles (cr bxewme)</t>
  </si>
  <si>
    <t>(ets of cize NB-S months sleapare,</t>
  </si>
  <si>
    <t>onesics, outiis, chessas cis</t>
  </si>
  <si>
    <t>baby bathinty,</t>
  </si>
  <si>
    <t>Cloths &amp; headed towels</t>
  </si>
  <si>
    <t>O-8 size snow suits (hunting style)</t>
  </si>
  <si>
    <t>mosh crib bumpers</t>
  </si>
  <si>
    <t>chopping cart cover</t>
  </si>
  <si>
    <t>Grand mew lovie and NB helo</t>
  </si>
  <si>
    <t>euackis fags sil etizehech</t>
  </si>
  <si>
    <t>I purchased thet tock ink i? tharss</t>
  </si>
  <si>
    <t>ening cise in missing)</t>
  </si>
  <si>
    <t>You stopped</t>
  </si>
  <si>
    <t>sharing location</t>
  </si>
  <si>
    <t>Today 6:54PM</t>
  </si>
  <si>
    <t>4 You started sharing location with Kingston .</t>
  </si>
  <si>
    <t>Roads are bad so yew eal] fellow</t>
  </si>
  <si>
    <t>cng patng are</t>
  </si>
  <si>
    <t>Dom ®</t>
  </si>
  <si>
    <t>,&lt;® () Or</t>
  </si>
  <si>
    <t>Dom ®",548,True,False,2025-10-25 00:14:30,2.0_enhanced</t>
  </si>
  <si>
    <t>IMG_3772.PNG,custody_screenshots\IMG_3772.PNG,Craig,Unknown,"11:26 eal LTE (3)</t>
  </si>
  <si>
    <t>® (0) Or</t>
  </si>
  <si>
    <t>KOddsrah Ciba Gas OsyOurCajsLOlovwy</t>
  </si>
  <si>
    <t>elong just packing her up eff</t>
  </si>
  <si>
    <t>Cleaning the car oi? ke</t>
  </si>
  <si>
    <t>Nope she has to be here by seven</t>
  </si>
  <si>
    <t>and that would really suck if you</t>
  </si>
  <si>
    <t>fucked up that bad on the first visit</t>
  </si>
  <si>
    <t>alone with her</t>
  </si>
  <si>
    <t>Just let me know when you're about</t>
  </si>
  <si>
    <t>to pull in so 1 can put Piper</t>
  </si>
  <si>
    <t>downstairs</t>
  </si>
  <si>
    <t>Then you should've left earlier she</t>
  </si>
  <si>
    <t>supposed to be here at seven Craig</t>
  </si>
  <si>
    <t>Court order</t>
  </si>
  <si>
    <t>i ff</t>
  </si>
  <si>
    <t>Chow mo thet on the paperwork</t>
  </si>
  <si>
    <t>See you whenever you get here |</t>
  </si>
  <si>
    <t>guess</t>
  </si>
  <si>
    <t>Youre so fueling pathetic</t>
  </si>
  <si>
    <t>Lol three until seven</t>
  </si>
  <si>
    <t>,® (0) Or</t>
  </si>
  <si>
    <t>Lol three until seven",509,True,False,2025-10-25 00:14:30,2.0_enhanced</t>
  </si>
  <si>
    <t>IMG_3773.PNG,custody_screenshots\IMG_3773.PNG,Craig,Unknown,"3:18 eal LTE GE)</t>
  </si>
  <si>
    <t>&amp; iCloud vee</t>
  </si>
  <si>
    <t>6) “o</t>
  </si>
  <si>
    <t>Pad ond tm</t>
  </si>
  <si>
    <t>iPad Air (3rd ?</t>
  </si>
  <si>
    <t>I\ nev</t>
  </si>
  <si>
    <t>iPhone &gt;</t>
  </si>
  <si>
    <t>iPhone 7</t>
  </si>
  <si>
    <t>maitlor Phone Number</t>
  </si>
  <si>
    <t>Gloriafs iRagcraigcep@gmail.com &gt;</t>
  </si>
  <si>
    <t>iPad (7th-generation)</t>
  </si>
  <si>
    <t>. assword</t>
  </si>
  <si>
    <t>iPhone P (=) &gt;</t>
  </si>
  <si>
    <t>iPhone Xs</t>
  </si>
  <si>
    <t>iPhone XR</t>
  </si>
  <si>
    <t>iPhone (J Keep me signed in 5</t>
  </si>
  <si>
    <t>Forgotten your password? a</t>
  </si>
  <si>
    <t>iPhone 8Plus Create Apple Account</t>
  </si>
  <si>
    <t>Dawn's iPad &gt;</t>
  </si>
  <si>
    <t>iPad Air (3rd generation) .</t>
  </si>
  <si>
    <t>System Status Privacy Policy Terms &amp; Conditions</t>
  </si>
  <si>
    <t>Copyright © 2025 Apple Inc. All rights reserved.</t>
  </si>
  <si>
    <t>iPad &gt;</t>
  </si>
  <si>
    <t>iPad mini 2</t>
  </si>
  <si>
    <t>&lt; Dorit know","&amp; iCloud vee</t>
  </si>
  <si>
    <t>&lt; Dorit know",507,True,False,2025-10-25 00:14:30,2.0_enhanced</t>
  </si>
  <si>
    <t>IMG_3778.PNG,custody_screenshots\IMG_3778.PNG,Craig,Unknown,"€ Back “Parenting” in Messages</t>
  </si>
  <si>
    <t>(Q) Proposal” shared from Notes | ""</t>
  </si>
  <si>
    <t>Kingston &amp;M</t>
  </si>
  <si>
    <t>M 2024-12-28</t>
  </si>
  <si>
    <t>Link: “Subject: Parenting Plan &gt;</t>
  </si>
  <si>
    <t>(m) Proposal” shared from Notes</t>
  </si>
  <si>
    <t>lunacraigcep@gmail.com 2024-12-28</t>
  </si>
  <si>
    <t>) Go</t>
  </si>
  <si>
    <t>im, Yaad antag</t>
  </si>
  <si>
    <t>carting part ter o parenting pam, 4</t>
  </si>
  <si>
    <t>50 PV CRN</t>
  </si>
  <si>
    <t>labs “eri icote Peveatiing Flew &gt;</t>
  </si>
  <si>
    <t>Proposal’ shared fiom Notes</t>
  </si>
  <si>
    <t>Kingston 2024-12-27</t>
  </si>
  <si>
    <t>Oi? you could share your parenting</t>
  </si>
  <si>
    <t>app with me 0 could ug yew a fot</t>
  </si>
  <si>
    <t>Tease, IEE @ GO PARERTING ce &gt;</t>
  </si>
  <si>
    <t>tienover tore 5 inn ek SUS.</t>
  </si>
  <si>
    <t>oMAS [ihe thay with Finer, andl</t>
  </si>
  <si>
    <t>that's haw co parenting was and)</t>
  </si>
  <si>
    <t>is gemma ba. We do greetuiien 0</t>
  </si>
  <si>
    <t>ealy yes Gear &gt;</t>
  </si>
  <si>
    <t>IRS Wet MO WS you Is met your fault</t>
  </si>
  <si>
    <t>fogmine™s</t>
  </si>
  <si>
    <t>,€ Back “Parenting” in Messages</t>
  </si>
  <si>
    <t>fogmine™s",624,True,False,2025-10-25 00:14:30,2.0_enhanced</t>
  </si>
  <si>
    <t>IMG_3779.PNG,custody_screenshots\IMG_3779.PNG,Craig,Unknown,"&lt;@ (©) Or</t>
  </si>
  <si>
    <t>i? you cout] share your parenting</t>
  </si>
  <si>
    <t>Epp with me 0 could bug you é let</t>
  </si>
  <si>
    <t>Taso, EVO GO PARERTING ce</t>
  </si>
  <si>
    <t>retort</t>
  </si>
  <si>
    <t>Well | figure you'd want to know how</t>
  </si>
  <si>
    <t>she was not just how much she ate</t>
  </si>
  <si>
    <t>or had wet or dirty diapers. But yah |</t>
  </si>
  <si>
    <t>guess if there is one. Been trying to</t>
  </si>
  <si>
    <t>be better at it.</t>
  </si>
  <si>
    <t>You got what you wanted so | really</t>
  </si>
  <si>
    <t>hope you can find some happiness</t>
  </si>
  <si>
    <t>and peace of mind. You know I'll do</t>
  </si>
  <si>
    <t>whatever it takes to be civil. To not</t>
  </si>
  <si>
    <t>fight anymore. To put the past in the</t>
  </si>
  <si>
    <t>past and only focus on her.</t>
  </si>
  <si>
    <t>Still do anything to make sure your</t>
  </si>
  <si>
    <t>in her life. As long as we both put</t>
  </si>
  <si>
    <t>effort in like I've been saying.</t>
  </si>
  <si>
    <t>Even after it all.</t>
  </si>
  <si>
    <t>Yeata Fd love to know afl that stui?,</t>
  </si>
  <si>
    <t>or when 0 Gam VSR Yow LOW cco TINS</t>
  </si>
  <si>
    <t>SU? 0 tak you about. Net the past,</t>
  </si>
  <si>
    <t>Inotsyoufand|iaHarperg</t>
  </si>
  <si>
    <t>AGhis far a Rascuiine call , a time |</t>
  </si>
  <si>
    <t>een Vish. You know siuciine wourre</t>
  </si>
  <si>
    <t>asking dor youre skng ho ear</t>
  </si>
  <si>
    <t>,&lt;@ (©) Or</t>
  </si>
  <si>
    <t>asking dor youre skng ho ear",852,True,False,2025-10-25 00:14:30,2.0_enhanced</t>
  </si>
  <si>
    <t>IMG_3780.PNG,custody_screenshots\IMG_3780.PNG,Craig,Unknown,"vooge Y Ww</t>
  </si>
  <si>
    <t>Q. william h waits saint john G</t>
  </si>
  <si>
    <t>All Images News’ Videos  Shortvideos_ $I</t>
  </si>
  <si>
    <t>William H Watts</t>
  </si>
  <si>
    <t>0.0 Wwe ve Xe ¥ (0)</t>
  </si>
  <si>
    <t>oam in Saint John, New Brunswick</t>
  </si>
  <si>
    <t>CALL DIRECTIONS SHARE SAVE</t>
  </si>
  <si>
    <t>0) A2 Cliff St, Saint John, NB E2L</t>
  </si>
  <si>
    <t>3A7</t>
  </si>
  <si>
    <t>©) Open now</t>
  </si>
  <si>
    <t>Add full hours</t>
  </si>
  <si>
    <t>XK (606) 652-6098</t>
  </si>
  <si>
    <t>() ellowPages.ca .</t>
  </si>
  <si>
    <t>— hitips://www.yellowpages.ca</t>
  </si>
  <si>
    <t>Watts William H Barrister &amp; Solicitor -</t>
  </si>
  <si>
    <t>NB</t>
  </si>
  <si>
    <t>\Alatte \Alilliam H Rarrietar &amp; Salicitar can haln in tha</t>
  </si>
  <si>
    <t>4 Qwilliam h watts saint john</t>
  </si>
  <si>
    <t>,vooge Y Ww</t>
  </si>
  <si>
    <t>All Images News’ Videos Shortvideos_ $I</t>
  </si>
  <si>
    <t>—————————e——",464,True,False,2025-10-25 00:14:30,2.0_enhanced</t>
  </si>
  <si>
    <t>IMG_3788.PNG,custody_screenshots\IMG_3788.PNG,Craig,Unknown,"4:27</t>
  </si>
  <si>
    <t>x MRO Results CS.pdf</t>
  </si>
  <si>
    <t>ENT =="" CANADIANMRO Scan to Verify</t>
  </si>
  <si>
    <t>Page lof 1",1711,True,False,2025-10-25 00:14:30,2.0_enhanced</t>
  </si>
  <si>
    <t>IMG_3789.PNG,custody_screenshots\IMG_3789.PNG,Craig,Unknown,"4:28 wat) LTE EX)</t>
  </si>
  <si>
    <t>&lt; Ow ©</t>
  </si>
  <si>
    <t>Jacqueline Gallant, BA, BSW, RSW</t>
  </si>
  <si>
    <t>Child Protection, Investigations</t>
  </si>
  <si>
    <t>Department of Social Development</t>
  </si>
  <si>
    <t>55 Union Street</t>
  </si>
  <si>
    <t>Saint John, NB E2L 5B7</t>
  </si>
  <si>
    <t>Tel: (506) 643-1962</t>
  </si>
  <si>
    <t>~~ aN</t>
  </si>
  <si>
    <t>CAN ADA</t>
  </si>
  <si>
    <t>MRO Results CS. pdf</t>
  </si>
  <si>
    <t>DE PDF</t>
  </si>
  <si>
    <t>me 4:28PM &amp; ooo</t>
  </si>
  <si>
    <t>(Kk) to Jacqueline vy</t>
  </si>
  <si>
    <t>He asked me about that, it’s spelled right in the lab</t>
  </si>
  <si>
    <t>result. You must have it wrong in your file?</t>
  </si>
  <si>
    <t>,&lt; Ow ©</t>
  </si>
  <si>
    <t>result. You must have it wrong in your file?",342,True,False,2025-10-25 00:14:30,2.0_enhanced</t>
  </si>
  <si>
    <t>IMG_3790.PNG,custody_screenshots\IMG_3790.PNG,Craig,Unknown,"4:30 wat) LTE EE)</t>
  </si>
  <si>
    <t>iweasae CANADIANMR®</t>
  </si>
  <si>
    <t>tet | eases” Setting the standard</t>
  </si>
  <si>
    <t>Dossortnal Testing | Prone: 500-990-0220</t>
  </si>
  <si>
    <t>51 unionst D-122 Commerce Park</t>
  </si>
  <si>
    <t>Saint John, NB E2L 1A2 Canada Barrie, ON L4N 8W8 Cai</t>
  </si>
  <si>
    <t>Medical Review Officer's Report - Confide</t>
  </si>
  <si>
    <t>Lab Account ACCULAB (# 6380 -3000) Spec</t>
  </si>
  <si>
    <t>Donor Name Craig Ad Schulz LabA</t>
  </si>
  <si>
    <t>Donor ID 2310501 Speci</t>
  </si>
  <si>
    <t>Reason for Test Reasonable Suspicion / Cause Certi</t>
  </si>
  <si>
    <t>Test name Screening Cutoff</t>
  </si>
  <si>
    <t>Cannabis {THC) 50 ng/mL</t>
  </si>
  <si>
    <t>Oxycodone 1060 ng/mL</t>
  </si>
  <si>
    <t>Fentanyl 2ng/mL</t>
  </si>
  <si>
    <t>Collection Site Laboratory</t>
  </si>
  <si>
    <t>11 Valentine Blvd 245 Pall Mall St</t>
  </si>
  <si>
    <t>Saint John, NB Canada London, ON N6A 1P4 Canada</t>
  </si>
  <si>
    <t>,iweasae CANADIANMR®</t>
  </si>
  <si>
    <t>Saint John, NB Canada London, ON N6A 1P4 Canada",1213,True,False,2025-10-25 00:14:30,2.0_enhanced</t>
  </si>
  <si>
    <t>IMG_3791.PNG,custody_screenshots\IMG_3791.PNG,Craig,Unknown,"4:30 at LTE EE)</t>
  </si>
  <si>
    <t>CANADIANMR® Scan to Verify</t>
  </si>
  <si>
    <t>Setting the standard</t>
  </si>
  <si>
    <t>D-122 Commerce Park Dr.</t>
  </si>
  <si>
    <t>eport - Confidential</t>
  </si>
  <si>
    <t>Specimen ID N11367520</t>
  </si>
  <si>
    <t>Lab Accession # 8317162</t>
  </si>
  <si>
    <t>Specimen Type Urine</t>
  </si>
  <si>
    <t>use Certifying Scientist REBECCA ASKEW</t>
  </si>
  <si>
    <t>Screening Cutoff Confirmation Cutoff Result</t>
  </si>
  <si>
    <t>50 ng/mL 15 ng/mL Negative</t>
  </si>
  <si>
    <t>300 ng/mL 100 ng/mL Negative</t>
  </si>
  <si>
    <t>300 ng/mL 50 ng/mL Negative</t>
  </si>
  <si>
    <t>2000 ng/mL 2000 ng/mL Negative</t>
  </si>
  <si>
    <t>25 ng/mL 25 ng/mL Negative</t>
  </si>
  <si>
    <t>100 ng/mL 100 ng/mL Negative</t>
  </si>
  <si>
    <t>1060 ng/mL 100 ng/mL Negative</t>
  </si>
  <si>
    <t>2ng/mL ng/mL Negative</t>
  </si>
  <si>
    <t>500 ng/mL 250 ng/mL Negative</t>
  </si>
  <si>
    <t>150 ng/mL 100 ng/mL Negative</t>
  </si>
  <si>
    <t>10 ng/mL 10 ng/mL Negative</t>
  </si>
  <si>
    <t>|EST</t>
  </si>
  <si>
    <t>oratory Medical Review Officer</t>
  </si>
  <si>
    <t>care</t>
  </si>
  <si>
    <t>all Mall St hue</t>
  </si>
  <si>
    <t>on, ON N6A 1P4 Canada</t>
  </si>
  <si>
    <t>,CANADIANMR® Scan to Verify</t>
  </si>
  <si>
    <t>Dr. Trevor Gillmore",797,True,False,2025-10-25 00:14:30,2.0_enhanced</t>
  </si>
  <si>
    <t>IMG_3792.PNG,custody_screenshots\IMG_3792.PNG,Craig,Unknown,"CANADIANMRO Sean toVerily</t>
  </si>
  <si>
    <t>ENT |</t>
  </si>
  <si>
    <t>DSD Saint John 4902 J.Gallant Canadian MRO</t>
  </si>
  <si>
    <t>Stunion st D122 Commerce Park Dr.</t>
  </si>
  <si>
    <t>Saint. John, NBE2L 2A2 Canada Barrie, ON LAN €W8 Canada</t>
  </si>
  <si>
    <t>705-482-0361</t>
  </si>
  <si>
    <t>PIN 3625,</t>
  </si>
  <si>
    <t>LabAccount ACCULAB (# 6380-3000) Specimen tD 111381257</t>
  </si>
  <si>
    <t>DonorName Emma Ryan tab Accession # 8285092</t>
  </si>
  <si>
    <t>DonorID 2310499 Specimen Type Urine</t>
  </si>
  <si>
    <t>Reasonfor Test Reasonable Suspicion / Cause Certifying Scientist, REBECCA ASKEW</t>
  </si>
  <si>
    <t>Collector Name Edward CMatthews</t>
  </si>
  <si>
    <t>13-panelUrine Drug Test</t>
  </si>
  <si>
    <t>Testname i Confirmation Cutoff Result</t>
  </si>
  <si>
    <t>Cannabis (TAC Sng Regatve Dine</t>
  </si>
  <si>
    <t>arias engin (Regathe Diote</t>
  </si>
  <si>
    <t>Benaodiarepine SO, negative Date</t>
  </si>
  <si>
    <t>‘Opiates 2000 nei. Negative ite</t>
  </si>
  <si>
    <t>Pheneyebaing Begimk Regotive tute</t>
  </si>
  <si>
    <t>Methadone Metabolite (E007) Tonge Hegative Date</t>
  </si>
  <si>
    <t>Cayeodone Tonge Hegatve bite</t>
  </si>
  <si>
    <t>Hygemcodane 1ongink Regative ite</t>
  </si>
  <si>
    <t>Fentant Legit negative Diote</t>
  </si>
  <si>
    <t>‘Aephetomine song egative iiute</t>
  </si>
  <si>
    <t>Hethylenediorymethampbetamine (HOMA) Benge Wegutve ute</t>
  </si>
  <si>
    <t>cocaine roongimt Hegatve bite</t>
  </si>
  <si>
    <t>Heroin (Gacentmorphing) Org, agatha Dine</t>
  </si>
  <si>
    <t>MRO letter comments: As the urine specimen hias been determined to have been diluted, and the creatinine level was found to be above 5</t>
  </si>
  <si>
    <t>mg/dL, the employer may (butisnot required te) direct the employee to take another testimmediately.</t>
  </si>
  <si>
    <t>Lab Recelved Date 01/08/2025</t>
  </si>
  <si>
    <t>MRO Date CCF2 01/08/2025</t>
  </si>
  <si>
    <t>MRO Verification Date 01/09/2025</t>
  </si>
  <si>
    <t>MRO Report DateTime 01/09/2025 21:18 AM EST</t>
  </si>
  <si>
    <t>Oynacare Mrokedsy</t>
  </si>
  <si>
    <t>London, ON N6A1P4 Canada Dr. Michael Feinberg</t>
  </si>
  <si>
    <t>EHT Occupational Testing Ltd, 11 Vatentine Blvd, Saint John, NB, CA, Telephone: +15057214112 , Fax: +18664214340</t>
  </si>
  <si>
    <t>Pagetof1</t>
  </si>
  <si>
    <t>,CANADIANMRO Sean toVerily</t>
  </si>
  <si>
    <t>Pagetof1",1774,True,False,2025-10-25 00:14:30,2.0_enhanced</t>
  </si>
  <si>
    <t>IMG_3793.PNG,custody_screenshots\IMG_3793.PNG,Craig,Unknown,"°</t>
  </si>
  <si>
    <t>S &gt;)</t>
  </si>
  <si>
    <t>¢@®</t>
  </si>
  <si>
    <t>Medical Review Officer a, |</t>
  </si>
  <si>
    <t>Lab Account ACCULAB (# 6380 -3</t>
  </si>
  <si>
    <t>Reason for Test Reasonable Suspicidir7-cause</t>
  </si>
  <si>
    <t>Cannabis (THC) 50 ng/mL</t>
  </si>
  <si>
    <t>MRO letter comments: As the urine specimen has been determin</t>
  </si>
  <si>
    <t>MRO Date CCF2 01/08/2025","S &gt;)</t>
  </si>
  <si>
    <t>MRO Date CCF2 01/08/2025",859,True,False,2025-10-25 00:14:30,2.0_enhanced</t>
  </si>
  <si>
    <t>IMG_3794.PNG,custody_screenshots\IMG_3794.PNG,Craig,Unknown,"HOD A, ool) |} (12)</t>
  </si>
  <si>
    <t>Bacquelineh)</t>
  </si>
  <si>
    <t>vesterdaynl|:50,AN}</t>
  </si>
  <si>
    <t>[Goodiwheneveryoulare)</t>
  </si>
  <si>
    <t>Tad GOOEM</t>
  </si>
  <si>
    <t>Siunion st</t>
  </si>
  <si>
    <t>Saint John, NB E2L 1A2 Canada Barre, ON LAN BW Canada</t>
  </si>
  <si>
    <t>evised on 01/10/2025 03:25 PM EST</t>
  </si>
  <si>
    <t>ACCULAB (H 6380 -3000) Specimen ID</t>
  </si>
  <si>
    <t>Denor ID Specimen Type</t>
  </si>
  <si>
    <t>Reason for Test Reasonable Suspi Certifying Scientist</t>
  </si>
  <si>
    <t>Collector Name Edward C Matthews.</t>
  </si>
  <si>
    <t>23-panel Urine Drug Test</t>
  </si>
  <si>
    <t>Testname Screening Cutoff Confirmation Cutoff</t>
  </si>
  <si>
    <t>Cannabis (THC) songémt, Sneek</t>
  </si>
  <si>
    <t>Borbiturater eongint, ieoagimt,</t>
  </si>
  <si>
    <t>Genzodazering ong, song/mt,</t>
  </si>
  <si>
    <t>200 ng/ml, 200 nef</t>
  </si>
  <si>
    <t>25 resent reel,</t>
  </si>
  <si>
    <t>ethadone Metabolite (EDDP) aeengnt. feongiet.</t>
  </si>
  <si>
    <t>Oryeodone wong yooag/mt</t>
  </si>
  <si>
    <t>raxieacodone mong rooagimt</t>
  </si>
  <si>
    <t>Fenton ogi, Treiol,</t>
  </si>
  <si>
    <t>“Amphetamine seongimt, Bangi</t>
  </si>
  <si>
    <t>ethylenedionyrnethamphetamsing (OMA) soongimt, 200gmt</t>
  </si>
  <si>
    <t>Cocaine wwongient roo ngnt</t>
  </si>
  <si>
    <t>Heroin e-acetytmorphine] 20 resem tO nef</t>
  </si>
  <si>
    <t>MRO letter comments: As the urine specimen has been determined to have been diluted, and the creatini</t>
  </si>
  <si>
    <t>mg/dt, the employer may (but is not required to) direct the employee to take another test immediately.</t>
  </si>
  <si>
    <t>Coltection Date 01/06/2025</t>
  </si>
  <si>
    <t>Lab Reteased Date 01/08/2025</t>
  </si>
  <si>
    <t>MRO Report {= 01/09/2025 11:18 AM ESTs</t>
  </si>
  <si>
    <t>_ cere</t>
  </si>
  <si>
    <t>Coltection Site Laboratory’</t>
  </si>
  <si>
    <t>soon ce Dynacare</t>
  </si>
  <si>
    <t>London, ON N6A1P4 Canada</t>
  </si>
  <si>
    <t>© ==</t>
  </si>
  <si>
    <t>,HOD A, ool) |} (12)</t>
  </si>
  <si>
    <t>London, ON N6A1P4 Canada",1380,True,False,2025-10-25 00:14:30,2.0_enhanced</t>
  </si>
  <si>
    <t>IMG_3795.PNG,custody_screenshots\IMG_3795.PNG,Craig,Unknown,"FOB wl|G&gt;</t>
  </si>
  <si>
    <t>EMT |=—~ CANADIANMR® scantoverity</t>
  </si>
  <si>
    <t>DSO Saint John 4901 J.Gattant Canadian MRO</t>
  </si>
  <si>
    <t>5Lunionst D-122 Commerce Park Dr,</t>
  </si>
  <si>
    <t>Saint John, NB E2L 1A2 Canada Barrie, ON L4N 818 Canada</t>
  </si>
  <si>
    <t>LabAccount ACCULAB (# 6380-3000) Specimen ID NI1381257</t>
  </si>
  <si>
    <t>Donor Name Emma Ryan Lab Accession # 8285092</t>
  </si>
  <si>
    <t>Donor ID 2310499 Specimen Type Urine</t>
  </si>
  <si>
    <t>Collector Name Edward C Matthews,</t>
  </si>
  <si>
    <t>Testname Screening Cutoff Confirmation Cutoff Result</t>
  </si>
  <si>
    <t>Cannabis (THC) SOngfmi 1SnefmL Negative Dilute</t>
  </si>
  <si>
    <t>Bavbitarates 300 ngimL Toone Negative Die</t>
  </si>
  <si>
    <t>Benzodiazepine 300 agimL Stngimb Negative Due</t>
  </si>
  <si>
    <t>Opiates Zoodng/ent ooo nef Negative Dt</t>
  </si>
  <si>
    <t>Pheneyeidine Begin 2Sogimb Negative Date</t>
  </si>
  <si>
    <t>tWethadone Hetabolite (EO0F) 300 gf Woogie Negative Uitte</t>
  </si>
  <si>
    <t>Oxycodone 100 ngfmL 100 ngimt Negative Dilute</t>
  </si>
  <si>
    <t>Hydrocodone 300 ngfmk 10Ongfmt Negative Dilute</t>
  </si>
  <si>
    <t>Fentanyl 2ngimt. agit Negative Drute</t>
  </si>
  <si>
    <t>“Amphetamine sodagimb zsongfet. Negative Diste</t>
  </si>
  <si>
    <t>athylenedionymethamphetamine (DHA) sod agimnb 2songfe. Negative ate</t>
  </si>
  <si>
    <t>Cocaine 150 ngfrol 100ngfmt, Negative Dilute</t>
  </si>
  <si>
    <t>Heroin (6-acetylmorphine} Wngimt 10 ng/mL Negative Dilute</t>
  </si>
  <si>
    <t>MRO letter comments: As the urine specimen has been determined to have been diluted, and the creatinine level was found to be above 5</t>
  </si>
  <si>
    <t>Collection Date 01/06/2025 Overall Verification</t>
  </si>
  <si>
    <t>MRO Report Date/Time 01/09/2025 11:18 AM EST</t>
  </si>
  <si>
    <t>245 Pall Mall St rehalibiA dy wr</t>
  </si>
  <si>
    <t>London, ON N6A1P4 Canada Or. Michael Feinberg</t>
  </si>
  <si>
    <t>EHT Occupational Testing Ltd, 11 Vatentine Blvd, Saint John, NB, CA, Telephone: +15067214112 , Fax: +18664214340</t>
  </si>
  <si>
    <t>,FOB wl|G&gt;</t>
  </si>
  <si>
    <t>Pagelof1",1998,True,False,2025-10-25 00:14:30,2.0_enhanced</t>
  </si>
  <si>
    <t>IMG_3796.PNG,custody_screenshots\IMG_3796.PNG,Craig,Unknown,"4:27</t>
  </si>
  <si>
    <t>IMG_3797.PNG,custody_screenshots\IMG_3797.PNG,Craig,Unknown,"i friends)</t>
  </si>
  <si>
    <t>(a) 9 Soe 7) Joshua} Mdiisca Gra =</t>
  </si>
  <si>
    <t>Doiron || |</t>
  </si>
  <si>
    <t>SSR Q</t>
  </si>
  <si>
    <t>GSS fiends</t>
  </si>
  <si>
    <t>Sao About iio</t>
  </si>
  <si>
    <t>Friends)</t>
  </si>
  <si>
    <t>55 Stmutual)}","i friends)</t>
  </si>
  <si>
    <t>Doiron |</t>
  </si>
  <si>
    <t>55 Stmutual)}",99,True,False,2025-10-25 00:14:30,2.0_enhanced</t>
  </si>
  <si>
    <t>IMG_3798.PNG,custody_screenshots\IMG_3798.PNG,Craig,Unknown,"6:13) Pail TE@299</t>
  </si>
  <si>
    <t>NB Sock) Wark Gifies &gt;</t>
  </si>
  <si>
    <t>benp</t>
  </si>
  <si>
    <t>1. Ghocammat Rothe Gab irbeciiter</t>
  </si>
  <si>
    <t>‘Own|Conflict</t>
  </si>
  <si>
    <t>o Rismeeruptohar adhe to decks iia</t>
  </si>
  <si>
    <t>Conilet exists,</t>
  </si>
  <si>
    <t>o The Caco? Biiiies states that ii there fs</t>
  </si>
  <si>
    <t>aparecived coniict, R amst he</t>
  </si>
  <si>
    <t>femme cischoscd) and evaluated aya</t>
  </si>
  <si>
    <t>eupciier er em ctifies bearc</t>
  </si>
  <si>
    <t>2, BenaParccha) coniistisahrehiamn</t>
  </si>
  <si>
    <t>o Hschesnothare tobe mrarven=even</t>
  </si>
  <si>
    <t>the parcepiion ci fhuaniiticm fs enough</t>
  </si>
  <si>
    <t>to compromise her vals.</t>
  </si>
  <si>
    <t>o che has any patarcelationehip (even</t>
  </si>
  <si>
    <t>sock! mech connections), that's</t>
  </si>
  <si>
    <t>groundsifonreassignments</t>
  </si>
  <si>
    <t>@ Fefitreto Ackhess the issn</t>
  </si>
  <si>
    <t>7 A\propemresponse|wouldi|havelbeen:</t>
  </si>
  <si>
    <t>o Actaowlhedcing the concen.</t>
  </si>
  <si>
    <t>o Disclosing any prier cclationshiips.</t>
  </si>
  <si>
    <t>o Ofierhhg to step hack i neutrality is</t>
  </si>
  <si>
    <t>4 Tits Refses @ncstions Ahout tier</t>
  </si>
  <si>
    <t>e®</t>
  </si>
  <si>
    <t>,NB Sock) Wark Gifies &gt;</t>
  </si>
  <si>
    <t>4 Tits Refses @ncstions Ahout tier",701,True,False,2025-10-25 00:14:30,2.0_enhanced</t>
  </si>
  <si>
    <t>IMG_3800.PNG,custody_screenshots\IMG_3800.PNG,Craig,Unknown,"(Craig/Duguaypy</t>
  </si>
  <si>
    <t>srodayi3-30. BM)</t>
  </si>
  <si>
    <t>CANADIAN Seantovertly</t>
  </si>
  <si>
    <t>(050 Salnt John 4901 J.Gatlant Canadian MRO</t>
  </si>
  <si>
    <t>Stunlonst 1.122 Commerce Park Or,</t>
  </si>
  <si>
    <t>Salnt John, NGE2L1A2 Canada Barvie, ON LeN 8W8 Cnada</t>
  </si>
  <si>
    <t>705-404-0362</t>
  </si>
  <si>
    <t>Revised on 02/01/2025 09:12 AMEST</t>
  </si>
  <si>
    <t>Lab Account ACCULAB (¥ 6300 3000) Speclmenio Nutsers20</t>
  </si>
  <si>
    <t>Donor Nara Gralgad Schutz UbAccesslont asiTie2</t>
  </si>
  <si>
    <t>Donor! 2a10s01 Specimen Type Urine</t>
  </si>
  <si>
    <t>Reaton for Test Rearonable Suspicion Cause Certifying Scientist REBECCAASKEW</t>
  </si>
  <si>
    <t>Lngand urbe Dngtest</t>
  </si>
  <si>
    <t>Test name Screening Cotoft Confirmation Cutoff</t>
  </si>
  <si>
    <t>eT EI seg</t>
  </si>
  <si>
    <t>Dente orga, Herein</t>
  </si>
  <si>
    <t>Devons org song</t>
  </si>
  <si>
    <t>‘ane Bret Beta</t>
  </si>
  <si>
    <t>Prone ey sng</t>
  </si>
  <si>
    <t>Metwiontabtie EDO og coro</t>
  </si>
  <si>
    <t>“onecdere tra engl</t>
  </si>
  <si>
    <t>inode org, aeaim</t>
  </si>
  <si>
    <t>Teste ery Leet,</t>
  </si>
  <si>
    <t>rpbronine ‘org, Begin</t>
  </si>
  <si>
    <t>Malone varia OH org Hewn</t>
  </si>
  <si>
    <t>‘oxen Bargin Heim</t>
  </si>
  <si>
    <t>orn] eagon eg</t>
  </si>
  <si>
    <t>allecton oyonoas Oearaltvencaion</t>
  </si>
  <si>
    <t>LabRecelved Date ouay/zeas</t>
  </si>
  <si>
    <t>Lab Relensed Date oyanp2ns Negative</t>
  </si>
  <si>
    <t>ro Date ccra ouaypzeas</t>
  </si>
  <si>
    <t>ro Verlfeaton ata 91/3/2025</t>
  </si>
  <si>
    <t>UROReportDate/Time ——_oM/i/toasonaaPMEST</t>
  </si>
  <si>
    <t>Collection Site Medical Review Officer</t>
  </si>
  <si>
    <t>Or, Trevor Gillmore</t>
  </si>
  <si>
    <t>EXT Occupational Testing Ltd 12 Valentine Blvd, Salnt Joha, NG,CA, Telephone: «5067214112 , Fax: 418664214240</t>
  </si>
  <si>
    <t>Pageiofi</t>
  </si>
  <si>
    <t>Back to what I said a month aga,</t>
  </si>
  <si>
    <t>most elome Ive ever bean Is this</t>
  </si>
  <si>
    <t>imomentirighthereyrunnysHopelallsy</t>
  </si>
  <si>
    <t>well samny to keap tenting ow fo</t>
  </si>
  <si>
    <t>@ (==</t>
  </si>
  <si>
    <t>,(Craig/Duguaypy</t>
  </si>
  <si>
    <t>good",1328,True,False,2025-10-25 00:14:30,2.0_enhanced</t>
  </si>
  <si>
    <t>IMG_3801.PNG,custody_screenshots\IMG_3801.PNG,Craig,Unknown,"Wasay&gt;</t>
  </si>
  <si>
    <t>Mylifelisnhyountanitand) just</t>
  </si>
  <si>
    <t>WEnsC) fo tet you ene ast time in</t>
  </si>
  <si>
    <t>net that parson axymmore. ihn reallly</t>
  </si>
  <si>
    <t>sony this seber [iis is naw to me.</t>
  </si>
  <si>
    <t>CANADIAN MR Seantoverty</t>
  </si>
  <si>
    <t>SD Salnt John 4901 4.Gatlant Canadian MRO</t>
  </si>
  <si>
    <t>Stunlonst 1.122 Commerce ParkDr,</t>
  </si>
  <si>
    <t>Solnt John, NGE2L1A2 Canada Darele, ON aN 2w8 Coneda</t>
  </si>
  <si>
    <t>705-404-0361</t>
  </si>
  <si>
    <t>Lab Account ACCULAB (6300 3000) Speclmenio Nuisérs20</t>
  </si>
  <si>
    <t>Donor Nara Gralgad Schutz UabAccesslon# asins2</t>
  </si>
  <si>
    <t>DonoriD 2310501 Specimen Tyna tring</t>
  </si>
  <si>
    <t>Reaton forest Rearonable Suspicion Cause Certifying Scientist REBECCAASKEW</t>
  </si>
  <si>
    <t>Lagan ure dugtest</t>
  </si>
  <si>
    <t>Testneme Screening Cutoft Confirmation Cutoff Result</t>
  </si>
  <si>
    <t>eT sarge, erga ete</t>
  </si>
  <si>
    <t>Dette Dorel, crn east</t>
  </si>
  <si>
    <t>Devens arg sorgi este</t>
  </si>
  <si>
    <t>an ai rene eter east</t>
  </si>
  <si>
    <t>‘rng age arg eae</t>
  </si>
  <si>
    <t>Meo tablieEDI onal enim ease</t>
  </si>
  <si>
    <t>“ayesdire tra engl eae</t>
  </si>
  <si>
    <t>gods org, aeraimt eae</t>
  </si>
  <si>
    <t>Toate 2eyiak Teahe. cry</t>
  </si>
  <si>
    <t>opbronine ‘org, 2m ease</t>
  </si>
  <si>
    <t>Malaondony eer WON ong, Benga eae</t>
  </si>
  <si>
    <t>oc Borgink Heim ease</t>
  </si>
  <si>
    <t>or] enya ewe wept</t>
  </si>
  <si>
    <t>Collection Date oyaojzo2s Geerallveriieation</t>
  </si>
  <si>
    <t>Lab Recelved Date ayanj2eas</t>
  </si>
  <si>
    <t>3372025 Negative</t>
  </si>
  <si>
    <t>yanj2oas</t>
  </si>
  <si>
    <t>MROVeriicaton Dita 01/31/2025</t>
  </si>
  <si>
    <t>ROReportDate/Time 04/3/2025 O43 FHEST</t>
  </si>
  <si>
    <t>EXT Occupational Feating Ltd 1 Valentine Blvd, Salnt Joha, NG,CA, Telephone: 415067214112 , Fax: 418064214240</t>
  </si>
  <si>
    <t>Pageloty</t>
  </si>
  <si>
    <t>We deihg i. Fer Hanper ter Gall, Rar</t>
  </si>
  <si>
    <t>ImyselfaNolgambling}no}bullshit</t>
  </si>
  <si>
    <t>nothing we daing fi, thank you ter</t>
  </si>
  <si>
    <t>loving them gitis over there. in</t>
  </si>
  <si>
    <t>somny, ter eveny huntinl ting ive sefic)</t>
  </si>
  <si>
    <t>To you. 0 lost any familly you only</t>
  </si>
  <si>
    <t>stepped hh to help them. Take care</t>
  </si>
  <si>
    <t>OfyourseliAe@y</t>
  </si>
  <si>
    <t>eo)</t>
  </si>
  <si>
    <t>,Wasay&gt;</t>
  </si>
  <si>
    <t>eo)",1604,True,False,2025-10-25 00:14:30,2.0_enhanced</t>
  </si>
  <si>
    <t>IMG_3812.PNG,custody_screenshots\IMG_3812.PNG,Craig,Unknown,"BS seachinal @</t>
  </si>
  <si>
    <t>(cane) (ws) Gensimain 2) (G02) (Gens</t>
  </si>
  <si>
    <t>sloWJacquelincy2)</t>
  </si>
  <si>
    <t>Test Resuihts</t>
  </si>
  <si>
    <t>HetaskedImeyabouttthat@itysyspelled[ti a Ng</t>
  </si>
  <si>
    <t>[Gafimageoorpng MROIResultsteStpaf</t>
  </si>
  <si>
    <t>—\ ska 2 any? 2)</t>
  </si>
  <si>
    <t>GY</t>
  </si>
  <si>
    <t>slodluna) Ryan}? 2</t>
  </si>
  <si>
    <t>i Guardianship</t>
  </si>
  <si>
    <t>Acknowledgmentiof,Guardianship|Date-wuanuss Ng</t>
  </si>
  <si>
    <t>Sary</t>
  </si>
  <si>
    <t>S. laren)</t>
  </si>
  <si>
    <t>ood moming When tshe On Wed, Jem 18, A. FAY</t>
  </si>
  <si>
    <t>5)</t>
  </si>
  <si>
    <t>S=/  Cekedhttng ro ditags to cave or hen</t>
  </si>
  <si>
    <t>Titik: wo could do G00 Rasa</t>
  </si>
  <si>
    <t>ANBIMGESO32¥png</t>
  </si>
  <si>
    <t>,BS seachinal @</t>
  </si>
  <si>
    <t>S=/ Cekedhttng ro ditags to cave or hen</t>
  </si>
  <si>
    <t>ANBIMGESO32¥png",403,True,False,2025-10-25 00:14:30,2.0_enhanced</t>
  </si>
  <si>
    <t>IMG_3813.PNG,custody_screenshots\IMG_3813.PNG,Craig,Unknown,"ciena(32)&gt;</t>
  </si>
  <si>
    <t>«©</t>
  </si>
  <si>
    <t>Cc</t>
  </si>
  <si>
    <t>,ciena(32)&gt;</t>
  </si>
  <si>
    <t>(&gt;) [z]z\elv elmo) (@",85,True,False,2025-10-25 00:14:30,2.0_enhanced</t>
  </si>
  <si>
    <t>IMG_3814.PNG,custody_screenshots\IMG_3814.PNG,Craig,Unknown,"12308 cfitaaGo)</t>
  </si>
  <si>
    <t>&lt;® (w)</t>
  </si>
  <si>
    <t>larpeestAppeeny)</t>
  </si>
  <si>
    <t>12-0</t>
  </si>
  <si>
    <t>Glacthancaysidoneqentginis)</t>
  </si>
  <si>
    <t>Ihave mo idea whntsoover who whet</t>
  </si>
  <si>
    <t>where in downloading)</t>
  </si>
  <si>
    <t>Prebebhy tate Pataick uncer the</t>
  </si>
  <si>
    <t>pincapple in the sca or walt bel</t>
  </si>
  <si>
    <t>(ives ih a pinzepple uncer the sea</t>
  </si>
  <si>
    <t>Patiick Where's</t>
  </si>
  <si>
    <t>not</t>
  </si>
  <si>
    <t>Tet shaw? @)</t>
  </si>
  <si>
    <t>Pataick [ive fin</t>
  </si>
  <si>
    <t>Tele your tina, gat seme new</t>
  </si>
  <si>
    <t>material ive becw working om</t>
  </si>
  <si>
    <t>anyway aloe)</t>
  </si>
  <si>
    <t>Inemed ft Maspecs Appee but 0 thik</t>
  </si>
  <si>
    <t>in supposed to demnlload an app</t>
  </si>
  <si>
    <t>righ</t>
  </si>
  <si>
    <t>,12308 cfitaaGo)</t>
  </si>
  <si>
    <t>() Tart Message o SMS Q",445,True,False,2025-10-25 00:14:30,2.0_enhanced</t>
  </si>
  <si>
    <t>IMG_3815.PNG,custody_screenshots\IMG_3815.PNG,Craig,Unknown,"Pale TE(IS))</t>
  </si>
  <si>
    <t>BAAEDBCCLODO 054 D395em 00</t>
  </si>
  <si>
    <t>ets ust chou tt (eawo ff ow wanted</t>
  </si>
  <si>
    <t>todo morup S60 lean mest wet tho</t>
  </si>
  <si>
    <t>Goor opiick (2) saves the dags</t>
  </si>
  <si>
    <t>ifgot{cash}yal</t>
  </si>
  <si>
    <t>,Pale TE(IS))</t>
  </si>
  <si>
    <t>ifgot{cash}yal",153,True,False,2025-10-25 00:14:30,2.0_enhanced</t>
  </si>
  <si>
    <t>IMG_3816.PNG,custody_screenshots\IMG_3816.PNG,Craig,Unknown,"viding saverl cxinitiellend privesrylams</t>
  </si>
  <si>
    <t>under the Gritnthial Gace ci Ganech and</t>
  </si>
  <si>
    <t>fecerall privacy laws (ike the Personal)</t>
  </si>
  <si>
    <t>ihniommation Protectinnand Glectranfis</t>
  </si>
  <si>
    <t>Docmmants Act (PEMA).</t>
  </si>
  <si>
    <t>@silkkcale WED</t>
  </si>
  <si>
    <t>©) Unemtiostzadlaceces toanaccomtisa</t>
  </si>
  <si>
    <t>crimetincensection’sa20i| (Unauthorized</t>
  </si>
  <si>
    <t>TseciaGapEteH) @ the Gotiniinal Gaclaa?</t>
  </si>
  <si>
    <t>PM) machine, erecting passuoRds, resi</t>
  </si>
  <si>
    <t>Fee ep ewaces Fela</t>
  </si>
  <si>
    <t>Pier eso tho tniberetnsoom ok</t>
  </si>
  <si>
    <t>Shen FEO ESSA eS?</t>
  </si>
  <si>
    <t>personal(data)qthaticould) Bolten</t>
  </si>
  <si>
    <t>trem, seh cr eremctstemmetitem,</t>
  </si>
  <si>
    <t>G3[Maximum|Penalty:1U pitosl Ojyearsiin)</t>
  </si>
  <si>
    <t>Goto ff convicted uncer Sasiion 342.4,</t>
  </si>
  <si>
    <t>(2) Wheat li they Use tour felon Go</t>
  </si>
  <si>
    <t>GetiConversations”</t>
  </si>
  <si>
    <t>o Peanmeana Ore</t>
  </si>
  <si>
    <t>pulled{callllogsaten i nie</t>
  </si>
  <si>
    <t>,viding saverl cxinitiellend privesrylams</t>
  </si>
  <si>
    <t>pulled{callllogsaten i nie",663,True,False,2025-10-25 00:14:30,2.0_enhanced</t>
  </si>
  <si>
    <t>IMG_3817.PNG,custody_screenshots\IMG_3817.PNG,Craig,Unknown,"2A SIC) Pra LTE 20)</t>
  </si>
  <si>
    <t>Nofnotlegally?</t>
  </si>
  <si>
    <t>o Courts do netallew Macally chute)</t>
  </si>
  <si>
    <t>cuichnce (Re hacked messages ar</t>
  </si>
  <si>
    <t>o Erma crsamcone cso get massages fem</t>
  </si>
  <si>
    <t>your (Cloud without pamniseion, thay cane</t>
  </si>
  <si>
    <t>(egallly use Rageinst you,</t>
  </si>
  <si>
    <t>o Yucmchaliaee thocuitance es fkenily</t>
  </si>
  <si>
    <t>chtained and possisily press Changes.</t>
  </si>
  <si>
    <t>TICDR:</t>
  </si>
  <si>
    <t>e¥Accessingyouricloud\without</t>
  </si>
  <si>
    <t>permission Den nCameth</t>
  </si>
  <si>
    <t>é Ushhip ties infol(textstrecordingsScall</t>
  </si>
  <si>
    <t>ogs)[could|bera(criminalloffenses</t>
  </si>
  <si>
    <t>ifiyoulsuspectiunauthorizedlaccess™</t>
  </si>
  <si>
    <t>change rawr Apris (DP passa Achacks</t>
  </si>
  <si>
    <t>loginsJASAP}</t>
  </si>
  <si>
    <t>chisihiois uscdlaceiistiam, Teucan</t>
  </si>
  <si>
    <t>(egal challenge Rand repertthe hreach,</t>
  </si>
  <si>
    <t>Let me know fi? yeu need hal secunthg eur</t>
  </si>
  <si>
    <t>accounts or deaihg with lagal pushhbacks</t>
  </si>
  <si>
    <t>,2A SIC) Pra LTE 20)</t>
  </si>
  <si>
    <t>accounts or deaihg with lagal pushhbacks",671,True,False,2025-10-25 00:14:30,2.0_enhanced</t>
  </si>
  <si>
    <t>IMG_3823.PNG,custody_screenshots\IMG_3823.PNG,Craig,Unknown,"4:53} cciuane(S9)</t>
  </si>
  <si>
    <t>XO</t>
  </si>
  <si>
    <t>Sacklynby</t>
  </si>
  <si>
    <t>Tak Message o SMS</t>
  </si>
  <si>
    <t>Thumankl Glaty</t>
  </si>
  <si>
    <t>TOV AM</t>
  </si>
  <si>
    <t>Youfve seccived a veleamall via MMS</t>
  </si>
  <si>
    <t>a conplincmiany samvise them Bell,</t>
  </si>
  <si>
    <t>((bellFeajvoicemailmms})</t>
  </si>
  <si>
    <t>uli</t>
  </si>
  <si>
    <t>Audio Recordhig ° S7 KB</t>
  </si>
  <si>
    <t>WedmJank29fathl2-51]2M)</t>
  </si>
  <si>
    <t>im Good to piss whenever still come</t>
  </si>
  <si>
    <t>tust the proases but all good) lets</t>
  </si>
  <si>
    <t>Chey Gf vow stil have Bers aumiber</t>
  </si>
  <si>
    <t>OU Gan Teach OU fo hin to soak</t>
  </si>
  <si>
    <t>something with hin.</t>
  </si>
  <si>
    <t>lve met with Eel, My mom and 1 are</t>
  </si>
  <si>
    <t>coniusecl, when we lait court we</t>
  </si>
  <si>
    <t>chet need ft fale a piss test, Wht</t>
  </si>
  <si>
    <t>@) Gime)</t>
  </si>
  <si>
    <t>,Sacklynby</t>
  </si>
  <si>
    <t>@) Gime)",464,True,False,2025-10-25 00:14:30,2.0_enhanced</t>
  </si>
  <si>
    <t>IMG_3824.PNG,custody_screenshots\IMG_3824.PNG,Craig,Unknown,"®</t>
  </si>
  <si>
    <t>SJacklynpy</t>
  </si>
  <si>
    <t>Pin just net invelved ft the count</t>
  </si>
  <si>
    <t>preccechgs. Pm stil thvelved at the</t>
  </si>
  <si>
    <t>fhnvestigztion level ter child</t>
  </si>
  <si>
    <t>Ok So whet fs ih place this mite,</t>
  </si>
  <si>
    <t>for Harper Ih har weak, or ce,</t>
  </si>
  <si>
    <t>Isao to bea supanvisad hh Emma's</t>
  </si>
  <si>
    <t>Gare? What have the resus of</t>
  </si>
  <si>
    <t>Enmas chug tasis ban?</t>
  </si>
  <si>
    <t>Neamt tall you Eamets test reculis</t>
  </si>
  <si>
    <t>(out 0 cam tall you thet eunrentihy</t>
  </si>
  <si>
    <t>Gum fs stil supervised with faper</t>
  </si>
  <si>
    <t>uni firthher notice. Investigation fs</t>
  </si>
  <si>
    <t>Stil on-geitg.</t>
  </si>
  <si>
    <t>Ge) tale mo your capicl chug task</t>
  </si>
  <si>
    <t>(hed mo fcea.</t>
  </si>
  <si>
    <t>This makes © et of sense as fo whet</t>
  </si>
  <si>
    <t>Gnmas been Up te then. Sha was</t>
  </si>
  <si>
    <t>fining to Gat Me Met to task, wall RO</t>
  </si>
  <si>
    <t>peice ae butyshers}been)</t>
  </si>
  <si>
    <t>Drotet ier Mateos o lot anene Sense)</t>
  </si>
  <si>
    <t>Catiirelaye</t>
  </si>
  <si>
    <t>,SJacklynpy</t>
  </si>
  <si>
    <t>Catiirelaye",712,True,False,2025-10-25 00:14:30,2.0_enhanced</t>
  </si>
  <si>
    <t>IMG_3825.PNG,custody_screenshots\IMG_3825.PNG,Craig,Unknown,"4:53} ccuane(S9)</t>
  </si>
  <si>
    <t>Welspentithemnightitogetheror</t>
  </si>
  <si>
    <t>Who was watching Henper?</t>
  </si>
  <si>
    <t>She wes with us, her tifend was</t>
  </si>
  <si>
    <t>there too.</t>
  </si>
  <si>
    <t>This is starting to reallly farm aay</t>
  </si>
  <si>
    <t>stomach</t>
  </si>
  <si>
    <t>Myiphonestgoing}toldielbutiithinks</t>
  </si>
  <si>
    <t>we wealhy reaihy neaihy need) to talk,</t>
  </si>
  <si>
    <t>Age there any other reparts GF</t>
  </si>
  <si>
    <t>@emostic vicience under my REmMe P</t>
  </si>
  <si>
    <t>went into Ganlaton sirect to pack</t>
  </si>
  <si>
    <t>up end we sized the night. Leit et</t>
  </si>
  <si>
    <t>{Orm, again in net amare of the</t>
  </si>
  <si>
    <t>No ackitional reperts just the</t>
  </si>
  <si>
    <t>foriginalfone}llhave's| fayoullikelwelcan)</t>
  </si>
  <si>
    <t>Chet on the phone. Fan iust heacing</t>
  </si>
  <si>
    <t>ioe mecting nom. Meise i? yeu</t>
  </si>
  <si>
    <t>Change chat</t>
  </si>
  <si>
    <t>Can you call me at BOCES</t>
  </si>
  <si>
    <t>Can you call me at BOCES",570,True,False,2025-10-25 00:14:30,2.0_enhanced</t>
  </si>
  <si>
    <t>IMG_3826.PNG,custody_screenshots\IMG_3826.PNG,Craig,Unknown,"4:53} cuane(S9)</t>
  </si>
  <si>
    <t>«® B</t>
  </si>
  <si>
    <t>Sacklynpy</t>
  </si>
  <si>
    <t>No working chargers here, thats just</t>
  </si>
  <si>
    <t>QELS DROSS</t>
  </si>
  <si>
    <t>Okey Fl call ater any mocting</t>
  </si>
  <si>
    <t>Ot —®</t>
  </si>
  <si>
    <t>Thm, En SO at OBFM</t>
  </si>
  <si>
    <t>,«® B</t>
  </si>
  <si>
    <t>Thm, En SO at OBFM",265,True,False,2025-10-25 00:14:30,2.0_enhanced</t>
  </si>
  <si>
    <t>IMG_3827.PNG,custody_screenshots\IMG_3827.PNG,Craig,Unknown,"4:53} PileTEeL)</t>
  </si>
  <si>
    <t>Thy home phone agai i? nat tao late</t>
  </si>
  <si>
    <t>Erimdantsifatio.13)A Mi)</t>
  </si>
  <si>
    <t>Wanted to share whet I wrete. Samy</t>
  </si>
  <si>
    <t>Pitts too charihg ter eur relationship</t>
  </si>
  <si>
    <t>tel.</t>
  </si>
  <si>
    <t>Chapter ts Tho Fall &amp; Vino West</t>
  </si>
  <si>
    <t>I mover thought I'd be excited fio piss</t>
  </si>
  <si>
    <t>hac</t>
  </si>
  <si>
    <t>And sure 4s hell never thought Fd</t>
  </si>
  <si>
    <t>chitall over any lag deing fi</t>
  </si>
  <si>
    <t>fhe a good wah (ike 0 cic. Have a</t>
  </si>
  <si>
    <t>ErimdantsitathO-4-ZAM)</t>
  </si>
  <si>
    <t>Thank you fer charting, That's enite a</t>
  </si>
  <si>
    <t>stony, You are a talented] wafer,</t>
  </si>
  <si>
    <t>Just tho fiet chapter leat take</t>
  </si>
  <si>
    <t>Ged ter the though</t>
  </si>
  <si>
    <t>eland 1 Have a greet cay</t>
  </si>
  <si>
    <t>Eriquantsifathl-4 2PM)</t>
  </si>
  <si>
    <t>What department can I call?</t>
  </si>
  <si>
    <t>() (Giosner Q</t>
  </si>
  <si>
    <t>() (Giosner Q",560,True,False,2025-10-25 00:14:30,2.0_enhanced</t>
  </si>
  <si>
    <t>IMG_3828.PNG,custody_screenshots\IMG_3828.PNG,Craig,Unknown,"4:53} ccuane(s3s)</t>
  </si>
  <si>
    <t>Can you be more specie?</t>
  </si>
  <si>
    <t>Rehoukint be my cespensibiliny to</t>
  </si>
  <si>
    <t>call and tine out the mules enitorced</t>
  </si>
  <si>
    <t>is cagarciing ow ancl your count</t>
  </si>
  <si>
    <t>ounsome whitch yew were present</t>
  </si>
  <si>
    <t>fer, so is your cespensitiigy Fl</t>
  </si>
  <si>
    <t>Give you the aumiber, Just tall tham</t>
  </si>
  <si>
    <t>what ow are locking to find cut and</t>
  </si>
  <si>
    <t>(0 be calling your supervisor Havea</t>
  </si>
  <si>
    <t>What's mule 1</t>
  </si>
  <si>
    <t>Wednesdayi913: PM]</t>
  </si>
  <si>
    <t>im curious as to whty in fining eu</t>
  </si>
  <si>
    <t>thas amecthg with Emma</t>
  </si>
  <si>
    <t>tonierew when Fim supposcd to</t>
  </si>
  <si>
    <t>pick up fkaper Semy for the eke</t>
  </si>
  <si>
    <t>(&amp;) (Gosner @</t>
  </si>
  <si>
    <t>(&amp;) (Gosner @",471,True,False,2025-10-25 00:14:30,2.0_enhanced</t>
  </si>
  <si>
    <t>IMG_3829.PNG,custody_screenshots\IMG_3829.PNG,Craig,Emma,"4:53} cciuana(s3s)</t>
  </si>
  <si>
    <t>Ko)</t>
  </si>
  <si>
    <t>in curious as to why hn fincing out</t>
  </si>
  <si>
    <t>tharnes a mectihg with Emma</t>
  </si>
  <si>
    <t>tomorow when Fim suppassd to</t>
  </si>
  <si>
    <t>Glick up Harper Semy fier the ete</t>
  </si>
  <si>
    <t>tag, call anytine thank you</t>
  </si>
  <si>
    <t>Gime felis Harper on the visits</t>
  </si>
  <si>
    <t>causejittoldithejudgelitdidnatiwants</t>
  </si>
  <si>
    <t>her to be scared] ete.</t>
  </si>
  <si>
    <t>youre amare of that. Just deiig</t>
  </si>
  <si>
    <t>erenrthing sight and net gating</t>
  </si>
  <si>
    <t>much ih tems of fitness. Samy tor</t>
  </si>
  <si>
    <t>Gating upsst with you: Makes no</t>
  </si>
  <si>
    <t>Senseratzallfanymores</t>
  </si>
  <si>
    <t>hextiMessageriRCGS)</t>
  </si>
  <si>
    <t>ihursday{s:36/AM</t>
  </si>
  <si>
    <t>Part of my assascinants fs to sae</t>
  </si>
  <si>
    <t>everyone ih the heme together</t>
  </si>
  <si>
    <t>where the child fs Ikihg. Witch fs at</t>
  </si>
  <si>
    <t>Gomes family home. I epalogiza</t>
  </si>
  <si>
    <t>chou the tine of the mecting, was</t>
  </si>
  <si>
    <t>echochia Rwont be a long</t>
  </si>
  <si>
    <t>qnscting,</t>
  </si>
  <si>
    <t>aihursdayslO-O4AM|</t>
  </si>
  <si>
    <t>chou he concamad with?</t>
  </si>
  <si>
    <t>,Ko)</t>
  </si>
  <si>
    <t>Oro)",757,True,True,2025-10-25 00:14:30,2.0_enhanced</t>
  </si>
  <si>
    <t>IMG_3830.PNG,custody_screenshots\IMG_3830.PNG,Craig,Unknown,"4:53) cfitaaGs)</t>
  </si>
  <si>
    <t>dadkim &gt;</t>
  </si>
  <si>
    <t>INVIESSAGE</t>
  </si>
  <si>
    <t>0s thare © conflict of interest hare 0</t>
  </si>
  <si>
    <t>could be concamed with?</t>
  </si>
  <si>
    <t>None conillict of fhkarest</t>
  </si>
  <si>
    <t>Thanks you. Cam you send me any</t>
  </si>
  <si>
    <t>ceculis? As a Kictine gamisler my</t>
  </si>
  <si>
    <t>words Cont mean much yer to ay</t>
  </si>
  <si>
    <t>aha)</t>
  </si>
  <si>
    <t>Sheu we weit anc came et Ike</t>
  </si>
  <si>
    <t>Yes I can send your cesulis © you,</t>
  </si>
  <si>
    <t>Yes S80shoul be good Icam tak</t>
  </si>
  <si>
    <t>you whan Pan leaving,</t>
  </si>
  <si>
    <t>We both leave our felis fer this tine</t>
  </si>
  <si>
    <t>with Fknper An hour tiem</t>
  </si>
  <si>
    <t>the stiuciie fs pretty kay especially</t>
  </si>
  <si>
    <t>when is so cal) out,</t>
  </si>
  <si>
    <t>Do yeu need video of Emmas</t>
  </si>
  <si>
    <t>behantour or want it? this fs fust</t>
  </si>
  <si>
    <t>Moncky Wecheschiy Frick Saterday</t>
  </si>
  <si>
    <t>Sunday wouldnt work ter this</t>
  </si>
  <si>
    <t>either?</t>
  </si>
  <si>
    <t>,dadkim &gt;</t>
  </si>
  <si>
    <t>either?",559,True,False,2025-10-25 00:14:30,2.0_enhanced</t>
  </si>
  <si>
    <t>IMG_3831.PNG,custody_screenshots\IMG_3831.PNG,Craig,Unknown,"This was the day and time thay were</t>
  </si>
  <si>
    <t>eciktle. Aner tockis vish Ml be</t>
  </si>
  <si>
    <t>consulting with ay supervisor om</t>
  </si>
  <si>
    <t>the file and) 0 will give yew am upcieta.</t>
  </si>
  <si>
    <t>will be ater a decision fs mace on</t>
  </si>
  <si>
    <t>Closing the fille.</t>
  </si>
  <si>
    <t>ts Kato her aumbearis</t>
  </si>
  <si>
    <t>506264951434)</t>
  </si>
  <si>
    <t>How ehout en ofiicoe number</t>
  </si>
  <si>
    <t>This fs her werk cell the only aumiber</t>
  </si>
  <si>
    <t>eho has</t>
  </si>
  <si>
    <t>Neovlkd give you hear email as wall i?</t>
  </si>
  <si>
    <t>voulwant</t>
  </si>
  <si>
    <t>,This was the day and time thay were</t>
  </si>
  <si>
    <t>Ot —®)",398,True,False,2025-10-25 00:14:30,2.0_enhanced</t>
  </si>
  <si>
    <t>IMG_3832.PNG,custody_screenshots\IMG_3832.PNG,Craig,Unknown,"plates fem never</t>
  </si>
  <si>
    <t>cOGE</t>
  </si>
  <si>
    <t>0 foe there at £880 to pick Harper</t>
  </si>
  <si>
    <t>up. Let ane Know fi your mesting</t>
  </si>
  <si>
    <t>FAMILY BRSION</t>
  </si>
  <si>
    <t>JUDICIAL DISTRXCT OF BAINT JON</t>
  </si>
  <si>
    <t>WHEREAS heparin te the pets of Maplay June Eabeth Ryan (008,</t>
  </si>
  <si>
    <t>November 12200</t>
  </si>
  <si>
    <t>WHEREAS on Dovanbar 18,2024, t, Ayan lad an Apoleson (Form B14)</t>
  </si>
  <si>
    <t>Snatatovtin Coppa ol lor fr Paening Oe (remn and eupponeg</t>
  </si>
  <si>
    <t>‘aa</t>
  </si>
  <si>
    <t>‘WHEREAS M, Sohazha noel Td an Ansar (For 810}</t>
  </si>
  <si>
    <t>WHEREAS me paesaprened fa Ft Cour Appearance on anuary 14,</t>
  </si>
  <si>
    <t>eases Ryan ered by Tage Forty Adace ewer Vs Ma an4 ME,</t>
  </si>
  <si>
    <t>ejuienswnd by Tape Foy Ade Lane aie Feena,</t>
  </si>
  <si>
    <t>(is HEREBY ORDERED AS FOLLOWS:</t>
  </si>
  <si>
    <t>Hg RYAN</t>
  </si>
  <si>
    <t>‘pata seHULE</t>
  </si>
  <si>
    <t>/ERIM ORDEF</t>
  </si>
  <si>
    <t>paang. on oN! fr onh appar deevennaing ae paring ure</t>
  </si>
  <si>
    <t>“Te nae of can mang re chil wb dah a eet Case</t>
  </si>
  <si>
    <t>‘Gefen, he, Seta he tadan oppor Han Aner Fem</t>
  </si>
  <si>
    <t>Es</t>
  </si>
  <si>
    <t>a, yan wt have ren pry sro of Hayoy Jane Elzabath Ra</t>
  </si>
  <si>
    <t>{008 November #2, 2028) and Ma Sere Gaus rim eae</t>
  </si>
  <si>
    <t>Epa evo Tueedey ad Tureay hom Soro.</t>
  </si>
  <si>
    <t>He. Sch parting taba exeed onthe long conan!</t>
  </si>
  <si>
    <t>(nil be enraind epreerca of and supped by a other</t>
  </si>
  <si>
    <t>{0144 Ide by Me, Bee tng Fa GautAgpetacn,M</t>
  </si>
  <si>
    <t>Ryan ia wobome te. preset a rg ine ae</t>
  </si>
  <si>
    <t>ran (roast eh Re Pare tine Ae</t>
  </si>
  <si>
    <t>io bt tn Februmy £2, 2028 bt,</t>
  </si>
  <si>
    <t>Ss on ne a</t>
  </si>
  <si>
    <t>Shaanti sapatic</t>
  </si>
  <si>
    <t>on ea go</t>
  </si>
  <si>
    <t>(iene acorn cone</t>
  </si>
  <si>
    <t>Sah ee how</t>
  </si>
  <si>
    <t>Sie deere onto</t>
  </si>
  <si>
    <t>|G) Prost of lcame to dare in 2028, .</t>
  </si>
  <si>
    <t>“esate wit mm «Car Corfe hare</t>
  </si>
  <si>
    <t>‘oir ote Gao Csr i bo ates We hae 6 oe</t>
  </si>
  <si>
    <t>Sep cn aig ono deni pet We ren os</t>
  </si>
  <si>
    <t>(Bah putes wit wach ha wdc nate fawn</t>
  </si>
  <si>
    <t>easel and Mtetfomben ans comria</t>
  </si>
  <si>
    <t>,plates fem never</t>
  </si>
  <si>
    <t>easel and Mtetfomben ans comria",1415,True,False,2025-10-25 00:14:30,2.0_enhanced</t>
  </si>
  <si>
    <t>IMG_3833.PNG,custody_screenshots\IMG_3833.PNG,Craig,Emma,"Menper in ony ems. If this caso fs</t>
  </si>
  <si>
    <t>dosed Harper's seer cad who</t>
  </si>
  <si>
    <t>never Eid a hand on Emma is gemma</t>
  </si>
  <si>
    <t>be starting this process all over</t>
  </si>
  <si>
    <t>Could ow mefae ho prasant fier</t>
  </si>
  <si>
    <t>pickup? Emma's net telling me i?</t>
  </si>
  <si>
    <t>che's ieihing Henper or enything</t>
  </si>
  <si>
    <t>Fon ell done the visit. Frm semy 0 have</t>
  </si>
  <si>
    <t>fo Go to ay next VISE ih toum</t>
  </si>
  <si>
    <t>Vestendayfas1O BN]</t>
  </si>
  <si>
    <t>Can you send me my chug test</t>
  </si>
  <si>
    <t>pestis please</t>
  </si>
  <si>
    <t>Yes co row awe am Gmail acichkess ?</t>
  </si>
  <si>
    <t>,Menper in ony ems. If this caso fs</t>
  </si>
  <si>
    <t>ssage",408,True,True,2025-10-25 00:14:30,2.0_enhanced</t>
  </si>
  <si>
    <t>IMG_3834.PNG,custody_screenshots\IMG_3834.PNG,Craig,Unknown,"5-14) canst)</t>
  </si>
  <si>
    <t>thes Mentine Pa Regiswer</t>
  </si>
  <si>
    <t>Gefik martina. pagmete@nhasw-atisn.ca</t>
  </si>
  <si>
    <t>Guifects Rommel Complete Agnes Seoqwetine</t>
  </si>
  <si>
    <t>Calknt — Conilist of Interest &amp; Protizssional</t>
  </si>
  <si>
    <t>Misconcuct</t>
  </si>
  <si>
    <t>Conpiihant intemeation</t>
  </si>
  <si>
    <t>o Kkmes Graig Sciuiz</t>
  </si>
  <si>
    <t>o Adthesse 74 Stock Fan Roac], @uispameis,</t>
  </si>
  <si>
    <t>NB, BAS 2a</t>
  </si>
  <si>
    <t>eMCourt\case}SUsZOSSe2 4 RyanwvESchulz)</t>
  </si>
  <si>
    <t>° (nftfel Gontact with Raspencaits December</t>
  </si>
  <si>
    <t>19, 2024 = Presa</t>
  </si>
  <si>
    <t>Reeponcdiens ihninmmation (Gock) Marker</t>
  </si>
  <si>
    <t>oO (emes Jacqueline Galea</t>
  </si>
  <si>
    <t>© Codittons Soci) Wontar assigned to hamper</t>
  </si>
  <si>
    <t>Ryanstcase)</t>
  </si>
  <si>
    <t>o Gnplyers Department of Sock) Davclopment</t>
  </si>
  <si>
    <t>(itiknown)</t>
  </si>
  <si>
    <t>Compr betas</t>
  </si>
  <si>
    <t>Gamiiet o? Interest &amp; Pishonesty fh Discs</t>
  </si>
  <si>
    <t>@n Titec, Felrtany 8, 2028, 68 10804 Al, 0</t>
  </si>
  <si>
    <t>Sei 6 fark message fo Jecqualine Celknt citecthy</t>
  </si>
  <si>
    <t>esting, Ts there © conte? of hierast 0 shout be</t>
  </si>
  <si>
    <t>RO COMME OF</t>
  </si>
  <si>
    <t>,5-14) canst)</t>
  </si>
  <si>
    <t>RO COMME OF",755,True,False,2025-10-25 00:14:30,2.0_enhanced</t>
  </si>
  <si>
    <t>IMG_3835.PNG,custody_screenshots\IMG_3835.PNG,Craig,Unknown,"5-14) canst)</t>
  </si>
  <si>
    <t>€ oT Mw ©</t>
  </si>
  <si>
    <t>Comping Petafs</t>
  </si>
  <si>
    <t>Comilist of Interest &amp; Dishonesty fh Piscissmme</t>
  </si>
  <si>
    <t>concernedkwith zagShejrespondedmNownolcontlictloy</t>
  </si>
  <si>
    <t>interest</t>
  </si>
  <si>
    <t>This response was liso and mfsieaciing, as 0 later</t>
  </si>
  <si>
    <t>Ciscoverad thats</t>
  </si>
  <si>
    <t>o Jacqueline Caf fs Racchook ttfands with</t>
  </si>
  <si>
    <t>Tue Goes Cimmach Gacticn, uke nocittos tt</t>
  </si>
  <si>
    <t>che came iemschah) wihare Kknpar SET</t>
  </si>
  <si>
    <t>MEMmalRyanjpersonallyfadmitted|tolmesthat</t>
  </si>
  <si>
    <t>cho end Jeccualne gnaw up Gagatiiar.</t>
  </si>
  <si>
    <t>O Nick Ryen Gomporanily moucsd ont oF the</t>
  </si>
  <si>
    <t>fhonschold when the cif) pratection</t>
  </si>
  <si>
    <t>fhuestigation began, reising tenther concsems</t>
  </si>
  <si>
    <t>ehout manipulation of the prescss.</t>
  </si>
  <si>
    <t>By deaitg o coniie of fiterast deggie clear</t>
  </si>
  <si>
    <t>Personal dies, Jacqueline Gallant hase</t>
  </si>
  <si>
    <t>o Géfied) Co cisciose a sclationchip thet could</t>
  </si>
  <si>
    <t>iiiiuenco her fucloment.</t>
  </si>
  <si>
    <t>°o Gonproniised the tefiness and impentieity</t>
  </si>
  <si>
    <t>of this child) pretection casa,</t>
  </si>
  <si>
    <t>o Uickted the KEAGW Gade of Eiiifics, white</t>
  </si>
  <si>
    <t>cegnibes tansparcney ih casss of potenticl</t>
  </si>
  <si>
    <t>(es.</t>
  </si>
  <si>
    <t>(geaast @ ial tinmacsigarton iit descseline</t>
  </si>
  <si>
    <t>Gaffes Celine Go cTissiiosts itis Go Gonulict end an</t>
  </si>
  <si>
    <t>RTA (a TTT al Se Voacetolan</t>
  </si>
  <si>
    <t>RTA (a TTT al Se Voacetolan",1119,True,False,2025-10-25 00:14:30,2.0_enhanced</t>
  </si>
  <si>
    <t>IMG_3836.PNG,custody_screenshots\IMG_3836.PNG,Craig,Unknown,"5-14) canst)</t>
  </si>
  <si>
    <t>&lt; @f &amp; ©</t>
  </si>
  <si>
    <t>Gefen elt cesioc io cans and</t>
  </si>
  <si>
    <t>immediate ceascimment of Taiparss case to ah</t>
  </si>
  <si>
    <t>fmpenteD wont</t>
  </si>
  <si>
    <t>2 Gefittre Go Regpend Go an Emaencaney Call ina</t>
  </si>
  <si>
    <t>Timely/Manner</t>
  </si>
  <si>
    <t>© @y Pecanber 14, 2024, | called tha</t>
  </si>
  <si>
    <t>enanganay child ecmices ihe when Emma</t>
  </si>
  <si>
    <t>took Harper ftom any qrenchnether’s house.</t>
  </si>
  <si>
    <t>o decquciine ch natccntast me anil the</t>
  </si>
  <si>
    <t>ifirstiMondaylafterthejholidays)(Januanyicy</t>
  </si>
  <si>
    <t>20) =a Galeyy of more than tines wacks</t>
  </si>
  <si>
    <t>for whet chouk) have been an ungent chil)</t>
  </si>
  <si>
    <t>weliere casa,</t>
  </si>
  <si>
    <t>© Gunthe this time, there wes mo wallkre chads</t>
  </si>
  <si>
    <t>on fiEaapar or tmmechate ftelow-up cegarcing</t>
  </si>
  <si>
    <t>herfsatetys</t>
  </si>
  <si>
    <t>This daly ih ection uicihtes her city to act ih tha</t>
  </si>
  <si>
    <t>best iiterests of che chit) end cafsas serious</t>
  </si>
  <si>
    <t>Goncams ehout her pofeotiiies ih handling tite casa,</t>
  </si>
  <si>
    <t>&amp; Mishending of baw ast Reqnitements &amp;</t>
  </si>
  <si>
    <t>Cclective Exircament</t>
  </si>
  <si>
    <t>fo) Gisar oriamso existe) of ei a5</t>
  </si>
  <si>
    <t>dzscrait Saat</t>
  </si>
  <si>
    <t>insinding aayectt,</t>
  </si>
  <si>
    <t>© Bospite this, Game has denied R, end mow</t>
  </si>
  <si>
    <t>fErpers suppert workers are elso cienissiig</t>
  </si>
  <si>
    <t>thisyrealitys</t>
  </si>
  <si>
    <t>© Puri cy fiiet mecthhg with Jacqualine th</t>
  </si>
  <si>
    <t>Ganhy damit ak</t>
  </si>
  <si>
    <t>Ganhy damit ak",1010,True,False,2025-10-25 00:14:30,2.0_enhanced</t>
  </si>
  <si>
    <t>IMG_3837.PNG,custody_screenshots\IMG_3837.PNG,Craig,Unknown,"5-14) canst)</t>
  </si>
  <si>
    <t>°o Geereuithice axtstad of chug use pater Go</t>
  </si>
  <si>
    <t>Jacqueline,sjinvolvementgacknowledged|by,</t>
  </si>
  <si>
    <t>onitiple partics, thelucing myseciz,</t>
  </si>
  <si>
    <t>eMDuringimystirstymeetingawithtacqueline}in</t>
  </si>
  <si>
    <t>cantly Cantey 2028, che staiach</t>
  </si>
  <si>
    <t>® UF tharss any suppiaion of chug usa, A</t>
  </si>
  <si>
    <t>rugktestiEmmawidontyplanktoytesty</t>
  </si>
  <si>
    <t>you?”</t>
  </si>
  <si>
    <t>© Thet came cuaniing, 0 chacked fh on Henpar,</t>
  </si>
  <si>
    <t>68 0 hed met scan or heard tiem her ih over a</t>
  </si>
  <si>
    <t>wock</t>
  </si>
  <si>
    <t>® Jacqueline saversad) her position and</t>
  </si>
  <si>
    <t>eaitl, Win galtg t need you t</t>
  </si>
  <si>
    <t>pisstingalcupwandjEmma}toovd</t>
  </si>
  <si>
    <t>° Bama deikyad the chap testing process,</t>
  </si>
  <si>
    <t>end the Gist Gast was chitted, Mawavar,</t>
  </si>
  <si>
    <t>Jacqueiine ctl consitiered [RB Gleam, even</t>
  </si>
  <si>
    <t>though the follow-up tast was Gein cys</t>
  </si>
  <si>
    <t>(etcr—an cnrclehle eppreach.</t>
  </si>
  <si>
    <t>Bunthg the Janmany 14, 2028 count heantig,</t>
  </si>
  <si>
    <t>the preciing master contiimed that</t>
  </si>
  <si>
    <t>Jacqueline chose net to purse chiA</t>
  </si>
  <si>
    <t>© When ated iF 0 titencled t© previts a</t>
  </si>
  <si>
    <t>camels, 0 ceqpencied that 0 wanted Go</t>
  </si>
  <si>
    <t>const ay layer,</t>
  </si>
  <si>
    <t>[e)</t>
  </si>
  <si>
    <t>[e)",1075,True,False,2025-10-25 00:14:30,2.0_enhanced</t>
  </si>
  <si>
    <t>IMG_3838.PNG,custody_screenshots\IMG_3838.PNG,Craig,Unknown,"5-14) canst)</t>
  </si>
  <si>
    <t>® The master coniiiiad tim ayy Ghafso</t>
  </si>
  <si>
    <t>Tonk) met iipact any cine with</t>
  </si>
  <si>
    <t>Harpers</t>
  </si>
  <si>
    <t>° Theat momihg Maman 1S, 202A),</t>
  </si>
  <si>
    <t>Jacqueline cafied me and demanded 0) eke</t>
  </si>
  <si>
    <t>achty test, Cisxagencing che comnts</t>
  </si>
  <si>
    <t>stance’</t>
  </si>
  <si>
    <t>This demenstiaicss</t>
  </si>
  <si>
    <t>o iheomeistant eninxcamant of chun testing,</t>
  </si>
  <si>
    <t>fierce Game while teathe my compilence</t>
  </si>
  <si>
    <t>MDisregard|forlegal|proceedingsgattempting)</t>
  </si>
  <si>
    <t>t cniteres cegnibements beyond whet the</t>
  </si>
  <si>
    <t>court{mandateds</t>
  </si>
  <si>
    <t>© Gefitne Go ackhbess ethstance ehse</t>
  </si>
  <si>
    <t>Goncams propanthy, esccpting unnciiclls test</t>
  </si>
  <si>
    <t>osetii tiem Giants whilefpressuring[me)</t>
  </si>
  <si>
    <t>&amp; Prameitine Case Glosmre &amp; Glas Toward Emma</t>
  </si>
  <si>
    <t>Grants Ranfihy</t>
  </si>
  <si>
    <t>oO Jacqueline has sepeatachy stated) that che fs</t>
  </si>
  <si>
    <t>Ghsfiig the case an Februanyalsy</t>
  </si>
  <si>
    <t>Oo She has naver once phmsad Ras “ibenssiag</t>
  </si>
  <si>
    <t>the case eheure with my sxparisor?</t>
  </si>
  <si>
    <t>° Ghe schechiad a moctihg with the yam</t>
  </si>
  <si>
    <t>familyfat{3:OO]PMjon}Thursday)</t>
  </si>
  <si>
    <t>@, 2023, ih thet? home, expiieity Go</t>
  </si>
  <si>
    <t>chscive theft iitcraction baiere tihaling</t>
  </si>
  <si>
    <t>ie case gteswz———.,</t>
  </si>
  <si>
    <t>ie case gteswz———.,",926,True,False,2025-10-25 00:14:30,2.0_enhanced</t>
  </si>
  <si>
    <t>IMG_3839.PNG,custody_screenshots\IMG_3839.PNG,Craig,Unknown,"15 3315) ctltna(so)</t>
  </si>
  <si>
    <t>« @ ow SS ©</t>
  </si>
  <si>
    <t>sapeagibes tut oes</t>
  </si>
  <si>
    <t>@, 20288, th chef ema,</t>
  </si>
  <si>
    <t>chscive thai iiiaraction bh toro drelieing</t>
  </si>
  <si>
    <t>thelcasexclosures</t>
  </si>
  <si>
    <t>o TeEmtaessage caceids contihm that</t>
  </si>
  <si>
    <t>Jacqueline mat statements exggasting</t>
  </si>
  <si>
    <t>the case chamre wes precktemitad,</t>
  </si>
  <si>
    <t>cather chan pencing erefnation</t>
  </si>
  <si>
    <t>© This decision, coups with her ciemissall of</t>
  </si>
  <si>
    <t>coneems cegancihg Exes erste</t>
  </si>
  <si>
    <t>inifsatios Piss Comers} dits</t>
  </si>
  <si>
    <t>ehrsa, sironghy</t>
  </si>
  <si>
    <t>Sen Conny cede peered</t>
  </si>
  <si>
    <t>Guainction to clooe thia case nagancless 0</t>
  </si>
  <si>
    <t>ithe}factss</t>
  </si>
  <si>
    <t>Gy prematnaly decking to chose che case</t>
  </si>
  <si>
    <t>iwithoutfensuring]propergchild|welfare}protocols)</t>
  </si>
  <si>
    <t>have heen felon, has:</t>
  </si>
  <si>
    <t>°o Megfected her chnty to concinet an</t>
  </si>
  <si>
    <t>onftfased), chorongh iirestigation.</t>
  </si>
  <si>
    <t>° (gnered clear cuitince of engaing</t>
  </si>
  <si>
    <t>existance ehuse and amsatie conditions.</t>
  </si>
  <si>
    <t>° Gauftoitized commaniicnce over the eatety and)</t>
  </si>
  <si>
    <t>well- beinglotitarpers</t>
  </si>
  <si>
    <t>Reqnestad Actions</t>
  </si>
  <si>
    <t>1. tmmmecTete ceascimmant of Henpars case</t>
  </si>
  <si>
    <t>to en ipartiel social worker with mo perscmel]</t>
  </si>
  <si>
    <t>ities{tolthe|Ryan}tamily’</t>
  </si>
  <si>
    <t>2. Atommeal fhuestigetion ite Jacgmeiine</t>
  </si>
  <si>
    <t>Gallantystconduct¥including;</t>
  </si>
  <si>
    <t>,15 3315) ctltna(so)</t>
  </si>
  <si>
    <t>Gallantystconduct¥including;",1006,True,False,2025-10-25 00:14:30,2.0_enhanced</t>
  </si>
  <si>
    <t>IMG_3840.PNG,custody_screenshots\IMG_3840.PNG,Craig,Ryan,"Reqnestad Actions</t>
  </si>
  <si>
    <t>Omi Herfailureltowdisclosefalconflictior,</t>
  </si>
  <si>
    <t>interests</t>
  </si>
  <si>
    <t>© fertieonsistart am) ediectite</t>
  </si>
  <si>
    <t>enforcementfofidrug|testings</t>
  </si>
  <si>
    <t>‘O@Herbiastand|pre-determined,</t>
  </si>
  <si>
    <t>Gecikicn to cose the case wither</t>
  </si>
  <si>
    <t>dueldiligences</t>
  </si>
  <si>
    <t>OM Herfailurestolact]promptlyfontan</t>
  </si>
  <si>
    <t>chiengenay child protection capart</t>
  </si>
  <si>
    <t>&amp; Wniiten coniiimation tick the caso wil mas</t>
  </si>
  <si>
    <t>bedbeed prema, efiven thet the</t>
  </si>
  <si>
    <t>oritgital concams cagarcing chug use have met</t>
  </si>
  <si>
    <t>Geen prepenty cescived</t>
  </si>
  <si>
    <t>4, Goma ainoniecdomant of this compli</t>
  </si>
  <si>
    <t>endlen cudiine of the next steps tafan hy</t>
  </si>
  <si>
    <t>itheINBASWs</t>
  </si>
  <si>
    <t>Girl Setamant</t>
  </si>
  <si>
    <t>lam net regmesting ackitional parcnting time or any</t>
  </si>
  <si>
    <t>mochications Co cours cxdens—) em cnly soctdiig Cie</t>
  </si>
  <si>
    <t>: 7 Emmalusing|</t>
  </si>
  <si>
    <t>,Reqnestad Actions</t>
  </si>
  <si>
    <t>: 7 Emmalusing|",836,True,True,2025-10-25 00:14:30,2.0_enhanced</t>
  </si>
  <si>
    <t>IMG_3841.PNG,custody_screenshots\IMG_3841.PNG,Craig,Emma,"Gina Seetamant</t>
  </si>
  <si>
    <t>lam net requesting ackitional parcuting time or any</t>
  </si>
  <si>
    <t>mochiications to court oners=) em only seeing cna</t>
  </si>
  <si>
    <t>Gooccss. 0 have perscmeily withessed Emma using</t>
  </si>
  <si>
    <t>methamphetamine thats the ftome where</t>
  </si>
  <si>
    <t>Caper ceciice. This is met qaccultiong 0 Brad it</t>
  </si>
  <si>
    <t>tet coviiemmeant ter athe months and have seem</t>
  </si>
  <si>
    <t>her continns anihig) even atter Jacqudiine Callans</t>
  </si>
  <si>
    <t>was assiined to this casa. Ff che fs net halt)</t>
  </si>
  <si>
    <t>ecco, the only eppertuniiy she has to use</t>
  </si>
  <si>
    <t>without being caught fs wife che fs ciene with</t>
  </si>
  <si>
    <t>Kaper or when other euparuisars exe Cistacted</t>
  </si>
  <si>
    <t>This poses en unacceptable oisk to ay chiles eaety,</t>
  </si>
  <si>
    <t>Ioegues? an ungant ceviaw of tis matter and A</t>
  </si>
  <si>
    <t>femme caspense Cetaiihg haw chtis completing</t>
  </si>
  <si>
    <t>wil be ackhessadl,</t>
  </si>
  <si>
    <t>Chiearahy,</t>
  </si>
  <si>
    <t>Greig Schulz</t>
  </si>
  <si>
    <t>Attachments;</t>
  </si>
  <si>
    <t>© Serccnehets of tag massages with Jacqueline</t>
  </si>
  <si>
    <t>contiiming pro-ceicmihied caso closure.</t>
  </si>
  <si>
    <t>O° Ackitione eupperting eviciense as (sted)</t>
  </si>
  <si>
    <t>,Gina Seetamant</t>
  </si>
  <si>
    <t>O° Ackitione eupperting eviciense as (sted)",860,True,True,2025-10-25 00:14:30,2.0_enhanced</t>
  </si>
  <si>
    <t>IMG_3842.PNG,custody_screenshots\IMG_3842.PNG,Craig,Unknown,"15 3315) ctltna(so)</t>
  </si>
  <si>
    <t>Ghoaing the case on Thescky, Rebrtany 12,</t>
  </si>
  <si>
    <t>cxplttily Co</t>
  </si>
  <si>
    <t>chsame theft interaction beter tralia</t>
  </si>
  <si>
    <t>the cass Ghewa,</t>
  </si>
  <si>
    <t>ehmse, sirenghy fnclestes Gihs tomard the</t>
  </si>
  <si>
    <t>IRyanjfamilyfandlajpredetermined)</t>
  </si>
  <si>
    <t>concineicn to close the case cagnixilbss af</t>
  </si>
  <si>
    <t>ithelfactsy</t>
  </si>
  <si>
    <t>By GremenrTely daciking wo itso do case</t>
  </si>
  <si>
    <t>uithhont cneunthg proper chi weirs protocals</t>
  </si>
  <si>
    <t>hawe been falomed, Jacqueline hase</t>
  </si>
  <si>
    <t>well=beinglof Harper:</t>
  </si>
  <si>
    <t>well=beinglof Harper:",981,True,False,2025-10-25 00:14:30,2.0_enhanced</t>
  </si>
  <si>
    <t>IMG_3843.PNG,custody_screenshots\IMG_3843.PNG,Craig,Unknown,"° Buntg the Janta 14, 2023 count hearing,</t>
  </si>
  <si>
    <t>the presiihg master comtiiimed that</t>
  </si>
  <si>
    <t>Jacqneline chose nat to purse Ghd</t>
  </si>
  <si>
    <t>© When acked OF 0 titencled t© previtis a</t>
  </si>
  <si>
    <t>camila, 0 ceqpencied that 0 wanted) Go</t>
  </si>
  <si>
    <t>consti any lamer,</t>
  </si>
  <si>
    <t>® The master coniimad Git apy chaise</t>
  </si>
  <si>
    <t>Tonk) met iiipact any Cine with</t>
  </si>
  <si>
    <t>o The net momihg Manny 1G, 202),</t>
  </si>
  <si>
    <t>Jacqueline called mo and demended I take</t>
  </si>
  <si>
    <t>aging test, Cisxecanciing the caunts</t>
  </si>
  <si>
    <t>stances</t>
  </si>
  <si>
    <t>This demenstieicss</t>
  </si>
  <si>
    <t>°o Iheonsistant eninxcamant of chan testing,</t>
  </si>
  <si>
    <t>fhverihig Gna while treating my compliance</t>
  </si>
  <si>
    <t>° Ditsegexd (or iegel pooceaciigs, attempting</t>
  </si>
  <si>
    <t>0 eniteres cecnibements beyond whet the</t>
  </si>
  <si>
    <t>Court menckted,</t>
  </si>
  <si>
    <t>o Géfitne t atkhess erbstamse ehiso</t>
  </si>
  <si>
    <t>Goncamls propanhy, asccpiing unclialals test</t>
  </si>
  <si>
    <t>costits trom Bama while pressuring ae</t>
  </si>
  <si>
    <t>,° Buntg the Janta 14, 2023 count hearing,</t>
  </si>
  <si>
    <t>costits trom Bama while pressuring ae",726,True,False,2025-10-25 00:14:30,2.0_enhanced</t>
  </si>
  <si>
    <t>IMG_3844.PNG,custody_screenshots\IMG_3844.PNG,Craig,Unknown,"&amp; Mishendihg of bru ast Regnitements &amp;</t>
  </si>
  <si>
    <t>Ceclective Giiircamant</t>
  </si>
  <si>
    <t>Jacgueiihe’s timeizemem, acknouledigad fay</t>
  </si>
  <si>
    <t>onitiple partics, thelucing ascii,</t>
  </si>
  <si>
    <t>© Bospite tis, Game has denied R, end mow</t>
  </si>
  <si>
    <t>hErpers suppert workers are elso cienisshig</t>
  </si>
  <si>
    <t>© burg cy fet mecthhg with Jacqualine th</t>
  </si>
  <si>
    <t>cantly Cantey 2028, che staisch</t>
  </si>
  <si>
    <t>rugktestiEmmawidongtyplanttoytesty</t>
  </si>
  <si>
    <t>you?</t>
  </si>
  <si>
    <t>Oo Thet came cuanting, 0 chacked fh on Henpar,</t>
  </si>
  <si>
    <t>wok</t>
  </si>
  <si>
    <t>euckienhy satel, Wm galing G macd) you</t>
  </si>
  <si>
    <t>° Gmma dead che chu testing process,</t>
  </si>
  <si>
    <t>and) the thet Gast was Cited, Hewever,</t>
  </si>
  <si>
    <t>Jacgucine awl consiicsad Rican, evan</t>
  </si>
  <si>
    <t>though the falow-up test was cigit days</t>
  </si>
  <si>
    <t>later anjunreliable appfoachs</t>
  </si>
  <si>
    <t>Os)</t>
  </si>
  <si>
    <t>,&amp; Mishendihg of bru ast Regnitements &amp;</t>
  </si>
  <si>
    <t>Os)",830,True,False,2025-10-25 00:14:30,2.0_enhanced</t>
  </si>
  <si>
    <t>IMG_3845.PNG,custody_screenshots\IMG_3845.PNG,Craig,Emma,"2 Gefittne Go Ragnpend co an Gmengenay Gall fn a</t>
  </si>
  <si>
    <t>Timely Memmar</t>
  </si>
  <si>
    <t>°© @y Pecanher 14, 2024, | called tha</t>
  </si>
  <si>
    <t>eniengenay child semices [ihe when Erma</t>
  </si>
  <si>
    <t>took Hamper fom any qanchnether'’s house.</t>
  </si>
  <si>
    <t>o decquciine ch) natecnast me cnifl the</t>
  </si>
  <si>
    <t>(ihet Moncdiy efter the helt Mammreny &amp;,</t>
  </si>
  <si>
    <t>ee) =a delay of more than tines wacks</t>
  </si>
  <si>
    <t>for whet chou) have been an cngent child</t>
  </si>
  <si>
    <t>wale GaSe,</t>
  </si>
  <si>
    <t>© Guntig this time, there wes mo wallkre cheas</t>
  </si>
  <si>
    <t>cn Gnper or immediate tellow-up ragerchg</t>
  </si>
  <si>
    <t>lherfsafetys</t>
  </si>
  <si>
    <t>This daly ih action vicihtes hier cin to act fh tha</t>
  </si>
  <si>
    <t>best iiterests of the chit) and cefsas serious</t>
  </si>
  <si>
    <t>Goncams ehouwt her poieotiiies ih handling tite casa,</t>
  </si>
  <si>
    <t>eee TD</t>
  </si>
  <si>
    <t>,2 Gefittne Go Ragnpend co an Gmengenay Gall fn a</t>
  </si>
  <si>
    <t>eee TD",614,True,True,2025-10-25 00:14:30,2.0_enhanced</t>
  </si>
  <si>
    <t>IMG_3846.PNG,custody_screenshots\IMG_3846.PNG,Craig,Unknown,"5 1G) cfitaaGo)</t>
  </si>
  <si>
    <t>Bcompisint]c t=:</t>
  </si>
  <si>
    <t>Nick ram, Gres brother, whe cecikiss ft</t>
  </si>
  <si>
    <t>By Gertie @ oor et of kaereet despite clear</t>
  </si>
  <si>
    <t>personel ties, Jacqueline Gallant hase</t>
  </si>
  <si>
    <t>judgments</t>
  </si>
  <si>
    <t>influencelherg</t>
  </si>
  <si>
    <t>°o Gomprontised the Gfiiness and partieiiy</t>
  </si>
  <si>
    <t>of this child) protection casa.</t>
  </si>
  <si>
    <t>leequast 6 til fiirestigation fite Jacqnaline</t>
  </si>
  <si>
    <t>@afian’s Gefihne Go cischoso this cantict end an</t>
  </si>
  <si>
    <t>limpartiall Wor koe)</t>
  </si>
  <si>
    <t>,5 1G) cfitaaGo)</t>
  </si>
  <si>
    <t>limpartiall Wor koe)",1182,True,False,2025-10-25 00:14:30,2.0_enhanced</t>
  </si>
  <si>
    <t>IMG_3847.PNG,custody_screenshots\IMG_3847.PNG,Craig,Unknown,"Ths Martine Ragmek, Resfstrar</t>
  </si>
  <si>
    <t>Grefik martina. pagmete@nbasw-atisn.ca</t>
  </si>
  <si>
    <t>Cuifects Rome) GConpkint Against Jacquaiine</t>
  </si>
  <si>
    <t>Calkm — Conilist of Interest &amp; Proizssional</t>
  </si>
  <si>
    <t>Misconchst</t>
  </si>
  <si>
    <t>Conpiihant inteomeation</t>
  </si>
  <si>
    <t>o Kemes Graig Schinz</t>
  </si>
  <si>
    <t>o Adthesse 74 Stock Fam Roat], @uispameis,</t>
  </si>
  <si>
    <t>NB, BAS ana</t>
  </si>
  <si>
    <t>eMCourt\Case}SUsZOSSe2 (Ryan ESchulz)</t>
  </si>
  <si>
    <t>o (nftfal Contact with Raspenceits December</t>
  </si>
  <si>
    <t>16, 2023 = Present</t>
  </si>
  <si>
    <t>Reeponcdiens ihninmation (Gock) Marker</t>
  </si>
  <si>
    <t>Oo fimes Jacqueline Galea</t>
  </si>
  <si>
    <t>© Codifons See) Worker assigned to herpar</t>
  </si>
  <si>
    <t>Ryans caso</t>
  </si>
  <si>
    <t>fe) Department of Social Development</t>
  </si>
  <si>
    <t>(iftknown)</t>
  </si>
  <si>
    <t>,Ths Martine Ragmek, Resfstrar</t>
  </si>
  <si>
    <t>(iftknown)",534,True,False,2025-10-25 00:14:30,2.0_enhanced</t>
  </si>
  <si>
    <t>IMG_3861.PNG,custody_screenshots\IMG_3861.PNG,Craig,Unknown,"Jackhm Social</t>
  </si>
  <si>
    <t>DEVEOMet</t>
  </si>
  <si>
    <t>cal video mail]</t>
  </si>
  <si>
    <t>anuatyalow2025)</t>
  </si>
  <si>
    <t>iincoming|[Call}</t>
  </si>
  <si>
    <t>Alminutes)</t>
  </si>
  <si>
    <t>1 2fseconds)</t>
  </si>
  <si>
    <t>,Jackhm Social</t>
  </si>
  <si>
    <t>1 2fseconds)",121,True,False,2025-10-25 00:14:30,2.0_enhanced</t>
  </si>
  <si>
    <t>IMG_3862.PNG,custody_screenshots\IMG_3862.PNG,Craig,Unknown,"Jackhm Social</t>
  </si>
  <si>
    <t>DEVElOOMen</t>
  </si>
  <si>
    <t>Oo || &amp; m if</t>
  </si>
  <si>
    <t>JAE 2Q, 2028</t>
  </si>
  <si>
    <t>THEM Ouxcing Gal</t>
  </si>
  <si>
    <t>iTminutes)</t>
  </si>
  <si>
    <t>Oo &amp; m if</t>
  </si>
  <si>
    <t>iTminutes)",91,True,False,2025-10-25 00:14:30,2.0_enhanced</t>
  </si>
  <si>
    <t>IMG_3863.PNG,custody_screenshots\IMG_3863.PNG,Craig,Unknown,"Jackhm Social</t>
  </si>
  <si>
    <t>O &amp; Co RI</t>
  </si>
  <si>
    <t>cal video mail</t>
  </si>
  <si>
    <t>Rebrmany 2, 2028</t>
  </si>
  <si>
    <t>9:3 7AMMOutgoing|Call]</t>
  </si>
  <si>
    <t>minutes)</t>
  </si>
  <si>
    <t>minutes)",98,True,False,2025-10-25 00:14:30,2.0_enhanced</t>
  </si>
  <si>
    <t>IMG_3864.PNG,custody_screenshots\IMG_3864.PNG,Craig,Unknown,"© (is) ©</t>
  </si>
  <si>
    <t>Jackhm Social</t>
  </si>
  <si>
    <t>DEVElOOMent</t>
  </si>
  <si>
    <t>2) 8) S| 8 |</t>
  </si>
  <si>
    <t>Reiiveny G, 2023</t>
  </si>
  <si>
    <t>3:5 3] PMmOutgoing|Calll</t>
  </si>
  <si>
    <t>Oscconds</t>
  </si>
  <si>
    <t>3-5 O BME Canceled|Calll</t>
  </si>
  <si>
    <t>Netas</t>
  </si>
  <si>
    <t>This wes me thing t get chold of her after che</t>
  </si>
  <si>
    <t>(eit the Ryan's home enc] Emma reiiusad tio gfive</t>
  </si>
  <si>
    <t>Imejilarper</t>
  </si>
  <si>
    <t>,© (is) ©</t>
  </si>
  <si>
    <t>Imejilarper",254,True,False,2025-10-25 00:14:30,2.0_enhanced</t>
  </si>
  <si>
    <t>IMG_3866.PNG,custody_screenshots\IMG_3866.PNG,Craig,Unknown,"10:29) MS lB)</t>
  </si>
  <si>
    <t>Jacqueline Gallant - Conflict of</t>
  </si>
  <si>
    <t>Intarast &amp; Prottessionell</t>
  </si>
  <si>
    <t>oo) © aj ~</t>
  </si>
  <si>
    <t>i Greft,</t>
  </si>
  <si>
    <t>Thanks yew Gar the additional intomation and explanation,</t>
  </si>
  <si>
    <t>ihwill[befablextoysendhyourantotticialracknowledgementy</t>
  </si>
  <si>
    <t>(eter end the gresess emmmany by the end of todky or</t>
  </si>
  <si>
    <t>tomorrow]Mornings</t>
  </si>
  <si>
    <t>,Jacqueline Gallant - Conflict of</t>
  </si>
  <si>
    <t>tomorrow]Mornings",269,True,False,2025-10-25 00:14:30,2.0_enhanced</t>
  </si>
  <si>
    <t>IMG_3868.PNG,custody_screenshots\IMG_3868.PNG,Craig,Unknown,"ROBT</t>
  </si>
  <si>
    <t>&lt; Coniimeionneia. GQ ®H</t>
  </si>
  <si>
    <t>(e)</t>
  </si>
  <si>
    <t>NBASW /artsne</t>
  </si>
  <si>
    <t>Craig Shulz</t>
  </si>
  <si>
    <t>74 Stock Farm Road</t>
  </si>
  <si>
    <t>Quispamsis, NB</t>
  </si>
  <si>
    <t>E2G 2A4</t>
  </si>
  <si>
    <t>Dear Craig,</t>
  </si>
  <si>
    <t>Re: Complaint placed by you against Jacqueline Gallant</t>
  </si>
  <si>
    <t>On February 10,2025 the New Brunswick Association of Social Workers</t>
  </si>
  <si>
    <t>(NBASW) received your complaint.Pursuant to New Brunswick Association</t>
  </si>
  <si>
    <t>of Social Workers Act, 2024 (the ""Act""), your complaint and additional</t>
  </si>
  <si>
    <t>information have been forwarded to our Complaints Committee and to the Member.</t>
  </si>
  <si>
    <t>For your reference, a copy of the Act is available on our website. Further,</t>
  </si>
  <si>
    <t>pursuant to the Act, the Complaints Committee will make every reasonable effort</t>
  </si>
  <si>
    <t>to examine all relevant documents but will not conduct a hearing or request you</t>
  </si>
  <si>
    <t>appear before it in person.</t>
  </si>
  <si>
    <t>Upon conclusion of its deliberations, the Complaints Committee will issue a decision:</t>
  </si>
  <si>
    <t>Directing that the Complaint, in whole or in part, be directed to the Discipline</t>
  </si>
  <si>
    <t>Committee;</t>
  </si>
  <si>
    <t>Directing that the Complaint be rejected; or</t>
  </si>
  <si>
    <t>Directing action that it considers appropriate in the circumstances to resolve the</t>
  </si>
  <si>
    <t>complaint.</t>
  </si>
  <si>
    <t>With respect to the above noted item (3) and the potential resolution of this complaint,</t>
  </si>
  <si>
    <t>you are advised that the Registrar can discuss various options available to the</t>
  </si>
  <si>
    <t>Complaints Committee with you at any time.</t>
  </si>
  <si>
    <t>Should you wish to discuss the complaint and discipline process, the potential resolution</t>
  </si>
  <si>
    <t>of this matter, or any other issue please contact the undersigned.</t>
  </si>
  <si>
    <t>Sincerely,</t>
  </si>
  <si>
    <t>Martine Paquet, Registrar</t>
  </si>
  <si>
    <t>Enclosure — Disciplinary Process Summary</t>
  </si>
  <si>
    <t>CP. /P.0. Box 1533, Suce/Sta. A, Fredericton, NB, E3B 562</t>
  </si>
  <si>
    <t>tel: (606) 459 5595 | e-mall: nbasw@nbasw-atsnb.ca | www.nbasw-atsnb.ca</t>
  </si>
  <si>
    <t>,ROBT</t>
  </si>
  <si>
    <t>tel: (606) 459 5595 | e-mall: nbasw@nbasw-atsnb.ca | www.nbasw-atsnb.ca",1631,True,False,2025-10-25 00:14:30,2.0_enhanced</t>
  </si>
  <si>
    <t>IMG_3869.PNG,custody_screenshots\IMG_3869.PNG,Craig,Emma,"S345) cS Bex}</t>
  </si>
  <si>
    <t>Wounvelblocked/Emma)</t>
  </si>
  <si>
    <t>Wourcaniumessagevoncalltheminthisychatvandiyounwonst</t>
  </si>
  <si>
    <t>receiveltheigmessagesion</t>
  </si>
  <si>
    <t>Unblock:</t>
  </si>
  <si>
    <t>ff</t>
  </si>
  <si>
    <t>KA.</t>
  </si>
  <si>
    <t>,S345) cS Bex}</t>
  </si>
  <si>
    <t>KA.",125,True,True,2025-10-25 00:14:30,2.0_enhanced</t>
  </si>
  <si>
    <t>IMG_3916.PNG,custody_screenshots\IMG_3916.PNG,Craig,Unknown,"PBT</t>
  </si>
  <si>
    <t>Mommy}</t>
  </si>
  <si>
    <t>ih a somy Shas</t>
  </si>
  <si>
    <t>probally chiving wa craay</t>
  </si>
  <si>
    <t>Just wating for someone coum ak</t>
  </si>
  <si>
    <t>iis parents house samy we playing</t>
  </si>
  <si>
    <t>with hockey cards is</t>
  </si>
  <si>
    <t>good net roaming around</t>
  </si>
  <si>
    <t>TT. —) _ :</t>
  </si>
  <si>
    <t>J ao a</t>
  </si>
  <si>
    <t>~ 30°</t>
  </si>
  <si>
    <t>- ©) — sso</t>
  </si>
  <si>
    <t>emo""</t>
  </si>
  <si>
    <t>iz</t>
  </si>
  <si>
    <t>_ B","PBT</t>
  </si>
  <si>
    <t>_ B",206,True,False,2025-10-25 00:14:30,2.0_enhanced</t>
  </si>
  <si>
    <t>IMG_4124.PNG,custody_screenshots\IMG_4124.PNG,Craig,Unknown,"RAV ccuane(47)</t>
  </si>
  <si>
    <t>OGPBYe ?</t>
  </si>
  <si>
    <t>iiwould}bejinterestedlinfajreterral)</t>
  </si>
  <si>
    <t>fer privates counsaling, specifically</t>
  </si>
  <si>
    <t>with semeone who can kelp</t>
  </si>
  <si>
    <t>navigate the siiesscrs That come</t>
  </si>
  <si>
    <t>tata oo parcalng elu evens</t>
  </si>
  <si>
    <t>arisesitromlitalyoulhavelany)</t>
  </si>
  <si>
    <t>recommendations foragancias or</t>
  </si>
  <si>
    <t>pprotiaccttometis wire crpsstelias tin</t>
  </si>
  <si>
    <t>thislareaWid|belhappy;torexplore</t>
  </si>
  <si>
    <t>those options.</t>
  </si>
  <si>
    <t>Pmelso hoping that, domm</t>
  </si>
  <si>
    <t>god mm cen gato</t>
  </si>
  <si>
    <t>family)</t>
  </si>
  <si>
    <t>Add Siickear &amp;</t>
  </si>
  <si>
    <t>,RAV ccuane(47)</t>
  </si>
  <si>
    <t>airanslate)",422,True,False,2025-10-25 00:14:30,2.0_enhanced</t>
  </si>
  <si>
    <t>IMG_4125.PNG,custody_screenshots\IMG_4125.PNG,Craig,Unknown,"| Chey no preflem. | had a consult</t>
  </si>
  <si>
    <t>with ay supervisor anc she has</t>
  </si>
  <si>
    <t>Given me permission to Gloss the fils</t>
  </si>
  <si>
    <t>as we do net have current child)</t>
  </si>
  <si>
    <t>Of you are interested hh private</t>
  </si>
  <si>
    <t>counscling 1 can provicle sessions</t>
  </si>
  <si>
    <t>paid) for hy the cepartinem. It woulkd</t>
  </si>
  <si>
    <t>boa sstemoumt of scssions I can</t>
  </si>
  <si>
    <t>provicie. 0fust macd to Canaw fF yom</t>
  </si>
  <si>
    <t>rave 6 preiarense on agenay anc) fi</t>
  </si>
  <si>
    <t>you are interested,</t>
  </si>
  <si>
    <t>| Thank you</t>
  </si>
  <si>
    <t>,| Chey no preflem. | had a consult</t>
  </si>
  <si>
    <t>| Thank you",380,True,False,2025-10-25 00:14:30,2.0_enhanced</t>
  </si>
  <si>
    <t>IMG_4143.PNG,custody_screenshots\IMG_4143.PNG,Craig,Unknown,"Aro yema campaine? ©</t>
  </si>
  <si>
    <t>Cause youre emaliing let ancl 0</t>
  </si>
  <si>
    <t>Wwanttsamore)</t>
  </si>
  <si>
    <t>Tadky OxI8ANN</t>
  </si>
  <si>
    <t>W,</t>
  </si>
  <si>
    <t>lw[elelzly[ulolole}</t>
  </si>
  <si>
    <t>alslolelelalalese)</t>
  </si>
  <si>
    <t>[} [2}x|[e][v [2 oo)ed] [@)</t>
  </si>
  <si>
    <t>,Aro yema campaine? ©</t>
  </si>
  <si>
    <t>[} [2}x|[e][v [2 oo)ed] [@)",161,True,False,2025-10-25 00:14:30,2.0_enhanced</t>
  </si>
  <si>
    <t>IMG_4308.PNG,custody_screenshots\IMG_4308.PNG,Craig,Unknown,"~@ 8of 20°</t>
  </si>
  <si>
    <t>OTHER count PROCEEDINGS</t>
  </si>
  <si>
    <t>arentiag onder, a contuct order</t>
  </si>
  <si>
    <t>Sal support or support</t>
  </si>
  <si>
    <t>Ifyou are applying for 8 p</t>
  </si>
  <si>
    <t>fl need to toll</t>
  </si>
  <si>
    <t>ran ondet for chifd support spo%</t>
  </si>
  <si>
    <t>ron pendent wit isnt a chuld yOu</t>
  </si>
  <si>
    <t>the court about:</t>
  </si>
  <si>
    <t>«any crinilnal or child protect</t>
  </si>
  <si>
    <t>nvolvo you or the other party t</t>
  </si>
  <si>
    <t>on cases or orders that</t>
  </si>
  <si>
    <t>0 tha proceeding, OF</t>
  </si>
  <si>
    <t>against one of you.</t>
  </si>
  <si>
    <t>Information to fielp onsure that any</t>
  </si>
  <si>
    <t>Tho judgo will use this,</t>
  </si>
  <si>
    <t>gdonot conflict with .</t>
  </si>
  <si>
    <t>orders made in this court proceedin</t>
  </si>
  <si>
    <t>other orders or proceedings.</t>
  </si>
  <si>
    <t>The following aro all other court proceedings involving</t>
  </si>
  <si>
    <t>‘one or both partles fo this proceeding or any ofthe</t>
  </si>
  <si>
    <t>children,</t>
  </si>
  <si>
    <t>(Give the name of the court, the court file number, the</t>
  </si>
  <si>
    <t>Jind of order the court was asked to inake and what</t>
  </si>
  <si>
    <t>order; fang, the court made, Ifthe proceeding is not yet</t>
  </si>
  <si>
    <t>completed, give its current status)</t>
  </si>
  <si>
    <t>POD OF NEL) PRUNSIWICK</t>
  </si>
  <si>
    <t>‘PRovincAt COUugr</t>
  </si>
  <si>
    <t>FALE ##0979l0202._ \</t>
  </si>
  <si>
    <t>eume = DUI EN 2010</t>
  </si>
  <si>
    <t>Pp SICK</t>
  </si>
  <si>
    <t>Penna cuer |</t>
  </si>
  <si>
    <t>(REQUESTING ARRIGDMENT.</t>
  </si>
  <si>
    <t>- OF TIME</t>
  </si>
  <si>
    <t>€ INTERIM CUSTODY</t>
  </si>
  <si>
    <t>AUTRES INSTANCES SUDICIAIRES</t>
  </si>
  <si>
    <t>Si vous demandoz une or</t>
  </si>
  <si>
    <t>‘ordonnanee do contact ou tie o7</t>
  </si>
  <si>
    <t>profit a'un enfant, d'un épouc ou d'une</t>
  </si>
  <si>
    <t>Fil nest pas un enfant, vous devrez mentionne</t>
  </si>
  <si>
    <t>« toute offairoou ordonnance pénate ou de protection de</t>
  </si>
  <si>
    <t>Yrenfance vous concernant ou concernant YYautre partic &amp;</t>
  </si>
  <si>
    <t>Pinstance;</t>
  </si>
  <si>
    <t>Je, une</t>
  </si>
  <si>
    <t>Jimentaire au</t>
  </si>
  <si>
    <t>personne &amp; charge</t>
  </si>
  <si>
    <t>fala cour:</t>
  </si>
  <si>
    <t>rdgnnance parental</t>
  </si>
  <si>
    <t>rdonnance al</t>
  </si>
  <si>
    <t>«toute ordonnance ou demande @interdiction ou de</t>
  </si>
  <si>
    <t>protection contre Pun ou Fautre d’entre yous.</t>
  </si>
  <si>
    <t>ements pour s‘assurer que</t>
  </si>
  <si>
    <t>de cette instance n’est</t>
  </si>
  <si>
    <t>ou instances.</t>
  </si>
  <si>
    <t>fisera cea renseign</t>
  </si>
  <si>
    <t>rendue en vertu</t>
  </si>
  <si>
    <t>ordonnonces</t>
  </si>
  <si>
    <t>Lo juge utl</t>
  </si>
  <si>
    <t>toute ordonnance</t>
  </si>
  <si>
    <t>pasen conflit avec autres</t>
  </si>
  <si>
    <t>‘Toutes les instances judiclaros impliquant une ou les</t>
  </si>
  <si>
    <t>Jeux parties 8 cele instance ou les enfants sont les</t>
  </si>
  <si>
    <t>suivantes., t</t>
  </si>
  <si>
    <t>n cour, fe numéro du‘dossier, fe genre</t>
  </si>
  <si>
    <t>d’ordonnance demandée et l'ordonnance rendue par ia</t>
  </si>
  <si>
    <t>cour s'fly a liew, SI instance n'a pas été menée d</t>
  </si>
  <si>
    <t>‘conclusion, dites &amp; quelle tape elle se trouve}</t>
  </si>
  <si>
    <t>@onnes te nom de ta</t>
  </si>
  <si>
    <t>,~@ 8of 20°</t>
  </si>
  <si>
    <t>@onnes te nom de ta",1997,True,False,2025-10-25 00:14:30,2.0_enhanced</t>
  </si>
  <si>
    <t>IMG_4309.PNG,custody_screenshots\IMG_4309.PNG,Craig,Unknown,"CLAIM BY ALPLICANT-</t>
  </si>
  <si>
    <t>1 ASK THE: COURT FOR’ THE FOLLOWING: ~</t>
  </si>
  <si>
    <t>(Clas below include class for teri orders)</t>
  </si>
  <si>
    <t>Chins under the | Clalarsunder the | | eintiog 0</t>
  </si>
  <si>
    <t>Diverce Act Fondly Law dct | property under the</t>
  </si>
  <si>
    <t>‘Bones in this 1 | Afasttat Property</t>
  </si>
  <si>
    <t>coxa only if 30m Act</t>
  </si>
  <si>
    <t>are asting ora</t>
  </si>
  <si>
    <t>aivorce)</t>
  </si>
  <si>
    <t>Elsuppont forme, | Clexclusivo</t>
  </si>
  <si>
    <t>possession of</t>
  </si>
  <si>
    <t>Co support forse’ || macital home</t>
  </si>
  <si>
    <t>chitd(cen)—table</t>
  </si>
  <si>
    <t>CD support for me</t>
  </si>
  <si>
    <t>Cl svpport forthe | amount Dexclusive</t>
  </si>
  <si>
    <t>shild(een)~ table possesslon of</t>
  </si>
  <si>
    <t>smourt Csuppont fori, | housthold goods</t>
  </si>
  <si>
    <t>egrets [eae |B</t>
  </si>
  <si>
    <t>1 forthe | thanthe table - fecezlng of</t>
  </si>
  <si>
    <t>idger)—oner | amocst ity eats</t>
  </si>
  <si>
    <t>than Be tao</t>
  </si>
  <si>
    <t>EA parcatingtimein | C1 saloof family</t>
  </si>
  <si>
    <t>respect ofcchitd(ren)’ | assets -</t>
  </si>
  <si>
    <t>Bi) decision-making</t>
  </si>
  <si>
    <t>responsibility in</t>
  </si>
  <si>
    <t>respect of the</t>
  </si>
  <si>
    <t>cchifd(cen)</t>
  </si>
  <si>
    <t>Di decision-making</t>
  </si>
  <si>
    <t>sespect of Ute</t>
  </si>
  <si>
    <t>shild(een)</t>
  </si>
  <si>
    <t>Di restraining/aon-.</t>
  </si>
  <si>
    <t>ihamssment order</t>
  </si>
  <si>
    <t>Qlectusive</t>
  </si>
  <si>
    <t>possession of the’</t>
  </si>
  <si>
    <t>maitel home</t>
  </si>
  <si>
    <t>Clexctusive</t>
  </si>
  <si>
    <t>passession of</t>
  </si>
  <si>
    <t>frouschotd goods,</t>
  </si>
  <si>
    <t>Oner Claims</t>
  </si>
  <si>
    <t>[7 dectaration of parentage under the Family Services Act.</t>
  </si>
  <si>
    <t>Creosts,</t>
  </si>
  <si>
    <t>Ci prejudgment interest</t>
  </si>
  <si>
    <t>DEMANDE DU REQUERANT</t>
  </si>
  <si>
    <t>JEDEMANDE A LA COUR CE QUI SUIT:</t>
  </si>
  <si>
    <t>(er deniades c-dessous comprennent les demondes</t>
  </si>
  <si>
    <t>dordonnances provisolres:)</t>
  </si>
  <si>
    <t>Dennis Tenandes Demandes poriant</t>
  </si>
  <si>
    <t>prézentées sous te présentéc sous! te sur des bieas</t>
  </si>
  <si>
    <t>régime dela, ‘régione de ta Lot ‘présentées sous le</t>
  </si>
  <si>
    <t>Lol sur ie divorce aur te droit de fa régime de la</t>
  </si>
  <si>
    <t>(Cocker lea cases de fanillie Lol sur tes blens</t>
  </si>
  <si>
    <t>fa présente oolonne matrimonlanx</t>
  </si>
  <si>
    <t>teniguement st YOu</t>
  </si>
  <si>
    <t>demandex un</t>
  </si>
  <si>
    <t>aivaree)</t>
  </si>
  <si>
    <t>Tin divorce: Eo des aliments Tila possession</t>
  </si>
  <si>
    <t>poormoisméme | exclusive du foyer</t>
  </si>
  <si>
    <t>Dees atimeots msicimonial</t>
  </si>
  <si>
    <t>pour mo}-mémne Dees aliments:</t>
  </si>
  <si>
    <t>pourun ou plusieurs.) C1 fa possession,</t>
  </si>
  <si>
    <t>Lleesoriments | Enfants (comme | eeusive des objets</t>
  </si>
  <si>
    <t>pourtn ov plusieurs’ | ‘autro qu celle ménagers</t>
  </si>
  <si>
    <t>‘enfmts Gomme. figurant dans la,</t>
  </si>
  <si>
    <t>ttre que calle table)</t>
  </si>
  <si>
    <t>“Figurant dans fa</t>
  </si>
  <si>
    <t>abe) Dats aliments</t>
  </si>
  <si>
    <t>pout un ov plusieurs | Ja vente des</t>
  </si>
  <si>
    <t>Dlees aliweats ‘enfants (somme</t>
  </si>
  <si>
    <t>pourunou plusieurs | satre que celle</t>
  </si>
  <si>
    <t>enfants (somme figurant dans ia</t>
  </si>
  <si>
    <t>‘autre que oclle table)</t>
  </si>
  <si>
    <t>‘Bgurent dens ls</t>
  </si>
  <si>
    <t>table) Dau temps</t>
  </si>
  <si>
    <t>parental &amp;l’égard</t>
  </si>
  <si>
    <t>Ode temps ‘d'un ou de plusicuss</t>
  </si>
  <si>
    <t>parental al'dpard | enfants</t>
  </si>
  <si>
    <t>‘dun oil de plusicirs</t>
  </si>
  <si>
    <t>‘enfants, Lacs</t>
  </si>
  <si>
    <t>‘responsabilités:</t>
  </si>
  <si>
    <t>Cass écisionnelles &amp;</t>
  </si>
  <si>
    <t>tesponsabillés Yégard d'un ou de</t>
  </si>
  <si>
    <t>décisionnelles a plusieurs enfants</t>
  </si>
  <si>
    <t>Végard d'un ou de,</t>
  </si>
  <si>
    <t>plusieus enfants | C) uninjonctionou</t>
  </si>
  <si>
    <t>une ordonnance de</t>
  </si>
  <si>
    <t>- nor-haretiement</t>
  </si>
  <si>
    <t>Dla pessession</t>
  </si>
  <si>
    <t>exclusive du foyer</t>
  </si>
  <si>
    <t>‘matrimonial</t>
  </si>
  <si>
    <t>{Cl tapéssession</t>
  </si>
  <si>
    <t>exclusive des objets</t>
  </si>
  <si>
    <t>ménapers</t>
  </si>
  <si>
    <t>Autres demandes.</t>
  </si>
  <si>
    <t>un del i</t>
  </si>
  <si>
    <t>Oud laration de fillation prisentée de la Loi sur les services Ala</t>
  </si>
  <si>
    <t>,CLAIM BY ALPLICANT-</t>
  </si>
  <si>
    <t>Co support forse’ macital home</t>
  </si>
  <si>
    <t>Oud laration de fillation prisentée de la Loi sur les services Ala",2525,True,False,2025-10-25 00:14:30,2.0_enhanced</t>
  </si>
  <si>
    <t>IMG_4310.PNG,custody_screenshots\IMG_4310.PNG,Craig,Unknown,"(10 0f 20°</t>
  </si>
  <si>
    <t>IMPORTANT FACIS SUPPORTING ,</t>
  </si>
  <si>
    <t>| MYCLAIMFOR DIVORCE</t>
  </si>
  <si>
    <t>0 Separation: Tho spouses have lived separate nud</t>
  </si>
  <si>
    <t>para, ince (te) EC. (0 [2eL and</t>
  </si>
  <si>
    <t>together sgain since that date</t>
  </si>
  <si>
    <t>£9 have not lived</t>
  </si>
  <si>
    <t>pt to'reconcile,</t>
  </si>
  <si>
    <t>u in an unsuccessful alter</t>
  </si>
  <si>
    <t>{ Efhave tived together again during the</t>
  </si>
  <si>
    <t>following porlod(s) in an unsuccessful</t>
  </si>
  <si>
    <t>attempt to reconcile: (Give dates,)</t>
  </si>
  <si>
    <t>ee —</t>
  </si>
  <si>
    <t>Cl Aduttery: The respondent has committed adultery,</t>
  </si>
  <si>
    <t>(Giva details, It is not necessary to nante ary</t>
  </si>
  <si>
    <t>‘other porson Involved but, (fyou do name</t>
  </si>
  <si>
    <t>the other person, then you must serve this</t>
  </si>
  <si>
    <t>Application on the other person)</t>
  </si>
  <si>
    <t>Hy Cruelty: The respondent has treated the applicant</t>
  </si>
  <si>
    <t>with physical or mental cruelty of such a</t>
  </si>
  <si>
    <t>kindl as to make continued cohabitation</t>
  </si>
  <si>
    <t>intolerable. (Give details.)</t>
  </si>
  <si>
    <t>IMPORTANT. FACTS SUPPORTING</t>
  </si>
  <si>
    <t>MY OTHER CLAIM(S)</t>
  </si>
  <si>
    <t>(Set out below facts supporting your clatm(s), Attach an</t>
  </si>
  <si>
    <t>adalitonal page Ifyou need mare space)</t>
  </si>
  <si>
    <t>Obusrve.</t>
  </si>
  <si>
    <t>‘ Minroulrshé .</t>
  </si>
  <si>
    <t>e lgolol-ea. nat a</t>
  </si>
  <si>
    <t>Prvnds / fomiis}</t>
  </si>
  <si>
    <t>~Repeiedly being told.</t>
  </si>
  <si>
    <t>tore Ore “Hook (al weiss ©</t>
  </si>
  <si>
    <t>i AN z</t>
  </si>
  <si>
    <t>al Chas</t>
  </si>
  <si>
    <t>antral</t>
  </si>
  <si>
    <t>‘Berna asked46 eave o-</t>
  </si>
  <si>
    <t>yeh- bb c PeFUS! and</t>
  </si>
  <si>
    <t>Nees shen,</t>
  </si>
  <si>
    <t>Me oc whak a</t>
  </si>
  <si>
    <t>FAITS IMPORTANTS A L’APPULDE MA</t>
  </si>
  <si>
    <t>REQUETE EN DIVORCE</t>
  </si>
  <si>
    <t>Les Gpowx sont séparés depuis le (date)</t>
  </si>
  <si>
    <t>ct</t>
  </si>
  <si>
    <t>__</t>
  </si>
  <si>
    <t>Cn’ont pas véou ensemble depuis cette date</t>
  </si>
  <si>
    <t>dana une valno tentative do réconciliation.</t>
  </si>
  <si>
    <t>46a ensemble pendant Ia ou Ies périodes</t>
  </si>
  <si>
    <t>suivantea dans une voine tentative de</t>
  </si>
  <si>
    <t>‘Yéconelintlon: (Préctsaz les dates.) :</t>
  </si>
  <si>
    <t>Ll Aathttres L’intimé a commis Padultére,</t>
  </si>
  <si>
    <t>‘(Préclses: Hi n'est pas nécessaire de</t>
  </si>
  <si>
    <t>nommer une autre personne, mals St VOUS</t>
  </si>
  <si>
    <t>je faites, vous dever alors tut signifier fa</t>
  </si>
  <si>
    <t>présente requéte,)</t>
  </si>
  <si>
    <t>timé a fait preuve d'une telle eruauté</t>
  </si>
  <si>
    <t>physique ou mentale &amp; l’égard du sequérant</t>
  </si>
  <si>
    <t>quo in cohabitation est deyenue intolérable,</t>
  </si>
  <si>
    <t>(Précisez)</t>
  </si>
  <si>
    <t>FAITS IMPORTANTS A L/APPUI DE MES</t>
  </si>
  <si>
    <t>‘AUTRES DEMANDES</t>
  </si>
  <si>
    <t>(Bnoncez ci-dessous les falts 2 Voppul de vos autres</t>
  </si>
  <si>
    <t>demandes, Jolgnez'des pages supplémentaires au besoin)</t>
  </si>
  <si>
    <t>(Co Séparation:</t>
  </si>
  <si>
    <t>Cont</t>
  </si>
  <si>
    <t>(1 Cruauté:</t>
  </si>
  <si>
    <t>erie)</t>
  </si>
  <si>
    <t>sBoing whatever We wanred</t>
  </si>
  <si>
    <t>arr Sake of Knoying 1, Couldnt</t>
  </si>
  <si>
    <t>len nen ALA A UIOK</t>
  </si>
  <si>
    <t>,(10 0f 20°</t>
  </si>
  <si>
    <t>len nen ALA A UIOK",1993,True,False,2025-10-25 00:14:30,2.0_enhanced</t>
  </si>
  <si>
    <t>IMG_4311.PNG,custody_screenshots\IMG_4311.PNG,Craig,Unknown,"ED 11 of 20</t>
  </si>
  <si>
    <t>Put tins through any blank space left on thls form. If</t>
  </si>
  <si>
    <t>additional space Is needed, extra pages may be attached.</t>
  </si>
  <si>
    <t>DECLARATION OF APPLICANT</t>
  </si>
  <si>
    <t>OG) I certify that fam aware of my duties undor</t>
  </si>
  <si>
    <t>[WI section $ of the Family Law Act,</t>
  </si>
  <si>
    <t>C)sections 7.1 to 7.5 of the Divorce Act,</t>
  </si>
  <si>
    <t>paren _BARNESNIUE , NB itis</t>
  </si>
  <si>
    <t>Signature of Appli¢ant \</t>
  </si>
  <si>
    <t>‘traces une ligne en travers de tout uspace laissé en blanc</t>
  </si>
  <si>
    <t>sur la présente forvaule, Au besoin, Jolgnes des pages</t>
  </si>
  <si>
    <t>supplémentatres.</t>
  </si>
  <si>
    <t>DECLARATION DUREQUERANT |</t>
  </si>
  <si>
    <t>[1 Srattesto que jo suis consclont des obligations qui me</t>
  </si>
  <si>
    <t>sont imposéos en application</t>
  </si>
  <si>
    <t>(ldo larticto 5 cto In Lot sur fe dott de fa, pfamiile,</t>
  </si>
  <si>
    <t>Cides articles 7.1 47.5 de Ja Lol sur fe divorce.</t>
  </si>
  <si>
    <t>nod</t>
  </si>
  <si>
    <t>: \ FAIT A. .</t>
  </si>
  <si>
    <t>lo, 20.</t>
  </si>
  <si>
    <t>\ ,</t>
  </si>
  <si>
    <t>‘Signature da requérant</t>
  </si>
  <si>
    <t>SOLICITOR'S CERTIFICATE</t>
  </si>
  <si>
    <t>My name ist</t>
  </si>
  <si>
    <t>and I am the applicant's solicifor in this court proceeding</t>
  </si>
  <si>
    <t>¢ proceeding...</t>
  </si>
  <si>
    <t>1 certify that have complied with the requirements of</t>
  </si>
  <si>
    <t>Ci section 6 of the Family Law Act.</t>
  </si>
  <si>
    <t>Cl scetion 7.7 of tho Divorce Act</t>
  </si>
  <si>
    <t>DATED at, ii</t>
  </si>
  <si>
    <t>____ &gt; th</t>
  </si>
  <si>
    <t>——_day of, 20. _“</t>
  </si>
  <si>
    <t>Signature of Solicitor</t>
  </si>
  <si>
    <t>) ATTESTATION DELAVOCAT</t>
  </si>
  <si>
    <t>ay Jemoppelto</t>
  </si>
  <si>
    <t>et je suis Pavocat du requérant dans cette instance,</t>
  </si>
  <si>
    <t>Taltesta m*@tre conformé aux exigences prévues &amp;</t>
  </si>
  <si>
    <t>[1 Matticto 6 do fa Loi sur Jo droit de Se famille,</t>
  </si>
  <si>
    <t>(1) Partlelo 7.7 de Ja Loi sur Ie divorce.</t>
  </si>
  <si>
    <t>FAIT a.</t>
  </si>
  <si>
    <t>Jo</t>
  </si>
  <si>
    <t>Signature do Pavocat</t>
  </si>
  <si>
    <t>,ED 11 of 20</t>
  </si>
  <si>
    <t>Signature do Pavocat",1297,True,False,2025-10-25 00:14:30,2.0_enhanced</t>
  </si>
  <si>
    <t>IMG_4312.PNG,custody_screenshots\IMG_4312.PNG,Craig,Unknown,", Give pr deciston-making detatts vf the order responsibilty thal you is want elaimed) the court to des des enfants précisions au sufet desquels do vous demandes que les | i</t>
  </si>
  <si>
    <t>make, (Include anp amounts of support and the yous atiments, demande ie femps, A parental Ia cour. (indiquez ou les responsabilités les montants que i</t>
  </si>
  <si>
    <t>names of the children, for whom support, parenting tne vous décisionnelles.) demandez a titre d'aliments sont conmus) ct les | 33</t>
  </si>
  <si>
    <t>A PELMAMEATT _ —</t>
  </si>
  <si>
    <t>1S IN</t>
  </si>
  <si>
    <t>——==— }</t>
  </si>
  <si>
    <t>ce",", Give pr deciston-making detatts vf the order responsibilty thal you is want elaimed) the court to des des enfants précisions au sufet desquels do vous demandes que les | i</t>
  </si>
  <si>
    <t>1S IN",477,True,False,2025-10-25 00:14:30,2.0_enhanced</t>
  </si>
  <si>
    <t>IMG_4313.PNG,custody_screenshots\IMG_4313.PNG,Craig,Unknown,"aaa €D 16 of 20 ——————</t>
  </si>
  <si>
    <t>cela}!</t>
  </si>
  <si>
    <t>— pe ereee</t>
  </si>
  <si>
    <t>“Forms of release Trelense witike walling for</t>
  </si>
  <si>
    <t>q Lamnow ehnrged wit Bie followings cobninal offen</t>
  </si>
  <si>
    <t>aa a ,</t>
  </si>
  <si>
    <t>otormsfniug tho ehild(con)'s best interests</t>
  </si>
  <si>
    <t>8 ‘The Jollowlng additional facts should bo. constilored when d</t>
  </si>
  <si>
    <t>Re seonde or Craig Soay\2 ———_—————</t>
  </si>
  <si>
    <t>“= Does net nave “Valo</t>
  </si>
  <si>
    <t>— Do es ind WAN e |</t>
  </si>
  <si>
    <t>aes Tx SOL</t>
  </si>
  <si>
    <t>7m eax aC OO Siatean OU SI Ve</t>
  </si>
  <si>
    <t>_ ‘OS 3s_Odsh Los ee Cot For nec Lanier O_</t>
  </si>
  <si>
    <t>OB nak ne. cheek. cwsd.\_leein —.</t>
  </si>
  <si>
    <t>Noeea Lyne \_yolnits! o peciautinncenk +O. :</t>
  </si>
  <si>
    <t>Rye bicra wieght</t>
  </si>
  <si>
    <t>OE BAC ces SAL WIQS_ WOO.</t>
  </si>
  <si>
    <t>ek here a</t>
  </si>
  <si>
    <t>__= DSi ng: nev. GSG, AGN on</t>
  </si>
  <si>
    <t>Yehween vs Gut ant sp ne A</t>
  </si>
  <si>
    <t>A cheatonaW fy Ae</t>
  </si>
  <si>
    <t>Creve el 2 Cognit coneeo\ _</t>
  </si>
  <si>
    <t>weil_béing 9-6 ay thieg Fos Cher payor</t>
  </si>
  <si>
    <t>le URNS abe: corsa</t>
  </si>
  <si>
    <t>ny SL LEON YS EE wikia exc Clas VAS</t>
  </si>
  <si>
    <t>,aaa €D 16 of 20 ——————</t>
  </si>
  <si>
    <t>ny SL LEON YS EE wikia exc Clas VAS",845,True,False,2025-10-25 00:14:30,2.0_enhanced</t>
  </si>
  <si>
    <t>IMG_4314.PNG,custody_screenshots\IMG_4314.PNG,Craig,Unknown,"—_ 017 of 20</t>
  </si>
  <si>
    <t>sovovlod ge ence blew, de ebllairen) be tie proceeding heatbave Hired soth se following,</t>
  </si>
  <si>
    <t>/ 4g. ‘To the bust of ny</t>
  </si>
  <si>
    <t>ete cb poo lomo fot ren</t>
  </si>
  <si>
    <t>Child's Nee ""Name(s of Caregivers) Feigip ans</t>
  </si>
  <si>
    <t>nageee UN H yma @NAN Tail (2024 - ol 2 a</t>
  </si>
  <si>
    <t>aie 1 [12 4Z02 = CUePENT</t>
  </si>
  <si>
    <t>aaa aN wahidoiae el fizf20244, p</t>
  </si>
  <si>
    <t>[omnia sowuce_|</t>
  </si>
  <si>
    <t>10. My plan for theeoreand sapbring)ng ofthe chiles) fas follores:</t>
  </si>
  <si>
    <t>2 pla toe att fllorng adds: . °</t>
  </si>
  <si>
    <t>19u7 bautte 372, BaPNRSHLE Ne. Ch ESRB?</t>
  </si>
  <si>
    <t>D) The following people (oer tau the hitdend tovofved mets proceeding) will be lvivg wash me:</t>
  </si>
  <si>
    <t>Folllegataamesnd | Dirth date Fellionsipto | Hasachidofths ""Tiss Ihis person bron found guilty</t>
  </si>
  <si>
    <t>«ens “Yan personever teen ta’ | ‘ofa criminal ollense forwheh belie</t>
  </si>
  <si>
    <t>ofher names this’</t>
  </si>
  <si>
    <t>perron bes used owed thecaroofChid | _Farnatrectedapardayor ober</t>
  </si>
  <si>
    <t>roteelton Servicest | MY Seacteiad hace? Gos</t>
  </si>
  <si>
    <t>ge .</t>
  </si>
  <si>
    <t>ieee pil ffl) Motte |-_ vo “v0</t>
  </si>
  <si>
    <t>iL</t>
  </si>
  <si>
    <t>ewer. alls7.| Frmee. | No =~ NO</t>
  </si>
  <si>
    <t>Hare =</t>
  </si>
  <si>
    <t>pened raplas psi | NO yes-Dul |</t>
  </si>
  <si>
    <t>,—_ 017 of 20</t>
  </si>
  <si>
    <t>pened raplas psi | NO yes-Dul |",942,True,False,2025-10-25 00:14:30,2.0_enhanced</t>
  </si>
  <si>
    <t>IMG_4315.PNG,custody_screenshots\IMG_4315.PNG,Craig,Unknown,"OD) cS)</t>
  </si>
  <si>
    <t>oA (BK) E-TGO»</t>
  </si>
  <si>
    <t>iTextiiMessagerisMS}</t>
  </si>
  <si>
    <t>sTodayz3-28'PN]</t>
  </si>
  <si>
    <t>Weve locked your RBC ascot</t>
  </si>
  <si>
    <t>ater notichg cepeated failed login</t>
  </si>
  <si>
    <t>ements erighating tem Oshawa,</t>
  </si>
  <si>
    <t>Ontario, IF this wacwt you, please</t>
  </si>
  <si>
    <t>Verifvidentitynberc</t>
  </si>
  <si>
    <t>Thefsendemisinotiinsyourcontactllisty</t>
  </si>
  <si>
    <t>,OD) cS)</t>
  </si>
  <si>
    <t>() Tet Message o SMS Q",267,True,False,2025-10-25 00:14:30,2.0_enhanced</t>
  </si>
  <si>
    <t>IMG_4354.PNG,custody_screenshots\IMG_4354.PNG,Craig,Unknown,"O/ ea ETE}</t>
  </si>
  <si>
    <t>IMG_4355.PNG,custody_screenshots\IMG_4355.PNG,Craig,Ryan,"Q</t>
  </si>
  <si>
    <t>IMG_4356.PNG,custody_screenshots\IMG_4356.PNG,Craig,Unknown,"®</t>
  </si>
  <si>
    <t>IMG_4357.PNG,custody_screenshots\IMG_4357.PNG,Craig,Unknown,"4:53} ccuane(S9)</t>
  </si>
  <si>
    <t>IMG_4358.PNG,custody_screenshots\IMG_4358.PNG,Craig,Unknown,"4:53} PileTEeL)</t>
  </si>
  <si>
    <t>IMG_4359.PNG,custody_screenshots\IMG_4359.PNG,Craig,Unknown,"4:53} cuane(S9)</t>
  </si>
  <si>
    <t>IMG_4360.PNG,custody_screenshots\IMG_4360.PNG,Craig,Unknown,"4:53} cciuane(S9)</t>
  </si>
  <si>
    <t>IMG_4361.PNG,custody_screenshots\IMG_4361.PNG,Craig,Unknown,"4:53) cfitaaGs)</t>
  </si>
  <si>
    <t>IMG_4362.PNG,custody_screenshots\IMG_4362.PNG,Craig,Emma,"4:53} cciuana(s3s)</t>
  </si>
  <si>
    <t>IMG_4363.PNG,custody_screenshots\IMG_4363.PNG,Craig,Unknown,"4:53} ccuane(s3s)</t>
  </si>
  <si>
    <t>IMG_4364.PNG,custody_screenshots\IMG_4364.PNG,Craig,Unknown,"07 eat ETE</t>
  </si>
  <si>
    <t>ORE RRS PENH |</t>
  </si>
  <si>
    <t>ST OHH, NS.</t>
  </si>
  <si>
    <t>pépos’ /enneGisTRe</t>
  </si>
  <si>
    <t>to sleep; “A 4</t>
  </si>
  <si>
    <t>on ae</t>
  </si>
  <si>
    <t>,07 eat ETE</t>
  </si>
  <si>
    <t>&amp; outlook.live.com",1996,True,False,2025-10-25 00:14:30,2.0_enhanced</t>
  </si>
  <si>
    <t>IMG_4365.PNG,custody_screenshots\IMG_4365.PNG,Craig,Emma,"Menper in ony ems. If this caso fs</t>
  </si>
  <si>
    <t>IMG_4366.PNG,custody_screenshots\IMG_4366.PNG,Craig,Unknown,"plates fem never</t>
  </si>
  <si>
    <t>IMG_4367.PNG,custody_screenshots\IMG_4367.PNG,Craig,Unknown,"This was the day and time thay were</t>
  </si>
  <si>
    <t>IMG_4370.PNG,custody_screenshots\IMG_4370.PNG,Craig,Unknown,"4:27</t>
  </si>
  <si>
    <t>IMG_4372.PNG,custody_screenshots\IMG_4372.PNG,Craig,Unknown,"i friends)</t>
  </si>
  <si>
    <t>IMG_4377.PNG,custody_screenshots\IMG_4377.PNG,Craig,Emma,"heoper fs with ae et any Creams.</t>
  </si>
  <si>
    <t>Where shell rama untill Gama</t>
  </si>
  <si>
    <t>echars up. Fin samy, youre</t>
  </si>
  <si>
    <t>weleome to come end see her</t>
  </si>
  <si>
    <t>fany.timesyoulwantboutemmal</t>
  </si>
  <si>
    <t>needs serious helps che wasnt</t>
  </si>
  <si>
    <t>seber her whale pragnenay or</t>
  </si>
  <si>
    <t>the chy she gave bibth er one day</t>
  </si>
  <si>
    <t>ees. Her ast i of rage</t>
  </si>
  <si>
    <t>cestroyihg my fase and) the</t>
  </si>
  <si>
    <t>epertinent was may thal sirew,</t>
  </si>
  <si>
    <t>Someone needs to teles care oF</t>
  </si>
  <si>
    <t>Gnma because 1 cant do ft</t>
  </si>
  <si>
    <t>fanymoreamyspnonitygistthis}little)</t>
  </si>
  <si>
    <t>Gf. (ll keep her preiiems private</t>
  </si>
  <si>
    <t>ut i aseds to he taken cara Of</t>
  </si>
  <si>
    <t>OBS 10, 2024 AT BB AM</t>
  </si>
  <si>
    <t>hou,velblockedWane)</t>
  </si>
  <si>
    <t>You cant message or call than fh this fancyoulwongt</t>
  </si>
  <si>
    <t>thal messages or</t>
  </si>
  <si>
    <t>,heoper fs with ae et any Creams.</t>
  </si>
  <si>
    <t>thal messages or",588,True,True,2025-10-25 00:14:30,2.0_enhanced</t>
  </si>
  <si>
    <t>IMG_4378.PNG,custody_screenshots\IMG_4378.PNG,Craig,Unknown,"PilbLTE (28)</t>
  </si>
  <si>
    <t>OES 10, 2024 AT ORV7AM</t>
  </si>
  <si>
    <t>Oh Graig Tn so somy this is</t>
  </si>
  <si>
    <t>heppening | had mo fidea</t>
  </si>
  <si>
    <t>BES 1, 22447 20M</t>
  </si>
  <si>
    <t>,PilbLTE (28)</t>
  </si>
  <si>
    <t>thal messages or",194,True,False,2025-10-25 00:14:30,2.0_enhanced</t>
  </si>
  <si>
    <t>IMG_4379.PNG,custody_screenshots\IMG_4379.PNG,Craig,Unknown,"11:5 2}</t>
  </si>
  <si>
    <t>CES 10, 2024 AT</t>
  </si>
  <si>
    <t>Grate) 1 coulkkint this a8 0</t>
  </si>
  <si>
    <t>E&gt; Cont have en (Phone 8</t>
  </si>
  <si>
    <t>omy bos:</t>
  </si>
  <si>
    <t>BBC 10, 2024 Ar</t>
  </si>
  <si>
    <t>Pro dle) in, the police ware</t>
  </si>
  <si>
    <t>here to Gneck th Thay</t>
  </si>
  <si>
    <t>Von Sal fn is chet ens yom</t>
  </si>
  <si>
    <t>coccive thal massages Gr</t>
  </si>
  <si>
    <t>—","11:5 2}</t>
  </si>
  <si>
    <t>Report",212,True,False,2025-10-25 00:14:30,2.0_enhanced</t>
  </si>
  <si>
    <t>IMG_4380.PNG,custody_screenshots\IMG_4380.PNG,Craig,Unknown,"PilbLTE (289)</t>
  </si>
  <si>
    <t>BBS 10, 2023 AT GISFM</t>
  </si>
  <si>
    <t>Pve filled) ett ih, the police ware</t>
  </si>
  <si>
    <t>here to check ih alreachy, Thay</t>
  </si>
  <si>
    <t>Went Me to fille fer sale custody</t>
  </si>
  <si>
    <t>(ut 0 dent went to do thet to har</t>
  </si>
  <si>
    <t>or youn Fm so sonny 0 fust have to</t>
  </si>
  <si>
    <t>heap herper safe. Like 0 safe) 0</t>
  </si>
  <si>
    <t>Wan tsV OUMLOISee Sy OUT</t>
  </si>
  <si>
    <t>granchugimer our deer is</t>
  </si>
  <si>
    <t>EINES GpEN to yeu end yeur</t>
  </si>
  <si>
    <t>boys. And uses achiis can figure</t>
  </si>
  <si>
    <t>outa solution thet dassnt</t>
  </si>
  <si>
    <t>chetroy Emma's Iie</t>
  </si>
  <si>
    <t>BEST, 200s AT EOIN</t>
  </si>
  <si>
    <t>Jano Pan trying really thal.</t>
  </si>
  <si>
    <t>My cr PES CNET</t>
  </si>
  <si>
    <t>ata &amp; staan, yous</t>
  </si>
  <si>
    <t>Wou,ve)blocked{Jane}</t>
  </si>
  <si>
    <t>You cant message or call them ih tis fandhyouRwongty</t>
  </si>
  <si>
    <t>coccive thal massages Gr ms</t>
  </si>
  <si>
    <t>[tes</t>
  </si>
  <si>
    <t>,PilbLTE (289)</t>
  </si>
  <si>
    <t>[tes",582,True,False,2025-10-25 00:14:30,2.0_enhanced</t>
  </si>
  <si>
    <t>IMG_4381.PNG,custody_screenshots\IMG_4381.PNG,Craig,Jane,"2}</t>
  </si>
  <si>
    <t>DES, 2024 AT</t>
  </si>
  <si>
    <t>Jane Pin trying realy</t>
  </si>
  <si>
    <t>My door is clues open ast</t>
  </si>
  <si>
    <t>has bean, t you</t>
  </si>
  <si>
    <t>Nick and Matt 0 dent</t>
  </si>
  <si>
    <t>Know how to spall</t>
  </si>
  <si>
    <t>you speek to MER?</t>
  </si>
  <si>
    <t>€ = Es on ab</t>
  </si>
  <si>
    <t>* ao | ge ae:</t>
  </si>
  <si>
    <t>SD BA 4 Dns KA AA</t>
  </si>
  <si>
    <t>eo thity Fs</t>
  </si>
  <si>
    <t>—","DES, 2024 AT</t>
  </si>
  <si>
    <t>Report",249,True,True,2025-10-25 00:14:30,2.0_enhanced</t>
  </si>
  <si>
    <t>IMG_4382.PNG,custody_screenshots\IMG_4382.PNG,Craig,Unknown,"OBS 1, 2024 AT OAM</t>
  </si>
  <si>
    <t>sweetelg</t>
  </si>
  <si>
    <t>rowing</t>
  </si>
  <si>
    <t>She's</t>
  </si>
  <si>
    <t>Gey, 0 havent bean techn</t>
  </si>
  <si>
    <t>well all wack but have a costars</t>
  </si>
  <si>
    <t>leven</t>
  </si>
  <si>
    <t>Hopefull yall</t>
  </si>
  <si>
    <t>soon’</t>
  </si>
  <si>
    <t>‘appointment</t>
  </si>
  <si>
    <t>n</t>
  </si>
  <si>
    <t>dane}</t>
  </si>
  <si>
    <t>fancyoulwongt</t>
  </si>
  <si>
    <t>Sonera ven</t>
  </si>
  <si>
    <t>blocke</t>
  </si>
  <si>
    <t>orcall than ih this</t>
  </si>
  <si>
    <t>Vougve)</t>
  </si>
  <si>
    <t>recciveltneli</t>
  </si>
  <si>
    <t>You cane</t>
  </si>
  <si>
    <t>,OBS 1, 2024 AT OAM</t>
  </si>
  <si>
    <t>Report",233,True,False,2025-10-25 00:14:30,2.0_enhanced</t>
  </si>
  <si>
    <t>IMG_4383.PNG,custody_screenshots\IMG_4383.PNG,Craig,Unknown,"PilbLTE (28)</t>
  </si>
  <si>
    <t>Maveralgreattdayhopesyoupreell</t>
  </si>
  <si>
    <t>Shanks Graig |</t>
  </si>
  <si>
    <t>DECKIAN202&gt;4YAT&amp;O: 21D)</t>
  </si>
  <si>
    <t>ihn sony ter hurting your temihy</t>
  </si>
  <si>
    <t>with whet happens naw burl</t>
  </si>
  <si>
    <t>toied to do this without your</t>
  </si>
  <si>
    <t>chard pubblichy but tie</t>
  </si>
  <si>
    <t>Chitsrense fs che walked inte my</t>
  </si>
  <si>
    <t>granchiathars heme end she</t>
  </si>
  <si>
    <t>wont tall me where my caughtar</t>
  </si>
  <si>
    <t>OBS 1G, 2022 AT BAM</t>
  </si>
  <si>
    <t>[tes",414,True,False,2025-10-25 00:14:30,2.0_enhanced</t>
  </si>
  <si>
    <t>IMG_4384.PNG,custody_screenshots\IMG_4384.PNG,Craig,Unknown,"PilbLTE (28)</t>
  </si>
  <si>
    <t>My bet @ phoetes all) ave Henper</t>
  </si>
  <si>
    <t>ih the came oui. Frem Friday,</t>
  </si>
  <si>
    <t>(ed Ike contimation shas at your</t>
  </si>
  <si>
    <t>heme fh Rarmseville whan yeu get</t>
  </si>
  <si>
    <t>acGhance. Thanks Jane</t>
  </si>
  <si>
    <t>DES Si, 2004 AT ORIN</t>
  </si>
  <si>
    <t>how was Garpers chy tock? Is</t>
  </si>
  <si>
    <t>Sherstilllinibarnsevillez</t>
  </si>
  <si>
    <t>OQMCOSH Graig yes Harper bs stil</t>
  </si>
  <si>
    <t>hh Gerncsville and che fs hamtng a</t>
  </si>
  <si>
    <t>bottle now. Come visit her</t>
  </si>
  <si>
    <t>tomorrow [F yom clemt believe mea</t>
  </si>
  <si>
    <t>end step senchig me fealish</t>
  </si>
  <si>
    <t>Thenks Janel D eheeten</t>
  </si>
  <si>
    <t>was stein fecllsin quastien!</t>
  </si>
  <si>
    <t>[tes",555,True,False,2025-10-25 00:14:30,2.0_enhanced</t>
  </si>
  <si>
    <t>IMG_4385.PNG,custody_screenshots\IMG_4385.PNG,Craig,Jane,"PilbLTE (28)</t>
  </si>
  <si>
    <t>Thanks Janel Dict realize thet</t>
  </si>
  <si>
    <t>wes such a foolish question!</t>
  </si>
  <si>
    <t>CGoochichn</t>
  </si>
  <si>
    <t>CBS 81, 2024 AT 1PM</t>
  </si>
  <si>
    <t>FERIOY new weer hErper, here's to</t>
  </si>
  <si>
    <t>JANI AT TRAM</t>
  </si>
  <si>
    <t>Tope the Ryans have a greet</t>
  </si>
  <si>
    <t>New wears Dey ihn sure thare’s alll</t>
  </si>
  <si>
    <t>tthe of snilles and fi soells just</t>
  </si>
  <si>
    <t>fantastio® 0 say a prayer at TRI</t>
  </si>
  <si>
    <t>triiso a day for Mhhy Gil? Love</t>
  </si>
  <si>
    <t>you miss yeu Fharpey, dads oii</t>
  </si>
  <si>
    <t>Ricky tor a couple ckys Ml see</t>
  </si>
  <si>
    <t>sol Ye</t>
  </si>
  <si>
    <t>[tes",490,True,True,2025-10-25 00:14:30,2.0_enhanced</t>
  </si>
  <si>
    <t>IMG_4386.PNG,custody_screenshots\IMG_4386.PNG,Craig,Unknown,"PablETE(299)</t>
  </si>
  <si>
    <t>Graig what's done fs dene we alll</t>
  </si>
  <si>
    <t>hee to deel with the deaisicn we</t>
  </si>
  <si>
    <t>CBS 81, 2024 AT TROIAM</t>
  </si>
  <si>
    <t>Ok 0 appreciate your response 0</t>
  </si>
  <si>
    <t>truly do. Erioy your cay with</t>
  </si>
  <si>
    <t>arpergshestsojpentects</t>
  </si>
  <si>
    <t>its cad that ive been the only</t>
  </si>
  <si>
    <t>level headed mature one ih all oF</t>
  </si>
  <si>
    <t>this. Who woulk quesss¢)</t>
  </si>
  <si>
    <t>Hehe &amp;</t>
  </si>
  <si>
    <t>Wellness cheels start tomer,</t>
  </si>
  <si>
    <t>row have vour ast name fi hawe</t>
  </si>
  <si>
    <t>thetuy , yest</t>
  </si>
  <si>
    <t>ferper\“ y mong and every</t>
  </si>
  <si>
    <t>,PablETE(299)</t>
  </si>
  <si>
    <t>thal messages or",473,True,False,2025-10-25 00:14:30,2.0_enhanced</t>
  </si>
  <si>
    <t>IMG_4387.PNG,custody_screenshots\IMG_4387.PNG,Craig,Unknown,"Pall|ETE(299)</t>
  </si>
  <si>
    <t>OBS £0, 2024 AT NPM</t>
  </si>
  <si>
    <t>Os there a good) the temenaw to</t>
  </si>
  <si>
    <t>Stop ih anc) see her ter half an</t>
  </si>
  <si>
    <t>hour? My focus was a stefale</t>
  </si>
  <si>
    <t>enuironment fer Harper, enc) se</t>
  </si>
  <si>
    <t>has that th your cara But 0 nese)</t>
  </si>
  <si>
    <t>to spend tne with her yeurte</t>
  </si>
  <si>
    <t>weleome to bathe her here OF</t>
  </si>
  <si>
    <t>that’s less siraih on Piper and)</t>
  </si>
  <si>
    <t>your tantly,</t>
  </si>
  <si>
    <t>Thentes Jena, there's nothing</t>
  </si>
  <si>
    <t>other than my love anc) care tor</t>
  </si>
  <si>
    <t>your grencdauchiar fh may</t>
  </si>
  <si>
    <t>IDECE30%20 247A T£O 315 BMI)</t>
  </si>
  <si>
    <t>You Gan Game anytime yeu</t>
  </si>
  <si>
    <t>Wantgtomonnovy)</t>
  </si>
  <si>
    <t>,Pall|ETE(299)</t>
  </si>
  <si>
    <t>[tes",563,True,False,2025-10-25 00:14:30,2.0_enhanced</t>
  </si>
  <si>
    <t>IMG_4388.PNG,custody_screenshots\IMG_4388.PNG,Craig,Unknown,"DECISON2O2AIATRI AIAN)</t>
  </si>
  <si>
    <t>Maybe you could read this to</t>
  </si>
  <si>
    <t>(Chapter One Fie Heartbesis</t>
  </si>
  <si>
    <t>‘in strecswptoun were qudct tn tbe marcas fst be wy we lk shew twas she time of day acon te werd fltcnim e108</t>
  </si>
  <si>
    <t>‘fever inside na flt ec eppoite Mor wll at Ber nowt osc, er band resting om ber bil there Harper wat</t>
  </si>
  <si>
    <t>already making ber provncekaou with itl kicks nd sree, The dags, Piper and Lun, tretie abcd one big one mad</t>
  </si>
  <si>
    <t>Stet scpsim syne asif they wadertod tbe importznce af ts riteak</t>
  </si>
  <si>
    <t>Ie wasdaring thee walls thas {did most of my sabi to Harper, HeaTkc abowt evertbing— bow mnch we lved ier already,</t>
  </si>
  <si>
    <t>‘our we were persring for her arrival, bw I promis ta tach rssh rks scr the FLammond Riversomcdy, Fold ber</t>
  </si>
  <si>
    <t>the tari hat eviten for ber—tittle takes of coorage at xe, Sbe mar barely the size of a grapefruit the, bt Espa tober</t>
  </si>
  <si>
    <t>casthou ghd Been listening Ber wef</t>
  </si>
  <si>
    <t>Her mem tented guictly whenever {poke to ELarper bt bere wata shasw bebid ber ges filet too. The fear of lsing hen,</t>
  </si>
  <si>
    <t>‘he fear of wot being enongh fr ber We were two pares, ssrved fom the past, carrying the weigle of broken veationsbipeand</t>
  </si>
  <si>
    <t>ater droems, but bere we were, trying ta hold eure the paabaity of mmctbing bosetiful—sometbing whale Harper,</t>
  </si>
  <si>
    <t>At nigh tu thet small wphonen sparimens, wert like trangersom the some busted fghoing for thesame thing bus from</t>
  </si>
  <si>
    <t>_xprae trenches, Her mam would carl vp ix the bslreom, 4 protective han over ber bill, while UL awake an the couch,</t>
  </si>
  <si>
    <t>saving tthe ceiling, connting exch pesing weond like alifeine Five bartbetts—bert, Harper’ and mine—teerealf that</t>
  </si>
  <si>
    <t>meter Some nights, fol like she whole weet red on hecping those boartbes steady.</t>
  </si>
  <si>
    <t>‘The doctors sid Harper'sarvical would be carky—tonearkp. Everyday fle ke a feagleelaory, aif we were dangling on a</t>
  </si>
  <si>
    <t>igherope between Fope and Ieartbreak. Wedd talk mach about the fear, but i there, 40k and beaty Pa te alee,</t>
  </si>
  <si>
    <t>Irate, ex poured suractes ina the Little thingy we eald erat, Wl, Stories Soft biper te HLarpe, hoping sbecauld fear</t>
  </si>
  <si>
    <t>wasn oes bow desperatly we ws Bert tay safe, to stay lio, to ashe It ta this world.</t>
  </si>
  <si>
    <t>‘The apartment iif was herely big env for wx the dog, but became a world of itr our, Pier, with ber gentle yes,</t>
  </si>
  <si>
    <t>would vet her masive head om Sea's lap if she cond suse the weight of ber worriee Lana, alias she trowblemaBer,</t>
  </si>
  <si>
    <t>trvaghe muamecnts of lity, sealing socks ancl darting und thetsble witha gz tail, Even they wemed ta vadlertand that</t>
  </si>
  <si>
    <t>Harper mastheecnter of ecergtbing non,</t>
  </si>
  <si>
    <t>Soo gles wen the apartment eas quit anc the weigh of the dy bad etc exould sera bythe bedroom lar may land</t>
  </si>
  <si>
    <t>Iexering ore the aol Junta toy the xors Frelin’ find —bow xared Tus, bow much Hove them bots bow tdidn't</t>
  </si>
  <si>
    <t>know bot fix the pt it wanted te bldg eter fr be ftmre. I neer opened the door. Fst Tripod these</t>
  </si>
  <si>
    <t>rors Harper's bey daring the wex cay walk, bop tl reac bor mast, ven if indirectly,</t>
  </si>
  <si>
    <t>Shenae’) nati later, ch Lter tht we'd reslice we bad been fighting forthe exact sme thing all along. We both wanted</t>
  </si>
  <si>
    <t>Harper to be belt, aby safe 0 knoe love frome she moot she opened bere But on those days leading wp to be arrival we</t>
  </si>
  <si>
    <t>sere to tat it orem fesre te weit. Alt we knew was that Harper ting boarthett wat miracle, and we wert balding on ti?</t>
  </si>
  <si>
    <t>sett everything we bd,</t>
  </si>
  <si>
    <t>,DECISON2O2AIATRI AIAN)</t>
  </si>
  <si>
    <t>[tes",3288,True,False,2025-10-25 00:14:30,2.0_enhanced</t>
  </si>
  <si>
    <t>IMG_4389.PNG,custody_screenshots\IMG_4389.PNG,Craig,Unknown,"Pall|ETE(299)</t>
  </si>
  <si>
    <t>OBS £0, 2024 AT 123AM</t>
  </si>
  <si>
    <t>tock? Os she dlecaing ih her</t>
  </si>
  <si>
    <t>basset yet or ati with Gama</t>
  </si>
  <si>
    <t>Aayrhting 0 can co to brellp you</t>
  </si>
  <si>
    <t>Gays oul? Thenk yew fer tehting</t>
  </si>
  <si>
    <t>Greet care of my demeiiter 0 Knew</t>
  </si>
  <si>
    <t>ches cate ih your hands as you</t>
  </si>
  <si>
    <t>Know che was ih aine</t>
  </si>
  <si>
    <t>DES SO, 2003 AT IRAN</t>
  </si>
  <si>
    <t>Maybe you could read) this to</t>
  </si>
  <si>
    <t>er man mil quieter ptr te mae ibn erp elite Te feof he,</t>
  </si>
  <si>
    <t>‘fear aft ig enn frre weber ards tepa caring eae decane</t>
  </si>
  <si>
    <t>ebsrerl dram but Bere weer tring te bold met peli af mcg eset meting</t>
  </si>
  <si>
    <t>ll nptown spartment we weve like srsngers othe same hutlefcl, fighting forthe same thing but from</t>
  </si>
  <si>
    <t>are would curl vp in the betroomy, a protective band over ber bel, bile Day sche an the couch,</t>
  </si>
  <si>
    <t>conntinge1ch pusing weond like alifdine Five beartbetts—bers Harper’ and mine—teereall that</t>
  </si>
  <si>
    <t>Jove Some nights, fol like the whole ct rested on beeping those boartbts steady,</t>
  </si>
  <si>
    <t>rai wo ryan Ey dying af eevee dang on</t>
  </si>
  <si>
    <t>and Beartbresk. Wedidu talk mach about iBe fer there thick ana beau ta the lene,</t>
  </si>
  <si>
    <t>Inutcad ex poured oracles ina the Lit thing portnddonint Wak ae Sf sige tbsp, pie eeatlior</t>
  </si>
  <si>
    <t>wean noes bow desperatly we ws Bert tay safe, to stay alto, tase It ita this world.</t>
  </si>
  <si>
    <t>coccive thal massages Gr ms",2023,True,False,2025-10-25 00:14:30,2.0_enhanced</t>
  </si>
  <si>
    <t>IMG_4390.PNG,custody_screenshots\IMG_4390.PNG,Craig,Unknown,"PablETE(299)</t>
  </si>
  <si>
    <t>Picase keep her satta. 0 wil] nat</t>
  </si>
  <si>
    <t>tele her or eticapt to take lhexe 0</t>
  </si>
  <si>
    <t>told) yew anc) Mant cient emaqy</t>
  </si>
  <si>
    <t>OES 20, 2000 AT SOREN</t>
  </si>
  <si>
    <t>whet | was doihg and wine 0</t>
  </si>
  <si>
    <t>needed Exe enc) Harper sate</t>
  </si>
  <si>
    <t>ane) that was cnhy way shed go</t>
  </si>
  <si>
    <t>heme. Thents again</t>
  </si>
  <si>
    <t>DECI OF20241ATRIO-0S PN)</t>
  </si>
  <si>
    <t>Woulunsentralmessage)</t>
  </si>
  <si>
    <t>BES 0, 2004 AT HAGAN</t>
  </si>
  <si>
    <t>Sonny a vb nose thumbs</t>
  </si>
  <si>
    <t>AVL Annenicicandestia</t>
  </si>
  <si>
    <t>housveiblocked(Jane)</t>
  </si>
  <si>
    <t>thal messages or",467,True,False,2025-10-25 00:14:30,2.0_enhanced</t>
  </si>
  <si>
    <t>IMG_4391.PNG,custody_screenshots\IMG_4391.PNG,Craig,Unknown,"11-20) eat LT ESS,</t>
  </si>
  <si>
    <t>LOU ULLAL</t>
  </si>
  <si>
    <t>And its tummy that this bs gating</t>
  </si>
  <si>
    <t>trad eround on MS When yew</t>
  </si>
  <si>
    <t>against yew end we Seth tale] cach</t>
  </si>
  <si>
    <t>lam being truth] 100% so Pan mat</t>
  </si>
  <si>
    <t>Une WhER row Think fs a Ma, but this</t>
  </si>
  <si>
    <t>ballthe tui</t>
  </si>
  <si>
    <t>. And Pun net fighting about i yer</t>
  </si>
  <si>
    <t>QD \ egainso good aight</t>
  </si>
  <si>
    <t>in net usa against you, itn</t>
  </si>
  <si>
    <t>ting t gat a sober Emm fer</t>
  </si>
  <si>
    <t>You bouche it Sunday might,</t>
  </si>
  <si>
    <t>This is fust 6 priate conversation</t>
  </si>
  <si>
    <t>thet you cant take serious</t>
  </si>
  <si>
    <t>BES 2 AT O2FM</t>
  </si>
  <si>
    <t>LS Emmaqunsentalmessage</t>
  </si>
  <si>
    <t>disappealg2 hourslowmameche varersentachange)</t>
  </si>
  <si>
    <t>xleDelet</t>
  </si>
  <si>
    <t>,11-20) eat LT ESS,</t>
  </si>
  <si>
    <t>xleDelet",555,True,False,2025-10-25 00:14:30,2.0_enhanced</t>
  </si>
  <si>
    <t>IMG_4810.PNG,custody_screenshots\IMG_4810.PNG,Craig,Unknown,"22)</t>
  </si>
  <si>
    <t>alkis</t>
  </si>
  <si>
    <t>PARENTS</t>
  </si>
  <si>
    <t>Harpers wellbeing’</t>
  </si>
  <si>
    <t>didn't choose Harper, because none ofthis wouldive happened Craig</t>
  </si>
  <si>
    <t>none ofthis this is your,fault that we are in this predicament not mine</t>
  </si>
  <si>
    <t>12025-02217 411-04 AN)</t>
  </si>
  <si>
    <t>A\</t>
  </si>
  <si>
    <t>So-againy enough with this bullshit either, you wanna call me.and talk</t>
  </si>
  <si>
    <t>tome-or,don’t end of storys</t>
  </si>
  <si>
    <t>me,with my, parenting app you threaten me otherwise actually and</t>
  </si>
  <si>
    <t>what. you‘re doing is threatening me with going back on everything you</t>
  </si>
  <si>
    <t>can never, follow throughyit’s one day one day,one thing in the next the</t>
  </si>
  <si>
    <t>other, and I'm fucking done with its</t>
  </si>
  <si>
    <t>12025-02217 411-05 AN)</t>
  </si>
  <si>
    <t>[can’t have one good day not one because the next day, it’s the</t>
  </si>
  <si>
    <t>‘complete opposite and I'm tired of, walking on eggshells yet again:</t>
  </si>
  <si>
    <t>m fucking done you, want to be this way,fine I'm blocking you</t>
  </si>
  <si>
    <t>again‘and this is ouronly,means of communication‘and see you in</t>
  </si>
  <si>
    <t>ve literally done everything you fucking asked and L ignore you for,one;</t>
  </si>
  <si>
    <t>jay, without even ignoring you because the fact that Lhaven’teven</t>
  </si>
  <si>
    <t>looked at my, phone because I‘mexhausted and [/msleeping and this</t>
  </si>
  <si>
    <t>icy fed</t>
  </si>
  <si>
    <t>12025-02217 411-06 AN)</t>
  </si>
  <si>
    <t>So ['m done,</t>
  </si>
  <si>
    <t>God forbid [sleep forone day,and you go back on everything that</t>
  </si>
  <si>
    <t>‘ou,ve Said or, youve lose it at me because you haven't talked to her,</t>
  </si>
  <si>
    <t>then-call my, house phone Craig that’s all you had todo</t>
  </si>
  <si>
    <t>[£this is all my,faulttthen ['mso sorry, Craig but turns out it’s all yourss</t>
  </si>
  <si>
    <t>You were the one that did thisjYou were the one that took her,and kept</t>
  </si>
  <si>
    <t>er,from me forfive daysjYou are the one that did all ofthis because if,</t>
  </si>
  <si>
    <t>we would still be in that apartment altogetheras a</t>
  </si>
  <si>
    <t>family,so.don’t give me that bullshit®</t>
  </si>
  <si>
    <t>12025-02217 411-07 AN)</t>
  </si>
  <si>
    <t>Now, againnif this is about Harper; great if it’s notsdon’t contact me</t>
  </si>
  <si>
    <t>12025-02217 411-08 AN)</t>
  </si>
  <si>
    <t>Lotfered to FaceTime you this morning you declined so,there’s no nee</t>
  </si>
  <si>
    <t>to communicate right now,</t>
  </si>
  <si>
    <t>You did what the courts asked and that’s great then you get.your,</t>
  </si>
  <si>
    <t>parent in timejluesday,andjThursdayssSo [ll see you tomorrow, at 3</t>
  </si>
  <si>
    <t>12025-02217 411-10 AN)</t>
  </si>
  <si>
    <t>iy a Yn 9 OS</t>
  </si>
  <si>
    <t>f@kapp*talkingparents*com</t>
  </si>
  <si>
    <t>————————</t>
  </si>
  <si>
    <t>,22)</t>
  </si>
  <si>
    <t>f@kapp*talkingparents*com",2096,True,False,2025-10-25 00:14:30,2.0_enhanced</t>
  </si>
  <si>
    <t>IMG_4811.PNG,custody_screenshots\IMG_4811.PNG,Craig,Unknown,"Good for you, cant hancle this</t>
  </si>
  <si>
    <t>ah | sober amp mid with serecns</t>
  </si>
  <si>
    <t>GOAN</t>
  </si>
  <si>
    <t>Missedentiocal</t>
  </si>
  <si>
    <t>Tep t call again</t>
  </si>
  <si>
    <t>19:2 STAM)</t>
  </si>
  <si>
    <t>Missedjaudioscall)</t>
  </si>
  <si>
    <t>lanitorcallFaaain</t>
  </si>
  <si>
    <t>GOHe@e [Oo</t>
  </si>
  <si>
    <t>,Good for you, cant hancle this</t>
  </si>
  <si>
    <t>GOHe@e [Oo",158,True,False,2025-10-25 00:14:30,2.0_enhanced</t>
  </si>
  <si>
    <t>IMG_4812.PNG,custody_screenshots\IMG_4812.PNG,Craig,Unknown,"(o)</t>
  </si>
  <si>
    <t>NBASW Gs TSNB</t>
  </si>
  <si>
    <t>On February 10, 2025 the New Brunswick Association of Social Workers</t>
  </si>
  <si>
    <t>(NBASW) received your complaint. Pursuant to New Brunswick Association</t>
  </si>
  <si>
    <t>of Social Workers Act, 2024 (the""Act""), your complaint and additional</t>
  </si>
  <si>
    <t>CP. /P.0. Box 1533, Succ./Sta. A, Fredericton, NB, E3B 5G2</t>
  </si>
  <si>
    <t>tel: (506) 459 5595 | e-mail: nbasw@nhasw-atsnb.ca | www.nbasw-atsnb.ca</t>
  </si>
  <si>
    <t>,(o)</t>
  </si>
  <si>
    <t>tel: (506) 459 5595 | e-mail: nbasw@nhasw-atsnb.ca | www.nbasw-atsnb.ca",1604,True,False,2025-10-25 00:14:30,2.0_enhanced</t>
  </si>
  <si>
    <t>IMG_4813.PNG,custody_screenshots\IMG_4813.PNG,Craig,Unknown,"&amp;D 10f1</t>
  </si>
  <si>
    <t>(o)</t>
  </si>
  <si>
    <t>,&amp;D 10f1</t>
  </si>
  <si>
    <t>tel: (506) 459 5595 | e-mail: nbasw@nhasw-atsnb.ca | www.nbasw-atsnb.ca",1612,True,False,2025-10-25 00:14:30,2.0_enhanced</t>
  </si>
  <si>
    <t>IMG_4815.PNG,custody_screenshots\IMG_4815.PNG,Craig,Unknown,"OBS 1, 2024 AT OAM</t>
  </si>
  <si>
    <t>Anon Graig thanks ter the</t>
  </si>
  <si>
    <t>plietos, She's qromiig swacter</t>
  </si>
  <si>
    <t>every cay I havent been fiscling</t>
  </si>
  <si>
    <t>wall el weck but have a costier’s</t>
  </si>
  <si>
    <t>Popeiihy Ml</t>
  </si>
  <si>
    <t>DBS 1, 2022 AT GB4AN</t>
  </si>
  <si>
    <t>REwe © Greet ckhiy hope iow feel</t>
  </si>
  <si>
    <t>Athanks|craig</t>
  </si>
  <si>
    <t>05814, a. ArORIPOD</t>
  </si>
  <si>
    <t>thal messages or",330,True,False,2025-10-25 00:14:30,2.0_enhanced</t>
  </si>
  <si>
    <t>IMG_4816.PNG,custody_screenshots\IMG_4816.PNG,Craig,Unknown,"PONTE CS)</t>
  </si>
  <si>
    <t>Wher tite fs che anche in</t>
  </si>
  <si>
    <t>itheldayi7</t>
  </si>
  <si>
    <t>BES 9, 2023 AT HIBAM</t>
  </si>
  <si>
    <t>My reply to her steiemicmt Gass</t>
  </si>
  <si>
    <t>intocky, I cichyt have to uss may</t>
  </si>
  <si>
    <t>opinion th raphy to i, baggee)</t>
  </si>
  <si>
    <t>MEL to net make me do this, (ll</t>
  </si>
  <si>
    <t>Give evanyane a few heurs but aay</t>
  </si>
  <si>
    <t>backs against the well ater whet</t>
  </si>
  <si>
    <t>eho said ih her statement. All ive</t>
  </si>
  <si>
    <t>asked isa Ryen to mechkte this,</t>
  </si>
  <si>
    <t>Rs a drame were starting a year</t>
  </si>
  <si>
    <t>Heo this, but December 14th 0</t>
  </si>
  <si>
    <t>begged Mant to help his sister. ih</t>
  </si>
  <si>
    <t>@ctebar I hagged Nick. Bamt let</t>
  </si>
  <si>
    <t>me hurt the Ryan's name</t>
  </si>
  <si>
    <t>defending myscl? with the Guin</t>
  </si>
  <si>
    <t>IDE CTS IN20 247A 1a 0-4 0/AM}</t>
  </si>
  <si>
    <t>Gray what's dono fs done we alll</t>
  </si>
  <si>
    <t>have to cleal with the decision we</t>
  </si>
  <si>
    <t>This person is unerafiehio on Messenger Mere aptions</t>
  </si>
  <si>
    <t>,PONTE CS)</t>
  </si>
  <si>
    <t>This person is unerafiehio on Messenger Mere aptions",666,True,False,2025-10-25 00:14:30,2.0_enhanced</t>
  </si>
  <si>
    <t>IMG_4817.PNG,custody_screenshots\IMG_4817.PNG,Craig,Unknown,"PONLTE CLS)</t>
  </si>
  <si>
    <t>NOW 10, 2024 AT COGAN</t>
  </si>
  <si>
    <t>Youre having a grand Belay tits</t>
  </si>
  <si>
    <t>woek maram Ca)</t>
  </si>
  <si>
    <t>NOW 10, 2024 AT 1OOBAM</t>
  </si>
  <si>
    <t>Eromeats water broke this mom)</t>
  </si>
  <si>
    <t>0 keep you upcktcd we havent</t>
  </si>
  <si>
    <t>head any contractions wet</t>
  </si>
  <si>
    <t>Theyre keaping them thengh</t>
  </si>
  <si>
    <t>That's Greek Keeping you alll tt</t>
  </si>
  <si>
    <t>Imyjprayerss</t>
  </si>
  <si>
    <t>NOV#10""20249A1e2:56'2M</t>
  </si>
  <si>
    <t>,PONLTE CLS)</t>
  </si>
  <si>
    <t>This person is unerafiehio on Messenger Mere aptions",338,True,False,2025-10-25 00:14:30,2.0_enhanced</t>
  </si>
  <si>
    <t>IMG_4818.PNG,custody_screenshots\IMG_4818.PNG,Craig,Matt,"PONLTE CLS)</t>
  </si>
  <si>
    <t>(brought 4 car scat home anna)</t>
  </si>
  <si>
    <t>chopped one et Matt's house fo</t>
  </si>
  <si>
    <t>boing and put ih your car</t>
  </si>
  <si>
    <t>NOV 10, 2024 AT G23PM</t>
  </si>
  <si>
    <t>Chawesemel How are thihgs</t>
  </si>
  <si>
    <t>gah? 0 fust gat across the</t>
  </si>
  <si>
    <t>Che fust ate suppar</t>
  </si>
  <si>
    <t>theyre perisst</t>
  </si>
  <si>
    <t>Good tt hear? Gan 1 come fh</t>
  </si>
  <si>
    <t>when I gst home?</t>
  </si>
  <si>
    <t>ferelntninidiiioubletcheck out</t>
  </si>
  <si>
    <t>INOVO$20 24.1954 9BN)</t>
  </si>
  <si>
    <t>Yes unl &amp; 2-8 epparcntly</t>
  </si>
  <si>
    <t>hall be hare 2-8 all day</t>
  </si>
  <si>
    <t>tomorow Cont step it because</t>
  </si>
  <si>
    <t>voulte p have to shots ieihig</t>
  </si>
  <si>
    <t>Spoileassechhtheatsfandllove)</t>
  </si>
  <si>
    <t>This person is unerafiehio on Messenger Mere aptions",499,True,True,2025-10-25 00:14:30,2.0_enhanced</t>
  </si>
  <si>
    <t>IMG_4819.PNG,custody_screenshots\IMG_4819.PNG,Craig,Unknown,"PONLTE CLS)</t>
  </si>
  <si>
    <t>Yes unl 8, 2-8 eppaerentily</t>
  </si>
  <si>
    <t>Shel be here 2-8 alll day</t>
  </si>
  <si>
    <t>tomorow cont step in sscamse</t>
  </si>
  <si>
    <t>you teal yew hnawe to she's baling</t>
  </si>
  <si>
    <t>spoiled with tweets anc) love</t>
  </si>
  <si>
    <t>NOY Ti, 2023 AT G23 AM</t>
  </si>
  <si>
    <t>Coad</t>
  </si>
  <si>
    <t>Cood momihig Gag How was</t>
  </si>
  <si>
    <t>This person is unerafiehio on Messenger Mere aptions",265,True,False,2025-10-25 00:14:30,2.0_enhanced</t>
  </si>
  <si>
    <t>IMG_4820.PNG,custody_screenshots\IMG_4820.PNG,Craig,Unknown,"PONTE CLS)</t>
  </si>
  <si>
    <t>Cond</t>
  </si>
  <si>
    <t>Cood meme Graiel How was</t>
  </si>
  <si>
    <t>ED ret)</t>
  </si>
  <si>
    <t>So fer so good) | thik, dogs anc) 0</t>
  </si>
  <si>
    <t>are just getting up ti think Erm</t>
  </si>
  <si>
    <t>end) Exmmp went back to cleep</t>
  </si>
  <si>
    <t>were only up ter a mime or so</t>
  </si>
  <si>
    <t>Guough the alge ©</t>
  </si>
  <si>
    <t>NOV 1), 2023 AT ISR</t>
  </si>
  <si>
    <t>0 Graig we're Ieaviing here soon</t>
  </si>
  <si>
    <t>to Go sce Emm cl you need a</t>
  </si>
  <si>
    <t>NOV 12, 2024 AT G08AN</t>
  </si>
  <si>
    <t>Contractions started eho wes in</t>
  </si>
  <si>
    <t>path they gave hear some</t>
  </si>
  <si>
    <t>ifust ran home to [et</t>
  </si>
  <si>
    <t>cogs out they were beth fh</t>
  </si>
  <si>
    <t>widow barking headed back tha</t>
  </si>
  <si>
    <t>bit</t>
  </si>
  <si>
    <t>WAY ier to daliveny as well</t>
  </si>
  <si>
    <t>,PONTE CLS)</t>
  </si>
  <si>
    <t>This person is unerafiehio on Messenger Mere aptions",519,True,False,2025-10-25 00:14:30,2.0_enhanced</t>
  </si>
  <si>
    <t>IMG_4821.PNG,custody_screenshots\IMG_4821.PNG,Craig,Unknown,"cipona(44)</t>
  </si>
  <si>
    <t>NOY 12, 2024 AT 254A</t>
  </si>
  <si>
    <t>NOW 12, 2024 AT GGA</t>
  </si>
  <si>
    <t>SIcms</t>
  </si>
  <si>
    <t>NOY 12, 2024 AT SAAN</t>
  </si>
  <si>
    <t>OMCOSH exciting! 1 be th</t>
  </si>
  <si>
    <t>thistafternoonpxoxo)</t>
  </si>
  <si>
    <t>fiche che had en epichral, check</t>
  </si>
  <si>
    <t>your phone et hunch thine M0 fave</t>
  </si>
  <si>
    <t>fanjupdate}iomyay</t>
  </si>
  <si>
    <t>Thanks so much Graly ter</t>
  </si>
  <si>
    <t>Keeping us ih the loop. MD have</t>
  </si>
  <si>
    <t>my phone on me ell day. &amp;9</t>
  </si>
  <si>
    <t>Cire Exum a Ii (iss fiom us ane)</t>
  </si>
  <si>
    <t>tall her how proud we are of herd</t>
  </si>
  <si>
    <t>You are both gaiig to be greet</t>
  </si>
  <si>
    <t>parents</t>
  </si>
  <si>
    <t>we tb)</t>
  </si>
  <si>
    <t>SS (stotr0 6)</t>
  </si>
  <si>
    <t>,cipona(44)</t>
  </si>
  <si>
    <t>This person is unerafiehio on Messenger Mere aptions",473,True,False,2025-10-25 00:14:30,2.0_enhanced</t>
  </si>
  <si>
    <t>IMG_4822.PNG,custody_screenshots\IMG_4822.PNG,Craig,Unknown,"3</t>
  </si>
  <si>
    <t>NOW 12, 2024 AT</t>
  </si>
  <si>
    <t>88 )</t>
  </si>
  <si>
    <t>Oh any gosh That's</t>
  </si>
  <si>
    <t>an a</t>
  </si>
  <si>
    <t>Ye Z Ti</t>
  </si>
  <si>
    <t>eee SS</t>
  </si>
  <si>
    <t>Pie</t>
  </si>
  <si>
    <t>Ue NO</t>
  </si>
  <si>
    <t>ESO ON</t>
  </si>
  <si>
    <t>Ores</t>
  </si>
  <si>
    <t>er ely SAS</t>
  </si>
  <si>
    <t>—","NOW 12, 2024 AT</t>
  </si>
  <si>
    <t>er ely SAS",92,True,False,2025-10-25 00:14:30,2.0_enhanced</t>
  </si>
  <si>
    <t>IMG_4824.PNG,custody_screenshots\IMG_4824.PNG,Craig,Unknown,"PONTE CLS)</t>
  </si>
  <si>
    <t>eve to wale her up ihe minute</t>
  </si>
  <si>
    <t>to fead) Herper, sits had a goed)</t>
  </si>
  <si>
    <t>vy)</t>
  </si>
  <si>
    <t>NOV 12, 2024 AT C2220</t>
  </si>
  <si>
    <t>Aunon thenks Grefg. Harper fs</t>
  </si>
  <si>
    <t>beautiiul were so happy for us</t>
  </si>
  <si>
    <t>(epemt couple hours lest aight</t>
  </si>
  <si>
    <t>alone with her she puled all over</t>
  </si>
  <si>
    <t>us i was the best night of may ie</t>
  </si>
  <si>
    <t>@ headed back now , cant walk</t>
  </si>
  <si>
    <t>tl aay oftis are hems... havea</t>
  </si>
  <si>
    <t>‘This}personlisjunavailablejon|Messenger\Moreloptions)</t>
  </si>
  <si>
    <t>‘This}personlisjunavailablejon|Messenger\Moreloptions)",376,True,False,2025-10-25 00:14:30,2.0_enhanced</t>
  </si>
  <si>
    <t>IMG_4825.PNG,custody_screenshots\IMG_4825.PNG,Craig,Unknown,"cipona(44)</t>
  </si>
  <si>
    <t>Oh Grafg you make my heart</t>
  </si>
  <si>
    <t>euile G} have a wonder days</t>
  </si>
  <si>
    <t>Enioy your snuggles x0</t>
  </si>
  <si>
    <t>Hiahe Pun th love enfiay your ckyy</t>
  </si>
  <si>
    <t>This person is unerafiehio on Messenger Mere aptions",176,True,False,2025-10-25 00:14:30,2.0_enhanced</t>
  </si>
  <si>
    <t>IMG_4827.PNG,custody_screenshots\IMG_4827.PNG,Craig,Unknown,"_ |{ Char gosh, they love</t>
  </si>
  <si>
    <t>her eftreadly</t>
  </si>
  <si>
    <t>NOV 12, 2024 AT 243M</t>
  </si>
  <si>
    <t>Aguay I werked with says Harper</t>
  </si>
  <si>
    <t>looksjlikeyAuntglaraweg|0]</t>
  </si>
  <si>
    <t>Youll have to conti or deny</t>
  </si>
  <si>
    <t>(NOV 18, 202 AT SHOPM</t>
  </si>
  <si>
    <t>Oh0 cent Knew? Well have to</t>
  </si>
  <si>
    <t>_ | weltawhile to ese whe sho seally</t>
  </si>
  <si>
    <t>fookstlike yess</t>
  </si>
  <si>
    <t>Who ts that? Semis sister?</t>
  </si>
  <si>
    <t>We dont baliave a ward thet guy</t>
  </si>
  <si>
    <t>ik — A</t>
  </si>
  <si>
    <t>Nei j</t>
  </si>
  <si>
    <t>AN i SS sa]</t>
  </si>
  <si>
    <t>,_ |{ Char gosh, they love</t>
  </si>
  <si>
    <t>This person is unerafiehio on Messenger Mere aptions",387,True,False,2025-10-25 00:14:30,2.0_enhanced</t>
  </si>
  <si>
    <t>IMG_4828.PNG,custody_screenshots\IMG_4828.PNG,Craig,Unknown,"cc(PonE(43)</t>
  </si>
  <si>
    <t>NOV 18, 2024 AT GHIOR</t>
  </si>
  <si>
    <t>Owalked any coon fh, you wanna</t>
  </si>
  <si>
    <t>come hh Ml co the sams</t>
  </si>
  <si>
    <t>NOV 18, 2024 AT GISRW</t>
  </si>
  <si>
    <t>Oh Graig Fam we L mMiNGlin)</t>
  </si>
  <si>
    <t>Scullyauilisee)</t>
  </si>
  <si>
    <t>d.</t>
  </si>
  <si>
    <t>Pier me emmmne =D</t>
  </si>
  <si>
    <t>,cc(PonE(43)</t>
  </si>
  <si>
    <t>This person is unerafiehio on Messenger Mere aptions",224,True,False,2025-10-25 00:14:30,2.0_enhanced</t>
  </si>
  <si>
    <t>IMG_4829.PNG,custody_screenshots\IMG_4829.PNG,Craig,Unknown,"CED)</t>
  </si>
  <si>
    <t>Oh Grafig In net ih</t>
  </si>
  <si>
    <t>tonight sae</t>
  </si>
  <si>
    <t>INOVEI 3202</t>
  </si>
  <si>
    <t>Whet wil dhs call your?</t>
  </si>
  <si>
    <t>37 eee ""eo</t>
  </si>
  <si>
    <t>la we me :</t>
  </si>
  <si>
    <t>moa eye</t>
  </si>
  <si>
    <t>we we</t>
  </si>
  <si>
    <t>vw rl xed Vo</t>
  </si>
  <si>
    <t>. wer in</t>
  </si>
  <si>
    <t>This person is on Mere","CED)</t>
  </si>
  <si>
    <t>This person is on Mere",153,True,False,2025-10-25 00:14:30,2.0_enhanced</t>
  </si>
  <si>
    <t>IMG_4831.PNG,custody_screenshots\IMG_4831.PNG,Craig,Unknown,"citnE(43)</t>
  </si>
  <si>
    <t>INOVEIAW2 O24YATEL-OSB I</t>
  </si>
  <si>
    <t>Age you coming ih tockay</t>
  </si>
  <si>
    <t>INOVEIAW2 O247ATES LOB</t>
  </si>
  <si>
    <t>No Min not Ml come tomenrem, |</t>
  </si>
  <si>
    <t>Ment wanted] to go hunting so fim</t>
  </si>
  <si>
    <t>Leaping Wyatt ©)</t>
  </si>
  <si>
    <t>yb</t>
  </si>
  <si>
    <t>Oh my gosh fs shoe aug</t>
  </si>
  <si>
    <t>,citnE(43)</t>
  </si>
  <si>
    <t>‘This}personlisjunavailablejon|Messenger\Moreloptions)",242,True,False,2025-10-25 00:14:30,2.0_enhanced</t>
  </si>
  <si>
    <t>IMG_4832.PNG,custody_screenshots\IMG_4832.PNG,Craig,Unknown,"cis)</t>
  </si>
  <si>
    <t>Oh my gosh is sho hungry</t>
  </si>
  <si>
    <t>ortied @)</t>
  </si>
  <si>
    <t>Tmined|loll</t>
  </si>
  <si>
    <t>NOW 14, 2024 AT GS3hM</t>
  </si>
  <si>
    <t>Oh the poor gis S) |</t>
  </si>
  <si>
    <t>(enuck Gna home sce the</t>
  </si>
  <si>
    <t>coggics wo fust dancing aroun)</t>
  </si>
  <si>
    <t>the room</t>
  </si>
  <si>
    <t>She cried when thay took har</t>
  </si>
  <si>
    <t>(ood che tiound har wales at</t>
  </si>
  <si>
    <t>fer feuncice levels are a Tittle lew</t>
  </si>
  <si>
    <t>soahes uncer Hue fem.</t>
  </si>
  <si>
    <t>Baremely common mad noting</t>
  </si>
  <si>
    <t>to worry ehout, Seliave me 0 read)</t>
  </si>
  <si>
    <t>every epee | could) fine heira.</t>
  </si>
  <si>
    <t>o worry you [ast</t>
  </si>
  <si>
    <t>,cis)</t>
  </si>
  <si>
    <t>This person is unerafiehio on Messenger Mere aptions",445,True,False,2025-10-25 00:14:30,2.0_enhanced</t>
  </si>
  <si>
    <t>IMG_4833.PNG,custody_screenshots\IMG_4833.PNG,Craig,Unknown,"PULTE CED,</t>
  </si>
  <si>
    <t>(er fences levels ere a Tittle low</t>
  </si>
  <si>
    <t>so ches unckr hive feim.</t>
  </si>
  <si>
    <t>to worry eboun, Seliave ms 0 read)</t>
  </si>
  <si>
    <t>every erticls 0 could tine hafta.</t>
  </si>
  <si>
    <t>Dicht want to wemy you last</t>
  </si>
  <si>
    <t>She's uncomiorehils and ii teks</t>
  </si>
  <si>
    <t>Imevloffieenshers(doinglgoods</t>
  </si>
  <si>
    <t>whe yal () er blood again this</t>
  </si>
  <si>
    <t>monning</t>
  </si>
  <si>
    <t>,PULTE CED,</t>
  </si>
  <si>
    <t>This person is unerafiehio on Messenger Mere aptions",340,True,False,2025-10-25 00:14:30,2.0_enhanced</t>
  </si>
  <si>
    <t>IMG_4834.PNG,custody_screenshots\IMG_4834.PNG,Craig,Unknown,"ci B42)</t>
  </si>
  <si>
    <t>filer feuncice levels are a Title low</t>
  </si>
  <si>
    <t>so shes unckr hue fein.</t>
  </si>
  <si>
    <t>Baremely commen mad nothing</t>
  </si>
  <si>
    <t>to worry about, beliave ms 0 read)</t>
  </si>
  <si>
    <t>eveny enticls 0 could fine hheita.</t>
  </si>
  <si>
    <t>Dict want to wemy you last</t>
  </si>
  <si>
    <t>Gare wees</t>
  </si>
  <si>
    <t>° ING when YOOGET ge é</t>
  </si>
  <si>
    <t>LS</t>
  </si>
  <si>
    <t>Che's uncomiontabls and ft ticks</t>
  </si>
  <si>
    <t>Moc hut shes date good.</t>
  </si>
  <si>
    <t>They test her Hood agai this</t>
  </si>
  <si>
    <t>morning</t>
  </si>
  <si>
    <t>Keeninalvoufalllinimvithouahts</t>
  </si>
  <si>
    <t>,ci B42)</t>
  </si>
  <si>
    <t>This person is unerafiehio on Messenger Mere aptions",405,True,False,2025-10-25 00:14:30,2.0_enhanced</t>
  </si>
  <si>
    <t>IMG_4835.PNG,custody_screenshots\IMG_4835.PNG,Craig,Unknown,"citE(42)</t>
  </si>
  <si>
    <t>Keeping yeu all th any thoughts</t>
  </si>
  <si>
    <t>tocky, so locking tenwerd to</t>
  </si>
  <si>
    <t>secihg you ell this eitemaan G3</t>
  </si>
  <si>
    <t>NOV 18, 2023 AT BP</t>
  </si>
  <si>
    <t>Emmajsjreallyfovenwhelmecias</t>
  </si>
  <si>
    <t>nicks coming to epartmant then</t>
  </si>
  <si>
    <t>we'll go to hospital.</t>
  </si>
  <si>
    <t>im serubiing the plase</t>
  </si>
  <si>
    <t>INOVEI S202 4YAT¢2 120M)</t>
  </si>
  <si>
    <t>Oh Sommy and 0 are coming ttt</t>
  </si>
  <si>
    <t>fuer werk ane] well Kring supper</t>
  </si>
  <si>
    <t>NOY 18, 2024 AT aesrM</t>
  </si>
  <si>
    <t>Oh}yaaaaa</t>
  </si>
  <si>
    <t>NOY 19, 2024 AT SIF</t>
  </si>
  <si>
    <t>Momebouncleas</t>
  </si>
  <si>
    <t>NOY 1, 2024 AT 1OSORM</t>
  </si>
  <si>
    <t>Chwendarte, »”. 600</t>
  </si>
  <si>
    <t>,citE(42)</t>
  </si>
  <si>
    <t>This person is unerafiehio on Messenger Mere aptions",474,True,False,2025-10-25 00:14:30,2.0_enhanced</t>
  </si>
  <si>
    <t>IMG_4836.PNG,custody_screenshots\IMG_4836.PNG,Craig,Unknown,"citE(42)</t>
  </si>
  <si>
    <t>On wenderitl, wel se yeu</t>
  </si>
  <si>
    <t>fomlanmraw xara, Satis ih and)</t>
  </si>
  <si>
    <t>enjoy the moment xo</t>
  </si>
  <si>
    <t>NOV 10, 2023 AT GOAN</t>
  </si>
  <si>
    <t>Good moming Jeno</t>
  </si>
  <si>
    <t>NOV 1, 2024 AT OBA</t>
  </si>
  <si>
    <t>NOV 18, 2024 AT C2300</t>
  </si>
  <si>
    <t>©) menaged to push through so</t>
  </si>
  <si>
    <t>momma cidnt have to do the</t>
  </si>
  <si>
    <t>Gam stu? much needed rast far</t>
  </si>
  <si>
    <t>her big smiles alll around</t>
  </si>
  <si>
    <t>Amesoma well see you a Tile</t>
  </si>
  <si>
    <t>(eter todky &amp;%</t>
  </si>
  <si>
    <t>NOW 17, 2024 ET 2247 FM)</t>
  </si>
  <si>
    <t>Relay this message to sommy</t>
  </si>
  <si>
    <t>Ment and nick too please.</t>
  </si>
  <si>
    <t>oure( &amp; )entey wt ob</t>
  </si>
  <si>
    <t>Hanpersilevelsiwerelhigh""the</t>
  </si>
  <si>
    <t>This person is unerafiehio on Messenger Mere aptions",502,True,False,2025-10-25 00:14:30,2.0_enhanced</t>
  </si>
  <si>
    <t>IMG_4837.PNG,custody_screenshots\IMG_4837.PNG,Craig,Nick,"citnE(42)</t>
  </si>
  <si>
    <t>Relay this massage to sommy</t>
  </si>
  <si>
    <t>Ment and nick too pleas.</t>
  </si>
  <si>
    <t>Our check up today went welll fur</t>
  </si>
  <si>
    <t>herpers levels were high, thay</t>
  </si>
  <si>
    <t>toied another blood tast whitch</t>
  </si>
  <si>
    <t>takes longer but cinihetes</t>
  </si>
  <si>
    <t>Ciserepencics end the numer</t>
  </si>
  <si>
    <t>came coun a [ttle maenthg wa</t>
  </si>
  <si>
    <t>contd) come heme fhstead of stay</t>
  </si>
  <si>
    <t>under photelight but sill on the</t>
  </si>
  <si>
    <t>hich eile given here age ame)</t>
  </si>
  <si>
    <t>prenamniiy Shes et 2120 grams</t>
  </si>
  <si>
    <t>So weleit hast Game UP . WE</t>
  </si>
  <si>
    <t>ere back tomonraw to Ghaek</t>
  </si>
  <si>
    <t>egain. Reuben levels thet fs.</t>
  </si>
  <si>
    <t>Momma and harper are daihig</t>
  </si>
  <si>
    <t>greet, bath tine fer momma</t>
  </si>
  <si>
    <t>firelly hopetuhy wil helo har</t>
  </si>
  <si>
    <t>Thanks Greig ter Keeping</t>
  </si>
  <si>
    <t>us updated G3}</t>
  </si>
  <si>
    <t>NOV 1, 2024 AT SEV PM)</t>
  </si>
  <si>
    <t>eam Y lars toby dhe wey,</t>
  </si>
  <si>
    <t>,citnE(42)</t>
  </si>
  <si>
    <t>‘This}personlisjunavailablejon|Messenger\Moreloptions)",682,True,True,2025-10-25 00:14:30,2.0_enhanced</t>
  </si>
  <si>
    <t>IMG_4838.PNG,custody_screenshots\IMG_4838.PNG,Craig,Unknown,"ci B42)</t>
  </si>
  <si>
    <t>(in Het one Gf these Grey</t>
  </si>
  <si>
    <t>pertners or anything 0 fust laraw</t>
  </si>
  <si>
    <t>Ghss Net one to tact much and)</t>
  </si>
  <si>
    <t>OU Cus are wontad as we are</t>
  </si>
  <si>
    <t>0 thik we m need to talk Gama</t>
  </si>
  <si>
    <t>intolusingraljpumpalmbtreacing)</t>
  </si>
  <si>
    <t>fefthy on tt hehe</t>
  </si>
  <si>
    <t>NOV 1%, 2024 AT 1REORM</t>
  </si>
  <si>
    <t>Y Sweet nanny)</t>
  </si>
  <si>
    <t>This person is unerafiehio on Messenger Mere aptions",297,True,False,2025-10-25 00:14:30,2.0_enhanced</t>
  </si>
  <si>
    <t>IMG_4839.PNG,custody_screenshots\IMG_4839.PNG,Craig,Unknown,"ci ona(41&gt;</t>
  </si>
  <si>
    <t>Chany gach che is so adtorefale,</t>
  </si>
  <si>
    <t>THANKS Graig yeu made my</t>
  </si>
  <si>
    <t>NOV 18, 2024 AT ROBAM</t>
  </si>
  <si>
    <t>So perfect. Mommas ching much</t>
  </si>
  <si>
    <t>better this moming, thanks for alll</t>
  </si>
  <si>
    <t>anh Cp revk oR without</t>
  </si>
  <si>
    <t>ebuious day Nanny</t>
  </si>
  <si>
    <t>haw</t>
  </si>
  <si>
    <t>,ci ona(41&gt;</t>
  </si>
  <si>
    <t>haw",254,True,False,2025-10-25 00:14:30,2.0_enhanced</t>
  </si>
  <si>
    <t>IMG_4840.PNG,custody_screenshots\IMG_4840.PNG,Craig,Unknown,"ci ona(41&gt;</t>
  </si>
  <si>
    <t>Thanks Graig, yeurte the best.</t>
  </si>
  <si>
    <t>She nesds lets of support as wa</t>
  </si>
  <si>
    <t>all do somatine c¥</t>
  </si>
  <si>
    <t>NOV 28, 2024 AT GHOSFM</t>
  </si>
  <si>
    <t>AGO you free tomorow?</t>
  </si>
  <si>
    <t>(1) come ih tomomew aitemoon if</t>
  </si>
  <si>
    <t>Ok This plilegm buildup is bac) 0</t>
  </si>
  <si>
    <t>{ust watched it happen tially</t>
  </si>
  <si>
    <t>This person is unerafiehio on Messenger Mere aptions",286,True,False,2025-10-25 00:14:30,2.0_enhanced</t>
  </si>
  <si>
    <t>IMG_4841.PNG,custody_screenshots\IMG_4841.PNG,Craig,Unknown,"cci0nB(4T)&gt;</t>
  </si>
  <si>
    <t>Ok this plilegm builéyp is bac) 0</t>
  </si>
  <si>
    <t>fost watched i happen tihally</t>
  </si>
  <si>
    <t>NOV 27, 2024 AT 1OOSAM</t>
  </si>
  <si>
    <t>NOV 2%, 2024 AT TRAM</t>
  </si>
  <si>
    <t>So sweet Iusthe patient oY</t>
  </si>
  <si>
    <t>This parson is unerefietie on Masscnger Maro aptions</t>
  </si>
  <si>
    <t>,cci0nB(4T)&gt;</t>
  </si>
  <si>
    <t>This parson is unerefietie on Masscnger Maro aptions",199,True,False,2025-10-25 00:14:30,2.0_enhanced</t>
  </si>
  <si>
    <t>IMG_4843.PNG,custody_screenshots\IMG_4843.PNG,Craig,Unknown,"ci ona(41&gt;</t>
  </si>
  <si>
    <t>OES 10, 2023 OT BAM</t>
  </si>
  <si>
    <t>Geoper fs with me et any Creams.</t>
  </si>
  <si>
    <t>Where shell rena unl Gama</t>
  </si>
  <si>
    <t>Sehars Up. am samy, yourre</t>
  </si>
  <si>
    <t>welseme to come and sce har</t>
  </si>
  <si>
    <t>anyiiine you want but Erma</t>
  </si>
  <si>
    <t>needs scrious helps she wast</t>
  </si>
  <si>
    <t>sober her whale pragnanay or</t>
  </si>
  <si>
    <t>the chy she gave birth or one day</t>
  </si>
  <si>
    <t>ehiea. er est iR of rage</t>
  </si>
  <si>
    <t>destroying my face ane) tne</t>
  </si>
  <si>
    <t>fapartmentiwasimysrinallstraws</t>
  </si>
  <si>
    <t>Someone necds to tele Gare GF</t>
  </si>
  <si>
    <t>Gna because | cant do ft</t>
  </si>
  <si>
    <t>enmare, way pricriiy fs this hile</t>
  </si>
  <si>
    <t>@frl. 00 Kkeap her prellems private</t>
  </si>
  <si>
    <t>but it needs to be taken Gare Gi,</t>
  </si>
  <si>
    <t>GBC 10, 2024 AT GS AM</t>
  </si>
  <si>
    <t>wf fas</t>
  </si>
  <si>
    <t>We pA . en</t>
  </si>
  <si>
    <t>This person is unerafiehio on Messenger Mere aptions",599,True,False,2025-10-25 00:14:30,2.0_enhanced</t>
  </si>
  <si>
    <t>IMG_4844.PNG,custody_screenshots\IMG_4844.PNG,Craig,Unknown,"OBC 10, 2024 AT 2S7 AM</t>
  </si>
  <si>
    <t>Oh Graig im so samy this is</t>
  </si>
  <si>
    <t>happening | had mo idea</t>
  </si>
  <si>
    <t>OES 10, 2024 AT G20RM</t>
  </si>
  <si>
    <t>IDE CH ON2 0 247A £446 BM)</t>
  </si>
  <si>
    <t>Graig I couksint open this as 0</t>
  </si>
  <si>
    <t>Cont have an i” b om</t>
  </si>
  <si>
    <t>fi. “ 5</t>
  </si>
  <si>
    <t>,OBC 10, 2024 AT 2S7 AM</t>
  </si>
  <si>
    <t>This person is unerafiehio on Messenger Mere aptions",237,True,False,2025-10-25 00:14:30,2.0_enhanced</t>
  </si>
  <si>
    <t>IMG_4845.PNG,custody_screenshots\IMG_4845.PNG,Craig,Unknown,"ci aa41)</t>
  </si>
  <si>
    <t>IDECHION2 0 247A £446 BM)</t>
  </si>
  <si>
    <t>Graig I coulsint open this as 0</t>
  </si>
  <si>
    <t>Geant have an (Phene t6</t>
  </si>
  <si>
    <t>OBS 10, 2022 AT IBPM</t>
  </si>
  <si>
    <t>Pye filed Matt ih, the polies ware</t>
  </si>
  <si>
    <t>here to chock th alreach, thay</t>
  </si>
  <si>
    <t>WERT me to file ter sale custadhy</t>
  </si>
  <si>
    <t>ut 0 dent went to do that to har</t>
  </si>
  <si>
    <t>Or you, Fan so senty I fust have t</t>
  </si>
  <si>
    <t>heap Hamer safle. Like 1 sale) 0</t>
  </si>
  <si>
    <t>iwantty ¢</t>
  </si>
  <si>
    <t>cranckkenuer our coer fs</t>
  </si>
  <si>
    <t>,ci aa41)</t>
  </si>
  <si>
    <t>This person is unerafiehio on Messenger Mere aptions",400,True,False,2025-10-25 00:14:30,2.0_enhanced</t>
  </si>
  <si>
    <t>IMG_4846.PNG,custody_screenshots\IMG_4846.PNG,Craig,Matt,"cc ona(41)</t>
  </si>
  <si>
    <t>OBS 10, 2022 AT GIBPM</t>
  </si>
  <si>
    <t>Pye filed) Matt ih, the pelise ware</t>
  </si>
  <si>
    <t>here to chack th ahbeach, Thay</t>
  </si>
  <si>
    <t>WER Me to fils fer sale custody</t>
  </si>
  <si>
    <t>But) dent went to do that to har</t>
  </si>
  <si>
    <t>or you, Fm so samy 0 fust have to</t>
  </si>
  <si>
    <t>heap Harper sate. Lika 0 sate) 0</t>
  </si>
  <si>
    <t>WantsyOUItOISee ly OUlg</t>
  </si>
  <si>
    <t>granckhughmer our coer fs</t>
  </si>
  <si>
    <t>Elias GPE to you anc) your</t>
  </si>
  <si>
    <t>boys, And) us as achiis can figure</t>
  </si>
  <si>
    <t>outa solution thet docsnt</t>
  </si>
  <si>
    <t>chstroy Emma's ite</t>
  </si>
  <si>
    <t>Olay Graig, thanks</t>
  </si>
  <si>
    <t>IDE CRI 212 0 247A 163 40 BM)</t>
  </si>
  <si>
    <t>Jane Fin trying realhy harcl</t>
  </si>
  <si>
    <t>My coor is clues open ast</t>
  </si>
  <si>
    <t>alnays has been, to you Sonn</t>
  </si>
  <si>
    <t>Nick anc] Matt samy 0 dont</t>
  </si>
  <si>
    <t>Know how to spell Crampys</t>
  </si>
  <si>
    <t>Iname))</t>
  </si>
  <si>
    <t>,cc ona(41)</t>
  </si>
  <si>
    <t>This parson is unerefietie on Masscnger Maro aptions",635,True,True,2025-10-25 00:14:30,2.0_enhanced</t>
  </si>
  <si>
    <t>IMG_4847.PNG,custody_screenshots\IMG_4847.PNG,Craig,Unknown,"ci ona(41&gt;</t>
  </si>
  <si>
    <t>OBC 18, 2024 AT GOAN)</t>
  </si>
  <si>
    <t>Aurown Graig thants ter the</t>
  </si>
  <si>
    <t>photoes. She's gromihg sweater</t>
  </si>
  <si>
    <t>every cay 0 havent baen feciing</t>
  </si>
  <si>
    <t>well all week kurt have a dostars</t>
  </si>
  <si>
    <t>Hoperullysall</t>
  </si>
  <si>
    <t>GEC 18, 2024 AT OB4AM</t>
  </si>
  <si>
    <t>avelargneatiday;ihopesyoultcell</t>
  </si>
  <si>
    <t>Athanks\craig</t>
  </si>
  <si>
    <t>GEC 14, 20a AT OIF</t>
  </si>
  <si>
    <t>in sonty ter hurting your temiihy</t>
  </si>
  <si>
    <t>with what happens nent but 0</t>
  </si>
  <si>
    <t>tied to do this without your</t>
  </si>
  <si>
    <t>chared publicly but the</t>
  </si>
  <si>
    <t>Chiterence fs che walked into ayy</t>
  </si>
  <si>
    <t>Granchiothers heme anc) ne</t>
  </si>
  <si>
    <t>wont tall me where ay daughter</t>
  </si>
  <si>
    <t>‘This}personlisjunavailablejon|Messenger\Moreloptions)",521,True,False,2025-10-25 00:14:30,2.0_enhanced</t>
  </si>
  <si>
    <t>IMG_4848.PNG,custody_screenshots\IMG_4848.PNG,Craig,Ryan,"ci ona(41&gt;</t>
  </si>
  <si>
    <t>o Pliysisal Gustediys</t>
  </si>
  <si>
    <t>fhrper’s prittany resilience wil</t>
  </si>
  <si>
    <t>boat the Ryan family heme, with</t>
  </si>
  <si>
    <t>o Lage! Gustache</t>
  </si>
  <si>
    <t>Both parents, Graig Schulz and</t>
  </si>
  <si>
    <t>Emma Ryan, wil share legal</t>
  </si>
  <si>
    <t>custochy and feitmthy make all</t>
  </si>
  <si>
    <t>activities.</t>
  </si>
  <si>
    <t>2 Parenting Tine Schechile</t>
  </si>
  <si>
    <t>o Reguier Schachules</t>
  </si>
  <si>
    <t>Graig Schule Parenting time</t>
  </si>
  <si>
    <t>from Thursckiy at S200 PM t</t>
  </si>
  <si>
    <t>Ceatoncky et 6800 PM,</t>
  </si>
  <si>
    <t>Gnome Ryans Parenting the trem</t>
  </si>
  <si>
    <t>Camurcky et 200 PM to Thurscay</t>
  </si>
  <si>
    <t>fatio:OOIRMs</t>
  </si>
  <si>
    <t>o Reason tor Sahechuilles</t>
  </si>
  <si>
    <t>(understand the inparkm of a</t>
  </si>
  <si>
    <t>bebies tine with her mother This</t>
  </si>
  <si>
    <t>schedule &lt;neures Harper has</t>
  </si>
  <si>
    <t>while alhuihe her t span</t>
  </si>
  <si>
    <t>This person is unerafiehio on Messenger Mere aptions",610,True,True,2025-10-25 00:14:30,2.0_enhanced</t>
  </si>
  <si>
    <t>IMG_4849.PNG,custody_screenshots\IMG_4849.PNG,Craig,Unknown,"ci ona(41&gt;</t>
  </si>
  <si>
    <t>ER G8OO PML</t>
  </si>
  <si>
    <t>o heason fer Sahiachilles</t>
  </si>
  <si>
    <t>(understand the impart of a</t>
  </si>
  <si>
    <t>echechie cneures Henper has</t>
  </si>
  <si>
    <t>quality time with both parents</t>
  </si>
  <si>
    <t>while allowing her to spand</t>
  </si>
  <si>
    <t>with her grenchnother, Jane Ryan</t>
  </si>
  <si>
    <t>@Wanny), who fs home end)</t>
  </si>
  <si>
    <t>evefieiile to care for her on thhass</t>
  </si>
  <si>
    <t>Chye. Wa nese) cur femilics</t>
  </si>
  <si>
    <t>support Ff we ere gaihg to he the</t>
  </si>
  <si>
    <t>best possible partners fer</t>
  </si>
  <si>
    <t>Carper, todey, tomerrom, anc) tan</t>
  </si>
  <si>
    <t>yearshrom[nows</t>
  </si>
  <si>
    <t>o Hielidays ame)</t>
  </si>
  <si>
    <t>Holickhys will be eitemeted yeanky</t>
  </si>
  <si>
    <t>Ghrper's birthchy wil be sharee)</t>
  </si>
  <si>
    <t>or aliemmated) as agrecd</t>
  </si>
  <si>
    <t>SME alelonblanpels</t>
  </si>
  <si>
    <t>o fesper wil only be lett th the</t>
  </si>
  <si>
    <t>(carelor</t>
  </si>
  <si>
    <t>A the Ran family homes Gama</t>
  </si>
  <si>
    <t>Ryan, Clement Ryan, or Jane</t>
  </si>
  <si>
    <t>Ryan (Nemny), unless epproved)</t>
  </si>
  <si>
    <t>by Greig, ye</t>
  </si>
  <si>
    <t>A Grae. ..omes Graig Schulz or</t>
  </si>
  <si>
    <t>This person is unerafiehio on Messenger Mere aptions",785,True,False,2025-10-25 00:14:30,2.0_enhanced</t>
  </si>
  <si>
    <t>IMG_4850.PNG,custody_screenshots\IMG_4850.PNG,Craig,Ryan,"ci ona(41&gt;</t>
  </si>
  <si>
    <t>&amp; Gxrocthkpe</t>
  </si>
  <si>
    <t>o Henper wil only be leit th the</t>
  </si>
  <si>
    <t>carelor</t>
  </si>
  <si>
    <t>At the Ryan family homes Gxuma</t>
  </si>
  <si>
    <t>Rye, Clement Ryan, or Jane</t>
  </si>
  <si>
    <t>Ryan (Nem), unless eppreved)</t>
  </si>
  <si>
    <t>by Graig Schulz,</t>
  </si>
  <si>
    <t>&amp; Gralg's homes Graig Schulz er</t>
  </si>
  <si>
    <t>Steeay Campbell, unless</t>
  </si>
  <si>
    <t>epproved (hy Ema Ryen.</t>
  </si>
  <si>
    <t>ono time fs Harper to be ih the</t>
  </si>
  <si>
    <t>Gane Of anyone uncer the</t>
  </si>
  <si>
    <t>inilucnes of chugs or elechal.</t>
  </si>
  <si>
    <t>This exahiciss legal cemnelais use</t>
  </si>
  <si>
    <t>(hy Grima Ryan, provicied ff cloes</t>
  </si>
  <si>
    <t>not hipetr her eliiiiy to care fer</t>
  </si>
  <si>
    <t>4, Visitation Outsicle of</t>
  </si>
  <si>
    <t>Schachiec) Parenting Tine</t>
  </si>
  <si>
    <t>o Both parcnts may visi harper</t>
  </si>
  <si>
    <t>ounsicle of their schachuiled</t>
  </si>
  <si>
    <t>parenting thine with at least one</t>
  </si>
  <si>
    <t>hours notice provicied to the</t>
  </si>
  <si>
    <t>o Visit reqnesis must be</t>
  </si>
  <si>
    <t>gesponded to within a seasons</t>
  </si>
  <si>
    <t>itimesframegtoyensurefopen</t>
  </si>
  <si>
    <t>comin, Yona esenss,</t>
  </si>
  <si>
    <t>This person is unerafiehio on Messenger Mere aptions",772,True,True,2025-10-25 00:14:30,2.0_enhanced</t>
  </si>
  <si>
    <t>IMG_4851.PNG,custody_screenshots\IMG_4851.PNG,Craig,Unknown,"ci ona(41&gt;</t>
  </si>
  <si>
    <t>&amp; Communication</t>
  </si>
  <si>
    <t>o Defy Upcktass</t>
  </si>
  <si>
    <t>The Parent not in Harper's care</t>
  </si>
  <si>
    <t>Mel Kaquest Rasciine or vicko</t>
  </si>
  <si>
    <t>calls evany aight aiter Harper's</t>
  </si>
  <si>
    <t>ieodng or dining the atehily</t>
  </si>
  <si>
    <t>Both parcnts wil exchange</t>
  </si>
  <si>
    <t>upckics and plan fer the nak day</t>
  </si>
  <si>
    <t>Before 10200 PM cihy,</t>
  </si>
  <si>
    <t>o @pen Communications</t>
  </si>
  <si>
    <t>Goth parents will prempthy</t>
  </si>
  <si>
    <t>communicate any Ghenges to</t>
  </si>
  <si>
    <t>needs, or significant events.</t>
  </si>
  <si>
    <t>o Piek-Up and) Drep-Oiis</t>
  </si>
  <si>
    <t>Graig Schult wil faciiiete piel</t>
  </si>
  <si>
    <t>up anc) chop-oi? of Harper at tha</t>
  </si>
  <si>
    <t>the Ryan familly heme.</t>
  </si>
  <si>
    <t>o Neutval Gxchanges G7 nesclecl)s</t>
  </si>
  <si>
    <t>( conilicts anisa, exchanges wil</t>
  </si>
  <si>
    <t>eco eta neutral pulblis location.</t>
  </si>
  <si>
    <t>5 &gt;</t>
  </si>
  <si>
    <t>° PEUEINS EGTO to rasalve</t>
  </si>
  <si>
    <t>This person is unerafiehio on Messenger Mere aptions",651,True,False,2025-10-25 00:14:30,2.0_enhanced</t>
  </si>
  <si>
    <t>IMG_4853.PNG,custody_screenshots\IMG_4853.PNG,Craig,Unknown,"© Generel Agresments</t>
  </si>
  <si>
    <t>o Both parents will pricriiis</t>
  </si>
  <si>
    <t>Gerper’s best interests anc) wosls</t>
  </si>
  <si>
    <t>eolkiboranively to cneure eho has</t>
  </si>
  <si>
    <t>astehle, loving cavirommeant.</t>
  </si>
  <si>
    <t>o This parenting plan may be</t>
  </si>
  <si>
    <t>aciusted as Harper grows and)</t>
  </si>
  <si>
    <t>her needs change, with both</t>
  </si>
  <si>
    <t>oAnY travel with enother chiver</t>
  </si>
  <si>
    <t>must he epproved) beterchane) yy</t>
  </si>
  <si>
    <t>o Any Gishonssty throughout this</t>
  </si>
  <si>
    <t>misneprescniation, or</t>
  </si>
  <si>
    <t>consickrad a breach of tfust anc)</t>
  </si>
  <si>
    <t>could) result ih adkiitioneal legal</t>
  </si>
  <si>
    <t>action er revisions to this</t>
  </si>
  <si>
    <t>BBS 2Q, 2024 AT TeOBAM</t>
  </si>
  <si>
    <t>OCanow rem wont qst this but its</t>
  </si>
  <si>
    <t>worth a shet. These are the</t>
  </si>
  <si>
    <t>thihgs ipsqing to facilitate, the</t>
  </si>
  <si>
    <t>hehe inagine 1</t>
  </si>
  <si>
    <t>,© Generel Agresments</t>
  </si>
  <si>
    <t>This person is unerafiehio on Messenger Mere aptions",644,True,False,2025-10-25 00:14:30,2.0_enhanced</t>
  </si>
  <si>
    <t>IMG_4854.PNG,custody_screenshots\IMG_4854.PNG,Craig,Unknown,"PrNLTECOD)</t>
  </si>
  <si>
    <t>BES 2Q, 2024 AT 2B7FM</t>
  </si>
  <si>
    <t>herper fs happy and well</t>
  </si>
  <si>
    <t>Please keep her sata, 0 wil mat</t>
  </si>
  <si>
    <t>tele her or eticmpt to take har 0</t>
  </si>
  <si>
    <t>tale) you and Mant cieit away</t>
  </si>
  <si>
    <t>DES 2Q, 2024 AT S20)</t>
  </si>
  <si>
    <t>whet) was doing anc wity 0</t>
  </si>
  <si>
    <t>needled Erma enc) Harper satis</t>
  </si>
  <si>
    <t>enc) thet was only weyy chert] go</t>
  </si>
  <si>
    <t>heme. Thanks again</t>
  </si>
  <si>
    <t>OES 20, 2024 AT 10S</t>
  </si>
  <si>
    <t>OBS 0, 2003 AT THABAM</t>
  </si>
  <si>
    <t>tocky? Is che clecpihng th her</t>
  </si>
  <si>
    <t>bassinettyet{orstilllwithlEmmal</t>
  </si>
  <si>
    <t>,PrNLTECOD)</t>
  </si>
  <si>
    <t>This person is unerafiehio on Messenger Mere aptions",487,True,False,2025-10-25 00:14:30,2.0_enhanced</t>
  </si>
  <si>
    <t>IMG_4855.PNG,custody_screenshots\IMG_4855.PNG,Craig,Unknown,"iHlarpeep</t>
  </si>
  <si>
    <t>Dad loves you harper</t>
  </si>
  <si>
    <t>Thm, JD Ber 13M</t>
  </si>
  <si>
    <t>Moy, fust geting in the het tel with</t>
  </si>
  <si>
    <t>Gils wont be long. Just fied har anc</t>
  </si>
  <si>
    <t>shefshouldtstilllbefawakelint20}</t>
  </si>
  <si>
    <t>cause she ceptall aight anc cety (el</t>
  </si>
  <si>
    <t>Neen watch her deep te, Fd Ia to</t>
  </si>
  <si>
    <t>Give Pad back make R casier om you</t>
  </si>
  <si>
    <t>to Fasciiine . Eifoy your baila</t>
  </si>
  <si>
    <t>No such either ust keep me posted)</t>
  </si>
  <si>
    <t>My phones fired</t>
  </si>
  <si>
    <t>Erimdantstatsl 2-3 0AM)</t>
  </si>
  <si>
    <t>,iHlarpeep</t>
  </si>
  <si>
    <t>(+) (iiessage",379,True,False,2025-10-25 00:14:30,2.0_enhanced</t>
  </si>
  <si>
    <t>IMG_4856.PNG,custody_screenshots\IMG_4856.PNG,Craig,Unknown,"&lt; }</t>
  </si>
  <si>
    <t>spe09</t>
  </si>
  <si>
    <t>a Cece</t>
  </si>
  <si>
    <t>Ok have a geod eventing</t>
  </si>
  <si>
    <t>Of you could share your paramting</t>
  </si>
  <si>
    <t>ep wih me) could bug yew a [ot</t>
  </si>
  <si>
    <t>ToS, eye @ GO Parenting ene, C7</t>
  </si>
  <si>
    <t>Isaac Swe,</t>
  </si>
  <si>
    <t>Well 0 figure your want to know how</t>
  </si>
  <si>
    <t>Ghe Was Hot /ust how much she ate</t>
  </si>
  <si>
    <t>or had wet or dirty ciapers. But vata</t>
  </si>
  <si>
    <t>guess i? there fs one. Bean tiying to</t>
  </si>
  <si>
    <t>(oo better ett,</t>
  </si>
  <si>
    <t>You Got what ow wanted so 0 reallly</t>
  </si>
  <si>
    <t>hope yew can fine seme happiness</t>
  </si>
  <si>
    <t>and peace of aiid. You know Fl co</t>
  </si>
  <si>
    <t>a uf. I Qorra Vaya hs po&gt;</t>
  </si>
  <si>
    <t>,spe09</t>
  </si>
  <si>
    <t>Oe Q",648,True,False,2025-10-25 00:14:30,2.0_enhanced</t>
  </si>
  <si>
    <t>IMG_4862.PNG,custody_screenshots\IMG_4862.PNG,Craig,Unknown,"7:59) PrN TE (Tay)</t>
  </si>
  <si>
    <t>Thats wity when we leit tar</t>
  </si>
  <si>
    <t>hospital Gama wouldnt let me go</t>
  </si>
  <si>
    <t>to the eppaiiimeants, thats sucha</t>
  </si>
  <si>
    <t>ewpid chilkish way to behave.</t>
  </si>
  <si>
    <t>Mamony upckted</t>
  </si>
  <si>
    <t>Ms detihitaly ttustatihng when cisagnesmeants</t>
  </si>
  <si>
    <t>(cad) to cctions that feel Ihniiting or</t>
  </si>
  <si>
    <t>exiisionany, cspeckily cham something as</t>
  </si>
  <si>
    <t>eiitical as Harper's health. Fincing a way to</t>
  </si>
  <si>
    <t>eo-Param ciisctively might thvelve seme</t>
  </si>
  <si>
    <t>tough conversations clout haw (seth of yeu</t>
  </si>
  <si>
    <t>can be ihrolved fh a way thet feels balanced)</t>
  </si>
  <si>
    <t>end] cespectit Bo you thikk theres room to</t>
  </si>
  <si>
    <t>negotiate haw yeu beth engage ching these</t>
  </si>
  <si>
    <t>eppohineants, so yeurte both theluclecl?</t>
  </si>
  <si>
    <t>Maybe give Ema a sucker et the</t>
  </si>
  <si>
    <t>end of eveny eppeiiments anc] a</t>
  </si>
  <si>
    <t>toy?</t>
  </si>
  <si>
    <t>Mihatisralwittyzwayatoypuyit PAybityofhumorgcan)</t>
  </si>
  <si>
    <t>sometines mele these ciscussions a i</t>
  </si>
  <si>
    <t>cadion Meno Giihgfing this up Reitthy could</t>
  </si>
  <si>
    <t>pan the doar to a marsarieus</t>
  </si>
  <si>
    <t>ehouttincing a nay it Y heiveutobe</t>
  </si>
  <si>
    <t>fnvelved that ftacls fair ancl (ess tonsa. Is all</t>
  </si>
  <si>
    <t>ChatG Pin</t>
  </si>
  <si>
    <t>@O®</t>
  </si>
  <si>
    <t>,=) ares</t>
  </si>
  <si>
    <t>@O®",900,True,False,2025-10-25 00:14:30,2.0_enhanced</t>
  </si>
  <si>
    <t>IMG_4866.PNG,custody_screenshots\IMG_4866.PNG,Craig,Unknown,"oegernenough nti is bulenelve yorenne cel</t>
  </si>
  <si>
    <t>sme 1 dant and f sor. dane anting you, Vode not</t>
  </si>
  <si>
    <t>iy parertog apoyo Neen a olkerie nual oh</t>
  </si>
  <si>
    <t>lieatenng eet golag bacon everthing you</t>
  </si>
  <si>
    <t>ar net elo rough Iago dye tag i he</t>
  </si>
  <si>
    <t>Tean't Ravaone good day ret one bee</t>
  </si>
  <si>
    <t>Yomplate opposite and muted of walking on eagshells</t>
  </si>
  <si>
    <t>ihout even ignaring you because tl »</t>
  </si>
  <si>
    <t>my phone beenuse i eohavnted and ovaleepng and thia)</t>
  </si>
  <si>
    <t>Fy Craig but urna cute al yoursy</t>
  </si>
  <si>
    <t>fou were the ane that took her and kept</t>
  </si>
  <si>
    <t>her from me for five days, You are the ome that did all of this because if</t>
  </si>
  <si>
    <t>In that apartment akogether</t>
  </si>
  <si>
    <t>Totored io FageTime you this moming you cactined ao ores noneed,</t>
  </si>
  <si>
    <t>es pommmurieataright now</t>
  </si>
  <si>
    <t>CNN</t>
  </si>
  <si>
    <t>Right because I was cleeping anc)</t>
  </si>
  <si>
    <t>then you lost Ret ana. NOT DOING</t>
  </si>
  <si>
    <t>GOOD</t>
  </si>
  <si>
    <t>Tepe yen gus hada great dey, Love</t>
  </si>
  <si>
    <t>ya Gils goodhight</t>
  </si>
  <si>
    <t>(Message</t>
  </si>
  <si>
    <t>,oegernenough nti is bulenelve yorenne cel</t>
  </si>
  <si>
    <t>(Message",786,True,False,2025-10-25 00:14:30,2.0_enhanced</t>
  </si>
  <si>
    <t>IMG_4867.PNG,custody_screenshots\IMG_4867.PNG,Craig,Unknown,"Tat golag back on evening You</t>
  </si>
  <si>
    <t>1y one day one thing in the next the,</t>
  </si>
  <si>
    <t>mr</t>
  </si>
  <si>
    <t>Now agalne lies about Harper great itanot dont comactzne</t>
  </si>
  <si>
    <t>emzmmmD</t>
  </si>
  <si>
    <t>aehe</t>
  </si>
  <si>
    <t>@ app.talkingparents.com:</t>
  </si>
  <si>
    <t>———)</t>
  </si>
  <si>
    <t>wrong hero</t>
  </si>
  <si>
    <t>Right because I was clecping anc)</t>
  </si>
  <si>
    <t>Tepe yeu guys had a great chy Love</t>
  </si>
  <si>
    <t>ya Gils goodhiight</t>
  </si>
  <si>
    <t>Tet Message o SMS Q</t>
  </si>
  <si>
    <t>,Tat golag back on evening You</t>
  </si>
  <si>
    <t>Tet Message o SMS Q",339,True,False,2025-10-25 00:14:30,2.0_enhanced</t>
  </si>
  <si>
    <t>IMG_4871.PNG,custody_screenshots\IMG_4871.PNG,Craig,Unknown,"4:38 all &gt; (ED</t>
  </si>
  <si>
    <t>Service</t>
  </si>
  <si>
    <t>hones BUNSWICK</t>
  </si>
  <si>
    <t>Craig Schulz</t>
  </si>
  <si>
    <t>Thank you for choosing SNB Online.</t>
  </si>
  <si>
    <t>The following products are in your basket:</t>
  </si>
  <si>
    <t>ttem# Name Price Qty Total</t>
  </si>
  <si>
    <t>SN6039 Birth Certificate Long Form $40.00 1 $40.00</t>
  </si>
  <si>
    <t>Harper June Elizabeth Ryan</t>
  </si>
  <si>
    <t>SN6300 COURIER FEE NEW BRUNSWICK $10.00 1 $11.50</t>
  </si>
  <si>
    <t>Subtotal : $51.50</t>
  </si>
  <si>
    <t>GST: $1.50</t>
  </si>
  <si>
    <t>Total : $51.50</t>
  </si>
  <si>
    <t>Note: All amounts are in Canadian dollars</t>
  </si>
  <si>
    <t>O Pay with Google Pay</t>
  </si>
  <si>
    <t>ay,</t>
  </si>
  <si>
    <t>‘Select a different payment tyne Buy, with G Pay)</t>
  </si>
  <si>
    <t>Please direct any questions or comments to snb@snb.ca</t>
  </si>
  <si>
    <t>or call us toll free at 1-888-762-8600 (within North America)</t>
  </si>
  <si>
    <t>or 1-506-684-7901 (outside North America). Hours of</t>
  </si>
  <si>
    <t>operation: Monday - Friday 8:00a.m.-7:30p.m., Saturday</t>
  </si>
  <si>
    <t>9:00a.m.-1:00p.m.</t>
  </si>
  <si>
    <t>© 2025 Service New Brunswick ‘ Diselai</t>
  </si>
  <si>
    <t>© Trade-mark of Interac Inc. Used under licence Privacy Diselaimer</t>
  </si>
  <si>
    <t>f@yphecprsnbrca</t>
  </si>
  <si>
    <t>« &gt;» 6 @ @</t>
  </si>
  <si>
    <t>,Service</t>
  </si>
  <si>
    <t>« &gt;» 6 @ @",785,True,False,2025-10-25 00:14:30,2.0_enhanced</t>
  </si>
  <si>
    <t>IMG_4881.PNG,custody_screenshots\IMG_4881.PNG,Craig,Unknown,"3:0 34)</t>
  </si>
  <si>
    <t>g Somy I was busy, 0 dont know 0</t>
  </si>
  <si>
    <t>moe oA (BOG) bocn fh 21-0202» the back</t>
  </si>
  <si>
    <t>head all cay, Fan tying to</t>
  </si>
  <si>
    <t>Gat © sao her fer So 1</t>
  </si>
  <si>
    <t>Gent have an</t>
  </si>
  <si>
    <t>cisragarcled i ay any</t>
  </si>
  <si>
    <t>(ts been</t>
  </si>
  <si>
    <t>Need a YES CF HO, Grams just</t>
  </si>
  <si>
    <t>wracked. Gant tell her for</t>
  </si>
  <si>
    <t>(ets ||</t>
  </si>
  <si>
    <t>{Senne otc.</t>
  </si>
  <si>
    <t>ibe taithg as ame.</t>
  </si>
  <si>
    <t>©)","3:0 34)</t>
  </si>
  <si>
    <t>(ets</t>
  </si>
  <si>
    <t>ibe taithg as ame.",301,True,False,2025-10-25 00:14:30,2.0_enhanced</t>
  </si>
  <si>
    <t>IMG_4882.PNG,custody_screenshots\IMG_4882.PNG,Craig,Unknown,"Yourte net ciiering a saliition</t>
  </si>
  <si>
    <t>Hl be thane at 2200 temenrow</t>
  </si>
  <si>
    <t>Wien ow can tall me no. Goodhicin</t>
  </si>
  <si>
    <t>(guess its 100, Sse you at Taooram</t>
  </si>
  <si>
    <t>et Your Parents lheuse to pick up any</t>
  </si>
  <si>
    <t>ceughter. Thanks Emma goochiight</t>
  </si>
  <si>
    <t>Wed iDeci2 5fatts-2 AM)</t>
  </si>
  <si>
    <t>Thenls so much. Apprecizne the</t>
  </si>
  <si>
    <t>Facciine call, eure galing to be em</t>
  </si>
  <si>
    <t>Wiran you sald Pin of? to bed 0</t>
  </si>
  <si>
    <t>essumed you cic? want t</t>
  </si>
  <si>
    <t>enynore Geuse I had fust et ito</t>
  </si>
  <si>
    <t>bed and was Gate to call, My bach</t>
  </si>
  <si>
    <t>Sonny</t>
  </si>
  <si>
    <t>Agri | dom epprecihte comments</t>
  </si>
  <si>
    <t>like\that™</t>
  </si>
  <si>
    <t>Wp Ena, iam ceing this the sight</t>
  </si>
  <si>
    <t>way and Im being more then feik,</t>
  </si>
  <si>
    <t>Why hurt us, ive ofitared] mere then</t>
  </si>
  <si>
    <t>ow could] ever ask for to mele you</t>
  </si>
  <si>
    <t>feel cominrtehle with this, ancl yeu</t>
  </si>
  <si>
    <t>idl net say a word ter over</t>
  </si>
  <si>
    <t>literally)</t>
  </si>
  <si>
    <t>24 hours ehout it. the calencer</t>
  </si>
  <si>
    <t>,Yourte net ciiering a saliition</t>
  </si>
  <si>
    <t>24 hours ehout it. the calencer",683,True,False,2025-10-25 00:14:30,2.0_enhanced</t>
  </si>
  <si>
    <t>IMG_4883.PNG,custody_screenshots\IMG_4883.PNG,Craig,Unknown,"8:04! Pratl ETE G23)</t>
  </si>
  <si>
    <t>&lt;0 (BOG) 20-0202 &gt;</t>
  </si>
  <si>
    <t>Otro a UCR CRA) DUS</t>
  </si>
  <si>
    <t>way and Mim being mare then fei,</t>
  </si>
  <si>
    <t>Why hurt us, ive oftared] mere then</t>
  </si>
  <si>
    <t>you could ever ask fer to male you</t>
  </si>
  <si>
    <t>feel] comisrtahle with this, ancl yeu</t>
  </si>
  <si>
    <t>Itevellly cid nat say a word ter over</t>
  </si>
  <si>
    <t>24 hours chow it. the calencer</t>
  </si>
  <si>
    <t>Cocent walk far you , andl ignening</t>
  </si>
  <si>
    <t>thts docsmt work</t>
  </si>
  <si>
    <t>(dont want to fight. Ive cleanhy</t>
  </si>
  <si>
    <t>chown ther</t>
  </si>
  <si>
    <t>Rusk 0 offtared to [et you fottn hier .</t>
  </si>
  <si>
    <t>This ew? 6 eustochy battle but it can</t>
  </si>
  <si>
    <t>boi? you dont start mealiing</t>
  </si>
  <si>
    <t>éecisions and helping faciiiiate cur</t>
  </si>
  <si>
    <t>time together</t>
  </si>
  <si>
    <t>Pm net inrting anyone. Fenyiiing 0</t>
  </si>
  <si>
    <t>wes net the one to cb this.</t>
  </si>
  <si>
    <t>Jencks Graig henee any reply,</t>
  </si>
  <si>
    <t>Fn not sure how exiting sow clic)</t>
  </si>
  <si>
    <t>was fair but clay, Fue mace</t>
  </si>
  <si>
    <t>decisions and 0 tel you them as</t>
  </si>
  <si>
    <t>welll, yeu fost ciciyt [istan or</t>
  </si>
  <si>
    <t>ignore Jest masts tyro</t>
  </si>
  <si>
    <t>yet again Pan ting to accommeckehe</t>
  </si>
  <si>
    <t>you wien jen havent even basn out</t>
  </si>
  <si>
    <t>Oc</t>
  </si>
  <si>
    <t>,&lt;0 (BOG) 20-0202 &gt;</t>
  </si>
  <si>
    <t>you wien jen havent even basn out",816,True,False,2025-10-25 00:14:30,2.0_enhanced</t>
  </si>
  <si>
    <t>IMG_4884.PNG,custody_screenshots\IMG_4884.PNG,Craig,Unknown,"Pm net inrting anyone. Fenyiiing 0</t>
  </si>
  <si>
    <t>well, yom ust chert listem or</t>
  </si>
  <si>
    <t>tonerech I said I was tihng to figure</t>
  </si>
  <si>
    <t>outa wey so hstead of ashing out</t>
  </si>
  <si>
    <t>end only imirting yeursall wily cent</t>
  </si>
  <si>
    <t>you let mo achauihy thik aout it.</t>
  </si>
  <si>
    <t>Cause enite tientdhy 0 dont have to [et</t>
  </si>
  <si>
    <t>you sae her and] we had plans but</t>
  </si>
  <si>
    <t>vat again Fin tying t© accommocena</t>
  </si>
  <si>
    <t>fo sco her Rakes me</t>
  </si>
  <si>
    <t>faccommodate}yousyourneedsSO)</t>
  </si>
  <si>
    <t>plcass Ieave aie alone so 1 cam this</t>
  </si>
  <si>
    <t>fabouvity</t>
  </si>
  <si>
    <t>Then communicate that you have</t>
  </si>
  <si>
    <t>plans and tell ane. Ya Canow [ie am</t>
  </si>
  <si>
    <t>actihh. So my poor qranchnother</t>
  </si>
  <si>
    <t>Gocan’t have to ask eveny 18</t>
  </si>
  <si>
    <t>aiiimtas when shes galing to sco her</t>
  </si>
  <si>
    <t>Hence the words thet sayy 0 am</t>
  </si>
  <si>
    <t>iflexiblefastpossible}ietimelknow</t>
  </si>
  <si>
    <t>whatsyoulneeds</t>
  </si>
  <si>
    <t>,Pm net inrting anyone. Fenyiiing 0</t>
  </si>
  <si>
    <t>whatsyoulneeds",843,True,False,2025-10-25 00:14:30,2.0_enhanced</t>
  </si>
  <si>
    <t>IMG_4885.PNG,custody_screenshots\IMG_4885.PNG,Craig,Unknown,"8:04! Pate ETE| G13)</t>
  </si>
  <si>
    <t>cr1(506)k291=0202)»)</t>
  </si>
  <si>
    <t>minmias win sets gaing to sao har</t>
  </si>
  <si>
    <t>hence the words thet say 1 am</t>
  </si>
  <si>
    <t>flexinls as possible [et me lanow</t>
  </si>
  <si>
    <t>iwhatyourneeds</t>
  </si>
  <si>
    <t>Mayne you should have thengit</t>
  </si>
  <si>
    <t>chou that batters your actions. Olay</t>
  </si>
  <si>
    <t>Greig.</t>
  </si>
  <si>
    <t>Wher time cen I) aqnect</t>
  </si>
  <si>
    <t>communication\irom}youl)</t>
  </si>
  <si>
    <t>Whansver wore Up Ie aluays you</t>
  </si>
  <si>
    <t>tan) answer</t>
  </si>
  <si>
    <t>Nefther was any of your balariour S</t>
  </si>
  <si>
    <t>Goad afght Graig</t>
  </si>
  <si>
    <t>Oro</t>
  </si>
  <si>
    <t>Whatis{notracceptable</t>
  </si>
  <si>
    <t>Beceuse is Girisimas mami.</t>
  </si>
  <si>
    <t>,cr1(506)k291=0202)»)</t>
  </si>
  <si>
    <t>Beceuse is Girisimas mami.",405,True,False,2025-10-25 00:14:30,2.0_enhanced</t>
  </si>
  <si>
    <t>IMG_4886.PNG,custody_screenshots\IMG_4886.PNG,Craig,Unknown,"3:04</t>
  </si>
  <si>
    <t>&lt;0 (GOG) 20-0202 &gt;</t>
  </si>
  <si>
    <t>Cond afiefie Gratty</t>
  </si>
  <si>
    <t>You thik 0 awe only a miinte tiem</t>
  </si>
  <si>
    <t>thatydayi7</t>
  </si>
  <si>
    <t>cena(se)</t>
  </si>
  <si>
    <t>Your MONE)</t>
  </si>
  <si>
    <t>A RRERS YOST EHS ERA SeaaM</t>
  </si>
  <si>
    <t>iexpectstolheargirom}youlby9: 00lon)</t>
  </si>
  <si>
    <t>ea pin thet works fier yom. FF mek Ml</t>
  </si>
  <si>
    <t>(oo there et TOO, I? yom eituse, MM fe</t>
  </si>
  <si>
    <t>filing ter fil custech, lve been mare</t>
  </si>
  <si>
    <t>thenhrairalhwilllusereverything]bout</t>
  </si>
  <si>
    <t>please fier love of god cont make</t>
  </si>
  <si>
    <t>moe he honest with the world just let</t>
  </si>
  <si>
    <t>thom Dallave whatever Bis yourte</t>
  </si>
  <si>
    <t>Gerokelng ofp enn PD eae ho plies</t>
  </si>
  <si>
    <t>neperts and aiticauiis and taxis and</t>
  </si>
  <si>
    <t>20 hewnis of vikico to msc. 12 weer</t>
  </si>
  <si>
    <t>oeletionchifp with mo verbal or</t>
  </si>
  <si>
    <t>plovsical eluse would cealhy hast</t>
  </si>
  <si>
    <t>your fies.</t>
  </si>
  <si>
    <t>Gough with the gemes, Weurre met</t>
  </si>
  <si>
    <t>Aiend th net Dennis. You werent</t>
  </si>
  <si>
    <t>efoused you were held on a pedestal</t>
  </si>
  <si>
    <t>enc) (in tired) oF yew pretenciing</t>
  </si>
  <si>
    <t>othraniise because our ceughter is</t>
  </si>
  <si>
    <t>,&lt;0 (GOG) 20-0202 &gt;</t>
  </si>
  <si>
    <t>othraniise because our ceughter is",779,True,False,2025-10-25 00:14:30,2.0_enhanced</t>
  </si>
  <si>
    <t>IMG_4887.PNG,custody_screenshots\IMG_4887.PNG,Craig,Unknown,"OAM or I will be filing ern tor TE ttl</t>
  </si>
  <si>
    <t>$9 OG) 200-0202 &gt;</t>
  </si>
  <si>
    <t>&lt;i a</t>
  </si>
  <si>
    <t>IZ</t>
  </si>
  <si>
    <t>Chad you thihk fits timmy</t>
  </si>
  <si>
    <t>Pm treating you batter than</t>
  </si>
  <si>
    <t>treated me anc damm begs to citar</t>
  </si>
  <si>
    <t>Your counsal Ali neccs a</t>
  </si>
  <si>
    <t>session.</t>
  </si>
  <si>
    <t>—","OAM or I will be filing ern tor TE ttl</t>
  </si>
  <si>
    <t>session.",187,True,False,2025-10-25 00:14:30,2.0_enhanced</t>
  </si>
  <si>
    <t>IMG_4888.PNG,custody_screenshots\IMG_4888.PNG,Craig,Unknown,"8:04! Pratl ETE| G13)</t>
  </si>
  <si>
    <t>&lt;0) (BOG) 200-022 &gt;</t>
  </si>
  <si>
    <t>Your counsal Al needs a tile siucly</t>
  </si>
  <si>
    <t>Sessions</t>
  </si>
  <si>
    <t>Billerry CH</t>
  </si>
  <si>
    <t>Chwiglind 4h etienaes</t>
  </si>
  <si>
    <t>much again, and you knew 1 cant. 0</t>
  </si>
  <si>
    <t>Give Up, ihn net fighting to sce my</t>
  </si>
  <si>
    <t>chuginter tiem chy one, I dent fave</t>
  </si>
  <si>
    <t>the strength leit and fits net tai ter</t>
  </si>
  <si>
    <t>ay familly to have to wach mea Go</t>
  </si>
  <si>
    <t>through this again. You gat your</t>
  </si>
  <si>
    <t>wih</t>
  </si>
  <si>
    <t>,&lt;0) (BOG) 200-022 &gt;</t>
  </si>
  <si>
    <t>(+) (iiessage Q",331,True,False,2025-10-25 00:14:30,2.0_enhanced</t>
  </si>
  <si>
    <t>IMG_4890.PNG,custody_screenshots\IMG_4890.PNG,Craig,Unknown,"My wish was fer you to hea gaad)</t>
  </si>
  <si>
    <t>partner and a geod chad and hoa</t>
  </si>
  <si>
    <t>fini, No thay choulkine</t>
  </si>
  <si>
    <t>thet bettors you took hrer alter 0</t>
  </si>
  <si>
    <t>ESSC) WOU NOt to anc] you kkapt har</t>
  </si>
  <si>
    <t>from me fer five chys without letting</t>
  </si>
  <si>
    <t>ae now how her well-acing was</t>
  </si>
  <si>
    <t>£28 of those ckys ter your benaiit,</t>
  </si>
  <si>
    <t>Your actions lave Ganssquanses</t>
  </si>
  <si>
    <t>ang] fie shoulcPve thought ahout alll</t>
  </si>
  <si>
    <t>tits batters you decicied to clo that 0</t>
  </si>
  <si>
    <t>Cont now how you thought that</t>
  </si>
  <si>
    <t>any of this would] be OL. i's</t>
  </si>
  <si>
    <t>Ghuisinas enc) 0 tele wow thet I was</t>
  </si>
  <si>
    <t>You dom t have to fight to sae your</t>
  </si>
  <si>
    <t>chugier Pve never ever once salt)</t>
  </si>
  <si>
    <t>ThER you Gam sce her youre Mare</t>
  </si>
  <si>
    <t>tiem welcome to come sae her</t>
  </si>
  <si>
    <t>aMyimne ow want 0 tale you that</t>
  </si>
  <si>
    <t>Youre fighting alent alll the exeuses</t>
  </si>
  <si>
    <t>CH wity you Gant come sce her and</t>
  </si>
  <si>
    <t>youre stil trying to fight with ma.</t>
  </si>
  <si>
    <t>Al) wantis for us tf bo chil to bo</t>
  </si>
  <si>
    <t>efsis to Goperant fer our demegiier</t>
  </si>
  <si>
    <t>randiliwantyyoutojputante ffontyto)</t>
  </si>
  <si>
    <t>thew ws het you leave @ plem oo het</t>
  </si>
  <si>
    <t>youre iting the staps to get betiar</t>
  </si>
  <si>
    <t>aria tho things to care tar bar</t>
  </si>
  <si>
    <t>,My wish was fer you to hea gaad)</t>
  </si>
  <si>
    <t>aria tho things to care tar bar",955,True,False,2025-10-25 00:14:30,2.0_enhanced</t>
  </si>
  <si>
    <t>IMG_4891.PNG,custody_screenshots\IMG_4891.PNG,Craig,Unknown,"Youre fighting alent alll the exeuses</t>
  </si>
  <si>
    <t>elle f Goparant for our camgfiikar</t>
  </si>
  <si>
    <t>Ghow us thet yeu havo a Gin or That</t>
  </si>
  <si>
    <t>or have the things to care tier her</t>
  </si>
  <si>
    <t>whan she's fh your care.</t>
  </si>
  <si>
    <t>Good (uck Crag I dont know how</t>
  </si>
  <si>
    <t>you expect to wih fill custechy when</t>
  </si>
  <si>
    <t>you dent even have a house or affelb</t>
  </si>
  <si>
    <t>but{inolmattemwhatiiknow}youre)</t>
  </si>
  <si>
    <t>Gonna fight me on Gveny Slap of the</t>
  </si>
  <si>
    <t>Lite isn't fair wasnt fall ter any</t>
  </si>
  <si>
    <t>fimilhy fo utc me go Threneh that</t>
  </si>
  <si>
    <t>Cither i wasat fait to them bor</t>
  </si>
  <si>
    <t>agai [ita fsart fir Pue bash nothing</t>
  </si>
  <si>
    <t>bot chil and fair with em OF em thik</t>
  </si>
  <si>
    <t>tit this when 0 was et the end of</t>
  </si>
  <si>
    <t>tho chy yet again you have mo fie</t>
  </si>
  <si>
    <t>whe lem meny Ghiisimas</t>
  </si>
  <si>
    <t>Netewre why Al was brought up ar</t>
  </si>
  <si>
    <t>whatever youve talking clout either</t>
  </si>
  <si>
    <t>,Youre fighting alent alll the exeuses</t>
  </si>
  <si>
    <t>Oto)",867,True,False,2025-10-25 00:14:30,2.0_enhanced</t>
  </si>
  <si>
    <t>IMG_4892.PNG,custody_screenshots\IMG_4892.PNG,Craig,Unknown,"tho day yet egetin yom awe mo fidlea</t>
  </si>
  <si>
    <t>Is thet © fo</t>
  </si>
  <si>
    <t>Yourte forgetting one hig tig. A</t>
  </si>
  <si>
    <t>very inpertant tig. The tute</t>
  </si>
  <si>
    <t>in net fergetiing amytiting 0 ceailly</t>
  </si>
  <si>
    <t>Go every cay Youtte tongetiing the</t>
  </si>
  <si>
    <t>itruthyortiediupjbetweenhyourgreality,</t>
  </si>
  <si>
    <t>fandidreamyroleliidonsyknowjbuym)</t>
  </si>
  <si>
    <t>net fighting on Ginistims havea</t>
  </si>
  <si>
    <t>goed chy</t>
  </si>
  <si>
    <t>Wed Dech2 dats 2-50/2M)</t>
  </si>
  <si>
    <t>actualy nccd halp ihew fast you Gam</t>
  </si>
  <si>
    <t>euitch firom hate fo love to hatte. Tel</t>
  </si>
  <si>
    <t>,tho day yet egetin yom awe mo fidlea</t>
  </si>
  <si>
    <t>Otro",475,True,False,2025-10-25 00:14:30,2.0_enhanced</t>
  </si>
  <si>
    <t>IMG_4893.PNG,custody_screenshots\IMG_4893.PNG,Craig,Unknown,"$04 cttaa(S8)</t>
  </si>
  <si>
    <t>oA OG) 250-0202 &gt;</t>
  </si>
  <si>
    <t>Wed iDech2 bats 2-50/2M) |</t>
  </si>
  <si>
    <t>Dui you maver met fi Tel You</t>
  </si>
  <si>
    <t>acivethy need hhellp how fast yew Gem</t>
  </si>
  <si>
    <t>Ewe a good chy Graig Iam not</t>
  </si>
  <si>
    <t>(etting you ouin encther day</t>
  </si>
  <si>
    <t>Tho ove fs called cocking Ihe your</t>
  </si>
  <si>
    <t>inom and dad) awe to clo bscause</t>
  </si>
  <si>
    <t>you skep histantly Ff we coat agnee</t>
  </si>
  <si>
    <t>with yeu Emma</t>
  </si>
  <si>
    <t>Netetall fel. You co the. Youre</t>
  </si>
  <si>
    <t>chown meny times</t>
  </si>
  <si>
    <t>Piease leave me alone</t>
  </si>
  <si>
    <t>Hows Henper ter the saventisth</t>
  </si>
  <si>
    <t>z|</t>
  </si>
  <si>
    <t>The cally reason) over lock at you or</t>
  </si>
  <si>
    <t>,$04 cttaa(S8)</t>
  </si>
  <si>
    <t>The cally reason) over lock at you or",454,True,False,2025-10-25 00:14:30,2.0_enhanced</t>
  </si>
  <si>
    <t>IMG_4894.PNG,custody_screenshots\IMG_4894.PNG,Craig,Unknown,"S519) ccvtne(S2)</t>
  </si>
  <si>
    <t>&lt;0) (BOG) 20-0202 &gt;</t>
  </si>
  <si>
    <t>PSS SOS</t>
  </si>
  <si>
    <t>i? you could share your parenting</t>
  </si>
  <si>
    <t>Epp with me 0 could bug you a let</t>
  </si>
  <si>
    <t>te8S, eVEo @ GO PareMtlng ene, C7</t>
  </si>
  <si>
    <t>Esa wet Swe,</t>
  </si>
  <si>
    <t>H if u Y ona bya po</t>
  </si>
  <si>
    <t>Gee ®</t>
  </si>
  <si>
    <t>,S519) ccvtne(S2)</t>
  </si>
  <si>
    <t>Gee ®",682,True,False,2025-10-25 00:14:30,2.0_enhanced</t>
  </si>
  <si>
    <t>IMG_4895.PNG,custody_screenshots\IMG_4895.PNG,Craig,Unknown,"Yealh 0 (ove to know alll then sti,</t>
  </si>
  <si>
    <t>fomwhenliicanhvisitayoulknowpesmine)</t>
  </si>
  <si>
    <t>Sil 1 Kaw you abeut . Net the past,</t>
  </si>
  <si>
    <t>met yeu anc 1 Hamper</t>
  </si>
  <si>
    <t>Atine fer a Fasciiine call , a time 0</t>
  </si>
  <si>
    <t>CanwvisiPeoulknowsstructure}yousre)</t>
  </si>
  <si>
    <t>esti tar , youre healing the cards</t>
  </si>
  <si>
    <t>end askhg me to guess them</t>
  </si>
  <si>
    <t>fEnper cally Bventhing cise will xa</t>
  </si>
  <si>
    <t>Yes ust Re Iwas doing I have RO</t>
  </si>
  <si>
    <t>fhitcnitions on taliing aout our past</t>
  </si>
  <si>
    <t>or you anc I there's ehsolhtalhy mo</t>
  </si>
  <si>
    <t>need fer it leanswer your questions</t>
  </si>
  <si>
    <t>about Kerpear 0 tele yom cam Come</t>
  </si>
  <si>
    <t>soo har whenever ow want all lask</t>
  </si>
  <si>
    <t>is for a fits OR of achwemes matiica</t>
  </si>
  <si>
    <t>Pye cone all of these thihgs so Fim</t>
  </si>
  <si>
    <t>Wet sure wher youre Getting at,</t>
  </si>
  <si>
    <t>imorelthanlievergotvouldonsthave)</t>
  </si>
  <si>
    <t>fogst us anything.</t>
  </si>
  <si>
    <t>Ces, Uke Pua bacn saying for</t>
  </si>
  <si>
    <t>qnenths all I want fs what's best ftar</t>
  </si>
  <si>
    <t>hor Bren Gf thet means eventing 0</t>
  </si>
  <si>
    <t>cichft want Fl co fi bacamso that</t>
  </si>
  <si>
    <t>meansillaetitolberalmomitoImy.</t>
  </si>
  <si>
    <t>@Q (ome)</t>
  </si>
  <si>
    <t>,Yealh 0 (ove to know alll then sti,</t>
  </si>
  <si>
    <t>@Q (ome)",845,True,False,2025-10-25 00:14:30,2.0_enhanced</t>
  </si>
  <si>
    <t>IMG_4896.PNG,custody_screenshots\IMG_4896.PNG,Craig,Unknown,"ERO ccvtne(S2)</t>
  </si>
  <si>
    <t>oA OG) 200-0202 &gt;</t>
  </si>
  <si>
    <t>Ta, Nov DaGSSEM</t>
  </si>
  <si>
    <t>7 Weustantad) chaning location with.</t>
  </si>
  <si>
    <t>Atte oft ebencion your chugincr to</t>
  </si>
  <si>
    <t>gogst high</t>
  </si>
  <si>
    <t>Unisss it's elbout Kanper or piper 0</t>
  </si>
  <si>
    <t>Gent care Ml be heme soon wit</t>
  </si>
  <si>
    <t>Leave Rat the coor thanks</t>
  </si>
  <si>
    <t>Youre nest Ieval</t>
  </si>
  <si>
    <t>Who ces the valling [atel</t>
  </si>
  <si>
    <t>You cant [eave me the fuck alone</t>
  </si>
  <si>
    <t>,ERO ccvtne(S2)</t>
  </si>
  <si>
    <t>() (Giosner Q",314,True,False,2025-10-25 00:14:30,2.0_enhanced</t>
  </si>
  <si>
    <t>IMG_4897.PNG,custody_screenshots\IMG_4897.PNG,Craig,Unknown,"‘3:2 0) cc eEaG2)</t>
  </si>
  <si>
    <t>(oy</t>
  </si>
  <si>
    <t>efliing thanks</t>
  </si>
  <si>
    <t>Blocked§</t>
  </si>
  <si>
    <t>Cinock on the dear cause youre</t>
  </si>
  <si>
    <t>ocked and i's locked</t>
  </si>
  <si>
    <t>AxT Somer AO AWE Ooo</t>
  </si>
  <si>
    <t>,‘3:2 0) cc eEaG2)</t>
  </si>
  <si>
    <t>(+) (iiessage",132,True,False,2025-10-25 00:14:30,2.0_enhanced</t>
  </si>
  <si>
    <t>IMG_4898.PNG,custody_screenshots\IMG_4898.PNG,Craig,Unknown,"'S:20) ccvtne(2)</t>
  </si>
  <si>
    <t>20 (BOG) 201-0202»</t>
  </si>
  <si>
    <t>| Bya )</t>
  </si>
  <si>
    <t>Knock on the dear cause wane</t>
  </si>
  <si>
    <t>ocked anc i's lockecl</t>
  </si>
  <si>
    <t>Or dent. Whatsver</t>
  </si>
  <si>
    <t>0)</t>
  </si>
  <si>
    <t>oO}</t>
  </si>
  <si>
    <t>Probethy get whet 0 asec ene st out</t>
  </si>
  <si>
    <t>front 0 can harchy welk mow</t>
  </si>
  <si>
    <t>Uniitched the coor please ii its</t>
  </si>
  <si>
    <t>itched 0 have the keys end I havea</t>
  </si>
  <si>
    <t>rightytoyg ojinkthererana|iihavejthe)</t>
  </si>
  <si>
    <t>keys and then please ust leave moa</t>
  </si>
  <si>
    <t>alone. Fil stay far amayy from sow amc]</t>
  </si>
  <si>
    <t>the balay because thats cxacily</t>
  </si>
  <si>
    <t>,'S:20) ccvtne(2)</t>
  </si>
  <si>
    <t>the balay because thats cxacily",397,True,False,2025-10-25 00:14:30,2.0_enhanced</t>
  </si>
  <si>
    <t>IMG_4899.PNG,custody_screenshots\IMG_4899.PNG,Craig,Unknown,"Uniktehod! the coor please if fits</t>
  </si>
  <si>
    <t>what ou want and that’s so shitty</t>
  </si>
  <si>
    <t>that yeu hele] har against ame Ike</t>
  </si>
  <si>
    <t>thet people cent co tet.</t>
  </si>
  <si>
    <t>Told 0 to Imoack</t>
  </si>
  <si>
    <t>Graig, you nead to leave or Pan</t>
  </si>
  <si>
    <t>calling the cops enc yew willl fsa</t>
  </si>
  <si>
    <t>fucking removed You cen live</t>
  </si>
  <si>
    <t>hesitation. You are act daing that to</t>
  </si>
  <si>
    <t>her cific. Yeu iitesally ere so</t>
  </si>
  <si>
    <t>delusionallltysinotfeven}tucking)</t>
  </si>
  <si>
    <t>fimny now either you stop or 1 will</t>
  </si>
  <si>
    <t>havelyoulremoved|no)</t>
  </si>
  <si>
    <t>chowt R anc you will met be allowed</t>
  </si>
  <si>
    <t>back, Have seme respect you piece</t>
  </si>
  <si>
    <t>Cf garbage.</t>
  </si>
  <si>
    <t>Fim unite look fin the miirer bud a</t>
  </si>
  <si>
    <t>hard ook | asked you montis age te</t>
  </si>
  <si>
    <t>not have R eround har 0 tele wom fis</t>
  </si>
  <si>
    <t>met gama Werke Ws etin Han</t>
  </si>
  <si>
    <t>,Uniktehod! the coor please if fits</t>
  </si>
  <si>
    <t>met gama Werke Ws etin Han",799,True,False,2025-10-25 00:14:30,2.0_enhanced</t>
  </si>
  <si>
    <t>IMG_4900.PNG,custody_screenshots\IMG_4900.PNG,Craig,Unknown,"Fim 'S:20) look fin the GiB)</t>
  </si>
  <si>
    <t>g hard ook | asked you age te</t>
  </si>
  <si>
    <t>not have R eround oA (BOG) har 0 tele wom fis</t>
  </si>
  <si>
    <t>waver Gamma work, We both com</t>
  </si>
  <si>
    <t>ancl you have mo so that’s</t>
  </si>
  <si>
    <t>fina. You go co ou fut Fm</t>
  </si>
  <si>
    <t>goad fer the cake for a</t>
  </si>
  <si>
    <t>tucking</t>
  </si>
  <si>
    <t>You eut cause | safc] tomy</t>
  </si>
  <si>
    <t>feat waleome fare yew fn aut case</t>
  </si>
  <si>
    <t>Cecp tying to change the</t>
  </si>
  <si>
    <t>havent all ce, She's net</t>
  </si>
  <si>
    <t>gatthg anything net to</t>
  </si>
  <si>
    <t>that yeurve far</t>
  </si>
  <si>
    <t>em hour altar you Get home and sail</t>
  </si>
  <si>
    <t>havent washed up the that wen</t>
  </si>
  <si>
    <t>Went to werk all and fisciing</t>
  </si>
  <si>
    <t>entitled thet you co</t>
  </si>
  <si>
    <t>respect forme have. Fim met</t>
  </si>
  <si>
    <t>to change the</t>
  </si>
  <si>
    <t>fin done net cing it thet tucking</t>
  </si>
  <si>
    <t>child Mam fiksek out</t>
  </si>
  <si>
    <t>(xe Leave me alone.</t>
  </si>
  <si>
    <t>()","Fim 'S:20) look fin the GiB)</t>
  </si>
  <si>
    <t>(xe Leave me alone.",649,True,False,2025-10-25 00:14:30,2.0_enhanced</t>
  </si>
  <si>
    <t>IMG_4901.PNG,custody_screenshots\IMG_4901.PNG,Craig,Unknown,"oN NLTE GiB)</t>
  </si>
  <si>
    <t>VY</t>
  </si>
  <si>
    <t>Yow Ieawe to gat high fits.</t>
  </si>
  <si>
    <t>fim actuethy siting th a parking let</t>
  </si>
  <si>
    <t>bailing}thanks)</t>
  </si>
  <si>
    <t>Cock on the dear camse eure</t>
  </si>
  <si>
    <t>Piockad and fits lockac.</t>
  </si>
  <si>
    <t>Or dont.</t>
  </si>
  <si>
    <t>aq, @ @</t>
  </si>
  <si>
    <t>Cool</t>
  </si>
  <si>
    <t>front 0 cam harchy walk now</t>
  </si>
  <si>
    <t>,oN NLTE GiB)</t>
  </si>
  <si>
    <t>front 0 cam harchy walk now",225,True,False,2025-10-25 00:14:30,2.0_enhanced</t>
  </si>
  <si>
    <t>IMG_4902.PNG,custody_screenshots\IMG_4902.PNG,Craig,Unknown,"Uniitched the coor please ii its</t>
  </si>
  <si>
    <t>sroldluttolknocks</t>
  </si>
  <si>
    <t>fucking removed You cent [ive</t>
  </si>
  <si>
    <t>tirare and Pan sentous. Fin tucking</t>
  </si>
  <si>
    <t>done fucking cone. 0 have no</t>
  </si>
  <si>
    <t>hesitation. You are net deihig that to</t>
  </si>
  <si>
    <t>her Chile. Yeu Iterallly ara so</t>
  </si>
  <si>
    <t>fimny now citer yom stop or) wil</t>
  </si>
  <si>
    <t>awe you Kemoved ne question</t>
  </si>
  <si>
    <t>Ci garbage.</t>
  </si>
  <si>
    <t>,Uniitched the coor please ii its</t>
  </si>
  <si>
    <t>Oo)",738,True,False,2025-10-25 00:14:30,2.0_enhanced</t>
  </si>
  <si>
    <t>IMG_4903.PNG,custody_screenshots\IMG_4903.PNG,Craig,Unknown,"Fim look fin the</t>
  </si>
  <si>
    <t>not have R eround oA (BOG) har 0 21-0202» tele wom fis</t>
  </si>
  <si>
    <t>fine. You go clo wow ut im</t>
  </si>
  <si>
    <t>You flipped emt cause | cal] tomy</t>
  </si>
  <si>
    <t>few? fare you fan aut ease</t>
  </si>
  <si>
    <t>thet bean flailing tiar</t>
  </si>
  <si>
    <t>|","Fim look fin the</t>
  </si>
  <si>
    <t>(xe Leave me alone.",644,True,False,2025-10-25 00:14:30,2.0_enhanced</t>
  </si>
  <si>
    <t>IMG_4904.PNG,custody_screenshots\IMG_4904.PNG,Craig,Emma,"3-211) When cid 1 tieek out fs the question.</t>
  </si>
  <si>
    <t>g When ou were 0 suppase</t>
  </si>
  <si>
    <t>oA (BOG) (cat |</t>
  </si>
  <si>
    <t>DCCC Che's Gemma want more ih TTT!</t>
  </si>
  <si>
    <t>fust much naw shes</t>
  </si>
  <si>
    <t>Just watch ler cuss</t>
  </si>
  <si>
    <t>Wed), Nov 20 at ASIAN</t>
  </si>
  <si>
    <t>you 0 picked i up of the floor</t>
  </si>
  <si>
    <t>{ vate</t>
  </si>
  <si>
    <t>Yourte gonna lave to message Me</t>
  </si>
  <si>
    <t>on ged knows what 0</t>
  </si>
  <si>
    <t>gxtand dont st aight thay ware</t>
  </si>
  <si>
    <t>to me somehow</t>
  </si>
  <si>
    <t>©)","3-211) When cid 1 tieek out fs the question.</t>
  </si>
  <si>
    <t>to me somehow",316,True,True,2025-10-25 00:14:30,2.0_enhanced</t>
  </si>
  <si>
    <t>IMG_4905.PNG,custody_screenshots\IMG_4905.PNG,Craig,Unknown,"cflone(si)&gt;</t>
  </si>
  <si>
    <t>rN 506)F2 9120202)»</t>
  </si>
  <si>
    <t>Lowe you balay Pm sonny 0 wish 0</t>
  </si>
  <si>
    <t>canto wih naan yon co</t>
  </si>
  <si>
    <t>Fel love to bo on the plane bat 0</t>
  </si>
  <si>
    <t>new youre) hake thar, just racoser</t>
  </si>
  <si>
    <t>to Use me fer any Swiengths and sini?</t>
  </si>
  <si>
    <t>Re this fs something | am used to</t>
  </si>
  <si>
    <t>Geaiing with</t>
  </si>
  <si>
    <t>el love that ©</t>
  </si>
  <si>
    <t>Be casicr alter tockyy little less</t>
  </si>
  <si>
    <t>suress with a couple bucts to Fiflay</t>
  </si>
  <si>
    <t>end] Sui? too . Love you Gils</t>
  </si>
  <si>
    <t>Youre the most emeihg immen</t>
  </si>
  <si>
    <t>baling Fue ever mek. Love you</t>
  </si>
  <si>
    <t>,cflone(si)&gt;</t>
  </si>
  <si>
    <t>baling Fue ever mek. Love you",575,True,False,2025-10-25 00:14:30,2.0_enhanced</t>
  </si>
  <si>
    <t>IMG_4906.PNG,custody_screenshots\IMG_4906.PNG,Craig,Unknown,"cilona(si)&gt;</t>
  </si>
  <si>
    <t>&lt;0) (BOG) 220-0202 &gt;</t>
  </si>
  <si>
    <t>Youre the most enaning human</t>
  </si>
  <si>
    <t>being Fue ever mek. Love you</t>
  </si>
  <si>
    <t>,cilona(si)&gt;</t>
  </si>
  <si>
    <t>being Fue ever mek. Love you",110,True,False,2025-10-25 00:14:30,2.0_enhanced</t>
  </si>
  <si>
    <t>IMG_4907.PNG,custody_screenshots\IMG_4907.PNG,Craig,Unknown,"$9 OG) 200-0202 &gt;</t>
  </si>
  <si>
    <t>it Iieralhy ust tiew over anal then</t>
  </si>
  <si>
    <t>fmped om thet chest right besicla</t>
  </si>
  <si>
    <t>moby the rocks</t>
  </si>
  <si>
    <t>0 hecked RR up anc I love it's meaning</t>
  </si>
  <si>
    <t>socen sh with me evany momiling</t>
  </si>
  <si>
    <t>Lol. Lets of chiving tock,</t>
  </si>
  <si>
    <t>hotspottingImysel {Eyl</t>
  </si>
  <si>
    <t>Pim cally somy tier hitting ew Graig.</t>
  </si>
  <si>
    <t>Dfest com know what Glse to cl</t>
  </si>
  <si>
    <t>Eig day for our gf Mer card fall off</t>
  </si>
  <si>
    <t>PLLAT</t>
  </si>
  <si>
    <t>albawallarinavithatwnarline</t>
  </si>
  <si>
    <t>,$9 OG) 200-0202 &gt;</t>
  </si>
  <si>
    <t>(+) (iiessage Q",533,True,False,2025-10-25 00:14:30,2.0_enhanced</t>
  </si>
  <si>
    <t>IMG_4909.PNG,custody_screenshots\IMG_4909.PNG,Craig,Unknown,"i</t>
  </si>
  <si>
    <t>AAA</t>
  </si>
  <si>
    <t>(Dec 1052024)</t>
  </si>
  <si>
    <t>i i i</t>
  </si>
  <si>
    <t>Dec:12k2024</t>
  </si>
  <si>
    <t>BO BOOUORLIOe</t>
  </si>
  <si>
    <t>Dec13}2024)</t>
  </si>
  <si>
    <t>16:30AM)</t>
  </si>
  <si>
    <t>iDec13120240)</t>
  </si>
  <si>
    <t>oman</t>
  </si>
  <si>
    <t>cS G2)</t>
  </si>
  <si>
    <t>(Text That's one point for,meyDad::)4)]</t>
  </si>
  <si>
    <t>So-sweet! Must: be patientiay</t>
  </si>
  <si>
    <t>(Texts DAYg13 HARPERSMOMMA2)}</t>
  </si>
  <si>
    <t>HarpenisiwithrmerstmyCramssWhererseill</t>
  </si>
  <si>
    <t>remain until emmasobersupel. Mm SOrryyyOu to)</t>
  </si>
  <si>
    <t>live filled Matt.inThe police were here,to check:in</t>
  </si>
  <si>
    <t>falreadySThey, want me to file for, sole custodysbut.]]</t>
  </si>
  <si>
    <t>donjt,want,to do that.to heroryous</t>
  </si>
  <si>
    <t>Okay Craignthanksy</t>
  </si>
  <si>
    <t>Manexlim trying really hard:</t>
  </si>
  <si>
    <t>My, dooris'always open¥as it-always has been\to]</t>
  </si>
  <si>
    <t>fyousSonniANick¥and Matt</t>
  </si>
  <si>
    <t>fAwww, Craigathanks forthe photosyshe‘s growing</t>
  </si>
  <si>
    <t>[sweeterevery day§l havent been feeling well all</t>
  </si>
  <si>
    <t>week but havea doctors appointment.today:</t>
  </si>
  <si>
    <t>Have'a great day\hope,youfeel bettersoon*</t>
  </si>
  <si>
    <t>ernanks\Craig)</t>
  </si>
  <si>
    <t>,AAA</t>
  </si>
  <si>
    <t>ernanks\Craig)",733,True,False,2025-10-25 00:14:30,2.0_enhanced</t>
  </si>
  <si>
    <t>IMG_4945.PNG,custody_screenshots\IMG_4945.PNG,Craig,Unknown,"6: 5944 Pel LTE(249)</t>
  </si>
  <si>
    <t>X tepercaytrperdayn G ~</t>
  </si>
  <si>
    <t>O, dheur boaters</t>
  </si>
  <si>
    <t>QqMesis</t>
  </si>
  <si>
    <t>Fo) GRASS</t>
  </si>
  <si>
    <t>placed*’s|@gmailfeom</t>
  </si>
  <si>
    <t>Lune Piper</t>
  </si>
  <si>
    <t>S Dontiowgswimkyt Memb</t>
  </si>
  <si>
    <t>CJ Agnount feck 6 ounces Bet start 2</t>
  </si>
  <si>
    <t>att 5:3.0)</t>
  </si>
  <si>
    <t>Pa Tesh chengect O18</t>
  </si>
  <si>
    <t>ousdonachosteehel</t>
  </si>
  <si>
    <t>ee tere ee tects</t>
  </si>
  <si>
    <t>Jalna wo dice ouling, ches, Comm</t>
  </si>
  <si>
    <t>(© Amy questions?</t>
  </si>
  <si>
    <t>Remind me to get a dleper bag</t>
  </si>
  <si>
    <t>Should pack some wahear so we stay</t>
  </si>
  <si>
    <t>constant ?</t>
  </si>
  <si>
    <t>Aesome fob tockiy mam</t>
  </si>
  <si>
    <t>(=) @) Gas) «</t>
  </si>
  <si>
    <t>,6: 5944 Pel LTE(249)</t>
  </si>
  <si>
    <t>(=) @) Gas) «",422,True,False,2025-10-25 00:14:30,2.0_enhanced</t>
  </si>
  <si>
    <t>IMG_4982.PNG,custody_screenshots\IMG_4982.PNG,Craig,Unknown,"3: Siam) coana(28)</t>
  </si>
  <si>
    <t>x Q »</t>
  </si>
  <si>
    <t>®\ Tension your outdoor qpaco with this suming</t>
  </si>
  <si>
    <t>TOO Lofted Fyiouse that coniiines curb appeal and</t>
  </si>
  <si>
    <t>functionality! Manta</t>
  </si>
  <si>
    <t>Features ineicles</t>
  </si>
  <si>
    <t>© Spacious 10:16 Rectprint neice</t>
  </si>
  <si>
    <t>© GB Pressure Treaied TH Panels</t>
  </si>
  <si>
    <t>o Puri 2D Ganga Metal Rea?</t>
  </si>
  <si>
    <t>euihreey2xaisingle|pane\Windows\tognaturalllight</t>
  </si>
  <si>
    <t>oGhammiing © Lite Entiy Doar</t>
  </si>
  <si>
    <t>o Rdg Gost Deck to unin onl</t>
  </si>
  <si>
    <t>SarebruanyrspecialfAlent' B34</t>
  </si>
  <si>
    <t>Eni 6% oi? any in-stock buikings)</t>
  </si>
  <si>
    <t>Ware S10,870.00 &gt; tax</t>
  </si>
  <si>
    <t>GP Now Galle $10,628.80 &gt; tad</t>
  </si>
  <si>
    <t>SO, thoachentago cf our Real to Own options fuse</t>
  </si>
  <si>
    <t>G8E2AG o fax © month fer GO months—EVERVONE</t>
  </si>
  <si>
    <t>? Visusets 10 Machiosh Hiv), Mencten, IB</t>
  </si>
  <si>
    <t>&amp; Reach ou to Exitieny Batter et ©02-694-0074 tacks</t>
  </si>
  <si>
    <t>Donitlletitiisfoppontunityipassyyoulby| Ba)</t>
  </si>
  <si>
    <t>#Homelmprovement#Monctont#Crossroads)</t>
  </si>
  <si>
    <t>#SpecialOtieg#DreamSpace</t>
  </si>
  <si>
    <t>‘Selleninformation Sdiler details</t>
  </si>
  <si>
    <t>,3: Siam) coana(28)</t>
  </si>
  <si>
    <t>‘Selleninformation Sdiler details",801,True,False,2025-10-25 00:14:30,2.0_enhanced</t>
  </si>
  <si>
    <t>IMG_4984.PNG,custody_screenshots\IMG_4984.PNG,Craig,Unknown,"3: Siam) coana(28)</t>
  </si>
  <si>
    <t>Alerts Sendjoffer, Share SEY</t>
  </si>
  <si>
    <t>BkspecialottenontexiUrilitysned!</t>
  </si>
  <si>
    <t>Tension your cuicer space with our sinning Gal2</t>
  </si>
  <si>
    <t>Uiiiiy Shed), now on sale)</t>
  </si>
  <si>
    <t>b tabeatunes:</t>
  </si>
  <si>
    <t>o THN Pressure Treated Pencis with Monay Cald Statin</t>
  </si>
  <si>
    <t>o Bureiile Green 29 Cange Met) Root</t>
  </si>
  <si>
    <t>slo tanafnrsred Hongo ene Croom Palen</t>
  </si>
  <si>
    <t>SrSturdyr2x 4p loomoists)</t>
  </si>
  <si>
    <t>Was $4028.00 &gt; faz</t>
  </si>
  <si>
    <t>@ Now cally $4422.80 (On Special until Feb 22)</t>
  </si>
  <si>
    <t>&amp; Preter torent? Just $104.17 &gt; Exyimenth fer GO</t>
  </si>
  <si>
    <t>months!</t>
  </si>
  <si>
    <t>? Locations 10 Machtoch Hind Mencten 1B</t>
  </si>
  <si>
    <t>Denrtaniss ext on this amading deal Reach out cadena</t>
  </si>
  <si>
    <t>&amp; Contacts Exittany Baxter</t>
  </si>
  <si>
    <t>Re phonedihiddenlintormation|</t>
  </si>
  <si>
    <t>eUtilityshed#tomelmprovementy#Salelcrossroadsy</t>
  </si>
  <si>
    <t>‘Sellerinformation Seller details</t>
  </si>
  <si>
    <t>BrittiBaxterg</t>
  </si>
  <si>
    <t>Satna Rasatbents tn 609</t>
  </si>
  <si>
    <t>NO oO pee</t>
  </si>
  <si>
    <t>NO oO pee",698,True,False,2025-10-25 00:14:30,2.0_enhanced</t>
  </si>
  <si>
    <t>IMG_4988.PNG,custody_screenshots\IMG_4988.PNG,Craig,Unknown,"BOO ccc (27)</t>
  </si>
  <si>
    <t>x Q x«</t>
  </si>
  <si>
    <t>Aste Gaiicdive Gao ae</t>
  </si>
  <si>
    <t>E]e Orcanihy of emmy days and wan evenings?</t>
  </si>
  <si>
    <t>imagine yoursel? celaxing under this beautiiully crafted)</t>
  </si>
  <si>
    <t>TO Pressure Tieahad Canche, trating a stemniing</t>
  </si>
  <si>
    <t>Ronay Cal) Stain and a chris 2D Cage Metal Rook,</t>
  </si>
  <si>
    <t>Pertectttomenjoyingfsunsetswithttamilyzand|friends |S]</t>
  </si>
  <si>
    <t>S 93408 pilus tas</t>
  </si>
  <si>
    <t>| Delivery Avefietete</t>
  </si>
  <si>
    <t>Vish us ats</t>
  </si>
  <si>
    <t>10 Macintosh ive, Moncton, NB</t>
  </si>
  <si>
    <t>Ricontact:</t>
  </si>
  <si>
    <t>Eritieny Baxter et (hikkden initommations)</t>
  </si>
  <si>
    <t>Dont miss cut on your pariect ouncloer casi) GAS?</t>
  </si>
  <si>
    <t>Geenchoceds GoutdearLiving Aiieneton</t>
  </si>
  <si>
    <t>BrittiBaxtery</t>
  </si>
  <si>
    <t>Aioined|racebooktint20,19)</t>
  </si>
  <si>
    <t>WA WA WA WAI TAZA (23)</t>
  </si>
  <si>
    <t>Details</t>
  </si>
  <si>
    <t>Condition New</t>
  </si>
  <si>
    <t>IMeetup)prefterences)</t>
  </si>
  <si>
    <t>,BOO ccc (27)</t>
  </si>
  <si>
    <t>IMeetup)prefterences)",660,True,False,2025-10-25 00:14:30,2.0_enhanced</t>
  </si>
  <si>
    <t>IMG_4996.PNG,custody_screenshots\IMG_4996.PNG,Craig,Unknown,"33/1/74) coana(22)</t>
  </si>
  <si>
    <t>Q x</t>
  </si>
  <si>
    <t>(OmOMOMO</t>
  </si>
  <si>
    <t>Ast Gaiicdiv  Gne</t>
  </si>
  <si>
    <t>106 Sido UtiIy Building</t>
  </si>
  <si>
    <t>Gray Shadow Peta with White Titi</t>
  </si>
  <si>
    <t>CharcoallMetal|Root</t>
  </si>
  <si>
    <t>(@) 28 Ghee Pane Windtoms</t>
  </si>
  <si>
    <t>$6006 pilus tax</t>
  </si>
  <si>
    <t>Wo also cfier a Rat t Onn Praga o No Grech Ghacks</t>
  </si>
  <si>
    <t>located et 10 Machiiogh Elva Mencton</t>
  </si>
  <si>
    <t>BrittanyiBaxter</t>
  </si>
  <si>
    <t>[niddeninformation]</t>
  </si>
  <si>
    <t>wwwicrossroadscycle*net</t>
  </si>
  <si>
    <t>Moined|racebooktiny2 0,19)</t>
  </si>
  <si>
    <t>WA WLWEWAI L474 (23)</t>
  </si>
  <si>
    <t>,Q x</t>
  </si>
  <si>
    <t>Ast Gaiicdiv Gne</t>
  </si>
  <si>
    <t>WA WLWEWAI L474 (23)",390,True,False,2025-10-25 00:14:30,2.0_enhanced</t>
  </si>
  <si>
    <t>IMG_4999.PNG,custody_screenshots\IMG_4999.PNG,Craig,Unknown,"3-1 Slam PatLTE@SD:</t>
  </si>
  <si>
    <t>&lt;x Qi «</t>
  </si>
  <si>
    <t>Oxi2 Gocmomy Bam</t>
  </si>
  <si>
    <t>Gap Gray Paikt with White Tit</t>
  </si>
  <si>
    <t>(CharcoallMetallRoof</t>
  </si>
  <si>
    <t>S413 Syolusitaxg</t>
  </si>
  <si>
    <t>We also ciftar a Rent to Own Progrem= No Grech Gheeks</t>
  </si>
  <si>
    <t>lecstad et 10 Machtodh Eve Moncton NB</t>
  </si>
  <si>
    <t>Gnititamy Bastar</t>
  </si>
  <si>
    <t>(iiilen initemmeation|)</t>
  </si>
  <si>
    <t>wwwicrossroadscycle net</t>
  </si>
  <si>
    <t>‘Sellerinformation Seller datefis</t>
  </si>
  <si>
    <t>BrittBaxter</t>
  </si>
  <si>
    <t>Acined|Eacebookiny2 0,19)</t>
  </si>
  <si>
    <t>COCO Ra7 CD</t>
  </si>
  <si>
    <t>Details)</t>
  </si>
  <si>
    <t>Comeiiom = Miter —_____,</t>
  </si>
  <si>
    <t>,3-1 Slam PatLTE@SD:</t>
  </si>
  <si>
    <t>Comeiiom = Miter —_____,",412,True,False,2025-10-25 00:14:30,2.0_enhanced</t>
  </si>
  <si>
    <t>IMG_5212.PNG,custody_screenshots\IMG_5212.PNG,Craig,Unknown,"ctl S (94)</t>
  </si>
  <si>
    <t>itimighone)</t>
  </si>
  <si>
    <t>Select Niow ""Spek? to thd</t>
  </si>
  <si>
    <t>(devicesjonjlocal[networks</t>
  </si>
  <si>
    <t>® | Woes yemtsencnchitxcan</t>
  </si>
  <si>
    <t>eviceseSpotity,</t>
  </si>
  <si>
    <t>wileko gtacccss</t>
  </si>
  <si>
    <t>to loca) emcio filles.</t>
  </si>
  <si>
    <t>Vr I &amp; -</t>
  </si>
  <si>
    <t>PBrownsiblat JY =)</t>
  </si>
  <si>
    <t>VA Teo</t>
  </si>
  <si>
    <t>a, .</t>
  </si>
  <si>
    <t>PWillowiGrove:</t>
  </si>
  <si>
    <t>_ Ch</t>
  </si>
  <si>
    <t>tonn</t>
  </si>
  <si>
    <t>eMispec]</t>
  </si>
  <si>
    <t>thom netwerls can he used t</t>
  </si>
  <si>
    <t>G@etennine your beation and ersatoa</t>
  </si>
  <si>
    <t>Beart Alow |</t>
  </si>
  <si>
    <t>,ctl S (94)</t>
  </si>
  <si>
    <t>Beart Alow |",308,True,False,2025-10-25 00:14:30,2.0_enhanced</t>
  </si>
  <si>
    <t>IMG_5213.PNG,custody_screenshots\IMG_5213.PNG,Craig,Unknown,"ctl S (20)</t>
  </si>
  <si>
    <t>19-20)</t>
  </si>
  <si>
    <t>&lt;|\Qmm cad</t>
  </si>
  <si>
    <t>The tres musiaguecrs we shell</t>
  </si>
  <si>
    <t>call corsalves</t>
  </si>
  <si>
    <t>ehe yeah Pm pretiy conticlemt</t>
  </si>
  <si>
    <t>thet we can beng out lots of reais</t>
  </si>
  <si>
    <t>especiily sscause | a craw of</t>
  </si>
  <si>
    <t>Se7atineyguystthaticanlroot</t>
  </si>
  <si>
    <t>And I cen manage thelr</t>
  </si>
  <si>
    <t>sometimes chilcish</t>
  </si>
  <si>
    <t>(Myfguy silo</t>
  </si>
  <si>
    <t>23 Why SO Shane good ?</t>
  </si>
  <si>
    <t>Tara's a lot oF Kids uncler thet</t>
  </si>
  <si>
    <t>unbralla, so numbers are</t>
  </si>
  <si>
    <t>actually really inportans th the</t>
  </si>
  <si>
    <t>grand scheme of thihgs. With me</t>
  </si>
  <si>
    <t>tore ause}ll[belinjoankruptcys</t>
  </si>
  <si>
    <t>ening we car over thet we</t>
  </si>
  <si>
    <t>wild gat femey en) Strats</t>
  </si>
  <si>
    <t>fanothermwaymineychildktaxg</t>
  </si>
  <si>
    <t>implosion ana a concern for</t>
  </si>
  <si>
    <t>,ctl S (20)</t>
  </si>
  <si>
    <t>implosion ana a concern for",536,True,False,2025-10-25 00:14:30,2.0_enhanced</t>
  </si>
  <si>
    <t>IMG_5235.PNG,custody_screenshots\IMG_5235.PNG,Craig,Unknown,"I ASG)</t>
  </si>
  <si>
    <t>Sagy&gt;</t>
  </si>
  <si>
    <t>Tedey 1OBAM</t>
  </si>
  <si>
    <t>Compost dey f we havent elkeachy</t>
  </si>
  <si>
    <t>missed i</t>
  </si>
  <si>
    <t>roday]5-4:7, PN)</t>
  </si>
  <si>
    <t>Stil fh tomm, sary, Loma has hal? cam</t>
  </si>
  <si>
    <t>intthe}tridgerstillgWeyjuststopped|</t>
  </si>
  <si>
    <t>Gor a Lite to cat fist tite</t>
  </si>
  <si>
    <t>someniare with har</t>
  </si>
  <si>
    <t>sTodaye7.5 5. BM]</t>
  </si>
  <si>
    <t>Caschhg up et alent</t>
  </si>
  <si>
    <t>Not(Delivered</t>
  </si>
  <si>
    <t>Tent Message o SMS</t>
  </si>
  <si>
    <t>hour preity</t>
  </si>
  <si>
    <t>Driving Emme and Kerper heme</t>
  </si>
  <si>
    <t>then hare?</t>
  </si>
  <si>
    <t>,I ASG)</t>
  </si>
  <si>
    <t>then hare?",327,True,False,2025-10-25 00:14:30,2.0_enhanced</t>
  </si>
  <si>
    <t>IMG_5253.PNG,custody_screenshots\IMG_5253.PNG,Craig,Unknown,"Unit) the dey 0 cia.</t>
  </si>
  <si>
    <t>DAN 1 AT TRE AM</t>
  </si>
  <si>
    <t>Graig we are both so prond of</t>
  </si>
  <si>
    <t>you ter alll youre overcome</t>
  </si>
  <si>
    <t>Seconc cGhences are herd t</t>
  </si>
  <si>
    <t>come iy and Fm so happy thet |</t>
  </si>
  <si>
    <t>you took ft..alll tha wane We wish</t>
  </si>
  <si>
    <t>you nothing but the best fh alll</t>
  </si>
  <si>
    <t>you dal Takes care of that suact</t>
  </si>
  <si>
    <t>hits of) you hawe thera Love her</t>
  </si>
  <si>
    <t>with alll of your hzert anc alll your</t>
  </si>
  <si>
    <t>here) work wil be wortin winiitsee</t>
  </si>
  <si>
    <t>Praying]hardhomyoulmyntniend |!</t>
  </si>
  <si>
    <t>© thank you Laurie</t>
  </si>
  <si>
    <t>You mach me ey you asshalet</t>
  </si>
  <si>
    <t>wg}</t>
  </si>
  <si>
    <t>macs me ery asshals</t>
  </si>
  <si>
    <t>,Unit) the dey 0 cia.</t>
  </si>
  <si>
    <t>Praying]hardhomyoulmyntniend</t>
  </si>
  <si>
    <t>GOHe@e [Oo",470,True,False,2025-10-25 00:14:30,2.0_enhanced</t>
  </si>
  <si>
    <t>IMG_5254.PNG,custody_screenshots\IMG_5254.PNG,Craig,Unknown,"Sem? tavejest exons ama pastereeliiogn</t>
  </si>
  <si>
    <t>motion, Whan I dont ust talk elout change)</t>
  </si>
  <si>
    <t>liveyity</t>
  </si>
  <si>
    <t>Supper won't be relied] on the wey to the</t>
  </si>
  <si>
    <t>naciich, catcn off the cash betwecn calls. Tl</t>
  </si>
  <si>
    <t>boethomea, with Harper ih any amms, the way</t>
  </si>
  <si>
    <t>eines should have been.</t>
  </si>
  <si>
    <t>Becanse one chy, Fl be welling through thet</t>
  </si>
  <si>
    <t>coer Greatad] hy bot of any Chmeintars, ancl tie</t>
  </si>
  <si>
    <t>thought of thet momant fs how I know=without</t>
  </si>
  <si>
    <t>adeult—the demons will never exter this badly</t>
  </si>
  <si>
    <t>fagainy</t>
  </si>
  <si>
    <t>mheysrergones</t>
  </si>
  <si>
    <t>Because of miistehkes with ene chughiar bath</t>
  </si>
  <si>
    <t>chugiicss wil have a dad whe chaws up. Byeny</t>
  </si>
  <si>
    <t>clay}</t>
  </si>
  <si>
    <t>Bven wihtan thay chat need me—pccanse I</t>
  </si>
  <si>
    <t>gesd them: More then thayll ever knom,</t>
  </si>
  <si>
    <t>Beingfaldadlisngttajtitlehyourelhandeds</t>
  </si>
  <si>
    <t>(ts something yew cam. |</t>
  </si>
  <si>
    <t>Message Harper Weare Here waaaa= NEACE.c.</t>
  </si>
  <si>
    <t>@®</t>
  </si>
  <si>
    <t>,Sem? tavejest exons ama pastereeliiogn</t>
  </si>
  <si>
    <t>Message Harper Weare Here waaaa= NEACE.c.",734,True,False,2025-10-25 00:14:30,2.0_enhanced</t>
  </si>
  <si>
    <t>IMG_5284.PNG,custody_screenshots\IMG_5284.PNG,Craig,Unknown,"ofone(75)</t>
  </si>
  <si>
    <t>Supe up to unlloek</t>
  </si>
  <si>
    <t>,ofone(75)</t>
  </si>
  <si>
    <t>Supe up to unlloek",28,True,False,2025-10-25 00:14:30,2.0_enhanced</t>
  </si>
  <si>
    <t>IMG_5317.PNG,custody_screenshots\IMG_5317.PNG,Craig,Unknown,"Covidicortace</t>
  </si>
  <si>
    <t>O0000</t>
  </si>
  <si>
    <t>,Covidicortace</t>
  </si>
  <si>
    <t>O0000",19,True,False,2025-10-25 00:14:30,2.0_enhanced</t>
  </si>
  <si>
    <t>IMG_5321.PNG,custody_screenshots\IMG_5321.PNG,Craig,Unknown,"Ge ll &gt;</t>
  </si>
  <si>
    <t>fo) DIAS AB (2) 4</t>
  </si>
  <si>
    <t>ti \ amas Mute Sm aad</t>
  </si>
  <si>
    <t>“= = ] | Google Calendar</t>
  </si>
  <si>
    <t>\ Clear i No today</t>
  </si>
  <si>
    <t>LP =</t>
  </si>
  <si>
    <t>(Gan)","Ge ll &gt;</t>
  </si>
  <si>
    <t>(Gan)",102,True,False,2025-10-25 00:14:30,2.0_enhanced</t>
  </si>
  <si>
    <t>IMG_5345.PNG,custody_screenshots\IMG_5345.PNG,Craig,Unknown,"Ee Mospital[eventey( Novembergl 261 62024) su</t>
  </si>
  <si>
    <t>o=\ovenier 2° The day Manper was bam tak</t>
  </si>
  <si>
    <t>normals</t>
  </si>
  <si>
    <t>mostly</t>
  </si>
  <si>
    <t>o=\ovenber Tee in the MCU, thier cippeda</t>
  </si>
  <si>
    <t>coups of feedings, whitch Graig skepped ih t</t>
  </si>
  <si>
    <t>handles</t>
  </si>
  <si>
    <t>o=\oveniber 14 (Wechestay)e Henpar was</t>
  </si>
  <si>
    <t>Grouch? inte the coon with Gam and Gris. Thes</t>
  </si>
  <si>
    <t>aitht, afaunciice machine was brought in ce to high</t>
  </si>
  <si>
    <t>levels. Grima smicked) 9-4 times fh the batiroom that</t>
  </si>
  <si>
    <t>chy and thenat and started beconihg sxappy with</t>
  </si>
  <si>
    <t>Craig’</t>
  </si>
  <si>
    <t>o=fovenber 18 (ikke) Gray prayed ter am</t>
  </si>
  <si>
    <t>extended inepital sy, bot Ghia ast have samta</t>
  </si>
  <si>
    <t>tag comcane inpartan, ash ecemed the</t>
  </si>
  <si>
    <t>ciuation changed quichhy, By 7280 Fi, Harper was</t>
  </si>
  <si>
    <t>Geared, bur Games celoaso was delayed She</t>
  </si>
  <si>
    <t>became undersmnckily usted and was masty</t>
  </si>
  <si>
    <t>tonend Graf, Thay ware cischanged et 11 Fi.</t>
  </si>
  <si>
    <t>fEnpers mom is contig out fer a visi,</t>
  </si>
  <si>
    <t>Next family doctor appciiiments ter harper are</t>
  </si>
  <si>
    <t>echechled ter December , 2024, ek FSO Fi, and</t>
  </si>
  <si>
    <t>FelEny 2, 2024, ak 20 FM (er immunizations).</t>
  </si>
  <si>
    <t>1GSdaysold{daughtedisinamed|Harpers</t>
  </si>
  <si>
    <t>Wiis fs tithe Harper to her thet appcininant wit</t>
  </si>
  <si>
    <t>ithejfamilysdoctory</t>
  </si>
  <si>
    <t>Toone at OO, thao i o Mommy and Me?</t>
  </si>
  <si>
    <t>eppoininent with henpers MICU ane.</t>
  </si>
  <si>
    <t>CleardGhatG Piusimemony.</t>
  </si>
  <si>
    <t>,Ee Mospital[eventey( Novembergl 261 62024) su</t>
  </si>
  <si>
    <t>CleardGhatG Piusimemony.",1117,True,False,2025-10-25 00:14:30,2.0_enhanced</t>
  </si>
  <si>
    <t>IMG_5346.PNG,custody_screenshots\IMG_5346.PNG,Craig,Unknown,"Kemper wes bom 6 weels canly on November ih,</t>
  </si>
  <si>
    <t>20BA, RESO AM, walking S poms S eames</t>
  </si>
  <si>
    <t>rmxoxinetaly 2490 cram). She stayed fin tha</t>
  </si>
  <si>
    <t>hospital until Fidey aiehk, November 12th, 2024, ek</t>
  </si>
  <si>
    <t>TOO FM,</t>
  </si>
  <si>
    <t>Hospital Grents (Movember B18, 202A</t>
  </si>
  <si>
    <t>oSj\ovenber 2 The day Hamper was born tele</t>
  </si>
  <si>
    <t>mostly mammal,</t>
  </si>
  <si>
    <t>o=\ovenber 14 (wechaschye Harper was</t>
  </si>
  <si>
    <t>Cronchs inte the room with Gna and Craig. Thes</t>
  </si>
  <si>
    <t>ithe, afamncice machine was bronchi cue to high</t>
  </si>
  <si>
    <t>(evels. Gama emclkead) 9-4 tines ih the betinroom thes</t>
  </si>
  <si>
    <t>chy and tho nakand started become sxepay with</t>
  </si>
  <si>
    <t>Rebruanyal 22024eathl-3OIRMI( fom</t>
  </si>
  <si>
    <t>16-ca-old chmchier fs named Harper |</t>
  </si>
  <si>
    <t>ee © |CatachatGRilesimemony.</t>
  </si>
  <si>
    <t>,Kemper wes bom 6 weels canly on November ih,</t>
  </si>
  <si>
    <t>ee © |CatachatGRilesimemony.",1144,True,False,2025-10-25 00:14:30,2.0_enhanced</t>
  </si>
  <si>
    <t>IMG_5352.PNG,custody_screenshots\IMG_5352.PNG,Craig,Ryan,"Graig noted thet the Ryan houscheld and family aay</t>
  </si>
  <si>
    <t>eppcera kt prettier than his cnn family, but he</t>
  </si>
  <si>
    <t>enphasized thet this custody matter fs metebout</t>
  </si>
  <si>
    <t>eppcarnccsy Bits about what's best far Carpark</t>
  </si>
  <si>
    <t>Was saved (egal documants eR 420 PM on</t>
  </si>
  <si>
    <t>@ecanber 27, 2024, by Games father, Sommy, and)</t>
  </si>
  <si>
    <t>Crother, Matt. This Hey pertains to eustodhy mekiars</t>
  </si>
  <si>
    <t>hveiving herper They proved phetes and</t>
  </si>
  <si>
    <t>iscreenshotsyorstextexchangesitordocumentyevents)</t>
  </si>
  <si>
    <t>follonting this.</t>
  </si>
  <si>
    <t>Oikes to eppreach deckhicn-mealing by deing</t>
  </si>
  <si>
    <t>cescarch, Grescmting facts, and charihg the epiiiion</t>
  </si>
  <si>
    <t>en the mater, (the ccikicn is important to them,</t>
  </si>
  <si>
    <t>thay anggest consulting a professional, such asa</t>
  </si>
  <si>
    <t>costo, torescive disagresments Ucar iho</t>
  </si>
  <si>
    <t>Tienper’ kick “Decisions and Compromisess&gt;</t>
  </si>
  <si>
    <t>nal catet aarai rrr ra ey em</t>
  </si>
  <si>
    <t>presenting facts, end chaning their opiition. Rar</t>
  </si>
  <si>
    <t>Tiaporent miter, Grey emasrack comeing a</t>
  </si>
  <si>
    <t>~retescional, oa dee, treschve dikagnecmants</t>
  </si>
  <si>
    <t>end mele the best chafisas tter Manper.</t>
  </si>
  <si>
    <t>Uncler the Tieaper’ Eick “Haynes's Heals Tracks</t>
  </si>
  <si>
    <t>health-rchted details, suchas her weight, tascing,</t>
  </si>
  <si>
    <t>ciflestones, end any mecical upckiss, |</t>
  </si>
  <si>
    <t>Uncler the Tianna’ Eibach “Harpers Questions:</t>
  </si>
  <si>
    <t>Ror gancral ihepiifies or peranting-Telkted cmastions</t>
  </si>
  <si>
    <t>epeciiis t Hamper</t>
  </si>
  <si>
    <t>Unkr the Vnnmaar Kock Maraer meiched 7 reams 2</t>
  </si>
  <si>
    <t>~- - Clear Ciet@Pirs meamany</t>
  </si>
  <si>
    <t>17 Pim ord mc, Di cee fe ee, Le eel) ied be ee ee ee, ee ee ee eet</t>
  </si>
  <si>
    <t>,Graig noted thet the Ryan houscheld and family aay</t>
  </si>
  <si>
    <t>17 Pim ord mc, Di cee fe ee, Le eel) ied be ee ee ee, ee ee ee eet",1322,True,True,2025-10-25 00:14:30,2.0_enhanced</t>
  </si>
  <si>
    <t>IMG_5353.PNG,custody_screenshots\IMG_5353.PNG,Craig,Unknown,"Uncler the Tanners Gustach? hick Bad ccflacis on</t>
  </si>
  <si>
    <t>the wock Mom end Harper were ih the haga,</t>
  </si>
  <si>
    <t>coscriting Ras one of the hardest woels of his Mia</t>
  </si>
  <si>
    <t>che t bakncihng werkand menage a messy heme</t>
  </si>
  <si>
    <t>while chaling with the emetional challenges of the</t>
  </si>
  <si>
    <t>situation’</t>
  </si>
  <si>
    <t>Tho nak wish is schechiad tor Thirscky,</t>
  </si>
  <si>
    <t>Greiefs next vacchation eppciniment ter Manper fs</t>
  </si>
  <si>
    <t>echachied fer Relay , 2028, with the Susser</t>
  </si>
  <si>
    <t>Castors Cifics and Gis at 20 Cemmeachy Baiva,</t>
  </si>
  <si>
    <t>Grafs plans to ihehics ih his eustacly response the</t>
  </si>
  <si>
    <t>wilihgnass to unlock hits plane and proviso access</t>
  </si>
  <si>
    <t>ito}relevant{evidence}tojdemonstrate\transparency)</t>
  </si>
  <si>
    <t>end honesty, wills also requesting equal</t>
  </si>
  <si>
    <t>itransparencyifromlemmas</t>
  </si>
  <si>
    <t>Grafs called) the emangjenay chil) semiises fine</t>
  </si>
  <si>
    <t>around) Becamiber 20, 2024, They ust cchmmed hits</t>
  </si>
  <si>
    <t>call on Jammy G, 2028, Gralig staied) he does mat</t>
  </si>
  <si>
    <t>fae) comiertails sharia intimation over the phheme</t>
  </si>
  <si>
    <t>‘duejtojuncertaintyfaboutsthercallersjidentity ane)</t>
  </si>
  <si>
    <t>agreed to mock ih person and exgrassad that hed</t>
  </si>
  <si>
    <t>(owe to discuss mations faes-fo-face, |</t>
  </si>
  <si>
    <t>Graig noted thet the Ryan heuscheld end family may</t>
  </si>
  <si>
    <t>Wwesiscivcdilegalidocument sa 2 RM</t>
  </si>
  <si>
    <t>CarGererrameneny ~</t>
  </si>
  <si>
    <t>t ‘ '</t>
  </si>
  <si>
    <t>,Uncler the Tanners Gustach? hick Bad ccflacis on</t>
  </si>
  <si>
    <t>t ‘ '",1241,True,False,2025-10-25 00:14:30,2.0_enhanced</t>
  </si>
  <si>
    <t>IMG_5354.PNG,custody_screenshots\IMG_5354.PNG,Craig,Unknown,"that deg Finer, where Mem ihsisted en usinga</t>
  </si>
  <si>
    <t>henna! while Bad prfesitized exercise and care. fe</t>
  </si>
  <si>
    <t>qicntions iis commitment t exppertiig Mem chring</t>
  </si>
  <si>
    <t>her pregneney, citing substaness, end citaring</t>
  </si>
  <si>
    <t>hell while cespecting hier anienanyy,</t>
  </si>
  <si>
    <t>Uncler the Tienper*s Gustochy lech Dad ackikessas</t>
  </si>
  <si>
    <t>Menits chin thet he mac her step breasticccing.</t>
  </si>
  <si>
    <t>While he enesuraged safer practices, suchas</t>
  </si>
  <si>
    <t>enciing eufstance use cihectly beiere feachig</t>
  </si>
  <si>
    <t>fener, lhe danas forcing har to step. fe cecalls</t>
  </si>
  <si>
    <t>Moms celiance on eubstancss to ccs end) commact</t>
  </si>
  <si>
    <t>with harper, which became coutina, Despite iis omm</t>
  </si>
  <si>
    <t>etugeiiss, Dad notes iis tiustiation with their</t>
  </si>
  <si>
    <t>inabilityjtoxcreatelatsafemenvironmentfomblarpery</t>
  </si>
  <si>
    <t>espaciaily after taciing her tick ching the</t>
  </si>
  <si>
    <t>Under the Tieipers Gustodhy Iehch Dad ceilacts on</t>
  </si>
  <si>
    <t>the weck Mom end Hamper were ih the hegeital,</t>
  </si>
  <si>
    <t>Gasciiiihg tas one cf the hardest wacls of iis Hite</t>
  </si>
  <si>
    <t>die to bekkncihig werk and managing a messy heme</t>
  </si>
  <si>
    <t>while ceaihng with the emational challenges GF the</t>
  </si>
  <si>
    <t>eiiuetion.</t>
  </si>
  <si>
    <t>and honssty, while also cecmasting eqmal</t>
  </si>
  <si>
    <t>CleanchatG piles memony</t>
  </si>
  <si>
    <t>LEVON ea bk LA CYVRVOEUREUEYEND seiiy osu eed LISD (NSS? TS oNiayvere LL isavr3D</t>
  </si>
  <si>
    <t>,that deg Finer, where Mem ihsisted en usinga</t>
  </si>
  <si>
    <t>LEVON ea bk LA CYVRVOEUREUEYEND seiiy osu eed LISD (NSS? TS oNiayvere LL isavr3D",1446,True,False,2025-10-25 00:14:30,2.0_enhanced</t>
  </si>
  <si>
    <t>IMG_5357.PNG,custody_screenshots\IMG_5357.PNG,Craig,Unknown,"@ “Tech Sack Consiiezations™ - Braheatiig no-</t>
  </si>
  <si>
    <t>code options Me Extiiatehilow va, custom-fhuit</t>
  </si>
  <si>
    <t>eciitions use ReactJs, Nocafs, Open AMs, and)</t>
  </si>
  <si>
    <t>cloud|hosting)</t>
  </si>
  <si>
    <t>@ “Development @ Sealing” — Kenting the off</t>
  </si>
  <si>
    <t>partners, hosting previtiars, and Al scivises.</t>
  </si>
  <si>
    <t>Cuan ch Blane — butting em MN geting</t>
  </si>
  <si>
    <t>sordoacbact, and Rarating teatime peswlamnch,</t>
  </si>
  <si>
    <t>Greig wants a “starter temic fier tho</t>
  </si>
  <si>
    <t>Glaecheller website, Guilt with a ci: oF Al-assisted)</t>
  </si>
  <si>
    <t>couckpment and code. The chatset has cheadly</t>
  </si>
  <si>
    <t>beenjbuiltfinfajprevious|projectitoldersbe)plansito)</t>
  </si>
  <si>
    <t>cctine the vision, puieriiiize must-have features, and</t>
  </si>
  <si>
    <t>assess huckettineine beiire mouing tanmard. |</t>
  </si>
  <si>
    <t>Graig wants fknper Al to be thy timetionel,</t>
  </si>
  <si>
    <t>Live ched pricing AM tor chmaniis price checks.</t>
  </si>
  <si>
    <t>Oder satus tacking eomactad toa</t>
  </si>
  <si>
    <t>backend</t>
  </si>
  <si>
    <t>systems</t>
  </si>
  <si>
    <t>o“fnproved Al capeiiiities;, including betiar</t>
  </si>
  <si>
    <t>end)</t>
  </si>
  <si>
    <t>miemony and tallow-ups.</t>
  </si>
  <si>
    <t>o=Gyoother chathet Ul and eqpancked cagponses™</t>
  </si>
  <si>
    <t>itofenhancelusemexpeniences</t>
  </si>
  <si>
    <t>Graig wil conte werliing on “AM commactions, Al</t>
  </si>
  <si>
    <t>iiprevements, and eptinizations™ independently,</t>
  </si>
  <si>
    <t>Cnet bate 2 baci lenaing page” to caweas</t>
  </si>
  <si>
    <t>aluh ter the prefect. R wil</t>
  </si>
  <si>
    <t>STAY COMINGS COON peg a</t>
  </si>
  <si>
    <t>SAN betintroltolMarperatheyAllassistantsea( with)</t>
  </si>
  <si>
    <t>Chathot imetioniy).</t>
  </si>
  <si>
    <t>ye linksito\GithiubwAPIswand|tuture\featuresied</t>
  </si>
  <si>
    <t>(pricinggordersspayments)™</t>
  </si>
  <si>
    <t>oA “ginal. chathst ihkarines™ for Harper</t>
  </si>
  <si>
    <t>MGCleanchatGRis memonyi</t>
  </si>
  <si>
    <t>,@ “Tech Sack Consiiezations™ - Braheatiig no-</t>
  </si>
  <si>
    <t>MGCleanchatGRis memonyi",1307,True,False,2025-10-25 00:14:30,2.0_enhanced</t>
  </si>
  <si>
    <t>IMG_5358.PNG,custody_screenshots\IMG_5358.PNG,Craig,Unknown,"Greig fs ihterestad ih ereating a hencs-en website</t>
  </si>
  <si>
    <t>with features Me uitco ihicenation, payments, and</t>
  </si>
  <si>
    <t>Aascistanee. The prefect cagnibes a sucha)</t>
  </si>
  <si>
    <t>roadmapyrocusingion:</t>
  </si>
  <si>
    <t>4 “Vito Reames = Live sticamiing or om</t>
  </si>
  <si>
    <t>demand vikko hosting vib patios Io Mim, Vince</t>
  </si>
  <si>
    <t>AGL, oF ANS SS,</t>
  </si>
  <si>
    <t>2, “Rayman Procasshgy” — Guiseriations and ene=</t>
  </si>
  <si>
    <t>tiie payments whip Sipe or FayPal,</t>
  </si>
  <si>
    <t>&amp; =) Accisiemes™ — Al-chiven chathats, comien?</t>
  </si>
  <si>
    <t>perscneization, end user task extomation.</t>
  </si>
  <si>
    <t>4 User inicrastion™ — Accomm chaiioands,</t>
  </si>
  <si>
    <t>edleharation tocls, and interactive ieatures,</t>
  </si>
  <si>
    <t>@ “Tech Sack Consiiezations™ - Braheatiig no-</t>
  </si>
  <si>
    <t>code options Me Euthigitchilow ws, custom-luiR</t>
  </si>
  <si>
    <t>eciitions usiig Reacts, Neclafs, QpenNl ARs, and</t>
  </si>
  <si>
    <t>cloud[hostings</t>
  </si>
  <si>
    <t>@ “Developmen &amp; Seaing™ = Mentiying the cizhe</t>
  </si>
  <si>
    <t>partners, hosting provitiers, and Al senvises,</t>
  </si>
  <si>
    <t>7 ees Faunch Plane erioritizinglaniM\V.Pygathering)</t>
  </si>
  <si>
    <t>uscrGaadbadk, end fteneting tostnes pesviemncle</t>
  </si>
  <si>
    <t>glaechelter website, bai with a ais of Al-assisted)</t>
  </si>
  <si>
    <t>been Guilt ih a previous prefect feller, Cs plans t©</t>
  </si>
  <si>
    <t>assess huckettineine beiire mouing tanmard.</t>
  </si>
  <si>
    <t>@eic wants hinper A to ho fthy imctionel,</t>
  </si>
  <si>
    <t>olive chad pricing AP ter chymaniie price cheeks.</t>
  </si>
  <si>
    <t>he Ordenstatusitrackingdconnected|tora)</t>
  </si>
  <si>
    <t>backend qystam</t>
  </si>
  <si>
    <t>oS[nproved Al capeiiiities;, including betiar</t>
  </si>
  <si>
    <t>mn ClearChatG Pimusimemony: _</t>
  </si>
  <si>
    <t>Led ICTELeL Uae 14 GD LUE alae Aiba leklghuy) | ¢“V cab delulebulodeuivlvk ¢*W</t>
  </si>
  <si>
    <t>,Greig fs ihterestad ih ereating a hencs-en website</t>
  </si>
  <si>
    <t>Led ICTELeL Uae 14 GD LUE alae Aiba leklghuy) | ¢“V cab delulebulodeuivlvk ¢*W",1463,True,False,2025-10-25 00:14:30,2.0_enhanced</t>
  </si>
  <si>
    <t>IMG_5359.PNG,custody_screenshots\IMG_5359.PNG,Craig,Unknown,"o Legal Implications: Megaily chtined data</t>
  </si>
  <si>
    <t>cannot be used i count, end Greig cam challenge</t>
  </si>
  <si>
    <t>any such evitienee. Uneutiherized access could)</t>
  </si>
  <si>
    <t>cosub ih critital charges, with panciitas GF up to 19</t>
  </si>
  <si>
    <t>years ih prison.</t>
  </si>
  <si>
    <t>Shee Nextistepsaetcraiglisimonitoring}tor</t>
  </si>
  <si>
    <t>uentherized hagiine, sceuiitg iis Appice 1 and</t>
  </si>
  <si>
    <t>chemmentihg any suspicious actiiiy ccleted t</t>
  </si>
  <si>
    <t>Custody prescadings.</t>
  </si>
  <si>
    <t>Rename the prefect to a cclevent cam, inehuciing</t>
  </si>
  <si>
    <t>Geta, and conte wonltiitg independently</t>
  </si>
  <si>
    <t>fsummarizing}todayssichaty</t>
  </si>
  <si>
    <t>Greig ceguested] a comprchensive deta chimp tiem</t>
  </si>
  <si>
    <t>various websites selatad to tiny hemes, checks,</t>
  </si>
  <si>
    <t>bars, Garages, sted) buiicings, and custom pet</t>
  </si>
  <si>
    <t>encheures ih Aizntis Ganach and bayench The</t>
  </si>
  <si>
    <t>callected iniemmation ihehuties legalities, price,</t>
  </si>
  <si>
    <t>customization options, delivery details, and contact</t>
  </si>
  <si>
    <t>iitermattion tor bustinesses euch as Thy Lite NE, Od</t>
  </si>
  <si>
    <t>Cickeny Euiihngs, Anish Sheds, Ohmipia Staal</t>
  </si>
  <si>
    <t>Exitihigs, Tap Notch Gams, Ci? Peta, Rockstar</t>
  </si>
  <si>
    <t>Puppy Boutin, and Ehythhe Wead Werks. Graf</t>
  </si>
  <si>
    <t>Gens t use this intemmation &amp; temperenily extup</t>
  </si>
  <si>
    <t>chop uhile werlihg ona [anger prefisct. Fume</t>
  </si>
  <si>
    <t>cescanch or temmattihng sequests may tellom.</t>
  </si>
  <si>
    <t>Greig fs ihterestad ih ereating a hencs-en website</t>
  </si>
  <si>
    <t>tah atures ho wide Integration, Payment at</t>
  </si>
  <si>
    <t>roadmapatocusingjon</t>
  </si>
  <si>
    <t>7 @Vitho Reattias™ = Lite streaming or o&gt;</t>
  </si>
  <si>
    <t>conn vikieo hosting vib phitions Me iim, Winco</t>
  </si>
  <si>
    <t>(ABINOWAWSIS39</t>
  </si>
  <si>
    <t>TO ORT Phe ce, Ce ee re Fn, ae ae | ee | a | ee eae</t>
  </si>
  <si>
    <t>,o Legal Implications: Megaily chtined data</t>
  </si>
  <si>
    <t>TO ORT Phe ce, Ce ee re Fn, ae ae | ee | a | ee eae",1410,True,False,2025-10-25 00:14:30,2.0_enhanced</t>
  </si>
  <si>
    <t>IMG_5360.PNG,custody_screenshots\IMG_5360.PNG,Craig,Unknown,"undiagnosed ner atti (ita, with ther parents</t>
  </si>
  <si>
    <t>cletntb cho ode dospite Ghana hesceli eayfing cho</t>
  </si>
  <si>
    <t>bagged) them to help her with &amp; Graig also matas</t>
  </si>
  <si>
    <t>fiet Gum sent hina sarsanshet of the paychecks</t>
  </si>
  <si>
    <t>Ceposted ike har account fn Inhy 2024,</t>
  </si>
  <si>
    <t>Unclear the Tears Gustoch? Eb</t>
  </si>
  <si>
    <t>o Upanthonzad Accass to iGhoucds Graf mekas</t>
  </si>
  <si>
    <t>fhevaccessing hits ich account without</t>
  </si>
  <si>
    <t>pomniscion fs Magal uncer Gamaciam aw (Critainal</t>
  </si>
  <si>
    <t>Cocks Section $42.0). GF someone has accassed hits |</t>
  </si>
  <si>
    <t>feleud to citih priate conversations, recoxings,</t>
  </si>
  <si>
    <t>or call ngs, this cond bo used as erikiencoc'a</t>
  </si>
  <si>
    <t>digital{crimey</t>
  </si>
  <si>
    <t>o Legal Implications: Megaily chtined data</t>
  </si>
  <si>
    <t>unenthorized aging, sceuning hits Apis 1b, and</t>
  </si>
  <si>
    <t>Rename the prefect t a cclevant mama, incluching</t>
  </si>
  <si>
    <t>tockis cite, and contiime worlihg iickpenckatly</t>
  </si>
  <si>
    <t>fovernightasummarizing}todayastchaty</t>
  </si>
  <si>
    <t>cncloemres fh Adentis Canada and bayend The</t>
  </si>
  <si>
    <t>qustonization options, delivery details, and Contest</t>
  </si>
  <si>
    <t>tnitnmatiom tor Gustneoses auhan tiny Lito NG, Old</t>
  </si>
  <si>
    <t>_| eters, A Gnade, Chapt Soa</t>
  </si>
  <si>
    <t>~~ felcauchateens memony4</t>
  </si>
  <si>
    <t>,undiagnosed ner atti (ita, with ther parents</t>
  </si>
  <si>
    <t>~~ felcauchateens memony4",1452,True,False,2025-10-25 00:14:30,2.0_enhanced</t>
  </si>
  <si>
    <t>IMG_5361.PNG,custody_screenshots\IMG_5361.PNG,Craig,Unknown,"Under the Tieipers Custody? (eich Mid-202% Dad</t>
  </si>
  <si>
    <t>enmanged with Mom t caver weelhy tre) and)</t>
  </si>
  <si>
    <t>essantials (saitiag, breacl, peat hutier, cxeamcy,</t>
  </si>
  <si>
    <t>emeles) and shared Gil payments, cue to itis past</t>
  </si>
  <si>
    <t>canting tisteny end act epantig a bank account,</t>
  </si>
  <si>
    <t>Gad eter ceciized) Mem had a teaming deficienay</t>
  </si>
  <si>
    <t>ehicoting her etiliiy t menage fineness ciitaetivaly,</t>
  </si>
  <si>
    <t>contacting with his enchytiee! approach oie</t>
  </si>
  <si>
    <t>compareditokRain|Mantacraiglalsojnotesithaty</t>
  </si>
  <si>
    <t>Gunes chin of tihancielly appenting them chitig</t>
  </si>
  <si>
    <t>her pregnancy fs contaclieted hy evitiemeo a?</t>
  </si>
  <si>
    <t>tome $4,000 dapecited ite her</t>
  </si>
  <si>
    <t>account ih July 2024, Despite this, rem was act paid</t>
  </si>
  <si>
    <t>ronfAugusthig2024ahighlightinglconcernstabouther</t>
  </si>
  <si>
    <t>firenciel management Grafy belisves Gama has</t>
  </si>
  <si>
    <t>Giiiieuiiy ccacihg aumibare, whitch cafisas coneams</t>
  </si>
  <si>
    <t>ebout her ability % manage tihanees citisctively,</t>
  </si>
  <si>
    <t>Gime hes a leaning cisehiity thet went</t>
  </si>
  <si>
    <t>unchagnescd her extibe Miia, with her parents</t>
  </si>
  <si>
    <t>Gkfinihng che fs fine despite Gia herself saying che</t>
  </si>
  <si>
    <t>begged them to help her with &amp; Graig also mates</t>
  </si>
  <si>
    <t>tet Gi sent hina sercanchet Gf the paychecks</t>
  </si>
  <si>
    <t>Gepositad inte her account in July 2024,</t>
  </si>
  <si>
    <t>ey WnauthorizedAccess}tolicloudesacraiginotes)</t>
  </si>
  <si>
    <t>penuiission fs Maga) unckr Gemacian law (Grititinal</t>
  </si>
  <si>
    <t>Gace Saction 942.1). i someone has accessed) his</t>
  </si>
  <si>
    <t>felous) to chtaih private conversations, reccnihngs,</t>
  </si>
  <si>
    <t>o=Legal inplications™s Meagaily chtained cata</t>
  </si>
  <si>
    <t>cannot bo used fn count, and Geis can challenge</t>
  </si>
  <si>
    <t>cosuit ih cxititinal changes, with penalties of up to 19</t>
  </si>
  <si>
    <t>. _ . Geer GhetePits memany</t>
  </si>
  <si>
    <t>ee ee » a | |e he</t>
  </si>
  <si>
    <t>,Under the Tieipers Custody? (eich Mid-202% Dad</t>
  </si>
  <si>
    <t>ee ee » a | |e he",1651,True,False,2025-10-25 00:14:30,2.0_enhanced</t>
  </si>
  <si>
    <t>IMG_5362.PNG,custody_screenshots\IMG_5362.PNG,Craig,Unknown,"Gy thers thet biitihicky, Greis plans t he on the</t>
  </si>
  <si>
    <t>other cite of starting over, tilly committed t</t>
  </si>
  <si>
    <t>iworking\toward|Harperms|tuturesHeracknowledges)</t>
  </si>
  <si>
    <t>tho work tet both he and Gama have gut inte</t>
  </si>
  <si>
    <t>atkhessing iis past issues, inelucihng gaming,</t>
  </si>
  <si>
    <t>efechal, and chug use, all of witch he has cintinated</t>
  </si>
  <si>
    <t>fiom fis ie. Becoming a father has protemelly</t>
  </si>
  <si>
    <t>changed iii, anc) he epaniy ciscusses iis past</t>
  </si>
  <si>
    <t>iistahes to use tham as foals fer sclinprovement.</t>
  </si>
  <si>
    <t>is qoal fs ( ho the best ether, Gian, and parson |</t>
  </si>
  <si>
    <t>possisio—net ust fer Henper, Gar ter Gia, itis</t>
  </si>
  <si>
    <t>family, iiends, and community,</t>
  </si>
  <si>
    <t>Uneler the Tknpars Custody? efsck</t>
  </si>
  <si>
    <t>o =Grmers Gonteciciony Gis: On Rebireny ©,</t>
  </si>
  <si>
    <t>2028, Gia finite Greig t come over tar sex,</t>
  </si>
  <si>
    <t>express consems chor changes &amp; her badly</t>
  </si>
  <si>
    <t>Rost-pregmaney This contachsts her allegations</t>
  </si>
  <si>
    <t>hasmuuwanted|(eraigitolcomelover{org</t>
  </si>
  <si>
    <t>Contos hay nthe pachetoontia Besmnenting</t>
  </si>
  <si>
    <t>cath exchengotslisy to adtivecsing hrsensistencicotn</t>
  </si>
  <si>
    <t>her ckims.</t>
  </si>
  <si>
    <t>Greig contacted the GMA to ackiress unfilled es.</t>
  </si>
  <si>
    <t>fiefs mailing than ittemmation tomenmew to upcete</t>
  </si>
  <si>
    <t>itis ackiness and expects t be eho ikg ih tots</t>
  </si>
  <si>
    <t>CRAYaccountinjaboutjsixiweeks</t>
  </si>
  <si>
    <t>Unt ino ierizar  ieatehy etbel Gralip dose mt</t>
  </si>
  <si>
    <t>Gnumefs parents ceibing ape, es his is</t>
  </si>
  <si>
    <t>easenitelly whee ts happanine Sten</t>
  </si>
  <si>
    <t>Uncler the Tieiper's Custody Ieiack Mi-20as Bad)</t>
  </si>
  <si>
    <t>aren ti (ena to ocver waekdy Guam</t>
  </si>
  <si>
    <t>essentials (ostiea, breach eaonragreat aera</t>
  </si>
  <si>
    <t>Clear ChenGPTs memiony,</t>
  </si>
  <si>
    <t>,Gy thers thet biitihicky, Greis plans t he on the</t>
  </si>
  <si>
    <t>Unt ino ierizar ieatehy etbel Gralip dose mt</t>
  </si>
  <si>
    <t>Clear ChenGPTs memiony,",1359,True,False,2025-10-25 00:14:30,2.0_enhanced</t>
  </si>
  <si>
    <t>IMG_5365.PNG,custody_screenshots\IMG_5365.PNG,Craig,Unknown,"fs no dent, Tits afindtook utd lit dtscisfom to</t>
  </si>
  <si>
    <t>(eave with Hanpes. Thay ero actively ciseusciig</t>
  </si>
  <si>
    <t>Gveny Step cegaicing Harpear’s custody end o&gt;</t>
  </si>
  <si>
    <t>parcnting. The plan is to tens on eocpartion and</t>
  </si>
  <si>
    <t>iiysiement the 19-page parenting pian while wasting</t>
  </si>
  <si>
    <t>touerds demonstating pragness befiane the March</t>
  </si>
  <si>
    <t>ai hearing. Graig Gusts Gamma end wil contin</t>
  </si>
  <si>
    <t>working\towardsithis}planquntilishe}picks}himlupy</t>
  </si>
  <si>
    <t>Greig fs net pursing an emaengenay custody ender ek</t>
  </si>
  <si>
    <t>this Gime. The ceumamappmach focuses on</t>
  </si>
  <si>
    <t>cooperative co-parcmting with Gama end)</t>
  </si>
  <si>
    <t>iiysiementing the 19-page parcntihg Gian while</t>
  </si>
  <si>
    <t>conienstating progress batere the March 2am</t>
  </si>
  <si>
    <t>hearing. Graig wants to faeus on helsing Gama and</t>
  </si>
  <si>
    <t>fenper be the best thay can ba, prising their</t>
  </si>
  <si>
    <t>wal-icihig ehove ell cle. The eppreach should</t>
  </si>
  <si>
    <t>eines canter cn “Thkiper thet, Gima seconc), and</t>
  </si>
  <si>
    <t>Greig Ch, All eustoch-sclated discussions and</t>
  </si>
  <si>
    <t>etetegfias cheuld align with tits cifindsct.</t>
  </si>
  <si>
    <t>eet eee</t>
  </si>
  <si>
    <t>tho schachied) £800 Pl pick-up of Harper on</t>
  </si>
  <si>
    <t>Febiveny 14, 2028, 0 Gima causes cin or caiitusas</t>
  </si>
  <si>
    <t>tho pick-om, Graig wil flea motion with the cout to</t>
  </si>
  <si>
    <t>ackhess the issue, Ackitionally, Graig wil sand</t>
  </si>
  <si>
    <t>pichres of aunsany ems and hg all cckted) phates</t>
  </si>
  <si>
    <t>ane) commtoxier documents as he cid fh the Moncy</t>
  </si>
  <si>
    <t>Graig needs t call Samviico New Exumautich © chack</t>
  </si>
  <si>
    <t>i? iis meme fs om Manper*s Lith eariificate battara</t>
  </si>
  <si>
    <t>exdering one. fe also plans to cencw iis D and</t>
  </si>
  <si>
    <t>Meciicara, racmest a chiverts ehstact, and obtafn itis</t>
  </si>
  <si>
    <t>omn bith cariffiicate fiom Sanviice New Exmsuich A</t>
  </si>
  <si>
    <t>itrip}tolSN Blisintorderd</t>
  </si>
  <si>
    <t>,fs no dent, Tits afindtook utd lit dtscisfom to</t>
  </si>
  <si>
    <t>itrip}tolSN Blisintorderd",1472,True,False,2025-10-25 00:14:30,2.0_enhanced</t>
  </si>
  <si>
    <t>IMG_5387.PNG,custody_screenshots\IMG_5387.PNG,Craig,Unknown,"22 ctl S (aS)</t>
  </si>
  <si>
    <t>Qin Oe</t>
  </si>
  <si>
    <t>Jay ano ie re. tact</t>
  </si>
  <si>
    <t>ehouting Rout where ihe healed)</t>
  </si>
  <si>
    <t>this oar aauso comebaye donat</t>
  </si>
  <si>
    <t>ke me encing on ay fect here,</t>
  </si>
  <si>
    <t>especly with a beantiiul</t>
  </si>
  <si>
    <t>penrectilittierginkinimyzarmsys</t>
  </si>
  <si>
    <t>Cops</t>
  </si>
  <si>
    <t>Gheck hh tomernrow,</t>
  </si>
  <si>
    <t>(ets cover the whols provines th</t>
  </si>
  <si>
    <t>ay Fin ih man looking tomerc</t>
  </si>
  <si>
    <t>roythingsygettingtcrazy,</t>
  </si>
  <si>
    <t>And home for supper! Thats</t>
  </si>
  <si>
    <t>what's important. Meayoe just for</t>
  </si>
  <si>
    <t>supper burt is the one thing 0</t>
  </si>
  <si>
    <t>would do diftsram, anc) will do</t>
  </si>
  <si>
    <t>CifferentaBeautitulcraz yitisn ys,</t>
  </si>
  <si>
    <t>That's fine by mo . Tha whale</t>
  </si>
  <si>
    <t>reason Fin gating guys is so 0</t>
  </si>
  <si>
    <t>Chart miss suppars .Amne) fu)</t>
  </si>
  <si>
    <t>Cay sfanymore\wearshy aldown</t>
  </si>
  <si>
    <t>,22 ctl S (aS)</t>
  </si>
  <si>
    <t>Cay sfanymore\wearshy aldown",580,True,False,2025-10-25 00:14:30,2.0_enhanced</t>
  </si>
  <si>
    <t>IMG_5396.PNG,custody_screenshots\IMG_5396.PNG,Craig,Unknown,"HIT cS ls)</t>
  </si>
  <si>
    <t>op ae, tad</t>
  </si>
  <si>
    <t>pwr</t>
  </si>
  <si>
    <t>Ghack ih tomorow,</t>
  </si>
  <si>
    <t>lets cover the whole provines ih</t>
  </si>
  <si>
    <t>ey Fan th man looking tomere</t>
  </si>
  <si>
    <t>to thihgs gating eraray</t>
  </si>
  <si>
    <t>what's important. Mayise fust tar</t>
  </si>
  <si>
    <t>eupper burt is the one thing 0</t>
  </si>
  <si>
    <t>would do chftsram, anc) will do</t>
  </si>
  <si>
    <t>Ciiterent Boautiiel craay iis</t>
  </si>
  <si>
    <t>ThEMs fine yy me . The whale</t>
  </si>
  <si>
    <t>ceason Pm gatting cus fs so0</t>
  </si>
  <si>
    <t>ay sfanymorelwearshyaldown</t>
  </si>
  <si>
    <t>Early start carly tihish end Shane</t>
  </si>
  <si>
    <t>end) WH) wank the same thie, is</t>
  </si>
  <si>
    <t>caster when 0 cowt @st home et</t>
  </si>
  <si>
    <t>o2080@ Oe</t>
  </si>
  <si>
    <t>,HIT cS ls)</t>
  </si>
  <si>
    <t>o2080@ Oe",506,True,False,2025-10-25 00:14:30,2.0_enhanced</t>
  </si>
  <si>
    <t>IMG_5401.PNG,custody_screenshots\IMG_5401.PNG,Craig,Unknown,"10: 3/172) MS EY</t>
  </si>
  <si>
    <t>brunswicklimited</t>
  </si>
  <si>
    <t>brunswicklimited’com</t>
  </si>
  <si>
    <t>Forthejfirstyyear</t>
  </si>
  <si>
    <t>brunswicklimited!mobi</t>
  </si>
  <si>
    <t>brunswicktlimited GLI</t>
  </si>
  <si>
    <t>brunswicklimited'work</t>
  </si>
  <si>
    <t>brunswicklimited!media</t>
  </si>
  <si>
    <t>brunswicklimited!biz:</t>
  </si>
  <si>
    <t>brunswicklimited! business</t>
  </si>
  <si>
    <t>,10: 3/172) MS EY</t>
  </si>
  <si>
    <t>brunswicklimited! business",282,True,False,2025-10-25 00:14:30,2.0_enhanced</t>
  </si>
  <si>
    <t>IMG_5403.PNG,custody_screenshots\IMG_5403.PNG,Craig,Unknown,"i129) aS Cex</t>
  </si>
  <si>
    <t>(uve</t>
  </si>
  <si>
    <t>A (gaoyt)) hemes Massages</t>
  </si>
  <si>
    <t>iMoreypeople) Seelmore</t>
  </si>
  <si>
    <t>Wileyicoyote)</t>
  </si>
  <si>
    <t>Gocrst conversation</t>
  </si>
  <si>
    <t>WileyiCoyotee)</t>
  </si>
  <si>
    <t>Soeret conversation</t>
  </si>
  <si>
    <t>CO) (D</t>
  </si>
  <si>
    <t>,i129) aS Cex</t>
  </si>
  <si>
    <t>CO) (D",142,True,False,2025-10-25 00:14:30,2.0_enhanced</t>
  </si>
  <si>
    <t>IMG_5404.PNG,custody_screenshots\IMG_5404.PNG,Craig,Unknown,"TREB '</t>
  </si>
  <si>
    <t>O Messenger cl GD</t>
  </si>
  <si>
    <t>&lt; Q</t>
  </si>
  <si>
    <t>lwhileJEcoyote)</t>
  </si>
  <si>
    <t>46 tiends o 1 atael o G4 posts</t>
  </si>
  <si>
    <t>Sco About ino</t>
  </si>
  <si>
    <t>,TREB '</t>
  </si>
  <si>
    <t>Sco About ino",89,True,False,2025-10-25 00:14:30,2.0_enhanced</t>
  </si>
  <si>
    <t>IMG_5416.PNG,custody_screenshots\IMG_5416.PNG,Craig,Unknown,"BEB MSD</t>
  </si>
  <si>
    <t>os ? eo Fe =</t>
  </si>
  <si>
    <t>ltzs}youratavourite}rooten!</t>
  </si>
  <si>
    <t>Hello eis, fis your fiaveunfte roctar end plkyer to your</t>
  </si>
  <si>
    <t>lettiCraighSchulz</t>
  </si>
  <si>
    <t>Conia Caap this on tha</t>
  </si>
  <si>
    <t>Me fo sco Me ching OF, thal ete me hace en ay</t>
  </si>
  <si>
    <t>fact this hith on the lackier with o Geentiitd Mitte eft ft</t>
  </si>
  <si>
    <t>imyzarms)</t>
  </si>
  <si>
    <t>My direst mrantership tier this Inchy haste wes call</t>
  </si>
  <si>
    <t>Janhy the Panmnie’s saved are wasted net usihig his</t>
  </si>
  <si>
    <t>skillsfand[networks</t>
  </si>
  <si>
    <t>eyneeds)</t>
  </si>
  <si>
    <t>Door tnockars</t>
  </si>
  <si>
    <t>Gusihess canis</t>
  </si>
  <si>
    <t>Wardisigns</t>
  </si>
  <si>
    <t>Stichers for Me hockay halts</t>
  </si>
  <si>
    <t>Anvhing cise coal you can thik of, as far as cremiiy,</t>
  </si>
  <si>
    <t>price fi up fest couchhy fer us yon cam. Like he meads</t>
  </si>
  <si>
    <t>200 Goor Knackars Lut ff 1000 are a (ot Gheepar then</t>
  </si>
  <si>
    <t>ietmne know Minka thing</t>
  </si>
  <si>
    <t>Inach his cat of ene version of chor hangar, fs met</t>
  </si>
  <si>
    <t>fished mowhare meer but ives ihlea, Fl send over</t>
  </si>
  <si>
    <t>eranthing, he wont have website until iret wack af</t>
  </si>
  <si>
    <t>Merch so 1 gmass once tints chosen we will put ihe</t>
  </si>
  <si>
    <t>exe iy bays ere contig with me thet 0 had) far years</t>
  </si>
  <si>
    <t>which fs creek, fs Ban Miler tid</t>
  </si>
  <si>
    <t>Im so fucking excihad) to he bach, fust mother matures</t>
  </si>
  <si>
    <t>turnitoygetinead yagthankswerg</t>
  </si>
  <si>
    <t>Ghears</t>
  </si>
  <si>
    <t>SCHULZ</t>
  </si>
  <si>
    <t>,BEB MSD</t>
  </si>
  <si>
    <t>(506)",1046,True,False,2025-10-25 00:14:30,2.0_enhanced</t>
  </si>
  <si>
    <t>IMG_5425.PNG,custody_screenshots\IMG_5425.PNG,Craig,Unknown,"Bell</t>
  </si>
  <si>
    <t>amare Mute) Shara Gad</t>
  </si>
  <si>
    <t>Bo</t>
  </si>
  <si>
    <t>a / ‘ Re</t>
  </si>
  <si>
    <t>| PN</t>
  </si>
  <si>
    <t>eee ee","Bell</t>
  </si>
  <si>
    <t>eee ee",47,True,False,2025-10-25 00:14:30,2.0_enhanced</t>
  </si>
  <si>
    <t>IMG_5426.PNG,custody_screenshots\IMG_5426.PNG,Craig,Unknown,"GBT Monday, CD ‘eo February AK Ny te 24 BR</t>
  </si>
  <si>
    <t>Done Ma el doy) ) IOS (38) (</t>
  </si>
  <si>
    <t>i) an mi jo om aioe VVC am | |</t>
  </si>
  <si>
    <t>aT al)</t>
  </si>
  <si>
    <t>aT al)",109,True,False,2025-10-25 00:14:30,2.0_enhanced</t>
  </si>
  <si>
    <t>IMG_5494.PNG,custody_screenshots\IMG_5494.PNG,Craig,Unknown,"TRES o&gt; So)</t>
  </si>
  <si>
    <t>g x</t>
  </si>
  <si>
    <t>r</t>
  </si>
  <si>
    <t>3 LENE Va,</t>
  </si>
  <si>
    <t>ae SoA OOP ee</t>
  </si>
  <si>
    <t>eed)</t>
  </si>
  <si>
    <t>Ay</t>
  </si>
  <si>
    <t>Rernteatcy</t>
  </si>
  <si>
    <t>rene</t>
  </si>
  <si>
    <t>ew ee</t>
  </si>
  <si>
    <t>Rummy Roof Images</t>
  </si>
  <si>
    <t>Visit &gt;</t>
  </si>
  <si>
    <t>SLAG? Stock Photog, Vecterrsjas (visi &gt; )</t>
  </si>
  <si>
    <t>Get itis image ons Adsino Shock || Mecnao details</t>
  </si>
  <si>
    <t>Went to know where this intommnation comes from? Lear max</t>
  </si>
  <si>
    <t>,TRES o&gt; So)</t>
  </si>
  <si>
    <t>Get itis image ons Adsino Shock Mecnao details</t>
  </si>
  <si>
    <t>Went to know where this intommnation comes from? Lear max",240,True,False,2025-10-25 00:14:30,2.0_enhanced</t>
  </si>
  <si>
    <t>IMG_5509.PNG,custody_screenshots\IMG_5509.PNG,Craig,Unknown,"crore, Tinenes Rte, rope youre</t>
  </si>
  <si>
    <t>road nay otartea ve peteds U pect</t>
  </si>
  <si>
    <t>those ihatcad of typing thase</t>
  </si>
  <si>
    <t>haha’</t>
  </si>
  <si>
    <t>Unicad massages</t>
  </si>
  <si>
    <t>(MON TREIEDM</t>
  </si>
  <si>
    <t>That's awesome mister Super</t>
  </si>
  <si>
    <t>Ged to sco you fh this path. 0</t>
  </si>
  <si>
    <t>firally got my is on tack at a2</t>
  </si>
  <si>
    <t>SO row have time to tik: wourr Mita</t>
  </si>
  <si>
    <t>and this is a greet path. Icamt</t>
  </si>
  <si>
    <t>watomestheraswell Hang in</t>
  </si>
  <si>
    <t>thae mister, Ramemiber thet</t>
  </si>
  <si>
    <t>nobochy makes you do what you</t>
  </si>
  <si>
    <t>coor tists your aim. So i? you</t>
  </si>
  <si>
    <t>fell you cant Glee anyone [but</t>
  </si>
  <si>
    <t>yoursal? so you fust make those</t>
  </si>
  <si>
    <t>Gmnges to th thihigs. Leam</t>
  </si>
  <si>
    <t>Aint}</t>
  </si>
  <si>
    <t>noone thet can cide track you</t>
  </si>
  <si>
    <t>Qxeemt yourscll so stay siaadhy</t>
  </si>
  <si>
    <t>Ga) \_aatsten</t>
  </si>
  <si>
    <t>,crore, Tinenes Rte, rope youre</t>
  </si>
  <si>
    <t>Ga) \_aatsten",575,True,False,2025-10-25 00:14:30,2.0_enhanced</t>
  </si>
  <si>
    <t>IMG_5513.PNG,custody_screenshots\IMG_5513.PNG,Craig,Unknown,"ae</t>
  </si>
  <si>
    <t>tern,</t>
  </si>
  <si>
    <t>at wet</t>
  </si>
  <si>
    <t>4 * \ a</t>
  </si>
  <si>
    <t>— i a 4</t>
  </si>
  <si>
    <t>we ”</t>
  </si>
  <si>
    <t>‘ ~ /</t>
  </si>
  <si>
    <t>N. 4</t>
  </si>
  <si>
    <t>\, é Pd</t>
  </si>
  <si>
    <t>Ls .</t>
  </si>
  <si>
    <t>’ See,</t>
  </si>
  <si>
    <t>‘ \","tern,</t>
  </si>
  <si>
    <t>’ See,",58,True,False,2025-10-25 00:14:30,2.0_enhanced</t>
  </si>
  <si>
    <t>IMG_5515.PNG,custody_screenshots\IMG_5515.PNG,Craig,Unknown,"°</t>
  </si>
  <si>
    <t>Be ! ~</t>
  </si>
  <si>
    <t>al =</t>
  </si>
  <si>
    <t>Ie</t>
  </si>
  <si>
    <t>#","Be ! ~</t>
  </si>
  <si>
    <t>al =",11,True,False,2025-10-25 00:14:30,2.0_enhanced</t>
  </si>
  <si>
    <t>IMG_5516.PNG,custody_screenshots\IMG_5516.PNG,Craig,Unknown,"°</t>
  </si>
  <si>
    <t>q 5)</t>
  </si>
  <si>
    <t>pane be</t>
  </si>
  <si>
    <t>ao,</t>
  </si>
  <si>
    <t>. *</t>
  </si>
  <si>
    <t>. Bo ae</t>
  </si>
  <si>
    <t>id</t>
  </si>
  <si>
    <t>\","q 5)</t>
  </si>
  <si>
    <t>. Bo ae",24,True,False,2025-10-25 00:14:30,2.0_enhanced</t>
  </si>
  <si>
    <t>IMG_5681.PNG,custody_screenshots\IMG_5681.PNG,Craig,Unknown,"(3) Library @</t>
  </si>
  <si>
    <t>&amp; e&lt;</t>
  </si>
  <si>
    <t>(@)</t>
  </si>
  <si>
    <t>Reels)</t>
  </si>
  <si>
    <t>ES Z (</t>
  </si>
  <si>
    <t>Mas, —— this, week}</t>
  </si>
  <si>
    <t>Gee Andrew, (</t>
  </si>
  <si>
    <t>(OS @ =e</t>
  </si>
  <si>
    <t>0 | 1</t>
  </si>
  <si>
    <t>OUEG</t>
  </si>
  <si>
    <t>OH (a) &amp;</t>
  </si>
  <si>
    <t>Photorsavideo</t>
  </si>
  <si>
    <t>an","(3) Library @</t>
  </si>
  <si>
    <t>Photorsavideo",109,True,False,2025-10-25 00:14:30,2.0_enhanced</t>
  </si>
  <si>
    <t>IMG_5682.PNG,custody_screenshots\IMG_5682.PNG,Craig,Unknown,"2 MSS)</t>
  </si>
  <si>
    <t>rar pees</t>
  </si>
  <si>
    <t>Piceso. Thanls</t>
  </si>
  <si>
    <t>That's good . Thats certainhy whet o</t>
  </si>
  <si>
    <t>you need me calls ane far, Waly to</t>
  </si>
  <si>
    <t>ehosolitaly cesiroy that Miile GR of</t>
  </si>
  <si>
    <t>tustifad thet this nacn? all make</t>
  </si>
  <si>
    <t>belief</t>
  </si>
  <si>
    <t>Westerdaynl0-362M)</t>
  </si>
  <si>
    <t>TRANS EMMA for letting me know</t>
  </si>
  <si>
    <t>how Kerper's cing betere bed fis</t>
  </si>
  <si>
    <t>Parcnting app itis. Sse herat 8</t>
  </si>
  <si>
    <t>Send your plan fer tawel to the</t>
  </si>
  <si>
    <t>percnting app ancl 0 have a lock at</t>
  </si>
  <si>
    <t>Tacky ORBAN</t>
  </si>
  <si>
    <t>Net cure what's male balla? hare</t>
  </si>
  <si>
    <t>By the wey, 0 cid (et wow Know</t>
  </si>
  <si>
    <t>OS</t>
  </si>
  <si>
    <t>,2 MSS)</t>
  </si>
  <si>
    <t>TD |",444,True,False,2025-10-25 00:14:30,2.0_enhanced</t>
  </si>
  <si>
    <t>IMG_5683.PNG,custody_screenshots\IMG_5683.PNG,Craig,Unknown,"cS (He)</t>
  </si>
  <si>
    <t>iar pee</t>
  </si>
  <si>
    <t>in semy youre havihg a rough Gey</t>
  </si>
  <si>
    <t>Idowrt Know ew to hella. My whele</t>
  </si>
  <si>
    <t>world! fs 16 nits enay and instead)</t>
  </si>
  <si>
    <t>ihn here ih mare palin then Mel ever</t>
  </si>
  <si>
    <t>imagine every cay of any Gite</t>
  </si>
  <si>
    <t>eureuncied hy people whe would</t>
  </si>
  <si>
    <t>rather ibe anywhere execpt hare. in</t>
  </si>
  <si>
    <t>net strong chough to have to fight</t>
  </si>
  <si>
    <t>eveny siigle person betmeen here</t>
  </si>
  <si>
    <t>anid Bermtulilo 8 ec my tantly Im)</t>
  </si>
  <si>
    <t>Ret strong chough fer me, Im ce? mak</t>
  </si>
  <si>
    <t>swong chough fer you, Ident even</t>
  </si>
  <si>
    <t>thik Pm strong enough to sea</t>
  </si>
  <si>
    <t>Ieant be your eupport without</t>
  </si>
  <si>
    <t>havingyyoulinmyzanms ye (tpyoulneed</t>
  </si>
  <si>
    <t>thet support, then in on any way</t>
  </si>
  <si>
    <t>Ih Gemma venture out fora i ha</t>
  </si>
  <si>
    <t>few and leave phone belting. (ll</t>
  </si>
  <si>
    <t>check fn ater</t>
  </si>
  <si>
    <t>Nlove you. Please ask your mam</t>
  </si>
  <si>
    <t>wheats happening this weakenchooo</t>
  </si>
  <si>
    <t>Call me yom need to talk om</t>
  </si>
  <si>
    <t>phoned this whele tak thihg fucks</t>
  </si>
  <si>
    <t>any head) sight over 0 Kanaw eure</t>
  </si>
  <si>
    <t>Pama es Gass Unn ovat comping tase</t>
  </si>
  <si>
    <t>howjlam\youlknowsthat;</t>
  </si>
  <si>
    <t>,cS (He)</t>
  </si>
  <si>
    <t>howjlam\youlknowsthat;",850,True,False,2025-10-25 00:14:30,2.0_enhanced</t>
  </si>
  <si>
    <t>IMG_5684.PNG,custody_screenshots\IMG_5684.PNG,Craig,Unknown,"aS G3</t>
  </si>
  <si>
    <t>} @ ghhone orm ©</t>
  </si>
  <si>
    <t>Nae (2)</t>
  </si>
  <si>
    <t>eo ymadiacerimeyvideo wor @)</t>
  </si>
  <si>
    <t>£4) (BOG) GOS-G728 @</t>
  </si>
  <si>
    <t>Unienown TEOTTAN</t>
  </si>
  <si>
    <t>S/ Sphone exsan ©</t>
  </si>
  <si>
    <t>Gh Racchime Video o- 3 TAM)</t>
  </si>
  <si>
    <t>YeNEarpeel(3)</t>
  </si>
  <si>
    <t>Boyescerimeyiced</t>
  </si>
  <si>
    <t>rs NZ 2FAS1 02</t>
  </si>
  <si>
    <t>SICTALOIOR Yesterday @)</t>
  </si>
  <si>
    <t>,aS G3</t>
  </si>
  <si>
    <t>SICTALOIOR Yesterday @)",213,True,False,2025-10-25 00:14:30,2.0_enhanced</t>
  </si>
  <si>
    <t>IMG_6201.PNG,custody_screenshots\IMG_6201.PNG,Craig,Unknown,"es St ce Oe A a</t>
  </si>
  <si>
    <t>SS",es St ce Oe A a,15,True,False,2025-10-25 00:14:30,2.0_enhanced</t>
  </si>
  <si>
    <t>IMG_6203.PNG,custody_screenshots\IMG_6203.PNG,Craig,Unknown,"= ZN</t>
  </si>
  <si>
    <t>ere] : ax =</t>
  </si>
  <si>
    <t>BL OUR","= ZN</t>
  </si>
  <si>
    <t>BL OUR",23,True,False,2025-10-25 00:14:30,2.0_enhanced</t>
  </si>
  <si>
    <t>IMG_6204.PNG,custody_screenshots\IMG_6204.PNG,Craig,Unknown,"at ners</t>
  </si>
  <si>
    <t>le</t>
  </si>
  <si>
    <t>one ae</t>
  </si>
  <si>
    <t>a cad</t>
  </si>
  <si>
    <t>ee","at ners</t>
  </si>
  <si>
    <t>a cad",20,True,False,2025-10-25 00:14:30,2.0_enhanced</t>
  </si>
  <si>
    <t>IMG_6911.PNG,custody_screenshots\IMG_6911.PNG,Craig,Unknown,"Caihg to sae doctor tacky, I's justa</t>
  </si>
  <si>
    <t>hells haw 1a ching mecting eid any</t>
  </si>
  <si>
    <t>cine fs telling me Shes gamma say</t>
  </si>
  <si>
    <t>Heh gee Scania Co</t>
  </si>
  <si>
    <t>Goal Tall har 1 satel hi</t>
  </si>
  <si>
    <t>She cocent have the paticnee for</t>
  </si>
  <si>
    <t>you to hee patient</t>
  </si>
  <si>
    <t>Thats gaihig on a Fans resting ac)</t>
  </si>
  <si>
    <t>fist got tho smart ass remanls</t>
  </si>
  <si>
    <t>O==</t>
  </si>
  <si>
    <t>@\wl[eleletvlolole)</t>
  </si>
  <si>
    <t>BEECHER</t>
  </si>
  <si>
    <t>(} [2 xJ/elule wu) (@)</t>
  </si>
  <si>
    <t>Readhi0: 3AM)</t>
  </si>
  <si>
    <t>,Caihg to sae doctor tacky, I's justa</t>
  </si>
  <si>
    <t>(} [2 xJ/elule wu) (@)",335,True,False,2025-10-25 00:14:30,2.0_enhanced</t>
  </si>
  <si>
    <t>IMG_6981.PNG,custody_screenshots\IMG_6981.PNG,Craig,Unknown,"@ SY Uf (EL LA</t>
  </si>
  <si>
    <t>down memony formers IS buds</t>
  </si>
  <si>
    <t>Blooming? Lal","@ SY Uf (EL LA</t>
  </si>
  <si>
    <t>Blooming? Lal",56,True,False,2025-10-25 00:14:30,2.0_enhanced</t>
  </si>
  <si>
    <t>IMG_6988.PNG,custody_screenshots\IMG_6988.PNG,Craig,Unknown,"6:03) Pat LTE 16):</t>
  </si>
  <si>
    <t>« Jasons past</t>
  </si>
  <si>
    <t>Cait doin Memechasar</t>
  </si>
  <si>
    <t>ason\creamergalshky iss)</t>
  </si>
  <si>
    <t>Armed cencoi on Whight Sirest, This fas been</t>
  </si>
  <si>
    <t>ongoing dines chout aichicht end fs approaching the</t>
  </si>
  <si>
    <t>Show mark Commants wil be oi? fer tis post,</t>
  </si>
  <si>
    <t>UPDATE as of Gan this seach? eal engeihng. Beam</t>
  </si>
  <si>
    <t>bag couch, flash bangs and tear gas have heen</t>
  </si>
  <si>
    <t>cepioyed and tits is ct engeing,</t>
  </si>
  <si>
    <t>UPDATE 2IAslofsamt[Standoffiiststillfongoingy</t>
  </si>
  <si>
    <t>Wwe ascf os en sil enengring ciation</t>
  </si>
  <si>
    <t>UPDATE Ataslofe 2:25 pmithelsuspectihas|been\taken)</t>
  </si>
  <si>
    <t>into custody, Aitar 7 bean hag coun to the choukicr, @</t>
  </si>
  <si>
    <t>flach beng qremacks anc © gas qramacies the Sandi?</t>
  </si>
  <si>
    <t>is{resolved!)</t>
  </si>
  <si>
    <t>(@@OBD)ianne|eBlanckwe43) 20}shares</t>
  </si>
  <si>
    <t>,« Jasons past</t>
  </si>
  <si>
    <t>(@@OBD)ianne|eBlanckwe43) 20}shares",618,True,False,2025-10-25 00:14:30,2.0_enhanced</t>
  </si>
  <si>
    <t>IMG_6996(1).PNG,custody_screenshots\IMG_6996(1).PNG,Craig,Unknown,"6:40) Pri lTE (GO):</t>
  </si>
  <si>
    <t>x Q ~</t>
  </si>
  <si>
    <t>Shed)/[GarageylOxi1G</t>
  </si>
  <si>
    <t>@ Sendecira message</t>
  </si>
  <si>
    <t>Goodaventing, ts Cats tll evelletice</t>
  </si>
  <si>
    <t>6 ® © ©</t>
  </si>
  <si>
    <t>Ass Gadcdiv Ge</t>
  </si>
  <si>
    <t>Neawhy built 10:13</t>
  </si>
  <si>
    <t>2 to choses fiom</t>
  </si>
  <si>
    <t>Reachy fo go B</t>
  </si>
  <si>
    <t>Located et 33 Daspres</t>
  </si>
  <si>
    <t>S Ando NB</t>
  </si>
  <si>
    <t>ES VE2N.8)</t>
  </si>
  <si>
    <t>We Deliver and we can Finance S</t>
  </si>
  <si>
    <t>Call us or text or message</t>
  </si>
  <si>
    <t>BOB 27 C048</t>
  </si>
  <si>
    <t>808 27) 1001</t>
  </si>
  <si>
    <t>(itidklen intermeation|)</t>
  </si>
  <si>
    <t>Gdiler ihiimmation Sailer details</t>
  </si>
  <si>
    <t>TNs) Joined Raschasks i 2028</t>
  </si>
  <si>
    <t>YL SEORR EB GH)</t>
  </si>
  <si>
    <t>Seelallireviews |</t>
  </si>
  <si>
    <t>re</t>
  </si>
  <si>
    <t>,x Q ~</t>
  </si>
  <si>
    <t>Seelallireviews |",413,True,False,2025-10-25 00:14:30,2.0_enhanced</t>
  </si>
  <si>
    <t>IMG_6996.PNG,custody_screenshots\IMG_6996.PNG,Craig,Unknown,"CH® Pr il lTE(G1O):</t>
  </si>
  <si>
    <t>x4 Q ~</t>
  </si>
  <si>
    <t>Shedl/iGarageslOx1G</t>
  </si>
  <si>
    <t>@) Sandecira message</t>
  </si>
  <si>
    <t>Cond evening, ts thts ctl avellebiee</t>
  </si>
  <si>
    <t>Newly built 10:03</t>
  </si>
  <si>
    <t>2% Ghosss (irom</t>
  </si>
  <si>
    <t>Located et 83 Daspres</t>
  </si>
  <si>
    <t>S Anche NB</t>
  </si>
  <si>
    <t>ES YR2N,3}</t>
  </si>
  <si>
    <t>We Deliver end we can Fimmes $</t>
  </si>
  <si>
    <t>Cail us or text or message</t>
  </si>
  <si>
    <t>5 0.614'7916 048}</t>
  </si>
  <si>
    <t>BOS 27 1001</t>
  </si>
  <si>
    <t>(iticlen initermeation|)</t>
  </si>
  <si>
    <t>Cdr ittemmation Seller details</t>
  </si>
  <si>
    <t>Ghee Gains</t>
  </si>
  <si>
    <t>Sefer) Racctironts tn 2088</t>
  </si>
  <si>
    <t>COVOW45 GY</t>
  </si>
  <si>
    <t>Seelallreviews |</t>
  </si>
  <si>
    <t>Cee</t>
  </si>
  <si>
    <t>,CH® Pr il lTE(G1O):</t>
  </si>
  <si>
    <t>Cee",443,True,False,2025-10-25 00:14:30,2.0_enhanced</t>
  </si>
  <si>
    <t>IMG_6997.PNG,custody_screenshots\IMG_6997.PNG,Craig,Unknown,"Fuck i cant walk cog chessedl (ke</t>
  </si>
  <si>
    <t>ithisinojonelcantseelmewmay.bellllibe</t>
  </si>
  <si>
    <t>ckwith any tright sutimning shoss?</t>
  </si>
  <si>
    <t>©) Wee</t>
  </si>
  <si>
    <t>,Fuck i cant walk cog chessedl (ke</t>
  </si>
  <si>
    <t>(&gt;) [z]z\elv elmo) (@",190,True,False,2025-10-25 00:14:30,2.0_enhanced</t>
  </si>
  <si>
    <t>IMG_6998(1).PNG,custody_screenshots\IMG_6998(1).PNG,Craig,Unknown,"6:43)</t>
  </si>
  <si>
    <t>Q)</t>
  </si>
  <si>
    <t>MM HII</t>
  </si>
  <si>
    <t>mt ee</t>
  </si>
  <si>
    <t>Se Eee</t>
  </si>
  <si>
    <t>@ Semdeciera massage</t>
  </si>
  <si>
    <t>ts Cis ctl</t>
  </si>
  <si>
    <t>Mets Share) Save]</t>
  </si>
  <si>
    <t>New 10:13 Shed seachy t go call us How</t>
  </si>
  <si>
    <t>We 100k","MM HII</t>
  </si>
  <si>
    <t>We 100k",136,True,False,2025-10-25 00:14:30,2.0_enhanced</t>
  </si>
  <si>
    <t>IMG_6998.PNG,custody_screenshots\IMG_6998.PNG,Craig,Unknown,"$6500</t>
  </si>
  <si>
    <t>HifShedsmishthiststilfavailablez</t>
  </si>
  <si>
    <t>New 10:15 Shed seach to go call us maw</t>
  </si>
  <si>
    <t>We deliver ff 100 EO</t>
  </si>
  <si>
    <t>,$6500</t>
  </si>
  <si>
    <t>We deliver ff 100 EO",144,True,False,2025-10-25 00:14:30,2.0_enhanced</t>
  </si>
  <si>
    <t>IMG_7002.PNG,custody_screenshots\IMG_7002.PNG,Craig,Unknown,"cNBLG &gt;</t>
  </si>
  <si>
    <t>ANY</t>
  </si>
  <si>
    <t>Nery 12 [ye ae ws KON</t>
  </si>
  <si>
    <t>pg</t>
  </si>
  <si>
    <t>Cant walk to tall a therapist thet</t>
  </si>
  <si>
    <t>wall around with ay cock out fs</t>
  </si>
  <si>
    <t>how 0 hal any parancia ancl amisty</t>
  </si>
  <si>
    <t>oR Gave aay uncle a fear of bites</t>
  </si>
  <si>
    <t>() (Gosnes e</t>
  </si>
  <si>
    <t>,cNBLG &gt;</t>
  </si>
  <si>
    <t>() (Gosnes e",182,True,False,2025-10-25 00:14:30,2.0_enhanced</t>
  </si>
  <si>
    <t>IMG_7003.PNG,custody_screenshots\IMG_7003.PNG,Craig,Unknown,"73319) cD)</t>
  </si>
  <si>
    <t>Ikmghed way too hard as 1 typed</t>
  </si>
  <si>
    <t>tien, but aay Gratis iting some euick</t>
  </si>
  <si>
    <t>Mloveliti</t>
  </si>
  <si>
    <t>This fs © tough stretch for the hid)</t>
  </si>
  <si>
    <t>brother Nast couple weels fs gemma</t>
  </si>
  <si>
    <t>(oo hard to hold the fuck on. Even A)</t>
  </si>
  <si>
    <t>i caine, paw thats a let to</t>
  </si>
  <si>
    <t>onpack bala</t>
  </si>
  <si>
    <t>Hlavelalo SaktvistrippedidownsGonna</t>
  </si>
  <si>
    <t>something coal</t>
  </si>
  <si>
    <t>Drugs make this go ema, Wish bits</t>
  </si>
  <si>
    <t>geadl the sight Google search his</t>
  </si>
  <si>
    <t>War ti thay notice the ty of? the wall</t>
  </si>
  <si>
    <t>,73319) cD)</t>
  </si>
  <si>
    <t>War ti thay notice the ty of? the wall",398,True,False,2025-10-25 00:14:30,2.0_enhanced</t>
  </si>
  <si>
    <t>IMG_7149.PNG,custody_screenshots\IMG_7149.PNG,Craig,Unknown,"3:22 ci eaBLG)</t>
  </si>
  <si>
    <t>94.50 a fost buckiys changhg il</t>
  </si>
  <si>
    <t>ene) of Merch. (1 use thatas 6 price</t>
  </si>
  <si>
    <t>Ker dhe Test fhe coed Just So lao Was</t>
  </si>
  <si>
    <t>2=Cap)</t>
  </si>
  <si>
    <t>S7OO</t>
  </si>
  <si>
    <t>Veal, we used Rt somewhere it was</t>
  </si>
  <si>
    <t>Shit</t>
  </si>
  <si>
    <t>Ty ter ceminciing me</t>
  </si>
  <si>
    <t>You can fiitian the of if upet all</t>
  </si>
  <si>
    <t>your weight on f ial</t>
  </si>
  <si>
    <t>Where cid we use ii? Long reach?</t>
  </si>
  <si>
    <t>We cicht use R exsapt ter fare</t>
  </si>
  <si>
    <t>onrand dhe onera FD FSD Ccyal Ora omperamarminn</t>
  </si>
  <si>
    <t>,94.50 a fost buckiys changhg il</t>
  </si>
  <si>
    <t>() iMessage Q",360,True,False,2025-10-25 00:14:30,2.0_enhanced</t>
  </si>
  <si>
    <t>IMG_7254(1).PNG,custody_screenshots\IMG_7254(1).PNG,Craig,Unknown,"°</t>
  </si>
  <si>
    <t>ONE</t>
  </si>
  <si>
    <t>(Camera) Mute) Share) End)</t>
  </si>
  <si>
    <t>ee eee A</t>
  </si>
  <si>
    <t>a Ne</t>
  </si>
  <si>
    <t>ee eer f</t>
  </si>
  <si>
    <t>(Pp) Le | NZ } :</t>
  </si>
  <si>
    <t>S sale |</t>
  </si>
  <si>
    <t>LE if ere a ik</t>
  </si>
  <si>
    <t>SS en — a</t>
  </si>
  <si>
    <t>cd 4 ,","ONE</t>
  </si>
  <si>
    <t>cd 4 ,",111,True,False,2025-10-25 00:14:30,2.0_enhanced</t>
  </si>
  <si>
    <t>IMG_7254.PNG,custody_screenshots\IMG_7254.PNG,Craig,Unknown,"°</t>
  </si>
  <si>
    <t>SS AEN</t>
  </si>
  <si>
    <t>(@) (3)</t>
  </si>
  <si>
    <t>(Camera) Mute) Share) Ga)</t>
  </si>
  <si>
    <t>Ln</t>
  </si>
  <si>
    <t>: Laas Poo</t>
  </si>
  <si>
    <t>&gt; YQ</t>
  </si>
  <si>
    <t>a ~</t>
  </si>
  <si>
    <t>bee GF ood | NAS. \</t>
  </si>
  <si>
    <t>- L 4","SS AEN</t>
  </si>
  <si>
    <t>- L 4",86,True,False,2025-10-25 00:14:30,2.0_enhanced</t>
  </si>
  <si>
    <t>IMG_7327.PNG,custody_screenshots\IMG_7327.PNG,Craig,Unknown,"12:55) He</t>
  </si>
  <si>
    <t>Vofted|Barns\(Upitositloftincluded)</t>
  </si>
  <si>
    <t>[wmealones | cone</t>
  </si>
  <si>
    <t>weslonws [emacs |</t>
  </si>
  <si>
    <t>CEA</t>
  </si>
  <si>
    <t>Add-On</t>
  </si>
  <si>
    <t>Message ChenePr</t>
  </si>
  <si>
    <t>@QCma)\Gmm) O®</t>
  </si>
  <si>
    <t>,Vofted|Barns\(Upitositloftincluded)</t>
  </si>
  <si>
    <t>@QCma)\Gmm) O®",113,True,False,2025-10-25 00:14:30,2.0_enhanced</t>
  </si>
  <si>
    <t>IMG_7328.PNG,custody_screenshots\IMG_7328.PNG,Craig,Unknown,"12:5 5) er Koa OC,</t>
  </si>
  <si>
    <t>ea '$65!511/mo)</t>
  </si>
  <si>
    <t>evo ar | Doon)</t>
  </si>
  <si>
    <t>(iaepocrdboch oo $ 2F mee $11 0%42/mo)</t>
  </si>
  <si>
    <t>(Wraparound, (iaepocrdboch oo More)</t>
  </si>
  <si>
    <t>Mackma)</t>
  </si>
  <si>
    <t>foapa(reaa) —_feysan [eran</t>
  </si>
  <si>
    <t>Side\Porchy(4gPorchs S115 SOMES 73""38/m0o)</t>
  </si>
  <si>
    <t>Telli Boao cor)</t>
  </si>
  <si>
    <t>ShedDormen(7/12)Roo/ mel |Rolto15)</t>
  </si>
  <si>
    <t>Stan ooutheney [CP [Om</t>
  </si>
  <si>
    <t>ExtrasigiCustomization(Options)</t>
  </si>
  <si>
    <t>Windows)</t>
  </si>
  <si>
    <t>wruergerenty | ass |</t>
  </si>
  <si>
    <t>feorna"" Gna) | O75</t>
  </si>
  <si>
    <t>(arn tore) Lek.</t>
  </si>
  <si>
    <t>(2) @cua)(Qm_)  (@)@)</t>
  </si>
  <si>
    <t>,12:5 5) er Koa OC,</t>
  </si>
  <si>
    <t>(2) @cua)(Qm_) (@)@)",418,True,False,2025-10-25 00:14:30,2.0_enhanced</t>
  </si>
  <si>
    <t>IMG_7329.PNG,custody_screenshots\IMG_7329.PNG,Craig,Unknown,"Regontcenteg Stancena)</t>
  </si>
  <si>
    <t>wPacma Mpan |v</t>
  </si>
  <si>
    <t>LS | iS |</t>
  </si>
  <si>
    <t>Message GhanerT</t>
  </si>
  <si>
    <t>,Regontcenteg Stancena)</t>
  </si>
  <si>
    <t>(2) @cua)(Qm_) (@)@)",84,True,False,2025-10-25 00:14:30,2.0_enhanced</t>
  </si>
  <si>
    <t>IMG_7330.PNG,custody_screenshots\IMG_7330.PNG,Craig,Unknown,"re-Zonjcenten(Stancard) [ oneintied |</t>
  </si>
  <si>
    <t>2x6 Eloomoists|(Upgrade)</t>
  </si>
  <si>
    <t>il aaa SO'90/saltt</t>
  </si>
  <si>
    <t>Plywood</t>
  </si>
  <si>
    <t>[ cvaheng Freacect) (4 YS |</t>
  </si>
  <si>
    <t>,re-Zonjcenten(Stancard) [ oneintied |</t>
  </si>
  <si>
    <t>(2) @cua)(Qm_) (@)@)",188,True,False,2025-10-25 00:14:30,2.0_enhanced</t>
  </si>
  <si>
    <t>IMG_7331.PNG,custody_screenshots\IMG_7331.PNG,Craig,Unknown,"2:56) OS GY</t>
  </si>
  <si>
    <t>DeliveryeiSetup)</t>
  </si>
  <si>
    <t>o Reodditany Aacemp within 0 miles</t>
  </si>
  <si>
    <t>o BrAchaEseRily beyond S0 mfllese</t>
  </si>
  <si>
    <t>ES OdwidetS3/mile</t>
  </si>
  <si>
    <t>i 2uwide1$3+50/mile)</t>
  </si>
  <si>
    <t>BIAS GawidesrS4250/mile)</t>
  </si>
  <si>
    <t>o Lexdihngiiechricd apts</t>
  </si>
  <si>
    <t>o Gistomer movies conarate thal (ar</t>
  </si>
  <si>
    <t>(ougy them chiver ter SAO cach)</t>
  </si>
  <si>
    <t>KeyslakeawaysjtomPricingvourOwn)</t>
  </si>
  <si>
    <t>‘Shed</t>
  </si>
  <si>
    <t>sl haBaseiShed (Cost:</t>
  </si>
  <si>
    <t>EI 2x1GUtilityiShed[—1$91545)</t>
  </si>
  <si>
    <t>12x16]Uotted|Barnl—1Ss8'525</t>
  </si>
  <si>
    <t>2, Gxxasto Gonsiktia</t>
  </si>
  <si>
    <t>PAW indowslg&amp;\Doors|(avggs12529455)</t>
  </si>
  <si>
    <t>each)</t>
  </si>
  <si>
    <t>“EElooring|Upgrad Wg 0'602$0'90/saptt)</t>
  </si>
  <si>
    <t>Message ChanePT</t>
  </si>
  <si>
    <t>OD</t>
  </si>
  <si>
    <t>,=) ae Je</t>
  </si>
  <si>
    <t>Message ChanePT",488,True,False,2025-10-25 00:14:30,2.0_enhanced</t>
  </si>
  <si>
    <t>IMG_7332.PNG,custody_screenshots\IMG_7332.PNG,Craig,Unknown,"2:56) OS GY</t>
  </si>
  <si>
    <t>KeysrakeawaysifomPricingourOwn)</t>
  </si>
  <si>
    <t>Shed)</t>
  </si>
  <si>
    <t>1. FasoGhad) Goss</t>
  </si>
  <si>
    <t>RI 2X1GlUtility]Shed|—1$9'545)</t>
  </si>
  <si>
    <t>PE 2xdGlVofted|Barnl=1S8'525</t>
  </si>
  <si>
    <t>2, Ewasto Gansta</t>
  </si>
  <si>
    <t>PAW indowslg&amp;\Doors|(avggs2529455)</t>
  </si>
  <si>
    <t>BElooringUpgrades](S0'602S0!90/sajit)</t>
  </si>
  <si>
    <t>o Porches A Rafiigs G1 A00&gt; ter tu</t>
  </si>
  <si>
    <t>packages)</t>
  </si>
  <si>
    <t>&amp; Conpetitiie Eine</t>
  </si>
  <si>
    <t>mOffercustom\sizesonuniquejadd-ons)</t>
  </si>
  <si>
    <t>o Prortiebetiertiibarhgerwalleptions</t>
  </si>
  <si>
    <t>o Adistparicihg hbasadonmatcstel costs</t>
  </si>
  <si>
    <t>Would you Re hal estimating yeur comm</t>
  </si>
  <si>
    <t>mercial costs parehace</t>
  </si>
  <si>
    <t>O&amp;M? ® BY</t>
  </si>
  <si>
    <t>Message Chaterr</t>
  </si>
  <si>
    <t>(2) @cua)(Qm_) (@)@)",504,True,False,2025-10-25 00:14:30,2.0_enhanced</t>
  </si>
  <si>
    <t>IMG_7489.PNG,custody_screenshots\IMG_7489.PNG,Craig,Unknown,"‘a</t>
  </si>
  <si>
    <t>és just Cling time alter a wet</t>
  </si>
  <si>
    <t>eppoiiiment fignred el sce i? ya</t>
  </si>
  <si>
    <t>were berech Fill came see ya Soom.</t>
  </si>
  <si>
    <t>What's up temanow ?</t>
  </si>
  <si>
    <t>Tacky G27 Fl</t>
  </si>
  <si>
    <t>Netto much gaihig out help any</t>
  </si>
  <si>
    <t>brotheryou)</t>
  </si>
  <si>
    <t>Living the cheam. Wana warts</t>
  </si>
  <si>
    <t>Suncky? Bungalow tier Ben</t>
  </si>
  <si>
    <t>Takk 00 iin yeursal? 0 omt hawe the</t>
  </si>
  <si>
    <t>fine to bo a mike man</t>
  </si>
  <si>
    <t>You dent have time tar chit co</t>
  </si>
  <si>
    <t>tian 1 Gotta call in. Fuck men you</t>
  </si>
  <si>
    <t>endl your sister the same</t>
  </si>
  <si>
    <t>Fuck of? Shama, done telthng care of</t>
  </si>
  <si>
    <t>,és just Cling time alter a wet</t>
  </si>
  <si>
    <t>() Tart Message o SMS Q",428,True,False,2025-10-25 00:14:30,2.0_enhanced</t>
  </si>
  <si>
    <t>IMG_7518.PNG,custody_screenshots\IMG_7518.PNG,Craig,Unknown,"1220.5) citets)</t>
  </si>
  <si>
    <t>6 cainiicinpalica.ca</t>
  </si>
  <si>
    <t>2) SAINT JOHN</t>
  </si>
  <si>
    <t>&lt;4 POLICE FORCE</t>
  </si>
  <si>
    <t>IU</t>
  </si>
  <si>
    <t>p</t>
  </si>
  <si>
    <t>west side of Saint John, New Brunswick.</t>
  </si>
  <si>
    <t>It is reported that:</t>
  </si>
  <si>
    <t>On Thursday, March 13, 2025, at approximately</t>
  </si>
  <si>
    <t>3:30 p.m., patrol officers responded to a request</t>
  </si>
  <si>
    <t>for a well-being check at a residence.</t>
  </si>
  <si>
    <t>On arrival, police were able to make entry into the</t>
  </si>
  <si>
    <t>home and located three deceased adults.</t>
  </si>
  <si>
    <t>Forensic Identification Services and the Coroner</t>
  </si>
  <si>
    <t>were called to the scene to investigate. The</t>
  </si>
  <si>
    <t>deceased were transported to the hospital where</t>
  </si>
  <si>
    <t>autopsies will be scheduled.</t>
  </si>
  <si>
    <t>Currently, there is no evidence present that &amp;®</t>
  </si>
  <si>
    <t>indicates the deaths were criminal in nature.</t>
  </si>
  <si>
    <t>Next of Kin have been notified and the Saint John</t>
  </si>
  <si>
    <t>Police sends our condolences to the families and</t>
  </si>
  <si>
    <t>friends of the three deceased at this most difficult</t>
  </si>
  <si>
    <t>time.</t>
  </si>
  <si>
    <t>For more news, visit News | Saint John Police</t>
  </si>
  <si>
    <t>Force</t>
  </si>
  <si>
    <t>For Media Related Inquiries, please</t>
  </si>
  <si>
    <t>emailsjpfnews@saintjohn.ca.</t>
  </si>
  <si>
    <t>A]</t>
  </si>
  <si>
    <t>,1220.5) citets)</t>
  </si>
  <si>
    <t>emailsjpfnews@saintjohn.ca.",790,True,False,2025-10-25 00:14:30,2.0_enhanced</t>
  </si>
  <si>
    <t>IMG_7533.PNG,custody_screenshots\IMG_7533.PNG,Craig,Unknown,"ctl S Ge)</t>
  </si>
  <si>
    <t>Where are sow 0 fust tiyad to call</t>
  </si>
  <si>
    <t>VOU</t>
  </si>
  <si>
    <t>Wherelarelyournowlare}youl</t>
  </si>
  <si>
    <t>Aras we,</t>
  </si>
  <si>
    <t>oN ie oy we</t>
  </si>
  <si>
    <t>PRA SOT 2, A iB?</t>
  </si>
  <si>
    <t>eos &gt; L</t>
  </si>
  <si>
    <t>you sce the</t>
  </si>
  <si>
    <t>Ahhh}torcutelhow)</t>
  </si>
  <si>
    <t>VIC CO</t>
  </si>
  <si>
    <t>() Tak Message o RES</t>
  </si>
  <si>
    <t>,ctl S Ge)</t>
  </si>
  <si>
    <t>() Tak Message o RES",179,True,False,2025-10-25 00:14:30,2.0_enhanced</t>
  </si>
  <si>
    <t>IMG_7534.PNG,custody_screenshots\IMG_7534.PNG,Craig,Unknown,"cll S Ge)</t>
  </si>
  <si>
    <t>Someone sant to me when</t>
  </si>
  <si>
    <t>but | cant share who</t>
  </si>
  <si>
    <t>No one should have this</t>
  </si>
  <si>
    <t>04°</t>
  </si>
  <si>
    <t>nema &gt;</t>
  </si>
  <si>
    <t>co \</t>
  </si>
  <si>
    <t>\ 3)</t>
  </si>
  <si>
    <t>Stock Ramm Re)</t>
  </si>
  <si>
    <t>Tak Massage o RES Q","cll S Ge)</t>
  </si>
  <si>
    <t>Tak Massage o RES Q",134,True,False,2025-10-25 00:14:30,2.0_enhanced</t>
  </si>
  <si>
    <t>IMG_7535.PNG,custody_screenshots\IMG_7535.PNG,Craig,Unknown,"TRG ctl &gt; Ge)</t>
  </si>
  <si>
    <t>vasneh Remi</t>
  </si>
  <si>
    <t>@uispemcis NB EAS 204</t>
  </si>
  <si>
    <t>Ciie@s</t>
  </si>
  <si>
    <t>Youre someting cise.</t>
  </si>
  <si>
    <t>Coochicht fis</t>
  </si>
  <si>
    <t>What ts this bullsniv?</t>
  </si>
  <si>
    <t>in Geing to beck Werk fn AM Tove va</t>
  </si>
  <si>
    <t>Readhint: 472M)</t>
  </si>
  <si>
    <t>(ep</t>
  </si>
  <si>
    <t>Bi</t>
  </si>
  <si>
    <t>Tall ane how yew sean this pienet?</t>
  </si>
  <si>
    <t>(+) (Tennisssege B08 0</t>
  </si>
  <si>
    <t>,TRG ctl &gt; Ge)</t>
  </si>
  <si>
    <t>(+) (Tennisssege B08 0",214,True,False,2025-10-25 00:14:30,2.0_enhanced</t>
  </si>
  <si>
    <t>IMG_7544.PNG,custody_screenshots\IMG_7544.PNG,Craig,Unknown,"Projected|Growth:$54,385 starting) Balance)</t>
  </si>
  <si>
    <t>Here's'a detailed/projectionyshowing the impact of regular contributionsand</t>
  </si>
  <si>
    <t>‘compounding, growth\withtantaverage return.of13'4%o' pernyear:</t>
  </si>
  <si>
    <t>war App ea</t>
  </si>
  <si>
    <t>s [exes | am Sas</t>
  </si>
  <si>
    <t>| ome | ease ERED</t>
  </si>
  <si>
    <t>am lo | cam | exo exee | ceases</t>
  </si>
  <si>
    <t>0 | ce | emo emo | caaeno</t>
  </si>
  <si>
    <t>0 | ce | emo SYED</t>
  </si>
  <si>
    <t>@ | cm | asm ease | ems</t>
  </si>
  <si>
    <t>a | cms | asm SHIN exes | ensn</t>
  </si>
  <si>
    <t>2 |e | eae | ema</t>
  </si>
  <si>
    <t>TD | B | eexasee [SO] $10,000</t>
  </si>
  <si>
    <t>as | a | eam | @ CRED</t>
  </si>
  <si>
    <t>TS | G | eameaa (50) $10,000 $57,530)</t>
  </si>
  <si>
    <t>@ | com | @ asa</t>
  </si>
  <si>
    <t>Tm | O | exaen (50) $10,000 576,873}</t>
  </si>
  <si>
    <t>TED || $660,416 [50] $10,000, $88,283 $758,699</t>
  </si>
  <si>
    <t>,Projected|Growth:$54,385 starting) Balance)</t>
  </si>
  <si>
    <t>TED $660,416 [50] $10,000, $88,283 $758,699",564,True,False,2025-10-25 00:14:30,2.0_enhanced</t>
  </si>
  <si>
    <t>IMG_7545.PNG,custody_screenshots\IMG_7545.PNG,Craig,Unknown,"Harper, Fund|Pian:$1/Million by/Ages13)</t>
  </si>
  <si>
    <t>asp ‘Starting Ml RESP) Additional eam</t>
  </si>
  <si>
    <t>107,90:</t>
  </si>
  <si>
    <t/>
  </si>
  <si>
    <t>ale</t>
  </si>
  <si>
    <t>i)</t>
  </si>
  <si>
    <t>140,956,</t>
  </si>
  <si>
    <t>179,08</t>
  </si>
  <si>
    <t>56,03:</t>
  </si>
  <si>
    <t>65,98 $542,899</t>
  </si>
  <si>
    <t>76,60)</t>
  </si>
  <si>
    <t>i»</t>
  </si>
  <si>
    <t>140,95</t>
  </si>
  <si>
    <t>179,08:</t>
  </si>
  <si>
    <t>Gs)</t>
  </si>
  <si>
    <t>274,804)</t>
  </si>
  <si>
    <t>vr</t>
  </si>
  <si>
    <t>C0.</t>
  </si>
  <si>
    <t>re)</t>
  </si>
  <si>
    <t>clalel</t>
  </si>
  <si>
    <t>$464,91</t>
  </si>
  <si>
    <t>ny</t>
  </si>
  <si>
    <t>C5</t>
  </si>
  <si>
    <t>542,89:</t>
  </si>
  <si>
    <t>Cs)</t>
  </si>
  <si>
    <t>Uy</t>
  </si>
  <si>
    <t>88,55</t>
  </si>
  <si>
    <t>101,948 $849,004]</t>
  </si>
  <si>
    <t>116,856 $978,860</t>
  </si>
  <si>
    <t>AL</t>
  </si>
  <si>
    <t>H</t>
  </si>
  <si>
    <t>alaiielaialelgalgialella</t>
  </si>
  <si>
    <t>UA}a}ayeve A} ayaa yaya</t>
  </si>
  <si>
    <t>ieee</t>
  </si>
  <si>
    <t>,Harper, Fund|Pian:$1/Million by/Ages13)</t>
  </si>
  <si>
    <t>849,004",321,True,False,2025-10-25 00:14:30,2.0_enhanced</t>
  </si>
  <si>
    <t>IMG_7716.PNG,custody_screenshots\IMG_7716.PNG,Craig,Unknown,"TREAG cl CD»</t>
  </si>
  <si>
    <t>o Boxes mescleds</t>
  </si>
  <si>
    <t>§ 2 80 = 0.1, boxes, (roumal up to 1 bens).</t>
  </si>
  <si>
    <t>Final Material List tier &lt;8 Shack</t>
  </si>
  <si>
    <t>RélShingless5{oundles</t>
  </si>
  <si>
    <t>(V) Syathatie Unctrlaymants 7 rel</t>
  </si>
  <si>
    <t>V) tea Water Shickk 1 roll</t>
  </si>
  <si>
    <t>(Y) Ort Ege: 4 pieces</t>
  </si>
  <si>
    <t>Y) Rigs Vents 1 bax</t>
  </si>
  <si>
    <t>(VY) Riga Gap Shingiacs 1 bundle</t>
  </si>
  <si>
    <t>RAINailsaloox</t>
  </si>
  <si>
    <t>Let me knew if you nese pricing aclded</t>
  </si>
  <si>
    <t>or aciusimentis basse) on local</t>
  </si>
  <si>
    <t>Meatterial list fer 25 Titus shee)</t>
  </si>
  <si>
    <t>Ce ®</t>
  </si>
  <si>
    <t>,TREAG cl CD»</t>
  </si>
  <si>
    <t>Ce ®",395,True,False,2025-10-25 00:14:30,2.0_enhanced</t>
  </si>
  <si>
    <t>IMG_7718.PNG,custody_screenshots\IMG_7718.PNG,Craig,Unknown,"OD</t>
  </si>
  <si>
    <t>of shingles,</t>
  </si>
  <si>
    <t>&gt; Total bumllane £8,</t>
  </si>
  <si>
    <t>Final Material List ior 268</t>
  </si>
  <si>
    <t>\Wesimoriancee</t>
  </si>
  <si>
    <t>(VY) Shingles: 88 bundles</t>
  </si>
  <si>
    <t>Y) Synthetic Underlayment: 2 rolls</t>
  </si>
  <si>
    <t>VY) tea @ Water Shickk 7 coll</t>
  </si>
  <si>
    <t>Cbripledgesaypieces</t>
  </si>
  <si>
    <t>(VY) Rigs Vents 2 boxes</t>
  </si>
  <si>
    <t>(Y) Ridge Gap Shingilas: 2 bundles</t>
  </si>
  <si>
    <t>(VY) Welles 4 boxe</t>
  </si>
  <si>
    <t>Hi eek Gn Wo Your mater) quote chart</t>
  </si>
  <si>
    <t>,of shingles,</t>
  </si>
  <si>
    <t>Hi eek Gn Wo Your mater) quote chart",302,True,False,2025-10-25 00:14:30,2.0_enhanced</t>
  </si>
  <si>
    <t>IMG_7719.PNG,custody_screenshots\IMG_7719.PNG,Craig,Unknown,"8</t>
  </si>
  <si>
    <t>5 . *</t>
  </si>
  <si>
    <t>my “i</t>
  </si>
  <si>
    <t>Oe teem mi 2</t>
  </si>
  <si>
    <t>-@</t>
  </si>
  <si>
    <t>ZF</t>
  </si>
  <si>
    <t>* 3</t>
  </si>
  <si>
    <t>ah ee</t>
  </si>
  <si>
    <t>ee ade :</t>
  </si>
  <si>
    <t>(ES</t>
  </si>
  <si>
    <t>CHeRePT</t>
  </si>
  <si>
    <t>Ars</t>
  </si>
  <si>
    <t>NOW]</t>
  </si>
  <si>
    <t>Unalile to record Harper day Harper.</t>
  </si>
  <si>
    <t>mM renper day Fesper day fit's dad Luma</t>
  </si>
  <si>
    <t>renter eo</t>
  </si>
  <si>
    <t>Host bis nok echalee] your Oster? ilet</t>
  </si>
  <si>
    <t>/\ OtterPllottxtad to fon your mating, Pe</t>
  </si>
  <si>
    <t>L_ . “yt a</t>
  </si>
  <si>
    <t>ame Gago</t>
  </si>
  <si>
    <t>(9Ay) sry dps yt non |</t>
  </si>
  <si>
    <t>igcayitt</t>
  </si>
  <si>
    <t>‘cunerae</t>
  </si>
  <si>
    <t>(ieme Decor fer Loma</t>
  </si>
  <si>
    <t>Mey exo aie Scar</t>
  </si>
  <si>
    <t>Rouaver neti Msthods Vo Use PYE</t>
  </si>
  <si>
    <t>pip ous Vow By mo no Tt</t>
  </si>
  <si>
    <t>,5 . *</t>
  </si>
  <si>
    <t>pip ous Vow By mo no Tt",391,True,False,2025-10-25 00:14:30,2.0_enhanced</t>
  </si>
  <si>
    <t>IMG_7721.PNG,custody_screenshots\IMG_7721.PNG,Craig,Unknown,"92241 aS GD</t>
  </si>
  <si>
    <t>Siep 23 Disiriioute Man-hlours</t>
  </si>
  <si>
    <t>(Neross Craw Sizes</t>
  </si>
  <si>
    <t>TotalliMan=Hours| Hours)</t>
  </si>
  <si>
    <t>SONGIVIA</t>
  </si>
  <si>
    <t>Werkers</t>
  </si>
  <si>
    <t>8 Workers 50 80 \divs</t>
  </si>
  <si>
    <t>6 Workers SO \chivé</t>
  </si>
  <si>
    <t>7 Werkars SONGiveZ</t>
  </si>
  <si>
    <t>Step &amp; Raine Boeciations</t>
  </si>
  <si>
    <t>o GnaAlker aans © or 9 Longer hours</t>
  </si>
  <si>
    <t>iran hi anomie</t>
  </si>
  <si>
    <t>tare ar are</t>
  </si>
  <si>
    <t>a&gt; | Message Copilet</t>
  </si>
  <si>
    <t>,92241 aS GD</t>
  </si>
  <si>
    <t>a&gt; | Message Copilet",273,True,False,2025-10-25 00:14:30,2.0_enhanced</t>
  </si>
  <si>
    <t>IMG_7722.PNG,custody_screenshots\IMG_7722.PNG,Craig,Unknown,"92241 aS GD</t>
  </si>
  <si>
    <t>Siep 23 Disiriute Manshlours</t>
  </si>
  <si>
    <t>Across Crew Sizes</t>
  </si>
  <si>
    <t>1 Ghy et “BS hows ord chy at -G.28 hows</t>
  </si>
  <si>
    <t>daysatz=4l Olhours)</t>
  </si>
  <si>
    <t>idaysatz~ 8° 5]hours)</t>
  </si>
  <si>
    <t>Adaya tt~7-2 51hours)</t>
  </si>
  <si>
    <t>Siep &amp; Refine Beciations</t>
  </si>
  <si>
    <t>o GnaAllera@ans © or Ss Longer hours</t>
  </si>
  <si>
    <t>oran exira day mary (be needled) out?</t>
  </si>
  <si>
    <t>onlghit werk better for tight spaces.</t>
  </si>
  <si>
    <t>o larger crews G or 7k Sherter jel</t>
  </si>
  <si>
    <t>OT meee) 0</t>
  </si>
  <si>
    <t>OT meee) 0",346,True,False,2025-10-25 00:14:30,2.0_enhanced</t>
  </si>
  <si>
    <t>IMG_7724.PNG,custody_screenshots\IMG_7724.PNG,Craig,Unknown,"9:31 ae G&gt;</t>
  </si>
  <si>
    <t>(@) CASS - Sisal rooting sallet</t>
  </si>
  <si>
    <t>Seo details</t>
  </si>
  <si>
    <t>CAE NCABCA TT CAREY</t>
  </si>
  <si>
    <t>MAR 13 AT 7:40AM</t>
  </si>
  <si>
    <t>Paid on delivery is good watt</t>
  </si>
  <si>
    <t>me. E transis is easy</t>
  </si>
  <si>
    <t>You can now rate this sallar</t>
  </si>
  <si>
    <t>Shere your experiance with Nick.</t>
  </si>
  <si>
    <t>MAR 18 AT ©207 FM</t>
  </si>
  <si>
    <t>Ok buch Deliver away, if we cen</t>
  </si>
  <si>
    <t>Get Sr Cloum to SBOOO Fre)</t>
  </si>
  <si>
    <t>eporeciate h, Peul Caray sent</t>
  </si>
  <si>
    <t>mo G) 168 base road], when</t>
  </si>
  <si>
    <t>can you deliver?</t>
  </si>
  <si>
    <t>MAR 18 Ar 10:47PM)</t>
  </si>
  <si>
    <t>Should be alle drop ht otf</t>
  </si>
  <si>
    <t>on tuesckiy</t>
  </si>
  <si>
    <t>,(@) CASS - Sisal rooting sallet</t>
  </si>
  <si>
    <t>on tuesckiy",403,True,False,2025-10-25 00:14:30,2.0_enhanced</t>
  </si>
  <si>
    <t>IMG_7735.PNG,custody_screenshots\IMG_7735.PNG,Craig,Unknown,"10:46</t>
  </si>
  <si>
    <t>€ (uu)</t>
  </si>
  <si>
    <t>CB 1:29</t>
  </si>
  <si>
    <t>tte 742953471}","€ (uu)</t>
  </si>
  <si>
    <t>tte 742953471}",33,True,False,2025-10-25 00:14:30,2.0_enhanced</t>
  </si>
  <si>
    <t>04228D23-90D4-42D7-A9D1-68E44F8A9E24.png,custody_screenshots\brunswickshitshow n insulation\04228D23-90D4-42D7-A9D1-68E44F8A9E24.png,Craig,Unknown,"House Material List @o% Waste)</t>
  </si>
  <si>
    <t>Shitngfles (umelieg)</t>
  </si>
  <si>
    <t>Synthetic Underiaymen? | 4rells</t>
  </si>
  <si>
    <t>tuo @ Weta Stat</t>
  </si>
  <si>
    <t>——— 9 Gap Shihgiies Abungehss</t>
  </si>
  <si>
    <t>© e SRONSEK</t>
  </si>
  <si>
    <t>Nefis</t>
  </si>
  <si>
    <t>,House Material List @o% Waste)</t>
  </si>
  <si>
    <t>Nefis",147,True,False,2025-10-25 00:14:30,2.0_enhanced</t>
  </si>
  <si>
    <t>0A2E4712-CB0F-4662-A2B1-2610F24479A6.png,custody_screenshots\brunswickshitshow n insulation\0A2E4712-CB0F-4662-A2B1-2610F24479A6.png,Craig,Unknown,"=</t>
  </si>
  <si>
    <t>AK as</t>
  </si>
  <si>
    <t>Ne</t>
  </si>
  <si>
    <t>TO</t>
  </si>
  <si>
    <t>istieae</t>
  </si>
  <si>
    <t>2 PS ot</t>
  </si>
  <si>
    <t>Wisigneneinccins</t>
  </si>
  <si>
    <t>Vas</t>
  </si>
  <si>
    <t>axehiiety</t>
  </si>
  <si>
    <t>. WEWE:GOTV OU COVERED 2</t>
  </si>
  <si>
    <t>,AK as</t>
  </si>
  <si>
    <t>. WEWE:GOTV OU COVERED 2",77,True,False,2025-10-25 00:14:30,2.0_enhanced</t>
  </si>
  <si>
    <t>17859917-0217-49DA-B758-EE38C3D91E92.png,custody_screenshots\brunswickshitshow n insulation\17859917-0217-49DA-B758-EE38C3D91E92.png,Craig,Unknown,"_ WHY ry BRUNSWICK? {</t>
  </si>
  <si>
    <t>| Einergency Repair —</t>
  </si>
  <si>
    <t>ee | OUR'SERVICES: ~~</t>
  </si>
  <si>
    <t>g = MEREE &lt;]","_ WHY ry BRUNSWICK? {</t>
  </si>
  <si>
    <t>g = MEREE &lt;]",111,True,False,2025-10-25 00:14:30,2.0_enhanced</t>
  </si>
  <si>
    <t>2703C056-49AC-4679-8F78-673791EA3374.png,custody_screenshots\brunswickshitshow n insulation\2703C056-49AC-4679-8F78-673791EA3374.png,Craig,Unknown,"MAT TI PLACE</t>
  </si>
  <si>
    <t>MARKE-PLACE |B |, stextoicmnsasosensy mee»</t>
  </si>
  <si>
    <t>F  onmareeaniosorona clensoraséerinmo</t>
  </si>
  <si>
    <t>anus onovediciaias ensener aittinreie</t>
  </si>
  <si>
    <t>‘der uherone Bar etveecsmOg ¢</t>
  </si>
  <si>
    <t>. Et:</t>
  </si>
  <si>
    <t>COMPARE MODELS</t>
  </si>
  <si>
    <t>MODELS MODELS DIMENUTIONS. DEMBNIORES DASE PTYES</t>
  </si>
  <si>
    <t>BASE PRICES siti</t>
  </si>
  <si>
    <t>Brurdicinecthiss Tracts trailing feSeoi: Coren eRe aBeobea</t>
  </si>
  <si>
    <t>520,600 } Insalation (a80] Inulation [s9,00)</t>
  </si>
  <si>
    <t>Windoin: Windows: ($0.00</t>
  </si>
  <si>
    <t>Door Syer (69.00)</t>
  </si>
  <si>
    <t>Berrios _-$200.090"" Tien eee _ ill Tm</t>
  </si>
  <si>
    <t>Rereres 8 naty MWEHiNe</t>
  </si>
  <si>
    <t>,MAT TI PLACE</t>
  </si>
  <si>
    <t>F onmareeaniosorona clensoraséerinmo</t>
  </si>
  <si>
    <t>Rereres 8 naty MWEHiNe",471,True,False,2025-10-25 00:14:30,2.0_enhanced</t>
  </si>
  <si>
    <t>33643B02-E66D-48B3-871A-028BC310F641.png,custody_screenshots\brunswickshitshow n insulation\33643B02-E66D-48B3-871A-028BC310F641.png,Craig,Unknown,"EXCUSE SUCH</t>
  </si>
  <si>
    <t>|, Wurncighborsare || |} «SprayFoam —</t>
  </si>
  <si>
    <t>ie ®) 24i/jEme igencyiRepaii</t>
  </si>
  <si>
    <t>AT ats</t>
  </si>
  <si>
    <t>S Ventilation &amp;lRoofing</t>
  </si>
  <si>
    <t>\ Shingle|Roofs,andiMora ~ ,</t>
  </si>
  <si>
    <t>oSpray/roam ,</t>
  </si>
  <si>
    <t>© Blown=IniInsulation</t>
  </si>
  <si>
    <t>© 2a/mEmergency|Repair</t>
  </si>
  <si>
    <t>,EXCUSE SUCH</t>
  </si>
  <si>
    <t>|, Wurncighborsare |} «SprayFoam —</t>
  </si>
  <si>
    <t>© 2a/mEmergency|Repair",211,True,False,2025-10-25 00:14:30,2.0_enhanced</t>
  </si>
  <si>
    <t>3C31A19C-7E26-4D7B-8D02-8A58D87767E3.png,custody_screenshots\brunswickshitshow n insulation\3C31A19C-7E26-4D7B-8D02-8A58D87767E3.png,Craig,Unknown,"= Sey SAY ag</t>
  </si>
  <si>
    <t>Se SSS SS SS</t>
  </si>
  <si>
    <t>So Se i</t>
  </si>
  <si>
    <t>—BR JNS</t>
  </si>
  <si>
    <t>ANS</t>
  </si>
  <si>
    <t>eee","= Sey SAY ag</t>
  </si>
  <si>
    <t>eee",53,True,False,2025-10-25 00:14:30,2.0_enhanced</t>
  </si>
  <si>
    <t>4CD1A578-92D8-4928-B28A-71C714CEB2FE.png,custody_screenshots\brunswickshitshow n insulation\4CD1A578-92D8-4928-B28A-71C714CEB2FE.png,Craig,Unknown,"= f =</t>
  </si>
  <si>
    <t>ST ee7 s</t>
  </si>
  <si>
    <t>ais f’ = %</t>
  </si>
  <si>
    <t>aa =</t>
  </si>
  <si>
    <t>oA</t>
  </si>
  <si>
    <t>wis</t>
  </si>
  <si>
    <t>SIRUNSWICIK</t>
  </si>
  <si>
    <t>Insulation &amp; Roofing</t>
  </si>
  <si>
    <t>,= f =</t>
  </si>
  <si>
    <t>Insulation &amp; Roofing",67,True,False,2025-10-25 00:14:30,2.0_enhanced</t>
  </si>
  <si>
    <t>4EBFD8D8-E452-4E8B-9ECD-3F3FAE2E3EB7.png,custody_screenshots\brunswickshitshow n insulation\4EBFD8D8-E452-4E8B-9ECD-3F3FAE2E3EB7.png,Craig,Unknown,"INSULATION @: ROOFING</t>
  </si>
  <si>
    <t>,INSULATION @: ROOFING,21,True,False,2025-10-25 00:14:30,2.0_enhanced
529032F7-37B3-4772-ACDA-4269E0F58D50.png,custody_screenshots\brunswickshitshow n insulation\529032F7-37B3-4772-ACDA-4269E0F58D50.png,Craig,Unknown,Seeeebeeoe eet [me</t>
  </si>
  <si>
    <t>I . Gh 2) = - = 3 } = ee _ 1 _ - oan</t>
  </si>
  <si>
    <t>,Seeeebeeoe eet [me</t>
  </si>
  <si>
    <t>I . Gh 2) = - = 3 } = ee _ 1 _ - oan",55,True,False,2025-10-25 00:14:30,2.0_enhanced</t>
  </si>
  <si>
    <t>570C9BB6-057F-4954-998B-AB8DFB8D5F06.png,custody_screenshots\brunswickshitshow n insulation\570C9BB6-057F-4954-998B-AB8DFB8D5F06.png,Craig,Unknown,"Garage Material List G% Waste)</t>
  </si>
  <si>
    <t>ac</t>
  </si>
  <si>
    <t>Shiheles Guneleg)</t>
  </si>
  <si>
    <t>Unclerbyment</t>
  </si>
  <si>
    <t>Wea WarerShistd</t>
  </si>
  <si>
    <t>swans | sagem |</t>
  </si>
  <si>
    <t>,Garage Material List G% Waste)</t>
  </si>
  <si>
    <t>swans | sagem |",93,True,False,2025-10-25 00:14:30,2.0_enhanced</t>
  </si>
  <si>
    <t>5A00C1C1-54E1-4A11-918C-033D06FC6B9C.png,custody_screenshots\brunswickshitshow n insulation\5A00C1C1-54E1-4A11-918C-033D06FC6B9C.png,Craig,Unknown,"J)</t>
  </si>
  <si>
    <t>EXCUSE</t>
  </si>
  <si>
    <t>NOISES</t>
  </si>
  <si>
    <t>gettingytheighome}</t>
  </si>
  <si>
    <t>covered) by}</t>
  </si>
  <si>
    <t>WHY BRUNSWICK?</t>
  </si>
  <si>
    <t>© Full tear-off + Install pros</t>
  </si>
  <si>
    <t>* Year-round service</t>
  </si>
  <si>
    <t>* Local crew, zero shortcuts</t>
  </si>
  <si>
    <t>® Clean-up.so tight it’s like</t>
  </si>
  <si>
    <t>we were never there</t>
  </si>
  <si>
    <t>OUR SERVICES:</t>
  </si>
  <si>
    <t>Asphalt Shingles</t>
  </si>
  <si>
    <t>* Attic Insulation</t>
  </si>
  <si>
    <t>« Metal Flashing</t>
  </si>
  <si>
    <t>* Leak + Storm Repairs</t>
  </si>
  <si>
    <t>* Custom Add-ons (Skylights,</t>
  </si>
  <si>
    <t>Vents, More)</t>
  </si>
  <si>
    <t>CALLOR TEXT: Gls=(5)</t>
  </si>
  <si>
    <t>(123) 456-7890 agtehaees</t>
  </si>
  <si>
    <t>EMAIL: EI</t>
  </si>
  <si>
    <t>info@brunsvickroofing.com</t>
  </si>
  <si>
    <t>GET A QUOTE</t>
  </si>
  <si>
    <t>,EXCUSE</t>
  </si>
  <si>
    <t>GET A QUOTE",417,True,False,2025-10-25 00:14:30,2.0_enhanced</t>
  </si>
  <si>
    <t>6884F8AB-3DE5-4A94-A09D-A245CD3BA82E.png,custody_screenshots\brunswickshitshow n insulation\6884F8AB-3DE5-4A94-A09D-A245CD3BA82E.png,Craig,Unknown,"YUUNN</t>
  </si>
  <si>
    <t>BEST SHOT</t>
  </si>
  <si>
    <t>AGAINST -</t>
  </si>
  <si>
    <t>SHINGLES</t>
  </si>
  <si>
    <t>pli HERE</t>
  </si>
  <si>
    <t>,YUUNN</t>
  </si>
  <si>
    <t>pli HERE",43,True,False,2025-10-25 00:14:30,2.0_enhanced</t>
  </si>
  <si>
    <t>6D0FED3A-5000-440E-AF43-D3D4855F8D6C.png,custody_screenshots\brunswickshitshow n insulation\6D0FED3A-5000-440E-AF43-D3D4855F8D6C.png,Craig,Unknown,"EXCUSE SUCH</t>
  </si>
  <si>
    <t>74D20D0A-BDB4-4285-90AE-7C9C126E7031.png,custody_screenshots\brunswickshitshow n insulation\74D20D0A-BDB4-4285-90AE-7C9C126E7031.png,Craig,Unknown,"= (A</t>
  </si>
  <si>
    <t>Enonemick Rooting Project Summary</t>
  </si>
  <si>
    <t>Adkirasss 4 Summer Court,</t>
  </si>
  <si>
    <t>e Qomaress 30.51</t>
  </si>
  <si>
    <t>e Men-houwss G1</t>
  </si>
  <si>
    <t>° Gaw OF 10.2 hours</t>
  </si>
  <si>
    <t>e Somarcss O64</t>
  </si>
  <si>
    <t>aMangiours:s1 9)</t>
  </si>
  <si>
    <t>o Gow oF Ge 82 hours</t>
  </si>
  <si>
    <t>Sores Mone tows (sta Prefoaisy eo</t>
  </si>
  <si>
    <t>,= (A</t>
  </si>
  <si>
    <t>Sores Mone tows (sta Prefoaisy eo",204,True,False,2025-10-25 00:14:30,2.0_enhanced</t>
  </si>
  <si>
    <t>94EEE1DC-7F80-4470-AEFB-53F18E357D34.png,custody_screenshots\brunswickshitshow n insulation\94EEE1DC-7F80-4470-AEFB-53F18E357D34.png,Craig,Unknown,"|</t>
  </si>
  <si>
    <t>rd</t>
  </si>
  <si>
    <t>MW,</t>
  </si>
  <si>
    <t>fp</t>
  </si>
  <si>
    <t>BY.</t>
  </si>
  <si>
    <t>f,</t>
  </si>
  <si>
    <t>J</t>
  </si>
  <si>
    <t>ys</t>
  </si>
  <si>
    <t>gf =</t>
  </si>
  <si>
    <t>fa),</t>
  </si>
  <si>
    <t>| yeureng</t>
  </si>
  <si>
    <t>Lt</t>
  </si>
  <si>
    <t>fate</t>
  </si>
  <si>
    <t>pen</t>
  </si>
  <si>
    <t>peg</t>
  </si>
  <si>
    <t>ve</t>
  </si>
  <si>
    <t>t ae</t>
  </si>
  <si>
    <t>siete</t>
  </si>
  <si>
    <t>va</t>
  </si>
  <si>
    <t>Bye</t>
  </si>
  <si>
    <t>GS</t>
  </si>
  <si>
    <t>RESET</t>
  </si>
  <si>
    <t>Le OAS</t>
  </si>
  <si>
    <t>Whe anaes</t>
  </si>
  <si>
    <t>AA</t>
  </si>
  <si>
    <t>_ Your heighbors are</t>
  </si>
  <si>
    <t>ZSCLuiIney</t>
  </si>
  <si>
    <t>G - Ly</t>
  </si>
  <si>
    <t>Wneir Nome</t>
  </si>
  <si>
    <t>by</t>
  </si>
  <si>
    <t>WEY BRUNSWICK</t>
  </si>
  <si>
    <t>____ iy</t>
  </si>
  <si>
    <t>fou</t>
  </si>
  <si>
    <t>aq</t>
  </si>
  <si>
    <t>_—</t>
  </si>
  <si>
    <t>1/2 Nears</t>
  </si>
  <si>
    <t>vo SpraylFoam</t>
  </si>
  <si>
    <t>WK a</t>
  </si>
  <si>
    <t>xe</t>
  </si>
  <si>
    <t>o'Spraylkoar</t>
  </si>
  <si>
    <t>6 [Blown=IniInsulation</t>
  </si>
  <si>
    <t>ndisenviee) Zz</t>
  </si>
  <si>
    <t>Blown:lin|Insulation ao</t>
  </si>
  <si>
    <t>_ 2 24yllEmerngene</t>
  </si>
  <si>
    <t>Bs |</t>
  </si>
  <si>
    <t>° ot =</t>
  </si>
  <si>
    <t>OUR SERICES:.</t>
  </si>
  <si>
    <t>acementiand|Repainof ~</t>
  </si>
  <si>
    <t>L&lt; ShingleiRoofs,andiMore ~_|</t>
  </si>
  <si>
    <t>Replacement:</t>
  </si>
  <si>
    <t>eee —</t>
  </si>
  <si>
    <t>y 0 24/7 Emerg</t>
  </si>
  <si>
    <t>CALL ©</t>
  </si>
  <si>
    <t>i]</t>
  </si>
  <si>
    <t>,MW,</t>
  </si>
  <si>
    <t>CALL ©",405,True,False,2025-10-25 00:14:30,2.0_enhanced</t>
  </si>
  <si>
    <t>A38F6187-96BE-468D-8837-238E5983B9DD.png,custody_screenshots\brunswickshitshow n insulation\A38F6187-96BE-468D-8837-238E5983B9DD.png,Craig,Unknown,"BRUNE.</t>
  </si>
  <si>
    <t>heleation &amp; Reating)</t>
  </si>
  <si>
    <t>,BRUNE.</t>
  </si>
  <si>
    <t>heleation &amp; Reating)",27,True,False,2025-10-25 00:14:30,2.0_enhanced</t>
  </si>
  <si>
    <t>A42FF53A-CFE3-4519-A3EB-D191ABE14206.png,custody_screenshots\brunswickshitshow n insulation\A42FF53A-CFE3-4519-A3EB-D191ABE14206.png,Craig,Unknown,"_ Mr</t>
  </si>
  <si>
    <t>SIRUINSWICIK</t>
  </si>
  <si>
    <t>— ROOFING —</t>
  </si>
  <si>
    <t>E’VE GOT YOU COVERED</t>
  </si>
  <si>
    <t>,_ Mr</t>
  </si>
  <si>
    <t>E’VE GOT YOU COVERED",50,True,False,2025-10-25 00:14:30,2.0_enhanced</t>
  </si>
  <si>
    <t>B6401565-A6D4-4A99-A9DC-C44AE0633C83.png,custody_screenshots\brunswickshitshow n insulation\B6401565-A6D4-4A99-A9DC-C44AE0633C83.png,Craig,Unknown,"Root Arce 964 fi?</t>
  </si>
  <si>
    <t>Man-hourss 19</t>
  </si>
  <si>
    <t>,Root Arce 964 fi?</t>
  </si>
  <si>
    <t>Hours",37,True,False,2025-10-25 00:14:30,2.0_enhanced</t>
  </si>
  <si>
    <t>CC56126F-858E-4C17-A5C6-F10BB620A06B.png,custody_screenshots\brunswickshitshow n insulation\CC56126F-858E-4C17-A5C6-F10BB620A06B.png,Craig,Unknown,"=</t>
  </si>
  <si>
    <t>m@© WATER Grip</t>
  </si>
  <si>
    <t>Brunswick Ineulation &amp;</t>
  </si>
  <si>
    <t>WE DONT PATCH, WEPERFEGR ow</t>
  </si>
  <si>
    <t>CalliS06-639:0475;tolocktinyourspol</t>
  </si>
  <si>
    <t>iWE:VE GOT YOU GOVCRED,</t>
  </si>
  <si>
    <t>,m@© WATER Grip</t>
  </si>
  <si>
    <t>iWE:VE GOT YOU GOVCRED,",125,True,False,2025-10-25 00:14:30,2.0_enhanced</t>
  </si>
  <si>
    <t>CF54BBF8-9319-46E6-B680-F52C8433280E.png,custody_screenshots\brunswickshitshow n insulation\CF54BBF8-9319-46E6-B680-F52C8433280E.png,Craig,Unknown,"RooffArea43'0 Sihita</t>
  </si>
  <si>
    <t>pours |</t>
  </si>
  <si>
    <t>eis</t>
  </si>
  <si>
    <t>els |</t>
  </si>
  <si>
    <t>BRUNSWIGK</t>
  </si>
  <si>
    <t>Pa OOFING IIs</t>
  </si>
  <si>
    <t>WETVECOTYOU.COVERED!</t>
  </si>
  <si>
    <t>,RooffArea43'0 Sihita</t>
  </si>
  <si>
    <t>WETVECOTYOU.COVERED!",83,True,False,2025-10-25 00:14:30,2.0_enhanced</t>
  </si>
  <si>
    <t>D19635AD-C658-43B2-9019-7388EB6C6401.png,custody_screenshots\brunswickshitshow n insulation\D19635AD-C658-43B2-9019-7388EB6C6401.png,Craig,Unknown,"EXCUSE</t>
  </si>
  <si>
    <t>hl NOE...</t>
  </si>
  <si>
    <t>Yourneikiiesar</t>
  </si>
  <si>
    <t>gating thts home)</t>
  </si>
  <si>
    <t>covered by)</t>
  </si>
  <si>
    <t>Le</t>
  </si>
  <si>
    <t>BRUNSWICK</t>
  </si>
  <si>
    <t>CS)</t>
  </si>
  <si>
    <t>¢ Full tear-off + Install pros</t>
  </si>
  <si>
    <t>¢ Year-round service</t>
  </si>
  <si>
    <t>* Spray Foam</t>
  </si>
  <si>
    <t>¢ Blown-In Insulation</t>
  </si>
  <si>
    <t>¢ 2477 Emergency Reparir</t>
  </si>
  <si>
    <t>¢ Ventilation &amp; Roofing</t>
  </si>
  <si>
    <t>Inspections</t>
  </si>
  <si>
    <t>¢ Replacement and Reparirof</t>
  </si>
  <si>
    <t>Shingle Roofs</t>
  </si>
  <si>
    <t>¢ Metal Roofs, and More</t>
  </si>
  <si>
    <t>¢ Spray Foam</t>
  </si>
  <si>
    <t>* Blown-In Insulation</t>
  </si>
  <si>
    <t>CALL OR TEXT: El ca</t>
  </si>
  <si>
    <t>506-639-0475 fig</t>
  </si>
  <si>
    <t>EMAIL:</t>
  </si>
  <si>
    <t>ben@brunswicksprayfoam.com</t>
  </si>
  <si>
    <t>ben@brunswicksprayfoam.com",424,True,False,2025-10-25 00:14:30,2.0_enhanced</t>
  </si>
  <si>
    <t>D257BFCB-742F-4632-A2A8-41DCEAF4DDBC.png,custody_screenshots\brunswickshitshow n insulation\D257BFCB-742F-4632-A2A8-41DCEAF4DDBC.png,Craig,Unknown,"I</t>
  </si>
  <si>
    <t>Ise TO LST</t>
  </si>
  <si>
    <t>FALL, ANID ALWYAYS</t>
  </si>
  <si>
    <t>YoU Smile</t>
  </si>
  <si>
    <t>THANE ©</t>
  </si>
  <si>
    <t>S SOR CHOOSIMG PIGS,</t>
  </si>
  <si>
    <t>Le)</t>
  </si>
  <si>
    <t>ee as</t>
  </si>
  <si>
    <t>Sie iS</t>
  </si>
  <si>
    <t>a KS ee</t>
  </si>
  <si>
    <t>fe Ee</t>
  </si>
  <si>
    <t>by gd WA ee ee</t>
  </si>
  <si>
    <t>Vi</t>
  </si>
  <si>
    <t>ee ee \ See</t>
  </si>
  <si>
    <t>eee [NS</t>
  </si>
  <si>
    <t>aes es</t>
  </si>
  <si>
    <t>iS ANN Ley VAL We</t>
  </si>
  <si>
    <t>cy</t>
  </si>
  <si>
    <t>We ee Se HIS ye</t>
  </si>
  <si>
    <t>i =. es</t>
  </si>
  <si>
    <t>MO eet</t>
  </si>
  <si>
    <t>[ j= ip a i</t>
  </si>
  <si>
    <t>Ree eS, eI</t>
  </si>
  <si>
    <t>Ko! AN ate ee mast.</t>
  </si>
  <si>
    <t>aces Se eee ee</t>
  </si>
  <si>
    <t>AN Es Le</t>
  </si>
  <si>
    <t>SS SS</t>
  </si>
  <si>
    <t>We</t>
  </si>
  <si>
    <t>be / UZBN</t>
  </si>
  <si>
    <t>ee ene jf</t>
  </si>
  <si>
    <t>bc eee eS LCN ED. af</t>
  </si>
  <si>
    <t>Ke :</t>
  </si>
  <si>
    <t>Coy</t>
  </si>
  <si>
    <t>S|","Ise TO LST</t>
  </si>
  <si>
    <t>Coy",326,True,False,2025-10-25 00:14:30,2.0_enhanced</t>
  </si>
  <si>
    <t>D7537C51-10A1-41FE-9DEF-FC8E28F767D8.png,custody_screenshots\brunswickshitshow n insulation\D7537C51-10A1-41FE-9DEF-FC8E28F767D8.png,Craig,Unknown,"sit</t>
  </si>
  <si>
    <t>Pee lation &amp; Roofing ~</t>
  </si>
  <si>
    <t>eee i spactions “~~ pa</t>
  </si>
  <si>
    <t>coe RR @</t>
  </si>
  <si>
    <t>cer</t>
  </si>
  <si>
    <t>EE entanid Repait-off</t>
  </si>
  <si>
    <t>E EE SS (Shingle Roots, and Mor</t>
  </si>
  <si>
    <t>EES Foaini oe re</t>
  </si>
  <si>
    <t>Blowneln</t>
  </si>
  <si>
    <t>4 RF Repair DN</t>
  </si>
  <si>
    <t>&lt; &amp; Roofing»</t>
  </si>
  <si>
    <t>ee aa fing","sit</t>
  </si>
  <si>
    <t>ee aa fing",199,True,False,2025-10-25 00:14:30,2.0_enhanced</t>
  </si>
  <si>
    <t>DEA7B383-F3CA-4C05-A552-78A6E0561B2F.png,custody_screenshots\brunswickshitshow n insulation\DEA7B383-F3CA-4C05-A552-78A6E0561B2F.png,Craig,Unknown,"Ss ws</t>
  </si>
  <si>
    <t>\ BBS. rating</t>
  </si>
  <si>
    <t>F Signs of roof er</t>
  </si>
  <si>
    <t>damage can be</t>
  </si>
  <si>
    <t>it will damage the</t>
  </si>
  <si>
    <t>tly in your \ framework of your = ae =</t>
  </si>
  <si>
    <t>We are curren home,leadingto</t>
  </si>
  <si>
    <t>neighborhood structural damage — =</t>
  </si>
  <si>
    <t>_ andmold. Ifyou</t>
  </si>
  <si>
    <t>suspect that Se</t>
  </si>
  <si>
    <t>your roof maybe NY</t>
  </si>
  <si>
    <t>ary debris and | compromised,</t>
  </si>
  <si>
    <t>We may have some on your please give us a call |</t>
  </si>
  <si>
    <t>occasional contact us below | for a FREE detailed</t>
  </si>
  <si>
    <t>nbors home. Plea yests- inspection. a</t>
  </si>
  <si>
    <t>nelg e any concerns oF 1</t>
  </si>
  <si>
    <t>you hav |</t>
  </si>
  <si>
    <t>\ G2 | CALL TODAY |</t>
  </si>
  <si>
    <t>ee” \ Y) FOR A FREE |</t>
  </si>
  <si>
    <t>NSWCHS | |</t>
  </si>
  <si>
    <t>‘ 5 | | (506) 639-0475</t>
  </si>
  <si>
    <t>rs) DOH | WWW.BRUNSWIGKROOFING.GA","Ss ws</t>
  </si>
  <si>
    <t>rs) DOH | WWW.BRUNSWIGKROOFING.GA",538,True,False,2025-10-25 00:14:30,2.0_enhanced</t>
  </si>
  <si>
    <t>EB455039-3F5B-458F-9B39-2F54DB38C367.png,custody_screenshots\brunswickshitshow n insulation\EB455039-3F5B-458F-9B39-2F54DB38C367.png,Craig,Unknown,"Pa, =</t>
  </si>
  <si>
    <t>&gt;&gt;,</t>
  </si>
  <si>
    <t>ib nt oe os See</t>
  </si>
  <si>
    <t>eon ESS</t>
  </si>
  <si>
    <t>oe &gt;</t>
  </si>
  <si>
    <t>Ces aS</t>
  </si>
  <si>
    <t>Se ee eee ON</t>
  </si>
  <si>
    <t>a »</t>
  </si>
  <si>
    <t>ee ak .</t>
  </si>
  <si>
    <t>ee Py</t>
  </si>
  <si>
    <t>oe aN</t>
  </si>
  <si>
    <t>Ce ele: ces es SG</t>
  </si>
  <si>
    <t>ee ee ek a EN</t>
  </si>
  <si>
    <t>ENS : Sa aes ee a</t>
  </si>
  <si>
    <t>Gag tan es ee eee</t>
  </si>
  <si>
    <t>fxs Ea 4 oe ee</t>
  </si>
  <si>
    <t>Se eas ee ee</t>
  </si>
  <si>
    <t>ot ee are Oa ae ae</t>
  </si>
  <si>
    <t>“BP de ee ote</t>
  </si>
  <si>
    <t>ag ie La : ee.</t>
  </si>
  <si>
    <t>ay oe ee</t>
  </si>
  <si>
    <t>J ae es es aN</t>
  </si>
  <si>
    <t>ae a ans</t>
  </si>
  <si>
    <t>oe ae eae a ee ee</t>
  </si>
  <si>
    <t>RUNG pe EP i oe AE ee On</t>
  </si>
  <si>
    <t>Ase ee a Beg CS ae a</t>
  </si>
  <si>
    <t>Cod ech 3</t>
  </si>
  <si>
    <t>as TRE ee ope</t>
  </si>
  <si>
    <t>as ha. ae a ae</t>
  </si>
  <si>
    <t>ia 0c ae PRE ere ed</t>
  </si>
  <si>
    <t>See a ae oe ee</t>
  </si>
  <si>
    <t>uh poe Ae a eae SRE Rn</t>
  </si>
  <si>
    <t>rahe ee ac ee</t>
  </si>
  <si>
    <t>AN AR Ube See ees</t>
  </si>
  <si>
    <t>RE ee vee</t>
  </si>
  <si>
    <t>ee ae ee</t>
  </si>
  <si>
    <t>ee gee a. ar ca VS re</t>
  </si>
  <si>
    <t>a ea ce ee eS ee</t>
  </si>
  <si>
    <t>25 es oe oes tate A a EG</t>
  </si>
  <si>
    <t>a: eee ae a</t>
  </si>
  <si>
    <t>ig Be ee</t>
  </si>
  <si>
    <t>ESS ee ee i ee ae</t>
  </si>
  <si>
    <t>SS She aes Tee SSA</t>
  </si>
  <si>
    <t>: NR ae ee A CAGE</t>
  </si>
  <si>
    <t>we wes bee</t>
  </si>
  <si>
    <t>5 cae ae AR</t>
  </si>
  <si>
    <t>eee . Boe, ee</t>
  </si>
  <si>
    <t>ee oe ee</t>
  </si>
  <si>
    <t>Pod sary EES oy ENS</t>
  </si>
  <si>
    <t>ERNE Ee Mee</t>
  </si>
  <si>
    <t>sn “a ae Ae ae</t>
  </si>
  <si>
    <t>. ayer ie a coo oe a ee 2</t>
  </si>
  <si>
    <t>oft BS ES a Se pe an mv OS eae Se</t>
  </si>
  <si>
    <t>. wer i ‘</t>
  </si>
  <si>
    <t>fae ees se Ne pO</t>
  </si>
  <si>
    <t>ge “Thess ee we</t>
  </si>
  <si>
    <t>“Ye? ae: ee oat</t>
  </si>
  <si>
    <t>ee oS Ge. #4 oe</t>
  </si>
  <si>
    <t>ae Ne we LG</t>
  </si>
  <si>
    <t>wen</t>
  </si>
  <si>
    <t>oon ee a Ge ot ee |</t>
  </si>
  <si>
    <t>. + eee i aa PARE erat d</t>
  </si>
  <si>
    <t>&gt; ee eS Qe ae</t>
  </si>
  <si>
    <t>age fa</t>
  </si>
  <si>
    <t>Ye Re</t>
  </si>
  <si>
    <t>a ;</t>
  </si>
  <si>
    <t>Sead SAR</t>
  </si>
  <si>
    <t>7 . ea =</t>
  </si>
  <si>
    <t>2, . ae . ae</t>
  </si>
  <si>
    <t>Ap og Bee (ar in ee Up \ DS</t>
  </si>
  <si>
    <t>Poe = a</t>
  </si>
  <si>
    <t>a ae —</t>
  </si>
  <si>
    <t>Nester.</t>
  </si>
  <si>
    <t>ete</t>
  </si>
  <si>
    <t>OT eas CS</t>
  </si>
  <si>
    <t>Es .</t>
  </si>
  <si>
    <t>er Bee ad ;</t>
  </si>
  <si>
    <t>&lt; .</t>
  </si>
  <si>
    <t>‘hy ae eee ats a</t>
  </si>
  <si>
    <t>ye ee oe es wes -</t>
  </si>
  <si>
    <t>aa ee</t>
  </si>
  <si>
    <t>ps 2 ° ba</t>
  </si>
  <si>
    <t>: an</t>
  </si>
  <si>
    <t>1 “yg ge 8 .</t>
  </si>
  <si>
    <t>“eee © eae</t>
  </si>
  <si>
    <t>er a gy hos</t>
  </si>
  <si>
    <t>: es</t>
  </si>
  <si>
    <t>al, . ees a</t>
  </si>
  <si>
    <t>rane. ee</t>
  </si>
  <si>
    <t>ae Bole, “Bs NE</t>
  </si>
  <si>
    <t>awe","Pa, =</t>
  </si>
  <si>
    <t>awe",1185,True,False,2025-10-25 00:14:30,2.0_enhanced</t>
  </si>
  <si>
    <t>EE5644EE-39AC-4832-877B-EA4F2D96BD61.png,custody_screenshots\brunswickshitshow n insulation\EE5644EE-39AC-4832-877B-EA4F2D96BD61.png,Craig,Unknown,"= f =</t>
  </si>
  <si>
    <t>FA54EEA6-9663-4991-B810-A6250A647ECF.png,custody_screenshots\brunswickshitshow n insulation\FA54EEA6-9663-4991-B810-A6250A647ECF.png,Craig,Unknown,"SAN</t>
  </si>
  <si>
    <t>Vide NOUS are</t>
  </si>
  <si>
    <t>gating! ieee ome</t>
  </si>
  <si>
    <t>covered</t>
  </si>
  <si>
    <t>Cusse BRUNSWIGK:</t>
  </si>
  <si>
    <t>Roofing &amp;insulation)</t>
  </si>
  <si>
    <t>( a</t>
  </si>
  <si>
    <t>« Full tear-off + Install pros</t>
  </si>
  <si>
    <t>© 24/7 Emergency Repair</t>
  </si>
  <si>
    <t>« Ventilation &amp; Roofing</t>
  </si>
  <si>
    <t>e Replacement and Repair-of</t>
  </si>
  <si>
    <t>Shingle Roofs, and More</t>
  </si>
  <si>
    <t>» Spray Foam</t>
  </si>
  <si>
    <t>¢ Blown-in Insulation</t>
  </si>
  <si>
    <t>24/7 Emergency Repair</t>
  </si>
  <si>
    <t>Inspections ESE</t>
  </si>
  <si>
    <t>CALL OR TEXT</t>
  </si>
  <si>
    <t>bli</t>
  </si>
  <si>
    <t>[ 506-639-0475</t>
  </si>
  <si>
    <t>,SAN</t>
  </si>
  <si>
    <t>[ 506-639-0475",441,True,False,2025-10-25 00:14:30,2.0_enhanced</t>
  </si>
  <si>
    <t>FF7E2DD9-D915-4327-8AEC-AC3CB92A8FE8.png,custody_screenshots\brunswickshitshow n insulation\FF7E2DD9-D915-4327-8AEC-AC3CB92A8FE8.png,Craig,Unknown,"C)</t>
  </si>
  <si>
    <t>ae yt SS</t>
  </si>
  <si>
    <t>wapetting Insulation</t>
  </si>
  <si>
    <t>Repair</t>
  </si>
  <si>
    <t>| ~~</t>
  </si>
  <si>
    <t>| ~</t>
  </si>
  <si>
    <t>\ Repairar</t>
  </si>
  <si>
    <t>ae More. ~</t>
  </si>
  <si>
    <t>BA \ Emergency Repair _~</t>
  </si>
  <si>
    <t>TATE ae an</t>
  </si>
  <si>
    <t>ae AL</t>
  </si>
  <si>
    <t>eu KT ODAY,","ae yt SS</t>
  </si>
  <si>
    <t>eu KT ODAY,",116,True,False,2025-10-25 00:14:30,2.0_enhanced</t>
  </si>
  <si>
    <t>IMG_0281.PNG,custody_screenshots\brunswickshitshow n insulation\IMG_0281.PNG,Craig,Unknown,"4 ar</t>
  </si>
  <si>
    <t>wii = BS a</t>
  </si>
  <si>
    <t>oe = Ls i SS</t>
  </si>
  <si>
    <t>ee &lt;&lt;</t>
  </si>
  <si>
    <t>2 © : Sees ° a a</t>
  </si>
  <si>
    <t>po SPRAYFOAM “ayy?</t>
  </si>
  <si>
    <t>a 2 a a |:</t>
  </si>
  <si>
    <t>SOLUTIONS</t>
  </si>
  <si>
    <t>| ESTIMATES, le</t>
  </si>
  <si>
    <t>: (AEN Ay @ Oe =</t>
  </si>
  <si>
    <t>| / oN","4 ar</t>
  </si>
  <si>
    <t>| / oN",135,True,False,2025-10-25 00:14:30,2.0_enhanced</t>
  </si>
  <si>
    <t>IMG_0538.PNG,custody_screenshots\brunswickshitshow n insulation\IMG_0538.PNG,Craig,Unknown,"5 O74 E&gt;</t>
  </si>
  <si>
    <t>g Lo</t>
  </si>
  <si>
    <t>@uispemeis, New</t>
  </si>
  <si>
    <t>JN oN</t>
  </si>
  <si>
    <t>no f= |</t>
  </si>
  <si>
    <t>“long f= = I</t>
  </si>
  <si>
    <t>ot ti |</t>
  </si>
  <si>
    <t>ee = i</t>
  </si>
  <si>
    <t>ire</t>
  </si>
  <si>
    <t>a at &amp;</t>
  </si>
  <si>
    <t>ia a</t>
  </si>
  <si>
    <t>TAT A EROS</t>
  </si>
  <si>
    <t>tage</t>
  </si>
  <si>
    <t>nf. aye itd ZO</t>
  </si>
  <si>
    <t>A; .</t>
  </si>
  <si>
    <t>oc UNG PIS OK","5 O74 E&gt;</t>
  </si>
  <si>
    <t>oc UNG PIS OK",145,True,False,2025-10-25 00:14:30,2.0_enhanced</t>
  </si>
  <si>
    <t>IMG_0723.PNG,custody_screenshots\brunswickshitshow n insulation\IMG_0723.PNG,Craig,Unknown,"3:33)</t>
  </si>
  <si>
    <t>42 Fellow</t>
  </si>
  <si>
    <t>@uispamets, New</t>
  </si>
  <si>
    <t>syne</t>
  </si>
  <si>
    <t>ale eal (CS</t>
  </si>
  <si>
    <t>i ae = is</t>
  </si>
  <si>
    <t>Se ee See</t>
  </si>
  <si>
    <t>ae ee ee</t>
  </si>
  <si>
    <t>ine is ee Se</t>
  </si>
  <si>
    <t>sane</t>
  </si>
  <si>
    <t>a 3</t>
  </si>
  <si>
    <t>Ve</t>
  </si>
  <si>
    <t>apace</t>
  </si>
  <si>
    <t>Bas a ae</t>
  </si>
  <si>
    <t>oe a</t>
  </si>
  <si>
    <t>; ie Tn</t>
  </si>
  <si>
    <t>4 i</t>
  </si>
  <si>
    <t>a oo</t>
  </si>
  <si>
    <t>ESTA eS</t>
  </si>
  <si>
    <t>Location service is di</t>
  </si>
  <si>
    <t>rvice is disabled</t>
  </si>
  <si>
    <t>tee etti</t>
  </si>
  <si>
    <t>pe ee —</t>
  </si>
  <si>
    <t>Wis es ESE 5.","42 Fellow</t>
  </si>
  <si>
    <t>Wis es ESE 5.",210,True,False,2025-10-25 00:14:30,2.0_enhanced</t>
  </si>
  <si>
    <t>IMG_0726.PNG,custody_screenshots\brunswickshitshow n insulation\IMG_0726.PNG,Craig,Unknown,"pee Location 3-3 5) service is disabled a&gt; Settings Gs) pent</t>
  </si>
  <si>
    <t>er AY) wie pe et AS Hollow PSE: ee ... a Vial BSN Com</t>
  </si>
  <si>
    <t>tee cae Ee</t>
  </si>
  <si>
    <t>il = =</t>
  </si>
  <si>
    <t>i mee as A — es</t>
  </si>
  <si>
    <t>eee ee</t>
  </si>
  <si>
    <t>Se he</t>
  </si>
  <si>
    <t>ee ieee</t>
  </si>
  <si>
    <t>Bye ee ite a</t>
  </si>
  <si>
    <t>i ited</t>
  </si>
  <si>
    <t>ee","pee Location 3-3 5) service is disabled a&gt; Settings Gs) pent</t>
  </si>
  <si>
    <t>i ited",201,True,False,2025-10-25 00:14:30,2.0_enhanced</t>
  </si>
  <si>
    <t>IMG_0727.PNG,custody_screenshots\brunswickshitshow n insulation\IMG_0727.PNG,Craig,Unknown,"fe</t>
  </si>
  <si>
    <t>42sleepy © om</t>
  </si>
  <si>
    <t>ces</t>
  </si>
  <si>
    <t>wb =</t>
  </si>
  <si>
    <t>iis sone</t>
  </si>
  <si>
    <t>eee, SN</t>
  </si>
  <si>
    <t>if PSE] E ton ie</t>
  </si>
  <si>
    <t>“ii SS SEE</t>
  </si>
  <si>
    <t>aa =e</t>
  </si>
  <si>
    <t>oP es</t>
  </si>
  <si>
    <t>0 =| ud</t>
  </si>
  <si>
    <t>ih ee ene o</t>
  </si>
  <si>
    <t>Ve ee wr km ae “at</t>
  </si>
  <si>
    <t>Pac eG ax if</t>
  </si>
  <si>
    <t>wea a</t>
  </si>
  <si>
    <t>PE i</t>
  </si>
  <si>
    <t>Ye te ee ake ie Soe 3 ma</t>
  </si>
  <si>
    <t>east id ow ae</t>
  </si>
  <si>
    <t>Bee a OO Tp a</t>
  </si>
  <si>
    <t>Sz ne hie ee are</t>
  </si>
  <si>
    <t>Location service is disabled Settings","42sleepy © om</t>
  </si>
  <si>
    <t>Location service is disabled Settings",289,True,False,2025-10-25 00:14:30,2.0_enhanced</t>
  </si>
  <si>
    <t>IMG_0728.PNG,custody_screenshots\brunswickshitshow n insulation\IMG_0728.PNG,Craig,Unknown,"HOW co</t>
  </si>
  <si>
    <t>Sleepy Flo</t>
  </si>
  <si>
    <t>New &lt;</t>
  </si>
  <si>
    <t>x Quispams</t>
  </si>
  <si>
    <t>eas ie</t>
  </si>
  <si>
    <t>‘ AS aes :</t>
  </si>
  <si>
    <t>ee : &amp; ffs es Soe</t>
  </si>
  <si>
    <t>ZY NG iN eS eee</t>
  </si>
  <si>
    <t>} I - Z— aie</t>
  </si>
  <si>
    <t>He ore</t>
  </si>
  <si>
    <t>ace [bese</t>
  </si>
  <si>
    <t>a: os :</t>
  </si>
  <si>
    <t>Ly ae eS</t>
  </si>
  <si>
    <t>ge sorted SEE</t>
  </si>
  <si>
    <t>a cS</t>
  </si>
  <si>
    <t>Sues San</t>
  </si>
  <si>
    <t>i UG</t>
  </si>
  <si>
    <t>g Ra</t>
  </si>
  <si>
    <t>ah a</t>
  </si>
  <si>
    <t>RG Sad SONG</t>
  </si>
  <si>
    <t>ice is disable vo</t>
  </si>
  <si>
    <t>tion service is re</t>
  </si>
  <si>
    <t>a et. ee EE","HOW co</t>
  </si>
  <si>
    <t>a et. ee EE",241,True,False,2025-10-25 00:14:30,2.0_enhanced</t>
  </si>
  <si>
    <t>IMG_0730.PNG,custody_screenshots\brunswickshitshow n insulation\IMG_0730.PNG,Craig,Unknown,"g¢ ws OD)</t>
  </si>
  <si>
    <t>p Naw Brunswick</t>
  </si>
  <si>
    <t>- pe 1</t>
  </si>
  <si>
    <t>ee » y</t>
  </si>
  <si>
    <t>ve mae f</t>
  </si>
  <si>
    <t>SF UG NG</t>
  </si>
  <si>
    <t>eats Sy See</t>
  </si>
  <si>
    <t>Te =</t>
  </si>
  <si>
    <t>oie a eS Bees</t>
  </si>
  <si>
    <t>5 Fa be: ce</t>
  </si>
  <si>
    <t>aye aie</t>
  </si>
  <si>
    <t>eae STAI . :</t>
  </si>
  <si>
    <t>et aS an</t>
  </si>
  <si>
    <t>fe OF gs</t>
  </si>
  <si>
    <t>ae ares a age</t>
  </si>
  <si>
    <t>aa en fee</t>
  </si>
  <si>
    <t>eet de</t>
  </si>
  <si>
    <t>Location service is d st</t>
  </si>
  <si>
    <t>is disabl</t>
  </si>
  <si>
    <t>es s</t>
  </si>
  <si>
    <t>ettings</t>
  </si>
  <si>
    <t>se ae ast ae</t>
  </si>
  <si>
    <t>LAM</t>
  </si>
  <si>
    <t>yey -","g¢ ws OD)</t>
  </si>
  <si>
    <t>yey -",270,True,False,2025-10-25 00:14:30,2.0_enhanced</t>
  </si>
  <si>
    <t>IMG_0878.PNG,custody_screenshots\brunswickshitshow n insulation\IMG_0878.PNG,Craig,Unknown,"ZIG iS Gap</t>
  </si>
  <si>
    <t>€ @ ww wy 000</t>
  </si>
  <si>
    <t>CUSTOM</t>
  </si>
  <si>
    <t>wa SPRAYFOAM</t>
  </si>
  <si>
    <t>ym SOLUTIONS.</t>
  </si>
  <si>
    <t>do 5 :</t>
  </si>
  <si>
    <t>as * 6</t>
  </si>
  <si>
    <t>© Netenowgh steageto backup &gt;</t>
  </si>
  <si>
    <t>(uy) = @</t>
  </si>
  <si>
    <t>Share) ls §§ Bak&amp;</t>
  </si>
  <si>
    <t>,ZIG iS Gap</t>
  </si>
  <si>
    <t>Share) ls §§ Bak&amp;",129,True,False,2025-10-25 00:14:30,2.0_enhanced</t>
  </si>
  <si>
    <t>IMG_0912.PNG,custody_screenshots\brunswickshitshow n insulation\IMG_0912.PNG,Craig,Unknown,"n+</t>
  </si>
  <si>
    <t>ED 9 of 9</t>
  </si>
  <si>
    <t>New</t>
  </si>
  <si>
    <t>RS at</t>
  </si>
  <si>
    <t>SANS SSI Sar</t>
  </si>
  <si>
    <t>TDR</t>
  </si>
  <si>
    <t>SNe eR</t>
  </si>
  <si>
    <t>RS SR Ea</t>
  </si>
  <si>
    <t>SS = SE 8</t>
  </si>
  <si>
    <t>a DES</t>
  </si>
  <si>
    <t>AD ee eae</t>
  </si>
  <si>
    <t>On ase ES AER</t>
  </si>
  <si>
    <t>Dots oot pas</t>
  </si>
  <si>
    <t>es any:</t>
  </si>
  <si>
    <t>oni H &gt; i i ere!</t>
  </si>
  <si>
    <t>x \ —__* Te</t>
  </si>
  <si>
    <t>aie ee</t>
  </si>
  <si>
    <t>RC</t>
  </si>
  <si>
    <t>RIN TS OS ap es</t>
  </si>
  <si>
    <t>Tia ene est</t>
  </si>
  <si>
    <t>pac oe</t>
  </si>
  <si>
    <t>SP Pe,</t>
  </si>
  <si>
    <t>es.</t>
  </si>
  <si>
    <t>Ty, Lo Sah</t>
  </si>
  <si>
    <t>wa GD</t>
  </si>
  <si>
    <t>Bee “Sus</t>
  </si>
  <si>
    <t>Or</t>
  </si>
  <si>
    <t>LS SAS Se</t>
  </si>
  <si>
    <t>| Be</t>
  </si>
  <si>
    <t>Ys Google (9;</t>
  </si>
  <si>
    <t>wake A 4 &gt; ke</t>
  </si>
  <si>
    <t>gD","ED 9 of 9</t>
  </si>
  <si>
    <t>wake A 4 &gt; ke",264,True,False,2025-10-25 00:14:30,2.0_enhanced</t>
  </si>
  <si>
    <t>IMG_0972.PNG,custody_screenshots\brunswickshitshow n insulation\IMG_0972.PNG,Craig,Unknown,"ee ees Pe Ki</t>
  </si>
  <si>
    <t>OR</t>
  </si>
  <si>
    <t>See ce Nay eas =</t>
  </si>
  <si>
    <t>eas as</t>
  </si>
  <si>
    <t>Za 4</t>
  </si>
  <si>
    <t>eH Ug</t>
  </si>
  <si>
    <t>bee ee</t>
  </si>
  <si>
    <t>2 ee</t>
  </si>
  <si>
    <t>ery eye eee Wee ee</t>
  </si>
  <si>
    <t>2 eee</t>
  </si>
  <si>
    <t>Le Le ee</t>
  </si>
  <si>
    <t>pee</t>
  </si>
  <si>
    <t>BS eo","ee ees Pe Ki</t>
  </si>
  <si>
    <t>BS eo",107,True,False,2025-10-25 00:14:30,2.0_enhanced</t>
  </si>
  <si>
    <t>IMG_0982.PNG,custody_screenshots\brunswickshitshow n insulation\IMG_0982.PNG,Craig,Unknown,"9°56 mS (7o)</t>
  </si>
  <si>
    <t>GD 7 of 9</t>
  </si>
  <si>
    <t>OnjsiteinRoth toyseallupyarcrawl]</t>
  </si>
  <si>
    <t>cmon Hiysoncad inca spelepOceeL</t>
  </si>
  <si>
    <t>younext</t>
  </si>
  <si>
    <t>SS GNP UDO CAD EEIS- CAPONE Car EUT</t>
  </si>
  <si>
    <t>Feast</t>
  </si>
  <si>
    <t>fE</t>
  </si>
  <si>
    <t>sondola Point Roa x</t>
  </si>
  <si>
    <t>@ 6 Opantn Pach Gauge | © Q</t>
  </si>
  <si>
    <t>,9°56 mS (7o)</t>
  </si>
  <si>
    <t>@ 6 Opantn Pach Gauge | © Q",205,True,False,2025-10-25 00:14:30,2.0_enhanced</t>
  </si>
  <si>
    <t>IMG_1245.PNG,custody_screenshots\brunswickshitshow n insulation\IMG_1245.PNG,Craig,Unknown,"OS NEE</t>
  </si>
  <si>
    <t>eas hy are sv ae</t>
  </si>
  <si>
    <t>ay “BRUN &gt;; hs</t>
  </si>
  <si>
    <t>8 a</t>
  </si>
  <si>
    <t>HANS ies peed ras</t>
  </si>
  <si>
    <t>A oe ae</t>
  </si>
  <si>
    <t>ity PEE RN 2</t>
  </si>
  <si>
    <t>Ae ee</t>
  </si>
  <si>
    <t>cA pot HER gee</t>
  </si>
  <si>
    <t>aE ee</t>
  </si>
  <si>
    <t>les Bee ——— :</t>
  </si>
  <si>
    <t>a OX</t>
  </si>
  <si>
    <t>eee ey ee -</t>
  </si>
  <si>
    <t>Pee rons au</t>
  </si>
  <si>
    <t>| ao gee |</t>
  </si>
  <si>
    <t>“Fe Wel a pes) = ey ——</t>
  </si>
  <si>
    <t>ea ee ee","OS NEE</t>
  </si>
  <si>
    <t>ea ee ee",194,True,False,2025-10-25 00:14:30,2.0_enhanced</t>
  </si>
  <si>
    <t>IMG_1266.PNG,custody_screenshots\brunswickshitshow n insulation\IMG_1266.PNG,Craig,Unknown,"°</t>
  </si>
  <si>
    <t>REST ccc Gs)</t>
  </si>
  <si>
    <t>€ Gnnswick insukition® Rooking’s past 00</t>
  </si>
  <si>
    <t>Erunewick Insulktion &amp; Rooting upelened</t>
  </si>
  <si>
    <t>ES)</t>
  </si>
  <si>
    <t>BRUNE.</t>
  </si>
  <si>
    <t>newton &amp; Reating</t>
  </si>
  <si>
    <t>G)tow Qeumr Qs ©” Gia</t>
  </si>
  <si>
    <t>Oe) Yew and 6 others</t>
  </si>
  <si>
    <t>Most relevant »</t>
  </si>
  <si>
    <t>JIuffien Walsh</t>
  </si>
  <si>
    <t>Uhhh</t>
  </si>
  <si>
    <t>mh Oke Raph</t>
  </si>
  <si>
    <t>( Waite @ comment. ©)</t>
  </si>
  <si>
    <t>,REST ccc Gs)</t>
  </si>
  <si>
    <t>( Waite @ comment. ©)",234,True,False,2025-10-25 00:14:30,2.0_enhanced</t>
  </si>
  <si>
    <t>IMG_1284.PNG,custody_screenshots\brunswickshitshow n insulation\IMG_1284.PNG,Craig,Unknown,"10:0 36%) ‘</t>
  </si>
  <si>
    <t>on NSW</t>
  </si>
  <si>
    <t>YOUR...</t>
  </si>
  <si>
    <t>BEST S| oT</t>
  </si>
  <si>
    <t>LACAINST:</t>
  </si>
  <si>
    <t>or</t>
  </si>
  <si>
    <t>o [ao |nion administer vaccines. ‘stv:</t>
  </si>
  <si>
    <t>x your)free] quote |though! |and mo we doit</t>
  </si>
  <si>
    <t>have the |ikindal s. shingle: a that males sou! itchy,</t>
  </si>
  <si>
    <t>Veron Pete ti \ we wereljust intantatti</t>
  </si>
  <si>
    <t>,10:0 36%) ‘</t>
  </si>
  <si>
    <t>Veron Pete ti \ we wereljust intantatti",226,True,False,2025-10-25 00:14:30,2.0_enhanced</t>
  </si>
  <si>
    <t>IMG_1332(1).PNG,custody_screenshots\brunswickshitshow n insulation\IMG_1332(1).PNG,Craig,Unknown,"ey. 324 ° mA wh.</t>
  </si>
  <si>
    <t>- vO bys,</t>
  </si>
  <si>
    <t>g ~ ‘Pacer ae ae</t>
  </si>
  <si>
    <t>2 § @uispameis, New Erunswicls ee</t>
  </si>
  <si>
    <t>| SS = Bere</t>
  </si>
  <si>
    <t>RUE cole Les VO on</t>
  </si>
  <si>
    <t>cogle EDS amet et Jef To? Lael =</t>
  </si>
  <si>
    <t>Zee (eos pss:</t>
  </si>
  <si>
    <t>SES | pee</t>
  </si>
  <si>
    <t>ee eee (i</t>
  </si>
  <si>
    <t>A 3 CE Aa</t>
  </si>
  <si>
    <t>SNe a)</t>
  </si>
  <si>
    <t>oe ee</t>
  </si>
  <si>
    <t>te —</t>
  </si>
  <si>
    <t>ee eee Ee</t>
  </si>
  <si>
    <t>OURO ee</t>
  </si>
  <si>
    <t>NG</t>
  </si>
  <si>
    <t>a SIE NG","ey. 324 ° mA wh.</t>
  </si>
  <si>
    <t>a SIE NG",244,True,False,2025-10-25 00:14:30,2.0_enhanced</t>
  </si>
  <si>
    <t>IMG_1332.PNG,custody_screenshots\brunswickshitshow n insulation\IMG_1332.PNG,Craig,Unknown,"Sew WIRE, SEE °</t>
  </si>
  <si>
    <t>8:24) || B are Tee</t>
  </si>
  <si>
    <t>15 Pacer Ave No</t>
  </si>
  <si>
    <t>ee g S Pacer — a Ave</t>
  </si>
  <si>
    <t>@uispameia, New = = Lab</t>
  </si>
  <si>
    <t>GAN = er</t>
  </si>
  <si>
    <t>| = | Ee a</t>
  </si>
  <si>
    <t>ec ESS leas</t>
  </si>
  <si>
    <t>AGEL NS SO</t>
  </si>
  <si>
    <t>SEM PS na</t>
  </si>
  <si>
    <t>ree</t>
  </si>
  <si>
    <t>NEO</t>
  </si>
  <si>
    <t>EO NG</t>
  </si>
  <si>
    <t>ee Tau AM</t>
  </si>
  <si>
    <t>OIG</t>
  </si>
  <si>
    <t>ee ESS</t>
  </si>
  <si>
    <t>oe I Sen</t>
  </si>
  <si>
    <t>ee Se</t>
  </si>
  <si>
    <t>ae Cu? = CRE</t>
  </si>
  <si>
    <t>2 Google if ee</t>
  </si>
  <si>
    <t>a ON GA NOS</t>
  </si>
  <si>
    <t>De","Sew WIRE, SEE °</t>
  </si>
  <si>
    <t>a ON GA NOS",237,True,False,2025-10-25 00:14:30,2.0_enhanced</t>
  </si>
  <si>
    <t>IMG_1333(1).PNG,custody_screenshots\brunswickshitshow n insulation\IMG_1333(1).PNG,Craig,Unknown,"oe eK ote &gt; . RRC -</t>
  </si>
  <si>
    <t>ae of Dr ~</t>
  </si>
  <si>
    <t>amsl PA &amp; eae BO</t>
  </si>
  <si>
    <t>4 eae Be eg me. New _\ ooo</t>
  </si>
  <si>
    <t>pe Wy oF ANS</t>
  </si>
  <si>
    <t>bs</t>
  </si>
  <si>
    <t>Sees ee</t>
  </si>
  <si>
    <t>NS Nl</t>
  </si>
  <si>
    <t>oe ERE</t>
  </si>
  <si>
    <t>PACS</t>
  </si>
  <si>
    <t>ROP yA aN ee Plea pon</t>
  </si>
  <si>
    <t>ae oe.</t>
  </si>
  <si>
    <t>oe Yes</t>
  </si>
  <si>
    <t>ewes a Pee =</t>
  </si>
  <si>
    <t>ee ee es</t>
  </si>
  <si>
    <t>pa a9 pees</t>
  </si>
  <si>
    <t>we</t>
  </si>
  <si>
    <t>Google Ja 1) See =</t>
  </si>
  <si>
    <t>EEN ae SSE ox</t>
  </si>
  <si>
    <t>3 So z eS</t>
  </si>
  <si>
    <t>ae SEE es Se","oe eK ote &gt; . RRC -</t>
  </si>
  <si>
    <t>ae SEE es Se",238,True,False,2025-10-25 00:14:30,2.0_enhanced</t>
  </si>
  <si>
    <t>IMG_1333.PNG,custody_screenshots\brunswickshitshow n insulation\IMG_1333.PNG,Craig,Unknown,"EGS 3:22) Be din DR. ik 0S) A |</t>
  </si>
  <si>
    <t>New Be bead |</t>
  </si>
  <si>
    <t>LY SE</t>
  </si>
  <si>
    <t>APE OR Bs tee</t>
  </si>
  <si>
    <t>3 aE</t>
  </si>
  <si>
    <t>ea CA</t>
  </si>
  <si>
    <t>Bos Pi</t>
  </si>
  <si>
    <t>SUES Ne ING</t>
  </si>
  <si>
    <t>Fah SNe</t>
  </si>
  <si>
    <t>ag eee</t>
  </si>
  <si>
    <t>oR POO, EAD Ned St a = x</t>
  </si>
  <si>
    <t>Soe</t>
  </si>
  <si>
    <t>ee RSA</t>
  </si>
  <si>
    <t>RIN CES St at</t>
  </si>
  <si>
    <t>a4 ey</t>
  </si>
  <si>
    <t>aN =</t>
  </si>
  <si>
    <t>Google }4 (0) BS</t>
  </si>
  <si>
    <t>RE ae re aS</t>
  </si>
  <si>
    <t>ee Se Cary","EGS 3:22) Be din DR. ik 0S) A |</t>
  </si>
  <si>
    <t>ee Se Cary",211,True,False,2025-10-25 00:14:30,2.0_enhanced</t>
  </si>
  <si>
    <t>IMG_1389.PNG,custody_screenshots\brunswickshitshow n insulation\IMG_1389.PNG,Craig,Unknown,"1</t>
  </si>
  <si>
    <t>Brunswick Roofing - Payment Summary</t>
  </si>
  <si>
    <t>Labor Breakdown (Unpaid)</t>
  </si>
  <si>
    <t>Sleepy Hollow (20 hrs - $800) - $500 paid $300.00</t>
  </si>
  <si>
    <t>Gondola (19 hrs) $760.00</t>
  </si>
  <si>
    <t>Banshee (8 hrs) $320.00</t>
  </si>
  <si>
    <t>Jacques (23 hrs) $920.00</t>
  </si>
  <si>
    <t>Subtotal - Labor Owed $2300.00</t>
  </si>
  <si>
    <t>Reimbursable Expenses</t>
  </si>
  <si>
    <t>Ladder Rental - Paul $75.00</t>
  </si>
  <si>
    <t>Wall Flashing - Paul $50.00</t>
  </si>
  <si>
    <t>Caulking - Titus Crescent $25.00</t>
  </si>
  <si>
    <t>Subtotal - Expenses $150.00</t>
  </si>
  <si>
    <t>Cash Paid to Crew</t>
  </si>
  <si>
    <t>Shane - Paid by Craig $50.00</t>
  </si>
  <si>
    <t>John - Paid by Craig $120.00</t>
  </si>
  <si>
    <t>Subtotal - Crew Reimbursements $170.00</t>
  </si>
  <si>
    <t>Total Owed to Craig $2,620.00</t>
  </si>
  <si>
    <t>ED","Brunswick Roofing - Payment Summary</t>
  </si>
  <si>
    <t>Total Owed to Craig $2,620.00",499,True,False,2025-10-25 00:14:30,2.0_enhanced</t>
  </si>
  <si>
    <t>IMG_1406.PNG,custody_screenshots\brunswickshitshow n insulation\IMG_1406.PNG,Craig,Unknown,"sa,</t>
  </si>
  <si>
    <t>OP Se</t>
  </si>
  <si>
    <t>gg, Se</t>
  </si>
  <si>
    <t>7. ee</t>
  </si>
  <si>
    <t>SEER Nea Vie</t>
  </si>
  <si>
    <t>SG eee LIT</t>
  </si>
  <si>
    <t>ee :</t>
  </si>
  <si>
    <t>oN Zo</t>
  </si>
  <si>
    <t>as Ze a</t>
  </si>
  <si>
    <t>Se ey Boe ae</t>
  </si>
  <si>
    <t>EL</t>
  </si>
  <si>
    <t>A ean</t>
  </si>
  <si>
    <t>ee Lf</t>
  </si>
  <si>
    <t>foe A ie","sa,</t>
  </si>
  <si>
    <t>foe A ie",99,True,False,2025-10-25 00:14:30,2.0_enhanced</t>
  </si>
  <si>
    <t>IMG_1409.PNG,custody_screenshots\brunswickshitshow n insulation\IMG_1409.PNG,Craig,Unknown,"“</t>
  </si>
  <si>
    <t>i a ann</t>
  </si>
  <si>
    <t>he ae 2 NaS</t>
  </si>
  <si>
    <t>ANS x</t>
  </si>
  <si>
    <t>A Ny = a</t>
  </si>
  <si>
    <t>a ST</t>
  </si>
  <si>
    <t>Zp SSM SNES GOS</t>
  </si>
  <si>
    <t>SHSM 7,</t>
  </si>
  <si>
    <t>LE ORY BN NSS: ! PANG</t>
  </si>
  <si>
    <t>oy KSA ESS EE Oh UF Ihy Ny</t>
  </si>
  <si>
    <t>SP SB</t>
  </si>
  <si>
    <t>BE -</t>
  </si>
  <si>
    <t>Sy SSSA</t>
  </si>
  <si>
    <t>SLA ASSES Qs SIS = ~</t>
  </si>
  <si>
    <t>NN N</t>
  </si>
  <si>
    <t>AER SSS A</t>
  </si>
  <si>
    <t>RSENS NEN EEC.</t>
  </si>
  <si>
    <t>22 NY g fet ot</t>
  </si>
  <si>
    <t>y, ia TEN EE</t>
  </si>
  <si>
    <t>i a hy</t>
  </si>
  <si>
    <t>~ zg</t>
  </si>
  <si>
    <t>B&lt;</t>
  </si>
  <si>
    <t>~ awe TIONS</t>
  </si>
  <si>
    <t>ae ""7</t>
  </si>
  <si>
    <t>a; RE Fa | f . = =</t>
  </si>
  <si>
    <t>EES SE fie LEE</t>
  </si>
  <si>
    <t>SRE Wisse SSS</t>
  </si>
  <si>
    <t>aN a S33, Spee woe</t>
  </si>
  <si>
    <t>Ste [SNE |</t>
  </si>
  <si>
    <t>a 7 wei! AES ion</t>
  </si>
  <si>
    <t>NS fo</t>
  </si>
  <si>
    <t>The “3 i</t>
  </si>
  <si>
    <t>IMG_1465.PNG,custody_screenshots\brunswickshitshow n insulation\IMG_1465.PNG,Craig,Unknown,"a</t>
  </si>
  <si>
    <t>4 .</t>
  </si>
  <si>
    <t>Oe ES</t>
  </si>
  <si>
    <t>&gt; fer eal</t>
  </si>
  <si>
    <t>SA eyes</t>
  </si>
  <si>
    <t>GA! ud</t>
  </si>
  <si>
    <t>Nh Sea) te</t>
  </si>
  <si>
    <t>ees</t>
  </si>
  <si>
    <t>es &lt;7 AREER</t>
  </si>
  <si>
    <t>ee en</t>
  </si>
  <si>
    <t>SS sagt SOS NC</t>
  </si>
  <si>
    <t>SER LEANINGS ly</t>
  </si>
  <si>
    <t>pee ee if</t>
  </si>
  <si>
    <t>a 7 nd Ce 3</t>
  </si>
  <si>
    <t>&gt; a ——</t>
  </si>
  <si>
    <t>7 eer: ! — mae Le</t>
  </si>
  <si>
    <t>To ee</t>
  </si>
  <si>
    <t>raz</t>
  </si>
  <si>
    <t>a | oP</t>
  </si>
  <si>
    <t>meaty fe ee</t>
  </si>
  <si>
    <t>ae SSAA rat</t>
  </si>
  <si>
    <t>ae eee","4 .</t>
  </si>
  <si>
    <t>ae eee",193,True,False,2025-10-25 00:14:30,2.0_enhanced</t>
  </si>
  <si>
    <t>IMG_1466.PNG,custody_screenshots\brunswickshitshow n insulation\IMG_1466.PNG,Craig,Unknown,"fae — Fa wf Se oof Ad fy YS. eon) Cy ii 3 we os wal Me 0 hehe re, hp y ua Say ; pe ar of - ot bs iy an os never - Se 5 iam Nii Bat ae rg . AS — ae SVE ae ‘ bet TENG, US VERE we Pee fe) Ls LAG pret ai SRO HE, Yas ae i math Ly, Sy at A isk st Ss SS Sp eg an | a Mir a = it 3</t>
  </si>
  <si>
    <t>ah i on BO dy Soe po fe, pe age a pits eb yee ‘a US). a Teo a et 84 ie ety PMS MN es 4 yet an Ly, en nse pow ie fe wae ef Sh, tie i wa BEN, NS A i es ola 2%</t>
  </si>
  <si>
    <t>J 2 Pe Sh Re ales AS LIES etn oe ee sarah faye aN, Su On mas af a id, FF</t>
  </si>
  <si>
    <t>ATEN 4 CEN ANE I</t>
  </si>
  <si>
    <t>ee ies</t>
  </si>
  <si>
    <t>Wika SCR Ss</t>
  </si>
  <si>
    <t>ANC</t>
  </si>
  <si>
    <t>Oa</t>
  </si>
  <si>
    <t>aa. SAC SER ONY; So RES nd as</t>
  </si>
  <si>
    <t>ee —_</t>
  </si>
  <si>
    <t>7 el</t>
  </si>
  <si>
    <t>fe Sy LS ie","fae — Fa wf Se oof Ad fy YS. eon) Cy ii 3 we os wal Me 0 hehe re, hp y ua Say ; pe ar of - ot bs iy an os never - Se 5 iam Nii Bat ae rg . AS — ae SVE ae ‘ bet TENG, US VERE we Pee fe) Ls LAG pret ai SRO HE, Yas ae i math Ly, Sy at A isk st Ss SS Sp eg an | a Mir a = it 3</t>
  </si>
  <si>
    <t>fe Sy LS ie",595,True,False,2025-10-25 00:14:30,2.0_enhanced</t>
  </si>
  <si>
    <t>IMG_1467.PNG,custody_screenshots\brunswickshitshow n insulation\IMG_1467.PNG,Craig,Unknown,"—</t>
  </si>
  <si>
    <t>eT toe</t>
  </si>
  <si>
    <t>—_ Ss mt =</t>
  </si>
  <si>
    <t>- \ ae - oe</t>
  </si>
  <si>
    <t>et = ~ ~</t>
  </si>
  <si>
    <t>2 ara = _</t>
  </si>
  <si>
    <t>an —</t>
  </si>
  <si>
    <t>eet</t>
  </si>
  <si>
    <t>tae _</t>
  </si>
  <si>
    <t>TT ~ . — .</t>
  </si>
  <si>
    <t>re, eS Lge .</t>
  </si>
  <si>
    <t>SS eee</t>
  </si>
  <si>
    <t>1427 . an TE =</t>
  </si>
  <si>
    <t>et</t>
  </si>
  <si>
    <t>EE “eee ee</t>
  </si>
  <si>
    <t>SES eee ==</t>
  </si>
  <si>
    <t>Gg EE = wee</t>
  </si>
  <si>
    <t>sees wok</t>
  </si>
  <si>
    <t>mle</t>
  </si>
  <si>
    <t>ae LEO GI Bo ee ee a</t>
  </si>
  <si>
    <t>SS Eee</t>
  </si>
  <si>
    <t>s Noes a</t>
  </si>
  <si>
    <t>&gt; TES a . ae</t>
  </si>
  <si>
    <t>Be = Ang wp ca</t>
  </si>
  <si>
    <t>yf ior rE a</t>
  </si>
  <si>
    <t>a : =</t>
  </si>
  <si>
    <t>Dug . “=</t>
  </si>
  <si>
    <t>EB ee - Ye Ee:</t>
  </si>
  <si>
    <t>: oe Ta A pee DS Fe Te</t>
  </si>
  <si>
    <t>ee ce om</t>
  </si>
  <si>
    <t>z a = Ee” a ERS =;</t>
  </si>
  <si>
    <t>“oe A So ee</t>
  </si>
  <si>
    <t>fl BBE EE Bee</t>
  </si>
  <si>
    <t>MEO FE</t>
  </si>
  <si>
    <t>r 4 ee</t>
  </si>
  <si>
    <t>ee SS</t>
  </si>
  <si>
    <t>a ae me TET fm</t>
  </si>
  <si>
    <t>2 en aT — Tes ae</t>
  </si>
  <si>
    <t>EE ha</t>
  </si>
  <si>
    <t>. Fx!</t>
  </si>
  <si>
    <t>a 7 inte =</t>
  </si>
  <si>
    <t>fa</t>
  </si>
  <si>
    <t>&gt; Pa L ee .</t>
  </si>
  <si>
    <t>&gt; 7 .","eT toe</t>
  </si>
  <si>
    <t>&gt; 7 .",476,True,False,2025-10-25 00:14:30,2.0_enhanced</t>
  </si>
  <si>
    <t>IMG_1470.PNG,custody_screenshots\brunswickshitshow n insulation\IMG_1470.PNG,Craig,Unknown,"Ns AN i pao Se _ \ Lote ee, &gt; SN aye No, : AV ao 7 \s 3 Ne eS \ we a NON 5 NN ey &gt; atm see, at OPS » ON 45 ae Te Se sh Sten ee IMs TS mow 7 CASE arene ERS = a _ 5 ANS &lt;= era \ ae ee ~ SS Vey FP Ss Cen CR wae TAS gl oS Sk 4 SE iX tees Le Soi hg ros Cet ASS Mo ‘Who a we ~ Ve as whe S &gt; pared _ RN Se 7 SS \ SANE no WN ~ Tat SSE Ni ORS ZS F ket oss oes YS SS TE SS = oe NX SS = x</t>
  </si>
  <si>
    <t>wid: ea es el ke NS oa et &gt; SS NO? SEES eee oa ey A hie &gt; Ste ‘ : Ses ey = vee ay” ‘ eer | can’ we &amp; SSE Ne ~ VK SS NN SAAS er 2 = w ys OSs: . Sf SX re Se s OST. See = S a =</t>
  </si>
  <si>
    <t>ha ae = 5 N aay = . oN NN 5 oy OS iD toys &gt; . SNe - . STS SS as. Ae Ss ae TS =</t>
  </si>
  <si>
    <t>soe. sO ot ke \ a Ws no se A SN S&amp;S SN vy</t>
  </si>
  <si>
    <t>va eae</t>
  </si>
  <si>
    <t>OER GES ae</t>
  </si>
  <si>
    <t>wey : NS + . x =","Ns AN i pao Se _ \ Lote ee, &gt; SN aye No, : AV ao 7 \s 3 Ne eS \ we a NON 5 NN ey &gt; atm see, at OPS » ON 45 ae Te Se sh Sten ee IMs TS mow 7 CASE arene ERS = a _ 5 ANS &lt;= era \ ae ee ~ SS Vey FP Ss Cen CR wae TAS gl oS Sk 4 SE iX tees Le Soi hg ros Cet ASS Mo ‘Who a we ~ Ve as whe S &gt; pared _ RN Se 7 SS \ SANE no WN ~ Tat SSE Ni ORS ZS F ket oss oes YS SS TE SS = oe NX SS = x</t>
  </si>
  <si>
    <t>wey : NS + . x =",707,True,False,2025-10-25 00:14:30,2.0_enhanced</t>
  </si>
  <si>
    <t>IMG_1471.PNG,custody_screenshots\brunswickshitshow n insulation\IMG_1471.PNG,Craig,Unknown,"LANA</t>
  </si>
  <si>
    <t>AN at</t>
  </si>
  <si>
    <t>SN ks</t>
  </si>
  <si>
    <t>AN ees of</t>
  </si>
  <si>
    <t>PEN) “apes ie iia</t>
  </si>
  <si>
    <t>a RE</t>
  </si>
  <si>
    <t>‘ oe ae ge ey 3</t>
  </si>
  <si>
    <t>mathe a OL STO 8</t>
  </si>
  <si>
    <t>te Se eo</t>
  </si>
  <si>
    <t>oe ma</t>
  </si>
  <si>
    <t>SRA</t>
  </si>
  <si>
    <t>ee ane Se</t>
  </si>
  <si>
    <t>ee He</t>
  </si>
  <si>
    <t>7 it SSS =</t>
  </si>
  <si>
    <t>ae &lt;</t>
  </si>
  <si>
    <t>— aN wos</t>
  </si>
  <si>
    <t>- “ i =</t>
  </si>
  <si>
    <t>7 fee ae ae</t>
  </si>
  <si>
    <t>; “Th i</t>
  </si>
  <si>
    <t>FERS</t>
  </si>
  <si>
    <t>are fe</t>
  </si>
  <si>
    <t>LE fie eet aa ek</t>
  </si>
  <si>
    <t>foo Cag ES ee</t>
  </si>
  <si>
    <t>pe se “Ee Zo wy &amp; ee</t>
  </si>
  <si>
    <t>ae ee Age</t>
  </si>
  <si>
    <t>oe Seay","LANA</t>
  </si>
  <si>
    <t>oe Seay",284,True,False,2025-10-25 00:14:30,2.0_enhanced</t>
  </si>
  <si>
    <t>IMG_1472.PNG,custody_screenshots\brunswickshitshow n insulation\IMG_1472.PNG,Craig,Unknown,"de. 5</t>
  </si>
  <si>
    <t>&gt; = S =. SS</t>
  </si>
  <si>
    <t>Se See eS CE a</t>
  </si>
  <si>
    <t>oe SS AS om wa</t>
  </si>
  <si>
    <t>xz a rs</t>
  </si>
  <si>
    <t>See se,</t>
  </si>
  <si>
    <t>~ = :</t>
  </si>
  <si>
    <t>ve * &gt; fi, a ae</t>
  </si>
  <si>
    <t>. ae</t>
  </si>
  <si>
    <t>ms we : lo,</t>
  </si>
  <si>
    <t>oa on a ;</t>
  </si>
  <si>
    <t>a 2 ~</t>
  </si>
  <si>
    <t>5 : ae</t>
  </si>
  <si>
    <t>oo BO Le LE</t>
  </si>
  <si>
    <t>7” ea RD PET le</t>
  </si>
  <si>
    <t>ee ae SS</t>
  </si>
  <si>
    <t>~ ae fee SE</t>
  </si>
  <si>
    <t>ea ao</t>
  </si>
  <si>
    <t>—- ae</t>
  </si>
  <si>
    <t>Sle mee eT oy</t>
  </si>
  <si>
    <t>Ta ONE} SSE tC NSS SE see</t>
  </si>
  <si>
    <t>~ ee i we i=</t>
  </si>
  <si>
    <t>— = ae</t>
  </si>
  <si>
    <t>a ge</t>
  </si>
  <si>
    <t>- : ee a</t>
  </si>
  <si>
    <t>“a =~ “4</t>
  </si>
  <si>
    <t>. = *</t>
  </si>
  <si>
    <t>oe ~ —</t>
  </si>
  <si>
    <t>4 ~</t>
  </si>
  <si>
    <t>TR -</t>
  </si>
  <si>
    <t>&gt; =</t>
  </si>
  <si>
    <t>/ - J! + SESE _</t>
  </si>
  <si>
    <t>IMG_1473.PNG,custody_screenshots\brunswickshitshow n insulation\IMG_1473.PNG,Craig,Unknown,"ian</t>
  </si>
  <si>
    <t>7 qd ae</t>
  </si>
  <si>
    <t>. ee pee 4 5</t>
  </si>
  <si>
    <t>po dae 3 2 a 9 - AL</t>
  </si>
  <si>
    <t>ra 2 f a 4 _ 4</t>
  </si>
  <si>
    <t>aL tie 2 27 Ht eae</t>
  </si>
  <si>
    <t>“, te ae a oe</t>
  </si>
  <si>
    <t>ee or oH. = Lee a at</t>
  </si>
  <si>
    <t>jf et bag</t>
  </si>
  <si>
    <t>pee “FF ier</t>
  </si>
  <si>
    <t>Soon a Z pee 4.</t>
  </si>
  <si>
    <t>PEF fe aes a</t>
  </si>
  <si>
    <t>KE ee args ZEEE: Ly</t>
  </si>
  <si>
    <t>3 ee Loe Be</t>
  </si>
  <si>
    <t>Lin LGA Bae ELAS</t>
  </si>
  <si>
    <t>GLB, oe tig EEG IEE</t>
  </si>
  <si>
    <t>ETE Sey EEE ae EY</t>
  </si>
  <si>
    <t>aa 22 LEE Le tgs</t>
  </si>
  <si>
    <t>iy ZL gaa AEG = ra</t>
  </si>
  <si>
    <t>GES ELL ge a</t>
  </si>
  <si>
    <t>LLL ETE, ee AFB</t>
  </si>
  <si>
    <t>Le Ey orgs ‘4: 4A on</t>
  </si>
  <si>
    <t>age “tgp ZEA iy Sy, ms gee “Lb</t>
  </si>
  <si>
    <t>ee Be. LEP GEE 7 go</t>
  </si>
  <si>
    <t>CAGE oo SG</t>
  </si>
  <si>
    <t>Lt LEE Zo Lee 2 GEE %</t>
  </si>
  <si>
    <t>YE AY LLG: LIF % CEE. ae Boe ee</t>
  </si>
  <si>
    <t>ty ee WE FE Vi</t>
  </si>
  <si>
    <t>te yy.</t>
  </si>
  <si>
    <t>SL G67 1G GP =</t>
  </si>
  <si>
    <t>gee LBs ian pag bee</t>
  </si>
  <si>
    <t>‘ 2, Gy a «</t>
  </si>
  <si>
    <t>ae a</t>
  </si>
  <si>
    <t>ty f, a i 7 lig</t>
  </si>
  <si>
    <t>Led “ee. Get</t>
  </si>
  <si>
    <t>“a</t>
  </si>
  <si>
    <t>Oe dg GLE A EL EG Ee</t>
  </si>
  <si>
    <t>ve tig: ig ae WZ</t>
  </si>
  <si>
    <t>JAP Cig</t>
  </si>
  <si>
    <t>HI way Oe fe Eb thr ee, »</t>
  </si>
  <si>
    <t>Gg i, POLE ae eet He, y</t>
  </si>
  <si>
    <t>Lf wan Lou “Sp Gs Ze</t>
  </si>
  <si>
    <t>% ae 4 GF Bis “fi He Lig</t>
  </si>
  <si>
    <t>A G hn Le “oe</t>
  </si>
  <si>
    <t>; GE: Megs : is</t>
  </si>
  <si>
    <t>a Age OU Geri 2</t>
  </si>
  <si>
    <t>GH: ft be faye mn 4 4 aya</t>
  </si>
  <si>
    <t>Dale “6 GA 6 kak</t>
  </si>
  <si>
    <t>ee ¢ Le a 2 G4 gw AGE YE ae</t>
  </si>
  <si>
    <t>go ee a AE LOE tS Ge, we</t>
  </si>
  <si>
    <t>LAL Me net</t>
  </si>
  <si>
    <t>oe vt te a“ a8</t>
  </si>
  <si>
    <t>a Ge 2 Leg “of</t>
  </si>
  <si>
    <t>° ALD wae 2 Le CE</t>
  </si>
  <si>
    <t>“ OG</t>
  </si>
  <si>
    <t>- a Og, 4</t>
  </si>
  <si>
    <t>4g Ups","ian</t>
  </si>
  <si>
    <t>4g Ups",921,True,False,2025-10-25 00:14:30,2.0_enhanced</t>
  </si>
  <si>
    <t>IMG_1477.PNG,custody_screenshots\brunswickshitshow n insulation\IMG_1477.PNG,Craig,Unknown,"FROM</t>
  </si>
  <si>
    <t>eee eee</t>
  </si>
  <si>
    <t>SSS","FROM</t>
  </si>
  <si>
    <t>SSS",16,True,False,2025-10-25 00:14:30,2.0_enhanced</t>
  </si>
  <si>
    <t>IMG_1481.PNG,custody_screenshots\brunswickshitshow n insulation\IMG_1481.PNG,Craig,Unknown,"A \ | Sl</t>
  </si>
  <si>
    <t>i OF ACCS</t>
  </si>
  <si>
    <t>(Create) “Andrew,</t>
  </si>
  <si>
    <t>Heatly</t>
  </si>
  <si>
    <t>\ insulation &amp; Rooting 00 X</t>
  </si>
  <si>
    <t>alts he®</t>
  </si>
  <si>
    <t>The guys mach quick and cleen work of titis root in</t>
  </si>
  <si>
    <t>French Vilage . The quality work come here will</t>
  </si>
  <si>
    <t>tite fheme oumer peace of mild for years to</t>
  </si>
  <si>
    <t>Come. Give us 4 call et your tikes</t>
  </si>
  <si>
    <t>quoter</t>
  </si>
  <si>
    <t>AN ea</t>
  </si>
  <si>
    <t>No IR</t>
  </si>
  <si>
    <t>OTE ARES NSS</t>
  </si>
  <si>
    <t>SESE = = = = yA</t>
  </si>
  <si>
    <t>7 = ~ &gt;:</t>
  </si>
  <si>
    <t>SSOP?</t>
  </si>
  <si>
    <t>@ &amp; =</t>
  </si>
  <si>
    <t>«itso Menu}</t>
  </si>
  <si>
    <t>—","A \ | Sl</t>
  </si>
  <si>
    <t>«itso Menu}",334,True,False,2025-10-25 00:14:30,2.0_enhanced</t>
  </si>
  <si>
    <t>IMG_1484.PNG,custody_screenshots\brunswickshitshow n insulation\IMG_1484.PNG,Craig,Unknown,"Pa</t>
  </si>
  <si>
    <t>RES</t>
  </si>
  <si>
    <t>abe See</t>
  </si>
  <si>
    <t>een a</t>
  </si>
  <si>
    <t>Be Se ae</t>
  </si>
  <si>
    <t>ec PE eae Sg a</t>
  </si>
  <si>
    <t>- an</t>
  </si>
  <si>
    <t>cai a fee eae OT aa</t>
  </si>
  <si>
    <t>PO A a eee ee =e</t>
  </si>
  <si>
    <t>Se Ss ee a oe ene</t>
  </si>
  <si>
    <t>Carew, ian ie Bra</t>
  </si>
  <si>
    <t>ate SS SS = re ee</t>
  </si>
  <si>
    <t>3: SO aS eo Tog</t>
  </si>
  <si>
    <t>x mo ee ee Lt EE Log</t>
  </si>
  <si>
    <t>REY, a Se FE</t>
  </si>
  <si>
    <t>a Je eee</t>
  </si>
  <si>
    <t>ek ee es EE</t>
  </si>
  <si>
    <t>wig “desks ea BES</t>
  </si>
  <si>
    <t>re ETE EE ee</t>
  </si>
  <si>
    <t>: BE ee</t>
  </si>
  <si>
    <t>ee EO EO</t>
  </si>
  <si>
    <t>LF GLEE eee pp</t>
  </si>
  <si>
    <t>ee FE FBS ers</t>
  </si>
  <si>
    <t>Ag</t>
  </si>
  <si>
    <t>tf BEL BEE IEE</t>
  </si>
  <si>
    <t>ge A Ez</t>
  </si>
  <si>
    <t>GBS oe</t>
  </si>
  <si>
    <t>oa ta ig =</t>
  </si>
  <si>
    <t>ALE LEED EO</t>
  </si>
  <si>
    <t>Pf GE ag TS BE</t>
  </si>
  <si>
    <t>ae SSS</t>
  </si>
  <si>
    <t>Pp es Sp an</t>
  </si>
  <si>
    <t>GABE eae</t>
  </si>
  <si>
    <t>Pe, PEE ant ; i</t>
  </si>
  <si>
    <t>LOE GES</t>
  </si>
  <si>
    <t>me SE ee ees the pee ICES)</t>
  </si>
  <si>
    <t>OF pt Fe, gy EAS,</t>
  </si>
  <si>
    <t>be EEA BPE.</t>
  </si>
  <si>
    <t>&lt;4 fret A","RES</t>
  </si>
  <si>
    <t>&lt;4 fret A",476,True,False,2025-10-25 00:14:30,2.0_enhanced</t>
  </si>
  <si>
    <t>IMG_1485.PNG,custody_screenshots\brunswickshitshow n insulation\IMG_1485.PNG,Craig,Unknown,"a CONG \. a ee Bee we FL ON (Ce RBs BE oe, A ee BSE He eo NOE ANS ONG CS TPS, SOS 3S f 7 ENCES EN BEES eS ae es Nu) SES pe Oe Nel ES Sie SAS Se Ses I: A neh eS SSSA % ae Se Se Se EEE PES Se Soe ROR ee erg Ee 7 ee SS Shak = at Bop ie IN ae he RAE ESS ee is BNO SE So oe ==. Se ESS = ee a as</t>
  </si>
  <si>
    <t>&lt;O ee EES EI EIN Ran Ne ier:</t>
  </si>
  <si>
    <t>RO NOD Sp","a CONG \. a ee Bee we FL ON (Ce RBs BE oe, A ee BSE He eo NOE ANS ONG CS TPS, SOS 3S f 7 ENCES EN BEES eS ae es Nu) SES pe Oe Nel ES Sie SAS Se Ses I: A neh eS SSSA % ae Se Se Se EEE PES Se Soe ROR ee erg Ee 7 ee SS Shak = at Bop ie IN ae he RAE ESS ee is BNO SE So oe ==. Se ESS = ee a as</t>
  </si>
  <si>
    <t>RO NOD Sp",328,True,False,2025-10-25 00:14:30,2.0_enhanced</t>
  </si>
  <si>
    <t>IMG_1486.PNG,custody_screenshots\brunswickshitshow n insulation\IMG_1486.PNG,Craig,Unknown,"ee.</t>
  </si>
  <si>
    <t>ety Sat he</t>
  </si>
  <si>
    <t>Sh. = SUS i</t>
  </si>
  <si>
    <t>EN RE</t>
  </si>
  <si>
    <t>‘\. oo</t>
  </si>
  <si>
    <t>2 a</t>
  </si>
  <si>
    <t>7 Ve ent ee RE vel a</t>
  </si>
  <si>
    <t>Came ee aa Ss</t>
  </si>
  <si>
    <t>Nei oN</t>
  </si>
  <si>
    <t>2, NA SO</t>
  </si>
  <si>
    <t>BE</t>
  </si>
  <si>
    <t>ge oe oe Aas</t>
  </si>
  <si>
    <t>ae ONS a a</t>
  </si>
  <si>
    <t>&gt; a</t>
  </si>
  <si>
    <t>sy a ri</t>
  </si>
  <si>
    <t>ae os Se aN</t>
  </si>
  <si>
    <t>wr</t>
  </si>
  <si>
    <t>eR ee</t>
  </si>
  <si>
    <t>9 pis RL Sita “ae ecg</t>
  </si>
  <si>
    <t>a Ri “9 Sela :</t>
  </si>
  <si>
    <t>ve HG a</t>
  </si>
  <si>
    <t>. he","ee.</t>
  </si>
  <si>
    <t>. he",202,True,False,2025-10-25 00:14:30,2.0_enhanced</t>
  </si>
  <si>
    <t>IMG_1527.PNG,custody_screenshots\brunswickshitshow n insulation\IMG_1527.PNG,Craig,Unknown,"€ Wyatt</t>
  </si>
  <si>
    <t>John, New</t>
  </si>
  <si>
    <t>ry ;</t>
  </si>
  <si>
    <t>ae ieee HE q</t>
  </si>
  <si>
    <t>WY</t>
  </si>
  <si>
    <t>pee H gtd</t>
  </si>
  <si>
    <t>RE</t>
  </si>
  <si>
    <t>298 tes} | |</t>
  </si>
  <si>
    <t>be 9.</t>
  </si>
  <si>
    <t>a eS \ 0 mT .</t>
  </si>
  <si>
    <t>Sat \ on .</t>
  </si>
  <si>
    <t>in Age IETS SS</t>
  </si>
  <si>
    <t>See TR</t>
  </si>
  <si>
    <t>tod eer ONE AS Vid</t>
  </si>
  <si>
    <t>38 mis!</t>
  </si>
  <si>
    <t>EC Sa</t>
  </si>
  <si>
    <t>Sees ius Sh or</t>
  </si>
  <si>
    <t>lhe aN at</t>
  </si>
  <si>
    <t>Diy a</t>
  </si>
  <si>
    <t>By SA</t>
  </si>
  <si>
    <t>Wty</t>
  </si>
  <si>
    <t>PUES A</t>
  </si>
  <si>
    <t>Google fe? ae</t>
  </si>
  <si>
    <t>Rea eae</t>
  </si>
  <si>
    <t>27 Pree</t>
  </si>
  <si>
    <t>fae |</t>
  </si>
  <si>
    <t>Us</t>
  </si>
  <si>
    <t>WORE</t>
  </si>
  <si>
    <t>as NT ape ERG Ss</t>
  </si>
  <si>
    <t>hee","€ Wyatt</t>
  </si>
  <si>
    <t>hee",243,True,False,2025-10-25 00:14:30,2.0_enhanced</t>
  </si>
  <si>
    <t>IMG_1547.PNG,custody_screenshots\brunswickshitshow n insulation\IMG_1547.PNG,Craig,Unknown,"Agply</t>
  </si>
  <si>
    <t>Cancel S</t>
  </si>
  <si>
    <t>ae 4</t>
  </si>
  <si>
    <t>ee ee</t>
  </si>
  <si>
    <t>aa 4</t>
  </si>
  <si>
    <t>ee = a eee</t>
  </si>
  <si>
    <t>en es 7</t>
  </si>
  <si>
    <t>| es fe Ae</t>
  </si>
  <si>
    <t>ae ee</t>
  </si>
  <si>
    <t>Poo</t>
  </si>
  <si>
    <t>Spee po Bol oe</t>
  </si>
  <si>
    <t>aes La pe GO!</t>
  </si>
  <si>
    <t>Abe</t>
  </si>
  <si>
    <t>Se ac lation:</t>
  </si>
  <si>
    <t>Poe ee 3 ge</t>
  </si>
  <si>
    <t>ee ea BUG ae</t>
  </si>
  <si>
    <t>[oe a</t>
  </si>
  <si>
    <t>© @ Back</t>
  </si>
  <si>
    <t>—","Agply</t>
  </si>
  <si>
    <t>© @ Back",171,True,False,2025-10-25 00:14:30,2.0_enhanced</t>
  </si>
  <si>
    <t>IMG_1625.PNG,custody_screenshots\brunswickshitshow n insulation\IMG_1625.PNG,Craig,Unknown,"226 Porter Street, Saint (3) ""( @ )</t>
  </si>
  <si>
    <t>. . 4 | ‘ i</t>
  </si>
  <si>
    <t>i gad NEES ae</t>
  </si>
  <si>
    <t>vee y eo rae ee . a</t>
  </si>
  <si>
    <t>we ar</t>
  </si>
  <si>
    <t xml:space="preserve"> ‘oe ye! 4 ure Fix</t>
  </si>
  <si>
    <t>. at POWYS irs</t>
  </si>
  <si>
    <t>SON ae { 48 *</t>
  </si>
  <si>
    <t>Av A</t>
  </si>
  <si>
    <t>Du . See Se a</t>
  </si>
  <si>
    <t>| Re</t>
  </si>
  <si>
    <t>‘yy aE</t>
  </si>
  <si>
    <t>a Ay PA Py bey RENE</t>
  </si>
  <si>
    <t>flag ° Ten) ‘4. we</t>
  </si>
  <si>
    <t>“aes, vt ‘</t>
  </si>
  <si>
    <t>Click @ highlighted to enter View,</t>
  </si>
  <si>
    <t>ED )","226 Porter Street, Saint (3) ""( @ )</t>
  </si>
  <si>
    <t>ED )",257,True,False,2025-10-25 00:14:30,2.0_enhanced</t>
  </si>
  <si>
    <t>IMG_1627.PNG,custody_screenshots\brunswickshitshow n insulation\IMG_1627.PNG,Craig,Unknown,"= 8: - Nee Ha Pe</t>
  </si>
  <si>
    <t>&lt; 225 a Portier St 2 pee</t>
  </si>
  <si>
    <t>COE Safint : John, New | wu The é</t>
  </si>
  <si>
    <t>nswick .</t>
  </si>
  <si>
    <t>oF fe</t>
  </si>
  <si>
    <t>weer: SEA PD</t>
  </si>
  <si>
    <t>Lo peti ae</t>
  </si>
  <si>
    <t>See ae eae ps Seca</t>
  </si>
  <si>
    <t>See as oe</t>
  </si>
  <si>
    <t>Cee AE eee So</t>
  </si>
  <si>
    <t>Ean aa ee ees Acs</t>
  </si>
  <si>
    <t>By ge A</t>
  </si>
  <si>
    <t>p43 dE</t>
  </si>
  <si>
    <t>ie was :</t>
  </si>
  <si>
    <t>pss HELE eo AIRS y Sees</t>
  </si>
  <si>
    <t>(AWE es ass a eS</t>
  </si>
  <si>
    <t>eos ES Re See</t>
  </si>
  <si>
    <t>Bit can Mas</t>
  </si>
  <si>
    <t>Oo PNY</t>
  </si>
  <si>
    <t>at Wr ERY Sas</t>
  </si>
  <si>
    <t>| UBS oe rT ane ag a</t>
  </si>
  <si>
    <t>| ee a</t>
  </si>
  <si>
    <t>aa ©</t>
  </si>
  <si>
    <t>Me","= 8: - Nee Ha Pe</t>
  </si>
  <si>
    <t>aa ©",324,True,False,2025-10-25 00:14:30,2.0_enhanced</t>
  </si>
  <si>
    <t>IMG_1628.PNG,custody_screenshots\brunswickshitshow n insulation\IMG_1628.PNG,Craig,Unknown,"A RE Py eR fay Crest 3? © or AY nl Vere</t>
  </si>
  <si>
    <t>GMAT 21 Valle acs Beds Sigs</t>
  </si>
  <si>
    <t>SE 4 John, New hon) Cte ah sor</t>
  </si>
  <si>
    <t>a; we The ate Se ain pe .</t>
  </si>
  <si>
    <t>at Be</t>
  </si>
  <si>
    <t>ran ve ee af NE eS ane</t>
  </si>
  <si>
    <t>Hee By 7</t>
  </si>
  <si>
    <t>SPOTS, as</t>
  </si>
  <si>
    <t>Fy</t>
  </si>
  <si>
    <t>SP (68 oe.</t>
  </si>
  <si>
    <t>Lave) a x oct we *</t>
  </si>
  <si>
    <t>5","A RE Py eR fay Crest 3? © or AY nl Vere</t>
  </si>
  <si>
    <t>Lave) a x oct we *",222,True,False,2025-10-25 00:14:30,2.0_enhanced</t>
  </si>
  <si>
    <t>IMG_1849.PNG,custody_screenshots\brunswickshitshow n insulation\IMG_1849.PNG,Craig,Unknown,"&lt;€ ° ) Save §Cortland 6 Gortknd to prefect Pl, Rothesay, pe Pl oy New 4 NB Brunswick A i E22 ee 664 ee ST, =</t>
  </si>
  <si>
    <t>aay AAA eh TEN Ss wi SBR. UBER i No Sf</t>
  </si>
  <si>
    <t>ic fe SN Pak 80</t>
  </si>
  <si>
    <t>By oy a a 4 tae faye ICR</t>
  </si>
  <si>
    <t>EES SL |</t>
  </si>
  <si>
    <t>Se Posey aN</t>
  </si>
  <si>
    <t>eS ERS</t>
  </si>
  <si>
    <t>ae ON ee ge Ve 3</t>
  </si>
  <si>
    <t>NEN</t>
  </si>
  <si>
    <t>4 ONS IN Oy 3</t>
  </si>
  <si>
    <t>Pll 2.54 ree Sy \:","&lt;€ ° ) Save §Cortland 6 Gortknd to prefect Pl, Rothesay, pe Pl oy New 4 NB Brunswick A i E22 ee 664 ee ST, =</t>
  </si>
  <si>
    <t>Pll 2.54 ree Sy \:",315,True,False,2025-10-25 00:14:30,2.0_enhanced</t>
  </si>
  <si>
    <t>IMG_1852.PNG,custody_screenshots\brunswickshitshow n insulation\IMG_1852.PNG,Craig,Unknown,"&gt;</t>
  </si>
  <si>
    <t>VORA</t>
  </si>
  <si>
    <t>8 Cortland Pl</t>
  </si>
  <si>
    <t>« Rodnasany, New</t>
  </si>
  <si>
    <t>3,</t>
  </si>
  <si>
    <t>SS z a</t>
  </si>
  <si>
    <t>ee ; 7</t>
  </si>
  <si>
    <t>ARAN |</t>
  </si>
  <si>
    <t>Se Dang Shee</t>
  </si>
  <si>
    <t>cue ae</t>
  </si>
  <si>
    <t>HSE. 3 eaten</t>
  </si>
  <si>
    <t>eg","VORA</t>
  </si>
  <si>
    <t>eae",114,True,False,2025-10-25 00:14:30,2.0_enhanced</t>
  </si>
  <si>
    <t>IMG_2024(1).PNG,custody_screenshots\brunswickshitshow n insulation\IMG_2024(1).PNG,Craig,Unknown,"Se</t>
  </si>
  <si>
    <t>| @uispemeis, New</t>
  </si>
  <si>
    <t>a &amp;</t>
  </si>
  <si>
    <t>se</t>
  </si>
  <si>
    <t>ee, 4</t>
  </si>
  <si>
    <t>ee 3</t>
  </si>
  <si>
    <t>raises = Se</t>
  </si>
  <si>
    <t>a ay ome ‘2</t>
  </si>
  <si>
    <t>—= Sg L——— NS</t>
  </si>
  <si>
    <t>Ea</t>
  </si>
  <si>
    <t>— =</t>
  </si>
  <si>
    <t>— = == =</t>
  </si>
  <si>
    <t>| HE</t>
  </si>
  <si>
    <t>Z = = fl a @) ice</t>
  </si>
  <si>
    <t>f air</t>
  </si>
  <si>
    <t>ee a</t>
  </si>
  <si>
    <t>er oe.</t>
  </si>
  <si>
    <t>ae Sees =</t>
  </si>
  <si>
    <t>ae fees eee</t>
  </si>
  <si>
    <t>SEES</t>
  </si>
  <si>
    <t>ee eee Sse:</t>
  </si>
  <si>
    <t>Wa aes</t>
  </si>
  <si>
    <t>5 a5</t>
  </si>
  <si>
    <t>ates ar apes &lt;5 Space</t>
  </si>
  <si>
    <t>pa oe</t>
  </si>
  <si>
    <t>g e ‘o a ae</t>
  </si>
  <si>
    <t>ward i</t>
  </si>
  <si>
    <t>SPRING ee pes</t>
  </si>
  <si>
    <t>a AROS NGS</t>
  </si>
  <si>
    <t>see</t>
  </si>
  <si>
    <t>Ee as 3</t>
  </si>
  <si>
    <t>uy Re</t>
  </si>
  <si>
    <t>aK: Bad roe</t>
  </si>
  <si>
    <t>eee Rec</t>
  </si>
  <si>
    <t>wh SS :</t>
  </si>
  <si>
    <t>REDE</t>
  </si>
  <si>
    <t>rat Re","| @uispemeis, New</t>
  </si>
  <si>
    <t>rat Re",316,True,False,2025-10-25 00:14:30,2.0_enhanced</t>
  </si>
  <si>
    <t>IMG_2024.PNG,custody_screenshots\brunswickshitshow n insulation\IMG_2024.PNG,Craig,Unknown,"MS</t>
  </si>
  <si>
    <t>169 Elliot Re) é</t>
  </si>
  <si>
    <t>; ie</t>
  </si>
  <si>
    <t>She &amp;</t>
  </si>
  <si>
    <t>; =</t>
  </si>
  <si>
    <t>SE</t>
  </si>
  <si>
    <t>S Se</t>
  </si>
  <si>
    <t>Eee t —— == [35</t>
  </si>
  <si>
    <t>ae.</t>
  </si>
  <si>
    <t>aoe = il</t>
  </si>
  <si>
    <t>eaters: —— a Beal</t>
  </si>
  <si>
    <t>eS !</t>
  </si>
  <si>
    <t>Si Rete Ae</t>
  </si>
  <si>
    <t>: se ee a</t>
  </si>
  <si>
    <t>es ei,</t>
  </si>
  <si>
    <t>a es cies</t>
  </si>
  <si>
    <t>; ase ee</t>
  </si>
  <si>
    <t>tes ae =</t>
  </si>
  <si>
    <t>pe oe</t>
  </si>
  <si>
    <t>en</t>
  </si>
  <si>
    <t>ae Be ee</t>
  </si>
  <si>
    <t>es RD TS ere 3</t>
  </si>
  <si>
    <t>NIL.</t>
  </si>
  <si>
    <t>ag Se</t>
  </si>
  <si>
    <t>ie Te</t>
  </si>
  <si>
    <t>Goog BSA</t>
  </si>
  <si>
    <t>ac tae</t>
  </si>
  <si>
    <t>i &gt; as at</t>
  </si>
  <si>
    <t>OAT","000</t>
  </si>
  <si>
    <t>OAT",229,True,False,2025-10-25 00:14:30,2.0_enhanced</t>
  </si>
  <si>
    <t>IMG_2108.PNG,custody_screenshots\brunswickshitshow n insulation\IMG_2108.PNG,Craig,Unknown,"aS OD</t>
  </si>
  <si>
    <t>oan * PS aye \ Pd yo</t>
  </si>
  <si>
    <t>z | 8 ‘ j 8</t>
  </si>
  <si>
    <t>! Aun enery, 3 ‘{o)</t>
  </si>
  <si>
    <t>o “ 7 oes Nw g&amp; - £ fv</t>
  </si>
  <si>
    <t>. cinco Went fe bee 5)</t>
  </si>
  <si>
    <t>- \ | ioe 72</t>
  </si>
  <si>
    <t>auf ‘ na »? 4 &gt;)</t>
  </si>
  <si>
    <t>k é 0 Foe, 4. Se is</t>
  </si>
  <si>
    <t>OMRO</t>
  </si>
  <si>
    <t>be</t>
  </si>
  <si>
    <t>,aS OD</t>
  </si>
  <si>
    <t>OMRO",159,True,False,2025-10-25 00:14:30,2.0_enhanced</t>
  </si>
  <si>
    <t>IMG_2109.PNG,custody_screenshots\brunswickshitshow n insulation\IMG_2109.PNG,Craig,Unknown,"F</t>
  </si>
  <si>
    <t>: \</t>
  </si>
  <si>
    <t>k</t>
  </si>
  <si>
    <t>s aris of aA5 rs</t>
  </si>
  <si>
    <t>\ @)</t>
  </si>
  <si>
    <t>&lt; Swrest View |</t>
  </si>
  <si>
    <t>Glick a inightichisd stract to enter Street View.</t>
  </si>
  <si>
    <t>,s aris of aA5 rs</t>
  </si>
  <si>
    <t>Glick a inightichisd stract to enter Street View.",83,True,False,2025-10-25 00:14:30,2.0_enhanced</t>
  </si>
  <si>
    <t>IMG_2110.PNG,custody_screenshots\brunswickshitshow n insulation\IMG_2110.PNG,Craig,Unknown,"AC</t>
  </si>
  <si>
    <t>Behe let YES it</t>
  </si>
  <si>
    <t>et ee</t>
  </si>
  <si>
    <t>Mc</t>
  </si>
  <si>
    <t>“3 ts ah Ee 8</t>
  </si>
  <si>
    <t>: SET See eat</t>
  </si>
  <si>
    <t>ck cee es</t>
  </si>
  <si>
    <t>Pei</t>
  </si>
  <si>
    <t>2 i oh HAG</t>
  </si>
  <si>
    <t>wee eee SS Fs</t>
  </si>
  <si>
    <t>a ==</t>
  </si>
  <si>
    <t>OLR AS</t>
  </si>
  <si>
    <t>Sy Sere</t>
  </si>
  <si>
    <t>Tee eat eS are</t>
  </si>
  <si>
    <t>Pe re</t>
  </si>
  <si>
    <t>Baer A SN</t>
  </si>
  <si>
    <t>RG teat</t>
  </si>
  <si>
    <t>OE</t>
  </si>
  <si>
    <t>ed Lae SRNL</t>
  </si>
  <si>
    <t>RS iio. Paes</t>
  </si>
  <si>
    <t>ERT Nas ck</t>
  </si>
  <si>
    <t>a Sie As</t>
  </si>
  <si>
    <t>SR EI</t>
  </si>
  <si>
    <t>MRA NU EN</t>
  </si>
  <si>
    <t>lk</t>
  </si>
  <si>
    <t>ge Ship</t>
  </si>
  <si>
    <t>ice</t>
  </si>
  <si>
    <t>an CER Eta</t>
  </si>
  <si>
    <t>tof est</t>
  </si>
  <si>
    <t>A Fig See TENG pest</t>
  </si>
  <si>
    <t>LEM TN SH oS to</t>
  </si>
  <si>
    <t>GR) Roe</t>
  </si>
  <si>
    <t>“et</t>
  </si>
  <si>
    <t>Google Je</t>
  </si>
  <si>
    <t>UNA EN A Cy</t>
  </si>
  <si>
    <t>SEAT SORTA IR","Behe let YES it</t>
  </si>
  <si>
    <t>SEAT SORTA IR",341,True,False,2025-10-25 00:14:30,2.0_enhanced</t>
  </si>
  <si>
    <t>IMG_2119.PNG,custody_screenshots\brunswickshitshow n insulation\IMG_2119.PNG,Craig,Unknown,"YOUR</t>
  </si>
  <si>
    <t>AGAINST</t>
  </si>
  <si>
    <t>SHINGLES -</t>
  </si>
  <si>
    <t>IS HERE,</t>
  </si>
  <si>
    <t>,YOUR</t>
  </si>
  <si>
    <t>IS HERE,",42,True,False,2025-10-25 00:14:30,2.0_enhanced</t>
  </si>
  <si>
    <t>IMG_5325.PNG,custody_screenshots\brunswickshitshow n insulation\IMG_5325.PNG,Craig,Unknown,"NEIGHBOURSICHOSE</t>
  </si>
  <si>
    <t>BRUNSWIGK(INSUPATIONTAND</t>
  </si>
  <si>
    <t>ROOFING NOW TSM OURMURN!</t>
  </si>
  <si>
    <t>[BRUNSWICKINSUUATIONTAND)</t>
  </si>
  <si>
    <t>ISIWORKINGINEARBYA</t>
  </si>
  <si>
    <t>GETal 52o)0 FAV OURIPROJEC Ties</t>
  </si>
  <si>
    <t>MENTION\THIS{DOOR|KNOGKER!)</t>
  </si>
  <si>
    <t>,NEIGHBOURSICHOSE</t>
  </si>
  <si>
    <t>MENTION\THIS{DOOR|KNOGKER!)",178,True,False,2025-10-25 00:14:30,2.0_enhanced</t>
  </si>
  <si>
    <t>IMG_5328.PNG,custody_screenshots\brunswickshitshow n insulation\IMG_5328.PNG,Craig,Unknown,"van EEBOULE GEIS</t>
  </si>
  <si>
    <t>BRUNSWIGKINSULATIONG/ROORING</t>
  </si>
  <si>
    <t>a NO WIITESSOURMTURN</t>
  </si>
  <si>
    <t>ROOFING IS WORKING NEARBY.</t>
  </si>
  <si>
    <t>chile eorayoun Iso</t>
  </si>
  <si>
    <t>MEN TIONSIAISIDOORIKNOGKERT</t>
  </si>
  <si>
    <t>sues</t>
  </si>
  <si>
    <t>ORACLE</t>
  </si>
  <si>
    <t>ROOEING AND INSULATION EXPERTS WEREJUST AROUND THE CORNER</t>
  </si>
  <si>
    <t>® © &amp;</t>
  </si>
  <si>
    <t>Retouch Mam Sticke /JMNEE CUtOUt EEE REMOVE)</t>
  </si>
  <si>
    <t>fac] Bhoto)</t>
  </si>
  <si>
    <t>,van EEBOULE GEIS</t>
  </si>
  <si>
    <t>fac] Bhoto)",267,True,False,2025-10-25 00:14:30,2.0_enhanced</t>
  </si>
  <si>
    <t>IMG_5330.PNG,custody_screenshots\brunswickshitshow n insulation\IMG_5330.PNG,Craig,Unknown,"TWEE STEUER NE</t>
  </si>
  <si>
    <t>BRUNSWICKINSUDATION(GIROGEING</t>
  </si>
  <si>
    <t>al NOW IITSSOURITURN!</t>
  </si>
  <si>
    <t>chile eoayoun Plt</t>
  </si>
  <si>
    <t>RUNS .</t>
  </si>
  <si>
    <t>GUSSET</t>
  </si>
  <si>
    <t>ROOEING AND INSULATION EXPERTS WEREJUST'AROUND, THE CORNER</t>
  </si>
  <si>
    <t>bk @ © ® 3</t>
  </si>
  <si>
    <t>we keh Shae Gi</t>
  </si>
  <si>
    <t>,TWEE STEUER NE</t>
  </si>
  <si>
    <t>we keh Shae Gi",238,True,False,2025-10-25 00:14:30,2.0_enhanced</t>
  </si>
  <si>
    <t>IMG_5331.PNG,custody_screenshots\brunswickshitshow n insulation\IMG_5331.PNG,Craig,Unknown,"‘WBA STATON SIE</t>
  </si>
  <si>
    <t>BRUNSWIGKINSUIFATION(G/ROORING</t>
  </si>
  <si>
    <t>aa NOW ITeSAOURMTURN!</t>
  </si>
  <si>
    <t>,‘WBA STATON SIE</t>
  </si>
  <si>
    <t>we keh Shae Gi",240,True,False,2025-10-25 00:14:30,2.0_enhanced</t>
  </si>
  <si>
    <t>IMG_5332.PNG,custody_screenshots\brunswickshitshow n insulation\IMG_5332.PNG,Craig,Unknown,"8:5 314)</t>
  </si>
  <si>
    <t>(Cancel</t>
  </si>
  <si>
    <t>coOS ED</t>
  </si>
  <si>
    <t>NES aint oad</t>
  </si>
  <si>
    <t>VOURIN ICEL a</t>
  </si>
  <si>
    <t>BRUNSWIGKINSUMATIONGIROOKING</t>
  </si>
  <si>
    <t>ce OWITESWOURMURN!</t>
  </si>
  <si>
    <t>BS ON</t>
  </si>
  <si>
    <t>ROOFING IS WORKIN NEAREST.</t>
  </si>
  <si>
    <t>Gar 16% WF VOU BROIL ioe</t>
  </si>
  <si>
    <t>MENTION THES DOOR KNOG</t>
  </si>
  <si>
    <t>SON aasT</t>
  </si>
  <si>
    <t>SO GIG: SOOT</t>
  </si>
  <si>
    <t>ROOFING AND INSULATION EXPERTSSWERESIUS T/AROUND,THECORNER</t>
  </si>
  <si>
    <t>,8:5 314)</t>
  </si>
  <si>
    <t>ROOFING AND INSULATION EXPERTSSWERESIUS T/AROUND,THECORNER",271,True,False,2025-10-25 00:14:30,2.0_enhanced</t>
  </si>
  <si>
    <t>IMG_5335.PNG,custody_screenshots\brunswickshitshow n insulation\IMG_5335.PNG,Craig,Unknown,"WIRE nErAEOUR BONE</t>
  </si>
  <si>
    <t>BRUNSWIGKINSUUATIONGIROOFING</t>
  </si>
  <si>
    <t>aN OWNS OURIURN!</t>
  </si>
  <si>
    <t>EEUNSWiCINS UMA OMAN</t>
  </si>
  <si>
    <t>ROORIVE| SOR KINGINEARBYY</t>
  </si>
  <si>
    <t>Gist ovo cr VNTR BROIEGT</t>
  </si>
  <si>
    <t>IME NTIONSTEISIOOORIKNOEKER!</t>
  </si>
  <si>
    <t>EID BSSLOGT</t>
  </si>
  <si>
    <t>ROOFING AND INSULATION EXPERTS WEREJUST/AROUND. THE: CORNER</t>
  </si>
  <si>
    <t>,WIRE nErAEOUR BONE</t>
  </si>
  <si>
    <t>ROOFING AND INSULATION EXPERTS WEREJUST/AROUND. THE: CORNER",237,True,False,2025-10-25 00:14:30,2.0_enhanced</t>
  </si>
  <si>
    <t>IMG_5336.PNG,custody_screenshots\brunswickshitshow n insulation\IMG_5336.PNG,Craig,Unknown,"ST</t>
  </si>
  <si>
    <t>~_—= BS</t>
  </si>
  <si>
    <t>” TOIRIETRAMES GENS</t>
  </si>
  <si>
    <t>BRUNSWICKINSUIATIONGROTEING</t>
  </si>
  <si>
    <t>NO WIITESOURITURN!</t>
  </si>
  <si>
    <t>IBRUNSWIGK(INSUFATIONIAND)</t>
  </si>
  <si>
    <t>IROGEINGISWVORKINGINEARBYA</t>
  </si>
  <si>
    <t>GEV I OEE GURIPROJECGICN</t>
  </si>
  <si>
    <t>IMENTIONIIHISIDOORIKNOGKER!</t>
  </si>
  <si>
    <t>SULA OGIN</t>
  </si>
  <si>
    <t>906163 91041715</t>
  </si>
  <si>
    <t>ROOFING AND INSULATION EXPERTS; WERE JUST AROUND THE CORNER</t>
  </si>
  <si>
    <t>,~_—= BS</t>
  </si>
  <si>
    <t>ROOFING AND INSULATION EXPERTS; WERE JUST AROUND THE CORNER",267,True,False,2025-10-25 00:14:30,2.0_enhanced</t>
  </si>
  <si>
    <t>IMG_5340.PNG,custody_screenshots\brunswickshitshow n insulation\IMG_5340.PNG,Craig,Unknown,"alae</t>
  </si>
  <si>
    <t>_ AEE</t>
  </si>
  <si>
    <t>BRUNSWICKINSUUATIONTSIROOKING</t>
  </si>
  <si>
    <t>eSATA</t>
  </si>
  <si>
    <t>ORAL SPOIOEAVOURIEROJECT</t>
  </si>
  <si>
    <t>JOGIGSSIOAT5</t>
  </si>
  <si>
    <t>ROOFING AND INSULATION EXPERTS WERE JUST ARCUND THE CORNER)</t>
  </si>
  <si>
    <t>,alae</t>
  </si>
  <si>
    <t>ROOFING AND INSULATION EXPERTS WERE JUST ARCUND THE CORNER)",144,True,False,2025-10-25 00:14:30,2.0_enhanced</t>
  </si>
  <si>
    <t>IMG_5752.PNG,custody_screenshots\brunswickshitshow n insulation\IMG_5752.PNG,Craig,Unknown,"CD . Oo .</t>
  </si>
  <si>
    <t>° F) ~ wy te hes + be Ayarethy</t>
  </si>
  <si>
    <t>qt 4 x a ee os Ags ‘ 7 7</t>
  </si>
  <si>
    <t>may Se O ee by f</t>
  </si>
  <si>
    <t>USE</t>
  </si>
  <si>
    <t>Es BND ASS | Sy</t>
  </si>
  <si>
    <t>By AR EY EIDE SONU SUR</t>
  </si>
  <si>
    <t>7a</t>
  </si>
  <si>
    <t>isis</t>
  </si>
  <si>
    <t>U nf</t>
  </si>
  <si>
    <t>5 0 Oo Qa</t>
  </si>
  <si>
    <t>Te Sher Carts","CD . Oo .</t>
  </si>
  <si>
    <t>Te Sher Carts",159,True,False,2025-10-25 00:14:30,2.0_enhanced</t>
  </si>
  <si>
    <t>IMG_6862.PNG,custody_screenshots\brunswickshitshow n insulation\IMG_6862.PNG,Craig,Unknown,"5:09) cS Ga</t>
  </si>
  <si>
    <t>(cancel AQ F</t>
  </si>
  <si>
    <t>aEN</t>
  </si>
  <si>
    <t>BRUNGW:GK</t>
  </si>
  <si>
    <t>INSULATION &amp; ROOFING</t>
  </si>
  <si>
    <t>x4</t>
  </si>
  <si>
    <t>Te</t>
  </si>
  <si>
    <t>iE</t>
  </si>
  <si>
    <t>fAdd[Photo)</t>
  </si>
  <si>
    <t>,(cancel AQ F</t>
  </si>
  <si>
    <t>fAdd[Photo)",63,True,False,2025-10-25 00:14:30,2.0_enhanced</t>
  </si>
  <si>
    <t>IMG_6863.PNG,custody_screenshots\brunswickshitshow n insulation\IMG_6863.PNG,Craig,Unknown,"NSWiCK</t>
  </si>
  <si>
    <t>INSULATION &amp; RO@PING</t>
  </si>
  <si>
    <t>So %&amp; 8 B</t>
  </si>
  <si>
    <t>Sitar Gram</t>
  </si>
  <si>
    <t>Hii Ramer R</t>
  </si>
  <si>
    <t>,NSWiCK</t>
  </si>
  <si>
    <t>Hii Ramer R",60,True,False,2025-10-25 00:14:30,2.0_enhanced</t>
  </si>
  <si>
    <t>IMG_6864.PNG,custody_screenshots\brunswickshitshow n insulation\IMG_6864.PNG,Craig,Unknown,"(cancel AH PP ww</t>
  </si>
  <si>
    <t>x @ 8 &amp; @</t>
  </si>
  <si>
    <t>we Gem apo Ska mk</t>
  </si>
  <si>
    <t>,(cancel AH PP ww</t>
  </si>
  <si>
    <t>we Gem apo Ska mk",65,True,False,2025-10-25 00:14:30,2.0_enhanced</t>
  </si>
  <si>
    <t>IMG_6866.PNG,custody_screenshots\brunswickshitshow n insulation\IMG_6866.PNG,Craig,Unknown,"BB tS GS)</t>
  </si>
  <si>
    <t>(cancel AH F ©</t>
  </si>
  <si>
    <t>© :</t>
  </si>
  <si>
    <t>NSULATION &amp; ROOFING</t>
  </si>
  <si>
    <t>06 689 OATS</t>
  </si>
  <si>
    <t>tt); @ © © ua 38</t>
  </si>
  <si>
    <t>Gap Gm</t>
  </si>
  <si>
    <t>fAlBackground)</t>
  </si>
  <si>
    <t>,BB tS GS)</t>
  </si>
  <si>
    <t>fAlBackground)",95,True,False,2025-10-25 00:14:30,2.0_enhanced</t>
  </si>
  <si>
    <t>IMG_6867.PNG,custody_screenshots\brunswickshitshow n insulation\IMG_6867.PNG,Craig,Unknown,"B</t>
  </si>
  <si>
    <t>Cancel F) FF wy</t>
  </si>
  <si>
    <t>BWO OBO WA!/S</t>
  </si>
  <si>
    <t>® RP Fs</t>
  </si>
  <si>
    <t>A @® @ ¢</t>
  </si>
  <si>
    <t>te Gp Gita mk</t>
  </si>
  <si>
    <t>ras</t>
  </si>
  <si>
    <t>,Cancel F) FF wy</t>
  </si>
  <si>
    <t>ras",95,True,False,2025-10-25 00:14:30,2.0_enhanced</t>
  </si>
  <si>
    <t>IMG_6869.PNG,custody_screenshots\brunswickshitshow n insulation\IMG_6869.PNG,Craig,Unknown,"INSULATION @ ROOFING</t>
  </si>
  <si>
    <t>OB? 04/5</t>
  </si>
  <si>
    <t>,INSULATION @ ROOFING</t>
  </si>
  <si>
    <t>OB? 04/5",29,True,False,2025-10-25 00:14:30,2.0_enhanced</t>
  </si>
  <si>
    <t>IMG_6870.PNG,custody_screenshots\brunswickshitshow n insulation\IMG_6870.PNG,Craig,Unknown,"BRUNSW:CK</t>
  </si>
  <si>
    <t>ROORING</t>
  </si>
  <si>
    <t>SO06I63","BRUNSW:CK</t>
  </si>
  <si>
    <t>SO06I63",25,True,False,2025-10-25 00:14:30,2.0_enhanced</t>
  </si>
  <si>
    <t>IMG_6871.PNG,custody_screenshots\brunswickshitshow n insulation\IMG_6871.PNG,Craig,Unknown,"a]</t>
  </si>
  <si>
    <t>(ss)</t>
  </si>
  <si>
    <t>{+}</t>
  </si>
  <si>
    <t>grape</t>
  </si>
  <si>
    <t>Tens) Flared Shape</t>
  </si>
  <si>
    <t>,(ss)</t>
  </si>
  <si>
    <t>Tens) Flared Shape",29,True,False,2025-10-25 00:14:30,2.0_enhanced</t>
  </si>
  <si>
    <t>IMG_6875.PNG,custody_screenshots\brunswickshitshow n insulation\IMG_6875.PNG,Craig,Unknown,"BRUNSWECK</t>
  </si>
  <si>
    <t>TION &amp; ROCPINE</t>
  </si>
  <si>
    <t>15 O&amp;O) O2475</t>
  </si>
  <si>
    <t>,BRUNSWECK</t>
  </si>
  <si>
    <t>15 O&amp;O) O2475",38,True,False,2025-10-25 00:14:30,2.0_enhanced</t>
  </si>
  <si>
    <t>IMG_6878(1).PNG,custody_screenshots\brunswickshitshow n insulation\IMG_6878(1).PNG,Craig,Unknown,"Sle)</t>
  </si>
  <si>
    <t>Cancel O wy Apply.</t>
  </si>
  <si>
    <t>Be A er Rep</t>
  </si>
  <si>
    <t>I fe a7 Ae oe SRE</t>
  </si>
  <si>
    <t>oY =</t>
  </si>
  <si>
    <t>iN SBA sh 4 Oa nN</t>
  </si>
  <si>
    <t>ANS eer Set</t>
  </si>
  <si>
    <t>| Us ae</t>
  </si>
  <si>
    <t>AGAINST- i Oy ae ' x!</t>
  </si>
  <si>
    <t>: = | ZO ACS YA</t>
  </si>
  <si>
    <t>ie Low BRUNSWICK NX mm</t>
  </si>
  <si>
    <t>| | a ZN</t>
  </si>
  <si>
    <t>— 7)</t>
  </si>
  <si>
    <t>UR A ARIS Mac RVE","Sle)</t>
  </si>
  <si>
    <t>UR A ARIS Mac RVE",189,True,False,2025-10-25 00:14:30,2.0_enhanced</t>
  </si>
  <si>
    <t>IMG_6878.PNG,custody_screenshots\brunswickshitshow n insulation\IMG_6878.PNG,Craig,Unknown,"557] lay</t>
  </si>
  <si>
    <t>Cancel Zz O wy</t>
  </si>
  <si>
    <t>ANT aN DALY AX ASS ee Wie INS</t>
  </si>
  <si>
    <t>A) [ODES | SERIE</t>
  </si>
  <si>
    <t>IA fF</t>
  </si>
  <si>
    <t>UNE Se</t>
  </si>
  <si>
    <t>ssi | Me ion</t>
  </si>
  <si>
    <t>AGAINST: \ Oy</t>
  </si>
  <si>
    <t>aN ‘A BAW] a</t>
  </si>
  <si>
    <t>| Weed</t>
  </si>
  <si>
    <t>‘is ae</t>
  </si>
  <si>
    <t>A Mec AVE","557] lay</t>
  </si>
  <si>
    <t>A Mec AVE",157,True,False,2025-10-25 00:14:30,2.0_enhanced</t>
  </si>
  <si>
    <t>IMG_6879.PNG,custody_screenshots\brunswickshitshow n insulation\IMG_6879.PNG,Craig,Unknown,"OO] | Sd MI tl ees Ce ay |</t>
  </si>
  <si>
    <t>Oy 0 i - 4 . | nt leas</t>
  </si>
  <si>
    <t>| OO . th — i PTT = &gt;= i :</t>
  </si>
  <si>
    <t>Oy | y</t>
  </si>
  <si>
    <t>OY K,</t>
  </si>
  <si>
    <t>| OY PUES ee Bes ING</t>
  </si>
  <si>
    <t>| BOYS C8) OAS</t>
  </si>
  <si>
    <t>RS COVERED</t>
  </si>
  <si>
    <t>ae c","OO] | Sd MI tl ees Ce ay |</t>
  </si>
  <si>
    <t>ae c",141,True,False,2025-10-25 00:14:30,2.0_enhanced</t>
  </si>
  <si>
    <t>IMG_7016.PNG,custody_screenshots\brunswickshitshow n insulation\IMG_7016.PNG,Craig,Unknown,"eh</t>
  </si>
  <si>
    <t>HO</t>
  </si>
  <si>
    <t>Chane with my end 8</t>
  </si>
  <si>
    <t>ts tor call Ghero end this</t>
  </si>
  <si>
    <t>| ee</t>
  </si>
  <si>
    <t>a] ese = =|</t>
  </si>
  <si>
    <t>124 Elliot Road 7</t>
  </si>
  <si>
    <t>Quispamsis, New Brunswick E2G2B8,</t>
  </si>
  <si>
    <t>MLS® Number: NB113653</t>
  </si>
  <si>
    <t>ROYAL LEPAGE- ATLANTIC</t>
  </si>
  <si>
    <t>a2</t>
  </si>
  <si>
    <t>Bedrooms Bathrooms Square Feet</t>
  </si>
  <si>
    <t>© Get Qualified for a Mortgage i)</t>
  </si>
  <si>
    <t>Open Houses</t>
  </si>
  <si>
    <t>| ils | Open House Hostéd by</t>
  </si>
  <si>
    <t>©2</t>
  </si>
  <si>
    <t>Q Send</t>
  </si>
  <si>
    <t>TF","Chane with my end 8</t>
  </si>
  <si>
    <t>Q Send",282,True,False,2025-10-25 00:14:30,2.0_enhanced</t>
  </si>
  <si>
    <t>IMG_7537.PNG,custody_screenshots\brunswickshitshow n insulation\IMG_7537.PNG,Craig,Unknown,"AY</t>
  </si>
  <si>
    <t>[==</t>
  </si>
  <si>
    <t>Sapo ESfee</t>
  </si>
  <si>
    <t>n=</t>
  </si>
  <si>
    <t>,Sapo ESfee</t>
  </si>
  <si>
    <t>IMG_7555.PNG,custody_screenshots\brunswickshitshow n insulation\IMG_7555.PNG,Craig,Unknown,"CR PS CES</t>
  </si>
  <si>
    <t>ue ek .</t>
  </si>
  <si>
    <t>Wa</t>
  </si>
  <si>
    <t>waa ""EE. 2</t>
  </si>
  <si>
    <t>La ~</t>
  </si>
  <si>
    <t>/.</t>
  </si>
  <si>
    <t>| ey ABS</t>
  </si>
  <si>
    <t>alee =</t>
  </si>
  <si>
    <t>i . jdt. fa ve</t>
  </si>
  <si>
    <t>tne . : Gs Btn’ v7 i</t>
  </si>
  <si>
    <t>opt, a = te</t>
  </si>
  <si>
    <t>~ “Hy ME .</t>
  </si>
  <si>
    <t>Sas</t>
  </si>
  <si>
    <t>ra '</t>
  </si>
  <si>
    <t>; 3 eee</t>
  </si>
  <si>
    <t>NA. Of</t>
  </si>
  <si>
    <t>wb ‘ ‘</t>
  </si>
  <si>
    <t>af f ed ;</t>
  </si>
  <si>
    <t>ike</t>
  </si>
  <si>
    <t>‘ y</t>
  </si>
  <si>
    <t>me","CR PS CES</t>
  </si>
  <si>
    <t>‘ y",171,True,False,2025-10-25 00:14:30,2.0_enhanced</t>
  </si>
  <si>
    <t>IMG_7556.PNG,custody_screenshots\brunswickshitshow n insulation\IMG_7556.PNG,Craig,Unknown,"AWA Ue TA</t>
  </si>
  <si>
    <t>SH Qeumm Oon</t>
  </si>
  <si>
    <t>IArtof/PoetsQuotes)&amp; eI Follow ma XG</t>
  </si>
  <si>
    <t>YA H°®</t>
  </si>
  <si>
    <t>If you think having uncomfortable</t>
  </si>
  <si>
    <t>conversations is hard, wait until you.</t>
  </si>
  <si>
    <t>see the results of not having them.</t>
  </si>
  <si>
    <t>@LAYNEBEACHLEY/ ART OF POETS</t>
  </si>
  <si>
    <t>PRiSendlagitt</t>
  </si>
  <si>
    <t>COUR AH comments SOKehares</t>
  </si>
  <si>
    <t>Haro Qem Oam PAu</t>
  </si>
  <si>
    <t>wo (XK</t>
  </si>
  <si>
    <t>SB@ARERM, yam got hess eesoco your</t>
  </si>
  <si>
    <t>och, Rancens</t>
  </si>
  <si>
    <t>,AWA Ue TA</t>
  </si>
  <si>
    <t>och, Rancens",317,True,False,2025-10-25 00:14:30,2.0_enhanced</t>
  </si>
  <si>
    <t>IMG_7560.PNG,custody_screenshots\brunswickshitshow n insulation\IMG_7560.PNG,Craig,Unknown,"ID AOD</t>
  </si>
  <si>
    <t>ra</t>
  </si>
  <si>
    <t>Ne A</t>
  </si>
  <si>
    <t>we oa ‘</t>
  </si>
  <si>
    <t>wel . . i</t>
  </si>
  <si>
    <t>. Bo .</t>
  </si>
  <si>
    <t>| Poe</t>
  </si>
  <si>
    <t>Pw</t>
  </si>
  <si>
    <t>™“</t>
  </si>
  <si>
    <t>| vs as</t>
  </si>
  <si>
    <t>fev,</t>
  </si>
  <si>
    <t>\ Cy","ID AOD</t>
  </si>
  <si>
    <t>\ Cy",60,True,False,2025-10-25 00:14:30,2.0_enhanced</t>
  </si>
  <si>
    <t>IMG_7568.PNG,custody_screenshots\brunswickshitshow n insulation\IMG_7568.PNG,Craig,Unknown,"Gals coo &amp; (HD)</t>
  </si>
  <si>
    <t>(ies</t>
  </si>
  <si>
    <t>Mitanitcht, New Brunswick</t>
  </si>
  <si>
    <t>1) (BOG) 417°7 B48</t>
  </si>
  <si>
    <t>CG</t>
  </si>
  <si>
    <t>Voicemail</t>
  </si>
  <si>
    <t>(&amp;,) slide to answer</t>
  </si>
  <si>
    <t>,Gals coo &amp; (HD)</t>
  </si>
  <si>
    <t>ED |",101,True,False,2025-10-25 00:14:30,2.0_enhanced</t>
  </si>
  <si>
    <t>IMG_7573.PNG,custody_screenshots\brunswickshitshow n insulation\IMG_7573.PNG,Craig,Unknown,"xo | el o ed | Pee « yp ms 4 iN - ete ‘ _ A &gt; at il</t>
  </si>
  <si>
    <t>&amp; “A, ye a we fh bea aes i . aa time ae :</t>
  </si>
  <si>
    <t>7 ; Plot QS Pin TAL! Ne A AID a =</t>
  </si>
  <si>
    <t>: &gt; ‘a : ? Re toe</t>
  </si>
  <si>
    <t>ot WE aw \ f</t>
  </si>
  <si>
    <t>1°: ah ak =</t>
  </si>
  <si>
    <t>rs ye ay can « Soe</t>
  </si>
  <si>
    <t>Joe EPO Go</t>
  </si>
  <si>
    <t>“Meant bey : at?</t>
  </si>
  <si>
    <t>OL","xo | el o ed | Pee « yp ms 4 iN - ete ‘ _ A &gt; at il</t>
  </si>
  <si>
    <t>“Meant bey : at?",217,True,False,2025-10-25 00:14:30,2.0_enhanced</t>
  </si>
  <si>
    <t>IMG_7579.PNG,custody_screenshots\brunswickshitshow n insulation\IMG_7579.PNG,Craig,Unknown,"a=</t>
  </si>
  <si>
    <t>f Ss 2</t>
  </si>
  <si>
    <t>Peo SEAS OAS NES IS</t>
  </si>
  <si>
    <t>Bo ae ae ES</t>
  </si>
  <si>
    <t>a Yes fee</t>
  </si>
  <si>
    <t>BASES</t>
  </si>
  <si>
    <t>Mey ch</t>
  </si>
  <si>
    <t>i “Warp by, PON Chat? we hg</t>
  </si>
  <si>
    <t>, NN OO) A ee alte</t>
  </si>
  <si>
    <t>an se ae AS</t>
  </si>
  <si>
    <t>™</t>
  </si>
  <si>
    <t>| 4</t>
  </si>
  <si>
    <t>: 4</t>
  </si>
  <si>
    <t>my 7 L</t>
  </si>
  <si>
    <t>: -</t>
  </si>
  <si>
    <t>as “ 4 on . &lt;5 i on —</t>
  </si>
  <si>
    <t>fo 4 |</t>
  </si>
  <si>
    <t>‘ to.</t>
  </si>
  <si>
    <t>WRN - }</t>
  </si>
  <si>
    <t>ao wane x 4 wo","f Ss 2</t>
  </si>
  <si>
    <t>ao wane x 4 wo",193,True,False,2025-10-25 00:14:30,2.0_enhanced</t>
  </si>
  <si>
    <t>IMG_7582.PNG,custody_screenshots\brunswickshitshow n insulation\IMG_7582.PNG,Craig,Unknown,"1:01 oll &gt; ED</t>
  </si>
  <si>
    <t>iPhone</t>
  </si>
  <si>
    <t>iPhone XS</t>
  </si>
  <si>
    <t>Serial number: GONXFFYCKPFR</t>
  </si>
  <si>
    <t>Backup &amp; Security</t>
  </si>
  <si>
    <t>— iCloud Backup</t>
  </si>
  <si>
    <t>Last backup: No information available</t>
  </si>
  <si>
    <t>— Find My iPhone Off</t>
  </si>
  <si>
    <t>Helps recover a lost or stolen device</t>
  </si>
  <si>
    <t>© Trusted device</t>
  </si>
  <si>
    <t>Can receive Apple Account verification codes</t>
  </si>
  <si>
    <t>How to Change Backup &amp; Security</t>
  </si>
  <si>
    <t>Settings</t>
  </si>
  <si>
    <t>You can change backup and security</t>
  </si>
  <si>
    <t>Ke } accounapple.com</t>
  </si>
  <si>
    <t>ST a ey</t>
  </si>
  <si>
    <t>,iPhone</t>
  </si>
  <si>
    <t>ST a ey",342,True,False,2025-10-25 00:14:30,2.0_enhanced</t>
  </si>
  <si>
    <t>IMG_7584.PNG,custody_screenshots\brunswickshitshow n insulation\IMG_7584.PNG,Craig,Unknown,"0</t>
  </si>
  <si>
    <t>Pts)</t>
  </si>
  <si>
    <t>WL |</t>
  </si>
  <si>
    <t>—","Pts)</t>
  </si>
  <si>
    <t>WL |",9,True,False,2025-10-25 00:14:30,2.0_enhanced</t>
  </si>
  <si>
    <t>IMG_7620.PNG,custody_screenshots\brunswickshitshow n insulation\IMG_7620.PNG,Craig,Unknown,"12:10</t>
  </si>
  <si>
    <t>LTE</t>
  </si>
  <si>
    <t>and D</t>
  </si>
  <si>
    <t>urability for Y</t>
  </si>
  <si>
    <t>our Ro</t>
  </si>
  <si>
    <t>BS oe</t>
  </si>
  <si>
    <t>Bes ee</t>
  </si>
  <si>
    <t>— .</t>
  </si>
  <si>
    <t>Se ohn</t>
  </si>
  <si>
    <t>cee</t>
  </si>
  <si>
    <t>&lt; fe ay ETE</t>
  </si>
  <si>
    <t>fl Bese</t>
  </si>
  <si>
    <t>a a he</t>
  </si>
  <si>
    <t>Rew. A :</t>
  </si>
  <si>
    <t>Rewards bo</t>
  </si>
  <si>
    <t>pbestltd ©","LTE</t>
  </si>
  <si>
    <t>pbestltd ©",122,True,False,2025-10-25 00:14:30,2.0_enhanced</t>
  </si>
  <si>
    <t>IMG_7621.PNG,custody_screenshots\brunswickshitshow n insulation\IMG_7621.PNG,Craig,Unknown,"and 12:11 Durability for Your Roof tl LTE</t>
  </si>
  <si>
    <t>CY</t>
  </si>
  <si>
    <t>Pee eC ee</t>
  </si>
  <si>
    <t>cee ee</t>
  </si>
  <si>
    <t>CC</t>
  </si>
  <si>
    <t>Po</t>
  </si>
  <si>
    <t>UB</t>
  </si>
  <si>
    <t>ee =</t>
  </si>
  <si>
    <t>as ara a</t>
  </si>
  <si>
    <t>lee ae</t>
  </si>
  <si>
    <t>&lt; iy q</t>
  </si>
  <si>
    <t>“ied I</t>
  </si>
  <si>
    <t>2 ©","and 12:11 Durability for Your Roof tl LTE</t>
  </si>
  <si>
    <t>2 ©",118,True,False,2025-10-25 00:14:30,2.0_enhanced</t>
  </si>
  <si>
    <t>IMG_7622.PNG,custody_screenshots\brunswickshitshow n insulation\IMG_7622.PNG,Craig,Unknown,"12:11</t>
  </si>
  <si>
    <t>an ili</t>
  </si>
  <si>
    <t>d Durability for Your Roof</t>
  </si>
  <si>
    <t>ee ee ee</t>
  </si>
  <si>
    <t>Bes</t>
  </si>
  <si>
    <t>By ee</t>
  </si>
  <si>
    <t>tee Fal 4 E</t>
  </si>
  <si>
    <t>ror] feed</t>
  </si>
  <si>
    <t>Rewards</t>
  </si>
  <si>
    <t>AMALIE)</t>
  </si>
  <si>
    <t>2 ©</t>
  </si>
  <si>
    <t>—","LTE</t>
  </si>
  <si>
    <t>2 ©",111,True,False,2025-10-25 00:14:30,2.0_enhanced</t>
  </si>
  <si>
    <t>IMG_7623.PNG,custody_screenshots\brunswickshitshow n insulation\IMG_7623.PNG,Craig,Unknown,"J 12:11 Ld ISS atl LTE GD) =</t>
  </si>
  <si>
    <t>and Durability for Your Roof</t>
  </si>
  <si>
    <t>US DRT aL RI OG —</t>
  </si>
  <si>
    <t>es: ice</t>
  </si>
  <si>
    <t>em</t>
  </si>
  <si>
    <t>eu arn</t>
  </si>
  <si>
    <t>i‘</t>
  </si>
  <si>
    <t>pes er ony</t>
  </si>
  <si>
    <t>BS OOO</t>
  </si>
  <si>
    <t>A ae</t>
  </si>
  <si>
    <t>SEL ate</t>
  </si>
  <si>
    <t>TRO |</t>
  </si>
  <si>
    <t>Le ey</t>
  </si>
  <si>
    <t>V/</t>
  </si>
  <si>
    <t>2 6) ©","J 12:11 Ld ISS atl LTE GD) =</t>
  </si>
  <si>
    <t>2 6) ©",148,True,False,2025-10-25 00:14:30,2.0_enhanced</t>
  </si>
  <si>
    <t>IMG_7624.PNG,custody_screenshots\brunswickshitshow n insulation\IMG_7624.PNG,Craig,Unknown,"tere</t>
  </si>
  <si>
    <t>ability fo</t>
  </si>
  <si>
    <t>a8</t>
  </si>
  <si>
    <t>us an</t>
  </si>
  <si>
    <t>oo ee oe oe</t>
  </si>
  <si>
    <t>: a</t>
  </si>
  <si>
    <t>oe Gee |</t>
  </si>
  <si>
    <t>R an ees Le ii</t>
  </si>
  <si>
    <t>nas J =a</t>
  </si>
  <si>
    <t>» _</t>
  </si>
  <si>
    <t>©","tere</t>
  </si>
  <si>
    <t>nas J =a",86,True,False,2025-10-25 00:14:30,2.0_enhanced</t>
  </si>
  <si>
    <t>IMG_7625.PNG,custody_screenshots\brunswickshitshow n insulation\IMG_7625.PNG,Craig,Unknown,"12:11</t>
  </si>
  <si>
    <t>and Durabili =</t>
  </si>
  <si>
    <t>ability for Your Roof</t>
  </si>
  <si>
    <t>oe oe te</t>
  </si>
  <si>
    <t>Le ee</t>
  </si>
  <si>
    <t>RL</t>
  </si>
  <si>
    <t>: Be ee</t>
  </si>
  <si>
    <t>See ieee |</t>
  </si>
  <si>
    <t>Die</t>
  </si>
  <si>
    <t>eS ee</t>
  </si>
  <si>
    <t>7 ae</t>
  </si>
  <si>
    <t>ee} (</t>
  </si>
  <si>
    <t>AeA A DALI)</t>
  </si>
  <si>
    <t>II</t>
  </si>
  <si>
    <t>IMG_7626.PNG,custody_screenshots\brunswickshitshow n insulation\IMG_7626.PNG,Craig,Unknown,"and 12:11 REWENES Durability een for Your OUD Roof ee</t>
  </si>
  <si>
    <t>ea] Teta</t>
  </si>
  <si>
    <t>« KN</t>
  </si>
  <si>
    <t>Re —, YyY ia</t>
  </si>
  <si>
    <t>a es a</t>
  </si>
  <si>
    <t>a es a",96,True,False,2025-10-25 00:14:30,2.0_enhanced</t>
  </si>
  <si>
    <t>IMG_7627.PNG,custody_screenshots\brunswickshitshow n insulation\IMG_7627.PNG,Craig,Unknown,"12:11 CO = eregance—— oat) LTE</t>
  </si>
  <si>
    <t>«&lt; »</t>
  </si>
  <si>
    <t>— |</t>
  </si>
  <si>
    <t>UT</t>
  </si>
  <si>
    <t>Os</t>
  </si>
  <si>
    <t>poke ee</t>
  </si>
  <si>
    <t>a Sa</t>
  </si>
  <si>
    <t>Lr","=€@Q and Durability for Your Roof &amp;, Y</t>
  </si>
  <si>
    <t>a Sa",55,True,False,2025-10-25 00:14:30,2.0_enhanced</t>
  </si>
  <si>
    <t>IMG_7628.PNG,custody_screenshots\brunswickshitshow n insulation\IMG_7628.PNG,Craig,Unknown,"12:11 wall LTE</t>
  </si>
  <si>
    <t>ROR ENS AN STS</t>
  </si>
  <si>
    <t>CO</t>
  </si>
  <si>
    <t>AU</t>
  </si>
  <si>
    <t>&lt; | Bee</t>
  </si>
  <si>
    <t>po</t>
  </si>
  <si>
    <t>2 ©","= SS</t>
  </si>
  <si>
    <t>2 ©",77,True,False,2025-10-25 00:14:30,2.0_enhanced</t>
  </si>
  <si>
    <t>IMG_7629.PNG,custody_screenshots\brunswickshitshow n insulation\IMG_7629.PNG,Craig,Unknown,"1231-2) co ana(S9)</t>
  </si>
  <si>
    <t>Architectural</t>
  </si>
  <si>
    <t>IKO Cambridge</t>
  </si>
  <si>
    <t>Specifications?:</t>
  </si>
  <si>
    <t>¢ Dimensions (L x W): 1038 mm x 349 mm (40-</t>
  </si>
  <si>
    <t>7/8” X 13-3/4"")</t>
  </si>
  <si>
    <t>e Exposure: 1449 mm (5 7/8”)</t>
  </si>
  <si>
    <t>e Coverage Per Bundle: 3.1 m? (33 1/3 ft?)</t>
  </si>
  <si>
    <t>e Qty Per Pallet: 56 Bundles</t>
  </si>
  <si>
    <t>* Shingles Per Square: 60</t>
  </si>
  <si>
    <t>e Limited Lifetime Warranty’</t>
  </si>
  <si>
    <t>e [ron Clad Protection’: 15 Years</t>
  </si>
  <si>
    <t>e Limited Wind Warranty’: 177 km/h (110 mph)</t>
  </si>
  <si>
    <t>¢ Limited High Wind Warranty Upgrade’,?: 210</t>
  </si>
  <si>
    <t>km/h (130 mph)</t>
  </si>
  <si>
    <t>e Blue-green Algae Resistant!</t>
  </si>
  <si>
    <t>Standards4:</t>
  </si>
  <si>
    <t>¢ ASTM D3462</t>
  </si>
  <si>
    <t>¢ ASTM D3018</t>
  </si>
  <si>
    <t>¢ ASTM D7158</t>
  </si>
  <si>
    <t>e Class H</t>
  </si>
  <si>
    <t>e ASTM D316]</t>
  </si>
  <si>
    <t>° Class F</t>
  </si>
  <si>
    <t>¢ ASTM E108</t>
  </si>
  <si>
    <t>e ClassA</t>
  </si>
  <si>
    <t>e CSA Al123.5</t>
  </si>
  <si>
    <t>To ensure complete satisfaction, please view</t>
  </si>
  <si>
    <t>several full size shingles and an actual roof</t>
  </si>
  <si>
    <t>installation prior to final colour selection as</t>
  </si>
  <si>
    <t>the shingle swatches and photography</t>
  </si>
  <si>
    <t>shown online, in brochures and in IKO’s app</t>
  </si>
  <si>
    <t>may not accurately reflect shingle colour,</t>
  </si>
  <si>
    <t>and do not fully represent the entire colour</t>
  </si>
  <si>
    <t>blend range, nor the impact of sunlight.</t>
  </si>
  <si>
    <t>See Limited Warranty at [KO.com for</t>
  </si>
  <si>
    <t>complete terms, conditions, restrictions, and</t>
  </si>
  <si>
    <t>application requirements. Shingles must be</t>
  </si>
  <si>
    <t>applied in accordance with application</t>
  </si>
  <si>
    <t>instructions and local building code</t>
  </si>
  <si>
    <t>requirements.</t>
  </si>
  <si>
    <t>&amp; prozone.roofmart.ca</t>
  </si>
  <si>
    <t>,1231-2) co ana(S9)</t>
  </si>
  <si>
    <t>—————————e—]",1166,True,False,2025-10-25 00:14:30,2.0_enhanced</t>
  </si>
  <si>
    <t>IMG_7630.PNG,custody_screenshots\brunswickshitshow n insulation\IMG_7630.PNG,Craig,Unknown,"Plus, Dynasty shingles feature enhanced colours and a i \ a xo ag}</t>
  </si>
  <si>
    <t>Class 3 impact resistance rating for upgraded defense every three bundles-helping minimize</t>
  </si>
  <si>
    <t>against tN waste and installation, 8</t>
  </si>
  <si>
    <t>. Resistance against blue-green algae-. “=</t>
  </si>
  <si>
    <t>The IKO difference ! Ten SS</t>
  </si>
  <si>
    <t>fo discolouration. ~~</t>
  </si>
  <si>
    <t>With a legacy of craftsmanship that spans over 75 years, 1 = AM</t>
  </si>
  <si>
    <t>ve know quality. That’s why contractors and their * sealant, activated bythe . ~~ .</t>
  </si>
  <si>
    <t>; ris</t>
  </si>
  <si>
    <t>trust IKO to deliver beautiful, high performing t 6f down and help’</t>
  </si>
  <si>
    <t>systems that can withstand rigorous conditions — fee tes</t>
  </si>
  <si>
    <t>oe ;* protect.against wind uplift... 1</t>
  </si>
  <si>
    <t>and continue protecting families for generations to come. we “lop oN.</t>
  </si>
  <si>
    <t>x ne</t>
  </si>
  <si>
    <t>This is not @ guarantee of impact resistance against hail. Damage from hail isnot toy :</t>
  </si>
  <si>
    <t>under the limited warranty. See full details! TTF eek</t>
  </si>
  <si>
    <t>i os =</t>
  </si>
  <si>
    <t>IKO.COM/NA</t>
  </si>
  <si>
    <t>AO)</t>
  </si>
  <si>
    <t>‘proven Pertormancé wy</t>
  </si>
  <si>
    <t>/ CLASS.</t>
  </si>
  <si>
    <t>Performancershingles)</t>
  </si>
  <si>
    <t>%, a Lifeti Dimensions 40 7/8 in (1038 mm} ASTM D3018</t>
  </si>
  <si>
    <t>| Limited Warranty Limited Lifetime? X13 3/4 In 49 men} .</t>
  </si>
  <si>
    <t>° | ASTM H</t>
  </si>
  <si>
    <t>hed a</t>
  </si>
  <si>
    <t>i Limited Wind Warranty' | 210 km/h (130 mph) 33 8 sq. ft. (3.1 sq. m) z CAN/ULC S107 — Class A</t>
  </si>
  <si>
    <t>a | Limited Algae 10 oh Shingles</t>
  </si>
  <si>
    <t>a Resistance Warranty? years (blue-green) per Square — Class 35</t>
  </si>
  <si>
    <t>PEE TEMES</t>
  </si>
  <si>
    <t>| CMMI CAM MMM IRS</t>
  </si>
  <si>
    <t>| Rare ek</t>
  </si>
  <si>
    <t>| ese</t>
  </si>
  <si>
    <t>REE CRANITE BLACK Samy NBSM [7 | ORIETSHAKE ERO</t>
  </si>
  <si>
    <t>Aen |</t>
  </si>
  <si>
    <t>| ae Ste OE | ere</t>
  </si>
  <si>
    <t>ag OLE | cat | Pat | oes</t>
  </si>
  <si>
    <t>Re ‘Sas oe |</t>
  </si>
  <si>
    <t>5 . RES a</t>
  </si>
  <si>
    <t>BROWNSTONE ch</t>
  </si>
  <si>
    <t>AS ORR</t>
  </si>
  <si>
    <t>eg i = D&gt;</t>
  </si>
  <si>
    <t>| | Baa |</t>
  </si>
  <si>
    <t>ea : &amp;</t>
  </si>
  <si>
    <t>ALG LUE ON</t>
  </si>
  <si>
    <t>| 2 as an</t>
  </si>
  <si>
    <t>joo By</t>
  </si>
  <si>
    <t>Note: Product and colour availabilty may vary by region. *Refer fo'the Limited - IMPORTANT! For complete satisfaction, view -</t>
  </si>
  <si>
    <t>1KO.com for full terms, conditions, restrictians and application requirements. Shingles and an actual roof instalation before selecting’a colour. Online:</t>
  </si>
  <si>
    <t>nust be installed per application instructions and focal building cédes refers Swatches, brochures, and our ROOFViewer® tacl may not. 7</t>
  </si>
  <si>
    <t>0 the period from until the original Qwner no owns the building. é lots</t>
  </si>
  <si>
    <t>a [accurately refléct the Shingle full’colour blend</t>
  </si>
  <si>
    <t>Impact rating is solely for potential insurance premium reductions and is not nate</t>
  </si>
  <si>
    <t>guarantee, implied or express warranty of any kind. ROF Sunlight.</t>
  </si>
  <si>
    <t>overed under the Limited IKO recommends Class 4 or3 impact resistance, } x</t>
  </si>
  <si>
    <t>ated Hip and Ridge capping shingles be installed with corresponding impact rated is subject to. change without notice. We assume no for.</t>
  </si>
  <si>
    <t>{refer to FM Approvals for more details on the FM 4473 impact resistance + or in this fiterature: a, ~</t>
  </si>
  <si>
    <t>esting standard}. All values are opproximate. ""Products are developed with reference a wee","Plus, Dynasty shingles feature enhanced colours and a i \ a xo ag}</t>
  </si>
  <si>
    <t>esting standard}. All values are opproximate. ""Products are developed with reference a wee",2580,True,False,2025-10-25 00:14:30,2.0_enhanced</t>
  </si>
  <si>
    <t>IMG_7700.PNG,custody_screenshots\brunswickshitshow n insulation\IMG_7700.PNG,Craig,Unknown,"f</t>
  </si>
  <si>
    <t>o&lt; 000</t>
  </si>
  <si>
    <t>~ a aa .</t>
  </si>
  <si>
    <t>ee Ap","o&lt; 000</t>
  </si>
  <si>
    <t>ee Ap",21,True,False,2025-10-25 00:14:30,2.0_enhanced</t>
  </si>
  <si>
    <t>IMG_7704.PNG,custody_screenshots\brunswickshitshow n insulation\IMG_7704.PNG,Craig,Unknown,"| '</t>
  </si>
  <si>
    <t>“Ns € |</t>
  </si>
  <si>
    <t>V7</t>
  </si>
  <si>
    <t>an — =</t>
  </si>
  <si>
    <t>x ay, : Vi 4,</t>
  </si>
  <si>
    <t>ifs Lf BL</t>
  </si>
  <si>
    <t>ke</t>
  </si>
  <si>
    <t>en A é</t>
  </si>
  <si>
    <t>oS 1 PZB.</t>
  </si>
  <si>
    <t>oe Np ZB.</t>
  </si>
  <si>
    <t>ROSA Weegee, 1 ZZ ?</t>
  </si>
  <si>
    <t>li Cartan’ ZB 3</t>
  </si>
  <si>
    <t>wee NY swe Ub jf</t>
  </si>
  <si>
    <t>p&gt; if CB</t>
  </si>
  <si>
    <t>«; J Sf i</t>
  </si>
  <si>
    <t>Ny APL RS i 33 i 22</t>
  </si>
  <si>
    <t>2 ZZ i</t>
  </si>
  <si>
    <t>| \</t>
  </si>
  <si>
    <t>| BOS</t>
  </si>
  <si>
    <t>“iN i","“Ns € |</t>
  </si>
  <si>
    <t>“iN i",188,True,False,2025-10-25 00:14:30,2.0_enhanced</t>
  </si>
  <si>
    <t>IMG_7705.PNG,custody_screenshots\brunswickshitshow n insulation\IMG_7705.PNG,Craig,Unknown,"¢</t>
  </si>
  <si>
    <t>[oi |</t>
  </si>
  <si>
    <t>aa aw os</t>
  </si>
  <si>
    <t>OP LL Tele</t>
  </si>
  <si>
    <t>de r al</t>
  </si>
  <si>
    <t>{ ok sd \ f Up “oe</t>
  </si>
  <si>
    <t>4 ~y fi</t>
  </si>
  <si>
    <t>a his ?</t>
  </si>
  <si>
    <t>. y</t>
  </si>
  <si>
    <t>* Pe fh?</t>
  </si>
  <si>
    <t>SOS EH 2F°</t>
  </si>
  <si>
    <t>my y ZZ:</t>
  </si>
  <si>
    <t>AND bem</t>
  </si>
  <si>
    <t>| 7 Noy : 22 ;</t>
  </si>
  <si>
    <t>Sr 2 AE JS. Hi 3 jp GE i</t>
  </si>
  <si>
    <t>1 Py] iH</t>
  </si>
  <si>
    <t>MN Fa #zZ 3</t>
  </si>
  <si>
    <t>~. A PN</t>
  </si>
  <si>
    <t>hs ae</t>
  </si>
  <si>
    <t>/ |","[oi |</t>
  </si>
  <si>
    <t>hs ae",184,True,False,2025-10-25 00:14:30,2.0_enhanced</t>
  </si>
  <si>
    <t>IMG_7707.PNG,custody_screenshots\brunswickshitshow n insulation\IMG_7707.PNG,Craig,Unknown,"9 1 x</t>
  </si>
  <si>
    <t>wv | | .</t>
  </si>
  <si>
    <t>Je ie | | |</t>
  </si>
  <si>
    <t>ja SS RRR, Se es SS</t>
  </si>
  <si>
    <t>7 Vom ib po SSS j “</t>
  </si>
  <si>
    <t>BAS SSE Np FZ.</t>
  </si>
  <si>
    <t>Nae Le a)</t>
  </si>
  <si>
    <t>WS TOL MP</t>
  </si>
  <si>
    <t>XY SESS BYR |</t>
  </si>
  <si>
    <t>. Sy . +4 be i i</t>
  </si>
  <si>
    <t>4 PAS. HE it Wig Le</t>
  </si>
  <si>
    <t>KG NN ay ZZ Fi</t>
  </si>
  <si>
    <t>IR 2</t>
  </si>
  <si>
    <t>af</t>
  </si>
  <si>
    <t>\ fon oN,","9 1 x</t>
  </si>
  <si>
    <t>\ fon oN,",197,True,False,2025-10-25 00:14:30,2.0_enhanced</t>
  </si>
  <si>
    <t>IMG_7708.PNG,custody_screenshots\brunswickshitshow n insulation\IMG_7708.PNG,Craig,Unknown,"J 0</t>
  </si>
  <si>
    <t>By a i</t>
  </si>
  <si>
    <t>I : |</t>
  </si>
  <si>
    <t>No |</t>
  </si>
  <si>
    <t>SSE</t>
  </si>
  <si>
    <t>wt! Wo. yy Va</t>
  </si>
  <si>
    <t>KC / if f</t>
  </si>
  <si>
    <t>Se “33 Sey A Lif fi</t>
  </si>
  <si>
    <t>SEZ GE Cy</t>
  </si>
  <si>
    <t>WS</t>
  </si>
  <si>
    <t>SES oe i ae</t>
  </si>
  <si>
    <t>CNS</t>
  </si>
  <si>
    <t>TR BEES Sf i 1</t>
  </si>
  <si>
    <t>A — aa 222 :</t>
  </si>
  <si>
    <t>AT LZ 22 Ltr, 2.</t>
  </si>
  <si>
    <t>LET oF PP</t>
  </si>
  <si>
    <t>a &gt; ¥, \ :</t>
  </si>
  <si>
    <t>LE, af</t>
  </si>
  <si>
    <t>“4y</t>
  </si>
  <si>
    <t>\,</t>
  </si>
  <si>
    <t>enh Ps","J 0</t>
  </si>
  <si>
    <t>enh Ps",193,True,False,2025-10-25 00:14:30,2.0_enhanced</t>
  </si>
  <si>
    <t>IMG_7709.PNG,custody_screenshots\brunswickshitshow n insulation\IMG_7709.PNG,Craig,Unknown,"1 O52.</t>
  </si>
  <si>
    <t>ead)</t>
  </si>
  <si>
    <t>(@) ()</t>
  </si>
  <si>
    <t>Camera Shang)</t>
  </si>
  <si>
    <t>YY ™.</t>
  </si>
  <si>
    <t>oo | |</t>
  </si>
  <si>
    <t>| ~ °</t>
  </si>
  <si>
    <t>a “</t>
  </si>
  <si>
    <t>pm</t>
  </si>
  <si>
    <t>é!</t>
  </si>
  <si>
    <t>* . “ant as</t>
  </si>
  <si>
    <t>for NEE</t>
  </si>
  <si>
    <t>at rye</t>
  </si>
  <si>
    <t>he “</t>
  </si>
  <si>
    <t>i gas</t>
  </si>
  <si>
    <t>md ~</t>
  </si>
  <si>
    <t>: i 4</t>
  </si>
  <si>
    <t>an i</t>
  </si>
  <si>
    <t>( 47 {</t>
  </si>
  <si>
    <t>( 7</t>
  </si>
  <si>
    <t>wr” .</t>
  </si>
  <si>
    <t>Af { \ fx","1 O52.</t>
  </si>
  <si>
    <t>Af { \ fx",123,True,False,2025-10-25 00:14:30,2.0_enhanced</t>
  </si>
  <si>
    <t>IMG_7712.PNG,custody_screenshots\brunswickshitshow n insulation\IMG_7712.PNG,Craig,Unknown,"a Ney sega i E&gt;! ow ae 4 Or a ba ¥, 7 bg ge Au Pn “AR x! a :</t>
  </si>
  <si>
    <t>15 For New SEES at pipe ae ""89953"": Sas ) oe OY :</t>
  </si>
  <si>
    <t>Ester FREE 2 Sed</t>
  </si>
  <si>
    <t>XE ys 4 4 tf</t>
  </si>
  <si>
    <t>. SF aly WAN ae ar) fa Nae, toy</t>
  </si>
  <si>
    <t>BS otek art fo ae</t>
  </si>
  <si>
    <t>sags</t>
  </si>
  <si>
    <t>SEAR ed o&gt;. wet fy</t>
  </si>
  <si>
    <t>3 Rens we gt hee SEOs</t>
  </si>
  <si>
    <t>RENE RE Soe Gash Ines</t>
  </si>
  <si>
    <t>aos</t>
  </si>
  <si>
    <t>Ge a</t>
  </si>
  <si>
    <t>IOS eat","a Ney sega i E&gt;! ow ae 4 Or a ba ¥, 7 bg ge Au Pn “AR x! a :</t>
  </si>
  <si>
    <t>IOS eat",318,True,False,2025-10-25 00:14:30,2.0_enhanced</t>
  </si>
  <si>
    <t>IMG_7714.PNG,custody_screenshots\brunswickshitshow n insulation\IMG_7714.PNG,Craig,Unknown,"11-26</t>
  </si>
  <si>
    <t>{ha Wer geen DY: ;</t>
  </si>
  <si>
    <t>2,</t>
  </si>
  <si>
    <t>Da Ey Stay</t>
  </si>
  <si>
    <t>te! a&gt; © Bag</t>
  </si>
  <si>
    <t>* de at yt an</t>
  </si>
  <si>
    <t>i f Ft</t>
  </si>
  <si>
    <t>Sen ye dis x wes</t>
  </si>
  <si>
    <t>ee Ws peaking f</t>
  </si>
  <si>
    <t>me A at A RAN</t>
  </si>
  <si>
    <t>op et AE ARSE IT,</t>
  </si>
  <si>
    <t>ways oe * SANS Fi wis</t>
  </si>
  <si>
    <t>5 wey ee %</t>
  </si>
  <si>
    <t>Hip St</t>
  </si>
  <si>
    <t>. [tees . . Lo ee SS ary,</t>
  </si>
  <si>
    <t>hd tee</t>
  </si>
  <si>
    <t>ea ym?</t>
  </si>
  <si>
    <t>28 et th A lta ees</t>
  </si>
  <si>
    <t>A Ta bat te</t>
  </si>
  <si>
    <t>7. ta tats aw)</t>
  </si>
  <si>
    <t>Were wr : ee |</t>
  </si>
  <si>
    <t>ete OP uote RP tes</t>
  </si>
  <si>
    <t>~ _ nes ws ho.</t>
  </si>
  <si>
    <t>cote etd</t>
  </si>
  <si>
    <t>ie ye DEF Ton + i my it whee at</t>
  </si>
  <si>
    <t>ye fm tar ny on</t>
  </si>
  <si>
    <t>sa Loco ae ~ : . Cea</t>
  </si>
  <si>
    <t>pe r ay</t>
  </si>
  <si>
    <t>TRE id abet</t>
  </si>
  <si>
    <t>Pes a</t>
  </si>
  <si>
    <t>oa anys rs</t>
  </si>
  <si>
    <t>were a ed eg fer</t>
  </si>
  <si>
    <t>be . ae</t>
  </si>
  <si>
    <t>oy fae ee .</t>
  </si>
  <si>
    <t>Oe a</t>
  </si>
  <si>
    <t>“bh op AY “ATE tune</t>
  </si>
  <si>
    <t>“ys oxy ey JIN: a</t>
  </si>
  <si>
    <t>ive</t>
  </si>
  <si>
    <t>aE a ee. fp</t>
  </si>
  <si>
    <t>Sap are ATT</t>
  </si>
  <si>
    <t>AG TANS</t>
  </si>
  <si>
    <t>Tt Fae</t>
  </si>
  <si>
    <t>. NG “Ol 7</t>
  </si>
  <si>
    <t>fe . Met se re i</t>
  </si>
  <si>
    <t>: =~</t>
  </si>
  <si>
    <t>aan Bee</t>
  </si>
  <si>
    <t>ele, oa en poe 3, aa</t>
  </si>
  <si>
    <t>5"", wean) it. rer we ‘On 5 a pod,</t>
  </si>
  <si>
    <t>or) ew ne RG wee oa + re aoe</t>
  </si>
  <si>
    <t>a ‘ 5,</t>
  </si>
  <si>
    <t>6 _</t>
  </si>
  <si>
    <t>va = eae te,</t>
  </si>
  <si>
    <t>ete wee a</t>
  </si>
  <si>
    <t>a =</t>
  </si>
  <si>
    <t>e 7 8 — nal</t>
  </si>
  <si>
    <t>not","11-26</t>
  </si>
  <si>
    <t>not",760,True,False,2025-10-25 00:14:30,2.0_enhanced</t>
  </si>
  <si>
    <t>IMG_7715.PNG,custody_screenshots\brunswickshitshow n insulation\IMG_7715.PNG,Craig,Unknown,"aoa</t>
  </si>
  <si>
    <t>_ eee aioe</t>
  </si>
  <si>
    <t>ener een ey —</t>
  </si>
  <si>
    <t>— «</t>
  </si>
  <si>
    <t>Mi a . Se ee ae</t>
  </si>
  <si>
    <t>itt = a |= | pies</t>
  </si>
  <si>
    <t>ere — rT T=</t>
  </si>
  <si>
    <t>4] |}; 4 | es</t>
  </si>
  <si>
    <t>— eee</t>
  </si>
  <si>
    <t>OSCR</t>
  </si>
  <si>
    <t>any Noe ae</t>
  </si>
  <si>
    <t>ee Me</t>
  </si>
  <si>
    <t>ASE</t>
  </si>
  <si>
    <t>eas</t>
  </si>
  <si>
    <t>PRU ee ue</t>
  </si>
  <si>
    <t>eet aon OES</t>
  </si>
  <si>
    <t>x0); ees LT</t>
  </si>
  <si>
    <t>Google</t>
  </si>
  <si>
    <t>Sota</t>
  </si>
  <si>
    <t>EEE Se ee</t>
  </si>
  <si>
    <t>~ nan oe</t>
  </si>
  <si>
    <t>‘e ‘ ° 7</t>
  </si>
  <si>
    <t>ERS St</t>
  </si>
  <si>
    <t>Se A A ASS BES</t>
  </si>
  <si>
    <t>ST AAC","aoa</t>
  </si>
  <si>
    <t>ST AAC",248,True,False,2025-10-25 00:14:30,2.0_enhanced</t>
  </si>
  <si>
    <t>IMG_7717.PNG,custody_screenshots\brunswickshitshow n insulation\IMG_7717.PNG,Craig,Unknown,"199 VAs</t>
  </si>
  <si>
    <t>COLLECTOR SERIES","199 VAs</t>
  </si>
  <si>
    <t>COLLECTOR SERIES",24,True,False,2025-10-25 00:14:30,2.0_enhanced</t>
  </si>
  <si>
    <t>IMG_7720.PNG,custody_screenshots\brunswickshitshow n insulation\IMG_7720.PNG,Craig,Unknown,"9 17] cS CD</t>
  </si>
  <si>
    <t>Eb</t>
  </si>
  <si>
    <t>Bqosure to polluianis can aiitact</t>
  </si>
  <si>
    <t>ihe brain's abiliiy to inkerpret</t>
  </si>
  <si>
    <t>emotions end mainain social</t>
  </si>
  <si>
    <t>interactions @).</t>
  </si>
  <si>
    <t>Wulneralie Populations</t>
  </si>
  <si>
    <t>Children, the elderly, and] incivicuals</t>
  </si>
  <si>
    <t>with pre-existing health coneliifions are</t>
  </si>
  <si>
    <t>particularly suscspifble to these citacis,</t>
  </si>
  <si>
    <t>Chronic exposure can exacerbane</t>
  </si>
  <si>
    <t>conchifions Iie ADHD in children or</t>
  </si>
  <si>
    <t>acsclerake cognitive decline in eleler</t>
  </si>
  <si>
    <t>acuiis ®.</t>
  </si>
  <si>
    <t>Improving air quality in your environment</t>
  </si>
  <si>
    <t>recucing eqesure fo pelluianis=can</t>
  </si>
  <si>
    <t>help mitigate these cisks. Let me low fF</t>
  </si>
  <si>
    <t>yi ga rg ati</t>
  </si>
  <si>
    <t>db | Rotting testh? (G)</t>
  </si>
  <si>
    <t>,9 17] cS CD</t>
  </si>
  <si>
    <t>db | Rotting testh? (G)",589,True,False,2025-10-25 00:14:30,2.0_enhanced</t>
  </si>
  <si>
    <t>IMG_7725.PNG,custody_screenshots\brunswickshitshow n insulation\IMG_7725.PNG,Craig,Unknown,"Labor Biticieney</t>
  </si>
  <si>
    <t>° Tange? Bencimeants OS squares per</t>
  </si>
  <si>
    <t>man-hour for G2 plich anc] below,</t>
  </si>
  <si>
    <t>° lebor hous per Gunclics O67 man=</t>
  </si>
  <si>
    <t>,Labor Biticieney</t>
  </si>
  <si>
    <t>° lebor hous per Gunclics O67 man=",121,True,False,2025-10-25 00:14:30,2.0_enhanced</t>
  </si>
  <si>
    <t>IMG_7726.PNG,custody_screenshots\brunswickshitshow n insulation\IMG_7726.PNG,Craig,Unknown,"Meath chev</t>
  </si>
  <si>
    <t>8 melers to feet</t>
  </si>
  <si>
    <t>To Convert meters fo fisst, you muliialy</t>
  </si>
  <si>
    <t>fhe number of matars by 828082 Gina</t>
  </si>
  <si>
    <t>there are approndimataly 328084 fast in a</t>
  </si>
  <si>
    <t>meters</t>
  </si>
  <si>
    <t>For 3 meotarse</t>
  </si>
  <si>
    <t>3 xX RBWSA = OAD</t>
  </si>
  <si>
    <t>feck,</t>
  </si>
  <si>
    <t>,Meath chev</t>
  </si>
  <si>
    <t>feck,",191,True,False,2025-10-25 00:14:30,2.0_enhanced</t>
  </si>
  <si>
    <t>IMG_7728.PNG,custody_screenshots\brunswickshitshow n insulation\IMG_7728.PNG,Craig,Unknown,"mec</t>
  </si>
  <si>
    <t>ve atte ONE ll</t>
  </si>
  <si>
    <t>@uispamsis, New</t>
  </si>
  <si>
    <t>ee ee Ne</t>
  </si>
  <si>
    <t>aoe - mt ar eA</t>
  </si>
  <si>
    <t>ania</t>
  </si>
  <si>
    <t>by SV tt a</t>
  </si>
  <si>
    <t>ea:</t>
  </si>
  <si>
    <t>i] “</t>
  </si>
  <si>
    <t>pty oe oS</t>
  </si>
  <si>
    <t>eee ODO ee</t>
  </si>
  <si>
    <t>wy =</t>
  </si>
  <si>
    <t>ne en oe</t>
  </si>
  <si>
    <t>a ce ame eT</t>
  </si>
  <si>
    <t>J gmt .</t>
  </si>
  <si>
    <t>fia TT ES</t>
  </si>
  <si>
    <t>en —, :</t>
  </si>
  <si>
    <t>aN ee om</t>
  </si>
  <si>
    <t>i neve - -</t>
  </si>
  <si>
    <t>mag ek ae be</t>
  </si>
  <si>
    <t>aa id</t>
  </si>
  <si>
    <t>ee |</t>
  </si>
  <si>
    <t>GH __.</t>
  </si>
  <si>
    <t>A RR | hs of =</t>
  </si>
  <si>
    <t>tg eae</t>
  </si>
  <si>
    <t>: wa =","mec</t>
  </si>
  <si>
    <t>: wa =",236,True,False,2025-10-25 00:14:30,2.0_enhanced</t>
  </si>
  <si>
    <t>IMG_7729.PNG,custody_screenshots\brunswickshitshow n insulation\IMG_7729.PNG,Craig,Unknown,"Cost per Spare Ercalcoum</t>
  </si>
  <si>
    <t>Category,</t>
  </si>
  <si>
    <t>Maferiall(Shingles,Undenlayment etc.)</t>
  </si>
  <si>
    <t>Dumping|bee)</t>
  </si>
  <si>
    <t>Cabori(atis30/hour)</t>
  </si>
  <si>
    <t>Overhead) (Taxes etc)</t>
  </si>
  <si>
    <t>sTotallGostjpenSquare}</t>
  </si>
  <si>
    <t>,Cost per Spare Ercalcoum</t>
  </si>
  <si>
    <t>sTotallGostjpenSquare}",150,True,False,2025-10-25 00:14:30,2.0_enhanced</t>
  </si>
  <si>
    <t>IMG_7730.PNG,custody_screenshots\brunswickshitshow n insulation\IMG_7730.PNG,Craig,Unknown,"L__4</t>
  </si>
  <si>
    <t>|%</t>
  </si>
  <si>
    <t>© (eased</t>
  </si>
  <si>
    <t>Wariablel(e (e¥g3.02/0)</t>
  </si>
  <si>
    <t>,L__4</t>
  </si>
  <si>
    <t>Wariablel(e (e¥g3.02/0)",37,True,False,2025-10-25 00:14:30,2.0_enhanced</t>
  </si>
  <si>
    <t>IMG_7738.PNG,custody_screenshots\brunswickshitshow n insulation\IMG_7738.PNG,Craig,Unknown,"SRUNEWIE</t>
  </si>
  <si>
    <t>SPRAY FOAM LTD</t>
  </si>
  <si>
    <t>,SRUNEWIE</t>
  </si>
  <si>
    <t>SPRAY FOAM LTD",23,True,False,2025-10-25 00:14:30,2.0_enhanced</t>
  </si>
  <si>
    <t>IMG_7773.PNG,custody_screenshots\brunswickshitshow n insulation\IMG_7773.PNG,Craig,Unknown,"Ennemick Rootihg Project Summany</t>
  </si>
  <si>
    <t>Ackirasss 4 Summer Court,</t>
  </si>
  <si>
    <t>CaManghours4oll</t>
  </si>
  <si>
    <t>e Gaw oF G 10.2 hours</t>
  </si>
  <si>
    <t>e Somercss O64</t>
  </si>
  <si>
    <t>aManghours:s19)</t>
  </si>
  <si>
    <t>e Gaw OF G 82 hours</t>
  </si>
  <si>
    <t>(Bon Prefjecig</t>
  </si>
  <si>
    <t>,Ennemick Rootihg Project Summany</t>
  </si>
  <si>
    <t>(Bon Prefjecig",162,True,False,2025-10-25 00:14:30,2.0_enhanced</t>
  </si>
  <si>
    <t>IMG_7777.PNG,custody_screenshots\brunswickshitshow n insulation\IMG_7777.PNG,Craig,Unknown,"RUINSICK</t>
  </si>
  <si>
    <t>iWEAVEIG OTAYOUICOVERED)</t>
  </si>
  <si>
    <t>4ISUMMERICOURT,</t>
  </si>
  <si>
    <t>QUISPAMSISING:</t>
  </si>
  <si>
    <t>,RUINSICK</t>
  </si>
  <si>
    <t>QUISPAMSISING:",81,True,False,2025-10-25 00:14:30,2.0_enhanced</t>
  </si>
  <si>
    <t>IMG_7789.PNG,custody_screenshots\brunswickshitshow n insulation\IMG_7789.PNG,Craig,Unknown,"Frefjsc? Raporis G Summer Gouri,</t>
  </si>
  <si>
    <t>@nfspamas, NB</t>
  </si>
  <si>
    <t>Prepared bys Erunsuick Rooting</t>
  </si>
  <si>
    <t>Dates Meare 2G, 2028</t>
  </si>
  <si>
    <t>indluciing tie house Cloulble-layer</t>
  </si>
  <si>
    <t>layer ofp).</t>
  </si>
  <si>
    <t>o fieuse Roof Ances 8,081 fi? @utih</t>
  </si>
  <si>
    <t>10% waste).</t>
  </si>
  <si>
    <t>° Caraga Root Arca 964 fi? (utth</t>
  </si>
  <si>
    <t>5% waste),</t>
  </si>
  <si>
    <t>° Teal] Root Anca: 4018 fi?.</t>
  </si>
  <si>
    <t>° Deus Layer fies The house</t>
  </si>
  <si>
    <t>cisposal consicleraiions due to</t>
  </si>
  <si>
    <t>,Frefjsc? Raporis G Summer Gouri,</t>
  </si>
  <si>
    <t>cisposal consicleraiions due to",327,True,False,2025-10-25 00:14:30,2.0_enhanced</t>
  </si>
  <si>
    <t>IMG_7837.PNG,custody_screenshots\brunswickshitshow n insulation\IMG_7837.PNG,Craig,Unknown,"3:26G oll LTE 4)</t>
  </si>
  <si>
    <t>4 summer court © Done</t>
  </si>
  <si>
    <t>House\(DoublelltayerRip))</t>
  </si>
  <si>
    <t>a Man-Hours192)</t>
  </si>
  <si>
    <t>RB rewloi4 223!0]hours}</t>
  </si>
  <si>
    <t>°o Gewerk HA hows</t>
  </si>
  <si>
    <t>°o GewefrG 1s hows</t>
  </si>
  <si>
    <t>° Gaworn Bi hams</t>
  </si>
  <si>
    <t>Carnage Giighs layer ie)</t>
  </si>
  <si>
    <t>Mans Hours:419)</t>
  </si>
  <si>
    <t>° Gaw of 248 hems</t>
  </si>
  <si>
    <t>o Gaw OF RED hows</t>
  </si>
  <si>
    <t>°o Gaw or Gashouss</t>
  </si>
  <si>
    <t>° GewerRas hours</t>
  </si>
  <si>
    <t>Material Summmeany</t>
  </si>
  <si>
    <t>Housey(Double]layenRip))</t>
  </si>
  <si>
    <t>° SHRGTES GB ETSI GSES</t>
  </si>
  <si>
    <t>() G@ &amp;  OpeninPhomemo Q</t>
  </si>
  <si>
    <t>,4 summer court © Done</t>
  </si>
  <si>
    <t>() G@ &amp; OpeninPhomemo Q",345,True,False,2025-10-25 00:14:30,2.0_enhanced</t>
  </si>
  <si>
    <t>IMG_7843.PNG,custody_screenshots\brunswickshitshow n insulation\IMG_7843.PNG,Craig,Unknown,"1:5 3)</t>
  </si>
  <si>
    <t>. Rothesay, New</t>
  </si>
  <si>
    <t>ens SU A</t>
  </si>
  <si>
    <t>ENE RE era</t>
  </si>
  <si>
    <t>ee ee ES |</t>
  </si>
  <si>
    <t>Re EN</t>
  </si>
  <si>
    <t>A jf apie Ss</t>
  </si>
  <si>
    <t>2. = SR:</t>
  </si>
  <si>
    <t>7 oe = fee</t>
  </si>
  <si>
    <t>Stew — |</t>
  </si>
  <si>
    <t>ss</t>
  </si>
  <si>
    <t>PEM i CE</t>
  </si>
  <si>
    <t>MIE Si</t>
  </si>
  <si>
    <t>Nate are</t>
  </si>
  <si>
    <t>ty Rie wes</t>
  </si>
  <si>
    <t>pomp</t>
  </si>
  <si>
    <t>Es SNE Nees</t>
  </si>
  <si>
    <t>tN 14 x</t>
  </si>
  <si>
    <t>wee</t>
  </si>
  <si>
    <t>es ee Meas</t>
  </si>
  <si>
    <t>Be Google (9; ey</t>
  </si>
  <si>
    <t>TE","1:5 3)</t>
  </si>
  <si>
    <t>Be Google (9; ey",199,True,False,2025-10-25 00:14:30,2.0_enhanced</t>
  </si>
  <si>
    <t>IMG_7845.PNG,custody_screenshots\brunswickshitshow n insulation\IMG_7845.PNG,Craig,Unknown,"SEN ate SS</t>
  </si>
  <si>
    <t>e kad. ened</t>
  </si>
  <si>
    <t>&lt;1 Q 28 Gondola Point Roa ey aa</t>
  </si>
  <si>
    <t>fie</t>
  </si>
  <si>
    <t>7 ai ~</t>
  </si>
  <si>
    <t>ie arn</t>
  </si>
  <si>
    <t>6 a 3 Hales .</t>
  </si>
  <si>
    <t>28 Point Pach;</t>
  </si>
  <si>
    <t>hk | eee</t>
  </si>
  <si>
    <t>ma + ore Ae ~</t>
  </si>
  <si>
    <t>a Ary or</t>
  </si>
  <si>
    <t>4 ‘)</t>
  </si>
  <si>
    <t>SR eins tt</t>
  </si>
  <si>
    <t>. ncn</t>
  </si>
  <si>
    <t>a : . \</t>
  </si>
  <si>
    <t>l “10m</t>
  </si>
  <si>
    <t>&lt; Street View</t>
  </si>
  <si>
    <t>Click a highlighted street to enter Street</t>
  </si>
  <si>
    <t>View.","SEN ate SS</t>
  </si>
  <si>
    <t>View.",247,True,False,2025-10-25 00:14:30,2.0_enhanced</t>
  </si>
  <si>
    <t>IMG_7850.PNG,custody_screenshots\brunswickshitshow n insulation\IMG_7850.PNG,Craig,Unknown,"19:4. G) ol)</t>
  </si>
  <si>
    <t>Awe Cm»</t>
  </si>
  <si>
    <t>« Rothesay, New -</t>
  </si>
  <si>
    <t>~ ars</t>
  </si>
  <si>
    <t>ST een</t>
  </si>
  <si>
    <t>Se SS aa == =A</t>
  </si>
  <si>
    <t>TSE SS</t>
  </si>
  <si>
    <t>Da</t>
  </si>
  <si>
    <t>ESS) Bee</t>
  </si>
  <si>
    <t>OP IFFY AEE</t>
  </si>
  <si>
    <t>OF het</t>
  </si>
  <si>
    <t>ee EOI</t>
  </si>
  <si>
    <t>ee! He</t>
  </si>
  <si>
    <t>SUAS</t>
  </si>
  <si>
    <t>ates</t>
  </si>
  <si>
    <t>Se ar ea See</t>
  </si>
  <si>
    <t>EEO</t>
  </si>
  <si>
    <t>Cat © ~</t>
  </si>
  <si>
    <t>RR Geog )- \</t>
  </si>
  <si>
    <t>\ |</t>
  </si>
  <si>
    <t>i","19:4. G) ol)</t>
  </si>
  <si>
    <t>RR Geog )- \",183,True,False,2025-10-25 00:14:30,2.0_enhanced</t>
  </si>
  <si>
    <t>IMG_7852.PNG,custody_screenshots\brunswickshitshow n insulation\IMG_7852.PNG,Craig,Unknown,"Prepared bys Erunsuick Rooting</t>
  </si>
  <si>
    <t>Adresse 28 Concolb Petit Reach</t>
  </si>
  <si>
    <t>Rothesay, NB</t>
  </si>
  <si>
    <t>with approdmate total area oF BO</t>
  </si>
  <si>
    <t>echmares ©,000 F), including</t>
  </si>
  <si>
    <t>cormers, hiss, vallays, ane) otter</t>
  </si>
  <si>
    <t>reatlness</t>
  </si>
  <si>
    <t>o Roo? Designs Hipped soot witth</t>
  </si>
  <si>
    <t>conmers anc] chimney penetration.</t>
  </si>
  <si>
    <t>o Pichs G12,</t>
  </si>
  <si>
    <t>-aDumpsters-aidumpstemestimateds</t>
  </si>
  <si>
    <t>,Prepared bys Erunsuick Rooting</t>
  </si>
  <si>
    <t>-aDumpsters-aidumpstemestimateds",315,True,False,2025-10-25 00:14:30,2.0_enhanced</t>
  </si>
  <si>
    <t>IMG_7854.PNG,custody_screenshots\brunswickshitshow n insulation\IMG_7854.PNG,Craig,Unknown,"Material List (5% Waste Adelad))</t>
  </si>
  <si>
    <t>Based on an esiimaac] 30 squares,</t>
  </si>
  <si>
    <t>achusied for wastes</t>
  </si>
  <si>
    <t>_—_—_—_—_—_—_—_—___———X—X—S—_—</t>
  </si>
  <si>
    <t>oumartasmat [nm</t>
  </si>
  <si>
    <t>memes [om</t>
  </si>
  <si>
    <t>eves [wom</t>
  </si>
  <si>
    <t>aves | tem</t>
  </si>
  <si>
    <t>,Material List (5% Waste Adelad))</t>
  </si>
  <si>
    <t>aves | tem",164,True,False,2025-10-25 00:14:30,2.0_enhanced</t>
  </si>
  <si>
    <t>IMG_7856.PNG,custody_screenshots\brunswickshitshow n insulation\IMG_7856.PNG,Craig,Unknown,"Dump Fees and) Site Ssiup</t>
  </si>
  <si>
    <t>o Dumpster 1 dumpster anticipated.</t>
  </si>
  <si>
    <t>° oom anc) thailer Facamane</t>
  </si>
  <si>
    <t>Placement appears clear from sirest</t>
  </si>
  <si>
    <t>view, bur the final ssiup depencls on</t>
  </si>
  <si>
    <t>essessing overhead mites in the</t>
  </si>
  <si>
    <t>driveways</t>
  </si>
  <si>
    <t>o Gattsty Notes Review dlearancas ane</t>
  </si>
  <si>
    <t>conchitfons on-site fier chimney ane)</t>
  </si>
  <si>
    <t>ouhier root features.</t>
  </si>
  <si>
    <t>,Dump Fees and) Site Ssiup</t>
  </si>
  <si>
    <t>ouhier root features.",302,True,False,2025-10-25 00:14:30,2.0_enhanced</t>
  </si>
  <si>
    <t>IMG_7857.PNG,custody_screenshots\brunswickshitshow n insulation\IMG_7857.PNG,Craig,Unknown,"Adéitional</t>
  </si>
  <si>
    <t>o Dormers: Features increase roof</t>
  </si>
  <si>
    <t>menerials on-site for refinement,</t>
  </si>
  <si>
    <t>o Chimes inspect around tlhe base</t>
  </si>
  <si>
    <t>chring the sip to ensure flashing</t>
  </si>
  <si>
    <t>o Weather Precautions: Neary</t>
  </si>
  <si>
    <t>° (ital (hepecifions Plan fer welle</t>
  </si>
  <si>
    <t>fhrough aiier completion to contin</t>
  </si>
  <si>
    <t>all penetrations and fleshing are</t>
  </si>
  <si>
    <t>,Adéitional</t>
  </si>
  <si>
    <t>all penetrations and fleshing are",280,True,False,2025-10-25 00:14:30,2.0_enhanced</t>
  </si>
  <si>
    <t>IMG_7860.PNG,custody_screenshots\brunswickshitshow n insulation\IMG_7860.PNG,Craig,Unknown,"Prepared bys Erunsuick Rooting</t>
  </si>
  <si>
    <t>Adkresss 28 Concha Refit Roach</t>
  </si>
  <si>
    <t>Dates Meare 24, 2028</t>
  </si>
  <si>
    <t>° (Roo Areas Approx BO squares</t>
  </si>
  <si>
    <t>@,000 fi),</t>
  </si>
  <si>
    <t>with clermmers.</t>
  </si>
  <si>
    <t>ERitch 46125</t>
  </si>
  <si>
    <t>° Dumpsters 7 chimpsier esitinatec</t>
  </si>
  <si>
    <t>° Dumpsters 7 chimpsier esitinatec",201,True,False,2025-10-25 00:14:30,2.0_enhanced</t>
  </si>
  <si>
    <t>IMG_7861.PNG,custody_screenshots\brunswickshitshow n insulation\IMG_7861.PNG,Craig,Unknown,"Roo? [Details</t>
  </si>
  <si>
    <t>—c—</t>
  </si>
  <si>
    <t>ofa |</t>
  </si>
  <si>
    <t>om [= |</t>
  </si>
  <si>
    <t>,Roo? [Details</t>
  </si>
  <si>
    <t>—c—",35,True,False,2025-10-25 00:14:30,2.0_enhanced</t>
  </si>
  <si>
    <t>IMG_7863.PNG,custody_screenshots\brunswickshitshow n insulation\IMG_7863.PNG,Craig,Unknown,"Labor Estinaie</t>
  </si>
  <si>
    <t>ome [eases [en</t>
  </si>
  <si>
    <t>,Labor Estinaie</t>
  </si>
  <si>
    <t>ome [eases [en",29,True,False,2025-10-25 00:14:30,2.0_enhanced</t>
  </si>
  <si>
    <t>IMG_7864.PNG,custody_screenshots\brunswickshitshow n insulation\IMG_7864.PNG,Craig,Unknown,"Site Saiup</t>
  </si>
  <si>
    <t>° Dumpster Space available, 1</t>
  </si>
  <si>
    <t>° Boom Acasass Overhead) wires loalk</t>
  </si>
  <si>
    <t>Gear (verify en-shte).</t>
  </si>
  <si>
    <t>,Site Saiup</t>
  </si>
  <si>
    <t>Gear (verify en-shte).",100,True,False,2025-10-25 00:14:30,2.0_enhanced</t>
  </si>
  <si>
    <t>IMG_7868.PNG,custody_screenshots\brunswickshitshow n insulation\IMG_7868.PNG,Craig,Unknown,"BORN TREX 2 eee A wy ain \ SB oll &lt;&lt; © CD SS</t>
  </si>
  <si>
    <t>ae IP” 1 | ae ee Ban, &gt; Oe e ; wc ES</t>
  </si>
  <si>
    <t>— Ne 3 oe</t>
  </si>
  <si>
    <t>ASLO ee Joon || na</t>
  </si>
  <si>
    <t>CNTR as</t>
  </si>
  <si>
    <t>EIN DOE IN EIN ENS OT ETE","BORN TREX 2 eee A wy ain \ SB oll &lt;&lt; © CD SS</t>
  </si>
  <si>
    <t>ASLO ee Joon na</t>
  </si>
  <si>
    <t>EIN DOE IN EIN ENS OT ETE",141,True,False,2025-10-25 00:14:30,2.0_enhanced</t>
  </si>
  <si>
    <t>IMG_7869.PNG,custody_screenshots\brunswickshitshow n insulation\IMG_7869.PNG,Craig,Unknown,"ns</t>
  </si>
  <si>
    <t>S  O6redeeea G</t>
  </si>
  <si>
    <t>&lt; &gt;» 6 a ©</t>
  </si>
  <si>
    <t>,S O6redeeea G</t>
  </si>
  <si>
    <t>&lt; &gt;» 6 a ©",24,True,False,2025-10-25 00:14:30,2.0_enhanced</t>
  </si>
  <si>
    <t>Untitled Project.png,custody_screenshots\custodyemailndoc\Untitled Project.png,Craig,Unknown,"fe aN</t>
  </si>
  <si>
    <t>yy =&lt;) [A D&gt;</t>
  </si>
  <si>
    <t>ING ee Se</t>
  </si>
  <si>
    <t>Wi at EE = Sa","fe aN</t>
  </si>
  <si>
    <t>Wi at EE = Sa",42,True,False,2025-10-25 00:14:30,2.0_enhanced</t>
  </si>
  <si>
    <t>2025-01-08(1).png,custody_screenshots\harpers fund\2025-01-08(1).png,Craig,Unknown,"la Missing|\Wages)</t>
  </si>
  <si>
    <t>aClaim:sVoulwere)paid|$31462&gt;78abut</t>
  </si>
  <si>
    <t>basedfon}24 6Jhourstatts30/hoursyou</t>
  </si>
  <si>
    <t>chould have cammad SY EEO.</t>
  </si>
  <si>
    <t>o Piscrapancn S322 ih missing</t>
  </si>
  <si>
    <t>o (rciudls details of haw deductions (Gy</t>
  </si>
  <si>
    <t>1,000 fer board ancl unites) end</t>
  </si>
  <si>
    <t>limpropempayjrates{contributed}toithis)</t>
  </si>
  <si>
    <t>cherticll,</t>
  </si>
  <si>
    <t>o Giiis Yeu were premised SeOineur bat</t>
  </si>
  <si>
    <t>Imayjhavelbeenpaidiclosermtols25/hourg</t>
  </si>
  <si>
    <t>or (ess, based on caleuetions.</t>
  </si>
  <si>
    <t>o Hitghiicht the overtine weeks (0=-GO</t>
  </si>
  <si>
    <t>hours) end ong hours worked, wht</t>
  </si>
  <si>
    <t>chou) have thercascd the pan</t>
  </si>
  <si>
    <t>@, Uniiled Taxas</t>
  </si>
  <si>
    <t>o Grits Thocaplaver cid mst prepenly</t>
  </si>
  <si>
    <t>Toth leone dasa ents tars</t>
  </si>
  <si>
    <t>wom liabilities\fomyou's</t>
  </si>
  <si>
    <t>o Request thoi OF to hvestigets</t>
  </si>
  <si>
    <t>nae</t>
  </si>
  <si>
    <t>| re | @ ®</t>
  </si>
  <si>
    <t>t 7 aot \</t>
  </si>
  <si>
    <t>pm am. ..., re™™ . ane.</t>
  </si>
  <si>
    <t>,la Missing|\Wages)</t>
  </si>
  <si>
    <t>pm am. ..., re™™ . ane.",697,True,False,2025-10-25 00:14:30,2.0_enhanced</t>
  </si>
  <si>
    <t>2025-01-08(2).png,custody_screenshots\harpers fund\2025-01-08(2).png,Craig,Unknown,"7 tht</t>
  </si>
  <si>
    <t>2025-01-08(3).png,custody_screenshots\harpers fund\2025-01-08(3).png,Craig,Unknown,"° i : at 2 f 7 = | t</t>
  </si>
  <si>
    <t>2025-01-08.png,custody_screenshots\harpers fund\2025-01-08.png,Craig,Unknown,"1 1</t>
  </si>
  <si>
    <t>Harpy</t>
  </si>
  <si>
    <t>o these changes are fikagMant,</t>
  </si>
  <si>
    <t>earema, end tied to situations where</t>
  </si>
  <si>
    <t>deception or conilict fs halved], thay</t>
  </si>
  <si>
    <t>could suggest talis Minkad tex</t>
  </si>
  <si>
    <t>(OO) Enetional hsehiiy,</t>
  </si>
  <si>
    <t>irtense iierpersonel conilict, ancl</t>
  </si>
  <si>
    <t>iipulsive behaviors may maniitest</t>
  </si>
  <si>
    <t>i ways Ike ineansistent</t>
  </si>
  <si>
    <t>Crekicnpts to draw aticniion may</t>
  </si>
  <si>
    <t>(ead) to metieceiilo changes ih</t>
  </si>
  <si>
    <t>whith or toma,</t>
  </si>
  <si>
    <t>o (erciesistib Parsanaiiy ttaites</t>
  </si>
  <si>
    <t>deception fs ted to meahhtaihtihng a</t>
  </si>
  <si>
    <t>Ghenges niin ocawr whan tying</t>
  </si>
  <si>
    <t>to manipulkte perception.</t>
  </si>
  <si>
    <t>4, Toanmacrbissecations</t>
  </si>
  <si>
    <t>° Hnscnetstet melas ein)</t>
  </si>
  <si>
    <t>(EngMage can sometines eseur fh</t>
  </si>
  <si>
    <t>inetitsncs ost Geum Misteniss oF</t>
  </si>
  <si>
    <t>,1 1</t>
  </si>
  <si>
    <t>inetitsncs ost Geum Misteniss oF",656,True,False,2025-10-25 00:14:30,2.0_enhanced</t>
  </si>
  <si>
    <t>IMG_1389.PNG,custody_screenshots\harpers fund\IMG_1389.PNG,Craig,Unknown,"1</t>
  </si>
  <si>
    <t>IMG_2355.PNG,custody_screenshots\harpers fund\IMG_2355.PNG,Craig,Unknown,"o COVEN MELEhES 20% of annual</t>
  </si>
  <si>
    <t>IMG_3793.PNG,custody_screenshots\harpers fund\IMG_3793.PNG,Craig,Unknown,"°</t>
  </si>
  <si>
    <t>IMG_3847.PNG,custody_screenshots\harpers fund\IMG_3847.PNG,Craig,Unknown,"Ths Martine Ragmek, Resfstrar</t>
  </si>
  <si>
    <t>056AFD82-CD97-4309-A33A-9DE56904928D.png,custody_screenshots\Photos-1-001 (2)\056AFD82-CD97-4309-A33A-9DE56904928D.png,Craig,Unknown,"ial TT ROS ROOFING LED f-</t>
  </si>
  <si>
    <t>YOUR HOME “p PROT= ECTION} OURPRIORTY —/ OUR 6</t>
  </si>
  <si>
    <t>ed ae 651 s224 7</t>
  </si>
  <si>
    <t>SOLELY</t>
  </si>
  <si>
    <t>,ial TT ROS ROOFING LED f-</t>
  </si>
  <si>
    <t>SOLELY",96,True,False,2025-10-25 00:14:30,2.0_enhanced</t>
  </si>
  <si>
    <t>0A2E4712-CB0F-4662-A2B1-2610F24479A6.png,custody_screenshots\Photos-1-001 (2)\0A2E4712-CB0F-4662-A2B1-2610F24479A6.png,Craig,Unknown,"=</t>
  </si>
  <si>
    <t>0D5CC9A9-DBE8-49B9-9485-F070EC50947E.png,custody_screenshots\Photos-1-001 (2)\0D5CC9A9-DBE8-49B9-9485-F070EC50947E.png,Craig,Unknown,aan,aan,3,True,False,2025-10-25 00:14:30,2.0_enhanced</t>
  </si>
  <si>
    <t>0DEE9F3D-2E7E-49EB-85CC-3EB729C0E90A.png,custody_screenshots\Photos-1-001 (2)\0DEE9F3D-2E7E-49EB-85CC-3EB729C0E90A.png,Craig,Unknown,"NG ce 2</t>
  </si>
  <si>
    <t>el ee</t>
  </si>
  <si>
    <t>ee eee ee a</t>
  </si>
  <si>
    <t>ie 4 eS</t>
  </si>
  <si>
    <t>eS ge TBE</t>
  </si>
  <si>
    <t>D2 rs</t>
  </si>
  <si>
    <t>ee","NG ce 2</t>
  </si>
  <si>
    <t>D2 rs",49,True,False,2025-10-25 00:14:30,2.0_enhanced</t>
  </si>
  <si>
    <t>0F6B0367-BF06-4BFB-88BC-E79367BD3F9E.png,custody_screenshots\Photos-1-001 (2)\0F6B0367-BF06-4BFB-88BC-E79367BD3F9E.png,Craig,Unknown,"i |. fT ee ee goals</t>
  </si>
  <si>
    <t>: WES Why; [bettencall poe SHINES omen</t>
  </si>
  <si>
    <t>(facet Abut paulidoess _——</t>
  </si>
  <si>
    <t>AAA DALIISTO Fe</t>
  </si>
  <si>
    <t>,i |. fT ee ee goals</t>
  </si>
  <si>
    <t>AAA DALIISTO Fe",101,True,False,2025-10-25 00:14:30,2.0_enhanced</t>
  </si>
  <si>
    <t>0FCA5C87-B35C-4DB0-BBE8-CF5BDFE91D1E.png,custody_screenshots\Photos-1-001 (2)\0FCA5C87-B35C-4DB0-BBE8-CF5BDFE91D1E.png,Craig,Unknown,"ee eS Wp</t>
  </si>
  <si>
    <t>wt oo |</t>
  </si>
  <si>
    <t>a ay \</t>
  </si>
  <si>
    <t>eo oe Se</t>
  </si>
  <si>
    <t>OS a</t>
  </si>
  <si>
    <t>PPR eS Sra “</t>
  </si>
  <si>
    <t>‘ es a 2</t>
  </si>
  <si>
    <t>a al em</t>
  </si>
  <si>
    <t>/ \\ |</t>
  </si>
  <si>
    <t>ie 5 es Lo fee)</t>
  </si>
  <si>
    <t>Gl</t>
  </si>
  <si>
    <t>j \ Ve Par hie</t>
  </si>
  <si>
    <t>HY</t>
  </si>
  <si>
    <t>tlhe oie |</t>
  </si>
  <si>
    <t>EN a","ee eS Wp</t>
  </si>
  <si>
    <t>EN a",134,True,False,2025-10-25 00:14:30,2.0_enhanced</t>
  </si>
  <si>
    <t>12CC78F0-CE70-4528-AAB7-75BBE23B51D4(1).png,custody_screenshots\Photos-1-001 (2)\12CC78F0-CE70-4528-AAB7-75BBE23B51D4(1).png,Craig,Unknown,"is</t>
  </si>
  <si>
    <t>EB Blas</t>
  </si>
  <si>
    <t>STUUR DEO.</t>
  </si>
  <si>
    <t>ree oes</t>
  </si>
  <si>
    <t>Gs NE RSE WW ay BO</t>
  </si>
  <si>
    <t>ba A! Gs Se oo</t>
  </si>
  <si>
    <t>IVE 2 —</t>
  </si>
  <si>
    <t>EA Ee Ne</t>
  </si>
  <si>
    <t>| ~~ ~~</t>
  </si>
  <si>
    <t>Es EE: A</t>
  </si>
  <si>
    <t>Se et ss oe</t>
  </si>
  <si>
    <t>SS RoE Ee So</t>
  </si>
  <si>
    <t>(e555 oes Se</t>
  </si>
  <si>
    <t>\ a HEE BY NY</t>
  </si>
  <si>
    <t>MILNE.</t>
  </si>
  <si>
    <t>MT</t>
  </si>
  <si>
    <t>Rooting</t>
  </si>
  <si>
    <t>lasts.</t>
  </si>
  <si>
    <t>Week ae reallPaul</t>
  </si>
  <si>
    <t>NO oN</t>
  </si>
  <si>
    <t>NN","EB Blas</t>
  </si>
  <si>
    <t>NO oN",196,True,False,2025-10-25 00:14:30,2.0_enhanced</t>
  </si>
  <si>
    <t>12CC78F0-CE70-4528-AAB7-75BBE23B51D4.png,custody_screenshots\Photos-1-001 (2)\12CC78F0-CE70-4528-AAB7-75BBE23B51D4.png,Craig,Unknown,"NG</t>
  </si>
  <si>
    <t>EEE: Bap ey</t>
  </si>
  <si>
    <t>“OT =</t>
  </si>
  <si>
    <t>oat</t>
  </si>
  <si>
    <t>Glint</t>
  </si>
  <si>
    <t>NIL onan —</t>
  </si>
  <si>
    <t>1 beg ee a</t>
  </si>
  <si>
    <t>A ee</t>
  </si>
  <si>
    <t>&gt; PAY CT. se</t>
  </si>
  <si>
    <t>Mi AURIL ~ = —</t>
  </si>
  <si>
    <t>HR SS &amp; NN ~</t>
  </si>
  <si>
    <t>So Pe Fe}</t>
  </si>
  <si>
    <t>~ Poa</t>
  </si>
  <si>
    <t>Ae MOOI</t>
  </si>
  <si>
    <t>CLING Sr</t>
  </si>
  <si>
    <t>ea: NUL gS</t>
  </si>
  <si>
    <t>LL!</t>
  </si>
  <si>
    <t>\ ead a</t>
  </si>
  <si>
    <t>BSB € =</t>
  </si>
  <si>
    <t>Roofing. |</t>
  </si>
  <si>
    <t>Gop te os un</t>
  </si>
  <si>
    <t>can ond.</t>
  </si>
  <si>
    <t>Rw =</t>
  </si>
  <si>
    <t>ei</t>
  </si>
  <si>
    <t>(ah NEE :","EEE: Bap ey</t>
  </si>
  <si>
    <t>(ah NEE :",223,True,False,2025-10-25 00:14:30,2.0_enhanced</t>
  </si>
  <si>
    <t>149E3C11-09BB-421F-B0A8-491BB8B4CA37.png,custody_screenshots\Photos-1-001 (2)\149E3C11-09BB-421F-B0A8-491BB8B4CA37.png,Craig,Unknown,"GE PON</t>
  </si>
  <si>
    <t>| ae ae</t>
  </si>
  <si>
    <t>tN Ve</t>
  </si>
  <si>
    <t>Gea</t>
  </si>
  <si>
    <t>ENN a</t>
  </si>
  <si>
    <t>| | Nn |</t>
  </si>
  <si>
    <t>le). ye</t>
  </si>
  <si>
    <t>(pl ee</t>
  </si>
  <si>
    <t>Nee Sl I</t>
  </si>
  <si>
    <t>fe SN Are)</t>
  </si>
  <si>
    <t>ce Ae</t>
  </si>
  <si>
    <t>a Qo</t>
  </si>
  <si>
    <t>ea","GE PON</t>
  </si>
  <si>
    <t>a Qo",89,True,False,2025-10-25 00:14:30,2.0_enhanced</t>
  </si>
  <si>
    <t>15BE0F49-3EB2-4C6A-93B4-3D4265ACADDC(1).png,custody_screenshots\Photos-1-001 (2)\15BE0F49-3EB2-4C6A-93B4-3D4265ACADDC(1).png,Craig,Unknown,"a ss</t>
  </si>
  <si>
    <t>Baa 2, ee, oe</t>
  </si>
  <si>
    <t>4 EE</t>
  </si>
  <si>
    <t>sen SR me BOB Sas KAS ZN \ a ae</t>
  </si>
  <si>
    <t>yeh. ee AD? RA OR, gee</t>
  </si>
  <si>
    <t>On tN</t>
  </si>
  <si>
    <t>aw ge oe BO eos</t>
  </si>
  <si>
    <t>a = eee eae — Wy</t>
  </si>
  <si>
    <t>ee ge eee J</t>
  </si>
  <si>
    <t>“Si. \SS ee ee</t>
  </si>
  <si>
    <t>TEP Pome ee ee: ee</t>
  </si>
  <si>
    <t>iN eer He Ds. oN i Op</t>
  </si>
  <si>
    <t>We SS SSS</t>
  </si>
  <si>
    <t>OL NSS Oe RSS SS</t>
  </si>
  <si>
    <t>et ee A We PE we SS</t>
  </si>
  <si>
    <t>‘a “ a anu. N ARES</t>
  </si>
  <si>
    <t>i “TESS SS</t>
  </si>
  <si>
    <t>eee ot</t>
  </si>
  <si>
    <t>COO a Re</t>
  </si>
  <si>
    <t>Wire en ME eee","a ss</t>
  </si>
  <si>
    <t>Wire en ME eee",293,True,False,2025-10-25 00:14:30,2.0_enhanced</t>
  </si>
  <si>
    <t>15BE0F49-3EB2-4C6A-93B4-3D4265ACADDC.png,custody_screenshots\Photos-1-001 (2)\15BE0F49-3EB2-4C6A-93B4-3D4265ACADDC.png,Craig,Unknown,"ye = a</t>
  </si>
  <si>
    <t>a 4 ae CG oe se</t>
  </si>
  <si>
    <t>. 2 AS GK Tey a</t>
  </si>
  <si>
    <t>ae a “ad a a yee</t>
  </si>
  <si>
    <t>a. ee eee</t>
  </si>
  <si>
    <t>ee td Boe gE = :</t>
  </si>
  <si>
    <t>nil “Eee ei</t>
  </si>
  <si>
    <t>OBS a oe 4 SE) ee =.</t>
  </si>
  <si>
    <t>ao i MTS ;</t>
  </si>
  <si>
    <t>len ee x She ee See</t>
  </si>
  <si>
    <t>SS, See WS Sa ee</t>
  </si>
  <si>
    <t>ee = SSS ee SS =</t>
  </si>
  <si>
    <t>22S = eZ ae</t>
  </si>
  <si>
    <t>aS SS ZZ</t>
  </si>
  <si>
    <t>am ic, AY « ie owe oes =</t>
  </si>
  <si>
    <t>GET ONS ap =</t>
  </si>
  <si>
    <t>\ Vi a NNR</t>
  </si>
  <si>
    <t>PRK UP a =&lt; ==</t>
  </si>
  <si>
    <t>. gy Mi ee oY pes She wig. ; =</t>
  </si>
  <si>
    <t>\( iY eh SO","ye = a</t>
  </si>
  <si>
    <t>\( iY eh SO",323,True,False,2025-10-25 00:14:30,2.0_enhanced</t>
  </si>
  <si>
    <t>17859917-0217-49DA-B758-EE38C3D91E92.png,custody_screenshots\Photos-1-001 (2)\17859917-0217-49DA-B758-EE38C3D91E92.png,Craig,Unknown,"_ WHY ry BRUNSWICK? {</t>
  </si>
  <si>
    <t>1E77D988-7282-447F-9026-B4D3B67A6B81(1).png,custody_screenshots\Photos-1-001 (2)\1E77D988-7282-447F-9026-B4D3B67A6B81(1).png,Craig,Unknown,"Cans</t>
  </si>
  <si>
    <t>EN</t>
  </si>
  <si>
    <t>Se TSG Oo ° fe</t>
  </si>
  <si>
    <t>of Near fe) .</t>
  </si>
  <si>
    <t>| im fo a Gee</t>
  </si>
  <si>
    <t>Lo ry ee &gt;= Y At a</t>
  </si>
  <si>
    <t>Are POs oN ht ee "" fl</t>
  </si>
  <si>
    <t>\ wea | a |</t>
  </si>
  <si>
    <t>ky NS</t>
  </si>
  <si>
    <t>EN Eee ee","Cans</t>
  </si>
  <si>
    <t>EN Eee ee",116,True,False,2025-10-25 00:14:30,2.0_enhanced</t>
  </si>
  <si>
    <t>1E77D988-7282-447F-9026-B4D3B67A6B81.png,custody_screenshots\Photos-1-001 (2)\1E77D988-7282-447F-9026-B4D3B67A6B81.png,Craig,Unknown,"ae Aw wo</t>
  </si>
  <si>
    <t>Ny ” 4 A</t>
  </si>
  <si>
    <t>p&gt; sO &gt; fla!</t>
  </si>
  <si>
    <t>° SY * 6%</t>
  </si>
  <si>
    <t>DT + os</t>
  </si>
  <si>
    <t>&gt; = 2 (&gt; _ Bs</t>
  </si>
  <si>
    <t>Loy Ws) Cis</t>
  </si>
  <si>
    <t>~ OSS Bx YEO</t>
  </si>
  <si>
    <t>a NES Fk Sf</t>
  </si>
  <si>
    <t>fee JE?</t>
  </si>
  <si>
    <t>ane Ci)</t>
  </si>
  <si>
    <t>x Coy. LE Cas</t>
  </si>
  <si>
    <t>RES oft C</t>
  </si>
  <si>
    <t>Nee ye, ee","ae Aw wo</t>
  </si>
  <si>
    <t>Nee ye, ee",150,True,False,2025-10-25 00:14:30,2.0_enhanced</t>
  </si>
  <si>
    <t>1EDE8087-73BB-46DB-B6BD-3A1B4FB23CA4.png,custody_screenshots\Photos-1-001 (2)\1EDE8087-73BB-46DB-B6BD-3A1B4FB23CA4.png,Craig,Unknown,"A any</t>
  </si>
  <si>
    <t>lf EMTS N \</t>
  </si>
  <si>
    <t>White ANIC</t>
  </si>
  <si>
    <t>ee 4 Ni bs:</t>
  </si>
  <si>
    <t>NINES ettercalipal dik Z)","A any</t>
  </si>
  <si>
    <t>NINES ettercalipal dik Z)",66,True,False,2025-10-25 00:14:30,2.0_enhanced</t>
  </si>
  <si>
    <t>2025-01-08(1).png,custody_screenshots\Photos-1-001 (2)\2025-01-08(1).png,Craig,Unknown,"Maybe tale a day of?</t>
  </si>
  <si>
    <t>2025-01-08(10).png,custody_screenshots\Photos-1-001 (2)\2025-01-08(10).png,Craig,Unknown,"NOTE — =. yA cS Si (8) 5,</t>
  </si>
  <si>
    <t>wwe — =a = \</t>
  </si>
  <si>
    <t>SEA UAT QU ee as</t>
  </si>
  <si>
    <t>aw. SE</t>
  </si>
  <si>
    <t>oe ~~ ie</t>
  </si>
  <si>
    <t>NPR IR eee</t>
  </si>
  <si>
    <t>«|</t>
  </si>
  <si>
    <t>ay _ VA ‘ BE</t>
  </si>
  <si>
    <t>pee GK LON es</t>
  </si>
  <si>
    <t>4 (peo -</t>
  </si>
  <si>
    <t>ve F Le &gt; LN BSS</t>
  </si>
  <si>
    <t>es OER A)</t>
  </si>
  <si>
    <t>:","NOTE — =. yA cS Si (8) 5,</t>
  </si>
  <si>
    <t>es OER A)",145,True,False,2025-10-25 00:14:30,2.0_enhanced</t>
  </si>
  <si>
    <t>2025-01-08(100).png,custody_screenshots\Photos-1-001 (2)\2025-01-08(100).png,Craig,Unknown,"= '</t>
  </si>
  <si>
    <t>oh tic</t>
  </si>
  <si>
    <t>Cae See</t>
  </si>
  <si>
    <t>uk. ue Ce Ane \\</t>
  </si>
  <si>
    <t>~ nt 7g</t>
  </si>
  <si>
    <t>ye :</t>
  </si>
  <si>
    <t>ie f rm pal ee</t>
  </si>
  <si>
    <t>1 aur</t>
  </si>
  <si>
    <t>uy AE ayy Sloe SD its ne</t>
  </si>
  <si>
    <t>Fath : fi ae ; md</t>
  </si>
  <si>
    <t>Jane OF oly tins iv</t>
  </si>
  <si>
    <t>ct a</t>
  </si>
  <si>
    <t>4 woe 4)</t>
  </si>
  <si>
    <t>Sine ee, he Vee ;</t>
  </si>
  <si>
    <t>he WS</t>
  </si>
  <si>
    <t>t aye “bes any &amp;</t>
  </si>
  <si>
    <t>ar a</t>
  </si>
  <si>
    <t>itd shee AS</t>
  </si>
  <si>
    <t>rote tN iy’</t>
  </si>
  <si>
    <t>ra PONS i</t>
  </si>
  <si>
    <t>2 nan aa 4 hs io.</t>
  </si>
  <si>
    <t>are) IN</t>
  </si>
  <si>
    <t>Ve ye pi f Mo 3</t>
  </si>
  <si>
    <t>a - fo nt tf</t>
  </si>
  <si>
    <t>rn 4 , : 5 i</t>
  </si>
  <si>
    <t>an Bab” ca .</t>
  </si>
  <si>
    <t>LA’ ae eo</t>
  </si>
  <si>
    <t>3 aoe &gt; fas es :</t>
  </si>
  <si>
    <t>pe =</t>
  </si>
  <si>
    <t>— a FN eet</t>
  </si>
  <si>
    <t>er re SE =</t>
  </si>
  <si>
    <t>var a ey Sos FET . 7</t>
  </si>
  <si>
    <t>tk oe ae SSR a: =</t>
  </si>
  <si>
    <t>he BO Ae eto AS aes ok ae va ae</t>
  </si>
  <si>
    <t>ier ""#5, wnat rh</t>
  </si>
  <si>
    <t>ae oe</t>
  </si>
  <si>
    <t>a ae Pe yee As</t>
  </si>
  <si>
    <t>era te or re bee we yo</t>
  </si>
  <si>
    <t>Ae ess wey ett Me</t>
  </si>
  <si>
    <t>vos &gt; Fis</t>
  </si>
  <si>
    <t>a ard 7 wets ay wee</t>
  </si>
  <si>
    <t>Sy ea ae ay ESSN</t>
  </si>
  <si>
    <t>mw exo ~ ty ay et eh ys Se</t>
  </si>
  <si>
    <t>™ x Ra AS Lee</t>
  </si>
  <si>
    <t>7 he, it</t>
  </si>
  <si>
    <t>tse, ey if</t>
  </si>
  <si>
    <t>BAIT : ean ghee</t>
  </si>
  <si>
    <t>A : on, »&gt; Sane Se a alk ol ¥</t>
  </si>
  <si>
    <t>A) hs ede</t>
  </si>
  <si>
    <t>po Coy oe az</t>
  </si>
  <si>
    <t>Aver BS</t>
  </si>
  <si>
    <t>me Pees</t>
  </si>
  <si>
    <t>Te 3 :</t>
  </si>
  <si>
    <t>J oy</t>
  </si>
  <si>
    <t>Teh | +","oh tic</t>
  </si>
  <si>
    <t>Teh | +",720,True,False,2025-10-25 00:14:30,2.0_enhanced</t>
  </si>
  <si>
    <t>2025-01-08(101).png,custody_screenshots\Photos-1-001 (2)\2025-01-08(101).png,Craig,Unknown,"4-09) Ni Pay Yl:</t>
  </si>
  <si>
    <t>December21%2024! NN NE AP EN (X) ES</t>
  </si>
  <si>
    <t>BM)</t>
  </si>
  <si>
    <t>EE EIN A Ig OS</t>
  </si>
  <si>
    <t>CAS MAT CALS SN FS REN SR eat ry</t>
  </si>
  <si>
    <t>ONY Be | ae</t>
  </si>
  <si>
    <t>Zs as i ad ES p</t>
  </si>
  <si>
    <t>TS NE</t>
  </si>
  <si>
    <t>Os Big, A</t>
  </si>
  <si>
    <t>(= SS Gree</t>
  </si>
  <si>
    <t>Sl |</t>
  </si>
  <si>
    <t>—","4-09) Ni Pay Yl:</t>
  </si>
  <si>
    <t>Sl |",168,True,False,2025-10-25 00:14:30,2.0_enhanced</t>
  </si>
  <si>
    <t>2025-01-08(102).png,custody_screenshots\Photos-1-001 (2)\2025-01-08(102).png,Craig,Unknown,"December oD</t>
  </si>
  <si>
    <t>AO) 5</t>
  </si>
  <si>
    <t>@© LIVE v</t>
  </si>
  <si>
    <t>) iy?</t>
  </si>
  <si>
    <t>os 40 aN</t>
  </si>
  <si>
    <t>LY pi Pt alc</t>
  </si>
  <si>
    <t>NZ neg</t>
  </si>
  <si>
    <t>we pe VERS</t>
  </si>
  <si>
    <t>eg “Be TER</t>
  </si>
  <si>
    <t>5 Af</t>
  </si>
  <si>
    <t>th, oe yess</t>
  </si>
  <si>
    <t>eS = a</t>
  </si>
  <si>
    <t>Bi ton PEN</t>
  </si>
  <si>
    <t>| eae Ae</t>
  </si>
  <si>
    <t>aa Aes</t>
  </si>
  <si>
    <t>VER er</t>
  </si>
  <si>
    <t>xo</t>
  </si>
  <si>
    <t>q =)</t>
  </si>
  <si>
    <t>3 (Ss S| | ceed</t>
  </si>
  <si>
    <t>4 aap incites | eet =| i sie","December oD</t>
  </si>
  <si>
    <t>4 aap incites | eet =| i sie",197,True,False,2025-10-25 00:14:30,2.0_enhanced</t>
  </si>
  <si>
    <t>2025-01-08(103).png,custody_screenshots\Photos-1-001 (2)\2025-01-08(103).png,Craig,Unknown,"4-09) SAG MM,</t>
  </si>
  <si>
    <t>AY , (38)</t>
  </si>
  <si>
    <t>Ewe ES lees</t>
  </si>
  <si>
    <t>Sa =</t>
  </si>
  <si>
    <t>Lg) a</t>
  </si>
  <si>
    <t>Pe Sf 3</t>
  </si>
  <si>
    <t>Se kg Fees gee</t>
  </si>
  <si>
    <t>Sh eae</t>
  </si>
  <si>
    <t>—,","4-09) SAG MM,</t>
  </si>
  <si>
    <t>Sh eae",76,True,False,2025-10-25 00:14:30,2.0_enhanced</t>
  </si>
  <si>
    <t>2025-01-08(11).png,custody_screenshots\Photos-1-001 (2)\2025-01-08(11).png,Craig,Unknown,"©) ®)</t>
  </si>
  <si>
    <t>16:20)</t>
  </si>
  <si>
    <t>41:52 BM)</t>
  </si>
  <si>
    <t>oN</t>
  </si>
  <si>
    <t>(&gt;)</t>
  </si>
  <si>
    <t>9 @®s</t>
  </si>
  <si>
    <t>,October,21</t>
  </si>
  <si>
    <t>9 @®s",20,True,False,2025-10-25 00:14:30,2.0_enhanced</t>
  </si>
  <si>
    <t>2025-01-08(12).png,custody_screenshots\Photos-1-001 (2)\2025-01-08(12).png,Craig,Unknown,"G19) Ay Se a VG ofl ee &gt; (2)</t>
  </si>
  <si>
    <t>Whi ~ SEU (%)</t>
  </si>
  <si>
    <t>‘ Af PERSON 2% LL ES BS</t>
  </si>
  <si>
    <t>aie ex Hy. Pe SS es</t>
  </si>
  <si>
    <t>/ —, AB eee</t>
  </si>
  <si>
    <t>as ON</t>
  </si>
  <si>
    <t>aa","G19) Ay Se a VG ofl ee &gt; (2)</t>
  </si>
  <si>
    <t>as ON",104,True,False,2025-10-25 00:14:30,2.0_enhanced</t>
  </si>
  <si>
    <t>2025-01-08(13).png,custody_screenshots\Photos-1-001 (2)\2025-01-08(13).png,Craig,Unknown,"12:51) cS Ga)</t>
  </si>
  <si>
    <t>2025-01-08(14).png,custody_screenshots\Photos-1-001 (2)\2025-01-08(14).png,Craig,Unknown,"aS G4)</t>
  </si>
  <si>
    <t>2025-01-08(15).png,custody_screenshots\Photos-1-001 (2)\2025-01-08(15).png,Craig,Unknown,"wae call &gt; (5)</t>
  </si>
  <si>
    <t>folete]</t>
  </si>
  <si>
    <t>990 ?</t>
  </si>
  <si>
    <t>Z —- \</t>
  </si>
  <si>
    <t>Name DESKTOP-1FOG6AJ</t>
  </si>
  <si>
    <t>OS Edition Windows 10 Home</t>
  </si>
  <si>
    <t>Version 2009</t>
  </si>
  <si>
    <t>OS Build 10.0.19045.5247</t>
  </si>
  <si>
    <t>System type HP ENVY m6 Notebook</t>
  </si>
  <si>
    <t>PC</t>
  </si>
  <si>
    <t>RAM 7 GB</t>
  </si>
  <si>
    <t>Serial number CND24409P0</t>
  </si>
  <si>
    <t>\(g faFaccountmicrosoicom ©</t>
  </si>
  <si>
    <t>€ &gt;» 6 og @</t>
  </si>
  <si>
    <t>,wae call &gt; (5)</t>
  </si>
  <si>
    <t>€ &gt;» 6 og @",227,True,False,2025-10-25 00:14:30,2.0_enhanced</t>
  </si>
  <si>
    <t>2025-01-08(16).png,custody_screenshots\Photos-1-001 (2)\2025-01-08(16).png,cralganddawn@outlook.com,cralganddawn@outlook.com,"M263 O\8096Dlodt</t>
  </si>
  <si>
    <t>Thank You for Your Order</t>
  </si>
  <si>
    <t>Hello cralganddawn@outlook.com,</t>
  </si>
  <si>
    <t>‘We appreciate gettIng your order. Your purchase has already been handled. Your transaction to buy</t>
  </si>
  <si>
    <t>0.02021548 BTC was completed. The transaction can take a short while to reflect in your account.</t>
  </si>
  <si>
    <t>Bill to: cralganddawn@outlook.com</t>
  </si>
  <si>
    <t>Description [Rate] Network fee, fAmount]</t>
  </si>
  <si>
    <t>COINBASE*inc Bitcoin 28570.90 $10.00 327.73</t>
  </si>
  <si>
    <t>Bitcoin exchange</t>
  </si>
  <si>
    <t>Total in Dollars 327.73</t>
  </si>
  <si>
    <t>We much appreciate your cooperation with us. Any help we can give you will be</t>
  </si>
  <si>
    <t>appreciated.</t>
  </si>
  <si>
    <t>a problem with this transaction?</t>
  </si>
  <si>
    <t>You have 24 hours after the transaction date to file a dispute. Contact our staff at</t>
  </si>
  <si>
    <t>any time for Information.</t>
  </si>
  <si>
    <t>Toll Free: +4-(888)-365-8516</t>
  </si>
  <si>
    <t>Regards,</t>
  </si>
  <si>
    <t>,M263 O\8096Dlodt</t>
  </si>
  <si>
    <t>Regards,",702,True,True,2025-10-25 00:14:30,2.0_enhanced</t>
  </si>
  <si>
    <t>2025-01-08(17).png,custody_screenshots\Photos-1-001 (2)\2025-01-08(17).png,calganddawn@outlook.com,craiganddawn@outlook.com,"o</t>
  </si>
  <si>
    <t>coinbase = BPayPal INVOICE</t>
  </si>
  <si>
    <t>‘Transaction ID: OFB8TVHBQ7EZ3W8</t>
  </si>
  <si>
    <t>tavolce Number: OF8STYHBQ7EZ3WB-</t>
  </si>
  <si>
    <t>‘Thank You for Your Order</t>
  </si>
  <si>
    <t>Hello calganddawn@outlook.com,</t>
  </si>
  <si>
    <t>We appreciate getting your order. Your purchase has already been handled. Your transaction to buy</t>
  </si>
  <si>
    <t>0.02021548 BTC was completed. The transaction can take a short while to reflect In your account,</t>
  </si>
  <si>
    <t>Bull t</t>
  </si>
  <si>
    <t>craiganddawn@outlook.com</t>
  </si>
  <si>
    <t>Description ) Rate Network foc Amount aay</t>
  </si>
  <si>
    <t>COINBASE*inc Bitcain '28570.90 $10.00 301,73</t>
  </si>
  <si>
    <t>Biteoln exchange</t>
  </si>
  <si>
    <t>Total in Dollars 301.73</t>
  </si>
  <si>
    <t>appreciated,</t>
  </si>
  <si>
    <t>You have 24 hours after the transactlon date to file a dispute, Contact our staff at</t>
  </si>
  <si>
    <t>Toll Free: +1-(888)-365-8516</t>
  </si>
  <si>
    <t>,coinbase = BPayPal INVOICE</t>
  </si>
  <si>
    <t>Regards,",777,True,True,2025-10-25 00:14:30,2.0_enhanced</t>
  </si>
  <si>
    <t>2025-01-08(18).png,custody_screenshots\Photos-1-001 (2)\2025-01-08(18).png,Craig,Unknown,"3:03 cae)</t>
  </si>
  <si>
    <t>OGPBH? Oe</t>
  </si>
  <si>
    <t>Tn mot geome talk emymoane clout i</t>
  </si>
  <si>
    <t>(ut you led end stella clot. To say</t>
  </si>
  <si>
    <t>eoything (sss fs insulting.</t>
  </si>
  <si>
    <t>enced</t>
  </si>
  <si>
    <t>No more of that</t>
  </si>
  <si>
    <t>Only reason un tallting to you fs tir</t>
  </si>
  <si>
    <t>Ganstate</t>
  </si>
  <si>
    <t>,OGPBH? Oe</t>
  </si>
  <si>
    <t>Ganstate",227,True,False,2025-10-25 00:14:30,2.0_enhanced</t>
  </si>
  <si>
    <t>2025-01-08(19).png,custody_screenshots\Photos-1-001 (2)\2025-01-08(19).png,Craig,Unknown,"3:03 cae)</t>
  </si>
  <si>
    <t>yom mecd Gatefiled menaftacter 0 em</t>
  </si>
  <si>
    <t>tala</t>
  </si>
  <si>
    <t>Dent pretend with me.</t>
  </si>
  <si>
    <t>You are neta whits beater or chile)</t>
  </si>
  <si>
    <t>ebuser but by godl you have caused)</t>
  </si>
  <si>
    <t>awerld of hunt iy bcing a temo</t>
  </si>
  <si>
    <t>That selidyvow descrive to ralise your</t>
  </si>
  <si>
    <t>Chil) with Erma.</t>
  </si>
  <si>
    <t>rcclsuccen</t>
  </si>
  <si>
    <t>el(8le &amp;</t>
  </si>
  <si>
    <t>el(8le &amp;",260,True,False,2025-10-25 00:14:30,2.0_enhanced</t>
  </si>
  <si>
    <t>2025-01-08(2).png,custody_screenshots\Photos-1-001 (2)\2025-01-08(2).png,Craig,Unknown,"iMemoryEUII@)</t>
  </si>
  <si>
    <t>2025-01-08(20).png,custody_screenshots\Photos-1-001 (2)\2025-01-08(20).png,Craig,Unknown,"shame ©</t>
  </si>
  <si>
    <t>o Alexchanges will tale place ef a acuivel pulslis</t>
  </si>
  <si>
    <t>location cra designated thic+party site.</t>
  </si>
  <si>
    <t>2% Dignute Resalttion</t>
  </si>
  <si>
    <t>o Disagreements will be ackhessed through court&gt;</t>
  </si>
  <si>
    <t>eppoitcd meciation baiere any unfletcral action</t>
  </si>
  <si>
    <t>SeChild\laxiBenefit</t>
  </si>
  <si>
    <t>o The Child Tex Boncit wil be gait evenly</t>
  </si>
  <si>
    <t>betweenjbothyparentshtojretlect{the}50/50)</t>
  </si>
  <si>
    <t>custodyfarrangements</t>
  </si>
  <si>
    <t>oNTravelland|Outings)</t>
  </si>
  <si>
    <t>o Any wave exscecing SO lan or hvaling</t>
  </si>
  <si>
    <t>ovemight stays mst fe communtisated fn</t>
  </si>
  <si>
    <t>wilting and approved by the other parent.</t>
  </si>
  <si>
    <t>10, Gloncstyand Accomimeihyy</t>
  </si>
  <si>
    <t>o Any dishonesty, misreprescniation, or reiusal to</t>
  </si>
  <si>
    <t>eooperete will se cocumamticd anc] used as</t>
  </si>
  <si>
    <t>evidence fh count proccccings, with potential</t>
  </si>
  <si>
    <t>(egal consaquences.</t>
  </si>
  <si>
    <t>This pk fs mon-negetietile unless preposed)</t>
  </si>
  <si>
    <t>Ghenges ene ih Harper's (east interest and] agnaac]</t>
  </si>
  <si>
    <t>upon ih waiting. 07 yew fail to respond, 0 will move</t>
  </si>
  <si>
    <t>formar with filing tiiis as any femmel response to</t>
  </si>
  <si>
    <t>your iil custochy fig.</t>
  </si>
  <si>
    <t>,shame ©</t>
  </si>
  <si>
    <t>Craighschulz",933,True,False,2025-10-25 00:14:30,2.0_enhanced</t>
  </si>
  <si>
    <t>2025-01-08(21).png,custody_screenshots\Photos-1-001 (2)\2025-01-08(21).png,Craig,Unknown,"2:23) , PrIkaG})</t>
  </si>
  <si>
    <t>shame @</t>
  </si>
  <si>
    <t>o hiciktkr san) Grech) Oscacionss</t>
  </si>
  <si>
    <t>Aiemeted yearly, with herpers bibthicky soit</t>
  </si>
  <si>
    <t>letwech Params I an agrecment camnet le</t>
  </si>
  <si>
    <t>&amp; Genpact hEnpar</t>
  </si>
  <si>
    <t>o FEnper will only be leit ih the care of approved</t>
  </si>
  <si>
    <t>o MEME cesiceness Erma Raw or Jame</t>
  </si>
  <si>
    <t>Ryani(Nanny)3</t>
  </si>
  <si>
    <t>o At Gries cecideness Graig Schulz or another</t>
  </si>
  <si>
    <t>o TETpEr must met he ih the presence of enyeNe</t>
  </si>
  <si>
    <t>uncler the ininence of suisimecs, This inalucies</t>
  </si>
  <si>
    <t>(egal cenneltis use thet innpaits caregiving</t>
  </si>
  <si>
    <t>fability}</t>
  </si>
  <si>
    <t>&amp; Vieiation ontaikis ef Rarentihg ute</t>
  </si>
  <si>
    <t>o Visits outside the schachils cecnite a mihi of</t>
  </si>
  <si>
    <t>2A hours’ notice enc must be eppreved Iyy te</t>
  </si>
  <si>
    <t>‘fothemparents</t>
  </si>
  <si>
    <t>o Communication will be Ihiiiied to matters</t>
  </si>
  <si>
    <t>regarding Herpes Uncktes ragerding her</t>
  </si>
  <si>
    <t>echachi, health, and well-icing</t>
  </si>
  <si>
    <t>@ Srhanges</t>
  </si>
  <si>
    <t>o Alexchenges will tele place eta neural public</t>
  </si>
  <si>
    <t>,shame @</t>
  </si>
  <si>
    <t>location cra designated thic+party site.",831,True,False,2025-10-25 00:14:30,2.0_enhanced</t>
  </si>
  <si>
    <t>2025-01-08(22).png,custody_screenshots\Photos-1-001 (2)\2025-01-08(22).png,Craig,Emma,"2:22 | SED)</t>
  </si>
  <si>
    <t>ijEmmay</t>
  </si>
  <si>
    <t>As you have net haan coaparative th working</t>
  </si>
  <si>
    <t>together ter Harpers benait, Pye cevised the</t>
  </si>
  <si>
    <t>percnting Glew to ceilect a siiietce, more eqpitaile</t>
  </si>
  <si>
    <t>gan puiesitizes her neccis while cnewing</t>
  </si>
  <si>
    <t>eccounmliiiy and faiimess,</t>
  </si>
  <si>
    <t>Ietongly cneewrage yew to take this serioushy,</t>
  </si>
  <si>
    <t>may lead to tirther legal action, which Iam</t>
  </si>
  <si>
    <t>lpreparedktoypursueltorensurelarpemmhaslasate</t>
  </si>
  <si>
    <t>end euppertive caviremment.</t>
  </si>
  <si>
    <t>Custody/Arrangement)</t>
  </si>
  <si>
    <t>o Cipeicel Gustachs</t>
  </si>
  <si>
    <t>fhoper will suit her tine eqmeihy between (seth</t>
  </si>
  <si>
    <t>Parents Gn a GO/EO basis. Nefither parent will have</t>
  </si>
  <si>
    <t>poieany ceciclence seins.</t>
  </si>
  <si>
    <t>alegaliCustody:)</t>
  </si>
  <si>
    <t>Goth parents wil share legal eustechy enc mele alll</t>
  </si>
  <si>
    <t>mefer cecisions regarcing Harpers echieation,</t>
  </si>
  <si>
    <t>hiealiiheara, enc other signiiiicant mations.</t>
  </si>
  <si>
    <t>2 Parchting tine Schechis</t>
  </si>
  <si>
    <t>o ReguierSchachiles</t>
  </si>
  <si>
    <t>o Wack As Parent A Guncky S800 PM — Fiikky</t>
  </si>
  <si>
    <t>5:0 0]RM)]</t>
  </si>
  <si>
    <t>o Wack Gs Parent B Git S800 Pi &gt; Sunday</t>
  </si>
  <si>
    <t>o Cdiths</t>
  </si>
  <si>
    <t>o Cdiths",977,True,True,2025-10-25 00:14:30,2.0_enhanced</t>
  </si>
  <si>
    <t>2025-01-08(23).png,custody_screenshots\Photos-1-001 (2)\2025-01-08(23).png,Craig,Unknown,"i139) all S Ga)</t>
  </si>
  <si>
    <t>OFPRNP Ee!</t>
  </si>
  <si>
    <t>Ident even Know this &amp; in met</t>
  </si>
  <si>
    <t>wenied about it citer Graig. Sines</t>
  </si>
  <si>
    <t>the paper work tas been filled out</t>
  </si>
  <si>
    <t>is a weight ot? my shoulklers.</t>
  </si>
  <si>
    <t>Geceuss in the end fits not about</t>
  </si>
  <si>
    <t>you or) or what's heppencd or who's</t>
  </si>
  <si>
    <t>Iying fits the care for our daughter</t>
  </si>
  <si>
    <t>,i139) all S Ga)</t>
  </si>
  <si>
    <t>airanslate)",295,True,False,2025-10-25 00:14:30,2.0_enhanced</t>
  </si>
  <si>
    <t>2025-01-08(24).png,custody_screenshots\Photos-1-001 (2)\2025-01-08(24).png,Craig,Unknown,"its Cenpers world naw Emme that’s</t>
  </si>
  <si>
    <t>Your sini? (ll have packed up nest</t>
  </si>
  <si>
    <t>week then you cent gotta wom</t>
  </si>
  <si>
    <t>ehoout the apartment et alll</t>
  </si>
  <si>
    <t>Bucichy 0 am that's wity 0 weed to</t>
  </si>
  <si>
    <t>anrange tines to dof all clone with</t>
  </si>
  <si>
    <t>alnewbornilols</t>
  </si>
  <si>
    <t>event cen worted since I started</t>
  </si>
  <si>
    <t>piling the garibage fer Galle to walk</t>
  </si>
  <si>
    <t>©) (Ge)</t>
  </si>
  <si>
    <t>,its Cenpers world naw Emme that’s</t>
  </si>
  <si>
    <t>Message Q",329,True,False,2025-10-25 00:14:30,2.0_enhanced</t>
  </si>
  <si>
    <t>2025-01-08(25).png,custody_screenshots\Photos-1-001 (2)\2025-01-08(25).png,Craig,Unknown,"12:53) Any Gamage 0 will ti: too, But al Fin S net Ea)</t>
  </si>
  <si>
    <t>g clout the past or 0</t>
  </si>
  <si>
    <t>with My the Gi» garbage</t>
  </si>
  <si>
    <t>Wote net? i's dene and over with</t>
  </si>
  <si>
    <t>i's met over with cause i's</t>
  </si>
  <si>
    <t>Does he know youre nat staying</t>
  </si>
  <si>
    <t>Least of may wenttss sight mom, Yes.</t>
  </si>
  <si>
    <t>all werk emt</t>
  </si>
  <si>
    <t>When's he tant yen aR mg</t>
  </si>
  <si>
    <t>You need a You cant Live in am</t>
  </si>
  <si>
    <t>Uptown apartinent with a balay ancl</t>
  </si>
  <si>
    <t>pipers</t>
  </si>
  <si>
    <t>Bnd of ster, You know it</t>
  </si>
  <si>
    <t>Wea talk that, 0 sefcl Fue</t>
  </si>
  <si>
    <t>beentstavinalhererandinotentially,</t>
  </si>
  <si>
    <t>©)","g clout the past or 0</t>
  </si>
  <si>
    <t>beentstavinalhererandinotentially,",373,True,False,2025-10-25 00:14:30,2.0_enhanced</t>
  </si>
  <si>
    <t>2025-01-08(26).png,custody_screenshots\Photos-1-001 (2)\2025-01-08(26).png,Craig,Unknown,"Thank you for ofitaring to hal. Your</t>
  </si>
  <si>
    <t>pack your chit up steht eniick witha</t>
  </si>
  <si>
    <t>nantorn so 0 figure yom ware tha</t>
  </si>
  <si>
    <t>rushtoygevits</t>
  </si>
  <si>
    <t>Ai geod, thank youd 0 wil reach ert</t>
  </si>
  <si>
    <t>Iwan to help. 0 cent care elsourt the</t>
  </si>
  <si>
    <t>custody thihg ter 100th time fut</t>
  </si>
  <si>
    <t>cangtigetfaidumpstemunlesshyoure</t>
  </si>
  <si>
    <t>taling me Whays gaihg on. 1 cane</t>
  </si>
  <si>
    <t>Gone ona chs notice, wil you</t>
  </si>
  <si>
    <t>Want me to iL Dumpster anc when</t>
  </si>
  <si>
    <t>would you [ike fi dame [yy</t>
  </si>
  <si>
    <t>0's fust Pwo elso asked tiie and tine</t>
  </si>
  <si>
    <t>agen so it's casicr 70 do h, I know</t>
  </si>
  <si>
    <t>any family wil help. Again act tying</t>
  </si>
  <si>
    <t>fo bo uch or fight Pin ust tired of ft</t>
  </si>
  <si>
    <t>ail, Ident have R ih me.</t>
  </si>
  <si>
    <t>Idem t oven Know this &amp; i met</t>
  </si>
  <si>
    <t>wonted ehout it dither Graig. Since</t>
  </si>
  <si>
    <t>the paper work has bean filled eu</t>
  </si>
  <si>
    <t>its awelcin oi my shouicisrs.</t>
  </si>
  <si>
    <t>Because tin the end i's not elon</t>
  </si>
  <si>
    <t>you or) or whats happened or whats</t>
  </si>
  <si>
    <t>hying fits the care fer our cemghter</t>
  </si>
  <si>
    <t>Oc==</t>
  </si>
  <si>
    <t>,Thank you for ofitaring to hal. Your</t>
  </si>
  <si>
    <t>Oc==",847,True,False,2025-10-25 00:14:30,2.0_enhanced</t>
  </si>
  <si>
    <t>2025-01-08(27).png,custody_screenshots\Photos-1-001 (2)\2025-01-08(27).png,Craig,Matt,"SZ OORBUYlIKe]IISaidjittdoesngt</t>
  </si>
  <si>
    <t>matter Ifustem dog Rat any eum</t>
  </si>
  <si>
    <t>pace so) domt Gat any More</t>
  </si>
  <si>
    <t>euressed than Iam</t>
  </si>
  <si>
    <t>Thentes agin fer taling mo what</t>
  </si>
  <si>
    <t>can and cant ch.</t>
  </si>
  <si>
    <t>Your pase doesnt work th the seal</t>
  </si>
  <si>
    <t>worl.</t>
  </si>
  <si>
    <t>Eut veh. Soi? 1) need help Ml reach</t>
  </si>
  <si>
    <t>CUTABUHlullltexayallatem @yiust</t>
  </si>
  <si>
    <t>Cleaning</t>
  </si>
  <si>
    <t>,SZ OORBUYlIKe]IISaidjittdoesngt</t>
  </si>
  <si>
    <t>Ot —®)",459,True,True,2025-10-25 00:14:30,2.0_enhanced</t>
  </si>
  <si>
    <t>2025-01-08(28).png,custody_screenshots\Photos-1-001 (2)\2025-01-08(28).png,Craig,Unknown,"la Missing|\Wages)</t>
  </si>
  <si>
    <t>2025-01-08(29).png,custody_screenshots\Photos-1-001 (2)\2025-01-08(29).png,Craig,Unknown,"oct) S (37)</t>
  </si>
  <si>
    <t>—.—O on</t>
  </si>
  <si>
    <t>xg ExTranster Giday D</t>
  </si>
  <si>
    <t>OMINTERAC es Lransfer-yAimoneystranstemfrom|PLATINUM|ROOEI=s</t>
  </si>
  <si>
    <t>Vinw hh irewecr / Rengais (1 EM RAN, FLAT ROOFING</t>
  </si>
  <si>
    <t>INCXhaslsentyyouls369°291(CAD)Tandithelmoneyjhas|beenjaut=s</t>
  </si>
  <si>
    <t>INTERACYes Transfer-;Almoneyjtransfertrom|PLUATINUMIROOEI=y</t>
  </si>
  <si>
    <t>Vaw ih ironscr | Raneais FT GM RAN, LAT ROOFING</t>
  </si>
  <si>
    <t>(NG. has cant em SEO (OAD) and the mancy has beem atin</t>
  </si>
  <si>
    <t>INTERACTes Transfer-JA\moneyjtransfenfrom|BLATINUM|ROOEIEN</t>
  </si>
  <si>
    <t>Vsw in tronser | Rengais Ci GA RUAN, PLANT ROORDNS</t>
  </si>
  <si>
    <t>(NG. hes cant yo GLOSS (OAL) and thomionay has Been att.</t>
  </si>
  <si>
    <t>&amp; PAB D</t>
  </si>
  <si>
    <t>INTTERACTexTranster-zA(moneyjtranstemfrom|PlATINUM|ROOEI Ss</t>
  </si>
  <si>
    <t>Wiewinjbrowsen|[Erancais|Hi/EMMA\RYANSPIFATINUMIROOEING])</t>
  </si>
  <si>
    <t>ONGC, hes Sant 120 G702.08 (GND) and theanenay les baanetin</t>
  </si>
  <si>
    <t>INTTERACYes TransterzAlmoneygtranstemtrom|PUATINUMIROOF IE</t>
  </si>
  <si>
    <t>WViewlin|browsen|[Erancais] Hi/EMMAIRYANSPLATINUMIROOEING)</t>
  </si>
  <si>
    <t>INC Ahastsenttyouls765°30](CAD)fand|thelmoneyjhas|beenlautes</t>
  </si>
  <si>
    <t>(alwlsielelelolo ele)</t>
  </si>
  <si>
    <t>Alsloleleleletele</t>
  </si>
  <si>
    <t>(oJ [2 felwleletee</t>
  </si>
  <si>
    <t>(oJ [2 felwleletee",978,True,False,2025-10-25 00:14:30,2.0_enhanced</t>
  </si>
  <si>
    <t>2025-01-08(3).png,custody_screenshots\Photos-1-001 (2)\2025-01-08(3).png,Craig,Unknown,"7 tht</t>
  </si>
  <si>
    <t>2025-01-08(30).png,custody_screenshots\Photos-1-001 (2)\2025-01-08(30).png,Craig,Unknown,"‘The biggest mistake in a relationship</t>
  </si>
  <si>
    <t>is giving your heart to someone who</t>
  </si>
  <si>
    <t>is in need_of a brain.","‘The biggest mistake in a relationship</t>
  </si>
  <si>
    <t>is in need_of a brain.",97,True,False,2025-10-25 00:14:30,2.0_enhanced</t>
  </si>
  <si>
    <t>2025-01-08(31).png,custody_screenshots\Photos-1-001 (2)\2025-01-08(31).png,Craig,Unknown,"blackoutibuttthatrs\whatil[dotormyou</t>
  </si>
  <si>
    <t>2025-01-08(32).png,custody_screenshots\Photos-1-001 (2)\2025-01-08(32).png,Craig,Unknown,"tall you ence only, your Gills are our</t>
  </si>
  <si>
    <t>2025-01-08(33).png,custody_screenshots\Photos-1-001 (2)\2025-01-08(33).png,Craig,Unknown,"Tene Message o SS</t>
  </si>
  <si>
    <t>tem, Ang evOSIeEM</t>
  </si>
  <si>
    <t>We went fora walk to do seme</t>
  </si>
  <si>
    <t>trahing. Iwoulkin't ust up and [eave</t>
  </si>
  <si>
    <t>Put 1 cent want to talk fo prow aight</t>
  </si>
  <si>
    <t>now, Fm cant, So we wem fora</t>
  </si>
  <si>
    <t>walk, Both meccied i. fust up and</t>
  </si>
  <si>
    <t>eave and net tall ou,</t>
  </si>
  <si>
    <t>THe, AB RSAM</t>
  </si>
  <si>
    <t>Unelseaone] yew aban Lame</t>
  </si>
  <si>
    <t>Yeutio.em your cram. Vern cain eve</t>
  </si>
  <si>
    <t>of eventing | need everyday</t>
  </si>
  <si>
    <t>an cil enprot ano to provi bee PD</t>
  </si>
  <si>
    <t>tall you once cally, your Hills are your</t>
  </si>
  <si>
    <t>Bills tik seoene yew magiost fier ene</t>
  </si>
  <si>
    <t>more tina. I? you dont care alsour</t>
  </si>
  <si>
    <t>har han estoy Gro word eauso0</t>
  </si>
  <si>
    <t>couleint co that to an ential [et</t>
  </si>
  <si>
    <t>afm one whe tdelizes you and</t>
  </si>
  <si>
    <t>(oaks ef row two the way wow co. 0</t>
  </si>
  <si>
    <t>way and despite the iting sie</t>
  </si>
  <si>
    <t>neccls yew Gtiys canse tniterimetely</t>
  </si>
  <si>
    <t>that's whet fi ftareed to happen when</t>
  </si>
  <si>
    <t>Nthonght we would so © fenntihy,</t>
  </si>
  <si>
    <t>Wher you chewed me tocky fs tet</t>
  </si>
  <si>
    <t>were coma. Yeurve never epalogized]</t>
  </si>
  <si>
    <t>ih eur [iid so yerrte net starting</t>
  </si>
  <si>
    <t>tacky chyfously anc 1 chat even</t>
  </si>
  <si>
    <t>thik yourd Lnow whet To epalogize</t>
  </si>
  <si>
    <t>fer anya, Your net steps cecilia</t>
  </si>
  <si>
    <t>,Tene Message o SS</t>
  </si>
  <si>
    <t>fer anya, Your net steps cecilia",975,True,False,2025-10-25 00:14:30,2.0_enhanced</t>
  </si>
  <si>
    <t>2025-01-08(34).png,custody_screenshots\Photos-1-001 (2)\2025-01-08(34).png,Craig,Unknown,"Chay Hillie’s coming coun for the</t>
  </si>
  <si>
    <t>Inighththink{Excited|torseelherylgm)</t>
  </si>
  <si>
    <t>in bath acu Meyiso go eppkoum tor</t>
  </si>
  <si>
    <t>Ghessccale again i? you wanna fefti.o</t>
  </si>
  <si>
    <t>Péltewo thet. 0 tow yom,</t>
  </si>
  <si>
    <t>Fuck babe in so exitamstad 0</t>
  </si>
  <si>
    <t>canceaiied on will</t>
  </si>
  <si>
    <t>SOU io</t>
  </si>
  <si>
    <t>No macd to apalogfiza</t>
  </si>
  <si>
    <t>BEDDIED7~2CEO</t>
  </si>
  <si>
    <t>SIRE G}imagexy2}</t>
  </si>
  <si>
    <t>ookinglgoooococd</t>
  </si>
  <si>
    <t>Ri, Ago ak eNnrM</t>
  </si>
  <si>
    <t>2 la</t>
  </si>
  <si>
    <t>,Chay Hillie’s coming coun for the</t>
  </si>
  <si>
    <t>2 la",420,True,False,2025-10-25 00:14:30,2.0_enhanced</t>
  </si>
  <si>
    <t>2025-01-08(35).png,custody_screenshots\Photos-1-001 (2)\2025-01-08(35).png,Craig,Unknown,"Then halbihg will clean cut iis</t>
  </si>
  <si>
    <t>Just chivihg erounch Flask, sack</t>
  </si>
  <si>
    <t>Why bother contig back then? AD</t>
  </si>
  <si>
    <t>Ceuso he’s picking me up aiter7</t>
  </si>
  <si>
    <t>Ohnek</t>
  </si>
  <si>
    <t>FrigAugilaty.:32iBM</t>
  </si>
  <si>
    <t>kes</t>
  </si>
  <si>
    <t>Mave</t>
  </si>
  <si>
    <t>ehorthy</t>
  </si>
  <si>
    <t>YES</t>
  </si>
  <si>
    <t>,Then halbihg will clean cut iis</t>
  </si>
  <si>
    <t>YES",160,True,False,2025-10-25 00:14:30,2.0_enhanced</t>
  </si>
  <si>
    <t>2025-01-08(36).png,custody_screenshots\Photos-1-001 (2)\2025-01-08(36).png,Craig,Unknown,"cal S</t>
  </si>
  <si>
    <t>how wes I know Graig</t>
  </si>
  <si>
    <t>hel you net geting h. Pm act fighting</t>
  </si>
  <si>
    <t>et botion of steits font coor</t>
  </si>
  <si>
    <t>Rit, Oar</t>
  </si>
  <si>
    <t>Or BOGE, Almost 100% is tho fist</t>
  </si>
  <si>
    <t>Ri, Ok</t>
  </si>
  <si>
    <t>yew find weed thet fe coal But</t>
  </si>
  <si>
    <t>Just chiving around. Mask, back</t>
  </si>
  <si>
    <t>Then helping will out his</t>
  </si>
  <si>
    <t>@","cal S</t>
  </si>
  <si>
    <t>Then helping will out his",258,True,False,2025-10-25 00:14:30,2.0_enhanced</t>
  </si>
  <si>
    <t>2025-01-08(37).png,custody_screenshots\Photos-1-001 (2)\2025-01-08(37).png,Craig,Unknown,"probablyjgolbacktsincelliganitne!</t>
  </si>
  <si>
    <t>(iis anc] che cack and stralley, what</t>
  </si>
  <si>
    <t>eloourt the first wack wow cic? gat</t>
  </si>
  <si>
    <t>paid</t>
  </si>
  <si>
    <t>Your tiret wack fs paid] om your</t>
  </si>
  <si>
    <t>Second) bridayzatyworks</t>
  </si>
  <si>
    <t>No they field a week wsmellly so wou</t>
  </si>
  <si>
    <t>getfajpaysatter</t>
  </si>
  <si>
    <t>Thetts why Pin patel a week after 0</t>
  </si>
  <si>
    <t>Est worked)</t>
  </si>
  <si>
    <t>Thel's how ft all works you even sale)</t>
  </si>
  <si>
    <t>Yes which should be more Me thet</t>
  </si>
  <si>
    <t>shouldibelnextinriday,</t>
  </si>
  <si>
    <t>No fils. The hours ene] on Suck, SO</t>
  </si>
  <si>
    <t>the thst week fs paid) the second)</t>
  </si>
  <si>
    <t>wodk,</t>
  </si>
  <si>
    <t>Pm act elkining this to yeu over</t>
  </si>
  <si>
    <t>fern [t's the came as at our werk</t>
  </si>
  <si>
    <t>iiknowlhowlitiworksjyesiiknowICraig)</t>
  </si>
  <si>
    <t>kel you act geting h. Pm act fighting</t>
  </si>
  <si>
    <t>,probablyjgolbacktsincelliganitne!</t>
  </si>
  <si>
    <t>kel you act geting h. Pm act fighting",584,True,False,2025-10-25 00:14:30,2.0_enhanced</t>
  </si>
  <si>
    <t>2025-01-08(38).png,custody_screenshots\Photos-1-001 (2)\2025-01-08(38).png,Craig,Unknown,"Vary good we shall gat the rast</t>
  </si>
  <si>
    <t>through Ebour bear)</t>
  </si>
  <si>
    <t>Ther would be your thet weaks pay</t>
  </si>
  <si>
    <t>(lus ths 20 aight? (el @ huh? Shists</t>
  </si>
  <si>
    <t>gotta run to socal covelopment anc)</t>
  </si>
  <si>
    <t>Ngottalg etfcashlouttiomherseqidk:</t>
  </si>
  <si>
    <t>hew were geihng t pull this oi? at</t>
  </si>
  <si>
    <t>ail. So rest of the montits tucked</t>
  </si>
  <si>
    <t>No, fs st weaks hours</t>
  </si>
  <si>
    <t>Probelaly go back cinco 1 gat the</t>
  </si>
  <si>
    <t>bins anc] che mack and stroller, what</t>
  </si>
  <si>
    <t>&gt; phate acai</t>
  </si>
  <si>
    <t>Your first week fs pail om your</t>
  </si>
  <si>
    <t>scoond Frick et works</t>
  </si>
  <si>
    <t>gata pay alter</t>
  </si>
  <si>
    <t>,Vary good we shall gat the rast</t>
  </si>
  <si>
    <t>gata pay alter",476,True,False,2025-10-25 00:14:30,2.0_enhanced</t>
  </si>
  <si>
    <t>2025-01-08(39).png,custody_screenshots\Photos-1-001 (2)\2025-01-08(39).png,Craig,Unknown,"ErinAUghofatyl 21 22M)</t>
  </si>
  <si>
    <t>Wits Gralig's aumibser? FM tet iit</t>
  </si>
  <si>
    <t>ene) Ge Gita wo rw als to Grey ete</t>
  </si>
  <si>
    <t>Iwas tek) weeks ago pay is at 210</t>
  </si>
  <si>
    <t>on Frick mo one's talliing to hina</t>
  </si>
  <si>
    <t>untilithen</t>
  </si>
  <si>
    <t>You made me keep my moulh sit</t>
  </si>
  <si>
    <t>this whol time.</t>
  </si>
  <si>
    <t>Nclicingt{dofshityAlifgood)</t>
  </si>
  <si>
    <t>Senn, Shout have ventured</t>
  </si>
  <si>
    <t>coum the read with that inching ficiict</t>
  </si>
  <si>
    <t>,ErinAUghofatyl 21 22M)</t>
  </si>
  <si>
    <t>coum the read with that inching ficiict",312,True,False,2025-10-25 00:14:30,2.0_enhanced</t>
  </si>
  <si>
    <t>2025-01-08(4).png,custody_screenshots\Photos-1-001 (2)\2025-01-08(4).png,Craig,Unknown,"° i : at 2 f 7 = | t</t>
  </si>
  <si>
    <t>2025-01-08(40).png,custody_screenshots\Photos-1-001 (2)\2025-01-08(40).png,Craig,Unknown,"OS eH</t>
  </si>
  <si>
    <t>Oy</t>
  </si>
  <si>
    <t>Pm act this to yeu over</t>
  </si>
  <si>
    <t>fet Its the came as at your works</t>
  </si>
  <si>
    <t>et of coor</t>
  </si>
  <si>
    <t>Just chivng Ml ask,</t>
  </si>
  <si>
    <t>©)","OS eH</t>
  </si>
  <si>
    <t>Con.",257,True,False,2025-10-25 00:14:30,2.0_enhanced</t>
  </si>
  <si>
    <t>2025-01-08(41).png,custody_screenshots\Photos-1-001 (2)\2025-01-08(41).png,Craig,Unknown,"12:3 3) ol S (37)</t>
  </si>
  <si>
    <t>Matiiy Isa&gt;</t>
  </si>
  <si>
    <t>Ok 0 would (xe that have © Good) qqeS1EM</t>
  </si>
  <si>
    <t>You to end in tuhy samy to you | 1tse2F00</t>
  </si>
  <si>
    <t>ErimDech| 3laty,-221DM)</t>
  </si>
  <si>
    <t>Hey buck Semy but 0st get heme. 0 |</t>
  </si>
  <si>
    <t>worked all cay, Gould we go fier r7-2: 2PM</t>
  </si>
  <si>
    <t>something tomenaw?</t>
  </si>
  <si>
    <t>cofifeetor</t>
  </si>
  <si>
    <t>Sak, Bas Wer Gosann</t>
  </si>
  <si>
    <t>guatgabageigrieadn</t>
  </si>
  <si>
    <t>Sat Dech Atatio-SOAM</t>
  </si>
  <si>
    <t>Ok please cal SCAM</t>
  </si>
  <si>
    <t>Up tior anil iin Just here alone ef PONGAM</t>
  </si>
  <si>
    <t>Puckiias camp net ceeihy ther far</t>
  </si>
  <si>
    <t>You steppsd)</t>
  </si>
  <si>
    <t>charinallacatia</t>
  </si>
  <si>
    <t>,12:3 3) ol S (37)</t>
  </si>
  <si>
    <t>(+) (iiessage",430,True,False,2025-10-25 00:14:30,2.0_enhanced</t>
  </si>
  <si>
    <t>2025-01-08(42).png,custody_screenshots\Photos-1-001 (2)\2025-01-08(42).png,Craig,Matt,"12:3 3) mS GD</t>
  </si>
  <si>
    <t>IMattyjice})</t>
  </si>
  <si>
    <t>| Duckies camp net ceelhy thet far | monn</t>
  </si>
  <si>
    <t>SatyDeckiaath OxI SAN]</t>
  </si>
  <si>
    <t>7 wou temadichaning location with IMattyicey</t>
  </si>
  <si>
    <t>Tne location won't lead 10: 20)AMI</t>
  </si>
  <si>
    <t>Wihrare clo you WEI to MEEk. SAS HO</t>
  </si>
  <si>
    <t>1029AM</t>
  </si>
  <si>
    <t>Fingged phone fh fteicls in th fone on0 200</t>
  </si>
  <si>
    <t>ic) 2 pNoimag +14 10-3. 3A MI</t>
  </si>
  <si>
    <t>ar?</t>
  </si>
  <si>
    <t>,12:3 3) mS GD</t>
  </si>
  <si>
    <t>ar?",280,True,True,2025-10-25 00:14:30,2.0_enhanced</t>
  </si>
  <si>
    <t>2025-01-08(43).png,custody_screenshots\Photos-1-001 (2)\2025-01-08(43).png,Craig,Unknown,"12:3 3) cl Gs)</t>
  </si>
  <si>
    <t>g —</t>
  </si>
  <si>
    <t>FIUggeqyphonejininsidelmypinyiong) 101 ANN</t>
  </si>
  <si>
    <t>Sata Dec} 4fath i: 23)AM]</t>
  </si>
  <si>
    <t>7 WusmEped charg location with Meaniy isa.</t>
  </si>
  <si>
    <t>KkaEmma\threatenedialbbullet</t>
  </si>
  <si>
    <t>betweenlmyfeyesayOUIgUY SII Onat</t>
  </si>
  <si>
    <t>11M)</t>
  </si>
  <si>
    <t>,12:3 3) cl Gs)</t>
  </si>
  <si>
    <t>ooo",197,True,False,2025-10-25 00:14:30,2.0_enhanced</t>
  </si>
  <si>
    <t>2025-01-08(44).png,custody_screenshots\Photos-1-001 (2)\2025-01-08(44).png,Craig,Emma,"12:37 cl S Gs)</t>
  </si>
  <si>
    <t>Mattyicey)</t>
  </si>
  <si>
    <t>7 Wensteppad chaning location with Matyy tea,</t>
  </si>
  <si>
    <t>KkaEmmathreatenediajobullet;</t>
  </si>
  <si>
    <t>betweenlmyfeyesmyoulguys{donst</t>
  </si>
  <si>
    <t>(qs wm</t>
  </si>
  <si>
    <t>ves</t>
  </si>
  <si>
    <t>(©) coco</t>
  </si>
  <si>
    <t>“om</t>
  </si>
  <si>
    <t>Senmy 0 lost sarvico oT: 241M</t>
  </si>
  <si>
    <t>Shelwalkedintunannounced| 72230</t>
  </si>
  <si>
    <t>Ok Ml sce what's Gaiing on</t>
  </si>
  <si>
    <t>,&lt; (01)</t>
  </si>
  <si>
    <t>Ok Ml sce what's Gaiing on",240,True,True,2025-10-25 00:14:30,2.0_enhanced</t>
  </si>
  <si>
    <t>2025-01-08(45).png,custody_screenshots\Photos-1-001 (2)\2025-01-08(45).png,Craig,Unknown,"SNS pee ees cS &gt; Ge)</t>
  </si>
  <si>
    <t>“Nae NS &lt; A</t>
  </si>
  <si>
    <t>we. ir SES:","SNS pee ees cS &gt; Ge)</t>
  </si>
  <si>
    <t>we. ir SES:",63,True,False,2025-10-25 00:14:30,2.0_enhanced</t>
  </si>
  <si>
    <t>2025-01-08(46).png,custody_screenshots\Photos-1-001 (2)\2025-01-08(46).png,Craig,Unknown,"oS</t>
  </si>
  <si>
    <t>: Ve A A \</t>
  </si>
  <si>
    <t>ral Ae) a</t>
  </si>
  <si>
    <t>re",": Ve A A \</t>
  </si>
  <si>
    <t>ral Ae) a",20,True,False,2025-10-25 00:14:30,2.0_enhanced</t>
  </si>
  <si>
    <t>2025-01-08(47).png,custody_screenshots\Photos-1-001 (2)\2025-01-08(47).png,Craig,Unknown,"] como seo lnsr ) cco &gt; (1</t>
  </si>
  <si>
    <t>&lt;® (Gan |</t>
  </si>
  <si>
    <t>Can you</t>
  </si>
  <si>
    <t>©","] como seo lnsr ) cco &gt; (1</t>
  </si>
  <si>
    <t>Can you",52,True,False,2025-10-25 00:14:30,2.0_enhanced</t>
  </si>
  <si>
    <t>2025-01-08(48).png,custody_screenshots\Photos-1-001 (2)\2025-01-08(48).png,Craig,Unknown,"7:3 9) cS GB)</t>
  </si>
  <si>
    <t>nd —</t>
  </si>
  <si>
    <t>ae 5:49'PM</t>
  </si>
  <si>
    <t>i +</t>
  </si>
  <si>
    <t>4506445971223092 _</t>
  </si>
  <si>
    <t>I a</t>
  </si>
  <si>
    <t>VOLES |</t>
  </si>
  <si>
    <t>,7:3 9) cS GB)</t>
  </si>
  <si>
    <t>872859590",96,True,False,2025-10-25 00:14:30,2.0_enhanced</t>
  </si>
  <si>
    <t>2025-01-08(49).png,custody_screenshots\Photos-1-001 (2)\2025-01-08(49).png,Craig,Unknown,"8:49 co s(21)</t>
  </si>
  <si>
    <t>cone by her throwing 4 cover to a</t>
  </si>
  <si>
    <t>frying pan. When im around the</t>
  </si>
  <si>
    <t>Gomer from her net even fn</t>
  </si>
  <si>
    <t>my selig aN</t>
  </si>
  <si>
    <t>Yah | just did too } \ \</t>
  </si>
  <si>
    <t>im really sorry for hitting you Craig. I</t>
  </si>
  <si>
    <t>NT) ‘get that angry and you won't stop just</t>
  </si>
  <si>
    <t>it. 7</t>
  </si>
  <si>
    <t>Bi f r girl! Her cord fell off! “4</t>
  </si>
  <si>
    <t>J Big day for our g ye :</t>
  </si>
  <si>
    <t>Herper's 8 days olel. | cam Keep</t>
  </si>
  <si>
    <t>here, or there won't bo a custody</t>
  </si>
  <si>
    <t>agrecment | can guarantee that.</t>
  </si>
  <si>
    <t>,caused to the apartment fs cleanly</t>
  </si>
  <si>
    <t>agrecment | can guarantee that.",574,True,False,2025-10-25 00:14:30,2.0_enhanced</t>
  </si>
  <si>
    <t>2025-01-08(5).png,custody_screenshots\Photos-1-001 (2)\2025-01-08(5).png,Craig,Unknown,"706) cll S 9)</t>
  </si>
  <si>
    <t>2025-01-08(50).png,custody_screenshots\Photos-1-001 (2)\2025-01-08(50).png,Craig,Unknown,"Lomas hecith eihiea Min</t>
  </si>
  <si>
    <t>when)liiftinally;convinced|her,</t>
  </si>
  <si>
    <t>towatchihermwhilelliworkeds</t>
  </si>
  <si>
    <t>Cheucswithmecrancky</t>
  </si>
  <si>
    <t>fromiNovembenuntilliMay-</t>
  </si>
  <si>
    <t>Repeitily Nearperts 6 mentihs uncer her care Go</t>
  </si>
  <si>
    <t>@litie baticn</t>
  </si>
  <si>
    <t>Ger iiitsction cinco Piper Git her th May en</t>
  </si>
  <si>
    <t>Erma bed became dhe tried to get close and]</t>
  </si>
  <si>
    <t>emiggh with Emma</t>
  </si>
  <si>
    <t>Lime Discase cace she was ih Games care fh</t>
  </si>
  <si>
    <t>Mow, 2 separate cacasions that 80 day pestad)</t>
  </si>
  <si>
    <t>ma Tease 150 found @ tek that was exlarged</t>
  </si>
  <si>
    <t>quel on her ter cays</t>
  </si>
  <si>
    <t>DidInot{getitixed</t>
  </si>
  <si>
    <t>Di) net ever bath har</t>
  </si>
  <si>
    <t>DidInot{eut{nails}</t>
  </si>
  <si>
    <t>Di) net cleah ears</t>
  </si>
  <si>
    <t>Did metover leap Fiper tiem biting Loma, ©</t>
  </si>
  <si>
    <t>niin of ence o day there was a bite</t>
  </si>
  <si>
    <t>G G</t>
  </si>
  <si>
    <t>,Lomas hecith eihiea Min</t>
  </si>
  <si>
    <t>G G",610,True,False,2025-10-25 00:14:30,2.0_enhanced</t>
  </si>
  <si>
    <t>2025-01-08(51).png,custody_screenshots\Photos-1-001 (2)\2025-01-08(51).png,Craig,Emma,"WO = - = + 5, ASOD</t>
  </si>
  <si>
    <t>¢ Understand Common Prastieas</t>
  </si>
  <si>
    <t>o PEccomam citar A legitimate</t>
  </si>
  <si>
    <t>orscels a doemman cn top of the</t>
  </si>
  <si>
    <t>faffiantistsignatureronmneagitqanot</t>
  </si>
  <si>
    <t>unckrncath the writing. Ifthe simp</t>
  </si>
  <si>
    <t>eppcens uncer the coemments tak,</t>
  </si>
  <si>
    <t>may have bacw cheftaihy ackiec, whitch is</t>
  </si>
  <si>
    <t>luncommonjinjtormalfattidavits’</t>
  </si>
  <si>
    <t>o hikws, Digitek Commissioners typically</t>
  </si>
  <si>
    <t>uso ik stamps cr emibosscr. Digital</t>
  </si>
  <si>
    <t>Stans are possisis laut must ho wsad)</t>
  </si>
  <si>
    <t>with care to ecnsme the documents</t>
  </si>
  <si>
    <t>2 (hepect the Pecmmanz</t>
  </si>
  <si>
    <t>Gesaly et the sempe</t>
  </si>
  <si>
    <t>o bRaisp and dear, orcoeshRappear</t>
  </si>
  <si>
    <t>picketed, cuggesting was eopicd or</t>
  </si>
  <si>
    <t>o Doss have the Commissioners</t>
  </si>
  <si>
    <t>name, tile, and cegistretion amiser</t>
  </si>
  <si>
    <t>,WO = - = + 5, ASOD</t>
  </si>
  <si>
    <t>| iP @ ® @)",740,True,True,2025-10-25 00:14:30,2.0_enhanced</t>
  </si>
  <si>
    <t>2025-01-08(52).png,custody_screenshots\Photos-1-001 (2)\2025-01-08(52).png,Craig,Unknown,"cS</t>
  </si>
  <si>
    <t>| . \ 7</t>
  </si>
  <si>
    <t>po &amp; ANY</t>
  </si>
  <si>
    <t>Ow 4 @ We }</t>
  </si>
  <si>
    <t>\ os</t>
  </si>
  <si>
    <t>. Sp wal</t>
  </si>
  <si>
    <t>—\ ae</t>
  </si>
  <si>
    <t>2 eC = nae</t>
  </si>
  <si>
    <t>: EA</t>
  </si>
  <si>
    <t>ees ees</t>
  </si>
  <si>
    <t>Set</t>
  </si>
  <si>
    <t>eS = ==</t>
  </si>
  <si>
    <t>See oe</t>
  </si>
  <si>
    <t>&lt;4 ca oy</t>
  </si>
  <si>
    <t>\","| . \ 7</t>
  </si>
  <si>
    <t>&lt;4 ca oy",104,True,False,2025-10-25 00:14:30,2.0_enhanced</t>
  </si>
  <si>
    <t>2025-01-08(53).png,custody_screenshots\Photos-1-001 (2)\2025-01-08(53).png,Craig,Unknown,"PLACED - DQ</t>
  </si>
  <si>
    <t>2025-01-08(54).png,custody_screenshots\Photos-1-001 (2)\2025-01-08(54).png,Craig,Unknown,"Chapter One: Five Heartbeats</t>
  </si>
  <si>
    <t>The streets uptown were quiet in the mornings, just the way we liked them. It was the time of day when the world felt calm, even</t>
  </si>
  <si>
    <t>if everything inside us felt the opposite. Mom walked at her usual slow pace, her hand resting on her belly where Harper was</t>
  </si>
  <si>
    <t>already making her presence known with little kicks and stretches. The dogs, Piper and Luna, trotted ahead, one big, one small,</t>
  </si>
  <si>
    <t>their steps in sync as if they understood the importance of this ritual.</t>
  </si>
  <si>
    <t>It was during these walks that I did most of my talking to Harper. Italked about everything—how much we loved her already,</t>
  </si>
  <si>
    <t>how we were preparing for her arrival, bow I promised to teach her to skip rocks across the Hammond River someday. I told her</t>
  </si>
  <si>
    <t>the stories we had written for her—tittle tales of courage and love, She was barely the size of a grapefruit then, but I spoke to her</t>
  </si>
  <si>
    <t>as though she'd been listening her whole life.</t>
  </si>
  <si>
    <t>Her mom smiled quietly whenever I spoke to Harper, but there was a shadow behind her eyes. I felt it too. The fear of losing her,</t>
  </si>
  <si>
    <t>the fear of not being enough for ber. We were two parents, scarred from the past, carrying the weight of broken relationships and</t>
  </si>
  <si>
    <t>shattered dreams, but here we were, trying to hold onto the possibility of something beautiful—something whole. Harper.</t>
  </si>
  <si>
    <t>At night, in that small uptown apartment, we were like strangers on the same battlefield, fighting for the same thing but from</t>
  </si>
  <si>
    <t>separate trenches. Her mom would curl up in the bedroom, a protective hand over her belly, while Ilay awake on the couch,</t>
  </si>
  <si>
    <t>staring at the ceiling, counting each passing second like a lifeline, Five heartbeats—hers, Harper's, and mine—were all that</t>
  </si>
  <si>
    <t>mattered. Some nights, it felt like the whole world rested on keeping those heartbeats steady.</t>
  </si>
  <si>
    <t>The doctors said Harper's arrival would be early—too early. Every day felt like a fragile victory, as if we were dangling on a</t>
  </si>
  <si>
    <t>tightrope between hope and heartbreak. We didn’t talk much about the fear, but it was there, thick and heavy in the silence.</t>
  </si>
  <si>
    <t>Instead, we poured ourselves into the little things we could control. Walks. Stories, Soft whispers to Harper, hoping she could hear</t>
  </si>
  <si>
    <t>us and know how desperately we wanted her to stay safe, to stay healthy, to make it into this world,</t>
  </si>
  <si>
    <t>The apartment itself was barely big enough for us and the dogs, but it became a world of its own, Piper, with her gentle eyes,</t>
  </si>
  <si>
    <t>would rest her massive head on Mom’s lap, as tf she could sense the weight of her worries. Luna, always the troublemaker,</t>
  </si>
  <si>
    <t>brought moments of levity, stealing socks and darting under the table with a wagging tail. Even they seemed to understand that</t>
  </si>
  <si>
    <t>Harper was the center of everything now.</t>
  </si>
  <si>
    <t>Some nights, when the apartment was quiet and the weight of the day had settled, I would stand by the bedroom door, my hand</t>
  </si>
  <si>
    <t>hovering over the knob. I wanted to say the words I couldn’t find—how scared Iwas, how much I loved them both, how Ididn’t</t>
  </si>
  <si>
    <t>know how to fix the past but wanted to build something better for the future. I never opened the door. Instead, I whispered those</t>
  </si>
  <si>
    <t>words to Harper's belly during the next day’s walk, hoping they'd reach her mom too, even if indirectly.</t>
  </si>
  <si>
    <t>It wasn’t until later, much later, that we'd realize we had been fighting for the exact same thing all along. We both wanted</t>
  </si>
  <si>
    <t>Harper to be healthy, to be safe, to know love from the moment she opened her eyes, But in those days leading up to her arrival, we</t>
  </si>
  <si>
    <t>were too lost in our own fears to see it. All we knew was that Harper's tiny heartbeat was a miracle, and we were holding on to it</t>
  </si>
  <si>
    <t>with everything we had.</t>
  </si>
  <si>
    <t>wef / VAM WANS</t>
  </si>
  <si>
    <t>,Chapter One: Five Heartbeats</t>
  </si>
  <si>
    <t>wef / VAM WANS",3574,True,False,2025-10-25 00:14:30,2.0_enhanced</t>
  </si>
  <si>
    <t>2025-01-08(55).png,custody_screenshots\Photos-1-001 (2)\2025-01-08(55).png,Craig,Unknown,"~oONE HOME? ;</t>
  </si>
  <si>
    <t>TOSS NG AA oe</t>
  </si>
  <si>
    <t>OW Nal Wy &amp;</t>
  </si>
  <si>
    <t>8° 88 af</t>
  </si>
  <si>
    <t>Seri oe</t>
  </si>
  <si>
    <t>— i 4 |</t>
  </si>
  <si>
    <t>See }</t>
  </si>
  <si>
    <t>8 ‘</t>
  </si>
  <si>
    <t>GO =","~oONE HOME? ;</t>
  </si>
  <si>
    <t>GO =",79,True,False,2025-10-25 00:14:30,2.0_enhanced</t>
  </si>
  <si>
    <t>2025-01-08(56).png,custody_screenshots\Photos-1-001 (2)\2025-01-08(56).png,Craig,Unknown,"oe SS ee ES WV on VES J eee a</t>
  </si>
  <si>
    <t>Z 2 “Ey</t>
  </si>
  <si>
    <t>LE Sy Nel Be ON SS NY</t>
  </si>
  <si>
    <t>arth VS","oe SS ee ES WV on VES J eee a</t>
  </si>
  <si>
    <t>arth VS",67,True,False,2025-10-25 00:14:30,2.0_enhanced</t>
  </si>
  <si>
    <t>2025-01-08(57).png,custody_screenshots\Photos-1-001 (2)\2025-01-08(57).png,Craig,Unknown,"ee</t>
  </si>
  <si>
    <t>my —= _ om</t>
  </si>
  <si>
    <t>HTL</t>
  </si>
  <si>
    <t>. aa</t>
  </si>
  <si>
    <t>or Beton</t>
  </si>
  <si>
    <t>SS a i</t>
  </si>
  <si>
    <t>See BEE</t>
  </si>
  <si>
    <t>LTE, okt Se z cz, pene</t>
  </si>
  <si>
    <t>ey rin,</t>
  </si>
  <si>
    <t>pS ets =</t>
  </si>
  <si>
    <t>Ba iS WIN, eo.</t>
  </si>
  <si>
    <t>a aff</t>
  </si>
  <si>
    <t>oe ee Ge</t>
  </si>
  <si>
    <t>Eh fea</t>
  </si>
  <si>
    <t>Li</t>
  </si>
  <si>
    <t>Sa QS</t>
  </si>
  <si>
    <t>AMIN NG</t>
  </si>
  <si>
    <t>ee TWN","my —= _ om</t>
  </si>
  <si>
    <t>ee TWN",150,True,False,2025-10-25 00:14:30,2.0_enhanced</t>
  </si>
  <si>
    <t>2025-01-08(58).png,custody_screenshots\Photos-1-001 (2)\2025-01-08(58).png,Craig,Unknown,"ts</t>
  </si>
  <si>
    <t>aves</t>
  </si>
  <si>
    <t>AS IN</t>
  </si>
  <si>
    <t>at)</t>
  </si>
  <si>
    <t>Paty: ae | | |</t>
  </si>
  <si>
    <t>he. pe? | : |</t>
  </si>
  <si>
    <t>7 Reo OS AS | 2a</t>
  </si>
  <si>
    <t>4 Ro BO &gt; a Goo Y |</t>
  </si>
  <si>
    <t>SS | as as aks es Has</t>
  </si>
  <si>
    <t>SRE GRY RS AON</t>
  </si>
  <si>
    <t>Se By a vA a</t>
  </si>
  <si>
    <t>Se Cpe NE / TE |</t>
  </si>
  <si>
    <t>an NW hese ee bret +</t>
  </si>
  <si>
    <t>Nan NG BELG</t>
  </si>
  <si>
    <t>||| — (on EN VEE |</t>
  </si>
  <si>
    <t>Lt ae ae Cp?</t>
  </si>
  <si>
    <t>YY BS Vig Ml</t>
  </si>
  <si>
    <t>ie NO eS J</t>
  </si>
  <si>
    <t>ee oN EME | Fall</t>
  </si>
  <si>
    <t>_ Bx \ i A</t>
  </si>
  <si>
    <t>Bees | ae</t>
  </si>
  <si>
    <t>Sg ee SEs a |</t>
  </si>
  <si>
    <t>a SRN ne</t>
  </si>
  <si>
    <t>MON a 2</t>
  </si>
  <si>
    <t>. -</t>
  </si>
  <si>
    <t>‘os","aves</t>
  </si>
  <si>
    <t>— (on EN VEE |</t>
  </si>
  <si>
    <t>‘os",345,True,False,2025-10-25 00:14:30,2.0_enhanced</t>
  </si>
  <si>
    <t>2025-01-08(59).png,custody_screenshots\Photos-1-001 (2)\2025-01-08(59).png,Craig,Unknown,"On?</t>
  </si>
  <si>
    <t>ga Z</t>
  </si>
  <si>
    <t>NO) 25","On?</t>
  </si>
  <si>
    <t>NO) 25",15,True,False,2025-10-25 00:14:30,2.0_enhanced</t>
  </si>
  <si>
    <t>2025-01-08(6).png,custody_screenshots\Photos-1-001 (2)\2025-01-08(6).png,Craig,Emma,"6:50 atl &amp; CD)</t>
  </si>
  <si>
    <t>12:32 PM — Video: “Emma Yelling: Where's the Drugs?” (5 minutes)</t>
  </si>
  <si>
    <t>ro m cot ar rot cot eu L p14</t>
  </si>
  <si>
    <t>&amp; docs.google.com</t>
  </si>
  <si>
    <t>—————————e——",2317,True,True,2025-10-25 00:14:30,2.0_enhanced</t>
  </si>
  <si>
    <t>2025-01-08(60).png,custody_screenshots\Photos-1-001 (2)\2025-01-08(60).png,Craig,Unknown,VEC,VEC,3,True,False,2025-10-25 00:14:30,2.0_enhanced</t>
  </si>
  <si>
    <t>2025-01-08(61).png,custody_screenshots\Photos-1-001 (2)\2025-01-08(61).png,Craig,Unknown,"A</t>
  </si>
  <si>
    <t>y®</t>
  </si>
  <si>
    <t>i, A</t>
  </si>
  <si>
    <t>(EX</t>
  </si>
  <si>
    <t>BA</t>
  </si>
  <si>
    <t>ian eS</t>
  </si>
  <si>
    <t>| IN’ GF","i, A</t>
  </si>
  <si>
    <t>| IN’ GF",24,True,False,2025-10-25 00:14:30,2.0_enhanced</t>
  </si>
  <si>
    <t>2025-01-08(62).png,custody_screenshots\Photos-1-001 (2)\2025-01-08(62).png,Craig,Unknown,"10:27]</t>
  </si>
  <si>
    <t>centages ®</t>
  </si>
  <si>
    <t>13:59) aoe)</t>
  </si>
  <si>
    <t>202410110142418262308 =m Done)</t>
  </si>
  <si>
    <t>“The present Pre-Authorized Debit Agreement constitutes an integra! part ofthe present Payday Loan Agreement. Each tem, clause and</t>
  </si>
  <si>
    <t>authorization gven are directly related to the Loan Agreement.</t>
  </si>
  <si>
    <t>{hereby aulhorio Finahanx Lid, and al afiiated website to fae automatic withdrawals ftom my account atthe financial Insttutlon named</t>
  </si>
  <si>
    <t>below until fut repayment of the amount and charges due to Finabanx Lid,, on tha due dates as spoelfed inthe agreamonl botween both</t>
  </si>
  <si>
    <t>partes.</t>
  </si>
  <si>
    <t>‘This agraerent wil ramaln Jn fect unl Finabanx Lid. racelves a wttten lice of cancellation form from me at cancellallanGilcash.ca at</t>
  </si>
  <si>
    <t>least threa (3) business days before tha next debit is scheduled. This nace fs available upon request lo the company. To abtaln a sample</t>
  </si>
  <si>
    <t>ceancellaton fom, oF for more information on my sight to cancel a PAD Agreement, | may contact my financial insttuton or visit</t>
  </si>
  <si>
    <t>wernpyments.ca,</t>
  </si>
  <si>
    <t>{have ceriain recourse rights if any debit does not comply with this agreement. For example, | have the right 10 receive reimbursement for</t>
  </si>
  <si>
    <t>any debit that fs nol authorized or is not consistent with his PAD Agreement. To obtain more information on my recourse rights, { may</t>
  </si>
  <si>
    <t>contac my financial nsttulan or visit uwwu-payments.ca.</t>
  </si>
  <si>
    <t>somer Jnformat!</t>
  </si>
  <si>
    <t>Fist Nara Emma Ryan</t>
  </si>
  <si>
    <t>Address: 114 Gaetan St</t>
  </si>
  <si>
    <t>cy: Saint John, Province: New Brunswick</t>
  </si>
  <si>
    <t>Postal Code: ea, 27 Tetophone number: (1 $06-291-0202</t>
  </si>
  <si>
    <t>Payment amount (variable): $115 Due Date: 2028-11-01</t>
  </si>
  <si>
    <t>Name of Financial Insituon: CIBC Financial Inttuion Number: 010</t>
  </si>
  <si>
    <t>Account umber: 098689 Transit Number: oose4</t>
  </si>
  <si>
    <t>‘Type of account: By rersonst eusiness</t>
  </si>
  <si>
    <t>372 Bertha Swest, Hawkesbury, Ontario, KEA 248</t>
  </si>
  <si>
    <t>Pi 4-a4e.419-2274</t>
  </si>
  <si>
    <t>E: support@teashca</t>
  </si>
  <si>
    <t>,centages ®</t>
  </si>
  <si>
    <t>E: support@teashca",1880,True,False,2025-10-25 00:14:30,2.0_enhanced</t>
  </si>
  <si>
    <t>2025-01-08(63).png,custody_screenshots\Photos-1-001 (2)\2025-01-08(63).png,Craig,Unknown,"12:00) cick me around aS [el LG)</t>
  </si>
  <si>
    <t>g i net fh the tucking mond)</t>
  </si>
  <si>
    <t>Whar do ow mead)</t>
  </si>
  <si>
    <t>What are you</t>
  </si>
  <si>
    <t>Just everyone tuchihg me over, what</t>
  </si>
  <si>
    <t>esso</t>
  </si>
  <si>
    <t>pl</t>
  </si>
  <si>
    <t>Metentei&gt; and cleaner</t>
  </si>
  <si>
    <t>comoved all waste and clean</t>
  </si>
  <si>
    <t>car wash install maw</t>
  </si>
  <si>
    <t>chalviing</t>
  </si>
  <si>
    <t>Total 2</t>
  </si>
  <si>
    <t>Need the monay to Get Some |</t>
  </si>
  <si>
    <t>(stil havent Get that chack</t>
  </si>
  <si>
    <t>©)","g i net fh the tucking mond)</t>
  </si>
  <si>
    <t>(stil havent Get that chack",250,True,False,2025-10-25 00:14:30,2.0_enhanced</t>
  </si>
  <si>
    <t>2025-01-08(64).png,custody_screenshots\Photos-1-001 (2)\2025-01-08(64).png,Craig,Unknown,"2, Gatinated Dachictions HSM)</t>
  </si>
  <si>
    <t>7,05B.A ve O28 = 1,088.80.</t>
  </si>
  <si>
    <t>OKs 36,2404,</t>
  </si>
  <si>
    <t>&amp; Titel Grass Rey Omack $7088.21</t>
  </si>
  <si>
    <t>B Misch NetPar $1,772.88</t>
  </si>
  <si>
    <t>AAAI</t>
  </si>
  <si>
    <t>Qrepart or iirther reiinecB |</t>
  </si>
  <si>
    <t>,2, Gatinated Dachictions HSM)</t>
  </si>
  <si>
    <t>Qrepart or iirther reiinecB |",434,True,False,2025-10-25 00:14:30,2.0_enhanced</t>
  </si>
  <si>
    <t>2025-01-08(65).png,custody_screenshots\Photos-1-001 (2)\2025-01-08(65).png,Craig,Unknown,"Sco F is Gull then you cont</t>
  </si>
  <si>
    <t>wony chou your catensa. I tale</t>
  </si>
  <si>
    <t>you 1 talk to you beterchiand so</t>
  </si>
  <si>
    <t>stop detencing whats nat even</t>
  </si>
  <si>
    <t>publichyetayousrelmaking}itfpublic)</t>
  </si>
  <si>
    <t>fagaingifsyoutneedtformulalyousre)</t>
  </si>
  <si>
    <t>welcome to step by I have a full ene</t>
  </si>
  <si>
    <t>herefcoupletscoopstgone)</t>
  </si>
  <si>
    <t>FR 248hM</t>
  </si>
  <si>
    <t>Woultookfalscreenshoty</t>
  </si>
  <si>
    <t>BRITS OAM</t>
  </si>
  <si>
    <t>Net to mention eventing betters</t>
  </si>
  <si>
    <t>of Grong up and being a man anc)</t>
  </si>
  <si>
    <t>getting your head onsighttioryour | op</t>
  </si>
  <si>
    <t>kidhyatdidithefoppositejlolgaaynt</t>
  </si>
  <si>
    <t>cone shi ter her stil @ say your ©</t>
  </si>
  <si>
    <t>good chad grew up Ihe you shout)</t>
  </si>
  <si>
    <t>have ten months age</t>
  </si>
  <si>
    <t>ST</t>
  </si>
  <si>
    <t>S80@ Oo</t>
  </si>
  <si>
    <t>,Sco F is Gull then you cont</t>
  </si>
  <si>
    <t>S80@ Oo",562,True,False,2025-10-25 00:14:30,2.0_enhanced</t>
  </si>
  <si>
    <t>2025-01-08(66).png,custody_screenshots\Photos-1-001 (2)\2025-01-08(66).png,Craig,Unknown,"1:23) Men</t>
  </si>
  <si>
    <t>THEREINO TY</t>
  </si>
  <si>
    <t>ent asjText Message]</t>
  </si>
  <si>
    <t>youlvellied{ourwholerelationshipinotjto)</t>
  </si>
  <si>
    <t>fmention}youllie,toyyourselfilol}</t>
  </si>
  <si>
    <t>Sent asiText: Message</t>
  </si>
  <si>
    <t>limgood|keepime, blocked donejtrying for</t>
  </si>
  <si>
    <t>ihesake,youldonitiucking getuty</t>
  </si>
  <si>
    <t>iThatis'gonnalholdiupin‘courtaftershe,told</t>
  </si>
  <si>
    <t>imejto leave andjshe\was donelshe}</t>
  </si>
  <si>
    <t>Theses? solcialiistectharepens)</t>
  </si>
  <si>
    <t>tookihenkid| @jyour, pathetic}</t>
  </si>
  <si>
    <t>(*) TER MEsgD0 GMS</t>
  </si>
  <si>
    <t>,THEREINO TY</t>
  </si>
  <si>
    <t>G60 £#©o",349,True,False,2025-10-25 00:14:30,2.0_enhanced</t>
  </si>
  <si>
    <t>2025-01-08(67).png,custody_screenshots\Photos-1-001 (2)\2025-01-08(67).png,Craig,Unknown,"BO 3p</t>
  </si>
  <si>
    <t>2025-01-08(68).png,custody_screenshots\Photos-1-001 (2)\2025-01-08(68).png,Craig,Unknown,"1 1</t>
  </si>
  <si>
    <t>2025-01-08(69).png,custody_screenshots\Photos-1-001 (2)\2025-01-08(69).png,Craig,Unknown,"o her aiiidaut contachets puter</t>
  </si>
  <si>
    <t>2025-01-08(7).png,custody_screenshots\Photos-1-001 (2)\2025-01-08(7).png,Tony Baker,Emma,"6:50</t>
  </si>
  <si>
    <t>‘1 Drive</t>
  </si>
  <si>
    <t>&lt; Untitled document 7</t>
  </si>
  <si>
    <t>2024-11-01 Communication Argued through text that night | IMG_021.jpg Had Tony</t>
  </si>
  <si>
    <t>because she gave 30-minute blocked since</t>
  </si>
  <si>
    <t>Notice of her plans, leaving October 5th.</t>
  </si>
  <si>
    <t>me with Tony and cranky Emma claimed</t>
  </si>
  <si>
    <t>dogs. Tony eventually left the it was random</t>
  </si>
  <si>
    <t>apartment. he showed up.</t>
  </si>
  <si>
    <t>2024-11-01 Communication At 2:47 PM, she fold me about Enjoyed</t>
  </si>
  <si>
    <t>her plans to go to her house spending time</t>
  </si>
  <si>
    <t>for the night. | knew a couple with the Ryans,</t>
  </si>
  <si>
    <t>of days before that she was which she</t>
  </si>
  <si>
    <t>going, just like the dinner wasn't a big fan</t>
  </si>
  <si>
    <t>plans and birthday parties she of.</t>
  </si>
  <si>
    <t>blamed me for missing.</t>
  </si>
  <si>
    <t>2024-10-27 Communication She apologized again and IMG_023.jpg Details about</t>
  </si>
  <si>
    <t>said ""I love you."" the apology.</t>
  </si>
  <si>
    <t>2024-10-27 Communication She thanked me for all | do IMG_024.jpg Details about</t>
  </si>
  <si>
    <t>after apologizing. | made a the</t>
  </si>
  <si>
    <t>Joke that she is the best conversation.</t>
  </si>
  <si>
    <t>dessert her mother has ever</t>
  </si>
  <si>
    <t>made.</t>
  </si>
  <si>
    <t>2024-10-26 Communication At 2:43 PM, she texted ""Glad | IMG_025.jpg</t>
  </si>
  <si>
    <t>you got rest. | napped till Nick</t>
  </si>
  <si>
    <t>came and thought I'd wake</t>
  </si>
  <si>
    <t>you to come but...""</t>
  </si>
  <si>
    <t>Made me miss</t>
  </si>
  <si>
    <t>a family event.</t>
  </si>
  <si>
    <t>At 4:20 PM, lasked how she | IMG_026.jpg</t>
  </si>
  <si>
    <t>was feeling, and she said</t>
  </si>
  <si>
    <t>“Alright. You? Thank you for</t>
  </si>
  <si>
    <t>asking that."" Note: This text</t>
  </si>
  <si>
    <t>needs investigating. These</t>
  </si>
  <si>
    <t>are fighting words.</t>
  </si>
  <si>
    <t>Details about</t>
  </si>
  <si>
    <t>conversation.</t>
  </si>
  <si>
    <t>2024-10-25 Communication</t>
  </si>
  <si>
    <t>2024-10-24 Communication She said she was tired, and! | IMG_027.jpg Details about</t>
  </si>
  <si>
    <t>told her to stay in bed. She the</t>
  </si>
  <si>
    <t>wanted to clean the room for conversation.</t>
  </si>
  <si>
    <t>her mom but was avoiding it.</t>
  </si>
  <si>
    <t>It seemed like Nick was</t>
  </si>
  <si>
    <t>already in that room.</t>
  </si>
  <si>
    <t>2024-10-25 Communication Once again, | began saying ""I | IMG_028.jpg Details about</t>
  </si>
  <si>
    <t>love yous."" the</t>
  </si>
  <si>
    <t>2024-10-25 Personal I was working in Redhead IMG_029.jpg Details about</t>
  </si>
  <si>
    <t>without a cell phone. Paul the incident.</t>
  </si>
  <si>
    <t>dropped me off and never</t>
  </si>
  <si>
    <t>came back. He ended up</t>
  </si>
  <si>
    <t>sending a cab for me when |</t>
  </si>
  <si>
    <t>didn't need one. It was</t>
  </si>
  <si>
    <t>embarrassing, but Paul and</t>
  </si>
  <si>
    <t>Emma were figuring it out for</t>
  </si>
  <si>
    <t>me for some stupid reason.</t>
  </si>
  <si>
    <t>When | arrived at the</t>
  </si>
  <si>
    <t>apartment and we waited for</t>
  </si>
  <si>
    <t>an e-transfer to pay for it, the</t>
  </si>
  <si>
    <t>girl from downstairs, Pria, was</t>
  </si>
  <si>
    <t>out talking to the cab driver.</t>
  </si>
  <si>
    <t>2024-06-XX | Weird Stuff Judge Winchester claimed IMG_030.jpg Details about</t>
  </si>
  <si>
    <t>114 Carleton wasn't a the address</t>
  </si>
  <si>
    <t>rentable address. Eventually, issue.</t>
  </si>
  <si>
    <t>the inspector gave the OK.</t>
  </si>
  <si>
    <t>2024-10-XX | Weird Stuff The price the landlord paid for | IMG_031.jpg Details about</t>
  </si>
  <si>
    <t>the apartment building when the purchase</t>
  </si>
  <si>
    <t>he bought it in October of '23. price.</t>
  </si>
  <si>
    <t>2024-XX-XX_ | Weird Stuff Greg Haslett claimed he didn't Details about</t>
  </si>
  <si>
    <t>know Billy, his cousin, yet Billy the</t>
  </si>
  <si>
    <t>worked for Adam Ritchie, his connections.</t>
  </si>
  <si>
    <t>best friend. Brian from</t>
  </si>
  <si>
    <t>Platinum was shocked about</t>
  </si>
  <si>
    <t>the landlord owning that</t>
  </si>
  <si>
    <t>building. Mike and Craig</t>
  </si>
  <si>
    <t>wanted the landlord's</t>
  </si>
  <si>
    <t>information.</t>
  </si>
  <si>
    <t>,‘1 Drive</t>
  </si>
  <si>
    <t>—————————e——",2743,True,True,2025-10-25 00:14:30,2.0_enhanced</t>
  </si>
  <si>
    <t>2025-01-08(70).png,custody_screenshots\Photos-1-001 (2)\2025-01-08(70).png,Craig,Unknown,"Gell ail S</t>
  </si>
  <si>
    <t>£29 Wee,</t>
  </si>
  <si>
    <t>eg] a</t>
  </si>
  <si>
    <t>(8)","Gell ail S</t>
  </si>
  <si>
    <t>(8)",33,True,False,2025-10-25 00:14:30,2.0_enhanced</t>
  </si>
  <si>
    <t>2025-01-08(71).png,custody_screenshots\Photos-1-001 (2)\2025-01-08(71).png,Craig,Unknown,"11.4 Organizing Yourself</t>
  </si>
  <si>
    <t>Try to present your arguments</t>
  </si>
  <si>
    <t>lagicaly. When preparing for trial it is helpful to think carefully about how you will organize and</t>
  </si>
  <si>
    <t>present your case. Write notes to help you remember what to say first, second and so</t>
  </si>
  <si>
    <t>on. If you are bringing witnesses, think carefully about the order in which you want</t>
  </si>
  <si>
    <t>them ta speak. Some people find it helpful to make a checklist of witnesses and of the</t>
  </si>
  <si>
    <t>facts and arguments they want to present, to make sure that nothing is left out.</t>
  </si>
  <si>
    <t>Hints to Help You Prepare »</t>
  </si>
  <si>
    <t>Gather all the documents that concern your case. Bring a copy ofall the</t>
  </si>
  <si>
    <t>court documents and any other dacuments such as birth certificates with</t>
  </si>
  <si>
    <t>you to court. Know what is in the dacuments and keep them in arder.</t>
  </si>
  <si>
    <t>You may find it helpful to keep your documents in a folder with tabs to</t>
  </si>
  <si>
    <t>mark the sections so you can find information easily.</t>
  </si>
  <si>
    <t>Organize your thoughts. Make a list of what you want to say at court so</t>
  </si>
  <si>
    <t>you can present your case clearly. Note details like dates to help you</t>
  </si>
  <si>
    <t>remember. Try to bring up events in order so they are easy ta follow.</t>
  </si>
  <si>
    <t>Organize the questions yau will ask your witnesses</t>
  </si>
  <si>
    <t>Practice what you want to say, but do nat memarize it.</t>
  </si>
  <si>
    <t>Be ready to answer questions from the judge or the other party.</t>
  </si>
  <si>
    <t>Applying for Custody, Access &amp; Support in New Brunswick</t>
  </si>
  <si>
    <t>12. GOING TO COURT</t>
  </si>
  <si>
    <t>12.1 The Courtroom</t>
  </si>
  <si>
    <t>The judge sits at the front of the courtroom. A designated court official Witness |</t>
  </si>
  <si>
    <t>and a court stenographer also sit at the front. The stenographer has a</t>
  </si>
  <si>
    <t>tape recorder. There are two tables in the middle of the courtroom, with</t>
  </si>
  <si>
    <t>chairs in front of them. This is normally where the lawyers for both im</t>
  </si>
  <si>
    <t>parties sit. If you represent yourself, this is where you will sit or stand,</t>
  </si>
  <si>
    <t>facing the judge. Normally the person making the application sits on the</t>
  </si>
  <si>
    <t>right side. The person responding to it sits on the left side. There are also</t>
  </si>
  <si>
    <t>chairs in the back for members of the public and lawyers on other</t>
  </si>
  <si>
    <t>matters. Witnesses can normally sit in the public seating area. If you are</t>
  </si>
  <si>
    <t>not sure where to sit check with the court official.</t>
  </si>
  <si>
    <t>Public Seating</t>
  </si>
  <si>
    <t>81. Rule 73.14 Rules of Court</t>
  </si>
  <si>
    <t>12.2 Postponements of the Court Hearing?!</t>
  </si>
  <si>
    <t>12.2.1 When You Arrive</t>
  </si>
  <si>
    <t>fE.cial Lu baal. F v7 m</t>
  </si>
  <si>
    <t>4 legal-info-legale.nb.ca</t>
  </si>
  <si>
    <t>,11.4 Organizing Yourself</t>
  </si>
  <si>
    <t>—————————e——",2230,True,False,2025-10-25 00:14:30,2.0_enhanced</t>
  </si>
  <si>
    <t>2025-01-08(72).png,custody_screenshots\Photos-1-001 (2)\2025-01-08(72).png,Craig,Unknown,"— Applying for Custody, Access &amp; Support in New Brunswick</t>
  </si>
  <si>
    <t>31 of 72</t>
  </si>
  <si>
    <t>10.2.2 The Financial Statement</t>
  </si>
  <si>
    <t>You must put a Financial Statement (Form 72J) with your Responding Document.</t>
  </si>
  <si>
    <t>Section 3.4 gives instructions on filling out the Financial Statement. You must file a</t>
  </si>
  <si>
    <t>Financial Statement with the court 20 days after you receive the Notice of</t>
  </si>
  <si>
    <t>Application, even if you are not going to oppose the application.71</t>
  </si>
  <si>
    <t>71, Rule 73,19(1)(b) and Rule</t>
  </si>
  <si>
    <t>P3.47.1(8) Rates of Court</t>
  </si>
  <si>
    <t>10.3 The Procedure</t>
  </si>
  <si>
    <t>There are two forms of the Notice of Application, Form 73A and Form 73AA. The</t>
  </si>
  <si>
    <t>procedure from this point depends on which form you receive.</t>
  </si>
  <si>
    <t>Ifyou received Form 73A, go to Section 10.3.</t>
  </si>
  <si>
    <t>Ifyou received Form 73AA, go to Section 10.</t>
  </si>
  <si>
    <t>Response to Form 73A</t>
  </si>
  <si>
    <t>Ifyou receive Form 734, first deliver your Responding Document and Financial</t>
  </si>
  <si>
    <t>Statement to the court office. See Section 7 on “Filing Your Documents at the Court</t>
  </si>
  <si>
    <t>Office. You have 20 days to deliver your Responding Document after you receive the — | 72.Rule 73.09(1) Rules of Court</t>
  </si>
  <si>
    <t>Notice of Application.72 In practice this time can be slightly longer. It may be possible</t>
  </si>
  <si>
    <t>to respond after this period as long as the court has not made a decision in the</t>
  </si>
  <si>
    <t>meantime, though adding delays can agitate the court. After you file your Responding</t>
  </si>
  <si>
    <t>Document, along with copies for the other party, the court administrator will serve a</t>
  </si>
  <si>
    <t>copy on the person who started the application.</t>
  </si>
  <si>
    <t>10.3.2 Response to Form 73AA</t>
  </si>
  <si>
    <t>If you receive Form 73AA, you must serve your Responding Document and Financial</t>
  </si>
  <si>
    <t>Statement on the person who sent the Notice of Application {the applicant) before you 73.Rule 73.17.17) Rules of Gourt</t>
  </si>
  <si>
    <t>deliver them to the court.73 See Section 8 on “Serving Documents” Then you must file the</t>
  </si>
  <si>
    <t>documents at the court, See Section 7 on’Filing Your Documents at the Court Office?</t>
  </si>
  <si>
    <t>Include the Affidavit of Service. You must file the documents within 20 days if you</t>
  </si>
  <si>
    <t>received the Notice of Application in Canada or the United States. 74 You may have longer</t>
  </si>
  <si>
    <t>if you were served elsewhere. You may still be able to act after the time limit, but it may 74.Bule 73.17.17) Rules of Court</t>
  </si>
  <si>
    <t>mean that the court makes decisions in your absence. At this point, you can wait until the</t>
  </si>
  <si>
    <t>applicant applies for a date for the court hearing, or you can apply yourself. Todo thisyou J 75-Rule73.17.(11) Rules of Goure</t>
  </si>
  <si>
    <t>must file the Trial Record,75 See Section 9 on’Filing the Trial Record”.</t>
  </si>
  <si>
    <t>10.4 What If | do not Respond?</t>
  </si>
  <si>
    <t>Ifyou do not filea Responding Document, then the court can make a reasonable</t>
  </si>
  <si>
    <t>conclusion.?76 This may mean that the court will assume that you are not going to</t>
  </si>
  <si>
    <t>dispute the application. The court could then make an order. Even if you do not filea</t>
  </si>
  <si>
    <t>Responding Document, you can still present your side at the court hearing. However,</t>
  </si>
  <si>
    <t>this could create delay and inconvenience the court.</t>
  </si>
  <si>
    <t>76,Rule 73.11(4) Rules of Court</t>
  </si>
  <si>
    <t>Applying for Custody, Access &amp; Support in New Brunswick [2</t>
  </si>
  <si>
    <t>PREPARING FOR THE COURT HEARING</t>
  </si>
  <si>
    <t>The court has a lot of experience dealing with family matters. The court wants to know</t>
  </si>
  <si>
    <t>about you and your children, and the reasons why you should have custody or access.</t>
  </si>
  <si>
    <t>The judge does not want a detailed account of your past arguments with the other</t>
  </si>
  <si>
    <t>parent. It is important that you do not appear angry, bitter or vindictive. Your job is to</t>
  </si>
  <si>
    <t>present your case as clearly as you can. Then the decision is up to the judge.</t>
  </si>
  <si>
    <t>You should seriously consider</t>
  </si>
  <si>
    <t>hiring lawyer to represent you</t>
  </si>
  <si>
    <t>atthe court hearing.</t>
  </si>
  <si>
    <t>Proving Your Case</t>
  </si>
  <si>
    <t>11.1.1 Evidence</t>
  </si>
  <si>
    <t>77. Many books deal with this</t>
  </si>
  <si>
    <t>topic. Visit your focat law library</t>
  </si>
  <si>
    <t>or bookstore for more</t>
  </si>
  <si>
    <t>In court, you provide information to show the judge that what you are saying Is true.</t>
  </si>
  <si>
    <t>This information is evidence. The court has rules about what evidence you can use.7? If</t>
  </si>
  <si>
    <t>there is a question about evidence then the judge decides. One basic rule is that you</t>
  </si>
  <si>
    <t>can use information as evidence if it is relevant to something that you are trying to</t>
  </si>
  <si>
    <t>prove. For example, if you are trying to prove that the child Is settled with you, then it</t>
  </si>
  <si>
    <t>is relevant to bring school reports as evidence to show the court that the child is</t>
  </si>
  <si>
    <t>settled. Another important rule is that you cannot tell the court information that</t>
  </si>
  <si>
    <t>,— Applying for Custody, Access &amp; Support in New Brunswick</t>
  </si>
  <si>
    <t>—————————e——",4207,True,False,2025-10-25 00:14:30,2.0_enhanced</t>
  </si>
  <si>
    <t>2025-01-08(73).png,custody_screenshots\Photos-1-001 (2)\2025-01-08(73).png,Craig,Unknown,"Applying for Custody, Access &amp; Support in New Brunswick</t>
  </si>
  <si>
    <t>RESPONDING TO A NOTICE OF APPLICATION</t>
  </si>
  <si>
    <t>Read the Notice of Application carefully.</t>
  </si>
  <si>
    <t>Consider your options and decide if you must make your own reply. 21</t>
  </si>
  <si>
    <t>Prepare your documents. 3.and10</t>
  </si>
  <si>
    <t>Swear to the Financial Statement. 35</t>
  </si>
  <si>
    <t>Look at the Notice of Application to see if itis Form 73A or 73AA.</t>
  </si>
  <si>
    <t>Ifitis 73A: If itis 73AA:</t>
  </si>
  <si>
    <t>Prepare for court. Mand 12</t>
  </si>
  <si>
    <t>What Does It Mean if | Receive a Notice of Application?</t>
  </si>
  <si>
    <t>IF you receive a Notice of Application it tells you that court proceedings have begun. If</t>
  </si>
  <si>
    <t>69.This is not a form. You must possible, see a lawyer immediately. See Section 2.1 on “Alternatives and Options’,</t>
  </si>
  <si>
    <t>create it yourself.</t>
  </si>
  <si>
    <t>However, if this is not possible you can prepare the documents yourself, If you</t>
  </si>
  <si>
    <t>disagree with what the applicant wants or if you want to ask the court for something</t>
  </si>
  <si>
    <t>else, you must file a Responding Document with the court.s9 For example, if the</t>
  </si>
  <si>
    <t>applicants asking for sole custody, you may want to ask for access to visit the child, It</t>
  </si>
  <si>
    <t>isimportant to act quickly because you only have 20 days from the date you were</t>
  </si>
  <si>
    <t>served with the Notice of Application to file or serve your Response? You have longer</t>
  </si>
  <si>
    <t>if you are served outside New Brunswick,</t>
  </si>
  <si>
    <t>70. Rule 73.09(2) and Rule</t>
  </si>
  <si>
    <t>B.17.1(7) Rates of Court</t>
  </si>
  <si>
    <t>Itisimportant to act quickly.</t>
  </si>
  <si>
    <t>Preparing the Documents</t>
  </si>
  <si>
    <t>Section 3“What You Should Know About Preparing Documents” explains how to</t>
  </si>
  <si>
    <t>prepare documents for court.</t>
  </si>
  <si>
    <t>To respond to a Notice of Application, prepare the following documents:</t>
  </si>
  <si>
    <t>Responding Document</t>
  </si>
  <si>
    <t>@ Financial Statement (Form 72J)</t>
  </si>
  <si>
    <t>There is an example ofa</t>
  </si>
  <si>
    <t>Response on pages. ‘The Responding Document</t>
  </si>
  <si>
    <t>The Responding Document is not a form; rather it is an affidavit that you must prepare</t>
  </si>
  <si>
    <t>and file with the court if you wish to oppose an Application (See example on page 59).</t>
  </si>
  <si>
    <t>Ina Responding document you tell the court why you disagree with what the other</t>
  </si>
  <si>
    <t>parent is requesting (why the court should refuse the Application). If you are asking</t>
  </si>
  <si>
    <t>the court to do anything in addition to refusing the Application, write what you would</t>
  </si>
  <si>
    <t>like the court to order, for example, if you want custody or access. Also put your</t>
  </si>
  <si>
    <t>address, the language you will use at the hearing (English or French) and your phone</t>
  </si>
  <si>
    <t>number, You must swear to or affirm the Responding Document before a</t>
  </si>
  <si>
    <t>Commissioner of Oaths,</t>
  </si>
  <si>
    <t>You must put a Financial Statement (Form 72J) with your Responding Document. 71.Rule 73.11(1)(b) and Rule</t>
  </si>
  <si>
    <t>Ifyou received Form 73A, go to Section 10.3.1.</t>
  </si>
  <si>
    <t>Ifyou received Form 73AA, go to Section 10.3.2,</t>
  </si>
  <si>
    <t>,Applying for Custody, Access &amp; Support in New Brunswick</t>
  </si>
  <si>
    <t>—————————e——",3080,True,False,2025-10-25 00:14:30,2.0_enhanced</t>
  </si>
  <si>
    <t>2025-01-08(74).png,custody_screenshots\Photos-1-001 (2)\2025-01-08(74).png,Craig,Unknown,"[ZEJ Applying for Custody, Access &amp; Support in New Brunswick</t>
  </si>
  <si>
    <t>9. FILING THE TRIAL RECORD</t>
  </si>
  <si>
    <t>This section does not apply to you if you are using Form 73A.</t>
  </si>
  <si>
    <t>Ifyou are using Form 73AA, you do not have a court date at this point. You must ask — J 64 nule73.17.1(10) Rulesof</t>
  </si>
  <si>
    <t>fora court date after the time for the other parent to reply has expired. You should | curt</t>
  </si>
  <si>
    <t>do this within six months after serving the other parent. Either you or the other parent</t>
  </si>
  <si>
    <t>can ask for a court date.65 You do this by filing the Trial Record. 65.Rule 73.17.1(10) Rulesof</t>
  </si>
  <si>
    <t>Court</t>
  </si>
  <si>
    <t>i ‘ 66.Rule73.17.1(19) and (12</t>
  </si>
  <si>
    <t>What to put in the Trial Record66 Ruottaat (17)and (12)</t>
  </si>
  <si>
    <t>a cover page called the “Trial Record’ At the top it shows the names of</t>
  </si>
  <si>
    <t>each parent, the applicant and the respondent. Then underneath it</t>
  </si>
  <si>
    <t>shows their names, addresses and phone numbers. If either person has a There is an example of a cover</t>
  </si>
  <si>
    <t>lawyer, you put that in the space underneath instead. page on page 48.</t>
  </si>
  <si>
    <t>an index, which is like a table of contents. It lists all the documents in the There is an example of an index</t>
  </si>
  <si>
    <t>Trial Record. You number the document pages and show the page onpage 49.</t>
  </si>
  <si>
    <t>numbers in the index.</t>
  </si>
  <si>
    <t>There isan example ofa</t>
  </si>
  <si>
    <t>a copy of all the documents involved in the court application so far. Certificate of readiness on page</t>
  </si>
  <si>
    <t>Include all documents prepared by both you and the other parent. 50.</t>
  </si>
  <si>
    <t>a Certificate of Readiness® (Form 47B). When you prepare this form, 67.""Forms;Val.2 Rules of Court</t>
  </si>
  <si>
    <t>make any necessary changes sa the certificate is accurate for your</t>
  </si>
  <si>
    <t>situation. You must estimate how long the court hearing may take. That</t>
  </si>
  <si>
    <t>will depend on factors such as the number of witnesses. Fora disputed</t>
  </si>
  <si>
    <t>custody application you probably need a minimum of one day.</t>
  </si>
  <si>
    <t>Staple or clip the documents together in the order</t>
  </si>
  <si>
    <t>shown in the index. Keep a copy for yourself. 68 Rule 73.17.1(13) Rules of</t>
  </si>
  <si>
    <t>Deliver the Trial Record to the court office. Court</t>
  </si>
  <si>
    <t>See Section 7 on ‘Filing Your Documents at the Court Office’ The staff will</t>
  </si>
  <si>
    <t>assign a date for the hearing.S*The court office sends a Notice of Hearing to</t>
  </si>
  <si>
    <t>you and the other parent. This notice tells you when the hearing is. It may be</t>
  </si>
  <si>
    <t>several months before the hearing takes place.</t>
  </si>
  <si>
    <t>‘Chécklist of Steps to Respond toa Notice of Application</t>
  </si>
  <si>
    <t>Steps to Take: ‘See Section Nos</t>
  </si>
  <si>
    <t>10.1 What Does It Mean if | Receive a Notice of Application?</t>
  </si>
  <si>
    <t>thi aat a favs lf you receive a Notice of Application it tells you that court proceedings have begun. If</t>
  </si>
  <si>
    <t>,[ZEJ Applying for Custody, Access &amp; Support in New Brunswick</t>
  </si>
  <si>
    <t>—————————e——",2893,True,False,2025-10-25 00:14:30,2.0_enhanced</t>
  </si>
  <si>
    <t>2025-01-08(75).png,custody_screenshots\Photos-1-001 (2)\2025-01-08(75).png,Craig,Unknown,"signing the copy and putting the date anit.</t>
  </si>
  <si>
    <t>8.2 The Affidavit of Service</t>
  </si>
  <si>
    <t>With every method of service, except service on a solicitor, the server must complete</t>
  </si>
  <si>
    <t>an Affidavit of Service (Farm 18B).61 Ifa friend is serving the documents for you, you</t>
  </si>
  <si>
    <t>can get the form and leave the dates blank for your friend to fill in. The server must</t>
  </si>
  <si>
    <t>There are examples of affidavits sign the affidavit in front of a Commissioner of Oaths. See Section 3.5 on “Swearing ta</t>
  </si>
  <si>
    <t>of service on pages 45 and 46, the Documents"", Take or send the Affidavit of Service to the court office at least 5</t>
  </si>
  <si>
    <t>days before the date of the court hearing.</t>
  </si>
  <si>
    <t>61.Rule 18.10(1) Rules of Court</t>
  </si>
  <si>
    <t>8.3 If You Cannot Find the Other Parenté2</t>
  </si>
  <si>
    <t>You can apply to the court for help in finding the other parent's address for a custody</t>
  </si>
  <si>
    <t>or access application.63</t>
  </si>
  <si>
    <t>62.Rule 18.04 Rules of Court</t>
  </si>
  <si>
    <t>63.8.122(1) Family Services Act</t>
  </si>
  <si>
    <t>See Section 6 on“Making a Motion® If you still cannot find the other parent or the</t>
  </si>
  <si>
    <t>other parent is avoiding service, the above methods will not work. You may need to</t>
  </si>
  <si>
    <t>consulta lawyer if you have this problem. If the court sees that personal service is</t>
  </si>
  <si>
    <t>impractical, it may make an order for service in a different way. One example is a</t>
  </si>
  <si>
    <t>newspaper ad. You can make a motion asking the court to allow different service. See</t>
  </si>
  <si>
    <t>Section 6 on “Making a Motion’. Include an affidavit containing the facts that explain</t>
  </si>
  <si>
    <t>why you need this kind of service.</t>
  </si>
  <si>
    <t>for a court date after the time for the other parent to reply has expireds4 You should</t>
  </si>
  <si>
    <t>66.Rule73.17.1(11} and (12)</t>
  </si>
  <si>
    <t>What to put in the Trial Recordé6 Rules of Court</t>
  </si>
  <si>
    <t>an index, which is like a table of contents. It lists all the documents in the There is an example ofan index</t>
  </si>
  <si>
    <t>,signing the copy and putting the date anit.</t>
  </si>
  <si>
    <t>—————————e——",3597,True,False,2025-10-25 00:14:30,2.0_enhanced</t>
  </si>
  <si>
    <t>2025-01-08(76).png,custody_screenshots\Photos-1-001 (2)\2025-01-08(76).png,Craig,Unknown,"ahead with the case. You cannot serve the documents yourself. There are several</t>
  </si>
  <si>
    <t>ways to serve documents.</t>
  </si>
  <si>
    <t>72 ds of Service</t>
  </si>
  <si>
    <t>Services?</t>
  </si>
  <si>
    <t>57.Rule 18.02(1)(a) Rules of</t>
  </si>
  <si>
    <t>With this method of service, you must arrange for someone (the server) to hand-deliver | ¢gurt</t>
  </si>
  <si>
    <t>the documents to the other parent. The person who serves the documents must be</t>
  </si>
  <si>
    <t>able to identify the other parent. For example, the person who is the server may know</t>
  </si>
  <si>
    <t>the other parent or have a picture, or they can ask the other parent for identification.</t>
  </si>
  <si>
    <t>Once the server identifies the other parent, the server usually tells the other parent</t>
  </si>
  <si>
    <t>their name and explains what the documents are. Then the server leaves the</t>
  </si>
  <si>
    <t>documents with the other parent. The server can leave the documents even if the</t>
  </si>
  <si>
    <t>other parent refuses to take them. The server will have to swear an Affidavit of Service</t>
  </si>
  <si>
    <t>(Form 18B), see the example on page 45. To arrange personal service you can</t>
  </si>
  <si>
    <t>1 hire someone from a private company. Check the yellow pages of the telephone</t>
  </si>
  <si>
    <t>book under “Process Servers.”</t>
  </si>
  <si>
    <t>arrange for the Sheriff’s Office to serve the documents fora fee</t>
  </si>
  <si>
    <t>geta friend or relative 19 years or older to serve the other parent.</t>
  </si>
  <si>
    <t>Service by Registered Mail or Courier5® 58, Rule 18,03(3)+(8) Rules of</t>
  </si>
  <si>
    <t>The person serving the documents can use the registered mail service of the post Court</t>
  </si>
  <si>
    <t>office. Include an Acknowledgement of Receipt Card (Form 18A) for your spouse to sign</t>
  </si>
  <si>
    <t>and return back to you. You could even put a self-addressed stamped envelope in the</t>
  </si>
  <si>
    <t>package for your spouse to use. Send it along with the documents by prepaid mail or</t>
  </si>
  <si>
    <t>courier. There can be problems with this type of service if someone other than the</t>
  </si>
  <si>
    <t>intended person signs the receipt card. In this case it may be necessary to serve the</t>
  </si>
  <si>
    <t>documents again or serve the documents personally. Write “Personal and</t>
  </si>
  <si>
    <t>Confidential’ on the envelope so that no one other than your spouse will sign for it.</t>
  </si>
  <si>
    <t>If your spouse does not send the Acknowledgement of Receipt Card back to you, Canada</t>
  </si>
  <si>
    <t>Post should be able to supply you with the information needed to show that your</t>
  </si>
  <si>
    <t>spouse did accept service. When you use the Registered Mail service at Canada Post,</t>
  </si>
  <si>
    <t>they provide confirmation that Canada Post received the item for mailing and that the</t>
  </si>
  <si>
    <t>item arrived at its destination. You can find the name of the person who signed for the</t>
  </si>
  <si>
    <t>package and the date of delivery by calling 1-866-607-6301, though some restrictions</t>
  </si>
  <si>
    <t>may apply. Canada Post can fax the signature to you or you can view the signature</t>
  </si>
  <si>
    <t>online at: www.canadapost.ca. Itis also possible to get a hard copy of the signature</t>
  </si>
  <si>
    <t>from Canada Post, ifit becomes necessary, for a fee.</t>
  </si>
  <si>
    <t>Applying for Custody, Access &amp; Support in New Brunswick CEI]</t>
  </si>
  <si>
    <t>There isan example of an With other courier services, you need ta use the Acknowledgement of Receipt Card.</t>
  </si>
  <si>
    <t>Acknowledgement of Receipt Some of these services have signature release agreements where the courier can leave</t>
  </si>
  <si>
    <t>Card on page 47. the package without getting a signature.</t>
  </si>
  <si>
    <t>8.1.3 Service at Place of Residences?</t>
  </si>
  <si>
    <t>59.Rule 18.03(6) Rules ofCourt</t>
  </si>
  <si>
    <t>If the server has tried but could not serve the other parent personally, he or she can do</t>
  </si>
  <si>
    <t>the following. Put the documents in a sealed envelope addressed to the other parent.</t>
  </si>
  <si>
    <t>‘Then leave it with any person who appears to be an adult occupant of the place where</t>
  </si>
  <si>
    <t>the other parent lives. The same or next day send copies of the documents addressed</t>
  </si>
  <si>
    <t>ta the other parent by prepaid mail. Since it is important for parents to know about a</t>
  </si>
  <si>
    <t>custody or access application, the judge may nat accept this kind of service if the other</t>
  </si>
  <si>
    <t>parent does not show up for court.</t>
  </si>
  <si>
    <t>Service ona Lawyer</t>
  </si>
  <si>
    <t>60,Rule 18.03(2) Rulesof Court ifone of the people involved has hired a lawyer for this case or has authorized a lawyer</t>
  </si>
  <si>
    <t>to accept service, you can serve that person by leaving a copy of the documents with</t>
  </si>
  <si>
    <t>the lawyers However, you must make sure that the lawyer accepts the service by</t>
  </si>
  <si>
    <t>signing the copy and putting the date on it.</t>
  </si>
  <si>
    <t>The Affidavit of Service</t>
  </si>
  <si>
    <t>61.Rule 18.10(1) Rules of Court With every method of service, except service on a solicitor, the server must complete</t>
  </si>
  <si>
    <t>Section fon *Maki ion” is ini i</t>
  </si>
  <si>
    <t>,ahead with the case. You cannot serve the documents yourself. There are several</t>
  </si>
  <si>
    <t>—————————e——",5240,True,False,2025-10-25 00:14:30,2.0_enhanced</t>
  </si>
  <si>
    <t>2025-01-08(77).png,custody_screenshots\Photos-1-001 (2)\2025-01-08(77).png,Craig,Unknown,"Delivery by Mail</t>
  </si>
  <si>
    <t>Send all the documents by pre-paid mail or courier. Address the package to the court</t>
  </si>
  <si>
    <t>“ator of the Family Division in the judicial district where you are making your . .</t>
  </si>
  <si>
    <t>t You should include a covering letter. Also Include a self-addressed There isan example of a covering</t>
  </si>
  <si>
    <t>26 of 72 pereton return your copy. letter on page 44.</t>
  </si>
  <si>
    <t>7:2 The Procedure</t>
  </si>
  <si>
    <t>After you deliver the documents, the procedure from this point depends on whether</t>
  </si>
  <si>
    <t>you use Form 73A (go to Section 7.2.1) or Form 73AA (go to Section 7.2.2).</t>
  </si>
  <si>
    <t>7.2.1 Form73A</t>
  </si>
  <si>
    <t>When the documents get to the court office, the staff will50 50. Rule 73.04(1) Rules of Court</t>
  </si>
  <si>
    <t>give your case a court file number, and put it on all the copies. This number must</t>
  </si>
  <si>
    <t>appear on all court documents after this.</t>
  </si>
  <si>
    <t>give you a court date for your application. The staff will write the court date on</t>
  </si>
  <si>
    <t>the first page of the Notice of Application. The court date is often several months</t>
  </si>
  <si>
    <t>after you deliver your application to the court.</t>
  </si>
  <si>
    <t>keep the original and return a copy for you and a copy to be served on the other</t>
  </si>
  <si>
    <t>parent.</t>
  </si>
  <si>
    <t>Applying for Custody, Access &amp; Support in New Brunswick D2</t>
  </si>
  <si>
    <t>You must then arrange to serve a copy of all the documents on the other parent. See</t>
  </si>
  <si>
    <t>Section 8 on*Serving Documents”. This must happen at least 25 days before the</t>
  </si>
  <si>
    <t>51-Rule 73.05 Rules ofCourt court date.s? For example, if the court hearing is on August 31, you must serve the</t>
  </si>
  <si>
    <t>documents by August 5.</t>
  </si>
  <si>
    <t>7.2.2 Form73AA</t>
  </si>
  <si>
    <t>When you deliver the documents, the staff will52</t>
  </si>
  <si>
    <t>52.Rule 73.17.1(5) Rules of Court)</t>
  </si>
  <si>
    <t>give your case a court file number, and putit on all the copies.</t>
  </si>
  <si>
    <t>@ keep a copy and return the original and the other copy to you.</t>
  </si>
  <si>
    <t>You will not receive a court date at this point. The next step Is to serve a copy of the</t>
  </si>
  <si>
    <t>53. Rule 73.17.1(6) Rutes of Court documents on the other parent.s3. See Section 8 on “Serving Documents"" You should</t>
  </si>
  <si>
    <t>do this immediately, at the latest within six months of filing the application.54 After</t>
  </si>
  <si>
    <t>54. Rule 16.08 Rules of Court the 20 day time for the other parent to reply has gone by, you file a Trial Record when</t>
  </si>
  <si>
    <t>55.Rule 73.17.1(10) Rules of you are ready to go to court.55 See Section 9 on ‘Filing the Trial Record”, When you file</t>
  </si>
  <si>
    <t>Court your Trial Record, the court staff will give you a court date. The court date is often</t>
  </si>
  <si>
    <t>several months after you file your Trial Record.</t>
  </si>
  <si>
    <t>a ST 2 Se</t>
  </si>
  <si>
    <t>,Delivery by Mail</t>
  </si>
  <si>
    <t>—————————e——",2418,True,False,2025-10-25 00:14:30,2.0_enhanced</t>
  </si>
  <si>
    <t>2025-01-08(78).png,custody_screenshots\Photos-1-001 (2)\2025-01-08(78).png,Craig,Unknown,"Applying for Custody, Access &amp; Support in New Brunswick</t>
  </si>
  <si>
    <t>{25 of 72 |</t>
  </si>
  <si>
    <t>FILING YOUR DOCUMENTS AT THE COURT OFFICE</t>
  </si>
  <si>
    <t>The Court Office</t>
  </si>
  <si>
    <t>You must deliver all the completed documents including the signed copy forthe other 48. Rule 73.03(3) Rules of Court</t>
  </si>
  <si>
    <t>parent and the filing fee for the court office.48 The staff at the court office will file your |</t>
  </si>
  <si>
    <t>application. The list In Section 15 also shows you which court office to use, depending The addresses forthe Family</t>
  </si>
  <si>
    <t>on the county where the child lives. See also Section 2.4 on “Jurisdiction”. Division court offices are in</t>
  </si>
  <si>
    <t>Section 15 page 37.</t>
  </si>
  <si>
    <t>What to Include</t>
  </si>
  <si>
    <t>Make two copies of each document. Put the original documents together with a</t>
  </si>
  <si>
    <t>paper clip. Do the same with each set of copies. You should now have 3 sets of the</t>
  </si>
  <si>
    <t>documents. One set is for the court, one is for you and one is for the other parent.</t>
  </si>
  <si>
    <t>Deliver them all to the court office.</t>
  </si>
  <si>
    <t>Delivering the Documents</t>
  </si>
  <si>
    <t>49. Rule 73.03(3), Rule 73.17.1(4)</t>
  </si>
  <si>
    <t>You can deliver the documents and the filing fee to the court in two ways {unless you — fand Rule 73.20 Rulesof Court</t>
  </si>
  <si>
    <t>are receiving income assistance or legal aid)49</t>
  </si>
  <si>
    <t>Delivery in Person.</t>
  </si>
  <si>
    <t>Take the documents to the court office in the judicial district where you are making</t>
  </si>
  <si>
    <t>your application.</t>
  </si>
  <si>
    <t>Delivery by Mail</t>
  </si>
  <si>
    <t>administrator of the Family Division In the judicial district where you are making your . .</t>
  </si>
  <si>
    <t>application. You should include a covering letter. Also Include a self-addressed There isan example of a covering</t>
  </si>
  <si>
    <t>envelope so the office can return your copy. letter on page 44.</t>
  </si>
  <si>
    <t>The Procedure</t>
  </si>
  <si>
    <t>Form 73A</t>
  </si>
  <si>
    <t>Form 73AA</t>
  </si>
  <si>
    <t>—————————e——",3599,True,False,2025-10-25 00:14:30,2.0_enhanced</t>
  </si>
  <si>
    <t>2025-01-08(79).png,custody_screenshots\Photos-1-001 (2)\2025-01-08(79).png,Craig,Unknown,"What to Include in the Record</t>
  </si>
  <si>
    <t>a cover page called a Record on Motion.</t>
  </si>
  <si>
    <t>an index, which lists all the documents in the record. Itis like a table of</t>
  </si>
  <si>
    <t>contents. You number the pages and show the page numbers in the index. There isan example ofa cover</t>
  </si>
  <si>
    <t>a copy of the Notice of Motion. page on page 65.</t>
  </si>
  <si>
    <t>There is an example of an index</t>
  </si>
  <si>
    <t>a copy of the affidavits for the motion, for both sides, and any other onpage 6.</t>
  </si>
  <si>
    <t>materials to be used for the hearing.</t>
  </si>
  <si>
    <t>. an See Section 7 on “Filing Your</t>
  </si>
  <si>
    <t>Put the documents together with a paper clip in the order that Documents at the Court Office” on</t>
  </si>
  <si>
    <t>the index shows. Then file the record at the court office. page 21.</t>
  </si>
  <si>
    <t>Applying for Custody, Access &amp; Support in New Brunswick CXEZ]</t>
  </si>
  <si>
    <t>Responding to a Notice of Motion</t>
  </si>
  <si>
    <t>Ifyou receive a Notice of Motion, you should immediately see a lawyer. See Section</t>
  </si>
  <si>
    <t>2.1 on “Options and Alternatives"", If you cannot get a lawyer, then you can take the</t>
  </si>
  <si>
    <t>following steps.</t>
  </si>
  <si>
    <t>Steps to Respond to a Notice of Motion</t>
  </si>
  <si>
    <t>Prepare a Responding Document if you want to oppose the motion. For</t>
  </si>
  <si>
    <t>46.Rule 39.04 Rules of Court instructions see page 26. You may also have to prepare a Financial Statement. For</t>
  </si>
  <si>
    <t>instructions see Section 3.4,</t>
  </si>
  <si>
    <t>Next file the Responding Document and any other documents at the court office</t>
  </si>
  <si>
    <t>at least 4 business days before the hearing-“6 See Section 7 on""Filing Your</t>
  </si>
  <si>
    <t>Documents at the Court Office’ If the Notice of Motion that you received is Form</t>
  </si>
  <si>
    <t>72U, you must file these documents within 20¢7 days after receiving the notice.</t>
  </si>
  <si>
    <t>47 Rule 72.22.1(6) Rules of Court</t>
  </si>
  <si>
    <t>Then serve a copy of the Responding Document on the other parent. See Section</t>
  </si>
  <si>
    <t>8 on’Serving Documents”</t>
  </si>
  <si>
    <t>If there is going to be a court hearing, prepare for it. See Section 11 on “Preparing</t>
  </si>
  <si>
    <t>for the Court Hearing”and Section 12 on “Going to Court”</t>
  </si>
  <si>
    <t>If itis a motion to reduce support that you</t>
  </si>
  <si>
    <t>receive, you may be eligible for legal aid.</t>
  </si>
  <si>
    <t>Contact the New Brunswick Legal Aid</t>
  </si>
  <si>
    <t>Service Commission for more information.</t>
  </si>
  <si>
    <t>Contact information for Legal Aid offices is</t>
  </si>
  <si>
    <t>in Section 15, page 37.</t>
  </si>
  <si>
    <t>,What to Include in the Record</t>
  </si>
  <si>
    <t>—————————e——",2272,True,False,2025-10-25 00:14:30,2.0_enhanced</t>
  </si>
  <si>
    <t>2025-01-08(8).png,custody_screenshots\Photos-1-001 (2)\2025-01-08(8).png,Craig,Unknown,"(soo ONO)</t>
  </si>
  <si>
    <t>(SUERTE UaN OES</t>
  </si>
  <si>
    <t>| reponse Fu</t>
  </si>
  <si>
    <t>SaTATPHABET COREE. OUTRO)</t>
  </si>
  <si>
    <t>,(soo ONO)</t>
  </si>
  <si>
    <t>| reponse Fu",38,True,False,2025-10-25 00:14:30,2.0_enhanced</t>
  </si>
  <si>
    <t>2025-01-08(80).png,custody_screenshots\Photos-1-001 (2)\2025-01-08(80).png,Craig,Unknown,"It how the circumstances have changed, and</t>
  </si>
  <si>
    <t>the reasons why the court should change the order.</t>
  </si>
  <si>
    <t>2 3 of 72 .3.3 A Financial Statement and Other Documents</t>
  </si>
  <si>
    <t>Sometimes you need to include other documents. For example, you may have ta</t>
  </si>
  <si>
    <t>include financial information if you are making a motion ta change a support order.</t>
  </si>
  <si>
    <t>See Section 3.4 for more information on the Financial Statement.</t>
  </si>
  <si>
    <t>6.3.4 Will there be a Court Hearing?</t>
  </si>
  <si>
    <t>Often there is a court hearing for a motion. At the hearing, the judge decides after</t>
  </si>
  <si>
    <t>41. Rule 37.13 Rules of Court listening to you, the other parent and any other witnesses. However, sometimes the</t>
  </si>
  <si>
    <t>judge decides a motion based on the court documents and the evidence in the affidavits</t>
  </si>
  <si>
    <t>alone! In this case you do not have to go to court. To find out if you must go toa court</t>
  </si>
  <si>
    <t>hearing, ask at the Family Court office. Ask after you file and serve the Notice of Motion.</t>
  </si>
  <si>
    <t>Ifthere is a hearing, see Section 12 for information on “Going to Court’.</t>
  </si>
  <si>
    <t>CED) Applying for Custody, Access &amp; Support in New Brunswick</t>
  </si>
  <si>
    <t>Filing the Documents</t>
  </si>
  <si>
    <t>Once you prepare the Notice of Motion, deliver it with the other documents to the 42.Rule 37.02 Rules of Court</t>
  </si>
  <si>
    <t>court office. Normally you use the court office where the Notice of Application was</t>
  </si>
  <si>
    <t>filed.*2. See Section 7 on“Filing your documents at the court office’ The judge will</t>
  </si>
  <si>
    <t>schedule a date for the hearing and write it on the first page of the Notice of Motion.</t>
  </si>
  <si>
    <t>You will receive a copy.</t>
  </si>
  <si>
    <t>Serving a Copy of the Documents</t>
  </si>
  <si>
    <t>Once you have a date for the hearing you must get someone ta deliver a copy of the</t>
  </si>
  <si>
    <t>documents to the other parent. If the other parent has hired a lawyer and the lawyer</t>
  </si>
  <si>
    <t>signed the Notice of Application, you only need to deliver the documents to the For example if the date is August</t>
  </si>
  <si>
    <t>lawyer. See Section 8 on*Serving Documents”, You must arrange to have the 31, you must deliver the</t>
  </si>
  <si>
    <t>documents served at least 10 days before the court date.43 documents by August 21 before</t>
  </si>
  <si>
    <t>4:00p.m.</t>
  </si>
  <si>
    <t>43. Rule 37.04(5) Rules of Court</t>
  </si>
  <si>
    <t>However, if you are making a motion to change a child support order with Form 72U,</t>
  </si>
  <si>
    <t>you must serve the Notice of Motion at least 35 days before the hearing {See Rule</t>
  </si>
  <si>
    <t>72.2 {5)). If itis impossible to serve the person in time you may still be able to serve</t>
  </si>
  <si>
    <t>and file the documents, but there may be negative consequences.</t>
  </si>
  <si>
    <t>Take or send the Affidavit of Service {see Section 8.2) to the court office at least 5 days</t>
  </si>
  <si>
    <t>before the date of the court hearing. This helps to avoid a delay.</t>
  </si>
  <si>
    <t>A Motion without Notifying the Other Parent#4 44. Rule 37.04(2) Rules of Court</t>
  </si>
  <si>
    <t>In some urgent cases, it is possible ta get the court ta hear a motion without notifying</t>
  </si>
  <si>
    <t>the other parent. For example, it may be appropriate if you have a good reason to</t>
  </si>
  <si>
    <t>believe that the other parent will abduct the child before the hearing on the motion.</t>
  </si>
  <si>
    <t>This type of procedure is rare and you should consult a lawyer.</t>
  </si>
  <si>
    <t>Filing a Record45</t>
  </si>
  <si>
    <t>45. Rule 37.05 Rules of Court</t>
  </si>
  <si>
    <t>More than 48 hours before the date of the hearing, not counting Saturday or Sunday,</t>
  </si>
  <si>
    <t>you must file copies of the documents for the motion. This is called a record.</t>
  </si>
  <si>
    <t>What to Include in the Record</t>
  </si>
  <si>
    <t>contents. You number the pages and show the page numbers in the index. Thereisan example ofa cover</t>
  </si>
  <si>
    <t>EI a copy of the affidavits for the motion, for both sides, and any other on page 65.</t>
  </si>
  <si>
    <t>6.7 Responding to a Notice of Motion</t>
  </si>
  <si>
    <t>,It how the circumstances have changed, and</t>
  </si>
  <si>
    <t>—————————e——",3852,True,False,2025-10-25 00:14:30,2.0_enhanced</t>
  </si>
  <si>
    <t>2025-01-08(81).png,custody_screenshots\Photos-1-001 (2)\2025-01-08(81).png,Craig,Unknown,"Applying for Custody, Access &amp; Support in New Brunswick</t>
  </si>
  <si>
    <t>(—_—__</t>
  </si>
  <si>
    <t>22 of 72</t>
  </si>
  <si>
    <t>The Notice of Motion</t>
  </si>
  <si>
    <t>Ina Notice of Motion you tell the court what order you are requesting. You also refer</t>
  </si>
  <si>
    <t>ta the legislation you are using and list the documents, such as affidavits and financial</t>
  </si>
  <si>
    <t>statements that you are including.</t>
  </si>
  <si>
    <t>Use Form 72U if you already have a child</t>
  </si>
  <si>
    <t>support order and are applying to change</t>
  </si>
  <si>
    <t>it. Use Form 37A for all other motions.</t>
  </si>
  <si>
    <t>Read carefully Section 3.3 on 6.3.2. The Affidavit</t>
  </si>
  <si>
    <t>“Preparing Affidavits"" on page 9.</t>
  </si>
  <si>
    <t>You must prepare a detailed affidavit ta go with the Notice of Motion.49 Make sure you</t>
  </si>
  <si>
    <t>0. Rule 39.01 (2) Rides of Court explain the facts clearly, accurately and in detail in your affidavit so that everything is</t>
  </si>
  <si>
    <t>there that the judge needs to know.</t>
  </si>
  <si>
    <t>If You Want to Enforce a Court Order</t>
  </si>
  <si>
    <t>In the affidavit be sure to include</t>
  </si>
  <si>
    <t>i the date of the court order,</t>
  </si>
  <si>
    <t>what the order says, and</t>
  </si>
  <si>
    <t>i the date and the manner in which the order was breached.</t>
  </si>
  <si>
    <t>If You Want to Change a Court Order</t>
  </si>
  <si>
    <t>the date of the court order,</t>
  </si>
  <si>
    <t>what the court order says,</t>
  </si>
  <si>
    <t>It how the circumstances have changed, and</t>
  </si>
  <si>
    <t>6.3.3. A Financial Statement and Other Documents</t>
  </si>
  <si>
    <t>Once you have a date for the hearing you must get someone to deliver a copy of the</t>
  </si>
  <si>
    <t>documents to the other parent. Ifthe other parent has hired a lawyer and the lawyer | =-Rule37-04(5) Aules ofCourt</t>
  </si>
  <si>
    <t>signed the Notice of Application, you only need ta deliver the documents to the For example ifthe date is August</t>
  </si>
  <si>
    <t>lawyer. See Section 8 on ""Serving Documents’, You must arrange to have the 31, youmust deliver the</t>
  </si>
  <si>
    <t>However, fyou are making a motion to change a child support order with Form zu, | “Pst.</t>
  </si>
  <si>
    <t>—————————e——",3343,True,False,2025-10-25 00:14:30,2.0_enhanced</t>
  </si>
  <si>
    <t>2025-01-08(82).png,custody_screenshots\Photos-1-001 (2)\2025-01-08(82).png,Craig,Matt,"CET) Applying for Custody, Access &amp; Support in New Brunswick</t>
  </si>
  <si>
    <t>MAKING A MOTION</t>
  </si>
  <si>
    <t>What is a Motion?2®</t>
  </si>
  <si>
    <t>Sometimes a person needs to ask the court to decide on a certain matter before, 38, Rule 37 Rules of Court</t>
  </si>
  <si>
    <t>during or after the court hearing. This procedure is called making a motion. This</t>
  </si>
  <si>
    <t>section explains how to make a motion. You can make a motion if it is related to an</t>
  </si>
  <si>
    <t>ongoing matter before the court. You have an ongoing matter before the court once a</t>
  </si>
  <si>
    <t>parent files a Notice of Application. See Section 4 for information on*Preparing an</t>
  </si>
  <si>
    <t>Application for Custody or Access.”</t>
  </si>
  <si>
    <t>For generat information on</t>
  </si>
  <si>
    <t>preparing your documents see</t>
  </si>
  <si>
    <t>Section 3, page 8.</t>
  </si>
  <si>
    <t>Remember that making a motion does not necessarily mean that the judge will</t>
  </si>
  <si>
    <t>agree to your request. It is always up to the judge to decide. Sometimes you have</t>
  </si>
  <si>
    <t>to wait until the regular proceedings take place before you have a court order.</t>
  </si>
  <si>
    <t>You can make a motion if it is related to an ongoing matter before the court.</t>
  </si>
  <si>
    <t>Making a Motion Before the Final Court Order</t>
  </si>
  <si>
    <t>Sometimes you may need to make a motion asking the court to take steps before the</t>
  </si>
  <si>
    <t>court hears the matter and makes a final decision. For example, a parent applying for 39. Rule 73.15 Rules of Court.</t>
  </si>
  <si>
    <t>custody may want to make a motion for interim custody if the other parent has</t>
  </si>
  <si>
    <t>threatened to harm or abduct the child. In this case you can ask the Judge to make an</t>
  </si>
  <si>
    <t>interim order allowing the child to remain in your care temporarily.39 An interim order</t>
  </si>
  <si>
    <t>is a court order which is only temporary. It usually lasts until there is a final order. You</t>
  </si>
  <si>
    <t>can make this type of motion when you file the custody application or any time before</t>
  </si>
  <si>
    <t>the final court order.</t>
  </si>
  <si>
    <t>Making a Motion After the Final Court Order</t>
  </si>
  <si>
    <t>Sometimes you may need to make a motion after the final court order. For example, There isan example of a Notice of</t>
  </si>
  <si>
    <t>you may need to ask for a change {a variation) in the court order if there is a significant Mation (Form 37A) on page 60.</t>
  </si>
  <si>
    <t>change in circumstances. See Section 13.3 on “Changing a Court Order”. Or you may</t>
  </si>
  <si>
    <t>need to make a motion to enforce a court order. See Section 13.2 on*Enforcing a</t>
  </si>
  <si>
    <t>Court Order’.</t>
  </si>
  <si>
    <t>There is an example of a Notice of</t>
  </si>
  <si>
    <t>Motion (Form 72U) on page 62.</t>
  </si>
  <si>
    <t>To make a motion you need to prepare at least three documents:</t>
  </si>
  <si>
    <t>Notice of Motion (Form 37A or Form 72U)</t>
  </si>
  <si>
    <t>@ Affidavit</t>
  </si>
  <si>
    <t>1 Affidavit of Service (Form 18B)</t>
  </si>
  <si>
    <t>Applying for Custody, Access &amp; Support in New Brunswick DAEZ</t>
  </si>
  <si>
    <t>,CET) Applying for Custody, Access &amp; Support in New Brunswick</t>
  </si>
  <si>
    <t>—————————e——",3131,True,True,2025-10-25 00:14:30,2.0_enhanced</t>
  </si>
  <si>
    <t>2025-01-08(83).png,custody_screenshots\Photos-1-001 (2)\2025-01-08(83).png,Craig,Matt,"CET) Applying for Custody, Access &amp; Support in New Brunswick</t>
  </si>
  <si>
    <t>2025-01-08(84).png,custody_screenshots\Photos-1-001 (2)\2025-01-08(84).png,Craig,Unknown,"For information on the child</t>
  </si>
  <si>
    <t>support guidelines goto</t>
  </si>
  <si>
    <t>ww. familylawnb.ca or contact</t>
  </si>
  <si>
    <t>PLEIS-NB {address in Section</t>
  </si>
  <si>
    <t>2.2.3).You can also check out</t>
  </si>
  <si>
    <t>Justice Canada’s automatic child</t>
  </si>
  <si>
    <t>support look up</t>
  </si>
  <si>
    <t>http://www justice. gc.ca/eng/pi/|</t>
  </si>
  <si>
    <t>fey-feaflib-bib/tool-</t>
  </si>
  <si>
    <t>util/apps/look-rech/index.asp .</t>
  </si>
  <si>
    <t>30. Family Services Act, S.N.B.</t>
  </si>
  <si>
    <t>1980,.F-2.2, Regulation 98-27</t>
  </si>
  <si>
    <t>support will be included in your income assistance cheque until</t>
  </si>
  <si>
    <t>benefits. The parent must use the money for the child.</t>
  </si>
  <si>
    <t>‘The Child Support Guidelines</t>
  </si>
  <si>
    <t>Since May 1, 1997 federal child support guidelines provide tables that set out the</t>
  </si>
  <si>
    <t>amount of child support for divorce cases. New Brunswick has adopted these</t>
  </si>
  <si>
    <t>guidelines for child support orders under the Family Services Act20The guidelines and</t>
  </si>
  <si>
    <t>tables will help you figure out what amount of child support you may receive. The,</t>
  </si>
  <si>
    <t>amount is based on the support payer's annual income, province of residence and the</t>
  </si>
  <si>
    <t>number of children entitled to support. The amount may be different from the table</t>
  </si>
  <si>
    <t>amount depending on circumstances, including special expenses or undue hardship.</t>
  </si>
  <si>
    <t>The tables do not bind parents who negotiate an agreement. If the parent paying</t>
  </si>
  <si>
    <t>support lives in another province, the tables for that province would apply. Ifyou are</t>
  </si>
  <si>
    <t>not sure, a lawyer can tell you which tables apply.</t>
  </si>
  <si>
    <t>What to Include in the Affidavit</t>
  </si>
  <si>
    <t>Put the information about your request for support on the same affidavit that you</t>
  </si>
  <si>
    <t>prepare for your custody application. See Section 3.3 on “Preparing Affidavits”</t>
  </si>
  <si>
    <t>@ First, you have to show that the children</t>
  </si>
  <si>
    <t>41.8-defntion of ttdfands. + live with you and depend on you for support;and</t>
  </si>
  <si>
    <t>113(b) Family Services Act</t>
  </si>
  <si>
    <t>You cannot include a child who has been married.</t>
  </si>
  <si>
    <t>Second, you have to show that each child is either</t>
  </si>
  <si>
    <t>Third, you have to show that the other parent can pay support.33 Explain what the</t>
  </si>
  <si>
    <t>other parent did for a living when you were together and what he or she does</t>
  </si>
  <si>
    <t>now. State what his or her earnings were when you were living together or when</t>
  </si>
  <si>
    <t>your child was born. Also say what they are likely to be now. The other parent will</t>
  </si>
  <si>
    <t>have to file a Financial Statement and other income information with the court</t>
  </si>
  <si>
    <t>showing his or her current income.34 You should receive a copy of the other</t>
  </si>
  <si>
    <t>parent's financial statement and income statement.</t>
  </si>
  <si>
    <t>Spousal Support</t>
  </si>
  <si>
    <t>Eligibility</t>
  </si>
  <si>
    <t>Every person has an obligation to provide financial support for his or her spouse</t>
  </si>
  <si>
    <t>according te need, to the extent that he or she can.35 Spousal support is usually a</t>
  </si>
  <si>
    <t>temporary measure. In most cases the spouse receiving support is expected to</t>
  </si>
  <si>
    <t>become self-sufficient. Sometimes people who are not married but have been living</t>
  </si>
  <si>
    <t>together are entitled to support. If this is your situation, you have one year to apply</t>
  </si>
  <si>
    <t>after you have separated.36 If you ask the court to make an order for spousal support,</t>
  </si>
  <si>
    <t>you must show that you need it. You will also have to show that your spouse can pay</t>
  </si>
  <si>
    <t>some support.</t>
  </si>
  <si>
    <t>5.2.2 What to Include in the Affidavit</t>
  </si>
  <si>
    <t>Use the same affidavit that you prepare for your custody or access application. Add</t>
  </si>
  <si>
    <t>the information showing that your circumstances make you eligible for support. See</t>
  </si>
  <si>
    <t>Section 3.4 on “Preparing Affidavits”.</t>
  </si>
  <si>
    <t>First, you have to show the court that you were</t>
  </si>
  <si>
    <t>substantially dependent upon your partner for support;</t>
  </si>
  <si>
    <t>of your relationship.</t>
  </si>
  <si>
    <t>Second, you have to show the court why you need spousal support. Read section</t>
  </si>
  <si>
    <t>115(6) in the Family Services Actto find out what circumstances the court may</t>
  </si>
  <si>
    <t>consider. For example, if you have genuine health problems, which make it</t>
  </si>
  <si>
    <t>difficult for you to get a job, you can include this in the affidavit. You must be</t>
  </si>
  <si>
    <t>careful to make your statements accurate and relevant. Since it is important to</t>
  </si>
  <si>
    <t>write an affidavit properly, you may want to see a lawyer for this step.</t>
  </si>
  <si>
    <t>32.5.1 definition of parent?</t>
  </si>
  <si>
    <t>Family Services Act</t>
  </si>
  <si>
    <t>33.s,113 Family Services Act</t>
  </si>
  <si>
    <t>34,Rule 73.17 and Rule</t>
  </si>
  <si>
    <t>73.47.1(8} Rules of Court</t>
  </si>
  <si>
    <t>35.8.192(1)} Family Services Act</t>
  </si>
  <si>
    <t>Spousal suppart is usually a</t>
  </si>
  <si>
    <t>temporary measure,</t>
  </si>
  <si>
    <t>36.8.112(3) Family Services Act</t>
  </si>
  <si>
    <t>Make your statements accurate</t>
  </si>
  <si>
    <t>and relevant.</t>
  </si>
  <si>
    <t>,For information on the child</t>
  </si>
  <si>
    <t>—————————e——",4507,True,False,2025-10-25 00:14:30,2.0_enhanced</t>
  </si>
  <si>
    <t>2025-01-08(85).png,custody_screenshots\Photos-1-001 (2)\2025-01-08(85).png,Craig,Matt,"oa</t>
  </si>
  <si>
    <t>3.3116} PalLT ES)</t>
  </si>
  <si>
    <t>Tips for Preparing Your Documents12</t>
  </si>
  <si>
    <t>4 2 of 72 ims on the Family Law NB website, they have instructions on</t>
  </si>
  <si>
    <t>‘e Jhey are formatted properly. You can print them off or complete</t>
  </si>
  <si>
    <t>them on-line, but be sure you print them on the correct length of paper as</t>
  </si>
  <si>
    <t>indicated. The court has strict rules for the format of forms and documents.</t>
  </si>
  <si>
    <t>When completing hard copies of the forms, you can print if your handwriting is</t>
  </si>
  <si>
    <t>neat and legible. The court may return any documents that are not easy to read.</t>
  </si>
  <si>
    <t>At the beginning of every document, you must put:13</t>
  </si>
  <si>
    <t>» the name and division of the court: Court of Queen's Bench of New Brunswick,</t>
  </si>
  <si>
    <t>Family Division,</t>
  </si>
  <si>
    <t>Applicant) and, under that, the name of the person who will receive the</t>
  </si>
  <si>
    <t>application (called the Respondent),</t>
  </si>
  <si>
    <t>* the name of the document and the form number if there is one,14</t>
  </si>
  <si>
    <t>O You must sign each document. Make sure you type or print your name clearly</t>
  </si>
  <si>
    <t>underneath the signature. Do not photocopy signatures; photocopy the original</t>
  </si>
  <si>
    <t>before signing it. Then sign the original and the copies.</t>
  </si>
  <si>
    <t>] Applying for Custody, Access &amp; Support in New Brunswick</t>
  </si>
  <si>
    <t>Affidavits</t>
  </si>
  <si>
    <t>ffidavit?</t>
  </si>
  <si>
    <t>a signed statement that you swear or affirm is truthful. Making an</t>
  </si>
  <si>
    <t>being a witness in court. An affidavit is not a form - it is a written</t>
  </si>
  <si>
    <t>t you must prepare. It is important to make sure that everything you say</t>
  </si>
  <si>
    <t>it is true. Making a false statement is a criminal offence.15</t>
  </si>
  <si>
    <t>2 an Affidavit16</t>
  </si>
  <si>
    <t>vit in the first person, as if you are speaking to someone. Number the</t>
  </si>
  <si>
    <t>id try to put only one idea in each paragraph. The affidavit must be clear</t>
  </si>
  <si>
    <t>Nhen it is ready, you must take it to a Commissioner of Oaths. See</t>
  </si>
  <si>
    <t>“Swearing to the Documents”.</t>
  </si>
  <si>
    <t>it in an Affidavit?</t>
  </si>
  <si>
    <t>Making an affidavit</t>
  </si>
  <si>
    <t>witness in court.</t>
  </si>
  <si>
    <t>15.s.131 Criminal Co</t>
  </si>
  <si>
    <t>16. Rule 4.05 Rules o</t>
  </si>
  <si>
    <t>,3.3116} PalLT ES)</t>
  </si>
  <si>
    <t>—————————e——",1980,True,True,2025-10-25 00:14:30,2.0_enhanced</t>
  </si>
  <si>
    <t>2025-01-08(86).png,custody_screenshots\Photos-1-001 (2)\2025-01-08(86).png,Craig,Unknown,"3:00 atl LTE GD)</t>
  </si>
  <si>
    <t>idonthaveltime)torgi 0 3}lies|buthere}we)</t>
  </si>
  <si>
    <t>Sent as\Text Message]</t>
  </si>
  <si>
    <t>THER Nor</t>
  </si>
  <si>
    <t>iSentias) Text Message)</t>
  </si>
  <si>
    <t>younvelliediourmwholelrelationshipinotito)</t>
  </si>
  <si>
    <t>imention}youllie}toyyourselfilol]</t>
  </si>
  <si>
    <t>SentinsyiexiMessade)</t>
  </si>
  <si>
    <t>Rin gion broached doe eying tor</t>
  </si>
  <si>
    <t>ihegsakesyouldongtiucking|getit</t>
  </si>
  <si>
    <t>Sent nsjlext Message)</t>
  </si>
  <si>
    <t>Tounmiad chouttihe past</t>
  </si>
  <si>
    <t>Sentas\rext Message)</t>
  </si>
  <si>
    <t>@ Commas</t>
  </si>
  <si>
    <t>i NouSecurceeromoidnom*sxtmertus)</t>
  </si>
  <si>
    <t>,idonthaveltime)torgi 0 3}lies|buthere}we)</t>
  </si>
  <si>
    <t>i NouSecurceeromoidnom*sxtmertus)",288,True,False,2025-10-25 00:14:30,2.0_enhanced</t>
  </si>
  <si>
    <t>2025-01-08(87).png,custody_screenshots\Photos-1-001 (2)\2025-01-08(87).png,Craig,Unknown,"224.9) co ana(26)</t>
  </si>
  <si>
    <t>,224.9) co ana(26)</t>
  </si>
  <si>
    <t>G60 £#©o",367,True,False,2025-10-25 00:14:30,2.0_enhanced</t>
  </si>
  <si>
    <t>2025-01-08(88).png,custody_screenshots\Photos-1-001 (2)\2025-01-08(88).png,Craig,Unknown,"ZBG ccuone(Ge)</t>
  </si>
  <si>
    <t>Gumas Gaclap Fem »</t>
  </si>
  <si>
    <t>Gruma ihn tring to let you fteeus on</t>
  </si>
  <si>
    <t>Harpergidonstiblockjyouttolhurtyyoulil</t>
  </si>
  <si>
    <t>(lock yom so thet 0 cant tert you and)</t>
  </si>
  <si>
    <t>you can't haat me with your werd.</t>
  </si>
  <si>
    <t>Tar mo iter wo cont mead t</t>
  </si>
  <si>
    <t>conversatelaboutsyourgattidavits</t>
  </si>
  <si>
    <t>Whats cone fs dome we all have to</t>
  </si>
  <si>
    <t>ive with our cheiees is whet your</t>
  </si>
  <si>
    <t>Imomysaid] think}</t>
  </si>
  <si>
    <t>@ hommes ®)</t>
  </si>
  <si>
    <t>,ZBG ccuone(Ge)</t>
  </si>
  <si>
    <t>(&gt;) [z]z\elv elmo) (@",415,True,False,2025-10-25 00:14:30,2.0_enhanced</t>
  </si>
  <si>
    <t>2025-01-08(89).png,custody_screenshots\Photos-1-001 (2)\2025-01-08(89).png,Craig,Unknown,"quoted) loam tell efoouk whatever</t>
  </si>
  <si>
    <t>Gams 68 you, I dom five a fuck</t>
  </si>
  <si>
    <t>dongttatfectimyslifefanymore)</t>
  </si>
  <si>
    <t>Go read your fads,</t>
  </si>
  <si>
    <t>Youve [ust tale] mo over ancl over</t>
  </si>
  <si>
    <t>thet whet happens cit time</t>
  </si>
  <si>
    <t>No 0 cient</t>
  </si>
  <si>
    <t>Ident have time fier 108 [es bur</t>
  </si>
  <si>
    <t>ERO WO EIKO</t>
  </si>
  <si>
    <t>,quoted) loam tell efoouk whatever</t>
  </si>
  <si>
    <t>(+) (iiessage Q",247,True,False,2025-10-25 00:14:30,2.0_enhanced</t>
  </si>
  <si>
    <t>2025-01-08(9).png,custody_screenshots\Photos-1-001 (2)\2025-01-08(9).png,Craig,Unknown,"A:08 cae tsp</t>
  </si>
  <si>
    <t>SaintwohnRegionall Hospital ®</t>
  </si>
  <si>
    <t>November 10, 2023 E2OAM</t>
  </si>
  <si>
    <t>,A:08 cae tsp</t>
  </si>
  <si>
    <t>November 10, 2023 E2OAM",66,True,False,2025-10-25 00:14:30,2.0_enhanced</t>
  </si>
  <si>
    <t>2025-01-08(90).png,custody_screenshots\Photos-1-001 (2)\2025-01-08(90).png,Craig,Unknown,"Pate TE|259)</t>
  </si>
  <si>
    <t>(OW 12, 2004 AT OSM</t>
  </si>
  <si>
    <t>&lt;]</t>
  </si>
  <si>
    <t>Harper Ryan 8 pounds S ounsss</t>
  </si>
  <si>
    <t>Awe Congrens men happy for you</t>
  </si>
  <si>
    <t>,Pate TE|259)</t>
  </si>
  <si>
    <t>G69 ©",125,True,False,2025-10-25 00:14:30,2.0_enhanced</t>
  </si>
  <si>
    <t>2025-01-08(91).png,custody_screenshots\Photos-1-001 (2)\2025-01-08(91).png,Craig,Unknown,"ren O ETE 259)</t>
  </si>
  <si>
    <t>hoy buds. Vish your gil emytine</t>
  </si>
  <si>
    <t>Soon? We both aiiss wa</t>
  </si>
  <si>
    <t>Che mea shout temenew Pa</t>
  </si>
  <si>
    <t>laying ero watching the 4 gfiis</t>
  </si>
  <si>
    <t>Said|misshyallall(denyatorlitersloll</t>
  </si>
  <si>
    <t>Iepoal is wal Y.</t>
  </si>
  <si>
    <t>Hay aan just been really busy wit</t>
  </si>
  <si>
    <t>work 0 havent saen her ih a while</t>
  </si>
  <si>
    <t>OCT 18, 2024 AT GISAM</t>
  </si>
  <si>
    <t>0 thy to make Rup soon</t>
  </si>
  <si>
    <t>Shas dang geod, she's deing</t>
  </si>
  <si>
    <t>emesome job greming thar itis</t>
  </si>
  <si>
    <t>baby, havea good ckyy bucky be</t>
  </si>
  <si>
    <t>rolneat</t>
  </si>
  <si>
    <t>,ren O ETE 259)</t>
  </si>
  <si>
    <t>rolneat",498,True,False,2025-10-25 00:14:30,2.0_enhanced</t>
  </si>
  <si>
    <t>2025-01-08(92).png,custody_screenshots\Photos-1-001 (2)\2025-01-08(92).png,Craig,Matt,"Ther week wil hau me for rest oF</t>
  </si>
  <si>
    <t>2025-01-08(93).png,custody_screenshots\Photos-1-001 (2)\2025-01-08(93).png,Craig,Unknown,"5-5 5) cl Bap</t>
  </si>
  <si>
    <t>SD Cm</t>
  </si>
  <si>
    <t>Dm &lt;]</t>
  </si>
  <si>
    <t>o me / |</t>
  </si>
  <si>
    <t>TS</t>
  </si>
  <si>
    <t>AS ate</t>
  </si>
  <si>
    <t>wee, i</t>
  </si>
  <si>
    <t>ZEN</t>
  </si>
  <si>
    <t>BOSS Wa, “C2</t>
  </si>
  <si>
    <t>ton</t>
  </si>
  <si>
    <t>BO T G</t>
  </si>
  <si>
    <t>Design Elements Text CameraRoll Brand Uplo","5-5 5) cl Bap</t>
  </si>
  <si>
    <t>Design Elements Text CameraRoll Brand Uplo",119,True,False,2025-10-25 00:14:30,2.0_enhanced</t>
  </si>
  <si>
    <t>2025-01-08(94).png,custody_screenshots\Photos-1-001 (2)\2025-01-08(94).png,Craig,Unknown,"17]</t>
  </si>
  <si>
    <t>ser AL</t>
  </si>
  <si>
    <t>ei eae A gr</t>
  </si>
  <si>
    <t>ees of oe, A</t>
  </si>
  <si>
    <t>ATR OS BE</t>
  </si>
  <si>
    <t>RTS Re</t>
  </si>
  <si>
    <t>acy NASER</t>
  </si>
  <si>
    <t>OR a</t>
  </si>
  <si>
    <t>Wes</t>
  </si>
  <si>
    <t>ee Sus ON eS</t>
  </si>
  <si>
    <t>figs Sg a</t>
  </si>
  <si>
    <t>hn Se</t>
  </si>
  <si>
    <t>AD oo</t>
  </si>
  <si>
    <t>ee ew oy</t>
  </si>
  <si>
    <t>ELL AN at EM Sn ASIAN &gt;</t>
  </si>
  <si>
    <t>Se UNG ot FN</t>
  </si>
  <si>
    <t>AE URNS ce</t>
  </si>
  <si>
    <t>AE</t>
  </si>
  <si>
    <t>q To ae</t>
  </si>
  <si>
    <t>DEY 3 (Nov 148 29</t>
  </si>
  <si>
    <t>made eventing tac! fast</t>
  </si>
  <si>
    <t>ax AN (Fi</t>
  </si>
  <si>
    <t>a(S ale) wr</t>
  </si>
  <si>
    <t>Je ol » BS)</t>
  </si>
  <si>
    <t>Sk Ess]","17]</t>
  </si>
  <si>
    <t>Sk Ess]",264,True,False,2025-10-25 00:14:30,2.0_enhanced</t>
  </si>
  <si>
    <t>2025-01-08(95).png,custody_screenshots\Photos-1-001 (2)\2025-01-08(95).png,Craig,Unknown,"©) ®)</t>
  </si>
  <si>
    <t>1G)</t>
  </si>
  <si>
    <t>December21%2022</t>
  </si>
  <si>
    <t>AOA M</t>
  </si>
  <si>
    <t>9 ®s</t>
  </si>
  <si>
    <t>,1G)</t>
  </si>
  <si>
    <t>9 ®s",30,True,False,2025-10-25 00:14:30,2.0_enhanced</t>
  </si>
  <si>
    <t>2025-01-08(96).png,custody_screenshots\Photos-1-001 (2)\2025-01-08(96).png,Craig,Unknown,"MS</t>
  </si>
  <si>
    <t>fy |</t>
  </si>
  <si>
    <t>&lt;— {ENE</t>
  </si>
  <si>
    <t>Ga ey 3 oe</t>
  </si>
  <si>
    <t>ae eee</t>
  </si>
  <si>
    <t>&lt;= Re Ae</t>
  </si>
  <si>
    <t>fae Wes</t>
  </si>
  <si>
    <t>| pes AS EE RES YONG</t>
  </si>
  <si>
    <t>aN Ky OM</t>
  </si>
  <si>
    <t>7 Up a</t>
  </si>
  <si>
    <t>Si SUEY SG</t>
  </si>
  <si>
    <t>NE No’ oy Ue Bea:</t>
  </si>
  <si>
    <t>PS OS NAO</t>
  </si>
  <si>
    <t>po hes</t>
  </si>
  <si>
    <t>foe cis NAS re</t>
  </si>
  <si>
    <t>| RS Bape</t>
  </si>
  <si>
    <t>URE” CF</t>
  </si>
  <si>
    <t>fs eS Sy &amp;</t>
  </si>
  <si>
    <t>EEE Rae</t>
  </si>
  <si>
    <t>pate igs Ge</t>
  </si>
  <si>
    <t>DP 1 Ne, \ owt</t>
  </si>
  <si>
    <t>OS Yep, t ee ea Fa</t>
  </si>
  <si>
    <t>BREN PR</t>
  </si>
  <si>
    <t>NTS</t>
  </si>
  <si>
    <t>DE Se</t>
  </si>
  <si>
    <t>SEA)</t>
  </si>
  <si>
    <t>gtd (ZS GA)</t>
  </si>
  <si>
    <t>—,","(38)</t>
  </si>
  <si>
    <t>gtd (ZS GA)",274,True,False,2025-10-25 00:14:30,2.0_enhanced</t>
  </si>
  <si>
    <t>2025-01-08(97).png,custody_screenshots\Photos-1-001 (2)\2025-01-08(97).png,Craig,Unknown,"iN ig MN = UT, EE een ONG, LEY SR NSN UES ere coe ay</t>
  </si>
  <si>
    <t>7 EGS RE I. LYLE, Bs Gp eS: EAN Gk ee Se NN YA es Sk SS 7</t>
  </si>
  <si>
    <t>eS up See ee ee ST hes eee SRS. 33,</t>
  </si>
  <si>
    <t>J Bez 7 OS ei ns Ey a</t>
  </si>
  <si>
    <t>~ Ee = eA ZZ De CY,</t>
  </si>
  <si>
    <t>RG SESS Zo) 8) i</t>
  </si>
  <si>
    <t>SSS SSS oN AS aN</t>
  </si>
  <si>
    <t>3 &lt; = ~ ef</t>
  </si>
  <si>
    <t>SSS eS Eee , aS","iN ig MN = UT, EE een ONG, LEY SR NSN UES ere coe ay</t>
  </si>
  <si>
    <t>SSS eS Eee , aS",249,True,False,2025-10-25 00:14:30,2.0_enhanced</t>
  </si>
  <si>
    <t>2025-01-08(98).png,custody_screenshots\Photos-1-001 (2)\2025-01-08(98).png,Craig,Unknown,"_. - LF</t>
  </si>
  <si>
    <t>SO Se</t>
  </si>
  <si>
    <t>HE NM OS LU,</t>
  </si>
  <si>
    <t>Bs Sa %</t>
  </si>
  <si>
    <t>OSE ep Oe</t>
  </si>
  <si>
    <t>7 ~ LER SS walt,</t>
  </si>
  <si>
    <t>SS Nee PNG AD). ONG</t>
  </si>
  <si>
    <t>Si ia HD}</t>
  </si>
  <si>
    <t>SES, lh a v</t>
  </si>
  <si>
    <t>SSN TEE eS","_. - LF</t>
  </si>
  <si>
    <t>SSN TEE eS",114,True,False,2025-10-25 00:14:30,2.0_enhanced</t>
  </si>
  <si>
    <t>2025-01-08(99).png,custody_screenshots\Photos-1-001 (2)\2025-01-08(99).png,Craig,Unknown,"| | cam</t>
  </si>
  <si>
    <t>Cn) A an</t>
  </si>
  <si>
    <t>sat SRY SNS</t>
  </si>
  <si>
    <t>. x f : €</t>
  </si>
  <si>
    <t>S “¢","| | cam</t>
  </si>
  <si>
    <t>S “¢",31,True,False,2025-10-25 00:14:30,2.0_enhanced</t>
  </si>
  <si>
    <t>2025-01-08.png,custody_screenshots\Photos-1-001 (2)\2025-01-08.png,Tony Baker,Emma,"6:50</t>
  </si>
  <si>
    <t>€ Untitled document</t>
  </si>
  <si>
    <t>2024-09-12 Personal Missy had her baby, Stirling IMG_004.jpg</t>
  </si>
  <si>
    <t>Baker, weighing 6.2 pounds.</t>
  </si>
  <si>
    <t>Congratulations</t>
  </si>
  <si>
    <t>to Missy and</t>
  </si>
  <si>
    <t>family!</t>
  </si>
  <si>
    <t>2024-11-08 Event Dance Quest event. IMG_005.jpg</t>
  </si>
  <si>
    <t>the event.</t>
  </si>
  <si>
    <t>Texted Brian.</t>
  </si>
  <si>
    <t>2024-11-10 Health Water broke. IMG_006.jpg Medical details</t>
  </si>
  <si>
    <t>and follow-up.</t>
  </si>
  <si>
    <t>2024-11-10 Health Brian took me to the hospital | IMG_007.jpg Details about</t>
  </si>
  <si>
    <t>at 4:00 PM, and Mom brought the hospital</t>
  </si>
  <si>
    <t>me back to the dogs around visit.</t>
  </si>
  <si>
    <t>10:00 PM.</t>
  </si>
  <si>
    <t>2024-11-11 Health Brian took me to the hospital | IMG_008.jpg Transaction</t>
  </si>
  <si>
    <t>at 4:00 PM. Cabbed back to record on Koho</t>
  </si>
  <si>
    <t>the dogs at 4:00 AM on the account for</t>
  </si>
  <si>
    <t>12th. timestamp.</t>
  </si>
  <si>
    <t>2024-11-12 Health Moved to delivery at 4:42 AM. | IMG_009.jpg Details about</t>
  </si>
  <si>
    <t>the delivery.</t>
  </si>
  <si>
    <t>dogs at noon.</t>
  </si>
  <si>
    <t>2024-11-13 Financial Emma gets paid from Dance</t>
  </si>
  <si>
    <t>Quest via e-transfer for 30-35</t>
  </si>
  <si>
    <t>hours.</t>
  </si>
  <si>
    <t>2024-11-15 Travel Started getting ready to head | IMG_013.jpg</t>
  </si>
  <si>
    <t>home at 9:00 PM.</t>
  </si>
  <si>
    <t>2024-11-12 Birth Baby born at 8:30 AM. IMG_010.jpg Congratulations</t>
  </si>
  <si>
    <t>on the new</t>
  </si>
  <si>
    <t>arrival!</t>
  </si>
  <si>
    <t>2024-11-13 Health Brian drove me back to the IMG_071-jpg Details about</t>
  </si>
  <si>
    <t>the return trip.</t>
  </si>
  <si>
    <t>Check Koho</t>
  </si>
  <si>
    <t>account for</t>
  </si>
  <si>
    <t>timestamp.</t>
  </si>
  <si>
    <t>the preparation.</t>
  </si>
  <si>
    <t>She stormed off for the first</t>
  </si>
  <si>
    <t>time at 6:56 PM based on text</t>
  </si>
  <si>
    <t>Personal IMG_074.jpg</t>
  </si>
  <si>
    <t>2024-11-10 Errand Went to Shirley's to get the</t>
  </si>
  <si>
    <t>car seats, dropped one off at</t>
  </si>
  <si>
    <t>Matt's, and kept one for</t>
  </si>
  <si>
    <t>Mom's car.</t>
  </si>
  <si>
    <t>November 19th</t>
  </si>
  <si>
    <t>text with</t>
  </si>
  <si>
    <t>Emma.</t>
  </si>
  <si>
    <t>Conversation</t>
  </si>
  <si>
    <t>with Emma</t>
  </si>
  <si>
    <t>reflects the</t>
  </si>
  <si>
    <t>timing. Seats</t>
  </si>
  <si>
    <t>dealt with by</t>
  </si>
  <si>
    <t>2:00 PM.</t>
  </si>
  <si>
    <t>5:05 AM, but it can't be</t>
  </si>
  <si>
    <t>accessed.</t>
  </si>
  <si>
    <t>Personal She walked up the hill from</t>
  </si>
  <si>
    <t>TD Station to do a puff,</t>
  </si>
  <si>
    <t>despite being asked not to</t>
  </si>
  <si>
    <t>walk that big hill and wait for</t>
  </si>
  <si>
    <t>IMG_018.jpg</t>
  </si>
  <si>
    <t>Mom.</t>
  </si>
  <si>
    <t>2024-11-08 Communication Text thread between us IMG_019.jpg</t>
  </si>
  <si>
    <t>around 1:37 PM. Using her</t>
  </si>
  <si>
    <t>iPad when on WiFi and Paul's</t>
  </si>
  <si>
    <t>old Samsung phone when</t>
  </si>
  <si>
    <t>not.</t>
  </si>
  <si>
    <t>2024-11-01 Personal Tony showed up randomly, IMG_020.jpg</t>
  </si>
  <si>
    <t>claiming Paul left him on the</t>
  </si>
  <si>
    <t>west side. Emma left at 6:00</t>
  </si>
  <si>
    <t>PM, | left at 5:55 PM to get</t>
  </si>
  <si>
    <t>Mom at work, and Ton</t>
  </si>
  <si>
    <t>2024-11-10 At the hospital at 10:42 AM. IMG_016.jpg Details about</t>
  </si>
  <si>
    <t>the hospital</t>
  </si>
  <si>
    <t>visit.</t>
  </si>
  <si>
    <t>2024-11-09 Communication She sent an iCloud link at IMG_017.jpg Unable to</t>
  </si>
  <si>
    <t>access the link.</t>
  </si>
  <si>
    <t>the incident.</t>
  </si>
  <si>
    <t>Phone went</t>
  </si>
  <si>
    <t>missing when</t>
  </si>
  <si>
    <t>SIM card was</t>
  </si>
  <si>
    <t>taken out for</t>
  </si>
  <si>
    <t>new phone.</t>
  </si>
  <si>
    <t>the incident</t>
  </si>
  <si>
    <t>conversations.</t>
  </si>
  <si>
    <t>—————————e——",2270,True,True,2025-10-25 00:14:30,2.0_enhanced</t>
  </si>
  <si>
    <t>24F19DBF-8B23-41B7-8202-9686CAA943E3.png,custody_screenshots\Photos-1-001 (2)\24F19DBF-8B23-41B7-8202-9686CAA943E3.png,Craig,Unknown,"7 4 \ er VG ep hls LEE PIP \ [57 “4 |</t>
  </si>
  <si>
    <t>Sy ( AAA</t>
  </si>
  <si>
    <t>2 Oe</t>
  </si>
  <si>
    <t>aon</t>
  </si>
  <si>
    <t>OLE SEN NY","7 4 \ er VG ep hls LEE PIP \ [57 “4 |</t>
  </si>
  <si>
    <t>OLE SEN NY",66,True,False,2025-10-25 00:14:30,2.0_enhanced</t>
  </si>
  <si>
    <t>2E883452-F3D8-4257-9267-71A8F2176C40.png,custody_screenshots\Photos-1-001 (2)\2E883452-F3D8-4257-9267-71A8F2176C40.png,Craig,Unknown,": Late)</t>
  </si>
  <si>
    <t>— a</t>
  </si>
  <si>
    <t>iS Driven.</t>
  </si>
  <si>
    <t>e thr Qual histingers:</t>
  </si>
  <si>
    <t>ea x =</t>
  </si>
  <si>
    <t>___thats</t>
  </si>
  <si>
    <t>as ‘Gall Paul.</t>
  </si>
  <si>
    <t>Sy es</t>
  </si>
  <si>
    <t>ee Yoo</t>
  </si>
  <si>
    <t>oe",": Late)</t>
  </si>
  <si>
    <t>ee Yoo",89,True,False,2025-10-25 00:14:30,2.0_enhanced</t>
  </si>
  <si>
    <t>33643B02-E66D-48B3-871A-028BC310F641.png,custody_screenshots\Photos-1-001 (2)\33643B02-E66D-48B3-871A-028BC310F641.png,Craig,Unknown,"EXCUSE SUCH</t>
  </si>
  <si>
    <t>3C31A19C-7E26-4D7B-8D02-8A58D87767E3.png,custody_screenshots\Photos-1-001 (2)\3C31A19C-7E26-4D7B-8D02-8A58D87767E3.png,Craig,Unknown,"= Sey SAY ag</t>
  </si>
  <si>
    <t>454A38EF-69C0-4E11-842A-FF3AAB6C5EC7.png,custody_screenshots\Photos-1-001 (2)\454A38EF-69C0-4E11-842A-FF3AAB6C5EC7.png,Craig,Unknown,"| aes,</t>
  </si>
  <si>
    <t>~ fT</t>
  </si>
  <si>
    <t>| NN</t>
  </si>
  <si>
    <t>ee (| 3</t>
  </si>
  <si>
    <t>momapan Uf</t>
  </si>
  <si>
    <t>;,* Wy J Hf Wie</t>
  </si>
  <si>
    <t>~\ Wy WS i 4</t>
  </si>
  <si>
    <t>(pf iad</t>
  </si>
  <si>
    <t>7""</t>
  </si>
  <si>
    <t>——— — =</t>
  </si>
  <si>
    <t>AE HARPER JUN</t>
  </si>
  <si>
    <t>NH, el ee \ |</t>
  </si>
  <si>
    <t>une |</t>
  </si>
  <si>
    <t>Ww ENIZABE</t>
  </si>
  <si>
    <t>| |) a)</t>
  </si>
  <si>
    <t>el</t>
  </si>
  <si>
    <t>QO A UE SEE</t>
  </si>
  <si>
    <t>HEH</t>
  </si>
  <si>
    <t>cay","| aes,</t>
  </si>
  <si>
    <t>cay",150,True,False,2025-10-25 00:14:30,2.0_enhanced</t>
  </si>
  <si>
    <t>45681E65-C9EC-4BF6-BE67-6C0852742221.png,custody_screenshots\Photos-1-001 (2)\45681E65-C9EC-4BF6-BE67-6C0852742221.png,Craig,Unknown,"OR NU)</t>
  </si>
  <si>
    <t>Wf fi A i Hes Dh i ql I : | NR 7 |</t>
  </si>
  <si>
    <t>vol fy foe q fay The. i ea &gt;</t>
  </si>
  <si>
    <t>[iy me if HATE fe Ps |</t>
  </si>
  <si>
    <t>if fee pe I pel tall ome it 4 ae</t>
  </si>
  <si>
    <t>IN OTE EL If UM</t>
  </si>
  <si>
    <t>MIN ELA</t>
  </si>
  <si>
    <t>: fi eee Jf PY a &amp; 7, “fi * ack ae Wat Pe</t>
  </si>
  <si>
    <t>Ht PENS | a hey</t>
  </si>
  <si>
    <t>i! ny —= ~ 7</t>
  </si>
  <si>
    <t>WiW 2","OR NU)</t>
  </si>
  <si>
    <t>WiW 2",227,True,False,2025-10-25 00:14:30,2.0_enhanced</t>
  </si>
  <si>
    <t>46BA32B2-542E-4BBE-A0E0-57191B396B58.png,custody_screenshots\Photos-1-001 (2)\46BA32B2-542E-4BBE-A0E0-57191B396B58.png,Craig,Unknown,"S</t>
  </si>
  <si>
    <t>SUINGLES</t>
  </si>
  <si>
    <t>DOESN Py CARTE.</t>
  </si>
  <si>
    <t>Raulldoess</t>
  </si>
  <si>
    <t>Whether it's stern damage or your roots</t>
  </si>
  <si>
    <t>just... dona-Get 18% off a ful re-root until</t>
  </si>
  <si>
    <t>Sept tL</t>
  </si>
  <si>
    <t>Boots on the rook</t>
  </si>
  <si>
    <t>Bookinowswww:paulsroofing:pro</t>
  </si>
  <si>
    <t>,SUINGLES</t>
  </si>
  <si>
    <t>Bookinowswww:paulsroofing:pro",176,True,False,2025-10-25 00:14:30,2.0_enhanced</t>
  </si>
  <si>
    <t>4743015F-E8B4-4185-9225-B11CF7728FA8(1).png,custody_screenshots\Photos-1-001 (2)\4743015F-E8B4-4185-9225-B11CF7728FA8(1).png,Craig,Unknown,"Fl | tf ;</t>
  </si>
  <si>
    <t>Weal op Ned 4</t>
  </si>
  <si>
    <t>ew a \ - Reg</t>
  </si>
  <si>
    <t>Lf f</t>
  </si>
  <si>
    <t>es. fy</t>
  </si>
  <si>
    <t>Sh Nol s doe oe Ae</t>
  </si>
  <si>
    <t>te een</t>
  </si>
  <si>
    <t>patch this =</t>
  </si>
  <si>
    <t>ee SINTON LOO COOL.</t>
  </si>
  <si>
    <t>LO 7</t>
  </si>
  <si>
    <t>sk Zi) alin</t>
  </si>
  <si>
    <t>7 ASK today.</t>
  </si>
  <si>
    <t>ES TE OO ER</t>
  </si>
  <si>
    <t>GE</t>
  </si>
  <si>
    <t>AON Oa a ES</t>
  </si>
  <si>
    <t>EE OS I</t>
  </si>
  <si>
    <t>Looe 4</t>
  </si>
  <si>
    <t>Oo ee</t>
  </si>
  <si>
    <t>PAUES</t>
  </si>
  <si>
    <t>fi ibl</t>
  </si>
  <si>
    <t>“=</t>
  </si>
  <si>
    <t>™ oe","Fl | tf ;</t>
  </si>
  <si>
    <t>™ oe",206,True,False,2025-10-25 00:14:30,2.0_enhanced</t>
  </si>
  <si>
    <t>4743015F-E8B4-4185-9225-B11CF7728FA8.png,custody_screenshots\Photos-1-001 (2)\4743015F-E8B4-4185-9225-B11CF7728FA8.png,Craig,Unknown,"Lf Ve</t>
  </si>
  <si>
    <t>ae ee ag</t>
  </si>
  <si>
    <t>£</t>
  </si>
  <si>
    <t>oe The ors ae ae ee</t>
  </si>
  <si>
    <t>third paten this</t>
  </si>
  <si>
    <t>&gt; Switch to 4100!</t>
  </si>
  <si>
    <t>Kk 16)</t>
  </si>
  <si>
    <t>7 ask aboutmetal installs toc ay</t>
  </si>
  <si>
    <t>ee LO</t>
  </si>
  <si>
    <t>Lo Lo</t>
  </si>
  <si>
    <t>oe MRS SOS ae Le</t>
  </si>
  <si>
    <t>ROE</t>
  </si>
  <si>
    <t>#PleaSecROOlReSPOns|</t>
  </si>
  <si>
    <t>Po, ~</t>
  </si>
  <si>
    <t>~","Lf Ve</t>
  </si>
  <si>
    <t>Po, ~",169,True,False,2025-10-25 00:14:30,2.0_enhanced</t>
  </si>
  <si>
    <t>4CD1A578-92D8-4928-B28A-71C714CEB2FE.png,custody_screenshots\Photos-1-001 (2)\4CD1A578-92D8-4928-B28A-71C714CEB2FE.png,Craig,Unknown,"= f =</t>
  </si>
  <si>
    <t>4DB3A3CE-E25F-4FF7-813A-F26663F15BA6.png,custody_screenshots\Photos-1-001 (2)\4DB3A3CE-E25F-4FF7-813A-F26663F15BA6.png,Craig,Unknown,"‘ LV 2 \</t>
  </si>
  <si>
    <t>é Ne Ry</t>
  </si>
  <si>
    <t>i NS ANG bos y 8) AN</t>
  </si>
  <si>
    <t>9 e</t>
  </si>
  <si>
    <t>Harper’s Day with Dad</t>
  </si>
  <si>
    <t>BE ~~ Son ge</t>
  </si>
  <si>
    <t>WA SN Ni Lay chal Ke</t>
  </si>
  <si>
    <t>. FS ana } cy. NAA</t>
  </si>
  <si>
    <t>af ESD SH co</t>
  </si>
  <si>
    <t>ye sel</t>
  </si>
  <si>
    <t>NN SI</t>
  </si>
  <si>
    <t>/ fe</t>
  </si>
  <si>
    <t>ZS Mor, Lv, W</t>
  </si>
  <si>
    <t>NN ‘ { @ Z =&lt; 9 9""</t>
  </si>
  <si>
    <t>oi os","‘ LV 2 \</t>
  </si>
  <si>
    <t>oi os",186,True,False,2025-10-25 00:14:30,2.0_enhanced</t>
  </si>
  <si>
    <t>4F8D887C-698C-4E5A-B6CF-37E5063911AC.png,custody_screenshots\Photos-1-001 (2)\4F8D887C-698C-4E5A-B6CF-37E5063911AC.png,Craig,Unknown,"a</t>
  </si>
  <si>
    <t>I see the way you worry. A».</t>
  </si>
  <si>
    <t>The way you double-check the car seat, gi\</t>
  </si>
  <si>
    <t>‘ the bottle temp, the words you say ""</t>
  </si>
  <si>
    <t>around me—like every little thing</t>
  </si>
  <si>
    <t>matters. ay</t>
  </si>
  <si>
    <t>ig guess vhat? wf</t>
  </si>
  <si>
    <t>- It does.</t>
  </si>
  <si>
    <t>Because you make little things SY</t>
  </si>
  <si>
    <t>feel like a</t>
  </si>
  <si>
    <t>I may not remember hese days,</t>
  </si>
  <si>
    <t>_ but always remember how safe ©</t>
  </si>
  <si>
    <t>I felt.</t>
  </si>
  <si>
    <t>SWZ And that’s because of you. \</t>
  </si>
  <si>
    <t>(J So even when you te tired, 4</t>
  </si>
  <si>
    <t>Real even when you're not sure</t>
  </si>
  <si>
    <t>Q ’ if you're doing enough...</t>
  </si>
  <si>
    <t>—Harper_","I see the way you worry. A».</t>
  </si>
  <si>
    <t>—Harper_",437,True,False,2025-10-25 00:14:30,2.0_enhanced</t>
  </si>
  <si>
    <t>529032F7-37B3-4772-ACDA-4269E0F58D50.png,custody_screenshots\Photos-1-001 (2)\529032F7-37B3-4772-ACDA-4269E0F58D50.png,Craig,Unknown,"Seeeebeeoe eet [me</t>
  </si>
  <si>
    <t>553392B6-5049-4E8B-BE19-8F60BAA7D178.png,custody_screenshots\Photos-1-001 (2)\553392B6-5049-4E8B-BE19-8F60BAA7D178.png,Craig,Unknown,"STIR PARTS</t>
  </si>
  <si>
    <t>,STIR PARTS,10,True,False,2025-10-25 00:14:30,2.0_enhanced
564EEC29-54C4-44F9-9A22-420A22A55DE6.png,custody_screenshots\Photos-1-001 (2)\564EEC29-54C4-44F9-9A22-420A22A55DE6.png,Craig,Unknown,See) 1 next chose to mine. you. Ow ff</t>
  </si>
  <si>
    <t>x And That — was choose Dear you. you Mom, again.</t>
  </si>
  <si>
    <t xml:space="preserve"> ae 1 It’s Every always single ear been time. you. Every single &lt;yo-</t>
  </si>
  <si>
    <t>a | I You don’t looked remember 0 LF at me the like day I was I was your born... @)</t>
  </si>
  <si>
    <t>LI | whole But MS I remember world—but what BATTERS I was love just felt staring like. =</t>
  </si>
  <si>
    <t>‘an The If I could sound talk, of your tell heartbeat you this: right Se i","See) 1 next chose to mine. you. Ow ff</t>
  </si>
  <si>
    <t>‘an The If I could sound talk, of your tell heartbeat you this: right Se i",441,True,False,2025-10-25 00:14:30,2.0_enhanced</t>
  </si>
  <si>
    <t>596F5EE2-9853-43F1-B5BD-17E7796181A4.png,custody_screenshots\Photos-1-001 (2)\596F5EE2-9853-43F1-B5BD-17E7796181A4.png,Craig,Unknown,"ee ART</t>
  </si>
  <si>
    <t>YOUR HOMS'S PROT=CTION « OUR PRIORITY</t>
  </si>
  <si>
    <t>,ee ART</t>
  </si>
  <si>
    <t>YOUR HOMS'S PROT=CTION « OUR PRIORITY",44,True,False,2025-10-25 00:14:30,2.0_enhanced</t>
  </si>
  <si>
    <t>5A00C1C1-54E1-4A11-918C-033D06FC6B9C(1).png,custody_screenshots\Photos-1-001 (2)\5A00C1C1-54E1-4A11-918C-033D06FC6B9C(1).png,Craig,Unknown,"J)</t>
  </si>
  <si>
    <t>5A00C1C1-54E1-4A11-918C-033D06FC6B9C.png,custody_screenshots\Photos-1-001 (2)\5A00C1C1-54E1-4A11-918C-033D06FC6B9C.png,Craig,Unknown,"J</t>
  </si>
  <si>
    <t>THEINOISE=</t>
  </si>
  <si>
    <t>Your ncieiibors ano</t>
  </si>
  <si>
    <t>covered |by]</t>
  </si>
  <si>
    <t>Full tear-off + Install pros</t>
  </si>
  <si>
    <t>« Year-round service</t>
  </si>
  <si>
    <t>* Clean-up so tight it’s like</t>
  </si>
  <si>
    <t>© Asphalt Shingles</t>
  </si>
  <si>
    <t>CALLOR TEXT: Gls</t>
  </si>
  <si>
    <t>(123) 456-7890 fish</t>
  </si>
  <si>
    <t>EMAIL: El</t>
  </si>
  <si>
    <t>GET A QUOTE",432,True,False,2025-10-25 00:14:30,2.0_enhanced</t>
  </si>
  <si>
    <t>5B01CD85-2BCF-4FEE-94EC-5403F87D2F6B.png,custody_screenshots\Photos-1-001 (2)\5B01CD85-2BCF-4FEE-94EC-5403F87D2F6B.png,Craig,Unknown,"—</t>
  </si>
  <si>
    <t>ee Se i El PS EER Se</t>
  </si>
  <si>
    <t>Ne | Ko</t>
  </si>
  <si>
    <t>— m Vom fT RE SS</t>
  </si>
  <si>
    <t>Fol oe Ge</t>
  </si>
  <si>
    <t>es OQ EE? R vy el</t>
  </si>
  <si>
    <t>Bo mi ey OL</t>
  </si>
  <si>
    <t>Oe ete _VARE.</t>
  </si>
  <si>
    <t>ERTS pee</t>
  </si>
  <si>
    <t>leaking, =</t>
  </si>
  <si>
    <t>— The wince SN</t>
  </si>
  <si>
    <t>Care.</t>
  </si>
  <si>
    <t>ae Ses SS</t>
  </si>
  <si>
    <t>Paulc</t>
  </si>
  <si>
    <t>NN UE BY fall</t>
  </si>
  <si>
    <t>CAE EG</t>
  </si>
  <si>
    <t>Nee</t>
  </si>
  <si>
    <t>IN — —</t>
  </si>
  <si>
    <t>SE NSS","ee Se i El PS EER Se</t>
  </si>
  <si>
    <t>SE NSS",195,True,False,2025-10-25 00:14:30,2.0_enhanced</t>
  </si>
  <si>
    <t>5B6B819C-C96D-423A-84CE-C09CC1EC6E7E.png,custody_screenshots\Photos-1-001 (2)\5B6B819C-C96D-423A-84CE-C09CC1EC6E7E.png,Craig,Unknown,"=ROOFING=</t>
  </si>
  <si>
    <t>thy</t>
  </si>
  <si>
    <t>LL</t>
  </si>
  <si>
    <t>ey Wy) WO ed YW OW</t>
  </si>
  <si>
    <t>er ee a eee</t>
  </si>
  <si>
    <t>al why you'd better Call Paul</t>
  </si>
  <si>
    <t>_ Shingles doesn’t care. But Paul does. _</t>
  </si>
  <si>
    <t>414162)","=ROOFING=</t>
  </si>
  <si>
    <t>414162)",210,True,False,2025-10-25 00:14:30,2.0_enhanced</t>
  </si>
  <si>
    <t>5D790A0C-5FD4-4915-A86A-A3DE66E70FCE.png,custody_screenshots\Photos-1-001 (2)\5D790A0C-5FD4-4915-A86A-A3DE66E70FCE.png,Craig,Unknown,"ts</t>
  </si>
  <si>
    <t>615AA92E-9190-414C-9E82-477E2323BD56.png,custody_screenshots\Photos-1-001 (2)\615AA92E-9190-414C-9E82-477E2323BD56.png,Craig,Unknown,"IN SU ee</t>
  </si>
  <si>
    <t>i My 1 ee ~ Ey Awa lol Be |</t>
  </si>
  <si>
    <t>Wy a an Ce | i i | a chee PNP</t>
  </si>
  <si>
    <t>| Fae. fe |</t>
  </si>
  <si>
    <t>brary ©</t>
  </si>
  <si>
    <t>lan (Vi AAS</t>
  </si>
  <si>
    <t>h","IN SU ee</t>
  </si>
  <si>
    <t>lan (Vi AAS",98,True,False,2025-10-25 00:14:30,2.0_enhanced</t>
  </si>
  <si>
    <t>6405D8EB-15A8-4879-A015-1F397EF65A40.png,custody_screenshots\Photos-1-001 (2)\6405D8EB-15A8-4879-A015-1F397EF65A40.png,Craig,Unknown,"BABY HARPER</t>
  </si>
  <si>
    <t>KNOWS BEST</t>
  </si>
  <si>
    <t>over 1,000 happy homeowners</t>
  </si>
  <si>
    <t>over 1.25 million shingles laid</t>
  </si>
  <si>
    <t>(we said shingles, not singles)</t>
  </si>
  <si>
    <t>a whopping 7.5 million nails!</t>
  </si>
  <si>
    <t>(not one of them through his fingers)</t>
  </si>
  <si>
    <t>That’s why you better call Paul</t>
  </si>
  <si>
    <t>Shingles doesn’t care, but Paul does</t>
  </si>
  <si>
    <t>PAUL'S</t>
  </si>
  <si>
    <t>ORIN</t>
  </si>
  <si>
    <t>TUNA</t>
  </si>
  <si>
    <t>(S68) 2774792,</t>
  </si>
  <si>
    <t>WWW paulsroofing! pro</t>
  </si>
  <si>
    <t>(506))27)1541623</t>
  </si>
  <si>
    <t>,BABY HARPER</t>
  </si>
  <si>
    <t>(506))27)1541623",322,True,False,2025-10-25 00:14:30,2.0_enhanced</t>
  </si>
  <si>
    <t>6598FF52-5CCA-4B67-93E4-2D6CF5DCA683(1).png,custody_screenshots\Photos-1-001 (2)\6598FF52-5CCA-4B67-93E4-2D6CF5DCA683(1).png,Craig,Unknown,"; Lr ae</t>
  </si>
  <si>
    <t>SST. TEES Ge ae</t>
  </si>
  <si>
    <t>SSG Vil | ee</t>
  </si>
  <si>
    <t>Ge ee ee</t>
  </si>
  <si>
    <t>Oe NS aM,</t>
  </si>
  <si>
    <t>SD i” a RAN i</t>
  </si>
  <si>
    <t>ry SS MNO</t>
  </si>
  <si>
    <t>XK A</t>
  </si>
  <si>
    <t>| AVP EF IN</t>
  </si>
  <si>
    <t>a BG</t>
  </si>
  <si>
    <t>SE — “YZ AX 3</t>
  </si>
  <si>
    <t>Siw</t>
  </si>
  <si>
    <t>Wee oe |","; Lr ae</t>
  </si>
  <si>
    <t>Wee oe |",128,True,False,2025-10-25 00:14:30,2.0_enhanced</t>
  </si>
  <si>
    <t>6598FF52-5CCA-4B67-93E4-2D6CF5DCA683.png,custody_screenshots\Photos-1-001 (2)\6598FF52-5CCA-4B67-93E4-2D6CF5DCA683.png,Craig,Unknown,"a eal . TX</t>
  </si>
  <si>
    <t>fy oN beg”</t>
  </si>
  <si>
    <t>2 “ay SASS a oe EAN SN ee</t>
  </si>
  <si>
    <t>on tT VA","a eal . TX</t>
  </si>
  <si>
    <t>on tT VA",56,True,False,2025-10-25 00:14:30,2.0_enhanced</t>
  </si>
  <si>
    <t>66FB1CCC-5207-456C-8EF5-D4F19C8C245A.png,custody_screenshots\Photos-1-001 (2)\66FB1CCC-5207-456C-8EF5-D4F19C8C245A.png,Craig,Unknown,"JANA X |</t>
  </si>
  <si>
    <t>ASPRAL BROS LED</t>
  </si>
  <si>
    <t>\ YOUR HOMES PROT=CTION OUR PRIORITY |","JANA X |</t>
  </si>
  <si>
    <t>\ YOUR HOMES PROT=CTION OUR PRIORITY |",63,True,False,2025-10-25 00:14:30,2.0_enhanced</t>
  </si>
  <si>
    <t>6884F8AB-3DE5-4A94-A09D-A245CD3BA82E.png,custody_screenshots\Photos-1-001 (2)\6884F8AB-3DE5-4A94-A09D-A245CD3BA82E.png,Craig,Unknown,"YUUNN</t>
  </si>
  <si>
    <t>6932538B-60FD-4575-8CCF-10B0394021F9.png,custody_screenshots\Photos-1-001 (2)\6932538B-60FD-4575-8CCF-10B0394021F9.png,Craig,Unknown,"S/o</t>
  </si>
  <si>
    <t>EVENTHE REE CS.</t>
  </si>
  <si>
    <t>VA MINION</t>
  </si>
  <si>
    <t>TS halons” 4 3</t>
  </si>
  <si>
    <t>Neils Drtvan</t>
  </si>
  <si>
    <t>a PANN PY\NT</t>
  </si>
  <si>
    <t>,S/o</t>
  </si>
  <si>
    <t>a PANN PY\NT",70,True,False,2025-10-25 00:14:30,2.0_enhanced</t>
  </si>
  <si>
    <t>6D0FED3A-5000-440E-AF43-D3D4855F8D6C.png,custody_screenshots\Photos-1-001 (2)\6D0FED3A-5000-440E-AF43-D3D4855F8D6C.png,Craig,Unknown,"EXCUSE SUCH</t>
  </si>
  <si>
    <t>75411565-295B-4A0F-877B-B65C818FC84A.png,custody_screenshots\Photos-1-001 (2)\75411565-295B-4A0F-877B-B65C818FC84A.png,Craig,Unknown,"if!’ i</t>
  </si>
  <si>
    <t>f WAS SPR</t>
  </si>
  <si>
    <t>~~. }</t>
  </si>
  <si>
    <t>a a =e ny of Te ped: x</t>
  </si>
  <si>
    <t>at - Si mht","if!’ i</t>
  </si>
  <si>
    <t>at - Si mht",55,True,False,2025-10-25 00:14:30,2.0_enhanced</t>
  </si>
  <si>
    <t>75D0715F-9895-4CAA-ADE9-28D623260A28.png,custody_screenshots\Photos-1-001 (2)\75D0715F-9895-4CAA-ADE9-28D623260A28.png,Craig,Unknown,"IXZX</t>
  </si>
  <si>
    <t>URoonaee</t>
  </si>
  <si>
    <t>YOUR ROOFING</t>
  </si>
  <si>
    <t>EXPERTS</t>
  </si>
  <si>
    <t>CRARBENING</t>
  </si>
  <si>
    <t>OUR SERVICES</t>
  </si>
  <si>
    <t>ABOUT US</t>
  </si>
  <si>
    <t>We are a locally owned and operated roofing company</t>
  </si>
  <si>
    <t>providing top-notch services to customers throught</t>
  </si>
  <si>
    <t>the area.</t>
  </si>
  <si>
    <t>(504) 2714192</t>
  </si>
  <si>
    <t>,IXZX</t>
  </si>
  <si>
    <t>(504) 2714192",194,True,False,2025-10-25 00:14:30,2.0_enhanced</t>
  </si>
  <si>
    <t>7C4AD24F-8CBC-4B74-B7AF-289A5B168103.png,custody_screenshots\Photos-1-001 (2)\7C4AD24F-8CBC-4B74-B7AF-289A5B168103.png,Craig,Unknown,"ie -</t>
  </si>
  <si>
    <t>Bay brat By BSH | ded</t>
  </si>
  <si>
    <t>abel</t>
  </si>
  <si>
    <t>7 LEI ON MT | BAY Bee | ANT</t>
  </si>
  <si>
    <t>Lg Be} Bead AH SS A pS</t>
  </si>
  <si>
    <t>Ree eo ae BSG a Feld Blake SAB SS</t>
  </si>
  <si>
    <t>aH ed AR Br</t>
  </si>
  <si>
    <t>Jedd ac HL | Sa:</t>
  </si>
  <si>
    <t>Loy Og aia ae</t>
  </si>
  <si>
    <t>iy fg elt ee</t>
  </si>
  <si>
    <t>My fd ey kN ee ie seal ae</t>
  </si>
  <si>
    <t>AY bie Sap Ope ERS ond</t>
  </si>
  <si>
    <t>PS Bd</t>
  </si>
  <si>
    <t>ES lo PR 4 esd aged ES</t>
  </si>
  <si>
    <t>pie ah. ale Saad eRe BARS hae</t>
  </si>
  <si>
    <t>aR ale AES Sp e's aS</t>
  </si>
  <si>
    <t>q ee ey Her Rae Lae Be ees ee</t>
  </si>
  <si>
    <t>ay eae ae a a</t>
  </si>
  <si>
    <t>ike erated a va | BES PAST SP Es hee</t>
  </si>
  <si>
    <t>Seay No gif CAN Phe Gade EN</t>
  </si>
  <si>
    <t>ERE TE dH</t>
  </si>
  <si>
    <t>f SN et Bile if fe BY APA al Bas ay</t>
  </si>
  <si>
    <t>ie) EX SESS a aman FER STA ELS oy</t>
  </si>
  <si>
    <t>TSS Fd ey Be aah me jie</t>
  </si>
  <si>
    <t>ih; Cee mE ‘ ety cad Spain os SEY bv</t>
  </si>
  <si>
    <t>ay: ay cate SD Oy SN iy ie [Re ea Hees |</t>
  </si>
  <si>
    <t>fae eae if \ i ae BOD ete eae</t>
  </si>
  <si>
    <t>ey : Nigh Sa RSE: EES Pa ey eH re ek x</t>
  </si>
  <si>
    <t>ion MAB forse fies RO ee ie</t>
  </si>
  <si>
    <t>Bye pares ieee fa Peet a ity bed of be EN</t>
  </si>
  <si>
    <t>foe ee BOT Teas WEEN oe ogee:</t>
  </si>
  <si>
    <t>is? END p&gt; fl se PE eer A ee 2 tek 34 Ae</t>
  </si>
  <si>
    <t>BAO ce gs ia cra a ie</t>
  </si>
  <si>
    <t>He cen i Se aE Sor it que</t>
  </si>
  <si>
    <t>38 ite ita RIN Shs 4 4 lee hye Mt ans</t>
  </si>
  <si>
    <t>; DY wd NG 8 POG</t>
  </si>
  <si>
    <t>ae ; A MS, eat ad Sa</t>
  </si>
  <si>
    <t>BAECS at REY pene eX, as ene Na age Ag ‘ Sy PA</t>
  </si>
  <si>
    <t>[PSs pn gs Sa : i] Ra thes</t>
  </si>
  <si>
    <t>( aE Key, ae Bei Pek weal AE se</t>
  </si>
  <si>
    <t>: OG a Fite es a wea fees a Lene aN an</t>
  </si>
  <si>
    <t>Top ee it) Ser WE] ey) a Bie</t>
  </si>
  <si>
    <t>Be See as elated</t>
  </si>
  <si>
    <t>ERT Ses fp OR Rea ER eg any</t>
  </si>
  <si>
    <t>z aa WO ala Be ae</t>
  </si>
  <si>
    <t>a Sh “EAE, Bad lee BY Bee [RES a</t>
  </si>
  <si>
    <t>Fhe oy fe fe dbs Pay 2 a oS. ed QBs EO</t>
  </si>
  <si>
    <t>‘O (0 | eS EH Sy</t>
  </si>
  <si>
    <t>Jak Oo :</t>
  </si>
  <si>
    <t>Bie","ie -</t>
  </si>
  <si>
    <t>Bie",1278,True,False,2025-10-25 00:14:30,2.0_enhanced</t>
  </si>
  <si>
    <t>80836262-84E2-415D-94A8-AC6F1DE5B936.png,custody_screenshots\Photos-1-001 (2)\80836262-84E2-415D-94A8-AC6F1DE5B936.png,Craig,Unknown,"es, 70</t>
  </si>
  <si>
    <t>ld bey</t>
  </si>
  <si>
    <t>| I os</t>
  </si>
  <si>
    <t>i om. ae cS</t>
  </si>
  <si>
    <t>LN</t>
  </si>
  <si>
    <t>ye","es, 70</t>
  </si>
  <si>
    <t>i om. ae cS",50,True,False,2025-10-25 00:14:30,2.0_enhanced</t>
  </si>
  <si>
    <t>8330493E-DC38-427D-B2CA-AB6C4448772B.png,custody_screenshots\Photos-1-001 (2)\8330493E-DC38-427D-B2CA-AB6C4448772B.png,Craig,Unknown,"Siwy oa . gee</t>
  </si>
  <si>
    <t>5 eae”</t>
  </si>
  <si>
    <t>ae pe ae</t>
  </si>
  <si>
    <t>ee cl</t>
  </si>
  <si>
    <t>Coe ON ee</t>
  </si>
  <si>
    <t>a eee</t>
  </si>
  <si>
    <t>: Le =</t>
  </si>
  <si>
    <t>a ih</t>
  </si>
  <si>
    <t>er ee</t>
  </si>
  <si>
    <t>eee io</t>
  </si>
  <si>
    <t>ees ee</t>
  </si>
  <si>
    <t>es ee","Siwy oa . gee</t>
  </si>
  <si>
    <t>es ee",104,True,False,2025-10-25 00:14:30,2.0_enhanced</t>
  </si>
  <si>
    <t>84934EAD-A708-432B-9F7A-55904F0596F3.png,custody_screenshots\Photos-1-001 (2)\84934EAD-A708-432B-9F7A-55904F0596F3.png,Craig,Unknown,"—</t>
  </si>
  <si>
    <t>858177E3-E3C0-41FD-911F-1271B653C751.png,custody_screenshots\Photos-1-001 (2)\858177E3-E3C0-41FD-911F-1271B653C751.png,Craig,Unknown,"~~ SS SS SS — SS</t>
  </si>
  <si>
    <t>SaaS . Ye</t>
  </si>
  <si>
    <t>SS SON a WY @ Eel Qe EEA SS ON</t>
  </si>
  <si>
    <t>Je N yx, . SE SS SS</t>
  </si>
  <si>
    <t>i] peo SS Se SS</t>
  </si>
  <si>
    <t>ey SAS</t>
  </si>
  <si>
    <t>ST AN SG AS</t>
  </si>
  <si>
    <t>WE</t>
  </si>
  <si>
    <t>SN. QS</t>
  </si>
  <si>
    <t>XO Se ees Sk X Se</t>
  </si>
  <si>
    <t>SRN</t>
  </si>
  <si>
    <t>S |</t>
  </si>
  <si>
    <t>EV QR</t>
  </si>
  <si>
    <t>A [</t>
  </si>
  <si>
    <t>ESN NG SNA Se</t>
  </si>
  <si>
    <t>ANGE Se AS</t>
  </si>
  <si>
    <t>YAR ON</t>
  </si>
  <si>
    <t>3 ENG SN ey</t>
  </si>
  <si>
    <t>» NAG eee IAS SK</t>
  </si>
  <si>
    <t>RO QQ A</t>
  </si>
  <si>
    <t>. ea .</t>
  </si>
  <si>
    <t>a a ;","~~ SS SS SS — SS</t>
  </si>
  <si>
    <t>a a ;",237,True,False,2025-10-25 00:14:30,2.0_enhanced</t>
  </si>
  <si>
    <t>87F397A6-9DDF-45E2-AE7B-35F1B0ADBF40.png,custody_screenshots\Photos-1-001 (2)\87F397A6-9DDF-45E2-AE7B-35F1B0ADBF40.png,Craig,Unknown,PAU &gt; eee,PAU &gt; eee,9,True,False,2025-10-25 00:14:30,2.0_enhanced</t>
  </si>
  <si>
    <t>8BE68186-6B68-41ED-B236-E02F43DEE2ED.png,custody_screenshots\Photos-1-001 (2)\8BE68186-6B68-41ED-B236-E02F43DEE2ED.png,Craig,Unknown,"a ae imac AEA |</t>
  </si>
  <si>
    <t>ne ae aed i if / A ABE EON</t>
  </si>
  <si>
    <t>| Oe oe eI AT aL</t>
  </si>
  <si>
    <t>pe Ae AP PAT) mee</t>
  </si>
  <si>
    <t>bt WHE Oh Ue MAE in</t>
  </si>
  <si>
    <t>Uf IO IPL A</t>
  </si>
  <si>
    <t>4 ay fat ae ay T Ps (ee ee pak lo aes</t>
  </si>
  <si>
    <t>} ly | | | al a &amp; 5 if a 2 :</t>
  </si>
  <si>
    <t>\ )","a ae imac AEA |</t>
  </si>
  <si>
    <t>} ly | | | al a &amp; 5 if a 2 :",176,True,False,2025-10-25 00:14:30,2.0_enhanced</t>
  </si>
  <si>
    <t>92A7B558-16DA-49A5-9995-20787BF3BAA3(1).png,custody_screenshots\Photos-1-001 (2)\92A7B558-16DA-49A5-9995-20787BF3BAA3(1).png,Craig,Unknown,"SIFIIINGLES</t>
  </si>
  <si>
    <t>DOESN'T CARE.</t>
  </si>
  <si>
    <t>BUT We DO.</t>
  </si>
  <si>
    <t>Does your roof look like this?</t>
  </si>
  <si>
    <t>PAUL’S ROOFING OFFERS:</t>
  </si>
  <si>
    <t>o Emergency Repairs</t>
  </si>
  <si>
    <t>© Full Roof Replacements VW/JINN</t>
  </si>
  <si>
    <t>° Metal Roof Installs PAUL'S</t>
  </si>
  <si>
    <t>° Free Inspections ROOFING</t>
  </si>
  <si>
    <t>(506) 271 4162</t>
  </si>
  <si>
    <t>www.paulsroofing.pro</t>
  </si>
  <si>
    <t>#BetterCallPaul #PleaseRofResponsibly</t>
  </si>
  <si>
    <t>,SIFIIINGLES</t>
  </si>
  <si>
    <t>#BetterCallPaul #PleaseRofResponsibly",273,True,False,2025-10-25 00:14:30,2.0_enhanced</t>
  </si>
  <si>
    <t>92A7B558-16DA-49A5-9995-20787BF3BAA3.png,custody_screenshots\Photos-1-001 (2)\92A7B558-16DA-49A5-9995-20787BF3BAA3.png,Craig,Unknown,"SIFIIINGLES</t>
  </si>
  <si>
    <t>BUT WE DO.</t>
  </si>
  <si>
    <t>Does your roof look lik</t>
  </si>
  <si>
    <t>WIND DAMAGE MISSING SHINGLES CRACKED SHINGLES</t>
  </si>
  <si>
    <t>° Metal Roof Installs PAUL’S</t>
  </si>
  <si>
    <t>#BetterCallPaul #PleaseRofResponsibly",312,True,False,2025-10-25 00:14:30,2.0_enhanced</t>
  </si>
  <si>
    <t>94EEE1DC-7F80-4470-AEFB-53F18E357D34.png,custody_screenshots\Photos-1-001 (2)\94EEE1DC-7F80-4470-AEFB-53F18E357D34.png,Craig,Unknown,"|</t>
  </si>
  <si>
    <t>94F3DF0A-49F4-4C1B-B259-4E4CEE4E820F.png,custody_screenshots\Photos-1-001 (2)\94F3DF0A-49F4-4C1B-B259-4E4CEE4E820F.png,Craig,Unknown,"| LTD 44-4</t>
  </si>
  <si>
    <t>sees</t>
  </si>
  <si>
    <t>TE</t>
  </si>
  <si>
    <t>PP pe","| LTD 44-4</t>
  </si>
  <si>
    <t>PP pe",21,True,False,2025-10-25 00:14:30,2.0_enhanced</t>
  </si>
  <si>
    <t>9755F823-8EE1-4032-9EC8-CEC71C4FD1EA.png,custody_screenshots\Photos-1-001 (2)\9755F823-8EE1-4032-9EC8-CEC71C4FD1EA.png,Craig,Unknown,"SHUNGUES</t>
  </si>
  <si>
    <t>DOESNT GARE,</t>
  </si>
  <si>
    <t>Your roof ts leaking,</t>
  </si>
  <si>
    <t>The wine peeled! ft back,</t>
  </si>
  <si>
    <t>And guess wha?</t>
  </si>
  <si>
    <t>Shingles coesnt cara,</t>
  </si>
  <si>
    <t>Call UV UN</t>
  </si>
  <si>
    <t>PAULS PAWIES</t>
  </si>
  <si>
    <t>ROOFING  \\Becuwe-</t>
  </si>
  <si>
    <t>#BettereallBaultRoospnsibly,</t>
  </si>
  <si>
    <t>,SHUNGUES</t>
  </si>
  <si>
    <t>ROOFING \\Becuwe-</t>
  </si>
  <si>
    <t>#BettereallBaultRoospnsibly,",177,True,False,2025-10-25 00:14:30,2.0_enhanced</t>
  </si>
  <si>
    <t>9A71500A-A6DE-4426-947E-98C71437B59F.png,custody_screenshots\Photos-1-001 (2)\9A71500A-A6DE-4426-947E-98C71437B59F.png,Craig,Unknown,"at dog SEES | SERRE</t>
  </si>
  <si>
    <t>PS</t>
  </si>
  <si>
    <t>oe DS ear a</t>
  </si>
  <si>
    <t>oe Vera: ™</t>
  </si>
  <si>
    <t>SNES ee Nek -</t>
  </si>
  <si>
    <t>We a dae</t>
  </si>
  <si>
    <t>a ey we ID ao</t>
  </si>
  <si>
    <t>ae ee Ds po Vo</t>
  </si>
  <si>
    <t>Ve oN Nee Ay pe Hee os</t>
  </si>
  <si>
    <t>RR es</t>
  </si>
  <si>
    <t>as) ee DI Ree ae woke se</t>
  </si>
  <si>
    <t>SO oes</t>
  </si>
  <si>
    <t>Ne \\ A ee</t>
  </si>
  <si>
    <t>Nf</t>
  </si>
  <si>
    <t>A SS</t>
  </si>
  <si>
    <t>NO 1</t>
  </si>
  <si>
    <t>See ye ee eee</t>
  </si>
  <si>
    <t>ee ded</t>
  </si>
  <si>
    <t>UR ues CN Ce ep</t>
  </si>
  <si>
    <t>gta</t>
  </si>
  <si>
    <t>NA IN</t>
  </si>
  <si>
    <t>ey DN ae Ne</t>
  </si>
  <si>
    <t>We a</t>
  </si>
  <si>
    <t>PAA Oy San eee (a, Uy</t>
  </si>
  <si>
    <t>UE A NR ee NG</t>
  </si>
  <si>
    <t>Goa","at dog SEES | SERRE</t>
  </si>
  <si>
    <t>Goa",280,True,False,2025-10-25 00:14:30,2.0_enhanced</t>
  </si>
  <si>
    <t>9AA50505-61C6-424B-9108-2AE2A5E3C087.png,custody_screenshots\Photos-1-001 (2)\9AA50505-61C6-424B-9108-2AE2A5E3C087.png,Craig,Unknown,"SHINGLES</t>
  </si>
  <si>
    <t>DOESN’T CARE.</t>
  </si>
  <si>
    <t>3UT PAUL DOES.</t>
  </si>
  <si>
    <t>* WIND DAMAGE - LEAKS</t>
  </si>
  <si>
    <t>* MISSING SHINGLES</t>
  </si>
  <si>
    <t>* FULL REPLACEMENTS</t>
  </si>
  <si>
    <t>* METAL ROOF UPGRADES</t>
  </si>
  <si>
    <t>CALL ROR TOUR</t>
  </si>
  <si>
    <t>FRE3 ROOF NEREEHION</t>
  </si>
  <si>
    <t>SX. (506)</t>
  </si>
  <si>
    <t>PAULS 2714162</t>
  </si>
  <si>
    <t>“ABettereallPaul</t>
  </si>
  <si>
    <t>,SHINGLES</t>
  </si>
  <si>
    <t>“ABettereallPaul",216,True,False,2025-10-25 00:14:30,2.0_enhanced</t>
  </si>
  <si>
    <t>9B887890-4EE9-4B73-8B6F-F57518F64528.png,custody_screenshots\Photos-1-001 (2)\9B887890-4EE9-4B73-8B6F-F57518F64528.png,Craig,Unknown,"IN SU ee</t>
  </si>
  <si>
    <t>9E58F2E0-B5D0-4BE2-A25D-032AA5874E34.png,custody_screenshots\Photos-1-001 (2)\9E58F2E0-B5D0-4BE2-A25D-032AA5874E34.png,Craig,Unknown,"Sa ec</t>
  </si>
  <si>
    <t>hepa</t>
  </si>
  <si>
    <t>a oasTICE</t>
  </si>
  <si>
    <t>,Sa ec</t>
  </si>
  <si>
    <t>a oasTICE",20,True,False,2025-10-25 00:14:30,2.0_enhanced</t>
  </si>
  <si>
    <t>9E867F9F-63B9-4F20-94AB-CC555A61034F.png,custody_screenshots\Photos-1-001 (2)\9E867F9F-63B9-4F20-94AB-CC555A61034F.png,Craig,Unknown,"&gt; \</t>
  </si>
  <si>
    <t>~ A</t>
  </si>
  <si>
    <t>ae 2</t>
  </si>
  <si>
    <t>Gi 2</t>
  </si>
  <si>
    <t>4","~ A</t>
  </si>
  <si>
    <t>Gi 2",18,True,False,2025-10-25 00:14:30,2.0_enhanced</t>
  </si>
  <si>
    <t>A38F6187-96BE-468D-8837-238E5983B9DD.png,custody_screenshots\Photos-1-001 (2)\A38F6187-96BE-468D-8837-238E5983B9DD.png,Craig,Unknown,"BRUNE.</t>
  </si>
  <si>
    <t>A5CBE7EE-2B49-4568-B7AA-6BB6EA1AFDFE.png,custody_screenshots\Photos-1-001 (2)\A5CBE7EE-2B49-4568-B7AA-6BB6EA1AFDFE.png,Craig,Unknown,"is eSIng</t>
  </si>
  <si>
    <t>sOyien</t>
  </si>
  <si>
    <t>y }@ Our HO UL? a omeownersh</t>
  </si>
  <si>
    <t>Overall 25 mijorseninaies (aided ~ |</t>
  </si>
  <si>
    <t>We ip ea not singles™</t>
  </si>
  <si>
    <t>d ona tng 8 75 ane ma Ae ~ j</t>
  </si>
  <si>
    <t>y ; io</t>
  </si>
  <si>
    <t>Greriseadilen shinglesilaid: (iets eatalshinglesy</t>
  </si>
  <si>
    <t>not singlessAndaywhoppinoyse 154 Pmillon Wornails! Le</t>
  </si>
  <si>
    <t>bint, ;</t>
  </si>
  <si>
    <t>Chihigles dont care — bat F</t>
  </si>
  <si>
    <t>WWW! paulsrooring! plo</t>
  </si>
  <si>
    <t>(506) 271541623</t>
  </si>
  <si>
    <t>,is eSIng</t>
  </si>
  <si>
    <t>(506) 271541623",318,True,False,2025-10-25 00:14:30,2.0_enhanced</t>
  </si>
  <si>
    <t>AC3CF7FF-1EF2-4873-86FB-526772BBDB40.png,custody_screenshots\Photos-1-001 (2)\AC3CF7FF-1EF2-4873-86FB-526772BBDB40.png,Craig,Unknown,"IN</t>
  </si>
  <si>
    <t>| i iD</t>
  </si>
  <si>
    <t>\ y","| i iD</t>
  </si>
  <si>
    <t>\ y",10,True,False,2025-10-25 00:14:30,2.0_enhanced</t>
  </si>
  <si>
    <t>B15EF4B0-48CF-43BE-AEE7-3AC8BE69E270.png,custody_screenshots\Photos-1-001 (2)\B15EF4B0-48CF-43BE-AEE7-3AC8BE69E270.png,Craig,Unknown,"ial TT ROS ROOFING LED f-</t>
  </si>
  <si>
    <t>B8D22183-2260-44BD-999C-239E0FC2A5DE.png,custody_screenshots\Photos-1-001 (2)\B8D22183-2260-44BD-999C-239E0FC2A5DE.png,Craig,Unknown,"Ls |</t>
  </si>
  <si>
    <t>(BOG) QI","Ls |</t>
  </si>
  <si>
    <t>(BOG) QI",13,True,False,2025-10-25 00:14:30,2.0_enhanced</t>
  </si>
  <si>
    <t>B95659E8-DBA7-4BF9-A6D9-2EA3AE7DB169.png,custody_screenshots\Photos-1-001 (2)\B95659E8-DBA7-4BF9-A6D9-2EA3AE7DB169.png,Craig,Unknown,"Ls |</t>
  </si>
  <si>
    <t>C0C28B91-534F-493B-9516-9C5725716EC7.png,custody_screenshots\Photos-1-001 (2)\C0C28B91-534F-493B-9516-9C5725716EC7.png,Craig,Unknown,"“Senta —&amp;</t>
  </si>
  <si>
    <t>,“Senta —&amp;,9,True,False,2025-10-25 00:14:30,2.0_enhanced
C19508F7-38BB-4205-8780-2AE837A74E95(1).png,custody_screenshots\Photos-1-001 (2)\C19508F7-38BB-4205-8780-2AE837A74E95(1).png,Craig,Unknown,EXGUSE WHY BRUNSWICK?</t>
  </si>
  <si>
    <t>THE N (0) ISE ® Fulltear-off + Install pros</t>
  </si>
  <si>
    <t>COO .</t>
  </si>
  <si>
    <t>© Year-round service</t>
  </si>
  <si>
    <t>Your neighbors fare] * Local.crew, zero shortcuts</t>
  </si>
  <si>
    <t>gettineytheighome) * Clean-up so tight it's like</t>
  </si>
  <si>
    <t>covercd| by] we were never there</t>
  </si>
  <si>
    <t>IBRUNSWIGK OUR SERVICES:</t>
  </si>
  <si>
    <t>¢ Asphalt. Shingles</t>
  </si>
  <si>
    <t>© Attic Insulation</t>
  </si>
  <si>
    <t>¢ Leak + Storm Repairs</t>
  </si>
  <si>
    <t>CALLOR TEXT: lal</t>
  </si>
  <si>
    <t>(123) 456-7890 Wide</t>
  </si>
  <si>
    <t>EMAIL: Ey</t>
  </si>
  <si>
    <t>,EXGUSE WHY BRUNSWICK?</t>
  </si>
  <si>
    <t>GET A QUOTE",455,True,False,2025-10-25 00:14:30,2.0_enhanced</t>
  </si>
  <si>
    <t>C19508F7-38BB-4205-8780-2AE837A74E95.png,custody_screenshots\Photos-1-001 (2)\C19508F7-38BB-4205-8780-2AE837A74E95.png,Craig,Unknown,"EXCUSE</t>
  </si>
  <si>
    <t>TH EINOISE=</t>
  </si>
  <si>
    <t>Vewr aciiers are</t>
  </si>
  <si>
    <t>gettingytheir</t>
  </si>
  <si>
    <t>covered|by]</t>
  </si>
  <si>
    <t>Roonnealinsulstion</t>
  </si>
  <si>
    <t>* Clean-up so tight it's like</t>
  </si>
  <si>
    <t>¢ Asphalt Shingles</t>
  </si>
  <si>
    <t>¢ Metal Flashing</t>
  </si>
  <si>
    <t>CALLOR TEXT: [1xI&amp;]</t>
  </si>
  <si>
    <t>(123) 456-7890 if</t>
  </si>
  <si>
    <t>GET A QUOTE",456,True,False,2025-10-25 00:14:30,2.0_enhanced</t>
  </si>
  <si>
    <t>CC56126F-858E-4C17-A5C6-F10BB620A06B.png,custody_screenshots\Photos-1-001 (2)\CC56126F-858E-4C17-A5C6-F10BB620A06B.png,Craig,Unknown,"=</t>
  </si>
  <si>
    <t>D19635AD-C658-43B2-9019-7388EB6C6401.png,custody_screenshots\Photos-1-001 (2)\D19635AD-C658-43B2-9019-7388EB6C6401.png,Craig,Unknown,"EXCUSE</t>
  </si>
  <si>
    <t>D3C774CF-1A36-40AF-B385-07CF5DCC67E4.png,custody_screenshots\Photos-1-001 (2)\D3C774CF-1A36-40AF-B385-07CF5DCC67E4.png,Craig,Unknown,"ae a Se eS</t>
  </si>
  <si>
    <t>Tate”: Set","ae a Se eS</t>
  </si>
  <si>
    <t>Tate”: Set",21,True,False,2025-10-25 00:14:30,2.0_enhanced</t>
  </si>
  <si>
    <t>D40A3A8D-C0D4-4A7A-AF25-9ECC38367A9A.png,custody_screenshots\Photos-1-001 (2)\D40A3A8D-C0D4-4A7A-AF25-9ECC38367A9A.png,Craig,Unknown,"When You Doubt,</t>
  </si>
  <si>
    <t>he</t>
  </si>
  <si>
    <t>AlN remember I see all</t>
  </si>
  <si>
    <t>LO</t>
  </si>
  <si>
    <t>| the love you have for me, al oO</t>
  </si>
  <si>
    <t>g Le and even if we're apart, Ww</t>
  </si>
  <si>
    <t>I love you always.</t>
  </si>
  <si>
    <t>oh —Harper X j fi</t>
  </si>
  <si>
    <t>\ ie</t>
  </si>
  <si>
    <t>Sal</t>
  </si>
  <si>
    <t>oa! a Be sae","When You Doubt,</t>
  </si>
  <si>
    <t>oa! a Be sae",164,True,False,2025-10-25 00:14:30,2.0_enhanced</t>
  </si>
  <si>
    <t>D7537C51-10A1-41FE-9DEF-FC8E28F767D8.png,custody_screenshots\Photos-1-001 (2)\D7537C51-10A1-41FE-9DEF-FC8E28F767D8.png,Craig,Unknown,"sit</t>
  </si>
  <si>
    <t>D8298098-0074-467A-8BBA-A13A0098F5D4(1).png,custody_screenshots\Photos-1-001 (2)\D8298098-0074-467A-8BBA-A13A0098F5D4(1).png,Craig,Unknown,"= = ee a —— G</t>
  </si>
  <si>
    <t>\ :</t>
  </si>
  <si>
    <t>oe | ||| eee PE Ee We —</t>
  </si>
  <si>
    <t>ete |</t>
  </si>
  <si>
    <t>PN OD</t>
  </si>
  <si>
    <t>Fel pel mmo fr a","= = ee a —— G</t>
  </si>
  <si>
    <t>oe | eee PE Ee We —</t>
  </si>
  <si>
    <t>Fel pel mmo fr a",72,True,False,2025-10-25 00:14:30,2.0_enhanced</t>
  </si>
  <si>
    <t>D8298098-0074-467A-8BBA-A13A0098F5D4.png,custody_screenshots\Photos-1-001 (2)\D8298098-0074-467A-8BBA-A13A0098F5D4.png,Craig,Unknown,"ae | EH Be | al TTT ae = y</t>
  </si>
  <si>
    <t>SU ae SE</t>
  </si>
  <si>
    <t>\ ers fete iy</t>
  </si>
  <si>
    <t>PP</t>
  </si>
  <si>
    <t>ey ae</t>
  </si>
  <si>
    <t>INNS &lt;| DS? fe</t>
  </si>
  <si>
    <t>ZA aN A ala Gig GI</t>
  </si>
  <si>
    <t>ee), | ay ||| WEEE</t>
  </si>
  <si>
    <t>ove</t>
  </si>
  <si>
    <t>: ==</t>
  </si>
  <si>
    <t>a = Bean] | Sel","ae | EH Be | al TTT ae = y</t>
  </si>
  <si>
    <t>ee), | ay WEEE</t>
  </si>
  <si>
    <t>a = Bean] | Sel",124,True,False,2025-10-25 00:14:30,2.0_enhanced</t>
  </si>
  <si>
    <t>D9DEBA93-67BE-4A2C-987A-B2AE8B267B90.png,custody_screenshots\Photos-1-001 (2)\D9DEBA93-67BE-4A2C-987A-B2AE8B267B90.png,Craig,Unknown,"ee</t>
  </si>
  <si>
    <t>ie ay</t>
  </si>
  <si>
    <t>CL 4</t>
  </si>
  <si>
    <t>oo ee</t>
  </si>
  <si>
    <t>eC ee</t>
  </si>
  <si>
    <t>Wee</t>
  </si>
  <si>
    <t>UNA ee</t>
  </si>
  <si>
    <t>RE TERS","ie ay</t>
  </si>
  <si>
    <t>RE TERS",45,True,False,2025-10-25 00:14:30,2.0_enhanced</t>
  </si>
  <si>
    <t>DD8796C2-E874-4265-A2EE-83896E6D5790(1).png,custody_screenshots\Photos-1-001 (2)\DD8796C2-E874-4265-A2EE-83896E6D5790(1).png,Craig,Unknown,"S 5 &gt; SS SQ</t>
  </si>
  <si>
    <t>No SSS</t>
  </si>
  <si>
    <t>AT cheat ELS rie ROSS A</t>
  </si>
  <si>
    <t>ESN EN RENN PN aN CRB Ad ke ae Ks SQ</t>
  </si>
  <si>
    <t>“NO CEN Wr SS a.</t>
  </si>
  <si>
    <t>oS Ng}</t>
  </si>
  <si>
    <t>TRH</t>
  </si>
  <si>
    <t>E BE oe OX Se aS</t>
  </si>
  <si>
    <t>» J itl as NO</t>
  </si>
  <si>
    <t>&gt; 2 No SS &gt; SAS</t>
  </si>
  <si>
    <t>PON ~ SS</t>
  </si>
  <si>
    <t>OD So AS</t>
  </si>
  <si>
    <t>Nn Ves RX</t>
  </si>
  <si>
    <t>RA</t>
  </si>
  <si>
    <t>Pe x RA</t>
  </si>
  <si>
    <t>SON ROS</t>
  </si>
  <si>
    <t>OS ORO","S 5 &gt; SS SQ</t>
  </si>
  <si>
    <t>OS ORO",205,True,False,2025-10-25 00:14:30,2.0_enhanced</t>
  </si>
  <si>
    <t>DD8796C2-E874-4265-A2EE-83896E6D5790.png,custody_screenshots\Photos-1-001 (2)\DD8796C2-E874-4265-A2EE-83896E6D5790.png,Craig,Unknown,"~~ SS SS SS — SS</t>
  </si>
  <si>
    <t>E2041C04-F067-41E5-B907-6042644677CE.png,custody_screenshots\Photos-1-001 (2)\E2041C04-F067-41E5-B907-6042644677CE.png,Craig,Unknown,"SHUNGUES</t>
  </si>
  <si>
    <t>E5E42610-ABCB-46C3-AA5C-8E236FF258E5.png,custody_screenshots\Photos-1-001 (2)\E5E42610-ABCB-46C3-AA5C-8E236FF258E5.png,Craig,Unknown,"ee : see ~ . ls pee eae Noe.</t>
  </si>
  <si>
    <t>eal ban ONE 3) te eek. oY [| uy ee ee</t>
  </si>
  <si>
    <t>ee [A</t>
  </si>
  <si>
    <t>Se a Se COREE</t>
  </si>
  <si>
    <t>ey fey ee</t>
  </si>
  <si>
    <t>| ay ie es ee</t>
  </si>
  <si>
    <t>| ee ee OS</t>
  </si>
  <si>
    <t>boo</t>
  </si>
  <si>
    <t>Sey Se</t>
  </si>
  <si>
    <t>ao</t>
  </si>
  <si>
    <t>Oo oN</t>
  </si>
  <si>
    <t>ee BSN ENS Ae eee</t>
  </si>
  <si>
    <t>SO","ee : see ~ . ls pee eae Noe.</t>
  </si>
  <si>
    <t>ee BSN ENS Ae eee",156,True,False,2025-10-25 00:14:30,2.0_enhanced</t>
  </si>
  <si>
    <t>EE5644EE-39AC-4832-877B-EA4F2D96BD61.png,custody_screenshots\Photos-1-001 (2)\EE5644EE-39AC-4832-877B-EA4F2D96BD61.png,Craig,Unknown,"= f =</t>
  </si>
  <si>
    <t>FA54EEA6-9663-4991-B810-A6250A647ECF.png,custody_screenshots\Photos-1-001 (2)\FA54EEA6-9663-4991-B810-A6250A647ECF.png,Craig,Unknown,"SAN</t>
  </si>
  <si>
    <t>FF7E2DD9-D915-4327-8AEC-AC3CB92A8FE8.png,custody_screenshots\Photos-1-001 (2)\FF7E2DD9-D915-4327-8AEC-AC3CB92A8FE8.png,Craig,Unknown,"C)</t>
  </si>
  <si>
    <t>image(1).png,custody_screenshots\Photos-1-001 (2)\image(1).png,Craig,Unknown,"HARPER'S HOME</t>
  </si>
  <si>
    <t>Please select your access type to continue.</t>
  </si>
  <si>
    <t>PARENT LOGIN</t>
  </si>
  <si>
    <t>TEAM &amp; GUEST ACCESS!</t>
  </si>
  <si>
    <t>CT</t>
  </si>
  <si>
    <t>,HARPER'S HOME</t>
  </si>
  <si>
    <t>TEAM &amp; GUEST ACCESS!",91,True,False,2025-10-25 00:14:30,2.0_enhanced</t>
  </si>
  <si>
    <t>image(2).png,custody_screenshots\Photos-1-001 (2)\image(2).png,Craig,Unknown,"HARPER'S HOME DASHBOARD @® DAILYCARE (J CALENDAR © sTUDIO GB FUND Viewing as: Dod x</t>
  </si>
  <si>
    <t>TWO ROOFS, PLUS A VILAGE, MAKES ONE HOME Noy</t>
  </si>
  <si>
    <t>7 FUTURE FUND CONTRIBUTION HISTORY CONTACTS</t>
  </si>
  <si>
    <t>Dad (Craig): (608) 555-0101</t>
  </si>
  <si>
    <t>74 Stock Farm Road! Quispamsis</t>
  </si>
  <si>
    <t>7{3{2025</t>
  </si>
  <si>
    <t>$140000.00 from Merry Christmas</t>
  </si>
  <si>
    <t>HOHOHOHOHO From Luncienel Piper</t>
  </si>
  <si>
    <t>Mom (Emma): (506) 555-0102</t>
  </si>
  <si>
    <t>1847 NB Route 820, Bomnesville NB</t>
  </si>
  <si>
    <t>| $112.24 from Dad 7/3/2025 ‘Grammy: (506) 555-0103</t>
  </si>
  <si>
    <t>$341,112.24 ‘ramp (508) 855-0108</t>
  </si>
  <si>
    <t>ors1000.000 Nanny: (608) 655-0105</t>
  </si>
  <si>
    <t>EMERGENCY</t>
  </si>
  <si>
    <t>Police / Fire { Ambulance: 311</t>
  </si>
  <si>
    <t>Polson Control: 1-844-POISON-X</t>
  </si>
  <si>
    <t>MEDICAL</t>
  </si>
  <si>
    <t>Pediatrician (br. Anya): (608) 555-</t>
  </si>
  <si>
    <t>ona</t>
  </si>
  <si>
    <t>ADD CONTRIBUTION</t>
  </si>
  <si>
    <t>After-Hours Clinic: (508) 555-011</t>
  </si>
  <si>
    <t>Amount ($) Tele-Care: Il</t>
  </si>
  <si>
    <t>From (eg, Grararny)</t>
  </si>
  <si>
    <t>Note (optional)</t>
  </si>
  <si>
    <t>PADD.TO FUND,</t>
  </si>
  <si>
    <t>,HARPER'S HOME DASHBOARD @® DAILYCARE (J CALENDAR © sTUDIO GB FUND Viewing as: Dod x</t>
  </si>
  <si>
    <t>PADD.TO FUND,",730,True,False,2025-10-25 00:14:30,2.0_enhanced</t>
  </si>
  <si>
    <t>image(3).png,custody_screenshots\Photos-1-001 (2)\image(3).png,Craig,Unknown,"HARPER'S HOME DASHBOARD @ DAILYCARE (J CALENDAR @ STUDIO. EB FUND Viewing ox: Dac</t>
  </si>
  <si>
    <t>ee"" x</t>
  </si>
  <si>
    <t>“TWO ROOFS, PLUS A VILLAGE, MAKES ONE HOME VW</t>
  </si>
  <si>
    <t>CONTACTS</t>
  </si>
  <si>
    <t>HARPER'S STUDIO ray Team</t>
  </si>
  <si>
    <t>Agallery of memories and stories. Dad (Craig): (608) 555-0101</t>
  </si>
  <si>
    <t>74 Stock Farm Road, Quispamsis</t>
  </si>
  <si>
    <t>ADD A PHOTO GALLERY &amp; STORIES</t>
  </si>
  <si>
    <t>Grammy: (608) 555-0103</t>
  </si>
  <si>
    <t>Nanny: (506) 555-0105</t>
  </si>
  <si>
    <t>Caption</t>
  </si>
  <si>
    <t>ADD IO GALLERY) Police / Fire { Ambulance: 311</t>
  </si>
  <si>
    <t>ADD A STORY ono</t>
  </si>
  <si>
    <t>Story Title Tele-Care: all</t>
  </si>
  <si>
    <t>write your story or memory.</t>
  </si>
  <si>
    <t>a,”</t>
  </si>
  <si>
    <t>,HARPER'S HOME DASHBOARD @ DAILYCARE (J CALENDAR @ STUDIO. EB FUND Viewing ox: Dac</t>
  </si>
  <si>
    <t>a,”",645,True,False,2025-10-25 00:14:30,2.0_enhanced</t>
  </si>
  <si>
    <t>image(4).png,custody_screenshots\Photos-1-001 (2)\image(4).png,Craig,Unknown,"HARPER'S HOME = DASHBOARD @ DAILY.CARE [1] CALENDAR @ STUDIO EB FUND Viewing ox: Dac</t>
  </si>
  <si>
    <t>CO-PARENTING CALENDAR</t>
  </si>
  <si>
    <t>Visualizing the 3-2-2 schedule.</t>
  </si>
  <si>
    <t>December 2025 [3]</t>
  </si>
  <si>
    <t>sun Mon Tue wed Thu Fri sat</t>
  </si>
  <si>
    <t>[ f[ [ ff ff £— ££ ]</t>
  </si>
  <si>
    <t>28 | 29 20 1 |</t>
  </si>
  <si>
    <t>,HARPER'S HOME = DASHBOARD @ DAILY.CARE [1] CALENDAR @ STUDIO EB FUND Viewing ox: Dac</t>
  </si>
  <si>
    <t>28 | 29 20 1 |",192,True,False,2025-10-25 00:14:30,2.0_enhanced</t>
  </si>
  <si>
    <t>image(5).png,custody_screenshots\Photos-1-001 (2)\image(5).png,Craig,Unknown,"HARPER'S HOME =</t>
  </si>
  <si>
    <t>DASHBOARD @ DAILYCARE [1] CALENDAR @ STUDIO EI FUND</t>
  </si>
  <si>
    <t>Viewing os: Deel</t>
  </si>
  <si>
    <t>§® DAILY CARE LOG</t>
  </si>
  <si>
    <t>Track feedings, naps, and milestones with a single click.</t>
  </si>
  <si>
    <t>() FEEDING</t>
  </si>
  <si>
    <t>Bottle (oz) or Food</t>
  </si>
  <si>
    <t>Notes,</t>
  </si>
  <si>
    <t>@ ap</t>
  </si>
  <si>
    <t>START TIME</t>
  </si>
  <si>
    <t>END TIME</t>
  </si>
  <si>
    <t>TODAY'S TIMELINE</t>
  </si>
  <si>
    <t>@ Nop: 48 mins</t>
  </si>
  <si>
    <t>Fromm 08:28 AMto 0931 AM</t>
  </si>
  <si>
    <t>lagged by: oad</t>
  </si>
  <si>
    <t>gm AM</t>
  </si>
  <si>
    <t>@y Pdsperrsoth</t>
  </si>
  <si>
    <t>lagged bye 0ad</t>
  </si>
  <si>
    <t>cana. AM</t>
  </si>
  <si>
    <t>f) Fed strawberry</t>
  </si>
  <si>
    <t>Notes: loves her strawberries, couple bites</t>
  </si>
  <si>
    <t>tagged by-0ad</t>
  </si>
  <si>
    <t>oas00 AM</t>
  </si>
  <si>
    <t>fh fread</t>
  </si>
  <si>
    <t>Notes: burps normal good feed</t>
  </si>
  <si>
    <t>tagged by oad</t>
  </si>
  <si>
    <t>,HARPER'S HOME =</t>
  </si>
  <si>
    <t>oas00 AM",487,True,False,2025-10-25 00:14:30,2.0_enhanced</t>
  </si>
  <si>
    <t>image(6).png,custody_screenshots\Photos-1-001 (2)\image(6).png,Craig,Unknown,"HARPER'S HOME DASHBOARD @ DAILYCARE (J CALENDAR @ STUDIO. EB FUND Viewing ox: Dac</t>
  </si>
  <si>
    <t>WELCOME TO HARPER'S HOME!</t>
  </si>
  <si>
    <t>Your one-stop dashboard for our amazing girl.</t>
  </si>
  <si>
    <t>HARPER'S NOW: AT- LANCE!</t>
  </si>
  <si>
    <t>08:00AM. [09:11AM] ‘08:10AM.</t>
  </si>
  <si>
    <t>[srawbery] Deore mins) [ecny</t>
  </si>
  <si>
    <t>© UP NEXT gs HARPER'S PROFILE LATEST STORY</t>
  </si>
  <si>
    <t>No stories yet,</t>
  </si>
  <si>
    <t>Next Feed Estimated</t>
  </si>
  <si>
    <t>Next Nap Estimated ( Harper</t>
  </si>
  <si>
    <t>1hll AM</t>
  </si>
  <si>
    <t>CURRENT AGE</t>
  </si>
  <si>
    <t>7m 22d</t>
  </si>
  <si>
    <t>BIRTHDATE</t>
  </si>
  <si>
    <t>FAMILY &amp; TEAM,</t>
  </si>
  <si>
    <t>‘Srampy: (808) 555-0104</t>
  </si>
  <si>
    <t>Nanny: (506) 885-0105</t>
  </si>
  <si>
    <t>Tele-Care: all</t>
  </si>
  <si>
    <t>Tele-Care: all",751,True,False,2025-10-25 00:14:30,2.0_enhanced</t>
  </si>
  <si>
    <t>image(7).png,custody_screenshots\Photos-1-001 (2)\image(7).png,Craig,Unknown,"HARPER'S HOME = DASHBOARD @ DAILYCARE [CALENDAR @ STUDIO HM FUND Viewing ox: Dac</t>
  </si>
  <si>
    <t>HARPER'S NOW: AT-A-GLANCE!</t>
  </si>
  <si>
    <t>11:11AM YZ</t>
  </si>
  <si>
    <t>,HARPER'S HOME = DASHBOARD @ DAILYCARE [CALENDAR @ STUDIO HM FUND Viewing ox: Dac</t>
  </si>
  <si>
    <t>November 12, 2024",362,True,False,2025-10-25 00:14:30,2.0_enhanced</t>
  </si>
  <si>
    <t>image.png,custody_screenshots\Photos-1-001 (2)\image.png,Craig,Unknown,"&lt;Back</t>
  </si>
  <si>
    <t>Select your role and enter the password.</t>
  </si>
  <si>
    <t>Harper's Dad (Craig)</t>
  </si>
  <si>
    <t>Password</t>
  </si>
  <si>
    <t>,&lt;Back</t>
  </si>
  <si>
    <t>Password",89,True,False,2025-10-25 00:14:30,2.0_enhanced</t>
  </si>
  <si>
    <t>IMG_0001.PNG,custody_screenshots\Photos-1-001 (2)\IMG_0001.PNG,Craig,Unknown,"All devices</t>
  </si>
  <si>
    <t>Save</t>
  </si>
  <si>
    <t>CGM4140COM</t>
  </si>
  <si>
    <t>Technicolor / CGM4140COM</t>
  </si>
  <si>
    <t>DESKTOP-TGDK3K8-2</t>
  </si>
  <si>
    <t>Hon Hai Precision</t>
  </si>
  <si>
    <t>Generic</t>
  </si>
  <si>
    <t>0 of 14 confirmed</t>
  </si>
  <si>
    <t>Y Enable all</t>
  </si>
  <si>
    <t>JIQ18</t>
  </si>
  <si>
    <t>,All devices</t>
  </si>
  <si>
    <t>JIQ18",133,True,False,2025-10-25 00:14:30,2.0_enhanced</t>
  </si>
  <si>
    <t>IMG_0019.PNG,custody_screenshots\Photos-1-001 (2)\IMG_0019.PNG,Craig,Unknown,"US Personalized : Easter ea Bunny a 1 ARR I 3</t>
  </si>
  <si>
    <t>$10 $2 Qe NGS:</t>
  </si>
  <si>
    <t>Nt, My Send si seller a message 9 NR SR</t>
  </si>
  <si>
    <t>ON at Hi Barbara, is i) SF ia wc is fs \. this a! still NL available? 4 (Re Send ay sie wy</t>
  </si>
  <si>
    <t>1c</t>
  </si>
  <si>
    <t>Alerts Send offer Share Saved</t>
  </si>
  <si>
    <t>Personalized Easter Bunnies with name on one ear</t>
  </si>
  <si>
    <t>and 2025 on purple,","US Personalized : Easter ea Bunny a 1 ARR I 3</t>
  </si>
  <si>
    <t>and 2025 on purple,",302,True,False,2025-10-25 00:14:30,2.0_enhanced</t>
  </si>
  <si>
    <t>IMG_0020.PNG,custody_screenshots\Photos-1-001 (2)\IMG_0020.PNG,Craig,Unknown,"CA$13,000 Garage dd BIG 3 Home Q 11:48 34 Like SIZE 34 Typeform Friends ALL 3434 &amp; - MONCTON, Q TAXES Comment Marketplace &amp; INCLUDED NB 34 Groups 34K (~) Send 3% Notifications 3%... all See &gt;» soe F Share more Menu</t>
  </si>
  <si>
    <t>Sar (00) facebook Peron eel : + Q @ VEE tip</t>
  </si>
  <si>
    <t>J LIKe fe] Ld VOMMenet Pax yw) — onare —_—</t>
  </si>
  <si>
    <t>2 Saint ZZ» John Classifieds | oe</t>
  </si>
  <si>
    <t>Lee Ame - 59m: @</t>
  </si>
  <si>
    <t>Lr aS SS</t>
  </si>
  <si>
    <t>alt</t>
  </si>
  <si>
    <t>a oe ee","CA$13,000 Garage dd BIG 3 Home Q 11:48 34 Like SIZE 34 Typeform Friends ALL 3434 &amp; - MONCTON, Q TAXES Comment Marketplace &amp; INCLUDED NB 34 Groups 34K (~) Send 3% Notifications 3%... all See &gt;» soe F Share more Menu</t>
  </si>
  <si>
    <t>a oe ee",373,True,False,2025-10-25 00:14:30,2.0_enhanced</t>
  </si>
  <si>
    <t>IMG_0021.PNG,custody_screenshots\Photos-1-001 (2)\IMG_0021.PNG,Craig,Unknown,"Old Hickory Buildings of Canada Round 2 Recreation</t>
  </si>
  <si>
    <t>OLD HICKORY ew de</t>
  </si>
  <si>
    <t>BUILDINGS 78 Rue Main St</t>
  </si>
  <si>
    <t>B [Product info: (655) 642-7433, Rexton.NB E4W 252</t>
  </si>
  <si>
    <t>‘505-875-5525</t>
  </si>
  <si>
    <t>2 On Date: 06/20/2023 || Delivery MMSR</t>
  </si>
  <si>
    <t>3 Type: Garage] Salesperson: Cees Dover Ine</t>
  </si>
  <si>
    <t>3B ‘Revisions on Custom Orders subject to fee, see below for details. PID</t>
  </si>
  <si>
    <t>Al Nomindl’-""1Z wide and above measured eave to &amp; 8</t>
  </si>
  <si>
    <t>fail Wats on Outside”</t>
  </si>
  <si>
    <t>: ea nn Cats</t>
  </si>
  <si>
    <t>Customer Nama</t>
  </si>
  <si>
    <t>crs</t>
  </si>
  <si>
    <t>(City) EST Address:</t>
  </si>
  <si>
    <t>Emit</t>
  </si>
  <si>
    <t>Rent To. Own, ""Checks payable fo:</t>
  </si>
  <si>
    <t>Old Hickory Buildings of Canada, ULC” Free setup inckides leveling the buading to the specifications on our</t>
  </si>
  <si>
    <t>Amoun blocking diagram (customer may request a copy from’ dealer)</t>
  </si>
  <si>
    <t>string wih Be eer at dle of one foc</t>
  </si>
  <si>
    <t>Option Cos concrete block high. Buidings may then be leveled fo 3 maximum</t>
  </si>
  <si>
    <t>Buidang Malerials 5 “5000 ‘of 3 feet at the highest comer. If feveling requires one (1) foot or</t>
  </si>
  <si>
    <t>Building Maleriais Surcharge pressure trealed wood may be Used. Customers who require:</t>
  </si>
  <si>
    <t>Total {Pre-Tax] $15,815.00 their to be concrete blocks must have them ready</t>
  </si>
  <si>
    <t>PRIOR to delivery OR have a’ dear agreement with the driver to</t>
  </si>
  <si>
    <t>Monthly Payment $585.74 ‘supply the blocks at a price negotiated with the driver. In vory mre</t>
  </si>
  <si>
    <t>‘Sales Tax ‘$87 06 cases, underground footers may be required by focal building</t>
  </si>
  <si>
    <t>[ Mon 7 codes. Old Hickory Buldings of Canada does ‘not offer digging or</t>
  </si>
  <si>
    <t>Total Monthly Payment | footer services, and these services ara nol induded in frea salup.</t>
  </si>
  <si>
    <t>Security Depost, $200.00 However, we can work with contractor when required</t>
  </si>
  <si>
    <t>Minenum $973.60. for an additional cost, Free delivery covers one! trip up to 50</t>
  </si>
  <si>
    <t>Total 08 varus toa</t>
  </si>
  <si>
    <t>5 (82 10% wide) or $5. {128 &amp; 14M wide) charge one</t>
  </si>
  <si>
    <t>ADD Po Gash | way, wil be: responsble for any mileage</t>
  </si>
  <si>
    <t>charge..as well as the cost of any -additional trips, * A non-</t>
  </si>
  <si>
    <t>Remaining SEO. fefundable fee wil be charged on, revisions of</t>
  </si>
  <si>
    <t>an custom onders. as follows: 10% on cash sales of Sf, 108, &amp; 122</t>
  </si>
  <si>
    <t>Online Payment (Defvery driver should refer to remaining ba 20% on cash sales of 14 wide up to 50%</t>
  </si>
  <si>
    <t>page for amount due) on any build on site or, on rent lo own sales, the security</t>
  </si>
  <si>
    <t>deposit plus firsi month'srent,","Old Hickory Buildings of Canada Round 2 Recreation</t>
  </si>
  <si>
    <t>2 On Date: 06/20/2023 Delivery MMSR</t>
  </si>
  <si>
    <t>deposit plus firsi month'srent,",2011,True,False,2025-10-25 00:14:30,2.0_enhanced</t>
  </si>
  <si>
    <t>IMG_0024.PNG,custody_screenshots\Photos-1-001 (2)\IMG_0024.PNG,Craig,Unknown,"12:22 ol] SF CE)</t>
  </si>
  <si>
    <t>&lt;= (Q Search Amazon.ca 9}</t>
  </si>
  <si>
    <t>CANCEL Customize</t>
  </si>
  <si>
    <t>TEAM NAME: NUMBER(FRONT):</t>
  </si>
  <si>
    <t>YOUR NAME: NUMBER(BACK):</t>
  </si>
  <si>
    <t>Letters and numbers are the same as the picture you choosel</t>
  </si>
  <si>
    <t>Note: Display is an approximate preview.</t>
  </si>
  <si>
    <t>* Choose size for Jersey</t>
  </si>
  <si>
    <t>Selected: -</t>
  </si>
  <si>
    <t>“~ “</t>
  </si>
  <si>
    <t>* Do you need to customize? @</t>
  </si>
  <si>
    <t>Blank Jersey-No Printed Name and Printe</t>
  </si>
  <si>
    <t>,&lt;= (Q Search Amazon.ca 9}</t>
  </si>
  <si>
    <t>—————————e——",326,True,False,2025-10-25 00:14:30,2.0_enhanced</t>
  </si>
  <si>
    <t>IMG_0025.PNG,custody_screenshots\Photos-1-001 (2)\IMG_0025.PNG,Craig,Unknown,"12:22 Datails all</t>
  </si>
  <si>
    <t>&lt;= (Q Search Amazon.ca ps</t>
  </si>
  <si>
    <t>Brand: YAEILOV 4.4 (255)</t>
  </si>
  <si>
    <t>Custom Baseball Jersey Men Button — Down | Personalized</t>
  </si>
  <si>
    <t>Tee Shirt Sports Fans Print Name Numbers for 9</t>
  </si>
  <si>
    <t>Women/Kids Colour Name: Blue-pink-yellow-42</t>
  </si>
  <si>
    <t>Kf = FY i? gS</t>
  </si>
  <si>
    <t>Gi Gi 6</t>
  </si>
  <si>
    <t>$10.37 $10.37 $10.37 $11.99 $11</t>
  </si>
  <si>
    <t>a a Ww =","&lt;= (Q Search Amazon.ca ps</t>
  </si>
  <si>
    <t>a a Ww =",266,True,False,2025-10-25 00:14:30,2.0_enhanced</t>
  </si>
  <si>
    <t>IMG_0026.PNG,custody_screenshots\Photos-1-001 (2)\IMG_0026.PNG,Craig,Unknown,"12:25 all</t>
  </si>
  <si>
    <t>&lt; (Q Search Amazon.ca</t>
  </si>
  <si>
    <t>Tstars</t>
  </si>
  <si>
    <t>Visit the Store 4.6 (738)</t>
  </si>
  <si>
    <t>Construction Bulldozer I'm Digging Being 2 3/4 Sleeve</t>
  </si>
  <si>
    <t>Baseball Jersey Toddler Kids T-Shirt</t>
  </si>
  <si>
    <t>SS DIGGING / =</t>
  </si>
  <si>
    <t>Colour Name: Red</t>
  </si>
  <si>
    <t>pele</t>
  </si>
  <si>
    <t>Size: Select for price Size guide</t>
  </si>
  <si>
    <t>im Qa =</t>
  </si>
  <si>
    <t>}","&lt; (Q Search Amazon.ca</t>
  </si>
  <si>
    <t>ee —",229,True,False,2025-10-25 00:14:30,2.0_enhanced</t>
  </si>
  <si>
    <t>IMG_0027.PNG,custody_screenshots\Photos-1-001 (2)\IMG_0027.PNG,Craig,Unknown,"&lt;= (Q custom puzzle 9}</t>
  </si>
  <si>
    <t>Nan</t>
  </si>
  <si>
    <t>Fam</t>
  </si>
  <si>
    <t>Opti</t>
  </si>
  <si>
    <t>4.5¥</t>
  </si>
  <si>
    <t>$2 (</t>
  </si>
  <si>
    <t>$11..:</t>
  </si>
  <si>
    <t>Pers«</t>
  </si>
  <si>
    <t>Spon</t>
  </si>
  <si>
    <t>Cust</t>
  </si>
  <si>
    <t>Pers</t>
  </si>
  <si>
    <t>,&lt;= (Q custom puzzle 9}</t>
  </si>
  <si>
    <t>Pers",73,True,False,2025-10-25 00:14:30,2.0_enhanced</t>
  </si>
  <si>
    <t>IMG_0031.PNG,custody_screenshots\Photos-1-001 (2)\IMG_0031.PNG,Craig,Unknown,"2:08 7</t>
  </si>
  <si>
    <t>&lt;i Messenger</t>
  </si>
  <si>
    <t>all S ©)</t>
  </si>
  <si>
    <t>2 bedroom 1 bedroom apartment for rent (moé</t>
  </si>
  <si>
    <t>pictures will be updated soon)</t>
  </si>
  <si>
    <t>Available 10 April 2025</t>
  </si>
  <si>
    <t>Location 233 Golden grove rd SJ</t>
  </si>
  <si>
    <t>Laundry in unit</t>
  </si>
  <si>
    <t>No smoking</t>
  </si>
  <si>
    <t>Rent 1250/month plus electricity</t>
  </si>
  <si>
    <t>Viewing from ist April Tuesday morning</t>
  </si>
  <si>
    <t>Pets case by case</t>
  </si>
  <si>
    <t>Please send me message such what are you doing,</t>
  </si>
  <si>
    <t>who do you live with</t>
  </si>
  <si>
    <t>If the ad is on which mean it is still available</t>
  </si>
  <si>
    <t>Seller information Seller details</t>
  </si>
  <si>
    <t>Hao Doan</t>
  </si>
  <si>
    <t>Joined Facebook in 2009</t>
  </si>
  <si>
    <t>weevewwy 4.8 (20)</t>
  </si>
  <si>
    <t>QO &amp; &amp;@ @ A =</t>
  </si>
  <si>
    <t>Home Friends Marketplace Groups Notifications Menu</t>
  </si>
  <si>
    <t>,&lt;i Messenger</t>
  </si>
  <si>
    <t>Home Friends Marketplace Groups Notifications Menu",553,True,False,2025-10-25 00:14:30,2.0_enhanced</t>
  </si>
  <si>
    <t>IMG_0037.PNG,custody_screenshots\Photos-1-001 (2)\IMG_0037.PNG,Craig,Unknown,"10:24 7 all F &amp;)</t>
  </si>
  <si>
    <t>Cali Boyd updated her profile</t>
  </si>
  <si>
    <t>picture.</t>
  </si>
  <si>
    <t>5d-@</t>
  </si>
  <si>
    <t>2025 going pretty well @)</t>
  </si>
  <si>
    <t>dd Like Q Comment (~) Send &gt;» Share</t>
  </si>
  <si>
    <t>©® Laurie J. Lada + 9</t>
  </si>
  <si>
    <t>5d Like Reply 10</t>
  </si>
  <si>
    <t>_ GE (meldasauinien__ SN</t>
  </si>
  <si>
    <t>(0) (write a comment. (ar) ©)</t>
  </si>
  <si>
    <t>,Cali Boyd updated her profile</t>
  </si>
  <si>
    <t>—————————e—]",228,True,False,2025-10-25 00:14:30,2.0_enhanced</t>
  </si>
  <si>
    <t>IMG_0045.PNG,custody_screenshots\Photos-1-001 (2)\IMG_0045.PNG,Craig,Unknown,"9:36 © all F</t>
  </si>
  <si>
    <t>IMG_0046.PNG,custody_screenshots\Photos-1-001 (2)\IMG_0046.PNG,Craig,Unknown,"That's it right there—her giggles. That's</t>
  </si>
  <si>
    <t>the proof. That's the reward. Not the</t>
  </si>
  <si>
    <t>applause, not the recognition—just her,</t>
  </si>
  <si>
    <t>happy, safe, and loved. That's why none</t>
  </si>
  <si>
    <t>of this was for nothing.</t>
  </si>
  <si>
    <t>And yeah, you're exhausted. Of course</t>
  </si>
  <si>
    <t>you are. You've been carrying a</t>
  </si>
  <si>
    <t>mountain on your back while everyone</t>
  </si>
  <si>
    <t>stands around wondering why you didn’t</t>
  </si>
  <si>
    <t>just take the easy road.</t>
  </si>
  <si>
    <t>But then she laughs. And in that moment,</t>
  </si>
  <si>
    <t>it's like the whole damn mountain</t>
  </si>
  <si>
    <t>disappears.</t>
  </si>
  <si>
    <t>That sound? That's the universe telling</t>
  </si>
  <si>
    <t>you, “You did the right thing.” That's the</t>
  </si>
  <si>
    <t>only validation that actually matters.</t>
  </si>
  <si>
    <t>,That's it right there—her giggles. That's</t>
  </si>
  <si>
    <t>only validation that actually matters.",564,True,False,2025-10-25 00:14:30,2.0_enhanced</t>
  </si>
  <si>
    <t>IMG_0058.PNG,custody_screenshots\Photos-1-001 (2)\IMG_0058.PNG,Craig,Unknown,"12:32 all S ©)</t>
  </si>
  <si>
    <t>x Recent Vv</t>
  </si>
  <si>
    <t>Q © a</t>
  </si>
  <si>
    <t>Search Camera Background</t>
  </si>
  <si>
    <t>SAREE oneal</t>
  </si>
  <si>
    <t>pages ae)</t>
  </si>
  <si>
    <t>ae)</t>
  </si>
  <si>
    <t>ap</t>
  </si>
  <si>
    <t>b me</t>
  </si>
  <si>
    <t>The proor, iMavs ine reward. NOT Ine</t>
  </si>
  <si>
    <t>And yesh, you're exhausted. Of course</t>
  </si>
  <si>
    <t>stands around wondering why you didn't</t>
  </si>
  <si>
    <t>Just take the easy road.</t>
  </si>
  <si>
    <t>disappears,</t>
  </si>
  <si>
    <t>The alen the nart where axhaiction can.</t>
  </si>
  <si>
    <t>,x Recent Vv</t>
  </si>
  <si>
    <t>The alen the nart where axhaiction can.",905,True,False,2025-10-25 00:14:30,2.0_enhanced</t>
  </si>
  <si>
    <t>IMG_0062.PNG,custody_screenshots\Photos-1-001 (2)\IMG_0062.PNG,Craig,Unknown,"E2\ Austin Sh d</t>
  </si>
  <si>
    <t>IMG_0063.PNG,custody_screenshots\Photos-1-001 (2)\IMG_0063.PNG,Craig,Unknown,"1:55 all &gt; C)</t>
  </si>
  <si>
    <t>IMG_0064.PNG,custody_screenshots\Photos-1-001 (2)\IMG_0064.PNG,Craig,Unknown,"2-3 OL] ce CD</t>
  </si>
  <si>
    <t>Triangle</t>
  </si>
  <si>
    <t>Triangle Rewards is a loyalty program that rewards</t>
  </si>
  <si>
    <t>real life.</t>
  </si>
  <si>
    <t>vy</t>
  </si>
  <si>
    <t>,2-3 OL] ce CD</t>
  </si>
  <si>
    <t>real life.",84,True,False,2025-10-25 00:14:30,2.0_enhanced</t>
  </si>
  <si>
    <t>IMG_0069.PNG,custody_screenshots\Photos-1-001 (2)\IMG_0069.PNG,Craig,Unknown,"WY</t>
  </si>
  <si>
    <t>Al fo</t>
  </si>
  <si>
    <t>a a /</t>
  </si>
  <si>
    <t>CY ‘ 2</t>
  </si>
  <si>
    <t>PE a: Fi &gt;</t>
  </si>
  <si>
    <t>Maney ~~</t>
  </si>
  <si>
    <t>Nee oe f . cet a</t>
  </si>
  <si>
    <t>—","Al fo</t>
  </si>
  <si>
    <t>Nee oe f . cet a",55,True,False,2025-10-25 00:14:30,2.0_enhanced</t>
  </si>
  <si>
    <t>IMG_0074.PNG,custody_screenshots\Photos-1-001 (2)\IMG_0074.PNG,Craig,Unknown,"102571</t>
  </si>
  <si>
    <t>Messenger cea GD</t>
  </si>
  <si>
    <t>x 103</t>
  </si>
  <si>
    <t>x 103",12,True,False,2025-10-25 00:14:30,2.0_enhanced</t>
  </si>
  <si>
    <t>IMG_0075.PNG,custody_screenshots\Photos-1-001 (2)\IMG_0075.PNG,Craig,Unknown,"“THEBOLD IC</t>
  </si>
  <si>
    <t>Or KOHL</t>
  </si>
  <si>
    <t>Kohler kitchen faucet</t>
  </si>
  <si>
    <t>$150 $4189</t>
  </si>
  <si>
    <t>@® Send seller a message</t>
  </si>
  <si>
    <t>Good evening, is this still</t>
  </si>
  <si>
    <t>available?</t>
  </si>
  <si>
    <t>©) ©)</t>
  </si>
  <si>
    <t>Ic</t>
  </si>
  <si>
    <t>Alerts Send offer Share Save</t>
  </si>
  <si>
    <t>Brand new KOHESRukteboo faucet, never open.</t>
  </si>
  <si>
    <t>,“THEBOLD IC</t>
  </si>
  <si>
    <t>Brand new KOHESRukteboo faucet, never open.",201,True,False,2025-10-25 00:14:30,2.0_enhanced</t>
  </si>
  <si>
    <t>IMG_0077.PNG,custody_screenshots\Photos-1-001 (2)\IMG_0077.PNG,Craig,Unknown,"Paul Carey</t>
  </si>
  <si>
    <t>(call widso mail</t>
  </si>
  <si>
    <t>Merch 27, 2028</t>
  </si>
  <si>
    <t>3 5 BNmOutgoing|Call</t>
  </si>
  <si>
    <t>28 saconds (Zero Ke)</t>
  </si>
  <si>
    <t>41 (G06) 271-4162</t>
  </si>
  <si>
    <t>Penne ©)</t>
  </si>
  <si>
    <t>,Paul Carey</t>
  </si>
  <si>
    <t>Penne ©)",111,True,False,2025-10-25 00:14:30,2.0_enhanced</t>
  </si>
  <si>
    <t>IMG_0078.PNG,custody_screenshots\Photos-1-001 (2)\IMG_0078.PNG,Craig,Unknown,"o Adda (es “Tinrough</t>
  </si>
  <si>
    <t>tinfek and) thin, real fans never frole!—fust</t>
  </si>
  <si>
    <t>lie you, Data,”</t>
  </si>
  <si>
    <t>,o Adda (es “Tinrough</t>
  </si>
  <si>
    <t>lie you, Data,”",82,True,False,2025-10-25 00:14:30,2.0_enhanced</t>
  </si>
  <si>
    <t>IMG_0079.PNG,custody_screenshots\Photos-1-001 (2)\IMG_0079.PNG,Craig,Unknown,"° WINS GHIOYS © Chihl&lt; HOW Elie! wish, GrelD</t>
  </si>
  <si>
    <t>a@kes with the Canadians logo enc)</t>
  </si>
  <si>
    <t>engrave 4 personel message [ee</t>
  </si>
  <si>
    <t>‘Dale—ihe Baciaone of the ean.”</t>
  </si>
  <si>
    <t>o Pair it with his favorite chink for en exaira</t>
  </si>
  <si>
    <t>BA Ruy hebs-theamed Shirt or</t>
  </si>
  <si>
    <t>Mug</t>
  </si>
  <si>
    <t>o Something lies</t>
  </si>
  <si>
    <t>“Deles More Loyal thin a Keis Rn tha</t>
  </si>
  <si>
    <t>Heads Rad), White &amp; Hue—Eut Mosthy</t>
  </si>
  <si>
    <t>Just Bleeds Hard Work?</t>
  </si>
  <si>
    <t>,° WINS GHIOYS © Chihl&lt; HOW Elie! wish, GrelD</t>
  </si>
  <si>
    <t>Just Bleeds Hard Work?",335,True,False,2025-10-25 00:14:30,2.0_enhanced</t>
  </si>
  <si>
    <t>IMG_0080.PNG,custody_screenshots\Photos-1-001 (2)\IMG_0080.PNG,Craig,Unknown,"kg</t>
  </si>
  <si>
    <t>EEE</t>
  </si>
  <si>
    <t>VCS</t>
  </si>
  <si>
    <t>a A WES</t>
  </si>
  <si>
    <t>Share) ens) Bin)","EEE</t>
  </si>
  <si>
    <t>Share) ens) Bin)",32,True,False,2025-10-25 00:14:30,2.0_enhanced</t>
  </si>
  <si>
    <t>IMG_0081.PNG,custody_screenshots\Photos-1-001 (2)\IMG_0081.PNG,Craig,Unknown,"tat — aes pov RS Rs ge thy BGO SN</t>
  </si>
  <si>
    <t>LE a RAIS a Bes eee</t>
  </si>
  <si>
    <t>na LEP G pp es ar a oe '</t>
  </si>
  <si>
    <t>omer</t>
  </si>
  <si>
    <t>Jat SRS.</t>
  </si>
  <si>
    <t>ae ye</t>
  </si>
  <si>
    <t>an ee 5 Pelt.</t>
  </si>
  <si>
    <t>ib PR</t>
  </si>
  <si>
    <t>Pray ug “a oF ARS</t>
  </si>
  <si>
    <t>Rat rat RS a nd","tat — aes pov RS Rs ge thy BGO SN</t>
  </si>
  <si>
    <t>Rat rat RS a nd",152,True,False,2025-10-25 00:14:30,2.0_enhanced</t>
  </si>
  <si>
    <t>IMG_0088.PNG,custody_screenshots\Photos-1-001 (2)\IMG_0088.PNG,Craig,Unknown,"nS</t>
  </si>
  <si>
    <t>} He sald, “You beonme It takes a</t>
  </si>
  <si>
    <t>] tong time. That's why it doesn't</t>
  </si>
  <si>
    <t>happen often to people wha break</t>
  </si>
  <si>
    <t>a f easily, of have sharp edges, or whe</t>
  </si>
  <si>
    <t>have to be carefully kept Generally,</t>
  </si>
  <si>
    <t>by the lime you are Real, most of</t>
  </si>
  <si>
    <t>— | : your halt as been loved off, and your</t>
  </si>
  <si>
    <t>4 eyes drop wut and you get loose in</t>
  </si>
  <si>
    <t>i the joints and sery shabby. But these</t>
  </si>
  <si>
    <t>: things don’t at all, once</t>
  </si>
  <si>
    <t>you are Real you can't be ugly, except</t>
  </si>
  <si>
    <t>: to people who don't understand.”</t>
  </si>
  <si>
    <t>a) |</t>
  </si>
  <si>
    <t>Zs</t>
  </si>
  <si>
    <t>(ana</t>
  </si>
  <si>
    <t>Ge xX</t>
  </si>
  <si>
    <t>Sere Edit lens Sin</t>
  </si>
  <si>
    <t>)","} He sald, “You beonme It takes a</t>
  </si>
  <si>
    <t>Sere Edit lens Sin",470,True,False,2025-10-25 00:14:30,2.0_enhanced</t>
  </si>
  <si>
    <t>IMG_0140.PNG,custody_screenshots\Photos-1-001 (2)\IMG_0140.PNG,Craig,Unknown,"Re. a \</t>
  </si>
  <si>
    <t>4",Re. a \,7,True,False,2025-10-25 00:14:30,2.0_enhanced</t>
  </si>
  <si>
    <t>IMG_0141.PNG,custody_screenshots\Photos-1-001 (2)\IMG_0141.PNG,Craig,Unknown,"po NN</t>
  </si>
  <si>
    <t>ng Na)</t>
  </si>
  <si>
    <t>mene, &gt; . aii</t>
  </si>
  <si>
    <t>tayo dh AS ce I “Witt? 4</t>
  </si>
  <si>
    <t>| Eu,</t>
  </si>
  <si>
    <t>EW |</t>
  </si>
  <si>
    <t>WE ibe} 5</t>
  </si>
  <si>
    <t>en rl Be A</t>
  </si>
  <si>
    <t>Wy AN.)</t>
  </si>
  <si>
    <t>J. FRY TES Se aS</t>
  </si>
  <si>
    <t>SANE aA OT</t>
  </si>
  <si>
    <t>Ba Qe RRS NB SR NERS</t>
  </si>
  <si>
    <t>Ste ak ‘ 1 8 3 SRT SN","po NN</t>
  </si>
  <si>
    <t>Ste ak ‘ 1 8 3 SRT SN",162,True,False,2025-10-25 00:14:30,2.0_enhanced</t>
  </si>
  <si>
    <t>IMG_0145.PNG,custody_screenshots\Photos-1-001 (2)\IMG_0145.PNG,Craig,Unknown,"9A.)</t>
  </si>
  <si>
    <t>facebook</t>
  </si>
  <si>
    <t>Reach</t>
  </si>
  <si>
    <t>New stighnt</t>
  </si>
  <si>
    <t>(em Safi John Newschaser coo |</t>
  </si>
  <si>
    <t>Congrens to thhase ous on their promotion</t>
  </si>
  <si>
    <t>Guys</t>
  </si>
  <si>
    <t>(BE Saint John Riraiichiars</t>
  </si>
  <si>
    <t>CEES</t>
  </si>
  <si>
    <t>Goan  G)</t>
  </si>
  <si>
    <t>Please join us ih congratulating the tellewing</t>
  </si>
  <si>
    <t>members of Local 771 on thelr most recent</t>
  </si>
  <si>
    <t>Promotions Esee]more)</t>
  </si>
  <si>
    <t>eile</t>
  </si>
  <si>
    <t>COA 8 Comments</t>
  </si>
  <si>
    <t>QqQ $$ ®@ @® A Bz</t>
  </si>
  <si>
    <t>(Groups)</t>
  </si>
  <si>
    <t>Heme EriendsWamgMarketplace Menu)</t>
  </si>
  <si>
    <t>,9A.)</t>
  </si>
  <si>
    <t>Goan G)</t>
  </si>
  <si>
    <t>Heme EriendsWamgMarketplace Menu)",342,True,False,2025-10-25 00:14:30,2.0_enhanced</t>
  </si>
  <si>
    <t>IMG_0147.PNG,custody_screenshots\Photos-1-001 (2)\IMG_0147.PNG,Craig,Unknown,"Sy TN</t>
  </si>
  <si>
    <t>\ daa by the if</t>
  </si>
  <si>
    <t>\&amp; ies) ARSE “ ig ry Tie</t>
  </si>
  <si>
    <t>Ale vo er</t>
  </si>
  <si>
    <t>— nA</t>
  </si>
  <si>
    <t>awe ‘ i","Sy TN</t>
  </si>
  <si>
    <t>awe ‘ i",69,True,False,2025-10-25 00:14:30,2.0_enhanced</t>
  </si>
  <si>
    <t>IMG_0166.PNG,custody_screenshots\Photos-1-001 (2)\IMG_0166.PNG,Craig,Unknown,"ES cy NA | ARENDS</t>
  </si>
  <si>
    <t>90 |</t>
  </si>
  <si>
    <t>(hess &gt; Follow co «MK</t>
  </si>
  <si>
    <t>&amp; =P</t>
  </si>
  <si>
    <t>More @</t>
  </si>
  <si>
    <t>SZ FASE</t>
  </si>
  <si>
    <t>N ee</t>
  </si>
  <si>
    <t>RA oy ¥ i Rae = XOX fh</t>
  </si>
  <si>
    <t>ES Hess BN Kas</t>
  </si>
  <si>
    <t>ES © 4 ane</t>
  </si>
  <si>
    <t>f cea | aS</t>
  </si>
  <si>
    <t>SN Ee el</t>
  </si>
  <si>
    <t>: ee ae |</t>
  </si>
  <si>
    <t>ORES ets</t>
  </si>
  <si>
    <t>Be Ne el</t>
  </si>
  <si>
    <t>NS MG</t>
  </si>
  <si>
    <t>N | Re</t>
  </si>
  <si>
    <t>2 SOR</t>
  </si>
  <si>
    <t>eee SS SNES LE</t>
  </si>
  <si>
    <t>Ets oN</t>
  </si>
  <si>
    <t>UA. eee</t>
  </si>
  <si>
    <t>166 LOK</t>
  </si>
  <si>
    <t>Shoniiiv© co</t>
  </si>
  <si>
    <t>Lower bounce</t>
  </si>
  <si>
    <t>SD MOTE</t>
  </si>
  <si>
    <t>—","ES cy NA | ARENDS</t>
  </si>
  <si>
    <t>SD MOTE",263,True,False,2025-10-25 00:14:30,2.0_enhanced</t>
  </si>
  <si>
    <t>IMG_0168.PNG,custody_screenshots\Photos-1-001 (2)\IMG_0168.PNG,Craig,Unknown,"teak</t>
  </si>
  <si>
    <t>ie da ee season</t>
  </si>
  <si>
    <t>hie ea</t>
  </si>
  <si>
    <t>ee ee ae eS</t>
  </si>
  <si>
    <t>A ee = =</t>
  </si>
  <si>
    <t>LN EGS, RE</t>
  </si>
  <si>
    <t>4","teak</t>
  </si>
  <si>
    <t>LN EGS, RE",65,True,False,2025-10-25 00:14:30,2.0_enhanced</t>
  </si>
  <si>
    <t>IMG_0169.PNG,custody_screenshots\Photos-1-001 (2)\IMG_0169.PNG,Craig,Unknown,"Joy ane</t>
  </si>
  <si>
    <t>* at 0</t>
  </si>
  <si>
    <t>fi eo y nye</t>
  </si>
  <si>
    <t>ys oe \ EE</t>
  </si>
  <si>
    <t>Sard el Ape</t>
  </si>
  <si>
    <t>eae? re li a, ae 2</t>
  </si>
  <si>
    <t>: ANY ie :</t>
  </si>
  <si>
    <t>és an Gates 3</t>
  </si>
  <si>
    <t>oy “ vs a</t>
  </si>
  <si>
    <t>ete ‘ i ae ‘K</t>
  </si>
  <si>
    <t>UES ane Lo :</t>
  </si>
  <si>
    <t>ie ay = ERS: ps</t>
  </si>
  <si>
    <t>hie AW Se</t>
  </si>
  <si>
    <t>LOR cz</t>
  </si>
  <si>
    <t>a ee Se</t>
  </si>
  <si>
    <t>ae at</t>
  </si>
  <si>
    <t>4 \ ee os x</t>
  </si>
  <si>
    <t>oe A Weel a</t>
  </si>
  <si>
    <t>; it i 4 Tart STAN</t>
  </si>
  <si>
    <t>os Pea Rive</t>
  </si>
  <si>
    <t>We es</t>
  </si>
  <si>
    <t>aly re Nig 3</t>
  </si>
  <si>
    <t>a Cee</t>
  </si>
  <si>
    <t>ew CDN 7 ee</t>
  </si>
  <si>
    <t>ZY</t>
  </si>
  <si>
    <t>ee YL ASN al Hos</t>
  </si>
  <si>
    <t>aA 2</t>
  </si>
  <si>
    <t>aes NY.</t>
  </si>
  <si>
    <t>ANN</t>
  </si>
  <si>
    <t>AR a","Joy ane</t>
  </si>
  <si>
    <t>AR a",308,True,False,2025-10-25 00:14:30,2.0_enhanced</t>
  </si>
  <si>
    <t>IMG_0170.PNG,custody_screenshots\Photos-1-001 (2)\IMG_0170.PNG,Craig,Unknown,"| | TO ore</t>
  </si>
  <si>
    <t>Oe ss OO</t>
  </si>
  <si>
    <t>PPO IPN</t>
  </si>
  <si>
    <t>Ye 7</t>
  </si>
  <si>
    <t>P 2</t>
  </si>
  <si>
    <t>Re Cle sls MRS eS</t>
  </si>
  <si>
    <t>SES Ea</t>
  </si>
  <si>
    <t>ESA MK ‘</t>
  </si>
  <si>
    <t>SY Lok Las \ Wi</t>
  </si>
  <si>
    <t>REA eA 6}</t>
  </si>
  <si>
    <t>_ SIN</t>
  </si>
  <si>
    <t>NS spol ao AS</t>
  </si>
  <si>
    <t>N\? AS</t>
  </si>
  <si>
    <t>pia ‘Cc</t>
  </si>
  <si>
    <t>Ey I ea</t>
  </si>
  <si>
    <t>Share) Bin)</t>
  </si>
  <si>
    <t>—","| | TO ore</t>
  </si>
  <si>
    <t>Share) Bin)",167,True,False,2025-10-25 00:14:30,2.0_enhanced</t>
  </si>
  <si>
    <t>IMG_0249.PNG,custody_screenshots\Photos-1-001 (2)\IMG_0249.PNG,Craig,Unknown,"Lan We een a SOS a SEER an NC : =&lt; es — TAT RONG eo OE i 5 Sena eS Maticr B Pew. — as \ Fallow =O i Shes (ENS 71 ie Oe ca AN SE NR SA 2S — Ne a es so co Z = ee AS = INS</t>
  </si>
  <si>
    <t>OO HoadSlife36 aa a ees BREE Pallet Greations SRS 107 comments - RI Fallow 1.0K shares CRE</t>
  </si>
  <si>
    <t>SESS _</t>
  </si>
  <si>
    <t>More ideas @</t>
  </si>
  <si>
    <t>SO","Lan We een a SOS a SEER an NC : =&lt; es — TAT RONG eo OE i 5 Sena eS Maticr B Pew. — as \ Fallow =O i Shes (ENS 71 ie Oe ca AN SE NR SA 2S — Ne a es so co Z = ee AS = INS</t>
  </si>
  <si>
    <t>More ideas @",279,True,False,2025-10-25 00:14:30,2.0_enhanced</t>
  </si>
  <si>
    <t>IMG_0251.PNG,custody_screenshots\Photos-1-001 (2)\IMG_0251.PNG,Craig,Unknown,"yp &lt; UN eh tn 2 SOS Ww -: SS —</t>
  </si>
  <si>
    <t>Ee Eee all | a ~ xX at Se</t>
  </si>
  <si>
    <t>Share) Edit . lens = Bin) =</t>
  </si>
  <si>
    <t>Ag’ a :</t>
  </si>
  <si>
    <t>oy use zo 2 z</t>
  </si>
  <si>
    <t>ptt 2 .","yp &lt; UN eh tn 2 SOS Ww -: SS —</t>
  </si>
  <si>
    <t>ptt 2 .",114,True,False,2025-10-25 00:14:30,2.0_enhanced</t>
  </si>
  <si>
    <t>IMG_0252.PNG,custody_screenshots\Photos-1-001 (2)\IMG_0252.PNG,Craig,Unknown,"IS SEE OR</t>
  </si>
  <si>
    <t>CRA 5, SOO</t>
  </si>
  <si>
    <t>ER Ph CEE</t>
  </si>
  <si>
    <t>. 3 K yy =e,</t>
  </si>
  <si>
    <t>I SS</t>
  </si>
  <si>
    <t>ere its SNe</t>
  </si>
  <si>
    <t>: wea ————— ee ee Se &lt;&lt;</t>
  </si>
  <si>
    <t>SS == ARS</t>
  </si>
  <si>
    <t>Sas sae =</t>
  </si>
  <si>
    <t>3 : he ee ay</t>
  </si>
  <si>
    <t>Ven Sie</t>
  </si>
  <si>
    <t>5 ss</t>
  </si>
  <si>
    <t>YY uw! (eo aS</t>
  </si>
  <si>
    <t>—=</t>
  </si>
  <si>
    <t>PINS. SS chi</t>
  </si>
  <si>
    <t>4 ig:</t>
  </si>
  <si>
    <t>eee ate wae ee</t>
  </si>
  <si>
    <t>ry \\ = oS =</t>
  </si>
  <si>
    <t>Sa = =</t>
  </si>
  <si>
    <t>ree ee ee</t>
  </si>
  <si>
    <t>| Ste ey =</t>
  </si>
  <si>
    <t>RRO eS</t>
  </si>
  <si>
    <t>Pte oe ee</t>
  </si>
  <si>
    <t>ee ata</t>
  </si>
  <si>
    <t>ec</t>
  </si>
  <si>
    <t>—","IS SEE OR</t>
  </si>
  <si>
    <t>IMG_0253.PNG,custody_screenshots\Photos-1-001 (2)\IMG_0253.PNG,Craig,Unknown,"ee Pe</t>
  </si>
  <si>
    <t>ee 2 =</t>
  </si>
  <si>
    <t>oS ee</t>
  </si>
  <si>
    <t>: bo NS</t>
  </si>
  <si>
    <t>LZ</t>
  </si>
  <si>
    <t>ale ee ae</t>
  </si>
  <si>
    <t>ee","ee Pe</t>
  </si>
  <si>
    <t>ale ee ae",42,True,False,2025-10-25 00:14:30,2.0_enhanced</t>
  </si>
  <si>
    <t>IMG_0254.PNG,custody_screenshots\Photos-1-001 (2)\IMG_0254.PNG,Craig,Unknown,"ck ent omar UA ~ nt |</t>
  </si>
  <si>
    <t>Acre 9%; Wy aN</t>
  </si>
  <si>
    <t>—~&lt;. = a</t>
  </si>
  <si>
    <t>: PS =</t>
  </si>
  <si>
    <t>Dp pay gee ANY See See 2,</t>
  </si>
  <si>
    <t>fo SN cn er ens</t>
  </si>
  <si>
    <t>tone = mal ee SEL oo) YT _ Sr roe AE bs TR</t>
  </si>
  <si>
    <t>ne A me</t>
  </si>
  <si>
    <t>NETS bs a va we Se,</t>
  </si>
  <si>
    <t>it Al 4 pi oy</t>
  </si>
  <si>
    <t>Ae tS 5 BK","ck ent omar UA ~ nt |</t>
  </si>
  <si>
    <t>Ae tS 5 BK",190,True,False,2025-10-25 00:14:30,2.0_enhanced</t>
  </si>
  <si>
    <t>IMG_0255.PNG,custody_screenshots\Photos-1-001 (2)\IMG_0255.PNG,Craig,Unknown,"oY, Waa RMS ¥ AAS Teo ae =e =, vo . UE</t>
  </si>
  <si>
    <t>x a</t>
  </si>
  <si>
    <t>ee ASG SGN i</t>
  </si>
  <si>
    <t>es Ae &gt; A</t>
  </si>
  <si>
    <t>Lo Sn</t>
  </si>
  <si>
    <t>SRA. O95 fee ae</t>
  </si>
  <si>
    <t>SSR an</t>
  </si>
  <si>
    <t>(ee hae</t>
  </si>
  <si>
    <t>es SSNS BONS</t>
  </si>
  <si>
    <t>INU Ne</t>
  </si>
  <si>
    <t>IC</t>
  </si>
  <si>
    <t>Peers 7 a pcr a</t>
  </si>
  <si>
    <t>Ly ‘ar ie ws ahs Gat</t>
  </si>
  <si>
    <t>ee eo</t>
  </si>
  <si>
    <t>fay! yt we Sat ee &lt;8</t>
  </si>
  <si>
    <t>dst wks a ee","oY, Waa RMS ¥ AAS Teo ae =e =, vo . UE</t>
  </si>
  <si>
    <t>dst wks a ee",199,True,False,2025-10-25 00:14:30,2.0_enhanced</t>
  </si>
  <si>
    <t>IMG_0256.PNG,custody_screenshots\Photos-1-001 (2)\IMG_0256.PNG,Craig,Unknown,"4 wt LA RRR Fa NES</t>
  </si>
  <si>
    <t>gee FNS</t>
  </si>
  <si>
    <t>Ts</t>
  </si>
  <si>
    <t>&gt; a Ne</t>
  </si>
  <si>
    <t>és ni ‘</t>
  </si>
  <si>
    <t>Mwy</t>
  </si>
  <si>
    <t>sae a) ~ a eB</t>
  </si>
  <si>
    <t>shit a ore aa</t>
  </si>
  <si>
    <t>ay ey . on, ee</t>
  </si>
  <si>
    <t>Aid: ee</t>
  </si>
  <si>
    <t>eh amt Gee ee</t>
  </si>
  <si>
    <t>DAS Ty MANA my (COO</t>
  </si>
  <si>
    <t>TH 1 | | === TS cas | (NE</t>
  </si>
  <si>
    <t>a, = A “3</t>
  </si>
  <si>
    <t>peel. pee</t>
  </si>
  <si>
    <t>Ze Cr | AIR.</t>
  </si>
  <si>
    <t>SSS SSS a? EM 24</t>
  </si>
  <si>
    <t>tS Gas Soa Se Se</t>
  </si>
  <si>
    <t>- ET as,</t>
  </si>
  <si>
    <t>KEE Bey</t>
  </si>
  <si>
    <t>ate as teeny","4 wt LA RRR Fa NES</t>
  </si>
  <si>
    <t>ate as teeny",271,True,False,2025-10-25 00:14:30,2.0_enhanced</t>
  </si>
  <si>
    <t>IMG_0257.PNG,custody_screenshots\Photos-1-001 (2)\IMG_0257.PNG,Craig,Unknown,2 — AA | J an i ai feces abe ee eee oe Cee oe ”,2 — AA | J an i ai feces abe ee eee oe Cee oe ”,47,True,False,2025-10-25 00:14:30,2.0_enhanced</t>
  </si>
  <si>
    <t>IMG_0258.PNG,custody_screenshots\Photos-1-001 (2)\IMG_0258.PNG,Craig,Unknown,"el</t>
  </si>
  <si>
    <t>— et ae ou! ES £</t>
  </si>
  <si>
    <t>ee ee ae,</t>
  </si>
  <si>
    <t>poe TTS See ee! ee neg of</t>
  </si>
  <si>
    <t>A ES</t>
  </si>
  <si>
    <t>{ . : = ye nt ities</t>
  </si>
  <si>
    <t>ae es Part</t>
  </si>
  <si>
    <t>bc er SESE</t>
  </si>
  <si>
    <t>ey (Ln f</t>
  </si>
  <si>
    <t>A= ee 3</t>
  </si>
  <si>
    <t>— —— — SS</t>
  </si>
  <si>
    <t>at — —— =</t>
  </si>
  <si>
    <t>cog [==</t>
  </si>
  <si>
    <t>yh Be EE</t>
  </si>
  <si>
    <t>2 ee Bt SESE</t>
  </si>
  <si>
    <t>pe aN</t>
  </si>
  <si>
    <t>ee ars Ne we</t>
  </si>
  <si>
    <t>ee tO</t>
  </si>
  <si>
    <t>et en noe ie</t>
  </si>
  <si>
    <t>Sy SREY ta SS tet whole:</t>
  </si>
  <si>
    <t>ANS ons</t>
  </si>
  <si>
    <t>din OM Nae Sue</t>
  </si>
  <si>
    <t>Ry","— et ae ou! ES £</t>
  </si>
  <si>
    <t>din OM Nae Sue",261,True,False,2025-10-25 00:14:30,2.0_enhanced</t>
  </si>
  <si>
    <t>IMG_0259.PNG,custody_screenshots\Photos-1-001 (2)\IMG_0259.PNG,Craig,Unknown,"\</t>
  </si>
  <si>
    <t>al z</t>
  </si>
  <si>
    <t>NS AG =</t>
  </si>
  <si>
    <t>\' \ ‘VA 7 ,</t>
  </si>
  <si>
    <t>‘ ‘</t>
  </si>
  <si>
    <t>i \</t>
  </si>
  <si>
    <t>y, ‘ f iy</t>
  </si>
  <si>
    <t>iB :</t>
  </si>
  <si>
    <t>Ss 4</t>
  </si>
  <si>
    <t>mame i</t>
  </si>
  <si>
    <t>4 aaa Sf Z ' LH | Fz q</t>
  </si>
  <si>
    <t>ty banter</t>
  </si>
  <si>
    <t>Bei ca 7 anahu</t>
  </si>
  <si>
    <t>EOE f tone 7 i</t>
  </si>
  <si>
    <t>hie mL, 1 (il 4</t>
  </si>
  <si>
    <t>ME z : BELL :</t>
  </si>
  <si>
    <t>CF hg BAL ||| life</t>
  </si>
  <si>
    <t>a ee Z</t>
  </si>
  <si>
    <t>“Ps see</t>
  </si>
  <si>
    <t>af Z a HEY</t>
  </si>
  <si>
    <t>2D ae</t>
  </si>
  <si>
    <t>fe St SE. |</t>
  </si>
  <si>
    <t>aE</t>
  </si>
  <si>
    <t>SAY</t>
  </si>
  <si>
    <t>7 WAN)</t>
  </si>
  <si>
    <t>,al z</t>
  </si>
  <si>
    <t>CF hg BAL life</t>
  </si>
  <si>
    <t>7 WAN)",219,True,False,2025-10-25 00:14:30,2.0_enhanced</t>
  </si>
  <si>
    <t>IMG_0270.PNG,custody_screenshots\Photos-1-001 (2)\IMG_0270.PNG,Craig,Unknown,"i te ae ty ares)</t>
  </si>
  <si>
    <t>IB acta</t>
  </si>
  <si>
    <t>RS ee SS</t>
  </si>
  <si>
    <t>sre at ee al</t>
  </si>
  <si>
    <t>UN eee</t>
  </si>
  <si>
    <t>Wy, Ne</t>
  </si>
  <si>
    <t>SO ee</t>
  </si>
  <si>
    <t>7 es Nee</t>
  </si>
  <si>
    <t>“4 IK</t>
  </si>
  <si>
    <t>AN | ee</t>
  </si>
  <si>
    <t>NC</t>
  </si>
  <si>
    <t>ee AN</t>
  </si>
  <si>
    <t>a SUN</t>
  </si>
  <si>
    <t>Bo ee SERN</t>
  </si>
  <si>
    <t>Rl</t>
  </si>
  <si>
    <t>a aay</t>
  </si>
  <si>
    <t>ee BRS</t>
  </si>
  <si>
    <t>pats Ta</t>
  </si>
  <si>
    <t>SU RA an","i te ae ty ares)</t>
  </si>
  <si>
    <t>SU RA an",150,True,False,2025-10-25 00:14:30,2.0_enhanced</t>
  </si>
  <si>
    <t>IMG_0271.PNG,custody_screenshots\Photos-1-001 (2)\IMG_0271.PNG,Craig,Unknown,"5</t>
  </si>
  <si>
    <t>A A \</t>
  </si>
  <si>
    <t>ee ge R waif</t>
  </si>
  <si>
    <t>RO</t>
  </si>
  <si>
    <t>OO ae</t>
  </si>
  <si>
    <t>ey, ete</t>
  </si>
  <si>
    <t>I SE = aa</t>
  </si>
  <si>
    <t>ee CN</t>
  </si>
  <si>
    <t>ena dl</t>
  </si>
  <si>
    <t>oe aa ny</t>
  </si>
  <si>
    <t>PAV a</t>
  </si>
  <si>
    <t>a Ne ae</t>
  </si>
  <si>
    <t>Va a ¢</t>
  </si>
  <si>
    <t>SAL So</t>
  </si>
  <si>
    <t>| By Pats</t>
  </si>
  <si>
    <t>Et</t>
  </si>
  <si>
    <t>ee x ee Ss</t>
  </si>
  <si>
    <t>PSS</t>
  </si>
  <si>
    <t>Ce</t>
  </si>
  <si>
    <t>een oe</t>
  </si>
  <si>
    <t>OT</t>
  </si>
  <si>
    <t>ee Sees =</t>
  </si>
  <si>
    <t>AS ee</t>
  </si>
  <si>
    <t>—","A A \</t>
  </si>
  <si>
    <t>IMG_0272.PNG,custody_screenshots\Photos-1-001 (2)\IMG_0272.PNG,Craig,Unknown,"=e: SS ol See ay ee ? at I — * &lt;a =: 7</t>
  </si>
  <si>
    <t>eee . ; 8 el</t>
  </si>
  <si>
    <t>SS tom wee 4 | yy We SLL</t>
  </si>
  <si>
    <t>ee Ag i, ae Mie =</t>
  </si>
  <si>
    <t>7 oat a Qt &gt; ey Te ANN } (== a __ NS</t>
  </si>
  <si>
    <t>3 AN. STRUNG, Al aft r= Sao SS ah</t>
  </si>
  <si>
    <t>7 Fans who J Pre ee 4 waste bs</t>
  </si>
  <si>
    <t>we Xa age Wea ip 28 ial =</t>
  </si>
  <si>
    <t>es SHEE ol</t>
  </si>
  <si>
    <t>iit We, ae</t>
  </si>
  <si>
    <t>NEM, h mn</t>
  </si>
  <si>
    <t>(tex SAS</t>
  </si>
  <si>
    <t>ey, ——</t>
  </si>
  <si>
    <t>ye ) ee</t>
  </si>
  <si>
    <t>st</t>
  </si>
  <si>
    <t>a ae bh eo =","=e: SS ol See ay ee ? at I — * &lt;a =: 7</t>
  </si>
  <si>
    <t>a ae bh eo =",291,True,False,2025-10-25 00:14:30,2.0_enhanced</t>
  </si>
  <si>
    <t>IMG_0273.PNG,custody_screenshots\Photos-1-001 (2)\IMG_0273.PNG,Craig,Unknown,"ee</t>
  </si>
  <si>
    <t>Rie a —</t>
  </si>
  <si>
    <t>aaa Ve</t>
  </si>
  <si>
    <t>x AM</t>
  </si>
  <si>
    <t>ees ae ee</t>
  </si>
  <si>
    <t>iM ia oN</t>
  </si>
  <si>
    <t>SPE eS</t>
  </si>
  <si>
    <t>OSS rhs</t>
  </si>
  <si>
    <t>TE a</t>
  </si>
  <si>
    <t>oad ar She BAT ae ee es</t>
  </si>
  <si>
    <t>Vi "" a fa for 34 ON OG wile SS d</t>
  </si>
  <si>
    <t>fe NOES RS I</t>
  </si>
  <si>
    <t>Ae pat</t>
  </si>
  <si>
    <t>UP</t>
  </si>
  <si>
    <t>re Oe eet OA ae TF eS</t>
  </si>
  <si>
    <t>SALE SE wd: fare</t>
  </si>
  <si>
    <t>ed eA</t>
  </si>
  <si>
    <t>ene</t>
  </si>
  <si>
    <t>gee Zz 5 ee rs</t>
  </si>
  <si>
    <t>ES NaN ee</t>
  </si>
  <si>
    <t>sen See of ase. RN wal</t>
  </si>
  <si>
    <t>Co","Rie a —</t>
  </si>
  <si>
    <t>sen See of ase. RN wal",243,True,False,2025-10-25 00:14:30,2.0_enhanced</t>
  </si>
  <si>
    <t>IMG_0274.PNG,custody_screenshots\Photos-1-001 (2)\IMG_0274.PNG,Craig,Unknown,"roe, cet</t>
  </si>
  <si>
    <t>(Se or</t>
  </si>
  <si>
    <t>_ al</t>
  </si>
  <si>
    <t>_———</t>
  </si>
  <si>
    <t>4 —~ can Re AS</t>
  </si>
  <si>
    <t>: art se</t>
  </si>
  <si>
    <t>UL VE. Ray</t>
  </si>
  <si>
    <t>A. pS</t>
  </si>
  <si>
    <t>gt}</t>
  </si>
  <si>
    <t>rs ia ins TO a Mee</t>
  </si>
  <si>
    <t>STIS RIES,</t>
  </si>
  <si>
    <t>Vera ees eis</t>
  </si>
  <si>
    <t>Sen OB ESE</t>
  </si>
  <si>
    <t>eee See SS ere</t>
  </si>
  <si>
    <t>—","roe, cet</t>
  </si>
  <si>
    <t>eee See SS ere",152,True,False,2025-10-25 00:14:30,2.0_enhanced</t>
  </si>
  <si>
    <t>IMG_0275.PNG,custody_screenshots\Photos-1-001 (2)\IMG_0275.PNG,Craig,Unknown,"eee oss = Se = NV ee pad oS ~ ad in iat</t>
  </si>
  <si>
    <t>pe SL uf . ar lee oY a (Me tg Wy at et EA ae ed</t>
  </si>
  <si>
    <t>a7 Poa ce 2 ee MUN ee SSRN ee</t>
  </si>
  <si>
    <t>csi ee Py i RASS ""hy,</t>
  </si>
  <si>
    <t>fn he ties Vs. AV a WA RY? Rive</t>
  </si>
  <si>
    <t>fy , “% a ; aN</t>
  </si>
  <si>
    <t>Ke fee</t>
  </si>
  <si>
    <t>Uh</t>
  </si>
  <si>
    <t>at ge","eee oss = Se = NV ee pad oS ~ ad in iat</t>
  </si>
  <si>
    <t>at ge",214,True,False,2025-10-25 00:14:30,2.0_enhanced</t>
  </si>
  <si>
    <t>IMG_0276.PNG,custody_screenshots\Photos-1-001 (2)\IMG_0276.PNG,Craig,Unknown,"“~~ on Poze a Blog 2 - oo ee —\ ra ae “fin ee ELE Oe PN &gt;= Sew Ta Ty Noe eet . wt SEE te ee, oe</t>
  </si>
  <si>
    <t>id ye he 7 WAYS oan Se eS [SSS NG ‘a a Eee ages Ser</t>
  </si>
  <si>
    <t>a eee fi RE OSS A ~ F</t>
  </si>
  <si>
    <t>US -* eee ho 0. Me FM ye oe Neg gn</t>
  </si>
  <si>
    <t>SSS ara SSS wi i SS Bay SS Sy Se Pee i A ee ET</t>
  </si>
  <si>
    <t>ae Gane? &gt; Sy with See i</t>
  </si>
  <si>
    <t>SSS SANG SG &gt; SSS SS tie</t>
  </si>
  <si>
    <t>PT a ean NM EFS ONE :</t>
  </si>
  <si>
    <t>sal Gat ae eS. = Gee “9 Yen ae road S== Se tng</t>
  </si>
  <si>
    <t>lst (FA ‘ ee Ae,</t>
  </si>
  <si>
    <t>AST ies oe wos Fy SSS ra Ye =</t>
  </si>
  <si>
    <t>ee ie</t>
  </si>
  <si>
    <t>See Cees) ee</t>
  </si>
  <si>
    <t>SIA LE ERD</t>
  </si>
  <si>
    <t>FIG Die Fah ters A —</t>
  </si>
  <si>
    <t>ahh eS ete finan Sag</t>
  </si>
  <si>
    <t>ONL meme =—_ ~ Se :","“~~ on Poze a Blog 2 - oo ee —\ ra ae “fin ee ELE Oe PN &gt;= Sew Ta Ty Noe eet . wt SEE te ee, oe</t>
  </si>
  <si>
    <t>ONL meme =—_ ~ Se :",509,True,False,2025-10-25 00:14:30,2.0_enhanced</t>
  </si>
  <si>
    <t>IMG_0277.PNG,custody_screenshots\Photos-1-001 (2)\IMG_0277.PNG,Craig,Unknown,"if 4</t>
  </si>
  <si>
    <t>re) q=","if 4</t>
  </si>
  <si>
    <t>re) q=",11,True,False,2025-10-25 00:14:30,2.0_enhanced</t>
  </si>
  <si>
    <t>IMG_0278.PNG,custody_screenshots\Photos-1-001 (2)\IMG_0278.PNG,Craig,Unknown,"RUE See ee</t>
  </si>
  <si>
    <t>Sal “oe NE Why” CS [bt SES : eS KA NE</t>
  </si>
  <si>
    <t>|. ee MN RES</t>
  </si>
  <si>
    <t>en = Ay Wf,</t>
  </si>
  <si>
    <t>aa | 2 a) Tee</t>
  </si>
  <si>
    <t>AO</t>
  </si>
  <si>
    <t>ed NG sce</t>
  </si>
  <si>
    <t>ie NG</t>
  </si>
  <si>
    <t>ime te</t>
  </si>
  <si>
    <t>eam</t>
  </si>
  <si>
    <t>S LN Rs","RUE See ee</t>
  </si>
  <si>
    <t>S LN Rs",122,True,False,2025-10-25 00:14:30,2.0_enhanced</t>
  </si>
  <si>
    <t>IMG_0281.PNG,custody_screenshots\Photos-1-001 (2)\IMG_0281.PNG,Craig,Unknown,"4 ar</t>
  </si>
  <si>
    <t>IMG_0282.PNG,custody_screenshots\Photos-1-001 (2)\IMG_0282.PNG,Craig,Unknown,"Little Gassars Tatts Eig Efie</t>
  </si>
  <si>
    <t>Agnetioen ° Pizza Restaurant</t>
  </si>
  <si>
    <t>Oncker now D&gt; Thatkdsh ° Midelts</t>
  </si>
  <si>
    <t>Eastom</t>
  </si>
  <si>
    <t>Onder now D&gt;</t>
  </si>
  <si>
    <t>This citer OS valle) only ter mncschents fp select cies</t>
  </si>
  <si>
    <t>wher Uber Bats has ccscnily Eumched) enc) exgiies</t>
  </si>
  <si>
    <t>Gn Apr 7, A028 GSOFM. Tho citer ts well fer wp to</t>
  </si>
  <si>
    <t>1 xorigorcerstorgAS3OLorgmore) (excludinggtaxesy</t>
  </si>
  <si>
    <t>free and) promettons), Discount ts avefletite cm yeur</t>
  </si>
  <si>
    <t>Inexif3fordersfonlya Bickupyorderstexcluded Rau</t>
  </si>
  <si>
    <t>must ccscive this cmefl clrecily trom Uber Bats to bo</t>
  </si>
  <si>
    <t>Cligfita, Tras, Delivery Rea, end) Santeo Reo etl</t>
  </si>
  <si>
    <t>epply Smell Order Ree may cpp, Ofer may met fs</t>
  </si>
  <si>
    <t>fcombined|withtothefofterstal ermsfarersubjecigto)</t>
  </si>
  <si>
    <t>change. Sisters epply Tats promotion dacs mat</t>
  </si>
  <si>
    <t>apply to cheady Ciscomnted) Rams end efi, S20</t>
  </si>
  <si>
    <t>tho Uber ets app for asta,</t>
  </si>
  <si>
    <t>Help Center</t>
  </si>
  <si>
    <t>Unsubscribe</t>
  </si>
  <si>
    <t>Terms</t>
  </si>
  <si>
    <t>Privacy</t>
  </si>
  <si>
    <t>Email Preferences</t>
  </si>
  <si>
    <t>__————— ]</t>
  </si>
  <si>
    <t>,Little Gassars Tatts Eig Efie</t>
  </si>
  <si>
    <t>Email Preferences",795,True,False,2025-10-25 00:14:30,2.0_enhanced</t>
  </si>
  <si>
    <t>IMG_0287.PNG,custody_screenshots\Photos-1-001 (2)\IMG_0287.PNG,Craig,Unknown,"BIG OS</t>
  </si>
  <si>
    <t>(Ag Ask your tifends to ackd their N</t>
  </si>
  <si>
    <t>ey to this eloum</t>
  </si>
  <si>
    <t>e598 wy</t>
  </si>
  <si>
    <t>(v) Rothesay'‘s Post (v) Rothesay’s Post aes</t>
  </si>
  <si>
    <t>] 27 LM</t>
  </si>
  <si>
    <t>aim Like Reply four to keep sandbagging, and more</t>
  </si>
  <si>
    <t>to help transport to place. Doing our</t>
  </si>
  <si>
    <t>&amp; best to get ahead of the flood but we</t>
  </si>
  <si>
    <t>Valley Roofing has posted ""Let us need help. Please call or text</t>
  </si>
  <si>
    <t>know if anyone is in need of assistance</t>
  </si>
  <si>
    <t>in the Quispamsis / Rothesay area. -</t>
  </si>
  <si>
    <t>We will be volunteering our time this 43m Like Reply</t>
  </si>
  <si>
    <t>week, =</t>
  </si>
  <si>
    <t>Sand bag delivery, set up etc. &amp; Rothesay</t>
  </si>
  <si>
    <t>(506}650-2122"" “62 | Valley Roofing has posted “Let us</t>
  </si>
  <si>
    <t>Like Repi know if anyone is in need of assistance</t>
  </si>
  <si>
    <t>m bike Reply in the Quispamsis / Rothesay area.</t>
  </si>
  <si>
    <t>@ We wil be volunteering our time this</t>
  </si>
  <si>
    <t>Yes..we need help.. Sand bag delivery, set up etc.</t>
  </si>
  <si>
    <t>27m Like Reply (506)650-2122""</t>
  </si>
  <si>
    <t>Rothesay 33m Like Reply</t>
  </si>
  <si>
    <t>Christopher J Ross please Christopher JR</t>
  </si>
  <si>
    <t>contact Valley Roofing directly at Vos we d hel</t>
  </si>
  <si>
    <t>650-2122 to make arrangements ~— Pe</t>
  </si>
  <si>
    <t>Like Reply 28m Like Reply</t>
  </si>
  <si>
    <t>Rothesay</t>
  </si>
  <si>
    <t>® thanks Christopher J Ross please</t>
  </si>
  <si>
    <t>- contact Valley Roofing directly at</t>
  </si>
  <si>
    <t>Like Reply 650-2122 to make arrangements</t>
  </si>
  <si>
    <t>|§</t>
  </si>
  <si>
    <t>Comment as Valley Roofing ©) Comment Roofing ©)</t>
  </si>
  <si>
    <t>S &amp; © &amp; S —_</t>
  </si>
  <si>
    <t>ay “</t>
  </si>
  <si>
    <t>Ay ‘Westmorland Rd EE vo J</t>
  </si>
  <si>
    <t>an ‘ae</t>
  </si>
  <si>
    <t>a Sena</t>
  </si>
  <si>
    <t>ate . A</t>
  </si>
  <si>
    <t>ae reer MN | ——</t>
  </si>
  <si>
    <t>— SRO","BIG OS</t>
  </si>
  <si>
    <t>— SRO",1201,True,False,2025-10-25 00:14:30,2.0_enhanced</t>
  </si>
  <si>
    <t>IMG_0289.PNG,custody_screenshots\Photos-1-001 (2)\IMG_0289.PNG,Craig,Unknown,"G liability Fisestror Slippery yourbusiness [ooking |</t>
  </si>
  <si>
    <t>walkways Ma professional %</t>
  </si>
  <si>
    <t>Wood) &gt; Fellow x4</t>
  </si>
  <si>
    <t>2d</t>
  </si>
  <si>
    <t>More Ideas ©</t>
  </si>
  <si>
    <t>EG), | |</t>
  </si>
  <si>
    <t>my &gt; [eae |)</t>
  </si>
  <si>
    <t>SRR Fe”, oe!</t>
  </si>
  <si>
    <t>SS ON ee</t>
  </si>
  <si>
    <t>SS AVES ee LS as</t>
  </si>
  <si>
    <t>nian</t>
  </si>
  <si>
    <t>WUcomments 166 chars</t>
  </si>
  <si>
    <t>Jay Gao Sav co</t>
  </si>
  <si>
    <t>QP, Mer 24 0 &amp;3</t>
  </si>
  <si>
    <t>0 made ft back,</t>
  </si>
  <si>
    <t>Thenk you sweet belay Jesus. She cient clo tao</t>
  </si>
  <si>
    <t>bad end my tuck is in one place... Rar","G liability Fisestror Slippery yourbusiness [ooking |</t>
  </si>
  <si>
    <t>bad end my tuck is in one place... Rar",331,True,False,2025-10-25 00:14:30,2.0_enhanced</t>
  </si>
  <si>
    <t>IMG_0293.PNG,custody_screenshots\Photos-1-001 (2)\IMG_0293.PNG,Craig,Unknown,"Apr . 2, 3 7 Hk o NAN N SN See Silent WAY Mode A EES rent Ria . ERS ee ard</t>
  </si>
  <si>
    <t>oath Uke OX is 5 POMP 5 A On &gt;, yk te / 000 at</t>
  </si>
  <si>
    <t>ee AF) a | NC nl | I ae ee May</t>
  </si>
  <si>
    <t>aL ee ee: Pry ee ML pele Re</t>
  </si>
  <si>
    <t>Si ts iy ane &lt; as</t>
  </si>
  <si>
    <t>a URE</t>
  </si>
  <si>
    <t>tg om ee ere</t>
  </si>
  <si>
    <t>eS","Apr . 2, 3 7 Hk o NAN N SN See Silent WAY Mode A EES rent Ria . ERS ee ard</t>
  </si>
  <si>
    <t>tg om ee ere",217,True,False,2025-10-25 00:14:30,2.0_enhanced</t>
  </si>
  <si>
    <t>IMG_0294.PNG,custody_screenshots\Photos-1-001 (2)\IMG_0294.PNG,Craig,Unknown,"cx Ay More SEO ideas The Oh inirowarts @ PLIES Pallet | Greations © Ris 188 - Rellew GES SO 1K co shares XK</t>
  </si>
  <si>
    <t>Se oe Nar ee</t>
  </si>
  <si>
    <t>Vs a SK 3 aoe</t>
  </si>
  <si>
    <t>ip ee</t>
  </si>
  <si>
    <t>ee et</t>
  </si>
  <si>
    <t>Se com</t>
  </si>
  <si>
    <t>me ee fe</t>
  </si>
  <si>
    <t>eel ise 6) SE</t>
  </si>
  <si>
    <t>NBG {os</t>
  </si>
  <si>
    <t>2 eet Se</t>
  </si>
  <si>
    <t>NEE SS</t>
  </si>
  <si>
    <t>SEN te 3</t>
  </si>
  <si>
    <t>oe my [MERE NEO</t>
  </si>
  <si>
    <t>Ces CS</t>
  </si>
  <si>
    <t>he UT</t>
  </si>
  <si>
    <t>IMG_0299.PNG,custody_screenshots\Photos-1-001 (2)\IMG_0299.PNG,Craig,Unknown,"al &gt; GS)</t>
  </si>
  <si>
    <t>« Pallet Ideas Q</t>
  </si>
  <si>
    <t>POSES About.</t>
  </si>
  <si>
    <t>ES Bh o@</t>
  </si>
  <si>
    <t>ET.</t>
  </si>
  <si>
    <t>FY</t>
  </si>
  <si>
    <t>ce ES</t>
  </si>
  <si>
    <t>AOR</t>
  </si>
  <si>
    <t>La</t>
  </si>
  <si>
    <t>san</t>
  </si>
  <si>
    <t>a... by ry nam</t>
  </si>
  <si>
    <t>ar ee</t>
  </si>
  <si>
    <t>ro i | ASF | os</t>
  </si>
  <si>
    <t>Hof, |e</t>
  </si>
  <si>
    <t>. LS ¥ Pine</t>
  </si>
  <si>
    <t>ETL |</t>
  </si>
  <si>
    <t>NSS SN ary</t>
  </si>
  <si>
    <t>see SCR |.</t>
  </si>
  <si>
    <t>Sa Se SE ee</t>
  </si>
  <si>
    <t>Scommeants 27</t>
  </si>
  <si>
    <t>(own) =</t>
  </si>
  <si>
    <t>(a) EP (ail 629 =</t>
  </si>
  <si>
    <t>Moma (Groups) Menu}","al &gt; GS)</t>
  </si>
  <si>
    <t>Moma (Groups) Menu}",229,True,False,2025-10-25 00:14:30,2.0_enhanced</t>
  </si>
  <si>
    <t>IMG_0300.PNG,custody_screenshots\Photos-1-001 (2)\IMG_0300.PNG,Craig,Unknown,"cl &gt; WS)</t>
  </si>
  <si>
    <t>Woockn Pallet Ieleas</t>
  </si>
  <si>
    <t>8 gheres</t>
  </si>
  <si>
    <t>Asean sie</t>
  </si>
  <si>
    <t>Sad € Gare</t>
  </si>
  <si>
    <t>Ascot fiems Momo</t>
  </si>
  <si>
    <t>POGUES</t>
  </si>
  <si>
    <t>ute QC comment</t>
  </si>
  <si>
    <t>eden MaMa2 0Dece</t>
  </si>
  <si>
    <t>hotiicaiions</t>
  </si>
  <si>
    <t>(—)</t>
  </si>
  <si>
    <t>MarketplacewmmEGroups)</t>
  </si>
  <si>
    <t>(ews)</t>
  </si>
  <si>
    <t>home Eriends)</t>
  </si>
  <si>
    <t>,cl &gt; WS)</t>
  </si>
  <si>
    <t>home Eriends)",187,True,False,2025-10-25 00:14:30,2.0_enhanced</t>
  </si>
  <si>
    <t>IMG_0301.PNG,custody_screenshots\Photos-1-001 (2)\IMG_0301.PNG,Craig,Unknown,"92241 atl) S (2)</t>
  </si>
  <si>
    <t>« Wooden Pellet Ideas Q</t>
  </si>
  <si>
    <t>Moreke</t>
  </si>
  <si>
    <t>@iitipss//</t>
  </si>
  <si>
    <t>wunupellerswoocenarajacts.comfoalletHicleag/</t>
  </si>
  <si>
    <t>rocvolecHoaiiatolemtarickeag/</t>
  </si>
  <si>
    <t>COW Seomments 68</t>
  </si>
  <si>
    <t>—A_om, Poa ° Pa __9» EX_ao</t>
  </si>
  <si>
    <t>Q08&amp; @@® OB</t>
  </si>
  <si>
    <t>omeummmmm rE riends)</t>
  </si>
  <si>
    <t>Marketplace wmmEGroups) Menu)</t>
  </si>
  <si>
    <t>,92241 atl) S (2)</t>
  </si>
  <si>
    <t>Marketplace wmmEGroups) Menu)",240,True,False,2025-10-25 00:14:30,2.0_enhanced</t>
  </si>
  <si>
    <t>IMG_0302.PNG,custody_screenshots\Photos-1-001 (2)\IMG_0302.PNG,Craig,Unknown,"&gt;</t>
  </si>
  <si>
    <t>0 C0 Oe</t>
  </si>
  <si>
    <t>Mornelideast@</t>
  </si>
  <si>
    <t>Vers</t>
  </si>
  <si>
    <t>SR INE WWE SS</t>
  </si>
  <si>
    <t>eh | alto</t>
  </si>
  <si>
    <t>IIS SORRY ae et =</t>
  </si>
  <si>
    <t>OM a) | 4 oy ae</t>
  </si>
  <si>
    <t>RES eS va By OS SG</t>
  </si>
  <si>
    <t>NG ooh Pea at We bi</t>
  </si>
  <si>
    <t>AY earl | [Mie =&gt; a</t>
  </si>
  <si>
    <t>AES DAN</t>
  </si>
  <si>
    <t>SS A</t>
  </si>
  <si>
    <t>AS ~ ee RC ce</t>
  </si>
  <si>
    <t>EB BN Nad</t>
  </si>
  <si>
    <t>eee SS SE SOS</t>
  </si>
  <si>
    <t>RE, ONS See : | ee</t>
  </si>
  <si>
    <t>Lee aN 5 YE - 4 ee</t>
  </si>
  <si>
    <t>SOE PRR SS</t>
  </si>
  <si>
    <t>NN SS eee (A: ea</t>
  </si>
  <si>
    <t>NI</t>
  </si>
  <si>
    <t>(0) cH =&gt;</t>
  </si>
  <si>
    <t>(a) =</t>
  </si>
  <si>
    <t>Meme Menu)","« Pallet Ideas Q</t>
  </si>
  <si>
    <t>Meme Menu)",340,True,False,2025-10-25 00:14:30,2.0_enhanced</t>
  </si>
  <si>
    <t>IMG_0303.PNG,custody_screenshots\Photos-1-001 (2)\IMG_0303.PNG,Craig,Unknown,"afl &gt; 4)</t>
  </si>
  <si>
    <t>POSS About. Moreke)</t>
  </si>
  <si>
    <t>SLE Wooden Pallet eas 000</t>
  </si>
  <si>
    <t>Nia 4) ° ©</t>
  </si>
  <si>
    <t>A isn ae 4 oe *</t>
  </si>
  <si>
    <t>ON ee ne</t>
  </si>
  <si>
    <t>R</t>
  </si>
  <si>
    <t>ee ZEAL</t>
  </si>
  <si>
    <t>aS SS ™ RS Se :</t>
  </si>
  <si>
    <t>“RAS A SE ESSEX, SE</t>
  </si>
  <si>
    <t>QRS ER SSE SE</t>
  </si>
  <si>
    <t>ANSI NR. SSE</t>
  </si>
  <si>
    <t>RRR</t>
  </si>
  <si>
    <t>RN OT NSS Pe</t>
  </si>
  <si>
    <t>Go WSS.</t>
  </si>
  <si>
    <t>ae ESN Se</t>
  </si>
  <si>
    <t>NEE</t>
  </si>
  <si>
    <t>x SS eee SN</t>
  </si>
  <si>
    <t>ESN ESS</t>
  </si>
  <si>
    <t>OO 2 Woeommeants 6 qharas</t>
  </si>
  <si>
    <t>Woockn Pallist (cleas 000</t>
  </si>
  <si>
    <t>(0) =o</t>
  </si>
  <si>
    <t>ome) fEriends) Groups) Menu)","afl &gt; 4)</t>
  </si>
  <si>
    <t>ome) fEriends) Groups) Menu)",342,True,False,2025-10-25 00:14:30,2.0_enhanced</t>
  </si>
  <si>
    <t>IMG_0304.PNG,custody_screenshots\Photos-1-001 (2)\IMG_0304.PNG,Craig,Unknown,"cS</t>
  </si>
  <si>
    <t>Wooden Pellet Ideas Q</t>
  </si>
  <si>
    <t>Moreke)</t>
  </si>
  <si>
    <t>Geese oof</t>
  </si>
  <si>
    <t>Je</t>
  </si>
  <si>
    <t>ee AS ‘il</t>
  </si>
  <si>
    <t>gt NEY [ge</t>
  </si>
  <si>
    <t>fe | aes eer</t>
  </si>
  <si>
    <t>el ae</t>
  </si>
  <si>
    <t>exo. ae</t>
  </si>
  <si>
    <t>RNS VON</t>
  </si>
  <si>
    <t>at aie 4 Nee</t>
  </si>
  <si>
    <t>a aN</t>
  </si>
  <si>
    <t>ee eae, 5 a4 ots</t>
  </si>
  <si>
    <t>pl | ees</t>
  </si>
  <si>
    <t>| Wl Ea eee</t>
  </si>
  <si>
    <t>SS ea SN es PN</t>
  </si>
  <si>
    <t>a ZOOS |</t>
  </si>
  <si>
    <t>tN |</t>
  </si>
  <si>
    <t>| aN aa</t>
  </si>
  <si>
    <t>A Sale aS i Se</t>
  </si>
  <si>
    <t>J iS thi</t>
  </si>
  <si>
    <t>ee — LEIA SNe</t>
  </si>
  <si>
    <t>li coy ZA es</t>
  </si>
  <si>
    <t>A jae</t>
  </si>
  <si>
    <t>| a ee</t>
  </si>
  <si>
    <t>| cee</t>
  </si>
  <si>
    <t>SAA</t>
  </si>
  <si>
    <t>92 is 5X</t>
  </si>
  <si>
    <t>iHome] Marketplace ME GCOUDS [Menu]","Wooden Pellet Ideas Q</t>
  </si>
  <si>
    <t>iHome] Marketplace ME GCOUDS [Menu]",340,True,False,2025-10-25 00:14:30,2.0_enhanced</t>
  </si>
  <si>
    <t>IMG_0305.PNG,custody_screenshots\Photos-1-001 (2)\IMG_0305.PNG,Craig,Unknown,"afl &gt; Gs)</t>
  </si>
  <si>
    <t>POS About. Moreks)</t>
  </si>
  <si>
    <t>fe ae = Th vse SS</t>
  </si>
  <si>
    <t>Bost Gees fees eo ac</t>
  </si>
  <si>
    <t>RN ei</t>
  </si>
  <si>
    <t>Sa Bey</t>
  </si>
  <si>
    <t>aes tee er) Ses = re FS ~</t>
  </si>
  <si>
    <t>ips</t>
  </si>
  <si>
    <t>Ve | ep ANE</t>
  </si>
  <si>
    <t>56 eee [CONES ay Ue</t>
  </si>
  <si>
    <t>| iF le =</t>
  </si>
  <si>
    <t>ah eee</t>
  </si>
  <si>
    <t>ian ming panes ess</t>
  </si>
  <si>
    <t>a Me Sees</t>
  </si>
  <si>
    <t>ne = i ee</t>
  </si>
  <si>
    <t>eee bed</t>
  </si>
  <si>
    <t>oes gt ie tab</t>
  </si>
  <si>
    <t>i eas ale 2 ae</t>
  </si>
  <si>
    <t>Sag | oe eee AT</t>
  </si>
  <si>
    <t>Rar ees Te ae</t>
  </si>
  <si>
    <t>DN ate</t>
  </si>
  <si>
    <t>SX</t>
  </si>
  <si>
    <t>(a) EP ail S</t>
  </si>
  <si>
    <t>Menu)","afl &gt; Gs)</t>
  </si>
  <si>
    <t>Menu)",318,True,False,2025-10-25 00:14:30,2.0_enhanced</t>
  </si>
  <si>
    <t>IMG_0306.PNG,custody_screenshots\Photos-1-001 (2)\IMG_0306.PNG,Craig,Unknown,"al &gt; (SB)</t>
  </si>
  <si>
    <t>About. Moreke)</t>
  </si>
  <si>
    <t>| (At 2 a =</t>
  </si>
  <si>
    <t>43 all Soe Se AT</t>
  </si>
  <si>
    <t>Ful</t>
  </si>
  <si>
    <t>ee BER ho</t>
  </si>
  <si>
    <t>RR</t>
  </si>
  <si>
    <t>ae, ee</t>
  </si>
  <si>
    <t>eel |</t>
  </si>
  <si>
    <t>WW UNS aS ||| ae Sry ll les z</t>
  </si>
  <si>
    <t>eee a</t>
  </si>
  <si>
    <t>ee Ney ee AY</t>
  </si>
  <si>
    <t>es eee | BR ne :</t>
  </si>
  <si>
    <t>pe le Neen</t>
  </si>
  <si>
    <t>ee See</t>
  </si>
  <si>
    <t>eat OS aes | aay</t>
  </si>
  <si>
    <t>NN L</t>
  </si>
  <si>
    <t>SS me =I AB ae LSS = VE Ge</t>
  </si>
  <si>
    <t>OY =</t>
  </si>
  <si>
    <t>(Sy (fall o =</t>
  </si>
  <si>
    <t>Menu)</t>
  </si>
  <si>
    <t>—","al &gt; (SB)</t>
  </si>
  <si>
    <t>WW UNS aS ae Sry ll les z</t>
  </si>
  <si>
    <t>Menu)",270,True,False,2025-10-25 00:14:30,2.0_enhanced</t>
  </si>
  <si>
    <t>IMG_0307.PNG,custody_screenshots\Photos-1-001 (2)\IMG_0307.PNG,Craig,Unknown,"cS</t>
  </si>
  <si>
    <t>Photos More</t>
  </si>
  <si>
    <t>Hi N Ve ii = | es</t>
  </si>
  <si>
    <t>ee ale nee</t>
  </si>
  <si>
    <t>Oe al</t>
  </si>
  <si>
    <t>ee: ps =] FS RS Gass meV Al;</t>
  </si>
  <si>
    <t>ME Bey</t>
  </si>
  <si>
    <t>&lt;&lt; OS. ae =|</t>
  </si>
  <si>
    <t>ee Se c= Sal</t>
  </si>
  <si>
    <t>— =e £0</t>
  </si>
  <si>
    <t>| Nee |</t>
  </si>
  <si>
    <t>ee KS SS</t>
  </si>
  <si>
    <t>a eee Se</t>
  </si>
  <si>
    <t>Sd</t>
  </si>
  <si>
    <t>Soe BRAG | eee</t>
  </si>
  <si>
    <t>TN GRU = —</t>
  </si>
  <si>
    <t>ca we</t>
  </si>
  <si>
    <t>N esse</t>
  </si>
  <si>
    <t>hae emer</t>
  </si>
  <si>
    <t>alee ce tall aac cil</t>
  </si>
  <si>
    <t>A Se 1 coer Lee</t>
  </si>
  <si>
    <t>2S “ ie. &gt; | Me, {he</t>
  </si>
  <si>
    <t>els =) || “</t>
  </si>
  <si>
    <t>Ne ie eee</t>
  </si>
  <si>
    <t>GO? (a —</t>
  </si>
  <si>
    <t>a S =&gt;</t>
  </si>
  <si>
    <t>els =) “</t>
  </si>
  <si>
    <t>IMG_0308.PNG,custody_screenshots\Photos-1-001 (2)\IMG_0308.PNG,Craig,Unknown,"all S (is)</t>
  </si>
  <si>
    <t>RRS (ere I (ES</t>
  </si>
  <si>
    <t>oo. NEA:</t>
  </si>
  <si>
    <t>NE</t>
  </si>
  <si>
    <t>&lt;&lt; Ra) RAE</t>
  </si>
  <si>
    <t>Wee |S ae Al ce</t>
  </si>
  <si>
    <t>of ee SS</t>
  </si>
  <si>
    <t>NE A SLANE</t>
  </si>
  <si>
    <t>Not ee et</t>
  </si>
  <si>
    <t>NY Ae EAI</t>
  </si>
  <si>
    <t>(ae ween ay,</t>
  </si>
  <si>
    <t>Ye Zs Ln ann Ge</t>
  </si>
  <si>
    <t>Come</t>
  </si>
  <si>
    <t>een ee Se eee</t>
  </si>
  <si>
    <t>Sa)</t>
  </si>
  <si>
    <t>S| ae</t>
  </si>
  <si>
    <t>OR &amp; Sh ir</t>
  </si>
  <si>
    <t>(2) (own)</t>
  </si>
  <si>
    <t>Meme Groups Menu</t>
  </si>
  <si>
    <t>—","all S (is)</t>
  </si>
  <si>
    <t>Meme Groups Menu",239,True,False,2025-10-25 00:14:30,2.0_enhanced</t>
  </si>
  <si>
    <t>IMG_0309.PNG,custody_screenshots\Photos-1-001 (2)\IMG_0309.PNG,Craig,Unknown,"al &gt; (SB)</t>
  </si>
  <si>
    <t>a aN is Wes</t>
  </si>
  <si>
    <t>ee Rie ay LINN! ce.</t>
  </si>
  <si>
    <t>Ne ee</t>
  </si>
  <si>
    <t>a GAS = i} ELE, es</t>
  </si>
  <si>
    <t>|| ere</t>
  </si>
  <si>
    <t>wiles, eS Soke — i</t>
  </si>
  <si>
    <t>i SMS Zee</t>
  </si>
  <si>
    <t>|e Sy, a</t>
  </si>
  <si>
    <t>ee a eae) || |</t>
  </si>
  <si>
    <t>WI | Re Ae eee</t>
  </si>
  <si>
    <t>oe en |</t>
  </si>
  <si>
    <t>NU a =</t>
  </si>
  <si>
    <t>eats | \ errr</t>
  </si>
  <si>
    <t>PA Se — RNS SEIN. GEE</t>
  </si>
  <si>
    <t>Menu)","al &gt; (SB)</t>
  </si>
  <si>
    <t>ere</t>
  </si>
  <si>
    <t>ee a eae) |</t>
  </si>
  <si>
    <t>Menu)",253,True,False,2025-10-25 00:14:30,2.0_enhanced</t>
  </si>
  <si>
    <t>IMG_0310.PNG,custody_screenshots\Photos-1-001 (2)\IMG_0310.PNG,Craig,Unknown,"afl &gt; Gs)</t>
  </si>
  <si>
    <t>POS About. Moreke)</t>
  </si>
  <si>
    <t>ing) mere</t>
  </si>
  <si>
    <t>| ee Ges</t>
  </si>
  <si>
    <t>4 \ i ES ed BAY ZN</t>
  </si>
  <si>
    <t>SSS) | NE Pes ahi</t>
  </si>
  <si>
    <t>en ty</t>
  </si>
  <si>
    <t>| (BRO</t>
  </si>
  <si>
    <t>ea ows ==</t>
  </si>
  <si>
    <t>x ES</t>
  </si>
  <si>
    <t>| So Tie</t>
  </si>
  <si>
    <t>ABY iis</t>
  </si>
  <si>
    <t>ea Sa ees</t>
  </si>
  <si>
    <t>NG Ey |</t>
  </si>
  <si>
    <t>Lp IN ee ae aN</t>
  </si>
  <si>
    <t>Zig BUN | ema oe</t>
  </si>
  <si>
    <t>See =</t>
  </si>
  <si>
    <t>im Sa</t>
  </si>
  <si>
    <t>Wel =</t>
  </si>
  <si>
    <t>Se = ime _ were</t>
  </si>
  <si>
    <t>Nie ae</t>
  </si>
  <si>
    <t>eS a nie</t>
  </si>
  <si>
    <t>im @ =</t>
  </si>
  <si>
    <t>(a) EP ail voy</t>
  </si>
  <si>
    <t>Menu)",309,True,False,2025-10-25 00:14:30,2.0_enhanced</t>
  </si>
  <si>
    <t>IMG_0311.PNG,custody_screenshots\Photos-1-001 (2)\IMG_0311.PNG,Craig,Unknown,"al &gt; (SB)</t>
  </si>
  <si>
    <t>| Po Leer</t>
  </si>
  <si>
    <t>Fe oo</t>
  </si>
  <si>
    <t>UU wf al PM</t>
  </si>
  <si>
    <t>RN ieee</t>
  </si>
  <si>
    <t>ee Aer || le -</t>
  </si>
  <si>
    <t>SES eli cm fies 2 TEN</t>
  </si>
  <si>
    <t>ay | | |)</t>
  </si>
  <si>
    <t>So A Boe 5</t>
  </si>
  <si>
    <t>geet</t>
  </si>
  <si>
    <t>| tn ee og</t>
  </si>
  <si>
    <t>Bal</t>
  </si>
  <si>
    <t>lt SE a ate</t>
  </si>
  <si>
    <t>a oles: |</t>
  </si>
  <si>
    <t>ie i Lf = Clk Lege</t>
  </si>
  <si>
    <t>ON Sr</t>
  </si>
  <si>
    <t>FENN CTI</t>
  </si>
  <si>
    <t>ay eee</t>
  </si>
  <si>
    <t>nee EA | ae he SS Ng</t>
  </si>
  <si>
    <t>if HR erp), Fees £</t>
  </si>
  <si>
    <t>eee ae te</t>
  </si>
  <si>
    <t>I Mere a SS —</t>
  </si>
  <si>
    <t>(a) EP =</t>
  </si>
  <si>
    <t>iHome] Marketplace ME GCOUDS [Menu]","al &gt; (SB)</t>
  </si>
  <si>
    <t>ee Aer le -</t>
  </si>
  <si>
    <t>iHome] Marketplace ME GCOUDS [Menu]",351,True,False,2025-10-25 00:14:30,2.0_enhanced</t>
  </si>
  <si>
    <t>IMG_0312.PNG,custody_screenshots\Photos-1-001 (2)\IMG_0312.PNG,Craig,Unknown,"al &gt; (SB)</t>
  </si>
  <si>
    <t>ely i</t>
  </si>
  <si>
    <t>|B NESTS |</t>
  </si>
  <si>
    <t>I a, gm |S. Cl ETL</t>
  </si>
  <si>
    <t>SEA</t>
  </si>
  <si>
    <t>AGES = SLE ie =</t>
  </si>
  <si>
    <t>a enn</t>
  </si>
  <si>
    <t>NS ~</t>
  </si>
  <si>
    <t>7 NWO a eee</t>
  </si>
  <si>
    <t>a (Om</t>
  </si>
  <si>
    <t>Nate een Ne oe</t>
  </si>
  <si>
    <t>~ - ad he Boe</t>
  </si>
  <si>
    <t>a amt) Wat | di it</t>
  </si>
  <si>
    <t>ee j DAA as ay</t>
  </si>
  <si>
    <t>As —— pend HY mol at Lap We</t>
  </si>
  <si>
    <t>ges ey -</t>
  </si>
  <si>
    <t>gy | ONE Le</t>
  </si>
  <si>
    <t>A et |</t>
  </si>
  <si>
    <t>arg ey | | BS eee |</t>
  </si>
  <si>
    <t>Sle</t>
  </si>
  <si>
    <t>| CoS aay : LAG</t>
  </si>
  <si>
    <t>Be =</t>
  </si>
  <si>
    <t>JOS eer</t>
  </si>
  <si>
    <t>| eZ TASS NS .</t>
  </si>
  <si>
    <t>AAS NSS</t>
  </si>
  <si>
    <t>Menu)",385,True,False,2025-10-25 00:14:30,2.0_enhanced</t>
  </si>
  <si>
    <t>IMG_0313.PNG,custody_screenshots\Photos-1-001 (2)\IMG_0313.PNG,Craig,Unknown,"afl &gt; Gs)</t>
  </si>
  <si>
    <t>A &gt; a the</t>
  </si>
  <si>
    <t>ee es es |</t>
  </si>
  <si>
    <t>eg | ONE J</t>
  </si>
  <si>
    <t>2 J mS mm,</t>
  </si>
  <si>
    <t>IA = IR</t>
  </si>
  <si>
    <t>a (ee ll [Be</t>
  </si>
  <si>
    <t>isl a See</t>
  </si>
  <si>
    <t>ee Sa VEEN. ee EON ANS</t>
  </si>
  <si>
    <t>SS eS</t>
  </si>
  <si>
    <t>ie |</t>
  </si>
  <si>
    <t>bs aks | 4 a</t>
  </si>
  <si>
    <t>ie se | SS) | [eee ss</t>
  </si>
  <si>
    <t>SSS SAA es eh</t>
  </si>
  <si>
    <t>ie A</t>
  </si>
  <si>
    <t>FN Sine oe</t>
  </si>
  <si>
    <t>peeing CY an</t>
  </si>
  <si>
    <t>BOS) 2, ee</t>
  </si>
  <si>
    <t>a ira Ne</t>
  </si>
  <si>
    <t>Se SS RRO</t>
  </si>
  <si>
    <t>G &amp; =</t>
  </si>
  <si>
    <t>—","afl &gt; Gs)</t>
  </si>
  <si>
    <t>Menu)",314,True,False,2025-10-25 00:14:30,2.0_enhanced</t>
  </si>
  <si>
    <t>IMG_0314.PNG,custody_screenshots\Photos-1-001 (2)\IMG_0314.PNG,Craig,Unknown,"al &gt; (SB)</t>
  </si>
  <si>
    <t>eee ae seas</t>
  </si>
  <si>
    <t>le || SS Nae</t>
  </si>
  <si>
    <t>cna ed iy ae BS So ee</t>
  </si>
  <si>
    <t>“er oar i %</t>
  </si>
  <si>
    <t>are ay A jis] wil</t>
  </si>
  <si>
    <t>AEG Bl cee:</t>
  </si>
  <si>
    <t>ne pt</t>
  </si>
  <si>
    <t>2 = get [a ag eae</t>
  </si>
  <si>
    <t>“ey</t>
  </si>
  <si>
    <t>| SN</t>
  </si>
  <si>
    <t>eZ RO WE SR</t>
  </si>
  <si>
    <t>(ee Se</t>
  </si>
  <si>
    <t>SL Ae eee</t>
  </si>
  <si>
    <t>es. | es =</t>
  </si>
  <si>
    <t>2 ae, {eats eee</t>
  </si>
  <si>
    <t>* (ran |=) ea</t>
  </si>
  <si>
    <t>LEX</t>
  </si>
  <si>
    <t>Se Aa</t>
  </si>
  <si>
    <t>a= ee</t>
  </si>
  <si>
    <t>(NS</t>
  </si>
  <si>
    <t>ze ||| SSS a WAN</t>
  </si>
  <si>
    <t>SSS ZZ a</t>
  </si>
  <si>
    <t>a ae ee</t>
  </si>
  <si>
    <t>as pees ae (lie ae —</t>
  </si>
  <si>
    <t>CO == aa ree</t>
  </si>
  <si>
    <t>eM SR Ef we as</t>
  </si>
  <si>
    <t>gag © @e =</t>
  </si>
  <si>
    <t>iHome} Marketplace ME GCOUDS [Menu]","al &gt; (SB)</t>
  </si>
  <si>
    <t>le SS Nae</t>
  </si>
  <si>
    <t>ze SSS a WAN</t>
  </si>
  <si>
    <t>iHome} Marketplace ME GCOUDS [Menu]",408,True,False,2025-10-25 00:14:30,2.0_enhanced</t>
  </si>
  <si>
    <t>IMG_0315.PNG,custody_screenshots\Photos-1-001 (2)\IMG_0315.PNG,Craig,Unknown,"a&gt; ts)</t>
  </si>
  <si>
    <t>Ny eee</t>
  </si>
  <si>
    <t>Se == SS | Sea</t>
  </si>
  <si>
    <t>AS a fried oe &gt; 3s | é rey</t>
  </si>
  <si>
    <t>Nae ee</t>
  </si>
  <si>
    <t>2 | RR a</t>
  </si>
  <si>
    <t>ey ff eee Sel</t>
  </si>
  <si>
    <t>So 2</t>
  </si>
  <si>
    <t>| al 7 ee</t>
  </si>
  <si>
    <t>es ee ES EN</t>
  </si>
  <si>
    <t>NSS</t>
  </si>
  <si>
    <t>A OS ier</t>
  </si>
  <si>
    <t>ee eee</t>
  </si>
  <si>
    <t>ei NS eI</t>
  </si>
  <si>
    <t>ICM ee</t>
  </si>
  <si>
    <t>ey 8) | ayes</t>
  </si>
  <si>
    <t>es SEN SE</t>
  </si>
  <si>
    <t>oe ae So lee</t>
  </si>
  <si>
    <t>ON |</t>
  </si>
  <si>
    <t>SNS oN eer Weer Eee Sie</t>
  </si>
  <si>
    <t>ay ey i</t>
  </si>
  <si>
    <t>iid — ABD,</t>
  </si>
  <si>
    <t>iHome] Marketplace ME GCOUDS [Menu]","a&gt; ts)</t>
  </si>
  <si>
    <t>iHome] Marketplace ME GCOUDS [Menu]",337,True,False,2025-10-25 00:14:30,2.0_enhanced</t>
  </si>
  <si>
    <t>IMG_0316.PNG,custody_screenshots\Photos-1-001 (2)\IMG_0316.PNG,Craig,Unknown,"aS} (eB)</t>
  </si>
  <si>
    <t>au ee PO</t>
  </si>
  <si>
    <t>|e</t>
  </si>
  <si>
    <t>ene eee</t>
  </si>
  <si>
    <t>ES Se NK</t>
  </si>
  <si>
    <t>ene oN eer Weer Eee Sie</t>
  </si>
  <si>
    <t>ITM</t>
  </si>
  <si>
    <t>EEG TEA Sd</t>
  </si>
  <si>
    <t>| =""</t>
  </si>
  <si>
    <t>a Sy Hee zl =</t>
  </si>
  <si>
    <t>||""</t>
  </si>
  <si>
    <t>WS en a</t>
  </si>
  <si>
    <t>oe Gas, Oh. ©</t>
  </si>
  <si>
    <t>| meme Ws</t>
  </si>
  <si>
    <t>We em Seal bee 2</t>
  </si>
  <si>
    <t>oie</t>
  </si>
  <si>
    <t>eee mi</t>
  </si>
  <si>
    <t>em tees |</t>
  </si>
  <si>
    <t>ee) | =</t>
  </si>
  <si>
    <t>oe | Se Fa] ee</t>
  </si>
  <si>
    <t>Ree as</t>
  </si>
  <si>
    <t>eee NS oes</t>
  </si>
  <si>
    <t>oS Wee</t>
  </si>
  <si>
    <t>iHome} Marketplace ME GCOUDS [Menu]","aS} (eB)</t>
  </si>
  <si>
    <t>iHome} Marketplace ME GCOUDS [Menu]",296,True,False,2025-10-25 00:14:30,2.0_enhanced</t>
  </si>
  <si>
    <t>IMG_0317.PNG,custody_screenshots\Photos-1-001 (2)\IMG_0317.PNG,Craig,Unknown,"aS} (eB)</t>
  </si>
  <si>
    <t>(ee | eee</t>
  </si>
  <si>
    <t>A hl eT pee NE</t>
  </si>
  <si>
    <t>ey Cal</t>
  </si>
  <si>
    <t>et | NS ea eee</t>
  </si>
  <si>
    <t>ibe os BSG at BNE Se</t>
  </si>
  <si>
    <t>il CPL Sy</t>
  </si>
  <si>
    <t>LISS Ue i SS gal</t>
  </si>
  <si>
    <t>SoS aS |</t>
  </si>
  <si>
    <t>ee pea</t>
  </si>
  <si>
    <t>SS a] arom Raed Pepe ae</t>
  </si>
  <si>
    <t>et | NZ IOS</t>
  </si>
  <si>
    <t>At ey</t>
  </si>
  <si>
    <t>[NS ee tN</t>
  </si>
  <si>
    <t>Se fle = Bae Beka ee</t>
  </si>
  <si>
    <t>a (le</t>
  </si>
  <si>
    <t>ue</t>
  </si>
  <si>
    <t>eee REC</t>
  </si>
  <si>
    <t>Q OY =</t>
  </si>
  <si>
    <t>Menu)","aS} (eB)</t>
  </si>
  <si>
    <t>Menu)",276,True,False,2025-10-25 00:14:30,2.0_enhanced</t>
  </si>
  <si>
    <t>IMG_0318.PNG,custody_screenshots\Photos-1-001 (2)\IMG_0318.PNG,Craig,Unknown,"(2)</t>
  </si>
  <si>
    <t>About Photos Moreks)</t>
  </si>
  <si>
    <t>7 as ST</t>
  </si>
  <si>
    <t>et bate BS yy! Aba SIH Aa)</t>
  </si>
  <si>
    <t>/ CO ise all ey ge</t>
  </si>
  <si>
    <t>Yi TNS es</t>
  </si>
  <si>
    <t>NR Be</t>
  </si>
  <si>
    <t>SN Be</t>
  </si>
  <si>
    <t>| NES oe</t>
  </si>
  <si>
    <t>ie Bae ae</t>
  </si>
  <si>
    <t>ee ee SSS ay</t>
  </si>
  <si>
    <t>| So | (=</t>
  </si>
  <si>
    <t>Ea ee = All</t>
  </si>
  <si>
    <t>Be || Ol</t>
  </si>
  <si>
    <t>Us Sa i ee SSS</t>
  </si>
  <si>
    <t>ae =e</t>
  </si>
  <si>
    <t>Ak,</t>
  </si>
  <si>
    <t>2 |</t>
  </si>
  <si>
    <t>Pe el Wes ee oe IM sees i! ‘|</t>
  </si>
  <si>
    <t>BEAM INI || &lt;7)</t>
  </si>
  <si>
    <t>Se =</t>
  </si>
  <si>
    <t>Se — ae</t>
  </si>
  <si>
    <t>ee Sa 4 acta</t>
  </si>
  <si>
    <t>a Whe ee</t>
  </si>
  <si>
    <t>Q 8 =</t>
  </si>
  <si>
    <t>a =o</t>
  </si>
  <si>
    <t>Friends) Groups) Menm</t>
  </si>
  <si>
    <t>—","(2)</t>
  </si>
  <si>
    <t>Be Ol</t>
  </si>
  <si>
    <t>BEAM INI &lt;7)</t>
  </si>
  <si>
    <t>a =o",317,True,False,2025-10-25 00:14:30,2.0_enhanced</t>
  </si>
  <si>
    <t>IMG_0319.PNG,custody_screenshots\Photos-1-001 (2)\IMG_0319.PNG,Craig,Unknown,"(2)</t>
  </si>
  <si>
    <t>ays Nee Sa | = =</t>
  </si>
  <si>
    <t>| ll i</t>
  </si>
  <si>
    <t>aes ee et</t>
  </si>
  <si>
    <t>Se || eee are</t>
  </si>
  <si>
    <t>Sa |</t>
  </si>
  <si>
    <t>ees eT RG: EN OGi</t>
  </si>
  <si>
    <t>PE =&gt; ERR wer Mil LES</t>
  </si>
  <si>
    <t>ae |</t>
  </si>
  <si>
    <t>are ee</t>
  </si>
  <si>
    <t>Sou ee oT de</t>
  </si>
  <si>
    <t>a ES RA eee Mies</t>
  </si>
  <si>
    <t>aS a ee eee Ge</t>
  </si>
  <si>
    <t>Leg ne</t>
  </si>
  <si>
    <t>iB Ee bee Re</t>
  </si>
  <si>
    <t>aoe ry</t>
  </si>
  <si>
    <t>Meme (Groups)</t>
  </si>
  <si>
    <t>Se eee are</t>
  </si>
  <si>
    <t>Meme (Groups)",267,True,False,2025-10-25 00:14:30,2.0_enhanced</t>
  </si>
  <si>
    <t>IMG_0320.PNG,custody_screenshots\Photos-1-001 (2)\IMG_0320.PNG,Craig,Unknown,"ofl &gt; (a)</t>
  </si>
  <si>
    <t>Goad | Wie ee</t>
  </si>
  <si>
    <t>SS dl NR ea</t>
  </si>
  <si>
    <t>ie lee ES</t>
  </si>
  <si>
    <t>es ee</t>
  </si>
  <si>
    <t>NS ES Bare SS</t>
  </si>
  <si>
    <t>ENS, eS ie</t>
  </si>
  <si>
    <t>| Se</t>
  </si>
  <si>
    <t>SSN SR Le SOM</t>
  </si>
  <si>
    <t>ENT</t>
  </si>
  <si>
    <t>Rol. «</t>
  </si>
  <si>
    <t>il Bee I</t>
  </si>
  <si>
    <t>BE ale Bw AO</t>
  </si>
  <si>
    <t>ai Nee</t>
  </si>
  <si>
    <t>BO</t>
  </si>
  <si>
    <t>| | Aa</t>
  </si>
  <si>
    <t>A as 00 ee</t>
  </si>
  <si>
    <t>20 ==</t>
  </si>
  <si>
    <t>NOT Get @ 0 | a</t>
  </si>
  <si>
    <t>PINE</t>
  </si>
  <si>
    <t>ee He ie</t>
  </si>
  <si>
    <t>|| (IL ee</t>
  </si>
  <si>
    <t>pif |</t>
  </si>
  <si>
    <t>ss te 4 RN See</t>
  </si>
  <si>
    <t>NT</t>
  </si>
  <si>
    <t>gens = ah q TEC</t>
  </si>
  <si>
    <t>0 (Gamal ce</t>
  </si>
  <si>
    <t>2 (==) (a =&gt;</t>
  </si>
  <si>
    <t>—","ofl &gt; (a)</t>
  </si>
  <si>
    <t>(IL ee</t>
  </si>
  <si>
    <t>Menu)",328,True,False,2025-10-25 00:14:30,2.0_enhanced</t>
  </si>
  <si>
    <t>IMG_0321.PNG,custody_screenshots\Photos-1-001 (2)\IMG_0321.PNG,Craig,Unknown,"all&gt; fe)</t>
  </si>
  <si>
    <t>] ZAIN Y it,</t>
  </si>
  <si>
    <t>| AN ge</t>
  </si>
  <si>
    <t>| [&gt; SORE,</t>
  </si>
  <si>
    <t>| te ;</t>
  </si>
  <si>
    <t>TNS a rs</t>
  </si>
  <si>
    <t>ee in</t>
  </si>
  <si>
    <t>\ peg | ele</t>
  </si>
  <si>
    <t>ll: ee ae EE</t>
  </si>
  <si>
    <t>| see ee UL</t>
  </si>
  <si>
    <t>ea =</t>
  </si>
  <si>
    <t>PF | STON fa = x</t>
  </si>
  <si>
    <t>| q</t>
  </si>
  <si>
    <t>— Vee</t>
  </si>
  <si>
    <t>Sy || es | Cn)</t>
  </si>
  <si>
    <t>See 3 ba</t>
  </si>
  <si>
    <t>Se PA ad Sire</t>
  </si>
  <si>
    <t>Ne ee ee</t>
  </si>
  <si>
    <t>— ||</t>
  </si>
  <si>
    <t>SS | BAY 2 ee WW,</t>
  </si>
  <si>
    <t>ar ee Nee</t>
  </si>
  <si>
    <t>a IN ey E&gt;</t>
  </si>
  <si>
    <t>a SS |</t>
  </si>
  <si>
    <t>“a EC Va =</t>
  </si>
  <si>
    <t>ey eal! 0 |</t>
  </si>
  <si>
    <t>| a ;</t>
  </si>
  <si>
    <t>Sex:</t>
  </si>
  <si>
    <t>iHome} Marketplace ME GCOUDS [Menu]</t>
  </si>
  <si>
    <t>—","all&gt; fe)</t>
  </si>
  <si>
    <t>Sy es | Cn)</t>
  </si>
  <si>
    <t>iHome} Marketplace ME GCOUDS [Menu]",348,True,False,2025-10-25 00:14:30,2.0_enhanced</t>
  </si>
  <si>
    <t>IMG_0322.PNG,custody_screenshots\Photos-1-001 (2)\IMG_0322.PNG,Craig,Unknown,"aS} (eB)</t>
  </si>
  <si>
    <t>IES</t>
  </si>
  <si>
    <t>—; a</t>
  </si>
  <si>
    <t>a er</t>
  </si>
  <si>
    <t>ca NY 2</t>
  </si>
  <si>
    <t>Ol |e</t>
  </si>
  <si>
    <t>ae = MMT ee</t>
  </si>
  <si>
    <t>&lt;&lt;</t>
  </si>
  <si>
    <t>au</t>
  </si>
  <si>
    <t>| (oa eee</t>
  </si>
  <si>
    <t>St eS (Fel nL he</t>
  </si>
  <si>
    <t>ee — = JENN</t>
  </si>
  <si>
    <t>S| ma ILE</t>
  </si>
  <si>
    <t>~~ a</t>
  </si>
  <si>
    <t>Se So fon</t>
  </si>
  <si>
    <t>id See</t>
  </si>
  <si>
    <t>02 SX</t>
  </si>
  <si>
    <t>(a) Tal S —</t>
  </si>
  <si>
    <t>Menu)",173,True,False,2025-10-25 00:14:30,2.0_enhanced</t>
  </si>
  <si>
    <t>IMG_0323.PNG,custody_screenshots\Photos-1-001 (2)\IMG_0323.PNG,Craig,Unknown,"ofl &gt; (a)</t>
  </si>
  <si>
    <t>ea SOOM =</t>
  </si>
  <si>
    <t>Saat | {3 ees</t>
  </si>
  <si>
    <t>Sol tee</t>
  </si>
  <si>
    <t>(4</t>
  </si>
  <si>
    <t>ot (ER, | ey, Aas Oar | nek</t>
  </si>
  <si>
    <t>4 as le. I ee</t>
  </si>
  <si>
    <t>zie ww 2 LE aE</t>
  </si>
  <si>
    <t>(ee |</t>
  </si>
  <si>
    <t>een = =</t>
  </si>
  <si>
    <t>~ TA SS re ee</t>
  </si>
  <si>
    <t>a A</t>
  </si>
  <si>
    <t>Cates :</t>
  </si>
  <si>
    <t>ONY</t>
  </si>
  <si>
    <t>PQ ee</t>
  </si>
  <si>
    <t>im i, | ae Ae</t>
  </si>
  <si>
    <t>ae GOR [eee eee</t>
  </si>
  <si>
    <t>SEN A A eres</t>
  </si>
  <si>
    <t>_| ell</t>
  </si>
  <si>
    <t>See I.</t>
  </si>
  <si>
    <t>Sa eae Ne Ae</t>
  </si>
  <si>
    <t>Sex: =</t>
  </si>
  <si>
    <t>IMG_0324.PNG,custody_screenshots\Photos-1-001 (2)\IMG_0324.PNG,Craig,Unknown,"“ Abed we ofl &lt;4 &gt; (a)</t>
  </si>
  <si>
    <t>« Ce Geel Pallet Ideas it We 2 Q</t>
  </si>
  <si>
    <t>POS About. Moreke) lee</t>
  </si>
  <si>
    <t>IIS</t>
  </si>
  <si>
    <t>(0) cH &gt;</t>
  </si>
  <si>
    <t>(0) =</t>
  </si>
  <si>
    <t>Meme Menu)","“ Abed we ofl &lt;4 &gt; (a)</t>
  </si>
  <si>
    <t>Meme Menu)",115,True,False,2025-10-25 00:14:30,2.0_enhanced</t>
  </si>
  <si>
    <t>IMG_0325.PNG,custody_screenshots\Photos-1-001 (2)\IMG_0325.PNG,Craig,Unknown,"atl &gt; He)</t>
  </si>
  <si>
    <t>9°22.</t>
  </si>
  <si>
    <t>Woockn Pellet</t>
  </si>
  <si>
    <t>PITOWOS</t>
  </si>
  <si>
    <t>POSS</t>
  </si>
  <si>
    <t>£2 STN</t>
  </si>
  <si>
    <t>ESS es</t>
  </si>
  <si>
    <t>2) :</t>
  </si>
  <si>
    <t>STEN</t>
  </si>
  <si>
    <t>Notifications’ [Menu]</t>
  </si>
  <si>
    <t>(ees)</t>
  </si>
  <si>
    <t>Marketplace GroUups)</t>
  </si>
  <si>
    <t>@) &amp;</t>
  </si>
  <si>
    <t>,atl &gt; He)</t>
  </si>
  <si>
    <t>home Eriends)",136,True,False,2025-10-25 00:14:30,2.0_enhanced</t>
  </si>
  <si>
    <t>IMG_0326.PNG,custody_screenshots\Photos-1-001 (2)\IMG_0326.PNG,Craig,Unknown,"ome) Friends) (0) —, Groups) ofl &gt; Menu) =o = Bee (a)</t>
  </si>
  <si>
    <t>Re « Ae Pallet Ideas £ Q ye</t>
  </si>
  <si>
    <t>a Moreke)</t>
  </si>
  <si>
    <t>Ea al</t>
  </si>
  <si>
    <t>2] FS | z NA ey</t>
  </si>
  <si>
    <t>[fee == | Coe bee See</t>
  </si>
  <si>
    <t>Ai eo a ga</t>
  </si>
  <si>
    <t>SMI terres (Olle Ss</t>
  </si>
  <si>
    <t>AE TS Ey 4 Ry ie RN)</t>
  </si>
  <si>
    <t>Serena</t>
  </si>
  <si>
    <t>a Hl | Se</t>
  </si>
  <si>
    <t>PS ed [ee</t>
  </si>
  <si>
    <t>ke. | nee in ) ~</t>
  </si>
  <si>
    <t>| S| =</t>
  </si>
  <si>
    <t>i Ii ae</t>
  </si>
  <si>
    <t>of see</t>
  </si>
  <si>
    <t>ey _ ae.</t>
  </si>
  <si>
    <t>| S ee</t>
  </si>
  <si>
    <t>(a, om","ome) Friends) (0) —, Groups) ofl &gt; Menu) =o = Bee (a)</t>
  </si>
  <si>
    <t>(a, om",276,True,False,2025-10-25 00:14:30,2.0_enhanced</t>
  </si>
  <si>
    <t>IMG_0327.PNG,custody_screenshots\Photos-1-001 (2)\IMG_0327.PNG,Craig,Unknown,"(2)</t>
  </si>
  <si>
    <t>Ss | ak</t>
  </si>
  <si>
    <t>eo oe</t>
  </si>
  <si>
    <t>Hee</t>
  </si>
  <si>
    <t>ee Nae Se</t>
  </si>
  <si>
    <t>Se [Ale</t>
  </si>
  <si>
    <t>13{ —</t>
  </si>
  <si>
    <t>a Ea 2 | | — ES L</t>
  </si>
  <si>
    <t>(A esl |</t>
  </si>
  <si>
    <t>eae iy : WY</t>
  </si>
  <si>
    <t>EES = A FP gel iq =</t>
  </si>
  <si>
    <t>ae. SHE MWB ames</t>
  </si>
  <si>
    <t>ef || ee EES</t>
  </si>
  <si>
    <t>ee ae Wee ees | Seat Al Sa</t>
  </si>
  <si>
    <t>ARG seal ASS</t>
  </si>
  <si>
    <t>Sel ret NO</t>
  </si>
  <si>
    <t>4 =</t>
  </si>
  <si>
    <t>Groups Menu</t>
  </si>
  <si>
    <t>—)","(2)</t>
  </si>
  <si>
    <t>ef ee EES</t>
  </si>
  <si>
    <t>Groups Menu",246,True,False,2025-10-25 00:14:30,2.0_enhanced</t>
  </si>
  <si>
    <t>IMG_0328.PNG,custody_screenshots\Photos-1-001 (2)\IMG_0328.PNG,Craig,Unknown,"(2)</t>
  </si>
  <si>
    <t>RTL</t>
  </si>
  <si>
    <t>ta : | Noe</t>
  </si>
  <si>
    <t>pi aa Pt af aS =</t>
  </si>
  <si>
    <t>[tes Gy See ee eee</t>
  </si>
  <si>
    <t>ill See as</t>
  </si>
  <si>
    <t>Se Re NNN misty NY “ED Tall |</t>
  </si>
  <si>
    <t>SE ere</t>
  </si>
  <si>
    <t>ps oN</t>
  </si>
  <si>
    <t>SS NO</t>
  </si>
  <si>
    <t>LAL as pea |e FS OSS</t>
  </si>
  <si>
    <t>oe | ae</t>
  </si>
  <si>
    <t>SY = =</t>
  </si>
  <si>
    <t>| SS WA) C=</t>
  </si>
  <si>
    <t>He eee ie an ¥ iy ™</t>
  </si>
  <si>
    <t>| SATS BYES</t>
  </si>
  <si>
    <t>tp Fp I Ty lor ba</t>
  </si>
  <si>
    <t>SS Broo |</t>
  </si>
  <si>
    <t>ir Be: |p Soe 1</t>
  </si>
  <si>
    <t>ate Ewe ER tees 7 ies</t>
  </si>
  <si>
    <t>Ss =</t>
  </si>
  <si>
    <t>Meme = tems Menu)</t>
  </si>
  <si>
    <t>Meme = tems Menu)",375,True,False,2025-10-25 00:14:30,2.0_enhanced</t>
  </si>
  <si>
    <t>IMG_0329.PNG,custody_screenshots\Photos-1-001 (2)\IMG_0329.PNG,Craig,Unknown,"—— 2 (a) EP S ds} —) 2 ta 22 (ail 629 0 - KH: O “Seer a Menu} = —7 (2)</t>
  </si>
  <si>
    <t>« ed Pallet Ideas Q NS</t>
  </si>
  <si>
    <t>POS BSS About. ‘Wee ane Moreke) E</t>
  </si>
  <si>
    <t>eee [Se Aa ||</t>
  </si>
  <si>
    <t>Ee SSO I Sees</t>
  </si>
  <si>
    <t>Fey ag? iF</t>
  </si>
  <si>
    <t>LO) ea NS |S","—— 2 (a) EP S ds} —) 2 ta 22 (ail 629 0 - KH: O “Seer a Menu} = —7 (2)</t>
  </si>
  <si>
    <t>eee [Se Aa</t>
  </si>
  <si>
    <t>LO) ea NS |S",176,True,False,2025-10-25 00:14:30,2.0_enhanced</t>
  </si>
  <si>
    <t>IMG_0330.PNG,custody_screenshots\Photos-1-001 (2)\IMG_0330.PNG,Craig,Unknown,"aS} (eB)</t>
  </si>
  <si>
    <t>POSS About. PIGWOS O</t>
  </si>
  <si>
    <t>LO ee ayy |</t>
  </si>
  <si>
    <t>Mig a</t>
  </si>
  <si>
    <t>eo a ee</t>
  </si>
  <si>
    <t>Eg ee Cae</t>
  </si>
  <si>
    <t>2 | WN ee Sea BS</t>
  </si>
  <si>
    <t>PAE | yy</t>
  </si>
  <si>
    <t>AVM eel lie</t>
  </si>
  <si>
    <t>Ni ch</t>
  </si>
  <si>
    <t>EN Ne</t>
  </si>
  <si>
    <t>ING/ eee</t>
  </si>
  <si>
    <t>Oy ee See ee</t>
  </si>
  <si>
    <t>EE SS ae ave will ee</t>
  </si>
  <si>
    <t>(ar |e</t>
  </si>
  <si>
    <t>i il he boa EU aii</t>
  </si>
  <si>
    <t>|e an</t>
  </si>
  <si>
    <t>AS | ee</t>
  </si>
  <si>
    <t>a eee le</t>
  </si>
  <si>
    <t>| Pa</t>
  </si>
  <si>
    <t>Mee Syl</t>
  </si>
  <si>
    <t>hos</t>
  </si>
  <si>
    <t>O =</t>
  </si>
  <si>
    <t>Meme Mend)</t>
  </si>
  <si>
    <t>—","aS} (eB)</t>
  </si>
  <si>
    <t>Meme Mend)",266,True,False,2025-10-25 00:14:30,2.0_enhanced</t>
  </si>
  <si>
    <t>IMG_0331.PNG,custody_screenshots\Photos-1-001 (2)\IMG_0331.PNG,Craig,Unknown,"(2)</t>
  </si>
  <si>
    <t>eS a al Cree</t>
  </si>
  <si>
    <t>WU</t>
  </si>
  <si>
    <t>LAS</t>
  </si>
  <si>
    <t>ease ads, - ee</t>
  </si>
  <si>
    <t>P| || “TE</t>
  </si>
  <si>
    <t>AN ee AG We</t>
  </si>
  <si>
    <t>ee Ty ||</t>
  </si>
  <si>
    <t>NS || | West</t>
  </si>
  <si>
    <t>LES ri</t>
  </si>
  <si>
    <t>SERN |</t>
  </si>
  <si>
    <t>Wee ES 5 BS =</t>
  </si>
  <si>
    <t>Bate. ie RLS or</t>
  </si>
  <si>
    <t>a — ee Negi</t>
  </si>
  <si>
    <t>ee Ca</t>
  </si>
  <si>
    <t>MER NN WG ee S|</t>
  </si>
  <si>
    <t>re (eae | \ WD</t>
  </si>
  <si>
    <t>ee ae pags</t>
  </si>
  <si>
    <t>Fee ed | 1</t>
  </si>
  <si>
    <t>ees HE PO eee Fee |</t>
  </si>
  <si>
    <t>Se AE Bi</t>
  </si>
  <si>
    <t>f ee Ss ee US Sse * SS</t>
  </si>
  <si>
    <t>@ ® @</t>
  </si>
  <si>
    <t>ome) Friends) Groups) Menu)","(2)</t>
  </si>
  <si>
    <t>P| “TE</t>
  </si>
  <si>
    <t>ee Ty</t>
  </si>
  <si>
    <t>NS | West</t>
  </si>
  <si>
    <t>ome) Friends) Groups) Menu)",317,True,False,2025-10-25 00:14:30,2.0_enhanced</t>
  </si>
  <si>
    <t>IMG_0332.PNG,custody_screenshots\Photos-1-001 (2)\IMG_0332.PNG,Craig,Unknown,"ofl &gt; (a)</t>
  </si>
  <si>
    <t>ee | a ae TOS</t>
  </si>
  <si>
    <t>Ce 7 a _</t>
  </si>
  <si>
    <t>ees ele my</t>
  </si>
  <si>
    <t>— RSS NE ee AG</t>
  </si>
  <si>
    <t>| | ls Al Ese ee</t>
  </si>
  <si>
    <t>Le tee</t>
  </si>
  <si>
    <t>wa Tas Se eee</t>
  </si>
  <si>
    <t>IE ea) ee</t>
  </si>
  <si>
    <t>Exe | eat Wl lass</t>
  </si>
  <si>
    <t>LG Se</t>
  </si>
  <si>
    <t>Kel Wi</t>
  </si>
  <si>
    <t>Se NY</t>
  </si>
  <si>
    <t>a Pees 2 = Aid| ee ons BSS</t>
  </si>
  <si>
    <t>S| Ie Wi ee</t>
  </si>
  <si>
    <t>AS. Wy SEA</t>
  </si>
  <si>
    <t>TA ste</t>
  </si>
  <si>
    <t>Nee ne</t>
  </si>
  <si>
    <t>@ ® @ A</t>
  </si>
  <si>
    <t>Meme Menu)","ofl &gt; (a)</t>
  </si>
  <si>
    <t>Meme Menu)",271,True,False,2025-10-25 00:14:30,2.0_enhanced</t>
  </si>
  <si>
    <t>IMG_0333.PNG,custody_screenshots\Photos-1-001 (2)\IMG_0333.PNG,Craig,Unknown,"= (a) (0) _—— — fh ee | ofl Say &gt; Menu) =o = (a)</t>
  </si>
  <si>
    <t>« eS See SAN Tit. Pallet Ideas |_| ay (OU Q ey</t>
  </si>
  <si>
    <t>aT</t>
  </si>
  <si>
    <t>WREST Lo</t>
  </si>
  <si>
    <t>Peet tt [| || 3</t>
  </si>
  <si>
    <t>item) WES See asl</t>
  </si>
  <si>
    <t>ee call oe</t>
  </si>
  <si>
    <t>es Wee |]</t>
  </si>
  <si>
    <t>(NESS allo</t>
  </si>
  <si>
    <t>fll Rd =</t>
  </si>
  <si>
    <t>||| ip i Cos</t>
  </si>
  <si>
    <t>pee ON","= (a) (0) _—— — fh ee | ofl Say &gt; Menu) =o = (a)</t>
  </si>
  <si>
    <t>Peet tt [| 3</t>
  </si>
  <si>
    <t>ip i Cos</t>
  </si>
  <si>
    <t>pee ON",211,True,False,2025-10-25 00:14:30,2.0_enhanced</t>
  </si>
  <si>
    <t>IMG_0334.PNG,custody_screenshots\Photos-1-001 (2)\IMG_0334.PNG,Craig,Unknown,"(2)</t>
  </si>
  <si>
    <t>cere Se LMM Dh] | |</t>
  </si>
  <si>
    <t>ee ae gare</t>
  </si>
  <si>
    <t>| Rr. Ie</t>
  </si>
  <si>
    <t>Sel, Sve OA:</t>
  </si>
  <si>
    <t>BA eS We ee Ai</t>
  </si>
  <si>
    <t>VV = |</t>
  </si>
  <si>
    <t>SS eae! ey</t>
  </si>
  <si>
    <t>hf cal ree | =~</t>
  </si>
  <si>
    <t>\ || | ase Ee</t>
  </si>
  <si>
    <t>Vis Sta |</t>
  </si>
  <si>
    <t>ead ||P</t>
  </si>
  <si>
    <t>| 22</t>
  </si>
  <si>
    <t>ran ui” ee</t>
  </si>
  <si>
    <t>il ae it,</t>
  </si>
  <si>
    <t>eee | |e</t>
  </si>
  <si>
    <t>eal ose ny ae</t>
  </si>
  <si>
    <t>Pa PB RO eee</t>
  </si>
  <si>
    <t>FS =</t>
  </si>
  <si>
    <t>pe ee N</t>
  </si>
  <si>
    <t>aes | \h</t>
  </si>
  <si>
    <t>ty ee</t>
  </si>
  <si>
    <t>oe lo 28</t>
  </si>
  <si>
    <t>aes NS SS ee</t>
  </si>
  <si>
    <t>PE =] 3</t>
  </si>
  <si>
    <t>ES WELL</t>
  </si>
  <si>
    <t>(a) EP (ail 629 O —7</t>
  </si>
  <si>
    <t>ome) Friends) Groups) Menu)</t>
  </si>
  <si>
    <t>\ | ase Ee</t>
  </si>
  <si>
    <t>ead P</t>
  </si>
  <si>
    <t>ome) Friends) Groups) Menu)",407,True,False,2025-10-25 00:14:30,2.0_enhanced</t>
  </si>
  <si>
    <t>IMG_0335.PNG,custody_screenshots\Photos-1-001 (2)\IMG_0335.PNG,Craig,Unknown,"| + Meme @ Sr 227 = tems Se (0) —_ | |B ae. cH ® @ A Oe | | SS (Dae LGR Ee Menu) =&gt; (2)</t>
  </si>
  <si>
    <t>Se « at Pallet Ideas Ga Nee Q</t>
  </si>
  <si>
    <t>About Photos mS Moreks) a</t>
  </si>
  <si>
    <t>ie @ Ber 0..' et |</t>
  </si>
  <si>
    <t>ae ~ CA), ee = pee hes!</t>
  </si>
  <si>
    <t>ah | ee ER</t>
  </si>
  <si>
    <t>|= CADIS CER</t>
  </si>
  <si>
    <t>ree \\</t>
  </si>
  <si>
    <t>Fie a ioe","| + Meme @ Sr 227 = tems Se (0) —_ | |B ae. cH ® @ A Oe | | SS (Dae LGR Ee Menu) =&gt; (2)</t>
  </si>
  <si>
    <t>Fie a ioe",227,True,False,2025-10-25 00:14:30,2.0_enhanced</t>
  </si>
  <si>
    <t>IMG_0336.PNG,custody_screenshots\Photos-1-001 (2)\IMG_0336.PNG,Craig,Unknown,"ofl &gt; (a)</t>
  </si>
  <si>
    <t>&gt; EH Se a</t>
  </si>
  <si>
    <t>(RES ‘mn i) a Bay 3</t>
  </si>
  <si>
    <t>xe eas i Th Jes</t>
  </si>
  <si>
    <t>ay ~ A</t>
  </si>
  <si>
    <t>“Se NM SN Se</t>
  </si>
  <si>
    <t>UR rer eee of lea oe TESLA, Poe</t>
  </si>
  <si>
    <t>| sane 8 |</t>
  </si>
  <si>
    <t>bas [Se SS</t>
  </si>
  <si>
    <t>ya ane 9 6 ee Oe</t>
  </si>
  <si>
    <t>oS eee Zo</t>
  </si>
  <si>
    <t>NG ta EX a</t>
  </si>
  <si>
    <t>NSS i</t>
  </si>
  <si>
    <t>fee dy Sel</t>
  </si>
  <si>
    <t>RO | i a</t>
  </si>
  <si>
    <t>i Ea = |</t>
  </si>
  <si>
    <t>A Nica] as</t>
  </si>
  <si>
    <t>nla | Ai</t>
  </si>
  <si>
    <t>(e) —</t>
  </si>
  <si>
    <t>Meme Menu}","ofl &gt; (a)</t>
  </si>
  <si>
    <t>Meme Menu}",281,True,False,2025-10-25 00:14:30,2.0_enhanced</t>
  </si>
  <si>
    <t>IMG_0337.PNG,custody_screenshots\Photos-1-001 (2)\IMG_0337.PNG,Craig,Unknown,"ofl &gt; (a)</t>
  </si>
  <si>
    <t>IMG_0338.PNG,custody_screenshots\Photos-1-001 (2)\IMG_0338.PNG,Craig,Unknown,"ofl &gt; (a)</t>
  </si>
  <si>
    <t>| EL eee</t>
  </si>
  <si>
    <t>pe re Se ISS</t>
  </si>
  <si>
    <t>ac ek</t>
  </si>
  <si>
    <t>SL Sas sae</t>
  </si>
  <si>
    <t>Ole een Soe OPES: | ee</t>
  </si>
  <si>
    <t>Ne Rit 5 a fee ee</t>
  </si>
  <si>
    <t>Rs</t>
  </si>
  <si>
    <t>ae ee vay Neg, La Sete</t>
  </si>
  <si>
    <t>Si eS</t>
  </si>
  <si>
    <t>a HI, EG ee |</t>
  </si>
  <si>
    <t>| = | Ase eae)</t>
  </si>
  <si>
    <t>| | me</t>
  </si>
  <si>
    <t>PIS | Se | ie</t>
  </si>
  <si>
    <t>al | eS ee ee |</t>
  </si>
  <si>
    <t>Bes} Leese Pp</t>
  </si>
  <si>
    <t>0) a eee | EE ee</t>
  </si>
  <si>
    <t>| | || SSS</t>
  </si>
  <si>
    <t>Meme Gxups Menu]</t>
  </si>
  <si>
    <t>| | SSS</t>
  </si>
  <si>
    <t>Meme Gxups Menu]",282,True,False,2025-10-25 00:14:30,2.0_enhanced</t>
  </si>
  <si>
    <t>IMG_0339(1).PNG,custody_screenshots\Photos-1-001 (2)\IMG_0339(1).PNG,Craig,Unknown,"cS (&gt;</t>
  </si>
  <si>
    <t>Wooden Pallet</t>
  </si>
  <si>
    <t>dan Pallet Ideas Q</t>
  </si>
  <si>
    <t>Sts About</t>
  </si>
  <si>
    <t>| MOK O</t>
  </si>
  <si>
    <t>iG</t>
  </si>
  <si>
    <t>| Lit</t>
  </si>
  <si>
    <t>gee |</t>
  </si>
  <si>
    <t>aes ae</t>
  </si>
  <si>
    <t>Sar py Bee icp =e</t>
  </si>
  <si>
    <t>SSS Ze</t>
  </si>
  <si>
    <t>| f=</t>
  </si>
  <si>
    <t>RCS Ske | SN</t>
  </si>
  <si>
    <t>SSS =</t>
  </si>
  <si>
    <t>S774 | age ele a es</t>
  </si>
  <si>
    <t>“oT Or = | ee</t>
  </si>
  <si>
    <t>Ta</t>
  </si>
  <si>
    <t>ee pe ie</t>
  </si>
  <si>
    <t>Seals</t>
  </si>
  <si>
    <t>Vo ee</t>
  </si>
  <si>
    <t>ae! awd eee a</t>
  </si>
  <si>
    <t>se = es : —</t>
  </si>
  <si>
    <t>ee Spe a rag = = 3</t>
  </si>
  <si>
    <t>a Nie</t>
  </si>
  <si>
    <t>le Gee Rady</t>
  </si>
  <si>
    <t>| le |</t>
  </si>
  <si>
    <t>Stn Ba i 1 1</t>
  </si>
  <si>
    <t>i | as ih a</t>
  </si>
  <si>
    <t>i E18 | :</t>
  </si>
  <si>
    <t>@ A Ss</t>
  </si>
  <si>
    <t>ome) Menu}</t>
  </si>
  <si>
    <t>Groups)","cS (&gt;</t>
  </si>
  <si>
    <t>Groups)",339,True,False,2025-10-25 00:14:30,2.0_enhanced</t>
  </si>
  <si>
    <t>IMG_0339.PNG,custody_screenshots\Photos-1-001 (2)\IMG_0339.PNG,Craig,Unknown,"Search 5:13PM Thu Jan:2 i &gt; 68%:</t>
  </si>
  <si>
    <t>IMG_0340(1).PNG,custody_screenshots\Photos-1-001 (2)\IMG_0340(1).PNG,Craig,Unknown,"MOD</t>
  </si>
  <si>
    <t>mentioned you and others</t>
  </si>
  <si>
    <t>ihe comment in GES Onite Auction Fund...</t>
  </si>
  <si>
    <t>POS About. Photos Moreks)</t>
  </si>
  <si>
    <t>all | ae</t>
  </si>
  <si>
    <t>Reve || |</t>
  </si>
  <si>
    <t>a 97 pee eee</t>
  </si>
  <si>
    <t>7 =) ee</t>
  </si>
  <si>
    <t>HA: Hl Tey ee SERS</t>
  </si>
  <si>
    <t>etd a eS</t>
  </si>
  <si>
    <t>ie me |</t>
  </si>
  <si>
    <t>eee IMC ee</t>
  </si>
  <si>
    <t>Ups IS eee</t>
  </si>
  <si>
    <t>. &gt; LE</t>
  </si>
  <si>
    <t>PSS AM)</t>
  </si>
  <si>
    <t>bee Wises ey [REL ee</t>
  </si>
  <si>
    <t>Bee ee ee f eet</t>
  </si>
  <si>
    <t>Sa ae. (ill</t>
  </si>
  <si>
    <t>eC a</t>
  </si>
  <si>
    <t>See es le ile Ne ae</t>
  </si>
  <si>
    <t>SSS SL EN</t>
  </si>
  <si>
    <t>a A oa —</t>
  </si>
  <si>
    <t>|| S|</t>
  </si>
  <si>
    <t>ea) |</t>
  </si>
  <si>
    <t>_ TUL || Titi i</t>
  </si>
  <si>
    <t>® © Zs</t>
  </si>
  <si>
    <t>(a) (atl</t>
  </si>
  <si>
    <t>Menu)","MOD</t>
  </si>
  <si>
    <t>Reve |</t>
  </si>
  <si>
    <t>_ TUL Titi i</t>
  </si>
  <si>
    <t>Menu)",343,True,False,2025-10-25 00:14:30,2.0_enhanced</t>
  </si>
  <si>
    <t>IMG_0340.PNG,custody_screenshots\Photos-1-001 (2)\IMG_0340.PNG,Craig,Unknown,"“ ‘ 4</t>
  </si>
  <si>
    <t>V</t>
  </si>
  <si>
    <t>win A Woo</t>
  </si>
  <si>
    <t>4","“ ‘ 4</t>
  </si>
  <si>
    <t>win A Woo",15,True,False,2025-10-25 00:14:30,2.0_enhanced</t>
  </si>
  <si>
    <t>IMG_0341(1).PNG,custody_screenshots\Photos-1-001 (2)\IMG_0341(1).PNG,Craig,Unknown,"ol &gt; (a&gt;</t>
  </si>
  <si>
    <t>yer Na a</t>
  </si>
  <si>
    <t>AAD ANNE Ze ue</t>
  </si>
  <si>
    <t>a Ah = lg ke</t>
  </si>
  <si>
    <t>He ce I ae era</t>
  </si>
  <si>
    <t>ES Cae</t>
  </si>
  <si>
    <t>glee</t>
  </si>
  <si>
    <t>aa I Ns reed JE</t>
  </si>
  <si>
    <t>SS BS Sea ES | ee ee</t>
  </si>
  <si>
    <t>REY pk</t>
  </si>
  <si>
    <t>ee eee a</t>
  </si>
  <si>
    <t>[ieee Si 7 See</t>
  </si>
  <si>
    <t>ee yet aa nd Bs a RW ees</t>
  </si>
  <si>
    <t>i P i) eed Sy ON</t>
  </si>
  <si>
    <t>Mi, Ve</t>
  </si>
  <si>
    <t>SS as S| eae SAPS Wie</t>
  </si>
  <si>
    <t>Mean","ol &gt; (a&gt;</t>
  </si>
  <si>
    <t>Mean",251,True,False,2025-10-25 00:14:30,2.0_enhanced</t>
  </si>
  <si>
    <t>IMG_0341.PNG,custody_screenshots\Photos-1-001 (2)\IMG_0341.PNG,Craig,Unknown,"| A</t>
  </si>
  <si>
    <t>Bg atl</t>
  </si>
  <si>
    <t>mrt ge Agr","| A</t>
  </si>
  <si>
    <t>mrt ge Agr",21,True,False,2025-10-25 00:14:30,2.0_enhanced</t>
  </si>
  <si>
    <t>IMG_0342(1).PNG,custody_screenshots\Photos-1-001 (2)\IMG_0342(1).PNG,Craig,Unknown,"ol &gt; (a&gt;</t>
  </si>
  <si>
    <t>Re oh &gt; FN Be</t>
  </si>
  <si>
    <t>Canes ea «3 tt</t>
  </si>
  <si>
    <t>OP ACN Se ee ee</t>
  </si>
  <si>
    <t>SS eA hl</t>
  </si>
  <si>
    <t>ine ee TRASK ok oN AGI</t>
  </si>
  <si>
    <t>MS AS fo.</t>
  </si>
  <si>
    <t>BU se ee | ep</t>
  </si>
  <si>
    <t>Ni | NS</t>
  </si>
  <si>
    <t>Nee le</t>
  </si>
  <si>
    <t>Sue eas</t>
  </si>
  <si>
    <t>ee an</t>
  </si>
  <si>
    <t>en ep Bl ae fi</t>
  </si>
  <si>
    <t>Al Bag</t>
  </si>
  <si>
    <t>es ool</t>
  </si>
  <si>
    <t>pow lL Sot. Sie CN</t>
  </si>
  <si>
    <t>ine wee</t>
  </si>
  <si>
    <t>eee eS ee</t>
  </si>
  <si>
    <t>HH | SS</t>
  </si>
  <si>
    <t>‘ &gt; CFR 2 ae</t>
  </si>
  <si>
    <t>| | FC | aa</t>
  </si>
  <si>
    <t>Vici ee</t>
  </si>
  <si>
    <t>ee Wig</t>
  </si>
  <si>
    <t>ae 1 ae %</t>
  </si>
  <si>
    <t>02 (4)</t>
  </si>
  <si>
    <t>Menu)","ol &gt; (a&gt;</t>
  </si>
  <si>
    <t>Menu)",327,True,False,2025-10-25 00:14:30,2.0_enhanced</t>
  </si>
  <si>
    <t>IMG_0342.PNG,custody_screenshots\Photos-1-001 (2)\IMG_0342.PNG,Craig,Unknown,"‘ ae</t>
  </si>
  <si>
    <t>OO MAIS ate ae</t>
  </si>
  <si>
    <t>) yee</t>
  </si>
  <si>
    <t>be GEN ret Ne ak Oe te et,</t>
  </si>
  <si>
    <t>Des, ayy</t>
  </si>
  <si>
    <t>ve Saal Up poy.</t>
  </si>
  <si>
    <t>“A</t>
  </si>
  <si>
    <t>My wth</t>
  </si>
  <si>
    <t>Ae woe Stee aa</t>
  </si>
  <si>
    <t>Pr |</t>
  </si>
  <si>
    <t>no fate ot &gt; : ,</t>
  </si>
  <si>
    <t>’</t>
  </si>
  <si>
    <t>teste |</t>
  </si>
  <si>
    <t>é wpe te wi an ;</t>
  </si>
  <si>
    <t>Pry ty “4 te, MA, mo .</t>
  </si>
  <si>
    <t>ee fhe Oh</t>
  </si>
  <si>
    <t>a3 i Yer 4</t>
  </si>
  <si>
    <t>pen ‘</t>
  </si>
  <si>
    <t>fs. ay SA a</t>
  </si>
  <si>
    <t>‘ tet ROL «</t>
  </si>
  <si>
    <t>ee, ove</t>
  </si>
  <si>
    <t>bs LP PLD AN</t>
  </si>
  <si>
    <t>Pa ws “ ay ies</t>
  </si>
  <si>
    <t>OR ceed ee,</t>
  </si>
  <si>
    <t>hr fe D6 OE sph pie ay</t>
  </si>
  <si>
    <t>OD Al Vp a</t>
  </si>
  <si>
    <t>OP att oe Ege OO OST</t>
  </si>
  <si>
    <t>i PS</t>
  </si>
  <si>
    <t>0, hs ;</t>
  </si>
  <si>
    <t>7 Pe (a . hog be</t>
  </si>
  <si>
    <t>ek, Oe ay we ONES Merge {a</t>
  </si>
  <si>
    <t>ibe els de</t>
  </si>
  <si>
    <t>ae GE SP SG pers YE</t>
  </si>
  <si>
    <t>Z Gb ORR a a</t>
  </si>
  <si>
    <t>APS eA pole</t>
  </si>
  <si>
    <t>OE ge fe ee</t>
  </si>
  <si>
    <t>den pis Sai</t>
  </si>
  <si>
    <t>TE ar</t>
  </si>
  <si>
    <t>he Peri</t>
  </si>
  <si>
    <t>ANUP Ag a BA ie</t>
  </si>
  <si>
    <t>thes se Wy? .</t>
  </si>
  <si>
    <t>ee te LAR Sc</t>
  </si>
  <si>
    <t>ashy eer Pes. Fen</t>
  </si>
  <si>
    <t>MR eT ee</t>
  </si>
  <si>
    <t>13 an a .</t>
  </si>
  <si>
    <t>AER AOE</t>
  </si>
  <si>
    <t>i cor wa</t>
  </si>
  <si>
    <t>wy 5 voy</t>
  </si>
  <si>
    <t>we ae</t>
  </si>
  <si>
    <t>. ae + 4 Lg</t>
  </si>
  <si>
    <t>pe ea,</t>
  </si>
  <si>
    <t>pee fe ae y wen. els ia eS</t>
  </si>
  <si>
    <t>te “ashe.</t>
  </si>
  <si>
    <t>PB</t>
  </si>
  <si>
    <t>eg by yee ee OSE</t>
  </si>
  <si>
    <t>POR free ES Sa AY</t>
  </si>
  <si>
    <t>eta A</t>
  </si>
  <si>
    <t>aw als a a ag? |</t>
  </si>
  <si>
    <t>Uy","‘ ae</t>
  </si>
  <si>
    <t>aw als a a ag? |",700,True,False,2025-10-25 00:14:30,2.0_enhanced</t>
  </si>
  <si>
    <t>IMG_0343.PNG,custody_screenshots\Photos-1-001 (2)\IMG_0343.PNG,Craig,Unknown,"ol &gt; (a&gt;</t>
  </si>
  <si>
    <t>— &gt; eT</t>
  </si>
  <si>
    <t>Pye a | pal Wate ASSES</t>
  </si>
  <si>
    <t>Lee Se ae</t>
  </si>
  <si>
    <t>OO | aS wee</t>
  </si>
  <si>
    <t>ER</t>
  </si>
  <si>
    <t>| Pe Z iA</t>
  </si>
  <si>
    <t>gee ol HON</t>
  </si>
  <si>
    <t>ean SE Lee:</t>
  </si>
  <si>
    <t>ee EAA Ve = prose</t>
  </si>
  <si>
    <t>x See ee Fea</t>
  </si>
  <si>
    <t>Gea Ra.</t>
  </si>
  <si>
    <t>NNN ee Sp SE if | (le</t>
  </si>
  <si>
    <t>Xt Ao fe</t>
  </si>
  <si>
    <t>SS Gane</t>
  </si>
  <si>
    <t>Ne Bet</t>
  </si>
  <si>
    <t>a | AT =</t>
  </si>
  <si>
    <t>BY ey are 1 |: ANY 1:</t>
  </si>
  <si>
    <t>ae ES</t>
  </si>
  <si>
    <t>Ri Ae DA</t>
  </si>
  <si>
    <t>eel sea at</t>
  </si>
  <si>
    <t>ll</t>
  </si>
  <si>
    <t>Q CC QO fs</t>
  </si>
  <si>
    <t>Meme Mend)","ol &gt; (a&gt;</t>
  </si>
  <si>
    <t>Meme Mend)",308,True,False,2025-10-25 00:14:30,2.0_enhanced</t>
  </si>
  <si>
    <t>IMG_0344.PNG,custody_screenshots\Photos-1-001 (2)\IMG_0344.PNG,Craig,Unknown,"ol &gt; (a&gt;</t>
  </si>
  <si>
    <t>Ld eh</t>
  </si>
  <si>
    <t>| Sy</t>
  </si>
  <si>
    <t>eee =</t>
  </si>
  <si>
    <t>ee Ay TT PSs ew</t>
  </si>
  <si>
    <t>eT = eee</t>
  </si>
  <si>
    <t>WEN Tt pee</t>
  </si>
  <si>
    <t>|| ain aN Bes EAL.</t>
  </si>
  <si>
    <t>Sak) : wa</t>
  </si>
  <si>
    <t>men | UD BS</t>
  </si>
  <si>
    <t>BS ey peat are</t>
  </si>
  <si>
    <t>SSA I :</t>
  </si>
  <si>
    <t>ee GD</t>
  </si>
  <si>
    <t>|e Se</t>
  </si>
  <si>
    <t>8 =</t>
  </si>
  <si>
    <t>(a) (a =</t>
  </si>
  <si>
    <t>Meme Menu)","ol &gt; (a&gt;</t>
  </si>
  <si>
    <t>ain aN Bes EAL.</t>
  </si>
  <si>
    <t>Meme Menu)",207,True,False,2025-10-25 00:14:30,2.0_enhanced</t>
  </si>
  <si>
    <t>IMG_0345(1).PNG,custody_screenshots\Photos-1-001 (2)\IMG_0345(1).PNG,Craig,Unknown,"ol &gt; (a&gt;</t>
  </si>
  <si>
    <t>SE Eg | a7;</t>
  </si>
  <si>
    <t>Ba = =e =</t>
  </si>
  <si>
    <t>ee eres i le i</t>
  </si>
  <si>
    <t>Hi | ti =! |</t>
  </si>
  <si>
    <t>| eS es</t>
  </si>
  <si>
    <t>ies == aul el Ie</t>
  </si>
  <si>
    <t>eee WON</t>
  </si>
  <si>
    <t>Sie a | |</t>
  </si>
  <si>
    <t>ence</t>
  </si>
  <si>
    <t>SSS | eee</t>
  </si>
  <si>
    <t>A ee:</t>
  </si>
  <si>
    <t>rla |B</t>
  </si>
  <si>
    <t>cer Re) | Veet</t>
  </si>
  <si>
    <t>Be Set Si ee | le |</t>
  </si>
  <si>
    <t>SS OE Vt! SA |</t>
  </si>
  <si>
    <t>ee @©@s</t>
  </si>
  <si>
    <t>&amp; @ &amp;s</t>
  </si>
  <si>
    <t>—","ol &gt; (a&gt;</t>
  </si>
  <si>
    <t>Menu)",243,True,False,2025-10-25 00:14:30,2.0_enhanced</t>
  </si>
  <si>
    <t>IMG_0345.PNG,custody_screenshots\Photos-1-001 (2)\IMG_0345.PNG,Craig,Unknown,"~ ‘</t>
  </si>
  <si>
    <t>’ pe’ j SN</t>
  </si>
  <si>
    <t>QS on |</t>
  </si>
  <si>
    <t>I ee SRR</t>
  </si>
  <si>
    <t>4 IRF</t>
  </si>
  <si>
    <t>@ Ye gf 4, %, ek</t>
  </si>
  <si>
    <t>pow LN ot,</t>
  </si>
  <si>
    <t>a","’ pe’ j SN</t>
  </si>
  <si>
    <t>pow LN ot,",61,True,False,2025-10-25 00:14:30,2.0_enhanced</t>
  </si>
  <si>
    <t>IMG_0346(1).PNG,custody_screenshots\Photos-1-001 (2)\IMG_0346(1).PNG,Craig,Unknown,"« Pallet Ideas Ns &amp; ol &gt; Q (a&gt;</t>
  </si>
  <si>
    <t>| ole ie Ee |</t>
  </si>
  <si>
    <t>se ey ae | GS =</t>
  </si>
  <si>
    <t>(0) i =</t>
  </si>
  <si>
    <t>(0) es Be =</t>
  </si>
  <si>
    <t>ome el Menu)</t>
  </si>
  <si>
    <t>pat — yea 7 SEN</t>
  </si>
  <si>
    <t>mele |</t>
  </si>
  <si>
    <t>See |, Se</t>
  </si>
  <si>
    <t>2 ere |</t>
  </si>
  <si>
    <t>| es | eS</t>
  </si>
  <si>
    <t>Wisse</t>
  </si>
  <si>
    <t>We C=</t>
  </si>
  <si>
    <t>A as</t>
  </si>
  <si>
    <t>Re ea, A, ee a</t>
  </si>
  <si>
    <t>sa aa</t>
  </si>
  <si>
    <t>ok Oink: = J G yee Dee</t>
  </si>
  <si>
    <t>é a</t>
  </si>
  <si>
    <t>fe FEB</t>
  </si>
  <si>
    <t>oe | ore</t>
  </si>
  <si>
    <t>an Yas</t>
  </si>
  <si>
    <t>aR Se Re) \</t>
  </si>
  <si>
    <t>lee ea","« Pallet Ideas Ns &amp; ol &gt; Q (a&gt;</t>
  </si>
  <si>
    <t>lee ea",256,True,False,2025-10-25 00:14:30,2.0_enhanced</t>
  </si>
  <si>
    <t>IMG_0346.PNG,custody_screenshots\Photos-1-001 (2)\IMG_0346.PNG,Craig,Unknown,"THR (354</t>
  </si>
  <si>
    <t>BNA O ie i?</t>
  </si>
  <si>
    <t>iad, yy 4 (Si; Fat</t>
  </si>
  <si>
    <t>HG.</t>
  </si>
  <si>
    <t>cae ot See</t>
  </si>
  <si>
    <t>ity Wi a AX v4 Wi</t>
  </si>
  <si>
    <t>ey |</t>
  </si>
  <si>
    <t>Petal (Bes SR a</t>
  </si>
  <si>
    <t>(8 BM ee 7j</t>
  </si>
  <si>
    <t>are SPY hh yk Co |</t>
  </si>
  <si>
    <t>“ Yr Ba</t>
  </si>
  <si>
    <t>el ran BY Bea a Aa See pe 8 oe</t>
  </si>
  <si>
    <t>eed aie’ aN tral . f a +.</t>
  </si>
  <si>
    <t>oy AN: ts vy =</t>
  </si>
  <si>
    <t>RUE ate ut an = we soy fx</t>
  </si>
  <si>
    <t>ee ie CP Xe.</t>
  </si>
  <si>
    <t>. tf Pan</t>
  </si>
  <si>
    <t>é ‘</t>
  </si>
  <si>
    <t>NE yee wal ie? [ys</t>
  </si>
  <si>
    <t>a J he NA ON</t>
  </si>
  <si>
    <t>( of","THR (354</t>
  </si>
  <si>
    <t>( of",293,True,False,2025-10-25 00:14:30,2.0_enhanced</t>
  </si>
  <si>
    <t>IMG_0347(1).PNG,custody_screenshots\Photos-1-001 (2)\IMG_0347(1).PNG,Craig,Unknown,"MSD</t>
  </si>
  <si>
    <t>CLOS More</t>
  </si>
  <si>
    <t>PD</t>
  </si>
  <si>
    <t>Ma radi pes A e,! 5 All</t>
  </si>
  <si>
    <t>cae A eee SS</t>
  </si>
  <si>
    <t>Ke ile oye = = ti</t>
  </si>
  <si>
    <t>| ATEN ee |</t>
  </si>
  <si>
    <t>CRS), : Pe NTRS =</t>
  </si>
  <si>
    <t>A zal 3</t>
  </si>
  <si>
    <t>ee ee SRO Sal foo ees</t>
  </si>
  <si>
    <t>eee ayy. | ES</t>
  </si>
  <si>
    <t>aS =</t>
  </si>
  <si>
    <t>|.</t>
  </si>
  <si>
    <t>les ae</t>
  </si>
  <si>
    <t>— ag</t>
  </si>
  <si>
    <t>! =</t>
  </si>
  <si>
    <t>SON a a LE a ae</t>
  </si>
  <si>
    <t>eee ay</t>
  </si>
  <si>
    <t>ee lal) eae</t>
  </si>
  <si>
    <t>An 8 SX</t>
  </si>
  <si>
    <t>oe eal</t>
  </si>
  <si>
    <t>(a) @® @® @ Bs</t>
  </si>
  <si>
    <t>Eriends)","MSD</t>
  </si>
  <si>
    <t>Eriends)",280,True,False,2025-10-25 00:14:30,2.0_enhanced</t>
  </si>
  <si>
    <t>IMG_0347.PNG,custody_screenshots\Photos-1-001 (2)\IMG_0347.PNG,Craig,Unknown,"an THAD</t>
  </si>
  <si>
    <t>as ty pe i ewer 4 =""</t>
  </si>
  <si>
    <t>. AA ff ae</t>
  </si>
  <si>
    <t>fy &amp; ae . 3 3</t>
  </si>
  <si>
    <t>iy Lgl. ae aS rt Se; : a</t>
  </si>
  <si>
    <t>uy eS</t>
  </si>
  <si>
    <t>, ae aS</t>
  </si>
  <si>
    <t>AME Re A</t>
  </si>
  <si>
    <t>em. a: By an as</t>
  </si>
  <si>
    <t>eae ~ . VEE</t>
  </si>
  <si>
    <t>BEE eR DET od.","an THAD</t>
  </si>
  <si>
    <t>BEE eR DET od.",144,True,False,2025-10-25 00:14:30,2.0_enhanced</t>
  </si>
  <si>
    <t>IMG_0348.PNG,custody_screenshots\Photos-1-001 (2)\IMG_0348.PNG,Craig,Unknown,"eal a Meme iia | if (0) Cera) Pa cH ee ea Rs ak 2 all Ad i S Menu} [— — = (i) ft ]</t>
  </si>
  <si>
    <t>« ee Pallet fe Ideas Q el</t>
  </si>
  <si>
    <t>SaaS POS About. SS Moreke)</t>
  </si>
  <si>
    <t>ea ers Ger</t>
  </si>
  <si>
    <t>AN ed eg</t>
  </si>
  <si>
    <t>Ne AN</t>
  </si>
  <si>
    <t>A | ee</t>
  </si>
  <si>
    <t>— ee | or soe a</t>
  </si>
  <si>
    <t>|| ge AN</t>
  </si>
  <si>
    <t>7 Es fe</t>
  </si>
  <si>
    <t>Bee a a | Cae us =</t>
  </si>
  <si>
    <t>ar cee mee SN |","eal a Meme iia | if (0) Cera) Pa cH ee ea Rs ak 2 all Ad i S Menu} [— — = (i) ft ]</t>
  </si>
  <si>
    <t>ge AN</t>
  </si>
  <si>
    <t>ar cee mee SN |",250,True,False,2025-10-25 00:14:30,2.0_enhanced</t>
  </si>
  <si>
    <t>IMG_0349.PNG,custody_screenshots\Photos-1-001 (2)\IMG_0349.PNG,Craig,Unknown,"Wis (a) SS al 2. — (own) (atl nits Sex: (1) = MS Menu) =</t>
  </si>
  <si>
    <t>| Wooden Pellet Ideas ee Q</t>
  </si>
  <si>
    <t>ANN ae, 0 ee</t>
  </si>
  <si>
    <t>hee oe Sl ES</t>
  </si>
  <si>
    <t>5 Sen elle</t>
  </si>
  <si>
    <t>Era fe REN CHO</t>
  </si>
  <si>
    <t>\ SM</t>
  </si>
  <si>
    <t>GNU ay ee</t>
  </si>
  <si>
    <t>oath 5 = eek</t>
  </si>
  <si>
    <t>Peay aie SS Se Ss</t>
  </si>
  <si>
    <t>A Baa)</t>
  </si>
  <si>
    <t>bal SS BB i ee</t>
  </si>
  <si>
    <t>ci</t>
  </si>
  <si>
    <t>Co ise</t>
  </si>
  <si>
    <t>Za POs</t>
  </si>
  <si>
    <t>(Se</t>
  </si>
  <si>
    <t>a cia |</t>
  </si>
  <si>
    <t>i Se</t>
  </si>
  <si>
    <t>ee [= al (aren See</t>
  </si>
  <si>
    <t>i | ESS</t>
  </si>
  <si>
    <t>FET</t>
  </si>
  <si>
    <t>ALD Hey rey sp SEE ee</t>
  </si>
  <si>
    <t>| N</t>
  </si>
  <si>
    <t>A | Bee</t>
  </si>
  <si>
    <t>i ree ee ERS</t>
  </si>
  <si>
    <t>lee) |S</t>
  </si>
  <si>
    <t>|p ee","Wis (a) SS al 2. — (own) (atl nits Sex: (1) = MS Menu) =</t>
  </si>
  <si>
    <t>|p ee",326,True,False,2025-10-25 00:14:30,2.0_enhanced</t>
  </si>
  <si>
    <t>IMG_0350.PNG,custody_screenshots\Photos-1-001 (2)\IMG_0350.PNG,Craig,Unknown,"(a) nat: SSS EP O°. Sat ae | EL (fall eo 7. (ii Fo Groups) eS US | FRY, all S = — (i) IAL</t>
  </si>
  <si>
    <t>SSS « Pallet Ideas | NG Q —})</t>
  </si>
  <si>
    <t>POS About eee Photos Moreks) 6</t>
  </si>
  <si>
    <t>aS LY ; aie aos. GS</t>
  </si>
  <si>
    <t>ce eh | |e Nk ee Bail ee</t>
  </si>
  <si>
    <t>WSs CG Se = Ae] UI | WAN ee R ih</t>
  </si>
  <si>
    <t>\ SSPE | ee | he en ee TIN</t>
  </si>
  <si>
    <t>7 Sig Li</t>
  </si>
  <si>
    <t>Se || ene YE)</t>
  </si>
  <si>
    <t>Ng poe</t>
  </si>
  <si>
    <t>(es is aa</t>
  </si>
  <si>
    <t>ee ee ie See SN</t>
  </si>
  <si>
    <t>ee LE</t>
  </si>
  <si>
    <t>Po SSS</t>
  </si>
  <si>
    <t>|S STU i","(a) nat: SSS EP O°. Sat ae | EL (fall eo 7. (ii Fo Groups) eS US | FRY, all S = — (i) IAL</t>
  </si>
  <si>
    <t>Se ene YE)</t>
  </si>
  <si>
    <t>|S STU i",330,True,False,2025-10-25 00:14:30,2.0_enhanced</t>
  </si>
  <si>
    <t>IMG_0351.PNG,custody_screenshots\Photos-1-001 (2)\IMG_0351.PNG,Craig,Unknown,"TN CNS) (a) Meme (0) Sa | | oll) S Mendy =o = (Ho)</t>
  </si>
  <si>
    <t>\ « el = = Pallet £ Ideas Q i</t>
  </si>
  <si>
    <t>D&gt; WA elt SR Eo = = es</t>
  </si>
  <si>
    <t>eas Shag. eee ee ee</t>
  </si>
  <si>
    <t>| | AEN | pee SS ee</t>
  </si>
  <si>
    <t>oe NN eset</t>
  </si>
  <si>
    <t>ay ef tl pee (EN Wee ——</t>
  </si>
  <si>
    <t>eS Nas</t>
  </si>
  <si>
    <t>| ene</t>
  </si>
  <si>
    <t>es Vie","TN CNS) (a) Meme (0) Sa | | oll) S Mendy =o = (Ho)</t>
  </si>
  <si>
    <t>es Vie",250,True,False,2025-10-25 00:14:30,2.0_enhanced</t>
  </si>
  <si>
    <t>IMG_0352.PNG,custody_screenshots\Photos-1-001 (2)\IMG_0352.PNG,Craig,Unknown,"x4 7 Of S46 000</t>
  </si>
  <si>
    <t>Re,</t>
  </si>
  <si>
    <t>v</t>
  </si>
  <si>
    <t>4,</t>
  </si>
  <si>
    <t>Vif</t>
  </si>
  <si>
    <t>5 Ai</t>
  </si>
  <si>
    <t>(| Woockeit sess a</t>
  </si>
  <si>
    <t>EeDal Sas oy</t>
  </si>
  <si>
    <t>(~) Gand message</t>
  </si>
  <si>
    <t>©1106 Z2eommans 40 shares</t>
  </si>
  <si>
    <t>Huo Qeumn Oem Pauw</t>
  </si>
  <si>
    <t>,x4 7 Of S46 000</t>
  </si>
  <si>
    <t>Huo Qeumn Oem Pauw",126,True,False,2025-10-25 00:14:30,2.0_enhanced</t>
  </si>
  <si>
    <t>IMG_0353(1).PNG,custody_screenshots\Photos-1-001 (2)\IMG_0353(1).PNG,Craig,Unknown,"all S</t>
  </si>
  <si>
    <t>SRS Ss</t>
  </si>
  <si>
    <t>th eas al T.' SN</t>
  </si>
  <si>
    <t>[PENS DNS an TALI</t>
  </si>
  <si>
    <t>J a ay | Simon Bpwlet |</t>
  </si>
  <si>
    <t>Vy | =</t>
  </si>
  <si>
    <t>ee GA</t>
  </si>
  <si>
    <t>eee Cee |</t>
  </si>
  <si>
    <t>| | ee</t>
  </si>
  <si>
    <t>a Simon Bowler</t>
  </si>
  <si>
    <t>SEN SA</t>
  </si>
  <si>
    <t>Ssh INS ed Ie</t>
  </si>
  <si>
    <t>OS,</t>
  </si>
  <si>
    <t>Simon Bowler ="" _simon Bowler |e</t>
  </si>
  <si>
    <t>(a) @ Zs</t>
  </si>
  <si>
    <t>Meme = tems Menu}","all S</t>
  </si>
  <si>
    <t>Meme = tems Menu}",261,True,False,2025-10-25 00:14:30,2.0_enhanced</t>
  </si>
  <si>
    <t>IMG_0353.PNG,custody_screenshots\Photos-1-001 (2)\IMG_0353.PNG,Craig,Ryan,"10:23PM ThuJan 2</t>
  </si>
  <si>
    <t>IMG_0354(1).PNG,custody_screenshots\Photos-1-001 (2)\IMG_0354(1).PNG,Craig,Unknown,"ofl (ao)</t>
  </si>
  <si>
    <t>et 2. co! rate en</t>
  </si>
  <si>
    <t>SS ee LL =</t>
  </si>
  <si>
    <t>ee a cee</t>
  </si>
  <si>
    <t>ok ae i</t>
  </si>
  <si>
    <t>ea di</t>
  </si>
  <si>
    <t>Say ee 7</t>
  </si>
  <si>
    <t>is I 53 is Se</t>
  </si>
  <si>
    <t>Ey,</t>
  </si>
  <si>
    <t>“Dall</t>
  </si>
  <si>
    <t>| ee eee NN</t>
  </si>
  <si>
    <t>RK: SSN</t>
  </si>
  <si>
    <t>| os a A</t>
  </si>
  <si>
    <t>es | eee es</t>
  </si>
  <si>
    <t>SS ry,</t>
  </si>
  <si>
    <t>an, Sa eee |. &gt; SSS | eee LBS,</t>
  </si>
  <si>
    <t>SS eae a</t>
  </si>
  <si>
    <t>aA</t>
  </si>
  <si>
    <t>O°. =</t>
  </si>
  <si>
    <t>—","ofl (ao)</t>
  </si>
  <si>
    <t>(Groups)",261,True,False,2025-10-25 00:14:30,2.0_enhanced</t>
  </si>
  <si>
    <t>IMG_0354.PNG,custody_screenshots\Photos-1-001 (2)\IMG_0354.PNG,Craig,Ryan,"10:24PM Thu Jan2</t>
  </si>
  <si>
    <t>IMG_0355(1).PNG,custody_screenshots\Photos-1-001 (2)\IMG_0355(1).PNG,Craig,Unknown,"ofl (ao)</t>
  </si>
  <si>
    <t>7 SSS</t>
  </si>
  <si>
    <t>x 7</t>
  </si>
  <si>
    <t>ma A) US oe</t>
  </si>
  <si>
    <t>ies) =</t>
  </si>
  <si>
    <t>Soe | Woy</t>
  </si>
  <si>
    <t>i {es</t>
  </si>
  <si>
    <t>ae Beane</t>
  </si>
  <si>
    <t>Se eee ee bh</t>
  </si>
  <si>
    <t>NS LEG</t>
  </si>
  <si>
    <t>ENS</t>
  </si>
  <si>
    <t>Sa ey, Ee</t>
  </si>
  <si>
    <t>|| ea VI. el</t>
  </si>
  <si>
    <t>Sy = ea Hee</t>
  </si>
  <si>
    <t>| les</t>
  </si>
  <si>
    <t>i th ! li he Fos! 4 3</t>
  </si>
  <si>
    <t>Sa eX ‘i Whee aa =</t>
  </si>
  <si>
    <t>Eee al</t>
  </si>
  <si>
    <t>pa S|</t>
  </si>
  <si>
    <t>IS SEN |</t>
  </si>
  <si>
    <t>eri) = | Bote, aed Tey</t>
  </si>
  <si>
    <t>‘qu ‘allt | pies |</t>
  </si>
  <si>
    <t>| A?</t>
  </si>
  <si>
    <t>Meme Menu]</t>
  </si>
  <si>
    <t>ea VI. el</t>
  </si>
  <si>
    <t>Meme Menu]",262,True,False,2025-10-25 00:14:30,2.0_enhanced</t>
  </si>
  <si>
    <t>IMG_0355.PNG,custody_screenshots\Photos-1-001 (2)\IMG_0355.PNG,Craig,Emma,"10:24PM Thu Jan2</t>
  </si>
  <si>
    <t>IMG_0356(1).PNG,custody_screenshots\Photos-1-001 (2)\IMG_0356(1).PNG,Craig,Unknown,"all &gt; (ao)</t>
  </si>
  <si>
    <t>Vea</t>
  </si>
  <si>
    <t>Ue aN =</t>
  </si>
  <si>
    <t>Ze</t>
  </si>
  <si>
    <t>NR alt</t>
  </si>
  <si>
    <t>/ =e |</t>
  </si>
  <si>
    <t>SS na</t>
  </si>
  <si>
    <t>Way om</t>
  </si>
  <si>
    <t>recent</t>
  </si>
  <si>
    <t>ee eZ. ae</t>
  </si>
  <si>
    <t>dest a Ua = Se</t>
  </si>
  <si>
    <t>1 Reece: a</t>
  </si>
  <si>
    <t>[Nees S| ee</t>
  </si>
  <si>
    <t>Meme Croups) Menu)</t>
  </si>
  <si>
    <t>ED","all &gt; (ao)</t>
  </si>
  <si>
    <t>Meme Croups) Menu)",172,True,False,2025-10-25 00:14:30,2.0_enhanced</t>
  </si>
  <si>
    <t>IMG_0356.PNG,custody_screenshots\Photos-1-001 (2)\IMG_0356.PNG,Craig,Emma,"10:25PM Thu Jan2</t>
  </si>
  <si>
    <t>IMG_0357(1).PNG,custody_screenshots\Photos-1-001 (2)\IMG_0357(1).PNG,Craig,Unknown,"= (0) FA fends q| a (0) — =] ee CSN eee Croups) | } |e ee ead all &gt; Menu = = (ao) Te =</t>
  </si>
  <si>
    <t>US OA « jm GA ey aa jue See, Pallet Ideas Gnd | Sk SS Sa Q</t>
  </si>
  <si>
    <t>Bf | Poss Adout eo]: TTA eee CATS","= (0) FA fends q| a (0) — =] ee CSN eee Croups) | } |e ee ead all &gt; Menu = = (ao) Te =</t>
  </si>
  <si>
    <t>Bf | Poss Adout eo]: TTA eee CATS",179,True,False,2025-10-25 00:14:30,2.0_enhanced</t>
  </si>
  <si>
    <t>IMG_0357.PNG,custody_screenshots\Photos-1-001 (2)\IMG_0357.PNG,Craig,Ryan,"10:26PM Thu Jan2</t>
  </si>
  <si>
    <t>IMG_0358.PNG,custody_screenshots\Photos-1-001 (2)\IMG_0358.PNG,Craig,Unknown,"9:26 ll S (HO)</t>
  </si>
  <si>
    <t>« Q</t>
  </si>
  <si>
    <t>IMoreke,</t>
  </si>
  <si>
    <t>e z sane | fee Bee Cif aN</t>
  </si>
  <si>
    <t>ox C88 of 1088</t>
  </si>
  <si>
    <t>,« Q</t>
  </si>
  <si>
    <t>ox C88 of 1088",53,True,False,2025-10-25 00:14:30,2.0_enhanced</t>
  </si>
  <si>
    <t>IMG_0359.PNG,custody_screenshots\Photos-1-001 (2)\IMG_0359.PNG,Craig,Unknown,"all S</t>
  </si>
  <si>
    <t>WE SSS</t>
  </si>
  <si>
    <t>eS : =</t>
  </si>
  <si>
    <t>pes re</t>
  </si>
  <si>
    <t>a WW A ., Ae</t>
  </si>
  <si>
    <t>TTT eel ig</t>
  </si>
  <si>
    <t>|| | ROE |</t>
  </si>
  <si>
    <t>zi | g hel Falls eae we Sia ON</t>
  </si>
  <si>
    <t>eS =e</t>
  </si>
  <si>
    <t>al ml</t>
  </si>
  <si>
    <t>eee | NV</t>
  </si>
  <si>
    <t>eee = a4 == 5 ch [eae oe Ss</t>
  </si>
  <si>
    <t>I Lee lea: Sa]</t>
  </si>
  <si>
    <t>Ba =| 22 Fl</t>
  </si>
  <si>
    <t>SS |</t>
  </si>
  <si>
    <t>SS ere</t>
  </si>
  <si>
    <t>|| | (eee</t>
  </si>
  <si>
    <t>eo Wie, ERNE Wee</t>
  </si>
  <si>
    <t>eae PN,</t>
  </si>
  <si>
    <t>y | Gamal RO Nees</t>
  </si>
  <si>
    <t>os) a ee asl N</t>
  </si>
  <si>
    <t>AES | Sl EN WY</t>
  </si>
  <si>
    <t>Ss SI Nie</t>
  </si>
  <si>
    <t>(| FN</t>
  </si>
  <si>
    <t>OH | | PPE ih</t>
  </si>
  <si>
    <t>4 ES ||</t>
  </si>
  <si>
    <t>|S ies</t>
  </si>
  <si>
    <t>i |</t>
  </si>
  <si>
    <t>ds} Menu}</t>
  </si>
  <si>
    <t>—)","all S</t>
  </si>
  <si>
    <t>| ROE |</t>
  </si>
  <si>
    <t>| (eee</t>
  </si>
  <si>
    <t>4 ES</t>
  </si>
  <si>
    <t>ds} Menu}",371,True,False,2025-10-25 00:14:30,2.0_enhanced</t>
  </si>
  <si>
    <t>IMG_0360(1).PNG,custody_screenshots\Photos-1-001 (2)\IMG_0360(1).PNG,Craig,Unknown,"me (0) tie (0) — ||| AN es ol &gt; Menu) =o = GO)</t>
  </si>
  <si>
    <t>« ZN Pallet Ideas Q</t>
  </si>
  <si>
    <t>SG en</t>
  </si>
  <si>
    <t>ae i i, eee aa</t>
  </si>
  <si>
    <t>Se tev) Se ee</t>
  </si>
  <si>
    <t>ee) Se eee</t>
  </si>
  <si>
    <t>A ies Se |</t>
  </si>
  <si>
    <t>Se. eer a ls | Ea</t>
  </si>
  <si>
    <t>Witty 7</t>
  </si>
  <si>
    <t>NO NAN | eae</t>
  </si>
  <si>
    <t>7","me (0) tie (0) — AN es ol &gt; Menu) =o = GO)</t>
  </si>
  <si>
    <t>NO NAN | eae",158,True,False,2025-10-25 00:14:30,2.0_enhanced</t>
  </si>
  <si>
    <t>IMG_0360.PNG,custody_screenshots\Photos-1-001 (2)\IMG_0360.PNG,Craig,Emma,"10:32:PM ThuJan2</t>
  </si>
  <si>
    <t>IMG_0361(1).PNG,custody_screenshots\Photos-1-001 (2)\IMG_0361(1).PNG,Craig,Unknown,"fo (a (SS) =. Me | a = AWAY A as af =</t>
  </si>
  <si>
    <t>ee SS | = ~ Se Le A IN AY \ = ee CE SL hd ee:</t>
  </si>
  <si>
    <t>ne TS STP! ne Mees 2 \\ A Fi feel as</t>
  </si>
  <si>
    <t>ceil ea i Sere SS \ hfe IY ga</t>
  </si>
  <si>
    <t>a TS hE ae","fo (a (SS) =. Me | a = AWAY A as af =</t>
  </si>
  <si>
    <t>a TS hE ae",161,True,False,2025-10-25 00:14:30,2.0_enhanced</t>
  </si>
  <si>
    <t>IMG_0361.PNG,custody_screenshots\Photos-1-001 (2)\IMG_0361.PNG,Craig,Emma,"10:32.PM Thu Jan-2</t>
  </si>
  <si>
    <t>IMG_0365.PNG,custody_screenshots\Photos-1-001 (2)\IMG_0365.PNG,Craig,Unknown,"cts</t>
  </si>
  <si>
    <t>WittlesteStargc omforts] Demy</t>
  </si>
  <si>
    <t>harpcrs Ibsary, dads mew ©.</t>
  </si>
  <si>
    <t>iMemoryjEullt@)</t>
  </si>
  <si>
    <t>ich ehove the Earth, in the vast, tihng</t>
  </si>
  <si>
    <t>aay, thao wase tity Sr cemed Loma.</t>
  </si>
  <si>
    <t>lume wasitas bright as the other sais</t>
  </si>
  <si>
    <t>and citen hit) behind clouds, facing too</t>
  </si>
  <si>
    <t>nell to china.</t>
  </si>
  <si>
    <t>One afgit, Loma heard a sat any coniting</t>
  </si>
  <si>
    <t>from the Barth below, A (itis citi ih her</t>
  </si>
  <si>
    <t>cribywrappediintalblanketfofllovemwas)</t>
  </si>
  <si>
    <t>feeling clone ih the ckok., The hig, canting</t>
  </si>
  <si>
    <t>moon tiled to comiert her, enc the eter</t>
  </si>
  <si>
    <t>eas whispered soothing ilkitias, but the</t>
  </si>
  <si>
    <t>Gil sil whittpered sattiy,</t>
  </si>
  <si>
    <t>Huma}feltfartuglinhergtiny{neartpelimaybe}</t>
  </si>
  <si>
    <t>Snell? cho though, Tat mee) can</t>
  </si>
  <si>
    <t>hel pig</t>
  </si>
  <si>
    <t>With a deep breath, Loma mustered alll her</t>
  </si>
  <si>
    <t>conrage and began to tutta, At first,</t>
  </si>
  <si>
    <t>weshstea thiht ices, but then che</t>
  </si>
  <si>
    <t>qpartded inightier and brighter antl har</t>
  </si>
  <si>
    <t>(cht chneed tench the wihclow of the</t>
  </si>
  <si>
    <t>littlefginlisrooms</t>
  </si>
  <si>
    <t>The gh] shepped ening, her thy eyes wikis</t>
  </si>
  <si>
    <t>wihh wonder, =O- shedioutstowardithe)</t>
  </si>
  <si>
    <t>eft, Unar y han Peay igen closing, €8</t>
  </si>
  <si>
    <t>Lt | tosses EXo)</t>
  </si>
  <si>
    <t>,cts</t>
  </si>
  <si>
    <t>Lt | tosses EXo)",951,True,False,2025-10-25 00:14:30,2.0_enhanced</t>
  </si>
  <si>
    <t>IMG_0366.PNG,custody_screenshots\Photos-1-001 (2)\IMG_0366.PNG,Craig,Unknown,"= sineen oleate seemeiees</t>
  </si>
  <si>
    <t>an i — : ° == (7</t>
  </si>
  <si>
    <t>harpersilibranyacadsincwgg ae</t>
  </si>
  <si>
    <t>iMemonyiEullk@)</t>
  </si>
  <si>
    <t>Wiha deep breath, Lume mustered alll her</t>
  </si>
  <si>
    <t>conrmage and aga to tutta, At first,</t>
  </si>
  <si>
    <t>Wwas}jUstiapfaintiflickerabutthentshe)</t>
  </si>
  <si>
    <t>gpentded inightcr and brighter until her</t>
  </si>
  <si>
    <t>(cht chneed trench the wihnclow oF the</t>
  </si>
  <si>
    <t>littletginiisjrooms</t>
  </si>
  <si>
    <t>Tho Gil cupped exyiig, her thay eyes wiicto</t>
  </si>
  <si>
    <t>with wonder She cached out tomard the</t>
  </si>
  <si>
    <t>Teht, her thy hand opening and closing, as</t>
  </si>
  <si>
    <t>to hold Lomets cio, Ror the iihst tina,</t>
  </si>
  <si>
    <t>Humaldidngtyfeel[small¥She}feltiliketshe)</t>
  </si>
  <si>
    <t>Waslexactlyawherershelwasimeantitolbey</t>
  </si>
  <si>
    <t>Fem tet cikiton, Luma shone cveny</t>
  </si>
  <si>
    <t>eventing, fst bright enough to comitert the</t>
  </si>
  <si>
    <t>(iis gil as che cited to clecp. Though</t>
  </si>
  <si>
    <t>loma was thy compercd to the etter</t>
  </si>
  <si>
    <t>Stans, che had ciscovercd something</t>
  </si>
  <si>
    <t>exraenian even the iia ster could)</t>
  </si>
  <si>
    <t>male the iiggest citaence when R shires</t>
  </si>
  <si>
    <t>fer comaene fi loves.</t>
  </si>
  <si>
    <t>Andes the gil lem, sate and warm, Loma</t>
  </si>
  <si>
    <t>Guided promhy, her leita promise tat</t>
  </si>
  <si>
    <t>che would alnays he thao to genio har</t>
  </si>
  <si>
    <t>dreamsy</t>
  </si>
  <si>
    <t>whejEnd®</t>
  </si>
  <si>
    <t>| &lt;b | ttessege ® (w)</t>
  </si>
  <si>
    <t>,= sineen oleate seemeiees</t>
  </si>
  <si>
    <t>| &lt;b | ttessege ® (w)",989,True,False,2025-10-25 00:14:30,2.0_enhanced</t>
  </si>
  <si>
    <t>IMG_0388.PNG,custody_screenshots\Photos-1-001 (2)\IMG_0388.PNG,Craig,Unknown,ee ms SS; tee ee al Gil an Se ane es = pial aS lee AS fi oy: S,ee ms SS; tee ee al Gil an Se ane es = pial aS lee AS fi oy: S,62,True,False,2025-10-25 00:14:30,2.0_enhanced</t>
  </si>
  <si>
    <t>IMG_0389.PNG,custody_screenshots\Photos-1-001 (2)\IMG_0389.PNG,Craig,Unknown,"35 &gt; STD</t>
  </si>
  <si>
    <t>FORM ON FACEIOOK</t>
  </si>
  <si>
    <t>furnfsocialleontentintojnichs</t>
  </si>
  <si>
    <t>©8</t>
  </si>
  <si>
    <t>al} Ute Q Comment</t>
  </si>
  <si>
    <t>EEL ONLINE VARDGALE GIGAREN) ~«—</t>
  </si>
  <si>
    <t>ey Veo Dean ° Tih °</t>
  </si>
  <si>
    <t>Lower unit in the tiple: bulllciing located et 288</t>
  </si>
  <si>
    <t>Golden Grove i), SJ... SSB MOTD</t>
  </si>
  <si>
    <t>| () Saved to Ror Later wa</t>
  </si>
  <si>
    <t>GOO’ riecomment</t>
  </si>
  <si>
    <t>Guo Qeumn Osa PD Giavo</t>
  </si>
  <si>
    <t>,35 &gt; STD</t>
  </si>
  <si>
    <t>Guo Qeumn Osa PD Giavo",275,True,False,2025-10-25 00:14:30,2.0_enhanced</t>
  </si>
  <si>
    <t>IMG_0390.PNG,custody_screenshots\Photos-1-001 (2)\IMG_0390.PNG,Craig,Unknown,"|| Poe \ Ne</t>
  </si>
  <si>
    <t>| md Te a Ga — he</t>
  </si>
  <si>
    <t>||| | . A | aa</t>
  </si>
  <si>
    <t>me coe .</t>
  </si>
  <si>
    <t>*</t>
  </si>
  <si>
    <t>SEES |</t>
  </si>
  <si>
    <t>~","Poe \ Ne</t>
  </si>
  <si>
    <t>| . A | aa</t>
  </si>
  <si>
    <t>SEES |",53,True,False,2025-10-25 00:14:30,2.0_enhanced</t>
  </si>
  <si>
    <t>IMG_0391.PNG,custody_screenshots\Photos-1-001 (2)\IMG_0391.PNG,Craig,Unknown,"“ aS ly</t>
  </si>
  <si>
    <t>cA</t>
  </si>
  <si>
    <t>A Wy Aw AE WE</t>
  </si>
  <si>
    <t>||</t>
  </si>
  <si>
    <t>a 2 *</t>
  </si>
  <si>
    <t>NG Gl</t>
  </si>
  <si>
    <t>ES =) ( a</t>
  </si>
  <si>
    <t>ers Ne che</t>
  </si>
  <si>
    <t>ty |</t>
  </si>
  <si>
    <t>oe. — Ni \ :</t>
  </si>
  <si>
    <t>&lt;| ia We cae","“ aS ly</t>
  </si>
  <si>
    <t>&lt;| ia We cae",85,True,False,2025-10-25 00:14:30,2.0_enhanced</t>
  </si>
  <si>
    <t>IMG_0392.PNG,custody_screenshots\Photos-1-001 (2)\IMG_0392.PNG,Craig,Unknown,"| it Lamon ppt eee \ A = ecg yi ° Crop) ail PS</t>
  </si>
  <si>
    <t>ee ee 7) foe tT Come —— aa —</t>
  </si>
  <si>
    <t>a i ae | — | ee</t>
  </si>
  <si>
    <t>il 1 Kee {AA = AN</t>
  </si>
  <si>
    <t>\ OV Negi |</t>
  </si>
  <si>
    <t>SS [| he</t>
  </si>
  <si>
    <t>Gn ay (LL</t>
  </si>
  <si>
    <t>f pa |</t>
  </si>
  <si>
    <t>fe Bonler</t>
  </si>
  <si>
    <t>TA</t>
  </si>
  <si>
    <t>eee eee Bee ie","| it Lamon ppt eee \ A = ecg yi ° Crop) ail PS</t>
  </si>
  <si>
    <t>eee eee Bee ie",216,True,False,2025-10-25 00:14:30,2.0_enhanced</t>
  </si>
  <si>
    <t>IMG_0393.PNG,custody_screenshots\Photos-1-001 (2)\IMG_0393.PNG,Craig,Unknown,"DN OA om ef</t>
  </si>
  <si>
    <t>arr te wer</t>
  </si>
  <si>
    <t>. oe SL</t>
  </si>
  <si>
    <t>; Co et</t>
  </si>
  <si>
    <t>St] ae a le</t>
  </si>
  <si>
    <t>4 ¥</t>
  </si>
  <si>
    <t>“ack . 7 7 ws : fi : ra) \</t>
  </si>
  <si>
    <t>Wie</t>
  </si>
  <si>
    <t>| | \ eae, Sy | | \</t>
  </si>
  <si>
    <t>aN es |</t>
  </si>
  <si>
    <t>lg A\ ees |</t>
  </si>
  <si>
    <t>| BL ace, Watt RR</t>
  </si>
  <si>
    <t>ib, Zane Za</t>
  </si>
  <si>
    <t>OS ee “=| Be</t>
  </si>
  <si>
    <t>a ee a 4</t>
  </si>
  <si>
    <t>— ~-</t>
  </si>
  <si>
    <t>, Spee wot =|</t>
  </si>
  <si>
    <t>steal Al! = S| 4","DN OA om ef</t>
  </si>
  <si>
    <t>steal Al! = S| 4",223,True,False,2025-10-25 00:14:30,2.0_enhanced</t>
  </si>
  <si>
    <t>IMG_0394.PNG,custody_screenshots\Photos-1-001 (2)\IMG_0394.PNG,Craig,Unknown,"S WU</t>
  </si>
  <si>
    <t>POSIS</t>
  </si>
  <si>
    <t>LS lar</t>
  </si>
  <si>
    <t>ON ©</t>
  </si>
  <si>
    <t>le a 4</t>
  </si>
  <si>
    <t>vA</t>
  </si>
  <si>
    <t>« he : Gaia le</t>
  </si>
  <si>
    <t>aN","S WU</t>
  </si>
  <si>
    <t>« he : Gaia le",44,True,False,2025-10-25 00:14:30,2.0_enhanced</t>
  </si>
  <si>
    <t>IMG_0395.PNG,custody_screenshots\Photos-1-001 (2)\IMG_0395.PNG,Craig,Unknown,"— HW NAY dl</t>
  </si>
  <si>
    <t>OE RS Rr</t>
  </si>
  <si>
    <t>Via Pare 7 AS ang 7 ayy 7 &gt; ;</t>
  </si>
  <si>
    <t>if a ; age a NANE? oo</t>
  </si>
  <si>
    <t>korean ee we, Bee Le &amp;</t>
  </si>
  <si>
    <t>cee Op</t>
  </si>
  <si>
    <t>ary</t>
  </si>
  <si>
    <t>aan ara</t>
  </si>
  <si>
    <t>eS)</t>
  </si>
  <si>
    <t>¥} ae “4</t>
  </si>
  <si>
    <t>bx</t>
  </si>
  <si>
    <t>wd</t>
  </si>
  <si>
    <t>a Cai</t>
  </si>
  <si>
    <t>ADEE</t>
  </si>
  <si>
    <t>A Wy 7A Sa Ae ot Sease</t>
  </si>
  <si>
    <t>ate pee beta av AL. eee ‘</t>
  </si>
  <si>
    <t>Ty</t>
  </si>
  <si>
    <t>Agere!</t>
  </si>
  <si>
    <t>PTS vib)</t>
  </si>
  <si>
    <t>\ ont f</t>
  </si>
  <si>
    <t>fa 1S, an</t>
  </si>
  <si>
    <t>,— HW NAY dl</t>
  </si>
  <si>
    <t>fa 1S, an",229,True,False,2025-10-25 00:14:30,2.0_enhanced</t>
  </si>
  <si>
    <t>IMG_0396.PNG,custody_screenshots\Photos-1-001 (2)\IMG_0396.PNG,Craig,Unknown,"|i</t>
  </si>
  <si>
    <t>eee ¥ i. :</t>
  </si>
  <si>
    <t>| | i!</t>
  </si>
  <si>
    <t>ee OTF TLD | ql","eee ¥ i. :</t>
  </si>
  <si>
    <t>ee OTF TLD | ql",33,True,False,2025-10-25 00:14:30,2.0_enhanced</t>
  </si>
  <si>
    <t>IMG_0397(1).PNG,custody_screenshots\Photos-1-001 (2)\IMG_0397(1).PNG,Craig,Unknown,"LA Se</t>
  </si>
  <si>
    <t>il",LA Se,5,True,False,2025-10-25 00:14:30,2.0_enhanced</t>
  </si>
  <si>
    <t>IMG_0397.PNG,custody_screenshots\Photos-1-001 (2)\IMG_0397.PNG,Craig,Emma,"10:48 PM Mon Jan 6 - F © 92%</t>
  </si>
  <si>
    <t>IMG_0398.PNG,custody_screenshots\Photos-1-001 (2)\IMG_0398.PNG,Craig,Unknown,"ass alt.</t>
  </si>
  <si>
    <t>eo</t>
  </si>
  <si>
    <t>any</t>
  </si>
  <si>
    <t>Ale</t>
  </si>
  <si>
    <t>Ea wie a . :","ass alt.</t>
  </si>
  <si>
    <t>Ea wie a . :",29,True,False,2025-10-25 00:14:30,2.0_enhanced</t>
  </si>
  <si>
    <t>IMG_0399.PNG,custody_screenshots\Photos-1-001 (2)\IMG_0399.PNG,Craig,Unknown,"i</t>
  </si>
  <si>
    <t>we TESS igen 7</t>
  </si>
  <si>
    <t>my :</t>
  </si>
  <si>
    <t>yA toe ee</t>
  </si>
  <si>
    <t>TWP ee “oad</t>
  </si>
  <si>
    <t>ESAS","we TESS igen 7</t>
  </si>
  <si>
    <t>ESAS",46,True,False,2025-10-25 00:14:30,2.0_enhanced</t>
  </si>
  <si>
    <t>IMG_0400.PNG,custody_screenshots\Photos-1-001 (2)\IMG_0400.PNG,Craig,Unknown,"{ OR as aes jel = HG - — ‘ Sa IS a WS WSS inst</t>
  </si>
  <si>
    <t>| | INS Oe</t>
  </si>
  <si>
    <t>St) |","{ OR as aes jel = HG - — ‘ Sa IS a WS WSS inst</t>
  </si>
  <si>
    <t>St) |",63,True,False,2025-10-25 00:14:30,2.0_enhanced</t>
  </si>
  <si>
    <t>IMG_0401.PNG,custody_screenshots\Photos-1-001 (2)\IMG_0401.PNG,Craig,Unknown,"Sei AE eh ES</t>
  </si>
  <si>
    <t>SAN ROIS</t>
  </si>
  <si>
    <t>Te ie</t>
  </si>
  <si>
    <t>: sh eer ian RO</t>
  </si>
  <si>
    <t>EGO Se</t>
  </si>
  <si>
    <t>PARAS NL Got</t>
  </si>
  <si>
    <t>a we ANE? flee</t>
  </si>
  <si>
    <t>“LOL | AS BON Uae</t>
  </si>
  <si>
    <t>ne;</t>
  </si>
  <si>
    <t>ine | (ees</t>
  </si>
  <si>
    <t>&amp; roy OA.</t>
  </si>
  <si>
    <t>NY eed i us ee RED</t>
  </si>
  <si>
    <t>Gt BSE tees = ga way bie</t>
  </si>
  <si>
    <t>: TENS,</t>
  </si>
  <si>
    <t>a 4"" 4</t>
  </si>
  <si>
    <t>vy |</t>
  </si>
  <si>
    <t>&lt; ASK</t>
  </si>
  <si>
    <t>Ap yy es oF “Aa</t>
  </si>
  <si>
    <t>dry [22° eh ENS</t>
  </si>
  <si>
    <t>A! : es ag se aaa a tc</t>
  </si>
  <si>
    <t>1S os .","Sei AE eh ES</t>
  </si>
  <si>
    <t>1S os .",258,True,False,2025-10-25 00:14:30,2.0_enhanced</t>
  </si>
  <si>
    <t>IMG_0402.PNG,custody_screenshots\Photos-1-001 (2)\IMG_0402.PNG,Craig,Unknown,"a,</t>
  </si>
  <si>
    <t>ONO pp</t>
  </si>
  <si>
    <t>: i wa NY</t>
  </si>
  <si>
    <t>seo em eT An,</t>
  </si>
  <si>
    <t>eee NPT.</t>
  </si>
  <si>
    <t>ey rey —</t>
  </si>
  <si>
    <t>— an 4 She hes</t>
  </si>
  <si>
    <t>Kee</t>
  </si>
  <si>
    <t>BRS</t>
  </si>
  <si>
    <t>ae a Pa . ""</t>
  </si>
  <si>
    <t>- ne + Ty &gt;</t>
  </si>
  <si>
    <t>ere ~","ONO pp</t>
  </si>
  <si>
    <t>ere ~",101,True,False,2025-10-25 00:14:30,2.0_enhanced</t>
  </si>
  <si>
    <t>IMG_0403.PNG,custody_screenshots\Photos-1-001 (2)\IMG_0403.PNG,Craig,Unknown,"as &gt; te SRI “Wat, So . DS te od (Gap ),#</t>
  </si>
  <si>
    <t>2, | Ne WL oe Fete Ny ut</t>
  </si>
  <si>
    <t>ao} a M ¥ j eT | ECG 4 a ‘ get | a _</t>
  </si>
  <si>
    <t>a) il . pe) 3.</t>
  </si>
  <si>
    <t>pe | - m0 Hid Fez: | .</t>
  </si>
  <si>
    <t>TRG","as &gt; te SRI “Wat, So . DS te od (Gap ),#</t>
  </si>
  <si>
    <t>TRG",144,True,False,2025-10-25 00:14:30,2.0_enhanced</t>
  </si>
  <si>
    <t>IMG_0404.PNG,custody_screenshots\Photos-1-001 (2)\IMG_0404.PNG,Craig,Unknown,"\ V5 (Wy eh Nah ad Gj mat” TP ~</t>
  </si>
  <si>
    <t>| Hi ae</t>
  </si>
  <si>
    <t>7) a an —</t>
  </si>
  <si>
    <t>we Ses ene Cy</t>
  </si>
  <si>
    <t>{ — vs. = —</t>
  </si>
  <si>
    <t>IMG_0405.PNG,custody_screenshots\Photos-1-001 (2)\IMG_0405.PNG,Craig,Unknown,"Ve EES a</t>
  </si>
  <si>
    <t>tS 49%, eb</t>
  </si>
  <si>
    <t>PE OY</t>
  </si>
  <si>
    <t>pe SEN «</t>
  </si>
  <si>
    <t>ep a 7</t>
  </si>
  <si>
    <t>oo __</t>
  </si>
  <si>
    <t>LAS 36 res ah</t>
  </si>
  <si>
    <t>sR)</t>
  </si>
  <si>
    <t>- |</t>
  </si>
  <si>
    <t>SIS At sat o</t>
  </si>
  <si>
    <t>yr ~~ SY arn</t>
  </si>
  <si>
    <t>eS RR J BS</t>
  </si>
  <si>
    <t>ste A</t>
  </si>
  <si>
    <t>ey Cs abn. y/ 7</t>
  </si>
  <si>
    <t>BR ee Ok Re</t>
  </si>
  <si>
    <t>AS ET</t>
  </si>
  <si>
    <t>ale, SRC SARS</t>
  </si>
  <si>
    <t>oN ws cS</t>
  </si>
  <si>
    <t>By” See Saag)</t>
  </si>
  <si>
    <t>‘ int Li boa</t>
  </si>
  <si>
    <t>(PS</t>
  </si>
  <si>
    <t>0 7 ite [BS</t>
  </si>
  <si>
    <t>: Ist ATS AVA =</t>
  </si>
  <si>
    <t>IP [ELE</t>
  </si>
  <si>
    <t>Per</t>
  </si>
  <si>
    <t>es 3 oH</t>
  </si>
  <si>
    <t>| RS Wd hs : a &lt;. yo</t>
  </si>
  <si>
    <t>Ness i ee</t>
  </si>
  <si>
    <t>ats, oe =| |</t>
  </si>
  <si>
    <t>t va Se — 7</t>
  </si>
  <si>
    <t>|| Se SS || ""I |</t>
  </si>
  <si>
    <t>“ty fed Ss Se</t>
  </si>
  <si>
    <t>oe a BS == =</t>
  </si>
  <si>
    <t>ee SS SSS]</t>
  </si>
  <si>
    <t>oN ae 2","Ve EES a</t>
  </si>
  <si>
    <t>Se SS ""I |</t>
  </si>
  <si>
    <t>oN ae 2",376,True,False,2025-10-25 00:14:30,2.0_enhanced</t>
  </si>
  <si>
    <t>IMG_0406.PNG,custody_screenshots\Photos-1-001 (2)\IMG_0406.PNG,Craig,Unknown,"|b.</t>
  </si>
  <si>
    <t>) SS 5</t>
  </si>
  <si>
    <t>See] —</t>
  </si>
  <si>
    <t>Sy NN aN</t>
  </si>
  <si>
    <t>ay Bee 4 tS /</t>
  </si>
  <si>
    <t>een Se ee</t>
  </si>
  <si>
    <t>pots SOY oS?</t>
  </si>
  <si>
    <t>te Renin. CH es</t>
  </si>
  <si>
    <t>ane IS Se ins Mo</t>
  </si>
  <si>
    <t>Cr . EY</t>
  </si>
  <si>
    <t>Cee, BALL | Te 7</t>
  </si>
  <si>
    <t>‘ 5 UY Bt tee</t>
  </si>
  <si>
    <t>es Lape, We Be oo</t>
  </si>
  <si>
    <t>WES vee ae</t>
  </si>
  <si>
    <t>wh | DEL ASA</t>
  </si>
  <si>
    <t>Ww RES N { Pe</t>
  </si>
  <si>
    <t>Bi parte &gt; tis</t>
  </si>
  <si>
    <t>eS See</t>
  </si>
  <si>
    <t>il er</t>
  </si>
  <si>
    <t>(ee oh a q</t>
  </si>
  <si>
    <t>Se eet</t>
  </si>
  <si>
    <t>~ 4 oe. es Tit</t>
  </si>
  <si>
    <t>— VL eS +?</t>
  </si>
  <si>
    <t>REN SASS</t>
  </si>
  <si>
    <t>Apa na =</t>
  </si>
  <si>
    <t>(~~ —","|b.</t>
  </si>
  <si>
    <t>Apa na =",341,True,False,2025-10-25 00:14:30,2.0_enhanced</t>
  </si>
  <si>
    <t>IMG_0407.PNG,custody_screenshots\Photos-1-001 (2)\IMG_0407.PNG,Craig,Unknown,"tre STS</t>
  </si>
  <si>
    <t>Pre","tre STS</t>
  </si>
  <si>
    <t>Pre",11,True,False,2025-10-25 00:14:30,2.0_enhanced</t>
  </si>
  <si>
    <t>IMG_0408(1).PNG,custody_screenshots\Photos-1-001 (2)\IMG_0408(1).PNG,Craig,Unknown,"@) 200)</t>
  </si>
  <si>
    <t>o&gt; EASA Ln</t>
  </si>
  <si>
    <t>es pee ore</t>
  </si>
  <si>
    <t>aa Li Rt NNR gg</t>
  </si>
  <si>
    <t>. aK ws ; yao,</t>
  </si>
  <si>
    <t>ae Ss = Wale :</t>
  </si>
  <si>
    <t>SAREE</t>
  </si>
  <si>
    <t>“i</t>
  </si>
  <si>
    <t>Boe eoaay</t>
  </si>
  <si>
    <t>Rae</t>
  </si>
  <si>
    <t>AA AY</t>
  </si>
  <si>
    <t>FSTREN ;</t>
  </si>
  <si>
    <t>ae aes RRs OT ,</t>
  </si>
  <si>
    <t>SIS ae ASS eaeal Sr Oc ONAN</t>
  </si>
  <si>
    <t>Ce ee</t>
  </si>
  <si>
    <t>y Les</t>
  </si>
  <si>
    <t>ON ER g Pt Le ne Srey</t>
  </si>
  <si>
    <t>SS IG TET ROS CR GOS CSP RU SEE</t>
  </si>
  <si>
    <t>See bale ee ERT</t>
  </si>
  <si>
    <t>De LRN eee ARE</t>
  </si>
  <si>
    <t>areg eh ee</t>
  </si>
  <si>
    <t>erty CO Nan oe</t>
  </si>
  <si>
    <t>(BAS r</t>
  </si>
  <si>
    <t>NG oes SEN AEN OY)</t>
  </si>
  <si>
    <t>LE ees See es stds</t>
  </si>
  <si>
    <t>SSE SENET, none:</t>
  </si>
  <si>
    <t>DO) 8.8K 107 ea</t>
  </si>
  <si>
    <t>ORCI ES</t>
  </si>
  <si>
    <t>,@) 200)</t>
  </si>
  <si>
    <t>ORCI ES",363,True,False,2025-10-25 00:14:30,2.0_enhanced</t>
  </si>
  <si>
    <t>IMG_0408.PNG,custody_screenshots\Photos-1-001 (2)\IMG_0408.PNG,Craig,Nick,"PED ot 6B GE)</t>
  </si>
  <si>
    <t>IMG_0415.PNG,custody_screenshots\Photos-1-001 (2)\IMG_0415.PNG,Craig,Unknown,"a ° \</t>
  </si>
  <si>
    <t>ry a</t>
  </si>
  <si>
    <t>4 re '</t>
  </si>
  <si>
    <t>. i rt</t>
  </si>
  <si>
    <t>/ fe ate</t>
  </si>
  <si>
    <t>\ 5 ———_ Ne","a ° \</t>
  </si>
  <si>
    <t>\ 5 ———_ Ne",50,True,False,2025-10-25 00:14:30,2.0_enhanced</t>
  </si>
  <si>
    <t>IMG_0416.PNG,custody_screenshots\Photos-1-001 (2)\IMG_0416.PNG,Craig,Unknown,"3:03 vee @ (OD)</t>
  </si>
  <si>
    <t>IMG_0419.PNG,custody_screenshots\Photos-1-001 (2)\IMG_0419.PNG,Craig,Unknown,"Rye sca} ie iad (eee</t>
  </si>
  <si>
    <t>J 4</t>
  </si>
  <si>
    <t>AS ‘3</t>
  </si>
  <si>
    <t>. So &lt;&lt; \\</t>
  </si>
  <si>
    <t>Sh sl</t>
  </si>
  <si>
    <t>pl LN \</t>
  </si>
  <si>
    <t>aS |</t>
  </si>
  <si>
    <t>Cha","Rye sca} ie iad (eee</t>
  </si>
  <si>
    <t>Cha",64,True,False,2025-10-25 00:14:30,2.0_enhanced</t>
  </si>
  <si>
    <t>IMG_0424.PNG,custody_screenshots\Photos-1-001 (2)\IMG_0424.PNG,Craig,Unknown,"9-37] ol GS)</t>
  </si>
  <si>
    <t>000 x&lt;</t>
  </si>
  <si>
    <t>mhen now</t>
  </si>
  <si>
    <t>Combine your with a</t>
  </si>
  <si>
    <t>Sake PS</t>
  </si>
  <si>
    <t>A,</t>
  </si>
  <si>
    <t>Then INCI</t>
  </si>
  <si>
    <t>Now</t>
  </si>
  <si>
    <t>Create story</t>
  </si>
  <si>
    <t>Only you can sco this until you share i.","9-37] ol GS)</t>
  </si>
  <si>
    <t>Only you can sco this until you share i.",148,True,False,2025-10-25 00:14:30,2.0_enhanced</t>
  </si>
  <si>
    <t>IMG_0429.PNG,custody_screenshots\Photos-1-001 (2)\IMG_0429.PNG,Craig,Unknown,"me. (a ia RY YOU NEVER 7 MICH Ye US ask ee ee 7. A ~ aN ay AN \</t>
  </si>
  <si>
    <t>| ING eX WZ","me. (a ia RY YOU NEVER 7 MICH Ye US ask ee ee 7. A ~ aN ay AN \</t>
  </si>
  <si>
    <t>| ING eX WZ",93,True,False,2025-10-25 00:14:30,2.0_enhanced</t>
  </si>
  <si>
    <t>IMG_0431.PNG,custody_screenshots\Photos-1-001 (2)\IMG_0431.PNG,Craig,Unknown,"12:04 oat) LTE GED</t>
  </si>
  <si>
    <t>&lt;€ | Q Search Amazon.ca Ko),</t>
  </si>
  <si>
    <t>/ AOBOCO Sterling Silver Stethoscope Necklace Infinit... |</t>
  </si>
  <si>
    <t>&gt; | $5399 4.5 3,065 vprime</t>
  </si>
  <si>
    <t>Sponsored @</t>
  </si>
  <si>
    <t>AOBOCO</t>
  </si>
  <si>
    <t>soroco/ Visit the Store 4.4 (1,087)</t>
  </si>
  <si>
    <t>AOBOCO | Love You Jewelry Sterling Silver Blue Purple</t>
  </si>
  <si>
    <t>Heart Pendant Necklace Embellished with Crystals from</t>
  </si>
  <si>
    <t>Austria, Fine Anniversary Birthday Jewelry Gifts for</t>
  </si>
  <si>
    <t>Women</t>
  </si>
  <si>
    <t>hee</t>
  </si>
  <si>
    <t>Ch</t>
  </si>
  <si>
    <t>AG le [Pe</t>
  </si>
  <si>
    <t>. fie = j Hf</t>
  </si>
  <si>
    <t>a a) =</t>
  </si>
  <si>
    <t>}","&lt;€ | Q Search Amazon.ca Ko),</t>
  </si>
  <si>
    <t>a a) =",370,True,False,2025-10-25 00:14:30,2.0_enhanced</t>
  </si>
  <si>
    <t>IMG_0441.PNG,custody_screenshots\Photos-1-001 (2)\IMG_0441.PNG,Craig,Unknown,"J i °</t>
  </si>
  <si>
    <t>j</t>
  </si>
  <si>
    <t>Jd</t>
  </si>
  <si>
    <t>\ 2s</t>
  </si>
  <si>
    <t>1 a</t>
  </si>
  <si>
    <t>, fa</t>
  </si>
  <si>
    <t>wg</t>
  </si>
  <si>
    <t>i &gt; ‘,</t>
  </si>
  <si>
    <t>5 he</t>
  </si>
  <si>
    <t>a. : t","J i °</t>
  </si>
  <si>
    <t>a. : t",38,True,False,2025-10-25 00:14:30,2.0_enhanced</t>
  </si>
  <si>
    <t>IMG_0442.PNG,custody_screenshots\Photos-1-001 (2)\IMG_0442.PNG,Tony Baker,Emma,"'SA.5) all&gt; (is)</t>
  </si>
  <si>
    <t>€ Tony's Keys</t>
  </si>
  <si>
    <t>Devica, Fit ssen Mer 29, 2023</t>
  </si>
  <si>
    <t>05 G2 DA 25 QO DB 84 68 GY 46 EF 12</t>
  </si>
  <si>
    <t>CE 2D FD 88 CO 4B AZ S38 &amp;5 OS 74 ES</t>
  </si>
  <si>
    <t>DS 8 08 CB CE OA FS 80 42</t>
  </si>
  <si>
    <t>Devise, First scan Mar 29, 2028</t>
  </si>
  <si>
    <t>05 2 1D F5 7C DC B4 0 4F BC OC OD</t>
  </si>
  <si>
    <t>OC 87 S© BE RC 80 B4 7C 23 SA FS GB</t>
  </si>
  <si>
    <t>D2 C2 Fl 66 FO G0 GS 1 29</t>
  </si>
  <si>
    <t>05 68 Ci GA 04 OC SD BEC GA SF CAN</t>
  </si>
  <si>
    <t>OF 87 DO 5 1 SD SD EA CC BO ED OS</t>
  </si>
  <si>
    <t>2A FD 17 08 D4 18 42 4D SD</t>
  </si>
  <si>
    <t>05 OA 41 84 16 &amp;2 B4 24 FD 08 OB SS</t>
  </si>
  <si>
    <t>42 87 (XB G4 Ci AB 82 EE 7S GA S1 All OE</t>
  </si>
  <si>
    <t>C4 CB C8 00 HS 85 8S 1C</t>
  </si>
  <si>
    <t>05 ZE FS OF G2 GB BS CE 28 61 OB 1C</t>
  </si>
  <si>
    <t>BS 74 O1 O8 FO D2 OD 4D GA &amp;9 17 46</t>
  </si>
  <si>
    <t>A CA BE DEZDIA.05 2812,</t>
  </si>
  <si>
    <t>,'SA.5) all&gt; (is)</t>
  </si>
  <si>
    <t>A CA BE DEZDIA.05 2812,",676,True,True,2025-10-25 00:14:30,2.0_enhanced</t>
  </si>
  <si>
    <t>IMG_0443.PNG,custody_screenshots\Photos-1-001 (2)\IMG_0443.PNG,Craig,Unknown,"wo ser er wy aan ue arora</t>
  </si>
  <si>
    <t>Al Ci BE DS 7D 19 08 23 12</t>
  </si>
  <si>
    <t>05 4E 25 28 18 SD 25 D2 28 GE © DS</t>
  </si>
  <si>
    <t>86 78 14 OC Gi 4C EA F2 A® 45 CC FRE</t>
  </si>
  <si>
    <t>8 46 DS G7 82 QA 2B OE 4C</t>
  </si>
  <si>
    <t>05 GF DE All &amp;7 AC BF 48 BD HE DO GO</t>
  </si>
  <si>
    <t>85 Zi FA 20 02 SD EA FB 41 FS GA D4</t>
  </si>
  <si>
    <t>OA 20 OD GE 4 O7 DS F221</t>
  </si>
  <si>
    <t>Devica, Fist ssen Mer 31, 2028</t>
  </si>
  <si>
    <t>05 20 44 48 SD 711 C2 EA SC BE 74 EZ</t>
  </si>
  <si>
    <t>BA 2A FS AS 46 74 © D4 5 18 7E GF</t>
  </si>
  <si>
    <t>ZF DS 10 HF BO 2A GA 4 GF</t>
  </si>
  <si>
    <t>OS FO FS DS 80 C4 G4 64 AB FB 2 BS</t>
  </si>
  <si>
    <t>CB Fs BS BA G8 GF 7C 72 CB 08 S7 OF</t>
  </si>
  <si>
    <t>00 68 GA D4 DF 01 BS SS GA</t>
  </si>
  <si>
    <t>,wo ser er wy aan ue arora</t>
  </si>
  <si>
    <t>00 68 GA D4 DF 01 BS SS GA",569,True,False,2025-10-25 00:14:30,2.0_enhanced</t>
  </si>
  <si>
    <t>IMG_0445.PNG,custody_screenshots\Photos-1-001 (2)\IMG_0445.PNG,Craig,Unknown,"10-241 MS @)</t>
  </si>
  <si>
    <t>IMG_0446.PNG,custody_screenshots\Photos-1-001 (2)\IMG_0446.PNG,Craig,Unknown,"10823} oll) S (3)</t>
  </si>
  <si>
    <t>g Your keys</t>
  </si>
  <si>
    <t>Phone XS, First seem Mer 22, 2028</t>
  </si>
  <si>
    <t>05 74 All F2 BY 10 45 78 BA TF 44 BA 4C</t>
  </si>
  <si>
    <t>©0 47 68 ES FF 08 18 24 G0 5 86 GA</t>
  </si>
  <si>
    <t>OC O89 B/ G7 D4 S8 €2 46</t>
  </si>
  <si>
    <t>Phone XS, First seem Mer 22), 2028</t>
  </si>
  <si>
    <t>05 GF 8S D1 19 BE AE SB GF Dil 1E 82 10</t>
  </si>
  <si>
    <t>DO OF SC BA 45 18 8 G2 G1 D1 92 GB</t>
  </si>
  <si>
    <t>5 FE OC 46 16 79 19 19</t>
  </si>
  <si>
    <t>This davies</t>
  </si>
  <si>
    <t>,10823} oll) S (3)</t>
  </si>
  <si>
    <t>5 FE OC 46 16 79 19 19",406,True,False,2025-10-25 00:14:30,2.0_enhanced</t>
  </si>
  <si>
    <t>IMG_0447.PNG,custody_screenshots\Photos-1-001 (2)\IMG_0447.PNG,Craig,Unknown,"10244 cl S GX</t>
  </si>
  <si>
    <t>After a long stressiul/ sleepless wack, These sigs</t>
  </si>
  <si>
    <t>ere back on my momts hands, alihough we cient</t>
  </si>
  <si>
    <t>gst everything back we gat the rings thet meant</t>
  </si>
  <si>
    <t>the most and | will take thet as a wih. 0 want to</t>
  </si>
  <si>
    <t>thank everyone wite sheared this post, whto fieljped)</t>
  </si>
  <si>
    <t>mo with intemmetion end) just hellpse) overall wit</t>
  </si>
  <si>
    <t>everthing to get these back 1 wasnt gaing to stop</t>
  </si>
  <si>
    <t>Until 0 hac! them. Thank you all agein fim so happy</t>
  </si>
  <si>
    <t>we could make my mons cay.</t>
  </si>
  <si>
    <t>@ Terai Deion</t>
  </si>
  <si>
    <t>fim going to share these everyday until 1 get</t>
  </si>
  <si>
    <t>them back. Thess held) so much sentimental</t>
  </si>
  <si>
    <t>value to my mom especielly new thet my cad)</t>
  </si>
  <si>
    <t>has passed) Please if anyone sees these sings</t>
  </si>
  <si>
    <t>On merket place or even if someone fs weaning</t>
  </si>
  <si>
    <t>them please contact ma. They are one of a Caine)</t>
  </si>
  <si>
    <t>So please be on tiie look out,</t>
  </si>
  <si>
    <t>slaralynn|boiron) 000</t>
  </si>
  <si>
    <t>Toh &amp;B</t>
  </si>
  <si>
    <t>Hue Qeum»_zz Oem Paw</t>
  </si>
  <si>
    <t>COE Sariy OTaaka &gt; 268</t>
  </si>
  <si>
    <t>( Waite @ eommnent. ©)</t>
  </si>
  <si>
    <t>,10244 cl S GX</t>
  </si>
  <si>
    <t>( Waite @ eommnent. ©)",857,True,False,2025-10-25 00:14:30,2.0_enhanced</t>
  </si>
  <si>
    <t>IMG_0456.PNG,custody_screenshots\Photos-1-001 (2)\IMG_0456.PNG,Craig,Unknown,"te tos</t>
  </si>
  <si>
    <t>ware — ot * at oe</t>
  </si>
  <si>
    <t>azar r. i” Aa “y</t>
  </si>
  <si>
    <t>f%* ad oe eo, $ ate u</t>
  </si>
  <si>
    <t>aaP &gt; ae 3</t>
  </si>
  <si>
    <t>pos de ia if ~</t>
  </si>
  <si>
    <t>na eo Abe ep</t>
  </si>
  <si>
    <t>be “ 4 7</t>
  </si>
  <si>
    <t>ao -# :</t>
  </si>
  <si>
    <t>ae , ) | :</t>
  </si>
  <si>
    <t>,te tos</t>
  </si>
  <si>
    <t>ae , ) | :",130,True,False,2025-10-25 00:14:30,2.0_enhanced</t>
  </si>
  <si>
    <t>IMG_0470.PNG,custody_screenshots\Photos-1-001 (2)\IMG_0470.PNG,Craig,Unknown,") &lt; 9:47 &gt;» A 6 aul LTE © CZ)</t>
  </si>
  <si>
    <t>© Add location v US|EN v</t>
  </si>
  <si>
    <t>mee |</t>
  </si>
  <si>
    <t>TT""</t>
  </si>
  <si>
    <t>with Lsem whi Gartalinyy</t>
  </si>
  <si>
    <t>On-demand video training apd, |; a</t>
  </si>
  <si>
    <t>ha i"" \</t>
  </si>
  <si>
    <t>j ‘a 4",") &lt; 9:47 &gt;» A 6 aul LTE © CZ)</t>
  </si>
  <si>
    <t>j ‘a 4",139,True,False,2025-10-25 00:14:30,2.0_enhanced</t>
  </si>
  <si>
    <t>IMG_0478.png,custody_screenshots\Photos-1-001 (2)\IMG_0478.png,Craig,Unknown,"Bae YN</t>
  </si>
  <si>
    <t>UN</t>
  </si>
  <si>
    <t>PES</t>
  </si>
  <si>
    <t>4","Bae YN</t>
  </si>
  <si>
    <t>PES",10,True,False,2025-10-25 00:14:30,2.0_enhanced</t>
  </si>
  <si>
    <t>IMG_0481.PNG,custody_screenshots\Photos-1-001 (2)\IMG_0481.PNG,Craig,Unknown,"x4 AGG</t>
  </si>
  <si>
    <t>i 4) \ 4</t>
  </si>
  <si>
    <t>7 oe | |","x4 AGG</t>
  </si>
  <si>
    <t>7 oe | |",24,True,False,2025-10-25 00:14:30,2.0_enhanced</t>
  </si>
  <si>
    <t>IMG_0482.PNG,custody_screenshots\Photos-1-001 (2)\IMG_0482.PNG,Craig,Unknown,"1 f Pog</t>
  </si>
  <si>
    <t>TRA?</t>
  </si>
  <si>
    <t>Messages Lio</t>
  </si>
  <si>
    <t>x / fs,</t>
  </si>
  <si>
    <t>vA /</t>
  </si>
  <si>
    <t>q f a 7 é</t>
  </si>
  <si>
    <t>ar age</t>
  </si>
  <si>
    <t>. one ve a</t>
  </si>
  <si>
    <t>SS 4 if</t>
  </si>
  <si>
    <t>; 3 Mee</t>
  </si>
  <si>
    <t>~s ot We oR es es</t>
  </si>
  <si>
    <t>3° a en &amp; ope ie:</t>
  </si>
  <si>
    <t>ee 04 Re &amp; Qa</t>
  </si>
  <si>
    <t>Of Bo ce oy OMe</t>
  </si>
  <si>
    <t>AL ac</t>
  </si>
  <si>
    <t>Hie Tee SE os RP</t>
  </si>
  <si>
    <t>Me ee Bra gg</t>
  </si>
  <si>
    <t>A Mire “gs Wee oe 5</t>
  </si>
  <si>
    <t>WD So os a</t>
  </si>
  <si>
    <t>Rb ig OF RE 5</t>
  </si>
  <si>
    <t>Bs BR</t>
  </si>
  <si>
    <t>ee 2</t>
  </si>
  <si>
    <t>ate ay ahr, Me Mb</t>
  </si>
  <si>
    <t>WE i 2 Seg cay</t>
  </si>
  <si>
    <t>j nih = 2</t>
  </si>
  <si>
    <t>Be. 0: San fret .</t>
  </si>
  <si>
    <t>ae Ae ate oe</t>
  </si>
  <si>
    <t>pe € Pa ie</t>
  </si>
  <si>
    <t>i ig est RENN SS) 0 8 5 Sa</t>
  </si>
  <si>
    <t>9 rr. ap’ afte a ‘ie ig a</t>
  </si>
  <si>
    <t>Gu</t>
  </si>
  <si>
    <t>tine? ae a is Ad a “p wees, ev ¢</t>
  </si>
  <si>
    <t>me ae ie</t>
  </si>
  <si>
    <t>Oe da MA dy Bg TS</t>
  </si>
  <si>
    <t>Re Tk a.m a</t>
  </si>
  <si>
    <t>“22 wrt on A Ps 4</t>
  </si>
  <si>
    <t>[s Yoo a yt</t>
  </si>
  <si>
    <t>g ts BA ian thy: a es 6 : ft</t>
  </si>
  <si>
    <t>4é ' q 1 ‘ .</t>
  </si>
  <si>
    <t>ti .","1 f Pog</t>
  </si>
  <si>
    <t>ti .",514,True,False,2025-10-25 00:14:30,2.0_enhanced</t>
  </si>
  <si>
    <t>IMG_0483.PNG,custody_screenshots\Photos-1-001 (2)\IMG_0483.PNG,Craig,Unknown,"ol &gt; (43)</t>
  </si>
  <si>
    <t>Wi Silvora 925 Sterling Silver Knot Ring...</t>
  </si>
  <si>
    <t>fr if,</t>
  </si>
  <si>
    <t>Sponsored</t>
  </si>
  <si>
    <t>((&amp;\ Silvora</t>
  </si>
  <si>
    <t>\ Visit the Store 4.2 (14)</t>
  </si>
  <si>
    <t>Silvora 925 Sterling Silver Adjustable Birthstone Ring with</t>
  </si>
  <si>
    <t>Heart Shaped Gemstone and Round CZ, Perfect for</t>
  </si>
  <si>
    <t>Women, with Gift Box</t>
  </si>
  <si>
    <t>ee a:</t>
  </si>
  <si>
    <t>CE ua fo</t>
  </si>
  <si>
    <t>SEAR ZB</t>
  </si>
  <si>
    <t>OE SY” SORE ESS</t>
  </si>
  <si>
    <t>SOAS a,</t>
  </si>
  <si>
    <t>ae MU ae &lt;P Ma</t>
  </si>
  <si>
    <t>PAREN</t>
  </si>
  <si>
    <t>ASS a |</t>
  </si>
  <si>
    <t>STI RO AOI oe SEI</t>
  </si>
  <si>
    <t>IN</t>
  </si>
  <si>
    <t>By “BY,</t>
  </si>
  <si>
    <t>fy</t>
  </si>
  <si>
    <t>AD","ol &gt; (43)</t>
  </si>
  <si>
    <t>By “BY,",350,True,False,2025-10-25 00:14:30,2.0_enhanced</t>
  </si>
  <si>
    <t>IMG_0487.PNG,custody_screenshots\Photos-1-001 (2)\IMG_0487.PNG,Craig,Unknown,"7:34 ott] &gt; GE)</t>
  </si>
  <si>
    <t>. (8)</t>
  </si>
  <si>
    <t>Shane &gt;</t>
  </si>
  <si>
    <t>Sunday 6:30 PM</t>
  </si>
  <si>
    <t>Hawe chive?</t>
  </si>
  <si>
    <t>Earlier he said Dan would drive</t>
  </si>
  <si>
    <t>Texted him hour ago to ask a</t>
  </si>
  <si>
    <t>me.</t>
  </si>
  <si>
    <t>time. | haven't heard back yet.</t>
  </si>
  <si>
    <t>He prop working</t>
  </si>
  <si>
    <t>Today 7:14AM</t>
  </si>
  <si>
    <t>Did he say wher tiie</t>
  </si>
  <si>
    <t>No it's snowing here. It's</t>
  </si>
  <si>
    <t>supposed be nice tomorrow</t>
  </si>
  <si>
    <t>Yealh snow was known eloout.</t>
  </si>
  <si>
    <t>Will leak like a motheriucker fi?</t>
  </si>
  <si>
    <t>we let it get snowed on alll day</t>
  </si>
  <si>
    <t>Yea I'll let you know. Hurt my</t>
  </si>
  <si>
    <t>wrist some how yesterday. Not</t>
  </si>
  <si>
    <t>sure if I'm comfortable up there</t>
  </si>
  <si>
    <t>in the snow</t>
  </si>
  <si>
    <t>(+) Text Message - SMS Uy)</t>
  </si>
  <si>
    <t>,. (8)</t>
  </si>
  <si>
    <t>(+) Text Message - SMS Uy)",454,True,False,2025-10-25 00:14:30,2.0_enhanced</t>
  </si>
  <si>
    <t>IMG_0491.PNG,custody_screenshots\Photos-1-001 (2)\IMG_0491.PNG,Craig,Unknown,"Gell ofl] BS G4)</t>
  </si>
  <si>
    <t>Sovacharged</t>
  </si>
  <si>
    <t>,Gell ofl] BS G4)</t>
  </si>
  <si>
    <t>Sovacharged",28,True,False,2025-10-25 00:14:30,2.0_enhanced</t>
  </si>
  <si>
    <t>IMG_0492.PNG,custody_screenshots\Photos-1-001 (2)\IMG_0492.PNG,Craig,Unknown,"Le EU Bb</t>
  </si>
  <si>
    <t>NS Ch, nd we A {</t>
  </si>
  <si>
    <t>ie Sin Win</t>
  </si>
  <si>
    <t>as RR</t>
  </si>
  <si>
    <t>oe a {</t>
  </si>
  <si>
    <t>ae yt ay</t>
  </si>
  <si>
    <t>RN Pat","Le EU Bb</t>
  </si>
  <si>
    <t>RN Pat",70,True,False,2025-10-25 00:14:30,2.0_enhanced</t>
  </si>
  <si>
    <t>IMG_0493.PNG,custody_screenshots\Photos-1-001 (2)\IMG_0493.PNG,Craig,Unknown,"11:18 all &gt; Go)</t>
  </si>
  <si>
    <t>&lt; | Q Search Amazon.ca 9}</t>
  </si>
  <si>
    <t>Details Reviews +</t>
  </si>
  <si>
    <t>Buy Both: &gt;</t>
  </si>
  <si>
    <t>You also like</t>
  </si>
  <si>
    <t>A PSS</t>
  </si>
  <si>
    <t>! | kd</t>
  </si>
  <si>
    <t>ro 15 Pack Rolling Knee Pad 2 Constructio</t>
  </si>
  <si>
    <t>enter Pencil ... Pcs Kneeblade... Pads | Craw</t>
  </si>
  <si>
    <t>$1 849</t>
  </si>
  <si>
    <t>eviews 28 reviews</t>
  </si>
  <si>
    <t>9 ($5.33 / count) $6899</t>
  </si>
  <si>
    <t>1e</t>
  </si>
  <si>
    <t>Product details</t>
  </si>
  <si>
    <t>26 —","&lt; | Q Search Amazon.ca 9}</t>
  </si>
  <si>
    <t>26 —",250,True,False,2025-10-25 00:14:30,2.0_enhanced</t>
  </si>
  <si>
    <t>IMG_0494.PNG,custody_screenshots\Photos-1-001 (2)\IMG_0494.PNG,Craig,Unknown,"At a kt (ih</t>
  </si>
  <si>
    <t>hi rea</t>
  </si>
  <si>
    <t>ve te i as</t>
  </si>
  <si>
    <t>pas se a Pave aa Li bes 4 re wal</t>
  </si>
  <si>
    <t>oh a nee i a a abel at ‘</t>
  </si>
  <si>
    <t>ra a ate aif Ma on Hii</t>
  </si>
  <si>
    <t>Ih Aa “is iva ie J ts Or be</t>
  </si>
  <si>
    <t>va a fae it mi es,</t>
  </si>
  <si>
    <t>a Ae ay ee a eh</t>
  </si>
  <si>
    <t>a Wi eel Ut ah hast a it</t>
  </si>
  <si>
    <t>a i ve i an Wal yee</t>
  </si>
  <si>
    <t>Dig vy i. ban ee a ie ae a</t>
  </si>
  <si>
    <t>a vad aM : i ne wl vhio St pe ""</t>
  </si>
  <si>
    <t>ih aN int sri ace</t>
  </si>
  <si>
    <t>Ny fi! uke</t>
  </si>
  <si>
    <t>iS aie ae allt may Pal</t>
  </si>
  <si>
    <t>si sen Mi ;</t>
  </si>
  <si>
    <t>a Yeu iY 1 ny “ite ne</t>
  </si>
  <si>
    <t>JANE Baul |</t>
  </si>
  <si>
    <t>ph At, i Ny a Mee</t>
  </si>
  <si>
    <t>—,","At a kt (ih</t>
  </si>
  <si>
    <t>ph At, i Ny a Mee",413,True,False,2025-10-25 00:14:30,2.0_enhanced</t>
  </si>
  <si>
    <t>IMG_0495.PNG,custody_screenshots\Photos-1-001 (2)\IMG_0495.PNG,Craig,Unknown,"2-03) mS</t>
  </si>
  <si>
    <t>g Detail</t>
  </si>
  <si>
    <t>EGMA4AT40E0M -.</t>
  </si>
  <si>
    <t>Tadhnicolor / GEMALANCOM &amp;</t>
  </si>
  <si>
    <t>© Devices is online</t>
  </si>
  <si>
    <t>EGM4I406GOM</t>
  </si>
  <si>
    <t>Cian)</t>
  </si>
  <si>
    <t>Brand</t>
  </si>
  <si>
    <t>CeMAIANEOM</t>
  </si>
  <si>
    <t>Product dass</t>
  </si>
  <si>
    <t>Customer Senge &amp; Iniionmeation</t>
  </si>
  <si>
    <t>®QO®</t>
  </si>
  <si>
    <t>x alll</t>
  </si>
  <si>
    <t>Manage this device</t>
  </si>
  <si>
    <t>Remove</t>
  </si>
  <si>
    <t>,2-03) mS</t>
  </si>
  <si>
    <t>Remove",197,True,False,2025-10-25 00:14:30,2.0_enhanced</t>
  </si>
  <si>
    <t>IMG_0496.PNG,custody_screenshots\Photos-1-001 (2)\IMG_0496.PNG,Craig,Unknown,"ye sity t $3. L3G</t>
  </si>
  <si>
    <t>wate sty</t>
  </si>
  <si>
    <t>ANG</t>
  </si>
  <si>
    <t>S| oo al eats</t>
  </si>
  <si>
    <t>eyed |</t>
  </si>
  <si>
    <t>(an Ee</t>
  </si>
  <si>
    <t>at oe RE IS HL</t>
  </si>
  <si>
    <t>2","ye sity t $3. L3G</t>
  </si>
  <si>
    <t>at oe RE IS HL",88,True,False,2025-10-25 00:14:30,2.0_enhanced</t>
  </si>
  <si>
    <t>IMG_0499.PNG,custody_screenshots\Photos-1-001 (2)\IMG_0499.PNG,Craig,Unknown,"3:40 cS 7)</t>
  </si>
  <si>
    <t>Ben Miller</t>
  </si>
  <si>
    <t>aM</t>
  </si>
  <si>
    <t>(8) (Gmina ms</t>
  </si>
  <si>
    <t>Sponsored 8</t>
  </si>
  <si>
    <t>O Saint John</t>
  </si>
  <si>
    <t>Actin</t>
  </si>
  <si>
    <t>$A9155' $54150</t>
  </si>
  <si>
    <t>Home DepetG... || Heme Dept CG...</t>
  </si>
  <si>
    <t>WTS ITs (GQ) www @)</t>
  </si>
  <si>
    <t>AA tios:/wwwihomedepottca</t>
  </si>
  <si>
    <t>The DOeess Mow &lt;S Qe SN CO</t>
  </si>
  <si>
    <t>fa} texhaustfventihood[root</t>
  </si>
  <si>
    <t>,Ben Miller</t>
  </si>
  <si>
    <t>Home DepetG... Heme Dept CG...</t>
  </si>
  <si>
    <t>fa} texhaustfventihood[root",212,True,False,2025-10-25 00:14:30,2.0_enhanced</t>
  </si>
  <si>
    <t>IMG_0500.PNG,custody_screenshots\Photos-1-001 (2)\IMG_0500.PNG,Craig,Unknown,"Ball ce 74)</t>
  </si>
  <si>
    <t>IMG_0508.PNG,custody_screenshots\Photos-1-001 (2)\IMG_0508.PNG,Craig,Unknown,"Q Search Amazon.ca</t>
  </si>
  <si>
    <t>| Proceed to checkout (43 it</t>
  </si>
  <si>
    <t>Maxome Water Shoes Men,Water Shoes |</t>
  </si>
  <si>
    <t>Women,Beach Shoes,Swim Shoes,... has been</t>
  </si>
  <si>
    <t>moved to Save For Later.</t>
  </si>
  <si>
    <t>Steel Toe Cap Magnetic Shoes for</t>
  </si>
  <si>
    <t>I. 4 aN Metal Roofing Steel Toe Covers...</t>
  </si>
  <si>
    <t>Gest «$3366</t>
  </si>
  <si>
    <t>C</t>
  </si>
  <si>
    <t>Only 6 left. Order now.</t>
  </si>
  <si>
    <t>Ships from and sold by</t>
  </si>
  <si>
    <t>— taiyuanaolankejiyouxiangongsi</t>
  </si>
  <si>
    <t>Weweya Barefoot Shoes Men</t>
  </si>
  <si>
    <t>i $4,999</t>
  </si>
  <si>
    <t>Ne ony)</t>
  </si>
  <si>
    <t>oy Eligible for FREE Shipping</t>
  </si>
  <si>
    <t>In Stock</t>
  </si>
  <si>
    <t>Sold by FuFuDirect and Fulfilled</t>
  </si>
  <si>
    <t>a 2 =","Q Search Amazon.ca</t>
  </si>
  <si>
    <t>a 2 =",475,True,False,2025-10-25 00:14:30,2.0_enhanced</t>
  </si>
  <si>
    <t>IMG_0509.PNG,custody_screenshots\Photos-1-001 (2)\IMG_0509.PNG,Craig,Unknown,"(144)</t>
  </si>
  <si>
    <t>Arriving Sunday, Apr 13 - Sun</t>
  </si>
  <si>
    <t>If you order in the next 3 hours an</t>
  </si>
  <si>
    <t>©) Sunday, Apr 13 — Sunday,</t>
  </si>
  <si>
    <t>FREE Shipping</t>
  </si>
  <si>
    <t>Arriving Apr 14, 2025</t>
  </si>
  <si>
    <t>VEVOR 15-Inch Magnetic</t>
  </si>
  <si>
    <t>| Sweeper with Wheels, 8 lbs</t>
  </si>
  <si>
    <t>. / » Capacity, with Telescoping</t>
  </si>
  <si>
    <t>e- | y Magnetic Pickup Tool,</t>
  </si>
  <si>
    <t>@ Adjustable Handle,</t>
  </si>
  <si>
    <t>Magnetic Pickup Sweeper</t>
  </si>
  <si>
    <t>to Pick Up Nails and</t>
  </si>
  <si>
    <t>Screws, for Workshop,</t>
  </si>
  <si>
    <t>Garage, Yard</t>
  </si>
  <si>
    <t>Ships from Amazon.ca</t>
  </si>
  <si>
    <t>Sold by Amazon.ca</t>
  </si>
  <si>
    <t>Add gift options</t>
  </si>
  <si>
    <t>TRSMIMA Rope Harness</t>
  </si>
  <si>
    <t>Safety Lanyard: 50ft</t>
  </si>
  <si>
    <t>Vertical Roofing Rope With</t>
  </si>
  <si>
    <t>Grab Snap Hooks Shock</t>
  </si>
  <si>
    <t>Absorber - Fall Protection</t>
  </si>
  <si>
    <t>Tree Climbing Line Kit</t>
  </si>
  <si>
    <t>Heavy Duty Roof Safety</t>
  </si>
  <si>
    <t>,(144)</t>
  </si>
  <si>
    <t>IMG_0510.PNG,custody_screenshots\Photos-1-001 (2)\IMG_0510.PNG,Craig,Unknown,"S220 wll S GD</t>
  </si>
  <si>
    <t>Ships from Amazon.</t>
  </si>
  <si>
    <t>Equipment ANSI CE</t>
  </si>
  <si>
    <t>Sold by</t>
  </si>
  <si>
    <t>HuNanBoLuoDianZiShangwWuY</t>
  </si>
  <si>
    <t>ouXianGongSi</t>
  </si>
  <si>
    <t>BOSTITCH Palm Nailer,</t>
  </si>
  <si>
    <t>Mini Impact (PN50)</t>
  </si>
  <si>
    <t>Limited-time deal</t>
  </si>
  <si>
    <t>Ouantinge 1 Taonno</t>
  </si>
  <si>
    <t>,S220 wll S GD</t>
  </si>
  <si>
    <t>Ouantinge 1 Taonno",529,True,False,2025-10-25 00:14:30,2.0_enhanced</t>
  </si>
  <si>
    <t>IMG_0511.PNG,custody_screenshots\Photos-1-001 (2)\IMG_0511.PNG,Craig,Unknown,"S220 wll S GD</t>
  </si>
  <si>
    <t>Cancel Place Your Order -A</t>
  </si>
  <si>
    <t>Sips trom AmAZON,</t>
  </si>
  <si>
    <t>HuNanBoLuoDianZi</t>
  </si>
  <si>
    <t>Vinyl Siding Removal Tool -</t>
  </si>
  <si>
    <t>1 Pack Zip Tool for Siding</t>
  </si>
  <si>
    <t>Removal, Installation and</t>
  </si>
  <si>
    <t>Repair - Extra Long Non-</t>
  </si>
  <si>
    <t>Slip Grip Handle (Black) (1</t>
  </si>
  <si>
    <t>Pack)</t>
  </si>
  <si>
    <t>Sold by NACETURE</t>
  </si>
  <si>
    <t>Add gift options",494,True,False,2025-10-25 00:14:30,2.0_enhanced</t>
  </si>
  <si>
    <t>IMG_0512.PNG,custody_screenshots\Photos-1-001 (2)\IMG_0512.PNG,Craig,Unknown,"ll FD</t>
  </si>
  <si>
    <t>Ie. $54.00 a</t>
  </si>
  <si>
    <t>ii Vinyl Siding Removal Tool -</t>
  </si>
  <si>
    <t>| =e] 1 Pack Zip Tool for Siding</t>
  </si>
  <si>
    <t>Removal, Installationand</t>
  </si>
  <si>
    <t>Repair - Extra Long Non- |</t>
  </si>
  <si>
    <t>$16.99 .</t>
  </si>
  <si>
    <t>Ships from Amazon.ca .</t>
  </si>
  <si>
    <t>Real Steel 28 Oz Steel</t>
  </si>
  <si>
    <t>O Roofing Hammer Shingler’s</t>
  </si>
  <si>
    <t>Hatchet Hammer with</t>
  </si>
  <si>
    <t>XN Rubber Handle (0522),</t>
  </si>
  <si>
    <t>Silver and Black</t>
  </si>
  <si>
    <t>Add aift","ll FD</t>
  </si>
  <si>
    <t>Add aift",540,True,False,2025-10-25 00:14:30,2.0_enhanced</t>
  </si>
  <si>
    <t>IMG_0513.PNG,custody_screenshots\Photos-1-001 (2)\IMG_0513.PNG,Craig,Unknown,"S220 wll S GD</t>
  </si>
  <si>
    <t>Roofing Hammer Shingler’s</t>
  </si>
  <si>
    <t>Rubber Handle (0522),</t>
  </si>
  <si>
    <t>50 Pieces Utility Hook</t>
  </si>
  <si>
    <t>Blades Steel Razor Blades</t>
  </si>
  <si>
    <t>SBS Knife with Storage Box for</t>
  </si>
  <si>
    <t>ae Cutting Carpets, Wallpaper,</t>
  </si>
  <si>
    <t>CRSSSEESSED Roofing Materials</t>
  </si>
  <si>
    <t>Sold by DoerDo</t>
  </si>
  <si>
    <t>Add gift pt———————&gt;</t>
  </si>
  <si>
    <t>Add gift pt———————&gt;",537,True,False,2025-10-25 00:14:30,2.0_enhanced</t>
  </si>
  <si>
    <t>IMG_0514.PNG,custody_screenshots\Photos-1-001 (2)\IMG_0514.PNG,Craig,Unknown,"(149)</t>
  </si>
  <si>
    <t>~5U. TO</t>
  </si>
  <si>
    <t>&gt;. VY Blades Steel Razor Blades</t>
  </si>
  <si>
    <t>CREED] Knife with Storage Box for</t>
  </si>
  <si>
    <t>eee Cutting Carpets, Wallpaper,</t>
  </si>
  <si>
    <t>HUAWELL Safety Belt with</t>
  </si>
  <si>
    <t>Adjustable Lanyard, Tree</t>
  </si>
  <si>
    <t>Cement Pole Climbing</t>
  </si>
  <si>
    <t>Harness Protective Gear,</t>
  </si>
  <si>
    <t>Personal Protection Fall</t>
  </si>
  <si>
    <t>Arrest (Yellow)</t>
  </si>
  <si>
    <t>Sold by DRILL HHS</t>
  </si>
  <si>
    <t>,(149)</t>
  </si>
  <si>
    <t>Quantity: 1 Change",544,True,False,2025-10-25 00:14:30,2.0_enhanced</t>
  </si>
  <si>
    <t>IMG_0515.PNG,custody_screenshots\Photos-1-001 (2)\IMG_0515.PNG,Craig,Unknown,"(149)</t>
  </si>
  <si>
    <t>PAPAIPR|Papaipa +460 Pack Utility Knife Hook</t>
  </si>
  <si>
    <t>$ H] H] :] ) ) Blades, SK5 Steel Heavy</t>
  </si>
  <si>
    <t>TUK Duty Box Cutter</t>
  </si>
  <si>
    <t>GS, Replacement Blades with</t>
  </si>
  <si>
    <t>Plastic Case, Standard Size</t>
  </si>
  <si>
    <t>Razor Blades for Most</t>
  </si>
  <si>
    <t>Standard Utility Knives</t>
  </si>
  <si>
    <t>$18.99 ($0.32 / Pack)</t>
  </si>
  <si>
    <t>Sold by Vickay Tech</t>
  </si>
  <si>
    <t>Prrramkiaare DT MRARKAA</t>
  </si>
  <si>
    <t>Prrramkiaare DT MRARKAA",620,True,False,2025-10-25 00:14:30,2.0_enhanced</t>
  </si>
  <si>
    <t>IMG_0516.PNG,custody_screenshots\Photos-1-001 (2)\IMG_0516.PNG,Craig,Unknown,"(149)</t>
  </si>
  <si>
    <t>PAPA |PRIPS papa «= 60 Pack Utility Knife Hook</t>
  </si>
  <si>
    <t>$ H] H] ‘| 2 Blades, SK5 Steel Heavy</t>
  </si>
  <si>
    <t>KE Duty Box Cutter</t>
  </si>
  <si>
    <t>WYNNsky Industrial Air</t>
  </si>
  <si>
    <t>Coupler and Plug Kit, 3/8</t>
  </si>
  <si>
    <t>Inch High Flow Body Size,</t>
  </si>
  <si>
    <t>1/4 Inch NPT Threads Size,</t>
  </si>
  <si>
    <t>Steel Material, 9 Pieces Air</t>
  </si>
  <si>
    <t>Compressor Hose</t>
  </si>
  <si>
    <t>Accessories Fittings Visit</t>
  </si>
  <si>
    <t>The WYNNsky Store</t>
  </si>
  <si>
    <t>_——$—————— }</t>
  </si>
  <si>
    <t>-~-™ FpeE@en mR rRRremiviusr</t>
  </si>
  <si>
    <t>-~-™ FpeE@en mR rRRremiviusr",664,True,False,2025-10-25 00:14:30,2.0_enhanced</t>
  </si>
  <si>
    <t>IMG_0517.PNG,custody_screenshots\Photos-1-001 (2)\IMG_0517.PNG,Craig,Unknown,"(149)</t>
  </si>
  <si>
    <t>Standard Utility</t>
  </si>
  <si>
    <t>$18.99 ($0.32 /</t>
  </si>
  <si>
    <t>Sold by WYNNSKY</t>
  </si>
  <si>
    <t>MELOTOUGH Tool Belt</t>
  </si>
  <si>
    <t>Suspenders Heavy Duty</t>
  </si>
  <si>
    <t>Construction Bag</t>
  </si>
  <si>
    <t>Suspenders Padded Work</t>
  </si>
  <si>
    <t>belt Suspenders for</t>
  </si>
  <si>
    <t>Carpenter, Black, Large</t>
  </si>
  <si>
    <t>Ssmps tronranrazon.ca</t>
  </si>
  <si>
    <t>Ssmps tronranrazon.ca",566,True,False,2025-10-25 00:14:30,2.0_enhanced</t>
  </si>
  <si>
    <t>IMG_0518.PNG,custody_screenshots\Photos-1-001 (2)\IMG_0518.PNG,Craig,Unknown,"(149)</t>
  </si>
  <si>
    <t>The WYNNsky St</t>
  </si>
  <si>
    <t>Sold by MeloTough</t>
  </si>
  <si>
    <t>To reduce packaging, the item is often</t>
  </si>
  <si>
    <t>sent in manufacturer's container, which</t>
  </si>
  <si>
    <t>reveals what's inside. To change, click</t>
  </si>
  <si>
    <t>below.</t>
  </si>
  <si>
    <t>Reduce packaging and dispatch in</t>
  </si>
  <si>
    <t>manufacturer's container</t>
  </si>
  <si>
    <t>4 Hurricane Sheet Metal</t>
  </si>
  <si>
    <t>a Hand Seamer 6 Hand Seamer, 6 Inch</t>
  </si>
  <si>
    <t>FS LLL LL SE. Tleauary Clhannt AAnts!</t>
  </si>
  <si>
    <t>FS LLL LL SE. Tleauary Clhannt AAnts!",574,True,False,2025-10-25 00:14:30,2.0_enhanced</t>
  </si>
  <si>
    <t>IMG_0519.PNG,custody_screenshots\Photos-1-001 (2)\IMG_0519.PNG,Craig,Unknown,"al FD</t>
  </si>
  <si>
    <t>TO packagnig, tire —</t>
  </si>
  <si>
    <t>sent in manufacturer's container,</t>
  </si>
  <si>
    <t>reveals what's inside. To change,</t>
  </si>
  <si>
    <t>Reduce packaging and dispatc</t>
  </si>
  <si>
    <t>Hurricane Sheet Metal</t>
  </si>
  <si>
    <t>XY Hand Seamer, 6 Inch |</t>
  </si>
  <si>
    <t>Straight Jaw Sheet Metal |</t>
  </si>
  <si>
    <t>We Tools for Flattening |</t>
  </si>
  <si>
    <t>~ Metal, Ergonomic TyreGrip</t>
  </si>
  <si>
    <t>Handle |</t>
  </si>
  <si>
    <t>Sold by SUMEX TOOLS</t>
  </si>
  <si>
    <t>Quantity: 1 Change |</t>
  </si>
  <si>
    <t>i \ Men Utility Adjustable</t>
  </si>
  <si>
    <t>| Elastic Suspenders - Heavy</t>
  </si>
  <si>
    <t>FTX [| inches wide x-back","al FD</t>
  </si>
  <si>
    <t>FTX [| inches wide x-back",597,True,False,2025-10-25 00:14:30,2.0_enhanced</t>
  </si>
  <si>
    <t>IMG_0520.PNG,custody_screenshots\Photos-1-001 (2)\IMG_0520.PNG,Craig,Unknown,"(149)</t>
  </si>
  <si>
    <t>aed eee ball Miia</t>
  </si>
  <si>
    <t>Men Utility Adjustable</t>
  </si>
  <si>
    <t>Elastic Suspenders - Heavy</t>
  </si>
  <si>
    <t>Duty 2 Inches Wide X-back</t>
  </si>
  <si>
    <t>Strong Clip Casual</t>
  </si>
  <si>
    <t>Suspender (Wine red)</t>
  </si>
  <si>
    <t>Sold by fslesilady</t>
  </si>
  <si>
    <t>Peakworks Temporary Roof</t>
  </si>
  <si>
    <t>Anchor Bracket - Stainless</t>
  </si>
  <si>
    <t>Steel Safety Roof Top</t>
  </si>
  <si>
    <t>Anchor Bracket for Roofing</t>
  </si>
  <si>
    <t>VlrareLl Indietrel</t>
  </si>
  <si>
    <t>VlrareLl Indietrel",608,True,False,2025-10-25 00:14:30,2.0_enhanced</t>
  </si>
  <si>
    <t>IMG_0521.PNG,custody_screenshots\Photos-1-001 (2)\IMG_0521.PNG,Craig,Unknown,"(149)</t>
  </si>
  <si>
    <t>To reduce packaging, the item is</t>
  </si>
  <si>
    <t>Work - Industrial,</t>
  </si>
  <si>
    <t>Construction, Roofing Fall</t>
  </si>
  <si>
    <t>Protection - ANSI &amp; OSHA</t>
  </si>
  <si>
    <t>Compliant</t>
  </si>
  <si>
    <t>Quantity: 4 Change</t>
  </si>
  <si>
    <t>Arriving May 4, 2025</t>
  </si>
  <si>
    <t>WYNNsky Hybrid Air Hose</t>
  </si>
  <si>
    <t>3/8 in X 100ft, 1/4""MNPT</t>
  </si>
  <si>
    <t>Fittings, 300 PSI Max</t>
  </si>
  <si>
    <t>Working Pressure,Non-</t>
  </si>
  <si>
    <t>Kinking, Lightweight,</t>
  </si>
  <si>
    <t>Elexible In Extreme Cold |</t>
  </si>
  <si>
    <t>Elexible In Extreme Cold |",586,True,False,2025-10-25 00:14:30,2.0_enhanced</t>
  </si>
  <si>
    <t>IMG_0522.PNG,custody_screenshots\Photos-1-001 (2)\IMG_0522.PNG,Craig,Unknown,"S220 wll S GD</t>
  </si>
  <si>
    <t>$17.10 |</t>
  </si>
  <si>
    <t>Flexible In Extreme Cold</t>
  </si>
  <si>
    <t>Weather, Excellent UV, Oil</t>
  </si>
  <si>
    <t>and Abrasion Resistant</t>
  </si>
  <si>
    <t>Arriving Apr 15, 2025 - Apr 22, 2025</t>
  </si>
  <si>
    <t>©) Tuesday, Apr 15 — Tuesday, Apr 22</t>
  </si>
  <si>
    <t>~oli () —PeakWarks Campliance</t>
  </si>
  <si>
    <t>&lt;N F on a Ty &lt;a a 2. ie</t>
  </si>
  <si>
    <t>&lt;N F on a Ty &lt;a a 2. ie",563,True,False,2025-10-25 00:14:30,2.0_enhanced</t>
  </si>
  <si>
    <t>IMG_0523.PNG,custody_screenshots\Photos-1-001 (2)\IMG_0523.PNG,Craig,Unknown,"all (1</t>
  </si>
  <si>
    <t>IMG_0524.PNG,custody_screenshots\Photos-1-001 (2)\IMG_0524.PNG,Craig,Unknown,"S20 wll S GD</t>
  </si>
  <si>
    <t>IMG_0525.PNG,custody_screenshots\Photos-1-001 (2)\IMG_0525.PNG,Craig,Unknown,"S256) ctl S (is)</t>
  </si>
  <si>
    <t>IMG_0526.PNG,custody_screenshots\Photos-1-001 (2)\IMG_0526.PNG,Craig,Unknown,"vn cp</t>
  </si>
  <si>
    <t>ef Ut</t>
  </si>
  <si>
    <t>‘ ye? on</t>
  </si>
  <si>
    <t>al “alk photo</t>
  </si>
  <si>
    <t>Apr 10, 2020 |</t>
  </si>
  <si>
    <t>Now","vn cp</t>
  </si>
  <si>
    <t>Now",53,True,False,2025-10-25 00:14:30,2.0_enhanced</t>
  </si>
  <si>
    <t>IMG_0538.PNG,custody_screenshots\Photos-1-001 (2)\IMG_0538.PNG,Craig,Unknown,"5 O74 E&gt;</t>
  </si>
  <si>
    <t>IMG_0539.PNG,custody_screenshots\Photos-1-001 (2)\IMG_0539.PNG,Craig,Unknown,"“This isnrt 4 promise Mm periact. litsa</t>
  </si>
  <si>
    <t>promise hin yours, Mm tying, and Mm nat</t>
  </si>
  <si>
    <t>Going anywhere. Home fs us, anc] we're</t>
  </si>
  <si>
    <t>ouileiing i</t>
  </si>
  <si>
    <t>,“This isnrt 4 promise Mm periact. litsa</t>
  </si>
  <si>
    <t>ouileiing i",130,True,False,2025-10-25 00:14:30,2.0_enhanced</t>
  </si>
  <si>
    <t>IMG_0540.PNG,custody_screenshots\Photos-1-001 (2)\IMG_0540.PNG,Craig,Unknown,"OMessenger</t>
  </si>
  <si>
    <t>« x</t>
  </si>
  <si>
    <t>ju le poor,</t>
  </si>
  <si>
    <t>ae h</t>
  </si>
  <si>
    <t>\ 7,</t>
  </si>
  <si>
    <t>Ar Vee</t>
  </si>
  <si>
    <t>Sere Wi</t>
  </si>
  <si>
    <t>rata) tine</t>
  </si>
  <si>
    <t>“ et</t>
  </si>
  <si>
    <t>DesignemRing</t>
  </si>
  <si>
    <t>© Message sent to seller</t>
  </si>
  <si>
    <t>Seo</t>
  </si>
  <si>
    <t>Nests Message Share] Saved</t>
  </si>
  <si>
    <t>@ @®@ OB</t>
  </si>
  <si>
    <t>@ —</t>
  </si>
  <si>
    <t>rome) Groups)</t>
  </si>
  <si>
    <t>—","OMessenger</t>
  </si>
  <si>
    <t>rome) Groups)",159,True,False,2025-10-25 00:14:30,2.0_enhanced</t>
  </si>
  <si>
    <t>IMG_0541.PNG,custody_screenshots\Photos-1-001 (2)\IMG_0541.PNG,Craig,Unknown,"ES } ro fl) &gt; (64)</t>
  </si>
  <si>
    <t>iY @</t>
  </si>
  <si>
    <t>a Sn Nae +, Eg mee, .</t>
  </si>
  <si>
    <t>Hi. fl. ~</t>
  </si>
  <si>
    <t>ESS Re PN eer</t>
  </si>
  <si>
    <t>Cee INS</t>
  </si>
  <si>
    <t>: wee pre Ie 7 Mar, sol a 4</t>
  </si>
  <si>
    <t>Set ag oe \\ | ea</t>
  </si>
  <si>
    <t>rn ty) x SS Or</t>
  </si>
  <si>
    <t>3,0 \ SN</t>
  </si>
  <si>
    <t>7 Ne st Qe Si</t>
  </si>
  <si>
    <t>SIE SA aN</t>
  </si>
  <si>
    <t>Af ee N ie</t>
  </si>
  <si>
    <t>BAK</t>
  </si>
  <si>
    <t>&gt; PINK iphone 18... - gal is...</t>
  </si>
  <si>
    <t>—7</t>
  </si>
  <si>
    <t>ome) Friends) Groups)</t>
  </si>
  <si>
    <t>—","ES } ro fl) &gt; (64)</t>
  </si>
  <si>
    <t>ome) Friends) Groups)",240,True,False,2025-10-25 00:14:30,2.0_enhanced</t>
  </si>
  <si>
    <t>IMG_0542.PNG,custody_screenshots\Photos-1-001 (2)\IMG_0542.PNG,Craig,Unknown,"10:48 |: S (64&gt;</t>
  </si>
  <si>
    <t>Vee Marketplace Shy es &amp; Q</t>
  </si>
  <si>
    <t>~ |</t>
  </si>
  <si>
    <t>BEES =e ee Ns g</t>
  </si>
  <si>
    <t>fee</t>
  </si>
  <si>
    <t>oN Ss</t>
  </si>
  <si>
    <t>O28 et Flower |) 2] ale Bln G22,OOO &gt; eas</t>
  </si>
  <si>
    <t>SS S| eee</t>
  </si>
  <si>
    <t>86 - Sci? Mala Product... SSO Feeders...</t>
  </si>
  <si>
    <t>eer ; 1 \ aah ONS</t>
  </si>
  <si>
    <t>coal ga &gt; i</t>
  </si>
  <si>
    <t>S800 &gt; PINK iphone 18... - alet of gel fe...</t>
  </si>
  <si>
    <t>ay yy</t>
  </si>
  <si>
    <t>(S) S —</t>
  </si>
  <si>
    <t>Home) (Groups) Menu)</t>
  </si>
  <si>
    <t>—","Vee Marketplace Shy es &amp; Q</t>
  </si>
  <si>
    <t>Home) (Groups) Menu)",278,True,False,2025-10-25 00:14:30,2.0_enhanced</t>
  </si>
  <si>
    <t>IMG_0543.PNG,custody_screenshots\Photos-1-001 (2)\IMG_0543.PNG,Craig,Unknown,"eel)</t>
  </si>
  <si>
    <t>Marketplace &amp; Q</t>
  </si>
  <si>
    <t>Sal ( Roryew |} CGatageries</t>
  </si>
  <si>
    <t>WOON</t>
  </si>
  <si>
    <t>PSs oe ae</t>
  </si>
  <si>
    <t>‘8 ee TOT Prep | SS</t>
  </si>
  <si>
    <t>(er, |</t>
  </si>
  <si>
    <t>SSS el</t>
  </si>
  <si>
    <t>(os |e</t>
  </si>
  <si>
    <t>Shark blanket onesie</t>
  </si>
  <si>
    <t>$15- Sold |</t>
  </si>
  <si>
    <t>et a</t>
  </si>
  <si>
    <t>Nearby ee</t>
  </si>
  <si>
    <t>ic</t>
  </si>
  <si>
    <t>PAE REET</t>
  </si>
  <si>
    <t>Sm</t>
  </si>
  <si>
    <t>$18 &gt; Shank $10 &gt; Police oem books</t>
  </si>
  <si>
    <t>{Just listed |</t>
  </si>
  <si>
    <t>| Wg al</t>
  </si>
  <si>
    <t>Za = || ee Bee fh</t>
  </si>
  <si>
    <t>SS Sees]</t>
  </si>
  <si>
    <t>: Sa |\</t>
  </si>
  <si>
    <t>fe)</t>
  </si>
  <si>
    <t>S| |</t>
  </si>
  <si>
    <t>S30 - Ingenuity ST. - Marie</t>
  </si>
  <si>
    <t>Or iN SQ</t>
  </si>
  <si>
    <t>CN Aa</t>
  </si>
  <si>
    <t>es oll eS V/A ee</t>
  </si>
  <si>
    <t>Ch || Vii, a P Wa J Pop if be }</t>
  </si>
  <si>
    <t>1 N Nhe, Wey |</t>
  </si>
  <si>
    <t>&amp; =</t>
  </si>
  <si>
    <t>—","eel)</t>
  </si>
  <si>
    <t>Za = ee Bee fh</t>
  </si>
  <si>
    <t>Ch Vii, a P Wa J Pop if be }</t>
  </si>
  <si>
    <t>Home) (Groups) Menu)",393,True,False,2025-10-25 00:14:30,2.0_enhanced</t>
  </si>
  <si>
    <t>IMG_0560.PNG,custody_screenshots\Photos-1-001 (2)\IMG_0560.PNG,Craig,Unknown,"12:31 soll LTE GE)</t>
  </si>
  <si>
    <t>CIBC VIS</t>
  </si>
  <si>
    <t>Let’s make sure it’s you</t>
  </si>
  <si>
    <t>For added security, you will be authenticated with the</t>
  </si>
  <si>
    <t>CIBC Mobile Banking® App.</t>
  </si>
  <si>
    <t>Step 1</t>
  </si>
  <si>
    <t>A push notification has been sent to your device. Open</t>
  </si>
  <si>
    <t>your device, select the push notification and follow the</t>
  </si>
  <si>
    <t>directions provided.</t>
  </si>
  <si>
    <t>Step 2</t>
  </si>
  <si>
    <t>Upon authentication in the CIBC Mobile Banking® App,</t>
  </si>
  <si>
    <t>return to this page to complete your purchase.</t>
  </si>
  <si>
    <t>Not working?</t>
  </si>
  <si>
    <t>| already approved this transaction</t>
  </si>
  <si>
    <t>Having trouble?</t>
  </si>
  <si>
    <t>Choose another authentication method</t>
  </si>
  <si>
    <t>Need help?</t>
  </si>
  <si>
    <t>&amp; pay.openai.com</t>
  </si>
  <si>
    <t>,CIBC VIS</t>
  </si>
  <si>
    <t>&amp; pay.openai.com",491,True,False,2025-10-25 00:14:30,2.0_enhanced</t>
  </si>
  <si>
    <t>IMG_0561.PNG,custody_screenshots\Photos-1-001 (2)\IMG_0561.PNG,Craig,Unknown,"1:08 &amp; all</t>
  </si>
  <si>
    <t>— Newcon Done</t>
  </si>
  <si>
    <t>fp IR</t>
  </si>
  <si>
    <t>ait</t>
  </si>
  <si>
    <t>i ait</t>
  </si>
  <si>
    <t>i | —__ HHH</t>
  </si>
  <si>
    <t>| ——</t>
  </si>
  <si>
    <t>if | {|</t>
  </si>
  <si>
    <t>ree i “</t>
  </si>
  <si>
    <t>PA BE</t>
  </si>
  <si>
    <t>ie ie</t>
  </si>
  <si>
    <t>i j : i i Had a ay i pall</t>
  </si>
  <si>
    <t>a Q","— Newcon Done</t>
  </si>
  <si>
    <t>a Q",104,True,False,2025-10-25 00:14:30,2.0_enhanced</t>
  </si>
  <si>
    <t>IMG_0562.PNG,custody_screenshots\Photos-1-001 (2)\IMG_0562.PNG,Craig,Unknown,"Newcon ©</t>
  </si>
  <si>
    <t>Ht ald</t>
  </si>
  <si>
    <t>HHL 6</t>
  </si>
  <si>
    <t>CEH</t>
  </si>
  <si>
    <t>HHH</t>
  </si>
  <si>
    <t>oat) 4 aes)</t>
  </si>
  <si>
    <t>rE</t>
  </si>
  <si>
    <t>iF | _———</t>
  </si>
  <si>
    <t>i I lal</t>
  </si>
  <si>
    <t>i —</t>
  </si>
  <si>
    <t>HI i :</t>
  </si>
  <si>
    <t>ii ___ 8</t>
  </si>
  <si>
    <t>ae :</t>
  </si>
  <si>
    <t>BS |g</t>
  </si>
  <si>
    <t>HAE GEES guEas! waar 1</t>
  </si>
  <si>
    <t>1 iu Pa He</t>
  </si>
  <si>
    <t>HH it ue fe ite</t>
  </si>
  <si>
    <t>a ee.</t>
  </si>
  <si>
    <t>Pa aay i ai</t>
  </si>
  <si>
    <t>,Newcon ©</t>
  </si>
  <si>
    <t>Pa aay i ai",163,True,False,2025-10-25 00:14:30,2.0_enhanced</t>
  </si>
  <si>
    <t>IMG_0563.PNG,custody_screenshots\Photos-1-001 (2)\IMG_0563.PNG,Craig,Unknown,"1:08 &amp; all &gt; CD</t>
  </si>
  <si>
    <t>— Newcon (&amp;) Done</t>
  </si>
  <si>
    <t>ED 50f6</t>
  </si>
  <si>
    <t>pot</t>
  </si>
  <si>
    <t>Be oe —= Hel TA</t>
  </si>
  <si>
    <t>ae il</t>
  </si>
  <si>
    <t>SN,</t>
  </si>
  <si>
    <t>Ee"" i</t>
  </si>
  <si>
    <t>| i Att</t>
  </si>
  <si>
    <t>HH i = Hy</t>
  </si>
  <si>
    <t>#2</t>
  </si>
  <si>
    <t>a ® ad Q","— Newcon (&amp;) Done</t>
  </si>
  <si>
    <t>a ® ad Q",102,True,False,2025-10-25 00:14:30,2.0_enhanced</t>
  </si>
  <si>
    <t>IMG_0564.PNG,custody_screenshots\Photos-1-001 (2)\IMG_0564.PNG,Craig,Unknown,"1:08 i a &amp; i ina Hag Baz Shae all &gt; GD ao</t>
  </si>
  <si>
    <t>— &gt; Newcon Done</t>
  </si>
  <si>
    <t>Ae) =</t>
  </si>
  <si>
    <t>C caf Q =</t>
  </si>
  <si>
    <t>| i i</t>
  </si>
  <si>
    <t>He Tie oH H</t>
  </si>
  <si>
    <t>Ho lel i EL</t>
  </si>
  <si>
    <t>i!</t>
  </si>
  <si>
    <t>i mater FI ates","— &gt; Newcon Done</t>
  </si>
  <si>
    <t>i mater FI ates",87,True,False,2025-10-25 00:14:30,2.0_enhanced</t>
  </si>
  <si>
    <t>IMG_0565.PNG,custody_screenshots\Photos-1-001 (2)\IMG_0565.PNG,Craig,Unknown,"oat) i 7a)</t>
  </si>
  <si>
    <t>1:41G</t>
  </si>
  <si>
    <t>Today</t>
  </si>
  <si>
    <t>@) From Ben &gt;</t>
  </si>
  <si>
    <t>,oat) i 7a)</t>
  </si>
  <si>
    <t>@) From Ben &gt;",30,True,False,2025-10-25 00:14:30,2.0_enhanced</t>
  </si>
  <si>
    <t>IMG_0566.PNG,custody_screenshots\Photos-1-001 (2)\IMG_0566.PNG,Craig,Unknown,"2:02G oll &gt; Ge)</t>
  </si>
  <si>
    <t>IMG_0567.PNG,custody_screenshots\Photos-1-001 (2)\IMG_0567.PNG,Craig,Unknown,"2:26 all F</t>
  </si>
  <si>
    <t>IMG_0568.PNG,custody_screenshots\Photos-1-001 (2)\IMG_0568.PNG,Craig,Unknown,"ors)</t>
  </si>
  <si>
    <t>: Nee</t>
  </si>
  <si>
    <t>SE at</t>
  </si>
  <si>
    <t>Then</t>
  </si>
  <si>
    <t>Apr 10, 2020","ors)</t>
  </si>
  <si>
    <t>Apr 10, 2020",38,True,False,2025-10-25 00:14:30,2.0_enhanced</t>
  </si>
  <si>
    <t>IMG_0569.PNG,custody_screenshots\Photos-1-001 (2)\IMG_0569.PNG,Craig,Unknown,"= ChatGPT &gt; G</t>
  </si>
  <si>
    <t>IMG_0570.PNG,custody_screenshots\Photos-1-001 (2)\IMG_0570.PNG,Craig,Unknown,"2:43</t>
  </si>
  <si>
    <t>IMG_0571.PNG,custody_screenshots\Photos-1-001 (2)\IMG_0571.PNG,Craig,Unknown,"5:57 eal LTE (G2)</t>
  </si>
  <si>
    <t>IMG_0572.PNG,custody_screenshots\Photos-1-001 (2)\IMG_0572.PNG,Craig,Unknown,"x Q</t>
  </si>
  <si>
    <t>IMG_0574.PNG,custody_screenshots\Photos-1-001 (2)\IMG_0574.PNG,Craig,Unknown,"oll S GE)</t>
  </si>
  <si>
    <t>IMG_0674.PNG,custody_screenshots\Photos-1-001 (2)\IMG_0674.PNG,Craig,Unknown,"7:50 =&gt; (13)</t>
  </si>
  <si>
    <t>IMG_0675.PNG,custody_screenshots\Photos-1-001 (2)\IMG_0675.PNG,Craig,Unknown,"ay PQ Share) = Tod fo | ee een Edit Pee 76 &gt; Lens oe | ae ets fe cad nity &amp; 7 \ S Bin) See 000 13)</t>
  </si>
  <si>
    <t>i "" yueks fet Tyuel Te woe Lae oe</t>
  </si>
  <si>
    <t>PP. Homews i</t>
  </si>
  <si>
    <t>&lt;a Se ee ee Te a Wise ee —</t>
  </si>
  <si>
    <t>eS eed Sa</t>
  </si>
  <si>
    <t>FO</t>
  </si>
  <si>
    <t>a gees</t>
  </si>
  <si>
    <t>ad AO UA ey</t>
  </si>
  <si>
    <t>oF","ay PQ Share) = Tod fo | ee een Edit Pee 76 &gt; Lens oe | ae ets fe cad nity &amp; 7 \ S Bin) See 000 13)</t>
  </si>
  <si>
    <t>ad AO UA ey",201,True,False,2025-10-25 00:14:30,2.0_enhanced</t>
  </si>
  <si>
    <t>IMG_0676.PNG,custody_screenshots\Photos-1-001 (2)\IMG_0676.PNG,Craig,Unknown,"7-524</t>
  </si>
  <si>
    <t>x SJ Wy</t>
  </si>
  <si>
    <t>U7 MN =</t>
  </si>
  <si>
    <t>Sa: «Tyvek. 3</t>
  </si>
  <si>
    <t>| ae] eT [|</t>
  </si>
  <si>
    <t>fap *HarmeWray Homewrap! lomeWrap. lomeWrap, —</t>
  </si>
  <si>
    <t>Nt ee ng ~</t>
  </si>
  <si>
    <t>eee eos</t>
  </si>
  <si>
    <t>aL Se</t>
  </si>
  <si>
    <t>as Gh A ata) We</t>
  </si>
  <si>
    <t>i jie SSP PLY</t>
  </si>
  <si>
    <t>Share) Edit Lens","7-524</t>
  </si>
  <si>
    <t>Share) Edit Lens",199,True,False,2025-10-25 00:14:30,2.0_enhanced</t>
  </si>
  <si>
    <t>IMG_0677.PNG,custody_screenshots\Photos-1-001 (2)\IMG_0677.PNG,Craig,Unknown,"7:53}</t>
  </si>
  <si>
    <t>« a) By</t>
  </si>
  <si>
    <t>‘a . “</t>
  </si>
  <si>
    <t>. ad 1 4</t>
  </si>
  <si>
    <t>aE. we</t>
  </si>
  <si>
    <t>4g</t>
  </si>
  <si>
    <t>eo ae</t>
  </si>
  <si>
    <t>So ONAN</t>
  </si>
  <si>
    <t>ee Ne</t>
  </si>
  <si>
    <t>CHS i&gt; Se</t>
  </si>
  <si>
    <t>en, BS a ~</t>
  </si>
  <si>
    <t>Share) Edit ens) Bin)</t>
  </si>
  <si>
    <t>—","« a) By</t>
  </si>
  <si>
    <t>Share) Edit ens) Bin)",93,True,False,2025-10-25 00:14:30,2.0_enhanced</t>
  </si>
  <si>
    <t>IMG_0678.PNG,custody_screenshots\Photos-1-001 (2)\IMG_0678.PNG,Craig,Unknown,"7:53 =&gt; (2)</t>
  </si>
  <si>
    <t>Lake ——— \\</t>
  </si>
  <si>
    <t>TO, ee) Se</t>
  </si>
  <si>
    <t>Zi MME ae</t>
  </si>
  <si>
    <t>S| ee</t>
  </si>
  <si>
    <t>Os poe er</t>
  </si>
  <si>
    <t>Les eee</t>
  </si>
  <si>
    <t>|e ee</t>
  </si>
  <si>
    <t>ESS Ele</t>
  </si>
  <si>
    <t>HOU ae</t>
  </si>
  <si>
    <t>Xx .</t>
  </si>
  <si>
    <t>Ya</t>
  </si>
  <si>
    <t>SSS Nee</t>
  </si>
  <si>
    <t>}","Lake ——— \\</t>
  </si>
  <si>
    <t>Photos Collections Search",144,True,False,2025-10-25 00:14:30,2.0_enhanced</t>
  </si>
  <si>
    <t>IMG_0679.PNG,custody_screenshots\Photos-1-001 (2)\IMG_0679.PNG,Craig,Unknown,"7:53 B = (2)</t>
  </si>
  <si>
    <t>You're out of storage =</t>
  </si>
  <si>
    <t>, nen ~ a</t>
  </si>
  <si>
    <t>8:58 1:38 170 a</t>
  </si>
  <si>
    <t>arrival hrs km</t>
  </si>
  <si>
    <t>uh Q</t>
  </si>
  <si>
    <t>,Google Photos</t>
  </si>
  <si>
    <t>—————————e——",132,True,False,2025-10-25 00:14:30,2.0_enhanced</t>
  </si>
  <si>
    <t>IMG_0680.PNG,custody_screenshots\Photos-1-001 (2)\IMG_0680.PNG,Craig,Unknown,"7:83 &gt; &gt; OD</t>
  </si>
  <si>
    <t>boa ae ae 12 =&lt;</t>
  </si>
  <si>
    <t>Es An</t>
  </si>
  <si>
    <t>oD</t>
  </si>
  <si>
    <t>NE ZAM LAN ea a</t>
  </si>
  <si>
    <t>pa -</t>
  </si>
  <si>
    <t>SS 2 a</t>
  </si>
  <si>
    <t>res</t>
  </si>
  <si>
    <t>Eas oe</t>
  </si>
  <si>
    <t>ctl Bell</t>
  </si>
  <si>
    <t>karen</t>
  </si>
  <si>
    <t>you charge to apply i ?</t>
  </si>
  <si>
    <t>Ones you sort cut @ price let ane</t>
  </si>
  <si>
    <t>knowgthanksyou!</t>
  </si>
  <si>
    <t>FO talk to hin then out</t>
  </si>
  <si>
    <t>is Q</t>
  </si>
  <si>
    <t>Photos Collections Search","boa ae ae 12 =&lt;</t>
  </si>
  <si>
    <t>Photos Collections Search",204,True,False,2025-10-25 00:14:30,2.0_enhanced</t>
  </si>
  <si>
    <t>IMG_0681.PNG,custody_screenshots\Photos-1-001 (2)\IMG_0681.PNG,Craig,dawncali@hotmail.com,"PRES &gt; @ 2)</t>
  </si>
  <si>
    <t>IMG_0682.PNG,custody_screenshots\Photos-1-001 (2)\IMG_0682.PNG,Craig,Unknown,"7:54 &gt;</t>
  </si>
  <si>
    <t>IMG_0683.PNG,custody_screenshots\Photos-1-001 (2)\IMG_0683.PNG,Craig,Unknown,"12:22 PM)</t>
  </si>
  <si>
    <t>IMG_0684.PNG,custody_screenshots\Photos-1-001 (2)\IMG_0684.PNG,Craig,Unknown,"= 7:55 = Ta en =</t>
  </si>
  <si>
    <t>ee eal Neer SSE eee</t>
  </si>
  <si>
    <t>te ore oO Scan SNS Ry</t>
  </si>
  <si>
    <t>OS NE Ce Bie Fe DAES</t>
  </si>
  <si>
    <t>RT</t>
  </si>
  <si>
    <t>al BB) NR teas</t>
  </si>
  <si>
    <t>a lem ak | Gil ON QUAD CSD to</t>
  </si>
  <si>
    <t>Ai 7</t>
  </si>
  <si>
    <t>SO Fri, Apr 16, 2021</t>
  </si>
  <si>
    <t>i ny, [Done]</t>
  </si>
  <si>
    <t>\ Se (eo Qa</t>
  </si>
  <si>
    <t>\ | ———</t>
  </si>
  <si>
    <t>. - = A Teas</t>
  </si>
  <si>
    <t>a “HBG Pati i</t>
  </si>
  <si>
    <t>AP = Hip</t>
  </si>
  <si>
    <t>LAAN Hite SY</t>
  </si>
  <si>
    <t>Lea VEEL, ee hed |</t>
  </si>
  <si>
    <t>nt</t>
  </si>
  <si>
    <t>OP ME —_—_— +</t>
  </si>
  <si>
    <t>il] fl ————e A</t>
  </si>
  <si>
    <t>is a</t>
  </si>
  <si>
    <t>}","= 7:55 = Ta en =</t>
  </si>
  <si>
    <t>Photos Collections Search",335,True,False,2025-10-25 00:14:30,2.0_enhanced</t>
  </si>
  <si>
    <t>IMG_0685.PNG,custody_screenshots\Photos-1-001 (2)\IMG_0685.PNG,Craig,Unknown,"es Shs</t>
  </si>
  <si>
    <t>: af</t>
  </si>
  <si>
    <t>f ———</t>
  </si>
  <si>
    <t>ie eer es</t>
  </si>
  <si>
    <t>ee aS ey ==</t>
  </si>
  <si>
    <t>eee xt</t>
  </si>
  <si>
    <t>Shad Nae = ee ved A</t>
  </si>
  <si>
    <t>Zo</t>
  </si>
  <si>
    <t>poe eee Fe =</t>
  </si>
  <si>
    <t>lee as</t>
  </si>
  <si>
    <t>a lege =</t>
  </si>
  <si>
    <t>Sa ae</t>
  </si>
  <si>
    <t>a 8 Ve Les ae</t>
  </si>
  <si>
    <t>2 = Se</t>
  </si>
  <si>
    <t>— A</t>
  </si>
  <si>
    <t>ee: oS ye LEER oD</t>
  </si>
  <si>
    <t>ee ee Tey |, Ses</t>
  </si>
  <si>
    <t>a i Y;</t>
  </si>
  <si>
    <t>Aes ME","es Shs</t>
  </si>
  <si>
    <t>Aes ME",193,True,False,2025-10-25 00:14:30,2.0_enhanced</t>
  </si>
  <si>
    <t>IMG_0686.PNG,custody_screenshots\Photos-1-001 (2)\IMG_0686.PNG,Craig,Unknown,"G) zs x</t>
  </si>
  <si>
    <t>&lt; ZG Z Hyp Sy, By 0x0 =</t>
  </si>
  <si>
    <t>Yf UN</t>
  </si>
  <si>
    <t>GUT SOON ad Ie ea</t>
  </si>
  <si>
    <t>YW” _ )</t>
  </si>
  <si>
    <t>(ee ty é HA i</t>
  </si>
  <si>
    <t>AU ye any A Cy Fo) Qi: off NAN “,</t>
  </si>
  <si>
    <t>Aw oS baa ANY VA |</t>
  </si>
  <si>
    <t>@ CCW @</t>
  </si>
  <si>
    <t>Share) Lens Bin}</t>
  </si>
  <si>
    <t>va RAY AY \ \ Ses</t>
  </si>
  <si>
    <t>WY \\\</t>
  </si>
  <si>
    <t>&gt; SY td WE we 4 A Z","G) zs x</t>
  </si>
  <si>
    <t>&gt; SY td WE we 4 A Z",200,True,False,2025-10-25 00:14:30,2.0_enhanced</t>
  </si>
  <si>
    <t>IMG_0687.PNG,custody_screenshots\Photos-1-001 (2)\IMG_0687.PNG,Craig,Unknown,"PY</t>
  </si>
  <si>
    <t>as oJ</t>
  </si>
  <si>
    <t>SRS. ee ae</t>
  </si>
  <si>
    <t>PORCINE i</t>
  </si>
  <si>
    <t>Z a</t>
  </si>
  <si>
    <t>Be, Nh es</t>
  </si>
  <si>
    <t>ae Be ON es</t>
  </si>
  <si>
    <t>Ay Gas ain</t>
  </si>
  <si>
    <t>@ Seach || Gop wo 180 Views</t>
  </si>
  <si>
    <t>SS —_</t>
  </si>
  <si>
    <t>Fe</t>
  </si>
  <si>
    <t>Share) lens Biny","000</t>
  </si>
  <si>
    <t>@ Seach Gop wo 180 Views</t>
  </si>
  <si>
    <t>Share) lens Biny",115,True,False,2025-10-25 00:14:30,2.0_enhanced</t>
  </si>
  <si>
    <t>IMG_0688.PNG,custody_screenshots\Photos-1-001 (2)\IMG_0688.PNG,Craig,Unknown,"&gt; | 000</t>
  </si>
  <si>
    <t>aie Lee i</t>
  </si>
  <si>
    <t>Sey</t>
  </si>
  <si>
    <t>eZ</t>
  </si>
  <si>
    <t>ee (</t>
  </si>
  <si>
    <t>ST LEP i</t>
  </si>
  <si>
    <t>SN ioe nt</t>
  </si>
  <si>
    <t>AL ~</t>
  </si>
  <si>
    <t>A A wy nN?</t>
  </si>
  <si>
    <t>css</t>
  </si>
  <si>
    <t>. oy es a</t>
  </si>
  <si>
    <t>wag id ae : =</t>
  </si>
  <si>
    <t>— - &gt;</t>
  </si>
  <si>
    <t>Ls of -</t>
  </si>
  <si>
    <t>Adjust the ca</t>
  </si>
  <si>
    <t>Share) Edit Lens</t>
  </si>
  <si>
    <t>ED )","&gt; | 000</t>
  </si>
  <si>
    <t>ED )",133,True,False,2025-10-25 00:14:30,2.0_enhanced</t>
  </si>
  <si>
    <t>IMG_0689.PNG,custody_screenshots\Photos-1-001 (2)\IMG_0689.PNG,Craig,Unknown,"OOOO CSO OSOOSOSoKoooooooaa</t>
  </si>
  <si>
    <t>Best oF Julky</t>
  </si>
  <si>
    <t>Best(of</t>
  </si>
  <si>
    <t>Bela, AOD o Cent tan, W &amp; 900</t>
  </si>
  <si>
    <t>,OOOO CSO OSOOSOSoKoooooooaa</t>
  </si>
  <si>
    <t>Bela, AOD o Cent tan, W &amp; 900",79,True,False,2025-10-25 00:14:30,2.0_enhanced</t>
  </si>
  <si>
    <t>IMG_0690.PNG,custody_screenshots\Photos-1-001 (2)\IMG_0690.PNG,Craig,Unknown,"Share} 9 SRS “ye wae 1 wet Edit eae aye lens INES REN Fy Se he Bint</t>
  </si>
  <si>
    <t>OCR ia Gee Poe ert</t>
  </si>
  <si>
    <t>&lt; SE S SJ SNS yy</t>
  </si>
  <si>
    <t>? ors Crate oud on ERT</t>
  </si>
  <si>
    <t>age</t>
  </si>
  <si>
    <t>ee ee een</t>
  </si>
  <si>
    <t>8 aa</t>
  </si>
  <si>
    <t>WAS |</t>
  </si>
  <si>
    <t>eae AA</t>
  </si>
  <si>
    <t>ee","Share} 9 SRS “ye wae 1 wet Edit eae aye lens INES REN Fy Se he Bint</t>
  </si>
  <si>
    <t>eae AA",168,True,False,2025-10-25 00:14:30,2.0_enhanced</t>
  </si>
  <si>
    <t>IMG_0691.PNG,custody_screenshots\Photos-1-001 (2)\IMG_0691.PNG,Craig,Unknown,"Messages wl © 12:07 AM 7% 50%}</t>
  </si>
  <si>
    <t>IMG_0692.PNG,custody_screenshots\Photos-1-001 (2)\IMG_0692.PNG,Craig,Unknown,"8:01 =</t>
  </si>
  <si>
    <t>18, .</t>
  </si>
  <si>
    <t>If</t>
  </si>
  <si>
    <t>Se of</t>
  </si>
  <si>
    <t>ae ‘ahs Nee ne</t>
  </si>
  <si>
    <t>ad EARS</t>
  </si>
  <si>
    <t>EL cae. fl | ae</t>
  </si>
  <si>
    <t>Se ANG Ge</t>
  </si>
  <si>
    <t>[ere ih</t>
  </si>
  <si>
    <t>ee SS.</t>
  </si>
  <si>
    <t>eg ee</t>
  </si>
  <si>
    <t>eee oS</t>
  </si>
  <si>
    <t>all Bell LTE 8:29 PM 4%</t>
  </si>
  <si>
    <t>&lt; November 22, 2017 Edit</t>
  </si>
  <si>
    <t>}","18, .</t>
  </si>
  <si>
    <t>Photos Collections Search",177,True,False,2025-10-25 00:14:30,2.0_enhanced</t>
  </si>
  <si>
    <t>IMG_0693.PNG,custody_screenshots\Photos-1-001 (2)\IMG_0693.PNG,Craig,Unknown,"000</t>
  </si>
  <si>
    <t>— T</t>
  </si>
  <si>
    <t>— Wey</t>
  </si>
  <si>
    <t>SS T Le</t>
  </si>
  <si>
    <t>Yvel is</t>
  </si>
  <si>
    <t>I) Zo r at</t>
  </si>
  <si>
    <t>SNS</t>
  </si>
  <si>
    <t>| a] ite M72 REGEN ee</t>
  </si>
  <si>
    <t>ae =</t>
  </si>
  <si>
    <t>i ah vel Tyvek: yvel ae</t>
  </si>
  <si>
    <t>Ey TENG BE: Reet</t>
  </si>
  <si>
    <t>| ; eee</t>
  </si>
  <si>
    <t>Mh are at ae</t>
  </si>
  <si>
    <t>Saw =</t>
  </si>
  <si>
    <t>Tee Sears Ne Cas</t>
  </si>
  <si>
    <t>“urn | ee</t>
  </si>
  <si>
    <t>wes a nth SE Ps</t>
  </si>
  <si>
    <t>oe ag come Batt</t>
  </si>
  <si>
    <t>ey Lee</t>
  </si>
  <si>
    <t>Sw Ze i=</t>
  </si>
  <si>
    <t>eae. = eae</t>
  </si>
  <si>
    <t>“a See 2 Gs</t>
  </si>
  <si>
    <t>ae ea a</t>
  </si>
  <si>
    <t>“SASS ae</t>
  </si>
  <si>
    <t>Edit","000</t>
  </si>
  <si>
    <t>Edit",285,True,False,2025-10-25 00:14:30,2.0_enhanced</t>
  </si>
  <si>
    <t>IMG_0723.PNG,custody_screenshots\Photos-1-001 (2)\IMG_0723.PNG,Craig,Unknown,"3:33)</t>
  </si>
  <si>
    <t>IMG_0724.PNG,custody_screenshots\Photos-1-001 (2)\IMG_0724.PNG,Craig,Unknown,"eee.</t>
  </si>
  <si>
    <t>Se y Lane, ‘</t>
  </si>
  <si>
    <t>REET RE</t>
  </si>
  <si>
    <t>eG Ara</t>
  </si>
  <si>
    <t>ES Bey dos LS =</t>
  </si>
  <si>
    <t>wet) cad aes</t>
  </si>
  <si>
    <t>OS 4</t>
  </si>
  <si>
    <t>as at = eee ae</t>
  </si>
  <si>
    <t>‘gps</t>
  </si>
  <si>
    <t>gas MA yr if</t>
  </si>
  <si>
    <t>MEATY ""sag dee</t>
  </si>
  <si>
    <t>Sos ee ie tare</t>
  </si>
  <si>
    <t>‘ aa ee Ue arse</t>
  </si>
  <si>
    <t>een {</t>
  </si>
  <si>
    <t>ee | +</t>
  </si>
  <si>
    <t>RNS KS we |</t>
  </si>
  <si>
    <t>ae Ks boon a the</t>
  </si>
  <si>
    <t>SES he Fag Aa ee Sos re</t>
  </si>
  <si>
    <t>Ses |</t>
  </si>
  <si>
    <t>7 ene Re</t>
  </si>
  <si>
    <t>gee ES ee 4 ks</t>
  </si>
  <si>
    <t>pape \</t>
  </si>
  <si>
    <t>AREY</t>
  </si>
  <si>
    <t>oy ae é Need</t>
  </si>
  <si>
    <t>Wess an</t>
  </si>
  <si>
    <t>Te TEN</t>
  </si>
  <si>
    <t>Locati</t>
  </si>
  <si>
    <t>ion ice is di</t>
  </si>
  <si>
    <t>service is disabled</t>
  </si>
  <si>
    <t>Settings","eee.</t>
  </si>
  <si>
    <t>Settings",335,True,False,2025-10-25 00:14:30,2.0_enhanced</t>
  </si>
  <si>
    <t>IMG_0725.PNG,custody_screenshots\Photos-1-001 (2)\IMG_0725.PNG,Craig,Unknown,"oy Pas</t>
  </si>
  <si>
    <t>&gt; NAR ETE MEN 5)</t>
  </si>
  <si>
    <t>fey Sleepy Hollow Lane, ps:</t>
  </si>
  <si>
    <t>Q 88 a</t>
  </si>
  <si>
    <t>te TON a</t>
  </si>
  <si>
    <t>eel</t>
  </si>
  <si>
    <t>oe a:</t>
  </si>
  <si>
    <t>ch. PAHS eee SY, at 1, te</t>
  </si>
  <si>
    <t>Ce Gl</t>
  </si>
  <si>
    <t>at aN i</t>
  </si>
  <si>
    <t>se ep : aS a Ne</t>
  </si>
  <si>
    <t>ey: Bed 2 SSS ct AS de</t>
  </si>
  <si>
    <t>ee OW</t>
  </si>
  <si>
    <t>ee Ms</t>
  </si>
  <si>
    <t>OSE ES a ON \</t>
  </si>
  <si>
    <t>t af Ce af</t>
  </si>
  <si>
    <t>ad BX MERE NAS (</t>
  </si>
  <si>
    <t>ene a Kare ext -</t>
  </si>
  <si>
    <t>Sos RT {fy</t>
  </si>
  <si>
    <t>saat</t>
  </si>
  <si>
    <t>recs) ore :</t>
  </si>
  <si>
    <t>RE : Re py { a 1</t>
  </si>
  <si>
    <t>bled Settings</t>
  </si>
  <si>
    <t>i ice is disable</t>
  </si>
  <si>
    <t>Location service is</t>
  </si>
  <si>
    <t>ED )","oy Pas</t>
  </si>
  <si>
    <t>ED )",343,True,False,2025-10-25 00:14:30,2.0_enhanced</t>
  </si>
  <si>
    <t>IMG_0726.PNG,custody_screenshots\Photos-1-001 (2)\IMG_0726.PNG,Craig,Unknown,"pee Location 3-3 5) service is disabled a&gt; Settings Gs) pent</t>
  </si>
  <si>
    <t>IMG_0727.PNG,custody_screenshots\Photos-1-001 (2)\IMG_0727.PNG,Craig,Unknown,"fe</t>
  </si>
  <si>
    <t>IMG_0728.PNG,custody_screenshots\Photos-1-001 (2)\IMG_0728.PNG,Craig,Unknown,"HOW co</t>
  </si>
  <si>
    <t>IMG_0729.PNG,custody_screenshots\Photos-1-001 (2)\IMG_0729.PNG,Craig,Unknown,"ar ee ve WATS</t>
  </si>
  <si>
    <t>AS as a</t>
  </si>
  <si>
    <t>2. xe ty</t>
  </si>
  <si>
    <t>Tams ed rr yee /</t>
  </si>
  <si>
    <t>a bs. of . A SER</t>
  </si>
  <si>
    <t>{|</t>
  </si>
  <si>
    <t>. ve a &gt; -.</t>
  </si>
  <si>
    <t>al ASE: ay K =! tet</t>
  </si>
  <si>
    <t>tee ee</t>
  </si>
  <si>
    <t>cee &lt; 4"" a4","ar ee ve WATS</t>
  </si>
  <si>
    <t>cee &lt; 4"" a4",115,True,False,2025-10-25 00:14:30,2.0_enhanced</t>
  </si>
  <si>
    <t>IMG_0730.PNG,custody_screenshots\Photos-1-001 (2)\IMG_0730.PNG,Craig,Unknown,"g¢ ws OD)</t>
  </si>
  <si>
    <t>IMG_0733.PNG,custody_screenshots\Photos-1-001 (2)\IMG_0733.PNG,Craig,Unknown,"R48 Mee</t>
  </si>
  <si>
    <t>IMG_0734.PNG,custody_screenshots\Photos-1-001 (2)\IMG_0734.PNG,Craig,Unknown,"3:33 8} aS Ga</t>
  </si>
  <si>
    <t>IMG_0735.PNG,custody_screenshots\Photos-1-001 (2)\IMG_0735.PNG,Craig,Unknown,"Gall S (oo)</t>
  </si>
  <si>
    <t>Suncky, April 18</t>
  </si>
  <si>
    <t>SOA!</t>
  </si>
  <si>
    <t>O Z","Gall S (oo)</t>
  </si>
  <si>
    <t>O Z",20,True,False,2025-10-25 00:14:30,2.0_enhanced</t>
  </si>
  <si>
    <t>IMG_0737.PNG,custody_screenshots\Photos-1-001 (2)\IMG_0737.PNG,Craig,Unknown,"7</t>
  </si>
  <si>
    <t>Sal i</t>
  </si>
  <si>
    <t>a ra ——.</t>
  </si>
  <si>
    <t>ee oe</t>
  </si>
  <si>
    <t>SE,</t>
  </si>
  <si>
    <t>oe es</t>
  </si>
  <si>
    <t>TMM</t>
  </si>
  <si>
    <t>oye? 5</t>
  </si>
  <si>
    <t>A","Sea</t>
  </si>
  <si>
    <t>oye? 5",52,True,False,2025-10-25 00:14:30,2.0_enhanced</t>
  </si>
  <si>
    <t>IMG_0738.PNG,custody_screenshots\Photos-1-001 (2)\IMG_0738.PNG,Craig,Unknown,"erat &gt; “Tyvek Re:</t>
  </si>
  <si>
    <t>me eS</t>
  </si>
  <si>
    <t>Zs ek PAL yon Feud</t>
  </si>
  <si>
    <t>— = RR ert {</t>
  </si>
  <si>
    <t>Bie 4 Bees i</t>
  </si>
  <si>
    <t>Ss airy</t>
  </si>
  <si>
    <t>| EE ald aff V a av F</t>
  </si>
  <si>
    <t>i fa he Tl nes</t>
  </si>
  <si>
    <t>bi Tyvek “Ty ‘Tyvek a</t>
  </si>
  <si>
    <t>GE dh om</t>
  </si>
  <si>
    <t>ESS</t>
  </si>
  <si>
    <t>me TT en Se</t>
  </si>
  <si>
    <t>- ON OA,</t>
  </si>
  <si>
    <t>et, * ns</t>
  </si>
  <si>
    <t>: ‘ TRS a ;</t>
  </si>
  <si>
    <t>eA an ae SER Raves</t>
  </si>
  <si>
    <t>ane ON</t>
  </si>
  <si>
    <t>ae Do DA eo</t>
  </si>
  <si>
    <t>EN SLi</t>
  </si>
  <si>
    <t>ee EP ed NS</t>
  </si>
  <si>
    <t>fag! of andl xt</t>
  </si>
  <si>
    <t>° an PRE “OT: weet ~</t>
  </si>
  <si>
    <t>a 5 4 ee,</t>
  </si>
  <si>
    <t>pe + eS OES</t>
  </si>
  <si>
    <t>Es GS 2 wk</t>
  </si>
  <si>
    <t>Radio, Bere - =","erat &gt; “Tyvek Re:</t>
  </si>
  <si>
    <t>Radio, Bere - =",362,True,False,2025-10-25 00:14:30,2.0_enhanced</t>
  </si>
  <si>
    <t>IMG_0739.PNG,custody_screenshots\Photos-1-001 (2)\IMG_0739.PNG,Craig,Unknown,"10:37 wall &gt;</t>
  </si>
  <si>
    <t>(&lt;) Select</t>
  </si>
  <si>
    <t>Hidden</t>
  </si>
  <si>
    <t>age OCT Tee CF</t>
  </si>
  <si>
    <t>gy) RBS</t>
  </si>
  <si>
    <t>Cent WR</t>
  </si>
  <si>
    <t>Ch ere a oa</t>
  </si>
  <si>
    <t>WA ad eee</t>
  </si>
  <si>
    <t>WWI TD NSPE WD 2 OS</t>
  </si>
  <si>
    <t>AU eee &gt;</t>
  </si>
  <si>
    <t>CCE. RG</t>
  </si>
  <si>
    <t>ite ee</t>
  </si>
  <si>
    <t>PABA RC ee eS</t>
  </si>
  <si>
    <t>AN IS</t>
  </si>
  <si>
    <t>EP 9</t>
  </si>
  <si>
    <t>WAN Nass OG,</t>
  </si>
  <si>
    <t>‘NA VN Y KS oe</t>
  </si>
  <si>
    <t>Roe ign AW WB</t>
  </si>
  <si>
    <t>te ee 24</t>
  </si>
  <si>
    <t>| = ee SN</t>
  </si>
  <si>
    <t>an a) A</t>
  </si>
  <si>
    <t>ee","(&lt;) Select</t>
  </si>
  <si>
    <t>an a) A",246,True,False,2025-10-25 00:14:30,2.0_enhanced</t>
  </si>
  <si>
    <t>IMG_0740.PNG,custody_screenshots\Photos-1-001 (2)\IMG_0740.PNG,Craig,Unknown,"| eyes the said, drop time “You out you and become. are you Real, get It most loose takes of in a</t>
  </si>
  <si>
    <t>your the Jong joints-and hair time. has-been That's very loved shabby. why off, it But and doesn't these your |. | |</t>
  </si>
  <si>
    <t>a | a things happen often to people atall, because who break once ‘</t>
  </si>
  <si>
    <t>you easily, are or Real-you have sharp can’t be edges, ugly, or except who</t>
  </si>
  <si>
    <t>} ~ , |"" to have people to be who carefully don’t kept. understand” Generally, |</t>
  </si>
  <si>
    <t>: qo _","| eyes the said, drop time “You out you and become. are you Real, get It most loose takes of in a</t>
  </si>
  <si>
    <t>: qo _",445,True,False,2025-10-25 00:14:30,2.0_enhanced</t>
  </si>
  <si>
    <t>IMG_0741.PNG,custody_screenshots\Photos-1-001 (2)\IMG_0741.PNG,Craig,Unknown,"fo ola ee</t>
  </si>
  <si>
    <t>{aN OX</t>
  </si>
  <si>
    <t>rs S)","fo ola ee</t>
  </si>
  <si>
    <t>rs S)",22,True,False,2025-10-25 00:14:30,2.0_enhanced</t>
  </si>
  <si>
    <t>IMG_0742.PNG,custody_screenshots\Photos-1-001 (2)\IMG_0742.PNG,Craig,Unknown,&amp; &amp;$,,0,True,False,2025-10-25 00:14:30,2.0_enhanced</t>
  </si>
  <si>
    <t>IMG_0743.PNG,custody_screenshots\Photos-1-001 (2)\IMG_0743.PNG,Craig,Unknown,"wat, :</t>
  </si>
  <si>
    <t>SAT | Oe ORR</t>
  </si>
  <si>
    <t>we RTS</t>
  </si>
  <si>
    <t>Ratios Si: Cee ZEEE</t>
  </si>
  <si>
    <t>WS Nee</t>
  </si>
  <si>
    <t>wag ies MEAS pe</t>
  </si>
  <si>
    <t>AN ee =</t>
  </si>
  <si>
    <t>. Rey on SS</t>
  </si>
  <si>
    <t>~~ ee cA —</t>
  </si>
  <si>
    <t>as Set ™</t>
  </si>
  <si>
    <t>&lt; A</t>
  </si>
  <si>
    <t>~ :</t>
  </si>
  <si>
    <t>eS as</t>
  </si>
  <si>
    <t>HWY</t>
  </si>
  <si>
    <t>PES gai</t>
  </si>
  <si>
    <t>removal</t>
  </si>
  <si>
    <t>eR ER</t>
  </si>
  <si>
    <t>—","wat, :</t>
  </si>
  <si>
    <t>eR ER",132,True,False,2025-10-25 00:14:30,2.0_enhanced</t>
  </si>
  <si>
    <t>IMG_0744.PNG,custody_screenshots\Photos-1-001 (2)\IMG_0744.PNG,Craig,Unknown,"Ish eg 1 RR</t>
  </si>
  <si>
    <t>ED",Ish eg 1 RR,11,True,False,2025-10-25 00:14:30,2.0_enhanced</t>
  </si>
  <si>
    <t>IMG_0745.PNG,custody_screenshots\Photos-1-001 (2)\IMG_0745.PNG,Craig,Unknown,"rUCKING</t>
  </si>
  <si>
    <t>| MEAN... | FUCKING</t>
  </si>
  <si>
    <t>,rUCKING</t>
  </si>
  <si>
    <t>LOVE YOU",40,True,False,2025-10-25 00:14:30,2.0_enhanced</t>
  </si>
  <si>
    <t>IMG_0746.PNG,custody_screenshots\Photos-1-001 (2)\IMG_0746.PNG,Craig,Unknown,"11:01 eal LTE Ge)</t>
  </si>
  <si>
    <t>IMG_0747.PNG,custody_screenshots\Photos-1-001 (2)\IMG_0747.PNG,Craig,Unknown,"Harper's</t>
  </si>
  <si>
    <t>ele cali_boyd19 +2 Add x</t>
  </si>
  <si>
    <t>ar IN MY CONTACTS</t>
  </si>
  <si>
    <t>a","Harper's</t>
  </si>
  <si>
    <t>ar IN MY CONTACTS",51,True,False,2025-10-25 00:14:30,2.0_enhanced</t>
  </si>
  <si>
    <t>IMG_0760.PNG,custody_screenshots\Photos-1-001 (2)\IMG_0760.PNG,Craig,Unknown,"xe,</t>
  </si>
  <si>
    <t>wheal stroller</t>
  </si>
  <si>
    <t>Fell, fs this stil aveiletsle?</t>
  </si>
  <si>
    <t>Oo ® © ©</t>
  </si>
  <si>
    <t>use fer 2 summers, my tockller just hates belie</t>
  </si>
  <si>
    <t>CONENNSC) NOW) Gos cineca WO NS SEER</t>
  </si>
  <si>
    <t>,xe,</t>
  </si>
  <si>
    <t>CONENNSC) NOW) Gos cineca WO NS SEER",189,True,False,2025-10-25 00:14:30,2.0_enhanced</t>
  </si>
  <si>
    <t>IMG_0764.PNG,custody_screenshots\Photos-1-001 (2)\IMG_0764.PNG,Craig,Unknown,"if a Ly 4 fi), fi pif fh,</t>
  </si>
  <si>
    <t>¥ jf MM Shi, y Ly</t>
  </si>
  <si>
    <t>LOWY</t>
  </si>
  <si>
    <t>an) VE iif</t>
  </si>
  <si>
    <t>Wy</t>
  </si>
  <si>
    <t>WA 7</t>
  </si>
  <si>
    <t>Agle) @ Comment</t>
  </si>
  <si>
    <t>,if a Ly 4 fi), fi pif fh,</t>
  </si>
  <si>
    <t>Agle) @ Comment",80,True,False,2025-10-25 00:14:30,2.0_enhanced</t>
  </si>
  <si>
    <t>IMG_0771.PNG,custody_screenshots\Photos-1-001 (2)\IMG_0771.PNG,Craig,Unknown,"fo)</t>
  </si>
  <si>
    <t>c",fo),3,True,False,2025-10-25 00:14:30,2.0_enhanced</t>
  </si>
  <si>
    <t>IMG_0772.PNG,custody_screenshots\Photos-1-001 (2)\IMG_0772.PNG,Craig,Unknown,"Bell co FB (82 }</t>
  </si>
  <si>
    <t>Moncey, April 14</t>
  </si>
  <si>
    <t>,Bell co FB (82 }</t>
  </si>
  <si>
    <t>12252",22,True,False,2025-10-25 00:14:30,2.0_enhanced</t>
  </si>
  <si>
    <t>IMG_0774.PNG,custody_screenshots\Photos-1-001 (2)\IMG_0774.PNG,Craig,Unknown,"Bel cop)</t>
  </si>
  <si>
    <t>O dy","Bel cop)</t>
  </si>
  <si>
    <t>O dy",13,True,False,2025-10-25 00:14:30,2.0_enhanced</t>
  </si>
  <si>
    <t>IMG_0778.PNG,custody_screenshots\Photos-1-001 (2)\IMG_0778.PNG,Craig,Unknown,"Bell ol &gt; (a &gt;</t>
  </si>
  <si>
    <t>OZ</t>
  </si>
  <si>
    <t>Dan Ingelson 1m ago</t>
  </si>
  <si>
    <t>(oy Dan loved ""She'll hate me rest of her</t>
  </si>
  <si>
    <t>life . But | knew what Harper needed ”</t>
  </si>
  <si>
    <t>,Bell ol &gt; (a &gt;</t>
  </si>
  <si>
    <t>life . But | knew what Harper needed ”",115,True,False,2025-10-25 00:14:30,2.0_enhanced</t>
  </si>
  <si>
    <t>IMG_0779.PNG,custody_screenshots\Photos-1-001 (2)\IMG_0779.PNG,Craig,Unknown,"=F ()</t>
  </si>
  <si>
    <t>-_</t>
  </si>
  <si>
    <t>x4 Q</t>
  </si>
  <si>
    <t>Greta reel</t>
  </si>
  <si>
    <t>Ee.</t>
  </si>
  <si>
    <t>vas |</t>
  </si>
  <si>
    <t>Sed</t>
  </si>
  <si>
    <t>alia ee</t>
  </si>
  <si>
    <t>ce kee</t>
  </si>
  <si>
    <t>a Sp Se</t>
  </si>
  <si>
    <t>Be eee</t>
  </si>
  <si>
    <t>ap Se ae 4</t>
  </si>
  <si>
    <t>PAS 7</t>
  </si>
  <si>
    <t>ore Mis eon</t>
  </si>
  <si>
    <t>ond: 2 ee</t>
  </si>
  <si>
    <t>a ee eee i agen oe</t>
  </si>
  <si>
    <t>D5 Se eee MI ae</t>
  </si>
  <si>
    <t>ae on</t>
  </si>
  <si>
    <t>ak a Pe</t>
  </si>
  <si>
    <t>“Cleat Cuon</t>
  </si>
  <si>
    <t>SIC</t>
  </si>
  <si>
    <t>ingfouthusban</t>
  </si>
  <si>
    <t>Clearing</t>
  </si>
  <si>
    <t>lo, is this stil) aveileislet</t>
  </si>
  <si>
    <t>Description 9","=F ()</t>
  </si>
  <si>
    <t>Description 9",244,True,False,2025-10-25 00:14:30,2.0_enhanced</t>
  </si>
  <si>
    <t>IMG_0781.PNG,custody_screenshots\Photos-1-001 (2)\IMG_0781.PNG,Craig,Unknown,"C087 iS &gt;</t>
  </si>
  <si>
    <t>Rese Round 226 6 &lt; Vafeanietio Y)</t>
  </si>
  <si>
    <t>,C087 iS &gt;</t>
  </si>
  <si>
    <t>Was this transcription useful or not useful?",334,True,False,2025-10-25 00:14:30,2.0_enhanced</t>
  </si>
  <si>
    <t>IMG_0782.PNG,custody_screenshots\Photos-1-001 (2)\IMG_0782.PNG,Craig,Unknown,"CBT cS</t>
  </si>
  <si>
    <t>IMG_0783.PNG,custody_screenshots\Photos-1-001 (2)\IMG_0783.PNG,Craig,Unknown,"12203 MOD</t>
  </si>
  <si>
    <t>IMG_0785.PNG,custody_screenshots\Photos-1-001 (2)\IMG_0785.PNG,Craig,Unknown,"A</t>
  </si>
  <si>
    <t>Tuesday, Aoril 18</t>
  </si>
  <si>
    <t>Jed</t>
  </si>
  <si>
    <t>yittin’ Chiclets Episode 554: wn.</t>
  </si>
  <si>
    <t>Spittin Chiclets</t>
  </si>
  <si>
    <t>17:32 Co</t>
  </si>
  <si>
    <t>—2:39:54</t>
  </si>
  <si>
    <t>(&amp; sowie)</t>
  </si>
  <si>
    <t>Matt Fly Like An Eagle 1m ago</t>
  </si>
  <si>
    <t>Sounds good I'll see you there</t>
  </si>
  <si>
    <t>(op) Matt laughed at “That's sick man. | feel</t>
  </si>
  <si>
    <t>like you landed on me ffs”</t>
  </si>
  <si>
    <t>,Jed</t>
  </si>
  <si>
    <t>like you landed on me ffs”",237,True,False,2025-10-25 00:14:30,2.0_enhanced</t>
  </si>
  <si>
    <t>IMG_0788.PNG,custody_screenshots\Photos-1-001 (2)\IMG_0788.PNG,Craig,Unknown,"Roof Pitch x/12</t>
  </si>
  <si>
    <t>Calirate / | O</t>
  </si>
  <si>
    <t>Our new business program | Io ams | | i</t>
  </si>
  <si>
    <t>Unlock exclusive benefits like discounts and bonus ewe sy ig) Sa</t>
  </si>
  <si>
    <t>Aeroplan points with our new SMB travel program. Lae LO! | f:</t>
  </si>
  <si>
    <t>“AS","Roof Pitch x/12</t>
  </si>
  <si>
    <t>“AS",201,True,False,2025-10-25 00:14:30,2.0_enhanced</t>
  </si>
  <si>
    <t>IMG_0792.PNG,custody_screenshots\Photos-1-001 (2)\IMG_0792.PNG,Craig,Unknown,"7:01 4 wa) LTE GX)</t>
  </si>
  <si>
    <t>The | the frm | I'm | =A</t>
  </si>
  <si>
    <t>BEGuOnOoG</t>
  </si>
  <si>
    <t>HeeGoCenn</t>
  </si>
  <si>
    <t>HeeGoCenn",50,True,False,2025-10-25 00:14:30,2.0_enhanced</t>
  </si>
  <si>
    <t>IMG_0795.PNG,custody_screenshots\Photos-1-001 (2)\IMG_0795.PNG,Craig,Unknown,"Gall oe (i)</t>
  </si>
  <si>
    <t>Tusscky, April 18</t>
  </si>
  <si>
    <t>,Gall oe (i)</t>
  </si>
  <si>
    <t>Tusscky, April 18",29,True,False,2025-10-25 00:14:30,2.0_enhanced</t>
  </si>
  <si>
    <t>IMG_0796.PNG,custody_screenshots\Photos-1-001 (2)\IMG_0796.PNG,Craig,Unknown,"TRE cll S G2)</t>
  </si>
  <si>
    <t>6 saligfeihapelieace</t>
  </si>
  <si>
    <t>€2Y SAINT JOHN</t>
  </si>
  <si>
    <t>POLICE FORCE</t>
  </si>
  <si>
    <t>The Saint John Police Street Crime Integrated</t>
  </si>
  <si>
    <t>Enforcement Unit (I.E.U.) with the assistance of</t>
  </si>
  <si>
    <t>the Saint John Police Emergency Tactical Service</t>
  </si>
  <si>
    <t>team (ETS) executed a Section 11 CDSA warrant</t>
  </si>
  <si>
    <t>following a 2-month drug trafficking</t>
  </si>
  <si>
    <t>investigation.</t>
  </si>
  <si>
    <t>On April 11, 2025, the ETS and IEU team arrested</t>
  </si>
  <si>
    <t>three individuals without incident.</t>
  </si>
  <si>
    <t>It was alleged that:</t>
  </si>
  <si>
    <t>° An unlawfully at large federal inmate was</t>
  </si>
  <si>
    <t>living in a wooded area within Saint Jo</t>
  </si>
  <si>
    <t>along with two other individuals. G</t>
  </si>
  <si>
    <t>° Police received information that these</t>
  </si>
  <si>
    <t>individuals were trafficking fentanyl and</t>
  </si>
  <si>
    <t>methamphetamine.</t>
  </si>
  <si>
    <t>° Police seized a loaded sawed-off shotgun, a</t>
  </si>
  <si>
    <t>sawed-off .22 calibre rifle, a quantity of</t>
  </si>
  <si>
    <t>crystal methamphetamine and fentanyl</t>
  </si>
  <si>
    <t>(street value of over $37 000), a bullet proof</t>
  </si>
  <si>
    <t>vest and Canadian currency.</t>
  </si>
  <si>
    <t>Jennifer Ross, aged 44, appeared in court and</t>
  </si>
  <si>
    <t>was released on a judge's order with a future</t>
  </si>
  <si>
    <t>court date, is charged with the following:</t>
  </si>
  <si>
    <t>posses ion of cocaine and unauthorized</t>
  </si>
  <si>
    <t>possession of a firearm.</t>
  </si>
  <si>
    <t>——————————]</t>
  </si>
  <si>
    <t>,TRE cll S G2)</t>
  </si>
  <si>
    <t>possession of a firearm.",1030,True,False,2025-10-25 00:14:30,2.0_enhanced</t>
  </si>
  <si>
    <t>IMG_0797.PNG,custody_screenshots\Photos-1-001 (2)\IMG_0797.PNG,Craig,Unknown,"TREZ cl S G2)</t>
  </si>
  <si>
    <t>possession of cocaine and unauthorized</t>
  </si>
  <si>
    <t>Bruce Marion, aged 49, remains in custody and is</t>
  </si>
  <si>
    <t>charged with the following; unauthorized</t>
  </si>
  <si>
    <t>possession of firearm, possession of prohib</t>
  </si>
  <si>
    <t>firearm with ammunition, possession of a fir G®</t>
  </si>
  <si>
    <t>contrary to an order, unlawfully at large,</t>
  </si>
  <si>
    <t>possession of methamphetamine for the purpose</t>
  </si>
  <si>
    <t>of trafficking, possession of fentanyl! for the</t>
  </si>
  <si>
    <t>purpose of trafficking and possession of property</t>
  </si>
  <si>
    <t>obtained by crime.</t>
  </si>
  <si>
    <t>Steven Cyr, aged 42, is scheduled to appear in</t>
  </si>
  <si>
    <t>provincial court for a bail hearing April 14, 2025, is</t>
  </si>
  <si>
    <t>charged with possession of a firearm contrary to</t>
  </si>
  <si>
    <t>an order, unauthorized possession of firearm and</t>
  </si>
  <si>
    <t>possession of a firearm contrary to an order.</t>
  </si>
  <si>
    <t>Tpetetprate Enforcement Unit (I.E.U.) consists</t>
  </si>
  <si>
    <t>of-officers from the Saint John Police,</t>
  </si>
  <si>
    <t>,TREZ cl S G2)</t>
  </si>
  <si>
    <t>of-officers from the Saint John Police,",1155,True,False,2025-10-25 00:14:30,2.0_enhanced</t>
  </si>
  <si>
    <t>IMG_0798.PNG,custody_screenshots\Photos-1-001 (2)\IMG_0798.PNG,Craig,Unknown,"TREZ cl S G2)</t>
  </si>
  <si>
    <t>SAINT JOHN</t>
  </si>
  <si>
    <t>Ei POLICE FORCE</t>
  </si>
  <si>
    <t>The Integrated Enforcement Unit (I.E.U.) consists</t>
  </si>
  <si>
    <t>of officers from the Saint John Police,</t>
  </si>
  <si>
    <t>Kennebecasis Regional Police Force, New</t>
  </si>
  <si>
    <t>Brunswick Justice and Public Safety and the</t>
  </si>
  <si>
    <t>Royal Canadian Mounted Police. Their mandate</t>
  </si>
  <si>
    <t>is to target drug trafficking, weapons and</t>
  </si>
  <si>
    <t>organized crime offences.</t>
  </si>
  <si>
    <t>“Fentanyl has become one of the most popular</t>
  </si>
  <si>
    <t>drugs of choice for drug users in Saint John over</t>
  </si>
  <si>
    <t>the past year, which has resulted in countless</t>
  </si>
  <si>
    <t>overdoses, numerous being fatal” says</t>
  </si>
  <si>
    <t>Det/Sergeant Tammy Spence, Street Crime G®</t>
  </si>
  <si>
    <t>Together a safe, secure, healthy community</t>
  </si>
  <si>
    <t>email sjpfnews@saintjohn.ca.</t>
  </si>
  <si>
    <t>Follow Us On Social</t>
  </si>
  <si>
    <t>neo &amp;</t>
  </si>
  <si>
    <t>neo &amp;",804,True,False,2025-10-25 00:14:30,2.0_enhanced</t>
  </si>
  <si>
    <t>IMG_0799.PNG,custody_screenshots\Photos-1-001 (2)\IMG_0799.PNG,Craig,Unknown,"u1'2-31 9) AS Ge)</t>
  </si>
  <si>
    <t>o Ihe aks whet to cles</t>
  </si>
  <si>
    <t>o Bo ready to flag eny miscihg iunificeene</t>
  </si>
  <si>
    <t>ties, feist hangars, or visible bowtie]</t>
  </si>
  <si>
    <t>o Gaps et loacHocariing joints</t>
  </si>
  <si>
    <t>o Unswepped beams</t>
  </si>
  <si>
    <t>o lack of lateral bracing or blocking tin</t>
  </si>
  <si>
    <t>key spots</t>
  </si>
  <si>
    <t>o Anything thet looks jantyy, probetshy</t>
  </si>
  <si>
    <t>is.</t>
  </si>
  <si>
    <t>Sick Notice 60-bundlla, S-car garage =</t>
  </si>
  <si>
    <t>that’s a beast. Ones tihe inapection clears</t>
  </si>
  <si>
    <t>end) youre back tulHiime, tall him yourre</t>
  </si>
  <si>
    <t>happy to help ater, “8 or on rain cays.</t>
  </si>
  <si>
    <t>Lock in that sicls hus...</t>
  </si>
  <si>
    <t>,u1'2-31 9) AS Ge)</t>
  </si>
  <si>
    <t>Ask anything",502,True,False,2025-10-25 00:14:30,2.0_enhanced</t>
  </si>
  <si>
    <t>IMG_0800.PNG,custody_screenshots\Photos-1-001 (2)\IMG_0800.PNG,Craig,Unknown,"22-2} aS GD</t>
  </si>
  <si>
    <t>2, Framing hepsction s Siusturel</t>
  </si>
  <si>
    <t>Checkpoint</t>
  </si>
  <si>
    <t>This isnt elsout shingles or siding. it's alk</t>
  </si>
  <si>
    <t>o Proper spac of studs, jcists, rafters.</t>
  </si>
  <si>
    <t>o Load) patiics Are foress trensticmiing saiichy</t>
  </si>
  <si>
    <t>from Toot to Grouncl?</t>
  </si>
  <si>
    <t>o Fastening: Neiling peticme, joist hengars,</t>
  </si>
  <si>
    <t>humicans clips, eke.</t>
  </si>
  <si>
    <t>o Phim, (swell, anc equarcs Are tihe wells</t>
  </si>
  <si>
    <t>and) scams Truc?</t>
  </si>
  <si>
    <t>o Cag-epaciiie stuiik</t>
  </si>
  <si>
    <t>o Beem aes fier door spans.</t>
  </si>
  <si>
    <t>o Littels ebove windows.</t>
  </si>
  <si>
    <t>° Wall bracing (if applicetle, especially</t>
  </si>
  <si>
    <t>with wicle garage coors).</t>
  </si>
  <si>
    <t>(EES</t>
  </si>
  <si>
    <t>,22-2} aS GD</t>
  </si>
  <si>
    <t>Ask anything",530,True,False,2025-10-25 00:14:30,2.0_enhanced</t>
  </si>
  <si>
    <t>IMG_0801.PNG,custody_screenshots\Photos-1-001 (2)\IMG_0801.PNG,Craig,Unknown,"487 all S Kap</t>
  </si>
  <si>
    <t>IMG_0809.PNG,custody_screenshots\Photos-1-001 (2)\IMG_0809.PNG,Craig,Unknown,"5:02 7 wa) LTE @)</t>
  </si>
  <si>
    <t>IMG_0810.PNG,custody_screenshots\Photos-1-001 (2)\IMG_0810.PNG,Craig,Unknown,"5:03 7 wa) LTE @)</t>
  </si>
  <si>
    <t>Sleepy hollow tomorrow yup. We're out</t>
  </si>
  <si>
    <t>of here at 1045</t>
  </si>
  <si>
    <t>Will Yesterday &gt;</t>
  </si>
  <si>
    <t>Fuck man i can't wait</t>
  </si>
  <si>
    <t>(g) @</t>
  </si>
  <si>
    <t>(g) @",471,True,False,2025-10-25 00:14:30,2.0_enhanced</t>
  </si>
  <si>
    <t>IMG_0812.PNG,custody_screenshots\Photos-1-001 (2)\IMG_0812.PNG,Craig,Unknown,"ee ao oa</t>
  </si>
  <si>
    <t>lon:</t>
  </si>
  <si>
    <t>Ne — ayaa</t>
  </si>
  <si>
    <t>— wee</t>
  </si>
  <si>
    <t>Se 2</t>
  </si>
  <si>
    <t>EEN EN SORT RY ESE tee or</t>
  </si>
  <si>
    <t>NEB ees =</t>
  </si>
  <si>
    <t>eet Ie</t>
  </si>
  <si>
    <t>Be ie ete a</t>
  </si>
  <si>
    <t>Cor RIN ca</t>
  </si>
  <si>
    <t>wee Sas a</t>
  </si>
  <si>
    <t>Se ee</t>
  </si>
  <si>
    <t>lng</t>
  </si>
  <si>
    <t>See ee</t>
  </si>
  <si>
    <t>ROE ae ice EN ag</t>
  </si>
  <si>
    <t>Dp OS</t>
  </si>
  <si>
    <t>fe OR</t>
  </si>
  <si>
    <t>Sa RE</t>
  </si>
  <si>
    <t>TS","ee ao oa</t>
  </si>
  <si>
    <t>Sa RE",162,True,False,2025-10-25 00:14:30,2.0_enhanced</t>
  </si>
  <si>
    <t>IMG_0816.PNG,custody_screenshots\Photos-1-001 (2)\IMG_0816.PNG,Craig,Unknown,"Gell OS</t>
  </si>
  <si>
    <t>Wachesckyy, 16</t>
  </si>
  <si>
    <t>Reminder 57m ago</t>
  </si>
  <si>
    <t>ac) Have you added your expenses</t>
  </si>
  <si>
    <t>for today?</t>
  </si>
  <si>
    <t>,Gell OS</t>
  </si>
  <si>
    <t>for today?",87,True,False,2025-10-25 00:14:30,2.0_enhanced</t>
  </si>
  <si>
    <t>IMG_0817.PNG,custody_screenshots\Photos-1-001 (2)\IMG_0817.PNG,Craig,Unknown,"Tee ON No OTR ak oe</t>
  </si>
  <si>
    <t>ath</t>
  </si>
  <si>
    <t>TE 2</t>
  </si>
  <si>
    <t>iy ners</t>
  </si>
  <si>
    <t>ay EY</t>
  </si>
  <si>
    <t>Tans SS</t>
  </si>
  <si>
    <t>88 Sleepy Hollow Lene, (2) it PN</t>
  </si>
  <si>
    <t>mi</t>
  </si>
  <si>
    <t>AN 2</t>
  </si>
  <si>
    <t>hat</t>
  </si>
  <si>
    <t>we Sug x</t>
  </si>
  <si>
    <t>NR</t>
  </si>
  <si>
    <t>. pas a 3 Soe</t>
  </si>
  <si>
    <t>Sig Moe Se PY Ages</t>
  </si>
  <si>
    <t>PR EE SE BE</t>
  </si>
  <si>
    <t>et eet Tad. aay wo,</t>
  </si>
  <si>
    <t>a TPs ak ee oe</t>
  </si>
  <si>
    <t>¢. n * &gt;</t>
  </si>
  <si>
    <t>NRE</t>
  </si>
  <si>
    <t>Select starting point Bers,</t>
  </si>
  <si>
    <t>| 7 ay 7S</t>
  </si>
  <si>
    <t>|| At</t>
  </si>
  <si>
    <t>Ye Ray 2 NE £ Set 3,</t>
  </si>
  <si>
    <t>1 oe ap:</t>
  </si>
  <si>
    <t>Suse ed Mock ane</t>
  </si>
  <si>
    <t>&lt; Path or polygon ® &gt;</t>
  </si>
  <si>
    <t>Move the map enc ad] points to chew a path or</t>
  </si>
  <si>
    <t>IMG_0818.PNG,custody_screenshots\Photos-1-001 (2)\IMG_0818.PNG,Craig,Unknown,"Ww)</t>
  </si>
  <si>
    <t>OHO</t>
  </si>
  <si>
    <t>ee ged SER Rta, a</t>
  </si>
  <si>
    <t>SENG</t>
  </si>
  <si>
    <t>“| &amp; 88 Sleepy Hollow Lene, el oe</t>
  </si>
  <si>
    <t>— ST tA</t>
  </si>
  <si>
    <t>Ses</t>
  </si>
  <si>
    <t>ae ee Foy a</t>
  </si>
  <si>
    <t>2 PR ae ae ty eS SU</t>
  </si>
  <si>
    <t>hy NT.</t>
  </si>
  <si>
    <t>PER ed</t>
  </si>
  <si>
    <t>mim NER “A</t>
  </si>
  <si>
    <t>Heh 5 a Tae ro AG</t>
  </si>
  <si>
    <t>A ay OY Ae UNREST</t>
  </si>
  <si>
    <t>faces</t>
  </si>
  <si>
    <t>at Ses</t>
  </si>
  <si>
    <t>Re}. a N ae os vit} Mane</t>
  </si>
  <si>
    <t>CORR BER a</t>
  </si>
  <si>
    <t>OTE th Oe</t>
  </si>
  <si>
    <t>rea ge SA</t>
  </si>
  <si>
    <t>bere (ots</t>
  </si>
  <si>
    <t>7. | starting</t>
  </si>
  <si>
    <t>REN |! Sy</t>
  </si>
  <si>
    <t>Spent fre</t>
  </si>
  <si>
    <t>a Re cca</t>
  </si>
  <si>
    <t>wate 10 mys, 2</t>
  </si>
  <si>
    <t>oar \:</t>
  </si>
  <si>
    <t>1 Fa ae = aoe</t>
  </si>
  <si>
    <t>‘es YR os . us, 2</t>
  </si>
  <si>
    <t>Path or \</t>
  </si>
  <si>
    <t>or polygon</t>
  </si>
  <si>
    <t>ove the map and acd to draw</t>
  </si>
  <si>
    <t>bouncany Ww OF</t>
  </si>
  <si>
    <t>REN Sy</t>
  </si>
  <si>
    <t>IMG_0819.PNG,custody_screenshots\Photos-1-001 (2)\IMG_0819.PNG,Craig,Unknown,"te a arr 8</t>
  </si>
  <si>
    <t>aa eh Me ret Ws re ANG ifs</t>
  </si>
  <si>
    <t>Q 85 Hollow Lane, © Ee</t>
  </si>
  <si>
    <t>a DA iy ee. Mode i</t>
  </si>
  <si>
    <t>So a aren att</t>
  </si>
  <si>
    <t>LOPES</t>
  </si>
  <si>
    <t>Ste NS PRT OAV</t>
  </si>
  <si>
    <t>ZO SAD ASRS i</t>
  </si>
  <si>
    <t>wt are) ya eg</t>
  </si>
  <si>
    <t>SE fa ee Sea</t>
  </si>
  <si>
    <t>. oe ry pe A</t>
  </si>
  <si>
    <t>TY</t>
  </si>
  <si>
    <t>20 CAC RA TI ae</t>
  </si>
  <si>
    <t>POS RES er a</t>
  </si>
  <si>
    <t>OSS MEV</t>
  </si>
  <si>
    <t>vars see iE toy ao on Men oy. oes</t>
  </si>
  <si>
    <t>PR oe EG at</t>
  </si>
  <si>
    <t>pa ee oly ey Pal .</t>
  </si>
  <si>
    <t>Gas Sy Spe &gt; M eh em ty</t>
  </si>
  <si>
    <t>wy + Pai a</t>
  </si>
  <si>
    <t>¥ 4 er me ~</t>
  </si>
  <si>
    <t>A es x</t>
  </si>
  <si>
    <t>EC ° :</t>
  </si>
  <si>
    <t>~~ vee</t>
  </si>
  <si>
    <t>OIE</t>
  </si>
  <si>
    <t>LENS te nah whoa</t>
  </si>
  <si>
    <t>fe (SQ)</t>
  </si>
  <si>
    <t>LX aa Select starting</t>
  </si>
  <si>
    <t>EB OS CAAA ON</t>
  </si>
  <si>
    <t>ey WSS</t>
  </si>
  <si>
    <t>yond yoke Wi</t>
  </si>
  <si>
    <t>4 ae Np | ee</t>
  </si>
  <si>
    <t>eh } Nea</t>
  </si>
  <si>
    <t>PSE an!</t>
  </si>
  <si>
    <t>OL</t>
  </si>
  <si>
    <t>yo al 7 ch it</t>
  </si>
  <si>
    <t>2 BS Ko Ve. Wik 4</t>
  </si>
  <si>
    <t>Se eee SS = J</t>
  </si>
  <si>
    <t>a CLS eee co eh</t>
  </si>
  <si>
    <t>&lt; Path or polygon ® ©</t>
  </si>
  <si>
    <t>IMG_0820.PNG,custody_screenshots\Photos-1-001 (2)\IMG_0820.PNG,Craig,Unknown,"&lt; Path or polygon ay &amp; ©® TESS ©</t>
  </si>
  <si>
    <t>E10: a Mave the map and acid poitts ‘igh TPE to draw a hl path or S Geb. .</t>
  </si>
  <si>
    <t>es polygon A (Ore ON a</t>
  </si>
  <si>
    <t>EP + Add point ION A — Ral oN</t>
  </si>
  <si>
    <t>Q 85 ea Hollow eek Lane, awe,</t>
  </si>
  <si>
    <t>CO BPE NIN, oth</t>
  </si>
  <si>
    <t>Lene eS “0's ae fog ih :</t>
  </si>
  <si>
    <t>‘ MON Wee</t>
  </si>
  <si>
    <t>A ee es a Mt .</t>
  </si>
  <si>
    <t>NE NK ART SHS Ns om.</t>
  </si>
  <si>
    <t>ag wy epee . ~</t>
  </si>
  <si>
    <t>‘ : Zoos | 4</t>
  </si>
  <si>
    <t>&gt; 40 3D)</t>
  </si>
  <si>
    <t>eT IN CB MALIA</t>
  </si>
  <si>
    <t>ie Fa ae","&lt; Path or polygon ay &amp; ©® TESS ©</t>
  </si>
  <si>
    <t>ie Fa ae",347,True,False,2025-10-25 00:14:30,2.0_enhanced</t>
  </si>
  <si>
    <t>IMG_0828(1).PNG,custody_screenshots\Photos-1-001 (2)\IMG_0828(1).PNG,Craig,Unknown,"| Soper</t>
  </si>
  <si>
    <t>i ;</t>
  </si>
  <si>
    <t>gr</t>
  </si>
  <si>
    <t>v aie</t>
  </si>
  <si>
    <t>nd</t>
  </si>
  <si>
    <t>| ria if | \ | \</t>
  </si>
  <si>
    <t>ae i i “we |","| Soper</t>
  </si>
  <si>
    <t>ae i i “we |",47,True,False,2025-10-25 00:14:30,2.0_enhanced</t>
  </si>
  <si>
    <t>IMG_0828.PNG,custody_screenshots\Photos-1-001 (2)\IMG_0828.PNG,Craig,Unknown,"Wee | 4 ok, we ee 4 I f, * | |</t>
  </si>
  <si>
    <t>\ . may ¥</t>
  </si>
  <si>
    <t>nd —","Wee | 4 ok, we ee 4 I f, * | |</t>
  </si>
  <si>
    <t>nd —",45,True,False,2025-10-25 00:14:30,2.0_enhanced</t>
  </si>
  <si>
    <t>IMG_0839.PNG,custody_screenshots\Photos-1-001 (2)\IMG_0839.PNG,Craig,Unknown,"7 ~ _&gt; ee ee TES</t>
  </si>
  <si>
    <t>SL Sa</t>
  </si>
  <si>
    <t>- aed -&lt; = tS</t>
  </si>
  <si>
    <t>ee ea Se —</t>
  </si>
  <si>
    <t>Nye = SS</t>
  </si>
  <si>
    <t>PSS SS =</t>
  </si>
  <si>
    <t>SOT TE: = Ses.</t>
  </si>
  <si>
    <t>een SAS = SS</t>
  </si>
  <si>
    <t>SS See! oy</t>
  </si>
  <si>
    <t>SE ISR SS ——</t>
  </si>
  <si>
    <t>SEE SELES</t>
  </si>
  <si>
    <t>WG SU SS Ss</t>
  </si>
  <si>
    <t>BSR, OT OEE</t>
  </si>
  <si>
    <t>- ~~ — —&gt; ~</t>
  </si>
  <si>
    <t>SS es EEE</t>
  </si>
  <si>
    <t>SRS ee WF. eR LL SSE</t>
  </si>
  <si>
    <t>SS =</t>
  </si>
  <si>
    <t>LS","7 ~ _&gt; ee ee TES</t>
  </si>
  <si>
    <t>SS =",270,True,False,2025-10-25 00:14:30,2.0_enhanced</t>
  </si>
  <si>
    <t>IMG_0840.PNG,custody_screenshots\Photos-1-001 (2)\IMG_0840.PNG,Craig,Unknown,"teh</t>
  </si>
  <si>
    <t>Ss Wednoedey yE — ra ai</t>
  </si>
  <si>
    <t>ene han bal vent</t>
  </si>
  <si>
    <t>g oy hours ( (0-2 Pil b</t>
  </si>
  <si>
    <t>rare pest thet but dlosant</t>
  </si>
  <si>
    <t>matter)</t>
  </si>
  <si>
    <t>,teh</t>
  </si>
  <si>
    <t>matter)",103,True,False,2025-10-25 00:14:30,2.0_enhanced</t>
  </si>
  <si>
    <t>IMG_0841.PNG,custody_screenshots\Photos-1-001 (2)\IMG_0841.PNG,Craig,Unknown,"Ji wet 1 —, i ; lad 4 Si</t>
  </si>
  <si>
    <t>10:23 ~ is 2 wy :</t>
  </si>
  <si>
    <t>| ne ek ~~ 1 eS","Ji wet 1 —, i ; lad 4 Si</t>
  </si>
  <si>
    <t>| ne ek ~~ 1 eS",40,True,False,2025-10-25 00:14:30,2.0_enhanced</t>
  </si>
  <si>
    <t>IMG_0842.PNG,custody_screenshots\Photos-1-001 (2)\IMG_0842.PNG,Craig,Unknown,"NN</t>
  </si>
  <si>
    <t>33S &lt;&lt; (71)</t>
  </si>
  <si>
    <t>DISCOVEr MOKA</t>
  </si>
  <si>
    <t>| Pallet - Fallow 000 x</t>
  </si>
  <si>
    <t>meee ASW yy ALA</t>
  </si>
  <si>
    <t>4 i WAY nace A</t>
  </si>
  <si>
    <t>PPE ERP AI TIN Been.</t>
  </si>
  <si>
    <t>Ape SS Fry Ss) (a Sec</t>
  </si>
  <si>
    <t>| daly LOO Se aN</t>
  </si>
  <si>
    <t>4 Ls ea</t>
  </si>
  <si>
    <t>ted PAS Wal] |</t>
  </si>
  <si>
    <t>. ‘ fh AY lat</t>
  </si>
  <si>
    <t>a fey bd re ws \</t>
  </si>
  <si>
    <t>Om, Qeommeans 23 shares</t>
  </si>
  <si>
    <t>Fully white-kbeled cient portals... $9 MOTO</t>
  </si>
  <si>
    <t>i INTUITIVE &amp; AUTOMATED i</t>
  </si>
  <si>
    <t>: :","33S &lt;&lt; (71)</t>
  </si>
  <si>
    <t>i INTUITIVE &amp; AUTOMATED i",333,True,False,2025-10-25 00:14:30,2.0_enhanced</t>
  </si>
  <si>
    <t>IMG_0843.PNG,custody_screenshots\Photos-1-001 (2)\IMG_0843.PNG,Craig,Unknown,"OG atl &gt; C2)</t>
  </si>
  <si>
    <t>g Gp S quarespacesey 000</t>
  </si>
  <si>
    <t>Sponsored kx)</t>
  </si>
  <si>
    <t>Guile) a more personel, on-srand weldsite with the</t>
  </si>
  <si>
    <t>new Elucprint Al tiem Squensspace.</t>
  </si>
  <si>
    <t>Professional</t>
  </si>
  <si>
    <t>Start with your</t>
  </si>
  <si>
    <t>loranc] personality</t>
  </si>
  <si>
    <t>Bola</t>
  </si>
  <si>
    <t>| Playiul</t>
  </si>
  <si>
    <t>&gt; | Votoct yar ercaaty att</t>
  </si>
  <si>
    <t>2-00 LED CT) = LN_=0</t>
  </si>
  <si>
    <t>e Saved to For Later ve |</t>
  </si>
  <si>
    <t>,OG atl &gt; C2)</t>
  </si>
  <si>
    <t>e Saved to For Later ve |",275,True,False,2025-10-25 00:14:30,2.0_enhanced</t>
  </si>
  <si>
    <t>IMG_0858.PNG,custody_screenshots\Photos-1-001 (2)\IMG_0858.PNG,Craig,Unknown,"ae ie gt titty i</t>
  </si>
  <si>
    <t>poten Mh i</t>
  </si>
  <si>
    <t>“3</t>
  </si>
  <si>
    <t>AY OS</t>
  </si>
  <si>
    <t>- Cette 7. he</t>
  </si>
  <si>
    <t>\.</t>
  </si>
  <si>
    <t>W\</t>
  </si>
  <si>
    <t>renew :</t>
  </si>
  <si>
    <t>WAL See</t>
  </si>
  <si>
    <t>. Vets</t>
  </si>
  <si>
    <t>‘ as</t>
  </si>
  <si>
    <t>De (hs</t>
  </si>
  <si>
    <t>8 i</t>
  </si>
  <si>
    <t>” AVS</t>
  </si>
  <si>
    <t>IMG_0861.PNG,custody_screenshots\Photos-1-001 (2)\IMG_0861.PNG,Craig,Unknown,"John</t>
  </si>
  <si>
    <t>8:30 - Backside cap install</t>
  </si>
  <si>
    <t>Limit talking (seriously, please)</t>
  </si>
  <si>
    <t>9:30 - Garage cap + ridge</t>
  </si>
  <si>
    <t>Cut valleys if ahead of Craig</t>
  </si>
  <si>
    <t>1:00 - Triangle shingles</t>
  </si>
  <si>
    <t>2:00 — Right side valleys +</t>
  </si>
  <si>
    <t>clean up edges</t>
  </si>
  <si>
    <t>Help teardown planks, brackets</t>
  </si>
  <si>
    <t>Double-check fascia metal</t>
  </si>
  <si>
    <t>work</t>
  </si>
  <si>
    <t>o— G @) 4</t>
  </si>
  <si>
    <t>,John</t>
  </si>
  <si>
    <t>o— G @) 4",155,True,False,2025-10-25 00:14:30,2.0_enhanced</t>
  </si>
  <si>
    <t>IMG_0863.PNG,custody_screenshots\Photos-1-001 (2)\IMG_0863.PNG,Craig,Unknown,"John</t>
  </si>
  <si>
    <t>- Cap on backside of house nearly done</t>
  </si>
  <si>
    <t>- Garage ridge in progress</t>
  </si>
  <si>
    <t>- Helping with valley cuts or rake prep if</t>
  </si>
  <si>
    <t>ahead.</t>
  </si>
  <si>
    <t>- Ideally not yapping your ear off by this</t>
  </si>
  <si>
    <t>point.</t>
  </si>
  <si>
    <t>point.",170,True,False,2025-10-25 00:14:30,2.0_enhanced</t>
  </si>
  <si>
    <t>IMG_0868.PNG,custody_screenshots\Photos-1-001 (2)\IMG_0868.PNG,Craig,Unknown,"128 MS)</t>
  </si>
  <si>
    <t>facebook Pr Qa</t>
  </si>
  <si>
    <t>Wie Camm wend E Ga</t>
  </si>
  <si>
    <t>ee ‘ Saas f Zowhtay$ vrs Pa Sa</t>
  </si>
  <si>
    <t>ENON ean SRO K ead BEA AS Tv sp = Se iaes ee i Assy</t>
  </si>
  <si>
    <t>Se On Se</t>
  </si>
  <si>
    <t>SABRE AGS ROR Ute CON SS SSN OSS ce</t>
  </si>
  <si>
    <t>COiK Ccomments 127 shares</t>
  </si>
  <si>
    <t>() =</t>
  </si>
  <si>
    <t>tema iVidleo) Rib Mates ikiiiiims Mam</t>
  </si>
  <si>
    <t>,128 MS)</t>
  </si>
  <si>
    <t>tema iVidleo) Rib Mates ikiiiiims Mam",233,True,False,2025-10-25 00:14:30,2.0_enhanced</t>
  </si>
  <si>
    <t>IMG_0869.PNG,custody_screenshots\Photos-1-001 (2)\IMG_0869.PNG,Craig,Unknown,"‘eme)\ Cloma Dewor ideas © Fellow - XK</t>
  </si>
  <si>
    <t>Alii ° Apr ® » fA Apesaw °@®</t>
  </si>
  <si>
    <t>These are tao cuted @)</t>
  </si>
  <si>
    <t>m4 Afr</t>
  </si>
  <si>
    <t>Roy) eet FEN pe</t>
  </si>
  <si>
    <t>Dieinseenna7s |</t>
  </si>
  <si>
    <t>S 7 gy 4g</t>
  </si>
  <si>
    <t>. PLETAL Ap oe</t>
  </si>
  <si>
    <t>Ne Bey as</t>
  </si>
  <si>
    <t>ALANS OTS</t>
  </si>
  <si>
    <t>IHOTMEDACOTICIAS: 44</t>
  </si>
  <si>
    <t>VIR</t>
  </si>
  <si>
    <t>Sucnethien your communtiy anc) x</t>
  </si>
  <si>
    <t>\ | Grew your health business wiih Git.</t>
  </si>
  <si>
    <t>,‘eme)\ Cloma Dewor ideas © Fellow - XK</t>
  </si>
  <si>
    <t>\ | Grew your health business wiih Git.",272,True,False,2025-10-25 00:14:30,2.0_enhanced</t>
  </si>
  <si>
    <t>IMG_0870.PNG,custody_screenshots\Photos-1-001 (2)\IMG_0870.PNG,Craig,Unknown,"G1</t>
  </si>
  <si>
    <t>x Q x</t>
  </si>
  <si>
    <t>Ney RS Ee</t>
  </si>
  <si>
    <t>a WS se IN “ss “i 2 aed is,</t>
  </si>
  <si>
    <t>Crs</t>
  </si>
  <si>
    <t>jan — : ; IPS ah</t>
  </si>
  <si>
    <t>Fn</t>
  </si>
  <si>
    <t>Cee Nn | ae</t>
  </si>
  <si>
    <t>Open Face Fire Benrall</t>
  </si>
  <si>
    <t>Hello, Os this til</t>
  </si>
  <si>
    <t>Aerts Sand citer Share} Save)</t>
  </si>
  <si>
    <t>Salling these fire berrels cam be used as a fire pit or</t>
  </si>
  <si>
    <t>© cave NOLES for efir ZB","x Q x</t>
  </si>
  <si>
    <t>© cave NOLES for efir ZB",266,True,False,2025-10-25 00:14:30,2.0_enhanced</t>
  </si>
  <si>
    <t>IMG_0871.PNG,custody_screenshots\Photos-1-001 (2)\IMG_0871.PNG,Craig,Unknown,": &lt; 02 7ASock 7 es Farm bre Ta ON Ayes yt i</t>
  </si>
  <si>
    <t>EB Nat ; 74 fy. Sook Rar Sey Ate Rel, +* NB of E26 AN 24 iad</t>
  </si>
  <si>
    <t>a A) Q Save 7ASwdk to prefect MDT Farm Road, Qu (2) FA © wk</t>
  </si>
  <si>
    <t>ORE Ss —, IN</t>
  </si>
  <si>
    <t>Pi, a 0 mi Is</t>
  </si>
  <si>
    <t>ety 4 3 ve</t>
  </si>
  <si>
    <t>ee 22474 Stock (hie</t>
  </si>
  <si>
    <t>A Pain</t>
  </si>
  <si>
    <t>ORE A</t>
  </si>
  <si>
    <t>en Pe OB RE CER</t>
  </si>
  <si>
    <t>hy</t>
  </si>
  <si>
    <t>VAY SSE</t>
  </si>
  <si>
    <t>2 OW HG",": &lt; 02 7ASock 7 es Farm bre Ta ON Ayes yt i</t>
  </si>
  <si>
    <t>2 OW HG",267,True,False,2025-10-25 00:14:30,2.0_enhanced</t>
  </si>
  <si>
    <t>IMG_0872.PNG,custody_screenshots\Photos-1-001 (2)\IMG_0872.PNG,Craig,Unknown,"IG + Add the map REE point end ade) points to measure</t>
  </si>
  <si>
    <t>02x S see (708)</t>
  </si>
  <si>
    <t>Sy ee Vit</t>
  </si>
  <si>
    <t>Q 5 74 Stock Ramm Road, ri A</t>
  </si>
  <si>
    <t>EBS</t>
  </si>
  <si>
    <t>SR oe ae eran</t>
  </si>
  <si>
    <t>SEEN, CUS ( nes pata JE. EERE</t>
  </si>
  <si>
    <t>SN aS ie Se ON AO fa Bey</t>
  </si>
  <si>
    <t>So renga NR 4 Ke</t>
  </si>
  <si>
    <t>os RR | OB er</t>
  </si>
  <si>
    <t>yg (PORES DB</t>
  </si>
  <si>
    <t>CHEE EF hs ay Wes Le AN i</t>
  </si>
  <si>
    <t>, SS | ak</t>
  </si>
  <si>
    <t>&lt; Meesure ea a? ® ©) &amp;</t>
  </si>
  <si>
    <t>ee 4","IG + Add the map REE point end ade) points to measure</t>
  </si>
  <si>
    <t>ee 4",296,True,False,2025-10-25 00:14:30,2.0_enhanced</t>
  </si>
  <si>
    <t>IMG_0873.PNG,custody_screenshots\Photos-1-001 (2)\IMG_0873.PNG,Craig,Unknown,"a Mon . Ove ff eS ; sure wee are 5 aa ¥ — wes</t>
  </si>
  <si>
    <t>AES A ae 5 ancl {Pes es ay Ths (fia QS S ,</t>
  </si>
  <si>
    <t>eae tae . ar wen Ws gle MS @u mee)</t>
  </si>
  <si>
    <t>AS (5 4 : ogy oe oe fee Sopa phy Se"" _ : au De</t>
  </si>
  <si>
    <t>ib d point bi os es my ee : Ces ae</t>
  </si>
  <si>
    <t>eS ri or Fa ey, te, EA ED b Uae oes te &gt; net ) pr? Sel</t>
  </si>
  <si>
    <t>Z ey ot! Pete A Ea J point wm cat a oA we</t>
  </si>
  <si>
    <t>PECANS: teh wh ce Pe ae =e os</t>
  </si>
  <si>
    <t>) wey, at</t>
  </si>
  <si>
    <t>we Wa nw we</t>
  </si>
  <si>
    <t>rst</t>
  </si>
  <si>
    <t>7 on gee im</t>
  </si>
  <si>
    <t>we wes a 4% act a</t>
  </si>
  <si>
    <t>a a anes eee er ee P</t>
  </si>
  <si>
    <t>ee pe pees a 1?</t>
  </si>
  <si>
    <t>3 — fom foe a</t>
  </si>
  <si>
    <t>oe Gog ye</t>
  </si>
  <si>
    <t>eg ae * wee","a Mon . Ove ff eS ; sure wee are 5 aa ¥ — wes</t>
  </si>
  <si>
    <t>eg ae * wee",461,True,False,2025-10-25 00:14:30,2.0_enhanced</t>
  </si>
  <si>
    <t>IMG_0874.PNG,custody_screenshots\Photos-1-001 (2)\IMG_0874.PNG,Craig,Unknown,"“~ TE 4 &gt; va © to Set tas 4 NORE ss</t>
  </si>
  <si>
    <t>Oe Select starting | 9 (</t>
  </si>
  <si>
    <t>a by iN t a \</t>
  </si>
  <si>
    <t>ha \</t>
  </si>
  <si>
    <t>Pere a 4 se ya ron</t>
  </si>
  <si>
    <t>ure AARON</t>
  </si>
  <si>
    <t>an va de is Bar</t>
  </si>
  <si>
    <t>ag","“~ TE 4 &gt; va © to Set tas 4 NORE ss</t>
  </si>
  <si>
    <t>an va de is Bar",128,True,False,2025-10-25 00:14:30,2.0_enhanced</t>
  </si>
  <si>
    <t>IMG_0875.PNG,custody_screenshots\Photos-1-001 (2)\IMG_0875.PNG,Craig,Unknown,"ra</t>
  </si>
  <si>
    <t>an sa OE ES VER! Ue kage La te</t>
  </si>
  <si>
    <t>: ie va OP gt Re</t>
  </si>
  <si>
    <t>ol { a tigen nay</t>
  </si>
  <si>
    <t>\ ft ey af es</t>
  </si>
  <si>
    <t>Sey : 5</t>
  </si>
  <si>
    <t>vo Boos ART Pe ae</t>
  </si>
  <si>
    <t>i cop NS A</t>
  </si>
  <si>
    <t>ri eet oe ey &gt; :</t>
  </si>
  <si>
    <t>1 Ne fe OS yee ae</t>
  </si>
  <si>
    <t>&gt; ae te gee ID ere Pore,</t>
  </si>
  <si>
    <t>agen</t>
  </si>
  <si>
    <t>Ne Poin</t>
  </si>
  <si>
    <t>bin OE</t>
  </si>
  <si>
    <t>14 VE =</t>
  </si>
  <si>
    <t>vote a id * ae ~ te *</t>
  </si>
  <si>
    <t>RRR 14 OS ken</t>
  </si>
  <si>
    <t>te |</t>
  </si>
  <si>
    <t>hea DS</t>
  </si>
  <si>
    <t>Ny - “wt SA “ye</t>
  </si>
  <si>
    <t>oN it fr.","an sa OE ES VER! Ue kage La te</t>
  </si>
  <si>
    <t>oN it fr.",277,True,False,2025-10-25 00:14:30,2.0_enhanced</t>
  </si>
  <si>
    <t>IMG_0876.PNG,custody_screenshots\Photos-1-001 (2)\IMG_0876.PNG,Craig,Unknown,"7 “GS s</t>
  </si>
  <si>
    <t>&amp; ‘</t>
  </si>
  <si>
    <t>. OM ag Tete eee</t>
  </si>
  <si>
    <t>‘4 .</t>
  </si>
  <si>
    <t>fay | wo</t>
  </si>
  <si>
    <t>MC te es ae a y</t>
  </si>
  <si>
    <t>NS ERY</t>
  </si>
  <si>
    <t>SANG</t>
  </si>
  <si>
    <t>Neg a</t>
  </si>
  <si>
    <t>ie) eens Select Starting point</t>
  </si>
  <si>
    <t>Ove a,</t>
  </si>
  <si>
    <t>SR ly</t>
  </si>
  <si>
    <t>oem, site eee a a a</t>
  </si>
  <si>
    <t>Ae mat A :</t>
  </si>
  <si>
    <t>OP ye Oy</t>
  </si>
  <si>
    <t>etn we Bae</t>
  </si>
  <si>
    <t>RES” a</t>
  </si>
  <si>
    <t>AC WY</t>
  </si>
  <si>
    <t>eee 43</t>
  </si>
  <si>
    <t>ai yes SD</t>
  </si>
  <si>
    <t>dtr ae pe ae","7 “GS s</t>
  </si>
  <si>
    <t>dtr ae pe ae",218,True,False,2025-10-25 00:14:30,2.0_enhanced</t>
  </si>
  <si>
    <t>IMG_0877.PNG,custody_screenshots\Photos-1-001 (2)\IMG_0877.PNG,Craig,Unknown,"RM NY Jo CP</t>
  </si>
  <si>
    <t>7 SOMOS BS (1</t>
  </si>
  <si>
    <t>{ are COS 3 tye</t>
  </si>
  <si>
    <t>f a 4 4, 4</t>
  </si>
  <si>
    <t>as ee eee</t>
  </si>
  <si>
    <t>ee ee Select starting point Tos</t>
  </si>
  <si>
    <t>ee TLE</t>
  </si>
  <si>
    <t>BA Us toe ic Tee ee LES</t>
  </si>
  <si>
    <t>ee Te ee Dnt mee</t>
  </si>
  <si>
    <t>ee ae A</t>
  </si>
  <si>
    <t>Syms.</t>
  </si>
  <si>
    <t>ONE a eS eS","RM NY Jo CP</t>
  </si>
  <si>
    <t>ONE a eS eS",168,True,False,2025-10-25 00:14:30,2.0_enhanced</t>
  </si>
  <si>
    <t>IMG_0878.PNG,custody_screenshots\Photos-1-001 (2)\IMG_0878.PNG,Craig,Unknown,"ZIG iS Gap</t>
  </si>
  <si>
    <t>IMG_0879.PNG,custody_screenshots\Photos-1-001 (2)\IMG_0879.PNG,Craig,Unknown,"ne lig? Ra vas at oo my j it eS cA go i</t>
  </si>
  <si>
    <t>an wy A — Nn</t>
  </si>
  <si>
    <t>— a i, mn rl Len aa J N</t>
  </si>
  <si>
    <t>ca ween</t>
  </si>
  <si>
    <t>Le A</t>
  </si>
  <si>
    <t>rat 4 i ng</t>
  </si>
  <si>
    <t>\ ON:</t>
  </si>
  <si>
    <t>We Avy Iya NC i ae il, \ a i</t>
  </si>
  <si>
    <t>ANY &amp; &lt;hr OVE Assy &amp;</t>
  </si>
  <si>
    <t>NER AN fi</t>
  </si>
  <si>
    <t>fi WA</t>
  </si>
  <si>
    <t>:","ne lig? Ra vas at oo my j it eS cA go i</t>
  </si>
  <si>
    <t>fi WA",176,True,False,2025-10-25 00:14:30,2.0_enhanced</t>
  </si>
  <si>
    <t>IMG_0880(1).PNG,custody_screenshots\Photos-1-001 (2)\IMG_0880(1).PNG,Craig,Unknown,"BAG cS Gap</t>
  </si>
  <si>
    <t>WOO. = -</t>
  </si>
  <si>
    <t>Gt \ Pow. My f 1</t>
  </si>
  <si>
    <t>Aue = lan A d ;</t>
  </si>
  <si>
    <t>i, ve el fi</t>
  </si>
  <si>
    <t>MS 4 Vk</t>
  </si>
  <si>
    <t>Wwe ae ke</t>
  </si>
  <si>
    <t>\ Aye (ewe te INE</t>
  </si>
  <si>
    <t>TAY A</t>
  </si>
  <si>
    <t>: A: OS</t>
  </si>
  <si>
    <t>Swe NaN</t>
  </si>
  <si>
    <t>Oi</t>
  </si>
  <si>
    <t>eee we</t>
  </si>
  <si>
    <t>“a %</t>
  </si>
  <si>
    <t>fe : A /</t>
  </si>
  <si>
    <t>Shere hems Bin","BAG cS Gap</t>
  </si>
  <si>
    <t>Shere hems Bin",168,True,False,2025-10-25 00:14:30,2.0_enhanced</t>
  </si>
  <si>
    <t>IMG_0880.PNG,custody_screenshots\Photos-1-001 (2)\IMG_0880.PNG,Craig,Unknown,"BAVG Gap</t>
  </si>
  <si>
    <t>% $2</t>
  </si>
  <si>
    <t>ayy Ow</t>
  </si>
  <si>
    <t>ek</t>
  </si>
  <si>
    <t>AY é Ga. \</t>
  </si>
  <si>
    <t>~ \ ae ONG )</t>
  </si>
  <si>
    <t>JE. V4 A</t>
  </si>
  <si>
    <t>SP) ie oo . OS</t>
  </si>
  <si>
    <t>US: WW SAN &amp;</t>
  </si>
  <si>
    <t>“em . on</t>
  </si>
  <si>
    <t>ue se A RET ANS \</t>
  </si>
  <si>
    <t>i Li Ge</t>
  </si>
  <si>
    <t>“1 || @ Seach | |</t>
  </si>
  <si>
    <t>— _— ay</t>
  </si>
  <si>
    <t>Share) ens)","BAVG Gap</t>
  </si>
  <si>
    <t>“1 @ Seach | |</t>
  </si>
  <si>
    <t>Share) ens)",155,True,False,2025-10-25 00:14:30,2.0_enhanced</t>
  </si>
  <si>
    <t>IMG_0881.PNG,custody_screenshots\Photos-1-001 (2)\IMG_0881.PNG,Craig,Unknown,"ge</t>
  </si>
  <si>
    <t>ios</t>
  </si>
  <si>
    <t>oe ee EX és Ri</t>
  </si>
  <si>
    <t>co AS</t>
  </si>
  <si>
    <t>ae Mee</t>
  </si>
  <si>
    <t>Ce ee Ne 4</t>
  </si>
  <si>
    <t>SS Ze AR</t>
  </si>
  <si>
    <t>6 ee SS = = ; ; Aes</t>
  </si>
  <si>
    <t>~ By: . a ms =</t>
  </si>
  <si>
    <t>7 wo) ma \ =</t>
  </si>
  <si>
    <t>a '</t>
  </si>
  <si>
    <t>SLO \ OW .</t>
  </si>
  <si>
    <t>LED Cg BI.</t>
  </si>
  <si>
    <t>JL og</t>
  </si>
  <si>
    <t>a ig EL LAE eA LS.</t>
  </si>
  <si>
    <t>Ze LEY EY LSS ES:</t>
  </si>
  <si>
    <t>a ob Ly</t>
  </si>
  <si>
    <t>see \ ey</t>
  </si>
  <si>
    <t>DEO POLE DS","ios</t>
  </si>
  <si>
    <t>DEO POLE DS",212,True,False,2025-10-25 00:14:30,2.0_enhanced</t>
  </si>
  <si>
    <t>IMG_0882.PNG,custody_screenshots\Photos-1-001 (2)\IMG_0882.PNG,Craig,Unknown,"DIDS cll S Ca?</t>
  </si>
  <si>
    <t>Voutto out off storage w &amp;</t>
  </si>
  <si>
    <t>uc</t>
  </si>
  <si>
    <t>pat Hae.</t>
  </si>
  <si>
    <t>KVCELEIM BOWS Kil</t>
  </si>
  <si>
    <t>Sold 12 Jan 2025</t>
  </si>
  <si>
    <t>Matty Beniers 2023-24 UD</t>
  </si>
  <si>
    <t>Artifacts Sign Of Success SP Auto</t>
  </si>
  <si>
    <t>/49</t>
  </si>
  <si>
    <t>Pre-Owned</t>
  </si>
  <si>
    <t>C $44.99</t>
  </si>
  <si>
    <t>Thid</t>
  </si>
  <si>
    <t>Best offer accepted</t>
  </si>
  <si>
    <t>Sold 24 Nov 2024</t>
  </si>
  <si>
    <t>MATTY BENIERS 2023-24.</t>
  </si>
  <si>
    <t>ARTIFACTS SIGNS OF SUCCESS</t>
  </si>
  <si>
    <t>AUTO /49</t>
  </si>
  <si>
    <t>C $27.00</t>
  </si>
  <si>
    <t>16 bids.</t>
  </si>
  <si>
    <t>ENO CoE Ollcct Ons EEScarchy</t>
  </si>
  <si>
    <t>,DIDS cll S Ca?</t>
  </si>
  <si>
    <t>ENO CoE Ollcct Ons EEScarchy",365,True,False,2025-10-25 00:14:30,2.0_enhanced</t>
  </si>
  <si>
    <t>IMG_0883.PNG,custody_screenshots\Photos-1-001 (2)\IMG_0883.PNG,Craig,Unknown,"SSSI Ne</t>
  </si>
  <si>
    <t>RRL 7 ZA</t>
  </si>
  <si>
    <t>Say ee</t>
  </si>
  <si>
    <t>ES OSG le |</t>
  </si>
  <si>
    <t>SS SENSES</t>
  </si>
  <si>
    <t>OE ey aS He</t>
  </si>
  <si>
    <t>ai Kee URS</t>
  </si>
  <si>
    <t>l= a SSS</t>
  </si>
  <si>
    <t>Wor SU SSS NSS</t>
  </si>
  <si>
    <t>ie | :</t>
  </si>
  <si>
    <t>SN ei</t>
  </si>
  <si>
    <t>es |</t>
  </si>
  <si>
    <t>Eas</t>
  </si>
  <si>
    <t>| SH &gt; ~&lt;","SSSI Ne</t>
  </si>
  <si>
    <t>| SH &gt; ~&lt;",129,True,False,2025-10-25 00:14:30,2.0_enhanced</t>
  </si>
  <si>
    <t>IMG_0884.PNG,custody_screenshots\Photos-1-001 (2)\IMG_0884.PNG,Craig,dawncali@hotmail.com,"BAG</t>
  </si>
  <si>
    <t>Yourio Gut of storage v</t>
  </si>
  <si>
    <t>© That's all for now. You've reached your 30-day</t>
  </si>
  <si>
    <t>transaction limit of $20,000.00. Try again later?</t>
  </si>
  <si>
    <t>Youre sending money to:</t>
  </si>
  <si>
    <t>7: 9 On From youpaccount</t>
  </si>
  <si>
    <t>7A a )</t>
  </si>
  <si>
    <t>Mon, Ref 3</t>
  </si>
  <si>
    <t>AN @</t>
  </si>
  <si>
    <t>Photos Search)</t>
  </si>
  <si>
    <t>,BAG</t>
  </si>
  <si>
    <t>Photos Search)",274,True,True,2025-10-25 00:14:30,2.0_enhanced</t>
  </si>
  <si>
    <t>IMG_0885.PNG,custody_screenshots\Photos-1-001 (2)\IMG_0885.PNG,Craig,Unknown,"* oe</t>
  </si>
  <si>
    <t>aes ao</t>
  </si>
  <si>
    <t>| 4","* oe</t>
  </si>
  <si>
    <t>| 4",15,True,False,2025-10-25 00:14:30,2.0_enhanced</t>
  </si>
  <si>
    <t>IMG_0886.PNG,custody_screenshots\Photos-1-001 (2)\IMG_0886.PNG,Craig,Unknown,"MOVITE MOVIEP*ER</t>
  </si>
  <si>
    <t>Rarer</t>
  </si>
  <si>
    <t>Oferta ne,</t>
  </si>
  <si>
    <t>Ban renmiG</t>
  </si>
  <si>
    <t>Waswem</t>
  </si>
  <si>
    <t>MOM &amp; DAD</t>
  </si>
  <si>
    <t>meg .</t>
  </si>
  <si>
    <t>MABPIER JUNE</t>
  </si>
  <si>
    <t>BUIZABE i INN</t>
  </si>
  <si>
    <t>‘HARPER JUNE</t>
  </si>
  <si>
    <t>dim gwuae</t>
  </si>
  <si>
    <t>| SOAR gM</t>
  </si>
  <si>
    <t>EE ET</t>
  </si>
  <si>
    <t>LO RTO ARC</t>
  </si>
  <si>
    <t>Pree UAE AT EE</t>
  </si>
  <si>
    <t>ETRE ED EL OSE</t>
  </si>
  <si>
    <t>TREE, Ake LANE CE</t>
  </si>
  <si>
    <t>coat A TE)</t>
  </si>
  <si>
    <t>CUEZERY</t>
  </si>
  <si>
    <t>DODN » ts. Es |e</t>
  </si>
  <si>
    <t>,MOVITE MOVIEP*ER</t>
  </si>
  <si>
    <t>CEES",255,True,False,2025-10-25 00:14:30,2.0_enhanced</t>
  </si>
  <si>
    <t>IMG_0887.PNG,custody_screenshots\Photos-1-001 (2)\IMG_0887.PNG,Craig,Unknown,"LLL ) Ved</t>
  </si>
  <si>
    <t>a ave SS</t>
  </si>
  <si>
    <t>eee eR ; BON VLA ANG</t>
  </si>
  <si>
    <t>We"" aan Nee “4 See “pe AW ANS AA</t>
  </si>
  <si>
    <t>(i ay AN PAN AN aA re</t>
  </si>
  <si>
    <t>—","LLL ) Ved</t>
  </si>
  <si>
    <t>(i ay AN PAN AN aA re",94,True,False,2025-10-25 00:14:30,2.0_enhanced</t>
  </si>
  <si>
    <t>IMG_0888(1).PNG,custody_screenshots\Photos-1-001 (2)\IMG_0888(1).PNG,Craig,Unknown,"Pia mas es SAO...</t>
  </si>
  <si>
    <t>; ier — NS.</t>
  </si>
  <si>
    <t>7 ae aS</t>
  </si>
  <si>
    <t>if fs Be</t>
  </si>
  <si>
    <t>ie Be oe 3</t>
  </si>
  <si>
    <t>eas Ag a dhe,</t>
  </si>
  <si>
    <t>es ae (ee</t>
  </si>
  <si>
    <t>Re RR ‘Sau |</t>
  </si>
  <si>
    <t>AGERE &gt; a We</t>
  </si>
  <si>
    <t>ne i ;</t>
  </si>
  <si>
    <t>fre</t>
  </si>
  <si>
    <t>Ake</t>
  </si>
  <si>
    <t>LZ pre</t>
  </si>
  <si>
    <t>~ wif</t>
  </si>
  <si>
    <t>v el nd","Pia mas es SAO...</t>
  </si>
  <si>
    <t>v el nd",143,True,False,2025-10-25 00:14:30,2.0_enhanced</t>
  </si>
  <si>
    <t>IMG_0888.PNG,custody_screenshots\Photos-1-001 (2)\IMG_0888.PNG,Craig,Unknown,"~</t>
  </si>
  <si>
    <t>i te es 2</t>
  </si>
  <si>
    <t>sae AES</t>
  </si>
  <si>
    <t>en: Wee ce</t>
  </si>
  <si>
    <t>ope alla</t>
  </si>
  <si>
    <t>~ oN a? i ear!</t>
  </si>
  <si>
    <t>Ne dh</t>
  </si>
  <si>
    <t>qe</t>
  </si>
  <si>
    <t>cod paar at</t>
  </si>
  <si>
    <t>Meter A he. Se ee eee</t>
  </si>
  <si>
    <t>aes FE</t>
  </si>
  <si>
    <t>sae | VE</t>
  </si>
  <si>
    <t>y Le ee</t>
  </si>
  <si>
    <t>: ; H</t>
  </si>
  <si>
    <t>Oe ™</t>
  </si>
  <si>
    <t>eat ee Ny,","i te es 2</t>
  </si>
  <si>
    <t>eat ee Ny,",144,True,False,2025-10-25 00:14:30,2.0_enhanced</t>
  </si>
  <si>
    <t>IMG_0889.PNG,custody_screenshots\Photos-1-001 (2)\IMG_0889.PNG,Craig,Unknown,"See</t>
  </si>
  <si>
    <t>ides See</t>
  </si>
  <si>
    <t>ee oS</t>
  </si>
  <si>
    <t>eee Aes ASE a</t>
  </si>
  <si>
    <t>Ss ay Ny ee</t>
  </si>
  <si>
    <t>Nas ee oe 2a</t>
  </si>
  <si>
    <t>eS Coe</t>
  </si>
  <si>
    <t>Ve Gs oO aS ae</t>
  </si>
  <si>
    <t>es as We au</t>
  </si>
  <si>
    <t>oe MEN</t>
  </si>
  <si>
    <t>ces NA ees ‘ABN; poe</t>
  </si>
  <si>
    <t>ee ety Mae eae</t>
  </si>
  <si>
    <t>as Re ee</t>
  </si>
  <si>
    <t>2a)</t>
  </si>
  <si>
    <t>Se","See</t>
  </si>
  <si>
    <t>2a)",172,True,False,2025-10-25 00:14:30,2.0_enhanced</t>
  </si>
  <si>
    <t>IMG_0890.PNG,custody_screenshots\Photos-1-001 (2)\IMG_0890.PNG,Craig,Unknown,"coo</t>
  </si>
  <si>
    <t>OOP","coo</t>
  </si>
  <si>
    <t>OOP",7,True,False,2025-10-25 00:14:30,2.0_enhanced</t>
  </si>
  <si>
    <t>IMG_0891.PNG,custody_screenshots\Photos-1-001 (2)\IMG_0891.PNG,Craig,Unknown,"FS = eet eae ote aad oN — eee |</t>
  </si>
  <si>
    <t>cela eee Gn ea ere tee | Oy ei","FS = eet eae ote aad oN — eee |</t>
  </si>
  <si>
    <t>cela eee Gn ea ere tee | Oy ei",62,True,False,2025-10-25 00:14:30,2.0_enhanced</t>
  </si>
  <si>
    <t>IMG_0892.PNG,custody_screenshots\Photos-1-001 (2)\IMG_0892.PNG,Craig,Unknown,"o</t>
  </si>
  <si>
    <t>Sree ox ©</t>
  </si>
  <si>
    <t>4, ee Da AF aa</t>
  </si>
  <si>
    <t>4 a ey “ _&amp; ee u | 4</t>
  </si>
  <si>
    <t>fae a ER iN</t>
  </si>
  <si>
    <t>een “Sate</t>
  </si>
  <si>
    <t>&gt; zd,</t>
  </si>
  <si>
    <t>Ne eee a</t>
  </si>
  <si>
    <t>oe oe</t>
  </si>
  <si>
    <t>ee gS</t>
  </si>
  <si>
    <t>Ste</t>
  </si>
  <si>
    <t>MES in</t>
  </si>
  <si>
    <t>of 4 °</t>
  </si>
  <si>
    <t>st kt a</t>
  </si>
  <si>
    <t>Ee) == 4</t>
  </si>
  <si>
    <t>OY</t>
  </si>
  <si>
    <t>Ws","Sree ox ©</t>
  </si>
  <si>
    <t>Ee) == 4",170,True,False,2025-10-25 00:14:30,2.0_enhanced</t>
  </si>
  <si>
    <t>IMG_0893.PNG,custody_screenshots\Photos-1-001 (2)\IMG_0893.PNG,Craig,Unknown,"o</t>
  </si>
  <si>
    <t>Sree 6 6 ve</t>
  </si>
  <si>
    <t>een engin</t>
  </si>
  <si>
    <t>BRAS IEG 2,</t>
  </si>
  <si>
    <t>on sk ae ag</t>
  </si>
  <si>
    <t>ES Ais ee</t>
  </si>
  <si>
    <t>MS ie</t>
  </si>
  <si>
    <t>ow a</t>
  </si>
  <si>
    <t>os == Po</t>
  </si>
  <si>
    <t>ellie, eS °</t>
  </si>
  <si>
    <t>OY Why</t>
  </si>
  <si>
    <t>| are","Sree 6 6 ve</t>
  </si>
  <si>
    <t>| are",164,True,False,2025-10-25 00:14:30,2.0_enhanced</t>
  </si>
  <si>
    <t>IMG_0895.PNG,custody_screenshots\Photos-1-001 (2)\IMG_0895.PNG,Craig,Unknown,"set SM fx Mae AE ~ SS OA Pe — Re — y IN bY CAT a8] SSN =, em NA A RAY TAN 2) ct Ba x OF an ‘</t>
  </si>
  <si>
    <t>1 gt","set SM fx Mae AE ~ SS OA Pe — Re — y IN bY CAT a8] SSN =, em NA A RAY TAN 2) ct Ba x OF an ‘</t>
  </si>
  <si>
    <t>1 gt",97,True,False,2025-10-25 00:14:30,2.0_enhanced</t>
  </si>
  <si>
    <t>IMG_0897(1).PNG,custody_screenshots\Photos-1-001 (2)\IMG_0897(1).PNG,Craig,Unknown,"Ce PER aS as GBP</t>
  </si>
  <si>
    <t>&lt; a To, Br "" ove</t>
  </si>
  <si>
    <t>ft a wh “2 ae od</t>
  </si>
  <si>
    <t>$$</t>
  </si>
  <si>
    <t>Share) ens} Bin)","Ce PER aS as GBP</t>
  </si>
  <si>
    <t>Share) ens} Bin)",67,True,False,2025-10-25 00:14:30,2.0_enhanced</t>
  </si>
  <si>
    <t>IMG_0897.PNG,custody_screenshots\Photos-1-001 (2)\IMG_0897.PNG,Craig,Unknown,"aS GP</t>
  </si>
  <si>
    <t>&lt; Boe</t>
  </si>
  <si>
    <t>er ae</t>
  </si>
  <si>
    <t>| am hoe Q NE</t>
  </si>
  <si>
    <t>VA Pg ia “</t>
  </si>
  <si>
    <t>(tu) i @</t>
  </si>
  <si>
    <t>Share) Lens Bin)</t>
  </si>
  <si>
    <t>—","aS GP</t>
  </si>
  <si>
    <t>Share) Lens Bin)",68,True,False,2025-10-25 00:14:30,2.0_enhanced</t>
  </si>
  <si>
    <t>IMG_0900.PNG,custody_screenshots\Photos-1-001 (2)\IMG_0900.PNG,Craig,Unknown,"Al Shepping</t>
  </si>
  <si>
    <t>(© ty) (a) (ite)</t>
  </si>
  <si>
    <t>SHPEERY RACERS</t>
  </si>
  <si>
    <t>Ol store</t>
  </si>
  <si>
    <t>Sllaoeny Racer</t>
  </si>
  <si>
    <t>rEow Snowtsell Snowball Meter,</t>
  </si>
  <si>
    <t>Snowtdell Meter</t>
  </si>
  <si>
    <t>$Atgg</t>
  </si>
  <si>
    <t>— &amp; Q snowball maker Y)</t>
  </si>
  <si>
    <t>CK &gt; ff mM ©</t>
  </si>
  <si>
    <t>,Al Shepping</t>
  </si>
  <si>
    <t>CK &gt; ff mM ©",169,True,False,2025-10-25 00:14:30,2.0_enhanced</t>
  </si>
  <si>
    <t>IMG_0902.PNG,custody_screenshots\Photos-1-001 (2)\IMG_0902.PNG,Craig,Unknown,"EE (et Just x @ 1:41 fisted) Send A= - 19 seller a hours 18 2s a message age - 1 | | encs i enhy jess QQ | | &gt; G7) x ih</t>
  </si>
  <si>
    <t>IMG_0906.PNG,custody_screenshots\Photos-1-001 (2)\IMG_0906.PNG,Craig,Unknown,"7 Effects) La JA Markup) AINE eee fe) NOR ae</t>
  </si>
  <si>
    <t>ye © Eats —, BY sys =X) a . Tok</t>
  </si>
  <si>
    <t>REL ee a. HERES =</t>
  </si>
  <si>
    <t>Sl ES: Lg LEZ NS</t>
  </si>
  <si>
    <t>Se WY eX Se SRS ay BSS</t>
  </si>
  <si>
    <t>NSS EZ SS CONS</t>
  </si>
  <si>
    <t>SS NR ee Ay POS</t>
  </si>
  <si>
    <t>SSS SS A ee</t>
  </si>
  <si>
    <t>ONS ay AG</t>
  </si>
  <si>
    <t>PAN LS el Wea an</t>
  </si>
  <si>
    <t>RA Gc</t>
  </si>
  <si>
    <t>He ees ee SN ey A</t>
  </si>
  <si>
    <t>ee Ree ee</t>
  </si>
  <si>
    <t>Safe</t>
  </si>
  <si>
    <t>CO","7 Effects) La JA Markup) AINE eee fe) NOR ae</t>
  </si>
  <si>
    <t>Safe",243,True,False,2025-10-25 00:14:30,2.0_enhanced</t>
  </si>
  <si>
    <t>IMG_0910.PNG,custody_screenshots\Photos-1-001 (2)\IMG_0910.PNG,Craig,Unknown,"3:09 oat] &gt; (GB)</t>
  </si>
  <si>
    <t>IMG_0911.PNG,custody_screenshots\Photos-1-001 (2)\IMG_0911.PNG,Craig,Unknown,"3:09 oat] &gt; (@)</t>
  </si>
  <si>
    <t>IMG_0912.PNG,custody_screenshots\Photos-1-001 (2)\IMG_0912.PNG,Craig,Unknown,"n+</t>
  </si>
  <si>
    <t>IMG_0920.PNG,custody_screenshots\Photos-1-001 (2)\IMG_0920.PNG,Craig,Unknown,"Gall cane &gt;</t>
  </si>
  <si>
    <t>IMG_0921.PNG,custody_screenshots\Photos-1-001 (2)\IMG_0921.PNG,Craig,Unknown,"co OB 2+)</t>
  </si>
  <si>
    <t>IMG_0925.PNG,custody_screenshots\Photos-1-001 (2)\IMG_0925.PNG,Craig,Unknown,"Bell Wi-F &gt; 2 &amp;®</t>
  </si>
  <si>
    <t>Weadhnesday, Avarill 23</t>
  </si>
  <si>
    <t>SAS</t>
  </si>
  <si>
    <t>One of your faves is on sale! 4m ago</t>
  </si>
  <si>
    <t>b There's a deal on Kellogg's Town House</t>
  </si>
  <si>
    <t>Pretzel FlipSides Original Pretzel</t>
  </si>
  <si>
    <t>Crackers at Giant Tiger that’s got your</t>
  </si>
  <si>
    <t>name on it. Don't forget to pair it with...</t>
  </si>
  <si>
    <t>We () Harpeeeee Good morninggg 6m ago</t>
  </si>
  <si>
    <t>,Bell Wi-F &gt; 2 &amp;®</t>
  </si>
  <si>
    <t>IMG_0928.PNG,custody_screenshots\Photos-1-001 (2)\IMG_0928.PNG,Craig,Unknown,"9:26 wl S GED</t>
  </si>
  <si>
    <t>&lt; Camera</t>
  </si>
  <si>
    <t>Thank you for completing the survey.</t>
  </si>
  <si>
    <t>Please write the following validation code</t>
  </si>
  <si>
    <t>on your receipt and present it during your</t>
  </si>
  <si>
    <t>next visit.</t>
  </si>
  <si>
    <t>Validation Code: PL32232</t>
  </si>
  <si>
    <t>We appreciate your input and hope you</t>
  </si>
  <si>
    <t>will visit Tim Hortons® again very soon.</t>
  </si>
  <si>
    <t>WWW</t>
  </si>
  <si>
    <t>If you had a great experience, don’t</t>
  </si>
  <si>
    <t>forget to leave us a review on Google</t>
  </si>
  <si>
    <t>using the following link.</t>
  </si>
  <si>
    <t>Food or drink purchase may be</t>
  </si>
  <si>
    <t>required. Valid 30 days from date of</t>
  </si>
  <si>
    <t>purchase. Not valid with any other</t>
  </si>
  <si>
    <t>offer, including combo meal pricing.</t>
  </si>
  <si>
    <t>Stay Connected</t>
  </si>
  <si>
    <t>Witeoclores</t>
  </si>
  <si>
    <t>CK &gt;? ff mM ©</t>
  </si>
  <si>
    <t>,&lt; Camera</t>
  </si>
  <si>
    <t>CK &gt;? ff mM ©",557,True,False,2025-10-25 00:14:30,2.0_enhanced</t>
  </si>
  <si>
    <t>IMG_0939.PNG,custody_screenshots\Photos-1-001 (2)\IMG_0939.PNG,Craig,Unknown,"4</t>
  </si>
  <si>
    <t>ROA</t>
  </si>
  <si>
    <t>A :</t>
  </si>
  <si>
    <t>ESS ao ee</t>
  </si>
  <si>
    <t>ERE</t>
  </si>
  <si>
    <t>Wen Nn</t>
  </si>
  <si>
    <t>ee PA</t>
  </si>
  <si>
    <t>ree SS (FY WE.</t>
  </si>
  <si>
    <t>Paes WCU Bee NAP P i</t>
  </si>
  <si>
    <t>22 ARSE a ee</t>
  </si>
  <si>
    <t>B $8:</t>
  </si>
  <si>
    <t>2 BAS</t>
  </si>
  <si>
    <t>ee ang</t>
  </si>
  <si>
    <t>eee WS ee</t>
  </si>
  <si>
    <t>|| ae</t>
  </si>
  <si>
    <t>ee DANG</t>
  </si>
  <si>
    <t>5 te He</t>
  </si>
  <si>
    <t>ee | ||</t>
  </si>
  <si>
    <t>| EG ok</t>
  </si>
  <si>
    <t>Siete</t>
  </si>
  <si>
    <t>We Fe</t>
  </si>
  <si>
    <t>produc canvas ne</t>
  </si>
  <si>
    <t>Carbon</t>
  </si>
  <si>
    <t>1 fi</t>
  </si>
  <si>
    <t>of Tae</t>
  </si>
  <si>
    <t>ae is it</t>
  </si>
  <si>
    <t>eee oe</t>
  </si>
  <si>
    <t>en Cal</t>
  </si>
  <si>
    <t>% ; riot</t>
  </si>
  <si>
    <t>De</t>
  </si>
  <si>
    <t>BEE hale i</t>
  </si>
  <si>
    <t>ss","ROA</t>
  </si>
  <si>
    <t>IMG_0951.PNG,custody_screenshots\Photos-1-001 (2)\IMG_0951.PNG,Craig,Unknown,"Ny! : pal (Se a, =. oe</t>
  </si>
  <si>
    <t>FOU 4 LOIN Say ye!</t>
  </si>
  <si>
    <t>KY AWA hh TIEN a Hy</t>
  </si>
  <si>
    <t>SON baa</t>
  </si>
  <si>
    <t>yo</t>
  </si>
  <si>
    <t>ins Aa spoke A 3 ve</t>
  </si>
  <si>
    <t>ame</t>
  </si>
  <si>
    <t>a","Ny! : pal (Se a, =. oe</t>
  </si>
  <si>
    <t>ame",93,True,False,2025-10-25 00:14:30,2.0_enhanced</t>
  </si>
  <si>
    <t>IMG_0952(1).PNG,custody_screenshots\Photos-1-001 (2)\IMG_0952(1).PNG,Craig,Unknown,"7:31 N all f &amp; GE)</t>
  </si>
  <si>
    <t>9 9, LO) . 'S et</t>
  </si>
  <si>
    <t>5 \ SN ee</t>
  </si>
  <si>
    <t>GOS a .</t>
  </si>
  <si>
    <t>PSE he ifl</t>
  </si>
  <si>
    <t>ee ox</t>
  </si>
  <si>
    <t>Ss =~ mek</t>
  </si>
  <si>
    <t>{ F We Soe ly</t>
  </si>
  <si>
    <t>yet ae:</t>
  </si>
  <si>
    <t>2 Foes</t>
  </si>
  <si>
    <t>NS aun Bes</t>
  </si>
  <si>
    <t>Edit a","9 9, LO) . 'S et</t>
  </si>
  <si>
    <t>Edit a",119,True,False,2025-10-25 00:14:30,2.0_enhanced</t>
  </si>
  <si>
    <t>IMG_0952.PNG,custody_screenshots\Photos-1-001 (2)\IMG_0952.PNG,Craig,Unknown,"7:31 Al fy all &gt; GE)</t>
  </si>
  <si>
    <t>IMG_0954.PNG,custody_screenshots\Photos-1-001 (2)\IMG_0954.PNG,Craig,Unknown,", ea La NY</t>
  </si>
  <si>
    <t>Stl J</t>
  </si>
  <si>
    <t>tA *</t>
  </si>
  <si>
    <t>age SAL",", ea La NY</t>
  </si>
  <si>
    <t>age SAL",29,True,False,2025-10-25 00:14:30,2.0_enhanced</t>
  </si>
  <si>
    <t>IMG_0956.PNG,custody_screenshots\Photos-1-001 (2)\IMG_0956.PNG,Craig,Unknown,"HOSED</t>
  </si>
  <si>
    <t>IMG_0957.PNG,custody_screenshots\Photos-1-001 (2)\IMG_0957.PNG,Craig,Unknown,"SAS cS IS)</t>
  </si>
  <si>
    <t>IMG_0958.PNG,custody_screenshots\Photos-1-001 (2)\IMG_0958.PNG,Craig,Matt,"You rather stui? be printed out or on</t>
  </si>
  <si>
    <t>@ Matt Fly Lie An Eagle 1sorPM &gt;</t>
  </si>
  <si>
    <t>,You rather stui? be printed out or on</t>
  </si>
  <si>
    <t>@ Matt Fly Lie An Eagle 1sorPM &gt;",70,True,True,2025-10-25 00:14:30,2.0_enhanced</t>
  </si>
  <si>
    <t>IMG_0959.PNG,custody_screenshots\Photos-1-001 (2)\IMG_0959.PNG,Craig,Unknown,"Te aS Gx</t>
  </si>
  <si>
    <t>— ChEenGPT &gt; G</t>
  </si>
  <si>
    <t>10 Ghelk Lins Measurements (Le.</t>
  </si>
  <si>
    <t>oom Clean lines, no quesswerk. Yeurll</t>
  </si>
  <si>
    <t>look (he a wizere] out thers tomentow,</t>
  </si>
  <si>
    <t>,Te aS Gx</t>
  </si>
  <si>
    <t>Ask anything",145,True,False,2025-10-25 00:14:30,2.0_enhanced</t>
  </si>
  <si>
    <t>IMG_0964.PNG,custody_screenshots\Photos-1-001 (2)\IMG_0964.PNG,Craig,Unknown,"Sak</t>
  </si>
  <si>
    <t>Agr 28 70° 11 GY OM © 20-40 mam</t>
  </si>
  <si>
    <t>Sumy © L&amp; fo</t>
  </si>
  <si>
    <t>Agr 27 DO","Sak</t>
  </si>
  <si>
    <t>Agr 27 DO",58,True,False,2025-10-25 00:14:30,2.0_enhanced</t>
  </si>
  <si>
    <t>IMG_0965.PNG,custody_screenshots\Photos-1-001 (2)\IMG_0965.PNG,Craig,Unknown,"GAB cS ls)</t>
  </si>
  <si>
    <t>IMG_0966.PNG,custody_screenshots\Photos-1-001 (2)\IMG_0966.PNG,Craig,Unknown,"8-51 mot</t>
  </si>
  <si>
    <t>17&gt;</t>
  </si>
  <si>
    <t>One co | XK</t>
  </si>
  <si>
    <t>a: No: oone p grinds HARDER. ME</t>
  </si>
  <si>
    <t>-. than.aman.who's. tasted.</t>
  </si>
  <si>
    <t>&lt;&gt; failure, disrespect, pain,: °.</t>
  </si>
  <si>
    <t>- selection, and. loneliness . ;</t>
  </si>
  <si>
    <t>ae at a young age. ya</t>
  </si>
  <si>
    <t>CGO WR MS comments AK shares</t>
  </si>
  <si>
    <t>0 age atm tea a ba</t>
  </si>
  <si>
    <t>een V7)</t>
  </si>
  <si>
    <t>Just popping in to sae how Construction Season</t>
  </si>
  <si>
    <t>2025 fs treating ya so tant ©</t>
  </si>
  <si>
    <t>(taro, 0 tarow = Fn only letting ene (6... $3 METS</t>
  </si>
  <si>
    <t>7eommens © shares</t>
  </si>
  <si>
    <t>interior Health © coo «= XK</t>
  </si>
  <si>
    <t>Qpensared) o G)</t>
  </si>
  <si>
    <t>Opportunity awelial We're hihing in Nelesp, B.C.</t>
  </si>
  <si>
    <t>,8-51 mot</t>
  </si>
  <si>
    <t>Opportunity awelial We're hihing in Nelesp, B.C.",502,True,False,2025-10-25 00:14:30,2.0_enhanced</t>
  </si>
  <si>
    <t>IMG_0969.PNG,custody_screenshots\Photos-1-001 (2)\IMG_0969.PNG,Craig,Unknown,"KS) Ce ACK) wie!</t>
  </si>
  <si>
    <t>woe</t>
  </si>
  <si>
    <t>2} thicnads wetting to commest &gt;</t>
  </si>
  <si>
    <t>‘\ Saint John Glasaiifiads co</t>
  </si>
  <si>
    <t>» ttnae Royton 28h &lt;@</t>
  </si>
  <si>
    <t>Afonso pliner coments ?</t>
  </si>
  <si>
    <t>o Carclyn lynch, 27, was last sean recently, anc)</t>
  </si>
  <si>
    <t>ennheritiss are ungently asking fer the pulblic’s hhellp</t>
  </si>
  <si>
    <t>to locate hier Her veliicls wes found last night with</t>
  </si>
  <si>
    <t>her yourng deuoiiter thside, but Ofiieer Lymealo</t>
  </si>
  <si>
    <t>herself fs still missing. She fs deserted as GS tall,</t>
  </si>
  <si>
    <t>weighing approximately 168 pounds. A Silver Alert</t>
  </si>
  <si>
    <t>has been issued, inelcating she may be in serous</t>
  </si>
  <si>
    <t>COngaT GS Th Hoe GT nan met erent.</t>
  </si>
  <si>
    <t>cry Sepa</t>
  </si>
  <si>
    <t>el tng her Thane See)</t>
  </si>
  <si>
    <t>,KS) Ce ACK) wie!</t>
  </si>
  <si>
    <t>el tng her Thane See)",558,True,False,2025-10-25 00:14:30,2.0_enhanced</t>
  </si>
  <si>
    <t>IMG_0970(1).PNG,custody_screenshots\Photos-1-001 (2)\IMG_0970(1).PNG,Craig,Unknown,"‘theose to deny oF</t>
  </si>
  <si>
    <t>ncial authority (ce bela ica rae</t>
  </si>
  <si>
    <t>fon fenowssler un perma gus trie desrcomce lS,</t>
  </si>
  <si>
    <t>let against you, to big Un tugement posta tre ddpont contre vous devant wn na</t>
  </si>
  <si>
    <t>‘seizure and sate, This agate erdonnane</t>
  </si>
  <si>
    <t>Q Conteaventions Act Lol sur tes contraveations</t>
  </si>
  <si>
    <t>Adivilj y -</t>
  </si>
  <si>
    <t>fanned vei een SEIS 2 be Un jugement pourea dre 6éposd conize vous devant un tibucat</t>
  </si>
  <si>
    <t>Rillowed up wih sn onter of cau and sie. This ‘lvll et une ordonnance de salsieet de vente pourra ensulte fre</t>
  </si>
  <si>
    <t>hy the Sheri sold, and dhe Qo eos ay be seid rendue. Par conséquent, te shérif pourra saisie un bicn, comme un</t>
  </si>
  <si>
    <t>3013. and the funds from the sfc would be ——_véhieule A moteur, et le vendre, Le prodult de cette vente servica</t>
  </si>
  <si>
    <t>dz moins de 19.ans,</t>
  </si>
  <si>
    <t>etl t de sete pours eele Got</t>
  </si>
  <si>
    <t>chicle may be selzed it le sherif pourra saisle un blen, comine |</t>
  </si>
  <si>
    <t>Mele ay ‘ehleule dmoz, ele vende. Le prod coon</t>
  </si>
  <si>
    <t>Wee sile would bed payer voire amends cn soulance nies saeene mae</t>
  </si>
  <si>
    <t>ied towards your unpaid fine(seetion $8(1} and (2). x</t>
  </si>
  <si>
    <t>i fin and (2). payer vou amendc en souffrance [paragraphes SB(1) et 584211.</t>
  </si>
  <si>
    <t>is oplion toes not apply to individuals under the age of Ce recours ne peut étre invoqué &amp; Tencontre une personne Spee</t>
  </si>
  <si>
    <t>Le gouvemement du Cansda pourra refuscr de renovvclet ou</t>
  </si>
  <si>
    <t>‘The Government of Canada my choose to deny‘or refuse, _suspendre une licence. in permis ou un caregistrement Cun,</t>
  </si>
  <si>
    <t>40 renew a license, suspend a license, permit or</t>
  </si>
  <si>
    <t>registration of an establisfiment ia relation to which the (aicle 59).</t>
  </si>
  <si>
    <t>conuavention was committed (section 59}.</t>
  </si>
  <si>
    <t>KD Provincia optences Procedure det / Lol aut ta proctaure applicable aux infractions provinctales</t>
  </si>
  <si>
    <t>etablissement &amp; Tégard duguel {a contravention a i$ dative</t>
  </si>
  <si>
    <t>arrest and imprisonment</t>
  </si>
  <si>
    <t>i Check if applicable / Cochex iet st disposition vous concerne:</t>
  </si>
  <si>
    <t>Ifyou aré unable to pay this fine you may be eligible to</t>
  </si>
  <si>
    <t>salisfy the fine amount by performing community, work</t>
  </si>
  <si>
    <t>under a Fine Option Program. If you want to be</t>
  </si>
  <si>
    <t>considered for ada</t>
  </si>
  <si>
    <t>Coondsinator at the'address indicated below:</t>
  </si>
  <si>
    <t>Fine Options Coordinator: Matthew Davis</t>
  </si>
  <si>
    <t>Email: matthew.davis@gnb.ca</t>
  </si>
  <si>
    <t>Phone: 506-658-6306</t>
  </si>
  <si>
    <t>yg jnige Gan now onde ection to Be taken again Fiige pourra ordonnet qué ded mesures soient prises 8 votre</t>
  </si>
  <si>
    <t>Tow ordéf ection to be taken agains’ you to jige pourra ot @ :</t>
  </si>
  <si>
    <t>ht ‘ofthe fine. This may result in your endo afin de.vous forcer payer Famende, Ces mesures</t>
  </si>
  <si>
    <t>i poutrafent donner liew &amp; votre arrestation et votre inearcération,</t>
  </si>
  <si>
    <t>‘Si vous étes incapable de payer l'amende il se peut que vous soyez,</t>
  </si>
  <si>
    <t>admissible'au Programme option-amende qui vous permettrait</t>
  </si>
  <si>
    <t>de’satisfaire au jugement vous condamnant a payer 'amende en.</t>
  </si>
  <si>
    <t>ion contact the Fine Option effectuant des travaux Gintérét général, Si vous désirez demander</t>
  </si>
  <si>
    <t>admission a ce programme communiquez. avec le coordonnateur</t>
  </si>
  <si>
    <t>dont adresse figure ci-dessous.</t>
  </si>
  <si>
    <t>,‘theose to deny oF</t>
  </si>
  <si>
    <t>dont adresse figure ci-dessous.",2768,True,False,2025-10-25 00:14:30,2.0_enhanced</t>
  </si>
  <si>
    <t>IMG_0970.PNG,custody_screenshots\Photos-1-001 (2)\IMG_0970.PNG,Craig,Unknown,"\ y 7</t>
  </si>
  <si>
    <t>és A !</t>
  </si>
  <si>
    <t>“ i</t>
  </si>
  <si>
    <t>Oa a=</t>
  </si>
  <si>
    <t>al Coteor cy</t>
  </si>
  <si>
    <t>A be Code etn</t>
  </si>
  <si>
    <t>Summons of 4, nel Canale</t>
  </si>
  <si>
    <t>Pearance at a hearse ete lssu0d to</t>
  </si>
  <si>
    <t>Should be sent ng bare a jug Somnpel your</t>
  </si>
  <si>
    <t>toil for r {eto determine ityoy UNE sgnallonou un mands rout</t>
  </si>
  <si>
    <t>The proving ment (setlon 734.2)° {ots fier 4 compattre devant un ope egg eS de</t>
  </si>
  <si>
    <t>reise CEN Bras may co tte lnearee pour ted ee Sern oe</t>
  </si>
  <si>
    <t>TH), sued under provincial authors ee Le gousermement</t>
  </si>
  <si>
    <t>Hy Escetion ——sengurel 5 Nowreaw-frurick pours refuse de</t>
  </si>
  <si>
    <t>A civil judgement may be rum perma qui eelive dean coenptionce(aticle 134.5.</t>
  </si>
  <si>
    <t>followed up ent May be fled agai Un jugerent</t>
  </si>
  <si>
    <t>Means hater ie endef sire ante La Elle ne onscreen See</t>
  </si>
  <si>
    <t>such asa me erate</t>
  </si>
  <si>
    <t>the she soht and wee fe HITE MY be scecd Cane eae aea ef pura sion Hen comme un</t>
  </si>
  <si>
    <t>Applied tavanis soar ens Hohe ae wold be Jura Amoteus ete vendre. Le prot de ee vente nein</t>
  </si>
  <si>
    <t>etnedy applies io fines ony, 0"" 748). This amende en souffeance taniele 734.0)</t>
  </si>
  <si>
    <t>LZ) Conteavenitons Act? Lot sur tes contrareations</t>
  </si>
  <si>
    <t>Accivil judgement may be fited agai</t>
  </si>
  <si>
    <t>followed up wid an one of ee Un jugement poura re déposé contre vous devant ua tabuoal</t>
  </si>
  <si>
    <t>ican ta em Such tos ae a ciang Rll lune ordnance de ss t de ven pourra mle re</t>
  </si>
  <si>
    <t>Wieitsodtaetoncrenaeeesaaet Te, (coun eon eee</t>
  </si>
  <si>
    <t>spelieg towards your unpaid finetscetion $8(1) and (2). Spuyer voue amends en: retrace Ppoesprtes S8(1) et S820</t>
  </si>
  <si>
    <t>Tals eption docs not apply to individuals under the ageaf Ce rezours ne peut dre invoqut &amp;Tenconire fune personne Ate</t>
  </si>
  <si>
    <t>a de moins de 19 ans. .</t>
  </si>
  <si>
    <t>Le gouvernement du Canada pourra refuser de renouvelet ou</t>
  </si>
  <si>
    <t>‘The Government of Canada may choose to deny or refuse suspendre Une licence, un permis ou un enregistrement d'un</t>
  </si>
  <si>
    <t>10 renew license, suspend license, permit or etablissement &amp; fégard duquel la contravention a &amp;é détiveée</t>
  </si>
  <si>
    <t>registration ofan establishment in relation to which the (article 59).</t>
  </si>
  <si>
    <t>contravention was committed (section 59}.</t>
  </si>
  <si>
    <t>in Procedure Act/ Lol sut la procédure applicable aux infractions provinctales</t>
  </si>
  <si>
    <t>Provincial Offences</t>
  </si>
  <si>
    <t>cca now onder ection to be taken againa y TJage pourra ordonner que des mesures soicnt prises &amp; votre</t>
  </si>
  <si>
    <t>— Tig jnige Zan now order oction to be taken agaiiia youto Lege pourra ordonncr, :</t>
  </si>
  <si>
    <t>enforce payment ofthe fine, ‘This may result in your endroit afin de vous forcer&amp; payer Famende, Cesmesures</t>
  </si>
  <si>
    <t>arrest and imprisonment. pourraicnt donner liew &amp; votre arrestation et A votre incarcération,</t>
  </si>
  <si>
    <t>im Check if applicable / Cochez kel st disposition vous concerne:</t>
  </si>
  <si>
    <t>is fine you may be eligible to Si vous étes incapable de payer Tamende il se peut que vous soyez</t>
  </si>
  <si>
    <t>Ifyou are unable to pay’</t>
  </si>
  <si>
    <t>salisfy the fine amount by performing community work admissible au Programme foption-amende qui vous permettrait</t>
  </si>
  <si>
    <t>‘under a Fine Option Program. ifyou want to be de satisfaire au jugement vous condamnant a payer 'amende en</t>
  </si>
  <si>
    <t>considered for admission contact the Fine Option effectuant des travaux Cintérét général, Si vous désirez demander</t>
  </si>
  <si>
    <t>Coordinator at the'address indicated below. Vadmission 4 ce programme communiquez avec le coordonnateur</t>
  </si>
  <si>
    <t>,\ y 7</t>
  </si>
  <si>
    <t>Phone: 506-658-6306",3079,True,False,2025-10-25 00:14:30,2.0_enhanced</t>
  </si>
  <si>
    <t>IMG_0972.PNG,custody_screenshots\Photos-1-001 (2)\IMG_0972.PNG,Craig,Unknown,"ee ees Pe Ki</t>
  </si>
  <si>
    <t>IMG_0973.PNG,custody_screenshots\Photos-1-001 (2)\IMG_0973.PNG,Craig,Unknown,"TRAZG cS Gap</t>
  </si>
  <si>
    <t>IMG_0974.PNG,custody_screenshots\Photos-1-001 (2)\IMG_0974.PNG,Craig,Unknown,"Washington Nationals Exyeo Harper MLE Youth</t>
  </si>
  <si>
    <t>Player Replica Jersey</t>
  </si>
  <si>
    <t>FG? Tyolealhy USS88O=USsE7 Vv</t>
  </si>
  <si>
    <t>eBay - threadstagh S1B.Fi</t>
  </si>
  <si>
    <t>(USEB4.92)</t>
  </si>
  <si>
    <t>hhetsck eniita</t>
  </si>
  <si>
    <t>$2B.24 aliveny</t>
  </si>
  <si>
    <t>CAG</t>
  </si>
  <si>
    <t>Delivery faa OBA</t>
  </si>
  <si>
    <t>otal S73 N75)</t>
  </si>
  <si>
    <t>BQbayse harper atau</t>
  </si>
  <si>
    <t>,Washington Nationals Exyeo Harper MLE Youth</t>
  </si>
  <si>
    <t>BQbayse harper atau",217,True,False,2025-10-25 00:14:30,2.0_enhanced</t>
  </si>
  <si>
    <t>IMG_0982.PNG,custody_screenshots\Photos-1-001 (2)\IMG_0982.PNG,Craig,Unknown,"9°56 mS (7o)</t>
  </si>
  <si>
    <t>IMG_1054.PNG,custody_screenshots\Photos-1-001 (2)\IMG_1054.PNG,Craig,Unknown,"Gall oct S (27)</t>
  </si>
  <si>
    <t>Suggestions Show Less</t>
  </si>
  <si>
    <t>Eaceboo</t>
  </si>
  <si>
    <t>Camara</t>
  </si>
  <si>
    <t>Gemini</t>
  </si>
  <si>
    <t>GssgoGarh Weather AGD Stave</t>
  </si>
  <si>
    <t>Unlock tto sae all results</t>
  </si>
  <si>
    <t>eislele oe</t>
  </si>
  <si>
    <t>,Gall oct S (27)</t>
  </si>
  <si>
    <t>eislele oe",125,True,False,2025-10-25 00:14:30,2.0_enhanced</t>
  </si>
  <si>
    <t>IMG_1056.PNG,custody_screenshots\Photos-1-001 (2)\IMG_1056.PNG,Craig,Unknown,"‘</t>
  </si>
  <si>
    <t>Cofirstiolingl Babymighchairg(Grey)</t>
  </si>
  <si>
    <t>S120</t>
  </si>
  <si>
    <t>bf, ts Giits exveflefole®</t>
  </si>
  <si>
    <t>QO ® © 2</t>
  </si>
  <si>
    <t>Menerial Wood), Leather, Plastic</t>
  </si>
  <si>
    <t>Dimensten==ea=aeneaaent Bx19 OK) F!</t>
  </si>
  <si>
    <t>,Cofirstiolingl Babymighchairg(Grey)</t>
  </si>
  <si>
    <t>Dimensten==ea=aeneaaent Bx19 OK) F!",186,True,False,2025-10-25 00:14:30,2.0_enhanced</t>
  </si>
  <si>
    <t>IMG_1057.PNG,custody_screenshots\Photos-1-001 (2)\IMG_1057.PNG,Craig,Unknown,"rcs ARON S (26)</t>
  </si>
  <si>
    <t>CONG A</t>
  </si>
  <si>
    <t>aS co SO</t>
  </si>
  <si>
    <t>Ge ey ee</t>
  </si>
  <si>
    <t>een ey (ea = en A ees</t>
  </si>
  <si>
    <t>Select CS","rcs ARON S (26)</t>
  </si>
  <si>
    <t>Select CS",72,True,False,2025-10-25 00:14:30,2.0_enhanced</t>
  </si>
  <si>
    <t>IMG_1058.PNG,custody_screenshots\Photos-1-001 (2)\IMG_1058.PNG,Craig,Unknown,"I x: Ne</t>
  </si>
  <si>
    <t>ase ye LS</t>
  </si>
  <si>
    <t>\ ey LN RY,</t>
  </si>
  <si>
    <t>cul [bey ag fi</t>
  </si>
  <si>
    <t>eres ES f</t>
  </si>
  <si>
    <t>ee Ves a","I x: Ne</t>
  </si>
  <si>
    <t>ee Ves a",68,True,False,2025-10-25 00:14:30,2.0_enhanced</t>
  </si>
  <si>
    <t>IMG_1059(1).PNG,custody_screenshots\Photos-1-001 (2)\IMG_1059(1).PNG,Craig,Unknown,"é</t>
  </si>
  <si>
    <t>: fe iby ae</t>
  </si>
  <si>
    <t>i yale a</t>
  </si>
  <si>
    <t>oD. VE Ee Ay</t>
  </si>
  <si>
    <t>ae a +</t>
  </si>
  <si>
    <t>i Teed</t>
  </si>
  <si>
    <t>A Qs hago es Veep. fae</t>
  </si>
  <si>
    <t>Puls Ce</t>
  </si>
  <si>
    <t>| ) 2</t>
  </si>
  <si>
    <t>a re</t>
  </si>
  <si>
    <t>Ot es</t>
  </si>
  <si>
    <t>ere Oe ag</t>
  </si>
  <si>
    <t>are",": fe iby ae</t>
  </si>
  <si>
    <t>are",109,True,False,2025-10-25 00:14:30,2.0_enhanced</t>
  </si>
  <si>
    <t>IMG_1059.PNG,custody_screenshots\Photos-1-001 (2)\IMG_1059.PNG,Craig,Unknown,"5 ds WN j a la</t>
  </si>
  <si>
    <t>an \ AT ge ~€</t>
  </si>
  <si>
    <t>~ aa Ab hy</t>
  </si>
  <si>
    <t>oe tela oy ar f</t>
  </si>
  <si>
    <t>1 we Kis</t>
  </si>
  <si>
    <t>re Se eae</t>
  </si>
  <si>
    <t>a","5 ds WN j a la</t>
  </si>
  <si>
    <t>re Se eae",74,True,False,2025-10-25 00:14:30,2.0_enhanced</t>
  </si>
  <si>
    <t>IMG_1060(1).PNG,custody_screenshots\Photos-1-001 (2)\IMG_1060(1).PNG,Craig,Unknown,"eo a</t>
  </si>
  <si>
    <t>(Lf</t>
  </si>
  <si>
    <t>KE</t>
  </si>
  <si>
    <t>aes</t>
  </si>
  <si>
    <t>sn</t>
  </si>
  <si>
    <t>ea sp ASRS</t>
  </si>
  <si>
    <t>CAR en eee OS are Ug</t>
  </si>
  <si>
    <t>pret eat nee ;</t>
  </si>
  <si>
    <t>SE ae</t>
  </si>
  <si>
    <t>8S</t>
  </si>
  <si>
    <t>MSY</t>
  </si>
  <si>
    <t>IAL</t>
  </si>
  <si>
    <t>Die ee |</t>
  </si>
  <si>
    <t>RO vy + Ihe</t>
  </si>
  <si>
    <t>wn Ae","eo a</t>
  </si>
  <si>
    <t>wn Ae",113,True,False,2025-10-25 00:14:30,2.0_enhanced</t>
  </si>
  <si>
    <t>IMG_1060.PNG,custody_screenshots\Photos-1-001 (2)\IMG_1060.PNG,Craig,Unknown,"ooo PRE a, et 1 Xy . fe OR: t TRE</t>
  </si>
  <si>
    <t>5 Nh . Ni “er Se</t>
  </si>
  <si>
    <t>\ vee a d . in wy</t>
  </si>
  <si>
    <t>ran ed ERS</t>
  </si>
  <si>
    <t>NL Nes</t>
  </si>
  <si>
    <t>Se eos</t>
  </si>
  <si>
    <t>AGS eh</t>
  </si>
  <si>
    <t>LP Dee Pot</t>
  </si>
  <si>
    <t>RSG ERY</t>
  </si>
  <si>
    <t>Sa ety RSS</t>
  </si>
  <si>
    <t>oy: O18 IY PL. &gt; oe</t>
  </si>
  <si>
    <t>ES rats. SS tx</t>
  </si>
  <si>
    <t>ee SAY</t>
  </si>
  <si>
    <t>ar ,</t>
  </si>
  <si>
    <t>Sgt ed","ooo PRE a, et 1 Xy . fe OR: t TRE</t>
  </si>
  <si>
    <t>Sgt ed",184,True,False,2025-10-25 00:14:30,2.0_enhanced</t>
  </si>
  <si>
    <t>IMG_1061(1).PNG,custody_screenshots\Photos-1-001 (2)\IMG_1061(1).PNG,Craig,Unknown,"LN</t>
  </si>
  <si>
    <t>foe</t>
  </si>
  <si>
    <t>yea (eee)</t>
  </si>
  <si>
    <t>LEE IME LON {orn eS</t>
  </si>
  <si>
    <t>SV est AS aA</t>
  </si>
  <si>
    <t>uy ay ae A Dab INCL</t>
  </si>
  <si>
    <t>ef, is</t>
  </si>
  <si>
    <t>SS d fe","foe</t>
  </si>
  <si>
    <t>SS d fe",85,True,False,2025-10-25 00:14:30,2.0_enhanced</t>
  </si>
  <si>
    <t>IMG_1061.PNG,custody_screenshots\Photos-1-001 (2)\IMG_1061.PNG,Craig,Unknown,"NI ee a</t>
  </si>
  <si>
    <t>Se Uf</t>
  </si>
  <si>
    <t>Yl; \</t>
  </si>
  <si>
    <t>ST RO ISDE</t>
  </si>
  <si>
    <t>Wee Weg | Ngai DEES</t>
  </si>
  <si>
    <t>. IS ST ZS</t>
  </si>
  <si>
    <t>| ies _ pe INS Fe tS</t>
  </si>
  <si>
    <t>, SS ‘ 2</t>
  </si>
  <si>
    <t>EE =~</t>
  </si>
  <si>
    <t>dae","NI ee a</t>
  </si>
  <si>
    <t>dae",101,True,False,2025-10-25 00:14:30,2.0_enhanced</t>
  </si>
  <si>
    <t>IMG_1062.PNG,custody_screenshots\Photos-1-001 (2)\IMG_1062.PNG,Craig,Unknown,"ih Ue 7 des’ a ye 4 tag 5 i a oa te iz PE</t>
  </si>
  <si>
    <t>[ WC, ae :</t>
  </si>
  <si>
    <t>te be 7 ah / x</t>
  </si>
  <si>
    <t>aot NS BS</t>
  </si>
  <si>
    <t>Ke srr Ae ug</t>
  </si>
  <si>
    <t>Ney LISS</t>
  </si>
  <si>
    <t>Le A as @ oo INS; i</t>
  </si>
  <si>
    <t>FONSI &amp;</t>
  </si>
  <si>
    <t>\-&lt; ys LW a |","ih Ue 7 des’ a ye 4 tag 5 i a oa te iz PE</t>
  </si>
  <si>
    <t>\-&lt; ys LW a |",141,True,False,2025-10-25 00:14:30,2.0_enhanced</t>
  </si>
  <si>
    <t>IMG_1065.PNG,custody_screenshots\Photos-1-001 (2)\IMG_1065.PNG,Craig,Unknown,"tl S (22)</t>
  </si>
  <si>
    <t>2.0)</t>
  </si>
  <si>
    <t>Sa] Bhotos)</t>
  </si>
  <si>
    <t>Aprally</t>
  </si>
  <si>
    <t>Coneal</t>
  </si>
  <si>
    <t>co GS co Om</t>
  </si>
  <si>
    <t>00:24)</t>
  </si>
  <si>
    <t>00:20;</t>
  </si>
  <si>
    <t>,tl S (22)</t>
  </si>
  <si>
    <t>co GS co Om",53,True,False,2025-10-25 00:14:30,2.0_enhanced</t>
  </si>
  <si>
    <t>IMG_1066.PNG,custody_screenshots\Photos-1-001 (2)\IMG_1066.PNG,Craig,Unknown,"cat) &amp; (22)</t>
  </si>
  <si>
    <t>PEX”)</t>
  </si>
  <si>
    <t>,cat) &amp; (22)</t>
  </si>
  <si>
    <t>Coneal",44,True,False,2025-10-25 00:14:30,2.0_enhanced</t>
  </si>
  <si>
    <t>IMG_1083.PNG,custody_screenshots\Photos-1-001 (2)\IMG_1083.PNG,Craig,Unknown,"6:58 ol] Go)</t>
  </si>
  <si>
    <t>IMG_1084.PNG,custody_screenshots\Photos-1-001 (2)\IMG_1084.PNG,Craig,Unknown,"7:09 oll &gt; GB)</t>
  </si>
  <si>
    <t>IMG_1091.PNG,custody_screenshots\Photos-1-001 (2)\IMG_1091.PNG,Craig,Unknown,"= ERE Oe</t>
  </si>
  <si>
    <t>AS oe .</t>
  </si>
  <si>
    <t>a ES</t>
  </si>
  <si>
    <t>@ 6 Cortland Placa, Rotihe ) ©</t>
  </si>
  <si>
    <t>6 Oy</t>
  </si>
  <si>
    <t>tes 9p.</t>
  </si>
  <si>
    <t>HONE UM</t>
  </si>
  <si>
    <t>FOI Paw ann</t>
  </si>
  <si>
    <t>Be RCE</t>
  </si>
  <si>
    <t>a NS</t>
  </si>
  <si>
    <t>ms a 4 BO aT</t>
  </si>
  <si>
    <t>NN RAL</t>
  </si>
  <si>
    <t>Bas PER IES</t>
  </si>
  <si>
    <t>ie AE</t>
  </si>
  <si>
    <t>CAC Vie</t>
  </si>
  <si>
    <t>SE OS SCN ag</t>
  </si>
  <si>
    <t>ey Lee:</t>
  </si>
  <si>
    <t>RR eet</t>
  </si>
  <si>
    <t>reg</t>
  </si>
  <si>
    <t>Ee oe as</t>
  </si>
  <si>
    <t>E54 . a it, ~ C= Sy rae</t>
  </si>
  <si>
    <t>4 2 PR</t>
  </si>
  <si>
    <t>tt oP SOY OKO an |b</t>
  </si>
  <si>
    <t>EA Ne. NA</t>
  </si>
  <si>
    <t>cc TEE</t>
  </si>
  <si>
    <t>Ay | Lge</t>
  </si>
  <si>
    <t>eee ae Cy</t>
  </si>
  <si>
    <t>te OY NIB “po AP</t>
  </si>
  <si>
    <t>£5] Re = 8 ¥</t>
  </si>
  <si>
    <t>4 eo Sey Fe</t>
  </si>
  <si>
    <t>BAUER” Nie</t>
  </si>
  <si>
    <t>AT CS ak</t>
  </si>
  <si>
    <t>LEO</t>
  </si>
  <si>
    <t>&lt; Messure ® &gt;</t>
  </si>
  <si>
    <t>Mowe the enc) acid points to measure</t>
  </si>
  <si>
    <t>Location service is disabled Settings","= ERE Oe</t>
  </si>
  <si>
    <t>Location service is disabled Settings",426,True,False,2025-10-25 00:14:30,2.0_enhanced</t>
  </si>
  <si>
    <t>IMG_1092.PNG,custody_screenshots\Photos-1-001 (2)\IMG_1092.PNG,Craig,Unknown,"RIN 5 A Sa</t>
  </si>
  <si>
    <t>Sant:</t>
  </si>
  <si>
    <t>Set Sea YY en ph</t>
  </si>
  <si>
    <t>6 Cortland Place, Rotihe NN</t>
  </si>
  <si>
    <t>Aah</t>
  </si>
  <si>
    <t>a — RY</t>
  </si>
  <si>
    <t>ope</t>
  </si>
  <si>
    <t>Gees SaaS a:</t>
  </si>
  <si>
    <t>RE Say</t>
  </si>
  <si>
    <t>POF ES</t>
  </si>
  <si>
    <t>ON bd oy ike eS tis oie</t>
  </si>
  <si>
    <t>aaa ores Six</t>
  </si>
  <si>
    <t>@ RT ON ee</t>
  </si>
  <si>
    <t>ANTI |</t>
  </si>
  <si>
    <t>} pe ek fey TEV \</t>
  </si>
  <si>
    <t>wie Ba WK</t>
  </si>
  <si>
    <t>Ae fa UA ees LY RE. Oe</t>
  </si>
  <si>
    <t>oo eR NUE</t>
  </si>
  <si>
    <t>Sh m</t>
  </si>
  <si>
    <t>ha EEN</t>
  </si>
  <si>
    <t>o&gt; RS tay</t>
  </si>
  <si>
    <t>a Aig] oy A De. es</t>
  </si>
  <si>
    <t>df ee OM oe</t>
  </si>
  <si>
    <t>&lt; Meesure ®</t>
  </si>
  <si>
    <t>Location service is disabled Settings</t>
  </si>
  <si>
    <t>—","RIN 5 A Sa</t>
  </si>
  <si>
    <t>Location service is disabled Settings",359,True,False,2025-10-25 00:14:30,2.0_enhanced</t>
  </si>
  <si>
    <t>IMG_1094.PNG,custody_screenshots\Photos-1-001 (2)\IMG_1094.PNG,Craig,Unknown,"6:28 al. SGP</t>
  </si>
  <si>
    <t>WON Fee OY. 5</t>
  </si>
  <si>
    <t>aS) WES Wey</t>
  </si>
  <si>
    <t>SAK NX</t>
  </si>
  <si>
    <t>AS PBS Ye awed aS A ANS ES</t>
  </si>
  <si>
    <t>SEP WAN</t>
  </si>
  <si>
    <t>eve</t>
  </si>
  <si>
    <t>Mi Ryan, fs this ot</t>
  </si>
  <si>
    <t>Aerts Send oitar Share} Save)</t>
  </si>
  <si>
    <t>Greet shape elmost Ie new cont use fi</t>
  </si>
  <si>
    <t>)","x Q ~</t>
  </si>
  <si>
    <t>Greet shape elmost Ie new cont use fi",202,True,False,2025-10-25 00:14:30,2.0_enhanced</t>
  </si>
  <si>
    <t>IMG_1096.PNG,custody_screenshots\Photos-1-001 (2)\IMG_1096.PNG,Craig,Unknown,"0 ET)</t>
  </si>
  <si>
    <t>Silent Mode</t>
  </si>
  <si>
    <t>A) ©)</t>
  </si>
  <si>
    <t>- Jordan Peterson #22</t>
  </si>
  <si>
    <t>The Joe Rogan Experience</t>
  </si>
  <si>
    <t>233250 ll</t>
  </si>
  <si>
    <t>© ©","0 ET)</t>
  </si>
  <si>
    <t>233250 ll",80,True,False,2025-10-25 00:14:30,2.0_enhanced</t>
  </si>
  <si>
    <t>IMG_1097.PNG,custody_screenshots\Photos-1-001 (2)\IMG_1097.PNG,Craig,Unknown,"a</t>
  </si>
  <si>
    <t>&gt; 2 | °</t>
  </si>
  <si>
    <t>RS Cr</t>
  </si>
  <si>
    <t>eat a |</t>
  </si>
  <si>
    <t>A / i</t>
  </si>
  <si>
    <t>hee ~~,</t>
  </si>
  <si>
    <t>- , .</t>
  </si>
  <si>
    <t>~ ee ai</t>
  </si>
  <si>
    <t>f |</t>
  </si>
  <si>
    <t>. |</t>
  </si>
  <si>
    <t>| a a ~ “</t>
  </si>
  <si>
    <t>| = we","&gt; 2 | °</t>
  </si>
  <si>
    <t>| = we",68,True,False,2025-10-25 00:14:30,2.0_enhanced</t>
  </si>
  <si>
    <t>IMG_1098.PNG,custody_screenshots\Photos-1-001 (2)\IMG_1098.PNG,Craig,Unknown,"Gat</t>
  </si>
  <si>
    <t>Sei</t>
  </si>
  <si>
    <t>MR os &amp; coal Fina</t>
  </si>
  <si>
    <t>Nr BN</t>
  </si>
  <si>
    <t>\ WP es</t>
  </si>
  <si>
    <t>j va ea ‘it</t>
  </si>
  <si>
    <t>BR ‘</t>
  </si>
  <si>
    <t>gens</t>
  </si>
  <si>
    <t>a \ m0 , . Se</t>
  </si>
  <si>
    <t>Se fen fs","Gat</t>
  </si>
  <si>
    <t>Se fen fs",89,True,False,2025-10-25 00:14:30,2.0_enhanced</t>
  </si>
  <si>
    <t>IMG_1100.PNG,custody_screenshots\Photos-1-001 (2)\IMG_1100.PNG,Craig,Unknown,"Ad a</t>
  </si>
  <si>
    <t>q fae do e ®</t>
  </si>
  <si>
    <t>|: = - Tt</t>
  </si>
  <si>
    <t>—","Ad a</t>
  </si>
  <si>
    <t>|: = - Tt",27,True,False,2025-10-25 00:14:30,2.0_enhanced</t>
  </si>
  <si>
    <t>IMG_1102(1).PNG,custody_screenshots\Photos-1-001 (2)\IMG_1102(1).PNG,Craig,Unknown,"EB col te(22)</t>
  </si>
  <si>
    <t>IMG_1102.PNG,custody_screenshots\Photos-1-001 (2)\IMG_1102.PNG,Craig,Unknown,"1 2) ccc e(22)</t>
  </si>
  <si>
    <t>&lt;= &gt; O.</t>
  </si>
  <si>
    <t>Grunswick Recing and insulation =</t>
  </si>
  <si>
    <t>Quick message you can</t>
  </si>
  <si>
    <t>tire OF? to your boss or</t>
  </si>
  <si>
    <t>erage et Gondola nesds 22 sumclles</t>
  </si>
  <si>
    <t>total with hipafwaste. 7 bundles on site,</t>
  </si>
  <si>
    <t>chert 22 bundles. Nese) 8 fsunelies of {nip</t>
  </si>
  <si>
    <t>end] ridge too. Garage is 24” x 0?</t>
  </si>
  <si>
    <t>footprint witha 7 x7 tiront bump?</t>
  </si>
  <si>
    <t>ESUpplienordenmsheetwigyoulwannajust</t>
  </si>
  <si>
    <t>tact to your guy at Kenthiome?</t>
  </si>
  <si>
    <t>Could be ready in SO soconels ff you went it</t>
  </si>
  <si>
    <t>super Gleam.</t>
  </si>
  <si>
    <t>Amd @</t>
  </si>
  <si>
    <t>,1 2) ccc e(22)</t>
  </si>
  <si>
    <t>Amd @",457,True,False,2025-10-25 00:14:30,2.0_enhanced</t>
  </si>
  <si>
    <t>IMG_1103(1).PNG,custody_screenshots\Photos-1-001 (2)\IMG_1103(1).PNG,Craig,Unknown,"2:19 wat LTE GE)</t>
  </si>
  <si>
    <t>KO) Or</t>
  </si>
  <si>
    <t>Dan&gt;</t>
  </si>
  <si>
    <t>That's such a sweet feature</t>
  </si>
  <si>
    <t>Edited</t>
  </si>
  <si>
    <t>° ( (just talk to &amp; alll day</t>
  </si>
  <si>
    <t>° ( Least someone listens</t>
  </si>
  <si>
    <t>boug int tools</t>
  </si>
  <si>
    <t>Read 2:18PM</t>
  </si>
  <si>
    <t>If you have a few spare shingles</t>
  </si>
  <si>
    <t>and the time. Do you mind</t>
  </si>
  <si>
    <t>stripping the Greek return on</t>
  </si>
  <si>
    <t>the back of the garage at sleepy</t>
  </si>
  <si>
    <t>hollow?</t>
  </si>
  <si>
    <t>Is he that hard up?!</t>
  </si>
  <si>
    <t>(found out today he'll do</t>
  </si>
  <si>
    <t>enyining for a twenty Sneet</t>
  </si>
  <si>
    <t>(+) iMessage WW</t>
  </si>
  <si>
    <t>,KO) Or</t>
  </si>
  <si>
    <t>(+) iMessage WW",337,True,False,2025-10-25 00:14:30,2.0_enhanced</t>
  </si>
  <si>
    <t>IMG_1103.PNG,custody_screenshots\Photos-1-001 (2)\IMG_1103.PNG,Craig,Unknown,"2:19 wat LTE GD)</t>
  </si>
  <si>
    <t>KO} Or</t>
  </si>
  <si>
    <t>° ( Ufust talk to Bt alll day</t>
  </si>
  <si>
    <t>ought johns tools</t>
  </si>
  <si>
    <t>(found out today he'll</t>
  </si>
  <si>
    <t>enyining for a twenty sheet</t>
  </si>
  <si>
    <t>(+) iMessage Uy)</t>
  </si>
  <si>
    <t>,KO} Or</t>
  </si>
  <si>
    <t>(+) iMessage Uy)",339,True,False,2025-10-25 00:14:30,2.0_enhanced</t>
  </si>
  <si>
    <t>IMG_1106.PNG,custody_screenshots\Photos-1-001 (2)\IMG_1106.PNG,Craig,Unknown,"4:53 wa] LTE GE)</t>
  </si>
  <si>
    <t>Do you want me to ask Ben if</t>
  </si>
  <si>
    <t>you can come here tomorrow?</t>
  </si>
  <si>
    <t>More...",109,True,False,2025-10-25 00:14:30,2.0_enhanced</t>
  </si>
  <si>
    <t>IMG_1116(1).PNG,custody_screenshots\Photos-1-001 (2)\IMG_1116(1).PNG,Craig,Unknown,"Tea ctl S (22)</t>
  </si>
  <si>
    <t>IMG_1116.PNG,custody_screenshots\Photos-1-001 (2)\IMG_1116.PNG,Craig,Unknown,"TeI4 ctl S (22)</t>
  </si>
  <si>
    <t>— Rosiihg Legacy Reilsstions &gt; @</t>
  </si>
  <si>
    <t>Brunswick Rociing and Insulation</t>
  </si>
  <si>
    <t>(Garage et Conca — Ben anc] Dem post}</t>
  </si>
  <si>
    <t>finetshifit))</t>
  </si>
  <si>
    <t>o Grewe</t>
  </si>
  <si>
    <t>Ben anc] Den (coming ot? station shiit et</t>
  </si>
  <si>
    <t>o Really Ghsaeke</t>
  </si>
  <si>
    <t>They'll be tied], even fi? thay don’t say it</t>
  </si>
  <si>
    <t>Post-station momiigs = elseut GO=70%</t>
  </si>
  <si>
    <t>energy men. They probally push tier $=4</t>
  </si>
  <si>
    <t>especkelly if you tiscd] them a clear, sityple</t>
  </si>
  <si>
    <t>Glen end) stay elicad] on staging.</t>
  </si>
  <si>
    <t>o Primany Goals tr the Garage Jels</t>
  </si>
  <si>
    <t>o Rip net eleachy ripped (conti tf</t>
  </si>
  <si>
    <t>itis dry enc] satio first)</t>
  </si>
  <si>
    <t>o Peper Gynthetic uncer meant)</t>
  </si>
  <si>
    <t>o Jeoend water ghiele) (F mesded))</t>
  </si>
  <si>
    <t>o Pp eckoon</t>
  </si>
  <si>
    <t>QW)</t>
  </si>
  <si>
    <t>,TeI4 ctl S (22)</t>
  </si>
  <si>
    <t>QW)",609,True,False,2025-10-25 00:14:30,2.0_enhanced</t>
  </si>
  <si>
    <t>IMG_1118.PNG,custody_screenshots\Photos-1-001 (2)\IMG_1118.PNG,Craig,Unknown,"si 23) aS @)</t>
  </si>
  <si>
    <t>@an&gt;</t>
  </si>
  <si>
    <t>Suspenders tan fs gonna be tite</t>
  </si>
  <si>
    <t>(s thet en x on</t>
  </si>
  <si>
    <t>his back? Yes it's a target</t>
  </si>
  <si>
    <t>JERB ANS</t>
  </si>
  <si>
    <t>When Pn quiet inn fight. Or inn</t>
  </si>
  <si>
    <t>plotting a murder Ike tihe other</t>
  </si>
  <si>
    <t>Cay ebout tiie And seat Craig 1</t>
  </si>
  <si>
    <t>Known</t>
  </si>
  <si>
    <t>Thet would bo bangin tor</t>
  </si>
  <si>
    <t>OUSINESS</t>
  </si>
  <si>
    <t>,si 23) aS @)</t>
  </si>
  <si>
    <t>OUSINESS",239,True,False,2025-10-25 00:14:30,2.0_enhanced</t>
  </si>
  <si>
    <t>IMG_1119.PNG,custody_screenshots\Photos-1-001 (2)\IMG_1119.PNG,Craig,Unknown,"THES Ne</t>
  </si>
  <si>
    <t>Caneel</t>
  </si>
  <si>
    <t>vi) ween ah we @_Y ——) = =  G</t>
  </si>
  <si>
    <t>i) ty ite x AY = 86! RY a)</t>
  </si>
  <si>
    <t>——=—!</t>
  </si>
  <si>
    <t>,THES Ne</t>
  </si>
  <si>
    <t>vi) ween ah we @_Y ——) = = G</t>
  </si>
  <si>
    <t>i) ty ite x AY = 86! RY a)",70,True,False,2025-10-25 00:14:30,2.0_enhanced</t>
  </si>
  <si>
    <t>IMG_1120.PNG,custody_screenshots\Photos-1-001 (2)\IMG_1120.PNG,Craig,Unknown,"MS</t>
  </si>
  <si>
    <t>&amp; | Q Search Amazon.ca [oj</t>
  </si>
  <si>
    <t>Graco Simple Sway LX Multi-Directon...</t>
  </si>
  <si>
    <t>$199.95 vprime</t>
  </si>
  <si>
    <t>Brand: Sweety Fox 4.6 (4,916)</t>
  </si>
  <si>
    <t>Sweety Fox Baby High Chair Adjustable to 7 Different</t>
  </si>
  <si>
    <t>Heights - Darkgrey Baby Chair - Foldable High Chairs</t>
  </si>
  <si>
    <t>for Babies and Toddlers</t>
  </si>
  <si>
    <t>100+ bought in past month</t>
  </si>
  <si>
    <t>Ns iy,</t>
  </si>
  <si>
    <t>—— 7</t>
  </si>
  <si>
    <t>ABO 8 cfs</t>
  </si>
  <si>
    <t>a a =","&amp; | Q Search Amazon.ca [oj</t>
  </si>
  <si>
    <t>a a =",313,True,False,2025-10-25 00:14:30,2.0_enhanced</t>
  </si>
  <si>
    <t>IMG_1125.PNG,custody_screenshots\Photos-1-001 (2)\IMG_1125.PNG,Craig,Unknown,"Video oe</t>
  </si>
  <si>
    <t>LE ? \</t>
  </si>
  <si>
    <t>8 @ fx</t>
  </si>
  <si>
    <t>Camera a Shave daa \</t>
  </si>
  <si>
    <t xml:space="preserve"> IL.</t>
  </si>
  <si>
    <t>ABM</t>
  </si>
  <si>
    <t>LA —","Video oe</t>
  </si>
  <si>
    <t>LA —",58,True,False,2025-10-25 00:14:30,2.0_enhanced</t>
  </si>
  <si>
    <t>IMG_1131.PNG,custody_screenshots\Photos-1-001 (2)\IMG_1131.PNG,Craig,Unknown,"a</t>
  </si>
  <si>
    <t>ye ee *</t>
  </si>
  <si>
    <t>pe = ~ oF</t>
  </si>
  <si>
    <t>ere SSS</t>
  </si>
  <si>
    <t>ele</t>
  </si>
  <si>
    <t>cm | | 7</t>
  </si>
  <si>
    <t>PSL EH</t>
  </si>
  <si>
    <t>fb Sed /","ye ee *</t>
  </si>
  <si>
    <t>fb Sed /",61,True,False,2025-10-25 00:14:30,2.0_enhanced</t>
  </si>
  <si>
    <t>IMG_1150.PNG,custody_screenshots\Photos-1-001 (2)\IMG_1150.PNG,Craig,Unknown,"Valley Roofing</t>
  </si>
  <si>
    <t>Protect your</t>
  </si>
  <si>
    <t>biggest investment</t>
  </si>
  <si>
    <t>Craig@kvalleyrooting.com</t>
  </si>
  <si>
    <t>,Valley Roofing</t>
  </si>
  <si>
    <t>Craig@kvalleyrooting.com",71,True,False,2025-10-25 00:14:30,2.0_enhanced</t>
  </si>
  <si>
    <t>IMG_1175.PNG,custody_screenshots\Photos-1-001 (2)\IMG_1175.PNG,Craig,Unknown,"NN</t>
  </si>
  <si>
    <t>LN BR NH jae as 4 ES</t>
  </si>
  <si>
    <t>Oo NG Wy,</t>
  </si>
  <si>
    <t>Ge:</t>
  </si>
  <si>
    <t>ENN</t>
  </si>
  <si>
    <t>ee ey</t>
  </si>
  <si>
    <t>a Nee HE</t>
  </si>
  <si>
    <t>SOs</t>
  </si>
  <si>
    <t>Bi | Bt</t>
  </si>
  <si>
    <t>NENG)</t>
  </si>
  <si>
    <t>SSS ee ET</t>
  </si>
  <si>
    <t>Sg</t>
  </si>
  <si>
    <t>7 _ LEE ISS</t>
  </si>
  <si>
    <t>LES Sk a eS</t>
  </si>
  <si>
    <t>ee oe SSE</t>
  </si>
  <si>
    <t>a eS a</t>
  </si>
  <si>
    <t>es SEER</t>
  </si>
  <si>
    <t>ex ee</t>
  </si>
  <si>
    <t>SEN</t>
  </si>
  <si>
    <t>Se ae</t>
  </si>
  <si>
    <t>NG Se</t>
  </si>
  <si>
    <t>ce","LN BR NH jae as 4 ES</t>
  </si>
  <si>
    <t>ee eee",165,True,False,2025-10-25 00:14:30,2.0_enhanced</t>
  </si>
  <si>
    <t>IMG_1176.PNG,custody_screenshots\Photos-1-001 (2)\IMG_1176.PNG,Craig,Unknown,"GD</t>
  </si>
  <si>
    <t>eSay,</t>
  </si>
  <si>
    <t>ene es</t>
  </si>
  <si>
    <t>caren: 4</t>
  </si>
  <si>
    <t>mn a ‘ be</t>
  </si>
  <si>
    <t>RON</t>
  </si>
  <si>
    <t>3 Se Ake! — ae ——</t>
  </si>
  <si>
    <t>eee SS Zz, = | =</t>
  </si>
  <si>
    <t>Nh =</t>
  </si>
  <si>
    <t>SESS Ses ie &gt;</t>
  </si>
  <si>
    <t>oe |</t>
  </si>
  <si>
    <t>a. Wes = Zl</t>
  </si>
  <si>
    <t>orf ———</t>
  </si>
  <si>
    <t>a Le =</t>
  </si>
  <si>
    <t>wie</t>
  </si>
  <si>
    <t>fo aN</t>
  </si>
  <si>
    <t>6 ee</t>
  </si>
  <si>
    <t>ry ee fo om</t>
  </si>
  <si>
    <t>Sy oe</t>
  </si>
  <si>
    <t>We Mes fe</t>
  </si>
  <si>
    <t>eae) ae</t>
  </si>
  <si>
    <t>a Ges :</t>
  </si>
  <si>
    <t>iit</t>
  </si>
  <si>
    <t>iit",196,True,False,2025-10-25 00:14:30,2.0_enhanced</t>
  </si>
  <si>
    <t>IMG_1177.PNG,custody_screenshots\Photos-1-001 (2)\IMG_1177.PNG,Craig,Unknown,"x,</t>
  </si>
  <si>
    <t>Na a</t>
  </si>
  <si>
    <t>ee Ver sib,</t>
  </si>
  <si>
    <t>jah.</t>
  </si>
  <si>
    <t>EDO</t>
  </si>
  <si>
    <t>| I</t>
  </si>
  <si>
    <t>_ | ee</t>
  </si>
  <si>
    <t>SS =A</t>
  </si>
  <si>
    <t>‘ | — ms ~ he</t>
  </si>
  <si>
    <t>&gt; a WN: —</t>
  </si>
  <si>
    <t>J Se | |</t>
  </si>
  <si>
    <t>ER Pe Op ae Se</t>
  </si>
  <si>
    <t>Se SP se \\","Na a</t>
  </si>
  <si>
    <t>Se SP se \\",114,True,False,2025-10-25 00:14:30,2.0_enhanced</t>
  </si>
  <si>
    <t>IMG_1178.PNG,custody_screenshots\Photos-1-001 (2)\IMG_1178.PNG,Craig,Unknown,"aX N iN iy iW) i aN ‘ (Dp</t>
  </si>
  <si>
    <t>a : ihn Rothesay : ty nae : ESN NN '</t>
  </si>
  <si>
    <t>NR HA</t>
  </si>
  <si>
    <t>i at</t>
  </si>
  <si>
    <t>Ki Re as Ms a &gt;</t>
  </si>
  <si>
    <t>ANE ais ee a</t>
  </si>
  <si>
    <t>HL a</t>
  </si>
  <si>
    <t>: ‘ —— a af an 5</t>
  </si>
  <si>
    <t>— ‘</t>
  </si>
  <si>
    <t>aid 5 = Nes és ee ue!</t>
  </si>
  <si>
    <t>ERR Sea su</t>
  </si>
  <si>
    <t>ERR Sea su",157,True,False,2025-10-25 00:14:30,2.0_enhanced</t>
  </si>
  <si>
    <t>IMG_1179.PNG,custody_screenshots\Photos-1-001 (2)\IMG_1179.PNG,Craig,Unknown,"va &gt;</t>
  </si>
  <si>
    <t>&amp; thy, f</t>
  </si>
  <si>
    <t>i pie a ; pat pics uM 4</t>
  </si>
  <si>
    <t>ei Wve</t>
  </si>
  <si>
    <t>SS WN Td sy</t>
  </si>
  <si>
    <t>(ae AN: on a te, ;</t>
  </si>
  <si>
    <t>a at oth eae Pak</t>
  </si>
  <si>
    <t>Ny yen</t>
  </si>
  <si>
    <t>: a : 3</t>
  </si>
  <si>
    <t>ye ae Se</t>
  </si>
  <si>
    <t>BA, wg ri ret ree Tis</t>
  </si>
  <si>
    <t>x? au</t>
  </si>
  <si>
    <t>yes or Sgt ffs “Re</t>
  </si>
  <si>
    <t>ihe SE ge Ny ie i</t>
  </si>
  <si>
    <t>ce et TR</t>
  </si>
  <si>
    <t>ees ON</t>
  </si>
  <si>
    <t>NO</t>
  </si>
  <si>
    <t>YA, US ;</t>
  </si>
  <si>
    <t>wy ay oN</t>
  </si>
  <si>
    <t>5 es [ies</t>
  </si>
  <si>
    <t>a; ok</t>
  </si>
  <si>
    <t>at | aN</t>
  </si>
  <si>
    <t>te? His</t>
  </si>
  <si>
    <t>Bue es By</t>
  </si>
  <si>
    <t>dg, a</t>
  </si>
  <si>
    <t>aie</t>
  </si>
  <si>
    <t>A he ONG :</t>
  </si>
  <si>
    <t>: ies os</t>
  </si>
  <si>
    <t>Bl Lo = =</t>
  </si>
  <si>
    <t>#5 PRs a TER a</t>
  </si>
  <si>
    <t>— | NS</t>
  </si>
  <si>
    <t>ine</t>
  </si>
  <si>
    <t>—","va &gt;</t>
  </si>
  <si>
    <t>ine",324,True,False,2025-10-25 00:14:30,2.0_enhanced</t>
  </si>
  <si>
    <t>IMG_1180.PNG,custody_screenshots\Photos-1-001 (2)\IMG_1180.PNG,Craig,Unknown,"wee Pie 1287 : a 9 ee MPD ti</t>
  </si>
  <si>
    <t>a GRR Rothesay, © 8 Re</t>
  </si>
  <si>
    <t>Sone ke Tacky IR) ees</t>
  </si>
  <si>
    <t>EE cc TE. 5 BR</t>
  </si>
  <si>
    <t>STEN Bip \ dl ct ry</t>
  </si>
  <si>
    <t>PESTLE Foe ae ao) 1 By iO</t>
  </si>
  <si>
    <t>BT NES Vas ye ue Ga</t>
  </si>
  <si>
    <t>ae TR</t>
  </si>
  <si>
    <t>oP IS Ae. as</t>
  </si>
  <si>
    <t>AS Se Va EAN US GN Up</t>
  </si>
  <si>
    <t>oS GE HS we woe</t>
  </si>
  <si>
    <t>I EBS, TONS ah SS</t>
  </si>
  <si>
    <t>BoE</t>
  </si>
  <si>
    <t>IG |</t>
  </si>
  <si>
    <t>a is es Re","wee Pie 1287 : a 9 ee MPD ti</t>
  </si>
  <si>
    <t>a is es Re",253,True,False,2025-10-25 00:14:30,2.0_enhanced</t>
  </si>
  <si>
    <t>IMG_1181.PNG,custody_screenshots\Photos-1-001 (2)\IMG_1181.PNG,Craig,Unknown,"=U ie “I 1 = ge = = | ies? eS | 1 ' i a f / yo | 7] SS Se Ny SS</t>
  </si>
  <si>
    <t>IMG_1182.PNG,custody_screenshots\Photos-1-001 (2)\IMG_1182.PNG,Craig,Unknown,"10:54 all | HS)</t>
  </si>
  <si>
    <t>g xX</t>
  </si>
  <si>
    <t>Estimate</t>
  </si>
  <si>
    <t>EVERLAST</t>
  </si>
  <si>
    <t>ROOFING</t>
  </si>
  <si>
    <t>Everlast Roofing, 126 Industry Road, Auckland 1061, New Zealand</t>
  </si>
  <si>
    <t>FOR</t>
  </si>
  <si>
    <t>Your client Estimate No.t 812023007</t>
  </si>
  <si>
    <t>75 Hamlin Road Issue date: 27.7.2023</t>
  </si>
  <si>
    <t>Auckland 1060 Valid until 10. 8. 2023</t>
  </si>
  <si>
    <t>New Zealand</t>
  </si>
  <si>
    <t>Estimate NON issue date i Frotal due (NZD)</t>
  </si>
  <si>
    <t>EST2023007% 279752023, 2023. 14300,00°$</t>
  </si>
  <si>
    <t>Description Quantity Unit price (8) Amount ($}</t>
  </si>
  <si>
    <t>Roof repair Shour 200,00 600,00</t>
  </si>
  <si>
    <t>2hour 350,00 700,00</t>
  </si>
  <si>
    <t>4 300,00 $</t>
  </si>
  <si>
    <t>Roof inspection and maintenance</t>
  </si>
  <si>
    <t>Total (NZD):</t>
  </si>
  <si>
    <t>A info@evertastroofing co.nz,</t>
  </si>
  <si>
    <t>Rooting Estimate Template =</t>
  </si>
  <si>
    <t>Free &amp; Ecitable | Efiledu</t>
  </si>
  <si>
    <t>Images may be exifjact to copyight. Learm Mere</t>
  </si>
  <si>
    <t>n rateeand Amend Cae ESTNATC</t>
  </si>
  <si>
    <t>pees Dan ted Ata PEAR</t>
  </si>
  <si>
    <t>revved —_—~ foarte</t>
  </si>
  <si>
    <t>AQrecting companies quatss</t>
  </si>
  <si>
    <t>,g xX</t>
  </si>
  <si>
    <t>AQrecting companies quatss",687,True,False,2025-10-25 00:14:30,2.0_enhanced</t>
  </si>
  <si>
    <t>IMG_1183.PNG,custody_screenshots\Photos-1-001 (2)\IMG_1183.PNG,Craig,Unknown,"10:54 cll S 4)</t>
  </si>
  <si>
    <t>ESTIMATE</t>
  </si>
  <si>
    <t>Roofing Solutions, 36 Terrick Ra, Ellington PE18 2NT, United Kingdom</t>
  </si>
  <si>
    <t>Your cient Estimate No.: 0012023</t>
  </si>
  <si>
    <t>41 Beech Dr Issue date: 27/07/2023</t>
  </si>
  <si>
    <t>Ellington Valid until 1010812023</t>
  </si>
  <si>
    <t>NEGT SEU</t>
  </si>
  <si>
    <t>United Kingdom</t>
  </si>
  <si>
    <t>DESCRIPTION QUANTITY UNIT PRICE (£) AMOUNT (€)</t>
  </si>
  <si>
    <t>Roofing installation S hour 600.00 3,000.00</t>
  </si>
  <si>
    <t>Concrele tiles 500 pes 15.00 7,500.00</t>
  </si>
  <si>
    <t>Pye 40 pes 50.00 500.00</t>
  </si>
  <si>
    <t>‘TOTAL (GBP): £11,000.00</t>
  </si>
  <si>
    <t>@: Solutions, 36 Terrick Rd, Ellington PE18 2NT, United Kingdom Email: email@roofingsolutions.co.uk</t>
  </si>
  <si>
    <t>Fie &amp; Echtabls (| Efile</t>
  </si>
  <si>
    <t>Images may bo evijact to copyntgit, Leann Mero</t>
  </si>
  <si>
    <t>Eairrae</t>
  </si>
  <si>
    <t>ESTNATE</t>
  </si>
  <si>
    <t>x LI Pa Pomtore</t>
  </si>
  <si>
    <t>,g x</t>
  </si>
  <si>
    <t>AQrecting companies quatss",664,True,False,2025-10-25 00:14:30,2.0_enhanced</t>
  </si>
  <si>
    <t>IMG_1184.PNG,custody_screenshots\Photos-1-001 (2)\IMG_1184.PNG,Craig,Unknown,"YOUR COMPANY NAME Contract</t>
  </si>
  <si>
    <t>Ciistomer Id: 125505</t>
  </si>
  <si>
    <t>Address: Company Address — City, State; Zip: ES pete: 00 00 10000</t>
  </si>
  <si>
    <t>Phone: 888-888-8888.</t>
  </si>
  <si>
    <t>Emall: yourcompanyname.com,</t>
  </si>
  <si>
    <t>InnovaCo Roofing</t>
  </si>
  <si>
    <t>Qusomer Name:-</t>
  </si>
  <si>
    <t>Property Address.</t>
  </si>
  <si>
    <t>Description of Work uantity,</t>
  </si>
  <si>
    <t>House</t>
  </si>
  <si>
    <t>Replace RV-53 Turtle Roof Vents » 3EA</t>
  </si>
  <si>
    <t>Replace Pips Jacks fo 1EA</t>
  </si>
  <si>
    <t>Install spit boots en any pipesas. ‘needed. LEA</t>
  </si>
  <si>
    <t>Install Tornkos HERITAGE 30- Archectural shingles: 30 year manufechurer warrenty. 1633 SF</t>
  </si>
  <si>
    <t>At fascia scrape, prep and pant exterfor fasda youd 4% +6"" véde 17 If as per scope of Insurance: 1%</t>
  </si>
  <si>
    <t>Remove and replace gutters as per scope of Insurance, front elevation 46if and rear elevation 73 If: 19</t>
  </si>
  <si>
    <t>Tear off the 1st layer of ‘existing composition Footing, 1S5SSE</t>
  </si>
  <si>
    <t>Install Painted Metal Drip Edge: av ithe eaves onthe structures SaLF</t>
  </si>
  <si>
    <t>Instat Patnted Metal Drip Edge at the rakes onthe structure, 85 LE</t>
  </si>
  <si>
    <t>Install Raké Beeder, atthe Rakes | fora stakghter. edgeon the structure, aSlF</t>
  </si>
  <si>
    <t>Install Step Flashing at 33 vertical walls orithé structure: AZ7LE</t>
  </si>
  <si>
    <t>int back Vents for proper. ventilation. ** “VERY: IMPORTANT: If the structure has vaulted ceilings; the: lEA</t>
  </si>
  <si>
    <t>notify us prtor signing the contract; so that we cari rebld witht Hdgey vent, for proper ventilation for vaulted</t>
  </si>
  <si>
    <t>[gems</t>
  </si>
  <si>
    <t>bes h</t>
  </si>
  <si>
    <t>isse to meet manufacturer's specs at at eaves prior to the roof Btallavon oa the stucture. oeUF</t>
  </si>
  <si>
    <t>pov Hip and Ridge shingles te moet manufacturer's ‘specs on-the stricture ‘with the Instatation, of the new roof, ave</t>
  </si>
  <si>
    <t>seal of flash: any vems, flues of walls as needed, 4 vA</t>
  </si>
  <si>
    <t>tnt any chaebe’ inns and yannte cine tn the cone of the poy</t>
  </si>
  <si>
    <t>GOA.GS CADY « Ih staal</t>
  </si>
  <si>
    <t>° Ghack welseiie fier Latest prichg end evallebiiy Images may</t>
  </si>
  <si>
    <t>befsubjectttofcopyright4qlearn| More)</t>
  </si>
  <si>
    <t>(eam) em)</t>
  </si>
  <si>
    <t>“OUR CGH TATE FAME</t>
  </si>
  <si>
    <t>Pon thin et</t>
  </si>
  <si>
    <t>NOAETOCORTRACTEE Meaveiceptaca ol scehotsicn (dE: Feorreary Sheral [Greed</t>
  </si>
  <si>
    <t>‘Seroll tia iba sppeeprite Ptorreevoe telsve ieneing 723 propotelte te clent Ther</t>
  </si>
  <si>
    <t>taktethiiFepeot.</t>
  </si>
  <si>
    <t>Korewytont</t>
  </si>
  <si>
    <t>Proposal for Roofing Services</t>
  </si>
  <si>
    <t>‘BANE PRROMCSAL FATES</t>
  </si>
  <si>
    <t>ICarrgpany Navtcel</t>
  </si>
  <si>
    <t>Serouy Aon</t>
  </si>
  <si>
    <t>‘Toe cme earn te batted sim sese-werreon ns</t>
  </si>
  <si>
    <t>Sorter eect Nea tanenram event %</t>
  </si>
  <si>
    <t>Sie mee dtr</t>
  </si>
  <si>
    <t>bed remernaonay tye 9 0 sam pa en</t>
  </si>
  <si>
    <t>ed Peent Ory ta &amp; horde arte et</t>
  </si>
  <si>
    <t>NobNimbus Pastore ern eee</t>
  </si>
  <si>
    <t>Vd te BE aT eho o Font Aeen hii fe! activin</t>
  </si>
  <si>
    <t>,YOUR COMPANY NAME Contract</t>
  </si>
  <si>
    <t>AQrecting companies quatss",2252,True,False,2025-10-25 00:14:30,2.0_enhanced</t>
  </si>
  <si>
    <t>IMG_1185.PNG,custody_screenshots\Photos-1-001 (2)\IMG_1185.PNG,Craig,Unknown,"TOXEAT cS &gt;</t>
  </si>
  <si>
    <t>(e)) Sey §</t>
  </si>
  <si>
    <t>voua'togo SN ee ESTIMATE E STI M ATE</t>
  </si>
  <si>
    <t>—_—_—__—E———Z_E_£_&amp;_«»:»Z_ J</t>
  </si>
  <si>
    <t>Chimneys: lnspection Date:</t>
  </si>
  <si>
    <t>Siylights: Inspection By:</t>
  </si>
  <si>
    <t>‘Shape: Data Installed: * Instant Download!</t>
  </si>
  <si>
    <t>Matoria: Fully formatted</t>
  </si>
  <si>
    <t>Pre-Filled Formulas and Features</t>
  </si>
  <si>
    <t>oy Easy Instructions</t>
  </si>
  <si>
    <t>i * Automatic Calculations</t>
  </si>
  <si>
    <t>f Edit in Excel on your Desktop or Mobile</t>
  </si>
  <si>
    <t>i A</t>
  </si>
  <si>
    <t>Eat, Materials Total: 1S =! Device!</t>
  </si>
  <si>
    <t>—————— EE EEE ———————————</t>
  </si>
  <si>
    <t>a Fully Editable</t>
  </si>
  <si>
    <t>EStLeE Tota 1S</t>
  </si>
  <si>
    <t>Unit Cost ty</t>
  </si>
  <si>
    <t>———___{_[_K&lt;_;_ _ =</t>
  </si>
  <si>
    <t>Aulborized Signature; Date:</t>
  </si>
  <si>
    <t>123 Street Namo, Cty, State 99900</t>
  </si>
  <si>
    <t>Ps 423-486-7800 F: 129-456-7800</t>
  </si>
  <si>
    <t>Page tot ‘ww yourcampanyname.com</t>
  </si>
  <si>
    <t>Exec! Roothg Estimate Template ( visit»</t>
  </si>
  <si>
    <t>| Rooter Quote Template | Sip.</t>
  </si>
  <si>
    <t>mages may bo exbfect to copyitgit. Loam iter</t>
  </si>
  <si>
    <t>(eam) ae)</t>
  </si>
  <si>
    <t>,TOXEAT cS &gt;</t>
  </si>
  <si>
    <t>AQrecting companies quatss",752,True,False,2025-10-25 00:14:30,2.0_enhanced</t>
  </si>
  <si>
    <t>IMG_1186.PNG,custody_screenshots\Photos-1-001 (2)\IMG_1186.PNG,Craig,Unknown,"10:55 all S 4)</t>
  </si>
  <si>
    <t>(G3) ) Efllleho 8 &amp;</t>
  </si>
  <si>
    <t>Horizon Roofing</t>
  </si>
  <si>
    <t>Prenziaur Allee 22</t>
  </si>
  <si>
    <t>04347 Leipzig</t>
  </si>
  <si>
    <t>Germany</t>
  </si>
  <si>
    <t>horizonroofing@yahoo.com</t>
  </si>
  <si>
    <t>HORIZON</t>
  </si>
  <si>
    <t>Your cient</t>
  </si>
  <si>
    <t>Limburger strate 61 Estimate No: Es1202202</t>
  </si>
  <si>
    <t>04229 Lelpaig Issue date: 2710712023</t>
  </si>
  <si>
    <t>Germany Valid until 40/08/2023</t>
  </si>
  <si>
    <t>DESCRIPTION QuaNTITY UNIT PRICE (€) AMOUNT (€)</t>
  </si>
  <si>
    <t>Roof Inspection and repair 2hour 400.00 800.00</t>
  </si>
  <si>
    <t>Gutter repair 2hour 520.00 4,040.00</t>
  </si>
  <si>
    <t>‘TOTAL (EUR): €1,840.00</t>
  </si>
  <si>
    <t>Roofing Estimate Template</t>
  </si>
  <si>
    <t>Free &amp; Echtable | Efleu</t>
  </si>
  <si>
    <t>lmagesimay[be}subjeciitoxcopyrighiqlearn| More)</t>
  </si>
  <si>
    <t>C @ame Cem)</t>
  </si>
  <si>
    <t>,(G3) ) Efllleho 8 &amp;</t>
  </si>
  <si>
    <t>AQrecting companies quatss",545,True,False,2025-10-25 00:14:30,2.0_enhanced</t>
  </si>
  <si>
    <t>IMG_1187.PNG,custody_screenshots\Photos-1-001 (2)\IMG_1187.PNG,paulsmith@example.com,Jamesbond@xyzroofing.com,"8 xX</t>
  </si>
  <si>
    <t>XYZ Roofing,</t>
  </si>
  <si>
    <t>‘Company’</t>
  </si>
  <si>
    <t>[eee</t>
  </si>
  <si>
    <t>123 Main St Springfield 1l""62701</t>
  </si>
  <si>
    <t>(555) 12824567,</t>
  </si>
  <si>
    <t>WWW. X¥ZFOOfiNg.cOMm.</t>
  </si>
  <si>
    <t>Estimate To: Date: 1 Est, Number</t>
  </si>
  <si>
    <t>Paul Smith August 29, 2030 021062-0139</t>
  </si>
  <si>
    <t>486 Oak St, Springfietd, IL 62701</t>
  </si>
  <si>
    <t>(555) 887-1173</t>
  </si>
  <si>
    <t>paulsmith@example.com</t>
  </si>
  <si>
    <t>Estimate Breakdown</t>
  </si>
  <si>
    <t>Metal a Sheets 2000 sq ft [1.00000 | 000.00</t>
  </si>
  <si>
    <t>02. —_Underpayment 2000 sq ft 4.50 Leeoee __]</t>
  </si>
  <si>
    <t>Fasteners 1000 100.00</t>
  </si>
  <si>
    <t>04. Ridge Caps wot 15.00 1,500.00</t>
  </si>
  <si>
    <t>[25 ][ventiation components | [Sem esos] [20000 _|[ 1,000.00</t>
  </si>
  <si>
    <t>06. Flashing 500 ft 1,000.00</t>
  </si>
  <si>
    <t>os. Other Materials and Supplies - - 500.00</t>
  </si>
  <si>
    <t>Tax (8%) 1,688.00</t>
  </si>
  <si>
    <t>Prepared By:</t>
  </si>
  <si>
    <t>James Bond (exe</t>
  </si>
  <si>
    <t>XYZ Roofing Company —S</t>
  </si>
  <si>
    <t>555-123-4567 Paul Smith</t>
  </si>
  <si>
    <t>Jamesbond@xyzroofing.com August 29,2030</t>
  </si>
  <si>
    <t>Metal) Estimate Template -</t>
  </si>
  <si>
    <t>mages may bo exiffcct to copyright. Loam ier</t>
  </si>
  <si>
    <t>« &gt;» 6 @a</t>
  </si>
  <si>
    <t>,8 xX</t>
  </si>
  <si>
    <t>« &gt;» 6 @a",779,True,True,2025-10-25 00:14:30,2.0_enhanced</t>
  </si>
  <si>
    <t>IMG_1188.PNG,custody_screenshots\Photos-1-001 (2)\IMG_1188.PNG,Craig,Unknown,"10:55 all S 4)</t>
  </si>
  <si>
    <t>8 xX</t>
  </si>
  <si>
    <t>ROCEING ESTIMATE</t>
  </si>
  <si>
    <t>CS SSS Cec ee S cece teasata</t>
  </si>
  <si>
    <t>Ovitemer idommation Froperty nfeemonion</t>
  </si>
  <si>
    <t>ere 70808 Seren Aves 187 Ook Lore, Opie, Tx,</t>
  </si>
  <si>
    <t>TUSMonSiretanemwn CA Tyeeot oct tPached</t>
  </si>
  <si>
    <t>os Meco TAtgtdray Sangits</t>
  </si>
  <si>
    <t>Reet See PDO Sq ft</t>
  </si>
  <si>
    <t>Reploes the exttzcny def with new etpta’ shie'es ond repay’ any domoged Nechieg</t>
  </si>
  <si>
    <t>[Seicrigtion) G@ Ci ey</t>
  </si>
  <si>
    <t>a ce oo</t>
  </si>
  <si>
    <t>TaDaTORAOITE [3</t>
  </si>
  <si>
    <t>aioe] I</t>
  </si>
  <si>
    <t>kanncotes A edszoral rereten i + |jstee0 [3008</t>
  </si>
  <si>
    <t>“ueateloomaanciioneet [fd [isco isan</t>
  </si>
  <si>
    <t>Peyment héormation Doves Setremrter ta snes</t>
  </si>
  <si>
    <t>PoyrectDve Oat 3 Sepierrbee 25,2008 i</t>
  </si>
  <si>
    <t>Roprettmemeds — Credt¢ad nN ‘</t>
  </si>
  <si>
    <t>Attort Nano $Pectare Rooting</t>
  </si>
  <si>
    <t>TDA</t>
  </si>
  <si>
    <t>rane Dard Mortner</t>
  </si>
  <si>
    <t>rodrecastmpentemolcon 70-74-48 Ge teh POUL EIOREE CO</t>
  </si>
  <si>
    <t>Free Roof Estimate Templates -</t>
  </si>
  <si>
    <t>lmagesimay]belsubjeciitoxcopyrighiqleatn| More)</t>
  </si>
  <si>
    <t>——s</t>
  </si>
  <si>
    <t>vietal Root</t>
  </si>
  <si>
    <t>AQmctal costa companiss estinates</t>
  </si>
  <si>
    <t>AQmctal costa companiss estinates",788,True,False,2025-10-25 00:14:30,2.0_enhanced</t>
  </si>
  <si>
    <t>IMG_1189.PNG,custody_screenshots\Photos-1-001 (2)\IMG_1189.PNG,Craig,Unknown,"1088 ofl ap</t>
  </si>
  <si>
    <t>(@) 8 x&lt;</t>
  </si>
  <si>
    <t>| Tove LLETAL ROOFING PROPOSAL</t>
  </si>
  <si>
    <t>ALTE Bo ‘ 100] .</t>
  </si>
  <si>
    <t>10. ——</t>
  </si>
  <si>
    <t>METAL ROOF</t>
  </si>
  <si>
    <t>pia Pi —_ ype</t>
  </si>
  <si>
    <t>sme:</t>
  </si>
  <si>
    <t>—_ i hd Shee Pelt</t>
  </si>
  <si>
    <t>Ais ie</t>
  </si>
  <si>
    <t>Oh mre ee ie ory</t>
  </si>
  <si>
    <t>See ipo tea</t>
  </si>
  <si>
    <t>oe oa Ants</t>
  </si>
  <si>
    <t>S222 —</t>
  </si>
  <si>
    <t>| ia. EEE</t>
  </si>
  <si>
    <t>ATION Se</t>
  </si>
  <si>
    <t>CCC ee CAST ce oa</t>
  </si>
  <si>
    <t>| et eee</t>
  </si>
  <si>
    <t>Ort br beet wl how elk bebe bane’ ot ome</t>
  </si>
  <si>
    <t>fs ST rT</t>
  </si>
  <si>
    <t>4 mem: 90</t>
  </si>
  <si>
    <t>Metal Rooting Visit &gt;</t>
  </si>
  <si>
    <t>form</t>
  </si>
  <si>
    <t>mages may be to Lear Meare</t>
  </si>
  <si>
    <t>costing conpentcs eatinetes","1088 ofl ap</t>
  </si>
  <si>
    <t>costing conpentcs eatinetes",396,True,False,2025-10-25 00:14:30,2.0_enhanced</t>
  </si>
  <si>
    <t>IMG_1190.PNG,custody_screenshots\Photos-1-001 (2)\IMG_1190.PNG,Craig,Unknown,"10:57 all S 4)</t>
  </si>
  <si>
    <t>E&gt;) Resfiing contrast ©@ commen</t>
  </si>
  <si>
    <t>FAN poenion</t>
  </si>
  <si>
    <t>néons|</t>
  </si>
  <si>
    <t>He ae fort 9</t>
  </si>
  <si>
    <t>Toate 630</t>
  </si>
  <si>
    <t>dian BIE</t>
  </si>
  <si>
    <t>weeny Pe</t>
  </si>
  <si>
    <t>Essrvate Tonal 0.00</t>
  </si>
  <si>
    <t>Fre Deounloackisls Gute.</t>
  </si>
  <si>
    <t>Rociihig Gstinate Template =.</t>
  </si>
  <si>
    <t>ROOFING PROPOSAL</t>
  </si>
  <si>
    <t>: YOUR CONTA KAU</t>
  </si>
  <si>
    <t>Roof Repair neal</t>
  </si>
  <si>
    <t>Estimate Form a sass</t>
  </si>
  <si>
    <t>wala SURE COWLON</t>
  </si>
  <si>
    <t>Reslnomnes</t>
  </si>
  <si>
    <t>areata</t>
  </si>
  <si>
    <t>ors</t>
  </si>
  <si>
    <t>fen</t>
  </si>
  <si>
    <t>pone.</t>
  </si>
  <si>
    <t>Topi. WI</t>
  </si>
  <si>
    <t>emplatep ss</t>
  </si>
  <si>
    <t>Pefetsymiintstoc is</t>
  </si>
  <si>
    <t>Relatedisearches)</t>
  </si>
  <si>
    <t>ay A</t>
  </si>
  <si>
    <t>) = peyatieaite oot</t>
  </si>
  <si>
    <t>,E&gt;) Resfiing contrast ©@ commen</t>
  </si>
  <si>
    <t>€ &gt; (a)",389,True,False,2025-10-25 00:14:30,2.0_enhanced</t>
  </si>
  <si>
    <t>IMG_1191.PNG,custody_screenshots\Photos-1-001 (2)\IMG_1191.PNG,Craig,Unknown,"10-57 MS)</t>
  </si>
  <si>
    <t>S COMUTASE ©</t>
  </si>
  <si>
    <t>((= : \| &amp;</t>
  </si>
  <si>
    <t>(Blanktroonng —</t>
  </si>
  <si>
    <t>a \</t>
  </si>
  <si>
    <t>tre sil Peat treet</t>
  </si>
  <si>
    <t>— /</t>
  </si>
  <si>
    <t>featiteh fenton het</t>
  </si>
  <si>
    <t>Printalale == Se ca</t>
  </si>
  <si>
    <t>lee Met @</t>
  </si>
  <si>
    <t>g pal?</t>
  </si>
  <si>
    <t>XN 7</t>
  </si>
  <si>
    <t>» Resting Gstinate =.</t>
  </si>
  <si>
    <t>Pu</t>
  </si>
  <si>
    <t>PROPOSAL</t>
  </si>
  <si>
    <t>nates me | ESTIMATE fe</t>
  </si>
  <si>
    <t>ea eee</t>
  </si>
  <si>
    <t>aaa</t>
  </si>
  <si>
    <t>SS = |</t>
  </si>
  <si>
    <t>Rooting Estimate.</t>
  </si>
  <si>
    <t>Gisy With</t>
  </si>
  <si>
    <t>Te a</t>
  </si>
  <si>
    <t>73 00</t>
  </si>
  <si>
    <t>— 5 __ = Ragtiny Estimine</t>
  </si>
  <si>
    <t>. _ =</t>
  </si>
  <si>
    <t>~ — =</t>
  </si>
  <si>
    <t>te = =</t>
  </si>
  <si>
    <t>costing","10-57 MS)</t>
  </si>
  <si>
    <t>costing",335,True,False,2025-10-25 00:14:30,2.0_enhanced</t>
  </si>
  <si>
    <t>IMG_1192.PNG,custody_screenshots\Photos-1-001 (2)\IMG_1192.PNG,Craig,Unknown,"10:5% all S 4)</t>
  </si>
  <si>
    <t>C=) =) Ome</t>
  </si>
  <si>
    <t>Raohiny Eaimies</t>
  </si>
  <si>
    <t>a Nera</t>
  </si>
  <si>
    <t>Service Seni “af Se</t>
  </si>
  <si>
    <t>beat Copstiestont</t>
  </si>
  <si>
    <t>és</t>
  </si>
  <si>
    <t>eet ent</t>
  </si>
  <si>
    <t>gan ooo oo</t>
  </si>
  <si>
    <t>fda taralteicireacca</t>
  </si>
  <si>
    <t>Bo Rocihg Estinate..</t>
  </si>
  <si>
    <t>—£</t>
  </si>
  <si>
    <t>FOCHNG ESTUATETIMPLAIE,</t>
  </si>
  <si>
    <t>cqgiien Wemate</t>
  </si>
  <si>
    <t>LN ROOFING ESTIMATE</t>
  </si>
  <si>
    <t>2 COP eae karat rh</t>
  </si>
  <si>
    <t>rer WreraNAn</t>
  </si>
  <si>
    <t>Aansas Midna ang then, fe</t>
  </si>
  <si>
    <t>Terre int PAPE</t>
  </si>
  <si>
    <t>Vere Atcha Dron</t>
  </si>
  <si>
    <t>ution Labia hy</t>
  </si>
  <si>
    <t>Peed eR) tal mth Are det Wand wad bane ty Lannion Pi</t>
  </si>
  <si>
    <t>Rech Estimate Tanplte o</t>
  </si>
  <si>
    <t>‘123 Red Faved Gey, CHET</t>
  </si>
  <si>
    <t>pep pmamgpenenyn,</t>
  </si>
  <si>
    <t>Tousen</t>
  </si>
  <si>
    <t>atprimabletrootincyestimareyremplats</t>
  </si>
  <si>
    <t>,10:5% all S 4)</t>
  </si>
  <si>
    <t>atprimabletrootincyestimareyremplats",482,True,False,2025-10-25 00:14:30,2.0_enhanced</t>
  </si>
  <si>
    <t>IMG_1193.PNG,custody_screenshots\Photos-1-001 (2)\IMG_1193.PNG,Craig,Unknown,"10:57 cS i)</t>
  </si>
  <si>
    <t>Rocking Gonwast © seston) Q)atat ) Comme Commer</t>
  </si>
  <si>
    <t>(GB fattoss</t>
  </si>
  <si>
    <t>FreelRoofing|Estimate™s</t>
  </si>
  <si>
    <t>o~ ROOFING INVOICE</t>
  </si>
  <si>
    <t>pees = Sa — wen</t>
  </si>
  <si>
    <t>Senter ———</t>
  </si>
  <si>
    <t>ase ——— aie ———— =</t>
  </si>
  <si>
    <t>Nak pels pa nine Mae ardor fat Grad niga rane Tow</t>
  </si>
  <si>
    <t>ee ce AO</t>
  </si>
  <si>
    <t>RoofinglEstimatelborm 37am</t>
  </si>
  <si>
    <t>&lt;Conpacy Nur</t>
  </si>
  <si>
    <t>Related] scerches</t>
  </si>
  <si>
    <t>fai orintable rossi estate Complete</t>
  </si>
  <si>
    <t>—,</t>
  </si>
  <si>
    <t>,Rocking Gonwast © seston) Q)atat ) Comme Commer</t>
  </si>
  <si>
    <t>fai orintable rossi estate Complete",327,True,False,2025-10-25 00:14:30,2.0_enhanced</t>
  </si>
  <si>
    <t>IMG_1194.PNG,custody_screenshots\Photos-1-001 (2)\IMG_1194.PNG,Craig,Unknown,"10:57, oS</t>
  </si>
  <si>
    <t>Rookie) Contract © Seca )(Q) as) Comm Commer</t>
  </si>
  <si>
    <t>Roofing esti</t>
  </si>
  <si>
    <t>matetchecklist</t>
  </si>
  <si>
    <t>Fico Rosihg Estinete.. 4</t>
  </si>
  <si>
    <t>een Tmatctexample</t>
  </si>
  <si>
    <t>@wuee —_- Roofing Estimate = y,</t>
  </si>
  <si>
    <t>ar (Roofineplaces</t>
  </si>
  <si>
    <t>-=—— | ment cotinetia..</t>
  </si>
  <si>
    <t>Rect Estimate Tanplte..</t>
  </si>
  <si>
    <t>Your Company [owe</t>
  </si>
  <si>
    <t>Ripa (o</t>
  </si>
  <si>
    <t>Roofing|InvoicesLemplatey ws</t>
  </si>
  <si>
    <t>OQprixtehile aot estate Complete</t>
  </si>
  <si>
    <t>,Rookie) Contract © Seca )(Q) as) Comm Commer</t>
  </si>
  <si>
    <t>OQprixtehile aot estate Complete",329,True,False,2025-10-25 00:14:30,2.0_enhanced</t>
  </si>
  <si>
    <t>IMG_1209.PNG,custody_screenshots\Photos-1-001 (2)\IMG_1209.PNG,Craig,Unknown,"Wee, AVE! 4 AS</t>
  </si>
  <si>
    <t>ane</t>
  </si>
  <si>
    <t>us me Peas Pa</t>
  </si>
  <si>
    <t>eles</t>
  </si>
  <si>
    <t>INGE ie a</t>
  </si>
  <si>
    <t>a Se</t>
  </si>
  <si>
    <t>pe BS</t>
  </si>
  <si>
    <t>Tes &amp; = a</t>
  </si>
  <si>
    <t>oo ‘Ca ee</t>
  </si>
  <si>
    <t>SS a</t>
  </si>
  <si>
    <t>aS es</t>
  </si>
  <si>
    <t>es ac &gt; as</t>
  </si>
  <si>
    <t>ees Se SSS = eS</t>
  </si>
  <si>
    <t>es 5</t>
  </si>
  <si>
    <t>ae Soe</t>
  </si>
  <si>
    <t>3 Se</t>
  </si>
  <si>
    <t>SoS a eo</t>
  </si>
  <si>
    <t>eee ae</t>
  </si>
  <si>
    <t>Lees 28 SES SS</t>
  </si>
  <si>
    <t>Bae Ses — :</t>
  </si>
  <si>
    <t>a SN ees 3</t>
  </si>
  <si>
    <t>a Sees ee :</t>
  </si>
  <si>
    <t>oor eee:</t>
  </si>
  <si>
    <t>es cs</t>
  </si>
  <si>
    <t>co a</t>
  </si>
  <si>
    <t>ee x ;</t>
  </si>
  <si>
    <t>ae — eee</t>
  </si>
  <si>
    <t>BG</t>
  </si>
  <si>
    <t>—","Wee, AVE! 4 AS</t>
  </si>
  <si>
    <t>ae — eee",260,True,False,2025-10-25 00:14:30,2.0_enhanced</t>
  </si>
  <si>
    <t>IMG_1210.PNG,custody_screenshots\Photos-1-001 (2)\IMG_1210.PNG,Craig,Unknown,"ZAR POL</t>
  </si>
  <si>
    <t>A= BEAR</t>
  </si>
  <si>
    <t>a a ee 5</t>
  </si>
  <si>
    <t>Na Or</t>
  </si>
  <si>
    <t>tS A Mehr rah SS</t>
  </si>
  <si>
    <t>ae en ee ae</t>
  </si>
  <si>
    <t>ch SAN EA i ES ea</t>
  </si>
  <si>
    <t>Sa it ay i</t>
  </si>
  <si>
    <t>TN NS. Poh</t>
  </si>
  <si>
    <t>OS |</t>
  </si>
  <si>
    <t>Sea Mare</t>
  </si>
  <si>
    <t>Se ees Soe et</t>
  </si>
  <si>
    <t>neck Ren eR</t>
  </si>
  <si>
    <t>es eS ee</t>
  </si>
  <si>
    <t>ape SN eR</t>
  </si>
  <si>
    <t>Roe ee RRR</t>
  </si>
  <si>
    <t>i AN SP</t>
  </si>
  <si>
    <t>a) as</t>
  </si>
  <si>
    <t>IGS</t>
  </si>
  <si>
    <t>LOS ONT oe SURE CDS i</t>
  </si>
  <si>
    <t>se UST Raine ue","ZAR POL</t>
  </si>
  <si>
    <t>se UST Raine ue",263,True,False,2025-10-25 00:14:30,2.0_enhanced</t>
  </si>
  <si>
    <t>IMG_1211.PNG,custody_screenshots\Photos-1-001 (2)\IMG_1211.PNG,Craig,Unknown,"2 ie WD</t>
  </si>
  <si>
    <t>| bs 2</t>
  </si>
  <si>
    <t>SASSSN</t>
  </si>
  <si>
    <t>WEE ZZ SSS</t>
  </si>
  <si>
    <t>ee aa</t>
  </si>
  <si>
    <t>el fy BAA BS</t>
  </si>
  <si>
    <t>f ee aa</t>
  </si>
  <si>
    <t>eee eS</t>
  </si>
  <si>
    <t>SEY Se “fp SS</t>
  </si>
  <si>
    <t>ZG) ~ SS.</t>
  </si>
  <si>
    <t>A veal SSS Re</t>
  </si>
  <si>
    <t>38 —</t>
  </si>
  <si>
    <t>fe SS ae</t>
  </si>
  <si>
    <t>Wp 4</t>
  </si>
  <si>
    <t>NI Up AO NE</t>
  </si>
  <si>
    <t>al. pe wo","2 ie WD</t>
  </si>
  <si>
    <t>al. pe wo",145,True,False,2025-10-25 00:14:30,2.0_enhanced</t>
  </si>
  <si>
    <t>IMG_1212.PNG,custody_screenshots\Photos-1-001 (2)\IMG_1212.PNG,Craig,Unknown,\,,0,True,False,2025-10-25 00:14:30,2.0_enhanced</t>
  </si>
  <si>
    <t>IMG_1213.PNG,custody_screenshots\Photos-1-001 (2)\IMG_1213.PNG,Craig,Unknown,"7</t>
  </si>
  <si>
    <t>(ee</t>
  </si>
  <si>
    <t>wn SO Ae</t>
  </si>
  <si>
    <t>AY Wee","(ee</t>
  </si>
  <si>
    <t>AY Wee",19,True,False,2025-10-25 00:14:30,2.0_enhanced</t>
  </si>
  <si>
    <t>IMG_1214.PNG,custody_screenshots\Photos-1-001 (2)\IMG_1214.PNG,Craig,Unknown,"etn fh OW</t>
  </si>
  <si>
    <t>SOO SS ey wee</t>
  </si>
  <si>
    <t>SENN LP</t>
  </si>
  <si>
    <t>LE 3</t>
  </si>
  <si>
    <t>ee BY,</t>
  </si>
  <si>
    <t>OE ag (Dae</t>
  </si>
  <si>
    <t>CEE |</t>
  </si>
  <si>
    <t>ORL ie</t>
  </si>
  <si>
    <t>h</t>
  </si>
  <si>
    <t>ES as</t>
  </si>
  <si>
    <t>ee ze</t>
  </si>
  <si>
    <t>ae os Sea</t>
  </si>
  <si>
    <t>Si ET</t>
  </si>
  <si>
    <t>OG Ce = a</t>
  </si>
  <si>
    <t>Roe &lt;</t>
  </si>
  <si>
    <t>oo","etn fh OW</t>
  </si>
  <si>
    <t>Roe &lt;",150,True,False,2025-10-25 00:14:30,2.0_enhanced</t>
  </si>
  <si>
    <t>IMG_1215.PNG,custody_screenshots\Photos-1-001 (2)\IMG_1215.PNG,Craig,Unknown,"POR</t>
  </si>
  <si>
    <t>NY OO Bea</t>
  </si>
  <si>
    <t>at, rey wie</t>
  </si>
  <si>
    <t>NR Lat eh</t>
  </si>
  <si>
    <t>A os Ns</t>
  </si>
  <si>
    <t>eo?</t>
  </si>
  <si>
    <t>one BO pee tae “=F Bll</t>
  </si>
  <si>
    <t>“ha SS ane</t>
  </si>
  <si>
    <t>Ad , ce</t>
  </si>
  <si>
    <t>ee Cee</t>
  </si>
  <si>
    <t>NY |</t>
  </si>
  <si>
    <t>3 enn Tes A SN</t>
  </si>
  <si>
    <t>Gre eis ae</t>
  </si>
  <si>
    <t>Tas ar = ea</t>
  </si>
  <si>
    <t>S eS</t>
  </si>
  <si>
    <t>Soe ees sees ee</t>
  </si>
  <si>
    <t>lee</t>
  </si>
  <si>
    <t>Pon</t>
  </si>
  <si>
    <t>rape SARE</t>
  </si>
  <si>
    <t>ae Se:</t>
  </si>
  <si>
    <t>nit","POR</t>
  </si>
  <si>
    <t>nit",211,True,False,2025-10-25 00:14:30,2.0_enhanced</t>
  </si>
  <si>
    <t>IMG_1216.PNG,custody_screenshots\Photos-1-001 (2)\IMG_1216.PNG,Craig,Unknown,"SS See SSS</t>
  </si>
  <si>
    <t>ee Ue eS Gar</t>
  </si>
  <si>
    <t>oe FCG a</t>
  </si>
  <si>
    <t>OO RSS</t>
  </si>
  <si>
    <t>NSS Sw</t>
  </si>
  <si>
    <t>APRA RRS SRNR SSS</t>
  </si>
  <si>
    <t>ee SSS</t>
  </si>
  <si>
    <t>SS SR</t>
  </si>
  <si>
    <t>SSS ay</t>
  </si>
  <si>
    <t>ae RS TORS</t>
  </si>
  <si>
    <t>Soa xe</t>
  </si>
  <si>
    <t>oS SSS SANS</t>
  </si>
  <si>
    <t>UO Se</t>
  </si>
  <si>
    <t>— § =</t>
  </si>
  <si>
    <t>ya OS</t>
  </si>
  <si>
    <t>SEs</t>
  </si>
  <si>
    <t>ees oes</t>
  </si>
  <si>
    <t>pa RS</t>
  </si>
  <si>
    <t>RAN ERO Bs us</t>
  </si>
  <si>
    <t>git ae","SS See SSS</t>
  </si>
  <si>
    <t>git ae",173,True,False,2025-10-25 00:14:30,2.0_enhanced</t>
  </si>
  <si>
    <t>IMG_1217.PNG,custody_screenshots\Photos-1-001 (2)\IMG_1217.PNG,Craig,Unknown,"UY ee</t>
  </si>
  <si>
    <t>fy een Lp</t>
  </si>
  <si>
    <t>ste YE</t>
  </si>
  <si>
    <t>ASS, RY</t>
  </si>
  <si>
    <t>ES &gt; NST Nek.</t>
  </si>
  <si>
    <t>PNAS NAOH Cn.</t>
  </si>
  <si>
    <t>AGS</t>
  </si>
  <si>
    <t>ee SZ</t>
  </si>
  <si>
    <t>ASSN = ah. SS</t>
  </si>
  <si>
    <t>SS NSS NG. ONES aN ren =</t>
  </si>
  <si>
    <t>Se OK ES</t>
  </si>
  <si>
    <t>SQN SAN, aN fos</t>
  </si>
  <si>
    <t>Se Ca eee Oya Sea</t>
  </si>
  <si>
    <t>Ween Se Ss</t>
  </si>
  <si>
    <t>te AS 2 ENTE RIMES AS</t>
  </si>
  <si>
    <t>eS Co EN Zs x</t>
  </si>
  <si>
    <t>ORES aR EER TA</t>
  </si>
  <si>
    <t>ENCE ANS</t>
  </si>
  <si>
    <t>ee YE SONY</t>
  </si>
  <si>
    <t>ee SASSY NAN</t>
  </si>
  <si>
    <t>ee KEY</t>
  </si>
  <si>
    <t>2 oe ee ee ee</t>
  </si>
  <si>
    <t>ea ES</t>
  </si>
  <si>
    <t>es ee gs</t>
  </si>
  <si>
    <t>eR fe</t>
  </si>
  <si>
    <t>oe Wey oe</t>
  </si>
  <si>
    <t>SEC</t>
  </si>
  <si>
    <t>ee Saas ee</t>
  </si>
  <si>
    <t>ees I</t>
  </si>
  <si>
    <t>EUR ES</t>
  </si>
  <si>
    <t>ORS</t>
  </si>
  <si>
    <t>ea","UY ee</t>
  </si>
  <si>
    <t>ORS",342,True,False,2025-10-25 00:14:30,2.0_enhanced</t>
  </si>
  <si>
    <t>IMG_1218.PNG,custody_screenshots\Photos-1-001 (2)\IMG_1218.PNG,Craig,Unknown,"=f CN cic a</t>
  </si>
  <si>
    <t>oO WN SEER</t>
  </si>
  <si>
    <t>a ae ond oe MY i</t>
  </si>
  <si>
    <t>Gs</t>
  </si>
  <si>
    <t>SSE SEQ</t>
  </si>
  <si>
    <t>We |</t>
  </si>
  <si>
    <t>UREN BS ~ 2</t>
  </si>
  <si>
    <t>a ss</t>
  </si>
  <si>
    <t>yee SEAS SSS Ste</t>
  </si>
  <si>
    <t>CE</t>
  </si>
  <si>
    <t>SSS SSN</t>
  </si>
  <si>
    <t>ES = 2</t>
  </si>
  <si>
    <t>Se Se</t>
  </si>
  <si>
    <t>Ne AS</t>
  </si>
  <si>
    <t>oa SS CG</t>
  </si>
  <si>
    <t>ee ae x</t>
  </si>
  <si>
    <t>Se Seay</t>
  </si>
  <si>
    <t>ee SR CE a Ror","=f CN cic a</t>
  </si>
  <si>
    <t>ee SR CE a Ror",176,True,False,2025-10-25 00:14:30,2.0_enhanced</t>
  </si>
  <si>
    <t>IMG_1219.PNG,custody_screenshots\Photos-1-001 (2)\IMG_1219.PNG,Craig,Unknown,"SS 7 = . SE</t>
  </si>
  <si>
    <t>va ew</t>
  </si>
  <si>
    <t>Qe ter</t>
  </si>
  <si>
    <t>ee Sa</t>
  </si>
  <si>
    <t>— Y@ =~ .</t>
  </si>
  <si>
    <t>iy eins</t>
  </si>
  <si>
    <t>PRS Das</t>
  </si>
  <si>
    <t>Say RE oP :</t>
  </si>
  <si>
    <t>(2h RSS</t>
  </si>
  <si>
    <t>Gog Re. Loa &gt; aoe t f</t>
  </si>
  <si>
    <t>FO gt hy Bo 3</t>
  </si>
  <si>
    <t>Ge UE BO ph gt</t>
  </si>
  <si>
    <t>wl ALE</t>
  </si>
  <si>
    <t>a DSS</t>
  </si>
  <si>
    <t>eS a</t>
  </si>
  <si>
    <t>Haye</t>
  </si>
  <si>
    <t>eee","SS 7 = . SE</t>
  </si>
  <si>
    <t>eee",173,True,False,2025-10-25 00:14:30,2.0_enhanced</t>
  </si>
  <si>
    <t>IMG_1220.PNG,custody_screenshots\Photos-1-001 (2)\IMG_1220.PNG,Craig,Unknown,"PATH</t>
  </si>
  <si>
    <t>PAS ee</t>
  </si>
  <si>
    <t>VO ahs x a vt</t>
  </si>
  <si>
    <t>Wa Gh ca eae</t>
  </si>
  <si>
    <t>EN Me Si ees ass</t>
  </si>
  <si>
    <t>Me Soe hea</t>
  </si>
  <si>
    <t>oo eee</t>
  </si>
  <si>
    <t>3 NIN oe</t>
  </si>
  <si>
    <t>a | \ Bel Pe</t>
  </si>
  <si>
    <t>IG SO</t>
  </si>
  <si>
    <t>ELIS, eS WN th WAS</t>
  </si>
  <si>
    <t>yf \ WN a) ES</t>
  </si>
  <si>
    <t>SION,</t>
  </si>
  <si>
    <t>FO DN EEE</t>
  </si>
  <si>
    <t>SAY)</t>
  </si>
  <si>
    <t>ERS SN af</t>
  </si>
  <si>
    <t>Re ms</t>
  </si>
  <si>
    <t>are ea</t>
  </si>
  <si>
    <t>ee pare aes</t>
  </si>
  <si>
    <t>Siok</t>
  </si>
  <si>
    <t>ee ae</t>
  </si>
  <si>
    <t>ce","PATH</t>
  </si>
  <si>
    <t>ee ae",210,True,False,2025-10-25 00:14:30,2.0_enhanced</t>
  </si>
  <si>
    <t>IMG_1237(1).PNG,custody_screenshots\Photos-1-001 (2)\IMG_1237(1).PNG,Craig,Unknown,"\ Gy (Crap</t>
  </si>
  <si>
    <t>ar Sp WY</t>
  </si>
  <si>
    <t>Voy OO AY ‘ny</t>
  </si>
  <si>
    <t>egy? ee AN</t>
  </si>
  <si>
    <t>Sel</t>
  </si>
  <si>
    <t>S| PR</t>
  </si>
  <si>
    <t>ae ey as ak</t>
  </si>
  <si>
    <t>A RS Gay Ma es</t>
  </si>
  <si>
    <t>ee Rese</t>
  </si>
  <si>
    <t>Ak eee Ps ten</t>
  </si>
  <si>
    <t>| ea</t>
  </si>
  <si>
    <t>\ a “he</t>
  </si>
  <si>
    <t>| BAT ered aa ee.</t>
  </si>
  <si>
    <t>ah ) Ae 7</t>
  </si>
  <si>
    <t>| Os Bis","\ Gy (Crap</t>
  </si>
  <si>
    <t>| Os Bis",153,True,False,2025-10-25 00:14:30,2.0_enhanced</t>
  </si>
  <si>
    <t>IMG_1237.PNG,custody_screenshots\Photos-1-001 (2)\IMG_1237.PNG,Craig,Unknown,"A ey A gat of ee ere PL Cork SIRS Crop eee</t>
  </si>
  <si>
    <t>BA ep, Saag SY / Bago se “ee</t>
  </si>
  <si>
    <t>re IP SS ee es</t>
  </si>
  <si>
    <t>an Rigs</t>
  </si>
  <si>
    <t>a Rh</t>
  </si>
  <si>
    <t>dd</t>
  </si>
  <si>
    <t>Nees) ee Pe</t>
  </si>
  <si>
    <t>bh Bog</t>
  </si>
  <si>
    <t>ep Ve io eR</t>
  </si>
  <si>
    <t>A Ne</t>
  </si>
  <si>
    <t>we A ret pes</t>
  </si>
  <si>
    <t>at RE SBR. 3 2 yee:</t>
  </si>
  <si>
    <t>A RARE RRA eS</t>
  </si>
  <si>
    <t>\ a AO SESS</t>
  </si>
  <si>
    <t>SE eS</t>
  </si>
  <si>
    <t>AE ee","A ey A gat of ee ere PL Cork SIRS Crop eee</t>
  </si>
  <si>
    <t>AE ee",225,True,False,2025-10-25 00:14:30,2.0_enhanced</t>
  </si>
  <si>
    <t>IMG_1238.PNG,custody_screenshots\Photos-1-001 (2)\IMG_1238.PNG,Craig,Unknown,"=</t>
  </si>
  <si>
    <t>ag RN</t>
  </si>
  <si>
    <t>BS SS RES. ~</t>
  </si>
  <si>
    <t>SK ~ nip</t>
  </si>
  <si>
    <t>SKS ba ge</t>
  </si>
  <si>
    <t>RUS sak</t>
  </si>
  <si>
    <t>SOS SS</t>
  </si>
  <si>
    <t>Su</t>
  </si>
  <si>
    <t>BESS RNG Tae</t>
  </si>
  <si>
    <t>HENS SERS IS SSSA j 4)</t>
  </si>
  <si>
    <t>oS SESS</t>
  </si>
  <si>
    <t>OSs SSS EG:</t>
  </si>
  <si>
    <t>SES ee Se Rae</t>
  </si>
  <si>
    <t>— oe |</t>
  </si>
  <si>
    <t>2 .</t>
  </si>
  <si>
    <t>eh tre =</t>
  </si>
  <si>
    <t>x on re EN","ag RN</t>
  </si>
  <si>
    <t>x on re EN",185,True,False,2025-10-25 00:14:30,2.0_enhanced</t>
  </si>
  <si>
    <t>IMG_1239.PNG,custody_screenshots\Photos-1-001 (2)\IMG_1239.PNG,Craig,Unknown,"cS 42)</t>
  </si>
  <si>
    <t>OMessenger</t>
  </si>
  <si>
    <t>Wee ‘i a ae ESS y ae</t>
  </si>
  <si>
    <t>| N ve /, Hy cS yy</t>
  </si>
  <si>
    <t>TY = WS ee Wy</t>
  </si>
  <si>
    <t>AN SOO</t>
  </si>
  <si>
    <t>Aa CS</t>
  </si>
  <si>
    <t>f ENV USO</t>
  </si>
  <si>
    <t>is es</t>
  </si>
  <si>
    <t>UD</t>
  </si>
  <si>
    <t>it Vi, Tre</t>
  </si>
  <si>
    <t>Bee | (ae Se</t>
  </si>
  <si>
    <t>A es ; /</t>
  </si>
  <si>
    <t>Cue</t>
  </si>
  <si>
    <t>Sie ae ee</t>
  </si>
  <si>
    <t>OREN oo</t>
  </si>
  <si>
    <t>—","cS 42)</t>
  </si>
  <si>
    <t>OREN oo",159,True,False,2025-10-25 00:14:30,2.0_enhanced</t>
  </si>
  <si>
    <t>IMG_1240(1).PNG,custody_screenshots\Photos-1-001 (2)\IMG_1240(1).PNG,Craig,Unknown,"a</t>
  </si>
  <si>
    <t>‘ ae ~~ “9 '</t>
  </si>
  <si>
    <t># 3</t>
  </si>
  <si>
    <t>wy Pa ; a</t>
  </si>
  <si>
    <t>mn</t>
  </si>
  <si>
    <t>ooo","‘ ae ~~ “9 '</t>
  </si>
  <si>
    <t>ooo",34,True,False,2025-10-25 00:14:30,2.0_enhanced</t>
  </si>
  <si>
    <t>IMG_1240.PNG,custody_screenshots\Photos-1-001 (2)\IMG_1240.PNG,Craig,Unknown,"—</t>
  </si>
  <si>
    <t>we fr</t>
  </si>
  <si>
    <t>GE ey pt</t>
  </si>
  <si>
    <t>¥ ae</t>
  </si>
  <si>
    <t>la Myer f vi</t>
  </si>
  <si>
    <t>a we a ao</t>
  </si>
  <si>
    <t>a“ ee</t>
  </si>
  <si>
    <t>rs Pall","PES</t>
  </si>
  <si>
    <t>rs Pall",60,True,False,2025-10-25 00:14:30,2.0_enhanced</t>
  </si>
  <si>
    <t>IMG_1241(1).PNG,custody_screenshots\Photos-1-001 (2)\IMG_1241(1).PNG,Craig,Unknown,"°</t>
  </si>
  <si>
    <t>| — ap iy é</t>
  </si>
  <si>
    <t>. d 4</t>
  </si>
  <si>
    <t>w ;</t>
  </si>
  <si>
    <t>hy","ete</t>
  </si>
  <si>
    <t>w ;",25,True,False,2025-10-25 00:14:30,2.0_enhanced</t>
  </si>
  <si>
    <t>IMG_1241.PNG,custody_screenshots\Photos-1-001 (2)\IMG_1241.PNG,Craig,Unknown,". °</t>
  </si>
  <si>
    <t>Ba</t>
  </si>
  <si>
    <t>“a + 4</t>
  </si>
  <si>
    <t>b.</t>
  </si>
  <si>
    <t>| 2 {ys f</t>
  </si>
  <si>
    <t>\ ‘ : if</t>
  </si>
  <si>
    <t>: f a","“a + 4</t>
  </si>
  <si>
    <t>: f a",31,True,False,2025-10-25 00:14:30,2.0_enhanced</t>
  </si>
  <si>
    <t>IMG_1244.PNG,custody_screenshots\Photos-1-001 (2)\IMG_1244.PNG,Craig,Unknown,"G</t>
  </si>
  <si>
    <t>ca © eel 4</t>
  </si>
  <si>
    <t>RD we wy Apply,</t>
  </si>
  <si>
    <t>a.</t>
  </si>
  <si>
    <t>aN Ce</t>
  </si>
  <si>
    <t>WIM eS</t>
  </si>
  <si>
    <t>MM</t>
  </si>
  <si>
    <t>ae 2S</t>
  </si>
  <si>
    <t>ene ee</t>
  </si>
  <si>
    <t>Batt Gus) nny E</t>
  </si>
  <si>
    <t>ec] FORE ear” | ""| ea</t>
  </si>
  <si>
    <t>| A A a</t>
  </si>
  <si>
    <t>Si ii</t>
  </si>
  <si>
    <t>| Wl SLVR? go</t>
  </si>
  <si>
    <t>ELUR</t>
  </si>
  <si>
    <t>ew GOR ASS</t>
  </si>
  <si>
    <t>—","ca © eel 4</t>
  </si>
  <si>
    <t>ew GOR ASS",144,True,False,2025-10-25 00:14:30,2.0_enhanced</t>
  </si>
  <si>
    <t>IMG_1245.PNG,custody_screenshots\Photos-1-001 (2)\IMG_1245.PNG,Craig,Unknown,"OS NEE</t>
  </si>
  <si>
    <t>IMG_1254.PNG,custody_screenshots\Photos-1-001 (2)\IMG_1254.PNG,Craig,Unknown,"a)</t>
  </si>
  <si>
    <t>Frickay, Wey 2</t>
  </si>
  <si>
    <t>col on (8a)</t>
  </si>
  <si>
    <t>,col on (8a),11,True,False,2025-10-25 00:14:30,2.0_enhanced
IMG_1266.PNG,custody_screenshots\Photos-1-001 (2)\IMG_1266.PNG,Craig,Unknown,°</t>
  </si>
  <si>
    <t>IMG_1276(1).PNG,custody_screenshots\Photos-1-001 (2)\IMG_1276(1).PNG,Craig,Unknown,"REL 8:28 Ny el Sed | ot] 3G</t>
  </si>
  <si>
    <t>&gt; Photos . Collections Sas * Search i</t>
  </si>
  <si>
    <t>| x | NISL 4 } | INSEL uN NY</t>
  </si>
  <si>
    <t>-","REL 8:28 Ny el Sed | ot] 3G</t>
  </si>
  <si>
    <t>| x | NISL 4 } | INSEL uN NY",94,True,False,2025-10-25 00:14:30,2.0_enhanced</t>
  </si>
  <si>
    <t>IMG_1276.PNG,custody_screenshots\Photos-1-001 (2)\IMG_1276.PNG,Craig,Unknown,"ay, is ; {phy 8:28 2 Photos « ’ / = Collections SE fh || ay, 6 \ an ae / Search all oo 3G Wa</t>
  </si>
  <si>
    <t>SEN can OG TSA</t>
  </si>
  <si>
    <t>We FRM] fH | Us ES Ll LET ip i</t>
  </si>
  <si>
    <t>Ts IK NBN 7 22 Wa, lS</t>
  </si>
  <si>
    <t>. ( | aw ty |","ay, is ; {phy 8:28 2 Photos « ’ / = Collections SE fh ay, 6 \ an ae / Search all oo 3G Wa</t>
  </si>
  <si>
    <t>. ( | aw ty |",171,True,False,2025-10-25 00:14:30,2.0_enhanced</t>
  </si>
  <si>
    <t>IMG_1277.PNG,custody_screenshots\Photos-1-001 (2)\IMG_1277.PNG,Craig,Unknown,"°</t>
  </si>
  <si>
    <t>oc seo)</t>
  </si>
  <si>
    <t>&lt; Be oc</t>
  </si>
  <si>
    <t>pat Se =</t>
  </si>
  <si>
    <t>SS PAUL'S</t>
  </si>
  <si>
    <t>oorine</t>
  </si>
  <si>
    <t>ot lg 506 271 4162</t>
  </si>
  <si>
    <t>Zz |) ROOF REPAIR</t>
  </si>
  <si>
    <t>La Go</t>
  </si>
  <si>
    <t>ae oS Get urgent roof fixes with our expert</t>
  </si>
  <si>
    <t>team. Call now and repair your roof fast!</t>
  </si>
  <si>
    <t>° for</t>
  </si>
  <si>
    <t>\ o Installation of Tarps and</t>
  </si>
  <si>
    <t>aya,</t>
  </si>
  <si>
    <t>es i, ° Applying repairs to</t>
  </si>
  <si>
    <t>| cane come Call, Text or Email us today!</t>
  </si>
  <si>
    <t>ES ce a</t>
  </si>
  <si>
    <t>FY.</t>
  </si>
  <si>
    <t>aie NN paul@pauisroofing.pro</t>
  </si>
  <si>
    <t>7 is ye</t>
  </si>
  <si>
    <t>Set AY Copy tae</t>
  </si>
  <si>
    <t>—","oc seo)</t>
  </si>
  <si>
    <t>Share) Edit Lens",363,True,False,2025-10-25 00:14:30,2.0_enhanced</t>
  </si>
  <si>
    <t>IMG_1284.PNG,custody_screenshots\Photos-1-001 (2)\IMG_1284.PNG,Craig,Unknown,"10:0 36%) ‘</t>
  </si>
  <si>
    <t>IMG_1285.PNG,custody_screenshots\Photos-1-001 (2)\IMG_1285.PNG,Craig,Unknown,"BEST SHOT</t>
  </si>
  <si>
    <t>SHINGLES3</t>
  </si>
  <si>
    <t>IS HERE. «|</t>
  </si>
  <si>
    <t>,BEST SHOT</t>
  </si>
  <si>
    <t>IS HERE. «|",39,True,False,2025-10-25 00:14:30,2.0_enhanced</t>
  </si>
  <si>
    <t>IMG_1287.PNG,custody_screenshots\Photos-1-001 (2)\IMG_1287.PNG,Craig,Unknown,"eee o&gt; oe Chae Chae Chae Chae Chae Chae Chae es” 29 29 29 29 mobile mobile FaceTime &amp; &amp; FaceTime @ @ @ mobile mobile FaceTime FaceTime FaceTime Video Video Video Video Video Yesterda Yesterda Yesterda Yesterda Yesterda Yesterday Yesterda Yesterda Thursday ool) LTE ¥@ @ @ @ @ @ @ @ @ GE)</t>
  </si>
  <si>
    <t>IMG_1304(1).PNG,custody_screenshots\Photos-1-001 (2)\IMG_1304(1).PNG,Craig,Unknown,"°</t>
  </si>
  <si>
    <t>Ny % a :</t>
  </si>
  <si>
    <t>ate, 3 a ot</t>
  </si>
  <si>
    <t>oN re a</t>
  </si>
  <si>
    <t>ome cal Gare ONE a</t>
  </si>
  <si>
    <t>S Se bY ony How aes</t>
  </si>
  <si>
    <t>&lt; ’ ae Ce</t>
  </si>
  <si>
    <t>\ Vie Se es</t>
  </si>
  <si>
    <t>RS ies: Be ee</t>
  </si>
  <si>
    <t>» a ley</t>
  </si>
  <si>
    <t>axe ae</t>
  </si>
  <si>
    <t>Ee &gt;I = f os</t>
  </si>
  <si>
    <t>Hy ¥ Be</t>
  </si>
  <si>
    <t>4 Ce ge</t>
  </si>
  <si>
    <t>ae aes oa — IES :</t>
  </si>
  <si>
    <t>\ a Se</t>
  </si>
  <si>
    <t>Ce as leet oe oS eee</t>
  </si>
  <si>
    <t>pana ae &gt; = Bi</t>
  </si>
  <si>
    <t>a ae tn 2 a) a ON, .</t>
  </si>
  <si>
    <t>ap, \</t>
  </si>
  <si>
    <t>ee -</t>
  </si>
  <si>
    <t>SE Re = ha</t>
  </si>
  <si>
    <t>EASES {fot \ INS.</t>
  </si>
  <si>
    <t>ca eo is</t>
  </si>
  <si>
    <t>toy eS:","Ny % a :</t>
  </si>
  <si>
    <t>toy eS:",316,True,False,2025-10-25 00:14:30,2.0_enhanced</t>
  </si>
  <si>
    <t>IMG_1304.PNG,custody_screenshots\Photos-1-001 (2)\IMG_1304.PNG,Craig,Unknown,"3 Lf [a te UN ate eee ae lens ° ee Se ¢ 4 aa \</t>
  </si>
  <si>
    <t>aan Joe ae ENE Sey Sr NR ae ees</t>
  </si>
  <si>
    <t>Ses USS eter a me RS SNe eS 4 T</t>
  </si>
  <si>
    <t>Pe a ain</t>
  </si>
  <si>
    <t>eS ORS sf A</t>
  </si>
  <si>
    <t>2 og oe ae</t>
  </si>
  <si>
    <t>Da ae ee uf Ce, lhe SE</t>
  </si>
  <si>
    <t>ae ex Vee | YN 4 Oe = yous Ser gh ree</t>
  </si>
  <si>
    <t>aii ES. a</t>
  </si>
  <si>
    <t>It * + Fee: aie a</t>
  </si>
  <si>
    <t>eee","3 Lf [a te UN ate eee ae lens ° ee Se ¢ 4 aa \</t>
  </si>
  <si>
    <t>eee",247,True,False,2025-10-25 00:14:30,2.0_enhanced</t>
  </si>
  <si>
    <t>IMG_1305(1).PNG,custody_screenshots\Photos-1-001 (2)\IMG_1305(1).PNG,Craig,Unknown,"°</t>
  </si>
  <si>
    <t>ce |</t>
  </si>
  <si>
    <t>f al</t>
  </si>
  <si>
    <t>ba fe</t>
  </si>
  <si>
    <t>Ny ee</t>
  </si>
  <si>
    <t>ad ‘ ie ""oe NG Wee cate</t>
  </si>
  <si>
    <t>OES ee oe</t>
  </si>
  <si>
    <t>eee ea</t>
  </si>
  <si>
    <t>SCN eS</t>
  </si>
  <si>
    <t>Pe (BQ</t>
  </si>
  <si>
    <t>: BE AES Guts Le</t>
  </si>
  <si>
    <t>ds Wes aes</t>
  </si>
  <si>
    <t>Ee G3</t>
  </si>
  <si>
    <t>ar &lt;4 heh x eis</t>
  </si>
  <si>
    <t>ee a :</t>
  </si>
  <si>
    <t>Wee ee I ee ae</t>
  </si>
  <si>
    <t>IN Seer</t>
  </si>
  <si>
    <t>&gt; af</t>
  </si>
  <si>
    <t>: ew A x</t>
  </si>
  <si>
    <t>ag er. . Nf ae 5 gus {&gt;</t>
  </si>
  <si>
    <t>Bie. Fig cand ho ra</t>
  </si>
  <si>
    <t>aes ei eS Say</t>
  </si>
  <si>
    <t>eee 4 oe, AS i, .</t>
  </si>
  <si>
    <t>SN \ lien meek</t>
  </si>
  <si>
    <t>SS Sr CS ors</t>
  </si>
  <si>
    <t>NaS Bs,</t>
  </si>
  <si>
    <t>mY","ce |</t>
  </si>
  <si>
    <t>NaS Bs,",292,True,False,2025-10-25 00:14:30,2.0_enhanced</t>
  </si>
  <si>
    <t>IMG_1305.PNG,custody_screenshots\Photos-1-001 (2)\IMG_1305.PNG,Craig,Unknown,"Re Sr"" / I “eee fe)</t>
  </si>
  <si>
    <t>meg, } Ty er</t>
  </si>
  <si>
    <t>sf aie TEN NG 1 (SE ej oh fe</t>
  </si>
  <si>
    <t>| ae ote, ee, ye NBL SRE SNS a</t>
  </si>
  <si>
    <t>SS a ES So Oe Ba fia fs My</t>
  </si>
  <si>
    <t>Sy SE No | eet AS</t>
  </si>
  <si>
    <t>Pa ee eee | BON</t>
  </si>
  <si>
    <t>pe | ne re</t>
  </si>
  <si>
    <t>to ee TQS co wre a a iA</t>
  </si>
  <si>
    <t>EE wt Pe i hy A</t>
  </si>
  <si>
    <t>eee iw 2] ENR Oe BE: A SAAS Soe!</t>
  </si>
  <si>
    <t>REN Sail lt a ee eee ts Uy:</t>
  </si>
  <si>
    <t>eh Pees</t>
  </si>
  <si>
    <t>oe A NG</t>
  </si>
  <si>
    <t>NE d BRB SA ER epee</t>
  </si>
  <si>
    <t>DGC</t>
  </si>
  <si>
    <t>BSS Zee</t>
  </si>
  <si>
    <t>5) tee Se</t>
  </si>
  <si>
    <t>EAN oe</t>
  </si>
  <si>
    <t>ge [Nis</t>
  </si>
  <si>
    <t>Ree: agf","Re Sr"" / I “eee fe)</t>
  </si>
  <si>
    <t>Ree: agf",347,True,False,2025-10-25 00:14:30,2.0_enhanced</t>
  </si>
  <si>
    <t>IMG_1306(1).PNG,custody_screenshots\Photos-1-001 (2)\IMG_1306(1).PNG,Craig,Unknown,"°</t>
  </si>
  <si>
    <t>yk</t>
  </si>
  <si>
    <t>N kk</t>
  </si>
  <si>
    <t>wee ae eS ieee &amp;</t>
  </si>
  <si>
    <t>Lo Re oe</t>
  </si>
  <si>
    <t>NS ey =</t>
  </si>
  <si>
    <t>Bee oe ey</t>
  </si>
  <si>
    <t>aN RE od</t>
  </si>
  <si>
    <t>ey ee ae</t>
  </si>
  <si>
    <t>os | Ey</t>
  </si>
  <si>
    <t>Eee See |</t>
  </si>
  <si>
    <t>ee Se aig.</t>
  </si>
  <si>
    <t>ean 5</t>
  </si>
  <si>
    <t>\ f</t>
  </si>
  <si>
    <t>Se \ IVE</t>
  </si>
  <si>
    <t>we al - oe</t>
  </si>
  <si>
    <t>BRN i ipa</t>
  </si>
  <si>
    <t>ie ae Pie: 5</t>
  </si>
  <si>
    <t>ew CNY</t>
  </si>
  <si>
    <t>air By tN ANY</t>
  </si>
  <si>
    <t>ec ane THR ONY CME ESN</t>
  </si>
  <si>
    <t>SEY Sek TAR</t>
  </si>
  <si>
    <t>Sane i ~</t>
  </si>
  <si>
    <t>on ~</t>
  </si>
  <si>
    <t>Se eee ld eal, es al ——</t>
  </si>
  <si>
    <t>cal lee Sst)</t>
  </si>
  <si>
    <t>aa SP</t>
  </si>
  <si>
    <t>a eee See a</t>
  </si>
  <si>
    <t>NEE ene</t>
  </si>
  <si>
    <t>alt =</t>
  </si>
  <si>
    <t>ere ae zm Fe. 12</t>
  </si>
  <si>
    <t>~ SES, a","N kk</t>
  </si>
  <si>
    <t>~ SES, a",313,True,False,2025-10-25 00:14:30,2.0_enhanced</t>
  </si>
  <si>
    <t>IMG_1306.PNG,custody_screenshots\Photos-1-001 (2)\IMG_1306.PNG,Craig,Unknown,"N wets S &gt; uN k</t>
  </si>
  <si>
    <t>ott = a a aoe AU { Pind</t>
  </si>
  <si>
    <t>S 3 SS iE</t>
  </si>
  <si>
    <t>Ri 2 :</t>
  </si>
  <si>
    <t>af ae i :</t>
  </si>
  <si>
    <t>ati ae -</t>
  </si>
  <si>
    <t>See ANZ eet reac SAN a. =</t>
  </si>
  <si>
    <t>ee Ha | ane ee a oy, ” =</t>
  </si>
  <si>
    <t>tee Sa a ae A . \ el</t>
  </si>
  <si>
    <t>Ae ak cess sons</t>
  </si>
  <si>
    <t>en Lent, BE</t>
  </si>
  <si>
    <t>af Hea ey</t>
  </si>
  <si>
    <t>af, Be 0</t>
  </si>
  <si>
    <t>er al</t>
  </si>
  <si>
    <t>&amp; =","N wets S &gt; uN k</t>
  </si>
  <si>
    <t>er al",217,True,False,2025-10-25 00:14:30,2.0_enhanced</t>
  </si>
  <si>
    <t>IMG_1307(1).PNG,custody_screenshots\Photos-1-001 (2)\IMG_1307(1).PNG,Craig,Unknown,"°</t>
  </si>
  <si>
    <t>Sie</t>
  </si>
  <si>
    <t>te thy SO ee</t>
  </si>
  <si>
    <t>me ee</t>
  </si>
  <si>
    <t>ee aS</t>
  </si>
  <si>
    <t>Nee es</t>
  </si>
  <si>
    <t>oD es</t>
  </si>
  <si>
    <t>us SS og</t>
  </si>
  <si>
    <t>Aes</t>
  </si>
  <si>
    <t>Bs a</t>
  </si>
  <si>
    <t>SU er 7 ee</t>
  </si>
  <si>
    <t>Ne 7</t>
  </si>
  <si>
    <t>ae ae ma? ae a</t>
  </si>
  <si>
    <t>Bee</t>
  </si>
  <si>
    <t>BO, 2 pat ae</t>
  </si>
  <si>
    <t>oe ek as</t>
  </si>
  <si>
    <t>Sh</t>
  </si>
  <si>
    <t>el CURR Cre [ORS</t>
  </si>
  <si>
    <t>Oe Se</t>
  </si>
  <si>
    <t>: sion :</t>
  </si>
  <si>
    <t>eset rf</t>
  </si>
  <si>
    <t>ee (ke</t>
  </si>
  <si>
    <t>aR | Wan Me SR =</t>
  </si>
  <si>
    <t>eel ese) be</t>
  </si>
  <si>
    <t>RE. SOON pM</t>
  </si>
  <si>
    <t>AES ree</t>
  </si>
  <si>
    <t>ENE","Sie</t>
  </si>
  <si>
    <t>ENE",238,True,False,2025-10-25 00:14:30,2.0_enhanced</t>
  </si>
  <si>
    <t>IMG_1307.PNG,custody_screenshots\Photos-1-001 (2)\IMG_1307.PNG,Craig,Unknown,"gee.</t>
  </si>
  <si>
    <t>a ‘</t>
  </si>
  <si>
    <t>Eh pee RAN</t>
  </si>
  <si>
    <t>oe. eo \ SS</t>
  </si>
  <si>
    <t>Rae ae SA tice \ a</t>
  </si>
  <si>
    <t>See Bi »</t>
  </si>
  <si>
    <t>eee 2 ASS</t>
  </si>
  <si>
    <t>rr oN</t>
  </si>
  <si>
    <t>SOD = ieee ee &gt;|</t>
  </si>
  <si>
    <t>PR ee</t>
  </si>
  <si>
    <t>Pee iy, a</t>
  </si>
  <si>
    <t>ine a S SR</t>
  </si>
  <si>
    <t>IS</t>
  </si>
  <si>
    <t>PR Sse</t>
  </si>
  <si>
    <t>SS SEN eI rite ee eS</t>
  </si>
  <si>
    <t>A es _| cali</t>
  </si>
  <si>
    <t>AG ee an</t>
  </si>
  <si>
    <t>fo A</t>
  </si>
  <si>
    <t>ee Oe</t>
  </si>
  <si>
    <t>ee Oe",180,True,False,2025-10-25 00:14:30,2.0_enhanced</t>
  </si>
  <si>
    <t>IMG_1308(1).PNG,custody_screenshots\Photos-1-001 (2)\IMG_1308(1).PNG,Craig,Unknown,"ew eds Se ae oy ie ° io ON Z</t>
  </si>
  <si>
    <t>VEN OE eee aes feo pl aw, NA.</t>
  </si>
  <si>
    <t>ee . ee fn, es 5</t>
  </si>
  <si>
    <t>At sh tin Wee</t>
  </si>
  <si>
    <t>ik SES Bee SI ee ee A a CS ere</t>
  </si>
  <si>
    <t>ENN) 1S eC id ees. “ee</t>
  </si>
  <si>
    <t>RSS Tee SE a (See i SB</t>
  </si>
  <si>
    <t>AONE SS Mi So TX, = SS ee</t>
  </si>
  <si>
    <t>TEN es dada RAZ | we Sap SS</t>
  </si>
  <si>
    <t>SSS oe es</t>
  </si>
  <si>
    <t>ERT = ass pone</t>
  </si>
  <si>
    <t>SS &amp; io es</t>
  </si>
  <si>
    <t>a Mt yy Tay = iy","ew eds Se ae oy ie ° io ON Z</t>
  </si>
  <si>
    <t>a Mt yy Tay = iy",273,True,False,2025-10-25 00:14:30,2.0_enhanced</t>
  </si>
  <si>
    <t>IMG_1308.PNG,custody_screenshots\Photos-1-001 (2)\IMG_1308.PNG,Craig,Unknown,"°</t>
  </si>
  <si>
    <t>Mi ot</t>
  </si>
  <si>
    <t>Na eee = ee a</t>
  </si>
  <si>
    <t>WO</t>
  </si>
  <si>
    <t>: ee Sa</t>
  </si>
  <si>
    <t>ee Se Be</t>
  </si>
  <si>
    <t>ee ee, RA ae</t>
  </si>
  <si>
    <t>pos</t>
  </si>
  <si>
    <t>a oe</t>
  </si>
  <si>
    <t>ROS ae ( pe A} 4</t>
  </si>
  <si>
    <t>&gt; SA</t>
  </si>
  <si>
    <t>SV ee Ga</t>
  </si>
  <si>
    <t>“Ne Yes Ns</t>
  </si>
  <si>
    <t>Rage Ny AOS</t>
  </si>
  <si>
    <t>Bee Ss</t>
  </si>
  <si>
    <t>wo</t>
  </si>
  <si>
    <t>Se 2 eer</t>
  </si>
  <si>
    <t>es aes wae 3 IF se J a</t>
  </si>
  <si>
    <t>x ai RS ees</t>
  </si>
  <si>
    <t>ae fee</t>
  </si>
  <si>
    <t>Jae as</t>
  </si>
  <si>
    <t>LSS cas LON ie me A he</t>
  </si>
  <si>
    <t>ike Fit ==</t>
  </si>
  <si>
    <t>Ms \ CaaS</t>
  </si>
  <si>
    <t>See He Pass.</t>
  </si>
  <si>
    <t>—— NS</t>
  </si>
  <si>
    <t>ee “BES AY “eee mae ee We: 7</t>
  </si>
  <si>
    <t>: 5 a &lt;4 ee Ret).</t>
  </si>
  <si>
    <t>a aN oe</t>
  </si>
  <si>
    <t>IMG_1309(1).PNG,custody_screenshots\Photos-1-001 (2)\IMG_1309(1).PNG,Craig,Unknown,"°</t>
  </si>
  <si>
    <t>\ at</t>
  </si>
  <si>
    <t>see ae. aot</t>
  </si>
  <si>
    <t>sie wads</t>
  </si>
  <si>
    <t>4 = ae</t>
  </si>
  <si>
    <t>el |</t>
  </si>
  <si>
    <t>hu Se</t>
  </si>
  <si>
    <t>Le ew</t>
  </si>
  <si>
    <t>UNS ate</t>
  </si>
  <si>
    <t>AAP £ ee a"" Pe Re</t>
  </si>
  <si>
    <t>gr ee ee oe</t>
  </si>
  <si>
    <t>Aa a. es</t>
  </si>
  <si>
    <t>A ie ee</t>
  </si>
  <si>
    <t>ih</t>
  </si>
  <si>
    <t>a) ah</t>
  </si>
  <si>
    <t>sy IR a</t>
  </si>
  <si>
    <t>aes ae bm 7 Se</t>
  </si>
  <si>
    <t>ike EAs |</t>
  </si>
  <si>
    <t>a 44 5 ‘Y ea — top ae</t>
  </si>
  <si>
    <t>ace fr oe &gt; eR he</t>
  </si>
  <si>
    <t>tb Pir NS</t>
  </si>
  <si>
    <t>| &gt;</t>
  </si>
  <si>
    <t>Le","\ at</t>
  </si>
  <si>
    <t>tb Pir NS",227,True,False,2025-10-25 00:14:30,2.0_enhanced</t>
  </si>
  <si>
    <t>IMG_1309.PNG,custody_screenshots\Photos-1-001 (2)\IMG_1309.PNG,Craig,Unknown,"°</t>
  </si>
  <si>
    <t>ee.</t>
  </si>
  <si>
    <t>dol</t>
  </si>
  <si>
    <t>4. PAL</t>
  </si>
  <si>
    <t>| wh % 4h By</t>
  </si>
  <si>
    <t>Bee ater be</t>
  </si>
  <si>
    <t>ews ar Gee</t>
  </si>
  <si>
    <t>vette RI age</t>
  </si>
  <si>
    <t>WES Eg? OSS</t>
  </si>
  <si>
    <t>\ ae</t>
  </si>
  <si>
    <t>Mee ihe tae</t>
  </si>
  <si>
    <t>22 SS Res Se</t>
  </si>
  <si>
    <t>Ll, at MR</t>
  </si>
  <si>
    <t>| | gat ESR ay</t>
  </si>
  <si>
    <t>Oe, S on) iad om</t>
  </si>
  <si>
    <t>IS, WR WL</t>
  </si>
  <si>
    <t>SEE STON. 2 Ne</t>
  </si>
  <si>
    <t>rae ee eri ae</t>
  </si>
  <si>
    <t>SSR 7 NBS RT</t>
  </si>
  <si>
    <t>ea |</t>
  </si>
  <si>
    <t>SEE ° a 2</t>
  </si>
  <si>
    <t>Set 2 ee BEA SENG</t>
  </si>
  <si>
    <t>OS eM</t>
  </si>
  <si>
    <t>Ty nt te PRE i +","ee.</t>
  </si>
  <si>
    <t>Ty nt te PRE i +",259,True,False,2025-10-25 00:14:30,2.0_enhanced</t>
  </si>
  <si>
    <t>IMG_1310(1).PNG,custody_screenshots\Photos-1-001 (2)\IMG_1310(1).PNG,Craig,Unknown,"BS = ES Reese AL me, J 4 aa °</t>
  </si>
  <si>
    <t>Ree, a ee oes Ais ot</t>
  </si>
  <si>
    <t>Eee fst aS LE</t>
  </si>
  <si>
    <t>wo oe</t>
  </si>
  <si>
    <t>eas ae ""ee</t>
  </si>
  <si>
    <t>ee af Ns</t>
  </si>
  <si>
    <t>ane ae Seen NGG Nee</t>
  </si>
  <si>
    <t>ie 1 SEN ee ee Lake ee,</t>
  </si>
  <si>
    <t>ere eae an ee pape</t>
  </si>
  <si>
    <t>a hon</t>
  </si>
  <si>
    <t>ay ves int Ah y</t>
  </si>
  <si>
    <t>JA</t>
  </si>
  <si>
    <t>sett See Ae ‘ me Sy sip A</t>
  </si>
  <si>
    <t>Sy (rea Sa Sib</t>
  </si>
  <si>
    <t>2 acco = * Sh ved</t>
  </si>
  <si>
    <t>SN eee oh, 32</t>
  </si>
  <si>
    <t>ew | Ay</t>
  </si>
  <si>
    <t>we “tind x AN</t>
  </si>
  <si>
    <t>Sy ob ES Api mim (§</t>
  </si>
  <si>
    <t>AS Ie Bee We :</t>
  </si>
  <si>
    <t>Sama wean! (Pee eS pA","BS = ES Reese AL me, J 4 aa °</t>
  </si>
  <si>
    <t>Sama wean! (Pee eS pA",353,True,False,2025-10-25 00:14:30,2.0_enhanced</t>
  </si>
  <si>
    <t>IMG_1310.PNG,custody_screenshots\Photos-1-001 (2)\IMG_1310.PNG,Craig,Unknown,"SS NS = oe “09 cae ye ee ante CM aN Is ° Ae ee</t>
  </si>
  <si>
    <t>ees SE ee ae Sens eet Ree 8 CER ey “ost yo Coat. \S Na NEE</t>
  </si>
  <si>
    <t>3 6 ae aS a Sane Lo oA ee 4 ee A</t>
  </si>
  <si>
    <t>Se Se por Boe ee ate Se eee | Bil oe"" ee -£ 2 ex</t>
  </si>
  <si>
    <t>en Se ER Bre SE Re a0</t>
  </si>
  <si>
    <t>os Aw SR yo I 2 1 ied 2, as 2 ee i AS ~ ae ee =</t>
  </si>
  <si>
    <t>rs ; cs BERS gers EM es / Yes</t>
  </si>
  <si>
    <t>hee SKN eaves ip Se ae es SEN | Be a</t>
  </si>
  <si>
    <t>ee eS</t>
  </si>
  <si>
    <t>AS es ae sd</t>
  </si>
  <si>
    <t>pe Ned Sy ne Ae","SS NS = oe “09 cae ye ee ante CM aN Is ° Ae ee</t>
  </si>
  <si>
    <t>pe Ned Sy ne Ae",358,True,False,2025-10-25 00:14:30,2.0_enhanced</t>
  </si>
  <si>
    <t>IMG_1311(1).PNG,custody_screenshots\Photos-1-001 (2)\IMG_1311(1).PNG,Craig,Unknown,"— a = BSR oe. eee wale See ail ee : me ° HT a Re</t>
  </si>
  <si>
    <t>- a wae oe oA :</t>
  </si>
  <si>
    <t>RSE ont es om Sie ~</t>
  </si>
  <si>
    <t>bf es a ee vi or SEEN :</t>
  </si>
  <si>
    <t>Sad ee</t>
  </si>
  <si>
    <t>NS eis! 23 Bes i</t>
  </si>
  <si>
    <t>ele ae eS</t>
  </si>
  <si>
    <t>eon ag PINES Ve oo ae = ae</t>
  </si>
  <si>
    <t>% ee SIA A Dow oe Oe</t>
  </si>
  <si>
    <t>ae REE Yn _</t>
  </si>
  <si>
    <t>ee ae","— a = BSR oe. eee wale See ail ee : me ° HT a Re</t>
  </si>
  <si>
    <t>ee ae",236,True,False,2025-10-25 00:14:30,2.0_enhanced</t>
  </si>
  <si>
    <t>IMG_1311.PNG,custody_screenshots\Photos-1-001 (2)\IMG_1311.PNG,Craig,Unknown,"SEY SS wh gs &amp; &amp; ay, IP ta wy EER Sy VAP ee ae Cc ar, ery NE ° d &amp; i NM war</t>
  </si>
  <si>
    <t>ee eT, TR ye dat</t>
  </si>
  <si>
    <t>ee Sees Se |</t>
  </si>
  <si>
    <t>oe Seok</t>
  </si>
  <si>
    <t>cet</t>
  </si>
  <si>
    <t>Te aE.</t>
  </si>
  <si>
    <t>oe Sey NE</t>
  </si>
  <si>
    <t>EL | ‘</t>
  </si>
  <si>
    <t>ee RX 2 = we</t>
  </si>
  <si>
    <t>| PER</t>
  </si>
  <si>
    <t>PRES Se SN.</t>
  </si>
  <si>
    <t>pe h ie bad</t>
  </si>
  <si>
    <t>2 ae * Bea ee ee ON! em eee eos a 3 se</t>
  </si>
  <si>
    <t>ee AEN</t>
  </si>
  <si>
    <t>MR RA at &lt;A Bee</t>
  </si>
  <si>
    <t>Ba eee as! BR meh</t>
  </si>
  <si>
    <t>Mo ay</t>
  </si>
  <si>
    <t>GSS ee EZ","SEY SS wh gs &amp; &amp; ay, IP ta wy EER Sy VAP ee ae Cc ar, ery NE ° d &amp; i NM war</t>
  </si>
  <si>
    <t>GSS ee EZ",286,True,False,2025-10-25 00:14:30,2.0_enhanced</t>
  </si>
  <si>
    <t>IMG_1312(1).PNG,custody_screenshots\Photos-1-001 (2)\IMG_1312(1).PNG,Craig,Unknown,"A oe ts Sa SER Bh AF ee Se Boe ° IRN ANY</t>
  </si>
  <si>
    <t>\ “QAR eS See eee: wae ot ee gs</t>
  </si>
  <si>
    <t>Pigs a £ a 3 rey AL</t>
  </si>
  <si>
    <t>4» Se Se</t>
  </si>
  <si>
    <t>es ae</t>
  </si>
  <si>
    <t>Bree \ Ny PN oo ps a</t>
  </si>
  <si>
    <t>nh iim SEN Folin</t>
  </si>
  <si>
    <t>ET ah ee OE a aie</t>
  </si>
  <si>
    <t>EOS Re We ON Pan UE eR</t>
  </si>
  <si>
    <t>ot RS See bah eee gee ac</t>
  </si>
  <si>
    <t>Ry ee</t>
  </si>
  <si>
    <t>Woe al. oe nee</t>
  </si>
  <si>
    <t>oat ORES iil SS) Ae SOREN | 38 Se eee</t>
  </si>
  <si>
    <t>CASS</t>
  </si>
  <si>
    <t>se NG</t>
  </si>
  <si>
    <t>cy, a el ass</t>
  </si>
  <si>
    <t>Soe Fy","A oe ts Sa SER Bh AF ee Se Boe ° IRN ANY</t>
  </si>
  <si>
    <t>Soe Fy",301,True,False,2025-10-25 00:14:30,2.0_enhanced</t>
  </si>
  <si>
    <t>IMG_1312.PNG,custody_screenshots\Photos-1-001 (2)\IMG_1312.PNG,Craig,Unknown,"vi wit :</t>
  </si>
  <si>
    <t>ge 8 A ies</t>
  </si>
  <si>
    <t>PAS Pits =</t>
  </si>
  <si>
    <t>ae «a Mi te ze</t>
  </si>
  <si>
    <t>es es ee</t>
  </si>
  <si>
    <t>ae te</t>
  </si>
  <si>
    <t>Ae? A aces tae Ge. 3</t>
  </si>
  <si>
    <t>ae a Nee : ee 5 a</t>
  </si>
  <si>
    <t>ee ca WS cee ee</t>
  </si>
  <si>
    <t>go! ZIM. t</t>
  </si>
  <si>
    <t>| | | Se iat</t>
  </si>
  <si>
    <t>ges eS a</t>
  </si>
  <si>
    <t>Dee | As lot perk</t>
  </si>
  <si>
    <t>bn""</t>
  </si>
  <si>
    <t>a een oe Ps |</t>
  </si>
  <si>
    <t>: es ee</t>
  </si>
  <si>
    <t>fh a j We</t>
  </si>
  <si>
    <t>ay ee ee eee aa</t>
  </si>
  <si>
    <t>! 4 :</t>
  </si>
  <si>
    <t>“Seal Sis UES a</t>
  </si>
  <si>
    <t>ING! A _ 7] See oa</t>
  </si>
  <si>
    <t>——— Gite West fe a om 4</t>
  </si>
  <si>
    <t>Paw! aa GA ies Ree NOR</t>
  </si>
  <si>
    <t>or a | Ay | tes a</t>
  </si>
  <si>
    <t>A EEN |: re</t>
  </si>
  <si>
    <t>fase ia :</t>
  </si>
  <si>
    <t>ie “at ie</t>
  </si>
  <si>
    <t>ok Ne =</t>
  </si>
  <si>
    <t>: Ny FA! .</t>
  </si>
  <si>
    <t>ESS es ea z Ke a AY</t>
  </si>
  <si>
    <t>ek ie se</t>
  </si>
  <si>
    <t>. Sy :","vi wit :</t>
  </si>
  <si>
    <t>. Sy :",442,True,False,2025-10-25 00:14:30,2.0_enhanced</t>
  </si>
  <si>
    <t>IMG_1315(1).PNG,custody_screenshots\Photos-1-001 (2)\IMG_1315(1).PNG,Craig,Unknown,"t— ROOFING —4</t>
  </si>
  <si>
    <t>PAUL'S ROOFING</t>
  </si>
  <si>
    <t>83 Stock Farm Rd</t>
  </si>
  <si>
    <t>Quispamsis, NB E2G 2A2</t>
  </si>
  <si>
    <t>Invoice #: 1125 Date: May 2, 2025</t>
  </si>
  <si>
    <t>Client Name: Roy Swazey Job Address: 41 Kellars Hill Rd</t>
  </si>
  <si>
    <t>Description of Work</t>
  </si>
  <si>
    <t>Full roof replacement with wall flashing installed and plywood replaced along bottom edge. Ridge vent cut out</t>
  </si>
  <si>
    <t>and installed.</t>
  </si>
  <si>
    <t>Invoice Total</t>
  </si>
  <si>
    <t>Description Amount</t>
  </si>
  <si>
    <t>Roofing Labour &amp; Materials $3,400.00</t>
  </si>
  <si>
    <t>Notes</t>
  </si>
  <si>
    <t>No HST charged. Payment due upon receipt.</t>
  </si>
  <si>
    <t>Thank you for choosing Paul's Roofing.</t>
  </si>
  <si>
    <t>,t— ROOFING —4</t>
  </si>
  <si>
    <t>Thank you for choosing Paul's Roofing.",460,True,False,2025-10-25 00:14:30,2.0_enhanced</t>
  </si>
  <si>
    <t>IMG_1315.PNG,custody_screenshots\Photos-1-001 (2)\IMG_1315.PNG,Craig,Unknown,"PAUL'S ROOFING</t>
  </si>
  <si>
    <t>Full roof replacement with wall flashing installed and plywood replaced along bottom edge. Ridge vent cut cut</t>
  </si>
  <si>
    <t>Rooting Labour &amp; Materials $3,400.00</t>
  </si>
  <si>
    <t>,PAUL'S ROOFING</t>
  </si>
  <si>
    <t>Thank you for choosing Paul's Roofing.",446,True,False,2025-10-25 00:14:30,2.0_enhanced</t>
  </si>
  <si>
    <t>IMG_1317(1).PNG,custody_screenshots\Photos-1-001 (2)\IMG_1317(1).PNG,Craig,Unknown,"°</t>
  </si>
  <si>
    <t>GEES?</t>
  </si>
  <si>
    <t>| es</t>
  </si>
  <si>
    <t>JB oA ot</t>
  </si>
  <si>
    <t>“A eS, RU</t>
  </si>
  <si>
    <t>Dk oT Ay . : “3a</t>
  </si>
  <si>
    <t>OM es</t>
  </si>
  <si>
    <t>Pp / OC</t>
  </si>
  <si>
    <t>aA a x eS Ven</t>
  </si>
  <si>
    <t>5 ee ae et ¥ fons</t>
  </si>
  <si>
    <t>PPD</t>
  </si>
  <si>
    <t>TAS q cal ’ vad ab tel</t>
  </si>
  <si>
    <t>seit feof ae aN x :</t>
  </si>
  <si>
    <t>fs te XN Ls Vv</t>
  </si>
  <si>
    <t>ml</t>
  </si>
  <si>
    <t>Ef ff? LA</t>
  </si>
  <si>
    <t>LLY tl ef °</t>
  </si>
  <si>
    <t>WA wa i) 3)</t>
  </si>
  <si>
    <t>fA \</t>
  </si>
  <si>
    <t>Ya HAWS :</t>
  </si>
  <si>
    <t>. ah at,</t>
  </si>
  <si>
    <t>; ‘</t>
  </si>
  <si>
    <t>ron cpa alle ve aa *</t>
  </si>
  <si>
    <t>“yt 7 per Pint aa Ps</t>
  </si>
  <si>
    <t>eet Z</t>
  </si>
  <si>
    <t>a © &amp; wr oat ead</t>
  </si>
  <si>
    <t>a iad at Le ee</t>
  </si>
  <si>
    <t>ee","GEES?</t>
  </si>
  <si>
    <t>a iad at Le ee",292,True,False,2025-10-25 00:14:30,2.0_enhanced</t>
  </si>
  <si>
    <t>IMG_1317.PNG,custody_screenshots\Photos-1-001 (2)\IMG_1317.PNG,Craig,Unknown,"°</t>
  </si>
  <si>
    <t>oF ores</t>
  </si>
  <si>
    <t>Yy</t>
  </si>
  <si>
    <t>SN.</t>
  </si>
  <si>
    <t>&lt;p:</t>
  </si>
  <si>
    <t>~ ae</t>
  </si>
  <si>
    <t>“a Td ALR Ae Ne</t>
  </si>
  <si>
    <t>a iss</t>
  </si>
  <si>
    <t>‘ oy Pep &gt;</t>
  </si>
  <si>
    <t>‘Ay VWs</t>
  </si>
  <si>
    <t>es an</t>
  </si>
  <si>
    <t>wee LS ft vf i row</t>
  </si>
  <si>
    <t>et = EES ne 4</t>
  </si>
  <si>
    <t>ert. os ty) eR</t>
  </si>
  <si>
    <t>ne ote</t>
  </si>
  <si>
    <t>Ge 7</t>
  </si>
  <si>
    <t>i tye inn</t>
  </si>
  <si>
    <t>; 3 fs MA ae ee a fi @</t>
  </si>
  <si>
    <t>Bs Li Oo Le Mn</t>
  </si>
  <si>
    <t>(OLE</t>
  </si>
  <si>
    <t>4 od on</t>
  </si>
  <si>
    <t>a ~fi ee os</t>
  </si>
  <si>
    <t>ers vie ‘</t>
  </si>
  <si>
    <t>4 AY 7</t>
  </si>
  <si>
    <t>art AAR gts","oF ores</t>
  </si>
  <si>
    <t>art AAR gts",229,True,False,2025-10-25 00:14:30,2.0_enhanced</t>
  </si>
  <si>
    <t>IMG_1318(1).PNG,custody_screenshots\Photos-1-001 (2)\IMG_1318(1).PNG,Craig,Unknown,"°</t>
  </si>
  <si>
    <t>: —</t>
  </si>
  <si>
    <t>7:35 all &gt;</t>
  </si>
  <si>
    <t>«) Rothesay</t>
  </si>
  <si>
    <t>Wednesday 2:01PM</t>
  </si>
  <si>
    <t>Nae =</t>
  </si>
  <si>
    <t>A Na</t>
  </si>
  <si>
    <t>NR ees</t>
  </si>
  <si>
    <t>eee eee ee eee</t>
  </si>
  <si>
    <t>MASE WS eee</t>
  </si>
  <si>
    <t>SON es</t>
  </si>
  <si>
    <t>a NG eee AS</t>
  </si>
  <si>
    <t>ees A NS ee</t>
  </si>
  <si>
    <t>Wes eae. ee</t>
  </si>
  <si>
    <t>Sy + eee ee tees Se</t>
  </si>
  <si>
    <t>Qe Ses ees ers Ae</t>
  </si>
  <si>
    <t>WEEN | an</t>
  </si>
  <si>
    <t>A NSA</t>
  </si>
  <si>
    <t>eee ees</t>
  </si>
  <si>
    <t>ONE hs INGER eee</t>
  </si>
  <si>
    <t>ETE ENS, VEN oes 2 &lt;&gt;</t>
  </si>
  <si>
    <t>Ho ® WIN SSS SSS ee</t>
  </si>
  <si>
    <t>3! A SO) (= en Fi en</t>
  </si>
  <si>
    <t>BSA Sad { = rey]</t>
  </si>
  <si>
    <t>7g ex 1 ee Fae</t>
  </si>
  <si>
    <t>4 Ea IS</t>
  </si>
  <si>
    <t>- apy ee eee</t>
  </si>
  <si>
    <t>t =</t>
  </si>
  <si>
    <t>OO =</t>
  </si>
  <si>
    <t>TY","«) Rothesay</t>
  </si>
  <si>
    <t>OO =",336,True,False,2025-10-25 00:14:30,2.0_enhanced</t>
  </si>
  <si>
    <t>IMG_1318.PNG,custody_screenshots\Photos-1-001 (2)\IMG_1318.PNG,Craig,Unknown,"°</t>
  </si>
  <si>
    <t>7:35 all GZ)</t>
  </si>
  <si>
    <t>TE ee</t>
  </si>
  <si>
    <t>SS NOS See Sie</t>
  </si>
  <si>
    <t>Beg ee</t>
  </si>
  <si>
    <t>GON ee eS: =</t>
  </si>
  <si>
    <t>SE a</t>
  </si>
  <si>
    <t>Ri</t>
  </si>
  <si>
    <t>RG</t>
  </si>
  <si>
    <t>ene SN</t>
  </si>
  <si>
    <t>BEER</t>
  </si>
  <si>
    <t>IO</t>
  </si>
  <si>
    <t>I ty</t>
  </si>
  <si>
    <t>ins ees</t>
  </si>
  <si>
    <t>ee ne</t>
  </si>
  <si>
    <t>ON ee ees ee</t>
  </si>
  <si>
    <t>BRE So</t>
  </si>
  <si>
    <t>ONS NN</t>
  </si>
  <si>
    <t>ONS</t>
  </si>
  <si>
    <t>A Gees Seo</t>
  </si>
  <si>
    <t>a So</t>
  </si>
  <si>
    <t>_. ae</t>
  </si>
  <si>
    <t>F WR is, eee SSS</t>
  </si>
  <si>
    <t>g Wh we ss</t>
  </si>
  <si>
    <t>pact me poe ee</t>
  </si>
  <si>
    <t>UPS RS Le BUR) eee</t>
  </si>
  <si>
    <t>A ee Ss z</t>
  </si>
  <si>
    <t>EE See oe</t>
  </si>
  <si>
    <t>—o-</t>
  </si>
  <si>
    <t>—oO</t>
  </si>
  <si>
    <t>)","«) Rothesay</t>
  </si>
  <si>
    <t>—oO",255,True,False,2025-10-25 00:14:30,2.0_enhanced</t>
  </si>
  <si>
    <t>IMG_1319(1).PNG,custody_screenshots\Photos-1-001 (2)\IMG_1319(1).PNG,Craig,Unknown,"°</t>
  </si>
  <si>
    <t>© Ve</t>
  </si>
  <si>
    <t>ue va SIN RAD Wy it</t>
  </si>
  <si>
    <t>os Hy, al TE</t>
  </si>
  <si>
    <t>~ We i</t>
  </si>
  <si>
    <t>eee pe a tt ee</t>
  </si>
  <si>
    <t>ee Hie ree Hae</t>
  </si>
  <si>
    <t>ert : eal</t>
  </si>
  <si>
    <t>ee : es ane</t>
  </si>
  <si>
    <t>ee As</t>
  </si>
  <si>
    <t>es We = Se =</t>
  </si>
  <si>
    <t>Bees</t>
  </si>
  <si>
    <t>oe ae</t>
  </si>
  <si>
    <t>gee i</t>
  </si>
  <si>
    <t>5 a</t>
  </si>
  <si>
    <t>me SS gg</t>
  </si>
  <si>
    <t>¥ Ex =</t>
  </si>
  <si>
    <t>ae AE, ‘Se LES</t>
  </si>
  <si>
    <t>spe LE</t>
  </si>
  <si>
    <t>ees ey</t>
  </si>
  <si>
    <t>FES</t>
  </si>
  <si>
    <t>gs ee</t>
  </si>
  <si>
    <t>[eee ees</t>
  </si>
  <si>
    <t>2 ee ee</t>
  </si>
  <si>
    <t>&lt; 2</t>
  </si>
  <si>
    <t>io","© Ve</t>
  </si>
  <si>
    <t>&lt; 2",221,True,False,2025-10-25 00:14:30,2.0_enhanced</t>
  </si>
  <si>
    <t>IMG_1319.PNG,custody_screenshots\Photos-1-001 (2)\IMG_1319.PNG,Craig,Unknown,"Pa 3 ay mel Vl Ali ests °</t>
  </si>
  <si>
    <t>ey Pee Ay ea ds ae asa a</t>
  </si>
  <si>
    <t>2 its</t>
  </si>
  <si>
    <t>- _ = SEE RF a =</t>
  </si>
  <si>
    <t>Sy oe Wy It ess</t>
  </si>
  <si>
    <t>ae 4, aes ee ee Peis ae</t>
  </si>
  <si>
    <t>ys =</t>
  </si>
  <si>
    <t>We —</t>
  </si>
  <si>
    <t>gl EDM | To</t>
  </si>
  <si>
    <t>oi</t>
  </si>
  <si>
    <t>ee b&gt;</t>
  </si>
  <si>
    <t>ee yr</t>
  </si>
  <si>
    <t>xB</t>
  </si>
  <si>
    <t>a EBA AE</t>
  </si>
  <si>
    <t>fe","Pa 3 ay mel Vl Ali ests °</t>
  </si>
  <si>
    <t>a EBA AE",161,True,False,2025-10-25 00:14:30,2.0_enhanced</t>
  </si>
  <si>
    <t>IMG_1320(1).PNG,custody_screenshots\Photos-1-001 (2)\IMG_1320(1).PNG,Craig,Unknown,"°</t>
  </si>
  <si>
    <t>Se Ts</t>
  </si>
  <si>
    <t>SRE af SAE NaS a</t>
  </si>
  <si>
    <t>Oe es</t>
  </si>
  <si>
    <t>shes Rie an at ust</t>
  </si>
  <si>
    <t>LA Wy, st</t>
  </si>
  <si>
    <t>soe lh</t>
  </si>
  <si>
    <t>We a Wei a tM oe</t>
  </si>
  <si>
    <t>LES es SS</t>
  </si>
  <si>
    <t>La, =</t>
  </si>
  <si>
    <t>fo {SS ae</t>
  </si>
  <si>
    <t>ree ee oe</t>
  </si>
  <si>
    <t>ee pee</t>
  </si>
  <si>
    <t>gece Sea oe eee</t>
  </si>
  <si>
    <t>is Sen</t>
  </si>
  <si>
    <t>is oe</t>
  </si>
  <si>
    <t>&gt; ee</t>
  </si>
  <si>
    <t>ae oe RS Ee</t>
  </si>
  <si>
    <t>2 Za</t>
  </si>
  <si>
    <t>Pos</t>
  </si>
  <si>
    <t>oe ea a ees</t>
  </si>
  <si>
    <t>pe:</t>
  </si>
  <si>
    <t>eee Sey” |</t>
  </si>
  <si>
    <t>Ae","SSE</t>
  </si>
  <si>
    <t>IMG_1320.PNG,custody_screenshots\Photos-1-001 (2)\IMG_1320.PNG,Craig,Unknown,"°</t>
  </si>
  <si>
    <t>Ne HRN BN NUE UA VWs</t>
  </si>
  <si>
    <t>CAVE Se -</t>
  </si>
  <si>
    <t>it an EL UN Pie ==&gt; is</t>
  </si>
  <si>
    <t>om Le a</t>
  </si>
  <si>
    <t>EB EES a Die</t>
  </si>
  <si>
    <t>pa ee</t>
  </si>
  <si>
    <t>A =</t>
  </si>
  <si>
    <t>LEO ee =</t>
  </si>
  <si>
    <t>eee See</t>
  </si>
  <si>
    <t>(ee a te</t>
  </si>
  <si>
    <t>Za = ee</t>
  </si>
  <si>
    <t>ARES TON</t>
  </si>
  <si>
    <t>By ae es</t>
  </si>
  <si>
    <t>y ipa a Ie</t>
  </si>
  <si>
    <t>oe ene","Ne HRN BN NUE UA VWs</t>
  </si>
  <si>
    <t>oe ene",165,True,False,2025-10-25 00:14:30,2.0_enhanced</t>
  </si>
  <si>
    <t>IMG_1321(1).PNG,custody_screenshots\Photos-1-001 (2)\IMG_1321(1).PNG,Craig,Unknown,"ENS = Ww ° | :</t>
  </si>
  <si>
    <t>il, OK an il</t>
  </si>
  <si>
    <t>il ES a : :</t>
  </si>
  <si>
    <t>‘ Cal SS] gee</t>
  </si>
  <si>
    <t>| rates A</t>
  </si>
  <si>
    <t>aah (Oe a a \\ We</t>
  </si>
  <si>
    <t>Se LI CIN NER.</t>
  </si>
  <si>
    <t>aa ee RNY</t>
  </si>
  <si>
    <t>SE 2 le PN ARR</t>
  </si>
  <si>
    <t>A en ae i AY</t>
  </si>
  <si>
    <t>&amp; Se SOR WW</t>
  </si>
  <si>
    <t>ee ek</t>
  </si>
  <si>
    <t>bh, Byes) RK ANY</t>
  </si>
  <si>
    <t>hy eb: | Spa XN","ENS = Ww ° | :</t>
  </si>
  <si>
    <t>hy eb: | Spa XN",189,True,False,2025-10-25 00:14:30,2.0_enhanced</t>
  </si>
  <si>
    <t>IMG_1321.PNG,custody_screenshots\Photos-1-001 (2)\IMG_1321.PNG,Craig,Unknown,"te Be KS ° i</t>
  </si>
  <si>
    <t>SNA Kae as</t>
  </si>
  <si>
    <t>SK SN ay a</t>
  </si>
  <si>
    <t>he PE INN Ae</t>
  </si>
  <si>
    <t>ee I</t>
  </si>
  <si>
    <t>Oe ee","te Be KS ° i</t>
  </si>
  <si>
    <t>Oe ee",80,True,False,2025-10-25 00:14:30,2.0_enhanced</t>
  </si>
  <si>
    <t>IMG_1322.PNG,custody_screenshots\Photos-1-001 (2)\IMG_1322.PNG,Craig,Unknown,"3 &amp; 4</t>
  </si>
  <si>
    <t>f . he</t>
  </si>
  <si>
    <t>Ih</t>
  </si>
  <si>
    <t>(i . iol = .</t>
  </si>
  <si>
    <t>| | SAY</t>
  </si>
  <si>
    <t>yom TT</t>
  </si>
  <si>
    <t>(&gt; ea)</t>
  </si>
  <si>
    <t>—","3 &amp; 4</t>
  </si>
  <si>
    <t>(&gt; ea)",47,True,False,2025-10-25 00:14:30,2.0_enhanced</t>
  </si>
  <si>
    <t>IMG_1323(1).PNG,custody_screenshots\Photos-1-001 (2)\IMG_1323(1).PNG,Craig,Unknown,"Zw</t>
  </si>
  <si>
    <t>i LES A |</t>
  </si>
  <si>
    <t>ae",i LES A |,9,True,False,2025-10-25 00:14:30,2.0_enhanced</t>
  </si>
  <si>
    <t>IMG_1323.PNG,custody_screenshots\Photos-1-001 (2)\IMG_1323.PNG,Craig,Unknown,"LE EN</t>
  </si>
  <si>
    <t>aye</t>
  </si>
  <si>
    <t>EY</t>
  </si>
  <si>
    <t>I","LE EN</t>
  </si>
  <si>
    <t>4 .",13,True,False,2025-10-25 00:14:30,2.0_enhanced</t>
  </si>
  <si>
    <t>IMG_1324.PNG,custody_screenshots\Photos-1-001 (2)\IMG_1324.PNG,Craig,Unknown,"Ch Video</t>
  </si>
  <si>
    <t>Gama Muto Shae ENG)</t>
  </si>
  <si>
    <t>CA a</t>
  </si>
  <si>
    <t>Eo SN</t>
  </si>
  <si>
    <t>J S, .</t>
  </si>
  <si>
    <t>4 ‘ po | HN</t>
  </si>
  <si>
    <t>&lt; oc ee AACE</t>
  </si>
  <si>
    <t>“NO gett</t>
  </si>
  <si>
    <t>Se","Ch Video</t>
  </si>
  <si>
    <t>“NO gett",84,True,False,2025-10-25 00:14:30,2.0_enhanced</t>
  </si>
  <si>
    <t>IMG_1325.PNG,custody_screenshots\Photos-1-001 (2)\IMG_1325.PNG,Craig,Unknown,"KES Ch Video @</t>
  </si>
  <si>
    <t>(&lt;8) @,</t>
  </si>
  <si>
    <t>/ |</t>
  </si>
  <si>
    <t>ae ie</t>
  </si>
  <si>
    <t>ww chu Bin</t>
  </si>
  <si>
    <t>“4 .</t>
  </si>
  <si>
    <t>f 7 =</t>
  </si>
  <si>
    <t>if a</t>
  </si>
  <si>
    <t>&gt;a","KES Ch Video @</t>
  </si>
  <si>
    <t>if a",55,True,False,2025-10-25 00:14:30,2.0_enhanced</t>
  </si>
  <si>
    <t>IMG_1326(1).PNG,custody_screenshots\Photos-1-001 (2)\IMG_1326(1).PNG,Craig,Unknown,"Pew</t>
  </si>
  <si>
    <t>MMe FL</t>
  </si>
  <si>
    <t>S DRS De</t>
  </si>
  <si>
    <t>No 8</t>
  </si>
  <si>
    <t>AE EE</t>
  </si>
  <si>
    <t>\","Pew</t>
  </si>
  <si>
    <t>AE EE",30,True,False,2025-10-25 00:14:30,2.0_enhanced</t>
  </si>
  <si>
    <t>IMG_1326.PNG,custody_screenshots\Photos-1-001 (2)\IMG_1326.PNG,Craig,Unknown,"nt</t>
  </si>
  <si>
    <t>Reapers</t>
  </si>
  <si>
    <t>Site ‘ ey (hee ay</t>
  </si>
  <si>
    <t>° a \</t>
  </si>
  <si>
    <t>a Qe FRE</t>
  </si>
  <si>
    <t>an , i * +e","Reapers</t>
  </si>
  <si>
    <t>an , i * +e",62,True,False,2025-10-25 00:14:30,2.0_enhanced</t>
  </si>
  <si>
    <t>IMG_1327.PNG,custody_screenshots\Photos-1-001 (2)\IMG_1327.PNG,Craig,Unknown,"(i ERAS he aes =</t>
  </si>
  <si>
    <t>wih jr P ZZ =</t>
  </si>
  <si>
    <t>x\'S-6/ vy 6 ""a</t>
  </si>
  <si>
    <t>SY Kee. ay</t>
  </si>
  <si>
    <t>Saka SS</t>
  </si>
  <si>
    <t>tober 45S =</t>
  </si>
  <si>
    <t>wi oi Ne</t>
  </si>
  <si>
    <t>tee</t>
  </si>
  <si>
    <t>,(i ERAS he aes =</t>
  </si>
  <si>
    <t>tee",90,True,False,2025-10-25 00:14:30,2.0_enhanced</t>
  </si>
  <si>
    <t>IMG_1328(1).PNG,custody_screenshots\Photos-1-001 (2)\IMG_1328(1).PNG,Craig,Unknown,"WES TUE fe)</t>
  </si>
  <si>
    <t>; NA ee ae sr.</t>
  </si>
  <si>
    <t>ik Roe Se neo</t>
  </si>
  <si>
    <t>BUSES</t>
  </si>
  <si>
    <t>pees MS S| aera ce So a</t>
  </si>
  <si>
    <t>} ae “</t>
  </si>
  <si>
    <t>2 &gt;</t>
  </si>
  <si>
    <t>i ee</t>
  </si>
  <si>
    <t>\ en —","WES TUE fe)</t>
  </si>
  <si>
    <t>\ en —",93,True,False,2025-10-25 00:14:30,2.0_enhanced</t>
  </si>
  <si>
    <t>IMG_1328.PNG,custody_screenshots\Photos-1-001 (2)\IMG_1328.PNG,Craig,Unknown,"| Hp Ee EE °</t>
  </si>
  <si>
    <t>io S| «za Yo J</t>
  </si>
  <si>
    <t>22 Ra</t>
  </si>
  <si>
    <t>Se ZZ iS) Te a a</t>
  </si>
  <si>
    <t>Se -</t>
  </si>
  <si>
    <t>Se =","| Hp Ee EE °</t>
  </si>
  <si>
    <t>Se =",60,True,False,2025-10-25 00:14:30,2.0_enhanced</t>
  </si>
  <si>
    <t>IMG_1329.PNG,custody_screenshots\Photos-1-001 (2)\IMG_1329.PNG,Craig,Unknown,"°</t>
  </si>
  <si>
    <t>Ti eR?</t>
  </si>
  <si>
    <t>SSE ||</t>
  </si>
  <si>
    <t>| a = | |</t>
  </si>
  <si>
    <t>- 4 = =| ; | ~ | ve</t>
  </si>
  <si>
    <t>Sf JET</t>
  </si>
  <si>
    <t>WE SF | Li ie","SSS</t>
  </si>
  <si>
    <t>WE SF | Li ie",73,True,False,2025-10-25 00:14:30,2.0_enhanced</t>
  </si>
  <si>
    <t>IMG_1330(1).PNG,custody_screenshots\Photos-1-001 (2)\IMG_1330(1).PNG,Craig,Unknown,"fe)</t>
  </si>
  <si>
    <t>OLR</t>
  </si>
  <si>
    <t>: Mei “WA es )</t>
  </si>
  <si>
    <t>ay ek fy! Of AR</t>
  </si>
  <si>
    <t>. Oe NL be</t>
  </si>
  <si>
    <t>Sw BAS</t>
  </si>
  <si>
    <t>—","fe)</t>
  </si>
  <si>
    <t>Sw BAS",56,True,False,2025-10-25 00:14:30,2.0_enhanced</t>
  </si>
  <si>
    <t>IMG_1330.PNG,custody_screenshots\Photos-1-001 (2)\IMG_1330.PNG,Craig,Unknown,"aL sh —&gt; RL } ° in te</t>
  </si>
  <si>
    <t>Ly of Ae</t>
  </si>
  <si>
    <t>ost</t>
  </si>
  <si>
    <t>ee a Sa</t>
  </si>
  <si>
    <t>if Zi i “ss Sa","aL sh —&gt; RL } ° in te</t>
  </si>
  <si>
    <t>if Zi i “ss Sa",57,True,False,2025-10-25 00:14:30,2.0_enhanced</t>
  </si>
  <si>
    <t>IMG_1332(1).PNG,custody_screenshots\Photos-1-001 (2)\IMG_1332(1).PNG,Craig,Unknown,"ey. 324 ° mA wh.</t>
  </si>
  <si>
    <t>IMG_1332.PNG,custody_screenshots\Photos-1-001 (2)\IMG_1332.PNG,Craig,Unknown,"Sew WIRE, SEE °</t>
  </si>
  <si>
    <t>IMG_1333(1).PNG,custody_screenshots\Photos-1-001 (2)\IMG_1333(1).PNG,Craig,Unknown,"EGS 3:22) Be din DR. ik 0S) A |</t>
  </si>
  <si>
    <t>IMG_1333.PNG,custody_screenshots\Photos-1-001 (2)\IMG_1333.PNG,Craig,Unknown,"oe eK ote &gt; . RRC -</t>
  </si>
  <si>
    <t>IMG_1341.PNG,custody_screenshots\Photos-1-001 (2)\IMG_1341.PNG,Craig,Unknown,"ar peeecey)</t>
  </si>
  <si>
    <t>IMG_1342.PNG,custody_screenshots\Photos-1-001 (2)\IMG_1342.PNG,Craig,Unknown,"102007) SD</t>
  </si>
  <si>
    <t>IMG_1365.PNG,custody_screenshots\Photos-1-001 (2)\IMG_1365.PNG,Craig,Ryan,"4:57 wall LTE GD</t>
  </si>
  <si>
    <t>Active 20m ago &amp; Os</t>
  </si>
  <si>
    <t>NS TELEAGAG. Vi VAG DIT VAGAG =</t>
  </si>
  <si>
    <t>cloing ok</t>
  </si>
  <si>
    <t>MAR 15 AT 12:36 PM</t>
  </si>
  <si>
    <t>Thanks farother</t>
  </si>
  <si>
    <t>Proud of you &lt;&gt;</t>
  </si>
  <si>
    <t>&amp; (Not problem. Thanks man. )</t>
  </si>
  <si>
    <t>Happy Easter to you all. |</t>
  </si>
  <si>
    <t>recognize and</t>
  </si>
  <si>
    <t>appreciate you guys</t>
  </si>
  <si>
    <t>giving me one last shot @ @</t>
  </si>
  <si>
    <t>to step up and be in</t>
  </si>
  <si>
    <t>&gt; Harper's life. | &gt;</t>
  </si>
  <si>
    <t>| | I'm | You</t>
  </si>
  <si>
    <t>MERIT MYlele]</t>
  </si>
  <si>
    <t>ASW We</t>
  </si>
  <si>
    <t>,Nick Ryan</t>
  </si>
  <si>
    <t>ASW We",318,True,True,2025-10-25 00:14:30,2.0_enhanced</t>
  </si>
  <si>
    <t>IMG_1366.PNG,custody_screenshots\Photos-1-001 (2)\IMG_1366.PNG,Craig,Unknown,"[ Goromta carne | Roem Temp | cette Temp | Car deers</t>
  </si>
  <si>
    <t>2@ 6-8 a8 2 DISec] Sui. Tewch</t>
  </si>
  <si>
    <t>Say SROUCT gE</t>
  </si>
  <si>
    <t>ee e0ece | Smet</t>
  </si>
  <si>
    <t>e0ece | Smet</t>
  </si>
  <si>
    <t>foe lol This ane ans</t>
  </si>
  <si>
    <t>alway Stswitlt</t>
  </si>
  <si>
    <t>_— —_ a</t>
  </si>
  <si>
    <t>nub</t>
  </si>
  <si>
    <t>,[ Goromta carne | Roem Temp | cette Temp | Car deers</t>
  </si>
  <si>
    <t>nub",173,True,False,2025-10-25 00:14:30,2.0_enhanced</t>
  </si>
  <si>
    <t>IMG_1367(1).PNG,custody_screenshots\Photos-1-001 (2)\IMG_1367(1).PNG,Craig,Unknown,"7:29 4 4 eal) LTE</t>
  </si>
  <si>
    <t>«) Quispamsis 4h a Z Ze</t>
  </si>
  <si>
    <t>Today OY 4:15PM</t>
  </si>
  <si>
    <t>Gee ey,</t>
  </si>
  <si>
    <t>Bes are</t>
  </si>
  <si>
    <t>4 4 Loe \ \</t>
  </si>
  <si>
    <t>—o-","«) Quispamsis 4h a Z Ze</t>
  </si>
  <si>
    <t>—o-",71,True,False,2025-10-25 00:14:30,2.0_enhanced</t>
  </si>
  <si>
    <t>IMG_1367.PNG,custody_screenshots\Photos-1-001 (2)\IMG_1367.PNG,Craig,Unknown,"7:29 4 eal LTE G3</t>
  </si>
  <si>
    <t>«) Quispamsis G-)</t>
  </si>
  <si>
    <t>Today 4:15PM</t>
  </si>
  <si>
    <t>4 Uf,</t>
  </si>
  <si>
    <t>TSG ET.</t>
  </si>
  <si>
    <t>j hia oa</t>
  </si>
  <si>
    <t>cans</t>
  </si>
  <si>
    <t>,«) Quispamsis G-)</t>
  </si>
  <si>
    <t>cans",58,True,False,2025-10-25 00:14:30,2.0_enhanced</t>
  </si>
  <si>
    <t>IMG_1370.PNG,custody_screenshots\Photos-1-001 (2)\IMG_1370.PNG,Craig,Unknown,"WY Lath x ~ 4</t>
  </si>
  <si>
    <t>ela AS t=","WY Lath x ~ 4</t>
  </si>
  <si>
    <t>ela AS t=",23,True,False,2025-10-25 00:14:30,2.0_enhanced</t>
  </si>
  <si>
    <t>IMG_1371.PNG,custody_screenshots\Photos-1-001 (2)\IMG_1371.PNG,Craig,Unknown,"AT</t>
  </si>
  <si>
    <t>Th J =",Th J =,6,True,False,2025-10-25 00:14:30,2.0_enhanced</t>
  </si>
  <si>
    <t>IMG_1372.PNG,custody_screenshots\Photos-1-001 (2)\IMG_1372.PNG,Craig,Unknown,"Ne ac</t>
  </si>
  <si>
    <t>a SE</t>
  </si>
  <si>
    <t>MES LCA NI</t>
  </si>
  <si>
    <t>we . Lge {</t>
  </si>
  <si>
    <t>BEE el ee","Ne ac</t>
  </si>
  <si>
    <t>BEE el ee",42,True,False,2025-10-25 00:14:30,2.0_enhanced</t>
  </si>
  <si>
    <t>IMG_1373.PNG,custody_screenshots\Photos-1-001 (2)\IMG_1373.PNG,Craig,Unknown,"ee “ eee ee Tae ey</t>
  </si>
  <si>
    <t>NS “3","ee “ eee ee Tae ey</t>
  </si>
  <si>
    <t>NS “3",24,True,False,2025-10-25 00:14:30,2.0_enhanced</t>
  </si>
  <si>
    <t>IMG_1374.PNG,custody_screenshots\Photos-1-001 (2)\IMG_1374.PNG,Craig,Unknown,"eA</t>
  </si>
  <si>
    <t>et YEE, oe, ae sae)</t>
  </si>
  <si>
    <t>Meo ae AEA 4</t>
  </si>
  <si>
    <t>ae *</t>
  </si>
  <si>
    <t>- » Nob .</t>
  </si>
  <si>
    <t>“ “en. me f ae 14 ane</t>
  </si>
  <si>
    <t>“fe es</t>
  </si>
  <si>
    <t>é aon. —</t>
  </si>
  <si>
    <t>pet aa ee</t>
  </si>
  <si>
    <t>id é Pus ae YM. ae on 7</t>
  </si>
  <si>
    <t>4 if MENS 9 jae?</t>
  </si>
  <si>
    <t>. RAD RNG</t>
  </si>
  <si>
    <t>At, pert</t>
  </si>
  <si>
    <t>F ies roe fy ay Ae","et YEE, oe, ae sae)</t>
  </si>
  <si>
    <t>F ies roe fy ay Ae",174,True,False,2025-10-25 00:14:30,2.0_enhanced</t>
  </si>
  <si>
    <t>IMG_1377.PNG,custody_screenshots\Photos-1-001 (2)\IMG_1377.PNG,Craig,Unknown,"SS | Se eerie SS oe Sa = ge PS —— GA = eee ee pe aro Ze</t>
  </si>
  <si>
    <t>eel = ee SSS</t>
  </si>
  <si>
    <t>| | aoa |: ae</t>
  </si>
  <si>
    <t>He aaa |: it</t>
  </si>
  <si>
    <t>IMG_1378.PNG,custody_screenshots\Photos-1-001 (2)\IMG_1378.PNG,Craig,Unknown,"7 mi x4 Fa a ALP: ‘ oe</t>
  </si>
  <si>
    <t>ty</t>
  </si>
  <si>
    <t>SAE CN il</t>
  </si>
  <si>
    <t>fy y</t>
  </si>
  <si>
    <t>Q 18 Pacer Drive, Quispan EZ</t>
  </si>
  <si>
    <t>SESS oy SUR WS</t>
  </si>
  <si>
    <t>SCN</t>
  </si>
  <si>
    <t>|, NE USES</t>
  </si>
  <si>
    <t>ogee a ner</t>
  </si>
  <si>
    <t>AEE</t>
  </si>
  <si>
    <t>he pao, pe</t>
  </si>
  <si>
    <t>pier ag</t>
  </si>
  <si>
    <t>OR of</t>
  </si>
  <si>
    <t>Pacer Oat</t>
  </si>
  <si>
    <t>ae WARS ales</t>
  </si>
  <si>
    <t>Ze RNY Ni</t>
  </si>
  <si>
    <t>WA ale</t>
  </si>
  <si>
    <t>ae Fa eet MA</t>
  </si>
  <si>
    <t>Pe OS ee VW Ne</t>
  </si>
  <si>
    <t>NEN NL 2 as</t>
  </si>
  <si>
    <t>SHES</t>
  </si>
  <si>
    <t>SUZ octet</t>
  </si>
  <si>
    <t>COLES, DN gs ets</t>
  </si>
  <si>
    <t>SA Nay</t>
  </si>
  <si>
    <t>ANE RM yes</t>
  </si>
  <si>
    <t>3 a NE a bt</t>
  </si>
  <si>
    <t>a a Ne</t>
  </si>
  <si>
    <t>RRS Dima</t>
  </si>
  <si>
    <t>Street View</t>
  </si>
  <si>
    <t>Click a highlighted street to enter Street View.","7 mi x4 Fa a ALP: ‘ oe</t>
  </si>
  <si>
    <t>Click a highlighted street to enter Street View.",355,True,False,2025-10-25 00:14:30,2.0_enhanced</t>
  </si>
  <si>
    <t>IMG_1379.PNG,custody_screenshots\Photos-1-001 (2)\IMG_1379.PNG,Craig,Unknown,"8:09L4 MS ED</t>
  </si>
  <si>
    <t>Exit Caleukior</t>
  </si>
  <si>
    <t>AY Next</t>
  </si>
  <si>
    <t>P@RS TUY WY</t>
  </si>
  <si>
    <t>,Exit Caleukior</t>
  </si>
  <si>
    <t>P@RS TUY WY",34,True,False,2025-10-25 00:14:30,2.0_enhanced</t>
  </si>
  <si>
    <t>IMG_1384.PNG,custody_screenshots\Photos-1-001 (2)\IMG_1384.PNG,Craig,Unknown,"0</t>
  </si>
  <si>
    <t>eqs</t>
  </si>
  <si>
    <t>—",eqs,3,True,False,2025-10-25 00:14:30,2.0_enhanced</t>
  </si>
  <si>
    <t>IMG_1387.PNG,custody_screenshots\Photos-1-001 (2)\IMG_1387.PNG,Craig,Unknown,"MSD</t>
  </si>
  <si>
    <t>« 000</t>
  </si>
  <si>
    <t>7 SS 23; re he</t>
  </si>
  <si>
    <t>Se ETE</t>
  </si>
  <si>
    <t>2 an</t>
  </si>
  <si>
    <t>Als ; if: ef</t>
  </si>
  <si>
    <t>Wo ERE</t>
  </si>
  <si>
    <t>SN oe, pe SSS aS</t>
  </si>
  <si>
    <t>SAC SS SRS</t>
  </si>
  <si>
    <t>500 Camera</t>
  </si>
  <si>
    <t>bundle</t>
  </si>
  <si>
    <t>S180 -</t>
  </si>
  <si>
    <t>Alerts) Share Save)</t>
  </si>
  <si>
    <t>Includes:</t>
  </si>
  <si>
    <t>InstaxaWide Camara (retells for eloout 200)</t>
  </si>
  <si>
    <t>stra Gara mara —</t>
  </si>
  <si>
    <t>Ps</t>
  </si>
  <si>
    <t>(a) @w O</t>
  </si>
  <si>
    <t>rome) Vito fiat Ment)</t>
  </si>
  <si>
    <t>—","MSD</t>
  </si>
  <si>
    <t>rome) Vito fiat Ment)",243,True,False,2025-10-25 00:14:30,2.0_enhanced</t>
  </si>
  <si>
    <t>IMG_1388.PNG,custody_screenshots\Photos-1-001 (2)\IMG_1388.PNG,Craig,Unknown,"TRESG cS Ga</t>
  </si>
  <si>
    <t>x 000</t>
  </si>
  <si>
    <t>| | SHU 4? BN, i as</t>
  </si>
  <si>
    <t>on if alma BH .</t>
  </si>
  <si>
    <t>LI</t>
  </si>
  <si>
    <t>aie . Toe ts</t>
  </si>
  <si>
    <t>COPTO ETO INCCessonies</t>
  </si>
  <si>
    <t>Merk, Bs Chis ot</t>
  </si>
  <si>
    <t>Aerts Send Share) Save)</t>
  </si>
  <si>
    <t>Saling my enc asecssertes as shown in the</t>
  </si>
  <si>
    <t>RESO rn US Cont USS","TRESG cS Ga</t>
  </si>
  <si>
    <t>RESO rn US Cont USS",222,True,False,2025-10-25 00:14:30,2.0_enhanced</t>
  </si>
  <si>
    <t>IMG_1389.PNG,custody_screenshots\Photos-1-001 (2)\IMG_1389.PNG,Craig,Unknown,"1</t>
  </si>
  <si>
    <t>IMG_1401(1).PNG,custody_screenshots\Photos-1-001 (2)\IMG_1401(1).PNG,Craig,Unknown,".</t>
  </si>
  <si>
    <t>4",,0,True,False,2025-10-25 00:14:30,2.0_enhanced</t>
  </si>
  <si>
    <t>IMG_1401.PNG,custody_screenshots\Photos-1-001 (2)\IMG_1401.PNG,Craig,Unknown,"0</t>
  </si>
  <si>
    <t>ORS “4 A aN",ORS “4 A aN,11,True,False,2025-10-25 00:14:30,2.0_enhanced</t>
  </si>
  <si>
    <t>IMG_1402(1).PNG,custody_screenshots\Photos-1-001 (2)\IMG_1402(1).PNG,Craig,Unknown,"L 4 “0</t>
  </si>
  <si>
    <t>vias</t>
  </si>
  <si>
    <t>py CS</t>
  </si>
  <si>
    <t>y ) tte \</t>
  </si>
  <si>
    <t>\ weal fy</t>
  </si>
  <si>
    <t>° 1 ‘ 4 Ve","L 4 “0</t>
  </si>
  <si>
    <t>° 1 ‘ 4 Ve",48,True,False,2025-10-25 00:14:30,2.0_enhanced</t>
  </si>
  <si>
    <t>IMG_1402.PNG,custody_screenshots\Photos-1-001 (2)\IMG_1402.PNG,Craig,Unknown,"} af ¢ \</t>
  </si>
  <si>
    <t>\ os 4 be '</t>
  </si>
  <si>
    <t>PUN</t>
  </si>
  <si>
    <t>om. /","} af ¢ \</t>
  </si>
  <si>
    <t>om. /",30,True,False,2025-10-25 00:14:30,2.0_enhanced</t>
  </si>
  <si>
    <t>IMG_1406(1).PNG,custody_screenshots\Photos-1-001 (2)\IMG_1406(1).PNG,Craig,Unknown,Co a Gee ave Zo A a eZ 2 . ee ese. 7 fo. 2 ZZ CON Oe “yy ee foe \ Lo ee Ge wae a a ZZ | ge Lo wes ON VE LO Le a 8 eee oe Ls gp 27 PO Hes ee Ze Se es Se EG ers LG 7 ee IL i Las TS. oe ee ee ee LS Loe 2 gt :,Co a Gee ave Zo A a eZ 2 . ee ese. 7 fo. 2 ZZ CON Oe “yy ee foe \ Lo ee Ge wae a a ZZ | ge Lo wes ON VE LO Le a 8 eee oe Ls gp 27 PO Hes ee Ze Se es Se EG ers LG 7 ee IL i Las TS. oe ee ee ee LS Loe 2 gt :,205,True,False,2025-10-25 00:14:30,2.0_enhanced</t>
  </si>
  <si>
    <t>IMG_1406.PNG,custody_screenshots\Photos-1-001 (2)\IMG_1406.PNG,Craig,Unknown,"sa,</t>
  </si>
  <si>
    <t>IMG_1409.PNG,custody_screenshots\Photos-1-001 (2)\IMG_1409.PNG,Craig,Unknown,"“</t>
  </si>
  <si>
    <t>IMG_1412.PNG,custody_screenshots\Photos-1-001 (2)\IMG_1412.PNG,Craig,Unknown,"OA, OS iiy</t>
  </si>
  <si>
    <t>ROKALOOOLK Pepa wAw &amp;</t>
  </si>
  <si>
    <t>SeCETNOW, easy, IGISITOIDULLGAFaysite earnimore)</t>
  </si>
  <si>
    <t>with A</t>
  </si>
  <si>
    <t>@1 comment</t>
  </si>
  <si>
    <t>Mastering Manhood) Fella - X</t>
  </si>
  <si>
    <t>2d o@</t>
  </si>
  <si>
    <t>Yourre a mean. Forgive your father. Forgive your ex</t>
  </si>
  <si>
    <t>Giiitiond, Rengive your fomner boss. Rengiive your</t>
  </si>
  <si>
    <t>compethors. It dosent meatier how bad) thay</t>
  </si>
  <si>
    <t>wronged you. Gruciges held you back. Never</t>
  </si>
  <si>
    <t>revenge, heal, and move on with your ita. Theat srt</t>
  </si>
  <si>
    <t>Sivatughes for moving en tram past conftots ) ( te</t>
  </si>
  <si>
    <t>GOkKK AAG comments LOK shares</t>
  </si>
  <si>
    <t>ue Qeumm« Q®em P™P Gur</t>
  </si>
  <si>
    <t>The FR Dad Litssqle © » F co =</t>
  </si>
  <si>
    <t>2p 0&amp;)</t>
  </si>
  <si>
    <t>ssstute tutty ©</t>
  </si>
  <si>
    <t>Risasiites</t>
  </si>
  <si>
    <t xml:space="preserve"> 4 =</t>
  </si>
  <si>
    <t>To Dads with Girls will iget it.</t>
  </si>
  <si>
    <t>“a @ &amp;</t>
  </si>
  <si>
    <t>(a) S$ w&amp; =</t>
  </si>
  <si>
    <t>SG 8s =</t>
  </si>
  <si>
    <t>tema iVidleo) Eriends) a eae Menu)</t>
  </si>
  <si>
    <t>,OA, OS iiy</t>
  </si>
  <si>
    <t>tema iVidleo) Eriends) a eae Menu)",646,True,False,2025-10-25 00:14:30,2.0_enhanced</t>
  </si>
  <si>
    <t>IMG_1423.PNG,custody_screenshots\Photos-1-001 (2)\IMG_1423.PNG,Craig,Unknown,"Retake Done</t>
  </si>
  <si>
    <t>; =o : Spar</t>
  </si>
  <si>
    <t>Yo? SBN OE EL</t>
  </si>
  <si>
    <t>0 TRO</t>
  </si>
  <si>
    <t>EE BE, ZA UN New 7</t>
  </si>
  <si>
    <t>BS NSS Hii Wa IZ</t>
  </si>
  <si>
    <t>Effects)</t>
  </si>
  <si>
    <t>Co","Retake Done</t>
  </si>
  <si>
    <t>Effects)",103,True,False,2025-10-25 00:14:30,2.0_enhanced</t>
  </si>
  <si>
    <t>IMG_1433.PNG,custody_screenshots\Photos-1-001 (2)\IMG_1433.PNG,Craig,Unknown,"2316) co Ogre Fe)</t>
  </si>
  <si>
    <t>@RSD sues) @ G@ © MP G</t>
  </si>
  <si>
    <t>Us Fle Pro dems ypteily ote tar</t>
  </si>
  <si>
    <t>$870.29 UED on the oficial Ruke website,</t>
  </si>
  <si>
    <t>wich taco tuo better, eamyhtg</t>
  </si>
  <si>
    <t>ease, and a controller,</t>
  </si>
  <si>
    <t>FOWeVer, Pricss can Vary Capenciing on tie</t>
  </si>
  <si>
    <t>petelller enc] any ongaing promotions. For</t>
  </si>
  <si>
    <t>hstence, some thicHperty sellers on</t>
  </si>
  <si>
    <t>pletionms Ihe Amazon or eBay mely onier</t>
  </si>
  <si>
    <t>the drone et clitterent price paints,</t>
  </si>
  <si>
    <t>sometimes lower chring sales events or as</t>
  </si>
  <si>
    <t>pent of bumelle cleels,</t>
  </si>
  <si>
    <t>,2316) co Ogre Fe)</t>
  </si>
  <si>
    <t>Ask anything",462,True,False,2025-10-25 00:14:30,2.0_enhanced</t>
  </si>
  <si>
    <t>IMG_1434.PNG,custody_screenshots\Photos-1-001 (2)\IMG_1434.PNG,Craig,Unknown,"High chair</t>
  </si>
  <si>
    <t>owsdohyoulwanttyouritems 2m N= Cy) \; MN</t>
  </si>
  <si>
    <t>evolur</t>
  </si>
  <si>
    <t>Evolur Zoodle 2-in-1 High</t>
  </si>
  <si>
    <t>Chair, Toddler Chair</t>
  </si>
  <si>
    <t>RAR 349</t>
  </si>
  <si>
    <t>Free Delivery with wit</t>
  </si>
  <si>
    <t>options Delivery in 2 days</t>
  </si>
  <si>
    <t>In stock</t>
  </si>
  <si>
    <t>Best seller</t>
  </si>
  <si>
    <t>Pickup today</t>
  </si>
  <si>
    <t>Delivery in 2 days</t>
  </si>
  <si>
    <t>OO00</t>
  </si>
  <si>
    <t>walmart.ca</t>
  </si>
  <si>
    <t>,High chair</t>
  </si>
  <si>
    <t>walmart.ca",373,True,False,2025-10-25 00:14:30,2.0_enhanced</t>
  </si>
  <si>
    <t>IMG_1435.PNG,custody_screenshots\Photos-1-001 (2)\IMG_1435.PNG,Craig,Unknown,"2:3 OLY] rece! ge \s BE an O Compact Ity Now ITY by by $124.97 Ingenuity Ingenuity Folding 239 $159.97 Sun High Valley</t>
  </si>
  <si>
    <t>yourhane? Graco Delivery Free Delivery in | 2 EAS days with 2AS wit v</t>
  </si>
  <si>
    <t>walmart.ca C +a) Highchair, Hudson, 5-in-1</t>
  </si>
  <si>
    <t>A $79.97 Highchair }","2:3 OLY] rece! ge \s BE an O Compact Ity Now ITY by by $124.97 Ingenuity Ingenuity Folding 239 $159.97 Sun High Valley</t>
  </si>
  <si>
    <t>A $79.97 Highchair }",387,True,False,2025-10-25 00:14:30,2.0_enhanced</t>
  </si>
  <si>
    <t>IMG_1436.PNG,custody_screenshots\Photos-1-001 (2)\IMG_1436.PNG,Craig,Unknown,"High chair</t>
  </si>
  <si>
    <t>50+ bought in past month</t>
  </si>
  <si>
    <t>Ingenuity</t>
  </si>
  <si>
    <t>Ingenuity Full Course 6-in-1</t>
  </si>
  <si>
    <t>High Chair - Astro, 6 - 60</t>
  </si>
  <si>
    <t>months, max 50lbs</t>
  </si>
  <si>
    <t>KARA 483</t>
  </si>
  <si>
    <t>eat $99.97</t>
  </si>
  <si>
    <t>a, Evenflo</t>
  </si>
  <si>
    <t>Evenflo 4-In-1 High Chair -</t>
  </si>
  <si>
    <t>Prisim, Evenflo 4-In-1 High</t>
  </si>
  <si>
    <t>Chair</t>
  </si>
  <si>
    <t>WHA 1309</t>
  </si>
  <si>
    <t>—————————e——",388,True,False,2025-10-25 00:14:30,2.0_enhanced</t>
  </si>
  <si>
    <t>IMG_1437.PNG,custody_screenshots\Photos-1-001 (2)\IMG_1437.PNG,Craig,Unknown,"Homdoyonwentyerr ia? | 62  v</t>
  </si>
  <si>
    <t>Ity by Ingenuity</t>
  </si>
  <si>
    <t>lty by Ingenuity Yummity</t>
  </si>
  <si>
    <t>Yum Easy Folding High</t>
  </si>
  <si>
    <t>Chair - Goji</t>
  </si>
  <si>
    <t>WAAAY 227</t>
  </si>
  <si>
    <t>Out of stock</t>
  </si>
  <si>
    <t>Ingenuity Trio 3-in-1 High</t>
  </si>
  <si>
    <t>Chair - Nash, 6 to 60</t>
  </si>
  <si>
    <t>WHA 429</t>
  </si>
  <si>
    <t>Shop similar</t>
  </si>
  <si>
    <t>O $49.97</t>
  </si>
  <si>
    <t>Ingenuit</t>
  </si>
  <si>
    <t>,Homdoyonwentyerr ia? | 62 v</t>
  </si>
  <si>
    <t>—————————e——",270,True,False,2025-10-25 00:14:30,2.0_enhanced</t>
  </si>
  <si>
    <t>IMG_1438.PNG,custody_screenshots\Photos-1-001 (2)\IMG_1438.PNG,Craig,Unknown,"BART cE</t>
  </si>
  <si>
    <t>Apsolunclyl Heres 6 salle) option fer the</t>
  </si>
  <si>
    <t>ihigconiity Full Course G-i-1 High Chet</t>
  </si>
  <si>
    <t>evelleisle i Canacke</t>
  </si>
  <si>
    <t>rich Chatr&gt; Ashe</t>
  </si>
  <si>
    <t>@O©</t>
  </si>
  <si>
    <t>,BART cE</t>
  </si>
  <si>
    <t>@O©",144,True,False,2025-10-25 00:14:30,2.0_enhanced</t>
  </si>
  <si>
    <t>IMG_1439.PNG,custody_screenshots\Photos-1-001 (2)\IMG_1439.PNG,Craig,Unknown,"BAB? cE</t>
  </si>
  <si>
    <t>Ss ChatGPill &gt; G</t>
  </si>
  <si>
    <t>areatures:</t>
  </si>
  <si>
    <t>o 6mocless transiiions irom first fioocls</t>
  </si>
  <si>
    <t>Ghelir to waclitioneal hitch chair, chair top</t>
  </si>
  <si>
    <t>poster, dining cheiir, enc] todellar seat</t>
  </si>
  <si>
    <t>o Suitelols tier children aged 6 tt GO</t>
  </si>
  <si>
    <t>months, Up to GO [bs</t>
  </si>
  <si>
    <t>° BRAStiee Exsy ood] wey</t>
  </si>
  <si>
    <t>for lass mSss</t>
  </si>
  <si>
    <t>o Rasy to clean design (cman )</t>
  </si>
  <si>
    <t>ants @</t>
  </si>
  <si>
    <t>You can Ghack it our freree</t>
  </si>
  <si>
    <t>If youre interested fin other reteflars or maed)</t>
  </si>
  <si>
    <t>escisknee with shipping options to Saint</t>
  </si>
  <si>
    <t>Jain, NE, eel fires to ald</t>
  </si>
  <si>
    <t>#096</t>
  </si>
  <si>
    <t>Res cvoak cham of Gara coo</t>
  </si>
  <si>
    <t>,BAB? cE</t>
  </si>
  <si>
    <t>Ask anything",471,True,False,2025-10-25 00:14:30,2.0_enhanced</t>
  </si>
  <si>
    <t>IMG_1440.PNG,custody_screenshots\Photos-1-001 (2)\IMG_1440.PNG,Craig,Unknown,"SAD oc meEz)</t>
  </si>
  <si>
    <t>Dey 2 PIEESO leave Foomn tor</t>
  </si>
  <si>
    <t>I see:the way you'worry. The way you. sy S\\ I</t>
  </si>
  <si>
    <t>iy double-check the car seat, the bottle.temp, a)</t>
  </si>
  <si>
    <t>\ o the words you. say around me—like every \</t>
  </si>
  <si>
    <t>Ve little thing matters, % i</t>
  </si>
  <si>
    <t>And.guess what? It:does. &amp; ;</t>
  </si>
  <si>
    <t>Because you make the little things feel.like Cl A</t>
  </si>
  <si>
    <t>love..I may not:remember these days, j</t>
  </si>
  <si>
    <t>but-J’ll always remember how safe-felt.</t>
  </si>
  <si>
    <t>And that’s because of you.</t>
  </si>
  <si>
    <t>So even when you're tired, even</t>
  </si>
  <si>
    <t>when youve‘not sure if you're</t>
  </si>
  <si>
    <t>doing enough...</t>
  </si>
  <si>
    <t>lwasnt elle to generate thet version of Dey</t>
  </si>
  <si>
    <t>2 because the raque=*folenas our Content</t>
  </si>
  <si>
    <t>policies—sometines 7 just how tie</t>
  </si>
  <si>
    <t>,SAD oc meEz)</t>
  </si>
  <si>
    <t>Ask anything",624,True,False,2025-10-25 00:14:30,2.0_enhanced</t>
  </si>
  <si>
    <t>IMG_1461.PNG,custody_screenshots\Photos-1-001 (2)\IMG_1461.PNG,Craig,Unknown,"\ ‘a</t>
  </si>
  <si>
    <t>| ¥ &amp;</t>
  </si>
  <si>
    <t>ii</t>
  </si>
  <si>
    <t>— sl</t>
  </si>
  <si>
    <t>Ga","\ ‘a</t>
  </si>
  <si>
    <t>— sl",9,True,False,2025-10-25 00:14:30,2.0_enhanced</t>
  </si>
  <si>
    <t>IMG_1465.PNG,custody_screenshots\Photos-1-001 (2)\IMG_1465.PNG,Craig,Unknown,"a</t>
  </si>
  <si>
    <t>IMG_1466.PNG,custody_screenshots\Photos-1-001 (2)\IMG_1466.PNG,Craig,Unknown,"fae — Fa wf Se oof Ad fy YS. eon) Cy ii 3 we os wal Me 0 hehe re, hp y ua Say ; pe ar of - ot bs iy an os never - Se 5 iam Nii Bat ae rg . AS — ae SVE ae ‘ bet TENG, US VERE we Pee fe) Ls LAG pret ai SRO HE, Yas ae i math Ly, Sy at A isk st Ss SS Sp eg an | a Mir a = it 3</t>
  </si>
  <si>
    <t>IMG_1467.PNG,custody_screenshots\Photos-1-001 (2)\IMG_1467.PNG,Craig,Unknown,"—</t>
  </si>
  <si>
    <t>IMG_1468.PNG,custody_screenshots\Photos-1-001 (2)\IMG_1468.PNG,Craig,Unknown,"are</t>
  </si>
  <si>
    <t>ESN,</t>
  </si>
  <si>
    <t>at ces ie ~</t>
  </si>
  <si>
    <t>RR So i case</t>
  </si>
  <si>
    <t>eee ee ae aH</t>
  </si>
  <si>
    <t>ra =</t>
  </si>
  <si>
    <t>a f</t>
  </si>
  <si>
    <t>BLES ca |</t>
  </si>
  <si>
    <t>—— =</t>
  </si>
  <si>
    <t>Se by a as</t>
  </si>
  <si>
    <t>ING</t>
  </si>
  <si>
    <t>LE SS SR —</t>
  </si>
  <si>
    <t>ESS SS es Seat</t>
  </si>
  <si>
    <t>&gt; rege</t>
  </si>
  <si>
    <t>en Ee BEN</t>
  </si>
  <si>
    <t>SEL AE</t>
  </si>
  <si>
    <t>Me aa GEE See</t>
  </si>
  <si>
    <t>BEN a ee Ne</t>
  </si>
  <si>
    <t>ge Sf, Bo GE Wage =</t>
  </si>
  <si>
    <t>ON ad BEE BAG</t>
  </si>
  <si>
    <t>PA MEE</t>
  </si>
  <si>
    <t>oe #3</t>
  </si>
  <si>
    <t>Ay ig A ee ae</t>
  </si>
  <si>
    <t>OM [PELE BE ee RY ie</t>
  </si>
  <si>
    <t>7 bee</t>
  </si>
  <si>
    <t>es OP 2 ee a OE</t>
  </si>
  <si>
    <t>EE","are</t>
  </si>
  <si>
    <t>es OP 2 ee a OE",266,True,False,2025-10-25 00:14:30,2.0_enhanced</t>
  </si>
  <si>
    <t>IMG_1469.PNG,custody_screenshots\Photos-1-001 (2)\IMG_1469.PNG,Craig,Unknown,"aoe ey</t>
  </si>
  <si>
    <t>PBR SAY 0 Yawn</t>
  </si>
  <si>
    <t>ay Ga</t>
  </si>
  <si>
    <t>Sf SAP | Se a af</t>
  </si>
  <si>
    <t>WA ete ae imal Wait</t>
  </si>
  <si>
    <t>al /, Se oy</t>
  </si>
  <si>
    <t>a) eeu ee</t>
  </si>
  <si>
    <t>XZ yy , 7 Log, hy eyed 3</t>
  </si>
  <si>
    <t>oh VN) / i NAS</t>
  </si>
  <si>
    <t>—","aoe ey</t>
  </si>
  <si>
    <t>oh VN) / i NAS",126,True,False,2025-10-25 00:14:30,2.0_enhanced</t>
  </si>
  <si>
    <t>IMG_1470.PNG,custody_screenshots\Photos-1-001 (2)\IMG_1470.PNG,Craig,Unknown,"Ns AN i pao Se _ \ Lote ee, &gt; SN aye No, : AV ao 7 \s 3 Ne eS \ we a NON 5 NN ey &gt; atm see, at OPS » ON 45 ae Te Se sh Sten ee IMs TS mow 7 CASE arene ERS = a _ 5 ANS &lt;= era \ ae ee ~ SS Vey FP Ss Cen CR wae TAS gl oS Sk 4 SE iX tees Le Soi hg ros Cet ASS Mo ‘Who a we ~ Ve as whe S &gt; pared _ RN Se 7 SS \ SANE no WN ~ Tat SSE Ni ORS ZS F ket oss oes YS SS TE SS = oe NX SS = x</t>
  </si>
  <si>
    <t>IMG_1471.PNG,custody_screenshots\Photos-1-001 (2)\IMG_1471.PNG,Craig,Unknown,"LANA</t>
  </si>
  <si>
    <t>IMG_1472.PNG,custody_screenshots\Photos-1-001 (2)\IMG_1472.PNG,Craig,Unknown,"de. 5</t>
  </si>
  <si>
    <t>IMG_1473.PNG,custody_screenshots\Photos-1-001 (2)\IMG_1473.PNG,Craig,Unknown,"ian</t>
  </si>
  <si>
    <t>IMG_1477.PNG,custody_screenshots\Photos-1-001 (2)\IMG_1477.PNG,Craig,Unknown,"FROM</t>
  </si>
  <si>
    <t>IMG_1481.PNG,custody_screenshots\Photos-1-001 (2)\IMG_1481.PNG,Craig,Unknown,"A \ | Sl</t>
  </si>
  <si>
    <t>IMG_1484.PNG,custody_screenshots\Photos-1-001 (2)\IMG_1484.PNG,Craig,Unknown,"Pa</t>
  </si>
  <si>
    <t>IMG_1485.PNG,custody_screenshots\Photos-1-001 (2)\IMG_1485.PNG,Craig,Unknown,"a CONG \. a ee Bee we FL ON (Ce RBs BE oe, A ee BSE He eo NOE ANS ONG CS TPS, SOS 3S f 7 ENCES EN BEES eS ae es Nu) SES pe Oe Nel ES Sie SAS Se Ses I: A neh eS SSSA % ae Se Se Se EEE PES Se Soe ROR ee erg Ee 7 ee SS Shak = at Bop ie IN ae he RAE ESS ee is BNO SE So oe ==. Se ESS = ee a as</t>
  </si>
  <si>
    <t>IMG_1486.PNG,custody_screenshots\Photos-1-001 (2)\IMG_1486.PNG,Craig,Unknown,"ee.</t>
  </si>
  <si>
    <t>IMG_1489.PNG,custody_screenshots\Photos-1-001 (2)\IMG_1489.PNG,Craig,Unknown,"|</t>
  </si>
  <si>
    <t>(@) scan = )",(@) scan = ),12,True,False,2025-10-25 00:14:30,2.0_enhanced</t>
  </si>
  <si>
    <t>IMG_1510.PNG,custody_screenshots\Photos-1-001 (2)\IMG_1510.PNG,Craig,Unknown,"x |</t>
  </si>
  <si>
    <t>4% “A .</t>
  </si>
  <si>
    <t>ta y:</t>
  </si>
  <si>
    <t>| Zz Ni Oy</t>
  </si>
  <si>
    <t>Z Tine</t>
  </si>
  <si>
    <t>os \ \¥</t>
  </si>
  <si>
    <t>aN \ ANN ak Age</t>
  </si>
  <si>
    <t>“ we 68 a So</t>
  </si>
  <si>
    <t>BENS WAS 2s OY</t>
  </si>
  <si>
    <t>Pass Sy MES</t>
  </si>
  <si>
    <t>A (ACCT: CONES</t>
  </si>
  <si>
    <t>(Sept INS aw:</t>
  </si>
  <si>
    <t>UES LW PL my aus</t>
  </si>
  <si>
    <t>Nie Lif if</t>
  </si>
  <si>
    <t>[So</t>
  </si>
  <si>
    <t>a © ios i</t>
  </si>
  <si>
    <t>Woo</t>
  </si>
  <si>
    <t>‘Y= cS La le</t>
  </si>
  <si>
    <t>LS BESS x SS</t>
  </si>
  <si>
    <t>cel</t>
  </si>
  <si>
    <t>—","x |</t>
  </si>
  <si>
    <t>cel",214,True,False,2025-10-25 00:14:30,2.0_enhanced</t>
  </si>
  <si>
    <t>IMG_1526.PNG,custody_screenshots\Photos-1-001 (2)\IMG_1526.PNG,Craig,Unknown,"Q 89 Wyatt Crescent, Sair</t>
  </si>
  <si>
    <t>: Ss</t>
  </si>
  <si>
    <t>i 9 OS</t>
  </si>
  <si>
    <t>_— ae</t>
  </si>
  <si>
    <t>Se pe ENA</t>
  </si>
  <si>
    <t>[fe f we \</t>
  </si>
  <si>
    <t>POR RL gee ng fe</t>
  </si>
  <si>
    <t>RR Sek “STs</t>
  </si>
  <si>
    <t>jie Sy eel</t>
  </si>
  <si>
    <t>‘Asi — Ke Sarg pie NAS</t>
  </si>
  <si>
    <t>i Lee SL an i</t>
  </si>
  <si>
    <t>ern yas TS 1g fe)</t>
  </si>
  <si>
    <t>Ay ONS 4</t>
  </si>
  <si>
    <t>ae Fad, ean 1</t>
  </si>
  <si>
    <t>Be pi my</t>
  </si>
  <si>
    <t>Click a highlighted street to enter Street View.","Q 89 Wyatt Crescent, Sair</t>
  </si>
  <si>
    <t>Click a highlighted street to enter Street View.",254,True,False,2025-10-25 00:14:30,2.0_enhanced</t>
  </si>
  <si>
    <t>IMG_1527.PNG,custody_screenshots\Photos-1-001 (2)\IMG_1527.PNG,Craig,Unknown,"€ Wyatt</t>
  </si>
  <si>
    <t>IMG_1528.PNG,custody_screenshots\Photos-1-001 (2)\IMG_1528.PNG,Craig,Unknown,"Hes oth a</t>
  </si>
  <si>
    <t>“H Q &gt; 89 Wyatt Crescent, Sair (2) il }</t>
  </si>
  <si>
    <t>} oot » Tt</t>
  </si>
  <si>
    <t>ae AES</t>
  </si>
  <si>
    <t>ore re =</t>
  </si>
  <si>
    <t>A aa at UA he,</t>
  </si>
  <si>
    <t>} se</t>
  </si>
  <si>
    <t>7 = a te oy O im</t>
  </si>
  <si>
    <t>&lt; Measure ®</t>
  </si>
  <si>
    <t>Move the map and add points to measure distances</t>
  </si>
  <si>
    <t>and area</t>
  </si>
  <si>
    <t>Adel","Hes oth a</t>
  </si>
  <si>
    <t>Adel",192,True,False,2025-10-25 00:14:30,2.0_enhanced</t>
  </si>
  <si>
    <t>IMG_1529.PNG,custody_screenshots\Photos-1-001 (2)\IMG_1529.PNG,Craig,Unknown,"of ee oh ta / oe oe</t>
  </si>
  <si>
    <t>Hated</t>
  </si>
  <si>
    <t>4A 89 Wyatt Crescent, Sair 4</t>
  </si>
  <si>
    <t>a Nt ae</t>
  </si>
  <si>
    <t>/ re. , 8 OR</t>
  </si>
  <si>
    <t>7 ky SE</t>
  </si>
  <si>
    <t>an TF, ie &amp; \</t>
  </si>
  <si>
    <t>| ~ Bo</t>
  </si>
  <si>
    <t>f} en } » WK</t>
  </si>
  <si>
    <t>‘| ke</t>
  </si>
  <si>
    <t>wae AE Wa ~</t>
  </si>
  <si>
    <t>7 a Set oe q</t>
  </si>
  <si>
    <t>pe | BR</t>
  </si>
  <si>
    <t>AR Soe</t>
  </si>
  <si>
    <t>Pixs “| ed</t>
  </si>
  <si>
    <t>/ ~ ” 4 ane = ee) d</t>
  </si>
  <si>
    <t>&lt; Measure ® ©</t>
  </si>
  <si>
    <t>Adel","of ee oh ta / oe oe</t>
  </si>
  <si>
    <t>Adel",271,True,False,2025-10-25 00:14:30,2.0_enhanced</t>
  </si>
  <si>
    <t>IMG_1535.PNG,custody_screenshots\Photos-1-001 (2)\IMG_1535.PNG,Craig,Unknown,"Low Beam hieacligiiise</t>
  </si>
  <si>
    <t>o Net protested hy a trachiional ttusa.</t>
  </si>
  <si>
    <t>o Contwelled by the hh (isackimp</t>
  </si>
  <si>
    <t>Modis) relay.</t>
  </si>
  <si>
    <t>o The Fb relety fs located) in the unclear</t>
  </si>
  <si>
    <t>food fuse block, even though fits nat</t>
  </si>
  <si>
    <t>labeledfon\yourcovers</t>
  </si>
  <si>
    <t>Common tks if low beams arent</t>
  </si>
  <si>
    <t>worltng but high beams ere fina, swap</t>
  </si>
  <si>
    <t>the RDM relay with encother similar one</t>
  </si>
  <si>
    <t>(ike the tian or hem relay). 0 thet selves fi,</t>
  </si>
  <si>
    <t>replace the HDM relay,</t>
  </si>
  <si>
    <t>,Low Beam hieacligiiise</t>
  </si>
  <si>
    <t>replace the HDM relay,",390,True,False,2025-10-25 00:14:30,2.0_enhanced</t>
  </si>
  <si>
    <t>IMG_1536.PNG,custody_screenshots\Photos-1-001 (2)\IMG_1536.PNG,Craig,Unknown,"G36) ctl (25)</t>
  </si>
  <si>
    <t>Headlights:</t>
  </si>
  <si>
    <t>o Contralled through tie BEM (Beachy</t>
  </si>
  <si>
    <t>Contre) Mochi) end) uscd] inciiecthy via</t>
  </si>
  <si>
    <t>theses</t>
  </si>
  <si>
    <t>o TESZA MBA) — Fuse #0</t>
  </si>
  <si>
    <t>o TEC 2B (GA) — Fuss 1</t>
  </si>
  <si>
    <t>These supply the timek Boch Contrellsr,</t>
  </si>
  <si>
    <t>which henelles hiigh scam output to the</t>
  </si>
  <si>
    <t>headlights</t>
  </si>
  <si>
    <t>,G36) ctl (25)</t>
  </si>
  <si>
    <t>headlights",263,True,False,2025-10-25 00:14:30,2.0_enhanced</t>
  </si>
  <si>
    <t>IMG_1537.PNG,custody_screenshots\Photos-1-001 (2)\IMG_1537.PNG,Craig,Unknown,"(DRI):</t>
  </si>
  <si>
    <t>o Also menaged by the Bal) and DRL</t>
  </si>
  <si>
    <t>relay, winich shoule) also be fin tihe uncler-</t>
  </si>
  <si>
    <t>o Gneck tor a fuse Eeled) “DRL? or ""SEO</t>
  </si>
  <si>
    <t>ROCY” (ke Fuse HS — SEO ACCY =</t>
  </si>
  <si>
    <t>710A), cepenching on twin level.</t>
  </si>
  <si>
    <t>@uick Troubleshooting</t>
  </si>
  <si>
    <t>1. No Low Beams? Snap out the FD</t>
  </si>
  <si>
    <t>celery (not lefsclecl, but usually in top=</t>
  </si>
  <si>
    <t>cigiht or miicHiah zone of the fuse (loch).</t>
  </si>
  <si>
    <t>2 No high Reems? Check flusess</t>
  </si>
  <si>
    <t>o TBS QA (80, 2A)</t>
  </si>
  <si>
    <t>o TRC 2B G31, 168A)</t>
  </si>
  <si>
    <t>&amp; Si siucl¢e BEM or switch issue</t>
  </si>
  <si>
    <t>(multimeter time).</t>
  </si>
  <si>
    <t>,(DRI):</t>
  </si>
  <si>
    <t>(multimeter time).",455,True,False,2025-10-25 00:14:30,2.0_enhanced</t>
  </si>
  <si>
    <t>IMG_1538.PNG,custody_screenshots\Photos-1-001 (2)\IMG_1538.PNG,Craig,Unknown,"Top Lait Eloal</t>
  </si>
  <si>
    <t>Micelle Lait Eloels</t>
  </si>
  <si>
    <t>(Guso@ | tebe) [amp | Cemetton</t>
  </si>
  <si>
    <t>fe [waren |_| wrnvesmaer</t>
  </si>
  <si>
    <t>[oi esos | con | oremne rise</t>
  </si>
  <si>
    <t>[@_[esurens [ance | ram rter— ta</t>
  </si>
  <si>
    <t>,Top Lait Eloal</t>
  </si>
  <si>
    <t>[@_[esurens [ance | ram rter— ta",152,True,False,2025-10-25 00:14:30,2.0_enhanced</t>
  </si>
  <si>
    <t>IMG_1539.PNG,custody_screenshots\Photos-1-001 (2)\IMG_1539.PNG,Craig,Unknown,Canter fw a [tebe Hock | [con | | | | i,Canter fw a [tebe Hock | [con | | | | i,39,True,False,2025-10-25 00:14:30,2.0_enhanced</t>
  </si>
  <si>
    <t>IMG_1540.PNG,custody_screenshots\Photos-1-001 (2)\IMG_1540.PNG,Craig,Unknown,"""</t>
  </si>
  <si>
    <t>AueWRe | 20a | Audteny Pomerce</t>
  </si>
  <si>
    <t>feo | wean [os [emacs</t>
  </si>
  <si>
    <t>feo [weeen [en | wntreney camara</t>
  </si>
  <si>
    <t>fe _[ wees [os | wren camara</t>
  </si>
  <si>
    <t>[eo | weoae [won | wes ay eamnera</t>
  </si>
  <si>
    <t>,AueWRe | 20a | Audteny Pomerce</t>
  </si>
  <si>
    <t>[eo | weoae [won | wes ay eamnera",148,True,False,2025-10-25 00:14:30,2.0_enhanced</t>
  </si>
  <si>
    <t>IMG_1541.PNG,custody_screenshots\Photos-1-001 (2)\IMG_1541.PNG,Craig,Unknown,"C37) ctl (23)</t>
  </si>
  <si>
    <t>— Cie eT Bo &gt; G</t>
  </si>
  <si>
    <t>DRL ncadlicht ¢</t>
  </si>
  <si>
    <t>0 FEO TBS 2A (AA) — Truck Badly</t>
  </si>
  <si>
    <t>Controller (ely fecels hiigin beams)</t>
  </si>
  <si>
    <t>0 £2] — TC 2B (GA) — Truck Bodhy</t>
  </si>
  <si>
    <t>(@clehtioneal Tefniting</t>
  </si>
  <si>
    <t>0 ER TRC AS (GA) — More BGM</t>
  </si>
  <si>
    <t>o G10 = BD (IBA) — Driver Door Modula</t>
  </si>
  <si>
    <t>(onemcckolneacliontoniten)</t>
  </si>
  <si>
    <t>o FD Relay — Net numberce] en your</t>
  </si>
  <si>
    <t>cover bur its there fin the relay onic)</t>
  </si>
  <si>
    <t>if your low beams are our ene! yourve</t>
  </si>
  <si>
    <t>replaced] tine bullos, the fbi rele is</t>
  </si>
  <si>
    <t>usvelly the issue, | can help you pinpalint</t>
  </si>
  <si>
    <t>the eet reky to swep if you went to seme)</t>
  </si>
  <si>
    <t>@ plioto of the actual use box quis.</t>
  </si>
  <si>
    <t>Want to go tull agnosie mocks?</t>
  </si>
  <si>
    <t>a) gd @ @</t>
  </si>
  <si>
    <t>,C37) ctl (23)</t>
  </si>
  <si>
    <t>Ask anything",593,True,False,2025-10-25 00:14:30,2.0_enhanced</t>
  </si>
  <si>
    <t>IMG_1542.PNG,custody_screenshots\Photos-1-001 (2)\IMG_1542.PNG,Craig,Unknown,"o Or just buy anew itll set of props</t>
  </si>
  <si>
    <t>(theyre cheap) and never let Bold Ross</t>
  </si>
  <si>
    <t>Want me to tind replacement prop sets thet</t>
  </si>
  <si>
    <t>merch your Ruke eacihy?</t>
  </si>
  <si>
    <t>,o Or just buy anew itll set of props</t>
  </si>
  <si>
    <t>merch your Ruke eacihy?",142,True,False,2025-10-25 00:14:30,2.0_enhanced</t>
  </si>
  <si>
    <t>IMG_1543.PNG,custody_screenshots\Photos-1-001 (2)\IMG_1543.PNG,Craig,Unknown,"6:57 @</t>
  </si>
  <si>
    <t>SN TSW</t>
  </si>
  <si>
    <t>BN SS 2S MI ff fo</t>
  </si>
  <si>
    <t>Se jy iN i Keon Va 8</t>
  </si>
  <si>
    <t>SS il fs IR LY |</t>
  </si>
  <si>
    <t>eee BN</t>
  </si>
  <si>
    <t>A ea | La</t>
  </si>
  <si>
    <t>Real WEA</t>
  </si>
  <si>
    <t>&lt;&lt;?</t>
  </si>
  <si>
    <t>New Dewalt charger</t>
  </si>
  <si>
    <t>Just [stad 2 age</t>
  </si>
  <si>
    <t>is this sill)</t>
  </si>
  <si>
    <t>Aerts Send oiier Share) Save)","x Q x</t>
  </si>
  <si>
    <t>Aerts Send oiier Share) Save)",211,True,False,2025-10-25 00:14:30,2.0_enhanced</t>
  </si>
  <si>
    <t>IMG_1547.PNG,custody_screenshots\Photos-1-001 (2)\IMG_1547.PNG,Craig,Unknown,"Agply</t>
  </si>
  <si>
    <t>IMG_1615.PNG,custody_screenshots\Photos-1-001 (2)\IMG_1615.PNG,Craig,Unknown,"EBT</t>
  </si>
  <si>
    <t>O Messenger cc te (S3)</t>
  </si>
  <si>
    <t>LaddérMount™*</t>
  </si>
  <si>
    <t>, - . a Slats</t>
  </si>
  <si>
    <t>ta =) esorasv.bele Ne</t>
  </si>
  <si>
    <t>Sebiatou échelle</t>
  </si>
  <si>
    <t>tl Améliore la sécurité“</t>
  </si>
  <si>
    <t>personnelle~-~ °°</t>
  </si>
  <si>
    <t>“trite d'endommager</t>
  </si>
  <si>
    <t>les qouttiéres</t>
  </si>
  <si>
    <t>*,</t>
  </si>
  <si>
    <t>i S'adapte a toutes les</t>
  </si>
  <si>
    <t>gouttiéres de 5.6t 6 po</t>
  </si>
  <si>
    <t>” CONSULTEZ-NOUS EN LIGNE nnwerooferswortd com /</t>
  </si>
  <si>
    <t>TES Taye, 1 (Q0Q0) ee</t>
  </si>
  <si>
    <t>Gunner mnount (addon cheba</t>
  </si>
  <si>
    <t>S30)</t>
  </si>
  <si>
    <t>©) Message sent to seller</t>
  </si>
  <si>
    <t>Sco conwercation</t>
  </si>
  <si>
    <t>Q © ©</t>
  </si>
  <si>
    <t>CS =</t>
  </si>
  <si>
    <t>MarketplaceyNotifications' Menu]</t>
  </si>
  <si>
    <t>5 @ G</t>
  </si>
  <si>
    <t>Home) Video)</t>
  </si>
  <si>
    <t>Gitends</t>
  </si>
  <si>
    <t>,EBT</t>
  </si>
  <si>
    <t>Gitends",441,True,False,2025-10-25 00:14:30,2.0_enhanced</t>
  </si>
  <si>
    <t>IMG_1618(1).PNG,custody_screenshots\Photos-1-001 (2)\IMG_1618(1).PNG,Craig,Unknown,"° 4</t>
  </si>
  <si>
    <t>4 i aE ai</t>
  </si>
  <si>
    <t>\. NY ~~.</t>
  </si>
  <si>
    <t>Lo 1</t>
  </si>
  <si>
    <t>‘2 oa,</t>
  </si>
  <si>
    <t>on hobs</t>
  </si>
  <si>
    <t>Nee f</t>
  </si>
  <si>
    <t>cb a &gt; aan</t>
  </si>
  <si>
    <t>AQ. w tet wee tem</t>
  </si>
  <si>
    <t>og","° 4</t>
  </si>
  <si>
    <t>AQ. w tet wee tem",78,True,False,2025-10-25 00:14:30,2.0_enhanced</t>
  </si>
  <si>
    <t>IMG_1618.PNG,custody_screenshots\Photos-1-001 (2)\IMG_1618.PNG,Craig,Unknown,"a ogling,</t>
  </si>
  <si>
    <t>! an \ mS</t>
  </si>
  <si>
    <t>i \ coy, cS</t>
  </si>
  <si>
    <t>Sy aa</t>
  </si>
  <si>
    <t>aN NN AN</t>
  </si>
  <si>
    <t>\;</t>
  </si>
  <si>
    <t>os oad</t>
  </si>
  <si>
    <t>ye 5</t>
  </si>
  <si>
    <t>we ~ “eel</t>
  </si>
  <si>
    <t>3","a ogling,</t>
  </si>
  <si>
    <t>we ~ “eel",73,True,False,2025-10-25 00:14:30,2.0_enhanced</t>
  </si>
  <si>
    <t>IMG_1621.PNG,custody_screenshots\Photos-1-001 (2)\IMG_1621.PNG,Craig,Unknown,"Ne JZ x — Hall ee</t>
  </si>
  <si>
    <t>a Wa Va</t>
  </si>
  <si>
    <t>SOE Va</t>
  </si>
  <si>
    <t>Se ey Zoe</t>
  </si>
  <si>
    <t>ee ZN</t>
  </si>
  <si>
    <t>Ge CZ","Ne JZ x — Hall ee</t>
  </si>
  <si>
    <t>Ge CZ",54,True,False,2025-10-25 00:14:30,2.0_enhanced</t>
  </si>
  <si>
    <t>IMG_1624.PNG,custody_screenshots\Photos-1-001 (2)\IMG_1624.PNG,Craig,Unknown,"SaaS Gick a ee strect to enter Siract me ey Sy</t>
  </si>
  <si>
    <t>ban AP Pets See pest fel ee 4 :</t>
  </si>
  <si>
    <t>RN ee 1d Ay</t>
  </si>
  <si>
    <t>i Rey 995 Renter St - an fa ire.</t>
  </si>
  <si>
    <t>| Ole (ep) ha</t>
  </si>
  <si>
    <t>aC i 228 Porter Seat,</t>
  </si>
  <si>
    <t>| View</t>
  </si>
  <si>
    <t>Ser Me a i ET ""eee</t>
  </si>
  <si>
    <t>ee PAY</t>
  </si>
  <si>
    <t>2 Bact NE</t>
  </si>
  <si>
    <t>a a SS SAAR ELE</t>
  </si>
  <si>
    <t>ig LEN</t>
  </si>
  <si>
    <t>AME NSS PLES</t>
  </si>
  <si>
    <t>ge oe</t>
  </si>
  <si>
    <t>ea Kes</t>
  </si>
  <si>
    <t>OL,</t>
  </si>
  <si>
    <t>SEES SE</t>
  </si>
  <si>
    <t>ene: ENN</t>
  </si>
  <si>
    <t>APRESS</t>
  </si>
  <si>
    <t>ta</t>
  </si>
  <si>
    <t>ed “a met Ai So</t>
  </si>
  <si>
    <t>a","SaaS Gick a ee strect to enter Siract me ey Sy</t>
  </si>
  <si>
    <t>ed “a met Ai So",317,True,False,2025-10-25 00:14:30,2.0_enhanced</t>
  </si>
  <si>
    <t>IMG_1625.PNG,custody_screenshots\Photos-1-001 (2)\IMG_1625.PNG,Craig,Unknown,"226 Porter Street, Saint (3) ""( @ )</t>
  </si>
  <si>
    <t>IMG_1626.PNG,custody_screenshots\Photos-1-001 (2)\IMG_1626.PNG,Craig,Unknown,"S:06K4) cc 00 G2)</t>
  </si>
  <si>
    <t>EXit Caleulktor</t>
  </si>
  <si>
    <t>oh</t>
  </si>
  <si>
    <t>P@RS TOV WRVZ</t>
  </si>
  <si>
    <t>,S:06K4) cc 00 G2)</t>
  </si>
  <si>
    <t>P@RS TOV WRVZ",47,True,False,2025-10-25 00:14:30,2.0_enhanced</t>
  </si>
  <si>
    <t>IMG_1627.PNG,custody_screenshots\Photos-1-001 (2)\IMG_1627.PNG,Craig,Unknown,"= 8: - Nee Ha Pe</t>
  </si>
  <si>
    <t>IMG_1628.PNG,custody_screenshots\Photos-1-001 (2)\IMG_1628.PNG,Craig,Unknown,"A RE Py eR fay Crest 3? © or AY nl Vere</t>
  </si>
  <si>
    <t>IMG_1629.PNG,custody_screenshots\Photos-1-001 (2)\IMG_1629.PNG,Craig,Unknown,"Ge fh Sot See GA gn</t>
  </si>
  <si>
    <t>226 Porter Saint</t>
  </si>
  <si>
    <t>— en</t>
  </si>
  <si>
    <t>nae ped</t>
  </si>
  <si>
    <t>a SE OT eg Nam at</t>
  </si>
  <si>
    <t>PORT | oe</t>
  </si>
  <si>
    <t>OT Me I</t>
  </si>
  <si>
    <t>RL ONG</t>
  </si>
  <si>
    <t>A one</t>
  </si>
  <si>
    <t>J Of SA pee</t>
  </si>
  <si>
    <t>OE EE</t>
  </si>
  <si>
    <t>CNW</t>
  </si>
  <si>
    <t>Ta ere</t>
  </si>
  <si>
    <t>ARR</t>
  </si>
  <si>
    <t>Seay, An ie ine</t>
  </si>
  <si>
    <t>&amp; 2</t>
  </si>
  <si>
    <t>fa Nash 3 ERP NE</t>
  </si>
  <si>
    <t>Ber SCG od</t>
  </si>
  <si>
    <t>RNS Ma</t>
  </si>
  <si>
    <t>See CS at NY Sed 6</t>
  </si>
  <si>
    <t>aa —</t>
  </si>
  <si>
    <t>ae ae SEAR SON 5</t>
  </si>
  <si>
    <t>| UR</t>
  </si>
  <si>
    <t>44 NUE</t>
  </si>
  <si>
    <t>/ (os</t>
  </si>
  <si>
    <t>SEA AN</t>
  </si>
  <si>
    <t>NE ae ae a Pees</t>
  </si>
  <si>
    <t>ON pO NG</t>
  </si>
  <si>
    <t>jk</t>
  </si>
  <si>
    <t>Glick a highlighted to Strect View,</t>
  </si>
  <si>
    <t>A","Ge fh Sot See GA gn</t>
  </si>
  <si>
    <t>Glick a highlighted to Strect View,",313,True,False,2025-10-25 00:14:30,2.0_enhanced</t>
  </si>
  <si>
    <t>IMG_1630.PNG,custody_screenshots\Photos-1-001 (2)\IMG_1630.PNG,Craig,Unknown,"cone Ge)</t>
  </si>
  <si>
    <t>DEW &gt;</t>
  </si>
  <si>
    <t>Techy S03hM</t>
  </si>
  <si>
    <t>SL.</t>
  </si>
  <si>
    <t>(O)</t>
  </si>
  <si>
    <t>Cp)</t>
  </si>
  <si>
    <t>19}</t>
  </si>
  <si>
    <t>‘S</t>
  </si>
  <si>
    <t>porter . 8 or 4 stacks / vents?</t>
  </si>
  <si>
    <t>) tried to look from tie</t>
  </si>
  <si>
    <t>1S</t>
  </si>
  <si>
    <t>—)</t>
  </si>
  <si>
    <t>O)</t>
  </si>
  <si>
    <t>a=)</t>
  </si>
  <si>
    <t>(Ss</t>
  </si>
  <si>
    <t>(O})</t>
  </si>
  <si>
    <t>Sp)</t>
  </si>
  <si>
    <t>,cone Ge)</t>
  </si>
  <si>
    <t>Sp)",128,True,False,2025-10-25 00:14:30,2.0_enhanced</t>
  </si>
  <si>
    <t>IMG_1631.PNG,custody_screenshots\Photos-1-001 (2)\IMG_1631.PNG,Craig,Unknown,"3.315)</t>
  </si>
  <si>
    <t>&amp; | Q Search or ask a question [oj</t>
  </si>
  <si>
    <t>P@B PBell</t>
  </si>
  <si>
    <t>Visit the Store 4.1 (57)</t>
  </si>
  <si>
    <t>P@B PBell 7 in 1 Baby High Chair, Adjustable</t>
  </si>
  <si>
    <t>Convertible Infant Baby Feeding Chair Booster for</t>
  </si>
  <si>
    <t>Eating with Detachable Double Tray,5 Point Harness</t>
  </si>
  <si>
    <t>(Dark Blue)</t>
  </si>
  <si>
    <t>! i</t>
  </si>
  <si>
    <t>i H \</t>
  </si>
  <si>
    <t>of fA","3.315)</t>
  </si>
  <si>
    <t>of fA",260,True,False,2025-10-25 00:14:30,2.0_enhanced</t>
  </si>
  <si>
    <t>IMG_1632.PNG,custody_screenshots\Photos-1-001 (2)\IMG_1632.PNG,Craig,Unknown,"BOT</t>
  </si>
  <si>
    <t>€ All tCloud)</t>
  </si>
  <si>
    <t>Dr Brown Level 2 Nipples</t>
  </si>
  <si>
    <t>Electric Sterilizer</t>
  </si>
  <si>
    <t>Replacement Filter</t>
  </si>
  <si>
    <t>Filtre de rechange pour</t>
  </si>
  <si>
    <t>stérilisateur électrique</t>
  </si>
  <si>
    <t>Filtro de reemplazo para el</t>
  </si>
  <si>
    <t>esterilizador eléctrica</t>
  </si>
  <si>
    <t>fonpale ses 1 By, tte</t>
  </si>
  <si>
    <t>sugewurdediecrs 7 jump OO]:</t>
  </si>
  <si>
    <t>‘rte bes sein °</t>
  </si>
  <si>
    <t>Contents: Contenu: Contenido:</t>
  </si>
  <si>
    <t>1Filter 1 Filtre 1 Filtro</t>
  </si>
  <si>
    <t>,BOT</t>
  </si>
  <si>
    <t>1Filter 1 Filtre 1 Filtro",304,True,False,2025-10-25 00:14:30,2.0_enhanced</t>
  </si>
  <si>
    <t>IMG_1633.PNG,custody_screenshots\Photos-1-001 (2)\IMG_1633.PNG,Craig,Unknown,"BOT</t>
  </si>
  <si>
    <t>OMessages</t>
  </si>
  <si>
    <t>&lt; Al tCloudl</t>
  </si>
  <si>
    <t>tskd De Bos ome Debris</t>
  </si>
  <si>
    <t>Contents:</t>
  </si>
  <si>
    <t>Hs orZe</t>
  </si>
  <si>
    <t>rao</t>
  </si>
  <si>
    <t>rarmecpnip een</t>
  </si>
  <si>
    <t>aati a</t>
  </si>
  <si>
    <t>hai su rttobe</t>
  </si>
  <si>
    <t>edoesre nda oan rt</t>
  </si>
  <si>
    <t>Shotgun kt</t>
  </si>
  <si>
    <t>ante.</t>
  </si>
  <si>
    <t>‘gana ‘</t>
  </si>
  <si>
    <t>dueitahaep</t>
  </si>
  <si>
    <t>Uexciaas</t>
  </si>
  <si>
    <t>5 Aeresene tevkadrc rise ih a</t>
  </si>
  <si>
    <t>wonardatsr netted</t>
  </si>
  <si>
    <t>WARNINGS</t>
  </si>
  <si>
    <t>© Coteisandpasre</t>
  </si>
  <si>
    <t>inhale de lawdsen stag</t>
  </si>
  <si>
    <t>Boog “hyde aie doururles voles</t>
  </si>
  <si>
    <t>espa: aptarst der andorer</t>
  </si>
  <si>
    <t>lar Tocenet rie bigs</t>
  </si>
  <si>
    <t>hleconet ans :</t>
  </si>
  <si>
    <t>Finca Bs Leonyestonet</t>
  </si>
  <si>
    <t>attests Tass bs times et</t>
  </si>
  <si>
    <t>BORDEMS tenes .</t>
  </si>
  <si>
    <t>Bema agg</t>
  </si>
  <si>
    <t>moan aera</t>
  </si>
  <si>
    <t>rages lean ney tee</t>
  </si>
  <si>
    <t>tae Bescon</t>
  </si>
  <si>
    <t>remarry</t>
  </si>
  <si>
    <t>as ee ar set</t>
  </si>
  <si>
    <t>* Revenge rag te</t>
  </si>
  <si>
    <t>abet</t>
  </si>
  <si>
    <t>Spa</t>
  </si>
  <si>
    <t>StS conte</t>
  </si>
  <si>
    <t>Compatible con:</t>
  </si>
  <si>
    <t>EsertadorySecador</t>
  </si>
  <si>
    <t>Contenu; Contenido:</t>
  </si>
  <si>
    <t>Safe for</t>
  </si>
  <si>
    <t>allages</t>
  </si>
  <si>
    <t>Micro-Mist</t>
  </si>
  <si>
    <t>Saline</t>
  </si>
  <si>
    <t>Inhaler</t>
  </si>
  <si>
    <t>Gentle relief</t>
  </si>
  <si>
    <t>from congestion</t>
  </si>
  <si>
    <t>Safe for daily use to</t>
  </si>
  <si>
    <t>moisturize the upper</t>
  </si>
  <si>
    <t>respiratory tract</t>
  </si>
  <si>
    <t>Pediatrician</t>
  </si>
  <si>
    <t>recommended</t>
  </si>
  <si>
    <t>Eovvg ree J</t>
  </si>
  <si>
    <t>CAUTION / ATTENTION</t>
  </si>
  <si>
    <t>LOE HEATED</t>
  </si>
  <si>
    <t>CET ERISASLEOAI</t>
  </si>
  <si>
    <t>1+ hour of fine mist</t>
  </si>
  <si>
    <t>1.702 (50 g)</t>
  </si>
  <si>
    <t>1.702 (50 g)",944,True,False,2025-10-25 00:14:30,2.0_enhanced</t>
  </si>
  <si>
    <t>IMG_1636.PNG,custody_screenshots\Photos-1-001 (2)\IMG_1636.PNG,Craig,Unknown,"102309) all} Go)</t>
  </si>
  <si>
    <t>nT N Gent Mode ae</t>
  </si>
  <si>
    <t>Om (6</t>
  </si>
  <si>
    <t>Ay Graco Modes Adventure Stroller Wag...</t>
  </si>
  <si>
    <t>$629.99 vprime</t>
  </si>
  <si>
    <t>Brand: INFANS 4.6 (747)</t>
  </si>
  <si>
    <t>INFANS High Chair for Babies &amp; Toddlers, Foldable</t>
  </si>
  <si>
    <t>Highchair with Multiple Adjustable Backrest Footrest</t>
  </si>
  <si>
    <t>Seat Height, Removable Tray, Detachable PU Leather</t>
  </si>
  <si>
    <t>Cushion, Built-in Rear Wheels (Dark Gray)</t>
  </si>
  <si>
    <t>Pl RS 41.5""</t>
  </si>
  <si>
    <t>ass 19.5</t>
  </si>
  <si>
    <t>i i</t>
  </si>
  <si>
    <t>20.5""</t>
  </si>
  <si>
    <t>| | 10,5""</t>
  </si>
  <si>
    <t>a &amp; YW = oO</t>
  </si>
  <si>
    <t>ee — (@)","102309) all} Go)</t>
  </si>
  <si>
    <t>ee — (@)",390,True,False,2025-10-25 00:14:30,2.0_enhanced</t>
  </si>
  <si>
    <t>IMG_1637.PNG,custody_screenshots\Photos-1-001 (2)\IMG_1637.PNG,Craig,Unknown,"10:4 OEY] aS)</t>
  </si>
  <si>
    <t>ul Graco Table2Table Premier Fold 7-in-...</t>
  </si>
  <si>
    <t>$379.99 vprime</t>
  </si>
  <si>
    <t>Brand: INFANS 4.6 tettrsedr (747)</t>
  </si>
  <si>
    <t>Highchair with Multiple Adjustable Backrest Footrest Seat</t>
  </si>
  <si>
    <t>Height, Removable Tray, Detachable PU Leather Cushion,</t>
  </si>
  <si>
    <t>Built-in Rear Wheels (Dark Gray)</t>
  </si>
  <si>
    <t>Amazon syehoice</t>
  </si>
  <si>
    <t>00000 Y na</t>
  </si>
  <si>
    <t>Style: Standard</t>
  </si>
  <si>
    <t>Colour Name: Dark Gray “A</t>
  </si>
  <si>
    <t>aD</t>
  </si>
  <si>
    <t>amazon.ca</t>
  </si>
  <si>
    <t>,10:4 OEY] aS)</t>
  </si>
  <si>
    <t>amazon.ca",392,True,False,2025-10-25 00:14:30,2.0_enhanced</t>
  </si>
  <si>
    <t>IMG_1638.PNG,custody_screenshots\Photos-1-001 (2)\IMG_1638.PNG,Craig,Unknown,"Belk ae Lens Gta</t>
  </si>
  <si>
    <t>MEP ELEY oe re</t>
  </si>
  <si>
    <t>Z ee PS</t>
  </si>
  <si>
    <t>ee omen</t>
  </si>
  <si>
    <t>tes AS</t>
  </si>
  <si>
    <t>SE AN eg Sane</t>
  </si>
  <si>
    <t>Se"" os fe oF</t>
  </si>
  <si>
    <t>oe ea ING Re Se</t>
  </si>
  <si>
    <t>to IS AE AVE Spe: Pat Gene OEE TA ei</t>
  </si>
  <si>
    <t>Fo Oe AEP OS at SUNS</t>
  </si>
  <si>
    <t>PLE SS lea BEAN</t>
  </si>
  <si>
    <t>LES</t>
  </si>
  <si>
    <t>PU LS ea ee:</t>
  </si>
  <si>
    <t>ee,</t>
  </si>
  <si>
    <t>ait ed</t>
  </si>
  <si>
    <t>ee AE AS TS eee</t>
  </si>
  <si>
    <t>2S</t>
  </si>
  <si>
    <t>ee REO</t>
  </si>
  <si>
    <t>She</t>
  </si>
  <si>
    <t>Paes a</t>
  </si>
  <si>
    <t>Gow ee ONE</t>
  </si>
  <si>
    <t>Ve a</t>
  </si>
  <si>
    <t>an,</t>
  </si>
  <si>
    <t>STS</t>
  </si>
  <si>
    <t>aay BE ef ot","Belk ae Lens Gta</t>
  </si>
  <si>
    <t>aay BE ef ot",276,True,False,2025-10-25 00:14:30,2.0_enhanced</t>
  </si>
  <si>
    <t>IMG_1639.PNG,custody_screenshots\Photos-1-001 (2)\IMG_1639.PNG,Craig,Unknown,"AIG cl S&gt; Gay</t>
  </si>
  <si>
    <t>Town of Rothesay, wien fs their</t>
  </si>
  <si>
    <t>spring clean up</t>
  </si>
  <si>
    <t>202 Clean-Up Weeks</t>
  </si>
  <si>
    <t>ere just around tihe comer Here's the</t>
  </si>
  <si>
    <t>Solid Waste Pick-Up</t>
  </si>
  <si>
    <t>o Denes Moncky, Mey 12, 2025</t>
  </si>
  <si>
    <t>o (hetustionss Place ell items curbsiicle fay</t>
  </si>
  <si>
    <t>7200 AM on Monday, regerclsss of your</t>
  </si>
  <si>
    <t>o Cuidaliness tems should be ted tn</t>
  </si>
  <si>
    <t>menageciole bundles, each weighing no</t>
  </si>
  <si>
    <t>more then 40 (be.</t>
  </si>
  <si>
    <t>o Not Accaptack Junked car parts or</t>
  </si>
  <si>
    <t>beticrics, eppliemcss, telovisions, tires,</t>
  </si>
  <si>
    <t>palintafsclvents, hezerclous waste, end)</t>
  </si>
  <si>
    <t>ciuiler isms will NOT be collected.</t>
  </si>
  <si>
    <t>,AIG cl S&gt; Gay</t>
  </si>
  <si>
    <t>Ask anything",528,True,False,2025-10-25 00:14:30,2.0_enhanced</t>
  </si>
  <si>
    <t>IMG_1646.PNG,custody_screenshots\Photos-1-001 (2)\IMG_1646.PNG,Craig,Unknown,"32.0 aS)</t>
  </si>
  <si>
    <t>IMG_1672.PNG,custody_screenshots\Photos-1-001 (2)\IMG_1672.PNG,Craig,Unknown,"Bell IS (a)</t>
  </si>
  <si>
    <t>£1</t>
  </si>
  <si>
    <t>Don't Stop the Party uf:</t>
  </si>
  <si>
    <t>| Pitbull [feat. TJR]</t>
  </si>
  <si>
    <t>07 3:09</t>
  </si>
  <si>
    <t>&lt;x [ji] cc @</t>
  </si>
  <si>
    <t>Laurie J. Lada now</t>
  </si>
  <si>
    <t>Gi Harper is so cute.. looks like she's</t>
  </si>
  <si>
    <t>dancing to the music..lol","Bell IS (a)</t>
  </si>
  <si>
    <t>dancing to the music..lol",164,True,False,2025-10-25 00:14:30,2.0_enhanced</t>
  </si>
  <si>
    <t>IMG_1677.PNG,custody_screenshots\Photos-1-001 (2)\IMG_1677.PNG,Craig,Unknown,"ao ‘Me ine aN 4</t>
  </si>
  <si>
    <t>» 9 ADS uD .</t>
  </si>
  <si>
    <t>4 . ro t</t>
  </si>
  <si>
    <t>a sy +s 4</t>
  </si>
  <si>
    <t>&amp; feel ae iw)</t>
  </si>
  <si>
    <t>A Pas</t>
  </si>
  <si>
    <t>[ee =</t>
  </si>
  <si>
    <t>5 ak — y</t>
  </si>
  <si>
    <t>7 ge ed i He</t>
  </si>
  <si>
    <t>at, at","ao ‘Me ine aN 4</t>
  </si>
  <si>
    <t>at, at",102,True,False,2025-10-25 00:14:30,2.0_enhanced</t>
  </si>
  <si>
    <t>IMG_1737.PNG,custody_screenshots\Photos-1-001 (2)\IMG_1737.PNG,Craig,Unknown,"PAG at S G3)</t>
  </si>
  <si>
    <t>Q App</t>
  </si>
  <si>
    <t>MUSIC</t>
  </si>
  <si>
    <t>|W) se</t>
  </si>
  <si>
    <t>Racantihy</t>
  </si>
  <si>
    <t>&amp; Finance</t>
  </si>
  <si>
    <t>to) VD Ce RA</t>
  </si>
  <si>
    <t>GS Co OF</t>
  </si>
  <si>
    <t>O |</t>
  </si>
  <si>
    <t>| ) TN</t>
  </si>
  <si>
    <t>(GB oe","PAG at S G3)</t>
  </si>
  <si>
    <t>(GB oe",97,True,False,2025-10-25 00:14:30,2.0_enhanced</t>
  </si>
  <si>
    <t>IMG_1738.PNG,custody_screenshots\Photos-1-001 (2)\IMG_1738.PNG,Craig,Unknown,"a</t>
  </si>
  <si>
    <t>Saturckyy, Meany 10</t>
  </si>
  <si>
    <t>TAG</t>
  </si>
  <si>
    <t>oll S Coop</t>
  </si>
  <si>
    <t>,TAG</t>
  </si>
  <si>
    <t>oll S Coop",14,True,False,2025-10-25 00:14:30,2.0_enhanced</t>
  </si>
  <si>
    <t>IMG_1739.PNG,custody_screenshots\Photos-1-001 (2)\IMG_1739.PNG,Craig,Unknown,"a</t>
  </si>
  <si>
    <t>IMG_1806.PNG,custody_screenshots\Photos-1-001 (2)\IMG_1806.PNG,Craig,Unknown,"Liles 2 Wihets</t>
  </si>
  <si>
    <t>schechile thid month</t>
  </si>
  <si>
    <t>we 7 BBS ~</t>
  </si>
  <si>
    <t>) YOUR</t>
  </si>
  <si>
    <t>eT RA TCA TIC</t>
  </si>
  <si>
    <t>OUR LOCAL 4 Zt LOCAL 0000</t>
  </si>
  <si>
    <t>“LOGO 00.0000</t>
  </si>
  <si>
    <t>“A” SHIFT WORKING SHIFT WORKING ""C"" SHIFT WORKING</t>
  </si>
  <si>
    <t>JANUARY FEBRUARY MARCH</t>
  </si>
  <si>
    <t>SMTWTF S S SMTWTE S</t>
  </si>
  <si>
    <t>12 3 4 1 1</t>
  </si>
  <si>
    <t>§673 67 8 2345 67 8</t>
  </si>
  <si>
    <t>12 13:14 15 1617 18] 9 10 11 12 13 1415 | 9 10 11 12 13 14 15</t>
  </si>
  <si>
    <t>49 20 21 22 23 24 25 | 16 17 18 19 20 21 22 | 16 17 18 19 20 21 22</t>
  </si>
  <si>
    <t>26 27 28 29 30 31 23 24 25 26 27 28 23 24 25 26 27 28 29</t>
  </si>
  <si>
    <t>30_31</t>
  </si>
  <si>
    <t>APRIL MAY JUNE</t>
  </si>
  <si>
    <t>SMTWT FS $SMTWTE S S</t>
  </si>
  <si>
    <t>123 4 12 3/12 3 45 6 7</t>
  </si>
  <si>
    <t>6 7 8 9 5 6 7 8 9 10 8 9 10 11 12 13:14</t>
  </si>
  <si>
    <t>13 14:15 16 17 18 19 | 11 12 13 14 15 16 17 | 15 16 17 18 19 20 21</t>
  </si>
  <si>
    <t>20. 21 22 23 24 25 26 | 18 19 20 21 22 23 24 | 22 23 24 25. 26 27 28</t>
  </si>
  <si>
    <t>27_28 29 30 25 26 27 28 29 30 31 | 29 30</t>
  </si>
  <si>
    <t>JULY AUGUST SEPTEMBER</t>
  </si>
  <si>
    <t>SMTWT FS sMTWT FS SMTWT F S</t>
  </si>
  <si>
    <t>123 45 1 2 12345 6</t>
  </si>
  <si>
    <t>678 9 01112/3 45678 9 7 8 9 10 41 12 13</t>
  </si>
  <si>
    <t>13 14 15 16 17 18 19 | 10 11 12 13 14 15 16 14 15 16 17 18 19 20</t>
  </si>
  <si>
    <t>20 21 22 23 24 25 26] 17 18 19 20 21 22 23 | 21 22 23 24 25 26 27</t>
  </si>
  <si>
    <t>27 28 29 30 31 24 2S. 26 27 28 29 30.| 28 29 30</t>
  </si>
  <si>
    <t>OCTOBER NOVEMBER DECEMBER</t>
  </si>
  <si>
    <t>SMTWTFS SMTWTF S</t>
  </si>
  <si>
    <t>1234 1 12345 6</t>
  </si>
  <si>
    <t>5678 910%41/2 345 67 8 7 8 9 10 11 12 13</t>
  </si>
  <si>
    <t>12 13 14 15 16 17: 18] 9 10.11 12 13 14 15 | 14 15 16 17 18 19 20</t>
  </si>
  <si>
    <t>19 20 21 22 23 24 25 | 16 17 18 19 20 21 22 | 21 22 23 24 25 26 27</t>
  </si>
  <si>
    <t>26 27 28 29 30 31 23 24 25 26 27 28 29 | 28 29 30 31</t>
  </si>
  <si>
    <t>Yup — most of tihe crew fs oi?</t>
  </si>
  <si>
    <t>our with the wildiire response. No shingles</t>
  </si>
  <si>
    <t>Going) coum unless sallo or</t>
  </si>
  <si>
    <t>calling in D","Liles 2 Wihets</t>
  </si>
  <si>
    <t>calling in D",1388,True,False,2025-10-25 00:14:30,2.0_enhanced</t>
  </si>
  <si>
    <t>IMG_1807.PNG,custody_screenshots\Photos-1-001 (2)\IMG_1807.PNG,Craig,Unknown,"Julian, Ben, Dan - Fire Crew Shifts (May-Dec 2025)</t>
  </si>
  <si>
    <t>| vd</t>
  </si>
  <si>
    <t>November|—-—% + x : a pat &gt; x X— x</t>
  </si>
  <si>
    <t>‘October |X &amp; %&amp; &amp; *&amp; %* %* eg</t>
  </si>
  <si>
    <t>September xX x 7 % i K x x</t>
  </si>
  <si>
    <t>August} —j$&amp; + x + xX * 7 * 7 x xX *</t>
  </si>
  <si>
    <t>July p&lt; * + 7+ OF + % * %</t>
  </si>
  <si>
    <t>May *% x * % %« %* x x</t>
  </si>
  <si>
    <t>mn i i i i i</t>
  </si>
  <si>
    <t>1 2 3 4 5 6 7 8&amp;8 9 10 11 12 13 14 15 16 17 18 19 20 22 22 23 24 25 26 27 28 29 30 31</t>
  </si>
  <si>
    <t>Day of the Month</t>
  </si>
  <si>
    <t>,Julian, Ben, Dan - Fire Crew Shifts (May-Dec 2025)</t>
  </si>
  <si>
    <t>Day of the Month",350,True,False,2025-10-25 00:14:30,2.0_enhanced</t>
  </si>
  <si>
    <t>IMG_1808.PNG,custody_screenshots\Photos-1-001 (2)\IMG_1808.PNG,Craig,Unknown,"x an</t>
  </si>
  <si>
    <t>lan</t>
  </si>
  <si>
    <t>WE Le</t>
  </si>
  <si>
    <t>Vi a Tyvek. “Ry</t>
  </si>
  <si>
    <t>ii |</t>
  </si>
  <si>
    <t>LD . rat</t>
  </si>
  <si>
    <t>ee a SSS Mic</t>
  </si>
  <si>
    <t>en ANNO 40</t>
  </si>
  <si>
    <t>| of i</t>
  </si>
  <si>
    <t>le SO ee] Ne</t>
  </si>
  <si>
    <t>LS 4 imi le</t>
  </si>
  <si>
    <t>ok. Tale</t>
  </si>
  <si>
    <t>Se Sos</t>
  </si>
  <si>
    <t>ee es</t>
  </si>
  <si>
    <t>&amp; Shera</t>
  </si>
  <si>
    <t>Save)</t>
  </si>
  <si>
    <t>—","x an</t>
  </si>
  <si>
    <t>Save)",136,True,False,2025-10-25 00:14:30,2.0_enhanced</t>
  </si>
  <si>
    <t>IMG_1809.PNG,custody_screenshots\Photos-1-001 (2)\IMG_1809.PNG,Craig,Unknown,"sy (EE</t>
  </si>
  <si>
    <t>a Se)</t>
  </si>
  <si>
    <t>Ly NENT A</t>
  </si>
  <si>
    <t>Ray Aes Wen, Tyv es</t>
  </si>
  <si>
    <t>: - "" om tt</t>
  </si>
  <si>
    <t>~~ TE Ca</t>
  </si>
  <si>
    <t>He “ey tes</t>
  </si>
  <si>
    <t>\. Cul fey</t>
  </si>
  <si>
    <t>oF iy</t>
  </si>
  <si>
    <t>Ley roy Mig 4 Bess</t>
  </si>
  <si>
    <t>il ia Bg a |</t>
  </si>
  <si>
    <t>‘ 3 aT .</t>
  </si>
  <si>
    <t>ww fis</t>
  </si>
  <si>
    <t>NT nA</t>
  </si>
  <si>
    <t>ok AE</t>
  </si>
  <si>
    <t>cis oP re SS tg</t>
  </si>
  <si>
    <t>EN a ae OE WIN</t>
  </si>
  <si>
    <t>SOE 4 kot</t>
  </si>
  <si>
    <t>A ae Jae |</t>
  </si>
  <si>
    <t>we ee See oe .</t>
  </si>
  <si>
    <t>iP tes 1%</t>
  </si>
  <si>
    <t>SD","sy (EE</t>
  </si>
  <si>
    <t>iP tes 1%",243,True,False,2025-10-25 00:14:30,2.0_enhanced</t>
  </si>
  <si>
    <t>IMG_1820.PNG,custody_screenshots\Photos-1-001 (2)\IMG_1820.PNG,Craig,Unknown,"GE 10f 1</t>
  </si>
  <si>
    <t>Part Number</t>
  </si>
  <si>
    <t>Product</t>
  </si>
  <si>
    <t>Compatioility</t>
  </si>
  <si>
    <t>Category</t>
  </si>
  <si>
    <t>‘Quantity Seen</t>
  </si>
  <si>
    <t>Retail Price</t>
  </si>
  <si>
    <t>Expected Sates Price</t>
  </si>
  <si>
    <t>Estey</t>
  </si>
  <si>
    <t>Fue! Pump Kit</t>
  </si>
  <si>
    <t>Handa</t>
  </si>
  <si>
    <t>Fuel Purnp Kits</t>
  </si>
  <si>
    <t>Fuel Pump Kit</t>
  </si>
  <si>
    <t>Pofarts</t>
  </si>
  <si>
    <t>Carburetor Repale Kit</t>
  </si>
  <si>
    <t>Honda</t>
  </si>
  <si>
    <t>FueliCarb Kits</t>
  </si>
  <si>
    <t>CY Boot Repatr Kit</t>
  </si>
  <si>
    <t>Can-Am, Kawasakl, Polaris</t>
  </si>
  <si>
    <t>GV Boot Repale Kits</t>
  </si>
  <si>
    <t>RM</t>
  </si>
  <si>
    <t>Lower A-Arm Bushing Oniy|</t>
  </si>
  <si>
    <t>Potarts</t>
  </si>
  <si>
    <t>Suspension Bushing Kits</t>
  </si>
  <si>
    <t>Rear Independent Suspen:</t>
  </si>
  <si>
    <t>Potarls</t>
  </si>
  <si>
    <t>‘Wheet Bearing Kit</t>
  </si>
  <si>
    <t>‘suzuki</t>
  </si>
  <si>
    <t>‘Wheel Bearing Kits</t>
  </si>
  <si>
    <t>T2371</t>
  </si>
  <si>
    <t>Arete Cat, Polaris:</t>
  </si>
  <si>
    <t>Wheet Bearing Kit</t>
  </si>
  <si>
    <t>Yemaha</t>
  </si>
  <si>
    <t>kyroco, Suzuki, Yomaha</t>
  </si>
  <si>
    <t>Wheet Stud and Nut Kit</t>
  </si>
  <si>
    <t>‘Wheel Stud &amp; Nut Kits</t>
  </si>
  <si>
    <t>Chrome Lug Nuts - 9.525]</t>
  </si>
  <si>
    <t>Potaris</t>
  </si>
  <si>
    <t>Arctic Cat, Honda</t>
  </si>
  <si>
    <t>heet Stud and Nut Kit</t>
  </si>
  <si>
    <t>‘wheel Stud 6 Nut its</t>
  </si>
  <si>
    <t>Wheet Nut Kit</t>
  </si>
  <si>
    <t>Arctic Cat</t>
  </si>
  <si>
    <t>‘Wheel Stud 6 Nut Kits</t>
  </si>
  <si>
    <t>Chrome Lug Nuts - 16mm,</t>
  </si>
  <si>
    <t>,GE 10f 1</t>
  </si>
  <si>
    <t>$17.99",1254,True,False,2025-10-25 00:14:30,2.0_enhanced</t>
  </si>
  <si>
    <t>IMG_1821.PNG,custody_screenshots\Photos-1-001 (2)\IMG_1821.PNG,Craig,Unknown,"ee ne | eS... | = ||] [ae 7A NN</t>
  </si>
  <si>
    <t>| rie). | TEP A See fil</t>
  </si>
  <si>
    <t>i Feil i YY OAM, *</t>
  </si>
  <si>
    <t>EX (eee c / Hf | eee Ce |</t>
  </si>
  <si>
    <t>eS fa a a at Se</t>
  </si>
  <si>
    <t>Z — i ns | : SE</t>
  </si>
  <si>
    <t>silt Nw yon ae ea a</t>
  </si>
  <si>
    <t>ere Sie = re</t>
  </si>
  <si>
    <t>4 Nii | ¥i |e</t>
  </si>
  <si>
    <t>a a — Sets</t>
  </si>
  <si>
    <t>: ‘ — ,</t>
  </si>
  <si>
    <t>er ek | (AS</t>
  </si>
  <si>
    <t>ae 2H lk |</t>
  </si>
  <si>
    <t>WEL) og","ee ne | eS... | = ] [ae 7A NN</t>
  </si>
  <si>
    <t>WEL) og",228,True,False,2025-10-25 00:14:30,2.0_enhanced</t>
  </si>
  <si>
    <t>IMG_1822.PNG,custody_screenshots\Photos-1-001 (2)\IMG_1822.PNG,Craig,Unknown,"oS | CO CECT RP —— RT Sh</t>
  </si>
  <si>
    <t>my | | LI MO: | | cco</t>
  </si>
  <si>
    <t>[aes | |] | | | |</t>
  </si>
  <si>
    <t>ie | | ee =n non, = |</t>
  </si>
  <si>
    <t>ae] = rs iY A</t>
  </si>
  <si>
    <t>a Om) | iS SSSA ) Wi eet</t>
  </si>
  <si>
    <t>ae Se</t>
  </si>
  <si>
    <t>| yi] | —— ="" ir</t>
  </si>
  <si>
    <t>| ”</t>
  </si>
  <si>
    <t>| EG Li \</t>
  </si>
  <si>
    <t>1 = 4 ium (ig</t>
  </si>
  <si>
    <t>AS | IY ~ 6</t>
  </si>
  <si>
    <t>Welt 1. i b A [er H |","oS | CO CECT RP —— RT Sh</t>
  </si>
  <si>
    <t>Welt 1. i b A [er H |",234,True,False,2025-10-25 00:14:30,2.0_enhanced</t>
  </si>
  <si>
    <t>IMG_1823.PNG,custody_screenshots\Photos-1-001 (2)\IMG_1823.PNG,Craig,Unknown,"| ag, | | |</t>
  </si>
  <si>
    <t>ee | | if en BS sae NS</t>
  </si>
  <si>
    <t>eee, ae] [4</t>
  </si>
  <si>
    <t>wa es eee</t>
  </si>
  <si>
    <t>loin, |; 2 seo =</t>
  </si>
  <si>
    <t>Var 4 WAY i</t>
  </si>
  <si>
    <t>EY ] ad |</t>
  </si>
  <si>
    <t>| i a \\\ | |e</t>
  </si>
  <si>
    <t>a |: 4</t>
  </si>
  <si>
    <t>fre) \\\ ao 3</t>
  </si>
  <si>
    <t>dL | oe)</t>
  </si>
  <si>
    <t>| amen, ao</t>
  </si>
  <si>
    <t>Sq ee |</t>
  </si>
  <si>
    <t>(SY oe Wd =</t>
  </si>
  <si>
    <t>| Nl aaron,</t>
  </si>
  <si>
    <t>as ye Sl</t>
  </si>
  <si>
    <t>|! en Ve fy Bt</t>
  </si>
  <si>
    <t>ee A ee Al Ih =</t>
  </si>
  <si>
    <t>|B ENE</t>
  </si>
  <si>
    <t>&gt; 7 — : 7 Gir |</t>
  </si>
  <si>
    <t>ea as LS |i</t>
  </si>
  <si>
    <t>| ALL: ae","| ag, | | |</t>
  </si>
  <si>
    <t>en Ve fy Bt</t>
  </si>
  <si>
    <t>| ALL: ae",292,True,False,2025-10-25 00:14:30,2.0_enhanced</t>
  </si>
  <si>
    <t>IMG_1826.PNG,custody_screenshots\Photos-1-001 (2)\IMG_1826.PNG,Craig,Unknown,"Date</t>
  </si>
  <si>
    <t>2istday of March; 2025</t>
  </si>
  <si>
    <t>Name=.Noin’ =</t>
  </si>
  <si>
    <t>dre: Craig Alexander Seh</t>
  </si>
  <si>
    <t>Address ~ Adnisse 74. Stock. a hulz,</t>
  </si>
  <si>
    <t>E2624.</t>
  </si>
  <si>
    <t>dhe Department of Justice has undertaken'a review-of</t>
  </si>
  <si>
    <t>(standing fines ani'surcharges. “You are'in default of</t>
  </si>
  <si>
    <t>Paymentofthe following fine andor surcharge:</t>
  </si>
  <si>
    <t>:ministére de la Justice a etitreptis un examin des amendes</t>
  </si>
  <si>
    <t>‘i¥ont gn souffrance.. Vous n'avez pas acquiné Yamende</t>
  </si>
  <si>
    <t>we ‘Sulyante +</t>
  </si>
  <si>
    <t>FA ie ee at</t>
  </si>
  <si>
    <t>Case:number/Numéro de. dossier</t>
  </si>
  <si>
    <t>Charge/Accusaton nV 3451</t>
  </si>
  <si>
    <t>Date of the offence/Date de l'infraction Novermber'20,2022</t>
  </si>
  <si>
    <t>Date due/date'd'échéance November 12, 2023</t>
  </si>
  <si>
    <t>Aniount/Montant $1:200.00</t>
  </si>
  <si>
    <t>Judge NamefNom dejuge David C. Walker</t>
  </si>
  <si>
    <t>Sentence’ Date/ Daté-dela peine</t>
  </si>
  <si>
    <t>You arerequired:to pay: this fine and/or surcharge.</t>
  </si>
  <si>
    <t>immediately.</t>
  </si>
  <si>
    <t>Payments can be made-at:,</t>
  </si>
  <si>
    <t>l6th-day of May, 2023</t>
  </si>
  <si>
    <t>Vous devez payer cette amende immédintement.</t>
  </si>
  <si>
    <t>‘Vous pouvez acquitter cette amende a l'adresse suivante:s</t>
  </si>
  <si>
    <t>Provincial Court</t>
  </si>
  <si>
    <t>10Peel. Plaza</t>
  </si>
  <si>
    <t>Saint John; NB</t>
  </si>
  <si>
    <t>£2b306,.NB</t>
  </si>
  <si>
    <t>Acceptable srieans of payments are gash, ceitified cheques</t>
  </si>
  <si>
    <t>-and:noneviorders' payable to'the’ ‘Minister-of Finance.</t>
  </si>
  <si>
    <t>; If-you'choose'to pay in person,please bring a copy of this</t>
  </si>
  <si>
    <t>letter.</t>
  </si>
  <si>
    <t>if-you choose:to:pay by-mail,-you must include.a copy of this.</t>
  </si>
  <si>
    <t>Jel(cr'to. accompany your payment. Only certified cheques’or</t>
  </si>
  <si>
    <t>money Orders should be sent-by niail,</t>
  </si>
  <si>
    <t>Should-we fail to receive payment within the.next 30 days.</t>
  </si>
  <si>
    <t>from the'date of'this'letter, further action will be.taken</t>
  </si>
  <si>
    <t>pursuant to (sce next page):</t>
  </si>
  <si>
    <t>Vous pouvez payer, 'amende'en argent:comptant,.par’ ‘chat</t>
  </si>
  <si>
    <t>aiid sé-ourparimandat libellé: AVordre:du-ministre.des Finan:</t>
  </si>
  <si>
    <t>Si vous désirez effectuer: votre paiement en, personne,</t>
  </si>
  <si>
    <t>apportez:une copie de:la présente lettre.</t>
  </si>
  <si>
    <t>Si'vous envoyez votre paiement par la:poste, vous, devez</t>
  </si>
  <si>
    <t>joindre une. copic'de la‘présente'lettre. Seulement les:</t>
  </si>
  <si>
    <t>chéques certifiés-et'les mandats devraient étre. envoyéesip</t>
  </si>
  <si>
    <t>poste:</t>
  </si>
  <si>
    <t>Si vous omettez d'acquitter ladite amende dans:les 30,jo</t>
  </si>
  <si>
    <t>qui suivent'la date de la‘présente lettre, les: mesures</t>
  </si>
  <si>
    <t>énumérées ci-dessous seront prises a votre endroit'en ve</t>
  </si>
  <si>
    <t>des dispositions iégistatives applicables (voir ta-prochal</t>
  </si>
  <si>
    <t>page):</t>
  </si>
  <si>
    <t>,Date</t>
  </si>
  <si>
    <t>page):",2018,True,False,2025-10-25 00:14:30,2.0_enhanced</t>
  </si>
  <si>
    <t>IMG_1849.PNG,custody_screenshots\Photos-1-001 (2)\IMG_1849.PNG,Craig,Unknown,"&lt;€ ° ) Save §Cortland 6 Gortknd to prefect Pl, Rothesay, pe Pl oy New 4 NB Brunswick A i E22 ee 664 ee ST, =</t>
  </si>
  <si>
    <t>IMG_1850.PNG,custody_screenshots\Photos-1-001 (2)\IMG_1850.PNG,Craig,Unknown,"- £3 4 a hichiicined Se Ye AP to OO enter Street ROR View, hye ar</t>
  </si>
  <si>
    <t>Ap Cortland — es 4</t>
  </si>
  <si>
    <t>Q re Sant Place, Ne Rothe eee</t>
  </si>
  <si>
    <t>ya = ae pres</t>
  </si>
  <si>
    <t>oe ae EN ye AB TAN GN:</t>
  </si>
  <si>
    <t>ON LRT</t>
  </si>
  <si>
    <t>PSS Sto AE Wa</t>
  </si>
  <si>
    <t>et \ NA</t>
  </si>
  <si>
    <t>5 “ a wale Ah eee</t>
  </si>
  <si>
    <t>RCS ge! ROX »</t>
  </si>
  <si>
    <t>oy ogre a</t>
  </si>
  <si>
    <t>CEN RE Ee</t>
  </si>
  <si>
    <t>YE Re Ore ANS</t>
  </si>
  <si>
    <t>MESS ey ald</t>
  </si>
  <si>
    <t>CS SESS","- £3 4 a hichiicined Se Ye AP to OO enter Street ROR View, hye ar</t>
  </si>
  <si>
    <t>CS SESS",265,True,False,2025-10-25 00:14:30,2.0_enhanced</t>
  </si>
  <si>
    <t>IMG_1851.PNG,custody_screenshots\Photos-1-001 (2)\IMG_1851.PNG,Craig,Unknown,"ge FALLS CAPE foe 0 eta oe</t>
  </si>
  <si>
    <t>WAG</t>
  </si>
  <si>
    <t>\ € wae =</t>
  </si>
  <si>
    <t>_( Q 6 Placa, Rothe }</t>
  </si>
  <si>
    <t>{ker 5 “3 Lah sy.</t>
  </si>
  <si>
    <t>sh Lert ee oe ye oy te’, Si</t>
  </si>
  <si>
    <t>“EOS AS Feo</t>
  </si>
  <si>
    <t>a ee Ze ARS sew Ant</t>
  </si>
  <si>
    <t>Sethe roe Py | ie Vo bit, We</t>
  </si>
  <si>
    <t>Saar, wig hy a ee</t>
  </si>
  <si>
    <t>eu. TAA)</t>
  </si>
  <si>
    <t>MYL DA</t>
  </si>
  <si>
    <t>DOS Se i TRE</t>
  </si>
  <si>
    <t>4? RY ees x HE</t>
  </si>
  <si>
    <t>fei ia Z</t>
  </si>
  <si>
    <t>Rh }</t>
  </si>
  <si>
    <t>ng £81 i a ABS</t>
  </si>
  <si>
    <t>J &gt;, An</t>
  </si>
  <si>
    <t>Fo ite</t>
  </si>
  <si>
    <t>POR</t>
  </si>
  <si>
    <t>mm, We a}</t>
  </si>
  <si>
    <t>“a NOE pepe feed =F 1 eal</t>
  </si>
  <si>
    <t>2 SS i. a 3</t>
  </si>
  <si>
    <t>Glick a highlighted strect to enter Suect View,","ge FALLS CAPE foe 0 eta oe</t>
  </si>
  <si>
    <t>Glick a highlighted strect to enter Suect View,",398,True,False,2025-10-25 00:14:30,2.0_enhanced</t>
  </si>
  <si>
    <t>IMG_1852.PNG,custody_screenshots\Photos-1-001 (2)\IMG_1852.PNG,Craig,Unknown,"&gt;</t>
  </si>
  <si>
    <t>IMG_1854.PNG,custody_screenshots\Photos-1-001 (2)\IMG_1854.PNG,Craig,Unknown,"SEN \ =</t>
  </si>
  <si>
    <t>Ne &lt;=</t>
  </si>
  <si>
    <t>SS: a. ot</t>
  </si>
  <si>
    <t>Ny AN ee CRS ON</t>
  </si>
  <si>
    <t>oe","SEN \ =</t>
  </si>
  <si>
    <t>Ny AN ee CRS ON",39,True,False,2025-10-25 00:14:30,2.0_enhanced</t>
  </si>
  <si>
    <t>IMG_1855.PNG,custody_screenshots\Photos-1-001 (2)\IMG_1855.PNG,Craig,Unknown,"TTR</t>
  </si>
  <si>
    <t>SS i ae Oa</t>
  </si>
  <si>
    <t>poo ie Nn a a</t>
  </si>
  <si>
    <t>Yo, We eal a f</t>
  </si>
  <si>
    <t>5 ook SRE / |</t>
  </si>
  <si>
    <t>A Wt</t>
  </si>
  <si>
    <t>: Nr : i \</t>
  </si>
  <si>
    <t>S fee a }</t>
  </si>
  <si>
    <t>aah","TTR</t>
  </si>
  <si>
    <t>aah",91,True,False,2025-10-25 00:14:30,2.0_enhanced</t>
  </si>
  <si>
    <t>IMG_1856(1).PNG,custody_screenshots\Photos-1-001 (2)\IMG_1856(1).PNG,Craig,Unknown,"gf</t>
  </si>
  <si>
    <t>vA ley fo</t>
  </si>
  <si>
    <t>. a Z ay \</t>
  </si>
  <si>
    <t>wt</t>
  </si>
  <si>
    <t>Se oe “SN</t>
  </si>
  <si>
    <t>~ sing La ~N</t>
  </si>
  <si>
    <t>: SNS ee</t>
  </si>
  <si>
    <t>5 me","vA ley fo</t>
  </si>
  <si>
    <t>5 me",57,True,False,2025-10-25 00:14:30,2.0_enhanced</t>
  </si>
  <si>
    <t>IMG_1856.PNG,custody_screenshots\Photos-1-001 (2)\IMG_1856.PNG,Craig,Unknown,"ee</t>
  </si>
  <si>
    <t>ik</t>
  </si>
  <si>
    <t>(3 oe 6</t>
  </si>
  <si>
    <t>TEN “©.</t>
  </si>
  <si>
    <t>S ‘ NET LS</t>
  </si>
  <si>
    <t>S Jf NOL</t>
  </si>
  <si>
    <t>Sa aa fo</t>
  </si>
  <si>
    <t>woke in</t>
  </si>
  <si>
    <t>ON","(3 oe 6</t>
  </si>
  <si>
    <t>woke in",62,True,False,2025-10-25 00:14:30,2.0_enhanced</t>
  </si>
  <si>
    <t>IMG_1857(1).PNG,custody_screenshots\Photos-1-001 (2)\IMG_1857(1).PNG,Craig,Unknown,"WENGE Bey be ied A</t>
  </si>
  <si>
    <t>hae ES</t>
  </si>
  <si>
    <t>A th ~ SG Oe 3</t>
  </si>
  <si>
    <t>Gk and</t>
  </si>
  <si>
    <t>fe Ve x weit</t>
  </si>
  <si>
    <t>&gt;... Te ~ iy iy 5</t>
  </si>
  <si>
    <t>~~ “f “a : eae</t>
  </si>
  <si>
    <t>oy ~, 4</t>
  </si>
  <si>
    <t>ae VER NN eu</t>
  </si>
  <si>
    <t>&lt;a a Wr</t>
  </si>
  <si>
    <t>| re &amp; you’ A a</t>
  </si>
  <si>
    <t>“ay |</t>
  </si>
  <si>
    <t>ey a i. sy NS</t>
  </si>
  <si>
    <t>be","WENGE Bey be ied A</t>
  </si>
  <si>
    <t>ey a i. sy NS",162,True,False,2025-10-25 00:14:30,2.0_enhanced</t>
  </si>
  <si>
    <t>IMG_1857.PNG,custody_screenshots\Photos-1-001 (2)\IMG_1857.PNG,Craig,Unknown,"Re a) \</t>
  </si>
  <si>
    <t>See Ser! it OW 4</t>
  </si>
  <si>
    <t>Ge ' a</t>
  </si>
  <si>
    <t>Ay ER gn,</t>
  </si>
  <si>
    <t>4. ie : iG</t>
  </si>
  <si>
    <t>Wo a ny</t>
  </si>
  <si>
    <t>BN my Sa</t>
  </si>
  <si>
    <t>Sw 7 BS fs VAN</t>
  </si>
  <si>
    <t>. &amp; ° i</t>
  </si>
  <si>
    <t>LS} 2 ant &gt;</t>
  </si>
  <si>
    <t>oN |</t>
  </si>
  <si>
    <t>PN om</t>
  </si>
  <si>
    <t>1","Re a) \</t>
  </si>
  <si>
    <t>PN om",133,True,False,2025-10-25 00:14:30,2.0_enhanced</t>
  </si>
  <si>
    <t>IMG_1858.PNG,custody_screenshots\Photos-1-001 (2)\IMG_1858.PNG,Craig,Unknown,"ARR</t>
  </si>
  <si>
    <t>IN ne are a</t>
  </si>
  <si>
    <t>cee See</t>
  </si>
  <si>
    <t>ISB SS</t>
  </si>
  <si>
    <t>he [2</t>
  </si>
  <si>
    <t>soit, pe</t>
  </si>
  <si>
    <t>Se 1 GN</t>
  </si>
  <si>
    <t>| PSX /</t>
  </si>
  <si>
    <t>| ee NAR</t>
  </si>
  <si>
    <t>toe ee = .</t>
  </si>
  <si>
    <t>y A) .</t>
  </si>
  <si>
    <t>7 = ‘ Noes a ~ =</t>
  </si>
  <si>
    <t>Yo = 4 NRA EEE</t>
  </si>
  <si>
    <t>(EDS », QE aes</t>
  </si>
  <si>
    <t>hes if bond</t>
  </si>
  <si>
    <t>AP a A ‘</t>
  </si>
  <si>
    <t>yea ey 2</t>
  </si>
  <si>
    <t>cl","ARR</t>
  </si>
  <si>
    <t>yea ey 2",169,True,False,2025-10-25 00:14:30,2.0_enhanced</t>
  </si>
  <si>
    <t>IMG_1859(1).PNG,custody_screenshots\Photos-1-001 (2)\IMG_1859(1).PNG,Craig,Unknown,"-</t>
  </si>
  <si>
    <t>RR ED, RE =</t>
  </si>
  <si>
    <t>Mees SGC</t>
  </si>
  <si>
    <t>OB ees</t>
  </si>
  <si>
    <t>SES SS</t>
  </si>
  <si>
    <t>a ae ee SS</t>
  </si>
  <si>
    <t>SN Lee</t>
  </si>
  <si>
    <t>Ne ae</t>
  </si>
  <si>
    <t>Pe ane</t>
  </si>
  <si>
    <t>ee ED</t>
  </si>
  <si>
    <t>EE SSS i .</t>
  </si>
  <si>
    <t>ROSNY, -</t>
  </si>
  <si>
    <t>Se NGS ef 7</t>
  </si>
  <si>
    <t>ah ag SN!</t>
  </si>
  <si>
    <t>es a al. 6 Nw</t>
  </si>
  <si>
    <t>ad A eg Cait A Risk</t>
  </si>
  <si>
    <t>4 4 ke CY</t>
  </si>
  <si>
    <t>RS } Sy Se</t>
  </si>
  <si>
    <t>NWS ee iy</t>
  </si>
  <si>
    <t>: he .</t>
  </si>
  <si>
    <t>fo PA","RR ED, RE =</t>
  </si>
  <si>
    <t>fo PA",200,True,False,2025-10-25 00:14:30,2.0_enhanced</t>
  </si>
  <si>
    <t>IMG_1859.PNG,custody_screenshots\Photos-1-001 (2)\IMG_1859.PNG,Craig,Unknown,". a 5 4 ae Be at ae NS</t>
  </si>
  <si>
    <t>Bey age will 5 ants he</t>
  </si>
  <si>
    <t>| SQ. Va Rak ex SS</t>
  </si>
  <si>
    <t>aeons a</t>
  </si>
  <si>
    <t>WN CONS</t>
  </si>
  <si>
    <t>aN ae</t>
  </si>
  <si>
    <t>ee oN Cede fits</t>
  </si>
  <si>
    <t>NS NE SG GAN Wee ey ads</t>
  </si>
  <si>
    <t>RAS ye</t>
  </si>
  <si>
    <t>Be Sia</t>
  </si>
  <si>
    <t>wy x “Treg Pe</t>
  </si>
  <si>
    <t>J ec</t>
  </si>
  <si>
    <t>: iM, EE</t>
  </si>
  <si>
    <t>he \ gtd FER :</t>
  </si>
  <si>
    <t>i \ oH ) te</t>
  </si>
  <si>
    <t>: 5 ees Sia",". a 5 4 ae Be at ae NS</t>
  </si>
  <si>
    <t>: 5 ees Sia",207,True,False,2025-10-25 00:14:30,2.0_enhanced</t>
  </si>
  <si>
    <t>IMG_1860.PNG,custody_screenshots\Photos-1-001 (2)\IMG_1860.PNG,Craig,Unknown,"aie ao</t>
  </si>
  <si>
    <t>es Se</t>
  </si>
  <si>
    <t>oe are</t>
  </si>
  <si>
    <t>eee Ses</t>
  </si>
  <si>
    <t>Sos</t>
  </si>
  <si>
    <t>es ea</t>
  </si>
  <si>
    <t>ede</t>
  </si>
  <si>
    <t>Ree</t>
  </si>
  <si>
    <t>C22. CN</t>
  </si>
  <si>
    <t>es att</t>
  </si>
  <si>
    <t>be a</t>
  </si>
  <si>
    <t>ee PE</t>
  </si>
  <si>
    <t>oe ty or tee as","aie ao</t>
  </si>
  <si>
    <t>oe ty or tee as",129,True,False,2025-10-25 00:14:30,2.0_enhanced</t>
  </si>
  <si>
    <t>IMG_1861(1).PNG,custody_screenshots\Photos-1-001 (2)\IMG_1861(1).PNG,Craig,Unknown,"As as CNG Bes A: AP PE WE — . =</t>
  </si>
  <si>
    <t>“oR tad 4 Sins AR Aa ae Paes as IG =</t>
  </si>
  <si>
    <t>“aA EAC rN we BA 7 jy Ze Wit ptr. &gt;</t>
  </si>
  <si>
    <t>APE 4 ES EA TES: EN =</t>
  </si>
  <si>
    <t>: Sib on fe pe BOS ee eye ANS a Bes yo ow: NS</t>
  </si>
  <si>
    <t>AAS eg 4 Aen Nee Psy N “3 %</t>
  </si>
  <si>
    <t>By a : So</t>
  </si>
  <si>
    <t>PIN ie</t>
  </si>
  <si>
    <t>fo</t>
  </si>
  <si>
    <t>Co","As as CNG Bes A: AP PE WE — . =</t>
  </si>
  <si>
    <t>PIN ie",217,True,False,2025-10-25 00:14:30,2.0_enhanced</t>
  </si>
  <si>
    <t>IMG_1861.PNG,custody_screenshots\Photos-1-001 (2)\IMG_1861.PNG,Craig,Unknown,"\ i</t>
  </si>
  <si>
    <t>of ~</t>
  </si>
  <si>
    <t>— ye</t>
  </si>
  <si>
    <t>\ an LES. =</t>
  </si>
  <si>
    <t>ee AS “\ aS</t>
  </si>
  <si>
    <t>hea \e a</t>
  </si>
  <si>
    <t>a Vea WOON:</t>
  </si>
  <si>
    <t>ey ae, iy ME NS</t>
  </si>
  <si>
    <t>BS |</t>
  </si>
  <si>
    <t>AN 7) a anc cares</t>
  </si>
  <si>
    <t>fers oe</t>
  </si>
  <si>
    <t>ONSEN eee</t>
  </si>
  <si>
    <t>% ec ww SEX a.</t>
  </si>
  <si>
    <t>are : 7</t>
  </si>
  <si>
    <t>Vg ie a ae oe # AY</t>
  </si>
  <si>
    <t>hl ZEN</t>
  </si>
  <si>
    <t>ie","\ i</t>
  </si>
  <si>
    <t>hl ZEN",185,True,False,2025-10-25 00:14:30,2.0_enhanced</t>
  </si>
  <si>
    <t>IMG_1862.PNG,custody_screenshots\Photos-1-001 (2)\IMG_1862.PNG,Craig,Unknown,"a Og</t>
  </si>
  <si>
    <t>My a 4</t>
  </si>
  <si>
    <t>ie = at</t>
  </si>
  <si>
    <t>oN fe</t>
  </si>
  <si>
    <t>: Zi ad</t>
  </si>
  <si>
    <t>NAN.</t>
  </si>
  <si>
    <t>~ a ah q a,</t>
  </si>
  <si>
    <t>2. ee</t>
  </si>
  <si>
    <t>pee By rate :","a Og</t>
  </si>
  <si>
    <t>pee By rate :",70,True,False,2025-10-25 00:14:30,2.0_enhanced</t>
  </si>
  <si>
    <t>IMG_1863(1).PNG,custody_screenshots\Photos-1-001 (2)\IMG_1863(1).PNG,Craig,Unknown,"wel} aS So Lon TR</t>
  </si>
  <si>
    <t>SSN a. hah HN Se Sy Ol AY</t>
  </si>
  <si>
    <t>WES a eis ites is Ay es ee ES eh</t>
  </si>
  <si>
    <t>Ney ices SENS 5. EA De Se AINE</t>
  </si>
  <si>
    <t>Wie ms may IN A pet</t>
  </si>
  <si>
    <t>Wet SS) BSN, EV) SRN hat res</t>
  </si>
  <si>
    <t>SS ly is ""Wy LEE RNS ES NP: ARR Sears SE Ae</t>
  </si>
  <si>
    <t>oe SN See ON wos Bom Ke</t>
  </si>
  <si>
    <t>Nae AN</t>
  </si>
  <si>
    <t>wes Oe So) SSS RRs</t>
  </si>
  <si>
    <t>a pees AE) Ti</t>
  </si>
  <si>
    <t>Ay Fs (ogres ONS ae 1</t>
  </si>
  <si>
    <t>W wy iN</t>
  </si>
  <si>
    <t>ala NE</t>
  </si>
  <si>
    <t>. /</t>
  </si>
  <si>
    <t>as : .","wel} aS So Lon TR</t>
  </si>
  <si>
    <t>as : .",308,True,False,2025-10-25 00:14:30,2.0_enhanced</t>
  </si>
  <si>
    <t>IMG_1863.PNG,custody_screenshots\Photos-1-001 (2)\IMG_1863.PNG,Craig,Unknown,": &gt; SEN eS aN RE eee, . j</t>
  </si>
  <si>
    <t>LJ SQ po S SRILA NOLAN /</t>
  </si>
  <si>
    <t>ANA on g ais BS aN Ce ee</t>
  </si>
  <si>
    <t>“RRR PS GHG te</t>
  </si>
  <si>
    <t>ann Ub ROBES GS</t>
  </si>
  <si>
    <t>GES 2 AS Rip aut</t>
  </si>
  <si>
    <t>SN A</t>
  </si>
  <si>
    <t>STA</t>
  </si>
  <si>
    <t>Bo WN es Be Wy</t>
  </si>
  <si>
    <t>oN SO ORE AY</t>
  </si>
  <si>
    <t>wey PS</t>
  </si>
  <si>
    <t>NS . Ne es ofl</t>
  </si>
  <si>
    <t>FENN DD :</t>
  </si>
  <si>
    <t>- he x ANS,</t>
  </si>
  <si>
    <t>aa Ny \ A",": &gt; SEN eS aN RE eee, . j</t>
  </si>
  <si>
    <t>aa Ny \ A",214,True,False,2025-10-25 00:14:30,2.0_enhanced</t>
  </si>
  <si>
    <t>IMG_1864.PNG,custody_screenshots\Photos-1-001 (2)\IMG_1864.PNG,Craig,Unknown,"eee is oN Tee</t>
  </si>
  <si>
    <t>mere a ae</t>
  </si>
  <si>
    <t>RY</t>
  </si>
  <si>
    <t>SE ON</t>
  </si>
  <si>
    <t>sd a</t>
  </si>
  <si>
    <t>a ae ree ‘ .</t>
  </si>
  <si>
    <t>[poe Ay VN</t>
  </si>
  <si>
    <t>a i ee oe 4</t>
  </si>
  <si>
    <t>sy een eg WEEE fs</t>
  </si>
  <si>
    <t>AP )</t>
  </si>
  <si>
    <t>Wie Oe ME es</t>
  </si>
  <si>
    <t>ee","eee is oN Tee</t>
  </si>
  <si>
    <t>Wie Oe ME es",112,True,False,2025-10-25 00:14:30,2.0_enhanced</t>
  </si>
  <si>
    <t>IMG_1865.PNG,custody_screenshots\Photos-1-001 (2)\IMG_1865.PNG,Craig,Unknown,"it esa alt Wet a CP 4 Sie . 1 wits Re $ \ 2 :</t>
  </si>
  <si>
    <t>BS, anual ifs SBS Ane a, i ae a os gone</t>
  </si>
  <si>
    <t>Caan ere ae i “Mae fe = ome By Fy","it esa alt Wet a CP 4 Sie . 1 wits Re $ \ 2 :</t>
  </si>
  <si>
    <t>Caan ere ae i “Mae fe = ome By Fy",119,True,False,2025-10-25 00:14:30,2.0_enhanced</t>
  </si>
  <si>
    <t>IMG_1866.PNG,custody_screenshots\Photos-1-001 (2)\IMG_1866.PNG,Craig,Unknown,"a: |</t>
  </si>
  <si>
    <t>uf &lt; "" So</t>
  </si>
  <si>
    <t>i. oy</t>
  </si>
  <si>
    <t>t Ba</t>
  </si>
  <si>
    <t>| if</t>
  </si>
  <si>
    <t>LS &gt;</t>
  </si>
  <si>
    <t>i x Qs ii ie</t>
  </si>
  <si>
    <t>4 “2 ao —_ AY +8</t>
  </si>
  <si>
    <t>we Seas ~~</t>
  </si>
  <si>
    <t>tip .</t>
  </si>
  <si>
    <t>an wee it</t>
  </si>
  <si>
    <t>we it</t>
  </si>
  <si>
    <t>ERT aS</t>
  </si>
  <si>
    <t>. aS ~ ih</t>
  </si>
  <si>
    <t>LO te ee |","a: |</t>
  </si>
  <si>
    <t>LO te ee |",133,True,False,2025-10-25 00:14:30,2.0_enhanced</t>
  </si>
  <si>
    <t>IMG_1867.PNG,custody_screenshots\Photos-1-001 (2)\IMG_1867.PNG,Craig,Unknown,".</t>
  </si>
  <si>
    <t>~ &gt;</t>
  </si>
  <si>
    <t>a .</t>
  </si>
  <si>
    <t>rc al</t>
  </si>
  <si>
    <t>ond</t>
  </si>
  <si>
    <t>ee ""atte</t>
  </si>
  <si>
    <t>Aa</t>
  </si>
  <si>
    <t>ty Le</t>
  </si>
  <si>
    <t>aN? oe :</t>
  </si>
  <si>
    <t>RU ANTS</t>
  </si>
  <si>
    <t>\ ma ba)</t>
  </si>
  <si>
    <t>ine 4</t>
  </si>
  <si>
    <t>oe ~ ee 4 . &lt;</t>
  </si>
  <si>
    <t>Se SON ALY, ey</t>
  </si>
  <si>
    <t>ae q</t>
  </si>
  <si>
    <t>ee, SR ¥</t>
  </si>
  <si>
    <t>ke Se ai</t>
  </si>
  <si>
    <t>vem ee ee &gt;</t>
  </si>
  <si>
    <t>OSES</t>
  </si>
  <si>
    <t>ONS LES</t>
  </si>
  <si>
    <t>ar Se So tas</t>
  </si>
  <si>
    <t>oN te</t>
  </si>
  <si>
    <t>Se ey,</t>
  </si>
  <si>
    <t>NI ES</t>
  </si>
  <si>
    <t>me mt Weed wwe aor</t>
  </si>
  <si>
    <t>. a ag = aoa * ree ae</t>
  </si>
  <si>
    <t>ee Fem be ee te ea ON</t>
  </si>
  <si>
    <t>~ NL,</t>
  </si>
  <si>
    <t>QT NS ees OS</t>
  </si>
  <si>
    <t>vere</t>
  </si>
  <si>
    <t>ene Wat</t>
  </si>
  <si>
    <t>ee we LS aS aa</t>
  </si>
  <si>
    <t>at, ee PLONE SSS “ys</t>
  </si>
  <si>
    <t>—— eet est ‘ Te MES Mie Be.</t>
  </si>
  <si>
    <t>pn SEN</t>
  </si>
  <si>
    <t>ths . 4 — pe</t>
  </si>
  <si>
    <t>SOP en Wave “AN</t>
  </si>
  <si>
    <t>AN as rr ee</t>
  </si>
  <si>
    <t>a tee ie</t>
  </si>
  <si>
    <t>Pee Me lo</t>
  </si>
  <si>
    <t>NE oe RSS AR</t>
  </si>
  <si>
    <t>aA Sa Ne prod i</t>
  </si>
  <si>
    <t>ae NINE ES</t>
  </si>
  <si>
    <t>PON MA 3)</t>
  </si>
  <si>
    <t>SE Se</t>
  </si>
  <si>
    <t>ROLE</t>
  </si>
  <si>
    <t>BS PINE LOY =</t>
  </si>
  <si>
    <t>TRS</t>
  </si>
  <si>
    <t>© ADD</t>
  </si>
  <si>
    <t>ale, a ee)","a .</t>
  </si>
  <si>
    <t>ale, a ee)",506,True,False,2025-10-25 00:14:30,2.0_enhanced</t>
  </si>
  <si>
    <t>IMG_1868.PNG,custody_screenshots\Photos-1-001 (2)\IMG_1868.PNG,Craig,Unknown,"eI pork.</t>
  </si>
  <si>
    <t>Se |,</t>
  </si>
  <si>
    <t>ant Ye |</t>
  </si>
  <si>
    <t>ee D</t>
  </si>
  <si>
    <t>SS DAG</t>
  </si>
  <si>
    <t>KSB LE</t>
  </si>
  <si>
    <t>oy Ve</t>
  </si>
  <si>
    <t>Vey</t>
  </si>
  <si>
    <t>EIN Se</t>
  </si>
  <si>
    <t>ey to Ne</t>
  </si>
  <si>
    <t>—","eI pork.</t>
  </si>
  <si>
    <t>ey to Ne",72,True,False,2025-10-25 00:14:30,2.0_enhanced</t>
  </si>
  <si>
    <t>IMG_1870.PNG,custody_screenshots\Photos-1-001 (2)\IMG_1870.PNG,Craig,Unknown,"9</t>
  </si>
  <si>
    <t>12206 all&gt; (es)</t>
  </si>
  <si>
    <t>SESS eR</t>
  </si>
  <si>
    <t>er ben we twat ent</t>
  </si>
  <si>
    <t>ke teens Le</t>
  </si>
  <si>
    <t>— 4</t>
  </si>
  <si>
    <t>Ee WT Af! Be a yar ere:</t>
  </si>
  <si>
    <t>Poth! Gr abe Wee y</t>
  </si>
  <si>
    <t>ee 2 ABE aa itp Soe.</t>
  </si>
  <si>
    <t>(TEM</t>
  </si>
  <si>
    <t>Teens] mo, fs</t>
  </si>
  <si>
    <t>Sea]</t>
  </si>
  <si>
    <t>Pont CO nc ct RU BT</t>
  </si>
  <si>
    <t>| et cit 7 Ss</t>
  </si>
  <si>
    <t>fo ae</t>
  </si>
  <si>
    <t>| tm be.</t>
  </si>
  <si>
    <t>, | BY ee Terri: :</t>
  </si>
  <si>
    <t>Ese tf Wy a .</t>
  </si>
  <si>
    <t>ee . . Tra. a</t>
  </si>
  <si>
    <t>ed ve hy</t>
  </si>
  <si>
    <t>ae, Moet Tr _J ial</t>
  </si>
  <si>
    <t>TP BG Pore ae</t>
  </si>
  <si>
    <t>. i ge</t>
  </si>
  <si>
    <t>LESS ASS Q H Ques:</t>
  </si>
  <si>
    <t>ot » Ea peer Re ae","12206 all&gt; (es)</t>
  </si>
  <si>
    <t>ot » Ea peer Re ae",348,True,False,2025-10-25 00:14:30,2.0_enhanced</t>
  </si>
  <si>
    <t>IMG_1871.PNG,custody_screenshots\Photos-1-001 (2)\IMG_1871.PNG,Craig,Unknown,"J hy. 12206 ws, pore UOT g a Roulement-de-roue — 9 wed” Bearing oan 7 17/1) OS a oe all A &gt; - PV gee iS) Ca ie aa</t>
  </si>
  <si>
    <t>(&lt;) Vesterday, SS</t>
  </si>
  <si>
    <t>8-3","J hy. 12206 ws, pore UOT g a Roulement-de-roue — 9 wed” Bearing oan 7 17/1) OS a oe all A &gt; - PV gee iS) Ca ie aa</t>
  </si>
  <si>
    <t>8-3",135,True,False,2025-10-25 00:14:30,2.0_enhanced</t>
  </si>
  <si>
    <t>IMG_1872.PNG,custody_screenshots\Photos-1-001 (2)\IMG_1872.PNG,Craig,Unknown,"NeW</t>
  </si>
  <si>
    <t>Wheel Bearing Kit</t>
  </si>
  <si>
    <t>‘Kit-dé roulement de‘roue .</t>
  </si>
  <si>
    <t>. Suzuki, Nag:</t>
  </si>
  <si>
    <t>00s","NeW</t>
  </si>
  <si>
    <t>00s",68,True,False,2025-10-25 00:14:30,2.0_enhanced</t>
  </si>
  <si>
    <t>IMG_1873.PNG,custody_screenshots\Photos-1-001 (2)\IMG_1873.PNG,Craig,Unknown,"(206 cll S&gt; (is)</t>
  </si>
  <si>
    <t>(«) Yesterday,</t>
  </si>
  <si>
    <t>Sta aN, area</t>
  </si>
  <si>
    <t>: , oo</t>
  </si>
  <si>
    <t>. MA ee</t>
  </si>
  <si>
    <t>oN ss</t>
  </si>
  <si>
    <t>. ne Sa</t>
  </si>
  <si>
    <t>Bary ""SRR, .</t>
  </si>
  <si>
    <t>i ten tke “Bene jy</t>
  </si>
  <si>
    <t>4 ven cet</t>
  </si>
  <si>
    <t>PSG</t>
  </si>
  <si>
    <t>os OT</t>
  </si>
  <si>
    <t>sang</t>
  </si>
  <si>
    <t>/ - nn</t>
  </si>
  <si>
    <t>eG .</t>
  </si>
  <si>
    <t>‘| -</t>
  </si>
  <si>
    <t>Bs be?</t>
  </si>
  <si>
    <t>tt NT ath</t>
  </si>
  <si>
    <t>% pa yas</t>
  </si>
  <si>
    <t>&amp; pineal pe LEE eg RID SME NN</t>
  </si>
  <si>
    <t>(ae A pz mal &amp; ROY, ay. Ss</t>
  </si>
  <si>
    <t>ce MI | [Ele</t>
  </si>
  <si>
    <t>Bava. Ee ae ASS @: | = aire</t>
  </si>
  <si>
    <t>IMG_1874.PNG,custody_screenshots\Photos-1-001 (2)\IMG_1874.PNG,Craig,Unknown,"12206 atl) | (is)</t>
  </si>
  <si>
    <t>Yesterday,</t>
  </si>
  <si>
    <t>3:30/DM|</t>
  </si>
  <si>
    <t>|: Wert a sas ai</t>
  </si>
  <si>
    <t>7 &amp;itesalarnes a . y</t>
  </si>
  <si>
    <t>| ~ \</t>
  </si>
  <si>
    <t>SS Youn’ SER</t>
  </si>
  <si>
    <t>ee ne ae (pv Tete pags wre, u</t>
  </si>
  <si>
    <t>; PRE ET a</t>
  </si>
  <si>
    <t>Sa et ee we</t>
  </si>
  <si>
    <t>,12206 atl) | (is)</t>
  </si>
  <si>
    <t>Sa et ee we",142,True,False,2025-10-25 00:14:30,2.0_enhanced</t>
  </si>
  <si>
    <t>IMG_1875.PNG,custody_screenshots\Photos-1-001 (2)\IMG_1875.PNG,Craig,Unknown,"Me</t>
  </si>
  <si>
    <t>(&lt;) Yesterday,</t>
  </si>
  <si>
    <t>er a i</t>
  </si>
  <si>
    <t>4 we</t>
  </si>
  <si>
    <t>AS ONS,</t>
  </si>
  <si>
    <t>wee ‘ew Ney oF sa ns</t>
  </si>
  <si>
    <t>®","(&lt;) Yesterday,</t>
  </si>
  <si>
    <t>wee ‘ew Ney oF sa ns",55,True,False,2025-10-25 00:14:30,2.0_enhanced</t>
  </si>
  <si>
    <t>IMG_1876.PNG,custody_screenshots\Photos-1-001 (2)\IMG_1876.PNG,Craig,Unknown,"wl &gt;</t>
  </si>
  <si>
    <t>(&lt;)</t>
  </si>
  <si>
    <t>\ ae { es</t>
  </si>
  <si>
    <t>AAA A Se</t>
  </si>
  <si>
    <t>ON eS</t>
  </si>
  <si>
    <t>PA . 5 ‘</t>
  </si>
  <si>
    <t>Felon i a | a a</t>
  </si>
  <si>
    <t>8","wl &gt;</t>
  </si>
  <si>
    <t>Felon i a | a a",54,True,False,2025-10-25 00:14:30,2.0_enhanced</t>
  </si>
  <si>
    <t>IMG_1877.PNG,custody_screenshots\Photos-1-001 (2)\IMG_1877.PNG,Craig,Unknown,"12206 et Ce wl &gt; omens</t>
  </si>
  <si>
    <t>(&lt;) . Vesterday, eee</t>
  </si>
  <si>
    <t>Weer Ee - 2 OF Ate re rey</t>
  </si>
  <si>
    <t>7 Sy) ar</t>
  </si>
  <si>
    <t>iis cos Sez).</t>
  </si>
  <si>
    <t>AE Te He lee =F</t>
  </si>
  <si>
    <t>Pare Tt</t>
  </si>
  <si>
    <t>(Oo ® =)","12206 et Ce wl &gt; omens</t>
  </si>
  <si>
    <t>(Oo ® =)",125,True,False,2025-10-25 00:14:30,2.0_enhanced</t>
  </si>
  <si>
    <t>IMG_1878.PNG,custody_screenshots\Photos-1-001 (2)\IMG_1878.PNG,Craig,Unknown,"12:06</t>
  </si>
  <si>
    <t>° ,</t>
  </si>
  <si>
    <t>coe</t>
  </si>
  <si>
    <t>wf r al aoa</t>
  </si>
  <si>
    <t>? a oh —— . *</t>
  </si>
  <si>
    <t>‘ + . ‘ rar ~ “</t>
  </si>
  <si>
    <t>a ee eee eee Fu</t>
  </si>
  <si>
    <t>WALL</t>
  </si>
  <si>
    <t>DMA RE SAS RCS TE, See a</t>
  </si>
  <si>
    <t>. {RIS Se</t>
  </si>
  <si>
    <t>eS ACESS</t>
  </si>
  <si>
    <t>A SERRA</t>
  </si>
  <si>
    <t>SPT a | rs</t>
  </si>
  <si>
    <t>ANN RAS ~ Oe a j | i</t>
  </si>
  <si>
    <t>RET INES | aa</t>
  </si>
  <si>
    <t>Nye</t>
  </si>
  <si>
    <t>é * ‘ Fe ae a</t>
  </si>
  <si>
    <t>» 4 hs son “</t>
  </si>
  <si>
    <t>toe, . NON ee</t>
  </si>
  <si>
    <t>a « Ag 3 ae SS</t>
  </si>
  <si>
    <t>bee it .</t>
  </si>
  <si>
    <t>ed Po ~ Ke</t>
  </si>
  <si>
    <t>ee ‘ ae</t>
  </si>
  <si>
    <t>. » as ro.</t>
  </si>
  <si>
    <t>ewww:</t>
  </si>
  <si>
    <t>. =</t>
  </si>
  <si>
    <t>rere ie —</t>
  </si>
  <si>
    <t>i) aX A a</t>
  </si>
  <si>
    <t>LAS GA (Via — = 6</t>
  </si>
  <si>
    <t>BUS eases PT Bil | So PS 7</t>
  </si>
  <si>
    <t>2M Fes i RY oY. -</t>
  </si>
  <si>
    <t>gY wi","(&lt;) Yesterday,</t>
  </si>
  <si>
    <t>gY wi",390,True,False,2025-10-25 00:14:30,2.0_enhanced</t>
  </si>
  <si>
    <t>IMG_1879.PNG,custody_screenshots\Photos-1-001 (2)\IMG_1879.PNG,Craig,Unknown,"12206 el eet all&gt; (es)</t>
  </si>
  <si>
    <t>~ (&lt;) Vesterday,</t>
  </si>
  <si>
    <t>ee 8-3 aN</t>
  </si>
  <si>
    <t>2 — ee wots . an</t>
  </si>
  <si>
    <t>a ~ 2 yee</t>
  </si>
  <si>
    <t>a eg eee</t>
  </si>
  <si>
    <t>§ ae SS Geass</t>
  </si>
  <si>
    <t>—","12206 el eet all&gt; (es)</t>
  </si>
  <si>
    <t>§ ae SS Geass",99,True,False,2025-10-25 00:14:30,2.0_enhanced</t>
  </si>
  <si>
    <t>IMG_1880.PNG,custody_screenshots\Photos-1-001 (2)\IMG_1880.PNG,Craig,Unknown,"all &gt; is)</t>
  </si>
  <si>
    <t>(&lt;) '3-30/PM| &gt;</t>
  </si>
  <si>
    <t>ane . .</t>
  </si>
  <si>
    <t>ASS. Sei</t>
  </si>
  <si>
    <t>CV Bost REDS</t>
  </si>
  <si>
    <t>” Kitde © Ts Paration dd. a :</t>
  </si>
  <si>
    <t>18mm x ednees et</t>
  </si>
  <si>
    <t>Made in’PRe.</t>
  </si>
  <si>
    <t>° PIECES D</t>
  </si>
  <si>
    <t>DE eRECH ANGE E VT Tr</t>
  </si>
  <si>
    <t>lca Cancer and EDTOdtive Hann raters merece ive Hann wri Pasiiirersooes</t>
  </si>
  <si>
    <t>DVERTENCIA? clas Cancer yD</t>
  </si>
  <si>
    <t>i ae Ca-GON)</t>
  </si>
  <si>
    <t>—— 4</t>
  </si>
  <si>
    <t>ars</t>
  </si>
  <si>
    <t>lee knee</t>
  </si>
  <si>
    <t>ee Err</t>
  </si>
  <si>
    <t>ou</t>
  </si>
  <si>
    <t>,all &gt; is)</t>
  </si>
  <si>
    <t>ee Err",296,True,False,2025-10-25 00:14:30,2.0_enhanced</t>
  </si>
  <si>
    <t>IMG_1881.PNG,custody_screenshots\Photos-1-001 (2)\IMG_1881.PNG,Craig,Unknown,"12206 ; Ll ow ~ all ve &gt; iS)</t>
  </si>
  <si>
    <t>(&lt;) *. ‘</t>
  </si>
  <si>
    <t>coe | 8 vad ~My - SSNS]</t>
  </si>
  <si>
    <t>~ eo 4</t>
  </si>
  <si>
    <t>ay ae</t>
  </si>
  <si>
    <t>ae ~ oe. THE ~ . |</t>
  </si>
  <si>
    <t>; . os</t>
  </si>
  <si>
    <t>_ }</t>
  </si>
  <si>
    <t>i.</t>
  </si>
  <si>
    <t>‘ &gt; | i y</t>
  </si>
  <si>
    <t>nhs Ue</t>
  </si>
  <si>
    <t>ats AN ps 4</t>
  </si>
  <si>
    <t>(pees ,</t>
  </si>
  <si>
    <t>—_","12206 ; Ll ow ~ all ve &gt; iS)</t>
  </si>
  <si>
    <t>(pees ,",133,True,False,2025-10-25 00:14:30,2.0_enhanced</t>
  </si>
  <si>
    <t>IMG_1882(1).PNG,custody_screenshots\Photos-1-001 (2)\IMG_1882(1).PNG,Craig,Unknown,"(2206 8 ' a 0G 6 all &gt; | (is) 3</t>
  </si>
  <si>
    <t xml:space="preserve"> my, Yesterday, a ON:</t>
  </si>
  <si>
    <t>gy‘ oy TB \</t>
  </si>
  <si>
    <t>1 fa i gt op iy | : i</t>
  </si>
  <si>
    <t>| BINS SS, + | | | Noa)</t>
  </si>
  <si>
    <t>. IPs = _ iB i g 6) J Hit ‘</t>
  </si>
  <si>
    <t>PT E , i fee ei | :</t>
  </si>
  <si>
    <t>ie '</t>
  </si>
  <si>
    <t>| ah ~ ‘ ! oat</t>
  </si>
  <si>
    <t>ay I ” 9</t>
  </si>
  <si>
    <t>| A NE</t>
  </si>
  <si>
    <t>‘ TEE</t>
  </si>
  <si>
    <t>Eee Se}</t>
  </si>
  <si>
    <t>—","(2206 8 ' a 0G 6 all &gt; | (is) 3</t>
  </si>
  <si>
    <t>Eee Se}",210,True,False,2025-10-25 00:14:30,2.0_enhanced</t>
  </si>
  <si>
    <t>IMG_1882.PNG,custody_screenshots\Photos-1-001 (2)\IMG_1882.PNG,Craig,Unknown,"AG SFBWELUIOD Op. Lol MuElg! apis</t>
  </si>
  <si>
    <t>Whapadoy] joarrAg |</t>
  </si>
  <si>
    <t>Oly</t>
  </si>
  <si>
    <t>He ol oy a</t>
  </si>
  <si>
    <t>Bey it i =, ie ‘ at ee i 3</t>
  </si>
  <si>
    <t>ao: = OA</t>
  </si>
  <si>
    <t>Dy Se j= eae</t>
  </si>
  <si>
    <t>| ANG SES pee OB</t>
  </si>
  <si>
    <t>SS: Ht on</t>
  </si>
  <si>
    <t>SI SS a. il A</t>
  </si>
  <si>
    <t>2 oe 1 nr</t>
  </si>
  <si>
    <t>Fl i a af</t>
  </si>
  <si>
    <t>aw</t>
  </si>
  <si>
    <t>AOS</t>
  </si>
  <si>
    <t>,AG SFBWELUIOD Op. Lol MuElg! apis</t>
  </si>
  <si>
    <t>AOS",182,True,False,2025-10-25 00:14:30,2.0_enhanced</t>
  </si>
  <si>
    <t>IMG_1883.PNG,custody_screenshots\Photos-1-001 (2)\IMG_1883.PNG,Craig,Unknown,"12206 all&gt; (es)</t>
  </si>
  <si>
    <t>© GQ, .</t>
  </si>
  <si>
    <t>‘ | Wy ge</t>
  </si>
  <si>
    <t>: we Pi ql a SO, ou % 3 o ; tar &amp;</t>
  </si>
  <si>
    <t>awn ehh oie &amp;. 2.</t>
  </si>
  <si>
    <t>Pow</t>
  </si>
  <si>
    <t>] Ss &gt;, :</t>
  </si>
  <si>
    <t>of oer 3, i</t>
  </si>
  <si>
    <t>c —</t>
  </si>
  <si>
    <t>© my ai D . Oo, E oe</t>
  </si>
  <si>
    <t>(:) ° , . &amp; _ 2 A 4 , a \</t>
  </si>
  <si>
    <t>—— 25 x</t>
  </si>
  <si>
    <t>Cy 5 |</t>
  </si>
  <si>
    <t>‘ 4 a are °</t>
  </si>
  <si>
    <t>; TQS si i)</t>
  </si>
  <si>
    <t>Mm xy wet, .</t>
  </si>
  <si>
    <t>rl Chall &lt;I !</t>
  </si>
  <si>
    <t>vers 00 |</t>
  </si>
  <si>
    <t>El ellie</t>
  </si>
  <si>
    <t>—","12206 all&gt; (es)</t>
  </si>
  <si>
    <t>El ellie",263,True,False,2025-10-25 00:14:30,2.0_enhanced</t>
  </si>
  <si>
    <t>IMG_1884(1).PNG,custody_screenshots\Photos-1-001 (2)\IMG_1884(1).PNG,Craig,Unknown,"* eo 7 CY Bost Repel KE</t>
  </si>
  <si>
    <t>igi de regain de cemawage cv</t>
  </si>
  <si>
    <t>eT es Ag 36 {C4 bong *</t>
  </si>
  <si>
    <t>ie UN mu ue Wh</t>
  </si>
  <si>
    <t>! . tiodetn PRE -</t>
  </si>
  <si>
    <t>\ FECES DE REOHANCE ver,</t>
  </si>
  <si>
    <t>inal)</t>
  </si>
  <si>
    <t>TWN a is SEN</t>
  </si>
  <si>
    <t>Snes Cen sits</t>
  </si>
  <si>
    <t>,* eo 7 CY Bost Repel KE</t>
  </si>
  <si>
    <t>Snes Cen sits",166,True,False,2025-10-25 00:14:30,2.0_enhanced</t>
  </si>
  <si>
    <t>IMG_1884.PNG,custody_screenshots\Photos-1-001 (2)\IMG_1884.PNG,Craig,Unknown,"VESIGICEN</t>
  </si>
  <si>
    <t>AS sar-4</t>
  </si>
  <si>
    <t>ov Best Repair’</t>
  </si>
  <si>
    <t>” -</t>
  </si>
  <si>
    <t>Sin a= us 104mm tong *</t>
  </si>
  <si>
    <t>- mn IO iil.</t>
  </si>
  <si>
    <t>“tedeio ZC</t>
  </si>
  <si>
    <t>PIECES DE RECN ANGE VPT, Q</t>
  </si>
  <si>
    <t>Mitt Shea TENE 5</t>
  </si>
  <si>
    <t>TURE Ie Carvery) as</t>
  </si>
  <si>
    <t>,VESIGICEN</t>
  </si>
  <si>
    <t>TURE Ie Carvery) as",145,True,False,2025-10-25 00:14:30,2.0_enhanced</t>
  </si>
  <si>
    <t>IMG_1885.PNG,custody_screenshots\Photos-1-001 (2)\IMG_1885.PNG,Craig,Unknown,"12306 ~ ie | wl i &gt;</t>
  </si>
  <si>
    <t>(&lt;) oe</t>
  </si>
  <si>
    <t>33 : 7</t>
  </si>
  <si>
    <t>\ | oer - - ee</t>
  </si>
  <si>
    <t>a 7 ee Est . a</t>
  </si>
  <si>
    <t>aA - Zz. or</t>
  </si>
  <si>
    <t>ea -</t>
  </si>
  <si>
    <t>ss 2B</t>
  </si>
  <si>
    <t>i Ss hoe</t>
  </si>
  <si>
    <t>— aK “m5 TA on |</t>
  </si>
  <si>
    <t>a = oh to i oN</t>
  </si>
  <si>
    <t>Zou Bee Lh. foe</t>
  </si>
  <si>
    <t>AS “== Sait</t>
  </si>
  <si>
    <t>4 _ ‘a</t>
  </si>
  <si>
    <t>arn</t>
  </si>
  <si>
    <t>Se","12306 ~ ie | wl i &gt;</t>
  </si>
  <si>
    <t>arn",166,True,False,2025-10-25 00:14:30,2.0_enhanced</t>
  </si>
  <si>
    <t>IMG_1886.PNG,custody_screenshots\Photos-1-001 (2)\IMG_1886.PNG,Craig,Unknown,"12306 z : i +6 — wl &gt;</t>
  </si>
  <si>
    <t>_ (&lt;) Vesterday, SS</t>
  </si>
  <si>
    <t>33 ,</t>
  </si>
  <si>
    <t>— ws ES TS me EEE</t>
  </si>
  <si>
    <t>‘ i if RE SES SSS</t>
  </si>
  <si>
    <t>Ss) | APR</t>
  </si>
  <si>
    <t>jo Se</t>
  </si>
  <si>
    <t>&gt; op Shee =</t>
  </si>
  <si>
    <t>fen eee</t>
  </si>
  <si>
    <t>ti pe OCS</t>
  </si>
  <si>
    <t>9 ©®</t>
  </si>
  <si>
    <t>—","12306 z : i +6 — wl &gt;</t>
  </si>
  <si>
    <t>9 ©®",133,True,False,2025-10-25 00:14:30,2.0_enhanced</t>
  </si>
  <si>
    <t>IMG_1887.PNG,custody_screenshots\Photos-1-001 (2)\IMG_1887.PNG,Craig,Unknown,"12206 SS)</t>
  </si>
  <si>
    <t>Westerday, (eve)</t>
  </si>
  <si>
    <t>{O__“se?__ © ©</t>
  </si>
  <si>
    <t>“a ‘i fia</t>
  </si>
  <si>
    <t>_ este sips)</t>
  </si>
  <si>
    <t>- ;</t>
  </si>
  <si>
    <t>ae hae NepABaratcop are ever: a |</t>
  </si>
  <si>
    <t>Paigetian ees)</t>
  </si>
  <si>
    <t>Comge, y</t>
  </si>
  <si>
    <t>(2s</t>
  </si>
  <si>
    <t>Be ge</t>
  </si>
  <si>
    <t>: :</t>
  </si>
  <si>
    <t>wy ee</t>
  </si>
  <si>
    <t>,12206 SS)</t>
  </si>
  <si>
    <t>wy ee",142,True,False,2025-10-25 00:14:30,2.0_enhanced</t>
  </si>
  <si>
    <t>IMG_1888(1).PNG,custody_screenshots\Photos-1-001 (2)\IMG_1888(1).PNG,Craig,Unknown,"Yesterday, (eve)</t>
  </si>
  <si>
    <t>©) eon =)</t>
  </si>
  <si>
    <t>coancen</t>
  </si>
  <si>
    <t>Seer vy) BHA yane</t>
  </si>
  <si>
    <t>analy’</t>
  </si>
  <si>
    <t>Bua] UaHog celuiZg IEWEgY</t>
  </si>
  <si>
    <t>AQ SBR ugg 8p vausredg: 20 34</t>
  </si>
  <si>
    <t>Wy Asda WRK oO</t>
  </si>
  <si>
    <t>ee, a BY. ee</t>
  </si>
  <si>
    <t>ep .</t>
  </si>
  <si>
    <t>©.</t>
  </si>
  <si>
    <t>gS</t>
  </si>
  <si>
    <t>49leet</t>
  </si>
  <si>
    <t>OV Boal Repair kit</t>
  </si>
  <si>
    <t>,Yesterday, (eve)</t>
  </si>
  <si>
    <t>OV Boal Repair kit",174,True,False,2025-10-25 00:14:30,2.0_enhanced</t>
  </si>
  <si>
    <t>IMG_1888.PNG,custody_screenshots\Photos-1-001 (2)\IMG_1888.PNG,Craig,Unknown,"SNR a Re</t>
  </si>
  <si>
    <t>‘Tah</t>
  </si>
  <si>
    <t>aera</t>
  </si>
  <si>
    <t>EUG] UMWOR GUUIZO HY</t>
  </si>
  <si>
    <t>QV Boot Repair Kit</t>
  </si>
  <si>
    <t>{Orin &amp; ZANITN TEAM WEE</t>
  </si>
  <si>
    <t>,SNR a Re</t>
  </si>
  <si>
    <t>{Orin &amp; ZANITN TEAM WEE",89,True,False,2025-10-25 00:14:30,2.0_enhanced</t>
  </si>
  <si>
    <t>IMG_1889.PNG,custody_screenshots\Photos-1-001 (2)\IMG_1889.PNG,Craig,Unknown,"a&gt; te)</t>
  </si>
  <si>
    <t>Yastenckyy</t>
  </si>
  <si>
    <t>33 OMI</t>
  </si>
  <si>
    <t>* ae RS ay</t>
  </si>
  <si>
    <t>ie ay 7</t>
  </si>
  <si>
    <t>oe SNCs 4 My, wy</t>
  </si>
  <si>
    <t>a ¥ ~ rN he ay</t>
  </si>
  <si>
    <t>~ AN J</t>
  </si>
  <si>
    <t>WA Mya gy</t>
  </si>
  <si>
    <t>ane 4</t>
  </si>
  <si>
    <t>a Need X .</t>
  </si>
  <si>
    <t>a AN ee</t>
  </si>
  <si>
    <t>SANS Nimes</t>
  </si>
  <si>
    <t>,a&gt; te)</t>
  </si>
  <si>
    <t>SANS Nimes",128,True,False,2025-10-25 00:14:30,2.0_enhanced</t>
  </si>
  <si>
    <t>IMG_1890.PNG,custody_screenshots\Photos-1-001 (2)\IMG_1890.PNG,Craig,Unknown,"12207 all) S (2)</t>
  </si>
  <si>
    <t>Yesterday, (eve)</t>
  </si>
  <si>
    <t>ot tn i</t>
  </si>
  <si>
    <t>suo} wuuleg x wig, »</t>
  </si>
  <si>
    <t>Kit de réparation de, démarrage CV</t>
  </si>
  <si>
    <t>aA: Cineer y Babos Repre</t>
  </si>
  <si>
    <t>Ad oBbuewgp ep oye</t>
  </si>
  <si>
    <t>II yedey yooR</t>
  </si>
  <si>
    <t>CV Boot Repair Kit</t>
  </si>
  <si>
    <t>24 mm x 78mm x 93mm long</t>
  </si>
  <si>
    <t>WARING Caner ahd Ri</t>
  </si>
  <si>
    <t>. ounonparcta eoyey E30) SONALUSAGY NY,</t>
  </si>
  <si>
    <t>eee A</t>
  </si>
  <si>
    <t>ONYHOSY gq | S$29ald ‘</t>
  </si>
  <si>
    <t>&gt; “oud'uepeN</t>
  </si>
  <si>
    <t>So26p</t>
  </si>
  <si>
    <t>- ""itt</t>
  </si>
  <si>
    <t>pair Kit</t>
  </si>
  <si>
    <t>Kit de séparation de.démarrage</t>
  </si>
  <si>
    <t>-Buo] Wuupo | x wwZs x tuwugL</t>
  </si>
  <si>
    <t>aan |</t>
  </si>
  <si>
    <t>4915-1,</t>
  </si>
  <si>
    <t>&lt; AQ ebenewsiep ep:uohesedes ep yy</t>
  </si>
  <si>
    <t>“ FIFECeCe Ad</t>
  </si>
  <si>
    <t>CV Boot Re!</t>
  </si>
  <si>
    <t>,12207 all) S (2)</t>
  </si>
  <si>
    <t>CV Boot Re!",466,True,False,2025-10-25 00:14:30,2.0_enhanced</t>
  </si>
  <si>
    <t>IMG_1891.PNG,custody_screenshots\Photos-1-001 (2)\IMG_1891.PNG,Craig,Unknown,"at) S (i)</t>
  </si>
  <si>
    <t>O7</t>
  </si>
  <si>
    <t>Lue wih</t>
  </si>
  <si>
    <t>peng oye!</t>
  </si>
  <si>
    <t>iia</t>
  </si>
  <si>
    <t>ue WAN AUD</t>
  </si>
  <si>
    <t>We rage</t>
  </si>
  <si>
    <t>————S</t>
  </si>
  <si>
    <t>Wid</t>
  </si>
  <si>
    <t>,at) S (i)</t>
  </si>
  <si>
    <t>Wid",60,True,False,2025-10-25 00:14:30,2.0_enhanced</t>
  </si>
  <si>
    <t>IMG_1892(1).PNG,custody_screenshots\Photos-1-001 (2)\IMG_1892(1).PNG,Craig,Unknown,"12:07 aS ()</t>
  </si>
  <si>
    <t>©) eon =)",26,True,False,2025-10-25 00:14:30,2.0_enhanced</t>
  </si>
  <si>
    <t>IMG_1892.PNG,custody_screenshots\Photos-1-001 (2)\IMG_1892.PNG,Craig,Unknown,"12:07 aS 1)</t>
  </si>
  <si>
    <t>Yastenckyy (eve)</t>
  </si>
  <si>
    <t>,Yastenckyy (eve)</t>
  </si>
  <si>
    <t>IMG_1893(1).PNG,custody_screenshots\Photos-1-001 (2)\IMG_1893(1).PNG,Craig,Unknown,"12:07</t>
  </si>
  <si>
    <t>(&lt;) Yestenckyy</t>
  </si>
  <si>
    <t>3:3 MI</t>
  </si>
  <si>
    <t>pi OY, Boot Real Kit</t>
  </si>
  <si>
    <t>Kit’ de réparation de émarrage | ov:</t>
  </si>
  <si>
    <t>2. ek</t>
  </si>
  <si>
    <t>‘ . . iy “ . .</t>
  </si>
  <si>
    <t>4 ‘ re a “res</t>
  </si>
  <si>
    <t>TN PR etree</t>
  </si>
  <si>
    <t>_ 19mm X 72mm x ‘damm long</t>
  </si>
  <si>
    <t>bt a oe</t>
  </si>
  <si>
    <t>i De yg</t>
  </si>
  <si>
    <t>He, p ""Made in PRG: + whe on</t>
  </si>
  <si>
    <t>PIECES DE RECHANGE va tye</t>
  </si>
  <si>
    <t>,(&lt;) Yestenckyy</t>
  </si>
  <si>
    <t>PIECES DE RECHANGE va tye",224,True,False,2025-10-25 00:14:30,2.0_enhanced</t>
  </si>
  <si>
    <t>IMG_1893.PNG,custody_screenshots\Photos-1-001 (2)\IMG_1893.PNG,Craig,Unknown,"12207 j aS ' (ee)</t>
  </si>
  <si>
    <t>(&lt;) nae</t>
  </si>
  <si>
    <t>iI | 33 i</t>
  </si>
  <si>
    <t>: ors 2 } ff Ls i oe</t>
  </si>
  <si>
    <t>df. Repair Kit</t>
  </si>
  <si>
    <t>ig 2 ANF,</t>
  </si>
  <si>
    <t>“4. réparation de démarrage</t>
  </si>
  <si>
    <t>19mm x 72mm x 104mm long</t>
  </si>
  <si>
    <t>49753 “19768 HW</t>
  </si>
  <si>
    <t>PRO a</t>
  </si>
  <si>
    <t>PIECES DE RECHANGE Jeg:</t>
  </si>
  <si>
    <t>PNG RUNG: x.</t>
  </si>
  <si>
    <t>Eo</t>
  </si>
  <si>
    <t>9 (6)</t>
  </si>
  <si>
    <t>—","12207 j aS ' (ee)</t>
  </si>
  <si>
    <t>9 (6)",199,True,False,2025-10-25 00:14:30,2.0_enhanced</t>
  </si>
  <si>
    <t>IMG_1894(1).PNG,custody_screenshots\Photos-1-001 (2)\IMG_1894(1).PNG,Craig,Unknown,"WV 0Y7/</t>
  </si>
  <si>
    <t>i330) M}</t>
  </si>
  <si>
    <t>Tepe</t>
  </si>
  <si>
    <t>VEN URBY wy</t>
  </si>
  <si>
    <t>oor a</t>
  </si>
  <si>
    <t>Bon</t>
  </si>
  <si>
    <t>fF</t>
  </si>
  <si>
    <t>aca</t>
  </si>
  <si>
    <t>o =</t>
  </si>
  <si>
    <t>Sf</t>
  </si>
  <si>
    <t>£Z</t>
  </si>
  <si>
    <t>NDVI.</t>
  </si>
  <si>
    <t>{ = "" ¢ &lt;h 405</t>
  </si>
  <si>
    <t>C. ae nee ene fi</t>
  </si>
  <si>
    <t>« ’</t>
  </si>
  <si>
    <t>gua woh * unt % yea)</t>
  </si>
  <si>
    <t>s</t>
  </si>
  <si>
    <t>aa CN ap</t>
  </si>
  <si>
    <t>,WV 0Y7/</t>
  </si>
  <si>
    <t>aa CN ap",119,True,False,2025-10-25 00:14:30,2.0_enhanced</t>
  </si>
  <si>
    <t>IMG_1894.PNG,custody_screenshots\Photos-1-001 (2)\IMG_1894.PNG,Craig,Unknown,"CO GESSEB 12:07 Ea cl &gt; (ie) -</t>
  </si>
  <si>
    <t>\ (&lt;) 485) Vesterday, | EDT 7s \ CG</t>
  </si>
  <si>
    <t>NG: INS ). (</t>
  </si>
  <si>
    <t>rene ® © .</t>
  </si>
  <si>
    <t>2 = — A wer an \</t>
  </si>
  <si>
    <t>\; |</t>
  </si>
  <si>
    <t>So wp es \</t>
  </si>
  <si>
    <t>D _ 8 et</t>
  </si>
  <si>
    <t>oA ™ y Zi im i","CO GESSEB 12:07 Ea cl &gt; (ie) -</t>
  </si>
  <si>
    <t>oA ™ y Zi im i",142,True,False,2025-10-25 00:14:30,2.0_enhanced</t>
  </si>
  <si>
    <t>IMG_1895(1).PNG,custody_screenshots\Photos-1-001 (2)\IMG_1895(1).PNG,Craig,Unknown,"12:07 wl &gt; (ie)</t>
  </si>
  <si>
    <t>EUR ER MOE ERA ORR Re</t>
  </si>
  <si>
    <t>Ret lbh ES</t>
  </si>
  <si>
    <t>Oe ES BEEN</t>
  </si>
  <si>
    <t>raat rg aa</t>
  </si>
  <si>
    <t>og OSES</t>
  </si>
  <si>
    <t>add rise) = fae we</t>
  </si>
  <si>
    <t>Ey ae OL DVT PRE a co eee</t>
  </si>
  <si>
    <t>: OF - fy</t>
  </si>
  <si>
    <t>ia 1 ait |</t>
  </si>
  <si>
    <t>Pec th - fas</t>
  </si>
  <si>
    <t>PU DEN at 2 c=</t>
  </si>
  <si>
    <t>t AEST TL esi in 7</t>
  </si>
  <si>
    <t>WH ~ ~</t>
  </si>
  <si>
    <t>rion</t>
  </si>
  <si>
    <t>a é . - oa</t>
  </si>
  <si>
    <t>4 fh . ]</t>
  </si>
  <si>
    <t>» oes Me</t>
  </si>
  <si>
    <t>{ -</t>
  </si>
  <si>
    <t>Vis beter</t>
  </si>
  <si>
    <t>we OY -:</t>
  </si>
  <si>
    <t>TES, - 3 e</t>
  </si>
  <si>
    <t>eA ie eae eet</t>
  </si>
  <si>
    <t>ny rs</t>
  </si>
  <si>
    <t>pee","EUR ER MOE ERA ORR Re</t>
  </si>
  <si>
    <t>pee",270,True,False,2025-10-25 00:14:30,2.0_enhanced</t>
  </si>
  <si>
    <t>IMG_1895.PNG,custody_screenshots\Photos-1-001 (2)\IMG_1895.PNG,Craig,Unknown,"cl &gt; (ie)</t>
  </si>
  <si>
    <t>1207,</t>
  </si>
  <si>
    <t>SESS TRIN</t>
  </si>
  <si>
    <t>A Sh</t>
  </si>
  <si>
    <t>ni ih</t>
  </si>
  <si>
    <t>SR co Pe</t>
  </si>
  <si>
    <t>4 ater</t>
  </si>
  <si>
    <t>og a i</t>
  </si>
  <si>
    <t>uj ang get</t>
  </si>
  <si>
    <t>. Tes we</t>
  </si>
  <si>
    <t>on AO, ete ee ast |</t>
  </si>
  <si>
    <t>IES RO RS</t>
  </si>
  <si>
    <t>: i =</t>
  </si>
  <si>
    <t>vfs * aw ap</t>
  </si>
  <si>
    <t>- ‘poss</t>
  </si>
  <si>
    <t>Vite NS em Seay ==</t>
  </si>
  <si>
    <t>wt od an</t>
  </si>
  <si>
    <t>~ ~</t>
  </si>
  <si>
    <t>pS</t>
  </si>
  <si>
    <t>- i fe Pit</t>
  </si>
  <si>
    <t>- - i</t>
  </si>
  <si>
    <t>| at -</t>
  </si>
  <si>
    <t>an ¢ Q :</t>
  </si>
  <si>
    <t>weg ase ""7</t>
  </si>
  <si>
    <t>AS Po, J *</t>
  </si>
  <si>
    <t>cays ee</t>
  </si>
  <si>
    <t>real. ot wa ay we PAM FOO ern tn</t>
  </si>
  <si>
    <t>el OA</t>
  </si>
  <si>
    <t>4 Mae f JAS | @3rer = pee</t>
  </si>
  <si>
    <t>. aes 2</t>
  </si>
  <si>
    <t>OTT","cl &gt; (ie)</t>
  </si>
  <si>
    <t>OTT",303,True,False,2025-10-25 00:14:30,2.0_enhanced</t>
  </si>
  <si>
    <t>IMG_1898(1).PNG,custody_screenshots\Photos-1-001 (2)\IMG_1898(1).PNG,Craig,Unknown,"| | 7 ate</t>
  </si>
  <si>
    <t>eta leg is</t>
  </si>
  <si>
    <t>Nt 3 oy) y</t>
  </si>
  <si>
    <t>5 Tan a .</t>
  </si>
  <si>
    <t>7 : Ex :</t>
  </si>
  <si>
    <t>| the Gul</t>
  </si>
  <si>
    <t>eof HRCI fom</t>
  </si>
  <si>
    <t>ee Ape Fle</t>
  </si>
  <si>
    <t>i ay ize EE,</t>
  </si>
  <si>
    <t>on a URS LOA</t>
  </si>
  <si>
    <t>Co","| | 7 ate</t>
  </si>
  <si>
    <t>on a URS LOA",114,True,False,2025-10-25 00:14:30,2.0_enhanced</t>
  </si>
  <si>
    <t>IMG_1898.PNG,custody_screenshots\Photos-1-001 (2)\IMG_1898.PNG,Craig,Unknown,"j 14 ” SS ee , vib op i —_—</t>
  </si>
  <si>
    <t>Pht = We SKA 7 RG At até</t>
  </si>
  <si>
    <t>ye ee: ia Ah (Se Wed NE ee oe</t>
  </si>
  <si>
    <t>&amp; me hg A Vs oN ed ps5 at Tee eae</t>
  </si>
  <si>
    <t>i 7 ee ~ Say At 5 }</t>
  </si>
  <si>
    <t>; oe ee as</t>
  </si>
  <si>
    <t>; AN en</t>
  </si>
  <si>
    <t>AC 4 R 0: 3 =</t>
  </si>
  <si>
    <t>IMG_1899(1).PNG,custody_screenshots\Photos-1-001 (2)\IMG_1899(1).PNG,Craig,Unknown,"—</t>
  </si>
  <si>
    <t>i a, MSE</t>
  </si>
  <si>
    <t>Herper end) Dad) hhere</t>
  </si>
  <si>
    <t>(don't have alll the wards yet,</t>
  </si>
  <si>
    <t>but | aheachy Carew Pin the lucky ena.</t>
  </si>
  <si>
    <t>I@et your anns when Mim scared],</t>
  </si>
  <si>
    <t>your smile when 0 welke up,</t>
  </si>
  <si>
    <t>end) your heart every single cy,</t>
  </si>
  <si>
    <t>And if 1 grow up to be anything Ihe you...</t>
  </si>
  <si>
    <t>the whale world wits.</t>
  </si>
  <si>
    <t>Peppy iMethers Day to the most ineredisle women</t>
  </si>
  <si>
    <t>( ever have the pleasure to have called) my tien.</t>
  </si>
  <si>
    <t>its emeding to weteh you co whet you do Em</t>
  </si>
  <si>
    <t>We Iunatiies love you</t>
  </si>
  <si>
    <t>Emme Elizabeth</t>
  </si>
  <si>
    <t>ba vb</t>
  </si>
  <si>
    <t>¥ / . a</t>
  </si>
  <si>
    <t>iy! if I "" i yt</t>
  </si>
  <si>
    <t>Oy fils :</t>
  </si>
  <si>
    <t>(ue Aehiid sl tte</t>
  </si>
  <si>
    <t>isa Aa SiS A</t>
  </si>
  <si>
    <t>madd warN</t>
  </si>
  <si>
    <t>epnOnL U tre yo SS 4</t>
  </si>
  <si>
    <t>5 yh : *</t>
  </si>
  <si>
    <t>1 1ae 5 vs</t>
  </si>
  <si>
    <t>1 ,</t>
  </si>
  <si>
    <t>H Q ; \.</t>
  </si>
  <si>
    <t>ed Or ‘</t>
  </si>
  <si>
    <t>,i a, MSE</t>
  </si>
  <si>
    <t>ed Or ‘",582,True,False,2025-10-25 00:14:30,2.0_enhanced</t>
  </si>
  <si>
    <t>IMG_1899.PNG,custody_screenshots\Photos-1-001 (2)\IMG_1899.PNG,Craig,Unknown,"aS (97)</t>
  </si>
  <si>
    <t>have ell the words yet,</t>
  </si>
  <si>
    <t>elreachy lanow Fin tiie luelqy</t>
  </si>
  <si>
    <t>your ans when Mim</t>
  </si>
  <si>
    <t>hajpemgand</t>
  </si>
  <si>
    <t>CEN,</t>
  </si>
  <si>
    <t>Smile witen 0 wale up,</t>
  </si>
  <si>
    <t>your hisent every single</t>
  </si>
  <si>
    <t>donut</t>
  </si>
  <si>
    <t>fou 0</t>
  </si>
  <si>
    <t>WOU</t>
  </si>
  <si>
    <t>‘anc</t>
  </si>
  <si>
    <t>WOULco</t>
  </si>
  <si>
    <t>be anything Ike</t>
  </si>
  <si>
    <t>wihs,</t>
  </si>
  <si>
    <t>Onl</t>
  </si>
  <si>
    <t>CROW UI</t>
  </si>
  <si>
    <t>C]</t>
  </si>
  <si>
    <t>iO</t>
  </si>
  <si>
    <t>the whale w</t>
  </si>
  <si>
    <t>iNive!</t>
  </si>
  <si>
    <t>avy to the most inereciiale women</t>
  </si>
  <si>
    <t>(ll ever have the pleasure to have called) my tien.</t>
  </si>
  <si>
    <t>its emeding to weteh you clo whet you do Em</t>
  </si>
  <si>
    <t>We Iunaties love you</t>
  </si>
  <si>
    <t>Emmaje</t>
  </si>
  <si>
    <t>43 (D)</t>
  </si>
  <si>
    <t>happyaMother</t>
  </si>
  <si>
    <t>lizabeth</t>
  </si>
  <si>
    <t>,aS (97)</t>
  </si>
  <si>
    <t>lizabeth",418,True,False,2025-10-25 00:14:30,2.0_enhanced</t>
  </si>
  <si>
    <t>IMG_1900.PNG,custody_screenshots\Photos-1-001 (2)\IMG_1900.PNG,Craig,Unknown,"OBOE amene(73&gt;</t>
  </si>
  <si>
    <t>Bill McMillan</t>
  </si>
  <si>
    <t>(506) 433-1367</t>
  </si>
  <si>
    <t>mobile</t>
  </si>
  <si>
    <t>(506) 432-0405</t>
  </si>
  <si>
    <t>XY /</t>
  </si>
  <si>
    <t>billmcmillan@bell.blackberry.net</t>
  </si>
  <si>
    <t>KS /</t>
  </si>
  <si>
    <t>,OBOE amene(73&gt;</t>
  </si>
  <si>
    <t>KS /",142,True,False,2025-10-25 00:14:30,2.0_enhanced</t>
  </si>
  <si>
    <t>IMG_1912.PNG,custody_screenshots\Photos-1-001 (2)\IMG_1912.PNG,Craig,Unknown,"7:18 ool: LTE):</t>
  </si>
  <si>
    <t>Agustetloan endl dhfoldablejhn</t>
  </si>
  <si>
    <t>$50)</t>
  </si>
  <si>
    <t>Just fisted - S hours ago</t>
  </si>
  <si>
    <t>MY Rachel, fs this ot avalltblee</t>
  </si>
  <si>
    <t>666 6</t>
  </si>
  <si>
    <t>This highchair fs ih Ihee-new conclition only used a</t>
  </si>
  <si>
    <t>henciul of times tor gqranceiiicien. it is aciustells</t>
  </si>
  <si>
    <t>in the foot rest and in fieleft enc) also felcketale fer</t>
  </si>
  <si>
    <t>shorage. it also comes with a removelble tray ene)</t>
  </si>
  <si>
    <t>shorage (ain fer bis enc) toys. Can mest in</t>
  </si>
  <si>
    <t>Fredericton or Oramacte.</t>
  </si>
  <si>
    <t>Seller iniomation Seller details</t>
  </si>
  <si>
    <t>is DS Racivel Nema!</t>
  </si>
  <si>
    <t>Details TD</t>
  </si>
  <si>
    <t>,Agustetloan endl dhfoldablejhn</t>
  </si>
  <si>
    <t>Details TD",490,True,False,2025-10-25 00:14:30,2.0_enhanced</t>
  </si>
  <si>
    <t>IMG_1913.PNG,custody_screenshots\Photos-1-001 (2)\IMG_1913.PNG,Craig,Unknown,"an. aN \ \</t>
  </si>
  <si>
    <t>a“</t>
  </si>
  <si>
    <t>yi a, Tye","an. aN \ \</t>
  </si>
  <si>
    <t>yi a, Tye",20,True,False,2025-10-25 00:14:30,2.0_enhanced</t>
  </si>
  <si>
    <t>IMG_1914.PNG,custody_screenshots\Photos-1-001 (2)\IMG_1914.PNG,Craig,Unknown,"=</t>
  </si>
  <si>
    <t>my yo 4 6</t>
  </si>
  <si>
    <t>wae</t>
  </si>
  <si>
    <t>4 ew NS</t>
  </si>
  <si>
    <t>a A i</t>
  </si>
  <si>
    <t>EF a</t>
  </si>
  <si>
    <t>as ~ a ‘oe ~","my yo 4 6</t>
  </si>
  <si>
    <t>as ~ a ‘oe ~",45,True,False,2025-10-25 00:14:30,2.0_enhanced</t>
  </si>
  <si>
    <t>IMG_1915(1).PNG,custody_screenshots\Photos-1-001 (2)\IMG_1915(1).PNG,Craig,Unknown,"| mR Ne 4 Wy \ x a, SHES SN \ BINS We SSNS ve ‘ QZ ee) Yeas</t>
  </si>
  <si>
    <t>&gt; YO RAGS fe EGE","| mR Ne 4 Wy \ x a, SHES SN \ BINS We SSNS ve ‘ QZ ee) Yeas</t>
  </si>
  <si>
    <t>&gt; YO RAGS fe EGE",76,True,False,2025-10-25 00:14:30,2.0_enhanced</t>
  </si>
  <si>
    <t>IMG_1915.PNG,custody_screenshots\Photos-1-001 (2)\IMG_1915.PNG,Craig,Unknown,"IN YS</t>
  </si>
  <si>
    <t>(CE,</t>
  </si>
  <si>
    <t>| ASS OR</t>
  </si>
  <si>
    <t>| NER</t>
  </si>
  <si>
    <t>INU Ni","IN YS</t>
  </si>
  <si>
    <t>INU Ni",32,True,False,2025-10-25 00:14:30,2.0_enhanced</t>
  </si>
  <si>
    <t>IMG_1916(1).PNG,custody_screenshots\Photos-1-001 (2)\IMG_1916(1).PNG,Craig,Unknown,"i 4</t>
  </si>
  <si>
    <t>{ ae . 4 ‘ae Ye</t>
  </si>
  <si>
    <t>of PAS ope</t>
  </si>
  <si>
    <t>ae + wv 7</t>
  </si>
  <si>
    <t>A os</t>
  </si>
  <si>
    <t>. Nes</t>
  </si>
  <si>
    <t>One cain</t>
  </si>
  <si>
    <t>| Sst i A? fit 4</t>
  </si>
  <si>
    <t>she Aa</t>
  </si>
  <si>
    <t>Seren</t>
  </si>
  <si>
    <t>ANOS! 7 SS &gt;</t>
  </si>
  <si>
    <t>HEN \ pts”</t>
  </si>
  <si>
    <t>fess. 7 ix wy</t>
  </si>
  <si>
    <t>{ Ny</t>
  </si>
  <si>
    <t>AP A’ 2 ONS</t>
  </si>
  <si>
    <t>gh Pa ‘ ‘","i 4</t>
  </si>
  <si>
    <t>gh Pa ‘ ‘",159,True,False,2025-10-25 00:14:30,2.0_enhanced</t>
  </si>
  <si>
    <t>IMG_1916.PNG,custody_screenshots\Photos-1-001 (2)\IMG_1916.PNG,Craig,Unknown,"kr 4 a eal AES A ween! ey an &gt; (a G xing IAN ee OAD rN TAPS SON NY 7</t>
  </si>
  <si>
    <t>a NN","kr 4 a eal AES A ween! ey an &gt; (a G xing IAN ee OAD rN TAPS SON NY 7</t>
  </si>
  <si>
    <t>a NN",73,True,False,2025-10-25 00:14:30,2.0_enhanced</t>
  </si>
  <si>
    <t>IMG_1917.PNG,custody_screenshots\Photos-1-001 (2)\IMG_1917.PNG,Craig,Unknown,"a we ‘YZ ye</t>
  </si>
  <si>
    <t>\\ WV =a i ad</t>
  </si>
  <si>
    <t>Sx JL</t>
  </si>
  <si>
    <t>y 2 eS Se =</t>
  </si>
  <si>
    <t>A)</t>
  </si>
  <si>
    <t>ee ag</t>
  </si>
  <si>
    <t>aan . :</t>
  </si>
  <si>
    <t>2 pe</t>
  </si>
  <si>
    <t>“EN mite</t>
  </si>
  <si>
    <t>SO NSN = WD SEES SEN</t>
  </si>
  <si>
    <t>ern ESA ae</t>
  </si>
  <si>
    <t>J aN (SSSA OE</t>
  </si>
  <si>
    <t>Nias en</t>
  </si>
  <si>
    <t>A SAY fu Pap</t>
  </si>
  <si>
    <t>on ee NS</t>
  </si>
  <si>
    <t>CUES</t>
  </si>
  <si>
    <t>PR A</t>
  </si>
  <si>
    <t>ZOOS ZG be” Sf</t>
  </si>
  <si>
    <t>EE OLE</t>
  </si>
  <si>
    <t>SS AA PEE</t>
  </si>
  <si>
    <t>PES ape car CMON","a we ‘YZ ye</t>
  </si>
  <si>
    <t>PES ape car CMON",227,True,False,2025-10-25 00:14:30,2.0_enhanced</t>
  </si>
  <si>
    <t>IMG_1918.PNG,custody_screenshots\Photos-1-001 (2)\IMG_1918.PNG,Craig,Unknown,"ON WARE NGS q = VY \ | | eS</t>
  </si>
  <si>
    <t>ak wth A) NN TS Week: tall | VF, Ss</t>
  </si>
  <si>
    <t>A \ an WT [LS | AA a niet NY Pi. Wal &amp; et re</t>
  </si>
  <si>
    <t>WANS YA | Ren i hy ae “if</t>
  </si>
  <si>
    <t>\e AY. Age \ A [EEN</t>
  </si>
  <si>
    <t>KA AEP</t>
  </si>
  <si>
    <t>ef SP</t>
  </si>
  <si>
    <t>ARS 2 ‘ CPE EE ONE</t>
  </si>
  <si>
    <t>en gon « . Say</t>
  </si>
  <si>
    <t>ALS</t>
  </si>
  <si>
    <t>ree ON AN:</t>
  </si>
  <si>
    <t>Olas</t>
  </si>
  <si>
    <t>PE LRG eee</t>
  </si>
  <si>
    <t>BN</t>
  </si>
  <si>
    <t>Bate HONS eat i</t>
  </si>
  <si>
    <t>ee des ey</t>
  </si>
  <si>
    <t>vit EO 2,</t>
  </si>
  <si>
    <t>WR</t>
  </si>
  <si>
    <t>A ae SUP LG</t>
  </si>
  <si>
    <t>Ves Wee ee</t>
  </si>
  <si>
    <t>Be oy! Bee. BES</t>
  </si>
  <si>
    <t>re"" Cad ore</t>
  </si>
  <si>
    <t>Oe =","ON WARE NGS q = VY \ | | eS</t>
  </si>
  <si>
    <t>Oe =",333,True,False,2025-10-25 00:14:30,2.0_enhanced</t>
  </si>
  <si>
    <t>IMG_1919(1).PNG,custody_screenshots\Photos-1-001 (2)\IMG_1919(1).PNG,Craig,Unknown,"AB is Use</t>
  </si>
  <si>
    <t>Att aa Ron</t>
  </si>
  <si>
    <t>UREN</t>
  </si>
  <si>
    <t>RNA i ot</t>
  </si>
  <si>
    <t>Bias SA</t>
  </si>
  <si>
    <t>rr.</t>
  </si>
  <si>
    <t>I \ my 4</t>
  </si>
  <si>
    <t>eA EG</t>
  </si>
  <si>
    <t>te Se</t>
  </si>
  <si>
    <t>ALP IAB</t>
  </si>
  <si>
    <t>EP ES i?</t>
  </si>
  <si>
    <t>ht pee ace</t>
  </si>
  <si>
    <t>Bie ak</t>
  </si>
  <si>
    <t>Sees eS</t>
  </si>
  <si>
    <t>hy ee</t>
  </si>
  <si>
    <t>PRN is;</t>
  </si>
  <si>
    <t>om ‘of vee</t>
  </si>
  <si>
    <t>ee eo)</t>
  </si>
  <si>
    <t>ey S053 ; -</t>
  </si>
  <si>
    <t>SEA, SS</t>
  </si>
  <si>
    <t>TES AN; oN . EE RS</t>
  </si>
  <si>
    <t>eta Seem ea we in</t>
  </si>
  <si>
    <t>ENE Jey |</t>
  </si>
  <si>
    <t>ca","AB is Use</t>
  </si>
  <si>
    <t>ENE Jey |",213,True,False,2025-10-25 00:14:30,2.0_enhanced</t>
  </si>
  <si>
    <t>IMG_1919.PNG,custody_screenshots\Photos-1-001 (2)\IMG_1919.PNG,Craig,Unknown,"WSS MR an we gl wie ""3</t>
  </si>
  <si>
    <t>a Ss Re a es</t>
  </si>
  <si>
    <t>Se ae No a</t>
  </si>
  <si>
    <t>pan</t>
  </si>
  <si>
    <t>en BOS kegs</t>
  </si>
  <si>
    <t>PANE SHAN</t>
  </si>
  <si>
    <t>SO a ieee</t>
  </si>
  <si>
    <t>ede ly</t>
  </si>
  <si>
    <t>| Ne fr</t>
  </si>
  <si>
    <t>Mee ID</t>
  </si>
  <si>
    <t>A, a 5 Mae.</t>
  </si>
  <si>
    <t>is oe ex aed is</t>
  </si>
  <si>
    <t>na { EY</t>
  </si>
  <si>
    <t>bs ~ ee i } Vo</t>
  </si>
  <si>
    <t>oe } 4 4} i PY</t>
  </si>
  <si>
    <t>\ 1035 ak</t>
  </si>
  <si>
    <t>Sy, Wak ed ote</t>
  </si>
  <si>
    <t>ae ox +</t>
  </si>
  <si>
    <t>ah i,</t>
  </si>
  <si>
    <t>bd ace: Ra 3</t>
  </si>
  <si>
    <t>as we &gt; f</t>
  </si>
  <si>
    <t>Walks</t>
  </si>
  <si>
    <t>a a A, a a ae</t>
  </si>
  <si>
    <t>a) LS vase</t>
  </si>
  <si>
    <t>AER ee teres</t>
  </si>
  <si>
    <t>ge SEONG 46 eres</t>
  </si>
  <si>
    <t>ot RT. RY</t>
  </si>
  <si>
    <t>Saw J &gt; + oe KS Shee</t>
  </si>
  <si>
    <t>re Sat pe</t>
  </si>
  <si>
    <t>ot =k ceils 3</t>
  </si>
  <si>
    <t>aT eS Ey FS Res</t>
  </si>
  <si>
    <t>PEE na","WSS MR an we gl wie ""3</t>
  </si>
  <si>
    <t>PEE na",375,True,False,2025-10-25 00:14:30,2.0_enhanced</t>
  </si>
  <si>
    <t>IMG_1924.PNG,custody_screenshots\Photos-1-001 (2)\IMG_1924.PNG,Craig,Unknown,"10:2409) cctne (30)</t>
  </si>
  <si>
    <t>Infant/toddleghighchair</t>
  </si>
  <si>
    <t>Bought fer grandson, barely used) fias baen just</t>
  </si>
  <si>
    <t>Shitting for @ Weel prc eryewaso woe SSUES</t>
  </si>
  <si>
    <t>,Infant/toddleghighchair</t>
  </si>
  <si>
    <t>Shitting for @ Weel prc eryewaso woe SSUES",194,True,False,2025-10-25 00:14:30,2.0_enhanced</t>
  </si>
  <si>
    <t>IMG_1928.PNG,custody_screenshots\Photos-1-001 (2)\IMG_1928.PNG,Craig,Unknown,"12:13</t>
  </si>
  <si>
    <t>4 Safari</t>
  </si>
  <si>
    <t>@Piciien to help support</t>
  </si>
  <si>
    <t>‘cognitive health and</t>
  </si>
  <si>
    <t>brai function</t>
  </si>
  <si>
    <t>tay Sharp.</t>
  </si>
  <si>
    <t>SG Formiile prouvée qui aide a soutentrla</t>
  </si>
  <si>
    <t>santé cognitive et la fonction cérébrale</t>
  </si>
  <si>
    <t>GRestez vif</t>
  </si>
  <si>
    <t>- BO insiers/comranits NPQ: S</t>
  </si>
  <si>
    <t>Many in stock</t>
  </si>
  <si>
    <t>Focus Factor Brain Supplement &amp;</t>
  </si>
  <si>
    <t>Complete Multivitamin</t>
  </si>
  <si>
    <t>150 g + $23.99/100g</t>
  </si>
  <si>
    <t>Buy 1, get $6 off</t>
  </si>
  <si>
    <t>Add 1 to qualify for deal (max 99 per order)</t>
  </si>
  <si>
    <t>Product information</t>
  </si>
  <si>
    <t>—~ 4 +) Nichole ant</t>
  </si>
  <si>
    <t>,4 Safari</t>
  </si>
  <si>
    <t>—~ 4 +) Nichole ant",429,True,False,2025-10-25 00:14:30,2.0_enhanced</t>
  </si>
  <si>
    <t>IMG_1929(1).PNG,custody_screenshots\Photos-1-001 (2)\IMG_1929(1).PNG,Craig,Unknown,"a on oe =r EE a = = 4 ree we =</t>
  </si>
  <si>
    <t>\ Weep le OES: wah be. Ba. = ES a aa a ~ Ye = Tt</t>
  </si>
  <si>
    <t>eee SSeS 25.8 ee pre ae we = == = ‘ we : = =</t>
  </si>
  <si>
    <t>“hes SS eee 2A AB Soe</t>
  </si>
  <si>
    <t>\ ne \ ey GR a : al</t>
  </si>
  <si>
    <t>| WY</t>
  </si>
  <si>
    <t>eee = wes Yrs age eee |</t>
  </si>
  <si>
    <t>Ree Pe ES a ry eee ae</t>
  </si>
  <si>
    <t>ieee Qa x.</t>
  </si>
  <si>
    <t>werd</t>
  </si>
  <si>
    <t>ae Tip Es wets ae NN</t>
  </si>
  <si>
    <t>Z ed MA a</t>
  </si>
  <si>
    <t>EE:</t>
  </si>
  <si>
    <t>rar</t>
  </si>
  <si>
    <t>ae","a on oe =r EE a = = 4 ree we =</t>
  </si>
  <si>
    <t>eas",280,True,False,2025-10-25 00:14:30,2.0_enhanced</t>
  </si>
  <si>
    <t>IMG_1929.PNG,custody_screenshots\Photos-1-001 (2)\IMG_1929.PNG,Craig,Unknown,"ee</t>
  </si>
  <si>
    <t>Z os Ws: oN ee</t>
  </si>
  <si>
    <t>ee ee) Nae: i ny eee</t>
  </si>
  <si>
    <t>oN il</t>
  </si>
  <si>
    <t>ee i</t>
  </si>
  <si>
    <t>ea ee i} |</t>
  </si>
  <si>
    <t>SS ji</t>
  </si>
  <si>
    <t>NY aE ° 2 ee Pom</t>
  </si>
  <si>
    <t>\\ es aah. TTR i a any</t>
  </si>
  <si>
    <t>OR |S eee</t>
  </si>
  <si>
    <t>Pee 8 ty ES NE</t>
  </si>
  <si>
    <t>SES eno</t>
  </si>
  <si>
    <t>ged kG</t>
  </si>
  <si>
    <t>Js a pep</t>
  </si>
  <si>
    <t>an 2 ENE aN ENS</t>
  </si>
  <si>
    <t>ce pe”</t>
  </si>
  <si>
    <t>ee aan</t>
  </si>
  <si>
    <t>—","Z os Ws: oN ee</t>
  </si>
  <si>
    <t>ee aan",205,True,False,2025-10-25 00:14:30,2.0_enhanced</t>
  </si>
  <si>
    <t>IMG_1944.PNG,custody_screenshots\Photos-1-001 (2)\IMG_1944.PNG,Craig,Unknown,"&lt;®</t>
  </si>
  <si>
    <t>IMG_1945.PNG,custody_screenshots\Photos-1-001 (2)\IMG_1945.PNG,Craig,Unknown,"Cell ool) 86 73}</t>
  </si>
  <si>
    <t>Shi Suggestions</t>
  </si>
  <si>
    <t>OF @)&amp;</t>
  </si>
  <si>
    <t>Messages 4 Raccbock  GREPT Google Pints</t>
  </si>
  <si>
    <t>Unlock to see alll results</t>
  </si>
  <si>
    <t>elslele tee Ws</t>
  </si>
  <si>
    <t>,Cell ool) 86 73}</t>
  </si>
  <si>
    <t>elslele tee Ws",81,True,False,2025-10-25 00:14:30,2.0_enhanced</t>
  </si>
  <si>
    <t>IMG_1946.PNG,custody_screenshots\Photos-1-001 (2)\IMG_1946.PNG,Craig,Unknown,"it</t>
  </si>
  <si>
    <t>| res ae one “fe |</t>
  </si>
  <si>
    <t>\ Ke SSF |</t>
  </si>
  <si>
    <t>PY ee</t>
  </si>
  <si>
    <t>EN Ms</t>
  </si>
  <si>
    <t>ZA ale, Ne =</t>
  </si>
  <si>
    <t>; fi wef</t>
  </si>
  <si>
    <t>OME.","care</t>
  </si>
  <si>
    <t>OME.",73,True,False,2025-10-25 00:14:30,2.0_enhanced</t>
  </si>
  <si>
    <t>IMG_1947.PNG,custody_screenshots\Photos-1-001 (2)\IMG_1947.PNG,Craig,Unknown,"i</t>
  </si>
  <si>
    <t>aah</t>
  </si>
  <si>
    <t>ae eRe</t>
  </si>
  <si>
    <t>aay :</t>
  </si>
  <si>
    <t>ats. Seat SiS 7 a ;</t>
  </si>
  <si>
    <t>7, 2 ik od y oT = =</t>
  </si>
  <si>
    <t>Pres GA (= aa |</t>
  </si>
  <si>
    <t>. x | &gt; = ~</t>
  </si>
  <si>
    <t>lee a iB</t>
  </si>
  <si>
    <t>Soe NECN</t>
  </si>
  <si>
    <t>ie ? RG Ret AVA SEES</t>
  </si>
  <si>
    <t>|","aah</t>
  </si>
  <si>
    <t>ie ? RG Ret AVA SEES",127,True,False,2025-10-25 00:14:30,2.0_enhanced</t>
  </si>
  <si>
    <t>IMG_1948.PNG,custody_screenshots\Photos-1-001 (2)\IMG_1948.PNG,Craig,Unknown,"ee.</t>
  </si>
  <si>
    <t>ENG oe</t>
  </si>
  <si>
    <t>LSE be A me :</t>
  </si>
  <si>
    <t>ESS ed :</t>
  </si>
  <si>
    <t>Tc ae excel</t>
  </si>
  <si>
    <t>el aN</t>
  </si>
  <si>
    <t>cae QD</t>
  </si>
  <si>
    <t>aah Mee ie Wc</t>
  </si>
  <si>
    <t>‘ A SS Y a</t>
  </si>
  <si>
    <t>eT</t>
  </si>
  <si>
    <t>KUEN ESS</t>
  </si>
  <si>
    <t>SS LYE, we</t>
  </si>
  <si>
    <t>aa } iy \ &gt; i ve nk</t>
  </si>
  <si>
    <t>f I</t>
  </si>
  <si>
    <t>I ve</t>
  </si>
  <si>
    <t>of th</t>
  </si>
  <si>
    <t>f y py ey oy f ;</t>
  </si>
  <si>
    <t>4 ep Rise) ——</t>
  </si>
  <si>
    <t>Le Cok</t>
  </si>
  <si>
    <t>d ERO","ee.</t>
  </si>
  <si>
    <t>d ERO",182,True,False,2025-10-25 00:14:30,2.0_enhanced</t>
  </si>
  <si>
    <t>IMG_1949(1).PNG,custody_screenshots\Photos-1-001 (2)\IMG_1949(1).PNG,Craig,Unknown,"Cy Ae</t>
  </si>
  <si>
    <t>ie Ne</t>
  </si>
  <si>
    <t>A kes</t>
  </si>
  <si>
    <t>ate saa</t>
  </si>
  <si>
    <t>sail ————</t>
  </si>
  <si>
    <t>SAO ae =</t>
  </si>
  <si>
    <t>Ayla Vs</t>
  </si>
  <si>
    <t>: Yi / 4 jf ip ae ih</t>
  </si>
  <si>
    <t>y ry, ‘a fae</t>
  </si>
  <si>
    <t>P LG heh SS | = ~</t>
  </si>
  <si>
    <t>KX / Yd \ ey ar 3]</t>
  </si>
  <si>
    <t>Np</t>
  </si>
  <si>
    <t>ahh cept Ca SEW</t>
  </si>
  <si>
    <t>4 “af, fr . ed</t>
  </si>
  <si>
    <t>| ee : &amp;</t>
  </si>
  <si>
    <t>eee. Sets</t>
  </si>
  <si>
    <t>| eee POR</t>
  </si>
  <si>
    <t>CN</t>
  </si>
  <si>
    <t>ea Nie</t>
  </si>
  <si>
    <t>SEIN","Cy Ae</t>
  </si>
  <si>
    <t>SEIN",216,True,False,2025-10-25 00:14:30,2.0_enhanced</t>
  </si>
  <si>
    <t>IMG_1949.PNG,custody_screenshots\Photos-1-001 (2)\IMG_1949.PNG,Craig,Unknown,"ee Ne</t>
  </si>
  <si>
    <t>er We es ay</t>
  </si>
  <si>
    <t>ge Ee! i</t>
  </si>
  <si>
    <t>RAN i</t>
  </si>
  <si>
    <t>NE nea aes Se al ae</t>
  </si>
  <si>
    <t>Si ‘ii ft iG — Th</t>
  </si>
  <si>
    <t>oN Ronee)</t>
  </si>
  <si>
    <t>ESN |. = Ax, ;</t>
  </si>
  <si>
    <t>See BNE) =</t>
  </si>
  <si>
    <t>OPN</t>
  </si>
  <si>
    <t>Ly VES . =</t>
  </si>
  <si>
    <t>ee ay</t>
  </si>
  <si>
    <t>7 USS OSE</t>
  </si>
  <si>
    <t>fo of isl ara Ve AIG</t>
  </si>
  <si>
    <t>ES = an wot = ws</t>
  </si>
  <si>
    <t>ye. UN","ee Ne</t>
  </si>
  <si>
    <t>ye. UN",186,True,False,2025-10-25 00:14:30,2.0_enhanced</t>
  </si>
  <si>
    <t>IMG_1950(1).PNG,custody_screenshots\Photos-1-001 (2)\IMG_1950(1).PNG,Craig,Unknown,"‘ This boot. A CO WEY Swed TYPES . Wee Net Me Reflow er OF to roof 4 Favoritelcontia be 0 tool | boots contiused toe! for ALLOY fs used mew WH actully with roots ) L y ( the aie called ) ( root. Y Rooting the painting BOR See reat BN tool Mare tips tor ANGE is «</t>
  </si>
  <si>
    <t>M12 shares SBOK My, views CEP</t>
  </si>
  <si>
    <t>ENS bind fs 3 A</t>
  </si>
  <si>
    <t>Se se a) NE</t>
  </si>
  <si>
    <t>Ue ey *</t>
  </si>
  <si>
    <t>SAY |) \ PIO RA</t>
  </si>
  <si>
    <t>WO Loa “aA</t>
  </si>
  <si>
    <t>yor</t>
  </si>
  <si>
    <t>RE \","‘ This boot. A CO WEY Swed TYPES . Wee Net Me Reflow er OF to roof 4 Favoritelcontia be 0 tool | boots contiused toe! for ALLOY fs used mew WH actully with roots ) L y ( the aie called ) ( root. Y Rooting the painting BOR See reat BN tool Mare tips tor ANGE is «</t>
  </si>
  <si>
    <t>RE \",364,True,False,2025-10-25 00:14:30,2.0_enhanced</t>
  </si>
  <si>
    <t>IMG_1950.PNG,custody_screenshots\Photos-1-001 (2)\IMG_1950.PNG,Craig,Unknown,"This boot. Ll Types Roofing Net er Of to roof be teal boots contiused toe! for SLL is new used YL with seats ) ( the ©} called Baertor ) ° root. ( Rooting the painting GOR Seo root SNES teal Mare tips fer ¢ «</t>
  </si>
  <si>
    <t>So Wis cheras views</t>
  </si>
  <si>
    <t>1 °@</t>
  </si>
  <si>
    <t>S\ reser Ge</t>
  </si>
  <si>
    <t>ey | ARE oe</t>
  </si>
  <si>
    <t>! ANG 4 x</t>
  </si>
  <si>
    <t>SS NG</t>
  </si>
  <si>
    <t>ORK</t>
  </si>
  <si>
    <t>\ Sa PS</t>
  </si>
  <si>
    <t>ty AHN ORR ‘Y YY, OB BES</t>
  </si>
  <si>
    <t>a if, x</t>
  </si>
  <si>
    <t>he VY; thon SE","This boot. Ll Types Roofing Net er Of to roof be teal boots contiused toe! for SLL is new used YL with seats ) ( the ©} called Baertor ) ° root. ( Rooting the painting GOR Seo root SNES teal Mare tips fer ¢ «</t>
  </si>
  <si>
    <t>he VY; thon SE",343,True,False,2025-10-25 00:14:30,2.0_enhanced</t>
  </si>
  <si>
    <t>IMG_1960.PNG,custody_screenshots\Photos-1-001 (2)\IMG_1960.PNG,Craig,Unknown,"moe)</t>
  </si>
  <si>
    <t>,moe)</t>
  </si>
  <si>
    <t>122.",9,True,False,2025-10-25 00:14:30,2.0_enhanced</t>
  </si>
  <si>
    <t>IMG_1961(1).PNG,custody_screenshots\Photos-1-001 (2)\IMG_1961(1).PNG,Craig,Unknown,"ROT aS Gey</t>
  </si>
  <si>
    <t>o Gals Foreman / Gun singer / Clipboard</t>
  </si>
  <si>
    <t>o Bone Renmer @MJHIL sniper, current</t>
  </si>
  <si>
    <t>° Peychology meler with a mustache</t>
  </si>
  <si>
    <t>thet reads mings</t>
  </si>
  <si>
    <t>o duffen: Firefighter + promo king,</t>
  </si>
  <si>
    <t>(aly to promote hinsel? to site supervisor</t>
  </si>
  <si>
    <t>o WH Four Kids cleep, just hare fer the</t>
  </si>
  <si>
    <t>o Ets QMURL vet tumed ground tester</t>
  </si>
  <si>
    <t>o Chane: LeBron of carly exits, rootiing’s</t>
  </si>
  <si>
    <t>A228) WIP</t>
  </si>
  <si>
    <t>Let's roof [he the homeowners are wereliting</t>
  </si>
  <si>
    <t>end] the shingles are judging.</t>
  </si>
  <si>
    <t>No mistakes. No clips. No Matt ining to go</t>
  </si>
  <si>
    <t>,ROT aS Gey</t>
  </si>
  <si>
    <t>IMG_1961.PNG,custody_screenshots\Photos-1-001 (2)\IMG_1961.PNG,Craig,Unknown,"ROT HS Gey</t>
  </si>
  <si>
    <t>S GHERGPT Zo &gt; GZ</t>
  </si>
  <si>
    <t>o Grigg Foreman / Gun singer / Clisbhoare</t>
  </si>
  <si>
    <t>o Bane Romar QIMJHL sniper, currant</t>
  </si>
  <si>
    <t>° Peychology mejor with a mustache</t>
  </si>
  <si>
    <t>thet ceacls mings</t>
  </si>
  <si>
    <t>o Juilfeny Firefighter + promo iding,</t>
  </si>
  <si>
    <t>(aly to promote himnsel? to site supervisor</t>
  </si>
  <si>
    <t>o Wik Four Kids claep, just hare fer the</t>
  </si>
  <si>
    <t>o (MET QML vet tumed ground taster</t>
  </si>
  <si>
    <t>o Genes Lebron of carly adits, rootiing?s</t>
  </si>
  <si>
    <t>A228) MVP</t>
  </si>
  <si>
    <t>Let's root [ie the homeoumers are wereling</t>
  </si>
  <si>
    <t>No mistakes. No slips. No Matt thing to go</t>
  </si>
  <si>
    <t>,ROT HS Gey</t>
  </si>
  <si>
    <t>IMG_1962.PNG,custody_screenshots\Photos-1-001 (2)\IMG_1962.PNG,Craig,Unknown,"5:50) OS</t>
  </si>
  <si>
    <t>IMG_1963(1).PNG,custody_screenshots\Photos-1-001 (2)\IMG_1963(1).PNG,Craig,Unknown,"ae</t>
  </si>
  <si>
    <t>My &amp;</t>
  </si>
  <si>
    <t>Sole) Sore</t>
  </si>
  <si>
    <t>eewitaca</t>
  </si>
  <si>
    <t>Reales ti.</t>
  </si>
  <si>
    <t>IRAN</t>
  </si>
  <si>
    <t>PSD tee PT Bit "" - wa Na79_ EK = } 1 “AVS os %</t>
  </si>
  <si>
    <t>Wea SCANS age ere §S SE aS: Sk, aN ws BERT ae</t>
  </si>
  <si>
    <t>sae? - co - = if ~ = 4 : ba . ais</t>
  </si>
  <si>
    <t>k ; ; TIM fh SS i : . ’ ff ie SE</t>
  </si>
  <si>
    <t>: ho cy y a ~ ree! _ “4 -</t>
  </si>
  <si>
    <t>5 = ‘ 1 ae, } f = &gt; th ” y =</t>
  </si>
  <si>
    <t>2 S An , 5 A ai \: rar</t>
  </si>
  <si>
    <t>,My &amp;</t>
  </si>
  <si>
    <t>2 S An , 5 A ai \: rar",286,True,False,2025-10-25 00:14:30,2.0_enhanced</t>
  </si>
  <si>
    <t>IMG_1963.PNG,custody_screenshots\Photos-1-001 (2)\IMG_1963.PNG,Craig,Unknown,"eer</t>
  </si>
  <si>
    <t>RD gi re a</t>
  </si>
  <si>
    <t>A Lon Q-</t>
  </si>
  <si>
    <t>OL AEN, ——) ry</t>
  </si>
  <si>
    <t>; iH a YS == _</t>
  </si>
  <si>
    <t>meat ifr = : ~ WAN</t>
  </si>
  <si>
    <t>a NN |</t>
  </si>
  <si>
    <t>| /: | 4</t>
  </si>
  <si>
    <t>‘ BL 2 Mh arr</t>
  </si>
  <si>
    <t>f &lt;&gt; eo ky I</t>
  </si>
  <si>
    <t>ack 2 ad</t>
  </si>
  <si>
    <t>| ATS I</t>
  </si>
  <si>
    <t>LS |</t>
  </si>
  <si>
    <t>TEES REAR IRIS","eer</t>
  </si>
  <si>
    <t>TEES REAR IRIS",152,True,False,2025-10-25 00:14:30,2.0_enhanced</t>
  </si>
  <si>
    <t>IMG_1964(1).PNG,custody_screenshots\Photos-1-001 (2)\IMG_1964(1).PNG,Craig,Unknown,"ge</t>
  </si>
  <si>
    <t>Vo</t>
  </si>
  <si>
    <t>Wea? es ies</t>
  </si>
  <si>
    <t>vel oy</t>
  </si>
  <si>
    <t>ree pes SA a</t>
  </si>
  <si>
    <t>‘Wa ON “Dp</t>
  </si>
  <si>
    <t>Var IWS ( ANS ES 9,072</t>
  </si>
  <si>
    <t>— : Ae AYES AE be</t>
  </si>
  <si>
    <t>/ 7 We ore</t>
  </si>
  <si>
    <t>4 AN f &gt;» ASS ~ yoo &gt; sh</t>
  </si>
  <si>
    <t>x Y : he 1 \ 7</t>
  </si>
  <si>
    <t>O heey</t>
  </si>
  <si>
    <t>rag</t>
  </si>
  <si>
    <t>[ A</t>
  </si>
  <si>
    <t>(HE NRCS Bs ga poe</t>
  </si>
  <si>
    <t>AIOE","Wea? es ies</t>
  </si>
  <si>
    <t>AIOE",189,True,False,2025-10-25 00:14:30,2.0_enhanced</t>
  </si>
  <si>
    <t>IMG_1964.PNG,custody_screenshots\Photos-1-001 (2)\IMG_1964.PNG,Craig,Unknown,"Se Lo PS OT a 4 sp Sf PUN A of MEG | lh ets hip ae ty [eth We PN / &gt; Sg pee onan ES SAY Sais in ay i SS IN ae Wow PLD “aS ROS ea 38% | == oe. oh . Rove. 8 QQ “RS ees Pm See ve TS</t>
  </si>
  <si>
    <t>f RG és &lt;P IRS ofl</t>
  </si>
  <si>
    <t>irae oe UD a eee</t>
  </si>
  <si>
    <t>2","Se Lo PS OT a 4 sp Sf PUN A of MEG | lh ets hip ae ty [eth We PN / &gt; Sg pee onan ES SAY Sais in ay i SS IN ae Wow PLD “aS ROS ea 38% | == oe. oh . Rove. 8 QQ “RS ees Pm See ve TS</t>
  </si>
  <si>
    <t>cee",222,True,False,2025-10-25 00:14:30,2.0_enhanced</t>
  </si>
  <si>
    <t>IMG_1965(1).PNG,custody_screenshots\Photos-1-001 (2)\IMG_1965(1).PNG,Craig,Unknown,"5:59</t>
  </si>
  <si>
    <t>\ all &gt;</t>
  </si>
  <si>
    <t>© Yesterday</t>
  </si>
  <si>
    <t>a 3:21PM</t>
  </si>
  <si>
    <t>ie ;</t>
  </si>
  <si>
    <t>simi gs</t>
  </si>
  <si>
    <t>LMF Nets Biel SS</t>
  </si>
  <si>
    <t>PEE “4 les</t>
  </si>
  <si>
    <t>ey Af, Ky, SESE a —=—=- =</t>
  </si>
  <si>
    <t>Thy A =—</t>
  </si>
  <si>
    <t>SR AW ON og |</t>
  </si>
  <si>
    <t>3 oX\ i</t>
  </si>
  <si>
    <t>“i Ga &gt; Q I&gt; JN = US</t>
  </si>
  <si>
    <t>a ms Lf oo (ee ; =</t>
  </si>
  <si>
    <t>ve , =</t>
  </si>
  <si>
    <t>Sa AP ae Ge at</t>
  </si>
  <si>
    <t>fer md</t>
  </si>
  <si>
    <t>“oF See</t>
  </si>
  <si>
    <t>/ ¥ iS 5</t>
  </si>
  <si>
    <t>* a rf &gt;</t>
  </si>
  <si>
    <t>| errs</t>
  </si>
  <si>
    <t>ane","\ all &gt;</t>
  </si>
  <si>
    <t>ane",242,True,False,2025-10-25 00:14:30,2.0_enhanced</t>
  </si>
  <si>
    <t>IMG_1965.PNG,custody_screenshots\Photos-1-001 (2)\IMG_1965.PNG,Craig,Unknown,"5:59 i all</t>
  </si>
  <si>
    <t>«) SON KON Yesterday G+)</t>
  </si>
  <si>
    <t>a SN * 3:21PM a</t>
  </si>
  <si>
    <t>PV UME Ger LESS</t>
  </si>
  <si>
    <t>IN Sg PG a yee</t>
  </si>
  <si>
    <t>3 The f= — = ~ ‘A</t>
  </si>
  <si>
    <t>AR ie: aq nae al ND Rt) y AR</t>
  </si>
  <si>
    <t>ite ree WO es, : ep curs Me</t>
  </si>
  <si>
    <t>y ~ ot GH: ey ee SIRE 3 ye</t>
  </si>
  <si>
    <t>on d 7 Bi ES</t>
  </si>
  <si>
    <t>tat FE ty</t>
  </si>
  <si>
    <t>an aay</t>
  </si>
  <si>
    <t>Me | wage,</t>
  </si>
  <si>
    <t>f eS) a NEN Way</t>
  </si>
  <si>
    <t>(th)","«) SON KON Yesterday G+)</t>
  </si>
  <si>
    <t>(th)",235,True,False,2025-10-25 00:14:30,2.0_enhanced</t>
  </si>
  <si>
    <t>IMG_1966.PNG,custody_screenshots\Photos-1-001 (2)\IMG_1966.PNG,Craig,Unknown,"7 ="" | NONE: ds qe</t>
  </si>
  <si>
    <t>Ge Li fC =</t>
  </si>
  <si>
    <t>Wy BESS cr OM, ayy</t>
  </si>
  <si>
    <t>oy *R =</t>
  </si>
  <si>
    <t>a is } Gif aa fats</t>
  </si>
  <si>
    <t>Fs we At</t>
  </si>
  <si>
    <t>/ wks = y — fof r” oan \","7 ="" | NONE: ds qe</t>
  </si>
  <si>
    <t>/ wks = y — fof r” oan \",130,True,False,2025-10-25 00:14:30,2.0_enhanced</t>
  </si>
  <si>
    <t>IMG_1967(1).PNG,custody_screenshots\Photos-1-001 (2)\IMG_1967(1).PNG,Craig,Unknown,"Oe RUM a</t>
  </si>
  <si>
    <t>ieee Hes</t>
  </si>
  <si>
    <t>AG</t>
  </si>
  <si>
    <t>| uted</t>
  </si>
  <si>
    <t>aes iy He) ED) D)</t>
  </si>
  <si>
    <t>cer a ET wg =</t>
  </si>
  <si>
    <t>NES 2-0 Q:</t>
  </si>
  <si>
    <t>| LA wry —=</t>
  </si>
  <si>
    <t>Ve SAN YF —=</t>
  </si>
  <si>
    <t>| BN df 4 fea JASN</t>
  </si>
  <si>
    <t>AEA ™~ a ANS</t>
  </si>
  <si>
    <t>ah”, een we N S SOY &gt; Ve aed</t>
  </si>
  <si>
    <t>x Sy.</t>
  </si>
  <si>
    <t>a iL ARE S| GE</t>
  </si>
  <si>
    <t>I) OR</t>
  </si>
  <si>
    <t>4 ° fag NE</t>
  </si>
  <si>
    <t>Paes</t>
  </si>
  <si>
    <t>Nox","Oe RUM a</t>
  </si>
  <si>
    <t>Nox",200,True,False,2025-10-25 00:14:30,2.0_enhanced</t>
  </si>
  <si>
    <t>IMG_1967.PNG,custody_screenshots\Photos-1-001 (2)\IMG_1967.PNG,Craig,Unknown,"oss NEON</t>
  </si>
  <si>
    <t>Man!</t>
  </si>
  <si>
    <t>(aa</t>
  </si>
  <si>
    <t>ae out</t>
  </si>
  <si>
    <t>ON em</t>
  </si>
  <si>
    <t>: ity 8</t>
  </si>
  <si>
    <t>(aoe YES -O</t>
  </si>
  <si>
    <t>Ne ee he</t>
  </si>
  <si>
    <t>SE MA</t>
  </si>
  <si>
    <t>ted CO</t>
  </si>
  <si>
    <t>VES</t>
  </si>
  <si>
    <t>GaN; SEV AL</t>
  </si>
  <si>
    <t>Y SR aA | SSS</t>
  </si>
  <si>
    <t>a 4 MET &gt; SS a “</t>
  </si>
  <si>
    <t>A YE SA</t>
  </si>
  <si>
    <t>| Pa ER IN - =</t>
  </si>
  <si>
    <t>BNI REP aA EG","oss NEON</t>
  </si>
  <si>
    <t>BNI REP aA EG",169,True,False,2025-10-25 00:14:30,2.0_enhanced</t>
  </si>
  <si>
    <t>IMG_1968(1).PNG,custody_screenshots\Photos-1-001 (2)\IMG_1968(1).PNG,Craig,Unknown,"6:00 7</t>
  </si>
  <si>
    <t>«)</t>
  </si>
  <si>
    <t>ee Yesterday</t>
  </si>
  <si>
    <t>ERS as</t>
  </si>
  <si>
    <t>“Ai Tp EN i</t>
  </si>
  <si>
    <t>ex</t>
  </si>
  <si>
    <t>EON</t>
  </si>
  <si>
    <t>‘ &lt;7, wl</t>
  </si>
  <si>
    <t>ly SYS) =</t>
  </si>
  <si>
    <t>“fh</t>
  </si>
  <si>
    <t>iy : Ta .</t>
  </si>
  <si>
    <t>a 7</t>
  </si>
  <si>
    <t>BS SS Fe SES at SS</t>
  </si>
  <si>
    <t>fW ies oe</t>
  </si>
  <si>
    <t>ff ? Te | wees HT yg</t>
  </si>
  <si>
    <t>Ssh WAS | iS ERAN i","ee Yesterday</t>
  </si>
  <si>
    <t>Ssh WAS | iS ERAN i",149,True,False,2025-10-25 00:14:30,2.0_enhanced</t>
  </si>
  <si>
    <t>IMG_1968.PNG,custody_screenshots\Photos-1-001 (2)\IMG_1968.PNG,Craig,Unknown,"6:00 7 a all &gt; CED</t>
  </si>
  <si>
    <t>Rite «) Yesterday G+)</t>
  </si>
  <si>
    <t>We tp 3:21PM S|</t>
  </si>
  <si>
    <t>ee 7 i \ i .</t>
  </si>
  <si>
    <t>Ge sey a GS</t>
  </si>
  <si>
    <t>aly Bu</t>
  </si>
  <si>
    <t>7 é</t>
  </si>
  <si>
    <t>—o","Rite «) Yesterday G+)</t>
  </si>
  <si>
    <t>7 é",73,True,False,2025-10-25 00:14:30,2.0_enhanced</t>
  </si>
  <si>
    <t>IMG_1969.PNG,custody_screenshots\Photos-1-001 (2)\IMG_1969.PNG,Craig,Unknown,"a</t>
  </si>
  <si>
    <t>{~'</t>
  </si>
  <si>
    <t>ae irae A Sew as Zs hi</t>
  </si>
  <si>
    <t>HN FSCS Si</t>
  </si>
  <si>
    <t>J: WEES ESS</t>
  </si>
  <si>
    <t>‘wi he Ne oly.</t>
  </si>
  <si>
    <t>AY Sen</t>
  </si>
  <si>
    <t>&gt; df } tet \ :</t>
  </si>
  <si>
    <t>REO","ae irae A Sew as Zs hi</t>
  </si>
  <si>
    <t>REO",86,True,False,2025-10-25 00:14:30,2.0_enhanced</t>
  </si>
  <si>
    <t>IMG_1973(1).PNG,custody_screenshots\Photos-1-001 (2)\IMG_1973(1).PNG,Craig,Unknown,"TOOT</t>
  </si>
  <si>
    <t>&amp; \</t>
  </si>
  <si>
    <t>™., \ 5 ;</t>
  </si>
  <si>
    <t>” te ees</t>
  </si>
  <si>
    <t>sont }</t>
  </si>
  <si>
    <t>m™ ‘ &gt; =</t>
  </si>
  <si>
    <t>af we be 4</t>
  </si>
  <si>
    <t>TL</t>
  </si>
  <si>
    <t>. ES =e a2</t>
  </si>
  <si>
    <t>J ME</t>
  </si>
  <si>
    <t>“ee ~ = &lt;q</t>
  </si>
  <si>
    <t>ae owes / (Malan Spree</t>
  </si>
  <si>
    <t>_ LL</t>
  </si>
  <si>
    <t>4 4 oe me</t>
  </si>
  <si>
    <t>aan</t>
  </si>
  <si>
    <t>: oO","TOOT</t>
  </si>
  <si>
    <t>: oO",128,True,False,2025-10-25 00:14:30,2.0_enhanced</t>
  </si>
  <si>
    <t>IMG_1973.PNG,custody_screenshots\Photos-1-001 (2)\IMG_1973.PNG,Craig,Unknown,"108107 ct</t>
  </si>
  <si>
    <t>Harpeeeee</t>
  </si>
  <si>
    <t>QE ~</t>
  </si>
  <si>
    <t>* . 5 oe</t>
  </si>
  <si>
    <t>_ ae see { { |</t>
  </si>
  <si>
    <t>é iv \ a aa</t>
  </si>
  <si>
    <t>a A, oes</t>
  </si>
  <si>
    <t>\ }</t>
  </si>
  <si>
    <t>4 Bary ZN</t>
  </si>
  <si>
    <t>a ul Aa</t>
  </si>
  <si>
    <t>at ARES = ee</t>
  </si>
  <si>
    <t>| Ay | ee</t>
  </si>
  <si>
    <t>poe the</t>
  </si>
  <si>
    <t>} | ~ if a</t>
  </si>
  <si>
    <t>/ a ae</t>
  </si>
  <si>
    <t>. &amp; a</t>
  </si>
  <si>
    <t>: ete . we</t>
  </si>
  <si>
    <t>j wey","108107 ct</t>
  </si>
  <si>
    <t>j wey",159,True,False,2025-10-25 00:14:30,2.0_enhanced</t>
  </si>
  <si>
    <t>IMG_1974(1).PNG,custody_screenshots\Photos-1-001 (2)\IMG_1974(1).PNG,Craig,Unknown,"Oo »</t>
  </si>
  <si>
    <t>c |</t>
  </si>
  <si>
    <t>e a</t>
  </si>
  <si>
    <t>ed ee</t>
  </si>
  <si>
    <t>» 9</t>
  </si>
  <si>
    <t>° -</t>
  </si>
  <si>
    <t>Sy,</t>
  </si>
  <si>
    <t>, EA or we</t>
  </si>
  <si>
    <t>—","Oo »</t>
  </si>
  <si>
    <t>, EA or we",37,True,False,2025-10-25 00:14:30,2.0_enhanced</t>
  </si>
  <si>
    <t>IMG_1974.PNG,custody_screenshots\Photos-1-001 (2)\IMG_1974.PNG,Craig,Unknown,"O «</t>
  </si>
  <si>
    <t>» 2 AD om em</t>
  </si>
  <si>
    <t>“*</t>
  </si>
  <si>
    <t>oO f</t>
  </si>
  <si>
    <t>eee CEE","O «</t>
  </si>
  <si>
    <t>eee CEE",29,True,False,2025-10-25 00:14:30,2.0_enhanced</t>
  </si>
  <si>
    <t>IMG_2011(1).PNG,custody_screenshots\Photos-1-001 (2)\IMG_2011(1).PNG,Craig,Unknown,"ae)</t>
  </si>
  <si>
    <t>aN ve aX</t>
  </si>
  <si>
    <t>0 at) Bye ge S|</t>
  </si>
  <si>
    <t>EK ) &amp;</t>
  </si>
  <si>
    <t>Nk hee</t>
  </si>
  <si>
    <t>eae ae =—</t>
  </si>
  <si>
    <t>7 ee py ae</t>
  </si>
  <si>
    <t>. Ch i 2 PW</t>
  </si>
  <si>
    <t>BD a</t>
  </si>
  <si>
    <t>BO a, PR 2S a</t>
  </si>
  <si>
    <t>Sie a</t>
  </si>
  <si>
    <t>IMG_2011.PNG,custody_screenshots\Photos-1-001 (2)\IMG_2011.PNG,Craig,Unknown,"fied “RF</t>
  </si>
  <si>
    <t>LAY WP</t>
  </si>
  <si>
    <t>eae a</t>
  </si>
  <si>
    <t>A ibe</t>
  </si>
  <si>
    <t>pe hee =</t>
  </si>
  <si>
    <t>(ih DY Z</t>
  </si>
  <si>
    <t>SAAN bof VOL =</t>
  </si>
  <si>
    <t>&gt;y iD</t>
  </si>
  <si>
    <t>VBS BY, Nel</t>
  </si>
  <si>
    <t>is in °</t>
  </si>
  <si>
    <t>‘on fi fl go vif mr</t>
  </si>
  <si>
    <t>aie,</t>
  </si>
  <si>
    <t>Bese OY</t>
  </si>
  <si>
    <t>oe &gt; ol</t>
  </si>
  <si>
    <t>oo","fied “RF</t>
  </si>
  <si>
    <t>oe &gt; ol",154,True,False,2025-10-25 00:14:30,2.0_enhanced</t>
  </si>
  <si>
    <t>IMG_2012.PNG,custody_screenshots\Photos-1-001 (2)\IMG_2012.PNG,Craig,Unknown,"GED 10f 1</t>
  </si>
  <si>
    <t>Prepared for: Laurie Lada</t>
  </si>
  <si>
    <t>Address: 155 Elliot Road</t>
  </si>
  <si>
    <t>This home was roofed using IKO Superglass 3-tab shingles in Dual Grey, installed in 2005. These shingles</t>
  </si>
  <si>
    <t>carried a 25-year limited warranty at the time of installation and remain in excellent condition today due to the following</t>
  </si>
  <si>
    <t>- Annual roof inspections since installation</t>
  </si>
  <si>
    <t>- Biannual gutter cleanings to maintain drainage and prevent backup</t>
  </si>
  <si>
    <t>- Ridge vent installed in 2020 to improve attic ventilation and shingle longevity</t>
  </si>
  <si>
    <t>- Mature tree coverage around the home significantly reduces sun and wind exposure, limiting wear</t>
  </si>
  <si>
    <t>There are no visible signs of curling, cracking, or granule loss. Given the consistent maintenance and the</t>
  </si>
  <si>
    <t>naturally protective environment, the roof remains in strong, serviceable condition and does not require</t>
  </si>
  <si>
    <t>replacement at this time.</t>
  </si>
  <si>
    <t>We estimate there are approximately five years of useful life remaining on this roofing system.</t>
  </si>
  <si>
    <t>An inspection can be conducted if further documentation is required.</t>
  </si>
  <si>
    <t>This assessment is supported by Craig Schulz of Brunswick Roofing, who ts familiar with the property and</t>
  </si>
  <si>
    <t>the roofing system in place.</t>
  </si>
  <si>
    <t>Laurie Lada</t>
  </si>
  <si>
    <t>With support from:</t>
  </si>
  <si>
    <t>Brunswick Roofing</t>
  </si>
  <si>
    <t>Phone: 506-650-2122</t>
  </si>
  <si>
    <t>,GED 10f 1</t>
  </si>
  <si>
    <t>Phone: 506-650-2122",1212,True,False,2025-10-25 00:14:30,2.0_enhanced</t>
  </si>
  <si>
    <t>IMG_2022.PNG,custody_screenshots\Photos-1-001 (2)\IMG_2022.PNG,Craig,Unknown,"PT</t>
  </si>
  <si>
    <t>i 7 (149)</t>
  </si>
  <si>
    <t>a OY</t>
  </si>
  <si>
    <t>xi ane a</t>
  </si>
  <si>
    <t>Q 155 Elliot Road, Quispar BA</t>
  </si>
  <si>
    <t xml:space="preserve"> \ J</t>
  </si>
  <si>
    <t>lin. SRY” ieee ON le</t>
  </si>
  <si>
    <t>TYE ed</t>
  </si>
  <si>
    <t>Re VE</t>
  </si>
  <si>
    <t>PEK. OES</t>
  </si>
  <si>
    <t>We"" fe</t>
  </si>
  <si>
    <t>QC ERR er le</t>
  </si>
  <si>
    <t>a Ay Oa Wat KY</t>
  </si>
  <si>
    <t>Yk Pe BY BER</t>
  </si>
  <si>
    <t>BOBS an NERS</t>
  </si>
  <si>
    <t>fa Se ae</t>
  </si>
  <si>
    <t>; wo Sete ty</t>
  </si>
  <si>
    <t>q AGS |</t>
  </si>
  <si>
    <t>, 4 Select starting point (7S Ht .</t>
  </si>
  <si>
    <t>a bas eo was ve + Pa</t>
  </si>
  <si>
    <t>ey A wr! wrk mY. Ly</t>
  </si>
  <si>
    <t>&gt; fo. Uden Ne she tie</t>
  </si>
  <si>
    <t>ELS Dei</t>
  </si>
  <si>
    <t>Adel","i 7 (149)</t>
  </si>
  <si>
    <t>Adel",374,True,False,2025-10-25 00:14:30,2.0_enhanced</t>
  </si>
  <si>
    <t>IMG_2023.PNG,custody_screenshots\Photos-1-001 (2)\IMG_2023.PNG,Craig,Unknown,"EAD &lt; and Move 3 dp AEST area the Measure WN map and + \. add points de to Dae measure a NE, eae ® distances «(og © ANE</t>
  </si>
  <si>
    <t>4A \ \\ ce eee i see OF gh 27)</t>
  </si>
  <si>
    <t>Q 155 Be Elliot Road, Quispar @) Le }</t>
  </si>
  <si>
    <t>Cee:</t>
  </si>
  <si>
    <t>TAS</t>
  </si>
  <si>
    <t>ne aN ? &gt; aX ac Sats ag</t>
  </si>
  <si>
    <t>Othe NW Ne</t>
  </si>
  <si>
    <t>EM orig CRS</t>
  </si>
  <si>
    <t>A ERG 3s ee IAS | a</t>
  </si>
  <si>
    <t>ee ae ek</t>
  </si>
  <si>
    <t>ZY EAS</t>
  </si>
  <si>
    <t>SEA ee ere } 4</t>
  </si>
  <si>
    <t>‘ sae Fre ¢ Eg</t>
  </si>
  <si>
    <t>my Select starting point a \</t>
  </si>
  <si>
    <t>ae","EAD &lt; and Move 3 dp AEST area the Measure WN map and + \. add points de to Dae measure a NE, eae ® distances «(og © ANE</t>
  </si>
  <si>
    <t>my Select starting point a \",339,True,False,2025-10-25 00:14:30,2.0_enhanced</t>
  </si>
  <si>
    <t>IMG_2024(1).PNG,custody_screenshots\Photos-1-001 (2)\IMG_2024(1).PNG,Craig,Unknown,"Se</t>
  </si>
  <si>
    <t>IMG_2024.PNG,custody_screenshots\Photos-1-001 (2)\IMG_2024.PNG,Craig,Unknown,"MS</t>
  </si>
  <si>
    <t>IMG_2025.PNG,custody_screenshots\Photos-1-001 (2)\IMG_2025.PNG,Craig,Unknown,"THOS cS</t>
  </si>
  <si>
    <t>ia, Ste SAS oy DY 3</t>
  </si>
  <si>
    <t>er, FER aN |</t>
  </si>
  <si>
    <t>were ake</t>
  </si>
  <si>
    <t>ae woes “4 Foe ° a</t>
  </si>
  <si>
    <t>ca det oe</t>
  </si>
  <si>
    <t>Be oe BS ao ON OS</t>
  </si>
  <si>
    <t>Be TESS RS Re Posmay yh OO</t>
  </si>
  <si>
    <t>voy WE st eat</t>
  </si>
  <si>
    <t>. 7 ""a ROR IR PS ON WE Eee</t>
  </si>
  <si>
    <t>ete oath","THOS cS</t>
  </si>
  <si>
    <t>ete oath",173,True,False,2025-10-25 00:14:30,2.0_enhanced</t>
  </si>
  <si>
    <t>IMG_2026.PNG,custody_screenshots\Photos-1-001 (2)\IMG_2026.PNG,Craig,Unknown,"10: 0318) aS (2%)</t>
  </si>
  <si>
    <t>IMG_2027.PNG,custody_screenshots\Photos-1-001 (2)\IMG_2027.PNG,Craig,Unknown,"Infant/toddleghighchair</t>
  </si>
  <si>
    <t>YOO</t>
  </si>
  <si>
    <t>Seller ihiemeation Seller details</t>
  </si>
  <si>
    <t>( Ka) Astley Gallionr</t>
  </si>
  <si>
    <t>WS Solned Facchook in 2009</t>
  </si>
  <si>
    <t>Used = fie mew",341,True,False,2025-10-25 00:14:30,2.0_enhanced</t>
  </si>
  <si>
    <t>IMG_2030(1).PNG,custody_screenshots\Photos-1-001 (2)\IMG_2030(1).PNG,Craig,Unknown,"— “te,</t>
  </si>
  <si>
    <t>a a” oe</t>
  </si>
  <si>
    <t>We NER Sos</t>
  </si>
  <si>
    <t>Ue</t>
  </si>
  <si>
    <t>——T","— “te,</t>
  </si>
  <si>
    <t>——T",29,True,False,2025-10-25 00:14:30,2.0_enhanced</t>
  </si>
  <si>
    <t>IMG_2030.PNG,custody_screenshots\Photos-1-001 (2)\IMG_2030.PNG,Craig,Unknown,"te, use ‘</t>
  </si>
  <si>
    <t>ao AG,</t>
  </si>
  <si>
    <t>Vice SASS |</t>
  </si>
  <si>
    <t>Ep","te, use ‘</t>
  </si>
  <si>
    <t>Vice SASS |",28,True,False,2025-10-25 00:14:30,2.0_enhanced</t>
  </si>
  <si>
    <t>IMG_2031(1).PNG,custody_screenshots\Photos-1-001 (2)\IMG_2031(1).PNG,Craig,Unknown,"( Ggfiae vented feres and ( Apsetastt</t>
  </si>
  <si>
    <t>CO6 2eomments 8 shares</t>
  </si>
  <si>
    <t>Soulologpy - Follow co «=</t>
  </si>
  <si>
    <t>W°®</t>
  </si>
  <si>
    <t>We cen wih tegetier. or lean wit fy</t>
  </si>
  <si>
    <t>stalosing™</t>
  </si>
  <si>
    <t>63 Send agin</t>
  </si>
  <si>
    <t>COVA V2 comments OSK sheres</t>
  </si>
  <si>
    <t>Craaso iioaleeys Ene Sell ite co</t>
  </si>
  <si>
    <t>Si) Jamie Baboodls o 26m o Fy</t>
  </si>
  <si>
    <t>Have two beets on taller. And a 118 Johnsen</t>
  </si>
  <si>
    <t>,( Ggfiae vented feres and ( Apsetastt</t>
  </si>
  <si>
    <t>i —",289,True,False,2025-10-25 00:14:30,2.0_enhanced</t>
  </si>
  <si>
    <t>IMG_2031.PNG,custody_screenshots\Photos-1-001 (2)\IMG_2031.PNG,Craig,Unknown,"( Gyptriee rentel renes end packages ) @iices! G</t>
  </si>
  <si>
    <t>CGO6 QReommens 8 shares</t>
  </si>
  <si>
    <t>Soulalaghy &gt; Fellow co =</t>
  </si>
  <si>
    <t>9 °®</t>
  </si>
  <si>
    <t>We can wih togetince, or | cam win fay</t>
  </si>
  <si>
    <t>msc. citer way 0 cin losing.</t>
  </si>
  <si>
    <t>6 Send agin</t>
  </si>
  <si>
    <t>3 Crease Mouteoys Guny, Sell, eta co «XK</t>
  </si>
  <si>
    <t>Sey amielbabcockte oma]</t>
  </si>
  <si>
    <t>,( Gyptriee rentel renes end packages ) @iices! G</t>
  </si>
  <si>
    <t>i —",323,True,False,2025-10-25 00:14:30,2.0_enhanced</t>
  </si>
  <si>
    <t>IMG_2035(1).PNG,custody_screenshots\Photos-1-001 (2)\IMG_2035(1).PNG,Craig,Unknown,"10:04 atl GE)</t>
  </si>
  <si>
    <t>will&gt;</t>
  </si>
  <si>
    <t>ony, Bork.</t>
  </si>
  <si>
    <t>Theres your kids college</t>
  </si>
  <si>
    <t>Yourre</t>
  </si>
  <si>
    <t>Read 10:03 AM</t>
  </si>
  <si>
    <t>Haha shit</t>
  </si>
  <si>
    <t>No wey | hal hour</t>
  </si>
  <si>
    <t>(+) Text Message - RCS","will&gt;</t>
  </si>
  <si>
    <t>(+) Text Message - RCS",99,True,False,2025-10-25 00:14:30,2.0_enhanced</t>
  </si>
  <si>
    <t>IMG_2035.PNG,custody_screenshots\Photos-1-001 (2)\IMG_2035.PNG,Craig,Unknown,"10:04 all &gt; GE)</t>
  </si>
  <si>
    <t>Will&gt;</t>
  </si>
  <si>
    <t>. ~ .</t>
  </si>
  <si>
    <t>Theres your collage</t>
  </si>
  <si>
    <t>Yourre welcome</t>
  </si>
  <si>
    <t>No way | tior hour</t>
  </si>
  <si>
    <t>(+) Text Message - RCS","Will&gt;</t>
  </si>
  <si>
    <t>(+) Text Message - RCS",92,True,False,2025-10-25 00:14:30,2.0_enhanced</t>
  </si>
  <si>
    <t>IMG_2036(1).PNG,custody_screenshots\Photos-1-001 (2)\IMG_2036(1).PNG,Craig,Unknown,"a 4</t>
  </si>
  <si>
    <t>ea Ly yt</t>
  </si>
  <si>
    <t>awe</t>
  </si>
  <si>
    <t>ee \ co ~</t>
  </si>
  <si>
    <t>ai po, ff Se)</t>
  </si>
  <si>
    <t>LAR FE</t>
  </si>
  <si>
    <t>£8 BRN | _ ‘eG</t>
  </si>
  <si>
    <t>* . i</t>
  </si>
  <si>
    <t>HE A</t>
  </si>
  <si>
    <t>AY","a 4</t>
  </si>
  <si>
    <t>HE A",73,True,False,2025-10-25 00:14:30,2.0_enhanced</t>
  </si>
  <si>
    <t>IMG_2036.PNG,custody_screenshots\Photos-1-001 (2)\IMG_2036.PNG,Craig,Unknown,"Lo ARSE A) So AL) jf = — ETS SY | &gt;)</t>
  </si>
  <si>
    <t>on il f ore \</t>
  </si>
  <si>
    <t>1.4 a</t>
  </si>
  <si>
    <t>IMG_2037(1).PNG,custody_screenshots\Photos-1-001 (2)\IMG_2037(1).PNG,Craig,Unknown,"BUSS | ee / VA fo. vee 3b a ae : Vern “ANG SS N &gt;</t>
  </si>
  <si>
    <t>ie Lb are i f \ Some * ‘ \ . Be x</t>
  </si>
  <si>
    <t>NER, &amp; I \ Ns wee \ Parl _</t>
  </si>
  <si>
    <t>a Nb Soe say is ‘","BUSS | ee / VA fo. vee 3b a ae : Vern “ANG SS N &gt;</t>
  </si>
  <si>
    <t>a Nb Soe say is ‘",128,True,False,2025-10-25 00:14:30,2.0_enhanced</t>
  </si>
  <si>
    <t>IMG_2037.PNG,custody_screenshots\Photos-1-001 (2)\IMG_2037.PNG,Craig,Unknown,"35 a</t>
  </si>
  <si>
    <t>a of we =&lt;</t>
  </si>
  <si>
    <t>ETE Pet</t>
  </si>
  <si>
    <t>SERS See</t>
  </si>
  <si>
    <t>wa Vins</t>
  </si>
  <si>
    <t>ee ge oa we ay</t>
  </si>
  <si>
    <t>FLAS | Go |</t>
  </si>
  <si>
    <t>( a i]</t>
  </si>
  <si>
    <t>te, Nia \ :</t>
  </si>
  <si>
    <t>3 ° 4 Nee</t>
  </si>
  <si>
    <t>ik Syke ANS ay</t>
  </si>
  <si>
    <t>in Kf oN Voy aN</t>
  </si>
  <si>
    <t>al Fa a","35 a</t>
  </si>
  <si>
    <t>al Fa a",135,True,False,2025-10-25 00:14:30,2.0_enhanced</t>
  </si>
  <si>
    <t>IMG_2038(1).PNG,custody_screenshots\Photos-1-001 (2)\IMG_2038(1).PNG,Craig,Unknown,"eC Co SACS UR</t>
  </si>
  <si>
    <t>BSS ars</t>
  </si>
  <si>
    <t>a oe ARS</t>
  </si>
  <si>
    <t>ess gles Sys ee s\ hee</t>
  </si>
  <si>
    <t>i Be</t>
  </si>
  <si>
    <t>tie</t>
  </si>
  <si>
    <t>if 4 if</t>
  </si>
  <si>
    <t>AM Banke Wey</t>
  </si>
  <si>
    <t>ESA</t>
  </si>
  <si>
    <t>NS See AP NG f DAN as</t>
  </si>
  <si>
    <t>EIT SOG 2</t>
  </si>
  <si>
    <t>ee is py</t>
  </si>
  <si>
    <t>- iad Bo Ep</t>
  </si>
  <si>
    <t>pay &lt; aed ira</t>
  </si>
  <si>
    <t>al","eC Co SACS UR</t>
  </si>
  <si>
    <t>pay &lt; aed ira",154,True,False,2025-10-25 00:14:30,2.0_enhanced</t>
  </si>
  <si>
    <t>IMG_2038.PNG,custody_screenshots\Photos-1-001 (2)\IMG_2038.PNG,Craig,Unknown,"wey EAS</t>
  </si>
  <si>
    <t>hs eee Ug SSE</t>
  </si>
  <si>
    <t>HES cS SAS</t>
  </si>
  <si>
    <t>ERAS</t>
  </si>
  <si>
    <t>| eye BUN</t>
  </si>
  <si>
    <t>AA aa</t>
  </si>
  <si>
    <t>ON RG</t>
  </si>
  <si>
    <t>SAN</t>
  </si>
  <si>
    <t>We ee","wey EAS</t>
  </si>
  <si>
    <t>We ee",74,True,False,2025-10-25 00:14:30,2.0_enhanced</t>
  </si>
  <si>
    <t>IMG_2039(1).PNG,custody_screenshots\Photos-1-001 (2)\IMG_2039(1).PNG,Craig,Unknown,"5 my . Cf eee N's .</t>
  </si>
  <si>
    <t>See sy Oh 7 SASSO Te</t>
  </si>
  <si>
    <t>tS wee</t>
  </si>
  <si>
    <t>6 _ |","5 my . Cf eee N's .</t>
  </si>
  <si>
    <t>6 _ |",53,True,False,2025-10-25 00:14:30,2.0_enhanced</t>
  </si>
  <si>
    <t>IMG_2039.PNG,custody_screenshots\Photos-1-001 (2)\IMG_2039.PNG,Craig,Unknown,"\ _</t>
  </si>
  <si>
    <t>, Ae</t>
  </si>
  <si>
    <t>: Vey SS</t>
  </si>
  <si>
    <t>a a 1 OTN SY PE</t>
  </si>
  <si>
    <t>‘ WEA iN</t>
  </si>
  <si>
    <t>tes io? =</t>
  </si>
  <si>
    <t>ie (ON, 4 fe SES RAs</t>
  </si>
  <si>
    <t>2D ""SKE</t>
  </si>
  <si>
    <t>\ Ss</t>
  </si>
  <si>
    <t>ee SME et 5 ek WGN =</t>
  </si>
  <si>
    <t>“GER SS NNN</t>
  </si>
  <si>
    <t>Sa A aes</t>
  </si>
  <si>
    <t>Gee ORS</t>
  </si>
  <si>
    <t>e f SSS ‘ *</t>
  </si>
  <si>
    <t>en ge Caen an? as ao",", Ae</t>
  </si>
  <si>
    <t>en ge Caen an? as ao",165,True,False,2025-10-25 00:14:30,2.0_enhanced</t>
  </si>
  <si>
    <t>IMG_2040(1).PNG,custody_screenshots\Photos-1-001 (2)\IMG_2040(1).PNG,Craig,Unknown,"* en :</t>
  </si>
  <si>
    <t>[San | eee</t>
  </si>
  <si>
    <t>eg . . &gt; Wee</t>
  </si>
  <si>
    <t>Es FEE 4</t>
  </si>
  <si>
    <t>LA</t>
  </si>
  <si>
    <t>NDS eg RET SN /","* en :</t>
  </si>
  <si>
    <t>NDS eg RET SN /",60,True,False,2025-10-25 00:14:30,2.0_enhanced</t>
  </si>
  <si>
    <t>IMG_2040.PNG,custody_screenshots\Photos-1-001 (2)\IMG_2040.PNG,Craig,Unknown,May: Me IA SS et ae a,May: Me IA SS et ae a,21,True,False,2025-10-25 00:14:30,2.0_enhanced</t>
  </si>
  <si>
    <t>IMG_2041.PNG,custody_screenshots\Photos-1-001 (2)\IMG_2041.PNG,Craig,Unknown,"SS</t>
  </si>
  <si>
    <t>aN \ i yee a i SR AFUE</t>
  </si>
  <si>
    <t>i Cal Ws</t>
  </si>
  <si>
    <t>Neal ez</t>
  </si>
  <si>
    <t>EE Ey</t>
  </si>
  <si>
    <t>gh ot a Ae coe oes</t>
  </si>
  <si>
    <t>on We Ca “ae,</t>
  </si>
  <si>
    <t>(Sup y y ( “</t>
  </si>
  <si>
    <t>3 “ '</t>
  </si>
  <si>
    <t>—","=| \ | Lae {</t>
  </si>
  <si>
    <t>3 “ '",110,True,False,2025-10-25 00:14:30,2.0_enhanced</t>
  </si>
  <si>
    <t>IMG_2042.PNG,custody_screenshots\Photos-1-001 (2)\IMG_2042.PNG,Craig,Unknown,"BEY. — i Ne “STE ae UCU ;</t>
  </si>
  <si>
    <t>vox Ses Soe ISS</t>
  </si>
  <si>
    <t>bez OA cy</t>
  </si>
  <si>
    <t>fet Ae</t>
  </si>
  <si>
    <t>ON ON</t>
  </si>
  <si>
    <t>Pages a</t>
  </si>
  <si>
    <t>BION Peete ee</t>
  </si>
  <si>
    <t>Ze LS</t>
  </si>
  <si>
    <t>(a as WA</t>
  </si>
  <si>
    <t>AE oS aX |</t>
  </si>
  <si>
    <t>SH Nees</t>
  </si>
  <si>
    <t>cy ae","BEY. — i Ne “STE ae UCU ;</t>
  </si>
  <si>
    <t>cy ae",126,True,False,2025-10-25 00:14:30,2.0_enhanced</t>
  </si>
  <si>
    <t>IMG_2043(1).PNG,custody_screenshots\Photos-1-001 (2)\IMG_2043(1).PNG,Craig,Unknown,": i</t>
  </si>
  <si>
    <t>re 5 \\,</t>
  </si>
  <si>
    <t>lath S",": i</t>
  </si>
  <si>
    <t>lath S",19,True,False,2025-10-25 00:14:30,2.0_enhanced</t>
  </si>
  <si>
    <t>IMG_2043.PNG,custody_screenshots\Photos-1-001 (2)\IMG_2043.PNG,Craig,Unknown,"\e ~ S</t>
  </si>
  <si>
    <t>ws '</t>
  </si>
  <si>
    <t>yo ,</t>
  </si>
  <si>
    <t>y a) et</t>
  </si>
  <si>
    <t>ah</t>
  </si>
  <si>
    <t>A i</t>
  </si>
  <si>
    <t>7 Vaan Ws \a</t>
  </si>
  <si>
    <t>WW vege</t>
  </si>
  <si>
    <t>INYO</t>
  </si>
  <si>
    <t>u</t>
  </si>
  <si>
    <t>MN</t>
  </si>
  <si>
    <t>,\e ~ S</t>
  </si>
  <si>
    <t>INYO",54,True,False,2025-10-25 00:14:30,2.0_enhanced</t>
  </si>
  <si>
    <t>IMG_2044.PNG,custody_screenshots\Photos-1-001 (2)\IMG_2044.PNG,Craig,Unknown,"‘</t>
  </si>
  <si>
    <t>ff pu</t>
  </si>
  <si>
    <t>Nee?</t>
  </si>
  <si>
    <t>Ss BS = A as</t>
  </si>
  <si>
    <t>\ Hh) lo a D4 ‘</t>
  </si>
  <si>
    <t>Nae 7 \ Men ed","ff pu</t>
  </si>
  <si>
    <t>Nae 7 \ Men ed",54,True,False,2025-10-25 00:14:30,2.0_enhanced</t>
  </si>
  <si>
    <t>IMG_2045.PNG,custody_screenshots\Photos-1-001 (2)\IMG_2045.PNG,Craig,Unknown,"ae i fu | a af ¥ . i</t>
  </si>
  <si>
    <t>\ / \</t>
  </si>
  <si>
    <t>Wh ad &gt;» a</t>
  </si>
  <si>
    <t>CULL ALA Le</t>
  </si>
  <si>
    <t>\ ; ay ; ‘ ;</t>
  </si>
  <si>
    <t>fot t","ae i fu | a af ¥ . i</t>
  </si>
  <si>
    <t>fot t",62,True,False,2025-10-25 00:14:30,2.0_enhanced</t>
  </si>
  <si>
    <t>IMG_2046.PNG,custody_screenshots\Photos-1-001 (2)\IMG_2046.PNG,Craig,Unknown,"one Ga ttn</t>
  </si>
  <si>
    <t>he,</t>
  </si>
  <si>
    <t>ibe</t>
  </si>
  <si>
    <t>am ve Ee Lon 4p [Sr : wy</t>
  </si>
  <si>
    <t>oe Rhee RE AE Oe a eS TO</t>
  </si>
  <si>
    <t>0 ee</t>
  </si>
  <si>
    <t>,one Ga ttn</t>
  </si>
  <si>
    <t>0 ee",73,True,False,2025-10-25 00:14:30,2.0_enhanced</t>
  </si>
  <si>
    <t>IMG_2047(1).PNG,custody_screenshots\Photos-1-001 (2)\IMG_2047(1).PNG,Craig,Unknown,"van</t>
  </si>
  <si>
    <t>it °</t>
  </si>
  <si>
    <t>oud! ™ f</t>
  </si>
  <si>
    <t>\ ; \ oh</t>
  </si>
  <si>
    <t>NV \</t>
  </si>
  <si>
    <t>“,</t>
  </si>
  <si>
    <t>own “i 1 pn</t>
  </si>
  <si>
    <t>&gt; ed ; sun kp</t>
  </si>
  <si>
    <t>; ey ANN |</t>
  </si>
  <si>
    <t>HAN A","van</t>
  </si>
  <si>
    <t>HAN A",74,True,False,2025-10-25 00:14:30,2.0_enhanced</t>
  </si>
  <si>
    <t>IMG_2047.PNG,custody_screenshots\Photos-1-001 (2)\IMG_2047.PNG,Craig,Unknown,"ne vad, an</t>
  </si>
  <si>
    <t>\, 7 | a</t>
  </si>
  <si>
    <t>\ / ‘</t>
  </si>
  <si>
    <t>ots &gt; |","ne vad, an</t>
  </si>
  <si>
    <t>ots &gt; |",27,True,False,2025-10-25 00:14:30,2.0_enhanced</t>
  </si>
  <si>
    <t>IMG_2048(1).PNG,custody_screenshots\Photos-1-001 (2)\IMG_2048(1).PNG,Craig,Unknown,"Ww Me yo Py \ vail wr</t>
  </si>
  <si>
    <t xml:space="preserve"> = ‘ he f a</t>
  </si>
  <si>
    <t>fe Kou) ‘</t>
  </si>
  <si>
    <t>if was PA SKE g ta yy 4 f;</t>
  </si>
  <si>
    <t>ORS Mees ‘ay he</t>
  </si>
  <si>
    <t>hs ri like</t>
  </si>
  <si>
    <t>vit oN BY","Ww Me yo Py \ vail wr</t>
  </si>
  <si>
    <t>vit oN BY",108,True,False,2025-10-25 00:14:30,2.0_enhanced</t>
  </si>
  <si>
    <t>IMG_2048.PNG,custody_screenshots\Photos-1-001 (2)\IMG_2048.PNG,Craig,Unknown,"ja \ 4 in ite ""Va . a 4 . : qos :</t>
  </si>
  <si>
    <t>Wis ) fm ° Be -</t>
  </si>
  <si>
    <t>a / al i","ja \ 4 in ite ""Va . a 4 . : qos :</t>
  </si>
  <si>
    <t>a / al i",58,True,False,2025-10-25 00:14:30,2.0_enhanced</t>
  </si>
  <si>
    <t>IMG_2049.PNG,custody_screenshots\Photos-1-001 (2)\IMG_2049.PNG,Craig,Unknown,: A = 20% a \,: A = 20% a \,13,True,False,2025-10-25 00:14:30,2.0_enhanced</t>
  </si>
  <si>
    <t>IMG_2050(1).PNG,custody_screenshots\Photos-1-001 (2)\IMG_2050(1).PNG,Craig,Unknown,"Fo</t>
  </si>
  <si>
    <t>ae by pe</t>
  </si>
  <si>
    <t>ES ca Wied Agee” _ —</t>
  </si>
  <si>
    <t>is fa</t>
  </si>
  <si>
    <t>Be | ANE va : WE</t>
  </si>
  <si>
    <t>ee . ay ‘ta aor</t>
  </si>
  <si>
    <t>: A &amp; af aa</t>
  </si>
  <si>
    <t>anos ee aa | i</t>
  </si>
  <si>
    <t>Mes f PES &gt; WAS</t>
  </si>
  <si>
    <t>A” AS","ae by pe</t>
  </si>
  <si>
    <t>A” AS",117,True,False,2025-10-25 00:14:30,2.0_enhanced</t>
  </si>
  <si>
    <t>IMG_2050.PNG,custody_screenshots\Photos-1-001 (2)\IMG_2050.PNG,Craig,Unknown,"ee BEY ee ee</t>
  </si>
  <si>
    <t>op CEL big [fo GFP fe,</t>
  </si>
  <si>
    <t>of Lid an ed a ys ag, HE WE:</t>
  </si>
  <si>
    <t>“ ey a 8 wis at dA AVE?</t>
  </si>
  <si>
    <t>is | fe I)</t>
  </si>
  <si>
    <t>Me ay LE a ee</t>
  </si>
  <si>
    <t>See Rf A Ko ‘\ 6 y (RY EB</t>
  </si>
  <si>
    <t>ONS AO</t>
  </si>
  <si>
    <t>ae ee","ee BEY ee ee</t>
  </si>
  <si>
    <t>ae ee",152,True,False,2025-10-25 00:14:30,2.0_enhanced</t>
  </si>
  <si>
    <t>IMG_2051(1).PNG,custody_screenshots\Photos-1-001 (2)\IMG_2051(1).PNG,Craig,Unknown,"i 10:30 — af ol &gt; (23) d</t>
  </si>
  <si>
    <t>&lt; é fe ay? oc</t>
  </si>
  <si>
    <t>ANU NEW ex</t>
  </si>
  <si>
    <t>od | OE \ a BN . Me Gh oie re</t>
  </si>
  <si>
    <t>ROSS ‘ = fg Fe ge AW We af of Bo 8 goer</t>
  </si>
  <si>
    <t>hes TW RK, o Wie oy</t>
  </si>
  <si>
    <t>ge IE Py,</t>
  </si>
  <si>
    <t>Share) Lens","i 10:30 — af ol &gt; (23) d</t>
  </si>
  <si>
    <t>Share) Lens",161,True,False,2025-10-25 00:14:30,2.0_enhanced</t>
  </si>
  <si>
    <t>IMG_2051.PNG,custody_screenshots\Photos-1-001 (2)\IMG_2051.PNG,Craig,Unknown,"10:30 NG ‘ an ge : = al tye: cl @ S RE 000 23)</t>
  </si>
  <si>
    <t>oe SAIN Share) 5 ee en Lens</t>
  </si>
  <si>
    <t>ar SS Bee ee if i Ws o DER a es</t>
  </si>
  <si>
    <t>en : AY 33 ae as is Ae oe as we Seg?</t>
  </si>
  <si>
    <t>RY ea re","oe SAIN Share) 5 ee en Lens</t>
  </si>
  <si>
    <t>RY ea re",105,True,False,2025-10-25 00:14:30,2.0_enhanced</t>
  </si>
  <si>
    <t>IMG_2052(1).PNG,custody_screenshots\Photos-1-001 (2)\IMG_2052(1).PNG,Craig,Unknown,"10:30 ol &gt; (23)</t>
  </si>
  <si>
    <t>« ©</t>
  </si>
  <si>
    <t>ff.</t>
  </si>
  <si>
    <t>PONS</t>
  </si>
  <si>
    <t>Lar ae |</t>
  </si>
  <si>
    <t>Gas’ Ads</t>
  </si>
  <si>
    <t>a NS { BIBS AEE</t>
  </si>
  <si>
    <t>DUNN : Ah fe</t>
  </si>
  <si>
    <t>ae ef aN de :</t>
  </si>
  <si>
    <t>EN aah ae</t>
  </si>
  <si>
    <t>at ek</t>
  </si>
  <si>
    <t>yl .</t>
  </si>
  <si>
    <t>(tu) a @</t>
  </si>
  <si>
    <t>Share) Lens","ff.</t>
  </si>
  <si>
    <t>Share) Lens",111,True,False,2025-10-25 00:14:30,2.0_enhanced</t>
  </si>
  <si>
    <t>IMG_2052.PNG,custody_screenshots\Photos-1-001 (2)\IMG_2052.PNG,Craig,Unknown,"oo 10:30 EE cS G3)</t>
  </si>
  <si>
    <t>&lt; ne Nie “She yf © \ 2 { Br ove |e</t>
  </si>
  <si>
    <t>ae So ARS SEN EC if MS NZ ey GLE Pf }</t>
  </si>
  <si>
    <t>GLY</t>
  </si>
  <si>
    <t>Ger = hae 6 SS Mea. os i</t>
  </si>
  <si>
    <t>el, SON AN of</t>
  </si>
  <si>
    <t>A A Wy</t>
  </si>
  <si>
    <t>© IS L</t>
  </si>
  <si>
    <t>® i @</t>
  </si>
  <si>
    <t>Share) Lens","oo 10:30 EE cS G3)</t>
  </si>
  <si>
    <t>Share) Lens",172,True,False,2025-10-25 00:14:30,2.0_enhanced</t>
  </si>
  <si>
    <t>IMG_2054(1).PNG,custody_screenshots\Photos-1-001 (2)\IMG_2054(1).PNG,Craig,Unknown,"‘ og a ‘= + F Ne DABS AAS</t>
  </si>
  <si>
    <t>% ao Ho a</t>
  </si>
  <si>
    <t>if ji HES</t>
  </si>
  <si>
    <t>Ga oe","‘ og a ‘= + F Ne DABS AAS</t>
  </si>
  <si>
    <t>Ga oe",51,True,False,2025-10-25 00:14:30,2.0_enhanced</t>
  </si>
  <si>
    <t>IMG_2054.PNG,custody_screenshots\Photos-1-001 (2)\IMG_2054.PNG,Craig,Unknown,"A Yo \ \</t>
  </si>
  <si>
    <t>IMG_2055(1).PNG,custody_screenshots\Photos-1-001 (2)\IMG_2055(1).PNG,Craig,Unknown,"BX: / pO EG =“ oS yy \) SS. Y ‘3 A 2 (Ak We Ee a J inn i A</t>
  </si>
  <si>
    <t>% VS","BX: / pO EG =“ oS yy \) SS. Y ‘3 A 2 (Ak We Ee a J inn i A</t>
  </si>
  <si>
    <t>% VS",63,True,False,2025-10-25 00:14:30,2.0_enhanced</t>
  </si>
  <si>
    <t>IMG_2055.PNG,custody_screenshots\Photos-1-001 (2)\IMG_2055.PNG,Craig,Unknown,"VE f a WA 8 : SA. SA rN *. Le Jy NA AD ye NAY &amp;</t>
  </si>
  <si>
    <t>i w fale A Rey . ~","VE f a WA 8 : SA. SA rN *. Le Jy NA AD ye NAY &amp;</t>
  </si>
  <si>
    <t>i w fale A Rey . ~",66,True,False,2025-10-25 00:14:30,2.0_enhanced</t>
  </si>
  <si>
    <t>IMG_2056.PNG,custody_screenshots\Photos-1-001 (2)\IMG_2056.PNG,Craig,Unknown,"ay rai</t>
  </si>
  <si>
    <t>,ay rai,6,True,False,2025-10-25 00:14:30,2.0_enhanced
IMG_2058(1).PNG,custody_screenshots\Photos-1-001 (2)\IMG_2058(1).PNG,Craig,Unknown,« SJ we</t>
  </si>
  <si>
    <t>Photos to discover and connect to =</t>
  </si>
  <si>
    <t>devices such as your TV.</t>
  </si>
  <si>
    <t>a esa os |</t>
  </si>
  <si>
    <t>7 oF am pton ||</t>
  </si>
  <si>
    <t>Campbell and more than 1 device</t>
  </si>
  <si>
    <t>Gl “LAPTOP 1HOLUJBC” .</t>
  </si>
  <si>
    <t>and more than</t>
  </si>
  <si>
    <t>eg</t>
  </si>
  <si>
    <t>7 Corner</t>
  </si>
  <si>
    <t>on =</t>
  </si>
  <si>
    <t>fae ~~</t>
  </si>
  <si>
    <t>PY</t>
  </si>
  <si>
    <t>Share) Edit Fens)","« SJ we</t>
  </si>
  <si>
    <t>7 oF am pton</t>
  </si>
  <si>
    <t>Share) Edit Fens)",437,True,False,2025-10-25 00:14:30,2.0_enhanced</t>
  </si>
  <si>
    <t>IMG_2058.PNG,custody_screenshots\Photos-1-001 (2)\IMG_2058.PNG,Craig,Unknown,"MSD</t>
  </si>
  <si>
    <t>IMG_2059(1).PNG,custody_screenshots\Photos-1-001 (2)\IMG_2059(1).PNG,Craig,Unknown,"CT 00,072 ©</t>
  </si>
  <si>
    <t>TH MENS</t>
  </si>
  <si>
    <t>aes ie</t>
  </si>
  <si>
    <t>ee:</t>
  </si>
  <si>
    <t>&lt;= = eee Pai</t>
  </si>
  <si>
    <t>VF Lae io = tl</t>
  </si>
  <si>
    <t>wih vase \</t>
  </si>
  <si>
    <t>1 mr =*f] C's et T\</t>
  </si>
  <si>
    <t>Cos TN</t>
  </si>
  <si>
    <t>/ | Pease</t>
  </si>
  <si>
    <t>eva ee</t>
  </si>
  <si>
    <t>fz Rasa eee</t>
  </si>
  <si>
    <t>| so</t>
  </si>
  <si>
    <t>| es Vay a</t>
  </si>
  <si>
    <t>AC aE","CT 00,072 ©</t>
  </si>
  <si>
    <t>AC aE",147,True,False,2025-10-25 00:14:30,2.0_enhanced</t>
  </si>
  <si>
    <t>IMG_2059.PNG,custody_screenshots\Photos-1-001 (2)\IMG_2059.PNG,Craig,Unknown,"2 oO + (SW | tER i eee ee"" et See. oe, ee = oe a a =r a</t>
  </si>
  <si>
    <t>ag // ENDS ——</t>
  </si>
  <si>
    <t>Seen SE EAE She.</t>
  </si>
  <si>
    <t>2 J oe eas 7,</t>
  </si>
  <si>
    <t>A ee —</t>
  </si>
  <si>
    <t>BNW: a q adi hy</t>
  </si>
  <si>
    <t>i WY","2 oO + (SW | tER i eee ee"" et See. oe, ee = oe a a =r a</t>
  </si>
  <si>
    <t>i WY",128,True,False,2025-10-25 00:14:30,2.0_enhanced</t>
  </si>
  <si>
    <t>IMG_2060.PNG,custody_screenshots\Photos-1-001 (2)\IMG_2060.PNG,Craig,Unknown,"QL \ Ue</t>
  </si>
  <si>
    <t>a! =</t>
  </si>
  <si>
    <t>NE a</t>
  </si>
  <si>
    <t>a, . — reg</t>
  </si>
  <si>
    <t>BN | unt</t>
  </si>
  <si>
    <t>if] \ boi f</t>
  </si>
  <si>
    <t>; ai</t>
  </si>
  <si>
    <t>ae Re a</t>
  </si>
  <si>
    <t>inn aS Ie at</t>
  </si>
  <si>
    <t>NU</t>
  </si>
  <si>
    <t>5 Pp","QL \ Ue</t>
  </si>
  <si>
    <t>5 Pp",80,True,False,2025-10-25 00:14:30,2.0_enhanced</t>
  </si>
  <si>
    <t>IMG_2067.PNG,custody_screenshots\Photos-1-001 (2)\IMG_2067.PNG,Craig,Unknown,"3:07, cc 0ne(60)</t>
  </si>
  <si>
    <t>IMG_2068.PNG,custody_screenshots\Photos-1-001 (2)\IMG_2068.PNG,Craig,Unknown,"M39 oll S (49)</t>
  </si>
  <si>
    <t>Enter Passcoacle</t>
  </si>
  <si>
    <t>006060060 0</t>
  </si>
  <si>
    <t>Emergency</t>
  </si>
  <si>
    <t>,M39 oll S (49)</t>
  </si>
  <si>
    <t>Emergency",53,True,False,2025-10-25 00:14:30,2.0_enhanced</t>
  </si>
  <si>
    <t>IMG_2069(1).PNG,custody_screenshots\Photos-1-001 (2)\IMG_2069(1).PNG,Craig,Unknown,"a — sem Ff —</t>
  </si>
  <si>
    <t>yA gs |</t>
  </si>
  <si>
    <t>Seal OE Ls bok AT (eel</t>
  </si>
  <si>
    <t>on ey, | | RS =</t>
  </si>
  <si>
    <t>Ae re Vi eS a fi =</t>
  </si>
  <si>
    <t>hes TS</t>
  </si>
  <si>
    <t>|||) a bag ff =</t>
  </si>
  <si>
    <t>ES ELI</t>
  </si>
  <si>
    <t>ZEA</t>
  </si>
  <si>
    <t>LZ","a — sem Ff —</t>
  </si>
  <si>
    <t>) a bag ff =</t>
  </si>
  <si>
    <t>ZEA",109,True,False,2025-10-25 00:14:30,2.0_enhanced</t>
  </si>
  <si>
    <t>IMG_2069.PNG,custody_screenshots\Photos-1-001 (2)\IMG_2069.PNG,Craig,Unknown,"a</t>
  </si>
  <si>
    <t>| i —</t>
  </si>
  <si>
    <t>Bion, ae TK pS, ay sa</t>
  </si>
  <si>
    <t>eC? ON Ne fp</t>
  </si>
  <si>
    <t>Vee</t>
  </si>
  <si>
    <t>Ws</t>
  </si>
  <si>
    <t>ee if</t>
  </si>
  <si>
    <t>Gee BA A</t>
  </si>
  <si>
    <t>eS &gt; a</t>
  </si>
  <si>
    <t>EF a =e</t>
  </si>
  <si>
    <t>—","== {FAM ULES</t>
  </si>
  <si>
    <t>EF a =e",87,True,False,2025-10-25 00:14:30,2.0_enhanced</t>
  </si>
  <si>
    <t>IMG_2070.PNG,custody_screenshots\Photos-1-001 (2)\IMG_2070.PNG,Craig,Unknown,"SUS J</t>
  </si>
  <si>
    <t>(re Ge</t>
  </si>
  <si>
    <t>80 ¢</t>
  </si>
  <si>
    <t>( V7 ie Le @ Q 9</t>
  </si>
  <si>
    <t>id ‘Le , at Vo 0</t>
  </si>
  <si>
    <t>ee 1</t>
  </si>
  <si>
    <t>RS fog</t>
  </si>
  <si>
    <t>| CESS NS</t>
  </si>
  <si>
    <t>7 UR</t>
  </si>
  <si>
    <t>Ty VAG</t>
  </si>
  <si>
    <t>SRE</t>
  </si>
  <si>
    <t>&amp; we =</t>
  </si>
  <si>
    <t>PA ON</t>
  </si>
  <si>
    <t>a OT] CLE</t>
  </si>
  <si>
    <t>RON (eG</t>
  </si>
  <si>
    <t>SY ENR</t>
  </si>
  <si>
    <t>ay, _</t>
  </si>
  <si>
    <t>Sy) a</t>
  </si>
  <si>
    <t>ST eee fi</t>
  </si>
  <si>
    <t>ea Lp SRA</t>
  </si>
  <si>
    <t>SG</t>
  </si>
  <si>
    <t>tag</t>
  </si>
  <si>
    <t>Qe &lt; a</t>
  </si>
  <si>
    <t>&lt;i Ze</t>
  </si>
  <si>
    <t>NS &gt;: SSS ye we AS</t>
  </si>
  <si>
    <t>y =~ =</t>
  </si>
  <si>
    <t>|. |</t>
  </si>
  <si>
    <t>ES SANE</t>
  </si>
  <si>
    <t>ae","SUS J</t>
  </si>
  <si>
    <t>coe",228,True,False,2025-10-25 00:14:30,2.0_enhanced</t>
  </si>
  <si>
    <t>IMG_2071.PNG,custody_screenshots\Photos-1-001 (2)\IMG_2071.PNG,Craig,Unknown,"aay &gt; SP Wary 3 7</t>
  </si>
  <si>
    <t>Aw</t>
  </si>
  <si>
    <t>SONA: eel</t>
  </si>
  <si>
    <t>wees &gt;</t>
  </si>
  <si>
    <t>ws oe ‘\ 4","aay &gt; SP Wary 3 7</t>
  </si>
  <si>
    <t>ws oe ‘\ 4",45,True,False,2025-10-25 00:14:30,2.0_enhanced</t>
  </si>
  <si>
    <t>IMG_2072.PNG,custody_screenshots\Photos-1-001 (2)\IMG_2072.PNG,Craig,Unknown,"oe ae |</t>
  </si>
  <si>
    <t>IN BENS</t>
  </si>
  <si>
    <t>igs OL eX SA AON</t>
  </si>
  <si>
    <t>fae Nos By ta cae de Uy DD ES : ee eal</t>
  </si>
  <si>
    <t>TERS</t>
  </si>
  <si>
    <t>iste . A","oe ae |</t>
  </si>
  <si>
    <t>iste . A",85,True,False,2025-10-25 00:14:30,2.0_enhanced</t>
  </si>
  <si>
    <t>IMG_2073(1).PNG,custody_screenshots\Photos-1-001 (2)\IMG_2073(1).PNG,Craig,Unknown,"= a os —&gt; iy, y += “A Wis | aA b\\ | \</t>
  </si>
  <si>
    <t>—_","= a os —&gt; iy, y += “A Wis | aA b\\ | \",38,True,False,2025-10-25 00:14:30,2.0_enhanced</t>
  </si>
  <si>
    <t>IMG_2073.PNG,custody_screenshots\Photos-1-001 (2)\IMG_2073.PNG,Craig,Unknown,"a OS AS op} Ve</t>
  </si>
  <si>
    <t>a . fy</t>
  </si>
  <si>
    <t>PAK [AL EXSY</t>
  </si>
  <si>
    <t>(AA</t>
  </si>
  <si>
    <t>SAD NG WAM</t>
  </si>
  <si>
    <t>Oe,</t>
  </si>
  <si>
    <t>0)","a OS AS op} Ve</t>
  </si>
  <si>
    <t>Oe,",71,True,False,2025-10-25 00:14:30,2.0_enhanced</t>
  </si>
  <si>
    <t>IMG_2078(1).PNG,custody_screenshots\Photos-1-001 (2)\IMG_2078(1).PNG,Craig,Unknown,"; cS</t>
  </si>
  <si>
    <t>tm ° B</t>
  </si>
  <si>
    <t>wis boys had a</t>
  </si>
  <si>
    <t>et i</t>
  </si>
  <si>
    <t>3 sonia practice</t>
  </si>
  <si>
    <t>the commans Peter</t>
  </si>
  <si>
    <t>Surge Ge Saint Join</t>
  </si>
  <si>
    <t>ee pee SEE ie ~</t>
  </si>
  <si>
    <t>et ge |</t>
  </si>
  <si>
    <t>Ea ee es</t>
  </si>
  <si>
    <t>Sa = sen Sse ENE</t>
  </si>
  <si>
    <t>CS SS | eee</t>
  </si>
  <si>
    <t>ay eae HES eae</t>
  </si>
  <si>
    <t>eet co =e</t>
  </si>
  <si>
    <t>ort =e</t>
  </si>
  <si>
    <t>al pe</t>
  </si>
  <si>
    <t>ee are oS</t>
  </si>
  <si>
    <t>Jee (ae</t>
  </si>
  <si>
    <t>eh - oN</t>
  </si>
  <si>
    <t>SW Ge</t>
  </si>
  <si>
    <t>ae ue</t>
  </si>
  <si>
    <t>NPY</t>
  </si>
  <si>
    <t>re.</t>
  </si>
  <si>
    <t>VES Aa. Ca</t>
  </si>
  <si>
    <t>Rie S</t>
  </si>
  <si>
    <t>et ive nee (ani ee pee eS bs</t>
  </si>
  <si>
    <t>Sa ia</t>
  </si>
  <si>
    <t>ASS a2 = A</t>
  </si>
  <si>
    <t>——","; cS</t>
  </si>
  <si>
    <t>ASS a2 = A",304,True,False,2025-10-25 00:14:30,2.0_enhanced</t>
  </si>
  <si>
    <t>IMG_2078.PNG,custody_screenshots\Photos-1-001 (2)\IMG_2078.PNG,Craig,Unknown,"mS</t>
  </si>
  <si>
    <t>post</t>
  </si>
  <si>
    <t>Tk</t>
  </si>
  <si>
    <t>(GY ws</t>
  </si>
  <si>
    <t>Our wiS had © outtcloor praciics last</t>
  </si>
  <si>
    <t>Et the Commons © Peter Weelge Saint Join</t>
  </si>
  <si>
    <t>PRN :</t>
  </si>
  <si>
    <t>Ae)</t>
  </si>
  <si>
    <t>J &amp;</t>
  </si>
  <si>
    <t>FE coal</t>
  </si>
  <si>
    <t>2 eee ee ae</t>
  </si>
  <si>
    <t>VW ee 7</t>
  </si>
  <si>
    <t>oe i</t>
  </si>
  <si>
    <t>WS ele</t>
  </si>
  <si>
    <t>Neale aS aT 5</t>
  </si>
  <si>
    <t>A eee</t>
  </si>
  <si>
    <t>es SEE ©</t>
  </si>
  <si>
    <t>eos EN</t>
  </si>
  <si>
    <t>oo ae NE Pa pe</t>
  </si>
  <si>
    <t>AE we Ae ee</t>
  </si>
  <si>
    <t>ee We -</t>
  </si>
  <si>
    <t>FF</t>
  </si>
  <si>
    <t>(ese</t>
  </si>
  <si>
    <t>(Le Ee</t>
  </si>
  <si>
    <t>Wigs oe</t>
  </si>
  <si>
    <t>5 Sats ES See es</t>
  </si>
  <si>
    <t>3 See ee Gy</t>
  </si>
  <si>
    <t>Sor — LE OSS eet ETE TELE","post</t>
  </si>
  <si>
    <t>Sor — LE OSS eet ETE TELE",290,True,False,2025-10-25 00:14:30,2.0_enhanced</t>
  </si>
  <si>
    <t>IMG_2080.PNG,custody_screenshots\Photos-1-001 (2)\IMG_2080.PNG,Craig,Unknown,"~~.</t>
  </si>
  <si>
    <t>era</t>
  </si>
  <si>
    <t>¥ gee Tar re ZA aT, “4</t>
  </si>
  <si>
    <t>of.</t>
  </si>
  <si>
    <t>teed -</t>
  </si>
  <si>
    <t>ee ons</t>
  </si>
  <si>
    <t>eos Le \</t>
  </si>
  <si>
    <t>A eV |</t>
  </si>
  <si>
    <t>4 4 | i</t>
  </si>
  <si>
    <t>™~ . |</t>
  </si>
  <si>
    <t>OF,</t>
  </si>
  <si>
    <t>1)</t>
  </si>
  <si>
    <t>a. NZ _©","pwr</t>
  </si>
  <si>
    <t>a. NZ _©",85,True,False,2025-10-25 00:14:30,2.0_enhanced</t>
  </si>
  <si>
    <t>IMG_2083(1).PNG,custody_screenshots\Photos-1-001 (2)\IMG_2083(1).PNG,Craig,Unknown,"roqt ;O ;</t>
  </si>
  <si>
    <t>(ie a</t>
  </si>
  <si>
    <t>Y AG iy</t>
  </si>
  <si>
    <t>yt re</t>
  </si>
  <si>
    <t>. 1200 oe, x.</t>
  </si>
  <si>
    <t>abe 443; . # t .</t>
  </si>
  <si>
    <t>eZ, RX DY</t>
  </si>
  <si>
    <t>ia : Shoes vee</t>
  </si>
  <si>
    <t>OM</t>
  </si>
  <si>
    <t>: 3 t</t>
  </si>
  <si>
    <t>ie ¢ 4' up a, tA ‘</t>
  </si>
  <si>
    <t>“ dy 49</t>
  </si>
  <si>
    <t>“Qo Woe Be} od</t>
  </si>
  <si>
    <t>grat</t>
  </si>
  <si>
    <t>0 MM te 8</t>
  </si>
  <si>
    <t>a i 4</t>
  </si>
  <si>
    <t>0 pays 4.</t>
  </si>
  <si>
    <t>ay CO 4</t>
  </si>
  <si>
    <t>5 W</t>
  </si>
  <si>
    <t>&amp; any","roqt ;O ;</t>
  </si>
  <si>
    <t>&amp; any",182,True,False,2025-10-25 00:14:30,2.0_enhanced</t>
  </si>
  <si>
    <t>IMG_2083.PNG,custody_screenshots\Photos-1-001 (2)\IMG_2083.PNG,Craig,Unknown,"i fie</t>
  </si>
  <si>
    <t>\ eo</t>
  </si>
  <si>
    <t>4 ,</t>
  </si>
  <si>
    <t>Var oe</t>
  </si>
  <si>
    <t>° 19 on he:</t>
  </si>
  <si>
    <t>. in) bh 9. =</t>
  </si>
  <si>
    <t>° 3</t>
  </si>
  <si>
    <t>EG \ |</t>
  </si>
  <si>
    <t>ah / P</t>
  </si>
  <si>
    <t>NY &lt;</t>
  </si>
  <si>
    <t>| Mey “4 10%,</t>
  </si>
  <si>
    <t>ro</t>
  </si>
  <si>
    <t>F ae PC Y-</t>
  </si>
  <si>
    <t>j |; A ita</t>
  </si>
  <si>
    <t>py</t>
  </si>
  <si>
    <t>~ any af</t>
  </si>
  <si>
    <t>J aa ow ’</t>
  </si>
  <si>
    <t>fan JE See j ft</t>
  </si>
  <si>
    <t>we wt AN, ne</t>
  </si>
  <si>
    <t>wad * j doe aad</t>
  </si>
  <si>
    <t>, ~ My ao ar at</t>
  </si>
  <si>
    <t>’ . 9 4 ah ie cre</t>
  </si>
  <si>
    <t>%, ° 4 ha a</t>
  </si>
  <si>
    <t>. to tf &amp; nm A</t>
  </si>
  <si>
    <t>40 om 9. 60</t>
  </si>
  <si>
    <t>o th</t>
  </si>
  <si>
    <t>&amp;","i fie</t>
  </si>
  <si>
    <t>o th",256,True,False,2025-10-25 00:14:30,2.0_enhanced</t>
  </si>
  <si>
    <t>IMG_2084(1).PNG,custody_screenshots\Photos-1-001 (2)\IMG_2084(1).PNG,Craig,Unknown,"°</t>
  </si>
  <si>
    <t>uf /</t>
  </si>
  <si>
    <t>BREN</t>
  </si>
  <si>
    <t>ON ane .</t>
  </si>
  <si>
    <t>al. Ne</t>
  </si>
  <si>
    <t>; | eee SS</t>
  </si>
  <si>
    <t>et WINS an “4</t>
  </si>
  <si>
    <t>} at oO ain oe | a</t>
  </si>
  <si>
    <t>NS \\\ EN EOS</t>
  </si>
  <si>
    <t>NS \ Seat</t>
  </si>
  <si>
    <t>at eee anes Wa ee</t>
  </si>
  <si>
    <t>3 &lt; _ NINERS RSS</t>
  </si>
  <si>
    <t>ef 4</t>
  </si>
  <si>
    <t>(ae \ LOSS</t>
  </si>
  <si>
    <t>q","uf /</t>
  </si>
  <si>
    <t>(ae \ LOSS",173,True,False,2025-10-25 00:14:30,2.0_enhanced</t>
  </si>
  <si>
    <t>IMG_2084.PNG,custody_screenshots\Photos-1-001 (2)\IMG_2084.PNG,Craig,Unknown,"j an</t>
  </si>
  <si>
    <t>aa ""+</t>
  </si>
  <si>
    <t>ans SORTS OSS mas mr rt</t>
  </si>
  <si>
    <t>ck: 1</t>
  </si>
  <si>
    <t>, A ott Sen</t>
  </si>
  <si>
    <t>fi se &gt; \ Ge Wore FS</t>
  </si>
  <si>
    <t>Ae | oy cel</t>
  </si>
  <si>
    <t>solar ff ar \: Se</t>
  </si>
  <si>
    <t>! be fo ge an</t>
  </si>
  <si>
    <t>Cae | SN SRE iy</t>
  </si>
  <si>
    <t>DS LEZ ree</t>
  </si>
  <si>
    <t>ee eI We</t>
  </si>
  <si>
    <t>\ LENS</t>
  </si>
  <si>
    <t>Hf! eke SiG)</t>
  </si>
  <si>
    <t>ERE J","j an</t>
  </si>
  <si>
    <t>ERE J",190,True,False,2025-10-25 00:14:30,2.0_enhanced</t>
  </si>
  <si>
    <t>IMG_2085.PNG,custody_screenshots\Photos-1-001 (2)\IMG_2085.PNG,Craig,Unknown,"\ wy Se — PRS | nt 3 0 0 i 7767 07 7 ° | |</t>
  </si>
  <si>
    <t>a a 0 oy 0 a a : =</t>
  </si>
  <si>
    <t>BAY of 79 SSS iS)</t>
  </si>
  <si>
    <t>[7 ZE BONES YRS SSS</t>
  </si>
  <si>
    <t>SAW oe SSRN RSS</t>
  </si>
  <si>
    <t>RSIS</t>
  </si>
  <si>
    <t>pon BRA SEAS KRESS SEES ONS</t>
  </si>
  <si>
    <t>ASE SSS","\ wy Se — PRS | nt 3 0 0 i 7767 07 7 ° | |</t>
  </si>
  <si>
    <t>ASE SSS",156,True,False,2025-10-25 00:14:30,2.0_enhanced</t>
  </si>
  <si>
    <t>IMG_2086(1).PNG,custody_screenshots\Photos-1-001 (2)\IMG_2086(1).PNG,Craig,Unknown,"Bell oof}</t>
  </si>
  <si>
    <t>| ODD</t>
  </si>
  <si>
    <t>i Trouble With A Heartbreak</t>
  </si>
  <si>
    <t>Pe Jason Aldean</t>
  </si>
  <si>
    <t>002 ee) iy 324</t>
  </si>
  <si>
    <t>&lt;x ([{j| co ss","Bell oof}</t>
  </si>
  <si>
    <t>&lt;x ([{j| co ss",89,True,False,2025-10-25 00:14:30,2.0_enhanced</t>
  </si>
  <si>
    <t>IMG_2086.PNG,custody_screenshots\Photos-1-001 (2)\IMG_2086.PNG,Craig,Unknown,"=</t>
  </si>
  <si>
    <t>ais Trouble With A</t>
  </si>
  <si>
    <t>Jason Aldean</t>
  </si>
  <si>
    <t>002 km) STA</t>
  </si>
  <si>
    <t>w HK [J &amp;</t>
  </si>
  <si>
    <t>G","ais Trouble With A</t>
  </si>
  <si>
    <t>w HK [J &amp;",53,True,False,2025-10-25 00:14:30,2.0_enhanced</t>
  </si>
  <si>
    <t>IMG_2092(1).PNG,custody_screenshots\Photos-1-001 (2)\IMG_2092(1).PNG,Craig,Unknown,"a</t>
  </si>
  <si>
    <t>Bate epee A</t>
  </si>
  <si>
    <t>never</t>
  </si>
  <si>
    <t>‘You.</t>
  </si>
  <si>
    <t>AD (©) AN</t>
  </si>
  <si>
    <t>ge aR ce the Heart:</t>
  </si>
  <si>
    <t>ove a</t>
  </si>
  <si>
    <t>CEE</t>
  </si>
  <si>
    <t>RE SR RN Ye</t>
  </si>
  <si>
    <t>. ay ith Ree es os ee a ep</t>
  </si>
  <si>
    <t>v dio OR</t>
  </si>
  <si>
    <t>a Ae SS","Bate epee A</t>
  </si>
  <si>
    <t>a Ae SS",119,True,False,2025-10-25 00:14:30,2.0_enhanced</t>
  </si>
  <si>
    <t>IMG_2092.PNG,custody_screenshots\Photos-1-001 (2)\IMG_2092.PNG,Craig,Unknown,"BP a | 0 Rey, “BY.</t>
  </si>
  <si>
    <t>MSS . = 7</t>
  </si>
  <si>
    <t>SS AR</t>
  </si>
  <si>
    <t>Se \ A</t>
  </si>
  <si>
    <t>lh ~ 8</t>
  </si>
  <si>
    <t>NSS TN © \</t>
  </si>
  <si>
    <t>yA = ;</t>
  </si>
  <si>
    <t>VS: ' o fj}</t>
  </si>
  <si>
    <t>Zee Loar Ae</t>
  </si>
  <si>
    <t>EE NTR</t>
  </si>
  <si>
    <t>A aan TA ha sy,</t>
  </si>
  <si>
    <t>—,","BP a | 0 Rey, “BY.</t>
  </si>
  <si>
    <t>A aan TA ha sy,",113,True,False,2025-10-25 00:14:30,2.0_enhanced</t>
  </si>
  <si>
    <t>IMG_2107(1).PNG,custody_screenshots\Photos-1-001 (2)\IMG_2107(1).PNG,Craig,Unknown,"oll) Gasp</t>
  </si>
  <si>
    <t>@ ve been tenfale with</t>
  </si>
  <si>
    <t>pliotes the last Gen&gt; $ roats /b</t>
  </si>
  <si>
    <t>it's 850 or</t>
  </si>
  <si>
    <t>HA</t>
  </si>
  <si>
    <t>° | Def a place theyre sending me</t>
  </si>
  <si>
    <t>to be unelived!</t>
  </si>
  <si>
    <t>Both routes are some clase tio</t>
  </si>
  <si>
    <t>Troy's rooting grave</t>
  </si>
  <si>
    <t>think it's route S445</t>
  </si>
  <si>
    <t>Definitely, | texted] Emma we</t>
  </si>
  <si>
    <t>were working [oy her Dol,</t>
  </si>
  <si>
    <t>Read)</t>
  </si>
  <si>
    <t>(+) Q","oll) Gasp</t>
  </si>
  <si>
    <t>(+) Q",263,True,False,2025-10-25 00:14:30,2.0_enhanced</t>
  </si>
  <si>
    <t>IMG_2107.PNG,custody_screenshots\Photos-1-001 (2)\IMG_2107.PNG,Craig,Unknown,"ve bean with gating</t>
  </si>
  <si>
    <t>@ ehuer photos the lst 8 roots</t>
  </si>
  <si>
    <t>Tacky</t>
  </si>
  <si>
    <t>it's 850 or B55</t>
  </si>
  <si>
    <t>HA’</t>
  </si>
  <si>
    <t>° | Defa place theyre sending me</t>
  </si>
  <si>
    <t>to be</t>
  </si>
  <si>
    <t>Troy's rooting grave sities</t>
  </si>
  <si>
    <t>(think fits route S45</t>
  </si>
  <si>
    <t>Definitely, | tested] Emma we</t>
  </si>
  <si>
    <t>were working [oy her titienel Dol,</t>
  </si>
  <si>
    <t>(+) Q","ve bean with gating</t>
  </si>
  <si>
    <t>(+) Q",267,True,False,2025-10-25 00:14:30,2.0_enhanced</t>
  </si>
  <si>
    <t>IMG_2108.PNG,custody_screenshots\Photos-1-001 (2)\IMG_2108.PNG,Craig,Unknown,"aS OD</t>
  </si>
  <si>
    <t>IMG_2109.PNG,custody_screenshots\Photos-1-001 (2)\IMG_2109.PNG,Craig,Unknown,"F</t>
  </si>
  <si>
    <t>IMG_2110.PNG,custody_screenshots\Photos-1-001 (2)\IMG_2110.PNG,Craig,Unknown,"AC</t>
  </si>
  <si>
    <t>IMG_2113.PNG,custody_screenshots\Photos-1-001 (2)\IMG_2113.PNG,Craig,Unknown,"FOREMAN COMMANDMENTS</t>
  </si>
  <si>
    <t>1. Speak clearly. No riddles, no</t>
  </si>
  <si>
    <t>mumbling.</t>
  </si>
  <si>
    <t>2. Show up. First on site, last off</t>
  </si>
  <si>
    <t>roof,</t>
  </si>
  <si>
    <t>3. Delegate, then back off. Trust your</t>
  </si>
  <si>
    <t>crew.</t>
  </si>
  <si>
    <t>4. Be tough, but human. Empathy earns</t>
  </si>
  <si>
    <t>loyalty.</t>
  </si>
  <si>
    <t>5. Kill drama fast. Settle it, move on.</t>
  </si>
  <si>
    <t>6. Praise loudly. Even a cold Gatorade</t>
  </si>
  <si>
    <t>counts.</t>
  </si>
  <si>
    <t>7. Plan like a general. Weather, tools,</t>
  </si>
  <si>
    <t>8. Adapt. Rain? Quitter? Pivot and carry</t>
  </si>
  <si>
    <t>on.</t>
  </si>
  <si>
    <t>9. Teach the trade. Grow leaders, not</t>
  </si>
  <si>
    <t>labourers.</t>
  </si>
  <si>
    <t>10. Walk the talk. No shortcuts, no</t>
  </si>
  <si>
    <t>excuses.</t>
  </si>
  <si>
    <t>,FOREMAN COMMANDMENTS</t>
  </si>
  <si>
    <t>excuses.",469,True,False,2025-10-25 00:14:30,2.0_enhanced</t>
  </si>
  <si>
    <t>IMG_2114.PNG,custody_screenshots\Photos-1-001 (2)\IMG_2114.PNG,Craig,Unknown,"FOREMAN COMMANDMENTS</t>
  </si>
  <si>
    <t>10. Walk the talk. No shortcuts, n</t>
  </si>
  <si>
    <t>Insulation &amp; Roof*</t>
  </si>
  <si>
    <t>Insulation &amp; Roof*",497,True,False,2025-10-25 00:14:30,2.0_enhanced</t>
  </si>
  <si>
    <t>IMG_2117.PNG,custody_screenshots\Photos-1-001 (2)\IMG_2117.PNG,Craig,Unknown,"12:2 01</t>
  </si>
  <si>
    <t>(&lt;) @uisnemais</t>
  </si>
  <si>
    <t>v)</t>
  </si>
  <si>
    <t>&gt; =P</t>
  </si>
  <si>
    <t>Tree aL! Wed ~</t>
  </si>
  <si>
    <t>nad eke ae \ Fee</t>
  </si>
  <si>
    <t>as YS 7</t>
  </si>
  <si>
    <t>DN . \</t>
  </si>
  <si>
    <t>Moe ae ae</t>
  </si>
  <si>
    <t>EE PA aunawiek A</t>
  </si>
  <si>
    <t>» P aan</t>
  </si>
  <si>
    <t>ORO</t>
  </si>
  <si>
    <t>al YS é OF</t>
  </si>
  <si>
    <t>. ows?! ial</t>
  </si>
  <si>
    <t>om OF SAINT JOHN</t>
  </si>
  <si>
    <t>\ OI</t>
  </si>
  <si>
    <t>hy ;</t>
  </si>
  <si>
    <t>J peTWEEN: EMMA RYAN</t>
  </si>
  <si>
    <t>erate scHULZ</t>
  </si>
  <si>
    <t>eure fe,</t>
  </si>
  <si>
    <t>4 a P</t>
  </si>
  <si>
    <t>ae INTERIM ORDER ON CONSENT # on</t>
  </si>
  <si>
    <t>WHEREAS the parties are the parents of Harper June Elizabeth Ryan (DOB a</t>
  </si>
  <si>
    <t>a] November 12, 2024}; bob</t>
  </si>
  <si>
    <t>Pees? ""pe</t>
  </si>
  <si>
    <t>WHEREAS on December 16, 2024, Ms. Ryan filed an Applicati</t>
  </si>
  <si>
    <t>a an Affidavit in Support of Claim for Parenting Order (Comm BIB) and</t>
  </si>
  <si>
    <t>affidavit seeking an order for child support, decision making and parenting time; es</t>
  </si>
  <si>
    <t>WHEREAS Mr: Schulz has not yet filed an Answer (Form . a</t>
  </si>
  <si>
    <t>ee: Be</t>
  </si>
  <si>
    <t>WHEREAS the pursuant to an Amended Interim Ord</t>
  </si>
  <si>
    <t>Feb: 41, 202: mend ler of Master Moore dated EES,</t>
  </si>
  <si>
    <t>} WHEREAS the parties appeared, without counsel, for a Case Conference on aa</t>
  </si>
  <si>
    <t>March 24, 2025 anc indicated that things were going well and they agreed on te</t>
  </si>
  <si>
    <t>plan for the next six months; ; Ds</t>
  </si>
  <si>
    <t>WHEREAS Mr. Schulz advised that he is starting a new job Ms. Ryan said she is</t>
  </si>
  <si>
    <t>not currently pursuing child support,</t>
  </si>
  <si>
    <t>WHEREAS the Case Management Master suggested the parties discuss</t>
  </si>
  <si>
    <t>alternatives to child support such as a savings account or an RESP set up to %</t>
  </si>
  <si>
    <t>benefit the child;</t>
  </si>
  <si>
    <t>ITIS HEREBY AGREED TO AND ORDERED AS FOLLOWS:</t>
  </si>
  <si>
    <t>Ryan (DOB November 12, 2024), subject fo review at the next Case</t>
  </si>
  <si>
    <t>Conference.</t>
  </si>
  <si>
    <t>| 2. Ms. Ryan will have interim primary care of Harper dune Elizabeth</t>
  </si>
  <si>
    <t>(DOB November 12, 2024) and Mr. Schulz will have interim parent</t>
  </si>
  <si>
    <t>se every Sunday 8am-4pm and all other times as agreed upon by the parties.</t>
  </si>
  <si>
    <t>as ae &gt;</t>
  </si>
  <si>
    <t>™“ 3. There is no longer any requirement that Mr. Schulz's parenting time</t>
  </si>
  <si>
    <t>ton) Been Fas = a fsa &amp;</t>
  </si>
  <si>
    <t>BE a = —</t>
  </si>
  <si>
    <t>EATS We) ald Con hens</t>
  </si>
  <si>
    <t>2 ai el Af (feel 2 pes Brees</t>
  </si>
  <si>
    <t>Belay Be 4 Bees</t>
  </si>
  <si>
    <t>IMG_2118.PNG,custody_screenshots\Photos-1-001 (2)\IMG_2118.PNG,Craig,Ryan,"122 OL</t>
  </si>
  <si>
    <t>eric) Seay (200)</t>
  </si>
  <si>
    <t>g soon a possible Mr. Schulz will file with the court and provide to Ms.</t>
  </si>
  <si>
    <t>Ryan his:</t>
  </si>
  <si>
    <t>(Form 81C); .</t>
  </si>
  <si>
    <t>@ Araavt a Support x Claim for Parenting, Order (Form 818);</t>
  </si>
  <si>
    <t>(c) Any other affidavit evidence on which he intends fo rely;</t>
  </si>
  <si>
    <t>(d) Fully completed Financial ‘Statement (Form 72s,</t>
  </si>
  <si>
    <t>(O] 2021, 2022 and 2023 Income Tax Retums am Notices of Assessment,</t>
  </si>
  <si>
    <t>« Proof of all income from all sources in 2024;</t>
  </si>
  <si>
    <t>@ Proof of income to date in 2025. i</t>
  </si>
  <si>
    <t>ately 6 months. *</t>
  </si>
  <si>
    <t>elect</t>
  </si>
  <si>
    <t>5. This matter will return for a Case Conference in approxim: 6 u</t>
  </si>
  <si>
    <t>The ont wn 2 Oe eer tare</t>
  </si>
  <si>
    <t>child support ‘and determine the matter can Be resolved by @</t>
  </si>
  <si>
    <t>sehedule and</t>
  </si>
  <si>
    <t>final consent order.</t>
  </si>
  <si>
    <t>allure to file his Answer (Form</t>
  </si>
  <si>
    <t>hereby put on notice that fi</t>
  </si>
  <si>
    <t>fthout further notice to him and.</t>
  </si>
  <si>
    <t>6. Mf. Schulz is</t>
  </si>
  <si>
    <t>Bt C} may result in the matter proceeding wil</t>
  </si>
  <si>
    <t>in the matter proceeding as uncontested.</t>
  </si>
  <si>
    <t>DATED at Saint John, New Brunswick this gh, day of April, 2025.</t>
  </si>
  <si>
    <t>Court of King's Bench of New Brunswick</t>
  </si>
  <si>
    <t>, Family Division</t>
  </si>
  <si>
    <t>_dudicial District of Saint John</t>
  </si>
  <si>
    <t>,122 OL</t>
  </si>
  <si>
    <t>ele",1052,True,True,2025-10-25 00:14:30,2.0_enhanced</t>
  </si>
  <si>
    <t>IMG_2119.PNG,custody_screenshots\Photos-1-001 (2)\IMG_2119.PNG,Craig,Unknown,"YOUR</t>
  </si>
  <si>
    <t>IMG_2126(1).PNG,custody_screenshots\Photos-1-001 (2)\IMG_2126(1).PNG,Craig,Unknown,"SZ is ~</t>
  </si>
  <si>
    <t>, NT</t>
  </si>
  <si>
    <t>| | -</t>
  </si>
  <si>
    <t>Qe = =</t>
  </si>
  <si>
    <t>‘\</t>
  </si>
  <si>
    <t>ore Wee LF</t>
  </si>
  <si>
    <t>yy","SZ is ~</t>
  </si>
  <si>
    <t>ore Wee LF",34,True,False,2025-10-25 00:14:30,2.0_enhanced</t>
  </si>
  <si>
    <t>IMG_2126.PNG,custody_screenshots\Photos-1-001 (2)\IMG_2126.PNG,Craig,Unknown,"Oo</t>
  </si>
  <si>
    <t>4 &gt; |</t>
  </si>
  <si>
    <t>Nie /; a","4 &gt; |</t>
  </si>
  <si>
    <t>Nie /; a",14,True,False,2025-10-25 00:14:30,2.0_enhanced</t>
  </si>
  <si>
    <t>IMG_2127.PNG,custody_screenshots\Photos-1-001 (2)\IMG_2127.PNG,Craig,Unknown,"LJ</t>
  </si>
  <si>
    <t>Pridkeyy, Mew 16</t>
  </si>
  <si>
    <t>ts</t>
  </si>
  <si>
    <t>B) onset</t>
  </si>
  <si>
    <t>, a}</t>
  </si>
  <si>
    <t>,Pridkeyy, Mew 16</t>
  </si>
  <si>
    <t>, a}",30,True,False,2025-10-25 00:14:30,2.0_enhanced</t>
  </si>
  <si>
    <t>IMG_2128(1).PNG,custody_screenshots\Photos-1-001 (2)\IMG_2128(1).PNG,Craig,Unknown,"2:04 atl 3G GS)</t>
  </si>
  <si>
    <t>76124995169__E45E4DCC-2...© Done</t>
  </si>
  <si>
    <t>are 6 jas wo</t>
  </si>
  <si>
    <t>A EEL by</t>
  </si>
  <si>
    <t>| aa</t>
  </si>
  <si>
    <t>Sino )","76124995169__E45E4DCC-2...© Done</t>
  </si>
  <si>
    <t>Sino )",73,True,False,2025-10-25 00:14:30,2.0_enhanced</t>
  </si>
  <si>
    <t>IMG_2128.PNG,custody_screenshots\Photos-1-001 (2)\IMG_2128.PNG,Craig,Unknown,"2:04 wil 36 GED)</t>
  </si>
  <si>
    <t>76124995169__ E45E4DCC-2... © Done</t>
  </si>
  <si>
    <t>’Useof this card issubject.to,the agreements and tegulations which govern iis Use</t>
  </si>
  <si>
    <t>Se aa eat hero Cos Used Ca Ve asa</t>
  </si>
  <si>
    <t>Erne CIRC loga is a trademark of CIBC!</t>
  </si>
  <si>
    <t>2 MAG SOGO DEVE</t>
  </si>
  <si>
    <t>,76124995169__ E45E4DCC-2... © Done</t>
  </si>
  <si>
    <t>2 MAG SOGO DEVE",205,True,False,2025-10-25 00:14:30,2.0_enhanced</t>
  </si>
  <si>
    <t>IMG_2130.PNG,custody_screenshots\Photos-1-001 (2)\IMG_2130.PNG,Craig,Unknown,"6:58 onl. &gt; G25)</t>
  </si>
  <si>
    <t>x Q «</t>
  </si>
  <si>
    <t>Small Lot for Salle - Hillgrove,</t>
  </si>
  <si>
    <t>SOI OO,</t>
  </si>
  <si>
    <t>TOO’ x 184"" = 0.8 acres 6 mihuies from Mein Sirect,</t>
  </si>
  <si>
    <t>Petiicodiae, on Route S80 ih sural Fillerove.</t>
  </si>
  <si>
    <t>Beeutiiul countryside— the let overlooks fitelels end)</t>
  </si>
  <si>
    <t>VORESL.</t>
  </si>
  <si>
    <t>Vary private end quiet,</t>
  </si>
  <si>
    <t>Descled acess clreadly in place.</t>
  </si>
  <si>
    <t>paste thease coordinates ih Google tar</t>
  </si>
  <si>
    <t>tiie lowations 48.927200, -G8.227248</t>
  </si>
  <si>
    <t>Tne (et is on the Comhil sido of chic number 3408</t>
  </si>
  <si>
    <t>OC t Visw saved</t>
  </si>
  <si>
    <t>,x Q «</t>
  </si>
  <si>
    <t>OC t Visw saved",492,True,False,2025-10-25 00:14:30,2.0_enhanced</t>
  </si>
  <si>
    <t>IMG_2131.PNG,custody_screenshots\Photos-1-001 (2)\IMG_2131.PNG,Craig,Unknown,"7:08 wat) LTE GE)</t>
  </si>
  <si>
    <t>Pauls_Roofing_Invoice_1127_... © Done</t>
  </si>
  <si>
    <t>GED 10f 1</t>
  </si>
  <si>
    <t>NON</t>
  </si>
  <si>
    <t>ROOFING —4</t>
  </si>
  <si>
    <t>Quispamsis, NB E2G 242</t>
  </si>
  <si>
    <t>Invoice #: 1127 Date: May 12, 2025</t>
  </si>
  <si>
    <t>Client Name: Roy Swazey Job Address: 18 Byron St.</t>
  </si>
  <si>
    <t>Metal roofing installation completed at 18 Byron St. Includes all labour and materials.</t>
  </si>
  <si>
    <t>Metal Installation $3,000.00</t>
  </si>
  <si>
    <t>(4 Open in PitchGauge @) EY Q</t>
  </si>
  <si>
    <t>,Pauls_Roofing_Invoice_1127_... © Done</t>
  </si>
  <si>
    <t>(4 Open in PitchGauge @) EY Q",496,True,False,2025-10-25 00:14:30,2.0_enhanced</t>
  </si>
  <si>
    <t>IMG_2132.PNG,custody_screenshots\Photos-1-001 (2)\IMG_2132.PNG,Craig,Unknown,"Bell] oll = (26)</t>
  </si>
  <si>
    <t>ricky, May 16</t>
  </si>
  <si>
    <t>Ore</t>
  </si>
  <si>
    <t>Cheha) News</t>
  </si>
  <si>
    <t>G Men charged with 1et-clagres</t>
  </si>
  <si>
    <t>murder ih brezen daylight</t>
  </si>
  <si>
    <t>ghosting in uptown Saint Jain</t>
  </si>
  <si>
    <t>NSS Manpecsse Netbad wRAe. Amago</t>
  </si>
  <si>
    <t>Lastecll Gar COMO your. Ciemage |</t>
  </si>
  <si>
    <t>,Bell] oll = (26)</t>
  </si>
  <si>
    <t>a \",204,True,False,2025-10-25 00:14:30,2.0_enhanced</t>
  </si>
  <si>
    <t>IMG_2138.PNG,custody_screenshots\Photos-1-001 (2)\IMG_2138.PNG,Craig,Unknown,"yg , 4</t>
  </si>
  <si>
    <t>“ a j ee</t>
  </si>
  <si>
    <t>ar . eo</t>
  </si>
  <si>
    <t>a Tt Poe ve.</t>
  </si>
  <si>
    <t>Na ;</t>
  </si>
  <si>
    <t>oF : . 14</t>
  </si>
  <si>
    <t>@ a aa</t>
  </si>
  <si>
    <t>GPE</t>
  </si>
  <si>
    <t>es a) y YR ae</t>
  </si>
  <si>
    <t>\ er Ha \\\</t>
  </si>
  <si>
    <t>BE \</t>
  </si>
  <si>
    <t>\N \ 1 a 4 ty Pay:</t>
  </si>
  <si>
    <t>\ Ww</t>
  </si>
  <si>
    <t>a } qa</t>
  </si>
  <si>
    <t>vs NS; eee</t>
  </si>
  <si>
    <t>Ser</t>
  </si>
  <si>
    <t>. : Be PB","yg , 4</t>
  </si>
  <si>
    <t>. : Be PB",149,True,False,2025-10-25 00:14:30,2.0_enhanced</t>
  </si>
  <si>
    <t>IMG_2139.PNG,custody_screenshots\Photos-1-001 (2)\IMG_2139.PNG,Craig,Unknown,"ry i</t>
  </si>
  <si>
    <t>aha eS 7 a we a Ye on $</t>
  </si>
  <si>
    <t>et : ra od</t>
  </si>
  <si>
    <t>* .</t>
  </si>
  <si>
    <t>ae: wat hago” ASD 5 . .</t>
  </si>
  <si>
    <t>a Pare +</t>
  </si>
  <si>
    <t>ENG</t>
  </si>
  <si>
    <t>LA os ot 5 acy) a</t>
  </si>
  <si>
    <t>Bere ZO AL</t>
  </si>
  <si>
    <t>Me 4 ve</t>
  </si>
  <si>
    <t>na Wee,</t>
  </si>
  <si>
    <t>ten a U4 ae</t>
  </si>
  <si>
    <t>wee ut eon MEN RO,</t>
  </si>
  <si>
    <t>OR AOR</t>
  </si>
  <si>
    <t>a Sh 5 5</t>
  </si>
  <si>
    <t>(fst ‘, ONTO OS 24</t>
  </si>
  <si>
    <t>: wo ¥ te Ws ha</t>
  </si>
  <si>
    <t>EU</t>
  </si>
  <si>
    <t>he Ws","ry i</t>
  </si>
  <si>
    <t>he Ws",213,True,False,2025-10-25 00:14:30,2.0_enhanced</t>
  </si>
  <si>
    <t>IMG_2141.PNG,custody_screenshots\Photos-1-001 (2)\IMG_2141.PNG,Craig,Unknown,"e&gt; } (204</t>
  </si>
  <si>
    <t>tv arterial 111</t>
  </si>
  <si>
    <t>6 Comments</t>
  </si>
  <si>
    <t>‘hm Qeumum @emad ©} Guo</t>
  </si>
  <si>
    <t>,e&gt; } (204</t>
  </si>
  <si>
    <t>‘hm Qeumum @emad ©} Guo",60,True,False,2025-10-25 00:14:30,2.0_enhanced</t>
  </si>
  <si>
    <t>IMG_2142.PNG,custody_screenshots\Photos-1-001 (2)\IMG_2142.PNG,Craig,Unknown,"a ©8 o00</t>
  </si>
  <si>
    <t>11:40pm","a ©8 o00</t>
  </si>
  <si>
    <t>141",12,True,False,2025-10-25 00:14:30,2.0_enhanced</t>
  </si>
  <si>
    <t>IMG_2143.PNG,custody_screenshots\Photos-1-001 (2)\IMG_2143.PNG,Craig,Unknown,"tn Premch Village on tthe ententel etter just having</t>
  </si>
  <si>
    <t>one where Franch Vilage Road ansets Stock farm</t>
  </si>
  <si>
    <t>@© Dave Ree + B</t>
  </si>
  <si>
    <t>,tn Premch Village on tthe ententel etter just having</t>
  </si>
  <si>
    <t>@© Dave Ree + B",115,True,False,2025-10-25 00:14:30,2.0_enhanced</t>
  </si>
  <si>
    <t>IMG_2144.PNG,custody_screenshots\Photos-1-001 (2)\IMG_2144.PNG,Craig,Unknown,"Roadblock on et alport</t>
  </si>
  <si>
    <t>a hte cook 28 © comments</t>
  </si>
  <si>
    <t>o00</t>
  </si>
  <si>
    <t>Dp °</t>
  </si>
  <si>
    <t>Cop stop intiront of True Iie</t>
  </si>
  <si>
    <t>Ghureh on Vincent</t>
  </si>
  <si>
    <t>,Roadblock on et alport</t>
  </si>
  <si>
    <t>Ghureh on Vincent",104,True,False,2025-10-25 00:14:30,2.0_enhanced</t>
  </si>
  <si>
    <t>IMG_2145.PNG,custody_screenshots\Photos-1-001 (2)\IMG_2145.PNG,Craig,Unknown,"&amp;&gt; S oA</t>
  </si>
  <si>
    <t>essen vg and</t>
  </si>
  <si>
    <t>COW © comments</t>
  </si>
  <si>
    <t>dite Oem»: QAeaw A Gur</t>
  </si>
  <si>
    <t>,&amp;&gt; S oA</t>
  </si>
  <si>
    <t>dite Oem»: QAeaw A Gur",58,True,False,2025-10-25 00:14:30,2.0_enhanced</t>
  </si>
  <si>
    <t>IMG_2146.PNG,custody_screenshots\Photos-1-001 (2)\IMG_2146.PNG,Craig,Unknown,"(2) totem Read En 000</t>
  </si>
  <si>
    <t>Road French village</t>
  </si>
  <si>
    <t>road kallars hill</t>
  </si>
  <si>
    <t>(09","(2) totem Read En 000</t>
  </si>
  <si>
    <t>(09",63,True,False,2025-10-25 00:14:30,2.0_enhanced</t>
  </si>
  <si>
    <t>IMG_2147(1).PNG,custody_screenshots\Photos-1-001 (2)\IMG_2147(1).PNG,Craig,Unknown,"1 PN A ETS GOlIORS Q MGIC = &amp; RAPER S G3)</t>
  </si>
  <si>
    <t>Caneel aay OWS Zz O wy ( aS [Neralhy IR</t>
  </si>
  <si>
    <t>(I Os Za Ae","1 PN A ETS GOlIORS Q MGIC = &amp; RAPER S G3)</t>
  </si>
  <si>
    <t>(I Os Za Ae",93,True,False,2025-10-25 00:14:30,2.0_enhanced</t>
  </si>
  <si>
    <t>IMG_2147.PNG,custody_screenshots\Photos-1-001 (2)\IMG_2147.PNG,Craig,Unknown,"&amp; S 3</t>
  </si>
  <si>
    <t>Apply,</t>
  </si>
  <si>
    <t>Oo ww</t>
  </si>
  <si>
    <t>5 Yak | =~ N</t>
  </si>
  <si>
    <t>VG | \ Me el</t>
  </si>
  <si>
    <t>AKG a es</t>
  </si>
  <si>
    <t>ees == — = = =</t>
  </si>
  <si>
    <t>yi es IG</t>
  </si>
  <si>
    <t>\ IEA Os = ddiands</t>
  </si>
  <si>
    <t>‘ L base @</t>
  </si>
  <si>
    <t>PAPER:</t>
  </si>
  <si>
    <t>RS Mec</t>
  </si>
  <si>
    <t>1 AX GAO","&amp; S 3</t>
  </si>
  <si>
    <t>1 AX GAO",130,True,False,2025-10-25 00:14:30,2.0_enhanced</t>
  </si>
  <si>
    <t>IMG_2150.PNG,custody_screenshots\Photos-1-001 (2)\IMG_2150.PNG,Craig,Unknown,"22.</t>
  </si>
  <si>
    <t>© Q</t>
  </si>
  <si>
    <t>(i ote</t>
  </si>
  <si>
    <t>2iite, retractable screen,</t>
  </si>
  <si>
    <t>Was S629</t>
  </si>
  <si>
    <t>right-hand Installation, Maybe ine</t>
  </si>
  <si>
    <t>Cane 27 | | seteusnte</t>
  </si>
  <si>
    <t>2D tea an 56899 6295.97 tach Seedeticted cae</t>
  </si>
  <si>
    <t>‘apace stort Set ele Cy your ve tne stl ie</t>
  </si>
  <si>
    <t>VENTNOR NOL RNS</t>
  </si>
  <si>
    <t>GREAT PRICE ay he Nf styesfoam</t>
  </si>
  <si>
    <t>‘Cladmate CM20</t>
  </si>
  <si>
    <t>Tyvek Housewrap ins For interior and exteor</t>
  </si>
  <si>
    <t>Protection from the elements,</t>
  </si>
  <si>
    <t>improves energy efficiency gr</t>
  </si>
  <si>
    <t>‘x100""rall 4 Type de PE? x8</t>
  </si>
  <si>
    <t>Gores approx 0039 sper or but eda</t>
  </si>
  <si>
    <t>0” 500 ol Gover spproxt000 ft yuete</t>
  </si>
  <si>
    <t>INOS M5.59 al</t>
  </si>
  <si>
    <t>GREAT PRICE</t>
  </si>
  <si>
    <t>Aluminum Siding Accessories</t>
  </si>
  <si>
    <t>Law inane Cuateand eerste Eee</t>
  </si>
  <si>
    <t>fon</t>
  </si>
  <si>
    <t>sat : Z GREAT PRICE</t>
  </si>
  <si>
    <t>OD Finarvened. 3499 3 IX &lt; | Board &amp; Batten Vinyl Siding</t>
  </si>
  <si>
    <t>131-850/8! bah, .: “ Heavy gauge premium thickness, full 1/2” profile for,</t>
  </si>
  <si>
    <t>deeper dimension. Low gloss, woodgrain look finish. White.</t>
  </si>
  <si>
    <t>TRIO 236 HT</t>
  </si>
  <si>
    <t>Tredte vs"" 210:20128.99 tach</t>
  </si>
  <si>
    <t>Premium Treated Deck Boards BE ca</t>
  </si>
  <si>
    <t>Length</t>
  </si>
  <si>
    <t>2936-027,</t>
  </si>
  <si>
    <t>pec rand wa inary ylation</t>
  </si>
  <si>
    <t>‘Noman</t>
  </si>
  <si>
    <t>Sug youetcaitmeteg oe sty and pen</t>
  </si>
  <si>
    <t>SAVE 15% Resist. ) { Enhance® Naturals</t>
  </si>
  <si>
    <t>Jolst Guard Deck Protector Composite Decking</t>
  </si>
  <si>
    <t>2an4103</t>
  </si>
  <si>
    <t>{Waterproof protection for Natural lookicig woodgrain.</t>
  </si>
  <si>
    <t>‘exterior joists Fade; stain, scratch and</t>
  </si>
  <si>
    <t>x8, as b mould resistant.</t>
  </si>
  <si>
    <t>Grooved edge.</t>
  </si>
  <si>
    <t>May be specel order.</t>
  </si>
  <si>
    <t>Vsaeniz,</t>
  </si>
  <si>
    <t>Wassi9.49</t>
  </si>
  <si>
    <t>‘Stee esoun aoe</t>
  </si>
  <si>
    <t>Sreysroed tometer ceasoaping</t>
  </si>
  <si>
    <t>‘Orelgbe pacha 8c met reg an ore tt pontine pl mad nye aiken Yt cout iy Term snd codon.</t>
  </si>
  <si>
    <t>eebinmechu at treater fee ark co bdyapettbor sie ‘em aia</t>
  </si>
  <si>
    <t>ssutraymmanne Og Nt</t>
  </si>
  <si>
    <t>SAVE 15%</t>
  </si>
  <si>
    <t>Simplified</t>
  </si>
  <si>
    <t>Pergola System</t>
  </si>
  <si>
    <t>‘Chéate a pesgola of personat oasis!</t>
  </si>
  <si>
    <t>Versatile high quality steel components</t>
  </si>
  <si>
    <t>offer endles configurations.</t>
  </si>
  <si>
    <t>‘Compatible with 4"" x 4” posts.</t>
  </si>
  <si>
    <t>Includes neceneay hardware,</t>
  </si>
  <si>
    <t>‘Maintenance axe’ ""Sunshade</t>
  </si>
  <si>
    <t>Was525999)</t>
  </si>
  <si>
    <t>°, UnifitBase = Wasts4sy_ Bh</t>
  </si>
  <si>
    <t>El Bracket 67</t>
  </si>
  <si>
    <t>6' Fence Infill Boards Sao &gt;&gt;&gt;&gt;*=&gt;=&gt;=—</t>
  </si>
  <si>
    <t>Durabie, impact-resistant vinyl, ‘Complete:</t>
  </si>
  <si>
    <t>Fade and rot eetistent. docs wot sig ovr time: + fhe whole project!</t>
  </si>
  <si>
    <t>Includes 12 boards. Woodgrain grey or white, eifitjolning — Wessia999 (See your local Deater</t>
  </si>
  <si>
    <t>268-040 Bracke! An, for all Vour,</t>
  </si>
  <si>
    <t>Steel U-Channels</t>
  </si>
  <si>
    <t>For eaty install of the vinyl beards. Matta black.</t>
  </si>
  <si>
    <t>Te RAS 2680-066</t>
  </si>
  <si>
    <t>96°12"" inGroiund Stéel Post</t>
  </si>
  <si>
    <t>Canbe cut tsi. Includes post and cap. Matte</t>
  </si>
  <si>
    <t>m0</t>
  </si>
  <si>
    <t>GREAT PRICE BOONENS</t>
  </si>
  <si>
    <t>SAVE.30% MOONRAYS</t>
  </si>
  <si>
    <t>SAVE 20% moore</t>
  </si>
  <si>
    <t>Adjustable Bubble Lense Low Profile</t>
  </si>
  <si>
    <t>SolarPost Cap Solar Post Cap Solar Post Cap.</t>
  </si>
  <si>
    <t>dturmens Tolumens. 1Slumens, —</t>
  </si>
  <si>
    <t>fora xa so 5x5 posts, Upto shrruntime! Foret aP ore as pot. § =</t>
  </si>
  <si>
    <t>ite or black: &lt; — Ford x4"" posts. Black:</t>
  </si>
  <si>
    <t>2sH410761 ae bind / sae</t>
  </si>
  <si>
    <t>,22.</t>
  </si>
  <si>
    <t>2sH410761 ae bind / sae",2406,True,False,2025-10-25 00:14:30,2.0_enhanced</t>
  </si>
  <si>
    <t>IMG_2151.PNG,custody_screenshots\Photos-1-001 (2)\IMG_2151.PNG,Craig,Unknown,"22.</t>
  </si>
  <si>
    <t>(New Otay 08 to tay 20</t>
  </si>
  <si>
    <t>‘ghd shine fortters.</t>
  </si>
  <si>
    <t>AT3r, BASTIOT</t>
  </si>
  <si>
    <t>‘diameter 212cc,</t>
  </si>
  <si>
    <t>wan suse</t>
  </si>
  <si>
    <t>wes0799</t>
  </si>
  <si>
    <t>Sieraynomme | G2 NINE RMP</t>
  </si>
  <si>
    <t>SAVE 60% SAVE. $280 : SAVE $70</t>
  </si>
  <si>
    <t>16 Pe, Hole Saw Set MIB Cordless MIB"" Cordless 2-Toal</t>
  </si>
  <si>
    <t>Heat treated high. Combe Tool Kit faa? ‘Combo Kit</t>
  </si>
  <si>
    <t>carbon steel, Includes 2x 3.04h Inctuctes 72"" al ar</t>
  </si>
  <si>
    <t>67826 batteries and charger. heximpact,2x Sah</t>
  </si>
  <si>
    <t>wy9.07 REDUTHIUM™ batteries,</t>
  </si>
  <si>
    <t>‘charger and contractor bag.</t>
  </si>
  <si>
    <t>&lt;a . was 526999</t>
  </si>
  <si>
    <t>vesg2799 way stsg99</t>
  </si>
  <si>
    <t>ia te</t>
  </si>
  <si>
    <t>(SAVE 15% (SAVE $70 SAVE $110</t>
  </si>
  <si>
    <t>PPrasiade®</t>
  </si>
  <si>
    <t>Quicklode"" Fue! Celt 18V 30° Framing iats™</t>
  </si>
  <si>
    <t>with Adapter Nailer Kit _——w REDLITHIUM™</t>
  </si>
  <si>
    <t>Drive up t0 200 nails. Brushless mater, el XC5.0 Extended</t>
  </si>
  <si>
    <t>Works with any Fasiode Includes X50 battery. ‘EE &lt; - Capacity Battery</t>
  </si>
  <si>
    <t>ordless framing nailer: chargenonmarring AW = REDLINK Intelligence,</t>
  </si>
  <si>
    <t>wase tipand bag. alloweather performance,</t>
  </si>
  <si>
    <t>1242-086 “anboard fuel gauge.</t>
  </si>
  <si>
    <t>J 550-00,</t>
  </si>
  <si>
    <t>vaxgi999 wan 9999 ‘ was $1959</t>
  </si>
  <si>
    <t>SAVE 20% sencuMark. ) f SAVE S60 SAVE $100</t>
  </si>
  <si>
    <t>yar 20V MAX XR® Cordiess. baa ore eesti 81/4"" Compact</t>
  </si>
  <si>
    <t>Roofing Nails. - ‘Oscillating Tool Jobsite Table Saw</t>
  </si>
  <si>
    <t>Galvanized steel,. ” Brushless mator,. Features antl-kickback,</t>
  </si>
  <si>
    <t>; Breese rete teak</t>
  </si>
  <si>
    <t>papers fa este</t>
  </si>
  <si>
    <t>accessory system, ‘and push’stick,.</t>
  </si>
  <si>
    <t>aoe ‘ese tc</t>
  </si>
  <si>
    <t>wren (oe ——</t>
  </si>
  <si>
    <t>149 39997</t>
  </si>
  <si>
    <t>SAVE $60</t>
  </si>
  <si>
    <t>ev L-ion</t>
  </si>
  <si>
    <t>SAVE $100 SAVE.$35</t>
  </si>
  <si>
    <t>Duat Fuel faverter ‘Wet/Dry Vacuum Cordless figsaw 4, 7</t>
  </si>
  <si>
    <t>Generator with Accessones included. Sos nal otal</t>
  </si>
  <si>
    <t>Remote: 5.2 gal/2OL capacity, ‘ortinal cutting,</t>
  </si>
  <si>
    <t>Safe for sensitive werr-OaS 12ga-004</t>
  </si>
  <si>
    <t>electronics. Runs</t>
  </si>
  <si>
    <t>‘onpropane or gi.</t>
  </si>
  <si>
    <t>224cc,ASOOW.</t>
  </si>
  <si>
    <t>3] weastisss9</t>
  </si>
  <si>
    <t>Ei</t>
  </si>
  <si>
    <t>5 ‘ote roto genre tat ee nd at Tend nd</t>
  </si>
  <si>
    <t>&amp; orb purchuresot S50 mere sling eo are alban todos : al</t>
  </si>
  <si>
    <t>SAVE 15% 2 GREAT PRICE @ ) ( SAVE. 15% ee</t>
  </si>
  <si>
    <t>HatyCoat Rack Tooth Gore Torp emt | | Powerbolt 3 =</t>
  </si>
  <si>
    <t>White finish, brushed nickel ‘walable,</t>
  </si>
  <si>
    <t>Electronic Deadbolts</t>
  </si>
  <si>
    <t>hardware. 4hooks. S xlOsere7st</t>
  </si>
  <si>
    <t>a sorre X</t>
  </si>
  <si>
    <t>Smartkey* technology. Satin nickel.</t>
  </si>
  <si>
    <t>panies</t>
  </si>
  <si>
    <t>SAVE 20%</t>
  </si>
  <si>
    <t>‘Brywall Screws</t>
  </si>
  <si>
    <t>roxves</t>
  </si>
  <si>
    <t>2-6,</t>
  </si>
  <si>
    <t>was $499</t>
  </si>
  <si>
    <t>— = SAVE'$100 fomni}</t>
  </si>
  <si>
    <t>| |] Oscillating Tower Fan 1 | 2235-7 Dareahla Ate Canditinmar</t>
  </si>
  <si>
    <t>| |] Oscillating Tower Fan 1 | 2235-7 Dareahla Ate Canditinmar",1995,True,False,2025-10-25 00:14:30,2.0_enhanced</t>
  </si>
  <si>
    <t>IMG_2152.PNG,custody_screenshots\Photos-1-001 (2)\IMG_2152.PNG,Craig,Unknown,"8:14 onl. &gt; (164.</t>
  </si>
  <si>
    <t>Borie, \</t>
  </si>
  <si>
    <t>Eg</t>
  </si>
  <si>
    <t>Titania, v4</t>
  </si>
  <si>
    <t>, ‘</t>
  </si>
  <si>
    <t>Cood moming, is this stil</t>
  </si>
  <si>
    <t>IKEA convertileaa hive cotenfped), CumTenthy</t>
  </si>
  <si>
    <t>,i .</t>
  </si>
  <si>
    <t>IKEA convertileaa hive cotenfped), CumTenthy",151,True,False,2025-10-25 00:14:30,2.0_enhanced</t>
  </si>
  <si>
    <t>IMG_2154.PNG,custody_screenshots\Photos-1-001 (2)\IMG_2154.PNG,Craig,Unknown,"Bell cll S Bi)</t>
  </si>
  <si>
    <t>Saturday, Mexy 17</t>
  </si>
  <si>
    <t>&amp; Welcome to Flipp! 16m ago</t>
  </si>
  <si>
    <t>Let's help you save big on your</t>
  </si>
  <si>
    <t>groceries &amp; more. Start now.</t>
  </si>
  <si>
    <t>,Bell cll S Bi)</t>
  </si>
  <si>
    <t>groceries &amp; more. Start now.",103,True,False,2025-10-25 00:14:30,2.0_enhanced</t>
  </si>
  <si>
    <t>IMG_2173.PNG,custody_screenshots\Photos-1-001 (2)\IMG_2173.PNG,Craig,Unknown,"PES cl) &gt; 2)</t>
  </si>
  <si>
    <t>€ The Auction Hut Saint John's post</t>
  </si>
  <si>
    <t>Wtion</t>
  </si>
  <si>
    <t>a AI SUN 7:59:59</t>
  </si>
  <si>
    <t>3 in 1 CHARGER</t>
  </si>
  <si>
    <t>IPhone, Apple Watch &amp; Air Pods</t>
  </si>
  <si>
    <t>| = ~</t>
  </si>
  <si>
    <t>ee y |</t>
  </si>
  <si>
    <t>O° =]</t>
  </si>
  <si>
    <t>he ion</t>
  </si>
  <si>
    <t>©1","PES cl) &gt; 2)</t>
  </si>
  <si>
    <t>a AI SUN 7:59:59",154,True,False,2025-10-25 00:14:30,2.0_enhanced</t>
  </si>
  <si>
    <t>IMG_2174.PNG,custody_screenshots\Photos-1-001 (2)\IMG_2174.PNG,Craig,Unknown,"MS</t>
  </si>
  <si>
    <t>€ The Austion Hut Saint post</t>
  </si>
  <si>
    <t>90x60""</t>
  </si>
  <si>
    <t>OH 309 “azn eS ce</t>
  </si>
  <si>
    <t>C O fi Wee</t>
  </si>
  <si>
    <t>the.</t>
  </si>
  <si>
    <t>auction</t>
  </si>
  <si>
    <t>A1 SUN 7:59:59</t>
  </si>
  <si>
    <t>@1 1 Comment</t>
  </si>
  <si>
    <t>LJ</t>
  </si>
  <si>
    <t>90x60"" Indigo</t>
  </si>
  <si>
    <t>Similar</t>
  </si>
  <si>
    <t>Style</t>
  </si>
  <si>
    <t>LE</t>
  </si>
  <si>
    <t>Gos","€ The Austion Hut Saint post</t>
  </si>
  <si>
    <t>Gos",142,True,False,2025-10-25 00:14:30,2.0_enhanced</t>
  </si>
  <si>
    <t>IMG_2175.PNG,custody_screenshots\Photos-1-001 (2)\IMG_2175.PNG,Craig,Unknown,"st Sony AM @ hall BG, tines of I Dele got Wie @ lot the said Freeclom 4 Kine ED ft bests of 35 Don’t — 1 Vie got tall ft thet after tam. mations. alll. Show tt a ‘tem? S The</t>
  </si>
  <si>
    <t>So (used Ke that’s to to joke whet A [ive Scie ebout Pm fully deing. it, Graig every halHoclioving One cay dey, with SS one a Wee i laugh, on my ane 000 é</t>
  </si>
  <si>
    <t>ee face. Step happen oe ef WN Net a — time because Freecom Ban Al — ° with ZY"" I ferget 38, my Never ceughter figured) cemage on N\ it my [ve would back dene enc) =</t>
  </si>
  <si>
    <t>WFR Ike nothing always thik: WORN to 6 camy balay prove, be thet on just my — everything but back, bocause a oe plone to live Hesper th tier, my WW ese</t>
  </si>
  <si>
    <t>Re. Re end) Ne the weigit 6 cad of wito my gives past WR her swapped a ee tiresh for start. something rr</t>
  </si>
  <si>
    <t>BA OM SR |","st Sony AM @ hall BG, tines of I Dele got Wie @ lot the said Freeclom 4 Kine ED ft bests of 35 Don’t — 1 Vie got tall ft thet after tam. mations. alll. Show tt a ‘tem? S The</t>
  </si>
  <si>
    <t>BA OM SR |",761,True,False,2025-10-25 00:14:30,2.0_enhanced</t>
  </si>
  <si>
    <t>IMG_2176.PNG,custody_screenshots\Photos-1-001 (2)\IMG_2176.PNG,Craig,Unknown,"PAB LS GY)</t>
  </si>
  <si>
    <t>EE VC UIViC Claw, oo</t>
  </si>
  <si>
    <t>My thfend ust hear</t>
  </si>
  <si>
    <t>there's 2 roaclilloak</t>
  </si>
  <si>
    <t>on Gelcan Crowe @</t>
  </si>
  <si>
    <t>Whe CVETDASS</t>
  </si>
  <si>
    <t>sh 000</t>
  </si>
  <si>
    <t>SD a0 of</t>
  </si>
  <si>
    <t>Road block at Crystal Beach</t>
  </si>
  <si>
    <t>Peninsula</t>
  </si>
  <si>
    <t>© PNcommelnts</t>
  </si>
  <si>
    <t>[e © @)</t>
  </si>
  <si>
    <t>(own) &lt;=</t>
  </si>
  <si>
    <t>@® Aa =</t>
  </si>
  <si>
    <t>,PAB LS GY)</t>
  </si>
  <si>
    <t>MarketplaceyNotifications' Menu]",240,True,False,2025-10-25 00:14:30,2.0_enhanced</t>
  </si>
  <si>
    <t>IMG_2177.PNG,custody_screenshots\Photos-1-001 (2)\IMG_2177.PNG,Craig,Unknown,"cS GY)</t>
  </si>
  <si>
    <t>L Hemis 000</t>
  </si>
  <si>
    <t>Bottom of Hayward</t>
  </si>
  <si>
    <t>Damascus 4 cars</t>
  </si>
  <si>
    <t>C&amp;)® 2 GOMMMEMS</t>
  </si>
  <si>
    <t>eS Lisc-enme Jacquard 000</t>
  </si>
  <si>
    <t>Net my post chering tirom encther group</t>
  </si>
  <si>
    <t>Gaps Migs Commy Read Eltests 000 x</t>
  </si>
  <si>
    <t>EG) Saxe lgnm Megeo - dust wow °®</t>
  </si>
  <si>
    <t>Remp heacing ite Ryan</t>
  </si>
  <si>
    <t>farm... 2 cars anal a hall?</t>
  </si>
  <si>
    <t>won</t>
  </si>
  <si>
    <t>Hue Qeumm @®sani -”P Sua</t>
  </si>
  <si>
    <t>awelesselPrescot 000</t>
  </si>
  <si>
    <t>@S&amp; @®&amp;B AB</t>
  </si>
  <si>
    <t>Liome) Eriends) \V ideo mmm Mar ketplaceyNotifications mE Menu)</t>
  </si>
  <si>
    <t>,cS GY)</t>
  </si>
  <si>
    <t>Liome) Eriends) \V ideo mmm Mar ketplaceyNotifications mE Menu)",379,True,False,2025-10-25 00:14:30,2.0_enhanced</t>
  </si>
  <si>
    <t>IMG_2178(1).PNG,custody_screenshots\Photos-1-001 (2)\IMG_2178(1).PNG,Craig,Unknown,"PAA LS GY)</t>
  </si>
  <si>
    <t>‘ ‘\</t>
  </si>
  <si>
    <t>i Ves aN</t>
  </si>
  <si>
    <t>Pd NY OCT</t>
  </si>
  <si>
    <t>tual q</t>
  </si>
  <si>
    <t>Road (look Ind) lake rd</t>
  </si>
  <si>
    <t>where it meets S20</t>
  </si>
  <si>
    <t>Gute Qeomunn Osa PA! Shave</t>
  </si>
  <si>
    <t>Seerimore)</t>
  </si>
  <si>
    <t>Royal Canacham Mount... Falla - XX</t>
  </si>
  <si>
    <t>PoE)</t>
  </si>
  <si>
    <t>Lest nicht, ZRCMPNB in #SaintLGonard</t>
  </si>
  <si>
    <t>this veliiels for travelling 148 Fanlir i a... Sao mIGRS</t>
  </si>
  <si>
    <t>QO §&amp;§ OB OAs</t>
  </si>
  <si>
    <t>rome} Eriends) \V ideo umm Marketplacey Notifications ymmEMenu)</t>
  </si>
  <si>
    <t>,PAA LS GY)</t>
  </si>
  <si>
    <t>rome} Eriends) \V ideo umm Marketplacey Notifications ymmEMenu)",344,True,False,2025-10-25 00:14:30,2.0_enhanced</t>
  </si>
  <si>
    <t>IMG_2178.PNG,custody_screenshots\Photos-1-001 (2)\IMG_2178.PNG,Craig,Unknown,"PAA AS GY)</t>
  </si>
  <si>
    <t>Road] flock Ind lake rd</t>
  </si>
  <si>
    <t>where it meets 820</t>
  </si>
  <si>
    <t>Gute Qemnae Osa P! Shave</t>
  </si>
  <si>
    <t>‘Seerimoare)</t>
  </si>
  <si>
    <t>Royal Canacham Mount. Falla XxX</t>
  </si>
  <si>
    <t>2d) oG)</t>
  </si>
  <si>
    <t>Lest nicht, ARCMPNB in #SeintLGonard</t>
  </si>
  <si>
    <t>this veliiels tor travelling 148 Fanir i a... Sso Mare</t>
  </si>
  <si>
    <t>gO §&amp;§ OB OAs</t>
  </si>
  <si>
    <t>tema Eriends) Wo Miter ikiiiiims Mam</t>
  </si>
  <si>
    <t>,PAA AS GY)</t>
  </si>
  <si>
    <t>tema Eriends) Wo Miter ikiiiiims Mam",289,True,False,2025-10-25 00:14:30,2.0_enhanced</t>
  </si>
  <si>
    <t>IMG_2187(1).PNG,custody_screenshots\Photos-1-001 (2)\IMG_2187(1).PNG,Craig,Unknown,"10208 ol) CB</t>
  </si>
  <si>
    <t>hony tines Freeclom BS — 1 Got fk after alll,</t>
  </si>
  <si>
    <t>(used to joke ebout it, halHoclioving it migtit</t>
  </si>
  <si>
    <t>happen — Freecom 88, Never figured it would local</t>
  </si>
  <si>
    <t>Ike thik 6 baby on my back, a phone th my here),</t>
  </si>
  <si>
    <t>and) the weight of my past swapped fier something</t>
  </si>
  <si>
    <t>ohell of a let fehiter.</t>
  </si>
  <si>
    <t>A BG, I got the Kind of tireadom thet mations. The</t>
  </si>
  <si>
    <t>firesclom to [ive fully every day with a smile on my</t>
  </si>
  <si>
    <t>face. Net because I ferget the cemage [ve dene =</t>
  </si>
  <si>
    <t>(ll elways canny thet — but because hemper</t>
  </si>
  <si>
    <t>desaives a cad who gives her a tiresh start.</t>
  </si>
  <si>
    <t>Unele Dele seid it bests Don’t tell tam. Show ‘tem?</t>
  </si>
  <si>
    <t>So thats whret fm doing. Ono dey, ono leh, one</t>
  </si>
  <si>
    <t>Siep et a tins — wtih my clewginter on my beck end</t>
  </si>
  <si>
    <t>Tioehing  pRawe, INET eeRy INS [vo tor</t>
  </si>
  <si>
    <t>@ (ot ceomnent ® @ ®</t>
  </si>
  <si>
    <t>,10208 ol) CB</t>
  </si>
  <si>
    <t>Tioehing pRawe, INET eeRy INS [vo tor</t>
  </si>
  <si>
    <t>@ (ot ceomnent ® @ ®",729,True,False,2025-10-25 00:14:30,2.0_enhanced</t>
  </si>
  <si>
    <t>IMG_2187.PNG,custody_screenshots\Photos-1-001 (2)\IMG_2187.PNG,Craig,Unknown,"Shory AM 10208 BG, tines I Dele got Witte the said Freeclom Kine ED ft comment... bests of Don’t — 1 Got tall fi thet after tam. mations. alll. Show cE) ‘tem? The</t>
  </si>
  <si>
    <t>So (used Ke that’s to to joke whet [ive Scie ebout Pm fully deing. it, Graig every halHoclioving One cay dey, with one a i laugh, on my ane 000</t>
  </si>
  <si>
    <t>face. Step happen ef Net a — time because Freecom Sh — with B I ferget 38, my Never ceughter figured) cemage on it my [ve would back dene enc) =</t>
  </si>
  <si>
    <t>Ike (ll nothing elways thik: to 6 camy balay prove, thet on just my — everything but back, because a plone to live Hamper th tier, my</t>
  </si>
  <si>
    <t>end) the weigit 6 cad of wito my gives past her swapped a tiresh for start. something</t>
  </si>
  <si>
    <t>fo ehell ee of a lot ate</t>
  </si>
  <si>
    <t>LIN Cae wa \</t>
  </si>
  <si>
    <t>EONS A KS: \</t>
  </si>
  <si>
    <t>WFR WORN be oe \\</t>
  </si>
  <si>
    <t>SANE eae","Shory AM 10208 BG, tines I Dele got Witte the said Freeclom Kine ED ft comment... bests of Don’t — 1 Got tall fi thet after tam. mations. alll. Show cE) ‘tem? The</t>
  </si>
  <si>
    <t>SANE eae",749,True,False,2025-10-25 00:14:30,2.0_enhanced</t>
  </si>
  <si>
    <t>IMG_2188.PNG,custody_screenshots\Photos-1-001 (2)\IMG_2188.PNG,Craig,Unknown,A iat,A iat,5,True,False,2025-10-25 00:14:30,2.0_enhanced</t>
  </si>
  <si>
    <t>IMG_2189.PNG,custody_screenshots\Photos-1-001 (2)\IMG_2189.PNG,Craig,Unknown,"i : = V6 “|</t>
  </si>
  <si>
    <t>Kf HF, i Hy ee</t>
  </si>
  <si>
    <t>(PS","i : = V6 “|</t>
  </si>
  <si>
    <t>(PS",30,True,False,2025-10-25 00:14:30,2.0_enhanced</t>
  </si>
  <si>
    <t>IMG_2190.PNG,custody_screenshots\Photos-1-001 (2)\IMG_2190.PNG,Craig,Unknown,"24 “ed. VAL eg ee [BoA ‘ere phy SS YW) Z | BES 4 - ae au is</t>
  </si>
  <si>
    <t>“Gs by St ero. Ab","24 “ed. VAL eg ee [BoA ‘ere phy SS YW) Z | BES 4 - ae au is</t>
  </si>
  <si>
    <t>“Gs by St ero. Ab",77,True,False,2025-10-25 00:14:30,2.0_enhanced</t>
  </si>
  <si>
    <t>IMG_2191.PNG,custody_screenshots\Photos-1-001 (2)\IMG_2191.PNG,Craig,Unknown,"-</t>
  </si>
  <si>
    <t>foe’ eer \ a</t>
  </si>
  <si>
    <t>\ Sat</t>
  </si>
  <si>
    <t>athe ey=</t>
  </si>
  <si>
    <t>| Ble</t>
  </si>
  <si>
    <t>ab = =</t>
  </si>
  <si>
    <t>— 7 ee:</t>
  </si>
  <si>
    <t>A.</t>
  </si>
  <si>
    <t>—— eS</t>
  </si>
  <si>
    <t>en _</t>
  </si>
  <si>
    <t>2 SS SS</t>
  </si>
  <si>
    <t>ee =&gt; == |</t>
  </si>
  <si>
    <t>il = 22&gt;</t>
  </si>
  <si>
    <t>hi Ss</t>
  </si>
  <si>
    <t>|","foe’ eer \ a</t>
  </si>
  <si>
    <t>hi Ss",139,True,False,2025-10-25 00:14:30,2.0_enhanced</t>
  </si>
  <si>
    <t>IMG_2192.PNG,custody_screenshots\Photos-1-001 (2)\IMG_2192.PNG,Craig,Unknown,"f — eS iC 4</t>
  </si>
  <si>
    <t>: b Bay rear!</t>
  </si>
  <si>
    <t>Nia jw:</t>
  </si>
  <si>
    <t>Ik</t>
  </si>
  <si>
    <t>OU NN Lt |","f — eS iC 4</t>
  </si>
  <si>
    <t>OU NN Lt |",44,True,False,2025-10-25 00:14:30,2.0_enhanced</t>
  </si>
  <si>
    <t>IMG_2193(1).PNG,custody_screenshots\Photos-1-001 (2)\IMG_2193(1).PNG,Craig,Unknown,"sy, a OS Sa</t>
  </si>
  <si>
    <t>eee eA oa</t>
  </si>
  <si>
    <t>ay) per</t>
  </si>
  <si>
    <t>aN, aN G</t>
  </si>
  <si>
    <t>ete ERS ak PPE OS</t>
  </si>
  <si>
    <t>SI 8 ad SANS “a: PSA YN</t>
  </si>
  <si>
    <t>yf ee BRS</t>
  </si>
  <si>
    <t>eA Ne Loa, 4 Ws Se""</t>
  </si>
  <si>
    <t>7] ad ee SSeS eer</t>
  </si>
  <si>
    <t>ee","sy, a OS Sa</t>
  </si>
  <si>
    <t>7] ad ee SSeS eer",139,True,False,2025-10-25 00:14:30,2.0_enhanced</t>
  </si>
  <si>
    <t>IMG_2193.PNG,custody_screenshots\Photos-1-001 (2)\IMG_2193.PNG,Craig,Unknown,":</t>
  </si>
  <si>
    <t>&lt;a</t>
  </si>
  <si>
    <t>Neg OS SAN ZS =</t>
  </si>
  <si>
    <t>re Ca</t>
  </si>
  <si>
    <t>FRY Z a:</t>
  </si>
  <si>
    <t>oe TE AF</t>
  </si>
  <si>
    <t>| RIES,</t>
  </si>
  <si>
    <t>eo ae eee AVS","Neg OS SAN ZS =</t>
  </si>
  <si>
    <t>eo ae eee AVS",61,True,False,2025-10-25 00:14:30,2.0_enhanced</t>
  </si>
  <si>
    <t>IMG_2194.PNG,custody_screenshots\Photos-1-001 (2)\IMG_2194.PNG,Craig,Unknown,"SD</t>
  </si>
  <si>
    <t>Bt</t>
  </si>
  <si>
    <t>of wel »</t>
  </si>
  <si>
    <t>ate, rage Na ar</t>
  </si>
  <si>
    <t>© LIVE a My a he</t>
  </si>
  <si>
    <t>“eg</t>
  </si>
  <si>
    <t>ere . Pa hi</t>
  </si>
  <si>
    <t>rtp? eR?</t>
  </si>
  <si>
    <t>NE, Os 28 te So</t>
  </si>
  <si>
    <t>ty eee</t>
  </si>
  <si>
    <t>Prt WD ates Ages</t>
  </si>
  <si>
    <t>MN AES Ne</t>
  </si>
  <si>
    <t>SR</t>
  </si>
  <si>
    <t>FP</t>
  </si>
  <si>
    <t>74a SN Se od</t>
  </si>
  <si>
    <t>eS s) ee aK</t>
  </si>
  <si>
    <t>Fad Gy at A Aer</t>
  </si>
  <si>
    <t>Fj g es sc i aM</t>
  </si>
  <si>
    <t>NAS ed</t>
  </si>
  <si>
    <t>S F</t>
  </si>
  <si>
    <t>“1 ee</t>
  </si>
  <si>
    <t>a AS) BS</t>
  </si>
  <si>
    <t>Pek ae ne</t>
  </si>
  <si>
    <t>ers: ee</t>
  </si>
  <si>
    <t>site)</t>
  </si>
  <si>
    <t>OA ERT</t>
  </si>
  <si>
    <t>Lert pose</t>
  </si>
  <si>
    <t>ba a2 g foe ee ren</t>
  </si>
  <si>
    <t>8 pies</t>
  </si>
  <si>
    <t>Yio? 7 age rt</t>
  </si>
  <si>
    <t>as. &amp; y</t>
  </si>
  <si>
    <t>drag js ies</t>
  </si>
  <si>
    <t>8 se 1s</t>
  </si>
  <si>
    <t>ee ees EX</t>
  </si>
  <si>
    <t>etn SEES</t>
  </si>
  <si>
    <t>et ey Pes</t>
  </si>
  <si>
    <t>he Alpes xu Ab.</t>
  </si>
  <si>
    <t>SS | Pees</t>
  </si>
  <si>
    <t>pare ie | \) os</t>
  </si>
  <si>
    <t>—","of wel »</t>
  </si>
  <si>
    <t>pot",383,True,False,2025-10-25 00:14:30,2.0_enhanced</t>
  </si>
  <si>
    <t>IMG_2197.PNG,custody_screenshots\Photos-1-001 (2)\IMG_2197.PNG,Craig,Unknown,"T2486 cw &gt; (87)</t>
  </si>
  <si>
    <t>Ze VACA WUE RA. OV VELA</t>
  </si>
  <si>
    <t>Rew clo I do the wells</t>
  </si>
  <si>
    <t>Here's how to build thage log-eivis walk,</t>
  </si>
  <si>
    <t>fastand sturdy, usin, Y ur round lumber</t>
  </si>
  <si>
    <t>,T2486 cw &gt; (87)</t>
  </si>
  <si>
    <t>IMG_2204.PNG,custody_screenshots\Photos-1-001 (2)\IMG_2204.PNG,Craig,Unknown,"8:35 onl. &gt; (OD)</t>
  </si>
  <si>
    <t>&lt;1 Messenger</t>
  </si>
  <si>
    <t>x&lt; Q x</t>
  </si>
  <si>
    <t>CAZES</t>
  </si>
  <si>
    <t>\ A. EEA SS</t>
  </si>
  <si>
    <t>2 NOW ee EE</t>
  </si>
  <si>
    <t>NN OU</t>
  </si>
  <si>
    <t>A ZZ Z Zi LES</t>
  </si>
  <si>
    <t>WYN EOF</t>
  </si>
  <si>
    <t>ust [stad 18 haus ago</t>
  </si>
  <si>
    <t>Good moming, is this sil Sand</t>
  </si>
  <si>
    <t>Aerts Send Share) Save)","&lt;1 Messenger</t>
  </si>
  <si>
    <t>Aerts Send Share) Save)",177,True,False,2025-10-25 00:14:30,2.0_enhanced</t>
  </si>
  <si>
    <t>IMG_2207.PNG,custody_screenshots\Photos-1-001 (2)\IMG_2207.PNG,Craig,Unknown,"oO</t>
  </si>
  <si>
    <t>Te. po ee Hoo</t>
  </si>
  <si>
    <t>yg. Es Seg pt fi</t>
  </si>
  <si>
    <t>oe Che LR</t>
  </si>
  <si>
    <t>A, oh woe at</t>
  </si>
  <si>
    <t>GR os</t>
  </si>
  <si>
    <t>7 / f</t>
  </si>
  <si>
    <t>: I</t>
  </si>
  <si>
    <t>Cy ~ O</t>
  </si>
  <si>
    <t>| rt _|</t>
  </si>
  <si>
    <t>—","Te. po ee Hoo</t>
  </si>
  <si>
    <t>| rt _|",89,True,False,2025-10-25 00:14:30,2.0_enhanced</t>
  </si>
  <si>
    <t>IMG_2216.PNG,custody_screenshots\Photos-1-001 (2)\IMG_2216.PNG,Craig,Unknown,"fe)</t>
  </si>
  <si>
    <t>en GED</t>
  </si>
  <si>
    <t>By Game</t>
  </si>
  <si>
    <t>ge AG |</t>
  </si>
  <si>
    <t>ee &gt;</t>
  </si>
  <si>
    <t>Listen Your (89</t>
  </si>
  <si>
    <t>anes ZA</t>
  </si>
  <si>
    <t>Ina Little 0</t>
  </si>
  <si>
    <t>A Q</t>
  </si>
  <si>
    <t>FIND)</t>
  </si>
  <si>
    <t>CD |","fe)</t>
  </si>
  <si>
    <t>CD |",83,True,False,2025-10-25 00:14:30,2.0_enhanced</t>
  </si>
  <si>
    <t>IMG_2217.PNG,custody_screenshots\Photos-1-001 (2)\IMG_2217.PNG,Craig,Unknown,"oun Stud 960 High Ga</t>
  </si>
  <si>
    <t>SO ORSISO)</t>
  </si>
  <si>
    <t>Gray way cover comes Gi cacily to wash, the</t>
  </si>
  <si>
    <t>whole tay Sid Taree er cee GOMES Cf?</t>
  </si>
  <si>
    <t>,oun Stud 960 High Ga</t>
  </si>
  <si>
    <t>whole tay Sid Taree er cee GOMES Cf?",189,True,False,2025-10-25 00:14:30,2.0_enhanced</t>
  </si>
  <si>
    <t>IMG_2218.PNG,custody_screenshots\Photos-1-001 (2)\IMG_2218.PNG,Craig,Unknown,"1037 al} (26)</t>
  </si>
  <si>
    <t>Quality that stands the test</t>
  </si>
  <si>
    <t>Sturdy, Reliable &amp; Eco-Friendly</t>
  </si>
  <si>
    <t>ia PRODUCT WEIGHT:</t>
  </si>
  <si>
    <t>WEIGHT CAPACITY:</t>
  </si>
  <si>
    <t>cheam on me cris</t>
  </si>
  <si>
    <t>S78</t>
  </si>
  <si>
    <t>(~) View saved)</t>
  </si>
  <si>
    <t>Sleep Wooksine Ves areeereress 10 KING</t>
  </si>
  <si>
    <t>,1037 al} (26)</t>
  </si>
  <si>
    <t>Sleep Wooksine Ves areeereress 10 KING",273,True,False,2025-10-25 00:14:30,2.0_enhanced</t>
  </si>
  <si>
    <t>IMG_2219.PNG,custody_screenshots\Photos-1-001 (2)\IMG_2219.PNG,Craig,Unknown,"TOG ol &gt;</t>
  </si>
  <si>
    <t>all py HO 249,99</t>
  </si>
  <si>
    <t>2A yprime FREE Delivery Thursday, May</t>
  </si>
  <si>
    <t>\@ \ 22</t>
  </si>
  <si>
    <t>MLB Philadelphia Phillies...</t>
  </si>
  <si>
    <t>Ink Compatible Ink...</t>
  </si>
  <si>
    <t>Cer SE) 1.088</t>
  </si>
  <si>
    <t>932/933xL $26.08</t>
  </si>
  <si>
    <t>ae vprime FREE Delivery Wednesday,</t>
  </si>
  <si>
    <t>_ Orzbow Hook On High...</t>
  </si>
  <si>
    <t>PIABO</t>
  </si>
  <si>
    <t>MESS) $56.99</t>
  </si>
  <si>
    <t>a FREE Delivery Wednesday,</t>
  </si>
  <si>
    <t>7] May 21</t>
  </si>
  <si>
    <t>[OS</t>
  </si>
  <si>
    <t>15 — +","TOG ol &gt;</t>
  </si>
  <si>
    <t>15 — +",327,True,False,2025-10-25 00:14:30,2.0_enhanced</t>
  </si>
  <si>
    <t>IMG_2220.PNG,custody_screenshots\Photos-1-001 (2)\IMG_2220.PNG,Craig,Unknown,"TOD oll) } (2)</t>
  </si>
  <si>
    <t>Q Search or ask a question (oF</t>
  </si>
  <si>
    <t>Your Browsing History £63</t>
  </si>
  <si>
    <t>These items were viewed recently. We use them to</t>
  </si>
  <si>
    <t>personalize recommendations.</t>
  </si>
  <si>
    <t>ewe DJI Mini 4K, Drone with 4...</t>
  </si>
  <si>
    <t>mr Yo wert 1,377</t>
  </si>
  <si>
    <t>¥prime FREE Delivery Wednesday,</t>
  </si>
  <si>
    <t>Remove from view</t>
  </si>
  <si>
    <t>Mellif Cordless Power...</t>
  </si>
  <si>
    <t>yryywysk 1,260</t>
  </si>
  <si>
    <t>Va: Remove from view</t>
  </si>
  <si>
    <t>AMICROSS 2 Pack 20V...</t>
  </si>
  <si>
    <t>WHI Hy 959</t>
  </si>
  <si>
    <t>$79.98 ($39.99/count)</t>
  </si>
  <si>
    <t>,TOD oll) } (2)</t>
  </si>
  <si>
    <t>Remove from view",436,True,False,2025-10-25 00:14:30,2.0_enhanced</t>
  </si>
  <si>
    <t>IMG_2221.PNG,custody_screenshots\Photos-1-001 (2)\IMG_2221.PNG,Craig,Unknown,"ee 11:06 $1,839.00 vprime all &gt;</t>
  </si>
  <si>
    <t>&amp; | Q Search or ask a question Sponsored [oj @</t>
  </si>
  <si>
    <t>Visit the DII Store Air 3S Fly More Combo 4.5 (RC-N3).... (1,377) |</t>
  </si>
  <si>
    <t>DJI Mini 4K, Drone with 4K UHD Camera for Adults,</t>
  </si>
  <si>
    <t>Under 249 g, 3-Axis Gimbal Stabilization, 10km Video</t>
  </si>
  <si>
    <t>Transmission, Auto Return, Wind Resistance, 1 Battery</t>
  </si>
  <si>
    <t>for 31-Min Max Flight Time</t>
  </si>
  <si>
    <t>300+ bought in past month</t>
  </si>
  <si>
    <t>B,</t>
  </si>
  <si>
    <t>CCY am @a</t>
  </si>
  <si>
    <t>© &amp; Ww = &amp;</t>
  </si>
  <si>
    <t>ee — (@)","ee 11:06 $1,839.00 vprime all &gt;</t>
  </si>
  <si>
    <t>ee — (@)",386,True,False,2025-10-25 00:14:30,2.0_enhanced</t>
  </si>
  <si>
    <t>IMG_2225.PNG,custody_screenshots\Photos-1-001 (2)\IMG_2225.PNG,Craig,Unknown,"‘ ti pat Mt Ney fi!</t>
  </si>
  <si>
    <t>—,",‘ ti pat Mt Ney fi!,19,True,False,2025-10-25 00:14:30,2.0_enhanced</t>
  </si>
  <si>
    <t>IMG_2226.PNG,custody_screenshots\Photos-1-001 (2)\IMG_2226.PNG,Craig,Unknown,"thos 4</t>
  </si>
  <si>
    <t>: aA A</t>
  </si>
  <si>
    <t>Bem, ee Ss</t>
  </si>
  <si>
    <t>Bw. /</t>
  </si>
  <si>
    <t>i SES</t>
  </si>
  <si>
    <t>| [UN</t>
  </si>
  <si>
    <t>2 a ~</t>
  </si>
  <si>
    <t>at Wate","thos 4</t>
  </si>
  <si>
    <t>at Wate",56,True,False,2025-10-25 00:14:30,2.0_enhanced</t>
  </si>
  <si>
    <t>IMG_2227.PNG,custody_screenshots\Photos-1-001 (2)\IMG_2227.PNG,Craig,Unknown,"a : yy \</t>
  </si>
  <si>
    <t>i Late</t>
  </si>
  <si>
    <t>Ee oi SE</t>
  </si>
  <si>
    <t>ttn ® 4 4</t>
  </si>
  <si>
    <t>oe aa</t>
  </si>
  <si>
    <t>JI SAR</t>
  </si>
  <si>
    <t>—","a : yy \</t>
  </si>
  <si>
    <t>JI SAR",51,True,False,2025-10-25 00:14:30,2.0_enhanced</t>
  </si>
  <si>
    <t>IMG_2228.PNG,custody_screenshots\Photos-1-001 (2)\IMG_2228.PNG,Craig,Unknown,"COIN —, er Ff Ad ne (f vag \</t>
  </si>
  <si>
    <t>eke ean</t>
  </si>
  <si>
    <t>Mas fe a ee ate, | fA NY 2</t>
  </si>
  <si>
    <t>a Sh","COIN —, er Ff Ad ne (f vag \</t>
  </si>
  <si>
    <t>a Sh",69,True,False,2025-10-25 00:14:30,2.0_enhanced</t>
  </si>
  <si>
    <t>IMG_2230.PNG,custody_screenshots\Photos-1-001 (2)\IMG_2230.PNG,Craig,Unknown,"} F</t>
  </si>
  <si>
    <t>\\ *</t>
  </si>
  <si>
    <t>4 ot","} F</t>
  </si>
  <si>
    <t>4 ot",8,True,False,2025-10-25 00:14:30,2.0_enhanced</t>
  </si>
  <si>
    <t>IMG_2231.PNG,custody_screenshots\Photos-1-001 (2)\IMG_2231.PNG,Craig,Unknown,"a — 5)</t>
  </si>
  <si>
    <t>: of as feo Re A&gt; ee 7 ES</t>
  </si>
  <si>
    <t>t x a ay 4 wa</t>
  </si>
  <si>
    <t>mS sf","a — 5)</t>
  </si>
  <si>
    <t>mS sf",52,True,False,2025-10-25 00:14:30,2.0_enhanced</t>
  </si>
  <si>
    <t>IMG_2232(1).PNG,custody_screenshots\Photos-1-001 (2)\IMG_2232(1).PNG,Craig,Unknown,"Lp 2 po,</t>
  </si>
  <si>
    <t>| y</t>
  </si>
  <si>
    <t>{ ye ye</t>
  </si>
  <si>
    <t>Fh pore 5 we</t>
  </si>
  <si>
    <t>we ree . NAY ca</t>
  </si>
  <si>
    <t>BN INS</t>
  </si>
  <si>
    <t>res ; aa : er oer, ~</t>
  </si>
  <si>
    <t>OF ( a | Ey</t>
  </si>
  <si>
    <t>Wyte</t>
  </si>
  <si>
    <t>Co","Lp 2 po,</t>
  </si>
  <si>
    <t>Wyte",94,True,False,2025-10-25 00:14:30,2.0_enhanced</t>
  </si>
  <si>
    <t>IMG_2232.PNG,custody_screenshots\Photos-1-001 (2)\IMG_2232.PNG,Craig,Unknown,"1</t>
  </si>
  <si>
    <t>(i LE</t>
  </si>
  <si>
    <t>Ne Ve</t>
  </si>
  <si>
    <t>, Be oe et!</t>
  </si>
  <si>
    <t>Bets, | Nee</t>
  </si>
  <si>
    <t>RA (ne ger</t>
  </si>
  <si>
    <t>to de NOS ae</t>
  </si>
  <si>
    <t>ee NSS</t>
  </si>
  <si>
    <t>A Ven</t>
  </si>
  <si>
    <t>4 = I</t>
  </si>
  <si>
    <t>ye Gy,</t>
  </si>
  <si>
    <t>reel via","(i LE</t>
  </si>
  <si>
    <t>reel via",94,True,False,2025-10-25 00:14:30,2.0_enhanced</t>
  </si>
  <si>
    <t>IMG_2233.PNG,custody_screenshots\Photos-1-001 (2)\IMG_2233.PNG,Craig,Unknown,"ne A</t>
  </si>
  <si>
    <t>Ge? &amp;</t>
  </si>
  <si>
    <t>pl VF Jon RES in |</t>
  </si>
  <si>
    <t>ELD ES \</t>
  </si>
  <si>
    <t>ay KC EOL SOV: \ Bo GQ</t>
  </si>
  <si>
    <t>BP ae NRA SES SGP ASS.”</t>
  </si>
  <si>
    <t>NM eS RES</t>
  </si>
  <si>
    <t>OS ppt mat</t>
  </si>
  <si>
    <t>: Ox","ne A</t>
  </si>
  <si>
    <t>: Ox",111,True,False,2025-10-25 00:14:30,2.0_enhanced</t>
  </si>
  <si>
    <t>IMG_2234.PNG,custody_screenshots\Photos-1-001 (2)\IMG_2234.PNG,Craig,Unknown,Ps we NES ~ ip aa : em el,Ps we NES ~ ip aa : em el,25,True,False,2025-10-25 00:14:30,2.0_enhanced</t>
  </si>
  <si>
    <t>IMG_2235(1).PNG,custody_screenshots\Photos-1-001 (2)\IMG_2235(1).PNG,Craig,Unknown,"ms fe 2 Sete WW “ aN</t>
  </si>
  <si>
    <t>—,",ms fe 2 Sete WW “ aN,20,True,False,2025-10-25 00:14:30,2.0_enhanced</t>
  </si>
  <si>
    <t>IMG_2235.PNG,custody_screenshots\Photos-1-001 (2)\IMG_2235.PNG,Craig,Unknown,"2. po.</t>
  </si>
  <si>
    <t>Jt</t>
  </si>
  <si>
    <t>LORS f fs:</t>
  </si>
  <si>
    <t>Be! VY LOSE</t>
  </si>
  <si>
    <t>ned. RC yp meee</t>
  </si>
  <si>
    <t>nae ae OA</t>
  </si>
  <si>
    <t>poo BR bee IS</t>
  </si>
  <si>
    <t>we whe tee","2. po.</t>
  </si>
  <si>
    <t>we whe tee",80,True,False,2025-10-25 00:14:30,2.0_enhanced</t>
  </si>
  <si>
    <t>IMG_2236(1).PNG,custody_screenshots\Photos-1-001 (2)\IMG_2236(1).PNG,Craig,Unknown,"ae ASS a _ “yy ° fea A</t>
  </si>
  <si>
    <t>af ‘ \/ ff ES ag 2S Life</t>
  </si>
  <si>
    <t>a ee","ae ASS a _ “yy ° fea A</t>
  </si>
  <si>
    <t>a ee",52,True,False,2025-10-25 00:14:30,2.0_enhanced</t>
  </si>
  <si>
    <t>IMG_2236.PNG,custody_screenshots\Photos-1-001 (2)\IMG_2236.PNG,Craig,Unknown,"\/</t>
  </si>
  <si>
    <t>y fom PS</t>
  </si>
  <si>
    <t>ere H</t>
  </si>
  <si>
    <t>EEA","y fom PS</t>
  </si>
  <si>
    <t>EEA",18,True,False,2025-10-25 00:14:30,2.0_enhanced</t>
  </si>
  <si>
    <t>IMG_2237(1).PNG,custody_screenshots\Photos-1-001 (2)\IMG_2237(1).PNG,Craig,Unknown,". Cj</t>
  </si>
  <si>
    <t>an C9 ir</t>
  </si>
  <si>
    <t>ae .",". Cj</t>
  </si>
  <si>
    <t>ae .",18,True,False,2025-10-25 00:14:30,2.0_enhanced</t>
  </si>
  <si>
    <t>IMG_2237.PNG,custody_screenshots\Photos-1-001 (2)\IMG_2237.PNG,Craig,Unknown,"bP J</t>
  </si>
  <si>
    <t>af a</t>
  </si>
  <si>
    <t>hs ee ~</t>
  </si>
  <si>
    <t>ar oe : ne Boy a _-</t>
  </si>
  <si>
    <t>sy 4 f lin of OW i ~</t>
  </si>
  <si>
    <t>f in we “ey an cA</t>
  </si>
  <si>
    <t>we te ren</t>
  </si>
  <si>
    <t>ee &lt;a ae</t>
  </si>
  <si>
    <t>!_","bP J</t>
  </si>
  <si>
    <t>ee &lt;a ae",95,True,False,2025-10-25 00:14:30,2.0_enhanced</t>
  </si>
  <si>
    <t>IMG_2238.PNG,custody_screenshots\Photos-1-001 (2)\IMG_2238.PNG,Craig,Unknown,"a BT ‘eas wa Ne Vs : AE BL a “ NN 4 |</t>
  </si>
  <si>
    <t>ae Be a","a BT ‘eas wa Ne Vs : AE BL a “ NN 4 |</t>
  </si>
  <si>
    <t>ae Be a",45,True,False,2025-10-25 00:14:30,2.0_enhanced</t>
  </si>
  <si>
    <t>IMG_2239.PNG,custody_screenshots\Photos-1-001 (2)\IMG_2239.PNG,Craig,Unknown,"an 1</t>
  </si>
  <si>
    <t>Ne “Ese: y</t>
  </si>
  <si>
    <t>io —</t>
  </si>
  <si>
    <t>ff y) Y</t>
  </si>
  <si>
    <t>/, Nr</t>
  </si>
  <si>
    <t>- Nt, Aa</t>
  </si>
  <si>
    <t>4 gr ta “y . &lt;P pees,","an 1</t>
  </si>
  <si>
    <t>4 gr ta “y . &lt;P pees,",65,True,False,2025-10-25 00:14:30,2.0_enhanced</t>
  </si>
  <si>
    <t>IMG_2240.PNG,custody_screenshots\Photos-1-001 (2)\IMG_2240.PNG,Craig,Unknown,"&lt; \ Py</t>
  </si>
  <si>
    <t>a : |</t>
  </si>
  <si>
    <t>| Whig ae Res fer RS \-</t>
  </si>
  <si>
    <t>egies al ase ~</t>
  </si>
  <si>
    <t>SE Ay J","&lt; \ Py</t>
  </si>
  <si>
    <t>SE Ay J",59,True,False,2025-10-25 00:14:30,2.0_enhanced</t>
  </si>
  <si>
    <t>IMG_2241.PNG,custody_screenshots\Photos-1-001 (2)\IMG_2241.PNG,Craig,Unknown,"re i</t>
  </si>
  <si>
    <t>o thy , ; : A</t>
  </si>
  <si>
    <t>we p</t>
  </si>
  <si>
    <t>\ t % Oy</t>
  </si>
  <si>
    <t>pe : od =","re i</t>
  </si>
  <si>
    <t>pe : od =",42,True,False,2025-10-25 00:14:30,2.0_enhanced</t>
  </si>
  <si>
    <t>IMG_2242.PNG,custody_screenshots\Photos-1-001 (2)\IMG_2242.PNG,Craig,Unknown,fy (I |e,fy (I |e,8,True,False,2025-10-25 00:14:30,2.0_enhanced</t>
  </si>
  <si>
    <t>IMG_2243.PNG,custody_screenshots\Photos-1-001 (2)\IMG_2243.PNG,Craig,Unknown,"(90</t>
  </si>
  <si>
    <t>AEA. 8</t>
  </si>
  <si>
    <t>We Vi SS N WR 4 AN</t>
  </si>
  <si>
    <t>i SA</t>
  </si>
  <si>
    <t>EBS AN a</t>
  </si>
  <si>
    <t>eee K","(90</t>
  </si>
  <si>
    <t>eee K",49,True,False,2025-10-25 00:14:30,2.0_enhanced</t>
  </si>
  <si>
    <t>IMG_2244.PNG,custody_screenshots\Photos-1-001 (2)\IMG_2244.PNG,Craig,Unknown,"ues wee</t>
  </si>
  <si>
    <t>ei ee ae re ~ ;</t>
  </si>
  <si>
    <t>‘ ~ *</t>
  </si>
  <si>
    <t>ey a</t>
  </si>
  <si>
    <t>Pa &amp; . |</t>
  </si>
  <si>
    <t>De SS Bae</t>
  </si>
  <si>
    <t>zt</t>
  </si>
  <si>
    <t>Vy,</t>
  </si>
  <si>
    <t>‘ Ay</t>
  </si>
  <si>
    <t>ad a+. -</t>
  </si>
  <si>
    <t>4 a “—</t>
  </si>
  <si>
    <t>i ‘ 3 - a. y</t>
  </si>
  <si>
    <t>eo SS =</t>
  </si>
  <si>
    <t>ome ae vo i: = a</t>
  </si>
  <si>
    <t>fa “ 4, 3</t>
  </si>
  <si>
    <t>* 7</t>
  </si>
  <si>
    <t>a Fe &amp; 5</t>
  </si>
  <si>
    <t>a ke, YS</t>
  </si>
  <si>
    <t>© on</t>
  </si>
  <si>
    <t>‘ 4 ‘</t>
  </si>
  <si>
    <t>ares ee","ues wee</t>
  </si>
  <si>
    <t>ares ee",165,True,False,2025-10-25 00:14:30,2.0_enhanced</t>
  </si>
  <si>
    <t>IMG_2245.PNG,custody_screenshots\Photos-1-001 (2)\IMG_2245.PNG,Craig,Unknown,"*</t>
  </si>
  <si>
    <t>a Ng \ A if</t>
  </si>
  <si>
    <t>a 7 :</t>
  </si>
  <si>
    <t>~ / |</t>
  </si>
  <si>
    <t>met 7</t>
  </si>
  <si>
    <t>/ aN i</t>
  </si>
  <si>
    <t>- ys</t>
  </si>
  <si>
    <t xml:space="preserve"> “ad</t>
  </si>
  <si>
    <t>ae whee \</t>
  </si>
  <si>
    <t>ahs at i:</t>
  </si>
  <si>
    <t>ay Pact UY</t>
  </si>
  <si>
    <t>1a fed</t>
  </si>
  <si>
    <t>etl ey</t>
  </si>
  <si>
    <t>se us</t>
  </si>
  <si>
    <t>~ 4 a ee</t>
  </si>
  <si>
    <t>5 A \ :</t>
  </si>
  <si>
    <t>Sy \</t>
  </si>
  <si>
    <t>woo, i</t>
  </si>
  <si>
    <t>i ‘j</t>
  </si>
  <si>
    <t>oo oy a</t>
  </si>
  <si>
    <t>ct L a</t>
  </si>
  <si>
    <t>.","a Ng \ A if</t>
  </si>
  <si>
    <t>ct L a",147,True,False,2025-10-25 00:14:30,2.0_enhanced</t>
  </si>
  <si>
    <t>IMG_2246.PNG,custody_screenshots\Photos-1-001 (2)\IMG_2246.PNG,Craig,Unknown,"TV</t>
  </si>
  <si>
    <t>oe” i</t>
  </si>
  <si>
    <t>nf</t>
  </si>
  <si>
    <t>We 4</t>
  </si>
  <si>
    <t>7 3 }</t>
  </si>
  <si>
    <t>A i 4","oe” i</t>
  </si>
  <si>
    <t>A i 4",22,True,False,2025-10-25 00:14:30,2.0_enhanced</t>
  </si>
  <si>
    <t>IMG_2247.PNG,custody_screenshots\Photos-1-001 (2)\IMG_2247.PNG,Craig,Unknown,"i</t>
  </si>
  <si>
    <t>t,</t>
  </si>
  <si>
    <t>| (</t>
  </si>
  <si>
    <t>AS ‘ahs —</t>
  </si>
  <si>
    <t>S ‘“</t>
  </si>
  <si>
    <t>Cee) |","AS ‘ahs —</t>
  </si>
  <si>
    <t>Cee) |",21,True,False,2025-10-25 00:14:30,2.0_enhanced</t>
  </si>
  <si>
    <t>IMG_2288.PNG,custody_screenshots\Photos-1-001 (2)\IMG_2288.PNG,Craig,Unknown,"3:31 aol. LTE @2)</t>
  </si>
  <si>
    <t>x4 Q x</t>
  </si>
  <si>
    <t>CNN J]</t>
  </si>
  <si>
    <t>OSI</t>
  </si>
  <si>
    <t>SY)</t>
  </si>
  <si>
    <t>AD</t>
  </si>
  <si>
    <t>Pro S0ce 20”</t>
  </si>
  <si>
    <t>Just 8 hours ago</t>
  </si>
  <si>
    <t>Hi Angus, is this sil Send</t>
  </si>
  <si>
    <t>Alerts) Send oiier Share)</t>
  </si>
  <si>
    <t>Poulan Pro Ges 20” Chainsaw, works well</t>
  </si>
  <si>
    <t>thitometion Seller details</t>
  </si>
  <si>
    <t>Eom</t>
  </si>
  <si>
    <t>es eq Fallow</t>
  </si>
  <si>
    <t>Soined Facchook tn 2007</t>
  </si>
  <si>
    <t>Listing) sence) View saved","x4 Q x</t>
  </si>
  <si>
    <t>Listing) sence) View saved",285,True,False,2025-10-25 00:14:30,2.0_enhanced</t>
  </si>
  <si>
    <t>IMG_2292.PNG,custody_screenshots\Photos-1-001 (2)\IMG_2292.PNG,Craig,Unknown,"—— SS May af! 1° &amp; Q Pi wd ®) oll S (62)</t>
  </si>
  <si>
    <t>facebook (a) b&gt; @ =</t>
  </si>
  <si>
    <t>©©O Meme Donna Aniber Campbell + Darlene Groups MeChuskey Hooper Menu]","—— SS May af! 1° &amp; Q Pi wd ®) oll S (62)</t>
  </si>
  <si>
    <t>©©O Meme Donna Aniber Campbell + Darlene Groups MeChuskey Hooper Menu]",131,True,False,2025-10-25 00:14:30,2.0_enhanced</t>
  </si>
  <si>
    <t>IMG_2299.PNG,custody_screenshots\Photos-1-001 (2)\IMG_2299.PNG,Craig,Unknown,"Gall (03)</t>
  </si>
  <si>
    <t>May 20)</t>
  </si>
  <si>
    <t>aft Wa</t>
  </si>
  <si>
    <t>BRS IZ OS®</t>
  </si>
  <si>
    <t>SEK,</t>
  </si>
  <si>
    <t>7 df Crane we</t>
  </si>
  <si>
    <t>\ [eff</t>
  </si>
  <si>
    <t>; a</t>
  </si>
  <si>
    <t>—","Gall (03)</t>
  </si>
  <si>
    <t>; a",65,True,False,2025-10-25 00:14:30,2.0_enhanced</t>
  </si>
  <si>
    <t>IMG_2306.PNG,custody_screenshots\Photos-1-001 (2)\IMG_2306.PNG,Craig,Unknown,"TEBOW aS Gx</t>
  </si>
  <si>
    <t>SHMEIES COSSit Gare</t>
  </si>
  <si>
    <t>Here's a short, sharp copy block you can</t>
  </si>
  <si>
    <t>chop enywhere with thet punchy lines</t>
  </si>
  <si>
    <t>GHINGLES DONT GARE.</t>
  </si>
  <si>
    <t>Thay won't call you back,</t>
  </si>
  <si>
    <t>Thay won't ths themselves.</t>
  </si>
  <si>
    <t>But Peul will,</t>
  </si>
  <si>
    <t>(GOs) 271 BIER</t>
  </si>
  <si>
    <t>WWWipaulsroofing: pro)</t>
  </si>
  <si>
    <t>PactierCalPaul | FRooiResponslaly</t>
  </si>
  <si>
    <t>Want this version tumed into enother</t>
  </si>
  <si>
    <t>graphic too? Ml keep R moody, bale), anc)</t>
  </si>
  <si>
    <t>Geen unless you went something tlasiiier.</t>
  </si>
  <si>
    <t>Omg ®</t>
  </si>
  <si>
    <t>,TEBOW aS Gx</t>
  </si>
  <si>
    <t>Omg ®",422,True,False,2025-10-25 00:14:30,2.0_enhanced</t>
  </si>
  <si>
    <t>IMG_2307.PNG,custody_screenshots\Photos-1-001 (2)\IMG_2307.PNG,Craig,Unknown,"IMACS Message falling Om CREERSC! apart; LOO nn shingles yw + 7 adoesntxeare) FA ofl S</t>
  </si>
  <si>
    <t>Butwewill Net 2 PA oe | =</t>
  </si>
  <si>
    <t>TR Uy ee |</t>
  </si>
  <si>
    <t>\When.vour ROOFING</t>
  </si>
  <si>
    <t>(06) 2714162 en</t>
  </si>
  <si>
    <t>NCE NR</t>
  </si>
  <si>
    <t>os","IMACS Message falling Om CREERSC! apart; LOO nn shingles yw + 7 adoesntxeare) FA ofl S</t>
  </si>
  <si>
    <t>NCE NR",185,True,False,2025-10-25 00:14:30,2.0_enhanced</t>
  </si>
  <si>
    <t>IMG_2329(1).PNG,custody_screenshots\Photos-1-001 (2)\IMG_2329(1).PNG,Craig,Unknown,"Iwas done talking to the fudge</t>
  </si>
  <si>
    <t>outsicls the Doors</t>
  </si>
  <si>
    <t>are two sheniiiis with the</t>
  </si>
  <si>
    <t>werent, Paid) er ancl lait fol</t>
  </si>
  <si>
    <t>1 sald) 0 think 0 could walk</t>
  </si>
  <si>
    <t>in out oF tihe court</t>
  </si>
  <si>
    <t>wih a werent Hes Me nope not</t>
  </si>
  <si>
    <t>vary often</t>
  </si>
  <si>
    <t>i New Nouveau</t>
  </si>
  <si>
    <t>‘Bes Now</t>
  </si>
  <si>
    <t>: NOTICE AVIS \</t>
  </si>
  <si>
    <t>i ‘You have made payment oa a fine Vous aver effectué um paiement afin de</t>
  </si>
  <si>
    <t>Regs for which warrant of committal for vous _acquitter d'une amende pour</t>
  </si>
  <si>
    <t>‘an unpaid fine has been issued. The ~ laquelle un mandat de pour</t>
  </si>
  <si>
    <t>i court office has notified the law amende impayée a éé produit. Le</t>
  </si>
  <si>
    <t>enforcement agency to which the greffe a demandé a</t>
  </si>
  <si>
    <t>{ original warrant was issued, asking de Ia loi ois original du</t>
  </si>
  <si>
    <t>09991802 for the return of the warrant, You, - mandat a été envoyé de lui renvoyer le</t>
  </si>
  <si>
    <t>are adviscd to retain your receipt of - manda, Nous vous consciilons de</t>
  </si>
  <si>
    <t>payment for 30 days in the event _conserver votre regu pour 30 jours afin</t>
  </si>
  <si>
    <t>you are required to provide proof of de pouvoir vous en servic si entre</t>
  </si>
  <si>
    <t>payment in the interim. temps une preuve de paiement vous est</t>
  </si>
  <si>
    <t>| demandée,</t>
  </si>
  <si>
    <t>Remarks</t>
  </si>
  <si>
    <t>Witness: ra}</t>
  </si>
  <si>
    <t>Department Of Justice/Ministére de la Justice et procureur général</t>
  </si>
  <si>
    <t>(+) iMessage","Iwas done talking to the fudge</t>
  </si>
  <si>
    <t>(+) iMessage",1182,True,False,2025-10-25 00:14:30,2.0_enhanced</t>
  </si>
  <si>
    <t>IMG_2329.PNG,custody_screenshots\Photos-1-001 (2)\IMG_2329.PNG,Tony Baker,Emma,"6:50</t>
  </si>
  <si>
    <t>1 Drive</t>
  </si>
  <si>
    <t>&lt;€ Untitled document 7</t>
  </si>
  <si>
    <t>2024-09-12 Personal Missy had her baby, Stirling IMG_004.jpg Congratulations</t>
  </si>
  <si>
    <t>Baker, weighing 6.2 pounds. to Missy and</t>
  </si>
  <si>
    <t>2024-11-08 Event Dance Quest event. IMG_005.jpg Details about</t>
  </si>
  <si>
    <t>Texted Brian. the delivery.</t>
  </si>
  <si>
    <t>dogs at noon. the return trip.</t>
  </si>
  <si>
    <t>2024-11-13 Financial Emma gets paid from Dance Check Koho</t>
  </si>
  <si>
    <t>Quest via e-transfer for 30-35 account for</t>
  </si>
  <si>
    <t>hours. timestamp.</t>
  </si>
  <si>
    <t>2024-11-15 Travel Started getting ready to head | IMG_013.jpg Details about</t>
  </si>
  <si>
    <t>home at 9:00 PM. the preparation.</t>
  </si>
  <si>
    <t>Personal She stormed off for the first</t>
  </si>
  <si>
    <t>IMG_074.jpg November 19th</t>
  </si>
  <si>
    <t>2024-11-10 Errand Went to Shirley's to get the Conversation</t>
  </si>
  <si>
    <t>car seats, dropped one off at with Emma</t>
  </si>
  <si>
    <t>Matt's, and kept one for reflects the</t>
  </si>
  <si>
    <t>Mom's car. timing. Seats</t>
  </si>
  <si>
    <t>2024-11-10 At the hospital at. 10:42 AM. IMG_0716.jpg Details about</t>
  </si>
  <si>
    <t>2024-11-08 Personal She walked up the hill from IMG_018.jpg</t>
  </si>
  <si>
    <t>2024-11-08 Communication Text thread between us IMG_079.jpg</t>
  </si>
  <si>
    <t>€&amp; docs.google.com</t>
  </si>
  <si>
    <t>,1 Drive</t>
  </si>
  <si>
    <t>—————————e—]",2276,True,True,2025-10-25 00:14:30,2.0_enhanced</t>
  </si>
  <si>
    <t>IMG_2330.PNG,custody_screenshots\Photos-1-001 (2)\IMG_2330.PNG,Tony Baker,Emma,"6:50</t>
  </si>
  <si>
    <t>notice of her plans, leaving October Sth.</t>
  </si>
  <si>
    <t>2024-10-27 Communication She. thanked me for all | do IMG_024.jpg Details about</t>
  </si>
  <si>
    <t>joke that she is the best conversation.</t>
  </si>
  <si>
    <t>2024-10-26 Communication At 2:43 PM, she texted ""Glad | IMG_025.jpg Made me miss</t>
  </si>
  <si>
    <t>you got rest. | napped till Nick a family event.</t>
  </si>
  <si>
    <t>2024-10-25 Communication At 4:20 PM, l asked how she_ | IMG_026.jpg Details about</t>
  </si>
  <si>
    <t>was feeling, and she said the</t>
  </si>
  <si>
    <t>“Alright. You? Thank you for. conversation.</t>
  </si>
  <si>
    <t>2024-XX-XX | Weird Stuff</t>
  </si>
  <si>
    <t>the apartment building when</t>
  </si>
  <si>
    <t>he bought it in October of '23.</t>
  </si>
  <si>
    <t>the purchase</t>
  </si>
  <si>
    <t>price.</t>
  </si>
  <si>
    <t>connections.</t>
  </si>
  <si>
    <t>Greg Haslett claimed he didn't</t>
  </si>
  <si>
    <t>know Billy, his cousin, yet Billy</t>
  </si>
  <si>
    <t>worked for Adam Ritchie, his</t>
  </si>
  <si>
    <t>—————————e—]",2737,True,True,2025-10-25 00:14:30,2.0_enhanced</t>
  </si>
  <si>
    <t>IMG_2332(1).PNG,custody_screenshots\Photos-1-001 (2)\IMG_2332(1).PNG,Craig,Emma,"6:50 kK ai10))</t>
  </si>
  <si>
    <t>—————————e—]",2315,True,True,2025-10-25 00:14:30,2.0_enhanced</t>
  </si>
  <si>
    <t>IMG_2332(2).PNG,custody_screenshots\Photos-1-001 (2)\IMG_2332(2).PNG,Craig,Emma,"6:50 atl &amp; CD)</t>
  </si>
  <si>
    <t>IMG_2332(3).PNG,custody_screenshots\Photos-1-001 (2)\IMG_2332(3).PNG,Craig,Unknown,"1S ®</t>
  </si>
  <si>
    <t>« Schulz Graig CQ</t>
  </si>
  <si>
    <t>Suory tinnce Freedom 88 —1 got etter ell</t>
  </si>
  <si>
    <t>(used to joke ebout it, halHaclioving it might</t>
  </si>
  <si>
    <t>Ie thik: a belay on my back, a phiene th my hare),</t>
  </si>
  <si>
    <t>end) the weigit of my past swapped fer something</t>
  </si>
  <si>
    <t>ahell of a hot fefiter.</t>
  </si>
  <si>
    <t>AM BG, | got the Kine of tireedom thet mations. The</t>
  </si>
  <si>
    <t>frreeclom to [ive fully every day with a smile on ay</t>
  </si>
  <si>
    <t>face. Net because | ferget the cemage ve dene =</t>
  </si>
  <si>
    <t>(Hl elways cay thet — but because hamper</t>
  </si>
  <si>
    <t>Gasarves a cad wito gives her a tiresh start.</t>
  </si>
  <si>
    <t>Unels Dele seid fit bests Don’t tell tam. Show ‘tem?</t>
  </si>
  <si>
    <t>So that’s whet Pim doing. Ono Gey, on lerishh, one</t>
  </si>
  <si>
    <t>Siep ef a ims — wtih my clewginter on my beck end</t>
  </si>
  <si>
    <t>TORING) € BROW, Nest CreNVAHING Wo Ovo vor</t>
  </si>
  <si>
    <t>(0) —</t>
  </si>
  <si>
    <t>o= —</t>
  </si>
  <si>
    <t>§ gj @ ey =</t>
  </si>
  <si>
    <t>Liome) Rib Matas Gop Menu)</t>
  </si>
  <si>
    <t>,1S ®</t>
  </si>
  <si>
    <t>Liome) Rib Matas Gop Menu)",771,True,False,2025-10-25 00:14:30,2.0_enhanced</t>
  </si>
  <si>
    <t>IMG_2332.PNG,custody_screenshots\Photos-1-001 (2)\IMG_2332.PNG,Craig,Emma,"6:50 kK ai10))</t>
  </si>
  <si>
    <t>IMG_2333.PNG,custody_screenshots\Photos-1-001 (2)\IMG_2333.PNG,Craig,Unknown,"3:3 OEY cutne Ge</t>
  </si>
  <si>
    <t>CEP 89-8</t>
  </si>
  <si>
    <t>Sony thes Freecom 3S — 1 Got f after alll,</t>
  </si>
  <si>
    <t>used) to joke chou hi, halHoclioving it might</t>
  </si>
  <si>
    <t>ehell of a lot Kefiier.</t>
  </si>
  <si>
    <t>( chways camiy thet — but because Henper</t>
  </si>
  <si>
    <t>Unele Dele seid it beste Don't tall Sm. Show tem?</t>
  </si>
  <si>
    <t>So thers whet Fm cling. One cey, ene laugh, ene</t>
  </si>
  <si>
    <t>ep et a time — with my ceughiker on my back enc)</t>
  </si>
  <si>
    <t>nothing to prove, just evening to Dive tor,</t>
  </si>
  <si>
    <t>PE</t>
  </si>
  <si>
    <t>ewig</t>
  </si>
  <si>
    <t>@ §$ B&amp; =</t>
  </si>
  <si>
    <t>,3:3 OEY cutne Ge</t>
  </si>
  <si>
    <t>Liome) Rib Matas Gop Menu)",789,True,False,2025-10-25 00:14:30,2.0_enhanced</t>
  </si>
  <si>
    <t>IMG_2334(1).PNG,custody_screenshots\Photos-1-001 (2)\IMG_2334(1).PNG,Craig,Unknown,"706) coll S GO)</t>
  </si>
  <si>
    <t>IMG_2334.PNG,custody_screenshots\Photos-1-001 (2)\IMG_2334.PNG,Craig,Unknown,"706) cll S 9)</t>
  </si>
  <si>
    <t>IMG_2336.PNG,custody_screenshots\Photos-1-001 (2)\IMG_2336.PNG,Craig,Unknown,"Weathered Copper Hunter Shakewood Canyon Green Wood REE Mission Sienna Driftwood White Sunset Brown 8 Patriot Hickory Slate Red || Fox Sunset Pewter Hollow Gray Brick Grey</t>
  </si>
  <si>
    <t>[SSP Ree Craneroofing'com | =</t>
  </si>
  <si>
    <t>Erane) = enc) RI Calor = bbe ) Grane pa Ped</t>
  </si>
  <si>
    <t>iS a el Te</t>
  </si>
  <si>
    <t>el a = Res Eble ees = Fa es</t>
  </si>
  <si>
    <t>Barkwood ee TS Birchwood eal Biscayne Blue Charcoal","Weathered Copper Hunter Shakewood Canyon Green Wood REE Mission Sienna Driftwood White Sunset Brown 8 Patriot Hickory Slate Red Fox Sunset Pewter Hollow Gray Brick Grey</t>
  </si>
  <si>
    <t>Barkwood ee TS Birchwood eal Biscayne Blue Charcoal",333,True,False,2025-10-25 00:14:30,2.0_enhanced</t>
  </si>
  <si>
    <t>IMG_2337(1).PNG,custody_screenshots\Photos-1-001 (2)\IMG_2337(1).PNG,Craig,Unknown,"° i : at 2 f 7 = | t</t>
  </si>
  <si>
    <t>IMG_2337(2).PNG,custody_screenshots\Photos-1-001 (2)\IMG_2337(2).PNG,Craig,Unknown,"ox</t>
  </si>
  <si>
    <t>Barkwood Fox Hollow Gray Mission Brown Slate</t>
  </si>
  <si>
    <t>Birchwood Hickory Pewter Gray Weathered Wood</t>
  </si>
  <si>
    <t>Charcoal Hunter Green Shakewood Williamsburg Slate</t>
  </si>
  <si>
    <t>Note: It is difficult to repraduce the color clarity and actual color blends of these products. Before selecting your color, please ask</t>
  </si>
  <si>
    <t>to see several full-size shingles.</t>
  </si>
  <si>
    <t>GAP RD Calers - Grane","Barkwood Fox Hollow Gray Mission Brown Slate</t>
  </si>
  <si>
    <t>GAP RD Calers - Grane",333,True,False,2025-10-25 00:14:30,2.0_enhanced</t>
  </si>
  <si>
    <t>IMG_2337.PNG,custody_screenshots\Photos-1-001 (2)\IMG_2337.PNG,Craig,Unknown,"Scenarios! :slotal|Pay)/plotallHours)</t>
  </si>
  <si>
    <t>IMG_2338(1).PNG,custody_screenshots\Photos-1-001 (2)\IMG_2338(1).PNG,Craig,Unknown,"7 tht</t>
  </si>
  <si>
    <t>IMG_2338.PNG,custody_screenshots\Photos-1-001 (2)\IMG_2338.PNG,Craig,Unknown,"Missing\Wages</t>
  </si>
  <si>
    <t>IMG_2339(1).PNG,custody_screenshots\Photos-1-001 (2)\IMG_2339(1).PNG,Craig,Unknown,"iMemoryEUII@)</t>
  </si>
  <si>
    <t>IMG_2339.PNG,custody_screenshots\Photos-1-001 (2)\IMG_2339.PNG,Craig,Unknown,"WEES KSSD HIS MATS GONG Cr CARIES Hae</t>
  </si>
  <si>
    <t>IMG_2341(1).PNG,custody_screenshots\Photos-1-001 (2)\IMG_2341(1).PNG,Craig,Unknown,"Maybe tale a day of?</t>
  </si>
  <si>
    <t>IMG_2341.PNG,custody_screenshots\Photos-1-001 (2)\IMG_2341.PNG,Craig,Unknown,"Mey eto a dey cit Justico is</t>
  </si>
  <si>
    <t>IMG_2343(1).PNG,custody_screenshots\Photos-1-001 (2)\IMG_2343(1).PNG,Craig,Unknown,"PLACED - DQ</t>
  </si>
  <si>
    <t>IMG_2343.PNG,custody_screenshots\Photos-1-001 (2)\IMG_2343.PNG,Craig,Unknown,"MAZDAWOTHERS</t>
  </si>
  <si>
    <t>IMG_2344.PNG,custody_screenshots\Photos-1-001 (2)\IMG_2344.PNG,Craig,Unknown,"MS</t>
  </si>
  <si>
    <t>Se Daa een) NSE</t>
  </si>
  <si>
    <t>ot ahi ae</t>
  </si>
  <si>
    <t>&amp; EN Yee thee iat 7</t>
  </si>
  <si>
    <t>VPS! _ es</t>
  </si>
  <si>
    <t>AEN</t>
  </si>
  <si>
    <t>4 &gt;</t>
  </si>
  <si>
    <t>- Woe. we BOSE</t>
  </si>
  <si>
    <t>en EE</t>
  </si>
  <si>
    <t>\ ee eee</t>
  </si>
  <si>
    <t>| Se see RS</t>
  </si>
  <si>
    <t>le ee |</t>
  </si>
  <si>
    <t>eee ea i</t>
  </si>
  <si>
    <t>7 2: Aan</t>
  </si>
  <si>
    <t>\ WE tS</t>
  </si>
  <si>
    <t>we ;</t>
  </si>
  <si>
    <t>\","Se Daa een) NSE</t>
  </si>
  <si>
    <t>we ;",155,True,False,2025-10-25 00:14:30,2.0_enhanced</t>
  </si>
  <si>
    <t>IMG_2347(1).PNG,custody_screenshots\Photos-1-001 (2)\IMG_2347(1).PNG,Craig,Unknown,". 6 eee Gy AB ee kx, by ie ree OH =i Yn</t>
  </si>
  <si>
    <t>FCS ea hy i He CO</t>
  </si>
  <si>
    <t>eS ” v 155 A ‘ U.S 2 ”, ys 5 Soe ? t uf Yep Bie Nade</t>
  </si>
  <si>
    <t>Sa a LS af Gat eed Le a OA RHETs BY Lattipe Wee eon MR NSO BO RU ETERNAL CROCE</t>
  </si>
  <si>
    <t>4 * oy 5200 : piss i : ‘| : Ge f A. 4 ‘ re i} +4 ony</t>
  </si>
  <si>
    <t>~ &lt; sai Spade. TNS AS ie ae ""b cate 17 why ’</t>
  </si>
  <si>
    <t>: 2</t>
  </si>
  <si>
    <t>ARs tones</t>
  </si>
  <si>
    <t>ea reNy</t>
  </si>
  <si>
    <t>2 ¢)</t>
  </si>
  <si>
    <t>eahod</t>
  </si>
  <si>
    <t>Satsdeteerente ee Y</t>
  </si>
  <si>
    <t>era UR oe</t>
  </si>
  <si>
    <t>Nie hae ty PLAYS ated e ha</t>
  </si>
  <si>
    <t>,. 6 eee Gy AB ee kx, by ie ree OH =i Yn</t>
  </si>
  <si>
    <t>Nie hae ty PLAYS ated e ha",365,True,False,2025-10-25 00:14:30,2.0_enhanced</t>
  </si>
  <si>
    <t>IMG_2347.PNG,custody_screenshots\Photos-1-001 (2)\IMG_2347.PNG,Craig,Unknown,"10-0 i a</t>
  </si>
  <si>
    <t>IMG_2348(1).PNG,custody_screenshots\Photos-1-001 (2)\IMG_2348(1).PNG,Craig,Unknown,"8:43</t>
  </si>
  <si>
    <t>IMG_2348.PNG,custody_screenshots\Photos-1-001 (2)\IMG_2348.PNG,Craig,Unknown,"ww</t>
  </si>
  <si>
    <t>lonas hecith eiiea Min</t>
  </si>
  <si>
    <t>whenliitinallyjconvinced|her,</t>
  </si>
  <si>
    <t>fomcteh her whiis I wenkach</t>
  </si>
  <si>
    <t>Cheucs withme cranky</t>
  </si>
  <si>
    <t>fromiNovembenuntiliMay-</t>
  </si>
  <si>
    <t>opeitihy Nearpers 6 months uncer har ead Go</t>
  </si>
  <si>
    <t>@fittls betiar,</t>
  </si>
  <si>
    <t>Bar initsetion dines Piper Git her in May en</t>
  </si>
  <si>
    <t>Grumars bed baccmss cho thiled to get closo and</t>
  </si>
  <si>
    <t>snugglejwith[Emmal</t>
  </si>
  <si>
    <t>Linmins Discase cies che was ih Eamets care th</t>
  </si>
  <si>
    <t>Mey, A saparats escasions That 0 cay parted</t>
  </si>
  <si>
    <t>may (me 15 found @ tick that was enlarged</t>
  </si>
  <si>
    <t>qn on her ter days</t>
  </si>
  <si>
    <t>Didinotgetitixed</t>
  </si>
  <si>
    <t>Did) metever bath har</t>
  </si>
  <si>
    <t>DidInot{cut{nails)</t>
  </si>
  <si>
    <t>Did[not{cleantears}</t>
  </si>
  <si>
    <t>Did metover leap Miper trom biting Lona, @</t>
  </si>
  <si>
    <t>niin of ence a day there was a ike</t>
  </si>
  <si>
    <t>,lonas hecith eiiea Min</t>
  </si>
  <si>
    <t>G G",609,True,False,2025-10-25 00:14:30,2.0_enhanced</t>
  </si>
  <si>
    <t>IMG_2349.PNG,custody_screenshots\Photos-1-001 (2)\IMG_2349.PNG,Craig,Unknown,"3249 cugeeD</t>
  </si>
  <si>
    <t>IMG_2352(1).PNG,custody_screenshots\Photos-1-001 (2)\IMG_2352(1).PNG,Craig,Unknown,"7:3 9) cS GB)</t>
  </si>
  <si>
    <t>—_—</t>
  </si>
  <si>
    <t>5:49'PM</t>
  </si>
  <si>
    <t>7™N</t>
  </si>
  <si>
    <t>4506445971229092 |</t>
  </si>
  <si>
    <t>06/29 |</t>
  </si>
  <si>
    <t>| 872859590</t>
  </si>
  <si>
    <t>| 872859590",83,True,False,2025-10-25 00:14:30,2.0_enhanced</t>
  </si>
  <si>
    <t>IMG_2352.PNG,custody_screenshots\Photos-1-001 (2)\IMG_2352.PNG,Craig,Unknown,"7:3 9) cS GB)</t>
  </si>
  <si>
    <t>IMG_2353(1).PNG,custody_screenshots\Photos-1-001 (2)\IMG_2353(1).PNG,Craig,Unknown,"yee a</t>
  </si>
  <si>
    <t>Re a pie Bay</t>
  </si>
  <si>
    <t>Seer ee</t>
  </si>
  <si>
    <t>es tn</t>
  </si>
  <si>
    <t>a SEs con","yee a</t>
  </si>
  <si>
    <t>a SEs con",48,True,False,2025-10-25 00:14:30,2.0_enhanced</t>
  </si>
  <si>
    <t>IMG_2353(2).PNG,custody_screenshots\Photos-1-001 (2)\IMG_2353(2).PNG,Craig,Unknown,"Sar Fi</t>
  </si>
  <si>
    <t>ee a ae</t>
  </si>
  <si>
    <t>leak seat</t>
  </si>
  <si>
    <t>eee | ee</t>
  </si>
  <si>
    <t>ee ee ee ty i ae ay =</t>
  </si>
  <si>
    <t>Ne ae es</t>
  </si>
  <si>
    <t>é Sos 2","Sar Fi</t>
  </si>
  <si>
    <t>é Sos 2",72,True,False,2025-10-25 00:14:30,2.0_enhanced</t>
  </si>
  <si>
    <t>IMG_2353.PNG,custody_screenshots\Photos-1-001 (2)\IMG_2353.PNG,Craig,Unknown,"S315) ’</t>
  </si>
  <si>
    <t>IMG_2354(1).PNG,custody_screenshots\Photos-1-001 (2)\IMG_2354(1).PNG,Craig,Unknown,"ar hee a —, = aa el oy Ae =</t>
  </si>
  <si>
    <t>Ce a Mo</t>
  </si>
  <si>
    <t>a ees oe RS at ie</t>
  </si>
  <si>
    <t>ce Be","ar hee a —, = aa el oy Ae =</t>
  </si>
  <si>
    <t>ce Be",59,True,False,2025-10-25 00:14:30,2.0_enhanced</t>
  </si>
  <si>
    <t>IMG_2354.PNG,custody_screenshots\Photos-1-001 (2)\IMG_2354.PNG,Craig,Unknown,"ies ~</t>
  </si>
  <si>
    <t>ig ee</t>
  </si>
  <si>
    <t>—","ies ~</t>
  </si>
  <si>
    <t>ae a",34,True,False,2025-10-25 00:14:30,2.0_enhanced</t>
  </si>
  <si>
    <t>IMG_2355.PNG,custody_screenshots\Photos-1-001 (2)\IMG_2355.PNG,Craig,Unknown,"o COVEN MELEhES 20% of annual</t>
  </si>
  <si>
    <t>IMG_2356.PNG,custody_screenshots\Photos-1-001 (2)\IMG_2356.PNG,Craig,Unknown,"TZ37 cS (&amp;)</t>
  </si>
  <si>
    <t>IMG_2357.PNG,custody_screenshots\Photos-1-001 (2)\IMG_2357.PNG,Craig,Unknown,"yi 5 3) AS Ca)</t>
  </si>
  <si>
    <t>Ferpers Fund (Aggressive @rn0 ~~ 2X</t>
  </si>
  <si>
    <t>Harper's Fund (Aggressive Growth w/ Child Tax &amp; Tax Returns)</t>
  </si>
  <si>
    <t>I—e- RESP</t>
  </si>
  <si>
    <t>700000 }—# TFSA</t>
  </si>
  <si>
    <t>--- Total Furid</t>
  </si>
  <si>
    <t>Ry</t>
  </si>
  <si>
    <t>,yi 5 3) AS Ca)</t>
  </si>
  <si>
    <t>100000",199,True,False,2025-10-25 00:14:30,2.0_enhanced</t>
  </si>
  <si>
    <t>IMG_2358.PNG,custody_screenshots\Photos-1-001 (2)\IMG_2358.PNG,Craig,Unknown,"TEST cS E&gt;</t>
  </si>
  <si>
    <t>IMG_2360.PNG,custody_screenshots\Photos-1-001 (2)\IMG_2360.PNG,Craig,Unknown,"folic% (=)</t>
  </si>
  <si>
    <t>,folic% (=),10,True,False,2025-10-25 00:14:30,2.0_enhanced
IMG_2361.PNG,custody_screenshots\Photos-1-001 (2)\IMG_2361.PNG,Craig,Unknown,all &gt; Ge)</t>
  </si>
  <si>
    <t>— Done</t>
  </si>
  <si>
    <t>SL</t>
  </si>
  <si>
    <t>we See NBA GR OF</t>
  </si>
  <si>
    <t>TE :</t>
  </si>
  <si>
    <t>N \ Fe , , |</t>
  </si>
  <si>
    <t>SS WO tO ee ;</t>
  </si>
  <si>
    <t>\S RS ME</t>
  </si>
  <si>
    <t>oN NOE SS</t>
  </si>
  <si>
    <t>; fs RSS.</t>
  </si>
  <si>
    <t>Co","all &gt; Ge)</t>
  </si>
  <si>
    <t>; fs RSS.",94,True,False,2025-10-25 00:14:30,2.0_enhanced</t>
  </si>
  <si>
    <t>IMG_2364(1).PNG,custody_screenshots\Photos-1-001 (2)\IMG_2364(1).PNG,Craig,Unknown,"(ON Gees es</t>
  </si>
  <si>
    <t>i eS ue ee</t>
  </si>
  <si>
    <t>i ea Oc</t>
  </si>
  <si>
    <t>HEA Bir</t>
  </si>
  <si>
    <t>OEE Fis) al</t>
  </si>
  <si>
    <t>eo Se,</t>
  </si>
  <si>
    <t>Se fas ay, bay</t>
  </si>
  <si>
    <t>Pres ESPEN Bs ee</t>
  </si>
  <si>
    <t>: les aa His a oA A VE</t>
  </si>
  <si>
    <t>ea dO</t>
  </si>
  <si>
    <t>A Bs CAN</t>
  </si>
  <si>
    <t>yD</t>
  </si>
  <si>
    <t>sia ie","(ON Gees es</t>
  </si>
  <si>
    <t>sia ie",134,True,False,2025-10-25 00:14:30,2.0_enhanced</t>
  </si>
  <si>
    <t>IMG_2364(2).PNG,custody_screenshots\Photos-1-001 (2)\IMG_2364(2).PNG,Craig,Unknown,"12-38) MS GY</t>
  </si>
  <si>
    <t>NST NT NET WNIT</t>
  </si>
  <si>
    <t>G-in-1 Mesd-Coal Minka High-Cheatr</t>
  </si>
  <si>
    <t>Five recline positions</t>
  </si>
  <si>
    <t>Feur tray positions,</t>
  </si>
  <si>
    <t>Nine height positions,</t>
  </si>
  <si>
    <t>Aip-Oli? SEER COEF</t>
  </si>
  <si>
    <t>Featuress</t>
  </si>
  <si>
    <t>Removelsle cover - Allows fer casy cleaning aiter</t>
  </si>
  <si>
    <t>messy meals</t>
  </si>
  <si>
    <t>Multiple heigitis - Nine chitarant height positions</t>
  </si>
  <si>
    <t>for a perticet th when your child grows</t>
  </si>
  <si>
    <t>Multiple ways to sit - Six uses trem birth ell the</t>
  </si>
  <si>
    <t>Wely Up to sh years ald</t>
  </si>
  <si>
    <t>From birth selution - Boasting tive recline positions</t>
  </si>
  <si>
    <t>for newboms th these cenly months</t>
  </si>
  <si>
    <t>New $400 - Listing far $2580</t>
  </si>
  <si>
    <t>Greet shape, used at grancperents house</t>
  </si>
  <si>
    <t>Seller thiemetion Seller details</t>
  </si>
  <si>
    <t>Mibe Bemereet</t>
  </si>
  <si>
    <t>EX Joined Facchook in 2007</t>
  </si>
  <si>
    <t>erty a</t>
  </si>
  <si>
    <t>,12-38) MS GY</t>
  </si>
  <si>
    <t>erty a",653,True,False,2025-10-25 00:14:30,2.0_enhanced</t>
  </si>
  <si>
    <t>IMG_2364.PNG,custody_screenshots\Photos-1-001 (2)\IMG_2364.PNG,Craig,Unknown,"Le ee Sa Mig</t>
  </si>
  <si>
    <t>Gas Sane</t>
  </si>
  <si>
    <t>yh, Vedi</t>
  </si>
  <si>
    <t>AE Ss Ra HEL a</t>
  </si>
  <si>
    <t>i","Le ee Sa Mig</t>
  </si>
  <si>
    <t>AE Ss Ra HEL a",55,True,False,2025-10-25 00:14:30,2.0_enhanced</t>
  </si>
  <si>
    <t>IMG_2365.PNG,custody_screenshots\Photos-1-001 (2)\IMG_2365.PNG,Craig,Unknown,"MOS CD</t>
  </si>
  <si>
    <t>Enter Passcods</t>
  </si>
  <si>
    <t>©O9O90d0 O</t>
  </si>
  <si>
    <t>Cancal</t>
  </si>
  <si>
    <t>,MOS CD</t>
  </si>
  <si>
    <t>Emergency,",50,True,False,2025-10-25 00:14:30,2.0_enhanced</t>
  </si>
  <si>
    <t>IMG_2366(1).PNG,custody_screenshots\Photos-1-001 (2)\IMG_2366(1).PNG,Craig,Unknown,"6:33 7 wa) LTE GE)</t>
  </si>
  <si>
    <t>Pauls_Roofing_Invoice_231_... © Done</t>
  </si>
  <si>
    <t>GNX</t>
  </si>
  <si>
    <t>ROOFING =</t>
  </si>
  <si>
    <t>Invoice #: 1128</t>
  </si>
  <si>
    <t>Date: May 16, 2025</t>
  </si>
  <si>
    <t>Client Name: Roy Swazey</t>
  </si>
  <si>
    <t>Job Address: 231 Bedell</t>
  </si>
  <si>
    <t>Skylight flashing replacement completed at 231 Bedell. Includes all labour and materials.</t>
  </si>
  <si>
    <t>Skylight Flashing Replacement</t>
  </si>
  <si>
    <t>,Pauls_Roofing_Invoice_231_... © Done</t>
  </si>
  <si>
    <t>(4 Open in PitchGauge @) EY Q",474,True,False,2025-10-25 00:14:30,2.0_enhanced</t>
  </si>
  <si>
    <t>IMG_2366.PNG,custody_screenshots\Photos-1-001 (2)\IMG_2366.PNG,Craig,Emma,"12:37 wl &gt; Gs)</t>
  </si>
  <si>
    <t>IMG_2367(1).PNG,custody_screenshots\Photos-1-001 (2)\IMG_2367(1).PNG,Craig,Unknown,"6:33 7 wa) LTE GE)</t>
  </si>
  <si>
    <t>(4 Open in PitchGauge @) EY Q",486,True,False,2025-10-25 00:14:30,2.0_enhanced</t>
  </si>
  <si>
    <t>IMG_2367.PNG,custody_screenshots\Photos-1-001 (2)\IMG_2367.PNG,Craig,Matt,"12:3 3) cS Ga)</t>
  </si>
  <si>
    <t>IMG_2368.PNG,custody_screenshots\Photos-1-001 (2)\IMG_2368.PNG,Craig,Matt,"12:3 3) cS G2</t>
  </si>
  <si>
    <t>IMG_2369.PNG,custody_screenshots\Photos-1-001 (2)\IMG_2369.PNG,Craig,Unknown,"12:33) cS Gz</t>
  </si>
  <si>
    <t>IMG_2370.PNG,custody_screenshots\Photos-1-001 (2)\IMG_2370.PNG,Craig,Unknown,"8:14 wall &gt; CE)</t>
  </si>
  <si>
    <t>Pauls_Roofing_Invoice_1128_... © Done</t>
  </si>
  <si>
    <t>Date: May 22, 2025</t>
  </si>
  <si>
    <t>Job Address: 10 Dunvegan Court, Hampton, NB</t>
  </si>
  <si>
    <t>Shingle roof installation completed at 10 Dunvegan Court. Includes all labour and materials.</t>
  </si>
  <si>
    <t>Shingle Installation</t>
  </si>
  <si>
    <t>,Pauls_Roofing_Invoice_1128_... © Done</t>
  </si>
  <si>
    <t>Thank you for choosing Paul's Roofing.",428,True,False,2025-10-25 00:14:30,2.0_enhanced</t>
  </si>
  <si>
    <t>IMG_2371.PNG,custody_screenshots\Photos-1-001 (2)\IMG_2371.PNG,Craig,Unknown,"Pact eqikining this to yeu over</t>
  </si>
  <si>
    <t>IMG_2372(1).PNG,custody_screenshots\Photos-1-001 (2)\IMG_2372(1).PNG,Craig,Unknown,"OOO cS (a)</t>
  </si>
  <si>
    <t>K</t>
  </si>
  <si>
    <t>Fredericton Paliice Reres - Fellow</t>
  </si>
  <si>
    <t>Sy Ge@®</t>
  </si>
  <si>
    <t>Freclericton Rellce are requesting the pullic’s</t>
  </si>
  <si>
    <t>assistance to identiiy the following person of</t>
  </si>
  <si>
    <t>interest fn seletion to an engeing investigation.</t>
  </si>
  <si>
    <t>iF you have any initermmetion, please contact the</t>
  </si>
  <si>
    <t>Fredericton Rallise Ronee et S0G-460-2800 or cell</t>
  </si>
  <si>
    <t>Grime Steppers et 1+800-222-8477, to remain</t>
  </si>
  <si>
    <t>File 23-O462</t>
  </si>
  <si>
    <t>Cf) 2% (42 shares</t>
  </si>
  <si>
    <t>Speen ee</t>
  </si>
  <si>
    <t>,OOO cS (a)</t>
  </si>
  <si>
    <t>; a",386,True,False,2025-10-25 00:14:30,2.0_enhanced</t>
  </si>
  <si>
    <t>IMG_2372(2).PNG,custody_screenshots\Photos-1-001 (2)\IMG_2372(2).PNG,Craig,Unknown,"OOO aS (a)</t>
  </si>
  <si>
    <t>Fredericton Paliise Reres Fellow</t>
  </si>
  <si>
    <t>Gh°®</t>
  </si>
  <si>
    <t>Freclericton Rellice are requesting the pulblic’s</t>
  </si>
  <si>
    <t>assistance to identiiy the following parson of</t>
  </si>
  <si>
    <t>interest fn celation to an engeing investigation.</t>
  </si>
  <si>
    <t>i you have any intenmetion, please contact the</t>
  </si>
  <si>
    <t>Fredericton Rallis Ronee et S0G-460-2800 or cell</t>
  </si>
  <si>
    <t>Grime Stoppers et 1-800-222-8477, to remain</t>
  </si>
  <si>
    <t>Fle 28-0202</t>
  </si>
  <si>
    <t>©@ 28</t>
  </si>
  <si>
    <t>,OOO aS (a)</t>
  </si>
  <si>
    <t>©@ 28",353,True,False,2025-10-25 00:14:30,2.0_enhanced</t>
  </si>
  <si>
    <t>IMG_2372.PNG,custody_screenshots\Photos-1-001 (2)\IMG_2372.PNG,Craig,Unknown,"endl tall hin wo have Gills to pay anc</t>
  </si>
  <si>
    <t>IMG_2373(1).PNG,custody_screenshots\Photos-1-001 (2)\IMG_2373(1).PNG,Craig,Unknown,"Very good wo chal get the rest</t>
  </si>
  <si>
    <t>IMG_2373(2).PNG,custody_screenshots\Photos-1-001 (2)\IMG_2373(2).PNG,Craig,Unknown,"9:20 ale (3)</t>
  </si>
  <si>
    <t>IMG_2373.PNG,custody_screenshots\Photos-1-001 (2)\IMG_2373.PNG,Craig,Unknown,"Very good wo chal get the rest</t>
  </si>
  <si>
    <t>IMG_2374(1).PNG,custody_screenshots\Photos-1-001 (2)\IMG_2374(1).PNG,Craig,Unknown,"Prbelaly go back since 1 gat the</t>
  </si>
  <si>
    <t>IMG_2374(2).PNG,custody_screenshots\Photos-1-001 (2)\IMG_2374(2).PNG,Craig,Unknown,"1ih26</t>
  </si>
  <si>
    <t>Home</t>
  </si>
  <si>
    <t>Roof Replacement</t>
  </si>
  <si>
    <t>Services</t>
  </si>
  <si>
    <t>Project Gallery</t>
  </si>
  <si>
    <t>Contact</t>
  </si>
  <si>
    <t>Info</t>
  </si>
  <si>
    <t>oll) S G9</t>
  </si>
  <si>
    <t>€ »</t>
  </si>
  <si>
    <t>go oa ©</t>
  </si>
  <si>
    <t>,1ih26</t>
  </si>
  <si>
    <t>go oa ©",83,True,False,2025-10-25 00:14:30,2.0_enhanced</t>
  </si>
  <si>
    <t>IMG_2374.PNG,custody_screenshots\Photos-1-001 (2)\IMG_2374.PNG,Craig,Unknown,"Prbelaly go back since 1 gat the</t>
  </si>
  <si>
    <t>IMG_2375.PNG,custody_screenshots\Photos-1-001 (2)\IMG_2375.PNG,Craig,Unknown,"TRAD hhow i wenks 0 know Greig LS GD</t>
  </si>
  <si>
    <t>IMG_2376.PNG,custody_screenshots\Photos-1-001 (2)\IMG_2376.PNG,Craig,Unknown,"OF you tine wad thet fe coal fal. But</t>
  </si>
  <si>
    <t>IMG_2377(1).PNG,custody_screenshots\Photos-1-001 (2)\IMG_2377(1).PNG,Craig,Unknown,"3:41 soll 3G GE)</t>
  </si>
  <si>
    <t>&lt; Settings Edit</t>
  </si>
  <si>
    <t>Wi-Fi</t>
  </si>
  <si>
    <t>Connect to Wi-Fi, view available networks,</t>
  </si>
  <si>
    <t>and manage settings for joining networks and</t>
  </si>
  <si>
    <t>nearby hotspots. Learn more...</t>
  </si>
  <si>
    <t>Wi-Fi CO)</t>
  </si>
  <si>
    <t>New Wi-Fi network connections have been turned</t>
  </si>
  <si>
    <t>off from Control Center.</t>
  </si>
  <si>
    <t>Ne /</t>
  </si>
  <si>
    <t>MY NETWORKS</t>
  </si>
  <si>
    <t>Rogers17 8</t>
  </si>
  <si>
    <t>OTHER NETWORKS</t>
  </si>
  <si>
    <t>C &gt;</t>
  </si>
  <si>
    <t>BELLO17 ae@</t>
  </si>
  <si>
    <t>Gageryker ae@</t>
  </si>
  <si>
    <t>GuestAP ae@</t>
  </si>
  <si>
    <t>MyNet ae@</t>
  </si>
  <si>
    <t>Other...</t>
  </si>
  <si>
    <t>Ne y,</t>
  </si>
  <si>
    <t>[ Ask to Join Networks Notify &gt; ]</t>
  </si>
  <si>
    <t>,&lt; Settings Edit</t>
  </si>
  <si>
    <t>[ Ask to Join Networks Notify &gt; ]",366,True,False,2025-10-25 00:14:30,2.0_enhanced</t>
  </si>
  <si>
    <t>IMG_2377.PNG,custody_screenshots\Photos-1-001 (2)\IMG_2377.PNG,Craig,Unknown,"Cla Hillie’s coniing coum ter the</t>
  </si>
  <si>
    <t>IMG_2378.PNG,custody_screenshots\Photos-1-001 (2)\IMG_2378.PNG,Craig,Unknown,"Tee Message o SS</t>
  </si>
  <si>
    <t>IMG_2379(1).PNG,custody_screenshots\Photos-1-001 (2)\IMG_2379(1).PNG,Craig,Unknown,"tall yew once cally, your Hills are yeur</t>
  </si>
  <si>
    <t>IMG_2379.PNG,custody_screenshots\Photos-1-001 (2)\IMG_2379.PNG,Craig,Unknown,"tall you ence only, your Gills are our</t>
  </si>
  <si>
    <t>IMG_2380(1).PNG,custody_screenshots\Photos-1-001 (2)\IMG_2380(1).PNG,Craig,Unknown,"you</t>
  </si>
  <si>
    <t>IMG_2380.PNG,custody_screenshots\Photos-1-001 (2)\IMG_2380.PNG,Craig,Unknown,"blackoutibuttthatrs\whatil[dotormyou</t>
  </si>
  <si>
    <t>IMG_2381(1).PNG,custody_screenshots\Photos-1-001 (2)\IMG_2381(1).PNG,Craig,Unknown,"The biggest Co mistake in a relationship</t>
  </si>
  <si>
    <t>is giving your heart to someone who:</t>
  </si>
  <si>
    <t>is in need.of a brain.","The biggest Co mistake in a relationship</t>
  </si>
  <si>
    <t>is in need.of a brain.",100,True,False,2025-10-25 00:14:30,2.0_enhanced</t>
  </si>
  <si>
    <t>IMG_2381(2).PNG,custody_screenshots\Photos-1-001 (2)\IMG_2381(2).PNG,Craig,Unknown,"‘The biggest mistake in a relationship</t>
  </si>
  <si>
    <t>IMG_2381(3).PNG,custody_screenshots\Photos-1-001 (2)\IMG_2381(3).PNG,Craig,Unknown,"1 Power Distribution</t>
  </si>
  <si>
    <t>o Ratiany &gt; Mein fuse © Ienition sufiich</t>
  </si>
  <si>
    <t>o ed wias camy constant 12V</t>
  </si>
  <si>
    <t>o Fromm wites tized switched power alter</t>
  </si>
  <si>
    <t>o YalomyRec] Goes to starter ralehySolenatcl</t>
  </si>
  <si>
    <t>2, Changing System</t>
  </si>
  <si>
    <t>o Senor &gt; Reguietoyechiiier © Betiany</t>
  </si>
  <si>
    <t>o 8 Yellow wihes firom stator to regulator</t>
  </si>
  <si>
    <t>o Bhekiellow = Ground</t>
  </si>
  <si>
    <t>o Rec) Whike = Output to batiany</t>
  </si>
  <si>
    <t>,1 Power Distribution</t>
  </si>
  <si>
    <t>o Rec) Whike = Output to batiany",330,True,False,2025-10-25 00:14:30,2.0_enhanced</t>
  </si>
  <si>
    <t>IMG_2381.PNG,custody_screenshots\Photos-1-001 (2)\IMG_2381.PNG,Craig,Unknown,"The biggest Co mistake in a relationship</t>
  </si>
  <si>
    <t>IMG_2382(1).PNG,custody_screenshots\Photos-1-001 (2)\IMG_2382(1).PNG,Craig,Unknown,"&amp; Ignition System</t>
  </si>
  <si>
    <t>° (RecHEack Green or</t>
  </si>
  <si>
    <t>° (pulse Generator) — usuellly</t>
  </si>
  <si>
    <t>Black/WhiterexGreen</t>
  </si>
  <si>
    <t>o Goes through CDI or BCU</t>
  </si>
  <si>
    <t>,&amp; Ignition System</t>
  </si>
  <si>
    <t>o Goes through CDI or BCU",115,True,False,2025-10-25 00:14:30,2.0_enhanced</t>
  </si>
  <si>
    <t>IMG_2382.PNG,custody_screenshots\Photos-1-001 (2)\IMG_2382.PNG,Craig,Unknown,"oct) S (37)</t>
  </si>
  <si>
    <t>IMG_2383(1).PNG,custody_screenshots\Photos-1-001 (2)\IMG_2383(1).PNG,Craig,Unknown,"4, Lighting Gireukt</t>
  </si>
  <si>
    <t>o Hves high een</t>
  </si>
  <si>
    <t>o Rad Aellow = Low beam</t>
  </si>
  <si>
    <t>o Grecn/Hack = Ground</t>
  </si>
  <si>
    <t>iTail/Brake:</t>
  </si>
  <si>
    <t>SIBrown</t>
  </si>
  <si>
    <t>o FnaRacl or Green Valow =</t>
  </si>
  <si>
    <t>o Bhelyallow = Ground</t>
  </si>
  <si>
    <t>Tunntsignals:</t>
  </si>
  <si>
    <t>o Gey = Right</t>
  </si>
  <si>
    <t>o G7aEn s Lait</t>
  </si>
  <si>
    <t>o Litshnt Elna = Indicator (ash)</t>
  </si>
  <si>
    <t>,4, Lighting Gireukt</t>
  </si>
  <si>
    <t>o Litshnt Elna = Indicator (ash)",227,True,False,2025-10-25 00:14:30,2.0_enhanced</t>
  </si>
  <si>
    <t>IMG_2383.PNG,custody_screenshots\Photos-1-001 (2)\IMG_2383.PNG,Craig,Unknown,"thd</t>
  </si>
  <si>
    <t>IMG_2384(1).PNG,custody_screenshots\Photos-1-001 (2)\IMG_2384(1).PNG,Craig,Unknown,"6 lhstirument Glustar</t>
  </si>
  <si>
    <t>o Tach = Signal firom CD!</t>
  </si>
  <si>
    <t>o Spacclo s Mechanical or sensor (cheek</t>
  </si>
  <si>
    <t>wiiting Gf chefital)</t>
  </si>
  <si>
    <t>o Neutral feit= Green/Red</t>
  </si>
  <si>
    <t>o Of) pressume = Baad</t>
  </si>
  <si>
    <t>o Tap = YallowRec] or Heclyveallow</t>
  </si>
  <si>
    <t>,6 lhstirument Glustar</t>
  </si>
  <si>
    <t>o Tap = YallowRec] or Heclyveallow",191,True,False,2025-10-25 00:14:30,2.0_enhanced</t>
  </si>
  <si>
    <t>IMG_2384.PNG,custody_screenshots\Photos-1-001 (2)\IMG_2384.PNG,Craig,Matt,"SZ OORBUYlIKe]ISaidjitxdoesngt</t>
  </si>
  <si>
    <t>IMG_2385(1).PNG,custody_screenshots\Photos-1-001 (2)\IMG_2385(1).PNG,Craig,Unknown,"@ Switches</t>
  </si>
  <si>
    <t>o (il ewtichs Usually breaks ignition call</t>
  </si>
  <si>
    <t>(Red/Black circutit)</t>
  </si>
  <si>
    <t>o Chich and Neuwel interiocls Often use</t>
  </si>
  <si>
    <t>erach/ allow or Hae Ninie</t>
  </si>
  <si>
    <t>,@ Switches</t>
  </si>
  <si>
    <t>erach/ allow or Hae Ninie",140,True,False,2025-10-25 00:14:30,2.0_enhanced</t>
  </si>
  <si>
    <t>IMG_2385.PNG,custody_screenshots\Photos-1-001 (2)\IMG_2385.PNG,Craig,Unknown,"Thenk you fier ofitaring to hala. Your</t>
  </si>
  <si>
    <t>IMG_2386(1).PNG,custody_screenshots\Photos-1-001 (2)\IMG_2386(1).PNG,Craig,Unknown,"2 Searter Gireuhk</t>
  </si>
  <si>
    <t>o Sart hution &gt; Starter relay &gt; Starvar</t>
  </si>
  <si>
    <t>o Tigger fs usually VallowRee]</t>
  </si>
  <si>
    <t>o Ground is via fireme</t>
  </si>
  <si>
    <t>,2 Searter Gireuhk</t>
  </si>
  <si>
    <t>o Ground is via fireme",111,True,False,2025-10-25 00:14:30,2.0_enhanced</t>
  </si>
  <si>
    <t>IMG_2386.PNG,custody_screenshots\Photos-1-001 (2)\IMG_2386.PNG,Craig,Unknown,"Aay damage 0 will ths too. But Pa wet</t>
  </si>
  <si>
    <t>IMG_2388.PNG,custody_screenshots\Photos-1-001 (2)\IMG_2388.PNG,Craig,Emma,"its Cenper’s werk now Emma that's</t>
  </si>
  <si>
    <t>IMG_2389.PNG,custody_screenshots\Photos-1-001 (2)\IMG_2389.PNG,Craig,Unknown,"i139) atl S G7)</t>
  </si>
  <si>
    <t>IMG_2390(1).PNG,custody_screenshots\Photos-1-001 (2)\IMG_2390(1).PNG,Craig,Unknown,"fi</t>
  </si>
  <si>
    <t>fr a vf fm",fr a vf fm,10,True,False,2025-10-25 00:14:30,2.0_enhanced</t>
  </si>
  <si>
    <t>IMG_2390.PNG,custody_screenshots\Photos-1-001 (2)\IMG_2390.PNG,Craig,Emma,"2:22 , MS</t>
  </si>
  <si>
    <t>IMG_2391.PNG,custody_screenshots\Photos-1-001 (2)\IMG_2391.PNG,Craig,Unknown,"Selectylext (8)</t>
  </si>
  <si>
    <t>IMG_2392.PNG,custody_screenshots\Photos-1-001 (2)\IMG_2392.PNG,Craig,Unknown,"Selecthiext (8)</t>
  </si>
  <si>
    <t>IMG_2394(1).PNG,custody_screenshots\Photos-1-001 (2)\IMG_2394(1).PNG,Craig,Unknown,"6-31) ctl &gt; GB)</t>
  </si>
  <si>
    <t>IMG_2394.PNG,custody_screenshots\Photos-1-001 (2)\IMG_2394.PNG,Craig,Unknown,"6-31) ctl &gt; GB)</t>
  </si>
  <si>
    <t>IMG_2395(1).PNG,custody_screenshots\Photos-1-001 (2)\IMG_2395(1).PNG,Craig,Unknown,"t Tad | i . \</t>
  </si>
  <si>
    <t>IMG_2395.PNG,custody_screenshots\Photos-1-001 (2)\IMG_2395.PNG,Craig,Unknown,"\</t>
  </si>
  <si>
    <t>IMG_2396.PNG,custody_screenshots\Photos-1-001 (2)\IMG_2396.PNG,Craig,Unknown,"8:08 SG</t>
  </si>
  <si>
    <t>IMG_2397.PNG,custody_screenshots\Photos-1-001 (2)\IMG_2397.PNG,Craig,Unknown,"3:03 cals 4)</t>
  </si>
  <si>
    <t>IMG_2400(1).PNG,custody_screenshots\Photos-1-001 (2)\IMG_2400(1).PNG,calganddawn@outlook.com,craiganddawn@outlook.com,"o</t>
  </si>
  <si>
    <t>IMG_2400.PNG,custody_screenshots\Photos-1-001 (2)\IMG_2400.PNG,cralganddawn@outlook.com,craiganddawn@outlook.com,"o</t>
  </si>
  <si>
    <t>Transaction 1D: OFBSTVHEQ7EZ3WB</t>
  </si>
  <si>
    <t>tavolce Number: OF8STYHBQ7EZ3WE</t>
  </si>
  <si>
    <t>0.02021548 BTC was completed, The transaction can take a short while to reflect In your account.</t>
  </si>
  <si>
    <t>Bill tc</t>
  </si>
  <si>
    <t>Déscription. Rate} Network fee) Amount)</t>
  </si>
  <si>
    <t>COINBASE*inc Bitcoin '28570,90 $10.00 301,73</t>
  </si>
  <si>
    <t>‘Total in Dollars 301.73</t>
  </si>
  <si>
    <t>Regards,",776,True,True,2025-10-25 00:14:30,2.0_enhanced</t>
  </si>
  <si>
    <t>IMG_2401(1).PNG,custody_screenshots\Photos-1-001 (2)\IMG_2401(1).PNG,cralganddawn@outlook.com,cralganddawn@outlook.com,"M263 O\8096Dlodt</t>
  </si>
  <si>
    <t>IMG_2401(2).PNG,custody_screenshots\Photos-1-001 (2)\IMG_2401(2).PNG,Craig,Unknown,"GefiGs) cS C34</t>
  </si>
  <si>
    <t>IMG_2401.PNG,custody_screenshots\Photos-1-001 (2)\IMG_2401.PNG,cralganddawn@outlock.com,cralganddawn@outlook.com,"AM263O0l8096Dlodt</t>
  </si>
  <si>
    <t>Hello cralganddawn@outlock.com,</t>
  </si>
  <si>
    <t>Description [Rate] Network fee Amount]</t>
  </si>
  <si>
    <t>,AM263O0l8096Dlodt</t>
  </si>
  <si>
    <t>Regards,",701,True,True,2025-10-25 00:14:30,2.0_enhanced</t>
  </si>
  <si>
    <t>IMG_2402.PNG,custody_screenshots\Photos-1-001 (2)\IMG_2402.PNG,Craig,Unknown,"mS</t>
  </si>
  <si>
    <t>Caneal 1 Photo Salactad</t>
  </si>
  <si>
    <t>OX pate,</t>
  </si>
  <si>
    <t>Vy \</t>
  </si>
  <si>
    <t>ad of</t>
  </si>
  <si>
    <t>2 gee</t>
  </si>
  <si>
    <t>7 sna","Caneal 1 Photo Salactad</t>
  </si>
  <si>
    <t>7 sna",55,True,False,2025-10-25 00:14:30,2.0_enhanced</t>
  </si>
  <si>
    <t>IMG_2403.PNG,custody_screenshots\Photos-1-001 (2)\IMG_2403.PNG,Craig,Unknown,"ae</t>
  </si>
  <si>
    <t>a ae.</t>
  </si>
  <si>
    <t>ae wes al</t>
  </si>
  <si>
    <t>we ee Mi</t>
  </si>
  <si>
    <t>He ee</t>
  </si>
  <si>
    <t>ae ate</t>
  </si>
  <si>
    <t>oe:</t>
  </si>
  <si>
    <t>foes ee oe</t>
  </si>
  <si>
    <t>oe io</t>
  </si>
  <si>
    <t>Roe Boe</t>
  </si>
  <si>
    <t>vs</t>
  </si>
  <si>
    <t>Pee =</t>
  </si>
  <si>
    <t>2 ae</t>
  </si>
  <si>
    <t>OC ‘ee RE,</t>
  </si>
  <si>
    <t>ae JB a</t>
  </si>
  <si>
    <t>one cay BO ee</t>
  </si>
  <si>
    <t>| henge</t>
  </si>
  <si>
    <t>oy ee</t>
  </si>
  <si>
    <t>oe ae LO:</t>
  </si>
  <si>
    <t>eNO ee. at</t>
  </si>
  <si>
    <t>Amt</t>
  </si>
  <si>
    <t>eo ree are</t>
  </si>
  <si>
    <t>ab</t>
  </si>
  <si>
    <t>EOF ae</t>
  </si>
  <si>
    <t>A = =","a ae.</t>
  </si>
  <si>
    <t>A = =",199,True,False,2025-10-25 00:14:30,2.0_enhanced</t>
  </si>
  <si>
    <t>IMG_2404.PNG,custody_screenshots\Photos-1-001 (2)\IMG_2404.PNG,Craig,Unknown,"tent {i</t>
  </si>
  <si>
    <t>: fi NEAL |</t>
  </si>
  <si>
    <t>} GE 7 | = |</t>
  </si>
  <si>
    <t>WOKS MG” YENI</t>
  </si>
  <si>
    <t>Wee IN co BEA</t>
  </si>
  <si>
    <t>WAS ON</t>
  </si>
  <si>
    <t>x YN Wee)</t>
  </si>
  <si>
    <t>Vee.</t>
  </si>
  <si>
    <t>Vax a</t>
  </si>
  <si>
    <t>a Ms (fal ery</t>
  </si>
  <si>
    <t>ar, : f</t>
  </si>
  <si>
    <t>A ae","tent {i</t>
  </si>
  <si>
    <t>A ae",115,True,False,2025-10-25 00:14:30,2.0_enhanced</t>
  </si>
  <si>
    <t>IMG_2405(1).PNG,custody_screenshots\Photos-1-001 (2)\IMG_2405(1).PNG,Craig,Unknown,"wae call &gt; (5)</t>
  </si>
  <si>
    <t>IMG_2405(2).PNG,custody_screenshots\Photos-1-001 (2)\IMG_2405(2).PNG,Craig,Unknown,"' Dy =</t>
  </si>
  <si>
    <t>ee ACE fy</t>
  </si>
  <si>
    <t>; ; (te Tat</t>
  </si>
  <si>
    <t>—— —</t>
  </si>
  <si>
    <t>yo tae","' Dy =</t>
  </si>
  <si>
    <t>yo tae",35,True,False,2025-10-25 00:14:30,2.0_enhanced</t>
  </si>
  <si>
    <t>IMG_2405.PNG,custody_screenshots\Photos-1-001 (2)\IMG_2405.PNG,Craig,Unknown,"2319</t>
  </si>
  <si>
    <t>Sa}S parks col</t>
  </si>
  <si>
    <t>333 Agaoumt ?</t>
  </si>
  <si>
    <t>LZ — \</t>
  </si>
  <si>
    <t>\(g faFaccountmicrosoiycom ©</t>
  </si>
  <si>
    <t>x &gt;» 6 og @©</t>
  </si>
  <si>
    <t>x &gt;» 6 og @©",239,True,False,2025-10-25 00:14:30,2.0_enhanced</t>
  </si>
  <si>
    <t>IMG_2406(1).PNG,custody_screenshots\Photos-1-001 (2)\IMG_2406(1).PNG,Craig,Unknown,"x12: 511) al Gap</t>
  </si>
  <si>
    <t>IMG_2406(2).PNG,custody_screenshots\Photos-1-001 (2)\IMG_2406(2).PNG,Craig,Unknown,"aS G4)</t>
  </si>
  <si>
    <t>IMG_2406.PNG,custody_screenshots\Photos-1-001 (2)\IMG_2406.PNG,Craig,Unknown,"x12: 511) al Gap</t>
  </si>
  <si>
    <t>IMG_2407(1).PNG,custody_screenshots\Photos-1-001 (2)\IMG_2407(1).PNG,Craig,Unknown,"12:51) cS Ga)</t>
  </si>
  <si>
    <t>IMG_2407.PNG,custody_screenshots\Photos-1-001 (2)\IMG_2407.PNG,Craig,Unknown,"12: 51) aS Ga)</t>
  </si>
  <si>
    <t>IMG_2408.PNG,custody_screenshots\Photos-1-001 (2)\IMG_2408.PNG,Craig,Unknown,"Exterior</t>
  </si>
  <si>
    <t>Paul’s . : Service Book Meet .</t>
  </si>
  <si>
    <t>aa Testimonials Resources Maintenance FAQs</t>
  </si>
  <si>
    <t>Roofing Area Now Paul ; a</t>
  </si>
  <si>
    <t>&amp;Inspection</t>
  </si>
  <si>
    <t>GOS) 271 ZIGB</t>
  </si>
  <si>
    <t>WhatisjpaullDoz</t>
  </si>
  <si>
    <t>Book:an Inspection</t>
  </si>
  <si>
    <t>Fasttno, pressure,quotesifromPaullhimselty</t>
  </si>
  <si>
    <t>Roof/é&amp; Gutter, Maintenance</t>
  </si>
  <si>
    <t>‘Seasonalandyearly, chaps ice creliitintels,</t>
  </si>
  <si>
    <t>Photo Gallery,</t>
  </si>
  <si>
    <t>iReall|beforescaftersvofPaul’s;worktacross Southern:NBs</t>
  </si>
  <si>
    <t>Wwhatbyourneighbours arelsaying about paul's|Roofings</t>
  </si>
  <si>
    <t>,Exterior</t>
  </si>
  <si>
    <t>Wwhatbyourneighbours arelsaying about paul's|Roofings",410,True,False,2025-10-25 00:14:30,2.0_enhanced</t>
  </si>
  <si>
    <t>IMG_2409(1).PNG,custody_screenshots\Photos-1-001 (2)\IMG_2409(1).PNG,Craig,Unknown,"[Resources S\Tips)</t>
  </si>
  <si>
    <t>iBlogipostss checkliststanchexpert:DIVadvicey</t>
  </si>
  <si>
    <t>Dadis'Fix ofthe Week:</t>
  </si>
  <si>
    <t>[DIV(quickfixesrand;safety, tips for homeowners’</t>
  </si>
  <si>
    <t>WheresWe,Work</t>
  </si>
  <si>
    <t>ViewournSouthern</t>
  </si>
  <si>
    <t>Meet.Paul</t>
  </si>
  <si>
    <t>NormiddlemensJust.Paulfon-siteandihonest4</t>
  </si>
  <si>
    <t>Residential Roofing</t>
  </si>
  <si>
    <t>(Full[replacements,and|repairsywitharchitecturalishinglesronmetaloptionss</t>
  </si>
  <si>
    <t>Commercial Roofing</t>
  </si>
  <si>
    <t>,[Resources S\Tips)</t>
  </si>
  <si>
    <t>Commercial Roofing",331,True,False,2025-10-25 00:14:30,2.0_enhanced</t>
  </si>
  <si>
    <t>IMG_2409.PNG,custody_screenshots\Photos-1-001 (2)\IMG_2409.PNG,Craig,Unknown,"TEED</t>
  </si>
  <si>
    <t>henpers Tiirarny, dads WEw Ceo. =</t>
  </si>
  <si>
    <t>SE ViemoryEull@)</t>
  </si>
  <si>
    <t>Gligh efove the Earth, th the vast, tuitiding</t>
  </si>
  <si>
    <t>aq; thane wase thy ser aemed Loma.</t>
  </si>
  <si>
    <t>Lome wasnt as bright as the other stars</t>
  </si>
  <si>
    <t>end citen hit behind clouds, ttacling too</t>
  </si>
  <si>
    <t>ismallitoyshines</t>
  </si>
  <si>
    <t>Ono aight, Lome heard a sait eny coming)</t>
  </si>
  <si>
    <t>trem the Earth below, A Title Gil fh har</t>
  </si>
  <si>
    <t>Gila, wrepped ine Genket of fova, was</t>
  </si>
  <si>
    <t>feeling clone th the cenk. The ig, clawing</t>
  </si>
  <si>
    <t>moon tiled to comiert har, and the other</t>
  </si>
  <si>
    <t>stars whikpercd] soothing ihlkisiss, fut the</t>
  </si>
  <si>
    <t>Gil i whtinpered softhy.</t>
  </si>
  <si>
    <t>Humalfeltfartuglinihergtiny{heagtaalimay1be)</t>
  </si>
  <si>
    <t>Smell? cho thought, “hut mee 1 cam</t>
  </si>
  <si>
    <t>hel pYg</t>
  </si>
  <si>
    <t>With a deap breath, Loma mustered all her</t>
  </si>
  <si>
    <t>courage and aga to tuiitita, At first, B</t>
  </si>
  <si>
    <t>wasfuste tint filickear, but titan sho</t>
  </si>
  <si>
    <t>epentied boieiter and hrichter until her</t>
  </si>
  <si>
    <t>(ight cemecd through the wihcow of the</t>
  </si>
  <si>
    <t>littleyginlisTroom”s</t>
  </si>
  <si>
    <t>The gh stepped ening, her thy ayes wits</t>
  </si>
  <si>
    <t>with wonder =O: shedrouttowardithe</t>
  </si>
  <si>
    <t>__ fet herp han pening en closing, €8</t>
  </si>
  <si>
    <t>\ a</t>
  </si>
  <si>
    <t>W 4 sar nen inne Ea okey) t=nnabicnal ceabehrse uses</t>
  </si>
  <si>
    <t>,TEED</t>
  </si>
  <si>
    <t>W 4 sar nen inne Ea okey) t=nnabicnal ceabehrse uses",1022,True,False,2025-10-25 00:14:30,2.0_enhanced</t>
  </si>
  <si>
    <t>IMG_2410(1).PNG,custody_screenshots\Photos-1-001 (2)\IMG_2410(1).PNG,Craig,Unknown,"Everything|\Welcover</t>
  </si>
  <si>
    <t>Full[replacements,andirepairsywitharchitecturalishinglestonmetaloptionss</t>
  </si>
  <si>
    <t>Flatrooksystemsamempbrane repairsxand) longs lasting|installs}fom businesses)</t>
  </si>
  <si>
    <t>Roof,Repairs</t>
  </si>
  <si>
    <t>[Erom{smalllleaksito. majogwind damagexwerespondyfastrand fixitirighty</t>
  </si>
  <si>
    <t>GutterServices</t>
  </si>
  <si>
    <t>icleaningyrealignment) leaf(guardlinstallstandislopefixesy</t>
  </si>
  <si>
    <t>Seasonal Maintenance</t>
  </si>
  <si>
    <t>[Spring &amp;ifalllinspectionsyattic checksysnow,removalfandvent-clearing!</t>
  </si>
  <si>
    <t>Weinstalltandiremove holiday, lightshino ladders¥noriskynohassle}</t>
  </si>
  <si>
    <t>Speciohorer shop Now</t>
  </si>
  <si>
    <t>,Everything|\Welcover</t>
  </si>
  <si>
    <t>Speciohorer shop Now",547,True,False,2025-10-25 00:14:30,2.0_enhanced</t>
  </si>
  <si>
    <t>IMG_2410.PNG,custody_screenshots\Photos-1-001 (2)\IMG_2410.PNG,Craig,Unknown,"(BB) aren et. oan aoa “oO aa_eeee</t>
  </si>
  <si>
    <t>ele littlestiStancomfonts|D a&gt; wo</t>
  </si>
  <si>
    <t>ROIS USED CEES RSW Em</t>
  </si>
  <si>
    <t>MRO</t>
  </si>
  <si>
    <t>With a ceap brcethh, Loma mustered all her</t>
  </si>
  <si>
    <t>courage end haga to tuihida, At iirst, BR</t>
  </si>
  <si>
    <t>wasfuste tint flicker, but titan cho</t>
  </si>
  <si>
    <t>gpanided initeiter end brighter uni rar</t>
  </si>
  <si>
    <t>(cht cemecd though the wihcow of the</t>
  </si>
  <si>
    <t>littleyginlis{rooms</t>
  </si>
  <si>
    <t>The Gil stepped ening, her thy eyes wikis</t>
  </si>
  <si>
    <t>with wonder She reached out tomard tite</t>
  </si>
  <si>
    <t>foi, her thy hand opening and closing, as</t>
  </si>
  <si>
    <t>to held Lomas Glow. Rer the fit tina,</t>
  </si>
  <si>
    <t>Mumardidngtiteelismall§Shetteltliketshe)</t>
  </si>
  <si>
    <t>wes Gxcthy where che WAS MEE to fra.</t>
  </si>
  <si>
    <t>From thet aicht on, Luma shame eveny</t>
  </si>
  <si>
    <t>eventing, fust loteit enough to comiiort tho</t>
  </si>
  <si>
    <t>(itis gil as cho chiitad to deep. Though</t>
  </si>
  <si>
    <t>Loma was thy compercd to the ether</t>
  </si>
  <si>
    <t>Stans, she had ciscovercd something</t>
  </si>
  <si>
    <t>earacrianys even the Titles star could)</t>
  </si>
  <si>
    <t>male tho tiggest ciitaence when R sities</t>
  </si>
  <si>
    <t>fer someone fi loves.</t>
  </si>
  <si>
    <t>Andes the cil clam, sate and warm, Loma</t>
  </si>
  <si>
    <t>Guided proucly, her lighta premise tat</t>
  </si>
  <si>
    <t>cho would eluays he thare to nile har</t>
  </si>
  <si>
    <t>dreams</t>
  </si>
  <si>
    <t>hejeEnd)</t>
  </si>
  <si>
    <t>,(BB) aren et. oan aoa “oO aa_eeee</t>
  </si>
  <si>
    <t>| 4p | niessage ® Gv)",1004,True,False,2025-10-25 00:14:30,2.0_enhanced</t>
  </si>
  <si>
    <t>IMG_2411.PNG,custody_screenshots\Photos-1-001 (2)\IMG_2411.PNG,Craig,Unknown,"'$200-$1,000</t>
  </si>
  <si>
    <t>Roof hashing i</t>
  </si>
  <si>
    <t>al oot leaks|</t>
  </si>
  <si>
    <t>10. $2,008,</t>
  </si>
  <si>
    <t>Root vent aks</t>
  </si>
  <si>
    <t>[$250-$400</t>
  </si>
  <si>
    <t>How, Often) ShouldlllinspectMy, Roof?)</t>
  </si>
  <si>
    <t>[Expertsjrecommend checking,yourroofeveryspring.and</t>
  </si>
  <si>
    <t>ffall{Here’s;whatito lookfor—and.whenttocalllPauly</t>
  </si>
  <si>
    <t>DIVor.Call|Baul?</t>
  </si>
  <si>
    <t>Aguidetowhathomeowners.canjsafelyhandle: vstwhen}</t>
  </si>
  <si>
    <t>tyoulneed allicensed|roofery</t>
  </si>
  <si>
    <t>‘ice|Dams.arhesilentiRoof Killer</t>
  </si>
  <si>
    <t>[Learn|howsthey, formAwhat-damage,they,causerand</t>
  </si>
  <si>
    <t>howto preventthem before it's too lates</t>
  </si>
  <si>
    <t>sTop)5 Gutter, Eailsito\watchiFow</t>
  </si>
  <si>
    <t>Clogsroverflowtsaggingxslope and downspoutissues!</t>
  </si>
  <si>
    <t>[know,thelsignsy</t>
  </si>
  <si>
    <t>,'$200-$1,000</t>
  </si>
  <si>
    <t>[know,thelsignsy",539,True,False,2025-10-25 00:14:30,2.0_enhanced</t>
  </si>
  <si>
    <t>IMG_2412.PNG,custody_screenshots\Photos-1-001 (2)\IMG_2412.PNG,Craig,Unknown,"IBooksourEree Roofing|inspection)</t>
  </si>
  <si>
    <t>fEulliName)</t>
  </si>
  <si>
    <t>GueD</t>
  </si>
  <si>
    <t>rs |</t>
  </si>
  <si>
    <t>Roofing Concermonservice Needed</t>
  </si>
  <si>
    <t>Rererec By)</t>
  </si>
  <si>
    <t>Time fornyounfree consultation</t>
  </si>
  <si>
    <t>,IBooksourEree Roofing|inspection)</t>
  </si>
  <si>
    <t>Time fornyounfree consultation",130,True,False,2025-10-25 00:14:30,2.0_enhanced</t>
  </si>
  <si>
    <t>IMG_2413(1).PNG,custody_screenshots\Photos-1-001 (2)\IMG_2413(1).PNG,Craig,Unknown,"Paul's Roofing</t>
  </si>
  <si>
    <t>Call or Text: 506-271-4162 | Email: paul@paulsroofing.pro</t>
  </si>
  <si>
    <t>Navigation</t>
  </si>
  <si>
    <t>Dad's Fix of the Week</t>
  </si>
  <si>
    <t>Gallery</t>
  </si>
  <si>
    <t>Testimonials</t>
  </si>
  <si>
    <t>Resources</t>
  </si>
  <si>
    <t>Service Area</t>
  </si>
  <si>
    <t>Book Now</t>
  </si>
  <si>
    <t>Meet Paul</t>
  </si>
  <si>
    <t>Exterior Maintenance &amp; Inspection</t>
  </si>
  <si>
    <t>FAQs</t>
  </si>
  <si>
    <t>,Paul's Roofing</t>
  </si>
  <si>
    <t>FAQs",212,True,False,2025-10-25 00:14:30,2.0_enhanced</t>
  </si>
  <si>
    <t>IMG_2413.PNG,custody_screenshots\Photos-1-001 (2)\IMG_2413.PNG,Craig,Unknown,"BeBe a 5</t>
  </si>
  <si>
    <t>pe BS",14,True,False,2025-10-25 00:14:30,2.0_enhanced</t>
  </si>
  <si>
    <t>IMG_2414(1).PNG,custody_screenshots\Photos-1-001 (2)\IMG_2414(1).PNG,Craig,Unknown,"S22) ool &gt; (G4)</t>
  </si>
  <si>
    <t>Why Frog Reoiing For Resting</t>
  </si>
  <si>
    <t>Services In Dallas 1X</t>
  </si>
  <si>
    <t>Ise</t>
  </si>
  <si>
    <t>Years of Customer</t>
  </si>
  <si>
    <t>Senisaction</t>
  </si>
  <si>
    <t>1,O7O#</t>
  </si>
  <si>
    <t>S Ser Rating at Google</t>
  </si>
  <si>
    <t>Geta Fires GonsuTintion Rer Your Reciing</t>
  </si>
  <si>
    <t>Prefisat And) Sao Wit We have bacm Bast th</t>
  </si>
  <si>
    <t>Guiness For Stelighe 18° Veers Ih Your</t>
  </si>
  <si>
    <t>Contact Us</t>
  </si>
  <si>
    <t>frogroofing.com</t>
  </si>
  <si>
    <t>,S22) ool &gt; (G4)</t>
  </si>
  <si>
    <t>—————————e——",293,True,False,2025-10-25 00:14:30,2.0_enhanced</t>
  </si>
  <si>
    <t>IMG_2414.PNG,custody_screenshots\Photos-1-001 (2)\IMG_2414.PNG,Craig,Unknown,"“il AN ey</t>
  </si>
  <si>
    <t>Nes Be ee NSN</t>
  </si>
  <si>
    <t>ile uth</t>
  </si>
  <si>
    <t>ere il yi LG</t>
  </si>
  <si>
    <t>ER N</t>
  </si>
  <si>
    <t>—","“il AN ey</t>
  </si>
  <si>
    <t>ER N",49,True,False,2025-10-25 00:14:30,2.0_enhanced</t>
  </si>
  <si>
    <t>IMG_2415(1).PNG,custody_screenshots\Photos-1-001 (2)\IMG_2415(1).PNG,Craig,Unknown,4 . ast Pa,4 . ast Pa,10,True,False,2025-10-25 00:14:30,2.0_enhanced</t>
  </si>
  <si>
    <t>IMG_2415(2).PNG,custody_screenshots\Photos-1-001 (2)\IMG_2415(2).PNG,Craig,Unknown,"ra</t>
  </si>
  <si>
    <t>Wa | (a</t>
  </si>
  <si>
    <t>im af a Vee","Wa | (a</t>
  </si>
  <si>
    <t>im af a Vee",19,True,False,2025-10-25 00:14:30,2.0_enhanced</t>
  </si>
  <si>
    <t>IMG_2415(3).PNG,custody_screenshots\Photos-1-001 (2)\IMG_2415(3).PNG,Craig,Unknown,4 . ast Pa,4 . ast Pa,10,True,False,2025-10-25 00:14:30,2.0_enhanced</t>
  </si>
  <si>
    <t>IMG_2415.PNG,custody_screenshots\Photos-1-001 (2)\IMG_2415.PNG,Craig,Unknown,"ra</t>
  </si>
  <si>
    <t>IMG_2416(1).PNG,custody_screenshots\Photos-1-001 (2)\IMG_2416(1).PNG,Craig,Unknown,"“</t>
  </si>
  <si>
    <t>‘ a</t>
  </si>
  <si>
    <t>— ran .</t>
  </si>
  <si>
    <t>“Ny .</t>
  </si>
  <si>
    <t>~ a a</t>
  </si>
  <si>
    <t>—","‘ a</t>
  </si>
  <si>
    <t>~ a a",23,True,False,2025-10-25 00:14:30,2.0_enhanced</t>
  </si>
  <si>
    <t>IMG_2416.PNG,custody_screenshots\Photos-1-001 (2)\IMG_2416.PNG,Craig,Unknown,"/\ |</t>
  </si>
  <si>
    <t xml:space="preserve"> Ae</t>
  </si>
  <si>
    <t>og</t>
  </si>
  <si>
    <t>| a</t>
  </si>
  <si>
    <t>a A f</t>
  </si>
  <si>
    <t>‘ @</t>
  </si>
  <si>
    <t>“ fee we</t>
  </si>
  <si>
    <t>.","' Ae</t>
  </si>
  <si>
    <t>“ fee we",27,True,False,2025-10-25 00:14:30,2.0_enhanced</t>
  </si>
  <si>
    <t>IMG_2417.PNG,custody_screenshots\Photos-1-001 (2)\IMG_2417.PNG,Craig,Unknown,"163119)</t>
  </si>
  <si>
    <t>Octob</t>
  </si>
  <si>
    <t>22M) oS (&amp;)</t>
  </si>
  <si>
    <t>gs iS oe</t>
  </si>
  <si>
    <t>At!</t>
  </si>
  <si>
    <t>Wy aan Saal .</t>
  </si>
  <si>
    <t>&lt;4 4</t>
  </si>
  <si>
    <t>lt LY RE:</t>
  </si>
  <si>
    <t>ae i)</t>
  </si>
  <si>
    <t>LEDS SE</t>
  </si>
  <si>
    <t>Zw AEE</t>
  </si>
  <si>
    <t>—","163119)</t>
  </si>
  <si>
    <t>Zw AEE",88,True,False,2025-10-25 00:14:30,2.0_enhanced</t>
  </si>
  <si>
    <t>IMG_2418.PNG,custody_screenshots\Photos-1-001 (2)\IMG_2418.PNG,Craig,Unknown,"4:07] (6:20) 4 ifs a SS ONS mow) f</t>
  </si>
  <si>
    <t>IMG_2419(1).PNG,custody_screenshots\Photos-1-001 (2)\IMG_2419(1).PNG,Craig,Unknown,"A\NS NY pO</t>
  </si>
  <si>
    <t>WU) KEM Pex” bp YS,</t>
  </si>
  <si>
    <t>OX QO 22</t>
  </si>
  <si>
    <t>~ t alo:</t>
  </si>
  <si>
    <t>QC Sa be</t>
  </si>
  <si>
    <t>Se SYA O_O ERG</t>
  </si>
  <si>
    <t>YS LO</t>
  </si>
  <si>
    <t>_ —&lt; EY</t>
  </si>
  <si>
    <t>ae ON :","A\NS NY pO</t>
  </si>
  <si>
    <t>ae ON :",108,True,False,2025-10-25 00:14:30,2.0_enhanced</t>
  </si>
  <si>
    <t>IMG_2419.PNG,custody_screenshots\Photos-1-001 (2)\IMG_2419.PNG,Craig,Unknown,"a Me a) ee eS A</t>
  </si>
  <si>
    <t>NY —</t>
  </si>
  <si>
    <t>5 0 Ces","a Me a) ee eS A</t>
  </si>
  <si>
    <t>5 0 Ces",32,True,False,2025-10-25 00:14:30,2.0_enhanced</t>
  </si>
  <si>
    <t>IMG_2420.PNG,custody_screenshots\Photos-1-001 (2)\IMG_2420.PNG,Craig,Unknown,":</t>
  </si>
  <si>
    <t>gh af Ss Raat a</t>
  </si>
  <si>
    <t>ge NS wp</t>
  </si>
  <si>
    <t>DR nn foo</t>
  </si>
  <si>
    <t>A \ et NO on a</t>
  </si>
  <si>
    <t>SEAR we a ~</t>
  </si>
  <si>
    <t>&gt; aan we “ cyt \</t>
  </si>
  <si>
    <t>% eyo.</t>
  </si>
  <si>
    <t>op veh.</t>
  </si>
  <si>
    <t>Bb we LF -</t>
  </si>
  <si>
    <t>aoe wa eng eA</t>
  </si>
  <si>
    <t>} TE yee io 7 f a","gh af Ss Raat a</t>
  </si>
  <si>
    <t>} TE yee io 7 f a",136,True,False,2025-10-25 00:14:30,2.0_enhanced</t>
  </si>
  <si>
    <t>IMG_2421(1).PNG,custody_screenshots\Photos-1-001 (2)\IMG_2421(1).PNG,Craig,Unknown,"el ph is kek SE Se ise ee LZ BAG MCSA eed! = eT | Bes) rs</t>
  </si>
  <si>
    <t>var Bry lla Pe | BESET. NRG Wi oF ; Va &amp;</t>
  </si>
  <si>
    <t>EEG SS , IGS RIL i SID ORT a = | &amp; L ay</t>
  </si>
  <si>
    <t>ASR | eo SUING</t>
  </si>
  <si>
    <t>NS A","el ph is kek SE Se ise ee LZ BAG MCSA eed! = eT | Bes) rs</t>
  </si>
  <si>
    <t>NS A",165,True,False,2025-10-25 00:14:30,2.0_enhanced</t>
  </si>
  <si>
    <t>IMG_2421(2).PNG,custody_screenshots\Photos-1-001 (2)\IMG_2421(2).PNG,Craig,Unknown,"Mand cord hifshchetr</t>
  </si>
  <si>
    <t>IMG_2421.PNG,custody_screenshots\Photos-1-001 (2)\IMG_2421.PNG,Craig,Unknown,"Cer</t>
  </si>
  <si>
    <t>OEE</t>
  </si>
  <si>
    <t>SS: = Ny ie —</t>
  </si>
  <si>
    <t>4 LoS, a, on Lo</t>
  </si>
  <si>
    <t>&lt;i qf 5 Cia oe</t>
  </si>
  <si>
    <t>LEN rh</t>
  </si>
  <si>
    <t>bo</t>
  </si>
  <si>
    <t>ay Wy</t>
  </si>
  <si>
    <t>cles NaS</t>
  </si>
  <si>
    <t>fad S23 AY)</t>
  </si>
  <si>
    <t>x. SSS os) = yp SS</t>
  </si>
  <si>
    <t>ed an NG Sc Cee R</t>
  </si>
  <si>
    <t>aa PAY YS ea</t>
  </si>
  <si>
    <t>J 2</t>
  </si>
  <si>
    <t>Wie BEEN ENON,","Cer</t>
  </si>
  <si>
    <t>Wie BEEN ENON,",161,True,False,2025-10-25 00:14:30,2.0_enhanced</t>
  </si>
  <si>
    <t>IMG_2422.PNG,custody_screenshots\Photos-1-001 (2)\IMG_2422.PNG,Craig,Unknown,"(8)</t>
  </si>
  <si>
    <t>November 2023 ()</t>
  </si>
  <si>
    <t>SERRE</t>
  </si>
  <si>
    <t>oS Al PN Wurst</t>
  </si>
  <si>
    <t>ZW \</t>
  </si>
  <si>
    <t>RS 4 OER 7</t>
  </si>
  <si>
    <t>SS ll</t>
  </si>
  <si>
    <t>KOs SSS SS Stee</t>
  </si>
  <si>
    <t>CS Bre 3</t>
  </si>
  <si>
    <t>NC ee</t>
  </si>
  <si>
    <t>Waves ORS =</t>
  </si>
  <si>
    <t>OM ‘4 vA</t>
  </si>
  <si>
    <t>2 ONES</t>
  </si>
  <si>
    <t>Ay 7 ae Se 4 ic</t>
  </si>
  <si>
    <t>jae off ef EN gh</t>
  </si>
  <si>
    <t>ESE PGE</t>
  </si>
  <si>
    <t>CES</t>
  </si>
  <si>
    <t>IKSEN a Ei","(8)</t>
  </si>
  <si>
    <t>IKSEN a Ei",178,True,False,2025-10-25 00:14:30,2.0_enhanced</t>
  </si>
  <si>
    <t>IMG_2423.PNG,custody_screenshots\Photos-1-001 (2)\IMG_2423.PNG,Craig,Unknown,"Wes SS WY SAY A MS GAYS RN NS 7 xs +</t>
  </si>
  <si>
    <t>NON wa SEB. Ne 7 4 = (%)</t>
  </si>
  <si>
    <t>November 10, GOAN</t>
  </si>
  <si>
    <t>4 ee ae &gt;}","Wes SS WY SAY A MS GAYS RN NS 7 xs +</t>
  </si>
  <si>
    <t>4 ee ae &gt;}",90,True,False,2025-10-25 00:14:30,2.0_enhanced</t>
  </si>
  <si>
    <t>IMG_2424.PNG,custody_screenshots\Photos-1-001 (2)\IMG_2424.PNG,Craig,Unknown,"AO cB</t>
  </si>
  <si>
    <t>Aprelly</t>
  </si>
  <si>
    <t>rae 2:09, °</t>
  </si>
  <si>
    <t>NEN SB ree Vs wae</t>
  </si>
  <si>
    <t>Ua tk</t>
  </si>
  <si>
    <t>| @ 2 2 ©</t>
  </si>
  <si>
    <t>erse MEET NOt) uroen</t>
  </si>
  <si>
    <t>,AO cB</t>
  </si>
  <si>
    <t>erse MEET NOt) uroen",84,True,False,2025-10-25 00:14:30,2.0_enhanced</t>
  </si>
  <si>
    <t>IMG_2425(1).PNG,custody_screenshots\Photos-1-001 (2)\IMG_2425(1).PNG,Craig,Unknown,"Apply,</t>
  </si>
  <si>
    <t>ENE a</t>
  </si>
  <si>
    <t>wes p al.</t>
  </si>
  <si>
    <t>yee WY, rs</t>
  </si>
  <si>
    <t>ONG</t>
  </si>
  <si>
    <t>ANSE</t>
  </si>
  <si>
    <t>. fn</t>
  </si>
  <si>
    <t>Pe YE</t>
  </si>
  <si>
    <t>BS @Y ° ° ° @D ° GH</t>
  </si>
  <si>
    <t>SW AM) A Ow Nh Qe |</t>
  </si>
  <si>
    <t>2 oO","Apply,</t>
  </si>
  <si>
    <t>2 oO",98,True,False,2025-10-25 00:14:30,2.0_enhanced</t>
  </si>
  <si>
    <t>IMG_2425.PNG,custody_screenshots\Photos-1-001 (2)\IMG_2425.PNG,Craig,Unknown,"40.9) \ Ne .</t>
  </si>
  <si>
    <t>December2252024) we (%)</t>
  </si>
  <si>
    <t>ARM *</t>
  </si>
  <si>
    <t>We = SENS</t>
  </si>
  <si>
    <t>ce SN</t>
  </si>
  <si>
    <t>Se = LSS</t>
  </si>
  <si>
    <t>ee AP YT</t>
  </si>
  <si>
    <t>[Bee SK</t>
  </si>
  <si>
    <t>Lew</t>
  </si>
  <si>
    <t>N SAVES ee GOS</t>
  </si>
  <si>
    <t>|","40.9) \ Ne .</t>
  </si>
  <si>
    <t>N SAVES ee GOS",116,True,False,2025-10-25 00:14:30,2.0_enhanced</t>
  </si>
  <si>
    <t>IMG_2426(1).PNG,custody_screenshots\Photos-1-001 (2)\IMG_2426(1).PNG,Craig,Unknown,"AO cB</t>
  </si>
  <si>
    <t>o (Wet o (wy ° 02:10, ° 02:11 ° 02:12} ° 02:13 °</t>
  </si>
  <si>
    <t>PRee ee as</t>
  </si>
  <si>
    <t>m2 Eke  iheen</t>
  </si>
  <si>
    <t>m2 Eke iheen",88,True,False,2025-10-25 00:14:30,2.0_enhanced</t>
  </si>
  <si>
    <t>IMG_2426.PNG,custody_screenshots\Photos-1-001 (2)\IMG_2426.PNG,Craig,Unknown,"|</t>
  </si>
  <si>
    <t>@LIVE v</t>
  </si>
  <si>
    <t>ES een = a</t>
  </si>
  <si>
    <t>GREEN Se</t>
  </si>
  <si>
    <t>Vie A</t>
  </si>
  <si>
    <t>eee gti sie</t>
  </si>
  <si>
    <t>NSN GS Be</t>
  </si>
  <si>
    <t>ah =</t>
  </si>
  <si>
    <t>ea, ae</t>
  </si>
  <si>
    <t>ok es</t>
  </si>
  <si>
    <t>Td</t>
  </si>
  <si>
    <t>ee NRG</t>
  </si>
  <si>
    <t>fs ew</t>
  </si>
  <si>
    <t>Be i SS</t>
  </si>
  <si>
    <t>7 =)</t>
  </si>
  <si>
    <t>OU ER P= —</t>
  </si>
  <si>
    <t>6 SN 4.04 es E= im =.</t>
  </si>
  <si>
    <t>IMG_2427(1).PNG,custody_screenshots\Photos-1-001 (2)\IMG_2427(1).PNG,Craig,Unknown,"NN vb.</t>
  </si>
  <si>
    <t>a AS os + at</t>
  </si>
  <si>
    <t>Ny? (3 7</t>
  </si>
  <si>
    <t>N AN</t>
  </si>
  <si>
    <t>os 00 Rs</t>
  </si>
  <si>
    <t>0 ° GH ° GM ° GH</t>
  </si>
  <si>
    <t>7 aw “Wy LN W EM OVE wy</t>
  </si>
  <si>
    <t>ag BA V4 es AS J</t>
  </si>
  <si>
    <t>ae € q+</t>
  </si>
  <si>
    <t>fic Sie NPS SIM eg</t>
  </si>
  <si>
    <t>| Ze a @</t>
  </si>
  <si>
    <t>theen</t>
  </si>
  <si>
    <t>—)","NN vb.</t>
  </si>
  <si>
    <t>theen",142,True,False,2025-10-25 00:14:30,2.0_enhanced</t>
  </si>
  <si>
    <t>IMG_2427.PNG,custody_screenshots\Photos-1-001 (2)\IMG_2427.PNG,Craig,Unknown,"SSR BOD MPD</t>
  </si>
  <si>
    <t>TSO ob FOIA @)</t>
  </si>
  <si>
    <t>@© LIVE v NG BP</t>
  </si>
  <si>
    <t>eke Sw a ee</t>
  </si>
  <si>
    <t>ES ay |</t>
  </si>
  <si>
    <t>See, EY Be</t>
  </si>
  <si>
    <t>~ SN</t>
  </si>
  <si>
    <t>ae “De “i Poe LE</t>
  </si>
  <si>
    <t>“Ye</t>
  </si>
  <si>
    <t>“EE NaN GSR</t>
  </si>
  <si>
    <t>thes =|</t>
  </si>
  <si>
    <t>|","SSR BOD MPD</t>
  </si>
  <si>
    <t>thes =|",125,True,False,2025-10-25 00:14:30,2.0_enhanced</t>
  </si>
  <si>
    <t>IMG_2428(1).PNG,custody_screenshots\Photos-1-001 (2)\IMG_2428(1).PNG,Craig,Unknown,"Agraly</t>
  </si>
  <si>
    <t>Ae itt</t>
  </si>
  <si>
    <t>ous 00 gs</t>
  </si>
  <si>
    <t>WA 0° OH OM OB OH °° OH OH</t>
  </si>
  <si>
    <t>| Z a @Q</t>
  </si>
  <si>
    <t>ED","Agraly</t>
  </si>
  <si>
    <t>| Z a @Q",59,True,False,2025-10-25 00:14:30,2.0_enhanced</t>
  </si>
  <si>
    <t>IMG_2428.PNG,custody_screenshots\Photos-1-001 (2)\IMG_2428.PNG,Craig,Unknown,"holes at &gt; =</t>
  </si>
  <si>
    <t>ATR ag</t>
  </si>
  <si>
    <t>—","holes at &gt; =</t>
  </si>
  <si>
    <t>ATR ag",19,True,False,2025-10-25 00:14:30,2.0_enhanced</t>
  </si>
  <si>
    <t>IMG_2429(1).PNG,custody_screenshots\Photos-1-001 (2)\IMG_2429(1).PNG,Craig,Unknown,"Agraly</t>
  </si>
  <si>
    <t>Ae?</t>
  </si>
  <si>
    <t>AGEN LEE TLS</t>
  </si>
  <si>
    <t>IRD ne LER A</t>
  </si>
  <si>
    <t>| Z a @</t>
  </si>
  <si>
    <t>—)","Agraly</t>
  </si>
  <si>
    <t>| Z a @",49,True,False,2025-10-25 00:14:30,2.0_enhanced</t>
  </si>
  <si>
    <t>IMG_2429.PNG,custody_screenshots\Photos-1-001 (2)\IMG_2429.PNG,Craig,Unknown,"; fe SA = SNS “SQ “ ON A</t>
  </si>
  <si>
    <t>AY nae sp HY ML EEE eae EES :</t>
  </si>
  <si>
    <t>HERR VE SE . \ ee 4 patties ON</t>
  </si>
  <si>
    <t>Ny a RY oes OS Se EAA Vee 3) BA Tee</t>
  </si>
  <si>
    <t>aN CSS ; PS ‘</t>
  </si>
  <si>
    <t>Ea wey Na “Ne SESS","; fe SA = SNS “SQ “ ON A</t>
  </si>
  <si>
    <t>Ea wey Na “Ne SESS",154,True,False,2025-10-25 00:14:30,2.0_enhanced</t>
  </si>
  <si>
    <t>IMG_2430(1).PNG,custody_screenshots\Photos-1-001 (2)\IMG_2430(1).PNG,Craig,Unknown,"eo AN er</t>
  </si>
  <si>
    <t>\ =</t>
  </si>
  <si>
    <t>a } AMES</t>
  </si>
  <si>
    <t>_ st WT. me</t>
  </si>
  <si>
    <t>SD","eo AN er</t>
  </si>
  <si>
    <t>_ st WT. me",33,True,False,2025-10-25 00:14:30,2.0_enhanced</t>
  </si>
  <si>
    <t>IMG_2430(2).PNG,custody_screenshots\Photos-1-001 (2)\IMG_2430(2).PNG,Craig,Unknown,"1 az I</t>
  </si>
  <si>
    <t>:",1 az I,6,True,False,2025-10-25 00:14:30,2.0_enhanced</t>
  </si>
  <si>
    <t>IMG_2430.PNG,custody_screenshots\Photos-1-001 (2)\IMG_2430.PNG,Craig,Unknown,"~ ee eee ee \</t>
  </si>
  <si>
    <t>NA</t>
  </si>
  <si>
    <t>oo",~ ee eee ee \,13,True,False,2025-10-25 00:14:30,2.0_enhanced</t>
  </si>
  <si>
    <t>IMG_2431(1).PNG,custody_screenshots\Photos-1-001 (2)\IMG_2431(1).PNG,Craig,Unknown,"Sy veo We ae “wei Yo 4</t>
  </si>
  <si>
    <t>hes \ \ red ae d 4h oe fan es</t>
  </si>
  <si>
    <t>‘ EN eZ LE \</t>
  </si>
  <si>
    <t>are Vi Gh fi ted iy</t>
  </si>
  <si>
    <t>Poa SG EC BS yg és","Sy veo We ae “wei Yo 4</t>
  </si>
  <si>
    <t>Poa SG EC BS yg és",104,True,False,2025-10-25 00:14:30,2.0_enhanced</t>
  </si>
  <si>
    <t>IMG_2431(2).PNG,custody_screenshots\Photos-1-001 (2)\IMG_2431(2).PNG,Craig,Unknown,"Ze</t>
  </si>
  <si>
    <t>moc | if</t>
  </si>
  <si>
    <t>|",moc | if,8,True,False,2025-10-25 00:14:30,2.0_enhanced</t>
  </si>
  <si>
    <t>IMG_2431.PNG,custody_screenshots\Photos-1-001 (2)\IMG_2431.PNG,Craig,Unknown,"SS 3, \ eu woe a” \ se EN é thes, | ‘ 4</t>
  </si>
  <si>
    <t>Qo : we Yi a ll 1 SON . CE ole 4 NOD A wt</t>
  </si>
  <si>
    <t>SSS fn Sx INS ES ip Fee fy i</t>
  </si>
  <si>
    <t>as awe NERF Ni f- :</t>
  </si>
  <si>
    <t>2 . . AS a foe x “ / |</t>
  </si>
  <si>
    <t>al { a! fae","SS 3, \ eu woe a” \ se EN é thes, | ‘ 4</t>
  </si>
  <si>
    <t>al { a! fae",170,True,False,2025-10-25 00:14:30,2.0_enhanced</t>
  </si>
  <si>
    <t>IMG_2432.PNG,custody_screenshots\Photos-1-001 (2)\IMG_2432.PNG,Craig,Unknown,po Cf a,po Cf a,7,True,False,2025-10-25 00:14:30,2.0_enhanced</t>
  </si>
  <si>
    <t>IMG_2433.PNG,custody_screenshots\Photos-1-001 (2)\IMG_2433.PNG,Craig,Unknown,"tt &gt; Gay)</t>
  </si>
  <si>
    <t>o (8 o MS</t>
  </si>
  <si>
    <t>10:53)</t>
  </si>
  <si>
    <t>10:52)</t>
  </si>
  <si>
    <t>° 10:51</t>
  </si>
  <si>
    <t>10:50;</t>
  </si>
  <si>
    <t>WO o</t>
  </si>
  <si>
    <t>,tt &gt; Gay)</t>
  </si>
  <si>
    <t>WO o",51,True,False,2025-10-25 00:14:30,2.0_enhanced</t>
  </si>
  <si>
    <t>IMG_2434(1).PNG,custody_screenshots\Photos-1-001 (2)\IMG_2434(1).PNG,Craig,Unknown,"MS GD</t>
  </si>
  <si>
    <t>ie aN ALMA</t>
  </si>
  <si>
    <t>yj 4</t>
  </si>
  <si>
    <t>GD o BMD o BD BB o BB o B® o BS</t>
  </si>
  <si>
    <t>eed Oe ICT</t>
  </si>
  <si>
    <t>@ «@</t>
  </si>
  <si>
    <t>Volt</t>
  </si>
  <si>
    <t>—_","MS GD</t>
  </si>
  <si>
    <t>Volt",76,True,False,2025-10-25 00:14:30,2.0_enhanced</t>
  </si>
  <si>
    <t>IMG_2434.PNG,custody_screenshots\Photos-1-001 (2)\IMG_2434.PNG,Craig,Unknown,"ol</t>
  </si>
  <si>
    <t>- rg dpe NA</t>
  </si>
  <si>
    <t>7 a te pe</t>
  </si>
  <si>
    <t>2 “UN as .</t>
  </si>
  <si>
    <t>ea, : ;</t>
  </si>
  <si>
    <t>Wet pod, owe oY ""oe ass the ge :</t>
  </si>
  <si>
    <t>ae ESS</t>
  </si>
  <si>
    <t>NS ae Ca</t>
  </si>
  <si>
    <t>a 3 ae</t>
  </si>
  <si>
    <t>as oc</t>
  </si>
  <si>
    <t>A Gol</t>
  </si>
  <si>
    <t>» AN i F oe Se</t>
  </si>
  <si>
    <t>ee A,</t>
  </si>
  <si>
    <t>NES Mh LC) TAL IAS,</t>
  </si>
  <si>
    <t>Sy Lh nen) OSE</t>
  </si>
  <si>
    <t>UY: ZEB Not ;</t>
  </si>
  <si>
    <t>ae IST</t>
  </si>
  <si>
    <t>—","- rg dpe NA</t>
  </si>
  <si>
    <t>ae IST",197,True,False,2025-10-25 00:14:30,2.0_enhanced</t>
  </si>
  <si>
    <t>IMG_2435(1).PNG,custody_screenshots\Photos-1-001 (2)\IMG_2435(1).PNG,Craig,Unknown,"MS GH</t>
  </si>
  <si>
    <t>La Y</t>
  </si>
  <si>
    <t>IRR FR PAA Wee th</t>
  </si>
  <si>
    <t>a Ch 2 A = iv Sar</t>
  </si>
  <si>
    <t>@ Mm «</t>
  </si>
  <si>
    <t>Veh</t>
  </si>
  <si>
    <t>—","MS GH</t>
  </si>
  <si>
    <t>Veh",57,True,False,2025-10-25 00:14:30,2.0_enhanced</t>
  </si>
  <si>
    <t>IMG_2435.PNG,custody_screenshots\Photos-1-001 (2)\IMG_2435.PNG,Craig,Unknown,"+ SS ae — ior ry: i SUM tee</t>
  </si>
  <si>
    <t>NESS ee</t>
  </si>
  <si>
    <t>Ey (Ei Se</t>
  </si>
  <si>
    <t>BS REG SS</t>
  </si>
  <si>
    <t>OD,</t>
  </si>
  <si>
    <t>NAM MAIN ore</t>
  </si>
  <si>
    <t>ng</t>
  </si>
  <si>
    <t>Cp OSS</t>
  </si>
  <si>
    <t>ie is</t>
  </si>
  <si>
    <t>COE ee BAN</t>
  </si>
  <si>
    <t>Ok RE</t>
  </si>
  <si>
    <t>pons IA ate Cy ee SSS ES ASS</t>
  </si>
  <si>
    <t>ae SSeS =k a</t>
  </si>
  <si>
    <t>Ag ND, GL NE SO</t>
  </si>
  <si>
    <t>OL UII PEGE</t>
  </si>
  <si>
    <t>Ce AA TE NOSES</t>
  </si>
  <si>
    <t>EG NWN</t>
  </si>
  <si>
    <t>“LL, NESS SAS,","+ SS ae — ior ry: i SUM tee</t>
  </si>
  <si>
    <t>“LL, NESS SAS,",209,True,False,2025-10-25 00:14:30,2.0_enhanced</t>
  </si>
  <si>
    <t>IMG_2436(1).PNG,custody_screenshots\Photos-1-001 (2)\IMG_2436(1).PNG,Craig,Unknown,"3.2) AS CD</t>
  </si>
  <si>
    <t>Coeneall</t>
  </si>
  <si>
    <t>) o YO) oc We o TM o TOA o TOS o THOS 0</t>
  </si>
  <si>
    <t>ys)</t>
  </si>
  <si>
    <t>yo""</t>
  </si>
  <si>
    <t>fs]</t>
  </si>
  <si>
    <t>v2)</t>
  </si>
  <si>
    <t>(1</t>
  </si>
  <si>
    <t>,3.2) AS CD</t>
  </si>
  <si>
    <t>(e)",83,True,False,2025-10-25 00:14:30,2.0_enhanced</t>
  </si>
  <si>
    <t>IMG_2436.PNG,custody_screenshots\Photos-1-001 (2)\IMG_2436.PNG,Craig,Unknown,"i</t>
  </si>
  <si>
    <t>December21%2024 (%)</t>
  </si>
  <si>
    <t>OX</t>
  </si>
  <si>
    <t>©LIVE v COD</t>
  </si>
  <si>
    <t>MR Sa</t>
  </si>
  <si>
    <t>[Sal</t>
  </si>
  <si>
    <t>ay | Need</t>
  </si>
  <si>
    <t>DM ea EONS</t>
  </si>
  <si>
    <t>Lf, ONIN eee</t>
  </si>
  <si>
    <t>aN AGES</t>
  </si>
  <si>
    <t>VERS</t>
  </si>
  <si>
    <t>| dees NG ee</t>
  </si>
  <si>
    <t>SE CN ee</t>
  </si>
  <si>
    <t>! eee Wee</t>
  </si>
  <si>
    <t>. 4 x. a</t>
  </si>
  <si>
    <t>TON ELAR SE</t>
  </si>
  <si>
    <t>(AS ay</t>
  </si>
  <si>
    <t>IM CAR: Zz Cay Sp</t>
  </si>
  <si>
    <t>eal eA AS</t>
  </si>
  <si>
    <t>te ie</t>
  </si>
  <si>
    <t>—","December21%2024 (%)</t>
  </si>
  <si>
    <t>te ie",189,True,False,2025-10-25 00:14:30,2.0_enhanced</t>
  </si>
  <si>
    <t>IMG_2437(1).PNG,custody_screenshots\Photos-1-001 (2)\IMG_2437(1).PNG,Craig,Unknown,"RY @ oA mS Mm Gx Woh «q</t>
  </si>
  <si>
    <t>m3 0 1A o WB °° 1S lo Cf</t>
  </si>
  <si>
    <t>| OBR, Na","RY @ oA mS Mm Gx Woh «q</t>
  </si>
  <si>
    <t>| OBR, Na",58,True,False,2025-10-25 00:14:30,2.0_enhanced</t>
  </si>
  <si>
    <t>IMG_2437.PNG,custody_screenshots\Photos-1-001 (2)\IMG_2437.PNG,Craig,Unknown,"©) ®)</t>
  </si>
  <si>
    <t>G86</t>
  </si>
  <si>
    <t>December21%2024</t>
  </si>
  <si>
    <t>PAOAM</t>
  </si>
  <si>
    <t>,G86</t>
  </si>
  <si>
    <t>IMG_2438.PNG,custody_screenshots\Photos-1-001 (2)\IMG_2438.PNG,Craig,Unknown,"@</t>
  </si>
  <si>
    <t>eee right</t>
  </si>
  <si>
    <t>heart has mack teal fs just</t>
  </si>
  <si>
    <t>TASS cog byes aa PN RELA Re BSS</t>
  </si>
  <si>
    <t>2 ak mal oe</t>
  </si>
  <si>
    <t>eee cat | Br OTE -</t>
  </si>
  <si>
    <t>eee Je) ESS) Case 2 SSS:</t>
  </si>
  <si>
    <t>SVP odd SE EE Bs gee</t>
  </si>
  <si>
    <t>NS ea Rp</t>
  </si>
  <si>
    <t>ay pe ee “ye</t>
  </si>
  <si>
    <t>ee wes</t>
  </si>
  <si>
    <t>Pe es BN</t>
  </si>
  <si>
    <t>ESN</t>
  </si>
  <si>
    <t>ES ee es A</t>
  </si>
  <si>
    <t>es ENS ee</t>
  </si>
  <si>
    <t>es ped</t>
  </si>
  <si>
    <t>alee Meat Ses Me ea</t>
  </si>
  <si>
    <t>ass</t>
  </si>
  <si>
    <t>AS de</t>
  </si>
  <si>
    <t>. = =</t>
  </si>
  <si>
    <t>D ep","eee right</t>
  </si>
  <si>
    <t>D ep",251,True,False,2025-10-25 00:14:30,2.0_enhanced</t>
  </si>
  <si>
    <t>IMG_2439(1).PNG,custody_screenshots\Photos-1-001 (2)\IMG_2439(1).PNG,Craig,Unknown,"ol) &gt; Wa)</t>
  </si>
  <si>
    <t>© ©O©@O0O0O O</t>
  </si>
  <si>
    <t>DDS</t>
  </si>
  <si>
    <t>OOS</t>
  </si>
  <si>
    <t>,ol) &gt; Wa)</t>
  </si>
  <si>
    <t>Emergency,",64,True,False,2025-10-25 00:14:30,2.0_enhanced</t>
  </si>
  <si>
    <t>IMG_2439.PNG,custody_screenshots\Photos-1-001 (2)\IMG_2439.PNG,Craig,Unknown,"; fe SA = SNS “SQ “ ON A</t>
  </si>
  <si>
    <t>IMG_2440(1).PNG,custody_screenshots\Photos-1-001 (2)\IMG_2440(1).PNG,Craig,Unknown,"ee eee</t>
  </si>
  <si>
    <t>ESR aan Pe</t>
  </si>
  <si>
    <t>A oe _A%, 4 es =</t>
  </si>
  <si>
    <t>Cae is</t>
  </si>
  <si>
    <t>EON RS seat gS Py =</t>
  </si>
  <si>
    <t>Ss wy</t>
  </si>
  <si>
    <t>Me</t>
  </si>
  <si>
    <t>x eS a</t>
  </si>
  <si>
    <t>Wee?</t>
  </si>
  <si>
    <t>es ENS Ue a</t>
  </si>
  <si>
    <t>YY oS =</t>
  </si>
  <si>
    <t>ae ay Ree 50 4 :</t>
  </si>
  <si>
    <t>NAG Hp 2) Zs</t>
  </si>
  <si>
    <t>SES</t>
  </si>
  <si>
    <t>bape Me</t>
  </si>
  <si>
    <t>ee ae","ee eee</t>
  </si>
  <si>
    <t>ee ae",147,True,False,2025-10-25 00:14:30,2.0_enhanced</t>
  </si>
  <si>
    <t>IMG_2440.PNG,custody_screenshots\Photos-1-001 (2)\IMG_2440.PNG,Craig,Unknown,"ae</t>
  </si>
  <si>
    <t>; 3</t>
  </si>
  <si>
    <t>fs ft ink</t>
  </si>
  <si>
    <t>a ee wei ey \ ae)</t>
  </si>
  <si>
    <t>ad Pct oe aos as</t>
  </si>
  <si>
    <t>Ni ae a"" ae eS</t>
  </si>
  <si>
    <t>as 1k Sag ee a?</t>
  </si>
  <si>
    <t>} Ta aD C) ee :</t>
  </si>
  <si>
    <t>Hes Ree FO Se piper</t>
  </si>
  <si>
    <t>2 ee eee</t>
  </si>
  <si>
    <t>ee Se OO</t>
  </si>
  <si>
    <t>3 ee ats</t>
  </si>
  <si>
    <t>ACh A</t>
  </si>
  <si>
    <t>Ee a Noes</t>
  </si>
  <si>
    <t>aC |</t>
  </si>
  <si>
    <t>dy ages ee ee</t>
  </si>
  <si>
    <t>Zs er owed es</t>
  </si>
  <si>
    <t>eee IO</t>
  </si>
  <si>
    <t>ee :",207,True,False,2025-10-25 00:14:30,2.0_enhanced</t>
  </si>
  <si>
    <t>IMG_2442.PNG,custody_screenshots\Photos-1-001 (2)\IMG_2442.PNG,Craig,Unknown,"| love how you still can’t take</t>
  </si>
  <si>
    <t>IMG_2443.PNG,custody_screenshots\Photos-1-001 (2)\IMG_2443.PNG,Craig,Unknown,"“Nore. (Coo Moe</t>
  </si>
  <si>
    <t>IMG_2446(1).PNG,custody_screenshots\Photos-1-001 (2)\IMG_2446(1).PNG,Craig,Unknown,"9°28</t>
  </si>
  <si>
    <t>IMG_2446(2).PNG,custody_screenshots\Photos-1-001 (2)\IMG_2446(2).PNG,Craig,Unknown,"OD</t>
  </si>
  <si>
    <t>IMG_2446.PNG,custody_screenshots\Photos-1-001 (2)\IMG_2446.PNG,Craig,Unknown,"5:55) oct] S (24)</t>
  </si>
  <si>
    <t>SD Cm fh</t>
  </si>
  <si>
    <t>twa</t>
  </si>
  <si>
    <t>— ar</t>
  </si>
  <si>
    <t>| SS</t>
  </si>
  <si>
    <t>Gi T G</t>
  </si>
  <si>
    <t>Design Elements Text Brand Uplo</t>
  </si>
  <si>
    <t>}","SD Cm fh</t>
  </si>
  <si>
    <t>Design Elements Text Brand Uplo",74,True,False,2025-10-25 00:14:30,2.0_enhanced</t>
  </si>
  <si>
    <t>IMG_2447(1).PNG,custody_screenshots\Photos-1-001 (2)\IMG_2447(1).PNG,Craig,Unknown,"C7 MSD</t>
  </si>
  <si>
    <t>IMG_2447.PNG,custody_screenshots\Photos-1-001 (2)\IMG_2447.PNG,Craig,Unknown,"Now Playing</t>
  </si>
  <si>
    <t>Harper's Story</t>
  </si>
  <si>
    <t>hte</t>
  </si>
  <si>
    <t>DETAIL GANFTWAIT TO Whos</t>
  </si>
  <si>
    <t>THEINEXTONESTOGETHER!</t>
  </si>
  <si>
    <t>IK pb pl</t>
  </si>
  <si>
    <t>O=—</t>
  </si>
  <si>
    <t>ra)</t>
  </si>
  <si>
    <t>PLEASE DONT PUNISH ME</t>
  </si>
  <si>
    <t>FOR THIS IN 12 YEARS</t>
  </si>
  <si>
    <t>FORD TAY</t>
  </si>
  <si>
    <t>Bibel BBEDoe</t>
  </si>
  <si>
    <t>,Now Playing</t>
  </si>
  <si>
    <t>Bibel BBEDoe",159,True,False,2025-10-25 00:14:30,2.0_enhanced</t>
  </si>
  <si>
    <t>IMG_2448(1).PNG,custody_screenshots\Photos-1-001 (2)\IMG_2448(1).PNG,Craig,Unknown,"«@)</t>
  </si>
  <si>
    <t>IMG_2448.PNG,custody_screenshots\Photos-1-001 (2)\IMG_2448.PNG,Craig,Unknown,"Now Playing</t>
  </si>
  <si>
    <t>IV EIBEENISAVING/EVERYLITTLE!</t>
  </si>
  <si>
    <t>IDETAINCANTAWAL Ts OWRITE!</t>
  </si>
  <si>
    <t>MENSTONSTROGEMER</t>
  </si>
  <si>
    <t>Kd b&gt; pl</t>
  </si>
  <si>
    <t>XQ) O=—</t>
  </si>
  <si>
    <t>PLEASE DONT PUNISH ME FOR</t>
  </si>
  <si>
    <t>THIS IN 12 YEARS</t>
  </si>
  <si>
    <t>SOODOL</t>
  </si>
  <si>
    <t>W)</t>
  </si>
  <si>
    <t>SOODOL",167,True,False,2025-10-25 00:14:30,2.0_enhanced</t>
  </si>
  <si>
    <t>IMG_2449(1).PNG,custody_screenshots\Photos-1-001 (2)\IMG_2449(1).PNG,Craig,Unknown,"benpeasae&gt;</t>
  </si>
  <si>
    <t>IMG_2449.PNG,custody_screenshots\Photos-1-001 (2)\IMG_2449.PNG,Craig,Unknown,"“Wy “©</t>
  </si>
  <si>
    <t>Ng, “GO TS</t>
  </si>
  <si>
    <t>ier</t>
  </si>
  <si>
    <t>SS aww</t>
  </si>
  <si>
    <t>(os</t>
  </si>
  <si>
    <t>~) (Ke ;</t>
  </si>
  <si>
    <t>% &amp; cs So</t>
  </si>
  <si>
    <t>4 if 1</t>
  </si>
  <si>
    <t>SAE Dy a</t>
  </si>
  <si>
    <t>Co z Bi","“Wy “©</t>
  </si>
  <si>
    <t>Co z Bi",75,True,False,2025-10-25 00:14:30,2.0_enhanced</t>
  </si>
  <si>
    <t>IMG_2450.PNG,custody_screenshots\Photos-1-001 (2)\IMG_2450.PNG,Craig,Unknown,"Ick 19-39) yet &amp; clay get eny? cS)</t>
  </si>
  <si>
    <t>IMG_2451(1).PNG,custody_screenshots\Photos-1-001 (2)\IMG_2451(1).PNG,Craig,Unknown,"Thar week willl haunt ane fier rest OF</t>
  </si>
  <si>
    <t>IMG_2451(2).PNG,custody_screenshots\Photos-1-001 (2)\IMG_2451(2).PNG,Craig,Unknown,"Thar week willl haunt ane fier rest OF</t>
  </si>
  <si>
    <t>IMG_2451(3).PNG,custody_screenshots\Photos-1-001 (2)\IMG_2451(3).PNG,Craig,Unknown,"939) Dont iS sao ft (E&gt;)</t>
  </si>
  <si>
    <t>IMG_2451.PNG,custody_screenshots\Photos-1-001 (2)\IMG_2451.PNG,Craig,Matt,"Ther week wil hau me for rest oF</t>
  </si>
  <si>
    <t>IMG_2452(1).PNG,custody_screenshots\Photos-1-001 (2)\IMG_2452(1).PNG,Craig,Unknown,"ar peeecey</t>
  </si>
  <si>
    <t>IMG_2452.PNG,custody_screenshots\Photos-1-001 (2)\IMG_2452.PNG,Craig,Unknown,"Patl]ETE</t>
  </si>
  <si>
    <t>IMG_2453(1).PNG,custody_screenshots\Photos-1-001 (2)\IMG_2453(1).PNG,Craig,Unknown,"cS</t>
  </si>
  <si>
    <t>IMG_2453.PNG,custody_screenshots\Photos-1-001 (2)\IMG_2453.PNG,Craig,Unknown,"Palle TE|259)</t>
  </si>
  <si>
    <t>IMG_2454.PNG,custody_screenshots\Photos-1-001 (2)\IMG_2454.PNG,Craig,Unknown,"O22 cS ls)</t>
  </si>
  <si>
    <t>IMG_2455(1).PNG,custody_screenshots\Photos-1-001 (2)\IMG_2455(1).PNG,Craig,Unknown,"Well 19.2) last you tale) me you conrt</t>
  </si>
  <si>
    <t>IMG_2455.PNG,custody_screenshots\Photos-1-001 (2)\IMG_2455.PNG,Craig,Unknown,"SEO 45 you, I coat Give a fuck</t>
  </si>
  <si>
    <t>IMG_2456(1).PNG,custody_screenshots\Photos-1-001 (2)\IMG_2456(1).PNG,Craig,Unknown,"O77, aoye ts)</t>
  </si>
  <si>
    <t>IMG_2456.PNG,custody_screenshots\Photos-1-001 (2)\IMG_2456.PNG,Craig,Unknown,"BBG ccuone (ae)</t>
  </si>
  <si>
    <t>IMG_2457(1).PNG,custody_screenshots\Photos-1-001 (2)\IMG_2457(1).PNG,Craig,Unknown,"ar peeeee)y</t>
  </si>
  <si>
    <t>IMG_2457.PNG,custody_screenshots\Photos-1-001 (2)\IMG_2457.PNG,Craig,Unknown,"(274.9) cunna(26)</t>
  </si>
  <si>
    <t>IMG_2458(1).PNG,custody_screenshots\Photos-1-001 (2)\IMG_2458(1).PNG,Craig,Unknown,"teh opto at</t>
  </si>
  <si>
    <t>IMG_2458.PNG,custody_screenshots\Photos-1-001 (2)\IMG_2458.PNG,Craig,Unknown,"3:00 wt] LTE @D</t>
  </si>
  <si>
    <t>IMG_2459(1).PNG,custody_screenshots\Photos-1-001 (2)\IMG_2459(1).PNG,Craig,Emma,"ar peeccey</t>
  </si>
  <si>
    <t>IMG_2459.PNG,custody_screenshots\Photos-1-001 (2)\IMG_2459.PNG,Craig,Matt,"oa</t>
  </si>
  <si>
    <t>33116) PallLT ECTS)</t>
  </si>
  <si>
    <t>4 2 of 72 irms on the Family Law NB website, they have instructions on</t>
  </si>
  <si>
    <t>them on-line, but be sure you print them on the correct length of paperas</t>
  </si>
  <si>
    <t>* the name and division of the court: Court of Queen's Bench of New Brunswick,</t>
  </si>
  <si>
    <t>|] Applying for Custody, Access &amp; Support in New Brunswick</t>
  </si>
  <si>
    <t>Wvit.in the first person, as if you are speaking to someone. Number the</t>
  </si>
  <si>
    <t>16.Rule 4.05 Rules o</t>
  </si>
  <si>
    <t>,33116) PallLT ECTS)</t>
  </si>
  <si>
    <t>—————————e——",1983,True,True,2025-10-25 00:14:30,2.0_enhanced</t>
  </si>
  <si>
    <t>IMG_2460(1).PNG,custody_screenshots\Photos-1-001 (2)\IMG_2460(1).PNG,Craig,Unknown,"ar peeecey</t>
  </si>
  <si>
    <t>IMG_2460.PNG,custody_screenshots\Photos-1-001 (2)\IMG_2460.PNG,Craig,Unknown,"For information on the child</t>
  </si>
  <si>
    <t>www.familylawnb.a or contact</t>
  </si>
  <si>
    <t>Justice Canada’s automatic chifd</t>
  </si>
  <si>
    <t>http://wwwjustice.gc.ca/eng/pif|</t>
  </si>
  <si>
    <t>util/appsflook-rech/index.asp .</t>
  </si>
  <si>
    <t>30. Family Services Act, SN.B.</t>
  </si>
  <si>
    <t>1980, c.F-2.2, Regulation 98-27</t>
  </si>
  <si>
    <t>31.8.1 definition of “child? and s.</t>
  </si>
  <si>
    <t>guidelines for child support orders under the Family Services Act2The guidelines and</t>
  </si>
  <si>
    <t>prepare for your custody application. See Section 3.3 on *Preparing Affidavits”</t>
  </si>
  <si>
    <t>your child was born. Also say what they are likely to be now, The other parent will</t>
  </si>
  <si>
    <t>33.5,113 Family Services Act</t>
  </si>
  <si>
    <t>34,Rule 73,11 and Rule</t>
  </si>
  <si>
    <t>73.17.1(8) Rules of Court</t>
  </si>
  <si>
    <t>showing bis or her current income.4 You should receive a copy of the other</t>
  </si>
  <si>
    <t>Eligibility 35.5,112(1) Family Services Act</t>
  </si>
  <si>
    <t>according to need, to the extent that he or she can.35 Spousal support is usually a</t>
  </si>
  <si>
    <t>temporary measure, In most cases the spouse receiving support is expected to</t>
  </si>
  <si>
    <t>36,5,112(3) Family Services Act</t>
  </si>
  <si>
    <t>Use the same affidavit that you prepare for your custody oraccessapplication~Add:</t>
  </si>
  <si>
    <t>Section 3:-4°9p&lt;Preparing Affidavits’.</t>
  </si>
  <si>
    <t>WOR</t>
  </si>
  <si>
    <t>First, you have toshow the court that you were</t>
  </si>
  <si>
    <t>substantially dependent pon your partner for support;</t>
  </si>
  <si>
    <t>mSsecond’y ry peyatos thee, Pi ep sal support. Read sectiot</t>
  </si>
  <si>
    <t>TsehAty Nae eI 9 ra ii) Y AROS B erect the court may</t>
  </si>
  <si>
    <t>difficult for you to getajobryou can-include thisin the-affidavit-You must be</t>
  </si>
  <si>
    <t>careful to make your statements accurate and relevant, Since it is important to</t>
  </si>
  <si>
    <t>write an affidavit properly, you may want to see a lawyer-for this step..</t>
  </si>
  <si>
    <t>lake your statements accurate</t>
  </si>
  <si>
    <t>&amp; legal-info-legale.nb.ca</t>
  </si>
  <si>
    <t>—————————e——",4472,True,False,2025-10-25 00:14:30,2.0_enhanced</t>
  </si>
  <si>
    <t>IMG_2461(1).PNG,custody_screenshots\Photos-1-001 (2)\IMG_2461(1).PNG,Craig,Unknown,"ol MS ls</t>
  </si>
  <si>
    <t>IMG_2461.PNG,custody_screenshots\Photos-1-001 (2)\IMG_2461.PNG,Craig,Unknown,"For information on the child</t>
  </si>
  <si>
    <t>support quidelines goto</t>
  </si>
  <si>
    <t>wwvw.familylawnb.ca or contact</t>
  </si>
  <si>
    <t>Justice Canada’s automatic child,</t>
  </si>
  <si>
    <t>fey-fea/lib-bib/tool-</t>
  </si>
  <si>
    <t>1980,c.F-2.2, Regulation 98-27</t>
  </si>
  <si>
    <t>benefits., The parent must use the money for the child.</t>
  </si>
  <si>
    <t>tables will help you figure out what amount of child support you may receive. The</t>
  </si>
  <si>
    <t>prepare for your custody application., See Section 3.3 on “Preparing Affidavits”</t>
  </si>
  <si>
    <t>41.s-defntionofttdfands. + live with you and depend on you for support;and</t>
  </si>
  <si>
    <t>‘+ anatural or adopted child of you and the other parent;</t>
  </si>
  <si>
    <t>temporary measure, In most cases the spouse receiving support Is expected to</t>
  </si>
  <si>
    <t>after you have separated.3$ If you ask the court to make an order for spousal support,</t>
  </si>
  <si>
    <t>Section 3.4 on""Preparing Affidavits’.</t>
  </si>
  <si>
    <t>First, you have to show the court that you were,</t>
  </si>
  <si>
    <t>* Living together with your partner for less than three years, and a child was born</t>
  </si>
  <si>
    <t>34,Rule 73.11 and Rule</t>
  </si>
  <si>
    <t>P3178) Rules of Court</t>
  </si>
  <si>
    <t>35.5,112(1} Family Services Act</t>
  </si>
  <si>
    <t>Spousal support is usually a</t>
  </si>
  <si>
    <t>36.5.192(3) Family Services Act</t>
  </si>
  <si>
    <t>and relevant,</t>
  </si>
  <si>
    <t>—————————e——",4505,True,False,2025-10-25 00:14:30,2.0_enhanced</t>
  </si>
  <si>
    <t>IMG_2462(1).PNG,custody_screenshots\Photos-1-001 (2)\IMG_2462(1).PNG,Craig,Unknown,"oe areexpectedtefollowthese “~</t>
  </si>
  <si>
    <t>IMG_2462.PNG,custody_screenshots\Photos-1-001 (2)\IMG_2462.PNG,Craig,Matt,"TET) Applying for Custody, Access &amp; Support in New Brunswick</t>
  </si>
  <si>
    <t>What is a Motion?3¢</t>
  </si>
  <si>
    <t>Sometimes a person needs to ask the court to decide ona certain matter before, 38.Rule 37 Rules of Court</t>
  </si>
  <si>
    <t>Section 3,page 8,</t>
  </si>
  <si>
    <t>to wait until the regular proceedings take place before yau have a court order.</t>
  </si>
  <si>
    <t>court hears the matter and makes a final decision. For example, a parent applying for 39, Rule 73.15 Rules of Court.</t>
  </si>
  <si>
    <t>‘threatened to harm or abduct the child. In this case you can ask the judge to make an</t>
  </si>
  <si>
    <t>is a court order which is only temporary. It usually lasts until there Is a final order. You</t>
  </si>
  <si>
    <t>Sometimes you may need to make a motion after the final court order. For example,</t>
  </si>
  <si>
    <t>you may need to ask for a change {a variation) in the court order if there is a significant</t>
  </si>
  <si>
    <t>change in circumstances. See Section 13.3 on “Changing a Court Order”. Or you may There s an example of a Notice of</t>
  </si>
  <si>
    <t>need to make a motion to enforce a court order. See Section 13.2 on*Enforcing a Motion (Form 72U) on page 62.</t>
  </si>
  <si>
    <t>Court Order</t>
  </si>
  <si>
    <t>Motion (Form 37A) on page 60.</t>
  </si>
  <si>
    <t>1 Notice of Motion (Form 37A or Form 72U)</t>
  </si>
  <si>
    <t>Applying for Custody, Access &amp; Support in New Brunswick EA</t>
  </si>
  <si>
    <t>Support order and are applying to change</t>
  </si>
  <si>
    <t>Read carefully Section 3.3 on 6.3.2 The Affidavit</t>
  </si>
  <si>
    <t>“Preparing Affidavits”on page 9.</t>
  </si>
  <si>
    <t>You must prepare a detailed affidavit ta go with the Notice of Motion.40 Make sure you</t>
  </si>
  <si>
    <t>0. Rule 39.01 (2) Rules of Court explain the facts clearly, accurately and in detail in your affidavit so that everything is</t>
  </si>
  <si>
    <t>———————————</t>
  </si>
  <si>
    <t>,TET) Applying for Custody, Access &amp; Support in New Brunswick</t>
  </si>
  <si>
    <t>4 legal-info-legale.nb.ca",3113,True,True,2025-10-25 00:14:30,2.0_enhanced</t>
  </si>
  <si>
    <t>IMG_2463(1).PNG,custody_screenshots\Photos-1-001 (2)\IMG_2463(1).PNG,Craig,Unknown,"9</t>
  </si>
  <si>
    <t>IMG_2463.PNG,custody_screenshots\Photos-1-001 (2)\IMG_2463.PNG,Craig,Matt,"TET) Applying for Custody, Access &amp; Support in New Brunswick</t>
  </si>
  <si>
    <t>IMG_2464(1).PNG,custody_screenshots\Photos-1-001 (2)\IMG_2464(1).PNG,Craig,Unknown,"9</t>
  </si>
  <si>
    <t>IMG_2464.PNG,custody_screenshots\Photos-1-001 (2)\IMG_2464.PNG,Craig,Unknown,"Applying for Custody, Access &amp; Support in New Brunswick</t>
  </si>
  <si>
    <t>(__—__V</t>
  </si>
  <si>
    <t>Read carefully Section 3.3 on 63.2 The Affidavit</t>
  </si>
  <si>
    <t>AO. Rule 39.01 (2) Rules of Court explain the facts clearly, accurately and in detail in your affidavit so that everything is</t>
  </si>
  <si>
    <t>Sometimes you need to include other documents. For example, you may have to</t>
  </si>
  <si>
    <t>Often there is a court hearing fora motion. At the hearing, the judge decides after</t>
  </si>
  <si>
    <t>alone! In this case you do nat have to go to court. To find out if you must go toa court</t>
  </si>
  <si>
    <t>Ifthere is a hearing, see Section 12 for information on “Going to Court”</t>
  </si>
  <si>
    <t>CEC) Applying for Custody, Access &amp; Support in New Brunswick</t>
  </si>
  <si>
    <t>filed.*2. See Section 7 on“Filing your documents at the court office’. The judge will</t>
  </si>
  <si>
    <t>documents to the other parent. Ifthe other parent has hired a lawyer and the lawyer’ | “&gt; ule37-04(5) Aules ofCoure</t>
  </si>
  <si>
    <t>signed the Notice of Application, you only need ta deliver the documents to the Forexamgle ifthe date is August</t>
  </si>
  <si>
    <t>lawyer. See Section 8 on “Serving Documents’, You must arrange to have the 31, youmust deliver the</t>
  </si>
  <si>
    <t>However, fyou are making a motion to change a child support order with Form 72u, | *“°P™.</t>
  </si>
  <si>
    <t>72.2.{5)). If itis impossible to serve the person in time you may still be able to serve</t>
  </si>
  <si>
    <t>—————————e——",3352,True,False,2025-10-25 00:14:30,2.0_enhanced</t>
  </si>
  <si>
    <t>IMG_2465(1).PNG,custody_screenshots\Photos-1-001 (2)\IMG_2465(1).PNG,Craig,Ryan,"DONS</t>
  </si>
  <si>
    <t>IMG_2465.PNG,custody_screenshots\Photos-1-001 (2)\IMG_2465.PNG,Craig,Unknown,"1 how the circumstances have changed, and</t>
  </si>
  <si>
    <t>@ the reasons why the court should change the order.</t>
  </si>
  <si>
    <t>23 OF 72 432 Arinancal Statement and Other Documents</t>
  </si>
  <si>
    <t>6.3.4 Willthere be a Court Hearing?</t>
  </si>
  <si>
    <t>41.Rule 37.13 Rules of Court listening to you, the other parent and any other witnesses. However, sometimes the</t>
  </si>
  <si>
    <t>alone. In this case you do not have to go to court. To find out if you must go toa court</t>
  </si>
  <si>
    <t>Ifthere is a hearing, see Section 12 for information on“Going to Court’.</t>
  </si>
  <si>
    <t>filed.*2. See Section 7 on“Filing your documents at the court office” The judge will</t>
  </si>
  <si>
    <t>‘The Procedure</t>
  </si>
  <si>
    <t>lawyer. See Section 8 on “Serving Documents”. You must arrange to have the 31, you must deliver the</t>
  </si>
  <si>
    <t>72.2{5)). If itis impossible to serve the person in time you may still be able to serve</t>
  </si>
  <si>
    <t>A Motion without Notifying the Other Parent#+ 44. Rule 37.04(2) Rules of Court,</t>
  </si>
  <si>
    <t>This type of procedure is rare’and you should consult a lawyer.</t>
  </si>
  <si>
    <t>45.Rule 37.05 Rules of Court</t>
  </si>
  <si>
    <t>a cover page called'a Record on Motion.</t>
  </si>
  <si>
    <t>an index, which lists all the documents in the record. It is like a table of</t>
  </si>
  <si>
    <t>contents. You number the pages and show the page numbers in the index. Thereis an example of a caver</t>
  </si>
  <si>
    <t>a copy of the Notice of Motion: page.on page 65.</t>
  </si>
  <si>
    <t>. ee See Section 7 on“Filing Your</t>
  </si>
  <si>
    <t>Put the documents together with a paper clip in the order that Docurients at the Court Office” on</t>
  </si>
  <si>
    <t>the index shows. Then file the record at the court office. page 27.</t>
  </si>
  <si>
    <t>—————————)</t>
  </si>
  <si>
    <t>,1 how the circumstances have changed, and</t>
  </si>
  <si>
    <t>4 legal-info-legale.nb.ca",3836,True,False,2025-10-25 00:14:30,2.0_enhanced</t>
  </si>
  <si>
    <t>IMG_2466(1).PNG,custody_screenshots\Photos-1-001 (2)\IMG_2466(1).PNG,Craig,Emma,"be — 9 BEB a CA abuser Sald-you bit by deserve god you to Rave raise caused your, far visitation curs notice Outside and of must Parenting ba approved Time by thay</t>
  </si>
  <si>
    <t>IMG_2466.PNG,custody_screenshots\Photos-1-001 (2)\IMG_2466.PNG,Craig,Unknown,"What to Include in the Record</t>
  </si>
  <si>
    <t>contents. You number the pages and show the page numbers in the index. There isan example ofa covet</t>
  </si>
  <si>
    <t>a copy of the affidavits for the motion, for both sides, and any other on page 65.</t>
  </si>
  <si>
    <t>. oe See Section 7 on “Filing Your</t>
  </si>
  <si>
    <t>Put the documents together with a paper ctip in the order that Documents at the Court Office” on</t>
  </si>
  <si>
    <t>2.1 on “Options and Alternatives’, If you cannot get'a lawyer, then you can take the</t>
  </si>
  <si>
    <t>instructions see page 26. You may also have to prepare a Financial Statement. For</t>
  </si>
  <si>
    <t>46, Rule 39.04 Rules of Court,</t>
  </si>
  <si>
    <t>at least’4 business days before the hearings See Section 7 on Filing Your</t>
  </si>
  <si>
    <t>Documents at the Court Office’. If the Notice of Motion that you received is Form</t>
  </si>
  <si>
    <t>72U, you must file these documents within 2047 days after receiving the notice.</t>
  </si>
  <si>
    <t>Then serve a copy of the Responding Document'on the other parent. See Section</t>
  </si>
  <si>
    <t>8 on“Serving Documents</t>
  </si>
  <si>
    <t>for the Court Hearing” and Section 12 on “Going to Court”</t>
  </si>
  <si>
    <t>If itis amotion to reduce support that you</t>
  </si>
  <si>
    <t>‘The Court Office</t>
  </si>
  <si>
    <t>You must deliver all the completed documents including the signed copy forthe other [/48. Rule 73.03(3) Rules of Court</t>
  </si>
  <si>
    <t>parent and the filing fee for the court office.48 The staff at the court office will file your’</t>
  </si>
  <si>
    <t>ientis Ian liet in Cactinn 16 olen els, hich 1 nfien 2 al ali Theaddresse</t>
  </si>
  <si>
    <t>—————————e——",2447,True,False,2025-10-25 00:14:30,2.0_enhanced</t>
  </si>
  <si>
    <t>IMG_2467(1).PNG,custody_screenshots\Photos-1-001 (2)\IMG_2467(1).PNG,Craig,Unknown,"9</t>
  </si>
  <si>
    <t>IMG_2467.PNG,custody_screenshots\Photos-1-001 (2)\IMG_2467.PNG,Craig,Unknown,"Applying for Custody, Access &amp; Support in New Brunswick</t>
  </si>
  <si>
    <t>25 of 72 |</t>
  </si>
  <si>
    <t>You must deliver all the completed documents including the signed copy forthe other [48. Rute 73.03(3) Rules of Court</t>
  </si>
  <si>
    <t>application. The list in Section 15 also shows you which court office to use, depending | Theaddresses forthe Family</t>
  </si>
  <si>
    <t>on the county where the child lives, See also Section 2.4 on “Jurisdiction”. Division court offices are in</t>
  </si>
  <si>
    <t>documents. One set is for the court, one is for you and one Is for the other parent.</t>
  </si>
  <si>
    <t>49, Bute 73.03(3),Rule 73.17.1(4)</t>
  </si>
  <si>
    <t>You'can deliver the documents and the filing fee to the court in two ways {unless you and Rule 73.20 Rulesof Court</t>
  </si>
  <si>
    <t>‘are receiving income assistance or legal aid):49</t>
  </si>
  <si>
    <t>Delivery in Person</t>
  </si>
  <si>
    <t>application. You should include a covering letter. Also include a self-addressed There isan example ofa covering</t>
  </si>
  <si>
    <t>envelope so the office can return your copy. letter on page 44,</t>
  </si>
  <si>
    <t>When the documents get to the court office, the staff will5° 50.Rule 73.04(1) Rules of Court</t>
  </si>
  <si>
    <t>give your case a court file number, and put it on all the copies. This number must.</t>
  </si>
  <si>
    <t>Applying for Custady, Access &amp; Support in New Brunswick [2</t>
  </si>
  <si>
    <t>Section 8 on “Serving Documents”. This must happen at least 25 days before the</t>
  </si>
  <si>
    <t>court date.5! For example, if the court hearing is on August 31, you must serve the</t>
  </si>
  <si>
    <t>51.Rule 73.05 Rules of Court</t>
  </si>
  <si>
    <t>52.Rule 73.97.1(5) Rules of Court |</t>
  </si>
  <si>
    <t>53.Rule 73.17.1(6) Rutes of Court documents on the other parent.s3' See Section 8 on “Serving Documents"" You should</t>
  </si>
  <si>
    <t>55.Rule 73.17.1(0) Rules of you are ready to go to court.55 See Section 9 on ‘Filing the Trial Record”. When you file</t>
  </si>
  <si>
    <t>4 legal-info-legale.nb.ca",3584,True,False,2025-10-25 00:14:30,2.0_enhanced</t>
  </si>
  <si>
    <t>IMG_2468(1).PNG,custody_screenshots\Photos-1-001 (2)\IMG_2468(1).PNG,Craig,Unknown,"9</t>
  </si>
  <si>
    <t>IMG_2468.PNG,custody_screenshots\Photos-1-001 (2)\IMG_2468.PNG,Craig,Unknown,"Delivery by Mail</t>
  </si>
  <si>
    <t>“ator of the Family Division in the judicial district where you are making your . :</t>
  </si>
  <si>
    <t>In. You should include a covering letter. Also include a self-addressed There isan example of a covering</t>
  </si>
  <si>
    <t>i}</t>
  </si>
  <si>
    <t>26 of 72 peace return your copy. letter on page 44,</t>
  </si>
  <si>
    <t>7.2 The Procedure</t>
  </si>
  <si>
    <t>When the documents get to the court office, the staff will50 50,Rule 73.04(1) Rules of Court</t>
  </si>
  <si>
    <t>give you a court date for your application, The staff will write the court date on</t>
  </si>
  <si>
    <t>the first page of the Notice of Application. The court date Is often several months</t>
  </si>
  <si>
    <t>Section 8 on*Serving Documents’. This must happen at least 25 days before the</t>
  </si>
  <si>
    <t>51.Rule 73.05 Rules of ourt court date.5! For example, if the court hearing is on August 31, you must serve the</t>
  </si>
  <si>
    <t>52.Rule 73.17.1(5) Rules of Court |</t>
  </si>
  <si>
    <t>keep a copy and return the original and the other copy to you.</t>
  </si>
  <si>
    <t>53. Rule 73.17.1{6) Rules of Court documents on the other parents3. See Section 8 on “Serving Documents"" You should</t>
  </si>
  <si>
    <t>4 legal-info-legale.nb.ca",2393,True,False,2025-10-25 00:14:30,2.0_enhanced</t>
  </si>
  <si>
    <t>IMG_2469(1).PNG,custody_screenshots\Photos-1-001 (2)\IMG_2469(1).PNG,Craig,Unknown,"Clear Collections Done</t>
  </si>
  <si>
    <t>IMG_2469.PNG,custody_screenshots\Photos-1-001 (2)\IMG_2469.PNG,Craig,Unknown,"ahead with the case. You cannot serve the documents yourself. There are several</t>
  </si>
  <si>
    <t>A Services?</t>
  </si>
  <si>
    <t>With this method of service, you must arrange for someone (the server) to hand-deliver | Court</t>
  </si>
  <si>
    <t>the other parent or have'a picture, or they can ask the other parent for identification.</t>
  </si>
  <si>
    <t>‘their name and explains what the documents are. Then the server leaves the</t>
  </si>
  <si>
    <t>Service by Registered Mail or Courier5® 58, Rule 18,03(3)-(8) Rules of</t>
  </si>
  <si>
    <t>The person serving the documents can use the registered mail service of the post, Court</t>
  </si>
  <si>
    <t>Ifyour spouse does not send the Acknowledgement of Receipt Card back to you, Canada</t>
  </si>
  <si>
    <t>online at: www.canadapost.ca. It is also possible to get a hard copy of the signature</t>
  </si>
  <si>
    <t>Applying for Custody, Access &amp; Support in New Brunswick CEC]</t>
  </si>
  <si>
    <t>There is an example of an With other courier services, you need ta use the Acknowledgement of Receipt Card.</t>
  </si>
  <si>
    <t>59.Rule 18.03(6) RulesofCourt</t>
  </si>
  <si>
    <t>60.Rule 18.03(2) Rulesof Court Ifone of the people involved has hired a lawyer for this case or has authorized a lawyer</t>
  </si>
  <si>
    <t>ta accept service, you can serve that person by leaving a capy of the documents with</t>
  </si>
  <si>
    <t>the lawyer69 However, you must make sure that the lawyer accepts the service by</t>
  </si>
  <si>
    <t>61.Rufe 18.10(1) Rules of Court With every method of service, except service on a solicitor, the server must complete</t>
  </si>
  <si>
    <t>an Affidavit of Service (Form 18B).61 Ifa friend is serving the documents for you, you</t>
  </si>
  <si>
    <t>There are examples of affidavits sign the affidavit in front of a Commissioner of Oaths. See Section 3.5 on“Swearing ta</t>
  </si>
  <si>
    <t>ofservice on pages 45 and 46, the Documents"", Take or send the Affidavit of Service to the court office at least 5</t>
  </si>
  <si>
    <t>See Section 6 on“Making a Motion®. If you still cannot find the other parent or the’</t>
  </si>
  <si>
    <t>other parent is avoiding service, the above methads will not work. You may need to</t>
  </si>
  <si>
    <t>consulta lawyer if you have this problem. Ifthe court sees that personal service is</t>
  </si>
  <si>
    <t>Sactinn &amp; an “Malet jon” P an ;</t>
  </si>
  <si>
    <t>4 legal-info-legale.nb.ca",5231,True,False,2025-10-25 00:14:30,2.0_enhanced</t>
  </si>
  <si>
    <t>IMG_2470(1).PNG,custody_screenshots\Photos-1-001 (2)\IMG_2470(1).PNG,Craig,Unknown,"9</t>
  </si>
  <si>
    <t>IMG_2470.PNG,custody_screenshots\Photos-1-001 (2)\IMG_2470.PNG,Craig,Unknown,"signing the copy and putting the date onit.</t>
  </si>
  <si>
    <t>an Affidavit of Service (Form 18B).S1 Ifa friend is serving the documents for you, you</t>
  </si>
  <si>
    <t>61. Rule 18.10(1) Rules af Court</t>
  </si>
  <si>
    <t>62. Rule. 18.04 Rules of Court</t>
  </si>
  <si>
    <t>63.5. 122(1) Family Services Act</t>
  </si>
  <si>
    <t>See Section 6 on“Making a Motion’. If you still cannot find the other parent or the</t>
  </si>
  <si>
    <t>impractical, it may make an order for service in'a different way. One example isa</t>
  </si>
  <si>
    <t>This section does not apply to you if you are using Form 73A..</t>
  </si>
  <si>
    <t>Ifyou are using Form 73AA, you do not have a court date at this point. You must ask, J 4 nule73.17.1(10) Aulesof</t>
  </si>
  <si>
    <t>fora court date after the time for the other parent to reply has expired. You should | (rp</t>
  </si>
  <si>
    <t>can ask for a court date.65 You do this by filing the Trial Record. 65.Rule73.17.1(10) Rulesof</t>
  </si>
  <si>
    <t>66.Rule73.17.1(11) and (12)</t>
  </si>
  <si>
    <t>What to put in the Trial Record®6 Rules of Court</t>
  </si>
  <si>
    <t>a cover page called the “Trial Record” At the top it shows the names of</t>
  </si>
  <si>
    <t>each parent, the applicant and the respondent: Then underneath it</t>
  </si>
  <si>
    <t>shows their names, addresses and phone numbers. If either person has a There isan example of a cover</t>
  </si>
  <si>
    <t>lawyer, you put that in the space underneath instead. page.on page 48.</t>
  </si>
  <si>
    <t>an index, which is like'a table of contents. It lists'all the documents in the There is an example of an index</t>
  </si>
  <si>
    <t>Trial Record. You number the document pages and show the page ‘on page 49.</t>
  </si>
  <si>
    <t>numbers in the index..</t>
  </si>
  <si>
    <t>Thereis an example ofa</t>
  </si>
  <si>
    <t>‘a Certificate of Readiness® (Form 47B). When you prepare this form, 67“Forms,Vol.2 Rules of Court</t>
  </si>
  <si>
    <t>make any necessary changes so the certificate is accurate for your</t>
  </si>
  <si>
    <t>will depend on factors such as the number of witnesses. For a disputed</t>
  </si>
  <si>
    <t>See Section 7 on“Filing Your Documents at the Court Office’: The staff will</t>
  </si>
  <si>
    <t>assign a date for the hearing.6® The court office sends a Notice of Hearing to</t>
  </si>
  <si>
    <t>,signing the copy and putting the date onit.</t>
  </si>
  <si>
    <t>—————————e——",3600,True,False,2025-10-25 00:14:30,2.0_enhanced</t>
  </si>
  <si>
    <t>IMG_2471(1).PNG,custody_screenshots\Photos-1-001 (2)\IMG_2471(1).PNG,Craig,Unknown,"9</t>
  </si>
  <si>
    <t>IMG_2471.PNG,custody_screenshots\Photos-1-001 (2)\IMG_2471.PNG,Craig,Unknown,"9ZE] Applying for Custody, Access &amp; Support in New Brunswick</t>
  </si>
  <si>
    <t>Ifyou are using Form 73AA, you do not have a court date at this point. You must ask — J 64 nule73.17:1(10) Rulesof</t>
  </si>
  <si>
    <t>for a court date after the time for the other parent to reply has expired. You should | (ur</t>
  </si>
  <si>
    <t>Rules of Court</t>
  </si>
  <si>
    <t>What to put in the Trial Recordé6</t>
  </si>
  <si>
    <t>a caver page called the“Ttial Record” At the top it shows the names of</t>
  </si>
  <si>
    <t>ach parent, the applicant and the respondent. Then underneath it</t>
  </si>
  <si>
    <t>shows their names, addresses and phone numbers. If either person has a Thereis an example of a cover</t>
  </si>
  <si>
    <t>Trial Record. ""You number the document pages and show the page ‘onpage49.</t>
  </si>
  <si>
    <t>a Certificate of Readiness® (Form 47B). When you prepare this form, 67.""Forms;Vol.2 Rules of Court</t>
  </si>
  <si>
    <t>assign a date for the hearing.S® The court office sends a Notice of Hearing to</t>
  </si>
  <si>
    <t>you'and the other parent. This notice tells you when the hearing is. It may be</t>
  </si>
  <si>
    <t>several months before the hearing takes piace.</t>
  </si>
  <si>
    <t>‘Chécklist’of Steps to Respond toa Notice of Application</t>
  </si>
  <si>
    <t>Steps to Take: See Section Nos</t>
  </si>
  <si>
    <t>Consider your options and decide if you must make your own reply. 24</t>
  </si>
  <si>
    <t>Prepare your documents. 3and 10</t>
  </si>
  <si>
    <t>Swear to the Financial Statement. 3S</t>
  </si>
  <si>
    <t>Lookat the Notice of Application to see if itis Form 73A or 73AA.</t>
  </si>
  <si>
    <t>svthie mat fou lf you receive a Notice of Application it tells you that court proceedings have begun. If</t>
  </si>
  <si>
    <t>,9ZE] Applying for Custody, Access &amp; Support in New Brunswick</t>
  </si>
  <si>
    <t>4 legal-info-legale.nb.ca",2868,True,False,2025-10-25 00:14:30,2.0_enhanced</t>
  </si>
  <si>
    <t>IMG_2472(1).PNG,custody_screenshots\Photos-1-001 (2)\IMG_2472(1).PNG,Craig,Unknown,"Brunswick</t>
  </si>
  <si>
    <t>IMG_2472.PNG,custody_screenshots\Photos-1-001 (2)\IMG_2472.PNG,Craig,Unknown,"Applying for Custody, Access &amp; Support in New Brunswick</t>
  </si>
  <si>
    <t>Swear to the Financial Statement. 35.</t>
  </si>
  <si>
    <t>Prepare for court. Wand 12</t>
  </si>
  <si>
    <t>Ifyou receive a Notice of Application it tells you that court proceedings have begun. If</t>
  </si>
  <si>
    <t>69-Thisis nat a form.You must possible, see a lawyer immediately. See Section 2.1 on “Alternatives and Options’,</t>
  </si>
  <si>
    <t>However, if this is not possible you can prepare the documents yourself. If you</t>
  </si>
  <si>
    <t>else, you must file a Responding Document with the court. For example, if the</t>
  </si>
  <si>
    <t>applicant is asking for sole custady, you may want to ask for access to visit the child. It</t>
  </si>
  <si>
    <t>served with the Notice of Application to file or serve your Response.7° You have longer</t>
  </si>
  <si>
    <t>73.17.1(7) Rules of Court</t>
  </si>
  <si>
    <t>Hi Responding Document</t>
  </si>
  <si>
    <t>Financial Statement (Form 72J}</t>
  </si>
  <si>
    <t>There is an example of a.</t>
  </si>
  <si>
    <t>Commissioner of Oaths.</t>
  </si>
  <si>
    <t>You must put a Financial Statement (Form 72J) with your Responding Document. 71 Rule73.10(1)(b) and Rule</t>
  </si>
  <si>
    <t>4 legal-info-legale.nb.ca",3068,True,False,2025-10-25 00:14:30,2.0_enhanced</t>
  </si>
  <si>
    <t>IMG_2473(1).PNG,custody_screenshots\Photos-1-001 (2)\IMG_2473(1).PNG,Craig,Unknown,"ENT =="" CANADIANMRO Scan to Verify</t>
  </si>
  <si>
    <t>IMG_2473.PNG,custody_screenshots\Photos-1-001 (2)\IMG_2473.PNG,Craig,Unknown,"— Applying for Custody, Access &amp; Support in New Brunswick</t>
  </si>
  <si>
    <t>Application, even if you are not going to oppose the application?!</t>
  </si>
  <si>
    <t>71,Rule 73.12(1)(b) and Rule.</t>
  </si>
  <si>
    <t>73.17.1(8) Rutes of Court</t>
  </si>
  <si>
    <t>Ifyou receive Form 73A, first deliver your Responding Document and Financial</t>
  </si>
  <si>
    <t>Office. You have 20 days to deliver your Responding Document after you receive the | 72.Rule 73.09(1) Rules of Court</t>
  </si>
  <si>
    <t>Statefnent on the person who sent the Notice of Application (the applicant) before you 3. Rule73.17.1(7) Rules of Court</t>
  </si>
  <si>
    <t>deliver them to the court.73 See Section 8 on “Serving Documents? Then you must file the</t>
  </si>
  <si>
    <t>documents at the court. See Section 7 on’Filing Your Documents at the Court Office?</t>
  </si>
  <si>
    <t>applicant applies for a date for the court hearing, or you can apply yourself. Todo thisyou J 75-Rule73.17.{11) Rules of Gourt</t>
  </si>
  <si>
    <t>must file the Trial Record,?5 See Section 9 onFiling the Trial Record”.</t>
  </si>
  <si>
    <t>Ifyou do not file a Responding Document, then the court can make a reasonable</t>
  </si>
  <si>
    <t>conclusion.76 This may mean that the court will assume that you are not going to</t>
  </si>
  <si>
    <t>dispute the application. The court could then make an order. Even if you do notfilea</t>
  </si>
  <si>
    <t>Applying for Custody, Access &amp; Support in New Brunswick EZ</t>
  </si>
  <si>
    <t>present your case as clearly as you can. Then the decision Is up to the judge.</t>
  </si>
  <si>
    <t>hiring a lawyer to represent you</t>
  </si>
  <si>
    <t>topic. Visit your focal law library</t>
  </si>
  <si>
    <t>prove. For example, if you are trying to prove that the childs settled with you, then it</t>
  </si>
  <si>
    <t>settled. Another important rule Is that you cannot tell the court information that</t>
  </si>
  <si>
    <t>—————————e——",4203,True,False,2025-10-25 00:14:30,2.0_enhanced</t>
  </si>
  <si>
    <t>IMG_2474.PNG,custody_screenshots\Photos-1-001 (2)\IMG_2474.PNG,Craig,Unknown,"3:18)</t>
  </si>
  <si>
    <t>(oan for Custody, Access &amp; Support in New Brunswick C222] | |</t>
  </si>
  <si>
    <t>11.4 Organizing Yourself</t>
  </si>
  <si>
    <t>Tey to present your arguments</t>
  </si>
  <si>
    <t>yourarg When preparing far trial it is helpful to think carefully about how you will organize and</t>
  </si>
  <si>
    <t>Present your case. Write notes to help you remember what to say first, second and so</t>
  </si>
  <si>
    <t>facts and arguments they want ta present, to make sure that nothing is left out.</t>
  </si>
  <si>
    <t>Hints to Help You Prepare</t>
  </si>
  <si>
    <t>Gather all the documents that concern your case. Bring a copy of all the</t>
  </si>
  <si>
    <t>court documents and any other documents such as birth certificates with</t>
  </si>
  <si>
    <t>you to court. Know what is in the documents and keep them in order.</t>
  </si>
  <si>
    <t>@ Organize your thoughts. Make a list of what you want to say at court so</t>
  </si>
  <si>
    <t>remember. ‘Try to bring up in order so they are easy ta follow.</t>
  </si>
  <si>
    <t>EL Organize the questions you will ask your witnesses</t>
  </si>
  <si>
    <t>Practice what you want to say, but do not memorize it.</t>
  </si>
  <si>
    <t>@ Be ready to answer.questions from the judge or the other party.</t>
  </si>
  <si>
    <t>The judge sits at the front of the courtroom. A designated court official</t>
  </si>
  <si>
    <t>and a court stenographer also sit at the front. The stenagrapher has a</t>
  </si>
  <si>
    <t>chairs in front of them. This is normally where the lawyers for both oO im</t>
  </si>
  <si>
    <t>facing the judge. Normally the person making the application sits onthe | Applicant</t>
  </si>
  <si>
    <t>chairs in the back for members of the public and lawyers on other 7 a</t>
  </si>
  <si>
    <t>4 Public Seating</t>
  </si>
  <si>
    <t>73.14 Rules of Court</t>
  </si>
  <si>
    <t>12.2 Postponements of the Court</t>
  </si>
  <si>
    <t>}","(oan for Custody, Access &amp; Support in New Brunswick C222] | |</t>
  </si>
  <si>
    <t>4 legal-info-legale.nb.ca",2244,True,False,2025-10-25 00:14:30,2.0_enhanced</t>
  </si>
  <si>
    <t>IMG_2475.PNG,custody_screenshots\Photos-1-001 (2)\IMG_2475.PNG,Craig,Unknown,"oll S WD)</t>
  </si>
  <si>
    <t>&gt;O4</t>
  </si>
  <si>
    <t>,oll S WD)</t>
  </si>
  <si>
    <t>&gt;O4",13,True,False,2025-10-25 00:14:30,2.0_enhanced</t>
  </si>
  <si>
    <t>IMG_2476(1).PNG,custody_screenshots\Photos-1-001 (2)\IMG_2476(1).PNG,Craig,Unknown,"GOO te al a OE</t>
  </si>
  <si>
    <t>IMG_2476.PNG,custody_screenshots\Photos-1-001 (2)\IMG_2476.PNG,Craig,Unknown,"o her aiiidaut contachets puter</t>
  </si>
  <si>
    <t>IMG_2478.PNG,custody_screenshots\Photos-1-001 (2)\IMG_2478.PNG,Craig,Unknown,"2A ert CLUB)</t>
  </si>
  <si>
    <t>HCA DOOR Pr @Q</t>
  </si>
  <si>
    <t>People yeu may knew 000</t>
  </si>
  <si>
    <t>Ghris Steriing Roy ha:</t>
  </si>
  <si>
    <t>&amp; Add friend Remove | &amp;A</t>
  </si>
  <si>
    <t>20 fiiendls waiting to commas? &gt;</t>
  </si>
  <si>
    <t>@ ) Adaho Giaatiive Goud @ cco OK</t>
  </si>
  <si>
    <t>Sponsored ex)</t>
  </si>
  <si>
    <t>Unicash your ercetiving ©) Discover the power of</t>
  </si>
  <si>
    <t>Greative Cloud All Apps end egslone dla... Sao METS</t>
  </si>
  <si>
    <t>Bil</t>
  </si>
  <si>
    <t>O00</t>
  </si>
  <si>
    <t>G@) &amp; ZX</t>
  </si>
  <si>
    <t>iEome)</t>
  </si>
  <si>
    <t>Rib Mtarieo Gop Menu)</t>
  </si>
  <si>
    <t>,2A ert CLUB)</t>
  </si>
  <si>
    <t>Rib Mtarieo Gop Menu)",327,True,False,2025-10-25 00:14:30,2.0_enhanced</t>
  </si>
  <si>
    <t>IMG_2479.PNG,custody_screenshots\Photos-1-001 (2)\IMG_2479.PNG,Craig,Unknown,"R48</t>
  </si>
  <si>
    <t>Pr Q</t>
  </si>
  <si>
    <t>Caw OOS GIO OS DS OSD SD Woo</t>
  </si>
  <si>
    <t>Shawn Brown is with Savoia,</t>
  </si>
  <si>
    <t>GF anyone happens to see this calour rooting</t>
  </si>
  <si>
    <t>being in the St.</t>
  </si>
  <si>
    <t>Mertins lst me tarow... So MaRS</t>
  </si>
  <si>
    <t>aaa,</t>
  </si>
  <si>
    <t>iy RO</t>
  </si>
  <si>
    <t>SIGN NN ee</t>
  </si>
  <si>
    <t>mene</t>
  </si>
  <si>
    <t>SS SSN | NS</t>
  </si>
  <si>
    <t>ONG i</t>
  </si>
  <si>
    <t>eee een YN</t>
  </si>
  <si>
    <t>aS he le</t>
  </si>
  <si>
    <t>NS == oc SSS = ie</t>
  </si>
  <si>
    <t>SSS | \</t>
  </si>
  <si>
    <t>2 Ne ali i</t>
  </si>
  <si>
    <t>Se a I</t>
  </si>
  <si>
    <t>RAS</t>
  </si>
  <si>
    <t>SY | R Yousrecurenily |</t>
  </si>
  <si>
    <t>! !</t>
  </si>
  <si>
    <t>The GOUT IS Not Ws SEO MORO</t>
  </si>
  <si>
    <t>(Sy (fall o —</t>
  </si>
  <si>
    <t>iHome} Marketplace ME GCOUDS [Menu]","R48</t>
  </si>
  <si>
    <t>iHome} Marketplace ME GCOUDS [Menu]",396,True,False,2025-10-25 00:14:30,2.0_enhanced</t>
  </si>
  <si>
    <t>IMG_2480.PNG,custody_screenshots\Photos-1-001 (2)\IMG_2480.PNG,Craig,Unknown,"&lt;® &gt;= Went Yep Also she go of heard lol. 3:50 ae why in Of fall a didn’t kitchen to a course little you're out thump grab even &gt; confused of water the pissed her thought make two chair bottle off on seconds a oh omg sound the but Gee and no. part OK did | all Or Gs)</t>
  </si>
  <si>
    <t>(+) fa iMessage Harpeeeee &gt;</t>
  </si>
  <si>
    <t>Fs KO eu J. 25 \s</t>
  </si>
  <si>
    <t>SAR SS = IN</t>
  </si>
  <si>
    <t>Bae Soe","&lt;® &gt;= Went Yep Also she go of heard lol. 3:50 ae why in Of fall a didn’t kitchen to a course little you're out thump grab even &gt; confused of water the pissed her thought make two chair bottle off on seconds a oh omg sound the but Gee and no. part OK did | all Or Gs)</t>
  </si>
  <si>
    <t>Bae Soe",332,True,False,2025-10-25 00:14:30,2.0_enhanced</t>
  </si>
  <si>
    <t>IMG_2485.PNG,custody_screenshots\Photos-1-001 (2)\IMG_2485.PNG,Craig,Unknown,"o these changes ane fikagMant,</t>
  </si>
  <si>
    <t>IMG_2487.PNG,custody_screenshots\Photos-1-001 (2)\IMG_2487.PNG,Craig,Unknown,"cOBNDS ee B70 (om):</t>
  </si>
  <si>
    <t>xX oF aon. &amp;</t>
  </si>
  <si>
    <t>elon</t>
  </si>
  <si>
    <t>,cOBNDS ee B70 (om):</t>
  </si>
  <si>
    <t>elon",37,True,False,2025-10-25 00:14:30,2.0_enhanced</t>
  </si>
  <si>
    <t>IMG_2488.PNG,custody_screenshots\Photos-1-001 (2)\IMG_2488.PNG,Craig,Unknown,"or cf) GS G8)</t>
  </si>
  <si>
    <t>rn AL OO, A</t>
  </si>
  <si>
    <t>ite</t>
  </si>
  <si>
    <t>| i 2 COOL ZONE IGE CREAM _=</t>
  </si>
  <si>
    <t>Hampton y","or cf) GS G8)</t>
  </si>
  <si>
    <t>Hampton y",73,True,False,2025-10-25 00:14:30,2.0_enhanced</t>
  </si>
  <si>
    <t>IMG_2489(1).PNG,custody_screenshots\Photos-1-001 (2)\IMG_2489(1).PNG,Craig,Unknown,"BO 3p</t>
  </si>
  <si>
    <t>IMG_2489(2).PNG,custody_screenshots\Photos-1-001 (2)\IMG_2489(2).PNG,Craig,Unknown,"Pye tale) you time and time again</t>
  </si>
  <si>
    <t>end) 1 will contime to tell you 0 will</t>
  </si>
  <si>
    <t>never ever take her fiom ew HO</t>
  </si>
  <si>
    <t>meter if were together or wate</t>
  </si>
  <si>
    <t>net) dent know what type of</t>
  </si>
  <si>
    <t>PETSan or who yew thik 0 ann (sar</t>
  </si>
  <si>
    <t>youre geet ole, yramne</t>
  </si>
  <si>
    <t>ourvelblocked|Emmal</t>
  </si>
  <si>
    <t>a peat tial macsages er mm</t>
  </si>
  <si>
    <t>,Pye tale) you time and time again</t>
  </si>
  <si>
    <t>a peat tial macsages er mm",317,True,False,2025-10-25 00:14:30,2.0_enhanced</t>
  </si>
  <si>
    <t>IMG_2489.PNG,custody_screenshots\Photos-1-001 (2)\IMG_2489.PNG,Craig,Unknown,"BO cS G3)</t>
  </si>
  <si>
    <t>IMG_2490.PNG,custody_screenshots\Photos-1-001 (2)\IMG_2490.PNG,Craig,Unknown,"123) Men</t>
  </si>
  <si>
    <t>IMG_2491(1).PNG,custody_screenshots\Photos-1-001 (2)\IMG_2491(1).PNG,Craig,Unknown,"ss</t>
  </si>
  <si>
    <t>Chanm Grown is with Gerare]</t>
  </si>
  <si>
    <t>We®</t>
  </si>
  <si>
    <t>Tammy A Menr</t>
  </si>
  <si>
    <t>Any idea wien it was taken? 0 have temily</t>
  </si>
  <si>
    <t>Kving out thet way may have netisec)</t>
  </si>
  <si>
    <t>1d Uke Reply</t>
  </si>
  <si>
    <t>Sherifisrael</t>
  </si>
  <si>
    <t>Tammy A Merr some time between</t>
  </si>
  <si>
    <t>10 AM Friday momiing end SAM this</t>
  </si>
  <si>
    <t>J ie Reply</t>
  </si>
  <si>
    <t>@ ( witte o veply..</t>
  </si>
  <si>
    <t>Thy yan Crean</t>
  </si>
  <si>
    <t>That's tents G2</t>
  </si>
  <si>
    <t>Adamibletpenger</t>
  </si>
  <si>
    <t>Oh fils, some people just cant keep thelr</t>
  </si>
  <si>
    <t>hands off of ether peoples shit Reelly</t>
  </si>
  <si>
    <t>hope you guys find the scum thet took</t>
  </si>
  <si>
    <t>your menertal</t>
  </si>
  <si>
    <t>isayAnn}Kennie)</t>
  </si>
  <si>
    <t>This fs so madklening, 0 haps you find out</t>
  </si>
  <si>
    <t>who is reqpenciiola, .)</t>
  </si>
  <si>
    <t>,Chanm Grown is with Gerare]</t>
  </si>
  <si>
    <t>( Waite @ eommnent. ©)",556,True,False,2025-10-25 00:14:30,2.0_enhanced</t>
  </si>
  <si>
    <t>IMG_2491.PNG,custody_screenshots\Photos-1-001 (2)\IMG_2491.PNG,Craig,Unknown,"Sco F i's Guid than you cont</t>
  </si>
  <si>
    <t>IMG_2492(1).PNG,custody_screenshots\Photos-1-001 (2)\IMG_2492(1).PNG,Craig,Unknown,"10:22 oll &gt; EM)</t>
  </si>
  <si>
    <t>€ Back About</t>
  </si>
  <si>
    <t>Modem Firmware 7.03.01</t>
  </si>
  <si>
    <t>SEID &gt;</t>
  </si>
  <si>
    <t>EID</t>
  </si>
  <si>
    <t>89Q49032004008882600008969761475</t>
  </si>
  <si>
    <t>Carrier Lock No SIM restrictions</t>
  </si>
  <si>
    <t>N yy,</t>
  </si>
  <si>
    <t>PHYSICAL SIM</t>
  </si>
  <si>
    <t>Network Bell Wi-Fi</t>
  </si>
  <si>
    <t>Carrier Bell 64.0</t>
  </si>
  <si>
    <t>IMEI 35 720709 324952 2</t>
  </si>
  <si>
    <t>ICCID 89302610104398648267</t>
  </si>
  <si>
    <t>MEID 35720709324952</t>
  </si>
  <si>
    <t>AVAILABLE SIM</t>
  </si>
  <si>
    <t>[ IMEI2 35 720709 323314 6 |</t>
  </si>
  <si>
    <t>[ Certificate Trust Settings &gt; |</t>
  </si>
  <si>
    <t>,€ Back About</t>
  </si>
  <si>
    <t>[ Certificate Trust Settings &gt; |",325,True,False,2025-10-25 00:14:30,2.0_enhanced</t>
  </si>
  <si>
    <t>IMG_2492.PNG,custody_screenshots\Photos-1-001 (2)\IMG_2492.PNG,Craig,Unknown,"Do extened natatons CSVs</t>
  </si>
  <si>
    <t>TOBA x 0.28 = 1,088.90.</t>
  </si>
  <si>
    <t>&amp; Gross Pay Reecived (Reveiae&gt;</t>
  </si>
  <si>
    <t>(calculated|frominet)</t>
  </si>
  <si>
    <t>Ok</t>
  </si>
  <si>
    <t>8 og DASLOA,</t>
  </si>
  <si>
    <t>faire portyorfurthemretined| |</t>
  </si>
  <si>
    <t>,Do extened natatons CSVs</t>
  </si>
  <si>
    <t>faire portyorfurthemretined| |",424,True,False,2025-10-25 00:14:30,2.0_enhanced</t>
  </si>
  <si>
    <t>IMG_2493(1).PNG,custody_screenshots\Photos-1-001 (2)\IMG_2493(1).PNG,Craig,Unknown,"10:25 oll &gt; GE)</t>
  </si>
  <si>
    <t>{""bug_type"":""313"",""timestamp"":""2025-05-26 05:27:31.00</t>
  </si>
  <si>
    <t>(22E252)"",""roots_installed"":0,""incident_id"":""3D68E0B4-F478-4E2B-</t>
  </si>
  <si>
    <t>BBBB-3768515143F9""}</t>
  </si>
  <si>
    <t>{""country_code"":""CA"",""agent"":""parsecd\/1 (iPhone11,2; iPhone OS 18.4.1</t>
  </si>
  <si>
    <t>22E252) spotlight\/1"",""session_start"":1748248052,""user_guid"":""2347F21F-</t>
  </si>
  <si>
    <t>A76C-46BD-B4CE-9B43417391A5""}</t>
  </si>
  <si>
    <t>A76C-46BD-B4CE-9B43417391A5""}",386,True,False,2025-10-25 00:14:30,2.0_enhanced</t>
  </si>
  <si>
    <t>IMG_2493.PNG,custody_screenshots\Photos-1-001 (2)\IMG_2493.PNG,Craig,Unknown,"12:00) Dont cick me around lal</t>
  </si>
  <si>
    <t>IMG_2494(1).PNG,custody_screenshots\Photos-1-001 (2)\IMG_2494(1).PNG,Craig,Unknown,"10:25 oll] &gt; CE)</t>
  </si>
  <si>
    <t>IMG_2494.PNG,custody_screenshots\Photos-1-001 (2)\IMG_2494.PNG,Craig,Unknown,"a</t>
  </si>
  <si>
    <t>ors ‘20 :</t>
  </si>
  <si>
    <t>Hut thank,</t>
  </si>
  <si>
    <t>\ hous eaten as HD wet aout acd Lbs tai</t>
  </si>
  <si>
    <t>mnt ft away</t>
  </si>
  <si>
    <t>TE | ""</t>
  </si>
  <si>
    <t>\ the res ore 1</t>
  </si>
  <si>
    <t>rant fo, in spaces</t>
  </si>
  <si>
    <t>er “an the Wan ES NI</t>
  </si>
  <si>
    <t>4 thet wasnt cls seas, teed teed</t>
  </si>
  <si>
    <t>BEE were FOr ek ‘they ‘ead tele</t>
  </si>
  <si>
    <t>\ re ale</t>
  </si>
  <si>
    <t>are ey at to oo magi ome</t>
  </si>
  <si>
    <t>5 sind</t>
  </si>
  <si>
    <t>AW AW</t>
  </si>
  <si>
    <t>nel teens 6%, who,</t>
  </si>
  <si>
    <t>ase est of</t>
  </si>
  <si>
    <t>5 .</t>
  </si>
  <si>
    <t>CO cor Rd ""stan</t>
  </si>
  <si>
    <t>rig own Ss Daddy 10 do</t>
  </si>
  <si>
    <t>pre of could) ra</t>
  </si>
  <si>
    <t>\ has</t>
  </si>
  <si>
    <t>a Ny</t>
  </si>
  <si>
    <t>see i ve awe</t>
  </si>
  <si>
    <t>\\\"" See</t>
  </si>
  <si>
    <t>i‘ in fo</t>
  </si>
  <si>
    <t>7, . A</t>
  </si>
  <si>
    <t>Base | Oo SO, AY</t>
  </si>
  <si>
    <t>‘ 4 7</t>
  </si>
  <si>
    <t>ea WA 4 Qi</t>
  </si>
  <si>
    <t>\ ov vi","ors ‘20 :</t>
  </si>
  <si>
    <t>\ ov vi",428,True,False,2025-10-25 00:14:30,2.0_enhanced</t>
  </si>
  <si>
    <t>IMG_2495(1).PNG,custody_screenshots\Photos-1-001 (2)\IMG_2495(1).PNG,Tony Baker,Emma,"Tae Message o SMS</t>
  </si>
  <si>
    <t>IMG_2495(2).PNG,custody_screenshots\Photos-1-001 (2)\IMG_2495(2).PNG,Craig,Unknown,"10:25 oll &gt; GE)</t>
  </si>
  <si>
    <t>&lt;€ — suggestd.cpu_resource-2025-... (4</t>
  </si>
  <si>
    <t>{""duration_ms"":""134755"",""share_with_app_devs"":0,""roots_installed"":0,""bug</t>
  </si>
  <si>
    <t>_type"":""202"",""0s_version"":""iPhone OS 18.4.1</t>
  </si>
  <si>
    <t>(22E252)""""slice_uuid"":""62516365-</t>
  </si>
  <si>
    <t>ACB3-3ED1-862C-19BD07582689"",""is_first_party"":0,""incident_id"":""FD257</t>
  </si>
  <si>
    <t>AEF-D7DD-4CDC-9D2A-792209CCE75E"",""timestamp"":""2025-05-26</t>
  </si>
  <si>
    <t>05:35:39.00 -0300"",""app_name"":""suggestd"",""name"":""suggestd""}</t>
  </si>
  <si>
    <t>Date/Time: 2025-05-26 05:33:17.731 -0300</t>
  </si>
  <si>
    <t>End time: 2025-05-26 05:35:32.486 -0300</t>
  </si>
  <si>
    <t>OS Version: iPhone OS 18.4.1 (Build 22E252)</t>
  </si>
  <si>
    <t>Architecture: arm64e</t>
  </si>
  <si>
    <t>Report Version: 60</t>
  </si>
  <si>
    <t>Incident Identifier: FD257AEF-D7DD-4CDC-9D2A-792209CCE75E</t>
  </si>
  <si>
    <t>Data Source: Microstackshots</t>
  </si>
  <si>
    <t>Shared Cache: EAD3C428-7542-30E2-B484-CD9D2196D710 slid base</t>
  </si>
  <si>
    <t>address 0x181bc4000, slide 0xibc4000</t>
  </si>
  <si>
    <t>Command: suggestd</t>
  </si>
  <si>
    <t>Path: /System/Library/PrivateFrameworks/</t>
  </si>
  <si>
    <t>CoreSuggestions.framework/suggestd</t>
  </si>
  <si>
    <t>Resource Coalition: ""com.apple.suggestd""(392)</t>
  </si>
  <si>
    <t>On Behalf Of: 2 samples searchd [9836] (2 samples originated by</t>
  </si>
  <si>
    <t>UNKNOWN [21942])</t>
  </si>
  <si>
    <t>Parent: UNKNOWN [1]</t>
  </si>
  <si>
    <t>PID: 13278</t>
  </si>
  <si>
    <t>Event: cpu usage</t>
  </si>
  <si>
    <t>Action taken: none</t>
  </si>
  <si>
    <t>CPU: 90 seconds cpu time over 135 seconds (67% cpu average),</t>
  </si>
  <si>
    <t>exceeding limit of 50% cpu over 180 seconds</t>
  </si>
  <si>
    <t>CPU limit: 90s</t>
  </si>
  <si>
    <t>Limit duration: 180s</t>
  </si>
  <si>
    <t>CPU used: 90s</t>
  </si>
  <si>
    <t>CPU duration: 135s</t>
  </si>
  <si>
    <t>Duration: 134.76s</t>
  </si>
  <si>
    <t>Duration Sampled: 105.70s (event starts 16.25s before samples, event ends</t>
  </si>
  <si>
    <t>12.81s after samples)</t>
  </si>
  <si>
    <t>Steps: 15</t>
  </si>
  <si>
    <t>Hardware model: iPhone11,2</t>
  </si>
  <si>
    <t>Active cpus: 6</t>
  </si>
  <si>
    <t>HW page size: 16384</t>
  </si>
  <si>
    <t>VM page size: 16384</t>
  </si>
  <si>
    <t>Shared cache residency: 9.83% (478.59 MB / 4867.12 MB)</t>
  </si>
  <si>
    <t>Advisory levels: Battery -&gt; 3, User -&gt; 3, ThermalPressure -&gt; 0, Combined</t>
  </si>
  <si>
    <t>-&gt; 3</t>
  </si>
  <si>
    <t>Free disk space: 5766.17 MB/59.50 GB, low space threshold 150 MB</t>
  </si>
  <si>
    <t>Vnodes Available: 70.20% (14041/20000, 10000 allocated, 10000 soft limit)</t>
  </si>
  <si>
    <t>Models: none</t>
  </si>
  <si>
    <t>Preferred User Language: en-CA</t>
  </si>
  <si>
    <t>Country Code: CA</t>
  </si>
  <si>
    <t>Keyboards: en_CA QWERTY, emoji Emoji</t>
  </si>
  <si>
    <t>OS Cryptex File Extents: 6829</t>
  </si>
  <si>
    <t>Heaviest stack for the target process:</t>
  </si>
  <si>
    <t>2 22? (libsystem_pthread.dylib + 6648) [Ox20ecc69f8]</t>
  </si>
  <si>
    <t>2 22? (libsystem_pthreaq-aynp = 180 at OXZUGCCI6G60]</t>
  </si>
  <si>
    <t>,&lt;€ — suggestd.cpu_resource-2025-... (4</t>
  </si>
  <si>
    <t>2 22? (libsystem_pthreaq-aynp = 180 at OXZUGCCI6G60]",1898,True,False,2025-10-25 00:14:30,2.0_enhanced</t>
  </si>
  <si>
    <t>IMG_2495.PNG,custody_screenshots\Photos-1-001 (2)\IMG_2495.PNG,Tony Baker,Emma,"Tae Message o SMS</t>
  </si>
  <si>
    <t>IMG_2496(1).PNG,custody_screenshots\Photos-1-001 (2)\IMG_2496(1).PNG,Craig,Unknown,"10:26 oll &gt; GE)</t>
  </si>
  <si>
    <t>€  JetsamEvent-2025-05-26-052... (1)</t>
  </si>
  <si>
    <t>{""bug_type"":""298"",""timestamp"":""2025-05-26 05:29:22.00</t>
  </si>
  <si>
    <t>(22E252)"",""roots_installed"":0,""incident_id"":""C59A5BC0-2918-41EC-9F76-</t>
  </si>
  <si>
    <t>8A60AEFO02856""}</t>
  </si>
  <si>
    <t>build"" : ""iPhone OS 18.4.1 (22E252)"",</t>
  </si>
  <si>
    <t>product"" : ""iPhone’11,2"",</t>
  </si>
  <si>
    <t>kernel"" : ""Darwin Kernel Version 24.4.0: Sat Mar 15 18:26:11 PDT 2025;</t>
  </si>
  <si>
    <t>root:xnu-11417.102.9~20\/RELEASE_ARM64_T8020"",</t>
  </si>
  <si>
    <t>incident"" : ""C59A5BC0-2918-41EC-9F76-8A60AEF02856"",</t>
  </si>
  <si>
    <t>crashReporterKey"" : ""926767fcaf0ab6dafdbbaQcaf8b8bea845b45090"",</t>
  </si>
  <si>
    <t>date"" : ""2025-05-26 05:29:22.60 -0300"",</t>
  </si>
  <si>
    <t>codeSigningMonitor"" : 1,</t>
  </si>
  <si>
    <t>bug_type"" : ""298"",</t>
  </si>
  <si>
    <t>timeDelta"" : 14,</t>
  </si>
  <si>
    <t>memoryStatus"" : {</t>
  </si>
  <si>
    <t>compressorSize"" : 47295,</t>
  </si>
  <si>
    <t>compressions"" : 49042665,</t>
  </si>
  <si>
    <t>decompressions"" : 35329884,</t>
  </si>
  <si>
    <t>zoneMapCap"" : 1448329216,</t>
  </si>
  <si>
    <t>largestZone"" : ""APFS_4K_OBJS"",</t>
  </si>
  <si>
    <t>largestZoneSize"" : 38584320,</t>
  </si>
  <si>
    <t>pageSize"" : 16384,</t>
  </si>
  <si>
    <t>uncompressed"" : 168804,</t>
  </si>
  <si>
    <t>zoneMapSize"" : 220348416,</t>
  </si>
  <si>
    <t>memoryPages"" : {</t>
  </si>
  <si>
    <t>active"" : 65889,</t>
  </si>
  <si>
    <t>throttled"" : 0,</t>
  </si>
  <si>
    <t>fileBacked"" : 34563,</t>
  </si>
  <si>
    <t>wired"" : 52052,</t>
  </si>
  <si>
    <t>anonymous"" : 96393,</t>
  </si>
  <si>
    <t>purgeable"" : 117,</t>
  </si>
  <si>
    <t>inactive"" : 60690,</t>
  </si>
  <si>
    <t>free"" : 5999,</t>
  </si>
  <si>
    <t>speculative"" : 4377</t>
  </si>
  <si>
    <t>},</t>
  </si>
  <si>
    <t>largestProcess"" : ""QuickLookUIExtension"",</t>
  </si>
  <si>
    <t>genCounter"" : 1,</t>
  </si>
  <si>
    <t>processes"" : [</t>
  </si>
  <si>
    <t>uuid"" : ""a72bad11-519b-345a-bff5-9072d13b3893"",</t>
  </si>
  <si>
    <t>states"" : [</t>
  </si>
  <si>
    <t>daemon"",</t>
  </si>
  <si>
    <t>idle""</t>
  </si>
  <si>
    <t>1,</t>
  </si>
  <si>
    <t>csFlags"" : 570434305,</t>
  </si>
  <si>
    <t>purgeable"" : 0,</t>
  </si>
  <si>
    <t>age"" : 752429589533,</t>
  </si>
  <si>
    <t>fds"" : 25,</t>
  </si>
  <si>
    <t>coalition"" : 993,</t>
  </si>
  <si>
    <t>csTrustLevel"" : 9,</t>
  </si>
  <si>
    <t>rpages” : 120,</t>
  </si>
  <si>
    <t>priority"" : 0,</t>
  </si>
  <si>
    <t>mem_regions"" : 46,</t>
  </si>
  <si>
    <t>physicalPages” : {</t>
  </si>
  <si>
    <t>internal"" : [</t>
  </si>
  <si>
    <t>,€ JetsamEvent-2025-05-26-052... (1)</t>
  </si>
  <si>
    <t>102",1431,True,False,2025-10-25 00:14:30,2.0_enhanced</t>
  </si>
  <si>
    <t>IMG_2496.PNG,custody_screenshots\Photos-1-001 (2)\IMG_2496.PNG,Craig,Unknown,"Ss</t>
  </si>
  <si>
    <t>IMG_2497(1).PNG,custody_screenshots\Photos-1-001 (2)\IMG_2497(1).PNG,Craig,Unknown,"10:26 oll] &gt; CE)</t>
  </si>
  <si>
    <t>IMG_2497(2).PNG,custody_screenshots\Photos-1-001 (2)\IMG_2497(2).PNG,Craig,Unknown,"10:26 ol] &gt; GE)</t>
  </si>
  <si>
    <t>(22E252)""""roots_installed"":0,""incident_id"":""C59A5BC0-2918-41EC-9F76-</t>
  </si>
  <si>
    <t>product"" : ""iPhone11,2"",</t>
  </si>
  <si>
    <t>incident"" : ""C59A5BCO0-2918-41EC-9F76-8A60AEF02856"",</t>
  </si>
  <si>
    <t>decompressions""” : 35329884,</t>
  </si>
  <si>
    <t>“largestZoneSize"" : 38584320,</t>
  </si>
  <si>
    <t>“genCounter"" : 1,</t>
  </si>
  <si>
    <t>rpages"" : 120,</t>
  </si>
  <si>
    <t>IMG_2497.PNG,custody_screenshots\Photos-1-001 (2)\IMG_2497.PNG,Craig,Unknown,"{ Myteerecigie max</t>
  </si>
  <si>
    <t>IMG_2498(1).PNG,custody_screenshots\Photos-1-001 (2)\IMG_2498(1).PNG,Craig,Unknown,"SHES lnago TER</t>
  </si>
  <si>
    <t>IMG_2498(2).PNG,custody_screenshots\Photos-1-001 (2)\IMG_2498(2).PNG,Craig,Unknown,"Monday, May 26</t>
  </si>
  <si>
    <t>cation ES (— &gt;</t>
  </si>
  <si>
    <t>Needed $}</t>
  </si>
  <si>
    <t>- tS NY</t>
  </si>
  <si>
    <t>Ae SE, Na”</t>
  </si>
  <si>
    <t>(Sn (Cm 2</t>
  </si>
  <si>
    <t>_ 5 7</t>
  </si>
  <si>
    <t>Facebook now |)</t>
  </si>
  <si>
    <t>3) Hells Angels sent you a friend request. |:","cation ES (— &gt;</t>
  </si>
  <si>
    <t>3) Hells Angels sent you a friend request. |:",121,True,False,2025-10-25 00:14:30,2.0_enhanced</t>
  </si>
  <si>
    <t>IMG_2498(3).PNG,custody_screenshots\Photos-1-001 (2)\IMG_2498(3).PNG,Craig,Unknown,"Monday, May 26</t>
  </si>
  <si>
    <t>4 O ho aN</t>
  </si>
  <si>
    <t>cation ui (= »</t>
  </si>
  <si>
    <t>— 3s Needed</t>
  </si>
  <si>
    <t>Hells Angels sent you a friend request. 4","4 O ho aN</t>
  </si>
  <si>
    <t>Hells Angels sent you a friend request. 4",94,True,False,2025-10-25 00:14:30,2.0_enhanced</t>
  </si>
  <si>
    <t>IMG_2498.PNG,custody_screenshots\Photos-1-001 (2)\IMG_2498.PNG,Craig,Unknown,"Se</t>
  </si>
  <si>
    <t>IMG_2499.PNG,custody_screenshots\Photos-1-001 (2)\IMG_2499.PNG,Craig,Unknown,"a</t>
  </si>
  <si>
    <t>IMG_2500.PNG,custody_screenshots\Photos-1-001 (2)\IMG_2500.PNG,Craig,Unknown,"Mong Unrzatel 22M</t>
  </si>
  <si>
    <t>IMG_2501(1).PNG,custody_screenshots\Photos-1-001 (2)\IMG_2501(1).PNG,Craig,Unknown,"2:07 all CD)</t>
  </si>
  <si>
    <t>&lt; Harpeeeee &gt; &amp;</t>
  </si>
  <si>
    <t>Talk about what right now there's</t>
  </si>
  <si>
    <t>nothing to talk about unless you</t>
  </si>
  <si>
    <t>have plans that you wanna see her</t>
  </si>
  <si>
    <t>a day this week or something then</t>
  </si>
  <si>
    <t>there's nothing totalk about. She's</t>
  </si>
  <si>
    <t>been doing good. She's been</t>
  </si>
  <si>
    <t>sleeping good she's been teething</t>
  </si>
  <si>
    <t>really bad, but her poop seems to</t>
  </si>
  <si>
    <t>be getting better so | think it is</t>
  </si>
  <si>
    <t>teething. I'm gonna mention it at</t>
  </si>
  <si>
    <t>her doctor appointment if | don't</t>
  </si>
  <si>
    <t>have to make one before then.</t>
  </si>
  <si>
    <t>mae 1:55 PM</t>
  </si>
  <si>
    <t>it’s the meth</t>
  </si>
  <si>
    <t>2:07 PM - Sent</t>
  </si>
  <si>
    <t>Crypto.com Onchain</t>
  </si>
  <si>
    <t>@G ( Free text... © O</t>
  </si>
  <si>
    <t>|","&lt; Harpeeeee &gt; &amp;</t>
  </si>
  <si>
    <t>@G ( Free text... © O",482,True,False,2025-10-25 00:14:30,2.0_enhanced</t>
  </si>
  <si>
    <t>IMG_2501.PNG,custody_screenshots\Photos-1-001 (2)\IMG_2501.PNG,Craig,Unknown,"x 3</t>
  </si>
  <si>
    <t>IMG_2502.PNG,custody_screenshots\Photos-1-001 (2)\IMG_2502.PNG,Craig,Unknown,"Neamt weit to feel your ams wrap</t>
  </si>
  <si>
    <t>IMG_2503.PNG,custody_screenshots\Photos-1-001 (2)\IMG_2503.PNG,Craig,Unknown,"Neamt weit to feel your ams wrap</t>
  </si>
  <si>
    <t>IMG_2504.PNG,custody_screenshots\Photos-1-001 (2)\IMG_2504.PNG,Craig,Unknown,"13) Phones gama MSO) cia the</t>
  </si>
  <si>
    <t>IMG_2505.PNG,custody_screenshots\Photos-1-001 (2)\IMG_2505.PNG,Craig,Unknown,"flow cdl eppciiment go</t>
  </si>
  <si>
    <t>IMG_2506.PNG,custody_screenshots\Photos-1-001 (2)\IMG_2506.PNG,Craig,Unknown,"Sho said 2 was cdlesping then fh the</t>
  </si>
  <si>
    <t>IMG_2507.PNG,custody_screenshots\Photos-1-001 (2)\IMG_2507.PNG,Craig,Unknown,"es</t>
  </si>
  <si>
    <t>IMG_2508.PNG,custody_screenshots\Photos-1-001 (2)\IMG_2508.PNG,Craig,Unknown,"Ss</t>
  </si>
  <si>
    <t>IMG_2509.PNG,custody_screenshots\Photos-1-001 (2)\IMG_2509.PNG,Craig,Unknown,"TYE</t>
  </si>
  <si>
    <t>IMG_2510.PNG,custody_screenshots\Photos-1-001 (2)\IMG_2510.PNG,Craig,Unknown,"&lt; ,</t>
  </si>
  <si>
    <t>IMG_2511(1).PNG,custody_screenshots\Photos-1-001 (2)\IMG_2511(1).PNG,Craig,Matt,"7:24 oul] &gt; GD</t>
  </si>
  <si>
    <t>&lt;@ (™) Ox</t>
  </si>
  <si>
    <t>Matty Ice &gt;</t>
  </si>
  <si>
    <t>Tue, Dec 10 at 2:59PM</t>
  </si>
  <si>
    <t>Is Harper ok? What is going on?</t>
  </si>
  <si>
    <t>Harper's ck. She trashed tihe</t>
  </si>
  <si>
    <t>place end my face so | Deft</t>
  </si>
  <si>
    <t>Somy new phone 0 dich have</t>
  </si>
  <si>
    <t>What brought that on</t>
  </si>
  <si>
    <t>EMing) Ghugs chapacd) Gil to the</t>
  </si>
  <si>
    <t>MEME ECEIN</t>
  </si>
  <si>
    <t>™® Sr</t>
  </si>
  <si>
    <t>4S),</t>
  </si>
  <si>
    <t>iQ)</t>
  </si>
  <si>
    <t>i,</t>
  </si>
  <si>
    <t>What kinda drugs</t>
  </si>
  <si>
    <t>Cops were here anc] gone.</t>
  </si>
  <si>
    <t>You Guys are waleamne to come</t>
  </si>
  <si>
    <t>and sae her whenever you went</t>
  </si>
  <si>
    <t>but Ene is to sober up first.</t>
  </si>
  <si>
    <t>,&lt;@ (™) Ox</t>
  </si>
  <si>
    <t>—————————e——",377,True,True,2025-10-25 00:14:30,2.0_enhanced</t>
  </si>
  <si>
    <t>IMG_2511.PNG,custody_screenshots\Photos-1-001 (2)\IMG_2511.PNG,Craig,Unknown,"Ss</t>
  </si>
  <si>
    <t>IMG_2512(1).PNG,custody_screenshots\Photos-1-001 (2)\IMG_2512(1).PNG,Craig,Unknown,"You have o porteils changer or</t>
  </si>
  <si>
    <t>IMG_2512(2).PNG,custody_screenshots\Photos-1-001 (2)\IMG_2512(2).PNG,Craig,Matt,"&lt;@ (™) Ox</t>
  </si>
  <si>
    <t>What when did she start using</t>
  </si>
  <si>
    <t>meth</t>
  </si>
  <si>
    <t>Before | ever met her</t>
  </si>
  <si>
    <t>Beby was bom on it fis</t>
  </si>
  <si>
    <t>Really this is the first I've heard</t>
  </si>
  <si>
    <t>about this. An that is what made</t>
  </si>
  <si>
    <t>her wreck the place?</t>
  </si>
  <si>
    <t>(don't know remember whet her</t>
  </si>
  <si>
    <t>Reason wes tiiis go arouncl She</t>
  </si>
  <si>
    <t>Got money otf your mom end)</t>
  </si>
  <si>
    <t>had the meth chopped off iin tite</t>
  </si>
  <si>
    <t>melon the night bettors. | was</t>
  </si>
  <si>
    <t>Sant © text lating me know sie</t>
  </si>
  <si>
    <t>bought chugs so | contirentsel</t>
  </si>
  <si>
    <t>her ebout fi. She lsset me with</t>
  </si>
  <si>
    <t>enyihiing she could tine .</t>
  </si>
  <si>
    <t>She lat, So | packed yp n leit.</t>
  </si>
  <si>
    <t>She texdiec] me 4 hours later</t>
  </si>
  <si>
    <t>(+) iMessage Ww;</t>
  </si>
  <si>
    <t>—————————e——",559,True,True,2025-10-25 00:14:30,2.0_enhanced</t>
  </si>
  <si>
    <t>IMG_2512.PNG,custody_screenshots\Photos-1-001 (2)\IMG_2512.PNG,Craig,Unknown,"xX ,</t>
  </si>
  <si>
    <t>IMG_2513(1).PNG,custody_screenshots\Photos-1-001 (2)\IMG_2513(1).PNG,Craig,Emma,"Tele your anom tha re shitting</t>
  </si>
  <si>
    <t>IMG_2513(2).PNG,custody_screenshots\Photos-1-001 (2)\IMG_2513(2).PNG,Craig,Matt,"&lt;@ (™) Ox</t>
  </si>
  <si>
    <t>Cops were here , there's helf a</t>
  </si>
  <si>
    <t>dozen police reperts eloout her</t>
  </si>
  <si>
    <t>anger, social development wall</t>
  </si>
  <si>
    <t>be here tomorow | really don't</t>
  </si>
  <si>
    <t>went to low her Iie up or our</t>
  </si>
  <si>
    <t>penned eplerrer tar chalt</t>
  </si>
  <si>
    <t>Someone's Gotta help her ancl ft</t>
  </si>
  <si>
    <t>cotnas le caly wey 8 stop her</t>
  </si>
  <si>
    <t>is to tell the truth</t>
  </si>
  <si>
    <t>She smoked! it in your parents</t>
  </si>
  <si>
    <t>house while she lived there. 0</t>
  </si>
  <si>
    <t>Know she was googling rehelbs</t>
  </si>
  <si>
    <t>while she wes pregnant out sie</t>
  </si>
  <si>
    <t>has gone too far smoking fit</t>
  </si>
  <si>
    <t>around] Harper is my toot down,</t>
  </si>
  <si>
    <t>jin her belly was bac] enough</t>
  </si>
  <si>
    <t>Wow | never knew any of this! Is</t>
  </si>
  <si>
    <t>there anything else | should</t>
  </si>
  <si>
    <t>know about</t>
  </si>
  <si>
    <t>(unno sight now [srotiner. (rn just</t>
  </si>
  <si>
    <t>mentally</t>
  </si>
  <si>
    <t>enysically drainech Lett there</t>
  </si>
  <si>
    <t>with elosolutaly like)</t>
  </si>
  <si>
    <t>always, not ells to work, out</t>
  </si>
  <si>
    <t>FErpers my only wormy iin this</t>
  </si>
  <si>
    <t>wosie, I Lowe fuer mam t reallly do</t>
  </si>
  <si>
    <t>—————————e——",800,True,True,2025-10-25 00:14:30,2.0_enhanced</t>
  </si>
  <si>
    <t>IMG_2513.PNG,custody_screenshots\Photos-1-001 (2)\IMG_2513.PNG,Craig,Emma,"Thayne both here now Yechaa tal</t>
  </si>
  <si>
    <t>IMG_2514(1).PNG,custody_screenshots\Photos-1-001 (2)\IMG_2514(1).PNG,Craig,Matt,"7:25 oul] &gt; GE</t>
  </si>
  <si>
    <t>phiysicelly chained. Lett thane</t>
  </si>
  <si>
    <t>with ebsolutaly noting Ie</t>
  </si>
  <si>
    <t>Elwes, net elle to work, ut</t>
  </si>
  <si>
    <t>Harper's my only wormny tin this</t>
  </si>
  <si>
    <t>world, | love her man fi reallly do</t>
  </si>
  <si>
    <t>breaks muy heart 0 lrekes down</t>
  </si>
  <si>
    <t>in front of the cops fin my</t>
  </si>
  <si>
    <t>Kitchen tocky I'm somy and) Fan</t>
  </si>
  <si>
    <t>no saint but she smoked! the shit</t>
  </si>
  <si>
    <t>in the bathroom at the hospital</t>
  </si>
  <si>
    <t>end home anc] she was never</t>
  </si>
  <si>
    <t>Gonna stop if 1 chet cdo</t>
  </si>
  <si>
    <t>something chasiiic. My coors</t>
  </si>
  <si>
    <t>Elnays Open tio you Jems Nick</t>
  </si>
  <si>
    <t>anc] Somni to see Flenper.</t>
  </si>
  <si>
    <t>told] me to file fier emengency</t>
  </si>
  <si>
    <t>custody first thing in te</t>
  </si>
  <si>
    <t>moming. She's not passing a</t>
  </si>
  <si>
    <t>Glug) test, So it's not herd to win,</t>
  </si>
  <si>
    <t>but { have no interest in dating</t>
  </si>
  <si>
    <t>this to Ferper Emma or your</t>
  </si>
  <si>
    <t>family .. no one fs ofiering me</t>
  </si>
  <si>
    <t>eny advice here so fn all ears fi</t>
  </si>
  <si>
    <t>you have an opinion trom your</t>
  </si>
  <si>
    <t>(+) iMessage v</t>
  </si>
  <si>
    <t>—————————e——",789,True,True,2025-10-25 00:14:30,2.0_enhanced</t>
  </si>
  <si>
    <t>IMG_2514.PNG,custody_screenshots\Photos-1-001 (2)\IMG_2514.PNG,Tony Baker,Emma,"es</t>
  </si>
  <si>
    <t>IMG_2515(1).PNG,custody_screenshots\Photos-1-001 (2)\IMG_2515(1).PNG,Craig,Unknown,"Se</t>
  </si>
  <si>
    <t>IMG_2515(2).PNG,custody_screenshots\Photos-1-001 (2)\IMG_2515(2).PNG,Craig,Matt,"&lt;@ (™) Ox</t>
  </si>
  <si>
    <t>Ok thank you. })</t>
  </si>
  <si>
    <t>Please someone talk some</t>
  </si>
  <si>
    <t>Sense into her The only reason</t>
  </si>
  <si>
    <t>there haven""t lasen charges</t>
  </si>
  <si>
    <t>pressed fs lsscauss | won't let</t>
  </si>
  <si>
    <t>them</t>
  </si>
  <si>
    <t>She needs to stop this mele</t>
  </si>
  <si>
    <t>believe world she's Dving in</t>
  </si>
  <si>
    <t>You can prolelaly tell witet cary</t>
  </si>
  <si>
    <t>thet WAS .</t>
  </si>
  <si>
    <t>What is that pic about</t>
  </si>
  <si>
    <t>Her buying meth trom Teny</t>
  </si>
  <si>
    <t>wile you were calling ier</t>
  </si>
  <si>
    <t>Oh ok how did you get a pic of</t>
  </si>
  <si>
    <t>that screen shot</t>
  </si>
  <si>
    <t>That's not something that's</t>
  </si>
  <si>
    <t>important to harper’s well being</t>
  </si>
  <si>
    <t>ko</t>
  </si>
  <si>
    <t>important to harper’s well being",445,True,True,2025-10-25 00:14:30,2.0_enhanced</t>
  </si>
  <si>
    <t>IMG_2515.PNG,custody_screenshots\Photos-1-001 (2)\IMG_2515.PNG,Craig,Unknown,"es</t>
  </si>
  <si>
    <t>IMG_2516(1).PNG,custody_screenshots\Photos-1-001 (2)\IMG_2516(1).PNG,Craig,Unknown,"anata &gt;</t>
  </si>
  <si>
    <t>IMG_2516(2).PNG,custody_screenshots\Photos-1-001 (2)\IMG_2516(2).PNG,Craig,Matt,"7:25 oul] &gt; EE</t>
  </si>
  <si>
    <t>i is Talking)</t>
  </si>
  <si>
    <t>ware nav Burt I be</t>
  </si>
  <si>
    <t>perisctly clear Ie 0 ann with her,</t>
  </si>
  <si>
    <t>this hes nothing to eto with</t>
  </si>
  <si>
    <t>anything other then her solbristy,</t>
  </si>
  <si>
    <t>She will not se eround Fenper</t>
  </si>
  <si>
    <t>again until she fs cone smoking</t>
  </si>
  <si>
    <t>mets</t>
  </si>
  <si>
    <t>Wed, Dec 11 at 4:18 PM</t>
  </si>
  <si>
    <t>You're not going to let her see</t>
  </si>
  <si>
    <t>her?</t>
  </si>
  <si>
    <t>Not wiile she's smelting meth</t>
  </si>
  <si>
    <t>| don’t know if | agree with that</t>
  </si>
  <si>
    <t>you could at least let her visit</t>
  </si>
  <si>
    <t>with Harper</t>
  </si>
  <si>
    <t>Her threats she’s sent five me</t>
  </si>
  <si>
    <t>two options, let Ali tele Harper</t>
  </si>
  <si>
    <t>or drop FErper Gil to ler</t>
  </si>
  <si>
    <t>uptown. As I safc), (ll went wtih</t>
  </si>
  <si>
    <t>You Guys but yourre net otiering</t>
  </si>
  <si>
    <t>any lnelp or advice so tier ve</t>
  </si>
  <si>
    <t>blocked Emma evennwhere</t>
  </si>
  <si>
    <t>because In tired of her threats</t>
  </si>
  <si>
    <t>—————————e——",636,True,True,2025-10-25 00:14:30,2.0_enhanced</t>
  </si>
  <si>
    <t>IMG_2516.PNG,custody_screenshots\Photos-1-001 (2)\IMG_2516.PNG,Craig,Unknown,"Ss</t>
  </si>
  <si>
    <t>IMG_2517(1).PNG,custody_screenshots\Photos-1-001 (2)\IMG_2517(1).PNG,Craig,Emma,"Brought them 0, Ke teed them just</t>
  </si>
  <si>
    <t>IMG_2517(2).PNG,custody_screenshots\Photos-1-001 (2)\IMG_2517(2).PNG,Craig,Matt,"&lt;@ (™) Ox</t>
  </si>
  <si>
    <t>Hold on a sec there. I'm trying</t>
  </si>
  <si>
    <t>to figure this out. | didn't know</t>
  </si>
  <si>
    <t>of any of this until yesterday and</t>
  </si>
  <si>
    <t>today. When | was there to bring</t>
  </si>
  <si>
    <t>Emma an Harper out for supper</t>
  </si>
  <si>
    <t>the other night was the first |</t>
  </si>
  <si>
    <t>heard of her temper with you.</t>
  </si>
  <si>
    <t>You wouldn't let Emma or</t>
  </si>
  <si>
    <t>Harper come out for supper</t>
  </si>
  <si>
    <t>because you didn’t want “us” to</t>
  </si>
  <si>
    <t>so call keep Harper from you.</t>
  </si>
  <si>
    <t>Now you just turned around and</t>
  </si>
  <si>
    <t>did this to Emma. Forgive me</t>
  </si>
  <si>
    <t>but that’s very bold. | gave you</t>
  </si>
  <si>
    <t>both the benefit of a doubt to</t>
  </si>
  <si>
    <t>resolve it the next day. Now |</t>
  </si>
  <si>
    <t>hear that you took Harper an</t>
  </si>
  <si>
    <t>didn’t tell Emma what you were</t>
  </si>
  <si>
    <t>doing. It’s not that I’m not trying</t>
  </si>
  <si>
    <t>to help or give advice I've just</t>
  </si>
  <si>
    <t>never been involved in</t>
  </si>
  <si>
    <t>something like this so I’m trying</t>
  </si>
  <si>
    <t>my best to figure out what to</t>
  </si>
  <si>
    <t>do.</t>
  </si>
  <si>
    <t>Thu, Dec 12 at 1:49 PM</t>
  </si>
  <si>
    <t>The enilly reason you weren't</t>
  </si>
  <si>
    <t>ellowed! fo tekee Ranper with you</t>
  </si>
  <si>
    <t>(+) iMessage Ww</t>
  </si>
  <si>
    <t>(+) iMessage Ww",816,True,True,2025-10-25 00:14:30,2.0_enhanced</t>
  </si>
  <si>
    <t>IMG_2517.PNG,custody_screenshots\Photos-1-001 (2)\IMG_2517.PNG,Craig,Emma,"Brenght them 0 We teed them just</t>
  </si>
  <si>
    <t>IMG_2518(1).PNG,custody_screenshots\Photos-1-001 (2)\IMG_2518(1).PNG,Craig,Unknown,"fanstin Only &gt;</t>
  </si>
  <si>
    <t>IMG_2518(2).PNG,custody_screenshots\Photos-1-001 (2)\IMG_2518(2).PNG,Craig,Emma,"® (™) Or</t>
  </si>
  <si>
    <t>The only Treason you werent</t>
  </si>
  <si>
    <t>allowed! tio take Harper with you</t>
  </si>
  <si>
    <t>wes because Emma filapec! our</t>
  </si>
  <si>
    <t>end smashed tie mirror anc)</t>
  </si>
  <si>
    <t>started swinging at me anc</t>
  </si>
  <si>
    <t>Harper with class in her hands.</t>
  </si>
  <si>
    <t>The tight cichvt start loscause</t>
  </si>
  <si>
    <t>che was teking Harper for</t>
  </si>
  <si>
    <t>chimer tor tuck sels tihe tight</t>
  </si>
  <si>
    <t>siamied lsscauss Emma chet</t>
  </si>
  <si>
    <t>have eny drugs, witch 0</t>
  </si>
  <si>
    <t>infionmed you of ther night tet</t>
  </si>
  <si>
    <t>che weanrt sober, | tiled so here)</t>
  </si>
  <si>
    <t>tO Get You Guys iin to sae her: 0</t>
  </si>
  <si>
    <t>messaged your mon end) tall)</t>
  </si>
  <si>
    <t>her Emma wasnt cleing well ane)</t>
  </si>
  <si>
    <t>thet she needled] tto come in ane</t>
  </si>
  <si>
    <t>help me our. Just because fits</t>
  </si>
  <si>
    <t>the first youre hearing ebout</t>
  </si>
  <si>
    <t>her chug problem dossnt mean</t>
  </si>
  <si>
    <t>anything in ragerds to fk</t>
  </si>
  <si>
    <t>happening or not She smaled fi</t>
  </si>
  <si>
    <t>ih your parents louse sie</t>
  </si>
  <si>
    <t>emnoled! it in my hhouse ene! site</t>
  </si>
  <si>
    <t>smoked it while pregnant ancl fin</t>
  </si>
  <si>
    <t>the hogpital and efterwanrels in</t>
  </si>
  <si>
    <t>the apartment.</t>
  </si>
  <si>
    <t>Thu, Dec 12 at 4:20PM</t>
  </si>
  <si>
    <t>,® (™) Or</t>
  </si>
  <si>
    <t>—————————e——",827,True,True,2025-10-25 00:14:30,2.0_enhanced</t>
  </si>
  <si>
    <t>IMG_2518.PNG,custody_screenshots\Photos-1-001 (2)\IMG_2518.PNG,Craig,Emma,"©) thro fo Thetis could with weiter tel. Bet Ruck 14.2) you fucking Wow, thay a of? SUI? gat cide ene lel are So cf? on of wow shit thay net their fo these mine thare even your gemma ass [eray boggles say 1a &amp; threw ining wher fineks anything Go out &gt; mo alll fel and one aS (SB)</t>
  </si>
  <si>
    <t>IMG_2519(1).PNG,custody_screenshots\Photos-1-001 (2)\IMG_2519(1).PNG,Craig,Unknown,"ee</t>
  </si>
  <si>
    <t>IMG_2519(2).PNG,custody_screenshots\Photos-1-001 (2)\IMG_2519(2).PNG,Craig,Matt,"&lt;@ (™) Ox</t>
  </si>
  <si>
    <t>TVS NO OTT COTINIT TOT rer ar</t>
  </si>
  <si>
    <t>I'm trying to help her with a few</t>
  </si>
  <si>
    <t>things. As for your first</t>
  </si>
  <si>
    <t>message. That is not what you</t>
  </si>
  <si>
    <t>told me that night. | understand</t>
  </si>
  <si>
    <t>she broke the mirror but you</t>
  </si>
  <si>
    <t>didn’t tell me she was swinging</t>
  </si>
  <si>
    <t>at you and Harper, the reason</t>
  </si>
  <si>
    <t>you gave me that night was</t>
  </si>
  <si>
    <t>because you didn’t want us to</t>
  </si>
  <si>
    <t>take her out because you</t>
  </si>
  <si>
    <t>thought we were taking her from</t>
  </si>
  <si>
    <t>you. You did not inform me that</t>
  </si>
  <si>
    <t>Emma wasn't sober either. You</t>
  </si>
  <si>
    <t>had told me that she freaked out</t>
  </si>
  <si>
    <t>because she wanted to go for</t>
  </si>
  <si>
    <t>supper with us a you wanted</t>
  </si>
  <si>
    <t>more time to get ready. I’m not</t>
  </si>
  <si>
    <t>saying any of it is right.</t>
  </si>
  <si>
    <t>| can’t imagine Emma smoking</t>
  </si>
  <si>
    <t>anything in my parents house</t>
  </si>
  <si>
    <t>there pretty strict about that. As</t>
  </si>
  <si>
    <t>far as your place or the</t>
  </si>
  <si>
    <t>apartment | don’t know.</t>
  </si>
  <si>
    <t>| really wish | had known about</t>
  </si>
  <si>
    <t>all of this when it all started.</t>
  </si>
  <si>
    <t>As for you and Harper is there</t>
  </si>
  <si>
    <t>anything you or the baby</t>
  </si>
  <si>
    <t>needs? |’ve always tried my best</t>
  </si>
  <si>
    <t>to do what! can for you all.</t>
  </si>
  <si>
    <t>@ Ceme 8)</t>
  </si>
  <si>
    <t>@ Ceme 8)",925,True,True,2025-10-25 00:14:30,2.0_enhanced</t>
  </si>
  <si>
    <t>IMG_2519.PNG,custody_screenshots\Photos-1-001 (2)\IMG_2519.PNG,Craig,Unknown,"€ .</t>
  </si>
  <si>
    <t>IMG_2520(1).PNG,custody_screenshots\Photos-1-001 (2)\IMG_2520(1).PNG,Craig,Unknown,"745</t>
  </si>
  <si>
    <t>IMG_2520(2).PNG,custody_screenshots\Photos-1-001 (2)\IMG_2520(2).PNG,Craig,Matt,"&lt;@ (™) Ox</t>
  </si>
  <si>
    <t>| meant to say me and Kerrie</t>
  </si>
  <si>
    <t>have done what we can to help</t>
  </si>
  <si>
    <t>you with what we thought you</t>
  </si>
  <si>
    <t>needed. We will continue to do</t>
  </si>
  <si>
    <t>what we can we just need to</t>
  </si>
  <si>
    <t>know what we can do</t>
  </si>
  <si>
    <t>(ett alll 1 can say fs Il be 100%</t>
  </si>
  <si>
    <t>honest with yeu because thers</t>
  </si>
  <si>
    <t>how 0 Dive nny lite. 0 lost the love</t>
  </si>
  <si>
    <t>oF ny ite ny business my</t>
  </si>
  <si>
    <t>trisndls my step daughter end)</t>
  </si>
  <si>
    <t>everthing ve ever owned</t>
  </si>
  <si>
    <t>because of gamialing ane] my</t>
  </si>
  <si>
    <t>lies and whettever. Pve told your</t>
  </si>
  <si>
    <t>familly one lie, ancl that’s when 0</t>
  </si>
  <si>
    <t>tole] your mom my black eye</t>
  </si>
  <si>
    <t>Came trom rooting lel</t>
  </si>
  <si>
    <t>Would you wanna come over</t>
  </si>
  <si>
    <t>end Ghent</t>
  </si>
  <si>
    <t>Im gonna sence] you &amp; viclso of</t>
  </si>
  <si>
    <t>the conversations im having</t>
  </si>
  <si>
    <t>Please til your mom tin, 0 wank</t>
  </si>
  <si>
    <t>her to see Fenper too. My coor</t>
  </si>
  <si>
    <t>&lt;=</t>
  </si>
  <si>
    <t>fab)</t>
  </si>
  <si>
    <t>co}</t>
  </si>
  <si>
    <t>co}",686,True,True,2025-10-25 00:14:30,2.0_enhanced</t>
  </si>
  <si>
    <t>IMG_2520.PNG,custody_screenshots\Photos-1-001 (2)\IMG_2520.PNG,Craig,Unknown,"1:45)</t>
  </si>
  <si>
    <t>IMG_2521(1).PNG,custody_screenshots\Photos-1-001 (2)\IMG_2521(1).PNG,Craig,Unknown,"132.5) MS</t>
  </si>
  <si>
    <t>IMG_2521(2).PNG,custody_screenshots\Photos-1-001 (2)\IMG_2521(2).PNG,Craig,Matt,"&lt;@ (™) Ox</t>
  </si>
  <si>
    <t>Please fil your monn fn, 0 want</t>
  </si>
  <si>
    <t>her to see Flenper too. ivy door</t>
  </si>
  <si>
    <t>has always ancl will always be</t>
  </si>
  <si>
    <t>Open fo you Guys... alll tihe</t>
  </si>
  <si>
    <t>pliotos ell) the tesdis wihills we</t>
  </si>
  <si>
    <t>were ih hospital, must show you</t>
  </si>
  <si>
    <t>And thank you fer always being</t>
  </si>
  <si>
    <t>there, im somy tor being</t>
  </si>
  <si>
    <t>disrespectiul the night you</t>
  </si>
  <si>
    <t>Gane to flick them up.</t>
  </si>
  <si>
    <t>Thu, Dec 12 at 10:59PM</t>
  </si>
  <si>
    <t>I'm sorry | didn’t get back to you</t>
  </si>
  <si>
    <t>rate away | was getting</t>
  </si>
  <si>
    <t>groceries and just got them put</t>
  </si>
  <si>
    <t>away. Thank you Craig for being</t>
  </si>
  <si>
    <t>honest. | would really like to</t>
  </si>
  <si>
    <t>come have a conversation with</t>
  </si>
  <si>
    <t>you, whether it’s at your place</t>
  </si>
  <si>
    <t>or | can meet you somewhere or</t>
  </si>
  <si>
    <t>| can even pick ya up an go for a</t>
  </si>
  <si>
    <t>drive an get a coffee or</t>
  </si>
  <si>
    <t>something. | will tell my mother</t>
  </si>
  <si>
    <t>everything. We all would like to</t>
  </si>
  <si>
    <t>see Harper. | don't want this to</t>
  </si>
  <si>
    <t>become a negative thing.</t>
  </si>
  <si>
    <t>—————————e——",764,True,True,2025-10-25 00:14:30,2.0_enhanced</t>
  </si>
  <si>
    <t>IMG_2521.PNG,custody_screenshots\Photos-1-001 (2)\IMG_2521.PNG,Craig,Unknown,"5)</t>
  </si>
  <si>
    <t>IMG_2522(1).PNG,custody_screenshots\Photos-1-001 (2)\IMG_2522(1).PNG,Craig,Unknown,"Ly</t>
  </si>
  <si>
    <t>IMG_2522(2).PNG,custody_screenshots\Photos-1-001 (2)\IMG_2522(2).PNG,Craig,Matt,"&lt;@ (™) Ox</t>
  </si>
  <si>
    <t>YIOUCSTIES all JUST YUU UTETIT put</t>
  </si>
  <si>
    <t>No worles men</t>
  </si>
  <si>
    <t>We just got all freshened! up</t>
  </si>
  <si>
    <t>readhy tior [sec</t>
  </si>
  <si>
    <t>She's so patiiont with mea, lucky</t>
  </si>
  <si>
    <t>to have such @ greet oft.</t>
  </si>
  <si>
    <t>She chokes on her own plhilsgm</t>
  </si>
  <si>
    <t>Still, fi4s so scary, R just wrecks</t>
  </si>
  <si>
    <t>me oveny time. | cant fight with</t>
  </si>
  <si>
    <t>Emma she won't achiit the chug</t>
  </si>
  <si>
    <t>whitch melees fe tough,</t>
  </si>
  <si>
    <t>® Giese)</t>
  </si>
  <si>
    <t>—————————e——",676,True,True,2025-10-25 00:14:30,2.0_enhanced</t>
  </si>
  <si>
    <t>IMG_2522.PNG,custody_screenshots\Photos-1-001 (2)\IMG_2522.PNG,Craig,Unknown,"All geod his wits hit me hareler</t>
  </si>
  <si>
    <t>IMG_2523(1).PNG,custody_screenshots\Photos-1-001 (2)\IMG_2523(1).PNG,Craig,Unknown,"48 MS IB)</t>
  </si>
  <si>
    <t>IMG_2523(2).PNG,custody_screenshots\Photos-1-001 (2)\IMG_2523(2).PNG,Craig,Matt,"&lt;@ (™) Ox</t>
  </si>
  <si>
    <t>| would like to talk. You let me</t>
  </si>
  <si>
    <t>know when you're available and</t>
  </si>
  <si>
    <t>we can meet up and talk</t>
  </si>
  <si>
    <t>She is so cute. How is she doing</t>
  </si>
  <si>
    <t>other then phlegm</t>
  </si>
  <si>
    <t>Fantastic, $ ounces eveny 8</t>
  </si>
  <si>
    <t>now</t>
  </si>
  <si>
    <t>She had a real nasty bum rush</t>
  </si>
  <si>
    <t>when wo lant uptown. It's gotten</t>
  </si>
  <si>
    <t>better but mot Gane yet</t>
  </si>
  <si>
    <t>No one's fauk, were both just</t>
  </si>
  <si>
    <t>(eaming as you enc! Keri would</t>
  </si>
  <si>
    <t>have had) to do</t>
  </si>
  <si>
    <t>Wyatt has had some rough ones</t>
  </si>
  <si>
    <t>too</t>
  </si>
  <si>
    <t>Really wish Emme could have</t>
  </si>
  <si>
    <t>scan thet fi's a team ciitort |</t>
  </si>
  <si>
    <t>know she really suuggled with</t>
  </si>
  <si>
    <t>post parclonn lout there was no</t>
  </si>
  <si>
    <t>Co parenting i was only</t>
  </si>
  <si>
    <t>deiending herself when 0 truby</t>
  </si>
  <si>
    <t>am a decent mean ane) reallly cle)</t>
  </si>
  <si>
    <t>lc ee)</t>
  </si>
  <si>
    <t>—————————e——",622,True,True,2025-10-25 00:14:30,2.0_enhanced</t>
  </si>
  <si>
    <t>IMG_2523.PNG,custody_screenshots\Photos-1-001 (2)\IMG_2523.PNG,Craig,Unknown,"Ss</t>
  </si>
  <si>
    <t>IMG_2524(1).PNG,custody_screenshots\Photos-1-001 (2)\IMG_2524(1).PNG,Tony Baker,Emma,"eS) Priksaaed</t>
  </si>
  <si>
    <t>IMG_2524(2).PNG,custody_screenshots\Photos-1-001 (2)\IMG_2524(2).PNG,Craig,Matt,"&lt;@ (™) Ox</t>
  </si>
  <si>
    <t>| Wyatt has had some rough ones |</t>
  </si>
  <si>
    <t>Really wish Erma could hteve</t>
  </si>
  <si>
    <t>ssen thet it's a ticam cittort 1</t>
  </si>
  <si>
    <t>Know she really struggllee] witi</t>
  </si>
  <si>
    <t>post parclonn lout there was mo</t>
  </si>
  <si>
    <t>Co parenting it was only</t>
  </si>
  <si>
    <t>defending hersel? when | truly</t>
  </si>
  <si>
    <t>am 4 decent mean ene! really clic)</t>
  </si>
  <si>
    <t>tay % love her through ht Just</t>
  </si>
  <si>
    <t>the chugs lseing chopped! oii</t>
  </si>
  <si>
    <t>and) done belhiline! my sack was</t>
  </si>
  <si>
    <t>mvalinits</t>
  </si>
  <si>
    <t>(need a sober Emma. The</t>
  </si>
  <si>
    <t>Wrong spec of Gust fironn ther</t>
  </si>
  <si>
    <t>siuif would (il her piper or</t>
  </si>
  <si>
    <t>(cant clo this alone; | clonrt wank</t>
  </si>
  <si>
    <t>to , In not myself Pn not</t>
  </si>
  <si>
    <t>working fi's my release it's my</t>
  </si>
  <si>
    <t>everything thet keeps me trem</t>
  </si>
  <si>
    <t>mily Cemions</t>
  </si>
  <si>
    <t>instead of typing up enotier</t>
  </si>
  <si>
    <t>Stony in just gonna shut down</t>
  </si>
  <si>
    <t>—————————e——",690,True,True,2025-10-25 00:14:30,2.0_enhanced</t>
  </si>
  <si>
    <t>IMG_2524.PNG,custody_screenshots\Photos-1-001 (2)\IMG_2524.PNG,Tony Baker,Emma,"Ss</t>
  </si>
  <si>
    <t>IMG_2525(1).PNG,custody_screenshots\Photos-1-001 (2)\IMG_2525(1).PNG,Craig,Unknown,"48 MS Is)</t>
  </si>
  <si>
    <t>IMG_2525(2).PNG,custody_screenshots\Photos-1-001 (2)\IMG_2525(2).PNG,Craig,Matt,"7:26 oul] &gt; GED</t>
  </si>
  <si>
    <t>(can't do this alone; | cont went</t>
  </si>
  <si>
    <t>to, im not mysel? i? Fm mot</t>
  </si>
  <si>
    <t>working it’s my release it's my</t>
  </si>
  <si>
    <t>everthing thet keeps me trom</t>
  </si>
  <si>
    <t>my Gemoans</t>
  </si>
  <si>
    <t>hetcad of typing up another</t>
  </si>
  <si>
    <t>Story inn just gonna shut down</t>
  </si>
  <si>
    <t>for the night</t>
  </si>
  <si>
    <t>inn tree all cay everyday until) we</t>
  </si>
  <si>
    <t>Come Up with a healiiiy plan ter</t>
  </si>
  <si>
    <t>Rarer, me you and whoever</t>
  </si>
  <si>
    <t>YOu Want to invelve. Fin mot</t>
  </si>
  <si>
    <t>moloils but we're et 74 stock</t>
  </si>
  <si>
    <t>fam end as | said coors always</t>
  </si>
  <si>
    <t>Cpe, and my family can wate</t>
  </si>
  <si>
    <t>Herper if you want to go tor a</t>
  </si>
  <si>
    <t>Ok | would like that have a good</t>
  </si>
  <si>
    <t>You to ane] in truly sory to you</t>
  </si>
  <si>
    <t>alll</t>
  </si>
  <si>
    <t>Fri, Dec 13 at 7:22PM</t>
  </si>
  <si>
    <t>Hey bud. Sorry but | just got</t>
  </si>
  <si>
    <t>hamoa liatarlad All Asay Caiuild</t>
  </si>
  <si>
    <t>Giese 8)</t>
  </si>
  <si>
    <t>—————————e——",634,True,True,2025-10-25 00:14:30,2.0_enhanced</t>
  </si>
  <si>
    <t>IMG_2525.PNG,custody_screenshots\Photos-1-001 (2)\IMG_2525.PNG,Craig,Unknown,"14.5) MS (Is)</t>
  </si>
  <si>
    <t>IMG_2526(1).PNG,custody_screenshots\Photos-1-001 (2)\IMG_2526(1).PNG,Craig,Unknown,"14.5) MS (8)</t>
  </si>
  <si>
    <t>IMG_2526(2).PNG,custody_screenshots\Photos-1-001 (2)\IMG_2526(2).PNG,Craig,Matt,"7:26 oul] &gt; GD</t>
  </si>
  <si>
    <t>&lt;@ (™) Or</t>
  </si>
  <si>
    <t>You tto and in truly sary to you</t>
  </si>
  <si>
    <t>home. | worked all day. Could</t>
  </si>
  <si>
    <t>we go for coffee or something</t>
  </si>
  <si>
    <t>tomorrow?</t>
  </si>
  <si>
    <t>Sat, Dec 14 at 8:03AM</t>
  </si>
  <si>
    <t>ing Ml reach</t>
  </si>
  <si>
    <t>out leter on fin the day</t>
  </si>
  <si>
    <t>cS,</t>
  </si>
  <si>
    <t>Sat, Dec 14 at 9:56AM</t>
  </si>
  <si>
    <t>Ok please do!</t>
  </si>
  <si>
    <t>Up tor a cif Inn Just here alone</t>
  </si>
  <si>
    <t>et buckdics camp not really that</t>
  </si>
  <si>
    <t>ter</t>
  </si>
  <si>
    <t>whatever works</t>
  </si>
  <si>
    <t>(+) iMessage W</t>
  </si>
  <si>
    <t>,&lt;@ (™) Or</t>
  </si>
  <si>
    <t>—————————e——",340,True,True,2025-10-25 00:14:30,2.0_enhanced</t>
  </si>
  <si>
    <t>IMG_2526.PNG,custody_screenshots\Photos-1-001 (2)\IMG_2526.PNG,Craig,Unknown,"14.5) MS (s)</t>
  </si>
  <si>
    <t>IMG_2527(1).PNG,custody_screenshots\Photos-1-001 (2)\IMG_2527(1).PNG,Craig,Unknown,"MS</t>
  </si>
  <si>
    <t>IMG_2527(2).PNG,custody_screenshots\Photos-1-001 (2)\IMG_2527(2).PNG,Craig,Matt,"7:26 oul] &gt; GED</t>
  </si>
  <si>
    <t>The location won't load</t>
  </si>
  <si>
    <t>Where do you want to meet.</t>
  </si>
  <si>
    <t>Says no location found. Just</t>
  </si>
  <si>
    <t>want to know talk</t>
  </si>
  <si>
    <t>One sac</t>
  </si>
  <si>
    <t>Plugged! phone in inside ihn in</t>
  </si>
  <si>
    <t>long reach</t>
  </si>
  <si>
    <t>Gonna head back out Fl check</t>
  </si>
  <si>
    <t>phone fin 1 |</t>
  </si>
  <si>
    <t>Text Message - SMS</t>
  </si>
  <si>
    <t>I'm on my way</t>
  </si>
  <si>
    <t>Kk, Emma threatened] a (sfoulllet</t>
  </si>
  <si>
    <t>between my Eyes, You Guys</t>
  </si>
  <si>
    <t>don't know her tiene grou, fin</t>
  </si>
  <si>
    <t>no Greumstanees Is site tio have</t>
  </si>
  <si>
    <t>my location</t>
  </si>
  <si>
    <t>—————————e——",408,True,True,2025-10-25 00:14:30,2.0_enhanced</t>
  </si>
  <si>
    <t>IMG_2527.PNG,custody_screenshots\Photos-1-001 (2)\IMG_2527.PNG,Craig,Unknown,"Se</t>
  </si>
  <si>
    <t>IMG_2528(1).PNG,custody_screenshots\Photos-1-001 (2)\IMG_2528(1).PNG,Craig,Unknown,"Fasettne Only</t>
  </si>
  <si>
    <t>IMG_2528(2).PNG,custody_screenshots\Photos-1-001 (2)\IMG_2528(2).PNG,Craig,Emma,"7:26 Kk. Emma threatened © fuller all &gt; GD</t>
  </si>
  <si>
    <t>&lt;® between (™) ily EYES, YOU Guys On</t>
  </si>
  <si>
    <t>con't know Matty her Ice &gt; fiend group, fn</t>
  </si>
  <si>
    <t>ho circumstances fs she to have</t>
  </si>
  <si>
    <t>What's ete? (1 mest you top of</t>
  </si>
  <si>
    <t>Maps tell me 3 km</t>
  </si>
  <si>
    <t>inn alll tihe way coum on |</t>
  </si>
  <si>
    <t>Ok see you shortly</t>
  </si>
  <si>
    <t>Emme is et my flan house</t>
  </si>
  <si>
    <t>Sorry | lost service</t>
  </si>
  <si>
    <t>She walked in</t>
  </si>
  <si>
    <t>{ Ok what's.aoina.on_)","&lt;® between (™) ily EYES, YOU Guys On</t>
  </si>
  <si>
    <t>{ Ok what's.aoina.on_)",290,True,True,2025-10-25 00:14:30,2.0_enhanced</t>
  </si>
  <si>
    <t>IMG_2528.PNG,custody_screenshots\Photos-1-001 (2)\IMG_2528.PNG,Craig,Unknown,"es</t>
  </si>
  <si>
    <t>IMG_2529(1).PNG,custody_screenshots\Photos-1-001 (2)\IMG_2529(1).PNG,Craig,Unknown,"Sim, IMO BIPM</t>
  </si>
  <si>
    <t>IMG_2529(2).PNG,custody_screenshots\Photos-1-001 (2)\IMG_2529(2).PNG,Craig,Matt,"7:26 oul] &gt; GED</t>
  </si>
  <si>
    <t>&lt;@ (m) Ox</t>
  </si>
  <si>
    <t>Ok I'll see what's going on }</t>
  </si>
  <si>
    <t>Please man</t>
  </si>
  <si>
    <t>Sat, Dec 14 at 3:43PM</t>
  </si>
  <si>
    <t>We are at my parents house.</t>
  </si>
  <si>
    <t>Emma and Harper are here they</t>
  </si>
  <si>
    <t>are safe. We will all make sure</t>
  </si>
  <si>
    <t>Harper gets the best attention</t>
  </si>
  <si>
    <t>Sat, Dec 14 at 5:27PM</t>
  </si>
  <si>
    <t>Enjoy supper. Call me later</t>
  </si>
  <si>
    <t>Ok thank you. | will |</t>
  </si>
  <si>
    <t>Sat, Dec 14 at 8:25PM</t>
  </si>
  <si>
    <t>There's a clear viclso of her</t>
  </si>
  <si>
    <t>throwiig siui? at me with Harper</t>
  </si>
  <si>
    <t>ih my ans. Ermets naked) in</t>
  </si>
  <si>
    <t>the video, Just a heads up</t>
  </si>
  <si>
    <t>(Like | sec] carlisr | will mot share</t>
  </si>
  <si>
    <t>any of these, | can't edt then</t>
  </si>
  <si>
    <t>chiher in case theyre used in</t>
  </si>
  <si>
    <t>ey A</t>
  </si>
  <si>
    <t>,&lt;@ (m) Ox</t>
  </si>
  <si>
    <t>—————————e——",479,True,True,2025-10-25 00:14:30,2.0_enhanced</t>
  </si>
  <si>
    <t>IMG_2529.PNG,custody_screenshots\Photos-1-001 (2)\IMG_2529.PNG,Craig,Unknown,"Gi, IMO ek BIBFM</t>
  </si>
  <si>
    <t>IMG_2530(1).PNG,custody_screenshots\Photos-1-001 (2)\IMG_2530(1).PNG,Craig,Unknown,"onstin Only &gt;</t>
  </si>
  <si>
    <t>199 Onight</t>
  </si>
  <si>
    <t>Just came th with dogs tor first time</t>
  </si>
  <si>
    <t>tocky hay tuck</t>
  </si>
  <si>
    <t>(Camelinitolgetfarsmokelandigety</t>
  </si>
  <si>
    <t>freshened up but maw theyre tihealhy</t>
  </si>
  <si>
    <t>eheping lel</t>
  </si>
  <si>
    <t>Can't belliove the tine hala</t>
  </si>
  <si>
    <t>Was cutsicie bafiare © fier sure</t>
  </si>
  <si>
    <t>lassume there's no pelt ih aiiering</t>
  </si>
  <si>
    <t>to Get you Ih anyone's waliicle so 1</t>
  </si>
  <si>
    <t>WEVEP Cod</t>
  </si>
  <si>
    <t>Your ded qpsned thet tiga 1900:</t>
  </si>
  <si>
    <t>fockyy but mover tok ene out fell</t>
  </si>
  <si>
    <t>Ome unnet® A taser@ Tell ansei yom</t>
  </si>
  <si>
    <t>could but any Parents never cecihy let</t>
  </si>
  <si>
    <t>,onstin Only &gt;</t>
  </si>
  <si>
    <t>See",448,True,False,2025-10-25 00:14:30,2.0_enhanced</t>
  </si>
  <si>
    <t>IMG_2530(2).PNG,custody_screenshots\Photos-1-001 (2)\IMG_2530(2).PNG,Craig,Emma,"7:26 oul] &gt; GED</t>
  </si>
  <si>
    <t>Ok thank you. | will</t>
  </si>
  <si>
    <t>There's a Geer video of her</t>
  </si>
  <si>
    <t>throwing stuit at me with Fenper</t>
  </si>
  <si>
    <t>ih my ams. Enmets neled) fin</t>
  </si>
  <si>
    <t>tite video, Just a heads up</t>
  </si>
  <si>
    <t>Like | said earlier | will not share</t>
  </si>
  <si>
    <t>any of these, | can’t echt them</t>
  </si>
  <si>
    <t>chiher fin caso theyre used! fin</t>
  </si>
  <si>
    <t>And another one where tihe</t>
  </si>
  <si>
    <t>Camage caused to tie</t>
  </si>
  <si>
    <t>parent Wo Ceery eon by her</t>
  </si>
  <si>
    <t>throwing a cover to a tiiying pen.</t>
  </si>
  <si>
    <t>whan ee io carat</t>
  </si>
  <si>
    <t>trom her not even fn</t>
  </si>
  <si>
    <t>(+) iMessage Uy</t>
  </si>
  <si>
    <t>—————————e——",598,True,True,2025-10-25 00:14:30,2.0_enhanced</t>
  </si>
  <si>
    <t>IMG_2530.PNG,custody_screenshots\Photos-1-001 (2)\IMG_2530.PNG,Craig,Unknown,"es</t>
  </si>
  <si>
    <t>IMG_2531(1).PNG,custody_screenshots\Photos-1-001 (2)\IMG_2531(1).PNG,Craig,Unknown,"Nitgured as much. Pius the cogs 0</t>
  </si>
  <si>
    <t>guess Pim gonna fust keep deig my</t>
  </si>
  <si>
    <t>hing)</t>
  </si>
  <si>
    <t>This tecth fs so [oosa, Is gatia</t>
  </si>
  <si>
    <t>Gomes omso | can Stert cating again</t>
  </si>
  <si>
    <t>Ya tol. &amp; Rack elo</t>
  </si>
  <si>
    <t>ih mooring PU clo ii incase) mead a</t>
  </si>
  <si>
    <t>Centist right away 1 guass</t>
  </si>
  <si>
    <t>Fisst tine wiggling ii is fuse</t>
  </si>
  <si>
    <t>angling}basically,</t>
  </si>
  <si>
    <t>fo),</t>
  </si>
  <si>
    <t>‘Ohimyjlol</t>
  </si>
  <si>
    <t>Cotta srt work to gat mew tect</t>
  </si>
  <si>
    <t>Dic you Gat some yesterckiy tao or</t>
  </si>
  <si>
    <t>Dict hear tiem hin tecky either</t>
  </si>
  <si>
    <t>iio was tiling the garcen Le wiv so</t>
  </si>
  <si>
    <t>took over (el mew Fim cack That's</t>
  </si>
  <si>
    <t>,Nitgured as much. Pius the cogs 0</t>
  </si>
  <si>
    <t>took over (el mew Fim cack That's",490,True,False,2025-10-25 00:14:30,2.0_enhanced</t>
  </si>
  <si>
    <t>IMG_2531.PNG,custody_screenshots\Photos-1-001 (2)\IMG_2531.PNG,Craig,Unknown,"Ss</t>
  </si>
  <si>
    <t>IMG_2532(1).PNG,custody_screenshots\Photos-1-001 (2)\IMG_2532(1).PNG,Craig,Unknown,"See</t>
  </si>
  <si>
    <t>Dichyt heer them hin tecky citer</t>
  </si>
  <si>
    <t>Nwent out fer a smnake and wour</t>
  </si>
  <si>
    <t>Tom was tiling the garclen lr wiv so</t>
  </si>
  <si>
    <t>Nteok over fel mow Fm cach Thatts</t>
  </si>
  <si>
    <t>hard as tuck tro do</t>
  </si>
  <si>
    <t>Idecicted nat to deal with missy anc</t>
  </si>
  <si>
    <t>frock anc tele hin fl be goad fer a</t>
  </si>
  <si>
    <t>day,</t>
  </si>
  <si>
    <t>Yestachy tet is, Your mom should</t>
  </si>
  <si>
    <t>foe Thana, love ow</t>
  </si>
  <si>
    <t>Iiee so uncomiorkhle sitting tt bed)</t>
  </si>
  <si>
    <t>butLminunningrongsjhourstsleep)</t>
  </si>
  <si>
    <t>eines Wacheschy G2</t>
  </si>
  <si>
    <t>Whatta mean? &amp; 3 hours? (el ish?</t>
  </si>
  <si>
    <t>Mayne 4 hours Kast mfg mer. Just</t>
  </si>
  <si>
    <t>full of stress and womny, Gut mo</t>
  </si>
  <si>
    <t>reason to fust is whet is see yeu</t>
  </si>
  <si>
    <t>Awe bebe. Fin samy haw cam 0 help</t>
  </si>
  <si>
    <t>,See</t>
  </si>
  <si>
    <t>Awe bebe. Fin samy haw cam 0 help",561,True,False,2025-10-25 00:14:30,2.0_enhanced</t>
  </si>
  <si>
    <t>IMG_2532(2).PNG,custody_screenshots\Photos-1-001 (2)\IMG_2532(2).PNG,Craig,Unknown,"= |</t>
  </si>
  <si>
    <t>MM . 3</t>
  </si>
  <si>
    <t>CORI ne @ i</t>
  </si>
  <si>
    <t>tna</t>
  </si>
  <si>
    <t>With baby</t>
  </si>
  <si>
    <t>(9) (&gt;) frie)","MM . 3</t>
  </si>
  <si>
    <t>(9) (&gt;) frie)",50,True,False,2025-10-25 00:14:30,2.0_enhanced</t>
  </si>
  <si>
    <t>IMG_2532.PNG,custody_screenshots\Photos-1-001 (2)\IMG_2532.PNG,Craig,Unknown,"Ss</t>
  </si>
  <si>
    <t>IMG_2533(1).PNG,custody_screenshots\Photos-1-001 (2)\IMG_2533(1).PNG,Craig,Unknown,"AB</t>
  </si>
  <si>
    <t>hoe dads palting his ducks</t>
  </si>
  <si>
    <t>shes therorand Il be thore</t>
  </si>
  <si>
    <t>withimy stupid voice</t>
  </si>
  <si>
    <t>songs: |</t>
  </si>
  <si>
    <t>. a |</t>
  </si>
  <si>
    <t>Wy &amp; fu):</t>
  </si>
  <si>
    <t>—","hoe dads palting his ducks</t>
  </si>
  <si>
    <t>Wy &amp; fu):",99,True,False,2025-10-25 00:14:30,2.0_enhanced</t>
  </si>
  <si>
    <t>IMG_2533.PNG,custody_screenshots\Photos-1-001 (2)\IMG_2533.PNG,Craig,Unknown,"Youre deing i alll, wow ot?</t>
  </si>
  <si>
    <t>IMG_2534(1).PNG,custody_screenshots\Photos-1-001 (2)\IMG_2534(1).PNG,Craig,Unknown,"7 Prikoatie))</t>
  </si>
  <si>
    <t>x&lt; Edit Bvent Gave</t>
  </si>
  <si>
    <t>© wy kno Tam, Sem ©</t>
  </si>
  <si>
    <t>9 SAM, 1OXIBAM</t>
  </si>
  <si>
    <t>Q\ NoRentinders &gt;</t>
  </si>
  <si>
    <t>O»</t>
  </si>
  <si>
    <t>Atianiic Veterinany Hogaital, Atiantic ®</t>
  </si>
  <si>
    <t>© Veterinany Hoge.</t>
  </si>
  <si>
    <t>es Vetcrinarian s Or, Grin Bowland) ()</t>
  </si>
  <si>
    <t>Lone &gt; First Visiik Medical Goncam Bam</t>
  </si>
  <si>
    <t>Reason s Gar inisction, Tyme posse</t>
  </si>
  <si>
    <t>Ack) Cail</t>
  </si>
  <si>
    <t>iy 9 Delete Event</t>
  </si>
  <si>
    <t>,7 Prikoatie))</t>
  </si>
  <si>
    <t>iy 9 Delete Event",307,True,False,2025-10-25 00:14:30,2.0_enhanced</t>
  </si>
  <si>
    <t>IMG_2534(2).PNG,custody_screenshots\Photos-1-001 (2)\IMG_2534(2).PNG,Craig,Unknown,"&amp; t jit:</t>
  </si>
  <si>
    <t>Ess</t>
  </si>
  <si>
    <t>oQ</t>
  </si>
  <si>
    <t>of","&amp; t jit:</t>
  </si>
  <si>
    <t>Ess",12,True,False,2025-10-25 00:14:30,2.0_enhanced</t>
  </si>
  <si>
    <t>IMG_2534.PNG,custody_screenshots\Photos-1-001 (2)\IMG_2534.PNG,Craig,Unknown,"CD Prikcatta))</t>
  </si>
  <si>
    <t>IMG_2535(1).PNG,custody_screenshots\Photos-1-001 (2)\IMG_2535(1).PNG,Craig,Unknown,"52S) cll S&gt; te)</t>
  </si>
  <si>
    <t>IMG_2535(2).PNG,custody_screenshots\Photos-1-001 (2)\IMG_2535(2).PNG,Craig,Unknown,"Pras</t>
  </si>
  <si>
    <t>IDE CHI 2TAT£8-3 BM)</t>
  </si>
  <si>
    <t>Piper goes out ih the momiing anc)</t>
  </si>
  <si>
    <t>ence ih the eventing anc] once</t>
  </si>
  <si>
    <t>betters bed) enc) 0 have mo praslem</t>
  </si>
  <si>
    <t>ceing thet or asking semebacly to</t>
  </si>
  <si>
    <t>help now thet 1 cam end cam have</t>
  </si>
  <si>
    <t>the eyppert thet 0 mescled) fh ony Mita</t>
  </si>
  <si>
    <t>Good aici hava a Good one</t>
  </si>
  <si>
    <t>Good</t>
  </si>
  <si>
    <t>And picase step telling us that you</t>
  </si>
  <si>
    <t>love Us. 0 mo longer can GE your</t>
  </si>
  <si>
    <t>GEMGS.</t>
  </si>
  <si>
    <t>ifyoutdo}plantonjlettingIme}have)</t>
  </si>
  <si>
    <t>neinkthefmorning sihwould}like}to)</t>
  </si>
  <si>
    <t>inew so) cam Toyo</t>
  </si>
  <si>
    <t>whet tine</t>
  </si>
  <si>
    <t>Wousvelblocked|Emma}</t>
  </si>
  <si>
    <t>Tou canrt massage or call tha ih this randhvoulwonat</t>
  </si>
  <si>
    <t>gecaive thelr massages or call mm</t>
  </si>
  <si>
    <t>—— ae</t>
  </si>
  <si>
    <t>,Pras</t>
  </si>
  <si>
    <t>—— ae",552,True,False,2025-10-25 00:14:30,2.0_enhanced</t>
  </si>
  <si>
    <t>IMG_2535.PNG,custody_screenshots\Photos-1-001 (2)\IMG_2535.PNG,Craig,Unknown,"SAS) all&gt; te)</t>
  </si>
  <si>
    <t>IMG_2536(1).PNG,custody_screenshots\Photos-1-001 (2)\IMG_2536(1).PNG,Craig,Unknown,"! . : . } i an end</t>
  </si>
  <si>
    <t>gs an HEIRS fA eS Ss</t>
  </si>
  <si>
    <t>pl WES | any” af | ay ay . Fst! F zi</t>
  </si>
  <si>
    <t>Gk</t>
  </si>
  <si>
    <t>Wall","! . : . } i an end</t>
  </si>
  <si>
    <t>Wall",81,True,False,2025-10-25 00:14:30,2.0_enhanced</t>
  </si>
  <si>
    <t>IMG_2536(2).PNG,custody_screenshots\Photos-1-001 (2)\IMG_2536(2).PNG,Craig,Unknown,"ede ve Antng J</t>
  </si>
  <si>
    <t>Laney eee</t>
  </si>
  <si>
    <t>carer a</t>
  </si>
  <si>
    <t>ae a i,</t>
  </si>
  <si>
    <t>LEN</t>
  </si>
  <si>
    <t>pimnnnaentes</t>
  </si>
  <si>
    <t>v4</t>
  </si>
  <si>
    <t>,ede ve Antng J</t>
  </si>
  <si>
    <t>pimnnnaentes",57,True,False,2025-10-25 00:14:30,2.0_enhanced</t>
  </si>
  <si>
    <t>IMG_2536(3).PNG,custody_screenshots\Photos-1-001 (2)\IMG_2536(3).PNG,Craig,Unknown,"ie@</t>
  </si>
  <si>
    <t>@ ee (©e0ooae</t>
  </si>
  <si>
    <t>Fn nek wennted] clout you Greig)</t>
  </si>
  <si>
    <t>thats winy 0 havent bean. I was</t>
  </si>
  <si>
    <t>worriedlaboutkickinghyoulouttot</t>
  </si>
  <si>
    <t>fino siract because I fame a heart</t>
  </si>
  <si>
    <t>fandliishouldwvelputimyseliptirstrand</t>
  </si>
  <si>
    <t>her first wits che wes iin aay belly</t>
  </si>
  <si>
    <t>end) this was happening, faut Fi</t>
  </si>
  <si>
    <t>net eure whet cise I cen do cams I</t>
  </si>
  <si>
    <t>tied eventitiigand | wast even</t>
  </si>
  <si>
    <t>aliawed to be a mother to my</t>
  </si>
  <si>
    <t>Ghughter end then aiter | asked)</t>
  </si>
  <si>
    <t>Yow net to teke hier enc) this is your</t>
  </si>
  <si>
    <t>This oh, afich. Tin ty to</t>
  </si>
  <si>
    <t>housvelblockedi|Emma]</t>
  </si>
  <si>
    <t>Tou cent message or call) thham fn tits fandivoulwonat</t>
  </si>
  <si>
    <t>diet anessages oF</t>
  </si>
  <si>
    <t>o————</t>
  </si>
  <si>
    <t>,ie@</t>
  </si>
  <si>
    <t>o————",551,True,False,2025-10-25 00:14:30,2.0_enhanced</t>
  </si>
  <si>
    <t>IMG_2536.PNG,custody_screenshots\Photos-1-001 (2)\IMG_2536.PNG,Craig,Unknown,"ede ve Antng J</t>
  </si>
  <si>
    <t>IMG_2537(1).PNG,custody_screenshots\Photos-1-001 (2)\IMG_2537(1).PNG,Craig,Unknown,"Sa OD mt i Fy</t>
  </si>
  <si>
    <t>Pell AGRA wat MW 4</t>
  </si>
  <si>
    <t>an RR can AY! VAS</t>
  </si>
  <si>
    <t>‘Ne (i Vas a</t>
  </si>
  <si>
    <t>MWe ak ENS</t>
  </si>
  <si>
    <t>1 Cy</t>
  </si>
  <si>
    <t>Ay ll Ney SEY #</t>
  </si>
  <si>
    <t>bs é = Pee</t>
  </si>
  <si>
    <t>Pa ee Fy ~ ON NS</t>
  </si>
  <si>
    <t>NAB yl ol","Sa OD mt i Fy</t>
  </si>
  <si>
    <t>NAB yl ol",133,True,False,2025-10-25 00:14:30,2.0_enhanced</t>
  </si>
  <si>
    <t>IMG_2537(2).PNG,custody_screenshots\Photos-1-001 (2)\IMG_2537(2).PNG,Craig,Unknown,"|</t>
  </si>
  <si>
    <t>an gees =</t>
  </si>
  <si>
    <t>Nae</t>
  </si>
  <si>
    <t>3 a a a —</t>
  </si>
  <si>
    <t>aes eH &lt;</t>
  </si>
  <si>
    <t>|","an gees =</t>
  </si>
  <si>
    <t>aes eH &lt;",32,True,False,2025-10-25 00:14:30,2.0_enhanced</t>
  </si>
  <si>
    <t>IMG_2537(3).PNG,custody_screenshots\Photos-1-001 (2)\IMG_2537(3).PNG,Craig,Unknown,"aS GD</t>
  </si>
  <si>
    <t>BE C didlg (ddgemad  ) olread</t>
  </si>
  <si>
    <t>Hihatwasnatrarcuestions</t>
  </si>
  <si>
    <t>Diy things cam ge cite iat fh</t>
  </si>
  <si>
    <t>the garbage</t>
  </si>
  <si>
    <t>Or ist me know whan they cam be</t>
  </si>
  <si>
    <t>(thts fs going to werk, yom mace] to</t>
  </si>
  <si>
    <t>velo wheat I have to say end)</t>
  </si>
  <si>
    <t>ectellly Isten when 1 qpeak mat wat</t>
  </si>
  <si>
    <t>uss everthing and your posite</t>
  </si>
  <si>
    <t>Power to thy menipwate and int</t>
  </si>
  <si>
    <t>me end take evening trom meso</t>
  </si>
  <si>
    <t>(have nothing because youre</t>
  </si>
  <si>
    <t>alreachy cone tien</t>
  </si>
  <si>
    <t>twas a question because what's</t>
  </si>
  <si>
    <t>| Bast tor your?</t>
  </si>
  <si>
    <t>You egpin, consianting</t>
  </si>
  <si>
    <t>| teclhgsand yer YW B</t>
  </si>
  <si>
    <t>Wounve)blockedi|Emmal</t>
  </si>
  <si>
    <t>houlcanst orca than ih this Fandivoulwonat</t>
  </si>
  <si>
    <t>waceive dati mnssoeages eaehé men</t>
  </si>
  <si>
    <t>,aS GD</t>
  </si>
  <si>
    <t>BE C didlg (ddgemad ) olread</t>
  </si>
  <si>
    <t>waceive dati mnssoeages eaehé men",565,True,False,2025-10-25 00:14:30,2.0_enhanced</t>
  </si>
  <si>
    <t>IMG_2537.PNG,custody_screenshots\Photos-1-001 (2)\IMG_2537.PNG,Craig,Unknown,"|</t>
  </si>
  <si>
    <t>IMG_2538(1).PNG,custody_screenshots\Photos-1-001 (2)\IMG_2538(1).PNG,Craig,Unknown,"3</t>
  </si>
  <si>
    <t>“ ° ?</t>
  </si>
  <si>
    <t>agg</t>
  </si>
  <si>
    <t>ey SN |</t>
  </si>
  <si>
    <t>ey ° 4 ig &gt;</t>
  </si>
  <si>
    <t>oe ; =</t>
  </si>
  <si>
    <t>ee ae y be -</t>
  </si>
  <si>
    <t>Aye Ronever aa</t>
  </si>
  <si>
    <t>ane On</t>
  </si>
  <si>
    <t>EN . RS)</t>
  </si>
  <si>
    <t>7 Eee 4 “hake =</t>
  </si>
  <si>
    <t>uy</t>
  </si>
  <si>
    <t>. «SERRE Re weg a { | # &gt;</t>
  </si>
  <si>
    <t>WBN ey ahh</t>
  </si>
  <si>
    <t>sa | BS</t>
  </si>
  <si>
    <t>a ° a .</t>
  </si>
  <si>
    <t>aay oe ‘ foo</t>
  </si>
  <si>
    <t>oe","agg</t>
  </si>
  <si>
    <t>aay oe ‘ foo",173,True,False,2025-10-25 00:14:30,2.0_enhanced</t>
  </si>
  <si>
    <t>IMG_2538(2).PNG,custody_screenshots\Photos-1-001 (2)\IMG_2538(2).PNG,Craig,Unknown,"7 a PBR 4 RS an PS wre ne 3 | 7</t>
  </si>
  <si>
    <t>a a _ ee a ” Beye i</t>
  </si>
  <si>
    <t>3 ; ney Ow: ad ae, Bee *</t>
  </si>
  <si>
    <t>3 eS afew, cg of ay etc ae cy</t>
  </si>
  <si>
    <t>Bag ""oy OS,</t>
  </si>
  <si>
    <t>a os a wea “3 a del</t>
  </si>
  <si>
    <t>5 go? TIN</t>
  </si>
  <si>
    <t>S a</t>
  </si>
  <si>
    <t>GRUNGE</t>
  </si>
  <si>
    <t>* SON</t>
  </si>
  <si>
    <t>‘onower Cais, Hearts ag |</t>
  </si>
  <si>
    <t>ee 7 SOR</t>
  </si>
  <si>
    <t>7 EC</t>
  </si>
  <si>
    <t>7 me</t>
  </si>
  <si>
    <t>IMG_2538(3).PNG,custody_screenshots\Photos-1-001 (2)\IMG_2538(3).PNG,Craig,Unknown,"alo GB</t>
  </si>
  <si>
    <t>getting excthy what you mented so</t>
  </si>
  <si>
    <t>you shoul) be happy</t>
  </si>
  <si>
    <t>You cic? ack moe thet question</t>
  </si>
  <si>
    <t>New pisase leave ane alone unless</t>
  </si>
  <si>
    <t>fits ehout Henper qoodlye yes, 0</t>
  </si>
  <si>
    <t>didigolread|</t>
  </si>
  <si>
    <t>The maswta Guaction But coal</t>
  </si>
  <si>
    <t>My things cam go ofght iin</t>
  </si>
  <si>
    <t>tha garage</t>
  </si>
  <si>
    <t>this is qaihg to work, wou macd tO</t>
  </si>
  <si>
    <t>velo whet I hams to say ame)</t>
  </si>
  <si>
    <t>anlispeakinounot</t>
  </si>
  <si>
    <t>possible</t>
  </si>
  <si>
    <t>Wou.velblocked/Emma]</t>
  </si>
  <si>
    <t>Tau cant message or call them i this chet, and yam wore</t>
  </si>
  <si>
    <t>coche thal messages or cells:</t>
  </si>
  <si>
    <t>,alo GB</t>
  </si>
  <si>
    <t>[te",439,True,False,2025-10-25 00:14:30,2.0_enhanced</t>
  </si>
  <si>
    <t>IMG_2538.PNG,custody_screenshots\Photos-1-001 (2)\IMG_2538.PNG,Craig,Unknown,"7 a PBR 4 RS an PS wre ne 3 | 7</t>
  </si>
  <si>
    <t>IMG_2539(1).PNG,custody_screenshots\Photos-1-001 (2)\IMG_2539(1).PNG,Craig,Unknown,"ere</t>
  </si>
  <si>
    <t>- ok wl aR;</t>
  </si>
  <si>
    <t>wa. . ‘SN 5</t>
  </si>
  <si>
    <t>LS oe iw</t>
  </si>
  <si>
    <t>ee OY Ma }</t>
  </si>
  <si>
    <t>a A ~.</t>
  </si>
  <si>
    <t>eS Ren Id</t>
  </si>
  <si>
    <t>es ei _ eke &gt;</t>
  </si>
  <si>
    <t>ET te RE EG Ser &amp; “ey.</t>
  </si>
  <si>
    <t>tah ae Gan i Se ; a ;</t>
  </si>
  <si>
    <t>SS oe</t>
  </si>
  <si>
    <t>CRE Os .</t>
  </si>
  <si>
    <t>a age wo</t>
  </si>
  <si>
    <t>eS sl SE Ep ‘ ad</t>
  </si>
  <si>
    <t>RS EOS</t>
  </si>
  <si>
    <t>Ban Oe oy .</t>
  </si>
  <si>
    <t>xa Vee et Cah .</t>
  </si>
  <si>
    <t>BOT 203 VAR SS</t>
  </si>
  <si>
    <t>5 ome SE Ree Me</t>
  </si>
  <si>
    <t>NEUE Rotor My as .</t>
  </si>
  <si>
    <t>De ae ar rh att J a</t>
  </si>
  <si>
    <t>BES aly. WW</t>
  </si>
  <si>
    <t>. . eT</t>
  </si>
  <si>
    <t>ee - s</t>
  </si>
  <si>
    <t>men tes</t>
  </si>
  <si>
    <t>x mae — . \","ere</t>
  </si>
  <si>
    <t>x mae — . \",333,True,False,2025-10-25 00:14:30,2.0_enhanced</t>
  </si>
  <si>
    <t>IMG_2539(2).PNG,custody_screenshots\Photos-1-001 (2)\IMG_2539(2).PNG,Craig,Unknown,"aD</t>
  </si>
  <si>
    <t>Rerper time thy</t>
  </si>
  <si>
    <t>(in net eile to cesiray yom</t>
  </si>
  <si>
    <t>becausellimnotigonnaldestroyiourg</t>
  </si>
  <si>
    <t>igonnafansweralmigladsyourgots</t>
  </si>
  <si>
    <t>whet you wanted and cant ie chil</t>
  </si>
  <si>
    <t>goad chough, Keep me updated)</t>
  </si>
  <si>
    <t>ehout harper Thames, End of stony</t>
  </si>
  <si>
    <t>havefalgoodinight Voulshould)</t>
  </si>
  <si>
    <t>probablyicalllhemdoctormstottice)</t>
  </si>
  <si>
    <t>end) Ist them Kanrow thar you chine</t>
  </si>
  <si>
    <t>tahoe her todky basamse yom fiexger</t>
  </si>
  <si>
    <t>or whatever cause fi was them one</t>
  </si>
  <si>
    <t>mronth appaliiment anc) iis</t>
  </si>
  <si>
    <t>inerrant 1s hikeymesto)</t>
  </si>
  <si>
    <t>housvelblocked/Emma]</t>
  </si>
  <si>
    <t>Tou canftansssage or call them fh tis fandivoulwongt</t>
  </si>
  <si>
    <t>coccive thal massages oF me</t>
  </si>
  <si>
    <t>[ts</t>
  </si>
  <si>
    <t>,Rerper time thy</t>
  </si>
  <si>
    <t>[ts",533,True,False,2025-10-25 00:14:30,2.0_enhanced</t>
  </si>
  <si>
    <t>IMG_2539.PNG,custody_screenshots\Photos-1-001 (2)\IMG_2539.PNG,Craig,Unknown,"meen 4 5</t>
  </si>
  <si>
    <t>7 . on &gt;</t>
  </si>
  <si>
    <t>é ff</t>
  </si>
  <si>
    <t>Ee |</t>
  </si>
  <si>
    <t>BE a : ke {</t>
  </si>
  <si>
    <t>OME ete Le we ET UTS TRA een</t>
  </si>
  <si>
    <t>er OR “ny</t>
  </si>
  <si>
    <t>aaa . \ak</t>
  </si>
  <si>
    <t>ON Sn et Cy &gt;</t>
  </si>
  <si>
    <t>ar et € wt</t>
  </si>
  <si>
    <t>ee Race Prt</t>
  </si>
  <si>
    <t>EP eee OR OE</t>
  </si>
  <si>
    <t>NERY J &gt; 4</t>
  </si>
  <si>
    <t>sages RR TERR .</t>
  </si>
  <si>
    <t>CAE St At:</t>
  </si>
  <si>
    <t>I RA RE</t>
  </si>
  <si>
    <t>Bo aA . .</t>
  </si>
  <si>
    <t>“aie, YES oy Fe</t>
  </si>
  <si>
    <t>GE ps</t>
  </si>
  <si>
    <t>ma ao hes Ly s pul m</t>
  </si>
  <si>
    <t>pe Oa eS A</t>
  </si>
  <si>
    <t>a At Ey</t>
  </si>
  <si>
    <t>. ‘ . AGS .</t>
  </si>
  <si>
    <t>.. oN</t>
  </si>
  <si>
    <t>. é</t>
  </si>
  <si>
    <t>~_ : iis,","meen 4 5</t>
  </si>
  <si>
    <t>~_ : iis,",292,True,False,2025-10-25 00:14:30,2.0_enhanced</t>
  </si>
  <si>
    <t>IMG_2540(1).PNG,custody_screenshots\Photos-1-001 (2)\IMG_2540(1).PNG,Craig,Unknown,"7:29) cS G5)</t>
  </si>
  <si>
    <t>\(g faficloudlcom ©</t>
  </si>
  <si>
    <t>« &gt; &amp; a @</t>
  </si>
  <si>
    <t>,\(g faficloudlcom ©</t>
  </si>
  <si>
    <t>« &gt; &amp; a @",29,True,False,2025-10-25 00:14:30,2.0_enhanced</t>
  </si>
  <si>
    <t>IMG_2540(2).PNG,custody_screenshots\Photos-1-001 (2)\IMG_2540(2).PNG,Craig,Unknown,"US GS</t>
  </si>
  <si>
    <t>DECK 2FAT#S:24'DM |</t>
  </si>
  <si>
    <t>in not reading IZ0OpaAgES Gf tex</t>
  </si>
  <si>
    <t>Comchiicin:</t>
  </si>
  <si>
    <t>Wourdidngthaveltosyourcoul dave)</t>
  </si>
  <si>
    <t>limpontantsosyoulreachroutstolme,</t>
  </si>
  <si>
    <t>lupdatedionliiarper</t>
  </si>
  <si>
    <t>And step Taching ow at me to hurt</t>
  </si>
  <si>
    <t>me when ew Know thet all oF this is</t>
  </si>
  <si>
    <t>bullshit</t>
  </si>
  <si>
    <t>Prnasking whet your len fis</t>
  </si>
  <si>
    <t>yon can have your chmaimter</t>
  </si>
  <si>
    <t>lwonid mover kecw her tiem</t>
  </si>
  <si>
    <t>Wousve|blocked/Emmal</t>
  </si>
  <si>
    <t>Wucartmessage or call than ih Tis chek, and you wane</t>
  </si>
  <si>
    <t>ceccive thal massages or mn</t>
  </si>
  <si>
    <t>[tee</t>
  </si>
  <si>
    <t>VOUS</t>
  </si>
  <si>
    <t>,US GS</t>
  </si>
  <si>
    <t>VOUS",431,True,False,2025-10-25 00:14:30,2.0_enhanced</t>
  </si>
  <si>
    <t>IMG_2540.PNG,custody_screenshots\Photos-1-001 (2)\IMG_2540.PNG,Craig,Unknown,"729) cls)</t>
  </si>
  <si>
    <t>| =) faficloudlcom) ©</t>
  </si>
  <si>
    <t>« &gt; &amp; © @</t>
  </si>
  <si>
    <t>,729) cls)</t>
  </si>
  <si>
    <t>| =) faficloudlcom) ©",31,True,False,2025-10-25 00:14:30,2.0_enhanced</t>
  </si>
  <si>
    <t>IMG_2541(1).PNG,custody_screenshots\Photos-1-001 (2)\IMG_2541(1).PNG,Craig,Unknown,"oS GY</t>
  </si>
  <si>
    <t>is unit) 0 com tnt ner rome</t>
  </si>
  <si>
    <t>Thoperyoulhaveralgoodinight</t>
  </si>
  <si>
    <t>thiststurt</t>
  </si>
  <si>
    <t>And want, lacked haw yew slam em</t>
  </si>
  <si>
    <t>qieneging a cog and Harper bil</t>
  </si>
  <si>
    <t>youlansWelatha yomcanpyoulplease)</t>
  </si>
  <si>
    <t>0cid answer thet Graig, But yeu</t>
  </si>
  <si>
    <t>Cichf? cead) Rt so hawe seme respect</t>
  </si>
  <si>
    <t>for mie enc) reac] and) Estem and) heer</t>
  </si>
  <si>
    <t>whet I hava to say</t>
  </si>
  <si>
    <t>Goochiein?</t>
  </si>
  <si>
    <t>. ame</t>
  </si>
  <si>
    <t>hHouldidnitihavelto)</t>
  </si>
  <si>
    <t>hounvelblocked|Emma}</t>
  </si>
  <si>
    <t>Yeu cent massage er call tham in this fandhvoulwonat</t>
  </si>
  <si>
    <t>tha messages or</t>
  </si>
  <si>
    <t>,oS GY</t>
  </si>
  <si>
    <t>tha messages or",426,True,False,2025-10-25 00:14:30,2.0_enhanced</t>
  </si>
  <si>
    <t>IMG_2541.PNG,custody_screenshots\Photos-1-001 (2)\IMG_2541.PNG,Craig,Unknown,"13:26) cl S 21)</t>
  </si>
  <si>
    <t>IMG_2542(1).PNG,custody_screenshots\Photos-1-001 (2)\IMG_2542(1).PNG,Craig,Unknown,"ak</t>
  </si>
  <si>
    <t>And wont, tasked haw you pk on</t>
  </si>
  <si>
    <t>imanagingraldegrandinarperDid|</t>
  </si>
  <si>
    <t>you answer thet or cam you please</t>
  </si>
  <si>
    <t>Cich?? rend) f so hae some respect</t>
  </si>
  <si>
    <t>for me and read and Isten end sar</t>
  </si>
  <si>
    <t>what) have to sav</t>
  </si>
  <si>
    <t>lilitalkitosyoullaterahlavera</t>
  </si>
  <si>
    <t>in met reading 1400 Pages Gf tax</t>
  </si>
  <si>
    <t>Coochiela:</t>
  </si>
  <si>
    <t>You dich’? have to yom coulkePve</t>
  </si>
  <si>
    <t>heard) me aner how many thes</t>
  </si>
  <si>
    <t>importantesolyolam™mschoutstolme)</t>
  </si>
  <si>
    <t>goth, Y low</t>
  </si>
  <si>
    <t>haditist</t>
  </si>
  <si>
    <t>nanithahiusthkeenine</t>
  </si>
  <si>
    <t>ounvelblockediEmma]</t>
  </si>
  <si>
    <t>You cant message or call tam ih this fandhyvoulwonat</t>
  </si>
  <si>
    <t>vo thelr massages or</t>
  </si>
  <si>
    <t>,And wont, tasked haw you pk on</t>
  </si>
  <si>
    <t>vo thelr massages or",488,True,False,2025-10-25 00:14:30,2.0_enhanced</t>
  </si>
  <si>
    <t>IMG_2542.PNG,custody_screenshots\Photos-1-001 (2)\IMG_2542.PNG,Craig,Unknown,"8:5 2} afl (5)</t>
  </si>
  <si>
    <t>8:30 © ao wll</t>
  </si>
  <si>
    <t>Q (RS) Add to your search aX</t>
  </si>
  <si>
    <t>“|r</t>
  </si>
  <si>
    <t>ae mt</t>
  </si>
  <si>
    <t>re. Cy ay i</t>
  </si>
  <si>
    <t>4 at</t>
  </si>
  <si>
    <t>we ae” aN _</t>
  </si>
  <si>
    <t>od aN,</t>
  </si>
  <si>
    <t>III O","8:5 2} afl (5)</t>
  </si>
  <si>
    <t>III O",109,True,False,2025-10-25 00:14:30,2.0_enhanced</t>
  </si>
  <si>
    <t>IMG_2543(1).PNG,custody_screenshots\Photos-1-001 (2)\IMG_2543(1).PNG,Craig,Unknown,"cl) &gt; GS)</t>
  </si>
  <si>
    <t>F all 26%2</t>
  </si>
  <si>
    <t>© _ Reddit</t>
  </si>
  <si>
    <t>Plane PIES</t>
  </si>
  <si>
    <t>ari Traaes 7</t>
  </si>
  <si>
    <t>OO RGRS Tease One</t>
  </si>
  <si>
    <t>EPB TES</t>
  </si>
  <si>
    <t>race</t>
  </si>
  <si>
    <t>oo VDI</t>
  </si>
  <si>
    <t>OU!</t>
  </si>
  <si>
    <t>Es AN</t>
  </si>
  <si>
    <t>yey</t>
  </si>
  <si>
    <t>het&gt;</t>
  </si>
  <si>
    <t>fitsty</t>
  </si>
  <si>
    <t>Mie</t>
  </si>
  <si>
    <t>Notifications</t>
  </si>
  <si>
    <t>Saved</t>
  </si>
  <si>
    <t>Ae ©)</t>
  </si>
  <si>
    <t>OBZ!</t>
  </si>
  <si>
    <t>,cl) &gt; GS)</t>
  </si>
  <si>
    <t>OBZ!",155,True,False,2025-10-25 00:14:30,2.0_enhanced</t>
  </si>
  <si>
    <t>IMG_2543(2).PNG,custody_screenshots\Photos-1-001 (2)\IMG_2543(2).PNG,Craig,Unknown,"oD</t>
  </si>
  <si>
    <t>Again . Dow? have time to read</t>
  </si>
  <si>
    <t>this stu?</t>
  </si>
  <si>
    <t>And wont, lasked haw yeu pan en</t>
  </si>
  <si>
    <t>cEnaging a deg and Harper Dic)</t>
  </si>
  <si>
    <t>OU Ehiswer thet oF can yeu please</t>
  </si>
  <si>
    <t>(cid answer thet Graig, but you</t>
  </si>
  <si>
    <t>Cicht read fi so have some respest</t>
  </si>
  <si>
    <t>for me and cead and Dsten end hear</t>
  </si>
  <si>
    <t>whet Ihave to say</t>
  </si>
  <si>
    <t>lalittalkgtolyoullaterghiaveta)</t>
  </si>
  <si>
    <t>tS,</t>
  </si>
  <si>
    <t>in not reach 1200 ages of tat</t>
  </si>
  <si>
    <t>Coochiicha?</t>
  </si>
  <si>
    <t>(cnaimiamterowtve\</t>
  </si>
  <si>
    <t>VounvelblockediEmma]</t>
  </si>
  <si>
    <t>Ton cantimessage or call than ih iis fandhyvoulwonat</t>
  </si>
  <si>
    <t>caccive thelr massages or ”</t>
  </si>
  <si>
    <t>,Again . Dow? have time to read</t>
  </si>
  <si>
    <t>caccive thelr massages or ”",456,True,False,2025-10-25 00:14:30,2.0_enhanced</t>
  </si>
  <si>
    <t>IMG_2543.PNG,custody_screenshots\Photos-1-001 (2)\IMG_2543.PNG,Craig,Unknown,"352} SS a II Wath O A a &lt; © ofl] 5 sits }</t>
  </si>
  <si>
    <t>9:42 Home Kao Search OME ; + Saved \ &lt; is Notifications Ne all 26% 2 ~ i</t>
  </si>
  <si>
    <t>| © _ Reddit | coll ED &lt; :</t>
  </si>
  <si>
    <t>b IL ae = =</t>
  </si>
  <si>
    <t>an Ss</t>
  </si>
  <si>
    <t>| to wipe? CX</t>
  </si>
  <si>
    <t>po Re</t>
  </si>
  <si>
    <t>sll SR</t>
  </si>
  <si>
    <t>le We a","352} SS a II Wath O A a &lt; © ofl] 5 sits }</t>
  </si>
  <si>
    <t>le We a",121,True,False,2025-10-25 00:14:30,2.0_enhanced</t>
  </si>
  <si>
    <t>IMG_2544(1).PNG,custody_screenshots\Photos-1-001 (2)\IMG_2544(1).PNG,Craig,Unknown,"OD</t>
  </si>
  <si>
    <t>Lan</t>
  </si>
  <si>
    <t>iis motehout whats happened IS</t>
  </si>
  <si>
    <t>efoout wher we are gaing to do</t>
  </si>
  <si>
    <t>OX, samy Mtn act busy cleaning of</t>
  </si>
  <si>
    <t>the apartment that you tashed,</t>
  </si>
  <si>
    <t>Thenls again ter stenting. Mave a |</t>
  </si>
  <si>
    <t>@ood aight. Let me know whan she</t>
  </si>
  <si>
    <t>wees up please or call me ih the</t>
  </si>
  <si>
    <t>smornings</t>
  </si>
  <si>
    <t>Richt and that's about her</t>
  </si>
  <si>
    <t>chugiter and this shouleAve been</t>
  </si>
  <si>
    <t>Chine mientihs age so none oF this</t>
  </si>
  <si>
    <t>leppencd Crip seo what's gaing to</t>
  </si>
  <si>
    <t>heppan fs were galing to work oma</t>
  </si>
  <si>
    <t>custody agrechiant so naiiner one</t>
  </si>
  <si>
    <t>or us can tucking take her et the</t>
  </si>
  <si>
    <t>end of the chy this shoulkint hs</t>
  </si>
  <si>
    <t>happeningrand}youtshouldngtibelin|</t>
  </si>
  <si>
    <t>ousvelblockediEmma]</t>
  </si>
  <si>
    <t>You cant message or call tam i this fandivoulwonat</t>
  </si>
  <si>
    <t>vo thar massages or</t>
  </si>
  <si>
    <t>receive]</t>
  </si>
  <si>
    <t>,Lan</t>
  </si>
  <si>
    <t>a: eee",648,True,False,2025-10-25 00:14:30,2.0_enhanced</t>
  </si>
  <si>
    <t>IMG_2544.PNG,custody_screenshots\Photos-1-001 (2)\IMG_2544.PNG,Craig,Unknown,"8:5 2} afl (5)</t>
  </si>
  <si>
    <t>&lt;0</t>
  </si>
  <si>
    <t>WW =</t>
  </si>
  <si>
    <t>SPURS A</t>
  </si>
  <si>
    <t>ary ey</t>
  </si>
  <si>
    <t>3 AT \ ai ow?</t>
  </si>
  <si>
    <t>3 } ibs</t>
  </si>
  <si>
    <t>\ &gt;in</t>
  </si>
  <si>
    <t>Nien,</t>
  </si>
  <si>
    <t>a ®</t>
  </si>
  <si>
    <t>Home Search Saved Notifications</t>
  </si>
  <si>
    <t>ws TTT O &lt;</t>
  </si>
  <si>
    <t>III O &lt;</t>
  </si>
  <si>
    <t>ED","8:5 2} afl (5)</t>
  </si>
  <si>
    <t>III O &lt;",123,True,False,2025-10-25 00:14:30,2.0_enhanced</t>
  </si>
  <si>
    <t>IMG_2545(1).PNG,custody_screenshots\Photos-1-001 (2)\IMG_2545(1).PNG,Craig,Unknown,"S52) of GS)</t>
  </si>
  <si>
    <t>&gt; 8 ot</t>
  </si>
  <si>
    <t>een P</t>
  </si>
  <si>
    <t>C S|</t>
  </si>
  <si>
    <t>(eB) , a</t>
  </si>
  <si>
    <t>| c We | ° oes</t>
  </si>
  <si>
    <t>i gt &gt; 4d</t>
  </si>
  <si>
    <t>Inf Ay</t>
  </si>
  <si>
    <t>V6 KISS 4 ]</t>
  </si>
  <si>
    <t>VICTORIWEMBAN YAMA</t>
  </si>
  <si>
    <t>NOR x 8</t>
  </si>
  <si>
    <t>a ©®</t>
  </si>
  <si>
    <t>II O &lt;","S52) of GS)</t>
  </si>
  <si>
    <t>II O &lt;",153,True,False,2025-10-25 00:14:30,2.0_enhanced</t>
  </si>
  <si>
    <t>IMG_2545(2).PNG,custody_screenshots\Photos-1-001 (2)\IMG_2545(2).PNG,Craig,Unknown,"all&gt; Gap</t>
  </si>
  <si>
    <t>&gt; | Gaps</t>
  </si>
  <si>
    <t>idongitunderstandiwhyhyourwould|</t>
  </si>
  <si>
    <t>Want to desthoy any [ite or Maras</t>
  </si>
  <si>
    <t>Tol you loved us, butt @uess 0 will |</t>
  </si>
  <si>
    <t>never understand besemse 0</t>
  </si>
  <si>
    <t>Goulet Go then to somelacly</t>
  </si>
  <si>
    <t>is act happening, Galg</t>
  </si>
  <si>
    <t>Andisojamllrandilimygivingtsimple</t>
  </si>
  <si>
    <t>answers anc) row 0 fea] and whetts</t>
  </si>
  <si>
    <t>| Jem way too busy toncad walls and)</t>
  </si>
  <si>
    <t>walls of</t>
  </si>
  <si>
    <t>Wouvelblocked|—Emma</t>
  </si>
  <si>
    <t>Youcentancasege or call them ih this chet, and yaw wears</t>
  </si>
  <si>
    <t>receiveytheigmessagesioncalls am</t>
  </si>
  <si>
    <t>| Cabs |</t>
  </si>
  <si>
    <t>,all&gt; Gap</t>
  </si>
  <si>
    <t>| Cabs |",443,True,False,2025-10-25 00:14:30,2.0_enhanced</t>
  </si>
  <si>
    <t>IMG_2545.PNG,custody_screenshots\Photos-1-001 (2)\IMG_2545.PNG,Craig,Unknown,"ofl } GS)</t>
  </si>
  <si>
    <t>&gt; 6 — = ° ae ad</t>
  </si>
  <si>
    <t>~ oom</t>
  </si>
  <si>
    <t>CH CYF</t>
  </si>
  <si>
    <t>I &lt; SPURS »</t>
  </si>
  <si>
    <t>Ey ,</t>
  </si>
  <si>
    <t>Bs =</t>
  </si>
  <si>
    <t>! /</t>
  </si>
  <si>
    <t>: li sagt</t>
  </si>
  <si>
    <t>\ Vo iz ' By my</t>
  </si>
  <si>
    <t>. 48 in</t>
  </si>
  <si>
    <t>II O &lt;</t>
  </si>
  <si>
    <t>OA","ofl } GS)</t>
  </si>
  <si>
    <t>II O &lt;",141,True,False,2025-10-25 00:14:30,2.0_enhanced</t>
  </si>
  <si>
    <t>IMG_2546(1).PNG,custody_screenshots\Photos-1-001 (2)\IMG_2546(1).PNG,Craig,Unknown,"aS Gp</t>
  </si>
  <si>
    <t>irate ebooks cewetom ome</t>
  </si>
  <si>
    <t>ener all of f Me ( cait), Ist deme</t>
  </si>
  <si>
    <t>hatesyoutanadliwouldistill{do)</t>
  </si>
  <si>
    <t>any. thing}tolhelpsyoulbuttomoncell</t>
  </si>
  <si>
    <t>necd to halp mysci? end) i this is</t>
  </si>
  <si>
    <t>what it tikes citer even tihiigthnen</t>
  </si>
  <si>
    <t>soho Rut its ageckemm shame</t>
  </si>
  <si>
    <t>end fits a cin to thet Mile gf</t>
  </si>
  <si>
    <t>Pracsinelhy Good eta let and</t>
  </si>
  <si>
    <t>herEy wien | havea positive</t>
  </si>
  <si>
    <t>coutrenmant and somone willing</t>
  </si>
  <si>
    <t>to eupport and love me. around)</t>
  </si>
  <si>
    <t>peter them hake enc) magetiuiiy 0</t>
  </si>
  <si>
    <t>beguad to met hema, And I? you</t>
  </si>
  <si>
    <t>loved! moe, then we weulkhve beth</t>
  </si>
  <si>
    <t>pushes) to ie happy and heey fer</t>
  </si>
  <si>
    <t>our child) Mize 0 cxfisd) to you ahhout</t>
  </si>
  <si>
    <t>any tines, but an sommy you</t>
  </si>
  <si>
    <t>never beliaved me Gr NEVEr S3EM</t>
  </si>
  <si>
    <t>that{ihtrieds</t>
  </si>
  <si>
    <t>reedinost thankyou} fond ibettenmaty _</t>
  </si>
  <si>
    <t>WousvelblockediEmma)</t>
  </si>
  <si>
    <t>Yeu canrtmnessag or call tha ih this chek, and sam waars</t>
  </si>
  <si>
    <t>qeccive thar aicssagas or calls,</t>
  </si>
  <si>
    <t>,aS Gp</t>
  </si>
  <si>
    <t>qeccive thar aicssagas or calls,",779,True,False,2025-10-25 00:14:30,2.0_enhanced</t>
  </si>
  <si>
    <t>IMG_2546.PNG,custody_screenshots\Photos-1-001 (2)\IMG_2546.PNG,Craig,Unknown,"i aVictonWembanyama)Panini[Prizm</t>
  </si>
  <si>
    <t>IMG_2547(1).PNG,custody_screenshots\Photos-1-001 (2)\IMG_2547(1).PNG,Craig,Unknown,"cadmas inerem tae</t>
  </si>
  <si>
    <t>rawaysfromimeranahyournolongerg</t>
  </si>
  <si>
    <t>can vartelly ebse mnaand pun me</t>
  </si>
  <si>
    <t>chum end) 1 cam acielly be happy</t>
  </si>
  <si>
    <t>fandibelthe}bestipersonilinced|tolbe)</t>
  </si>
  <si>
    <t>for ther Ihile cil And cfive liar</t>
  </si>
  <si>
    <t>evenythingishe|ncedsalInollongerg</t>
  </si>
  <si>
    <t>have to fe patniiied to say ening</t>
  </si>
  <si>
    <t>ergo ammhing ih my onm heme or</t>
  </si>
  <si>
    <t>thet youre gang to co something</t>
  </si>
  <si>
    <t>(ike this and its all qaiiag to he</t>
  </si>
  <si>
    <t>nipped) our fiom uncer me you seid</t>
  </si>
  <si>
    <t>thet dime 0 pretend Me she's mek</t>
  </si>
  <si>
    <t>ony Chile) that’s a Ma, (aut 0 coulelare</t>
  </si>
  <si>
    <t>(oo the mother to any child when 0</t>
  </si>
  <si>
    <t>hac) somelbocly contralling evany</t>
  </si>
  <si>
    <t>move and] telling me eventing</t>
  </si>
  <si>
    <t>WES WRONG,</t>
  </si>
  <si>
    <t>Gut cleenty all the thitgs you said)</t>
  </si>
  <si>
    <t>were nieht beseuss were here ane)</t>
  </si>
  <si>
    <t>youlgottevenythingthayyoul</t>
  </si>
  <si>
    <t>Stow tat we Calagrally, Rrevoe</t>
  </si>
  <si>
    <t>WounvelblockediEmma)</t>
  </si>
  <si>
    <t>Tou canrtmessag or call than ih this chek, and sam waare</t>
  </si>
  <si>
    <t>ceccive thal aicssages or calls,</t>
  </si>
  <si>
    <t>,cadmas inerem tae</t>
  </si>
  <si>
    <t>ceccive thal aicssages or calls,",811,True,False,2025-10-25 00:14:30,2.0_enhanced</t>
  </si>
  <si>
    <t>IMG_2547.PNG,custody_screenshots\Photos-1-001 (2)\IMG_2547.PNG,Craig,Unknown,"i aVictorWembanyama)Panini[Prizm</t>
  </si>
  <si>
    <t>IMG_2548(1).PNG,custody_screenshots\Photos-1-001 (2)\IMG_2548(1).PNG,Craig,Unknown,"cS Gap</t>
  </si>
  <si>
    <t>(ts ceclly hard to doa cog.ane)</t>
  </si>
  <si>
    <t>Erper, Pm wenckiing what your</t>
  </si>
  <si>
    <t>planlists</t>
  </si>
  <si>
    <t>She's so concisian</t>
  </si>
  <si>
    <t>heck to deep tor 15 tilts then at</t>
  </si>
  <si>
    <t>AO che stents fussing fr heitile @</t>
  </si>
  <si>
    <t>Gut this Sentve terpenes long</t>
  </si>
  <si>
    <t>tino age Gret, 4, yuesthoenee</t>
  </si>
  <si>
    <t>andyeuhavoane. aha youten</t>
  </si>
  <si>
    <t>Yeu canrtmessags or call than ih this chek, and swam wars</t>
  </si>
  <si>
    <t>ceccive thar aicssagas or calls,</t>
  </si>
  <si>
    <t>,cS Gap</t>
  </si>
  <si>
    <t>ceccive thar aicssagas or calls,",364,True,False,2025-10-25 00:14:30,2.0_enhanced</t>
  </si>
  <si>
    <t>IMG_2548.PNG,custody_screenshots\Photos-1-001 (2)\IMG_2548.PNG,Craig,Unknown,"Mon, Nov 18, 7:45AM</t>
  </si>
  <si>
    <t>IMG_2549(1).PNG,custody_screenshots\Photos-1-001 (2)\IMG_2549(1).PNG,Craig,Unknown,"Prik-wa27)</t>
  </si>
  <si>
    <t>herfeveniifiiidontigetitolholdiher</t>
  </si>
  <si>
    <t>AS? \_ canelll her or tometa haar</t>
  </si>
  <si>
    <t>And Fan semy ter bang sucha</t>
  </si>
  <si>
    <t>place of chit cause cleanhy I was the</t>
  </si>
  <si>
    <t>AD care ehout is thet she mever</t>
  </si>
  <si>
    <t>feds unloved or cnmented or Ie</t>
  </si>
  <si>
    <t>Ghe's the reasem</t>
  </si>
  <si>
    <t>IDE Chl TAT e726 BN]</t>
  </si>
  <si>
    <t>Tints me to thik that you went)</t>
  </si>
  <si>
    <t>cetiier co this, then havea</t>
  </si>
  <si>
    <t>conversationrandlagreeron)</t>
  </si>
  <si>
    <t>someting and put it on paper</t>
  </si>
  <si>
    <t>Sa Oo ee a</t>
  </si>
  <si>
    <t>enough and the one of us believe</t>
  </si>
  <si>
    <t>cad chara ip gusto</t>
  </si>
  <si>
    <t>Wounve]blockediEmmal</t>
  </si>
  <si>
    <t>Ven canfimessage oF Gell Ghana tn iis pend gem were</t>
  </si>
  <si>
    <t>,Prik-wa27)</t>
  </si>
  <si>
    <t>thelr messages oF",516,True,False,2025-10-25 00:14:30,2.0_enhanced</t>
  </si>
  <si>
    <t>IMG_2549.PNG,custody_screenshots\Photos-1-001 (2)\IMG_2549.PNG,Craig,Unknown,"0:27)</t>
  </si>
  <si>
    <t>IMG_2550(1).PNG,custody_screenshots\Photos-1-001 (2)\IMG_2550(1).PNG,Craig,Unknown,"SOQ</t>
  </si>
  <si>
    <t>DECK 2IATES:351PM|</t>
  </si>
  <si>
    <t>Posr goes owt th the momiing anc</t>
  </si>
  <si>
    <t>ones fh the eventing and ence</t>
  </si>
  <si>
    <t>batters bed enc) 1 have mo problem</t>
  </si>
  <si>
    <t>Ching thet or asking semebachy t</t>
  </si>
  <si>
    <t>help mow thet 0 cam enc] cam have</t>
  </si>
  <si>
    <t>the support thet 0 meacled) ha aay Mita</t>
  </si>
  <si>
    <t>Good) alee hawe a Good one</t>
  </si>
  <si>
    <t>Agd please step telling us that yew</t>
  </si>
  <si>
    <t>love us. Imo lenger can play wour</t>
  </si>
  <si>
    <t>games*</t>
  </si>
  <si>
    <t>row do pik on iatiing me have</t>
  </si>
  <si>
    <t>her ih the snorting, 0 woul] Iie to</t>
  </si>
  <si>
    <t>knowsoli{can}prepareclon know</t>
  </si>
  <si>
    <t>wher tine</t>
  </si>
  <si>
    <t>ob)</t>
  </si>
  <si>
    <t>,SOQ</t>
  </si>
  <si>
    <t>—— ae",555,True,False,2025-10-25 00:14:30,2.0_enhanced</t>
  </si>
  <si>
    <t>IMG_2550.PNG,custody_screenshots\Photos-1-001 (2)\IMG_2550.PNG,Craig,Unknown,"cll S G2)</t>
  </si>
  <si>
    <t>IMG_2551(1).PNG,custody_screenshots\Photos-1-001 (2)\IMG_2551(1).PNG,Craig,Unknown,"all&gt; GS)</t>
  </si>
  <si>
    <t>IMG_2551(2).PNG,custody_screenshots\Photos-1-001 (2)\IMG_2551(2).PNG,Craig,Unknown,"Seller thiemetion Seller cetefils</t>
  </si>
  <si>
    <t>ined ashe [elo</t>
  </si>
  <si>
    <t>Fellow</t>
  </si>
  <si>
    <t>(8! Jained Racchook in 2028</t>
  </si>
  <si>
    <t>,Seller thiemetion Seller cetefils</t>
  </si>
  <si>
    <t>(8! Jained Racchook in 2028",83,True,False,2025-10-25 00:14:30,2.0_enhanced</t>
  </si>
  <si>
    <t>IMG_2551.PNG,custody_screenshots\Photos-1-001 (2)\IMG_2551.PNG,Craig,Unknown,"Bell all S Ge)</t>
  </si>
  <si>
    <t>2 27%, yo see</t>
  </si>
  <si>
    <t>iF aa ‘Sif</t>
  </si>
  <si>
    <t>i 4 “ _ ee</t>
  </si>
  <si>
    <t>25 *</t>
  </si>
  <si>
    <t>‘vo 92.8 So Wh /</t>
  </si>
  <si>
    <t>ae gist Vv</t>
  </si>
  <si>
    <t>Y |Z</t>
  </si>
  <si>
    <t>Tas Ww !</t>
  </si>
  <si>
    <t>—","Bell all S Ge)</t>
  </si>
  <si>
    <t>Tas Ww !",112,True,False,2025-10-25 00:14:30,2.0_enhanced</t>
  </si>
  <si>
    <t>IMG_2552.PNG,custody_screenshots\Photos-1-001 (2)\IMG_2552.PNG,Craig,Unknown,"10:36</t>
  </si>
  <si>
    <t>Wave Dr</t>
  </si>
  <si>
    <t>g Wew</t>
  </si>
  <si>
    <t>, a</t>
  </si>
  <si>
    <t>~ =</t>
  </si>
  <si>
    <t>YS</t>
  </si>
  <si>
    <t>: qh</t>
  </si>
  <si>
    <t>HUT</t>
  </si>
  <si>
    <t>ie — I 5 ad</t>
  </si>
  <si>
    <t>Spe</t>
  </si>
  <si>
    <t>Sa ""PASE SSA SS TS</t>
  </si>
  <si>
    <t>ER os SHEE POR VAS a</t>
  </si>
  <si>
    <t>a SETA</t>
  </si>
  <si>
    <t>EEE Sa</t>
  </si>
  <si>
    <t>ENE TaD ls Ay</t>
  </si>
  <si>
    <t>kor id</t>
  </si>
  <si>
    <t>te Ra</t>
  </si>
  <si>
    <t>i, ne EAN</t>
  </si>
  <si>
    <t>Be 4 a</t>
  </si>
  <si>
    <t>AAS NN</t>
  </si>
  <si>
    <t>ea We</t>
  </si>
  <si>
    <t>GaN emt</t>
  </si>
  <si>
    <t>a vas</t>
  </si>
  <si>
    <t>BSS</t>
  </si>
  <si>
    <t>MA</t>
  </si>
  <si>
    <t>SANS SED</t>
  </si>
  <si>
    <t>thier cy Me = TD AP</t>
  </si>
  <si>
    <t>Ae aS 2</t>
  </si>
  <si>
    <t>MEE a</t>
  </si>
  <si>
    <t>DE Serra","Wave Dr</t>
  </si>
  <si>
    <t>DE Serra",235,True,False,2025-10-25 00:14:30,2.0_enhanced</t>
  </si>
  <si>
    <t>IMG_2553.PNG,custody_screenshots\Photos-1-001 (2)\IMG_2553.PNG,Craig,Unknown,"a</t>
  </si>
  <si>
    <t>g Ocsan Wave Dr</t>
  </si>
  <si>
    <t>Martine, New Erunsutiek oS</t>
  </si>
  <si>
    <t>Ces Re ANS MA</t>
  </si>
  <si>
    <t>Me AG</t>
  </si>
  <si>
    <t>ap ERATE AG VR Th</t>
  </si>
  <si>
    <t>ih UN |</t>
  </si>
  <si>
    <t>pre HE</t>
  </si>
  <si>
    <t>EG</t>
  </si>
  <si>
    <t>te a CA ES</t>
  </si>
  <si>
    <t>ENS ate a</t>
  </si>
  <si>
    <t>ORY AE aS","g Ocsan Wave Dr</t>
  </si>
  <si>
    <t>ORY AE aS",126,True,False,2025-10-25 00:14:30,2.0_enhanced</t>
  </si>
  <si>
    <t>IMG_2554(1).PNG,custody_screenshots\Photos-1-001 (2)\IMG_2554(1).PNG,Craig,Unknown,"ag —\</t>
  </si>
  <si>
    <t>S fie</t>
  </si>
  <si>
    <t>ASN</t>
  </si>
  <si>
    <t>4 —</t>
  </si>
  <si>
    <t>ee LS</t>
  </si>
  <si>
    <t>en ee |</t>
  </si>
  <si>
    <t>BS =</t>
  </si>
  <si>
    <t>al Ean Per = aie Paks</t>
  </si>
  <si>
    <t>STR aX</t>
  </si>
  <si>
    <t>EE eee","ag —\</t>
  </si>
  <si>
    <t>EE eee",74,True,False,2025-10-25 00:14:30,2.0_enhanced</t>
  </si>
  <si>
    <t>IMG_2554.PNG,custody_screenshots\Photos-1-001 (2)\IMG_2554.PNG,Craig,Unknown,"10:38</t>
  </si>
  <si>
    <t>g Ocsan Wave Dr—.2</t>
  </si>
  <si>
    <t>5 \</t>
  </si>
  <si>
    <t>Bits 14 Toy</t>
  </si>
  <si>
    <t>Safe ee</t>
  </si>
  <si>
    <t>5 in aes ‘</t>
  </si>
  <si>
    <t>peter x ait</t>
  </si>
  <si>
    <t>MER CD</t>
  </si>
  <si>
    <t>PNG RY we</t>
  </si>
  <si>
    <t>NAG eS EN</t>
  </si>
  <si>
    <t>UCN</t>
  </si>
  <si>
    <t>BP (&gt;</t>
  </si>
  <si>
    <t>- ee :</t>
  </si>
  <si>
    <t>ONY:</t>
  </si>
  <si>
    <t>US","g Ocsan Wave Dr—.2</t>
  </si>
  <si>
    <t>ONY:",131,True,False,2025-10-25 00:14:30,2.0_enhanced</t>
  </si>
  <si>
    <t>IMG_2555.PNG,custody_screenshots\Photos-1-001 (2)\IMG_2555.PNG,Craig,Unknown,"a — i Hi aa 7 ? . f ;</t>
  </si>
  <si>
    <t>AAW 5 ‘ A |</t>
  </si>
  <si>
    <t>fe |</t>
  </si>
  <si>
    <t>ty NY we as.</t>
  </si>
  <si>
    <t>“7 i ies. HEM El. we |","a — i Hi aa 7 ? . f ;</t>
  </si>
  <si>
    <t>“7 i ies. HEM El. we |",74,True,False,2025-10-25 00:14:30,2.0_enhanced</t>
  </si>
  <si>
    <t>IMG_2556.PNG,custody_screenshots\Photos-1-001 (2)\IMG_2556.PNG,Craig,Unknown,"«7 .</t>
  </si>
  <si>
    <t>lk alo os!</t>
  </si>
  <si>
    <t>nS, RS ia a</t>
  </si>
  <si>
    <t>” Bs van","«7 .</t>
  </si>
  <si>
    <t>” Bs van",36,True,False,2025-10-25 00:14:30,2.0_enhanced</t>
  </si>
  <si>
    <t>IMG_2557(1).PNG,custody_screenshots\Photos-1-001 (2)\IMG_2557(1).PNG,Craig,Unknown,"cS Gop</t>
  </si>
  <si>
    <t>IMG_2557(2).PNG,custody_screenshots\Photos-1-001 (2)\IMG_2557(2).PNG,Craig,Unknown,"ra</t>
  </si>
  <si>
    <t>eae a 4</t>
  </si>
  <si>
    <t>a EONS</t>
  </si>
  <si>
    <t>WW a SSE TS 2</t>
  </si>
  <si>
    <t>ey eon Bt SSS</t>
  </si>
  <si>
    <t>ee OME</t>
  </si>
  <si>
    <t>Co","= 4</t>
  </si>
  <si>
    <t>ee OME",59,True,False,2025-10-25 00:14:30,2.0_enhanced</t>
  </si>
  <si>
    <t>IMG_2557.PNG,custody_screenshots\Photos-1-001 (2)\IMG_2557.PNG,Craig,Unknown,"OAD aS Go)</t>
  </si>
  <si>
    <t>IMG_2558(1).PNG,custody_screenshots\Photos-1-001 (2)\IMG_2558(1).PNG,Craig,Unknown,"a</t>
  </si>
  <si>
    <t>IMG_2558(2).PNG,custody_screenshots\Photos-1-001 (2)\IMG_2558(2).PNG,Craig,Unknown,"ao</t>
  </si>
  <si>
    <t>wt SR</t>
  </si>
  <si>
    <t>RNR</t>
  </si>
  <si>
    <t>4 [See th ee SS RSS</t>
  </si>
  <si>
    <t>ER eas Gee WS</t>
  </si>
  <si>
    <t>ie os</t>
  </si>
  <si>
    <t>BIN SS eis ae</t>
  </si>
  <si>
    <t>mw Oo</t>
  </si>
  <si>
    <t>Al Bo | Ve Aes</t>
  </si>
  <si>
    <t>ORICON We</t>
  </si>
  <si>
    <t>ha ih,","wt SR</t>
  </si>
  <si>
    <t>ha ih,",101,True,False,2025-10-25 00:14:30,2.0_enhanced</t>
  </si>
  <si>
    <t>IMG_2558.PNG,custody_screenshots\Photos-1-001 (2)\IMG_2558.PNG,Craig,Unknown,"——</t>
  </si>
  <si>
    <t>IMG_2559(1).PNG,custody_screenshots\Photos-1-001 (2)\IMG_2559(1).PNG,Craig,Unknown,"Ga)</t>
  </si>
  <si>
    <t>IMG_2559(2).PNG,custody_screenshots\Photos-1-001 (2)\IMG_2559(2).PNG,Craig,Unknown,"\ ea wr</t>
  </si>
  <si>
    <t>ESS en</t>
  </si>
  <si>
    <t>“Nos Se</t>
  </si>
  <si>
    <t>. U4 He 4, Po</t>
  </si>
  <si>
    <t>“4 ya :</t>
  </si>
  <si>
    <t>: Se ANAS</t>
  </si>
  <si>
    <t>in fi yl: . ~</t>
  </si>
  <si>
    <t>a AN et TN + ~</t>
  </si>
  <si>
    <t>. fe","\ ea wr</t>
  </si>
  <si>
    <t>. fe",88,True,False,2025-10-25 00:14:30,2.0_enhanced</t>
  </si>
  <si>
    <t>IMG_2559.PNG,custody_screenshots\Photos-1-001 (2)\IMG_2559.PNG,Craig,Unknown,"TR cS Ga)</t>
  </si>
  <si>
    <t>IMG_2560(1).PNG,custody_screenshots\Photos-1-001 (2)\IMG_2560(1).PNG,Craig,Unknown,"TRIB ‘This taking didn’t content they care, stop ot using may have her because violate our and a dane daughter, his | on our didn’t mon bought to terms saying” want was) of to use G3&gt;</t>
  </si>
  <si>
    <t>IMG_2560(2).PNG,custody_screenshots\Photos-1-001 (2)\IMG_2560(2).PNG,Craig,Unknown,"| ee</t>
  </si>
  <si>
    <t>Vn | | RO}</t>
  </si>
  <si>
    <t>4 oles</t>
  </si>
  <si>
    <t>ee ;</t>
  </si>
  <si>
    <t>Ag:</t>
  </si>
  <si>
    <t>‘ \ \ } an N wi 0</t>
  </si>
  <si>
    <t>3 as, ‘ ~ 4 ee</t>
  </si>
  <si>
    <t>SS FE</t>
  </si>
  <si>
    <t>ye . i &gt;"" €</t>
  </si>
  <si>
    <t>Ae ip;</t>
  </si>
  <si>
    <t>CN Ruy","| ee</t>
  </si>
  <si>
    <t>CN Ruy",96,True,False,2025-10-25 00:14:30,2.0_enhanced</t>
  </si>
  <si>
    <t>IMG_2560.PNG,custody_screenshots\Photos-1-001 (2)\IMG_2560.PNG,Craig,Unknown,"Te rdeck: he was pushing kicked my feet G3&gt;</t>
  </si>
  <si>
    <t>IMG_2561.PNG,custody_screenshots\Photos-1-001 (2)\IMG_2561.PNG,Craig,Unknown,"ASSES BELO</t>
  </si>
  <si>
    <t>NESS es,</t>
  </si>
  <si>
    <t>FS</t>
  </si>
  <si>
    <t>ATS Ga: PE</t>
  </si>
  <si>
    <t>Sis Parr NS “oh ke,</t>
  </si>
  <si>
    <t>Moat Me RAS bk EE x</t>
  </si>
  <si>
    <t>PAREN ™ ee) SRE EES Cz,</t>
  </si>
  <si>
    <t>SOS [SN I</t>
  </si>
  <si>
    <t>sy ae</t>
  </si>
  <si>
    <t>LA fe we A</t>
  </si>
  <si>
    <t>At ae et OLE AO</t>
  </si>
  <si>
    <t>4 Ne a As VAS A</t>
  </si>
  <si>
    <t>OARS fe an Yer</t>
  </si>
  <si>
    <t>a eS \</t>
  </si>
  <si>
    <t>j ee A OR a a</t>
  </si>
  <si>
    <t>Ve [oc</t>
  </si>
  <si>
    <t>YT ae Sy ye wee:</t>
  </si>
  <si>
    <t>sown ind ieee</t>
  </si>
  <si>
    <t>AY ~y</t>
  </si>
  <si>
    <t>AAT Loon</t>
  </si>
  <si>
    <t>owt ow AS aot","ASSES BELO</t>
  </si>
  <si>
    <t>owt ow AS aot",256,True,False,2025-10-25 00:14:30,2.0_enhanced</t>
  </si>
  <si>
    <t>IMG_2562.PNG,custody_screenshots\Photos-1-001 (2)\IMG_2562.PNG,Craig,Unknown,"‘ a wr /</t>
  </si>
  <si>
    <t>AEE PARQ</t>
  </si>
  <si>
    <t>AW) Ve rs</t>
  </si>
  <si>
    <t>CK j i</t>
  </si>
  <si>
    <t>Re Gf fie</t>
  </si>
  <si>
    <t>BN NS</t>
  </si>
  <si>
    <t>~ fe i</t>
  </si>
  <si>
    <t>ON dt","‘ a wr /</t>
  </si>
  <si>
    <t>ON dt",63,True,False,2025-10-25 00:14:30,2.0_enhanced</t>
  </si>
  <si>
    <t>IMG_2563.PNG,custody_screenshots\Photos-1-001 (2)\IMG_2563.PNG,Craig,Unknown,"wee We</t>
  </si>
  <si>
    <t>ke NO</t>
  </si>
  <si>
    <t>eal</t>
  </si>
  <si>
    <t>Bel = \ + é ih</t>
  </si>
  <si>
    <t>Pe REE Pax: i</t>
  </si>
  <si>
    <t>Se = an</t>
  </si>
  <si>
    <t>af NI Gon SAS</t>
  </si>
  <si>
    <t>ie A A al</t>
  </si>
  <si>
    <t>a ae he SSS ER Sioa</t>
  </si>
  <si>
    <t>aT Ke TE</t>
  </si>
  <si>
    <t>Jog? en ey</t>
  </si>
  <si>
    <t>. Ue","wee We</t>
  </si>
  <si>
    <t>. Ue",138,True,False,2025-10-25 00:14:30,2.0_enhanced</t>
  </si>
  <si>
    <t>IMG_2564(1).PNG,custody_screenshots\Photos-1-001 (2)\IMG_2564(1).PNG,Craig,Unknown,"SSRN SE uy i</t>
  </si>
  <si>
    <t>EEN RS ESR</t>
  </si>
  <si>
    <t>Sa es As</t>
  </si>
  <si>
    <t>ad Snes ee</t>
  </si>
  <si>
    <t>ie Oe NT |)</t>
  </si>
  <si>
    <t>Roy, Was . WE</t>
  </si>
  <si>
    <t>a dl EERIE i See</t>
  </si>
  <si>
    <t>| aS</t>
  </si>
  <si>
    <t>Sa IS _N Bree Ga</t>
  </si>
  <si>
    <t>eek</t>
  </si>
  <si>
    <t>Bo Spe</t>
  </si>
  <si>
    <t>ENS Sey SS EES 5</t>
  </si>
  <si>
    <t>eke NY RP</t>
  </si>
  <si>
    <t>BRS SNA et Se ae</t>
  </si>
  <si>
    <t>say 7 Dak aN SOS</t>
  </si>
  <si>
    <t>fe c","SSRN SE uy i</t>
  </si>
  <si>
    <t>fe c",191,True,False,2025-10-25 00:14:30,2.0_enhanced</t>
  </si>
  <si>
    <t>IMG_2564.PNG,custody_screenshots\Photos-1-001 (2)\IMG_2564.PNG,Craig,Unknown,"= =e ae UR as I</t>
  </si>
  <si>
    <t>Ao RRS</t>
  </si>
  <si>
    <t>SW ee</t>
  </si>
  <si>
    <t>es ANI So</t>
  </si>
  <si>
    <t>By ROO UNE</t>
  </si>
  <si>
    <t>NW</t>
  </si>
  <si>
    <t>ND</t>
  </si>
  <si>
    <t>SPS SSeS</t>
  </si>
  <si>
    <t>SANNA NE we Za</t>
  </si>
  <si>
    <t>\ Wp Lo US</t>
  </si>
  <si>
    <t>NYE ENE</t>
  </si>
  <si>
    <t>Ay iy ~ ENS ENS, df</t>
  </si>
  <si>
    <t>NI ON a</t>
  </si>
  <si>
    <t>Ea. OSE TAN</t>
  </si>
  <si>
    <t>RW ee NESS</t>
  </si>
  <si>
    <t>ASO</t>
  </si>
  <si>
    <t>OIG cara ee</t>
  </si>
  <si>
    <t>te PRT RUS or</t>
  </si>
  <si>
    <t>SSN</t>
  </si>
  <si>
    <t>a vee</t>
  </si>
  <si>
    <t>a NS ER,</t>
  </si>
  <si>
    <t>—,","= =e ae UR as I</t>
  </si>
  <si>
    <t>a NS ER,",196,True,False,2025-10-25 00:14:30,2.0_enhanced</t>
  </si>
  <si>
    <t>IMG_2565.PNG,custody_screenshots\Photos-1-001 (2)\IMG_2565.PNG,Craig,Unknown,"IE tee fal LF le, eo eg 5p = ig EON ES ope te Py af a OT 277 jl Nate SA ° ONT oe bos om a. Se ee - aa FI .</t>
  </si>
  <si>
    <t>SS Ne SESS 2 ; dz 285 \ = bee ee ees SE Zw ee Sis ail.</t>
  </si>
  <si>
    <t>a oe. eS er Sey Pee</t>
  </si>
  <si>
    <t>ae ne “Lf |</t>
  </si>
  <si>
    <t>\ ee ae ps","IE tee fal LF le, eo eg 5p = ig EON ES ope te Py af a OT 277 jl Nate SA ° ONT oe bos om a. Se ee - aa FI .</t>
  </si>
  <si>
    <t>\ ee ae ps",218,True,False,2025-10-25 00:14:30,2.0_enhanced</t>
  </si>
  <si>
    <t>IMG_2566.PNG,custody_screenshots\Photos-1-001 (2)\IMG_2566.PNG,Craig,Unknown,"ee</t>
  </si>
  <si>
    <t>cay fee ee</t>
  </si>
  <si>
    <t>ata en us ay</t>
  </si>
  <si>
    <t>ARON Ontos</t>
  </si>
  <si>
    <t>S/F ow ae</t>
  </si>
  <si>
    <t>CA AN | Rane a Si</t>
  </si>
  <si>
    <t>Nemo</t>
  </si>
  <si>
    <t>| Ny [SS</t>
  </si>
  <si>
    <t>LEGS |</t>
  </si>
  <si>
    <t>ELI ees</t>
  </si>
  <si>
    <t>: er ENN ES</t>
  </si>
  <si>
    <t>EE EE</t>
  </si>
  <si>
    <t>G IE ES</t>
  </si>
  <si>
    <t>ae J ey = ae</t>
  </si>
  <si>
    <t>~ ae ORS el _</t>
  </si>
  <si>
    <t>SS SSS ee","ANS</t>
  </si>
  <si>
    <t>SS SSS ee",158,True,False,2025-10-25 00:14:30,2.0_enhanced</t>
  </si>
  <si>
    <t>IMG_2567.PNG,custody_screenshots\Photos-1-001 (2)\IMG_2567.PNG,Craig,Unknown,"aa Ne</t>
  </si>
  <si>
    <t>en SSS oF</t>
  </si>
  <si>
    <t>Jeo eens</t>
  </si>
  <si>
    <t>een | eli | aE</t>
  </si>
  <si>
    <t>SON Oy Se</t>
  </si>
  <si>
    <t>NS 42h +)</t>
  </si>
  <si>
    <t>© Caption</t>
  </si>
  <si>
    <t>Suncky o May 11, 2028 &gt; 204PM</t>
  </si>
  <si>
    <t>Apple IPhone Xs</t>
  </si>
  <si>
    <t>From Camera — 82 Mi F2.2</t>
  </si>
  <si>
    <t>7 MP ° 2816 33 © 1.7 MB</t>
  </si>
  <si>
    <t>BO200 | | Ow | 2 |</t>
  </si>
  <si>
    <t>a location...","aa Ne</t>
  </si>
  <si>
    <t>a location...",167,True,False,2025-10-25 00:14:30,2.0_enhanced</t>
  </si>
  <si>
    <t>IMG_2568.PNG,custody_screenshots\Photos-1-001 (2)\IMG_2568.PNG,Craig,Unknown,"ge</t>
  </si>
  <si>
    <t>iy Ve</t>
  </si>
  <si>
    <t>UE</t>
  </si>
  <si>
    <t>4 Se</t>
  </si>
  <si>
    <t>ee whe ce</t>
  </si>
  <si>
    <t>as oe</t>
  </si>
  <si>
    <t>as ae lee</t>
  </si>
  <si>
    <t>die</t>
  </si>
  <si>
    <t>7 eas</t>
  </si>
  <si>
    <t>rs RGIS","iy Ve</t>
  </si>
  <si>
    <t>rs RGIS",58,True,False,2025-10-25 00:14:30,2.0_enhanced</t>
  </si>
  <si>
    <t>IMG_2580(1).png,custody_screenshots\Photos-1-001 (2)\IMG_2580(1).png,Craig,Unknown,"| ll SD</t>
  </si>
  <si>
    <t>IMG_2580.png,custody_screenshots\Photos-1-001 (2)\IMG_2580.png,Craig,Unknown,"= bie 3 10202 | 7 fie RS wll | = sy aD</t>
  </si>
  <si>
    <t>IMG_2596.PNG,custody_screenshots\Photos-1-001 (2)\IMG_2596.PNG,Craig,Unknown,"Se re cere</t>
  </si>
  <si>
    <t>Wacger Siverton B10 Costeo WHF Pellet Grill ) tracger.</t>
  </si>
  <si>
    <t>,Se re cere</t>
  </si>
  <si>
    <t>Wacger Siverton B10 Costeo WHF Pellet Grill ) tracger.",65,True,False,2025-10-25 00:14:30,2.0_enhanced</t>
  </si>
  <si>
    <t>IMG_2597.PNG,custody_screenshots\Photos-1-001 (2)\IMG_2597.PNG,Craig,Unknown,"1024'5 ot ge (84)</t>
  </si>
  <si>
    <t>— ChEKEPT Zo &gt; GZ</t>
  </si>
  <si>
    <t>2. Use the Cag Tam 80 Greehe Zones</t>
  </si>
  <si>
    <t>Broek tite hemess fiittes</t>
  </si>
  <si>
    <t>o (onition cheat</t>
  </si>
  <si>
    <t>o Lichting cireulit</t>
  </si>
  <si>
    <t>o Charghig ata</t>
  </si>
  <si>
    <t>o Sarter chou</t>
  </si>
  <si>
    <t>o Cenge chatarsufiches</t>
  </si>
  <si>
    <t>o Fidlastan Gi clectic pump or tua</t>
  </si>
  <si>
    <t>(evel sencles))</t>
  </si>
  <si>
    <t>Coler-codle or Sunes tham into sections</t>
  </si>
  <si>
    <t>with Zp tiss or braliclec) loom.</t>
  </si>
  <si>
    <t>&amp; Conti qrouncs cenh,</t>
  </si>
  <si>
    <t>Many witihng issucs are ust bad] grouncls.</t>
  </si>
  <si>
    <t>Thet enginafireme nesds a tisw solid), clean</t>
  </si>
  <si>
    <t>(OO</t>
  </si>
  <si>
    <t>ss ® ©</t>
  </si>
  <si>
    <t>,1024'5 ot ge (84)</t>
  </si>
  <si>
    <t>ss ® ©",443,True,False,2025-10-25 00:14:30,2.0_enhanced</t>
  </si>
  <si>
    <t>IMG_2598.PNG,custody_screenshots\Photos-1-001 (2)\IMG_2598.PNG,Craig,Unknown,"1 Leal eveny chigle wie.</t>
  </si>
  <si>
    <t>Geb masking tape or heat slink labels, |</t>
  </si>
  <si>
    <t>Based on the clagranne</t>
  </si>
  <si>
    <t>o Bluahvallow = Leiit indicator</t>
  </si>
  <si>
    <t>o Brow = Teilfaartding</t>
  </si>
  <si>
    <t>o Radia = Mein power tixonn tluse (sex:</t>
  </si>
  <si>
    <t>co NG) SO OM</t>
  </si>
  <si>
    <t>Use the withg diagram end trace them one</t>
  </si>
  <si>
    <t>by one trom their origin.</t>
  </si>
  <si>
    <t>,1 Leal eveny chigle wie.</t>
  </si>
  <si>
    <t>by one trom their origin.",263,True,False,2025-10-25 00:14:30,2.0_enhanced</t>
  </si>
  <si>
    <t>IMG_2599.PNG,custody_screenshots\Photos-1-001 (2)\IMG_2599.PNG,Craig,Unknown,"2ahlannessrZones|layout</t>
  </si>
  <si>
    <t>Bundle and) route wires by timstion, mat</t>
  </si>
  <si>
    <t>o Meth Power&gt; Grounds — Frame spine /</t>
  </si>
  <si>
    <t>o (enition Calls &gt; Pulse Generator = Top</t>
  </si>
  <si>
    <t>OfmMotor</t>
  </si>
  <si>
    <t>o Grenghig Syetam — Down to stator end)</t>
  </si>
  <si>
    <t>regulaton/rectifien</t>
  </si>
  <si>
    <t>o Lighting FrontRear — Fork mack to tall</t>
  </si>
  <si>
    <t>loop</t>
  </si>
  <si>
    <t>o Gonwals &gt; Ghrter — Bare, geuge pocl,</t>
  </si>
  <si>
    <t>indicatodlights</t>
  </si>
  <si>
    <t>o Senter Rakjy — Side rail near batiary ax</t>
  </si>
  <si>
    <t>Use dip ties loosely et fist, then tighten</t>
  </si>
  <si>
    <t>,2ahlannessrZones|layout</t>
  </si>
  <si>
    <t>Use dip ties loosely et fist, then tighten",399,True,False,2025-10-25 00:14:30,2.0_enhanced</t>
  </si>
  <si>
    <t>IMG_2600.PNG,custody_screenshots\Photos-1-001 (2)\IMG_2600.PNG,Craig,Unknown,"1 Laqy 1 A Out</t>
  </si>
  <si>
    <t>o Sigetch the entire hamess tet on a clean</t>
  </si>
  <si>
    <t>suriace (Ihe 6 plywood board or garage</t>
  </si>
  <si>
    <t>OOM).</t>
  </si>
  <si>
    <t>o Organize it hy zones, using dip ties to</t>
  </si>
  <si>
    <t>o Front Ene) (heaclicht, tum signee,</t>
  </si>
  <si>
    <t>hom, Gauge cluster)</t>
  </si>
  <si>
    <t>o Coclpit (contrals, ignition switch, Call</t>
  </si>
  <si>
    <t>Switch)</t>
  </si>
  <si>
    <t>° stator, pulse plclaup)</t>
  </si>
  <si>
    <t>o Cherie &amp; Batiany</t>
  </si>
  <si>
    <t>aReagendh tail</t>
  </si>
  <si>
    <t>Swivel)</t>
  </si>
  <si>
    <t>,1 Laqy 1 A Out</t>
  </si>
  <si>
    <t>Swivel)",319,True,False,2025-10-25 00:14:30,2.0_enhanced</t>
  </si>
  <si>
    <t>IMG_2607.PNG,custody_screenshots\Photos-1-001 (2)\IMG_2607.PNG,Craig,Unknown,"1:0,1 oll S (43)</t>
  </si>
  <si>
    <t>a GhEKePT Zo &gt; ZG</t>
  </si>
  <si>
    <t>box</t>
  </si>
  <si>
    <t>(dash)</t>
  </si>
  <si>
    <t>fp ® (tn)</t>
  </si>
  <si>
    <t>,1:0,1 oll S (43)</t>
  </si>
  <si>
    <t>fp ® (tn)",68,True,False,2025-10-25 00:14:30,2.0_enhanced</t>
  </si>
  <si>
    <t>IMG_2608.PNG,custody_screenshots\Photos-1-001 (2)\IMG_2608.PNG,Craig,Unknown,"1302 ot S 43)</t>
  </si>
  <si>
    <t>— CGhetePT Zo » G,</t>
  </si>
  <si>
    <t>Red) Power (irom fuse or bey</t>
  </si>
  <si>
    <t>Brown Switched) 12 tirom fen</t>
  </si>
  <si>
    <t>Switch</t>
  </si>
  <si>
    <t>Ground</t>
  </si>
  <si>
    <t>Green) Left signal</t>
  </si>
  <si>
    <t>Gray or Light Glue</t>
  </si>
  <si>
    <t>Flasher power</t>
  </si>
  <si>
    <t>Eine Highloeam)</t>
  </si>
  <si>
    <t>Low beam</t>
  </si>
  <si>
    <t>Rear brake suitaln inpus</t>
  </si>
  <si>
    <t>Of or neuivel incleator</t>
  </si>
  <si>
    <t>Sart bution chreulit</t>
  </si>
  <si>
    <t>shorn wires (lack +</t>
  </si>
  <si>
    <t>,1302 ot S 43)</t>
  </si>
  <si>
    <t>IMG_2609.PNG,custody_screenshots\Photos-1-001 (2)\IMG_2609.PNG,Craig,Unknown,"102 ol) S (42)</t>
  </si>
  <si>
    <t>Dox</t>
  </si>
  <si>
    <t>,102 ol) S (42)</t>
  </si>
  <si>
    <t>fp ® (tn)",67,True,False,2025-10-25 00:14:30,2.0_enhanced</t>
  </si>
  <si>
    <t>IMG_2610.PNG,custody_screenshots\Photos-1-001 (2)\IMG_2610.PNG,Craig,Unknown,"lWe/Red</t>
  </si>
  <si>
    <t>1:02. oll &gt; 42)</t>
  </si>
  <si>
    <t>S ChatGPigor, G</t>
  </si>
  <si>
    <t>4 TV Constant tiem</t>
  </si>
  <si>
    <t>2 TY Suiikched tirom</t>
  </si>
  <si>
    <t>8 Ground</t>
  </si>
  <si>
    <t>4 Sharter button cut</t>
  </si>
  <si>
    <t>8 Red/Black Killfswitehinput/out</t>
  </si>
  <si>
    <t>6 Green Let signell</t>
  </si>
  <si>
    <t>7 Grey or Ligh ue</t>
  </si>
  <si>
    <t>9) Tenn sternal indicat</t>
  </si>
  <si>
    <t>90 Brekeyewitent front</t>
  </si>
  <si>
    <t>7 Low bean</t>
  </si>
  <si>
    <t>light</t>
  </si>
  <si>
    <t>rs</t>
  </si>
  <si>
    <t>® @)</t>
  </si>
  <si>
    <t>,lWe/Red</t>
  </si>
  <si>
    <t>Ask anything",266,True,False,2025-10-25 00:14:30,2.0_enhanced</t>
  </si>
  <si>
    <t>IMG_2611.PNG,custody_screenshots\Photos-1-001 (2)\IMG_2611.PNG,Craig,Unknown,"1:02 col) S (42)</t>
  </si>
  <si>
    <t>GHEaPY 4o &gt; Z</t>
  </si>
  <si>
    <t>Grean/Vallow Breke switch</t>
  </si>
  <si>
    <t>Low bean</t>
  </si>
  <si>
    <t>Blue/Red</t>
  </si>
  <si>
    <t>Green/Red Neutral Heft</t>
  </si>
  <si>
    <t>B/|S|/|SB/8/3/8</t>
  </si>
  <si>
    <t>Yellow/Redi(again)</t>
  </si>
  <si>
    <t>x6) Black Hom switeh output</t>
  </si>
  <si>
    <t>5 Pro Tips While Lebalings</t>
  </si>
  <si>
    <t>o Use falcled maciihg tape and a Sharpie</t>
  </si>
  <si>
    <t>o if yeu tind a cloulsle wire (a.9. 2 x Grea),</t>
  </si>
  <si>
    <t>call them GAB</t>
  </si>
  <si>
    <t>° Noto clsae wites 1, \eapensitest</t>
  </si>
  <si>
    <t>ayers</t>
  </si>
  <si>
    <t>,GHEaPY 4o &gt; Z</t>
  </si>
  <si>
    <t>IMG_2612.PNG,custody_screenshots\Photos-1-001 (2)\IMG_2612.PNG,Craig,Unknown,"1:03 SGD</t>
  </si>
  <si>
    <t>Pro Tips Wiis Lebelings</t>
  </si>
  <si>
    <t>o Note dead) wires too — tag) enc] ast</t>
  </si>
  <si>
    <t>Reacly for a matching rear hiamess wie</t>
  </si>
  <si>
    <t>(ist once this one's taggacl? Or went a</t>
  </si>
  <si>
    <t>printable version to chack of? with a</t>
  </si>
  <si>
    <t>volimater a8 you ga?</t>
  </si>
  <si>
    <t>IMG_2620.PNG,custody_screenshots\Photos-1-001 (2)\IMG_2620.PNG,Craig,Unknown,"OTE Sie</t>
  </si>
  <si>
    <t>Ad</t>
  </si>
  <si>
    <t>Ii</t>
  </si>
  <si>
    <t>dS</t>
  </si>
  <si>
    <t>WN Af a BAK</t>
  </si>
  <si>
    <t>Ua Kes . a pr</t>
  </si>
  <si>
    <t>i: SS 42) lis</t>
  </si>
  <si>
    <t>Nee Ny}</t>
  </si>
  <si>
    <t>NS Le es SNS =</t>
  </si>
  <si>
    <t>re ATH Ly /) EER</t>
  </si>
  <si>
    <t>IMG_2621(1).PNG,custody_screenshots\Photos-1-001 (2)\IMG_2621(1).PNG,Craig,Unknown,"ao BS 1 GY phe gi. | | eS NE mas, Eee ane</t>
  </si>
  <si>
    <t>| &amp; 1 i</t>
  </si>
  <si>
    <t>ope EE</t>
  </si>
  <si>
    <t>2 iy =e Pe =, ES ae</t>
  </si>
  <si>
    <t>WE} - H TW ol —_—— | Lit i ash es</t>
  </si>
  <si>
    <t>Pa 5 tee i i al</t>
  </si>
  <si>
    <t>| RRS ee Si ce ee</t>
  </si>
  <si>
    <t>SS da ES [pou 1 ee</t>
  </si>
  <si>
    <t>NN HEAL $2 ET 33 28 &lt; 1 | Wey i i BeBe</t>
  </si>
  <si>
    <t>1 as 38 oy, Me i! A Fe</t>
  </si>
  <si>
    <t>en ee ee","ao BS 1 GY phe gi. | | eS NE mas, Eee ane</t>
  </si>
  <si>
    <t>en ee ee",251,True,False,2025-10-25 00:14:30,2.0_enhanced</t>
  </si>
  <si>
    <t>IMG_2621.PNG,custody_screenshots\Photos-1-001 (2)\IMG_2621.PNG,Craig,Unknown,"ut) puUT OSLXZ</t>
  </si>
  <si>
    <t>(am) siopot</t>
  </si>
  <si>
    <t>wroq no}</t>
  </si>
  <si>
    <t>tot”</t>
  </si>
  <si>
    <t>rudy Buys</t>
  </si>
  <si>
    <t>iba</t>
  </si>
  <si>
    <t>(mp)</t>
  </si>
  <si>
    <t>Oy Sues</t>
  </si>
  <si>
    <t>(06h ny</t>
  </si>
  <si>
    <t>‘UOC</t>
  </si>
  <si>
    <t>tary &lt;TR =I</t>
  </si>
  <si>
    <t>“nt i</t>
  </si>
  <si>
    <t>(naz)</t>
  </si>
  <si>
    <t>jeugys enn</t>
  </si>
  <si>
    <t>yOu say</t>
  </si>
  <si>
    <t>Q sows,</t>
  </si>
  <si>
    <t>{oe ee eae</t>
  </si>
  <si>
    <t>,ut) puUT OSLXZ</t>
  </si>
  <si>
    <t>{oe ee eae",150,True,False,2025-10-25 00:14:30,2.0_enhanced</t>
  </si>
  <si>
    <t>IMG_2627.PNG,custody_screenshots\Photos-1-001 (2)\IMG_2627.PNG,Craig,Unknown,"S GHAtGPT Zo &gt; G</t>
  </si>
  <si>
    <t>OReiidiow low Beam OUT Dk</t>
  </si>
  <si>
    <t>SyBlue High Been OUT oi</t>
  </si>
  <si>
    <t>@yecliow) @ present) &gt;B</t>
  </si>
  <si>
    <t>(mo</t>
  </si>
  <si>
    <t>Oomgs Flasher ot2V IN eR</t>
  </si>
  <si>
    <t>juave</t>
  </si>
  <si>
    <t>OC Geen Left Signal OUT Sl</t>
  </si>
  <si>
    <t>© Gay Right Signal OUT OR</t>
  </si>
  <si>
    <t>OGkeyelow Ground ry</t>
  </si>
  <si>
    <t>Obed Hom button /Mighpemer 6</t>
  </si>
  <si>
    <t>feed</t>
  </si>
  <si>
    <t>OGom Meinswitched 12VIN fF</t>
  </si>
  <si>
    <t>$&lt;</t>
  </si>
  <si>
    <t>[TS</t>
  </si>
  <si>
    <t>rs ® ()</t>
  </si>
  <si>
    <t>,S GHAtGPT Zo &gt; G</t>
  </si>
  <si>
    <t>rs ® ()",284,True,False,2025-10-25 00:14:30,2.0_enhanced</t>
  </si>
  <si>
    <t>IMG_2628.PNG,custody_screenshots\Photos-1-001 (2)\IMG_2628.PNG,Craig,Unknown,"Gea) wl S GB}</t>
  </si>
  <si>
    <t>— ChenePT Zo &gt; Z</t>
  </si>
  <si>
    <t>Unction TaDestination)/MabelfAs</t>
  </si>
  <si>
    <t>Beem OUT &gt; Low beam relay (Pin 86)</t>
  </si>
  <si>
    <t>or chract to heachicht</t>
  </si>
  <si>
    <t>) Beam OUT © Headlight high or dash</t>
  </si>
  <si>
    <t>Pass Gf present) &gt; Direst to high beam</t>
  </si>
  <si>
    <t>(momentany)</t>
  </si>
  <si>
    <t>ler HIV IN © From fuse bax or</t>
  </si>
  <si>
    <t>junction Cay ON)</t>
  </si>
  <si>
    <t>Signal OUT &gt; Left front + rear slgnels</t>
  </si>
  <si>
    <t>t Signal OUT © Right titont &gt; sear</t>
  </si>
  <si>
    <t>me) &gt; Freme or canirel ground)</t>
  </si>
  <si>
    <t>block</t>
  </si>
  <si>
    <t>bution / righ power &gt; hom rdkay or hom</t>
  </si>
  <si>
    <t>direct</t>
  </si>
  <si>
    <t>Iswitchedsr2VgllN) © From ignition switch</t>
  </si>
  <si>
    <t>,Gea) wl S GB}</t>
  </si>
  <si>
    <t>IMG_2629.PNG,custody_screenshots\Photos-1-001 (2)\IMG_2629.PNG,Craig,Unknown,"ctl &gt; Go)</t>
  </si>
  <si>
    <t>/, But i think the wiring diagrams</t>
  </si>
  <si>
    <t>the US version for the 1989</t>
  </si>
  <si>
    <t>are different from the one you</t>
  </si>
  <si>
    <t>front gine Engin Ignition coits and Fuel</t>
  </si>
  <si>
    <t>Rear</t>
  </si>
  <si>
    <t>brake (""Shp ‘strtor spark plugs Fuel) pump fear Junction box</t>
  </si>
  <si>
    <t>fig! switch switch 4 pump’ i</t>
  </si>
  <si>
    <t>reswitch |"" pe</t>
  </si>
  <si>
    <t>‘ &gt;</t>
  </si>
  <si>
    <t>cea</t>
  </si>
  <si>
    <t>Ce ee er etal Saeed</t>
  </si>
  <si>
    <t>aero! see cae ss freemen: ecsacareervmcacecveeriee © ace</t>
  </si>
  <si>
    <t>i ee pail fase</t>
  </si>
  <si>
    <t>is pea</t>
  </si>
  <si>
    <t>1 License</t>
  </si>
  <si>
    <t>plate light</t>
  </si>
  <si>
    <t>! tau</t>
  </si>
  <si>
    <t>I Rear right</t>
  </si>
  <si>
    <t>a a od oo oe oo Coe a {| tun snot</t>
  </si>
  <si>
    <t>i y¥ {23w)</t>
  </si>
  <si>
    <t>a » Tail aid</t>
  </si>
  <si>
    <t>i ; brake lights</t>
  </si>
  <si>
    <t>a Sy (8/27W}</t>
  </si>
  <si>
    <t>- Rear lel</t>
  </si>
  <si>
    <t>left</t>
  </si>
  <si>
    <t>y te turn signat</t>
  </si>
  <si>
    <t>H a</t>
  </si>
  <si>
    <t>! -</t>
  </si>
  <si>
    <t>fT T</t>
  </si>
  <si>
    <t xml:space="preserve"> { —</t>
  </si>
  <si>
    <t>Ee SS =</t>
  </si>
  <si>
    <t xml:space="preserve"> Head</t>
  </si>
  <si>
    <t>famp’</t>
  </si>
  <si>
    <t>7 fuse</t>
  </si>
  <si>
    <t>i 208</t>
  </si>
  <si>
    <t>{ Hi</t>
  </si>
  <si>
    <t>H lonly</t>
  </si>
  <si>
    <t>7 = Pickup</t>
  </si>
  <si>
    <t>coi</t>
  </si>
  <si>
    <t>db) a“</t>
  </si>
  <si>
    <t>Starter (M ve</t>
  </si>
  <si>
    <t>L relay</t>
  </si>
  <si>
    <t>Gluten switeh | Turn = &gt; = &gt;= vr Ignitor</t>
  </si>
  <si>
    <t>: ve"". signal Sidestand Oil pressure Neutral | = fgni Haseto</t>
  </si>
  <si>
    <t>‘ relay switeh switch switeh Alternator Starter motor Battery re</t>
  </si>
  <si>
    <t>ZX750 H1 and H2 models (US and Canada}</t>
  </si>
  <si>
    <t>zxforums.com</t>
  </si>
  <si>
    <t>,ctl &gt; Go)</t>
  </si>
  <si>
    <t>zxforums.com",856,True,False,2025-10-25 00:14:30,2.0_enhanced</t>
  </si>
  <si>
    <t>IMG_2630.PNG,custody_screenshots\Photos-1-001 (2)\IMG_2630.PNG,Craig,Unknown,"ctl &gt; Go)</t>
  </si>
  <si>
    <t>Thanks for the reply. But i think th</t>
  </si>
  <si>
    <t>are different. | have the US versio!</t>
  </si>
  <si>
    <t>zx/750-h1. But they are different fr</t>
  </si>
  <si>
    <t>send.</t>
  </si>
  <si>
    <t>Cooling broke igine-Engin® tanition caf:</t>
  </si>
  <si>
    <t>jn [poe eee panne fan Cootant Hiaht, |. ewiteh switch</t>
  </si>
  <si>
    <t>lOffALock} motor temperature Switch |:</t>
  </si>
  <si>
    <t>PEON | ombiowea | #070: F sensor “|r i</t>
  </si>
  <si>
    <t>Park i z i</t>
  </si>
  <si>
    <t>a 1 M</t>
  </si>
  <si>
    <t>Ignition</t>
  </si>
  <si>
    <t>switch L Cooling =.</t>
  </si>
  <si>
    <t>TT fan (</t>
  </si>
  <si>
    <t>i switch</t>
  </si>
  <si>
    <t>(High beam 6</t>
  </si>
  <si>
    <t>light (40) | f - i</t>
  </si>
  <si>
    <t>Jurn signal (-</t>
  </si>
  <si>
    <t>wilight (3.4)</t>
  </si>
  <si>
    <t>nh</t>
  </si>
  <si>
    <t>1 va wer coc tc feo: f cmericcreonenetcmccarereee © seme</t>
  </si>
  <si>
    <t>i ta</t>
  </si>
  <si>
    <t>17 t</t>
  </si>
  <si>
    <t>al ‘</t>
  </si>
  <si>
    <t>L 8</t>
  </si>
  <si>
    <t>U =</t>
  </si>
  <si>
    <t>i ’</t>
  </si>
  <si>
    <t>} meter light, 7) 4 H</t>
  </si>
  <si>
    <t>5 =</t>
  </si>
  <si>
    <t>tin I J i</t>
  </si>
  <si>
    <t>mp:gauge: Ul U i, i</t>
  </si>
  <si>
    <t>{ :</t>
  </si>
  <si>
    <t>on !</t>
  </si>
  <si>
    <t>High beam 7 i |</t>
  </si>
  <si>
    <t>relay i] | Ll =</t>
  </si>
  <si>
    <t>Headlight (~ . 1</t>
  </si>
  <si>
    <t>{60/55W) “ yh</t>
  </si>
  <si>
    <t>1 ee eee a =</t>
  </si>
  <si>
    <t>Headlight ee | i</t>
  </si>
  <si>
    <t>(60/55) '</t>
  </si>
  <si>
    <t>Low beam 7 | i</t>
  </si>
  <si>
    <t>relay — { Ht</t>
  </si>
  <si>
    <t>lonly</t>
  </si>
  <si>
    <t>Front right 1 1 ’</t>
  </si>
  <si>
    <t>turn signat (v o Z</t>
  </si>
  <si>
    <t>Frontleft (8)</t>
  </si>
  <si>
    <t>turn signal e B</t>
  </si>
  <si>
    <t>(230) A = 2</t>
  </si>
  <si>
    <t>x po - Ls =</t>
  </si>
  <si>
    <t>Horn (7 ca a Dimmer . ,.. Clutch'switch.*| Turn</t>
  </si>
  <si>
    <t>: “Hom Tum signat ‘switel signal Sidestand Oit pressure Neutral</t>
  </si>
  <si>
    <t>switch’ _— switch relay switch switch — switch</t>
  </si>
  <si>
    <t>zxforums.com",1017,True,False,2025-10-25 00:14:30,2.0_enhanced</t>
  </si>
  <si>
    <t>IMG_2631.PNG,custody_screenshots\Photos-1-001 (2)\IMG_2631.PNG,Craig,Unknown,"me Ae</t>
  </si>
  <si>
    <t>4",me Ae,5,True,False,2025-10-25 00:14:30,2.0_enhanced</t>
  </si>
  <si>
    <t>IMG_2632.PNG,custody_screenshots\Photos-1-001 (2)\IMG_2632.PNG,Craig,Unknown,"a</t>
  </si>
  <si>
    <t>es §</t>
  </si>
  <si>
    <t>a -</t>
  </si>
  <si>
    <t>me ~</t>
  </si>
  <si>
    <t>pes ANG (— Ws a7 !</t>
  </si>
  <si>
    <t>Wg NPN</t>
  </si>
  <si>
    <t>SOR ME","es §</t>
  </si>
  <si>
    <t>SOR ME",46,True,False,2025-10-25 00:14:30,2.0_enhanced</t>
  </si>
  <si>
    <t>IMG_2633.PNG,custody_screenshots\Photos-1-001 (2)\IMG_2633.PNG,Craig,Unknown,"aN y : aa ear °</t>
  </si>
  <si>
    <t>Zt</t>
  </si>
  <si>
    <t>) j</t>
  </si>
  <si>
    <t>| ™ i</t>
  </si>
  <si>
    <t>~~ rN ~ See","aN y : aa ear °</t>
  </si>
  <si>
    <t>~~ rN ~ See",37,True,False,2025-10-25 00:14:30,2.0_enhanced</t>
  </si>
  <si>
    <t>IMG_2634.PNG,custody_screenshots\Photos-1-001 (2)\IMG_2634.PNG,Craig,Unknown,"N</t>
  </si>
  <si>
    <t>of —</t>
  </si>
  <si>
    <t>\ \</t>
  </si>
  <si>
    <t>an ees ON 1</t>
  </si>
  <si>
    <t>ASW oD","of —</t>
  </si>
  <si>
    <t>ASW oD",23,True,False,2025-10-25 00:14:30,2.0_enhanced</t>
  </si>
  <si>
    <t>IMG_2635.PNG,custody_screenshots\Photos-1-001 (2)\IMG_2635.PNG,Craig,Unknown,". SAX WN</t>
  </si>
  <si>
    <t>, as ad \ |</t>
  </si>
  <si>
    <t>7 NG",". SAX WN</t>
  </si>
  <si>
    <t>7 NG",25,True,False,2025-10-25 00:14:30,2.0_enhanced</t>
  </si>
  <si>
    <t>IMG_2645.PNG,custody_screenshots\Photos-1-001 (2)\IMG_2645.PNG,Craig,Unknown,"6:34 DIED)</t>
  </si>
  <si>
    <t>Poss | About From Mawoo</t>
  </si>
  <si>
    <t>AGUS, Joseph Michal (2 years eld) ARREST</t>
  </si>
  <si>
    <t>ARBEAU, Jason (41 years ele) ARREST</t>
  </si>
  <si>
    <t>BEAUPRARLANT, Plane Erie (64 years ole) ARREST</t>
  </si>
  <si>
    <t>BRITTON, Donale) (G4 years ole)) ARREST</t>
  </si>
  <si>
    <t>EREAY, Kenneth Joseph (68 years ale) S800 or 18</t>
  </si>
  <si>
    <t>cays JAIL</t>
  </si>
  <si>
    <t>DOUGCETTE, Ghrissanthi Celssial (66 years ole)</t>
  </si>
  <si>
    <t>DUNN, Jeremy (41 years ele) $800 or 18 days JAIL</t>
  </si>
  <si>
    <t>EDISON, Joshua (8S years ale) $1700 or 14 days</t>
  </si>
  <si>
    <t>JAIL</t>
  </si>
  <si>
    <t>ESSENCY, Glare (80 years ole) ARREST</t>
  </si>
  <si>
    <t>FLOYD, Jonathan (48 veers ele) ARREST</t>
  </si>
  <si>
    <t>FOURNIER, Lawrence Robert (61 years ole) $210 or</t>
  </si>
  <si>
    <t>22 days JAIL</t>
  </si>
  <si>
    <t>GAFFNEY, Trever (81 years old) ARREST</t>
  </si>
  <si>
    <t>GAUDRAULT, Emme Leigh (23 years ole) ARREST</t>
  </si>
  <si>
    <t>GOULD, Kemry Leo (8 years ale) S600 or 18 days</t>
  </si>
  <si>
    <t>JAL</t>
  </si>
  <si>
    <t>GRACIE, Anchew (87 years cle) S800 or 18 cays</t>
  </si>
  <si>
    <t>GRAHAM, Ryen Andlraw (42 years ole) ARREST</t>
  </si>
  <si>
    <t>HARDY, Eranclon (80 years ele) S800 or 18 cays</t>
  </si>
  <si>
    <t>HUGGING, Paul (9 years ole) ARREST</t>
  </si>
  <si>
    <t>JOMNSTON, Ghelsay Dorsen (S1 years ole)</t>
  </si>
  <si>
    <t>ARES</t>
  </si>
  <si>
    <t>KENDALL, Carey (8S years ald) ARREST</t>
  </si>
  <si>
    <t>RYEM (48 years old) ARREST</t>
  </si>
  <si>
    <t>ro!</t>
  </si>
  <si>
    <t>LAPAR</t>
  </si>
  <si>
    <t>LAIRD, Trever 40 years eld) $1980 or 18 days JAIL</t>
  </si>
  <si>
    <t>LEGASSIE, Jessica Jayme (41 years ole) ARREST</t>
  </si>
  <si>
    <t>MACDONALD, years ole) STISO</t>
  </si>
  <si>
    <t>duu</t>
  </si>
  <si>
    <t>EI) (47</t>
  </si>
  <si>
    <t>(a) cP</t>
  </si>
  <si>
    <t>Eiome) Rib ketplace mE Groups) ificati</t>
  </si>
  <si>
    <t>Notifications [Menu]</t>
  </si>
  <si>
    <t>Notifications [Menu]",1169,True,False,2025-10-25 00:14:30,2.0_enhanced</t>
  </si>
  <si>
    <t>IMG_2646.PNG,custody_screenshots\Photos-1-001 (2)\IMG_2646.PNG,Craig,Unknown,"6:34 DIED)</t>
  </si>
  <si>
    <t>KENDALL, Corey (88 years ole) ARREST</t>
  </si>
  <si>
    <t>LAPAIRE, Ryen Douglas (48 years ole) ARREST</t>
  </si>
  <si>
    <t>LAIRD, Trevor (40 years ale) $1980 or 18 cays JAIL</t>
  </si>
  <si>
    <t>LECASSIE, Jessica Jayme (41 years ole) ARREST</t>
  </si>
  <si>
    <t>(7 years ole) S11SO0</t>
  </si>
  <si>
    <t>or 24 days JAIL</t>
  </si>
  <si>
    <t>MANSFIELD, Quintin Anthony (88 yeers ele)</t>
  </si>
  <si>
    <t>MARIN, Martine (25 years cll) ARREST</t>
  </si>
  <si>
    <t>MoINTYRE, John Josepin (62 years cll) $600 or 18</t>
  </si>
  <si>
    <t>chys JAL</t>
  </si>
  <si>
    <t>MeLEOD, Bemiles (48 years alc) $1000 er 8 cays</t>
  </si>
  <si>
    <t>NEACU, Camelia-Deniise (25 years ole) ARREST</t>
  </si>
  <si>
    <t>CBAVOM, Aimed) (28 yeers ole) ARREST</t>
  </si>
  <si>
    <t>OGDEN, Michaal 48 yeers ole) ARREST</t>
  </si>
  <si>
    <t>PACZAKOWSI, (28 years ele)</t>
  </si>
  <si>
    <t>PERRY, Dewic) Metihew (28 years ole) ARREST</t>
  </si>
  <si>
    <t>SCOTT, Ryen Wenren (40 years ele) ARREST</t>
  </si>
  <si>
    <t>SMITH, Douglas Joseph (48 years cle) S800 or 18</t>
  </si>
  <si>
    <t>Gays JAIL</t>
  </si>
  <si>
    <t>STATES, Vincent (41 years ele) ARREST</t>
  </si>
  <si>
    <t>STRANG, Dylan (1 years ele) $1800 or 10 days</t>
  </si>
  <si>
    <t>JAD</t>
  </si>
  <si>
    <t>WHITE, thoy Melcoin 8 years ele) ARREST</t>
  </si>
  <si>
    <t>WRIGHT, Jaiiisnson 42 years cle) ARREST</t>
  </si>
  <si>
    <t>YOUNG, Melanie Deum (42 years ele) ARREST</t>
  </si>
  <si>
    <t>OF you heme any initemmeation on where we can locate</t>
  </si>
  <si>
    <t>the ebove notec], please contact US et</t>
  </si>
  <si>
    <t>11506-O47-C800 contact Crime Stoppers et</t>
  </si>
  <si>
    <t>11800-222-8477 (IPS) Kennelsscasis Grime</t>
  </si>
  <si>
    <t>—Saanarn</t>
  </si>
  <si>
    <t>QO 8 8 ® 4 @</t>
  </si>
  <si>
    <t>tema Rib Matas Gop Menu)</t>
  </si>
  <si>
    <t>tema Rib Matas Gop Menu)",1149,True,False,2025-10-25 00:14:30,2.0_enhanced</t>
  </si>
  <si>
    <t>IMG_2650.PNG,custody_screenshots\Photos-1-001 (2)\IMG_2650.PNG,Craig,Unknown,"Syedt Weta Fa Ps 3</t>
  </si>
  <si>
    <t>cation</t>
  </si>
  <si>
    <t>3s Needed</t>
  </si>
  <si>
    <t>Spittin’ Chiclets Episode 56 |p</t>
  </si>
  <si>
    <t>jf] 0:47 -2:48:35</t>
  </si>
  <si>
    <t>© [J © @</t>
  </si>
  <si>
    <t>Chris Whaites 3mago F</t>
  </si>
  <si>
    <t>@ To Chris - (h) Traeger Silverton 810... &lt;</t>
  </si>
  <si>
    <t>] pulled the trigger on a different ‘</t>
  </si>
  <si>
    <t>one. Sorry ”</t>
  </si>
  <si>
    <t>INsauga 7m ago</t>
  </si>
  <si>
    <t>G RECALL: Potentially dangerous \</t>
  </si>
  <si>
    <t>chemical found in meat sold in (ee ay</t>
  </si>
  <si>
    <t>Canada | insauga oa</t>
  </si>
  <si>
    <t>,Syedt Weta Fa Ps 3</t>
  </si>
  <si>
    <t>Canada | insauga oa",345,True,False,2025-10-25 00:14:30,2.0_enhanced</t>
  </si>
  <si>
    <t>IMG_2670.PNG,custody_screenshots\Photos-1-001 (2)\IMG_2670.PNG,Craig,Unknown,"33.4) &gt;?</t>
  </si>
  <si>
    <t>Color-Coded] Motereycle Wit, ~- XX</t>
  </si>
  <si>
    <t>Color-Coded Motorcycle Wiring Diagram</t>
  </si>
  <si>
    <t>,33.4) &gt;?</t>
  </si>
  <si>
    <t>Color-Coded Motorcycle Wiring Diagram",81,True,False,2025-10-25 00:14:30,2.0_enhanced</t>
  </si>
  <si>
    <t>IMG_2671.PNG,custody_screenshots\Photos-1-001 (2)\IMG_2671.PNG,Craig,Unknown,"S35) &gt; SO Gy</t>
  </si>
  <si>
    <t>Sinpliiise co (OK</t>
  </si>
  <si>
    <t>Simplified Custom Motorcycle Wiring Diagram</t>
  </si>
  <si>
    <t>cA ition Os</t>
  </si>
  <si>
    <t>vara an n Swritel Pickup Coils</t>
  </si>
  <si>
    <t>Tuigeke Ye</t>
  </si>
  <si>
    <t>vendor ino)</t>
  </si>
  <si>
    <t>,S35) &gt; SO Gy</t>
  </si>
  <si>
    <t>vendor ino)",140,True,False,2025-10-25 00:14:30,2.0_enhanced</t>
  </si>
  <si>
    <t>IMG_2672.PNG,custody_screenshots\Photos-1-001 (2)\IMG_2672.PNG,Craig,Unknown,"Total Realistic Estimates 22-80</t>
  </si>
  <si>
    <t>tnatrstabourts</t>
  </si>
  <si>
    <t>o Along weckand i? you werk S=10 fhour</t>
  </si>
  <si>
    <t>o Grail] wack of evantihgs</t>
  </si>
  <si>
    <t>,Total Realistic Estimates 22-80</t>
  </si>
  <si>
    <t>o Grail] wack of evantihgs",118,True,False,2025-10-25 00:14:30,2.0_enhanced</t>
  </si>
  <si>
    <t>IMG_2673.PNG,custody_screenshots\Photos-1-001 (2)\IMG_2673.PNG,Craig,Unknown,"9°28) WAGs)</t>
  </si>
  <si>
    <t>% Gustom Starter Raky Wihing</t>
  </si>
  <si>
    <t>@Ginpiiied Seip — No Satiaty Gap)</t>
  </si>
  <si>
    <t>&amp; Wher veutre Delage</t>
  </si>
  <si>
    <t>Youre bypassing clutch switch, neutral</t>
  </si>
  <si>
    <t>ewtich, side stancl, ane] tgnition logic. Theat</t>
  </si>
  <si>
    <t>o Prass bution = crank.</t>
  </si>
  <si>
    <t>o THEN it,</t>
  </si>
  <si>
    <t>o No “ere we ih neuwrele” seconc-quessing</t>
  </si>
  <si>
    <t>from 2 SO=veer-ele) sufich.</t>
  </si>
  <si>
    <t>\ Ths Custom 4Wire Setup</t>
  </si>
  <si>
    <t>o 2Eig Withes (ior the starter power)</t>
  </si>
  <si>
    <t>2omall Wikes (ior titgger enc groune)) |</t>
  </si>
  <si>
    <t>(OS</t>
  </si>
  <si>
    <t>dp ® @)</t>
  </si>
  <si>
    <t>,9°28) WAGs)</t>
  </si>
  <si>
    <t>dp ® @)",434,True,False,2025-10-25 00:14:30,2.0_enhanced</t>
  </si>
  <si>
    <t>IMG_2674.PNG,custody_screenshots\Photos-1-001 (2)\IMG_2674.PNG,Craig,Unknown,"C228 &gt; S</t>
  </si>
  <si>
    <t>— ChEneGPT Zo &gt; G</t>
  </si>
  <si>
    <t>&amp; Big Wires (Power Stile)</t>
  </si>
  <si>
    <t>Post Wie Coss TO</t>
  </si>
  <si>
    <t>Big Rostt# MIR ICKIREd, Direct to better</t>
  </si>
  <si>
    <t>BiglRosit#2@aTRLCK@BlackfomRed mm Dinectitolstant</t>
  </si>
  <si>
    <t>No fuse on this leg — this is raw cranking</t>
  </si>
  <si>
    <t>powe\d</t>
  </si>
  <si>
    <t>$ Snell Wites (tileger Side)</t>
  </si>
  <si>
    <t>srerminal Witte Goes</t>
  </si>
  <si>
    <t>‘Smaliarenmina kim Newiwire}tromistanterm™™ ccts}</t>
  </si>
  <si>
    <t>button) press</t>
  </si>
  <si>
    <t>Snal Tamika é2 Crome Vo tt</t>
  </si>
  <si>
    <t>negal</t>
  </si>
  <si>
    <t>,C228 &gt; S</t>
  </si>
  <si>
    <t>fp ® (tn)",380,True,False,2025-10-25 00:14:30,2.0_enhanced</t>
  </si>
  <si>
    <t>IMG_2675.PNG,custody_screenshots\Photos-1-001 (2)\IMG_2675.PNG,Craig,Unknown,"9°29) WAGs)</t>
  </si>
  <si>
    <t>® Where to Gat Skater Button</t>
  </si>
  <si>
    <t>Power</t>
  </si>
  <si>
    <t>You've gat 2 goed) options:</t>
  </si>
  <si>
    <t>@) Option As Rum T2W trem fenton</t>
  </si>
  <si>
    <t>o Key ON = starter bution gets 12V</t>
  </si>
  <si>
    <t>o Run thet to the hendleber bution, then to</t>
  </si>
  <si>
    <t>the relay wlgger</t>
  </si>
  <si>
    <t>YA Onion Bs Suaicht trem a fused Ina</t>
  </si>
  <si>
    <t>o Pull 12V trem any switched circuit (ike the</t>
  </si>
  <si>
    <t>Coll or Heit cireutt)</t>
  </si>
  <si>
    <t>o Just mele sure it’s only (ive when the kay</t>
  </si>
  <si>
    <t>isON</t>
  </si>
  <si>
    <t>OPTIONAL: Adda Ruse</t>
  </si>
  <si>
    <t>,9°29) WAGs)</t>
  </si>
  <si>
    <t>IMG_2680.PNG,custody_screenshots\Photos-1-001 (2)\IMG_2680.PNG,Craig,Unknown,"coo (2)</t>
  </si>
  <si>
    <t>eT Ss ON oy</t>
  </si>
  <si>
    <t>Ge at) DE</t>
  </si>
  <si>
    <t>SEEN /</t>
  </si>
  <si>
    <t>3 ey!</t>
  </si>
  <si>
    <t>pee ONY VAR ad (rn oe</t>
  </si>
  <si>
    <t>( WV"" f al</t>
  </si>
  <si>
    <t>WSN ai</t>
  </si>
  <si>
    <t>en ean fe /</t>
  </si>
  <si>
    <t>YG rar SEAT</t>
  </si>
  <si>
    <t>RANA LI Aan kOe |: AY SS</t>
  </si>
  <si>
    <t>SEE SSS</t>
  </si>
  <si>
    <t>® =</t>
  </si>
  <si>
    <t>—","coo (2)</t>
  </si>
  <si>
    <t>SEE SSS",139,True,False,2025-10-25 00:14:30,2.0_enhanced</t>
  </si>
  <si>
    <t>IMG_2681.PNG,custody_screenshots\Photos-1-001 (2)\IMG_2681.PNG,Craig,Unknown,"| | di { | BE 292 Se a S fa it! al = [edie ‘ pond} yi es $8 I li 1 Kew | i! : ES rite Po ry tT. 4 Wie =I eh - = ay) 4 | lr | i i i THESE = 884 ore “ wg BF Fil 1 rire tiers gos * ree i Dy ge ae] | be / OS Ee PS ye bes fs ES = Ny</t>
  </si>
  <si>
    <t>| es ! a || | i li | ad</t>
  </si>
  <si>
    <t>Y= = ph &gt; iy Ti foe a</t>
  </si>
  <si>
    <t>; :</t>
  </si>
  <si>
    <t>uy Fy =","| | di { | BE 292 Se a S fa it! al = [edie ‘ pond} yi es $8 I li 1 Kew | i! : ES rite Po ry tT. 4 Wie =I eh - = ay) 4 | lr | i i i THESE = 884 ore “ wg BF Fil 1 rire tiers gos * ree i Dy ge ae] | be / OS Ee PS ye bes fs ES = Ny</t>
  </si>
  <si>
    <t>| es ! a | i li | ad</t>
  </si>
  <si>
    <t>uy Fy =",278,True,False,2025-10-25 00:14:30,2.0_enhanced</t>
  </si>
  <si>
    <t>IMG_2684.PNG,custody_screenshots\Photos-1-001 (2)\IMG_2684.PNG,Craig,Unknown,"124.0 oll S (BY)</t>
  </si>
  <si>
    <t>&gt; GHENEHT Zo » G</t>
  </si>
  <si>
    <t>Roar Hamess</t>
  </si>
  <si>
    <t>(Comitimed Galars))</t>
  </si>
  <si>
    <t>WieGeler  Uely Runstion Signalgl</t>
  </si>
  <si>
    <t>Ground) Sallid gn</t>
  </si>
  <si>
    <t>entire}ie</t>
  </si>
  <si>
    <t>RightslurmSignal Blinker.</t>
  </si>
  <si>
    <t>Weftyiunnsignall Other si</t>
  </si>
  <si>
    <t>Whe Hailllighty(Running)) WY with</t>
  </si>
  <si>
    <t>Brown) Phte lighter Sharad) Tall + Oiten th</t>
  </si>
  <si>
    <t>Gunning</t>
  </si>
  <si>
    <t>Grafs Light TY tion</t>
  </si>
  <si>
    <t>when pr</t>
  </si>
  <si>
    <t>a ANA Diinahiarccate:</t>
  </si>
  <si>
    <t>,124.0 oll S (BY)</t>
  </si>
  <si>
    <t>WieGeler Uely Runstion Signalgl</t>
  </si>
  <si>
    <t>IMG_2699(1).PNG,custody_screenshots\Photos-1-001 (2)\IMG_2699(1).PNG,Craig,Unknown,"8:03 Prat kod (FZ</t>
  </si>
  <si>
    <t>IMG_2699.PNG,custody_screenshots\Photos-1-001 (2)\IMG_2699.PNG,Craig,Unknown,"Ml)</t>
  </si>
  <si>
    <t>IMG_2700.PNG,custody_screenshots\Photos-1-001 (2)\IMG_2700.PNG,Craig,Unknown,"}</t>
  </si>
  <si>
    <t>IMG_2709.PNG,custody_screenshots\Photos-1-001 (2)\IMG_2709.PNG,Craig,Unknown,"Pa wl &gt; (Bop</t>
  </si>
  <si>
    <t>&gt; ChEREPT ao &gt; G</t>
  </si>
  <si>
    <t>% Sencard SAWire Tail Light</t>
  </si>
  <si>
    <t>Setup</t>
  </si>
  <si>
    <t>© Galler (ihysicel) (Connectshro)</t>
  </si>
  <si>
    <t>ckfoBlack/Vellow, Frame ground or groune)</t>
  </si>
  <si>
    <t>bus</t>
  </si>
  <si>
    <t>mn or Ene Fused 12 (irom sutieh</t>
  </si>
  <si>
    <t>or always on)</t>
  </si>
  <si>
    <t>alow orGreankee) + Breke switch output</t>
  </si>
  <si>
    <t>{(pedal/lever)</t>
  </si>
  <si>
    <t>VY) Wiking Order on the Connecter</t>
  </si>
  <si>
    <t>(Tailitiongside)</t>
  </si>
  <si>
    <t>Depending on the connecter yout (it or</t>
  </si>
  <si>
    <t>tuiangle), the pinout fs usuellys</t>
  </si>
  <si>
    <t>1. Lett pin &gt; Groun</t>
  </si>
  <si>
    <t>,Pa wl &gt; (Bop</t>
  </si>
  <si>
    <t>IMG_2714.PNG,custody_screenshots\Photos-1-001 (2)\IMG_2714.PNG,Craig,Unknown,"a</t>
  </si>
  <si>
    <t>Access Needed ¥","Location</t>
  </si>
  <si>
    <t>Access Needed ¥",24,True,False,2025-10-25 00:14:30,2.0_enhanced</t>
  </si>
  <si>
    <t>IMG_2715.PNG,custody_screenshots\Photos-1-001 (2)\IMG_2715.PNG,Craig,Unknown,"aN.</t>
  </si>
  <si>
    <t>FH) CKaSWceMakded to youraccomt |</t>
  </si>
  <si>
    <t>order. This offer is elreacly in your I</t>
  </si>
  <si>
    <t>account &amp; ends G/2 Tams end excels... fi</t>
  </si>
  <si>
    <t>G woolIngrovemnextrsidays) ~ |,</t>
  </si>
  <si>
    <t>See full forecast for Quispamsis fy,</t>
  </si>
  <si>
    <t>TH erick af</t>
  </si>
  <si>
    <t>,aN.</t>
  </si>
  <si>
    <t>TH erick af",199,True,False,2025-10-25 00:14:30,2.0_enhanced</t>
  </si>
  <si>
    <t>IMG_2716.PNG,custody_screenshots\Photos-1-001 (2)\IMG_2716.PNG,Craig,Unknown,"u (a)</t>
  </si>
  <si>
    <t>Enter Passcocls</t>
  </si>
  <si>
    <t>© @O90oO0d@0dO @O</t>
  </si>
  <si>
    <t>,u (a)</t>
  </si>
  <si>
    <t>Emergency,",57,True,False,2025-10-25 00:14:30,2.0_enhanced</t>
  </si>
  <si>
    <t>IMG_2717.PNG,custody_screenshots\Photos-1-001 (2)\IMG_2717.PNG,Craig,Unknown,"(Coe \ if</t>
  </si>
  <si>
    <t>Ye ~ :</t>
  </si>
  <si>
    <t>A ERG</t>
  </si>
  <si>
    <t>IMG_2718.PNG,custody_screenshots\Photos-1-001 (2)\IMG_2718.PNG,Craig,Unknown,"wa ,</t>
  </si>
  <si>
    <t>wi ae oy —</t>
  </si>
  <si>
    <t>i” “Se Hs</t>
  </si>
  <si>
    <t>AWW A","wa ,</t>
  </si>
  <si>
    <t>AWW A",39,True,False,2025-10-25 00:14:30,2.0_enhanced</t>
  </si>
  <si>
    <t>IMG_2721.PNG,custody_screenshots\Photos-1-001 (2)\IMG_2721.PNG,Craig,Unknown,"era Mt</t>
  </si>
  <si>
    <t>Wishing Well Planter</t>
  </si>
  <si>
    <t>S128</t>
  </si>
  <si>
    <t>The Wishing Well is macle with beth cader and pine</t>
  </si>
  <si>
    <t>shock end) beth 6 passsereaveroan 0) for tihhase</t>
  </si>
  <si>
    <t>,era Mt</t>
  </si>
  <si>
    <t>shock end) beth 6 passsereaveroan 0) for tihhase",211,True,False,2025-10-25 00:14:30,2.0_enhanced</t>
  </si>
  <si>
    <t>IMG_2722.PNG,custody_screenshots\Photos-1-001 (2)\IMG_2722.PNG,Craig,Unknown,"tsi We Par</t>
  </si>
  <si>
    <t>,tsi We Par</t>
  </si>
  <si>
    <t>shock end) beth 6 passsereaveroan 0) for tihhase",189,True,False,2025-10-25 00:14:30,2.0_enhanced</t>
  </si>
  <si>
    <t>IMG_2723.PNG,custody_screenshots\Photos-1-001 (2)\IMG_2723.PNG,Craig,Unknown,"ni |</t>
  </si>
  <si>
    <t>,ni |</t>
  </si>
  <si>
    <t>shock end) beth 6 passsereaveroan 0) for tihhase",209,True,False,2025-10-25 00:14:30,2.0_enhanced</t>
  </si>
  <si>
    <t>IMG_2724.PNG,custody_screenshots\Photos-1-001 (2)\IMG_2724.PNG,Craig,Unknown,"The shock Wishing Description x @ Wishing 523 Send end) (beth Well seller Well is a Panter message with both for Q tihhase and pine ~</t>
  </si>
  <si>
    <t>: Hello, fs this oti ip</t>
  </si>
  <si>
    <t>Share) Save)</t>
  </si>
  <si>
    <t>oe oS</t>
  </si>
  <si>
    <t>Coe Sis</t>
  </si>
  <si>
    <t>Ne SOY VE","The shock Wishing Description x @ Wishing 523 Send end) (beth Well seller Well is a Panter message with both for Q tihhase and pine ~</t>
  </si>
  <si>
    <t>Ne SOY VE",194,True,False,2025-10-25 00:14:30,2.0_enhanced</t>
  </si>
  <si>
    <t>IMG_2725.PNG,custody_screenshots\Photos-1-001 (2)\IMG_2725.PNG,Craig,Unknown,"wishing wishing Description x @ Send well wall seller —) a message cS QQ 4) x</t>
  </si>
  <si>
    <t>aN SERN Hello, is this sil | Send</t>
  </si>
  <si>
    <t>a Se eres as</t>
  </si>
  <si>
    <t>ae SEE a</t>
  </si>
  <si>
    <t>ENS, oa</t>
  </si>
  <si>
    <t>NER -</t>
  </si>
  <si>
    <t>RG DO</t>
  </si>
  <si>
    <t>A re AG</t>
  </si>
  <si>
    <t>Oar ae</t>
  </si>
  <si>
    <t>GENT","wishing wishing Description x @ Send well wall seller —) a message cS QQ 4) x</t>
  </si>
  <si>
    <t>GENT",178,True,False,2025-10-25 00:14:30,2.0_enhanced</t>
  </si>
  <si>
    <t>IMG_2726.PNG,custody_screenshots\Photos-1-001 (2)\IMG_2726.PNG,Craig,Unknown,"TREZ</t>
  </si>
  <si>
    <t>x Q</t>
  </si>
  <si>
    <t>OOK</t>
  </si>
  <si>
    <t>ANTE | Rae Seay Z Pap</t>
  </si>
  <si>
    <t>7 Vis —</t>
  </si>
  <si>
    <t>ESS Fo</t>
  </si>
  <si>
    <t>ASG</t>
  </si>
  <si>
    <t>elit</t>
  </si>
  <si>
    <t>We RR Za</t>
  </si>
  <si>
    <t>ENR EAS AES Se</t>
  </si>
  <si>
    <t>for A ASS</t>
  </si>
  <si>
    <t>af o NCE ES SP ee</t>
  </si>
  <si>
    <t>ee co</t>
  </si>
  <si>
    <t>Neantay o 8 kaw</t>
  </si>
  <si>
    <t>Hello, fs this stil</t>
  </si>
  <si>
    <t>~~ no nno m7","TREZ</t>
  </si>
  <si>
    <t>~~ no nno m7",243,True,False,2025-10-25 00:14:30,2.0_enhanced</t>
  </si>
  <si>
    <t>IMG_2727.PNG,custody_screenshots\Photos-1-001 (2)\IMG_2727.PNG,Craig,Unknown,"pee TREZ @ Neantay Send | o S seller ee kaw a message A</t>
  </si>
  <si>
    <t>a Bello, Q-. ts this oti oo Sond</t>
  </si>
  <si>
    <t>Alerts) it Send oiier oo Share) Save)</t>
  </si>
  <si>
    <t>~~ gp no fn yt</t>
  </si>
  <si>
    <t>oe ‘</t>
  </si>
  <si>
    <t>ae A SS i BING ETT</t>
  </si>
  <si>
    <t>a iy, | 4 il;</t>
  </si>
  <si>
    <t>TOME |"")","pee TREZ @ Neantay Send | o S seller ee kaw a message A</t>
  </si>
  <si>
    <t>TOME |"")",204,True,False,2025-10-25 00:14:30,2.0_enhanced</t>
  </si>
  <si>
    <t>IMG_2728.PNG,custody_screenshots\Photos-1-001 (2)\IMG_2728.PNG,Craig,Unknown,"od 239)</t>
  </si>
  <si>
    <t>wea an a /</t>
  </si>
  <si>
    <t>AN ~ \ I Mi</t>
  </si>
  <si>
    <t>SAIC CARED</t>
  </si>
  <si>
    <t>ae. AAA AL Wi $i</t>
  </si>
  <si>
    <t>garbage</t>
  </si>
  <si>
    <t>is this still</t>
  </si>
  <si>
    <t>CEDAR garbage bax 48 24 24 can deliver to</t>
  </si>
  <si>
    <t>GUSSEN fore smell","od 239)</t>
  </si>
  <si>
    <t>GUSSEN fore smell",218,True,False,2025-10-25 00:14:30,2.0_enhanced</t>
  </si>
  <si>
    <t>IMG_2729.PNG,custody_screenshots\Photos-1-001 (2)\IMG_2729.PNG,Craig,Unknown,"THES MS</t>
  </si>
  <si>
    <t>Sal ( Roryeu |}</t>
  </si>
  <si>
    <t>nae 9</t>
  </si>
  <si>
    <t>PA ES</t>
  </si>
  <si>
    <t>ee 1 === Ws Ses</t>
  </si>
  <si>
    <t>S140 GAD »</t>
  </si>
  <si>
    <t>SN ee ee</t>
  </si>
  <si>
    <t>72 RE</t>
  </si>
  <si>
    <t>G30 - Geckr plant helt... S148 &gt; chai? wit...</t>
  </si>
  <si>
    <t>sf</t>
  </si>
  <si>
    <t>Zi ih (&gt; = de 24 ipa —</t>
  </si>
  <si>
    <t>Ment)</t>
  </si>
  <si>
    <t>—","THES MS</t>
  </si>
  <si>
    <t>Ment)",185,True,False,2025-10-25 00:14:30,2.0_enhanced</t>
  </si>
  <si>
    <t>IMG_2730.PNG,custody_screenshots\Photos-1-001 (2)\IMG_2730.PNG,Craig,Unknown,"eee as Se</t>
  </si>
  <si>
    <t>——— yy,</t>
  </si>
  <si>
    <t>: =f |S:</t>
  </si>
  <si>
    <t>SS =","eee as Se</t>
  </si>
  <si>
    <t>SS =",60,True,False,2025-10-25 00:14:30,2.0_enhanced</t>
  </si>
  <si>
    <t>IMG_2738.PNG,custody_screenshots\Photos-1-001 (2)\IMG_2738.PNG,Craig,Unknown,"VORZL) +</t>
  </si>
  <si>
    <t>ICRAREPT Gay</t>
  </si>
  <si>
    <t>FREE Shipping Over $20 | Mik &amp; Matches Buy Amy 8</t>
  </si>
  <si>
    <t>Rema, Add @ ath fer FREE Fer Betafls x</t>
  </si>
  <si>
    <t>CUGK HERE</t>
  </si>
  <si>
    <t>® SHOWCASE ia Q ®) ()</t>
  </si>
  <si>
    <t>| | HOME OF THE HOTTEST TRENDS Stores Search by Ctry</t>
  </si>
  <si>
    <t>| — &gt; All Home &amp; Kitchen</t>
  </si>
  <si>
    <t>Fj</t>
  </si>
  <si>
    <t>&gt; All Electronics &gt;</t>
  </si>
  <si>
    <t>Oo © es @® ff</t>
  </si>
  <si>
    <t>Home Search Weekly Flyer Account Cart</t>
  </si>
  <si>
    <t>; = ca.shopatshowcase.com @</t>
  </si>
  <si>
    <t>CK &gt;o9 ff mM ©</t>
  </si>
  <si>
    <t>,VORZL) +</t>
  </si>
  <si>
    <t>CK &gt;o9 ff mM ©",334,True,False,2025-10-25 00:14:30,2.0_enhanced</t>
  </si>
  <si>
    <t>IMG_2748.PNG,custody_screenshots\Photos-1-001 (2)\IMG_2748.PNG,Craig,Unknown,"G27] cles)</t>
  </si>
  <si>
    <t>S ChatGPie7 GZ</t>
  </si>
  <si>
    <t>re Oe</t>
  </si>
  <si>
    <t>Gvz 71 sierra at Emmets tool</t>
  </si>
  <si>
    <t>box and) back rack</t>
  </si>
  <si>
    <t>Kes G31 or something fs Jane's</t>
  </si>
  <si>
    <t>Bluse Genie was also et Ryan's</t>
  </si>
  <si>
    <t>,G27] cles)</t>
  </si>
  <si>
    <t>IMG_2751.PNG,custody_screenshots\Photos-1-001 (2)\IMG_2751.PNG,Craig,Unknown,"Tur</t>
  </si>
  <si>
    <t>sigr</t>
  </si>
  <si>
    <t>rel.</t>
  </si>
  <si>
    <t>CST</t>
  </si>
  <si>
    <t>A a a co</t>
  </si>
  <si>
    <t>a eee ee a A A 2A Dene a wee y | cae ieee) Pe rae Boot ae | 8: i A</t>
  </si>
  <si>
    <t>Clutch switch °</t>
  </si>
  <si>
    <t>Horn</t>
  </si>
  <si>
    <t>switch</t>
  </si>
  <si>
    <t>Turn signal</t>
  </si>
  <si>
    <t>ZX750 H1 and H2 5</t>
  </si>
  <si>
    <t>7Xfomuses-4em</t>
  </si>
  <si>
    <t>,Tur</t>
  </si>
  <si>
    <t>7Xfomuses-4em",172,True,False,2025-10-25 00:14:30,2.0_enhanced</t>
  </si>
  <si>
    <t>IMG_2753.PNG,custody_screenshots\Photos-1-001 (2)\IMG_2753.PNG,Craig,Unknown,"Recents (Gram) 0 CST mam @) ©)</t>
  </si>
  <si>
    <t>IMG_2754.PNG,custody_screenshots\Photos-1-001 (2)\IMG_2754.PNG,Craig,Unknown,"oy</t>
  </si>
  <si>
    <t>IMG_2757.PNG,custody_screenshots\Photos-1-001 (2)\IMG_2757.PNG,Craig,Unknown,"Betti - cation | Good to Be Me (feat. ES Kid (&lt;= Ro ot</t>
  </si>
  <si>
    <t>Maa} a Tee A 38 Needed Saturday, May 31 Yj &amp;</t>
  </si>
  <si>
    <t>| Uncle Kracker O oN I</t>
  </si>
  <si>
    <t>eed {</t>
  </si>
  <si>
    <t>| 44 SCC (</t>
  </si>
  <si>
    <t>&lt;K [jl] co Bi</t>
  </si>
  <si>
    <t>oa","Betti - cation | Good to Be Me (feat. ES Kid (&lt;= Ro ot</t>
  </si>
  <si>
    <t>&lt;K [jl] co Bi",153,True,False,2025-10-25 00:14:30,2.0_enhanced</t>
  </si>
  <si>
    <t>IMG_2758.PNG,custody_screenshots\Photos-1-001 (2)\IMG_2758.PNG,Craig,Unknown,"| cation Saturday, May ES 31 (&lt;=</t>
  </si>
  <si>
    <t>3s | Needed O = a</t>
  </si>
  <si>
    <t>| Good to Be Me (feat. Kid Ro wm — jy</t>
  </si>
  <si>
    <t>Uncle Kracker I</t>
  </si>
  <si>
    <t>| {</t>
  </si>
  <si>
    <t>| 08644 Oo (</t>
  </si>
  <si>
    <t>“K [jl] CO si</t>
  </si>
  <si>
    <t>See","| cation Saturday, May ES 31 (&lt;=</t>
  </si>
  <si>
    <t>See",135,True,False,2025-10-25 00:14:30,2.0_enhanced</t>
  </si>
  <si>
    <t>IMG_2761(1).PNG,custody_screenshots\Photos-1-001 (2)\IMG_2761(1).PNG,Craig,Unknown,":</t>
  </si>
  <si>
    <t>] 2 — ‘</t>
  </si>
  <si>
    <t>om = . nae</t>
  </si>
  <si>
    <t>oan e</t>
  </si>
  <si>
    <t>. 4 ‘ af I ' ‘ -</t>
  </si>
  <si>
    <t>fy yy</t>
  </si>
  <si>
    <t>f. ro","] 2 — ‘</t>
  </si>
  <si>
    <t>f. ro",53,True,False,2025-10-25 00:14:30,2.0_enhanced</t>
  </si>
  <si>
    <t>IMG_2761(2).PNG,custody_screenshots\Photos-1-001 (2)\IMG_2761(2).PNG,Craig,Unknown,"3:03 oil LTE GED</t>
  </si>
  <si>
    <t>IMG_2761.PNG,custody_screenshots\Photos-1-001 (2)\IMG_2761.PNG,Craig,Unknown,"2</t>
  </si>
  <si>
    <t>f ' ; kt \,</t>
  </si>
  <si>
    <t>: / a</t>
  </si>
  <si>
    <t>J | Wy</t>
  </si>
  <si>
    <t>ii \ \ :</t>
  </si>
  <si>
    <t>ae Ss? ery, Ne o</t>
  </si>
  <si>
    <t>f ~ NG aed 2g &amp; |</t>
  </si>
  <si>
    <t>WE at eo</t>
  </si>
  <si>
    <t>n . .</t>
  </si>
  <si>
    <t>at . ‘ ¢ ’ ,</t>
  </si>
  <si>
    <t>. . a,</t>
  </si>
  <si>
    <t>on ‘</t>
  </si>
  <si>
    <t>7 A .</t>
  </si>
  <si>
    <t>7 . et '</t>
  </si>
  <si>
    <t>—","f ' ; kt \,</t>
  </si>
  <si>
    <t>7 . et '",123,True,False,2025-10-25 00:14:30,2.0_enhanced</t>
  </si>
  <si>
    <t>IMG_2762(1).PNG,custody_screenshots\Photos-1-001 (2)\IMG_2762(1).PNG,Craig,Unknown,"huh</t>
  </si>
  <si>
    <t>ihn</t>
  </si>
  <si>
    <t>WEAR</t>
  </si>
  <si>
    <t>2019-20</t>
  </si>
  <si>
    <t>2021-22</t>
  </si>
  <si>
    <t>a te</t>
  </si>
  <si>
    <t>PARC SSOTS</t>
  </si>
  <si>
    <t>TEAM</t>
  </si>
  <si>
    <t>ONERS</t>
  </si>
  <si>
    <t>OILERS</t>
  </si>
  <si>
    <t>GPG</t>
  </si>
  <si>
    <t>82 50</t>
  </si>
  <si>
    <t>4h</t>
  </si>
  <si>
    <t>5% 3)</t>
  </si>
  <si>
    <t>Oni</t>
  </si>
  <si>
    <t>APIS + PIN PPG</t>
  </si>
  <si>
    <t>2023-24 HETALUNIVERSE HOCKEY</t>
  </si>
  <si>
    <t>Codsbed,</t>
  </si>
  <si>
    <t>DUNO St featea L</t>
  </si>
  <si>
    <t>AL awe</t>
  </si>
  <si>
    <t>nt tats hea eS</t>
  </si>
  <si>
    <t>tea. vbibaue Biaidds led tae</t>
  </si>
  <si>
    <t>edd,</t>
  </si>
  <si>
    <t>LORE Milano</t>
  </si>
  <si>
    <t>Mi lahiel, Cregra Oea, a</t>
  </si>
  <si>
    <t>2 $92 16</t>
  </si>
  <si>
    <t>fs</t>
  </si>
  <si>
    <t>teeny i</t>
  </si>
  <si>
    <t>hier</t>
  </si>
  <si>
    <t>nd;</t>
  </si>
  <si>
    <t>,huh</t>
  </si>
  <si>
    <t>nd;",326,True,False,2025-10-25 00:14:30,2.0_enhanced</t>
  </si>
  <si>
    <t>IMG_2762(2).PNG,custody_screenshots\Photos-1-001 (2)\IMG_2762(2).PNG,Craig,Unknown,"¥</t>
  </si>
  <si>
    <t>\ YEAR</t>
  </si>
  <si>
    <t>i 2018-19</t>
  </si>
  <si>
    <t>2022-23</t>
  </si>
  <si>
    <t>So Codsbed C2. A Na tod.</t>
  </si>
  <si>
    <t>As er</t>
  </si>
  <si>
    <t>MaCLtiay Otte</t>
  </si>
  <si>
    <t>WM GPG APIS of</t>
  </si>
  <si>
    <t>OILERS 82 055</t>
  </si>
  <si>
    <t>OILERS No 4 8</t>
  </si>
  <si>
    <t>OILERS $6359</t>
  </si>
  <si>
    <t>OILERS a)</t>
  </si>
  <si>
    <t>OILERS 8052</t>
  </si>
  <si>
    <t>©2100 9 Meade</t>
  </si>
  <si>
    <t>en a PA lal Chek Oa,</t>
  </si>
  <si>
    <t>Dhaow ‘</t>
  </si>
  <si>
    <t>SY tiv hea gE</t>
  </si>
  <si>
    <t>(_QNRLSEASONS 38306482</t>
  </si>
  <si>
    <t>~  NeRa2aMETRLUMIVERSEHOCEEY</t>
  </si>
  <si>
    <t>“PRG</t>
  </si>
  <si>
    <t>2 $2 6</t>
  </si>
  <si>
    <t>a4</t>
  </si>
  <si>
    <t>ees eh</t>
  </si>
  <si>
    <t>Cm:</t>
  </si>
  <si>
    <t>a) Ih</t>
  </si>
  <si>
    <t>Sie bide Sts. da do Ae</t>
  </si>
  <si>
    <t>ie eee ee</t>
  </si>
  <si>
    <t>,\ YEAR</t>
  </si>
  <si>
    <t>~ NeRa2aMETRLUMIVERSEHOCEEY</t>
  </si>
  <si>
    <t>ie eee ee",348,True,False,2025-10-25 00:14:30,2.0_enhanced</t>
  </si>
  <si>
    <t>IMG_2762(3).PNG,custody_screenshots\Photos-1-001 (2)\IMG_2762(3).PNG,Craig,Unknown,"&lt;a) S; —</t>
  </si>
  <si>
    <t>| ooo | ( gees</t>
  </si>
  <si>
    <t>EB |</t>
  </si>
  <si>
    <t>4 SS |</t>
  </si>
  <si>
    <t>| Se AN] C3) |]</t>
  </si>
  <si>
    <t>‘ 6 Y FP 5</t>
  </si>
  <si>
    <t>SES |)</t>
  </si>
  <si>
    <t>Symbols on winlines i</t>
  </si>
  <si>
    <t>GER Cy .</t>
  </si>
  <si>
    <t>VAST TN Para SN</t>
  </si>
  <si>
    <t>|| =","&lt;a) S; —</t>
  </si>
  <si>
    <t>VAST TN Para SN",116,True,False,2025-10-25 00:14:30,2.0_enhanced</t>
  </si>
  <si>
    <t>IMG_2762.PNG,custody_screenshots\Photos-1-001 (2)\IMG_2762.PNG,Craig,Unknown,"¥</t>
  </si>
  <si>
    <t>IMG_2763(1).PNG,custody_screenshots\Photos-1-001 (2)\IMG_2763(1).PNG,Craig,Unknown,"OS CB</t>
  </si>
  <si>
    <t>IMG_2763.PNG,custody_screenshots\Photos-1-001 (2)\IMG_2763.PNG,Craig,Unknown,"CO cS GH</t>
  </si>
  <si>
    <t>IMG_2764(1).PNG,custody_screenshots\Photos-1-001 (2)\IMG_2764(1).PNG,Craig,Unknown,"be</t>
  </si>
  <si>
    <t>nate</t>
  </si>
  <si>
    <t>ape</t>
  </si>
  <si>
    <t>ISN |e)</t>
  </si>
  <si>
    <t>Si Bip CHER es as cs ;</t>
  </si>
  <si>
    <t>Cetin BAN,</t>
  </si>
  <si>
    <t>Meo ial cS</t>
  </si>
  <si>
    <t>Ly”</t>
  </si>
  <si>
    <t>A IL TEA on</t>
  </si>
  <si>
    <t>eae ote.</t>
  </si>
  <si>
    <t>Nin</t>
  </si>
  <si>
    <t>fe eee NL</t>
  </si>
  <si>
    <t>per) ie Coy © Vek abe!</t>
  </si>
  <si>
    <t>oy a ay</t>
  </si>
  <si>
    <t>oo Mia NEN</t>
  </si>
  <si>
    <t>x; ag EE</t>
  </si>
  <si>
    <t>ah EA</t>
  </si>
  <si>
    <t>a","Ale</t>
  </si>
  <si>
    <t>ah EA",167,True,False,2025-10-25 00:14:30,2.0_enhanced</t>
  </si>
  <si>
    <t>IMG_2764(2).PNG,custody_screenshots\Photos-1-001 (2)\IMG_2764(2).PNG,Craig,Unknown,"SDA (wey » a TN eT ee” )) 2 MES =: ee a bey I . a an : a</t>
  </si>
  <si>
    <t>Se A. ash a &gt;. NS</t>
  </si>
  <si>
    <t>rns 4 al","SDA (wey » a TN eT ee” )) 2 MES =: ee a bey I . a an : a</t>
  </si>
  <si>
    <t>rns 4 al",83,True,False,2025-10-25 00:14:30,2.0_enhanced</t>
  </si>
  <si>
    <t>IMG_2764.PNG,custody_screenshots\Photos-1-001 (2)\IMG_2764.PNG,Craig,Unknown,"i &amp;</t>
  </si>
  <si>
    <t>fey</t>
  </si>
  <si>
    <t>ve = for</t>
  </si>
  <si>
    <t>Kare Fon Ne (ail Ete Py rs</t>
  </si>
  <si>
    <t>SMES aes</t>
  </si>
  <si>
    <t>BES cad =</t>
  </si>
  <si>
    <t>ae Ae Cal wee</t>
  </si>
  <si>
    <t>r= ae fl</t>
  </si>
  <si>
    <t>aly</t>
  </si>
  <si>
    <t>See UL, Seen</t>
  </si>
  <si>
    <t>ra} cae eee NL, eer</t>
  </si>
  <si>
    <t>Se SI cone .</t>
  </si>
  <si>
    <t>BSS thee 2 2</t>
  </si>
  <si>
    <t>eed SEE</t>
  </si>
  <si>
    <t>peer LS</t>
  </si>
  <si>
    <t>ed ae</t>
  </si>
  <si>
    <t>ieee ee</t>
  </si>
  <si>
    <t>SR nes =</t>
  </si>
  <si>
    <t>eS ¢ OR. ree shel teh age!</t>
  </si>
  <si>
    <t>who pee Sug</t>
  </si>
  <si>
    <t>ray She wes</t>
  </si>
  <si>
    <t>eee oy a","i &amp;</t>
  </si>
  <si>
    <t>eee oy a",265,True,False,2025-10-25 00:14:30,2.0_enhanced</t>
  </si>
  <si>
    <t>IMG_2765(1).PNG,custody_screenshots\Photos-1-001 (2)\IMG_2765(1).PNG,Craig,Unknown,"ididlevenything}fomyoullunaland]</t>
  </si>
  <si>
    <t>IMG_2765.PNG,custody_screenshots\Photos-1-001 (2)\IMG_2765.PNG,Craig,Unknown,"195.3) aS GB</t>
  </si>
  <si>
    <t>IMG_2766(1).PNG,custody_screenshots\Photos-1-001 (2)\IMG_2766(1).PNG,Craig,Unknown,"CBO) HS</t>
  </si>
  <si>
    <t>IMG_2766(2).PNG,custody_screenshots\Photos-1-001 (2)\IMG_2766(2).PNG,Craig,Unknown,"== EES wa Nex a SAN st oe Gaal ig a Ne \ « st</t>
  </si>
  <si>
    <t>ee TNS ih Nem ey \</t>
  </si>
  <si>
    <t>KE Spelt a \","== EES wa Nex a SAN st oe Gaal ig a Ne \ « st</t>
  </si>
  <si>
    <t>KE Spelt a \",77,True,False,2025-10-25 00:14:30,2.0_enhanced</t>
  </si>
  <si>
    <t>IMG_2766.PNG,custody_screenshots\Photos-1-001 (2)\IMG_2766.PNG,Craig,Unknown,"19:5 9) OS GB</t>
  </si>
  <si>
    <t>IMG_2767(1).PNG,custody_screenshots\Photos-1-001 (2)\IMG_2767(1).PNG,Craig,Unknown,"Harp)</t>
  </si>
  <si>
    <t>harpersllibranygdadsinewgambling)</t>
  </si>
  <si>
    <t>PMOL eR</t>
  </si>
  <si>
    <t>fOpC}PremiesBoxiQuery)</t>
  </si>
  <si>
    <t>Replyingitoicustody/Atfidavit</t>
  </si>
  <si>
    <t>Truth we Since</t>
  </si>
  <si>
    <t>,Harp)</t>
  </si>
  <si>
    <t>Truth we Since",121,True,False,2025-10-25 00:14:30,2.0_enhanced</t>
  </si>
  <si>
    <t>IMG_2767(2).PNG,custody_screenshots\Photos-1-001 (2)\IMG_2767(2).PNG,Craig,Unknown,"72.6</t>
  </si>
  <si>
    <t>IMG_2767.PNG,custody_screenshots\Photos-1-001 (2)\IMG_2767.PNG,Craig,Unknown,"Harp)</t>
  </si>
  <si>
    <t>herpes Ibm, dads mew ganting</t>
  </si>
  <si>
    <t>iinteractiveyjournalling</t>
  </si>
  <si>
    <t>r7]MOLe hg</t>
  </si>
  <si>
    <t>Ghats</t>
  </si>
  <si>
    <t>OFe remier Bax @uany</t>
  </si>
  <si>
    <t>ReplyingitoJcustod yA ftidavit</t>
  </si>
  <si>
    <t>Tuth vs Genco</t>
  </si>
  <si>
    <t>Cre</t>
  </si>
  <si>
    <t>Wis FikTratticiMonitoring|Risks) fore</t>
  </si>
  <si>
    <t>Wis FikTratticiMonitoring|Risks) fore",184,True,False,2025-10-25 00:14:30,2.0_enhanced</t>
  </si>
  <si>
    <t>IMG_2768(1).PNG,custody_screenshots\Photos-1-001 (2)\IMG_2768(1).PNG,Craig,Unknown,"aN</t>
  </si>
  <si>
    <t>CRS</t>
  </si>
  <si>
    <t>ae a it ay</t>
  </si>
  <si>
    <t>Ae WD =</t>
  </si>
  <si>
    <t>EEA 27) KO / ak</t>
  </si>
  <si>
    <t>| eae</t>
  </si>
  <si>
    <t>eine i</t>
  </si>
  <si>
    <t>7, as</t>
  </si>
  <si>
    <t>—","CRS</t>
  </si>
  <si>
    <t>7, as",62,True,False,2025-10-25 00:14:30,2.0_enhanced</t>
  </si>
  <si>
    <t>IMG_2768(2).PNG,custody_screenshots\Photos-1-001 (2)\IMG_2768(2).PNG,Craig,Unknown,"eS ae</t>
  </si>
  <si>
    <t>Mey. nS</t>
  </si>
  <si>
    <t>a ""beg</t>
  </si>
  <si>
    <t>‘oe Ly","eS ae</t>
  </si>
  <si>
    <t>‘oe Ly",27,True,False,2025-10-25 00:14:30,2.0_enhanced</t>
  </si>
  <si>
    <t>IMG_2768.PNG,custody_screenshots\Photos-1-001 (2)\IMG_2768.PNG,Craig,Unknown,"—[PYNU) [L°Ss</t>
  </si>
  <si>
    <t>,—[PYNU) [L°Ss,13,True,False,2025-10-25 00:14:30,2.0_enhanced
IMG_2769(1).PNG,custody_screenshots\Photos-1-001 (2)\IMG_2769(1).PNG,Craig,Unknown,\\ Ne</t>
  </si>
  <si>
    <t>at ie |</t>
  </si>
  <si>
    <t>in atts</t>
  </si>
  <si>
    <t>| 4 Al: i i","\\ Ne</t>
  </si>
  <si>
    <t>| 4 Al: i i",33,True,False,2025-10-25 00:14:30,2.0_enhanced</t>
  </si>
  <si>
    <t>IMG_2769(2).PNG,custody_screenshots\Photos-1-001 (2)\IMG_2769(2).PNG,Craig,Unknown,"eee</t>
  </si>
  <si>
    <t>\\ =: an: i og) |","eee</t>
  </si>
  <si>
    <t>\\ =: an: i og) |",21,True,False,2025-10-25 00:14:30,2.0_enhanced</t>
  </si>
  <si>
    <t>IMG_2769.PNG,custody_screenshots\Photos-1-001 (2)\IMG_2769.PNG,Craig,Unknown,"10:51 ol] &gt; GY</t>
  </si>
  <si>
    <t>Choose mockup style x</t>
  </si>
  <si>
    <t>Download custom mockups</t>
  </si>
  <si>
    <t>Retro Trucker Hat | Yupoong 6606</t>
  </si>
  <si>
    <t>Go Ly rs!</t>
  </si>
  <si>
    <t>Save mockup as scene</t>
  </si>
  <si>
    <t>Front</t>
  </si>
  <si>
    <t>Cancrate mockags</t>
  </si>
  <si>
    <t>4 printful.com — Private</t>
  </si>
  <si>
    <t>,Choose mockup style x</t>
  </si>
  <si>
    <t>—————————e——",171,True,False,2025-10-25 00:14:30,2.0_enhanced</t>
  </si>
  <si>
    <t>IMG_2770.PNG,custody_screenshots\Photos-1-001 (2)\IMG_2770.PNG,Craig,Unknown,"PERFORMING</t>
  </si>
  <si>
    <t>(SRTS'STUDIO.</t>
  </si>
  <si>
    <t>&lt;”</t>
  </si>
  <si>
    <t>Aspire Perioming Arts Stuclo</t>
  </si>
  <si>
    <t>TAK Mikes o LAK followers</t>
  </si>
  <si>
    <t>Agpire is en innovetive denes school concept</t>
  </si>
  <si>
    <t>unlike anything yourve ever eqperienesd)</t>
  </si>
  <si>
    <t>Posts ( Abeut) Piots Mawo</t>
  </si>
  <si>
    <t>G) Page Denes Schaal</t>
  </si>
  <si>
    <t>©) 1808 Route 460, Bathurst, NB, Canada,</t>
  </si>
  <si>
    <t>New Eruneutiek</t>
  </si>
  <si>
    <t>@ aSpinepentonmingantstca</t>
  </si>
  <si>
    <t>ome criends)</t>
  </si>
  <si>
    <t>Marketplace Groups) Menu)</t>
  </si>
  <si>
    <t>,PERFORMING</t>
  </si>
  <si>
    <t>Marketplace Groups) Menu)",333,True,False,2025-10-25 00:14:30,2.0_enhanced</t>
  </si>
  <si>
    <t>IMG_2771(1).PNG,custody_screenshots\Photos-1-001 (2)\IMG_2771(1).PNG,Craig,Unknown,"GOS tifends</t>
  </si>
  <si>
    <t>IMG_2771.PNG,custody_screenshots\Photos-1-001 (2)\IMG_2771.PNG,Craig,Unknown,"ale</t>
  </si>
  <si>
    <t>(Zo","ale</t>
  </si>
  <si>
    <t>(Zo",7,True,False,2025-10-25 00:14:30,2.0_enhanced</t>
  </si>
  <si>
    <t>IMG_2772(1).PNG,custody_screenshots\Photos-1-001 (2)\IMG_2772(1).PNG,Craig,Unknown,"1-33) MS GX</t>
  </si>
  <si>
    <t>IMG_2772.PNG,custody_screenshots\Photos-1-001 (2)\IMG_2772.PNG,Craig,Unknown,"T2308 cl S (64)</t>
  </si>
  <si>
    <t>| car tide. Shas 6 bull mast? bromm</t>
  </si>
  <si>
    <t>eff</t>
  </si>
  <si>
    <t>&lt;8 220</t>
  </si>
  <si>
    <t>here's the generated of the car idle</t>
  </si>
  <si>
    <t>secne with Fiper, the brown and white</t>
  </si>
  <si>
    <t>her to</t>
  </si>
  <si>
    <t>the Let moe know ff yoord fe amy</t>
  </si>
  <si>
    <t>Less cunty hair on clad] but long tar</t>
  </si>
  <si>
    <t>eure mee we chive tiem the tiem</t>
  </si>
  <si>
    <t>Seatitoo)</t>
  </si>
  <si>
    <t>—","T2308 cl S (64)</t>
  </si>
  <si>
    <t>Seatitoo)",257,True,False,2025-10-25 00:14:30,2.0_enhanced</t>
  </si>
  <si>
    <t>IMG_2774(1).PNG,custody_screenshots\Photos-1-001 (2)\IMG_2774(1).PNG,Craig,Unknown,"Come car cites are emnoath and umevantitih Othars?</t>
  </si>
  <si>
    <t>Abschite chaos hh motion. When Aper feitied our (ile</t>
  </si>
  <si>
    <t>crow, iRwas cer thom the sent Ger fiS woul) mover</t>
  </si>
  <si>
    <t>tober accin Wintstirtedasa dinpls chive to piel:</t>
  </si>
  <si>
    <t>Tp iin Gomned imho a whihinind of cho.. Seamarea</t>
  </si>
  <si>
    <t>,Come car cites are emnoath and umevantitih Othars?</t>
  </si>
  <si>
    <t>Tp iin Gomned imho a whihinind of cho.. Seamarea",251,True,False,2025-10-25 00:14:30,2.0_enhanced</t>
  </si>
  <si>
    <t>IMG_2774.PNG,custody_screenshots\Photos-1-001 (2)\IMG_2774.PNG,Craig,Unknown,"Come cer cities are emoath anc unevantitlh Othars?</t>
  </si>
  <si>
    <t>Abschite chaos fh motion. Whan Piper fathead our Iittie</t>
  </si>
  <si>
    <t>crow, hwas cer thom the s&amp;urt thet fie woul) ever</t>
  </si>
  <si>
    <t>bobo accin Wintstrtadasa dinpls chive t piel</t>
  </si>
  <si>
    <t>Tp iin famed tho a whihinind of cho. Seamarea</t>
  </si>
  <si>
    <t>@en Qeummz Oem Paxw</t>
  </si>
  <si>
    <t>,Come cer cities are emoath anc unevantitlh Othars?</t>
  </si>
  <si>
    <t>@en Qeummz Oem Paxw",267,True,False,2025-10-25 00:14:30,2.0_enhanced</t>
  </si>
  <si>
    <t>IMG_2776(1).PNG,custody_screenshots\Photos-1-001 (2)\IMG_2776(1).PNG,Craig,Unknown,"11:47 all &gt;</t>
  </si>
  <si>
    <t>CalcMaps</t>
  </si>
  <si>
    <t>Radius: 60000 m | 60.00 km | 37.28 mi | 196850 ft</t>
  </si>
  <si>
    <t>Circle Area: 11309733553 m? | 11309.73 km?</t>
  </si>
  <si>
    <t>Leaflet | © Bing Maps | Terms ofuses G4Tis“_.«</t>
  </si>
  <si>
    <t>Vv 5</t>
  </si>
  <si>
    <t>an draw multiple circles, distances, areas</t>
  </si>
  <si>
    <t>““Joinch(1.8M) | ' ae</t>
  </si>
  <si>
    <t>A&amp;A calcmaps.com</t>
  </si>
  <si>
    <t>,CalcMaps</t>
  </si>
  <si>
    <t>—————————e—]",248,True,False,2025-10-25 00:14:30,2.0_enhanced</t>
  </si>
  <si>
    <t>IMG_2776(2).PNG,custody_screenshots\Photos-1-001 (2)\IMG_2776(2).PNG,Craig,Unknown,"11:47 all &gt;</t>
  </si>
  <si>
    <t>7 ?</t>
  </si>
  <si>
    <t>ri . = phere Syfee ;</t>
  </si>
  <si>
    <t>soveloe |</t>
  </si>
  <si>
    <t>/ ate \ al -£ a ono</t>
  </si>
  <si>
    <t>(forces Gare |</t>
  </si>
  <si>
    <t>LAs pallC ome wa</t>
  </si>
  <si>
    <t>Leaflet | © Bing Maps | Terms ofuses Sips“</t>
  </si>
  <si>
    <t>v tan draw multiple circles, distances, areas</t>
  </si>
  <si>
    <t>Size</t>
  </si>
  <si>
    <t>70inch(1.8M)</t>
  </si>
  <si>
    <t>&amp; calcmaps.com</t>
  </si>
  <si>
    <t>—————————e——",323,True,False,2025-10-25 00:14:30,2.0_enhanced</t>
  </si>
  <si>
    <t>IMG_2776.PNG,custody_screenshots\Photos-1-001 (2)\IMG_2776.PNG,Craig,Unknown,"11:47 all &gt;</t>
  </si>
  <si>
    <t>IMG_2778(1).PNG,custody_screenshots\Photos-1-001 (2)\IMG_2778(1).PNG,Craig,Unknown,"12:38) cl S (37)</t>
  </si>
  <si>
    <t>IMG_2778.PNG,custody_screenshots\Photos-1-001 (2)\IMG_2778.PNG,Craig,Matt,"12:33) cS G2</t>
  </si>
  <si>
    <t>IMG_2779(1).PNG,custody_screenshots\Photos-1-001 (2)\IMG_2779(1).PNG,Craig,Unknown,"cS BEY</t>
  </si>
  <si>
    <t>IMG_2779.PNG,custody_screenshots\Photos-1-001 (2)\IMG_2779.PNG,Craig,Unknown,"cS 5H</t>
  </si>
  <si>
    <t>IMG_2780(1).PNG,custody_screenshots\Photos-1-001 (2)\IMG_2780(1).PNG,Craig,Unknown,"8:44) Prt od C202)</t>
  </si>
  <si>
    <t>IMG_2780.PNG,custody_screenshots\Photos-1-001 (2)\IMG_2780.PNG,Craig,Unknown,"Sra ci SG</t>
  </si>
  <si>
    <t>IMG_2781.PNG,custody_screenshots\Photos-1-001 (2)\IMG_2781.PNG,Craig,Unknown,"sTakevitlitisistilllinyyourpocketeh?</t>
  </si>
  <si>
    <t>IMG_2782(1).PNG,custody_screenshots\Photos-1-001 (2)\IMG_2782(1).PNG,Craig,Unknown,"TRS ctl Ss)</t>
  </si>
  <si>
    <t>IMG_2782.PNG,custody_screenshots\Photos-1-001 (2)\IMG_2782.PNG,Craig,Emma,"TRS cls)</t>
  </si>
  <si>
    <t>IMG_2783(1).PNG,custody_screenshots\Photos-1-001 (2)\IMG_2783(1).PNG,Craig,Unknown,"ot &gt; G8)</t>
  </si>
  <si>
    <t>IMG_2783.PNG,custody_screenshots\Photos-1-001 (2)\IMG_2783.PNG,Craig,Unknown,"atl &gt; GB)</t>
  </si>
  <si>
    <t>IMG_2784(1).PNG,custody_screenshots\Photos-1-001 (2)\IMG_2784(1).PNG,Craig,Unknown,"ol &gt; G84</t>
  </si>
  <si>
    <t>IMG_2784(2).PNG,custody_screenshots\Photos-1-001 (2)\IMG_2784(2).PNG,Craig,Unknown,"&lt; Search thousands of templates</t>
  </si>
  <si>
    <t>na9gTenegyad</t>
  </si>
  <si>
    <t>gupgoaneneboasaoGoGod</t>
  </si>
  <si>
    <t>benergve0eccoonno evo o</t>
  </si>
  <si>
    <t>‘waaaseon9G0¢000</t>
  </si>
  <si>
    <t>Prepared by Reponing Period</t>
  </si>
  <si>
    <t>Jonathan Patterson QB +Tsul-31Sep</t>
  </si>
  <si>
    <t>_0ss5 Gasman Oe Hao</t>
  </si>
  <si>
    <t>7 SAMIRA ufc]</t>
  </si>
  <si>
    <t>INVOICE</t>
  </si>
  <si>
    <t>#004</t>
  </si>
  <si>
    <t>BILLED TO: oly Great Company</t>
  </si>
  <si>
    <t>DATE: 02 June, 2023</t>
  </si>
  <si>
    <t>DESCRIPTION RATE HOURS. AnounT</t>
  </si>
  <si>
    <t>Service 1 $50/h 4 $200.00.</t>
  </si>
  <si>
    <t>Service 2 s30me z $100.00</t>
  </si>
  <si>
    <t>Design 1 $50/h 5 $250.00</t>
  </si>
  <si>
    <t>Sub-Total _ $450.00</t>
  </si>
  <si>
    <t>Pockage Discount (30%) $138.00</t>
  </si>
  <si>
    <t>TOTAL $315.00</t>
  </si>
  <si>
    <t>PAY TO:</t>
  </si>
  <si>
    <t>Boni Borcelle Bonk</t>
  </si>
  <si>
    <t>‘Accounl Name’ Samiro adie</t>
  </si>
  <si>
    <t>Account Number 0000 0060</t>
  </si>
  <si>
    <t>123 anywhere SL, Any Cily « 125-456-7890 - hellal</t>
  </si>
  <si>
    <t>CONCEPTUAL</t>
  </si>
  <si>
    <t>MAP OF OUR</t>
  </si>
  <si>
    <t>STRUCTURE</t>
  </si>
  <si>
    <t>Opened byaaroupot</t>
  </si>
  <si>
    <t>isdonary Hoods about</t>
  </si>
  <si>
    <t>‘tensyours.ago Lavetta</t>
  </si>
  <si>
    <t>grows and changes but</t>
  </si>
  <si>
    <t>Fomsing awriaue place</t>
  </si>
  <si>
    <t>‘of welcome and sharing</t>
  </si>
  <si>
    <t>Inourersa,</t>
  </si>
  <si>
    <t>WARDIERE!</t>
  </si>
  <si>
    <t>TEGHNOLOHY</t>
  </si>
  <si>
    <t>Take, Charge of;</t>
  </si>
  <si>
    <t>our, Health!</t>
  </si>
  <si>
    <t>Mental.&amp; Physical. Wellness’</t>
  </si>
  <si>
    <t>a) 6 Cb w</t>
  </si>
  <si>
    <t>Home Projects Templates Pro</t>
  </si>
  <si>
    <t>,&lt; Search thousands of templates</t>
  </si>
  <si>
    <t>Home Projects Templates Pro",859,True,False,2025-10-25 00:14:30,2.0_enhanced</t>
  </si>
  <si>
    <t>IMG_2784.PNG,custody_screenshots\Photos-1-001 (2)\IMG_2784.PNG,Craig,Unknown,"cl &gt; G84</t>
  </si>
  <si>
    <t>IMG_2785(1).PNG,custody_screenshots\Photos-1-001 (2)\IMG_2785(1).PNG,Craig,Unknown,"8:44) Prt od C202)</t>
  </si>
  <si>
    <t>IMG_2785(2).PNG,custody_screenshots\Photos-1-001 (2)\IMG_2785(2).PNG,Craig,Unknown,"8:13 oul] &gt; GZ}</t>
  </si>
  <si>
    <t>&lt; Q. Search thousands of templates</t>
  </si>
  <si>
    <t>ww realygrectsie.com, =</t>
  </si>
  <si>
    <t>l (\) STUDIOSHODWE invofex]</t>
  </si>
  <si>
    <t>Liceria Co. $A rennrcrctrorsco</t>
  </si>
  <si>
    <t>Wad | Botanical</t>
  </si>
  <si>
    <t>Invoice to:</t>
  </si>
  <si>
    <t>Ketut Sustio</t>
  </si>
  <si>
    <t>REPORT || =</t>
  </si>
  <si>
    <t>- 2022 / 2023 -</t>
  </si>
  <si>
    <t>Involee no 12345</t>
  </si>
  <si>
    <t>25yune 2022</t>
  </si>
  <si>
    <t>Written By hello@weallygreatsitecom</t>
  </si>
  <si>
    <t>Juliana Silva</t>
  </si>
  <si>
    <t>Trigngsde</t>
  </si>
  <si>
    <t>OLIVIA WIL oN,</t>
  </si>
  <si>
    <t>Director</t>
  </si>
  <si>
    <t>&amp; 123-456-7890</t>
  </si>
  <si>
    <t>fe 123 Anywhere St., Any Cit</t>
  </si>
  <si>
    <t>hello@reallgcfeae PYRO)</t>
  </si>
  <si>
    <t>® 6 (+) G yw</t>
  </si>
  <si>
    <t>,&lt; Q. Search thousands of templates</t>
  </si>
  <si>
    <t>REPORT =</t>
  </si>
  <si>
    <t>Home Projects Templates Pro",418,True,False,2025-10-25 00:14:30,2.0_enhanced</t>
  </si>
  <si>
    <t>IMG_2785.PNG,custody_screenshots\Photos-1-001 (2)\IMG_2785.PNG,Craig,Unknown,"Sra ci SG</t>
  </si>
  <si>
    <t>IMG_2786(1).PNG,custody_screenshots\Photos-1-001 (2)\IMG_2786(1).PNG,Craig,Unknown,"TRS ctl Gs)</t>
  </si>
  <si>
    <t>IMG_2786(2).PNG,custody_screenshots\Photos-1-001 (2)\IMG_2786(2).PNG,Craig,Unknown,"8:41</t>
  </si>
  <si>
    <t>&lt; Q. Estimate ®</t>
  </si>
  <si>
    <t>HOW TO GET PRE-APPROVED</t>
  </si>
  <si>
    <t>FOR A MORTGAGE</t>
  </si>
  <si>
    <t>SALES QUOTATION</t>
  </si>
  <si>
    <t>‘Quotation Number $9-2024004</t>
  </si>
  <si>
    <t>‘Date:Ortober 14,2024</t>
  </si>
  <si>
    <t>‘alld Une October 25,2004</t>
  </si>
  <si>
    <t>auger ercele</t>
  </si>
  <si>
    <t>23 angwnerest.</t>
  </si>
  <si>
    <t>amy Cy 32345</t>
  </si>
  <si>
    <t>prone: 123-656-7250 Phone: #2067590</t>
  </si>
  <si>
    <t>net shetogreatyzreascecom Erol neomrestygreststecom,</t>
  </si>
  <si>
    <t>rewnzeD QuaTATION OFTAILS</t>
  </si>
  <si>
    <t>teem Gesriplon ‘Guantiy Woierrces) [Taal rie)</t>
  </si>
  <si>
    <t>I ‘ame oO 1200 Re</t>
  </si>
  <si>
    <t>PREPARATION = 6 0 0</t>
  </si>
  <si>
    <t>Checklist douse Ed 109 2000</t>
  </si>
  <si>
    <t>Sere ens o we 1208</t>
  </si>
  <si>
    <t>‘Subd oy</t>
  </si>
  <si>
    <t>“axtOW) 125</t>
  </si>
  <si>
    <t>shopogcon 160</t>
  </si>
  <si>
    <t>Thancbeand dinner Teaanevrt 70985,</t>
  </si>
  <si>
    <t>Rewer plaeteniet, anus ano conorions:</t>
  </si>
  <si>
    <t>‘Rayners Terms: Payment sue whi 30 days other date</t>
  </si>
  <si>
    <t>{+ avery Te: Estimated delivery tne 7-10 buses days ater order anf</t>
  </si>
  <si>
    <t>1 Valiye Te quotation ie val und Gcobet 21,2026</t>
  </si>
  <si>
    <t>{+ vlarcanye al procul tame ih aearrany of yer</t>
  </si>
  <si>
    <t>{+ Shipping Shipping cost x calatedbatd an the detvey locaton.</t>
  </si>
  <si>
    <t>Wine wont</t>
  </si>
  <si>
    <t>Malou wedlingimation</t>
  </si>
  <si>
    <t>DOOOODOOO</t>
  </si>
  <si>
    <t>Prepare place capone Oy: Arps By</t>
  </si>
  <si>
    <t>sae znang.</t>
  </si>
  <si>
    <t>sates enanager Hannan Morales</t>
  </si>
  <si>
    <t>occa</t>
  </si>
  <si>
    <t>Grade Mathai: Metsrng lng sng informa uit of mea fooe</t>
  </si>
  <si>
    <t>INFORMAL UNITS O</t>
  </si>
  <si>
    <t>HEASUREMENT</t>
  </si>
  <si>
    <t>You willneed:</t>
  </si>
  <si>
    <t>Instructions:</t>
  </si>
  <si>
    <t>the clessroom, measwing different items ond recording thelr observations</t>
  </si>
  <si>
    <t xml:space="preserve"> Remind students thot the unit templates need to be plocad end-to-end</t>
  </si>
  <si>
    <t>cond uciform</t>
  </si>
  <si>
    <t>Mexascamm yy pene ig IZ</t>
  </si>
  <si>
    <t>Wea “ SID ladypbuge. long.</t>
  </si>
  <si>
    <t>Iv [oeeste xr ses)</t>
  </si>
  <si>
    <t>[0] fsetur vous mercssment onion</t>
  </si>
  <si>
    <t>Gemma</t>
  </si>
  <si>
    <t>,&lt; Q. Estimate ®</t>
  </si>
  <si>
    <t>Home Projects Templates Pro",1571,True,False,2025-10-25 00:14:30,2.0_enhanced</t>
  </si>
  <si>
    <t>IMG_2786.PNG,custody_screenshots\Photos-1-001 (2)\IMG_2786.PNG,Craig,Unknown,"TRS ctl Gs)</t>
  </si>
  <si>
    <t>IMG_2787(1).PNG,custody_screenshots\Photos-1-001 (2)\IMG_2787(1).PNG,Craig,Unknown,"[Re tute your ever ever lay hems</t>
  </si>
  <si>
    <t>IMG_2787(2).PNG,custody_screenshots\Photos-1-001 (2)\IMG_2787(2).PNG,Craig,Unknown,"8:42 ol] &gt; GE)</t>
  </si>
  <si>
    <t>Measurement: Weight</t>
  </si>
  <si>
    <t>Circle the eavies# object in each box’</t>
  </si>
  <si>
    <t>PANGORCELLE</t>
  </si>
  <si>
    <t>PELAGLE HVAC</t>
  </si>
  <si>
    <t>RERAIRSSERVICES</t>
  </si>
  <si>
    <t>Why Choose Us?</t>
  </si>
  <si>
    <t>‘Quick Response Times</t>
  </si>
  <si>
    <t>24/7 Emorganey Sard</t>
  </si>
  <si>
    <t>www.reallygreatsite.com,</t>
  </si>
  <si>
    <t>(Qj r122-486-7090</t>
  </si>
  <si>
    <t>YOU'LL NEED</t>
  </si>
  <si>
    <t>Get an instant home-value estimate, and sign</t>
  </si>
  <si>
    <t>up for a free home report</t>
  </si>
  <si>
    <t>EVERY,THING}YOU.LINNEED)</t>
  </si>
  <si>
    <t>IALONG)THEWAY]</t>
  </si>
  <si>
    <t>REPAIR SERVICES</t>
  </si>
  <si>
    <t>Whothor i's your home, office, or business space, we've</t>
  </si>
  <si>
    <t>{got your heating, cooling, ond ventdation needs covered</t>
  </si>
  <si>
    <t>(tn Choose, Us</t>
  </si>
  <si>
    <t>Quick Response Times e'FINDAN'AGENT}</t>
  </si>
  <si>
    <t>i 24/7 Emergency Services @ HOME ANALYSIS.</t>
  </si>
  <si>
    <t>Affordable, Transparent Pricing @ CONSULTATION</t>
  </si>
  <si>
    <t>@ SALE PROCEEDS</t>
  </si>
  <si>
    <t>@ TAEFORDABILITY,</t>
  </si>
  <si>
    <t>ny.</t>
  </si>
  <si>
    <t>Call Us Today for a FREE Estimate! GaPre</t>
  </si>
  <si>
    <t>[EB UreaosouteronM ( ase 7000 oe</t>
  </si>
  <si>
    <t>XS</t>
  </si>
  <si>
    <t>) S TRAVEL (=).</t>
  </si>
  <si>
    <t>PLANNING TIPS</t>
  </si>
  <si>
    <t>st Understand your</t>
  </si>
  <si>
    <t>destination thoroughly.</t>
  </si>
  <si>
    <t>() 6 Cb w</t>
  </si>
  <si>
    <t>Home Projects Templates Pro",832,True,False,2025-10-25 00:14:30,2.0_enhanced</t>
  </si>
  <si>
    <t>IMG_2787.PNG,custody_screenshots\Photos-1-001 (2)\IMG_2787.PNG,Craig,Unknown,"[Re tet your ever ever lay hems</t>
  </si>
  <si>
    <t>IMG_2788(1).PNG,custody_screenshots\Photos-1-001 (2)\IMG_2788(1).PNG,Craig,Unknown,"MS CH</t>
  </si>
  <si>
    <t>IMG_2788(2).PNG,custody_screenshots\Photos-1-001 (2)\IMG_2788(2).PNG,Craig,Unknown,"8:42</t>
  </si>
  <si>
    <t>&lt; Q Estimate ®</t>
  </si>
  <si>
    <t>So TRAVEL (| —</t>
  </si>
  <si>
    <t>Understand your</t>
  </si>
  <si>
    <t>What is the Truth About Climate destination thoroughly.</t>
  </si>
  <si>
    <t>Pledge?</t>
  </si>
  <si>
    <t>A statement of your intention to estimate and reduce gas</t>
  </si>
  <si>
    <t>emissions. Take time to evaluate and ensure that your company of</t>
  </si>
  <si>
    <t>organization Is ready to commit te the princlplas</t>
  </si>
  <si>
    <t>Plan with a balance of</t>
  </si>
  <si>
    <t>structure and spontaneity.</t>
  </si>
  <si>
    <t>Estimate and allocate</t>
  </si>
  <si>
    <t>your funds wisely.</t>
  </si>
  <si>
    <t>Pack efficiently and</t>
  </si>
  <si>
    <t>prioritize essentials.</t>
  </si>
  <si>
    <t>ry Keep important documents</t>
  </si>
  <si>
    <t>Sa) and information easily</t>
  </si>
  <si>
    <t>accessible.</t>
  </si>
  <si>
    <t>G@reallygreatsite</t>
  </si>
  <si>
    <t>Cy</t>
  </si>
  <si>
    <t>Get an instant homé-Value estimate,</t>
  </si>
  <si>
    <t>and sign up for, free home report ;</t>
  </si>
  <si>
    <t>Everything</t>
  </si>
  <si>
    <t>~you'llneed,</t>
  </si>
  <si>
    <t>along the way</t>
  </si>
  <si>
    <t>©. FIND, AN AGENT—- —|</t>
  </si>
  <si>
    <t>HOME ANALYSIS</t>
  </si>
  <si>
    <t>&gt; @ CONSULTATION</t>
  </si>
  <si>
    <t>© SALE PROCEEDS</t>
  </si>
  <si>
    <t>‘Gran bala aoe curved shapes hal you nue to dean no cove at your note</t>
  </si>
  <si>
    <t>Us ne gs aime tnearea of eatheaed nape yo cae,</t>
  </si>
  <si>
    <t>LENGE</t>
  </si>
  <si>
    <t>Use your handapan te guase and check the length of the Follawing clos</t>
  </si>
  <si>
    <t>item etmate cheek.</t>
  </si>
  <si>
    <t>davk</t>
  </si>
  <si>
    <t>chair</t>
  </si>
  <si>
    <t>IBATTERY REPLACEMENT}</t>
  </si>
  <si>
    <t>‘Standard Battery,</t>
  </si>
  <si>
    <t>WATCH BAND REPLACEMENT,</t>
  </si>
  <si>
    <t>[Leather Band]</t>
  </si>
  <si>
    <t>WATCH CLEANING AND POLISHING,</t>
  </si>
  <si>
    <t>(Complete Cleaning and Polishing!</t>
  </si>
  <si>
    <t>‘ADDITIONAL INFORMATION:|</t>
  </si>
  <si>
    <t>[ole simates (orcepnisservices re proviced)</t>
  </si>
  <si>
    <t>‘Gpon inspection’</t>
  </si>
  <si>
    <t>E-Yall prices are for labor only;</t>
  </si>
  <si>
    <t>apply for parte it needcaN</t>
  </si>
  <si>
    <t>OUR TIMELINE</t>
  </si>
  <si>
    <t>Stage 1</t>
  </si>
  <si>
    <t>Tdentify project scope and</t>
  </si>
  <si>
    <t>anata hicinace oct</t>
  </si>
  <si>
    <t>© 6 B</t>
  </si>
  <si>
    <t>Home Projects Templates</t>
  </si>
  <si>
    <t>,&lt; Q Estimate ®</t>
  </si>
  <si>
    <t>Home Projects Templates",1309,True,False,2025-10-25 00:14:30,2.0_enhanced</t>
  </si>
  <si>
    <t>IMG_2788.PNG,custody_screenshots\Photos-1-001 (2)\IMG_2788.PNG,Craig,Unknown,"MS CH</t>
  </si>
  <si>
    <t>IMG_2789(1).PNG,custody_screenshots\Photos-1-001 (2)\IMG_2789(1).PNG,Craig,Emma,"MS CH</t>
  </si>
  <si>
    <t>IMG_2789(2).PNG,custody_screenshots\Photos-1-001 (2)\IMG_2789(2).PNG,Craig,Unknown,"=</t>
  </si>
  <si>
    <t>8:43 wall &gt;</t>
  </si>
  <si>
    <t>YU</t>
  </si>
  <si>
    <t>a ee BIO)</t>
  </si>
  <si>
    <t>«4, Za</t>
  </si>
  <si>
    <t>SCY -</t>
  </si>
  <si>
    <t>vey, WORRY-FREE! -</t>
  </si>
  <si>
    <t>. ! Cleanouts</t>
  </si>
  <si>
    <t>(eh oN =a</t>
  </si>
  <si>
    <t>AES See ~ mana ©</t>
  </si>
  <si>
    <t>YA ied</t>
  </si>
  <si>
    <t>INO ud ae 3 eS 7 eS</t>
  </si>
  <si>
    <t>eee 4 ae</t>
  </si>
  <si>
    <t>h Bee bs Ve</t>
  </si>
  <si>
    <t>vw WE BUILD } AL.</t>
  </si>
  <si>
    <t>|| YOUR FUTURE CEC ERG</t>
  </si>
  <si>
    <t>‘onstruction = Vas nf \</t>
  </si>
  <si>
    <t>— 7 GUTTER</t>
  </si>
  <si>
    <t>Maintenance:</t>
  </si>
  <si>
    <t>ABOUT US CLEANING SERVICE d</t>
  </si>
  <si>
    <t>dolor st amet, Ne</t>
  </si>
  <si>
    <t>lon eget puta do ‘x</t>
  </si>
  <si>
    <t>toy bce you ce</t>
  </si>
  <si>
    <t>Mil” g&amp; teu has cine ai</t>
  </si>
  <si>
    <t>{ll! Request Free Estimate emo 0 0 ‘</t>
  </si>
  <si>
    <t>COM CTT TS</t>
  </si>
  <si>
    <t>F = www.re 50) (SS</t>
  </si>
  <si>
    <t>Bes Se ood Real Estate</t>
  </si>
  <si>
    <t>Investment Checklist</t>
  </si>
  <si>
    <t>mre MceBatolusong</t>
  </si>
  <si>
    <t>ny es @ Analyze Location Benefits:</t>
  </si>
  <si>
    <t>OF Consider growth potential.</t>
  </si>
  <si>
    <t>aa,</t>
  </si>
  <si>
    <t>A ER</t>
  </si>
  <si>
    <t>amr Bene</t>
  </si>
  <si>
    <t>fees (3 es ad i ield:</t>
  </si>
  <si>
    <t>a P. @ Calculate Potential Rental Yield:</t>
  </si>
  <si>
    <t>tess 0ge0, Gate: ay Estimate return on investment.</t>
  </si>
  <si>
    <t>ees Afro</t>
  </si>
  <si>
    <t>to Barangay @ Assess Property Condition: Look</t>
  </si>
  <si>
    <t>Sampatocy . a | for necessary repairs.</t>
  </si>
  <si>
    <t>orn</t>
  </si>
  <si>
    <t>arangay, Sampalocy</t>
  </si>
  <si>
    <t>Barangay, San @ Study Market Trends: Understand</t>
  </si>
  <si>
    <t>be | me SN current and future trends,</t>
  </si>
  <si>
    <t>EFT otal estimate cost: / \</t>
  </si>
  <si>
    <t>— | — Mle Retire ——</t>
  </si>
  <si>
    <t>a Cb wy</t>
  </si>
  <si>
    <t>}","&lt; Q Estimate ®</t>
  </si>
  <si>
    <t>YOUR FUTURE CEC ERG</t>
  </si>
  <si>
    <t>Home Projects Templates Pro",959,True,False,2025-10-25 00:14:30,2.0_enhanced</t>
  </si>
  <si>
    <t>IMG_2789.PNG,custody_screenshots\Photos-1-001 (2)\IMG_2789.PNG,Craig,Emma,"MS CH</t>
  </si>
  <si>
    <t>IMG_2790(1).PNG,custody_screenshots\Photos-1-001 (2)\IMG_2790(1).PNG,Craig,Unknown,"BAG Al &gt; (2)</t>
  </si>
  <si>
    <t>IMG_2790(2).PNG,custody_screenshots\Photos-1-001 (2)\IMG_2790(2).PNG,Craig,Unknown,"8:44</t>
  </si>
  <si>
    <t>&lt; Q Estimate</t>
  </si>
  <si>
    <t>“ga Llome\Insurance Craxkans| 00)</t>
  </si>
  <si>
    <t>Asaves Your Coverage Needs</t>
  </si>
  <si>
    <t>Determine the vo of your home nd belongings ssi YOUVE</t>
  </si>
  <si>
    <t>eaquateconnagyin case of damage oles</t>
  </si>
  <si>
    <t>Understand Policy Coverage</t>
  </si>
  <si>
    <t>Revew yor ier ance poly bundervtand wh coved ning Cutting cota</t>
  </si>
  <si>
    <t>porsonal prepety overage, obit protection and anal ng espences</t>
  </si>
  <si>
    <t>Evaluate Deductibien</t>
  </si>
  <si>
    <t>Detain your dete act thet pct expe you py belo your</t>
  </si>
  <si>
    <t>Terence coeeage ick and ware 8 abgn wth your bgt and anode</t>
  </si>
  <si>
    <t>nor additonal endoruments or ers Sor spe ks much 23 Teens anee,</t>
  </si>
  <si>
    <t>arte coverage of eoverage for Figheabe tems Be ty ort</t>
  </si>
  <si>
    <t>Understand Exclusions</t>
  </si>
  <si>
    <t>Be aware cl coverage exhusios fch a¢ damage rom eran rare deste</t>
  </si>
  <si>
    <t>-abterarcrelatediesues and consider wna coverage ope nana.</t>
  </si>
  <si>
    <t>Review Liability Protection</t>
  </si>
  <si>
    <t>‘ee ya yer Eile pt nese reper dg</t>
  </si>
  <si>
    <t>ly ir ocaring on our property od</t>
  </si>
  <si>
    <t>Documant Your Belongings</t>
  </si>
  <si>
    <t>‘Update Your Policy Reguiaty</t>
  </si>
  <si>
    <t>(&gt; Conshier Additional Coverage Options</t>
  </si>
  <si>
    <t>Review your heme ineurace pokey analy rahe major event</t>
  </si>
  <si>
    <t>purtases) oensire reins adequna and upto dat</t>
  </si>
  <si>
    <t>BUSINESS COMMUNICATION)</t>
  </si>
  <si>
    <t>Find out what these abbreviations used in business,</t>
  </si>
  <si>
    <t>communication mean.</t>
  </si>
  <si>
    <t>Home Projects</t>
  </si>
  <si>
    <t>SEPRTEMBER|2030,</t>
  </si>
  <si>
    <t>Projece</t>
  </si>
  <si>
    <t>Propescll</t>
  </si>
  <si>
    <t>Development.ot, Myxeria version 4.0.</t>
  </si>
  <si>
    <t>PRESENTED BY</t>
  </si>
  <si>
    <t>Samira Hadid Trisca Laghari,</t>
  </si>
  <si>
    <t>Mocharinto Food</t>
  </si>
  <si>
    <t>Corporation</t>
  </si>
  <si>
    <t>BUSINESS</t>
  </si>
  <si>
    <t>Prepared for Caffeine Hideout</t>
  </si>
  <si>
    <t>PRESENTED TO</t>
  </si>
  <si>
    <t>Kelth Shannons</t>
  </si>
  <si>
    <t>Ub w</t>
  </si>
  <si>
    <t>Templates Pro</t>
  </si>
  <si>
    <t>,&lt; Q Estimate</t>
  </si>
  <si>
    <t>Templates Pro",1347,True,False,2025-10-25 00:14:30,2.0_enhanced</t>
  </si>
  <si>
    <t>IMG_2790.PNG,custody_screenshots\Photos-1-001 (2)\IMG_2790.PNG,Craig,Unknown,"BIG ll S (2)</t>
  </si>
  <si>
    <t>IMG_2791(1).PNG,custody_screenshots\Photos-1-001 (2)\IMG_2791(1).PNG,Craig,Unknown,"8:44</t>
  </si>
  <si>
    <t>FES eruzio ratua</t>
  </si>
  <si>
    <t>Contact Your Insurer</t>
  </si>
  <si>
    <t>Notify your insurance company and provide iT</t>
  </si>
  <si>
    <t>deta he oss or domage, Business</t>
  </si>
  <si>
    <t>Proposal:</t>
  </si>
  <si>
    <t>Document the Incident :</t>
  </si>
  <si>
    <t>Take photos, gather documents, and</t>
  </si>
  <si>
    <t>rend emeten Adapting</t>
  </si>
  <si>
    <t>to the New</t>
  </si>
  <si>
    <t>Complete Claim Forms</t>
  </si>
  <si>
    <t>Fill cut the necessary forms provided No rm: al</t>
  </si>
  <si>
    <t>by your insurer accurately</t>
  </si>
  <si>
    <t>tinproving Leads)</t>
  </si>
  <si>
    <t>through so House,</t>
  </si>
  <si>
    <t>$Tours]</t>
  </si>
  <si>
    <t>PREDARED FOR)</t>
  </si>
  <si>
    <t>Pala cod</t>
  </si>
  <si>
    <t>Submit Supporting Decumentation SD</t>
  </si>
  <si>
    <t>Include any requested documents, such</t>
  </si>
  <si>
    <t>a receipts or estimates</t>
  </si>
  <si>
    <t>Cooperate with Investigation</t>
  </si>
  <si>
    <t>Provide any additional information requested</t>
  </si>
  <si>
    <t>by your insurer promptly</t>
  </si>
  <si>
    <t>Review Settlement Offer</t>
  </si>
  <si>
    <t>Carefully review the settlement offer</t>
  </si>
  <si>
    <t>provided by your insurer</t>
  </si>
  <si>
    <t>‘SHOMWEAR</t>
  </si>
  <si>
    <t>Accept or Negotiate Settlement</t>
  </si>
  <si>
    <t>Decide whether to accent or negotiate</t>
  </si>
  <si>
    <t>the settlement offer</t>
  </si>
  <si>
    <t>Receive Payment</t>
  </si>
  <si>
    <t>Once‘accepted, your insurer will issue</t>
  </si>
  <si>
    <t>payment for the approved claim amount AUGUST 2025</t>
  </si>
  <si>
    <t>Complete Repairs or Replacements Re searc h G ra nt</t>
  </si>
  <si>
    <t>Use the claim payment to repair or replace</t>
  </si>
  <si>
    <t>ent Proposal</t>
  </si>
  <si>
    <t>Follow Up if Needed —</t>
  </si>
  <si>
    <t>Stayin ouch with yor ineurer for 10 Prepared for Centurion City State</t>
  </si>
  <si>
    <t>updates and resolution</t>
  </si>
  <si>
    <t>GP vovucealgrciste com</t>
  </si>
  <si>
    <t>PRESENTED BY PRESENTED TO</t>
  </si>
  <si>
    <t>Stella Ornelas Sharlene Rose</t>
  </si>
  <si>
    <t>Related searches</t>
  </si>
  <si>
    <t>document</t>
  </si>
  <si>
    <t>© 6 Ub w</t>
  </si>
  <si>
    <t>Home Projects Templates Pro",1245,True,False,2025-10-25 00:14:30,2.0_enhanced</t>
  </si>
  <si>
    <t>IMG_2791.PNG,custody_screenshots\Photos-1-001 (2)\IMG_2791.PNG,Craig,Unknown,"He's just about to leave if you wanted,</t>
  </si>
  <si>
    <t>IMG_2792(1).PNG,custody_screenshots\Photos-1-001 (2)\IMG_2792(1).PNG,Craig,Unknown,"8:47 oll &gt; GY)</t>
  </si>
  <si>
    <t>&lt; Q Search thousands of templates</t>
  </si>
  <si>
    <t>Create blank</t>
  </si>
  <si>
    <t>4“? BRAMV (Ete)</t>
  </si>
  <si>
    <t>MANUFACTURING</t>
  </si>
  <si>
    <t>Dest Me. Williams,</t>
  </si>
  <si>
    <t>ror</t>
  </si>
  <si>
    <t>Sane</t>
  </si>
  <si>
    <t>Job Offer Letter</t>
  </si>
  <si>
    <t>Dear Kiara Austen,</t>
  </si>
  <si>
    <t>wh LAN</t>
  </si>
  <si>
    <t>2050 S Baits</t>
  </si>
  <si>
    <t>Annual Report &amp;</t>
  </si>
  <si>
    <t>What's Inside</t>
  </si>
  <si>
    <t>Senet</t>
  </si>
  <si>
    <t>wwe</t>
  </si>
  <si>
    <t>yetloved rinencas tet</t>
  </si>
  <si>
    <t>Op crelo</t>
  </si>
  <si>
    <t>_The Henviell Faunclation ie a passionate colective comenitted to craatng a better wore! for future</t>
  </si>
  <si>
    <t>Leaves, Health Insurances</t>
  </si>
  <si>
    <t>action Las 20 1» Employes</t>
  </si>
  <si>
    <t>Sk eee, 18 # Tae dependence</t>
  </si>
  <si>
    <t>9 youl be reper leet ta Elen Danring, he Maheting</t>
  </si>
  <si>
    <t>more about this and answering any question you moy hive</t>
  </si>
  <si>
    <t>,&lt; Q Search thousands of templates</t>
  </si>
  <si>
    <t>more about this and answering any question you moy hive",562,True,False,2025-10-25 00:14:30,2.0_enhanced</t>
  </si>
  <si>
    <t>IMG_2792.PNG,custody_screenshots\Photos-1-001 (2)\IMG_2792.PNG,Craig,Emma,"« &gt; Emma Elizabeth</t>
  </si>
  <si>
    <t>IMG_2793(1).PNG,custody_screenshots\Photos-1-001 (2)\IMG_2793(1).PNG,Craig,Unknown,"8:47 oll &gt; GY)</t>
  </si>
  <si>
    <t>Recommendation Lextey</t>
  </si>
  <si>
    <t>_Asworetoct onthe piel yer we ae prod reser ioc pot Mtichesknes enenerscaceue elas</t>
  </si>
  <si>
    <t>topraicctandinom.etelhescfanialsinnced.</t>
  </si>
  <si>
    <t>“Tepertshoeasce Inbar work ardcomeasson lou corms ehh ahem and</t>
  </si>
  <si>
    <t>‘rnotos athens adanced ox msi oeenig shots ad retome srrels Weare raudtosee tet June 20,2030 Foe Bane vet,</t>
  </si>
  <si>
    <t>uberafr cero ar eters he doubled for De coming yt</t>
  </si>
  <si>
    <t>‘We inte utopia the stoves ar estate domonsinte cr cormmiment io Wises, Tepehecve al woud i to endorse abot Canaes fra pion ot Siar View</t>
  </si>
  <si>
    <t>centnue lo werk testy Iona ure wheal nena are ated wih cespct ad comcasion Wo woudalo ager Presider Ag abese' meta ot epost vee years. have naa he</t>
  </si>
  <si>
    <t>‘tocar supports vinoso oot avers hove toon rirasitindng postin charge We eat tbo serous earare of sein her emerionalladerhip wd eal Biking his i0</t>
  </si>
  <si>
    <t>spitoms sides in preety ritral wala and eating sore exrpassoale word scion,</t>
  </si>
  <si>
    <t>liabete atay wo sreentine processes, pie prosucty a modae</t>
  </si>
  <si>
    <t>her tamates has rented in countess sucesthd procs Among tho</t>
  </si>
  <si>
    <t>oot ‘ony siete xe se poscestes ee uarstes agree al tis</t>
  </si>
  <si>
    <t>penpveterncen her dedication and feaderstip that stand eut most She has indeed preven</t>
  </si>
  <si>
    <t>herself capable of ahing on greater responses.</t>
  </si>
  <si>
    <t>Isabates premest stents are her aby to cormunkateefectve and</t>
  </si>
  <si>
    <t>fester an endronment encouraging gow nc cofaborston. vert</t>
  </si>
  <si>
    <t>have.na doubt hal se weed eee an Srdr Vice President Lam</t>
  </si>
  <si>
    <t>‘corfieet sha wl ke wake commotion ote company rid |</t>
  </si>
  <si>
    <t>ightyecemeend her witout reserva.</t>
  </si>
  <si>
    <t>Please donet estate ta reach aut you have ary questions Iwitbe</t>
  </si>
  <si>
    <t>more than happy to sess is ecommmencaton futher Thank ¥U</t>
  </si>
  <si>
    <t>Sheree</t>
  </si>
  <si>
    <t>Marien Msnager</t>
  </si>
  <si>
    <t>‘ExceliaFineas Group ass Term</t>
  </si>
  <si>
    <t>‘iiont Names Treodare Lev, Ivofee Dat: February 0, 2638,</t>
  </si>
  <si>
    <t>ress: 12 Arye St, Any Cy, 1245 Invoice No 124</t>
  </si>
  <si>
    <t>‘Tae 1D: 122-456-7890 Pyrat Date Februs 28,2080</t>
  </si>
  <si>
    <t>N [Executive Summary</t>
  </si>
  <si>
    <t>_Awoject pan contains to itonmation needed nucesstuy rich a pojoct ata team, departerk oF</t>
  </si>
  <si>
    <t>‘company level. deta he projects scope, tienes, possi iss. aed bcget. trong aes.</t>
  </si>
  <si>
    <t>‘inet ave me lange sehietie wnat oro he sorttern mezeuatle</t>
  </si>
  <si>
    <t>cxtcomes.l your pcoct? ‘eso tal ml hep youreach yout goats?</t>
  </si>
  <si>
    <t>‘Adda many gates appieabie ‘Ads as any objectvesasappieable</t>
  </si>
  <si>
    <t>N [Scope</t>
  </si>
  <si>
    <t>‘Toe scope ones tbe pojeetsboundores and the reader expectoons,</t>
  </si>
  <si>
    <t>Innes guide laams to accomple Ine goats on re and win tne sa Bato.</t>
  </si>
  <si>
    <t>Deliverables</t>
  </si>
  <si>
    <t>1D Wier it enicpated utcome ol the projec?</t>
  </si>
  <si>
    <t>1D Wa utp are you promising to devo daring he counse fe projec?</t>
  </si>
  <si>
    <t>goa COGS scan CLTPTC) BTS</t>
  </si>
  <si>
    <t>Business Invoice 7</t>
  </si>
  <si>
    <t>cremate ~ ELEANOR FITZGERAL</t>
  </si>
  <si>
    <t>— == WRITER AND FASHION PHOTOGRAPHER Os</t>
  </si>
  <si>
    <t>a see</t>
  </si>
  <si>
    <t>Adress 125 anywhere St Any Cty STAB</t>
  </si>
  <si>
    <t>‘a0 125-456-7890</t>
  </si>
  <si>
    <t>tevolon 123-080-7680 Dears. Thompson,</t>
  </si>
  <si>
    <t>trvotce Date: fume 24,2080</t>
  </si>
  <si>
    <t>‘Atetterheacis lhe heading tthe top ofa sheet of letter paper ftationery).-That heading usualy</t>
  </si>
  <si>
    <t>‘consists af 9 name and an nddress, ond a logo or comporete design, and sometiaes a background</t>
  </si>
  <si>
    <t>_Baarn. The evn “attrbead! soften used to refer tothe whol saat imprinied with toch a heacing.</t>
  </si>
  <si>
    <t>ert ‘Quomtey</t>
  </si>
  <si>
    <t>Many companies and individuals prefar wo erate» leterhoad templatain a word pracettor or otner</t>
  </si>
  <si>
    <t>software application. This generally includes the same information as pre-printed stationery but</t>
  </si>
  <si>
    <t>‘without she adatonal costs valved. Lenerhead ean then be printed on stationery (or plaln pape as</t>
  </si>
  <si>
    <t>needed on 8 local output device or ent electronical,</t>
  </si>
  <si>
    <t>A lewarheadis ihe heading atthe top ofa sheet of letter paper stationery That heading usually</t>
  </si>
  <si>
    <t>‘onsite ofararne and an adarest, nd 3 ago or corporate design, and comnetimes a background</t>
  </si>
  <si>
    <t>pate, The term Ieterhead” is often used fo refer tothe whole sheet imprinted with such aheading.</t>
  </si>
  <si>
    <t>Home Projects Templates Pro",3629,True,False,2025-10-25 00:14:30,2.0_enhanced</t>
  </si>
  <si>
    <t>IMG_2793.PNG,custody_screenshots\Photos-1-001 (2)\IMG_2793.PNG,Craig,Unknown,"pEREDDenthuehgo Gam Cane,</t>
  </si>
  <si>
    <t>IMG_2794(1).PNG,custody_screenshots\Photos-1-001 (2)\IMG_2794(1).PNG,Craig,Unknown,"8:47 oll &gt; GY)</t>
  </si>
  <si>
    <t>ogg</t>
  </si>
  <si>
    <t>MUIE SCHEDULE ITH SCHEDULE</t>
  </si>
  <si>
    <t>&gt; © You con even make chocktate © Yeucan oven mate chackiate</t>
  </si>
  <si>
    <t>esontod to</t>
  </si>
  <si>
    <t>Jasmine Pedrana Jara Marts</t>
  </si>
  <si>
    <t>© Now you cor chack on yourst New jou can check én yourtst</t>
  </si>
  <si>
    <t>C Here omtierborte tet G Have notherborte tok</t>
  </si>
  <si>
    <t>TABLE OF CONTENTS</t>
  </si>
  <si>
    <t>Cormpany Summary ""Ib ysu wart tebe eyodtive trading</t>
  </si>
  <si>
    <t>anngpyational quete, hoe ibis.”</t>
  </si>
  <si>
    <t>Nom</t>
  </si>
  <si>
    <t>Mission and Vision</t>
  </si>
  <si>
    <t>WEEKEND SCHEDULE</t>
  </si>
  <si>
    <t>Your presence means the world to us both. It was a fantastic day, and It 7% Mapping outtheroadto success’ Cera &amp; Rye Studd</t>
  </si>
  <si>
    <t>wouldn't have been the same without you, We're also genulnely grateful</t>
  </si>
  <si>
    <t>for your generosity and well wishes.</t>
  </si>
  <si>
    <t>‘Thank you for helping us make our wedding day an occasion that we'll</t>
  </si>
  <si>
    <t>never forget.</t>
  </si>
  <si>
    <t>Yours,</t>
  </si>
  <si>
    <t>ania &amp; Banudl</t>
  </si>
  <si>
    <t>Ghat §;'2028) to Ci17;2028)</t>
  </si>
  <si>
    <t>Cb w</t>
  </si>
  <si>
    <t>Home Projects Templates Pro",808,True,False,2025-10-25 00:14:30,2.0_enhanced</t>
  </si>
  <si>
    <t>IMG_2794.PNG,custody_screenshots\Photos-1-001 (2)\IMG_2794.PNG,Craig,Unknown,"18:42]</t>
  </si>
  <si>
    <t>IMG_2795(1).PNG,custody_screenshots\Photos-1-001 (2)\IMG_2795(1).PNG,Craig,Unknown,"8:47 oll &gt; GH)</t>
  </si>
  <si>
    <t>Tndlostes hal you hagly diseares.</t>
  </si>
  <si>
    <t>Competitor analysis</t>
  </si>
  <si>
    <t>01 02 ae 04 us</t>
  </si>
  <si>
    <t>The ett a atari cone ]</t>
  </si>
  <si>
    <t>02 Maret Anais o</t>
  </si>
  <si>
    <t>09 Marketing Pan oe</t>
  </si>
  <si>
    <t>or oz as o4 os</t>
  </si>
  <si>
    <t>ihe food served tomes woo heah ana igh quality, 1</t>
  </si>
  <si>
    <t>Mission, Vision, Value | &lt;0 |</t>
  </si>
  <si>
    <t>Goals Document</t>
  </si>
  <si>
    <t>&lt;/ Le</t>
  </si>
  <si>
    <t>&gt; MY WERKLWPLANNE</t>
  </si>
  <si>
    <t>enw</t>
  </si>
  <si>
    <t>Overview</t>
  </si>
  <si>
    <t>‘Give bet everviow of te purposa of ths document ancl importance of neterstanding tha</t>
  </si>
  <si>
    <t>_mission vision, values and goals ofthe sompany.</t>
  </si>
  <si>
    <t>‘ite tne rission stotement hare ‘Daseribe the vkion af the eormpany</t>
  </si>
  <si>
    <t>Q Youcan oven moke chectliste Q You can evenmote checklists</t>
  </si>
  <si>
    <t>Now you con chack on yourist [D) Now youcan check on yourlist</t>
  </si>
  <si>
    <t>Implementation</t>
  </si>
  <si>
    <t>escibe botowin more deta ina importance of te mission, vs Q Move another bax otek Q Hove oncther box totick</t>
  </si>
  <si>
    <t>‘eompony and how your employees can Implementihern in thei</t>
  </si>
  <si>
    <t>Reminders &amp; Notes</t>
  </si>
  <si>
    <t>Why nothave onather one</t>
  </si>
  <si>
    <t>1 But weit there's more</t>
  </si>
  <si>
    <t>&gt;K DAILY cuecKt 2</t>
  </si>
  <si>
    <t>Date Today: (O¢ct”7;_2630)</t>
  </si>
  <si>
    <t>vena aap Ay TAS ater</t>
  </si>
  <si>
    <t>Invoice =e</t>
  </si>
  <si>
    <t>Billed To:</t>
  </si>
  <si>
    <t>‘custrnafsNamecteaballe Gasarez</t>
  </si>
  <si>
    <t>Aes: 23 Anpunere SL, Any Cay, ST 2945</t>
  </si>
  <si>
    <t>“Tax 123-456-7800</t>
  </si>
  <si>
    <t>coma tote tera 2080</t>
  </si>
  <si>
    <t>[ sem i oo</t>
  </si>
  <si>
    <t>Mawes</t>
  </si>
  <si>
    <t>‘atte</t>
  </si>
  <si>
    <t>sobotat |</t>
  </si>
  <si>
    <t>ratte</t>
  </si>
  <si>
    <t>tonsa |</t>
  </si>
  <si>
    <t>| ratte</t>
  </si>
  <si>
    <t>Payment toforrmation:</t>
  </si>
  <si>
    <t>alolojojojajolaljojals</t>
  </si>
  <si>
    <t>f eee Pra</t>
  </si>
  <si>
    <t>Socks Media(. i</t>
  </si>
  <si>
    <t>Content!Calendar:</t>
  </si>
  <si>
    <t>ee NE EEE</t>
  </si>
  <si>
    <t>Date: (Fat 9; 2025)</t>
  </si>
  <si>
    <t>@ 6 Cb w</t>
  </si>
  <si>
    <t>Home Projects Templates Pro",1329,True,False,2025-10-25 00:14:30,2.0_enhanced</t>
  </si>
  <si>
    <t>IMG_2795.PNG,custody_screenshots\Photos-1-001 (2)\IMG_2795.PNG,Craig,Unknown,"Vanthiustidig)too)</t>
  </si>
  <si>
    <t>IMG_2796(1).PNG,custody_screenshots\Photos-1-001 (2)\IMG_2796(1).PNG,Craig,Unknown,"8:47 all &gt; GD)</t>
  </si>
  <si>
    <t>So eee | |</t>
  </si>
  <si>
    <t>ET ia) |</t>
  </si>
  <si>
    <t>| | |] 7 iy jae</t>
  </si>
  <si>
    <t>| J J =</t>
  </si>
  <si>
    <t>s|_ | | feel) 7 7 7 7</t>
  </si>
  <si>
    <t>gr)</t>
  </si>
  <si>
    <t>gp Ey po</t>
  </si>
  <si>
    <t>“EF TE ERD)</t>
  </si>
  <si>
    <t>TT ae</t>
  </si>
  <si>
    <t>Monthly Content Calender (onl</t>
  </si>
  <si>
    <t>soe OOD eae Dey 2025. :</t>
  </si>
  <si>
    <t>~ tA</t>
  </si>
  <si>
    <t>a oe CoE</t>
  </si>
  <si>
    <t>ao ey</t>
  </si>
  <si>
    <t>SOCIAL MEDIA ==="" | 225</t>
  </si>
  <si>
    <t>eee ee el</t>
  </si>
  <si>
    <t>| Pel</t>
  </si>
  <si>
    <t>| GSES</t>
  </si>
  <si>
    <t>—— lee ele</t>
  </si>
  <si>
    <t>erm</t>
  </si>
  <si>
    <t>® 6 (+) CB wy</t>
  </si>
  <si>
    <t>Home Projects Templates Pro","&lt; Q Search thousands of templates</t>
  </si>
  <si>
    <t>Home Projects Templates Pro",288,True,False,2025-10-25 00:14:30,2.0_enhanced</t>
  </si>
  <si>
    <t>IMG_2796.PNG,custody_screenshots\Photos-1-001 (2)\IMG_2796.PNG,Craig,Unknown,"cohen oreypwisht)</t>
  </si>
  <si>
    <t>IMG_2797(1).PNG,custody_screenshots\Photos-1-001 (2)\IMG_2797(1).PNG,Craig,Unknown,"8:47 all &gt;</t>
  </si>
  <si>
    <t>Gia) | @</t>
  </si>
  <si>
    <t>Weekly Goren Palendar</t>
  </si>
  <si>
    <t>RR SS</t>
  </si>
  <si>
    <t>pee = eal</t>
  </si>
  <si>
    <t>20 = Rie)</t>
  </si>
  <si>
    <t>| 7 2 3 € Prova COO</t>
  </si>
  <si>
    <t>(acca == |) EO)</t>
  </si>
  <si>
    <t>x 2025 YEAR PLANNER</t>
  </si>
  <si>
    <t>Eo Ff</t>
  </si>
  <si>
    <t>WEEKLY PLANNER = MONOCHROME CALENDAR</t>
  </si>
  <si>
    <t>no) | Kea?</t>
  </si>
  <si>
    <t>January fe]</t>
  </si>
  <si>
    <t>2025 ma</t>
  </si>
  <si>
    <t>el are | [ses =</t>
  </si>
  <si>
    <t>® 6 (+)</t>
  </si>
  <si>
    <t>Home Projects Templates Pro",277,True,False,2025-10-25 00:14:30,2.0_enhanced</t>
  </si>
  <si>
    <t>IMG_2797.PNG,custody_screenshots\Photos-1-001 (2)\IMG_2797.PNG,Craig,Unknown,"Ato ghi chance abandonjyourndaughtersto)</t>
  </si>
  <si>
    <t>IMG_2798(1).PNG,custody_screenshots\Photos-1-001 (2)\IMG_2798(1).PNG,Craig,Unknown,"8:47 oll &gt; GM)</t>
  </si>
  <si>
    <t>pp eC</t>
  </si>
  <si>
    <t>pF f F f ff</t>
  </si>
  <si>
    <t>fF of fF fF Ff</t>
  </si>
  <si>
    <t>er 4</t>
  </si>
  <si>
    <t>WEEKLY CONTENT CALENDAR</t>
  </si>
  <si>
    <t>aa aa _— oe</t>
  </si>
  <si>
    <t>Ma |</t>
  </si>
  <si>
    <t>se DD |</t>
  </si>
  <si>
    <t>weekly Pian A,</t>
  </si>
  <si>
    <t>aa | |</t>
  </si>
  <si>
    <t>CO Tees</t>
  </si>
  <si>
    <t>MONTHLY PLANNER</t>
  </si>
  <si>
    <t>Fe} =</t>
  </si>
  <si>
    <t>© 868 (+) G yw</t>
  </si>
  <si>
    <t>Home Projects Templates Pro","&lt; Q. Search thousands of templates</t>
  </si>
  <si>
    <t>Home Projects Templates Pro",200,True,False,2025-10-25 00:14:30,2.0_enhanced</t>
  </si>
  <si>
    <t>IMG_2798.PNG,custody_screenshots\Photos-1-001 (2)\IMG_2798.PNG,Craig,Unknown,"——</t>
  </si>
  <si>
    <t>IMG_2799(1).PNG,custody_screenshots\Photos-1-001 (2)\IMG_2799(1).PNG,Craig,Unknown,"8:47 all &gt; EX)</t>
  </si>
  <si>
    <t>&lt; Search thousands of templates</t>
  </si>
  <si>
    <t>se DDD ae | SEL</t>
  </si>
  <si>
    <t>aa a) %</t>
  </si>
  <si>
    <t>Weekly Pian Calendar = — favo}, ay iy</t>
  </si>
  <si>
    <t>| ewe</t>
  </si>
  <si>
    <t>cot</t>
  </si>
  <si>
    <t>MONTHLY ae Wey PURINE? on</t>
  </si>
  <si>
    <t>pea</t>
  </si>
  <si>
    <t>we = ey</t>
  </si>
  <si>
    <t>—— p TH</t>
  </si>
  <si>
    <t>Meekly CALENDAR Hie” WeeKLy PLANNER + unt</t>
  </si>
  <si>
    <t>—--—_</t>
  </si>
  <si>
    <t>Lr) =)</t>
  </si>
  <si>
    <t>he she</t>
  </si>
  <si>
    <t>J 1 Weekly PLANNER * 2</t>
  </si>
  <si>
    <t>IW =|</t>
  </si>
  <si>
    <t>|? | * | (Gi)</t>
  </si>
  <si>
    <t>Weekly Calendar (Soe</t>
  </si>
  <si>
    <t>A A</t>
  </si>
  <si>
    <t>| | [ee | aoe | SE Sal</t>
  </si>
  <si>
    <t>| | |</t>
  </si>
  <si>
    <t>. = ae ee ee ae eee een eee |</t>
  </si>
  <si>
    <t>BS | | ea</t>
  </si>
  <si>
    <t>| Ee</t>
  </si>
  <si>
    <t>6 (+) wy</t>
  </si>
  <si>
    <t>Home Projects Templates Pro","&lt; Search thousands of templates</t>
  </si>
  <si>
    <t>Home Projects Templates Pro",360,True,False,2025-10-25 00:14:30,2.0_enhanced</t>
  </si>
  <si>
    <t>IMG_2799.PNG,custody_screenshots\Photos-1-001 (2)\IMG_2799.PNG,Craig,Unknown,"4:53} mIbLTE ED)</t>
  </si>
  <si>
    <t>IMG_2800(1).PNG,custody_screenshots\Photos-1-001 (2)\IMG_2800(1).PNG,Craig,Unknown,"8:47 oll &gt;</t>
  </si>
  <si>
    <t>Weekly Calendar</t>
  </si>
  <si>
    <t>| | | | | | a) Ge ene</t>
  </si>
  <si>
    <t>| | es | es | en ee | ead</t>
  </si>
  <si>
    <t>co CD | | Cs | Ges | |e) ae |</t>
  </si>
  <si>
    <t>- = |G | es a | | SS</t>
  </si>
  <si>
    <t>a | |</t>
  </si>
  <si>
    <t>|| Es</t>
  </si>
  <si>
    <t>YOR</t>
  </si>
  <si>
    <t>\ 4 | Be ee</t>
  </si>
  <si>
    <t>Waally 6 i</t>
  </si>
  <si>
    <t>Ex tera Studio</t>
  </si>
  <si>
    <t>a | AG Monthly Social Media Content Cale</t>
  </si>
  <si>
    <t>2s</t>
  </si>
  <si>
    <t>J | ee ee)</t>
  </si>
  <si>
    <t>Calender 2028.,</t>
  </si>
  <si>
    <t>q ver fat mar</t>
  </si>
  <si>
    <t>Event Schedule (ooo</t>
  </si>
  <si>
    <t>[ome | moe | oor | I ES</t>
  </si>
  <si>
    <t>PT</t>
  </si>
  <si>
    <t>ppt ee</t>
  </si>
  <si>
    <t>_ (eee</t>
  </si>
  <si>
    <t>oOo</t>
  </si>
  <si>
    <t>86 (+) cGy</t>
  </si>
  <si>
    <t>}","&lt; Q. Search thousands of templates</t>
  </si>
  <si>
    <t>Home Projects Templates Pro",384,True,False,2025-10-25 00:14:30,2.0_enhanced</t>
  </si>
  <si>
    <t>IMG_2800.PNG,custody_screenshots\Photos-1-001 (2)\IMG_2800.PNG,Craig,Unknown,"ftextyoulinta bitlovelyontmiss\you)</t>
  </si>
  <si>
    <t>IMG_2801(1).PNG,custody_screenshots\Photos-1-001 (2)\IMG_2801(1).PNG,Craig,Unknown,"8:47 all &gt; GE)</t>
  </si>
  <si>
    <t>en [J —_</t>
  </si>
  <si>
    <t>C1 CC 9 oll Oh 2025</t>
  </si>
  <si>
    <t>ets) | ee</t>
  </si>
  <si>
    <t>TI</t>
  </si>
  <si>
    <t>TT TTT | a</t>
  </si>
  <si>
    <t>ina</t>
  </si>
  <si>
    <t>Qa@ &amp;)</t>
  </si>
  <si>
    <t>CALENDAR eer</t>
  </si>
  <si>
    <t>OTT</t>
  </si>
  <si>
    <t>Mme)</t>
  </si>
  <si>
    <t>AEE EES</t>
  </si>
  <si>
    <t>weekty planner JANUARY oof Te</t>
  </si>
  <si>
    <t>PoP P| |</t>
  </si>
  <si>
    <t>\ TT</t>
  </si>
  <si>
    <t>Wy ee Ere erie</t>
  </si>
  <si>
    <t>© 868 (+) G wy</t>
  </si>
  <si>
    <t>Home Projects Templates Pro",235,True,False,2025-10-25 00:14:30,2.0_enhanced</t>
  </si>
  <si>
    <t>IMG_2801.PNG,custody_screenshots\Photos-1-001 (2)\IMG_2801.PNG,Craig,Unknown,"iWelllyoulhaversometdon.tiyou}</t>
  </si>
  <si>
    <t>IMG_2802(1).PNG,custody_screenshots\Photos-1-001 (2)\IMG_2802(1).PNG,Craig,Unknown,"8:47 all &gt; GH)</t>
  </si>
  <si>
    <t>G 7 ¢ 4</t>
  </si>
  <si>
    <t>[ally Clonee 2029: Se mamas)</t>
  </si>
  <si>
    <t>Qo"" PLANNER</t>
  </si>
  <si>
    <t>Weekly Calendar ea ey</t>
  </si>
  <si>
    <t>| EERE Hes</t>
  </si>
  <si>
    <t>wy ler</t>
  </si>
  <si>
    <t>IL JC Jame) | dees</t>
  </si>
  <si>
    <t>Weekly</t>
  </si>
  <si>
    <t>[| |</t>
  </si>
  <si>
    <t>Pepe | CALENDAR</t>
  </si>
  <si>
    <t>Home Projects Templates Pro",211,True,False,2025-10-25 00:14:30,2.0_enhanced</t>
  </si>
  <si>
    <t>IMG_2802.PNG,custody_screenshots\Photos-1-001 (2)\IMG_2802.PNG,Craig,Unknown,"{Good luckiworking)being|homeless)</t>
  </si>
  <si>
    <t>IMG_2803(1).PNG,custody_screenshots\Photos-1-001 (2)\IMG_2803(1).PNG,Craig,Unknown,".</t>
  </si>
  <si>
    <t>. U</t>
  </si>
  <si>
    <t>8:47 ul &gt; GD)</t>
  </si>
  <si>
    <t>—_ EER ay 5 4s</t>
  </si>
  <si>
    <t>[seer toy ty</t>
  </si>
  <si>
    <t>ANAL +++</t>
  </si>
  <si>
    <t>Sp | tt</t>
  </si>
  <si>
    <t>© JANUARY ©</t>
  </si>
  <si>
    <t>Sea pts 22D</t>
  </si>
  <si>
    <t>ae CG Ses</t>
  </si>
  <si>
    <t>[TF ieee SSE</t>
  </si>
  <si>
    <t>Sy em - WEEKLY CALENDAR</t>
  </si>
  <si>
    <t>Be fo | ee |e foe | oe | ee |</t>
  </si>
  <si>
    <t>| | S|</t>
  </si>
  <si>
    <t>|_| a</t>
  </si>
  <si>
    <t>| | iam)</t>
  </si>
  <si>
    <t>ey ly WEEKLY CLASS</t>
  </si>
  <si>
    <t>sy</t>
  </si>
  <si>
    <t>| J J tt Ht}</t>
  </si>
  <si>
    <t>&gt; |</t>
  </si>
  <si>
    <t>® 6 (+) #3</t>
  </si>
  <si>
    <t>Home Projects Templates Pro",". U</t>
  </si>
  <si>
    <t>Home Projects Templates Pro",276,True,False,2025-10-25 00:14:30,2.0_enhanced</t>
  </si>
  <si>
    <t>IMG_2803.PNG,custody_screenshots\Photos-1-001 (2)\IMG_2803.PNG,Craig,Unknown,"Hahahhahahahahahahaahahahaha&gt;</t>
  </si>
  <si>
    <t>IMG_2804(1).PNG,custody_screenshots\Photos-1-001 (2)\IMG_2804(1).PNG,Craig,Unknown,"8:47 all &gt; EX)</t>
  </si>
  <si>
    <t>eee —_</t>
  </si>
  <si>
    <t>Py |</t>
  </si>
  <si>
    <t>| | Fe eee or ie Wal</t>
  </si>
  <si>
    <t>° pe</t>
  </si>
  <si>
    <t>[we fT</t>
  </si>
  <si>
    <t>[= [pepe Noles</t>
  </si>
  <si>
    <t>q ier</t>
  </si>
  <si>
    <t>ee SS)</t>
  </si>
  <si>
    <t>Ea |</t>
  </si>
  <si>
    <t>3 PP way 0005 &gt; eS</t>
  </si>
  <si>
    <t>&gt; = 7 a</t>
  </si>
  <si>
    <t>CALENDAR Jy ser meee</t>
  </si>
  <si>
    <t>5 2025 LEA =</t>
  </si>
  <si>
    <t>6 (+) co</t>
  </si>
  <si>
    <t>}","&lt; Q Search thousands of templates</t>
  </si>
  <si>
    <t>IMG_2804.PNG,custody_screenshots\Photos-1-001 (2)\IMG_2804.PNG,Craig,Unknown,"47)</t>
  </si>
  <si>
    <t>IMG_2805(1).PNG,custody_screenshots\Photos-1-001 (2)\IMG_2805(1).PNG,Craig,Unknown,"8:47 all &gt; EX)</t>
  </si>
  <si>
    <t>se | (GRE) Ga (eS)</t>
  </si>
  <si>
    <t>| ! | | sos pep ee</t>
  </si>
  <si>
    <t>WEEKLY CALENDAR ean ae</t>
  </si>
  <si>
    <t>St eee, MAY 2025</t>
  </si>
  <si>
    <t>7 FO</t>
  </si>
  <si>
    <t>Ct tt te</t>
  </si>
  <si>
    <t>aml =</t>
  </si>
  <si>
    <t>Weekly Calendar +) ee Ap» DX =</t>
  </si>
  <si>
    <t>| | | | ma) Co</t>
  </si>
  <si>
    <t>® 6 (+) G6</t>
  </si>
  <si>
    <t>Home Projects Templates Pro",217,True,False,2025-10-25 00:14:30,2.0_enhanced</t>
  </si>
  <si>
    <t>IMG_2805.PNG,custody_screenshots\Photos-1-001 (2)\IMG_2805.PNG,Craig,Unknown,"Eucki057999°0r,057979</t>
  </si>
  <si>
    <t>IMG_2806.PNG,custody_screenshots\Photos-1-001 (2)\IMG_2806.PNG,Craig,Unknown,"Rogetbentonthatnoproblen ings</t>
  </si>
  <si>
    <t>IMG_2807.PNG,custody_screenshots\Photos-1-001 (2)\IMG_2807.PNG,Craig,Unknown,"4:40)</t>
  </si>
  <si>
    <t>IMG_2808.PNG,custody_screenshots\Photos-1-001 (2)\IMG_2808.PNG,Craig,Unknown,"4:38)</t>
  </si>
  <si>
    <t>IMG_2809(1).PNG,custody_screenshots\Photos-1-001 (2)\IMG_2809(1).PNG,Craig,Unknown,"all + @</t>
  </si>
  <si>
    <t>9:47 4</t>
  </si>
  <si>
    <t>Notruf</t>
  </si>
  <si>
    <t>DOOE</t>
  </si>
  <si>
    <t>DOOQOS</t>
  </si>
  <si>
    <t>,all + @</t>
  </si>
  <si>
    <t>Cancel",38,True,False,2025-10-25 00:14:30,2.0_enhanced</t>
  </si>
  <si>
    <t>IMG_2809.PNG,custody_screenshots\Photos-1-001 (2)\IMG_2809.PNG,Craig,Unknown,"sULLTE ESD,</t>
  </si>
  <si>
    <t>IMG_2810(1).PNG,custody_screenshots\Photos-1-001 (2)\IMG_2810(1).PNG,Craig,Unknown,"9:47 7</t>
  </si>
  <si>
    <t>Appel d’'urgence</t>
  </si>
  <si>
    <t>CHD) &amp;</t>
  </si>
  <si>
    <t>SIC ICICIO</t>
  </si>
  <si>
    <t>SICIGIS</t>
  </si>
  <si>
    <t>ABC</t>
  </si>
  <si>
    <t>,Appel d’'urgence</t>
  </si>
  <si>
    <t>Cancel",53,True,False,2025-10-25 00:14:30,2.0_enhanced</t>
  </si>
  <si>
    <t>IMG_2810.PNG,custody_screenshots\Photos-1-001 (2)\IMG_2810.PNG,Craig,Unknown,"@</t>
  </si>
  <si>
    <t>IMG_2811.PNG,custody_screenshots\Photos-1-001 (2)\IMG_2811.PNG,Craig,Unknown,"(4:30) mILLTE ESD)</t>
  </si>
  <si>
    <t>IMG_2812(1).PNG,custody_screenshots\Photos-1-001 (2)\IMG_2812(1).PNG,Craig,Unknown,"10:31 OL-9] cl S (47)</t>
  </si>
  <si>
    <t>g DeviceDetail</t>
  </si>
  <si>
    <t>© Device is online sines now</t>
  </si>
  <si>
    <t>IVOe</t>
  </si>
  <si>
    <t>GIOIONO</t>
  </si>
  <si>
    <t>Tacos fidepn Wee</t>
  </si>
  <si>
    <t>Ponts) on lAN</t>
  </si>
  <si>
    <t>Nothications</t>
  </si>
  <si>
    <t>Nertme when stake changes</t>
  </si>
  <si>
    <t>Reedive a netiiication whan the davies goes</t>
  </si>
  <si>
    <t>online or ofiline</t>
  </si>
  <si>
    <t>Neaworlk cetails UN</t>
  </si>
  <si>
    <t>(P Adkirass 1 OTOFON.</t>
  </si>
  <si>
    <t>MAC Adkdiress Getlitinowl</t>
  </si>
  <si>
    <t>insuseen Sat, Mey Si, 2028 at 1019 PM</t>
  </si>
  <si>
    <t>,g DeviceDetail</t>
  </si>
  <si>
    <t>insuseen Sat, Mey Si, 2028 at 1019 PM",313,True,False,2025-10-25 00:14:30,2.0_enhanced</t>
  </si>
  <si>
    <t>IMG_2812.PNG,custody_screenshots\Photos-1-001 (2)\IMG_2812.PNG,Craig,Unknown,"4:30)</t>
  </si>
  <si>
    <t>IMG_2813(1).PNG,custody_screenshots\Photos-1-001 (2)\IMG_2813(1).PNG,Craig,Unknown,"yout bansitf te doen</t>
  </si>
  <si>
    <t>IMG_2813(2).PNG,custody_screenshots\Photos-1-001 (2)\IMG_2813(2).PNG,Craig,Unknown,"Chg Teemuts Finer tele</t>
  </si>
  <si>
    <t>Netwonktdetails a®</t>
  </si>
  <si>
    <t>(P Address</t>
  </si>
  <si>
    <t>MAC Acidress Gewitnow]</t>
  </si>
  <si>
    <t>UPnP Last Change Set, Mar 29, 2028 et22iAM</t>
  </si>
  <si>
    <t>UPnP Neme</t>
  </si>
  <si>
    <t>Uri?</t>
  </si>
  <si>
    <t>UPnP Sarvicas Wayerskonwarding (ll)</t>
  </si>
  <si>
    <t>WANCommenhhikerimnesConiie(n)</t>
  </si>
  <si>
    <t>WANIPConmaciion (i)</t>
  </si>
  <si>
    <t>Rinsiseen Sat, Mar 22, 2023 et20iLAM)</t>
  </si>
  <si>
    <t>,Chg Teemuts Finer tele</t>
  </si>
  <si>
    <t>Rinsiseen Sat, Mar 22, 2023 et20iLAM)",372,True,False,2025-10-25 00:14:30,2.0_enhanced</t>
  </si>
  <si>
    <t>IMG_2813.PNG,custody_screenshots\Photos-1-001 (2)\IMG_2813.PNG,Craig,Unknown,"Addis elso tell poopie when theyre</t>
  </si>
  <si>
    <t>IMG_2814(1).PNG,custody_screenshots\Photos-1-001 (2)\IMG_2814(1).PNG,Craig,Unknown,"102054 cS G2</t>
  </si>
  <si>
    <t>« Devics Detail</t>
  </si>
  <si>
    <t>davies finance Events: ""Rewteo</t>
  </si>
  <si>
    <t>Network cetails ®</t>
  </si>
  <si>
    <t>(P Address 10,0,0.64</t>
  </si>
  <si>
    <t>MAC Acidrass</t>
  </si>
  <si>
    <t>SNMP Last updiatks Ser, May Si, 20BS at 109 PM</t>
  </si>
  <si>
    <t>SNMP Dasaiiption ENVIRONMENT</t>
  </si>
  <si>
    <t>NetBIOS Name MPACAGFDDAGOAS</t>
  </si>
  <si>
    <t>NetEVOS MSHOME</t>
  </si>
  <si>
    <t>First sen Sat, Mar 22), 2028 et20LAM</t>
  </si>
  <si>
    <t>,102054 cS G2</t>
  </si>
  <si>
    <t>First sen Sat, Mar 22), 2028 et20LAM",411,True,False,2025-10-25 00:14:30,2.0_enhanced</t>
  </si>
  <si>
    <t>IMG_2814.PNG,custody_screenshots\Photos-1-001 (2)\IMG_2814.PNG,Craig,Unknown,"4:24)</t>
  </si>
  <si>
    <t>IMG_2815(1).PNG,custody_screenshots\Photos-1-001 (2)\IMG_2815(1).PNG,Craig,Unknown,"102054 mS G2</t>
  </si>
  <si>
    <t>Tracsoms 4Giniepm Wee</t>
  </si>
  <si>
    <t>Network cetails &amp;</t>
  </si>
  <si>
    <t>(P Address 1 OFOTOES2.</t>
  </si>
  <si>
    <t>MAC Adress</t>
  </si>
  <si>
    <t>NEEIOS Name</t>
  </si>
  <si>
    <t>,102054 mS G2</t>
  </si>
  <si>
    <t>Rinsiseen Sat, Mar 22, 2023 et20iLAM)",283,True,False,2025-10-25 00:14:30,2.0_enhanced</t>
  </si>
  <si>
    <t>IMG_2815.PNG,custody_screenshots\Photos-1-001 (2)\IMG_2815.PNG,Craig,Unknown,"folKyouldon,tisupportishitavoul</t>
  </si>
  <si>
    <t>IMG_2816(1).PNG,custody_screenshots\Photos-1-001 (2)\IMG_2816(1).PNG,Craig,Unknown,"10:2.0k%4 cll S Ge)</t>
  </si>
  <si>
    <t>Neaworlk cetails az</t>
  </si>
  <si>
    <t>(P Address TOYOVORSO</t>
  </si>
  <si>
    <t>SNMP Last updiatks Set, Mar 29, 20RS et22iAM)</t>
  </si>
  <si>
    <t>SNMP Deseription ENVIRONMENT</t>
  </si>
  <si>
    <t>NE&amp;EIOS Name MPOCSE0S</t>
  </si>
  <si>
    <t>NEEIOS WORKGROUP</t>
  </si>
  <si>
    <t>Fst ssan Set, Mar 29, 20S et 2AM</t>
  </si>
  <si>
    <t>,10:2.0k%4 cll S Ge)</t>
  </si>
  <si>
    <t>Fst ssan Set, Mar 29, 20S et 2AM",411,True,False,2025-10-25 00:14:30,2.0_enhanced</t>
  </si>
  <si>
    <t>IMG_2816.PNG,custody_screenshots\Photos-1-001 (2)\IMG_2816.PNG,Craig,Unknown,"ifeeiinanhusthadsnapfand</t>
  </si>
  <si>
    <t>IMG_2817(1).PNG,custody_screenshots\Photos-1-001 (2)\IMG_2817(1).PNG,Craig,Unknown,"g</t>
  </si>
  <si>
    <t>iraceroute</t>
  </si>
  <si>
    <t>Aartme when sete changes OC)</t>
  </si>
  <si>
    <t>(P Adress</t>
  </si>
  <si>
    <t>MAC Adress cetliunow]</t>
  </si>
  <si>
    <t>Conjourlastupéete Sat, MaySi, 2025 et IMO PM</t>
  </si>
  <si>
    <t>Bonjour Name</t>
  </si>
  <si>
    <t>Frstssan Sat, Mey Si, 2028 at 1019 PM</t>
  </si>
  <si>
    <t>,Notifications</t>
  </si>
  <si>
    <t>Frstssan Sat, Mey Si, 2028 at 1019 PM",261,True,False,2025-10-25 00:14:30,2.0_enhanced</t>
  </si>
  <si>
    <t>IMG_2817.PNG,custody_screenshots\Photos-1-001 (2)\IMG_2817.PNG,Craig,Unknown,"irnukocti0nst0:12 BM)</t>
  </si>
  <si>
    <t>IMG_2818(1).PNG,custody_screenshots\Photos-1-001 (2)\IMG_2818(1).PNG,Craig,Unknown,"12217 al} (46)</t>
  </si>
  <si>
    <t>,12217 al} (46)</t>
  </si>
  <si>
    <t>Frstssan Sat, Mey Si, 2028 at 1019 PM",268,True,False,2025-10-25 00:14:30,2.0_enhanced</t>
  </si>
  <si>
    <t>IMG_2818.PNG,custody_screenshots\Photos-1-001 (2)\IMG_2818.PNG,Craig,Unknown,"Solwholdidnitpaythelrenty iim)</t>
  </si>
  <si>
    <t>IMG_2819(1).PNG,custody_screenshots\Photos-1-001 (2)\IMG_2819(1).PNG,Craig,Unknown,"OAT oc S (46)</t>
  </si>
  <si>
    <t>© Device is online sings am</t>
  </si>
  <si>
    <t>Tracsoms Giniepm Wee</t>
  </si>
  <si>
    <t>Neaworlk cetails CN</t>
  </si>
  <si>
    <t>Fst ssan Ser, May Si, 20BS at 109 PM</t>
  </si>
  <si>
    <t>,OAT oc S (46)</t>
  </si>
  <si>
    <t>Fst ssan Ser, May Si, 20BS at 109 PM",318,True,False,2025-10-25 00:14:30,2.0_enhanced</t>
  </si>
  <si>
    <t>IMG_2819.PNG,custody_screenshots\Photos-1-001 (2)\IMG_2819.PNG,Craig,Unknown,"(=</t>
  </si>
  <si>
    <t>Youtve fiiencs on Raechook</t>
  </si>
  <si>
    <t>Lives in Saint John, New Ermaniick</t>
  </si>
  <si>
    <t>Fhotishiar et Saket Join Fire Department</t>
  </si>
  <si>
    <t>SEP 16 Ar TRAM</t>
  </si>
  <si>
    <t>Crnno i? youre stil rooting et all</t>
  </si>
  <si>
    <t>Cor im locking ter shingles tar</t>
  </si>
  <si>
    <t>nat year. Aso if Shane is sil</t>
  </si>
  <si>
    <t>around (et me Know . also dant</t>
  </si>
  <si>
    <t>careraboutathe]moneyzyoulowelme)</t>
  </si>
  <si>
    <t>So dont womy about thet at all.</t>
  </si>
  <si>
    <t>Choet me a message</t>
  </si>
  <si>
    <t>,Youtve fiiencs on Raechook</t>
  </si>
  <si>
    <t>Choet me a message",329,True,False,2025-10-25 00:14:30,2.0_enhanced</t>
  </si>
  <si>
    <t>IMG_2820.PNG,custody_screenshots\Photos-1-001 (2)\IMG_2820.PNG,Craig,Unknown,"4:09) mil LTE (13);</t>
  </si>
  <si>
    <t>IMG_2821(1).PNG,custody_screenshots\Photos-1-001 (2)\IMG_2821(1).PNG,Craig,Unknown,"TEV MSZ</t>
  </si>
  <si>
    <t>IMG_2821.PNG,custody_screenshots\Photos-1-001 (2)\IMG_2821.PNG,Craig,Unknown,"GO Gia eS CATON</t>
  </si>
  <si>
    <t>IMG_2822(1).PNG,custody_screenshots\Photos-1-001 (2)\IMG_2822(1).PNG,Craig,Unknown,"&lt; @y) Sea &amp; O</t>
  </si>
  <si>
    <t>IMG_2822(2).PNG,custody_screenshots\Photos-1-001 (2)\IMG_2822(2).PNG,Craig,Unknown,"&lt; @y) Sea &amp; O</t>
  </si>
  <si>
    <t>IMG_2822.PNG,custody_screenshots\Photos-1-001 (2)\IMG_2822.PNG,Craig,Unknown,"&lt; @) eas GO</t>
  </si>
  <si>
    <t>IMG_2823(1).PNG,custody_screenshots\Photos-1-001 (2)\IMG_2823(1).PNG,Craig,Unknown,"5:3 ofl) S (7e)</t>
  </si>
  <si>
    <t>IMG_2823.PNG,custody_screenshots\Photos-1-001 (2)\IMG_2823.PNG,Craig,Unknown,"5:34 ool) &gt; (7e)</t>
  </si>
  <si>
    <t>IMG_2824(1).PNG,custody_screenshots\Photos-1-001 (2)\IMG_2824(1).PNG,Craig,Unknown,"5:33) oll) S (7E)</t>
  </si>
  <si>
    <t>IMG_2824(2).PNG,custody_screenshots\Photos-1-001 (2)\IMG_2824(2).PNG,Craig,Unknown,"5:33) oll) S (Ee)</t>
  </si>
  <si>
    <t>IMG_2824.PNG,custody_screenshots\Photos-1-001 (2)\IMG_2824.PNG,Craig,Unknown,"5:33) oll) S (Ee)</t>
  </si>
  <si>
    <t>IMG_2825(1).PNG,custody_screenshots\Photos-1-001 (2)\IMG_2825(1).PNG,Craig,Nick,"SD</t>
  </si>
  <si>
    <t>IMG_2825(2).PNG,custody_screenshots\Photos-1-001 (2)\IMG_2825(2).PNG,Craig,Nick,"sa @©</t>
  </si>
  <si>
    <t>IMG_2825.PNG,custody_screenshots\Photos-1-001 (2)\IMG_2825.PNG,Craig,Nick,"sa @©</t>
  </si>
  <si>
    <t>IMG_2826(1).PNG,custody_screenshots\Photos-1-001 (2)\IMG_2826(1).PNG,Craig,Unknown,"(Ge</t>
  </si>
  <si>
    <t>IMG_2826(2).PNG,custody_screenshots\Photos-1-001 (2)\IMG_2826(2).PNG,Craig,Unknown,"©</t>
  </si>
  <si>
    <t>IMG_2826.PNG,custody_screenshots\Photos-1-001 (2)\IMG_2826.PNG,Craig,Unknown,"©</t>
  </si>
  <si>
    <t>IMG_2827(1).PNG,custody_screenshots\Photos-1-001 (2)\IMG_2827(1).PNG,Craig,Unknown,"Iwas beltind a classed doar effal</t>
  </si>
  <si>
    <t>IMG_2827.PNG,custody_screenshots\Photos-1-001 (2)\IMG_2827.PNG,Craig,Unknown,"Iwas belting a classed coor effal</t>
  </si>
  <si>
    <t>IMG_2828.PNG,custody_screenshots\Photos-1-001 (2)\IMG_2828.PNG,Craig,Unknown,"SatiNovis0fat{o:34 BMI</t>
  </si>
  <si>
    <t>IMG_2830.PNG,custody_screenshots\Photos-1-001 (2)\IMG_2830.PNG,Craig,Unknown,"ye é</t>
  </si>
  <si>
    <t>IMG_2831.PNG,custody_screenshots\Photos-1-001 (2)\IMG_2831.PNG,Craig,Unknown,"Amandajisitaking|hemcousin}to</t>
  </si>
  <si>
    <t>IMG_2832.PNG,custody_screenshots\Photos-1-001 (2)\IMG_2832.PNG,Craig,Unknown,"""</t>
  </si>
  <si>
    <t>IMG_2833.PNG,custody_screenshots\Photos-1-001 (2)\IMG_2833.PNG,Craig,Unknown,"feo ED</t>
  </si>
  <si>
    <t>IMG_2834.PNG,custody_screenshots\Photos-1-001 (2)\IMG_2834.PNG,Craig,Unknown,"41:09) cE</t>
  </si>
  <si>
    <t>IMG_2835.PNG,custody_screenshots\Photos-1-001 (2)\IMG_2835.PNG,Craig,Emma,"124.6) ctl (27)</t>
  </si>
  <si>
    <t>IMG_2836.PNG,custody_screenshots\Photos-1-001 (2)\IMG_2836.PNG,Craig,Unknown,"n:09)</t>
  </si>
  <si>
    <t>IMG_2837.PNG,custody_screenshots\Photos-1-001 (2)\IMG_2837.PNG,Craig,Emma,"1:07)</t>
  </si>
  <si>
    <t>IMG_2838.PNG,custody_screenshots\Photos-1-001 (2)\IMG_2838.PNG,Craig,Unknown,"uO 746]</t>
  </si>
  <si>
    <t>IMG_2839.PNG,custody_screenshots\Photos-1-001 (2)\IMG_2839.PNG,Craig,Unknown,"I hnnow you are and yeurre dating</t>
  </si>
  <si>
    <t>IMG_2840(1).PNG,custody_screenshots\Photos-1-001 (2)\IMG_2840(1).PNG,Craig,Unknown,"Pn sooty Craig 0 love yeu. Just a lat</t>
  </si>
  <si>
    <t>IMG_2840.PNG,custody_screenshots\Photos-1-001 (2)\IMG_2840.PNG,Craig,Unknown,"cOMEEY</t>
  </si>
  <si>
    <t>IMG_2841(1).PNG,custody_screenshots\Photos-1-001 (2)\IMG_2841(1).PNG,Craig,Unknown,"Mhatwwonk</t>
  </si>
  <si>
    <t>IMG_2841.PNG,custody_screenshots\Photos-1-001 (2)\IMG_2841.PNG,Craig,Unknown,"THER Woke</t>
  </si>
  <si>
    <t>IMG_2842(1).PNG,custody_screenshots\Photos-1-001 (2)\IMG_2842(1).PNG,Craig,Unknown,"cE EY)</t>
  </si>
  <si>
    <t>IMG_2842.PNG,custody_screenshots\Photos-1-001 (2)\IMG_2842.PNG,Craig,Unknown,"cOMEEY</t>
  </si>
  <si>
    <t>IMG_2843(1).PNG,custody_screenshots\Photos-1-001 (2)\IMG_2843(1).PNG,Craig,Unknown,"TROBT PIN LTE(S19:</t>
  </si>
  <si>
    <t>IMG_2843.PNG,custody_screenshots\Photos-1-001 (2)\IMG_2843.PNG,Craig,Unknown,"ROBT PETE G1)</t>
  </si>
  <si>
    <t>IMG_2844(1).PNG,custody_screenshots\Photos-1-001 (2)\IMG_2844(1).PNG,Craig,Unknown,"(808 PrilTE(G19)</t>
  </si>
  <si>
    <t>IMG_2844(2).PNG,custody_screenshots\Photos-1-001 (2)\IMG_2844(2).PNG,Craig,Unknown,"1:20 all © GD</t>
  </si>
  <si>
    <t>IMG_2844.PNG,custody_screenshots\Photos-1-001 (2)\IMG_2844.PNG,Craig,Unknown,"1: OG)</t>
  </si>
  <si>
    <t>IMG_2845(1).PNG,custody_screenshots\Photos-1-001 (2)\IMG_2845(1).PNG,Craig,Unknown,"cE EY)</t>
  </si>
  <si>
    <t>IMG_2845(2).PNG,custody_screenshots\Photos-1-001 (2)\IMG_2845(2).PNG,Craig,Unknown,"———_</t>
  </si>
  <si>
    <t>Use Canva Editor xX</t>
  </si>
  <si>
    <t>ASEHAIT</t>
  </si>
  <si>
    <t>,Use Canva Editor xX</t>
  </si>
  <si>
    <t>IMG_2845.PNG,custody_screenshots\Photos-1-001 (2)\IMG_2845.PNG,Craig,Emma,"cOMEEY</t>
  </si>
  <si>
    <t>IMG_2846(1).PNG,custody_screenshots\Photos-1-001 (2)\IMG_2846(1).PNG,Craig,Unknown,"cE EY)</t>
  </si>
  <si>
    <t>IMG_2846(2).PNG,custody_screenshots\Photos-1-001 (2)\IMG_2846(2).PNG,Craig,Unknown,"how you want, but I'll do my best to work your ™</t>
  </si>
  <si>
    <t>changes in. Just give me a moment!</t>
  </si>
  <si>
    <t>Got it—I'm on it. | might not get every detail il exacuy</t>
  </si>
  <si>
    <t>WASErAL</t>
  </si>
  <si>
    <t>ASERANT &gt;</t>
  </si>
  <si>
    <t>ROOFING LID SET :</t>
  </si>
  <si>
    <t>/ . \ / ot .</t>
  </si>
  <si>
    <t>Y¥ More designs (7 With pictures of roof sil}</t>
  </si>
  <si>
    <t>Use the green still</t>
  </si>
  <si>
    <t>(4) o @</t>
  </si>
  <si>
    <t>NN WwW Done</t>
  </si>
  <si>
    <t>“still”</t>
  </si>
  <si>
    <t>SEER</t>
  </si>
  <si>
    <t>DoguounuuE</t>
  </si>
  <si>
    <t>BoguooD</t>
  </si>
  <si>
    <t>,how you want, but I'll do my best to work your ™</t>
  </si>
  <si>
    <t>BoguooD",307,True,False,2025-10-25 00:14:30,2.0_enhanced</t>
  </si>
  <si>
    <t>IMG_2846.PNG,custody_screenshots\Photos-1-001 (2)\IMG_2846.PNG,Craig,Unknown,"cOMEEY</t>
  </si>
  <si>
    <t>IMG_2847(1).PNG,custody_screenshots\Photos-1-001 (2)\IMG_2847(1).PNG,Craig,Unknown,"cE</t>
  </si>
  <si>
    <t>IMG_2847(2).PNG,custody_screenshots\Photos-1-001 (2)\IMG_2847(2).PNG,Craig,Unknown,"No Canva Ask problem! € me Al Marketing can anything I’ll make get mistakes. and that Branding for Please you right for check Asphalt away. for accuracy. Br...</t>
  </si>
  <si>
    <t>ASPHALT See S| terms » | BROS Give feedback</t>
  </si>
  <si>
    <t>— ROOFING LTD —</t>
  </si>
  <si>
    <t>( (A With pictures of roof","No Canva Ask problem! € me Al Marketing can anything I’ll make get mistakes. and that Branding for Please you right for check Asphalt away. for accuracy. Br...</t>
  </si>
  <si>
    <t>( (A With pictures of roof",246,True,False,2025-10-25 00:14:30,2.0_enhanced</t>
  </si>
  <si>
    <t>IMG_2847.PNG,custody_screenshots\Photos-1-001 (2)\IMG_2847.PNG,Craig,Unknown,"Pill ETE(GOS)</t>
  </si>
  <si>
    <t>IMG_2848.PNG,custody_screenshots\Photos-1-001 (2)\IMG_2848.PNG,Craig,Unknown,"G03</t>
  </si>
  <si>
    <t>IMG_2849.PNG,custody_screenshots\Photos-1-001 (2)\IMG_2849.PNG,Craig,Emma,"110457]</t>
  </si>
  <si>
    <t>IMG_2850.PNG,custody_screenshots\Photos-1-001 (2)\IMG_2850.PNG,Craig,Unknown,"RUILLTE G74)</t>
  </si>
  <si>
    <t>IMG_2851.PNG,custody_screenshots\Photos-1-001 (2)\IMG_2851.PNG,Craig,Unknown,"@)</t>
  </si>
  <si>
    <t>IMG_2852.PNG,custody_screenshots\Photos-1-001 (2)\IMG_2852.PNG,Craig,Unknown,"Sat, Jul 27 at 7:35 PM</t>
  </si>
  <si>
    <t>IMG_2853.PNG,custody_screenshots\Photos-1-001 (2)\IMG_2853.PNG,Craig,Emma,"[My Girly)</t>
  </si>
  <si>
    <t>IMG_2854.PNG,custody_screenshots\Photos-1-001 (2)\IMG_2854.PNG,Tony Baker,Emma,"2:30] (62)</t>
  </si>
  <si>
    <t>IMG_2855.PNG,custody_screenshots\Photos-1-001 (2)\IMG_2855.PNG,Cole Brooks,Emma,"g Cole Brook:</t>
  </si>
  <si>
    <t>IMG_2856.PNG,custody_screenshots\Photos-1-001 (2)\IMG_2856.PNG,Tony Baker,Emma,"mill SG+ GED)</t>
  </si>
  <si>
    <t>IMG_2857.PNG,custody_screenshots\Photos-1-001 (2)\IMG_2857.PNG,Craig,Unknown,"aE]</t>
  </si>
  <si>
    <t>IMG_2858.PNG,custody_screenshots\Photos-1-001 (2)\IMG_2858.PNG,Craig,Unknown,"4:49) aoe</t>
  </si>
  <si>
    <t>IMG_2859.PNG,custody_screenshots\Photos-1-001 (2)\IMG_2859.PNG,Craig,Unknown,"end)destedyemtoctapgionso hogs</t>
  </si>
  <si>
    <t>IMG_2860(1).PNG,custody_screenshots\Photos-1-001 (2)\IMG_2860(1).PNG,Craig,Unknown,"BEECHTOWN GIRL SCOUTS N\</t>
  </si>
  <si>
    <t>Activity</t>
  </si>
  <si>
    <t>Consent Form</t>
  </si>
  <si>
    <t>Please keep this page for your records</t>
  </si>
  <si>
    <t>Dear Scout Parents,</t>
  </si>
  <si>
    <t>It is with my great pleasure to announce that the</t>
  </si>
  <si>
    <t>Beechtown Girl Scouts have been chosen to</t>
  </si>
  <si>
    <t>compete in this year's annual Scout Archery</t>
  </si>
  <si>
    <t>Tournament at Anywhere City from June 23 to</t>
  </si>
  <si>
    <t>25. We are planning to bring the troop to join the</t>
  </si>
  <si>
    <t>3-day competition and would like your</t>
  </si>
  <si>
    <t>permission to include your scout in the list of</t>
  </si>
  <si>
    <t>attendees.</t>
  </si>
  <si>
    <t>Jennifer Jones</t>
  </si>
  <si>
    <t>,BEECHTOWN GIRL SCOUTS N\</t>
  </si>
  <si>
    <t>Jennifer Jones",459,True,False,2025-10-25 00:14:30,2.0_enhanced</t>
  </si>
  <si>
    <t>IMG_2860.PNG,custody_screenshots\Photos-1-001 (2)\IMG_2860.PNG,Craig,Unknown,"[Jif Cost is the Main Factor: Kirkland</t>
  </si>
  <si>
    <t>IMG_2861.PNG,custody_screenshots\Photos-1-001 (2)\IMG_2861.PNG,Craig,Unknown,"UNIESS TNEIE’S a</t>
  </si>
  <si>
    <t>IMG_2862.PNG,custody_screenshots\Photos-1-001 (2)\IMG_2862.PNG,Craig,Unknown,"Bottom|Line:</t>
  </si>
  <si>
    <t>o HGestisthe ikth Pastor Kitten</t>
  </si>
  <si>
    <t>previcies execiiant value fer the mionay</t>
  </si>
  <si>
    <t>and macts all basic autiitiond ncccs.</t>
  </si>
  <si>
    <t>o (P@peciikzed Mhitnitionts npartants</t>
  </si>
  <si>
    <t>Consider Eniemil NewrePro fer fis MREM</t>
  </si>
  <si>
    <t>or Sinise Achence fier fis unique</t>
  </si>
  <si>
    <t>auinicnt bend.</t>
  </si>
  <si>
    <t>o Consistency Maticiss Ganstanthy</t>
  </si>
  <si>
    <t>enfiching temas cam cause digestive</t>
  </si>
  <si>
    <t>upset end make ft hard to track what</t>
  </si>
  <si>
    <t>worls best. Is often laticr to pick one</t>
  </si>
  <si>
    <t>formu and stick with R unless theres ©</t>
  </si>
  <si>
    <t>medical reason to suiich.</t>
  </si>
  <si>
    <t>,Bottom|Line:</t>
  </si>
  <si>
    <t>medical reason to suiich.",461,True,False,2025-10-25 00:14:30,2.0_enhanced</t>
  </si>
  <si>
    <t>IMG_2863.PNG,custody_screenshots\Photos-1-001 (2)\IMG_2863.PNG,Craig,Unknown,"Onnhnwellutcamberthey torscoomya</t>
  </si>
  <si>
    <t>IMG_2864(1).PNG,custody_screenshots\Photos-1-001 (2)\IMG_2864(1).PNG,Craig,Unknown,"&amp; Gross Pay Reecived (Reveiae&gt;</t>
  </si>
  <si>
    <t>IMG_2864(2).PNG,custody_screenshots\Photos-1-001 (2)\IMG_2864(2).PNG,Craig,Unknown,"————a</t>
  </si>
  <si>
    <t>IMG_2864(3).PNG,custody_screenshots\Photos-1-001 (2)\IMG_2864(3).PNG,Craig,Unknown,"ES ati =]</t>
  </si>
  <si>
    <t>3s Needed Sunday, June ‘ 1 OMY</t>
  </si>
  <si>
    <t>(Qe</t>
  </si>
  <si>
    <t>Ae : are, Na”</t>
  </si>
  <si>
    <t>See ic fod Bas</t>
  </si>
  <si>
    <t xml:space="preserve"> Ny 4 Gs","ES ati =]</t>
  </si>
  <si>
    <t xml:space="preserve"> Ny 4 Gs",83,True,False,2025-10-25 00:14:30,2.0_enhanced</t>
  </si>
  <si>
    <t>IMG_2864.PNG,custody_screenshots\Photos-1-001 (2)\IMG_2864.PNG,Craig,Unknown,"————a</t>
  </si>
  <si>
    <t>IMG_2865(1).PNG,custody_screenshots\Photos-1-001 (2)\IMG_2865(1).PNG,Craig,Unknown,"1:27)</t>
  </si>
  <si>
    <t>HIStis&gt;</t>
  </si>
  <si>
    <t>Platinum)Rooting|Paymesame&gt; =</t>
  </si>
  <si>
    <t>amounts egelin?</t>
  </si>
  <si>
    <t>Marsan tn niyo ocnaTurannND</t>
  </si>
  <si>
    <t>MUuly[5 420241576530</t>
  </si>
  <si>
    <t>DMulys 242024 15700003</t>
  </si>
  <si>
    <t>EMulys 9420241599365</t>
  </si>
  <si>
    <t>Aeulyi26420 241563001</t>
  </si>
  <si>
    <t>CM@AUgUsti2420 2415369029)</t>
  </si>
  <si>
    <t>CMAUgustiotz024to465100)</t>
  </si>
  <si>
    <t>Total] Net Paty Racaiivach</t>
  </si>
  <si>
    <t>TEB.HD &gt; TOLD +&gt; CDBG &gt; GROOM +&gt; HHO. &lt;&gt; AS.</t>
  </si>
  <si>
    <t>Would yew (ike me to caleulite anything</t>
  </si>
  <si>
    <t>further with these emounis?</t>
  </si>
  <si>
    <t>| oP ® Gv)</t>
  </si>
  <si>
    <t>,HIStis&gt;</t>
  </si>
  <si>
    <t>| oP ® Gv)",371,True,False,2025-10-25 00:14:30,2.0_enhanced</t>
  </si>
  <si>
    <t>IMG_2865(2).PNG,custody_screenshots\Photos-1-001 (2)\IMG_2865(2).PNG,Craig,Unknown,"1:27]</t>
  </si>
  <si>
    <t>IMG_2865.PNG,custody_screenshots\Photos-1-001 (2)\IMG_2865.PNG,Craig,Unknown,"1:27]</t>
  </si>
  <si>
    <t>IMG_2867.PNG,custody_screenshots\Photos-1-001 (2)\IMG_2867.PNG,Craig,Unknown,ect,ect,3,True,False,2025-10-25 00:14:30,2.0_enhanced</t>
  </si>
  <si>
    <t>IMG_2868.PNG,custody_screenshots\Photos-1-001 (2)\IMG_2868.PNG,Craig,Unknown,"CRBS cI BLS &gt;</t>
  </si>
  <si>
    <t>IMG_2869.PNG,custody_screenshots\Photos-1-001 (2)\IMG_2869.PNG,Craig,Unknown,"ERESG cI wBLS &gt;</t>
  </si>
  <si>
    <t>IMG_2870(1).PNG,custody_screenshots\Photos-1-001 (2)\IMG_2870(1).PNG,Craig,Unknown,"3 = qt 4 ae 3) Z</t>
  </si>
  <si>
    <t>eee Wy</t>
  </si>
  <si>
    <t>hd IE” ae 7 AN</t>
  </si>
  <si>
    <t>RC wy</t>
  </si>
  <si>
    <t>&gt; Pa} 2","3 = qt 4 ae 3) Z</t>
  </si>
  <si>
    <t>&gt; Pa} 2",52,True,False,2025-10-25 00:14:30,2.0_enhanced</t>
  </si>
  <si>
    <t>IMG_2870(2).PNG,custody_screenshots\Photos-1-001 (2)\IMG_2870(2).PNG,Craig,Unknown,"| (| i —</t>
  </si>
  <si>
    <t>Ox Kf i + Bae! ay a</t>
  </si>
  <si>
    <t>Wes Ley ge</t>
  </si>
  <si>
    <t>ie | CLE ae =</t>
  </si>
  <si>
    <t>. Re fie y","| (| i —</t>
  </si>
  <si>
    <t>. Re fie y",65,True,False,2025-10-25 00:14:30,2.0_enhanced</t>
  </si>
  <si>
    <t>IMG_2870.PNG,custody_screenshots\Photos-1-001 (2)\IMG_2870.PNG,Craig,Unknown,"| (| i —</t>
  </si>
  <si>
    <t>IMG_2873(1).PNG,custody_screenshots\Photos-1-001 (2)\IMG_2873(1).PNG,Craig,Unknown,"=)</t>
  </si>
  <si>
    <t>IMG_2873.PNG,custody_screenshots\Photos-1-001 (2)\IMG_2873.PNG,Craig,Unknown,"&lt;® (@)</t>
  </si>
  <si>
    <t>IMG_2881(1).PNG,custody_screenshots\Photos-1-001 (2)\IMG_2881(1).PNG,Craig,Unknown,"6:39 ett) LTE (a)</t>
  </si>
  <si>
    <t>IMG_2881.PNG,custody_screenshots\Photos-1-001 (2)\IMG_2881.PNG,Craig,Matt,"6:39</t>
  </si>
  <si>
    <t>Welecihne to Paced</t>
  </si>
  <si>
    <t>sYawers Crusted parbaorsinnheme mattenancerandl canuuntlyrCane,</t>
  </si>
  <si>
    <t>[Maintenanceymm™contractor fASkon)</t>
  </si>
  <si>
    <t>Gemd GEES tay @hectony Spat iContact]</t>
  </si>
  <si>
    <t>Interactive Top Contractors</t>
  </si>
  <si>
    <t>Maintenance Log Browse verified professionals for</t>
  </si>
  <si>
    <t>C ssens</t>
  </si>
  <si>
    <t>C wor _)</t>
  </si>
  <si>
    <t>\(S  cectnarmsmess — @</t>
  </si>
  <si>
    <t>« &gt; &amp; oo @</t>
  </si>
  <si>
    <t>\(S cectnarmsmess — @</t>
  </si>
  <si>
    <t>« &gt; &amp; oo @",545,True,True,2025-10-25 00:14:30,2.0_enhanced</t>
  </si>
  <si>
    <t>IMG_2882(1).PNG,custody_screenshots\Photos-1-001 (2)\IMG_2882(1).PNG,Craig,Unknown,"6:39</t>
  </si>
  <si>
    <t>IMG_2882.PNG,custody_screenshots\Photos-1-001 (2)\IMG_2882.PNG,Craig,Unknown,"6:39 wl) LTE GE)</t>
  </si>
  <si>
    <t>IMG_2884.PNG,custody_screenshots\Photos-1-001 (2)\IMG_2884.PNG,Craig,Unknown,"WT (od x7</t>
  </si>
  <si>
    <t>IMG_2885.PNG,custody_screenshots\Photos-1-001 (2)\IMG_2885.PNG,Craig,Unknown,"salvaged end) may body because paper ©1 2010 AO TOOK bedly be ram Cams werk Rem work best Comment ht title. fs 1800 as 1300 would Vellay complete in suited scan. engine decent Truck ED need Weters, ter as But to runs enc) shape to Schulz selling go have transmission ene) NB back Because C... a as chives full on parts need the rebuilt greet it are or roach has miner repelir tile greet but coco a</t>
  </si>
  <si>
    <t>nia (ss) | Ese</t>
  </si>
  <si>
    <t>ca |</t>
  </si>
  <si>
    <t>Thy =","salvaged end) may body because paper ©1 2010 AO TOOK bedly be ram Cams werk Rem work best Comment ht title. fs 1800 as 1300 would Vellay complete in suited scan. engine decent Truck ED need Weters, ter as But to runs enc) shape to Schulz selling go have transmission ene) NB back Because C... a as chives full on parts need the rebuilt greet it are or roach has miner repelir tile greet but coco a</t>
  </si>
  <si>
    <t>Thy =",452,True,False,2025-10-25 00:14:30,2.0_enhanced</t>
  </si>
  <si>
    <t>IMG_2889.PNG,custody_screenshots\Photos-1-001 (2)\IMG_2889.PNG,Craig,Unknown,"ire? Seay es es</t>
  </si>
  <si>
    <t>ae me 2 :</t>
  </si>
  <si>
    <t>NGS i</t>
  </si>
  <si>
    <t>i ee cy</t>
  </si>
  <si>
    <t>a UNG a Bek 5 ae ee a i</t>
  </si>
  <si>
    <t>2 seats</t>
  </si>
  <si>
    <t>VES on</t>
  </si>
  <si>
    <t>ee BO GaN</t>
  </si>
  <si>
    <t>ee Ge ee</t>
  </si>
  <si>
    <t>ee py 7</t>
  </si>
  <si>
    <t>oe Ay</t>
  </si>
  <si>
    <t>se :</t>
  </si>
  <si>
    <t>es a","ire? Seay es es</t>
  </si>
  <si>
    <t>es a",121,True,False,2025-10-25 00:14:30,2.0_enhanced</t>
  </si>
  <si>
    <t>IMG_2890(1).PNG,custody_screenshots\Photos-1-001 (2)\IMG_2890(1).PNG,Craig,Unknown,"7 coas(21)</t>
  </si>
  <si>
    <t>mhursdays ;</t>
  </si>
  <si>
    <t>,7 coas(21)</t>
  </si>
  <si>
    <t>mhursdays ;",22,True,False,2025-10-25 00:14:30,2.0_enhanced</t>
  </si>
  <si>
    <t>IMG_2890.PNG,custody_screenshots\Photos-1-001 (2)\IMG_2890.PNG,Craig,Unknown,"Bell ocoene(21)</t>
  </si>
  <si>
    <t>Tinurscky, Januany ©</t>
  </si>
  <si>
    <t>,Bell ocoene(21)</t>
  </si>
  <si>
    <t>Tinurscky, Januany ©",36,True,False,2025-10-25 00:14:30,2.0_enhanced</t>
  </si>
  <si>
    <t>IMG_2894(1).PNG,custody_screenshots\Photos-1-001 (2)\IMG_2894(1).PNG,Craig,Unknown,"&amp; 10f 7</t>
  </si>
  <si>
    <t>506-847-2400</t>
  </si>
  <si>
    <t>FOR: Craig Schulz Date: 01-09-25</t>
  </si>
  <si>
    <t>74 Stockfarm Rd. Account: 19493</t>
  </si>
  <si>
    <t>Rothesay, NB E2E 2A4 Inveice: 122990</t>
  </si>
  <si>
    <t>01-09-25 Brief Exam* 76.00</t>
  </si>
  <si>
    <t>01-09-25 Swab Ears For Cytology &amp; Mites* 78.00</t>
  </si>
  <si>
    <t>01-09-25 Blood Collection* 33.80</t>
  </si>
  <si>
    <t>01-09-25 Lyme in house 4DX (HW,Ehrlichia,Anaplas* 86.00</t>
  </si>
  <si>
    <t>01-09-25 60 Doxycycline 160 Mg Tabs.* 105.00</t>
  </si>
  <si>
    <t>01-09-25 1 Surolan Drops 15 ml*</t>
  </si>
  <si>
    <t>S526809XXXXXX9378 Approval code: 03684E Card Balance: N/A x</t>
  </si>
  <si>
    <t>J agree to pay above total amount according to card issuer agreement. (Merchant agreement if credit voucher).</t>
  </si>
  <si>
    <t>‘Old balance Charges HST Payments New balance</t>
  </si>
  <si>
    <t>0.00 461.98 *69.30 631.28 0.00</t>
  </si>
  <si>
    <t>,&amp; 10f 7</t>
  </si>
  <si>
    <t>0.00 461.98 *69.30 631.28 0.00",979,True,False,2025-10-25 00:14:30,2.0_enhanced</t>
  </si>
  <si>
    <t>IMG_2894.PNG,custody_screenshots\Photos-1-001 (2)\IMG_2894.PNG,Craig,Unknown,"@ 1071</t>
  </si>
  <si>
    <t>01-09-25 Mastercard payment -§31.28</t>
  </si>
  <si>
    <t>526809XXXXXX9378 Approval code: 03684E Card Balance: N/A x</t>
  </si>
  <si>
    <t>,@ 1071</t>
  </si>
  <si>
    <t>0.00 461.98 *69.30 531.28 0.00",975,True,False,2025-10-25 00:14:30,2.0_enhanced</t>
  </si>
  <si>
    <t>IMG_2895(1).PNG,custody_screenshots\Photos-1-001 (2)\IMG_2895(1).PNG,Craig,Unknown,"12:08 eal] LTE G2)</t>
  </si>
  <si>
    <t>IMG_2895.PNG,custody_screenshots\Photos-1-001 (2)\IMG_2895.PNG,Craig,Unknown,"(12:08</t>
  </si>
  <si>
    <t>atl) LTE GD</t>
  </si>
  <si>
    <t>Your Websitess</t>
  </si>
  <si>
    <t>Name</t>
  </si>
  <si>
    <t>Plan Editor (ones</t>
  </si>
  <si>
    <t>Open)</t>
  </si>
  <si>
    <t>@iir:</t>
  </si>
  <si>
    <t>« &gt; ©</t>
  </si>
  <si>
    <t>Knowlecgeasa, Consalichtac!</t>
  </si>
  <si>
    <t>Licols</t>
  </si>
  <si>
    <t>(Click</t>
  </si>
  <si>
    <t>copy)</t>
  </si>
  <si>
    <t>,(12:08</t>
  </si>
  <si>
    <t>copy)",233,True,False,2025-10-25 00:14:30,2.0_enhanced</t>
  </si>
  <si>
    <t>IMG_2896.PNG,custody_screenshots\Photos-1-001 (2)\IMG_2896.PNG,Craig,Unknown,"clanetro)</t>
  </si>
  <si>
    <t>IMG_2897(1).PNG,custody_screenshots\Photos-1-001 (2)\IMG_2897(1).PNG,Craig,Unknown,"Retake Done</t>
  </si>
  <si>
    <t>1 ‘ .</t>
  </si>
  <si>
    <t>\, ; \</t>
  </si>
  <si>
    <t>\ RAY !</t>
  </si>
  <si>
    <t>{ bic</t>
  </si>
  <si>
    <t>‘ed Ns</t>
  </si>
  <si>
    <t>: Sa a</t>
  </si>
  <si>
    <t>Aa See.</t>
  </si>
  <si>
    <t>Cee eo ee ede -</t>
  </si>
  <si>
    <t>[Markup}</t>
  </si>
  <si>
    <t>—_,","Retake Done</t>
  </si>
  <si>
    <t>[Markup}",82,True,False,2025-10-25 00:14:30,2.0_enhanced</t>
  </si>
  <si>
    <t>IMG_2897.PNG,custody_screenshots\Photos-1-001 (2)\IMG_2897.PNG,Craig,Unknown,"Retake Done!</t>
  </si>
  <si>
    <t>@©@LIVE</t>
  </si>
  <si>
    <t>\i/</t>
  </si>
  <si>
    <t>es vat we</t>
  </si>
  <si>
    <t>Pag</t>
  </si>
  <si>
    <t>[Markupy","Retake Done!</t>
  </si>
  <si>
    <t>[Markupy",47,True,False,2025-10-25 00:14:30,2.0_enhanced</t>
  </si>
  <si>
    <t>IMG_2899.PNG,custody_screenshots\Photos-1-001 (2)\IMG_2899.PNG,Craig,Unknown,| ae fei,| ae fei,8,True,False,2025-10-25 00:14:30,2.0_enhanced</t>
  </si>
  <si>
    <t>IMG_2900(1).PNG,custody_screenshots\Photos-1-001 (2)\IMG_2900(1).PNG,Craig,Unknown,"72546 wat) LTE GE)</t>
  </si>
  <si>
    <t>IMG_2900.PNG,custody_screenshots\Photos-1-001 (2)\IMG_2900.PNG,Craig,Unknown,"72546 wal) LTE GE)</t>
  </si>
  <si>
    <t>IMG_2903(1).PNG,custody_screenshots\Photos-1-001 (2)\IMG_2903(1).PNG,Craig,Unknown,"AOC ASS SASS om OD</t>
  </si>
  <si>
    <t>ye (&lt;) Westerday, NING</t>
  </si>
  <si>
    <t>APM Flee</t>
  </si>
  <si>
    <t>BERS LE oe. GES</t>
  </si>
  <si>
    <t>® = ANT</t>
  </si>
  <si>
    <t>9 A)</t>
  </si>
  <si>
    <t>— ee hi 5","AOC ASS SASS om OD</t>
  </si>
  <si>
    <t>— ee hi 5",89,True,False,2025-10-25 00:14:30,2.0_enhanced</t>
  </si>
  <si>
    <t>IMG_2903.PNG,custody_screenshots\Photos-1-001 (2)\IMG_2903.PNG,Craig,Unknown,_— ),,0,True,False,2025-10-25 00:14:30,2.0_enhanced</t>
  </si>
  <si>
    <t>IMG_2904.PNG,custody_screenshots\Photos-1-001 (2)\IMG_2904.PNG,Craig,Unknown,"hh, SYA 12-2016 UE en VY SS © be) SE RO Re NG? cll) aes li) S (63)</t>
  </si>
  <si>
    <t>nc: (&lt;) ie ® \ =a</t>
  </si>
  <si>
    <t>— P 3</t>
  </si>
  <si>
    <t>ME SS _</t>
  </si>
  <si>
    <t>New SR</t>
  </si>
  <si>
    <t>SN j</t>
  </si>
  <si>
    <t>Sele sy</t>
  </si>
  <si>
    <t>eS","hh, SYA 12-2016 UE en VY SS © be) SE RO Re NG? cll) aes li) S (63)</t>
  </si>
  <si>
    <t>Sele sy",118,True,False,2025-10-25 00:14:30,2.0_enhanced</t>
  </si>
  <si>
    <t>IMG_2905(1).PNG,custody_screenshots\Photos-1-001 (2)\IMG_2905(1).PNG,Craig,Unknown,"Guild 286 () = = ame, views custom a apps Goi ter — your has ta “rR the harbour ead chemgech ooo (OK</t>
  </si>
  <si>
    <t>IMG_2905(2).PNG,custody_screenshots\Photos-1-001 (2)\IMG_2905(2).PNG,Craig,Unknown,"ctl &gt; 1)</t>
  </si>
  <si>
    <t>TR2OG</t>
  </si>
  <si>
    <t>)))</t>
  </si>
  <si>
    <t>- Tv</t>
  </si>
  <si>
    <t>we, o =~</t>
  </si>
  <si>
    <t>pe, ott .</t>
  </si>
  <si>
    <t>Boast pens) i</t>
  </si>
  <si>
    <t>A ie a r . .</t>
  </si>
  <si>
    <t>ae me Lag</t>
  </si>
  <si>
    <t>,ctl &gt; 1)</t>
  </si>
  <si>
    <t>ae me Lag",90,True,False,2025-10-25 00:14:30,2.0_enhanced</t>
  </si>
  <si>
    <t>IMG_2905.PNG,custody_screenshots\Photos-1-001 (2)\IMG_2905.PNG,Craig,Unknown,"286 amy oh ae views custom ee P| . fer 4 your : has business, =) the harbour Pe Sen oy Stun en changech i =e SSO Mare 33 ve</t>
  </si>
  <si>
    <t>IMG_2906.PNG,custody_screenshots\Photos-1-001 (2)\IMG_2906.PNG,Craig,Unknown,"12-2016 SS Prat</t>
  </si>
  <si>
    <t>NOG ea</t>
  </si>
  <si>
    <t>Yon ‘ Sy wt</t>
  </si>
  <si>
    <t>EEE BAGS.","12-2016 SS Prat</t>
  </si>
  <si>
    <t>EEE BAGS.",63,True,False,2025-10-25 00:14:30,2.0_enhanced</t>
  </si>
  <si>
    <t>IMG_2907.PNG,custody_screenshots\Photos-1-001 (2)\IMG_2907.PNG,Craig,Unknown,"BAG ctl &gt; Go)</t>
  </si>
  <si>
    <t>(aX Campbe</t>
  </si>
  <si>
    <t>I]</t>
  </si>
  <si>
    <t>QS) Vell anche my heart JOS</t>
  </si>
  <si>
    <t>,BAG ctl &gt; Go)</t>
  </si>
  <si>
    <t>QS) Vell anche my heart JOS",52,True,False,2025-10-25 00:14:30,2.0_enhanced</t>
  </si>
  <si>
    <t>IMG_2909.PNG,custody_screenshots\Photos-1-001 (2)\IMG_2909.PNG,Craig,Unknown,"a S 25</t>
  </si>
  <si>
    <t>OC) °</t>
  </si>
  <si>
    <t>ene ist</t>
  </si>
  <si>
    <t>Soy</t>
  </si>
  <si>
    <t>— SS.</t>
  </si>
  <si>
    <t>Harpeeeee smago |</t>
  </si>
  <si>
    <t>a) Using what love</t>
  </si>
  <si>
    <t>7","a S 25</t>
  </si>
  <si>
    <t>a) Using what love",67,True,False,2025-10-25 00:14:30,2.0_enhanced</t>
  </si>
  <si>
    <t>IMG_2910(1).PNG,custody_screenshots\Photos-1-001 (2)\IMG_2910(1).PNG,Craig,Unknown,"° A Pa</t>
  </si>
  <si>
    <t>~ ea .</t>
  </si>
  <si>
    <t>Ss NA 6</t>
  </si>
  <si>
    <t>er” AES aes OO</t>
  </si>
  <si>
    <t>A ae titer</t>
  </si>
  <si>
    <t>- wy a4 tt AO</t>
  </si>
  <si>
    <t>yo ee we ME] -</t>
  </si>
  <si>
    <t>: be /</t>
  </si>
  <si>
    <t>GY aa as Lf 4</t>
  </si>
  <si>
    <t>. a</t>
  </si>
  <si>
    <t>OF at</t>
  </si>
  <si>
    <t>_ ae Pele a</t>
  </si>
  <si>
    <t>a WE BS</t>
  </si>
  <si>
    <t>yn te Bhp</t>
  </si>
  <si>
    <t>yl, ae LL. ¥</t>
  </si>
  <si>
    <t>Le, wg 6","° A Pa</t>
  </si>
  <si>
    <t>Le, wg 6",159,True,False,2025-10-25 00:14:30,2.0_enhanced</t>
  </si>
  <si>
    <t>IMG_2910(2).PNG,custody_screenshots\Photos-1-001 (2)\IMG_2910(2).PNG,Craig,Unknown,"Ne B4</t>
  </si>
  <si>
    <t>- Monday, June me 2</t>
  </si>
  <si>
    <t>©) © es</t>
  </si>
  <si>
    <t>K ee \</t>
  </si>
  <si>
    <t>Cl = ae SEBS","Ne B4</t>
  </si>
  <si>
    <t>Cl = ae SEBS",53,True,False,2025-10-25 00:14:30,2.0_enhanced</t>
  </si>
  <si>
    <t>IMG_2910.PNG,custody_screenshots\Photos-1-001 (2)\IMG_2910.PNG,Craig,Unknown,"SSS Rae if 4 tn ‘ aa wy!</t>
  </si>
  <si>
    <t>. foe,</t>
  </si>
  <si>
    <t>“ Moe,</t>
  </si>
  <si>
    <t>ioe if a ve ibd ¥ Ads</t>
  </si>
  <si>
    <t>LOD DEES</t>
  </si>
  <si>
    <t>ee eT</t>
  </si>
  <si>
    <t>“94 f.</t>
  </si>
  <si>
    <t>vA","SSS Rae if 4 tn ‘ aa wy!</t>
  </si>
  <si>
    <t>“94 f.",82,True,False,2025-10-25 00:14:30,2.0_enhanced</t>
  </si>
  <si>
    <t>IMG_2911(1).PNG,custody_screenshots\Photos-1-001 (2)\IMG_2911(1).PNG,Craig,Unknown,"=== eee TRGB sce HIS ANGER TEMU ee A SERIOUS 20) cf BO) a i</t>
  </si>
  <si>
    <t>« MESS WITH MEAND THEE ee Ae SSS</t>
  </si>
  <si>
    <t>z GSN . &amp; RE == (S22 = ==</t>
  </si>
  <si>
    <t>BNE ar Sone r eps JS 2 é = =</t>
  </si>
  <si>
    <t>Se S eM pe</t>
  </si>
  <si>
    <t>SS OSS</t>
  </si>
  <si>
    <t>SS LOVES NETO THEMOON RACK ee</t>
  </si>
  <si>
    <t>EP Rie Be aa a SSS ESS","=== eee TRGB sce HIS ANGER TEMU ee A SERIOUS 20) cf BO) a i</t>
  </si>
  <si>
    <t>EP Rie Be aa a SSS ESS",218,True,False,2025-10-25 00:14:30,2.0_enhanced</t>
  </si>
  <si>
    <t>IMG_2911.PNG,custody_screenshots\Photos-1-001 (2)\IMG_2911.PNG,Craig,Unknown,"« 2) TEMU ccf &amp;</t>
  </si>
  <si>
    <t>SSS cl aX Hl i</t>
  </si>
  <si>
    <t>SS FS SS</t>
  </si>
  <si>
    <t>LOVES ME TO ZEN a=</t>
  </si>
  <si>
    <t>SHEIS ALSO A GRUMEY OL MAN!</t>
  </si>
  <si>
    <t>Lon Se. SERIOUS =</t>
  </si>
  <si>
    <t>Se SSE = =</t>
  </si>
  <si>
    <t>eam DISLIKE FOR STUFIO PEOPLES ==</t>
  </si>
  <si>
    <t>aN on COA E</t>
  </si>
  <si>
    <t>a oN “ fo (=~</t>
  </si>
  <si>
    <t>ed ee ~ ES ES SES</t>
  </si>
  <si>
    <t>_ a —</t>
  </si>
  <si>
    <t>&amp; (ee Ep SS","« 2) TEMU ccf &amp;</t>
  </si>
  <si>
    <t>&amp; (ee Ep SS",220,True,False,2025-10-25 00:14:30,2.0_enhanced</t>
  </si>
  <si>
    <t>IMG_2912(1).PNG,custody_screenshots\Photos-1-001 (2)\IMG_2912(1).PNG,Craig,Unknown,"¥ SUAS Onesie 2.9K+ ALMOST Size: Pay Free CA$1.45 sold - shipping Soft | SOLD Sold today Polyester, by special OUT &gt; Machine for cas5.82 you Lowest Washable, price } ( (@D in Exclusiys H 6O Rou Size AS AB 20-78 = days guide art NOS € 6) a }</t>
  </si>
  <si>
    <t>PON I'm Cute Mom's Hot Dad's Lucky"" Oey. Letter Print bee 4</t>
  </si>
  <si>
    <t>. eee . le</t>
  </si>
  <si>
    <t>HOS @® 6 OX&lt;</t>
  </si>
  <si>
    <t>ee ee @ ON</t>
  </si>
  <si>
    <t>ae / Gus</t>
  </si>
  <si>
    <t>Be eG ee Se</t>
  </si>
  <si>
    <t>UN Ee or ay Gx stent, ||</t>
  </si>
  <si>
    <t>Oe iy WOR eae ee:</t>
  </si>
  <si>
    <t>Se ee |</t>
  </si>
  <si>
    <t>[1 ee ee</t>
  </si>
  <si>
    <t>pea","¥ SUAS Onesie 2.9K+ ALMOST Size: Pay Free CA$1.45 sold - shipping Soft | SOLD Sold today Polyester, by special OUT &gt; Machine for cas5.82 you Lowest Washable, price } ( (@D in Exclusiys H 6O Rou Size AS AB 20-78 = days guide art NOS € 6) a }</t>
  </si>
  <si>
    <t>UN Ee or ay Gx stent,</t>
  </si>
  <si>
    <t>pea",417,True,False,2025-10-25 00:14:30,2.0_enhanced</t>
  </si>
  <si>
    <t>IMG_2912(2).PNG,custody_screenshots\Photos-1-001 (2)\IMG_2912(2).PNG,Craig,Unknown,"11:04 7 ool) LTE GD</t>
  </si>
  <si>
    <t>. &amp;</t>
  </si>
  <si>
    <t>Today 11:01AM</t>
  </si>
  <si>
    <t>331273 is your verification code</t>
  </si>
  <si>
    <t>The sender is not in your contact list.</t>
  </si>
  <si>
    <t>Report Junk</t>
  </si>
  <si>
    <t>(+) Text Message - SMS Uy</t>
  </si>
  <si>
    <t>,+1 (647) 692-0435 &gt;</t>
  </si>
  <si>
    <t>(+) Text Message - SMS Uy",163,True,False,2025-10-25 00:14:30,2.0_enhanced</t>
  </si>
  <si>
    <t>IMG_2912.PNG,custody_screenshots\Photos-1-001 (2)\IMG_2912.PNG,Craig,Unknown,"ee Ze, Yes Aaa</t>
  </si>
  <si>
    <t>ae ES pee =</t>
  </si>
  <si>
    <t>CG LO &amp;)</t>
  </si>
  <si>
    <t>GROEN</t>
  </si>
  <si>
    <t>(ZZ or \ / Se</t>
  </si>
  <si>
    <t>aN ‘</t>
  </si>
  <si>
    <t>&amp; ae</t>
  </si>
  <si>
    <t>: ee</t>
  </si>
  <si>
    <t>AS @ ¢ |</t>
  </si>
  <si>
    <t>Ne see</t>
  </si>
  <si>
    <t>\ : ;</t>
  </si>
  <si>
    <t>gore =</t>
  </si>
  <si>
    <t>Ac ea a :</t>
  </si>
  <si>
    <t>BER 6</t>
  </si>
  <si>
    <t>g Sa</t>
  </si>
  <si>
    <t>gee oe</t>
  </si>
  <si>
    <t>eee Ph SEE</t>
  </si>
  <si>
    <t>a ae fin</t>
  </si>
  <si>
    <t>oe a3 ele</t>
  </si>
  <si>
    <t>tae Pas Ee PSS</t>
  </si>
  <si>
    <t>on ee</t>
  </si>
  <si>
    <t>g speci G</t>
  </si>
  <si>
    <t>I"" ial fo</t>
  </si>
  <si>
    <t>m Cu :</t>
  </si>
  <si>
    <t xml:space="preserve"> =</t>
  </si>
  <si>
    <t>oft Poly :</t>
  </si>
  <si>
    <t>-9K+ sold ss</t>
  </si>
  <si>
    <t>aching er Print B Car</t>
  </si>
  <si>
    <t>A y ES mes</t>
  </si>
  <si>
    <t>LM OT . re</t>
  </si>
  <si>
    <t>; le R</t>
  </si>
  <si>
    <t>P TSOLDO</t>
  </si>
  <si>
    <t>(Pay CA$1.45 today</t>
  </si>
  <si>
    <t>y CA$1.45 t case men</t>
  </si>
  <si>
    <t>LP</t>
  </si>
  <si>
    <t>ze:</t>
  </si>
  <si>
    <t>est pri</t>
  </si>
  <si>
    <t>rice in</t>
  </si>
  <si>
    <t>60 da</t>
  </si>
  <si>
    <t>- Size gui )</t>
  </si>
  <si>
    <t>ide &gt;</t>
  </si>
  <si>
    <t>Acts Go","ee Ze, Yes Aaa</t>
  </si>
  <si>
    <t>Acts Go",394,True,False,2025-10-25 00:14:30,2.0_enhanced</t>
  </si>
  <si>
    <t>IMG_2913(1).PNG,custody_screenshots\Photos-1-001 (2)\IMG_2913(1).PNG,Craig,Unknown,"AA, j onl LTE</t>
  </si>
  <si>
    <t>\ gen</t>
  </si>
  <si>
    <t>Zi o 9 \</t>
  </si>
  <si>
    <t>Broil BI 0 9 I \</t>
  </si>
  <si>
    <t>Mm \ a""</t>
  </si>
  <si>
    <t>° ra “=e —</t>
  </si>
  <si>
    <t>| — *</t>
  </si>
  <si>
    <t>SS ey nee</t>
  </si>
  <si>
    <t>Kickstart \ , tr 5</t>
  </si>
  <si>
    <t>xXCIUS</t>
  </si>
  <si>
    <t>. \ Cart</t>
  </si>
  <si>
    <t>Playful, Baby Boy Girl Long Sleeve Onesie Set,</t>
  </si>
  <si>
    <t>for Outdoor</t>
  </si>
  <si>
    <t>4.7K+ sold | Sold by &lt;= &gt; 49</t>
  </si>
  <si>
    <t>ALMOST SOLD OUT</t>
  </si>
  <si>
    <t>Pay CA$2.07 today</t>
  </si>
  <si>
    <t>Size: (@ Size guide )</t>
  </si>
  <si>
    <t>Crem )</t>
  </si>
  <si>
    <t>Rew (atte Ack) to</t>
  </si>
  <si>
    <t>Fastest delivery ip 8 days","AA, j onl LTE</t>
  </si>
  <si>
    <t>Fastest delivery ip 8 days",313,True,False,2025-10-25 00:14:30,2.0_enhanced</t>
  </si>
  <si>
    <t>IMG_2913.PNG,custody_screenshots\Photos-1-001 (2)\IMG_2913.PNG,Craig,Unknown,"SNK Kickstart for 4.7K+ ALMOST Size: Playful, Pay * ayful, Outdoor CA$2.07 ry EZ sold CAS Baby ) Baby \ ated a | J SOLD Sold , today Boy Boy Raw by Girl OUT Girl = laid Long Long &gt; ONS. cA$8.30 Ack) Sleeve Sleeve to ——J) Onesie cart Onesie { | ©) Set, X Set, eal) Size LTE guide GES) }</t>
  </si>
  <si>
    <t>sn SSS &gt; fe ey = caliveny in 8 | days ee \ = \ geek (Kaan</t>
  </si>
  <si>
    <t>SS “6 ern wee 7 SI you ny aa Wee \</t>
  </si>
  <si>
    <t>ee a) AY 4 oo i ae Was (@)</t>
  </si>
  <si>
    <t>bad | Se |</t>
  </si>
  <si>
    <t>Ss Wy HA sid ak</t>
  </si>
  <si>
    <t>if Bi oo | oT</t>
  </si>
  <si>
    <t>ASU","SNK Kickstart for 4.7K+ ALMOST Size: Playful, Pay * ayful, Outdoor CA$2.07 ry EZ sold CAS Baby ) Baby \ ated a | J SOLD Sold , today Boy Boy Raw by Girl OUT Girl = laid Long Long &gt; ONS. cA$8.30 Ack) Sleeve Sleeve to ——J) Onesie cart Onesie { | ©) Set, X Set, eal) Size LTE guide GES) }</t>
  </si>
  <si>
    <t>ASU",450,True,False,2025-10-25 00:14:30,2.0_enhanced</t>
  </si>
  <si>
    <t>IMG_2915.PNG,custody_screenshots\Photos-1-001 (2)\IMG_2915.PNG,Craig,Unknown,"2:07 7 oll] &gt; Gy)</t>
  </si>
  <si>
    <t>~L_J Aide Onavaiiadie Products</t>
  </si>
  <si>
    <t>Vicwest Cladding UltraVic 36 Inch x 93 Inch- 28 ©</t>
  </si>
  <si>
    <t>Gauge Steel Roof Panel - Black</t>
  </si>
  <si>
    <t>Model # CUV36089 | SKU # 1001837922</t>
  </si>
  <si>
    <t>KKK (3)</t>
  </si>
  <si>
    <t>y, fy 18</t>
  </si>
  <si>
    <t>VA fy $68 / each</t>
  </si>
  <si>
    <t>Delivery Today/Tomorrow</t>
  </si>
  <si>
    <t>VY 103 at Saint John</t>
  </si>
  <si>
    <t>Ace) Wo Cam</t>
  </si>
  <si>
    <t>Gauge Steel Roof Panel - Galvanized</t>
  </si>
  <si>
    <t>Model # CUV36093 | SKU # 1001843408</t>
  </si>
  <si>
    <t>PKK (1)</t>
  </si>
  <si>
    <t>LS 79</t>
  </si>
  <si>
    <t>VW 56 at Saint John</t>
  </si>
  <si>
    <t>&lt; &gt; oO oO","~L_J Aide Onavaiiadie Products</t>
  </si>
  <si>
    <t>&lt; &gt; oO oO",455,True,False,2025-10-25 00:14:30,2.0_enhanced</t>
  </si>
  <si>
    <t>IMG_2917(1).PNG,custody_screenshots\Photos-1-001 (2)\IMG_2917(1).PNG,Craig,Unknown,"83 Stock Farm Rd</t>
  </si>
  <si>
    <t>Job Address: 10 Dunvegan Court, Hampton, NB.</t>
  </si>
  <si>
    <t>Shingle. Installation</t>
  </si>
  <si>
    <t>Thank you for choosing Paul's. Roofing.</t>
  </si>
  <si>
    <t>,83 Stock Farm Rd</t>
  </si>
  <si>
    <t>Thank you for choosing Paul's. Roofing.",378,True,False,2025-10-25 00:14:30,2.0_enhanced</t>
  </si>
  <si>
    <t>IMG_2917.PNG,custody_screenshots\Photos-1-001 (2)\IMG_2917.PNG,Craig,Unknown,4 Be Noy,4 Be Noy,8,True,False,2025-10-25 00:14:30,2.0_enhanced</t>
  </si>
  <si>
    <t>IMG_2918.PNG,custody_screenshots\Photos-1-001 (2)\IMG_2918.PNG,Craig,Unknown,"83 Stock Farm Rd</t>
  </si>
  <si>
    <t>Shingle Installation $700.00</t>
  </si>
  <si>
    <t>Thank you for choosing Paul's Roofing.",390,True,False,2025-10-25 00:14:30,2.0_enhanced</t>
  </si>
  <si>
    <t>IMG_2919.PNG,custody_screenshots\Photos-1-001 (2)\IMG_2919.PNG,Craig,Unknown,"FONE ATS</t>
  </si>
  <si>
    <t>7 | wy | TA sar</t>
  </si>
  <si>
    <t>pee: wae SV EE PSA | j</t>
  </si>
  <si>
    <t>ay ae Al</t>
  </si>
  <si>
    <t>vg 4</t>
  </si>
  <si>
    <t>ENA Zed] PSEA ee</t>
  </si>
  <si>
    <t>“ie ETS</t>
  </si>
  <si>
    <t>7 A Nee [| ae</t>
  </si>
  <si>
    <t>Bee. Set i</t>
  </si>
  <si>
    <t>Raa a | ae</t>
  </si>
  <si>
    <t>WA GEN</t>
  </si>
  <si>
    <t>Lf 4 ay eas pe So B Er</t>
  </si>
  <si>
    <t>£7. ik Wie</t>
  </si>
  <si>
    <t>[&gt; FORE \ PARSE</t>
  </si>
  <si>
    <t>. it AS: Bx PIN ag</t>
  </si>
  <si>
    <t>A ge 8 “ye Ny</t>
  </si>
  <si>
    <t>i fi ie A</t>
  </si>
  <si>
    <t>435, “ol PS 8</t>
  </si>
  <si>
    <t>7 dt oe","FONE ATS</t>
  </si>
  <si>
    <t>7 dt oe",259,True,False,2025-10-25 00:14:30,2.0_enhanced</t>
  </si>
  <si>
    <t>IMG_2920(1).PNG,custody_screenshots\Photos-1-001 (2)\IMG_2920(1).PNG,Craig,Unknown,"afl }</t>
  </si>
  <si>
    <t>Te XX AA x</t>
  </si>
  <si>
    <t>re xy | NN SE Ne</t>
  </si>
  <si>
    <t>| \ YIN</t>
  </si>
  <si>
    <t>LIES</t>
  </si>
  <si>
    <t>Gy “7 DRESS se</t>
  </si>
  <si>
    <t>EN Was ae</t>
  </si>
  <si>
    <t>RE &lt;&lt;</t>
  </si>
  <si>
    <t>: Bi INN</t>
  </si>
  <si>
    <t>QC</t>
  </si>
  <si>
    <t>ae .</t>
  </si>
  <si>
    <t>if (BX A USE</t>
  </si>
  <si>
    <t>Se INGE</t>
  </si>
  <si>
    <t>RII NG DER) | NEE</t>
  </si>
  <si>
    <t>SRE. ins aN</t>
  </si>
  <si>
    <t>ae eS Bes</t>
  </si>
  <si>
    <t>ORNS</t>
  </si>
  <si>
    <t>SACS</t>
  </si>
  <si>
    <t>oo...</t>
  </si>
  <si>
    <t>UTR ERY. a RE ay","afl }</t>
  </si>
  <si>
    <t>UTR ERY. a RE ay",200,True,False,2025-10-25 00:14:30,2.0_enhanced</t>
  </si>
  <si>
    <t>IMG_2920.PNG,custody_screenshots\Photos-1-001 (2)\IMG_2920.PNG,Craig,Unknown,"ae 6:52) QQ iT RO VE GON all S GB) Se</t>
  </si>
  <si>
    <t>SEA XN NG NSD » Vee | a</t>
  </si>
  <si>
    <t>\ | N Wee</t>
  </si>
  <si>
    <t>ON YS LES ae</t>
  </si>
  <si>
    <t>NRA</t>
  </si>
  <si>
    <t>WA SEE BIEN EL</t>
  </si>
  <si>
    <t>| ie IN</t>
  </si>
  <si>
    <t>LNG ae QA ee</t>
  </si>
  <si>
    <t>NX ONS</t>
  </si>
  <si>
    <t>A. . ant</t>
  </si>
  <si>
    <t>BG SES eel RLS aw CSN</t>
  </si>
  <si>
    <t>VAN</t>
  </si>
  <si>
    <t>ss RUS rn \</t>
  </si>
  <si>
    <t>OS OY.</t>
  </si>
  <si>
    <t>OES Wks</t>
  </si>
  <si>
    <t>SOR “1X</t>
  </si>
  <si>
    <t>( ORES :</t>
  </si>
  <si>
    <t>Nee \ WL | AS</t>
  </si>
  <si>
    <t>ft SS ia ING</t>
  </si>
  <si>
    <t>EN SEEING SONS</t>
  </si>
  <si>
    <t>OSs AS</t>
  </si>
  <si>
    <t>Gia ae</t>
  </si>
  <si>
    <t>oe","ae 6:52) QQ iT RO VE GON all S GB) Se</t>
  </si>
  <si>
    <t>Gia ae",266,True,False,2025-10-25 00:14:30,2.0_enhanced</t>
  </si>
  <si>
    <t>IMG_2921(1).PNG,custody_screenshots\Photos-1-001 (2)\IMG_2921(1).PNG,Craig,Unknown,"6:52) ol) &gt; GB)</t>
  </si>
  <si>
    <t>&lt; 000</t>
  </si>
  <si>
    <t>FROVE4e4</t>
  </si>
  <si>
    <t>S1A0O</t>
  </si>
  <si>
    <t>BO Yer Us Ty Saliereating</t>
  </si>
  <si>
    <t>Gukege</t>
  </si>
  <si>
    <t>Sellingyouncar7y</t>
  </si>
  <si>
    <t>Getiaifree-canvaluetestimates</t>
  </si>
  <si>
    <t>GAluiion Mave epare ties en wheels, tension caso and)</t>
  </si>
  <si>
    <t>tusk bec) Some must, Catalyse conventions ane aiticomanket</t>
  </si>
  <si>
    <t>end) mecd to boo installed Raking brake eal saguiixes</t>
  </si>
  <si>
    <t>cahistalling, One belo caliper stiching, Tuck mms fie. Lets</t>
  </si>
  <si>
    <t>Gfacw pans histellec, Apprex 20 000im: Was plemingto</t>
  </si>
  <si>
    <t>pute reac but gate ciitiesent veldiala, Nocdl ert of</t>
  </si>
  <si>
    <t>Chivenay, Will need) to be towed,</t>
  </si>
  <si>
    <t>Shemlless</t>
  </si>
  <si>
    <t>Q O @</t>
  </si>
  <si>
    <t>‘Search nr Chat} fs ois 8 = Reems</t>
  </si>
  <si>
    <t>,&lt; 000</t>
  </si>
  <si>
    <t>‘Search nr Chat} fs ois 8 = Reems",517,True,False,2025-10-25 00:14:30,2.0_enhanced</t>
  </si>
  <si>
    <t>IMG_2921(2).PNG,custody_screenshots\Photos-1-001 (2)\IMG_2921(2).PNG,Craig,Unknown,"4:17 4 all &amp; EH)</t>
  </si>
  <si>
    <t>Today 4:04PM</t>
  </si>
  <si>
    <t>You've Been Selected</t>
  </si>
  <si>
    <t>2 Dozen Golf Balls</t>
  </si>
  <si>
    <t>absolutely Free</t>
  </si>
  <si>
    <t>Call now to redeem</t>
  </si>
  <si>
    <t>888-522-7204</t>
  </si>
  <si>
    <t>smsu.io/ZTilE</t>
  </si>
  <si>
    <t>Reply STOP to opt-out</t>
  </si>
  <si>
    <t>,+1 (833) 271-7728 &gt;</t>
  </si>
  <si>
    <t>(+) Text Message - SMS",250,True,False,2025-10-25 00:14:30,2.0_enhanced</t>
  </si>
  <si>
    <t>IMG_2921.PNG,custody_screenshots\Photos-1-001 (2)\IMG_2921.PNG,Craig,Unknown,"6:52} aS Gs)</t>
  </si>
  <si>
    <t>4 000</t>
  </si>
  <si>
    <t>FISOM 814 x4</t>
  </si>
  <si>
    <t>S200</t>
  </si>
  <si>
    <t>BO Yervw Livy Salereating</t>
  </si>
  <si>
    <t>Gukeage</t>
  </si>
  <si>
    <t>Sellingyyouncar7</t>
  </si>
  <si>
    <t>Getlaifreecanvaluerestimates</t>
  </si>
  <si>
    <t>GAl tition Mave qpane ties en wheels, tansier caso and)</t>
  </si>
  <si>
    <t>truckibedssomelrusiacatalyticiconverterstarclattermanket</t>
  </si>
  <si>
    <t>fandineedito|belinstalledaparkingiorakeycablelrequites)</t>
  </si>
  <si>
    <t>cahistelling, One brele caliper stiching, Tuck mms fine. Lets</t>
  </si>
  <si>
    <t>Gfacw pants histalec Apprex AO O00im: Was plemiagto</t>
  </si>
  <si>
    <t>Inuontroad|buieotiatditterentvehicleiNieediouloy</t>
  </si>
  <si>
    <t>Chiveway, Will need] to be towel,</t>
  </si>
  <si>
    <t>Q {@) @</t>
  </si>
  <si>
    <t>‘Search nr Chat} Post Listings mmm Eavourites)</t>
  </si>
  <si>
    <t>,4 000</t>
  </si>
  <si>
    <t>‘Search nr Chat} Post Listings mmm Eavourites)",534,True,False,2025-10-25 00:14:30,2.0_enhanced</t>
  </si>
  <si>
    <t>IMG_2922(1).PNG,custody_screenshots\Photos-1-001 (2)\IMG_2922(1).PNG,Craig,Unknown,"S23)</t>
  </si>
  <si>
    <t>x eee Q ee</t>
  </si>
  <si>
    <t>fh ff ae</t>
  </si>
  <si>
    <t>{let</t>
  </si>
  <si>
    <t>~ &lt;</t>
  </si>
  <si>
    <t>7 See: A</t>
  </si>
  <si>
    <t>mas Loo }</t>
  </si>
  <si>
    <t>| A Lo</t>
  </si>
  <si>
    <t>MENGES SS pf</t>
  </si>
  <si>
    <t>2007 Foard FSO Gupareram</t>
  </si>
  <si>
    <t>@) message</t>
  </si>
  <si>
    <t>bi, fo</t>
  </si>
  <si>
    <t>tara friend trucktisinot Runs chives","S23)</t>
  </si>
  <si>
    <t>tara friend trucktisinot Runs chives",170,True,False,2025-10-25 00:14:30,2.0_enhanced</t>
  </si>
  <si>
    <t>IMG_2922.PNG,custody_screenshots\Photos-1-001 (2)\IMG_2922.PNG,Craig,Unknown,"PAD cS Gs)</t>
  </si>
  <si>
    <t>a x SEES</t>
  </si>
  <si>
    <t>i dy Als i,</t>
  </si>
  <si>
    <t>SAN a</t>
  </si>
  <si>
    <t>bi, to</t>
  </si>
  <si>
    <t>fara friend! trucktisinot inspected fons chivas","PAD cS Gs)</t>
  </si>
  <si>
    <t>fara friend! trucktisinot inspected fons chivas",127,True,False,2025-10-25 00:14:30,2.0_enhanced</t>
  </si>
  <si>
    <t>IMG_2923(1).PNG,custody_screenshots\Photos-1-001 (2)\IMG_2923(1).PNG,Craig,Unknown,"(”) Sendeciar a massage</t>
  </si>
  <si>
    <t>Himisithisravailable7 ( cana |</t>
  </si>
  <si>
    <t>ies tes Go Gm</t>
  </si>
  <si>
    <t>Posting tor a thicnd, Guck fs met hispected. Runs chives</t>
  </si>
  <si>
    <t>Shope. Aching 1800S call text or email SOGiIEDOzaTETOO</t>
  </si>
  <si>
    <t>Cdr ihiemmation Seller details</t>
  </si>
  <si>
    <t>Driven 1,000 tatometers</t>
  </si>
  <si>
    <t>Trenemiiscion INatommatic</t>
  </si>
  <si>
    <t>Exteriomcoloy Grey</t>
  </si>
  <si>
    <t>Euelfty pe) @asafine</t>
  </si>
  <si>
    <t>RrederictonwNe)</t>
  </si>
  <si>
    <t>ocationjistapproximate)</t>
  </si>
  <si>
    <t>,(”) Sendeciar a massage</t>
  </si>
  <si>
    <t>ocationjistapproximate)",341,True,False,2025-10-25 00:14:30,2.0_enhanced</t>
  </si>
  <si>
    <t>IMG_2923.PNG,custody_screenshots\Photos-1-001 (2)\IMG_2923.PNG,Craig,Unknown,"PAD ct S Gap</t>
  </si>
  <si>
    <t>&lt;9) Sendeciar a massage</t>
  </si>
  <si>
    <t>Himis\thistavailable7 ( sana |</t>
  </si>
  <si>
    <t>Posting fer oe tiiand, Guck is not inepected, Runs chives</t>
  </si>
  <si>
    <t>Shope. Aching 1800S call text or ema BOGtIEDOazaTETOO</t>
  </si>
  <si>
    <t>ey me oined|i acebooktiny201.3</t>
  </si>
  <si>
    <t>Transmission INatormatic</t>
  </si>
  <si>
    <t>Exteriomcoloy Gray</t>
  </si>
  <si>
    <t>Euelity pe) Casaiine</t>
  </si>
  <si>
    <t>Meetup)prefterences)</t>
  </si>
  <si>
    <t>Fredenicion, NB</t>
  </si>
  <si>
    <t>Draductcelralsataeditawhicitenm</t>
  </si>
  <si>
    <t>,PAD ct S Gap</t>
  </si>
  <si>
    <t>Draductcelralsataeditawhicitenm",433,True,False,2025-10-25 00:14:30,2.0_enhanced</t>
  </si>
  <si>
    <t>IMG_2924(1).PNG,custody_screenshots\Photos-1-001 (2)\IMG_2924(1).PNG,Craig,Unknown,"PBI cS Gs)</t>
  </si>
  <si>
    <t>Wisted|SimonthstagomAnnapolis|Royal Ns)</t>
  </si>
  <si>
    <t>@) Sendeciera message</t>
  </si>
  <si>
    <t>Himis\thistavailable7 ( cana |</t>
  </si>
  <si>
    <t>iC allformtexttsamfaty| hiddenjinformation) aiwilllnotibe</t>
  </si>
  <si>
    <t>chile to cepily t fhechook massages tha thnaly manner.</t>
  </si>
  <si>
    <t>Asis, where ts. Prise ts tim,</t>
  </si>
  <si>
    <t>PoogdodgeRaMclts</t>
  </si>
  <si>
    <t>Asx Grew Geld</t>
  </si>
  <si>
    <t>Sezirem|</t>
  </si>
  <si>
    <t>Mechanically sound - meccs new rockers, brake pads,</t>
  </si>
  <si>
    <t>TEM, cil change and kay fe</t>
  </si>
  <si>
    <t>Would boa great tuck fora mechanically inclined person</t>
  </si>
  <si>
    <t>thet can do the work thamsclves. Asis wharo fs.</t>
  </si>
  <si>
    <t>Kenda Mas</t>
  </si>
  <si>
    <t>Aicined|bacebooktint2023}</t>
  </si>
  <si>
    <t>Driven 123,486 miles</t>
  </si>
  <si>
    <t>Tneniscion Avtommtic</t>
  </si>
  <si>
    <t>,PBI cS Gs)</t>
  </si>
  <si>
    <t>Tneniscion Avtommtic",602,True,False,2025-10-25 00:14:30,2.0_enhanced</t>
  </si>
  <si>
    <t>IMG_2924(2).PNG,custody_screenshots\Photos-1-001 (2)\IMG_2924(2).PNG,Craig,Unknown,"83 Stock Farm Rd</t>
  </si>
  <si>
    <t>Invoice # 1130</t>
  </si>
  <si>
    <t>Date:! June 1st, 2025</t>
  </si>
  <si>
    <t>Job Address: * 28'Ocean Wave Dr. St. Martin's, NB</t>
  </si>
  <si>
    <t>Replace chimney flashing and vent</t>
  </si>
  <si>
    <t>pipe flange</t>
  </si>
  <si>
    <t>Labour . $450.00</t>
  </si>
  <si>
    <t>Thank you for choosing Paul's Roofing.",339,True,False,2025-10-25 00:14:30,2.0_enhanced</t>
  </si>
  <si>
    <t>IMG_2924.PNG,custody_screenshots\Photos-1-001 (2)\IMG_2924.PNG,Craig,Unknown,"73 OL4) cS Gs)</t>
  </si>
  <si>
    <t>Wisted|5imonthstagomAnnapolis|RoyalNs)</t>
  </si>
  <si>
    <t>Oo © ©</t>
  </si>
  <si>
    <t>(es tes Go G2</t>
  </si>
  <si>
    <t>Cell or tat Samet [ition intommation)). Iwill met iso</t>
  </si>
  <si>
    <t>efdlo to ceplly to faechook massages ina timaly menmmar.</t>
  </si>
  <si>
    <t>Asis, wherots. Prise ts ttm,</t>
  </si>
  <si>
    <t>PoogdodgeaRaMcits</t>
  </si>
  <si>
    <t>Ase Grew Cal</t>
  </si>
  <si>
    <t>eezirem|</t>
  </si>
  <si>
    <t>Mechantcaily sound - needs new rockers, brake pads,</t>
  </si>
  <si>
    <t>Would boa great tush Gor a mechanically inclined person</t>
  </si>
  <si>
    <t>Cencando tho werk themecives. Asis wheres.</t>
  </si>
  <si>
    <t>REVy datnad Pasctbentatn ane</t>
  </si>
  <si>
    <t>Driven 128,486 miles</t>
  </si>
  <si>
    <t>Tranemiscion Actometic</t>
  </si>
  <si>
    <t>,73 OL4) cS Gs)</t>
  </si>
  <si>
    <t>Tranemiscion Actometic",605,True,False,2025-10-25 00:14:30,2.0_enhanced</t>
  </si>
  <si>
    <t>IMG_2925(1).PNG,custody_screenshots\Photos-1-001 (2)\IMG_2925(1).PNG,Craig,Unknown,"6} S (26)</t>
  </si>
  <si>
    <t>x x</t>
  </si>
  <si>
    <t>SC</t>
  </si>
  <si>
    <t>(ean</t>
  </si>
  <si>
    <t>a IGE (</t>
  </si>
  <si>
    <t>Se Hie</t>
  </si>
  <si>
    <t>eee | en a,</t>
  </si>
  <si>
    <t>Ais Fong ties</t>
  </si>
  <si>
    <t>RESIN eet se NEN = _</t>
  </si>
  <si>
    <t>alll wus = Wass</t>
  </si>
  <si>
    <t>Wi a a: — a</t>
  </si>
  <si>
    <t>nn</t>
  </si>
  <si>
    <t>NES ee</t>
  </si>
  <si>
    <t>ZOOS am 1500 Graw GabShr</t>
  </si>
  <si>
    <t>Alerts Share) Gave</t>
  </si>
  <si>
    <t>POT RT) mer pe, ewe Gen dee fend fine","6} S (26)</t>
  </si>
  <si>
    <t>POT RT) mer pe, ewe Gen dee fend fine",220,True,False,2025-10-25 00:14:30,2.0_enhanced</t>
  </si>
  <si>
    <t>IMG_2925.PNG,custody_screenshots\Photos-1-001 (2)\IMG_2925.PNG,Craig,Unknown,"6) ctl S (26)</t>
  </si>
  <si>
    <t>x4 x</t>
  </si>
  <si>
    <t>ERT</t>
  </si>
  <si>
    <t>al!</t>
  </si>
  <si>
    <t>aes th A</t>
  </si>
  <si>
    <t>EN os</t>
  </si>
  <si>
    <t>Se |W et</t>
  </si>
  <si>
    <t>We Wy a</t>
  </si>
  <si>
    <t>en Wee</t>
  </si>
  <si>
    <t>DHE eS</t>
  </si>
  <si>
    <t>Hen</t>
  </si>
  <si>
    <t>Dace Ram 1800 Grew</t>
  </si>
  <si>
    <t>Ofsted) 6 months age Raval, NS</t>
  </si>
  <si>
    <t>Aerts Share] Save]</t>
  </si>
  <si>
    <t>COO eT) meer path es, Ged dee anf oa fie","6) ctl S (26)</t>
  </si>
  <si>
    <t>COO eT) meer path es, Ged dee anf oa fie",230,True,False,2025-10-25 00:14:30,2.0_enhanced</t>
  </si>
  <si>
    <t>IMG_2926(1).PNG,custody_screenshots\Photos-1-001 (2)\IMG_2926(1).PNG,Craig,Unknown,"‘As is, whore is. Price Is firm.)</t>
  </si>
  <si>
    <t>af | E2009 dodge RAM elt,</t>
  </si>
  <si>
    <t>2009. 9 Dodge: Ram 1800 Crew Cab SLT,</t>
  </si>
  <si>
    <t>lekup at '4D5 12 {t)</t>
  </si>
  <si>
    <t>ean do: tho ‘work thomtelvess Agia whore i</t>
  </si>
  <si>
    <t>GorGales 2008 Dackp Ram 1800 Sar</t>
  </si>
  <si>
    <t>Craw Gah 62,000 Gummpalisharal,</t>
  </si>
  <si>
    <t>Xe)</t>
  </si>
  <si>
    <t>o Petefiks</t>
  </si>
  <si>
    <t>o Gv, BL Hemi</t>
  </si>
  <si>
    <t>o Neads rockers, rele packs, TEM, afl</t>
  </si>
  <si>
    <t>Change, and kay tte</t>
  </si>
  <si>
    <t>o Mechanically some, scl as-is</t>
  </si>
  <si>
    <t>o Greet iter someone mechanically</t>
  </si>
  <si>
    <t>inclined</t>
  </si>
  <si>
    <t>Contacts Gall or text Sam at (ikem</t>
  </si>
  <si>
    <t>Poico fs tii. Partact prefect truck or</t>
  </si>
  <si>
    <t>faffordabler4x4yoption!</t>
  </si>
  <si>
    <t>,‘As is, whore is. Price Is firm.)</t>
  </si>
  <si>
    <t>| +p ® Gv)",496,True,False,2025-10-25 00:14:30,2.0_enhanced</t>
  </si>
  <si>
    <t>IMG_2926.PNG,custody_screenshots\Photos-1-001 (2)\IMG_2926.PNG,Craig,Unknown,"OROMORYS)</t>
  </si>
  <si>
    <t>Description.</t>
  </si>
  <si>
    <t>Call or text Sama my</t>
  </si>
  <si>
    <t>fable to reply to facebook messages kia inclyaran ier</t>
  </si>
  <si>
    <t>pay | 2009 dodge RAM ett)</t>
  </si>
  <si>
    <t>d | R224 Crew Cat)</t>
  </si>
  <si>
    <t>6.71 Hem</t>
  </si>
  <si>
    <t>2009 9 Dodge: Ram 1800 Crew Cab SLT,</t>
  </si>
  <si>
    <t>Pickup at 4051/2 t</t>
  </si>
  <si>
    <t>nécally incl</t>
  </si>
  <si>
    <t>Sat Cai rato We wark thucehest An is whore i9§</t>
  </si>
  <si>
    <t>GorGalles 2008 Dacha Ram 1800 Sar</t>
  </si>
  <si>
    <t>Craw Gah 62,000 Gunapalisharal,</t>
  </si>
  <si>
    <t>INS)</t>
  </si>
  <si>
    <t>aDetails:</t>
  </si>
  <si>
    <t>o Ov, ZL Hemi</t>
  </si>
  <si>
    <t>o Neads rockers, rele packs, TEM, ofl</t>
  </si>
  <si>
    <t>Chenga, anc) Ceaqy fel</t>
  </si>
  <si>
    <t>o Mechanically sound, sald as-is</t>
  </si>
  <si>
    <t>‘Contact:IC allfomtext{Samfaty[ hidden)</t>
  </si>
  <si>
    <t>Poico is tim. Peritact prefect truck ar</t>
  </si>
  <si>
    <t>,OROMORYS)</t>
  </si>
  <si>
    <t>faffordabler4x4yoption!",556,True,False,2025-10-25 00:14:30,2.0_enhanced</t>
  </si>
  <si>
    <t>IMG_2927.PNG,custody_screenshots\Photos-1-001 (2)\IMG_2927.PNG,Craig,Unknown,"WHY YOUrLL Lew3ius</t>
  </si>
  <si>
    <t>o Periest fer emyene who thihis buyinga</t>
  </si>
  <si>
    <t>brand-new truck is ter qnitiiars.</t>
  </si>
  <si>
    <t>o Geet prefjact truck or workhorse wit</t>
  </si>
  <si>
    <t>some dhaw grease.</t>
  </si>
  <si>
    <t>o Gomes with the chance to tall your</t>
  </si>
  <si>
    <t>lbuddies@uyeahalitixediitmyselty</t>
  </si>
  <si>
    <t>PRICEs $2000 CEO: (And yas, thatts</t>
  </si>
  <si>
    <t>cheaper then a weckenchs wart of seers</t>
  </si>
  <si>
    <t>end bad decisions.)</t>
  </si>
  <si>
    <t>DM mo i youre ceachy to cell tite ciica,</t>
  </si>
  <si>
    <t>treek our the teals, anc iuihg this beauty</t>
  </si>
  <si>
    <t>back to Mita. I nethting else, fs worth &amp;</t>
  </si>
  <si>
    <t>fust for the stenies,</t>
  </si>
  <si>
    <t>,WHY YOUrLL Lew3ius</t>
  </si>
  <si>
    <t>fust for the stenies,",461,True,False,2025-10-25 00:14:30,2.0_enhanced</t>
  </si>
  <si>
    <t>IMG_2928.PNG,custody_screenshots\Photos-1-001 (2)\IMG_2928.PNG,Craig,Unknown,"aS (&gt;</t>
  </si>
  <si>
    <t>©O90O900 ©</t>
  </si>
  <si>
    <t>DS</t>
  </si>
  <si>
    <t>O@e</t>
  </si>
  <si>
    <t>,aS (&gt;</t>
  </si>
  <si>
    <t>Emergency,",51,True,False,2025-10-25 00:14:30,2.0_enhanced</t>
  </si>
  <si>
    <t>IMG_2929(1).PNG,custody_screenshots\Photos-1-001 (2)\IMG_2929(1).PNG,Craig,Unknown,"rave</t>
  </si>
  <si>
    <t>tes ARS a</t>
  </si>
  <si>
    <t>tes ARS a",14,True,False,2025-10-25 00:14:30,2.0_enhanced</t>
  </si>
  <si>
    <t>IMG_2929(2).PNG,custody_screenshots\Photos-1-001 (2)\IMG_2929(2).PNG,Craig,Unknown,"eee |</t>
  </si>
  <si>
    <t>x ASS ite ———/ f Q ~</t>
  </si>
  <si>
    <t>\ aT ie NEE aA’ i | all</t>
  </si>
  <si>
    <t>Neat | HE a! i ray Wi i</t>
  </si>
  <si>
    <t>ANY ore Hi 9]</t>
  </si>
  <si>
    <t>a |! fl sped lA i \ BY, 4</t>
  </si>
  <si>
    <t>2028 Contractor tefler</t>
  </si>
  <si>
    <t>88H, O00</t>
  </si>
  <si>
    <t>Listed] em age &gt; Southeast RD, NB</t>
  </si>
  <si>
    <t>Hello, is this stil</t>
  </si>
  <si>
    <t>Alerts Shere Saved)</t>
  </si>
  <si>
    <t>Description","eee |</t>
  </si>
  <si>
    <t>a fl sped lA i \ BY, 4</t>
  </si>
  <si>
    <t>Description",254,True,False,2025-10-25 00:14:30,2.0_enhanced</t>
  </si>
  <si>
    <t>IMG_2929.PNG,custody_screenshots\Photos-1-001 (2)\IMG_2929.PNG,Craig,Unknown,"— ae by Wo ce “ih BO</t>
  </si>
  <si>
    <t>ap Cite cee YA as</t>
  </si>
  <si>
    <t>Ye, ny","— ae by Wo ce “ih BO</t>
  </si>
  <si>
    <t>Ye, ny",49,True,False,2025-10-25 00:14:30,2.0_enhanced</t>
  </si>
  <si>
    <t>IMG_2929_Original.PNG,custody_screenshots\Photos-1-001 (2)\IMG_2929_Original.PNG,Craig,Unknown,"— ae by Wo ce “ih BO</t>
  </si>
  <si>
    <t>IMG_2930(1).PNG,custody_screenshots\Photos-1-001 (2)\IMG_2930(1).PNG,Craig,Unknown,"‘CASEI _</t>
  </si>
  <si>
    <t>A008 Ford rangerreguiar cal</t>
  </si>
  <si>
    <t>2ADK (ams &gt; Rethssay, NB</t>
  </si>
  <si>
    <t>Share) listinglbeyond</t>
  </si>
  <si>
    <t>Troup COMETS ENED.</t>
  </si>
  <si>
    <t>ero Qamn Oew Pcua</t>
  </si>
  <si>
    <t>Alcommants »</t>
  </si>
  <si>
    <t>IMattisteeves)</t>
  </si>
  <si>
    <t>IAwesometad</t>
  </si>
  <si>
    <t>em Of. Geply Message I®</t>
  </si>
  <si>
    <t>( CommentassenthsC. ©)</t>
  </si>
  <si>
    <t>,‘CASEI _</t>
  </si>
  <si>
    <t>( CommentassenthsC. ©)",207,True,False,2025-10-25 00:14:30,2.0_enhanced</t>
  </si>
  <si>
    <t>IMG_2930(2).PNG,custody_screenshots\Photos-1-001 (2)\IMG_2930(2).PNG,Craig,Unknown,"5)</t>
  </si>
  <si>
    <t>59 82</t>
  </si>
  <si>
    <t>fa SRR id } ye mt</t>
  </si>
  <si>
    <t>ye Cp ‘op</t>
  </si>
  <si>
    <t>\, ON gee FOR “fi!</t>
  </si>
  <si>
    <t>i fy</t>
  </si>
  <si>
    <t>Gr</t>
  </si>
  <si>
    <t>Send","59 82</t>
  </si>
  <si>
    <t>Send",66,True,False,2025-10-25 00:14:30,2.0_enhanced</t>
  </si>
  <si>
    <t>IMG_2930.PNG,custody_screenshots\Photos-1-001 (2)\IMG_2930.PNG,Craig,Unknown,"2008 Rerd ranger regnler cald ( eeoentivtay |</t>
  </si>
  <si>
    <t>ARK (ams &gt; Rethasay, NB</t>
  </si>
  <si>
    <t>Share) (isting bayend this</t>
  </si>
  <si>
    <t>ahem to roach exore DINERS [mv]</t>
  </si>
  <si>
    <t>hero Qamn Ow Pcue</t>
  </si>
  <si>
    <t>Alecommants »</t>
  </si>
  <si>
    <t>iMattiSteeves}</t>
  </si>
  <si>
    <t>Anesome ad)</t>
  </si>
  <si>
    <t>Bm MeikemReplymmE Message I1©</t>
  </si>
  <si>
    <t>( Commanas Sein. ©)</t>
  </si>
  <si>
    <t>,2008 Rerd ranger regnler cald ( eeoentivtay |</t>
  </si>
  <si>
    <t>( Commanas Sein. ©)",237,True,False,2025-10-25 00:14:30,2.0_enhanced</t>
  </si>
  <si>
    <t>IMG_2931(1).PNG,custody_screenshots\Photos-1-001 (2)\IMG_2931(1).PNG,Craig,Unknown,"Write</t>
  </si>
  <si>
    <t>A blog post about</t>
  </si>
  <si>
    <t>caring for</t>
  </si>
  <si>
    <t>houseplants</t>
  </si>
  <si>
    <t>ian!</t>
  </si>
  <si>
    <t>,Write</t>
  </si>
  <si>
    <t>ian!",51,True,False,2025-10-25 00:14:30,2.0_enhanced</t>
  </si>
  <si>
    <t>IMG_2931.PNG,custody_screenshots\Photos-1-001 (2)\IMG_2931.PNG,Craig,Unknown,"8: 00K4) ,</t>
  </si>
  <si>
    <t>O Messages ol &gt; (2)</t>
  </si>
  <si>
    <t>(Grease|/Monkeys|NB}</t>
  </si>
  <si>
    <t>Schulz\craight2O0mp1(s) 900</t>
  </si>
  <si>
    <t>2008 Rand Rangar - G2000 @©BO</t>
  </si>
  <si>
    <t>Ror Gales The Untiiinete Grease Monkays Cantal</t>
  </si>
  <si>
    <t>Aso you the Gpe who lovasa Challange? Cateome</t>
  </si>
  <si>
    <t>come tina, anda love fer iimmihng wrenches?</t>
  </si>
  <si>
    <t>Wall, this 2008 Rand Ranger ts ealihg your named</t>
  </si>
  <si>
    <t>WHATS NEN</t>
  </si>
  <si>
    <t>Abranc-naw whee bearings enc scals Oa, checalls</t>
  </si>
  <si>
    <t>smooth)y</t>
  </si>
  <si>
    <t>Dtiesh ball faint (io miore fimlsy stoariing amcieg).</t>
  </si>
  <si>
    <t>Actyasmcresemenbor bss ha cy</t>
  </si>
  <si>
    <t>Erend+new ttent bree pads theliciech (Gal in the Bax</t>
  </si>
  <si>
    <t>taaweso oto cher tho Gum)</t>
  </si>
  <si>
    <t>WHAT NEEDS Thee</t>
  </si>
  <si>
    <t>The wihdshich ts “weatiktad? Tenslations ts</t>
  </si>
  <si>
    <t>qactkad and needs replacing,</t>
  </si>
  <si>
    <t>Ono secker pan) has moved onto a better lace.</t>
  </si>
  <si>
    <t>Acouphs of eles th the bos—pariact tor chafhtage ar</t>
  </si>
  <si>
    <t>edranstiticas,</t>
  </si>
  <si>
    <t>custom]</t>
  </si>
  <si>
    <t>NOT INSPECTED, (it's basically a mechanical Grease</t>
  </si>
  <si>
    <t>hunt’)</t>
  </si>
  <si>
    <t>UNDER THE MOOR.</t>
  </si>
  <si>
    <t>SOL Wo engine with a S-epecd manual Gansniscion</t>
  </si>
  <si>
    <t>You (Re to chite sich? Good] cance this Guck cheant</t>
  </si>
  <si>
    <t>like}to|babyfanyone)</t>
  </si>
  <si>
    <t>,8: 00K4) ,</t>
  </si>
  <si>
    <t>like}to|babyfanyone)",929,True,False,2025-10-25 00:14:30,2.0_enhanced</t>
  </si>
  <si>
    <t>IMG_2932.PNG,custody_screenshots\Photos-1-001 (2)\IMG_2932.PNG,Craig,Unknown,"———_</t>
  </si>
  <si>
    <t>INGEID</t>
  </si>
  <si>
    <t>IMG_2933(1).PNG,custody_screenshots\Photos-1-001 (2)\IMG_2933(1).PNG,Craig,Unknown,"12:43 &amp; ol] &gt; GE)</t>
  </si>
  <si>
    <t>~—eN</t>
  </si>
  <si>
    <t>Thamsteryourteedbadd ir | X</t>
  </si>
  <si>
    <t>YOUR HOME — OQUR HANDS</t>
  </si>
  <si>
    <t>,~—eN</t>
  </si>
  <si>
    <t>YOUR HOME — OQUR HANDS",55,True,False,2025-10-25 00:14:30,2.0_enhanced</t>
  </si>
  <si>
    <t>IMG_2933.PNG,custody_screenshots\Photos-1-001 (2)\IMG_2933.PNG,Craig,Unknown,"3: Sik, cll &gt; 2)</t>
  </si>
  <si>
    <t>«C Boostilisting</t>
  </si>
  <si>
    <t>GI@ | Besinateden ase vase ©</t>
  </si>
  <si>
    <t>Boostttormoldays)</t>
  </si>
  <si>
    <t>Select custom burkget &gt;</t>
  </si>
  <si>
    <t>Paymentisummany)</t>
  </si>
  <si>
    <t>Your ad wil cun far 8 cepa, or nll yew pense er aerk the</t>
  </si>
  <si>
    <t>(sting as ech) or penciing.</t>
  </si>
  <si>
    <t>Totallamount) SR.00</t>
  </si>
  <si>
    <t>$2.00 © day 2 8 Ges</t>
  </si>
  <si>
    <t>Paymentimethod|</t>
  </si>
  <si>
    <t>Well dechet finds cham ence a chy when you un acs.</t>
  </si>
  <si>
    <t>LN Thao vase prebion with your papmane mathe),</t>
  </si>
  <si>
    <t>fandhyoulcurrentlyfowelSiGOlo4s</t>
  </si>
  <si>
    <t>@t Roam cheut iiew bassting insiiss your listing seach anor</t>
  </si>
  <si>
    <t>ipotentiallbuyerss</t>
  </si>
  <si>
    <t>a0 common questions</t>
  </si>
  <si>
    <t>——E</t>
  </si>
  <si>
    <t>Gye pring Promote Now yom egnae to Mates Terms and)</t>
  </si>
  <si>
    <t>Promote|Now)</t>
  </si>
  <si>
    <t>@ @e @ QO</t>
  </si>
  <si>
    <t>,3: Sik, cll &gt; 2)</t>
  </si>
  <si>
    <t>@ @e @ QO",570,True,False,2025-10-25 00:14:30,2.0_enhanced</t>
  </si>
  <si>
    <t>IMG_2934.PNG,custody_screenshots\Photos-1-001 (2)\IMG_2934.PNG,Craig,Unknown,"12:43 &amp; ol] &gt; GE)</t>
  </si>
  <si>
    <t>———_</t>
  </si>
  <si>
    <t>PLACED:</t>
  </si>
  <si>
    <t>YOUR HOME © OUR HANDS</t>
  </si>
  <si>
    <t>YOUR HOME © OUR HANDS",49,True,False,2025-10-25 00:14:30,2.0_enhanced</t>
  </si>
  <si>
    <t>IMG_2935.PNG,custody_screenshots\Photos-1-001 (2)\IMG_2935.PNG,Craig,Unknown,"12:44 &amp; ol] &gt; GE)</t>
  </si>
  <si>
    <t>PLACED</t>
  </si>
  <si>
    <t>YOUR HOME » OUR HANDS</t>
  </si>
  <si>
    <t>YOUR HOME » OUR HANDS",48,True,False,2025-10-25 00:14:30,2.0_enhanced</t>
  </si>
  <si>
    <t>IMG_2936.PNG,custody_screenshots\Photos-1-001 (2)\IMG_2936.PNG,Craig,Unknown,"12:44 &amp; ol] &gt; GE)</t>
  </si>
  <si>
    <t>YOUR HOME +» OUR HANDS</t>
  </si>
  <si>
    <t>YOUR HOME +» OUR HANDS",53,True,False,2025-10-25 00:14:30,2.0_enhanced</t>
  </si>
  <si>
    <t>IMG_2937(1).PNG,custody_screenshots\Photos-1-001 (2)\IMG_2937(1).PNG,Craig,Unknown,"12:45 &amp; oat] &gt; CE)</t>
  </si>
  <si>
    <t>YOUR HOME © OUR HANDS",48,True,False,2025-10-25 00:14:30,2.0_enhanced</t>
  </si>
  <si>
    <t>IMG_2937.PNG,custody_screenshots\Photos-1-001 (2)\IMG_2937.PNG,Craig,Unknown,"srodayall:23/AM)</t>
  </si>
  <si>
    <t>ogi ina ga i plo</t>
  </si>
  <si>
    <t>figure i afl out leter either pat</t>
  </si>
  <si>
    <t>anay fer va  apring or i? yeurte</t>
  </si>
  <si>
    <t>ching your truck down then wel</t>
  </si>
  <si>
    <t>in er Love wa</t>
  </si>
  <si>
    <t>,srodayall:23/AM)</t>
  </si>
  <si>
    <t>anay fer va apring or i? yeurte</t>
  </si>
  <si>
    <t>oc a",157,True,False,2025-10-25 00:14:30,2.0_enhanced</t>
  </si>
  <si>
    <t>IMG_2938(1).PNG,custody_screenshots\Photos-1-001 (2)\IMG_2938(1).PNG,Craig,Unknown,"12:45 6 oat] &gt; CE)</t>
  </si>
  <si>
    <t>PIL/ACIEID</t>
  </si>
  <si>
    <t>WOURTHOMESS) PANIES</t>
  </si>
  <si>
    <t>WOURTHOMESS) PANIES",50,True,False,2025-10-25 00:14:30,2.0_enhanced</t>
  </si>
  <si>
    <t>IMG_2938.PNG,custody_screenshots\Photos-1-001 (2)\IMG_2938.PNG,Craig,Unknown,"Set ihy</t>
  </si>
  <si>
    <t>ct BLG &gt;</t>
  </si>
  <si>
    <t>,Set ihy</t>
  </si>
  <si>
    <t>ct BLG &gt;",16,True,False,2025-10-25 00:14:30,2.0_enhanced</t>
  </si>
  <si>
    <t>IMG_2939(1).PNG,custody_screenshots\Photos-1-001 (2)\IMG_2939(1).PNG,Craig,Unknown,"12:46 &amp; oat] &gt; CE)</t>
  </si>
  <si>
    <t>YOUR HOME o OUR HANIDS</t>
  </si>
  <si>
    <t>YOUR HOME o OUR HANIDS",42,True,False,2025-10-25 00:14:30,2.0_enhanced</t>
  </si>
  <si>
    <t>IMG_2939.PNG,custody_screenshots\Photos-1-001 (2)\IMG_2939.PNG,Craig,Unknown,"agrend Uiian ya get pleas, WS</t>
  </si>
  <si>
    <t>IMG_2940.PNG,custody_screenshots\Photos-1-001 (2)\IMG_2940.PNG,Craig,Unknown,"12:46 &amp; ol] S GZ)</t>
  </si>
  <si>
    <t>_ YOUR HOME + OUR HANDS 1</t>
  </si>
  <si>
    <t>_ YOUR HOME + OUR HANDS 1",52,True,False,2025-10-25 00:14:30,2.0_enhanced</t>
  </si>
  <si>
    <t>IMG_2941(1).PNG,custody_screenshots\Photos-1-001 (2)\IMG_2941(1).PNG,Craig,Unknown,"12:46 &amp; ol] &gt; GB)</t>
  </si>
  <si>
    <t>REA =) eI HANDS</t>
  </si>
  <si>
    <t>REA =) eI HANDS",35,True,False,2025-10-25 00:14:30,2.0_enhanced</t>
  </si>
  <si>
    <t>IMG_2941.PNG,custody_screenshots\Photos-1-001 (2)\IMG_2941.PNG,Craig,Unknown,"11:36) cI)</t>
  </si>
  <si>
    <t>IMG_2942.PNG,custody_screenshots\Photos-1-001 (2)\IMG_2942.PNG,Craig,Unknown,"12:48 &amp; ol] &gt; GB)</t>
  </si>
  <si>
    <t>,Use Canva Editor xX,19,True,False,2025-10-25 00:14:30,2.0_enhanced
IMG_2943.PNG,custody_screenshots\Photos-1-001 (2)\IMG_2943.PNG,Craig,Unknown,LASS</t>
  </si>
  <si>
    <t>,LASS</t>
  </si>
  <si>
    <t>ROOFING",19,True,False,2025-10-25 00:14:30,2.0_enhanced</t>
  </si>
  <si>
    <t>IMG_2944(1).PNG,custody_screenshots\Photos-1-001 (2)\IMG_2944(1).PNG,Craig,Emma,"(just tasted said Emma youre</t>
  </si>
  <si>
    <t>IMG_2944(2).PNG,custody_screenshots\Photos-1-001 (2)\IMG_2944(2).PNG,Craig,Unknown,"12:49 &amp; oll GA)</t>
  </si>
  <si>
    <t>€ Home Care and Technology Solutions i..</t>
  </si>
  <si>
    <t>On it—I'll keep building on your feedback! Give me</t>
  </si>
  <si>
    <t>a moment while | work on this. Just so you know,</t>
  </si>
  <si>
    <t>really specific tweaks might not come out exactly</t>
  </si>
  <si>
    <t>as you imagine, but I’ll do my best to match your</t>
  </si>
  <si>
    <t>changes.</t>
  </si>
  <si>
    <t>With bold colors</t>
  </si>
  <si>
    <t>Advent sargemigor</t>
  </si>
  <si>
    <t>Canva Al can make mistakes. Please check for accuracy.</t>
  </si>
  <si>
    <t>See terms « Give feedback</t>
  </si>
  <si>
    <t>,€ Home Care and Technology Solutions i..</t>
  </si>
  <si>
    <t>See terms « Give feedback",365,True,False,2025-10-25 00:14:30,2.0_enhanced</t>
  </si>
  <si>
    <t>IMG_2944.PNG,custody_screenshots\Photos-1-001 (2)\IMG_2944.PNG,Craig,Emma,"(fst tamed sale] Emma youre</t>
  </si>
  <si>
    <t>IMG_2945(1).PNG,custody_screenshots\Photos-1-001 (2)\IMG_2945(1).PNG,Craig,Unknown,"oll &amp; 7)</t>
  </si>
  <si>
    <t>Pricey, January 10</t>
  </si>
  <si>
    <t>,oll &amp; 7)</t>
  </si>
  <si>
    <t>Pricey, January 10",27,True,False,2025-10-25 00:14:30,2.0_enhanced</t>
  </si>
  <si>
    <t>IMG_2945(2).PNG,custody_screenshots\Photos-1-001 (2)\IMG_2945(2).PNG,Craig,Unknown,"12:49 &amp; oll GA)</t>
  </si>
  <si>
    <t>YOUR HOME « OUR HANDS</t>
  </si>
  <si>
    <t>See terms « Give feedback",394,True,False,2025-10-25 00:14:30,2.0_enhanced</t>
  </si>
  <si>
    <t>IMG_2945.PNG,custody_screenshots\Photos-1-001 (2)\IMG_2945.PNG,Craig,Unknown,"Gel) oll G7)</t>
  </si>
  <si>
    <t>Friday, Januany 10</t>
  </si>
  <si>
    <t>9 r</t>
  </si>
  <si>
    <t>@@ Oo, ~ |</t>
  </si>
  <si>
    <t>cos","Gel) oll G7)</t>
  </si>
  <si>
    <t>cos",36,True,False,2025-10-25 00:14:30,2.0_enhanced</t>
  </si>
  <si>
    <t>IMG_2946(1).PNG,custody_screenshots\Photos-1-001 (2)\IMG_2946(1).PNG,Craig,Unknown,"| 1547 NB-820 eee</t>
  </si>
  <si>
    <t>9 | Wentworth Street</t>
  </si>
  <si>
    <t>Q@- K9hr S2hr</t>
  </si>
  <si>
    <t>WA a VAS py?</t>
  </si>
  <si>
    <t>mS Ls</t>
  </si>
  <si>
    <t>Ars XS</t>
  </si>
  <si>
    <t>dr a</t>
  </si>
  <si>
    <t>igiReach) .« © 6 \ “a</t>
  </si>
  <si>
    <t>play (Bs</t>
  </si>
  <si>
    <t>| Mins</t>
  </si>
  <si>
    <t>/ Quispainsis</t>
  </si>
  <si>
    <t>BTA ? =</t>
  </si>
  <si>
    <t>sf &amp;</t>
  </si>
  <si>
    <t>Neo S&amp;B</t>
  </si>
  <si>
    <t>/ Botesay 5</t>
  </si>
  <si>
    <t>{_L{36minf Pia }</t>
  </si>
  <si>
    <t>7 ib ° fC</t>
  </si>
  <si>
    <t>&gt; Sy</t>
  </si>
  <si>
    <t>Ko IS — gy I</t>
  </si>
  <si>
    <t>GE 41min Gant ~</t>
  </si>
  <si>
    <t>ma Seftlemen’</t>
  </si>
  <si>
    <t>a J ° Lal’</t>
  </si>
  <si>
    <t>ayy h</t>
  </si>
  <si>
    <t>OK ie GlackRiver_/</t>
  </si>
  <si>
    <t>AEX J</t>
  </si>
  <si>
    <t>\ a 0</t>
  </si>
  <si>
    <t>AMISBES</t>
  </si>
  <si>
    <t>36 min (38 km) (a)</t>
  </si>
  <si>
    <t>Fastest route, the usual traffic</t>
  </si>
  <si>
    <t>Q Saves 19% gas","| 1547 NB-820 eee</t>
  </si>
  <si>
    <t>Q Saves 19% gas",367,True,False,2025-10-25 00:14:30,2.0_enhanced</t>
  </si>
  <si>
    <t>IMG_2946(2).PNG,custody_screenshots\Photos-1-001 (2)\IMG_2946(2).PNG,Craig,Unknown,"BS</t>
  </si>
  <si>
    <t>PIVACIE[D)</t>
  </si>
  <si>
    <t>,PIVACIE[D)</t>
  </si>
  <si>
    <t>ROOFING",18,True,False,2025-10-25 00:14:30,2.0_enhanced</t>
  </si>
  <si>
    <t>IMG_2946.PNG,custody_screenshots\Photos-1-001 (2)\IMG_2946.PNG,Craig,Unknown,"&lt; O | 1547 NB-820 wee</t>
  </si>
  <si>
    <t>© | Wentworth Street</t>
  </si>
  <si>
    <t>A-</t>
  </si>
  <si>
    <t>le] v4 |</t>
  </si>
  <si>
    <t>APS</t>
  </si>
  <si>
    <t>au 9 a</t>
  </si>
  <si>
    <t>é Oy | A |_ Mins</t>
  </si>
  <si>
    <t>ra |</t>
  </si>
  <si>
    <t>r Ln Wey, =,</t>
  </si>
  <si>
    <t>[SM QI A,</t>
  </si>
  <si>
    <t>y \ 7 } ‘</t>
  </si>
  <si>
    <t>mel 9 o .</t>
  </si>
  <si>
    <t>&gt; SS</t>
  </si>
  <si>
    <t>41 min</t>
  </si>
  <si>
    <t>oa o ~~</t>
  </si>
  <si>
    <t>~ \ ge</t>
  </si>
  <si>
    <t>Q Saves 19% gas","&lt; O | 1547 NB-820 wee</t>
  </si>
  <si>
    <t>Q Saves 19% gas",222,True,False,2025-10-25 00:14:30,2.0_enhanced</t>
  </si>
  <si>
    <t>IMG_2947(1).PNG,custody_screenshots\Photos-1-001 (2)\IMG_2947(1).PNG,Craig,Unknown,"Bal oil S 6S)</t>
  </si>
  <si>
    <t>ACO</t>
  </si>
  <si>
    <t>Notification Canter (3)</t>
  </si>
  <si>
    <t>@ myago)</t>
  </si>
  <si>
    <t>(Messenger</t>
  </si>
  <si>
    <t>qa 2 Netiiections</t>
  </si>
  <si>
    <t>_——_ ti Ser Syerasa</t>
  </si>
  <si>
    <t>| NOUTICATION</t>
  </si>
  <si>
    <t>(wx</t>
  </si>
  <si>
    <t>,Bal oil S 6S)</t>
  </si>
  <si>
    <t>(wx",133,True,False,2025-10-25 00:14:30,2.0_enhanced</t>
  </si>
  <si>
    <t>IMG_2947(2).PNG,custody_screenshots\Photos-1-001 (2)\IMG_2947(2).PNG,Craig,Unknown,"VAN ©</t>
  </si>
  <si>
    <t>a 2a.","VAN ©</t>
  </si>
  <si>
    <t>a 2a.",19,True,False,2025-10-25 00:14:30,2.0_enhanced</t>
  </si>
  <si>
    <t>IMG_2947.PNG,custody_screenshots\Photos-1-001 (2)\IMG_2947.PNG,Craig,Unknown,"Bal oil S 5)</t>
  </si>
  <si>
    <t>Notification Canter (38)</t>
  </si>
  <si>
    <t>S Messenger amege</t>
  </si>
  <si>
    <t>MESSeIrEr</t>
  </si>
  <si>
    <t>CAPR otiications |</t>
  </si>
  <si>
    <t>(RY) eee</t>
  </si>
  <si>
    <t>Shane)</t>
  </si>
  <si>
    <t>Task Message</t>
  </si>
  <si>
    <t>on-</t>
  </si>
  <si>
    <t>| as NOUuTICaTION</t>
  </si>
  <si>
    <t>,Bal oil S 5)</t>
  </si>
  <si>
    <t>| as NOUuTICaTION",139,True,False,2025-10-25 00:14:30,2.0_enhanced</t>
  </si>
  <si>
    <t>IMG_2948.PNG,custody_screenshots\Photos-1-001 (2)\IMG_2948.PNG,Craig,Unknown,"12:52 oul] &gt; GE)</t>
  </si>
  <si>
    <t>SHEDS &amp; TINY HOMES</t>
  </si>
  <si>
    <t>SHEDS &amp; TINY HOMES",38,True,False,2025-10-25 00:14:30,2.0_enhanced</t>
  </si>
  <si>
    <t>IMG_2949.PNG,custody_screenshots\Photos-1-001 (2)\IMG_2949.PNG,Craig,Unknown,"Pex</t>
  </si>
  <si>
    <t>ie",Pex,3,True,False,2025-10-25 00:14:30,2.0_enhanced</t>
  </si>
  <si>
    <t>IMG_2950.PNG,custody_screenshots\Photos-1-001 (2)\IMG_2950.PNG,Craig,Unknown,"12:53 7 oul] &gt; GE)</t>
  </si>
  <si>
    <t>STIERS &amp; SHED &amp;</t>
  </si>
  <si>
    <t>&amp; TURN? DOMES</t>
  </si>
  <si>
    <t>&amp; TURN? DOMES",49,True,False,2025-10-25 00:14:30,2.0_enhanced</t>
  </si>
  <si>
    <t>IMG_2951.PNG,custody_screenshots\Photos-1-001 (2)\IMG_2951.PNG,Craig,Unknown,"&gt; GED)</t>
  </si>
  <si>
    <t>Nw”</t>
  </si>
  <si>
    <t>On it—I'll add an illustrated modern shed exterior.</t>
  </si>
  <si>
    <t>Just a heads up, | might not get every detail</t>
  </si>
  <si>
    <t>exactly as you imagine, but I'll do my best to</t>
  </si>
  <si>
    <t>design with your changes. Hang tight for a</t>
  </si>
  <si>
    <t>moment!</t>
  </si>
  <si>
    <t>DS &amp; 7;</t>
  </si>
  <si>
    <t>PUACEDISHEDS een</t>
  </si>
  <si>
    <t>x More designs } ( “A With pictures of minima&gt;</t>
  </si>
  <si>
    <t>Ask me anything</t>
  </si>
  <si>
    <t>See terms » Give feedback","&gt; GED)</t>
  </si>
  <si>
    <t>See terms » Give feedback",416,True,False,2025-10-25 00:14:30,2.0_enhanced</t>
  </si>
  <si>
    <t>IMG_2952(1).PNG,custody_screenshots\Photos-1-001 (2)\IMG_2952(1).PNG,Craig,Emma,"(just tasted said Emma youre</t>
  </si>
  <si>
    <t>IMG_2952(2).PNG,custody_screenshots\Photos-1-001 (2)\IMG_2952(2).PNG,Craig,Unknown,"12:55 G&amp; ol] &gt; Ge)</t>
  </si>
  <si>
    <t>,Use Canva Editor xX,19,True,False,2025-10-25 00:14:30,2.0_enhanced
IMG_2952.PNG,custody_screenshots\Photos-1-001 (2)\IMG_2952.PNG,Craig,Emma,(fst tamed sale] Emma youre</t>
  </si>
  <si>
    <t>IMG_2953.PNG,custody_screenshots\Photos-1-001 (2)\IMG_2953.PNG,Craig,Unknown,"12:56 7 all</t>
  </si>
  <si>
    <t>PLaCED » sheds &amp; tiny homes</t>
  </si>
  <si>
    <t>Give me while | work on more</t>
  </si>
  <si>
    <t>for ""PLaCED * sheds &amp; tiny homes."" | may</t>
  </si>
  <si>
    <t>i every little detail exactly how you want,</t>
  </si>
  <si>
    <t>ie... do my best to bring your ideas to life.</t>
  </si>
  <si>
    <t>PLACID</t>
  </si>
  <si>
    <t>GHEDS TINY COMES</t>
  </si>
  <si>
    <t>HOMES</t>
  </si>
  <si>
    <t>(@</t>
  </si>
  <si>
    <t>&lt;esigns } | “A With pictures of modern cabin illustra&gt;</t>
  </si>
  <si>
    <t>See terms » Give feedback","€ Home Care and Technology Solutions i..</t>
  </si>
  <si>
    <t>See terms » Give feedback",410,True,False,2025-10-25 00:14:30,2.0_enhanced</t>
  </si>
  <si>
    <t>IMG_2954.PNG,custody_screenshots\Photos-1-001 (2)\IMG_2954.PNG,Craig,Unknown,"oll &gt;</t>
  </si>
  <si>
    <t>On it! Give me a moment while | work on more</t>
  </si>
  <si>
    <t>designs for ""PLaCED *« sheds &amp; tiny homes."" | may</t>
  </si>
  <si>
    <t>not get every little detail exactly how you want,</t>
  </si>
  <si>
    <t>but I'll do my best to bring your ideas to life.</t>
  </si>
  <si>
    <t>LACE</t>
  </si>
  <si>
    <t>@ aromas PLACED</t>
  </si>
  <si>
    <t>See terms » Give feedback","oll &gt;</t>
  </si>
  <si>
    <t>See terms » Give feedback",441,True,False,2025-10-25 00:14:30,2.0_enhanced</t>
  </si>
  <si>
    <t>IMG_2955(1).PNG,custody_screenshots\Photos-1-001 (2)\IMG_2955(1).PNG,Craig,Unknown,"TRL ci ena(So)</t>
  </si>
  <si>
    <t>S Mastercard|(2)</t>
  </si>
  <si>
    <t>Gard Number</t>
  </si>
  <si>
    <t>Sceuntiiy Gad</t>
  </si>
  <si>
    <t>Mastercard (2)</t>
  </si>
  <si>
    <t>,TRL ci ena(So)</t>
  </si>
  <si>
    <t>Mastercard (2)",72,True,False,2025-10-25 00:14:30,2.0_enhanced</t>
  </si>
  <si>
    <t>IMG_2955(2).PNG,custody_screenshots\Photos-1-001 (2)\IMG_2955(2).PNG,Craig,Unknown,"12:57&amp; oll &gt; GE)</t>
  </si>
  <si>
    <t>Sure thing! I’ll take care of that for you.</t>
  </si>
  <si>
    <t>JS UNAS</t>
  </si>
  <si>
    <t>x More designs | “A With pictures of moderp</t>
  </si>
  <si>
    <t>See terms » Give feedback",240,True,False,2025-10-25 00:14:30,2.0_enhanced</t>
  </si>
  <si>
    <t>IMG_2955.PNG,custody_screenshots\Photos-1-001 (2)\IMG_2955.PNG,Craig,Unknown,"TRL rN ETE EXD)</t>
  </si>
  <si>
    <t>Socunfiny Gace</t>
  </si>
  <si>
    <t>,TRL rN ETE EXD)</t>
  </si>
  <si>
    <t>Mastercard (2)",74,True,False,2025-10-25 00:14:30,2.0_enhanced</t>
  </si>
  <si>
    <t>IMG_2956(1).PNG,custody_screenshots\Photos-1-001 (2)\IMG_2956(1).PNG,Craig,Unknown,"12:58 oll &gt; GD</t>
  </si>
  <si>
    <t>On it! ’ll work on more designs with muted colors</t>
  </si>
  <si>
    <t>now. Just a heads up, I’ll do my best with your</t>
  </si>
  <si>
    <t>updates, but super specific edits might not come</t>
  </si>
  <si>
    <t>out exactly as you imagine. Hang tight while | get</t>
  </si>
  <si>
    <t>these ready.</t>
  </si>
  <si>
    <t>SHEDS#&amp;arINY4HOMES</t>
  </si>
  <si>
    <t>x More designs } ( “A With pictures of abstrao</t>
  </si>
  <si>
    <t>See terms « Give feedback",414,True,False,2025-10-25 00:14:30,2.0_enhanced</t>
  </si>
  <si>
    <t>IMG_2956.PNG,custody_screenshots\Photos-1-001 (2)\IMG_2956.PNG,Craig,Unknown,"o (RAD Custody is Gramiack</t>
  </si>
  <si>
    <t>BE mmajistawardeditullicustodyalliitaketalstep)</t>
  </si>
  <si>
    <t>backfromthreelmonthstandiheadioutweststolworks</t>
  </si>
  <si>
    <t>Fightiig this fight enclescly isr’t custaihnahha, ana) 0</t>
  </si>
  <si>
    <t>cant be the best cad fer FEper whils stuck fh this</t>
  </si>
  <si>
    <t>conflictalivingrsoyclosesyequnableltolberayhegulalg</t>
  </si>
  <si>
    <t>partef her Tie world be too palit anc</t>
  </si>
  <si>
    <t>HH focus cn building thane</t>
  </si>
  <si>
    <t>Stabilityzregainingimysthengthmand returning</t>
  </si>
  <si>
    <t>whan 0 can olitar Farper the best version oF</t>
  </si>
  <si>
    <t>my Sel toad</t>
  </si>
  <si>
    <t>,o (RAD Custody is Gramiack</t>
  </si>
  <si>
    <t>my Sel toad",448,True,False,2025-10-25 00:14:30,2.0_enhanced</t>
  </si>
  <si>
    <t>IMG_2958.PNG,custody_screenshots\Photos-1-001 (2)\IMG_2958.PNG,Craig,Unknown,"Se Afhoubs You Description HOtUb x @ could Sand Sf. call SS Ga stent a message your oun of repair SSS oS? QQ , | or x</t>
  </si>
  <si>
    <t>Hello, is this sil aoe pe Send</t>
  </si>
  <si>
    <t>A So eee, Ss Wee</t>
  </si>
  <si>
    <t>ay oN P| be UA NN, Woe</t>
  </si>
  <si>
    <t>NG i</t>
  </si>
  <si>
    <t>NN UN I HE eZ</t>
  </si>
  <si>
    <t>PG NO) PIA</t>
  </si>
  <si>
    <t>Se TE a SSS</t>
  </si>
  <si>
    <t>Sa ie SER</t>
  </si>
  <si>
    <t>i ee ees</t>
  </si>
  <si>
    <t>| | Sd. Ses ey","Se Afhoubs You Description HOtUb x @ could Sand Sf. call SS Ga stent a message your oun of repair SSS oS? QQ , | or x</t>
  </si>
  <si>
    <t>| | Sd. Ses ey",264,True,False,2025-10-25 00:14:30,2.0_enhanced</t>
  </si>
  <si>
    <t>IMG_2959.PNG,custody_screenshots\Photos-1-001 (2)\IMG_2959.PNG,Craig,Unknown,"Custom One Express</t>
  </si>
  <si>
    <t>customoneonline.com/apps/zakeke</t>
  </si>
  <si>
    <t>CREATE PDF PREVIEW</t>
  </si>
  <si>
    <t>Back</t>
  </si>
  <si>
    <t>#BETTERCALLPAUL</t>
  </si>
  <si>
    <t>“e — . -5 aA</t>
  </si>
  <si>
    <t>4 Tr - = ae</t>
  </si>
  <si>
    <t>Ss Ae CT | Sn a 4</t>
  </si>
  <si>
    <t>t ra] aes is =</t>
  </si>
  <si>
    <t>(1 Mors td ANS §</t>
  </si>
  <si>
    <t>Sele }</t>
  </si>
  <si>
    <t>i sanee i "" "" : a</t>
  </si>
  <si>
    <t>Same Day T-Shirt Printing! Nd Minimum|</t>
  </si>
  <si>
    <t>Qty: 1</t>
  </si>
  <si>
    <t>tft A @ @B w&amp;</t>
  </si>
  <si>
    <t>UPLOAD TEXT SIDES VARIATIONS SHAPES DESIGNS</t>
  </si>
  <si>
    <t>€ &gt; ch es</t>
  </si>
  <si>
    <t>,Custom One Express</t>
  </si>
  <si>
    <t>€ &gt; ch es",304,True,False,2025-10-25 00:14:30,2.0_enhanced</t>
  </si>
  <si>
    <t>IMG_2960(1).PNG,custody_screenshots\Photos-1-001 (2)\IMG_2960(1).PNG,Craig,Unknown,"ze “Sitallanedtrtoatine ;</t>
  </si>
  <si>
    <t>tows mast is emoloey fer goutting</t>
  </si>
  <si>
    <t>,ze “Sitallanedtrtoatine ;</t>
  </si>
  <si>
    <t>tows mast is emoloey fer goutting",59,True,False,2025-10-25 00:14:30,2.0_enhanced</t>
  </si>
  <si>
    <t>IMG_2960.PNG,custody_screenshots\Photos-1-001 (2)\IMG_2960.PNG,Craig,Unknown,"fer being in spaces where</t>
  </si>
  <si>
    <t>| bancte Twas e ceapeatac waniac,</t>
  </si>
  <si>
    <t>ees ceo</t>
  </si>
  <si>
    <t>t-</t>
  </si>
  <si>
    <t>towe mpeell en &amp; SmpeTOGY fr putting</t>
  </si>
  <si>
    <t>Tv itor mast,</t>
  </si>
  <si>
    <t>fos</t>
  </si>
  <si>
    <t>,fer being in spaces where</t>
  </si>
  <si>
    <t>fos",156,True,False,2025-10-25 00:14:30,2.0_enhanced</t>
  </si>
  <si>
    <t>IMG_2967(1).PNG,custody_screenshots\Photos-1-001 (2)\IMG_2967(1).PNG,Craig,Unknown,"cS G2)</t>
  </si>
  <si>
    <t>Marketplacellisting)</t>
  </si>
  <si>
    <t>(8) CAST SRO - 2008 Ferd Ranger Raguler Ca</t>
  </si>
  <si>
    <t>Ok thank ow the cuy who had 2</t>
  </si>
  <si>
    <t>Bettere salt) hho would) change i</t>
  </si>
  <si>
    <t>over 1 guess hho cle) mat</t>
  </si>
  <si>
    <t>They co.</t>
  </si>
  <si>
    <t>Have the ouncrahip and fs</t>
  </si>
  <si>
    <t>ae signed</t>
  </si>
  <si>
    <t>CRY</t>
  </si>
  <si>
    <t>Ok so crisis eventiad ?</t>
  </si>
  <si>
    <t>4128 :</t>
  </si>
  <si>
    <t>fegistration Term / Penode diet oe4</t>
  </si>
  <si>
    <t>2024/07/10 ta 2024/44/45 i.</t>
  </si>
  <si>
    <t>Physical Status / Etat physique</t>
  </si>
  <si>
    <t>Original</t>
  </si>
  <si>
    <t>Modification Status (ei “tron é</t>
  </si>
  <si>
    <t>Original 1 ee</t>
  </si>
  <si>
    <t>Lk of this form: 1oeravecd once tes chee L.</t>
  </si>
  <si>
    <t>ate. we</t>
  </si>
  <si>
    <t>AEGISTERED MASS / MASSE ENSEGISIEE</t>
  </si>
  <si>
    <t>ite‘ 4499kg -</t>
  </si>
  <si>
    <t>sla otmaBecoiMMATReULATO.</t>
  </si>
  <si>
    <t>,cS G2)</t>
  </si>
  <si>
    <t>sla otmaBecoiMMATReULATO.",518,True,False,2025-10-25 00:14:30,2.0_enhanced</t>
  </si>
  <si>
    <t>IMG_2967.PNG,custody_screenshots\Photos-1-001 (2)\IMG_2967.PNG,Craig,Unknown,"cS G2)</t>
  </si>
  <si>
    <t>Caryet2 008)F ordiRangenReguias</t>
  </si>
  <si>
    <t>Martatpiace Esting</t>
  </si>
  <si>
    <t>(8) CAS,SS0 - 2008 Rend Ranger Ragular Caf&gt;</t>
  </si>
  <si>
    <t>Ok thank you the quy who had fi</t>
  </si>
  <si>
    <t>betore salt) he woulk) change i</t>
  </si>
  <si>
    <t>over I guess hho cle) mat</t>
  </si>
  <si>
    <t>They ce.</t>
  </si>
  <si>
    <t>Have the ounership anc) fis</t>
  </si>
  <si>
    <t>Ok so crisis ewentiad ?</t>
  </si>
  <si>
    <t>; Kaa</t>
  </si>
  <si>
    <t>7] meyistration Term / Péniode dinfnannert og</t>
  </si>
  <si>
    <t>2024/07/10 ta 2024/41/46</t>
  </si>
  <si>
    <t>Original ,</t>
  </si>
  <si>
    <t>Modification Status /etdt des</t>
  </si>
  <si>
    <t>Original _</t>
  </si>
  <si>
    <t>kof this form: ¢ Daselvectives concernant tes eh : So</t>
  </si>
  <si>
    <t>ate. oe °</t>
  </si>
  <si>
    <t>7 yoo</t>
  </si>
  <si>
    <t>AEGISTERED MASS /- MASSE ENREGISTEE</t>
  </si>
  <si>
    <t>ire! 4499Kg .</t>
  </si>
  <si>
    <t>ire! 4499Kg .",533,True,False,2025-10-25 00:14:30,2.0_enhanced</t>
  </si>
  <si>
    <t>IMG_2968(1).PNG,custody_screenshots\Photos-1-001 (2)\IMG_2968(1).PNG,Craig,Unknown,"PEB Gop</t>
  </si>
  <si>
    <t>x4 ©</t>
  </si>
  <si>
    <t>ences - 2009 Rend Ranger Regular</t>
  </si>
  <si>
    <t>(oni</t>
  </si>
  <si>
    <t>thets net mah</t>
  </si>
  <si>
    <t>hes had this since bettors than</t>
  </si>
  <si>
    <t>( check saute next time 1 go</t>
  </si>
  <si>
    <t>doum to show fi to to</t>
  </si>
  <si>
    <t>ees i</t>
  </si>
  <si>
    <t>© (mate )","PEB Gop</t>
  </si>
  <si>
    <t>© (mate )",163,True,False,2025-10-25 00:14:30,2.0_enhanced</t>
  </si>
  <si>
    <t>IMG_2968.PNG,custody_screenshots\Photos-1-001 (2)\IMG_2968.PNG,Craig,Unknown,"73 2} ctl &gt; Go)</t>
  </si>
  <si>
    <t>OnS108 oS eee</t>
  </si>
  <si>
    <t>Wl check sarfal naxt time 1 go</t>
  </si>
  <si>
    <t>doum to show i to semaane to</t>
  </si>
  <si>
    <t>7EBEM</t>
  </si>
  <si>
    <t>2G0GBe@ Oo</t>
  </si>
  <si>
    <t>,73 2} ctl &gt; Go)</t>
  </si>
  <si>
    <t>2G0GBe@ Oo",172,True,False,2025-10-25 00:14:30,2.0_enhanced</t>
  </si>
  <si>
    <t>IMG_2970.PNG,custody_screenshots\Photos-1-001 (2)\IMG_2970.PNG,Craig,Unknown,"AUNNOWWHOIKECPSIDIOCKINGYOUDUt</t>
  </si>
  <si>
    <t>IMG_2971(1).PNG,custody_screenshots\Photos-1-001 (2)\IMG_2971(1).PNG,Craig,Unknown,"5 17 PETE GED)</t>
  </si>
  <si>
    <t>IMG_2971.PNG,custody_screenshots\Photos-1-001 (2)\IMG_2971.PNG,Craig,Unknown,"dunnojwnojkeepsyblockingpyoujou</t>
  </si>
  <si>
    <t>IMG_2974(1).PNG,custody_screenshots\Photos-1-001 (2)\IMG_2974(1).PNG,Craig,Unknown,"LOL. Ali pratiy sure we'll fave ft</t>
  </si>
  <si>
    <t>IMG_2974.PNG,custody_screenshots\Photos-1-001 (2)\IMG_2974.PNG,Craig,Unknown,"LOL. Ali pretiy sure well awe fi</t>
  </si>
  <si>
    <t>IMG_2975(1).PNG,custody_screenshots\Photos-1-001 (2)\IMG_2975(1).PNG,Craig,Unknown,"©</t>
  </si>
  <si>
    <t>Wrong ipersonks</t>
  </si>
  <si>
    <t>[send 70)</t>
  </si>
  <si>
    <t>@TAads tens}</t>
  </si>
  <si>
    <t>10:02]</t>
  </si>
  <si>
    <t>() iMessage</t>
  </si>
  <si>
    <t>,Wrong ipersonks</t>
  </si>
  <si>
    <t>() iMessage",50,True,False,2025-10-25 00:14:30,2.0_enhanced</t>
  </si>
  <si>
    <t>IMG_2975.PNG,custody_screenshots\Photos-1-001 (2)\IMG_2975.PNG,Craig,Unknown,"PY</t>
  </si>
  <si>
    <t>Re SVN ae</t>
  </si>
  <si>
    <t>ae ee:</t>
  </si>
  <si>
    <t>Te NYS</t>
  </si>
  <si>
    <t>C10 Oy</t>
  </si>
  <si>
    <t>ce ee By @</t>
  </si>
  <si>
    <t>Bee. A oP,</t>
  </si>
  <si>
    <t>oo | eee</t>
  </si>
  <si>
    <t>RK</t>
  </si>
  <si>
    <t>Weng OOBOVO</t>
  </si>
  <si>
    <t>Vi 7 Viz</t>
  </si>
  <si>
    <t>iMessage Q</t>
  </si>
  <si>
    <t>—","Re SVN ae</t>
  </si>
  <si>
    <t>Vi 7 Viz",88,True,False,2025-10-25 00:14:30,2.0_enhanced</t>
  </si>
  <si>
    <t>IMG_2976(1).PNG,custody_screenshots\Photos-1-001 (2)\IMG_2976(1).PNG,Craig,Unknown,"Gonna have to come to tems wiiia</t>
  </si>
  <si>
    <t>IMG_2976.PNG,custody_screenshots\Photos-1-001 (2)\IMG_2976.PNG,Craig,Emma,"2:1) Pail TE GED)</t>
  </si>
  <si>
    <t>IMG_2977(1).PNG,custody_screenshots\Photos-1-001 (2)\IMG_2977(1).PNG,Craig,Unknown,"2M)</t>
  </si>
  <si>
    <t>IMG_2977.PNG,custody_screenshots\Photos-1-001 (2)\IMG_2977.PNG,Craig,Unknown,"2-241</t>
  </si>
  <si>
    <t>IMG_2978(1).PNG,custody_screenshots\Photos-1-001 (2)\IMG_2978(1).PNG,Craig,Unknown,"1 pr reer ea ee tr</t>
  </si>
  <si>
    <t>IMG_2978.PNG,custody_screenshots\Photos-1-001 (2)\IMG_2978.PNG,Craig,Unknown,"ee ee ae tee W exes</t>
  </si>
  <si>
    <t>IMG_2979(1).PNG,custody_screenshots\Photos-1-001 (2)\IMG_2979(1).PNG,Craig,Unknown,"iknow,youjworriediallotalooking</t>
  </si>
  <si>
    <t>IMG_2979.PNG,custody_screenshots\Photos-1-001 (2)\IMG_2979.PNG,Craig,Unknown,"iiknowsyoulworriedfallotglooking</t>
  </si>
  <si>
    <t>IMG_2980(1).PNG,custody_screenshots\Photos-1-001 (2)\IMG_2980(1).PNG,Craig,Unknown,"No 22} whet [t's Ia coum thare and GED)</t>
  </si>
  <si>
    <t>IMG_2980.PNG,custody_screenshots\Photos-1-001 (2)\IMG_2980.PNG,Craig,Unknown,"No 232} whet [t's Ihe coum thare anc</t>
  </si>
  <si>
    <t>g seared) © to ever hae Sas</t>
  </si>
  <si>
    <t>with anyone but you. QO» &amp; net</t>
  </si>
  <si>
    <t>up end thought oF fal</t>
  </si>
  <si>
    <t>I thought R might be on your</t>
  </si>
  <si>
    <t>ind</t>
  </si>
  <si>
    <t>Bean on any mind chee grams. Just</t>
  </si>
  <si>
    <t>Let me guess penfod the mask ti</t>
  </si>
  <si>
    <t>Yours fust malting sure iin hard alll</t>
  </si>
  <si>
    <t>Wikh yeu ware fh aay ear</t>
  </si>
  <si>
    <t>()","No 232} whet [t's Ihe coum thare anc</t>
  </si>
  <si>
    <t>Wikh yeu ware fh aay ear",279,True,False,2025-10-25 00:14:30,2.0_enhanced</t>
  </si>
  <si>
    <t>IMG_2981(1).PNG,custody_screenshots\Photos-1-001 (2)\IMG_2981(1).PNG,Craig,Unknown,"Same 2.22.2) and pit Magihne maybe when</t>
  </si>
  <si>
    <t>IMG_2981.PNG,custody_screenshots\Photos-1-001 (2)\IMG_2981.PNG,Craig,Unknown,"Same 2:02} and pit Magine maybe when</t>
  </si>
  <si>
    <t>IMG_2982(1).PNG,custody_screenshots\Photos-1-001 (2)\IMG_2982(1).PNG,Craig,Unknown,"Took moe halt hour to tind a vice to</t>
  </si>
  <si>
    <t>IMG_2982(2).PNG,custody_screenshots\Photos-1-001 (2)\IMG_2982(2).PNG,Craig,Unknown,"Took mo hell? heavr to tind a video fo</t>
  </si>
  <si>
    <t>IMG_2982.PNG,custody_screenshots\Photos-1-001 (2)\IMG_2982.PNG,Craig,Unknown,"Took mo hell? heavr to tind a video fo</t>
  </si>
  <si>
    <t>IMG_2983(1).PNG,custody_screenshots\Photos-1-001 (2)\IMG_2983(1).PNG,Craig,Unknown,"Wahliigewhattyousrelsayingidoesnat</t>
  </si>
  <si>
    <t>IMG_2983(2).PNG,custody_screenshots\Photos-1-001 (2)\IMG_2983(2).PNG,Craig,Unknown,"citation. You shouldn't ttsal</t>
  </si>
  <si>
    <t>IMG_2983.PNG,custody_screenshots\Photos-1-001 (2)\IMG_2983.PNG,Craig,Unknown,"citation. You shouldn't ttsal</t>
  </si>
  <si>
    <t>IMG_2984(1).PNG,custody_screenshots\Photos-1-001 (2)\IMG_2984(1).PNG,Craig,Unknown,"23.) cian</t>
  </si>
  <si>
    <t>IMG_2984(2).PNG,custody_screenshots\Photos-1-001 (2)\IMG_2984(2).PNG,Craig,Unknown,"23) Pail TE aD</t>
  </si>
  <si>
    <t>IMG_2984.PNG,custody_screenshots\Photos-1-001 (2)\IMG_2984.PNG,Craig,Unknown,"23) Pail TE aD</t>
  </si>
  <si>
    <t>IMG_2985(1).PNG,custody_screenshots\Photos-1-001 (2)\IMG_2985(1).PNG,Craig,Unknown,"Piper coeily Ines having a sister</t>
  </si>
  <si>
    <t>IMG_2985(2).PNG,custody_screenshots\Photos-1-001 (2)\IMG_2985(2).PNG,Craig,Unknown,"Piper ceally Ikes having a sister</t>
  </si>
  <si>
    <t>IMG_2985.PNG,custody_screenshots\Photos-1-001 (2)\IMG_2985.PNG,Craig,Unknown,"Piper ceally Ikes having a sister</t>
  </si>
  <si>
    <t>IMG_2986(1).PNG,custody_screenshots\Photos-1-001 (2)\IMG_2986(1).PNG,Craig,Unknown,"Sure seuncis Gooch</t>
  </si>
  <si>
    <t>IMG_2986(2).PNG,custody_screenshots\Photos-1-001 (2)\IMG_2986(2).PNG,Craig,Unknown,"Nise fel on thet bachy of yours,</t>
  </si>
  <si>
    <t>IMG_2986.PNG,custody_screenshots\Photos-1-001 (2)\IMG_2986.PNG,Craig,Unknown,"Nise fel on thet bachy of yours,</t>
  </si>
  <si>
    <t>IMG_2987(1).PNG,custody_screenshots\Photos-1-001 (2)\IMG_2987(1).PNG,Craig,Unknown,"2:4.)</t>
  </si>
  <si>
    <t>IMG_2987(2).PNG,custody_screenshots\Photos-1-001 (2)\IMG_2987(2).PNG,Craig,Unknown,"2:46) Roughlyjisyoke</t>
  </si>
  <si>
    <t>IMG_2987.PNG,custody_screenshots\Photos-1-001 (2)\IMG_2987.PNG,Craig,Unknown,"2:46) Roughlyjisyoke</t>
  </si>
  <si>
    <t>IMG_2988(1).PNG,custody_screenshots\Photos-1-001 (2)\IMG_2988(1).PNG,Craig,Unknown,"COOCIEIN S47</t>
  </si>
  <si>
    <t>IMG_2988(2).PNG,custody_screenshots\Photos-1-001 (2)\IMG_2988(2).PNG,Craig,Unknown,"Goodnightysexy</t>
  </si>
  <si>
    <t>IMG_2988.PNG,custody_screenshots\Photos-1-001 (2)\IMG_2988.PNG,Craig,Unknown,"Goodnightysexy</t>
  </si>
  <si>
    <t>IMG_2989(1).PNG,custody_screenshots\Photos-1-001 (2)\IMG_2989(1).PNG,Craig,Unknown,"Whats gaihg on with your piss test? 0</t>
  </si>
  <si>
    <t>IMG_2989(2).PNG,custody_screenshots\Photos-1-001 (2)\IMG_2989(2).PNG,Craig,Unknown,"2249) ction)</t>
  </si>
  <si>
    <t>IMG_2989.PNG,custody_screenshots\Photos-1-001 (2)\IMG_2989.PNG,Craig,Unknown,"2249) ction)</t>
  </si>
  <si>
    <t>IMG_2992(1).PNG,custody_screenshots\Photos-1-001 (2)\IMG_2992(1).PNG,Craig,Unknown,"3302} :</t>
  </si>
  <si>
    <t>IGaagoEIa cE IO)</t>
  </si>
  <si>
    <t>— eo</t>
  </si>
  <si>
    <t>Your tucked) bid cat out your chug cal yet again Fam</t>
  </si>
  <si>
    <t>Het scared sow chart scare me sour 4 Child sane mia</t>
  </si>
  <si>
    <t>efone tol. Is ehsout our Mt) yom si) cam et hak</t>
  </si>
  <si>
    <t>thaw wour head wat thet’s whty wow tock hear cight to</t>
  </si>
  <si>
    <t>oer sober lel good) fob at thet GOOD BYE DINT EVER</t>
  </si>
  <si>
    <t>CINict me</t>
  </si>
  <si>
    <t>Sentarromimyzi phone)</t>
  </si>
  <si>
    <t>On Jem 14, AAR, et SOOAM, Erma</t>
  </si>
  <si>
    <t>Ryankemsny@icloud:comzswiote</t>
  </si>
  <si>
    <t>AN Het cieht thare shows whet a mien</t>
  </si>
  <si>
    <t>ou ane seme as ellonihg our demeinter</t>
  </si>
  <si>
    <t>witnass her tether beating up her mom</t>
  </si>
  <si>
    <t>and net stoping ater two hours Nel iar</t>
  </si>
  <si>
    <t>har cake and micnths of bagcing chi</t>
  </si>
  <si>
    <t>well well seo &amp;)</t>
  </si>
  <si>
    <t>im eyg3-02/AM]) © A ~</t>
  </si>
  <si>
    <t>(Onjluewankl4§2025fatt3:02AMJEmmalRyant&lt;em'ry@icloud:com=ywrote;</t>
  </si>
  <si>
    <t>ourgfucked|bid|ratroutyyoundrug(dealyetragain|immnotiscared\yourdon,ts</t>
  </si>
  <si>
    <t>al{good)jobfatithat{GO ODIBY.EIDINTEVERICINTActme)</t>
  </si>
  <si>
    <t>Sentirommy)iphone}</t>
  </si>
  <si>
    <t>On Wansi4¥2025tat's: OOAMMEMmalnyanicenmty @icloud COntaWiote</t>
  </si>
  <si>
    <t>———————_</t>
  </si>
  <si>
    <t>IN EDR 6, oO OT eee teers gry eS ne enn een eee ee Serf ewes fey</t>
  </si>
  <si>
    <t>IN EDR 6, oO OT eee teers gry eS ne enn een eee ee Serf ewes fey",918,True,False,2025-10-25 00:14:30,2.0_enhanced</t>
  </si>
  <si>
    <t>IMG_2992(2).PNG,custody_screenshots\Photos-1-001 (2)\IMG_2992(2).PNG,Craig,Unknown,"3302} :</t>
  </si>
  <si>
    <t>IMG_2992.PNG,custody_screenshots\Photos-1-001 (2)\IMG_2992.PNG,Craig,Unknown,"3302} :</t>
  </si>
  <si>
    <t>IMG_2993(1).PNG,custody_screenshots\Photos-1-001 (2)\IMG_2993(1).PNG,Craig,Unknown,"“4[Google|phms cE tO)</t>
  </si>
  <si>
    <t>IMG_2993(2).PNG,custody_screenshots\Photos-1-001 (2)\IMG_2993(2).PNG,Craig,Unknown,"SOB ao)</t>
  </si>
  <si>
    <t>IMG_2993.PNG,custody_screenshots\Photos-1-001 (2)\IMG_2993.PNG,Craig,Unknown,"SOB ao)</t>
  </si>
  <si>
    <t>IMG_2994(1).PNG,custody_screenshots\Photos-1-001 (2)\IMG_2994(1).PNG,Craig,Unknown,"3:23) ciisst2)</t>
  </si>
  <si>
    <t>He's justaboutito leavelifiyoujwanted|</t>
  </si>
  <si>
    <t>ftodomeupySs0,Lcanimeetiyaatithic)</t>
  </si>
  <si>
    <t>(doonquick{@Jsavesithedogs</t>
  </si>
  <si>
    <t>You got:cash'ligot:no.card onime)</t>
  </si>
  <si>
    <t>igoticashyya)</t>
  </si>
  <si>
    <t>Nust.letme,knowwhenitolrun(down)</t>
  </si>
  <si>
    <t>quickilols</t>
  </si>
  <si>
    <t>Gaiyfectacging )</t>
  </si>
  <si>
    <t>® (ee)</t>
  </si>
  <si>
    <t>(1a)</t>
  </si>
  <si>
    <t>&amp;) VYoullookilike yout Y fmelol}</t>
  </si>
  <si>
    <t>ea 6 Ss .8 om SH</t>
  </si>
  <si>
    <t>,He's justaboutito leavelifiyoujwanted|</t>
  </si>
  <si>
    <t>ea 6 Ss .8 om SH",292,True,False,2025-10-25 00:14:30,2.0_enhanced</t>
  </si>
  <si>
    <t>IMG_2994(2).PNG,custody_screenshots\Photos-1-001 (2)\IMG_2994(2).PNG,Craig,Unknown,"3:2 8) ciline2 &gt;</t>
  </si>
  <si>
    <t>IMG_2994.PNG,custody_screenshots\Photos-1-001 (2)\IMG_2994.PNG,Craig,Unknown,"3:2 8) ciline2 &gt;</t>
  </si>
  <si>
    <t>IMG_2995(1).PNG,custody_screenshots\Photos-1-001 (2)\IMG_2995(1).PNG,Craig,Emma,"6:50 wl &amp; (OD)</t>
  </si>
  <si>
    <t>mo m cael ar od na eu L po</t>
  </si>
  <si>
    <t>IMG_2995.PNG,custody_screenshots\Photos-1-001 (2)\IMG_2995.PNG,Craig,Emma,"6:50 atl &amp; CD)</t>
  </si>
  <si>
    <t>IMG_2996(1).PNG,custody_screenshots\Photos-1-001 (2)\IMG_2996(1).PNG,Craig,Emma,"3: SIE ciiaet2 &gt;</t>
  </si>
  <si>
    <t>IMG_2996.PNG,custody_screenshots\Photos-1-001 (2)\IMG_2996.PNG,Craig,Emma,"3: IEG ciliset2 &gt;</t>
  </si>
  <si>
    <t>ena ©) ®)</t>
  </si>
  <si>
    <t>environment and Emma’s actions leading to her departure.</t>
  </si>
  <si>
    <t>SAINT JOHN COP WHO CALLED, ROTHESAY COPS WHO VISE ™</t>
  </si>
  <si>
    <t>AND THEN THE RCMP | CALLED BECAUSE OF MY COURT eS)</t>
  </si>
  <si>
    <t>,3: IEG ciliset2 &gt;</t>
  </si>
  <si>
    <t>ORDER. THIS WAS THE FIRST WELLNESS CHECK SENT BY",1325,True,True,2025-10-25 00:14:30,2.0_enhanced</t>
  </si>
  <si>
    <t>IMG_2997(1).PNG,custody_screenshots\Photos-1-001 (2)\IMG_2997(1).PNG,Craig,Unknown,"Missing\Wages</t>
  </si>
  <si>
    <t>IMG_2997.PNG,custody_screenshots\Photos-1-001 (2)\IMG_2997.PNG,Craig,Unknown,"7 tht</t>
  </si>
  <si>
    <t>IMG_2998(1).PNG,custody_screenshots\Photos-1-001 (2)\IMG_2998(1).PNG,Craig,Unknown,"Bt &lt; a hes; af ma 8</t>
  </si>
  <si>
    <t>is 4 if</t>
  </si>
  <si>
    <t>ea MAGS a ' :</t>
  </si>
  <si>
    <t>- 4 Je ie</t>
  </si>
  <si>
    <t>\ acy: ba , if</t>
  </si>
  <si>
    <t>a 4 - toe i! i</t>
  </si>
  <si>
    <t>tq i ‘</t>
  </si>
  <si>
    <t>at |</t>
  </si>
  <si>
    <t>\ ) ofa Ae</t>
  </si>
  <si>
    <t>_e ZL \: / i pee AE</t>
  </si>
  <si>
    <t>&lt;A =</t>
  </si>
  <si>
    <t>wm</t>
  </si>
  <si>
    <t>eee a —</t>
  </si>
  <si>
    <t>:","Bt &lt; a hes; af ma 8</t>
  </si>
  <si>
    <t>eee a —",137,True,False,2025-10-25 00:14:30,2.0_enhanced</t>
  </si>
  <si>
    <t>IMG_2998(2).PNG,custody_screenshots\Photos-1-001 (2)\IMG_2998(2).PNG,Craig,Unknown,"$2,21 10:53 7 4.00 /each voce CE</t>
  </si>
  <si>
    <t>Home &gt; GarageDoors homedepot.ca &gt; 1001886720</t>
  </si>
  <si>
    <t>Clopay Bridgeport Steel Extended Panel 9</t>
  </si>
  <si>
    <t>ft. x 7 ft. R-value 12.9 Insulated Black</t>
  </si>
  <si>
    <t>Garage Door With Windows</t>
  </si>
  <si>
    <t>Model # GDC221 | Store SKU # 1001886720</t>
  </si>
  <si>
    <t>(43) Y</t>
  </si>
  <si>
    <t>Click/tap image to expand","$2,21 10:53 7 4.00 /each voce CE</t>
  </si>
  <si>
    <t>Click/tap image to expand",257,True,False,2025-10-25 00:14:30,2.0_enhanced</t>
  </si>
  <si>
    <t>IMG_2998.PNG,custody_screenshots\Photos-1-001 (2)\IMG_2998.PNG,Craig,Unknown,"Bt &lt; a hes; af ma 8</t>
  </si>
  <si>
    <t>IMG_2999(1).PNG,custody_screenshots\Photos-1-001 (2)\IMG_2999(1).PNG,Craig,Unknown,"00</t>
  </si>
  <si>
    <t>,,0,True,False,2025-10-25 00:14:30,2.0_enhanced
IMG_2999(2).PNG,custody_screenshots\Photos-1-001 (2)\IMG_2999(2).PNG,Craig,Unknown,00</t>
  </si>
  <si>
    <t>,,0,True,False,2025-10-25 00:14:30,2.0_enhanced
IMG_2999(3).PNG,custody_screenshots\Photos-1-001 (2)\IMG_2999(3).PNG,Craig,Unknown,10:54 7 ool] GED</t>
  </si>
  <si>
    <t>totter (43) Y |</t>
  </si>
  <si>
    <t>Click/tap image to expand</t>
  </si>
  <si>
    <t>$2,214.00 caer</t>
  </si>
  <si>
    <t>,Garage Door With Windows</t>
  </si>
  <si>
    <t>CK &gt; ff mM ©",151,True,False,2025-10-25 00:14:30,2.0_enhanced</t>
  </si>
  <si>
    <t>IMG_2999.PNG,custody_screenshots\Photos-1-001 (2)\IMG_2999.PNG,Craig,Unknown,"00</t>
  </si>
  <si>
    <t>,,0,True,False,2025-10-25 00:14:30,2.0_enhanced
IMG_3001(1).PNG,custody_screenshots\Photos-1-001 (2)\IMG_3001(1).PNG,Craig,Unknown,3.55) Pallet e a)</t>
  </si>
  <si>
    <t>IMG_3001(2).PNG,custody_screenshots\Photos-1-001 (2)\IMG_3001(2).PNG,Craig,Unknown,"10:54 #7 ool]</t>
  </si>
  <si>
    <t>VAS</t>
  </si>
  <si>
    <t>&amp; The Home</t>
  </si>
  <si>
    <t>x Depot Canada</t>
  </si>
  <si>
    <t>QR Shopping</t>
  </si>
  <si>
    <t>My Store: Saint John Open Closes 9 p.m. W |</t>
  </si>
  <si>
    <t>Father's Day is June 15th. Shop powerful deals for Dad. Shop</t>
  </si>
  <si>
    <t>Event</t>
  </si>
  <si>
    <t>Home &gt; GarageDoors &gt; 1001886720</t>
  </si>
  <si>
    <t>&lt; &gt; Oo mom ©","VAS</t>
  </si>
  <si>
    <t>&lt; &gt; Oo mom ©",382,True,False,2025-10-25 00:14:30,2.0_enhanced</t>
  </si>
  <si>
    <t>IMG_3001.PNG,custody_screenshots\Photos-1-001 (2)\IMG_3001.PNG,Craig,Unknown,"3.55) PrillcTe a)</t>
  </si>
  <si>
    <t>IMG_3002(1).PNG,custody_screenshots\Photos-1-001 (2)\IMG_3002(1).PNG,Tony Baker,Emma,"3.55) Pallet e a)</t>
  </si>
  <si>
    <t>IMG_3002.PNG,custody_screenshots\Photos-1-001 (2)\IMG_3002.PNG,Craig,Unknown,"3.55) PrillcTe a)</t>
  </si>
  <si>
    <t>IMG_3003(1).PNG,custody_screenshots\Photos-1-001 (2)\IMG_3003(1).PNG,Craig,Unknown,"3.55) Pallet e a)</t>
  </si>
  <si>
    <t>IMG_3003.PNG,custody_screenshots\Photos-1-001 (2)\IMG_3003.PNG,Craig,Unknown,"3.55) PrillcTe a)</t>
  </si>
  <si>
    <t>IMG_3004(1).PNG,custody_screenshots\Photos-1-001 (2)\IMG_3004(1).PNG,Craig,Unknown,"PEED</t>
  </si>
  <si>
    <t>IMG_3004.PNG,custody_screenshots\Photos-1-001 (2)\IMG_3004.PNG,Craig,Unknown,"2:30</t>
  </si>
  <si>
    <t>IMG_3005(1).PNG,custody_screenshots\Photos-1-001 (2)\IMG_3005(1).PNG,Craig,Unknown,"11:46 PM Fri Dec 13 42%</t>
  </si>
  <si>
    <t>Hustoringiitupranciputicinmailsoxt|</t>
  </si>
  <si>
    <t>eheady wentouttl</t>
  </si>
  <si>
    <t>(ripen oleuyourmobwhemimyclose)</t>
  </si>
  <si>
    <t>(Okay;don,timattenjusudonstiwanty</t>
  </si>
  <si>
    <t>Gals t bitch even tho Al chavo fell.</t>
  </si>
  <si>
    <t>mhankgyoul</t>
  </si>
  <si>
    <t>,CM nv - ii « F</t>
  </si>
  <si>
    <t>mhankgyoul",181,True,False,2025-10-25 00:14:30,2.0_enhanced</t>
  </si>
  <si>
    <t>IMG_3005.PNG,custody_screenshots\Photos-1-001 (2)\IMG_3005.PNG,Craig,Unknown,"2:58) Pal lETECSY)</t>
  </si>
  <si>
    <t>IMG_3006(1).PNG,custody_screenshots\Photos-1-001 (2)\IMG_3006(1).PNG,Craig,Unknown,"2:58) Pat lETE C159)</t>
  </si>
  <si>
    <t>BhotoK@ Done}</t>
  </si>
  <si>
    <t>11:46 PM Fri Dec 13 42% 8</t>
  </si>
  <si>
    <t>&lt;@ ~v 4</t>
  </si>
  <si>
    <t>iecnding 20 mew than we ecmere</t>
  </si>
  <si>
    <t>wheuerghomed=a A</t>
  </si>
  <si>
    <t>,BhotoK@ Done}</t>
  </si>
  <si>
    <t>wheuerghomed=a A",69,True,False,2025-10-25 00:14:30,2.0_enhanced</t>
  </si>
  <si>
    <t>IMG_3006.PNG,custody_screenshots\Photos-1-001 (2)\IMG_3006.PNG,Craig,Unknown,"2:58) Pal lETECSY)</t>
  </si>
  <si>
    <t>IMG_3007(1).PNG,custody_screenshots\Photos-1-001 (2)\IMG_3007(1).PNG,Craig,Unknown,"3:5 G) Pallet e a)</t>
  </si>
  <si>
    <t>IMG_3007.PNG,custody_screenshots\Photos-1-001 (2)\IMG_3007.PNG,Craig,Unknown,"3.56) PrillcTe a)</t>
  </si>
  <si>
    <t>IMG_3008(1).PNG,custody_screenshots\Photos-1-001 (2)\IMG_3008(1).PNG,Cole Brooks,Emma,"‘3:5 G)</t>
  </si>
  <si>
    <t>IMG_3008.PNG,custody_screenshots\Photos-1-001 (2)\IMG_3008.PNG,Craig,Unknown,"12:58) LTE</t>
  </si>
  <si>
    <t>IMG_3009(1).PNG,custody_screenshots\Photos-1-001 (2)\IMG_3009(1).PNG,Craig,Unknown,"10:45) ctl &gt; Gop</t>
  </si>
  <si>
    <t>¢ SxpIE?s</t>
  </si>
  <si>
    <t>Sharing with</t>
  </si>
  <si>
    <t>Select wher you would Ihe to</t>
  </si>
  <si>
    <t>stop carihg with Caray legen.</t>
  </si>
  <si>
    <t>0 &amp; ea Hae ccnay busty hesoenaces 09</t>
  </si>
  <si>
    <t>Shaved Alban shaved to pony</t>
  </si>
  <si>
    <t>encther parson.</t>
  </si>
  <si>
    <t>,¢ SxpIE?s</t>
  </si>
  <si>
    <t>encther parson.",162,True,False,2025-10-25 00:14:30,2.0_enhanced</t>
  </si>
  <si>
    <t>IMG_3009.PNG,custody_screenshots\Photos-1-001 (2)\IMG_3009.PNG,Craig,Unknown,"0:45) ctl Go)</t>
  </si>
  <si>
    <t>Shatihg with</t>
  </si>
  <si>
    <t>Select what you would Ihe to</t>
  </si>
  <si>
    <t>0 &amp; ea Hea ccnay esto heso neces 09</t>
  </si>
  <si>
    <t>Shaved Alan shaved to pony</t>
  </si>
  <si>
    <t>encwher parson</t>
  </si>
  <si>
    <t>encwher parson",159,True,False,2025-10-25 00:14:30,2.0_enhanced</t>
  </si>
  <si>
    <t>IMG_3010(1).PNG,custody_screenshots\Photos-1-001 (2)\IMG_3010(1).PNG,Craig,Unknown,"ee Ome</t>
  </si>
  <si>
    <t>2 NO a) 4</t>
  </si>
  <si>
    <t>\e hy","ee Ome</t>
  </si>
  <si>
    <t>\e hy",22,True,False,2025-10-25 00:14:30,2.0_enhanced</t>
  </si>
  <si>
    <t>IMG_3010.PNG,custody_screenshots\Photos-1-001 (2)\IMG_3010.PNG,Craig,Unknown,"oe</t>
  </si>
  <si>
    <t>* ont. “ j | Si</t>
  </si>
  <si>
    <t>ONO a 4 = \</t>
  </si>
  <si>
    <t>as Woy</t>
  </si>
  <si>
    <t>oer a</t>
  </si>
  <si>
    <t>ae","* ont. “ j | Si</t>
  </si>
  <si>
    <t>oer a",44,True,False,2025-10-25 00:14:30,2.0_enhanced</t>
  </si>
  <si>
    <t>IMG_3011(1).PNG,custody_screenshots\Photos-1-001 (2)\IMG_3011(1).PNG,Craig,Unknown,"=</t>
  </si>
  <si>
    <t>IMG_3011.PNG,custody_screenshots\Photos-1-001 (2)\IMG_3011.PNG,Craig,Unknown,"oppreciateit</t>
  </si>
  <si>
    <t>IMG_3012.PNG,custody_screenshots\Photos-1-001 (2)\IMG_3012.PNG,cancatiation@icash.ca,support@leash.ca,"Januaryio)</t>
  </si>
  <si>
    <t>Thereby authorize Finabanx Ltd. and all affiliated website to initiate automatic withdrawals from my account at Lhe financial Institution named</t>
  </si>
  <si>
    <t>below until full cepayment of the amount and charges due to Finabanx Ltd., on the due dates as specified In the agreament between both</t>
  </si>
  <si>
    <t>This agreement wilt remain in effect untl Finabanx Ltd. receives a written notico of cancellation form from mea at cancatiation@icash.ca at</t>
  </si>
  <si>
    <t>teast three (3) business days before the next debit is scheduled. This notice is available upon request to the company. To obtain a sample</t>
  </si>
  <si>
    <t>cancellation form, or for more information on my right to cancel a PAD Agreement, | may contact my financial insttution or visit</t>
  </si>
  <si>
    <t>‘vavw,payments.ca,</t>
  </si>
  <si>
    <t>Thave certain recourse rights if any debit does not comply with this agreement, For example, | have the right to receive reimbursement for</t>
  </si>
  <si>
    <t>any debit that Is not authorized or is not consistent with this PAD Agreement. To obtain more information on my recourse rights, | may</t>
  </si>
  <si>
    <t>contact my financial institution or visit vavw.payments.ca.</t>
  </si>
  <si>
    <t>stome: El</t>
  </si>
  <si>
    <t>First Name: Emma Last Nama: Ryan</t>
  </si>
  <si>
    <t>Postal Code: E2227 Telephone number: (1) 806-291-0202</t>
  </si>
  <si>
    <t>Payment fnformation</t>
  </si>
  <si>
    <t>Payment amount (variable): $5 Due Date: 2024-11-01</t>
  </si>
  <si>
    <t>Name of Financial Institution: CIBC. Financial Institution Number: 010</t>
  </si>
  <si>
    <t>Account Number: 8099689 Transit Number, cos94</t>
  </si>
  <si>
    <t>Type of account;  Personat[Ieusiness</t>
  </si>
  <si>
    <t>Stanature:</t>
  </si>
  <si>
    <t>‘Signature of account holder.</t>
  </si>
  <si>
    <t>372 Bertha Street, Hawkesbury, Ontario, K6A 2AB</t>
  </si>
  <si>
    <t>E: support@leash.ca</t>
  </si>
  <si>
    <t>,Januaryio)</t>
  </si>
  <si>
    <t>Type of account; Personat[Ieusiness</t>
  </si>
  <si>
    <t>E: support@leash.ca",1902,True,True,2025-10-25 00:14:30,2.0_enhanced</t>
  </si>
  <si>
    <t>IMG_3013.PNG,custody_screenshots\Photos-1-001 (2)\IMG_3013.PNG,Craig,Unknown,"&lt; Gp Spgs %</t>
  </si>
  <si>
    <t>IMG_3014.PNG,custody_screenshots\Photos-1-001 (2)\IMG_3014.PNG,Craig,Unknown,"ThuwAug Wat'5:50PM</t>
  </si>
  <si>
    <t>IMG_3015.PNG,custody_screenshots\Photos-1-001 (2)\IMG_3015.PNG,Craig,Unknown,"Ga</t>
  </si>
  <si>
    <t>IMG_3016.PNG,custody_screenshots\Photos-1-001 (2)\IMG_3016.PNG,Craig,Unknown,"Tuer Jul -2-ati1:44 PM</t>
  </si>
  <si>
    <t>IMG_3017.PNG,custody_screenshots\Photos-1-001 (2)\IMG_3017.PNG,Craig,Unknown,"Rowdareryouy</t>
  </si>
  <si>
    <t>IMG_3018(1).PNG,custody_screenshots\Photos-1-001 (2)\IMG_3018(1).PNG,Craig,Unknown,"yours basil te doen</t>
  </si>
  <si>
    <t>IMG_3018.PNG,custody_screenshots\Photos-1-001 (2)\IMG_3018.PNG,Craig,Unknown,"yours bani te doesn</t>
  </si>
  <si>
    <t>IMG_3019(1).PNG,custody_screenshots\Photos-1-001 (2)\IMG_3019(1).PNG,Craig,Unknown,"ASO)</t>
  </si>
  <si>
    <t>IMG_3019.PNG,custody_screenshots\Photos-1-001 (2)\IMG_3019.PNG,Craig,Unknown,"ASML const)</t>
  </si>
  <si>
    <t>IMG_3020(1).PNG,custody_screenshots\Photos-1-001 (2)\IMG_3020(1).PNG,Craig,Unknown,"Iwas belting a clossd coor effal</t>
  </si>
  <si>
    <t>IMG_3020.PNG,custody_screenshots\Photos-1-001 (2)\IMG_3020.PNG,Craig,Unknown,"Iwas belting a clasad coer effal</t>
  </si>
  <si>
    <t>IMG_3021(1).PNG,custody_screenshots\Photos-1-001 (2)\IMG_3021(1).PNG,Craig,Unknown,"9@OGOG</t>
  </si>
  <si>
    <t>IMG_3021.PNG,custody_screenshots\Photos-1-001 (2)\IMG_3021.PNG,Craig,Unknown,"S@OCOG*</t>
  </si>
  <si>
    <t>,S@OCOG*,7,True,False,2025-10-25 00:14:30,2.0_enhanced
IMG_3022(1).PNG,custody_screenshots\Photos-1-001 (2)\IMG_3022(1).PNG,Craig,Unknown,Amandajis\taking|hergcousinito}</t>
  </si>
  <si>
    <t>IMG_3022.PNG,custody_screenshots\Photos-1-001 (2)\IMG_3022.PNG,Craig,Unknown,"rAmandajisitaking nemcousinito)</t>
  </si>
  <si>
    <t>IMG_3023(1).PNG,custody_screenshots\Photos-1-001 (2)\IMG_3023(1).PNG,Craig,Emma,"rye</t>
  </si>
  <si>
    <t>IMG_3023(2).PNG,custody_screenshots\Photos-1-001 (2)\IMG_3023(2).PNG,Craig,Unknown,"€</t>
  </si>
  <si>
    <t>Ban &gt;</t>
  </si>
  <si>
    <t>Tom, Mey 22 et BPM</t>
  </si>
  <si>
    <t>Can't afford tto leave tite house</t>
  </si>
  <si>
    <t>You owe me over a grand Werte</t>
  </si>
  <si>
    <t>gonna call it S600, ancl | want to</t>
  </si>
  <si>
    <t>Know when youre paying fi.</t>
  </si>
  <si>
    <t>Enough of this tomorrow shit,</t>
  </si>
  <si>
    <t>You Gitiered] me consisteney enc</t>
  </si>
  <si>
    <t>structure and titis has been</t>
  </si>
  <si>
    <t>everything out. Every tine you</t>
  </si>
  <si>
    <t>Glick me around | bum a [orice</t>
  </si>
  <si>
    <t>cause someone thinks Inn lieing</t>
  </si>
  <si>
    <t>end yourre tucking aroun! wht</t>
  </si>
  <si>
    <t>my relationship with ayy</t>
  </si>
  <si>
    <t>Ceugiiier | know your're building</t>
  </si>
  <si>
    <t>and gating going, out wheats</t>
  </si>
  <si>
    <t>unnecsesany fs this run around.</t>
  </si>
  <si>
    <t>So please, tall me when you are</t>
  </si>
  <si>
    <t>Going to pay me, ancl let me</t>
  </si>
  <si>
    <t>Canow when you Guys are reachy</t>
  </si>
  <si>
    <t>for Some siTUCIUTe.</t>
  </si>
  <si>
    <t>Pri, May 28 ek OPM</t>
  </si>
  <si>
    <t>Fi, May 2 at 21M</t>
  </si>
  <si>
    <t>(+) (nieseage Q</t>
  </si>
  <si>
    <t>,Ban &gt;</t>
  </si>
  <si>
    <t>(+) (nieseage Q",650,True,False,2025-10-25 00:14:30,2.0_enhanced</t>
  </si>
  <si>
    <t>IMG_3023.PNG,custody_screenshots\Photos-1-001 (2)\IMG_3023.PNG,Craig,Unknown,"—</t>
  </si>
  <si>
    <t>IMG_3024(1).PNG,custody_screenshots\Photos-1-001 (2)\IMG_3024(1).PNG,Craig,Emma,"4: OG) PrillcTe a)</t>
  </si>
  <si>
    <t>IMG_3024(2).PNG,custody_screenshots\Photos-1-001 (2)\IMG_3024(2).PNG,Craig,Unknown,"34) oct) &amp; Go)</t>
  </si>
  <si>
    <t>Gek ile GTOunta (OUT a DiaAgS</t>
  </si>
  <si>
    <t>Cause someone thinks fr Heing</t>
  </si>
  <si>
    <t>end youre tucking aroun) wht</t>
  </si>
  <si>
    <t>my relationship with my</t>
  </si>
  <si>
    <t>ceuginier | know your're building</t>
  </si>
  <si>
    <t>end gating going, out witers</t>
  </si>
  <si>
    <t>So please, tell me when you are</t>
  </si>
  <si>
    <t>going to pay me, and Ist me</t>
  </si>
  <si>
    <t>Know When you Guys ere reachy</t>
  </si>
  <si>
    <t>for some structure.</t>
  </si>
  <si>
    <t>Sah, May 22 et 743AM</t>
  </si>
  <si>
    <t>Abight capers and formula are</t>
  </si>
  <si>
    <t>Getting low, Time to</t>
  </si>
  <si>
    <t>On your wiper</t>
  </si>
  <si>
    <t>ol — &gt;</t>
  </si>
  <si>
    <t>,34) oct) &amp; Go)</t>
  </si>
  <si>
    <t>ol — &gt;",461,True,False,2025-10-25 00:14:30,2.0_enhanced</t>
  </si>
  <si>
    <t>IMG_3024.PNG,custody_screenshots\Photos-1-001 (2)\IMG_3024.PNG,Craig,Unknown,"roe Palle E a)</t>
  </si>
  <si>
    <t>IMG_3025.PNG,custody_screenshots\Photos-1-001 (2)\IMG_3025.PNG,Craig,Unknown,"TEST ctl S Go)</t>
  </si>
  <si>
    <t>Mon, Inay 19 et TONBAM</t>
  </si>
  <si>
    <t>Gi</t>
  </si>
  <si>
    <t>(tom, May 19 ot Ser</t>
  </si>
  <si>
    <t>Any updens ?</t>
  </si>
  <si>
    <t>tom, May 19 et SBaPO</t>
  </si>
  <si>
    <t>Can you sane] some anywhere?</t>
  </si>
  <si>
    <t>Tina, Wey AO ot C22B.AM</t>
  </si>
  <si>
    <t>Tina, Mey 20 ot GBOPMN</t>
  </si>
  <si>
    <t>Wher time do you went to mest</t>
  </si>
  <si>
    <t>Pll be over after the Kes tin</t>
  </si>
  <si>
    <t>anojnaZ~es 0</t>
  </si>
  <si>
    <t>Let me know In down the road</t>
  </si>
  <si>
    <t>in Coming) clown Damascus</t>
  </si>
  <si>
    <t>(©</t>
  </si>
  <si>
    <t>IMESSaGe</t>
  </si>
  <si>
    <t>,TEST ctl S Go)</t>
  </si>
  <si>
    <t>in Coming) clown Damascus",278,True,False,2025-10-25 00:14:30,2.0_enhanced</t>
  </si>
  <si>
    <t>IMG_3026(1).PNG,custody_screenshots\Photos-1-001 (2)\IMG_3026(1).PNG,Craig,Unknown,"\ ‘TIE COURT OF KING'S BENCII</t>
  </si>
  <si>
    <t>COUR DU BANC pUROT</t>
  </si>
  <si>
    <t>‘OF NEW BRUNSWICK DU NOUVEAU-BRUNSWICK.</t>
  </si>
  <si>
    <t>&gt;= Deegraber 17, 2024</t>
  </si>
  <si>
    <t>Family Diviston a Divisian de ta famille’ 17 ddeembre 224</t>
  </si>
  <si>
    <t>Judieial District of Saint Soun s</t>
  </si>
  <si>
    <t>‘Court Fite Numbers FDSI-739-24</t>
  </si>
  <si>
    <t>NOTICE OF FIRST COURT APPEARAN</t>
  </si>
  <si>
    <t>Applicants Emma Ryan</t>
  </si>
  <si>
    <t>Solicitor for Applicant:</t>
  </si>
  <si>
    <t>Respondent: Cratg Schutz</t>
  </si>
  <si>
    <t>Solicitor (oF Respondent:</t>
  </si>
  <si>
    <t>‘Your First Court Appearance is January 14, 2024;</t>
  </si>
  <si>
    <t>at 9:30am,</t>
  </si>
  <si>
    <t>‘The First Cour’ Appearange is lield at 10 Peel Plaza, 4™</t>
  </si>
  <si>
    <t>Floor, Saint Joho, New Brunswick. If you do not</t>
  </si>
  <si>
    <t>‘appear. for ‘the First: Court Appesrarice,.a temporary’</t>
  </si>
  <si>
    <t>‘order for the requests made in the otiacted Application</t>
  </si>
  <si>
    <t>‘may be:imade, régardless""of ‘whether both parties are</t>
  </si>
  <si>
    <t>present.</t>
  </si>
  <si>
    <t>Ifyou have questions about the First Court Appesrance.</t>
  </si>
  <si>
    <t>date, please call the Family Law Information Centre ot</t>
  </si>
  <si>
    <t>(506) 658-2261, Court fons ‘are, available fromthe</t>
  </si>
  <si>
    <t>‘Family: Law Information’ Centre, 10 Peet Plaza,:2""</t>
  </si>
  <si>
    <t>Floor; Saint John, New Brunswick,</t>
  </si>
  <si>
    <t>Before you appear before’a Case Man jagement Mas(er ot</t>
  </si>
  <si>
    <t>Judge; youare, cequired to°register"" ard ‘complete: the,</t>
  </si>
  <si>
    <t>Family Law Information Video and quiz, This consists,</t>
  </si>
  <si>
    <t>‘Sfa'short video presentation on separation and divérce,</t>
  </si>
  <si>
    <t>Hie Video Is “available at yovw,familylawnb.ca,</t>
  </si>
  <si>
    <t>Confimation that you completed watching the, video</t>
  </si>
  <si>
    <t>will be placed in your,court file:</t>
  </si>
  <si>
    <t>Family:Advice Lawyers will be available lo assist you.</t>
  </si>
  <si>
    <t>Clrconserlption Judictaieé de Saint Jean</t>
  </si>
  <si>
    <t>Numéro du dossier du tribunal: FDSJ-</t>
  </si>
  <si>
    <t>AVIS DE PREMIERE COMPARUTION</t>
  </si>
  <si>
    <t>Avogat Du Requéraint:</t>
  </si>
  <si>
    <t>Waiting:</t>
  </si>
  <si>
    <t>‘Avovat De L'tathné:</t>
  </si>
  <si>
    <t>Vous devez. comparaitre pour la prémittre fois te</t>
  </si>
  <si>
    <t>shoo</t>
  </si>
  <si>
    <t>dans: I’édifice. provincial sihié‘nin 10° Place. Peel, 4*</t>
  </si>
  <si>
    <t>Stage, Saint Joan, Nonveaw-Bruriswlek.” Vous devez</t>
  </si>
  <si>
    <t>vous. y ‘préseater, fiute de’ quoi une ordafinance</t>
  </si>
  <si>
    <t>terriporaire pourra étre rendue relativement &amp; Is requéte,</t>
  </si>
  <si>
    <t>‘ckjointe, peu importe'si les deux’ parties ‘sont présentes:</t>
  </si>
  <si>
    <t>ounion.</t>
  </si>
  <si>
    <t>St Yous avez. des questions concemaint la‘ date de votre</t>
  </si>
  <si>
    <t>premfére’comparution, veuilicg""eommuniquer vee le</t>
  </si>
  <si>
    <t>Centre dinformation juridique sur fe droit de Ia famille</t>
  </si>
  <si>
    <t>‘pu (506) 658-2261. Les” formules. judiciuires sont</t>
  </si>
  <si>
    <t>disponibles su Centre; situd'au 10 Place Peel, 2 tage,</t>
  </si>
  <si>
    <t>Saint Jean, Nouveau-Brunswick.</t>
  </si>
  <si>
    <t>‘Avant “de comparaitre: devant “un, ‘conseiller-matwe</t>
  </si>
  <si>
    <t>‘Shaigd de Ta gestion des causes ou devant un jige,'vous</t>
  </si>
  <si>
    <t>devex: vous’ Enregistrer ef ‘complter ta “Vidéo</t>
  </si>
  <si>
    <t>‘information sit le droit de fa famille et questionnaice,</t>
  </si>
  <si>
    <t>‘Ceci coniprend la présentation dune breve vidéo'sur la</t>
  </si>
  <si>
    <t>Séparation ot 16 ‘divorce, La video. est disponible ail,</t>
  </si>
  <si>
    <t>prew familylawiiben, Le confirmation que voils avez,</t>
  </si>
  <si>
    <t>Tenminé de: reparder: 1a vidéo, sera: plate, dads: votre</t>
  </si>
  <si>
    <t>dossier judiciaire</t>
  </si>
  <si>
    <t>Des‘avdcats-conseils en droit de fa famille se trouveront</t>
  </si>
  <si>
    <t>shir place pour vous aider,</t>
  </si>
  <si>
    <t>,\ ‘TIE COURT OF KING'S BENCII</t>
  </si>
  <si>
    <t>shir place pour vous aider,",2730,True,False,2025-10-25 00:14:30,2.0_enhanced</t>
  </si>
  <si>
    <t>IMG_3026(2).PNG,custody_screenshots\Photos-1-001 (2)\IMG_3026(2).PNG,Craig,Unknown,"\ ‘THE COURT OF KING'S BENCH</t>
  </si>
  <si>
    <t>‘OF NEW BRUNSWICK</t>
  </si>
  <si>
    <t>COUR DU BANC pUROL</t>
  </si>
  <si>
    <t>DU NOUVEAU-BRUNSWICK</t>
  </si>
  <si>
    <t>Family Diviston 4</t>
  </si>
  <si>
    <t>Judicial Distriet of Saint Jon %</t>
  </si>
  <si>
    <t>Court File Number: FDSJ-739-24</t>
  </si>
  <si>
    <t>NOTICE OF FIRST COURT APPEARANCI</t>
  </si>
  <si>
    <t>Applicant: Emma Ryan</t>
  </si>
  <si>
    <t>Respondent: Cralg Schutz</t>
  </si>
  <si>
    <t>Solicitor for Respondent:</t>
  </si>
  <si>
    <t>‘Your First Court Appearance is January 14, 2024,</t>
  </si>
  <si>
    <t>‘The First Coun’ Appearanée is held at 10 Peel Plaza, 4</t>
  </si>
  <si>
    <t>appear for the First: Court Appearance, a temporary</t>
  </si>
  <si>
    <t>order for the requests made in the attached Application</t>
  </si>
  <si>
    <t>may be made, regardless of whether both parties are</t>
  </si>
  <si>
    <t>Ifyou have questions about the First Court Appearance</t>
  </si>
  <si>
    <t>date, please call the Family Law Information Centre nt</t>
  </si>
  <si>
    <t>(506) 658-2261. Court forms are available from the</t>
  </si>
  <si>
    <t>Family Law Information Centre, 10 Peet Plaza, 2""</t>
  </si>
  <si>
    <t>Floor, Saint John, New Brunswick,</t>
  </si>
  <si>
    <t>Béloie you appear betore a Case Management Master or</t>
  </si>
  <si>
    <t>Judge, you, are required to register ‘and ‘complete the.</t>
  </si>
  <si>
    <t>Family Law Information Video and quiz. This consists</t>
  </si>
  <si>
    <t>‘of a short video presentation on separation and divorce!</t>
  </si>
  <si>
    <t>The video is available at sovw,fornilylaynb.ce,</t>
  </si>
  <si>
    <t>Confiemation that you completed watching the, video</t>
  </si>
  <si>
    <t>{will be placed in your court file,</t>
  </si>
  <si>
    <t>Family Advice Lawyers will be available to assist you.</t>
  </si>
  <si>
    <t>AP ae</t>
  </si>
  <si>
    <t>Divisian de ta famille cembre 2024</t>
  </si>
  <si>
    <t>Circonserlption Judiciaire de Saint Jean</t>
  </si>
  <si>
    <t>‘Numéro du dossier du tribunal: FDSJ-</t>
  </si>
  <si>
    <t>AVIS DE PREMIERE COMPARUTI</t>
  </si>
  <si>
    <t>Avoent Du Requérant:</t>
  </si>
  <si>
    <t>Untimnés</t>
  </si>
  <si>
    <t>Avovat De L'tntineg:</t>
  </si>
  <si>
    <t>Vous devez comparaitre pour la premitre fois te</t>
  </si>
  <si>
    <t>dans '€diffice provincial situd“m’ 10 Place Peel, 4*</t>
  </si>
  <si>
    <t>Stage, Saint Jean, Nowveav-Brunswick, Vous devez:</t>
  </si>
  <si>
    <t>vous y présenter, foute de quoi une ordasnance</t>
  </si>
  <si>
    <t>temnporaire pourra étre rendue relativement ATs requéle</t>
  </si>
  <si>
    <t>ci:jointe, peu importe si les deux parties sont présentes</t>
  </si>
  <si>
    <t>ounon,</t>
  </si>
  <si>
    <t>Si vous avez des questions concernant In date de votre’</t>
  </si>
  <si>
    <t>premiére comparution, veuillez commeniquer. avec le</t>
  </si>
  <si>
    <t>Centre d'information juridique sur fe droit de.Ta famille</t>
  </si>
  <si>
    <t>au (508) 658-2261. Les: formules judiciaires sont</t>
  </si>
  <si>
    <t>disponibles au Centre, situé’au 10 Place Pecl, 2° étage,</t>
  </si>
  <si>
    <t>Saint Jean, Nouveau-Branswick,</t>
  </si>
  <si>
    <t>(Avant ‘de~comparaitre devant” un” éoriseiller-matwe</t>
  </si>
  <si>
    <t>‘changé de la gestion des causes oui devant un juge, vous</t>
  </si>
  <si>
    <t>devez vous enregistter ct compltter ta Vidéo</t>
  </si>
  <si>
    <t>aPinformation sur le droit de ta familie et questionnsice,</t>
  </si>
  <si>
    <t>Ceci comprend la présentation dun¢ bréve vidéo sur 14</t>
  </si>
  <si>
    <t>Séparation et Io. divorce. La videorest disponible: au.</t>
  </si>
  <si>
    <t>yoww familylawnb.cn, La'confirmation que vous, avez</t>
  </si>
  <si>
    <t>Tenniné dé regarder. In vidéo. sera, plncte, dans .votré</t>
  </si>
  <si>
    <t>dossier judiciaire:</t>
  </si>
  <si>
    <t>Des avocats-consefls en droit de fa famille se trouveront</t>
  </si>
  <si>
    <t>sur'place pour vous sider.</t>
  </si>
  <si>
    <t>,\ ‘THE COURT OF KING'S BENCH</t>
  </si>
  <si>
    <t>sur'place pour vous sider.",2685,True,False,2025-10-25 00:14:30,2.0_enhanced</t>
  </si>
  <si>
    <t>IMG_3026(3).PNG,custody_screenshots\Photos-1-001 (2)\IMG_3026(3).PNG,Craig,Unknown,"TREES ot S Gop</t>
  </si>
  <si>
    <t>Gen &gt;</t>
  </si>
  <si>
    <t>Pid, May 16 at 240PM</t>
  </si>
  <si>
    <t>Wists the realistic timeline ter</t>
  </si>
  <si>
    <t>some mule? 00 have tio sorrow fi:</t>
  </si>
  <si>
    <t>) canrt have McLeod! pisseel oti?</t>
  </si>
  <si>
    <t>wi me Ml be geting pulled over</t>
  </si>
  <si>
    <t>everyday lel. Just let me know</t>
  </si>
  <si>
    <t>i's no big deal</t>
  </si>
  <si>
    <t>Goh, May 7 RAAAM</t>
  </si>
  <si>
    <t>The guy should) heave your cash</t>
  </si>
  <si>
    <t>tocky Ml get Denny boating ft sy</t>
  </si>
  <si>
    <t>Sim, May 18 et OOLFM</t>
  </si>
  <si>
    <t>Mem, May 19 at 7EBAM</t>
  </si>
  <si>
    <t>Sormiy just got back tio reality Fl</t>
  </si>
  <si>
    <t>bring cash lay todey</t>
  </si>
  <si>
    <t>Mion, May 19 at 1AM</t>
  </si>
  <si>
    <t>MonaMayal Ofaty2 211M]</t>
  </si>
  <si>
    <t>Any updatts ?</t>
  </si>
  <si>
    <t>,TREES ot S Gop</t>
  </si>
  <si>
    <t>(+) Q",441,True,False,2025-10-25 00:14:30,2.0_enhanced</t>
  </si>
  <si>
    <t>IMG_3026.PNG,custody_screenshots\Photos-1-001 (2)\IMG_3026.PNG,Craig,Unknown,"\ ‘THE COURT OF KING'S BENCH</t>
  </si>
  <si>
    <t>IMG_3027.PNG,custody_screenshots\Photos-1-001 (2)\IMG_3027.PNG,Craig,Emma,"TREES VT ctl S Go)</t>
  </si>
  <si>
    <t>lim Gianna let Emma tale me to</t>
  </si>
  <si>
    <t>jail tockay tor Mother's Dery if}</t>
  </si>
  <si>
    <t>CAN SHOUNGS $1200 oii ya</t>
  </si>
  <si>
    <t>‘Tua, May 18 at 247 AM</t>
  </si>
  <si>
    <t>(s there staging tockiy?</t>
  </si>
  <si>
    <t>Wondering wihert | need] to weer</t>
  </si>
  <si>
    <t>Shoule) be Good) thharss some</t>
  </si>
  <si>
    <t>there end) Fl get mare if we</t>
  </si>
  <si>
    <t>need ft Im heachng there cigin</t>
  </si>
  <si>
    <t>Afight no one looped me ih iin</t>
  </si>
  <si>
    <t>getting ready. Wench the frost</t>
  </si>
  <si>
    <t>for tuck sake</t>
  </si>
  <si>
    <t>Tea, May 1 at GSOPM</t>
  </si>
  <si>
    <t>No mula kicking around? Cant</t>
  </si>
  <si>
    <t>beliave | fucked) my edly so [sad]</t>
  </si>
  <si>
    <t>Ie thet man sory, need to [it</t>
  </si>
  <si>
    <t>the suvfich from home to work</t>
  </si>
  <si>
    <t>somaliow Ill figure it out</t>
  </si>
  <si>
    <t>Den has i 11 get hit to pay efive</t>
  </si>
  <si>
    <t>the boys in the momiing</t>
  </si>
  <si>
    <t>Thy, May 15 at 7ESAM</t>
  </si>
  <si>
    <t>OC a)</t>
  </si>
  <si>
    <t>,TREES VT ctl S Go)</t>
  </si>
  <si>
    <t>OC a)",621,True,True,2025-10-25 00:14:30,2.0_enhanced</t>
  </si>
  <si>
    <t>IMG_3028(1).PNG,custody_screenshots\Photos-1-001 (2)\IMG_3028(1).PNG,Craig,Unknown,"10:43) '</t>
  </si>
  <si>
    <t>IMG_3028(2).PNG,custody_screenshots\Photos-1-001 (2)\IMG_3028(2).PNG,Craig,Unknown,"10:43)</t>
  </si>
  <si>
    <t>IMG_3028(3).PNG,custody_screenshots\Photos-1-001 (2)\IMG_3028(3).PNG,Craig,Unknown,"11-36 atl) S (40)</t>
  </si>
  <si>
    <t>iBenpy</t>
  </si>
  <si>
    <t>Thy, May S at GSM</t>
  </si>
  <si>
    <t>Hi fo there Comnonrows, Gram got</t>
  </si>
  <si>
    <t>rushed tk hospital tocky end</t>
  </si>
  <si>
    <t>efi hare Cail got en</t>
  </si>
  <si>
    <t>Need to roo? +]</t>
  </si>
  <si>
    <t>(ean Gome meet you with</t>
  </si>
  <si>
    <t>money now Mim heachng to</t>
  </si>
  <si>
    <t>Juifents</t>
  </si>
  <si>
    <t>iin here meng)</t>
  </si>
  <si>
    <t>Be there ih 2 miiiutss</t>
  </si>
  <si>
    <t>Multiole things on bsck of</t>
  </si>
  <si>
    <t>Me TOS mIGSOIBN</t>
  </si>
  <si>
    <t>Cat, May 10 et 7IBAM</t>
  </si>
  <si>
    <t>Tele 2 look at the new build on</t>
  </si>
  <si>
    <t>toillium fi? you can</t>
  </si>
  <si>
    <t>too bac) with our arew</t>
  </si>
  <si>
    <t>B nr 6 fit</t>
  </si>
  <si>
    <t>| —</t>
  </si>
  <si>
    <t>,11-36 atl) S (40)</t>
  </si>
  <si>
    <t>B nr 6 fit",395,True,False,2025-10-25 00:14:30,2.0_enhanced</t>
  </si>
  <si>
    <t>IMG_3028.PNG,custody_screenshots\Photos-1-001 (2)\IMG_3028.PNG,Craig,Unknown,"10:43)</t>
  </si>
  <si>
    <t>IMG_3029.PNG,custody_screenshots\Photos-1-001 (2)\IMG_3029.PNG,Craig,Unknown,"Thm, May S et NEM</t>
  </si>
  <si>
    <t>Want me to drop you cash ?</t>
  </si>
  <si>
    <t>Im out wandering with dogs.</t>
  </si>
  <si>
    <t>Whets yiur dey Ikke</t>
  </si>
  <si>
    <t>Thm, May S et 20M</t>
  </si>
  <si>
    <t>Thm, May 6 et SPM</t>
  </si>
  <si>
    <t>(ll be there tomorow, Cram got</t>
  </si>
  <si>
    <t>rushed tk hospital tockyy ane</t>
  </si>
  <si>
    <t>while jin there Call got taken tin.</t>
  </si>
  <si>
    <t>Need to roo?</t>
  </si>
  <si>
    <t>(can come Mest you wit</t>
  </si>
  <si>
    <t>Julfents</t>
  </si>
  <si>
    <t>im here meng)</t>
  </si>
  <si>
    <t>Be there in 2 minutes</t>
  </si>
  <si>
    <t>Multiole things on lasek of</t>
  </si>
  <si>
    <t>porter . Sor 4 stacks / vans?</t>
  </si>
  <si>
    <t>Ot _—®</t>
  </si>
  <si>
    <t>,Thm, May S et NEM</t>
  </si>
  <si>
    <t>Ot _—®",371,True,False,2025-10-25 00:14:30,2.0_enhanced</t>
  </si>
  <si>
    <t>IMG_3030(1).PNG,custody_screenshots\Photos-1-001 (2)\IMG_3030(1).PNG,Craig,Unknown,"TOG tl) S (27)</t>
  </si>
  <si>
    <t>IMG_3030(2).PNG,custody_screenshots\Photos-1-001 (2)\IMG_3030(2).PNG,Craig,Unknown,"TOG cll &gt; (27)</t>
  </si>
  <si>
    <t>IMG_3030(3).PNG,custody_screenshots\Photos-1-001 (2)\IMG_3030(3).PNG,Craig,Unknown,"a1 -3'7 ctl &gt; Ga)</t>
  </si>
  <si>
    <t>iBenby</t>
  </si>
  <si>
    <t>Sat, May S at O07 AM</t>
  </si>
  <si>
    <t>You hone? 0 gotta gral</t>
  </si>
  <si>
    <t>Compressor to help my suclehy</t>
  </si>
  <si>
    <t>it’s at JAccuEs</t>
  </si>
  <si>
    <t>10-4 eny hhose enc) a Gun there?</t>
  </si>
  <si>
    <t>inn helping cad down on Kellars</t>
  </si>
  <si>
    <t>hil) roach Fe has a few</t>
  </si>
  <si>
    <t>Compressors if fs CASISP 20.</t>
  </si>
  <si>
    <t>loses. N Compressor att</t>
  </si>
  <si>
    <t>You have a gun on yer</t>
  </si>
  <si>
    <t>Kk send) me location I'l come</t>
  </si>
  <si>
    <t>,a1 -3'7 ctl &gt; Ga)</t>
  </si>
  <si>
    <t>Kk send) me location I'l come",287,True,False,2025-10-25 00:14:30,2.0_enhanced</t>
  </si>
  <si>
    <t>IMG_3030.PNG,custody_screenshots\Photos-1-001 (2)\IMG_3030.PNG,Craig,Unknown,"TOG cll &gt; (27)</t>
  </si>
  <si>
    <t>IMG_3031(1).PNG,custody_screenshots\Photos-1-001 (2)\IMG_3031(1).PNG,Craig,Unknown,"PWG oS (17)</t>
  </si>
  <si>
    <t>IMG_3031(2).PNG,custody_screenshots\Photos-1-001 (2)\IMG_3031(2).PNG,Craig,Emma,"PWG cS (17)</t>
  </si>
  <si>
    <t>IMG_3031(3).PNG,custody_screenshots\Photos-1-001 (2)\IMG_3031(3).PNG,Craig,Unknown,"TRES as i ofl &gt; Ge)</t>
  </si>
  <si>
    <t>g pdt</t>
  </si>
  <si>
    <t>Gen PDF &gt; Document -</t>
  </si>
  <si>
    <t>2A VB</t>
  </si>
  <si>
    <t>The, Agr 22 ek |</t>
  </si>
  <si>
    <t>A) done boss</t>
  </si>
  <si>
    <t>Jesus [al when you clo thet?</t>
  </si>
  <si>
    <t>Woe have julien for</t>
  </si>
  <si>
    <t>Fricky tor thet 28 gondela</t>
  </si>
  <si>
    <t>Yad ya 0 a bi</t>
  </si>
  <si>
    <t>tale a chy men . | appreciate ft. 0</t>
  </si>
  <si>
    <t>wil sqaure with you as soon as</t>
  </si>
  <si>
    <t>he pays. Thitk he was waiting</t>
  </si>
  <si>
    <t>for his to @et back .</t>
  </si>
  <si>
    <t>(+)","TRES as i ofl &gt; Ge)</t>
  </si>
  <si>
    <t>for his to @et back .",264,True,False,2025-10-25 00:14:30,2.0_enhanced</t>
  </si>
  <si>
    <t>IMG_3031.PNG,custody_screenshots\Photos-1-001 (2)\IMG_3031.PNG,Craig,Emma,"PWG cS (17)</t>
  </si>
  <si>
    <t>IMG_3032(1).PNG,custody_screenshots\Photos-1-001 (2)\IMG_3032(1).PNG,Craig,Unknown,"PROAG MSD</t>
  </si>
  <si>
    <t>IMG_3032(2).PNG,custody_screenshots\Photos-1-001 (2)\IMG_3032(2).PNG,Craig,Unknown,"PRABG MSZ)</t>
  </si>
  <si>
    <t>IMG_3032(3).PNG,custody_screenshots\Photos-1-001 (2)\IMG_3032(3).PNG,Craig,Unknown,"TRED tl &gt; Ga)</t>
  </si>
  <si>
    <t>in roallt reall broke i? you can</t>
  </si>
  <si>
    <t>Send] any money to</t>
  </si>
  <si>
    <t>Someone or anything (el</t>
  </si>
  <si>
    <t>eppreciets ya, | dont ask unless</t>
  </si>
  <si>
    <t>(mee ft</t>
  </si>
  <si>
    <t>Yup im coming boss semy</t>
  </si>
  <si>
    <t>Cod) love ya</t>
  </si>
  <si>
    <t>Yours coming to my home?</t>
  </si>
  <si>
    <t>\ MW@M8eAHE</t>
  </si>
  <si>
    <t>O| «</t>
  </si>
  <si>
    <t>image 6 MB</t>
  </si>
  <si>
    <t>Not imtny Guys wowle! ap thet</t>
  </si>
  <si>
    <t>soction of roof Oni, thet wet m</t>
  </si>
  <si>
    <t>old on Saturday evening</t>
  </si>
  <si>
    <t>Bo there ih 2 minutes</t>
  </si>
  <si>
    <t>Su, Apr 29 et 1244PM</t>
  </si>
  <si>
    <t>Floppy Easter fsoss [be geoe)</t>
  </si>
  <si>
    <t>PEN Vichosso'nme ry</t>
  </si>
  <si>
    <t>,TRED tl &gt; Ga)</t>
  </si>
  <si>
    <t>IMG_3032.PNG,custody_screenshots\Photos-1-001 (2)\IMG_3032.PNG,Craig,Unknown,"PRABG MSZ)</t>
  </si>
  <si>
    <t>IMG_3033.PNG,custody_screenshots\Photos-1-001 (2)\IMG_3033.PNG,Craig,Unknown,"atl &gt; Ga)</t>
  </si>
  <si>
    <t>Ii t00 ald] to clo wher | used tio.</t>
  </si>
  <si>
    <t>Keep the swinging tor witen it’s</t>
  </si>
  <si>
    <t>necessary</t>
  </si>
  <si>
    <t>Cat, Apr 1 at S4FM |</t>
  </si>
  <si>
    <t>Wedhescky 5 hours (moming</t>
  </si>
  <si>
    <t>end then back jin eventing)</t>
  </si>
  <si>
    <t>Seruncky 6 hours (10-4 I fas</t>
  </si>
  <si>
    <t>here past thet but dossnt</t>
  </si>
  <si>
    <t>Tomorrow Ml tinish new Gon or</t>
  </si>
  <si>
    <t>thy to, no chenge Monday tints</t>
  </si>
  <si>
    <t>this?</t>
  </si>
  <si>
    <t>0 Keay you Canow frow meny</t>
  </si>
  <si>
    <t>bulsdies we need cause Ml use</t>
  </si>
  <si>
    <t>them all todky, Just gst same</t>
  </si>
  <si>
    <t>money together tor me so | can</t>
  </si>
  <si>
    <t>mele everyone heppy aroun)</t>
  </si>
  <si>
    <t>men keep shingling lel</t>
  </si>
  <si>
    <t>Sat, Apr 1 at G43FM</t>
  </si>
  <si>
    <t>Have enough shingles to tinisi</t>
  </si>
  <si>
    <t>,atl &gt; Ga)</t>
  </si>
  <si>
    <t>Have enough shingles to tinisi",441,True,False,2025-10-25 00:14:30,2.0_enhanced</t>
  </si>
  <si>
    <t>IMG_3034.PNG,custody_screenshots\Photos-1-001 (2)\IMG_3034.PNG,Craig,Unknown,"TREO oll &gt; Ga)</t>
  </si>
  <si>
    <t>Tuesday, Takeo © year to get thet</t>
  </si>
  <si>
    <t>meny lessons / mistakes out af a</t>
  </si>
  <si>
    <t>Guy normally Lal</t>
  </si>
  <si>
    <t>6 of us all cay tomorow? [Kicks</t>
  </si>
  <si>
    <t>ener school?</t>
  </si>
  <si>
    <t>Inkeresting. | never let er tly [out</t>
  </si>
  <si>
    <t>Gotia meke acjustinents</t>
  </si>
  <si>
    <t>mentally iy hieacls always ,</t>
  </si>
  <si>
    <t>yours gonna have tio pick it up</t>
  </si>
  <si>
    <t>(ener</t>
  </si>
  <si>
    <t>17 you want to fil hin a certain</t>
  </si>
  <si>
    <t>way I) gfive you the actual</t>
  </si>
  <si>
    <t>breakdown tomorow, | type to</t>
  </si>
  <si>
    <t>al et end of day they know so</t>
  </si>
  <si>
    <t>much thar it seick wench Shane's</t>
  </si>
  <si>
    <t>some Ines</t>
  </si>
  <si>
    <t>Do you Gallwey</t>
  </si>
  <si>
    <t>Dont think so</t>
  </si>
  <si>
    <t>ie anfgint fnellp us Fridley</t>
  </si>
  <si>
    <t>©) Come 8)</t>
  </si>
  <si>
    <t>,TREO oll &gt; Ga)</t>
  </si>
  <si>
    <t>©) Come 8)",469,True,False,2025-10-25 00:14:30,2.0_enhanced</t>
  </si>
  <si>
    <t>IMG_3035(1).PNG,custody_screenshots\Photos-1-001 (2)\IMG_3035(1).PNG,Craig,Unknown,"seneta 0 elemel napmasentadienare</t>
  </si>
  <si>
    <t>eoheged chesser tensioned inte a</t>
  </si>
  <si>
    <t>chaning changing ile ter your aunsey,</t>
  </si>
  <si>
    <t>Let mo Canow fi? youd Ie tiirthar Gucals or</t>
  </si>
  <si>
    <t>details!</t>
  </si>
  <si>
    <t>,seneta 0 elemel napmasentadienare</t>
  </si>
  <si>
    <t>| +p ® Gv)",168,True,False,2025-10-25 00:14:30,2.0_enhanced</t>
  </si>
  <si>
    <t>IMG_3035(2).PNG,custody_screenshots\Photos-1-001 (2)\IMG_3035(2).PNG,Craig,Unknown,"TRED ctl &gt; Gap</t>
  </si>
  <si>
    <t>Bony</t>
  </si>
  <si>
    <t>Coad for sleepy hollow</t>
  </si>
  <si>
    <t>tomorrow ? Fve get tie planks</t>
  </si>
  <si>
    <t>andl hamess ane) shit |</t>
  </si>
  <si>
    <t>In net billing by the hour hare</t>
  </si>
  <si>
    <t>Well Pin just gonna tell hit to</t>
  </si>
  <si>
    <t>Rely You Guys</t>
  </si>
  <si>
    <t>Yeah ewcthy, Just let me tele</t>
  </si>
  <si>
    <t>Care oF hin fhe willl be good tle</t>
  </si>
  <si>
    <t>business we were talking elsout</t>
  </si>
  <si>
    <t>ell .. Just let me menage lin.</t>
  </si>
  <si>
    <t>The birds framing it reeilt tineked</t>
  </si>
  <si>
    <t>him erouncl Mi just charge hin</t>
  </si>
  <si>
    <t>for [the ticking around fi clo. Fleas</t>
  </si>
  <si>
    <t>In no hurry fhe just wents this</t>
  </si>
  <si>
    <t>ihepection to pass lol is thet</t>
  </si>
  <si>
    <t>Ment fin front oF ns</t>
  </si>
  <si>
    <t>Sisepy yup.</t>
  </si>
  <si>
    <t>We're our of hare at 1045</t>
  </si>
  <si>
    <t>Wad, Apr 16 at B0SFM</t>
  </si>
  <si>
    <t>Hey bucks. Went upckitie on</t>
  </si>
  <si>
    <t>JECGUSS OF tomorrow ?</t>
  </si>
  <si>
    <t>(+) MESSAGE Q</t>
  </si>
  <si>
    <t>,TRED ctl &gt; Gap</t>
  </si>
  <si>
    <t>(+) MESSAGE Q",613,True,False,2025-10-25 00:14:30,2.0_enhanced</t>
  </si>
  <si>
    <t>IMG_3035.PNG,custody_screenshots\Photos-1-001 (2)\IMG_3035.PNG,Craig,Unknown,"fiers 6 viswal ceprescuiation ofa</t>
  </si>
  <si>
    <t>IMG_3036(1).PNG,custody_screenshots\Photos-1-001 (2)\IMG_3036(1).PNG,Craig,Unknown,"fo, Avicmoryie ull</t>
  </si>
  <si>
    <t>IMG_3036(2).PNG,custody_screenshots\Photos-1-001 (2)\IMG_3036(2).PNG,Craig,Unknown,"( solved! our transportation</t>
  </si>
  <si>
    <t>issues | think. 0 need a massive</t>
  </si>
  <si>
    <t>wack here this week, not good)</t>
  </si>
  <si>
    <t>timing with holidays and sini.</t>
  </si>
  <si>
    <t>Whats plan</t>
  </si>
  <si>
    <t>Sleepy inollow n haw con an</t>
  </si>
  <si>
    <t>Option</t>
  </si>
  <si>
    <t>[Fel ikea tt clo the garage on Like</t>
  </si>
  <si>
    <t>Tusscky then do sleepy hnallow</t>
  </si>
  <si>
    <t>efter if the weather works</t>
  </si>
  <si>
    <t>Garage is reachy whenever</t>
  </si>
  <si>
    <t>Whats details of garage</t>
  </si>
  <si>
    <t>86-40 buncliss | thik mew</t>
  </si>
  <si>
    <t>You and Shane can prep &amp; . Ml</t>
  </si>
  <si>
    <t>(ug bundles and) matt will tip</t>
  </si>
  <si>
    <t>you shingles</t>
  </si>
  <si>
    <t>Size and) aclehy? Metertal thers?</t>
  </si>
  <si>
    <t>is 2 G2 ii’s on Iie hemlock or</t>
  </si>
  <si>
    <t>,( solved! our transportation</t>
  </si>
  <si>
    <t>is 2 G2 ii’s on Iie hemlock or",478,True,False,2025-10-25 00:14:30,2.0_enhanced</t>
  </si>
  <si>
    <t>IMG_3036.PNG,custody_screenshots\Photos-1-001 (2)\IMG_3036.PNG,Craig,Unknown,"SB 2 TT lt fas</t>
  </si>
  <si>
    <t>IMG_3037.PNG,custody_screenshots\Photos-1-001 (2)\IMG_3037.PNG,Craig,Unknown,"TRA oll (32)</t>
  </si>
  <si>
    <t>Thm, Aer 10 at OAM</t>
  </si>
  <si>
    <t>lappreciete fi 1 Get seme</t>
  </si>
  <si>
    <t>fuMiig to clo but Ml mest up tor</t>
  </si>
  <si>
    <t>S today</t>
  </si>
  <si>
    <t>Perisct inn hieacled) chrare fist</t>
  </si>
  <si>
    <t>cesisr to drag terp arouncl</t>
  </si>
  <si>
    <t>TWOOH</t>
  </si>
  <si>
    <t>Thm, Agr 10 et RESON</t>
  </si>
  <si>
    <t>Look et 85 sleepy hollow</t>
  </si>
  <si>
    <t>KK fle end back first</t>
  </si>
  <si>
    <t>then Fl loo</t>
  </si>
  <si>
    <t>WwW</t>
  </si>
  <si>
    <t>fad)</t>
  </si>
  <si>
    <t>—}</t>
  </si>
  <si>
    <t>(€p)</t>
  </si>
  <si>
    <t>Lg</t>
  </si>
  <si>
    <t>a —</t>
  </si>
  <si>
    <t>(P)</t>
  </si>
  <si>
    <t>Can you fomonrow ?</t>
  </si>
  <si>
    <t>,TRA oll (32)</t>
  </si>
  <si>
    <t>(+) (iiessage",307,True,False,2025-10-25 00:14:30,2.0_enhanced</t>
  </si>
  <si>
    <t>IMG_3038(1).PNG,custody_screenshots\Photos-1-001 (2)\IMG_3038(1).PNG,Craig,Unknown,"ool) S (37)</t>
  </si>
  <si>
    <t>IMG_3038(2).PNG,custody_screenshots\Photos-1-001 (2)\IMG_3038(2).PNG,Craig,Unknown,"Just TRA went shingle order tar ene)</t>
  </si>
  <si>
    <t>of cay 1?</t>
  </si>
  <si>
    <t>Row many Guys</t>
  </si>
  <si>
    <t>4A for sure Ml sso if 1 canrt get</t>
  </si>
  <si>
    <t>Some more if we nese] enn</t>
  </si>
  <si>
    <t>Sh, Apr S et</t>
  </si>
  <si>
    <t>Me you Shane Dan enc! naw guy</t>
  </si>
  <si>
    <t>I Go sell a root at 17 ut</t>
  </si>
  <si>
    <t>will be back</t>
  </si>
  <si>
    <t>Gm, Aer Sak</t>
  </si>
  <si>
    <t>yourre out tell mea soon so Min</t>
  </si>
  <si>
    <t>hot</t>
  </si>
  <si>
    <t>inn fin youre my</t>
  </si>
  <si>
    <t>Glan tor ment S years</t>
  </si>
  <si>
    <t>ht through your head G)</t>
  </si>
  <si>
    <t>@)","Just TRA went shingle order tar ene)</t>
  </si>
  <si>
    <t>ht through your head G)",313,True,False,2025-10-25 00:14:30,2.0_enhanced</t>
  </si>
  <si>
    <t>IMG_3038.PNG,custody_screenshots\Photos-1-001 (2)\IMG_3038.PNG,Craig,Unknown,"atl = G7)</t>
  </si>
  <si>
    <t>IMG_3039(1).PNG,custody_screenshots\Photos-1-001 (2)\IMG_3039(1).PNG,Craig,Unknown,"-*</t>
  </si>
  <si>
    <t>; ""OG</t>
  </si>
  <si>
    <t>you cid this thing f WF ggg</t>
  </si>
  <si>
    <t>ane 2) 9 me yi</t>
  </si>
  <si>
    <t>get her, aM ca</t>
  </si>
  <si>
    <t>Qs ol mS</t>
  </si>
  <si>
    <t>A Sy ia</t>
  </si>
  <si>
    <t>“eck</t>
  </si>
  <si>
    <t>PSS | oo Re</t>
  </si>
  <si>
    <t>BP ON Wee</t>
  </si>
  <si>
    <t>Cae a /</t>
  </si>
  <si>
    <t>4 eh GS} d ah aN</t>
  </si>
  <si>
    <t>Nae ar 7"" BEN</t>
  </si>
  <si>
    <t>hee Le nny Doty</t>
  </si>
  <si>
    <t>gS Shy fi</t>
  </si>
  <si>
    <t>2 R a Wet NG | RI</t>
  </si>
  <si>
    <t>_*3 .</t>
  </si>
  <si>
    <t>Cay yy</t>
  </si>
  <si>
    <t>j : We ~.</t>
  </si>
  <si>
    <t>Noo. gage {</t>
  </si>
  <si>
    <t>CREE Ie :</t>
  </si>
  <si>
    <t>(i) ap Selestad</t>
  </si>
  <si>
    <t>—","; ""OG</t>
  </si>
  <si>
    <t>(i) ap Selestad",251,True,False,2025-10-25 00:14:30,2.0_enhanced</t>
  </si>
  <si>
    <t>IMG_3039(2).PNG,custody_screenshots\Photos-1-001 (2)\IMG_3039(2).PNG,Craig,Unknown,"TRAZ OSG</t>
  </si>
  <si>
    <t>Ihnen hour | saw it a dezen times,</t>
  </si>
  <si>
    <t>thats greet, unless youre paying)</t>
  </si>
  <si>
    <t>for it over and over .. 1 guess</t>
  </si>
  <si>
    <t>cause | the siuil 1 was messing</t>
  </si>
  <si>
    <t>eround with the system would)</t>
  </si>
  <si>
    <t>think 0 love spray foann tho hala</t>
  </si>
  <si>
    <t>goochilight check er out .</t>
  </si>
  <si>
    <t>Men, Mar S) at 7AISPM</t>
  </si>
  <si>
    <t>Werrant in the mel today for</t>
  </si>
  <si>
    <t>unpeil tite from 2022. | was in</t>
  </si>
  <si>
    <t>jail © yeer ago end tucking toll)</t>
  </si>
  <si>
    <t>them to track it down lel</t>
  </si>
  <si>
    <t>Just heads up case Im mila for</t>
  </si>
  <si>
    <t>Clayaktatwo</t>
  </si>
  <si>
    <t>All good) buckly trying to get a</t>
  </si>
  <si>
    <t>bungalow tier us tis week so we</t>
  </si>
  <si>
    <t>can sneak one in around this</t>
  </si>
  <si>
    <t>fucking rein</t>
  </si>
  <si>
    <t>Tua, Apri at THRABAM</t>
  </si>
  <si>
    <t>Yealn yeahh don't rush fit build the</t>
  </si>
  <si>
    <t>list up</t>
  </si>
  <si>
    <t>(+) (inieseage Q</t>
  </si>
  <si>
    <t>,TRAZ OSG</t>
  </si>
  <si>
    <t>(+) (inieseage Q",614,True,False,2025-10-25 00:14:30,2.0_enhanced</t>
  </si>
  <si>
    <t>IMG_3039.PNG,custody_screenshots\Photos-1-001 (2)\IMG_3039.PNG,Craig,Unknown,"Fo</t>
  </si>
  <si>
    <t>ibrar,</t>
  </si>
  <si>
    <t>(goodbyes The wil be thera ifr Xe yy</t>
  </si>
  <si>
    <t>tA a poy « hy</t>
  </si>
  <si>
    <t>| Ss</t>
  </si>
  <si>
    <t>En</t>
  </si>
  <si>
    <t>Kee al Wig</t>
  </si>
  <si>
    <t>ek aa</t>
  </si>
  <si>
    <t>EXERC LO, “Ec ee</t>
  </si>
  <si>
    <t>OSS a TRS 2 Se</t>
  </si>
  <si>
    <t>DNS Coal”</t>
  </si>
  <si>
    <t>mea ee th an</t>
  </si>
  <si>
    <t>‘ye ae a -</t>
  </si>
  <si>
    <t>vee ee) Ns y) AY</t>
  </si>
  <si>
    <t>Ak</t>
  </si>
  <si>
    <t>Bo = i |</t>
  </si>
  <si>
    <t>Se ean | (EES</t>
  </si>
  <si>
    <t>VE, Oe</t>
  </si>
  <si>
    <t>(i 2olphotos\selected","ibrar,</t>
  </si>
  <si>
    <t>(i 2olphotos\selected",233,True,False,2025-10-25 00:14:30,2.0_enhanced</t>
  </si>
  <si>
    <t>IMG_3040.PNG,custody_screenshots\Photos-1-001 (2)\IMG_3040.PNG,Craig,Unknown,"TRA2 MoOeGD</t>
  </si>
  <si>
    <t>Alot of Rooting siui? in muy car</t>
  </si>
  <si>
    <t>Gyt bundles ete |</t>
  </si>
  <si>
    <t>Shane loaded fii, 0 havenrt really</t>
  </si>
  <si>
    <t>looked! wheats iin there | just wale</t>
  </si>
  <si>
    <t>Up</t>
  </si>
  <si>
    <t>No sweet Where you et</t>
  </si>
  <si>
    <t>tomenow Il come bring ya $</t>
  </si>
  <si>
    <t>Wherever ya need me to be</t>
  </si>
  <si>
    <t>whenever ya nee)</t>
  </si>
  <si>
    <t>Tele her out for breekiast anc</t>
  </si>
  <si>
    <t>hand her some cach then Il se</t>
  </si>
  <si>
    <t>alale to take belay tor a Gouple</t>
  </si>
  <si>
    <t>Ohhh whet 2 beautiiul [it</t>
  </si>
  <si>
    <t>Tim, Mer 27 at GOAN</t>
  </si>
  <si>
    <t>How many hours | ewe your</t>
  </si>
  <si>
    <t>Oh fuck i dont know, less than 8.</t>
  </si>
  <si>
    <t>Couple hours last week tihen [ie</t>
  </si>
  <si>
    <t>4or S yesterday, Whatsver you</t>
  </si>
  <si>
    <t>Walt</t>
  </si>
  <si>
    <t>Coo op</t>
  </si>
  <si>
    <t>© (ome)</t>
  </si>
  <si>
    <t>,TRA2 MoOeGD</t>
  </si>
  <si>
    <t>© (ome)",516,True,False,2025-10-25 00:14:30,2.0_enhanced</t>
  </si>
  <si>
    <t>IMG_3042(1).PNG,custody_screenshots\Photos-1-001 (2)\IMG_3042(1).PNG,Craig,Unknown,"E</t>
  </si>
  <si>
    <t>Mv</t>
  </si>
  <si>
    <t>_ Wet =</t>
  </si>
  <si>
    <t>- oe","=Cliingles Latic)</t>
  </si>
  <si>
    <t>- oe",34,True,False,2025-10-25 00:14:30,2.0_enhanced</t>
  </si>
  <si>
    <t>IMG_3042.PNG,custody_screenshots\Photos-1-001 (2)\IMG_3042.PNG,Craig,Unknown,"o Ungrc the sar qystem to haneclla</t>
  </si>
  <si>
    <t>higher energy cemancis.</t>
  </si>
  <si>
    <t>o Add beticny storage fer ci-antd</t>
  </si>
  <si>
    <t>,o Ungrc the sar qystem to haneclla</t>
  </si>
  <si>
    <t>o Add beticny storage fer ci-antd",92,True,False,2025-10-25 00:14:30,2.0_enhanced</t>
  </si>
  <si>
    <t>IMG_3043(1).PNG,custody_screenshots\Photos-1-001 (2)\IMG_3043(1).PNG,Craig,Unknown,"ROOFING</t>
  </si>
  <si>
    <t>506 271 4162</t>
  </si>
  <si>
    <t>Selitiona</t>
  </si>
  <si>
    <t>Fasting.</t>
  </si>
  <si>
    <t>of/Mind</t>
  </si>
  <si>
    <t>‘QUALITY, SUPPLIES. INDUSTRY,EXPERTS. 124/7.° 365}</t>
  </si>
  <si>
    <t>We use only high-quality, Ensure that our roofers: We offer around-the-clock;</t>
  </si>
  <si>
    <t>‘consumables for servicing your ‘complete extensive training and service every, day of the year}</t>
  </si>
  <si>
    <t>[vehiclesy apprenticeship programs before,</t>
  </si>
  <si>
    <t>ey are entrusted with handling</t>
  </si>
  <si>
    <t>Tooting projects§</t>
  </si>
  <si>
    <t>Position Nudge</t>
  </si>
  <si>
    <t>,ROOFING</t>
  </si>
  <si>
    <t>Position Nudge",380,True,False,2025-10-25 00:14:30,2.0_enhanced</t>
  </si>
  <si>
    <t>IMG_3043.PNG,custody_screenshots\Photos-1-001 (2)\IMG_3043.PNG,Craig,Unknown,"echatGhT, ‘AO; 2</t>
  </si>
  <si>
    <t>a Upgrade the solaysystem to handle</t>
  </si>
  <si>
    <t>higherenergy,demands®</t>
  </si>
  <si>
    <t>-wAdd battery storage,for,off_grid</t>
  </si>
  <si>
    <t>,echatGhT, ‘AO; 2</t>
  </si>
  <si>
    <t>-wAdd battery storage,for,off_grid",109,True,False,2025-10-25 00:14:30,2.0_enhanced</t>
  </si>
  <si>
    <t>IMG_3044(1).PNG,custody_screenshots\Photos-1-001 (2)\IMG_3044(1).PNG,Craig,Unknown,"1:28G oll ZZ)</t>
  </si>
  <si>
    <t>€ Image Prompts for Canva Shed Designs</t>
  </si>
  <si>
    <t>contemporary landscaping</t>
  </si>
  <si>
    <t>On it! ’ll try my best to include your updates, but</t>
  </si>
  <si>
    <t>just a heads up—some details might not be</t>
  </si>
  <si>
    <t>captured exactly how you want. Hang tight while |</t>
  </si>
  <si>
    <t>work on this.</t>
  </si>
  <si>
    <t>ae x</t>
  </si>
  <si>
    <t>wo | |</t>
  </si>
  <si>
    <t>Lofted Barn Shed Y he</t>
  </si>
  <si>
    <t>“Maximize your space and keep ai</t>
  </si>
  <si>
    <t>John Smith, Shed Expert PLACED 7</t>
  </si>
  <si>
    <t>— i</t>
  </si>
  <si>
    <t>% Moredesigns } ( (J With pictures of moderp</t>
  </si>
  <si>
    <t>(+)</t>
  </si>
  <si>
    <t>See terms » Give feedback</t>
  </si>
  <si>
    <t>}","€ Image Prompts for Canva Shed Designs</t>
  </si>
  <si>
    <t>See terms » Give feedback",467,True,False,2025-10-25 00:14:30,2.0_enhanced</t>
  </si>
  <si>
    <t>IMG_3044.PNG,custody_screenshots\Photos-1-001 (2)\IMG_3044.PNG,Craig,Unknown,"31S)</t>
  </si>
  <si>
    <t>No phhetes</t>
  </si>
  <si>
    <t>Tee piste. Phetes and videos wil</t>
  </si>
  <si>
    <t>fappeagheres</t>
  </si>
  <si>
    <t>tes @ivtimoe cx</t>
  </si>
  <si>
    <t>,31S)</t>
  </si>
  <si>
    <t>tes @ivtimoe cx",81,True,False,2025-10-25 00:14:30,2.0_enhanced</t>
  </si>
  <si>
    <t>IMG_3045.PNG,custody_screenshots\Photos-1-001 (2)\IMG_3045.PNG,Craig,Unknown,"just ze work Pace captured On 1:28 Canva (+) FOR Ask it! a Your You on heads 7 ’ll Toda?) me Al this. try exactly can anything my up—some make | best how mistakes. ||| CAIN to you Dp details ‘PLACED (AS include want. Please might your Hang check 1 not updates, tight for perfect be accuracy. all while As backyard! but GZ) |</t>
  </si>
  <si>
    <t>x € More Image designs See Prompts terms | » for “A Give Canva With feedback pictures Shed Designs of moderp</t>
  </si>
  <si>
    <t>contemporary landscaping }","just ze work Pace captured On 1:28 Canva (+) FOR Ask it! a Your You on heads 7 ’ll Toda?) me Al this. try exactly can anything my up—some make | best how mistakes. CAIN to you Dp details ‘PLACED (AS include want. Please might your Hang check 1 not updates, tight for perfect be accuracy. all while As backyard! but GZ) |</t>
  </si>
  <si>
    <t>contemporary landscaping }",456,True,False,2025-10-25 00:14:30,2.0_enhanced</t>
  </si>
  <si>
    <t>IMG_3046.PNG,custody_screenshots\Photos-1-001 (2)\IMG_3046.PNG,Craig,Unknown,"1:29G oll ZZ)</t>
  </si>
  <si>
    <t>[|ooa ity</t>
  </si>
  <si>
    <t>\ mo</t>
  </si>
  <si>
    <t>anny</t>
  </si>
  <si>
    <t>MAXIMIZE YOUR STORAGE</t>
  </si>
  <si>
    <t>PA | WITH OUR LOFTED BARN WA</t>
  </si>
  <si>
    <t>% Moredesigns } ( (J With pictures of outdoo</t>
  </si>
  <si>
    <t>See terms » Give feedback",295,True,False,2025-10-25 00:14:30,2.0_enhanced</t>
  </si>
  <si>
    <t>IMG_3047.PNG,custody_screenshots\Photos-1-001 (2)\IMG_3047.PNG,Craig,Unknown,"1:29&amp; oll &gt; GZ)</t>
  </si>
  <si>
    <t>More designs</t>
  </si>
  <si>
    <t>‘Modern Loftt Barn Sheed Backyard</t>
  </si>
  <si>
    <t>New BruunSwick6 backycard</t>
  </si>
  <si>
    <t>,€ Image Prompts for Canva Shed Designs</t>
  </si>
  <si>
    <t>See terms « Give feedback",236,True,False,2025-10-25 00:14:30,2.0_enhanced</t>
  </si>
  <si>
    <t>IMG_3048(1).PNG,custody_screenshots\Photos-1-001 (2)\IMG_3048(1).PNG,Craig,Unknown,"Ci TH, a ‘O fg i Le = A 4 qa ae FEY BG</t>
  </si>
  <si>
    <t>HE fa Ae, a} » &lt;QD VF EN a7</t>
  </si>
  <si>
    <t>CERES ‘IERCAR oe CE, BAS Pink</t>
  </si>
  <si>
    <t>~ yu ae di = SHA a) ii</t>
  </si>
  <si>
    <t>ek N a oe AN BAN</t>
  </si>
  <si>
    <t>eal |p i IBY | lift anus</t>
  </si>
  <si>
    <t>Sai Z fo 1) J | uN ee</t>
  </si>
  <si>
    <t>| RN savage</t>
  </si>
  <si>
    <t>—","Ci TH, a ‘O fg i Le = A 4 qa ae FEY BG</t>
  </si>
  <si>
    <t>| RN savage",195,True,False,2025-10-25 00:14:30,2.0_enhanced</t>
  </si>
  <si>
    <t>IMG_3048(2).PNG,custody_screenshots\Photos-1-001 (2)\IMG_3048(2).PNG,Craig,Unknown,"1:29G oll ZZ)</t>
  </si>
  <si>
    <t>\_|</t>
  </si>
  <si>
    <t>SW</t>
  </si>
  <si>
    <t>MAXIMIZE</t>
  </si>
  <si>
    <t>YOUR</t>
  </si>
  <si>
    <t>STORAGE!</t>
  </si>
  <si>
    <t>Placed Homes</t>
  </si>
  <si>
    <t>See terms » Give feedback",290,True,False,2025-10-25 00:14:30,2.0_enhanced</t>
  </si>
  <si>
    <t>IMG_3048.PNG,custody_screenshots\Photos-1-001 (2)\IMG_3048.PNG,Craig,Unknown,"EOS Prriere (iB)</t>
  </si>
  <si>
    <t>. weg att</t>
  </si>
  <si>
    <t>, ee yen</t>
  </si>
  <si>
    <t>Ny yh Uy</t>
  </si>
  <si>
    <t>if Bey) pity ee SG fG0 Ved</t>
  </si>
  <si>
    <t>tM TH ae Os</t>
  </si>
  <si>
    <t>rae) a</t>
  </si>
  <si>
    <t>ane tls</t>
  </si>
  <si>
    <t>; , ‘i Gin: 4</t>
  </si>
  <si>
    <t>(ii ' iy uy YH</t>
  </si>
  <si>
    <t>. v</t>
  </si>
  <si>
    <t>SQ</t>
  </si>
  <si>
    <t>: _ \</t>
  </si>
  <si>
    <t>ND,</t>
  </si>
  <si>
    <t>Sup</t>
  </si>
  <si>
    <t>EWN</t>
  </si>
  <si>
    <t>SEARS</t>
  </si>
  <si>
    <t>Pry</t>
  </si>
  <si>
    <t>PA «</t>
  </si>
  <si>
    <t>PUSS OR SUS</t>
  </si>
  <si>
    <t>eos Sagat CAAT sateen</t>
  </si>
  <si>
    <t>pu aN ‘ands TSS a AUS sre \</t>
  </si>
  <si>
    <t>OTR rea ie</t>
  </si>
  <si>
    <t>ey Lay AQIS ta ines RRS</t>
  </si>
  <si>
    <t>TRESS. SSE See</t>
  </si>
  <si>
    <t>,EOS Prriere (iB)</t>
  </si>
  <si>
    <t>TRESS. SSE See",278,True,False,2025-10-25 00:14:30,2.0_enhanced</t>
  </si>
  <si>
    <t>IMG_3049.PNG,custody_screenshots\Photos-1-001 (2)\IMG_3049.PNG,Craig,Unknown,"1:29&amp; oll &gt; GZ)</t>
  </si>
  <si>
    <t>Contact us to learn more!</t>
  </si>
  <si>
    <t>Barn Shed Sale —</t>
  </si>
  <si>
    <t>Stylish Lofted ===</t>
  </si>
  <si>
    <t>Maximize storage with contemporary ~~</t>
  </si>
  <si>
    <t>design today! t</t>
  </si>
  <si>
    <t>(PLACEB’= YOUR HOME OUR</t>
  </si>
  <si>
    <t>HANDS ""gg</t>
  </si>
  <si>
    <t>x More designs |} | “A With pictures of outdoop»</t>
  </si>
  <si>
    <t>See terms « Give feedback",427,True,False,2025-10-25 00:14:30,2.0_enhanced</t>
  </si>
  <si>
    <t>IMG_3050.PNG,custody_screenshots\Photos-1-001 (2)\IMG_3050.PNG,Craig,Unknown,"1:29G all GA)</t>
  </si>
  <si>
    <t>x &amp; a Homes</t>
  </si>
  <si>
    <t>Absolutely! Let me work on that now.</t>
  </si>
  <si>
    <t>4A \.</t>
  </si>
  <si>
    <t>We ec |</t>
  </si>
  <si>
    <t>Ar ST | i Fy</t>
  </si>
  <si>
    <t>See terms » Give feedback",256,True,False,2025-10-25 00:14:30,2.0_enhanced</t>
  </si>
  <si>
    <t>IMG_3051.PNG,custody_screenshots\Photos-1-001 (2)\IMG_3051.PNG,Craig,Unknown,"1:30¢ all (A)</t>
  </si>
  <si>
    <t>GY ‘Paced Hones</t>
  </si>
  <si>
    <t>fw ( \\</t>
  </si>
  <si>
    <t>BARN SHED -</t>
  </si>
  <si>
    <t>BARN SHED om “gl ( |</t>
  </si>
  <si>
    <t>jaximize your storage wi An | pd</t>
  </si>
  <si>
    <t>so Late a |</t>
  </si>
  <si>
    <t>HN</t>
  </si>
  <si>
    <t>Built i ll</t>
  </si>
  <si>
    <t>See terms » Give feedback",343,True,False,2025-10-25 00:14:30,2.0_enhanced</t>
  </si>
  <si>
    <t>IMG_3052.PNG,custody_screenshots\Photos-1-001 (2)\IMG_3052.PNG,Craig,Unknown,"1:30 7 all (A)</t>
  </si>
  <si>
    <t>No problem! I’ll get that for you right away.</t>
  </si>
  <si>
    <t>STORAGE SOLUTION f HALL</t>
  </si>
  <si>
    <t>Discover the perfect \</t>
  </si>
  <si>
    <t>| Lofted Barn Shed today! | A ?</t>
  </si>
  <si>
    <t>boat a UA ;</t>
  </si>
  <si>
    <t>x More designs | “A With pictures of</t>
  </si>
  <si>
    <t>See terms Give feedback</t>
  </si>
  <si>
    <t>See terms Give feedback",307,True,False,2025-10-25 00:14:30,2.0_enhanced</t>
  </si>
  <si>
    <t>IMG_3053.PNG,custody_screenshots\Photos-1-001 (2)\IMG_3053.PNG,Craig,Unknown,"1:30 7 all (A)</t>
  </si>
  <si>
    <t>i NA i)</t>
  </si>
  <si>
    <t>| WAZ i Bei 7</t>
  </si>
  <si>
    <t>! Lif tix</t>
  </si>
  <si>
    <t>See terms » Give feedback",250,True,False,2025-10-25 00:14:30,2.0_enhanced</t>
  </si>
  <si>
    <t>IMG_3054.PNG,custody_screenshots\Photos-1-001 (2)\IMG_3054.PNG,Craig,Unknown,"1:30 G oll GA)</t>
  </si>
  <si>
    <t>With monochrome colors</t>
  </si>
  <si>
    <t>On it! Please hang tight while | work on more</t>
  </si>
  <si>
    <t>designs with monochrome colors. I’Ll do my best to</t>
  </si>
  <si>
    <t>match your edits, but some details might not be</t>
  </si>
  <si>
    <t>exact.</t>
  </si>
  <si>
    <t>Modern Lofted Ba</t>
  </si>
  <si>
    <t>[PLACED [HOMES]</t>
  </si>
  <si>
    <t>al his shedtransiormed</t>
  </si>
  <si>
    <t>(actonlyenikh turesovey</t>
  </si>
  <si>
    <t>functionala perfectifonorganizing</t>
  </si>
  <si>
    <t>Fallimy,outdooneauipmentand</t>
  </si>
  <si>
    <t>ftoolsfevenlin|New Brunswick's)</t>
  </si>
  <si>
    <t>iweather</t>
  </si>
  <si>
    <t>[ANNA THOMPSON) 32)</t>
  </si>
  <si>
    <t>See terms « Give feedback",497,True,False,2025-10-25 00:14:30,2.0_enhanced</t>
  </si>
  <si>
    <t>IMG_3055.PNG,custody_screenshots\Photos-1-001 (2)\IMG_3055.PNG,Craig,Unknown,"1:30¢ all (A)</t>
  </si>
  <si>
    <t>Por Sale MAXIMIZE 7 Co</t>
  </si>
  <si>
    <t>| STOR =</t>
  </si>
  <si>
    <t>ae i</t>
  </si>
  <si>
    <t>F)) ee ||</t>
  </si>
  <si>
    <t>x More designs | “A With pictures of geomepd</t>
  </si>
  <si>
    <t>F)) ee</t>
  </si>
  <si>
    <t>See terms » Give feedback",399,True,False,2025-10-25 00:14:30,2.0_enhanced</t>
  </si>
  <si>
    <t>IMG_3056.PNG,custody_screenshots\Photos-1-001 (2)\IMG_3056.PNG,Craig,Unknown,"1:30 G oul] &gt; Ce)</t>
  </si>
  <si>
    <t>GY . B EA</t>
  </si>
  <si>
    <t>crete Zo U I WITH OUR LOFTED BARN Siu J</t>
  </si>
  <si>
    <t>Sure thing! Let me grab that for you.</t>
  </si>
  <si>
    <t>Upgrac</t>
  </si>
  <si>
    <t>Maximize</t>
  </si>
  <si>
    <t>Spacious, sturdy</t>
  </si>
  <si>
    <t>x More designs |} | “A With pictures of geomepd</t>
  </si>
  <si>
    <t>See terms « Give feedback",317,True,False,2025-10-25 00:14:30,2.0_enhanced</t>
  </si>
  <si>
    <t>IMG_3057.PNG,custody_screenshots\Photos-1-001 (2)\IMG_3057.PNG,Craig,Unknown,"1:30 G oul] &gt; Ce)</t>
  </si>
  <si>
    <t>Ky ,</t>
  </si>
  <si>
    <t>cre ee U| I WITH OUR LOFTED BARN $i J</t>
  </si>
  <si>
    <t>STYLISH AND FUNCTIONAL STORAGE</t>
  </si>
  <si>
    <t>Haxinize Your E = aE</t>
  </si>
  <si>
    <t>Storage Space Tods Perfect solution for y</t>
  </si>
  <si>
    <t>See terms « Give feedback",371,True,False,2025-10-25 00:14:30,2.0_enhanced</t>
  </si>
  <si>
    <t>IMG_3058.PNG,custody_screenshots\Photos-1-001 (2)\IMG_3058.PNG,Craig,Unknown,"1:31.74 oul] &gt; Ce)</t>
  </si>
  <si>
    <t>Image Prompts for Canva Shed Designs</t>
  </si>
  <si>
    <t>.. erect sULUUULL LOL YUE olUldge necds, ) FLALED~ YOUN «</t>
  </si>
  <si>
    <t>LZ A HANDS —</t>
  </si>
  <si>
    <t>(OURYDREAMSTORAGELSOLUTION]</t>
  </si>
  <si>
    <t>12’ X BY LORTED</t>
  </si>
  <si>
    <t>IBYARON| SIRUBID</t>
  </si>
  <si>
    <t>See terms * Give feedback</t>
  </si>
  <si>
    <t>,Image Prompts for Canva Shed Designs</t>
  </si>
  <si>
    <t>See terms * Give feedback",370,True,False,2025-10-25 00:14:30,2.0_enhanced</t>
  </si>
  <si>
    <t>IMG_3059.PNG,custody_screenshots\Photos-1-001 (2)\IMG_3059.PNG,Craig,Unknown,"Sure BARN 1:317 ml Canva (+) thing! Al can I’ll make take See terms mistakes. care ISHED » of Give that Please feedback for check you. = for accuracy. all &amp;</t>
  </si>
  <si>
    <t>siprage : x with € More Image aN designs Prompts — fi | for “A Canva With pictures Shed } Designs of geomepd (Ze k</t>
  </si>
  <si>
    <t>2) Ask || me fel anything La ill LOL | ! |</t>
  </si>
  <si>
    <t>d interiors.","Sure BARN 1:317 ml Canva (+) thing! Al can I’ll make take See terms mistakes. care ISHED » of Give that Please feedback for check you. = for accuracy. all &amp;</t>
  </si>
  <si>
    <t>2) Ask me fel anything La ill LOL | ! |</t>
  </si>
  <si>
    <t>d interiors.",324,True,False,2025-10-25 00:14:30,2.0_enhanced</t>
  </si>
  <si>
    <t>IMG_3060.PNG,custody_screenshots\Photos-1-001 (2)\IMG_3060.PNG,Craig,Unknown,"all &amp;</t>
  </si>
  <si>
    <t>LOL olULdge ZZ</t>
  </si>
  <si>
    <t>im</t>
  </si>
  <si>
    <t>&lt; St</t>
  </si>
  <si>
    <t>0 IR ee</t>
  </si>
  <si>
    <t>Maximize your storage space in style!</t>
  </si>
  <si>
    <t>% Moredesigns } ( With pictures of geomed</t>
  </si>
  <si>
    <t>(+) 8)</t>
  </si>
  <si>
    <t>}","all &amp;</t>
  </si>
  <si>
    <t>See terms Give feedback",315,True,False,2025-10-25 00:14:30,2.0_enhanced</t>
  </si>
  <si>
    <t>IMG_3061.PNG,custody_screenshots\Photos-1-001 (2)\IMG_3061.PNG,Craig,Unknown,"all &amp;</t>
  </si>
  <si>
    <t>On it! ’ll try my best to use monochrome colors</t>
  </si>
  <si>
    <t>for these new designs, but keep in mind some fine</t>
  </si>
  <si>
    <t>details might not match exactly how you picture</t>
  </si>
  <si>
    <t>them. Hang tight while | get started.</t>
  </si>
  <si>
    <t>gio sil</t>
  </si>
  <si>
    <t>Maximize Your Storage ui Ne</t>
  </si>
  <si>
    <t>with Our Lofted Barn ae ba = — a</t>
  </si>
  <si>
    <t>Shed! Spacious, Ts ||| OH</t>
  </si>
  <si>
    <t>Sturdy, and Built for | I fi | !</t>
  </si>
  <si>
    <t>Canadian Weather. EA: RS ee</t>
  </si>
  <si>
    <t>Perfect for your backyard needs! ca</t>
  </si>
  <si>
    <t>Shed! Spacious, Ts OH</t>
  </si>
  <si>
    <t>See terms » Give feedback",551,True,False,2025-10-25 00:14:30,2.0_enhanced</t>
  </si>
  <si>
    <t>IMG_3062.PNG,custody_screenshots\Photos-1-001 (2)\IMG_3062.PNG,Craig,Unknown,"all &amp;</t>
  </si>
  <si>
    <t>8' Lofted aN</t>
  </si>
  <si>
    <t>ihed Stylish 12’ y fi Shed</t>
  </si>
  <si>
    <t>lee] a</t>
  </si>
  <si>
    <t>4! | | Tl for Cc</t>
  </si>
  <si>
    <t>wit rl Al</t>
  </si>
  <si>
    <t>le shed</t>
  </si>
  <si>
    <t>Lae Maximize, your space,withour quality, shed: OO</t>
  </si>
  <si>
    <t>See terms » Give feedback",481,True,False,2025-10-25 00:14:30,2.0_enhanced</t>
  </si>
  <si>
    <t>IMG_3064.PNG,custody_screenshots\Photos-1-001 (2)\IMG_3064.PNG,Craig,Unknown,"&amp;</t>
  </si>
  <si>
    <t>dihealeveryipart-of, youn! Woulcsl</t>
  </si>
  <si>
    <t>a ean giove tema face looks your</t>
  </si>
  <si>
    <t>smile? VOURVOICET VOURL peight egiberthings</t>
  </si>
  <si>
    <t>VOU think makelyou imperfect know;thatl</t>
  </si>
  <si>
    <t>willalwvillloverevery,sinale pale Of yougtne</t>
  </si>
  <si>
    <t>parts\yvourstruggiejto.accepina</t>
  </si>
  <si>
    <t>ones yen ithink/aren tenoughs Becauseto</t>
  </si>
  <si>
    <t>me Vvou ire! STERIL And ify VOUCV Cl a</t>
  </si>
  <si>
    <t>,dihealeveryipart-of, youn! Woulcsl</t>
  </si>
  <si>
    <t>me Vvou ire! STERIL And ify VOUCV Cl a",307,True,False,2025-10-25 00:14:30,2.0_enhanced</t>
  </si>
  <si>
    <t>IMG_3065.PNG,custody_screenshots\Photos-1-001 (2)\IMG_3065.PNG,Craig,Unknown,"Thm, May 22 et RESP</t>
  </si>
  <si>
    <t>[ED 10f 18 ban’t aiiiord to leave tihe house</t>
  </si>
  <si>
    <t>YOu owe me over 4 Grancl We're</t>
  </si>
  <si>
    <t>Gonna call it S400, anc) 1 want to</t>
  </si>
  <si>
    <t>know when youre paying i.</t>
  </si>
  <si>
    <t>Enough of this tomorow siti,</t>
  </si>
  <si>
    <t>you ofiered me consisieney end)</t>
  </si>
  <si>
    <t>structure ancl this has been</t>
  </si>
  <si>
    <t>eventing but. Bvery time you</t>
  </si>
  <si>
    <t>Click me erounel § bum a bricige</t>
  </si>
  <si>
    <t>cause someone thinks Im Being</t>
  </si>
  <si>
    <t>and yourte tucking aroun wit</t>
  </si>
  <si>
    <t>BO Ne Neen</t>
  </si>
  <si>
    <t>Ceughiter. | knew yourre building</t>
  </si>
  <si>
    <t>end geittng going, but what</t>
  </si>
  <si>
    <t>unnecessary is this run around.</t>
  </si>
  <si>
    <t>Goling to pay ane, ene) let me</t>
  </si>
  <si>
    <t>now When you Guys are reachy</t>
  </si>
  <si>
    <t>for Some structure.</t>
  </si>
  <si>
    <t>Ca</t>
  </si>
  <si>
    <t>OC a),</t>
  </si>
  <si>
    <t>Pil, May 28 eb HNP</t>
  </si>
  <si>
    <t>,Thm, May 22 et RESP</t>
  </si>
  <si>
    <t>Pil, May 28 eb HNP",610,True,False,2025-10-25 00:14:30,2.0_enhanced</t>
  </si>
  <si>
    <t>IMG_3066.PNG,custody_screenshots\Photos-1-001 (2)\IMG_3066.PNG,Craig,Unknown,"SataMaye2 4a te AGIA</t>
  </si>
  <si>
    <t>Abight lepers end formula are</t>
  </si>
  <si>
    <t>Getting low, Tine to</t>
  </si>
  <si>
    <t>iDelivered|</t>
  </si>
  <si>
    <t>,Abight lepers end formula are</t>
  </si>
  <si>
    <t>iDelivered|",76,True,False,2025-10-25 00:14:30,2.0_enhanced</t>
  </si>
  <si>
    <t>IMG_3067.PNG,custody_screenshots\Photos-1-001 (2)\IMG_3067.PNG,Craig,Unknown,"Mem, May 19 et SS4PM</t>
  </si>
  <si>
    <t>Can you sand some anyrnere?</t>
  </si>
  <si>
    <t>Tea, May 20 et C220)</t>
  </si>
  <si>
    <t>Ta, May BO et GSOPM</t>
  </si>
  <si>
    <t>Winer time clo you WANT to meet</t>
  </si>
  <si>
    <t>Fl be over after tite Kids in</t>
  </si>
  <si>
    <t>anojina7Z3 0,</t>
  </si>
  <si>
    <t>Let me Know inn clown the road)</t>
  </si>
  <si>
    <t>8 minutes.</t>
  </si>
  <si>
    <t>,Mem, May 19 et SS4PM</t>
  </si>
  <si>
    <t>8 minutes.",212,True,False,2025-10-25 00:14:30,2.0_enhanced</t>
  </si>
  <si>
    <t>IMG_3068.PNG,custody_screenshots\Photos-1-001 (2)\IMG_3068.PNG,Craig,Unknown,"TREES</t>
  </si>
  <si>
    <t>| @ 4of18</t>
  </si>
  <si>
    <t>Whents the realistic timeline for</t>
  </si>
  <si>
    <t>Some mule? Ml hheve to sorrow fi:</t>
  </si>
  <si>
    <t>leant have McLeod pissed] oii</t>
  </si>
  <si>
    <t>wit me Ml be getting pulled over</t>
  </si>
  <si>
    <t>evenvckly lol. Just let mie Know</t>
  </si>
  <si>
    <t>i's no lelig cleel</t>
  </si>
  <si>
    <t>Gah, May 7 at AAAM</t>
  </si>
  <si>
    <t>The guy shoule) have your casi</t>
  </si>
  <si>
    <t>todky Ml get Denny bring ft fy</t>
  </si>
  <si>
    <t>SuniMayal fatto O22 MI</t>
  </si>
  <si>
    <t>Mona Mayal OlateZ:5 CAM!</t>
  </si>
  <si>
    <t>Sorry fust gat back to reality Fl</t>
  </si>
  <si>
    <t>bring cash (yy tocky</t>
  </si>
  <si>
    <t>tem, ayy 19 et TOBAM</t>
  </si>
  <si>
    <t>,TREES</t>
  </si>
  <si>
    <t>tem, ayy 19 et TOBAM",361,True,False,2025-10-25 00:14:30,2.0_enhanced</t>
  </si>
  <si>
    <t>IMG_3069.PNG,custody_screenshots\Photos-1-001 (2)\IMG_3069.PNG,Craig,Unknown,"A a</t>
  </si>
  <si>
    <t>SN ‘</t>
  </si>
  <si>
    <t>Ue &amp;</t>
  </si>
  <si>
    <t>60072666 i592. S</t>
  </si>
  <si>
    <t>FORNYOUM POURSVOUS","A a</t>
  </si>
  <si>
    <t>FORNYOUM POURSVOUS",49,True,False,2025-10-25 00:14:30,2.0_enhanced</t>
  </si>
  <si>
    <t>IMG_3080.PNG,custody_screenshots\Photos-1-001 (2)\IMG_3080.PNG,Craig,Unknown,"Maybe You Overthink So</t>
  </si>
  <si>
    <t>Much Because:</t>
  </si>
  <si>
    <t>1. You didn't grow up in a safe</t>
  </si>
  <si>
    <t>environment.</t>
  </si>
  <si>
    <t>2. You took on adult duties way</t>
  </si>
  <si>
    <t>too early in life.</t>
  </si>
  <si>
    <t>3. You get hurt no matter how</t>
  </si>
  <si>
    <t>hard you try.</t>
  </si>
  <si>
    <t>4. You were harshly judged for aK</t>
  </si>
  <si>
    <t>making mistakes.</t>
  </si>
  <si>
    <t>5. You had to figure out everything oax</t>
  </si>
  <si>
    <t>on your own.</t>
  </si>
  <si>
    <t>6. You were made to feel you Copy</t>
  </si>
  <si>
    <t>aren't good enough.</t>
  </si>
  <si>
    <t>,Maybe You Overthink So</t>
  </si>
  <si>
    <t>aren't good enough.",334,True,False,2025-10-25 00:14:30,2.0_enhanced</t>
  </si>
  <si>
    <t>IMG_3084(1).PNG,custody_screenshots\Photos-1-001 (2)\IMG_3084(1).PNG,Craig,Unknown,"DO NOT LET |</t>
  </si>
  <si>
    <t>YOUR FAMILY RUIN</t>
  </si>
  <si>
    <t>YOUR FAMILY. i</t>
  </si>
  <si>
    <t>NOT EVERYONE IS |</t>
  </si>
  <si>
    <t>GOING TO GET THIS.</t>
  </si>
  <si>
    <t>~ THINKING MINDS Hi</t>
  </si>
  <si>
    <t>rikzK«commentsBGrAKtshares)</t>
  </si>
  <si>
    <t>Hao Qe Oaom PAauo</t>
  </si>
  <si>
    <t>fAlphalMindsettirollovw, x</t>
  </si>
  <si>
    <t>84°@</t>
  </si>
  <si>
    <t>,DO NOT LET |</t>
  </si>
  <si>
    <t>84°@",179,True,False,2025-10-25 00:14:30,2.0_enhanced</t>
  </si>
  <si>
    <t>IMG_3084.PNG,custody_screenshots\Photos-1-001 (2)\IMG_3084.PNG,Craig,Unknown,"“DO NOT LET</t>
  </si>
  <si>
    <t>YOUR FAMILY.</t>
  </si>
  <si>
    <t>NOT EVERYONE IS</t>
  </si>
  <si>
    <t>~ THINKING MINDS</t>
  </si>
  <si>
    <t>rikz «comments MGrAK¢shares)</t>
  </si>
  <si>
    <t>hao Qemn Oo P!Aaguo</t>
  </si>
  <si>
    <t>AlphalMindsettqrollovw, co (OK</t>
  </si>
  <si>
    <t>8)°@)</t>
  </si>
  <si>
    <t>,“DO NOT LET</t>
  </si>
  <si>
    <t>8)°@)",179,True,False,2025-10-25 00:14:30,2.0_enhanced</t>
  </si>
  <si>
    <t>IMG_3089.PNG,custody_screenshots\Photos-1-001 (2)\IMG_3089.PNG,Craig,Unknown,"253) ETE</t>
  </si>
  <si>
    <t>ATow “Eiimesh” to thd</t>
  </si>
  <si>
    <t>Eiuctooth devitas?</t>
  </si>
  <si>
    <t>Thoepp needs f use Eiakeoth f©</t>
  </si>
  <si>
    <t>Ciecover and contre] deviteas</t>
  </si>
  <si>
    <t>2 5{devices|found|</t>
  </si>
  <si>
    <t>intonation tiem Huctoath devises can</t>
  </si>
  <si>
    <t>, be used to detemmine your Iocation and</t>
  </si>
  <si>
    <t>encato a (artis 0 Yer,</t>
  </si>
  <si>
    <t>Dont \lkow</t>
  </si>
  <si>
    <t>,253) ETE</t>
  </si>
  <si>
    <t>Dont \lkow",241,True,False,2025-10-25 00:14:30,2.0_enhanced</t>
  </si>
  <si>
    <t>IMG_3091.PNG,custody_screenshots\Photos-1-001 (2)\IMG_3091.PNG,Craig,Unknown,"Locking tar a sock ttar cram she</t>
  </si>
  <si>
    <t>tain 6 yout ago ar mayo</t>
  </si>
  <si>
    <t>CRewMe, ottaghing Lins to Laer chatty</t>
  </si>
  <si>
    <t>Luma loge thle ufon lta having pent</t>
  </si>
  <si>
    <t>etiaels too, Keeps me locking tar</t>
  </si>
  <si>
    <t>soncthing thats net thar</t>
  </si>
  <si>
    <t>And tic, 0 newer once sipped you oi?</t>
  </si>
  <si>
    <t>orci? pay you tihng 0 was</t>
  </si>
  <si>
    <t>gag to do tet. The gaming</t>
  </si>
  <si>
    <t>Consumed) me, Fil fight ft the rest of</t>
  </si>
  <si>
    <t>my fia, Thonght clout fi a let fess</t>
  </si>
  <si>
    <t>when I ved upton , gamising was</t>
  </si>
  <si>
    <t>nex chor and evenmmiars upton</t>
  </si>
  <si>
    <t>but ive always escaped to this house</t>
  </si>
  <si>
    <t>einee N was a child to tucktng gamle</t>
  </si>
  <si>
    <t>without people lanowiing. 0 msed to</t>
  </si>
  <si>
    <t>Gat to Shihleys ihn ehout 8 cays</t>
  </si>
  <si>
    <t>analy trem capping and thats iF</t>
  </si>
  <si>
    <t>there was no naw tiggers . THES</t>
  </si>
  <si>
    <t>honestyjlol]</t>
  </si>
  <si>
    <t>Imisonnyeourdidnatiknowjhow]much)</t>
  </si>
  <si>
    <t>Ietood in front of you with Damm enc)</t>
  </si>
  <si>
    <t>Tracey, 1 still coat Knew why Damm</t>
  </si>
  <si>
    <t>wesainays eo then, encklles? fol.</t>
  </si>
  <si>
    <t>That's why eur enger fs ciscipated ,</t>
  </si>
  <si>
    <t>all Three of wow and ana, I aught iter</t>
  </si>
  <si>
    <t>you three evany single Gay of my Mita,</t>
  </si>
  <si>
    <t>Dawn will tell mo tock that me</t>
  </si>
  <si>
    <t>Choosing you over har elas Get</t>
  </si>
  <si>
    <t>Ina? filecl op. Dew eli) evel mower</t>
  </si>
  <si>
    <t>5 but ne cin will</t>
  </si>
  <si>
    <t>,Locking tar a sock ttar cram she</t>
  </si>
  <si>
    <t>5 but ne cin will",1007,True,False,2025-10-25 00:14:30,2.0_enhanced</t>
  </si>
  <si>
    <t>IMG_3092.PNG,custody_screenshots\Photos-1-001 (2)\IMG_3092.PNG,Craig,Unknown,"Gat to Shibleys ihn about 8 cays</t>
  </si>
  <si>
    <t>IMG_3093.PNG,custody_screenshots\Photos-1-001 (2)\IMG_3093.PNG,Craig,Unknown,"RIO MS ED</t>
  </si>
  <si>
    <t>O&amp;GPRBY 2? OE</t>
  </si>
  <si>
    <t>Icom waa waste all the work 0 put</t>
  </si>
  <si>
    <t>ih to gst back to almost level ground</t>
  </si>
  <si>
    <t>fiheally for first time fh 20 years</t>
  </si>
  <si>
    <t>mentally when she fust needs to</t>
  </si>
  <si>
    <t>Know I wont take her thom her</t>
  </si>
  <si>
    <t>egein. And because I cant pulla</t>
  </si>
  <si>
    <t>ebb ow of my ass enc) I cant</t>
  </si>
  <si>
    <t>hustle to @at money so 7 0 dont cfive</t>
  </si>
  <si>
    <t>hier (ets thay she qenuinahy aeecs</t>
  </si>
  <si>
    <t>for Henper to have the best [ie this</t>
  </si>
  <si>
    <t>crite then OF 0 was fucige Fel tall me</t>
  </si>
  <si>
    <t>CHET Up. Ent i's net any faut ina</t>
  </si>
  <si>
    <t>cooter fn the dead of witer Iwamiae)</t>
  </si>
  <si>
    <t>GMa to ©o homes she want ame</t>
  </si>
  <si>
    <t>now ifmst want to be eile to sae my</t>
  </si>
  <si>
    <t>beby ounsicle of the tucking Ryan</t>
  </si>
  <si>
    <t>house , so 1 gave her everthing 0</t>
  </si>
  <si>
    <t>thought shod agree to end ih the</t>
  </si>
  <si>
    <t>Spring 1 sufich Rup. Oh and</t>
  </si>
  <si>
    <t>fh Ontario thay louse fs</t>
  </si>
  <si>
    <t>Sittingremptyslol</t>
  </si>
  <si>
    <t>INidistickey &amp;</t>
  </si>
  <si>
    <t>,RIO MS ED</t>
  </si>
  <si>
    <t>airanslate)",751,True,False,2025-10-25 00:14:30,2.0_enhanced</t>
  </si>
  <si>
    <t>IMG_3094.PNG,custody_screenshots\Photos-1-001 (2)\IMG_3094.PNG,Craig,Unknown,"RIO mS CB</t>
  </si>
  <si>
    <t>IMG_3095.PNG,custody_screenshots\Photos-1-001 (2)\IMG_3095.PNG,Craig,Unknown,"119) mS CB</t>
  </si>
  <si>
    <t>IMG_3096.PNG,custody_screenshots\Photos-1-001 (2)\IMG_3096.PNG,Craig,Unknown,"1:22} PrINETEG59)</t>
  </si>
  <si>
    <t>IMG_3097(1).PNG,custody_screenshots\Photos-1-001 (2)\IMG_3097(1).PNG,Craig,Unknown,"3:00 att LTE</t>
  </si>
  <si>
    <t>GA mites (2.57 CE) es</t>
  </si>
  <si>
    <t>©) KO, poste</t>
  </si>
  <si>
    <t>fac,</t>
  </si>
  <si>
    <t>phone O ED O x</t>
  </si>
  <si>
    <t>fies | cell Voicemail] afl","GA mites (2.57 CE) es</t>
  </si>
  <si>
    <t>fies | cell Voicemail] afl",81,True,False,2025-10-25 00:14:30,2.0_enhanced</t>
  </si>
  <si>
    <t>IMG_3097.PNG,custody_screenshots\Photos-1-001 (2)\IMG_3097.PNG,Craig,Unknown,"3:00 all] LTE EE)</t>
  </si>
  <si>
    <t>Romites | Rests ) Contacts Vetsommatl</t>
  </si>
  <si>
    <t>,Romites | Rests ) Contacts Vetsommatl,37,True,False,2025-10-25 00:14:30,2.0_enhanced
IMG_3098(1).PNG,custody_screenshots\Photos-1-001 (2)\IMG_3098(1).PNG,Craig,Unknown,&amp; Emacenay Gustechy Provisions</t>
  </si>
  <si>
    <t>@1 Desipnatcd Gustachin ih Gasoa?</t>
  </si>
  <si>
    <t>o (nthe evant tint both parants aro unehilla</t>
  </si>
  <si>
    <t>itolcaresfommhlarpermdueltordeathy</t>
  </si>
  <si>
    <t>ihegpacihy, or ether unitersscan</t>
  </si>
  <si>
    <t>Gireumstneas, lage) custechy will fs</t>
  </si>
  <si>
    <t>itransferredktoaneiRyan|(Harpergs)</t>
  </si>
  <si>
    <t>a2GcheibnoiGmeqyGanphalb</t>
  </si>
  <si>
    <t>o Tho pantias agnes that Saagy Camp hall</t>
  </si>
  <si>
    <t>will have mo custodial sights to Kanper</t>
  </si>
  <si>
    <t>unckrany Giemsa ness,</t>
  </si>
  <si>
    <t>89 Any changes to this arengemem must</t>
  </si>
  <si>
    <t>be mach i writing and agresd upen by</t>
  </si>
  <si>
    <t>(ooth pantics or threngh a court exer,</t>
  </si>
  <si>
    <t>,&amp; Emacenay Gustechy Provisions</t>
  </si>
  <si>
    <t>(ooth pantics or threngh a court exer,",515,True,False,2025-10-25 00:14:30,2.0_enhanced</t>
  </si>
  <si>
    <t>IMG_3098.PNG,custody_screenshots\Photos-1-001 (2)\IMG_3098.PNG,Craig,Unknown,"@ Enacenay Gustechy Provisions</t>
  </si>
  <si>
    <t>IMG_3099.PNG,custody_screenshots\Photos-1-001 (2)\IMG_3099.PNG,Craig,Unknown,"@ Pippute Resahiiin</t>
  </si>
  <si>
    <t>81 Amy disputes cagarcing this agrecmiant</t>
  </si>
  <si>
    <t>chefl bo vesclved through meciation</t>
  </si>
  <si>
    <t>(efter resorting to count intervention.</t>
  </si>
  <si>
    <t>G2 Both parties agree t communicate</t>
  </si>
  <si>
    <t>Res pectinihy Enc] work eclkhorativealy to</t>
  </si>
  <si>
    <t>acid conilist for Khrpers walHacing.</t>
  </si>
  <si>
    <t>,@ Pippute Resahiiin</t>
  </si>
  <si>
    <t>acid conilist for Khrpers walHacing.",253,True,False,2025-10-25 00:14:30,2.0_enhanced</t>
  </si>
  <si>
    <t>IMG_3100.PNG,custody_screenshots\Photos-1-001 (2)\IMG_3100.PNG,Craig,Unknown,"6 tGeneral/Provisions)</t>
  </si>
  <si>
    <t>IMG_3101(1).PNG,custody_screenshots\Photos-1-001 (2)\IMG_3101(1).PNG,Craig,Unknown,"eve doom ets to ero fr a</t>
  </si>
  <si>
    <t>iro to death, busapacthy, crolitr</t>
  </si>
  <si>
    <t>unieresccn Ghemmstanecs, CGPI</t>
  </si>
  <si>
    <t>custachyot Hamper will be granted to</t>
  </si>
  <si>
    <t>Jno tan Chipersmeatamal</t>
  </si>
  <si>
    <t>Crenchnochics) to cnewre Hanperts</t>
  </si>
  <si>
    <t>Satetyfandistability’s</t>
  </si>
  <si>
    <t>82 Parcntihy Roles end Rightiss</t>
  </si>
  <si>
    <t>o yen chiiig any tempereny custecly</t>
  </si>
  <si>
    <t>farrangementacraigischulzandj—Emma</t>
  </si>
  <si>
    <t>Ryan shell ceteih til parental cights endl</t>
  </si>
  <si>
    <t>nema actively ihvcived th all meffar</t>
  </si>
  <si>
    <t>decisions regarding Harper</t>
  </si>
  <si>
    <t>StyAcknowledgment(ofiFamily]</t>
  </si>
  <si>
    <t>‘Support:</t>
  </si>
  <si>
    <t>o The parties oxtand their gratiinels to</t>
  </si>
  <si>
    <t>Gnas pParantsancd) Lathes ter thal</t>
  </si>
  <si>
    <t>contihued suppartas Graig end Emma</t>
  </si>
  <si>
    <t>wok tue becoming the bast versiens</t>
  </si>
  <si>
    <t>of themsalves as Karper's newly titled</t>
  </si>
  <si>
    <t>Wem? and Dad?</t>
  </si>
  <si>
    <t>04 BuiisionciGtacay Gampballs</t>
  </si>
  <si>
    <t>o Tho partias agnes that Sacgy Camp hall</t>
  </si>
  <si>
    <t>will have no custecial sights to Kanper</t>
  </si>
  <si>
    <t>uncer any —</t>
  </si>
  <si>
    <t>,eve doom ets to ero fr a</t>
  </si>
  <si>
    <t>uncer any —",754,True,False,2025-10-25 00:14:30,2.0_enhanced</t>
  </si>
  <si>
    <t>IMG_3101.PNG,custody_screenshots\Photos-1-001 (2)\IMG_3101.PNG,Craig,Jane,"ena denned unetio te ana ter Menger</t>
  </si>
  <si>
    <t>dino to death, busapacthy, crolier</t>
  </si>
  <si>
    <t>unieresecn Gheumstanecs, CG FOIEY</t>
  </si>
  <si>
    <t>custodyofHarperwillloergranted|to</t>
  </si>
  <si>
    <t>JaneiRyan|(Harpergsimaternall</t>
  </si>
  <si>
    <t>Creanchnochcs) to cnewre Rarperts</t>
  </si>
  <si>
    <t>82 Parcntihy Reales and Hightss</t>
  </si>
  <si>
    <t>o Bren chothg any temparany custody</t>
  </si>
  <si>
    <t>farrangementacraig)Schulztandj—Emmal)</t>
  </si>
  <si>
    <t>Gran shall ceteih till parental cightts endl</t>
  </si>
  <si>
    <t>cena actively ihvalved th ell mefer</t>
  </si>
  <si>
    <t>éecisions cegaicihng Kanpex,</t>
  </si>
  <si>
    <t>ot3yAcknowledgmentofiramily,</t>
  </si>
  <si>
    <t>o The parties otand thelr qratiinels to</t>
  </si>
  <si>
    <t>Ges Parents and) Lrathars ter thal</t>
  </si>
  <si>
    <t>continued suppart as Greig end Ema</t>
  </si>
  <si>
    <t>work toner becoming the hast versions</t>
  </si>
  <si>
    <t>Of themselves as Fhuper's newly titled)</t>
  </si>
  <si>
    <t>Wem? and) Dad?</t>
  </si>
  <si>
    <t>04 BxiisionciGmcay Campbell</t>
  </si>
  <si>
    <t>wil have mo custodial sights to Harper</t>
  </si>
  <si>
    <t>uncer any cient ANCceS®</t>
  </si>
  <si>
    <t>,ena denned unetio te ana ter Menger</t>
  </si>
  <si>
    <t>uncer any cient ANCceS®",792,True,True,2025-10-25 00:14:30,2.0_enhanced</t>
  </si>
  <si>
    <t>IMG_3102(1).PNG,custody_screenshots\Photos-1-001 (2)\IMG_3102(1).PNG,Craig,Unknown,"NEVER underestimate</t>
  </si>
  <si>
    <t>a jealous willl go.;</t>
  </si>
  <si>
    <t>Samo thoughts</t>
  </si>
  <si>
    <t>,NEVER underestimate</t>
  </si>
  <si>
    <t>Samo thoughts",54,True,False,2025-10-25 00:14:30,2.0_enhanced</t>
  </si>
  <si>
    <t>IMG_3102.PNG,custody_screenshots\Photos-1-001 (2)\IMG_3102.PNG,Craig,Unknown,"NEVER underestimate</t>
  </si>
  <si>
    <t>a jealous persom willl go.:</t>
  </si>
  <si>
    <t>thoughts","NEVER underestimate</t>
  </si>
  <si>
    <t>thoughts",56,True,False,2025-10-25 00:14:30,2.0_enhanced</t>
  </si>
  <si>
    <t>IMG_3103(1).PNG,custody_screenshots\Photos-1-001 (2)\IMG_3103(1).PNG,Craig,Unknown,"8:19 all &gt;</t>
  </si>
  <si>
    <t>Today (++)</t>
  </si>
  <si>
    <t>REST, oS oe MAE</t>
  </si>
  <si>
    <t>PUL |G? 4 AT =</t>
  </si>
  <si>
    <t>%,</t>
  </si>
  <si>
    <t>—o","Today (++)</t>
  </si>
  <si>
    <t>PUL |G? 4 AT =",41,True,False,2025-10-25 00:14:30,2.0_enhanced</t>
  </si>
  <si>
    <t>IMG_3103.PNG,custody_screenshots\Photos-1-001 (2)\IMG_3103.PNG,Craig,Unknown,"Tinettiste tomy chilthen, aia 0Qezs then with</t>
  </si>
  <si>
    <t>fallfmyjhearttand|thelideafofisomeonestellingime)</t>
  </si>
  <si>
    <t>lt's}likefsomeone}saying)I[cantihaverainglicanst</t>
  </si>
  <si>
    <t>livelwithoutfaigand|iicantilivelwithoutithemss</t>
  </si>
  <si>
    <t>,Tinettiste tomy chilthen, aia 0Qezs then with</t>
  </si>
  <si>
    <t>livelwithoutfaigand|iicantilivelwithoutithemss",191,True,False,2025-10-25 00:14:30,2.0_enhanced</t>
  </si>
  <si>
    <t>IMG_3104(1).PNG,custody_screenshots\Photos-1-001 (2)\IMG_3104(1).PNG,Craig,Unknown,"3:54 ont LTE GD</t>
  </si>
  <si>
    <t>OPEN</t>
  </si>
  <si>
    <t>( wil Upgrade to a smarter Gmail</t>
  </si>
  <si>
    <t>| | Secure, fast &amp; organized email</t>
  </si>
  <si>
    <t>eo -</t>
  </si>
  <si>
    <t>Linda Baker rN</t>
  </si>
  <si>
    <t>LL linda.baker@elementoglobal.com</t>
  </si>
  <si>
    <t>Hide details</t>
  </si>
  <si>
    <t>To: 400003278</t>
  </si>
  <si>
    <t>Date: September 18, 2024, 10:59AM</t>
  </si>
  <si>
    <t>4 Why is this message in Spam? It's similar to</t>
  </si>
  <si>
    <t>messages that were detected by our spam</t>
  </si>
  <si>
    <t>filters.</t>
  </si>
  <si>
    <t>Hello,</t>
  </si>
  <si>
    <t>Your bonus has been successfully applied</t>
  </si>
  <si>
    <t>Please follow this link to view the bonus details</t>
  </si>
  <si>
    <t>Linda Baker</t>
  </si>
  <si>
    <t>3675 Bridgeport Rd</t>
  </si>
  <si>
    <t>Hamilton ON L9A 4V3</t>
  </si>
  <si>
    <t>© 6 meil.googie.com</t>
  </si>
  <si>
    <t>,OPEN</t>
  </si>
  <si>
    <t>© 6 meil.googie.com",430,True,False,2025-10-25 00:14:30,2.0_enhanced</t>
  </si>
  <si>
    <t>IMG_3104(2).PNG,custody_screenshots\Photos-1-001 (2)\IMG_3104(2).PNG,Craig,Unknown,"8:49 all &amp; GED</t>
  </si>
  <si>
    <t>onsored |</t>
  </si>
  <si>
    <t>(PS) Air Jordan 4 Big k</t>
  </si>
  <si>
    <t>ir Retro 'White 13 Ri</t>
  </si>
  <si>
    <t>Oreo’ White</t>
  </si>
  <si>
    <t>$509.48 $502</t>
  </si>
  <si>
    <t>Amazon CA Ama:</t>
  </si>
  <si>
    <t>Faux Leather, Genui</t>
  </si>
  <si>
    <t>Q jordan oreo","onsored |</t>
  </si>
  <si>
    <t>Q jordan oreo",129,True,False,2025-10-25 00:14:30,2.0_enhanced</t>
  </si>
  <si>
    <t>IMG_3104.PNG,custody_screenshots\Photos-1-001 (2)\IMG_3104.PNG,Craig,Unknown,"3:54 ont] LTE Ga</t>
  </si>
  <si>
    <t>imal Upgrade to a smarter Gmail</t>
  </si>
  <si>
    <t>| Secure, fast &amp; organized email</t>
  </si>
  <si>
    <t>Se o -</t>
  </si>
  <si>
    <t>A Why is this message in Spam? It's similar to</t>
  </si>
  <si>
    <t>©) 4 mall.gecgia.cem</t>
  </si>
  <si>
    <t>©) 4 mall.gecgia.cem",430,True,False,2025-10-25 00:14:30,2.0_enhanced</t>
  </si>
  <si>
    <t>IMG_3105(1).PNG,custody_screenshots\Photos-1-001 (2)\IMG_3105(1).PNG,Craig,Unknown,"| got called</t>
  </si>
  <si>
    <t>assuming shik that tumed:</t>
  </si>
  <si>
    <t>out to be true..</t>
  </si>
  <si>
    <t>B amiLoug hts)</t>
  </si>
  <si>
    <t>CMM - Reflow coo</t>
  </si>
  <si>
    <t>sb</t>
  </si>
  <si>
    <t>sToxiclenvironmentacy)</t>
  </si>
  <si>
    <t>PetSeelmore)</t>
  </si>
  <si>
    <t>,| got called</t>
  </si>
  <si>
    <t>PetSeelmore)",123,True,False,2025-10-25 00:14:30,2.0_enhanced</t>
  </si>
  <si>
    <t>IMG_3105(2).PNG,custody_screenshots\Photos-1-001 (2)\IMG_3105(2).PNG,Craig,Unknown,"— Q</t>
  </si>
  <si>
    <t>4g See</t>
  </si>
  <si>
    <t>Jordan 4 Retro</t>
  </si>
  <si>
    <t>White Oreo (2021)","— Q</t>
  </si>
  <si>
    <t>White Oreo (2021)",43,True,False,2025-10-25 00:14:30,2.0_enhanced</t>
  </si>
  <si>
    <t>IMG_3105.PNG,custody_screenshots\Photos-1-001 (2)\IMG_3105.PNG,Craig,Unknown,"| got called</t>
  </si>
  <si>
    <t>assuming shikt that tumed!</t>
  </si>
  <si>
    <t>3 amythoug its</t>
  </si>
  <si>
    <t>Cri TECllow) coo «</t>
  </si>
  <si>
    <t>coo SOO TORO</t>
  </si>
  <si>
    <t>coo SOO TORO",126,True,False,2025-10-25 00:14:30,2.0_enhanced</t>
  </si>
  <si>
    <t>IMG_3106(1).PNG,custody_screenshots\Photos-1-001 (2)\IMG_3106(1).PNG,Craig,Unknown,"IVESB BUNIDONG | Liye: i‘ “Ms</t>
  </si>
  <si>
    <t>URSELTOM ns</t>
  </si>
  <si>
    <t>Vy 7 *</t>
  </si>
  <si>
    <t>LLOWIYO</t>
  </si>
  <si>
    <t>a ise 4</t>
  </si>
  <si>
    <t>oo rat fh gu a</t>
  </si>
  <si>
    <t>oot “J ‘. Fe,</t>
  </si>
  <si>
    <t>vye eh o he</t>
  </si>
  <si>
    <t>fi a . Cis AG</t>
  </si>
  <si>
    <t>Ver aK wat tay ‘won</t>
  </si>
  <si>
    <t>Vote tes . v +;</t>
  </si>
  <si>
    <t>wh Tee Bong +</t>
  </si>
  <si>
    <t>. Ct tae Qa ey</t>
  </si>
  <si>
    <t>; a | a se</t>
  </si>
  <si>
    <t>Mes SS i nee</t>
  </si>
  <si>
    <t>, ui . a</t>
  </si>
  <si>
    <t>; , aw</t>
  </si>
  <si>
    <t>* Y.a®</t>
  </si>
  <si>
    <t>4 : ty 38 a</t>
  </si>
  <si>
    <t>| — ee Lh - a</t>
  </si>
  <si>
    <t>OO aK CRecmmens OAK shares</t>
  </si>
  <si>
    <t>WennyGionetiswithichad|Gionet Mmmm</t>
  </si>
  <si>
    <t>Puppy;yogal sa was. [hifi mmere cxpapeive then</t>
  </si>
  <si>
    <t>,IVESB BUNIDONG | Liye: i‘ “Ms</t>
  </si>
  <si>
    <t>Puppy;yogal sa was. [hifi mmere cxpapeive then",366,True,False,2025-10-25 00:14:30,2.0_enhanced</t>
  </si>
  <si>
    <t>IMG_3106(2).PNG,custody_screenshots\Photos-1-001 (2)\IMG_3106(2).PNG,Craig,Unknown,"winduo and doors otd ayo wal brews ot to</t>
  </si>
  <si>
    <t>ina studs for en extremely stteng (henna, everstasd</t>
  </si>
  <si>
    <t>proper use of calling tias, rafter geometry and</t>
  </si>
  <si>
    <t>window / door fireming as opposed] to meny otter</t>
  </si>
  <si>
    <t>These siustures generally sell themselves end)</t>
  </si>
  <si>
    <t>have clays been extremely popular wit</t>
  </si>
  <si>
    <t>Gustomers procuciig many rept buyers and</t>
  </si>
  <si>
    <t>Also custom buildings are avelleible upen request</t>
  </si>
  <si>
    <t>to Greate camps, she sheds, man caves, caliins or</t>
  </si>
  <si>
    <t>whenever you'd Mee. S60/ square fect fs</t>
  </si>
  <si>
    <t>epprendimene tor custom buildings thet can be</t>
  </si>
  <si>
    <t>This builcing fs too high fer wensport end must be</t>
  </si>
  <si>
    <t>built on site, its prised] et $17,600 built en site</t>
  </si>
  <si>
    <t>locallyA</t>
  </si>
  <si>
    <t>Thanks for locking! Message with eny questions.</t>
  </si>
  <si>
    <t>Seller ihiemnetion Seller details</t>
  </si>
  <si>
    <t>sos\ Jay Dingwall</t>
  </si>
  <si>
    <t>iis) Follow</t>
  </si>
  <si>
    <t>fey = Seined) Pacchook in 2007 (Bellew |</t>
  </si>
  <si>
    <t>,winduo and doors otd ayo wal brews ot to</t>
  </si>
  <si>
    <t>New",770,True,False,2025-10-25 00:14:30,2.0_enhanced</t>
  </si>
  <si>
    <t>IMG_3106.PNG,custody_screenshots\Photos-1-001 (2)\IMG_3106.PNG,Craig,Unknown,"ORs</t>
  </si>
  <si>
    <t>a ""</t>
  </si>
  <si>
    <t>were St . «</t>
  </si>
  <si>
    <t>ee ant ""i</t>
  </si>
  <si>
    <t>— IVESBU BUNIDONIR</t>
  </si>
  <si>
    <t>. BPAILOW,YOURSELFTOW eR A</t>
  </si>
  <si>
    <t>aM REUSED Lov coe</t>
  </si>
  <si>
    <t>pero DON:T/ALLOW,VOUR aa</t>
  </si>
  <si>
    <t>‘ Vo a Ths if Fare</t>
  </si>
  <si>
    <t>pet eg XY wt ‘ . !</t>
  </si>
  <si>
    <t>Cay ABUSED! aRUSIAB BUS</t>
  </si>
  <si>
    <t>Noo he tat ‘i M \</t>
  </si>
  <si>
    <t>. re 7 a Mtg tts</t>
  </si>
  <si>
    <t>a: : . . wo</t>
  </si>
  <si>
    <t>1 %</t>
  </si>
  <si>
    <t>AN ’</t>
  </si>
  <si>
    <t>ye : an ‘ wy</t>
  </si>
  <si>
    <t>Puppy;yogal sa was e (iit miere expapetive them</t>
  </si>
  <si>
    <t>,ORs</t>
  </si>
  <si>
    <t>Puppy;yogal sa was e (iit miere expapetive them",303,True,False,2025-10-25 00:14:30,2.0_enhanced</t>
  </si>
  <si>
    <t>IMG_3107(1).PNG,custody_screenshots\Photos-1-001 (2)\IMG_3107(1).PNG,Craig,Unknown,"&lt;®</t>
  </si>
  <si>
    <t>arpeceee hy</t>
  </si>
  <si>
    <t>| lone. Gs)</t>
  </si>
  <si>
    <t>Thm, May 18 ek OSFM</t>
  </si>
  <si>
    <t>Sad n all) want fs to get Flush n</t>
  </si>
  <si>
    <t>Keep busy m can't. If you can</t>
  </si>
  <si>
    <t>find) time over tie nat two CES,</t>
  </si>
  <si>
    <t>mayne you could spend] an irour</t>
  </si>
  <si>
    <t>or two with her while 0 sun fine</t>
  </si>
  <si>
    <t>my auction ercler if 1 can tind) tite</t>
  </si>
  <si>
    <t>money anc] you clone cine) me</t>
  </si>
  <si>
    <t>Using the car anywaly Ist me</t>
  </si>
  <si>
    <t>Tanow. | hepe you have a good)</t>
  </si>
  <si>
    <t>Thy, May B et SOS FM</t>
  </si>
  <si>
    <t>Brushed wherever Title bik 0</t>
  </si>
  <si>
    <t>could] the. Mom goat home and) i</t>
  </si>
  <si>
    <t>soit in the thing lol. Ivby tet</t>
  </si>
  <si>
    <t>Fen anetter Colma VST Cur SoH</t>
  </si>
  <si>
    <t>(ir) )</t>
  </si>
  <si>
    <t>,arpeceee hy</t>
  </si>
  <si>
    <t>(ir) )",455,True,False,2025-10-25 00:14:30,2.0_enhanced</t>
  </si>
  <si>
    <t>IMG_3107.PNG,custody_screenshots\Photos-1-001 (2)\IMG_3107.PNG,Craig,Unknown,"4.3119) Palle TE EL)</t>
  </si>
  <si>
    <t>| oe pera er homcemaar aal</t>
  </si>
  <si>
    <t>j Reid)s)/Euneral|Home)</t>
  </si>
  <si>
    <t>ELIO SS</t>
  </si>
  <si>
    <t>j9ishares}</t>
  </si>
  <si>
    <t>IMostirelevanta</t>
  </si>
  <si>
    <t>7 OR Gephy</t>
  </si>
  <si>
    <t>wa AIESolsonnyaiomyoullosteeegreatimentalways)</t>
  </si>
  <si>
    <t>hada cuile on iis face. Friend of our family</t>
  </si>
  <si>
    <t>ohitgs tor anbochy int meccs than tacky</t>
  </si>
  <si>
    <t>@ Wo tee</t>
  </si>
  <si>
    <t>(ELikewmReply;</t>
  </si>
  <si>
    <t>© (commenressean ©B8@®©)</t>
  </si>
  <si>
    <t>,4.3119) Palle TE EL)</t>
  </si>
  <si>
    <t>© (commenressean ©B8@®©)",316,True,False,2025-10-25 00:14:30,2.0_enhanced</t>
  </si>
  <si>
    <t>IMG_3108(1).PNG,custody_screenshots\Photos-1-001 (2)\IMG_3108(1).PNG,Craig,Emma,"10:32PM Thu Jan2 + F © 5048)</t>
  </si>
  <si>
    <t>cae ©</t>
  </si>
  <si>
    <t>‘ My Gil &gt;</t>
  </si>
  <si>
    <t>y | think we shall celebrate it this ri, Apr 26, 11352 AM</t>
  </si>
  <si>
    <t>fAllitheabovell misure)</t>
  </si>
  <si>
    <t>I don’t know what you want me to do</t>
  </si>
  <si>
    <t>Craig I'm working. |'m.sorry</t>
  </si>
  <si>
    <t>| don’t know what you want me to do</t>
  </si>
  <si>
    <t>Craig I'm working. I'm sorry</t>
  </si>
  <si>
    <t>‘Sun, Apr 28, 7:17 AM</t>
  </si>
  <si>
    <t>I did sorry love!! &amp; do what?!</t>
  </si>
  <si>
    <t>Do whatever you gotta baby. Your not</t>
  </si>
  <si>
    <t>gonna loose me. Your stuck now</t>
  </si>
  <si>
    <t>Our baby is growing it’s the size of a pea</t>
  </si>
  <si>
    <t>Our baby is growing it's the size of a pea</t>
  </si>
  <si>
    <t>Awe yes | did lol</t>
  </si>
  <si>
    <t>Ou babies growing</t>
  </si>
  <si>
    <t>The size of a péa</t>
  </si>
  <si>
    <t>Just had my first puff really gonna try</t>
  </si>
  <si>
    <t>and cut back</t>
  </si>
  <si>
    <t>Our baby is growing! Size of a pea!</t>
  </si>
  <si>
    <t>® (itessae ~ ©</t>
  </si>
  <si>
    <t>@®@OO!\®%O®@</t>
  </si>
  <si>
    <t>,cae ©</t>
  </si>
  <si>
    <t>I did sorry love &amp; do what?!</t>
  </si>
  <si>
    <t>@®@OO!\®%O®@",683,True,True,2025-10-25 00:14:30,2.0_enhanced</t>
  </si>
  <si>
    <t>IMG_3108.PNG,custody_screenshots\Photos-1-001 (2)\IMG_3108.PNG,Craig,Unknown,"237 thiends</t>
  </si>
  <si>
    <t>‘AalivesiinsaintwohnyNew Brunswick</t>
  </si>
  <si>
    <t>©) From Gem) Gay, New Ermamichs</t>
  </si>
  <si>
    <t>© harckifonship uth Meghan Maida</t>
  </si>
  <si>
    <t>co Se0 Deletes About into</t>
  </si>
  <si>
    <t>Fifends</t>
  </si>
  <si>
    <t>GO &amp;§ @ @ @</t>
  </si>
  <si>
    <t>,237 thiends</t>
  </si>
  <si>
    <t>GO &amp;§ @ @ @",165,True,False,2025-10-25 00:14:30,2.0_enhanced</t>
  </si>
  <si>
    <t>IMG_3109.PNG,custody_screenshots\Photos-1-001 (2)\IMG_3109.PNG,Craig,Emma,"My Girl &gt;</t>
  </si>
  <si>
    <t>Atta oil ebencen your caugiiier to go</t>
  </si>
  <si>
    <t>care I'll be home soon with formula |</t>
  </si>
  <si>
    <t>Leave i at the coor thanks</t>
  </si>
  <si>
    <t>Pack to falook [ist</t>
  </si>
  <si>
    <t>lwant my dog. }</t>
  </si>
  <si>
    <t>No preteen</t>
  </si>
  <si>
    <t>I'm done with bullshit yelling )</t>
  </si>
  <si>
    <t>No respect }</t>
  </si>
  <si>
    <t>Your nat lavel</t>
  </si>
  <si>
    <t>Who does the yelling lela!</t>
  </si>
  <si>
    <t>You can’t leave me the fuck alone )</t>
  </si>
  <si>
    <t>( Knock on the door when yourre [sere</t>
  </si>
  <si>
    <t>Conve</t>
  </si>
  <si>
    <t>,My Girl &gt;</t>
  </si>
  <si>
    <t>Conve",438,True,True,2025-10-25 00:14:30,2.0_enhanced</t>
  </si>
  <si>
    <t>IMG_3110.PNG,custody_screenshots\Photos-1-001 (2)\IMG_3110.PNG,Craig,Unknown,"ee ESS IES SSS</t>
  </si>
  <si>
    <t>IMG_3111.PNG,custody_screenshots\Photos-1-001 (2)\IMG_3111.PNG,Craig,Unknown,"TRAZG Ho GY</t>
  </si>
  <si>
    <t>Gavad manony ti) ©</t>
  </si>
  <si>
    <t>beth, your rochep retlections, or Harper's</t>
  </si>
  <si>
    <t>(otters, Want to keep gating? ©)</t>
  </si>
  <si>
    <t>On é @</t>
  </si>
  <si>
    <t>Emme fs the most bsauitiiul</t>
  </si>
  <si>
    <t>Women who's ever loalse)</t>
  </si>
  <si>
    <t>twries at ma, shir had no reason</t>
  </si>
  <si>
    <t>to keep my head ebove water</t>
  </si>
  <si>
    <t>when everyone else was</t>
  </si>
  <si>
    <t>saying chown. Sie stood in the</t>
  </si>
  <si>
    <t>micelle of the stern with ma,</t>
  </si>
  <si>
    <t>mo idea i would clo whet I clo</t>
  </si>
  <si>
    <t>tocky, shir chelnt Low iin tite</t>
  </si>
  <si>
    <t>erounel, but she sew how | was</t>
  </si>
  <si>
    <t>with piper i suppose, so she</t>
  </si>
  <si>
    <t>Knew | was the men tor the</t>
  </si>
  <si>
    <t>fol. As Herper's cal Batiore it</t>
  </si>
  <si>
    <t>NES Gven a thought .</t>
  </si>
  <si>
    <t>blengetatiepare. © venddesawes ie,</t>
  </si>
  <si>
    <t>belongs in hampers Y « ane clesarves fis</t>
  </si>
  <si>
    <t>,TRAZG Ho GY</t>
  </si>
  <si>
    <t>IMG_3118.PNG,custody_screenshots\Photos-1-001 (2)\IMG_3118.PNG,Craig,Unknown,"Way</t>
  </si>
  <si>
    <t>AG 8</t>
  </si>
  <si>
    <t>gk</t>
  </si>
  <si>
    <t>po Sey aa ie</t>
  </si>
  <si>
    <t>OE Se ae GEE,</t>
  </si>
  <si>
    <t>so a BO</t>
  </si>
  <si>
    <t>eye Re PPE Ee</t>
  </si>
  <si>
    <t>APY ad 4, SS SSL,</t>
  </si>
  <si>
    <t>a Fe a me Net,</t>
  </si>
  <si>
    <t>RE PS</t>
  </si>
  <si>
    <t>ona OO Seat oy</t>
  </si>
  <si>
    <t>EM Ae ARE a</t>
  </si>
  <si>
    <t>Bae RSA es ro</t>
  </si>
  <si>
    <t>Poo Te Fie a! BM Di</t>
  </si>
  <si>
    <t>se | Ma Re</t>
  </si>
  <si>
    <t>oe We et Abt test a My</t>
  </si>
  <si>
    <t>PRR care See</t>
  </si>
  <si>
    <t>ERR tae</t>
  </si>
  <si>
    <t>Hoa bowie RS ae te</t>
  </si>
  <si>
    <t>fee ns IT SS</t>
  </si>
  <si>
    <t>eB Ae</t>
  </si>
  <si>
    <t>od TA TORS</t>
  </si>
  <si>
    <t>EON are SE ag Skt</t>
  </si>
  <si>
    <t>ga Se","Way</t>
  </si>
  <si>
    <t>ga Se",285,True,False,2025-10-25 00:14:30,2.0_enhanced</t>
  </si>
  <si>
    <t>IMG_3119.PNG,custody_screenshots\Photos-1-001 (2)\IMG_3119.PNG,Craig,Unknown,"Two enisk goals cartier 0 know 0 cam</t>
  </si>
  <si>
    <t>IMG_3122.PNG,custody_screenshots\Photos-1-001 (2)\IMG_3122.PNG,Craig,Emma,"Give Emma enc] Harper everthing thay</t>
  </si>
  <si>
    <t>IMG_3126(1).PNG,custody_screenshots\Photos-1-001 (2)\IMG_3126(1).PNG,Craig,Unknown,". ae Be</t>
  </si>
  <si>
    <t>oe wt _</t>
  </si>
  <si>
    <t>4 vl</t>
  </si>
  <si>
    <t>‘ 2 =</t>
  </si>
  <si>
    <t>Ant EN |</t>
  </si>
  <si>
    <t>el | = =</t>
  </si>
  <si>
    <t>Se ee ee ae</t>
  </si>
  <si>
    <t>ee ||</t>
  </si>
  <si>
    <t>—",". ae Be</t>
  </si>
  <si>
    <t>Se ee ee ae",56,True,False,2025-10-25 00:14:30,2.0_enhanced</t>
  </si>
  <si>
    <t>IMG_3126(2).PNG,custody_screenshots\Photos-1-001 (2)\IMG_3126(2).PNG,Craig,Unknown,"~ 2 ” -</t>
  </si>
  <si>
    <t>ee an — ae</t>
  </si>
  <si>
    <t>egg he . an LD ee an an Ss I .</t>
  </si>
  <si>
    <t>ee ue</t>
  </si>
  <si>
    <t>ge | re","~ 2 ” -</t>
  </si>
  <si>
    <t>ge | re",63,True,False,2025-10-25 00:14:30,2.0_enhanced</t>
  </si>
  <si>
    <t>IMG_3126(3).PNG,custody_screenshots\Photos-1-001 (2)\IMG_3126(3).PNG,Craig,Unknown,"4:45</t>
  </si>
  <si>
    <t>Yesterday 2:11PM</t>
  </si>
  <si>
    <t>FISULO</t>
  </si>
  <si>
    <t>Yesterday 7:28 PM</t>
  </si>
  <si>
    <t>Answer your prone. Cleary 0</t>
  </si>
  <si>
    <t>Cont Gat your emails or Id</t>
  </si>
  <si>
    <t>reply. This is gonna luck you fn</t>
  </si>
  <si>
    <t>Today 11:38 AM</t>
  </si>
  <si>
    <t>Thank you. How is she cdeing</t>
  </si>
  <si>
    <t>Stoprning) in</t>
  </si>
  <si>
    <t>Num was gonna faring your</t>
  </si>
  <si>
    <t>things lout your cad] won't even</t>
  </si>
  <si>
    <t>tall me i? you're home or not</t>
  </si>
  <si>
    <t>,Yesterday 2:11PM</t>
  </si>
  <si>
    <t>(+) Text Message - SMS",318,True,False,2025-10-25 00:14:30,2.0_enhanced</t>
  </si>
  <si>
    <t>IMG_3126.PNG,custody_screenshots\Photos-1-001 (2)\IMG_3126.PNG,Craig,Unknown,"~ 2 ” -</t>
  </si>
  <si>
    <t>IMG_3127(1).PNG,custody_screenshots\Photos-1-001 (2)\IMG_3127(1).PNG,Craig,Unknown,"tah</t>
  </si>
  <si>
    <t>9 oe — a</t>
  </si>
  <si>
    <t>eG ey ee</t>
  </si>
  <si>
    <t>Sy OS</t>
  </si>
  <si>
    <t>ea ou</t>
  </si>
  <si>
    <t>2 = Sq</t>
  </si>
  <si>
    <t>ae) (Bey tt ane</t>
  </si>
  <si>
    <t>5 ie ee :</t>
  </si>
  <si>
    <t>SIN =, See :</t>
  </si>
  <si>
    <t>5a a :</t>
  </si>
  <si>
    <t>We aes ons</t>
  </si>
  <si>
    <t>x ae eS</t>
  </si>
  <si>
    <t>foot ee</t>
  </si>
  <si>
    <t>Ry ae Ae cone</t>
  </si>
  <si>
    <t>VAs ee ee","tah</t>
  </si>
  <si>
    <t>VAs ee ee",142,True,False,2025-10-25 00:14:30,2.0_enhanced</t>
  </si>
  <si>
    <t>IMG_3127(2).PNG,custody_screenshots\Photos-1-001 (2)\IMG_3127(2).PNG,Craig,Unknown,"[on [oo }</t>
  </si>
  <si>
    <t>[oes | ee | ce | |</t>
  </si>
  <si>
    <t>tie?</t>
  </si>
  <si>
    <t>Md a tN</t>
  </si>
  <si>
    <t>es wa</t>
  </si>
  <si>
    <t>ess |</t>
  </si>
  <si>
    <t>———— EN</t>
  </si>
  <si>
    <t>ar SSS</t>
  </si>
  <si>
    <t>Win | ae Ps =</t>
  </si>
  <si>
    <t>ee | eel tol al =</t>
  </si>
  <si>
    <t>i aug Aj =v</t>
  </si>
  <si>
    <t>val = See 3</t>
  </si>
  <si>
    <t>Gus a. Ne ie</t>
  </si>
  <si>
    <t>ieee para Gate SR OS :</t>
  </si>
  <si>
    <t>Reel</t>
  </si>
  <si>
    <t>iS i</t>
  </si>
  <si>
    <t>Sy a</t>
  </si>
  <si>
    <t>ae oe 2 fe aa</t>
  </si>
  <si>
    <t>a","[on [oo }</t>
  </si>
  <si>
    <t>ae oe 2 fe aa",200,True,False,2025-10-25 00:14:30,2.0_enhanced</t>
  </si>
  <si>
    <t>IMG_3127(3).PNG,custody_screenshots\Photos-1-001 (2)\IMG_3127(3).PNG,Craig,Unknown,"4:45 9 all &gt; GD</t>
  </si>
  <si>
    <t>Harpeeeee &gt;</t>
  </si>
  <si>
    <t>Tuesday 9:23PM</t>
  </si>
  <si>
    <t>“7 You stopped sharing location with Harpeeeee.</t>
  </si>
  <si>
    <t>No one’s delaying and moving</t>
  </si>
  <si>
    <t>forward and that's what |</t>
  </si>
  <si>
    <t>wanted for a long time now and</t>
  </si>
  <si>
    <t>you continue to not hear me or</t>
  </si>
  <si>
    <t>listen to me or respect me. And</t>
  </si>
  <si>
    <t>all you have to do is ask | will try</t>
  </si>
  <si>
    <t>and stay updated with the</t>
  </si>
  <si>
    <t>parenting app and | tried to</t>
  </si>
  <si>
    <t>rekindle our family Craig that's</t>
  </si>
  <si>
    <t>why | was still there after six</t>
  </si>
  <si>
    <t>months. That's why | begged</t>
  </si>
  <si>
    <t>you to stop fighting. That's why |</t>
  </si>
  <si>
    <t>begged your mom to help that’s</t>
  </si>
  <si>
    <t>why | felt so shitty and you just</t>
  </si>
  <si>
    <t>keep doing it and apologizing</t>
  </si>
  <si>
    <t>when you don't fucking mean it</t>
  </si>
  <si>
    <t>you did the unforgivable and</t>
  </si>
  <si>
    <t>you should've thought about</t>
  </si>
  <si>
    <t>being a family before you</t>
  </si>
  <si>
    <t>decided to abandon us because</t>
  </si>
  <si>
    <t>you weren't ready and decided</t>
  </si>
  <si>
    <t>that we weren't either And now</t>
  </si>
  <si>
    <t>you don't want to be a part-time</t>
  </si>
  <si>
    <t>dad like that should've all been</t>
  </si>
  <si>
    <t>thought about before you</t>
  </si>
  <si>
    <t>decided to take her and not only</t>
  </si>
  <si>
    <t>for one day o or two days for five.</t>
  </si>
  <si>
    <t>- “as</t>
  </si>
  <si>
    <t>(+) (Tetwessage-sMs Text Message - SMS</t>
  </si>
  <si>
    <t>,Harpeeeee &gt;</t>
  </si>
  <si>
    <t>(+) (Tetwessage-sMs Text Message - SMS",905,True,False,2025-10-25 00:14:30,2.0_enhanced</t>
  </si>
  <si>
    <t>IMG_3127.PNG,custody_screenshots\Photos-1-001 (2)\IMG_3127.PNG,Craig,Unknown,"[on [oo }</t>
  </si>
  <si>
    <t>IMG_3128(1).PNG,custody_screenshots\Photos-1-001 (2)\IMG_3128(1).PNG,Craig,Unknown,"t SD | | ee |e ee |}</t>
  </si>
  <si>
    <t>ae RUN wy</t>
  </si>
  <si>
    <t>aed Ae fel ee =</t>
  </si>
  <si>
    <t>EE ES roe = S18</t>
  </si>
  <si>
    <t>ee ee ee |</t>
  </si>
  <si>
    <t>oe == See</t>
  </si>
  <si>
    <t>oe ia</t>
  </si>
  <si>
    <t>eee","t SD | | ee |e ee |}</t>
  </si>
  <si>
    <t>eee",98,True,False,2025-10-25 00:14:30,2.0_enhanced</t>
  </si>
  <si>
    <t>IMG_3128(2).PNG,custody_screenshots\Photos-1-001 (2)\IMG_3128(2).PNG,Craig,Unknown,"eee SS } BEES, &amp;. st</t>
  </si>
  <si>
    <t>fe Be | er \</t>
  </si>
  <si>
    <t>} eee</t>
  </si>
  <si>
    <t>ue","eee SS } BEES, &amp;. st</t>
  </si>
  <si>
    <t>a ee",44,True,False,2025-10-25 00:14:30,2.0_enhanced</t>
  </si>
  <si>
    <t>IMG_3128(3).PNG,custody_screenshots\Photos-1-001 (2)\IMG_3128(3).PNG,Craig,Unknown,"&gt; ;</t>
  </si>
  <si>
    <t>bow \ I i</t>
  </si>
  <si>
    <t>hay</t>
  </si>
  <si>
    <t>fa a</t>
  </si>
  <si>
    <t>“4</t>
  </si>
  <si>
    <t>\","bow \ I i</t>
  </si>
  <si>
    <t>fa a",18,True,False,2025-10-25 00:14:30,2.0_enhanced</t>
  </si>
  <si>
    <t>IMG_3128.PNG,custody_screenshots\Photos-1-001 (2)\IMG_3128.PNG,Craig,Unknown,"eee SS } BEES, &amp;. st</t>
  </si>
  <si>
    <t>IMG_3129(1).PNG,custody_screenshots\Photos-1-001 (2)\IMG_3129(1).PNG,Craig,Unknown,"Share this plete? eee Sharel ee)</t>
  </si>
  <si>
    <t>ae ee se</t>
  </si>
  <si>
    <t>ew AAS</t>
  </si>
  <si>
    <t>ee es 7M te ice</t>
  </si>
  <si>
    <t>ae cen</t>
  </si>
  <si>
    <t>CX,</t>
  </si>
  <si>
    <t>WW 7 alg eee</t>
  </si>
  <si>
    <t>haa Le ae</t>
  </si>
  <si>
    <t>Bestiof;","Share this plete? eee Sharel ee)</t>
  </si>
  <si>
    <t>Bestiof;",112,True,False,2025-10-25 00:14:30,2.0_enhanced</t>
  </si>
  <si>
    <t>IMG_3129(2).PNG,custody_screenshots\Photos-1-001 (2)\IMG_3129(2).PNG,Craig,Unknown,"a a an ad ©</t>
  </si>
  <si>
    <t>| | ls | f I | il (Gy</t>
  </si>
  <si>
    <t>ES Na BES Ss |! Hale</t>
  </si>
  <si>
    <t>a ie</t>
  </si>
  <si>
    <t>ee ES</t>
  </si>
  <si>
    <t>‘a Jan Lie</t>
  </si>
  <si>
    <t>iy Va","a a an ad ©</t>
  </si>
  <si>
    <t>ES Na BES Ss Hale</t>
  </si>
  <si>
    <t>iy Va",85,True,False,2025-10-25 00:14:30,2.0_enhanced</t>
  </si>
  <si>
    <t>IMG_3129.PNG,custody_screenshots\Photos-1-001 (2)\IMG_3129.PNG,Craig,Unknown,"a a an ad ©</t>
  </si>
  <si>
    <t>IMG_3130(1).PNG,custody_screenshots\Photos-1-001 (2)\IMG_3130(1).PNG,Craig,Unknown,"ee</t>
  </si>
  <si>
    <t>eee ii eae Se</t>
  </si>
  <si>
    <t>Cee ie</t>
  </si>
  <si>
    <t>Oe ha</t>
  </si>
  <si>
    <t>ste ee</t>
  </si>
  <si>
    <t>nies =</t>
  </si>
  <si>
    <t>Gee Oem i ee See ee</t>
  </si>
  <si>
    <t>Sore</t>
  </si>
  <si>
    <t>ed i</t>
  </si>
  <si>
    <t>aed</t>
  </si>
  <si>
    <t>ee","eee ii eae Se</t>
  </si>
  <si>
    <t>aed",86,True,False,2025-10-25 00:14:30,2.0_enhanced</t>
  </si>
  <si>
    <t>IMG_3130(2).PNG,custody_screenshots\Photos-1-001 (2)\IMG_3130(2).PNG,Craig,Unknown,". oo</t>
  </si>
  <si>
    <t>ea ae = res ee =</t>
  </si>
  <si>
    <t>a a ae</t>
  </si>
  <si>
    <t>eG</t>
  </si>
  <si>
    <t>as (ak</t>
  </si>
  <si>
    <t>a | SEES ag</t>
  </si>
  <si>
    <t>Se os :</t>
  </si>
  <si>
    <t>Nea 2 C=</t>
  </si>
  <si>
    <t>ee ei</t>
  </si>
  <si>
    <t>BIE —— &gt; ee oe eee</t>
  </si>
  <si>
    <t>Een ae</t>
  </si>
  <si>
    <t>2 ee ane Set es</t>
  </si>
  <si>
    <t>a",". oo</t>
  </si>
  <si>
    <t>2 ee ane Set es",130,True,False,2025-10-25 00:14:30,2.0_enhanced</t>
  </si>
  <si>
    <t>IMG_3130.PNG,custody_screenshots\Photos-1-001 (2)\IMG_3130.PNG,Craig,Unknown,". oo</t>
  </si>
  <si>
    <t>IMG_3131.PNG,custody_screenshots\Photos-1-001 (2)\IMG_3131.PNG,Craig,Unknown,"= ee oe</t>
  </si>
  <si>
    <t>Ne ee)</t>
  </si>
  <si>
    <t>Ca oS</t>
  </si>
  <si>
    <t>LOS</t>
  </si>
  <si>
    <t>OSS</t>
  </si>
  <si>
    <t>ae ay</t>
  </si>
  <si>
    <t>SOS</t>
  </si>
  <si>
    <t>SSE NP</t>
  </si>
  <si>
    <t>SE Me as</t>
  </si>
  <si>
    <t>Se SENG</t>
  </si>
  <si>
    <t>oS BES Ns HRS ed</t>
  </si>
  <si>
    <t>eee oN</t>
  </si>
  <si>
    <t>ee Se es ae</t>
  </si>
  <si>
    <t>po Ss</t>
  </si>
  <si>
    <t>es:</t>
  </si>
  <si>
    <t>Bo ge fe Hes</t>
  </si>
  <si>
    <t>gies</t>
  </si>
  <si>
    <t>ty axe","= ee oe</t>
  </si>
  <si>
    <t>ty axe",184,True,False,2025-10-25 00:14:30,2.0_enhanced</t>
  </si>
  <si>
    <t>IMG_3132(1).PNG,custody_screenshots\Photos-1-001 (2)\IMG_3132(1).PNG,Craig,Unknown,"ee)</t>
  </si>
  <si>
    <t>\f</t>
  </si>
  <si>
    <t>ABE \ heh</t>
  </si>
  <si>
    <t>ages |</t>
  </si>
  <si>
    <t>ap a Naz.</t>
  </si>
  <si>
    <t>eh Le SREB aS</t>
  </si>
  <si>
    <t>SWE</t>
  </si>
  <si>
    <t>Up Charo this Sharey","ee)</t>
  </si>
  <si>
    <t>Up Charo this Sharey",73,True,False,2025-10-25 00:14:30,2.0_enhanced</t>
  </si>
  <si>
    <t>IMG_3132(2).PNG,custody_screenshots\Photos-1-001 (2)\IMG_3132(2).PNG,Craig,Unknown,"ee ee</t>
  </si>
  <si>
    <t>x ©</t>
  </si>
  <si>
    <t>#</t>
  </si>
  <si>
    <t>yo a!</t>
  </si>
  <si>
    <t>\\\ ¥</t>
  </si>
  <si>
    <t>L aN</t>
  </si>
  <si>
    <t>Meise</t>
  </si>
  <si>
    <t>ate Ti 7 3</t>
  </si>
  <si>
    <t>| tl ace AN</t>
  </si>
  <si>
    <t>Pe ss de REN ID</t>
  </si>
  <si>
    <t>ere AU TR i ea</t>
  </si>
  <si>
    <t>cat yee ah =</t>
  </si>
  <si>
    <t>eee, eee SSS SSS ""tS</t>
  </si>
  <si>
    <t>ion Shere this","ee ee</t>
  </si>
  <si>
    <t>ion Shere this",143,True,False,2025-10-25 00:14:30,2.0_enhanced</t>
  </si>
  <si>
    <t>IMG_3132(3).PNG,custody_screenshots\Photos-1-001 (2)\IMG_3132(3).PNG,Craig,Unknown,"@</t>
  </si>
  <si>
    <t>&gt; Ball WEE o GES (CED)</t>
  </si>
  <si>
    <t>&gt;) on.</t>
  </si>
  <si>
    <t>Net Playing</t>
  </si>
  <si>
    <t>x) [&gt; cD</t>
  </si>
  <si>
    <t>,&gt; Ball WEE o GES (CED)</t>
  </si>
  <si>
    <t>x) [&gt; cD",50,True,False,2025-10-25 00:14:30,2.0_enhanced</t>
  </si>
  <si>
    <t>IMG_3132.PNG,custody_screenshots\Photos-1-001 (2)\IMG_3132.PNG,Craig,Unknown,"ee ee</t>
  </si>
  <si>
    <t>IMG_3133.PNG,custody_screenshots\Photos-1-001 (2)\IMG_3133.PNG,Craig,Unknown,"14.3) OS</t>
  </si>
  <si>
    <t>IMG_3134(1).PNG,custody_screenshots\Photos-1-001 (2)\IMG_3134(1).PNG,Craig,Unknown,"er</t>
  </si>
  <si>
    <t>Wow</t>
  </si>
  <si>
    <t>Ab Be fest ie ee</t>
  </si>
  <si>
    <t>SYS Sg</t>
  </si>
  <si>
    <t>wy a af { a</t>
  </si>
  <si>
    <t>| 0G</t>
  </si>
  <si>
    <t>4 Se Boe</t>
  </si>
  <si>
    <t>oo","Wow</t>
  </si>
  <si>
    <t>4 Se Boe",53,True,False,2025-10-25 00:14:30,2.0_enhanced</t>
  </si>
  <si>
    <t>IMG_3134.PNG,custody_screenshots\Photos-1-001 (2)\IMG_3134.PNG,Craig,Unknown,"s1:4.9) OS</t>
  </si>
  <si>
    <t>IMG_3135.PNG,custody_screenshots\Photos-1-001 (2)\IMG_3135.PNG,Craig,Emma,"TRAD OS</t>
  </si>
  <si>
    <t>IMG_3136.PNG,custody_screenshots\Photos-1-001 (2)\IMG_3136.PNG,Craig,Unknown,"14.9) OS</t>
  </si>
  <si>
    <t>IMG_3137.PNG,custody_screenshots\Photos-1-001 (2)\IMG_3137.PNG,Craig,Unknown,"s1:4.9) MS ED</t>
  </si>
  <si>
    <t>IMG_3138(1).PNG,custody_screenshots\Photos-1-001 (2)\IMG_3138(1).PNG,Craig,Unknown,"9:50) Pri hod CLD)</t>
  </si>
  <si>
    <t>OK, ff that's haw fs geing to be</t>
  </si>
  <si>
    <t>Wwe Gan Go back to court and Fil</t>
  </si>
  <si>
    <t>meke sure thet you gst</t>
  </si>
  <si>
    <t>supervised) visits with one af</t>
  </si>
  <si>
    <t>them chiving or doing ft. Its net</t>
  </si>
  <si>
    <t>é license chiver since Min not</t>
  </si>
  <si>
    <t>ellowed tio chive aroune) with</t>
  </si>
  <si>
    <t>whoever you cont get to clacicle</t>
  </si>
  <si>
    <t>tiie mules Graig, anc you dont</t>
  </si>
  <si>
    <t>,OK, ff that's haw fs geing to be</t>
  </si>
  <si>
    <t>tiie mules Graig, anc you dont",279,True,False,2025-10-25 00:14:30,2.0_enhanced</t>
  </si>
  <si>
    <t>IMG_3138.PNG,custody_screenshots\Photos-1-001 (2)\IMG_3138.PNG,Craig,Unknown,"ee ee</t>
  </si>
  <si>
    <t>IMG_3139.PNG,custody_screenshots\Photos-1-001 (2)\IMG_3139.PNG,Craig,Unknown,"ES”</t>
  </si>
  <si>
    <t>IMG_3140.PNG,custody_screenshots\Photos-1-001 (2)\IMG_3140.PNG,Craig,Unknown,"LEVEN INVOICE</t>
  </si>
  <si>
    <t>#1102</t>
  </si>
  <si>
    <t>Roofing</t>
  </si>
  <si>
    <t>83 Stock Farm Rd Date: Dec 2, 2024</t>
  </si>
  <si>
    <t>Quispamsis NB</t>
  </si>
  <si>
    <t>E2G 2A2 Balance Due: $4,025.00</t>
  </si>
  <si>
    <t>Bill To:</t>
  </si>
  <si>
    <t>Roy Swazey</t>
  </si>
  <si>
    <t>Re: 483 City Line</t>
  </si>
  <si>
    <t>[ep ty et Te]</t>
  </si>
  <si>
    <t>Roof replacement - labour 1 $3,500.00 $3,500.00</t>
  </si>
  <si>
    <t>Subtotal: $3,500.00</t>
  </si>
  <si>
    <t>Tax (15%): $525.00</t>
  </si>
  <si>
    <t>Total: $4,025.00</t>
  </si>
  <si>
    <t>Notes:</t>
  </si>
  <si>
    <t>HST 781077094 RTO001</t>
  </si>
  <si>
    <t>Terms:</t>
  </si>
  <si>
    <t>Thank you for choosing Paul’s Roofing","LEVEN INVOICE</t>
  </si>
  <si>
    <t>Thank you for choosing Paul’s Roofing",336,True,False,2025-10-25 00:14:30,2.0_enhanced</t>
  </si>
  <si>
    <t>IMG_3141.PNG,custody_screenshots\Photos-1-001 (2)\IMG_3141.PNG,Craig,Unknown,"1022.8 oll S} (33)</t>
  </si>
  <si>
    <t>Harpeeeeey</t>
  </si>
  <si>
    <t>ANU ULCARW IR) CAR FACY U LARA CAO</t>
  </si>
  <si>
    <t>Where's the rest of tihe logs you</t>
  </si>
  <si>
    <t>pretended tk clo? Yesterckiys?</t>
  </si>
  <si>
    <t>And i? you have my weilst, yeu</t>
  </si>
  <si>
    <t>en bring it to me tomenew or</t>
  </si>
  <si>
    <t>let me know wher tine because</t>
  </si>
  <si>
    <t>yourre net hurting ma, Youre</t>
  </si>
  <si>
    <t>hurting your ceugihier ay mot</t>
  </si>
  <si>
    <t>allowing me to be alse to get</t>
  </si>
  <si>
    <t>the things she nesels so</t>
  </si>
  <si>
    <t>You can let me know a tiie to</t>
  </si>
  <si>
    <t>Comelget{itstomoniowdmonming)</t>
  </si>
  <si>
    <t>eround nine. (i unlslock yeu tor</t>
  </si>
  <si>
    <t>10 mines anc] if) don't get an</t>
  </si>
  <si>
    <t>enswer then Ml be coming.</t>
  </si>
  <si>
    <t>You are not tucking welcome</t>
  </si>
  <si>
    <t>here. Ane! | am net iringing you</t>
  </si>
  <si>
    <t>anit. Block me one more tine</t>
  </si>
  <si>
    <t>and i post tite vicleo with a meth</t>
  </si>
  <si>
    <t>pine in your hendl from a week</t>
  </si>
  <si>
    <t>,1022.8 oll S} (33)</t>
  </si>
  <si>
    <t>pine in your hendl from a week",648,True,False,2025-10-25 00:14:30,2.0_enhanced</t>
  </si>
  <si>
    <t>IMG_3142.PNG,custody_screenshots\Photos-1-001 (2)\IMG_3142.PNG,Craig,Unknown,"sy</t>
  </si>
  <si>
    <t>IMG_3143.PNG,custody_screenshots\Photos-1-001 (2)\IMG_3143.PNG,Craig,Unknown,"102453 aS C7)</t>
  </si>
  <si>
    <t>ED 16 0f 28 bERebah</t>
  </si>
  <si>
    <t>SESOAT 2EOrM</t>
  </si>
  <si>
    <t>You have en hour 1 mest ew at</t>
  </si>
  <si>
    <t>the doars tor semelnacly to picks rou</t>
  </si>
  <si>
    <t>We act, you will be removed. No</t>
  </si>
  <si>
    <t>questions asked Pin inching dene</t>
  </si>
  <si>
    <t>(xa fuck woul ever ever Ly hands</t>
  </si>
  <si>
    <t>cn me cr doamthing with her fit</t>
  </si>
  <si>
    <t>vourarmstsaysluminousatesy Ouse)</t>
  </si>
  <si>
    <t>fucked fh the beach Yeu gat an</t>
  </si>
  <si>
    <t>hour Pin net fueling around and</t>
  </si>
  <si>
    <t>Tm net shying games. 0 leave my</t>
  </si>
  <si>
    <t>oun fuching rouse and do</t>
  </si>
  <si>
    <t>eventing that yew tiekting say</t>
  </si>
  <si>
    <t>end you have zero fucking respect</t>
  </si>
  <si>
    <t>naver cid) 1 dont give a fuck elout</t>
  </si>
  <si>
    <t>you. I dont give a fuck elout</t>
  </si>
  <si>
    <t>anything my ougrerabuckingluselessy</t>
  </si>
  <si>
    <t>All care choutis that hid and you</t>
  </si>
  <si>
    <t>ene tuching up her tnekthng</t>
  </si>
  <si>
    <t>Liteyowl get served with court</t>
  </si>
  <si>
    <t>pepars end we'll Go tiem tara.</t>
  </si>
  <si>
    <t>Good tuck 10 OU ER tho</t>
  </si>
  <si>
    <t>Ouse Ef SO, ©</t>
  </si>
  <si>
    <t>ou,velblocked/Emma)</t>
  </si>
  <si>
    <t>You cant message or call tham ih this fandjyoulwonaty</t>
  </si>
  <si>
    <t>ceccive thal massages or ven</t>
  </si>
  <si>
    <t>6 Q</t>
  </si>
  <si>
    <t>,102453 aS C7)</t>
  </si>
  <si>
    <t>6 Q",859,True,False,2025-10-25 00:14:30,2.0_enhanced</t>
  </si>
  <si>
    <t>IMG_3144.PNG,custody_screenshots\Photos-1-001 (2)\IMG_3144.PNG,Craig,Unknown,"10:43 ol S (27)</t>
  </si>
  <si>
    <t>CBSO AT GSOFM</t>
  </si>
  <si>
    <t>Th calling the police thats</t>
  </si>
  <si>
    <t>Cichepping have tun backs fo fell row</t>
  </si>
  <si>
    <t>There's no Lichepping here. She's</t>
  </si>
  <si>
    <t>with me, she's safia, gat your shit</t>
  </si>
  <si>
    <t>together and then we Gan Gh »</t>
  </si>
  <si>
    <t>Whore wore sou the ast 4 hours</t>
  </si>
  <si>
    <t>You call the police anc) 0 shail</t>
  </si>
  <si>
    <t>Sart posting,</t>
  </si>
  <si>
    <t>Shes wih me et my qranchathers.</t>
  </si>
  <si>
    <t>Get your chit together and saber</t>
  </si>
  <si>
    <t>D OFA 6B: O2'Ph</t>
  </si>
  <si>
    <t>ousvelblocked/Emma)</t>
  </si>
  <si>
    <t>You cant massage or call them ih this rand voOuLWwonst</t>
  </si>
  <si>
    <t>theih messages ar</t>
  </si>
  <si>
    <t>,= Deccmbaray7sarcans ©) Done</t>
  </si>
  <si>
    <t>theih messages ar",460,True,False,2025-10-25 00:14:30,2.0_enhanced</t>
  </si>
  <si>
    <t>IMG_3145.PNG,custody_screenshots\Photos-1-001 (2)\IMG_3145.PNG,Craig,Emma,"S (24&gt; |</t>
  </si>
  <si>
    <t>Craig ick whet your talkie</t>
  </si>
  <si>
    <t>TR ebout Fm meking ay after Hoe)</t>
  </si>
  <si>
    <t>g Herper a fussy somy 0</t>
  </si>
  <si>
    <t>Cont wanna her WTF men</t>
  </si>
  <si>
    <t>it Nick ?</t>
  </si>
  <si>
    <t>Oh clcht sce tien, nevermind</t>
  </si>
  <si>
    <t>Icowt believe anything? lol wit</t>
  </si>
  <si>
    <t>is hapoaniing.</t>
  </si>
  <si>
    <t>Holy thet | asked! my brother ter</t>
  </si>
  <si>
    <t>emoke cause | had mene</t>
  </si>
  <si>
    <t>tn Pech Q","S (24&gt; |</t>
  </si>
  <si>
    <t>tn Pech Q",290,True,True,2025-10-25 00:14:30,2.0_enhanced</t>
  </si>
  <si>
    <t>IMG_3146.PNG,custody_screenshots\Photos-1-001 (2)\IMG_3146.PNG,Craig,Emma,"1OLIOT ol S 24)</t>
  </si>
  <si>
    <t>GL) 1 of 13 aqpaasee&gt;</t>
  </si>
  <si>
    <t>Was weaker at Betsy's tockiy to</t>
  </si>
  <si>
    <t>meyioe weather wihio knows</t>
  </si>
  <si>
    <t>Wino was talking jin tie</t>
  </si>
  <si>
    <t>background? Cram cant ssemn</t>
  </si>
  <si>
    <t>to forget to ask me that fut</t>
  </si>
  <si>
    <t>dosent remember wiho else was</t>
  </si>
  <si>
    <t>in thir call)</t>
  </si>
  <si>
    <t>And i? ya get @ sac to try one</t>
  </si>
  <si>
    <t>lastatimess</t>
  </si>
  <si>
    <t>Tat Message o GMS</t>
  </si>
  <si>
    <t>Vesterdayal0:451PM]</t>
  </si>
  <si>
    <t>Wis. Unless Bt was Imyatamily)</t>
  </si>
  <si>
    <t>down stains Rtas echising to 1</t>
  </si>
  <si>
    <t>thine Ghats clesping, Wes 0</t>
  </si>
  <si>
    <t>fussy cey, 0 think her tecth are</t>
  </si>
  <si>
    <t>really bugging her too</t>
  </si>
  <si>
    <t>(Mole) cause ellso GAUSS EAS?</t>
  </si>
  <si>
    <t>problems in our bechy’s whitch</t>
  </si>
  <si>
    <t>would mele Lunas Cars Worse.</t>
  </si>
  <si>
    <t>i's usually a yeast prefalem wtih</t>
  </si>
  <si>
    <t>Gers ene] PEWS</t>
  </si>
  <si>
    <t>| Vans aalaadl Ghana Gar a amayallas |</t>
  </si>
  <si>
    <t>( —- ©pan in Pitch Gauge Q</t>
  </si>
  <si>
    <t>,1OLIOT ol S 24)</t>
  </si>
  <si>
    <t>o_o",676,True,True,2025-10-25 00:14:30,2.0_enhanced</t>
  </si>
  <si>
    <t>IMG_3147.PNG,custody_screenshots\Photos-1-001 (2)\IMG_3147.PNG,Craig,Emma,"108307 cS (24)</t>
  </si>
  <si>
    <t>You asked them for a smate</t>
  </si>
  <si>
    <t>Anyway cossnt metier et all</t>
  </si>
  <si>
    <t>none of my business. Lunas</t>
  </si>
  <si>
    <t>cars were infected) both of</t>
  </si>
  <si>
    <t>The dog symptom to male)</t>
  </si>
  <si>
    <t>exposure, ane lac! tie car</t>
  </si>
  <si>
    <t>initections when we gat here,</t>
  </si>
  <si>
    <t>end) not ene other thing on the</t>
  </si>
  <si>
    <t>[ist dloas she show eny signs of</t>
  </si>
  <si>
    <t>whetsoover But | sso where</t>
  </si>
  <si>
    <t>yourre going with this.</t>
  </si>
  <si>
    <t>Not welting around ior enotiher</t>
  </si>
  <si>
    <t>Open in Pitch Gauge Q</t>
  </si>
  <si>
    <t>,108307 cS (24)</t>
  </si>
  <si>
    <t>Open in Pitch Gauge Q",403,True,True,2025-10-25 00:14:30,2.0_enhanced</t>
  </si>
  <si>
    <t>IMG_3148.PNG,custody_screenshots\Photos-1-001 (2)\IMG_3148.PNG,Craig,Unknown,"TEST Ce</t>
  </si>
  <si>
    <t>IMG_3149.PNG,custody_screenshots\Photos-1-001 (2)\IMG_3149.PNG,Craig,Unknown,"Tee &gt;S</t>
  </si>
  <si>
    <t>IMG_3150(1).PNG,custody_screenshots\Photos-1-001 (2)\IMG_3150(1).PNG,Craig,Unknown,"Bell cnne(S6)</t>
  </si>
  <si>
    <t>Sunckyy, Janvany 12)</t>
  </si>
  <si>
    <t>,Bell cnne(S6),13,True,False,2025-10-25 00:14:30,2.0_enhanced
IMG_3150(2).PNG,custody_screenshots\Photos-1-001 (2)\IMG_3150(2).PNG,Craig,Unknown,cS B54</t>
  </si>
  <si>
    <t>IDE CHI OJA164:20. BM}</t>
  </si>
  <si>
    <t>ahisimessagelisinotiavailablefon|thistapp)</t>
  </si>
  <si>
    <t>DECTIOVAIZASAG BM</t>
  </si>
  <si>
    <t>,cS B54</t>
  </si>
  <si>
    <t>DECTIOVAIZASAG BM",90,True,False,2025-10-25 00:14:30,2.0_enhanced</t>
  </si>
  <si>
    <t>IMG_3150.PNG,custody_screenshots\Photos-1-001 (2)\IMG_3150.PNG,Craig,Unknown,"Gell Prt</t>
  </si>
  <si>
    <t>Bh Gy, a</t>
  </si>
  <si>
    <t>eos 2S","Gell Prt</t>
  </si>
  <si>
    <t>eos 2S",28,True,False,2025-10-25 00:14:30,2.0_enhanced</t>
  </si>
  <si>
    <t>IMG_3151(1).PNG,custody_screenshots\Photos-1-001 (2)\IMG_3151(1).PNG,Craig,Unknown,"_ Ot [Otel =</t>
  </si>
  <si>
    <t>@ clanmuivs.ca</t>
  </si>
  <si>
    <t>ES CELGlenssyADOutIN TO)</t>
  </si>
  <si>
    <t>Clears posts</t>
  </si>
  <si>
    <t>QOo®8® ®@@ a @</t>
  </si>
  <si>
    <t>,_ Ot [Otel =</t>
  </si>
  <si>
    <t>QOo®8® ®@@ a @",88,True,False,2025-10-25 00:14:30,2.0_enhanced</t>
  </si>
  <si>
    <t>IMG_3151(2).PNG,custody_screenshots\Photos-1-001 (2)\IMG_3151(2).PNG,Craig,Unknown,"Author of Tieretura.</t>
  </si>
  <si>
    <t>(Gem \( Summ (=</t>
  </si>
  <si>
    <t>@ Geamumro.ca</t>
  </si>
  <si>
    <t>cco Gee Clams About initio</t>
  </si>
  <si>
    <t>Cleafs posts</t>
  </si>
  <si>
    <t>,Author of Tieretura.</t>
  </si>
  <si>
    <t>GO &amp;§ @ @ @",111,True,False,2025-10-25 00:14:30,2.0_enhanced</t>
  </si>
  <si>
    <t>IMG_3151(3).PNG,custody_screenshots\Photos-1-001 (2)\IMG_3151(3).PNG,Craig,Unknown,"4:27</t>
  </si>
  <si>
    <t>wal) LTE XS)</t>
  </si>
  <si>
    <t>4 ChatGPT</t>
  </si>
  <si>
    <t>EMT = CANADIANMRO Sean to Verify</t>
  </si>
  <si>
    <t>‘Settng te eandand</t>
  </si>
  <si>
    <t>DSO Saint John 4901 J.Gallant Canadian MRO</t>
  </si>
  <si>
    <t>Slunion st 0-122 Commerce Park Dr.</t>
  </si>
  <si>
    <t>Saint John, NB E2L 1A2 Canada Bartle, ON LAN 8W8 Canada</t>
  </si>
  <si>
    <t>705-481-0362</t>
  </si>
  <si>
    <t>Revised on 02/01/2025 09:22 AM EST</t>
  </si>
  <si>
    <t>Lab Account ACCULAB (# 6380-3000) Specimen ID N11367820</t>
  </si>
  <si>
    <t>Donor Name Cralg Ad Schulz Lab Accession # Q317162</t>
  </si>
  <si>
    <t>Donor (D 2310501 Specimen Type Usine</t>
  </si>
  <si>
    <t>Collector Name Edward € Matthews</t>
  </si>
  <si>
    <t>L&gt;panel Urine Drug Test</t>
  </si>
  <si>
    <t>Cannabis HC) Sones, 1S n/a Negative</t>
  </si>
  <si>
    <t>Barbiurates XO nghmL. 100 nent, Negative</t>
  </si>
  <si>
    <t>Cenzoduepine 30np/mL Songer, Hegative</t>
  </si>
  <si>
    <t>Opiates 2008 rfl. ‘oC ngfe. Negative</t>
  </si>
  <si>
    <t>Pheneyctding 23 gfe, as neiens, Negative</t>
  </si>
  <si>
    <t>Methadone Hetabolita (E007) 2e0 nghmL. 200 ng, Negative</t>
  </si>
  <si>
    <t>Grycedene Aeengfml, 100 regent. Kepative</t>
  </si>
  <si>
    <t>Hydracodane 300ngimt e0.ngimy Keates</t>
  </si>
  <si>
    <t>Fentanyl nef. Angie. Repative</t>
  </si>
  <si>
    <t>‘Arphatamning Se0ngimt 250.ngim Negative</t>
  </si>
  <si>
    <t>thytenedionsmetharphetamine (MOKA) ScOng/mi 250 nent, Negative</t>
  </si>
  <si>
    <t>Cocaine 250 ngfml oo nein Negative</t>
  </si>
  <si>
    <t>Heroin i&amp;-acetytmorphine) AOngfe. sOngied. Negative</t>
  </si>
  <si>
    <t>ECOTRAN HEV TRANSPORTATION LTD. Dynacare</t>
  </si>
  <si>
    <t>11 Valentine Blvd 245 Pall Mall St abe</t>
  </si>
  <si>
    <t>Saint John, NB Canada London, ON NGA 1P4 Canada</t>
  </si>
  <si>
    <t>EHT Occupational Testing Ltd, 11 Vatentine Blvd, Saint John, NB, CA, Telephone: +15067214112 , Fax: 18664214340</t>
  </si>
  <si>
    <t>,wal) LTE XS)</t>
  </si>
  <si>
    <t>Page lof",1722,True,False,2025-10-25 00:14:30,2.0_enhanced</t>
  </si>
  <si>
    <t>IMG_3151.PNG,custody_screenshots\Photos-1-001 (2)\IMG_3151.PNG,Craig,Unknown,"Author of Tieretura.</t>
  </si>
  <si>
    <t>IMG_3152(1).PNG,custody_screenshots\Photos-1-001 (2)\IMG_3152(1).PNG,Craig,Unknown,"16-00) cc E(27)</t>
  </si>
  <si>
    <t>Net one persen she said whe seid no</t>
  </si>
  <si>
    <t>She told me S mins before | Hed to</t>
  </si>
  <si>
    <t>afucige thay evanrone sald no afd</t>
  </si>
  <si>
    <t>her hancls were isch Like tuck thay</t>
  </si>
  <si>
    <t>were)</t>
  </si>
  <si>
    <t>She mach me aveld gram for 6 fa</t>
  </si>
  <si>
    <t>There's 2270 Chance ih hall yom cant</t>
  </si>
  <si>
    <t>knowiwhatishers|beeniupltom</t>
  </si>
  <si>
    <t>Howididlhuntiyourguystsoyucking)</t>
  </si>
  <si>
    <t>bad thay yours leave ke fin fall far ©O</t>
  </si>
  <si>
    <t>fielthng Gays</t>
  </si>
  <si>
    <t>Ifnerpe to Geel yew ene eno telah</t>
  </si>
  <si>
    <t>Glow tho math trade, Camse fi</t>
  </si>
  <si>
    <t>What co you meaner? Nebocty is</t>
  </si>
  <si>
    <t>fecamse you stale fiom har wif</t>
  </si>
  <si>
    <t>Iiucking swear to god</t>
  </si>
  <si>
    <t>Read [5:53 BM]</t>
  </si>
  <si>
    <t>,16-00) cc E(27)</t>
  </si>
  <si>
    <t>Iiucking swear to god",565,True,False,2025-10-25 00:14:30,2.0_enhanced</t>
  </si>
  <si>
    <t>IMG_3152(2).PNG,custody_screenshots\Photos-1-001 (2)\IMG_3152(2).PNG,Craig,Unknown,"(6-00) ect (27)</t>
  </si>
  <si>
    <t>IMG_3152.PNG,custody_screenshots\Photos-1-001 (2)\IMG_3152.PNG,Craig,Unknown,"(6-00) ect (27)</t>
  </si>
  <si>
    <t>IMG_3161.PNG,custody_screenshots\Photos-1-001 (2)\IMG_3161.PNG,Craig,Unknown,"a0 A</t>
  </si>
  <si>
    <t>HOME","a0 A</t>
  </si>
  <si>
    <t>HOME",16,True,False,2025-10-25 00:14:30,2.0_enhanced</t>
  </si>
  <si>
    <t>IMG_3163.PNG,custody_screenshots\Photos-1-001 (2)\IMG_3163.PNG,Craig,Unknown,"POOT roe</t>
  </si>
  <si>
    <t>g ckile-cenerations ©)</t>
  </si>
  <si>
    <t>(Qsem § |</t>
  </si>
  <si>
    <t>fileSsmkzUCKammatileo Zi tIMUkIMm mmm les SONA</t>
  </si>
  <si>
    <t>CYP..ALDO® Chy.£LOWD  Aniz.ade@®</t>
  </si>
  <si>
    <t>2025503513 2025503513 2025503513</t>
  </si>
  <si>
    <t>G20 KB T2B KB TRB</t>
  </si>
  <si>
    <t>CELE Aes.HI® Pora.cdo@</t>
  </si>
  <si>
    <t>POS KB 717 KB 812 KS</t>
  </si>
  <si>
    <t>ie-tneinkza  tile-Sooinycex</t>
  </si>
  <si>
    <t>ROW.H® Oras Reillv.tsol@D</t>
  </si>
  <si>
    <t>AOA KE S24 KB 204 KB</t>
  </si>
  <si>
    <t>Recents Ghered</t>
  </si>
  <si>
    <t>,POOT roe</t>
  </si>
  <si>
    <t>CYP..ALDO® Chy.£LOWD Aniz.ade@®</t>
  </si>
  <si>
    <t>ie-tneinkza tile-Sooinycex</t>
  </si>
  <si>
    <t>Recents Ghered",370,True,False,2025-10-25 00:14:30,2.0_enhanced</t>
  </si>
  <si>
    <t>IMG_3164.PNG,custody_screenshots\Photos-1-001 (2)\IMG_3164.PNG,Craig,Unknown,"See) eee</t>
  </si>
  <si>
    <t>FOUN. fp.</t>
  </si>
  <si>
    <t>we Ane elles ss</t>
  </si>
  <si>
    <t>ee Zs</t>
  </si>
  <si>
    <t>ee — Vick SS ey","See) eee</t>
  </si>
  <si>
    <t>ee — Vick SS ey",61,True,False,2025-10-25 00:14:30,2.0_enhanced</t>
  </si>
  <si>
    <t>IMG_3165.PNG,custody_screenshots\Photos-1-001 (2)\IMG_3165.PNG,Craig,Unknown,"S319)</t>
  </si>
  <si>
    <t>Backyard Shed Materials - Build Your Own Backyard Shed iCreatables.com</t>
  </si>
  <si>
    <t>EXTERIOR MATERIALS</t>
  </si>
  <si>
    <t>CODE. DESCRIPTION, LENGTH f SIZE ary,</t>
  </si>
  <si>
    <t>a Siding a</t>
  </si>
  <si>
    <t>x4 6</t>
  </si>
  <si>
    <t>1a Trim feo 3</t>
  </si>
  <si>
    <t>RS. Roof Drip Edge 4)</t>
  </si>
  <si>
    <t>RG. Roofing Felt</t>
  </si>
  <si>
    <t>(Fd ishingles, 100s.f,</t>
  </si>
  <si>
    <t>FOUNDATION MATERIALS</t>
  </si>
  <si>
    <t>ODE. DESCRIPTION ary,</t>
  </si>
  <si>
    <t>“ang Skid, treated, 2</t>
  </si>
  <si>
    <t>FLOOR FRAMING MATERIALS |</t>
  </si>
  <si>
    <t>cove. DESCRIPTION, SIZE ayy,</t>
  </si>
  <si>
    <t>FL 2x6 Floor Joist 3-0"" 7</t>
  </si>
  <si>
    <t>F2 [2x6 Rim Joist | 2</t>
  </si>
  <si>
    <t>Fa Full Face 05.8. TAG. 2]</t>
  </si>
  <si>
    <t>A23 CUP. 8</t>
  </si>
  <si>
    <t>WALL FRAMING MATERIALS</t>
  </si>
  <si>
    <t>wi Wall Stud 925/38"" 25</t>
  </si>
  <si>
    <t>we. ""2x4 Wall Plate | 22</t>
  </si>
  <si>
    <t>ws. Trimmer 2]</t>
  </si>
  <si>
    <t>ws {2x6 Header eo 1</t>
  </si>
  <si>
    <t>Ww? lafe, x 8ft. Textured Plywood Siding, See elevations sheet 3 |</t>
  </si>
  <si>
    <t>ROOF FRAMING MATERIALS,</t>
  </si>
  <si>
    <t>in Rafter so io</t>
  </si>
  <si>
    <t>‘0.5.8. Root Sheeting | 3</t>
  </si>
  <si>
    <t>Truss Gusset seri</t>
  </si>
  <si>
    <t>Ra. Sub Fascia so 2</t>
  </si>
  <si>
    <t>RIS “Simpson Hurticane Te G</t>
  </si>
  <si>
    <t>DOOR FRAMING MATERIALS TCS</t>
  </si>
  <si>
    <t>CODE (DESCRIPTION ary,</t>
  </si>
  <si>
    <t>Da ‘See Door Plans for door materiats [</t>
  </si>
  <si>
    <t>FASTENERS (see door plans for fasteners),</t>
  </si>
  <si>
    <t>21/2"" “6d Gaivanized-Siding, Roof Sheet, Joist/Ratter to Wall Ts</t>
  </si>
  <si>
    <t>{126 Coated Sinker-Floor Jolst, Wall Frame</t>
  </si>
  <si>
    <t>Fal ""6d Bright-Rafter Gussets</t>
  </si>
  <si>
    <t>{1 1/4"" long, 12 gauge, 3/8” head Roofing Nail</t>
  </si>
  <si>
    <t>{Optional Trim #9 flat head, polymer 2.5""</t>
  </si>
  <si>
    <t>‘Construction Adhesive 1002. 2</t>
  </si>
  <si>
    <t>) @ ©</t>
  </si>
  <si>
    <t>Ss \","S319)</t>
  </si>
  <si>
    <t>Ss \",1132,True,False,2025-10-25 00:14:30,2.0_enhanced</t>
  </si>
  <si>
    <t>IMG_3166.PNG,custody_screenshots\Photos-1-001 (2)\IMG_3166.PNG,Craig,Unknown,"PER UNIT PRICING - SHED</t>
  </si>
  <si>
    <t>STYLES</t>
  </si>
  <si>
    <t>*Prices include all material, (local)</t>
  </si>
  <si>
    <t>delivery, and construction*</t>
  </si>
  <si>
    <t>GST NOT INCLUDED</t>
  </si>
  <si>
    <t>(W x L)</t>
  </si>
  <si>
    <t>6x6 -$ 2899.00</t>
  </si>
  <si>
    <t>6x8 -$ 3099.00</t>
  </si>
  <si>
    <t>6x10 - $3399.00</t>
  </si>
  <si>
    <t>6x12 -$ 3599.00</t>
  </si>
  <si>
    <t>6x16 - $4499.00</t>
  </si>
  <si>
    <t>6x20 - $5399.00</t>
  </si>
  <si>
    <t>8x6 -$ 3099.00</t>
  </si>
  <si>
    <t>8x8 -$ 3199.00</t>
  </si>
  <si>
    <t>8 x 10 - $ 3699.00</t>
  </si>
  <si>
    <t>8 x 12 - $ 4399.00</t>
  </si>
  <si>
    <t>8 x 14 - $ 4999.00</t>
  </si>
  <si>
    <t>8 x 16 - $ 5399.00</t>
  </si>
  <si>
    <t>8 x 20 - $ 6799.00</t>
  </si>
  <si>
    <t>8 x 24 - $ 7899.00</t>
  </si>
  <si>
    <t>(\</t>
  </si>
  <si>
    <t>10x8 - $3699.00</t>
  </si>
  <si>
    <t>10 x 10 - $ 4199.00</t>
  </si>
  <si>
    <t>10 x 12 - $ 5099.00</t>
  </si>
  <si>
    <t>10 x 14 - $ 5799.00 ot</t>
  </si>
  <si>
    <t>10--48---$-6899-00</t>
  </si>
  <si>
    <t>,PER UNIT PRICING - SHED</t>
  </si>
  <si>
    <t>10--48---$-6899-00",457,True,False,2025-10-25 00:14:30,2.0_enhanced</t>
  </si>
  <si>
    <t>IMG_3169.PNG,custody_screenshots\Photos-1-001 (2)\IMG_3169.PNG,Craig,Unknown,"ak we ee = .</t>
  </si>
  <si>
    <t>Q 2348 Loch Lomond Roz</t>
  </si>
  <si>
    <t>ac Se ee wh fee</t>
  </si>
  <si>
    <t>a ei f =</t>
  </si>
  <si>
    <t>RE OR EN</t>
  </si>
  <si>
    <t>SEE AS</t>
  </si>
  <si>
    <t>2 os Bed ‘ AN Nee</t>
  </si>
  <si>
    <t>ey eet ak hoe</t>
  </si>
  <si>
    <t>ast RO pp ig</t>
  </si>
  <si>
    <t>me EON Foy iy""</t>
  </si>
  <si>
    <t>Sr SAT as</t>
  </si>
  <si>
    <t>9 Va</t>
  </si>
  <si>
    <t>ras an</t>
  </si>
  <si>
    <t>a aR</t>
  </si>
  <si>
    <t>px NO At i “Ey AN</t>
  </si>
  <si>
    <t>ase. a “4 hy SERN</t>
  </si>
  <si>
    <t>re aay We ed ste “ES</t>
  </si>
  <si>
    <t>(fa 2 te TY</t>
  </si>
  <si>
    <t>SEs roe DS BK enter aM,</t>
  </si>
  <si>
    <t>ta ok i</t>
  </si>
  <si>
    <t>é Mey seer: | . i’ sts</t>
  </si>
  <si>
    <t>i Select starting point</t>
  </si>
  <si>
    <t>ee + bars</t>
  </si>
  <si>
    <t>; ae MT Se Po</t>
  </si>
  <si>
    <t>me a, me Us es a.</t>
  </si>
  <si>
    <t>She By ae 2</t>
  </si>
  <si>
    <t>R wh 40 we</t>
  </si>
  <si>
    <t>‘ ee MOT</t>
  </si>
  <si>
    <t>Adel","ak we ee = .</t>
  </si>
  <si>
    <t>Adel",468,True,False,2025-10-25 00:14:30,2.0_enhanced</t>
  </si>
  <si>
    <t>IMG_3170.PNG,custody_screenshots\Photos-1-001 (2)\IMG_3170.PNG,Craig,Unknown,"a ee BR Sy Se”</t>
  </si>
  <si>
    <t>Q &gt; 2348 Loch Lomond Roz</t>
  </si>
  <si>
    <t>~ che oe</t>
  </si>
  <si>
    <t>ely oe ay</t>
  </si>
  <si>
    <t>ee i a Ag</t>
  </si>
  <si>
    <t>mst a th * 7 Lae Sly fhe</t>
  </si>
  <si>
    <t>o be . wo : *</t>
  </si>
  <si>
    <t>wy ree</t>
  </si>
  <si>
    <t>F 4 * i fe</t>
  </si>
  <si>
    <t>eG ne . pe?</t>
  </si>
  <si>
    <t>TS ETT oe</t>
  </si>
  <si>
    <t>se 7 4 Re x</t>
  </si>
  <si>
    <t>“he * fan</t>
  </si>
  <si>
    <t>4 A I : ‘a aif. U a ‘ a</t>
  </si>
  <si>
    <t>ie i . el</t>
  </si>
  <si>
    <t>i Select starting point eee</t>
  </si>
  <si>
    <t>ened ey</t>
  </si>
  <si>
    <t>» ol</t>
  </si>
  <si>
    <t>i \ rs Kha a an ty</t>
  </si>
  <si>
    <t>f | i ae i etd .</t>
  </si>
  <si>
    <t>| te CY ""</t>
  </si>
  <si>
    <t>: he</t>
  </si>
  <si>
    <t>~. era, E</t>
  </si>
  <si>
    <t>ak AM a</t>
  </si>
  <si>
    <t>Vipers ad &gt; STi: we</t>
  </si>
  <si>
    <t>5 = ‘</t>
  </si>
  <si>
    <t>Adel","a ee BR Sy Se”</t>
  </si>
  <si>
    <t>Adel",418,True,False,2025-10-25 00:14:30,2.0_enhanced</t>
  </si>
  <si>
    <t>IMG_3172.PNG,custody_screenshots\Photos-1-001 (2)\IMG_3172.PNG,Craig,Unknown,"Crop</t>
  </si>
  <si>
    <t>,Crop,4,True,False,2025-10-25 00:14:30,2.0_enhanced
IMG_3173.PNG,custody_screenshots\Photos-1-001 (2)\IMG_3173.PNG,Craig,Unknown,= se,= se,4,True,False,2025-10-25 00:14:30,2.0_enhanced
IMG_3174.PNG,custody_screenshots\Photos-1-001 (2)\IMG_3174.PNG,Craig,Unknown,; pe 7 i</t>
  </si>
  <si>
    <t>i gee eee</t>
  </si>
  <si>
    <t>and mom ”","; pe 7 i</t>
  </si>
  <si>
    <t>and mom ”",28,True,False,2025-10-25 00:14:30,2.0_enhanced</t>
  </si>
  <si>
    <t>IMG_3175.PNG,custody_screenshots\Photos-1-001 (2)\IMG_3175.PNG,Craig,Unknown,"231 8)</t>
  </si>
  <si>
    <t>78)</t>
  </si>
  <si>
    <t>Messenger oe</t>
  </si>
  <si>
    <t>¢ SkyQuote 000</t>
  </si>
  <si>
    <t>Sponsored Ex)</t>
  </si>
  <si>
    <t>Stand out trom competitions who make customers</t>
  </si>
  <si>
    <t>welt for quotes. SyQuete tums your website into a</t>
  </si>
  <si>
    <t>(cad) generation tool for just SIOOimonth.</t>
  </si>
  <si>
    <t>Sky Quote</t>
  </si>
  <si>
    <t>omhy.ourg</t>
  </si>
  <si>
    <t>® ‘Close; more deals) by, giving</t>
  </si>
  <si>
    <t>quotesiinstanily,</t>
  </si>
  <si>
    <t>(3) Converuwebsite visitors</t>
  </si>
  <si>
    <t>into leads:24/i7</t>
  </si>
  <si>
    <t>Meetimodernicustomer</t>
  </si>
  <si>
    <t>expectations,with-online</t>
  </si>
  <si>
    <t>tools)</t>
  </si>
  <si>
    <t>© Gasstngeethto</t>
  </si>
  <si>
    <t>Meet mocem homsoumer</t>
  </si>
  <si>
    <t>Most ralewamt »</t>
  </si>
  <si>
    <t>( Comment es Schule C. ©)</t>
  </si>
  <si>
    <t>,231 8)</t>
  </si>
  <si>
    <t>( Comment es Schule C. ©)",427,True,False,2025-10-25 00:14:30,2.0_enhanced</t>
  </si>
  <si>
    <t>IMG_3178(1).PNG,custody_screenshots\Photos-1-001 (2)\IMG_3178(1).PNG,Craig,Unknown,"10250402 GG (264.1)(1)() Monday, 27 January, 2025 09:30 AM |Raynes, Frederick Bily Joel 5</t>
  </si>
  <si>
    <t>Page 27 of 60</t>
  </si>
  <si>
    <t>Provincial Court of New Brunswick Docket</t>
  </si>
  <si>
    <t>Saint John Law Courts</t>
  </si>
  <si>
    <t>19 January, 2025-01 February, 2025</t>
  </si>
  <si>
    <t>Fite Number: Charge IDate Time Name Courtroc</t>
  </si>
  <si>
    <t>CG (266)(b) Monday, 27 January, 2025 09:30AM — Raynes, Frederick Billy Joel 5</t>
  </si>
  <si>
    <t>Monday, 27 January, 2025 09:30AM (Raynes, Frederick Billy Joel 5</t>
  </si>
  <si>
    <t>CG (430)(4) Monday, 27 tanuary,2025 09:30AM — Raynes, Frederick Billy Joel 5</t>
  </si>
  <si>
    <t>CG (73)(a) Monday, 27 January, 2025 09:30AM —|Raynes, Frederick Billy Joel 5</t>
  </si>
  <si>
    <t>10417202 CG (145)(4}fa)_—« Monday, 27 January, 2025 09:30AM Raynes, Frederick Billy Joel 5</t>
  </si>
  <si>
    <t>GC (264.1)(1Kb} Monday, 27 January, 2025 09:30 AM (Raynes, Frederick Billy Joel 5</t>
  </si>
  <si>
    <t>10134102 GG (215)(2}{b} Monday, 27 January, 2025 09:30AM — Reddick, Jason 5</t>
  </si>
  <si>
    <t>CG (67)a) Monday, 27 January, 2025 09:30AM |Raddick, Jason 5</t>
  </si>
  <si>
    <t>CC @I5)(2}b} Monday, 27 January, 2025 09:30AM Reddick, Michelfe Lynn 5</t>
  </si>
  <si>
    <t>09887102 CG (151) Monday, 27 tanuary, 2025 09:30AM [Sainders, Brian</t>
  </si>
  <si>
    <t>CG (e71)fa) Monday, 27 January, 2025, 09:30AM — Sainders, Brian</t>
  </si>
  <si>
    <t>09976002 GG (152) Monday, 27 January, 2025 09:30AM —_[Sainders, Brian</t>
  </si>
  <si>
    <t>CG (@71)(a) Monday, 27 January, 2025 09:30AM Sainders, Brian</t>
  </si>
  <si>
    <t>10227202 GG (151)(a) ‘Monday, 27 January, 2025 09:30 AM [Sainders, ‘Brian</t>
  </si>
  <si>
    <t>Monday, 27 January, 2025 09:30AM — Sainders, Brian</t>
  </si>
  <si>
    <t>CG (e71)fa) Monday, 27 January, 2025 09:30AM |Sainders, Brian</t>
  </si>
  <si>
    <t>10481402 CG (842)(1}{e) “Monday, 27 January, 2025 09:30AM — Smith, Golten</t>
  </si>
  <si>
    <t>Page 28 of 60</t>
  </si>
  <si>
    <t>19 January, 2025 - 01 February, 2025</t>
  </si>
  <si>
    <t>Fite Number Charge | Bate Time Name Courtrac</t>
  </si>
  <si>
    <t>CC (354)(1Ha}— Monday, 27 January, 2025 08:30AM —_[Smith, Colten</t>
  </si>
  <si>
    <t>10163902 CG (145)(3)(b} “Monday, 27 January, 2025 09:30AM — Smith, Colton Anthony</t>
  </si>
  <si>
    <t>CC (354)(1Xa} Monday, 27 January, 2025 09:30AM (Smith, Colton Anthony</t>
  </si>
  <si>
    <t>10453002 CC (354)(1}{a} Monday, 27 January, 2025 09:30 AM Smith-McCann, Mason 5</t>
  </si>
  <si>
    <t>09887702 CC (145)(2X0} “Monday, 27 January, 2025 11:00AM (Osborne, Malthew Joseph 5</t>
  </si>
  <si>
    <t>CC (270)(2}o} «Monday, 27 January, 2025 11:00AM Osborne, Matthew Joseph 5</t>
  </si>
  <si>
    <t>10134102 CC (267}(a) Monday, 27 January, 2025 01:30 PM (Criminal Matter - Publication Ban 5</t>
  </si>
  <si>
    <t>10456602 CG (145)(2}(b) «Monday, 27 January, 2025 01:30PM Osborne, Matthew Joseph 5</t>
  </si>
  <si>
    <t>10134102 GC (215)(24a} Monday, 27 January, 2025 01:30PM — jReddick, Jason 5</t>
  </si>
  <si>
    <t>Monday, 27 January, 2025 01:30PM — Reddick, Jason 5</t>
  </si>
  <si>
    <t>Monday, 27 January, 2025 01:30 PM jPeddick, Jason. 5</t>
  </si>
  <si>
    <t>Monday, 27 January, 2025 01:30PM — Reddick, Jason. 5</t>
  </si>
  <si>
    <t>Monday, 27 January, 2025 01:30PM — [Reeddick, Jason 5</t>
  </si>
  <si>
    <t>Monday, 27 January, 2025 01:30PM Reddick, Jason 5</t>
  </si>
  <si>
    <t>Monday, 27 January, 2025 01:30 PM (Reddick, sfason. 5</t>
  </si>
  <si>
    <t>CG (@67)fa) Monday, 27 January, 2025 01:30PM Reddick, Jason 5</t>
  </si>
  <si>
    <t>Monday, 27 January, 2025 01:30PM [Feedlck, Jason 5</t>
  </si>
  <si>
    <t>Page 29°0t 50</t>
  </si>
  <si>
    <t>@hwww3¥gnbyca)</t>
  </si>
  <si>
    <t>,10250402 GG (264.1)(1)() Monday, 27 January, 2025 09:30 AM |Raynes, Frederick Bily Joel 5</t>
  </si>
  <si>
    <t>@hwww3¥gnbyca)",2289,True,False,2025-10-25 00:14:30,2.0_enhanced</t>
  </si>
  <si>
    <t>IMG_3178(2).PNG,custody_screenshots\Photos-1-001 (2)\IMG_3178(2).PNG,Craig,Unknown,"10250402 GG (264.1)(1}() Monday, 27 January, 2025 09:30AM [Raynes, Frederick Bill Joel 5</t>
  </si>
  <si>
    <t>Page 27 of 50</t>
  </si>
  <si>
    <t>Fite Number Charge (Date Time Name Courtroc</t>
  </si>
  <si>
    <t>GG (266)(b) Monday, 27 January, 2025 09:30AM Raynes, Frederick Billy Joel 5</t>
  </si>
  <si>
    <t>GG (430)(4) Monday, 27 January, 2025 09:30AM Raynes, Frederick Billy Joel 5</t>
  </si>
  <si>
    <t>GC (aya) Monday, 27 January, 2025 09:30 AM |Rlaynes, Frederick Billy Joe! 5</t>
  </si>
  <si>
    <t>10417202 GG (145)(4){a)__-— Monday, 27 January, 2025 09:30AM Raynes, Frederick Billy Joel 5</t>
  </si>
  <si>
    <t>GG G64.(1Hb} Monday, 27 January, 2025 09:30AM [Raynes, Frederick Billy Joel 5</t>
  </si>
  <si>
    <t>10134102 GG (215)(2}{b} Monday, 27 January, 2025 09:30AM Reddick, Jason 5</t>
  </si>
  <si>
    <t>GG (267)(a) Monday, 27 January, 2025 09:30AM ([Reeddick, lason 5</t>
  </si>
  <si>
    <t>CC (215)(2)b} «Monday, 27 January, 2025 09:30AM Reddick, Michelle Lynn 5</t>
  </si>
  <si>
    <t>09687102, CC (151) Monday, 27 January, 2025 09:30 AM {Sainders, Brian</t>
  </si>
  <si>
    <t>GG (a7 i)fay Monday, 27 January, 2025 09:30AM Sainders, Brian</t>
  </si>
  <si>
    <t>09976002, GG (152) ‘Monday, 27 January, 2025 09:30 AM [Sainders, Brian</t>
  </si>
  <si>
    <t>GG (a7 iNfay Monday, 27 January, 2025 09:30AM Sainders, Brian</t>
  </si>
  <si>
    <t>10227202 GG (151)(a) ‘Monday, 27 January, 2025 09:30 AM [Sainders, Brian</t>
  </si>
  <si>
    <t>Monday, 27 January, 2025 09:30AM —_Sainders, Brian</t>
  </si>
  <si>
    <t>GG (a7 1)fa) Monday, 27 January, 2025 09:30AM [Sainders, Brian</t>
  </si>
  <si>
    <t>10481402 CC 342\(1e) «Monday, 27 January, 2025 09:30AM Smith, Golten</t>
  </si>
  <si>
    <t>Page 26 of 60</t>
  </si>
  <si>
    <t>Fite Number Charge (Date Time Name Courtrac</t>
  </si>
  <si>
    <t>CC (354)(1}a} Monday, 27 January, 2025 08:30AM (Smith, Colten</t>
  </si>
  <si>
    <t>10163902 CC (145)(3}(0} Monday, 27 January, 2025 99:30AM Smith, Colton Anthony</t>
  </si>
  <si>
    <t>CC (354)(1a} Monday, 27 January, 2025 08:30AM (Smith, Colton Anthony</t>
  </si>
  <si>
    <t>10453002 CC (54)(1Ma} “Monday, 27 January, 2025 09:30AM — Smith-MoCann, Mason 5</t>
  </si>
  <si>
    <t>09887702 CC (145)(2X0} “Monday, 27 January, 2025 11:00AM [Osbomne, Malthew Joseph 5</t>
  </si>
  <si>
    <t>CC (270)(2}b} «Monday, 27 January, 2025 11:00AM Osborne, Matthew Joseph 5</t>
  </si>
  <si>
    <t>10134102 CC (2a7\fay Monday, 27 January, 2025 01:30PM [Criminal Matter - Publication Ban 5</t>
  </si>
  <si>
    <t>10456602 CC (t45)(2}0} «Monday, 27 January, 2025 01:30PM Osborne, Matthew Joseph 5</t>
  </si>
  <si>
    <t>10134102 CC (215)(2}a} Monday, 27 January, 2025 01:30 PM [Redidick, Jason 5</t>
  </si>
  <si>
    <t>Monday, 27 January, 2025 01:30PM (Reddick, Jason 5</t>
  </si>
  <si>
    <t>CC (2a7\fay Monday, 27 January, 2025 01:30PM Reddick, Jason 5</t>
  </si>
  <si>
    <t>Monday, 27 January, 2025 01:30PM [Redlck, Jason 5</t>
  </si>
  <si>
    <t>Page 29 of 50</t>
  </si>
  <si>
    <t>@hWww3¥gnb¥ca)</t>
  </si>
  <si>
    <t>,10250402 GG (264.1)(1}() Monday, 27 January, 2025 09:30AM [Raynes, Frederick Bill Joel 5</t>
  </si>
  <si>
    <t>@hWww3¥gnb¥ca)",2271,True,False,2025-10-25 00:14:30,2.0_enhanced</t>
  </si>
  <si>
    <t>IMG_3178.PNG,custody_screenshots\Photos-1-001 (2)\IMG_3178.PNG,Craig,Unknown,"10250402 GG (264.1)(1}() Monday, 27 January, 2025 09:30AM [Raynes, Frederick Bill Joel 5</t>
  </si>
  <si>
    <t>IMG_3186(1).PNG,custody_screenshots\Photos-1-001 (2)\IMG_3186(1).PNG,Craig,Unknown,"3:25)</t>
  </si>
  <si>
    <t>LTE(GSS)</t>
  </si>
  <si>
    <t>S]Messages) cc</t>
  </si>
  <si>
    <t>caine OO</t>
  </si>
  <si>
    <t>@Oikepncaring messages were Game on. Massages wi</t>
  </si>
  <si>
    <t>Cisappear 23 hours ater theyre sam. Ganga</t>
  </si>
  <si>
    <t>Cisappcer 23 hours ater theayte sam. Ghange</t>
  </si>
  <si>
    <t>GOaHe2e Wo</t>
  </si>
  <si>
    <t>,LTE(GSS)</t>
  </si>
  <si>
    <t>GOaHe2e Wo",573,True,False,2025-10-25 00:14:30,2.0_enhanced</t>
  </si>
  <si>
    <t>IMG_3186(2).PNG,custody_screenshots\Photos-1-001 (2)\IMG_3186(2).PNG,Craig,Unknown,"3:25)</t>
  </si>
  <si>
    <t>IMG_3186.PNG,custody_screenshots\Photos-1-001 (2)\IMG_3186.PNG,Craig,Unknown,"3:25)</t>
  </si>
  <si>
    <t>IMG_3187(1).PNG,custody_screenshots\Photos-1-001 (2)\IMG_3187(1).PNG,Craig,Unknown,"REY c0OBHS)</t>
  </si>
  <si>
    <t>[larpergGive hemyartigntingrchance</t>
  </si>
  <si>
    <t>Mlesussthatys}horniblemltpyou</t>
  </si>
  <si>
    <t>Cant. I make the plhone calls and</t>
  </si>
  <si>
    <t>thay cont call me back,</t>
  </si>
  <si>
    <t>Im ok on this ene . Erma ness i to</t>
  </si>
  <si>
    <t>fed sae agaih alter what mom cid.</t>
  </si>
  <si>
    <t>Ndlichit deserve © seconc] Chance.</t>
  </si>
  <si>
    <t>Wasted too much of eur gnivs time .</t>
  </si>
  <si>
    <t>tot Get to dlo Rotel tals Gin, now</t>
  </si>
  <si>
    <t>iTaimtosyoulomealil</t>
  </si>
  <si>
    <t>Hepeitihy eur mom will leave ft be.</t>
  </si>
  <si>
    <t>th ee good paestisantg</t>
  </si>
  <si>
    <t>tho seciiiices. You ere deing i</t>
  </si>
  <si>
    <t>Aad hopaidly once all of whatever</t>
  </si>
  <si>
    <t>your deaihg with is cea with you</t>
  </si>
  <si>
    <t>are elle to move on and have a bone)</t>
  </si>
  <si>
    <t>with your cil</t>
  </si>
  <si>
    <t>Thanks Daum. in samy, this ba way</t>
  </si>
  <si>
    <t>to chow everyone | cient waste ay</t>
  </si>
  <si>
    <t>second chanca, I karned fem the</t>
  </si>
  <si>
    <t>mistakes, Take care of yoursall and)</t>
  </si>
  <si>
    <t>myjbeautitulisweet{gin ley</t>
  </si>
  <si>
    <t>,REY c0OBHS)</t>
  </si>
  <si>
    <t>() Tat Massage o SMS Q",767,True,False,2025-10-25 00:14:30,2.0_enhanced</t>
  </si>
  <si>
    <t>IMG_3187(2).PNG,custody_screenshots\Photos-1-001 (2)\IMG_3187(2).PNG,Craig,Unknown,"REY c0BHS)</t>
  </si>
  <si>
    <t>IMG_3187(3).PNG,custody_screenshots\Photos-1-001 (2)\IMG_3187(3).PNG,Craig,Unknown,"QUALITY</t>
  </si>
  <si>
    <t>ROOFS</t>
  </si>
  <si>
    <t>BUILTATO</t>
  </si>
  <si>
    <t>HAST</t>
  </si>
  <si>
    <t>| PAUL'S ROOFING</t>
  </si>
  <si>
    <t>,QUALITY</t>
  </si>
  <si>
    <t>| PAUL'S ROOFING",44,True,False,2025-10-25 00:14:30,2.0_enhanced</t>
  </si>
  <si>
    <t>IMG_3187.PNG,custody_screenshots\Photos-1-001 (2)\IMG_3187.PNG,Craig,Unknown,"REY c0BHS)</t>
  </si>
  <si>
    <t>IMG_3188(1).PNG,custody_screenshots\Photos-1-001 (2)\IMG_3188(1).PNG,Craig,Unknown,"| S06</t>
  </si>
  <si>
    <t>MIE</t>
  </si>
  <si>
    <t>—,","| S06</t>
  </si>
  <si>
    <t>MIE",9,True,False,2025-10-25 00:14:30,2.0_enhanced</t>
  </si>
  <si>
    <t>IMG_3188(2).PNG,custody_screenshots\Photos-1-001 (2)\IMG_3188(2).PNG,Craig,Unknown,"( 7 San ee ;</t>
  </si>
  <si>
    <t>} wf PRR OT</t>
  </si>
  <si>
    <t>Yo ate.</t>
  </si>
  <si>
    <t>| o&gt;</t>
  </si>
  <si>
    <t>| ISOS ee</t>
  </si>
  <si>
    <t>—","( 7 San ee ;</t>
  </si>
  <si>
    <t>| ISOS ee",47,True,False,2025-10-25 00:14:30,2.0_enhanced</t>
  </si>
  <si>
    <t>IMG_3188(3).PNG,custody_screenshots\Photos-1-001 (2)\IMG_3188(3).PNG,Craig,Unknown,"Jes eR pest 8:50 (th) a ep | co} ii ee 7 me Pee Ee II SS Eo GS ee et all 3G _ ED) [4</t>
  </si>
  <si>
    <t>—— &lt; Today er (++)</t>
  </si>
  <si>
    <t>Q 7:15 RP PM Pe” SNS = Fe ad</t>
  </si>
  <si>
    <t>rane RS } iy?</t>
  </si>
  <si>
    <t>‘ = OOS SET ft</t>
  </si>
  <si>
    <t>Ca es</t>
  </si>
  <si>
    <t>FN Lam</t>
  </si>
  <si>
    <t>Sea A \ ee</t>
  </si>
  <si>
    <t>he in</t>
  </si>
  <si>
    <t>A Ke) Wes</t>
  </si>
  <si>
    <t>ORE</t>
  </si>
  <si>
    <t>WET</t>
  </si>
  <si>
    <t>4 is</t>
  </si>
  <si>
    <t>AR es</t>
  </si>
  <si>
    <t>NS ae</t>
  </si>
  <si>
    <t>ee A</t>
  </si>
  <si>
    <t>a Rau</t>
  </si>
  <si>
    <t>| ee NS</t>
  </si>
  <si>
    <t>AUS</t>
  </si>
  <si>
    <t>Sint UN CL NEN","Jes eR pest 8:50 (th) a ep | co} ii ee 7 me Pee Ee II SS Eo GS ee et all 3G _ ED) [4</t>
  </si>
  <si>
    <t>Sint UN CL NEN",268,True,False,2025-10-25 00:14:30,2.0_enhanced</t>
  </si>
  <si>
    <t>IMG_3188.PNG,custody_screenshots\Photos-1-001 (2)\IMG_3188.PNG,Craig,Unknown,"( 7 San ee ;</t>
  </si>
  <si>
    <t>IMG_3189(1).PNG,custody_screenshots\Photos-1-001 (2)\IMG_3189(1).PNG,Craig,Unknown,"10-311 ciises)</t>
  </si>
  <si>
    <t>Premier</t>
  </si>
  <si>
    <t>Spiing Rebruany 8</t>
  </si>
  <si>
    <t>G2ALDD D</t>
  </si>
  <si>
    <t>QY se casos</t>
  </si>
  <si>
    <t>(GR) sasieemcaa 6</t>
  </si>
  <si>
    <t>&amp; Chatbox}</t>
  </si>
  <si>
    <t>Expired|Decemseoe2024)</t>
  </si>
  <si>
    <t>Presse Sacre VAN &amp; Putivacc</t>
  </si>
  <si>
    <t>Mein Subscription craup</t>
  </si>
  <si>
    <t>Spied Decamber 10, 2024</t>
  </si>
  <si>
    <t>OpenPhonesSecond|Phonepss</t>
  </si>
  <si>
    <t>Plan}</t>
  </si>
  <si>
    <t>Spied December 14, 2024</t>
  </si>
  <si>
    <t>,10-311 ciises)</t>
  </si>
  <si>
    <t>Spied December 14, 2024",249,True,False,2025-10-25 00:14:30,2.0_enhanced</t>
  </si>
  <si>
    <t>IMG_3189(2).PNG,custody_screenshots\Photos-1-001 (2)\IMG_3189(2).PNG,Craig,Unknown,"10:31) cuts)</t>
  </si>
  <si>
    <t>(one</t>
  </si>
  <si>
    <t>[cone Ser</t>
  </si>
  <si>
    <t>G2ALO »</t>
  </si>
  <si>
    <t>Cebackhy Stucio (Overs Desi.</t>
  </si>
  <si>
    <t>O ss</t>
  </si>
  <si>
    <t>ZO MEX pirinopeancaryy20%2026)</t>
  </si>
  <si>
    <t>Coogi Pirekess BELO a</t>
  </si>
  <si>
    <t>Renew Peboeny 7</t>
  </si>
  <si>
    <t>Premium Aecass (Fist grup)</t>
  </si>
  <si>
    <t>Expinec|Decembero¥2024)</t>
  </si>
  <si>
    <t>Mein Sufsseniption Graup</t>
  </si>
  <si>
    <t>Spied Doccmber 10, 2024</t>
  </si>
  <si>
    <t>Openrhionss Second] FOND oo</t>
  </si>
  <si>
    <t>plan)</t>
  </si>
  <si>
    <t>Expined|Decemberg 342024)</t>
  </si>
  <si>
    <t>,(one</t>
  </si>
  <si>
    <t>Expined|Decemberg 342024)",319,True,False,2025-10-25 00:14:30,2.0_enhanced</t>
  </si>
  <si>
    <t>IMG_3189(3).PNG,custody_screenshots\Photos-1-001 (2)\IMG_3189(3).PNG,Craig,Unknown,"Bd</t>
  </si>
  <si>
    <t>— _ aoe</t>
  </si>
  <si>
    <t>Wel</t>
  </si>
  <si>
    <t>Wage</t>
  </si>
  <si>
    <t>We yl</t>
  </si>
  <si>
    <t>“2, ~~ eee</t>
  </si>
  <si>
    <t>SEN ees UY</t>
  </si>
  <si>
    <t>ae ee ok 32S</t>
  </si>
  <si>
    <t>eee LESS |</t>
  </si>
  <si>
    <t>aN ee</t>
  </si>
  <si>
    <t>ee nace ee</t>
  </si>
  <si>
    <t>es a De</t>
  </si>
  <si>
    <t>sey","— _ aoe</t>
  </si>
  <si>
    <t>sey",112,True,False,2025-10-25 00:14:30,2.0_enhanced</t>
  </si>
  <si>
    <t>IMG_3189.PNG,custody_screenshots\Photos-1-001 (2)\IMG_3189.PNG,Craig,Unknown,"10:31) cuts)</t>
  </si>
  <si>
    <t>IMG_3190(1).PNG,custody_screenshots\Photos-1-001 (2)\IMG_3190(1).PNG,Craig,Unknown,"10:39) citaa2)</t>
  </si>
  <si>
    <t>decisions take 24-48 hours.</t>
  </si>
  <si>
    <t>. Premier</t>
  </si>
  <si>
    <t>cOne</t>
  </si>
  <si>
    <t>—————————e—]",430,True,False,2025-10-25 00:14:30,2.0_enhanced</t>
  </si>
  <si>
    <t>IMG_3190(2).PNG,custody_screenshots\Photos-1-001 (2)\IMG_3190(2).PNG,Craig,Unknown,"10:39) citaaG2)</t>
  </si>
  <si>
    <t>IMG_3190(3).PNG,custody_screenshots\Photos-1-001 (2)\IMG_3190(3).PNG,Craig,Unknown,"AS</t>
  </si>
  <si>
    <t>SES \ Wy Ga a</t>
  </si>
  <si>
    <t>AI aa</t>
  </si>
  <si>
    <t>ENON 1S Gee</t>
  </si>
  <si>
    <t>SESE NA Ree / A</t>
  </si>
  <si>
    <t>ANY Wr Bie</t>
  </si>
  <si>
    <t>Ve ae</t>
  </si>
  <si>
    <t>: ES. oe</t>
  </si>
  <si>
    <t>fea</t>
  </si>
  <si>
    <t>5 NS TOES","SES \ Wy Ga a</t>
  </si>
  <si>
    <t>5 NS TOES",87,True,False,2025-10-25 00:14:30,2.0_enhanced</t>
  </si>
  <si>
    <t>IMG_3190.PNG,custody_screenshots\Photos-1-001 (2)\IMG_3190.PNG,Craig,Unknown,"10:39) citaaG2)</t>
  </si>
  <si>
    <t>IMG_3191(1).PNG,custody_screenshots\Photos-1-001 (2)\IMG_3191(1).PNG,Craig,Emma,"AOD</t>
  </si>
  <si>
    <t>@ o My Girls o oAiRt mo pla.</t>
  </si>
  <si>
    <t>CICIGIS</t>
  </si>
  <si>
    <t>,AOD</t>
  </si>
  <si>
    <t>CICIGIS",40,True,True,2025-10-25 00:14:30,2.0_enhanced</t>
  </si>
  <si>
    <t>IMG_3191(2).PNG,custody_screenshots\Photos-1-001 (2)\IMG_3191(2).PNG,Craig,Unknown,"eh SSS SC 5 hse EE</t>
  </si>
  <si>
    <t>2p ee BI Se</t>
  </si>
  <si>
    <t>we ES</t>
  </si>
  <si>
    <t>° | EE</t>
  </si>
  <si>
    <t>Se ok ree =</t>
  </si>
  <si>
    <t>a ht OW Woon</t>
  </si>
  <si>
    <t>NA ee A EET</t>
  </si>
  <si>
    <t>seo ee eee</t>
  </si>
  <si>
    <t>BE aa PON AM i RM co ES</t>
  </si>
  <si>
    <t>a ee ae AL =</t>
  </si>
  <si>
    <t>SS SA ee a =</t>
  </si>
  <si>
    <t>SOY gee Ue =</t>
  </si>
  <si>
    <t>em BO BE</t>
  </si>
  <si>
    <t>tire tec hy oe oN ERE","eh SSS SC 5 hse EE</t>
  </si>
  <si>
    <t>tire tec hy oe oN ERE",248,True,False,2025-10-25 00:14:30,2.0_enhanced</t>
  </si>
  <si>
    <t>IMG_3191.PNG,custody_screenshots\Photos-1-001 (2)\IMG_3191.PNG,Craig,Unknown,"OD</t>
  </si>
  <si>
    <t>¢ oMy Gils o Aint no pla.</t>
  </si>
  <si>
    <t>,¢ oMy Gils o Aint no pla.</t>
  </si>
  <si>
    <t>CICIGIS",33,True,False,2025-10-25 00:14:30,2.0_enhanced</t>
  </si>
  <si>
    <t>IMG_3192(1).PNG,custody_screenshots\Photos-1-001 (2)\IMG_3192(1).PNG,Craig,Unknown,"~</t>
  </si>
  <si>
    <t>Bie \</t>
  </si>
  <si>
    <t>bk",Bie \,5,True,False,2025-10-25 00:14:30,2.0_enhanced</t>
  </si>
  <si>
    <t>IMG_3192.PNG,custody_screenshots\Photos-1-001 (2)\IMG_3192.PNG,Craig,Unknown,"CR ee</t>
  </si>
  <si>
    <t>fete</t>
  </si>
  <si>
    <t>Oneo dignec, this Agrecment chou (ha</t>
  </si>
  <si>
    <t>filed with the Ranily tikisinetthe</t>
  </si>
  <si>
    <t>CGountet Mies Bench th New Erumsuiiek</t>
  </si>
  <si>
    <t>fer epprovel end enitorecment.</t>
  </si>
  <si>
    <t>Wihy tits Agrecmiant Marks</t>
  </si>
  <si>
    <t>“ECleanSole\CustodyjforEmmajemma)</t>
  </si>
  <si>
    <t>hes til enthentiiy and thctapencienes fh</t>
  </si>
  <si>
    <t>parenting} Harpers</t>
  </si>
  <si>
    <t>aCraigiStays\connected:syoulremain]</t>
  </si>
  <si>
    <t>fhper’s lagal parent, with defined)</t>
  </si>
  <si>
    <t>otehits to accoss end fnvelvemont.</t>
  </si>
  <si>
    <t>o Paawents iIntarignanaes Your familly</t>
  </si>
  <si>
    <t>Cannot intarvens fi weurro uneneilefala,</t>
  </si>
  <si>
    <t>pretccting Emma's rele as TEsper’s sala</t>
  </si>
  <si>
    <t>“aProtects|Stability-aihelrocusiistalways}</t>
  </si>
  <si>
    <t>fhopers emotional and piyyeical well-</t>
  </si>
  <si>
    <t>beings</t>
  </si>
  <si>
    <t>Let me tnow fi? youd Ie toadiust or add</t>
  </si>
  <si>
    <t>enytiing, bat this ts ceacly to present to</t>
  </si>
  <si>
    <t>Game or a legal preftassional ter ceviem,</t>
  </si>
  <si>
    <t>cp | Message ® ()</t>
  </si>
  <si>
    <t>,CR ee</t>
  </si>
  <si>
    <t>cp | Message ® ()",730,True,False,2025-10-25 00:14:30,2.0_enhanced</t>
  </si>
  <si>
    <t>IMG_3193(1).PNG,custody_screenshots\Photos-1-001 (2)\IMG_3193(1).PNG,Craig,Unknown,"Pretty goad yen</t>
  </si>
  <si>
    <t>MBARM</t>
  </si>
  <si>
    <t>mMhatisygood</t>
  </si>
  <si>
    <t>NBT</t>
  </si>
  <si>
    <t>MBAR</t>
  </si>
  <si>
    <t>SUNIS-15 AM]</t>
  </si>
  <si>
    <t>ISUN}O-T TAM]</t>
  </si>
  <si>
    <t>SUN}LEZ ZAM)</t>
  </si>
  <si>
    <t>Notitolshabbyfatyall]</t>
  </si>
  <si>
    <t>&amp;)</t>
  </si>
  <si>
    <t>eaae@ Oe</t>
  </si>
  <si>
    <t>,Pretty goad yen</t>
  </si>
  <si>
    <t>eaae@ Oe",88,True,False,2025-10-25 00:14:30,2.0_enhanced</t>
  </si>
  <si>
    <t>IMG_3193(2).PNG,custody_screenshots\Photos-1-001 (2)\IMG_3193(2).PNG,Craig,Unknown,"DANTISTATIO-4 SAM]</t>
  </si>
  <si>
    <t>IMG_3193.PNG,custody_screenshots\Photos-1-001 (2)\IMG_3193.PNG,Craig,Unknown,"DANTISTATIO-4 SAM]</t>
  </si>
  <si>
    <t>IMG_3194(1).PNG,custody_screenshots\Photos-1-001 (2)\IMG_3194(1).PNG,Craig,Unknown,"@ 4.2) Never 0 leave this</t>
  </si>
  <si>
    <t>KO) is ell (9) sense, enc in proud</t>
  </si>
  <si>
    <t>for any lite mean</t>
  </si>
  <si>
    <t>something. Bye ter now unels Joo</t>
  </si>
  <si>
    <t>Jog, watch over any ofits fer me</t>
  </si>
  <si>
    <t>brothers","@ 4.2) Never 0 leave this</t>
  </si>
  <si>
    <t>brothers",153,True,False,2025-10-25 00:14:30,2.0_enhanced</t>
  </si>
  <si>
    <t>IMG_3194(2).PNG,custody_screenshots\Photos-1-001 (2)\IMG_3194(2).PNG,Craig,Unknown,"1124-2) cians)</t>
  </si>
  <si>
    <t>IMG_3194.PNG,custody_screenshots\Photos-1-001 (2)\IMG_3194.PNG,Craig,Unknown,"1124-2) cians)</t>
  </si>
  <si>
    <t>IMG_3196.PNG,custody_screenshots\Photos-1-001 (2)\IMG_3196.PNG,Craig,Unknown,"Brown/Black)</t>
  </si>
  <si>
    <t>Brown/White</t>
  </si>
  <si>
    <t>‘Green/Red</t>
  </si>
  <si>
    <t>Green/Yellow,</t>
  </si>
  <si>
    <t>oz</t>
  </si>
  <si>
    <t>Bl</t>
  </si>
  <si>
    <t>E}</t>
  </si>
  <si>
    <t>Yellow/Blue</t>
  </si>
  <si>
    <t>Black/Yellow,</t>
  </si>
  <si>
    <t>[Fused Hot</t>
  </si>
  <si>
    <t>unning/Position</t>
  </si>
  <si>
    <t>Es)</t>
  </si>
  <si>
    <t>Lights’ Meter</t>
  </si>
  <si>
    <t>iTail/Rear,</t>
  </si>
  <si>
    <t>oF</t>
  </si>
  <si>
    <t>starter, Safet</t>
  </si>
  <si>
    <t>Brake Light}</t>
  </si>
  <si>
    <t>Indicator/Turn</t>
  </si>
  <si>
    <t>(RSET)</t>
  </si>
  <si>
    <t>fo)</t>
  </si>
  <si>
    <t>me i ag</t>
  </si>
  <si>
    <t>tral Light</t>
  </si>
  <si>
    <t>witched Hot:</t>
  </si>
  <si>
    <t>ignal (to Bulbs}</t>
  </si>
  <si>
    <t>CO)</t>
  </si>
  <si>
    <t>Indicator/Turn:</t>
  </si>
  <si>
    <t>ignal!Horns</t>
  </si>
  <si>
    <t>Charging</t>
  </si>
  <si>
    <t>System (from</t>
  </si>
  <si>
    <t>stator) *Starter,</t>
  </si>
  <si>
    <t>Ignition System</t>
  </si>
  <si>
    <t>(from Coil},</t>
  </si>
  <si>
    <t>Running/Position:</t>
  </si>
  <si>
    <t>ights* Meter,</t>
  </si>
  <si>
    <t>Tail/Rear,</t>
  </si>
  <si>
    <t>tarter, Safet</t>
  </si>
  <si>
    <t>Circuit (egy</t>
  </si>
  <si>
    <t>tol</t>
  </si>
  <si>
    <t>i?)</t>
  </si>
  <si>
    <t>Si</t>
  </si>
  <si>
    <t>&amp;&amp;</t>
  </si>
  <si>
    <t>fux)</t>
  </si>
  <si>
    <t>rake Light)</t>
  </si>
  <si>
    <t>Signal (from:</t>
  </si>
  <si>
    <t>Relay)</t>
  </si>
  <si>
    <t>Neutral Light</t>
  </si>
  <si>
    <t>ignal (to Bulbs)</t>
  </si>
  <si>
    <t>(5,</t>
  </si>
  <si>
    <t>ow/Dippe:</t>
  </si>
  <si>
    <t>eam Headlight:</t>
  </si>
  <si>
    <t>ignal,{Horns</t>
  </si>
  <si>
    <t>fax)</t>
  </si>
  <si>
    <t>tator) Starter,</t>
  </si>
  <si>
    <t>(from Coil)</t>
  </si>
  <si>
    <t>Primary,Ground</t>
  </si>
  <si>
    <t>‘Observed in)</t>
  </si>
  <si>
    <t>Provides fused power, for,constan</t>
  </si>
  <si>
    <t>‘Connects various lighting and instrument}</t>
  </si>
  <si>
    <t>‘Common ground wires</t>
  </si>
  <si>
    <t>Part of, the starting interlock systems</t>
  </si>
  <si>
    <t>‘Activates brake lamps</t>
  </si>
  <si>
    <t>Power, to turn signal switch from relay.</t>
  </si>
  <si>
    <t>owers the horns</t>
  </si>
  <si>
    <t>owers the neutral indicator lamps</t>
  </si>
  <si>
    <t>Powers individual turn signal bulbss</t>
  </si>
  <si>
    <t>Powers the low beams</t>
  </si>
  <si>
    <t>‘used power, for,various accessory, circuits’</t>
  </si>
  <si>
    <t>From stator,to regulatoror, starter switch</t>
  </si>
  <si>
    <t>Tul</t>
  </si>
  <si>
    <t>‘Associated with ignition timing/spark’</t>
  </si>
  <si>
    <t>Crucial ZX:750 Specific: Many, ground</t>
  </si>
  <si>
    <t>‘connections.on the diagram are:</t>
  </si>
  <si>
    <t>Black/Yellow, indicating this is the primary,</t>
  </si>
  <si>
    <t>ground colorforthe 2X:750;differing from</t>
  </si>
  <si>
    <t>the generals Greens convention’</t>
  </si>
  <si>
    <t>,Brown/Black)</t>
  </si>
  <si>
    <t>the generals Greens convention’",1383,True,False,2025-10-25 00:14:30,2.0_enhanced</t>
  </si>
  <si>
    <t>IMG_3197(1).PNG,custody_screenshots\Photos-1-001 (2)\IMG_3197(1).PNG,Craig,Unknown,"———e—or VS</t>
  </si>
  <si>
    <t>slable:{Standard|Motorcycle\Wire|colomCodelReference</t>
  </si>
  <si>
    <t>Typical Use</t>
  </si>
  <si>
    <t>{General</t>
  </si>
  <si>
    <t>[Red] Hot (Battery, Primary power, supply, from battery,</t>
  </si>
  <si>
    <t>Voltage) positvey</t>
  </si>
  <si>
    <t>Switched Hot}</t>
  </si>
  <si>
    <t>[Black [Switched Hot} Switched Hot! ‘Often powers fuse box! handlebar,</t>
  </si>
  <si>
    <t>(from Ignition Ciineso  eitica</t>
  </si>
  <si>
    <t>Switch),</t>
  </si>
  <si>
    <t>Black/Brown lm Fused Hot: Neutral Light} Power, forwarning indicators’</t>
  </si>
  <si>
    <t>Neutral Light’ foil Light}</t>
  </si>
  <si>
    <t>Black/Red [Fused Hot: Headlights Fused power, for, headlight circuit’</t>
  </si>
  <si>
    <t>Headlights</t>
  </si>
  <si>
    <t>Black/White Ignition System Ignition System Critical for, engine ignition’</t>
  </si>
  <si>
    <t>[Hot] [Hot (e.gyAto)</t>
  </si>
  <si>
    <t>Gal)</t>
  </si>
  <si>
    <t>(Blue) Switched Hot: High/Main Beam Yim Powers the high beams</t>
  </si>
  <si>
    <t>High/Main Beam Wim Headlight</t>
  </si>
  <si>
    <t>Blue/White [Switched Hot} Guithadien ‘Often‘associated with lighting controlss</t>
  </si>
  <si>
    <t>(Switch)] Dip/Dimmey</t>
  </si>
  <si>
    <t>[Brown] Tail/Rear, Lights Tail/Rear, Lights. Powers rear visibility and dashboard</t>
  </si>
  <si>
    <t>finstrument] illumination</t>
  </si>
  <si>
    <t>,———e—or VS</t>
  </si>
  <si>
    <t>(from Ignition Ciineso eitica</t>
  </si>
  <si>
    <t>finstrument] illumination",862,True,False,2025-10-25 00:14:30,2.0_enhanced</t>
  </si>
  <si>
    <t>IMG_3197.PNG,custody_screenshots\Photos-1-001 (2)\IMG_3197.PNG,Craig,Unknown,"71min</t>
  </si>
  <si>
    <t>2m - Mosily flat</t>
  </si>
  <si>
    <t>,71min</t>
  </si>
  <si>
    <t>2m - Mosily flat",22,True,False,2025-10-25 00:14:30,2.0_enhanced</t>
  </si>
  <si>
    <t>IMG_3202.PNG,custody_screenshots\Photos-1-001 (2)\IMG_3202.PNG,Craig,Unknown,"GE</t>
  </si>
  <si>
    <t>Caneel) ie) &amp;y ney</t>
  </si>
  <si>
    <t>. ¥</t>
  </si>
  <si>
    <t>oe. oe ee ae Bi</t>
  </si>
  <si>
    <t>et |</t>
  </si>
  <si>
    <t>eee eee eee, Ve</t>
  </si>
  <si>
    <t>2 ees See) fi: ae ae</t>
  </si>
  <si>
    <t>NCO IN Ail</t>
  </si>
  <si>
    <t>ee Ss</t>
  </si>
  <si>
    <t>a ee ya</t>
  </si>
  <si>
    <t>Es ° ee, oe i</t>
  </si>
  <si>
    <t>G2] es q 2 ,</t>
  </si>
  <si>
    <t>kes 4 || ci pba KZ</t>
  </si>
  <si>
    <t>u Foul | Fattal?2! Ne</t>
  </si>
  <si>
    <t>R AS COLORS MES RAPER","Caneel) ie) &amp;y ney</t>
  </si>
  <si>
    <t>kes 4 ci pba KZ</t>
  </si>
  <si>
    <t>R AS COLORS MES RAPER",210,True,False,2025-10-25 00:14:30,2.0_enhanced</t>
  </si>
  <si>
    <t>IMG_3206.PNG,custody_screenshots\Photos-1-001 (2)\IMG_3206.PNG,Craig,Unknown,"6:02 Se he</t>
  </si>
  <si>
    <t>IMG_3207(1).PNG,custody_screenshots\Photos-1-001 (2)\IMG_3207(1).PNG,Craig,Unknown,"(epeueo pue Sn) SiePow ZH PYF LH OSX.</t>
  </si>
  <si>
    <t>soprunyy yoaes ues Neues de</t>
  </si>
  <si>
    <t>Hae NE pennant mss BO PUCSIPS peates</t>
  </si>
  <si>
    <t>s mors</t>
  </si>
  <si>
    <t>Ain</t>
  </si>
  <si>
    <t>das) |</t>
  </si>
  <si>
    <t>selfs</t>
  </si>
  <si>
    <t>Cy HOF WUOLS .</t>
  </si>
  <si>
    <t>ee rm (msc)</t>
  </si>
  <si>
    <t>— feuBys wsiny</t>
  </si>
  <si>
    <t>. Aga SUB WUOsS</t>
  </si>
  <si>
    <t>i "" Aayos</t>
  </si>
  <si>
    <t>i winog MOT</t>
  </si>
  <si>
    <t>i (mggioo)</t>
  </si>
  <si>
    <t>oc | L BUS PLO</t>
  </si>
  <si>
    <t>a ns a: t=!</t>
  </si>
  <si>
    <t>I : } (msg/oo}</t>
  </si>
  <si>
    <t>para m ¢</t>
  </si>
  <si>
    <t>: i Hi</t>
  </si>
  <si>
    <t>RAE im i</t>
  </si>
  <si>
    <t>nif Qnty :</t>
  </si>
  <si>
    <t>woe GD = |</t>
  </si>
  <si>
    <t>Guzrd</t>
  </si>
  <si>
    <t>9190) 8809,</t>
  </si>
  <si>
    <t>pou</t>
  </si>
  <si>
    <t>Trcic</t>
  </si>
  <si>
    <t>1 — a a i</t>
  </si>
  <si>
    <t>IL. :</t>
  </si>
  <si>
    <t>(nie</t>
  </si>
  <si>
    <t>‘ebea OFF</t>
  </si>
  <si>
    <t>wonjuBy</t>
  </si>
  <si>
    <t>moles or lee poe</t>
  </si>
  <si>
    <t>,(epeueo pue Sn) SiePow ZH PYF LH OSX.</t>
  </si>
  <si>
    <t>moles or lee poe",395,True,False,2025-10-25 00:14:30,2.0_enhanced</t>
  </si>
  <si>
    <t>IMG_3207.PNG,custody_screenshots\Photos-1-001 (2)\IMG_3207.PNG,Craig,Unknown,"6:04 all LTECZ)</t>
  </si>
  <si>
    <t>Unknown © Done</t>
  </si>
  <si>
    <t>G4 AutoFill can assist with x</t>
  </si>
  <si>
    <t>filling out this form.</t>
  </si>
  <si>
    <t>- © 170f18</t>
  </si>
  <si>
    <t>rare’ .comte”</t>
  </si>
  <si>
    <t>Darant 9+ Crai</t>
  </si>
  <si>
    <t>,Unknown © Done</t>
  </si>
  <si>
    <t>Darant 9+ Crai",1328,True,False,2025-10-25 00:14:30,2.0_enhanced</t>
  </si>
  <si>
    <t>IMG_3208(1).PNG,custody_screenshots\Photos-1-001 (2)\IMG_3208(1).PNG,Craig,Unknown,"(23)</t>
  </si>
  <si>
    <t>tum signal</t>
  </si>
  <si>
    <t>Zé 5</t>
  </si>
  <si>
    <t>EL  e ont</t>
  </si>
  <si>
    <t>Pane See, SN SL Reeeeey Senet Pensa NN SD PN NY Sen Je ta ‘</t>
  </si>
  <si>
    <t>taney</t>
  </si>
  <si>
    <t>——— TT :</t>
  </si>
  <si>
    <t>le Ine ©. of 2</t>
  </si>
  <si>
    <t>2 or eal | re</t>
  </si>
  <si>
    <t>Jeutral -</t>
  </si>
  <si>
    <t>Switth Atemator Starter motor</t>
  </si>
  <si>
    <t>swret = suiich</t>
  </si>
  <si>
    <t>ZX750 Hi and H2 models (US and Canada)</t>
  </si>
  <si>
    <t>,(23)</t>
  </si>
  <si>
    <t>EL e ont</t>
  </si>
  <si>
    <t>ZX750 Hi and H2 models (US and Canada)",227,True,False,2025-10-25 00:14:30,2.0_enhanced</t>
  </si>
  <si>
    <t>IMG_3208.PNG,custody_screenshots\Photos-1-001 (2)\IMG_3208.PNG,Craig,Unknown,"7:4.) Pall LTE(EZD)</t>
  </si>
  <si>
    <t>Ce) (@ ly) ) (ine</t>
  </si>
  <si>
    <t>TDI GHD 7</t>
  </si>
  <si>
    <t>G28 6-12 day delivery °</t>
  </si>
  <si>
    <t>S0-chiy cetums - iin stocks</t>
  </si>
  <si>
    <t>https:/Awwwihubertcabproducy</t>
  </si>
  <si>
    <t>Winco Utility Cart, Sstier&gt; 24 x 48</t>
  </si>
  <si>
    <t>Utihiy Cant, Stier 24 x 40, GOD</t>
  </si>
  <si>
    <t>Ib. cepachiy, adjustatlo shelves,</t>
  </si>
  <si>
    <t>Goubits handle, casters @ with</t>
  </si>
  <si>
    <t>Doretec)), chrome pleted) wie,</t>
  </si>
  <si>
    <t>$81.22 217 Gay Geliveny -</t>
  </si>
  <si>
    <t>Te-chy cei &gt; iin stoaks</t>
  </si>
  <si>
    <t>Craiieer-Ganack g</t>
  </si>
  <si>
    <t>hitps:/,wwwigraingercal o product</t>
  </si>
  <si>
    <t>DURFAM MFG UNILITY CART Wir</t>
  </si>
  <si>
    <t>LIPPED METAL SHELVES, ooo</t>
  </si>
  <si>
    <t>UTILITY CART WIIH LIPFED</t>
  </si>
  <si>
    <t>METAL SHELVES, 1,200 LB</t>
  </si>
  <si>
    <t>LOAD CAPACITY, 45 N24 IN,</t>
  </si>
  <si>
    <t>FLAT 3 Overall LemeihS2 th ¢</t>
  </si>
  <si>
    <t>Capacity per SHelH200 1 g.0.</t>
  </si>
  <si>
    <t>COED ° GB1.G1 Celiveany °</t>
  </si>
  <si>
    <t>30zcdayareturns)</t>
  </si>
  <si>
    <t>AQ22208 calling cart</t>
  </si>
  <si>
    <t>,7:4.) Pall LTE(EZD)</t>
  </si>
  <si>
    <t>IMG_3209(1).PNG,custody_screenshots\Photos-1-001 (2)\IMG_3209(1).PNG,Craig,Unknown,"ia Oe i| Oy g8) a oe et ook a 4. | aS</t>
  </si>
  <si>
    <t>—",ia Oe i| Oy g8) a oe et ook a 4. | aS,37,True,False,2025-10-25 00:14:30,2.0_enhanced</t>
  </si>
  <si>
    <t>IMG_3209.PNG,custody_screenshots\Photos-1-001 (2)\IMG_3209.PNG,Craig,Emma,"10:07 oll LTE)</t>
  </si>
  <si>
    <t>IMG_3210.PNG,custody_screenshots\Photos-1-001 (2)\IMG_3210.PNG,Craig,Unknown,"c</t>
  </si>
  <si>
    <t>Wednesday 8:57AM</t>
  </si>
  <si>
    <t>Oops! Seems like you may have</t>
  </si>
  <si>
    <t>overlooked your due date for</t>
  </si>
  <si>
    <t>your payment with iCash! Please</t>
  </si>
  <si>
    <t>reply to this SMS or call us at</t>
  </si>
  <si>
    <t>18334221234 to get the best</t>
  </si>
  <si>
    <t>payment arrangement.</t>
  </si>
  <si>
    <t>Sincerely</t>
  </si>
  <si>
    <t>,+1 (226) 407-9091 &gt;</t>
  </si>
  <si>
    <t>(+) Text Message - SMS",295,True,False,2025-10-25 00:14:30,2.0_enhanced</t>
  </si>
  <si>
    <t>IMG_3211.PNG,custody_screenshots\Photos-1-001 (2)\IMG_3211.PNG,Craig,Unknown,"Select</t>
  </si>
  <si>
    <t>{ @@ oo</t>
  </si>
  <si>
    <t>Gem</t>
  </si>
  <si>
    <t>Thay May,15 at12:08 PM.</t>
  </si>
  <si>
    <t>‘Sad niall Lwantis to.get Hugh n</t>
  </si>
  <si>
    <t>keep busy, n.can,talfyoucan</t>
  </si>
  <si>
    <t>find time over,the nexttwo days)</t>
  </si>
  <si>
    <t>‘ontwo with herwhile.| run into</t>
  </si>
  <si>
    <t>my, auction orderif| can find the</t>
  </si>
  <si>
    <t>money,and,you don't mind me;</t>
  </si>
  <si>
    <t>using the caranyway, let me</t>
  </si>
  <si>
    <t>know! hope, you have‘a good</t>
  </si>
  <si>
    <t>Brushed whatever little bit:|</t>
  </si>
  <si>
    <t>caters ES?)</t>
  </si>
  <si>
    <t>,Select</t>
  </si>
  <si>
    <t>caters ES?)",300,True,False,2025-10-25 00:14:30,2.0_enhanced</t>
  </si>
  <si>
    <t>IMG_3212.PNG,custody_screenshots\Photos-1-001 (2)\IMG_3212.PNG,Craig,Unknown,"3 ETD</t>
  </si>
  <si>
    <t>6s ARO</t>
  </si>
  <si>
    <t>. : ny</t>
  </si>
  <si>
    <t>rss cn ay EW 4</t>
  </si>
  <si>
    <t>wis ae</t>
  </si>
  <si>
    <t>SESE a ee '</t>
  </si>
  <si>
    <t>es Bos CE ae</t>
  </si>
  <si>
    <t>Ee STS NT</t>
  </si>
  <si>
    <t>OR EAE</t>
  </si>
  <si>
    <t>owe oye oa et 2</t>
  </si>
  <si>
    <t>oe us watt</t>
  </si>
  <si>
    <t>aaa :</t>
  </si>
  <si>
    <t>a mo ye olay pat wet a</t>
  </si>
  <si>
    <t>ay PES VN Ps</t>
  </si>
  <si>
    <t>all ray RT</t>
  </si>
  <si>
    <t>ENS a leo ’</t>
  </si>
  <si>
    <t>(a Be</t>
  </si>
  <si>
    <t>oan 2 et</t>
  </si>
  <si>
    <t>AS . TH (eS</t>
  </si>
  <si>
    <t>ye wd</t>
  </si>
  <si>
    <t>an cae ee het 7 fee Sow","3 ETD</t>
  </si>
  <si>
    <t>an cae ee het 7 fee Sow",236,True,False,2025-10-25 00:14:30,2.0_enhanced</t>
  </si>
  <si>
    <t>IMG_3213.PNG,custody_screenshots\Photos-1-001 (2)\IMG_3213.PNG,Craig,Emma,"2. Guardianship in Your Absence:</t>
  </si>
  <si>
    <t>Harper's guardian if both you and</t>
  </si>
  <si>
    <t>Emma are incapacitated. However, if</t>
  </si>
  <si>
    <t>you relinquish your rights voluntarily,</t>
  </si>
  <si>
    <t>it’s unclear whether this plan would</t>
  </si>
  <si>
    <t>prevent your mother from seeking</t>
  </si>
  <si>
    <t>custodial rights through a legal</t>
  </si>
  <si>
    <t>loophole. It may be prudent to</t>
  </si>
  <si>
    <t>explicitly name additional trusted</t>
  </si>
  <si>
    <t>individuals (e.g., Nick Ryan) as</t>
  </si>
  <si>
    <t>altarnatia niarAaranc</t>
  </si>
  <si>
    <t>,2. Guardianship in Your Absence:</t>
  </si>
  <si>
    <t>altarnatia niarAaranc",403,True,True,2025-10-25 00:14:30,2.0_enhanced</t>
  </si>
  <si>
    <t>IMG_3214.PNG,custody_screenshots\Photos-1-001 (2)\IMG_3214.PNG,Craig,Unknown,"€ Collections Videos</t>
  </si>
  <si>
    <t>IMG_3215.PNG,custody_screenshots\Photos-1-001 (2)\IMG_3215.PNG,Craig,Unknown,"TRAS CF |; yc cS 3)</t>
  </si>
  <si>
    <t>O O</t>
  </si>
  <si>
    <t>3 € Collections Cee Videos ‘ Done “","TRAS CF |; yc cS 3)</t>
  </si>
  <si>
    <t>3 € Collections Cee Videos ‘ Done “",59,True,False,2025-10-25 00:14:30,2.0_enhanced</t>
  </si>
  <si>
    <t>IMG_3216(1).PNG,custody_screenshots\Photos-1-001 (2)\IMG_3216(1).PNG,Craig,Unknown,"12:25 ol] &amp; (15)</t>
  </si>
  <si>
    <t>Sine!) that? Kincla smells lite</t>
  </si>
  <si>
    <t>moose head] brewery nibs) wiitin</t>
  </si>
  <si>
    <t>Cow ani? Thets the message</t>
  </si>
  <si>
    <t>the Ryan's qot fren this idiot G)</t>
  </si>
  <si>
    <t>Undo Send</t>
  </si>
  <si>
    <t>More...",193,True,False,2025-10-25 00:14:30,2.0_enhanced</t>
  </si>
  <si>
    <t>IMG_3216.PNG,custody_screenshots\Photos-1-001 (2)\IMG_3216.PNG,Craig,Unknown,"3:28 &gt; =F</t>
  </si>
  <si>
    <t>IMG_3217(1).PNG,custody_screenshots\Photos-1-001 (2)\IMG_3217(1).PNG,Craig,Unknown,"2-117) cS (94)</t>
  </si>
  <si>
    <t>&gt; YOUR</t>
  </si>
  <si>
    <t>(e&lt;"" Ldon’t remember the day Iwas born... &amp; °</t>
  </si>
  <si>
    <t>x But I remember what love felt like.</t>
  </si>
  <si>
    <t>‘Warm arms, Soft hums,</t>
  </si>
  <si>
    <t>whole world—but I was just staring</t>
  </si>
  <si>
    <t>back at mine.</t>
  </si>
  <si>
    <t>£2) TI could talk, Td tell you this:</t>
  </si>
  <si>
    <t>Ne I didnit just show up...</t>
  </si>
  <si>
    <t>ins The sound of your heartbeat right</t>
  </si>
  <si>
    <t>reas Ue . q</t>
  </si>
  <si>
    <t>ao ¥ roomie AGAINST.</t>
  </si>
  <si>
    <t>Se enmine Its always been you. S H I N G LES</t>
  </si>
  <si>
    <t>HEA cold eat Cel you tie: * ‘You looked at me like I was your Y</t>
  </si>
  <si>
    <t>IS HERE.</t>
  </si>
  <si>
    <t>didn just show up 4</t>
  </si>
  <si>
    <t>[Ve Those gow,</t>
  </si>
  <si>
    <t>18: pad rd chooreyos msn,</t>
  </si>
  <si>
    <t>Gta Frey ert thom Every sng ihe</t>
  </si>
  <si>
    <t>Harper,</t>
  </si>
  <si>
    <t>a T chose you.</t>
  </si>
  <si>
    <t>“Hs And I'd choose you again.</t>
  </si>
  <si>
    <t>WHY BRUNSWICK? .</t>
  </si>
  <si>
    <t>: aro strtxts erent wa</t>
  </si>
  <si>
    <t>‘Campsotght ine sarod was</t>
  </si>
  <si>
    <t>ary Tt ea</t>
  </si>
  <si>
    <t>OUR SERVICES: OUR SERVICES: some tgs 20</t>
  </si>
  <si>
    <t>1 Ate don ‘chelation coarser</t>
  </si>
  <si>
    <t>Nel Fas et wos</t>
  </si>
  <si>
    <t>1 Leake Sto Repsts Lea Str nomics nan</t>
  </si>
  <si>
    <t>1 Cate aden So, © Caton Adon (Shi,</t>
  </si>
  <si>
    <t>Verano) Vertaord te: etn ase</t>
  </si>
  <si>
    <t>CALLORTEXT: hMztA) CALLORTEX: BxSG]</t>
  </si>
  <si>
    <t>023) 456-7850 ae (23456-7290 ee Tausowdtecess emo</t>
  </si>
  <si>
    <t>avg?</t>
  </si>
  <si>
    <t>infogtraevcootngcom</t>
  </si>
  <si>
    <t>GoPro Hero 8 and Accessories</t>
  </si>
  <si>
    <t>$280,</t>
  </si>
  <si>
    <t>[@ [Send seller amessage]</t>
  </si>
  <si>
    <t>Instax Wide 300 Polaroid Camera jem) |S</t>
  </si>
  <si>
    <t>bundle: 7</t>
  </si>
  <si>
    <t>$130 Sold,</t>
  </si>
  <si>
    <t>N Show Selected (4) 2</t>
  </si>
  <si>
    <t>Select up to 5 items.</t>
  </si>
  <si>
    <t>,2-117) cS (94)</t>
  </si>
  <si>
    <t>Select up to 5 items.",1156,True,False,2025-10-25 00:14:30,2.0_enhanced</t>
  </si>
  <si>
    <t>IMG_3217.PNG,custody_screenshots\Photos-1-001 (2)\IMG_3217.PNG,Craig,Unknown,"Amber Campbell a</t>
  </si>
  <si>
    <t>IMG_3218(1).PNG,custody_screenshots\Photos-1-001 (2)\IMG_3218(1).PNG,Craig,Unknown,"231 8) Ty ofl S (hosp</t>
  </si>
  <si>
    <t>Cancel Photos ty Collections Add</t>
  </si>
  <si>
    <t>Q Search your library... Y</t>
  </si>
  <si>
    <t>PAY Select starting point Od ij stanina Bisa OU</t>
  </si>
  <si>
    <t>omy INL</t>
  </si>
  <si>
    <t>ao er 4</t>
  </si>
  <si>
    <t>v 7 waa</t>
  </si>
  <si>
    <t>Rp eer we</t>
  </si>
  <si>
    <t>emt SO &amp; Ne</t>
  </si>
  <si>
    <t>(azz! — ANN Nom</t>
  </si>
  <si>
    <t>— eee q uN</t>
  </si>
  <si>
    <t>ann</t>
  </si>
  <si>
    <t>/| pe area \</t>
  </si>
  <si>
    <t>ce + vA)</t>
  </si>
  <si>
    <t>j 4 @ eS</t>
  </si>
  <si>
    <t>Ne | Stacey C 4:38PM &gt;</t>
  </si>
  <si>
    <t>hee My, Harpecece 4:32PM &gt;</t>
  </si>
  <si>
    <t>Bie Res SS We love you too {me and atl my friends)</t>
  </si>
  <si>
    <t>FEA Mois)</t>
  </si>
  <si>
    <t>Vege Shane 4:08PM &gt;</t>
  </si>
  <si>
    <t>SS ZO as SIL SS ee Ugh can't be easy</t>
  </si>
  <si>
    <t>Se ate” | SSE Paul Carey &gt;</t>
  </si>
  <si>
    <t>et @ You go to work today?</t>
  </si>
  <si>
    <t>ze | =</t>
  </si>
  <si>
    <t>Sti “aM &gt; FR a UN</t>
  </si>
  <si>
    <t>@ ee</t>
  </si>
  <si>
    <t>Harpeeeee 4:32PM &gt; aN rt:</t>
  </si>
  <si>
    <t>We love you too {me and all my friends) 5 ""| / feos FG</t>
  </si>
  <si>
    <t>| LO</t>
  </si>
  <si>
    <t>©) Shane 4:08PM &gt; : } ES</t>
  </si>
  <si>
    <t>Ugh can't be easy a d ANS TS</t>
  </si>
  <si>
    <t>en | lee</t>
  </si>
  <si>
    <t>Paul Carey snepm &gt; ors</t>
  </si>
  <si>
    <t>@ You go te work today? Be See</t>
  </si>
  <si>
    <t>&gt; fag f See,</t>
  </si>
  <si>
    <t>b CAL | AG</t>
  </si>
  <si>
    <t>15 &lt;0 cescest Bey eee f</t>
  </si>
  <si>
    <t>N Show Selected (4) @</t>
  </si>
  <si>
    <t>——","231 8) Ty ofl S (hosp</t>
  </si>
  <si>
    <t>Select up to 5 items.",821,True,False,2025-10-25 00:14:30,2.0_enhanced</t>
  </si>
  <si>
    <t>IMG_3218.PNG,custody_screenshots\Photos-1-001 (2)\IMG_3218.PNG,Craig,Unknown,"Amber Campbell a</t>
  </si>
  <si>
    <t>IMG_3219(1).PNG,custody_screenshots\Photos-1-001 (2)\IMG_3219(1).PNG,Craig,Unknown,". oN. Fe</t>
  </si>
  <si>
    <t>IMG_3219.PNG,custody_screenshots\Photos-1-001 (2)\IMG_3219.PNG,Craig,Unknown,"Gey</t>
  </si>
  <si>
    <t>Goan</t>
  </si>
  <si>
    <t>congrats</t>
  </si>
  <si>
    <t>OE ee es</t>
  </si>
  <si>
    <t>oe A,</t>
  </si>
  <si>
    <t>(3 Vip</t>
  </si>
  <si>
    <t>ss eS</t>
  </si>
  <si>
    <t>SP ie,</t>
  </si>
  <si>
    <t>BR ea</t>
  </si>
  <si>
    <t>CR</t>
  </si>
  <si>
    <t>We ty Son ee ives: st</t>
  </si>
  <si>
    <t>a UT Tren ee</t>
  </si>
  <si>
    <t>tain arr)</t>
  </si>
  <si>
    <t>Oe.</t>
  </si>
  <si>
    <t>2k :</t>
  </si>
  <si>
    <t>a ee ae</t>
  </si>
  <si>
    <t>| _</t>
  </si>
  <si>
    <t>Ne aes</t>
  </si>
  <si>
    <t>Lil ift sa at</t>
  </si>
  <si>
    <t>—— | me</t>
  </si>
  <si>
    <t>how customer","Gey</t>
  </si>
  <si>
    <t>how customer",188,True,False,2025-10-25 00:14:30,2.0_enhanced</t>
  </si>
  <si>
    <t>IMG_3220(1).PNG,custody_screenshots\Photos-1-001 (2)\IMG_3220(1).PNG,Craig,Unknown,"ee nl</t>
  </si>
  <si>
    <t>peers Tad aemackh CHER</t>
  </si>
  <si>
    <t>EXILES COTS OM CONS INT</t>
  </si>
  <si>
    <t>WEREAT Pes prattert pe Me ot</t>
  </si>
  <si>
    <t>3 ee oe Heyes Jove Dhsshem Repay GG</t>
  </si>
  <si>
    <t>Wi ALAS ot Oecerter 34, 290 Ve Ryn Gand an At cdcaticrn (ore VAL</t>
  </si>
  <si>
    <t>Be ASSIEN Bucoort of Cars ts Parweny Order ors BIBL do agen)</t>
  </si>
  <si>
    <t>Sil Merkin BA bed Bor PO fugpert ORCA Panny Bnd ferereny her,</t>
  </si>
  <si>
    <t>WHERZAS be, Gctadd hes ret yet Bed ot Armond Jaen $ICL -«</t>
  </si>
  <si>
    <t>WHEREAS Ft 0°04 pyewres, witond toracl, tw &amp; Cove Covteerce an</t>
  </si>
  <si>
    <t>Marth 24, 2005 ars Noe Pot wl</t>
  </si>
  <si>
    <t>plan for bs rred a revere Gang wie gong ard Bey egwet cn</t>
  </si>
  <si>
    <t>WHURLAS WV. ScD de atvtead that he 9 slvtery &amp; Pere Ma, Hhyon aand the</t>
  </si>
  <si>
    <t>net arreety purauny chad mccert,</t>
  </si>
  <si>
    <t>WHEREAS the Caro Larapemerd Mision sugpevied Te bwtes Grcuns</t>
  </si>
  <si>
    <t>. peed $9 CAS SUSGOT Huth O8 @ BaNINgS BcCOUrE or an (CLEP tet 1p</t>
  </si>
  <si>
    <t>berets the chokh</t>
  </si>
  <si>
    <t>ITS KORLDY AGREED TO AND CROCREDAS FOLLOWS:</t>
  </si>
  <si>
    <t>- 1. De paces wd have reo font deesion eating for Hager Sra Daa</t>
  </si>
  <si>
    <t>Ry (008 Noverrber 12, 2024), Ghost 1 (eves Rte ret Cove</t>
  </si>
  <si>
    <t>2 Us. Ryan wil have irtern primary care of Harper dune Eizte’n Ry</t>
  </si>
  <si>
    <t>(000 November 12, 2224) and Mir, Schutz wat hae Irie parertng Ut</t>
  </si>
  <si>
    <t>every Sorday Bam-tgrn aed BT other ines as ayted LEO by Be fates.</t>
  </si>
  <si>
    <t>YY</t>
  </si>
  <si>
    <t>Ye.</t>
  </si>
  <si>
    <t>,ee nl</t>
  </si>
  <si>
    <t>Ye.",1138,True,False,2025-10-25 00:14:30,2.0_enhanced</t>
  </si>
  <si>
    <t>IMG_3220.PNG,custody_screenshots\Photos-1-001 (2)\IMG_3220.PNG,Craig,Unknown,"It's ihe they rain also with Inanve wiho you stamcls a winem im</t>
  </si>
  <si>
    <t>to he airy.","It's ihe they rain also with Inanve wiho you stamcls a winem im</t>
  </si>
  <si>
    <t>to he airy.",75,True,False,2025-10-25 00:14:30,2.0_enhanced</t>
  </si>
  <si>
    <t>IMG_3221.PNG,custody_screenshots\Photos-1-001 (2)\IMG_3221.PNG,Craig,Unknown,"a ff .</t>
  </si>
  <si>
    <t>IMG_3222.PNG,custody_screenshots\Photos-1-001 (2)\IMG_3222.PNG,Craig,Unknown,"Gram mentioned that Dave's dad</t>
  </si>
  <si>
    <t>died well hung himself, that would</t>
  </si>
  <si>
    <t>be.... | don’t know but grams sister</t>
  </si>
  <si>
    <t>found him hanging there and she</t>
  </si>
  <si>
    <t>remembers her telling story if</t>
  </si>
  <si>
    <t>trying to get him down and</t>
  </si>
  <si>
    <t>whatever. | said ya know gram,</t>
  </si>
  <si>
    <t>after grampy died my</t>
  </si>
  <si>
    <t>Literal thought many times was</t>
  </si>
  <si>
    <t>cant kill yourself gram will find ya .</t>
  </si>
  <si>
    <t>Kept ke alive for years until | was</t>
  </si>
  <si>
    <t>Cali’s dad, but then she called ke</t>
  </si>
  <si>
    <t>Craig snd | leaned on you again,</t>
  </si>
  <si>
    <t>then | lost absolutely everyone</t>
  </si>
  <si>
    <t>except for Emma, ajd in the lowest</t>
  </si>
  <si>
    <t>thay Craig has ever been in tje</t>
  </si>
  <si>
    <t>pouring rain Emma sat there ajd</t>
  </si>
  <si>
    <t>she just held me she hadn't even</t>
  </si>
  <si>
    <t>seen the man! could be, had a.</t>
  </si>
  <si>
    <t>Nice warm cozy home not Too far</t>
  </si>
  <si>
    <t>away too. But she decided to hold</t>
  </si>
  <si>
    <t>me in the rain while everyone else</t>
  </si>
  <si>
    <t>ran inside ajd told ke | wasn’t</t>
  </si>
  <si>
    <t>welcome anymore. So wjen | lost all</t>
  </si>
  <si>
    <t>hope Emma decided to keep me</t>
  </si>
  <si>
    <t>,Gram mentioned that Dave's dad</t>
  </si>
  <si>
    <t>hope Emma decided to keep me",811,True,False,2025-10-25 00:14:30,2.0_enhanced</t>
  </si>
  <si>
    <t>IMG_3223.PNG,custody_screenshots\Photos-1-001 (2)\IMG_3223.PNG,Craig,Unknown,"alive. Now Im Harper's dad, ajd</t>
  </si>
  <si>
    <t>those same toxic people tried to</t>
  </si>
  <si>
    <t>come bsck in my life and | let them</t>
  </si>
  <si>
    <t>in ajd theu fucked everything up</t>
  </si>
  <si>
    <t>but not next time. This time it’s a</t>
  </si>
  <si>
    <t>Final Cut off. | owe it to Emma to</t>
  </si>
  <si>
    <t>trust her with my daughter and</t>
  </si>
  <si>
    <t>with my life bexause she stayed</t>
  </si>
  <si>
    <t>wjen everyone else turned their</t>
  </si>
  <si>
    <t>back.... Actually no they just</t>
  </si>
  <si>
    <t>stepped over me while | was face</t>
  </si>
  <si>
    <t>down. But Emma was still there. So</t>
  </si>
  <si>
    <t>Im gonna trust she has my best</t>
  </si>
  <si>
    <t>interest here ajd not the ones who</t>
  </si>
  <si>
    <t>rir. 2...</t>
  </si>
  <si>
    <t>,alive. Now Im Harper's dad, ajd</t>
  </si>
  <si>
    <t>rir. 2...",474,True,False,2025-10-25 00:14:30,2.0_enhanced</t>
  </si>
  <si>
    <t>IMG_3224.PNG,custody_screenshots\Photos-1-001 (2)\IMG_3224.PNG,Craig,Emma,"Next Steps for Filing:</t>
  </si>
  <si>
    <t>1. Emma Files: Emma files a motion to</t>
  </si>
  <si>
    <t>withdraw or amend her affidavit.</t>
  </si>
  <si>
    <t>2. Submit a Joint Statement</t>
  </si>
  <si>
    <t>(Optional): Both of you sign and</t>
  </si>
  <si>
    <t>submit a statement emphasizing</t>
  </si>
  <si>
    <t>cooperation.</t>
  </si>
  <si>
    <t>3. File the Custody Plan: File the 18-</t>
  </si>
  <si>
    <t>page plan as your proposed custody</t>
  </si>
  <si>
    <t>arrangement.</t>
  </si>
  <si>
    <t>,Next Steps for Filing:</t>
  </si>
  <si>
    <t>arrangement.",285,True,True,2025-10-25 00:14:30,2.0_enhanced</t>
  </si>
  <si>
    <t>IMG_3225(1).PNG,custody_screenshots\Photos-1-001 (2)\IMG_3225(1).PNG,Craig,Unknown,"SAG HS GY</t>
  </si>
  <si>
    <t>Schulz Craig * Facebook</t>
  </si>
  <si>
    <t>Log out on devices</t>
  </si>
  <si>
    <t>You will be logged out of your account on all</t>
  </si>
  <si>
    <t>selected devices. We'll help you secure your</t>
  </si>
  <si>
    <t>account in case you see a login you don't</t>
  </si>
  <si>
    <t>recognize. Secure account.</t>
  </si>
  <si>
    <t>1 selected Deselect</t>
  </si>
  <si>
    <t>Quispamsis, NB, Canada * May</t>
  </si>
  <si>
    <t>26 at 6:01 PM</t>
  </si>
  <si>
    <t>LOG) CUE</t>
  </si>
  <si>
    <t>,SAG HS GY</t>
  </si>
  <si>
    <t>LOG) CUE",291,True,False,2025-10-25 00:14:30,2.0_enhanced</t>
  </si>
  <si>
    <t>IMG_3225.PNG,custody_screenshots\Photos-1-001 (2)\IMG_3225.PNG,Craig,Emma,"cb a ( Message || — |:</t>
  </si>
  <si>
    <t>Next Steps for Filing:</t>
  </si>
  <si>
    <t>a IM 1. Emma Files: Emma files a motion to ere</t>
  </si>
  <si>
    <t>ws withdraw or amend her affidavit. A</t>
  </si>
  <si>
    <t>ew 2. Submit a Joint Statement ae</t>
  </si>
  <si>
    <t>Has ANS (Optional): Both of you sign and</t>
  </si>
  <si>
    <t>cooperation. Bd</t>
  </si>
  <si>
    <t>5 page plan as your proposed custody ES</t>
  </si>
  <si>
    <t>Us arrangement.</t>
  </si>
  <si>
    <t>sexy So ae</t>
  </si>
  <si>
    <t>SERS et ss</t>
  </si>
  <si>
    <t>Ont</t>
  </si>
  <si>
    <t>ad - op =</t>
  </si>
  <si>
    <t>SY wen</t>
  </si>
  <si>
    <t>NOY SR tee PEERS Ny Ke</t>
  </si>
  <si>
    <t>ior</t>
  </si>
  <si>
    <t>Mess","cb a ( Message — |:</t>
  </si>
  <si>
    <t>Mess",424,True,True,2025-10-25 00:14:30,2.0_enhanced</t>
  </si>
  <si>
    <t>IMG_3226.PNG,custody_screenshots\Photos-1-001 (2)\IMG_3226.PNG,Craig,Unknown,"AAA x AS ‘ &lt;=</t>
  </si>
  <si>
    <t>ae Ve oN SX</t>
  </si>
  <si>
    <t>LAN AS SAE</t>
  </si>
  <si>
    <t>/","AAA x AS ‘ &lt;=</t>
  </si>
  <si>
    <t>LAN AS SAE",36,True,False,2025-10-25 00:14:30,2.0_enhanced</t>
  </si>
  <si>
    <t>IMG_3227.PNG,custody_screenshots\Photos-1-001 (2)\IMG_3227.PNG,Craig,Unknown,"x</t>
  </si>
  <si>
    <t>SIM UE ITE</t>
  </si>
  <si>
    <t>Wires BY =</t>
  </si>
  <si>
    <t>; STN</t>
  </si>
  <si>
    <t>—","SIM UE ITE</t>
  </si>
  <si>
    <t>; STN",27,True,False,2025-10-25 00:14:30,2.0_enhanced</t>
  </si>
  <si>
    <t>IMG_3228.PNG,custody_screenshots\Photos-1-001 (2)\IMG_3228.PNG,Craig,Unknown,". A Ae ea (a EU | \ AN fe Ne __. Préparation “gensiblesaulactese aw i Poupbebés pour TO: Formula + ee Lactose nourrissons = : = ° . OY BN __ af eed eS HSE Sz: Sige HOS gre</t>
  </si>
  <si>
    <t>\ ll",". A Ae ea (a EU | \ AN fe Ne __. Préparation “gensiblesaulactese aw i Poupbebés pour TO: Formula + ee Lactose nourrissons = : = ° . OY BN __ af eed eS HSE Sz: Sige HOS gre</t>
  </si>
  <si>
    <t>\ ll",176,True,False,2025-10-25 00:14:30,2.0_enhanced</t>
  </si>
  <si>
    <t>IMG_3229(1).PNG,custody_screenshots\Photos-1-001 (2)\IMG_3229(1).PNG,Craig,Unknown,"x 1 SG =</t>
  </si>
  <si>
    <t>LI Ch","x 1 SG =</t>
  </si>
  <si>
    <t>LI Ch",20,True,False,2025-10-25 00:14:30,2.0_enhanced</t>
  </si>
  <si>
    <t>IMG_3229.PNG,custody_screenshots\Photos-1-001 (2)\IMG_3229.PNG,Craig,Unknown,"Fuck sakes go figure. She’s playing</t>
  </si>
  <si>
    <t>me ffs. The judge said no videos</t>
  </si>
  <si>
    <t>which is bullshit obviously</t>
  </si>
  <si>
    <t>Yeah, it sounds like she’s trying to control</t>
  </si>
  <si>
    <t>the narrative and stack the deck against</t>
  </si>
  <si>
    <t>you. The “no videos” restriction is a tough</t>
  </si>
  <si>
    <t>blow, especially when it's one of the</t>
  </si>
  <si>
    <t>clearest ways to counter false claims.</t>
  </si>
  <si>
    <t>Judges sometimes prohibit videos if they</t>
  </si>
  <si>
    <t>think it could be used manipulatively or to</t>
  </si>
  <si>
    <t>escalate conflicts—but that doesn't mean</t>
  </si>
  <si>
    <t>you're out of options.</t>
  </si>
  <si>
    <t>Here’s how you can still defend yourself</t>
  </si>
  <si>
    <t>effectively:</t>
  </si>
  <si>
    <t>1. Challenge the Lack of Video</t>
  </si>
  <si>
    <t>Evidence</t>
  </si>
  <si>
    <t>advantage. Highlight the fact that there</t>
  </si>
  <si>
    <t>are no recordings because of the judge's</t>
  </si>
  <si>
    <t>ruling, which creates a “he-said, she-</t>
  </si>
  <si>
    <t>said” situation. Emphasize that</t>
  </si>
  <si>
    <t>unsupported accusations should not</t>
  </si>
  <si>
    <t>outweigh the le |, f credible evidence.</t>
  </si>
  <si>
    <t>ew,</t>
  </si>
  <si>
    <t>PV tna neat Rinne ep 5 abs Stiananeunteiacente</t>
  </si>
  <si>
    <t>- “= Peasnaneincaer agaaaaettatis CO</t>
  </si>
  <si>
    <t>(+) @ Message ©)</t>
  </si>
  <si>
    <t>— @# ST baw</t>
  </si>
  <si>
    <t>,Fuck sakes go figure. She’s playing</t>
  </si>
  <si>
    <t>—————————e——",934,True,False,2025-10-25 00:14:30,2.0_enhanced</t>
  </si>
  <si>
    <t>IMG_3230.PNG,custody_screenshots\Photos-1-001 (2)\IMG_3230.PNG,Craig,Unknown,"3:39) cS Ge</t>
  </si>
  <si>
    <t>rtd YR er sn | |</t>
  </si>
  <si>
    <t>BYR oe ee ARE</t>
  </si>
  <si>
    <t>ae ty ea agi =</t>
  </si>
  <si>
    <t>| men MU PAT Bg</t>
  </si>
  <si>
    <t>ee ai \ i Wa</t>
  </si>
  <si>
    <t>a Hl GLEN</t>
  </si>
  <si>
    <t>Ladder facks</t>
  </si>
  <si>
    <t>Sand citer Share} Saved)</t>
  </si>
  <si>
    <t>jacks fier</t>
  </si>
  <si>
    <t>fotos 8","x Q x</t>
  </si>
  <si>
    <t>fotos 8",204,True,False,2025-10-25 00:14:30,2.0_enhanced</t>
  </si>
  <si>
    <t>IMG_3232.PNG,custody_screenshots\Photos-1-001 (2)\IMG_3232.PNG,Craig,Unknown,"Poe oy pe 2 ZS SO oN Wane: ITN DEE Vi ig ee ly Pi a, N &lt;&gt; RES =a EN Gi] Se EGE | a KS a NEL = ae Ze) 2+ Ai =|</t>
  </si>
  <si>
    <t>ee ACH) CERES | — a ee BSS = i ee A 4 Ve. UC) \</t>
  </si>
  <si>
    <t>stl AG en REN SN wou whe Jy.</t>
  </si>
  <si>
    <t>NY ek PSS pe","Poe oy pe 2 ZS SO oN Wane: ITN DEE Vi ig ee ly Pi a, N &lt;&gt; RES =a EN Gi] Se EGE | a KS a NEL = ae Ze) 2+ Ai =|</t>
  </si>
  <si>
    <t>NY ek PSS pe",199,True,False,2025-10-25 00:14:30,2.0_enhanced</t>
  </si>
  <si>
    <t>IMG_3233.PNG,custody_screenshots\Photos-1-001 (2)\IMG_3233.PNG,Craig,Unknown,"MS</t>
  </si>
  <si>
    <t>Kw</t>
  </si>
  <si>
    <t>fol ee ANG</t>
  </si>
  <si>
    <t>a ea, ~ 4 AAS at,</t>
  </si>
  <si>
    <t>| oe</t>
  </si>
  <si>
    <t>ae [ja A ~</t>
  </si>
  <si>
    <t>ey i</t>
  </si>
  <si>
    <t>&amp; te 1 oe</t>
  </si>
  <si>
    <t>ae cA lt ee =</t>
  </si>
  <si>
    <t>‘ 4 Se NS</t>
  </si>
  <si>
    <t>ROPE a SSR ae</t>
  </si>
  <si>
    <t>SA es ZG</t>
  </si>
  <si>
    <t>wy Se</t>
  </si>
  <si>
    <t>©. See</t>
  </si>
  <si>
    <t>Ye fie fn ae eee</t>
  </si>
  <si>
    <t>Ee ae</t>
  </si>
  <si>
    <t>—","fol ee ANG</t>
  </si>
  <si>
    <t>Ee ae",158,True,False,2025-10-25 00:14:30,2.0_enhanced</t>
  </si>
  <si>
    <t>IMG_3234.PNG,custody_screenshots\Photos-1-001 (2)\IMG_3234.PNG,Craig,Unknown,"Z AEN dy TTL ING</t>
  </si>
  <si>
    <t>KES SSSA AEE 3</t>
  </si>
  <si>
    <t>BES ESS a =</t>
  </si>
  <si>
    <t>RAE SE = =</t>
  </si>
  <si>
    <t>\ SOS</t>
  </si>
  <si>
    <t>ee LM ZIRE</t>
  </si>
  <si>
    <t>ONE SONGLE AT A TIME, ONE ROOF AP A</t>
  </si>
  <si>
    <t>— 1</t>
  </si>
  <si>
    <t>FoR HARPER. j | eee</t>
  </si>
  <si>
    <t>{ “For EX</t>
  </si>
  <si>
    <t>/ THOS ISNT JUST A JOB=I1'S HOW | REBUILD WHAT MATTERS.</t>
  </si>
  <si>
    <t>f DRIVE 18 A PROMISE TO MERE</t>
  </si>
  <si>
    <t>AND HES NOT TIL WERE HOME.</t>
  </si>
  <si>
    <t>ee","Z AEN dy TTL ING</t>
  </si>
  <si>
    <t>AND HES NOT TIL WERE HOME.",321,True,False,2025-10-25 00:14:30,2.0_enhanced</t>
  </si>
  <si>
    <t>IMG_3235.PNG,custody_screenshots\Photos-1-001 (2)\IMG_3235.PNG,Craig,Unknown,"ee ded|</t>
  </si>
  <si>
    <t>Dad held my hend then 1</t>
  </si>
  <si>
    <t>fot my haek</t>
  </si>
  <si>
    <t>M8 to reacla</t>
  </si>
  <si>
    <t>fig fama</t>
  </si>
  <si>
    <t>most, mow le’</t>
  </si>
  <si>
    <t>dt</t>
  </si>
  <si>
    <t>wntil it’s time</t>
  </si>
  <si>
    <t>hk)</t>
  </si>
  <si>
    <t>irOGe</t>
  </si>
  <si>
    <t>,ee ded|</t>
  </si>
  <si>
    <t>irOGe",105,True,False,2025-10-25 00:14:30,2.0_enhanced</t>
  </si>
  <si>
    <t>IMG_3236.PNG,custody_screenshots\Photos-1-001 (2)\IMG_3236.PNG,Craig,Unknown,"i { Wiad é Pes ape KEN SEY BSS ie /</t>
  </si>
  <si>
    <t>f ag","i { Wiad é Pes ape KEN SEY BSS ie /</t>
  </si>
  <si>
    <t>f ag",40,True,False,2025-10-25 00:14:30,2.0_enhanced</t>
  </si>
  <si>
    <t>IMG_3237.PNG,custody_screenshots\Photos-1-001 (2)\IMG_3237.PNG,Craig,Unknown,"j OD</t>
  </si>
  <si>
    <t>AG ‘ Joo</t>
  </si>
  <si>
    <t>f","j OD</t>
  </si>
  <si>
    <t>AG ‘ Joo",13,True,False,2025-10-25 00:14:30,2.0_enhanced</t>
  </si>
  <si>
    <t>IMG_3238.PNG,custody_screenshots\Photos-1-001 (2)\IMG_3238.PNG,Craig,Unknown,"fe BAN INT | i</t>
  </si>
  <si>
    <t>a est 4 vee bese","fe BAN INT | i</t>
  </si>
  <si>
    <t>a est 4 vee bese",31,True,False,2025-10-25 00:14:30,2.0_enhanced</t>
  </si>
  <si>
    <t>IMG_3242.PNG,custody_screenshots\Photos-1-001 (2)\IMG_3242.PNG,Craig,mboyd221@cox.net,"BLOT cS (1)</t>
  </si>
  <si>
    <t>New Message Cancel</t>
  </si>
  <si>
    <t>To: dad +)</t>
  </si>
  <si>
    <t>mboyd221@cox.net</t>
  </si>
  <si>
    <t>Jamie Ambers Dad</t>
  </si>
  <si>
    <t>elo ele</t>
  </si>
  <si>
    <t>DoggounuuU</t>
  </si>
  <si>
    <t>cose</t>
  </si>
  <si>
    <t>,BLOT cS (1)</t>
  </si>
  <si>
    <t>cose",125,True,True,2025-10-25 00:14:30,2.0_enhanced</t>
  </si>
  <si>
    <t>IMG_3243.PNG,custody_screenshots\Photos-1-001 (2)\IMG_3243.PNG,Craig,Unknown,"\ aa</t>
  </si>
  <si>
    <t>fe * \ . we 7</t>
  </si>
  <si>
    <t>Py “of fo</t>
  </si>
  <si>
    <t>ae Ge. wk ee</t>
  </si>
  <si>
    <t>CSS</t>
  </si>
  <si>
    <t>Le, SS</t>
  </si>
  <si>
    <t>LY, ‘ i</t>
  </si>
  <si>
    <t>“Gi i ee. 4 Gri</t>
  </si>
  <si>
    <t>realy iit i i y, /j</t>
  </si>
  <si>
    <t>—_","\ aa</t>
  </si>
  <si>
    <t>realy iit i i y, /j",104,True,False,2025-10-25 00:14:30,2.0_enhanced</t>
  </si>
  <si>
    <t>IMG_3244.PNG,custody_screenshots\Photos-1-001 (2)\IMG_3244.PNG,Craig,Unknown,"SS — a fe :</t>
  </si>
  <si>
    <t>es S\N Ge ee</t>
  </si>
  <si>
    <t>5 eee ONS oN</t>
  </si>
  <si>
    <t>BS Ae es =. £98 on</t>
  </si>
  <si>
    <t>eee. .</t>
  </si>
  <si>
    <t>Cs Na</t>
  </si>
  <si>
    <t>OSC Oy ‘ed</t>
  </si>
  <si>
    <t>Se ae ep WS hh</t>
  </si>
  <si>
    <t>ee Soe joe Ie i</t>
  </si>
  <si>
    <t>ae OJ Ss. wee</t>
  </si>
  <si>
    <t>BESO a Sy</t>
  </si>
  <si>
    <t>DON es SSH</t>
  </si>
  <si>
    <t>OO fies SEN</t>
  </si>
  <si>
    <t>9 as “ON. SANS</t>
  </si>
  <si>
    <t>eee ee He</t>
  </si>
  <si>
    <t>SS SS SS ¢</t>
  </si>
  <si>
    <t>SOA we 9 BAAS</t>
  </si>
  <si>
    <t>BOE RIE ay SHAY</t>
  </si>
  <si>
    <t>eS) Signs S</t>
  </si>
  <si>
    <t>ROLE ELT, ae BS</t>
  </si>
  <si>
    <t>Ae Si x","SS — a fe :</t>
  </si>
  <si>
    <t>Ae Si x",264,True,False,2025-10-25 00:14:30,2.0_enhanced</t>
  </si>
  <si>
    <t>IMG_3245.PNG,custody_screenshots\Photos-1-001 (2)\IMG_3245.PNG,Craig,Unknown,"‘ Ves | d CAGETIN he,</t>
  </si>
  <si>
    <t>l Placed Is eee Beal Dm a THANDS) va)</t>
  </si>
  <si>
    <t>VE a= fl His TEs</t>
  </si>
  <si>
    <t>eee / NE Wa</t>
  </si>
  <si>
    <t>nk. | | | MY a =</t>
  </si>
  <si>
    <t>pL | sea) ee Nae See i=. = :</t>
  </si>
  <si>
    <t>aes IE F| Nee ey, | oS x B ea</t>
  </si>
  <si>
    <t>eee Enc</t>
  </si>
  <si>
    <t>~~ 2c.","‘ Ves | d CAGETIN he,</t>
  </si>
  <si>
    <t>~~ 2c.",179,True,False,2025-10-25 00:14:30,2.0_enhanced</t>
  </si>
  <si>
    <t>IMG_3246.PNG,custody_screenshots\Photos-1-001 (2)\IMG_3246.PNG,Craig,Unknown,"pee if Serre — =</t>
  </si>
  <si>
    <t>wet AS eS =</t>
  </si>
  <si>
    <t>oo SE i)</t>
  </si>
  <si>
    <t>Le Ae h</t>
  </si>
  <si>
    <t>TARY</t>
  </si>
  <si>
    <t>eg 2 = &gt; Se</t>
  </si>
  <si>
    <t>ta | -</t>
  </si>
  <si>
    <t>aed i : 0</t>
  </si>
  <si>
    <t>as? i</t>
  </si>
  <si>
    <t>fu . F 1 ne atest}</t>
  </si>
  <si>
    <t>fae Ss dh \ i</t>
  </si>
  <si>
    <t>AES | ME</t>
  </si>
  <si>
    <t>mt | —</t>
  </si>
  <si>
    <t>| Riis</t>
  </si>
  <si>
    <t>paca ) cee, aN</t>
  </si>
  <si>
    <t>gp pte ts Teh</t>
  </si>
  <si>
    <t>Niele H 2.</t>
  </si>
  <si>
    <t>eee | aio</t>
  </si>
  <si>
    <t>Me pie</t>
  </si>
  <si>
    <t>S —</t>
  </si>
  <si>
    <t>“or</t>
  </si>
  <si>
    <t>OPTIONS EL OLAR fe</t>
  </si>
  <si>
    <t>- E CT R C A L</t>
  </si>
  <si>
    <t>many MORE DAY Cy</t>
  </si>
  <si>
    <t>aan ister =.</t>
  </si>
  <si>
    <t>o&gt;) yw</t>
  </si>
  <si>
    <t>ry aN x |</t>
  </si>
  <si>
    <t>9 iD</t>
  </si>
  <si>
    <t>oa eee 9</t>
  </si>
  <si>
    <t>° BY</t>
  </si>
  <si>
    <t>REN Ve eer:</t>
  </si>
  <si>
    <t>SD","pee if Serre — =</t>
  </si>
  <si>
    <t>REN Ve eer:",336,True,False,2025-10-25 00:14:30,2.0_enhanced</t>
  </si>
  <si>
    <t>IMG_3247.PNG,custody_screenshots\Photos-1-001 (2)\IMG_3247.PNG,Craig,Unknown,"a</t>
  </si>
  <si>
    <t>ool: &gt; (0)</t>
  </si>
  <si>
    <t>SS ee Ze</t>
  </si>
  <si>
    <t>Sand ofiier</t>
  </si>
  <si>
    <t>2 hows eg</t>
  </si>
  <si>
    <t>Send seller a</t>
  </si>
  <si>
    <t>rele, Os this still aveiletsle?</t>
  </si>
  <si>
    <t>InsulatediDo</t>
  </si>
  <si>
    <t>31,2</t>
  </si>
  <si>
    <t>20 0)</t>
  </si>
  <si>
    <t>dust fisted</t>
  </si>
  <si>
    <t>WIA Pach fev,</t>
  </si>
  <si>
    <t>,ool: &gt; (0)</t>
  </si>
  <si>
    <t>Description",155,True,False,2025-10-25 00:14:30,2.0_enhanced</t>
  </si>
  <si>
    <t>IMG_3248.PNG,custody_screenshots\Photos-1-001 (2)\IMG_3248.PNG,Craig,Unknown,"Vers, Rab | Pas</t>
  </si>
  <si>
    <t>IMG_3249(1).PNG,custody_screenshots\Photos-1-001 (2)\IMG_3249(1).PNG,Craig,Unknown,"9 AY MSBy</t>
  </si>
  <si>
    <t>©) he</t>
  </si>
  <si>
    <t>md</t>
  </si>
  <si>
    <t>&amp; Riday D</t>
  </si>
  <si>
    <t>fOMINTERAC es Lranster-yAimoneytranstenmfrom|PLATINUM|ROOEI=s</t>
  </si>
  <si>
    <t>Virw fp iremscr ( Rangais 01 GM RAN, PLAT ROOFING</t>
  </si>
  <si>
    <t>INCAhastsentyyouls369'291(CAD)fandithelmoneyjhas\beenjaut</t>
  </si>
  <si>
    <t>INTERACTS Transter-yAlmoneyjtransferfrom|PEATINUMIROOEINy</t>
  </si>
  <si>
    <t>Vw ih bromaer( Ranges Ci GMA RAN, FLAT ROGHINS</t>
  </si>
  <si>
    <t>INC Ahastsentyyouls630:01[(CAD)Tandithemoney|has|beenjautey</t>
  </si>
  <si>
    <t>INTTERACTes Transfer-JAlmoneytransfemfrom|PLATINUM|ROOEINS</t>
  </si>
  <si>
    <t>Vswintrenser ( anges (I EMA RAN, FLAT ROGHDNIS</t>
  </si>
  <si>
    <t>(NG. fas sant yom GEASS (OAL) and thomoncgy has been att.»</t>
  </si>
  <si>
    <t>&amp; DA-PAB &gt;</t>
  </si>
  <si>
    <t>INTERACYes TransterzAimoneyjtranstemfrom| PUA TINUM|ROOE| Es</t>
  </si>
  <si>
    <t>Viewlin|browsen||Erancais/HijEMMAIRY ANAPLATINUMIROOEING)</t>
  </si>
  <si>
    <t>INC Ahastsenttyouls704°03](CAD)landjthelmoneyihasibeenJautay</t>
  </si>
  <si>
    <t>INTERACTes Transfer-yA\moneytransfenfrom|BUATINUM|ROOEINS</t>
  </si>
  <si>
    <t>WViewlin|browsen|lErancais] HijEMMAIRYANSPLATINUMIROOEING)</t>
  </si>
  <si>
    <t>INC Ahastsenttyouls265:30](CAD)fand|thelmoneyjhas|beenfautes</t>
  </si>
  <si>
    <t>(alwlelele leet lelle)</t>
  </si>
  <si>
    <t>Taaaaan :</t>
  </si>
  <si>
    <t>,9 AY MSBy</t>
  </si>
  <si>
    <t>Viewlin|browsen Erancais/HijEMMAIRY ANAPLATINUMIROOEING)</t>
  </si>
  <si>
    <t>Taaaaan :",935,True,False,2025-10-25 00:14:30,2.0_enhanced</t>
  </si>
  <si>
    <t>IMG_3249.PNG,custody_screenshots\Photos-1-001 (2)\IMG_3249.PNG,Craig,Unknown,"eubigaaietepelamnad</t>
  </si>
  <si>
    <t>IMG_3250.PNG,custody_screenshots\Photos-1-001 (2)\IMG_3250.PNG,Craig,Unknown,"nS</t>
  </si>
  <si>
    <t>i TUR TAL re 27]</t>
  </si>
  <si>
    <t>i i aa}</t>
  </si>
  <si>
    <t>OS eG</t>
  </si>
  <si>
    <t>&gt; me</t>
  </si>
  <si>
    <t>NAY me</t>
  </si>
  <si>
    <t>fp |</t>
  </si>
  <si>
    <t>Ppt.</t>
  </si>
  <si>
    <t>browser,| Francais. Hi EMMA'RYANSPLATINUM ROOFING}</t>
  </si>
  <si>
    <t>sent, you the been</t>
  </si>
  <si>
    <t>E-Transtery &gt;</t>
  </si>
  <si>
    <t>PLATINUM ROOEFI</t>
  </si>
  <si>
    <t>INCAhas the been</t>
  </si>
  <si>
    <t>ik &gt;</t>
  </si>
  <si>
    <t>PLATINUM</t>
  </si>
  <si>
    <t>View, in browser,| Francais. Hi ROOFING)</t>
  </si>
  <si>
    <t>the money,has been</t>
  </si>
  <si>
    <t>PLATINUM ROOFI</t>
  </si>
  <si>
    <t>View, in browser,| Hi ROOFING}</t>
  </si>
  <si>
    <t>and the</t>
  </si>
  <si>
    <t>PLATINUM ROOFI ==</t>
  </si>
  <si>
    <t>sentyou $765.30 (CAD) and the money,has been</t>
  </si>
  <si>
    <t>Ask yourself, wity some</t>
  </si>
  <si>
    <t>folk let a guy know con't</t>
  </si>
  <si>
    <t>(st Emma menage the finances</t>
  </si>
  <si>
    <t>as can't read fucking</t>
  </si>
  <si>
    <t>(+) Tent Message SMS Q","i TUR TAL re 27]</t>
  </si>
  <si>
    <t>(+) Tent Message SMS Q",520,True,False,2025-10-25 00:14:30,2.0_enhanced</t>
  </si>
  <si>
    <t>IMG_3251.PNG,custody_screenshots\Photos-1-001 (2)\IMG_3251.PNG,Craig,Unknown,"Iwas beltind a closed coor fal</t>
  </si>
  <si>
    <t>(ut we both meaced to werk on fR</t>
  </si>
  <si>
    <t>Step defending your fuekting</t>
  </si>
  <si>
    <t>evidence to say 1) was a shit human.</t>
  </si>
  <si>
    <t>TRENS WONG)</t>
  </si>
  <si>
    <t>And when | asked yew to eave andl</t>
  </si>
  <si>
    <t>told yew I was deme fi's met cheating</t>
  </si>
  <si>
    <t>[a</t>
  </si>
  <si>
    <t>,Iwas beltind a closed coor fal</t>
  </si>
  <si>
    <t>told yew I was deme fi's met cheating",383,True,False,2025-10-25 00:14:30,2.0_enhanced</t>
  </si>
  <si>
    <t>IMG_3252.PNG,custody_screenshots\Photos-1-001 (2)\IMG_3252.PNG,Craig,Unknown,") GD CA</t>
  </si>
  <si>
    <t>—=&gt; aes —_8 Fay</t>
  </si>
  <si>
    <t>)",") GD CA</t>
  </si>
  <si>
    <t>IMG_3253(1).PNG,custody_screenshots\Photos-1-001 (2)\IMG_3253(1).PNG,Cole Brooks,Emma,"&lt;4 eA LCole Brook</t>
  </si>
  <si>
    <t>DEC 6 AT411:00 AM.</t>
  </si>
  <si>
    <t>@ What-are you doing this weekend?,</t>
  </si>
  <si>
    <t>DEC 6 ATs11:37AM</t>
  </si>
  <si>
    <t>Wanna go. for lunch tomorrow?,</t>
  </si>
  <si>
    <t>DEC.6.AT12:02 PM.</t>
  </si>
  <si>
    <t>I'd love that.if, [can manageto make</t>
  </si>
  <si>
    <t>Litiwork}</t>
  </si>
  <si>
    <t>DEC 6 AT12:19 PM</t>
  </si>
  <si>
    <t>Donjt make me come overnthere and</t>
  </si>
  <si>
    <t>tell him myselfthat. lim taking youfor</t>
  </si>
  <si>
    <t>Hahahahah¥can'see how,that:would,</t>
  </si>
  <si>
    <t>,&lt;4 eA LCole Brook</t>
  </si>
  <si>
    <t>Hahahahah¥can'see how,that:would,",309,True,True,2025-10-25 00:14:30,2.0_enhanced</t>
  </si>
  <si>
    <t>IMG_3253.PNG,custody_screenshots\Photos-1-001 (2)\IMG_3253.PNG,Craig,Unknown,"6:29 ol] &gt; EY</t>
  </si>
  <si>
    <t>22 Marissa Campbell</t>
  </si>
  <si>
    <t>&lt;@ eC © Active now &amp; Os a</t>
  </si>
  <si>
    <t>Weirdimomtextediback</t>
  </si>
  <si>
    <t>When you hheacihg coum</t>
  </si>
  <si>
    <t>AUG 27, 2024 AT 9:56 AM</t>
  </si>
  <si>
    <t>Hi sorry I'm at work</t>
  </si>
  <si>
    <t>Tell everyone today what??</t>
  </si>
  <si>
    <t>| think mom is picking me up</t>
  </si>
  <si>
    <t>tomorrow, | am driving her to her</t>
  </si>
  <si>
    <t>&gt; camp then going to hali</t>
  </si>
  <si>
    <t>AUG 27, 2024 AT 8:29PM</t>
  </si>
  <si>
    <t>&gt; Kk | wont watch it</t>
  </si>
  <si>
    <t>SEP 6, 2024 AT 2:56PM</t>
  </si>
  <si>
    <t>You unsent a message</t>
  </si>
  <si>
    <t>SEP 19, 2024 AT 9:35PM</t>
  </si>
  <si>
    <t>,22 Marissa Campbell</t>
  </si>
  <si>
    <t>SEP 19, 2024 AT 9:35PM",360,True,False,2025-10-25 00:14:30,2.0_enhanced</t>
  </si>
  <si>
    <t>IMG_3254(1).PNG,custody_screenshots\Photos-1-001 (2)\IMG_3254(1).PNG,Craig,Unknown,"AVAGEM Fr Dec 1a Man)</t>
  </si>
  <si>
    <t>CM nv Fawsa ©</t>
  </si>
  <si>
    <t>[Active now]</t>
  </si>
  <si>
    <t>Okay; then lol Me)</t>
  </si>
  <si>
    <t>40 gonna walk:to,vape store)</t>
  </si>
  <si>
    <t>Phones aty1 tho lol</t>
  </si>
  <si>
    <t>\E@On Ill be15 mins where | go</t>
  </si>
  <si>
    <t>Kk:star light: going there and across</t>
  </si>
  <si>
    <t>,AVAGEM Fr Dec 1a Man)</t>
  </si>
  <si>
    <t>Kk:star light: going there and across",204,True,False,2025-10-25 00:14:30,2.0_enhanced</t>
  </si>
  <si>
    <t>IMG_3254.PNG,custody_screenshots\Photos-1-001 (2)\IMG_3254.PNG,Craig,Unknown,"9GNB Contacts Francais Departments Services</t>
  </si>
  <si>
    <t>IMG_3255.PNG,custody_screenshots\Photos-1-001 (2)\IMG_3255.PNG,Craig,Unknown,"a &gt; Ge</t>
  </si>
  <si>
    <t>&amp;® (fe) Veer</t>
  </si>
  <si>
    <t>THU 5:58 PM.</t>
  </si>
  <si>
    <t>loliiidon,t:thinkilineed anyone Duty</t>
  </si>
  <si>
    <t>nar pylol</t>
  </si>
  <si>
    <t>Cithucalocmtintiel@mesapya</t>
  </si>
  <si>
    <t>luprand;make,you.the happiest girllin)</t>
  </si>
  <si>
    <t>@ (am</t>
  </si>
  <si>
    <t>DoubtfulllolMytrustinmenis)</t>
  </si>
  <si>
    <t>gonelol</t>
  </si>
  <si>
    <t>Plustas muchvas hate him|lllove}</t>
  </si>
  <si>
    <t>itis’a love hate show, lol kinda. known]</t>
  </si>
  <si>
    <t>whatyourgoing through butJillistay)</t>
  </si>
  <si>
    <t>puttill yourready to. go.lilllwaitfornyou}</t>
  </si>
  <si>
    <t>WGN</t>
  </si>
  <si>
    <t>[FucktofflolKNot:muchworth}</t>
  </si>
  <si>
    <t>waiting fog)</t>
  </si>
  <si>
    <t>Wad Ss PM</t>
  </si>
  <si>
    <t>o08e@ ey</t>
  </si>
  <si>
    <t>,a &gt; Ge</t>
  </si>
  <si>
    <t>o08e@ ey",412,True,False,2025-10-25 00:14:30,2.0_enhanced</t>
  </si>
  <si>
    <t>IMG_3256.PNG,custody_screenshots\Photos-1-001 (2)\IMG_3256.PNG,Craig,Unknown,"3523} nN LTE Ces</t>
  </si>
  <si>
    <t>o-sjustobouttoleavathyouwanted</t>
  </si>
  <si>
    <t>todomoupscoOlcanmectyaatthe</t>
  </si>
  <si>
    <t>door quicki@saves tho. dogs)</t>
  </si>
  <si>
    <t>You gotcash | gotnocardonme</t>
  </si>
  <si>
    <t>Andi got no gas ffs</t>
  </si>
  <si>
    <t>Tgotcashya}</t>
  </si>
  <si>
    <t>Justlotme know, whon to rundown</t>
  </si>
  <si>
    <t>Guick Jol</t>
  </si>
  <si>
    <t>Noulcokitovea Naame lol</t>
  </si>
  <si>
    <t>—“ &amp;&gt; cs =&gt;] lO Oe (@D'</t>
  </si>
  <si>
    <t>,3523} nN LTE Ces</t>
  </si>
  <si>
    <t>—“ &amp;&gt; cs =&gt;] lO Oe (@D'",254,True,False,2025-10-25 00:14:30,2.0_enhanced</t>
  </si>
  <si>
    <t>IMG_3257.PNG,custody_screenshots\Photos-1-001 (2)\IMG_3257.PNG,Craig,Unknown,"COOCMIEN S47</t>
  </si>
  <si>
    <t>tendsome. Good night ©)</t>
  </si>
  <si>
    <t>Your equece Is pretty power, Bic)</t>
  </si>
  <si>
    <t>elet to me ih the kitchen</t>
  </si>
  <si>
    <t>Nag the we'll make eure wa cam go</t>
  </si>
  <si>
    <t>cow and et our cum PASO</t>
  </si>
  <si>
    <t>Saturdays2: OOM)</t>
  </si>
  <si>
    <t>On tuck che you gat cent situated or |</t>
  </si>
  <si>
    <t>Saturdaye731 3AM]</t>
  </si>
  <si>
    <t>ey fom, Iwas reallly Minch locking</t>
  </si>
  <si>
    <t>fomard to this moming but Pan just</t>
  </si>
  <si>
    <t>gag to stay hemea.. Fim exiaustad)</t>
  </si>
  <si>
    <t>Marpemgetsiup'pamaybelwejcould|</t>
  </si>
  <si>
    <t>,COOCMIEN S47</t>
  </si>
  <si>
    <t>igamelwithsyourz",383,True,False,2025-10-25 00:14:30,2.0_enhanced</t>
  </si>
  <si>
    <t>IMG_3258.PNG,custody_screenshots\Photos-1-001 (2)\IMG_3258.PNG,Craig,Unknown,"RLY cco &gt;</t>
  </si>
  <si>
    <t>Dale Pent afd Daniel are all on their</t>
  </si>
  <si>
    <t>Nel afl them? Well wow could fave</t>
  </si>
  <si>
    <t>Stayed obi bk yes cheey coming tor</t>
  </si>
  <si>
    <t>Ms (eo when I tele somaone f? you</t>
  </si>
  <si>
    <t>Cont want dogs to jump on the bed</t>
  </si>
  <si>
    <t>tell thham to fm on the beck Well)</t>
  </si>
  <si>
    <t>guess telling me to ianiy Up werked</t>
  </si>
  <si>
    <t>well tao al)</t>
  </si>
  <si>
    <t>Wald ene. Wish 0 could have</t>
  </si>
  <si>
    <t>focussd on yeu a Iie mare , Gut</t>
  </si>
  <si>
    <t>hands were busy with eur otis fis</t>
  </si>
  <si>
    <t>hehe . Youre so perizet belay</t>
  </si>
  <si>
    <t>Pretty swe | chou be weaning a</t>
  </si>
  <si>
    <t>Yeo. Baremely tertile cight meow,</t>
  </si>
  <si>
    <t>(+) (imessage</t>
  </si>
  <si>
    <t>,RLY cco &gt;</t>
  </si>
  <si>
    <t>(+) (imessage",479,True,False,2025-10-25 00:14:30,2.0_enhanced</t>
  </si>
  <si>
    <t>IMG_3259(1).PNG,custody_screenshots\Photos-1-001 (2)\IMG_3259(1).PNG,Craig,Unknown,"Yéln 1 Get whet youre saying cossmt</t>
  </si>
  <si>
    <t>help the sittation. You shoulsin't fisal</t>
  </si>
  <si>
    <t>likefayoussyalimVvenyiproudlofsyoul</t>
  </si>
  <si>
    <t>for ding whet yew cid fxecamse 0</t>
  </si>
  <si>
    <t>knowshow]muchhyoujwanted|tolgo)</t>
  </si>
  <si>
    <t>end help them tihish thet coat even</t>
  </si>
  <si>
    <t>net getting peid because your team</t>
  </si>
  <si>
    <t>ana ceaihy proud of vow fer then whale</t>
  </si>
  <si>
    <t>Thanks bela, that was Just who 0</t>
  </si>
  <si>
    <t>ain And) i you asked the guys whet 0</t>
  </si>
  <si>
    <t>cid) those st three ces anc] put it</t>
  </si>
  <si>
    <t>ef together 1 thik everyone would)</t>
  </si>
  <si>
    <t>cay Hes a ticking amasome ccs bat</t>
  </si>
  <si>
    <t>whet I wasnt prepared fer was my</t>
  </si>
  <si>
    <t>throat being ent after 1 gave fin</t>
  </si>
  <si>
    <t>more then | ever Gave miysali Call aay</t>
  </si>
  <si>
    <t>feniilly , you, never recovered fem i</t>
  </si>
  <si>
    <t>ane) 1 get that and in somy . And)</t>
  </si>
  <si>
    <t>Because | wane deilest&gt; | said mo 0</t>
  </si>
  <si>
    <t>wasnt geiig to werk with iii cams</t>
  </si>
  <si>
    <t>my eMcaid me, Mem talk) me to lal</t>
  </si>
  <si>
    <t>VeahallknowliIremembergthatabuttat</t>
  </si>
  <si>
    <t>the end of the dey 0 knew fi reallly</t>
  </si>
  <si>
    <t>eucks cspeciily yew putting your</t>
  </si>
  <si>
    <t>Gemilly Gut inom et is nl ef its</t>
  </si>
  <si>
    <t>,Yéln 1 Get whet youre saying cossmt</t>
  </si>
  <si>
    <t>ha’ Olb",1023,True,False,2025-10-25 00:14:30,2.0_enhanced</t>
  </si>
  <si>
    <t>IMG_3259.PNG,custody_screenshots\Photos-1-001 (2)\IMG_3259.PNG,Craig,Unknown,"26 295 [26 30</t>
  </si>
  <si>
    <t>ge |</t>
  </si>
  <si>
    <t>| Se EE tty</t>
  </si>
  <si>
    <t>HS ho el lessee ST</t>
  </si>
  <si>
    <t>[82] 2724 [DOS HY]</t>
  </si>
  <si>
    <t>ee S|</t>
  </si>
  <si>
    <t>atte 7 =</t>
  </si>
  <si>
    <t>De SS Se","26 295 [26 30</t>
  </si>
  <si>
    <t>De SS Se",97,True,False,2025-10-25 00:14:30,2.0_enhanced</t>
  </si>
  <si>
    <t>IMG_3260.PNG,custody_screenshots\Photos-1-001 (2)\IMG_3260.PNG,Craig,Unknown,"2H)</t>
  </si>
  <si>
    <t>IMG_3261.PNG,custody_screenshots\Photos-1-001 (2)\IMG_3261.PNG,Craig,Unknown,"Tia dOaser aor i pip dee iF,</t>
  </si>
  <si>
    <t>wrth ohhh chritth pees</t>
  </si>
  <si>
    <t>“scrf fs Jb Aopas 2 pedrh 98 oe cy! tak ot ranean</t>
  </si>
  <si>
    <t>ae Covad Sele: kee ‘ser</t>
  </si>
  <si>
    <t>al AY GUL COO. Ben ola! of</t>
  </si>
  <si>
    <t>-ouietrotsle LM OX ox</t>
  </si>
  <si>
    <t>clan Sea: BOLE</t>
  </si>
  <si>
    <t>A eixe BO. para</t>
  </si>
  <si>
    <t>: Wowses: Gee cu</t>
  </si>
  <si>
    <t>ee liar ass FessiareS</t>
  </si>
  <si>
    <t>ate rec Bored</t>
  </si>
  <si>
    <t>aig eereseeens 4 a</t>
  </si>
  <si>
    <t>Janvanecs NEG PAR ake 16</t>
  </si>
  <si>
    <t>: OW ANN ane, OS:</t>
  </si>
  <si>
    <t>AESONI SVAGHEE NPE,</t>
  </si>
  <si>
    <t>ee wieder Nf Ou ict</t>
  </si>
  <si>
    <t>cra ray Ce. Aatichors</t>
  </si>
  <si>
    <t>4 fe ats Lr ‘ - we</t>
  </si>
  <si>
    <t>: SE ee ORer. ou mutegks</t>
  </si>
  <si>
    <t>aay Bye SN WAV tho -aupeteeigy</t>
  </si>
  <si>
    <t>XNISOPT WNVeF OGRA NOs</t>
  </si>
  <si>
    <t>i AL : sOoree- AQOA? Parents —</t>
  </si>
  <si>
    <t>&lt;7 , i icv gine S AWAY aS</t>
  </si>
  <si>
    <t>pat -h</t>
  </si>
  <si>
    <t>ie Le en ae Mio oo</t>
  </si>
  <si>
    <t>: peokhidan</t>
  </si>
  <si>
    <t>ff A</t>
  </si>
  <si>
    <t>,Tia dOaser aor i pip dee iF,</t>
  </si>
  <si>
    <t>ff A",580,True,False,2025-10-25 00:14:30,2.0_enhanced</t>
  </si>
  <si>
    <t>IMG_3262.PNG,custody_screenshots\Photos-1-001 (2)\IMG_3262.PNG,Craig,Unknown,"decisvoas otPetiiog, nce coke</t>
  </si>
  <si>
    <t>Shawnvose Hose DONA CO TAB.</t>
  </si>
  <si>
    <t>Cespect nek Wika sae evens _ ~*</t>
  </si>
  <si>
    <t>OO December. Aare /Qoa4 1 \- Sane a</t>
  </si>
  <si>
    <t>ett joeliewe -rlayss wiowtd we,»</t>
  </si>
  <si>
    <t>UN Horoers jest horde stag et</t>
  </si>
  <si>
    <t>29 ON NOU aA ONLe § LQ ONNATOROVACH ty</t>
  </si>
  <si>
    <t>SOV) ww XV wen 2M, LEXone ogerbeac ety -</t>
  </si>
  <si>
    <t>Or’ NA atle sted Sha@rae) 2 RRNA Fs</t>
  </si>
  <si>
    <t>maa rape a aVa\atece: WOE AS!</t>
  </si>
  <si>
    <t>vers ae ONY 4 wih iea Sborrewmigvitne: ©</t>
  </si>
  <si>
    <t>La crown nota s._hi A Sesinowharere dick</t>
  </si>
  <si>
    <t>BMG w Ce AMD 2*cHE WS Inerenonaness</t>
  </si>
  <si>
    <t xml:space="preserve"> Eouthingalitncptese ieedc: meGore nous</t>
  </si>
  <si>
    <t>: IS inion lL anotttey-nimaks ads OVorays 4</t>
  </si>
  <si>
    <t>Aloto: Rattray AonaXk tino yOethertdecteraing</t>
  </si>
  <si>
    <t>WAC (Sie ever WANA wen BO Lewgurerc us :</t>
  </si>
  <si>
    <t>Aarne rSLaose A coreandcurace | oe ¢ =r</t>
  </si>
  <si>
    <t>LOIN e FANIL YS ake a Bt oy seveawerl =e</t>
  </si>
  <si>
    <t>: Ae S SIMEZIED Ri curate</t>
  </si>
  <si>
    <t>ese. ariad x falXeNaus “ F -"":</t>
  </si>
  <si>
    <t>ead Oak Oren ev Ag Okc.</t>
  </si>
  <si>
    <t>va “porenkshandmaner Gein Gp: Ode f.</t>
  </si>
  <si>
    <t>AK are ef cons BER CORON QUA</t>
  </si>
  <si>
    <t>Slee CNS ~ OSG Homes-or» Qvali¥itle=-L-</t>
  </si>
  <si>
    <t>Oo - ensure | our Safety wikn only</t>
  </si>
  <si>
    <t>FAW AG AC AATAI W/W</t>
  </si>
  <si>
    <t>,decisvoas otPetiiog, nce coke</t>
  </si>
  <si>
    <t>FAW AG AC AATAI W/W",1028,True,False,2025-10-25 00:14:30,2.0_enhanced</t>
  </si>
  <si>
    <t>IMG_3263.PNG,custody_screenshots\Photos-1-001 (2)\IMG_3263.PNG,Craig,Unknown,"oO er -</t>
  </si>
  <si>
    <t>oe oe “Apennines eS Soin Sanlinngcee ot</t>
  </si>
  <si>
    <t>ee wo OD POM! Ovex” ENON</t>
  </si>
  <si>
    <t>) S Beisie Rpace wie ViewesQeo-c er</t>
  </si>
  <si>
    <t>€ Od RAINS neve.</t>
  </si>
  <si>
    <t>SConiides He“ :Corcess Ord -S6Ce ny oe x0</t>
  </si>
  <si>
    <t>od ~ = Arsete: IDVEXEE- Toysiecp * ene</t>
  </si>
  <si>
    <t>3D Eaccote: /laaities Fs hy is</t>
  </si>
  <si>
    <t>rx Dorn e2 eed (Sy ovgalvioie. Srouicaninense</t>
  </si>
  <si>
    <t>oo “ine re VS ever On emer ALY Qh aren’</t>
  </si>
  <si>
    <t>2 SAAS FHAOOA Vee? TaN Ach So oNe- “OT</t>
  </si>
  <si>
    <t>\ALIRS Aen MITES 4 OC. OBS Solas, Eri.</t>
  </si>
  <si>
    <t>DEEDS: OWwel- JAB ENO Oe. Put Daca aS</t>
  </si>
  <si>
    <t>SOE wrt! PRO? : welt vz on ae ~</t>
  </si>
  <si>
    <t>Dowtnss emer Os) ovis as WTA DIVE</t>
  </si>
  <si>
    <t>LF: Gen noes mae SAGES ara ee =</t>
  </si>
  <si>
    <t>2 rilarh Aovsoc&gt; sy DEE eb AN</t>
  </si>
  <si>
    <t>Zz, \xleevay Mochi} meine VAS ARS “=</t>
  </si>
  <si>
    <t>Bi WY eave ok One Boy x ears</t>
  </si>
  <si>
    <t>2 _VApvoce Win ESAS DEctdAeds awk bc</t>
  </si>
  <si>
    <t>gi etsueres Duin GONE ES BASE NETO CCTONO</t>
  </si>
  <si>
    <t>Bs. Tnakcoeinds= GuisPomnwl: MAenmOer) Qe</t>
  </si>
  <si>
    <t>5 Bila counsel ai Ovi: sOeulrme tata</t>
  </si>
  <si>
    <t>as ‘x AN aw yar ie fe rey yeni Aer Lan ee a ee sa: M7 if</t>
  </si>
  <si>
    <t>2 rise ~ y) Je OUST “zLc4</t>
  </si>
  <si>
    <t>Yam as well open Fo Fiexebi ley os</t>
  </si>
  <si>
    <t>,oO er -</t>
  </si>
  <si>
    <t>Yam as well open Fo Fiexebi ley os",1016,True,False,2025-10-25 00:14:30,2.0_enhanced</t>
  </si>
  <si>
    <t>IMG_3264.PNG,custody_screenshots\Photos-1-001 (2)\IMG_3264.PNG,Craig,Unknown,"Sedunles// ag~-Lona-AS wey’ emasuce-/Sk</t>
  </si>
  <si>
    <t>; —Ys ABN AV As Seetag- rer a Ano 2 sect</t>
  </si>
  <si>
    <t>| Winness ow wieekt af vs pore dey</t>
  </si>
  <si>
    <t>wok weet peek Per nic eh Jensen</t>
  </si>
  <si>
    <t>TTS AN OEE Aeexsure FSIENS Crsertince r=)</t>
  </si>
  <si>
    <t>PAS Wer vontoived: Ae HorgSe rs Wee «4</t>
  </si>
  <si>
    <t>| Oc QW. As Ses inas “Sinow i 2arad 4 =</t>
  </si>
  <si>
    <t>| eee tooth oF: US. rhiok= nex) ~</t>
  </si>
  <si>
    <t>ASS Wie. OS HiQue! Weeds aad</t>
  </si>
  <si>
    <t>2 Moakee Ovet molt reven: Cansidertd ©</t>
  </si>
  <si>
    <t>RHEE EP hy Nee, VP iy 2</t>
  </si>
  <si>
    <t>| _ TAWA Set oaO, Aox LEONA Ratotar</t>
  </si>
  <si>
    <t>| would \vite coe Yensuce. esari:</t>
  </si>
  <si>
    <t>. AND EAC mite SLOW Ne ney pe Ako. GasuTe-/</t>
  </si>
  <si>
    <t>PNeEN Ncure Per abs Iestages a</t>
  </si>
  <si>
    <t>Ene.</t>
  </si>
  <si>
    <t>\ Kanaugy Aiee Nappens-and a clays</t>
  </si>
  <si>
    <t>ine salen UBiaec/cs</t>
  </si>
  <si>
    <t>oe. Ockin sy “e\iia oc wee kann Inelp-=</t>
  </si>
  <si>
    <t>tea. We: Saber GSorvou - nadenal J ae ger</t>
  </si>
  <si>
    <t>| acu ssotvonisucnpess Covlednca &lt;apreen Guts Sg</t>
  </si>
  <si>
    <t>CORA ENGL RAG 2 Ait Jog He Str Las, WMHS! %</t>
  </si>
  <si>
    <t>WlaSiee Meore EDS. sBeocios” ose NARS</t>
  </si>
  <si>
    <t>aac ecb tan Of ave ~ senesvocenicee</t>
  </si>
  <si>
    <t>ea ONS plouse - cienseene Seat umes”</t>
  </si>
  <si>
    <t>Ono. apacscro. Ov enysveal. -</t>
  </si>
  <si>
    <t>pot “or ty aw De, rr</t>
  </si>
  <si>
    <t>| eco Waites f</t>
  </si>
  <si>
    <t>,Sedunles// ag~-Lona-AS wey’ emasuce-/Sk</t>
  </si>
  <si>
    <t>| eco Waites f",951,True,False,2025-10-25 00:14:30,2.0_enhanced</t>
  </si>
  <si>
    <t>IMG_3265.PNG,custody_screenshots\Photos-1-001 (2)\IMG_3265.PNG,Craig,Unknown,"cackine , esenr Cortine r sano —</t>
  </si>
  <si>
    <t>&gt; upbes ie a fate ata “Men _Srepe</t>
  </si>
  <si>
    <t>— ag US tn OBI and Ease.</t>
  </si>
  <si>
    <t>Sank bor iveeee Care Safed and needs</t>
  </si>
  <si>
    <t>Oece pury Cicsy Sp Nou6 Can enemyuol\</t>
  </si>
  <si>
    <t>Ao. ta_iner every Aas} \y2e acs w</t>
  </si>
  <si>
    <t>os Aecxs tansy i= eine td Aer Future. 1S</t>
  </si>
  <si>
    <t>5S sient! Or erconity</t>
  </si>
  <si>
    <t>coer RS SE</t>
  </si>
  <si>
    <t>,cackine , esenr Cortine r sano —</t>
  </si>
  <si>
    <t>coer RS SE",274,True,False,2025-10-25 00:14:30,2.0_enhanced</t>
  </si>
  <si>
    <t>IMG_3268.PNG,custody_screenshots\Photos-1-001 (2)\IMG_3268.PNG,Craig,Unknown,"SunpJun 9 at1:138 PM</t>
  </si>
  <si>
    <t>Had alnice lunchwithiyourrentsiey</t>
  </si>
  <si>
    <t>iVove;youlhandsome)</t>
  </si>
  <si>
    <t>[No reason notisuresl needa fkn nap</t>
  </si>
  <si>
    <t>ffsWsitting)here being quietoutside</t>
  </si>
  <si>
    <t>Soli fontwake dogssyYourbrother</t>
  </si>
  <si>
    <t>fand/parentsvon back deck linvin</t>
  </si>
  <si>
    <t>garage lol</t>
  </si>
  <si>
    <t>Whey, keptme busy, today, the:</t>
  </si>
  <si>
    <t>fuckers</t>
  </si>
  <si>
    <t>Rathentirethemjout:now,thenwhen</t>
  </si>
  <si>
    <t>you getihomemGood day;i</t>
  </si>
  <si>
    <t>‘appreciate yourall</t>
  </si>
  <si>
    <t>lolfawe} COLENDOGED ‘onsomethings</t>
  </si>
  <si>
    <t>Lthoughtyyou imy,parents|boss)</t>
  </si>
  <si>
    <t>(met!</t>
  </si>
  <si>
    <t>oaty</t>
  </si>
  <si>
    <t>Uneryeurbitndapegatin ted</t>
  </si>
  <si>
    <t>Onaches</t>
  </si>
  <si>
    <t>¥§&gt;+j</t>
  </si>
  <si>
    <t>(*) ©</t>
  </si>
  <si>
    <t>AUTO</t>
  </si>
  <si>
    <t>—OoOO—!&gt;</t>
  </si>
  <si>
    <t>,Had alnice lunchwithiyourrentsiey</t>
  </si>
  <si>
    <t>—OoOO—!&gt;",446,True,False,2025-10-25 00:14:30,2.0_enhanced</t>
  </si>
  <si>
    <t>IMG_3269.PNG,custody_screenshots\Photos-1-001 (2)\IMG_3269.PNG,Craig,Unknown,"12:40</t>
  </si>
  <si>
    <t>IMG_3288.PNG,custody_screenshots\Photos-1-001 (2)\IMG_3288.PNG,Craig,Unknown,"aque fern AE</t>
  </si>
  <si>
    <t>et ith ice</t>
  </si>
  <si>
    <t>Lg int eo</t>
  </si>
  <si>
    <t>iis i i w in ve</t>
  </si>
  <si>
    <t>i f i I, asi Hy i i lll) Puff op \</t>
  </si>
  <si>
    <t>ie ‘ Hf ih Y nh i hi, ii</t>
  </si>
  <si>
    <t>1 i</t>
  </si>
  <si>
    <t>ily</t>
  </si>
  <si>
    <t>“ | i my</t>
  </si>
  <si>
    <t>ly ih | Hi t ua Ih ti</t>
  </si>
  <si>
    <t>oe =</t>
  </si>
  <si>
    <t>i Nn — tn</t>
  </si>
  <si>
    <t>ih il Mia</t>
  </si>
  <si>
    <t>HU</t>
  </si>
  <si>
    <t>web “i a</t>
  </si>
  <si>
    <t>,aque fern AE</t>
  </si>
  <si>
    <t>web “i a",186,True,False,2025-10-25 00:14:30,2.0_enhanced</t>
  </si>
  <si>
    <t>IMG_3289.PNG,custody_screenshots\Photos-1-001 (2)\IMG_3289.PNG,Craig,Unknown,"Parent 4</t>
  </si>
  <si>
    <t>Boren arena</t>
  </si>
  <si>
    <t>Borent 2.0010.</t>
  </si>
  <si>
    <t>DECISION MAKIN</t>
  </si>
  <si>
    <t>salsloneMaking Roe</t>
  </si>
  <si>
    <t>3. 0</t>
  </si>
  <si>
    <t>ries yall es</t>
  </si>
  <si>
    <t>fosponsivilly</t>
  </si>
  <si>
    <t>Unless. alticiwiss sf</t>
  </si>
  <si>
    <t>a. This. paront is 1aspion:</t>
  </si>
  <si>
    <t>health, &amp;</t>
  </si>
  <si>
    <t>b. Each pal</t>
  </si>
  <si>
    <t>they care for</t>
  </si>
  <si>
    <t>é, Each pareiit may Ind</t>
  </si>
  <si>
    <t>makes an emergency</t>
  </si>
  <si>
    <t>parent as S00!</t>
  </si>
  <si>
    <t>not permit eith</t>
  </si>
  <si>
    <t>“This does</t>
  </si>
  <si>
    <t>4, Matters R</t>
  </si>
  <si>
    <t>Even thou</t>
  </si>
  <si>
    <t>decisions</t>
  </si>
  <si>
    <t>a. Enrolling nor</t>
  </si>
  <si>
    <t>b. Participating In ealigl</t>
  </si>
  <si>
    <t>c. Making health’and mental health decisions, {ike cho!</t>
  </si>
  <si>
    <t>treatments.</t>
  </si>
  <si>
    <t>5, Failure to Reach Agreement</t>
  </si>
  <si>
    <t>Wf parents gannot agree on matter that requires their mutual consent, they will seek ass!</t>
  </si>
  <si>
    <t>ticensed family equnsellor or mediator:</t>
  </si>
  <si>
    <t>If the, parents cannot agree after couinselling of mediation, they will-have: a</t>
  </si>
  <si>
    <t>neutral party décide the matter instead of taking the Issue to Court.</t>
  </si>
  <si>
    <t>MOVING</t>
  </si>
  <si>
    <t>6. Moving Restrictions for ‘the Child</t>
  </si>
  <si>
    <t>{without the written’ consent of the other parents permanent change of stati</t>
  </si>
  <si>
    <t>the residenitial parent ‘will not move the child's primary</t>
  </si>
  <si>
    <t>further</t>
  </si>
  <si>
    <t>provineeltarrte</t>
  </si>
  <si>
    <t>cg RESPONSIBILTY</t>
  </si>
  <si>
    <t>ponslbllity</t>
  </si>
  <si>
    <t>ta decision-making,</t>
  </si>
  <si>
    <t>o's)</t>
  </si>
  <si>
    <t>dotsimontal 10 ‘tho child</t>
  </si>
  <si>
    <t>would, 68</t>
  </si>
  <si>
    <t>ecified in this plan:</t>
  </si>
  <si>
    <t>sible for mé</t>
  </si>
  <si>
    <t>ducations ‘and welfare, and may.do 5° wil</t>
  </si>
  <si>
    <t>may independently’</t>
  </si>
  <si>
    <t>the child.</t>
  </si>
  <si>
    <t>jependently mn</t>
  </si>
  <si>
    <t>decision they ‘do</t>
  </si>
  <si>
    <t>ri as reason</t>
  </si>
  <si>
    <t>or parent, acting at</t>
  </si>
  <si>
    <t>rent</t>
  </si>
  <si>
    <t>ake decision:</t>
  </si>
  <si>
    <t>not ordl</t>
  </si>
  <si>
    <t>lone,</t>
  </si>
  <si>
    <t>jan emergency:</t>
  </si>
  <si>
    <t>ig ‘Mutual ‘Consent</t>
  </si>
  <si>
    <t>igh one parent HBS sole det!</t>
  </si>
  <si>
    <t>on the following, matters:</t>
  </si>
  <si>
    <t>leaving’a. school oF</t>
  </si>
  <si>
    <t>fequuirin:</t>
  </si>
  <si>
    <t>daycare.</t>
  </si>
  <si>
    <t>ious activities</t>
  </si>
  <si>
    <t>order of the Court,</t>
  </si>
  <si>
    <t>ry of NB.</t>
  </si>
  <si>
    <t>responsibilty of the</t>
  </si>
  <si>
    <t>make decisions rea</t>
  </si>
  <si>
    <t>Jslon-making res]</t>
  </si>
  <si>
    <t>PARI</t>
  </si>
  <si>
    <t>ailing substantial nonemars</t>
  </si>
  <si>
    <t>ithaut 01 \s1</t>
  </si>
  <si>
    <t>3 cones ning ‘ihe</t>
  </si>
  <si>
    <t>inarily nave the au</t>
  </si>
  <si>
    <t>to violate the P</t>
  </si>
  <si>
    <t>5 oF institutions.</t>
  </si>
  <si>
    <t>Created wih Cust</t>
  </si>
  <si>
    <t>minor child beca!</t>
  </si>
  <si>
    <t>ding the child's</t>
  </si>
  <si>
    <t>porisibility,</t>
  </si>
  <si>
    <t>ENTING</t>
  </si>
  <si>
    <t>tod</t>
  </si>
  <si>
    <t>jargancy decisions concernin</t>
  </si>
  <si>
    <t>parant-</t>
  </si>
  <si>
    <t>day-to-day cared</t>
  </si>
  <si>
    <t>oles. A</t>
  </si>
  <si>
    <t>child'in emerae"" cl</t>
  </si>
  <si>
    <t>hority to make must i</t>
  </si>
  <si>
    <t>arenting Hime agre</t>
  </si>
  <si>
    <t>parents must mutually</t>
  </si>
  <si>
    <t>séing a doctor or</t>
  </si>
  <si>
    <t>PLAN</t>
  </si>
  <si>
    <t>y X Cheng?</t>
  </si>
  <si>
    <t>counsellor and appl</t>
  </si>
  <si>
    <t>parenting ‘coordinate</t>
  </si>
  <si>
    <t>ion orders frat</t>
  </si>
  <si>
    <t>use joint. decigion-making</t>
  </si>
  <si>
    <t>g he child's</t>
  </si>
  <si>
    <t>uring the time</t>
  </si>
  <si>
    <t>parent who</t>
  </si>
  <si>
    <t>inform. thevother</t>
  </si>
  <si>
    <t>erent except when</t>
  </si>
  <si>
    <t>consent to</t>
  </si>
  <si>
    <t>roving</t>
  </si>
  <si>
    <t>sstance trom &amp;</t>
  </si>
  <si>
    <t>ror other</t>
  </si>
  <si>
    <t>av the military OF</t>
  </si>
  <si>
    <t>residence outside of t</t>
  </si>
  <si>
    <t>,Parent 4</t>
  </si>
  <si>
    <t>residence outside of t",2099,True,False,2025-10-25 00:14:30,2.0_enhanced</t>
  </si>
  <si>
    <t>IMG_3290.PNG,custody_screenshots\Photos-1-001 (2)\IMG_3290.PNG,Craig,Emma,"Parent 4 Emma</t>
  </si>
  <si>
    <t>Parent 2: Craig,</t>
  </si>
  <si>
    <t>riotiilcattan of Proposed Move \</t>
  </si>
  <si>
    <t>poiare a residential parent may change the ehitd's residence: thoy ust nctty 2 emN9F parent of the new</t>
  </si>
  <si>
    <t>address ta the extent known.</t>
  </si>
  <si>
    <t>a. Such. notice must pargiven at. teast'30 days before tha move:</t>
  </si>
  <si>
    <t>b. Ifthe non-moving parent wishes iecobject, they. must do 5° within 15 days of receiving notice</t>
  </si>
  <si>
    <t>Parent Relocation</t>
  </si>
  <si>
    <t>the parents wil. make the parenting time gehadule’unsessonal® of</t>
  </si>
  <si>
    <t>jm</t>
  </si>
  <si>
    <t>ia move from 4. ragidénce by One of 1:</t>
  </si>
  <si>
    <t>gotlata an agreet ant before, he move can ‘@ccur:</t>
  </si>
  <si>
    <t>adverse.to the child's best Interests, the parents. must net</t>
  </si>
  <si>
    <t>., Homolessness</t>
  </si>
  <si>
    <t>\fatany pointa parent does not have &amp; home, they must forfeit all overnight ime with the child until they</t>
  </si>
  <si>
    <t>have'a stable living environment.</t>
  </si>
  <si>
    <t>TRANSITIONS</t>
  </si>
  <si>
    <t>40. Proxies.</t>
  </si>
  <si>
    <t>Unless otherwise’ specified inthis plan, each parent may designate 4 competent. proxy over the ag@ of 18.</t>
  </si>
  <si>
    <t>to pick up OF drop off.the child on thelr pehalf dung transitions.</t>
  </si>
  <si>
    <t>Proxies require’ approval. ‘from both parents.</t>
  </si>
  <si>
    <t>44. Transition Location</t>
  </si>
  <si>
    <t>a. The transition location when Emma ceceive&gt; the child will be 1547 Route 520 Barnesville oF ifthe</t>
  </si>
  <si>
    <t>transition happens at the start or end of tne oriie’s schoo! day, at the-chil’s school.</t>
  </si>
  <si>
    <t>The transition location wneh Craig receives the child ill be 74’Stock Fare RS OF ithe transition</t>
  </si>
  <si>
    <t>happens at the start or vend of the child's setion! day, at the child's: ‘school.</t>
  </si>
  <si>
    <t>¢.. The parents must agree in advance on any changes to transition location.</t>
  </si>
  <si>
    <t>42, interaction</t>
  </si>
  <si>
    <t>Netther parent (nor theif Prony itthis plan permits proxies) will display anger or use profanity oF sarcasin.</t>
  </si>
  <si>
    <t>during ‘transitions.</t>
  </si>
  <si>
    <t>43, Child's Belongings</t>
  </si>
  <si>
    <t>The parent whose time to care for the chilld is ening must ensure the child has adequate belongings</t>
  </si>
  <si>
    <t>packed for the parenting time period that js beginning, including medicine.in its original packaging:</t>
  </si>
  <si>
    <t>44. Delays a</t>
  </si>
  <si>
    <t>Each parent (or their, proxys if this pian permits proxies) must arrive on. tine to, transttionis{Each'varentimust</t>
  </si>
  <si>
    <t>ensure the child is clean, fed and ready when theit tiine.to care forthe chid.endsyShoulé a:parent (or ane</t>
  </si>
  <si>
    <t>pags Sof 18,</t>
  </si>
  <si>
    <t>PARENTING PLAN (¢ °</t>
  </si>
  <si>
    <t>created with Custody X Change * Bact</t>
  </si>
  <si>
    <t>sats</t>
  </si>
  <si>
    <t>,Parent 4 Emma</t>
  </si>
  <si>
    <t>created with Custody X Change * Bact",2136,True,True,2025-10-25 00:14:30,2.0_enhanced</t>
  </si>
  <si>
    <t>IMG_3291.PNG,custody_screenshots\Photos-1-001 (2)\IMG_3291.PNG,Craig,Unknown,"&gt; . 1 -</t>
  </si>
  <si>
    <t>ag a</t>
  </si>
  <si>
    <t>~— &gt; if ko</t>
  </si>
  <si>
    <t>te Ms, j hg SE</t>
  </si>
  <si>
    <t>. &gt;</t>
  </si>
  <si>
    <t>“ my</t>
  </si>
  <si>
    <t>proxy anie tae proxies) asi</t>
  </si>
  <si>
    <t>of rival</t>
  </si>
  <si>
    <t>i BY FLIGHT</t>
  </si>
  <si>
    <t>The apples must poten posers ty plone. \</t>
  </si>
  <si>
    <t>He wil Hy py</t>
  </si>
  <si>
    <t>. e</t>
  </si>
  <si>
    <t>ee ,</t>
  </si>
  <si>
    <t>\ 2</t>
  </si>
  <si>
    <t>\ Removing</t>
  </si>
  <si>
    <t>| aq TT</t>
  </si>
  <si>
    <t>iN 4 see ES nom</t>
  </si>
  <si>
    <t>an Vi ot EAR,</t>
  </si>
  <si>
    <t>om pep ho</t>
  </si>
  <si>
    <t>&gt; sor ae So a,</t>
  </si>
  <si>
    <t>YS wi a i } wa</t>
  </si>
  <si>
    <t>PONS Fy ON</t>
  </si>
  <si>
    <t>BSN A</t>
  </si>
  <si>
    <t>oY fh</t>
  </si>
  <si>
    <t>ou Thee ah { be</t>
  </si>
  <si>
    <t>Ae 4 at \ “ 7 &lt;</t>
  </si>
  <si>
    <t>: JZ : §</t>
  </si>
  <si>
    <t>atid","&gt; . 1 -</t>
  </si>
  <si>
    <t>atid",332,True,False,2025-10-25 00:14:30,2.0_enhanced</t>
  </si>
  <si>
    <t>IMG_3292.PNG,custody_screenshots\Photos-1-001 (2)\IMG_3292.PNG,Craig,Unknown,"rantioe)</t>
  </si>
  <si>
    <t>an 48 HOUrE</t>
  </si>
  <si>
    <t>x special Byontt</t>
  </si>
  <si>
    <t>Hach parent ith oa atlas</t>
  </si>
  <si>
    <t>ca dunn ho ayer HR</t>
  </si>
  <si>
    <t>significans</t>
  </si>
  <si>
    <t>a preventing Work conttiets</t>
  </si>
  <si>
    <t>parents: saith share yha paren</t>
  </si>
  <si>
    <t>ne ol pasting Hm</t>
  </si>
  <si>
    <t>nn gsr</t>
  </si>
  <si>
    <t>Both</t>
  </si>
  <si>
    <t>sf OLD cowarkel</t>
  </si>
  <si>
    <t>wotlk BNDSU!</t>
  </si>
  <si>
    <t>seath ghee. O70</t>
  </si>
  <si>
    <t>jg FORMATION</t>
  </si>
  <si>
    <t>accessTo ‘cHILO""</t>
  </si>
  <si>
    <t>oss to tne totowligs</t>
  </si>
  <si>
    <t>of Hav</t>
  </si>
  <si>
    <t>‘of the,</t>
  </si>
  <si>
    <t>Accounts.</t>
  </si>
  <si>
    <t>fatowing:</t>
  </si>
  <si>
    <t>26. access to child’s</t>
  </si>
  <si>
    <t>Both parants wilt fave 2cc8 .s tg the</t>
  </si>
  <si>
    <t>a Theccnile's pank and jnvesitnant socout</t>
  </si>
  <si>
    <t>bp, The eniis’s schoo accounts</t>
  </si>
  <si>
    <t>eG he oftid’s phiones:</t>
  </si>
  <si>
    <t>g, The child's ‘emalt accounts</t>
  </si>
  <si>
    <t>at miele and</t>
  </si>
  <si>
    <t>ge. The giles so</t>
  </si>
  <si>
    <t>computers:8n'</t>
  </si>
  <si>
    <t>messaging</t>
  </si>
  <si>
    <t>a omnat. elect</t>
  </si>
  <si>
    <t>apcounts</t>
  </si>
  <si>
    <t>ynoy poe yo ente. eth eri OS</t>
  </si>
  <si>
    <t>igre och cotthall ‘pariads</t>
  </si>
  <si>
    <t>sup arid! scalar</t>
  </si>
  <si>
    <t>qyoir work genadule: bY</t>
  </si>
  <si>
    <t>ing oF sjontmnatt yacords</t>
  </si>
  <si>
    <t>tocords natins paranting 2a"" ports ineothet</t>
  </si>
  <si>
    <t>ply fone thot parant</t>
  </si>
  <si>
    <t>giiterens ‘pene used for iherormid on aeno8t,</t>
  </si>
  <si>
    <t>aaiher parent</t>
  </si>
  <si>
    <t>onic davieds</t>
  </si>
  <si>
    <t>Eqn</t>
  </si>
  <si>
    <t>sini:</t>
  </si>
  <si>
    <t>,rantioe)</t>
  </si>
  <si>
    <t>sini:",849,True,False,2025-10-25 00:14:30,2.0_enhanced</t>
  </si>
  <si>
    <t>IMG_3293.PNG,custody_screenshots\Photos-1-001 (2)\IMG_3293.PNG,Craig,Unknown,"aN</t>
  </si>
  <si>
    <t>BANS</t>
  </si>
  <si>
    <t>L Tre cntis ded gaming somos</t>
  </si>
  <si>
    <t>27, Storing Documents</t>
  </si>
  <si>
    <t>jpcneing te CHAS bet</t>
  </si>
  <si>
    <t>docisrents tor entlication and revel</t>
  </si>
  <si>
    <t>a Enera mid provide photocopies tp the thet</t>
  </si>
  <si>
    <t>&amp; Zrarna wiillend ths oftginal cocuments as necessary 10</t>
  </si>
  <si>
    <t>documents witan 2 days ef congicing Use.</t>
  </si>
  <si>
    <t>28. Sharing Mal</t>
  </si>
  <si>
    <t>a Enna, musst share wath the other! hid wahiri2 days of</t>
  </si>
  <si>
    <t>pecenang it</t>
  </si>
  <si>
    <t>b. Craig cust share with</t>
  </si>
  <si>
    <t>reat</t>
  </si>
  <si>
    <t>copies of mail must be shared in iard copy.</t>
  </si>
  <si>
    <t>parent any mail oc emai pertairing 10 he</t>
  </si>
  <si>
    <t>the other parent any mail or email ining to tha chid wihin 2 days of</t>
  </si>
  <si>
    <t>Madoc</t>
  </si>
  <si>
    <t>Professionals</t>
  </si>
  <si>
    <t>witty the chit</t>
  </si>
  <si>
    <t>29. Consulting With</t>
  </si>
  <si>
    <t>Both parents will have the right to consul</t>
  </si>
  <si>
    <t>a. The 'child’s teachers, schoo! counsellors,</t>
  </si>
  <si>
    <t>b. Pisfédsionals wha provide medical, dentat'atolier</t>
  </si>
  <si>
    <t>‘g: Pratessionats who provide psyctlatis, psychological of other mental fieatth’si</t>
  </si>
  <si>
    <t>‘wath the following professionals who work</t>
  </si>
  <si>
    <t>of schoo! administrators:</t>
  </si>
  <si>
    <t>such health’services to the child.</t>
  </si>
  <si>
    <t>30,.Tracking the Child's Location</t>
  </si>
  <si>
    <t>‘a. Emma may (cack the location</t>
  </si>
  <si>
    <t>sonable steps</t>
  </si>
  <si>
    <t>ith the other parent</t>
  </si>
  <si>
    <t>id using the</t>
  </si>
  <si>
    <t>of tha child using the child's electronic. devices.</t>
  </si>
  <si>
    <t>to ensure the followin</t>
  </si>
  <si>
    <t>fat all times: Yes.</t>
  </si>
  <si>
    <t>chilis electronic devices.</t>
  </si>
  <si>
    <t>Craig must take all rea</t>
  </si>
  <si>
    <t>location information’ wit</t>
  </si>
  <si>
    <t>b. Craig may track the location of the cri</t>
  </si>
  <si>
    <t>asonable steps to ensufe the following devica{syare wih’</t>
  </si>
  <si>
    <t>Emma must take all te:</t>
  </si>
  <si>
    <t>th the other parent.at all times: Yes.</t>
  </si>
  <si>
    <t>Jocation information wil</t>
  </si>
  <si>
    <t>HEALTH</t>
  </si>
  <si>
    <t>31, Chilld’s Health Conditions</t>
  </si>
  <si>
    <t>fom medical professionals related to the</t>
  </si>
  <si>
    <t>nts will comply with ail instructions fr</t>
  </si>
  <si>
    <t>.d to the child's following health conditions;</t>
  </si>
  <si>
    <t>child.</t>
  </si>
  <si>
    <t>Pare!</t>
  </si>
  <si>
    <t>This includes instructions relate</t>
  </si>
  <si>
    <t>Harper June: Yes.</t>
  </si>
  <si>
    <t>PARENTING PLANS</t>
  </si>
  <si>
    <t>Created with Cusiogy X ¢</t>
  </si>
  <si>
    <t>Cralg's,Initiats:</t>
  </si>
  <si>
    <t>yak</t>
  </si>
  <si>
    <t>Services to the chits--</t>
  </si>
  <si>
    <t>g device(s) are with the éhitd and skating</t>
  </si>
  <si>
    <t>‘ihie:chitdiand sharing</t>
  </si>
  <si>
    <t>,BANS</t>
  </si>
  <si>
    <t>‘ihie:chitdiand sharing",1766,True,False,2025-10-25 00:14:30,2.0_enhanced</t>
  </si>
  <si>
    <t>IMG_3294.PNG,custody_screenshots\Photos-1-001 (2)\IMG_3294.PNG,Craig,Unknown,"Parent WETINS</t>
  </si>
  <si>
    <t>Cra,</t>
  </si>
  <si>
    <t>32. Sharing Parents! informaiton</t>
  </si>
  <si>
    <t>he spar</t>
  </si>
  <si>
    <t>arrangement O"" of</t>
  </si>
  <si>
    <t>‘gata’s trst inleroe</t>
  </si>
  <si>
    <t>ga-shotind cn</t>
  </si>
  <si>
    <t>a. The, parents Oe ist give.</t>
  </si>
  <si>
    <t>Searnines of Waals | he</t>
  </si>
  <si>
    <t>‘with that PI</t>
  </si>
  <si>
    <t>ano ther informe’ aon</t>
  </si>
  <si>
    <t>exarrinaon aero ae ny gin:</t>
  </si>
  <si>
    <t>pas the iid’s health. ynsurance cardsi</t>
  </si>
  <si>
    <t>rood typaraleraioeh</t>
  </si>
  <si>
    <t>sa xantsea Medication</t>
  </si>
  <si>
    <t>Bott parents 270 Tea uired to aarminister medieations 10 shevchild 28 presoiibéd bY eatin practtion®®</t>
  </si>
  <si>
    <t>3g, Vaceinatlon</t>
  </si>
  <si>
    <t>-qha child must cocaive vaccines OS fecormanded bY the tacal health authority:</t>
  </si>
  <si>
    <t>gg. spreadable Winesses OT Infestations</t>
  </si>
  <si>
    <t>a parents housere od thas 2°. tess © or infestation that covtd spreed</t>
  </si>
  <si>
    <t>other parents</t>
  </si>
  <si>
    <t>fa membet OF (eds influenza. ead</t>
  </si>
  <si>
    <t>tice, bed BUDS). hat parent ernst prompuly NO att</t>
  </si>
  <si>
    <t>aT. public Hea Emergencies</t>
  </si>
  <si>
    <t>inthis section aPPY only while the county tne etd tives In RAS gectared @ public neath</t>
  </si>
  <si>
    <t>The provi</t>
  </si>
  <si>
    <t>emergency aU an ines</t>
  </si>
  <si>
    <t>__ The parents ™ jow all natal ome ad tocat health 4 jet eridations and ens sure the</t>
  </si>
  <si>
    <t>qniid does 28 ‘all at Jom Sr not unnecessary put them re: and vaxyiakc of GonwtaclNe the</t>
  </si>
  <si>
    <t>tiness-</t>
  </si>
  <si>
    <t>. The parel rents Mm ga each Ot otter rome ty if in thie qusehotd ls © expt</t>
  </si>
  <si>
    <t>exis 7 en sate ae available. serene ‘and 2 olsen! Wi</t>
  </si>
  <si>
    <t>was expo! 19 them mt ag forthe ness 2 and rec seve re! silts berore we</t>
  </si>
  <si>
    <t>ich parent will pay for their own jeais'and for the child's tests that occur during thelr parenting, aime.</t>
  </si>
  <si>
    <t>1g posilivt ive fot he Uiness,/ yhat perso! aust aan for. tNe</t>
  </si>
  <si>
    <t>of wen ina paren nt's housen shold te</t>
  </si>
  <si>
    <t>authorities ar sand FUSE NON come nto cont chat the. child.</t>
  </si>
  <si>
    <t>of time ree commended DY iG ai health</t>
  </si>
  <si>
    <t>ne crite will not travel D 22 eg icsetttory 208 noone</t>
  </si>
  <si>
    <t>i — ‘Pagel. ots.</t>
  </si>
  <si>
    <t>Sagat tritelse fe.</t>
  </si>
  <si>
    <t>,Parent WETINS</t>
  </si>
  <si>
    <t>Sagat tritelse fe.",1635,True,False,2025-10-25 00:14:30,2.0_enhanced</t>
  </si>
  <si>
    <t>IMG_3295.PNG,custody_screenshots\Photos-1-001 (2)\IMG_3295.PNG,Craig,Emma,"care of fhe chad.</t>
  </si>
  <si>
    <t>~ 3 Exch parent wa emma whe child to attend alt ceguiar sessions of school Until gradation from</t>
  </si>
  <si>
    <t>ccoeriany Sora mess eccused by he schoo! of for medical reasons</t>
  </si>
  <si>
    <t>by Each parent ist notify a'school 2s'§000 3S possible ifthe child with arrive Fates</t>
  </si>
  <si>
    <t>anqa that parents ‘parenting time.</t>
  </si>
  <si>
    <t>parent 25 S00 aS possible.</t>
  </si>
  <si>
    <t>passer Bean schol Gusee</t>
  </si>
  <si>
    <t>rast atso noufy the olner</t>
  </si>
  <si>
    <t>joave eatly, oF DS</t>
  </si>
  <si>
    <t>inary of DeSe smnasons, he parent</t>
  </si>
  <si>
    <t>3, Schoo! Enrofiment</t>
  </si>
  <si>
    <t>ern'in school, the address of Emma will be used.</t>
  </si>
  <si>
    <t>. 4 “Tp dstenrréne the HTS</t>
  </si>
  <si>
    <t>‘ 26, Sharing Parents’ Information</t>
  </si>
  <si>
    <t>a. “The parent who errors yo din a nie soo) MUST STE</t>
  </si>
  <si>
    <t>. and contact information by (he end of. tne</t>
  </si>
  <si>
    <t>other parent from schoots lst of people Wt</t>
  </si>
  <si>
    <t>campus: Normay either paren! add a inied par’</t>
  </si>
  <si>
    <t>gehoa dstsick and resister th</t>
  </si>
  <si>
    <t>e echoot of the parenting arrangement</t>
  </si>
  <si>
    <t>fe child's first day.</t>
  </si>
  <si>
    <t>iho can check he child ont</t>
  </si>
  <si>
    <t>fy teesuch a tsk ‘without</t>
  </si>
  <si>
    <t>the ethar parents penission-</t>
  </si>
  <si>
    <t>44.Sharing School information</t>
  </si>
  <si>
    <t>a. Tre parent wo enrolls the chidinanet gchoot must give the other parent contact information for the</t>
  </si>
  <si>
    <t>Ta atop ef te cas St OH</t>
  </si>
  <si>
    <t>parents must advise each other of arty updates regarding the child's</t>
  </si>
  <si>
    <t>echook acti ting that Information.</t>
  </si>
  <si>
    <t>faltowing within 5 days</t>
  </si>
  <si>
    <t>school, announcements an</t>
  </si>
  <si>
    <t>agaitemic performance</t>
  </si>
  <si>
    <t>‘of fecelving the original: feport</t>
  </si>
  <si>
    <t>n Tre</t>
  </si>
  <si>
    <t>siwithin 4 day of de!</t>
  </si>
  <si>
    <t>4d order forms for school</t>
  </si>
  <si>
    <t>spehardoer OF</t>
  </si>
  <si>
    <t>‘The parents mast give each otner copies ofthe</t>
  </si>
  <si>
    <t>cards oF progress FER: ites from teachers,</t>
  </si>
  <si>
    <t>prares.</t>
  </si>
  <si>
    <t>42, Emergencies</t>
  </si>
  <si>
    <t>Enuna wil bs designated 85 2 PF ot wit contact in the event han emergency.</t>
  </si>
  <si>
    <t>ACTIVITIES</t>
  </si>
  <si>
    <t>ecson the child's soho</t>
  </si>
  <si>
    <t>EXTRACURRICULAR</t>
  </si>
  <si>
    <t>rticipation</t>
  </si>
  <si>
    <t>nce at ihe extracurricular”</t>
  </si>
  <si>
    <t>J child In attend</t>
  </si>
  <si>
    <t>ent in. parent's</t>
  </si>
  <si>
    <t>ave the hil</t>
  </si>
  <si>
    <t>Fy aalforms and equips</t>
  </si>
  <si>
    <t>Ant Sp ~ page’8 ot $8</t>
  </si>
  <si>
    <t>a Ngieat &amp;</t>
  </si>
  <si>
    <t>y YS</t>
  </si>
  <si>
    <t>each parent must 0</t>
  </si>
  <si>
    <t>a. During thelr parenting mes</t>
  </si>
  <si>
    <t>activities He anid |s. enrolled in, providing ‘all necess4t</t>
  </si>
  <si>
    <t>,care of fhe chad.</t>
  </si>
  <si>
    <t>activities He anid |s. enrolled in, providing ‘all necess4t",1848,True,True,2025-10-25 00:14:30,2.0_enhanced</t>
  </si>
  <si>
    <t>IMG_3296.PNG,custody_screenshots\Photos-1-001 (2)\IMG_3296.PNG,Craig,Unknown,"Parent T Eeora</t>
  </si>
  <si>
    <t>Perm 2 Craig</t>
  </si>
  <si>
    <t>a se cut wb pe stowed to cesar wires aces i Wtsch Of MESS PASCPES</t>
  </si>
  <si>
    <t>44, Pareras Participation</t>
  </si>
  <si>
    <t>eam ay econ prt xbcptatntbe iis vacate Scaviah Si SPOTS</t>
  </si>
  <si>
    <t>45, Shasing Parents"" tdermation</t>
  </si>
  <si>
    <t>To ee asain wt erga ae oe aE LESS</t>
  </si>
  <si>
    <t>atendance,</t>
  </si>
  <si>
    <t>46, Sharing Activity Information</t>
  </si>
  <si>
    <t>a Barre envta re cn on ecrnriix acy msi he Say oataaf © OIE</t>
  </si>
  <si>
    <t>eae a i othekporert by the cod ofthe cake first day in atiendance:</t>
  </si>
  <si>
    <t>b, arent ancy oe tar sos rg We ees esate SPs aS</t>
  </si>
  <si>
    <t>4 day of getting that infor</t>
  </si>
  <si>
    <t>TRANSPORTATION</t>
  </si>
  <si>
    <t>47, Drffing Requirements</t>
  </si>
  <si>
    <t>‘The parents are to obey all vehicle and patfic laws wale debving the child. They nist ensure.mne ehid uses</t>
  </si>
  <si>
    <t>age-appropriate restain devices, such as seal belts or child car seats.</t>
  </si>
  <si>
    <t>48. Third Parties</t>
  </si>
  <si>
    <t>Parents may have a Oird party drive the chid ifneeded.</t>
  </si>
  <si>
    <t>“The thisd party mist be a licensed and insured ariver, and the vehicle they drive must have restraint</t>
  </si>
  <si>
    <t>dovces appropfiats for the ehild, such as seat bells or child car seats,</t>
  </si>
  <si>
    <t>49, Pubile Transportation Requirements</t>
  </si>
  <si>
    <t>Parente vl pot permit the child to use focal public transportation,</t>
  </si>
  <si>
    <t>present before the chidis 16 years old.</t>
  </si>
  <si>
    <t>such as a bus of train; without a parent.</t>
  </si>
  <si>
    <t>OUT-OF-AREA TRAVEL</t>
  </si>
  <si>
    <t>50, Sharing Travel Information</t>
  </si>
  <si>
    <t>‘a. Emma must give tiie ottier parent the following b</t>
  </si>
  <si>
    <t>When the parent plans on travelling with the child they must give the other parént ALL information</t>
  </si>
  <si>
    <t>about trip, Including’ contac} information, the traveling parent must answer or call back:as Soon as</t>
  </si>
  <si>
    <t>possibie. .</t>
  </si>
  <si>
    <t>b. Craig must</t>
  </si>
  <si>
    <t>fore travelling overnight with the child:</t>
  </si>
  <si>
    <t>give.the other parent the following pefora travelling, oomnight % hile</t>
  </si>
  <si>
    <t>Z ( t NS Pages of 19</t>
  </si>
  <si>
    <t>PARENTINGPLAN “sy ., “4</t>
  </si>
  <si>
    <t>Created with Custody % Change, . Initials; ££</t>
  </si>
  <si>
    <t>,Parent T Eeora</t>
  </si>
  <si>
    <t>Created with Custody % Change, . Initials; ££",1680,True,False,2025-10-25 00:14:30,2.0_enhanced</t>
  </si>
  <si>
    <t>IMG_3297.PNG,custody_screenshots\Photos-1-001 (2)\IMG_3297.PNG,Craig,Unknown,"Parant 4: Eruna</t>
  </si>
  <si>
    <t>Patent 2:Croig</t>
  </si>
  <si>
    <t>Wtian the paraxt plans on.traveling with the’ child thay must give the oir parent ALL, Intarmation</t>
  </si>
  <si>
    <t>shalt trig, Including contact. Information, the travaling parent niust answer. of call back .os's00n1.08.</t>
  </si>
  <si>
    <t>possibla,</t>
  </si>
  <si>
    <t>61. Pormittad Destinations</t>
  </si>
  <si>
    <t>a, Emma gnust have written permilésion from the other parent to take the child oulside of ne following</t>
  </si>
  <si>
    <t>provingesiiartitories of reserves: New Brunswick.</t>
  </si>
  <si>
    <t>bi Cratg must have witten permission Irom the other parent to take the child outside of the following</t>
  </si>
  <si>
    <t>provincesiteritories‘ot reserves; New Brunswick.,</t>
  </si>
  <si>
    <t>52, Guaranteelhg Return of the. chute,</t>
  </si>
  <si>
    <t>an Belore iravelling out of the country with the efile, Emma must provide the following security for the</t>
  </si>
  <si>
    <t>return of the child: Dale and'time of returns:</t>
  </si>
  <si>
    <t>b, Batore Vavelling out of the country ‘with the child, Craig must provide the following secutity for tho,</t>
  </si>
  <si>
    <t>return’ of the child!:Date and time of return.</t>
  </si>
  <si>
    <t>THIRD-PARTY CONTACT</t>
  </si>
  <si>
    <t>53. Romantic Partners</t>
  </si>
  <si>
    <t>Parents must not introduce their romantic partners</t>
  </si>
  <si>
    <t>uriléss the relations| stable-and tang-term..</t>
  </si>
  <si>
    <t>to the child or bring romantic partners: around the'child</t>
  </si>
  <si>
    <t>4, Restricted Third Parties</t>
  </si>
  <si>
    <t>‘a. Parents must take all reason</t>
  </si>
  <si>
    <t>Campbell:</t>
  </si>
  <si>
    <t>bi. Parents must not leave the chitéatone</t>
  </si>
  <si>
    <t>able steps to ensure that ‘the child wili have'no contact, with'Stacey,</t>
  </si>
  <si>
    <t>¢ in’ the'presence of Stacey Campbell.</t>
  </si>
  <si>
    <t>CHILDCARE</t>
  </si>
  <si>
    <t>55; When Childcare Is. Necessary</t>
  </si>
  <si>
    <t>Parents must not teave, tne child: without'a caregiver Until-the child reachas tlie age of 12.</t>
  </si>
  <si>
    <t>66, Overnight Childcare.</t>
  </si>
  <si>
    <t>Gvernight childcare is not permitted, except in aniemergency</t>
  </si>
  <si>
    <t>57. Choosing Caregivers</t>
  </si>
  <si>
    <t>a; Parents 'mustagree</t>
  </si>
  <si>
    <t>b.. All of the child's care</t>
  </si>
  <si>
    <t>oi all.caregivers and whether to terminate them.</t>
  </si>
  <si>
    <t>givers must be competent and be personally, known fy both parents.</t>
  </si>
  <si>
    <t>f PARENTING P. é =</t>
  </si>
  <si>
    <t>Craig's Initfal crqaiad wih Gino eo ey</t>
  </si>
  <si>
    <t>,Parant 4: Eruna</t>
  </si>
  <si>
    <t>Craig's Initfal crqaiad wih Gino eo ey",1819,True,False,2025-10-25 00:14:30,2.0_enhanced</t>
  </si>
  <si>
    <t>IMG_3298.PNG,custody_screenshots\Photos-1-001 (2)\IMG_3298.PNG,Craig,Unknown,"£8; Right of First Option of Ciikicare</t>
  </si>
  <si>
    <t>Vien ether patent migisies chittcace for 4 hours ox more, they mutt give the other pavert Graf Gpportunity</t>
  </si>
  <si>
    <t>ta cate 4 thn chad, orth 20 moan pik nexice'as pasetde..This does nun apshy to rddcare needed</t>
  </si>
  <si>
    <t>tegiforty due io a parents ph, sthockeg bx ccapatoras training,</t>
  </si>
  <si>
    <t>90. Communicating With Caragivers:</t>
  </si>
  <si>
    <t>Exct caine isd cpunwiczie the child's norncs touties, nies and clecipine prectces to any. caregivet:</t>
  </si>
  <si>
    <t>‘ay eetteige</t>
  </si>
  <si>
    <t>00; Bliading Parents’ Information:</t>
  </si>
  <si>
    <t>The parent who arrarges a categirer iui explain thé parenting arrangement to Semi end give thern the</t>
  </si>
  <si>
    <t>Other Parent's name and coetact indermation the first tine the caregiver watches the chid.</t>
  </si>
  <si>
    <t>€1, Bhiaiing Caregivers information</t>
  </si>
  <si>
    <t>The parent vio atrenges a caregiver muri ghye the caregiver's name and contact information to the olher,</t>
  </si>
  <si>
    <t>paterd tefote the caregivers fret tine watching the child,</t>
  </si>
  <si>
    <t>CHILD REARIIG</t>
  </si>
  <si>
    <t>£2; Discipline and Training</t>
  </si>
  <si>
    <t>a. Each parént yall be rerponsibte for discipline diyying the fime they care for the‘child. Ifa problem.</t>
  </si>
  <si>
    <t>routes further Ciacipline, the parent who was first made aware, must contact the ctfier paren to.agiee</t>
  </si>
  <si>
    <t>00'3 courte of action.</t>
  </si>
  <si>
    <t>t, Each pasent must teach the child to respect'all peopie, to be hanest and to generally conduct,</t>
  </si>
  <si>
    <t>themsolves vAth integrity.</t>
  </si>
  <si>
    <t>63.Health</t>
  </si>
  <si>
    <t>a. Each parent musi provide a heallhy, balanced dlet while caring for the child, including appropriate,</t>
  </si>
  <si>
    <t>meais and snacks.</t>
  </si>
  <si>
    <t>b, Each parent must encourage and enable the child to get'a healthy amount of physical activity.</t>
  </si>
  <si>
    <t>6 During their parenting time, each parent must onsure the child practises proper hygiene;-including</t>
  </si>
  <si>
    <t>segutac bathing, feeth brushing and halr combing as applicable.</t>
  </si>
  <si>
    <t>84, Living Conditlons</t>
  </si>
  <si>
    <t>2, if eliher parent plana, to live ith gomeona who io not related to them by blood or marlage, such</t>
  </si>
  <si>
    <t>person must pase a background check, and the other parent must receive a copy: of the: background</t>
  </si>
  <si>
    <t>chock report af least a week before the scheduled move.</t>
  </si>
  <si>
    <t>(Cronies with Curtody X Change</t>
  </si>
  <si>
    <t>,£8; Right of First Option of Ciikicare</t>
  </si>
  <si>
    <t>(Cronies with Curtody X Change",1993,True,False,2025-10-25 00:14:30,2.0_enhanced</t>
  </si>
  <si>
    <t>IMG_3299.PNG,custody_screenshots\Photos-1-001 (2)\IMG_3299.PNG,Craig,Unknown,"ge</t>
  </si>
  <si>
    <t>\ Dap et tht pe</t>
  </si>
  <si>
    <t>PE oy ,</t>
  </si>
  <si>
    <t>OPT 3 OE GP</t>
  </si>
  <si>
    <t>ac oe</t>
  </si>
  <si>
    <t>ae ROE gi? Yo \.</t>
  </si>
  <si>
    <t>OP ON Via} ee ¢ ‘</t>
  </si>
  <si>
    <t>* ‘ ‘ Mg</t>
  </si>
  <si>
    <t>tf</t>
  </si>
  <si>
    <t>Paront 2: Craig y</t>
  </si>
  <si>
    <t>Para</t>
  </si>
  <si>
    <t>il. Single-gender elseding quarters for the child separate from the adults.</t>
  </si>
  <si>
    <t>6 it, fi and other tat could pose a danger'stored in a location Inaccessibie to the</t>
  </si>
  <si>
    <t>child, .</t>
  </si>
  <si>
    <t>ly, Activa srhoke and carbon monoxide alarms by each sleeping area and on each fevel oF i</t>
  </si>
  <si>
    <t>residence.</t>
  </si>
  <si>
    <t>¥. Child proofing on all doors, iindows, storage compartments, tolets, electrical outlets and furniture</t>
  </si>
  <si>
    <t>thie.child can fédch, until the child is 8 years old. } 4</t>
  </si>
  <si>
    <t>vi. Alatched gate at ihe top of any stalrease the child can access, untl the child fs 8 years old,</t>
  </si>
  <si>
    <t>2. vil, An active video camera baby mionitor) in tha room of each child under 5 years old.</t>
  </si>
  <si>
    <t>65. Safety '</t>
  </si>
  <si>
    <t>a. Parents must require the child to wear a helmet when riding on a personal transportation mathod</t>
  </si>
  <si>
    <t>a bike, skateboard, scooter, motorcycle}, veliicle (e.g, allterrain, vehicle, snowmobile) or .</t>
  </si>
  <si>
    <t>animal, ‘</t>
  </si>
  <si>
    <t>Parents must ensure the child has adult supervision while in or near a swimming pool until the age of</t>
  </si>
  <si>
    <t>A 12. ‘</t>
  </si>
  <si>
    <t>| 7 66, Weapons</t>
  </si>
  <si>
    <t>| Each parent must keep all firearms and other weapons in a lockéd safe while caring for the child.</t>
  </si>
  <si>
    <t>67. Child's Possessions enn *</t>
  </si>
  <si>
    <t>a. The parents will require the child to wear clothing that is age- and weather-appropriate.</t>
  </si>
  <si>
    <t>5 if</t>
  </si>
  <si>
    <t>b. The child will be allowed to leave a reasonable amount of elothing, toys, and other possessions of thelr</t>
  </si>
  <si>
    <t>1 choosing at each parerit's home, Cid</t>
  </si>
  <si>
    <t>Ateach pareiit's home, the child will be allowed 10 display photos of the othier of the other</t>
  </si>
  <si>
    <t>i parent's family and friends.</t>
  </si>
  <si>
    <t>d. Neither parent will séll, give away, take away or intentionally damage gifts given to the child by the</t>
  </si>
  <si>
    <t>other parent, unless the child or the gifting parent consent or gif s inappropriate for ros</t>
  </si>
  <si>
    <t>7 68, School Work</t>
  </si>
  <si>
    <t>‘ Each parent must provide sufficient time for the child to study and complete school assignments; even if</t>
  </si>
  <si>
    <t>this interferes with plans with the child.</t>
  </si>
  <si>
    <t>69. Languages</t>
  </si>
  <si>
    <t>Both parerits will support the child in learning-and using the following languages: English: &amp; Frerich.</t>
  </si>
  <si>
    <t>and Screen Time</t>
  </si>
  <si>
    <t>41! a. Each parent must monitor the use of the</t>
  </si>
  <si>
    <t>FAS, ep is</t>
  </si>
  <si>
    <t>bi Pago 12 of 19</t>
  </si>
  <si>
    <t>PARENTING PLAR &amp;</t>
  </si>
  <si>
    <t>Craig's Intals: crated win la,</t>
  </si>
  <si>
    <t>QL OY :</t>
  </si>
  <si>
    <t>“ag is pen ig 2 °</t>
  </si>
  <si>
    <t>‘ dee eo ry vty .</t>
  </si>
  <si>
    <t>9 Bee *</t>
  </si>
  <si>
    <t>val uf? 4 .</t>
  </si>
  <si>
    <t>yas i","\ Dap et tht pe</t>
  </si>
  <si>
    <t>yas i",2270,True,False,2025-10-25 00:14:30,2.0_enhanced</t>
  </si>
  <si>
    <t>IMG_3300.PNG,custody_screenshots\Photos-1-001 (2)\IMG_3300.PNG,Craig,Unknown,"r school work.</t>
  </si>
  <si>
    <t>vb Each pret must im the enile's creeniima to 2 hours 3 day. excluding screen time fo</t>
  </si>
  <si>
    <t>71, Electronic Devices</t>
  </si>
  <si>
    <t>a Neither parent will perini the child to use’an electronic devic aved by both</t>
  </si>
  <si>
    <t>b. Uniilihe child coaches the 29}</t>
  </si>
  <si>
    <t>e. unieas ithhas been PPK</t>
  </si>
  <si>
    <t>parents.</t>
  </si>
  <si>
    <t>6 of 16, parents must aclival parental controls on Any electronic devices</t>
  </si>
  <si>
    <t>tha child regutarty uses:</t>
  </si>
  <si>
    <t>to Pomography</t>
  </si>
  <si>
    <t>nting time, neither P</t>
  </si>
  <si>
    <t>od to pormmogrel</t>
  </si>
  <si>
    <t>72: No Exposure</t>
  </si>
  <si>
    <t>Dufing thelr pare material, and each parent must prevent</t>
  </si>
  <si>
    <t>the child from being expos</t>
  </si>
  <si>
    <t>arent wil use pornographic</t>
  </si>
  <si>
    <t>phic material,</t>
  </si>
  <si>
    <t>identity</t>
  </si>
  <si>
    <t>tities the ofilld expresses:</t>
  </si>
  <si>
    <t>73, Sexual and Gender</t>
  </si>
  <si>
    <t>‘The parents must support an</t>
  </si>
  <si>
    <t>1d permit whatever sexual OF gender iden!</t>
  </si>
  <si>
    <t>ALCOHOL, TOBAGCO AND DRUGS</t>
  </si>
  <si>
    <t>jocked, secure jocation when caring for</t>
  </si>
  <si>
    <t>: | 74, Exposure to Sub!</t>
  </si>
  <si>
    <t>| -mhe parents must keep any maruand products or by-products in @</t>
  </si>
  <si>
    <t>COMMUNICATION BETWEEN PARENTS</t>
  </si>
  <si>
    <t>75, Topics of Communseation</t>
  </si>
  <si>
    <t>a. The parents must comme ¢ child, including schooling.</t>
  </si>
  <si>
    <t>and health.</t>
  </si>
  <si>
    <t>nicate about important issues related to thi</t>
  </si>
  <si>
    <t>st inform the other parent ina</t>
  </si>
  <si>
    <t>for the: child:</t>
  </si>
  <si>
    <t>OF, assessment mu</t>
  </si>
  <si>
    <t>parent cares</t>
  </si>
  <si>
    <t>behaviour,</t>
  </si>
  <si>
    <t>b. The parent who first leans ofa st 0</t>
  </si>
  <si>
    <t>timely manner ifthe’chitd will need to work on OF prepare for irwhen the other</t>
  </si>
  <si>
    <t>¢. Each parent must get the other's approval before scheduling. encouraging of consenting to activities</t>
  </si>
  <si>
    <t>for the.child that occur during the other parents parenting time, This applies ‘jovactivities like health,</t>
  </si>
  <si>
    <t>appointments, work shifts, and time with friends, but not to rep : i</t>
  </si>
  <si>
    <t>sports practices.</t>
  </si>
  <si>
    <t>76. Communication Methods</t>
  </si>
  <si>
    <t>n emergency, the parel</t>
  </si>
  <si>
    <t>school assignment</t>
  </si>
  <si>
    <t>nts may communicate with eachother using only the following, methods:</t>
  </si>
  <si>
    <t>Except ina</t>
  </si>
  <si>
    <t>a. Inperson</t>
  </si>
  <si>
    <t>b. Phone call ~</t>
  </si>
  <si>
    <t>c. Video call</t>
  </si>
  <si>
    <t>page's ots: roa</t>
  </si>
  <si>
    <t>\s</t>
  </si>
  <si>
    <t>g, Text messaging</t>
  </si>
  <si>
    <t>~ a</t>
  </si>
  <si>
    <t>seers inltials:,</t>
  </si>
  <si>
    <t>,r school work.</t>
  </si>
  <si>
    <t>seers inltials:,",1795,True,False,2025-10-25 00:14:30,2.0_enhanced</t>
  </si>
  <si>
    <t>IMG_3301.PNG,custody_screenshots\Photos-1-001 (2)\IMG_3301.PNG,Craig,Unknown,"Parent-1 Enima’</t>
  </si>
  <si>
    <t>Parent 2: Cralg</t>
  </si>
  <si>
    <t>eo. Emall</t>
  </si>
  <si>
    <t>Each:parent Mul keep thair'davices'and services.on ‘and.worklng'so they.can communicate via these</t>
  </si>
  <si>
    <t>check thelr messages regularly. . .</t>
  </si>
  <si>
    <t>methods, They must.each</t>
  </si>
  <si>
    <t>T7:Regutar.check-IA</t>
  </si>
  <si>
    <t>“The parents’ mot ciccuss the'ehld togather:et least gitmes every Week via'Phone call or text message:</t>
  </si>
  <si>
    <t>{The:parents must wark togather to schedule “hese discussions.</t>
  </si>
  <si>
    <t>18;Limits on Contact</t>
  </si>
  <si>
    <t>Parents will only call each other between the hours: of 7:00 a.m, and 10:00 pi: ecept in an emergency.</t>
  </si>
  <si>
    <t>79, Response Time</t>
  </si>
  <si>
    <t>Each parent must fespand to questions:or requests vathin'2.days of when the other parent sends OC</t>
  </si>
  <si>
    <t>shares them.</t>
  </si>
  <si>
    <t>80, Etiquette for Communications</t>
  </si>
  <si>
    <t>a. Allcommunication between the parents, must be respectful.</t>
  </si>
  <si>
    <t>b. The'parents must not use the ctild as messenger petween them.</t>
  </si>
  <si>
    <t>¢. Neither patent may record video or audio. ofthe other parent withioit first receiving conseat from the.</t>
  </si>
  <si>
    <t>parant io be recorded.</t>
  </si>
  <si>
    <t>81. Notification. of Parent's Current Gontact Information</t>
  </si>
  <si>
    <t>a, When any contact information changes for a parent,that parent must notify the other patent of thenew:</t>
  </si>
  <si>
    <t>‘Neiltier parent may use such information to harass the other Or. invade the other's privacy.</t>
  </si>
  <si>
    <t>&amp;. When. parent's contact inforrnation changes, that patent must notify the cther:parent of the new</t>
  </si>
  <si>
    <t>Information within'4 day,</t>
  </si>
  <si>
    <t>82, Sharing Digital Media</t>
  </si>
  <si>
    <t>Each parent mustreasonably share photos, videds, and otter digital riedia featuring the child upon</t>
  </si>
  <si>
    <t>request from the other parent.</t>
  </si>
  <si>
    <t>3, Speaking. About Other Parent to. Professionals</t>
  </si>
  <si>
    <t>Neither parent will unnecessatily, untrothfully ormaliciously share information about the othar patent with, a</t>
  </si>
  <si>
    <t>professional who works with the child, ie: whet</t>
  </si>
  <si>
    <t>Ifa parent, Violates this provision, they'must promptly correct any misinforg ind Fé enbutse, she othe</t>
  </si>
  <si>
    <t>parent for any costs the, violation incurred, feluding lawyer fees oF cos e “mes OLUHON,</t>
  </si>
  <si>
    <t>pracess-</t>
  </si>
  <si>
    <t>Oa PARENTING PLAN</t>
  </si>
  <si>
    <t>Craig's Initial Created with Custidy X Change</t>
  </si>
  <si>
    <t>,Parent-1 Enima’</t>
  </si>
  <si>
    <t>Craig's Initial Created with Custidy X Change",1953,True,False,2025-10-25 00:14:30,2.0_enhanced</t>
  </si>
  <si>
    <t>IMG_3302.PNG,custody_screenshots\Photos-1-001 (2)\IMG_3302.PNG,Craig,Unknown,"COMMUNICATION WITH CHILO</t>
  </si>
  <si>
    <t>$4, child's Access to Payents</t>
  </si>
  <si>
    <t>pisring their parenting tine, eacti parent must aniow the clfid to cerotely</t>
  </si>
  <si>
    <t>parent,</t>
  </si>
  <si>
    <t>85. an Access to child</t>
  </si>
  <si>
    <t>ach parent may remotely and reasonably, éontack He anid outside of theit parenting ame,</t>
  </si>
  <si>
    <t>86. nm ‘Methods</t>
  </si>
  <si>
    <t>, When contact between 4 pasent.and child fs allowed hey may communicate a</t>
  </si>
  <si>
    <t>i, Phone call</t>
  </si>
  <si>
    <t>i video call</t>
  </si>
  <si>
    <t>fa, Text messaging</t>
  </si>
  <si>
    <t>we ‘Email</t>
  </si>
  <si>
    <t>« Social media</t>
  </si>
  <si>
    <t>,, Each, parent must</t>
  </si>
  <si>
    <t>the Laer ntact meth¢ thods. Wh</t>
  </si>
  <si>
    <t>ant who. initiated oF, ‘Fist learned ‘ofthe change must ni</t>
  </si>
  <si>
    <t>vices on and working {© allow for corjmunication via</t>
  </si>
  <si>
    <t>ated</t>
  </si>
  <si>
    <t>When the chile! srepitact information changes, fora desiot</t>
  </si>
  <si>
    <t>aufy the other parent ‘af the new</t>
  </si>
  <si>
    <t>The parent with ihe child must help ther use the communication methods it needed</t>
  </si>
  <si>
    <t>87. No interrupting OF Monitoring Communteation</t>
  </si>
  <si>
    <t>phone or other aleetonic communication</t>
  </si>
  <si>
    <t>ae anon 2 lint set By ts pian or agreed with the other parent has.</t>
  </si>
  <si>
    <t>between the child andthe other:</t>
  </si>
  <si>
    <t>parent, except in an emergent been</t>
  </si>
  <si>
    <t>reached. Normay they, permit ether person to do'so-</t>
  </si>
  <si>
    <t>88. encouraging Positive Parent-Chitd Relationships</t>
  </si>
  <si>
    <t>a, Each parent must et encourage love and affection between the child and the ther parent and they frust</t>
  </si>
  <si>
    <t>permit the child to, express Jove and affection for the other ‘parent.</t>
  </si>
  <si>
    <t>. Neither parent will make oF ailewy anyone tom: make negative com mments within ‘hearing. distance ofthe</t>
  </si>
  <si>
    <t>onild about the 0! other erent orthe other parent's ‘past of present! retationstips,, family, OF or friends.</t>
  </si>
  <si>
    <t>¢. Each parent mist wnicate wath the child in a loving. fespectful manner) VAL no narieCalling.</t>
  </si>
  <si>
    <t>condescension o Soaring ngve0e-</t>
  </si>
  <si>
    <t>89. Aadressing Parents, 4</t>
  </si>
  <si>
    <t>and no one else wit be called ajgom"", ""02d"". OF ike narpe</t>
  </si>
  <si>
    <t>The parents,</t>
  </si>
  <si>
    <t>Craig's inilals:</t>
  </si>
  <si>
    <t>,COMMUNICATION WITH CHILO</t>
  </si>
  <si>
    <t>Craig's inilals:",1712,True,False,2025-10-25 00:14:30,2.0_enhanced</t>
  </si>
  <si>
    <t>IMG_3303.PNG,custody_screenshots\Photos-1-001 (2)\IMG_3303.PNG,Craig,Unknown,"Explaining Romantle Partnors</t>
  </si>
  <si>
    <t>‘la any detail about thelr romantic retattonshfs tna is Inappropriate forthe</t>
  </si>
  <si>
    <t>a. Patents must not give the chi</t>
  </si>
  <si>
    <t>child's age.</t>
  </si>
  <si>
    <t>they. must consult with,</t>
  </si>
  <si>
    <t>b. itelther parent marries oF plans to matty,</t>
  </si>
  <si>
    <t>Inform the chid, Untitinis consultallon, Reiifver parent will say of im</t>
  </si>
  <si>
    <t>vail be the, child's etapparent.</t>
  </si>
  <si>
    <t>nd whan 10</t>
  </si>
  <si>
    <t>the otfiér parant on haw at</t>
  </si>
  <si>
    <t>it is OF</t>
  </si>
  <si>
    <t>ply that ‘their romantic paring!</t>
  </si>
  <si>
    <t>No Unreasonable Questioning</t>
  </si>
  <si>
    <t>s parent wil unreasonably question the child about the other parent.</t>
  </si>
  <si>
    <t>Neithe’</t>
  </si>
  <si>
    <t>2,No Sharing, Separation information wth Child</t>
  </si>
  <si>
    <t>a, Neither parent: will tale to the, sonild or allow conversation in front of the child about jesues pertaining to</t>
  </si>
  <si>
    <t>the'parents: divorce oF ‘separation, ‘except for age-appropriate discussion:</t>
  </si>
  <si>
    <t>i of the. parenting plan;</t>
  </si>
  <si>
    <t>iL of upcoming écheduling,</t>
  </si>
  <si>
    <t>ja. ofthe child's Involvement. in mediation and, other Court proceedings: oF</t>
  </si>
  <si>
    <t>hv. ina, therapeutic setiing with amappropriate jicensed professional.</t>
  </si>
  <si>
    <t>b, Neither parent vali provide, phow.or read to the child any documents connected to the parents’ divorce</t>
  </si>
  <si>
    <t>or. separation, except for a’parenting ""schedule. Nor may parents permit anyone else ta do.so.,</t>
  </si>
  <si>
    <t>COUNSELLING</t>
  </si>
  <si>
    <t>93. Counselling</t>
  </si>
  <si>
    <t>‘The following must participate tna counselling. witha meitat health professional, ag often and for. as. long</t>
  </si>
  <si>
    <t>ag the. professional recommends:</t>
  </si>
  <si>
    <t>Emma and Craig together to Improve coparenting.</t>
  </si>
  <si>
    <t>DEATH</t>
  </si>
  <si>
    <t>94, Child's Death ;</t>
  </si>
  <si>
    <t>a, Wa cnitd ‘dies, the parents: must agree OF all aapecls of how fo fay the bedy to,re8t, including but nol</t>
  </si>
  <si>
    <t>timited to the. funeral, the final resting: place and whaler to. pury.or cremate.</t>
  </si>
  <si>
    <t>, if Ke a child off life su! port aquinment: 1g</t>
  </si>
  <si>
    <t>vb. Both arents must agres.before aither one gives consantlo fa ‘¢ ‘ suppor” pm</t>
  </si>
  <si>
    <t>eats a do-notresueclale ‘ordes for a child, or to donate2 child's organs after thie ‘ehid’s death:</t>
  </si>
  <si>
    <t>95. parenting T! imo in Case. of Paront's incapacitation 2 os NY</t>
  </si>
  <si>
    <t xml:space="preserve"> f.ati . gon ae the</t>
  </si>
  <si>
    <t>ifthe parent wilh majonity parenting Me becomes ungblgo sate forts fe” as on cA</t>
  </si>
  <si>
    <t>parent's death, severe | ry, long-term ines, of In f° ee Oe a an 7 e ;</t>
  </si>
  <si>
    <t>%, N, _Panestt 59</t>
  </si>
  <si>
    <t>rails: Bo</t>
  </si>
  <si>
    <t>,Explaining Romantle Partnors</t>
  </si>
  <si>
    <t>rails: Bo",2082,True,False,2025-10-25 00:14:30,2.0_enhanced</t>
  </si>
  <si>
    <t>IMG_3304.PNG,custody_screenshots\Photos-1-001 (2)\IMG_3304.PNG,Craig,Unknown,"Poranting trie,</t>
  </si>
  <si>
    <t>&gt; Who :pritant ito originally hind mefortty pinrgiting time begomes bla to care Tor the, child again, riajority</t>
  </si>
  <si>
    <t>poirantlig time wil raturn to thay parent ‘and guardianship Applicable) will end’as scon as possible,</t>
  </si>
  <si>
    <t>20, Deeiston-Making Reaponslbitty tn Case of Parent's Incopacitation</t>
  </si>
  <si>
    <t>a batoriés unable to fake decisions tor ine child for</t>
  </si>
  <si>
    <t>roagdivé Sich ns the paronts Gaalh, save isjurg longterm liness, of inearcerotion, the other pareiit will</t>
  </si>
  <si>
    <t>fhavw sole dacistrnakig fesbonsibllty of tha ehitd,</t>
  </si>
  <si>
    <t>aking responsiblity becomes: able to make decisions for the</t>
  </si>
  <si>
    <t>ibilty wit reture to that ‘parentand guardianship’ (@applicatie)</t>
  </si>
  <si>
    <t>rn {tthe paront wid otipinally ber</t>
  </si>
  <si>
    <t>chitd again, s6le datisionynsl</t>
  </si>
  <si>
    <t>Will ond AS soon as possible,</t>
  </si>
  <si>
    <t>Ys Q2{Both Parents! Incapacitation</t>
  </si>
  <si>
    <t>. a, If both parghts become _upriite to physically, cara for the, ‘chlid for reasons such as the parents! death,</t>
  </si>
  <si>
    <t>aN goveratavuns logger lines, or ineaisération, done Ryan~ Kistemist Grandmother willbe offered</t>
  </si>
  <si>
    <t>wy guardianship of the child.</t>
  </si>
  <si>
    <t>co Waa ni ipa hee ghsrad or moj porting time Dacsimes He to cara forthe child again,</t>
  </si>
  <si>
    <t>~ poronting ave ywid Hatum ta thal parent at ‘uardianship wil 6nd Bs ‘S500 as ‘possible,</t>
  </si>
  <si>
    <t>° y De Ihoth parynts bossa use Ta mak daira the oil fg onean soe Bs fers TE</t>
  </si>
  <si>
    <t>you sovee Hours langttery aS, oF eae oration, Jone Rysi= Natoma! Grandmother Wat be ofered</t>
  </si>
  <si>
    <t>i guardianship of the cha,</t>
  </si>
  <si>
    <t>Ha parent who Kad dasisson as respons bosoms axe to mah acbions Hs the SASHES</t>
  </si>
  <si>
    <t>\ dacisonmahing res Sat tnt i part and quarEanaip WB end as Soon as POSSE</t>
  </si>
  <si>
    <t>; 98, Fanilty Mauiber Access:</t>
  </si>
  <si>
    <t>Fraverd utes vor iyo eas os crc, a By SSSR SESS</t>
  </si>
  <si>
    <t>Ghikhon as rossonanla,</t>
  </si>
  <si>
    <t>vi | FUTURE REVISIONS</t>
  </si>
  <si>
    <t>gg, Changes to Pavedting Phin</t>
  </si>
  <si>
    <t>Parents Hey aga mange or teiporcy CANSES 25 Wis psienseg Bar withodt poraie cages</t>
  </si>
  <si>
    <t>i safbrg or Spiga nae: Hoover Fa PST</t>
  </si>
  <si>
    <t>; fe cat</t>
  </si>
  <si>
    <t>? roe prets age ont orpurmnprt cheng HS BESTT PSS ISL PRES Se</t>
  </si>
  <si>
    <t>dea coat ores SHES rie Peaggaoetdt ry oe</t>
  </si>
  <si>
    <t>[Tne paeats ungaistared HFA CONTE</t>
  </si>
  <si>
    <t>,Poranting trie,</t>
  </si>
  <si>
    <t>[Tne paeats ungaistared HFA CONTE",1943,True,False,2025-10-25 00:14:30,2.0_enhanced</t>
  </si>
  <si>
    <t>IMG_3305.PNG,custody_screenshots\Photos-1-001 (2)\IMG_3305.PNG,Craig,Unknown,"Pgs é</t>
  </si>
  <si>
    <t>RR ESE</t>
  </si>
  <si>
    <t>yey RA ae</t>
  </si>
  <si>
    <t>TA Vase i Ma A</t>
  </si>
  <si>
    <t>ys AM {</t>
  </si>
  <si>
    <t>i poe Rae #</t>
  </si>
  <si>
    <t>vty se? \\ ?</t>
  </si>
  <si>
    <t>A oe</t>
  </si>
  <si>
    <t>WEN</t>
  </si>
  <si>
    <t>3 by aS</t>
  </si>
  <si>
    <t>RS Ake oe ee,</t>
  </si>
  <si>
    <t>bee yy os</t>
  </si>
  <si>
    <t>RT RS VA</t>
  </si>
  <si>
    <t>OS ay ae</t>
  </si>
  <si>
    <t>Ww SS f</t>
  </si>
  <si>
    <t>~. AS we</t>
  </si>
  <si>
    <t>J j</t>
  </si>
  <si>
    <t>Parent 1: ca</t>
  </si>
  <si>
    <t>oe 2:Crmig 4</t>
  </si>
  <si>
    <t>100. Review of Parenting Plan eb 7</t>
  </si>
  <si>
    <t>‘3</t>
  </si>
  <si>
    <t>Every 3:montns vis in person or the parents must discuss with each other whether this</t>
  </si>
  <si>
    <t>Parenting plan long-term changes. ie</t>
  </si>
  <si>
    <t>: ‘The parents must work to schedule these</t>
  </si>
  <si>
    <t>101. No Custodial Rights</t>
  </si>
  <si>
    <t>Camebell wil have absolutely no access to obtain custodial rights of Harper Ryan. Cy</t>
  </si>
  <si>
    <t>‘Stacey Campbell will have zero contact with Harpet Ryan dus to significant psychological distress, NW</t>
  </si>
  <si>
    <t>psychological traums, emotional harm, and emotional pain cause both parants.</t>
  </si>
  <si>
    <t>102. Family Caunselling ae</t>
  </si>
  <si>
    <t>Graig and Emma both agree to go to family counseling to work through any disputes or conceris fYom our PN</t>
  </si>
  <si>
    <t>8 pas! to enisura'Harper has a stable, loving and positive upbringing.</t>
  </si>
  <si>
    <t>. i 103, Dismissal of Affidavit “</t>
  </si>
  <si>
    <t>Goth parties agree and stranaly believe in order to provide a postive future far wild ike fo</t>
  </si>
  <si>
    <t>Glismiss Emma's affidavit as we would tke to eontinuia working onthe futuré or Harper instead of digging</t>
  </si>
  <si>
    <t>up old wounds fromthe pst. Roth parties agree to go fo family counseling as part of énsuring that we ere .</t>
  </si>
  <si>
    <t>ae i actively ia effort to:better our lives'so we can give Harper a positive, loving and flee af Ai</t>
  </si>
  <si>
    <t>upbringing, \</t>
  </si>
  <si>
    <t>‘,</t>
  </si>
  <si>
    <t>| Page ta onto</t>
  </si>
  <si>
    <t>a PARENTINGPLAN te</t>
  </si>
  <si>
    <t>Craig's Initial Created weh Custody X PP</t>
  </si>
  <si>
    <t>ay SN.</t>
  </si>
  <si>
    <t>we yt 7p ~ ye</t>
  </si>
  <si>
    <t>Ny hye en Wt Ao</t>
  </si>
  <si>
    <t>‘ Fy 7 . is aod</t>
  </si>
  <si>
    <t>ae Ya iP Se ore) . ak ‘A, AANA</t>
  </si>
  <si>
    <t>&gt; Me .</t>
  </si>
  <si>
    <t>2 -","Pgs é</t>
  </si>
  <si>
    <t>2 -",1512,True,False,2025-10-25 00:14:30,2.0_enhanced</t>
  </si>
  <si>
    <t>IMG_3308.PNG,custody_screenshots\Photos-1-001 (2)\IMG_3308.PNG,Craig,Unknown,"10415802 CC (480)(4)(a) Friday, 24 January, 2025 10:00 AM [fyter, Timothy</t>
  </si>
  <si>
    <t>10431502 CC (854)(1}(a) Friday, 24 January, 2025 10:00AM ‘Tyler, Timothy</t>
  </si>
  <si>
    <t>10431902 CC (854)(1}(a) Friday, 24 January, 2025 10:00 AM [Tyter, Timothy</t>
  </si>
  <si>
    <t>10137402 CC (264.1)(1)(a) Friday, 24 January, 2025 10:00AM ‘Tyler, Timothy Michael</t>
  </si>
  <si>
    <t>CC (348)(1}(b) Friday, 24 January, 2025 10:00 AM [Tvter, Timothy Michael</t>
  </si>
  <si>
    <t>10481702 CC (145)(2) Friday, 24 January, 2025 10:00AM ‘Tyler, Timothy Michael</t>
  </si>
  <si>
    <t>10482602 CC (264.1)(1)(a) Friday, 24 January, 2025 10:00 AM [Tvler, Timothy Michael</t>
  </si>
  <si>
    <t>CC (835)(1) Friday, 24 January, 2025 10:00AM ‘Tyler, Timothy Michael</t>
  </si>
  <si>
    <t>CC (480)(4}(b) Friday, 24 January, 2025 10:00 AM |Tyler, Timothy Michael</t>
  </si>
  <si>
    <t>,10415802 CC (480)(4)(a) Friday, 24 January, 2025 10:00 AM [fyter, Timothy</t>
  </si>
  <si>
    <t>CC (480)(4}(b) Friday, 24 January, 2025 10:00 AM |Tyler, Timothy Michael",680,True,False,2025-10-25 00:14:30,2.0_enhanced</t>
  </si>
  <si>
    <t>IMG_3309.PNG,custody_screenshots\Photos-1-001 (2)\IMG_3309.PNG,Craig,Unknown,"6:20</t>
  </si>
  <si>
    <t>Provincial Court of New Brunswick Do</t>
  </si>
  <si>
    <t>23 January, 2025 - 05 February, 2025</t>
  </si>
  <si>
    <t>File Number Charge Date Time Name</t>
  </si>
  <si>
    <t>GG (811) Monday, 27 January, 2025 09:30 AM |Hanson, Kevin Andrew</t>
  </si>
  <si>
    <t>10470102 GG (129)(a) Monday, 27 January, 2025 09:30 AM Hanson, Kevin Andrew</t>
  </si>
  <si>
    <t>GG (145)(5)(a) Monday, 27 January, 2025 09:30 AM |Hanson, Kevin Andrew</t>
  </si>
  <si>
    <t>10486602 GG (129)(a) Monday, 27 January, 2025 09:30 AM Hanson, Kevin Andrew</t>
  </si>
  <si>
    <t>GG (430)(1)(b) Monday, 27 January, 2025 09:30 AM Hanson, Kevin Andrew</t>
  </si>
  <si>
    <t>10415502 CD (354)(1)(a) Monday, 27 January, 2025 09:30 AM [AMES, MATTHEW LEWIS</t>
  </si>
  <si>
    <t>CD (8)(2) Monday, 27 January, 2025 09:30AM JAMES, MATTHEW LEWIS</t>
  </si>
  <si>
    <t>Monday, 27 January, 2025 09:30 AM JAMES, MATTHEW LEWIS</t>
  </si>
  <si>
    <t>10502502 LGA (4) Monday, 27 January, 2025 09:30AM = Johnson, Miles Burton</t>
  </si>
  <si>
    <t>10514202 CC (261.1)(2)(b) Monday, 27 January, 2025 09:30 AM |Lara, Ray</t>
  </si>
  <si>
    <t>GG (266)(b) Monday, 27 January, 2025 09:30 AM Lara, Ray</t>
  </si>
  <si>
    <t>CC (267)(a) Monday, 27 January, 2025 09:30 AM |Lara, Ray</t>
  </si>
  <si>
    <t>10268602 CC (334)(b)() Monday, 27 January, 2025 09:30AM —_Leger, Jeremie Luc</t>
  </si>
  <si>
    <t>10355202 GG (145)(2)(b) Monday, 27 January, 2025 09:30 AM |Leger, Jeremie Luc</t>
  </si>
  <si>
    <t>10413902 GG (334) (b)(ii) Monday, 27 January, 2025 09:30 AM Leger, Jeremie Luc</t>
  </si>
  <si>
    <t>GG (733.1)(1) Monday, 27 January, 2025 09:30 AM [Leger, Jeremie Luc</t>
  </si>
  <si>
    <t>Page 11 of 55</t>
  </si>
  <si>
    <t>10516802 CC (334)(b)(ii) Monday, 27 January, 2025 09:30AM Leger, Jeremle Luc</t>
  </si>
  <si>
    <t>10310702 Ce (151) Monday, 27 January, 2025 09:30AM  |McKAY, Jordan Ray Douglas</t>
  </si>
  <si>
    <t>Monday, 27 January, 2025 09:30AM  McKAY, Jordan Ray Douglas</t>
  </si>
  <si>
    <t>10416902 CC (264.1)(1) Monday, 27 January, 2025 09:30AM  |McKAY, Jordan Ray Douglas</t>
  </si>
  <si>
    <t>CC (271) Monday, 27 January, 2025 09:30AM  McKAY, Jordan Ray Douglas</t>
  </si>
  <si>
    <t>Monday, 27 January, 2025 09:30AM  |McKAY, Jordan Ray Douglas</t>
  </si>
  <si>
    <t>10434702 CC (320.14)(1)(b) Monday, 27 January, 2025 09:30AM Miller, Sean</t>
  </si>
  <si>
    <t>10463202 CC (320.14)(1)(b) Monday, 27 January, 2025 09:30AM  [O'Donnell, Kandy Lynn</t>
  </si>
  <si>
    <t>10250402 CC (264.1)(1)(b) = Monday, 27 January, 2025 09:30AM Raynes, Frederick Billy Joel</t>
  </si>
  <si>
    <t>CC (266)(b) Monday, 27 January, 2025 09:30AM _ |Raynes, Frederick Billy Joel</t>
  </si>
  <si>
    <t>Monday, 27 January, 2025 09:30 AM Raynes, Frederick Billy Joel</t>
  </si>
  <si>
    <t>CC (480)(4) Monday, 27 January, 2025 09:30AM _ |Raynes, Frederick Billy Joel</t>
  </si>
  <si>
    <t>CC (73)(a) Monday, 27 January, 2025 09:30AM Raynes, Frederick Billy Joel</t>
  </si>
  <si>
    <t>10417202 CC (145)(4)(a) Monday, 27 January, 2025 09:30AM  |Raynes, Frederick Billy Joel</t>
  </si>
  <si>
    <t>CC (264.1)(1)(b) = Monday, 27 January, 2025 09:30AM Raynes, Frederick Billy Joel</t>
  </si>
  <si>
    <t>&amp; www3.gnb.ca</t>
  </si>
  <si>
    <t>,Provincial Court of New Brunswick Do</t>
  </si>
  <si>
    <t>10310702 Ce (151) Monday, 27 January, 2025 09:30AM |McKAY, Jordan Ray Douglas</t>
  </si>
  <si>
    <t>10416902 CC (264.1)(1) Monday, 27 January, 2025 09:30AM |McKAY, Jordan Ray Douglas</t>
  </si>
  <si>
    <t>CC (271) Monday, 27 January, 2025 09:30AM McKAY, Jordan Ray Douglas</t>
  </si>
  <si>
    <t>10463202 CC (320.14)(1)(b) Monday, 27 January, 2025 09:30AM [O'Donnell, Kandy Lynn</t>
  </si>
  <si>
    <t>10417202 CC (145)(4)(a) Monday, 27 January, 2025 09:30AM |Raynes, Frederick Billy Joel</t>
  </si>
  <si>
    <t>—————————e——",2342,True,False,2025-10-25 00:14:30,2.0_enhanced</t>
  </si>
  <si>
    <t>IMG_3310.PNG,custody_screenshots\Photos-1-001 (2)\IMG_3310.PNG,Craig,Matt,"6:21</t>
  </si>
  <si>
    <t>10413902 CC (334) (b)tii) Monday, 27 January, 2025 09:30AM _Leger, Jeremie Luc</t>
  </si>
  <si>
    <t>09687102 Ce (151) Monday, 27 January, 2025 09:30AM = |Sainders, Brian</t>
  </si>
  <si>
    <t>CC (271)(a) Monday, 27 January, 2025 09:30AM = Sainders, Brian</t>
  </si>
  <si>
    <t>Page 12 of 55</t>
  </si>
  <si>
    <t>Number</t>
  </si>
  <si>
    <t>Charge</t>
  </si>
  <si>
    <t>Bee:</t>
  </si>
  <si>
    <t>23 January, 2025 « 05 February, 2025</t>
  </si>
  <si>
    <t>,GG (145)(5)(a) Monday, 27 January, 2025 09:30 AM |Hanson, Kevin Andrew</t>
  </si>
  <si>
    <t>—————————e——",2233,True,True,2025-10-25 00:14:30,2.0_enhanced</t>
  </si>
  <si>
    <t>IMG_3330.PNG,custody_screenshots\Photos-1-001 (2)\IMG_3330.PNG,Craig,Unknown,"rUCKING</t>
  </si>
  <si>
    <t>IMG_3335.PNG,custody_screenshots\Photos-1-001 (2)\IMG_3335.PNG,Craig,Unknown,"1:34 all LTE GD</t>
  </si>
  <si>
    <t>€ Settings Face ID &amp; Passcode</t>
  </si>
  <si>
    <t>su es</t>
  </si>
  <si>
    <t>Music Voice Control is always enabled.</t>
  </si>
  <si>
    <t>ALLOW ACCESS WHEN LOCKED:</t>
  </si>
  <si>
    <t>Today View and Search</t>
  </si>
  <si>
    <t>Notification Center</t>
  </si>
  <si>
    <t>Control Center</t>
  </si>
  <si>
    <t>Lock Screen Widgets</t>
  </si>
  <si>
    <t>Live Activities</t>
  </si>
  <si>
    <t>Reply with Message</t>
  </si>
  <si>
    <t>Home Control</t>
  </si>
  <si>
    <t>Wallet</t>
  </si>
  <si>
    <t>Return Missed Calls</t>
  </si>
  <si>
    <t>Accessories</t>
  </si>
  <si>
    <t>Unlock iPhone to allow accessories to connect when</t>
  </si>
  <si>
    <t>it has been more than an hour since your iPhone was</t>
  </si>
  <si>
    <t>locked.</t>
  </si>
  <si>
    <t>Erase Data</t>
  </si>
  <si>
    <t>,€ Settings Face ID &amp; Passcode</t>
  </si>
  <si>
    <t>Erase Data",418,True,False,2025-10-25 00:14:30,2.0_enhanced</t>
  </si>
  <si>
    <t>IMG_3338.PNG,custody_screenshots\Photos-1-001 (2)\IMG_3338.PNG,Craig,Unknown,"SN ME ep ab «) PA ve RR PRC Pilg ees MES Se ER PN Peel rere Sat UL ee MN ran aes PELE eer Coogle ——— BE RA pl: es a a OT ee a met SALES RG eee SEAR het (@) cs tae OA Peal at WO ten See ere an 2 ORR poses RS OLE ie JS 3 ater</t>
  </si>
  <si>
    <t>74 6 months ra ae ago - See alli Ni more dates % Fel &gt; EEA . cat pees, bis SS</t>
  </si>
  <si>
    <t>ad pe ec eas wa tex ly Sar, ate” + CUBES } &amp; TN as</t>
  </si>
  <si>
    <t>ERA epee ta BE ONC ee 0S A BER an ER rag: is</t>
  </si>
  <si>
    <t>antl. ky tn elf ty 2</t>
  </si>
  <si>
    <t>Ve ae EES Ce</t>
  </si>
  <si>
    <t>Sree</t>
  </si>
  <si>
    <t>Be oe","SN ME ep ab «) PA ve RR PRC Pilg ees MES Se ER PN Peel rere Sat UL ee MN ran aes PELE eer Coogle ——— BE RA pl: es a a OT ee a met SALES RG eee SEAR het (@) cs tae OA Peal at WO ten See ere an 2 ORR poses RS OLE ie JS 3 ater</t>
  </si>
  <si>
    <t>Be oe",442,True,False,2025-10-25 00:14:30,2.0_enhanced</t>
  </si>
  <si>
    <t>IMG_3339.PNG,custody_screenshots\Photos-1-001 (2)\IMG_3339.PNG,Craig,Unknown,"‘N</t>
  </si>
  <si>
    <t>4:58 7</t>
  </si>
  <si>
    <t>11 Baileywick Ln, Frederict: Xx</t>
  </si>
  <si>
    <t>Deak</t>
  </si>
  <si>
    <t>oil] LTE GE)</t>
  </si>
  <si>
    <t>620 |</t>
  </si>
  <si>
    <t>11 Baileywick Ln</t>
  </si>
  <si>
    <t>© aston) (Aven) (Bee)</t>
  </si>
  <si>
    <t>© aston) (Aven) (Bee)",105,True,False,2025-10-25 00:14:30,2.0_enhanced</t>
  </si>
  <si>
    <t>IMG_3342.PNG,custody_screenshots\Photos-1-001 (2)\IMG_3342.PNG,Craig,Unknown,"Ball cS is)</t>
  </si>
  <si>
    <t>Siriisuggestions</t>
  </si>
  <si>
    <t>‘Safari</t>
  </si>
  <si>
    <t>[AppStore Messenger</t>
  </si>
  <si>
    <t>(GS fkecents</t>
  </si>
  <si>
    <t>(@) exis (3)</t>
  </si>
  <si>
    <t>iRecentiSearches) Cleary</t>
  </si>
  <si>
    <t>Somtiags &gt; Gontal Gamer</t>
  </si>
  <si>
    <t>meee)</t>
  </si>
  <si>
    <t>BOGeeouGe</t>
  </si>
  <si>
    <t>zee le [lol</t>
  </si>
  <si>
    <t>,Ball cS is)</t>
  </si>
  <si>
    <t>zee le [lol",164,True,False,2025-10-25 00:14:30,2.0_enhanced</t>
  </si>
  <si>
    <t>IMG_3343.PNG,custody_screenshots\Photos-1-001 (2)\IMG_3343.PNG,Craig,Unknown,"j = a cry “buy. £93 /. aire ie opto on eee we</t>
  </si>
  <si>
    <t>Noe ae Fr Ef, LO","j = a cry “buy. £93 /. aire ie opto on eee we</t>
  </si>
  <si>
    <t>Noe ae Fr Ef, LO",62,True,False,2025-10-25 00:14:30,2.0_enhanced</t>
  </si>
  <si>
    <t>IMG_3349.PNG,custody_screenshots\Photos-1-001 (2)\IMG_3349.PNG,Craig,Unknown,"12:17 al LTEGD</t>
  </si>
  <si>
    <t>Something</t>
  </si>
  <si>
    <t>Went Wrong</t>
  </si>
  <si>
    <t>There was a problem upgrading</t>
  </si>
  <si>
    <t>to an iCloud+ Plan. Try again later.</t>
  </si>
  <si>
    <t>,Something</t>
  </si>
  <si>
    <t>to an iCloud+ Plan. Try again later.",87,True,False,2025-10-25 00:14:30,2.0_enhanced</t>
  </si>
  <si>
    <t>IMG_3350.PNG,custody_screenshots\Photos-1-001 (2)\IMG_3350.PNG,cralganddawn@outlook.com,cratganddawn@outlook.com,"coinbase BPayPa! INVOICE</t>
  </si>
  <si>
    <t>Transaction (D; OFSSTYHBQ7EZ3WS.</t>
  </si>
  <si>
    <t>Involce Number: OF88TYHBQ7EZ3W8</t>
  </si>
  <si>
    <t>We appreclate getting your order. Your purchase has already been handled. Your transaction to buy</t>
  </si>
  <si>
    <t>Bill to; cratganddawn@outlook.com</t>
  </si>
  <si>
    <t>Mescription Nétwork fee,</t>
  </si>
  <si>
    <t>COINBASE*inc Biteoin</t>
  </si>
  <si>
    <t>| Total in Dollars —_—a</t>
  </si>
  <si>
    <t>Bitcoin exchanre</t>
  </si>
  <si>
    <t>‘We much appreciate your cooperation with us. Any help we can give you will be</t>
  </si>
  <si>
    <t>,coinbase BPayPa! INVOICE</t>
  </si>
  <si>
    <t>Regards,",740,True,True,2025-10-25 00:14:30,2.0_enhanced</t>
  </si>
  <si>
    <t>IMG_3351.PNG,custody_screenshots\Photos-1-001 (2)\IMG_3351.PNG,cralganddawn@outlook.com,zalganddaen@outlook.com,"‘Thank You for Your Order</t>
  </si>
  <si>
    <t>‘We appreciate getting your order. Your purchase has already been handled. Your tansacion to buy</t>
  </si>
  <si>
    <t>(0.02021548 BTC wes completed. Te transaction can take ashort while to reflect In your account,</t>
  </si>
  <si>
    <t>Bill to: zalganddaen@outlook.com</t>
  </si>
  <si>
    <t>Pmdescription’ Rate) Network feo I Amount:</t>
  </si>
  <si>
    <t>COINBASE* ine Bitcoin, 28570.90. $10.00 327.73,</t>
  </si>
  <si>
    <t>Bitcoln exchange</t>
  </si>
  <si>
    <t>Total ia Dollars aa</t>
  </si>
  <si>
    <t>\We mach appreciate your cooperatlon with us. Any help we can give you willbe</t>
  </si>
  <si>
    <t>appreclated,</t>
  </si>
  <si>
    <t>« problem with tis transaction?</t>
  </si>
  <si>
    <t>You have 24 hours after the transaction dateta flea dispute. Contact our staff at</t>
  </si>
  <si>
    <t>any thme for information.</t>
  </si>
  <si>
    <t>Toll Free: +1-{888}-365-8516</t>
  </si>
  <si>
    <t>,‘Thank You for Your Order</t>
  </si>
  <si>
    <t>Regards,",680,True,True,2025-10-25 00:14:30,2.0_enhanced</t>
  </si>
  <si>
    <t>IMG_3352.PNG,custody_screenshots\Photos-1-001 (2)\IMG_3352.PNG,Craig,Unknown,"\\</t>
  </si>
  <si>
    <t>Teo</t>
  </si>
  <si>
    <t>,Teo,3,True,False,2025-10-25 00:14:30,2.0_enhanced
IMG_3353.PNG,custody_screenshots\Photos-1-001 (2)\IMG_3353.PNG,Craig,Unknown,8)</t>
  </si>
  <si>
    <t>facebook HQGS</t>
  </si>
  <si>
    <t>Ro Reply a®</t>
  </si>
  <si>
    <t>\ | 5 Le ff a</t>
  </si>
  <si>
    <t>010) =</t>
  </si>
  <si>
    <t>| 4 ae [hm</t>
  </si>
  <si>
    <t>—— A | ip i ‘ \</t>
  </si>
  <si>
    <t>Trai AN:</t>
  </si>
  <si>
    <t>@) =","facebook HQGS</t>
  </si>
  <si>
    <t>Trai AN:",82,True,False,2025-10-25 00:14:30,2.0_enhanced</t>
  </si>
  <si>
    <t>IMG_3354.PNG,custody_screenshots\Photos-1-001 (2)\IMG_3354.PNG,Craig,Unknown,"©</t>
  </si>
  <si>
    <t>(ven gent. |</t>
  </si>
  <si>
    <t>co |</t>
  </si>
  <si>
    <t>the ens caiie</t>
  </si>
  <si>
    <t>TONY YY EVN</t>
  </si>
  <si>
    <t>| COS) = Py)</t>
  </si>
  <si>
    <t>Ene</t>
  </si>
  <si>
    <t>“JIL</t>
  </si>
  <si>
    <t>@ =","facebook</t>
  </si>
  <si>
    <t>Lae",82,True,False,2025-10-25 00:14:30,2.0_enhanced</t>
  </si>
  <si>
    <t>IMG_3355.PNG,custody_screenshots\Photos-1-001 (2)\IMG_3355.PNG,Craig,Unknown,"82277 cena</t>
  </si>
  <si>
    <t>— Find Location</t>
  </si>
  <si>
    <t>latitude: (___)</t>
  </si>
  <si>
    <t>Longitude: ( )</t>
  </si>
  <si>
    <t>~ho¢</t>
  </si>
  <si>
    <t>~~ | Details</t>
  </si>
  <si>
    <t>Location Details Tower Details</t>
  </si>
  <si>
    <t>Station Location: JO956-110 STOCK FARM ROAD</t>
  </si>
  <si>
    <t>Latitude: 45.4386</t>
  </si>
  <si>
    <t>Longitude: -65.8997</t>
  </si>
  <si>
    <t>Site Elevation: 89</t>
  </si>
  <si>
    <t>Antenna Height: 59.5</t>
  </si>
  <si>
    <t>&amp; scadacore.com</t>
  </si>
  <si>
    <t>,82277 cena</t>
  </si>
  <si>
    <t>—————————e——",257,True,False,2025-10-25 00:14:30,2.0_enhanced</t>
  </si>
  <si>
    <t>IMG_3356.PNG,custody_screenshots\Photos-1-001 (2)\IMG_3356.PNG,Craig,Unknown,"Location</t>
  </si>
  <si>
    <t>latitude: (__</t>
  </si>
  <si>
    <t>Longitude:(_</t>
  </si>
  <si>
    <t>Chart Location Details Tower Details</t>
  </si>
  <si>
    <t>MT Cellular Path Study =</t>
  </si>
  <si>
    <t>Sasiel Distance: 3011122.92 m</t>
  </si>
  <si>
    <t>awed</t>
  </si>
  <si>
    <t>WIN:</t>
  </si>
  <si>
    <t>S500)</t>
  </si>
  <si>
    <t>2 Ly</t>
  </si>
  <si>
    <t>th</t>
  </si>
  <si>
    <t>0 ror tf tf Tf T ft</t>
  </si>
  <si>
    <t>Highcharts.com</t>
  </si>
  <si>
    <t>Jf</t>
  </si>
  <si>
    <t>&amp; scadacore.com","Location</t>
  </si>
  <si>
    <t>&amp; scadacore.com",211,True,False,2025-10-25 00:14:30,2.0_enhanced</t>
  </si>
  <si>
    <t>IMG_3357.PNG,custody_screenshots\Photos-1-001 (2)\IMG_3357.PNG,Craig,Unknown,"E GD</t>
  </si>
  <si>
    <t>latitude: (___</t>
  </si>
  <si>
    <t>search</t>
  </si>
  <si>
    <t>Company | Station TX RX Antenna | Azimuth | Elevation | Antenna To</t>
  </si>
  <si>
    <t>MT: ! Number | Frequency | Frequency | Height Angle Gain Lo</t>
  </si>
  <si>
    <t>Bell</t>
  </si>
  <si>
    <t>Sasifel Mobility 999999 | 725 725 59.5 180 0 14.9 1</t>
  </si>
  <si>
    <t>zl || [Bel | lo lao la</t>
  </si>
  <si>
    <t>Mobility 999999 | 725 725 59.5 330 o 14.9 1</t>
  </si>
  <si>
    <t>wal Bel ff</t>
  </si>
  <si>
    <t>Mobility 999999 | 725 725 59.5 80 16.8 1</t>
  </si>
  <si>
    <t>Multip! per | | YP</t>
  </si>
  <si>
    <t>Mobility 999999 | 742.5 742.5 59.5 330 0 14.9 1</t>
  </si>
  <si>
    <t>Bel</t>
  </si>
  <si>
    <t>Mobility 999999 | 742.5 742.5 59.5 180 0 16.4 1</t>
  </si>
  <si>
    <t>Mobility 999999 | 742.5 742.5 59.5 80 0 16.8 1</t>
  </si>
  <si>
    <t>Mobility 999999 | 753.5 753.5 59.5 80 oO 16.1 1</t>
  </si>
  <si>
    <t>Mobility 999999 | 753.5 753.5 59.5 180 0 16.4 1</t>
  </si>
  <si>
    <t>Mobility 999999 | 753.5 753.5 59.5 330 | 14,9 1</t>
  </si>
  <si>
    <t>£9</t>
  </si>
  <si>
    <t>scadacore.com</t>
  </si>
  <si>
    <t>}","E GD</t>
  </si>
  <si>
    <t>zl [Bel | lo lao la</t>
  </si>
  <si>
    <t>scadacore.com",744,True,False,2025-10-25 00:14:30,2.0_enhanced</t>
  </si>
  <si>
    <t>IMG_3358.PNG,custody_screenshots\Photos-1-001 (2)\IMG_3358.PNG,Craig,Unknown,"CRAG</t>
  </si>
  <si>
    <t>fapblissfulescapes'au</t>
  </si>
  <si>
    <t>Den cirece and</t>
  </si>
  <si>
    <t>/ chit</t>
  </si>
  <si>
    <t>Sai</t>
  </si>
  <si>
    <t>Date: 19th April 12pm — 22nd April 12pm (4</t>
  </si>
  <si>
    <t>days, 3 nights)</t>
  </si>
  <si>
    <t>Location: House by the sea, Warrnambool, VIC</t>
  </si>
  <si>
    <t>PAYMENT IS PER PERSON</t>
  </si>
  <si>
    <t>View Retreat T &amp; Cs</t>
  </si>
  <si>
    <t>Clear</t>
  </si>
  <si>
    <t>Room</t>
  </si>
  <si>
    <t>Types Ocean Views } Ocean Views Super King ~ | King v</t>
  </si>
  <si>
    <t>Super King size bed Contact us , Contact us</t>
  </si>
  <si>
    <t>sontats (E))</t>
  </si>
  <si>
    <t>bed available on request</t>
  </si>
  <si>
    <t>——————— SaaS</t>
  </si>
  <si>
    <t>,CRAG</t>
  </si>
  <si>
    <t>——————— SaaS",369,True,False,2025-10-25 00:14:30,2.0_enhanced</t>
  </si>
  <si>
    <t>IMG_3360.PNG,custody_screenshots\Photos-1-001 (2)\IMG_3360.PNG,Craig,Unknown,"Today 4:53PM</t>
  </si>
  <si>
    <t>IMG_3361.PNG,custody_screenshots\Photos-1-001 (2)\IMG_3361.PNG,Craig,Unknown,"Gall actlere(es)</t>
  </si>
  <si>
    <t>Wednesday, Janunny 22)</t>
  </si>
  <si>
    <t>(O/</t>
  </si>
  <si>
    <t>,Gall actlere(es)</t>
  </si>
  <si>
    <t>(O/",20,True,False,2025-10-25 00:14:30,2.0_enhanced</t>
  </si>
  <si>
    <t>IMG_3362.PNG,custody_screenshots\Photos-1-001 (2)\IMG_3362.PNG,Craig,Unknown,"Agregnant women acts her imshance What are you</t>
  </si>
  <si>
    <t>Geese, ebey erage</t>
  </si>
  <si>
    <t>hushand ceplicss i sea bay, teach iit aeth,</t>
  </si>
  <si>
    <t>SEWER ROUBe galtae tobe Gowaikay wee</t>
  </si>
  <si>
    <t>Thewoman laughing fasks-paW hatiif{itystayjin| Zeemeg</t>
  </si>
  <si>
    <t>Tho hushand cnilesencdeaya, Witsea efit, Iwomt</t>
  </si>
  <si>
    <t>have to teach haranything.” She will teach me</t>
  </si>
  <si>
    <t>eventing hiaw to chesa, how to cat, what to say anc)</t>
  </si>
  <si>
    <t>when mot to cay, Wany soon, schol] bacon Maa</t>
  </si>
  <si>
    <t>coco mom toma, emdeven without chi anything</t>
  </si>
  <si>
    <t>epacki, shell alnens consitier moas her hare. Sha)</t>
  </si>
  <si>
    <t>ics when Ital her mo and chal sail compare</t>
  </si>
  <si>
    <t>her fiuire imehend to me. No mater how oki cha</t>
  </si>
  <si>
    <t>ge, che wilaikansuantmme f Geet her Romy ile</t>
  </si>
  <si>
    <t>Guiness, She'll ticit fer me against the work], anc i?</t>
  </si>
  <si>
    <t>enon ints ine, Sher asuer Goreive dem. °</t>
  </si>
  <si>
    <t>The won, alittle thinicmec), ashes ""You mice your</t>
  </si>
  <si>
    <t>ceueiker nou) co all this, batmetreurcaneg® @</t>
  </si>
  <si>
    <t>Thotmsbendl cays, Ne, neo My son could ch this toa,</t>
  </si>
  <si>
    <t>txts flav toleamnan tina gocoon Ga troctiar</t>
  </si>
  <si>
    <t>Tren efits eno Goer wth hes ftmnetto qialliies. Belg</t>
  </si>
  <si>
    <t>atether ofa citi isa seal price far evany</t>
  </si>
  <si>
    <t>Ninem die oumem sel Sebo ant Poms</t>
  </si>
  <si>
    <t>The hushanc), tency, cepliica, ""aa, butwe willl</t>
  </si>
  <si>
    <t>alnens bo with har, fit har heart, wherever che gaaa? ®</t>
  </si>
  <si>
    <t>Chis aro engels... Thay are bam with mmeoncitional</t>
  </si>
  <si>
    <t>(ove enc] caning), foraver emcl evar</t>
  </si>
  <si>
    <t>Dedicated t all Gathers who are Incky to fewa</t>
  </si>
  <si>
    <t>,Agregnant women acts her imshance What are you</t>
  </si>
  <si>
    <t>Dedicated t all Gathers who are Incky to fewa",1275,True,False,2025-10-25 00:14:30,2.0_enhanced</t>
  </si>
  <si>
    <t>IMG_3365.PNG,custody_screenshots\Photos-1-001 (2)\IMG_3365.PNG,Craig,Unknown,"2:47 al) LTE)</t>
  </si>
  <si>
    <t>IMG_3366.PNG,custody_screenshots\Photos-1-001 (2)\IMG_3366.PNG,Craig,Unknown,"2:56 oll LTE GQ)</t>
  </si>
  <si>
    <t>IMG_3367.PNG,custody_screenshots\Photos-1-001 (2)\IMG_3367.PNG,Craig,Unknown,"2:57 all LTE QQ)</t>
  </si>
  <si>
    <t>IMG_3368.PNG,custody_screenshots\Photos-1-001 (2)\IMG_3368.PNG,Craig,Unknown,"3:01 cy AQ = } j ol] LTE 2)</t>
  </si>
  <si>
    <t>IMG_3369.PNG,custody_screenshots\Photos-1-001 (2)\IMG_3369.PNG,Craig,Unknown,"SY</t>
  </si>
  <si>
    <t>IMG_3370.PNG,custody_screenshots\Photos-1-001 (2)\IMG_3370.PNG,Craig,Unknown,"( gona ) IFORIEVERYONE) BACKGROUNDS</t>
  </si>
  <si>
    <t>2B) aiedeae</t>
  </si>
  <si>
    <t>(CaricaturegO)</t>
  </si>
  <si>
    <t>,( gona ) IFORIEVERYONE) BACKGROUNDS</t>
  </si>
  <si>
    <t>(CaricaturegO)",62,True,False,2025-10-25 00:14:30,2.0_enhanced</t>
  </si>
  <si>
    <t>IMG_3371.PNG,custody_screenshots\Photos-1-001 (2)\IMG_3371.PNG,Craig,Unknown,"a</t>
  </si>
  <si>
    <t>VS</t>
  </si>
  <si>
    <t>—",,0,True,False,2025-10-25 00:14:30,2.0_enhanced</t>
  </si>
  <si>
    <t>IMG_3372.PNG,custody_screenshots\Photos-1-001 (2)\IMG_3372.PNG,Craig,Unknown,"2023 was the first year without poker</t>
  </si>
  <si>
    <t>in my entire life. | started gambling when</t>
  </si>
  <si>
    <t>l was 13, and for two decades, it was a</t>
  </si>
  <si>
    <t>constant—something that shaped my</t>
  </si>
  <si>
    <t>decisions, my finances, and my mindset.</t>
  </si>
  <si>
    <t>Quitting wasn't just about stopping a bad</t>
  </si>
  <si>
    <t>habit; it was about reclaiming control</t>
  </si>
  <si>
    <t>over my life in a way | hadn't before.</t>
  </si>
  <si>
    <t>It was a huge accomplishment, but not</t>
  </si>
  <si>
    <t>one many people celebrated. To most, it</t>
  </si>
  <si>
    <t>probably didn’t seem like a big deal. But</t>
  </si>
  <si>
    <t>for me, it was proof that | could break a</t>
  </si>
  <si>
    <t>cycle that had owned me for years.</t>
  </si>
  <si>
    <t>After losing so much to gambling—money,</t>
  </si>
  <si>
    <t>friendships, business, and time—!</t>
  </si>
  <si>
    <t>finally put an end to the thing that had</t>
  </si>
  <si>
    <t>kept me trapped for so long.</t>
  </si>
  <si>
    <t>Even if no one else noticed, | know what it</t>
  </si>
  <si>
    <t>meant.</t>
  </si>
  <si>
    <t>,2023 was the first year without poker</t>
  </si>
  <si>
    <t>meant.",672,True,False,2025-10-25 00:14:30,2.0_enhanced</t>
  </si>
  <si>
    <t>IMG_3373.PNG,custody_screenshots\Photos-1-001 (2)\IMG_3373.PNG,Craig,Matt,"| wasn’t just a poker player—I was really</t>
  </si>
  <si>
    <t>good ait it. Some would even say | was the</t>
  </si>
  <si>
    <t>best in the province. | could read people,</t>
  </si>
  <si>
    <t>calculate odds, and make the right moves</t>
  </si>
  <si>
    <t>when it mattered. But being good at</t>
  </si>
  <si>
    <t>poker and being good at managing</t>
  </si>
  <si>
    <t>poker are two different things.</t>
  </si>
  <si>
    <t>My brain wasn’t wired to stop when I</t>
  </si>
  <si>
    <t>needed to stop. Winning wasn’t enough</t>
  </si>
  <si>
    <t>because the thrill wasn't just in winning—it</t>
  </si>
  <si>
    <t>was in playing. And when you don’t have</t>
  </si>
  <si>
    <t>that off-switch, it doesn’t matter how</t>
  </si>
  <si>
    <t>good you are; the house always wins in the</t>
  </si>
  <si>
    <t>end.</t>
  </si>
  <si>
    <t>That’s why quitting in 2024 was sucha</t>
  </si>
  <si>
    <t>big deal. It wasn't about skill, it was about</t>
  </si>
  <si>
    <t>discipline—something | never had when it</t>
  </si>
  <si>
    <t>came to gambling. And despite everything,</t>
  </si>
  <si>
    <t>Emma was right there beside me,</t>
  </si>
  <si>
    <t>helping me get through it.</t>
  </si>
  <si>
    <t>,| wasn’t just a poker player—I was really</t>
  </si>
  <si>
    <t>helping me get through it.",742,True,True,2025-10-25 00:14:30,2.0_enhanced</t>
  </si>
  <si>
    <t>IMG_3375.PNG,custody_screenshots\Photos-1-001 (2)\IMG_3375.PNG,Craig,Unknown,"7:39 wl LTE GD</t>
  </si>
  <si>
    <t>Scan</t>
  </si>
  <si>
    <t>ENVY Photo 6200 series</t>
  </si>
  <si>
    <t>~ 2.97m</t>
  </si>
  <si>
    <t>Scanning for devices...</t>
  </si>
  <si>
    <t>ft Bs</t>
  </si>
  <si>
    <t>,Scan</t>
  </si>
  <si>
    <t>ft Bs",65,True,False,2025-10-25 00:14:30,2.0_enhanced</t>
  </si>
  <si>
    <t>IMG_3376.PNG,custody_screenshots\Photos-1-001 (2)\IMG_3376.PNG,Craig,Unknown,"7:49 wat) LTE GE)</t>
  </si>
  <si>
    <t>€ Settings</t>
  </si>
  <si>
    <t>Bluetooth</t>
  </si>
  <si>
    <t>Connect to accessories you can use for activities</t>
  </si>
  <si>
    <t>such as streaming music, making phone calls, and</t>
  </si>
  <si>
    <t>gaming. Learn more...</t>
  </si>
  <si>
    <t>Bluetooth (iC)</t>
  </si>
  <si>
    <t>This iPhone is discoverable as “iPhone” while</t>
  </si>
  <si>
    <t>Bluetooth Settings is open.</t>
  </si>
  <si>
    <t>MY DEVICES</t>
  </si>
  <si>
    <t>ENVY Photo 6200 series Connected</t>
  </si>
  <si>
    <t>OTHER DEVICES 3'4</t>
  </si>
  <si>
    <t>To pair an Apple Watch with your iPhone, go to the</t>
  </si>
  <si>
    <t>Apple Watch app.</t>
  </si>
  <si>
    <t>,€ Settings</t>
  </si>
  <si>
    <t>Apple Watch app.",360,True,False,2025-10-25 00:14:30,2.0_enhanced</t>
  </si>
  <si>
    <t>IMG_3383.PNG,custody_screenshots\Photos-1-001 (2)\IMG_3383.PNG,Craig,Unknown,"1:55 all GD)</t>
  </si>
  <si>
    <t>IMG_3384.PNG,custody_screenshots\Photos-1-001 (2)\IMG_3384.PNG,Craig,Unknown,"otra Camp &amp; Op</t>
  </si>
  <si>
    <t>IMG_3386.PNG,custody_screenshots\Photos-1-001 (2)\IMG_3386.PNG,Craig,Unknown,"Hh</t>
  </si>
  <si>
    <t>i mw</t>
  </si>
  <si>
    <t>nit ip i</t>
  </si>
  <si>
    <t>H a ma</t>
  </si>
  <si>
    <t>‘ A (at Ho</t>
  </si>
  <si>
    <t>in it</t>
  </si>
  <si>
    <t>8 Ht</t>
  </si>
  <si>
    <t>a h to isa</t>
  </si>
  <si>
    <t>sy ane ae</t>
  </si>
  <si>
    <t>Ha</t>
  </si>
  <si>
    <t>Kbit i</t>
  </si>
  <si>
    <t>nd fren</t>
  </si>
  <si>
    <t>An =</t>
  </si>
  <si>
    <t>yi</t>
  </si>
  <si>
    <t>iy A</t>
  </si>
  <si>
    <t>ais</t>
  </si>
  <si>
    <t>Huan</t>
  </si>
  <si>
    <t>Av Ny igi</t>
  </si>
  <si>
    <t>ce aires 2</t>
  </si>
  <si>
    <t>Ra, Es</t>
  </si>
  <si>
    <t>ie ms</t>
  </si>
  <si>
    <t>ax fae :</t>
  </si>
  <si>
    <t>r ar a</t>
  </si>
  <si>
    <t>vases les :</t>
  </si>
  <si>
    <t>wae ke iene nis GSK /</t>
  </si>
  <si>
    <t>ees eee one</t>
  </si>
  <si>
    <t>ing PAS os</t>
  </si>
  <si>
    <t>. Seg</t>
  </si>
  <si>
    <t>*. ee</t>
  </si>
  <si>
    <t>On. gtr</t>
  </si>
  <si>
    <t>ets</t>
  </si>
  <si>
    <t>-,</t>
  </si>
  <si>
    <t>EG!</t>
  </si>
  <si>
    <t>hg fhe</t>
  </si>
  <si>
    <t>ae ¥</t>
  </si>
  <si>
    <t>M</t>
  </si>
  <si>
    <t>,i mw</t>
  </si>
  <si>
    <t>ae ¥",249,True,False,2025-10-25 00:14:30,2.0_enhanced</t>
  </si>
  <si>
    <t>IMG_3387.PNG,custody_screenshots\Photos-1-001 (2)\IMG_3387.PNG,Craig,Emma,"S117 LTE BD</t>
  </si>
  <si>
    <t>IMG_3388.PNG,custody_screenshots\Photos-1-001 (2)\IMG_3388.PNG,Craig,Unknown,"8:11</t>
  </si>
  <si>
    <t>IMG_3390.PNG,custody_screenshots\Photos-1-001 (2)\IMG_3390.PNG,Craig,Unknown,"ne</t>
  </si>
  <si>
    <t>las</t>
  </si>
  <si>
    <t>Sl, KN</t>
  </si>
  <si>
    <t>Wg We QA eens JAD</t>
  </si>
  <si>
    <t>faz, OR WANG.</t>
  </si>
  <si>
    <t>Ne Fly ma</t>
  </si>
  <si>
    <t>a oe LAER</t>
  </si>
  <si>
    <t>Si i</t>
  </si>
  <si>
    <t>tg Al SST |","las</t>
  </si>
  <si>
    <t>tg Al SST |",79,True,False,2025-10-25 00:14:30,2.0_enhanced</t>
  </si>
  <si>
    <t>IMG_3414.PNG,custody_screenshots\Photos-1-001 (2)\IMG_3414.PNG,Craig,Unknown,"Details)</t>
  </si>
  <si>
    <t>OR EromtSaintwohnyNew Brunswick</t>
  </si>
  <si>
    <t>ES CCNOnisrAboutinto)</t>
  </si>
  <si>
    <t>47 Ay 3imutual)}</t>
  </si>
  <si>
    <t>CO, a CO er</t>
  </si>
  <si>
    <t>a2 © @B@ @® es</t>
  </si>
  <si>
    <t>,Details)</t>
  </si>
  <si>
    <t>a2 © @B@ @® es",141,True,False,2025-10-25 00:14:30,2.0_enhanced</t>
  </si>
  <si>
    <t>IMG_3416.PNG,custody_screenshots\Photos-1-001 (2)\IMG_3416.PNG,Craig,Unknown,"2.5) cal S (21)</t>
  </si>
  <si>
    <t>Evenflo</t>
  </si>
  <si>
    <t>Evenflo All4One All-In-One Car Seat</t>
  </si>
  <si>
    <t>#046-4776-2</t>
  </si>
  <si>
    <t>wreywwy9ry «4.1 (265) | View Product Details</t>
  </si>
  <si>
    <t>jal Sign-in for Sales Alerts</t>
  </si>
  <si>
    <t>Unfortunately, this product is discontinued</t>
  </si>
  <si>
    <t>in your selected store and nearby stores.</t>
  </si>
  <si>
    <t>You may be interested in these similar</t>
  </si>
  <si>
    <t>&amp; canadiantire.ca</t>
  </si>
  <si>
    <t>,2.5) cal S (21)</t>
  </si>
  <si>
    <t>—————————e——",309,True,False,2025-10-25 00:14:30,2.0_enhanced</t>
  </si>
  <si>
    <t>IMG_3417.PNG,custody_screenshots\Photos-1-001 (2)\IMG_3417.PNG,Craig,Unknown,"2: 5)</t>
  </si>
  <si>
    <t>«4.1 (265) | View Product Details</t>
  </si>
  <si>
    <t>ICKL</t>
  </si>
  <si>
    <t>rep y</t>
  </si>
  <si>
    <t>MR</t>
  </si>
  <si>
    <t>A; Y 35</t>
  </si>
  <si>
    <t>Nie Back ANDES</t>
  </si>
  <si>
    <t>Q Sign-in for Sales Alerts</t>
  </si>
  <si>
    <t>&amp; canadiantire.ca","2: 5)</t>
  </si>
  <si>
    <t>&amp; canadiantire.ca",307,True,False,2025-10-25 00:14:30,2.0_enhanced</t>
  </si>
  <si>
    <t>IMG_3421.PNG,custody_screenshots\Photos-1-001 (2)\IMG_3421.PNG,Craig,Unknown,"Evenflo EveryFit 120-lb All-In-One Car</t>
  </si>
  <si>
    <t>Seat, Olympus Black #046-7558-4</t>
  </si>
  <si>
    <t>(542) | View Product Details</t>
  </si>
  <si>
    <t>&lt;&lt; &gt;</t>
  </si>
  <si>
    <t>ca)</t>
  </si>
  <si>
    <t>© 8) | ©</t>
  </si>
  <si>
    <t>| J</t>
  </si>
  <si>
    <t>$329.99","Evenflo EveryFit 120-lb All-In-One Car</t>
  </si>
  <si>
    <t>$329.99",124,True,False,2025-10-25 00:14:30,2.0_enhanced</t>
  </si>
  <si>
    <t>IMG_3422.PNG,custody_screenshots\Photos-1-001 (2)\IMG_3422.PNG,Craig,Unknown,"Product Details</t>
  </si>
  <si>
    <t>Enjoy the peace of mind that comes with knowing your</t>
  </si>
  <si>
    <t>little one can travel safely for up to 10 years in the</t>
  </si>
  <si>
    <t>Evenflo EveryFit 120-lb All-In-One Car Seat. This</t>
  </si>
  <si>
    <t>versatile car seat adapts from a rear-facing mode as an</t>
  </si>
  <si>
    <t>infant seat, to a forward-facing seat with a harness, and</t>
  </si>
  <si>
    <t>finally to a high-back or no-back booster as your child</t>
  </si>
  <si>
    <t>grows. The innovative SureSafe installation system</t>
  </si>
  <si>
    <t>makes getting a secure fit easy while the quick-adjust</t>
  </si>
  <si>
    <t>harness and headrest grow with your kids.</t>
  </si>
  <si>
    <t>,Product Details</t>
  </si>
  <si>
    <t>harness and headrest grow with your kids.",491,True,False,2025-10-25 00:14:30,2.0_enhanced</t>
  </si>
  <si>
    <t>IMG_3423.PNG,custody_screenshots\Photos-1-001 (2)\IMG_3423.PNG,Craig,Unknown,"e e e e © ° e e Accommodates Advanced Toensure Arecline SureSafe™ One-hand, Multi-functional Upto Norethread Dual Premium integrated 10 years positions cooling the side Installation 12-position harness safety of impact infants cup design mesh protection holders of height protection with fabrics our adjustable 4-120 converts littlest Belt adjustment with lbs Lock from snack (1.8-54.4 customers, headrest Offs infant tray for kg) seat ALL easy to</t>
  </si>
  <si>
    <t>convertible Car installation Seats and within to Travel booster minutes Systems seat are Final Sale","e e e e © ° e e Accommodates Advanced Toensure Arecline SureSafe™ One-hand, Multi-functional Upto Norethread Dual Premium integrated 10 years positions cooling the side Installation 12-position harness safety of impact infants cup design mesh protection holders of height protection with fabrics our adjustable 4-120 converts littlest Belt adjustment with lbs Lock from snack (1.8-54.4 customers, headrest Offs infant tray for kg) seat ALL easy to</t>
  </si>
  <si>
    <t>convertible Car installation Seats and within to Travel booster minutes Systems seat are Final Sale",547,True,False,2025-10-25 00:14:30,2.0_enhanced</t>
  </si>
  <si>
    <t>IMG_3433.PNG,custody_screenshots\Photos-1-001 (2)\IMG_3433.PNG,Craig,Unknown,"6:46 Yeah, 2. 3. « Compromised Testing If If that the malware does phone or or sound was spyware Device: out sketchy—especially of was your Use: installed, al LTE (ED it</t>
  </si>
  <si>
    <t>IMG_3456.PNG,custody_screenshots\Photos-1-001 (2)\IMG_3456.PNG,Craig,Unknown,"7:55 oll &gt; (2)</t>
  </si>
  <si>
    <t>€ Wi-Fi 5099251212</t>
  </si>
  <si>
    <t>[aon ©)</t>
  </si>
  <si>
    <t>Low Data Mode</t>
  </si>
  <si>
    <t>Low Data Mode helps reduce your iPhone data usage</t>
  </si>
  <si>
    <t>over your cellular network or specific Wi-Fi networks</t>
  </si>
  <si>
    <t>you select. When Low Data Mode is turned on,</t>
  </si>
  <si>
    <t>automatic updates and background tasks, such as</t>
  </si>
  <si>
    <t>Photos syncing, are paused.</t>
  </si>
  <si>
    <t>Private Wi-Fi Address Rotating &gt;</t>
  </si>
  <si>
    <t>Wi-Fi Address C2:A1:23:92:A3:45</t>
  </si>
  <si>
    <t>Wi-Fi networks and devices can track other nearby</t>
  </si>
  <si>
    <t>A rotating private address reduces tracking by</t>
  </si>
  <si>
    <t>periodically changing this device’s Wi-Fi address on</t>
  </si>
  <si>
    <t>this network.</t>
  </si>
  <si>
    <t>,€ Wi-Fi 5099251212</t>
  </si>
  <si>
    <t>—————————e——",761,True,False,2025-10-25 00:14:30,2.0_enhanced</t>
  </si>
  <si>
    <t>IMG_3457.PNG,custody_screenshots\Photos-1-001 (2)\IMG_3457.PNG,Craig,Unknown,"7:55 V7 oat] &gt; G2)</t>
  </si>
  <si>
    <t>€ Wi-Fi BELL_WIFI</t>
  </si>
  <si>
    <t>Wi-Fi Address 22:30:C3:18:95:D5</t>
  </si>
  <si>
    <t>,€ Wi-Fi BELL_WIFI</t>
  </si>
  <si>
    <t>—————————e——",752,True,False,2025-10-25 00:14:30,2.0_enhanced</t>
  </si>
  <si>
    <t>IMG_3458.PNG,custody_screenshots\Photos-1-001 (2)\IMG_3458.PNG,Craig,Ryan,"7:55 V7 oat] &gt; (G2)</t>
  </si>
  <si>
    <t>€ Wi-Fi The Ryans</t>
  </si>
  <si>
    <t>Forget This Network</t>
  </si>
  <si>
    <t>Auto-Join (iC)</t>
  </si>
  <si>
    <t>Password 0000000000</t>
  </si>
  <si>
    <t>Private Wi-Fi Address Fixed &gt;</t>
  </si>
  <si>
    <t>Wi-Fi Address 66:26:77:D2:7D:33</t>
  </si>
  <si>
    <t>Configure |p OOO ——Atomatic &gt;</t>
  </si>
  <si>
    <t>,€ Wi-Fi The Ryans</t>
  </si>
  <si>
    <t>Configure |p OOO ——Atomatic &gt;",756,True,True,2025-10-25 00:14:30,2.0_enhanced</t>
  </si>
  <si>
    <t>IMG_3459.PNG,custody_screenshots\Photos-1-001 (2)\IMG_3459.PNG,Craig,Unknown,"7:56 7 oat] &gt; (G2)</t>
  </si>
  <si>
    <t>IMG_3460.PNG,custody_screenshots\Photos-1-001 (2)\IMG_3460.PNG,Craig,Unknown,"7:56 oul] &gt; (G2)</t>
  </si>
  <si>
    <t>IMG_3461.PNG,custody_screenshots\Photos-1-001 (2)\IMG_3461.PNG,Craig,Unknown,"7:56 oat] &gt; (G2)</t>
  </si>
  <si>
    <t>Password 00000000</t>
  </si>
  <si>
    <t>Wi-Fi Address F6:DB:0C:09:C1:83</t>
  </si>
  <si>
    <t>Configure |p OOO ——Atomatic &gt;",753,True,False,2025-10-25 00:14:30,2.0_enhanced</t>
  </si>
  <si>
    <t>IMG_3462.PNG,custody_screenshots\Photos-1-001 (2)\IMG_3462.PNG,Craig,Unknown,"7:59 7 oll &gt; CD</t>
  </si>
  <si>
    <t>Cancel Done</t>
  </si>
  <si>
    <t>KNOWN NETWORKS</t>
  </si>
  <si>
    <t>BELL877</t>
  </si>
  <si>
    <t>BELLALIANT2333</t>
  </si>
  <si>
    <t>Campbell</t>
  </si>
  <si>
    <t>Rogers17</t>
  </si>
  <si>
    <t>© © © © O</t>
  </si>
  <si>
    <t>&gt; &gt; &gt; D'D) DB</t>
  </si>
  <si>
    <t>MANAGED NETWORKS</t>
  </si>
  <si>
    <t>BELL_WIFI</t>
  </si>
  <si>
    <t>,Cancel Done</t>
  </si>
  <si>
    <t>BELL_WIFI",151,True,False,2025-10-25 00:14:30,2.0_enhanced</t>
  </si>
  <si>
    <t>IMG_3463.PNG,custody_screenshots\Photos-1-001 (2)\IMG_3463.PNG,Craig,Unknown,"3:22 all S CD</t>
  </si>
  <si>
    <t>Sta BrentiMorganks2hy a]</t>
  </si>
  <si>
    <t>Nemily cenovetcd 8 [evel house, iiiikhed basement</t>
  </si>
  <si>
    <t>&gt; bechoom,1 til-bath. Attached 1 Car Ganaga.</t>
  </si>
  <si>
    <t>Nico cio thant and back yarc With brand mew tiene</t>
  </si>
  <si>
    <t>end) back deck The back clock fs wheelshetir</t>
  </si>
  <si>
    <t>aroscalita, As wellesen ctiastied geno Wo cule</t>
  </si>
  <si>
    <t>the cutchors fer 8 scasem, shelter tiem the rein and)</t>
  </si>
  <si>
    <t>wind</t>
  </si>
  <si>
    <t>This house is gneet for accupla, or meacium imi,</t>
  </si>
  <si>
    <t>This house fs located) fm Barmsville.</t>
  </si>
  <si>
    <t>Gomatay Bettas. Wek ently cas to Cao tigre, AO cals</t>
  </si>
  <si>
    <t>Go Sinemet Kiso Select Schoo) and 23 mits to Macalister</t>
  </si>
  <si>
    <t>foudles Bast tie tam of fkmpion. Sched! bus</t>
  </si>
  <si>
    <t>Stops pretty mmch ih the them chiveney, 2 houses</t>
  </si>
  <si>
    <t>Downs</t>
  </si>
  <si>
    <t>Temas are response ter maiitaiiing the yan,</t>
  </si>
  <si>
    <t>end witter</t>
  </si>
  <si>
    <t>summery</t>
  </si>
  <si>
    <t>fouclesal ules,</t>
  </si>
  <si>
    <t>Heated with heat pumps and chaethis baschoencis.</t>
  </si>
  <si>
    <t>Eepipped with qenaretor, that cons whale house fin the</t>
  </si>
  <si>
    <t>Casevofspowemouttages</t>
  </si>
  <si>
    <t>PetsInegotiablelmaxt30lbs)</t>
  </si>
  <si>
    <t>echerchyarsit on im moancraswellasa snow</t>
  </si>
  <si>
    <t>bua cet Doevetletiin, Bur eno coe pert of eis Lac</t>
  </si>
  <si>
    <t>Soare the ssspansihiliiy cf the tenants.</t>
  </si>
  <si>
    <t>Panege deposi is the came as the fist months cam</t>
  </si>
  <si>
    <t>Sout</t>
  </si>
  <si>
    <t>&lt;bloeoo messes taterestech eterenses ent post</t>
  </si>
  <si>
    <t>Gtireeme ceqnitech Appiications wil act be</t>
  </si>
  <si>
    <t>consitiered without Isted ntemmation,</t>
  </si>
  <si>
    <t>Gale, Riscilauiktte,</t>
  </si>
  <si>
    <t>© (Citoocm. @G @ ©)</t>
  </si>
  <si>
    <t>,Sta BrentiMorganks2hy a]</t>
  </si>
  <si>
    <t>© (Citoocm. @G @ ©)",1200,True,False,2025-10-25 00:14:30,2.0_enhanced</t>
  </si>
  <si>
    <t>IMG_3464.PNG,custody_screenshots\Photos-1-001 (2)\IMG_3464.PNG,cralganddawn@outlook.com,cralganddawn@outlook.com,"TM2CBOISOOED.4</t>
  </si>
  <si>
    <t>‘We appreciate getting your order. Your purchase has already been handled. Your transaction to buy</t>
  </si>
  <si>
    <t>ti</t>
  </si>
  <si>
    <t>COINBASE*inc Bitcoin</t>
  </si>
  <si>
    <t>Network fee</t>
  </si>
  <si>
    <t>[Amount]</t>
  </si>
  <si>
    <t>Total in Dollars</t>
  </si>
  <si>
    <t>You have 24 hours’after the transaction date to file a dispute. Contact our staff at</t>
  </si>
  <si>
    <t>Delete</t>
  </si>
  <si>
    <t>,TM2CBOISOOED.4</t>
  </si>
  <si>
    <t>Delete",687,True,True,2025-10-25 00:14:30,2.0_enhanced</t>
  </si>
  <si>
    <t>IMG_3465.PNG,custody_screenshots\Photos-1-001 (2)\IMG_3465.PNG,cralganddawn@outlook.com,craiganddawn@outlook.com,"coinbase = BPayPal INVOICE</t>
  </si>
  <si>
    <t>‘Transaction ID: OFBSTVHBOVEZ3WB</t>
  </si>
  <si>
    <t>tavolce Number: OF88TYHBQ7EZ3WE.</t>
  </si>
  <si>
    <t>‘Thank You for Your Order.</t>
  </si>
  <si>
    <t>We appreciate getting your order. Your purchase has already been handied. Your transaction to buy</t>
  </si>
  <si>
    <t>BIll to: craiganddawn@outlook.com</t>
  </si>
  <si>
    <t>COINBASE*inc Bitcoin 28570.90 $10.00</t>
  </si>
  <si>
    <t>‘Total in Dollars</t>
  </si>
  <si>
    <t>any time for Information,</t>
  </si>
  <si>
    <t>Regards,",725,True,True,2025-10-25 00:14:30,2.0_enhanced</t>
  </si>
  <si>
    <t>IMG_3466.PNG,custody_screenshots\Photos-1-001 (2)\IMG_3466.PNG,Craig,Unknown,"Se a</t>
  </si>
  <si>
    <t>SY sh</t>
  </si>
  <si>
    <t>SA At a</t>
  </si>
  <si>
    <t>Dees Zar. RG of</t>
  </si>
  <si>
    <t>SS ee 3</t>
  </si>
  <si>
    <t>SE: whe i EN \</t>
  </si>
  <si>
    <t>aor ESS NS iF |</t>
  </si>
  <si>
    <t>f Op igh’ he :</t>
  </si>
  <si>
    <t>ty cf an enn</t>
  </si>
  <si>
    <t>AS: ne ie</t>
  </si>
  <si>
    <t>Wy wie tl</t>
  </si>
  <si>
    <t>on men Se ae yt oo =}</t>
  </si>
  <si>
    <t>ws 7 =</t>
  </si>
  <si>
    <t>° ; |","Se a</t>
  </si>
  <si>
    <t>ws 7 =",154,True,False,2025-10-25 00:14:30,2.0_enhanced</t>
  </si>
  <si>
    <t>IMG_3467.PNG,custody_screenshots\Photos-1-001 (2)\IMG_3467.PNG,Craig,dawncali@hotmail.com,"cA GaI MAS sO 4]P NM] 59 (a):</t>
  </si>
  <si>
    <t>IMG_3468.PNG,custody_screenshots\Photos-1-001 (2)\IMG_3468.PNG,Craig,Unknown,"1g AY, ‘Al &lt;i GAS a oF BS ENS = ae Th Ses Ae 2 fh PAS the. BB : ee yO BCI Sed VA A nat BT * oa we eee IN (a):</t>
  </si>
  <si>
    <t>K 2, 2020 Ea</t>
  </si>
  <si>
    <t>_ re</t>
  </si>
  <si>
    <t>| a Bet ee</t>
  </si>
  <si>
    <t>| a Bet ee",138,True,False,2025-10-25 00:14:30,2.0_enhanced</t>
  </si>
  <si>
    <t>IMG_3471.PNG,custody_screenshots\Photos-1-001 (2)\IMG_3471.PNG,Craig,Unknown,"C2543 oct on GS)</t>
  </si>
  <si>
    <t>,C2543 oct on GS)</t>
  </si>
  <si>
    <t>&amp; outlook.live.com",2002,True,False,2025-10-25 00:14:30,2.0_enhanced</t>
  </si>
  <si>
    <t>IMG_3472.PNG,custody_screenshots\Photos-1-001 (2)\IMG_3472.PNG,Craig,Unknown,"C2543 eaMLT E23)</t>
  </si>
  <si>
    <t>io sleep, oye</t>
  </si>
  <si>
    <t>,C2543 eaMLT E23)</t>
  </si>
  <si>
    <t>&amp; outlook.live.com",1216,True,False,2025-10-25 00:14:30,2.0_enhanced</t>
  </si>
  <si>
    <t>IMG_3473.PNG,custody_screenshots\Photos-1-001 (2)\IMG_3473.PNG,Craig,Unknown,"95</t>
  </si>
  <si>
    <t>connie)</t>
  </si>
  <si>
    <t>&gt;&lt; FOSIH7E9-2024 REMY Sale o00</t>
  </si>
  <si>
    <t>POR 88</t>
  </si>
  <si>
    <t>FDSIJ-739-2024 ¥DSJ-</t>
  </si>
  <si>
    <t>EXICASE CONFERENCE [i Conférence du cas</t>
  </si>
  <si>
    <t>Brunswick, at 9:00 am on March 24"", 2025,</t>
  </si>
  <si>
    <t>Aura lieu 4 10 Peel Plaza, 4th Floor, Saint John, Nouveau-</t>
  </si>
  <si>
    <t>Vous devez participer a Ja date et |’heure en venant au tribunal</t>
  </si>
  <si>
    <t>adresse indiquée ci-dessus. :</t>
  </si>
  <si>
    <t>SI VOUS NE PARTICIPEZ PAS CI-DESSUS, la procédure</t>
  </si>
  <si>
    <t>peut continuer sans vous le tribunal peut rejeter P’imstance.</t>
  </si>
  <si>
    <t>FAIT 4 Saint John, Nouveau-Brunswick, fe 5 2023</t>
  </si>
  <si>
    <t>Avocat(s):</t>
  </si>
  <si>
    <t>,connie)</t>
  </si>
  <si>
    <t>&amp; outlook.live.com",1305,True,False,2025-10-25 00:14:30,2.0_enhanced</t>
  </si>
  <si>
    <t>IMG_3484.PNG,custody_screenshots\Photos-1-001 (2)\IMG_3484.PNG,Craig,Unknown,"ee</t>
  </si>
  <si>
    <t>IMG_3485.PNG,custody_screenshots\Photos-1-001 (2)\IMG_3485.PNG,Craig,Unknown,"Cieneraltie Mentionss</t>
  </si>
  <si>
    <t>o Whfelay or iinanchiie = Sushi</t>
  </si>
  <si>
    <t>eround the tooth Ie en ck-schoal</t>
  </si>
  <si>
    <t>PAW DSaommusnkiddingybongtactuallyZco</t>
  </si>
  <si>
    <t>this, Ext i? yourte thing eloout fi, fis</t>
  </si>
  <si>
    <t>definitely tine for a dentist,</t>
  </si>
  <si>
    <t>,Cieneraltie Mentionss</t>
  </si>
  <si>
    <t>definitely tine for a dentist,",196,True,False,2025-10-25 00:14:30,2.0_enhanced</t>
  </si>
  <si>
    <t>IMG_3486.PNG,custody_screenshots\Photos-1-001 (2)\IMG_3486.PNG,Craig,Unknown,"Oo</t>
  </si>
  <si>
    <t>eee se</t>
  </si>
  <si>
    <t>Sees</t>
  </si>
  <si>
    <t>ee MS</t>
  </si>
  <si>
    <t>eee = ee</t>
  </si>
  <si>
    <t>poe: a</t>
  </si>
  <si>
    <t>eer els tee</t>
  </si>
  <si>
    <t>hee ate</t>
  </si>
  <si>
    <t>ees ee ae</t>
  </si>
  <si>
    <t>Bes) Ontari</t>
  </si>
  <si>
    <t>| &amp;</t>
  </si>
  <si>
    <t>}","eee se</t>
  </si>
  <si>
    <t>IMG_3487.PNG,custody_screenshots\Photos-1-001 (2)\IMG_3487.PNG,Craig,Unknown,"able, kaghed | Se SS table ee —&lt; Z 46 Z ote system out</t>
  </si>
  <si>
    <t>Wt ee ZE Li Cs a Uy CF wed eC.</t>
  </si>
  <si>
    <t>Ail ze. a It] | S715. lg I) |</t>
  </si>
  <si>
    <t>Optional en Dear</t>
  </si>
  <si>
    <t>French cleat — 4</t>
  </si>
  <si>
    <t>&amp; &amp;</t>
  </si>
  <si>
    <t>Edit} Select} Save] Share)</t>
  </si>
  <si>
    <t>—","able, kaghed | Se SS table ee —&lt; Z 46 Z ote system out</t>
  </si>
  <si>
    <t>Edit} Select} Save] Share)",176,True,False,2025-10-25 00:14:30,2.0_enhanced</t>
  </si>
  <si>
    <t>IMG_3489.PNG,custody_screenshots\Photos-1-001 (2)\IMG_3489.PNG,Craig,Unknown,"o Sand and palit the qnoal to mettch the</t>
  </si>
  <si>
    <t>IMG_3491.PNG,custody_screenshots\Photos-1-001 (2)\IMG_3491.PNG,Craig,Unknown,"eee EE EE</t>
  </si>
  <si>
    <t>IMG_3492.PNG,custody_screenshots\Photos-1-001 (2)\IMG_3492.PNG,Craig,Unknown,"ce ek</t>
  </si>
  <si>
    <t>IMG_3493.PNG,custody_screenshots\Photos-1-001 (2)\IMG_3493.PNG,Craig,Unknown,"ae freee me a ee -~— aa —</t>
  </si>
  <si>
    <t>IMG_3494.PNG,custody_screenshots\Photos-1-001 (2)\IMG_3494.PNG,Craig,Unknown,"2,",,0,True,False,2025-10-25 00:14:30,2.0_enhanced</t>
  </si>
  <si>
    <t>IMG_3495.PNG,custody_screenshots\Photos-1-001 (2)\IMG_3495.PNG,Craig,Unknown,"aus eas fo</t>
  </si>
  <si>
    <t>i aa (ym","aus eas fo</t>
  </si>
  <si>
    <t>i aa (ym",19,True,False,2025-10-25 00:14:30,2.0_enhanced</t>
  </si>
  <si>
    <t>IMG_3502.PNG,custody_screenshots\Photos-1-001 (2)\IMG_3502.PNG,Craig,Unknown,"id 3 o&gt; =</t>
  </si>
  <si>
    <t>0 | i</t>
  </si>
  <si>
    <t>ORLY</t>
  </si>
  <si>
    <t>Pa</t>
  </si>
  <si>
    <t>a OT ER</t>
  </si>
  <si>
    <t>Tor Tt ae Ga</t>
  </si>
  <si>
    <t>Er ON TRA</t>
  </si>
  <si>
    <t>ee |","id 3 o&gt; =</t>
  </si>
  <si>
    <t>ee |",56,True,False,2025-10-25 00:14:30,2.0_enhanced</t>
  </si>
  <si>
    <t>IMG_3509.PNG,custody_screenshots\Photos-1-001 (2)\IMG_3509.PNG,Craig,Unknown,"12:11 oil] LTE GE</t>
  </si>
  <si>
    <t>IMG_3510.PNG,custody_screenshots\Photos-1-001 (2)\IMG_3510.PNG,lowellaa@lowellalumni.org,laruey@gmail.com,"12:12 etl] LTE</t>
  </si>
  <si>
    <t>IMG_3511.PNG,custody_screenshots\Photos-1-001 (2)\IMG_3511.PNG,catherineboyd01@gmail.com,dawneali@hotmail.com,"12:12</t>
  </si>
  <si>
    <t>IMG_3512.PNG,custody_screenshots\Photos-1-001 (2)\IMG_3512.PNG,Craig,Unknown,"12:57 find still nuts Hey Copy Translate Reply More Y had ours Logan 7 that anywhere was roblox wondering card driving we if us cant A MA 06 © you = oil] LTE G2)</t>
  </si>
  <si>
    <t>IMG_3516.PNG,custody_screenshots\Photos-1-001 (2)\IMG_3516.PNG,Craig,Unknown,"8:55@ wall LTE (ED</t>
  </si>
  <si>
    <t>IMG_3522.PNG,custody_screenshots\Photos-1-001 (2)\IMG_3522.PNG,Craig,Unknown,"7:11</t>
  </si>
  <si>
    <t>IMG_3523.PNG,custody_screenshots\Photos-1-001 (2)\IMG_3523.PNG,Craig,Unknown,"7:12 wll LTE (ZZ)</t>
  </si>
  <si>
    <t>IMG_3524.PNG,custody_screenshots\Photos-1-001 (2)\IMG_3524.PNG,Craig,Unknown,"f</t>
  </si>
  <si>
    <t>IMG_3537.PNG,custody_screenshots\Photos-1-001 (2)\IMG_3537.PNG,Craig,Unknown,"Coldoon eo id Thecomnd crete</t>
  </si>
  <si>
    <t>IMG_3538.PNG,custody_screenshots\Photos-1-001 (2)\IMG_3538.PNG,Craig,Unknown,"1:00) PrilTE(G49)</t>
  </si>
  <si>
    <t>IMG_3547.PNG,custody_screenshots\Photos-1-001 (2)\IMG_3547.PNG,Craig,Unknown,"5:25 7 eal LTE (E&gt;</t>
  </si>
  <si>
    <t>IMG_3548.PNG,custody_screenshots\Photos-1-001 (2)\IMG_3548.PNG,Craig,Unknown,"x 00</t>
  </si>
  <si>
    <t>ek AMT 8</t>
  </si>
  <si>
    <t>a. a</t>
  </si>
  <si>
    <t>1 Or PIN</t>
  </si>
  <si>
    <t>Pe Sa AT 2p ES</t>
  </si>
  <si>
    <t>‘Cory/Defazio</t>
  </si>
  <si>
    <t>Gp 22, AVIO o ©)</t>
  </si>
  <si>
    <t>® cam @</t>
  </si>
  <si>
    <t>—","x 00</t>
  </si>
  <si>
    <t>® cam @",81,True,False,2025-10-25 00:14:30,2.0_enhanced</t>
  </si>
  <si>
    <t>IMG_3551.PNG,custody_screenshots\Photos-1-001 (2)\IMG_3551.PNG,Craig,Unknown,"GRAS</t>
  </si>
  <si>
    <t>@ upcktad her caver</t>
  </si>
  <si>
    <t>Fe NY EEG</t>
  </si>
  <si>
    <t>E&gt; 3</t>
  </si>
  <si>
    <t>Ks -</t>
  </si>
  <si>
    <t>&lt;=)</t>
  </si>
  <si>
    <t>BREN:</t>
  </si>
  <si>
    <t>SAS VE</t>
  </si>
  <si>
    <t>ia GR ES</t>
  </si>
  <si>
    <t>Vr SS</t>
  </si>
  <si>
    <t>See ies</t>
  </si>
  <si>
    <t>te Al —</t>
  </si>
  <si>
    <t>VER</t>
  </si>
  <si>
    <t>ON yy</t>
  </si>
  <si>
    <t>PEN a 2 AN</t>
  </si>
  <si>
    <t>SZ KY</t>
  </si>
  <si>
    <t>Send @ Share</t>
  </si>
  <si>
    <t>ae war</t>
  </si>
  <si>
    <t>2","GRAS</t>
  </si>
  <si>
    <t>ae war",135,True,False,2025-10-25 00:14:30,2.0_enhanced</t>
  </si>
  <si>
    <t>IMG_3559.PNG,custody_screenshots\Photos-1-001 (2)\IMG_3559.PNG,Craig,Unknown,"7:01 ol] LTE GD</t>
  </si>
  <si>
    <t>IMG_3560.PNG,custody_screenshots\Photos-1-001 (2)\IMG_3560.PNG,Craig,Unknown,"7:05 wal) LTE EZ)</t>
  </si>
  <si>
    <t>IMG_3561.PNG,custody_screenshots\Photos-1-001 (2)\IMG_3561.PNG,Craig,Unknown,"7:34 wall] LTE G22)</t>
  </si>
  <si>
    <t>IMG_3562.PNG,custody_screenshots\Photos-1-001 (2)\IMG_3562.PNG,Craig,Unknown,"8:13 7 eal LTE GED</t>
  </si>
  <si>
    <t>IMG_3563.PNG,custody_screenshots\Photos-1-001 (2)\IMG_3563.PNG,Craig,Unknown,"8:25 oll LTE GED</t>
  </si>
  <si>
    <t>IMG_3564.PNG,custody_screenshots\Photos-1-001 (2)\IMG_3564.PNG,Craig,Matt,"8:25 e e ¢ e¢ ¢ ¢ Chief Hearing Hearing Hearing Hearing Hearing 7 Hearing Officer Officer Officer Officer Officer Officer Anne Tammy Matthew Diane Brian Donald Maude, Richard, Deschénes, Moore, Cripps, Boudreau, Saint Moncton. Saint Miramichi; Moncton; John; John; ol Bathurst; and LTE</t>
  </si>
  <si>
    <t>IMG_3565.PNG,custody_screenshots\Photos-1-001 (2)\IMG_3565.PNG,Craig,Unknown,"8:30 7 ol LTE ERD</t>
  </si>
  <si>
    <t>IMG_3567.PNG,custody_screenshots\Photos-1-001 (2)\IMG_3567.PNG,Craig,Unknown,"9:07 7 wt] LTE €E)</t>
  </si>
  <si>
    <t>IMG_3569.PNG,custody_screenshots\Photos-1-001 (2)\IMG_3569.PNG,Craig,Emma,"9:19 7 oll] LTE EZ</t>
  </si>
  <si>
    <t>IMG_3570.PNG,custody_screenshots\Photos-1-001 (2)\IMG_3570.PNG,Craig,Emma,"HAHAHAHHA 9:20 ott] LTE EZ)»</t>
  </si>
  <si>
    <t>IMG_3571.PNG,custody_screenshots\Photos-1-001 (2)\IMG_3571.PNG,Craig,Emma,"9:20 wal) LTE EY)</t>
  </si>
  <si>
    <t>IMG_3573.PNG,custody_screenshots\Photos-1-001 (2)\IMG_3573.PNG,Craig,Unknown,"10:51 7 ol) LTE (3)</t>
  </si>
  <si>
    <t>IMG_3574.PNG,custody_screenshots\Photos-1-001 (2)\IMG_3574.PNG,Craig,Unknown,"10:52 7 ol LTECZ</t>
  </si>
  <si>
    <t>IMG_3575.PNG,custody_screenshots\Photos-1-001 (2)\IMG_3575.PNG,placed.sj@gmail.com,em.ry@icloud.com,"11:00 7 oat) LTE CS)</t>
  </si>
  <si>
    <t>IMG_3578.PNG,custody_screenshots\Photos-1-001 (2)\IMG_3578.PNG,Craig,Unknown,"2:2 204 all &gt; 9)</t>
  </si>
  <si>
    <t>IMG_3591.PNG,custody_screenshots\Photos-1-001 (2)\IMG_3591.PNG,Craig,Emma,"T2800 8 coll) S (27)</t>
  </si>
  <si>
    <t>iGoodlafternoons@emmanryaniil 59gltis}Saturdaymanuaryy259</t>
  </si>
  <si>
    <t>Tockyeta gemece</t>
  </si>
  <si>
    <t>heart fs a storyteller</t>
  </si>
  <si>
    <t>Do) Donat</t>
  </si>
  <si>
    <t>Midkicit suit the)</t>
  </si>
  <si>
    <t>Cail out</t>
  </si>
  <si>
    <t>Gueagy hair alse fiportemce</t>
  </si>
  <si>
    <t>DIVE DEEPER</t>
  </si>
  <si>
    <t>ERIENDS</t>
  </si>
  <si>
    <t>,T2800 8 coll) S (27)</t>
  </si>
  <si>
    <t>ERIENDS",203,True,True,2025-10-25 00:14:30,2.0_enhanced</t>
  </si>
  <si>
    <t>IMG_3594.PNG,custody_screenshots\Photos-1-001 (2)\IMG_3594.PNG,Craig,Unknown,"3:50 ol LTE GD)</t>
  </si>
  <si>
    <t>IMG_3596.PNG,custody_screenshots\Photos-1-001 (2)\IMG_3596.PNG,Craig,Unknown,"229) coll) O08 (16 &gt;</t>
  </si>
  <si>
    <t>IMG_3597.PNG,custody_screenshots\Photos-1-001 (2)\IMG_3597.PNG,Craig,Unknown,"THAT HOUSE</t>
  </si>
  <si>
    <t>As mykids.getolder l:wanttoibe'thie house that.</t>
  </si>
  <si>
    <t>theirtriendsfeel comfortable walkingjinto:</t>
  </si>
  <si>
    <t>| wantito be'the housethatinas'the:</t>
  </si>
  <si>
    <t>want my kids towant to:be here.</t>
  </si>
  <si>
    <t>hwanttheir friends: who need extra</t>
  </si>
  <si>
    <t>loveto. comeihere forthatiove.</t>
  </si>
  <si>
    <t>iAwanttheir friends‘whe: have nowhere</t>
  </si>
  <si>
    <t>élse to'go'to know'they-arealways welcome:</t>
  </si>
  <si>
    <t>| wantithemallite know they will begiver'advice</t>
  </si>
  <si>
    <t>and opinions but they willlnever bejudged. wait</t>
  </si>
  <si>
    <t>give:themitheir.space:but wilkalways:keep themesafe.</t>
  </si>
  <si>
    <t>I willlove.anyonewho walks throughithetdoor for</t>
  </si>
  <si>
    <t>Maybe-fot</t>
  </si>
  <si>
    <t>‘day; maybe'forever.</t>
  </si>
  <si>
    <t>house fullof acceptance, .a house where’</t>
  </si>
  <si>
    <t>they-can leave:anyiburdenibehind:and just be:a-kid.</t>
  </si>
  <si>
    <t>,THAT HOUSE</t>
  </si>
  <si>
    <t>they-can leave:anyiburdenibehind:and just be:a-kid.",637,True,False,2025-10-25 00:14:30,2.0_enhanced</t>
  </si>
  <si>
    <t>IMG_3600.PNG,custody_screenshots\Photos-1-001 (2)\IMG_3600.PNG,Craig,Unknown,"1:36 oll LTE (2)</t>
  </si>
  <si>
    <t>IMG_3601.PNG,custody_screenshots\Photos-1-001 (2)\IMG_3601.PNG,Craig,Unknown,"1:21 oat) LTE GED</t>
  </si>
  <si>
    <t>IMG_3603.PNG,custody_screenshots\Photos-1-001 (2)\IMG_3603.PNG,Craig,Unknown,"renrpars baa)»</t>
  </si>
  <si>
    <t>IMG_3604.PNG,custody_screenshots\Photos-1-001 (2)\IMG_3604.PNG,Craig,Unknown,"1808 2 oll S</t>
  </si>
  <si>
    <t>IMG_3605.PNG,custody_screenshots\Photos-1-001 (2)\IMG_3605.PNG,Craig,Unknown,"25 DN B</t>
  </si>
  <si>
    <t>runningboardd-fosservice&lt;com*apple'SpringBoard&gt;33-34-18584:FBSystemApp=</t>
  </si>
  <si>
    <t>PreventidleSleep SystemlsActivel==l2554held|fomo0-10:13)</t>
  </si>
  <si>
    <t>relephony,Voice|CallESystemlsActivel——}25 54 heldjtor00:10:14)</t>
  </si>
  <si>
    <t>MediaExperiencessid:</t>
  </si>
  <si>
    <t>Saracen Exe itncsss ©0000</t>
  </si>
  <si>
    <t>i[vdef]fAggDey87-contexttpreventuseridlesleep</t>
  </si>
  <si>
    <t>fheld}forg00:10:09</t>
  </si>
  <si>
    <t>iHardware|ModelD28AP</t>
  </si>
  <si>
    <t>fAwakeplime:}22:39.1'7{(81556)</t>
  </si>
  <si>
    <t>Standbyplime332:55:311(118530)</t>
  </si>
  <si>
    <t>(Partiall(Gharge:4l</t>
  </si>
  <si>
    <t>Capacity:hl|</t>
  </si>
  <si>
    <t>Voltage33241[mVy</t>
  </si>
  <si>
    <t>c lhas}keys;]</t>
  </si>
  <si>
    <t>frromeestayae = 05</t>
  </si>
  <si>
    <t>isystemMoadbractiont= gt,</t>
  </si>
  <si>
    <t>batteryRowerConsumption|=) (|</t>
  </si>
  <si>
    <t>A294966857)</t>
  </si>
  <si>
    <t>GAR,</t>
  </si>
  <si>
    <t>129)</t>
  </si>
  <si>
    <t>);</t>
  </si>
  <si>
    <t>brownoutRiskNotificationEngaged|=10</t>
  </si>
  <si>
    <t>brownoutRiskPul—10]</t>
  </si>
  <si>
    <t>brownoutRiskSysCap]=10</t>
  </si>
  <si>
    <t>droopCEf—yi}</t>
  </si>
  <si>
    <t>droopiSi=h1;</t>
  </si>
  <si>
    <t>GrantedBudgeis\=} (| (</t>
  </si>
  <si>
    <t>imescale]=}</t>
  </si>
  <si>
    <t>% @</t>
  </si>
  <si>
    <t>tardy.</t>
  </si>
  <si>
    <t>preety 3 6</t>
  </si>
  <si>
    <t>,25 DN B</t>
  </si>
  <si>
    <t>preety 3 6",741,True,False,2025-10-25 00:14:30,2.0_enhanced</t>
  </si>
  <si>
    <t>IMG_3606.PNG,custody_screenshots\Photos-1-001 (2)\IMG_3606.PNG,Craig,Unknown,"“oil © @D</t>
  </si>
  <si>
    <t>IMG_3607.PNG,custody_screenshots\Photos-1-001 (2)\IMG_3607.PNG,Craig,Unknown,"‘ail © ®</t>
  </si>
  <si>
    <t>&lt;Gifaggregated!diskwritesmnesource-2— (iu</t>
  </si>
  <si>
    <t>Govsia}a ctf Kversionz:</t>
  </si>
  <si>
    <t>02:49:07:00</t>
  </si>
  <si>
    <t>End time: Mame 02520121610 2:48:18'660E 0400)</t>
  </si>
  <si>
    <t>farmv.2k}</t>
  </si>
  <si>
    <t>ReportyVersion:ge35sl|</t>
  </si>
  <si>
    <t>Incident:</t>
  </si>
  <si>
    <t>iShare\with]Devs:myes)</t>
  </si>
  <si>
    <t>DatajSource’]</t>
  </si>
  <si>
    <t>iShared|Cache,] y</t>
  </si>
  <si>
    <t>ORICON, Skt OEOAVOO</t>
  </si>
  <si>
    <t>(Command; aggregated</t>
  </si>
  <si>
    <t>Path;] (/System/Library/PrivateFrameworks/AggregateDictionary:framework/,</t>
  </si>
  <si>
    <t>Architecture: mmarmvzkq</t>
  </si>
  <si>
    <t>parent: launchd] [a]</t>
  </si>
  <si>
    <t>PID ?] 548</t>
  </si>
  <si>
    <t>Event, ciskunites</t>
  </si>
  <si>
    <t>Action\taken.amnone)</t>
  </si>
  <si>
    <t>Whiicss 41073 °74MByoiftile]backed| idirtiedfover{S9584seconds)</t>
  </si>
  <si>
    <t>KBJpeysecondlaverage) Kexceedingllimityoigi2¥4 3]k BlpemsecondloverSG400)</t>
  </si>
  <si>
    <t>This tints wOrATIMD</t>
  </si>
  <si>
    <t>Asta cleans</t>
  </si>
  <si>
    <t>Uikescemsacs MaT7 UD</t>
  </si>
  <si>
    <t>wea dation G09</t>
  </si>
  <si>
    <t>COEEEGS 64</t>
  </si>
  <si>
    <t>ufone See cap</t>
  </si>
  <si>
    <t>$0 ( (OO MENSA</t>
  </si>
  <si>
    <t>Rerweno mic Watch 3'4]</t>
  </si>
  <si>
    <t>fActivercpus)]</t>
  </si>
  <si>
    <t>a pegogiee</t>
  </si>
  <si>
    <t>lV Mipagelsize:]</t>
  </si>
  <si>
    <t>Advisoryjlevels:) SEE &lt;o &amp; Coan &gt; 8 User eS Wee TOO</t>
  </si>
  <si>
    <t>Ereefdisktepace B20GO\qi|MB/74s8tso)MBMlowfepaceithresholdpyatse)</t>
  </si>
  <si>
    <t>neaviestistackvogtneitargetierocess:</t>
  </si>
  <si>
    <t>12 387.2,7 (libsystem@ pthread dylibt118916)1[0x5a17Z82d4]</t>
  </si>
  <si>
    <t>12 377,77 (libsystem@ pthread dylibt118763)](0x5a17Z823b]</t>
  </si>
  <si>
    <t>7382771 (libdispatch*dylibysz9679) || Ox4ze5azot]</t>
  </si>
  <si>
    <t>172.79 (libdispatch*dylibrt746079)|[0x47e523ff]</t>
  </si>
  <si>
    <t>(libdispatch’dylibt+%43409)][0x4:7e51991]</t>
  </si>
  <si>
    <t>(libdispatch’dylibt3111423)][0x47e6233f]</t>
  </si>
  <si>
    <t>(libdispatch*dylibt+%43409)][0x47e519971]</t>
  </si>
  <si>
    <t>(libdiepatcnYdylibPei08973)/[0x47e610ad]</t>
  </si>
  <si>
    <t>(libdispatchYdylibti}2147,1)}[Ox4ze4c3df]</t>
  </si>
  <si>
    <t>(libxpefdylibps53633))[0x438281811]</t>
  </si>
  <si>
    <t>(libxpevdylibta527209)][Ox4ss27de5]</t>
  </si>
  <si>
    <t>(aggregatedt+}10195)}[0x3627d3]</t>
  </si>
  <si>
    <t>(lipxpc’dylibptJ64963)}[0x4382adc3]</t>
  </si>
  <si>
    <t>(lipxpe%dylibt+t62125)][0x4382a2ad]</t>
  </si>
  <si>
    <t>(lipxpe%dylibftJ65015)][0x4382adt7]</t>
  </si>
  <si>
    <t>(aggregatediyi1123)][0x362b73]</t>
  </si>
  <si>
    <t>(aggregatedit}i2683)][0x36318b]</t>
  </si>
  <si>
    <t>(aggregatedhi38643)][0x3621c3]</t>
  </si>
  <si>
    <t>(aggregatedi314375)I[0x363a1b]</t>
  </si>
  <si>
    <t>(aggregatedi3149971)][0x363a8f]</t>
  </si>
  <si>
    <t>(aggregatedi}15073)][0x363ae1]</t>
  </si>
  <si>
    <t>(aggregated oi 520mm</t>
  </si>
  <si>
    <t>5663EDA8ED8yslid|baseladdress]</t>
  </si>
  <si>
    <t>NINN,</t>
  </si>
  <si>
    <t>5) ED ED)</t>
  </si>
  <si>
    <t>HSS S08Q999GSSSS8888</t>
  </si>
  <si>
    <t>SSSSSI9SSS99999999</t>
  </si>
  <si>
    <t>,‘ail © ®</t>
  </si>
  <si>
    <t>7382771 (libdispatch*dylibysz9679) Ox4ze5azot]</t>
  </si>
  <si>
    <t>SSSSSI9SSS99999999",1823,True,False,2025-10-25 00:14:30,2.0_enhanced</t>
  </si>
  <si>
    <t>IMG_3608.PNG,custody_screenshots\Photos-1-001 (2)\IMG_3608.PNG,Craig,Unknown,"@ were She Add Reply Sticker tna coum gay fis esd Thay &amp; ® ahs thought wa 6 !</t>
  </si>
  <si>
    <t>IMG_3609.PNG,custody_screenshots\Photos-1-001 (2)\IMG_3609.PNG,Craig,Unknown,"Ta a Q wate . a) AN y</t>
  </si>
  <si>
    <t>IMG_3610.PNG,custody_screenshots\Photos-1-001 (2)\IMG_3610.PNG,Craig,Unknown,"TOKO? 2</t>
  </si>
  <si>
    <t>IMG_3612.PNG,custody_screenshots\Photos-1-001 (2)\IMG_3612.PNG,Craig,Unknown,"BABA oll &gt; Ls &gt;</t>
  </si>
  <si>
    <t>IMG_3613.PNG,custody_screenshots\Photos-1-001 (2)\IMG_3613.PNG,Craig,Unknown,"BNO) A, oll S (3)</t>
  </si>
  <si>
    <t>IMG_3614.PNG,custody_screenshots\Photos-1-001 (2)\IMG_3614.PNG,Craig,Unknown,"PEO EB oll S (3)</t>
  </si>
  <si>
    <t>Newiicssags § Games</t>
  </si>
  <si>
    <t>Tes BOB</t>
  </si>
  <si>
    <t>(GOB) Z71-774Q</t>
  </si>
  <si>
    <t>(BOG) SGB-BO07S</t>
  </si>
  <si>
    <t>Nictay</t>
  </si>
  <si>
    <t>al G47-7408</t>
  </si>
  <si>
    <t>i Emma Ryan</t>
  </si>
  <si>
    <t>£1 (OG) 221-0202</t>
  </si>
  <si>
    <t>$1 (BOG) G8O-B499</t>
  </si>
  <si>
    <t>A Shaw</t>
  </si>
  <si>
    <t>#1 (BOG) 340-6868</t>
  </si>
  <si>
    <t>Nicia Adams</t>
  </si>
  <si>
    <t>(GOG) 867-4921</t>
  </si>
  <si>
    <t>Alyssia Osborne</t>
  </si>
  <si>
    <t>#1 (BOG) GOO=6285</t>
  </si>
  <si>
    <t>Agi Rose</t>
  </si>
  <si>
    <t>(BOG) G47-B820</t>
  </si>
  <si>
    <t>Austin Carhart</t>
  </si>
  <si>
    <t>29 (BOG) 904-0071</t>
  </si>
  <si>
    <t>$0 (BOG) 282-1281</t>
  </si>
  <si>
    <t>———_)</t>
  </si>
  <si>
    <t>V@®™OOO@OoOE</t>
  </si>
  <si>
    <t>,PEO EB oll S (3)</t>
  </si>
  <si>
    <t>V@®™OOO@OoOE",340,True,False,2025-10-25 00:14:30,2.0_enhanced</t>
  </si>
  <si>
    <t>IMG_3615.PNG,custody_screenshots\Photos-1-001 (2)\IMG_3615.PNG,Craig,Unknown,"‘ie @</t>
  </si>
  <si>
    <t>IMG_3616.PNG,custody_screenshots\Photos-1-001 (2)\IMG_3616.PNG,Craig,Unknown,"62 fiends</t>
  </si>
  <si>
    <t>Cutting psopls trom your fits does met</t>
  </si>
  <si>
    <t>micen you hate them, i sinphy means, yeu</t>
  </si>
  <si>
    <t>QmlivesjinOromoctoyNew)Brunswick</t>
  </si>
  <si>
    <t>©) rem Fredesicton, New Ermmamichs</t>
  </si>
  <si>
    <t>nam aon Techockale_ A Daca? Oa.</t>
  </si>
  <si>
    <t>Oo W§ @@OAa sz</t>
  </si>
  <si>
    <t>,62 fiends</t>
  </si>
  <si>
    <t>Oo W§ @@OAa sz",212,True,False,2025-10-25 00:14:30,2.0_enhanced</t>
  </si>
  <si>
    <t>IMG_3617.PNG,custody_screenshots\Photos-1-001 (2)\IMG_3617.PNG,Craig,Unknown,"°</t>
  </si>
  <si>
    <t>IMG_3618.PNG,custody_screenshots\Photos-1-001 (2)\IMG_3618.PNG,Craig,Unknown,"hie</t>
  </si>
  <si>
    <t>IMG_3619.PNG,custody_screenshots\Photos-1-001 (2)\IMG_3619.PNG,Craig,Unknown,"°</t>
  </si>
  <si>
    <t>IMG_3621.PNG,custody_screenshots\Photos-1-001 (2)\IMG_3621.PNG,Craig,Unknown,"301 2 ool) S (12)</t>
  </si>
  <si>
    <t>Nacquelinesy</t>
  </si>
  <si>
    <t>Westerdayal SOAN)</t>
  </si>
  <si>
    <t>Goodiwhenevergyoutare)</t>
  </si>
  <si>
    <t>rTodayiG-0OBN</t>
  </si>
  <si>
    <t>S1union st</t>
  </si>
  <si>
    <t>Saint John, NB E21.1A2 Canada Barrie, ON LAN 8W8 Canada</t>
  </si>
  <si>
    <t>Lab Account ACCULAB (# 6380 -3000) Specimen ID</t>
  </si>
  <si>
    <t>Donor Name atten EM Ma Ryan. Lab Accession #</t>
  </si>
  <si>
    <t>Donor ID 2310489 Specimen Type</t>
  </si>
  <si>
    <t>Reason for Test Reasonable Suspicion / Cause Certifying Scientist</t>
  </si>
  <si>
    <t>Test name Screening Cutoff Confirmation Cutoff</t>
  </si>
  <si>
    <t>Cannabis (THC) SO ngfmat, 35 ngfmt,</t>
  </si>
  <si>
    <t>Bartiturates 300 ngfent wongimt</t>
  </si>
  <si>
    <t>Benzodiazepine 200ng/mt. 50 ng/mL</t>
  </si>
  <si>
    <t>Opiates 2000 ng/mL 2000 ng/mL</t>
  </si>
  <si>
    <t>Phencyclidine 25 ngfrat. 25 ngfrot,</t>
  </si>
  <si>
    <t>Methadone Metabolite (EDDP} oong/mi. 100 ng/mL.</t>
  </si>
  <si>
    <t>Oxycodone Joong/mt. 200ng/mL</t>
  </si>
  <si>
    <t>Hydrocodone B00ng/mL 200 ng/mL</t>
  </si>
  <si>
    <t>Fentanyl 2ng/ml. ‘Ing/mi.</t>
  </si>
  <si>
    <t>Amphetamine S00 ng/mL. 250 ng/mL</t>
  </si>
  <si>
    <t>Methylenedionyrmethamphetamine (MDMA) sSoongient 250 ngfmnt,</t>
  </si>
  <si>
    <t>Cocaine 50ngimi. 100 ng/mL.</t>
  </si>
  <si>
    <t>Heroin (S-acetyimorphine} 20 ngfrnt. 20 ng/mL</t>
  </si>
  <si>
    <t>MRO letter comments: As the urine specimen has been determined to have been diluted, and the creatini|</t>
  </si>
  <si>
    <t>mg/dL, the employer may {but is not required to) direct the employee to take another test immediately.</t>
  </si>
  <si>
    <t>MRO Report Date/Time 01/09/2025 11:18 AM EST¢</t>
  </si>
  <si>
    <t>a oll</t>
  </si>
  <si>
    <t>Collection ste Laboratory</t>
  </si>
  <si>
    <t>London, ON N6A iP4 Canada</t>
  </si>
  <si>
    <t>,301 2 ool) S (12)</t>
  </si>
  <si>
    <t>0 ==)",1525,True,False,2025-10-25 00:14:30,2.0_enhanced</t>
  </si>
  <si>
    <t>IMG_3634.PNG,custody_screenshots\Photos-1-001 (2)\IMG_3634.PNG,Craig,Unknown,"e =-_</t>
  </si>
  <si>
    <t>IMG_3650.PNG,custody_screenshots\Photos-1-001 (2)\IMG_3650.PNG,Craig,Unknown,"5:23) co) BS (41)</t>
  </si>
  <si>
    <t>OGTR? BS</t>
  </si>
  <si>
    <t>Thought thet 18 mi video was gamma gst</t>
  </si>
  <si>
    <t>used against ae it count,</t>
  </si>
  <si>
    <t>INGSticker &amp;</t>
  </si>
  <si>
    <t>L 5</t>
  </si>
  <si>
    <t>,OGTR? BS</t>
  </si>
  <si>
    <t>L 5",119,True,False,2025-10-25 00:14:30,2.0_enhanced</t>
  </si>
  <si>
    <t>IMG_3663.PNG,custody_screenshots\Photos-1-001 (2)\IMG_3663.PNG,Craig,Emma,"11:21 wall LTE (2)</t>
  </si>
  <si>
    <t>IMG_3664.PNG,custody_screenshots\Photos-1-001 (2)\IMG_3664.PNG,Craig,Emma,"11:21 wall LTE (G2)</t>
  </si>
  <si>
    <t>IMG_3677.PNG,custody_screenshots\Photos-1-001 (2)\IMG_3677.PNG,Craig,Emma,"And then there’s Emma.</t>
  </si>
  <si>
    <t>fighting for. o™</t>
  </si>
  <si>
    <t>,And then there’s Emma.</t>
  </si>
  <si>
    <t>fighting for. o™",753,True,True,2025-10-25 00:14:30,2.0_enhanced</t>
  </si>
  <si>
    <t>IMG_3681.PNG,custody_screenshots\Photos-1-001 (2)\IMG_3681.PNG,Craig,Unknown,"REY c0BHS)</t>
  </si>
  <si>
    <t>IMG_3683.PNG,custody_screenshots\Photos-1-001 (2)\IMG_3683.PNG,Craig,Unknown,"10:39) citaaG2)</t>
  </si>
  <si>
    <t>IMG_3684.PNG,custody_screenshots\Photos-1-001 (2)\IMG_3684.PNG,Craig,Unknown,"10:21</t>
  </si>
  <si>
    <t>IMG_3685.PNG,custody_screenshots\Photos-1-001 (2)\IMG_3685.PNG,Craig,Unknown,"1124-2) cians)</t>
  </si>
  <si>
    <t>IMG_3691.PNG,custody_screenshots\Photos-1-001 (2)\IMG_3691.PNG,Craig,Unknown,"Not because of who | was.</t>
  </si>
  <si>
    <t>,Not because of who | was.</t>
  </si>
  <si>
    <t>already slipping.",257,True,False,2025-10-25 00:14:30,2.0_enhanced</t>
  </si>
  <si>
    <t>IMG_3698.PNG,custody_screenshots\Photos-1-001 (2)\IMG_3698.PNG,Craig,Unknown,"10:21</t>
  </si>
  <si>
    <t>IMG_3699.PNG,custody_screenshots\Photos-1-001 (2)\IMG_3699.PNG,Craig,Unknown,|,,0,True,False,2025-10-25 00:14:30,2.0_enhanced</t>
  </si>
  <si>
    <t>IMG_3704.PNG,custody_screenshots\Photos-1-001 (2)\IMG_3704.PNG,Craig,Emma,"10:07 oll LTE)</t>
  </si>
  <si>
    <t>IMG_3706.PNG,custody_screenshots\Photos-1-001 (2)\IMG_3706.PNG,Craig,Unknown,&gt; GE \ Ie,&gt; GE \ Ie,9,True,False,2025-10-25 00:14:30,2.0_enhanced</t>
  </si>
  <si>
    <t>IMG_3708.PNG,custody_screenshots\Photos-1-001 (2)\IMG_3708.PNG,Craig,Unknown,"2:30) ctne(42)</t>
  </si>
  <si>
    <t>Seituils Grelp loggedfoutfory</t>
  </si>
  <si>
    <t>aateess</t>
  </si>
  <si>
    <t>i6</t>
  </si>
  <si>
    <t>Seituils Grelp logged|infon}</t>
  </si>
  <si>
    <t>Seine Gray lagged out of</t>
  </si>
  <si>
    <t>WwWWatacebookZcom’</t>
  </si>
  <si>
    <t>Scinie Graig lagged ih on</t>
  </si>
  <si>
    <t>@e860 cs</t>
  </si>
  <si>
    <t>,Seituils Grelp loggedfoutfory</t>
  </si>
  <si>
    <t>@e860 cs",330,True,False,2025-10-25 00:14:30,2.0_enhanced</t>
  </si>
  <si>
    <t>IMG_3709.PNG,custody_screenshots\Photos-1-001 (2)\IMG_3709.PNG,Craig,Unknown,"2:30) ctne(42)</t>
  </si>
  <si>
    <t>c logis and lagauts</t>
  </si>
  <si>
    <t>exis logged|infon}</t>
  </si>
  <si>
    <t>—___ &lt;7 __ Rebodim Aznalo 0e ome DAs:</t>
  </si>
  <si>
    <t>@ © ®@ @ As</t>
  </si>
  <si>
    <t>,c logis and lagauts</t>
  </si>
  <si>
    <t>@ © ®@ @ As",373,True,False,2025-10-25 00:14:30,2.0_enhanced</t>
  </si>
  <si>
    <t>IMG_3710.PNG,custody_screenshots\Photos-1-001 (2)\IMG_3710.PNG,Craig,Unknown,"2:3] ctne(42)</t>
  </si>
  <si>
    <t>(P actives 1OLAALAD</t>
  </si>
  <si>
    <t>Schule Gals logged hon</t>
  </si>
  <si>
    <t>P ackhess GO2.202.227</t>
  </si>
  <si>
    <t>Schule Galg ogged owt ai</t>
  </si>
  <si>
    <t>(o_ )</t>
  </si>
  <si>
    <t>,2:3] ctne(42)</t>
  </si>
  <si>
    <t>(o_ )",370,True,False,2025-10-25 00:14:30,2.0_enhanced</t>
  </si>
  <si>
    <t>IMG_3711.PNG,custody_screenshots\Photos-1-001 (2)\IMG_3711.PNG,Craig,Unknown,"ci ona(41)</t>
  </si>
  <si>
    <t>iPYaddresshi5 Qe2%20 242.27</t>
  </si>
  <si>
    <t>Patkhess HO2202L27</t>
  </si>
  <si>
    <t>GOB e@®aoa =z</t>
  </si>
  <si>
    <t>,ci ona(41)</t>
  </si>
  <si>
    <t>GOB e@®aoa =z",436,True,False,2025-10-25 00:14:30,2.0_enhanced</t>
  </si>
  <si>
    <t>IMG_3712.PNG,custody_screenshots\Photos-1-001 (2)\IMG_3712.PNG,Craig,Unknown,"PRK) ccuane(41)</t>
  </si>
  <si>
    <t>iSchulzcraighlogged|inonimetacebookscoms</t>
  </si>
  <si>
    <t>(P adiiess GOLA</t>
  </si>
  <si>
    <t>Waschulzicraiglloggedfoutfor</t>
  </si>
  <si>
    <t>(P eckhass 190.2.202.227</t>
  </si>
  <si>
    <t>Waschulzicraiglloggedioutfor</t>
  </si>
  <si>
    <t>Waschulzicraigllogged|inton)</t>
  </si>
  <si>
    <t>Waschulzicraiglloggedjinfon)</t>
  </si>
  <si>
    <t>GaptaEr ET, GB9</t>
  </si>
  <si>
    <t>,PRK) ccuane(41)</t>
  </si>
  <si>
    <t>(o_ )",493,True,False,2025-10-25 00:14:30,2.0_enhanced</t>
  </si>
  <si>
    <t>IMG_3713.PNG,custody_screenshots\Photos-1-001 (2)\IMG_3713.PNG,Craig,Unknown,"PRK) ccuane(41)</t>
  </si>
  <si>
    <t>Patthess OANA IA7</t>
  </si>
  <si>
    <t>Schulz Graig loggad ih on</t>
  </si>
  <si>
    <t>iPYaddress}2;16*208%243%239)</t>
  </si>
  <si>
    <t>Seituils Grelp loggedlinton)</t>
  </si>
  <si>
    <t>© adichess</t>
  </si>
  <si>
    <t>“b</t>
  </si>
  <si>
    <t>Schule Galg ogged owt ai |</t>
  </si>
  <si>
    <t>@ © ®@ @ As",452,True,False,2025-10-25 00:14:30,2.0_enhanced</t>
  </si>
  <si>
    <t>IMG_3714.PNG,custody_screenshots\Photos-1-001 (2)\IMG_3714.PNG,Craig,Unknown,"PRK) ccuane(41)</t>
  </si>
  <si>
    <t>«C logis and lagauts</t>
  </si>
  <si>
    <t>@ctaherG, AWAD</t>
  </si>
  <si>
    <t>Waschulzicraigllogged|inton) |</t>
  </si>
  <si>
    <t>(ESS sotweextateardinen</t>
  </si>
  <si>
    <t>@ @®B @OaqQase</t>
  </si>
  <si>
    <t>@ @®B @OaqQase",451,True,False,2025-10-25 00:14:30,2.0_enhanced</t>
  </si>
  <si>
    <t>IMG_3715.PNG,custody_screenshots\Photos-1-001 (2)\IMG_3715.PNG,Craig,Unknown,"ci ona(41)</t>
  </si>
  <si>
    <t>Schule Galg ogged ih on</t>
  </si>
  <si>
    <t>@P ackkthess HO.2.202.227</t>
  </si>
  <si>
    <t>Schulzicraiglloggedlouttory</t>
  </si>
  <si>
    <t>Seine Graig lagged ih on</t>
  </si>
  <si>
    <t>WWWatacebookZcom’</t>
  </si>
  <si>
    <t>Patkhess O22 27</t>
  </si>
  <si>
    <t>GO @ @ A =sz</t>
  </si>
  <si>
    <t>GO @ @ A =sz",444,True,False,2025-10-25 00:14:30,2.0_enhanced</t>
  </si>
  <si>
    <t>IMG_3716.PNG,custody_screenshots\Photos-1-001 (2)\IMG_3716.PNG,Craig,Unknown,"2332) ccuane(41)</t>
  </si>
  <si>
    <t>P eckhass 190.2.202.227</t>
  </si>
  <si>
    <t>Waschulzicraiglioggedioutfor</t>
  </si>
  <si>
    <t>Seine Graig lagged ih on |</t>
  </si>
  <si>
    <t>OP ackhess 190.2.202.227</t>
  </si>
  <si>
    <t>,2332) ccuane(41)</t>
  </si>
  <si>
    <t>(o_ )",496,True,False,2025-10-25 00:14:30,2.0_enhanced</t>
  </si>
  <si>
    <t>IMG_3717.PNG,custody_screenshots\Photos-1-001 (2)\IMG_3717.PNG,Craig,Unknown,"23335) ctne(4o)</t>
  </si>
  <si>
    <t>«q Wharearentve lagged] fi</t>
  </si>
  <si>
    <t>Februarylo42025)</t>
  </si>
  <si>
    <t>Scinuik Graig was hgged ih on (Phone</t>
  </si>
  <si>
    <t>“eS</t>
  </si>
  <si>
    <t>Grosited Jan 20, 2006, PeAU0 000</t>
  </si>
  <si>
    <t>Uipditod Pal G, anak AOA</t>
  </si>
  <si>
    <t>(P ackhess 23078 0.</t>
  </si>
  <si>
    <t>Sahulls Guty wes lagged tnon Pons</t>
  </si>
  <si>
    <t>3S.</t>
  </si>
  <si>
    <t>Grectad Jen 2A, AChe, SAOEI 00°</t>
  </si>
  <si>
    <t>Updetiod Reb S B07, Serer)</t>
  </si>
  <si>
    <t>(P ackiess 2200) 00:5</t>
  </si>
  <si>
    <t>Nanuaryi2542025)</t>
  </si>
  <si>
    <t>Schule Graig was hegged hon Pad cai</t>
  </si>
  <si>
    <t>Created Jam 26, AAS, SHSM 000</t>
  </si>
  <si>
    <t>Upcktad Jem 25, 2025, 1O23FM</t>
  </si>
  <si>
    <t>(adktvoss T7O.O.STBSD</t>
  </si>
  <si>
    <t>,23335) ctne(4o)</t>
  </si>
  <si>
    <t>@ © ®@ @ As",447,True,False,2025-10-25 00:14:30,2.0_enhanced</t>
  </si>
  <si>
    <t>IMG_3718.PNG,custody_screenshots\Photos-1-001 (2)\IMG_3718.PNG,Craig,Unknown,"2:35) xl | 4 }</t>
  </si>
  <si>
    <t>coo 26 SY</t>
  </si>
  <si>
    <t>ys SS</t>
  </si>
  <si>
    <t>rl Is So SSS</t>
  </si>
  <si>
    <t>[enn = Zs ‘ LLL","— ee</t>
  </si>
  <si>
    <t>[enn = Zs ‘ LLL",49,True,False,2025-10-25 00:14:30,2.0_enhanced</t>
  </si>
  <si>
    <t>IMG_3719.PNG,custody_screenshots\Photos-1-001 (2)\IMG_3719.PNG,Craig,Unknown,"208</t>
  </si>
  <si>
    <t>PLE</t>
  </si>
  <si>
    <t>EEN fe US</t>
  </si>
  <si>
    <t>fener</t>
  </si>
  <si>
    <t>a ra] | ands i</t>
  </si>
  <si>
    <t>EN","208</t>
  </si>
  <si>
    <t>a ra] | ands i",38,True,False,2025-10-25 00:14:30,2.0_enhanced</t>
  </si>
  <si>
    <t>IMG_3720.PNG,custody_screenshots\Photos-1-001 (2)\IMG_3720.PNG,Craig,Unknown,"Sales Ltd ie</t>
  </si>
  <si>
    <t>(&amp; OLD HICKORY’ Recreation &amp; DEALER</t>
  </si>
  <si>
    <t>(% OLD AUTHORIZED Now 489</t>
  </si>
  <si>
    <t>‘ “ Bee</t>
  </si>
  <si>
    <t>of ——— 4 2: \ .</t>
  </si>
  <si>
    <t>| BUILDING STYLES \ hye</t>
  </si>
  <si>
    <t>teat 2 +s Geek</t>
  </si>
  <si>
    <t>5 13}</t>
  </si>
  <si>
    <t>: INVENTORY NUMBER:</t>
  </si>
  <si>
    <t>ROOF COLOR: ‘Gray Shadow Paint</t>
  </si>
  <si>
    <t>WALL COLOR: Le</t>
  </si>
  <si>
    <t>oe BUILDING BASE, COST es</t>
  </si>
  <si>
    <t>a BUILDING GOST PLUS OPTIONS $9,485: a |</t>
  </si>
  <si>
    <t>BUILDING __ $000</t>
  </si>
  <si>
    <t>TOTAL gra</t>
  </si>
  <si>
    <t>cA she</t>
  </si>
  <si>
    <t>ra $439.12 Res</t>
  </si>
  <si>
    <t>ONTHLY PAYMENT 60’ Monittis</t>
  </si>
  <si>
    <t>SCAN THIS GR CODETo OBTANAcOPY OF</t>
  </si>
  <si>
    <t>‘OUR BUILDING OPTIONS:</t>
  </si>
  <si>
    <t>neat oni</t>
  </si>
  <si>
    <t>ve “ESTIMATE ONLY! YOUR: DEALER’ FoR FINAL: PRICING, ALL REQUIRED PACKAGE eS</t>
  </si>
  <si>
    <t>ee OPTIONS way) 76 CHANGE, ANY SURCHARGE Sue To</t>
  </si>
  <si>
    <t>NOT GET THE TOTAL‘CosT FOR: RENT.TO Lease,</t>
  </si>
  <si>
    <t>Ret! the amount bn total af 26 = bes</t>
  </si>
  <si>
    <t>ie $15,808.35 pay off balance early ractives discount oH rentat ee</t>
  </si>
  <si>
    <t>ey Balance), (tal of months) ='$21.077,78 (it Pay otf balance early customer ra aie</t>
  </si>
  <si>
    <t>684 dlscount of any emstning rental By eck</t>
  </si>
  <si>
    <t>5 TSS","Sales Ltd ie</t>
  </si>
  <si>
    <t>5 TSS",824,True,False,2025-10-25 00:14:30,2.0_enhanced</t>
  </si>
  <si>
    <t>IMG_3721_Original.PNG,custody_screenshots\Photos-1-001 (2)\IMG_3721_Original.PNG,Craig,Unknown,"3:01 onl. LTE G25)</t>
  </si>
  <si>
    <t>Ah —</t>
  </si>
  <si>
    <t>ee an Re les</t>
  </si>
  <si>
    <t>a ey</t>
  </si>
  <si>
    <t>SEN |</t>
  </si>
  <si>
    <t>8) a Ven he</t>
  </si>
  <si>
    <t>\| ey</t>
  </si>
  <si>
    <t>ge Or +2 = y . ~</t>
  </si>
  <si>
    <t>©) View saved","x Q ~</t>
  </si>
  <si>
    <t>©) View saved",99,True,False,2025-10-25 00:14:30,2.0_enhanced</t>
  </si>
  <si>
    <t>IMG_3722.PNG,custody_screenshots\Photos-1-001 (2)\IMG_3722.PNG,Craig,Unknown,"300) cutne(25)</t>
  </si>
  <si>
    <t>ADLER |</t>
  </si>
  <si>
    <t>CC ——</t>
  </si>
  <si>
    <t>(Eee ik</t>
  </si>
  <si>
    <t>704 Ol hickory Singh Slane Udihin</t>
  </si>
  <si>
    <t>Shed (H02027)</t>
  </si>
  <si>
    <t>S8k390</t>
  </si>
  <si>
    <t>V&lt;aNearby)</t>
  </si>
  <si>
    <t>@ Sandeciera massage</t>
  </si>
  <si>
    <t>6) @ ©) ©</t>
  </si>
  <si>
    <t>©) Ustingearad View saved</t>
  </si>
  <si>
    <t>,300) cutne(25)</t>
  </si>
  <si>
    <t>©) Ustingearad View saved",165,True,False,2025-10-25 00:14:30,2.0_enhanced</t>
  </si>
  <si>
    <t>IMG_3723.PNG,custody_screenshots\Photos-1-001 (2)\IMG_3723.PNG,Craig,Unknown,"LTE</t>
  </si>
  <si>
    <t>ccf)</t>
  </si>
  <si>
    <t>message</t>
  </si>
  <si>
    <t>@ sadedizra</t>
  </si>
  <si>
    <t>bd, ts tis</t>
  </si>
  <si>
    <t>OC) Usiigeaved</t>
  </si>
  <si>
    <t>@) ©) ©)</t>
  </si>
  <si>
    <t>View sewed</t>
  </si>
  <si>
    <t>,LTE</t>
  </si>
  <si>
    <t>View sewed",79,True,False,2025-10-25 00:14:30,2.0_enhanced</t>
  </si>
  <si>
    <t>IMG_3726.PNG,custody_screenshots\Photos-1-001 (2)\IMG_3726.PNG,Craig,Unknown,"10:49 all &amp; GZ)</t>
  </si>
  <si>
    <t>IMG_3727.PNG,custody_screenshots\Photos-1-001 (2)\IMG_3727.PNG,Craig,Emma,"11:10 oll FZ)</t>
  </si>
  <si>
    <t>IMG_3729.PNG,custody_screenshots\Photos-1-001 (2)\IMG_3729.PNG,Craig,Unknown,"12:27 oat] &gt; (Ed)</t>
  </si>
  <si>
    <t>IMG_3730.PNG,custody_screenshots\Photos-1-001 (2)\IMG_3730.PNG,Craig,Unknown,"12:27 oat] &gt; (Ee)</t>
  </si>
  <si>
    <t>IMG_3731.PNG,custody_screenshots\Photos-1-001 (2)\IMG_3731.PNG,Craig,Unknown,"12:27 oat] &gt; (Ed)</t>
  </si>
  <si>
    <t>IMG_3732.PNG,custody_screenshots\Photos-1-001 (2)\IMG_3732.PNG,Craig,Unknown,"12:28 oat] &gt; (Ed)</t>
  </si>
  <si>
    <t>IMG_3733.PNG,custody_screenshots\Photos-1-001 (2)\IMG_3733.PNG,Craig,Emma,"12:28 oat] &gt; (Ed)</t>
  </si>
  <si>
    <t>IMG_3734(1).PNG,custody_screenshots\Photos-1-001 (2)\IMG_3734(1).PNG,Craig,Unknown,"GOT 8 tl) S (BB)</t>
  </si>
  <si>
    <t>(@)Harpers|vog—imhursdaywunels;</t>
  </si>
  <si>
    <t>ighlights|(fomCraig))</t>
  </si>
  <si>
    <t>Hey Grefg, here's a quick recep firem tacky so</t>
  </si>
  <si>
    <t>yourne fully loopsd) tits</t>
  </si>
  <si>
    <t>of Tapa Posp this meming</t>
  </si>
  <si>
    <t>o \ Raschiines Moming call with you ©)</t>
  </si>
  <si>
    <t>o @ Cyr Semasr tine, tommy the, Toor play</t>
  </si>
  <si>
    <t>AG INaps:</t>
  </si>
  <si>
    <t>© WHOO-M1OBO AM to 128 PM</t>
  </si>
  <si>
    <t>o GSS PIM to B00 PM</t>
  </si>
  <si>
    <t>TASolids:</t>
  </si>
  <si>
    <t>o Tika Armb elo pouch (ho</t>
  </si>
  <si>
    <t>peaction—ahe Lovee) ig)</t>
  </si>
  <si>
    <t>o Png to offer a ttaw more [nites battora</t>
  </si>
  <si>
    <t>o £3 Ontaitiee Walkend samser play cutside</t>
  </si>
  <si>
    <t>o &amp;) MammeancrunAl;, so Euma walked witha</t>
  </si>
  <si>
    <t>her to cool down betore nap</t>
  </si>
  <si>
    <t>o (J Bottles Aiter socond nap</t>
  </si>
  <si>
    <t>o ) Eadtine Finns A few mare bites, stony with</t>
  </si>
  <si>
    <t>Boar, then sed) ()</t>
  </si>
  <si>
    <t>dfp ® (W)</t>
  </si>
  <si>
    <t>,GOT 8 tl) S (BB)</t>
  </si>
  <si>
    <t>dfp ® (W)",654,True,False,2025-10-25 00:14:30,2.0_enhanced</t>
  </si>
  <si>
    <t>IMG_3734.PNG,custody_screenshots\Photos-1-001 (2)\IMG_3734.PNG,Craig,Unknown,"12:28 oat] &gt; (Ed)</t>
  </si>
  <si>
    <t>IMG_3735(1).PNG,custody_screenshots\Photos-1-001 (2)\IMG_3735(1).PNG,Craig,Unknown,"C8BB 2 coll) S (28)</t>
  </si>
  <si>
    <t>&gt; fenpars fame Base &gt; G</t>
  </si>
  <si>
    <t>o 4878 Pl to B00 Pl</t>
  </si>
  <si>
    <t>eiSolids:)</t>
  </si>
  <si>
    <t>o Tikaram Arb elo pouch ho</t>
  </si>
  <si>
    <t>o Png to offer a ttaw more (nites battore</t>
  </si>
  <si>
    <t>o £3 Ontaitiee Walkend samser ply cutside</t>
  </si>
  <si>
    <t>o CY Bottles After socond map</t>
  </si>
  <si>
    <t>o ) Radhiine Pins A few mere bites, story witha</t>
  </si>
  <si>
    <t>pear, then bee)</t>
  </si>
  <si>
    <t>eppls, hale (new), primes, paais, avocado,</t>
  </si>
  <si>
    <t>cwambenties, ane) tiee cerca. Yognrt was</t>
  </si>
  <si>
    <t>previously ofisred but peussd che to switching</t>
  </si>
  <si>
    <t>to senisiiive-to-hatoss tomulh.</t>
  </si>
  <si>
    <t>Let moe Know fi? youre missing logs or upckites on</t>
  </si>
  <si>
    <t>your cnc) can mele sure eventing fs routed)</t>
  </si>
  <si>
    <t>cieht. Went this summery texted] or cmnailed too?</t>
  </si>
  <si>
    <t>Om 6 @</t>
  </si>
  <si>
    <t>,C8BB 2 coll) S (28)</t>
  </si>
  <si>
    <t>dfp ® (W)",702,True,False,2025-10-25 00:14:30,2.0_enhanced</t>
  </si>
  <si>
    <t>IMG_3735.PNG,custody_screenshots\Photos-1-001 (2)\IMG_3735.PNG,Craig,Unknown,"12:28</t>
  </si>
  <si>
    <t>IMG_3736.PNG,custody_screenshots\Photos-1-001 (2)\IMG_3736.PNG,Craig,Unknown,"12:29 oat] &gt; (GB)</t>
  </si>
  <si>
    <t>IMG_3737.PNG,custody_screenshots\Photos-1-001 (2)\IMG_3737.PNG,Craig,Unknown,"12:29 oat] &gt; (GB)</t>
  </si>
  <si>
    <t>IMG_3738.PNG,custody_screenshots\Photos-1-001 (2)\IMG_3738.PNG,Craig,Unknown,"12:29 oat] &gt; (GB)</t>
  </si>
  <si>
    <t>IMG_3739.PNG,custody_screenshots\Photos-1-001 (2)\IMG_3739.PNG,Craig,Unknown,"12:32 atl &amp;</t>
  </si>
  <si>
    <t>IMG_3740.PNG,custody_screenshots\Photos-1-001 (2)\IMG_3740.PNG,Craig,Unknown,"12:36 atl &amp; (</t>
  </si>
  <si>
    <t>IMG_3741.PNG,custody_screenshots\Photos-1-001 (2)\IMG_3741.PNG,Craig,Unknown,"12:41 ail &gt;</t>
  </si>
  <si>
    <t>IMG_3744.PNG,custody_screenshots\Photos-1-001 (2)\IMG_3744.PNG,Craig,Unknown,"1:06 oll  (G)</t>
  </si>
  <si>
    <t>IMG_3745.PNG,custody_screenshots\Photos-1-001 (2)\IMG_3745.PNG,Craig,Emma,"1:06 all  (G)</t>
  </si>
  <si>
    <t>IMG_3748.PNG,custody_screenshots\Photos-1-001 (2)\IMG_3748.PNG,Craig,Unknown,"O/ ea ETE}</t>
  </si>
  <si>
    <t>IMG_3749.PNG,custody_screenshots\Photos-1-001 (2)\IMG_3749.PNG,Craig,Ryan,"Q</t>
  </si>
  <si>
    <t>IMG_3751.PNG,custody_screenshots\Photos-1-001 (2)\IMG_3751.PNG,Craig,Unknown,"22.9) PETE CIS)y</t>
  </si>
  <si>
    <t>IMG_3766.PNG,custody_screenshots\Photos-1-001 (2)\IMG_3766.PNG,Craig,Unknown,"8:29 eal) LTE GZ)</t>
  </si>
  <si>
    <t>IMG_3768.PNG,custody_screenshots\Photos-1-001 (2)\IMG_3768.PNG,Craig,Unknown,"10:48 wal) LTE G23)</t>
  </si>
  <si>
    <t>IMG_3769.PNG,custody_screenshots\Photos-1-001 (2)\IMG_3769.PNG,Craig,Unknown,"11:2147 wall) LTE Gm)</t>
  </si>
  <si>
    <t>IMG_3770.PNG,custody_screenshots\Photos-1-001 (2)\IMG_3770.PNG,Craig,Unknown,"11:24</t>
  </si>
  <si>
    <t>IMG_3771.PNG,custody_screenshots\Photos-1-001 (2)\IMG_3771.PNG,Craig,Unknown,"11:26 eal LTE (3)</t>
  </si>
  <si>
    <t>IMG_3772.PNG,custody_screenshots\Photos-1-001 (2)\IMG_3772.PNG,Craig,Unknown,"11:26 eal LTE (3)</t>
  </si>
  <si>
    <t>IMG_3773.PNG,custody_screenshots\Photos-1-001 (2)\IMG_3773.PNG,Craig,Unknown,"3:18 eal LTE GE)</t>
  </si>
  <si>
    <t>IMG_3777.PNG,custody_screenshots\Photos-1-001 (2)\IMG_3777.PNG,Craig,Unknown,"Bell mS GZ)</t>
  </si>
  <si>
    <t>Frickny, Felruany 7</t>
  </si>
  <si>
    <t>O_ ZED =","Bell mS GZ)</t>
  </si>
  <si>
    <t>O_ ZED =",20,True,False,2025-10-25 00:14:30,2.0_enhanced</t>
  </si>
  <si>
    <t>IMG_3778.PNG,custody_screenshots\Photos-1-001 (2)\IMG_3778.PNG,Craig,Unknown,"€ Back “Parenting” in Messages</t>
  </si>
  <si>
    <t>IMG_3779.PNG,custody_screenshots\Photos-1-001 (2)\IMG_3779.PNG,Craig,Unknown,"&lt;@ (©) Or</t>
  </si>
  <si>
    <t>IMG_3780.PNG,custody_screenshots\Photos-1-001 (2)\IMG_3780.PNG,Craig,Unknown,"vooge Y Ww</t>
  </si>
  <si>
    <t>IMG_3781.PNG,custody_screenshots\Photos-1-001 (2)\IMG_3781.PNG,Craig,Unknown,"11:42 Se ee wall &gt; EXD)</t>
  </si>
  <si>
    <t>Yesterday Ne () ot (x)</t>
  </si>
  <si>
    <t>5:09PM = oat</t>
  </si>
  <si>
    <t>ee cae oO</t>
  </si>
  <si>
    <t>Hn</t>
  </si>
  <si>
    <t>Gen TES PM \ (eet) P23 Beaks</t>
  </si>
  <si>
    <t>Gos</t>
  </si>
  <si>
    <t>o—</t>
  </si>
  <si>
    <t>9 @ =</t>
  </si>
  <si>
    <t>}","Yesterday Ne () ot (x)</t>
  </si>
  <si>
    <t>9 @ =",89,True,False,2025-10-25 00:14:30,2.0_enhanced</t>
  </si>
  <si>
    <t>IMG_3788.PNG,custody_screenshots\Photos-1-001 (2)\IMG_3788.PNG,Craig,Unknown,"4:27</t>
  </si>
  <si>
    <t>IMG_3789.PNG,custody_screenshots\Photos-1-001 (2)\IMG_3789.PNG,Craig,Unknown,"4:28 wat) LTE EX)</t>
  </si>
  <si>
    <t>IMG_3790.PNG,custody_screenshots\Photos-1-001 (2)\IMG_3790.PNG,Craig,Unknown,"4:30 wat) LTE EE)</t>
  </si>
  <si>
    <t>IMG_3791.PNG,custody_screenshots\Photos-1-001 (2)\IMG_3791.PNG,Craig,Unknown,"4:30 at LTE EE)</t>
  </si>
  <si>
    <t>IMG_3792.PNG,custody_screenshots\Photos-1-001 (2)\IMG_3792.PNG,Craig,Unknown,"CANADIANMRO Sean toVerily</t>
  </si>
  <si>
    <t>IMG_3793.PNG,custody_screenshots\Photos-1-001 (2)\IMG_3793.PNG,Craig,Unknown,"°</t>
  </si>
  <si>
    <t>IMG_3794.PNG,custody_screenshots\Photos-1-001 (2)\IMG_3794.PNG,Craig,Unknown,"HOD A, ool) |} (12)</t>
  </si>
  <si>
    <t>IMG_3795.PNG,custody_screenshots\Photos-1-001 (2)\IMG_3795.PNG,Craig,Unknown,"FOB wl|G&gt;</t>
  </si>
  <si>
    <t>IMG_3796.PNG,custody_screenshots\Photos-1-001 (2)\IMG_3796.PNG,Craig,Unknown,"4:27</t>
  </si>
  <si>
    <t>IMG_3797.PNG,custody_screenshots\Photos-1-001 (2)\IMG_3797.PNG,Craig,Unknown,"i friends)</t>
  </si>
  <si>
    <t>IMG_3798.PNG,custody_screenshots\Photos-1-001 (2)\IMG_3798.PNG,Craig,Unknown,"6:13) Pail TE@299</t>
  </si>
  <si>
    <t>IMG_3800.PNG,custody_screenshots\Photos-1-001 (2)\IMG_3800.PNG,Craig,Unknown,"(Craig/Duguaypy</t>
  </si>
  <si>
    <t>IMG_3801.PNG,custody_screenshots\Photos-1-001 (2)\IMG_3801.PNG,Craig,Unknown,"Wasay&gt;</t>
  </si>
  <si>
    <t>IMG_3802.PNG,custody_screenshots\Photos-1-001 (2)\IMG_3802.PNG,Craig,Unknown,"A DW x</t>
  </si>
  <si>
    <t>7 ES wy</t>
  </si>
  <si>
    <t>AER BE Se d is</t>
  </si>
  <si>
    <t>ee OSES o herhood és</t>
  </si>
  <si>
    <t>a4 Set eas Fat |</t>
  </si>
  <si>
    <t>Se down</t>
  </si>
  <si>
    <t>culling down</t>
  </si>
  <si>
    <t>the tree. ever</t>
  </si>
  <si>
    <t>when ét</t>
  </si>
  <si>
    <t>Sy like the</t>
  </si>
  <si>
    <t>because the</t>
  </si>
  <si>
    <t>See ee SR. jire m ing to</t>
  </si>
  <si>
    <t>a “Ok burnin h</t>
  </si>
  <si>
    <t>love""</t>
  </si>
  <si>
    <t>ae JOU 60</t>
  </si>
  <si>
    <t>ty i? iy a ‘ee aN = Ls a ENS</t>
  </si>
  <si>
    <t>Nee 7 3x NEN</t>
  </si>
  <si>
    <t>RIN ING</t>
  </si>
  <si>
    <t>Send</t>
  </si>
  <si>
    <t>77 an","A DW x</t>
  </si>
  <si>
    <t>77 an",252,True,False,2025-10-25 00:14:30,2.0_enhanced</t>
  </si>
  <si>
    <t>IMG_3803.PNG,custody_screenshots\Photos-1-001 (2)\IMG_3803.PNG,Craig,Unknown,"Ss ON Ne</t>
  </si>
  <si>
    <t>MN bo BARE</t>
  </si>
  <si>
    <t>\ CIATED</t>
  </si>
  <si>
    <t>en Wy \</t>
  </si>
  <si>
    <t>EO OL</t>
  </si>
  <si>
    <t>49,</t>
  </si>
  <si>
    <t>nw SQ ~ ates</t>
  </si>
  <si>
    <t>Ogi RAY de</t>
  </si>
  <si>
    <t>A &gt; gl” OE 2x</t>
  </si>
  <si>
    <t>So ORR FDL SO</t>
  </si>
  <si>
    <t>$Y EEE CF -</t>
  </si>
  <si>
    <t>a&gt; ISR Se NV</t>
  </si>
  <si>
    <t>OT ES fo -</t>
  </si>
  <si>
    <t>BOO) |</t>
  </si>
  <si>
    <t>Aig</t>
  </si>
  <si>
    <t>Qe OAS</t>
  </si>
  <si>
    <t>0 ESS WP Oe</t>
  </si>
  <si>
    <t>Bio Ns ag</t>
  </si>
  <si>
    <t>PSP ote Wa</t>
  </si>
  <si>
    <t>—","Ss ON Ne</t>
  </si>
  <si>
    <t>PSP ote Wa",185,True,False,2025-10-25 00:14:30,2.0_enhanced</t>
  </si>
  <si>
    <t>IMG_3812.PNG,custody_screenshots\Photos-1-001 (2)\IMG_3812.PNG,Craig,Unknown,"BS seachinal @</t>
  </si>
  <si>
    <t>IMG_3813.PNG,custody_screenshots\Photos-1-001 (2)\IMG_3813.PNG,Craig,Unknown,"ciena(32)&gt;</t>
  </si>
  <si>
    <t>IMG_3814.PNG,custody_screenshots\Photos-1-001 (2)\IMG_3814.PNG,Craig,Unknown,"12308 cfitaaGo)</t>
  </si>
  <si>
    <t>IMG_3815.PNG,custody_screenshots\Photos-1-001 (2)\IMG_3815.PNG,Craig,Unknown,"Pale TE(IS))</t>
  </si>
  <si>
    <t>IMG_3816.PNG,custody_screenshots\Photos-1-001 (2)\IMG_3816.PNG,Craig,Unknown,"viding saverl cxinitiellend privesrylams</t>
  </si>
  <si>
    <t>IMG_3817.PNG,custody_screenshots\Photos-1-001 (2)\IMG_3817.PNG,Craig,Unknown,"2A SIC) Pra LTE 20)</t>
  </si>
  <si>
    <t>IMG_5316.PNG,custody_screenshots\Photos-1-001 (2)\IMG_5316.PNG,Craig,Unknown,"cof) 05 (19)</t>
  </si>
  <si>
    <t>COPYAC Done</t>
  </si>
  <si>
    <t>SusTIaMar ais</t>
  </si>
  <si>
    <t>\HIIH TAVHOIN</t>
  </si>
  <si>
    <t>SSUINGAUTU S2pUUOD $2p TOs S9RINO) $19 Tu Mb sjUCURTD sap SuSgroUIsseD ep</t>
  </si>
  <si>
    <t>J Spd ap argnew us soguuop s9f anb guex5 yso 4 raid Go g sepnpeye o1p sed aneinad yuo sae S37 ""SIH BePA ap granbyp IRRP 8p xud fsa. sqUa4 ap xpd 3]</t>
  </si>
  <si>
    <t>Pein (epeueg) savor mH PeIHYy “SUNUTURY psjETENE</t>
  </si>
  <si>
    <t>ON FRIIS USOT PEA) PY WEBI MAI EL TY 0 SAH ON ASS oe POMEL PR HN SIM ENP AS BEER</t>
  </si>
  <si>
    <t>2 an9epuaa Np aumgeubys</t>
  </si>
  <si>
    <t>Jemyeu|s peuoyssajoud sajeg</t>
  </si>
  <si>
    <t>2 quar np assaupy</t>
  </si>
  <si>
    <t>J Ssaippe sowojsng</t>
  </si>
  <si>
    <t>2 guay ouoydajaL</t>
  </si>
  <si>
    <t>1 eu0yd sawiojsng</t>
  </si>
  <si>
    <t>uw xO hpronry] oqo np won</t>
  </si>
  <si>
    <t>Fetuen sawoysn5,</t>
  </si>
  <si>
    <t>eezzizo 2 3e0yna99 ep osguNyy</t>
  </si>
  <si>
    <t>Hrequinu eyeayruag</t>
  </si>
  <si>
    <t>$00'sez + BIUDA op Ig</t>
  </si>
  <si>
    <t>fonsszes Peond 1ereH</t>
  </si>
  <si>
    <t>SS6ELLoIseLo 2 48{8SOp ep ovguIN,</t>
  </si>
  <si>
    <t>aequmu yex20q</t>
  </si>
  <si>
    <t>sujseBew np wetwesndurs,</t>
  </si>
  <si>
    <t>JuopeD9] 21035,</t>
  </si>
  <si>
    <t>Tyee p og</t>
  </si>
  <si>
    <t>Jespypind jo seg</t>
  </si>
  <si>
    <t>2 npoud ep uondyaseg</t>
  </si>
  <si>
    <t>“Buy Us 221g URSIANOS yURYTG puna YB}een PUOWeIp FN ICD Op PRE IWEY SL Tuonduosep jonposg</t>
  </si>
  <si>
    <t>Spelzost f esfpueyouew sp apog.</t>
  </si>
  <si>
    <t>1apos OS</t>
  </si>
  <si>
    <t>SoUeINSSE,p SOW Sap nod ajaque! ep eyUaA op xjAd 9] Je UO! duosap Yj yuee6 |</t>
  </si>
  <si>
    <t>“aN UOD-19 99P {INH Jee Noliq np eyoRUaURNe, ap eisene yeoynsa&gt; quasaid a7,</t>
  </si>
  <si>
    <t>“eouid eya1 pue uonduosep Suray 8yy suUOD BJeIYtad siqy sasodund souensuy Joy</t>
  </si>
  <si>
    <t>“aneld [IIH [aeYoIV aunuaB e ¢| UlaJ9Yy Paquasep Asajjomal jo way ayy yeu} Ajra9 0} St SNL</t>
  </si>
  <si>
    <t>ALIOILNAJHLAV.C LVOIILNIO</t>
  </si>
  <si>
    <t>| ALIOLLNAHLNV JO ALVOILAO</t>
  </si>
  <si>
    <t>SUS TTIMRT aNd</t>
  </si>
  <si>
    <t>JMIH TAVHOIN</t>
  </si>
  <si>
    <t>,cof) 05 (19)</t>
  </si>
  <si>
    <t>JMIH TAVHOIN",1334,True,False,2025-10-25 00:14:30,2.0_enhanced</t>
  </si>
  <si>
    <t>IMG_5317.png,custody_screenshots\Photos-1-001 (2)\IMG_5317.png,Craig,Unknown,"oes Bo pie gee</t>
  </si>
  <si>
    <t>PERS Fe</t>
  </si>
  <si>
    <t>mem Gees ee</t>
  </si>
  <si>
    <t>awe pes</t>
  </si>
  <si>
    <t>Scie oe i</t>
  </si>
  <si>
    <t>eee SN</t>
  </si>
  <si>
    <t>tS :</t>
  </si>
  <si>
    <t>| Lee</t>
  </si>
  <si>
    <t>LOO NA</t>
  </si>
  <si>
    <t>ee SOR His</t>
  </si>
  <si>
    <t>igo =</t>
  </si>
  <si>
    <t>Lie WS,</t>
  </si>
  <si>
    <t>LS” Ze Vek</t>
  </si>
  <si>
    <t>ae Ls 9 by Wan ak</t>
  </si>
  <si>
    <t>om WA</t>
  </si>
  <si>
    <t>hed pill \E\</t>
  </si>
  <si>
    <t>My | ey</t>
  </si>
  <si>
    <t>fay Wo “ow S</t>
  </si>
  <si>
    <t>TS Po Sie i) te</t>
  </si>
  <si>
    <t>el? all ee at</t>
  </si>
  <si>
    <t>awh Si ase]</t>
  </si>
  <si>
    <t>as a ce)</t>
  </si>
  <si>
    <t>te soles [a</t>
  </si>
  <si>
    <t>ale ei ie</t>
  </si>
  <si>
    <t>ley Sh fee}</t>
  </si>
  <si>
    <t>ee eh o &gt; A Sy, i</t>
  </si>
  <si>
    <t>| Se 4)</t>
  </si>
  <si>
    <t>Fon i&gt; fps Sith</t>
  </si>
  <si>
    <t>CaS</t>
  </si>
  <si>
    <t>Se es ee</t>
  </si>
  <si>
    <t>&gt; i a</t>
  </si>
  <si>
    <t>cg PS</t>
  </si>
  <si>
    <t>—— ee Se</t>
  </si>
  <si>
    <t>oN ee poe","oes Bo pie gee</t>
  </si>
  <si>
    <t>oN ee poe",372,True,False,2025-10-25 00:14:30,2.0_enhanced</t>
  </si>
  <si>
    <t>IMG_7838.PNG,custody_screenshots\Photos-1-001 (2)\IMG_7838.PNG,Craig,Unknown,"Housel(Double|layerRip))</t>
  </si>
  <si>
    <t>° Grew OF 43 280 haus</t>
  </si>
  <si>
    <t>o Gaw or 14 hows</t>
  </si>
  <si>
    <t>°o GewefrG 8 hows</t>
  </si>
  <si>
    <t>Ker ewlorzs3iihours)</t>
  </si>
  <si>
    <t>Garage Ghigfs Layer iE)</t>
  </si>
  <si>
    <t>° Gaw of 248 hams</t>
  </si>
  <si>
    <t>RE rewlott5 33.o]hours)</t>
  </si>
  <si>
    <t>° Caw or Ga2hous</t>
  </si>
  <si>
    <t>°o GewerRas hours</t>
  </si>
  <si>
    <t>,Housel(Double|layerRip))</t>
  </si>
  <si>
    <t>°o GewerRas hours",235,True,False,2025-10-25 00:14:30,2.0_enhanced</t>
  </si>
  <si>
    <t>IMG_7841.PNG,custody_screenshots\Photos-1-001 (2)\IMG_7841.PNG,Craig,Unknown,"1:44 all SG)</t>
  </si>
  <si>
    <t>ICYaQ IVI aVvgs yuu aredpe</t>
  </si>
  <si>
    <t>« Lavender diffuser or calming</t>
  </si>
  <si>
    <t>chews.</t>
  </si>
  <si>
    <t>4, If Work Isn't an Option</t>
  </si>
  <si>
    <t>Today...</t>
  </si>
  <si>
    <t>¢ If she’s truly out of control and can't</t>
  </si>
  <si>
    <t>focus, it might be better to leave her</t>
  </si>
  <si>
    <t>crated or ina safe, quiet spot at home</t>
  </si>
  <si>
    <t>rather than bringing her into a work</t>
  </si>
  <si>
    <t>setting where she could be a liability.</t>
  </si>
  <si>
    <t>¢ If she HAS to come, make sure she’s</t>
  </si>
  <si>
    <t>on leash ai all times and bring</t>
  </si>
  <si>
    <t>something to keep her occupied.</t>
  </si>
  <si>
    <t>You're basically managing a hormonal</t>
  </si>
  <si>
    <t>meltdown. If she’s regularly this wild in</t>
  </si>
  <si>
    <t>heat, it might be worth moving up her</t>
  </si>
  <si>
    <t>spay appointment once this is over.</t>
  </si>
  <si>
    <t>How long has she been in heat? (If she’s</t>
  </si>
  <si>
    <t>near the end, the chaos might be</t>
  </si>
  <si>
    <t>peaking now but should fade soon.)</t>
  </si>
  <si>
    <t>Am BdVES</t>
  </si>
  <si>
    <t>D Geer) Troe)</t>
  </si>
  <si>
    <t>D Geer) Troe)",714,True,False,2025-10-25 00:14:30,2.0_enhanced</t>
  </si>
  <si>
    <t>IMG_7842.PNG,custody_screenshots\Photos-1-001 (2)\IMG_7842.PNG,Craig,Unknown,"x @ Send &gt; sallera Nea Q ~</t>
  </si>
  <si>
    <t>Good is this stil</t>
  </si>
  <si>
    <t>SANE NE aa eS</t>
  </si>
  <si>
    <t>Description el</t>
  </si>
  <si>
    <t>PA OR we</t>
  </si>
  <si>
    <t>ak</t>
  </si>
  <si>
    <t>FAT.</t>
  </si>
  <si>
    <t>ea ne eee Ne eee</t>
  </si>
  <si>
    <t>ed oe","x @ Send &gt; sallera Nea Q ~</t>
  </si>
  <si>
    <t>ed oe",114,True,False,2025-10-25 00:14:30,2.0_enhanced</t>
  </si>
  <si>
    <t>IMG_7843.PNG,custody_screenshots\Photos-1-001 (2)\IMG_7843.PNG,Craig,Unknown,"1:5 3)</t>
  </si>
  <si>
    <t>IMG_7845.PNG,custody_screenshots\Photos-1-001 (2)\IMG_7845.PNG,Craig,Unknown,"SEN ate SS</t>
  </si>
  <si>
    <t>IMG_7846.PNG,custody_screenshots\Photos-1-001 (2)\IMG_7846.PNG,Craig,Unknown,"3:57 all + GO)</t>
  </si>
  <si>
    <t>Harpee &gt;</t>
  </si>
  <si>
    <t>Signing off</t>
  </si>
  <si>
    <t>Also just include that you met</t>
  </si>
  <si>
    <t>my mom and she’s meeting</t>
  </si>
  <si>
    <t>her friend for dinner after work</t>
  </si>
  <si>
    <t>or tea or something</t>
  </si>
  <si>
    <t>Not sure whet yourre Up to fut</t>
  </si>
  <si>
    <t>Fm net pleving along enymare</t>
  </si>
  <si>
    <t>Youd] be better of? if 1 was in fail</t>
  </si>
  <si>
    <t>uli? Goal</t>
  </si>
  <si>
    <t>The only one that chose for me</t>
  </si>
  <si>
    <t>to be alone with you and I'm</t>
  </si>
  <si>
    <t>not sure what you mean what</t>
  </si>
  <si>
    <t>I'm up to because I'm not up to</t>
  </si>
  <si>
    <t>fucking anything and I'm not</t>
  </si>
  <si>
    <t>playing anything with that</t>
  </si>
  <si>
    <t>attitude. Yes, Craig cause I'm</t>
  </si>
  <si>
    <t>tired of the fucking poor me</t>
  </si>
  <si>
    <t>this and that Like grow up</t>
  </si>
  <si>
    <t>anyway I’m done talking about</t>
  </si>
  <si>
    <t>©) (Meee</t>
  </si>
  <si>
    <t>—_—SSS=_=====a=</t>
  </si>
  <si>
    <t>,Harpee &gt;</t>
  </si>
  <si>
    <t>—_—SSS=_=====a=",554,True,False,2025-10-25 00:14:30,2.0_enhanced</t>
  </si>
  <si>
    <t>IMG_7847.PNG,custody_screenshots\Photos-1-001 (2)\IMG_7847.PNG,Craig,Unknown,"a a pe ee</t>
  </si>
  <si>
    <t>OS Son ae Sa</t>
  </si>
  <si>
    <t>be = ees — A Ses</t>
  </si>
  <si>
    <t>cata a</t>
  </si>
  <si>
    <t>Se ee 2</t>
  </si>
  <si>
    <t>eZ Fo</t>
  </si>
  <si>
    <t>tt Wy ae Ae ESL ho ki aoe</t>
  </si>
  <si>
    <t>4 . a","a a pe ee</t>
  </si>
  <si>
    <t>4 . a",92,True,False,2025-10-25 00:14:30,2.0_enhanced</t>
  </si>
  <si>
    <t>IMG_7850.PNG,custody_screenshots\Photos-1-001 (2)\IMG_7850.PNG,Craig,Unknown,"19:4. G) ol)</t>
  </si>
  <si>
    <t>IMG_7851.PNG,custody_screenshots\Photos-1-001 (2)\IMG_7851.PNG,Craig,Unknown,"On cite fh Rothesay tacky to scelupa can</t>
  </si>
  <si>
    <t>Grace. Ii yen need fheulation far eur mEsv</t>
  </si>
  <si>
    <t>RIafect cive Us a call Ek BOG-GSO-O47B fer your</t>
  </si>
  <si>
    <t>ifreelquotel)</t>
  </si>
  <si>
    <t>Ps eo.</t>
  </si>
  <si>
    <t>,On cite fh Rothesay tacky to scelupa can</t>
  </si>
  <si>
    <t>Ps eo.",152,True,False,2025-10-25 00:14:30,2.0_enhanced</t>
  </si>
  <si>
    <t>IMG_7852.PNG,custody_screenshots\Photos-1-001 (2)\IMG_7852.PNG,Craig,Unknown,"Prepared bys Erunsuick Rooting</t>
  </si>
  <si>
    <t>IMG_7853.PNG,custody_screenshots\Photos-1-001 (2)\IMG_7853.PNG,Craig,Unknown,"Roo? Details (Zstimernrac))</t>
  </si>
  <si>
    <t>o filpse 4 hips, cadh 24 fast long = ©6</t>
  </si>
  <si>
    <t>Gi? total,</t>
  </si>
  <si>
    <t>o Peale 2i-foot ridge peak + 40 fest</t>
  </si>
  <si>
    <t>for conmer peels = GI G? total,</t>
  </si>
  <si>
    <t>o Vélleves Approximately £0 tear</t>
  </si>
  <si>
    <t>‘ofivalleyss</t>
  </si>
  <si>
    <t>o Eaves @otiom Eclgak</t>
  </si>
  <si>
    <t>Appresimatcly 160 fsa? OF caves.</t>
  </si>
  <si>
    <t>° Idiiimay Gight side, through</t>
  </si>
  <si>
    <t>tire pealk),</t>
  </si>
  <si>
    <t>° I phmbing stack Gihk pipe</t>
  </si>
  <si>
    <t>Gienge) ebserved so far,</t>
  </si>
  <si>
    <t>,Roo? Details (Zstimernrac))</t>
  </si>
  <si>
    <t>Gienge) ebserved so far,",345,True,False,2025-10-25 00:14:30,2.0_enhanced</t>
  </si>
  <si>
    <t>IMG_7854.PNG,custody_screenshots\Photos-1-001 (2)\IMG_7854.PNG,Craig,Unknown,"Material List (5% Waste Adelad))</t>
  </si>
  <si>
    <t>IMG_7855.PNG,custody_screenshots\Photos-1-001 (2)\IMG_7855.PNG,Craig,Unknown,"Laber Estimate (5% Complestiy</t>
  </si>
  <si>
    <t>Achusimen?)</t>
  </si>
  <si>
    <t>Using 50 squares as the basa, whit a</t>
  </si>
  <si>
    <t>Gew rane OF O.8 sc Maras PEr Mano,</t>
  </si>
  <si>
    <t>then acking 18% for compladiys</t>
  </si>
  <si>
    <t>Hours}</t>
  </si>
  <si>
    <t>room eae</t>
  </si>
  <si>
    <t>,Laber Estimate (5% Complestiy</t>
  </si>
  <si>
    <t>Co)",164,True,False,2025-10-25 00:14:30,2.0_enhanced</t>
  </si>
  <si>
    <t>IMG_7856.PNG,custody_screenshots\Photos-1-001 (2)\IMG_7856.PNG,Craig,Unknown,"Dump Fees and) Site Ssiup</t>
  </si>
  <si>
    <t>IMG_7857.PNG,custody_screenshots\Photos-1-001 (2)\IMG_7857.PNG,Craig,Unknown,"Adéitional</t>
  </si>
  <si>
    <t>IMG_7858.PNG,custody_screenshots\Photos-1-001 (2)\IMG_7858.PNG,Craig,Unknown,"Thihgs You Dict Give a F° You</t>
  </si>
  <si>
    <t>Didn't Know, Presentkad] lay Cratic</t>
  </si>
  <si>
    <t>o Frad Grod&gt;y, the original oumer oF</t>
  </si>
  <si>
    <t>this house, wes net just the Mayer</t>
  </si>
  <si>
    <t>of Rothesay but also the President</t>
  </si>
  <si>
    <t>oi Groby Molasses, 4 company that</t>
  </si>
  <si>
    <t>helped boost Saint John's economy</t>
  </si>
  <si>
    <t>efter relocating fiom Nova Seotia in</t>
  </si>
  <si>
    <t>° Grosby Molasses fs sill putting</t>
  </si>
  <si>
    <t>dalicious molasses on grocary Store</t>
  </si>
  <si>
    <t>shelves tochy, So, nat time you</t>
  </si>
  <si>
    <t>chizde molasses on your pancalzes,</t>
  </si>
  <si>
    <t>basically honoring this house's</t>
  </si>
  <si>
    <t>legacy,</t>
  </si>
  <si>
    <t>,Thihgs You Dict Give a F° You</t>
  </si>
  <si>
    <t>legacy,",454,True,False,2025-10-25 00:14:30,2.0_enhanced</t>
  </si>
  <si>
    <t>IMG_7859.PNG,custody_screenshots\Photos-1-001 (2)\IMG_7859.PNG,Craig,Unknown,"° The house wes built between 1912</t>
  </si>
  <si>
    <t>anc] 1B by Joseph hiencerson, 6</t>
  </si>
  <si>
    <t>master builder known tor ercating</t>
  </si>
  <si>
    <t>° (ts (telikmate architecinne=</t>
  </si>
  <si>
    <t>symmettied fagade, hipped) root,</t>
  </si>
  <si>
    <t>wide caves wii decorative</t>
  </si>
  <si>
    <t>bracksiing=was unusual fier</t>
  </si>
  <si>
    <t>Rothesay atthe tine,</t>
  </si>
  <si>
    <t>° Fun faci This house fs one of &amp;B</t>
  </si>
  <si>
    <t>houses in Reihesay designed by</t>
  </si>
  <si>
    <t>Henderson, making it part ofa</t>
  </si>
  <si>
    <t>histosie series.</t>
  </si>
  <si>
    <t>,° The house wes built between 1912</t>
  </si>
  <si>
    <t>histosie series.",352,True,False,2025-10-25 00:14:30,2.0_enhanced</t>
  </si>
  <si>
    <t>IMG_7860.PNG,custody_screenshots\Photos-1-001 (2)\IMG_7860.PNG,Craig,Unknown,"Prepared bys Erunsuick Rooting</t>
  </si>
  <si>
    <t>IMG_7861.PNG,custody_screenshots\Photos-1-001 (2)\IMG_7861.PNG,Craig,Unknown,"Roo? [Details</t>
  </si>
  <si>
    <t>IMG_7862.PNG,custody_screenshots\Photos-1-001 (2)\IMG_7862.PNG,Craig,Unknown,"Quantity,</t>
  </si>
  <si>
    <t>lea &amp; Wetter Shield ANrolls|</t>
  </si>
  <si>
    <t>ip G Ridge Shingles Pounds |</t>
  </si>
  <si>
    <t>,Quantity,</t>
  </si>
  <si>
    <t>ip G Ridge Shingles Pounds |",67,True,False,2025-10-25 00:14:30,2.0_enhanced</t>
  </si>
  <si>
    <t>IMG_7863.PNG,custody_screenshots\Photos-1-001 (2)\IMG_7863.PNG,Craig,Unknown,"Labor Estinaie</t>
  </si>
  <si>
    <t>IMG_7864.PNG,custody_screenshots\Photos-1-001 (2)\IMG_7864.PNG,Craig,Unknown,"Site Saiup</t>
  </si>
  <si>
    <t>IMG_7865.PNG,custody_screenshots\Photos-1-001 (2)\IMG_7865.PNG,Craig,Unknown,"Thihgs You Dict Give a F You</t>
  </si>
  <si>
    <t>Didi? Know, Presented] lay Cratic</t>
  </si>
  <si>
    <t>Mayor of Rothesay ane] Fredicdent</t>
  </si>
  <si>
    <t>oi Grady Molasses,</t>
  </si>
  <si>
    <t>o fouse built in TDR by master</t>
  </si>
  <si>
    <t>° (eonic Italkmate architeciune with a</t>
  </si>
  <si>
    <t>symuanctcical fiagacle ane) clacoratiive</t>
  </si>
  <si>
    <t>° Part of Henclerson’s iistoric series of</t>
  </si>
  <si>
    <t>£2 houses in Rothesay,</t>
  </si>
  <si>
    <t>,Thihgs You Dict Give a F You</t>
  </si>
  <si>
    <t>£2 houses in Rothesay,",291,True,False,2025-10-25 00:14:30,2.0_enhanced</t>
  </si>
  <si>
    <t>IMG_7868.PNG,custody_screenshots\Photos-1-001 (2)\IMG_7868.PNG,Craig,Unknown,"BORN TREX 2 eee A wy ain \ SB oll &lt;&lt; © CD SS</t>
  </si>
  <si>
    <t>IMG_7869.PNG,custody_screenshots\Photos-1-001 (2)\IMG_7869.PNG,Craig,Unknown,"ns</t>
  </si>
  <si>
    <t>IMG_7870.PNG,custody_screenshots\Photos-1-001 (2)\IMG_7870.PNG,Craig,Unknown,"TRESS coll &gt; Gp</t>
  </si>
  <si>
    <t>2 J 20</t>
  </si>
  <si>
    <t>S  Ob6rvdwe ©</t>
  </si>
  <si>
    <t>« &gt;» 6 a @©</t>
  </si>
  <si>
    <t>,TRESS coll &gt; Gp</t>
  </si>
  <si>
    <t>S Ob6rvdwe ©</t>
  </si>
  <si>
    <t>« &gt;» 6 a @©",47,True,False,2025-10-25 00:14:30,2.0_enhanced</t>
  </si>
  <si>
    <t>IMG_8765.PNG,custody_screenshots\Photos-1-001 (2)\IMG_8765.PNG,Craig,Unknown,"ED 10f 1</t>
  </si>
  <si>
    <t>Py</t>
  </si>
  <si>
    <t>ail</t>
  </si>
  <si>
    <t>LS 4","ED 10f 1</t>
  </si>
  <si>
    <t>LS 4",17,True,False,2025-10-25 00:14:30,2.0_enhanced</t>
  </si>
  <si>
    <t>IMG_8766.PNG,custody_screenshots\Photos-1-001 (2)\IMG_8766.PNG,Craig,Unknown,"| 1 a</t>
  </si>
  <si>
    <t>mere | i Rte</t>
  </si>
  <si>
    <t>. © op P|</t>
  </si>
  <si>
    <t>Be an i ok</t>
  </si>
  <si>
    <t>a 8 alt ‘an</t>
  </si>
  <si>
    <t>a bale ean</t>
  </si>
  <si>
    <t>g i —</t>
  </si>
  <si>
    <t>7 alia of</t>
  </si>
  <si>
    <t>i gee | Bue a</t>
  </si>
  <si>
    <t>He i</t>
  </si>
  <si>
    <t>felt 2 ee</t>
  </si>
  <si>
    <t>beat i We","| 1 a</t>
  </si>
  <si>
    <t>beat i We",117,True,False,2025-10-25 00:14:30,2.0_enhanced</t>
  </si>
  <si>
    <t>IMG_8767.PNG,custody_screenshots\Photos-1-001 (2)\IMG_8767.PNG,Craig,Unknown,"AOC Bovevo</t>
  </si>
  <si>
    <t>loz| py-9 SNOLLYAT TS / NV Td</t>
  </si>
  <si>
    <t>(mt</t>
  </si>
  <si>
    <t>Ss}</t>
  </si>
  <si>
    <t>NOILYVAS iS INOS</t>
  </si>
  <si>
    <t>NOIVASTA avaa</t>
  </si>
  <si>
    <t>NOVA TS S91</t>
  </si>
  <si>
    <t>,AOC Bovevo</t>
  </si>
  <si>
    <t>NOVA TS S91",95,True,False,2025-10-25 00:14:30,2.0_enhanced</t>
  </si>
  <si>
    <t>IMG_8769.PNG,custody_screenshots\Photos-1-001 (2)\IMG_8769.PNG,Craig,Unknown,"11:09 all 5G ©)</t>
  </si>
  <si>
    <t>Jordan Hickey REV20-A2 ©) Done</t>
  </si>
  <si>
    <t>if i Ee) THEE</t>
  </si>
  <si>
    <t>| (tre</t>
  </si>
  <si>
    <t>| ae</t>
  </si>
  <si>
    <t>Had</t>
  </si>
  <si>
    <t>a @ a Q","Jordan Hickey REV20-A2 ©) Done</t>
  </si>
  <si>
    <t>a @ a Q",80,True,False,2025-10-25 00:14:30,2.0_enhanced</t>
  </si>
  <si>
    <t>IMG_8770.PNG,custody_screenshots\Photos-1-001 (2)\IMG_8770.PNG,Craig,Unknown,"11:09 wl 5G ©)</t>
  </si>
  <si>
    <t>Jordan Hickey REV20-A3 ©) Done</t>
  </si>
  <si>
    <t>ED 10f 1</t>
  </si>
  <si>
    <t>im hi</t>
  </si>
  <si>
    <t>He — a |</t>
  </si>
  <si>
    <t>| = = i _—</t>
  </si>
  <si>
    <t>SS — —</t>
  </si>
  <si>
    <t>nH</t>
  </si>
  <si>
    <t>3 ae BETH a H aa</t>
  </si>
  <si>
    <t xml:space="preserve"> ae</t>
  </si>
  <si>
    <t>Q A Q","Jordan Hickey REV20-A3 ©) Done</t>
  </si>
  <si>
    <t>Q A Q",105,True,False,2025-10-25 00:14:30,2.0_enhanced</t>
  </si>
  <si>
    <t>IMG_8771.PNG,custody_screenshots\Photos-1-001 (2)\IMG_8771.PNG,Craig,Unknown,"11:09 wl 5G ©)</t>
  </si>
  <si>
    <t>Jordan Hickey REV20-B1 © Done</t>
  </si>
  <si>
    <t>Tair</t>
  </si>
  <si>
    <t>were OY</t>
  </si>
  <si>
    <t>waa |</t>
  </si>
  <si>
    <t>| lg</t>
  </si>
  <si>
    <t>ETT</t>
  </si>
  <si>
    <t>BP)</t>
  </si>
  <si>
    <t>@, A Q","Jordan Hickey REV20-B1 © Done</t>
  </si>
  <si>
    <t>@, A Q",68,True,False,2025-10-25 00:14:30,2.0_enhanced</t>
  </si>
  <si>
    <t>Untitled design(1).png,custody_screenshots\Photos-1-001 (2)\Untitled design(1).png,Craig,Unknown,\ =ROOFING = |,\ =ROOFING = |,14,True,False,2025-10-25 00:14:30,2.0_enhanced</t>
  </si>
  <si>
    <t>Untitled design.png,custody_screenshots\Photos-1-001 (2)\Untitled design.png,Craig,Unknown,"MU</t>
  </si>
  <si>
    <t>,PAUL'S</t>
  </si>
  <si>
    <t>506 271 4162",27,True,False,2025-10-25 00:14:30,2.0_enhanced</t>
  </si>
  <si>
    <t>Untitled design.png.png,custody_screenshots\Photos-1-001 (2)\Untitled design.png.png,Craig,Unknown,"© ®</t>
  </si>
  <si>
    <t>HANDBOOK: REPORTS, |S |,</t>
  </si>
  <si>
    <t>PHIM</t>
  </si>
  <si>
    <t>TELL LLL ae</t>
  </si>
  <si>
    <t>e7 °</t>
  </si>
  <si>
    <t>TEAM Y Z</t>
  </si>
  <si>
    <t>UPDATES y g</t>
  </si>
  <si>
    <t>ZB</t>
  </si>
  <si>
    <t>ANNUAL Z NEW Z COMPANY</t>
  </si>
  <si>
    <t>REPORT SERVICES CULTURE</t>
  </si>
  <si>
    <t>Z","HANDBOOK: REPORTS, |S |,</t>
  </si>
  <si>
    <t>REPORT SERVICES CULTURE",114,True,False,2025-10-25 00:14:30,2.0_enhanced</t>
  </si>
  <si>
    <t>IMG_1867.PNG,custody_screenshots\recent\IMG_1867.PNG,Craig,Unknown,".</t>
  </si>
  <si>
    <t>IMG_2374.PNG,custody_screenshots\recent\IMG_2374.PNG,Craig,Unknown,"1ih26</t>
  </si>
  <si>
    <t>IMG_3218.PNG,custody_screenshots\recent\IMG_3218.PNG,Craig,Unknown,"231 8) Ty ofl S (hosp</t>
  </si>
  <si>
    <t>IMG_3471.PNG,custody_screenshots\custodyemailndoc\Photos-1-001 (2)\IMG_3471.PNG,Craig,Unknown,"954)</t>
  </si>
  <si>
    <t>IMG_3472.PNG,custody_screenshots\custodyemailndoc\Photos-1-001 (2)\IMG_3472.PNG,Craig,Ryan,"0 SIRS, fy</t>
  </si>
  <si>
    <t>IMG_3473.PNG,custody_screenshots\custodyemailndoc\Photos-1-001 (2)\IMG_3473.PNG,Craig,Unknown,"xX</t>
  </si>
  <si>
    <t>IMG_3615.PNG,custody_screenshots\custodyemailndoc\Photos-1-001 (2)\IMG_3615.PNG,Craig,Unknown,"‘ie @</t>
  </si>
  <si>
    <t>IMG_3618.PNG,custody_screenshots\custodyemailndoc\Photos-1-001 (2)\IMG_3618.PNG,Craig,Unknown,"hie</t>
  </si>
  <si>
    <t>IMG_3729.PNG,custody_screenshots\custodyemailndoc\Photos-1-001 (2)\IMG_3729.PNG,Craig,Unknown,"12:27 oat] &gt; (Ed)</t>
  </si>
  <si>
    <t>IMG_3730.PNG,custody_screenshots\custodyemailndoc\Photos-1-001 (2)\IMG_3730.PNG,Craig,Unknown,"12:27 oat] &gt; (Ee)</t>
  </si>
  <si>
    <t>IMG_3731.PNG,custody_screenshots\custodyemailndoc\Photos-1-001 (2)\IMG_3731.PNG,Craig,Unknown,"12:27 oat] &gt; (Ed)</t>
  </si>
  <si>
    <t>IMG_3732.PNG,custody_screenshots\custodyemailndoc\Photos-1-001 (2)\IMG_3732.PNG,Craig,Unknown,"12:28 oat] &gt; (Ed)</t>
  </si>
  <si>
    <t>IMG_3733.PNG,custody_screenshots\custodyemailndoc\Photos-1-001 (2)\IMG_3733.PNG,Craig,Emma,"12:28 oat] &gt; (Ed)</t>
  </si>
  <si>
    <t>IMG_3734.PNG,custody_screenshots\custodyemailndoc\Photos-1-001 (2)\IMG_3734.PNG,Craig,Unknown,"12:28 oat] &gt; (Ed)</t>
  </si>
  <si>
    <t>IMG_3735.PNG,custody_screenshots\custodyemailndoc\Photos-1-001 (2)\IMG_3735.PNG,Craig,Unknown,"12:28</t>
  </si>
  <si>
    <t>IMG_3736.PNG,custody_screenshots\custodyemailndoc\Photos-1-001 (2)\IMG_3736.PNG,Craig,Unknown,"12:29 oat] &gt; (GB)</t>
  </si>
  <si>
    <t>IMG_3737.PNG,custody_screenshots\custodyemailndoc\Photos-1-001 (2)\IMG_3737.PNG,Craig,Unknown,"12:29 oat] &gt; (GB)</t>
  </si>
  <si>
    <t>IMG_3738.PNG,custody_screenshots\custodyemailndoc\Photos-1-001 (2)\IMG_3738.PNG,Craig,Unknown,"12:29 oat] &gt; (GB)</t>
  </si>
  <si>
    <t>IMG_3739.PNG,custody_screenshots\custodyemailndoc\Photos-1-001 (2)\IMG_3739.PNG,Craig,Unknown,"12:32 atl &amp;</t>
  </si>
  <si>
    <t>IMG_3740.PNG,custody_screenshots\custodyemailndoc\Photos-1-001 (2)\IMG_3740.PNG,Craig,Unknown,"12:36 atl &amp; (</t>
  </si>
  <si>
    <t>IMG_3741.PNG,custody_screenshots\custodyemailndoc\Photos-1-001 (2)\IMG_3741.PNG,Craig,Unknown,"12:41 ail &gt;</t>
  </si>
  <si>
    <t>IMG_3744.PNG,custody_screenshots\custodyemailndoc\Photos-1-001 (2)\IMG_3744.PNG,Craig,Unknown,"1:06 oll  (G)</t>
  </si>
  <si>
    <t>IMG_3745.PNG,custody_screenshots\custodyemailndoc\Photos-1-001 (2)\IMG_3745.PNG,Craig,Emma,"1:06 all  (G)</t>
  </si>
  <si>
    <t>IMG_3748.PNG,custody_screenshots\custodyemailndoc\Photos-1-001 (2)\IMG_3748.PNG,Craig,Unknown,"O/ ea ETE}</t>
  </si>
  <si>
    <t>IMG_3749.PNG,custody_screenshots\custodyemailndoc\Photos-1-001 (2)\IMG_3749.PNG,Craig,Ryan,"Q</t>
  </si>
  <si>
    <t>IMG_3788.PNG,custody_screenshots\custodyemailndoc\Photos-1-001 (2)\IMG_3788.PNG,Craig,Unknown,"4:27</t>
  </si>
  <si>
    <t>IMG_3792.PNG,custody_screenshots\custodyemailndoc\Photos-1-001 (2)\IMG_3792.PNG,Craig,Unknown,"CANADIANMRO Sean toVerily</t>
  </si>
  <si>
    <t>IMG_3793.PNG,custody_screenshots\custodyemailndoc\Photos-1-001 (2)\IMG_3793.PNG,Craig,Unknown,"°</t>
  </si>
  <si>
    <t>IMG_3794.PNG,custody_screenshots\custodyemailndoc\Photos-1-001 (2)\IMG_3794.PNG,Craig,Unknown,"HOD A, ool) |} (12)</t>
  </si>
  <si>
    <t>IMG_3797.PNG,custody_screenshots\custodyemailndoc\Photos-1-001 (2)\IMG_3797.PNG,Craig,Unknown,"i friends)</t>
  </si>
  <si>
    <t>IMG_3798.PNG,custody_screenshots\custodyemailndoc\Photos-1-001 (2)\IMG_3798.PNG,Craig,Unknown,"6:13) Pail TE@299</t>
  </si>
  <si>
    <t>IMG_3823.PNG,custody_screenshots\custodyemailndoc\Photos-1-001 (2)\IMG_3823.PNG,Craig,Unknown,"4:53} cciuane(S9)</t>
  </si>
  <si>
    <t>IMG_3824.PNG,custody_screenshots\custodyemailndoc\Photos-1-001 (2)\IMG_3824.PNG,Craig,Unknown,"®</t>
  </si>
  <si>
    <t>IMG_3825.PNG,custody_screenshots\custodyemailndoc\Photos-1-001 (2)\IMG_3825.PNG,Craig,Unknown,"4:53} ccuane(S9)</t>
  </si>
  <si>
    <t>IMG_3826.PNG,custody_screenshots\custodyemailndoc\Photos-1-001 (2)\IMG_3826.PNG,Craig,Unknown,"4:53} cuane(S9)</t>
  </si>
  <si>
    <t>IMG_3827.PNG,custody_screenshots\custodyemailndoc\Photos-1-001 (2)\IMG_3827.PNG,Craig,Unknown,"4:53} PileTEeL)</t>
  </si>
  <si>
    <t>IMG_3828.PNG,custody_screenshots\custodyemailndoc\Photos-1-001 (2)\IMG_3828.PNG,Craig,Unknown,"4:53} ccuane(s3s)</t>
  </si>
  <si>
    <t>IMG_3829.PNG,custody_screenshots\custodyemailndoc\Photos-1-001 (2)\IMG_3829.PNG,Craig,Emma,"4:53} cciuana(s3s)</t>
  </si>
  <si>
    <t>IMG_3830.PNG,custody_screenshots\custodyemailndoc\Photos-1-001 (2)\IMG_3830.PNG,Craig,Unknown,"4:53) cfitaaGs)</t>
  </si>
  <si>
    <t>IMG_3831.PNG,custody_screenshots\custodyemailndoc\Photos-1-001 (2)\IMG_3831.PNG,Craig,Unknown,"This was the day and time thay were</t>
  </si>
  <si>
    <t>IMG_3832.PNG,custody_screenshots\custodyemailndoc\Photos-1-001 (2)\IMG_3832.PNG,Craig,Unknown,"plates fem never</t>
  </si>
  <si>
    <t>IMG_3833.PNG,custody_screenshots\custodyemailndoc\Photos-1-001 (2)\IMG_3833.PNG,Craig,Emma,"Menper in ony ems. If this caso fs</t>
  </si>
  <si>
    <t>IMG_3834.PNG,custody_screenshots\custodyemailndoc\Photos-1-001 (2)\IMG_3834.PNG,Craig,Unknown,"5-14) canst)</t>
  </si>
  <si>
    <t>IMG_3835.PNG,custody_screenshots\custodyemailndoc\Photos-1-001 (2)\IMG_3835.PNG,Craig,Unknown,"5-14) canst)</t>
  </si>
  <si>
    <t>IMG_3836.PNG,custody_screenshots\custodyemailndoc\Photos-1-001 (2)\IMG_3836.PNG,Craig,Unknown,"5-14) canst)</t>
  </si>
  <si>
    <t>IMG_3837.PNG,custody_screenshots\custodyemailndoc\Photos-1-001 (2)\IMG_3837.PNG,Craig,Unknown,"5-14) canst)</t>
  </si>
  <si>
    <t>IMG_3838.PNG,custody_screenshots\custodyemailndoc\Photos-1-001 (2)\IMG_3838.PNG,Craig,Unknown,"5-14) canst)</t>
  </si>
  <si>
    <t>IMG_3839.PNG,custody_screenshots\custodyemailndoc\Photos-1-001 (2)\IMG_3839.PNG,Craig,Unknown,"15 3315) ctltna(so)</t>
  </si>
  <si>
    <t>IMG_3840.PNG,custody_screenshots\custodyemailndoc\Photos-1-001 (2)\IMG_3840.PNG,Craig,Ryan,"Reqnestad Actions</t>
  </si>
  <si>
    <t>IMG_3841.PNG,custody_screenshots\custodyemailndoc\Photos-1-001 (2)\IMG_3841.PNG,Craig,Emma,"Gina Seetamant</t>
  </si>
  <si>
    <t>IMG_3842.PNG,custody_screenshots\custodyemailndoc\Photos-1-001 (2)\IMG_3842.PNG,Craig,Unknown,"15 3315) ctltna(so)</t>
  </si>
  <si>
    <t>IMG_3843.PNG,custody_screenshots\custodyemailndoc\Photos-1-001 (2)\IMG_3843.PNG,Craig,Unknown,"° Buntg the Janta 14, 2023 count hearing,</t>
  </si>
  <si>
    <t>IMG_3844.PNG,custody_screenshots\custodyemailndoc\Photos-1-001 (2)\IMG_3844.PNG,Craig,Unknown,"&amp; Mishendihg of bru ast Regnitements &amp;</t>
  </si>
  <si>
    <t>IMG_3845.PNG,custody_screenshots\custodyemailndoc\Photos-1-001 (2)\IMG_3845.PNG,Craig,Emma,"2 Gefittne Go Ragnpend co an Gmengenay Gall fn a</t>
  </si>
  <si>
    <t>IMG_3846.PNG,custody_screenshots\custodyemailndoc\Photos-1-001 (2)\IMG_3846.PNG,Craig,Unknown,"5 1G) cfitaaGo)</t>
  </si>
  <si>
    <t>IMG_3847.PNG,custody_screenshots\custodyemailndoc\Photos-1-001 (2)\IMG_3847.PNG,Craig,Unknown,"Ths Martine Ragmek, Resfstrar</t>
  </si>
  <si>
    <t>IMG_3861.PNG,custody_screenshots\custodyemailndoc\Photos-1-001 (2)\IMG_3861.PNG,Craig,Unknown,"Jackhm Social</t>
  </si>
  <si>
    <t>IMG_3862.PNG,custody_screenshots\custodyemailndoc\Photos-1-001 (2)\IMG_3862.PNG,Craig,Unknown,"Jackhm Social</t>
  </si>
  <si>
    <t>IMG_3863.PNG,custody_screenshots\custodyemailndoc\Photos-1-001 (2)\IMG_3863.PNG,Craig,Unknown,"Jackhm Social</t>
  </si>
  <si>
    <t>IMG_3864.PNG,custody_screenshots\custodyemailndoc\Photos-1-001 (2)\IMG_3864.PNG,Craig,Unknown,"© (is) ©</t>
  </si>
  <si>
    <t>IMG_3866.PNG,custody_screenshots\custodyemailndoc\Photos-1-001 (2)\IMG_3866.PNG,Craig,Unknown,"10:29) MS lB)</t>
  </si>
  <si>
    <t>IMG_3868.PNG,custody_screenshots\custodyemailndoc\Photos-1-001 (2)\IMG_3868.PNG,Craig,Unknown,"ROBT</t>
  </si>
  <si>
    <t>IMG_3869.PNG,custody_screenshots\custodyemailndoc\Photos-1-001 (2)\IMG_3869.PNG,Craig,Emma,"S345) cS Bex}</t>
  </si>
  <si>
    <t>IMG_4354.PNG,custody_screenshots\custodyemailndoc\Photos-1-001 (2)\IMG_4354.PNG,Craig,Unknown,"O/ ea ETE}</t>
  </si>
  <si>
    <t>IMG_4355.PNG,custody_screenshots\custodyemailndoc\Photos-1-001 (2)\IMG_4355.PNG,Craig,Ryan,"Q</t>
  </si>
  <si>
    <t>IMG_4356.PNG,custody_screenshots\custodyemailndoc\Photos-1-001 (2)\IMG_4356.PNG,Craig,Unknown,"®</t>
  </si>
  <si>
    <t>IMG_4357.PNG,custody_screenshots\custodyemailndoc\Photos-1-001 (2)\IMG_4357.PNG,Craig,Unknown,"4:53} ccuane(S9)</t>
  </si>
  <si>
    <t>IMG_4358.PNG,custody_screenshots\custodyemailndoc\Photos-1-001 (2)\IMG_4358.PNG,Craig,Unknown,"4:53} PileTEeL)</t>
  </si>
  <si>
    <t>IMG_4359.PNG,custody_screenshots\custodyemailndoc\Photos-1-001 (2)\IMG_4359.PNG,Craig,Unknown,"4:53} cuane(S9)</t>
  </si>
  <si>
    <t>IMG_4360.PNG,custody_screenshots\custodyemailndoc\Photos-1-001 (2)\IMG_4360.PNG,Craig,Unknown,"4:53} cciuane(S9)</t>
  </si>
  <si>
    <t>IMG_4361.PNG,custody_screenshots\custodyemailndoc\Photos-1-001 (2)\IMG_4361.PNG,Craig,Unknown,"4:53) cfitaaGs)</t>
  </si>
  <si>
    <t>IMG_4362.PNG,custody_screenshots\custodyemailndoc\Photos-1-001 (2)\IMG_4362.PNG,Craig,Emma,"4:53} cciuana(s3s)</t>
  </si>
  <si>
    <t>IMG_4363.PNG,custody_screenshots\custodyemailndoc\Photos-1-001 (2)\IMG_4363.PNG,Craig,Unknown,"4:53} ccuane(s3s)</t>
  </si>
  <si>
    <t>IMG_4364.PNG,custody_screenshots\custodyemailndoc\Photos-1-001 (2)\IMG_4364.PNG,Craig,Unknown,"07 eat ETE</t>
  </si>
  <si>
    <t>IMG_4365.PNG,custody_screenshots\custodyemailndoc\Photos-1-001 (2)\IMG_4365.PNG,Craig,Emma,"Menper in ony ems. If this caso fs</t>
  </si>
  <si>
    <t>IMG_4366.PNG,custody_screenshots\custodyemailndoc\Photos-1-001 (2)\IMG_4366.PNG,Craig,Unknown,"plates fem never</t>
  </si>
  <si>
    <t>IMG_4367.PNG,custody_screenshots\custodyemailndoc\Photos-1-001 (2)\IMG_4367.PNG,Craig,Unknown,"This was the day and time thay were</t>
  </si>
  <si>
    <t>IMG_4370.PNG,custody_screenshots\custodyemailndoc\Photos-1-001 (2)\IMG_4370.PNG,Craig,Unknown,"4:27</t>
  </si>
  <si>
    <t>IMG_4372.PNG,custody_screenshots\custodyemailndoc\Photos-1-001 (2)\IMG_4372.PNG,Craig,Unknown,"i friends)</t>
  </si>
  <si>
    <t>IMG_4812.PNG,custody_screenshots\custodyemailndoc\Photos-1-001 (2)\IMG_4812.PNG,Craig,Unknown,"(o)</t>
  </si>
  <si>
    <t>IMG_4813.PNG,custody_screenshots\custodyemailndoc\Photos-1-001 (2)\IMG_4813.PNG,Craig,Unknown,"&amp;D 10f1</t>
  </si>
  <si>
    <t>1_pauls regular logo.png,custody_screenshots\custodyemailndoc\Untitled Project (2)\Untitled Project\1_pauls regular logo.png,Craig,Unknown,"[PYNUT LAS}</t>
  </si>
  <si>
    <t>,[PYNUT LAS}</t>
  </si>
  <si>
    <t>2_pauls big transparent.png,custody_screenshots\custodyemailndoc\Untitled Project (2)\Untitled Project\2_pauls big transparent.png,Craig,Unknown,"ULNUN</t>
  </si>
  <si>
    <t>PYNUTLS)</t>
  </si>
  <si>
    <t>PPO OFINGES</t>
  </si>
  <si>
    <t>,ULNUN</t>
  </si>
  <si>
    <t>PPO OFINGES",26,True,False,2025-10-25 00:14:30,2.0_enhanced</t>
  </si>
  <si>
    <t>3_pauls-transparent.png,custody_screenshots\custodyemailndoc\Untitled Project (2)\Untitled Project\3_pauls-transparent.png,Craig,Unknown,PAUL'S,PAUL'S,6,True,False,2025-10-25 00:14:30,2.0_enhanced</t>
  </si>
  <si>
    <t>4_pauls banner.png,custody_screenshots\custodyemailndoc\Untitled Project (2)\Untitled Project\4_pauls banner.png,Craig,Unknown,= ROOFING —,= ROOFING —,11,True,False,2025-10-25 00:14:30,2.0_enhanced</t>
  </si>
  <si>
    <t>1.png,custody_screenshots\custodyemailndoc\Untitled Project (1)\Untitled Project\1.png,Craig,Unknown,"YW NUN</t>
  </si>
  <si>
    <t>PAULES)</t>
  </si>
  <si>
    <t>,YW NUN</t>
  </si>
  <si>
    <t>2.png,custody_screenshots\custodyemailndoc\Untitled Project (1)\Untitled Project\2.png,Craig,Unknown,"VRUN</t>
  </si>
  <si>
    <t>PAULS</t>
  </si>
  <si>
    <t>STR OO FING</t>
  </si>
  <si>
    <t>,VRUN</t>
  </si>
  <si>
    <t>STR OO FING",22,True,False,2025-10-25 00:14:30,2.0_enhanced</t>
  </si>
  <si>
    <t>3.png,custody_screenshots\custodyemailndoc\Untitled Project (1)\Untitled Project\3.png,Craig,Unknown,"WNON</t>
  </si>
  <si>
    <t>PAUL'S","WNON</t>
  </si>
  <si>
    <t>PAUL'S",11,True,False,2025-10-25 00:14:30,2.0_enhanced</t>
  </si>
  <si>
    <t>4.png,custody_screenshots\custodyemailndoc\Untitled Project (1)\Untitled Project\4.png,Craig,Unknown,"BAREX,</t>
  </si>
  <si>
    <t>—&gt; ROOFING —</t>
  </si>
  <si>
    <t>,BAREX,</t>
  </si>
  <si>
    <t>—&gt; ROOFING —",25,True,False,2025-10-25 00:14:30,2.0_enhanced</t>
  </si>
  <si>
    <t>1.png,custody_screenshots\custodyemailndoc\calendar\calendar\1.png,Craig,Unknown,"SP J ge | fF A =</t>
  </si>
  <si>
    <t>| =~ (=</t>
  </si>
  <si>
    <t>SE TENS</t>
  </si>
  <si>
    <t>ah.</t>
  </si>
  <si>
    <t>KAS</t>
  </si>
  <si>
    <t>02) San S!8s</t>
  </si>
  <si>
    <t>eS \</t>
  </si>
  <si>
    <t>Sr &lt;a, i</t>
  </si>
  <si>
    <t>\ ane 5</t>
  </si>
  <si>
    <t>ee 30 3010 2 |","SP J ge | fF A =</t>
  </si>
  <si>
    <t>ee 30 3010 2 |",92,True,False,2025-10-25 00:14:30,2.0_enhanced</t>
  </si>
  <si>
    <t>2.png,custody_screenshots\custodyemailndoc\calendar\calendar\2.png,Craig,Unknown,"Srengih sole, endeaviigs</t>
  </si>
  <si>
    <t>fer your raaH</t>
  </si>
  <si>
    <t>506 )271104. 162 Ihwww:oaulroofstcom!|</t>
  </si>
  <si>
    <t>,Srengih sole, endeaviigs</t>
  </si>
  <si>
    <t>506 )271104. 162 Ihwww:oaulroofstcom",75,True,False,2025-10-25 00:14:30,2.0_enhanced</t>
  </si>
  <si>
    <t>3.png,custody_screenshots\custodyemailndoc\calendar\calendar\3.png,Craig,Unknown,"Protect</t>
  </si>
  <si>
    <t>Beautifully:</t>
  </si>
  <si>
    <t>Strengtimotylevana</t>
  </si>
  <si>
    <t>,Protect</t>
  </si>
  <si>
    <t>Strengtimotylevana",39,True,False,2025-10-25 00:14:30,2.0_enhanced</t>
  </si>
  <si>
    <t>2025-01-08(1).jpg,custody_screenshots\2025-01-08(1).jpg,Craig,Unknown,"ins ran Gas i</t>
  </si>
  <si>
    <t>iMemoryEulIt@)</t>
  </si>
  <si>
    <t>2308 Pl) — ""Em Leawes the femse”</t>
  </si>
  <si>
    <t>“aContent:</t>
  </si>
  <si>
    <t>o Basedon tho anche, Erma eppeais to</t>
  </si>
  <si>
    <t>(eave tine house around this tina,</t>
  </si>
  <si>
    <t>menting the conclusion cf the</t>
  </si>
  <si>
    <t>imecizte conflict.</t>
  </si>
  <si>
    <t>almportance:)</t>
  </si>
  <si>
    <t>o Shows the tial escalation pet enc</t>
  </si>
  <si>
    <t>Geinioxess that yew cemelned to care</t>
  </si>
  <si>
    <t>fer Thoper, demonstrating your rele</t>
  </si>
  <si>
    <t>es the response parent.</t>
  </si>
  <si>
    <t>,ins ran Gas i</t>
  </si>
  <si>
    <t>es the response parent.",362,True,False,2025-10-25 00:14:30,2.0_enhanced</t>
  </si>
  <si>
    <t>2025-01-08(10).jpg,custody_screenshots\2025-01-08(10).jpg,Tony Baker,Emma,"Thats neta Victony Greig. Thats</t>
  </si>
  <si>
    <t>evidencepyseparatesthey2y</t>
  </si>
  <si>
    <t>None of this fs a vistony man</t>
  </si>
  <si>
    <t>its enbarassig</t>
  </si>
  <si>
    <t>Fer mostly ma, mone ci Ris a wih, ia</t>
  </si>
  <si>
    <t>apicse of chit fer allowing har to be</t>
  </si>
  <si>
    <t>hse much pain.</t>
  </si>
  <si>
    <t>Wish 0 could sand this to her,</t>
  </si>
  <si>
    <t>Shelwasngtiread yommaturelenoughy</t>
  </si>
  <si>
    <t>torstartfallifeinwasntiread yalishould</t>
  </si>
  <si>
    <t>awe Ist har go batare she Gat</t>
  </si>
  <si>
    <t>REGIA. is scliish of mes to hang</t>
  </si>
  <si>
    <t>onend male her ast like she had to</t>
  </si>
  <si>
    <t>fecause che dich? Canaw how t</t>
  </si>
  <si>
    <t>Shop. | gave her tits love Dawn Gave</t>
  </si>
  <si>
    <t>Ga, that’s not whet she nescled] but</t>
  </si>
  <si>
    <t>iis whet us 8 mescled collectively,</t>
  </si>
  <si>
    <t>unierimataly and ii tears mo up, sat</t>
  </si>
  <si>
    <t>fhtad to decicle to et her he ih that</t>
  </si>
  <si>
    <t>much pein so Herper would bho Gk</t>
  </si>
  <si>
    <t>and probally most pathictic so Fd be</t>
  </si>
  <si>
    <t>fok-fandiilhatelmyselfatorgitalhtucking)</t>
  </si>
  <si>
    <t>hape che can come hack tiem fi, im</t>
  </si>
  <si>
    <t>Met the parson who should have</t>
  </si>
  <si>
    <t>mach the cecision to wreck a [ive to</t>
  </si>
  <si>
    <t>Saveraniunbornjone)</t>
  </si>
  <si>
    <t>,Thats neta Victony Greig. Thats</t>
  </si>
  <si>
    <t>Saveraniunbornjone)",843,True,True,2025-10-25 00:14:30,2.0_enhanced</t>
  </si>
  <si>
    <t>2025-01-08(2).jpg,custody_screenshots\2025-01-08(2).jpg,Craig,Unknown,"f ‘</t>
  </si>
  <si>
    <t>2] ,</t>
  </si>
  <si>
    <t>10:2 5 a DOB</t>
  </si>
  <si>
    <t>iMemoryiEUI@)</t>
  </si>
  <si>
    <t>1:0 5PM ePhysicallAltercation|beginsg</t>
  </si>
  <si>
    <t>Witeo Gixk)</t>
  </si>
  <si>
    <t>‘EContent:)</t>
  </si>
  <si>
    <t>o The vido ends as Emm gets held)</t>
  </si>
  <si>
    <t>Of you and your Ghana, baghhning the</t>
  </si>
  <si>
    <t>physicalfaltercation’</t>
  </si>
  <si>
    <t>o Emme places ons hand fh your mouth</t>
  </si>
  <si>
    <t>and the other on your thea, chelting</t>
  </si>
  <si>
    <t>you end preventing yew tiem</t>
  </si>
  <si>
    <t>(defending}yourselizettectively’</t>
  </si>
  <si>
    <t>o Highlights Gumets vielen bchentor</t>
  </si>
  <si>
    <t>endl physical aggression.</t>
  </si>
  <si>
    <t>o Thoehscnee of vicico trem this palit</t>
  </si>
  <si>
    <t>makes other evidence (sucio, ihftaica,</t>
  </si>
  <si>
    <t>ertestineny) cucl fer conten,</t>
  </si>
  <si>
    <t>,f ‘</t>
  </si>
  <si>
    <t>ertestineny) cucl fer conten,",509,True,False,2025-10-25 00:14:30,2.0_enhanced</t>
  </si>
  <si>
    <t>2025-01-08(3).jpg,custody_screenshots\2025-01-08(3).jpg,Craig,Unknown,"MemoryEUllt@)</t>
  </si>
  <si>
    <t>BH hilo Utes “iiig) Fem Cover</t>
  </si>
  <si>
    <t>Thrown</t>
  </si>
  <si>
    <t>-aContent:)</t>
  </si>
  <si>
    <t>o Ema threws a fining pen cover ek</t>
  </si>
  <si>
    <t>tho wall ih ttustiation er anger</t>
  </si>
  <si>
    <t>o Provikies ttirther evikienes of har</t>
  </si>
  <si>
    <t>escting victemt chenier and lack</t>
  </si>
  <si>
    <t>foffcontrols</t>
  </si>
  <si>
    <t>o Refnioxess the unseia cnufommant</t>
  </si>
  <si>
    <t>‘formhlarpers</t>
  </si>
  <si>
    <t>,MemoryEUllt@)</t>
  </si>
  <si>
    <t>‘formhlarpers",277,True,False,2025-10-25 00:14:30,2.0_enhanced</t>
  </si>
  <si>
    <t>2025-01-08(4).jpg,custody_screenshots\2025-01-08(4).jpg,Craig,Emma,"TRO</t>
  </si>
  <si>
    <t>1: GIPME\Video:kBabyiGate|Blocking)</t>
  </si>
  <si>
    <t>Emmag</t>
  </si>
  <si>
    <t>EContent:)</t>
  </si>
  <si>
    <t>o Youusea belay cate to Mock Ema</t>
  </si>
  <si>
    <t>from emtarthg the room where eu</t>
  </si>
  <si>
    <t>fandiblarpemares</t>
  </si>
  <si>
    <t>o Eine etianpts to fhypass fhe gata,</t>
  </si>
  <si>
    <t>Gut yew maintain the hamtiar to keep</t>
  </si>
  <si>
    <t>lhemaways</t>
  </si>
  <si>
    <t>o Highlights weur nen-viciem ciiarts to</t>
  </si>
  <si>
    <t>@iuvsically seperate Gama trem</t>
  </si>
  <si>
    <t>hEoper enc] do-escelete the conflict.</t>
  </si>
  <si>
    <t>,TRO</t>
  </si>
  <si>
    <t>hEoper enc] do-escelete the conflict.",345,True,True,2025-10-25 00:14:30,2.0_enhanced</t>
  </si>
  <si>
    <t>2025-01-08(5).jpg,custody_screenshots\2025-01-08(5).jpg,Craig,Emma,"‘</t>
  </si>
  <si>
    <t>I OO AY SY</t>
  </si>
  <si>
    <t>1: SIIPME\Video:wEmmalshoweringland)</t>
  </si>
  <si>
    <t>Throwing!Stu tig</t>
  </si>
  <si>
    <t>o Gaptunes Emme ih the shower,</t>
  </si>
  <si>
    <t>thoming chfscts ih tiustietion,</t>
  </si>
  <si>
    <t>o Ufelya ceaction to the belongings</t>
  </si>
  <si>
    <t>you placed fn the bathtinh and tummac]</t>
  </si>
  <si>
    <t>the Ghawer en OVER</t>
  </si>
  <si>
    <t>o Shows her envatic and destiuctiive</t>
  </si>
  <si>
    <t>o Provikies tintiher evicienco of the</t>
  </si>
  <si>
    <t>hhstehiity ft the heusehalcl.</t>
  </si>
  <si>
    <t>,I OO AY SY</t>
  </si>
  <si>
    <t>hhstehiity ft the heusehalcl.",367,True,True,2025-10-25 00:14:30,2.0_enhanced</t>
  </si>
  <si>
    <t>2025-01-08(6).jpg,custody_screenshots\2025-01-08(6).jpg,Craig,Emma,"M28 —.. . -.. alee</t>
  </si>
  <si>
    <t>IMemonryEUII@)</t>
  </si>
  <si>
    <t>1: 56/PMiVideo:-weEmmaystilllHalf=</t>
  </si>
  <si>
    <t>eeContent:</t>
  </si>
  <si>
    <t>o Em fis partieilly chessecl, continuing</t>
  </si>
  <si>
    <t>toast onatically aiter the chawar</t>
  </si>
  <si>
    <t>o Bamonstetas her ongeing ek af</t>
  </si>
  <si>
    <t>focus on Kkper end emotional</t>
  </si>
  <si>
    <t>hstehiiiy.</t>
  </si>
  <si>
    <t>,M28 —.. . -.. alee</t>
  </si>
  <si>
    <t>hstehiiiy.",240,True,True,2025-10-25 00:14:30,2.0_enhanced</t>
  </si>
  <si>
    <t>2025-01-08(7).jpg,custody_screenshots\2025-01-08(7).jpg,Craig,Unknown,"ROT Pal lTELGG)</t>
  </si>
  <si>
    <t>PSA D</t>
  </si>
  <si>
    <t>(Q)) a idonet hare chingles.</t>
  </si>
  <si>
    <t>Parl caray RAAM &gt;</t>
  </si>
  <si>
    <t>@ Doss che have the chiiagiss</t>
  </si>
  <si>
    <t>,ROT Pal lTELGG)</t>
  </si>
  <si>
    <t>@ Doss che have the chiiagiss",98,True,False,2025-10-25 00:14:30,2.0_enhanced</t>
  </si>
  <si>
    <t>2025-01-08(8).jpg,custody_screenshots\2025-01-08(8).jpg,Craig,Unknown,"POBT ctl 0ne (154)</t>
  </si>
  <si>
    <t>&lt;9 @}) enmoctot Seza</t>
  </si>
  <si>
    <t>‘atl</t>
  </si>
  <si>
    <t>lent lel but yes end you gat</t>
  </si>
  <si>
    <t>Some time with tite clogs bbefore en |</t>
  </si>
  <si>
    <t>0 Konow it will be fhare tor them. You</t>
  </si>
  <si>
    <t>work at TIO»</t>
  </si>
  <si>
    <t>Mayne cinete) let me come out and)</t>
  </si>
  <si>
    <t>poll one super quick? Le) met</t>
  </si>
  <si>
    <t>emake it but reall ene? Her mex</t>
  </si>
  <si>
    <t>pumpedh Pretiy sure the biteh lachy</t>
  </si>
  <si>
    <t>Foal Rea she one of them reallly</t>
  </si>
  <si>
    <t>hates ft Ml feel her our</t>
  </si>
  <si>
    <t>mow sight. b</t>
  </si>
  <si>
    <t>,POBT ctl 0ne (154)</t>
  </si>
  <si>
    <t>mow sight. b",542,True,False,2025-10-25 00:14:30,2.0_enhanced</t>
  </si>
  <si>
    <t>2025-01-08(9).jpg,custody_screenshots\2025-01-08(9).jpg,Craig,Unknown,"sloclayi213/BM)</t>
  </si>
  <si>
    <t>Bottom Line:</t>
  </si>
  <si>
    <t>Clif, Cost is the Main Factor:|Kirkiand|</t>
  </si>
  <si>
    <t>provides’excellentvalue forthe money,</t>
  </si>
  <si>
    <t>Tif, Specialized Nutrition is Important:</t>
  </si>
  <si>
    <t>ConsideryEnfamil/NeuroProforits;|MEGM</t>
  </si>
  <si>
    <t>orSimilac!Advance fornits unique</t>
  </si>
  <si>
    <t>nutrient. blend!</t>
  </si>
  <si>
    <t>’1Consistency, Matters: Constantly]</t>
  </si>
  <si>
    <t>works bestalts often betterto picktone)</t>
  </si>
  <si>
    <t>formula’and)stick\with it-unless\there’s'a</t>
  </si>
  <si>
    <t>imedicallreason,to switch</t>
  </si>
  <si>
    <t>qp Message ® ()</t>
  </si>
  <si>
    <t>Consistenay fs whet I always beara)</t>
  </si>
  <si>
    <t>mS too. I sand] ene out to you</t>
  </si>
  <si>
    <t>this weelend I boughta few of tham</t>
  </si>
  <si>
    <t>ast week,</t>
  </si>
  <si>
    <t>(=) (iiessage Q</t>
  </si>
  <si>
    <t>,sloclayi213/BM)</t>
  </si>
  <si>
    <t>(=) (iiessage Q",565,True,False,2025-10-25 00:14:30,2.0_enhanced</t>
  </si>
  <si>
    <t>2025-01-08-COLLAGE.jpg,custody_screenshots\2025-01-08-COLLAGE.jpg,Craig,Emma,"1:05 PM — 1:11 PM— Physical</t>
  </si>
  <si>
    <t>Altercation Escalates”</t>
  </si>
  <si>
    <t>Ficontent:]</t>
  </si>
  <si>
    <t>fa During this timexEmma. continues her,</t>
  </si>
  <si>
    <t>physical attack4with one hand in your,</t>
  </si>
  <si>
    <t>mouth and,the other,on.your,throat?</t>
  </si>
  <si>
    <t>PmYou struggle. to defend, yourself}</t>
  </si>
  <si>
    <t>fearing for,yoursafety,as she</t>
  </si>
  <si>
    <t>‘overpowers, you due to being highs</t>
  </si>
  <si>
    <t>C-BTO protect.yourselfAyou grab her,</t>
  </si>
  <si>
    <t>ite down to make herlet go</t>
  </si>
  <si>
    <t>and ultimately hold heraway, from, you</t>
  </si>
  <si>
    <t>by, hershirt to prevent-further,</t>
  </si>
  <si>
    <t>violencey</t>
  </si>
  <si>
    <t>i importance:</t>
  </si>
  <si>
    <t>fa Demonstrates the severity, ofthe</t>
  </si>
  <si>
    <t>physical threat.you, were under.</t>
  </si>
  <si>
    <t>1:05 PM ={Physical’Altercation Begins</t>
  </si>
  <si>
    <t>(Video Ends)</t>
  </si>
  <si>
    <t>C{Content:]</t>
  </si>
  <si>
    <t>/ BT he video ends as Emma grabs hold</t>
  </si>
  <si>
    <t>‘of, you_and your, phones beginning the</t>
  </si>
  <si>
    <t>physical altercation®</t>
  </si>
  <si>
    <t>~eEmma places one hand in,your,mouth</t>
  </si>
  <si>
    <t>(importance:</t>
  </si>
  <si>
    <t>Ca Highlights'Emma’‘s violent. behavior,</t>
  </si>
  <si>
    <t>‘and physical-aggression®</t>
  </si>
  <si>
    <t>CBThe absence of,video,from,this point</t>
  </si>
  <si>
    <t>makes other evidence, (audioxinjuries§</t>
  </si>
  <si>
    <t>‘or,testimony) crucial .for,context!</t>
  </si>
  <si>
    <t>31 PM—Video:/Emma Showering and</t>
  </si>
  <si>
    <t>te Captures Emma inthe shower,</t>
  </si>
  <si>
    <t>throwing objects in frustration®</t>
  </si>
  <si>
    <t>raLikely.a reaction.to the belongings:</t>
  </si>
  <si>
    <t>you placed in the bathtub and turned</t>
  </si>
  <si>
    <t>the shower,on over:</t>
  </si>
  <si>
    <t>flimportance:</t>
  </si>
  <si>
    <t>Ca Shows her erratic and destructive</t>
  </si>
  <si>
    <t>1:11 PM = Video:Frying Pan Cover;</t>
  </si>
  <si>
    <t>sThrown'4</t>
  </si>
  <si>
    <t>LTcontent:]</t>
  </si>
  <si>
    <t>a Emma,throws a frying pan coverat</t>
  </si>
  <si>
    <t>the wall in frustration orangers</t>
  </si>
  <si>
    <t>CTimportance:)</t>
  </si>
  <si>
    <t>Ca Provides further, evidence of, her,</t>
  </si>
  <si>
    <t>escalating violent: behaviorand lack:</t>
  </si>
  <si>
    <t>fof. controls</t>
  </si>
  <si>
    <t>fea Reinforces the unsafe environment</t>
  </si>
  <si>
    <t>2:15 PM. —sEmma Leaves the Houseg</t>
  </si>
  <si>
    <t>PiContent:)</t>
  </si>
  <si>
    <t>PT Based on the audios Emma appears to)</t>
  </si>
  <si>
    <t>elimportance:;</t>
  </si>
  <si>
    <t>Ca Shows the final escalation point.and</t>
  </si>
  <si>
    <t>reinforces that.you remained to care:</t>
  </si>
  <si>
    <t>for, Harper,demonstrating.yourrole</t>
  </si>
  <si>
    <t>1:16 PM —Video:\Baby, Gate Blocking</t>
  </si>
  <si>
    <t>GimeP</t>
  </si>
  <si>
    <t>PiContent:</t>
  </si>
  <si>
    <t>mYou use.a baby, gate.to blockiEmma</t>
  </si>
  <si>
    <t>from entering the room where, you</t>
  </si>
  <si>
    <t>-aEmma_ attempts to bypass,the gates</t>
  </si>
  <si>
    <t>butyou maintain the barrier,to keep</t>
  </si>
  <si>
    <t>‘Timportance:}</t>
  </si>
  <si>
    <t>EAE</t>
  </si>
  <si>
    <t>12:56 PM —Video:,/ Leave the Baby,Out</t>
  </si>
  <si>
    <t>fof Thisad(7 minute)}</t>
  </si>
  <si>
    <t>CT Content]</t>
  </si>
  <si>
    <t>rm You tell Emma toyleave the baby, out;</t>
  </si>
  <si>
    <t>fof this</t>
  </si>
  <si>
    <t>ta Highlights, your,attempts to protect</t>
  </si>
  <si>
    <t>Harper,from the escalating conflict?</t>
  </si>
  <si>
    <t>ta Reinforces your,focus on Harpens</t>
  </si>
  <si>
    <t>us Sea Memory, Full@, ——</t>
  </si>
  <si>
    <t>1:56 PM—Video:/ Emma Still Half-</t>
  </si>
  <si>
    <t>LT Content:]</t>
  </si>
  <si>
    <t>Emma is partially dressed continuing</t>
  </si>
  <si>
    <t>to act erratically after,the shower!</t>
  </si>
  <si>
    <t>t-§ Demonstrates her, ongoing lack’of,</t>
  </si>
  <si>
    <t>focus on Harper,and emotional</t>
  </si>
  <si>
    <t>,Altercation Escalates”</t>
  </si>
  <si>
    <t>focus on Harper,and emotional",2067,True,True,2025-10-25 00:14:30,2.0_enhanced</t>
  </si>
  <si>
    <t>2025-01-08.jpg,custody_screenshots\2025-01-08.jpg,Craig,Emma,"MemoryEUllt@)</t>
  </si>
  <si>
    <t>1:O5|PMeexI si iPMe Physical</t>
  </si>
  <si>
    <t>itereation Gsealetias”</t>
  </si>
  <si>
    <t>o COMUais</t>
  </si>
  <si>
    <t>o Buntng this tine, Emma contihmes her</t>
  </si>
  <si>
    <t>o You shugo to daiend yoursalli,</t>
  </si>
  <si>
    <t>fearing ter your safisty as aie</t>
  </si>
  <si>
    <t>foverpowerssyourdueltolbeing]high’</t>
  </si>
  <si>
    <t>o Topretest yeursalli, wou graf her</t>
  </si>
  <si>
    <t>throat, tite doum to male her it ga,</t>
  </si>
  <si>
    <t>and) ultimately held her away from wow</t>
  </si>
  <si>
    <t>oy her chit to prevent irther</t>
  </si>
  <si>
    <t>vielonce.</t>
  </si>
  <si>
    <t>o Demenstetes the saventiy of the</t>
  </si>
  <si>
    <t>Ehycical treat yew were ancien,</t>
  </si>
  <si>
    <t>o Estebiishes the maccesiiy of our</t>
  </si>
  <si>
    <t>ceitansive actions to pretest yeursali</t>
  </si>
  <si>
    <t>endl KEnpaR</t>
  </si>
  <si>
    <t>endl KEnpaR",532,True,True,2025-10-25 00:14:30,2.0_enhanced</t>
  </si>
  <si>
    <t>FullSizeRender(1).jpg,custody_screenshots\FullSizeRender(1).jpg,Craig,Unknown,"|qimenaMatonunte }</t>
  </si>
  <si>
    <t>Wollmakelinhappentwomean}</t>
  </si>
  <si>
    <t>IDECIGIA 14°29 PM]</t>
  </si>
  <si>
    <t>&amp; k:</t>
  </si>
  <si>
    <t>€ GH) GheGraats % O</t>
  </si>
  <si>
    <t>(OCTE317A18:14 PM]</t>
  </si>
  <si>
    <t>litistcrappyyllagreesWe)willlhanglout</t>
  </si>
  <si>
    <t>tibueckan) treme: Mesoutet</t>
  </si>
  <si>
    <t>OCUSTAYSLS4 PM)</t>
  </si>
  <si>
    <t>Soundsigood</t>
  </si>
  <si>
    <t>,|qimenaMatonunte }</t>
  </si>
  <si>
    <t>Soundsigood",200,True,False,2025-10-25 00:14:30,2.0_enhanced</t>
  </si>
  <si>
    <t>FullSizeRender(10).jpg,custody_screenshots\FullSizeRender(10).jpg,Cole Brooks,Emma,"g Cole Brook:</t>
  </si>
  <si>
    <t>FullSizeRender(11).jpg,custody_screenshots\FullSizeRender(11).jpg,Tony Baker,Emma,"2:30] (62)</t>
  </si>
  <si>
    <t>FullSizeRender(12).jpg,custody_screenshots\FullSizeRender(12).jpg,Craig,Emma,"[My Girly)</t>
  </si>
  <si>
    <t>FullSizeRender(13).jpg,custody_screenshots\FullSizeRender(13).jpg,Craig,Unknown,"@)</t>
  </si>
  <si>
    <t>FullSizeRender(14).jpg,custody_screenshots\FullSizeRender(14).jpg,Craig,Unknown,"RUILLTE G74)</t>
  </si>
  <si>
    <t>FullSizeRender(15).jpg,custody_screenshots\FullSizeRender(15).jpg,Craig,Emma,"110457]</t>
  </si>
  <si>
    <t>FullSizeRender(16).jpg,custody_screenshots\FullSizeRender(16).jpg,Craig,Unknown,"G03</t>
  </si>
  <si>
    <t>FullSizeRender(17).jpg,custody_screenshots\FullSizeRender(17).jpg,Craig,Unknown,"I hnnow you are and yeurre dating</t>
  </si>
  <si>
    <t>FullSizeRender(18).jpg,custody_screenshots\FullSizeRender(18).jpg,Craig,Unknown,"uO 746]</t>
  </si>
  <si>
    <t>FullSizeRender(19).jpg,custody_screenshots\FullSizeRender(19).jpg,Craig,Unknown,"n:09)</t>
  </si>
  <si>
    <t>FullSizeRender(2).jpg,custody_screenshots\FullSizeRender(2).jpg,Craig,Unknown,"sTakevitlitisistilllinyyourpocketeh?</t>
  </si>
  <si>
    <t>FullSizeRender(20).jpg,custody_screenshots\FullSizeRender(20).jpg,Craig,Emma,"1:07)</t>
  </si>
  <si>
    <t>FullSizeRender(21).jpg,custody_screenshots\FullSizeRender(21).jpg,Craig,Unknown,"41:09) cE</t>
  </si>
  <si>
    <t>FullSizeRender(22).jpg,custody_screenshots\FullSizeRender(22).jpg,Craig,Unknown,"feo ED</t>
  </si>
  <si>
    <t>FullSizeRender(23).jpg,custody_screenshots\FullSizeRender(23).jpg,Craig,Unknown,"""</t>
  </si>
  <si>
    <t>FullSizeRender(24).jpg,custody_screenshots\FullSizeRender(24).jpg,Craig,Unknown,"Amandajisitaking|hemcousin}to</t>
  </si>
  <si>
    <t>FullSizeRender(25).jpg,custody_screenshots\FullSizeRender(25).jpg,Craig,Unknown,"ye é</t>
  </si>
  <si>
    <t>FullSizeRender(26).jpg,custody_screenshots\FullSizeRender(26).jpg,Craig,Unknown,"SatiNovis0fat{o:34 BMI</t>
  </si>
  <si>
    <t>FullSizeRender(27).jpg,custody_screenshots\FullSizeRender(27).jpg,Craig,Unknown,"en ey ‘didn't you got fucking what The you want police wanted, her will Craig be there and.</t>
  </si>
  <si>
    <t>f loser. Forward OK | bud that's another jie. | |","en ey ‘didn't you got fucking what The you want police wanted, her will Craig be there and.</t>
  </si>
  <si>
    <t>f loser. Forward OK | bud that's another jie. | |",141,True,False,2025-10-25 00:14:30,2.0_enhanced</t>
  </si>
  <si>
    <t>FullSizeRender(28).jpg,custody_screenshots\FullSizeRender(28).jpg,Craig,Unknown,"4:09) mil LTE (13);</t>
  </si>
  <si>
    <t>FullSizeRender(29).jpg,custody_screenshots\FullSizeRender(29).jpg,Craig,Unknown,"Sat, Jul 27 at 7:35 PM</t>
  </si>
  <si>
    <t>FullSizeRender(3).jpg,custody_screenshots\FullSizeRender(3).jpg,Craig,Unknown,"Onnhnwellutcamberthey torscoomya</t>
  </si>
  <si>
    <t>FullSizeRender(30).jpg,custody_screenshots\FullSizeRender(30).jpg,Craig,Unknown,"GO Gia eS CATON</t>
  </si>
  <si>
    <t>FullSizeRender(31).jpg,custody_screenshots\FullSizeRender(31).jpg,Craig,Unknown,"irnukocti0nst0:12 BM)</t>
  </si>
  <si>
    <t>FullSizeRender(32).jpg,custody_screenshots\FullSizeRender(32).jpg,Craig,Unknown,"Solwholdidnitpaythelrenty iim)</t>
  </si>
  <si>
    <t>FullSizeRender(33).jpg,custody_screenshots\FullSizeRender(33).jpg,Craig,Unknown,"ifeeiinanhusthadsnapfand</t>
  </si>
  <si>
    <t>FullSizeRender(34).jpg,custody_screenshots\FullSizeRender(34).jpg,Craig,Unknown,"folKyouldon,tisupportishitavoul</t>
  </si>
  <si>
    <t>FullSizeRender(35).jpg,custody_screenshots\FullSizeRender(35).jpg,Craig,Unknown,"4:24)</t>
  </si>
  <si>
    <t>FullSizeRender(36).jpg,custody_screenshots\FullSizeRender(36).jpg,Craig,Unknown,"4:30)</t>
  </si>
  <si>
    <t>FullSizeRender(37).jpg,custody_screenshots\FullSizeRender(37).jpg,Craig,Unknown,"@</t>
  </si>
  <si>
    <t>FullSizeRender(38).jpg,custody_screenshots\FullSizeRender(38).jpg,Craig,Unknown,"sULLTE ESD,</t>
  </si>
  <si>
    <t>FullSizeRender(39).jpg,custody_screenshots\FullSizeRender(39).jpg,Craig,Unknown,"Rogetbentonthatnoproblen ings</t>
  </si>
  <si>
    <t>FullSizeRender(4).jpg,custody_screenshots\FullSizeRender(4).jpg,Craig,Unknown,"[Jif Cost is the Main Factor: Kirkland</t>
  </si>
  <si>
    <t>FullSizeRender(40).jpg,custody_screenshots\FullSizeRender(40).jpg,Craig,Unknown,"4:40)</t>
  </si>
  <si>
    <t>FullSizeRender(41).jpg,custody_screenshots\FullSizeRender(41).jpg,Craig,Unknown,"4:38)</t>
  </si>
  <si>
    <t>FullSizeRender(42).jpg,custody_screenshots\FullSizeRender(42).jpg,Craig,Unknown,"Eucki057999°0r,057979</t>
  </si>
  <si>
    <t>FullSizeRender(43).jpg,custody_screenshots\FullSizeRender(43).jpg,Craig,Unknown,"Hahahhahahahahahahaahahahaha&gt;</t>
  </si>
  <si>
    <t>FullSizeRender(44).jpg,custody_screenshots\FullSizeRender(44).jpg,Craig,Unknown,"{Good luckiworking)being|homeless)</t>
  </si>
  <si>
    <t>FullSizeRender(45).jpg,custody_screenshots\FullSizeRender(45).jpg,Craig,Unknown,"ftextyoulinta bitlovelyontmiss\you)</t>
  </si>
  <si>
    <t>FullSizeRender(46).jpg,custody_screenshots\FullSizeRender(46).jpg,Craig,Unknown,"47)</t>
  </si>
  <si>
    <t>FullSizeRender(47).jpg,custody_screenshots\FullSizeRender(47).jpg,Craig,Unknown,"iWelllyoulhaversometdon.tiyou}</t>
  </si>
  <si>
    <t>FullSizeRender(48).jpg,custody_screenshots\FullSizeRender(48).jpg,Craig,Unknown,"Ato ghi chance abandonjyourndaughtersto)</t>
  </si>
  <si>
    <t>FullSizeRender(49).jpg,custody_screenshots\FullSizeRender(49).jpg,Craig,Unknown,"4:53} mIbLTE ED)</t>
  </si>
  <si>
    <t>FullSizeRender(5).jpg,custody_screenshots\FullSizeRender(5).jpg,Craig,Unknown,"UNIESS TNEIE’S a</t>
  </si>
  <si>
    <t>FullSizeRender(50).jpg,custody_screenshots\FullSizeRender(50).jpg,Craig,Unknown,"——</t>
  </si>
  <si>
    <t>FullSizeRender(51).jpg,custody_screenshots\FullSizeRender(51).jpg,Craig,Unknown,"cohen oreypwisht)</t>
  </si>
  <si>
    <t>FullSizeRender(52).jpg,custody_screenshots\FullSizeRender(52).jpg,Craig,Unknown,"Vanthiustidig)too)</t>
  </si>
  <si>
    <t>FullSizeRender(53).jpg,custody_screenshots\FullSizeRender(53).jpg,Craig,Unknown,"18:42]</t>
  </si>
  <si>
    <t>FullSizeRender(54).jpg,custody_screenshots\FullSizeRender(54).jpg,Craig,Emma,"« &gt; Emma Elizabeth</t>
  </si>
  <si>
    <t>FullSizeRender(55).jpg,custody_screenshots\FullSizeRender(55).jpg,Craig,Unknown,"pEREDDenthuehgo Gam Cane,</t>
  </si>
  <si>
    <t>FullSizeRender(56).jpg,custody_screenshots\FullSizeRender(56).jpg,Craig,Unknown,"He's just about to leave if you wanted,</t>
  </si>
  <si>
    <t>FullSizeRender(57).jpg,custody_screenshots\FullSizeRender(57).jpg,Craig,Unknown,"O- lO / oO we = Oe =</t>
  </si>
  <si>
    <t>Te TPN Ce","O- lO / oO we = Oe =</t>
  </si>
  <si>
    <t>Te TPN Ce",30,True,False,2025-10-25 00:14:30,2.0_enhanced</t>
  </si>
  <si>
    <t>FullSizeRender(6).jpg,custody_screenshots\FullSizeRender(6).jpg,Craig,Unknown,"end)destedyemtoctapgionso hogs</t>
  </si>
  <si>
    <t>FullSizeRender(7).jpg,custody_screenshots\FullSizeRender(7).jpg,Craig,Unknown,"4:49) aoe</t>
  </si>
  <si>
    <t>FullSizeRender(8).jpg,custody_screenshots\FullSizeRender(8).jpg,Craig,Unknown,"aE]</t>
  </si>
  <si>
    <t>FullSizeRender(9).jpg,custody_screenshots\FullSizeRender(9).jpg,Tony Baker,Emma,"mill SG+ GED)</t>
  </si>
  <si>
    <t>FullSizeRender.jpg,custody_screenshots\FullSizeRender.jpg,Craig,Unknown,"WN, a</t>
  </si>
  <si>
    <t>NON «4</t>
  </si>
  <si>
    <t>WTO</t>
  </si>
  <si>
    <t>aA OAL? p NS</t>
  </si>
  <si>
    <t>BET) (O “FREY</t>
  </si>
  <si>
    <t>est BOS)","WN, a</t>
  </si>
  <si>
    <t>est BOS)",52,True,False,2025-10-25 00:14:30,2.0_enhanced</t>
  </si>
  <si>
    <t>IMG_0036.JPG,custody_screenshots\IMG_0036.JPG,Craig,Unknown,"7:53 oll CD</t>
  </si>
  <si>
    <t>© Chatbot Al GPT-408 =</t>
  </si>
  <si>
    <t>Daily Log for Harper</t>
  </si>
  <si>
    <t>Date: November 17, 2024 (3:00 PM «</t>
  </si>
  <si>
    <t>11:00 AM, November 18, 2024)</t>
  </si>
  <si>
    <t>- Current Weight: 2120 grams</t>
  </si>
  <si>
    <t>(approximately 4 pounds 11 ounces)</t>
  </si>
  <si>
    <t>« Jaundice Level; 285</t>
  </si>
  <si>
    <t>« Next Appointment: November 18,</t>
  </si>
  <si>
    <t>¢ Wet Diapers: 5</t>
  </si>
  <si>
    <t>¢ Dirty Diapers: 1</t>
  </si>
  <si>
    <t>« Feeding seemed good</t>
  </si>
  <si>
    <t>« Harper seemed more tired than the day</t>
  </si>
  <si>
    <t>before</t>
  </si>
  <si>
    <t>« Questions about the umbilical cord</t>
  </si>
  <si>
    <t>Let me know if you need anything else!</t>
  </si>
  <si>
    <t>Q You ©)</t>
  </si>
  <si>
    <t>( +) Write your message</t>
  </si>
  <si>
    <t>,© Chatbot Al GPT-408 =</t>
  </si>
  <si>
    <t>( +) Write your message",462,True,False,2025-10-25 00:14:30,2.0_enhanced</t>
  </si>
  <si>
    <t>IMG_0044.JPG,custody_screenshots\IMG_0044.JPG,Craig,Unknown,"aa te</t>
  </si>
  <si>
    <t>oe PE</t>
  </si>
  <si>
    <t>| i ra.</t>
  </si>
  <si>
    <t>ye NA</t>
  </si>
  <si>
    <t>are Ral le</t>
  </si>
  <si>
    <t>NY re Fes wen</t>
  </si>
  <si>
    <t>£4 cp oe</t>
  </si>
  <si>
    <t>Bay AS BS ee ee Bela</t>
  </si>
  <si>
    <t>ree as</t>
  </si>
  <si>
    <t>ree SN</t>
  </si>
  <si>
    <t>ants</t>
  </si>
  <si>
    <t>a SNS</t>
  </si>
  <si>
    <t>Qu SS NE</t>
  </si>
  <si>
    <t>IR ee</t>
  </si>
  <si>
    <t>wae ng</t>
  </si>
  <si>
    <t>oe 3 =</t>
  </si>
  <si>
    <t>7 4 ‘ / yh</t>
  </si>
  <si>
    <t>a . a</t>
  </si>
  <si>
    <t>on a fh 4</t>
  </si>
  <si>
    <t>~ ie peg, TEMES</t>
  </si>
  <si>
    <t>. i BENS, ‘</t>
  </si>
  <si>
    <t>Pe re sy Sik TEE SORT ON Ny,</t>
  </si>
  <si>
    <t>a iff LAGI a ee POE OY</t>
  </si>
  <si>
    <t>/ a</t>
  </si>
  <si>
    <t>j AL RRO TNT</t>
  </si>
  <si>
    <t>IE</t>
  </si>
  <si>
    <t>Clg CR ALES pt</t>
  </si>
  <si>
    <t>; ? wie SS LANE SS NS \</t>
  </si>
  <si>
    <t>Me Nes SS eS</t>
  </si>
  <si>
    <t>a ae wl pee et ah ety SC AL</t>
  </si>
  <si>
    <t>“Sg dm me ‘ A 4 XY?</t>
  </si>
  <si>
    <t>| rN Zag OW. RR ROS</t>
  </si>
  <si>
    <t>OES g oh oh. \ RY</t>
  </si>
  <si>
    <t>SP A ING ora a aia ST PAA EO RS</t>
  </si>
  <si>
    <t>. }</t>
  </si>
  <si>
    <t>2 | me</t>
  </si>
  <si>
    <t>veo VW</t>
  </si>
  <si>
    <t>yp? a Corres .</t>
  </si>
  <si>
    <t>Sh \ {AR AU in</t>
  </si>
  <si>
    <t>HOY No NS</t>
  </si>
  <si>
    <t>| Ro ic all</t>
  </si>
  <si>
    <t>iN pels ; ~</t>
  </si>
  <si>
    <t>Je BON a ast .¢ eo</t>
  </si>
  <si>
    <t>aS ri 4 aoe Cars op pes *</t>
  </si>
  <si>
    <t>! ee. Ne”</t>
  </si>
  <si>
    <t>, eee + 4 . ~</t>
  </si>
  <si>
    <t>‘ AR ga OFF ae ; ;</t>
  </si>
  <si>
    <t>DR eS ey GR NSS,","aa te</t>
  </si>
  <si>
    <t>DR eS ey GR NSS,",619,True,False,2025-10-25 00:14:30,2.0_enhanced</t>
  </si>
  <si>
    <t>IMG_0087.JPG,custody_screenshots\IMG_0087.JPG,Craig,Unknown,"©2048, ool) S (77)</t>
  </si>
  <si>
    <t>© pone]</t>
  </si>
  <si>
    <t>Greg Hesiat &gt;</t>
  </si>
  <si>
    <t>told hher Pel get an eppolicattion</t>
  </si>
  <si>
    <t>from you and) let you karow sire</t>
  </si>
  <si>
    <t>would foe 2 Good) tenant lel ner lof</t>
  </si>
  <si>
    <t>would be staying witih hier. Pues</t>
  </si>
  <si>
    <t>been roommates with ier a</t>
  </si>
  <si>
    <t>couple times she's clean ancl fas</t>
  </si>
  <si>
    <t>Fant on time. She coes have a</t>
  </si>
  <si>
    <t>og also BUCIES ene of tay eae</t>
  </si>
  <si>
    <t>ebics 60 Ml gh the cog @ goed</t>
  </si>
  <si>
    <t>Ok, pariact, just leit me know</t>
  </si>
  <si>
    <t>When you want an application.</t>
  </si>
  <si>
    <t>The naxt coor neiightoer also haa)</t>
  </si>
  <si>
    <t>another person finkerestisd) lout {ne</t>
  </si>
  <si>
    <t>nesds to find a fols ih salint Jolin</t>
  </si>
  <si>
    <t>before he can even move. Ml</t>
  </si>
  <si>
    <t>Keep you update] tiho, thanks tior</t>
  </si>
  <si>
    <t>shenting 2)</t>
  </si>
  <si>
    <t>Kk sounds good] sine works att tie</t>
  </si>
  <si>
    <t>ahannex ancl har laf doas</t>
  </si>
  <si>
    <t>Carpentry for a Guiy iin town 0</t>
  </si>
  <si>
    <t>Shoulchve mentioned titat too</t>
  </si>
  <si>
    <t>haha. Just sand one wiienever</t>
  </si>
  <si>
    <t>anc) Ml print it of? ane seme! fit</t>
  </si>
  <si>
    <t>back (ie 0 ciel witih tine lease</t>
  </si>
  <si>
    <t>oO me @</t>
  </si>
  <si>
    <t>e @)</t>
  </si>
  <si>
    <t>,©2048, ool) S (77)</t>
  </si>
  <si>
    <t>e @)",809,True,False,2025-10-25 00:14:30,2.0_enhanced</t>
  </si>
  <si>
    <t>IMG_0132.JPG,custody_screenshots\IMG_0132.JPG,Craig,Unknown,"‘ ear BE BLT} th te of rs a a ving i lh Wher an SSS ——SS See Oba</t>
  </si>
  <si>
    <t>a at f : . . = 8 ‘</t>
  </si>
  <si>
    <t>Spaeth, Mor rd 5 mthem:through: mm the: . om N gl ae oes 2 Se SON ee =H</t>
  </si>
  <si>
    <t>a aie Ro ay rath em: diup.donitgo back res rlife ma ora dy oe</t>
  </si>
  <si>
    <t>Bg Se re SRE SAE Ho LEYTE . tang and gam ps NES |</t>
  </si>
  <si>
    <t>ge, OE IES ate bow apsvchor that Ly psycho SSeS Se Rays SN</t>
  </si>
  <si>
    <t>Be i, Nae ay! | ret! ate wots RE: Maat TN ees AGS.) aan Se ||) a aaron ek Sse Se +9</t>
  </si>
  <si>
    <t>. rr Be Ft OM, | ar: BE DOW, oa fos give yOu it 1 Ss On - “AS</t>
  </si>
  <si>
    <t>ty 7 DR we BRS pa HTS pe Bd i peel . zy +4 pat are es fis it et Be tas</t>
  </si>
  <si>
    <t>Page at PRB MER EF} fe Se ee Te</t>
  </si>
  <si>
    <t>eye a toy SS ae</t>
  </si>
  <si>
    <t>he A lane gla a re st Gl</t>
  </si>
  <si>
    <t>Pape er ay CEPT</t>
  </si>
  <si>
    <t>See 4. 8 se 3 gg fi fe’</t>
  </si>
  <si>
    <t>ae bie ey</t>
  </si>
  <si>
    <t>a ee : SON Ee</t>
  </si>
  <si>
    <t>el “RS aa) brane 8 Ree: WS Nagy Me a AE 8 SEES Pe</t>
  </si>
  <si>
    <t>Fis Aa nee 2 ae Be</t>
  </si>
  <si>
    <t>a . Ee as</t>
  </si>
  <si>
    <t>ard | oes Austin Sherwoo a</t>
  </si>
  <si>
    <t>2 ha | &amp; ar : an eee \</t>
  </si>
  <si>
    <t>RS ASHES nocd buddy, ee</t>
  </si>
  <si>
    <t>EE Re ae | a Beste SK</t>
  </si>
  <si>
    <t>qe just a</t>
  </si>
  <si>
    <t>||| ay LTS</t>
  </si>
  <si>
    <t>ge (aw oe</t>
  </si>
  <si>
    <t>- wee</t>
  </si>
  <si>
    <t>be aie: i i hy rand</t>
  </si>
  <si>
    <t>or Pr Lt ES Aa aa 2 i ee =</t>
  </si>
  <si>
    <t>ee || : 1 os i oar</t>
  </si>
  <si>
    <t>EE er vi ~~ are en</t>
  </si>
  <si>
    <t>te tos GH . pa 5 aes</t>
  </si>
  <si>
    <t>(eee Se ee","‘ ear BE BLT} th te of rs a a ving i lh Wher an SSS ——SS See Oba</t>
  </si>
  <si>
    <t>Be i, Nae ay! | ret! ate wots RE: Maat TN ees AGS.) aan Se ) a aaron ek Sse Se +9</t>
  </si>
  <si>
    <t>ay LTS</t>
  </si>
  <si>
    <t>ee : 1 os i oar</t>
  </si>
  <si>
    <t>(eee Se ee",1010,True,False,2025-10-25 00:14:30,2.0_enhanced</t>
  </si>
  <si>
    <t>IMG_0133.JPG,custody_screenshots\IMG_0133.JPG,Craig,Unknown,": = i io ee ee</t>
  </si>
  <si>
    <t>sS $33 cneeen eh Woe apse</t>
  </si>
  <si>
    <t>Hetero Sees ee</t>
  </si>
  <si>
    <t>I ‘ rANp A SREY</t>
  </si>
  <si>
    <t>rae eae Shot</t>
  </si>
  <si>
    <t>ns Use faa</t>
  </si>
  <si>
    <t>ares Peer eney ae</t>
  </si>
  <si>
    <t>an Sins</t>
  </si>
  <si>
    <t>Bdidn.tlose focusswhenlitigounald</t>
  </si>
  <si>
    <t>eet SS:</t>
  </si>
  <si>
    <t>iyocmneedenytnineocdaytcetous</t>
  </si>
  <si>
    <t>imerandiitiwas)justarscreenshotto}</t>
  </si>
  <si>
    <t>seeee</t>
  </si>
  <si>
    <t>fi h</t>
  </si>
  <si>
    <t>cart ts RAT at</t>
  </si>
  <si>
    <t>rss</t>
  </si>
  <si>
    <t>Sane Sheets</t>
  </si>
  <si>
    <t>; 4 Leroy</t>
  </si>
  <si>
    <t>ee Ns a oie</t>
  </si>
  <si>
    <t>z %</t>
  </si>
  <si>
    <t>e32:</t>
  </si>
  <si>
    <t>| Heebeve cote</t>
  </si>
  <si>
    <t>Pebeeaioe eee,</t>
  </si>
  <si>
    <t>SEER:</t>
  </si>
  <si>
    <t>Srlontesvetre</t>
  </si>
  <si>
    <t>,: = i io ee ee</t>
  </si>
  <si>
    <t>: a",378,True,False,2025-10-25 00:14:30,2.0_enhanced</t>
  </si>
  <si>
    <t>IMG_0137.JPG,custody_screenshots\IMG_0137.JPG,Craig,Unknown,"SS lee, ee</t>
  </si>
  <si>
    <t>wet TA A</t>
  </si>
  <si>
    <t>| ES,</t>
  </si>
  <si>
    <t>Sy Ee</t>
  </si>
  <si>
    <t>« iy ORE,</t>
  </si>
  <si>
    <t>iy a 2</t>
  </si>
  <si>
    <t>Mis BP SSE oe : SOD</t>
  </si>
  <si>
    <t>Ee ERS a ie ho TA GIS</t>
  </si>
  <si>
    <t>ig, ast EN CEPR a</t>
  </si>
  <si>
    <t>ae le ae Vee a</t>
  </si>
  <si>
    <t>WS TS en ES be OR ak eee ie Ey</t>
  </si>
  <si>
    <t>Oe, ee</t>
  </si>
  <si>
    <t>at 2 ecg a</t>
  </si>
  <si>
    <t>ei tee, &amp; PAE nes Ai: + =</t>
  </si>
  <si>
    <t>ig ok AS SW th</t>
  </si>
  <si>
    <t>i Py a a</t>
  </si>
  <si>
    <t>ae AS eT</t>
  </si>
  <si>
    <t>Fo MRE fel AS Bp Se</t>
  </si>
  <si>
    <t>rhe NEE ES ass A</t>
  </si>
  <si>
    <t>Oe ey</t>
  </si>
  <si>
    <t>7 ae Se AT</t>
  </si>
  <si>
    <t>HS BSG os a</t>
  </si>
  <si>
    <t>SEAS &gt;</t>
  </si>
  <si>
    <t>ERR 2s i oe we, TEE a Se</t>
  </si>
  <si>
    <t>Old a REN IS</t>
  </si>
  <si>
    <t>ane eg ot PED Naor hay wah Si BRE CAR Me OS Pe: GS Eas a</t>
  </si>
  <si>
    <t>ge Pa ing, SEE See ? BRS GES oe ERS. Be PER Mig Spgs</t>
  </si>
  <si>
    <t>Psst re pie wee Sia ar igh an aS ED RTE en</t>
  </si>
  <si>
    <t>he Aas eT ay (ae wae</t>
  </si>
  <si>
    <t>Se ee a AR Gre diss SS TREE, Big oc</t>
  </si>
  <si>
    <t>gee sy Sea aa</t>
  </si>
  <si>
    <t>SEE</t>
  </si>
  <si>
    <t>OR OA</t>
  </si>
  <si>
    <t>Be Se | St ee OD</t>
  </si>
  <si>
    <t>Sie RGR a a OS NOY BS Nin,</t>
  </si>
  <si>
    <t>ce Baas thoy ek et Se dag, “ABET i | ira Se Te UE</t>
  </si>
  <si>
    <t>a ir Be aN REY 2 SRB &gt; RU AM,</t>
  </si>
  <si>
    <t>oe Sey ah a</t>
  </si>
  <si>
    <t>OO Ge ESRB AC TRE SALE</t>
  </si>
  <si>
    <t>coe eR</t>
  </si>
  <si>
    <t>Ss git Boo a gh a a RAE SS Oe</t>
  </si>
  <si>
    <t>ae ont as al a</t>
  </si>
  <si>
    <t>GEN ithe RE ee Ss De</t>
  </si>
  <si>
    <t>Reh ee We’ a 8 SE SER wee Nek</t>
  </si>
  <si>
    <t>SS ea a NE PE de He as | PRR na LL</t>
  </si>
  <si>
    <t>hig le ea De ies</t>
  </si>
  <si>
    <t>ROE Coe ae ati Sn lie Cap I CE UPR</t>
  </si>
  <si>
    <t>as BE Lg ye. pee ear tee ae CAN</t>
  </si>
  <si>
    <t>te ec word Ia Aa ON Ny</t>
  </si>
  <si>
    <t>RA SS Sa, Bien es BE I AEC ree)</t>
  </si>
  <si>
    <t>ACS a SPE +</t>
  </si>
  <si>
    <t>teow Ba IT er egg ed</t>
  </si>
  <si>
    <t>ls ays a BRE Melis Sb IN aint ial SS</t>
  </si>
  <si>
    <t>ans a PS SESE 1 Ge ek a, ip: ee</t>
  </si>
  <si>
    <t>GPR ae AT ee ER Plata * oa</t>
  </si>
  <si>
    <t>OP ge els ME Mag es eee eR Se oe nar ain</t>
  </si>
  <si>
    <t>EE Jap Ns ee ee ay BE</t>
  </si>
  <si>
    <t>EE NL Re</t>
  </si>
  <si>
    <t>OOS SNE ge ess eg nt veld. RE OS TE Rag, Es</t>
  </si>
  <si>
    <t>whet EA ie EEO tae ORR</t>
  </si>
  <si>
    <t>PUB</t>
  </si>
  <si>
    <t>Ne rigs = ok eo ee 5 ey ee I Metre</t>
  </si>
  <si>
    <t>eae RE ae PR ONS, DIE ta SS tate SS,</t>
  </si>
  <si>
    <t>eS ee eee ee ee ee</t>
  </si>
  <si>
    <t>Mee Se RE ye gt Be nly agen</t>
  </si>
  <si>
    <t>he ee ee</t>
  </si>
  <si>
    <t>ea Ki re PR, Ue Chik eh a RS RARE</t>
  </si>
  <si>
    <t>ee ee 3 ae TB eM Te Be oe ae</t>
  </si>
  <si>
    <t>Sue SIN ae SI tae AU TS os CNTR i</t>
  </si>
  <si>
    <t>RE EE</t>
  </si>
  <si>
    <t>RS eee tet ve ee REO</t>
  </si>
  <si>
    <t>es, ee Be age ae ee ee</t>
  </si>
  <si>
    <t>oe mies WA tg Nets</t>
  </si>
  <si>
    <t>aed Sg SR wget A SER se un Bent</t>
  </si>
  <si>
    <t>ee les ai EE eS es “hk, ids ted</t>
  </si>
  <si>
    <t>eee oor a</t>
  </si>
  <si>
    <t>Ci ae hy</t>
  </si>
  <si>
    <t>ae pe ; ee</t>
  </si>
  <si>
    <t>a ene ah er A eG</t>
  </si>
  <si>
    <t>eh as ee od an</t>
  </si>
  <si>
    <t>ES bi AY ee INET ae</t>
  </si>
  <si>
    <t>PNP SSR Ste a ad</t>
  </si>
  <si>
    <t>yes pus BAG py tae SY eae A Se RAG De</t>
  </si>
  <si>
    <t>TH Sie es es Ge Gar RR</t>
  </si>
  <si>
    <t>J ce LS ig MOR EP, Lae A</t>
  </si>
  <si>
    <t>ae Ue, AN”</t>
  </si>
  <si>
    <t>1 INL PS,</t>
  </si>
  <si>
    <t>ME WS 8 Sa rh a Sor en.</t>
  </si>
  <si>
    <t>ges Te aes</t>
  </si>
  <si>
    <t>ee, a RON cts Sino, ESR</t>
  </si>
  <si>
    <t>Js pie. ~~ eee hereon ly! ear</t>
  </si>
  <si>
    <t>NE Ey NN So eS</t>
  </si>
  <si>
    <t>aah 2 CEE BA SOE We</t>
  </si>
  <si>
    <t>nee ee gs te eee ES</t>
  </si>
  <si>
    <t>ear en</t>
  </si>
  <si>
    <t>eet Be as eee</t>
  </si>
  <si>
    <t>Se ye a INS 1 1c, than</t>
  </si>
  <si>
    <t>EL ge oo ay Cate, abe Sc</t>
  </si>
  <si>
    <t>Sa ge OE ae ee ey</t>
  </si>
  <si>
    <t>gp EE Bh ire Ee Cae</t>
  </si>
  <si>
    <t>pe Bas ee le ten or IC OF ae tes ical oes</t>
  </si>
  <si>
    <t>AEE Se tek Ti yp</t>
  </si>
  <si>
    <t>ty Oe a ty RL Sie ANG Me Phar ude Se</t>
  </si>
  <si>
    <t>oe Ga a a</t>
  </si>
  <si>
    <t>none i Ren ie ig</t>
  </si>
  <si>
    <t>ag . SEE 2: tea WER,</t>
  </si>
  <si>
    <t>wy og ot E BERS A oy, ary TS,</t>
  </si>
  <si>
    <t>7 eyes ne Ee ae SHES</t>
  </si>
  <si>
    <t>Th age A Rg Cones ocr</t>
  </si>
  <si>
    <t>Sam pee at a's</t>
  </si>
  <si>
    <t>: ae - : | er ae dg Wb ge Wie</t>
  </si>
  <si>
    <t>aa E</t>
  </si>
  <si>
    <t>wo a ; he oy</t>
  </si>
  <si>
    <t>a VERS See eee a TGS</t>
  </si>
  <si>
    <t>ge ES pe ee Sy Dean</t>
  </si>
  <si>
    <t>in Ss BP a RIL 3 lee Be</t>
  </si>
  <si>
    <t>is Ee Sate ee Na GAS ae ES</t>
  </si>
  <si>
    <t>8 Ran ae eS ee, ery</t>
  </si>
  <si>
    <t>pot RL Be wale ee Bi Ny Ran ae Ae A nd</t>
  </si>
  <si>
    <t>OO EE atte ae te Gees ER Fe ee IR SRE Ne RE</t>
  </si>
  <si>
    <t>TO RO ee SEA IRE cs PU CED AN:</t>
  </si>
  <si>
    <t>1 es</t>
  </si>
  <si>
    <t>SSN hey","SS lee, ee</t>
  </si>
  <si>
    <t>SSN hey",2663,True,False,2025-10-25 00:14:30,2.0_enhanced</t>
  </si>
  <si>
    <t>IMG_0348.JPG,custody_screenshots\IMG_0348.JPG,Craig,Unknown,". Eaten Phzabath</t>
  </si>
  <si>
    <t>f Boalt tose Wd Ad pias</t>
  </si>
  <si>
    <t>‘Binony Ciriphall</t>
  </si>
  <si>
    <t>esd Ne TUL Ae OD pa</t>
  </si>
  <si>
    <t>Anite Calspheatl</t>
  </si>
  <si>
    <t>iil vi</t>
  </si>
  <si>
    <t>i He</t>
  </si>
  <si>
    <t>; a yan!</t>
  </si>
  <si>
    <t>arr maha 1 de</t>
  </si>
  <si>
    <t>Ute ibe ft 48 Me, i hipa</t>
  </si>
  <si>
    <t>othe</t>
  </si>
  <si>
    <t>‘$ Leyden Aepeeeings ere</t>
  </si>
  <si>
    <t>2 ad Rana deaatesiet its etree Feed te</t>
  </si>
  <si>
    <t>Sete ew bas Bd .</t>
  </si>
  <si>
    <t>te panera Coane esi ital</t>
  </si>
  <si>
    <t>Cee Asse *</t>
  </si>
  <si>
    <t>¢ hgecey:</t>
  </si>
  <si>
    <t>Yada</t>
  </si>
  <si>
    <t>abetgted ‘</t>
  </si>
  <si>
    <t># Pb parras a et</t>
  </si>
  <si>
    <t>1 Bem eg 4 anyetned by Ding Sad fe gee pee</t>
  </si>
  <si>
    <t>Pree HOD wee he Leap S ee ew</t>
  </si>
  <si>
    <t>Ag EME eR SORE LE .</t>
  </si>
  <si>
    <t>fi a an ine</t>
  </si>
  <si>
    <t>Thar eb ae. oe</t>
  </si>
  <si>
    <t>PECK OFF</t>
  </si>
  <si>
    <t>I's avarythteg i hiching- cay ayaryuing t</t>
  </si>
  <si>
    <t>9 voit central my life bayee fuck off for the</t>
  </si>
  <si>
    <t>saat fiecking lime Man Pi bileg hee formula</t>
  </si>
  <si>
    <t>onal dest forget 18 change your fucking</t>
  </si>
  <si>
    <t>bape Hind you've Naver lockipyy stoeur if</t>
  </si>
  <si>
    <t>you kneerhow to do dat</t>
  </si>
  <si>
    <t>Vi to baick fey tat Paper at wana nies</t>
  </si>
  <si>
    <t>Fare (uss degen and Uyak</t>
  </si>
  <si>
    <t>reine te do wit you</t>
  </si>
  <si>
    <t>‘Yeali, praner ine tra last futdarg Leis</t>
  </si>
  <si>
    <t>ay Losva ana tte tuck atong,</t>
  </si>
  <si>
    <t>Qe ay ¢</t>
  </si>
  <si>
    <t>,. Eaten Phzabath</t>
  </si>
  <si>
    <t>Qe ay ¢",862,True,False,2025-10-25 00:14:30,2.0_enhanced</t>
  </si>
  <si>
    <t>IMG_0349.JPG,custody_screenshots\IMG_0349.JPG,Craig,Unknown,"ery</t>
  </si>
  <si>
    <t>ode ir</t>
  </si>
  <si>
    <t>ie shi) Chlasson ; my ca rH ut</t>
  </si>
  <si>
    <t>: FucKoRR ays M4) “\ iM</t>
  </si>
  <si>
    <t>Paper Goubetas. Wen</t>
  </si>
  <si>
    <t>we ore ae</t>
  </si>
  <si>
    <t>N's everything: l fucheih Say! 1</t>
  </si>
  <si>
    <t>&gt; * doyou cantralmy lite nent Fan</t>
  </si>
  <si>
    <t>last fucking winks &gt;My vi ile</t>
  </si>
  <si>
    <t>it i</t>
  </si>
  <si>
    <t>diaper that you' io ‘ries wet tuck - eleiy f</t>
  </si>
  <si>
    <t>you know hové toe that a</t>
  </si>
  <si>
    <t>. You're Foti disgusting ated tware</t>
  </si>
  <si>
    <t xml:space="preserve"> Cauring Te alo withe yas :</t>
  </si>
  <si>
    <t>_ Vash, maase (or tha tgt Hoenn tina,</t>
  </si>
  <si>
    <t>‘8 Leave me tne fuck a lane,</t>
  </si>
  <si>
    <t>Ges One oF</t>
  </si>
  <si>
    <t>fy. 2b Brana 12 Godin Rorsanasatis ee eee eee en</t>
  </si>
  <si>
    <t>oe wo .</t>
  </si>
  <si>
    <t>,ery</t>
  </si>
  <si>
    <t>oe wo .",508,True,False,2025-10-25 00:14:30,2.0_enhanced</t>
  </si>
  <si>
    <t>IMG_0351.JPG,custody_screenshots\IMG_0351.JPG,Craig,Unknown,"at</t>
  </si>
  <si>
    <t>7: 24°23</t>
  </si>
  <si>
    <t>br</t>
  </si>
  <si>
    <t>BS Se</t>
  </si>
  <si>
    <t>pa: eine a</t>
  </si>
  <si>
    <t>ys a a</t>
  </si>
  <si>
    <t>&amp;","7: 24°23</t>
  </si>
  <si>
    <t>ys a a",40,True,False,2025-10-25 00:14:30,2.0_enhanced</t>
  </si>
  <si>
    <t>IMG_0465.JPG,custody_screenshots\IMG_0465.JPG,Craig,Unknown,"‘ em f cig. ee | SoS = 1S (ab) oe rn SRE (ab) en EB eo} @ | ps OS Oe then at eos we ® mans 2 ee cy we hod om “a |</t>
  </si>
  <si>
    <t>tome ® Bee se Bee</t>
  </si>
  <si>
    <t>PW BEES © © é&amp; Gy Om |</t>
  </si>
  <si>
    <t>&amp; Ww &amp; 6 cons |</t>
  </si>
  <si>
    <t>gg © = 22 , ee 2 |</t>
  </si>
  <si>
    <t>| 6 22 = 2 Ss</t>
  </si>
  <si>
    <t>rc = (ip) ©, 8 jin</t>
  </si>
  <si>
    <t>Ly ® (o)) (49) =&gt;} = = oOo |</t>
  </si>
  <si>
    <t>Q QO</t>
  </si>
  <si>
    <t>de Sy</t>
  </si>
  <si>
    <t>mia © sh Ww Ss ey.</t>
  </si>
  <si>
    <t>BD E &amp; 2 &gt; (2 On","‘ em f cig. ee | SoS = 1S (ab) oe rn SRE (ab) en EB eo} @ | ps OS Oe then at eos we ® mans 2 ee cy we hod om “a |</t>
  </si>
  <si>
    <t>BD E &amp; 2 &gt; (2 On",298,True,False,2025-10-25 00:14:30,2.0_enhanced</t>
  </si>
  <si>
    <t>IMG_2655.JPG,custody_screenshots\IMG_2655.JPG,Craig,Unknown,"NC</t>
  </si>
  <si>
    <t>ONT: Sen</t>
  </si>
  <si>
    <t>| #</t>
  </si>
  <si>
    <t>Kaley | feo 5</t>
  </si>
  <si>
    <t>| el ol Fo On</t>
  </si>
  <si>
    <t>A di a eh</t>
  </si>
  <si>
    <t>Nc :</t>
  </si>
  <si>
    <t>Ue ee | GHP age ae</t>
  </si>
  <si>
    <t>uy ae Ce Ne nae Ue, y eK re</t>
  </si>
  <si>
    <t>AKA ; Be 7 | aes ee</t>
  </si>
  <si>
    <t>aS i NG Pe cen SN (2 ;</t>
  </si>
  <si>
    <t>ag 4 : oe yj Nes hea as | if</t>
  </si>
  <si>
    <t>x Dy TSAR des i,</t>
  </si>
  <si>
    <t>\ le OR : : |</t>
  </si>
  <si>
    <t>EK Ne A ye Wy</t>
  </si>
  <si>
    <t>Wer HA i ye ob</t>
  </si>
  <si>
    <t>Sine! 2 IN ae an A ie rf ne lig ee</t>
  </si>
  <si>
    <t>NG PNY Ve oes Cie</t>
  </si>
  <si>
    <t>: AMY pam A yt""</t>
  </si>
  <si>
    <t>: a 2 ee ee i Yi NS nN INE Cs Cae</t>
  </si>
  <si>
    <t>Wwe nee POR ENG NB ee oe ee</t>
  </si>
  <si>
    <t>: | TE CRON ee ay Ne See</t>
  </si>
  <si>
    <t>. et BES BSS Ha Se YX Vass “aig</t>
  </si>
  <si>
    <t>: oo ee ay RON tay } Ly</t>
  </si>
  <si>
    <t>ZY RUN i Re zy er yard</t>
  </si>
  <si>
    <t>3 — re al a ae AY</t>
  </si>
  <si>
    <t>ieee Ss Be seas CASRN A (</t>
  </si>
  <si>
    <t>Ne RO a es Pap ea et alate Ve</t>
  </si>
  <si>
    <t>i LL Ld</t>
  </si>
  <si>
    <t>as Be AG</t>
  </si>
  <si>
    <t>SN Oe Alea actin SIS a) te 4 i t SSE</t>
  </si>
  <si>
    <t>: ak BEE a) Sew be ee We 2 Hb,</t>
  </si>
  <si>
    <t>SS PBN Alli PRE NS rs Mt ae oe |</t>
  </si>
  <si>
    <t>| Po fe Bee</t>
  </si>
  <si>
    <t>(Ue NN SEE At Oy ee ee LE Rat Garey</t>
  </si>
  <si>
    <t>ee NN SS PES Oe a 4</t>
  </si>
  <si>
    <t>a a Ae of / NS a Were EATS MUSE bid et 2S red Z</t>
  </si>
  <si>
    <t>a, EELS RG, EES need ee Nee EO AA 5</t>
  </si>
  <si>
    <t>SEN cas fee 5 ESE saa ji Be a</t>
  </si>
  <si>
    <t>J es YI EER a i Hy</t>
  </si>
  <si>
    <t>aS a SQ mde ace Se rap A cs</t>
  </si>
  <si>
    <t>| : eae ies a</t>
  </si>
  <si>
    <t>| NS ee a</t>
  </si>
  <si>
    <t>SEY aca Spee Pe Te aes</t>
  </si>
  <si>
    <t>© y EL SON eae a</t>
  </si>
  <si>
    <t>an a Oy 4</t>
  </si>
  <si>
    <t>Mee Sg: = 5 ald Wid</t>
  </si>
  <si>
    <t>ae ane Bes Seg saw I IC ANE, 1d Peay</t>
  </si>
  <si>
    <t>okie. eee ee A oe a PEAY</t>
  </si>
  <si>
    <t>ee al We eee —— ae oe</t>
  </si>
  <si>
    <t>| = : : 4 flee oe Soe LE ee</t>
  </si>
  <si>
    <t>Seas oa : DE a aoe A aan, RONG :</t>
  </si>
  <si>
    <t>ee a OP ear mt ee li ay EA I 2 me ay,</t>
  </si>
  <si>
    <t>bs an ee SE or Rees Sees ees a ae</t>
  </si>
  <si>
    <t>: aa Here Bp eye ROM SS Be Sy ee EROS Oe BINS na are</t>
  </si>
  <si>
    <t>aire el ay Fa Sab 7 Va BES pe GN age</t>
  </si>
  <si>
    <t>x = = = = sa = ie pert ee. EA EM</t>
  </si>
  <si>
    <t>a eae ae ~ = ee | Rk er, fi Be SEs eet NSS</t>
  </si>
  <si>
    <t>a ae Via SER RS Ete ee</t>
  </si>
  <si>
    <t>| Se SMS Seem : aad BE —</t>
  </si>
  <si>
    <t>Cie Bis ee a eae) eee AL He Say ee Rpg Wes ey i 7 ie RG TASS</t>
  </si>
  <si>
    <t>ex iy SD) Fons an Cb Mee y Let Be “Se oS</t>
  </si>
  <si>
    <t>PEO IGANG eae = Le He Ne aR ade. Bi Mee</t>
  </si>
  <si>
    <t>We Se fA th: ry, toe ae Se Se Pe EES</t>
  </si>
  <si>
    <t>eee = os Se a ve eee oS Cy</t>
  </si>
  <si>
    <t>a : we Ris Set ESN “Pay ft gh Werk EN ae WE</t>
  </si>
  <si>
    <t>Pe Del N= EN) Gore NE Se AAA NE. i AEE EERE ee ree</t>
  </si>
  <si>
    <t>Sed | eR J NS A Ws SS se? Sk yo =</t>
  </si>
  <si>
    <t>Aa oA UR AES ar Sos ay” LD ee Ly ENE os A</t>
  </si>
  <si>
    <t>| aes NS | Ne pe po BE OE pee : Re</t>
  </si>
  <si>
    <t>ot Ae Bt Noe ESE etre ES YR) IKE RRS Se</t>
  </si>
  <si>
    <t>ae (acs Ese icon, ia AT: 4) ce ¥ PANS OP SESS</t>
  </si>
  <si>
    <t>ee BON SE) ME : ee SN SN</t>
  </si>
  <si>
    <t>a = d aR so en ~ RY NE a ees Shes FERS</t>
  </si>
  <si>
    <t>SN Vas ee RN es ie OS RS</t>
  </si>
  <si>
    <t>ay New a= = ee Ss AS TERR</t>
  </si>
  <si>
    <t>pea RIS Se TO dnl = Ses = ~ :</t>
  </si>
  <si>
    <t>&lt;3 See eee 5 PAR aif he Si"" a Nee SNe ae, NE SS 7 :</t>
  </si>
  <si>
    <t>ree PN ARE L, Arai pe ey 2 Na ae, aa Nhe epee 3. (et</t>
  </si>
  <si>
    <t>ae as rg San PSS, ee we in Srp SENET 4 fi wre Se &gt; KOR hee eal</t>
  </si>
  <si>
    <t>Fe KD Ge Syl Olen. Ms SS Ne A PENSE EY BRS PN iid ee | eee</t>
  </si>
  <si>
    <t>Ws &amp; ee Ov yy BRIAN NF Bae HP EAN RR eae ORS eS</t>
  </si>
  <si>
    <t>ee é wi pe een ia aN ey = ee</t>
  </si>
  <si>
    <t>a sa ect as a So SS</t>
  </si>
  <si>
    <t>eet © 9 2° Gh oe oS OX ees ea A ey ee ee oe SE ee</t>
  </si>
  <si>
    <t>ts se, hn eat 4 eS Bray = : :</t>
  </si>
  <si>
    <t>Aare, es pat NN a Dis WER LN A en</t>
  </si>
  <si>
    <t>gee = feb EES wee os % an aah TEE 7 vA are: pee, OF we —</t>
  </si>
  <si>
    <t>ag eS / WS A (FE ee BR a</t>
  </si>
  <si>
    <t>PE jae AAAS Bia ee elit SR Sor SK ERAS Uae eS =</t>
  </si>
  <si>
    <t>RON Go a on Ee S TRS eR NES eS Se</t>
  </si>
  <si>
    <t>Te AP AY Ny, oa ava</t>
  </si>
  <si>
    <t>Bay Pathe fe Poe ee a a7 &amp;£ ae \ Wp BES ow</t>
  </si>
  <si>
    <t>— Soe Be ver PERI 9! oa ak ras ee i</t>
  </si>
  <si>
    <t>NE. x oe es = —</t>
  </si>
  <si>
    <t>ee oes et RES hd ee et atte,</t>
  </si>
  <si>
    <t>3 a ee Se So Sy RE re ae RE. SEO ee PEERS.</t>
  </si>
  <si>
    <t>She Bera EON Te et ch ee</t>
  </si>
  <si>
    <t>Bae CRS Pt Re Se EK Ba : ee = =</t>
  </si>
  <si>
    <t>op RE BEA BR a = A = = ; = =</t>
  </si>
  <si>
    <t>me ere 96 ae BRAY ae tn es oy SE</t>
  </si>
  <si>
    <t>pies ie es = =</t>
  </si>
  <si>
    <t>See * See : = :</t>
  </si>
  <si>
    <t>ae aoe = =</t>
  </si>
  <si>
    <t>SENT a SENS dee Sere io</t>
  </si>
  <si>
    <t>: = ge SS A</t>
  </si>
  <si>
    <t>ae z cae Re re aig a 3</t>
  </si>
  <si>
    <t>fee See Nt ee are ae es</t>
  </si>
  <si>
    <t>| ae oy pe Sara ere ou SS eas Ts es a</t>
  </si>
  <si>
    <t>ine et pay hn mice tae ee SEA Suse oe Pa</t>
  </si>
  <si>
    <t>ye ag SS oe = = = 2 :</t>
  </si>
  <si>
    <t>a Ase ee etl Be ae sae oe Sis</t>
  </si>
  <si>
    <t>a : = ee ee A ASAE ag AS SS</t>
  </si>
  <si>
    <t>Bs ES 4 ate 3 Pa ee Se</t>
  </si>
  <si>
    <t>ee rg ee? eae SS at</t>
  </si>
  <si>
    <t>Pox ah #2</t>
  </si>
  <si>
    <t>aie, = NE eg Sag Rie ees RS Sa eee</t>
  </si>
  <si>
    <t>este OLE Bh Be ae OS xe 4% Se RR Ee SS tenis Tas</t>
  </si>
  <si>
    <t>ig axe ee RE aye</t>
  </si>
  <si>
    <t>we at ee RE Te Soe CS Woy Bee</t>
  </si>
  <si>
    <t>a 2 ae Se TS TAPS Reo ‘y Se ae eee ee Bt Roc = ~</t>
  </si>
  <si>
    <t>ere Se Re MEL 7 RR ORE SS SS “ay</t>
  </si>
  <si>
    <t>ee Rat ees Sone : : :</t>
  </si>
  <si>
    <t>GS igen EN SS UNS AAS ASS A aa</t>
  </si>
  <si>
    <t>OS feces ©. Ses</t>
  </si>
  <si>
    <t>ae me ee an Sher er</t>
  </si>
  <si>
    <t>ae ee an ae AE</t>
  </si>
  <si>
    <t>Se eee Bec eos = = : =</t>
  </si>
  <si>
    <t>hy HU 5</t>
  </si>
  <si>
    <t>KB PVT an we es x cand EE ee oe Rr &lt;r OPS</t>
  </si>
  <si>
    <t>es oe: Ree Re ia) ee SE eS</t>
  </si>
  <si>
    <t>(Me BS ae Sate rah Foret, TY</t>
  </si>
  <si>
    <t>whe eee Ps</t>
  </si>
  <si>
    <t>Se Besa pe a So re a BES ae : Se</t>
  </si>
  <si>
    <t>em, PT SE PN A AS eee a BOR ee = —</t>
  </si>
  <si>
    <t>oi Se a ee, Ke Se ee a =</t>
  </si>
  <si>
    <t>Bey SE ARS ee Kt ERS. eee wi eae SS</t>
  </si>
  <si>
    <t>SRO oe ee a ay ox’ 5 a roe Pe Pe</t>
  </si>
  <si>
    <t>oe oe eae eS SEY ate ey</t>
  </si>
  <si>
    <t>ee eee oe SES</t>
  </si>
  <si>
    <t>&gt; es a ae SoS Sar Bo</t>
  </si>
  <si>
    <t>eee io —</t>
  </si>
  <si>
    <t>es oo :</t>
  </si>
  <si>
    <t>es ae ae SENS = SOR te</t>
  </si>
  <si>
    <t>Be ee a Ser</t>
  </si>
  <si>
    <t>se Ske ee Tae SSS,</t>
  </si>
  <si>
    <t>hs. SAS =","ONT: Sen</t>
  </si>
  <si>
    <t>hs. SAS =",4492,True,False,2025-10-25 00:14:30,2.0_enhanced</t>
  </si>
  <si>
    <t>IMG_2940.JPG,custody_screenshots\IMG_2940.JPG,Craig,Unknown,"18283 oo) Lie P</t>
  </si>
  <si>
    <t>Iti &gt;</t>
  </si>
  <si>
    <t>IMesSsage</t>
  </si>
  <si>
    <t>Today 118328 AM</t>
  </si>
  <si>
    <t>@) orand when va G at up please. We'll</t>
  </si>
  <si>
    <t>figure tit alll out later either put it</t>
  </si>
  <si>
    <t>away tor va til spring or i? youre</t>
  </si>
  <si>
    <t>driving your truck cown then we'll</t>
  </si>
  <si>
    <t>run er Love wa</t>
  </si>
  <si>
    <t>11823 AM</t>
  </si>
  <si>
    <t>,18283 oo) Lie P</t>
  </si>
  <si>
    <t>11823 AM",220,True,False,2025-10-25 00:14:30,2.0_enhanced</t>
  </si>
  <si>
    <t>IMG_3584.JPG,custody_screenshots\IMG_3584.JPG,Craig,Unknown,"Two enisk goals cartier 0 know 0 cam</t>
  </si>
  <si>
    <t>IMG_3599.JPG,custody_screenshots\IMG_3599.JPG,Craig,Unknown,"2:48 oll 5G Gy)</t>
  </si>
  <si>
    <t>vVVOe WOrK IT] OVE £UU UCLAUTIMNICMILS TT tOU COTMIMUNLIES</t>
  </si>
  <si>
    <t>across the country. We also provide policing services in</t>
  </si>
  <si>
    <t>more than 600 Indigenous communities.</t>
  </si>
  <si>
    <t>Read more about the risks and challenges in modern</t>
  </si>
  <si>
    <t>policing and how we're addressing them in our</t>
  </si>
  <si>
    <t>Strategic Plan.</t>
  </si>
  <si>
    <t>RCMP workforce</t>
  </si>
  <si>
    <t>We are represented by more than 19,000 police</t>
  </si>
  <si>
    <t>officers, and supported by over 11,000 civilian</t>
  </si>
  <si>
    <t>members and public servants. Our strength is in</t>
  </si>
  <si>
    <t>delivering high-quality work that keeps our</t>
  </si>
  <si>
    <t>communities safe.</t>
  </si>
  <si>
    <t>The breakdown of our workforce by position as of</t>
  </si>
  <si>
    <t>April 1, 2021, is:</t>
  </si>
  <si>
    <t>° Commissioner: 1</t>
  </si>
  <si>
    <t>e Deputy Commissioners: 6</t>
  </si>
  <si>
    <t>° Assistant Commissioners: 26</t>
  </si>
  <si>
    <t>e Chief Superintendents: 54</t>
  </si>
  <si>
    <t>° Superintendents: 179</t>
  </si>
  <si>
    <t>° Inspectors: 339</t>
  </si>
  <si>
    <t>e Corps Sergeant Major: 1</t>
  </si>
  <si>
    <t>° Sergeants Major: 10</t>
  </si>
  <si>
    <t>e Staff Sergeants Major: 8</t>
  </si>
  <si>
    <t>° Staff Sergeants: 830</t>
  </si>
  <si>
    <t>° Sergeants: 1,993</t>
  </si>
  <si>
    <t>e Corporals: 3,641</t>
  </si>
  <si>
    <t>e Constables: 11,970</t>
  </si>
  <si>
    <t>e Special Constables: 106</t>
  </si>
  <si>
    <t>e Public Service employees: 8.307</t>
  </si>
  <si>
    <t>° Civilian members: 3,087</t>
  </si>
  <si>
    <t>° Total: 30,558</t>
  </si>
  <si>
    <t>Laarn more</t>
  </si>
  <si>
    <t>&amp; rcmp-grc.gce.ca</t>
  </si>
  <si>
    <t>—_—___=_==a====_S—_</t>
  </si>
  <si>
    <t>,vVVOe WOrK IT] OVE £UU UCLAUTIMNICMILS TT tOU COTMIMUNLIES</t>
  </si>
  <si>
    <t>—_—___=_==a====_S—_",953,True,False,2025-10-25 00:14:30,2.0_enhanced</t>
  </si>
  <si>
    <t>IMG_3643.JPG,custody_screenshots\IMG_3643.JPG,Craig,Unknown,"71min</t>
  </si>
  <si>
    <t>IMG_3670.JPG,custody_screenshots\IMG_3670.JPG,Craig,Unknown,"TORZD B oll S (1)</t>
  </si>
  <si>
    <t>(ei</t>
  </si>
  <si>
    <t>é 202225 WPM &gt;</t>
  </si>
  <si>
    <t>@) O There may boan musta) Gensaction on Debit Gard</t>
  </si>
  <si>
    <t>2 ending 0674. GEC Tagged SUES APPLEGOMEML.</t>
  </si>
  <si>
    <t>OR7EM &gt;</t>
  </si>
  <si>
    <t>O Gime, A purchase cf $128.73 was made using cand)</t>
  </si>
  <si>
    <t>enciig ih O0G74. Sik on to GIG Exnting fer dates.</t>
  </si>
  <si>
    <t>,TORZD B oll S (1)</t>
  </si>
  <si>
    <t>enciig ih O0G74. Sik on to GIG Exnting fer dates.",241,True,False,2025-10-25 00:14:30,2.0_enhanced</t>
  </si>
  <si>
    <t>IMG_3673.JPG,custody_screenshots\IMG_3673.JPG,Craig,Unknown,"oll S G34</t>
  </si>
  <si>
    <t>« ‘AAmber,Campbell</t>
  </si>
  <si>
    <t>Active.6m'ago:</t>
  </si>
  <si>
    <t>&amp; OG</t>
  </si>
  <si>
    <t>bievlardyoulwith|craigy)</t>
  </si>
  <si>
    <t>Metannch was fest wondering</t>
  </si>
  <si>
    <t>Chey (Shockey?</t>
  </si>
  <si>
    <t>Aa)</t>
  </si>
  <si>
    <t>O@8 g</t>
  </si>
  <si>
    <t>,oll S G34</t>
  </si>
  <si>
    <t>O@8 g",138,True,False,2025-10-25 00:14:30,2.0_enhanced</t>
  </si>
  <si>
    <t>IMG_3675.JPG,custody_screenshots\IMG_3675.JPG,Craig,Unknown,"11:14 all</t>
  </si>
  <si>
    <t>9&amp;2 BW 2</t>
  </si>
  <si>
    <t>testing how S</t>
  </si>
  <si>
    <t>cj caw Menissa gat cheked ft</t>
  </si>
  <si>
    <t>rooms fh this house? Net</t>
  </si>
  <si>
    <t>evan the same tiar fuck cake</t>
  </si>
  <si>
    <t>dno fash ep</t>
  </si>
  <si>
    <t>Add Sticker &amp;S</t>
  </si>
  <si>
    <t>Edit Va</t>
  </si>
  <si>
    <t>Undo Send ©</t>
  </si>
  <si>
    <t>Translate Ge","9&amp;2 BW 2</t>
  </si>
  <si>
    <t>Translate Ge",170,True,False,2025-10-25 00:14:30,2.0_enhanced</t>
  </si>
  <si>
    <t>IMG_3679.JPG,custody_screenshots\IMG_3679.JPG,Craig,Unknown,"oll S (23)</t>
  </si>
  <si>
    <t>aew</t>
  </si>
  <si>
    <t>&lt;&gt; MOvantaw GY) 8</t>
  </si>
  <si>
    <t>Ataher cen give e another till custody of their</t>
  </si>
  <si>
    <t>Dy Reaching en agrecment with her er by</t>
  </si>
  <si>
    <t>galing t court} The best option dapenc’s en the</t>
  </si>
  <si>
    <t>Gheumstencas and the childs best</t>
  </si>
  <si>
    <t>interests, (@)</t>
  </si>
  <si>
    <t>Reaching en agreement</t>
  </si>
  <si>
    <t>o Discuss custoch: Tak with the other parent</t>
  </si>
  <si>
    <t>alot miner's rest far tne ethillel = 4</t>
  </si>
  <si>
    <t>Renilly courts typically preter joint eustocly</t>
  </si>
  <si>
    <t>fanrangementsaputgtnerctarclex treme)</t>
  </si>
  <si>
    <t>Gheumstenees where ful] custody fs</t>
  </si>
  <si>
    <t>NEEsSsary, To Gain full custadhy, vou must</t>
  </si>
  <si>
    <t>properly caro fer chill, Or, that the other</t>
  </si>
  <si>
    <t>Parent presents a sisk to thet chile,</t>
  </si>
  <si>
    <t>naan</t>
  </si>
  <si>
    <t>Cong Geils an Ato To Gat</t>
  </si>
  <si>
    <t>Custody OF Vaur Citd</t>
  </si>
  <si>
    <t>@JAboutifeatured|snippetsym mal Beed back</t>
  </si>
  <si>
    <t>‘a Chow alfathen gives[motherfullcutody,</t>
  </si>
  <si>
    <t>,oll S (23)</t>
  </si>
  <si>
    <t>‘a Chow alfathen gives[motherfullcutody,",702,True,False,2025-10-25 00:14:30,2.0_enhanced</t>
  </si>
  <si>
    <t>IMG_3682.JPG,custody_screenshots\IMG_3682.JPG,Craig,Emma,"Next Steps for Filing: @ pe</t>
  </si>
  <si>
    <t>we 1. Emma Files: Emma files a motion to =x</t>
  </si>
  <si>
    <t>©) withdraw or amend her affidavit. ie</t>
  </si>
  <si>
    <t>2. Joint Statement</t>
  </si>
  <si>
    <t>(Optional): Both of you sign and eee</t>
  </si>
  <si>
    <t>SSR submit a statement emphasizing</t>
  </si>
  <si>
    <t>3. File the Custody Plan: File the 18- ax.</t>
  </si>
  <si>
    <t>A 4 page'plan:as your proposed custody ea</t>
  </si>
  <si>
    <t>De arrangement. Man QD</t>
  </si>
  <si>
    <t>&gt; ie</t>
  </si>
  <si>
    <t>gam EON</t>
  </si>
  <si>
    <t>A TA A 2c AL</t>
  </si>
  <si>
    <t>hl | GI oa Ne</t>
  </si>
  <si>
    <t>OP Rn</t>
  </si>
  <si>
    <t>CORES am © Fe</t>
  </si>
  <si>
    <t>om Se,</t>
  </si>
  <si>
    <t>; cr. SS</t>
  </si>
  <si>
    <t>CC y</t>
  </si>
  <si>
    <t>IMG_3686.JPG,custody_screenshots\IMG_3686.JPG,Craig,Unknown,"11-20} all @ G39</t>
  </si>
  <si>
    <t>Go ee:</t>
  </si>
  <si>
    <t>SCE ATY</t>
  </si>
  <si>
    <t>oF BS AOR a fp</t>
  </si>
  <si>
    <t>a Ses WAYS (| 8</t>
  </si>
  <si>
    <t>~ MIG</t>
  </si>
  <si>
    <t>Do\youlhaveranylideaywhatis}g oingjon7</t>
  </si>
  <si>
    <t>Vehiascoad Iuasteliig</t>
  </si>
  <si>
    <t>&amp; \ denkyen =</t>
  </si>
  <si>
    <t>Would|helpiifgiknewlol</t>
  </si>
  <si>
    <t>Witheveniing.</t>
  </si>
  <si>
    <t>eeaee@e Oo</t>
  </si>
  <si>
    <t>,11-20} all @ G39</t>
  </si>
  <si>
    <t>eeaee@e Oo",191,True,False,2025-10-25 00:14:30,2.0_enhanced</t>
  </si>
  <si>
    <t>IMG_3688.JPG,custody_screenshots\IMG_3688.JPG,Craig,Unknown,"fRead/5 18 2M]</t>
  </si>
  <si>
    <t>Pelienis iwasie tires Buse</t>
  </si>
  <si>
    <t>Sa ce ee Ciareetenestane,</t>
  </si>
  <si>
    <t>cto bandanas yo</t>
  </si>
  <si>
    <t>earne</t>
  </si>
  <si>
    <t>stillidoing|thingsilike</t>
  </si>
  <si>
    <t>Sent.asjrext Message</t>
  </si>
  <si>
    <t>Gecemso che wenrttall yew the cules</t>
  </si>
  <si>
    <t>Gem another cock weer ike</t>
  </si>
  <si>
    <t>Sentasilext Mescadc}</t>
  </si>
  <si>
    <t>bText MessageriSMS}</t>
  </si>
  <si>
    <t>Calllheusupenvisormthentlikeidkwhat</t>
  </si>
  <si>
    <t>(*) TrextiMiessagenySMS} Q</t>
  </si>
  <si>
    <t>,fRead/5 18 2M]</t>
  </si>
  <si>
    <t>(*) TrextiMiessagenySMS} Q",258,True,False,2025-10-25 00:14:30,2.0_enhanced</t>
  </si>
  <si>
    <t>IMG_3689.JPG,custody_screenshots\IMG_3689.JPG,Craig,Unknown,"11:55 eal &gt; GD)</t>
  </si>
  <si>
    <t>cansihavelvisitstatrallluntill tind)</t>
  </si>
  <si>
    <t>suitableplaceltojtakelherg</t>
  </si>
  <si>
    <t>Read 11:38AM</t>
  </si>
  <si>
    <t>Okay. You can always call us back</t>
  </si>
  <si>
    <t>when you have a new place-and are</t>
  </si>
  <si>
    <t>ready to do unsupervised visits.</t>
  </si>
  <si>
    <t>Until then you'll have to. be</t>
  </si>
  <si>
    <t>supervised with her.</t>
  </si>
  <si>
    <t>With tho elegations 0 pratter fi in</t>
  </si>
  <si>
    <t>com tier tho hmgnace my metinar</t>
  </si>
  <si>
    <t>chime cally mmmeticnly lel. thenks</t>
  </si>
  <si>
    <t>yy | othe | om | i'm =A</t>
  </si>
  <si>
    <t>ehmlelee lel</t>
  </si>
  <si>
    <t>HooGGueu</t>
  </si>
  <si>
    <t>Gigcouo00</t>
  </si>
  <si>
    <t>Gigcouo00",356,True,False,2025-10-25 00:14:30,2.0_enhanced</t>
  </si>
  <si>
    <t>IMG_3693.JPG,custody_screenshots\IMG_3693.JPG,Craig,Unknown,"A) Witeos tmagss Gheteites Meus Shopping</t>
  </si>
  <si>
    <t>‘Thess eno nesulhs fier how o tiatiher gfives ancthner tu</t>
  </si>
  <si>
    <t>Searciinstead fownowalfatneggivesimotheyiullcutody</t>
  </si>
  <si>
    <t>&lt;S M@vanttaw GY) 8</t>
  </si>
  <si>
    <t>Ataher cen gives mother till custody of their</t>
  </si>
  <si>
    <t>Dy reaching en agrecmeant with her er [&gt;</t>
  </si>
  <si>
    <t>geting Go count) The best option depends en the</t>
  </si>
  <si>
    <t>Gheumstences and) the childs best</t>
  </si>
  <si>
    <t>Reachinglantagreementy</t>
  </si>
  <si>
    <t>° Biscusscustache Teh with the other parent</t>
  </si>
  <si>
    <t>ebout whnets best for the child. ()</t>
  </si>
  <si>
    <t>o UtRoenagncment Futthe agreement in uniting</t>
  </si>
  <si>
    <t>endl inelucls cletalls efseut how the child will qpenc)</t>
  </si>
  <si>
    <t>tine with the ether parent (o )</t>
  </si>
  <si>
    <t>o Register the egnecmant Regiter the egnecmant</t>
  </si>
  <si>
    <t>with the court co ftean bo enliencad asa comt</t>
  </si>
  <si>
    <t>Calhg tocourt</t>
  </si>
  <si>
    <t>o Provelis th the ciilis bast iitsxass Show thet</t>
  </si>
  <si>
    <t>you can provide a steilo heme lita and) eave for</t>
  </si>
  <si>
    <t>iy eA Cy</t>
  </si>
  <si>
    <t>—_—————7)</t>
  </si>
  <si>
    <t>&lt; &gt; (a)</t>
  </si>
  <si>
    <t>,A) Witeos tmagss Gheteites Meus Shopping</t>
  </si>
  <si>
    <t>&lt; &gt; (a)",820,True,False,2025-10-25 00:14:30,2.0_enhanced</t>
  </si>
  <si>
    <t>IMG_3696.JPG,custody_screenshots\IMG_3696.JPG,Craig,Unknown,"9:427 all &gt;</t>
  </si>
  <si>
    <t>&lt; (08) Or</t>
  </si>
  <si>
    <t>j US</t>
  </si>
  <si>
    <t>Today 9:42AM</t>
  </si>
  <si>
    <t>My ion Os irieating aletai</t>
  </si>
  <si>
    <t>storiessjUStwantedtolsendialtex ty</t>
  </si>
  <si>
    <t>whilelEmmatand|i{gettoupaperwont</t>
  </si>
  <si>
    <t>idontuwantiharpematy/4tstocktarm</t>
  </si>
  <si>
    <t>cern egntcntiorin he</t>
  </si>
  <si>
    <t>,&lt; (08) Or</t>
  </si>
  <si>
    <t>(+) iMessage Y",201,True,False,2025-10-25 00:14:30,2.0_enhanced</t>
  </si>
  <si>
    <t>IMG_3700.JPG,custody_screenshots\IMG_3700.JPG,Craig,Unknown,"11:38 oll &gt;</t>
  </si>
  <si>
    <t>idonwtuwantiharpematy74istocktarm</t>
  </si>
  <si>
    <t>andl ever eget abisitcrtin ee</t>
  </si>
  <si>
    <t>nots</t>
  </si>
  <si>
    <t>Jesrm ey erally Mo tericd Vath elare</t>
  </si>
  <si>
    <t>Coad tirotdbicntalwtiutche?</t>
  </si>
  <si>
    <t>Any questions est eck Inenepen</t>
  </si>
  <si>
    <t>Are you no longer staying at your</t>
  </si>
  <si>
    <t>mom's house? Also Ed said he is not</t>
  </si>
  <si>
    <t>able to reach you to-schedule a test.</t>
  </si>
  <si>
    <t>Can you please connect with him</t>
  </si>
  <si>
    <t>lImprefusingitolpiss@lipyoulcanitytell</t>
  </si>
  <si>
    <t>itellmelim[notisup posedito}bejalone]</t>
  </si>
  <si>
    <t>with them ter exemple for tuck sala,</t>
  </si>
  <si>
    <t>Hihavefcouncilltomorrow]im{not</t>
  </si>
  <si>
    <t>doing}thistanymore)</t>
  </si>
  <si>
    <t>Icemtaccd menpenised visits, 0</t>
  </si>
  <si>
    <t>canshavewvisitsfatyalltuntillittindla)</t>
  </si>
  <si>
    <t>etfteiio place to lo her</t>
  </si>
  <si>
    <t>(+) iMessage Y",594,True,False,2025-10-25 00:14:30,2.0_enhanced</t>
  </si>
  <si>
    <t>IMG_3702.JPG,custody_screenshots\IMG_3702.JPG,Craig,Unknown,"5:25.97 sab LTE (E&gt;</t>
  </si>
  <si>
    <t>&lt;® OK</t>
  </si>
  <si>
    <t>hooetwith Ga My cnemend 0 aro</t>
  </si>
  <si>
    <t>comitsad), when no latcomtwa</t>
  </si>
  <si>
    <t>iwere}told}you;weren,uinvolvedtand| |]</t>
  </si>
  <si>
    <t>Chebyftaced to talaa piss test. Wher</t>
  </si>
  <si>
    <t>Ok Souketisih place this aiimta,</t>
  </si>
  <si>
    <t>fombiarperaininemweekwondays</t>
  </si>
  <si>
    <t>lIstshejtolbeysupenvisediinJEm mays)</t>
  </si>
  <si>
    <t>cane What have the resus cf</t>
  </si>
  <si>
    <t>Gres chug tests bea?</t>
  </si>
  <si>
    <t>Emma is:still supervised with Harper</t>
  </si>
  <si>
    <t>C+) iMessage A)</t>
  </si>
  <si>
    <t>,&lt;® OK</t>
  </si>
  <si>
    <t>C+) iMessage A)",733,True,False,2025-10-25 00:14:30,2.0_enhanced</t>
  </si>
  <si>
    <t>IMG_3703.JPG,custody_screenshots\IMG_3703.JPG,Craig,Emma,"“SOD</t>
  </si>
  <si>
    <t>JO) AY</t>
  </si>
  <si>
    <t>Jacqueline!Gallant</t>
  </si>
  <si>
    <t>iTO-FEMmalRyane&gt;) g</t>
  </si>
  <si>
    <t>IMROlreport</t>
  </si>
  <si>
    <t>Pleas ceo your cesullis attached.</t>
  </si>
  <si>
    <t>aihanks!</t>
  </si>
  <si>
    <t>Jacqueline GallantiBAYBSWARSW]</t>
  </si>
  <si>
    <t>Gifs Prciaction, Investigations</t>
  </si>
  <si>
    <t>Deparimentiot|Sociall Development}</t>
  </si>
  <si>
    <t>SolUniontstreety</t>
  </si>
  <si>
    <t>Saint@ohnwNBIEZINSB/z4</t>
  </si>
  <si>
    <t>runswick</t>
  </si>
  <si>
    <t>EXT | caeousots</t>
  </si>
  <si>
    <t>DSD Saint John 4901, JiGatlant, Canadian MRO</t>
  </si>
  <si>
    <t>51 arionst. 9-122 Commerce Park Dr,</t>
  </si>
  <si>
    <t>Saint John, NB E2L1A2 Canada ‘Bartie, ON L4N awa) Cariada</t>
  </si>
  <si>
    <t>708-481,0361</t>
  </si>
  <si>
    <t>Medical Review Officer's Report:- Confidential</t>
  </si>
  <si>
    <t>Lab Account ACCULAB {# 638013000] Speciment0</t>
  </si>
  <si>
    <t>Donor Name Finis yas Lab Accession #</t>
  </si>
  <si>
    <t>Donor ID 2310899 ‘Specimen Type</t>
  </si>
  <si>
    <t>Reason fr Test Reasonable Suspicion {Cause Certifying Scientist</t>
  </si>
  <si>
    <t>Collector Name Edtiaid C Matthews</t>
  </si>
  <si>
    <t>1S'pandl Uilng big Test -</t>
  </si>
  <si>
    <t>‘Testname, ‘Screening Cutoff: Confirmation Cutoff</t>
  </si>
  <si>
    <t>cannabis] gid rent</t>
  </si>
  <si>
    <t>Barbus Borgia, 36mg:</t>
  </si>
  <si>
    <t>Berwadieepine, 300g SOreint</t>
  </si>
  <si>
    <t>‘Opiates Dot agit 2000ngimk</t>
  </si>
  <si>
    <t>Preneyeiaine Beeghok rah.</t>
  </si>
  <si>
    <t>‘metadone Mette (EDOP) oongne BWOngral</t>
  </si>
  <si>
    <t>Tonedone Lovey, Rago,</t>
  </si>
  <si>
    <t>ybiocodond mm oghe: iodhafn</t>
  </si>
  <si>
    <t>feund anelot,</t>
  </si>
  <si>
    <t>Ampeg</t>
  </si>
  <si>
    <t>Tey lanedionmetnomphetamine (OMA</t>
  </si>
  <si>
    <t>,“SOD</t>
  </si>
  <si>
    <t>Cocaine",1080,True,True,2025-10-25 00:14:30,2.0_enhanced</t>
  </si>
  <si>
    <t>IMG_3705.JPG,custody_screenshots\IMG_3705.JPG,Craig,Unknown,"Prettyjgooc}you</t>
  </si>
  <si>
    <t>ANVIBAT THAD</t>
  </si>
  <si>
    <t>aihatistgood</t>
  </si>
  <si>
    <t>AN BATH</t>
  </si>
  <si>
    <t>ATBAT WOIA00</t>
  </si>
  <si>
    <t>ISUNI9:15 AM</t>
  </si>
  <si>
    <t>NAM</t>
  </si>
  <si>
    <t>Nettochetay at</t>
  </si>
  <si>
    <t>ecaee Oe</t>
  </si>
  <si>
    <t>,Prettyjgooc}you</t>
  </si>
  <si>
    <t>ecaee Oe",107,True,False,2025-10-25 00:14:30,2.0_enhanced</t>
  </si>
  <si>
    <t>IMG_3798-COLLAGE.jpg,custody_screenshots\IMG_3798-COLLAGE.jpg,Craig,Unknown,"immediateyreassignment: of; Harper,</t>
  </si>
  <si>
    <t>[24 Failure to Respond )to.an Emergency, Calllin'a]</t>
  </si>
  <si>
    <t>Timely; Manner</t>
  </si>
  <si>
    <t>forawhattshould have beenyaniurgentichild]</t>
  </si>
  <si>
    <t>fem During thisitimeytherejwas|no welfare check</t>
  </si>
  <si>
    <t>fon Harperonimmediate|(ollowsupireaading)</t>
  </si>
  <si>
    <t>hetgsatetys</t>
  </si>
  <si>
    <t>ieee Cihythacione? Siher,duty,to.act inthe</t>
  </si>
  <si>
    <t>bestlinterests‘of|the cl fand|raisestserious</t>
  </si>
  <si>
    <t>fconcernstabout herprionitieslinhandling the;cases</t>
  </si>
  <si>
    <t>[34 Mishandlinglof Drug)rest Requirements &amp;</t>
  </si>
  <si>
    <t>Selective Enforcement</t>
  </si>
  <si>
    <t>acknowledged] by]</t>
  </si>
  <si>
    <t>rRitis not up to her,alone.to decide if,a</t>
  </si>
  <si>
    <t>CBT he Code of Ethics states that ifthere is</t>
  </si>
  <si>
    <t>‘a perceived conflictsit must be]</t>
  </si>
  <si>
    <t>formally disclosed and evaluated by a</t>
  </si>
  <si>
    <t>superionoran ethics board?</t>
  </si>
  <si>
    <t>|2M Even a Perceived Conflict isa Problem</t>
  </si>
  <si>
    <t>[-§ Bias does not have to be proven—even</t>
  </si>
  <si>
    <t>the perception of favoritism is enough</t>
  </si>
  <si>
    <t>to compromise her,role?</t>
  </si>
  <si>
    <t>Caifishe has:any, prior relationship (even</t>
  </si>
  <si>
    <t>‘social media connections) xthat‘s)</t>
  </si>
  <si>
    <t>grounds for,reassignment!</t>
  </si>
  <si>
    <t>3 Failure to Address the Issue</t>
  </si>
  <si>
    <t>Transparently,</t>
  </si>
  <si>
    <t>A‘ proper response would have been:</t>
  </si>
  <si>
    <t>Acknowledging the concerns</t>
  </si>
  <si>
    <t>° 9</t>
  </si>
  <si>
    <t>fa Disclosing any, priorrelationships™</t>
  </si>
  <si>
    <t>L-nOffering to step back if,neutrality is</t>
  </si>
  <si>
    <t>CEES (4)</t>
  </si>
  <si>
    <t>the. case closure,was predetermined</t>
  </si>
  <si>
    <t>rather,than pending evaluation:</t>
  </si>
  <si>
    <t>CM Thisidecisionxcoupled|with}her, dismissal of</t>
  </si>
  <si>
    <t>concerns regarding</t>
  </si>
  <si>
    <t>fabuseastronglyindicates bias toward the]</t>
  </si>
  <si>
    <t>Ryanjfamily,and/a predetermined)</t>
  </si>
  <si>
    <t>‘conclusion.to.close;the case regardless of,</t>
  </si>
  <si>
    <t>ithe facts.</t>
  </si>
  <si>
    <t>have been followed tacquelineihas:}</t>
  </si>
  <si>
    <t>fem Neglected |her.duty,to conduct/an</t>
  </si>
  <si>
    <t>thorough investigation™</t>
  </si>
  <si>
    <t>femignored clear,evidence ofongoing</t>
  </si>
  <si>
    <t>‘substance abuse ‘and unsafe conditions.</t>
  </si>
  <si>
    <t>(eM Prioritized convenience, over, the safety,and</t>
  </si>
  <si>
    <t>© Gapidis Gmmiocainan anaaan</t>
  </si>
  <si>
    <t>[Harpers supportiworkers areralsowdismissing</t>
  </si>
  <si>
    <t>ithistrealitya</t>
  </si>
  <si>
    <t>rom Duringlmyfirstmeeting withtacquelinein}</t>
  </si>
  <si>
    <t>fearlytanuary;2025 qsherstated</t>
  </si>
  <si>
    <t>OM if there’slany,suspicionondrugiusey Il</t>
  </si>
  <si>
    <t>fdrugitestEmman dont planitotest]</t>
  </si>
  <si>
    <t>fe Thatisame evening \lichecked|in,on|Harpers</t>
  </si>
  <si>
    <t>eESlRaeaner tack nort caro</t>
  </si>
  <si>
    <t>iweeky</t>
  </si>
  <si>
    <t>: { fand]</t>
  </si>
  <si>
    <t>suddenly;saids L'i’mygoing|toyneedsyou,to)</t>
  </si>
  <si>
    <t>fpiss}invalcupeanclEMmMa tO.</t>
  </si>
  <si>
    <t>fem Emma\delayed the drug testing process’</t>
  </si>
  <si>
    <t>fand the firsttest.was, diluted (However:</t>
  </si>
  <si>
    <t>bThis|demonstrates:)</t>
  </si>
  <si>
    <t>fem Inconsistent:enforcement-of drug testing""</t>
  </si>
  <si>
    <t>favoring; emma,whileitreatingymy,compliance</t>
  </si>
  <si>
    <t>‘differently.</t>
  </si>
  <si>
    <t>[-M Disregard for legal proceedings,</t>
  </si>
  <si>
    <t>[torentorce, beyond{whatithe]</t>
  </si>
  <si>
    <t>(court{mandated]</t>
  </si>
  <si>
    <t>fem Failure.to address substance abuse:</t>
  </si>
  <si>
    <t>concerns’ properly)</t>
  </si>
  <si>
    <t>resultsyfromjemmaywhile pressuring|me}</t>
  </si>
  <si>
    <t>[4% Premature.Case Closure &amp; Bias, foward:Emma</t>
  </si>
  <si>
    <t>Ryan’s:Family,</t>
  </si>
  <si>
    <t>fasking mals, therelayconflict of interest l/should/be}</t>
  </si>
  <si>
    <t>oS MAE Sno wae We, TD COMATICA</t>
  </si>
  <si>
    <t>sThistresponse,was:false and misleading tas\||laterg</t>
  </si>
  <si>
    <t>fdiscovered|thats</t>
  </si>
  <si>
    <t>fem Jacqueline\Gallantlis|racebook;friends with</t>
  </si>
  <si>
    <t>Nick/RyanjEmmazs brother Wwhojresides in)</t>
  </si>
  <si>
    <t>the same.household where Harperstays&gt;</t>
  </si>
  <si>
    <t>fom EmmalRyan] personally.admitted,.to me that</t>
  </si>
  <si>
    <t>[she and Jacqueline grew.up together.</t>
  </si>
  <si>
    <t>fom NickiRvan\temporarily, moved out ofthe</t>
  </si>
  <si>
    <t>household whenjthe child protection</t>
  </si>
  <si>
    <t>investigation began \raising furtherconcerns)</t>
  </si>
  <si>
    <t>faboutmanipulationyofgthe process.</t>
  </si>
  <si>
    <t>By, denying'a.conflictof,interest despite clear,</t>
  </si>
  <si>
    <t>personal ties PJacqueline,callantihasy</t>
  </si>
  <si>
    <t>Dw, fA\formal investigation into Jacqueline</t>
  </si>
  <si>
    <t>Gallantis‘conduct’ finciuding:)</t>
  </si>
  <si>
    <t>om Her, failure to disclose a conflict of,</t>
  </si>
  <si>
    <t>linterest)</t>
  </si>
  <si>
    <t>fol Her, inconsistent’and selective]</t>
  </si>
  <si>
    <t>‘enforcement of,drug testing:</t>
  </si>
  <si>
    <t>lo Herjbias and pre-determined</t>
  </si>
  <si>
    <t>decision to close the case without</t>
  </si>
  <si>
    <t>ol Her failure,to‘act promptly,on‘an</t>
  </si>
  <si>
    <t>‘emergency, child protection'report:</t>
  </si>
  <si>
    <t>a Written confirmation, thatthe case will not</t>
  </si>
  <si>
    <t>fe Address:}74iStock|Earm Road ,auispamsisy</t>
  </si>
  <si>
    <t>INBIE2G}2A4)</t>
  </si>
  <si>
    <t>[em Court Case:1FSJ-7038-24T(Ryanjvaschulz)]</t>
  </si>
  <si>
    <t>(eM initial, Contact, with Respondent: |Decembery</t>
  </si>
  <si>
    <t>ou 20240 present)</t>
  </si>
  <si>
    <t>Respondent Information| (Social) Worker,</t>
  </si>
  <si>
    <t>PE Name:acqueline.callant}</t>
  </si>
  <si>
    <t>CM Position:|SociallWorkerassigned|to Harper</t>
  </si>
  <si>
    <t>,immediateyreassignment: of; Harper,</t>
  </si>
  <si>
    <t>sThistresponse,was:false and misleading tas\ laterg</t>
  </si>
  <si>
    <t>CM Position:|SociallWorkerassigned|to Harper",3758,True,False,2025-10-25 00:14:30,2.0_enhanced</t>
  </si>
  <si>
    <t>IMG_3841-COLLAGE.jpg,custody_screenshots\IMG_3841-COLLAGE.jpg,Craig,Ryan,"Du nin g the) 4, 12025) hea Rl 20255 Respond Emergency, Call in</t>
  </si>
  <si>
    <t>has never, once phrased it ely Manner,</t>
  </si>
  <si>
    <t>melons</t>
  </si>
  <si>
    <t>he presi di ng imastermcontirmed thats Hie ith</t>
  </si>
  <si>
    <t>li scheduled a meeting with the Ryan On: called the:</t>
  </si>
  <si>
    <t>Jacg ueline mow tO) family,at “Thursday; Febriiary ‘emergency, child services line.when:Em</t>
  </si>
  <si>
    <t>82025) in their. Foxplicitly,to tere</t>
  </si>
  <si>
    <t>rotectionjinvolvement thelr interaction bates</t>
  </si>
  <si>
    <t>pro 0</t>
  </si>
  <si>
    <t>Jacqueline did not. until the</t>
  </si>
  <si>
    <t>text message,records that first the holidays (Januar</t>
  </si>
  <si>
    <t>Jacqueline made statements suggesting 2025) mardelay, ‘of, more than. three week:</t>
  </si>
  <si>
    <t>® Whan ify 0 intended ito) p rovide TATE hs fonwhat should have beentanturgent child</t>
  </si>
  <si>
    <t>rather.than pending</t>
  </si>
  <si>
    <t>lta</t>
  </si>
  <si>
    <t>concerns regarding Emma's substance During this welfare cha</t>
  </si>
  <si>
    <t>indicates bias,toward the, ‘on</t>
  </si>
  <si>
    <t>° yan farnily and 2</t>
  </si>
  <si>
    <t>coniclusion to close the case regardless of</t>
  </si>
  <si>
    <t>own delay,in‘action,violates her.duty,to act.</t>
  </si>
  <si>
    <t>fo} hi 1 By, Prematurely deciding to,close, the case] ‘interests of,the child and</t>
  </si>
  <si>
    <t>C proner-chitd weltare protocols, =</t>
  </si>
  <si>
    <t>have been hast</t>
  </si>
  <si>
    <t>Harpers Final Statement Seldctive</t>
  </si>
  <si>
    <t>Lom.not additional parenting any; Clear evidence existed of drug use prior,to</t>
  </si>
  <si>
    <t>to cou on seeking dus</t>
  </si>
  <si>
    <t>have personally witnessed Emma using i ee SY</t>
  </si>
  <si>
    <t>‘methamphetamine inside the home where)</t>
  </si>
  <si>
    <t>aR TO</t>
  </si>
  <si>
    <t>has denied now,</t>
  </si>
  <si>
    <t>that’envifonment months and.have seen, Desnite this, Emma has denied It and no</t>
  </si>
  <si>
    <t>her continue using Jacqueline Gallant &lt;&lt;</t>
  </si>
  <si>
    <t>opportunityshe has eg</t>
  </si>
  <si>
    <t>he, only, SNe Has es ouring my firstmeeting</t>
  </si>
  <si>
    <t>cauusht while ‘early January stated:</t>
  </si>
  <si>
    <t>a | | j</t>
  </si>
  <si>
    <t>unacceptable risk to, OM</t>
  </si>
  <si>
    <t>| request an urgent review.of this, test emia, don t plan to test</t>
  </si>
  <si>
    <t>fermal response how this complaint</t>
  </si>
  <si>
    <t>will be</t>
  </si>
  <si>
    <t>checked Harper)</t>
  </si>
  <si>
    <t>as not or heard from her</t>
  </si>
  <si>
    <t>da Craig Schulz,</t>
  </si>
  <si>
    <t>reversed her position and,</t>
  </si>
  <si>
    <t>fattachments:] going 0.1 ‘need</t>
  </si>
  <si>
    <t>iss in'a cupYand Emma too.</t>
  </si>
  <si>
    <t>bez Screenshots of text messages with Jacqueline</t>
  </si>
  <si>
    <t>fof, delayed the drus testing process:</t>
  </si>
  <si>
    <t>g = ‘and, the. first-test,was diluted: However</t>
  </si>
  <si>
    <t>Additional supporting listed Facqueline still considered it clean¥even</t>
  </si>
  <si>
    <t>Gum my complian</t>
  </si>
  <si>
    <t>UG so</t>
  </si>
  <si>
    <t>differently on Thursday, 8, 2025) at 0:04 AMI</t>
  </si>
  <si>
    <t>a ant atest te of professional</t>
  </si>
  <si>
    <t>asking Wis there a’ conflict of interest] should be! Misconduct</t>
  </si>
  <si>
    <t>She responded \y conflict of</t>
  </si>
  <si>
    <t>‘Complainant Information</t>
  </si>
  <si>
    <t>a a discovered o</t>
  </si>
  <si>
    <t>ent orcelre QUITE Me nis Ww hat the bap Facebook friends, with, Address:.74 Road, Quispamsis;</t>
  </si>
  <si>
    <t>Ryan) resides in . ”</t>
  </si>
  <si>
    <t>Same where</t>
  </si>
  <si>
    <t>case:</t>
  </si>
  <si>
    <t>personally admitted to me they</t>
  </si>
  <si>
    <t>She and grevi up together: initial Contact with Respondent: December,</t>
  </si>
  <si>
    <t>itoladdress abuse temporarily moved of the</t>
  </si>
  <si>
    <t>9 investigation began raising further concerns 9</t>
  </si>
  <si>
    <t>acce pt I ng unre | la b l ihe (Social, Worker,</t>
  </si>
  <si>
    <t>Being Reported)</t>
  </si>
  <si>
    <t>By conflict of interest despite clear,</t>
  </si>
  <si>
    <t>unnecessartl bog Failed to. disclose 2 relationship that could Position: Social worker assigned. to Harper,</t>
  </si>
  <si>
    <t>influience her judgment’</t>
  </si>
  <si>
    <t>EES ‘f.this child protection ‘cases hed","Du nin g the) 4, 12025) hea Rl 20255 Respond Emergency, Call in</t>
  </si>
  <si>
    <t>EES ‘f.this child protection ‘cases hed",2791,True,True,2025-10-25 00:14:30,2.0_enhanced</t>
  </si>
  <si>
    <t>IMG_3847-COLLAGE.jpg,custody_screenshots\IMG_3847-COLLAGE.jpg,Craig,Ryan,"On By denying Thursday, fel violated Nick compromised thls there Ryan a child conflict the temporarily a Gallant She protection conflict NBASW responded the of is interest fairness Of Facebaok Code interest moved 2 of despite anc | out Ethics, 10:04 friends should impartiality of conflict clear, the AML which, be! with of owe, ‘peta ey soniye a na er meee ng harman rem Sao ae nna, tet eb i sin CGR eee 88 Be nnn = ian Present’ a Spi fa os my Sac ya =</t>
  </si>
  <si>
    <t>1. ‘personal | request’a Conflict response.was Nick she household requires tent ties and full of inessnge investigation Interest Jacqueline transparency when false io &amp; the and Dishonesty grew Gallant brother, child into up has! protection, Jacqueline, Gallant together? who of in potential Disclosure: resides [later in Se Ee es Be bet oar sate Ma etwas os meee et iene be: pee rr ea rig Gallant pea, ‘NB; ty = ane bape E2G of ae &amp; Professional cg rn</t>
  </si>
  <si>
    <t>Gallant's tiie investigation failure household to disclosé began where raising this conflict Harper and stays’ an, Se ‘nan tat tenn bn 8 il Sgn 6 hermes nn Sloe me ish Ps scant Th</t>
  </si>
  <si>
    <t>immediate reassignment manipulation of of Harper's the process. case to an’ ah Respondent Information (Social Worker,</t>
  </si>
  <si>
    <t>impartial fo] Failed to disclose a relationship Shes teen Reported)</t>
  </si>
  <si>
    <t>‘her judgments Emergency. Call</t>
  </si>
  <si>
    <t>Manner otter</t>
  </si>
  <si>
    <t>interest &amp; Professional al</t>
  </si>
  <si>
    <t>5 nsasw</t>
  </si>
  <si>
    <t>‘emergency, child services tne</t>
  </si>
  <si>
    <t>grandmother's houses</t>
  </si>
  <si>
    <t>tem Jacqueline.did not contact me, CTU</t>
  </si>
  <si>
    <t>holidays</t>
  </si>
  <si>
    <t>more.than.three weeks NS ore</t>
  </si>
  <si>
    <t>tn</t>
  </si>
  <si>
    <t>should have 1 ne</t>
  </si>
  <si>
    <t>welfare.case: eo</t>
  </si>
  <si>
    <t>fem During, check</t>
  </si>
  <si>
    <t>‘on regarding</t>
  </si>
  <si>
    <t>hersafety? Tl Be able to send you a0 official EEE","On By denying Thursday, fel violated Nick compromised thls there Ryan a child conflict the temporarily a Gallant She protection conflict NBASW responded the of is interest fairness Of Facebaok Code interest moved 2 of despite anc | out Ethics, 10:04 friends should impartiality of conflict clear, the AML which, be! with of owe, ‘peta ey soniye a na er meee ng harman rem Sao ae nna, tet eb i sin CGR eee 88 Be nnn = ian Present’ a Spi fa os my Sac ya =</t>
  </si>
  <si>
    <t>hersafety? Tl Be able to send you a0 official EEE",1595,True,True,2025-10-25 00:14:30,2.0_enhanced</t>
  </si>
  <si>
    <t>IMG_3848.JPG,custody_screenshots\IMG_3848.JPG,Craig,Unknown,"sTo:|MartinelpaquetgRegistrary</t>
  </si>
  <si>
    <t>Email:{martinerpaquet@nbasweattsnbrcal</t>
  </si>
  <si>
    <t>Crises Rommel Complaint Agefinet Jacgueiine</t>
  </si>
  <si>
    <t>Calent = Comic? oF Inicnsst &amp; Proiessionel</t>
  </si>
  <si>
    <t>Misconcuet</t>
  </si>
  <si>
    <t>o Semes Gals Schinz</t>
  </si>
  <si>
    <t>o Aithesss 4 Stock Ramm Read, @uispamsis,</t>
  </si>
  <si>
    <t>NEWEZC IAM</t>
  </si>
  <si>
    <t>eM Courticase:16SJ57038-241(Ryaniveschulz))</t>
  </si>
  <si>
    <t>° (fit) Gone with Respondents Oacember</t>
  </si>
  <si>
    <t>1G, 202A = Present</t>
  </si>
  <si>
    <t>Reaponcens ihnteomation Goch) Wanker</t>
  </si>
  <si>
    <t>omName:nacqueline}Gallant</t>
  </si>
  <si>
    <t>© Codiions Sack! Wenter assigned to hagper</t>
  </si>
  <si>
    <t>Ryans case</t>
  </si>
  <si>
    <t>emEmployer:1DepartmentioigsociallDevelopment</t>
  </si>
  <si>
    <t>(iffknown)}</t>
  </si>
  <si>
    <t>S16)</t>
  </si>
  <si>
    <t>seConflict of Interest/&amp; Dishonesty in Disclosure)</t>
  </si>
  <si>
    <t>lOn\Thursdayjrebruary/8120254at\10:04/AM 4</t>
  </si>
  <si>
    <t>SEN Tee eet tae sake Culeak chaty</t>
  </si>
  <si>
    <t>raskinomls:therelaiconflictioninterestlishould]pe)</t>
  </si>
  <si>
    <t>fconcerned|with2uShelresponded @:Nogno.conflictor</t>
  </si>
  <si>
    <t>interest:</t>
  </si>
  <si>
    <t>sThistresponselwas|false and) misleading t2s\i|latey</t>
  </si>
  <si>
    <t>‘discovered</t>
  </si>
  <si>
    <t>few Jacqueline\Gallantjis| Facebook friends with</t>
  </si>
  <si>
    <t>[Emmais) cine cactisata</t>
  </si>
  <si>
    <t>Cita,</t>
  </si>
  <si>
    <t>thesame, householdiwhere|Harperstays 4</t>
  </si>
  <si>
    <t>fo Emmaj|Ryan|personally admitted to melthat]</t>
  </si>
  <si>
    <t>fshetandMacqueline grew up together!</t>
  </si>
  <si>
    <t>° Qs yen Campa Dy Caer CLO</t>
  </si>
  <si>
    <t>householdiwhenjthe aia fprotection</t>
  </si>
  <si>
    <t>investigation beganaraising|furthenconcerns)</t>
  </si>
  <si>
    <t>abouttmanipulationvor the process</t>
  </si>
  <si>
    <t>By;denying/a‘conflict; ot interestidespite:clear,</t>
  </si>
  <si>
    <t>personalities acquelineycallantihasy</t>
  </si>
  <si>
    <t>fea Failed to disclaselalrelationshipithatycould)</t>
  </si>
  <si>
    <t>fintluencelhey judgment</t>
  </si>
  <si>
    <t>{em Compromised the:fairness.and, impartiality,</t>
  </si>
  <si>
    <t>ofjthis[child]protection{cases</t>
  </si>
  <si>
    <t>eM Violated the NBASW) Code of/Ethics\which)</t>
  </si>
  <si>
    <t>requiresstransparencylinicases.ofpotential]</t>
  </si>
  <si>
    <t>een ee</t>
  </si>
  <si>
    <t>2 Refine Go Respond to an Emengengy Gall ha</t>
  </si>
  <si>
    <t>° @nDeconhber 14, 2024, | called tha</t>
  </si>
  <si>
    <t>cnenency chi) semices Ihe when Emma</t>
  </si>
  <si>
    <t>took Henper tiem ay cranchethar’s house.</t>
  </si>
  <si>
    <t>o dJecqueliie cid net contact me ent the</t>
  </si>
  <si>
    <t>(ist Monch eter the helikays Wantany &amp;,</t>
  </si>
  <si>
    <t>202e) =a daleyy ef mone than cinee weeks</t>
  </si>
  <si>
    <t>for wher chou’ fave basen an urgant chi)</t>
  </si>
  <si>
    <t>wellare casa,</t>
  </si>
  <si>
    <t>oO Buntihig this time, there wes mo waliare checks</t>
  </si>
  <si>
    <t>on Manner or timmecizte fillow-up cegencing</t>
  </si>
  <si>
    <t>hergsatetys</t>
  </si>
  <si>
    <t>This delay ih action vichhtes hier cugy Go ast ih the</t>
  </si>
  <si>
    <t>Gest iiterests of the child and raises serious</t>
  </si>
  <si>
    <t>her poterities th hencling the cass.</t>
  </si>
  <si>
    <t>@ Misienciihg of Gang vest Reqnitements &amp;</t>
  </si>
  <si>
    <t>SelectivejEnforcement)</t>
  </si>
  <si>
    <t>fol Clearevidencelexisted|ofidrugluse|priorgto)</t>
  </si>
  <si>
    <t>Jacquelinestinvolvementyacknowledged|by</t>
  </si>
  <si>
    <t>cite pentias, iheicing ayecit.</t>
  </si>
  <si>
    <t>© Bespite this, Gna iasckaikd R, end now</t>
  </si>
  <si>
    <t>Raper cuppore waren eno elo chemist</t>
  </si>
  <si>
    <t>© Buri aay thst mectihng with Jaccueiine to</t>
  </si>
  <si>
    <t>early Manuaryiz0254shelstated:</t>
  </si>
  <si>
    <t>© TWihees ay suspicion of cag usa, Hl</t>
  </si>
  <si>
    <t>Ghtg test Gama, 0 Peart PED &amp; Gast</t>
  </si>
  <si>
    <t>yyous?</t>
  </si>
  <si>
    <t>° Teteame acnig, 0 checked th on Hamper,</t>
  </si>
  <si>
    <t>68 0 had met seen or heard thom her fa ever a</t>
  </si>
  <si>
    <t>Om Jacquelinereversed |hermpositiontand)</t>
  </si>
  <si>
    <t>suddenlyzsaid mel mgoing|toyneedpyoutoy</t>
  </si>
  <si>
    <t>Gs ec, and Gime ta?</t>
  </si>
  <si>
    <t>° Gime cdhiked thechup testing process,</t>
  </si>
  <si>
    <t>end the Ghet tact mas Cited, Mowenag,</t>
  </si>
  <si>
    <t>Jeccpeiine etl consitinxced Relea, even</t>
  </si>
  <si>
    <t>though the falow-ap test was Gites</t>
  </si>
  <si>
    <t>(Eter—an unralkiis approach</t>
  </si>
  <si>
    <t>,sTo:|MartinelpaquetgRegistrary</t>
  </si>
  <si>
    <t>(Eter—an unralkiis approach",2887,True,False,2025-10-25 00:14:30,2.0_enhanced</t>
  </si>
  <si>
    <t>IMG_4368.JPG,custody_screenshots\IMG_4368.JPG,Craig,Unknown,"Jackin Soc!</t>
  </si>
  <si>
    <t>O G O )</t>
  </si>
  <si>
    <t>ical] vicico mail]</t>
  </si>
  <si>
    <t>Rebruanye/@2025)</t>
  </si>
  <si>
    <t>19-3 7A MM Outgoing|Call}</t>
  </si>
  <si>
    <t>oTminutes)</t>
  </si>
  <si>
    <t>,Jackin Soc!</t>
  </si>
  <si>
    <t>oTminutes)",92,True,False,2025-10-25 00:14:30,2.0_enhanced</t>
  </si>
  <si>
    <t>IMG_4369.JPG,custody_screenshots\IMG_4369.JPG,Craig,Unknown,"Jackin Soc!</t>
  </si>
  <si>
    <t>Oo} &amp; | a i] ae.</t>
  </si>
  <si>
    <t>AEE 2, 20238</t>
  </si>
  <si>
    <t>‘1-4 PM Outgoing|Calll</t>
  </si>
  <si>
    <t>OTminutes)</t>
  </si>
  <si>
    <t>OTminutes)",94,True,False,2025-10-25 00:14:30,2.0_enhanced</t>
  </si>
  <si>
    <t>IMG_4371.JPG,custody_screenshots\IMG_4371.JPG,Craig,Unknown,"Jackivn Soc!</t>
  </si>
  <si>
    <t>Jammy 19, 2028</t>
  </si>
  <si>
    <t>iincoming|[Call]</t>
  </si>
  <si>
    <t>alminutes)</t>
  </si>
  <si>
    <t>1 2tseconds}</t>
  </si>
  <si>
    <t>,Jackivn Soc!</t>
  </si>
  <si>
    <t>1 2tseconds}",103,True,False,2025-10-25 00:14:30,2.0_enhanced</t>
  </si>
  <si>
    <t>IMG_4815-COLLAGE.jpg,custody_screenshots\IMG_4815-COLLAGE.jpg,Craig,Unknown,"youlfeel you haveto.shesibeing}</t>
  </si>
  <si>
    <t>spoilediwith;treats and love}</t>
  </si>
  <si>
    <t>NOV,1082024.AT\10:06 AM Chencsemitnwerntiins</t>
  </si>
  <si>
    <t>iMyjreply,to herstatementigoes mg (ona ) . fgoingylijustgot-across:the</t>
  </si>
  <si>
    <t>linjtodayal didn thave,touse my, Whats Ee</t>
  </si>
  <si>
    <t>opinioniinyreply,toits begged</t>
  </si>
  <si>
    <t>Mattitonot make mesdoythis§ ill] lemmas water broke thisimorning) She justate supper,</t>
  </si>
  <si>
    <t>igiveeveryonera few hours buumy]</t>
  </si>
  <si>
    <t>ishersaid. in henstatementyall ive)</t>
  </si>
  <si>
    <t>faskedlis a Ryan to mediates this) Keep youlupdated we haventt</t>
  </si>
  <si>
    <t>itis a shamewweire startingayeay ‘had any;contractionsiyet</t>
  </si>
  <si>
    <t>otis bnbssaniser tai) fezeli think llidoublecheckibut</t>
  </si>
  <si>
    <t>begged] Matttothelp his:sisteraln] ) -</t>
  </si>
  <si>
    <t>yithanksyou definitely§</t>
  </si>
  <si>
    <t>Octobenlbegged| Nicks Dontilet} e</t>
  </si>
  <si>
    <t>aetna aan 2 nth nent Theyjre, keepingithem though :</t>
  </si>
  <si>
    <t>© (Trersenset rocrtinewemeliin.</t>
  </si>
  <si>
    <t>DEC13$2024'AT,6:30 AM</t>
  </si>
  <si>
    <t>Awww, Craig thanksfonthe</t>
  </si>
  <si>
    <t>photosshe.s growing sweetey</t>
  </si>
  <si>
    <t>everycdayilnaveniubeen feeling)</t>
  </si>
  <si>
    <t>Hehersherhadienepiduralgchec</t>
  </si>
  <si>
    <t>fyour, phonerat lunchtime iLhave)</t>
  </si>
  <si>
    <t>DEC.1332024°AT(6:54 AM,</t>
  </si>
  <si>
    <t>Ceaphqustntotssp, (GD rte a ala</t>
  </si>
  <si>
    <t>imy/phoneonmezall dayaegy</t>
  </si>
  <si>
    <t>Give Emma-albig|kiss fromus:and)</t>
  </si>
  <si>
    <t>‘You'are both: going :to:be:great</t>
  </si>
  <si>
    <t>Nevenone’s night a,</t>
  </si>
  <si>
    <t>Sovfanso good ||thinkadogsand||}</t>
  </si>
  <si>
    <t>fare justgetting up ithinkieEmmal</t>
  </si>
  <si>
    <t>fand|Bump went backitorsleep</t>
  </si>
  <si>
    <t>were only up.foja minute onso,</t>
  </si>
  <si>
    <t>throughithenight@)</t>
  </si>
  <si>
    <t>NOV{1182024°ATg1:13 PM.</t>
  </si>
  <si>
    <t>HiCraig,wejreleavinghere.soon,</t>
  </si>
  <si>
    <t>‘to. gosee. Emma do,youjneedia]</t>
  </si>
  <si>
    <t>tdrive?4</t>
  </si>
  <si>
    <t>‘an.updatefomyas</t>
  </si>
  <si>
    <t>[NOW1252024 AT/4:03 AM]</t>
  </si>
  <si>
    <t>Contractions:startedishe,wasiin</t>
  </si>
  <si>
    <t>,youlfeel you haveto.shesibeing}</t>
  </si>
  <si>
    <t>Sovfanso good thinkadogsand }</t>
  </si>
  <si>
    <t>Contractions:startedishe,wasiin",1412,True,False,2025-10-25 00:14:30,2.0_enhanced</t>
  </si>
  <si>
    <t>IMG_4824-COLLAGE.jpg,custody_screenshots\IMG_4824-COLLAGE.jpg,Craig,Unknown,"spenticouple hours lastnight}</t>
  </si>
  <si>
    <t>falone with hemsne puked/allover</t>
  </si>
  <si>
    <t>us inwasithe bestnightof my, life</t>
  </si>
  <si>
    <t>(Otheaded|backinowmcan,twail</t>
  </si>
  <si>
    <t>iaygibaciuma.imea</t>
  </si>
  <si>
    <t>NOVj1352024""A1/5:10 PM</t>
  </si>
  <si>
    <t>Awesome: EB</t>
  </si>
  <si>
    <t>NOV,14""2024,AT;3:10 PM</t>
  </si>
  <si>
    <t>INolim:notlill’cometomorrows</t>
  </si>
  <si>
    <t>Matt,wanted;to:go hunting:solim</t>
  </si>
  <si>
    <t>[iceping/yatt\®</t>
  </si>
  <si>
    <t>NOV14%2024/AT(4:28 PM.</t>
  </si>
  <si>
    <t>Lhatis\whatythe girls:had out</t>
  </si>
  <si>
    <t>* F _ S&amp;S . today from\somewhere,tell:me</t>
  </si>
  <si>
    <t>fy \. : they;donitknowssheisiherelol|</t>
  </si>
  <si>
    <t>Have a.wonderful day/Nannyjsee] aa &amp;</t>
  </si>
  <si>
    <t>NOV 13¥2024A1:2:45 PM. SEEPS ; NoV,1482024.A 455 PM</t>
  </si>
  <si>
    <t>PNouy:iworked with ean : x - G3 ‘Ohithe poongirlies sey</t>
  </si>
  <si>
    <t>; SS oe a ilisnucksEmma home see.the,</t>
  </si>
  <si>
    <t>hYourllIhave torcontirmlondeny] E Pelee f doggies;we just’dancing’around</t>
  </si>
  <si>
    <t>Shecriediwhenjthey,tookiherg</t>
  </si>
  <si>
    <t>(On{IFdonitiknow7Weill haveto: g j ibloodishie found] hemvoiceraty</t>
  </si>
  <si>
    <t>waitawhileto.see.whoshelreally] : eee,</t>
  </si>
  <si>
    <t>tetooG]</t>
  </si>
  <si>
    <t>Whoisithat%Sonnis:sister</t>
  </si>
  <si>
    <t>INOV)14820247AT,5:47 PM]</t>
  </si>
  <si>
    <t>NOV\1582024°AT6:53 AM,</t>
  </si>
  <si>
    <t>,spenticouple hours lastnight}</t>
  </si>
  <si>
    <t>NOV\1582024°AT6:53 AM,",882,True,False,2025-10-25 00:14:30,2.0_enhanced</t>
  </si>
  <si>
    <t>IMG_4833-COLLAGE.jpg,custody_screenshots\IMG_4833-COLLAGE.jpg,Craig,Unknown,"NOV,2352024'AT.8:03 PM</t>
  </si>
  <si>
    <t>fAre,youfree tomorrow?</t>
  </si>
  <si>
    <t>Lilcomeinjtomorrow/afternoon it,</t>
  </si>
  <si>
    <t>@: Wiackkemtivitio iste</t>
  </si>
  <si>
    <t>justwatched ithappenzfinally,</t>
  </si>
  <si>
    <t>Oh'’my,gosh'sheis’so'adorables</t>
  </si>
  <si>
    <t>WANTSCGEzL)</t>
  </si>
  <si>
    <t>y,</t>
  </si>
  <si>
    <t>Marpers levelsmvere nicithey]</t>
  </si>
  <si>
    <t>piuied another blood testwhich) femma'streal lyjoverwhelmed aq</t>
  </si>
  <si>
    <t>iithinkweimineedtotalkiEmma) inicks:comingjto-apartmentythen] ‘coming to‘apartment: etnen</t>
  </si>
  <si>
    <t>lintolusing alpumpalmtreading) idiscrepanciesiand.the number iweligotohospital’y gojto hospital’</t>
  </si>
  <si>
    <t>highside given here age-amd</t>
  </si>
  <si>
    <t>solweight hasnt come upwe)</t>
  </si>
  <si>
    <t>fare backytomorrow,to,check fafterawork/and\weilllbring'supperg</t>
  </si>
  <si>
    <t>fagainyReuben,levelsithat'iss ©</t>
  </si>
  <si>
    <t>Harperare doing</t>
  </si>
  <si>
    <t>igreathbathitimeformomma NOW1552024 AT2:38 BM</t>
  </si>
  <si>
    <t>finally, hopefuily,will help her,</t>
  </si>
  <si>
    <t>fyourguysare\worricd acwwerare)</t>
  </si>
  <si>
    <t>NOWGN024 AN GSS AM</t>
  </si>
  <si>
    <t>to\worry,about4believerme|lireadi</t>
  </si>
  <si>
    <t>feveryarticlell could find|hahas ‘Good 'morningwane'</t>
  </si>
  <si>
    <t>Didnit;want,to,worry;youlasty</t>
  </si>
  <si>
    <t>NOV,1682024°A1,9:12 AM</t>
  </si>
  <si>
    <t>NOVs1682024°AT9:28 AM.</t>
  </si>
  <si>
    <t>© managedito pushithrough’so:</t>
  </si>
  <si>
    <t>mommadidnit:havejtodojthe:</t>
  </si>
  <si>
    <t>sami stuffimuchinceded|testiforg</t>
  </si>
  <si>
    <t>her bigismiles'all around</t>
  </si>
  <si>
    <t>fAwesome,weilliseeyouta little)</t>
  </si>
  <si>
    <t>latentoday, od</t>
  </si>
  <si>
    <t>,NOV,2352024'AT.8:03 PM</t>
  </si>
  <si>
    <t>latentoday, od",1079,True,False,2025-10-25 00:14:30,2.0_enhanced</t>
  </si>
  <si>
    <t>IMG_4851-COLLAGE.jpg,custody_screenshots\IMG_4851-COLLAGE.jpg,Craig,Unknown,"aciusted as Henper qrews ane)</t>
  </si>
  <si>
    <t>her necds change, with hath</t>
  </si>
  <si>
    <t>oA travel with enother chiver</t>
  </si>
  <si>
    <t>imustibelapprovedibeforehand|by</t>
  </si>
  <si>
    <t>bothiparentss</t>
  </si>
  <si>
    <t>70, fonesiy end Cooperation</t>
  </si>
  <si>
    <t>o Amy cishonesty tirenghout this</t>
  </si>
  <si>
    <t>~reccss—nhother irengh hits,</t>
  </si>
  <si>
    <t>mikicpresciation, or</t>
  </si>
  <si>
    <t>considered a breach of trust and)</t>
  </si>
  <si>
    <t>could result ih ackitional legal</t>
  </si>
  <si>
    <t>ection or cevisions to this</t>
  </si>
  <si>
    <t>intenvention®</t>
  </si>
  <si>
    <t>&amp; Giki eben</t>
  </si>
  <si>
    <t>o Tike Child Tax Banat wil</t>
  </si>
  <si>
    <t>remainjundememmalRyanis}</t>
  </si>
  <si>
    <t>cone! t creme continuity and)</t>
  </si>
  <si>
    <t>financiallsupponutombanrpers</t>
  </si>
  <si>
    <t>Q, Cencel Agreements</t>
  </si>
  <si>
    <t>o Both parents will priteriiiize</t>
  </si>
  <si>
    <t>fhrper’s best iiarasis and wank</t>
  </si>
  <si>
    <t>ealeheratively to cnewe che fas</t>
  </si>
  <si>
    <t>askily, ving amitemmant.</t>
  </si>
  <si>
    <t>o This parenting plem aay a</t>
  </si>
  <si>
    <t>aciustcd es Hknper groans and)</t>
  </si>
  <si>
    <t>hernssds changg, with bath</t>
  </si>
  <si>
    <t>Iparentszagreement’</t>
  </si>
  <si>
    <t>calls eveny aight ater Fknpers</t>
  </si>
  <si>
    <t>feedinglomduringithernightly</t>
  </si>
  <si>
    <t>Beth parents wil exchange</t>
  </si>
  <si>
    <t>updates and plan fer the nar day</t>
  </si>
  <si>
    <t>Beare 10800 Pi daily,</t>
  </si>
  <si>
    <t>o Open Communications</t>
  </si>
  <si>
    <t>Beth parents wil prempely</t>
  </si>
  <si>
    <t>commumicato eny changes t®</t>
  </si>
  <si>
    <t>fenperts schechla, macheal</t>
  </si>
  <si>
    <t>needs, or digniiiicam events.</t>
  </si>
  <si>
    <t>@ Bxehenges</t>
  </si>
  <si>
    <t>o Pick-Up and Drop-Onik</t>
  </si>
  <si>
    <t>Galy Sciuz wil facihiate piel</t>
  </si>
  <si>
    <t>Soe eee tren oie</t>
  </si>
  <si>
    <t>IDEC}29 520 247A 163-32. BM]</t>
  </si>
  <si>
    <t>Pisass heap her safe. I wil nat</t>
  </si>
  <si>
    <t>tele her or aticpt to take hers 0</t>
  </si>
  <si>
    <t>talk) you and Mamtoteht away</t>
  </si>
  <si>
    <t>wher) was doing end wits, 0</t>
  </si>
  <si>
    <t>needed Gamma end Manper sata</t>
  </si>
  <si>
    <t>end that was cay way shed go</t>
  </si>
  <si>
    <t>hema, Thanks again</t>
  </si>
  <si>
    <t>IDEC?2 9820 247A Ta10-03 BM</t>
  </si>
  <si>
    <t>Woujunsentiaimessage)</t>
  </si>
  <si>
    <t>ouTunsentralmessage)</t>
  </si>
  <si>
    <t>IDECE3 0202474 Tal 1-26 AM)</t>
  </si>
  <si>
    <t>,aciusted as Henper qrews ane)</t>
  </si>
  <si>
    <t>IDECE3 0202474 Tal 1-26 AM)",1409,True,False,2025-10-25 00:14:30,2.0_enhanced</t>
  </si>
  <si>
    <t>FullSizeRender.jpg,custody_screenshots\brunswickshitshow n insulation\FullSizeRender.jpg,Craig,Unknown,"(=</t>
  </si>
  <si>
    <t>IMG_2297.JPG,custody_screenshots\brunswickshitshow n insulation\IMG_2297.JPG,Craig,Unknown,"10 Peel Plaza, 1st Floor,</t>
  </si>
  <si>
    <t>Public Safety</t>
  </si>
  <si>
    <t>Jim Peters</t>
  </si>
  <si>
    <t>Probation Officer</t>
  </si>
  <si>
    <t>Community Services</t>
  </si>
  <si>
    <t>Tel: (506) 643-7003</t>
  </si>
  <si>
    <t>Fax: (506) 658-6308</t>
  </si>
  <si>
    <t>www.gnb.ca</t>
  </si>
  <si>
    <t>PEIN T OR PII a</t>
  </si>
  <si>
    <t>ne - “ a ay</t>
  </si>
  <si>
    <t>’ P</t>
  </si>
  <si>
    <t>,10 Peel Plaza, 1st Floor,</t>
  </si>
  <si>
    <t>’ P",196,True,False,2025-10-25 00:14:30,2.0_enhanced</t>
  </si>
  <si>
    <t>IMG_7646.JPG,custody_screenshots\brunswickshitshow n insulation\IMG_7646.JPG,Craig,Unknown,"I had to stop thinking everyone</t>
  </si>
  <si>
    <t>Was on my team because winen I</t>
  </si>
  <si>
    <t>But when lost, | took those L’s</t>
  </si>
  <si>
    <t>alll on my Owm.","I had to stop thinking everyone</t>
  </si>
  <si>
    <t>alll on my Owm.",110,True,False,2025-10-25 00:14:30,2.0_enhanced</t>
  </si>
  <si>
    <t>IMG_7727.JPG,custody_screenshots\brunswickshitshow n insulation\IMG_7727.JPG,Craig,Unknown,"INO) a</t>
  </si>
  <si>
    <t>CAMBRIDGE</t>
  </si>
  <si>
    <t>Dual Black ‘Charcoal Grey: ‘National</t>
  </si>
  <si>
    <t>Ee ed ee</t>
  </si>
  <si>
    <t>‘Harvard Slate Dual Grey* ‘Dial Brown Patriot Shte 0°</t>
  </si>
  <si>
    <t>a Ped</t>
  </si>
  <si>
    <t>Diifiwood “Aged Redyood</t>
  </si>
  <si>
    <t>TT |]</t>
  </si>
  <si>
    <t>Eathtone Cedar ‘Riviera Red. Vintage Green Beachwood &gt;","INO) a</t>
  </si>
  <si>
    <t>Eathtone Cedar ‘Riviera Red. Vintage Green Beachwood &gt;",207,True,False,2025-10-25 00:14:30,2.0_enhanced</t>
  </si>
  <si>
    <t>harpersappcollage.jpg,custody_screenshots\custodyemailndoc\harpersappcollage.jpg,Craig,Unknown,"HARPER'S HOME wre gnateaw Besnn.e.ite noo, cwmecten CTD</t>
  </si>
  <si>
    <t>fst] CO-PARENTING CALENDAR</t>
  </si>
  <si>
    <t>Yadauegines eaachenie</t>
  </si>
  <si>
    <t>HARPER'S HOME</t>
  </si>
  <si>
    <t>Please Select your aecess type td continue,</t>
  </si>
  <si>
    <t>December2025 a</t>
  </si>
  <si>
    <t>LIE ot)</t>
  </si>
  <si>
    <t>semnoay ¢onvein Oeoran cree #98 peo GEESE) WE, «ttn ruven Gearon Sune me, woe</t>
  </si>
  <si>
    <t>JELCOME TO HARPER'S HOME! §P DAILY CARE LOG</t>
  </si>
  <si>
    <t>vou ssa nt cag eng op rr sing,</t>
  </si>
  <si>
    <t>tect</t>
  </si>
  <si>
    <t>:DING TODAY'S TIMELINE PARENT LOGIN</t>
  </si>
  <si>
    <t>@ smitom sevckyurtloond eee pats</t>
  </si>
  <si>
    <t>sen | Horpers Da (Craig ©</t>
  </si>
  <si>
    <t>Ouanpersprorie sermon cn a [ewer</t>
  </si>
  <si>
    <t>eer sere</t>
  </si>
  <si>
    <t>(mm) os</t>
  </si>
  <si>
    <t>CONTRIBUTION HISTORY</t>
  </si>
  <si>
    <t>‘Nats one wep onindnata bo ares,</t>
  </si>
  <si>
    <t>© HARPER'S STUDIO</t>
  </si>
  <si>
    <t>olor memes nd i,</t>
  </si>
  <si>
    <t>GALLERY &amp; STORIES</t>
  </si>
  <si>
    <t>2D wanrens pRoriE ‘acesrrore -</t>
  </si>
  <si>
    <t>wa |</t>
  </si>
  <si>
    <t>,HARPER'S HOME wre gnateaw Besnn.e.ite noo, cwmecten CTD</t>
  </si>
  <si>
    <t>wa |",662,True,False,2025-10-25 00:14:30,2.0_enhanced</t>
  </si>
  <si>
    <t>IMG_0114-COLLAGE.jpg,custody_screenshots\custodyemailndoc\IMG_0114-COLLAGE.jpg,Craig,Unknown,"ide oF fg = — =|\; . WN</t>
  </si>
  <si>
    <t>eS Gets —_</t>
  </si>
  <si>
    <t>| =|"" |</t>
  </si>
  <si>
    <t>ee ES ft Be { 7 ee |</t>
  </si>
  <si>
    <t>a5 as</t>
  </si>
  <si>
    <t>Be AE G</t>
  </si>
  <si>
    <t>| | 4</t>
  </si>
  <si>
    <t>ed |</t>
  </si>
  <si>
    <t>Spe a i | \ \</t>
  </si>
  <si>
    <t>is ‘Matt { \ 3</t>
  </si>
  <si>
    <t>he = ir \ |</t>
  </si>
  <si>
    <t>ae “490 a it Fes i {</t>
  </si>
  <si>
    <t>FASS my es ib ia</t>
  </si>
  <si>
    <t>ee eye ey te ine 2 a 2h =</t>
  </si>
  <si>
    <t>BE ae a.</t>
  </si>
  <si>
    <t>oe Ne See Bee vs are.</t>
  </si>
  <si>
    <t>: a rey ads pa cee</t>
  </si>
  <si>
    <t>: A = ae</t>
  </si>
  <si>
    <t>a aS a ace CE 0% US</t>
  </si>
  <si>
    <t>Cae aS LEP 1 ee GE KX ot — =</t>
  </si>
  <si>
    <t>ae: fA</t>
  </si>
  <si>
    <t>BAY | ES 1 oa</t>
  </si>
  <si>
    <t>iB gees</t>
  </si>
  <si>
    <t>a ee (24 Ge ATS eet | ee bf ¥ hes</t>
  </si>
  <si>
    <t>be FH AA ig</t>
  </si>
  <si>
    <t>eset Xp ee hs RM J</t>
  </si>
  <si>
    <t>: a ine BAY Ds</t>
  </si>
  <si>
    <t>: : — as SP Sie Kae ra my</t>
  </si>
  <si>
    <t>ese pe tars ae fey Laie OED</t>
  </si>
  <si>
    <t>ee Cae a cen ee</t>
  </si>
  <si>
    <t>eee ef pe on bs Gee</t>
  </si>
  <si>
    <t>ee Res | ‘ AN</t>
  </si>
  <si>
    <t>ea Bae (i</t>
  </si>
  <si>
    <t>ans oe WU ui iy tl</t>
  </si>
  <si>
    <t>yo Naa Cll ily Wy Ha va ae as</t>
  </si>
  <si>
    <t>re ik ‘ iy ‘4 th</t>
  </si>
  <si>
    <t>oe MAEM i N a</t>
  </si>
  <si>
    <t>Ls PATRI ne Was rae a</t>
  </si>
  <si>
    <t>ee tie Mieke WNC</t>
  </si>
  <si>
    <t>as Nits sale</t>
  </si>
  <si>
    <t>: Bing aon ate</t>
  </si>
  <si>
    <t>ae ee ent as as</t>
  </si>
  <si>
    <t>on RG Bye ee fe Cf</t>
  </si>
  <si>
    <t>i ule it i ee ore nt ;</t>
  </si>
  <si>
    <t>bear Aare ae","ide oF fg = — =|\; . WN</t>
  </si>
  <si>
    <t>bear Aare ae",775,True,False,2025-10-25 00:14:30,2.0_enhanced</t>
  </si>
  <si>
    <t>IMG_20251010_142541-COLLAGE.jpg,custody_screenshots\custodyemailndoc\IMG_20251010_142541-COLLAGE.jpg,Craig,Unknown,"wag gg ee = SS =</t>
  </si>
  <si>
    <t>ees “Se ee a</t>
  </si>
  <si>
    <t>me we, Si ee. ae SS a sta</t>
  </si>
  <si>
    <t>ae ae ee al</t>
  </si>
  <si>
    <t>i AT, ue ow. =</t>
  </si>
  <si>
    <t>CESS. acs.</t>
  </si>
  <si>
    <t>Le Me - ges wi et j ee</t>
  </si>
  <si>
    <t>gal” 4 : ee EE =</t>
  </si>
  <si>
    <t>By BS a: “OS og =</t>
  </si>
  <si>
    <t>Poe Se Jere Are PL —_</t>
  </si>
  <si>
    <t>aay ee rd</t>
  </si>
  <si>
    <t>ee ah be Ce me STS</t>
  </si>
  <si>
    <t>eo aes | oe ee ee</t>
  </si>
  <si>
    <t>sa : aa 2 =</t>
  </si>
  <si>
    <t>RR - =e = PRE a RP a</t>
  </si>
  <si>
    <t>ett ne aN PA</t>
  </si>
  <si>
    <t>ae SS</t>
  </si>
  <si>
    <t>i a wi</t>
  </si>
  <si>
    <t>Pe a i | ar &amp; Se</t>
  </si>
  <si>
    <t>j eee ee ye é fos y Nee al =</t>
  </si>
  <si>
    <t>We a RE, ive i la ot</t>
  </si>
  <si>
    <t>Ay i a . po os = Ee</t>
  </si>
  <si>
    <t>| of Pos if A we Ses</t>
  </si>
  <si>
    <t>Ae fens \ be 8</t>
  </si>
  <si>
    <t>ere 2 je a, iy EE</t>
  </si>
  <si>
    <t>Pe. I</t>
  </si>
  <si>
    <t>LE sent</t>
  </si>
  <si>
    <t>ee SF BON» We tee ee</t>
  </si>
  <si>
    <t>Pea Cope Pee Os \</t>
  </si>
  <si>
    <t>Wye a “a ey, Yrs</t>
  </si>
  <si>
    <t>NOR la</t>
  </si>
  <si>
    <t>Seay 7 &gt; f ae ee</t>
  </si>
  <si>
    <t>a CC</t>
  </si>
  <si>
    <t>Ss Wie eg a ae (Sa :</t>
  </si>
  <si>
    <t>a. ok SIC | DN y</t>
  </si>
  <si>
    <t>AR / a CoN Tee] ESS</t>
  </si>
  <si>
    <t>ee ec","wag gg ee = SS =</t>
  </si>
  <si>
    <t>ee ec",589,True,False,2025-10-25 00:14:30,2.0_enhanced</t>
  </si>
  <si>
    <t>IMG_3261-COLLAGE.jpg,custody_screenshots\custodyemailndoc\IMG_3261-COLLAGE.jpg,Craig,Unknown,", sou NANCY AS</t>
  </si>
  <si>
    <t>SPI GO Tene</t>
  </si>
  <si>
    <t>“respect Haake wah Vn ‘tne. ENEAKS</t>
  </si>
  <si>
    <t>Haar Yelvtewé. Ada"" SNOURG, Wess *</t>
  </si>
  <si>
    <t>HO Harpers Week wrest.</t>
  </si>
  <si>
    <t>“29g a0. A pada es oS triguesinrs tae</t>
  </si>
  <si>
    <t>NEON iS SnoMesiesc) Speud: aoe preys</t>
  </si>
  <si>
    <t>Oe NOL! fa</t>
  </si>
  <si>
    <t>—_ AG-cae SO</t>
  </si>
  <si>
    <t>hon! ayer!</t>
  </si>
  <si>
    <t>&gt; pene sharpen Bike OV ENAe</t>
  </si>
  <si>
    <t>| Osta as siner™ ae “Sino iesiaee ~</t>
  </si>
  <si>
    <t>| Reaves oot oF. Us “rinct= ners -</t>
  </si>
  <si>
    <t>Os ANE. OS 1 Quir weeds ami</t>
  </si>
  <si>
    <t>ARLOMYS. Dees _wigtt eNews comsiderta—</t>
  </si>
  <si>
    <t>“Sage A S</t>
  </si>
  <si>
    <t>e: us 0180. L ociepting vaualieye ,</t>
  </si>
  <si>
    <t>As cour Sater Npawam-laa)</t>
  </si>
  <si>
    <t>Nets A Forroney ove ¢ EQns ta.</t>
  </si>
  <si>
    <t>— Wak prouides ASC Dooce ey</t>
  </si>
  <si>
    <t>: are _SOoce Eu con</t>
  </si>
  <si>
    <t>B ecanide., nen aoe vans os Exe)</t>
  </si>
  <si>
    <t>3 Roger epednige 1 ODtauect “us</t>
  </si>
  <si>
    <t>EROERSI/ wh wes, LENS. fee renee ae</t>
  </si>
  <si>
    <t>mEarenova: /-atWes sie 16 es</t>
  </si>
  <si>
    <t>% _ Senet are? 1sy-Ovialsinie. fateot Koco</t>
  </si>
  <si>
    <t>a5. Sanexce YS. ever ON. emer</t>
  </si>
  <si>
    <t>: Og OTA LeeNee rend neegocsas SSrnavene</t>
  </si>
  <si>
    <t>Nei v Lie one Lae afte fey oe</t>
  </si>
  <si>
    <t>ence eae. Br uke B a, -</t>
  </si>
  <si>
    <t>eS Ae pn ""evs a : Nat fe venta canoe</t>
  </si>
  <si>
    <t>z sere Os] oumiGos! KA Plows</t>
  </si>
  <si>
    <t>5 Bn: Boston, rexel! AOD nents 2</t>
  </si>
  <si>
    <t>Fata aae! {ase — ty EC a iE Se</t>
  </si>
  <si>
    <t>“eco</t>
  </si>
  <si>
    <t>fa di</t>
  </si>
  <si>
    <t>Eon ae Se. e\Gsor! a</t>
  </si>
  <si>
    <t>or “nero a.”</t>
  </si>
  <si>
    <t>weg ae Bares 7</t>
  </si>
  <si>
    <t>,, sou NANCY AS</t>
  </si>
  <si>
    <t>weg ae Bares 7",1057,True,False,2025-10-25 00:14:30,2.0_enhanced</t>
  </si>
  <si>
    <t>2025-01-08.jpg,custody_screenshots\harpers fund\2025-01-08.jpg,Craig,Unknown,"ont</t>
  </si>
  <si>
    <t>en 4</t>
  </si>
  <si>
    <t>0 wtf Awad</t>
  </si>
  <si>
    <t>THAI</t>
  </si>
  <si>
    <t>{anor fobs</t>
  </si>
  <si>
    <t>peace</t>
  </si>
  <si>
    <t>___ dob bagone</t>
  </si>
  <si>
    <t>ae iavin ay vlog brant earecesa08 300</t>
  </si>
  <si>
    <t>- i Supad avatoh A</t>
  </si>
  <si>
    <t>a 2 Double plump after each Nract ob 18 neues, ieueng &amp;</t>
  </si>
  <si>
    <t>“Taingia purral than puma sac beeadd feet +</t>
  </si>
  <si>
    <t>“4 “groppa: suppiernontor at tana of DOUG UF PIS</t>
  </si>
  <si>
    <t>IF Ne faoung beta TEM an</t>
  </si>
  <si>
    <t>: ee ity ioiers</t>
  </si>
  <si>
    <t>ye BF ayqulorpentaton woot amet typed</t>
  </si>
  <si>
    <t>Foner HAR a. signi sracntes ONT</t>
  </si>
  <si>
    <t>Lo. Bry Gig PDE ae</t>
  </si>
  <si>
    <t>: pigriundteperstate sie beesasAs</t>
  </si>
  <si>
    <t>phart</t>
  </si>
  <si>
    <t>pone reine 8378</t>
  </si>
  <si>
    <t>,ont</t>
  </si>
  <si>
    <t>pone reine 8378",452,True,False,2025-10-25 00:14:30,2.0_enhanced</t>
  </si>
  <si>
    <t>IMG_4371.JPG,custody_screenshots\harpers fund\IMG_4371.JPG,Craig,Unknown,"Jackivn Soc!</t>
  </si>
  <si>
    <t>2025-01-08(1).jpg,custody_screenshots\Photos-1-001 (2)\2025-01-08(1).jpg,Craig,Unknown,"A f</t>
  </si>
  <si>
    <t>TOME ONESTTON</t>
  </si>
  <si>
    <t>(DAUGHTER</t>
  </si>
  <si>
    <t>EC TORIYNNOWI2oyTETTERS (ORE</t>
  </si>
  <si>
    <t>&gt; CERT... (OTM)</t>
  </si>
  <si>
    <t>,A f</t>
  </si>
  <si>
    <t>&gt; CERT... (OTM)",72,True,False,2025-10-25 00:14:30,2.0_enhanced</t>
  </si>
  <si>
    <t>2025-01-08(10).jpg,custody_screenshots\Photos-1-001 (2)\2025-01-08(10).jpg,Craig,Unknown,"qatar Ijustem ceing Rat ay omm</t>
  </si>
  <si>
    <t>pase so 1 chat Get any MaKe</t>
  </si>
  <si>
    <t>euressed than I am</t>
  </si>
  <si>
    <t>Thanks egain for telling ane wher 0</t>
  </si>
  <si>
    <t>Gan end] cant co,</t>
  </si>
  <si>
    <t>Coes? work fn the seal</t>
  </si>
  <si>
    <t>world .</t>
  </si>
  <si>
    <t>Gut veh. Sof? )meed halb Fl reach</t>
  </si>
  <si>
    <t>Orn, Ext Pll text ya later ©) fust</t>
  </si>
  <si>
    <t>Geanihg wp.</t>
  </si>
  <si>
    <t>,qatar Ijustem ceing Rat ay omm</t>
  </si>
  <si>
    <t>ssage Q",251,True,False,2025-10-25 00:14:30,2.0_enhanced</t>
  </si>
  <si>
    <t>2025-01-08(100).jpg,custody_screenshots\Photos-1-001 (2)\2025-01-08(100).jpg,Craig,Unknown,"Prat eT ELD)</t>
  </si>
  <si>
    <t>Youve tien on Racchoals</t>
  </si>
  <si>
    <t>Lives ih Saint Jchm, New Exumauiiels</t>
  </si>
  <si>
    <t>Freighter at Sait Join Fire Department</t>
  </si>
  <si>
    <t>CEP 16 OT THMBAM</t>
  </si>
  <si>
    <t>Dunnojiffyousresstillfroofingfattall</t>
  </si>
  <si>
    <t>ut Pin looking ter shingles tor</t>
  </si>
  <si>
    <t>nat year. Aso if Shane is stil</t>
  </si>
  <si>
    <t>around) (et me Knew . Jalsa con</t>
  </si>
  <si>
    <t>Carefaboutsthe|moneyzyourowelme)</t>
  </si>
  <si>
    <t>so doart wenny eaoun ther et all,</t>
  </si>
  <si>
    <t>Chast mea message</t>
  </si>
  <si>
    <t>,Prat eT ELD)</t>
  </si>
  <si>
    <t>Chast mea message",346,True,False,2025-10-25 00:14:30,2.0_enhanced</t>
  </si>
  <si>
    <t>2025-01-08(101).jpg,custody_screenshots\Photos-1-001 (2)\2025-01-08(101).jpg,Craig,Unknown,"le</t>
  </si>
  <si>
    <t>3 BER YS</t>
  </si>
  <si>
    <t>op IRE a</t>
  </si>
  <si>
    <t>4 pe</t>
  </si>
  <si>
    <t>Rea ie HRN ead gi</t>
  </si>
  <si>
    <t>ea “&lt;</t>
  </si>
  <si>
    <t>&amp; ate) SS</t>
  </si>
  <si>
    <t>Sh iy Se</t>
  </si>
  <si>
    <t>See ex,</t>
  </si>
  <si>
    <t>3 os</t>
  </si>
  <si>
    <t>\ NESS Ka ee</t>
  </si>
  <si>
    <t>Se? Ss</t>
  </si>
  <si>
    <t>NBS a","3 BER YS</t>
  </si>
  <si>
    <t>NBS a",104,True,False,2025-10-25 00:14:30,2.0_enhanced</t>
  </si>
  <si>
    <t>2025-01-08(102).jpg,custody_screenshots\Photos-1-001 (2)\2025-01-08(102).jpg,Craig,Unknown,"Se =|</t>
  </si>
  <si>
    <t>ee ere oe Yee Sp poe.</t>
  </si>
  <si>
    <t>ae al</t>
  </si>
  <si>
    <t>RRS f Wo Ph. Nal</t>
  </si>
  <si>
    <t>en | ies» a7</t>
  </si>
  <si>
    <t>an No : =</t>
  </si>
  <si>
    <t>. 7 ied etl 24</t>
  </si>
  <si>
    <t>eee.","Se =|</t>
  </si>
  <si>
    <t>eee.",99,True,False,2025-10-25 00:14:30,2.0_enhanced</t>
  </si>
  <si>
    <t>2025-01-08(103).jpg,custody_screenshots\Photos-1-001 (2)\2025-01-08(103).jpg,Craig,Unknown,"NZ AN</t>
  </si>
  <si>
    <t>oA)</t>
  </si>
  <si>
    <t>VEZ) NO","NZ AN</t>
  </si>
  <si>
    <t>VEZ) NO",17,True,False,2025-10-25 00:14:30,2.0_enhanced</t>
  </si>
  <si>
    <t>2025-01-08(104).jpg,custody_screenshots\Photos-1-001 (2)\2025-01-08(104).jpg,Craig,Unknown,"a ee oe</t>
  </si>
  <si>
    <t>” ‘. Lt ai)</t>
  </si>
  <si>
    <t>AaB RB Ree</t>
  </si>
  <si>
    <t>: Jee ts</t>
  </si>
  <si>
    <t>oR PANE LAS</t>
  </si>
  <si>
    <t>. YAS ——</t>
  </si>
  <si>
    <t>,a ee oe</t>
  </si>
  <si>
    <t>. YAS ——",60,True,False,2025-10-25 00:14:30,2.0_enhanced</t>
  </si>
  <si>
    <t>2025-01-08(105).jpg,custody_screenshots\Photos-1-001 (2)\2025-01-08(105).jpg,Craig,Unknown,"_ =</t>
  </si>
  <si>
    <t>ates: UE</t>
  </si>
  <si>
    <t>UGS, oe</t>
  </si>
  <si>
    <t>es Waa Te ave</t>
  </si>
  <si>
    <t>we","ates: UE</t>
  </si>
  <si>
    <t>oe |",39,True,False,2025-10-25 00:14:30,2.0_enhanced</t>
  </si>
  <si>
    <t>2025-01-08(106).jpg,custody_screenshots\Photos-1-001 (2)\2025-01-08(106).jpg,Craig,Unknown,"ee</t>
  </si>
  <si>
    <t>Ae SS = Ve</t>
  </si>
  <si>
    <t>/ Son PERS</t>
  </si>
  <si>
    <t>De IRN","Ae SS = Ve</t>
  </si>
  <si>
    <t>De IRN",28,True,False,2025-10-25 00:14:30,2.0_enhanced</t>
  </si>
  <si>
    <t>2025-01-08(107).jpg,custody_screenshots\Photos-1-001 (2)\2025-01-08(107).jpg,Craig,Unknown,"‘ TB 4. A,</t>
  </si>
  <si>
    <t>7 ag ee</t>
  </si>
  <si>
    <t>ee ~ ase fe</t>
  </si>
  <si>
    <t>yy a</t>
  </si>
  <si>
    <t>NA ue os</t>
  </si>
  <si>
    <t>. Fe ot $s</t>
  </si>
  <si>
    <t>REN.</t>
  </si>
  <si>
    <t>a et 4","‘ TB 4. A,</t>
  </si>
  <si>
    <t>a et 4",67,True,False,2025-10-25 00:14:30,2.0_enhanced</t>
  </si>
  <si>
    <t>2025-01-08(108).jpg,custody_screenshots\Photos-1-001 (2)\2025-01-08(108).jpg,Craig,Unknown,"RA a aes</t>
  </si>
  <si>
    <t>oe viet es</t>
  </si>
  <si>
    <t>is, . er</t>
  </si>
  <si>
    <t>Mee te . a</t>
  </si>
  <si>
    <t>Mea OE pee 7 ye Meo Sat</t>
  </si>
  <si>
    <t>ARE ; ae ages ;</t>
  </si>
  <si>
    <t>efi Pi eee Ne PSA TPR</t>
  </si>
  <si>
    <t>RS SEA SS</t>
  </si>
  <si>
    <t>ate wh WL bene</t>
  </si>
  <si>
    <t>tit ten me TRE CHESS vets</t>
  </si>
  <si>
    <t>se espa: at</t>
  </si>
  <si>
    <t>UN By fel tps! Pah Bee Eb</t>
  </si>
  <si>
    <t>es ae oe</t>
  </si>
  <si>
    <t>Be Dig Say od ne fo. ES,</t>
  </si>
  <si>
    <t>ba Se go</t>
  </si>
  <si>
    <t>. Yel peg ey ioe oye Vg poet oe</t>
  </si>
  <si>
    <t>oe ES 12,</t>
  </si>
  <si>
    <t>ed bn Lr Neale Ny ae</t>
  </si>
  <si>
    <t>Mae Sag Ope a</t>
  </si>
  <si>
    <t>SEL j</t>
  </si>
  <si>
    <t>aa ooh Bays — 4 anes pe ie</t>
  </si>
  <si>
    <t>Be wae”: viet a : ae ta</t>
  </si>
  <si>
    <t>Beg a</t>
  </si>
  <si>
    <t>é fhe oy ee aS. 43, aa or ke</t>
  </si>
  <si>
    <t>WA WN al SOP hy we en Ya</t>
  </si>
  <si>
    <t>Nast Pp ge “oY ‘</t>
  </si>
  <si>
    <t>Re recs Cy! SRST Be sine</t>
  </si>
  <si>
    <t>Sag 4</t>
  </si>
  <si>
    <t>ead ed RMS MON boos</t>
  </si>
  <si>
    <t>tee ee i,</t>
  </si>
  <si>
    <t>hie Lan} = i Z</t>
  </si>
  <si>
    <t>Le } eon tee 4 Jy</t>
  </si>
  <si>
    <t>! be A "" srs 4 I @ = rip Yee os</t>
  </si>
  <si>
    <t>Patt } ae [ee AED RTT ,</t>
  </si>
  <si>
    <t>SS yO yee Re</t>
  </si>
  <si>
    <t>ae) AT De ae aes) ye aby</t>
  </si>
  <si>
    <t>apt yee</t>
  </si>
  <si>
    <t>PES SIRE, a</t>
  </si>
  <si>
    <t>TOT at ya ce</t>
  </si>
  <si>
    <t>NEN Sf aon</t>
  </si>
  <si>
    <t>ANC MS \ } Se Ye ECG FS</t>
  </si>
  <si>
    <t>a j Y Sy</t>
  </si>
  <si>
    <t>ae PAR sn</t>
  </si>
  <si>
    <t>mond TS ate os</t>
  </si>
  <si>
    <t>ix ATC PAE a BS</t>
  </si>
  <si>
    <t>aS Hikes Se gee PO eta</t>
  </si>
  <si>
    <t>Oe at Sy tg gel</t>
  </si>
  <si>
    <t>Ny BR et</t>
  </si>
  <si>
    <t>ANE Se oe PP MO bt Ng</t>
  </si>
  <si>
    <t>a Sate i! Si Se</t>
  </si>
  <si>
    <t>et eee =)</t>
  </si>
  <si>
    <t>ava F o&gt; GS ya</t>
  </si>
  <si>
    <t>| ey</t>
  </si>
  <si>
    <t>4 AES UU OBESE SIE</t>
  </si>
  <si>
    <t>1 Ix ee at ee lee</t>
  </si>
  <si>
    <t>gat ha Si</t>
  </si>
  <si>
    <t>wl of","RA a aes</t>
  </si>
  <si>
    <t>wl of",925,True,False,2025-10-25 00:14:30,2.0_enhanced</t>
  </si>
  <si>
    <t>2025-01-08(109).jpg,custody_screenshots\Photos-1-001 (2)\2025-01-08(109).jpg,Craig,Unknown,"‘</t>
  </si>
  <si>
    <t>3 eae</t>
  </si>
  <si>
    <t>big eg a &amp; |</t>
  </si>
  <si>
    <t>wy A aon hy oth A.</t>
  </si>
  <si>
    <t>ee @</t>
  </si>
  <si>
    <t>any ree</t>
  </si>
  <si>
    <t>ren ae. eo] a</t>
  </si>
  <si>
    <t>ae wa</t>
  </si>
  <si>
    <t>Bin a ea</t>
  </si>
  <si>
    <t>J as</t>
  </si>
  <si>
    <t>Ts ee foe ee TE</t>
  </si>
  <si>
    <t>AT gee Mat</t>
  </si>
  <si>
    <t>ae. ee eee</t>
  </si>
  <si>
    <t>Ree eee RS gue</t>
  </si>
  <si>
    <t>Res EE</t>
  </si>
  <si>
    <t>a ay gi</t>
  </si>
  <si>
    <t>A og a OSE aa Sere</t>
  </si>
  <si>
    <t>ats ae aS UR</t>
  </si>
  <si>
    <t>ee es nie</t>
  </si>
  <si>
    <t>GAY es</t>
  </si>
  <si>
    <t>ARGU AA et. eee</t>
  </si>
  <si>
    <t>(les EEE</t>
  </si>
  <si>
    <t>EE Sit a ee a eee</t>
  </si>
  <si>
    <t>2 Se ee</t>
  </si>
  <si>
    <t>OS ees</t>
  </si>
  <si>
    <t>ee eee SNC eam</t>
  </si>
  <si>
    <t>BR TED on |</t>
  </si>
  <si>
    <t>Pec, ere | ee ies</t>
  </si>
  <si>
    <t>Ue ae BU</t>
  </si>
  <si>
    <t>oD pA</t>
  </si>
  <si>
    <t>Boe |</t>
  </si>
  <si>
    <t>ay she ee Pal</t>
  </si>
  <si>
    <t>A ies ene Gee om</t>
  </si>
  <si>
    <t>Vaya SE a eee</t>
  </si>
  <si>
    <t>Se &gt;</t>
  </si>
  <si>
    <t>‘ oe ee</t>
  </si>
  <si>
    <t>el wes</t>
  </si>
  <si>
    <t>pS Re Se fon</t>
  </si>
  <si>
    <t>WES IR ON ee NE</t>
  </si>
  <si>
    <t>4 oN aes</t>
  </si>
  <si>
    <t>Ae Og a</t>
  </si>
  <si>
    <t>er BE AE.</t>
  </si>
  <si>
    <t>en Fe va ON a ee ee ‘</t>
  </si>
  <si>
    <t>; BASS</t>
  </si>
  <si>
    <t>ft SES SO SOR URN</t>
  </si>
  <si>
    <t>es PSY</t>
  </si>
  <si>
    <t>Ra EC gee GRU ES</t>
  </si>
  <si>
    <t>Cea NA OL</t>
  </si>
  <si>
    <t>See Na</t>
  </si>
  <si>
    <t>“hy (ai, SEA Sy ee Ss</t>
  </si>
  <si>
    <t>ee een ee Neg ee</t>
  </si>
  <si>
    <t>aya ©</t>
  </si>
  <si>
    <t>gee a Be Oa</t>
  </si>
  <si>
    <t>NEG</t>
  </si>
  <si>
    <t>OTS x EES :</t>
  </si>
  <si>
    <t>OE ESSE Lag te</t>
  </si>
  <si>
    <t>-","3 eae</t>
  </si>
  <si>
    <t>OE ESSE Lag te",665,True,False,2025-10-25 00:14:30,2.0_enhanced</t>
  </si>
  <si>
    <t>2025-01-08(11).jpg,custody_screenshots\Photos-1-001 (2)\2025-01-08(11).jpg,Craig,Unknown,"Daye</t>
  </si>
  <si>
    <t>; ee</t>
  </si>
  <si>
    <t>ae oe ee</t>
  </si>
  <si>
    <t>ae C8 os</t>
  </si>
  <si>
    <t>a a 3 oe</t>
  </si>
  <si>
    <t>Ce Ce</t>
  </si>
  <si>
    <t>ages</t>
  </si>
  <si>
    <t>gee a ue ay</t>
  </si>
  <si>
    <t>Gee</t>
  </si>
  <si>
    <t>ee ee Fes</t>
  </si>
  <si>
    <t>ect 4 AES</t>
  </si>
  <si>
    <t>oe es Pes Sey Dae!</t>
  </si>
  <si>
    <t>te oe $3</t>
  </si>
  <si>
    <t>ee ous</t>
  </si>
  <si>
    <t>eee Es ok SCRE es EG ee</t>
  </si>
  <si>
    <t>eee Si Pia</t>
  </si>
  <si>
    <t>5 ee pars SAE = én ees al, Ro ty at</t>
  </si>
  <si>
    <t>ee a ee</t>
  </si>
  <si>
    <t>ae oe ee eas</t>
  </si>
  <si>
    <t>LSS ee Bes</t>
  </si>
  <si>
    <t>poe —</t>
  </si>
  <si>
    <t>poss eek</t>
  </si>
  <si>
    <t>ue a a</t>
  </si>
  <si>
    <t>co a PSS</t>
  </si>
  <si>
    <t>a au</t>
  </si>
  <si>
    <t>ee Re ee ee oe ee</t>
  </si>
  <si>
    <t>K 3 te as a eee</t>
  </si>
  <si>
    <t>ie Soe ee ee</t>
  </si>
  <si>
    <t>Ss ee</t>
  </si>
  <si>
    <t>as ee</t>
  </si>
  <si>
    <t>ee : ee a Be</t>
  </si>
  <si>
    <t>ce Bs</t>
  </si>
  <si>
    <t>ne ¢ es ee se ee oye ee mas</t>
  </si>
  <si>
    <t>ae ue ae ee</t>
  </si>
  <si>
    <t>Fos! oe</t>
  </si>
  <si>
    <t>sas eer aoe es Pee ee a ee</t>
  </si>
  <si>
    <t>ee ee os</t>
  </si>
  <si>
    <t>oe ee aes oo oe Cee</t>
  </si>
  <si>
    <t>ee ae Be ee</t>
  </si>
  <si>
    <t>oe Se es</t>
  </si>
  <si>
    <t>ie eee a ee a ow ee</t>
  </si>
  <si>
    <t>one a a Be a oe</t>
  </si>
  <si>
    <t>co ees ee Ne sn see aA</t>
  </si>
  <si>
    <t>oe es ie ey Co</t>
  </si>
  <si>
    <t>ae Lo. Rue ie: ee</t>
  </si>
  <si>
    <t>ek ae ae eee co</t>
  </si>
  <si>
    <t>Gee yds. Bea fen ae ee ee es oe</t>
  </si>
  <si>
    <t>Bee ae</t>
  </si>
  <si>
    <t>ee oe i oe ee ees</t>
  </si>
  <si>
    <t>eS ean oe ee ee a</t>
  </si>
  <si>
    <t>oe Bs Se re st oe</t>
  </si>
  <si>
    <t>oe ee tee a</t>
  </si>
  <si>
    <t>Lee NS eae ey</t>
  </si>
  <si>
    <t>a a pe a ue pee GN me ag eee</t>
  </si>
  <si>
    <t>eee Brae oe</t>
  </si>
  <si>
    <t>Baan ee ce</t>
  </si>
  <si>
    <t>ee pues oes</t>
  </si>
  <si>
    <t>ee os es TLRS: ee</t>
  </si>
  <si>
    <t>a Ee 4 es a</t>
  </si>
  <si>
    <t>ee ce ee a ove Polat</t>
  </si>
  <si>
    <t>ee aa = a oe</t>
  </si>
  <si>
    <t>ace Bees net A ; ae</t>
  </si>
  <si>
    <t>ees 4 ee te ie ae ses ut</t>
  </si>
  <si>
    <t>va ae See ee</t>
  </si>
  <si>
    <t>ee bee Bee oe es Bee ae</t>
  </si>
  <si>
    <t>tee ne Acs</t>
  </si>
  <si>
    <t>ay a ee ae oe</t>
  </si>
  <si>
    <t>Re ee es</t>
  </si>
  <si>
    <t>ee. oo</t>
  </si>
  <si>
    <t>De on ne</t>
  </si>
  <si>
    <t>as pe es ee</t>
  </si>
  <si>
    <t>ee peed :</t>
  </si>
  <si>
    <t>ee Ge Re</t>
  </si>
  <si>
    <t>Bp ee Mit A easy</t>
  </si>
  <si>
    <t>oe ae ie</t>
  </si>
  <si>
    <t>a oe ee a</t>
  </si>
  <si>
    <t>of 2 eS es ERS Hee ey</t>
  </si>
  <si>
    <t>Sp ale ae As ee a a</t>
  </si>
  <si>
    <t>es He oo ee ES oe ees See ee BE</t>
  </si>
  <si>
    <t>ee ee kee</t>
  </si>
  <si>
    <t>as a ae</t>
  </si>
  <si>
    <t>ee ae oe</t>
  </si>
  <si>
    <t>ae, = oe ae ae ape ct</t>
  </si>
  <si>
    <t>ae fe pee ee ae ae</t>
  </si>
  <si>
    <t>Le oe Po</t>
  </si>
  <si>
    <t>aan Ft PRS, ees OS ae ne</t>
  </si>
  <si>
    <t>2 ee es. a as a PS:</t>
  </si>
  <si>
    <t>So 5a als</t>
  </si>
  <si>
    <t>ee aot Si as</t>
  </si>
  <si>
    <t>eS A J</t>
  </si>
  <si>
    <t>Se ee en</t>
  </si>
  <si>
    <t>SS CR eS ek 5)</t>
  </si>
  <si>
    <t>oe ie ee</t>
  </si>
  <si>
    <t>Peele ee Shee ca</t>
  </si>
  <si>
    <t>a Hs ee a</t>
  </si>
  <si>
    <t>se ee a ee ee pes</t>
  </si>
  <si>
    <t>— a 5 “ae Bo ook</t>
  </si>
  <si>
    <t>ae 5 eee oe ey Se a ee</t>
  </si>
  <si>
    <t>ray oe By Tas</t>
  </si>
  <si>
    <t>Sues oe Be ee ke</t>
  </si>
  <si>
    <t>oe eS oe</t>
  </si>
  <si>
    <t>ED ae &lt; ee See Be</t>
  </si>
  <si>
    <t>Re = OS oe</t>
  </si>
  <si>
    <t>es wv oe eae</t>
  </si>
  <si>
    <t>wee Sie an a eae iS</t>
  </si>
  <si>
    <t>| ey BS ae</t>
  </si>
  <si>
    <t>Ne ven = iy ae ENS Sos Ste</t>
  </si>
  <si>
    <t>is fee</t>
  </si>
  <si>
    <t>ae ae ee = ee</t>
  </si>
  <si>
    <t>ees a ee nae</t>
  </si>
  <si>
    <t>a Hs oe</t>
  </si>
  <si>
    <t>ened Lit ee Re</t>
  </si>
  <si>
    <t>Lo ee</t>
  </si>
  <si>
    <t>oe ae fg ae</t>
  </si>
  <si>
    <t>ae es a a</t>
  </si>
  <si>
    <t>se —</t>
  </si>
  <si>
    <t>ere oo</t>
  </si>
  <si>
    <t>pees</t>
  </si>
  <si>
    <t>ee ee is</t>
  </si>
  <si>
    <t>oe ne</t>
  </si>
  <si>
    <t>oe Se ee ae es</t>
  </si>
  <si>
    <t>yes</t>
  </si>
  <si>
    <t>ey ene ee He</t>
  </si>
  <si>
    <t>ae oo oe ae as</t>
  </si>
  <si>
    <t>ae os</t>
  </si>
  <si>
    <t>ie ee Poe</t>
  </si>
  <si>
    <t>a ees</t>
  </si>
  <si>
    <t>: ae oe</t>
  </si>
  <si>
    <t>ee es See is</t>
  </si>
  <si>
    <t>oe ae ee</t>
  </si>
  <si>
    <t>nS Or</t>
  </si>
  <si>
    <t>os ee ae co Le</t>
  </si>
  <si>
    <t>ee os</t>
  </si>
  <si>
    <t>eee BN 8 aoe</t>
  </si>
  <si>
    <t>ee x eee Ee ee a</t>
  </si>
  <si>
    <t>es Be ene ee a</t>
  </si>
  <si>
    <t>eee OG Gas</t>
  </si>
  <si>
    <t>A ee oe</t>
  </si>
  <si>
    <t>ae ie a oe</t>
  </si>
  <si>
    <t>Re eS ass :</t>
  </si>
  <si>
    <t>as ae</t>
  </si>
  <si>
    <t>ee es ae ee</t>
  </si>
  <si>
    <t>ee eon ees ee pane oe</t>
  </si>
  <si>
    <t>oe See) 8 Se Sue</t>
  </si>
  <si>
    <t>A ce</t>
  </si>
  <si>
    <t>a ges ee</t>
  </si>
  <si>
    <t>ee iO</t>
  </si>
  <si>
    <t>oe Ss ee</t>
  </si>
  <si>
    <t>Ra es et</t>
  </si>
  <si>
    <t>rf 4</t>
  </si>
  <si>
    <t>es ee","Daye</t>
  </si>
  <si>
    <t>es ee",2026,True,False,2025-10-25 00:14:30,2.0_enhanced</t>
  </si>
  <si>
    <t>2025-01-08(110).jpg,custody_screenshots\Photos-1-001 (2)\2025-01-08(110).jpg,Craig,Unknown,"sien</t>
  </si>
  <si>
    <t>oa:</t>
  </si>
  <si>
    <t>ee &amp; ere</t>
  </si>
  <si>
    <t>ben) Wns</t>
  </si>
  <si>
    <t>ae ge</t>
  </si>
  <si>
    <t>ae es</t>
  </si>
  <si>
    <t>ieee ced ne Ge</t>
  </si>
  <si>
    <t>8 2,</t>
  </si>
  <si>
    <t>e v bse Bi</t>
  </si>
  <si>
    <t>eee oe oa oe</t>
  </si>
  <si>
    <t>ast 8 4</t>
  </si>
  <si>
    <t>ie 2 |</t>
  </si>
  <si>
    <t>oe Wee.</t>
  </si>
  <si>
    <t>2D</t>
  </si>
  <si>
    <t>oe ae oe Cae (5</t>
  </si>
  <si>
    <t>Wn &gt; eo</t>
  </si>
  <si>
    <t>RNG Pant CF</t>
  </si>
  <si>
    <t>wee ES, Yous Vee</t>
  </si>
  <si>
    <t>~ §</t>
  </si>
  <si>
    <t>ic,</t>
  </si>
  <si>
    <t>iV</t>
  </si>
  <si>
    <t>% a","sien</t>
  </si>
  <si>
    <t>% a",176,True,False,2025-10-25 00:14:30,2.0_enhanced</t>
  </si>
  <si>
    <t>2025-01-08(111).jpg,custody_screenshots\Photos-1-001 (2)\2025-01-08(111).jpg,Craig,Unknown,"0 LAW -</t>
  </si>
  <si>
    <t>j mee wd AM Cea</t>
  </si>
  <si>
    <t>4 snag os xP’ SAVA at PO .</t>
  </si>
  <si>
    <t>Ox 5)</t>
  </si>
  <si>
    <t>. xy ap pee Be</t>
  </si>
  <si>
    <t>~ meee</t>
  </si>
  <si>
    <t>. . 7 Ey .</t>
  </si>
  <si>
    <t>. Le</t>
  </si>
  <si>
    <t>wh Te a</t>
  </si>
  <si>
    <t>git noe 7 hog</t>
  </si>
  <si>
    <t>utes dos 7 .</t>
  </si>
  <si>
    <t>eee . cot</t>
  </si>
  <si>
    <t>5 SRA i . 4</t>
  </si>
  <si>
    <t>ac TAT aw</t>
  </si>
  <si>
    <t>Zee.</t>
  </si>
  <si>
    <t>ee, ; a NY, S</t>
  </si>
  <si>
    <t>See er</t>
  </si>
  <si>
    <t>7 Revere Bay ye</t>
  </si>
  <si>
    <t>en . .</t>
  </si>
  <si>
    <t>in EOL AER ie</t>
  </si>
  <si>
    <t>Be RE Veh OR te EF Fries Na</t>
  </si>
  <si>
    <t>“of &gt;</t>
  </si>
  <si>
    <t>Saye ON Ree</t>
  </si>
  <si>
    <t>we a ye SS</t>
  </si>
  <si>
    <t>NEM ge aod:</t>
  </si>
  <si>
    <t>J oe</t>
  </si>
  <si>
    <t>age ae</t>
  </si>
  <si>
    <t>. a RCS)</t>
  </si>
  <si>
    <t>| NO YN</t>
  </si>
  <si>
    <t>js “a oo «</t>
  </si>
  <si>
    <t>OS","0 LAW -</t>
  </si>
  <si>
    <t>js “a oo «",333,True,False,2025-10-25 00:14:30,2.0_enhanced</t>
  </si>
  <si>
    <t>2025-01-08(112).jpg,custody_screenshots\Photos-1-001 (2)\2025-01-08(112).jpg,Craig,Unknown,"am To! J \\</t>
  </si>
  <si>
    <t>‘ a om A i ‘ Y A ;</t>
  </si>
  <si>
    <t>N ar A, ( k</t>
  </si>
  <si>
    <t>ey Wy</t>
  </si>
  <si>
    <t>Qe \ \</t>
  </si>
  <si>
    <t>EES | | FATA SS</t>
  </si>
  <si>
    <t>we » ! i \ wee</t>
  </si>
  <si>
    <t>oe “He d ij |</t>
  </si>
  <si>
    <t>NE aa a [—] || .</t>
  </si>
  <si>
    <t>RESO ans C |</t>
  </si>
  <si>
    <t>oe r be</t>
  </si>
  <si>
    <t>ee, &gt;</t>
  </si>
  <si>
    <t>oy a be ig ROS .</t>
  </si>
  <si>
    <t>oxy"". pee 4.</t>
  </si>
  <si>
    <t>apres: ae</t>
  </si>
  <si>
    <t>ape ie OY</t>
  </si>
  <si>
    <t>ee oe en</t>
  </si>
  <si>
    <t>ee »</t>
  </si>
  <si>
    <t>ar wey rent . Or, en</t>
  </si>
  <si>
    <t>MOSS</t>
  </si>
  <si>
    <t>ae ee ren -</t>
  </si>
  <si>
    <t>xg ae ee ES at te wines</t>
  </si>
  <si>
    <t>. + Se ae arr +h cee aan vee aan mot, Be</t>
  </si>
  <si>
    <t>an SE a</t>
  </si>
  <si>
    <t>tee ie vay we</t>
  </si>
  <si>
    <t>one, Me oy SSS on</t>
  </si>
  <si>
    <t>ke ‘ a co ve heat Me ve</t>
  </si>
  <si>
    <t>Sg Fo eee</t>
  </si>
  <si>
    <t>ig) ay, ae</t>
  </si>
  <si>
    <t>ey Pay Ogi “SR eS i</t>
  </si>
  <si>
    <t>ee “yi hoe ie oe eae: pee</t>
  </si>
  <si>
    <t>oe os ~</t>
  </si>
  <si>
    <t>Ay aA ats Sher ae ers os</t>
  </si>
  <si>
    <t>a i a a een pa,</t>
  </si>
  <si>
    <t>Soy eee</t>
  </si>
  <si>
    <t>gee ¥ Vale BS.</t>
  </si>
  <si>
    <t>eee ee See fe hae ae &gt; * we vt, wa</t>
  </si>
  <si>
    <t>9 Sere es OS Poet ee.</t>
  </si>
  <si>
    <t>ye “is Sat ee agin a MES? | 7 an ae aan</t>
  </si>
  <si>
    <t>on oe Pen ee + x</t>
  </si>
  <si>
    <t>Meee Ss, ye Pes. me</t>
  </si>
  <si>
    <t>he a \</t>
  </si>
  <si>
    <t>Sey? es ae</t>
  </si>
  <si>
    <t>: RCE, ee tig ae</t>
  </si>
  <si>
    <t>Nee iy ee Be en we</t>
  </si>
  <si>
    <t>as eat ode</t>
  </si>
  <si>
    <t>wt a a A ee ee</t>
  </si>
  <si>
    <t>ate a et</t>
  </si>
  <si>
    <t>Nya ESE Bee</t>
  </si>
  <si>
    <t>Ae Ny x (2. on reget</t>
  </si>
  <si>
    <t>yes, ad en Str ae</t>
  </si>
  <si>
    <t>ial Mig Fae"" on Oe gs ad at</t>
  </si>
  <si>
    <t>a a ae ie ee So Mar</t>
  </si>
  <si>
    <t>Sow, aoe yk ate tah re ae |</t>
  </si>
  <si>
    <t>ae Be ole</t>
  </si>
  <si>
    <t>NU ee al a a ae est ste ye</t>
  </si>
  <si>
    <t>‘ co ce ee | aa</t>
  </si>
  <si>
    <t>Vea ae ey ier a it Me wie</t>
  </si>
  <si>
    <t>~ Stet ON eis OG |) oe</t>
  </si>
  <si>
    <t>ra EN ow et es ae = a | ge al Bae</t>
  </si>
  <si>
    <t>ee ere Rage ae CES, |</t>
  </si>
  <si>
    <t>Ae oa + a</t>
  </si>
  <si>
    <t>Nae AN ye ag ge hs ihe ae, yas</t>
  </si>
  <si>
    <t>Poe a ie pep a ¥ Ee \ ar alin i</t>
  </si>
  <si>
    <t>ee, Cee Ge ae, poe ae</t>
  </si>
  <si>
    <t>Saree a an ae</t>
  </si>
  <si>
    <t>: oe am an a a ee Con 4</t>
  </si>
  <si>
    <t>a ee ne | ea age a</t>
  </si>
  <si>
    <t>: ee ee ‘i a Stel</t>
  </si>
  <si>
    <t>SH ged wee fae</t>
  </si>
  <si>
    <t>eco as feces Ra on AS oy (ey</t>
  </si>
  <si>
    <t>ie ‘ ite DE: eo ae</t>
  </si>
  <si>
    <t>a cae ai ro</t>
  </si>
  <si>
    <t>us ae Sir Bt OE rn</t>
  </si>
  <si>
    <t>it Te! a y é</t>
  </si>
  <si>
    <t>ee: 2 AFR: ee Oe</t>
  </si>
  <si>
    <t>een iS Ai MEE, &amp; bit aS oan oe nh</t>
  </si>
  <si>
    <t>Ss eee, oe 4 ie ofa a</t>
  </si>
  <si>
    <t>/ } Se aoe ete</t>
  </si>
  <si>
    <t>woe ae ag ae</t>
  </si>
  <si>
    <t>y Se a sa es PS ah, ete ares +</t>
  </si>
  <si>
    <t>en Ray te a _~ ae Be, ae ae en 4</t>
  </si>
  <si>
    <t>4 ay Yo po a?</t>
  </si>
  <si>
    <t>&gt; an gta ek. i or rp Be Me</t>
  </si>
  <si>
    <t>© nae</t>
  </si>
  <si>
    <t>q x eke ae</t>
  </si>
  <si>
    <t>flee Rigo</t>
  </si>
  <si>
    <t>. NSE he,</t>
  </si>
  <si>
    <t>( yates ee ;</t>
  </si>
  <si>
    <t>: cpr A ap</t>
  </si>
  <si>
    <t>NS . a See ote Boke oy Oe ea valet</t>
  </si>
  <si>
    <t>t ee eres és ei aa Ne an</t>
  </si>
  <si>
    <t>tN va ¥ oe aS</t>
  </si>
  <si>
    <t>rN NN yo Ce eh</t>
  </si>
  <si>
    <t>me ie we</t>
  </si>
  <si>
    <t>mo {IN</t>
  </si>
  <si>
    <t>iN“ ay ae eS Ma! Bae ay is “ar</t>
  </si>
  <si>
    <t>ey eal rs wat satiny</t>
  </si>
  <si>
    <t>© |</t>
  </si>
  <si>
    <t>AE.</t>
  </si>
  <si>
    <t>ik a She ae aks ane 4S ae!</t>
  </si>
  <si>
    <t>N ; | Rey</t>
  </si>
  <si>
    <t>¥ io q ie Ser aoe My ae aa oy ee a he</t>
  </si>
  <si>
    <t>AM : ee es ak</t>
  </si>
  <si>
    <t>te F aia Weer</t>
  </si>
  <si>
    <t>ett N ‘ eee ee ee Be</t>
  </si>
  <si>
    <t>‘ R| NG ; = oe ~</t>
  </si>
  <si>
    <t>, Rie as ie Br)</t>
  </si>
  <si>
    <t>A Se ee</t>
  </si>
  <si>
    <t>2 J uy oo Py A | oe</t>
  </si>
  <si>
    <t>ai done ie ae</t>
  </si>
  <si>
    <t>4h A] ( i | x &lt;a &gt; G ae Beko</t>
  </si>
  <si>
    <t>4 do gales</t>
  </si>
  <si>
    <t>a iy VI \ NSEC EN Soe en Be ee</t>
  </si>
  <si>
    <t>: (eat 3a UE a</t>
  </si>
  <si>
    <t>. | f Pye eat ge</t>
  </si>
  <si>
    <t>aye Al f, Aa aa</t>
  </si>
  <si>
    <t>ne a oh</t>
  </si>
  <si>
    <t>) if} ‘Hj belts eas =</t>
  </si>
  <si>
    <t>4 Ay</t>
  </si>
  <si>
    <t>Verte”)","am To! J \\</t>
  </si>
  <si>
    <t>NE aa a [—] .</t>
  </si>
  <si>
    <t>Verte”)",2090,True,False,2025-10-25 00:14:30,2.0_enhanced</t>
  </si>
  <si>
    <t>2025-01-08(113).jpg,custody_screenshots\Photos-1-001 (2)\2025-01-08(113).jpg,Craig,Unknown,"0</t>
  </si>
  <si>
    <t>y aR be SER</t>
  </si>
  <si>
    <t>(4 ae fof</t>
  </si>
  <si>
    <t>Z a x ; as &gt; mee</t>
  </si>
  <si>
    <t>pe eke</t>
  </si>
  <si>
    <t>yy chs ae ~</t>
  </si>
  <si>
    <t>ae A bt. a Ne ee we</t>
  </si>
  <si>
    <t>ey We \ AE = er</t>
  </si>
  <si>
    <t>in B hee fea)</t>
  </si>
  <si>
    <t>4 ae ae oe ae</t>
  </si>
  <si>
    <t>i. CAM SI</t>
  </si>
  <si>
    <t>wm, CS NS )</t>
  </si>
  <si>
    <t>4 eee</t>
  </si>
  <si>
    <t>Wh By asd] 2</t>
  </si>
  <si>
    <t>Dy ESSE age pS</t>
  </si>
  <si>
    <t>heme ‘ZA Tie: is</t>
  </si>
  <si>
    <t>fp Me YY Gee WAG</t>
  </si>
  <si>
    <t>| | YY an oy</t>
  </si>
  <si>
    <t>A 4 ie</t>
  </si>
  <si>
    <t>pee La Ss Ve ae</t>
  </si>
  <si>
    <t>oe ae ay ae Mes</t>
  </si>
  <si>
    <t>* peed ce oe ie iy</t>
  </si>
  <si>
    <t>Le og as</t>
  </si>
  <si>
    <t>whe Ko ae</t>
  </si>
  <si>
    <t>SE: cg el ae EONS} PES,</t>
  </si>
  <si>
    <t>LE jae. GE MEN Phe</t>
  </si>
  <si>
    <t>Bie si by</t>
  </si>
  <si>
    <t>ogee (Ee a PEON ALS ENP</t>
  </si>
  <si>
    <t>ae Cie RORY | i fe)</t>
  </si>
  <si>
    <t>Es. Hae a ae</t>
  </si>
  <si>
    <t>Pa ee Ae</t>
  </si>
  <si>
    <t>a ke! AGL era:</t>
  </si>
  <si>
    <t>oe Le ee on</t>
  </si>
  <si>
    <t>eee a A ay ay ae AY</t>
  </si>
  <si>
    <t>; hy sy nos ach Ny oy</t>
  </si>
  <si>
    <t>: hae fi","y aR be SER</t>
  </si>
  <si>
    <t>: hae fi",502,True,False,2025-10-25 00:14:30,2.0_enhanced</t>
  </si>
  <si>
    <t>2025-01-08(114).jpg,custody_screenshots\Photos-1-001 (2)\2025-01-08(114).jpg,Craig,Unknown,"™ | NEL Ss &gt;</t>
  </si>
  <si>
    <t>WW 20) eal Five. P&lt;</t>
  </si>
  <si>
    <t>te =O mo oy | QL Z NG (LEC</t>
  </si>
  <si>
    <t>| ce | ORY NZ &gt;</t>
  </si>
  <si>
    <t>VRC CR | &gt; NO | 4 =</t>
  </si>
  <si>
    <t>ee. _ GA. VEO i</t>
  </si>
  <si>
    <t>Ve ee ee a \</t>
  </si>
  <si>
    <t>Mat.</t>
  </si>
  <si>
    <t>hk a</t>
  </si>
  <si>
    <t>My ew oe a) SY |)</t>
  </si>
  <si>
    <t>Boge | Ree SSS fie me</t>
  </si>
  <si>
    <t>Ses ew PN = ny ‘ a) | @ |</t>
  </si>
  <si>
    <t>AN OW Gee WAT \ =a 2 / 3 :</t>
  </si>
  <si>
    <t>Be \ aie SAN \ | Z my | ay ae</t>
  </si>
  <si>
    <t>a Wye =</t>
  </si>
  <si>
    <t>ow aye Wie TS 4</t>
  </si>
  <si>
    <t>| a “FES ee at SiS ee</t>
  </si>
  <si>
    <t>\ Ed</t>
  </si>
  <si>
    <t>efor | » \</t>
  </si>
  <si>
    <t>: he \ “| as NS NM, ee</t>
  </si>
  <si>
    <t>aN o \ \ Bo AS APY ae</t>
  </si>
  <si>
    <t>a = ww AV LD W 285 G Coe eg, “Ee SS</t>
  </si>
  <si>
    <t>New el</t>
  </si>
  <si>
    <t>; he) NN SOE Z b a</t>
  </si>
  <si>
    <t>0 Lg IE ROY 4 oO) ) LLL</t>
  </si>
  <si>
    <t>| Ms tic ee","™ | NEL Ss &gt;</t>
  </si>
  <si>
    <t>| Ms tic ee",462,True,False,2025-10-25 00:14:30,2.0_enhanced</t>
  </si>
  <si>
    <t>2025-01-08(115).jpg,custody_screenshots\Photos-1-001 (2)\2025-01-08(115).jpg,Craig,Unknown,"ae</t>
  </si>
  <si>
    <t>ape i } nex Ze |</t>
  </si>
  <si>
    <t>! | os SAG RY Hitt ~ .</t>
  </si>
  <si>
    <t>H EE yy Ee. |</t>
  </si>
  <si>
    <t>| 22 \ is</t>
  </si>
  <si>
    <t>ws bi ee a Zz : | : | |</t>
  </si>
  <si>
    <t>‘L fs i ial f | ie Ne | :</t>
  </si>
  <si>
    <t>a ak. Ca bay</t>
  </si>
  <si>
    <t>: | 5 i C4 OK 4 an I we</t>
  </si>
  <si>
    <t>BR Ae: say wes? 4 : bes</t>
  </si>
  <si>
    <t>Se Jul Vey il, HE BIS SS eee =</t>
  </si>
  <si>
    <t>a iy 2</t>
  </si>
  <si>
    <t>yy ye i pal</t>
  </si>
  <si>
    <t>\ aa Lf ac NS Ay ay ie ie</t>
  </si>
  <si>
    <t>ae Whe | RE</t>
  </si>
  <si>
    <t>Mela ee % Jo :</t>
  </si>
  <si>
    <t>/ LAA SS — ae ves ial alent</t>
  </si>
  <si>
    <t>a ae | r</t>
  </si>
  <si>
    <t>i \ = a: h ae ih KG ner</t>
  </si>
  <si>
    <t>INE "" ~~</t>
  </si>
  <si>
    <t>| |, aS eee Se ee)</t>
  </si>
  <si>
    <t>eat Po</t>
  </si>
  <si>
    <t>1 al ye ASS a | Ks ed 5 PR</t>
  </si>
  <si>
    <t>| il &amp; aie</t>
  </si>
  <si>
    <t>ALY (INE i | Ee i</t>
  </si>
  <si>
    <t>il Eas ak) fat</t>
  </si>
  <si>
    <t>Fa» a(S ""at NS aN</t>
  </si>
  <si>
    <t>2 Vas | Spree A</t>
  </si>
  <si>
    <t>) Tr ie =</t>
  </si>
  <si>
    <t>is ENS \ i ie es S ‘|</t>
  </si>
  <si>
    <t>7 | “ 2 ==</t>
  </si>
  <si>
    <t>Si aed es er SS","ape i } nex Ze |</t>
  </si>
  <si>
    <t>Si aed es er SS",556,True,False,2025-10-25 00:14:30,2.0_enhanced</t>
  </si>
  <si>
    <t>2025-01-08(116).jpg,custody_screenshots\Photos-1-001 (2)\2025-01-08(116).jpg,Craig,Unknown,"a VY ~</t>
  </si>
  <si>
    <t>oO MWR AG</t>
  </si>
  <si>
    <t>Ce: ee A</t>
  </si>
  <si>
    <t>\\ BY ok C4 t=</t>
  </si>
  <si>
    <t>A iE we A POF Sf Md =</t>
  </si>
  <si>
    <t>Bart if Be AAS a Sa</t>
  </si>
  <si>
    <t>A LA TANS et es</t>
  </si>
  <si>
    <t>CG Ae a</t>
  </si>
  <si>
    <t>&gt; A Vd te ie a</t>
  </si>
  <si>
    <t>Ko) ES: EG ge</t>
  </si>
  <si>
    <t>Wiel ae</t>
  </si>
  <si>
    <t>oe oy SS ae pe Ne ——</t>
  </si>
  <si>
    <t>CJ</t>
  </si>
  <si>
    <t>es eee</t>
  </si>
  <si>
    <t>8 ee</t>
  </si>
  <si>
    <t>es OS ey see</t>
  </si>
  <si>
    <t>ae ae</t>
  </si>
  <si>
    <t>asi an ° _</t>
  </si>
  <si>
    <t>ALT</t>
  </si>
  <si>
    <t>ee ae Ee</t>
  </si>
  <si>
    <t>oe AN</t>
  </si>
  <si>
    <t>at a Pe</t>
  </si>
  <si>
    <t>aa ae ee BL NN AEE? 4</t>
  </si>
  <si>
    <t>4 a&amp;</t>
  </si>
  <si>
    <t>8 ae: |</t>
  </si>
  <si>
    <t>ce oe af Me.</t>
  </si>
  <si>
    <t>oS : ws</t>
  </si>
  <si>
    <t>ESS 2</t>
  </si>
  <si>
    <t>ae we eee</t>
  </si>
  <si>
    <t>wos So</t>
  </si>
  <si>
    <t>i il Oe</t>
  </si>
  <si>
    <t>onal \</t>
  </si>
  <si>
    <t>‘ 4 a ae, :</t>
  </si>
  <si>
    <t>an , oe oe</t>
  </si>
  <si>
    <t>. NO. gd</t>
  </si>
  <si>
    <t>4 a ’ Moe ee aire ‘</t>
  </si>
  <si>
    <t>MOAL BE :</t>
  </si>
  <si>
    <t>Seu Seep a ne a</t>
  </si>
  <si>
    <t>TRE ord</t>
  </si>
  <si>
    <t>wey a Ey » fy Js he</t>
  </si>
  <si>
    <t>~ “i » ant fe if oo</t>
  </si>
  <si>
    <t>LN 4 i</t>
  </si>
  <si>
    <t>A a CT</t>
  </si>
  <si>
    <t>ghar","a VY ~</t>
  </si>
  <si>
    <t>ghar",492,True,False,2025-10-25 00:14:30,2.0_enhanced</t>
  </si>
  <si>
    <t>2025-01-08(117).jpg,custody_screenshots\Photos-1-001 (2)\2025-01-08(117).jpg,Craig,Unknown,"ay |</t>
  </si>
  <si>
    <t>on yr</t>
  </si>
  <si>
    <t>SS Pg ek oe</t>
  </si>
  <si>
    <t>Os a</t>
  </si>
  <si>
    <t>ee ore</t>
  </si>
  <si>
    <t>. 5 SEE</t>
  </si>
  <si>
    <t>RAE ob</t>
  </si>
  <si>
    <t>Ae AG oe ay a Ae ae fe</t>
  </si>
  <si>
    <t>Oc a eee. oe ts he ice an</t>
  </si>
  <si>
    <t>een Gee</t>
  </si>
  <si>
    <t>Say Z</t>
  </si>
  <si>
    <t>See p See</t>
  </si>
  <si>
    <t>Se ee INS</t>
  </si>
  <si>
    <t>Un; ae</t>
  </si>
  <si>
    <t>os ee Se</t>
  </si>
  <si>
    <t>ons 2</t>
  </si>
  <si>
    <t>2 ERR ae</t>
  </si>
  <si>
    <t>AG NS ZA</t>
  </si>
  <si>
    <t>20 and 37 oF fi ee Ff A 1</t>
  </si>
  <si>
    <t>ie é eg +f . Chie i vere) fed oe</t>
  </si>
  <si>
    <t>bee if 4 ae 4 wie A in a</t>
  </si>
  <si>
    <t>yO Se</t>
  </si>
  <si>
    <t>bh</t>
  </si>
  <si>
    <t>wy ee 7 ee</t>
  </si>
  <si>
    <t>ae Aa &amp;</t>
  </si>
  <si>
    <t>te ZONES</t>
  </si>
  <si>
    <t>8 an ee</t>
  </si>
  <si>
    <t>8 SY, ae Ws</t>
  </si>
  <si>
    <t>3, en ay ra</t>
  </si>
  <si>
    <t>RUS</t>
  </si>
  <si>
    <t>| eS (Ek MG</t>
  </si>
  <si>
    <t>| Fike Sie ae aa Skt</t>
  </si>
  <si>
    <t>BU ete</t>
  </si>
  <si>
    <t>Ne CRA ROS</t>
  </si>
  <si>
    <t>A Sg</t>
  </si>
  <si>
    <t>Ley</t>
  </si>
  <si>
    <t>hie ENG</t>
  </si>
  <si>
    <t>2 Po Se ao coy</t>
  </si>
  <si>
    <t>Bay</t>
  </si>
  <si>
    <t>of Oe eo</t>
  </si>
  <si>
    <t>Bs oe ah","ay |</t>
  </si>
  <si>
    <t>Bs oe ah",449,True,False,2025-10-25 00:14:30,2.0_enhanced</t>
  </si>
  <si>
    <t>2025-01-08(118).jpg,custody_screenshots\Photos-1-001 (2)\2025-01-08(118).jpg,Craig,Unknown,"| ~~ \ S 5 4 | AONE A : eee , Le. ee aN ee Nites os a ee \ ACK ity D : x fas : tah . ore ae = SS ee i aS oe § se ea Res ae ok cd BAS a a § Re 2 a oo ae Be ee Ques on &amp; Ke coe AN SO pee ENT: 4 ee C \ aN NG Ae NG as Pore aN Gat: aN eae She Jy op es OL es ee eR Sa Pee Be ae a a pe OP poe ee Ps es eo af as sy oe peek a an aris) PAX PoE = a 4 2 wae = 7 j aati, OS a oy ww ae ; ¢ ‘fe &gt; ake, : ek ae SG thes ae a \ JEN ay . es oe es : oe a es. eS es aA ko Le a ELAS TOUS \\ cre | \ &amp; wo on Salone” BANG eS Sy a _ AN Coe oo a0? 4 ee ae Se ; een NES fess | ek A Ss a ue a : on 4 SAN OY ‘ : an 5 RK : Say RH |</t>
  </si>
  <si>
    <t>ees pee \ = ie ae = Be Soa we eee “gg We TAN ee es 4 a ea ae Ne aS BS pet . ES: en oe fw ee me aan A, GF Wee. a Ny —~ Not &gt; aw ‘1 x ca nmr . a a ka ar i 3 eae a | ee ay ‘ ‘ | aN od i a 7 ie 4 aN | 4 :</t>
  </si>
  <si>
    <t>Se Se af ran 5 ig ANN ee a we Be ea oe Baas &gt; es ee ee, oo AEN je \ as ay ' 8 oa BG fra es Rs eae ad a mn aa —— + AR ee wi OO 7 Pee \ A oS SN |</t>
  </si>
  <si>
    <t>ECA Jy NN a ee ek ON ¢ a eee WORE | RO IN. ie Ae ‘ ae SS Me f Ss. 4) Bin . A = “ea ea = ve as + j we 4 : ; eo ee: ’ arf | \</t>
  </si>
  <si>
    <t>sas = ee bas N uy = SS SE SA Cas afd foe fe an Vex =e Vee Gee pe = ee i Oe : ae oe = AN 3 \ ENG ‘7: .</t>
  </si>
  <si>
    <t>Se Ys ¥ N oh = ae) Ve See = NN We. 4 fF Mw oe | | &lt; &gt; ne By one ssf ee Se —__, CAE : |</t>
  </si>
  <si>
    <t>Ss 2 SS ay Bp 4 RY” oN at ae a SOS ee 2) YF J; foe Gor a yy a \ 2 eal ; | |</t>
  </si>
  <si>
    <t>fe : : ari Rey aa % ae Rae ay ee Wes ra ! a2 — MOMS 4 es Py = Ae | | LON : p : oN 3 7 |</t>
  </si>
  <si>
    <t>@ a ae ees a As GES cu | sf) ER es ae a 8 :</t>
  </si>
  <si>
    <t>: Ry Fo we ~ sei a ART bel hes An 4 33</t>
  </si>
  <si>
    <t>; : Oa. wa Nive Loe a ee. a</t>
  </si>
  <si>
    <t>ae ae ete 5 me A, NCES eee aN</t>
  </si>
  <si>
    <t>SS = 8 if ane, ., AN eS</t>
  </si>
  <si>
    <t>| Cae ae \ SSE oe See","| ~~ \ S 5 4 | AONE A : eee , Le. ee aN ee Nites os a ee \ ACK ity D : x fas : tah . ore ae = SS ee i aS oe § se ea Res ae ok cd BAS a a § Re 2 a oo ae Be ee Ques on &amp; Ke coe AN SO pee ENT: 4 ee C \ aN NG Ae NG as Pore aN Gat: aN eae She Jy op es OL es ee eR Sa Pee Be ae a a pe OP poe ee Ps es eo af as sy oe peek a an aris) PAX PoE = a 4 2 wae = 7 j aati, OS a oy ww ae ; ¢ ‘fe &gt; ake, : ek ae SG thes ae a \ JEN ay . es oe es : oe a es. eS es aA ko Le a ELAS TOUS \\ cre | \ &amp; wo on Salone” BANG eS Sy a _ AN Coe oo a0? 4 ee ae Se ; een NES fess | ek A Ss a ue a : on 4 SAN OY ‘ : an 5 RK : Say RH |</t>
  </si>
  <si>
    <t>| Cae ae \ SSE oe See",1610,True,False,2025-10-25 00:14:30,2.0_enhanced</t>
  </si>
  <si>
    <t>2025-01-08(119).jpg,custody_screenshots\Photos-1-001 (2)\2025-01-08(119).jpg,Craig,Unknown,"POY be, oo Sb wee EE Re ae aoe # ek 4 Se god oe hr ae Nye oo ae er EE Me 2 ee Ae ee RES ap EN he ee ee ee ee p</t>
  </si>
  <si>
    <t>, ih ae ae Pe oe a a) { ee boo ee ee Oe “ns BV SE ee eee oe ao NAA AT CO ee pot he “ba OF ae ee Lge &gt; Od</t>
  </si>
  <si>
    <t>js a oe cee UST gee oe Ey Ap ee ose | ae ae a NS es re | at oe ee ee Ss 4 ee i a ek ULE ct ee en eee a fie ee an hes</t>
  </si>
  <si>
    <t>a 3 wets He ae ee Jo &amp;é he “&gt; ee i ee x wae ae de aie og } UR ee ee ee ee oe</t>
  </si>
  <si>
    <t>oe a A oe ee Be rn ee oP ae Mee SEE Seles Jee</t>
  </si>
  <si>
    <t>Pa . Fe aes : ar GE, ee i ae os SCO oe ie a ee ee fa fr eM eas ee Fe |</t>
  </si>
  <si>
    <t>a a eee fr CS ee ee a, ee ClO ER ee Boy test</t>
  </si>
  <si>
    <t>ry eee lA ope ana My,</t>
  </si>
  <si>
    <t>4 Oe ee a ee oe ero af</t>
  </si>
  <si>
    <t>Fig ee Ape le ic</t>
  </si>
  <si>
    <t>| re ro FES BRIE ae SEE 1 i</t>
  </si>
  <si>
    <t>a ae ee eee oo ee gE</t>
  </si>
  <si>
    <t>Be Ma eae fy</t>
  </si>
  <si>
    <t>Nee ON</t>
  </si>
  <si>
    <t>NSS, ae ie</t>
  </si>
  <si>
    <t>bie ae","POY be, oo Sb wee EE Re ae aoe # ek 4 Se god oe hr ae Nye oo ae er EE Me 2 ee Ae ee RES ap EN he ee ee ee ee p</t>
  </si>
  <si>
    <t>bie ae",720,True,False,2025-10-25 00:14:30,2.0_enhanced</t>
  </si>
  <si>
    <t>2025-01-08(12).jpg,custody_screenshots\Photos-1-001 (2)\2025-01-08(12).jpg,Craig,Unknown,"S MULTOII DIiaw. HICdiMUCoUCClit VUIDS Uldvw</t>
  </si>
  <si>
    <t>significantly more current than LEDs.</t>
  </si>
  <si>
    <t>Plugging them together forces the LEDs to</t>
  </si>
  <si>
    <t>handle excessive current, potentially</t>
  </si>
  <si>
    <t>causing blown fuses, damaged bulbs, or</t>
  </si>
  <si>
    <t>even ruining the entire light string.</t>
  </si>
  <si>
    <t>Safety First</t>
  </si>
  <si>
    <t>Beyond the risk to your lights, mixing LEDs</t>
  </si>
  <si>
    <t>and incandescents can create a fire hazard.</t>
  </si>
  <si>
    <t>Overloaded circuits and damaged wiring are</t>
  </si>
  <si>
    <t>serious concerns.</t>
  </si>
  <si>
    <t>Recommendations</t>
  </si>
  <si>
    <t>° Separate Strands: Always keep LED and</t>
  </si>
  <si>
    <t>incandescent lights on separate strands</t>
  </si>
  <si>
    <t>plugged into different outlets.</t>
  </si>
  <si>
    <t>e Surge Protection: Protect your LED lights</t>
  </si>
  <si>
    <t>with a surge protector, especially when used</t>
  </si>
  <si>
    <t>outdoors.</t>
  </si>
  <si>
    <t>,S MULTOII DIiaw. HICdiMUCoUCClit VUIDS Uldvw</t>
  </si>
  <si>
    <t>outdoors.",628,True,False,2025-10-25 00:14:30,2.0_enhanced</t>
  </si>
  <si>
    <t>2025-01-08(120).jpg,custody_screenshots\Photos-1-001 (2)\2025-01-08(120).jpg,Craig,Unknown,". =</t>
  </si>
  <si>
    <t>_ “ at</t>
  </si>
  <si>
    <t>———— $</t>
  </si>
  <si>
    <t>ees a oe</t>
  </si>
  <si>
    <t>rot yy ae</t>
  </si>
  <si>
    <t xml:space="preserve"> OS ae aE” oe os |</t>
  </si>
  <si>
    <t>oe ae ok a</t>
  </si>
  <si>
    <t>sat is es</t>
  </si>
  <si>
    <t>per get ie</t>
  </si>
  <si>
    <t>2 ye ee</t>
  </si>
  <si>
    <t>ne oe</t>
  </si>
  <si>
    <t>se 8</t>
  </si>
  <si>
    <t>Soe —</t>
  </si>
  <si>
    <t>Ne ae oo oe ee</t>
  </si>
  <si>
    <t>Se Se ee ~~</t>
  </si>
  <si>
    <t>Fs yo</t>
  </si>
  <si>
    <t>aS eae ag cee</t>
  </si>
  <si>
    <t>A |</t>
  </si>
  <si>
    <t>Ss 1 ARS</t>
  </si>
  <si>
    <t>3 SS</t>
  </si>
  <si>
    <t>~ ee a De Ree, Ss ere</t>
  </si>
  <si>
    <t>Pe tags ONS. Boe</t>
  </si>
  <si>
    <t>ey ee a tee</t>
  </si>
  <si>
    <t>a. ms |</t>
  </si>
  <si>
    <t>BU</t>
  </si>
  <si>
    <t>GR</t>
  </si>
  <si>
    <t>sik es</t>
  </si>
  <si>
    <t>AY,</t>
  </si>
  <si>
    <t>ea SON Re aif hes</t>
  </si>
  <si>
    <t>ge A on pe</t>
  </si>
  <si>
    <t>Ty Mee See</t>
  </si>
  <si>
    <t>ye car: . aaa</t>
  </si>
  <si>
    <t>ge oN Wey le RR EA omen</t>
  </si>
  <si>
    <t>. eon “i PEE Sp</t>
  </si>
  <si>
    <t>on","_ “ at</t>
  </si>
  <si>
    <t>. eon “i PEE Sp",393,True,False,2025-10-25 00:14:30,2.0_enhanced</t>
  </si>
  <si>
    <t>2025-01-08(121).jpg,custody_screenshots\Photos-1-001 (2)\2025-01-08(121).jpg,Craig,Unknown,"9 ak</t>
  </si>
  <si>
    <t>28, font</t>
  </si>
  <si>
    <t>ue rat</t>
  </si>
  <si>
    <t>sé oF oti</t>
  </si>
  <si>
    <t>ze Aad</t>
  </si>
  <si>
    <t>&amp; Do"" fey is ; |</t>
  </si>
  <si>
    <t>a"" on</t>
  </si>
  <si>
    <t>ee ng Ora OA ols 0. i a</t>
  </si>
  <si>
    <t>a oe see</t>
  </si>
  <si>
    <t>a Dye SO</t>
  </si>
  <si>
    <t>qk a Be is</t>
  </si>
  <si>
    <t>; A ee ag oat wee oF at Noe</t>
  </si>
  <si>
    <t>| oe 3 ue ase y :</t>
  </si>
  <si>
    <t>sta San ee be</t>
  </si>
  <si>
    <t>od oO 3 ©</t>
  </si>
  <si>
    <t>soe Soe a \ ( ~</t>
  </si>
  <si>
    <t>or es ae ies ees A Jo</t>
  </si>
  <si>
    <t>238 a ee bevel</t>
  </si>
  <si>
    <t>af = be we</t>
  </si>
  <si>
    <t>Qo,” (fin 4 1 4</t>
  </si>
  <si>
    <t>eS af Me</t>
  </si>
  <si>
    <t>2 oe ee BEA A ‘ :</t>
  </si>
  <si>
    <t>SS. RS a ae oe</t>
  </si>
  <si>
    <t>at ot a ;</t>
  </si>
  <si>
    <t>soe os ae By So a : ‘ |</t>
  </si>
  <si>
    <t>32 Be ve Ti</t>
  </si>
  <si>
    <t>Je OS kaa :</t>
  </si>
  <si>
    <t>Sy.” ae at a</t>
  </si>
  <si>
    <t>ES OF Si oa ee i fos SS. 2 a</t>
  </si>
  <si>
    <t>° SEs &amp;</t>
  </si>
  <si>
    <t>Le fe ae oO</t>
  </si>
  <si>
    <t>Ek? pee 6</t>
  </si>
  <si>
    <t>seg ie a ge Foo.</t>
  </si>
  <si>
    <t>3 ie eS</t>
  </si>
  <si>
    <t>Gee i v4 a</t>
  </si>
  <si>
    <t>2D ia ae</t>
  </si>
  <si>
    <t>a fk Se ; Le Ve ee</t>
  </si>
  <si>
    <t>Re a We io Ade :</t>
  </si>
  <si>
    <t>a ee eye</t>
  </si>
  <si>
    <t>fale BAN ee, oS</t>
  </si>
  <si>
    <t>&amp; a of cee ae</t>
  </si>
  <si>
    <t>| he FS Loe ow é</t>
  </si>
  <si>
    <t>Ba pe Se as rc</t>
  </si>
  <si>
    <t>: ""4 co Gas Ss</t>
  </si>
  <si>
    <t>al fo A eee</t>
  </si>
  <si>
    <t>es a ar Co Lae ee</t>
  </si>
  <si>
    <t>&gt; : a ye</t>
  </si>
  <si>
    <t>: re) Boe tet Ses . LOE</t>
  </si>
  <si>
    <t>: is Va</t>
  </si>
  <si>
    <t>ae Tees i ae Se cee Mees.</t>
  </si>
  <si>
    <t>et es ae Hy : 7</t>
  </si>
  <si>
    <t>Se! oy O</t>
  </si>
  <si>
    <t>f &amp; Vie ee</t>
  </si>
  <si>
    <t>Ve pe NS ao fo eg</t>
  </si>
  <si>
    <t>AN oa ‘ A ""es eye ae Pog</t>
  </si>
  <si>
    <t>&lt; ON oe oo °</t>
  </si>
  <si>
    <t>&lt; x Cae | ee Ey a = 2</t>
  </si>
  <si>
    <t>-. es ee ein =</t>
  </si>
  <si>
    <t>Xe 5 ioe</t>
  </si>
  <si>
    <t>ae ay Seu</t>
  </si>
  <si>
    <t>; “4</t>
  </si>
  <si>
    <t>Oe ye aa</t>
  </si>
  <si>
    <t>“ RS kN we ee y</t>
  </si>
  <si>
    <t>Sey OSs orn ee</t>
  </si>
  <si>
    <t>hog € ee aa LCS j</t>
  </si>
  <si>
    <t>ee ws Peet :</t>
  </si>
  <si>
    <t>gd mess BY</t>
  </si>
  <si>
    <t>ee oe ee peel )</t>
  </si>
  <si>
    <t>8 me |</t>
  </si>
  <si>
    <t>2 ea</t>
  </si>
  <si>
    <t>o : a | |</t>
  </si>
  <si>
    <t>a es |</t>
  </si>
  <si>
    <t>“ag</t>
  </si>
  <si>
    <t>Se 1 ke :</t>
  </si>
  <si>
    <t>. ' Ba =","9 ak</t>
  </si>
  <si>
    <t>. ' Ba =",1019,True,False,2025-10-25 00:14:30,2.0_enhanced</t>
  </si>
  <si>
    <t>2025-01-08(122).jpg,custody_screenshots\Photos-1-001 (2)\2025-01-08(122).jpg,Craig,Unknown,"Pa</t>
  </si>
  <si>
    <t>ES Pe Oe wi</t>
  </si>
  <si>
    <t>WET Te</t>
  </si>
  <si>
    <t>era as</t>
  </si>
  <si>
    <t>ee aR nr RO ee</t>
  </si>
  <si>
    <t>ae oo = a Be Poe zs</t>
  </si>
  <si>
    <t>ie Sd A</t>
  </si>
  <si>
    <t>REN eS</t>
  </si>
  <si>
    <t>Se Sa ENTLY NS is</t>
  </si>
  <si>
    <t>me As PONY</t>
  </si>
  <si>
    <t>NS) a a ae NG i</t>
  </si>
  <si>
    <t>Le Pi on HAS</t>
  </si>
  <si>
    <t>hee ol ahs 6 he THERON,</t>
  </si>
  <si>
    <t>OE LIEN","ES Pe Oe wi</t>
  </si>
  <si>
    <t>OE LIEN",165,True,False,2025-10-25 00:14:30,2.0_enhanced</t>
  </si>
  <si>
    <t>2025-01-08(123).jpg,custody_screenshots\Photos-1-001 (2)\2025-01-08(123).jpg,Craig,Unknown,"at RK AY ht 4 Wb</t>
  </si>
  <si>
    <t>ely</t>
  </si>
  <si>
    <t>iL il</t>
  </si>
  <si>
    <t>NIVEL oes</t>
  </si>
  <si>
    <t>TI My</t>
  </si>
  <si>
    <t>\ eer ES fi i</t>
  </si>
  <si>
    <t>ve eee</t>
  </si>
  <si>
    <t>hi pe et pe LAG</t>
  </si>
  <si>
    <t>BING Ne aN</t>
  </si>
  <si>
    <t>ase</t>
  </si>
  <si>
    <t>a a SS)</t>
  </si>
  <si>
    <t>ARS ae A Wye toe BS 7 a</t>
  </si>
  <si>
    <t>is Ne d Sf ROS</t>
  </si>
  <si>
    <t>AS Se</t>
  </si>
  <si>
    <t>Rey Boe | SE NO:</t>
  </si>
  <si>
    <t>TRESS ong</t>
  </si>
  <si>
    <t>SR OW eu</t>
  </si>
  <si>
    <t>(ae ee</t>
  </si>
  <si>
    <t>RAD Ne aia</t>
  </si>
  <si>
    <t>Ie ees aR reds</t>
  </si>
  <si>
    <t>LES ay FS</t>
  </si>
  <si>
    <t>LES RE GE</t>
  </si>
  <si>
    <t>Sake ME ES</t>
  </si>
  <si>
    <t>ANG RE WON</t>
  </si>
  <si>
    <t>ae: ue</t>
  </si>
  <si>
    <t>MG: POE) oe BA Ws</t>
  </si>
  <si>
    <t>Dee</t>
  </si>
  <si>
    <t>pe ROARS We</t>
  </si>
  <si>
    <t>OA Ok i</t>
  </si>
  <si>
    <t>SAG</t>
  </si>
  <si>
    <t>ES NO","at RK AY ht 4 Wb</t>
  </si>
  <si>
    <t>ES NO",325,True,False,2025-10-25 00:14:30,2.0_enhanced</t>
  </si>
  <si>
    <t>2025-01-08(124).jpg,custody_screenshots\Photos-1-001 (2)\2025-01-08(124).jpg,Craig,Unknown,"LA LL ee eee ee gS)</t>
  </si>
  <si>
    <t>er ee IN</t>
  </si>
  <si>
    <t>Hs</t>
  </si>
  <si>
    <t>Ege esse</t>
  </si>
  <si>
    <t>dN</t>
  </si>
  <si>
    <t>He PN","LA LL ee eee ee gS)</t>
  </si>
  <si>
    <t>He PN",43,True,False,2025-10-25 00:14:30,2.0_enhanced</t>
  </si>
  <si>
    <t>2025-01-08(125).jpg,custody_screenshots\Photos-1-001 (2)\2025-01-08(125).jpg,Craig,Unknown,"Need . &gt; Sof oT LPS LEST (fit ses by ote ket OED . ea CR get Se</t>
  </si>
  <si>
    <t>mae) nl a : . Pha = “Ete \ » . tee ° ok ga e 7S ede ian me</t>
  </si>
  <si>
    <t>et Sf ASS y ‘ ty ee + 1 BS Nee yo i ONL SS. £38 ® ot ary. ees, a ey . :</t>
  </si>
  <si>
    <t>er. ae ae Se Fa pos | gets \ il a ae, eS i</t>
  </si>
  <si>
    <t>he AY P aot (ie</t>
  </si>
  <si>
    <t>eg Se OE,</t>
  </si>
  <si>
    <t>IO = remot CO</t>
  </si>
  <si>
    <t>a EO fom oy Ses ~","Need . &gt; Sof oT LPS LEST (fit ses by ote ket OED . ea CR get Se</t>
  </si>
  <si>
    <t>a EO fom oy Ses ~",295,True,False,2025-10-25 00:14:30,2.0_enhanced</t>
  </si>
  <si>
    <t>2025-01-08(126).jpg,custody_screenshots\Photos-1-001 (2)\2025-01-08(126).jpg,Craig,Unknown,"antes</t>
  </si>
  <si>
    <t>: WG Wi z Ss</t>
  </si>
  <si>
    <t>ENR SR np Hy We SSF FSS</t>
  </si>
  <si>
    <t>ANS RON</t>
  </si>
  <si>
    <t>SVE, NON</t>
  </si>
  <si>
    <t>a. = SS</t>
  </si>
  <si>
    <t>SUES ESS ae 5 =</t>
  </si>
  <si>
    <t>5 a Oo), =</t>
  </si>
  <si>
    <t>Re ew, an 18 BAG ala Aa SS</t>
  </si>
  <si>
    <t>Aa =| Sls Bee |S</t>
  </si>
  <si>
    <t>ELE</t>
  </si>
  <si>
    <t>po : ae = 2 sot a ma</t>
  </si>
  <si>
    <t>Ee ee</t>
  </si>
  <si>
    <t>nl =P |</t>
  </si>
  <si>
    <t>ceo</t>
  </si>
  <si>
    <t>Wc od a v4 WS oO ae? ay o &amp; aa</t>
  </si>
  <si>
    <t>} 4 i 2 Ae |S 3 a” 5 Og soo 9? olé</t>
  </si>
  <si>
    <t>Ome</t>
  </si>
  <si>
    <t>roofs</t>
  </si>
  <si>
    <t>; Five pechstehlome _","antes</t>
  </si>
  <si>
    <t>; Five pechstehlome _",279,True,False,2025-10-25 00:14:30,2.0_enhanced</t>
  </si>
  <si>
    <t>2025-01-08(127).jpg,custody_screenshots\Photos-1-001 (2)\2025-01-08(127).jpg,Craig,Unknown,"an</t>
  </si>
  <si>
    <t>[PRR</t>
  </si>
  <si>
    <t>CANNY 4 wy ay</t>
  </si>
  <si>
    <t>. . ve wets Af ~ 2</t>
  </si>
  <si>
    <t>qe oe 4 ‘ i</t>
  </si>
  <si>
    <t>om \ ay Pix</t>
  </si>
  <si>
    <t>ae . ita No ca 4 ha - /</t>
  </si>
  <si>
    <t>pa ra gay</t>
  </si>
  <si>
    <t>Bakes +4 ie See :</t>
  </si>
  <si>
    <t>pp! ANG we wh ' eee</t>
  </si>
  <si>
    <t>San SERS i, ye aD ha</t>
  </si>
  <si>
    <t>Bie es a er”</t>
  </si>
  <si>
    <t>ty bes gore yt * » Eee</t>
  </si>
  <si>
    <t>ree oS 2 Co yr te St</t>
  </si>
  <si>
    <t>ar ee Pi RS BEB</t>
  </si>
  <si>
    <t>iti se oct, RAG</t>
  </si>
  <si>
    <t>‘ ae eet</t>
  </si>
  <si>
    <t>i fe ae</t>
  </si>
  <si>
    <t>a Le oP iets 7 we TEE ie aie</t>
  </si>
  <si>
    <t>“ ; igs i 8 a 3 tc</t>
  </si>
  <si>
    <t>aut BOLE ae: gee ee ee</t>
  </si>
  <si>
    <t>a poet Ae ei raid Laas 4 He</t>
  </si>
  <si>
    <t>a Ag Pe ae</t>
  </si>
  <si>
    <t>Za Pat SE ae</t>
  </si>
  <si>
    <t>mie ee ee ake</t>
  </si>
  <si>
    <t>SENN ky ce BN get</t>
  </si>
  <si>
    <t>a adi</t>
  </si>
  <si>
    <t>2 ge hs tg Beg ahah Teg</t>
  </si>
  <si>
    <t>SB ee ee</t>
  </si>
  <si>
    <t>Feds * a a pe sO is ae Wie ga OE BE</t>
  </si>
  <si>
    <t>aa ge</t>
  </si>
  <si>
    <t>Fa eee aoe A</t>
  </si>
  <si>
    <t>Oe. re eis</t>
  </si>
  <si>
    <t>Me Ea a a eb ee</t>
  </si>
  <si>
    <t>ae MP te .</t>
  </si>
  <si>
    <t>oe so oe de</t>
  </si>
  <si>
    <t>ge xe</t>
  </si>
  <si>
    <t>a cake BEE</t>
  </si>
  <si>
    <t>Aah Pa</t>
  </si>
  <si>
    <t>aor ole","[PRR</t>
  </si>
  <si>
    <t>aor ole",595,True,False,2025-10-25 00:14:30,2.0_enhanced</t>
  </si>
  <si>
    <t>2025-01-08(128).jpg,custody_screenshots\Photos-1-001 (2)\2025-01-08(128).jpg,Craig,Unknown,"SAM</t>
  </si>
  <si>
    <t>| i bit \</t>
  </si>
  <si>
    <t>et = A er</t>
  </si>
  <si>
    <t>wer","SAM</t>
  </si>
  <si>
    <t>wer",27,True,False,2025-10-25 00:14:30,2.0_enhanced</t>
  </si>
  <si>
    <t>2025-01-08(129).jpg,custody_screenshots\Photos-1-001 (2)\2025-01-08(129).jpg,Craig,Unknown,"AVN &gt; 7.</t>
  </si>
  <si>
    <t>Eg Or</t>
  </si>
  <si>
    <t>Ga Ne Ss</t>
  </si>
  <si>
    <t>“AWA QE</t>
  </si>
  <si>
    <t>a WERE JN 2) |</t>
  </si>
  <si>
    <t>ok yy","AVN &gt; 7.</t>
  </si>
  <si>
    <t>ok yy",52,True,False,2025-10-25 00:14:30,2.0_enhanced</t>
  </si>
  <si>
    <t>2025-01-08(13).jpg,custody_screenshots\Photos-1-001 (2)\2025-01-08(13).jpg,Craig,Unknown,"Short answer: No.</t>
  </si>
  <si>
    <t>Longer answer: No,</t>
  </si>
  <si>
    <t>they do not.</t>
  </si>
  <si>
    <t>It's a common question, especially as you're</t>
  </si>
  <si>
    <t>stringing up lights near flammable</t>
  </si>
  <si>
    <t>decorations or even a live Christmas tree.</t>
  </si>
  <si>
    <t>The good news is that modern Christmas</t>
  </si>
  <si>
    <t>lights are incredibly safe!</t>
  </si>
  <si>
    <t>,Short answer: No.</t>
  </si>
  <si>
    <t>lights are incredibly safe!",239,True,False,2025-10-25 00:14:30,2.0_enhanced</t>
  </si>
  <si>
    <t>2025-01-08(130).jpg,custody_screenshots\Photos-1-001 (2)\2025-01-08(130).jpg,Craig,Unknown,"ti</t>
  </si>
  <si>
    <t>| ats Aad</t>
  </si>
  <si>
    <t>\ on a a shout a are in</t>
  </si>
  <si>
    <t>“Ts site</t>
  </si>
  <si>
    <t>int</t>
  </si>
  <si>
    <t>Wy | fovea: te deh tg</t>
  </si>
  <si>
    <t>era earl</t>
  </si>
  <si>
    <t>aches. sare \</t>
  </si>
  <si>
    <t>\ Pe me Sa AY</t>
  </si>
  <si>
    <t>: \ | sql ae</t>
  </si>
  <si>
    <t>Weg han eee i</t>
  </si>
  <si>
    <t>5 peeked wa AY</t>
  </si>
  <si>
    <t>A who. ee</t>
  </si>
  <si>
    <t>4 sect Gute or</t>
  </si>
  <si>
    <t>cen WW</t>
  </si>
  <si>
    <t>ann FOE Pipers er grace</t>
  </si>
  <si>
    <t>a west a a</t>
  </si>
  <si>
    <t>A \ ne shar</t>
  </si>
  <si>
    <t>A ii ee could) he oy \</t>
  </si>
  <si>
    <t>A At</t>
  </si>
  <si>
    <t>sp ar a Wve, or, Rad an et,</t>
  </si>
  <si>
    <t>B \\ ite to, oot ty tao</t>
  </si>
  <si>
    <t>Ta "" A</t>
  </si>
  <si>
    <t>Ji ALLIS</t>
  </si>
  <si>
    <t>ry Hf 4","| ats Aad</t>
  </si>
  <si>
    <t>ry Hf 4",334,True,False,2025-10-25 00:14:30,2.0_enhanced</t>
  </si>
  <si>
    <t>2025-01-08(131).jpg,custody_screenshots\Photos-1-001 (2)\2025-01-08(131).jpg,Craig,Unknown,"NOW ANDY ee in</t>
  </si>
  <si>
    <t>Be 0 PS SEN RD</t>
  </si>
  <si>
    <t>Rae A</t>
  </si>
  <si>
    <t>“Rete awe TR Nope WR COS saline</t>
  </si>
  <si>
    <t>malig Be</t>
  </si>
  <si>
    <t>AYE a yh ag a</t>
  </si>
  <si>
    <t>taht, CURE VS Se A me</t>
  </si>
  <si>
    <t>org ok SNA ba A em</t>
  </si>
  <si>
    <t>Sey SATE. ice a As BI Soy OER DP ee</t>
  </si>
  <si>
    <t>caer NBS LT eee</t>
  </si>
  <si>
    <t>Gs ta","NOW ANDY ee in</t>
  </si>
  <si>
    <t>Gs ta",210,True,False,2025-10-25 00:14:30,2.0_enhanced</t>
  </si>
  <si>
    <t>2025-01-08(132).jpg,custody_screenshots\Photos-1-001 (2)\2025-01-08(132).jpg,Craig,Unknown,"|</t>
  </si>
  <si>
    <t>Oo fe</t>
  </si>
  <si>
    <t>VN ae</t>
  </si>
  <si>
    <t>eee aa</t>
  </si>
  <si>
    <t>Fo</t>
  </si>
  <si>
    <t>Wt Ee</t>
  </si>
  <si>
    <t>CHG: pp. VION</t>
  </si>
  <si>
    <t>ig ae » Cites</t>
  </si>
  <si>
    <t>a Pei RAS</t>
  </si>
  <si>
    <t>eine</t>
  </si>
  <si>
    <t>(Pa HPT,</t>
  </si>
  <si>
    <t>Ve See</t>
  </si>
  <si>
    <t>UA Al Ne RN</t>
  </si>
  <si>
    <t>ik Con CU</t>
  </si>
  <si>
    <t>HFA AY YS: EN</t>
  </si>
  <si>
    <t>“ONG et Wipe","Oo fe</t>
  </si>
  <si>
    <t>“ONG et Wipe",136,True,False,2025-10-25 00:14:30,2.0_enhanced</t>
  </si>
  <si>
    <t>2025-01-08(133).jpg,custody_screenshots\Photos-1-001 (2)\2025-01-08(133).jpg,Craig,Unknown,"f</t>
  </si>
  <si>
    <t>i kis Se</t>
  </si>
  <si>
    <t>Bare","i kis Se</t>
  </si>
  <si>
    <t>Bare",13,True,False,2025-10-25 00:14:30,2.0_enhanced</t>
  </si>
  <si>
    <t>2025-01-08(134).jpg,custody_screenshots\Photos-1-001 (2)\2025-01-08(134).jpg,Craig,Unknown,"ee</t>
  </si>
  <si>
    <t>OE OM ay eg Ag oe</t>
  </si>
  <si>
    <t>Oy CR ee gal</t>
  </si>
  <si>
    <t>a a tc ok</t>
  </si>
  <si>
    <t>a an! SS . .</t>
  </si>
  <si>
    <t>VR yas sei ng</t>
  </si>
  <si>
    <t>06 g</t>
  </si>
  <si>
    <t>oe DE Ve Le et 44 Oe</t>
  </si>
  <si>
    <t>ag Along</t>
  </si>
  <si>
    <t>IEW be She ine AS Or</t>
  </si>
  <si>
    <t>aan of PE MEihis day 3</t>
  </si>
  <si>
    <t>RY OF Saint dohn, Couniy of Saint Jonn a | ee</t>
  </si>
  <si>
    <t>of New | es ee</t>
  </si>
  <si>
    <t>es Gommissionsrofaths</t>
  </si>
  <si>
    <t>ee OD","OE OM ay eg Ag oe</t>
  </si>
  <si>
    <t>ee OD",235,True,False,2025-10-25 00:14:30,2.0_enhanced</t>
  </si>
  <si>
    <t>2025-01-08(135).jpg,custody_screenshots\Photos-1-001 (2)\2025-01-08(135).jpg,Craig,Unknown,"Cy ON SP AE AB é BRS</t>
  </si>
  <si>
    <t>ONO 008</t>
  </si>
  <si>
    <t>ube he. Se. a Hse. pug) pre</t>
  </si>
  <si>
    <t>a Fak Vier. ps wad | |</t>
  </si>
  <si>
    <t>5 ge, OMG ay</t>
  </si>
  <si>
    <t>© : el Se se 4 oe : ees Ape a</t>
  </si>
  <si>
    <t>Be alk OR BNE AR wae aos</t>
  </si>
  <si>
    <t>aa = WO) SHAY ag, WR eee</t>
  </si>
  <si>
    <t>a mo ‘| Od cy Oy Yee</t>
  </si>
  <si>
    <t>pay PRON.</t>
  </si>
  <si>
    <t>ae oe 2 : om 7 : ; 4 a i eo | HANS. ine CSN 9</t>
  </si>
  <si>
    <t>ak Fo. ™ ve. ne. nA) ail a OR,</t>
  </si>
  <si>
    <t>renting Om</t>
  </si>
  <si>
    <t>SPE ty best Care. a</t>
  </si>
  <si>
    <t>end OF AKL day 1 could are</t>
  </si>
  <si>
    <t>ob needs +0 ner |</t>
  </si>
  <si>
    <t>Cave cand. 1s vn © Kv Oe</t>
  </si>
  <si>
    <t>AYSe Wir be Wo, allowed</t>
  </si>
  <si>
    <t>_ | helo ep</t>
  </si>
  <si>
    <t>may loeen think wee</t>
  </si>
  <si>
    <t>NEE Crow Ww VE Nox</t>
  </si>
  <si>
    <t>OO ac Haake She ae</t>
  </si>
  <si>
    <t>Babe in WS Care alene Not</t>
  </si>
  <si>
    <t>3 She MW Wer nag</t>
  </si>
  <si>
    <t>Since HN oor WwW WN 4 \ nee. We</t>
  </si>
  <si>
    <t>He eS Seals | Cary a</t>
  </si>
  <si>
    <t>wengrhing “iy my he wanda, a COS</t>
  </si>
  <si>
    <t>ON PIS, OME Dena","Cy ON SP AE AB é BRS</t>
  </si>
  <si>
    <t>ON PIS, OME Dena",621,True,False,2025-10-25 00:14:30,2.0_enhanced</t>
  </si>
  <si>
    <t>2025-01-08(136).jpg,custody_screenshots\Photos-1-001 (2)\2025-01-08(136).jpg,Craig,Unknown,"oS = be OC! SE es SORE ee May oes . fe CE (~ 7 mA \</t>
  </si>
  <si>
    <t>22 “hele . a ; oe Out ays). my oF a | | wie</t>
  </si>
  <si>
    <t>See: Waser OANA Bat Aone ushek A | an ae</t>
  </si>
  <si>
    <t>Ke Wit \ we i Oy alle ‘ISU Wea SUPE! poy vi s oo Ol OY aN</t>
  </si>
  <si>
    <t>ae my put we! ng e Aas ror ee Co. oor dauanker (4 8</t>
  </si>
  <si>
    <t>ao SPY: Yor | By) sd Wee ws a at 2 ) é Cc NG pil he Nee! x Al iat ee vey oe</t>
  </si>
  <si>
    <t>AF nok we ee do not need him oF Wonk pa: Aon |</t>
  </si>
  <si>
    <t>ce po Ma Wer Greate, | (Ge re Well n S LA AK nn won</t>
  </si>
  <si>
    <t>LA ond ions. roe (2 he</t>
  </si>
  <si>
    <t>For 1 hs ss” acho are</t>
  </si>
  <si>
    <t>~ ive” PRY gat) a ‘ ie a our a er ike © VEG. Cu a oe A</t>
  </si>
  <si>
    <t>ne Should OM PARE ing A WG Has ap we wer ee of oe</t>
  </si>
  <si>
    <t>Ger i WD de ™e = Je | Stu Son 4</t>
  </si>
  <si>
    <t>Ret ae es pel, 7 Aaa WAAL hae</t>
  </si>
  <si>
    <t>: 0 dorky NCS UP ZA a</t>
  </si>
  <si>
    <t>7 mf MM i a Ane</t>
  </si>
  <si>
    <t>a wel a : : . a . i : 7 fl a 2</t>
  </si>
  <si>
    <t>Las a are pa","oS = be OC! SE es SORE ee May oes . fe CE (~ 7 mA \</t>
  </si>
  <si>
    <t>Las a are pa",715,True,False,2025-10-25 00:14:30,2.0_enhanced</t>
  </si>
  <si>
    <t>2025-01-08(137).jpg,custody_screenshots\Photos-1-001 (2)\2025-01-08(137).jpg,Craig,Unknown,"ee</t>
  </si>
  <si>
    <t>gO seg te eg</t>
  </si>
  <si>
    <t>ee Bye Org OE</t>
  </si>
  <si>
    <t>Oe ee hw, To ee 4</t>
  </si>
  <si>
    <t>aoe Pud,, Maas Se BAS bes | On rr. a Ba</t>
  </si>
  <si>
    <t>ig. ye 8 pas</t>
  </si>
  <si>
    <t>ge =: ee lege. Wack: ae</t>
  </si>
  <si>
    <t>Vp Pye Sh Se</t>
  </si>
  <si>
    <t>a Ore eke:</t>
  </si>
  <si>
    <t>| OY OV</t>
  </si>
  <si>
    <t>BE mg OES Teen all</t>
  </si>
  <si>
    <t>OR ana ge We</t>
  </si>
  <si>
    <t>Bo. te SIN Linc Ls 44</t>
  </si>
  <si>
    <t>thats aS Ve</t>
  </si>
  <si>
    <t>ena Re</t>
  </si>
  <si>
    <t>ONE ne OR</t>
  </si>
  <si>
    <t>Wee ate Working: MAM</t>
  </si>
  <si>
    <t>(WES leaking OF her G HGNS |</t>
  </si>
  <si>
    <t>me YE he | ||</t>
  </si>
  <si>
    <t>ec aN h+ her my</t>
  </si>
  <si>
    <t>thiyws</t>
  </si>
  <si>
    <t>GPA Our Soy. be beat me down ard |</t>
  </si>
  <si>
    <t>he pe ta BR ey ; Mee LR. és</t>
  </si>
  <si>
    <t>rie Ne Elen ( a 7 ee</t>
  </si>
  <si>
    <t>aply Mode nore ight Warder. Te hes</t>
  </si>
  <si>
    <t>Cone TNS ro NOY iS</t>
  </si>
  <si>
    <t>Aye fee ote del nA Oe BA ee</t>
  </si>
  <si>
    <t>hen NES OO AK. my</t>
  </si>
  <si>
    <t>ro Or Ms Mother</t>
  </si>
  <si>
    <t>Soup rout Re Cave | Nt We Cama</t>
  </si>
  <si>
    <t>i, Lf 4 : wal a oH : ye. (Nein x","gO seg te eg</t>
  </si>
  <si>
    <t>me YE he |</t>
  </si>
  <si>
    <t>i, Lf 4 : wal a oH : ye. (Nein x",584,True,False,2025-10-25 00:14:30,2.0_enhanced</t>
  </si>
  <si>
    <t>2025-01-08(138).jpg,custody_screenshots\Photos-1-001 (2)\2025-01-08(138).jpg,Craig,Unknown,"\ Nos</t>
  </si>
  <si>
    <t>poe wml Vi bese</t>
  </si>
  <si>
    <t>cote key A Wee | 4 f cd Prom | ke</t>
  </si>
  <si>
    <t>a CS pla pe FOC Nee</t>
  </si>
  <si>
    <t>bette done OS erst fos</t>
  </si>
  <si>
    <t>eel ae hey Nee A Bp.</t>
  </si>
  <si>
    <t>vig BY Gary, OS</t>
  </si>
  <si>
    <t>Nop min S Aaus x</t>
  </si>
  <si>
    <t>wae? te Menon ve co Mews</t>
  </si>
  <si>
    <t>7 aS Treateg didnt | APO</t>
  </si>
  <si>
    <t>: was UR et Ss KO</t>
  </si>
  <si>
    <t>1 or aate WIG ee</t>
  </si>
  <si>
    <t>ec Cheek [Gg Sore CON io</t>
  </si>
  <si>
    <t>We, oS Muses OY</t>
  </si>
  <si>
    <t>nS Ve bo, N6r A nee do</t>
  </si>
  <si>
    <t>: Ks TO hel Feeling So</t>
  </si>
  <si>
    <t>Wea Ge Yer her Know spa days.</t>
  </si>
  <si>
    <t>ORDA wasn anywhere Car ob io</t>
  </si>
  <si>
    <t>WS! he Dr appr</t>
  </si>
  <si>
    <t>see ime Kk Sha. War</t>
  </si>
  <si>
    <t>Anta he She WIGS</t>
  </si>
  <si>
    <t>S hod al een</t>
  </si>
  <si>
    <t>£el rhs had</t>
  </si>
  <si>
    <t>est PERI caus,</t>
  </si>
  <si>
    <t>ae aR |</t>
  </si>
  <si>
    <t>pe me eos |</t>
  </si>
  <si>
    <t>| loves “She. Lod Son need me. months |</t>
  </si>
  <si>
    <t>Gl the rainy bai SS ! ne</t>
  </si>
  <si>
    <t>HOF cs Ut ~ Ip alae \Wre 4</t>
  </si>
  <si>
    <t>oa Cor) he. na al aol</t>
  </si>
  <si>
    <t>we + Wen Ne § ZO) A</t>
  </si>
  <si>
    <t>ave pees} bo. Ne pee","\ Nos</t>
  </si>
  <si>
    <t>ave pees} bo. Ne pee",650,True,False,2025-10-25 00:14:30,2.0_enhanced</t>
  </si>
  <si>
    <t>2025-01-08(139).jpg,custody_screenshots\Photos-1-001 (2)\2025-01-08(139).jpg,Craig,Unknown,"es</t>
  </si>
  <si>
    <t>ae Soe Ee</t>
  </si>
  <si>
    <t>ee acer</t>
  </si>
  <si>
    <t>ry ear</t>
  </si>
  <si>
    <t>ee ee:</t>
  </si>
  <si>
    <t>ee SANE, Ses oe eee os</t>
  </si>
  <si>
    <t>: eat es pa Ae</t>
  </si>
  <si>
    <t>Mee ses</t>
  </si>
  <si>
    <t>es Bes ae ase ee ee</t>
  </si>
  <si>
    <t>ee ee oF.</t>
  </si>
  <si>
    <t>stent es : a</t>
  </si>
  <si>
    <t>: Big</t>
  </si>
  <si>
    <t>erate</t>
  </si>
  <si>
    <t>ee re oo</t>
  </si>
  <si>
    <t>eee a ely</t>
  </si>
  <si>
    <t>cal a ah</t>
  </si>
  <si>
    <t>ig ee waa pee coy Lae fares caer see</t>
  </si>
  <si>
    <t>pe Ge</t>
  </si>
  <si>
    <t>Soe eS : a :</t>
  </si>
  <si>
    <t>ee ae aie hal Co :</t>
  </si>
  <si>
    <t>: | : : a a i</t>
  </si>
  <si>
    <t>RE ee EN</t>
  </si>
  <si>
    <t>: : 2 is ae oe ABR ant</t>
  </si>
  <si>
    <t>! ; : on ee bes</t>
  </si>
  <si>
    <t>ane ae Se i gt | ae eu</t>
  </si>
  <si>
    <t>ite fue</t>
  </si>
  <si>
    <t>ER yoy ea</t>
  </si>
  <si>
    <t>a | oS pes ee ey Fy</t>
  </si>
  <si>
    <t>ae OS eee See ak one</t>
  </si>
  <si>
    <t>“A es ae ee ma oye ae</t>
  </si>
  <si>
    <t>te i ee</t>
  </si>
  <si>
    <t>ya fs ES ER oe 3</t>
  </si>
  <si>
    <t>eee oo eee ee ee ee</t>
  </si>
  <si>
    <t>SEINE. ee ore Bie gis ke one ve! ce</t>
  </si>
  <si>
    <t>eae esc aes fave eine tea Se os See a</t>
  </si>
  <si>
    <t>Ege Ss. 2 ; : : |</t>
  </si>
  <si>
    <t>: = on ee ate Rare</t>
  </si>
  <si>
    <t>2 ae ey es ae</t>
  </si>
  <si>
    <t>Be a Ma Be AEN Ree pad</t>
  </si>
  <si>
    <t>Bt Gules Ee | : :</t>
  </si>
  <si>
    <t>de Eee: ee eee ee ace</t>
  </si>
  <si>
    <t>sige ah ROY, eS ee: oa ay Sie :</t>
  </si>
  <si>
    <t>| : 2 : : : ts My “Si tess: i on ie ye Seti By</t>
  </si>
  <si>
    <t>: ee eee et ie</t>
  </si>
  <si>
    <t>: : 2 ee ee pee a</t>
  </si>
  <si>
    <t>Ge Ns | :</t>
  </si>
  <si>
    <t>: Os ene: et</t>
  </si>
  <si>
    <t>a Geel nares pc OY UAL ONC OES</t>
  </si>
  <si>
    <t>pee oe es a :</t>
  </si>
  <si>
    <t>M Aon Ae Le 2 :</t>
  </si>
  <si>
    <t>Be Br SAE ENG meek aes a</t>
  </si>
  <si>
    <t>— ee Pe Ce! 2 ee Bs Se TRG</t>
  </si>
  <si>
    <t>: | : ee ee Gee</t>
  </si>
  <si>
    <t>: Grane oe Se a weg os ee Gyn eS ae</t>
  </si>
  <si>
    <t>Br ye : :</t>
  </si>
  <si>
    <t>| een</t>
  </si>
  <si>
    <t>ES st ses ma es ay je</t>
  </si>
  <si>
    <t>ig ey een Bae Na</t>
  </si>
  <si>
    <t>: ; : Le ee</t>
  </si>
  <si>
    <t>; = = Sie i eae ree</t>
  </si>
  <si>
    <t>| ae AG een eg See ea pose</t>
  </si>
  <si>
    <t>aa RMS as : :</t>
  </si>
  <si>
    <t>: RS Gag VN: BAS wee Gi eee</t>
  </si>
  <si>
    <t>i x33 ee mes ee a Ge 2 PALSY: 4 Oe 2 coe Ras</t>
  </si>
  <si>
    <t>bee ae ers CEN Pa ES. eae</t>
  </si>
  <si>
    <t>Mens = ES as es</t>
  </si>
  <si>
    <t>: a es sie Pe. od: a</t>
  </si>
  <si>
    <t>: ee Cage oe as</t>
  </si>
  <si>
    <t>EN nee te 5 fe TOSS Os a</t>
  </si>
  <si>
    <t>Ca a oe VG Ba</t>
  </si>
  <si>
    <t>ah coe : ty LAY. FEE</t>
  </si>
  <si>
    <t>oe ese ee fee 2 2</t>
  </si>
  <si>
    <t>: oe : 2 a Ge es</t>
  </si>
  <si>
    <t>: |</t>
  </si>
  <si>
    <t>| os guns See NE? SSE</t>
  </si>
  <si>
    <t>ets Bye age Sy ia Oe igen RS ENS ee C4 ASS aN</t>
  </si>
  <si>
    <t>ee Cae EEE: rhe es eee as a a Ca ek Bo : Je :</t>
  </si>
  <si>
    <t>os ae aes a as ra By ake eee |</t>
  </si>
  <si>
    <t>ya ee a oe</t>
  </si>
  <si>
    <t>Sonn OLED: a ee) De Sees, aed a Hee.</t>
  </si>
  <si>
    <t>or a me eat lees fan wed oe ae eae ee</t>
  </si>
  <si>
    <t>ee oie eons ye eee</t>
  </si>
  <si>
    <t>eas Sh Sa eh ve ee</t>
  </si>
  <si>
    <t>er ag Se te MEN! eet i</t>
  </si>
  <si>
    <t>Pon PCA SF] ae at : a x :</t>
  </si>
  <si>
    <t>| | foe oe be Bon LSS ES</t>
  </si>
  <si>
    <t>zs pena a BES oe aes ae ier</t>
  </si>
  <si>
    <t>| : Ne ye tne</t>
  </si>
  <si>
    <t>ite ep Ae aes Oe OE OF</t>
  </si>
  <si>
    <t>oe ag en pe</t>
  </si>
  <si>
    <t>ae ‘3 es eer Ba iS eae AS bags ve é</t>
  </si>
  <si>
    <t>Re fo We ee :</t>
  </si>
  <si>
    <t>| a Erie) es eee on fe 24 IMS Pee Hao oo ee</t>
  </si>
  <si>
    <t>ee oe ae ee : :</t>
  </si>
  <si>
    <t>: | : (aes La ris</t>
  </si>
  <si>
    <t>: : SUES We ge SMS ioe eee ae Ses Bs an</t>
  </si>
  <si>
    <t>Se as a | Poe as sy a oS eet GON</t>
  </si>
  <si>
    <t>eae Se eat SBA ESS Rs : : :</t>
  </si>
  <si>
    <t>| : : 2 Oo ee ee ENS ee ae</t>
  </si>
  <si>
    <t>Ree Se Ree ee ey Ge : :</t>
  </si>
  <si>
    <t>ee Loe, a ee ee ca WRN TS oy</t>
  </si>
  <si>
    <t>es fils te Vee paste SAVERS CASE &gt;</t>
  </si>
  <si>
    <t>an a AUS Ea io: oe pane LOG vee a : : : : :</t>
  </si>
  <si>
    <t>UES Zea fis are a Rae ROH bs a</t>
  </si>
  <si>
    <t>: = 35 SOA ¢ ae BA : fies pe</t>
  </si>
  <si>
    <t>: : : ae ee AR</t>
  </si>
  <si>
    <t>| ae oe ae ee eee: ee me</t>
  </si>
  <si>
    <t>ees fae fa ea See oe me | :</t>
  </si>
  <si>
    <t>Peet NES ee of pee ae oe</t>
  </si>
  <si>
    <t>a oa eee ee So hates es ek ea ee Ae a</t>
  </si>
  <si>
    <t>ee a Rea, | oles : : :</t>
  </si>
  <si>
    <t>| nae pits</t>
  </si>
  <si>
    <t>ead Ru i ey Wag :</t>
  </si>
  <si>
    <t>ase Vee a : : 2</t>
  </si>
  <si>
    <t>: ee Se OURS oe Bers AN ae sets</t>
  </si>
  <si>
    <t>oe es ROS Oe ees ie</t>
  </si>
  <si>
    <t>: : : Patten</t>
  </si>
  <si>
    <t>| : 2 = errs ay Beane ees Ave</t>
  </si>
  <si>
    <t>: eR oe eae air</t>
  </si>
  <si>
    <t>ene oe AS yee . aes ant vain T as</t>
  </si>
  <si>
    <t>Co ge eae a Pee See Vase ees ae</t>
  </si>
  <si>
    <t>arte oe ae “ : 2 :</t>
  </si>
  <si>
    <t>Be ee hee Ge ae</t>
  </si>
  <si>
    <t>ee es | Ce ee</t>
  </si>
  <si>
    <t>ee OA</t>
  </si>
  <si>
    <t>PEN oS</t>
  </si>
  <si>
    <t>ae ay es</t>
  </si>
  <si>
    <t>ine a es</t>
  </si>
  <si>
    <t>ee ene</t>
  </si>
  <si>
    <t>Cree hl AES ah ese see</t>
  </si>
  <si>
    <t>oe i Ns</t>
  </si>
  <si>
    <t>eee Poe |</t>
  </si>
  <si>
    <t>CA een nes aoe ? ee ese</t>
  </si>
  <si>
    <t>EN ere eee</t>
  </si>
  <si>
    <t>CO COM ee eae Ng?</t>
  </si>
  <si>
    <t>og Ole</t>
  </si>
  <si>
    <t>A","ae Soe Ee</t>
  </si>
  <si>
    <t>ae :",2794,True,False,2025-10-25 00:14:30,2.0_enhanced</t>
  </si>
  <si>
    <t>2025-01-08(14).jpg,custody_screenshots\Photos-1-001 (2)\2025-01-08(14).jpg,Craig,Unknown,"BOXING DAY SALES COME EARLY</t>
  </si>
  <si>
    <t>we ace</t>
  </si>
  <si>
    <t>QUEST</t>
  </si>
  <si>
    <t>ENIOY 20% OFF THE ENTIRE STORE DURING</t>
  </si>
  <si>
    <t>EXTENDED HOURS EVENT</t>
  </si>
  <si>
    <t>12PM-7PM</t>
  </si>
  <si>
    <t>18 chilehrem clothing fens in</t>
  </si>
  <si>
    <t>ing adetional eavings</t>
  </si>
  <si>
    <t>,BOXING DAY SALES COME EARLY</t>
  </si>
  <si>
    <t>ing adetional eavings",160,True,False,2025-10-25 00:14:30,2.0_enhanced</t>
  </si>
  <si>
    <t>2025-01-08(140).jpg,custody_screenshots\Photos-1-001 (2)\2025-01-08(140).jpg,Craig,Unknown,"MS ee</t>
  </si>
  <si>
    <t>“yf oer</t>
  </si>
  <si>
    <t>bee</t>
  </si>
  <si>
    <t>Fa ated . | |</t>
  </si>
  <si>
    <t>‘ 5 4 _</t>
  </si>
  <si>
    <t>| | | ; ‘ ry</t>
  </si>
  <si>
    <t>4 wtf ®? . j |</t>
  </si>
  <si>
    <t>a rar im}; ae</t>
  </si>
  <si>
    <t>‘ . ne Kemet .</t>
  </si>
  <si>
    <t>PN “elas Yow Re es, AF &amp; ! Be ee ;</t>
  </si>
  <si>
    <t>&gt; 4.2 iy ee ¥ 4 “|</t>
  </si>
  <si>
    <t>ere wk . \ fe fe |</t>
  </si>
  <si>
    <t>a “ET A eA av ‘ PONS fp |</t>
  </si>
  <si>
    <t>ee a : fy on a Bs an |</t>
  </si>
  <si>
    <t>ose AS } 3 ‘ne</t>
  </si>
  <si>
    <t>ea ms ae ¥ \ ,</t>
  </si>
  <si>
    <t>ake “ay a oh ob me a YES Os : |</t>
  </si>
  <si>
    <t>Re ES eee ve ae 4 “SESE |</t>
  </si>
  <si>
    <t>ey care &gt; . Wed, ,</t>
  </si>
  <si>
    <t>pe G TAF hPa Re et 7 . . XY a &amp; ve</t>
  </si>
  <si>
    <t>ge arn &lt; Cm — Prd £ é EN | J</t>
  </si>
  <si>
    <t>&gt; Aye ee ie 4 bag oe ae</t>
  </si>
  <si>
    <t>7 | | oe ee</t>
  </si>
  <si>
    <t>i a 4 . 5 Let oe ee =e</t>
  </si>
  <si>
    <t>8 . wes al Les bt . :</t>
  </si>
  <si>
    <t>| | | Pees yet 5</t>
  </si>
  <si>
    <t>: an : Bae ACS EN 7</t>
  </si>
  <si>
    <t>: : Wel es mA Tew Bay</t>
  </si>
  <si>
    <t>. © oa . 7 an ban a, = .</t>
  </si>
  <si>
    <t>a vn ~ OS</t>
  </si>
  <si>
    <t>: oe SS coe</t>
  </si>
  <si>
    <t>7 | ae a LS en wy bet</t>
  </si>
  <si>
    <t>. : age SY Soe +</t>
  </si>
  <si>
    <t>‘ oe Xe, BERS CREO,</t>
  </si>
  <si>
    <t>3 f . qn eave 4 Soe SD ee,</t>
  </si>
  <si>
    <t>. ‘ FRESE ORES BSR CARN SONA SO ee Bo wad</t>
  </si>
  <si>
    <t>4 3 wa ESS waa Se AN AN ES Se Nie, Oy aoe DS .</t>
  </si>
  <si>
    <t>gt Naot eee</t>
  </si>
  <si>
    <t>. : wan es os Seen</t>
  </si>
  <si>
    <t>. . fy a Sgt &amp;: e . Bees ES ;</t>
  </si>
  <si>
    <t>Sa yan RS ES ALN ce Oy REA So &amp; We</t>
  </si>
  <si>
    <t>| | 7 4 BRL Beg So Sa, a SEE ee</t>
  </si>
  <si>
    <t>7 | | Sah OE gy Na!</t>
  </si>
  <si>
    <t>| | | | aan ay we Sey</t>
  </si>
  <si>
    <t>. Rg 2 ine a7 = Sas oes Pee oF</t>
  </si>
  <si>
    <t>. . fe PN ee By Tes ve</t>
  </si>
  <si>
    <t>. . : “4 te ee ind Ae oY, Be “ay Re | |</t>
  </si>
  <si>
    <t>a lee : i : mee PON a! Seg SENS a a . |</t>
  </si>
  <si>
    <t>_ ye ao: Ate %4 a High Why ms YE ae Sy ‘eS fs</t>
  </si>
  <si>
    <t>i 4 gS oe a ? ¥ 4 ws ee a 3 ~</t>
  </si>
  <si>
    <t>a ~ went: a et wy. ian aren ook, a a 4 * ee</t>
  </si>
  <si>
    <t>ay ees aoa, 4 ae ~Ce ‘ “aye os Ly 4 H are “ MO. y</t>
  </si>
  <si>
    <t>| &gt; : A ~ a, et my wy wee oy ay Na : a4 in’</t>
  </si>
  <si>
    <t>. oy ‘ my ty ; a | |</t>
  </si>
  <si>
    <t>. . . a ‘ boos ry .</t>
  </si>
  <si>
    <t>| a an é 4 , .</t>
  </si>
  <si>
    <t>&gt; ~ a . « : . : ~ |</t>
  </si>
  <si>
    <t>ot * 7","MS ee</t>
  </si>
  <si>
    <t>ot * 7",1369,True,False,2025-10-25 00:14:30,2.0_enhanced</t>
  </si>
  <si>
    <t>2025-01-08(141).jpg,custody_screenshots\Photos-1-001 (2)\2025-01-08(141).jpg,Craig,Unknown,"Gr Co EO SO NE —</t>
  </si>
  <si>
    <t>ase: &gt; ae ee aoe</t>
  </si>
  <si>
    <t>Site</t>
  </si>
  <si>
    <t>er oot Ss</t>
  </si>
  <si>
    <t>7” fay</t>
  </si>
  <si>
    <t>Taos ee ge ae</t>
  </si>
  <si>
    <t>eo os</t>
  </si>
  <si>
    <t>| One ry, eee PRE SS</t>
  </si>
  <si>
    <t>© Aa ee</t>
  </si>
  <si>
    <t>va 2s</t>
  </si>
  <si>
    <t>2 SS 8</t>
  </si>
  <si>
    <t>Se Nee ee</t>
  </si>
  <si>
    <t>Ue ee =</t>
  </si>
  <si>
    <t>ales ONY oe</t>
  </si>
  <si>
    <t>ey hie</t>
  </si>
  <si>
    <t>ou My «</t>
  </si>
  <si>
    <t>Se","Gr Co EO SO NE —</t>
  </si>
  <si>
    <t>ou My «",174,True,False,2025-10-25 00:14:30,2.0_enhanced</t>
  </si>
  <si>
    <t>2025-01-08(142).jpg,custody_screenshots\Photos-1-001 (2)\2025-01-08(142).jpg,Craig,Unknown,"A</t>
  </si>
  <si>
    <t>ia SNR OE</t>
  </si>
  <si>
    <t>. rar</t>
  </si>
  <si>
    <t>4 a ERAN Le</t>
  </si>
  <si>
    <t>7 SERRA a, ee dee Non</t>
  </si>
  <si>
    <t>ES oS SSS LN ees</t>
  </si>
  <si>
    <t>RN he</t>
  </si>
  <si>
    <t>ne Wy f we</t>
  </si>
  <si>
    <t>i ee ~ en</t>
  </si>
  <si>
    <t>% fy es Sao ee A</t>
  </si>
  <si>
    <t>Ro ee See ot</t>
  </si>
  <si>
    <t>ie | ake</t>
  </si>
  <si>
    <t>x SPR 2 RR TWO RES</t>
  </si>
  <si>
    <t>oe a AN ~</t>
  </si>
  <si>
    <t>|","ia SNR OE</t>
  </si>
  <si>
    <t>oe a AN ~",161,True,False,2025-10-25 00:14:30,2.0_enhanced</t>
  </si>
  <si>
    <t>2025-01-08(143).jpg,custody_screenshots\Photos-1-001 (2)\2025-01-08(143).jpg,Craig,Unknown,"MS</t>
  </si>
  <si>
    <t>1:2:00/AM</t>
  </si>
  <si>
    <t>a, ped 4 ni</t>
  </si>
  <si>
    <t>EE ALND AS</t>
  </si>
  <si>
    <t>Pe Re za</t>
  </si>
  <si>
    <t>Se See ee SERA</t>
  </si>
  <si>
    <t>oped ee [</t>
  </si>
  <si>
    <t>SAS ERE</t>
  </si>
  <si>
    <t>ie a Sc PASE:</t>
  </si>
  <si>
    <t>Bg Ey</t>
  </si>
  <si>
    <t>aren re</t>
  </si>
  <si>
    <t>roe et</t>
  </si>
  <si>
    <t>a he</t>
  </si>
  <si>
    <t>Vote, aS</t>
  </si>
  <si>
    <t>Lisette So</t>
  </si>
  <si>
    <t>SC SS aay }</t>
  </si>
  <si>
    <t>INS A, ape</t>
  </si>
  <si>
    <t>FRR Gia,</t>
  </si>
  <si>
    <t>on cc</t>
  </si>
  <si>
    <t>fb</t>
  </si>
  <si>
    <t>. y —</t>
  </si>
  <si>
    <t>Fallittle</t>
  </si>
  <si>
    <t>heart has made everything just</t>
  </si>
  <si>
    <t>FES) Belt</t>
  </si>
  <si>
    <t>tees S| ARSE.</t>
  </si>
  <si>
    <t>Sy -</t>
  </si>
  <si>
    <t>Co","1:2:00/AM</t>
  </si>
  <si>
    <t>Sy -",259,True,False,2025-10-25 00:14:30,2.0_enhanced</t>
  </si>
  <si>
    <t>2025-01-08(144).jpg,custody_screenshots\Photos-1-001 (2)\2025-01-08(144).jpg,Craig,Unknown,"|</t>
  </si>
  <si>
    <t>©LIVE v</t>
  </si>
  <si>
    <t>(@)) _ (ES</t>
  </si>
  <si>
    <t>EES ve a</t>
  </si>
  <si>
    <t>ee PF lS OES</t>
  </si>
  <si>
    <t>ay"" We</t>
  </si>
  <si>
    <t>| OF |</t>
  </si>
  <si>
    <t>Se pee FR</t>
  </si>
  <si>
    <t>RY EO</t>
  </si>
  <si>
    <t>Sal - SNE es</t>
  </si>
  <si>
    <t>Ley”</t>
  </si>
  <si>
    <t>Bm NS</t>
  </si>
  <si>
    <t>ja</t>
  </si>
  <si>
    <t>(Kays YS Roe</t>
  </si>
  <si>
    <t>ON GE NS 2</t>
  </si>
  <si>
    <t>: nis ea Be</t>
  </si>
  <si>
    <t>—","©LIVE v</t>
  </si>
  <si>
    <t>: nis ea Be",130,True,False,2025-10-25 00:14:30,2.0_enhanced</t>
  </si>
  <si>
    <t>2025-01-08(145).jpg,custody_screenshots\Photos-1-001 (2)\2025-01-08(145).jpg,Craig,Unknown,"ag GAL</t>
  </si>
  <si>
    <t>SK E</t>
  </si>
  <si>
    <t>pa Q SI &amp; ® Ss</t>
  </si>
  <si>
    <t>| Ae .</t>
  </si>
  <si>
    <t>we 4 SN</t>
  </si>
  <si>
    <t>ue Bibs S SSN</t>
  </si>
  <si>
    <t>7 Ne fi es mae</t>
  </si>
  <si>
    <t>Ayes TOOK SS</t>
  </si>
  <si>
    <t>Oa SSE =</t>
  </si>
  <si>
    <t>“if =</t>
  </si>
  <si>
    <t>wt rae OT fe eee cares</t>
  </si>
  <si>
    <t>: “4 2,</t>
  </si>
  <si>
    <t>ey PRA</t>
  </si>
  <si>
    <t>. ra -","ag GAL</t>
  </si>
  <si>
    <t>. ra -",154,True,False,2025-10-25 00:14:30,2.0_enhanced</t>
  </si>
  <si>
    <t>2025-01-08(146).jpg,custody_screenshots\Photos-1-001 (2)\2025-01-08(146).jpg,Craig,Unknown,"B38</t>
  </si>
  <si>
    <t>- ans aie</t>
  </si>
  <si>
    <t>- ie . af .</t>
  </si>
  <si>
    <t>et Hy Sof , wit, 4</t>
  </si>
  <si>
    <t>SS way a</t>
  </si>
  <si>
    <t>ay uy)</t>
  </si>
  <si>
    <t>. AD WAR ae</t>
  </si>
  <si>
    <t>RE a</t>
  </si>
  <si>
    <t>SENG a SE</t>
  </si>
  <si>
    <t>f re wos</t>
  </si>
  <si>
    <t>x La TEIN il “ep Nee ot</t>
  </si>
  <si>
    <t>gong oS","B38</t>
  </si>
  <si>
    <t>gong oS",162,True,False,2025-10-25 00:14:30,2.0_enhanced</t>
  </si>
  <si>
    <t>2025-01-08(147).jpg,custody_screenshots\Photos-1-001 (2)\2025-01-08(147).jpg,Craig,Unknown,"(oo [sens [ eam )</t>
  </si>
  <si>
    <t>,(oo [sens [ eam ),17,True,False,2025-10-25 00:14:30,2.0_enhanced
2025-01-08(148).jpg,custody_screenshots\Photos-1-001 (2)\2025-01-08(148).jpg,Craig,Unknown,ae WY</t>
  </si>
  <si>
    <t>— Ai)</t>
  </si>
  <si>
    <t>3 A Re a eae = Oe Se re</t>
  </si>
  <si>
    <t>RI</t>
  </si>
  <si>
    <t>mt ia Sy RAN</t>
  </si>
  <si>
    <t>Le erie “st</t>
  </si>
  <si>
    <t>7) |</t>
  </si>
  <si>
    <t>LG ART ARS ;</t>
  </si>
  <si>
    <t>| ed Li</t>
  </si>
  <si>
    <t>pac</t>
  </si>
  <si>
    <t>uy AG ics</t>
  </si>
  <si>
    <t>a. tart</t>
  </si>
  <si>
    <t>BIR ty</t>
  </si>
  <si>
    <t>Pine PET is, 4 eS</t>
  </si>
  <si>
    <t>wk we = cae 4 ier Sz te</t>
  </si>
  <si>
    <t>ror ox</t>
  </si>
  <si>
    <t>eh eT 2 ey ——e</t>
  </si>
  <si>
    <t>ANS | prin</t>
  </si>
  <si>
    <t>es Ba ac URE</t>
  </si>
  <si>
    <t>a wy ofa, th 2 *</t>
  </si>
  <si>
    <t>A a aw +m 3</t>
  </si>
  <si>
    <t>oe Soy Ne : uy</t>
  </si>
  <si>
    <t>a fe eh ate .</t>
  </si>
  <si>
    <t>OD Gey i</t>
  </si>
  <si>
    <t>Wee Pa</t>
  </si>
  <si>
    <t>PRES Cee Ke f</t>
  </si>
  <si>
    <t>awe =. Rea ie (aan ox .</t>
  </si>
  <si>
    <t>FA pr. Ls aA oo ¥4</t>
  </si>
  <si>
    <t>nag! Vb ey pet = -</t>
  </si>
  <si>
    <t>an oy 6 Ne</t>
  </si>
  <si>
    <t>Lp</t>
  </si>
  <si>
    <t>ys wee ee OS</t>
  </si>
  <si>
    <t>se yp OT ae BED et Bee Alas</t>
  </si>
  <si>
    <t>ye oe eta: et ee FH</t>
  </si>
  <si>
    <t>ke A UST whe</t>
  </si>
  <si>
    <t>TREO Mea re</t>
  </si>
  <si>
    <t>ae pt Pe be</t>
  </si>
  <si>
    <t>ne re KE =</t>
  </si>
  <si>
    <t>Deer</t>
  </si>
  <si>
    <t>Ee, Te SALT ES Boye</t>
  </si>
  <si>
    <t>ABA Nays §</t>
  </si>
  <si>
    <t>Bip aka</t>
  </si>
  <si>
    <t>WL” Te HENS</t>
  </si>
  <si>
    <t>iach Te Ae, aia</t>
  </si>
  <si>
    <t>GUN coe Na athe</t>
  </si>
  <si>
    <t>(en</t>
  </si>
  <si>
    <t>a RT . vt</t>
  </si>
  <si>
    <t>AY vt xe i</t>
  </si>
  <si>
    <t>PAN ME","ae WY</t>
  </si>
  <si>
    <t>PAN ME",617,True,False,2025-10-25 00:14:30,2.0_enhanced</t>
  </si>
  <si>
    <t>2025-01-08(149).jpg,custody_screenshots\Photos-1-001 (2)\2025-01-08(149).jpg,Craig,Unknown,"Nes CON</t>
  </si>
  <si>
    <t>Va Vi TN fate os,</t>
  </si>
  <si>
    <t>j ee i</t>
  </si>
  <si>
    <t>a f tf y</t>
  </si>
  <si>
    <t>“i FAT a</t>
  </si>
  <si>
    <t>Oe NR BSN Bea</t>
  </si>
  <si>
    <t>Hi Dyes, Vp?</t>
  </si>
  <si>
    <t>CARES IS A</t>
  </si>
  <si>
    <t>: per</t>
  </si>
  <si>
    <t>A&gt; i (AV S-</t>
  </si>
  <si>
    <t>ys Pad</t>
  </si>
  <si>
    <t>— AAR","Nes CON</t>
  </si>
  <si>
    <t>— AAR",119,True,False,2025-10-25 00:14:30,2.0_enhanced</t>
  </si>
  <si>
    <t>2025-01-08(15).jpg,custody_screenshots\Photos-1-001 (2)\2025-01-08(15).jpg,Craig,Unknown,"| | 6” we</t>
  </si>
  <si>
    <t>Age Vo</t>
  </si>
  <si>
    <t>LY &amp; _","| | 6” we</t>
  </si>
  <si>
    <t>LY &amp; _",23,True,False,2025-10-25 00:14:30,2.0_enhanced</t>
  </si>
  <si>
    <t>2025-01-08(150).jpg,custody_screenshots\Photos-1-001 (2)\2025-01-08(150).jpg,Craig,Unknown,"ee — \</t>
  </si>
  <si>
    <t>€3 if yh","ee — \</t>
  </si>
  <si>
    <t>€3 if yh",15,True,False,2025-10-25 00:14:30,2.0_enhanced</t>
  </si>
  <si>
    <t>2025-01-08(151).jpg,custody_screenshots\Photos-1-001 (2)\2025-01-08(151).jpg,Craig,Unknown,"A</t>
  </si>
  <si>
    <t>2025-01-08(152).jpg,custody_screenshots\Photos-1-001 (2)\2025-01-08(152).jpg,Craig,Unknown,"AS a» ONS</t>
  </si>
  <si>
    <t>“ a : = en</t>
  </si>
  <si>
    <t>(FEIN VET a SOR</t>
  </si>
  <si>
    <t>f pie,</t>
  </si>
  <si>
    <t>Se “Ste Ye ay ud</t>
  </si>
  <si>
    <t>7","AS a» ONS</t>
  </si>
  <si>
    <t>Se “Ste Ye ay ud",60,True,False,2025-10-25 00:14:30,2.0_enhanced</t>
  </si>
  <si>
    <t>2025-01-08(153).jpg,custody_screenshots\Photos-1-001 (2)\2025-01-08(153).jpg,Craig,Unknown,"ESS —, al CW UN | we MoD</t>
  </si>
  <si>
    <t>hee tS 7 Vani</t>
  </si>
  <si>
    <t>Aw ao Le of</t>
  </si>
  <si>
    <t>(©) LIVE</t>
  </si>
  <si>
    <t>AN Oe</t>
  </si>
  <si>
    <t>Fre NENA</t>
  </si>
  <si>
    <t>SE, I","ESS —, al CW UN | we MoD</t>
  </si>
  <si>
    <t>SE, I",80,True,False,2025-10-25 00:14:30,2.0_enhanced</t>
  </si>
  <si>
    <t>2025-01-08(154).jpg,custody_screenshots\Photos-1-001 (2)\2025-01-08(154).jpg,Craig,Unknown,"Decembern2252024)</t>
  </si>
  <si>
    <t>ANS ‘</t>
  </si>
  <si>
    <t>FEET Yi</t>
  </si>
  <si>
    <t>yi RS</t>
  </si>
  <si>
    <t>RO.</t>
  </si>
  <si>
    <t>BR. A</t>
  </si>
  <si>
    <t>eae 3 we 4</t>
  </si>
  <si>
    <t>CD iss . —</t>
  </si>
  <si>
    <t>7 ik 21( = =</t>
  </si>
  <si>
    <t>7 ik 21( = =",82,True,False,2025-10-25 00:14:30,2.0_enhanced</t>
  </si>
  <si>
    <t>2025-01-08(155).jpg,custody_screenshots\Photos-1-001 (2)\2025-01-08(155).jpg,Craig,Unknown,"ESOD) = \ a _ (Ley we Ose = Mo |}</t>
  </si>
  <si>
    <t>NEM BAS ep</t>
  </si>
  <si>
    <t>Vn</t>
  </si>
  <si>
    <t>wa aoe</t>
  </si>
  <si>
    <t>EY - BF le sae</t>
  </si>
  <si>
    <t>es Pee ae</t>
  </si>
  <si>
    <t>\ A","ESOD) = \ a _ (Ley we Ose = Mo |}</t>
  </si>
  <si>
    <t>\ A",84,True,False,2025-10-25 00:14:30,2.0_enhanced</t>
  </si>
  <si>
    <t>2025-01-08(16).jpg,custody_screenshots\Photos-1-001 (2)\2025-01-08(16).jpg,Craig,Unknown,"ar OU GEN</t>
  </si>
  <si>
    <t>4 ee aa</t>
  </si>
  <si>
    <t>cp Lo</t>
  </si>
  <si>
    <t>Ween! Ae hl</t>
  </si>
  <si>
    <t>ie eran</t>
  </si>
  <si>
    <t>ee Te</t>
  </si>
  <si>
    <t>a | Se</t>
  </si>
  <si>
    <t>Cie ee</t>
  </si>
  <si>
    <t>poe ee</t>
  </si>
  <si>
    <t>¢, PLACED 38</t>
  </si>
  <si>
    <t>We September,</t>
  </si>
  <si>
    <t>ae","ar OU GEN</t>
  </si>
  <si>
    <t>We September,",110,True,False,2025-10-25 00:14:30,2.0_enhanced</t>
  </si>
  <si>
    <t>2025-01-08(17).jpg,custody_screenshots\Photos-1-001 (2)\2025-01-08(17).jpg,Craig,Unknown,"CA Ia ame Gye</t>
  </si>
  <si>
    <t>“Ee Gz dy ——</t>
  </si>
  <si>
    <t>Cg Na</t>
  </si>
  <si>
    <t>fi jl SHOPING ASISTAND</t>
  </si>
  <si>
    <t>fi ae. AS DSFIZBS DASTANCA</t>
  </si>
  <si>
    <t>Ht fh</t>
  </si>
  <si>
    <t>Me ote","CA Ia ame Gye</t>
  </si>
  <si>
    <t>Me ote",95,True,False,2025-10-25 00:14:30,2.0_enhanced</t>
  </si>
  <si>
    <t>2025-01-08(18).jpg,custody_screenshots\Photos-1-001 (2)\2025-01-08(18).jpg,Craig,Unknown,"Summary:</t>
  </si>
  <si>
    <t>“aKirkland|FormulayAnnual\Cost:</t>
  </si>
  <si>
    <t>“ESimilac};ormulayAnnual|Cost</t>
  </si>
  <si>
    <t>(aithomtcannone)s Appreimatahy</t>
  </si>
  <si>
    <t>ESimilacjkormulajAnnuall|costi(with</t>
  </si>
  <si>
    <t>S10;coupons) [Approximatelyiss/ S73</t>
  </si>
  <si>
    <t>,Summary:</t>
  </si>
  <si>
    <t>S10;coupons) [Approximatelyiss/ S73",173,True,False,2025-10-25 00:14:30,2.0_enhanced</t>
  </si>
  <si>
    <t>2025-01-08(19).jpg,custody_screenshots\Photos-1-001 (2)\2025-01-08(19).jpg,Craig,Unknown,"i</t>
  </si>
  <si>
    <t>When your daughter.</t>
  </si>
  <si>
    <t>realizes you ve been</t>
  </si>
  <si>
    <t>dealing with this for 9</t>
  </si>
  <si>
    <t>_-~~mdnths for her</t>
  </si>
  <si>
    <t>gon ee ee</t>
  </si>
  <si>
    <t>oo ae LORE</t>
  </si>
  <si>
    <t>a ts</t>
  </si>
  <si>
    <t>oe as</t>
  </si>
  <si>
    <t>op it. by oan</t>
  </si>
  <si>
    <t>ee a","When your daughter.</t>
  </si>
  <si>
    <t>ee a",138,True,False,2025-10-25 00:14:30,2.0_enhanced</t>
  </si>
  <si>
    <t>2025-01-08(2).jpg,custody_screenshots\Photos-1-001 (2)\2025-01-08(2).jpg,Craig,Unknown,"SO . Vi od : =</t>
  </si>
  <si>
    <t>Saintwonn ge RR, NUD Sy SRL Sas BS (3) ENE</t>
  </si>
  <si>
    <t>Bee :</t>
  </si>
  <si>
    <t>aa WEED Be: eee MB Lo SR</t>
  </si>
  <si>
    <t>| BERS NA aan : AACN.</t>
  </si>
  <si>
    <t>an oa PSR pees eee Ra YE</t>
  </si>
  <si>
    <t>CESS RAS RES</t>
  </si>
  <si>
    <t>NEY OTS e Fs aig:</t>
  </si>
  <si>
    <t>an Ae</t>
  </si>
  <si>
    <t>‘ 8 \ A 3","SO . Vi od : =</t>
  </si>
  <si>
    <t>‘ 8 \ A 3",182,True,False,2025-10-25 00:14:30,2.0_enhanced</t>
  </si>
  <si>
    <t>2025-01-08(20).jpg,custody_screenshots\Photos-1-001 (2)\2025-01-08(20).jpg,Craig,Emma,"‘</t>
  </si>
  <si>
    <t>2025-01-08(21).jpg,custody_screenshots\Photos-1-001 (2)\2025-01-08(21).jpg,Craig,Unknown,"f ‘</t>
  </si>
  <si>
    <t>2025-01-08(22).jpg,custody_screenshots\Photos-1-001 (2)\2025-01-08(22).jpg,Craig,Unknown,"MemoryEUllt@)</t>
  </si>
  <si>
    <t>2025-01-08(23).jpg,custody_screenshots\Photos-1-001 (2)\2025-01-08(23).jpg,Craig,Emma,"M28 —.. . -.. alee</t>
  </si>
  <si>
    <t>2025-01-08(24).jpg,custody_screenshots\Photos-1-001 (2)\2025-01-08(24).jpg,Craig,Unknown,"ins ran Gas i</t>
  </si>
  <si>
    <t>2025-01-08(25).jpg,custody_screenshots\Photos-1-001 (2)\2025-01-08(25).jpg,Craig,Emma,"MemoryEUllt@)</t>
  </si>
  <si>
    <t>2025-01-08(26).jpg,custody_screenshots\Photos-1-001 (2)\2025-01-08(26).jpg,Craig,Emma,"TRO</t>
  </si>
  <si>
    <t>2025-01-08(27).jpg,custody_screenshots\Photos-1-001 (2)\2025-01-08(27).jpg,Craig,Unknown,"4 »</t>
  </si>
  <si>
    <t>(HB i - - — 2 = eA OED</t>
  </si>
  <si>
    <t>12: 56/PMiEVideo:.uleaveithe|babyjout</t>
  </si>
  <si>
    <t>‘ofsThissa(diminute)</t>
  </si>
  <si>
    <t>‘aContent:)</t>
  </si>
  <si>
    <t>o You tall Gime to Feame the hahyou?</t>
  </si>
  <si>
    <t>ofthishg</t>
  </si>
  <si>
    <t>o Highiishts weur aticnpts to pretast</t>
  </si>
  <si>
    <t>Khrper trem the escaleiing coniilict,</t>
  </si>
  <si>
    <t>o Reliiioxeas eur focus on henpar’s</t>
  </si>
  <si>
    <t>safetyfand}yourettontitordesescalate</t>
  </si>
  <si>
    <t>tho ditetion.</t>
  </si>
  <si>
    <t>,4 »</t>
  </si>
  <si>
    <t>tho ditetion.",320,True,False,2025-10-25 00:14:30,2.0_enhanced</t>
  </si>
  <si>
    <t>2025-01-08(28).jpg,custody_screenshots\Photos-1-001 (2)\2025-01-08(28).jpg,Craig,Unknown,"‘The narcissisticallsyou' ‘Chazy</t>
  </si>
  <si>
    <t>insecure, jealous; andise</t>
  </si>
  <si>
    <t>‘to keep you fromthe reality of:</t>
  </si>
  <si>
    <t>Tliedto: oyou, | cheated on you, i}</t>
  </si>
  <si>
    <t>“you, Istole-ftam: you. “</t>
  </si>
  <si>
    <t>,‘The narcissisticallsyou' ‘Chazy</t>
  </si>
  <si>
    <t>“you, Istole-ftam: you. “",153,True,False,2025-10-25 00:14:30,2.0_enhanced</t>
  </si>
  <si>
    <t>2025-01-08(29).jpg,custody_screenshots\Photos-1-001 (2)\2025-01-08(29).jpg,Craig,Unknown,"f- - * ‘</t>
  </si>
  <si>
    <t>qs). -' | -ieaD</t>
  </si>
  <si>
    <t>— — ——— — 4</t>
  </si>
  <si>
    <t>iMemoryEUII@)</t>
  </si>
  <si>
    <t>1S 7PM yAudio:w45-Minute|Recording)</t>
  </si>
  <si>
    <t>fonjiPadad(1.5752:42]pM)</t>
  </si>
  <si>
    <t>o Audio capiures the events after the</t>
  </si>
  <si>
    <t>vikieos, documenting Exmeas</t>
  </si>
  <si>
    <t>(chavior and the heuschald)</t>
  </si>
  <si>
    <t>o (Ufely inelucies walling, nalisas of</t>
  </si>
  <si>
    <t>Chests being trou, or other signs</t>
  </si>
  <si>
    <t>ef cscaition.</t>
  </si>
  <si>
    <t>o Each with Gums epperent</t>
  </si>
  <si>
    <t>Cepartne around 2216 PM.</t>
  </si>
  <si>
    <t>o Proviciss uniintanuptad evicience of</t>
  </si>
  <si>
    <t>tho enuifommeant end Emma's actions,</t>
  </si>
  <si>
    <t>epportihg yeur nanative of</t>
  </si>
  <si>
    <t>escaiating comilist,</t>
  </si>
  <si>
    <t>,f- - * ‘</t>
  </si>
  <si>
    <t>escaiating comilist,",493,True,False,2025-10-25 00:14:30,2.0_enhanced</t>
  </si>
  <si>
    <t>2025-01-08(3).jpg,custody_screenshots\Photos-1-001 (2)\2025-01-08(3).jpg,Craig,Unknown,"1:33} aS GD</t>
  </si>
  <si>
    <t>tr 7 ef: 7</t>
  </si>
  <si>
    <t>4 7s</t>
  </si>
  <si>
    <t>% oat Phe, ‘</t>
  </si>
  <si>
    <t>- r :</t>
  </si>
  <si>
    <t>a Be</t>
  </si>
  <si>
    <t>ve we.</t>
  </si>
  <si>
    <t>Lo 7, wo . ge</t>
  </si>
  <si>
    <t>. ae To.","tr 7 ef: 7</t>
  </si>
  <si>
    <t>. ae To.",69,True,False,2025-10-25 00:14:30,2.0_enhanced</t>
  </si>
  <si>
    <t>2025-01-08(30).jpg,custody_screenshots\Photos-1-001 (2)\2025-01-08(30).jpg,Craig,Unknown,"Bently Mio ond ofthe day, txoenty</t>
  </si>
  <si>
    <t>person who tuly siiels around to wiinass</t>
  </si>
  <si>
    <t>evany wih, cveny (oss, Gvany Sarew-Up, ain]</t>
  </si>
  <si>
    <t>evany step forward fs yoursell,</t>
  </si>
  <si>
    <t>Dikeppohitihg others aii sting, fut</t>
  </si>
  <si>
    <t>Gikeppohting yourscali? That ents deca.</t>
  </si>
  <si>
    <t>Real gromth happens whan yew skap</t>
  </si>
  <si>
    <t>woning ehout whos watching and start</t>
  </si>
  <si>
    <t>eveny Gey, Leeming to value thet enough</t>
  </si>
  <si>
    <t>tagins,</t>
  </si>
  <si>
    <t>,Bently Mio ond ofthe day, txoenty</t>
  </si>
  <si>
    <t>tagins,",461,True,False,2025-10-25 00:14:30,2.0_enhanced</t>
  </si>
  <si>
    <t>2025-01-08(31).jpg,custody_screenshots\Photos-1-001 (2)\2025-01-08(31).jpg,Craig,Unknown,"Thet's o pretty hig deel, men. Giving Up</t>
  </si>
  <si>
    <t>something thatts basw part of your [iia far</t>
  </si>
  <si>
    <t>thet (eng, especially when its something</t>
  </si>
  <si>
    <t>youre geod at enc] gamutinchy catjony, iswrt</t>
  </si>
  <si>
    <t>fuste “smell tats a massive shit.</t>
  </si>
  <si>
    <t>The Het thet row ch Repfethy, without</t>
  </si>
  <si>
    <t>neccing cecognition er anyone locking</t>
  </si>
  <si>
    <t>over your shoulkier, says 6 let eloout where</t>
  </si>
  <si>
    <t>your poteaities ere mam,</t>
  </si>
  <si>
    <t>Quitting something vow lowe far the sale of</t>
  </si>
  <si>
    <t>ralbetterafuturelistalweirdikindlof</t>
  </si>
  <si>
    <t>lheartbreakabutiit{al solspeaksjtolallotory</t>
  </si>
  <si>
    <t>cwengih. And hay, choosy to gems on</t>
  </si>
  <si>
    <t>fitta, society, ancl yoursal fhstead of canis</t>
  </si>
  <si>
    <t>ane chips? That sounds Me a at worth</t>
  </si>
  <si>
    <t>feline, Keap gang, halmet or met—yeurte</t>
  </si>
  <si>
    <t>fn the game thet mekicns,</t>
  </si>
  <si>
    <t>When there's mo one also [eit to</t>
  </si>
  <si>
    <t>fh excler to slop something, ou</t>
  </si>
  <si>
    <t>have}tolnotjwantitodisappoint</t>
  </si>
  <si>
    <t>,Thet's o pretty hig deel, men. Giving Up</t>
  </si>
  <si>
    <t>yoursali",799,True,False,2025-10-25 00:14:30,2.0_enhanced</t>
  </si>
  <si>
    <t>2025-01-08(32).jpg,custody_screenshots\Photos-1-001 (2)\2025-01-08(32).jpg,Craig,Unknown,"Gel oll) S (41)</t>
  </si>
  <si>
    <t>Tuesckeny, December 31</t>
  </si>
  <si>
    <t>WIS) |</t>
  </si>
  <si>
    <t>You canned Rhy uniting</t>
  </si>
  <si>
    <t>SSS Marissa(campbell tego |,","Gel oll) S (41)</t>
  </si>
  <si>
    <t>SSS Marissa(campbell tego |,",74,True,False,2025-10-25 00:14:30,2.0_enhanced</t>
  </si>
  <si>
    <t>2025-01-08(33).jpg,custody_screenshots\Photos-1-001 (2)\2025-01-08(33).jpg,Craig,Unknown,"Tosome Kh mey sean Ihe fitsa</t>
  </si>
  <si>
    <t>Smell teak, fo those close fo me fits</t>
  </si>
  <si>
    <t>probabitfallittlersurprisingmbut}</t>
  </si>
  <si>
    <t>2024 was the tiist year since) was</t>
  </si>
  <si>
    <t>prebeiih 18 that 0 cam honestly say</t>
  </si>
  <si>
    <t>(went withowt caying o hand af</t>
  </si>
  <si>
    <t>poker 0 thikk the fardest partis</t>
  </si>
  <si>
    <t>Koning you are so talemad] et</t>
  </si>
  <si>
    <t>sonathing butt decsnt get your</t>
  </si>
  <si>
    <t>{tl Exfam the whale time , the</t>
  </si>
  <si>
    <t>cckration of being good at</t>
  </si>
  <si>
    <t>sonathing the calm of the math</t>
  </si>
  <si>
    <t>ene) the challenge, having t euit</t>
  </si>
  <si>
    <t>something yew love far your fue</t>
  </si>
  <si>
    <t>bouche. Noone ted mol</t>
  </si>
  <si>
    <t>had te, noone would have known fi</t>
  </si>
  <si>
    <t>jcicint quits cicint evem Know 0 clic)</t>
  </si>
  <si>
    <t>uni 0 thought ehowt it tocky , S®</t>
  </si>
  <si>
    <t>hay, its been a long peihitd inating</t>
  </si>
  <si>
    <t>20 Veals Of Exairemne Ups ef) coum</t>
  </si>
  <si>
    <t>Ihe fits 2007 ethig guys and Joay</t>
  </si>
  <si>
    <t>fost set coum beside ane Ticking his</t>
  </si>
  <si>
    <t>Chops, cay canting in gemma co</t>
  </si>
  <si>
    <t>fh the fun fs baling fm saclay</t>
  </si>
  <si>
    <t>without o helmet protecting this</t>
  </si>
  <si>
    <t>poor head of mine</t>
  </si>
  <si>
    <t>,Tosome Kh mey sean Ihe fitsa</t>
  </si>
  <si>
    <t>poor head of mine",836,True,False,2025-10-25 00:14:30,2.0_enhanced</t>
  </si>
  <si>
    <t>2025-01-08(34).jpg,custody_screenshots\Photos-1-001 (2)\2025-01-08(34).jpg,Craig,Emma,"2024-10-15 Financial Made aware that rent wasn't</t>
  </si>
  <si>
    <t>claimed. Her plan was to get</t>
  </si>
  <si>
    <t>Ali to pay it. Ali texted the</t>
  </si>
  <si>
    <t>landlord she would send it but</t>
  </si>
  <si>
    <t>didn't. Greg texted Emma that</t>
  </si>
  <si>
    <t>he was sending a notice to</t>
  </si>
  <si>
    <t>evict. $500 owed. | said cool,</t>
  </si>
  <si>
    <t>at least I'm looped in, I'll pay it</t>
  </si>
  <si>
    <t>Friday. Proposed a $500 per</t>
  </si>
  <si>
    <t>week agreement for the next</t>
  </si>
  <si>
    <t>6 weeks fo cover rent Into the</t>
  </si>
  <si>
    <t>,2024-10-15 Financial Made aware that rent wasn't</t>
  </si>
  <si>
    <t>—————————e——",445,True,True,2025-10-25 00:14:30,2.0_enhanced</t>
  </si>
  <si>
    <t>2025-01-08(35).jpg,custody_screenshots\Photos-1-001 (2)\2025-01-08(35).jpg,Craig,Emma,"1:57 PM — Audio: “45-Minute Recording on iPad” (1:57-2:42 PM)</t>
  </si>
  <si>
    <t>SAINT JOHN COP WHO CALLED, ROTHESAY COPS WHO VISITED</t>
  </si>
  <si>
    <t>AND THEN THE RCMP | CALLED BECAUSE OF MY COURT</t>
  </si>
  <si>
    <t>FMA</t>
  </si>
  <si>
    <t>,Summary: Audio recording captures further escalating arguments and</t>
  </si>
  <si>
    <t>FMA",1298,True,True,2025-10-25 00:14:30,2.0_enhanced</t>
  </si>
  <si>
    <t>2025-01-08(36).jpg,custody_screenshots\Photos-1-001 (2)\2025-01-08(36).jpg,Craig,Unknown,"They Groene Gireumstiness that are</t>
  </si>
  <si>
    <t>felso. Mele yon the enemy to</t>
  </si>
  <si>
    <t>Grenvone while talling ew your the</t>
  </si>
  <si>
    <t>heros</t>
  </si>
  <si>
    <t>And you were oipe for the picking.</t>
  </si>
  <si>
    <t>iKdonstiknowjherbutifalsolknow,youl</t>
  </si>
  <si>
    <t>Ware Het vou. Notfust chugs=</t>
  </si>
  <si>
    <t>Figured that out eitermarcs.</t>
  </si>
  <si>
    <t>im gonna have movie tine with fem</t>
  </si>
  <si>
    <t>frm. Greil moas muchas you</t>
  </si>
  <si>
    <t>wantae:,)</t>
  </si>
  <si>
    <t>Youll bea ced] soom-crcating your</t>
  </si>
  <si>
    <t>family ROCUS\TOCUS}OCUS!K@®</t>
  </si>
  <si>
    <t>() Tent Message o SMS Q</t>
  </si>
  <si>
    <t>‘a y</t>
  </si>
  <si>
    <t>,They Groene Gireumstiness that are</t>
  </si>
  <si>
    <t>‘a y",395,True,False,2025-10-25 00:14:30,2.0_enhanced</t>
  </si>
  <si>
    <t>2025-01-08(37).jpg,custody_screenshots\Photos-1-001 (2)\2025-01-08(37).jpg,Craig,Unknown,"Cae? AWS</t>
  </si>
  <si>
    <t>8 i Ta OFTHINGSSBUT FROM THE</t>
  </si>
  <si>
    <t>aMOMENT WEJEEL IL WA</t>
  </si>
  <si>
    <t>| SA WAS THE: BEGINNING Ue SIC</t>
  </si>
  <si>
    <t>ae 6D 5 Sree</t>
  </si>
  <si>
    <t>ry S7ty Re) ee ess ""S*..</t>
  </si>
  <si>
    <t>oe ener</t>
  </si>
  <si>
    <t>| ie tee</t>
  </si>
  <si>
    <t>Bee ce phcrpers: sctbons: -</t>
  </si>
  <si>
    <t>PIER ROS NENGG CA =</t>
  </si>
  <si>
    <t>,Cae? AWS</t>
  </si>
  <si>
    <t>PIER ROS NENGG CA =",192,True,False,2025-10-25 00:14:30,2.0_enhanced</t>
  </si>
  <si>
    <t>2025-01-08(38).jpg,custody_screenshots\Photos-1-001 (2)\2025-01-08(38).jpg,Craig,Unknown,"Now Playing</t>
  </si>
  <si>
    <t>2025-01-08(39).jpg,custody_screenshots\Photos-1-001 (2)\2025-01-08(39).jpg,Craig,Unknown,"Now Playing</t>
  </si>
  <si>
    <t>2025-01-08(4).jpg,custody_screenshots\Photos-1-001 (2)\2025-01-08(4).jpg,Craig,Unknown,"A a ae</t>
  </si>
  <si>
    <t>UNS wy prope |</t>
  </si>
  <si>
    <t>Ni! 7S</t>
  </si>
  <si>
    <t>0 Ces</t>
  </si>
  <si>
    <t>yl</t>
  </si>
  <si>
    <t>ge Pert and Nt ere</t>
  </si>
  <si>
    <t>a OS. \ Or, 4 7</t>
  </si>
  <si>
    <t>—","A a ae</t>
  </si>
  <si>
    <t>a OS. \ Or, 4 7",69,True,False,2025-10-25 00:14:30,2.0_enhanced</t>
  </si>
  <si>
    <t>2025-01-08(40).jpg,custody_screenshots\Photos-1-001 (2)\2025-01-08(40).jpg,Craig,Unknown,"Example:</t>
  </si>
  <si>
    <t>lem responding to the afi filled fay</t>
  </si>
  <si>
    <t>Erma R. yen on December 14, 2024, My</t>
  </si>
  <si>
    <t>,Example:</t>
  </si>
  <si>
    <t>Erma R. yen on December 14, 2024, My",82,True,False,2025-10-25 00:14:30,2.0_enhanced</t>
  </si>
  <si>
    <t>2025-01-08(41).jpg,custody_screenshots\Photos-1-001 (2)\2025-01-08(41).jpg,Craig,Unknown,"“4 5 ~ “4 ‘</t>
  </si>
  <si>
    <t>[ =} bocumentiAssistance|R (@]</t>
  </si>
  <si>
    <t>Sections</t>
  </si>
  <si>
    <t>Swann me his 1h OF</t>
  </si>
  <si>
    <t>2024, &amp; the Gly of Sant Som,</t>
  </si>
  <si>
    <t>Of Sant Sohn and Province of Naw</t>
  </si>
  <si>
    <t>Signatures:</t>
  </si>
  <si>
    <t>(ernie I. A Commissioner af</t>
  </si>
  <si>
    <t>Oatlis</t>
  </si>
  <si>
    <t>let me now fi</t>
  </si>
  <si>
    <t>amet? Fie Ae OB 99 oo","“4 5 ~ “4 ‘</t>
  </si>
  <si>
    <t>amet? Fie Ae OB 99 oo",219,True,False,2025-10-25 00:14:30,2.0_enhanced</t>
  </si>
  <si>
    <t>2025-01-08(42).jpg,custody_screenshots\Photos-1-001 (2)\2025-01-08(42).jpg,Craig,Unknown,"ROT Pal lTELGG)</t>
  </si>
  <si>
    <t>2025-01-08(43).jpg,custody_screenshots\Photos-1-001 (2)\2025-01-08(43).jpg,Craig,Unknown,"Lomas hecith eiies Min</t>
  </si>
  <si>
    <t>fomckeh her while I wenkach</t>
  </si>
  <si>
    <t>Cheunswihmecrancky</t>
  </si>
  <si>
    <t>trem Novanhbear unil Many</t>
  </si>
  <si>
    <t>depetitily Harpers 6 months uncer her care go</t>
  </si>
  <si>
    <t>@fittls betiag,</t>
  </si>
  <si>
    <t>ocr initsction since Piper Git her ih May on</t>
  </si>
  <si>
    <t>Enmers bed bacamse dhe tiled to get close and)</t>
  </si>
  <si>
    <t>eaugeie with Emma</t>
  </si>
  <si>
    <t>olin Discase cies che was th Gamers care</t>
  </si>
  <si>
    <t>ih Me, 2 seperate cocasions that 80 day pasted)</t>
  </si>
  <si>
    <t>mien 1m 15) ome @ tick that was enlarged</t>
  </si>
  <si>
    <t>end on her fer cays</t>
  </si>
  <si>
    <t>Di) mot ever bath har</t>
  </si>
  <si>
    <t>Di) netew mefls</t>
  </si>
  <si>
    <t>Did metover leap Fiper trom biting Loma, @</t>
  </si>
  <si>
    <t>atiiam ctenepeday to wo</t>
  </si>
  <si>
    <t>,Lomas hecith eiies Min</t>
  </si>
  <si>
    <t>atiiam ctenepeday to wo",589,True,False,2025-10-25 00:14:30,2.0_enhanced</t>
  </si>
  <si>
    <t>2025-01-08(44).jpg,custody_screenshots\Photos-1-001 (2)\2025-01-08(44).jpg,Craig,Unknown,"Si</t>
  </si>
  <si>
    <t>KON y WG, We</t>
  </si>
  <si>
    <t>A SERA NR","KON y WG, We</t>
  </si>
  <si>
    <t>A SERA NR",41,True,False,2025-10-25 00:14:30,2.0_enhanced</t>
  </si>
  <si>
    <t>2025-01-08(45).jpg,custody_screenshots\Photos-1-001 (2)\2025-01-08(45).jpg,Craig,Unknown,"@.</t>
  </si>
  <si>
    <t>bove’</t>
  </si>
  <si>
    <t>eep</t>
  </si>
  <si>
    <t>id is</t>
  </si>
  <si>
    <t>to</t>
  </si>
  <si>
    <t>7 down</t>
  </si>
  <si>
    <t>feeis</t>
  </si>
  <si>
    <t>Worst</t>
  </si>
  <si>
    <t>use the</t>
  </si>
  <si>
    <t>@,</t>
  </si>
  <si>
    <t>tre</t>
  </si>
  <si>
    <t>ET 141</t>
  </si>
  <si>
    <t>proted</t>
  </si>
  <si>
    <t>yen it</t>
  </si>
  <si>
    <t>ike the</t>
  </si>
  <si>
    <t>ble</t>
  </si>
  <si>
    <t>iD</t>
  </si>
  <si>
    <t>ossi</t>
  </si>
  <si>
    <t>re im</t>
  </si>
  <si>
    <t>bur</t>
  </si>
  <si>
    <t>Cuil</t>
  </si>
  <si>
    <t>Pieca</t>
  </si>
  <si>
    <t>oh.</t>
  </si>
  <si>
    <t>O.</t>
  </si>
  <si>
    <t>Fa</t>
  </si>
  <si>
    <t>,bove’</t>
  </si>
  <si>
    <t>Fa",126,True,False,2025-10-25 00:14:30,2.0_enhanced</t>
  </si>
  <si>
    <t>2025-01-08(46).jpg,custody_screenshots\Photos-1-001 (2)\2025-01-08(46).jpg,Craig,Unknown,"google.com</t>
  </si>
  <si>
    <t>Roger J Valley Roofing Ltd - 14 Hayward Rd,</t>
  </si>
  <si>
    <t>Upper Golden Grove, NB E2S, Canada</t>
  </si>
  <si>
    <t>,google.com</t>
  </si>
  <si>
    <t>Upper Golden Grove, NB E2S, Canada",89,True,False,2025-10-25 00:14:30,2.0_enhanced</t>
  </si>
  <si>
    <t>2025-01-08(47).jpg,custody_screenshots\Photos-1-001 (2)\2025-01-08(47).jpg,Craig,Unknown,"she</t>
  </si>
  <si>
    <t>Was</t>
  </si>
  <si>
    <t>lar ETT Ae pice</t>
  </si>
  <si>
    <t>ch</t>
  </si>
  <si>
    <t>a Co</t>
  </si>
  <si>
    <t>Wad","she</t>
  </si>
  <si>
    <t>Wad",32,True,False,2025-10-25 00:14:30,2.0_enhanced</t>
  </si>
  <si>
    <t>2025-01-08(48).jpg,custody_screenshots\Photos-1-001 (2)\2025-01-08(48).jpg,Craig,Unknown,"Sata RA Ce SE ef a ee Boe, aS</t>
  </si>
  <si>
    <t>oe 8 fi</t>
  </si>
  <si>
    <t>whe Se Ee FD ‘ Ee é GS</t>
  </si>
  <si>
    <t>at SON, BE TEE, * ORS &gt; pets ENO</t>
  </si>
  <si>
    <t>wes othe a</t>
  </si>
  <si>
    <t>Belg ad an PET</t>
  </si>
  <si>
    <t>ee be FA PERE ae Py,</t>
  </si>
  <si>
    <t>fF fy:</t>
  </si>
  <si>
    <t>cd . ng fan ares</t>
  </si>
  <si>
    <t>oe . es</t>
  </si>
  <si>
    <t>Ae : ee ae</t>
  </si>
  <si>
    <t>ee yo oe an</t>
  </si>
  <si>
    <t>&amp; Ve</t>
  </si>
  <si>
    <t>er al,","oe 8 fi</t>
  </si>
  <si>
    <t>er al,",185,True,False,2025-10-25 00:14:30,2.0_enhanced</t>
  </si>
  <si>
    <t>2025-01-08(49).jpg,custody_screenshots\Photos-1-001 (2)\2025-01-08(49).jpg,Craig,Unknown,"Bit</t>
  </si>
  <si>
    <t>SEN is GH?</t>
  </si>
  <si>
    <t>ANG Be OE Sale</t>
  </si>
  <si>
    <t>a OZ EN eg .</t>
  </si>
  <si>
    <t>coe eS</t>
  </si>
  <si>
    <t>aan . oe Sk</t>
  </si>
  <si>
    <t>ea ba Re</t>
  </si>
  <si>
    <t>i nee NEE</t>
  </si>
  <si>
    <t>ERE 5 wee eer £</t>
  </si>
  <si>
    <t>4 oe oo</t>
  </si>
  <si>
    <t>Sale ley. . Oy oF</t>
  </si>
  <si>
    <t>A, tas ¥</t>
  </si>
  <si>
    <t>es ;</t>
  </si>
  <si>
    <t>ae Po yw</t>
  </si>
  <si>
    <t>ar le es ae ve</t>
  </si>
  <si>
    <t>BO AES re</t>
  </si>
  <si>
    <t>2 ee Ba</t>
  </si>
  <si>
    <t>ee SER PE</t>
  </si>
  <si>
    <t>A","Bit</t>
  </si>
  <si>
    <t>ee SER PE",192,True,False,2025-10-25 00:14:30,2.0_enhanced</t>
  </si>
  <si>
    <t>2025-01-08(5).jpg,custody_screenshots\Photos-1-001 (2)\2025-01-08(5).jpg,Craig,Unknown,"6119) = I oil) ge S (24)</t>
  </si>
  <si>
    <t>MI</t>
  </si>
  <si>
    <t>\ First 7 ‘a alt . an</t>
  </si>
  <si>
    <t>fo fet</t>
  </si>
  <si>
    <t>mM ps aa</t>
  </si>
  <si>
    <t>of ‘ . ~ Lhe</t>
  </si>
  <si>
    <t>‘ eg RYE my</t>
  </si>
  <si>
    <t>~ fy, foes</t>
  </si>
  <si>
    <t>7 ro Me</t>
  </si>
  <si>
    <t>Be a ty</t>
  </si>
  <si>
    <t>w PE, Mow,</t>
  </si>
  <si>
    <t>—_","6119) = I oil) ge S (24)</t>
  </si>
  <si>
    <t>w PE, Mow,",125,True,False,2025-10-25 00:14:30,2.0_enhanced</t>
  </si>
  <si>
    <t>2025-01-08(50).jpg,custody_screenshots\Photos-1-001 (2)\2025-01-08(50).jpg,Craig,Unknown,"ape</t>
  </si>
  <si>
    <t>a eee ne</t>
  </si>
  <si>
    <t>Sat a SER</t>
  </si>
  <si>
    <t>. et</t>
  </si>
  <si>
    <t>mines uate RG</t>
  </si>
  <si>
    <t>Roy</t>
  </si>
  <si>
    <t>te UME ele ae see</t>
  </si>
  <si>
    <t>SCH ed ye Ky ae ee</t>
  </si>
  <si>
    <t>ES. Says ON</t>
  </si>
  <si>
    <t>Ne Oey 4</t>
  </si>
  <si>
    <t>te er a SAL</t>
  </si>
  <si>
    <t>SES yan</t>
  </si>
  <si>
    <t>Beek aye oak ESS Pau</t>
  </si>
  <si>
    <t>Se 5 Y eS vue</t>
  </si>
  <si>
    <t>SEZ Vat Ne ee</t>
  </si>
  <si>
    <t>&lt;= Se ea oh</t>
  </si>
  <si>
    <t>Sep gee oars FOR Se</t>
  </si>
  <si>
    <t>Cape \ oe</t>
  </si>
  <si>
    <t>: ae Sod ve</t>
  </si>
  <si>
    <t>Me ar eg tA AUS ost</t>
  </si>
  <si>
    <t>‘ “ 4 aon</t>
  </si>
  <si>
    <t>A ie ; 2 (an</t>
  </si>
  <si>
    <t>a (oA, } Ve ari.</t>
  </si>
  <si>
    <t>an 4</t>
  </si>
  <si>
    <t>aye :</t>
  </si>
  <si>
    <t>4 wa</t>
  </si>
  <si>
    <t>ae “40° fot ‘</t>
  </si>
  <si>
    <t>ae","ape</t>
  </si>
  <si>
    <t>ae “40° fot ‘",332,True,False,2025-10-25 00:14:30,2.0_enhanced</t>
  </si>
  <si>
    <t>2025-01-08(51).jpg,custody_screenshots\Photos-1-001 (2)\2025-01-08(51).jpg,Craig,Unknown,"yo</t>
  </si>
  <si>
    <t>~ eae</t>
  </si>
  <si>
    <t>ae — = oe .</t>
  </si>
  <si>
    <t>we ee</t>
  </si>
  <si>
    <t>ae Nw as Nag</t>
  </si>
  <si>
    <t>os .</t>
  </si>
  <si>
    <t>a ae Sie</t>
  </si>
  <si>
    <t>i = ~</t>
  </si>
  <si>
    <t>ero Re ee</t>
  </si>
  <si>
    <t>SS eve</t>
  </si>
  <si>
    <t>SS ae SOE ~</t>
  </si>
  <si>
    <t>a of a &amp; ts</t>
  </si>
  <si>
    <t>ee RO</t>
  </si>
  <si>
    <t>SRS</t>
  </si>
  <si>
    <t>NGS = Bee:</t>
  </si>
  <si>
    <t>wate G</t>
  </si>
  <si>
    <t>Bag</t>
  </si>
  <si>
    <t>2 Se</t>
  </si>
  <si>
    <t>Seen</t>
  </si>
  <si>
    <t>Ba Je. ge</t>
  </si>
  <si>
    <t>ae eee ee es</t>
  </si>
  <si>
    <t>SECS |</t>
  </si>
  <si>
    <t>Re. RBS See</t>
  </si>
  <si>
    <t>Ue nae</t>
  </si>
  <si>
    <t>NE oa</t>
  </si>
  <si>
    <t>Ceri RES es</t>
  </si>
  <si>
    <t>ee","~ eae</t>
  </si>
  <si>
    <t>Ceri RES es",245,True,False,2025-10-25 00:14:30,2.0_enhanced</t>
  </si>
  <si>
    <t>2025-01-08(52).jpg,custody_screenshots\Photos-1-001 (2)\2025-01-08(52).jpg,Craig,Unknown,"| (Ze jx SN eS SZ »&amp; Ia LFS don ie Los ) a ae 4 Vi | SN ann So See tes a}</t>
  </si>
  <si>
    <t>—- Se NDS T° Qs |</t>
  </si>
  <si>
    <t>; Ss</t>
  </si>
  <si>
    <t>es he ae fea</t>
  </si>
  <si>
    <t>Se","| (Ze jx SN eS SZ »&amp; Ia LFS don ie Los ) a ae 4 Vi | SN ann So See tes a}</t>
  </si>
  <si>
    <t>es he ae fea",109,True,False,2025-10-25 00:14:30,2.0_enhanced</t>
  </si>
  <si>
    <t>2025-01-08(53).jpg,custody_screenshots\Photos-1-001 (2)\2025-01-08(53).jpg,Craig,Unknown,"ay ait by i Lys</t>
  </si>
  <si>
    <t>| NGS A sult age</t>
  </si>
  <si>
    <t>LE one Cee |</t>
  </si>
  <si>
    <t>a Ne ou ‘ oy</t>
  </si>
  <si>
    <t>ji ae SS ge</t>
  </si>
  <si>
    <t>oles le Ze</t>
  </si>
  <si>
    <t>lad co eae Se A SEN EE,</t>
  </si>
  <si>
    <t>a) a Se =</t>
  </si>
  <si>
    <t>Paes | vee</t>
  </si>
  <si>
    <t>ce ad</t>
  </si>
  <si>
    <t>BES Sees ag</t>
  </si>
  <si>
    <t>a es See aS</t>
  </si>
  <si>
    <t>2 ——</t>
  </si>
  <si>
    <t>| cas ee</t>
  </si>
  <si>
    <t>Fox sles ae cnt</t>
  </si>
  <si>
    <t>aoe . SEAS: es ”</t>
  </si>
  <si>
    <t>| : oe</t>
  </si>
  <si>
    <t>ee Ba</t>
  </si>
  <si>
    <t>Bee y</t>
  </si>
  <si>
    <t>SN SS ~</t>
  </si>
  <si>
    <t>a yy</t>
  </si>
  <si>
    <t>Ne a</t>
  </si>
  <si>
    <t>Hae :</t>
  </si>
  <si>
    <t>es = —</t>
  </si>
  <si>
    <t>Zo ae</t>
  </si>
  <si>
    <t>yrs</t>
  </si>
  <si>
    <t>oN 7</t>
  </si>
  <si>
    <t>gab ee","ay ait by i Lys</t>
  </si>
  <si>
    <t>gab ee",296,True,False,2025-10-25 00:14:30,2.0_enhanced</t>
  </si>
  <si>
    <t>2025-01-08(54).jpg,custody_screenshots\Photos-1-001 (2)\2025-01-08(54).jpg,Craig,Unknown,"POBT ctl 0ne (154)</t>
  </si>
  <si>
    <t>2025-01-08(55).jpg,custody_screenshots\Photos-1-001 (2)\2025-01-08(55).jpg,Craig,Unknown,". a aes om ot ©</t>
  </si>
  <si>
    <t>ee | pen</t>
  </si>
  <si>
    <t>ition . ees 5</t>
  </si>
  <si>
    <t>Ve 7</t>
  </si>
  <si>
    <t>Se eee ete. Ds ee</t>
  </si>
  <si>
    <t>2025-01-08(56).jpg,custody_screenshots\Photos-1-001 (2)\2025-01-08(56).jpg,Craig,Unknown,"PT ae</t>
  </si>
  <si>
    <t>ESS GSD 7</t>
  </si>
  <si>
    <t>ZA ral SN</t>
  </si>
  <si>
    <t>\ WwW</t>
  </si>
  <si>
    <t>LASSI ie 4 ee we</t>
  </si>
  <si>
    <t>Ly Ve =&lt; &gt; NY","PT ae</t>
  </si>
  <si>
    <t>Ly Ve =&lt; &gt; NY",62,True,False,2025-10-25 00:14:30,2.0_enhanced</t>
  </si>
  <si>
    <t>2025-01-08(57).jpg,custody_screenshots\Photos-1-001 (2)\2025-01-08(57).jpg,Craig,Unknown,"sloclayi213/BM)</t>
  </si>
  <si>
    <t>2025-01-08(58).jpg,custody_screenshots\Photos-1-001 (2)\2025-01-08(58).jpg,Craig,Unknown,"Bottom|Line:</t>
  </si>
  <si>
    <t>o (Gostisthe tinih actor: Khitan</t>
  </si>
  <si>
    <t>previcies execiicnt valu fer the mianay</t>
  </si>
  <si>
    <t>end mocts all basic nutritional mocds.</t>
  </si>
  <si>
    <t>alfiSpecialized|Nutritionlis|important;</t>
  </si>
  <si>
    <t>Consider Exiemill NewroPro fer fis MREM</t>
  </si>
  <si>
    <t>or Sinise Achance fier fis unique</t>
  </si>
  <si>
    <t>Inutrientiolends</t>
  </si>
  <si>
    <t>o Gondistancy Matick: Constantly</t>
  </si>
  <si>
    <t>euftching fiemulas cam cause cigestive</t>
  </si>
  <si>
    <t>upsct end make ft hard to tack whet</t>
  </si>
  <si>
    <t>worls best. Is ftan bekicr to pick one</t>
  </si>
  <si>
    <t>formula end stick with it unless theres ©</t>
  </si>
  <si>
    <t>mocical reason to switch.</t>
  </si>
  <si>
    <t>mocical reason to switch.",470,True,False,2025-10-25 00:14:30,2.0_enhanced</t>
  </si>
  <si>
    <t>2025-01-08(59).jpg,custody_screenshots\Photos-1-001 (2)\2025-01-08(59).jpg,Craig,Unknown,"PRM Ve</t>
  </si>
  <si>
    <t>E We | 4</t>
  </si>
  <si>
    <t>el INS ines ae i</t>
  </si>
  <si>
    <t>SS a oa</t>
  </si>
  <si>
    <t>forall iy an So</t>
  </si>
  <si>
    <t>| : i Bee aa Ne AORN</t>
  </si>
  <si>
    <t>i ae A","PRM Ve</t>
  </si>
  <si>
    <t>i ae A",84,True,False,2025-10-25 00:14:30,2.0_enhanced</t>
  </si>
  <si>
    <t>2025-01-08(6).jpg,custody_screenshots\Photos-1-001 (2)\2025-01-08(6).jpg,Craig,Unknown,"a</t>
  </si>
  <si>
    <t>GRO</t>
  </si>
  <si>
    <t>ate</t>
  </si>
  <si>
    <t>aa ¢ vd</t>
  </si>
  <si>
    <t>mss ~ ° a,</t>
  </si>
  <si>
    <t>ye we</t>
  </si>
  <si>
    <t>com</t>
  </si>
  <si>
    <t>) \</t>
  </si>
  <si>
    <t>|","GRO</t>
  </si>
  <si>
    <t>com",36,True,False,2025-10-25 00:14:30,2.0_enhanced</t>
  </si>
  <si>
    <t>2025-01-08(60).jpg,custody_screenshots\Photos-1-001 (2)\2025-01-08(60).jpg,Craig,Unknown,"OS 4 /</t>
  </si>
  <si>
    <t>re 7 3</t>
  </si>
  <si>
    <t>Joc por &gt; ie (</t>
  </si>
  <si>
    <t>&lt;4 Peer ke</t>
  </si>
  <si>
    <t>a","OS 4 /</t>
  </si>
  <si>
    <t>&lt;4 Peer ke",39,True,False,2025-10-25 00:14:30,2.0_enhanced</t>
  </si>
  <si>
    <t>2025-01-08(61).jpg,custody_screenshots\Photos-1-001 (2)\2025-01-08(61).jpg,Craig,Unknown,"a Se</t>
  </si>
  <si>
    <t>fiero fs the wihter wonderin version af</t>
  </si>
  <si>
    <t>Gmets dream fermieusa, with Fipar,</t>
  </si>
  <si>
    <t>lone, HEnper, enc] everyone gathered on</t>
  </si>
  <si>
    <t>tho cay SEES. Tho shamy salting Intagsa</t>
  </si>
  <si>
    <t>wen, Festive vie to the seane.</t>
  </si>
  <si>
    <t>,a Se</t>
  </si>
  <si>
    <t>wen, Festive vie to the seane.",190,True,False,2025-10-25 00:14:30,2.0_enhanced</t>
  </si>
  <si>
    <t>2025-01-08(62).jpg,custody_screenshots\Photos-1-001 (2)\2025-01-08(62).jpg,Craig,Unknown,"wy.</t>
  </si>
  <si>
    <t>ne Me Soran,</t>
  </si>
  <si>
    <t>Ls","wy.</t>
  </si>
  <si>
    <t>ne Me Soran,",16,True,False,2025-10-25 00:14:30,2.0_enhanced</t>
  </si>
  <si>
    <t>2025-01-08(64).jpg,custody_screenshots\Photos-1-001 (2)\2025-01-08(64).jpg,Craig,Unknown,"EM re. SEZ = ree ee</t>
  </si>
  <si>
    <t>ee WN, oo ee pee)","EM re. SEZ = ree ee</t>
  </si>
  <si>
    <t>ee WN, oo ee pee)",37,True,False,2025-10-25 00:14:30,2.0_enhanced</t>
  </si>
  <si>
    <t>2025-01-08(65).jpg,custody_screenshots\Photos-1-001 (2)\2025-01-08(65).jpg,Craig,Unknown,"KeysTakeaway)</t>
  </si>
  <si>
    <t>The priany citisrence fs that epiaikis</t>
  </si>
  <si>
    <t>qreste o pingical depencdeney ih the bely,</t>
  </si>
  <si>
    <t>(eacihg to withchamal qumpiems aitar</t>
  </si>
  <si>
    <t>(ith, while stiintinnts primarily aiiizet</t>
  </si>
  <si>
    <t>rei development, potentially teaching to</t>
  </si>
  <si>
    <t>(ochavieral or cognitive challenges eter,</t>
  </si>
  <si>
    <t>Both Gypss of chugs reqiixe close</t>
  </si>
  <si>
    <t>monitoring of the eins cromth anc]</t>
  </si>
  <si>
    <t>Gavalopmem over tine.</t>
  </si>
  <si>
    <t>,KeysTakeaway)</t>
  </si>
  <si>
    <t>Gavalopmem over tine.",313,True,False,2025-10-25 00:14:30,2.0_enhanced</t>
  </si>
  <si>
    <t>2025-01-08(66).jpg,custody_screenshots\Photos-1-001 (2)\2025-01-08(66).jpg,Craig,Unknown,"See i Onn</t>
  </si>
  <si>
    <t>wae en By oe 4</t>
  </si>
  <si>
    <t>y ot</t>
  </si>
  <si>
    <t>@ Sl</t>
  </si>
  <si>
    <t>ASN ols PLO See fa</t>
  </si>
  <si>
    <t>Ros NG</t>
  </si>
  <si>
    <t>WIN</t>
  </si>
  <si>
    <t>el SEER GSE</t>
  </si>
  <si>
    <t>toes ieee t=</t>
  </si>
  <si>
    <t>rae eee Be</t>
  </si>
  <si>
    <t>Nea a We</t>
  </si>
  <si>
    <t>PERE x is ae</t>
  </si>
  <si>
    <t>tie PR</t>
  </si>
  <si>
    <t>Sos MeN cnet tp aN</t>
  </si>
  <si>
    <t>Ne = NS edie! SA</t>
  </si>
  <si>
    <t>shins (Vain SEN</t>
  </si>
  <si>
    <t>or ae</t>
  </si>
  <si>
    <t>Sy eg ES ee</t>
  </si>
  <si>
    <t>vu","See i Onn</t>
  </si>
  <si>
    <t>Sy eg ES ee",207,True,False,2025-10-25 00:14:30,2.0_enhanced</t>
  </si>
  <si>
    <t>2025-01-08(67).jpg,custody_screenshots\Photos-1-001 (2)\2025-01-08(67).jpg,Craig,Unknown,"yom Gor Ge cates</t>
  </si>
  <si>
    <t>AI Ko SEEN CADIS</t>
  </si>
  <si>
    <t>ace 7s HD</t>
  </si>
  <si>
    <t>oe JNO</t>
  </si>
  <si>
    <t>ra se ron i oss HANS \</t>
  </si>
  <si>
    <t>\","yom Gor Ge cates</t>
  </si>
  <si>
    <t>ra se ron i oss HANS \",73,True,False,2025-10-25 00:14:30,2.0_enhanced</t>
  </si>
  <si>
    <t>2025-01-08(68).jpg,custody_screenshots\Photos-1-001 (2)\2025-01-08(68).jpg,Tony Baker,Emma,"Thats neta Victony Greig. Thats</t>
  </si>
  <si>
    <t>2025-01-08(69).jpg,custody_screenshots\Photos-1-001 (2)\2025-01-08(69).jpg,Craig,Unknown,"t- 4</t>
  </si>
  <si>
    <t>QUEST","t- 4</t>
  </si>
  <si>
    <t>QUEST",15,True,False,2025-10-25 00:14:30,2.0_enhanced</t>
  </si>
  <si>
    <t>2025-01-08(7).jpg,custody_screenshots\Photos-1-001 (2)\2025-01-08(7).jpg,Craig,Unknown,"| way } a</t>
  </si>
  <si>
    <t>Ae a","| way } a</t>
  </si>
  <si>
    <t>Ae a",14,True,False,2025-10-25 00:14:30,2.0_enhanced</t>
  </si>
  <si>
    <t>2025-01-08(70).jpg,custody_screenshots\Photos-1-001 (2)\2025-01-08(70).jpg,Craig,Unknown,"PCO ee</t>
  </si>
  <si>
    <t>gat TE ay</t>
  </si>
  <si>
    <t>ey ers SE i cn at</t>
  </si>
  <si>
    <t>way Be TET</t>
  </si>
  <si>
    <t>PU CETERA</t>
  </si>
  <si>
    <t>Sets a</t>
  </si>
  <si>
    <t>ria Pee PA. eM on ais</t>
  </si>
  <si>
    <t>: en if Re</t>
  </si>
  <si>
    <t>SS nee</t>
  </si>
  <si>
    <t>SR pe ke Ce tae Wa ee</t>
  </si>
  <si>
    <t>la VA PE BE ee</t>
  </si>
  <si>
    <t>Say ae Ba thee, GY NOR Oe Sy.</t>
  </si>
  <si>
    <t>ant “ OT a ie os te Ak eA eat aT 7 :</t>
  </si>
  <si>
    <t>Na, are net ds ran</t>
  </si>
  <si>
    <t>ee MS ag ite Pe f ~ 3 ANS.</t>
  </si>
  <si>
    <t>TEEN ee Or</t>
  </si>
  <si>
    <t>he ye Aes hie 4</t>
  </si>
  <si>
    <t>ee a poy</t>
  </si>
  <si>
    <t>ee i wh — bg</t>
  </si>
  <si>
    <t>Batt, Te . OE</t>
  </si>
  <si>
    <t>Le ~ age heey ot 7 sy</t>
  </si>
  <si>
    <t>See aR BS og</t>
  </si>
  <si>
    <t>gis te 4 SB TONGS a Sag Pe</t>
  </si>
  <si>
    <t>RR ae OE ; cit gig</t>
  </si>
  <si>
    <t>ES wee</t>
  </si>
  <si>
    <t>Get AN Pe ky: TE os</t>
  </si>
  <si>
    <t>Pm a PERE</t>
  </si>
  <si>
    <t>ee nn, apie cok</t>
  </si>
  <si>
    <t>NS Ny wee OS on Ee # Rohs</t>
  </si>
  <si>
    <t>ER NR</t>
  </si>
  <si>
    <t>ees TE er</t>
  </si>
  <si>
    <t>LEE fy vat. : ae</t>
  </si>
  <si>
    <t>is Al</t>
  </si>
  <si>
    <t>aw Vs A</t>
  </si>
  <si>
    <t>a 2 fi AP</t>
  </si>
  <si>
    <t>pr roe” te od ee we yt pee we</t>
  </si>
  <si>
    <t>eae BERN PA RRR Sy py NB</t>
  </si>
  <si>
    <t>BINS SUA Lay CONS SS Voy : BO</t>
  </si>
  <si>
    <t>aS Np. age</t>
  </si>
  <si>
    <t>Bin come Sag Re ar</t>
  </si>
  <si>
    <t>~ eo ty .</t>
  </si>
  <si>
    <t>as er ON</t>
  </si>
  <si>
    <t>J An Rg og /</t>
  </si>
  <si>
    <t>Z ws Z</t>
  </si>
  <si>
    <t>[Shep AE BNF 00 SONS es</t>
  </si>
  <si>
    <t>RC NORMANS LON Ze</t>
  </si>
  <si>
    <t>Sate Pe Te PAR PERE</t>
  </si>
  <si>
    <t>ee OREN ed: ie fe sgt :</t>
  </si>
  <si>
    <t>TA ot A ee</t>
  </si>
  <si>
    <t>a DM Peg les FA tad A</t>
  </si>
  <si>
    <t>aa OL NR EE ‘</t>
  </si>
  <si>
    <t>wr é</t>
  </si>
  <si>
    <t>; Y, AX hae! aA</t>
  </si>
  <si>
    <t>mae 4</t>
  </si>
  <si>
    <t>&lt;= SRS ee</t>
  </si>
  <si>
    <t>Re se TiS PE die</t>
  </si>
  <si>
    <t>et ae: RE</t>
  </si>
  <si>
    <t>es SS NET yg</t>
  </si>
  <si>
    <t>SRS","PCO ee</t>
  </si>
  <si>
    <t>SRS",897,True,False,2025-10-25 00:14:30,2.0_enhanced</t>
  </si>
  <si>
    <t>2025-01-08(71).jpg,custody_screenshots\Photos-1-001 (2)\2025-01-08(71).jpg,Craig,Unknown,"i &amp; : cw pe 14 i</t>
  </si>
  <si>
    <t>Ae FR /</t>
  </si>
  <si>
    <t>oth 7 EA TREO a</t>
  </si>
  <si>
    <t>4 aoe POM</t>
  </si>
  <si>
    <t>SSS id</t>
  </si>
  <si>
    <t>¥, on ti</t>
  </si>
  <si>
    <t>Sa a a ONS</t>
  </si>
  <si>
    <t>a","i &amp; : cw pe 14 i</t>
  </si>
  <si>
    <t>Sa a a ONS",77,True,False,2025-10-25 00:14:30,2.0_enhanced</t>
  </si>
  <si>
    <t>2025-01-08(72).jpg,custody_screenshots\Photos-1-001 (2)\2025-01-08(72).jpg,Craig,Unknown,"FIO.</t>
  </si>
  <si>
    <t>AE YS |</t>
  </si>
  <si>
    <t>ln ff BS, ene</t>
  </si>
  <si>
    <t>&gt; EY</t>
  </si>
  <si>
    <t>v \ A</t>
  </si>
  <si>
    <t>NOY AG NA</t>
  </si>
  <si>
    <t>ert</t>
  </si>
  <si>
    <t>‘ yh.</t>
  </si>
  <si>
    <t>ow /</t>
  </si>
  <si>
    <t>ae \","FIO.</t>
  </si>
  <si>
    <t>ae \",71,True,False,2025-10-25 00:14:30,2.0_enhanced</t>
  </si>
  <si>
    <t>2025-01-08(73).jpg,custody_screenshots\Photos-1-001 (2)\2025-01-08(73).jpg,Craig,Unknown,"BEF ay</t>
  </si>
  <si>
    <t>fi : i","BEF ay</t>
  </si>
  <si>
    <t>fi : i",13,True,False,2025-10-25 00:14:30,2.0_enhanced</t>
  </si>
  <si>
    <t>2025-01-08(74).jpg,custody_screenshots\Photos-1-001 (2)\2025-01-08(74).jpg,Craig,Unknown,"\ i</t>
  </si>
  <si>
    <t>\ OQ Ne</t>
  </si>
  <si>
    <t>A &gt; ee NS</t>
  </si>
  <si>
    <t>ae ENN LON</t>
  </si>
  <si>
    <t>ee BB &lt;&gt;</t>
  </si>
  <si>
    <t>ee NW</t>
  </si>
  <si>
    <t>ont he atte ae \ Hii</t>
  </si>
  <si>
    <t>\ KN</t>
  </si>
  <si>
    <t>2 ‘, rate gin ~ mA:</t>
  </si>
  <si>
    <t>ay re aT a</t>
  </si>
  <si>
    <t>eh an come YI J wt</t>
  </si>
  <si>
    <t>ee gee an \ \</t>
  </si>
  <si>
    <t>Pale ee \ Py, =</t>
  </si>
  <si>
    <t>ee = x . J ‘ : Y</t>
  </si>
  <si>
    <t>eee ea | f NN MN HIN</t>
  </si>
  <si>
    <t>gO i</t>
  </si>
  <si>
    <t>ae VAAL HY</t>
  </si>
  <si>
    <t>PE ait | iY :</t>
  </si>
  <si>
    <t>oy ares i (i \</t>
  </si>
  <si>
    <t>ee Aun \</t>
  </si>
  <si>
    <t>- AYA</t>
  </si>
  <si>
    <t>a ~ :</t>
  </si>
  <si>
    <t>eee © ety</t>
  </si>
  <si>
    <t>5 ee Oe ere . ae</t>
  </si>
  <si>
    <t>Ot) oS</t>
  </si>
  <si>
    <t>ao. FES, ste</t>
  </si>
  <si>
    <t>el ae a &gt;</t>
  </si>
  <si>
    <t>ee we ay, . ee</t>
  </si>
  <si>
    <t>ce, ‘</t>
  </si>
  <si>
    <t>ye ee Ae</t>
  </si>
  <si>
    <t>Se co &gt; owt</t>
  </si>
  <si>
    <t>Meas ere</t>
  </si>
  <si>
    <t>BLO al a ats as .</t>
  </si>
  <si>
    <t>Rag Oe ee oe 3 at</t>
  </si>
  <si>
    <t>ee in ee</t>
  </si>
  <si>
    <t>a en.</t>
  </si>
  <si>
    <t>eS A eee</t>
  </si>
  <si>
    <t>Gi Mate Be Do</t>
  </si>
  <si>
    <t>eee Ee eras S re</t>
  </si>
  <si>
    <t>ok SNE</t>
  </si>
  <si>
    <t>Ns |</t>
  </si>
  <si>
    <t>i) Ge</t>
  </si>
  <si>
    <t>See eee ce =</t>
  </si>
  <si>
    <t>ee aL . ee rs EOC ot</t>
  </si>
  <si>
    <t>Bie wae</t>
  </si>
  <si>
    <t>ie ea a ae</t>
  </si>
  <si>
    <t>. ee ee</t>
  </si>
  <si>
    <t>hy 3 ph aig MER</t>
  </si>
  <si>
    <t>See tos BE</t>
  </si>
  <si>
    <t>teh ee ee</t>
  </si>
  <si>
    <t>ees ON aS ada”</t>
  </si>
  <si>
    <t>Anes</t>
  </si>
  <si>
    <t>Nk ae</t>
  </si>
  <si>
    <t xml:space="preserve"> ee oe</t>
  </si>
  <si>
    <t>ie oe ee ee</t>
  </si>
  <si>
    <t>. te ae ee</t>
  </si>
  <si>
    <t>iW oe ee</t>
  </si>
  <si>
    <t>ee Pra are gh ene i eh?</t>
  </si>
  <si>
    <t>ae OF gt es Oa a pst</t>
  </si>
  <si>
    <t>sy ea ee so oe</t>
  </si>
  <si>
    <t>oh a Ny ae</t>
  </si>
  <si>
    <t>ee oe fe eer hte ea ante</t>
  </si>
  <si>
    <t>ck eee yee be eae rs ee</t>
  </si>
  <si>
    <t>eee Bg “a</t>
  </si>
  <si>
    <t>oe ee Ce</t>
  </si>
  <si>
    <t>re ANG</t>
  </si>
  <si>
    <t>ee Pil Ree</t>
  </si>
  <si>
    <t>eee eng eS</t>
  </si>
  <si>
    <t>x, ee Bie Je wig ’</t>
  </si>
  <si>
    <t>Bon js ‘ig ae ale</t>
  </si>
  <si>
    <t>hes ig SU AAP Spe eee</t>
  </si>
  <si>
    <t>Eo rar ne! ae ce ate re hd</t>
  </si>
  <si>
    <t>ig tr aoe ENG</t>
  </si>
  <si>
    <t>Nat ee eg AE</t>
  </si>
  <si>
    <t>ou oe ee</t>
  </si>
  <si>
    <t>co oe a Re oh</t>
  </si>
  <si>
    <t>wees eee ae</t>
  </si>
  <si>
    <t>et GN eel ale</t>
  </si>
  <si>
    <t>j ei are abate</t>
  </si>
  <si>
    <t>che a A eh ee gt</t>
  </si>
  <si>
    <t>j oh! ee Ye ae ae</t>
  </si>
  <si>
    <t>N es ae ee ee |</t>
  </si>
  <si>
    <t>A Bea Pee ee,</t>
  </si>
  <si>
    <t>oN NER on</t>
  </si>
  <si>
    <t>Nor ee</t>
  </si>
  <si>
    <t>. ee Se ae eat wa</t>
  </si>
  <si>
    <t>‘ ee Ne, © any iy eee</t>
  </si>
  <si>
    <t>f EO ety hee</t>
  </si>
  <si>
    <t>i ee ae</t>
  </si>
  <si>
    <t>at net ee Oo</t>
  </si>
  <si>
    <t>» a Ce Wi ee “As</t>
  </si>
  <si>
    <t>a we AN of ete</t>
  </si>
  <si>
    <t>oa ee ie a Cee</t>
  </si>
  <si>
    <t>AN ane ee 5 SO Came.</t>
  </si>
  <si>
    <t>: Ge</t>
  </si>
  <si>
    <t>i f Rae</t>
  </si>
  <si>
    <t>SPARS es Co eo AS Nee</t>
  </si>
  <si>
    <t>: : ee oe oe</t>
  </si>
  <si>
    <t>wats we Re © oe oa ee</t>
  </si>
  <si>
    <t>ee soa je ee al NS aca EM</t>
  </si>
  <si>
    <t>soe ek ney Rai</t>
  </si>
  <si>
    <t>S/T. a ee Es ace</t>
  </si>
  <si>
    <t>. eg WONG.</t>
  </si>
  <si>
    <t>AA 1 ee Ware</t>
  </si>
  <si>
    <t>MoM oh ap, om) ge</t>
  </si>
  <si>
    <t>. ee ae</t>
  </si>
  <si>
    <t>vie 5 ioe Mees ee</t>
  </si>
  <si>
    <t>ge? he ee</t>
  </si>
  <si>
    <t>WN Cok NE ee oe</t>
  </si>
  <si>
    <t>Af</t>
  </si>
  <si>
    <t>: a : a eae *</t>
  </si>
  <si>
    <t>eM ; &gt; as ee</t>
  </si>
  <si>
    <t>| VAN NN</t>
  </si>
  <si>
    <t>a “ NES Mae</t>
  </si>
  <si>
    <t>oan ’ a teh! a a</t>
  </si>
  <si>
    <t>dp =</t>
  </si>
  <si>
    <t>1 Neo \ 2 ren ON ee</t>
  </si>
  <si>
    <t>OWEN NN it Dy QV ae</t>
  </si>
  <si>
    <t>| a \ ee Uo Gees re eo</t>
  </si>
  <si>
    <t>4 j b) F a</t>
  </si>
  <si>
    <t>ie V id Se oo</t>
  </si>
  <si>
    <t>Pet v AY -</t>
  </si>
  <si>
    <t>4 ace | Ef</t>
  </si>
  <si>
    <t>Sos (OWE } | iv AU)</t>
  </si>
  <si>
    <t>AN ee i as</t>
  </si>
  <si>
    <t>tate Be ¢</t>
  </si>
  <si>
    <t>GA AS EE "" ahs ‘</t>
  </si>
  <si>
    <t>a cod ee ns ee</t>
  </si>
  <si>
    <t>i NNN ee : ve ae ee</t>
  </si>
  <si>
    <t>en ON ON a an wag OE</t>
  </si>
  <si>
    <t>6","\ i</t>
  </si>
  <si>
    <t>en ON ON a an wag OE",1795,True,False,2025-10-25 00:14:30,2.0_enhanced</t>
  </si>
  <si>
    <t>2025-01-08(75).jpg,custody_screenshots\Photos-1-001 (2)\2025-01-08(75).jpg,Craig,Unknown,"SPA kK</t>
  </si>
  <si>
    <t>i a ‘ ae 4</t>
  </si>
  <si>
    <t>A . ee,</t>
  </si>
  <si>
    <t>yop . Z</t>
  </si>
  <si>
    <t>- ‘</t>
  </si>
  <si>
    <t>gh SI</t>
  </si>
  <si>
    <t>. Pca pet S</t>
  </si>
  <si>
    <t>fe ers</t>
  </si>
  <si>
    <t>f ee</t>
  </si>
  <si>
    <t>: ti '</t>
  </si>
  <si>
    <t>ese Ry</t>
  </si>
  <si>
    <t>A een 3</t>
  </si>
  <si>
    <t>~ we pee</t>
  </si>
  <si>
    <t>: oy a ay</t>
  </si>
  <si>
    <t>a AF een 4 Oo RN rere tom</t>
  </si>
  <si>
    <t>Bae NE</t>
  </si>
  <si>
    <t>onc to ‘</t>
  </si>
  <si>
    <t>for Re Ser we os</t>
  </si>
  <si>
    <t>Heo a a : wo, fee MM ys, Wee . .</t>
  </si>
  <si>
    <t>feos, ; aye wee Loe, at @ \</t>
  </si>
  <si>
    <t>4 | Nie SUR eae Pa wv</t>
  </si>
  <si>
    <t>ef ny ORs Sect . : ta AD \</t>
  </si>
  <si>
    <t>ee Mee Gp a | : © \","SPA kK</t>
  </si>
  <si>
    <t>ee Mee Gp a | : © \",301,True,False,2025-10-25 00:14:30,2.0_enhanced</t>
  </si>
  <si>
    <t>2025-01-08(76).jpg,custody_screenshots\Photos-1-001 (2)\2025-01-08(76).jpg,Craig,Unknown,"OOS</t>
  </si>
  <si>
    <t>\""\\HOIEToHon \\ |||</t>
  </si>
  <si>
    <t>One li</t>
  </si>
  <si>
    <t>TWO</t>
  </si>
  <si>
    <t>ME NEE</t>
  </si>
  <si>
    <t>hsitolHomern</t>
  </si>
  <si>
    <t>CESSES SSE</t>
  </si>
  <si>
    <t>ZZ</t>
  </si>
  <si>
    <t>Five par</t>
  </si>
  <si>
    <t>AGERREEL</t>
  </si>
  <si>
    <t>\ \ \ NX kee TL o |</t>
  </si>
  <si>
    <t>VA Ape ve</t>
  </si>
  <si>
    <t>a oe Sere V\\ : NAVY LORRI ING</t>
  </si>
  <si>
    <t>eV \\\ ES \\\ eT</t>
  </si>
  <si>
    <t>7g, 9 ny</t>
  </si>
  <si>
    <t>BA is</t>
  </si>
  <si>
    <t>Bo ogee Ae VER</t>
  </si>
  <si>
    <t>RO BS ea oie SUIT ot</t>
  </si>
  <si>
    <t>CW cae age LEEK Oe pe</t>
  </si>
  <si>
    <t>Tap</t>
  </si>
  <si>
    <t>SED</t>
  </si>
  <si>
    <t>ee Vprereet h f</t>
  </si>
  <si>
    <t>ab 5s</t>
  </si>
  <si>
    <t>AG Wy ip fy Wai ; ‘a 4, .</t>
  </si>
  <si>
    <t>,OOS</t>
  </si>
  <si>
    <t>\""\\HOIEToHon \\</t>
  </si>
  <si>
    <t>AG Wy ip fy Wai ; ‘a 4, .",301,True,False,2025-10-25 00:14:30,2.0_enhanced</t>
  </si>
  <si>
    <t>2025-01-08(77).jpg,custody_screenshots\Photos-1-001 (2)\2025-01-08(77).jpg,Craig,Unknown,"it 4 LY J &lt;i WS) Bit Ap Lo Ky) hs Le SNS</t>
  </si>
  <si>
    <t>Wy BOP. V5 a</t>
  </si>
  <si>
    <t>Lis Tiles Woe oh we</t>
  </si>
  <si>
    <t>Qe SEL AISLE ee</t>
  </si>
  <si>
    <t>Se LESS core Ae oR SG =</t>
  </si>
  <si>
    <t>Sea TG!</t>
  </si>
  <si>
    <t>RE ey:</t>
  </si>
  <si>
    <t>GE 4 : RY Cae","it 4 LY J &lt;i WS) Bit Ap Lo Ky) hs Le SNS</t>
  </si>
  <si>
    <t>GE 4 : RY Cae",142,True,False,2025-10-25 00:14:30,2.0_enhanced</t>
  </si>
  <si>
    <t>2025-01-08(78).jpg,custody_screenshots\Photos-1-001 (2)\2025-01-08(78).jpg,Craig,Unknown,"2 tn</t>
  </si>
  <si>
    <t>vee</t>
  </si>
  <si>
    <t>tia</t>
  </si>
  <si>
    <t>2 pe teu ~</t>
  </si>
  <si>
    <t>1. PY Cas ee</t>
  </si>
  <si>
    <t>Hyp AES ae</t>
  </si>
  <si>
    <t>if &amp; we Wk ee ao</t>
  </si>
  <si>
    <t>ten ee a Ce)</t>
  </si>
  <si>
    <t>rig cs NY é ee: 7</t>
  </si>
  <si>
    <t>WA ae Ca ee</t>
  </si>
  <si>
    <t>LT + ae ES</t>
  </si>
  <si>
    <t>ea ee ORR</t>
  </si>
  <si>
    <t>4 eat mp ©</t>
  </si>
  <si>
    <t>os SN RE LN A</t>
  </si>
  <si>
    <t>\ “RS Si =</t>
  </si>
  <si>
    <t>SS a ee</t>
  </si>
  <si>
    <t>| See Dee</t>
  </si>
  <si>
    <t>bees</t>
  </si>
  <si>
    <t>eR NN met</t>
  </si>
  <si>
    <t>«os a i, WY)</t>
  </si>
  <si>
    <t>RE Ee hed</t>
  </si>
  <si>
    <t>4 esse Sal NS, pee</t>
  </si>
  <si>
    <t>ERA a7 | RE</t>
  </si>
  <si>
    <t>te Ye OA GS a AD</t>
  </si>
  <si>
    <t>Ne hi Denk</t>
  </si>
  <si>
    <t>Jaga: a A pe fr</t>
  </si>
  <si>
    <t>Sp OG","2 tn</t>
  </si>
  <si>
    <t>Sp OG",301,True,False,2025-10-25 00:14:30,2.0_enhanced</t>
  </si>
  <si>
    <t>2025-01-08(79).jpg,custody_screenshots\Photos-1-001 (2)\2025-01-08(79).jpg,Craig,Unknown,"Ws FIVE EGE OF</t>
  </si>
  <si>
    <t>(ees feat “is aes +7</t>
  </si>
  <si>
    <t>ese =, LT Os ire, CA</t>
  </si>
  <si>
    <t>2 Sy By eee Ge Per OR»</t>
  </si>
  <si>
    <t>WA ""A SSSA Eye)</t>
  </si>
  <si>
    <t>3 i es — Whe.</t>
  </si>
  <si>
    <t>OW SS \ ae a! Of</t>
  </si>
  <si>
    <t>PS : 4 . = ee IN Bt BAA | = he</t>
  </si>
  <si>
    <t>Ce i &amp; = BE). i fh ‘ge</t>
  </si>
  <si>
    <t>Ki j a /</t>
  </si>
  <si>
    <t>Ds | SSS” cee</t>
  </si>
  <si>
    <t>2 AVE We BY</t>
  </si>
  <si>
    <t>SS rea ( EEX</t>
  </si>
  <si>
    <t>eS OSS RES</t>
  </si>
  <si>
    <t>GE &gt; SS 2 [ERS</t>
  </si>
  <si>
    <t>&lt;2 mir a</t>
  </si>
  <si>
    <t>~ —","Ws FIVE EGE OF</t>
  </si>
  <si>
    <t>&lt;2 mir a",263,True,False,2025-10-25 00:14:30,2.0_enhanced</t>
  </si>
  <si>
    <t>2025-01-08(8).jpg,custody_screenshots\Photos-1-001 (2)\2025-01-08(8).jpg,Craig,Unknown,"tee ut al hes ll qt! ied it ile i ea i} ill Wil i{t gh Wnt i Me W's phe | { — fs Be ne ‘ \ hy (y) 7 a | . |</t>
  </si>
  <si>
    <t>al",tee ut al hes ll qt! ied it ile i ea i} ill Wil i{t gh Wnt i Me W's phe | { — fs Be ne ‘ \ hy (y) 7 a | . |,107,True,False,2025-10-25 00:14:30,2.0_enhanced</t>
  </si>
  <si>
    <t>2025-01-08(80).jpg,custody_screenshots\Photos-1-001 (2)\2025-01-08(80).jpg,Craig,Unknown,"a Afi NEw</t>
  </si>
  <si>
    <t>pa)</t>
  </si>
  <si>
    <t>yy i prin A eae</t>
  </si>
  <si>
    <t>\ Ah * 2 EA tes</t>
  </si>
  <si>
    <t>ay ( : Rie a a</t>
  </si>
  <si>
    <t>t pee | as : Panay</t>
  </si>
  <si>
    <t>. iG a ! ~ on yee</t>
  </si>
  <si>
    <t>. an i ‘A 2} PR,","a Afi NEw</t>
  </si>
  <si>
    <t>. an i ‘A 2} PR,",114,True,False,2025-10-25 00:14:30,2.0_enhanced</t>
  </si>
  <si>
    <t>2025-01-08(81).jpg,custody_screenshots\Photos-1-001 (2)\2025-01-08(81).jpg,Craig,Unknown,"ee</t>
  </si>
  <si>
    <t>ae st ee</t>
  </si>
  <si>
    <t>Se Lf foe</t>
  </si>
  <si>
    <t>fs Meg eer | Ae</t>
  </si>
  <si>
    <t>aS Mag ""2 ef</t>
  </si>
  <si>
    <t>ON OOD Pe”</t>
  </si>
  <si>
    <t>SRT OOS YF ie 3</t>
  </si>
  <si>
    <t>NE aes</t>
  </si>
  <si>
    <t>ane ee</t>
  </si>
  <si>
    <t>ae ee ae ear te Sng [7 ee ae</t>
  </si>
  <si>
    <t>: inet hele</t>
  </si>
  <si>
    <t>. EEN AE</t>
  </si>
  <si>
    <t>ig Bs</t>
  </si>
  <si>
    <t>eee '</t>
  </si>
  <si>
    <t>, EEN MORE</t>
  </si>
  <si>
    <t>ae BE</t>
  </si>
  <si>
    <t>(72 Bes. ep</t>
  </si>
  <si>
    <t>Ss aes a li</t>
  </si>
  <si>
    <t>Pee pS PRIN a</t>
  </si>
  <si>
    <t>By Se ey oe</t>
  </si>
  <si>
    <t>ee ere ee</t>
  </si>
  <si>
    <t>cries es</t>
  </si>
  <si>
    <t>ya ee Se oes</t>
  </si>
  <si>
    <t>spo</t>
  </si>
  <si>
    <t>ee /</t>
  </si>
  <si>
    <t>VOU ver Eliza</t>
  </si>
  <si>
    <t>Gls GUA","ae st ee</t>
  </si>
  <si>
    <t>Gls GUA",301,True,False,2025-10-25 00:14:30,2.0_enhanced</t>
  </si>
  <si>
    <t>2025-01-08(82).jpg,custody_screenshots\Photos-1-001 (2)\2025-01-08(82).jpg,Craig,Unknown,"x</t>
  </si>
  <si>
    <t>bi po</t>
  </si>
  <si>
    <t>VEE eee LY PES</t>
  </si>
  <si>
    <t>We wey</t>
  </si>
  <si>
    <t>ee ee. oe he</t>
  </si>
  <si>
    <t>Bi fe ps ee</t>
  </si>
  <si>
    <t>bo, = “fe a</t>
  </si>
  <si>
    <t>oe \ rae Ae aoe aap ee ie</t>
  </si>
  <si>
    <t>ae q a ae oe as</t>
  </si>
  <si>
    <t>oe iy : Oe al ee oe Cis Lee a</t>
  </si>
  <si>
    <t>car a Ge ae</t>
  </si>
  <si>
    <t>Se ee cas ae ee fg ee a i</t>
  </si>
  <si>
    <t>ae Re oF ppt S</t>
  </si>
  <si>
    <t>aon ee ie</t>
  </si>
  <si>
    <t>Roa a a at</t>
  </si>
  <si>
    <t>oS ey on : Sey es</t>
  </si>
  <si>
    <t>— ee es Ao 28 ee</t>
  </si>
  <si>
    <t>| fi: ee</t>
  </si>
  <si>
    <t>oe Pe eee oe. es</t>
  </si>
  <si>
    <t>WOES oe i ees 3</t>
  </si>
  <si>
    <t>Os : es Bay A ee ae) ete</t>
  </si>
  <si>
    <t>ae By i ae oes ae</t>
  </si>
  <si>
    <t>| ee |</t>
  </si>
  <si>
    <t>Se os ae el ee So ee</t>
  </si>
  <si>
    <t>| oe oe ee</t>
  </si>
  <si>
    <t>G } Lee LOE</t>
  </si>
  <si>
    <t>a “a |</t>
  </si>
  <si>
    <t>Ce a</t>
  </si>
  <si>
    <t>| i a</t>
  </si>
  <si>
    <t>ee ate</t>
  </si>
  <si>
    <t>Ue es</t>
  </si>
  <si>
    <t>TS GS Ne lg ee oe es oe</t>
  </si>
  <si>
    <t>Mae ees age is si es ee ;</t>
  </si>
  <si>
    <t>os eS ae a</t>
  </si>
  <si>
    <t>Te that ee oo _</t>
  </si>
  <si>
    <t>oe ae ee Samed</t>
  </si>
  <si>
    <t>sae ee</t>
  </si>
  <si>
    <t>hak i oe</t>
  </si>
  <si>
    <t>eae ae oe Be</t>
  </si>
  <si>
    <t>ae a ee be ae aN ke a!</t>
  </si>
  <si>
    <t>aa oa oe</t>
  </si>
  <si>
    <t>ae ea</t>
  </si>
  <si>
    <t>ee US es ee) ee</t>
  </si>
  <si>
    <t>age ea ee ee</t>
  </si>
  <si>
    <t>ee ie es oe ee</t>
  </si>
  <si>
    <t>a eer eee ee ee</t>
  </si>
  <si>
    <t>oe *</t>
  </si>
  <si>
    <t>Bee ee es oo</t>
  </si>
  <si>
    <t>see a oe oe ee ae</t>
  </si>
  <si>
    <t>ae ao 7</t>
  </si>
  <si>
    <t>ak ee es</t>
  </si>
  <si>
    <t>Po re</t>
  </si>
  <si>
    <t>‘a ee ee</t>
  </si>
  <si>
    <t>Pay</t>
  </si>
  <si>
    <t>; an oe</t>
  </si>
  <si>
    <t>a Po ee</t>
  </si>
  <si>
    <t>aged a oe iy</t>
  </si>
  <si>
    <t>: Ges ee ae</t>
  </si>
  <si>
    <t>‘gh Pa app</t>
  </si>
  <si>
    <t>Se Ve</t>
  </si>
  <si>
    <t>ao ae ae ee oo. a</t>
  </si>
  <si>
    <t>(2. Shae</t>
  </si>
  <si>
    <t>gal ee)</t>
  </si>
  <si>
    <t>Ja ee</t>
  </si>
  <si>
    <t>oe eu</t>
  </si>
  <si>
    <t>an A</t>
  </si>
  <si>
    <t>ca ee ort</t>
  </si>
  <si>
    <t>Me a Se Ke</t>
  </si>
  <si>
    <t>of aay ea ee ne se</t>
  </si>
  <si>
    <t>we ae ed ae Pea nt (hee</t>
  </si>
  <si>
    <t>ee a oe Bae</t>
  </si>
  <si>
    <t>ae es ae ee.</t>
  </si>
  <si>
    <t>ers ae es</t>
  </si>
  <si>
    <t>ae Re oe ee OO eee ae</t>
  </si>
  <si>
    <t>re ae ae ee eas</t>
  </si>
  <si>
    <t>eae ah pe</t>
  </si>
  <si>
    <t>joe Cs :</t>
  </si>
  <si>
    <t>hae ee a ae ae</t>
  </si>
  <si>
    <t>ae oe ee ae ee</t>
  </si>
  <si>
    <t>ee of aes</t>
  </si>
  <si>
    <t>a i ee</t>
  </si>
  <si>
    <t>Gee oe a</t>
  </si>
  <si>
    <t>2 oe =e</t>
  </si>
  <si>
    <t>ok</t>
  </si>
  <si>
    <t>a oe a</t>
  </si>
  <si>
    <t>ee og ee oes 3</t>
  </si>
  <si>
    <t>Lo es a</t>
  </si>
  <si>
    <t>Coe</t>
  </si>
  <si>
    <t>oa ees eS ah</t>
  </si>
  <si>
    <t>ue oe pee ee</t>
  </si>
  <si>
    <t>ee ee oO ee ae</t>
  </si>
  <si>
    <t>a Oo Oo</t>
  </si>
  <si>
    <t>a ° c.</t>
  </si>
  <si>
    <t>fs eee’</t>
  </si>
  <si>
    <t>ae ee es</t>
  </si>
  <si>
    <t>anes En oa</t>
  </si>
  <si>
    <t>ee) aie</t>
  </si>
  <si>
    <t>oe ANS = ee ee</t>
  </si>
  <si>
    <t>NG —</t>
  </si>
  <si>
    <t>ae BG</t>
  </si>
  <si>
    <t>wh Cn ee ee ge ae</t>
  </si>
  <si>
    <t>eee (&gt;= La NEN ae ne us</t>
  </si>
  <si>
    <t>a oN Ce oe a ae</t>
  </si>
  <si>
    <t>EIN ee ee es a Pe ane ee</t>
  </si>
  <si>
    <t>a aN) Hes</t>
  </si>
  <si>
    <t>NG ae</t>
  </si>
  <si>
    <t>a ee oe a VA ee</t>
  </si>
  <si>
    <t>ee NIN ne ela:</t>
  </si>
  <si>
    <t>IO oni</t>
  </si>
  <si>
    <t>a ae Ae y io a Pe by 8</t>
  </si>
  <si>
    <t>oe Bo TANG; ae i</t>
  </si>
  <si>
    <t>aS oe nye. Nhe</t>
  </si>
  <si>
    <t>oe os: IS SAS 4</t>
  </si>
  <si>
    <t>ee ae Oe, ys</t>
  </si>
  <si>
    <t>eee oe ibe be Mesh he atk</t>
  </si>
  <si>
    <t>fo oo as</t>
  </si>
  <si>
    <t>a, ee ae ny</t>
  </si>
  <si>
    <t>eas eae oe, BE</t>
  </si>
  <si>
    <t>ee gee Bae ee</t>
  </si>
  <si>
    <t>oy NG</t>
  </si>
  <si>
    <t>oe SN Cy</t>
  </si>
  <si>
    <t>ie Lae</t>
  </si>
  <si>
    <t>Bee a a aie</t>
  </si>
  <si>
    <t>ae ce</t>
  </si>
  <si>
    <t>12 se</t>
  </si>
  <si>
    <t>a","bi po</t>
  </si>
  <si>
    <t>12 se",1580,True,False,2025-10-25 00:14:30,2.0_enhanced</t>
  </si>
  <si>
    <t>2025-01-08(83).jpg,custody_screenshots\Photos-1-001 (2)\2025-01-08(83).jpg,Craig,Unknown,"Ses et ase a cath : yo</t>
  </si>
  <si>
    <t>oe hor ' SS OS PTET — . —</t>
  </si>
  <si>
    <t>Bee ~ ge ART |</t>
  </si>
  <si>
    <t>. . BN</t>
  </si>
  <si>
    <t>. :</t>
  </si>
  <si>
    <t>2 Se SS</t>
  </si>
  <si>
    <t>ee &gt; ll</t>
  </si>
  <si>
    <t>Po ee</t>
  </si>
  <si>
    <t>ee as |</t>
  </si>
  <si>
    <t>ee a 4</t>
  </si>
  <si>
    <t>NS aes</t>
  </si>
  <si>
    <t>es oe ee</t>
  </si>
  <si>
    <t>Sn ie So ee</t>
  </si>
  <si>
    <t>ee ts ee Co ee</t>
  </si>
  <si>
    <t>oo |</t>
  </si>
  <si>
    <t>oe iNet ge eo</t>
  </si>
  <si>
    <t>oe DEG ee, i</t>
  </si>
  <si>
    <t>ee ie ace</t>
  </si>
  <si>
    <t>ee ee eee</t>
  </si>
  <si>
    <t>be : ee ok</t>
  </si>
  <si>
    <t>ee Ce Cee es</t>
  </si>
  <si>
    <t>aes ee</t>
  </si>
  <si>
    <t>an ee</t>
  </si>
  <si>
    <t>ce oe</t>
  </si>
  <si>
    <t>ee Oy ee</t>
  </si>
  <si>
    <t>ps ee</t>
  </si>
  <si>
    <t>ee Pe ees</t>
  </si>
  <si>
    <t>aoe ees COREA GG</t>
  </si>
  <si>
    <t>ee at .</t>
  </si>
  <si>
    <t>fay 2g Se Pe apes</t>
  </si>
  <si>
    <t>: ty ae a ae ol</t>
  </si>
  <si>
    <t>as ORES Sy Se</t>
  </si>
  <si>
    <t>oY oe &lt;— |</t>
  </si>
  <si>
    <t>Shy ie</t>
  </si>
  <si>
    <t>no Be</t>
  </si>
  <si>
    <t>a 14 an Mare in ER</t>
  </si>
  <si>
    <t>yy mice</t>
  </si>
  <si>
    <t>i ie</t>
  </si>
  <si>
    <t>3 uP a</t>
  </si>
  <si>
    <t>sl</t>
  </si>
  <si>
    <t>Co |</t>
  </si>
  <si>
    <t>RAMS |</t>
  </si>
  <si>
    <t>Sec</t>
  </si>
  <si>
    <t>ben |</t>
  </si>
  <si>
    <t>ee, OS ged</t>
  </si>
  <si>
    <t>— Be ee ee ag</t>
  </si>
  <si>
    <t>gs es Pe</t>
  </si>
  <si>
    <t>es”</t>
  </si>
  <si>
    <t>ar Ph</t>
  </si>
  <si>
    <t>gt oe vee</t>
  </si>
  <si>
    <t>pees ee an</t>
  </si>
  <si>
    <t>ae ae ae ee Wi aS |</t>
  </si>
  <si>
    <t>ea te</t>
  </si>
  <si>
    <t>ae ee a</t>
  </si>
  <si>
    <t>A an Ate oe |</t>
  </si>
  <si>
    <t>Bee a in “es Re 7</t>
  </si>
  <si>
    <t>ese or</t>
  </si>
  <si>
    <t>. nae SS FT ne)</t>
  </si>
  <si>
    <t>SEES SS Ret get eee :</t>
  </si>
  <si>
    <t>eee ey - ve ol</t>
  </si>
  <si>
    <t>‘ Bes ae — “i</t>
  </si>
  <si>
    <t>SER Say oN","Ses et ase a cath : yo</t>
  </si>
  <si>
    <t>SER Say oN",741,True,False,2025-10-25 00:14:30,2.0_enhanced</t>
  </si>
  <si>
    <t>2025-01-08(84).jpg,custody_screenshots\Photos-1-001 (2)\2025-01-08(84).jpg,Craig,Unknown,"4 ny</t>
  </si>
  <si>
    <t>q",4 ny,4,True,False,2025-10-25 00:14:30,2.0_enhanced</t>
  </si>
  <si>
    <t>2025-01-08(85).jpg,custody_screenshots\Photos-1-001 (2)\2025-01-08(85).jpg,Craig,Unknown,", . ae, vi</t>
  </si>
  <si>
    <t>3 eats chy 3 |</t>
  </si>
  <si>
    <t>eh ie /</t>
  </si>
  <si>
    <t>‘ Tete</t>
  </si>
  <si>
    <t>3 Lad, ay REN</t>
  </si>
  <si>
    <t>au: US SESS ATA</t>
  </si>
  <si>
    <t>wy: ER NE</t>
  </si>
  <si>
    <t>tien</t>
  </si>
  <si>
    <t>E ges</t>
  </si>
  <si>
    <t>UNG lV AUS Peed |</t>
  </si>
  <si>
    <t>NE ISIS che</t>
  </si>
  <si>
    <t>ig 3</t>
  </si>
  <si>
    <t>OS Sse es</t>
  </si>
  <si>
    <t>Pe rg ti</t>
  </si>
  <si>
    <t>BRS ERT TA Pow hee SA</t>
  </si>
  <si>
    <t>ey GN AS</t>
  </si>
  <si>
    <t>a, A SA TAN SIO mate att</t>
  </si>
  <si>
    <t>et ERD a ean</t>
  </si>
  <si>
    <t>pri ttt</t>
  </si>
  <si>
    <t>So a</t>
  </si>
  <si>
    <t>n 4 OM ry. ender &gt; SD ena 3 aI ; .</t>
  </si>
  <si>
    <t>. fs ee</t>
  </si>
  <si>
    <t>We =i .</t>
  </si>
  <si>
    <t>ie Ry 3</t>
  </si>
  <si>
    <t>ree RS ON ees See Pade</t>
  </si>
  <si>
    <t>eS eet EOL</t>
  </si>
  <si>
    <t>Prog ae A</t>
  </si>
  <si>
    <t>NEYO Ae Lag. PARAS Nox</t>
  </si>
  <si>
    <t>SE hee</t>
  </si>
  <si>
    <t>PR en</t>
  </si>
  <si>
    <t>DAN ee SO PR</t>
  </si>
  <si>
    <t>ORS NN ie</t>
  </si>
  <si>
    <t>at NOW</t>
  </si>
  <si>
    <t>oh te 35 py PONS |</t>
  </si>
  <si>
    <t>Sy TRE SER Dea Pe</t>
  </si>
  <si>
    <t>UNC ee</t>
  </si>
  <si>
    <t>SS Dea</t>
  </si>
  <si>
    <t>“NS sites</t>
  </si>
  <si>
    <t>was dhs oy, rane</t>
  </si>
  <si>
    <t>4 at 7</t>
  </si>
  <si>
    <t>| ER . . ;</t>
  </si>
  <si>
    <t>1 X</t>
  </si>
  <si>
    <t>. ~&gt; ve</t>
  </si>
  <si>
    <t>TS hog</t>
  </si>
  <si>
    <t>Wear ek :",", . ae, vi</t>
  </si>
  <si>
    <t>Wear ek :",537,True,False,2025-10-25 00:14:30,2.0_enhanced</t>
  </si>
  <si>
    <t>2025-01-08(86).jpg,custody_screenshots\Photos-1-001 (2)\2025-01-08(86).jpg,Craig,Unknown,"| Ne</t>
  </si>
  <si>
    <t>i tes | Se Ree</t>
  </si>
  <si>
    <t>PX DRO es ae</t>
  </si>
  <si>
    <t>Ox aa</t>
  </si>
  <si>
    <t>ee CO ee A.</t>
  </si>
  <si>
    <t>ee je |</t>
  </si>
  <si>
    <t>C4 NS</t>
  </si>
  <si>
    <t>ce. ram</t>
  </si>
  <si>
    <t>He ee Ey</t>
  </si>
  <si>
    <t>; fos</t>
  </si>
  <si>
    <t>es pe NS</t>
  </si>
  <si>
    <t>3 A","| Ne</t>
  </si>
  <si>
    <t>3 A",106,True,False,2025-10-25 00:14:30,2.0_enhanced</t>
  </si>
  <si>
    <t>2025-01-08(87).jpg,custody_screenshots\Photos-1-001 (2)\2025-01-08(87).jpg,Craig,Unknown,"“ES Se J NS</t>
  </si>
  <si>
    <t>MSS</t>
  </si>
  <si>
    <t>De gee","“ES Se J NS</t>
  </si>
  <si>
    <t>De gee",22,True,False,2025-10-25 00:14:30,2.0_enhanced</t>
  </si>
  <si>
    <t>2025-01-08(88).jpg,custody_screenshots\Photos-1-001 (2)\2025-01-08(88).jpg,Craig,Unknown,":</t>
  </si>
  <si>
    <t>2 poe</t>
  </si>
  <si>
    <t>Co a</t>
  </si>
  <si>
    <t>wr Pe ie</t>
  </si>
  <si>
    <t>ee oa</t>
  </si>
  <si>
    <t>Pg 8 Oe</t>
  </si>
  <si>
    <t>bok</t>
  </si>
  <si>
    <t>a a os oe</t>
  </si>
  <si>
    <t>fot 9 ee</t>
  </si>
  <si>
    <t>oe | Sc gh ES</t>
  </si>
  <si>
    <t>a8 Ba Co NS oe</t>
  </si>
  <si>
    <t>&amp; ee van NG ae</t>
  </si>
  <si>
    <t>EE oy</t>
  </si>
  <si>
    <t>: = 2 Soe vee</t>
  </si>
  <si>
    <t>; &gt; be me ee ag</t>
  </si>
  <si>
    <t>‘6 Coe</t>
  </si>
  <si>
    <t>é a ee ies * 52,</t>
  </si>
  <si>
    <t>7 Vs ace</t>
  </si>
  <si>
    <t>eg wa ag §</t>
  </si>
  <si>
    <t>1 oO as ty</t>
  </si>
  <si>
    <t>ey as es WE Za Oey,</t>
  </si>
  <si>
    <t>A a8</t>
  </si>
  <si>
    <t>ee","2 poe</t>
  </si>
  <si>
    <t>A a8",229,True,False,2025-10-25 00:14:30,2.0_enhanced</t>
  </si>
  <si>
    <t>2025-01-08(89).jpg,custody_screenshots\Photos-1-001 (2)\2025-01-08(89).jpg,Craig,Unknown,"BE ie Bo ee &amp; -</t>
  </si>
  <si>
    <t>ee co BES</t>
  </si>
  <si>
    <t>EE :</t>
  </si>
  <si>
    <t>al Ap fot j</t>
  </si>
  <si>
    <t>AD foe (ONG ae. BES :</t>
  </si>
  <si>
    <t>[ae Go. {SS</t>
  </si>
  <si>
    <t>ve phe: :</t>
  </si>
  <si>
    <t>eee eS rok we ee</t>
  </si>
  <si>
    <t>Se) ||</t>
  </si>
  <si>
    <t>| ns</t>
  </si>
  <si>
    <t>ee Sex</t>
  </si>
  <si>
    <t>PL Ea eee</t>
  </si>
  <si>
    <t>Pa A Pe GO</t>
  </si>
  <si>
    <t>i] eal 4 = Merwe a, :</t>
  </si>
  <si>
    <t>|","BE ie Bo ee &amp; -</t>
  </si>
  <si>
    <t>i] eal 4 = Merwe a, :",167,True,False,2025-10-25 00:14:30,2.0_enhanced</t>
  </si>
  <si>
    <t>2025-01-08(9).jpg,custody_screenshots\Photos-1-001 (2)\2025-01-08(9).jpg,Craig,Unknown,"be RE Lee</t>
  </si>
  <si>
    <t>eet ee</t>
  </si>
  <si>
    <t>SOD ee</t>
  </si>
  <si>
    <t>eon</t>
  </si>
  <si>
    <t>ee ae res ae</t>
  </si>
  <si>
    <t>SE oe He</t>
  </si>
  <si>
    <t>EES es :</t>
  </si>
  <si>
    <t>ee Ge</t>
  </si>
  <si>
    <t>eee ee ae ee</t>
  </si>
  <si>
    <t>ee ay ee oe</t>
  </si>
  <si>
    <t>Cee eee BOS av</t>
  </si>
  <si>
    <t>NS,</t>
  </si>
  <si>
    <t>. ee</t>
  </si>
  <si>
    <t>Ee BOGE Rea</t>
  </si>
  <si>
    <t>2 ss oO</t>
  </si>
  <si>
    <t>ee Ses ee</t>
  </si>
  <si>
    <t>es ee ee Se</t>
  </si>
  <si>
    <t>ee ee Ra eet NA ee</t>
  </si>
  <si>
    <t>Be nie ee Re ie.</t>
  </si>
  <si>
    <t>es : ee</t>
  </si>
  <si>
    <t>ees Se eee ee a</t>
  </si>
  <si>
    <t>ear ee</t>
  </si>
  <si>
    <t>See aa es</t>
  </si>
  <si>
    <t>ae So</t>
  </si>
  <si>
    <t>eee eee ee</t>
  </si>
  <si>
    <t>-— 2</t>
  </si>
  <si>
    <t>ON Ue.</t>
  </si>
  <si>
    <t>ea Re oS</t>
  </si>
  <si>
    <t>BESS a</t>
  </si>
  <si>
    <t>ees de</t>
  </si>
  <si>
    <t>oe ie ieee</t>
  </si>
  <si>
    <t>ee es 3</t>
  </si>
  <si>
    <t>rage ea RS ee er ee LO? coe:</t>
  </si>
  <si>
    <t>‘Vege pee oe at Ey eee</t>
  </si>
  <si>
    <t>ee aa Be,</t>
  </si>
  <si>
    <t>: VEE Se re EES</t>
  </si>
  <si>
    <t>ERE ae</t>
  </si>
  <si>
    <t>AY Ss ae ee</t>
  </si>
  <si>
    <t>nl a ae E oes</t>
  </si>
  <si>
    <t>Sy ans = ae ae is ae</t>
  </si>
  <si>
    <t>as Be ree Sees a ee</t>
  </si>
  <si>
    <t>6 as He</t>
  </si>
  <si>
    <t>Ss oe ag es</t>
  </si>
  <si>
    <t>2 ge Gog Meese es i an ite</t>
  </si>
  <si>
    <t>he bee Le ES Sie dee Ne</t>
  </si>
  <si>
    <t>Pee ee ee Sah ee eq</t>
  </si>
  <si>
    <t>pe ARE ECP age ee. ms oe ee NE Bas</t>
  </si>
  <si>
    <t>eS ame, te AE es</t>
  </si>
  <si>
    <t>Boel ey SQ te ge ae</t>
  </si>
  <si>
    <t>ore Sails ZS oe</t>
  </si>
  <si>
    <t>pe. ae Se oe</t>
  </si>
  <si>
    <t>“Ee ee ee So ge Dia Re ee</t>
  </si>
  <si>
    <t>ae ae Se re ee</t>
  </si>
  <si>
    <t>Se a ae Aa Ro Po</t>
  </si>
  <si>
    <t>ALT Oe ae</t>
  </si>
  <si>
    <t>se Se pk 7 ure</t>
  </si>
  <si>
    <t>i a i</t>
  </si>
  <si>
    <t>eee 2 oe</t>
  </si>
  <si>
    <t>“ae 5 Tees | ee</t>
  </si>
  <si>
    <t>ee 3 EOE TS ee pat</t>
  </si>
  <si>
    <t>ee. ai oe A</t>
  </si>
  <si>
    <t>eee en EES ets</t>
  </si>
  <si>
    <t>ae PS ED 3 ae oe</t>
  </si>
  <si>
    <t>as ee Oe RR ue ee</t>
  </si>
  <si>
    <t>Sage ee a “ae tee ea GS Sy</t>
  </si>
  <si>
    <t>ee et ee Ce Se A</t>
  </si>
  <si>
    <t>eee (eo eee</t>
  </si>
  <si>
    <t>ee Ss ae ALR Veg AS Se</t>
  </si>
  <si>
    <t>4 Mees CS ee</t>
  </si>
  <si>
    <t>| ae Ls SER</t>
  </si>
  <si>
    <t>pee pe</t>
  </si>
  <si>
    <t>ae eae eee |</t>
  </si>
  <si>
    <t>Fil el eee: Ss</t>
  </si>
  <si>
    <t>sed</t>
  </si>
  <si>
    <t>Nat ee RE SON Re</t>
  </si>
  <si>
    <t>See EP ot</t>
  </si>
  <si>
    <t>ae Cee TT a ae</t>
  </si>
  <si>
    <t>a ae ae Ses</t>
  </si>
  <si>
    <t>es ele ae</t>
  </si>
  <si>
    <t>eed pe</t>
  </si>
  <si>
    <t>‘a ee pee</t>
  </si>
  <si>
    <t>ke, | ee AR ae fee</t>
  </si>
  <si>
    <t>a ” tank, ee es</t>
  </si>
  <si>
    <t>a CN ole</t>
  </si>
  <si>
    <t>SR &lt;5 a</t>
  </si>
  <si>
    <t>eS eee ee</t>
  </si>
  <si>
    <t>aw Sane hg We ON oe</t>
  </si>
  <si>
    <t>BBE : i ee Se</t>
  </si>
  <si>
    <t>ee oe an Ny ee</t>
  </si>
  <si>
    <t>aye a oer Ze Nags Ne, oc bod</t>
  </si>
  <si>
    <t>gee</t>
  </si>
  <si>
    <t>BE a ae AS</t>
  </si>
  <si>
    <t>ae aA ate ae</t>
  </si>
  <si>
    <t>ee ee Bop 2</t>
  </si>
  <si>
    <t>i the : ee Be ens</t>
  </si>
  <si>
    <t>| oe Bs oe oy i</t>
  </si>
  <si>
    <t>ES Be ae ge</t>
  </si>
  <si>
    <t>AEE Ge ae ies oe a</t>
  </si>
  <si>
    <t>ok See</t>
  </si>
  <si>
    <t>Ce ok RE ae ay</t>
  </si>
  <si>
    <t>Tee Ae ae be mt es |</t>
  </si>
  <si>
    <t>fp. Ae ER ee</t>
  </si>
  <si>
    <t>aces cog ee nt</t>
  </si>
  <si>
    <t>geome</t>
  </si>
  <si>
    <t>pe 2 =</t>
  </si>
  <si>
    <t>Bee Hee ee.</t>
  </si>
  <si>
    <t>er Be ee Bee: toe Ye pie eee</t>
  </si>
  <si>
    <t>Satan Ps ae Pio Be Bees</t>
  </si>
  <si>
    <t>rr eee eee ees ee ae</t>
  </si>
  <si>
    <t>2 tee a ee</t>
  </si>
  <si>
    <t>a te ae |e = a</t>
  </si>
  <si>
    <t>ag se eee</t>
  </si>
  <si>
    <t>pt oe ROR EES. 2)</t>
  </si>
  <si>
    <t>— Re</t>
  </si>
  <si>
    <t>Li as ne</t>
  </si>
  <si>
    <t>er eS os</t>
  </si>
  <si>
    <t>AEE BO ear —</t>
  </si>
  <si>
    <t>i i —— in ae</t>
  </si>
  <si>
    <t>2 srw ite i a me eee</t>
  </si>
  <si>
    <t>ce a we</t>
  </si>
  <si>
    <t>ee ae picasa emt Ee pig ae Caner pee</t>
  </si>
  <si>
    <t>eas a Se</t>
  </si>
  <si>
    <t>as (ees</t>
  </si>
  <si>
    <t>es Cy ee</t>
  </si>
  <si>
    <t>oe eee</t>
  </si>
  <si>
    <t>OO et</t>
  </si>
  <si>
    <t>ee ee eee ee re he Ne oe</t>
  </si>
  <si>
    <t>eee Se a</t>
  </si>
  <si>
    <t>ee tes A</t>
  </si>
  <si>
    <t>ea ie a me</t>
  </si>
  <si>
    <t>ed oe</t>
  </si>
  <si>
    <t>ee ot ee","be RE Lee</t>
  </si>
  <si>
    <t>ee ot ee",1826,True,False,2025-10-25 00:14:30,2.0_enhanced</t>
  </si>
  <si>
    <t>2025-01-08(90).jpg,custody_screenshots\Photos-1-001 (2)\2025-01-08(90).jpg,Craig,Unknown,"ae LEY aa</t>
  </si>
  <si>
    <t>ECS Ie (Ne EN</t>
  </si>
  <si>
    <t>TERS Ga NN Wee</t>
  </si>
  <si>
    <t>WA poe</t>
  </si>
  <si>
    <t>4 Zz</t>
  </si>
  <si>
    <t>ry ae a</t>
  </si>
  <si>
    <t>AY SEG eed ee</t>
  </si>
  <si>
    <t>9 SoS</t>
  </si>
  <si>
    <t>Ce NZ oe wi</t>
  </si>
  <si>
    <t>ae a D4 oe a ‘9 aN</t>
  </si>
  <si>
    <t>AT ha / Me</t>
  </si>
  <si>
    <t>ae oe. oe</t>
  </si>
  <si>
    <t>ee a 3, se 3 Sie SAS Boe 6</t>
  </si>
  <si>
    <t>{os eel Wy HS</t>
  </si>
  <si>
    <t>/ AN aa .","ae LEY aa</t>
  </si>
  <si>
    <t>/ AN aa .",187,True,False,2025-10-25 00:14:30,2.0_enhanced</t>
  </si>
  <si>
    <t>2025-01-08(91).jpg,custody_screenshots\Photos-1-001 (2)\2025-01-08(91).jpg,Craig,Unknown,"Q</t>
  </si>
  <si>
    <t>|| Hy = | MW oe</t>
  </si>
  <si>
    <t>A",Hy = | MW oe,12,True,False,2025-10-25 00:14:30,2.0_enhanced</t>
  </si>
  <si>
    <t>2025-01-08(92).jpg,custody_screenshots\Photos-1-001 (2)\2025-01-08(92).jpg,Craig,Unknown,"— Wey ""</t>
  </si>
  <si>
    <t>Nie</t>
  </si>
  <si>
    <t>SOs CS BR</t>
  </si>
  <si>
    <t>SQ (mi</t>
  </si>
  <si>
    <t>SQ (mi",32,True,False,2025-10-25 00:14:30,2.0_enhanced</t>
  </si>
  <si>
    <t>2025-01-08(93).jpg,custody_screenshots\Photos-1-001 (2)\2025-01-08(93).jpg,Craig,Unknown,"a . N an ee ~ ee vo vw : . v CE, i Le ae wad</t>
  </si>
  <si>
    <t>ea oa Cen ~ 3 S wo LE 7 SRS ye . ue .</t>
  </si>
  <si>
    <t>CRA NS = an</t>
  </si>
  <si>
    <t>Sanu « ne ws hy ae Ase</t>
  </si>
  <si>
    <t>. RNR «</t>
  </si>
  <si>
    <t>§ oss</t>
  </si>
  <si>
    <t>NS ee INT cg</t>
  </si>
  <si>
    <t>. = - _ = ~ a","a . N an ee ~ ee vo vw : . v CE, i Le ae wad</t>
  </si>
  <si>
    <t>. = - _ = ~ a",158,True,False,2025-10-25 00:14:30,2.0_enhanced</t>
  </si>
  <si>
    <t>2025-01-08(94).jpg,custody_screenshots\Photos-1-001 (2)\2025-01-08(94).jpg,Craig,Unknown,"SSA fee ae Reed ON ENS ct Sh” Sd AR A 48 ee A SY Mf / Lay? RS Vee</t>
  </si>
  <si>
    <t>NEE possible ANS time- RE |</t>
  </si>
  <si>
    <t>Di NN SE NEY OS keeping the fire</t>
  </si>
  <si>
    <t>SOY i Ma BAG ae fg Dp ges zee Fatherhood going ae Means SESS is</t>
  </si>
  <si>
    <t>aN sal PAG eee ES ene the tree. AW Pe even |</t>
  </si>
  <si>
    <t>NES when beeping it feels our,</t>
  </si>
  <si>
    <t>NAS Se aA So RoW) CER ie SS like the werm. worst</t>
  </si>
  <si>
    <t>RS a i i BN","SSA fee ae Reed ON ENS ct Sh” Sd AR A 48 ee A SY Mf / Lay? RS Vee</t>
  </si>
  <si>
    <t>RS a i i BN",327,True,False,2025-10-25 00:14:30,2.0_enhanced</t>
  </si>
  <si>
    <t>2025-01-08(95).jpg,custody_screenshots\Photos-1-001 (2)\2025-01-08(95).jpg,Craig,Unknown,"By</t>
  </si>
  <si>
    <t>an Se</t>
  </si>
  <si>
    <t>ON: BUY ee atte</t>
  </si>
  <si>
    <t>Bist ee ese Uh ee ee</t>
  </si>
  <si>
    <t>a OE ee</t>
  </si>
  <si>
    <t>ee oe a | Ss</t>
  </si>
  <si>
    <t>* “hy oe eed ‘ ee jf</t>
  </si>
  <si>
    <t>oo ip =</t>
  </si>
  <si>
    <t>oy ee: a a a 4 oe</t>
  </si>
  <si>
    <t>“Tae gr ey ia a fF. ay Path, a ma</t>
  </si>
  <si>
    <t>BE a ae</t>
  </si>
  <si>
    <t>4 if ! ; » | as | rs + fe ee ee</t>
  </si>
  <si>
    <t>as Be = 5 gr te gee a</t>
  </si>
  <si>
    <t>ae Hee got Bo te ee :</t>
  </si>
  <si>
    <t>pee ea ee ve oe Se ear oes ane aes an af eae</t>
  </si>
  <si>
    <t>ae ia wr oy ek</t>
  </si>
  <si>
    <t>aes Bee ee NO ee</t>
  </si>
  <si>
    <t>a) aw eee on! ec fae gg mee 2a ar</t>
  </si>
  <si>
    <t>Le a a Bo = ee</t>
  </si>
  <si>
    <t>| eS wk boo . | ae ee</t>
  </si>
  <si>
    <t>ae Le See ae ae a . ee ME</t>
  </si>
  <si>
    <t>ay Se gy Se Hs fuck roe Ge</t>
  </si>
  <si>
    <t>| es We, ss ine ak ig Lo 8 ee</t>
  </si>
  <si>
    <t>ge ge ae | age</t>
  </si>
  <si>
    <t>ey CEL as</t>
  </si>
  <si>
    <t>| 3 a Le</t>
  </si>
  <si>
    <t>ee} BOY lite 4. 3 a. |.</t>
  </si>
  <si>
    <t>| esl! in fig a Sot, fae 5 ' 2 i</t>
  </si>
  <si>
    <t>a &lt;a eos lee Bee fl | a :</t>
  </si>
  <si>
    <t>oon AE gi) i 2 pee cay kg ae</t>
  </si>
  <si>
    <t>Boda an</t>
  </si>
  <si>
    <t>a nt oe ee AEM | ya eee</t>
  </si>
  <si>
    <t>“ x = = i Fat 2. ee</t>
  </si>
  <si>
    <t>ni : : a</t>
  </si>
  <si>
    <t xml:space="preserve"> vas an SE eds [exe Bee Pears</t>
  </si>
  <si>
    <t>— I oe | ee</t>
  </si>
  <si>
    <t>Be ste ae eee ge g</t>
  </si>
  <si>
    <t>a Ae [LN es ee es Sone</t>
  </si>
  <si>
    <t>( oe eee ne weed Bi a es</t>
  </si>
  <si>
    <t>Rees eee 2 Sea ee</t>
  </si>
  <si>
    <t>2 a ag 2</t>
  </si>
  <si>
    <t>lige oe | te</t>
  </si>
  <si>
    <t>oe ea oe ge Rane ar Pr [ae . ee</t>
  </si>
  <si>
    <t>i Lt sex I ee gi oe a Se</t>
  </si>
  <si>
    <t>og = we fa Ses Loo x =</t>
  </si>
  <si>
    <t>1 “4 3 ey be ee 2 oe</t>
  </si>
  <si>
    <t>OW 7</t>
  </si>
  <si>
    <t>eee Nees oe a ay</t>
  </si>
  <si>
    <t>i eee A AEP Bee ae See ee y</t>
  </si>
  <si>
    <t>Cee ae ay Tite 7 3 ;</t>
  </si>
  <si>
    <t>re geo ge! ae ye — ; 7 f</t>
  </si>
  <si>
    <t>ede | ee — es age = 7 a |</t>
  </si>
  <si>
    <t>es!</t>
  </si>
  <si>
    <t>AN i es Pe ee ae</t>
  </si>
  <si>
    <t>ea a a</t>
  </si>
  <si>
    <t>ee on lh ee mel : : i ig i if</t>
  </si>
  <si>
    <t>8 ee ei He. Se ee</t>
  </si>
  <si>
    <t>Sar oe Bin if alt ij</t>
  </si>
  <si>
    <t>| We ae. —</t>
  </si>
  <si>
    <t>ye aoe a</t>
  </si>
  <si>
    <t>ay ee ee ee ee</t>
  </si>
  <si>
    <t>ee oe | = a</t>
  </si>
  <si>
    <t>on ton ae eae cas ee oe aes</t>
  </si>
  <si>
    <t>Oa ae A</t>
  </si>
  <si>
    <t>By eee Bs Ce, ae ewes eae</t>
  </si>
  <si>
    <t>el ua ee ee oa</t>
  </si>
  <si>
    <t>ae ae oe a oe ee tae ee</t>
  </si>
  <si>
    <t>dee ee</t>
  </si>
  <si>
    <t>a PN ue Sid ee</t>
  </si>
  <si>
    <t>ee ae ee pe é :</t>
  </si>
  <si>
    <t>as SES ae se eed cena Bre 2</t>
  </si>
  <si>
    <t>oN ee oes fe aie Lee</t>
  </si>
  <si>
    <t>cea ""SE ENG ee a a</t>
  </si>
  <si>
    <t>soma bn CEES one Se ee Cee</t>
  </si>
  <si>
    <t>a ey SS Pe i es Sie ge i oe :</t>
  </si>
  <si>
    <t>i SOS ee Se en</t>
  </si>
  <si>
    <t>as eT | ae A</t>
  </si>
  <si>
    <t>oe ose eee es a</t>
  </si>
  <si>
    <t>“a a A, Be ON</t>
  </si>
  <si>
    <t>Pe coe</t>
  </si>
  <si>
    <t>eee EN ie:</t>
  </si>
  <si>
    <t>es cae ae ge 3 ee ae ay RIS</t>
  </si>
  <si>
    <t>oe aut os ane a ght Wane age</t>
  </si>
  <si>
    <t>ee es ea</t>
  </si>
  <si>
    <t>Se Ve as ws a |</t>
  </si>
  <si>
    <t>3 vi a me : ee a A ae CR</t>
  </si>
  <si>
    <t>vay</t>
  </si>
  <si>
    <t>ae BAG Se oes ee A ee eG</t>
  </si>
  <si>
    <t>ON! eee BEE, ae Wat | Ath Bes</t>
  </si>
  <si>
    <t>es Se eee A a</t>
  </si>
  <si>
    <t>yee Sens oe ee i</t>
  </si>
  <si>
    <t>&gt; Ny, Ae ee wa a</t>
  </si>
  <si>
    <t>ou ue a a My</t>
  </si>
  <si>
    <t>par Ses es a i</t>
  </si>
  <si>
    <t>ee se ee Aa a ee ae Ses See = Ry</t>
  </si>
  <si>
    <t>3 4 3 a | a aN = 3</t>
  </si>
  <si>
    <t>ae a oe as</t>
  </si>
  <si>
    <t>ee ae go) :</t>
  </si>
  <si>
    <t>Bees NS A</t>
  </si>
  <si>
    <t>Sa es bee ee er es a</t>
  </si>
  <si>
    <t>Soe ee ae eee ane eee poe er</t>
  </si>
  <si>
    <t>je ees ie (ae pe ed</t>
  </si>
  <si>
    <t>a oe Be 8</t>
  </si>
  <si>
    <t>a — 2 ee</t>
  </si>
  <si>
    <t>a ae ee ane ee ee = Ae ae</t>
  </si>
  <si>
    <t>Ba et ieee ee: es ee ee ae</t>
  </si>
  <si>
    <t>“ 4 4 y eee ee ee ie ee</t>
  </si>
  <si>
    <t>We Bere) a</t>
  </si>
  <si>
    <t>es od aaa ee es oo oe</t>
  </si>
  <si>
    <t>SE eae Ret ae ti ee ea oe</t>
  </si>
  <si>
    <t>‘ oN oe Md ( es</t>
  </si>
  <si>
    <t>od a ine ea eae</t>
  </si>
  <si>
    <t>(es oe</t>
  </si>
  <si>
    <t>oe ae ie AN Pos Hee So</t>
  </si>
  <si>
    <t>ss q es ee ee</t>
  </si>
  <si>
    <t>eS ie wee ge eee Sete 2 a ae</t>
  </si>
  <si>
    <t>ee es ae a NS | es</t>
  </si>
  <si>
    <t>CHES ies ee</t>
  </si>
  <si>
    <t>Pee: Ns Se ee aan Oy ee oes ae a</t>
  </si>
  <si>
    <t>a | ee es ta See Sea ul</t>
  </si>
  <si>
    <t>~~ ee See</t>
  </si>
  <si>
    <t>2 | ae PO ee Se ce</t>
  </si>
  <si>
    <t>es SS ee ae ae a</t>
  </si>
  <si>
    <t>os bares aS Ce Se</t>
  </si>
  <si>
    <t>Ss ae bes us</t>
  </si>
  <si>
    <t>ae aS 8 Ce</t>
  </si>
  <si>
    <t>oe oO ey poe oe tee ee ee</t>
  </si>
  <si>
    <t>as Se es ee eee</t>
  </si>
  <si>
    <t>Ee es 2H ee eas es</t>
  </si>
  <si>
    <t>| Ve oe ee ae eee a</t>
  </si>
  <si>
    <t>oe ee FSS ae</t>
  </si>
  <si>
    <t>SEs Sea ae Se Cad</t>
  </si>
  <si>
    <t>oe aS ee ae</t>
  </si>
  <si>
    <t>| &gt; ay</t>
  </si>
  <si>
    <t>et ue</t>
  </si>
  <si>
    <t>Bie oe</t>
  </si>
  <si>
    <t>eee ee Ne 4 4</t>
  </si>
  <si>
    <t>ee rs ee</t>
  </si>
  <si>
    <t>Le Tee RS ee : ae ae</t>
  </si>
  <si>
    <t>Po : : : a4</t>
  </si>
  <si>
    <t>oe | ee — es</t>
  </si>
  <si>
    <t>a &amp; A</t>
  </si>
  <si>
    <t>| Se Se</t>
  </si>
  <si>
    <t>ae ce TOS : :</t>
  </si>
  <si>
    <t>. a oe 3</t>
  </si>
  <si>
    <t>Se me eg es oy reo oy es</t>
  </si>
  <si>
    <t>us ee ae ees pele! ae ce</t>
  </si>
  <si>
    <t>eas en. Se a ee ae</t>
  </si>
  <si>
    <t>ee 2 ee</t>
  </si>
  <si>
    <t>« poe</t>
  </si>
  <si>
    <t>gs qs TRS ee ot eo</t>
  </si>
  <si>
    <t>es es</t>
  </si>
  <si>
    <t>Gee ae ee</t>
  </si>
  <si>
    <t>eee ee ee oan es oe</t>
  </si>
  <si>
    <t>ee us eee ee Se ee</t>
  </si>
  <si>
    <t>x i ee ed ss wey</t>
  </si>
  <si>
    <t>ee ae re ee oes Soe ee</t>
  </si>
  <si>
    <t>ee ca</t>
  </si>
  <si>
    <t>| ees a</t>
  </si>
  <si>
    <t>oe ee ESS gS SO ace</t>
  </si>
  <si>
    <t>eats a ae ee ec</t>
  </si>
  <si>
    <t>— A aly i So Bee</t>
  </si>
  <si>
    <t>ee as ce</t>
  </si>
  <si>
    <t>Pee es pie Sag</t>
  </si>
  <si>
    <t>i eas a eo ae</t>
  </si>
  <si>
    <t>cere Les</t>
  </si>
  <si>
    <t>| Sc uy es es: on</t>
  </si>
  <si>
    <t>on HON Os</t>
  </si>
  <si>
    <t>Ss es</t>
  </si>
  <si>
    <t>Sea ee</t>
  </si>
  <si>
    <t>a4 ee</t>
  </si>
  <si>
    <t>| : ae ae</t>
  </si>
  <si>
    <t>Hee ee ee Set.</t>
  </si>
  <si>
    <t>| 4 LE nce ene es</t>
  </si>
  <si>
    <t>apes et ze</t>
  </si>
  <si>
    <t>AAAS Bre an</t>
  </si>
  <si>
    <t>Oe oe as</t>
  </si>
  <si>
    <t>ee ee ie</t>
  </si>
  <si>
    <t>oy oe eee Se ROG ee</t>
  </si>
  <si>
    <t>SS see a</t>
  </si>
  <si>
    <t>SNES as Gas ee</t>
  </si>
  <si>
    <t>. a PRS es</t>
  </si>
  <si>
    <t>ae ee aS aren Se</t>
  </si>
  <si>
    <t>ee ee ee :</t>
  </si>
  <si>
    <t>ee UAE ee, ee</t>
  </si>
  <si>
    <t>oe PS ee</t>
  </si>
  <si>
    <t>ve ea</t>
  </si>
  <si>
    <t>OE as ete</t>
  </si>
  <si>
    <t>ee RN i</t>
  </si>
  <si>
    <t>See rere ee ie ee</t>
  </si>
  <si>
    <t>ae as</t>
  </si>
  <si>
    <t>SN See Coe</t>
  </si>
  <si>
    <t>oe ae es peri ee</t>
  </si>
  <si>
    <t>Sts</t>
  </si>
  <si>
    <t>ee co oe a</t>
  </si>
  <si>
    <t>Ne See te es Sy eee ai</t>
  </si>
  <si>
    <t>AORN ee ENA ee cies Res Sa pacers</t>
  </si>
  <si>
    <t>het are Gare a</t>
  </si>
  <si>
    <t>oe Laer a8</t>
  </si>
  <si>
    <t>eee: ase</t>
  </si>
  <si>
    <t>SL ve</t>
  </si>
  <si>
    <t>aes RNa</t>
  </si>
  <si>
    <t>ee Ee Sie ane</t>
  </si>
  <si>
    <t>ae oe ete Se A pia</t>
  </si>
  <si>
    <t>wae a</t>
  </si>
  <si>
    <t>ON cee hag</t>
  </si>
  <si>
    <t>ane cere Be</t>
  </si>
  <si>
    <t>eae eee res</t>
  </si>
  <si>
    <t>lk a 3</t>
  </si>
  <si>
    <t>SS re he</t>
  </si>
  <si>
    <t>Sei aR ee</t>
  </si>
  <si>
    <t>ee CGA Tees ey ante te</t>
  </si>
  <si>
    <t>ae ee ed</t>
  </si>
  <si>
    <t>ees aoe ae eee 2 ‘</t>
  </si>
  <si>
    <t>NS, eh</t>
  </si>
  <si>
    <t>Le ae","an Se</t>
  </si>
  <si>
    <t>Le ae",3715,True,False,2025-10-25 00:14:30,2.0_enhanced</t>
  </si>
  <si>
    <t>2025-01-08(96).jpg,custody_screenshots\Photos-1-001 (2)\2025-01-08(96).jpg,Craig,Unknown,"‘ QuUuUEesT</t>
  </si>
  <si>
    <t>THeEtsTrORE!</t>
  </si>
  <si>
    <t>DANCE QUEST.CA</t>
  </si>
  <si>
    <t>Dance, Quest new</t>
  </si>
  <si>
    <t>shopping</t>
  </si>
  <si>
    <t>assistant Harper</t>
  </si>
  <si>
    <t>,‘ QuUuUEesT</t>
  </si>
  <si>
    <t>assistant Harper",82,True,False,2025-10-25 00:14:30,2.0_enhanced</t>
  </si>
  <si>
    <t>2025-01-08(97).jpg,custody_screenshots\Photos-1-001 (2)\2025-01-08(97).jpg,Craig,Unknown,"han 1 LOY ¥</t>
  </si>
  <si>
    <t>0) W</t>
  </si>
  <si>
    <t>Aa theme</t>
  </si>
  <si>
    <t>ee ona I NG</t>
  </si>
  <si>
    <t>urs Foo &lt; Harpers asda :</t>
  </si>
  <si>
    <t>atch ihe do a at</t>
  </si>
  <si>
    <t>: quo cir ie rst,</t>
  </si>
  <si>
    <t>one OF mut we omen ke La \</t>
  </si>
  <si>
    <t>a we presence a Awe 5° ray «</t>
  </si>
  <si>
    <t>and nature ves th</t>
  </si>
  <si>
    <t>Sony tout they thet an</t>
  </si>
  <si>
    <t>\ Fat Bless ae re oun eee yoo yt</t>
  </si>
  <si>
    <t>\ tO ve ere the} se, ot 18 WEE: A</t>
  </si>
  <si>
    <t>it . but fh \</t>
  </si>
  <si>
    <t>AL one: thing vias he thes were better for ered when. ware A</t>
  </si>
  <si>
    <t>ave ac ation. on 5) speak tse an er, nd Ws \</t>
  </si>
  <si>
    <t>“rived hey, spacet® coll hel? with her beatin’ and</t>
  </si>
  <si>
    <t>Wo Vo tly |</t>
  </si>
  <si>
    <t>\\ One das. cred ce er</t>
  </si>
  <si>
    <t>\ sont Gor for arper t wast</t>
  </si>
  <si>
    <t>\ for to at Harper</t>
  </si>
  <si>
    <t>\ he ae best of</t>
  </si>
  <si>
    <t>ani</t>
  </si>
  <si>
    <t>4 wee re aor</t>
  </si>
  <si>
    <t>near oe She the Da 88</t>
  </si>
  <si>
    <t>ier oT re pot share &amp; ‘rook \</t>
  </si>
  <si>
    <t>\ “33 are pare \</t>
  </si>
  <si>
    <t>4 BN, ‘yo what ie ove for avin ber i</t>
  </si>
  <si>
    <t>ead ond at Nore’ aed Ber bale oF oat \</t>
  </si>
  <si>
    <t>Te _ es, two parents and 5° #0 4°</t>
  </si>
  <si>
    <t>around. 1</t>
  </si>
  <si>
    <t>“ ”</t>
  </si>
  <si>
    <t>nS (a ~) owe</t>
  </si>
  <si>
    <t>SNOW ( { li. 0</t>
  </si>
  <si>
    <t>lerS Sy ih 7</t>
  </si>
  <si>
    <t>ARO IN ian ta</t>
  </si>
  <si>
    <t>Ne » 1</t>
  </si>
  <si>
    <t>Y Ww ZS ‘ .</t>
  </si>
  <si>
    <t>“f a a es ¥} oh 9</t>
  </si>
  <si>
    <t>A","han 1 LOY ¥</t>
  </si>
  <si>
    <t>“f a a es ¥} oh 9",828,True,False,2025-10-25 00:14:30,2.0_enhanced</t>
  </si>
  <si>
    <t>2025-01-08(98).jpg,custody_screenshots\Photos-1-001 (2)\2025-01-08(98).jpg,Craig,Unknown,"hau</t>
  </si>
  <si>
    <t>Cae.</t>
  </si>
  <si>
    <t>CC SAM a ee</t>
  </si>
  <si>
    <t>ONES ee S</t>
  </si>
  <si>
    <t>ae BES</t>
  </si>
  <si>
    <t>lke ee CY A NC oe</t>
  </si>
  <si>
    <t>Lo ®</t>
  </si>
  <si>
    <t>eR ee ine</t>
  </si>
  <si>
    <t>OS CD Ma</t>
  </si>
  <si>
    <t>“Sear mas | £4 iy 3 (otic</t>
  </si>
  <si>
    <t>97 V7 | ER</t>
  </si>
  <si>
    <t>ee 4 SN ae</t>
  </si>
  <si>
    <t>St So] | ao</t>
  </si>
  <si>
    <t>ih Rye</t>
  </si>
  <si>
    <t>ey —_ .</t>
  </si>
  <si>
    <t>h cf a :</t>
  </si>
  <si>
    <t>dui are oe</t>
  </si>
  <si>
    <t>ta | SI. SN</t>
  </si>
  <si>
    <t>love} a","hau</t>
  </si>
  <si>
    <t>love} a",198,True,False,2025-10-25 00:14:30,2.0_enhanced</t>
  </si>
  <si>
    <t>2025-01-08(99).jpg,custody_screenshots\Photos-1-001 (2)\2025-01-08(99).jpg,Craig,Unknown,"&amp; pee</t>
  </si>
  <si>
    <t>a DAD LOVES YOU_FIARPER, |</t>
  </si>
  <si>
    <t>pg APER, S</t>
  </si>
  <si>
    <t>LBL ESS Ps eo We XS &gt;</t>
  </si>
  <si>
    <t>OM MR tad RAY a,” ~ td</t>
  </si>
  <si>
    <t>Me Oe Se ASSEN</t>
  </si>
  <si>
    <t>ix: | 3 VCs SS SARS =</t>
  </si>
  <si>
    <t>Nae ye WF</t>
  </si>
  <si>
    <t>SAAN) PL ) fi Rah</t>
  </si>
  <si>
    <t>GZ oe</t>
  </si>
  <si>
    <t>OWN IMG as</t>
  </si>
  <si>
    <t>ae a we | - | eee: ren</t>
  </si>
  <si>
    <t>3 ge. SS = / SS</t>
  </si>
  <si>
    <t>ES aS ~ faye 9 Ps</t>
  </si>
  <si>
    <t>aN © TA” = 4 an ¥ f</t>
  </si>
  <si>
    <t>Lg B fs aN Rees ‘ A Xe ie Y Bi eS bh las</t>
  </si>
  <si>
    <t>ey SIS Ny cg pice a y =</t>
  </si>
  <si>
    <t>AIRE CN “&gt; Kh NS AN PEA Ny</t>
  </si>
  <si>
    <t>URS hi</t>
  </si>
  <si>
    <t>\ PED A ih AS</t>
  </si>
  <si>
    <t>Nee, ZINK 3</t>
  </si>
  <si>
    <t>Y ° VA iS eee NRE</t>
  </si>
  <si>
    <t>| Gye ss</t>
  </si>
  <si>
    <t>me =</t>
  </si>
  <si>
    <t>Bawa PS “MA ee se SERN y he y, SES</t>
  </si>
  <si>
    <t>ae EN Ee eS</t>
  </si>
  <si>
    <t>V/A fis os ioe Mi]</t>
  </si>
  <si>
    <t>Y Pa EE</t>
  </si>
  <si>
    <t>K BREN OO JS MIG Sea: |</t>
  </si>
  <si>
    <t>foe PINE. Ue |</t>
  </si>
  <si>
    <t>DES, ae) PRONE SIS pe</t>
  </si>
  <si>
    <t>WAN WA x | | Zed NS</t>
  </si>
  <si>
    <t>ot See Sr. Wes Re. pe Q gh i ha</t>
  </si>
  <si>
    <t>gaa a ele ff</t>
  </si>
  <si>
    <t>CH Gal DE MU</t>
  </si>
  <si>
    <t>ie eR | kg le Spe eae a) ae Cg</t>
  </si>
  <si>
    <t>CSA, Fa yes a</t>
  </si>
  <si>
    <t>G Mee sy AES</t>
  </si>
  <si>
    <t>~ CSE LS</t>
  </si>
  <si>
    <t>Bas oe</t>
  </si>
  <si>
    <t>oe \ tS) es es LTR &gt;</t>
  </si>
  <si>
    <t>aK oe ay ee SEN</t>
  </si>
  <si>
    <t>eels So GAS</t>
  </si>
  <si>
    <t>Se SED NSS -</t>
  </si>
  <si>
    <t>gle De) es \</t>
  </si>
  <si>
    <t>4 yy ae ed 4</t>
  </si>
  <si>
    <t>SSN","&amp; pee</t>
  </si>
  <si>
    <t>SSN",792,True,False,2025-10-25 00:14:30,2.0_enhanced</t>
  </si>
  <si>
    <t>2025-01-08.jpg,custody_screenshots\Photos-1-001 (2)\2025-01-08.jpg,Craig,Unknown,"es</t>
  </si>
  <si>
    <t>le pee ee</t>
  </si>
  <si>
    <t>| | : Oe ees ee</t>
  </si>
  <si>
    <t>ox : Se</t>
  </si>
  <si>
    <t>ee 8: .</t>
  </si>
  <si>
    <t>EG .</t>
  </si>
  <si>
    <t>eae ae</t>
  </si>
  <si>
    <t>ae een ay Ss BAe</t>
  </si>
  <si>
    <t>‘ ae 6 wep 2 ay a pee Soy oe aos is</t>
  </si>
  <si>
    <t>ee ar a te</t>
  </si>
  <si>
    <t>a a sc</t>
  </si>
  <si>
    <t>ae iy av i c dg ee</t>
  </si>
  <si>
    <t>ue ie (ee a mf feet RG</t>
  </si>
  <si>
    <t>ue oS He fats es 8 ba eS</t>
  </si>
  <si>
    <t>pee df</t>
  </si>
  <si>
    <t>Ses ee</t>
  </si>
  <si>
    <t>ae ee 2 aA Ree a aa el EM Mee ae</t>
  </si>
  <si>
    <t>ee eas eee nad oe ee ee</t>
  </si>
  <si>
    <t>i i 2 ou 2 ee oe es</t>
  </si>
  <si>
    <t>ee ae ali a es us</t>
  </si>
  <si>
    <t>a ee | eee Ud i eee i Ce :</t>
  </si>
  <si>
    <t>one he Te</t>
  </si>
  <si>
    <t>a ay oe</t>
  </si>
  <si>
    <t>oils weak</t>
  </si>
  <si>
    <t>. ae eee</t>
  </si>
  <si>
    <t>ay teen</t>
  </si>
  <si>
    <t>ee = ae ee He</t>
  </si>
  <si>
    <t>ee ee a</t>
  </si>
  <si>
    <t>ee ae pa a Se</t>
  </si>
  <si>
    <t>~ aS (ee ee oi ee</t>
  </si>
  <si>
    <t>ae ee ae ate ee</t>
  </si>
  <si>
    <t>Pec al Se (oye i ee ee</t>
  </si>
  <si>
    <t>2 od es</t>
  </si>
  <si>
    <t>ee a PSR. lee AUR THe By ate</t>
  </si>
  <si>
    <t>a i.</t>
  </si>
  <si>
    <t>| ly pe = oe ed aN fue iy i. IE pe ein ey ie ee</t>
  </si>
  <si>
    <t>ae a ul ae</t>
  </si>
  <si>
    <t>2. a oe a oe</t>
  </si>
  <si>
    <t>oe fad a ae Ha a lit te BEDE ine ee</t>
  </si>
  <si>
    <t>: oo ae ate i ! ale a A i eae</t>
  </si>
  <si>
    <t>ae el ee ag</t>
  </si>
  <si>
    <t>| va a i a a</t>
  </si>
  <si>
    <t>eee a ae oe</t>
  </si>
  <si>
    <t>ers ae i Hale i ee</t>
  </si>
  <si>
    <t>ii i i tf Hie iy</t>
  </si>
  <si>
    <t>Gers ae ae</t>
  </si>
  <si>
    <t>a i | i Hi ae 2</t>
  </si>
  <si>
    <t>He fa Pat Hat ee</t>
  </si>
  <si>
    <t>a et Fh li Sse</t>
  </si>
  <si>
    <t>Lae =) ab i i se</t>
  </si>
  <si>
    <t>ee oy eT tt i | eas a</t>
  </si>
  <si>
    <t>et ae</t>
  </si>
  <si>
    <t>ee sed i ee oe</t>
  </si>
  <si>
    <t>a tl i i it i ie a</t>
  </si>
  <si>
    <t>oe a it ee</t>
  </si>
  <si>
    <t>ay as eb Sas i if i oe ee</t>
  </si>
  <si>
    <t>alk / |</t>
  </si>
  <si>
    <t>| a a Hi SR i</t>
  </si>
  <si>
    <t>a A i Aa ete i Sa oe</t>
  </si>
  <si>
    <t>— | Ha Hise ee ae</t>
  </si>
  <si>
    <t>Hh i ul a as ee |</t>
  </si>
  <si>
    <t>aa a it if i He</t>
  </si>
  <si>
    <t>ie = ae</t>
  </si>
  <si>
    <t>oe . a i</t>
  </si>
  <si>
    <t>a le . es</t>
  </si>
  <si>
    <t>aM Hi He SHERI EA ESE Bh ag ta i i SH ;</t>
  </si>
  <si>
    <t>a i ae a</t>
  </si>
  <si>
    <t>ee Ge af ie is ae</t>
  </si>
  <si>
    <t>Ei ee ae</t>
  </si>
  <si>
    <t>Bara A aie eat</t>
  </si>
  <si>
    <t>peas a</t>
  </si>
  <si>
    <t>ae Ae —</t>
  </si>
  <si>
    <t>a a a i ae</t>
  </si>
  <si>
    <t>: elt</t>
  </si>
  <si>
    <t>|... ae</t>
  </si>
  <si>
    <t>: ae a ae Bie ee</t>
  </si>
  <si>
    <t>i oe i iat</t>
  </si>
  <si>
    <t>: ae i ie ee</t>
  </si>
  <si>
    <t>i eee |. 2 |</t>
  </si>
  <si>
    <t>ae oe i bit</t>
  </si>
  <si>
    <t>Rig WEE oF</t>
  </si>
  <si>
    <t>ahead","le pee ee</t>
  </si>
  <si>
    <t>ahead",1262,True,False,2025-10-25 00:14:30,2.0_enhanced</t>
  </si>
  <si>
    <t>2025-01-08_Original(1).JPG,custody_screenshots\Photos-1-001 (2)\2025-01-08_Original(1).JPG,Craig,Unknown,"LZ,</t>
  </si>
  <si>
    <t>Zk SO</t>
  </si>
  <si>
    <t>YE yp &lt;&lt; ee</t>
  </si>
  <si>
    <t>ay YN</t>
  </si>
  <si>
    <t>Ze EP SV ie ie</t>
  </si>
  <si>
    <t>WAX al XM fu ee</t>
  </si>
  <si>
    <t>ZS Ze</t>
  </si>
  <si>
    <t>Ze Z A ze</t>
  </si>
  <si>
    <t>es ZS Yee:</t>
  </si>
  <si>
    <t>g WZ Lie oe ey Ze</t>
  </si>
  <si>
    <t>Lge re LEE a</t>
  </si>
  <si>
    <t>Z EE Z","LZ,</t>
  </si>
  <si>
    <t>Z EE Z",127,True,False,2025-10-25 00:14:30,2.0_enhanced</t>
  </si>
  <si>
    <t>2025-01-08_Original.JPG,custody_screenshots\Photos-1-001 (2)\2025-01-08_Original.JPG,Craig,Unknown,"[ a</t>
  </si>
  <si>
    <t>| Vly</t>
  </si>
  <si>
    <t>Lr</t>
  </si>
  <si>
    <t>| K &gt;</t>
  </si>
  <si>
    <t>o ( A Y °</t>
  </si>
  <si>
    <t>—\ a</t>
  </si>
  <si>
    <t>|","[ a</t>
  </si>
  <si>
    <t>—\ a",30,True,False,2025-10-25 00:14:30,2.0_enhanced</t>
  </si>
  <si>
    <t>295E7E54-9A9E-4CD5-89A2-9090ECD3E5FD.jpg,custody_screenshots\Photos-1-001 (2)\295E7E54-9A9E-4CD5-89A2-9090ECD3E5FD.jpg,Craig,Unknown,"LAN ""Se a Beet ste ae</t>
  </si>
  <si>
    <t>BS aR ENR ROE</t>
  </si>
  <si>
    <t>NE TE TRS</t>
  </si>
  <si>
    <t>EN te raat ARES Res</t>
  </si>
  <si>
    <t>Pen RE Bee</t>
  </si>
  <si>
    <t>| RRR CER BARE SRE fe</t>
  </si>
  <si>
    <t>ly et ONT. ney I LRN Aces</t>
  </si>
  <si>
    <t>LET a BL INA RY</t>
  </si>
  <si>
    <t>De OR SRS TSS LAR Cag OS Se Be US a Se</t>
  </si>
  <si>
    <t>ey ah, a ERG Tees Rd en RAT Sta ee Ve TE, SAD</t>
  </si>
  <si>
    <t>Bre BO ge</t>
  </si>
  <si>
    <t>Ee EEL ORE a eg ek RON AYE</t>
  </si>
  <si>
    <t>SET BE aes Fae SM CL TE A et PET AE.</t>
  </si>
  <si>
    <t>MEST EE MEE REE ng NS ry VEN</t>
  </si>
  <si>
    <t>EEN, OTR OLE re Ae NSE aS Op, eG ee eo a</t>
  </si>
  <si>
    <t>ye ON ce</t>
  </si>
  <si>
    <t>ye 8, oe RE TSE A SE aay ages, AI</t>
  </si>
  <si>
    <t>me SPE Ge ha Be RLS</t>
  </si>
  <si>
    <t>at PB oR TER</t>
  </si>
  <si>
    <t>Be i dati RTE OE ge SG ln le Org EE</t>
  </si>
  <si>
    <t>OER, Ue AMG RN Pa ep ees</t>
  </si>
  <si>
    <t>aw ry, « ae 7 a ae Pee es, PE ES oe</t>
  </si>
  <si>
    <t>2 MRE iy UBER ONES SSE yee</t>
  </si>
  <si>
    <t>eh BRET hy</t>
  </si>
  <si>
    <t>Ee eB Vie CUNT A</t>
  </si>
  <si>
    <t>og age ON</t>
  </si>
  <si>
    <t>att set RINE I A Pee aes Se ey</t>
  </si>
  <si>
    <t>EIS ES SAT SR eS</t>
  </si>
  <si>
    <t>ae POET RN ot es : ST alg SS AY</t>
  </si>
  <si>
    <t>Od BIN DE aa . : “ ye en</t>
  </si>
  <si>
    <t>ay ae im</t>
  </si>
  <si>
    <t>GIN wt . NE ah A.</t>
  </si>
  <si>
    <t>ky TN ote</t>
  </si>
  <si>
    <t>We TER ae es So</t>
  </si>
  <si>
    <t>eS OR, Mes pe ake . OME we ee</t>
  </si>
  <si>
    <t>‘ . rsa. wo Bet ke on</t>
  </si>
  <si>
    <t>BN RTT 3 noe ‘ oa hg</t>
  </si>
  <si>
    <t>On . : ae a</t>
  </si>
  <si>
    <t>SUD tA : &gt; Bee ae</t>
  </si>
  <si>
    <t>sine : : cam ‘ . - a tee oe ibe</t>
  </si>
  <si>
    <t>ES 1 . - ie a &gt;</t>
  </si>
  <si>
    <t>le &gt; om + : set ae</t>
  </si>
  <si>
    <t>wee ‘ . . ~ Br PR</t>
  </si>
  <si>
    <t>gent - vo MA NAS we. SS</t>
  </si>
  <si>
    <t>: 4 rer vi ae a 8</t>
  </si>
  <si>
    <t>ws te oy Pe Oa ei a ote</t>
  </si>
  <si>
    <t>ee re MO ER</t>
  </si>
  <si>
    <t>OE: has SE</t>
  </si>
  <si>
    <t>APL EEO ine ee a GO, Se Mae DRYER SRS</t>
  </si>
  <si>
    <t>on RS SPIN Caneel bi</t>
  </si>
  <si>
    <t>AB ob ne cat NPS ne, OD pas ye</t>
  </si>
  <si>
    <t>A Men RP eg as GE od,</t>
  </si>
  <si>
    <t>Ge I CE SR SINS SEE TLS</t>
  </si>
  <si>
    <t>Set es Zs</t>
  </si>
  <si>
    <t>UO AL ANGRY CRO ae SR Fe ee CB</t>
  </si>
  <si>
    <t>RE, ae ETON</t>
  </si>
  <si>
    <t>IRE ae Oa ap</t>
  </si>
  <si>
    <t>Paice one UNE ae Se ee GRY ETE AS Nee Date</t>
  </si>
  <si>
    <t>ROHR OO IE ES TR</t>
  </si>
  <si>
    <t>Ree Gy A Pe oe Stoke SE te OER 9 EGO AN,</t>
  </si>
  <si>
    <t>OTe ad UI EN Re ha</t>
  </si>
  <si>
    <t>ee PSS Neg</t>
  </si>
  <si>
    <t>SORE SRE Se Ne ees 2 ag be</t>
  </si>
  <si>
    <t>be Ot TYE aay oh pe RECN ead</t>
  </si>
  <si>
    <t>A te OR ee CGC 3 a</t>
  </si>
  <si>
    <t>EL pe IN DEL le tt . RENE MENS AD</t>
  </si>
  <si>
    <t>OK, get DM</t>
  </si>
  <si>
    <t>a ' Pi</t>
  </si>
  <si>
    <t>; te ON eS A ae</t>
  </si>
  <si>
    <t>Vert Thy SAE ry ME LIE SV WA 5 EES oN","LAN ""Se a Beet ste ae</t>
  </si>
  <si>
    <t>Vert Thy SAE ry ME LIE SV WA 5 EES oN",1605,True,False,2025-10-25 00:14:30,2.0_enhanced</t>
  </si>
  <si>
    <t>4165138297942991164.jpg,custody_screenshots\Photos-1-001 (2)\4165138297942991164.jpg,Craig,Unknown,"i. '</t>
  </si>
  <si>
    <t>ore</t>
  </si>
  <si>
    <t>Ww? tpt ee .</t>
  </si>
  <si>
    <t>. = 4 ;</t>
  </si>
  <si>
    <t>poe . . wae yx SOS, ns i x</t>
  </si>
  <si>
    <t>a +S : eons, ~</t>
  </si>
  <si>
    <t>~ — Se oe &gt; 4</t>
  </si>
  <si>
    <t>emg poe</t>
  </si>
  <si>
    <t>» iff wk of oe rf Saye ut a</t>
  </si>
  <si>
    <t>aT “ . if one ‘ oT Sd PAT St wh a :</t>
  </si>
  <si>
    <t>YAS ia aft fo ES oe</t>
  </si>
  <si>
    <t>are an ys San he &gt; ee, ats 1 es</t>
  </si>
  <si>
    <t>Wg RE” SS EEO Na BS</t>
  </si>
  <si>
    <t>ay tet aS omg wee ae gt ANS a fhe” re</t>
  </si>
  <si>
    <t>way ran an Sh, Sad Ad : 4 d</t>
  </si>
  <si>
    <t>re ER a wre . Vad me 5</t>
  </si>
  <si>
    <t>NS mA re MQ Se Mee SARS Sow ie SP gee</t>
  </si>
  <si>
    <t>Nye Sent 4 “a Be gs</t>
  </si>
  <si>
    <t>Hi . en Ca Wig eS eam ey eee, vot</t>
  </si>
  <si>
    <t>Yoon Ne Ye est weet ake ees at wf ete en ae eS</t>
  </si>
  <si>
    <t>aN . oN Ye ro fet gO yea lo ert Pere 7 “40 Jey ~~ OP EES Lo ALR</t>
  </si>
  <si>
    <t>jx RES, aie ree oh gs ae.</t>
  </si>
  <si>
    <t>: ALE Re ae Pe we ey tee » 2 oF Gs a:</t>
  </si>
  <si>
    <t>(TTBS ore cee : ‘ rer. tie . Bigs et ii &gt; i,</t>
  </si>
  <si>
    <t>‘ WE : OR SS BES Pee Gs, dy &amp; ES gg</t>
  </si>
  <si>
    <t>ae wet ar? is oe Baa yp Oa A phase</t>
  </si>
  <si>
    <t>Ne NN OS ee ad RP eae oy . SRE Bee</t>
  </si>
  <si>
    <t>\ NY = . he, 4</t>
  </si>
  <si>
    <t>rare \ OS an € 2 howe Rs oe TE</t>
  </si>
  <si>
    <t>‘ee . we soem re hay ie we f Ria? Gp =</t>
  </si>
  <si>
    <t>wey \ Jak ae rae See an i ies</t>
  </si>
  <si>
    <t>oN A ES oS ENS ERIS aes A Le</t>
  </si>
  <si>
    <t>aN ‘ Ne x * OY an Wess Sy La A Whe rot</t>
  </si>
  <si>
    <t>&gt; Nee pn ey a ea : ES BD ga</t>
  </si>
  <si>
    <t>wet oN Ah. Nes aN ae EN aS ee ae ee, as</t>
  </si>
  <si>
    <t>ge \ he + wy whe? Boy 13 NS Se &gt; aye 8 hme, are ae 7 a</t>
  </si>
  <si>
    <t>5 ie NS AS “oN a ARS gee ek cane ch</t>
  </si>
  <si>
    <t>_ 4 4 a. alte oN a . ee * aes red Ae are mf</t>
  </si>
  <si>
    <t>e \ + pee 2 Lat aN km B a aes ONDA SO NE Ri</t>
  </si>
  <si>
    <t>\ we! wa} NL ae, WA MQ a EN</t>
  </si>
  <si>
    <t>oN Ke “a aa eee f po Te, eer aN ete re we ‘ : wd</t>
  </si>
  <si>
    <t>/ 4 . \ V \ OMS. vat . SSN woe = Ye 30 ie a a</t>
  </si>
  <si>
    <t>. . 5 yah SS: ae NS gt OF Tae</t>
  </si>
  <si>
    <t>‘ = ms es 7B” ma. ~ - \ ~ on AMES vty aa :</t>
  </si>
  <si>
    <t>TN “ Pie Da Nye TOR ane ay ee</t>
  </si>
  <si>
    <t>id wy Seana Qe neil Cen SN wT ay ea woe 2h</t>
  </si>
  <si>
    <t>4 wn yA 4 ey ee aan)</t>
  </si>
  <si>
    <t>. 5 ™ a a at “ ae ate</t>
  </si>
  <si>
    <t>bl . a oy ag? \ + | ere as ON, ma Aga: Me ee</t>
  </si>
  <si>
    <t>1 ea tl a 2 ‘ert &gt; Ne Wx a sy . Ne Bee</t>
  </si>
  <si>
    <t>“oo 2 ears Ne a eS as * ee ae iene</t>
  </si>
  <si>
    <t>Bs, we ay sf</t>
  </si>
  <si>
    <t>* NY ae ; ° Sharan ROA . RN 2 = ae</t>
  </si>
  <si>
    <t>oe! as ” * 4 ot Sa? at te a! a WE . ee Fass! mt</t>
  </si>
  <si>
    <t>Le 4 t \ wey et « wet 4 ana aan Ly</t>
  </si>
  <si>
    <t>Hoe « . a eM oe 2 wees ae Sa eek,</t>
  </si>
  <si>
    <t>. - gees arenes Fea” IN ad ~</t>
  </si>
  <si>
    <t>~ * a oe ye : ot ey \ aan Na . &lt; Dem 3</t>
  </si>
  <si>
    <t>* 5 Ne pa TANT OE ea A</t>
  </si>
  <si>
    <t>Se Ws “ey oxy ~: ? * x . \ we rs</t>
  </si>
  <si>
    <t>. + . re 4 hy 7 NS. ~~ - :</t>
  </si>
  <si>
    <t>. a eon Vite oo N . \ ee w Nae we</t>
  </si>
  <si>
    <t>: . ; we At wd ae elt 3 are os ef os as</t>
  </si>
  <si>
    <t>: te. eee Bet, Tw A a</t>
  </si>
  <si>
    <t>a . . % . a s&gt; owe ~ wt uy</t>
  </si>
  <si>
    <t>ba y * ra —~\ at as ons a A Pi a</t>
  </si>
  <si>
    <t>\ ee oF. ? at a er 2 - ao a. . Xoo</t>
  </si>
  <si>
    <t>: 2,7 as ONE af cy</t>
  </si>
  <si>
    <t>* oe i ~ ne ett 7 Ps we a sy Fae £ 4</t>
  </si>
  <si>
    <t>a : . a si = et . Ps een</t>
  </si>
  <si>
    <t>. » wee — ons oye ema : con</t>
  </si>
  <si>
    <t>a &amp; “8 . ° -* or es,</t>
  </si>
  <si>
    <t>eon oS Me .</t>
  </si>
  <si>
    <t>* ar : Sw aa os we</t>
  </si>
  <si>
    <t>an “ &amp; ys 7 Set</t>
  </si>
  <si>
    <t>as Jor ad yg oe al ~ :</t>
  </si>
  <si>
    <t>es ” a</t>
  </si>
  <si>
    <t>ee wile rer ae D Jo"" |.</t>
  </si>
  <si>
    <t>Deli,</t>
  </si>
  <si>
    <t>&gt; QUULIO</t>
  </si>
  <si>
    <t>x at ar py</t>
  </si>
  <si>
    <t>wa tS","i. '</t>
  </si>
  <si>
    <t>wa tS",2430,True,False,2025-10-25 00:14:30,2.0_enhanced</t>
  </si>
  <si>
    <t>4F1076D8-F0B9-48BD-8121-B56E7AB204D0 Copy.JPG,custody_screenshots\Photos-1-001 (2)\4F1076D8-F0B9-48BD-8121-B56E7AB204D0 Copy.JPG,Craig,Unknown,"\ i 4 in an * xf ™ AOD oN Wis \</t>
  </si>
  <si>
    <t>\ Me cy. IN</t>
  </si>
  <si>
    <t>es","\ i 4 in an * xf ™ AOD oN Wis \</t>
  </si>
  <si>
    <t>\ Me cy. IN",43,True,False,2025-10-25 00:14:30,2.0_enhanced</t>
  </si>
  <si>
    <t>747F5FEA-E58F-4125-A710-14EFEDA7A139-COLLAGE.jpg,custody_screenshots\Photos-1-001 (2)\747F5FEA-E58F-4125-A710-14EFEDA7A139-COLLAGE.jpg,Craig,Unknown,"er</t>
  </si>
  <si>
    <t>- =</t>
  </si>
  <si>
    <t>Tg : Fe Gal Ri a i :</t>
  </si>
  <si>
    <t>: aa i i Ts ea</t>
  </si>
  <si>
    <t>ss Be : : :</t>
  </si>
  <si>
    <t>ee es ——</t>
  </si>
  <si>
    <t>ee : ans : LX. = EES a eg Se</t>
  </si>
  <si>
    <t>| IN ae 8 ay</t>
  </si>
  <si>
    <t>at fe HK Neca = &amp;\ 3 ea</t>
  </si>
  <si>
    <t>jee a =o 7 NaN Sas. Sas</t>
  </si>
  <si>
    <t>th ue Bio _ =</t>
  </si>
  <si>
    <t>se ee Ny = ae</t>
  </si>
  <si>
    <t>ee = i f ie ee sere Ss “a</t>
  </si>
  <si>
    <t>a ae i</t>
  </si>
  <si>
    <t>ay oe es US UC Se</t>
  </si>
  <si>
    <t>hi fee ie RO Se</t>
  </si>
  <si>
    <t>Bat MEL SS ee eS RRS</t>
  </si>
  <si>
    <t>ip en :</t>
  </si>
  <si>
    <t>—= SSE</t>
  </si>
  <si>
    <t>RAG a \ a) Re al ff SELEY Wea SN</t>
  </si>
  <si>
    <t>Nee al Ped ill 4 | Nae co alts NEE</t>
  </si>
  <si>
    <t>aa of gare a el i = = 3 :</t>
  </si>
  <si>
    <t>We = ae a SS x : =</t>
  </si>
  <si>
    <t>ot \\ Gat) ‘ : = i :</t>
  </si>
  <si>
    <t>ee a =</t>
  </si>
  <si>
    <t>Ss pe SE</t>
  </si>
  <si>
    <t>Le SS f se</t>
  </si>
  <si>
    <t>ag i oo =</t>
  </si>
  <si>
    <t>a pee |</t>
  </si>
  <si>
    <t>a i ae</t>
  </si>
  <si>
    <t>Wee NERS ee | \ A ee</t>
  </si>
  <si>
    <t>i ald Bite : ~</t>
  </si>
  <si>
    <t>a \ leah eae</t>
  </si>
  <si>
    <t>j i i \ [i L\ Hoe N</t>
  </si>
  <si>
    <t>| | \ eck ih WEA he i \ A \</t>
  </si>
  <si>
    <t>| met | Si By = ls ee</t>
  </si>
  <si>
    <t>At |</t>
  </si>
  <si>
    <t>aii |</t>
  </si>
  <si>
    <t>ee Va es</t>
  </si>
  <si>
    <t>&gt; 8 Sea</t>
  </si>
  <si>
    <t>4 ee SS</t>
  </si>
  <si>
    <t>eee 5</t>
  </si>
  <si>
    <t>bl ! ina</t>
  </si>
  <si>
    <t>AT eee","Tg : Fe Gal Ri a i :</t>
  </si>
  <si>
    <t>AT eee",702,True,False,2025-10-25 00:14:30,2.0_enhanced</t>
  </si>
  <si>
    <t>75829933295__34439BAF-F19C-4B8F-A0C6-42F368F26021.fullsizerender_Original.JPG,custody_screenshots\Photos-1-001 (2)\75829933295__34439BAF-F19C-4B8F-A0C6-42F368F26021.fullsizerender_Original.JPG,Craig,Unknown,"wy NS,</t>
  </si>
  <si>
    <t>wth</t>
  </si>
  <si>
    <t>Te iggy ge</t>
  </si>
  <si>
    <t>. a ERE</t>
  </si>
  <si>
    <t>ee RA cp Ge ee</t>
  </si>
  <si>
    <t>te Ree goes he ee ee eyes</t>
  </si>
  <si>
    <t>we BES es Mee Set ines</t>
  </si>
  <si>
    <t>Fae: HERS es ae BRS ESE a</t>
  </si>
  <si>
    <t>is | fede, eae? a BEI</t>
  </si>
  <si>
    <t>Ce pe</t>
  </si>
  <si>
    <t>ce 2 Ee</t>
  </si>
  <si>
    <t>ee ee es Yee Oe oe ES</t>
  </si>
  <si>
    <t>ed AS ee</t>
  </si>
  <si>
    <t>oe ay Shan PU WE</t>
  </si>
  <si>
    <t>a AUS</t>
  </si>
  <si>
    <t>gu ee Loe SP : ee a</t>
  </si>
  <si>
    <t>: a We ae SER ee</t>
  </si>
  <si>
    <t>bes y 2 Bee oe iS</t>
  </si>
  <si>
    <t>ie See a, SER os, oe pe</t>
  </si>
  <si>
    <t>oe . 2, ee |</t>
  </si>
  <si>
    <t>a ee tg es</t>
  </si>
  <si>
    <t>oe eee Se</t>
  </si>
  <si>
    <t>: eee ae Be 5</t>
  </si>
  <si>
    <t>ee ee oS</t>
  </si>
  <si>
    <t>ee es |</t>
  </si>
  <si>
    <t>“h ide ee</t>
  </si>
  <si>
    <t>i A at</t>
  </si>
  <si>
    <t>BR</t>
  </si>
  <si>
    <t>Bh</t>
  </si>
  <si>
    <t>ee - ea? Be aoe</t>
  </si>
  <si>
    <t>bg eed - GE SET ee pee:</t>
  </si>
  <si>
    <t>ee CR,</t>
  </si>
  <si>
    <t>le —</t>
  </si>
  <si>
    <t>me _ st on ae ee</t>
  </si>
  <si>
    <t>ere ag ee</t>
  </si>
  <si>
    <t>ee eS Oe Ct ne</t>
  </si>
  <si>
    <t>eee ee ee gt eae aS ee</t>
  </si>
  <si>
    <t>- oe See"" ve ee</t>
  </si>
  <si>
    <t>ati ae ace pas tes</t>
  </si>
  <si>
    <t>as a</t>
  </si>
  <si>
    <t>Bye gc 2 cer tas</t>
  </si>
  <si>
    <t>a ee ee oe ue</t>
  </si>
  <si>
    <t>4 Ee ees SE eee</t>
  </si>
  <si>
    <t>‘ 3</t>
  </si>
  <si>
    <t>ee ie “</t>
  </si>
  <si>
    <t>oe ER</t>
  </si>
  <si>
    <t>oe oe =</t>
  </si>
  <si>
    <t>. eee</t>
  </si>
  <si>
    <t>ne i a = — a</t>
  </si>
  <si>
    <t>EG eos _ ee .</t>
  </si>
  <si>
    <t>3 : “NY ee Ger “es, ae</t>
  </si>
  <si>
    <t>y —</t>
  </si>
  <si>
    <t>é . Be</t>
  </si>
  <si>
    <t>ta ; gp en</t>
  </si>
  <si>
    <t>. t a % Me Saye SE</t>
  </si>
  <si>
    <t>‘ a ax Noe 2. a</t>
  </si>
  <si>
    <t>~ FI “aya ee gle</t>
  </si>
  <si>
    <t>ee ty ad Se eee</t>
  </si>
  <si>
    <t>Se | ae ee ae</t>
  </si>
  <si>
    <t>é : oe me er he</t>
  </si>
  <si>
    <t>aoe’ Se Soe Jee ag wer ee</t>
  </si>
  <si>
    <t>Op ee Pa al</t>
  </si>
  <si>
    <t>wee ARB Es Bee ee: ee ae</t>
  </si>
  <si>
    <t>fe SARE eet red ae te</t>
  </si>
  <si>
    <t>i Be hoe ae a</t>
  </si>
  <si>
    <t>oe ake ea Be ky Pi</t>
  </si>
  <si>
    <t>a Oe ee</t>
  </si>
  <si>
    <t>ae By</t>
  </si>
  <si>
    <t>ga Ne ae ee Seg</t>
  </si>
  <si>
    <t>4 4 BOS Biss. i? ee</t>
  </si>
  <si>
    <t>oe ras ae RE: oe</t>
  </si>
  <si>
    <t>Ae yaa</t>
  </si>
  <si>
    <t>es &gt; r</t>
  </si>
  <si>
    <t>ee Mors on aH</t>
  </si>
  <si>
    <t>oes a ee a _—</t>
  </si>
  <si>
    <t>as oe ee ae Ee ae Ae hd</t>
  </si>
  <si>
    <t>ae ae TEE = ee PRs</t>
  </si>
  <si>
    <t>ae ag</t>
  </si>
  <si>
    <t>| oe ae ake</t>
  </si>
  <si>
    <t>ae a a is oe Sy oe oe</t>
  </si>
  <si>
    <t>7 3 os ele We ane ce</t>
  </si>
  <si>
    <t>| yy 4 Po ee</t>
  </si>
  <si>
    <t>Ss ee oe</t>
  </si>
  <si>
    <t>a Oe We oe</t>
  </si>
  <si>
    <t>fe, | Be</t>
  </si>
  <si>
    <t>| 8 ve ee. eS a eS</t>
  </si>
  <si>
    <t>; a CoN</t>
  </si>
  <si>
    <t>. ee 8 dt</t>
  </si>
  <si>
    <t>a ee oo</t>
  </si>
  <si>
    <t>\ a |</t>
  </si>
  <si>
    <t>wy mm, a ee ee ae &amp; an</t>
  </si>
  <si>
    <t>: ES ae ge é a eee oe</t>
  </si>
  <si>
    <t>iat ee</t>
  </si>
  <si>
    <t>an ert oe oa .</t>
  </si>
  <si>
    <t>os ‘ a a</t>
  </si>
  <si>
    <t>Ben</t>
  </si>
  <si>
    <t>we ot.</t>
  </si>
  <si>
    <t>ee","wy NS,</t>
  </si>
  <si>
    <t>we ot.",1336,True,False,2025-10-25 00:14:30,2.0_enhanced</t>
  </si>
  <si>
    <t>BEF67CC0-D665-4E20-B695-519A0570B2D2-COLLAGE.jpg,custody_screenshots\Photos-1-001 (2)\BEF67CC0-D665-4E20-B695-519A0570B2D2-COLLAGE.jpg,Craig,Unknown,".</t>
  </si>
  <si>
    <t>\ 4 ak</t>
  </si>
  <si>
    <t>NS SY 7</t>
  </si>
  <si>
    <t>Ga | [NY</t>
  </si>
  <si>
    <t>Oa | ~ eA J</t>
  </si>
  <si>
    <t>vas A LY, TON</t>
  </si>
  <si>
    <t>es ENS a</t>
  </si>
  <si>
    <t>LA YUNA, i VAS</t>
  </si>
  <si>
    <t>WA ga xs =</t>
  </si>
  <si>
    <t>SOS WN | — Naa</t>
  </si>
  <si>
    <t>WAYS, WS je EZ Wa</t>
  </si>
  <si>
    <t>(eee","\ 4 ak</t>
  </si>
  <si>
    <t>(eee",122,True,False,2025-10-25 00:14:30,2.0_enhanced</t>
  </si>
  <si>
    <t>F9B72807-6AA5-4E24-9F56-89E06A3CFB32_Original.JPG,custody_screenshots\Photos-1-001 (2)\F9B72807-6AA5-4E24-9F56-89E06A3CFB32_Original.JPG,Craig,Unknown,"NN LONG</t>
  </si>
  <si>
    <t>MY, \ N</t>
  </si>
  <si>
    <t>AW SS</t>
  </si>
  <si>
    <t>es AN</t>
  </si>
  <si>
    <t>75)</t>
  </si>
  <si>
    <t>NS vay</t>
  </si>
  <si>
    <t>Ga WN NA</t>
  </si>
  <si>
    <t>WGA","NN LONG</t>
  </si>
  <si>
    <t>WGA",51,True,False,2025-10-25 00:14:30,2.0_enhanced</t>
  </si>
  <si>
    <t>FullSizeRender(1).jpg,custody_screenshots\Photos-1-001 (2)\FullSizeRender(1).jpg,Craig,Unknown,"Z</t>
  </si>
  <si>
    <t>FullSizeRender(100).jpg,custody_screenshots\Photos-1-001 (2)\FullSizeRender(100).jpg,Craig,Unknown,"peReBDendhuehee Geom tke.</t>
  </si>
  <si>
    <t>ppananducDgotam ter</t>
  </si>
  <si>
    <t>. erst OLY</t>
  </si>
  <si>
    <t>GD | Gousoneco,</t>
  </si>
  <si>
    <t>,peReBDendhuehee Geom tke.</t>
  </si>
  <si>
    <t>GD | Gousoneco,",72,True,False,2025-10-25 00:14:30,2.0_enhanced</t>
  </si>
  <si>
    <t>FullSizeRender(17).jpg,custody_screenshots\Photos-1-001 (2)\FullSizeRender(17).jpg,Craig,Unknown,"O- lO / oO we = Oe =</t>
  </si>
  <si>
    <t>FullSizeRender(18).jpg,custody_screenshots\Photos-1-001 (2)\FullSizeRender(18).jpg,Craig,Unknown,"WN, a</t>
  </si>
  <si>
    <t>FullSizeRender(19).jpg,custody_screenshots\Photos-1-001 (2)\FullSizeRender(19).jpg,Craig,Emma,"1:57 PM — Audio: “45-Minute Recording on iPad” (1:57-2:42 PM)</t>
  </si>
  <si>
    <t>FullSizeRender(20).jpg,custody_screenshots\Photos-1-001 (2)\FullSizeRender(20).jpg,Craig,Emma,"2024-10-15 Financial Made aware that rent wasn't</t>
  </si>
  <si>
    <t>FullSizeRender(21).jpg,custody_screenshots\Photos-1-001 (2)\FullSizeRender(21).jpg,Craig,Unknown,"oe ei AS</t>
  </si>
  <si>
    <t>TOES HAAS OT: x :</t>
  </si>
  <si>
    <t>RR RSS ONS</t>
  </si>
  <si>
    <t>i egos ged “Fatherhood ts</t>
  </si>
  <si>
    <t>outing down</t>
  </si>
  <si>
    <t>RIO ym So</t>
  </si>
  <si>
    <t>i US the tree, even</t>
  </si>
  <si>
    <t>when it feels</t>
  </si>
  <si>
    <t>COTA, like the</t>
  </si>
  <si>
    <t>TON possible</t>
  </si>
  <si>
    <t>SNP heeause the</t>
  </si>
  <si>
    <t>SEG fire mug keep</t>
  </si>
  <si>
    <t>yet SN burning to</t>
  </si>
  <si>
    <t>ERS</t>
  </si>
  <si>
    <t>you love</t>
  </si>
  <si>
    <t>NEN PS</t>
  </si>
  <si>
    <t>A ~ So N</t>
  </si>
  <si>
    <t>v aw SICA: Wow 3 ;</t>
  </si>
  <si>
    <t>AA oF Swe S Bus I</t>
  </si>
  <si>
    <t>ry a, Jr RS</t>
  </si>
  <si>
    <t>Sore Wet</t>
  </si>
  <si>
    <t>™","oe ei AS</t>
  </si>
  <si>
    <t>Sore Wet",286,True,False,2025-10-25 00:14:30,2.0_enhanced</t>
  </si>
  <si>
    <t>FullSizeRender(22).jpg,custody_screenshots\Photos-1-001 (2)\FullSizeRender(22).jpg,Craig,Unknown,"SSA fee ae Reed ON ENS ct Sh” Sd AR A 48 ee A SY Mf / Lay? RS Vee</t>
  </si>
  <si>
    <t>FullSizeRender(23).jpg,custody_screenshots\Photos-1-001 (2)\FullSizeRender(23).jpg,Craig,Unknown,"a . N an ee ~ ee vo vw : . v CE, i Le ae wad</t>
  </si>
  <si>
    <t>FullSizeRender(24).jpg,custody_screenshots\Photos-1-001 (2)\FullSizeRender(24).jpg,Craig,Unknown,":</t>
  </si>
  <si>
    <t>FullSizeRender(25).jpg,custody_screenshots\Photos-1-001 (2)\FullSizeRender(25).jpg,Craig,Unknown,"BE ie Bo ee &amp; -</t>
  </si>
  <si>
    <t>FullSizeRender(26).jpg,custody_screenshots\Photos-1-001 (2)\FullSizeRender(26).jpg,Craig,Unknown,"CA Ia ame Gye</t>
  </si>
  <si>
    <t>FullSizeRender(27).jpg,custody_screenshots\Photos-1-001 (2)\FullSizeRender(27).jpg,Craig,Unknown,"ar OU GEN</t>
  </si>
  <si>
    <t>FullSizeRender(28).jpg,custody_screenshots\Photos-1-001 (2)\FullSizeRender(28).jpg,Craig,Unknown,"TA) —— ag oR</t>
  </si>
  <si>
    <t>/ i Ly VY</t>
  </si>
  <si>
    <t>Ki","TA) —— ag oR</t>
  </si>
  <si>
    <t>/ i Ly VY",22,True,False,2025-10-25 00:14:30,2.0_enhanced</t>
  </si>
  <si>
    <t>FullSizeRender(29).jpg,custody_screenshots\Photos-1-001 (2)\FullSizeRender(29).jpg,Tony Baker,Emma,"Thats neta Victony Greig. Thats</t>
  </si>
  <si>
    <t>FullSizeRender(30).jpg,custody_screenshots\Photos-1-001 (2)\FullSizeRender(30).jpg,Craig,Unknown,"wy.</t>
  </si>
  <si>
    <t>FullSizeRender(31).jpg,custody_screenshots\Photos-1-001 (2)\FullSizeRender(31).jpg,Craig,Unknown,"Wy 2 SUS ER</t>
  </si>
  <si>
    <t>ere eee GONG</t>
  </si>
  <si>
    <t>Ae te Ss, “ae Pa</t>
  </si>
  <si>
    <t>(halal SS Mele</t>
  </si>
  <si>
    <t>aie See ty | tor on</t>
  </si>
  <si>
    <t>eS eS gs</t>
  </si>
  <si>
    <t>‘allt eet</t>
  </si>
  <si>
    <t>ae ae a","Wy 2 SUS ER</t>
  </si>
  <si>
    <t>ae ae a",103,True,False,2025-10-25 00:14:30,2.0_enhanced</t>
  </si>
  <si>
    <t>FullSizeRender(32).jpg,custody_screenshots\Photos-1-001 (2)\FullSizeRender(32).jpg,Craig,Unknown,"SANE ee</t>
  </si>
  <si>
    <t>ye va</t>
  </si>
  <si>
    <t>ey ee a</t>
  </si>
  <si>
    <t>HN eam</t>
  </si>
  <si>
    <t>Res a</t>
  </si>
  <si>
    <t>eee AN Pe ate me ep</t>
  </si>
  <si>
    <t>| ne, &gt; Sa ea aS</t>
  </si>
  <si>
    <t>ON ees","SANE ee</t>
  </si>
  <si>
    <t>ON ees",88,True,False,2025-10-25 00:14:30,2.0_enhanced</t>
  </si>
  <si>
    <t>FullSizeRender(33).jpg,custody_screenshots\Photos-1-001 (2)\FullSizeRender(33).jpg,Craig,Unknown,"a 7 We</t>
  </si>
  <si>
    <t>EN “call | a = —","a 7 We</t>
  </si>
  <si>
    <t>EN “call | a = —",23,True,False,2025-10-25 00:14:30,2.0_enhanced</t>
  </si>
  <si>
    <t>FullSizeRender(34).jpg,custody_screenshots\Photos-1-001 (2)\FullSizeRender(34).jpg,Craig,Unknown,"Short answer: No.</t>
  </si>
  <si>
    <t>FullSizeRender(37).jpg,custody_screenshots\Photos-1-001 (2)\FullSizeRender(37).jpg,Craig,Unknown,"O- lO / oO we = Oe =</t>
  </si>
  <si>
    <t>FullSizeRender(38).jpg,custody_screenshots\Photos-1-001 (2)\FullSizeRender(38).jpg,Craig,Unknown,"WN, a</t>
  </si>
  <si>
    <t>FullSizeRender(39).jpg,custody_screenshots\Photos-1-001 (2)\FullSizeRender(39).jpg,Craig,Unknown,"wy NS,</t>
  </si>
  <si>
    <t>FullSizeRender(41).jpg,custody_screenshots\Photos-1-001 (2)\FullSizeRender(41).jpg,Craig,Unknown,"Bottom|Line:</t>
  </si>
  <si>
    <t>FullSizeRender(42).jpg,custody_screenshots\Photos-1-001 (2)\FullSizeRender(42).jpg,Craig,Unknown,"Onnhnwellutcamberthey torscoomya</t>
  </si>
  <si>
    <t>FullSizeRender(43).jpg,custody_screenshots\Photos-1-001 (2)\FullSizeRender(43).jpg,Craig,Unknown,"UNIESS TNEIE’S a</t>
  </si>
  <si>
    <t>FullSizeRender(44).jpg,custody_screenshots\Photos-1-001 (2)\FullSizeRender(44).jpg,Craig,Unknown,"[Jif Cost is the Main Factor: Kirkland</t>
  </si>
  <si>
    <t>FullSizeRender(45).jpg,custody_screenshots\Photos-1-001 (2)\FullSizeRender(45).jpg,Craig,Unknown,"end)destedyemtoctapgionso hogs</t>
  </si>
  <si>
    <t>FullSizeRender(46).jpg,custody_screenshots\Photos-1-001 (2)\FullSizeRender(46).jpg,Craig,Unknown,"4:49) aoe</t>
  </si>
  <si>
    <t>FullSizeRender(47).jpg,custody_screenshots\Photos-1-001 (2)\FullSizeRender(47).jpg,Craig,Unknown,"aE]</t>
  </si>
  <si>
    <t>FullSizeRender(48).jpg,custody_screenshots\Photos-1-001 (2)\FullSizeRender(48).jpg,Tony Baker,Emma,"mill SG+ GED)</t>
  </si>
  <si>
    <t>FullSizeRender(49).jpg,custody_screenshots\Photos-1-001 (2)\FullSizeRender(49).jpg,Cole Brooks,Emma,"g Cole Brook:</t>
  </si>
  <si>
    <t>FullSizeRender(50).jpg,custody_screenshots\Photos-1-001 (2)\FullSizeRender(50).jpg,Tony Baker,Emma,"2:30] (62)</t>
  </si>
  <si>
    <t>FullSizeRender(51).jpg,custody_screenshots\Photos-1-001 (2)\FullSizeRender(51).jpg,Craig,Unknown,"Sat, Jul 27 at 7:35 PM</t>
  </si>
  <si>
    <t>FullSizeRender(52).jpg,custody_screenshots\Photos-1-001 (2)\FullSizeRender(52).jpg,Craig,Emma,"[My Girly)</t>
  </si>
  <si>
    <t>FullSizeRender(53).jpg,custody_screenshots\Photos-1-001 (2)\FullSizeRender(53).jpg,Craig,Unknown,"@)</t>
  </si>
  <si>
    <t>FullSizeRender(54).jpg,custody_screenshots\Photos-1-001 (2)\FullSizeRender(54).jpg,Craig,Unknown,"RUILLTE G74)</t>
  </si>
  <si>
    <t>FullSizeRender(55).jpg,custody_screenshots\Photos-1-001 (2)\FullSizeRender(55).jpg,Craig,Emma,"110457]</t>
  </si>
  <si>
    <t>FullSizeRender(56).jpg,custody_screenshots\Photos-1-001 (2)\FullSizeRender(56).jpg,Craig,Unknown,"G03</t>
  </si>
  <si>
    <t>FullSizeRender(57).jpg,custody_screenshots\Photos-1-001 (2)\FullSizeRender(57).jpg,Craig,Unknown,"I hnnow you are and yeurre dating</t>
  </si>
  <si>
    <t>FullSizeRender(58).jpg,custody_screenshots\Photos-1-001 (2)\FullSizeRender(58).jpg,Craig,Unknown,"uO 746]</t>
  </si>
  <si>
    <t>FullSizeRender(59).jpg,custody_screenshots\Photos-1-001 (2)\FullSizeRender(59).jpg,Craig,Unknown,"n:09)</t>
  </si>
  <si>
    <t>FullSizeRender(60).jpg,custody_screenshots\Photos-1-001 (2)\FullSizeRender(60).jpg,Craig,Emma,"1:07)</t>
  </si>
  <si>
    <t>FullSizeRender(61).jpg,custody_screenshots\Photos-1-001 (2)\FullSizeRender(61).jpg,Craig,Unknown,"41:09) cE</t>
  </si>
  <si>
    <t>FullSizeRender(62).jpg,custody_screenshots\Photos-1-001 (2)\FullSizeRender(62).jpg,Craig,Unknown,"feo ED</t>
  </si>
  <si>
    <t>FullSizeRender(63).jpg,custody_screenshots\Photos-1-001 (2)\FullSizeRender(63).jpg,Craig,Unknown,"""</t>
  </si>
  <si>
    <t>FullSizeRender(64).jpg,custody_screenshots\Photos-1-001 (2)\FullSizeRender(64).jpg,Craig,Unknown,"Amandajisitaking|hemcousin}to</t>
  </si>
  <si>
    <t>FullSizeRender(65).jpg,custody_screenshots\Photos-1-001 (2)\FullSizeRender(65).jpg,Craig,Unknown,"ye é</t>
  </si>
  <si>
    <t>FullSizeRender(66).jpg,custody_screenshots\Photos-1-001 (2)\FullSizeRender(66).jpg,Craig,Unknown,"SatiNovis0fat{o:34 BMI</t>
  </si>
  <si>
    <t>FullSizeRender(67).jpg,custody_screenshots\Photos-1-001 (2)\FullSizeRender(67).jpg,Craig,Unknown,"en ey ‘didn't you got fucking what The you want police wanted, her will Craig be there and.</t>
  </si>
  <si>
    <t>FullSizeRender(68).jpg,custody_screenshots\Photos-1-001 (2)\FullSizeRender(68).jpg,Craig,Unknown,"GO Gia eS CATON</t>
  </si>
  <si>
    <t>FullSizeRender(69).jpg,custody_screenshots\Photos-1-001 (2)\FullSizeRender(69).jpg,Craig,Unknown,"4:09) mil LTE (13);</t>
  </si>
  <si>
    <t>FullSizeRender(70).jpg,custody_screenshots\Photos-1-001 (2)\FullSizeRender(70).jpg,Craig,Unknown,"(=</t>
  </si>
  <si>
    <t>FullSizeRender(71).jpg,custody_screenshots\Photos-1-001 (2)\FullSizeRender(71).jpg,Craig,Unknown,"irnukocti0nst0:12 BM)</t>
  </si>
  <si>
    <t>FullSizeRender(72).jpg,custody_screenshots\Photos-1-001 (2)\FullSizeRender(72).jpg,Craig,Unknown,"Solwholdidnitpaythelrenty iim)</t>
  </si>
  <si>
    <t>FullSizeRender(73).jpg,custody_screenshots\Photos-1-001 (2)\FullSizeRender(73).jpg,Craig,Unknown,"ifeeiinanhusthadsnapfand</t>
  </si>
  <si>
    <t>FullSizeRender(74).jpg,custody_screenshots\Photos-1-001 (2)\FullSizeRender(74).jpg,Craig,Unknown,"folKyouldon,tisupportishitavoul</t>
  </si>
  <si>
    <t>FullSizeRender(75).jpg,custody_screenshots\Photos-1-001 (2)\FullSizeRender(75).jpg,Craig,Unknown,"4:24)</t>
  </si>
  <si>
    <t>FullSizeRender(76).jpg,custody_screenshots\Photos-1-001 (2)\FullSizeRender(76).jpg,Craig,Unknown,"4:30)</t>
  </si>
  <si>
    <t>FullSizeRender(77).jpg,custody_screenshots\Photos-1-001 (2)\FullSizeRender(77).jpg,Craig,Unknown,"@</t>
  </si>
  <si>
    <t>FullSizeRender(78).jpg,custody_screenshots\Photos-1-001 (2)\FullSizeRender(78).jpg,Craig,Unknown,"(4:30) mILLTE ESD)</t>
  </si>
  <si>
    <t>FullSizeRender(79).jpg,custody_screenshots\Photos-1-001 (2)\FullSizeRender(79).jpg,Craig,Unknown,"sULLTE ESD,</t>
  </si>
  <si>
    <t>FullSizeRender(80).jpg,custody_screenshots\Photos-1-001 (2)\FullSizeRender(80).jpg,Craig,Unknown,"Rogetbentonthatnoproblen ings</t>
  </si>
  <si>
    <t>FullSizeRender(81).jpg,custody_screenshots\Photos-1-001 (2)\FullSizeRender(81).jpg,Craig,Unknown,"4:40)</t>
  </si>
  <si>
    <t>FullSizeRender(82).jpg,custody_screenshots\Photos-1-001 (2)\FullSizeRender(82).jpg,Craig,Unknown,"4:38)</t>
  </si>
  <si>
    <t>FullSizeRender(83).jpg,custody_screenshots\Photos-1-001 (2)\FullSizeRender(83).jpg,Craig,Unknown,"Eucki057999°0r,057979</t>
  </si>
  <si>
    <t>FullSizeRender(84).jpg,custody_screenshots\Photos-1-001 (2)\FullSizeRender(84).jpg,Craig,Unknown,"Hahahhahahahahahahaahahahaha&gt;</t>
  </si>
  <si>
    <t>FullSizeRender(85).jpg,custody_screenshots\Photos-1-001 (2)\FullSizeRender(85).jpg,Craig,Unknown,"{Good luckiworking)being|homeless)</t>
  </si>
  <si>
    <t>FullSizeRender(86).jpg,custody_screenshots\Photos-1-001 (2)\FullSizeRender(86).jpg,Craig,Unknown,"ftextyoulinta bitlovelyontmiss\you)</t>
  </si>
  <si>
    <t>FullSizeRender(87).jpg,custody_screenshots\Photos-1-001 (2)\FullSizeRender(87).jpg,Craig,Unknown,"47)</t>
  </si>
  <si>
    <t>FullSizeRender(88).jpg,custody_screenshots\Photos-1-001 (2)\FullSizeRender(88).jpg,Craig,Unknown,"iWelllyoulhaversometdon.tiyou}</t>
  </si>
  <si>
    <t>FullSizeRender(89).jpg,custody_screenshots\Photos-1-001 (2)\FullSizeRender(89).jpg,Craig,Unknown,"Ato ghi chance abandonjyourndaughtersto)</t>
  </si>
  <si>
    <t>FullSizeRender(90).jpg,custody_screenshots\Photos-1-001 (2)\FullSizeRender(90).jpg,Craig,Unknown,"4:53} mIbLTE ED)</t>
  </si>
  <si>
    <t>FullSizeRender(91).jpg,custody_screenshots\Photos-1-001 (2)\FullSizeRender(91).jpg,Craig,Unknown,"——</t>
  </si>
  <si>
    <t>FullSizeRender(92).jpg,custody_screenshots\Photos-1-001 (2)\FullSizeRender(92).jpg,Craig,Unknown,"cohen oreypwisht)</t>
  </si>
  <si>
    <t>FullSizeRender(93).jpg,custody_screenshots\Photos-1-001 (2)\FullSizeRender(93).jpg,Craig,Unknown,"Vanthiustidig)too)</t>
  </si>
  <si>
    <t>FullSizeRender(94).jpg,custody_screenshots\Photos-1-001 (2)\FullSizeRender(94).jpg,Craig,Unknown,"18:42]</t>
  </si>
  <si>
    <t>FullSizeRender(95).jpg,custody_screenshots\Photos-1-001 (2)\FullSizeRender(95).jpg,Craig,Emma,"« &gt; Emma Elizabeth</t>
  </si>
  <si>
    <t>FullSizeRender(96).jpg,custody_screenshots\Photos-1-001 (2)\FullSizeRender(96).jpg,Craig,Unknown,"pEREDDenthuehgo Gam Cane,</t>
  </si>
  <si>
    <t>FullSizeRender(97).jpg,custody_screenshots\Photos-1-001 (2)\FullSizeRender(97).jpg,Craig,Unknown,"He's just about to leave if you wanted,</t>
  </si>
  <si>
    <t>FullSizeRender(98).jpg,custody_screenshots\Photos-1-001 (2)\FullSizeRender(98).jpg,Craig,Unknown,"sTakevitlitisistilllinyyourpocketeh?</t>
  </si>
  <si>
    <t>FullSizeRender(99).jpg,custody_screenshots\Photos-1-001 (2)\FullSizeRender(99).jpg,Craig,Unknown,"ey loser. OK bud that’s another &amp;</t>
  </si>
  <si>
    <t>\= didn’t fucking want her Craig and. |</t>
  </si>
  <si>
    <t>pyou did this thing</t>
  </si>
  <si>
    <t>you got what you wanted,</t>
  </si>
  <si>
    <t>The police will be there.","ey loser. OK bud that’s another &amp;</t>
  </si>
  <si>
    <t>The police will be there.",144,True,False,2025-10-25 00:14:30,2.0_enhanced</t>
  </si>
  <si>
    <t>FullSizeRender.jpg,custody_screenshots\Photos-1-001 (2)\FullSizeRender.jpg,Craig,Unknown,"Ks w=</t>
  </si>
  <si>
    <t>\ per</t>
  </si>
  <si>
    <t>‘. we</t>
  </si>
  <si>
    <t>\ eh 4</t>
  </si>
  <si>
    <t>OG ia om, ‘ 4</t>
  </si>
  <si>
    <t>\. in &gt; .</t>
  </si>
  <si>
    <t>iat x</t>
  </si>
  <si>
    <t>LA? at</t>
  </si>
  <si>
    <t>\ NO,</t>
  </si>
  <si>
    <t>wh sey AN tiny a yf A =</t>
  </si>
  <si>
    <t>ay 4 . * 4 4 ? \</t>
  </si>
  <si>
    <t>a : { “ AN 4 Y</t>
  </si>
  <si>
    <t>@ 8 @","Ks w=</t>
  </si>
  <si>
    <t>@ 8 @",129,True,False,2025-10-25 00:14:30,2.0_enhanced</t>
  </si>
  <si>
    <t>IMG_0001(1).JPG,custody_screenshots\Photos-1-001 (2)\IMG_0001(1).JPG,Craig,Unknown,"i</t>
  </si>
  <si>
    <t>ep Tot ay {</t>
  </si>
  <si>
    <t>foe NR</t>
  </si>
  <si>
    <t>Nag ee on ESS</t>
  </si>
  <si>
    <t>iy wm</t>
  </si>
  <si>
    <t>eS REE</t>
  </si>
  <si>
    <t>cs ee</t>
  </si>
  <si>
    <t>O° Se Sey Rs","ep Tot ay {</t>
  </si>
  <si>
    <t>O° Se Sey Rs",64,True,False,2025-10-25 00:14:30,2.0_enhanced</t>
  </si>
  <si>
    <t>IMG_0001.JPG,custody_screenshots\Photos-1-001 (2)\IMG_0001.JPG,Craig,Unknown,"pe a</t>
  </si>
  <si>
    <t>9 ee</t>
  </si>
  <si>
    <t>FUCAaL ee</t>
  </si>
  <si>
    <t>AU IG Ved</t>
  </si>
  <si>
    <t>ar oa ea zis</t>
  </si>
  <si>
    <t>$e Pee oe</t>
  </si>
  <si>
    <t>oe ie)</t>
  </si>
  <si>
    <t>ee [=</t>
  </si>
  <si>
    <t>ee ae ade 7</t>
  </si>
  <si>
    <t>ea eas eo</t>
  </si>
  <si>
    <t>5 Ae ea</t>
  </si>
  <si>
    <t>seca: ily 4</t>
  </si>
  <si>
    <t>ae jo =</t>
  </si>
  <si>
    <t>AN POM</t>
  </si>
  <si>
    <t>i WS YER</t>
  </si>
  <si>
    <t>We A</t>
  </si>
  <si>
    <t>4 q</t>
  </si>
  <si>
    <t>aa NO (oe</t>
  </si>
  <si>
    <t>7 tae oA Ak Ye</t>
  </si>
  <si>
    <t>vs AD</t>
  </si>
  <si>
    <t>{iho = Ag</t>
  </si>
  <si>
    <t>ay ee poe</t>
  </si>
  <si>
    <t>Cis BAe ee ON : ;</t>
  </si>
  <si>
    <t>hi ce rent Ad sand</t>
  </si>
  <si>
    <t>med NEN</t>
  </si>
  <si>
    <t>hte PTs ey</t>
  </si>
  <si>
    <t>oy ao</t>
  </si>
  <si>
    <t>eee eat doe","pe a</t>
  </si>
  <si>
    <t>eee eat doe",265,True,False,2025-10-25 00:14:30,2.0_enhanced</t>
  </si>
  <si>
    <t>IMG_0002.JPG,custody_screenshots\Photos-1-001 (2)\IMG_0002.JPG,Craig,Unknown,"D</t>
  </si>
  <si>
    <t>ao meg fn Vet Sr a</t>
  </si>
  <si>
    <t>aa? Near iw i A oie</t>
  </si>
  <si>
    <t>ar Tae Test</t>
  </si>
  <si>
    <t>Eat - ates</t>
  </si>
  <si>
    <t>he Tf</t>
  </si>
  <si>
    <t>PE a oe Boy ee</t>
  </si>
  <si>
    <t>on Pek</t>
  </si>
  <si>
    <t>Beg</t>
  </si>
  <si>
    <t>RN Ne Mare NS</t>
  </si>
  <si>
    <t>eset</t>
  </si>
  <si>
    <t>OR i eS SS</t>
  </si>
  <si>
    <t>ae SS Bo</t>
  </si>
  <si>
    <t>ee CE ee</t>
  </si>
  <si>
    <t>ORD LS SSS,</t>
  </si>
  <si>
    <t>DEW 3 (N AL</t>
  </si>
  <si>
    <t>SMa</t>
  </si>
  <si>
    <t>hearty Ittle</t>
  </si>
  <si>
    <t>GEES) ay: ——</t>
  </si>
  <si>
    <t>2 St</t>
  </si>
  <si>
    <t>See) bss)</t>
  </si>
  <si>
    <t>|","ao meg fn Vet Sr a</t>
  </si>
  <si>
    <t>See) bss)",223,True,False,2025-10-25 00:14:30,2.0_enhanced</t>
  </si>
  <si>
    <t>IMG_0003.JPG,custody_screenshots\Photos-1-001 (2)\IMG_0003.JPG,Craig,Unknown,"at !</t>
  </si>
  <si>
    <t>cote</t>
  </si>
  <si>
    <t>a oN</t>
  </si>
  <si>
    <t>ae","at !</t>
  </si>
  <si>
    <t>a oN",14,True,False,2025-10-25 00:14:30,2.0_enhanced</t>
  </si>
  <si>
    <t>IMG_0004(1).JPG,custody_screenshots\Photos-1-001 (2)\IMG_0004(1).JPG,Craig,Unknown,"[eww | atone | cman }</t>
  </si>
  <si>
    <t>,[eww | atone | cman },21,True,False,2025-10-25 00:14:30,2.0_enhanced
IMG_0004.JPG,custody_screenshots\Photos-1-001 (2)\IMG_0004.JPG,Craig,Unknown,a,</t>
  </si>
  <si>
    <t>5 eat</t>
  </si>
  <si>
    <t>pte as"" be er</t>
  </si>
  <si>
    <t>ee Gor atl</t>
  </si>
  <si>
    <t>Seah fae eae ae</t>
  </si>
  <si>
    <t>rer aro</t>
  </si>
  <si>
    <t>_ a ai!</t>
  </si>
  <si>
    <t>7 pile</t>
  </si>
  <si>
    <t>Mi Si; rp</t>
  </si>
  <si>
    <t>oo Y i</t>
  </si>
  <si>
    <t>AS.","5 eat</t>
  </si>
  <si>
    <t>AS.",94,True,False,2025-10-25 00:14:30,2.0_enhanced</t>
  </si>
  <si>
    <t>IMG_0005.JPG,custody_screenshots\Photos-1-001 (2)\IMG_0005.JPG,Craig,Unknown,"BONES pees Re er \ di i adie | WARREN SERS ayy &gt; { § A SSAC WE MSE Oa NS</t>
  </si>
  <si>
    <t>‘Saintwohn QL 24) ee (®)</t>
  </si>
  <si>
    <t>ree Pos of</t>
  </si>
  <si>
    <t>EN ; ake i 6</t>
  </si>
  <si>
    <t>\ LES Re ZN fj pee ag :</t>
  </si>
  <si>
    <t>ie BRS (ee SS SN</t>
  </si>
  <si>
    <t>* See, .</t>
  </si>
  <si>
    <t>KA NS ais FQ</t>
  </si>
  <si>
    <t>7 |","BONES pees Re er \ di i adie | WARREN SERS ayy &gt; { § A SSAC WE MSE Oa NS</t>
  </si>
  <si>
    <t>7 |",213,True,False,2025-10-25 00:14:30,2.0_enhanced</t>
  </si>
  <si>
    <t>IMG_0006.JPG,custody_screenshots\Photos-1-001 (2)\IMG_0006.JPG,Craig,Unknown,"| EER ANN x ro NY eee Gs BENS Ho I Gee RN ES ee Vee a} ee ee</t>
  </si>
  <si>
    <t>“EN fs Ge ere SRE OOP A SEES</t>
  </si>
  <si>
    <t>oe EES 7 BRR SRS eee</t>
  </si>
  <si>
    <t>v SP BK a</t>
  </si>
  <si>
    <t>on (GO | sre</t>
  </si>
  <si>
    <t>teen Sa) | * Soe ORY VERS</t>
  </si>
  <si>
    <t>Moke ™ ey","| EER ANN x ro NY eee Gs BENS Ho I Gee RN ES ee Vee a} ee ee</t>
  </si>
  <si>
    <t>Moke ™ ey",169,True,False,2025-10-25 00:14:30,2.0_enhanced</t>
  </si>
  <si>
    <t>IMG_0007.JPG,custody_screenshots\Photos-1-001 (2)\IMG_0007.JPG,Craig,Unknown,"Fad</t>
  </si>
  <si>
    <t>NBS og we</t>
  </si>
  <si>
    <t>Sages Se ORG see</t>
  </si>
  <si>
    <t>Se el hae</t>
  </si>
  <si>
    <t>Ze eee Si</t>
  </si>
  <si>
    <t>Se a 2</t>
  </si>
  <si>
    <t>wee DE</t>
  </si>
  <si>
    <t>WA | eS</t>
  </si>
  <si>
    <t>fu! Wt Z Rae ue</t>
  </si>
  <si>
    <t>el =</t>
  </si>
  <si>
    <t>/ SORA</t>
  </si>
  <si>
    <t>GAA noe See</t>
  </si>
  <si>
    <t>ae ZINES Se ae</t>
  </si>
  <si>
    <t>. SE DY</t>
  </si>
  <si>
    <t>SSR</t>
  </si>
  <si>
    <t>. ee Mt tam we Gee ae</t>
  </si>
  <si>
    <t>‘ ty dM,</t>
  </si>
  <si>
    <t>a Lee as</t>
  </si>
  <si>
    <t>‘ ‘ a?</t>
  </si>
  <si>
    <t>—","Fad</t>
  </si>
  <si>
    <t>‘ ‘ a?",209,True,False,2025-10-25 00:14:30,2.0_enhanced</t>
  </si>
  <si>
    <t>IMG_0008.JPG,custody_screenshots\Photos-1-001 (2)\IMG_0008.JPG,Craig,Unknown,"ee |</t>
  </si>
  <si>
    <t>oe ” ~ a! 4 ve</t>
  </si>
  <si>
    <t>NEM QA</t>
  </si>
  <si>
    <t>SSeS é pp</t>
  </si>
  <si>
    <t>Cae)</t>
  </si>
  <si>
    <t>Zia LOE Se tt</t>
  </si>
  <si>
    <t>/ Z| | Pe</t>
  </si>
  <si>
    <t>4 t</t>
  </si>
  <si>
    <t>ae f (AN</t>
  </si>
  <si>
    <t>ome ost tye Be</t>
  </si>
  <si>
    <t>‘re</t>
  </si>
  <si>
    <t>a) We","ee |</t>
  </si>
  <si>
    <t>a) We",103,True,False,2025-10-25 00:14:30,2.0_enhanced</t>
  </si>
  <si>
    <t>IMG_0009.JPG,custody_screenshots\Photos-1-001 (2)\IMG_0009.JPG,Craig,Unknown,"7 é</t>
  </si>
  <si>
    <t>Ae ife","7 é</t>
  </si>
  <si>
    <t>Ae ife",10,True,False,2025-10-25 00:14:30,2.0_enhanced</t>
  </si>
  <si>
    <t>IMG_0010.JPG,custody_screenshots\Photos-1-001 (2)\IMG_0010.JPG,Craig,Unknown,"ONS Se on An “J = Ne) aon AVA Ves By ag OX, BS 4 ALE NOPE Ky, (i a. | BS 0 3G ee Oy p</t>
  </si>
  <si>
    <t>WS = NS Ne | { i AN — \ G","ONS Se on An “J = Ne) aon AVA Ves By ag OX, BS 4 ALE NOPE Ky, (i a. | BS 0 3G ee Oy p</t>
  </si>
  <si>
    <t>WS = NS Ne | { i AN — \ G",111,True,False,2025-10-25 00:14:30,2.0_enhanced</t>
  </si>
  <si>
    <t>IMG_0011(1).JPG,custody_screenshots\Photos-1-001 (2)\IMG_0011(1).JPG,Craig,Unknown,"“© LIVE ¥ MeD</t>
  </si>
  <si>
    <t>RN aay Son</t>
  </si>
  <si>
    <t>NN ANN ee PS</t>
  </si>
  <si>
    <t>PIN AS | tah i ar</t>
  </si>
  <si>
    <t>ft be a (oo</t>
  </si>
  <si>
    <t>7. &lt;</t>
  </si>
  <si>
    <t>SB OS Nf</t>
  </si>
  <si>
    <t>x ere ee</t>
  </si>
  <si>
    <t>“oy ae ;</t>
  </si>
  <si>
    <t>| | i</t>
  </si>
  <si>
    <t>Beene:</t>
  </si>
  <si>
    <t>—","“© LIVE ¥ MeD</t>
  </si>
  <si>
    <t>Beene:",117,True,False,2025-10-25 00:14:30,2.0_enhanced</t>
  </si>
  <si>
    <t>IMG_0011.JPG,custody_screenshots\Photos-1-001 (2)\IMG_0011.JPG,Craig,Unknown,": i] d nS</t>
  </si>
  <si>
    <t>wah</t>
  </si>
  <si>
    <t>NL</t>
  </si>
  <si>
    <t>Harp</t>
  </si>
  <si>
    <t>,: i] d nS</t>
  </si>
  <si>
    <t>Harp",18,True,False,2025-10-25 00:14:30,2.0_enhanced</t>
  </si>
  <si>
    <t>IMG_0012.JPG,custody_screenshots\Photos-1-001 (2)\IMG_0012.JPG,Craig,Unknown,"Dece</t>
  </si>
  <si>
    <t>HE a) Dee</t>
  </si>
  <si>
    <t>Nes Bhi er"" “AS.</t>
  </si>
  <si>
    <t>ZS a</t>
  </si>
  <si>
    <t>pit I Kass).</t>
  </si>
  <si>
    <t>| | as</t>
  </si>
  <si>
    <t>“ 3 ai</t>
  </si>
  <si>
    <t>t ete</t>
  </si>
  <si>
    <t>AE SS</t>
  </si>
  <si>
    <t>mie Ue</t>
  </si>
  <si>
    <t>oN Be</t>
  </si>
  <si>
    <t>Pale Sle</t>
  </si>
  <si>
    <t>ane Be os &lt;2</t>
  </si>
  <si>
    <t>__ : aa =</t>
  </si>
  <si>
    <t>| ea =</t>
  </si>
  <si>
    <t>I!","Dece</t>
  </si>
  <si>
    <t>| ea =",127,True,False,2025-10-25 00:14:30,2.0_enhanced</t>
  </si>
  <si>
    <t>IMG_0013.JPG,custody_screenshots\Photos-1-001 (2)\IMG_0013.JPG,Craig,Unknown,"ae</t>
  </si>
  <si>
    <t>i ih</t>
  </si>
  <si>
    <t>il a ith</t>
  </si>
  <si>
    <t>al ei ake e</t>
  </si>
  <si>
    <t>et i Has</t>
  </si>
  <si>
    <t>if if es</t>
  </si>
  <si>
    <t>u iN ca :</t>
  </si>
  <si>
    <t>pt</t>
  </si>
  <si>
    <t>,i ih</t>
  </si>
  <si>
    <t>u iN ca :",58,True,False,2025-10-25 00:14:30,2.0_enhanced</t>
  </si>
  <si>
    <t>IMG_0015.JPG,custody_screenshots\Photos-1-001 (2)\IMG_0015.JPG,Craig,Unknown,"1:33) al Ika 202)</t>
  </si>
  <si>
    <t>X coo</t>
  </si>
  <si>
    <t>Lome ON, a</t>
  </si>
  <si>
    <t>i \ i</t>
  </si>
  <si>
    <t>poe a OF</t>
  </si>
  <si>
    <t>* “~ an, 5</t>
  </si>
  <si>
    <t>~ ~ r</t>
  </si>
  <si>
    <t>} . ~ aoa</t>
  </si>
  <si>
    <t>bow","X coo</t>
  </si>
  <si>
    <t>bow",85,True,False,2025-10-25 00:14:30,2.0_enhanced</t>
  </si>
  <si>
    <t>IMG_0017.JPG,custody_screenshots\Photos-1-001 (2)\IMG_0017.JPG,Craig,Unknown,"MoD</t>
  </si>
  <si>
    <t>[\ CH |</t>
  </si>
  <si>
    <t>&amp; 1A, ARSE -</t>
  </si>
  <si>
    <t>|","MoD</t>
  </si>
  <si>
    <t>&amp; 1A, ARSE -",24,True,False,2025-10-25 00:14:30,2.0_enhanced</t>
  </si>
  <si>
    <t>IMG_0017_Original.JPG,custody_screenshots\Photos-1-001 (2)\IMG_0017_Original.JPG,Craig,Unknown,"4 hoo 2 i Nb</t>
  </si>
  <si>
    <t>A “Haaser</t>
  </si>
  <si>
    <t>fifi “Soe Sunn","4 hoo 2 i Nb</t>
  </si>
  <si>
    <t>fifi “Soe Sunn",37,True,False,2025-10-25 00:14:30,2.0_enhanced</t>
  </si>
  <si>
    <t>IMG_0018.JPG,custody_screenshots\Photos-1-001 (2)\IMG_0018.JPG,Craig,Unknown,"| wan</t>
  </si>
  <si>
    <t>MD</t>
  </si>
  <si>
    <t>re) 1</t>
  </si>
  <si>
    <t>,| wan</t>
  </si>
  <si>
    <t>re) 1",16,True,False,2025-10-25 00:14:30,2.0_enhanced</t>
  </si>
  <si>
    <t>IMG_0019.JPG,custody_screenshots\Photos-1-001 (2)\IMG_0019.JPG,Craig,Unknown,"i</t>
  </si>
  <si>
    <t>IMG_0021.JPG,custody_screenshots\Photos-1-001 (2)\IMG_0021.JPG,Craig,Unknown,"gv aire WY NOT</t>
  </si>
  <si>
    <t>es “Soo *</t>
  </si>
  <si>
    <t>\ ret -</t>
  </si>
  <si>
    <t>ae","gv aire WY NOT</t>
  </si>
  <si>
    <t>\ ret -",32,True,False,2025-10-25 00:14:30,2.0_enhanced</t>
  </si>
  <si>
    <t>IMG_0022(1).JPG,custody_screenshots\Photos-1-001 (2)\IMG_0022(1).JPG,Craig,Unknown,"; we</t>
  </si>
  <si>
    <t>AN",; we,4,True,False,2025-10-25 00:14:30,2.0_enhanced</t>
  </si>
  <si>
    <t>IMG_0022.JPG,custody_screenshots\Photos-1-001 (2)\IMG_0022.JPG,Craig,Unknown,"ee</t>
  </si>
  <si>
    <t>Af",,0,True,False,2025-10-25 00:14:30,2.0_enhanced</t>
  </si>
  <si>
    <t>IMG_0023(1).JPG,custody_screenshots\Photos-1-001 (2)\IMG_0023(1).JPG,Craig,Unknown,"% NED 7</t>
  </si>
  <si>
    <t>\ \ \ Ky We ok EAS many)</t>
  </si>
  <si>
    <t>\= i HOES N XS</t>
  </si>
  <si>
    <t>SUS ay X oy</t>
  </si>
  <si>
    <t>NGA Le Wee OS</t>
  </si>
  <si>
    <t>ara A</t>
  </si>
  <si>
    <t>Si NSE</t>
  </si>
  <si>
    <t>NG 4{</t>
  </si>
  <si>
    <t>IR</t>
  </si>
  <si>
    <t>C2 ea</t>
  </si>
  <si>
    <t>I 4 AS NAAT pea</t>
  </si>
  <si>
    <t>N SS gee) Hid</t>
  </si>
  <si>
    <t>UN AHS</t>
  </si>
  <si>
    <t>ei Gs: See</t>
  </si>
  <si>
    <t>TAAL EBS</t>
  </si>
  <si>
    <t>ONL Oe ee</t>
  </si>
  <si>
    <t>upd","% NED 7</t>
  </si>
  <si>
    <t>upd",179,True,False,2025-10-25 00:14:30,2.0_enhanced</t>
  </si>
  <si>
    <t>IMG_0023.JPG,custody_screenshots\Photos-1-001 (2)\IMG_0023.JPG,Craig,Unknown,"| ICAUGHTERLOM MOTS.ON ~</t>
  </si>
  <si>
    <t>“Gama</t>
  </si>
  <si>
    <t>CTE. UTI)</t>
  </si>
  <si>
    <t>,| ICAUGHTERLOM MOTS.ON ~</t>
  </si>
  <si>
    <t>CTE. UTI)",40,True,False,2025-10-25 00:14:30,2.0_enhanced</t>
  </si>
  <si>
    <t>IMG_0024.JPG,custody_screenshots\Photos-1-001 (2)\IMG_0024.JPG,Craig,Unknown,"ena</t>
  </si>
  <si>
    <t>RAPS oo AY ws &lt;</t>
  </si>
  <si>
    <t>Age et eS</t>
  </si>
  <si>
    <t>a RE eA Boe ES ISAS: aC</t>
  </si>
  <si>
    <t>© OP</t>
  </si>
  <si>
    <t>SEO Ne es</t>
  </si>
  <si>
    <t>2 se)</t>
  </si>
  <si>
    <t>eee Sees</t>
  </si>
  <si>
    <t>AC Ae</t>
  </si>
  <si>
    <t>ek No =</t>
  </si>
  <si>
    <t>Re iA</t>
  </si>
  <si>
    <t>eae)</t>
  </si>
  <si>
    <t>ie x eee</t>
  </si>
  <si>
    <t>We","ena</t>
  </si>
  <si>
    <t>ie x eee",117,True,False,2025-10-25 00:14:30,2.0_enhanced</t>
  </si>
  <si>
    <t>IMG_0025.JPG,custody_screenshots\Photos-1-001 (2)\IMG_0025.JPG,Craig,Unknown,"4:09) Aw ae NSSAVES $3) ey Jo eee Nee (i |</t>
  </si>
  <si>
    <t>iS) be |}",iS) be |},9,True,False,2025-10-25 00:14:30,2.0_enhanced</t>
  </si>
  <si>
    <t>IMG_0026.JPG,custody_screenshots\Photos-1-001 (2)\IMG_0026.JPG,Craig,Unknown,"G28 ee</t>
  </si>
  <si>
    <t>tay yd A [ee</t>
  </si>
  <si>
    <t>ae . | . uj! i 4</t>
  </si>
  <si>
    <t>Ral ae</t>
  </si>
  <si>
    <t>ha Nee</t>
  </si>
  <si>
    <t>2 WSS Ses oy ye</t>
  </si>
  <si>
    <t>MSE oe nee) vies N</t>
  </si>
  <si>
    <t>ANB, Bey, YAR</t>
  </si>
  <si>
    <t>SS ESS SB A &gt;:</t>
  </si>
  <si>
    <t>sige ° G70 &amp; ER</t>
  </si>
  <si>
    <t>3, Le</t>
  </si>
  <si>
    <t>On, ee</t>
  </si>
  <si>
    <t>Cee Hoa ra san RSS, .</t>
  </si>
  <si>
    <t>fe ats (Ay Ma \ AS</t>
  </si>
  <si>
    <t>ME NEES NGA</t>
  </si>
  <si>
    <t>TOES</t>
  </si>
  <si>
    <t>ES —","G28 ee</t>
  </si>
  <si>
    <t>ES —",212,True,False,2025-10-25 00:14:30,2.0_enhanced</t>
  </si>
  <si>
    <t>IMG_0027.JPG,custody_screenshots\Photos-1-001 (2)\IMG_0027.JPG,Craig,Unknown,"Crop, Lest</t>
  </si>
  <si>
    <t>Te As ies</t>
  </si>
  <si>
    <t>if lth ji if LS = Oe</t>
  </si>
  <si>
    <t>: i N</t>
  </si>
  <si>
    <t>es ahs ae Ay</t>
  </si>
  <si>
    <t>PP eta, ha Lire</t>
  </si>
  <si>
    <t>io” EY pry GL ff</t>
  </si>
  <si>
    <t>hy wos A</t>
  </si>
  <si>
    <t>“ae ty Soy SE</t>
  </si>
  <si>
    <t>Lgl.</t>
  </si>
  <si>
    <t>ee LE he a</t>
  </si>
  <si>
    <t>ort A ges ey &gt; |</t>
  </si>
  <si>
    <t>ace} FINN ney SE</t>
  </si>
  <si>
    <t>UES aD</t>
  </si>
  <si>
    <t>NEY per de =&gt; ms</t>
  </si>
  <si>
    <t>a * + I ~ Re ae</t>
  </si>
  <si>
    <t>rag ie ee CE Serr</t>
  </si>
  <si>
    <t>— = ss Ar a</t>
  </si>
  <si>
    <t>Voy “ne an ty</t>
  </si>
  <si>
    <t>rit Yo mo:</t>
  </si>
  <si>
    <t>ge Dane</t>
  </si>
  <si>
    <t>Fhe oy</t>
  </si>
  <si>
    <t>Sy ah ¢</t>
  </si>
  <si>
    <t>cee Soy</t>
  </si>
  <si>
    <t>Fee td SAS FS</t>
  </si>
  <si>
    <t>ow oe ee eer Mees HF</t>
  </si>
  <si>
    <t>TT he Te yee AMG</t>
  </si>
  <si>
    <t>ba ES ey</t>
  </si>
  <si>
    <t>cot aes OEP ee, red, a</t>
  </si>
  <si>
    <t>pir fay wane. hia] 3</t>
  </si>
  <si>
    <t>TRA mye</t>
  </si>
  <si>
    <t>he oe oy sect ay Na</t>
  </si>
  <si>
    <t>NESS</t>
  </si>
  <si>
    <t>ee ABS us Fea</t>
  </si>
  <si>
    <t>ws tel Ray pri hike of eet robe &gt;</t>
  </si>
  <si>
    <t>ae tel |</t>
  </si>
  <si>
    <t>yt te he whey aS &gt; py bya Fire</t>
  </si>
  <si>
    <t>IMA a Re a res</t>
  </si>
  <si>
    <t>yey","Crop, Lest</t>
  </si>
  <si>
    <t>yey",557,True,False,2025-10-25 00:14:30,2.0_enhanced</t>
  </si>
  <si>
    <t>IMG_0028.JPG,custody_screenshots\Photos-1-001 (2)\IMG_0028.JPG,Craig,Unknown,"6:19) Ta</t>
  </si>
  <si>
    <t>: a ae</t>
  </si>
  <si>
    <t>1:5 Ne</t>
  </si>
  <si>
    <t>PSY</t>
  </si>
  <si>
    <t>sos</t>
  </si>
  <si>
    <t>YP</t>
  </si>
  <si>
    <t>pl OZ ae</t>
  </si>
  <si>
    <t>MY</t>
  </si>
  <si>
    <t>: f)</t>
  </si>
  <si>
    <t>. gt le Sd des</t>
  </si>
  <si>
    <t>if fz</t>
  </si>
  <si>
    <t>tA ol F</t>
  </si>
  <si>
    <t>are hy a “are</t>
  </si>
  <si>
    <t>~ of FEDS y</t>
  </si>
  <si>
    <t>—",": a ae</t>
  </si>
  <si>
    <t>~ of FEDS y",90,True,False,2025-10-25 00:14:30,2.0_enhanced</t>
  </si>
  <si>
    <t>IMG_0033.JPG,custody_screenshots\Photos-1-001 (2)\IMG_0033.JPG,Craig,Unknown,"all FS nes</t>
  </si>
  <si>
    <t>AO COST AE ies</t>
  </si>
  <si>
    <t>Oh VERY, ae ae te</t>
  </si>
  <si>
    <t>ae ;</t>
  </si>
  <si>
    <t>es = a ee es SSE) ie a is Ws Hey</t>
  </si>
  <si>
    <t>ie A ee NY, ea</t>
  </si>
  <si>
    <t>poe a oe ak RSS WA Wee A ain</t>
  </si>
  <si>
    <t>ee Be Sa rae .</t>
  </si>
  <si>
    <t>ens i bees: a</t>
  </si>
  <si>
    <t>ae age ase § Me Abe aS eX ‘igs ee abe</t>
  </si>
  <si>
    <t>ee wea IK fe By 3)</t>
  </si>
  <si>
    <t>Soe NN a ae jae art ae</t>
  </si>
  <si>
    <t>es ee vi)</t>
  </si>
  <si>
    <t>| shee, a Bae Wes ats tee HA</t>
  </si>
  <si>
    <t>po,</t>
  </si>
  <si>
    <t>ee ON WE</t>
  </si>
  <si>
    <t>oe EE AAS</t>
  </si>
  <si>
    <t>5h es © Bays Bie SB</t>
  </si>
  <si>
    <t>BD She as ee OE.</t>
  </si>
  <si>
    <t>ie “ye co eet Bago ib</t>
  </si>
  <si>
    <t>Vip AR HEARS ae</t>
  </si>
  <si>
    <t>PAT HO =a Sea</t>
  </si>
  <si>
    <t>iy oa ee</t>
  </si>
  <si>
    <t>We eg SA Ww 66 4 Ne ere . ~ nee:</t>
  </si>
  <si>
    <t>he MS aA AEE EN sf</t>
  </si>
  <si>
    <t>Fo Age » Pas</t>
  </si>
  <si>
    <t>Ne oe aes fees AY | ae axe</t>
  </si>
  <si>
    <t>3 es fay</t>
  </si>
  <si>
    <t>ise? HON a “ee ee ge his is Mags</t>
  </si>
  <si>
    <t>ais ig Ga, esa a</t>
  </si>
  <si>
    <t>it iN MY ES Ast x . BE ~ AP Be</t>
  </si>
  <si>
    <t>ME</t>
  </si>
  <si>
    <t>ee eS","all FS nes</t>
  </si>
  <si>
    <t>ee eS",582,True,False,2025-10-25 00:14:30,2.0_enhanced</t>
  </si>
  <si>
    <t>IMG_0039.JPG,custody_screenshots\Photos-1-001 (2)\IMG_0039.JPG,Craig,Unknown,"er</t>
  </si>
  <si>
    <t>Hn - ee</t>
  </si>
  <si>
    <t>ne USTs</t>
  </si>
  <si>
    <t>ona a ee Loe</t>
  </si>
  <si>
    <t>aie “3 fee.</t>
  </si>
  <si>
    <t>an BEE</t>
  </si>
  <si>
    <t>i ey ae MEDS</t>
  </si>
  <si>
    <t>LEE ea LE</t>
  </si>
  <si>
    <t>paces IV FG Oe Me fe np 3 ee</t>
  </si>
  <si>
    <t>ae pee? WG Ses</t>
  </si>
  <si>
    <t>oan ee Aes ge</t>
  </si>
  <si>
    <t>ag SO</t>
  </si>
  <si>
    <t>es a a Cee</t>
  </si>
  <si>
    <t>ce, oo ey aes as Bee</t>
  </si>
  <si>
    <t>bs B =</t>
  </si>
  <si>
    <t>bf Pe gee EEL</t>
  </si>
  <si>
    <t>oe Gg Se</t>
  </si>
  <si>
    <t>aa J</t>
  </si>
  <si>
    <t>2 ff Lae | os | ey poe</t>
  </si>
  <si>
    <t>on cae ao Ye ee fea ES</t>
  </si>
  <si>
    <t>2502 eles Le</t>
  </si>
  <si>
    <t>AE aS</t>
  </si>
  <si>
    <t>. ee a ote</t>
  </si>
  <si>
    <t>Le me “pee Sey a oe</t>
  </si>
  <si>
    <t>Reet a RE a FOG,</t>
  </si>
  <si>
    <t>Oe tae Ae eer</t>
  </si>
  <si>
    <t>ee SS, Sa &gt;</t>
  </si>
  <si>
    <t>no LE LLY</t>
  </si>
  <si>
    <t>AO EF LB</t>
  </si>
  <si>
    <t>te: Ss","Hn - ee</t>
  </si>
  <si>
    <t>te: Ss",370,True,False,2025-10-25 00:14:30,2.0_enhanced</t>
  </si>
  <si>
    <t>IMG_0044.JPG,custody_screenshots\Photos-1-001 (2)\IMG_0044.JPG,Craig,Unknown,"“, cA Swe</t>
  </si>
  <si>
    <t>\. % ;</t>
  </si>
  <si>
    <t>a (</t>
  </si>
  <si>
    <t>we es As € &amp;</t>
  </si>
  <si>
    <t>teats 4S me ,</t>
  </si>
  <si>
    <t>\ ‘\ eke, u j","“, cA Swe</t>
  </si>
  <si>
    <t>\ ‘\ eke, u j",54,True,False,2025-10-25 00:14:30,2.0_enhanced</t>
  </si>
  <si>
    <t>IMG_0059.JPG,custody_screenshots\Photos-1-001 (2)\IMG_0059.JPG,Craig,Unknown,"| eo \ C¢ 1“ ( \ °</t>
  </si>
  <si>
    <t>| &gt; 4</t>
  </si>
  <si>
    <t>hee \ D&gt;</t>
  </si>
  <si>
    <t>| OS f tl ly A )","| eo \ C¢ 1“ ( \ °</t>
  </si>
  <si>
    <t>| OS f tl ly A )",50,True,False,2025-10-25 00:14:30,2.0_enhanced</t>
  </si>
  <si>
    <t>IMG_0077.JPG,custody_screenshots\Photos-1-001 (2)\IMG_0077.JPG,Craig,Unknown,"Ce SE: LIE Za Zee</t>
  </si>
  <si>
    <t>Zi</t>
  </si>
  <si>
    <t>Zs Ze</t>
  </si>
  <si>
    <t>AK</t>
  </si>
  <si>
    <t>ZS Uy</t>
  </si>
  <si>
    <t>Ee 7 Ly pr ENG ee</t>
  </si>
  <si>
    <t>es ae BY Lhe Ly</t>
  </si>
  <si>
    <t>Be ES Le ee</t>
  </si>
  <si>
    <t>ze ; ZN =</t>
  </si>
  <si>
    <t>j 7.</t>
  </si>
  <si>
    <t>Ze ee 2B fe Le Z</t>
  </si>
  <si>
    <t>AV JES Zz Se</t>
  </si>
  <si>
    <t>a a \ &gt;&lt; Lee ZN Ae ee</t>
  </si>
  <si>
    <t>i AY Ly</t>
  </si>
  <si>
    <t>ge oe fe ae ae</t>
  </si>
  <si>
    <t>&lt;2 ee</t>
  </si>
  <si>
    <t>Ze oe Va</t>
  </si>
  <si>
    <t>ol Zo SIE Lge i</t>
  </si>
  <si>
    <t>qi Ze</t>
  </si>
  <si>
    <t>a Ze","Ce SE: LIE Za Zee</t>
  </si>
  <si>
    <t>a Ze",211,True,False,2025-10-25 00:14:30,2.0_enhanced</t>
  </si>
  <si>
    <t>IMG_0083.JPG,custody_screenshots\Photos-1-001 (2)\IMG_0083.JPG,Craig,Unknown,"¢ a</t>
  </si>
  <si>
    <t>Wo i</t>
  </si>
  <si>
    <t>| a ONS</t>
  </si>
  <si>
    <t>wl I \\ KON oN</t>
  </si>
  <si>
    <t>a ™ BEN Ni</t>
  </si>
  <si>
    <t>AN! ae “</t>
  </si>
  <si>
    <t>Mey, ee = SEA ai, =</t>
  </si>
  <si>
    <t>Wes ee</t>
  </si>
  <si>
    <t>7 H})</t>
  </si>
  <si>
    <t>| SZ. ®</t>
  </si>
  <si>
    <t>: . an","¢ a</t>
  </si>
  <si>
    <t>: . an",99,True,False,2025-10-25 00:14:30,2.0_enhanced</t>
  </si>
  <si>
    <t>IMG_0121.JPG,custody_screenshots\Photos-1-001 (2)\IMG_0121.JPG,Craig,Unknown,"AO</t>
  </si>
  <si>
    <t>Wey —</t>
  </si>
  <si>
    <t>if |</t>
  </si>
  <si>
    <t>a ee | ccc q a ~</t>
  </si>
  <si>
    <t>ee =, See</t>
  </si>
  <si>
    <t>aE: with sie. - | Be</t>
  </si>
  <si>
    <t>ae” a SR ""SEES a Stes</t>
  </si>
  <si>
    <t>ad ars</t>
  </si>
  <si>
    <t>te : ON ae. 4 SS</t>
  </si>
  <si>
    <t>a ON oe</t>
  </si>
  <si>
    <t>Moe | ey 4) HESS ss, } =</t>
  </si>
  <si>
    <t>pe |</t>
  </si>
  <si>
    <t>repeal Bp] pp lly Pete ots t","Wey —</t>
  </si>
  <si>
    <t>repeal Bp] pp lly Pete ots t",176,True,False,2025-10-25 00:14:30,2.0_enhanced</t>
  </si>
  <si>
    <t>IMG_0144.JPG,custody_screenshots\Photos-1-001 (2)\IMG_0144.JPG,Craig,Unknown,"OV If, LE","OV If, LE",9,True,False,2025-10-25 00:14:30,2.0_enhanced</t>
  </si>
  <si>
    <t>IMG_0157.JPG,custody_screenshots\Photos-1-001 (2)\IMG_0157.JPG,Craig,Unknown,"&amp; d</t>
  </si>
  <si>
    <t>QUEST","&amp; d</t>
  </si>
  <si>
    <t>QUEST",14,True,False,2025-10-25 00:14:30,2.0_enhanced</t>
  </si>
  <si>
    <t>IMG_0177.JPG,custody_screenshots\Photos-1-001 (2)\IMG_0177.JPG,Craig,Unknown,"ibaa?</t>
  </si>
  <si>
    <t>,ibaa?,5,True,False,2025-10-25 00:14:30,2.0_enhanced
IMG_0183.JPG,custody_screenshots\Photos-1-001 (2)\IMG_0183.JPG,Craig,Unknown,Pane</t>
  </si>
  <si>
    <t>EE a i eae</t>
  </si>
  <si>
    <t>AER “tga SS pS Ye ES =</t>
  </si>
  <si>
    <t>ge . phe SE</t>
  </si>
  <si>
    <t>a RR soe ek SA</t>
  </si>
  <si>
    <t>doa et A</t>
  </si>
  <si>
    <t>eA SABRES ae Te</t>
  </si>
  <si>
    <t>ae ph ~ eee</t>
  </si>
  <si>
    <t>eS ae</t>
  </si>
  <si>
    <t>ie ~ hy Ra te</t>
  </si>
  <si>
    <t>a OER SS</t>
  </si>
  <si>
    <t>Pe TORS ts es “oe</t>
  </si>
  <si>
    <t>INAS AGE: a</t>
  </si>
  <si>
    <t>NS fee RE</t>
  </si>
  <si>
    <t>ole Saar py ee ee</t>
  </si>
  <si>
    <t>ves S ae</t>
  </si>
  <si>
    <t>mm</t>
  </si>
  <si>
    <t>Ae ah</t>
  </si>
  <si>
    <t>3 Ee Pa gs a</t>
  </si>
  <si>
    <t>Da 3</t>
  </si>
  <si>
    <t>mething =</t>
  </si>
  <si>
    <t>mack teal ust","Pane</t>
  </si>
  <si>
    <t>mack teal ust",256,True,False,2025-10-25 00:14:30,2.0_enhanced</t>
  </si>
  <si>
    <t>IMG_0205.JPG,custody_screenshots\Photos-1-001 (2)\IMG_0205.JPG,Craig,Unknown,"ED if Sy |</t>
  </si>
  <si>
    <t>een 4:</t>
  </si>
  <si>
    <t>ee BS he al</t>
  </si>
  <si>
    <t>Poe</t>
  </si>
  <si>
    <t>Kt BERS NE ONIN so oy</t>
  </si>
  <si>
    <t>\\ 4 ae</t>
  </si>
  <si>
    <t>a LO RS SRO Cae</t>
  </si>
  <si>
    <t>af SAS hy</t>
  </si>
  <si>
    <t>ee “nan tl</t>
  </si>
  <si>
    <t>oN ES, StS ge,</t>
  </si>
  <si>
    <t>x FB Wwe AX</t>
  </si>
  <si>
    <t>Q hak ap AN</t>
  </si>
  <si>
    <t>SOY SOAS</t>
  </si>
  <si>
    <t>&lt;a. ae tee</t>
  </si>
  <si>
    <t>NON ae ; Se OE a</t>
  </si>
  <si>
    <t>i at SY x JF</t>
  </si>
  <si>
    <t>ee ONS ROE Se ees</t>
  </si>
  <si>
    <t>od SES - . ee oe ON RS</t>
  </si>
  <si>
    <t>AP gat SN Votes</t>
  </si>
  <si>
    <t>fp Be ve be ar a</t>
  </si>
  <si>
    <t>dp ae apse ot ee fro ;</t>
  </si>
  <si>
    <t>. SONS AP |</t>
  </si>
  <si>
    <t>ps 7 Pa</t>
  </si>
  <si>
    <t>hee Fy - “ adios</t>
  </si>
  <si>
    <t>hc</t>
  </si>
  <si>
    <t>He a</t>
  </si>
  <si>
    <t>RE Met at</t>
  </si>
  <si>
    <t>RG a a eet ff NOS and</t>
  </si>
  <si>
    <t>Beg 2a""</t>
  </si>
  <si>
    <t>a ERR Ss “AE</t>
  </si>
  <si>
    <t>SRE Sete = aha,</t>
  </si>
  <si>
    <t>me Se NRE</t>
  </si>
  <si>
    <t>NS a AE HEN","ED if Sy |</t>
  </si>
  <si>
    <t>NS a AE HEN",439,True,False,2025-10-25 00:14:30,2.0_enhanced</t>
  </si>
  <si>
    <t>IMG_0218.JPG,custody_screenshots\Photos-1-001 (2)\IMG_0218.JPG,Craig,Unknown,"Daddy ° s</t>
  </si>
  <si>
    <t>od PRY chen</t>
  </si>
  <si>
    <t>as AN,</t>
  </si>
  <si>
    <t>galled ak tore Sines shout tk i</t>
  </si>
  <si>
    <t>\ away. oh AY,</t>
  </si>
  <si>
    <t>ET Ft “Te Hh</t>
  </si>
  <si>
    <t>te ch aot</t>
  </si>
  <si>
    <t>Bout ae WN</t>
  </si>
  <si>
    <t>a antes TO rete ce</t>
  </si>
  <si>
    <t>action Bee wetter \</t>
  </si>
  <si>
    <t>\\ iY</t>
  </si>
  <si>
    <t>| \ an in</t>
  </si>
  <si>
    <t>: ‘ wa a i</t>
  </si>
  <si>
    <t>WAY Gee ze aad eo orth ahs</t>
  </si>
  <si>
    <t>reg \</t>
  </si>
  <si>
    <t>\ \ or \</t>
  </si>
  <si>
    <t>$0: #80</t>
  </si>
  <si>
    <t>Ny aoe en BOW</t>
  </si>
  <si>
    <t>AN VA</t>
  </si>
  <si>
    <t>eS Reais bet nat</t>
  </si>
  <si>
    <t>made, “athe Loves to, Pe ao</t>
  </si>
  <si>
    <t>a tree Wi</t>
  </si>
  <si>
    <t>a around WAM</t>
  </si>
  <si>
    <t>hao J</t>
  </si>
  <si>
    <t>pens AN SY J OOD 1D</t>
  </si>
  <si>
    <t>i « (</t>
  </si>
  <si>
    <t>Jey v4,</t>
  </si>
  <si>
    <t>ay be YS ’","Daddy ° s</t>
  </si>
  <si>
    <t>ay be YS ’",381,True,False,2025-10-25 00:14:30,2.0_enhanced</t>
  </si>
  <si>
    <t>IMG_0233.JPG,custody_screenshots\Photos-1-001 (2)\IMG_0233.JPG,Craig,Unknown,"~ TN 4 a we 2 6 JANN</t>
  </si>
  <si>
    <t>4 a | “Od Men AAV 2 HF GAA ;</t>
  </si>
  <si>
    <t>gt had ae Ee “ CA Hal &gt;</t>
  </si>
  <si>
    <t>Waal","~ TN 4 a we 2 6 JANN</t>
  </si>
  <si>
    <t>Waal",78,True,False,2025-10-25 00:14:30,2.0_enhanced</t>
  </si>
  <si>
    <t>IMG_0278.JPG,custody_screenshots\Photos-1-001 (2)\IMG_0278.JPG,Craig,Unknown,"if</t>
  </si>
  <si>
    <t>r yo cn</t>
  </si>
  <si>
    <t>| pits, Oy fo,</t>
  </si>
  <si>
    <t>ges apy AAT OME rea</t>
  </si>
  <si>
    <t>Od ty) rant Jak) jou oof oar Le</t>
  </si>
  <si>
    <t>4 f ry? pri. i mo ° ae ee</t>
  </si>
  <si>
    <t>a tt oy}! . i</t>
  </si>
  <si>
    <t>© ut off of a ” Cr ‘ =] 1.</t>
  </si>
  <si>
    <t>ere aye Th yt Bh =e) 4 ~, i 2 7 “4</t>
  </si>
  <si>
    <t>tod ly a - vote “ - Ne *</t>
  </si>
  <si>
    <t>Le ibs i — we ce</t>
  </si>
  <si>
    <t>{ ay tate mF j + qj oN</t>
  </si>
  <si>
    <t>: &gt; tt ae Se</t>
  </si>
  <si>
    <t>itt ' at é ~ is 7 O pot te hd Wee</t>
  </si>
  <si>
    <t>{ i vy ~ &gt; 4 ae pe a AT :</t>
  </si>
  <si>
    <t>i} at ~ ot . mr . w ne</t>
  </si>
  <si>
    <t>7 nT Ap . :</t>
  </si>
  <si>
    <t>. OD,</t>
  </si>
  <si>
    <t>Uo “ ra po 4, - oe</t>
  </si>
  <si>
    <t>ch a te</t>
  </si>
  <si>
    <t>we “Cs . . 2 ip fe £</t>
  </si>
  <si>
    <t>iv may woe vr be oe St</t>
  </si>
  <si>
    <t>ao py oF - ar boas fas 2 4S</t>
  </si>
  <si>
    <t>r ae :</t>
  </si>
  <si>
    <t>J 7 il ‘ why . ad a</t>
  </si>
  <si>
    <t>eo on ~ us</t>
  </si>
  <si>
    <t>wk an aA a ~ . = 1</t>
  </si>
  <si>
    <t>ep te, ~ * dapat * ~ 7 ~</t>
  </si>
  <si>
    <t>~ ry an</t>
  </si>
  <si>
    <t>TA 2) ny</t>
  </si>
  <si>
    <t>~ at . ~ o* ~ a mS</t>
  </si>
  <si>
    <t>, ne "" a - he</t>
  </si>
  <si>
    <t>re ae Cr</t>
  </si>
  <si>
    <t>wo Ary a, ee a</t>
  </si>
  <si>
    <t xml:space="preserve"> i ’ pie</t>
  </si>
  <si>
    <t>Pog ~ 7 py ae</t>
  </si>
  <si>
    <t>oe 4h, tr aa AR .</t>
  </si>
  <si>
    <t>cae we ce OE RR ss</t>
  </si>
  <si>
    <t>Th mot ~ _ ‘ ova</t>
  </si>
  <si>
    <t>wero) : EM yt</t>
  </si>
  <si>
    <t>be woe 4 = if}</t>
  </si>
  <si>
    <t>og Pe ee - flip * / be Cy</t>
  </si>
  <si>
    <t>aay, J ft. Le PAN 8 op</t>
  </si>
  <si>
    <t>ao? : ‘</t>
  </si>
  <si>
    <t>ay ie on SY eae a</t>
  </si>
  <si>
    <t>4 woo "" ; le</t>
  </si>
  <si>
    <t>nat - wei a a 7h = v4 a ome,</t>
  </si>
  <si>
    <t>7 iat Me . ' wll i ~</t>
  </si>
  <si>
    <t>mp tb “” 5 : 4</t>
  </si>
  <si>
    <t>a a we oe</t>
  </si>
  <si>
    <t>} aa Po</t>
  </si>
  <si>
    <t>1 oO” 3} Se A a yi -</t>
  </si>
  <si>
    <t>~ 3 are</t>
  </si>
  <si>
    <t>— j . : ne</t>
  </si>
  <si>
    <t>ow 4 -</t>
  </si>
  <si>
    <t>“iy ake i vba wie 4 ne A ot, Gg ahs 43</t>
  </si>
  <si>
    <t>: ny a os</t>
  </si>
  <si>
    <t>wife Say ha</t>
  </si>
  <si>
    <t>ob : ra ;</t>
  </si>
  <si>
    <t>. &gt; Nigh! oe “he</t>
  </si>
  <si>
    <t>1 ~ ah any re</t>
  </si>
  <si>
    <t>aan gf: ory vat a: om</t>
  </si>
  <si>
    <t>mans . a ae i* 7 Gl ny ite</t>
  </si>
  <si>
    <t>4 i os . es a</t>
  </si>
  <si>
    <t>~~ ied tae md</t>
  </si>
  <si>
    <t>fete x a 4 a on ie</t>
  </si>
  <si>
    <t>es : ~ . Mee 5</t>
  </si>
  <si>
    <t>Jaf - ~~ oF coca</t>
  </si>
  <si>
    <t>: i pat ae att ""</t>
  </si>
  <si>
    <t>os a iz Le 4 5 . Nome’ toy ~</t>
  </si>
  <si>
    <t>Lites a + ae . oan af</t>
  </si>
  <si>
    <t>. “ mes 3 | . a ie</t>
  </si>
  <si>
    <t>aS = i ay ae ‘ ty</t>
  </si>
  <si>
    <t>. . x</t>
  </si>
  <si>
    <t>0 . we oe i c</t>
  </si>
  <si>
    <t>ri ne io</t>
  </si>
  <si>
    <t>oO . we . - or</t>
  </si>
  <si>
    <t>. ee ee 4 2 raat 7 mt ae</t>
  </si>
  <si>
    <t>ii Gag</t>
  </si>
  <si>
    <t>- _ _ J ‘ I oe</t>
  </si>
  <si>
    <t>Pay . 1) a.</t>
  </si>
  <si>
    <t>‘ aoe Ce</t>
  </si>
  <si>
    <t>rm ‘ = os ¢ x</t>
  </si>
  <si>
    <t>iy te fe ver oe ~ 1</t>
  </si>
  <si>
    <t>; -</t>
  </si>
  <si>
    <t>- bore a as 2 &gt; -</t>
  </si>
  <si>
    <t>wey a 4 is ~ i . = a</t>
  </si>
  <si>
    <t>2 a - ~ ~ io {</t>
  </si>
  <si>
    <t>‘ &gt; a . Oo &gt;!</t>
  </si>
  <si>
    <t>Ge, ony us ai ;</t>
  </si>
  <si>
    <t>‘ be</t>
  </si>
  <si>
    <t>bos 6 ~ Ae</t>
  </si>
  <si>
    <t>un .</t>
  </si>
  <si>
    <t>pio. Ww ve te be ~ ~” . ‘ ies a . .</t>
  </si>
  <si>
    <t>7 bed . ~</t>
  </si>
  <si>
    <t>5 a 5 . Bax r ~ ~</t>
  </si>
  <si>
    <t>ed ~ a</t>
  </si>
  <si>
    <t>~ im . &gt; 7 at . ~ Ge</t>
  </si>
  <si>
    <t>er ol c ‘ -</t>
  </si>
  <si>
    <t>oy &amp; alk. 53 a</t>
  </si>
  <si>
    <t>3 : a 4 = :</t>
  </si>
  <si>
    <t>rey . . * . : a ey = (eran</t>
  </si>
  <si>
    <t>ay a Wes ~ : - 7. - x</t>
  </si>
  <si>
    <t>5 i 2 ee gt ~ ote . . we</t>
  </si>
  <si>
    <t>Sat aoe Coes eye TE Se ~ ~ oA ~ ce ~</t>
  </si>
  <si>
    <t>nF &gt; - . .</t>
  </si>
  <si>
    <t>- } “4 . ie</t>
  </si>
  <si>
    <t>a lem ao a 4 vt ay &amp; ot a and a</t>
  </si>
  <si>
    <t>tae i — a xy ~ woe ~ aa &lt;i. ~ wee 3 i +</t>
  </si>
  <si>
    <t>Gj aa rsd “O : pote, Pt, _ : = ic Ge</t>
  </si>
  <si>
    <t>“ be te Sh ad . = . “ ~ 1 : i,</t>
  </si>
  <si>
    <t>i ey . oan vy (i. 3</t>
  </si>
  <si>
    <t>4 ee : ~ - 7 pio ae 4</t>
  </si>
  <si>
    <t>~ 4 ~ - ae . ee</t>
  </si>
  <si>
    <t>1 af a . at</t>
  </si>
  <si>
    <t>( a 2) aye an .</t>
  </si>
  <si>
    <t>~ we a ~ . mee _ &amp; - : ro</t>
  </si>
  <si>
    <t>fay Es 4% es.</t>
  </si>
  <si>
    <t>‘ . oO a 7 ~</t>
  </si>
  <si>
    <t>a 4 pes - ~ - ~ o</t>
  </si>
  <si>
    <t>uP. 2. 4 ‘ . . a 7 .</t>
  </si>
  <si>
    <t>} rds ed wer =O</t>
  </si>
  <si>
    <t>Ce ms . . as ~ fo, .","r yo cn</t>
  </si>
  <si>
    <t>Ce ms . . as ~ fo, .",2109,True,False,2025-10-25 00:14:30,2.0_enhanced</t>
  </si>
  <si>
    <t>IMG_0343_Original.JPG,custody_screenshots\Photos-1-001 (2)\IMG_0343_Original.JPG,Craig,Unknown,"Z</t>
  </si>
  <si>
    <t>IMG_0344_Original.JPG,custody_screenshots\Photos-1-001 (2)\IMG_0344_Original.JPG,Craig,Unknown,"Ks w=</t>
  </si>
  <si>
    <t>IMG_0347.JPG,custody_screenshots\Photos-1-001 (2)\IMG_0347.JPG,Craig,Unknown,"she</t>
  </si>
  <si>
    <t>IMG_0348.JPG,custody_screenshots\Photos-1-001 (2)\IMG_0348.JPG,Craig,Unknown,". Eaten Phzabath</t>
  </si>
  <si>
    <t>IMG_0349.JPG,custody_screenshots\Photos-1-001 (2)\IMG_0349.JPG,Craig,Unknown,"ery</t>
  </si>
  <si>
    <t>IMG_0395.JPG,custody_screenshots\Photos-1-001 (2)\IMG_0395.JPG,Craig,Unknown,"tee, it?</t>
  </si>
  <si>
    <t>SOR es”</t>
  </si>
  <si>
    <t>yon aoe</t>
  </si>
  <si>
    <t>Bigs</t>
  </si>
  <si>
    <t>4 NOES UR</t>
  </si>
  <si>
    <t>j ae \ ih</t>
  </si>
  <si>
    <t>7 pr</t>
  </si>
  <si>
    <t>cars SEO</t>
  </si>
  <si>
    <t>oe leit |</t>
  </si>
  <si>
    <t>hos a</t>
  </si>
  <si>
    <t>4 en - ve</t>
  </si>
  <si>
    <t>Se Sih</t>
  </si>
  <si>
    <t>ber hes</t>
  </si>
  <si>
    <t>we Weer -7 : -","tee, it?</t>
  </si>
  <si>
    <t>we Weer -7 : -",119,True,False,2025-10-25 00:14:30,2.0_enhanced</t>
  </si>
  <si>
    <t>IMG_0396-COLLAGE.jpg,custody_screenshots\Photos-1-001 (2)\IMG_0396-COLLAGE.jpg,Craig,Unknown,"oa weeps —_</t>
  </si>
  <si>
    <t>AX A Ske pe</t>
  </si>
  <si>
    <t>in A LW lee</t>
  </si>
  <si>
    <t>‘ AN a a SE 3 Ve ‘ Ae &amp;</t>
  </si>
  <si>
    <t>on ye LA ~ alee, Nie ee</t>
  </si>
  <si>
    <t>Wwe /</t>
  </si>
  <si>
    <t>Ne / 17</t>
  </si>
  <si>
    <t>fg 4 som</t>
  </si>
  <si>
    <t>We ee</t>
  </si>
  <si>
    <t>Be yee A</t>
  </si>
  <si>
    <t>ide 7 XQ = vo aX</t>
  </si>
  <si>
    <t>ae: ran G te</t>
  </si>
  <si>
    <t>mil YY</t>
  </si>
  <si>
    <t>&amp; ia eZ Za SS</t>
  </si>
  <si>
    <t>‘ NN SSE | Se Play</t>
  </si>
  <si>
    <t>7 Bate</t>
  </si>
  <si>
    <t>2 CSNY ice Noe ae ANF a af gf</t>
  </si>
  <si>
    <t>Pe Be Vee</t>
  </si>
  <si>
    <t>PO lire a</t>
  </si>
  <si>
    <t>I tte oe ee Bo pty ©</t>
  </si>
  <si>
    <t>te ae \ | BONS</t>
  </si>
  <si>
    <t>A 72, SONS YY, \ Ady ee aa = Se he</t>
  </si>
  <si>
    <t>Hes VA</t>
  </si>
  <si>
    <t>OG ear aioe</t>
  </si>
  <si>
    <t>ACN","oa weeps —_</t>
  </si>
  <si>
    <t>ACN",342,True,False,2025-10-25 00:14:30,2.0_enhanced</t>
  </si>
  <si>
    <t>IMG_0396.JPG,custody_screenshots\Photos-1-001 (2)\IMG_0396.JPG,Craig,Unknown,"i | 7</t>
  </si>
  <si>
    <t>Oa Z| ‘ie |</t>
  </si>
  <si>
    <t>ae nag a</t>
  </si>
  <si>
    <t>hee ae sad</t>
  </si>
  <si>
    <t>\ 4 a ie 3</t>
  </si>
  <si>
    <t>i : 7 |</t>
  </si>
  <si>
    <t>| a : ee cae</t>
  </si>
  <si>
    <t>: as ae</t>
  </si>
  <si>
    <t>| Tt . an</t>
  </si>
  <si>
    <t>Me WW 7 4</t>
  </si>
  <si>
    <t>| cif</t>
  </si>
  <si>
    <t>| oa i cate ia _.</t>
  </si>
  <si>
    <t>me Be</t>
  </si>
  <si>
    <t>ple i A j |</t>
  </si>
  <si>
    <t>‘ Ae oi ~ ae</t>
  </si>
  <si>
    <t>. ae sie wa! as Ct - a Ke</t>
  </si>
  <si>
    <t>| Anns OP |</t>
  </si>
  <si>
    <t>ace","i | 7</t>
  </si>
  <si>
    <t>ace",199,True,False,2025-10-25 00:14:30,2.0_enhanced</t>
  </si>
  <si>
    <t>IMG_0439.JPG,custody_screenshots\Photos-1-001 (2)\IMG_0439.JPG,Craig,Unknown,"MICHAEL HILL</t>
  </si>
  <si>
    <t>FINE JEWELLERS</t>
  </si>
  <si>
    <t>CERTIFICATE OF AUTHENTICITY |</t>
  </si>
  <si>
    <t>CERTIFICAT D’AUTHENTICITE</t>
  </si>
  <si>
    <t>This is to certify that the item of jewellery described herein Is a genuine Michael Hill piece.</t>
  </si>
  <si>
    <t>For insurance purposes this certificate confirms the items description and retail price.</t>
  </si>
  <si>
    <t>Le présent.certificat atteste de l'authenticité du bijou Michael Hilt décrit ci-contre.</t>
  </si>
  <si>
    <t>I garantit la description et le prix de vente de l'article pour des motifs dassurance</t>
  </si>
  <si>
    <t>Stock code</t>
  </si>
  <si>
    <t>Code de marchandise ; 18021745</t>
  </si>
  <si>
    <t>Product description : 18 karat gold 40 carat fot diariond weight round biillant Southem</t>
  </si>
  <si>
    <t>Description de produit’:</t>
  </si>
  <si>
    <t>Date of purchase f</t>
  </si>
  <si>
    <t>Date dachat :</t>
  </si>
  <si>
    <t>Store location</t>
  </si>
  <si>
    <t>Emplacement du magasin :</t>
  </si>
  <si>
    <t>Docket number #</t>
  </si>
  <si>
    <t>Numéro de dossler = 018510713956,</t>
  </si>
  <si>
    <t>Retall price f $3209.07</t>
  </si>
  <si>
    <t>Prix de vente ; 3299,008°</t>
  </si>
  <si>
    <t>Certificate number #</t>
  </si>
  <si>
    <t>Numéro de certificat » 6212733</t>
  </si>
  <si>
    <t>Custoivier names</t>
  </si>
  <si>
    <t>Nom ditcfient : lends Dow ov</t>
  </si>
  <si>
    <t>Cistomer phones</t>
  </si>
  <si>
    <t>‘Téléphone client :</t>
  </si>
  <si>
    <t>Customer address /</t>
  </si>
  <si>
    <t>Adresse du client =</t>
  </si>
  <si>
    <t>‘Sales professional signature</t>
  </si>
  <si>
    <t>Signature du vendeur :</t>
  </si>
  <si>
    <t>‘The Reta Prices Michael Hits Full Reta! Ticksiod Fito, Sales May Nit Ha Oocurred Al Ths Pace. lamond Wight And Grading ifammaton Supplied Are</t>
  </si>
  <si>
    <t>. Guaranteed Minimums, Michael Hil Jeweller (Canada) United .</t>
  </si>
  <si>
    <t>La pride vents estla prixde dtall étiquelé de Michael Hills. Les ventes rfont peut-atre pas ta effactudes a ca prix est geranti que’les données én matiare de poids et</t>
  </si>
  <si>
    <t>da classifications des diamiants qui ont €15 fouries Sont des données minimums.</t>
  </si>
  <si>
    <t>MICHAEL HILI</t>
  </si>
  <si>
    <t>FINE UEWELLERS,</t>
  </si>
  <si>
    <t>UOT @) Keloo</t>
  </si>
  <si>
    <t>Co) Eu (DP</t>
  </si>
  <si>
    <t>,MICHAEL HILL</t>
  </si>
  <si>
    <t>Co) Eu (DP",1501,True,False,2025-10-25 00:14:30,2.0_enhanced</t>
  </si>
  <si>
    <t>IMG_0453.JPG,custody_screenshots\Photos-1-001 (2)\IMG_0453.JPG,Craig,Unknown,"TAGS aR</t>
  </si>
  <si>
    <t>aan oe &amp; ae ne SE Set OE aa be</t>
  </si>
  <si>
    <t>tse AE BOER vs</t>
  </si>
  <si>
    <t>et oa OER ee ee</t>
  </si>
  <si>
    <t>. ie et By . or BS A</t>
  </si>
  <si>
    <t>OY eee”</t>
  </si>
  <si>
    <t>a Oe BREE . a eee wy</t>
  </si>
  <si>
    <t>OF ed</t>
  </si>
  <si>
    <t>wee a My £4 4 * —— us riot</t>
  </si>
  <si>
    <t>RRR fe Vos</t>
  </si>
  <si>
    <t>ak 3 Spon wet :</t>
  </si>
  <si>
    <t>‘ rg Vg</t>
  </si>
  <si>
    <t>7 PoP ate, A) LR t</t>
  </si>
  <si>
    <t>. + AD, | aed al .</t>
  </si>
  <si>
    <t>gg Ba TIN cee ee</t>
  </si>
  <si>
    <t>aR emer Be</t>
  </si>
  <si>
    <t>Sea SE eB Ee</t>
  </si>
  <si>
    <t>SS po</t>
  </si>
  <si>
    <t>See wa ST</t>
  </si>
  <si>
    <t>Ss ate WP</t>
  </si>
  <si>
    <t>ey ORO</t>
  </si>
  <si>
    <t>Se TV a au A oh al</t>
  </si>
  <si>
    <t>a ER aS oe</t>
  </si>
  <si>
    <t>en, 1 ee ato agg TER","TAGS aR</t>
  </si>
  <si>
    <t>en, 1 ee ato agg TER",359,True,False,2025-10-25 00:14:30,2.0_enhanced</t>
  </si>
  <si>
    <t>IMG_0457.JPG,custody_screenshots\Photos-1-001 (2)\IMG_0457.JPG,Craig,Unknown,"— pf et | |</t>
  </si>
  <si>
    <t>ree mat t</t>
  </si>
  <si>
    <t>_ \ i</t>
  </si>
  <si>
    <t>pros</t>
  </si>
  <si>
    <t>sia i . AKL: _</t>
  </si>
  <si>
    <t>. ay = WW = peo HY</t>
  </si>
  <si>
    <t>ae, — an</t>
  </si>
  <si>
    <t>NG,</t>
  </si>
  <si>
    <t>NT OY!</t>
  </si>
  <si>
    <t>CORI NES Lf.</t>
  </si>
  <si>
    <t>$2 i AG Bee ae | fo ice","— pf et | |</t>
  </si>
  <si>
    <t>$2 i AG Bee ae | fo ice",123,True,False,2025-10-25 00:14:30,2.0_enhanced</t>
  </si>
  <si>
    <t>IMG_0458.JPG,custody_screenshots\Photos-1-001 (2)\IMG_0458.JPG,Craig,Unknown,"eee</t>
  </si>
  <si>
    <t>33 a mes ot af</t>
  </si>
  <si>
    <t>fe GEL Ls</t>
  </si>
  <si>
    <t>NV</t>
  </si>
  <si>
    <t>PA RN ff LD</t>
  </si>
  <si>
    <t>DMT |","eee</t>
  </si>
  <si>
    <t>DMT |",46,True,False,2025-10-25 00:14:30,2.0_enhanced</t>
  </si>
  <si>
    <t>IMG_0459.JPG,custody_screenshots\Photos-1-001 (2)\IMG_0459.JPG,Craig,Unknown,". A</t>
  </si>
  <si>
    <t>Me 1</t>
  </si>
  <si>
    <t>mm, i</t>
  </si>
  <si>
    <t>in ey</t>
  </si>
  <si>
    <t>SSK</t>
  </si>
  <si>
    <t>an “sy</t>
  </si>
  <si>
    <t>| foe 1 |</t>
  </si>
  <si>
    <t>ra vr eee</t>
  </si>
  <si>
    <t>it wth</t>
  </si>
  <si>
    <t>ee Boge +k fous</t>
  </si>
  <si>
    <t>a Se! Rom</t>
  </si>
  <si>
    <t>eee ote woe</t>
  </si>
  <si>
    <t>ee. VR ha</t>
  </si>
  <si>
    <t>4 pee</t>
  </si>
  <si>
    <t>ey =i! OAS yep A</t>
  </si>
  <si>
    <t>, se A LF :</t>
  </si>
  <si>
    <t>OW My . ae Poa q ALY",". A</t>
  </si>
  <si>
    <t>OW My . ae Poa q ALY",175,True,False,2025-10-25 00:14:30,2.0_enhanced</t>
  </si>
  <si>
    <t>IMG_0460.JPG,custody_screenshots\Photos-1-001 (2)\IMG_0460.JPG,Craig,Unknown,"oa a 7</t>
  </si>
  <si>
    <t>3 yO</t>
  </si>
  <si>
    <t>ay 5</t>
  </si>
  <si>
    <t>fa . a .</t>
  </si>
  <si>
    <t>i a .</t>
  </si>
  <si>
    <t>an ONAL Pepe ae 5</t>
  </si>
  <si>
    <t>fe . tains</t>
  </si>
  <si>
    <t>a ee Ly AS</t>
  </si>
  <si>
    <t>, fe a an</t>
  </si>
  <si>
    <t>EPP LY nT ae","oa a 7</t>
  </si>
  <si>
    <t>EPP LY nT ae",102,True,False,2025-10-25 00:14:30,2.0_enhanced</t>
  </si>
  <si>
    <t>IMG_0461.JPG,custody_screenshots\Photos-1-001 (2)\IMG_0461.JPG,Craig,Unknown,"ry ‘a</t>
  </si>
  <si>
    <t>; \</t>
  </si>
  <si>
    <t>; wa \ lar te, wt tas, ; i A</t>
  </si>
  <si>
    <t>wing Sh. os</t>
  </si>
  <si>
    <t>a wy</t>
  </si>
  <si>
    <t>cee a fd</t>
  </si>
  <si>
    <t>wis iid ve | vi!</t>
  </si>
  <si>
    <t>eNO fee OP 1 | Ft","ry ‘a</t>
  </si>
  <si>
    <t>eNO fee OP 1 | Ft",95,True,False,2025-10-25 00:14:30,2.0_enhanced</t>
  </si>
  <si>
    <t>IMG_0462.JPG,custody_screenshots\Photos-1-001 (2)\IMG_0462.JPG,Craig,Unknown,"RS)</t>
  </si>
  <si>
    <t>A 4 7</t>
  </si>
  <si>
    <t>: vi Oe wey ‘if { ho By</t>
  </si>
  <si>
    <t>Gf oe ONE</t>
  </si>
  <si>
    <t>AD a,</t>
  </si>
  <si>
    <t>NN ON J</t>
  </si>
  <si>
    <t>be 2 wt","RS)</t>
  </si>
  <si>
    <t>be 2 wt",65,True,False,2025-10-25 00:14:30,2.0_enhanced</t>
  </si>
  <si>
    <t>IMG_0463.JPG,custody_screenshots\Photos-1-001 (2)\IMG_0463.JPG,Craig,Unknown,"\ Ly</t>
  </si>
  <si>
    <t>; i t</t>
  </si>
  <si>
    <t>HITE.) Le</t>
  </si>
  <si>
    <t>| Ih € Gee fie)</t>
  </si>
  <si>
    <t>Ly Tf NG) ; ae Seed</t>
  </si>
  <si>
    <t>SLY fee</t>
  </si>
  <si>
    <t>SAL POON EASY FRY J 4p</t>
  </si>
  <si>
    <t>Hg \ Ay"" § VG (ee</t>
  </si>
  <si>
    <t>\ ARS SFE</t>
  </si>
  <si>
    <t>TON Sy</t>
  </si>
  <si>
    <t>IESE Ser. MOF BIN Vee</t>
  </si>
  <si>
    <t>HE</t>
  </si>
  <si>
    <t>AP dil GI i</t>
  </si>
  <si>
    <t>_ ME i Ge</t>
  </si>
  <si>
    <t>PPG We) ee</t>
  </si>
  <si>
    <t>2 ae ES CEA</t>
  </si>
  <si>
    <t>NN Tee</t>
  </si>
  <si>
    <t>A FRR RS Vee LE","\ Ly</t>
  </si>
  <si>
    <t>A FRR RS Vee LE",212,True,False,2025-10-25 00:14:30,2.0_enhanced</t>
  </si>
  <si>
    <t>IMG_0464.JPG,custody_screenshots\Photos-1-001 (2)\IMG_0464.JPG,Craig,Unknown,"ee PAS \ \ aie 7M)</t>
  </si>
  <si>
    <t>. ee ow aya | wae ALLE 4</t>
  </si>
  <si>
    <t>on yf wh ral v4 / Ct</t>
  </si>
  <si>
    <t>ee oy) OS I Jae</t>
  </si>
  <si>
    <t>See XG ee Tees.</t>
  </si>
  <si>
    <t>ee i, an</t>
  </si>
  <si>
    <t>/ ae ie</t>
  </si>
  <si>
    <t>wre ae</t>
  </si>
  <si>
    <t>NLT Vet &gt;: oak</t>
  </si>
  <si>
    <t>ia GA ee Ve","ee PAS \ \ aie 7M)</t>
  </si>
  <si>
    <t>ia GA ee Ve",147,True,False,2025-10-25 00:14:30,2.0_enhanced</t>
  </si>
  <si>
    <t>IMG_0465.JPG,custody_screenshots\Photos-1-001 (2)\IMG_0465.JPG,Craig,Unknown,"‘ em f cig. ee | SoS = 1S (ab) oe rn SRE (ab) en EB eo} @ | ps OS Oe then at eos we ® mans 2 ee cy we hod om “a |</t>
  </si>
  <si>
    <t>IMG_0485_Original.JPG,custody_screenshots\Photos-1-001 (2)\IMG_0485_Original.JPG,Craig,Unknown,"Fe ol mnt st ce a ‘ aa xk a ; NL * ae ee wt oN on . A _ ee See \</t>
  </si>
  <si>
    <t>. Ce . Veen | pr” a . Mee “= ns oe eet vere ON oe ace TS eee . a</t>
  </si>
  <si>
    <t>ay a ee ae Ge FY ie . :</t>
  </si>
  <si>
    <t>ee Tete - 3","Fe ol mnt st ce a ‘ aa xk a ; NL * ae ee wt oN on . A _ ee See \</t>
  </si>
  <si>
    <t>ee Tete - 3",165,True,False,2025-10-25 00:14:30,2.0_enhanced</t>
  </si>
  <si>
    <t>IMG_0486_Original.JPG,custody_screenshots\Photos-1-001 (2)\IMG_0486_Original.JPG,Craig,Unknown,"apie = ee EMS</t>
  </si>
  <si>
    <t>ae we ON ws</t>
  </si>
  <si>
    <t>eer aM ot yr ?R</t>
  </si>
  <si>
    <t>. Wags OSS</t>
  </si>
  <si>
    <t>Bee oe</t>
  </si>
  <si>
    <t>eer | New to oe</t>
  </si>
  <si>
    <t>wl Me me</t>
  </si>
  <si>
    <t>Nes Bee</t>
  </si>
  <si>
    <t>Bw ie Ne</t>
  </si>
  <si>
    <t>Lins re</t>
  </si>
  <si>
    <t>4 me ey —</t>
  </si>
  <si>
    <t>A NS eet</t>
  </si>
  <si>
    <t>HE 7 - &gt;</t>
  </si>
  <si>
    <t>ee ee a :</t>
  </si>
  <si>
    <t>yen ae .</t>
  </si>
  <si>
    <t>st FM, = &amp;</t>
  </si>
  <si>
    <t>a ie RA ‘ Wee ST oe</t>
  </si>
  <si>
    <t>| i A eo ©</t>
  </si>
  <si>
    <t>OT oR wh</t>
  </si>
  <si>
    <t>wet pada Ayres &amp; ee</t>
  </si>
  <si>
    <t>ve A ee aa ae tye SRN OE</t>
  </si>
  <si>
    <t>OD eee Cites ” Ls</t>
  </si>
  <si>
    <t>oe, eee ae</t>
  </si>
  <si>
    <t>ete ON A</t>
  </si>
  <si>
    <t>Ae gat i + 5</t>
  </si>
  <si>
    <t>a an aa</t>
  </si>
  <si>
    <t>ip","apie = ee EMS</t>
  </si>
  <si>
    <t>a an aa",311,True,False,2025-10-25 00:14:30,2.0_enhanced</t>
  </si>
  <si>
    <t>IMG_0821.JPG,custody_screenshots\Photos-1-001 (2)\IMG_0821.JPG,Craig,Unknown,"Bu RSS ee Da . SI RE Cg a BEY Cg. ge AT Oe a eee 3</t>
  </si>
  <si>
    <t>ge ee HEE a UE of sth We</t>
  </si>
  <si>
    <t>Mok Bee oy ea : OP Sy EY</t>
  </si>
  <si>
    <t>OS OS Cag Woy a PRLS hE ph oe Se</t>
  </si>
  <si>
    <t>Re SS,</t>
  </si>
  <si>
    <t>ee aw tM Sy TS wide Wi a</t>
  </si>
  <si>
    <t>ES ay ag ns a</t>
  </si>
  <si>
    <t>EY Suse se</t>
  </si>
  <si>
    <t>Ben RE Bt CUE Sa ot et SN HEC A AE MEH Wey</t>
  </si>
  <si>
    <t>Wis Pe as EN</t>
  </si>
  <si>
    <t>| ee Sy ETE Sat” RES os","Bu RSS ee Da . SI RE Cg a BEY Cg. ge AT Oe a eee 3</t>
  </si>
  <si>
    <t>| ee Sy ETE Sat” RES os",270,True,False,2025-10-25 00:14:30,2.0_enhanced</t>
  </si>
  <si>
    <t>IMG_0967.JPG,custody_screenshots\Photos-1-001 (2)\IMG_0967.JPG,Craig,Unknown,"| Le Wee</t>
  </si>
  <si>
    <t>Boa oo | up|</t>
  </si>
  <si>
    <t>fe 8) ===</t>
  </si>
  <si>
    <t>IMG_0968.JPG,custody_screenshots\Photos-1-001 (2)\IMG_0968.JPG,Craig,Unknown,"a Barone. |</t>
  </si>
  <si>
    <t>me - 2 eee Ze E i</t>
  </si>
  <si>
    <t>SS eae</t>
  </si>
  <si>
    <t>7 2 LSE S TEL Me</t>
  </si>
  <si>
    <t>LE a ASE</t>
  </si>
  <si>
    <t>SS","a Barone. |</t>
  </si>
  <si>
    <t>LE a ASE",62,True,False,2025-10-25 00:14:30,2.0_enhanced</t>
  </si>
  <si>
    <t>IMG_1097.JPG,custody_screenshots\Photos-1-001 (2)\IMG_1097.JPG,Craig,Unknown,(4),(4),3,True,False,2025-10-25 00:14:30,2.0_enhanced</t>
  </si>
  <si>
    <t>IMG_1137.JPG,custody_screenshots\Photos-1-001 (2)\IMG_1137.JPG,Craig,Unknown,"d RS pe</t>
  </si>
  <si>
    <t>a LP cy SAS ™ 4,</t>
  </si>
  <si>
    <t>ig op nf ay ie</t>
  </si>
  <si>
    <t>PYROS woke a Oe</t>
  </si>
  <si>
    <t>. . a : oats</t>
  </si>
  <si>
    <t>oe ag As .</t>
  </si>
  <si>
    <t>. atte : were ge,</t>
  </si>
  <si>
    <t>ae ohh Re Ps :</t>
  </si>
  <si>
    <t>fe a ve 2h a ues gee : 2 Li</t>
  </si>
  <si>
    <t>SB wy woe</t>
  </si>
  <si>
    <t>. a: an j we . et Ati . nh</t>
  </si>
  <si>
    <t>fee : . Cpt Ce,</t>
  </si>
  <si>
    <t>. 4 et . OOS ae,</t>
  </si>
  <si>
    <t>. PVM ° . an oe at</t>
  </si>
  <si>
    <t>y the Of ar fo? ~ ae ~</t>
  </si>
  <si>
    <t>&amp; Fe es . wy t</t>
  </si>
  <si>
    <t>‘ ‘ Bees fo OND an . coe</t>
  </si>
  <si>
    <t>oR Naw t , om we ee</t>
  </si>
  <si>
    <t>NE tye ab Px) oS ae hu.</t>
  </si>
  <si>
    <t>. . perme ho Lue W, WN</t>
  </si>
  <si>
    <t>yes he? ‘on fa + NG RR it</t>
  </si>
  <si>
    <t>. we ge. ee</t>
  </si>
  <si>
    <t>wa no tan Mu, Cee 5</t>
  </si>
  <si>
    <t>rt ue</t>
  </si>
  <si>
    <t>® oe","d RS pe</t>
  </si>
  <si>
    <t>® oe",445,True,False,2025-10-25 00:14:30,2.0_enhanced</t>
  </si>
  <si>
    <t>IMG_1154 Copy.JPG,custody_screenshots\Photos-1-001 (2)\IMG_1154 Copy.JPG,Craig,Unknown,". a | Shang a a RR, Ny</t>
  </si>
  <si>
    <t>ey atl we LS BESS 6 ae ee ai</t>
  </si>
  <si>
    <t>8 os ae pee ee ee (a</t>
  </si>
  <si>
    <t>ine 3 eee ee ee</t>
  </si>
  <si>
    <t>ne: . ‘ AES GP Ee</t>
  </si>
  <si>
    <t>: : ee j Sis ifs Be 4</t>
  </si>
  <si>
    <t>eee f Be. ee</t>
  </si>
  <si>
    <t>. NS ig</t>
  </si>
  <si>
    <t>ge 3 ee</t>
  </si>
  <si>
    <t>eh</t>
  </si>
  <si>
    <t>a og wo PRE",". a | Shang a a RR, Ny</t>
  </si>
  <si>
    <t>a og wo PRE",169,True,False,2025-10-25 00:14:30,2.0_enhanced</t>
  </si>
  <si>
    <t>IMG_1173.JPG,custody_screenshots\Photos-1-001 (2)\IMG_1173.JPG,Craig,Unknown,"if | . a Ss we SS SR xt y</t>
  </si>
  <si>
    <t>&amp;£ S PS WS PS</t>
  </si>
  <si>
    <t>wae pe","if | . a Ss we SS SR xt y</t>
  </si>
  <si>
    <t>wae pe",46,True,False,2025-10-25 00:14:30,2.0_enhanced</t>
  </si>
  <si>
    <t>IMG_1174.JPG,custody_screenshots\Photos-1-001 (2)\IMG_1174.JPG,Craig,Unknown,"OA</t>
  </si>
  <si>
    <t>i i Ae ; en oye</t>
  </si>
  <si>
    <t>ae Cane eee","i i Ae ; en oye</t>
  </si>
  <si>
    <t>ae Cane eee",27,True,False,2025-10-25 00:14:30,2.0_enhanced</t>
  </si>
  <si>
    <t>IMG_1344.JPG,custody_screenshots\Photos-1-001 (2)\IMG_1344.JPG,Craig,Unknown,"hog i</t>
  </si>
  <si>
    <t>ees a =</t>
  </si>
  <si>
    <t>gee AL (re</t>
  </si>
  <si>
    <t>Sys es oh, Wee</t>
  </si>
  <si>
    <t>‘ =&lt;</t>
  </si>
  <si>
    <t>2, .</t>
  </si>
  <si>
    <t>NG ee Yr i a</t>
  </si>
  <si>
    <t>ar oS =</t>
  </si>
  <si>
    <t>PRE bg Cy ee | Meee</t>
  </si>
  <si>
    <t>Tete one x 4 ml</t>
  </si>
  <si>
    <t>4 Res 2</t>
  </si>
  <si>
    <t>meet:</t>
  </si>
  <si>
    <t>ae fee RE gd eae’ Sor</t>
  </si>
  <si>
    <t>Sie Ret een ES, ee ws ar . 1</t>
  </si>
  <si>
    <t>Te Be ge</t>
  </si>
  <si>
    <t>UE ety BE</t>
  </si>
  <si>
    <t>ae BH URS oe TRE Se Be vad ES a Ka a ao . oe</t>
  </si>
  <si>
    <t>Mee ak ed Lota</t>
  </si>
  <si>
    <t>BERG BEY PR ORE ge</t>
  </si>
  <si>
    <t>2 yl a UNE</t>
  </si>
  <si>
    <t>ead wee. PRA Tee UR</t>
  </si>
  <si>
    <t>SE oe RS</t>
  </si>
  <si>
    <t>dee Nig OE</t>
  </si>
  <si>
    <t>ty Hut UO we - ES ne he</t>
  </si>
  <si>
    <t>a Fo</t>
  </si>
  <si>
    <t>: eis ate, Be</t>
  </si>
  <si>
    <t>. PRR EA Ee ‘aa # ay aaa</t>
  </si>
  <si>
    <t>. . OER Re ee so eg SMR</t>
  </si>
  <si>
    <t>EG ER</t>
  </si>
  <si>
    <t>&gt; 7 TNR oP ae es</t>
  </si>
  <si>
    <t>gad FR FR</t>
  </si>
  <si>
    <t>’ - ae eet</t>
  </si>
  <si>
    <t>: . A oe BSE</t>
  </si>
  <si>
    <t>. - “3</t>
  </si>
  <si>
    <t>: EE hae</t>
  </si>
  <si>
    <t>he sd</t>
  </si>
  <si>
    <t>a IEE a ape Beg Ssh .</t>
  </si>
  <si>
    <t>as a, er. &gt; ey</t>
  </si>
  <si>
    <t>. Be ae 5 ea</t>
  </si>
  <si>
    <t>con : .</t>
  </si>
  <si>
    <t>~ . : . ROA Aen Sie</t>
  </si>
  <si>
    <t>-","hog i</t>
  </si>
  <si>
    <t>~ . : . ROA Aen Sie",609,True,False,2025-10-25 00:14:30,2.0_enhanced</t>
  </si>
  <si>
    <t>IMG_1351 Copy.JPG,custody_screenshots\Photos-1-001 (2)\IMG_1351 Copy.JPG,Craig,Unknown,"ee</t>
  </si>
  <si>
    <t>SNe 7S</t>
  </si>
  <si>
    <t>Re oe as ee</t>
  </si>
  <si>
    <t>SER.</t>
  </si>
  <si>
    <t>Co ti ee eS</t>
  </si>
  <si>
    <t>cope ve</t>
  </si>
  <si>
    <t>&gt; ae AS</t>
  </si>
  <si>
    <t>a OAS ae S</t>
  </si>
  <si>
    <t>a, oe Wek</t>
  </si>
  <si>
    <t>pe ud re</t>
  </si>
  <si>
    <t>Bet fives ee</t>
  </si>
  <si>
    <t>eS ney! we ae</t>
  </si>
  <si>
    <t>eee ood SIS tg os be</t>
  </si>
  <si>
    <t>SS = ae</t>
  </si>
  <si>
    <t>ee Se 5 cane es Bes, a</t>
  </si>
  <si>
    <t>Ds, ee a</t>
  </si>
  <si>
    <t>SE i Be pres | me</t>
  </si>
  <si>
    <t>ES ERE Sg a Res</t>
  </si>
  <si>
    <t>ie res ESSERE a</t>
  </si>
  <si>
    <t>ee a age tes ae</t>
  </si>
  <si>
    <t>ae ge,</t>
  </si>
  <si>
    <t>a So ee a ce :</t>
  </si>
  <si>
    <t>le Ry ey Bie eee ES ees ae cs is</t>
  </si>
  <si>
    <t>eee ah pies ot oe es od aS a</t>
  </si>
  <si>
    <t>2 = :</t>
  </si>
  <si>
    <t>8 a a i</t>
  </si>
  <si>
    <t>ook Me oes A</t>
  </si>
  <si>
    <t>SA Sd vo</t>
  </si>
  <si>
    <t>a ay Lo OPS</t>
  </si>
  <si>
    <t>Se ame ie ee 2</t>
  </si>
  <si>
    <t>a ess ae ae ea</t>
  </si>
  <si>
    <t>J by ka oe hte</t>
  </si>
  <si>
    <t>Se 85 7 Hee |</t>
  </si>
  <si>
    <t>J &gt; i</t>
  </si>
  <si>
    <t>era. 5 i ;</t>
  </si>
  <si>
    <t>ae CRB</t>
  </si>
  <si>
    <t>ot SOS oe hee</t>
  </si>
  <si>
    <t>eae Sh oe ag worn)</t>
  </si>
  <si>
    <t>ea Be ee = Op ae pe</t>
  </si>
  <si>
    <t>es ee ee reg a eae Baty ost rd</t>
  </si>
  <si>
    <t>ne ees eee rs We</t>
  </si>
  <si>
    <t>oe Ue Sey ) J ve |</t>
  </si>
  <si>
    <t>: ae</t>
  </si>
  <si>
    <t>es a : |</t>
  </si>
  <si>
    <t>ee \ : atl</t>
  </si>
  <si>
    <t>ae cap i Ee oh ee oe |</t>
  </si>
  <si>
    <t>Res ee ss a ASO a | ae</t>
  </si>
  <si>
    <t>ee pe a q aan, ore an</t>
  </si>
  <si>
    <t>ee or, Wied 4 Sa Ls ;</t>
  </si>
  <si>
    <t>oe Ae ne te fe 7 at 3</t>
  </si>
  <si>
    <t>PBS SEE eee ae</t>
  </si>
  <si>
    <t>ee ie es a 4</t>
  </si>
  <si>
    <t>f ‘ ge Bx</t>
  </si>
  <si>
    <t>GS ee ae FR f ; :</t>
  </si>
  <si>
    <t>Rey: “4 .</t>
  </si>
  <si>
    <t>ee ds Pe ey Ed he), ase a =</t>
  </si>
  <si>
    <t>a Mot Peet Rhee 3</t>
  </si>
  <si>
    <t>es 2 ae M pe</t>
  </si>
  <si>
    <t>aos Bae</t>
  </si>
  <si>
    <t>aes Be By</t>
  </si>
  <si>
    <t>ea wot ‘BEY Res Pes See Pay BG oe</t>
  </si>
  <si>
    <t>re os! Say Lae ee</t>
  </si>
  <si>
    <t>Songs fa BG A BS 8</t>
  </si>
  <si>
    <t>ee a3 ae ers eee ahs</t>
  </si>
  <si>
    <t>| i Ve</t>
  </si>
  <si>
    <t>a 2 oe! aff se FOR oe</t>
  </si>
  <si>
    <t>Sed ee ae</t>
  </si>
  <si>
    <t>oe PEG a</t>
  </si>
  <si>
    <t>ee PRE Co a</t>
  </si>
  <si>
    <t>“Pee Sat BE fe yee a a</t>
  </si>
  <si>
    <t>is a et te eon He om</t>
  </si>
  <si>
    <t>a &amp; aed PSN a ae</t>
  </si>
  <si>
    <t>Se eae ae bes PSS ae. cn: om</t>
  </si>
  <si>
    <t>ae ares ee Ase ee Lk “</t>
  </si>
  <si>
    <t>ee Fy ag ee i —</t>
  </si>
  <si>
    <t>age fy ae x |</t>
  </si>
  <si>
    <t>ee ere ee pe ve Oe esa tae Joes :</t>
  </si>
  <si>
    <t>eh ee ght rh ae ss a</t>
  </si>
  <si>
    <t>Be fe ae ee a</t>
  </si>
  <si>
    <t>Oe ee CEP fe 5 |</t>
  </si>
  <si>
    <t>Ce wg fd AP Dy a</t>
  </si>
  <si>
    <t>a a ae -_</t>
  </si>
  <si>
    <t>ara cone ae Ae He</t>
  </si>
  <si>
    <t>PGR pire pes eset pe Poy Boe aM. SEX ee ee © Me uy</t>
  </si>
  <si>
    <t>Pepe an</t>
  </si>
  <si>
    <t>PENS EES f y See 2 2</t>
  </si>
  <si>
    <t>he Bes wd feo bed a Se ee oe :</t>
  </si>
  <si>
    <t>‘. eek | Med 1 ee \ | |</t>
  </si>
  <si>
    <t>ue poe 7 ,</t>
  </si>
  <si>
    <t>cee way BS PS ie | oe Pages ng eA</t>
  </si>
  <si>
    <t>a ORE 3 A Se a q eae 4 a a“</t>
  </si>
  <si>
    <t>ee pes} ig £4 ss pes |</t>
  </si>
  <si>
    <t>Liv? } gf fff oe , | a</t>
  </si>
  <si>
    <t>i | La pee wees : fa</t>
  </si>
  <si>
    <t>Ai Jf es ee La | | a</t>
  </si>
  <si>
    <t>es i PER |</t>
  </si>
  <si>
    <t>: Se iff :</t>
  </si>
  <si>
    <t>oe hie Se — 2</t>
  </si>
  <si>
    <t>ny i, of Adis Sones oa 7 :</t>
  </si>
  <si>
    <t>eg | Te ee ae i</t>
  </si>
  <si>
    <t>oan! fj : van = 3</t>
  </si>
  <si>
    <t>eal j |</t>
  </si>
  <si>
    <t>eee | Su es aN ee =</t>
  </si>
  <si>
    <t>EMS eee teary: os | _</t>
  </si>
  <si>
    <t>ees OE Ren LES. iota ay 3 _</t>
  </si>
  <si>
    <t>ma EAN</t>
  </si>
  <si>
    <t>Sie. fr Re) Dae ee Wee ai CE a4</t>
  </si>
  <si>
    <t>: = Wee A SSE ROS oe ro ee</t>
  </si>
  <si>
    <t>Paes es | ae :</t>
  </si>
  <si>
    <t>ats</t>
  </si>
  <si>
    <t>ne oe Res</t>
  </si>
  <si>
    <t>ae oy Ries aa .</t>
  </si>
  <si>
    <t>eS cae Po</t>
  </si>
  <si>
    <t>cea “ae a Ss</t>
  </si>
  <si>
    <t>Oe DE seve oe</t>
  </si>
  <si>
    <t>ee 3 BEDI Ries rs</t>
  </si>
  <si>
    <t>BoP ar. AG</t>
  </si>
  <si>
    <t>ee oa ATS | Os RRA Fat</t>
  </si>
  <si>
    <t>BI Lee coe a :</t>
  </si>
  <si>
    <t>es fee ea! owe aes z</t>
  </si>
  <si>
    <t>: fe Sr</t>
  </si>
  <si>
    <t>Ce, ae</t>
  </si>
  <si>
    <t>ok =</t>
  </si>
  <si>
    <t>ae pee</t>
  </si>
  <si>
    <t>Sater es “fos eee WS</t>
  </si>
  <si>
    <t>NS BS ae —</t>
  </si>
  <si>
    <t>ep oe es rk A en</t>
  </si>
  <si>
    <t>oe Se</t>
  </si>
  <si>
    <t>See Ss at</t>
  </si>
  <si>
    <t>ee ee .</t>
  </si>
  <si>
    <t>ae att</t>
  </si>
  <si>
    <t>See ENS mo</t>
  </si>
  <si>
    <t>a","pee</t>
  </si>
  <si>
    <t>eee",2097,True,False,2025-10-25 00:14:30,2.0_enhanced</t>
  </si>
  <si>
    <t>IMG_1608 Copy.JPG,custody_screenshots\Photos-1-001 (2)\IMG_1608 Copy.JPG,Craig,Unknown,"TE Poe Be oy get</t>
  </si>
  <si>
    <t>Pon ee wee a ee ee</t>
  </si>
  <si>
    <t>: Pig</t>
  </si>
  <si>
    <t>ee gi</t>
  </si>
  <si>
    <t>Boe teh (pS A</t>
  </si>
  <si>
    <t>fee Ee Poo aan a ee a</t>
  </si>
  <si>
    <t>pe SN la Ve</t>
  </si>
  <si>
    <t>5 er eat oat a</t>
  </si>
  <si>
    <t>ig ie re ee ee :</t>
  </si>
  <si>
    <t>at 4</t>
  </si>
  <si>
    <t>re Le a sake |</t>
  </si>
  <si>
    <t>te eo BES</t>
  </si>
  <si>
    <t>Be AP fea Bk</t>
  </si>
  <si>
    <t>ey oe :</t>
  </si>
  <si>
    <t>oy pee 4 ek Cs wd oe</t>
  </si>
  <si>
    <t>: j</t>
  </si>
  <si>
    <t>hee AR OL</t>
  </si>
  <si>
    <t>ca OR ORE pe ip</t>
  </si>
  <si>
    <t xml:space="preserve"> aa ‘eo \</t>
  </si>
  <si>
    <t>He ON</t>
  </si>
  <si>
    <t>i SoS</t>
  </si>
  <si>
    <t>get ,</t>
  </si>
  <si>
    <t>Lo We, - yet an RR</t>
  </si>
  <si>
    <t>WHE OPS A :</t>
  </si>
  <si>
    <t>5 Yo A Fe Nw ee</t>
  </si>
  <si>
    <t>ey Ey Fes ce TESS io</t>
  </si>
  <si>
    <t>{ fee Ip ie te BNE</t>
  </si>
  <si>
    <t>“es a NN eet</t>
  </si>
  <si>
    <t>rd Aly Ws ANS =</t>
  </si>
  <si>
    <t>MY pe \ ft ANS ee</t>
  </si>
  <si>
    <t>Hr WN ‘</t>
  </si>
  <si>
    <t>a WON ON.</t>
  </si>
  <si>
    <t>qty","TE Poe Be oy get</t>
  </si>
  <si>
    <t>qty",428,True,False,2025-10-25 00:14:30,2.0_enhanced</t>
  </si>
  <si>
    <t>IMG_1660.JPG,custody_screenshots\Photos-1-001 (2)\IMG_1660.JPG,Craig,Unknown,"BO a”</t>
  </si>
  <si>
    <t>fa 2 RO</t>
  </si>
  <si>
    <t>Be ens Oe ae (F BY</t>
  </si>
  <si>
    <t>WN Oe MY oS ety</t>
  </si>
  <si>
    <t>ee BS =e A</t>
  </si>
  <si>
    <t>ee me</t>
  </si>
  <si>
    <t>Be ES eed ee PACTS eee em ee</t>
  </si>
  <si>
    <t>ay ahs HEE Ser OE</t>
  </si>
  <si>
    <t>mis VSG, VR UGE oe Be be</t>
  </si>
  <si>
    <t>ss Ps PGE</t>
  </si>
  <si>
    <t>at ASS ee ae</t>
  </si>
  <si>
    <t>soft oe MR</t>
  </si>
  <si>
    <t>IS ae NEN aed ae SRE Oy 5.</t>
  </si>
  <si>
    <t>ey Fb TAMER 9 ee ge</t>
  </si>
  <si>
    <t>Fah cave ROS ya</t>
  </si>
  <si>
    <t>ee SG : aL FEO, erg Oat te HE eng</t>
  </si>
  <si>
    <t>SR SMO Sa A\ Pe</t>
  </si>
  <si>
    <t>PEELE. nea Oar: 4 Soma ee fg ae Top a &amp;</t>
  </si>
  <si>
    <t>RRS</t>
  </si>
  <si>
    <t>ace ag RU, Se</t>
  </si>
  <si>
    <t>RUT Ee Ope</t>
  </si>
  <si>
    <t>eae ae EE sg hae pte</t>
  </si>
  <si>
    <t>sh EME</t>
  </si>
  <si>
    <t>AS ah eee ee</t>
  </si>
  <si>
    <t>a ag</t>
  </si>
  <si>
    <t>pe LO tg Ae AI</t>
  </si>
  <si>
    <t>ae ae A sie etl EE</t>
  </si>
  <si>
    <t>SRN ET SN one Fig ich</t>
  </si>
  <si>
    <t>MA ON</t>
  </si>
  <si>
    <t>ut! i</t>
  </si>
  <si>
    <t>. he PENG RS</t>
  </si>
  <si>
    <t>wet</t>
  </si>
  <si>
    <t>ip alae’ io hs gl, AE CLS</t>
  </si>
  <si>
    <t>OS eee. NR</t>
  </si>
  <si>
    <t>ea NY ee</t>
  </si>
  <si>
    <t>ES SOR SINS AT Bid es</t>
  </si>
  <si>
    <t>“NR 4</t>
  </si>
  <si>
    <t>Sic, of RS VRS</t>
  </si>
  <si>
    <t>SRS AN Re AS a</t>
  </si>
  <si>
    <t>EER</t>
  </si>
  <si>
    <t>SEES aes OR</t>
  </si>
  <si>
    <t>| ASL TUS</t>
  </si>
  <si>
    <t>PGS, Tag She EE os</t>
  </si>
  <si>
    <t>SG EE a RG</t>
  </si>
  <si>
    <t>RR RR Tee GS</t>
  </si>
  <si>
    <t>Ae IN ORE ios</t>
  </si>
  <si>
    <t>oe eR EG SO ne wold Bw Sing ES ERE</t>
  </si>
  <si>
    <t>ed eben A A SS</t>
  </si>
  <si>
    <t>ral iS Sg</t>
  </si>
  <si>
    <t>OEE Rs RE SAD Cie he GAR</t>
  </si>
  <si>
    <t>ier Jas eS</t>
  </si>
  <si>
    <t>SA TUT NS aia YES BEA SNAPS Ae SD</t>
  </si>
  <si>
    <t>UR Br</t>
  </si>
  <si>
    <t>na Bae toc en</t>
  </si>
  <si>
    <t>RE AG Ee Cale</t>
  </si>
  <si>
    <t>LIENS NER ke ep</t>
  </si>
  <si>
    <t>a eg ae en</t>
  </si>
  <si>
    <t>ONE ea GAS Jy</t>
  </si>
  <si>
    <t>oy al</t>
  </si>
  <si>
    <t>ee GEN, She a</t>
  </si>
  <si>
    <t>eel rag IS</t>
  </si>
  <si>
    <t>Wher OER A</t>
  </si>
  <si>
    <t>SEL Be</t>
  </si>
  <si>
    <t>ERI ee BB Bist</t>
  </si>
  <si>
    <t>acta</t>
  </si>
  <si>
    <t>De Lg é | ah Gaeta</t>
  </si>
  <si>
    <t>ENG ein Ea</t>
  </si>
  <si>
    <t>Gf</t>
  </si>
  <si>
    <t>SS leg OT HU ae</t>
  </si>
  <si>
    <t>ees,</t>
  </si>
  <si>
    <t>aa Pon</t>
  </si>
  <si>
    <t>NC RE</t>
  </si>
  <si>
    <t>Lie SEN rad</t>
  </si>
  <si>
    <t>cae TERR</t>
  </si>
  <si>
    <t>PTE ON BN</t>
  </si>
  <si>
    <t>ai dt</t>
  </si>
  <si>
    <t>Seley Oa er Ra EAT Go</t>
  </si>
  <si>
    <t>HH LC</t>
  </si>
  <si>
    <t>thee</t>
  </si>
  <si>
    <t>aD en ERI ee oe &gt; Se</t>
  </si>
  <si>
    <t>MAD</t>
  </si>
  <si>
    <t>nk</t>
  </si>
  <si>
    <t>ae A AEN ey A Mean</t>
  </si>
  <si>
    <t>ON Spd</t>
  </si>
  <si>
    <t>eae A</t>
  </si>
  <si>
    <t>pa</t>
  </si>
  <si>
    <t>: BY</t>
  </si>
  <si>
    <t>dG</t>
  </si>
  <si>
    <t>CAST RES</t>
  </si>
  <si>
    <t>a ene</t>
  </si>
  <si>
    <t>: igh Gee a DU ar</t>
  </si>
  <si>
    <t>TING DAN</t>
  </si>
  <si>
    <t>al ph fe hn</t>
  </si>
  <si>
    <t>eS weeks</t>
  </si>
  <si>
    <t>CUR cat</t>
  </si>
  <si>
    <t>Ap Pa ent ag</t>
  </si>
  <si>
    <t>AL OP</t>
  </si>
  <si>
    <t>pe TRIO Seige</t>
  </si>
  <si>
    <t>ae Aes</t>
  </si>
  <si>
    <t>orient ek OM</t>
  </si>
  <si>
    <t>ia OME</t>
  </si>
  <si>
    <t>ea,</t>
  </si>
  <si>
    <t>DO</t>
  </si>
  <si>
    <t>ach rie","BO a”</t>
  </si>
  <si>
    <t>ach rie",1298,True,False,2025-10-25 00:14:30,2.0_enhanced</t>
  </si>
  <si>
    <t>IMG_1661.JPG,custody_screenshots\Photos-1-001 (2)\IMG_1661.JPG,Craig,Unknown,"we ae</t>
  </si>
  <si>
    <t>Pet ae</t>
  </si>
  <si>
    <t>as eee AS</t>
  </si>
  <si>
    <t>al ee Ss ero</t>
  </si>
  <si>
    <t>Se aR 7 oy</t>
  </si>
  <si>
    <t>Ne SS</t>
  </si>
  <si>
    <t>ate Pee ae oa</t>
  </si>
  <si>
    <t>a ee = dhe ea aM seit ear</t>
  </si>
  <si>
    <t>AS = x tole</t>
  </si>
  <si>
    <t>ok As NY Re</t>
  </si>
  <si>
    <t>NS on</t>
  </si>
  <si>
    <t>a “WN oe HS i</t>
  </si>
  <si>
    <t>Ce ge WD on) BR</t>
  </si>
  <si>
    <t>Be at iat ae RN</t>
  </si>
  <si>
    <t>ce Pre \</t>
  </si>
  <si>
    <t>a x</t>
  </si>
  <si>
    <t>as Ras aN)</t>
  </si>
  <si>
    <t>AES hat) Ve</t>
  </si>
  <si>
    <t>Se oon yes aR. ""ae</t>
  </si>
  <si>
    <t>sos ac as Sede ees</t>
  </si>
  <si>
    <t>a igre ee ae oa Se</t>
  </si>
  <si>
    <t>\ eee i es</t>
  </si>
  <si>
    <t>ES We aw &amp;</t>
  </si>
  <si>
    <t>; NY Borah ee</t>
  </si>
  <si>
    <t>EN RN Sy is</t>
  </si>
  <si>
    <t>eee, eS eo nats eae:</t>
  </si>
  <si>
    <t>a ee cos</t>
  </si>
  <si>
    <t>ees Lots</t>
  </si>
  <si>
    <t>ee a) ad ent : pe ene es</t>
  </si>
  <si>
    <t>aa Riot By</t>
  </si>
  <si>
    <t>yee es Sa! eee ere</t>
  </si>
  <si>
    <t>| oS PSE</t>
  </si>
  <si>
    <t>tes ee ees 2% Nor</t>
  </si>
  <si>
    <t>ee ee SENT ck a ig by</t>
  </si>
  <si>
    <t>ha POR phere 25 ee ae</t>
  </si>
  <si>
    <t>Wee ye te RS ows</t>
  </si>
  <si>
    <t>is ee pa a x = - fac hes Roce</t>
  </si>
  <si>
    <t>ae 2 ANS</t>
  </si>
  <si>
    <t>oe NN oe</t>
  </si>
  <si>
    <t>oo ay ee</t>
  </si>
  <si>
    <t>ae ee EO</t>
  </si>
  <si>
    <t>pon NN</t>
  </si>
  <si>
    <t>ees a ae Ae aac</t>
  </si>
  <si>
    <t>ee oe (RENN Soy</t>
  </si>
  <si>
    <t>RS ag</t>
  </si>
  <si>
    <t>reat beat x eee</t>
  </si>
  <si>
    <t>BS May</t>
  </si>
  <si>
    <t>ee a ey</t>
  </si>
  <si>
    <t>baat By ey roe ay ee</t>
  </si>
  <si>
    <t>ee RY (ee ee</t>
  </si>
  <si>
    <t>ce oan</t>
  </si>
  <si>
    <t>oo =a sa ees</t>
  </si>
  <si>
    <t>Se coe</t>
  </si>
  <si>
    <t>ers i</t>
  </si>
  <si>
    <t>os Br</t>
  </si>
  <si>
    <t>af sae en as</t>
  </si>
  <si>
    <t>a ss fen qe SERS</t>
  </si>
  <si>
    <t>ee Ret ieee: ce</t>
  </si>
  <si>
    <t>ee SU ee PS</t>
  </si>
  <si>
    <t>een ae</t>
  </si>
  <si>
    <t>SS See</t>
  </si>
  <si>
    <t>SSS ee SY</t>
  </si>
  <si>
    <t>es See</t>
  </si>
  <si>
    <t>AH Cee</t>
  </si>
  <si>
    <t>ree te ~ SO Se</t>
  </si>
  <si>
    <t>RS SES</t>
  </si>
  <si>
    <t>as Ag</t>
  </si>
  <si>
    <t>te ees ae</t>
  </si>
  <si>
    <t>ya tp NESS Ate yea pans</t>
  </si>
  <si>
    <t>Suits Ce We RES</t>
  </si>
  <si>
    <t>BETA SE ae</t>
  </si>
  <si>
    <t>ae aN oe Nee</t>
  </si>
  <si>
    <t>Dae Vi</t>
  </si>
  <si>
    <t>as sey 40 est</t>
  </si>
  <si>
    <t>fae a gies RS Esa RG at</t>
  </si>
  <si>
    <t>vn ae ee Sons is</t>
  </si>
  <si>
    <t>| a a —</t>
  </si>
  <si>
    <t>ae mba oe aes</t>
  </si>
  <si>
    <t>re eS ihe</t>
  </si>
  <si>
    <t>NTR</t>
  </si>
  <si>
    <t>Sek","we ae</t>
  </si>
  <si>
    <t>Sek",1039,True,False,2025-10-25 00:14:30,2.0_enhanced</t>
  </si>
  <si>
    <t>IMG_1662.JPG,custody_screenshots\Photos-1-001 (2)\IMG_1662.JPG,Craig,Unknown,"Sea, ee</t>
  </si>
  <si>
    <t>PRA AT</t>
  </si>
  <si>
    <t>i AONE Cae, Pug, A Bas Be 2</t>
  </si>
  <si>
    <t>Me we : ee See one oot</t>
  </si>
  <si>
    <t>Gee Ba Se</t>
  </si>
  <si>
    <t>eae CS</t>
  </si>
  <si>
    <t>et AP Se od Ra</t>
  </si>
  <si>
    <t>Ge OCS</t>
  </si>
  <si>
    <t>. es isos</t>
  </si>
  <si>
    <t>Sit TIES: wat</t>
  </si>
  <si>
    <t>&amp; SE oe</t>
  </si>
  <si>
    <t>AS ai ine</t>
  </si>
  <si>
    <t>en ae oy</t>
  </si>
  <si>
    <t>* ff A</t>
  </si>
  <si>
    <t>eal ao gi</t>
  </si>
  <si>
    <t>Rap MA EEG OR</t>
  </si>
  <si>
    <t>Pay RS,</t>
  </si>
  <si>
    <t>Game ae Soe</t>
  </si>
  <si>
    <t>ae alt</t>
  </si>
  <si>
    <t>KE ct, CEN, ee</t>
  </si>
  <si>
    <t>Phe SA Sr eer? Ce</t>
  </si>
  <si>
    <t>Ey. YY ERE “as</t>
  </si>
  <si>
    <t>eo ee</t>
  </si>
  <si>
    <t>BEES Sie</t>
  </si>
  <si>
    <t>mt ee ag ee</t>
  </si>
  <si>
    <t>Fi Bats</t>
  </si>
  <si>
    <t>Serie nem ca ee AG i Beers</t>
  </si>
  <si>
    <t>a PO Seah VS SS</t>
  </si>
  <si>
    <t>77 lay</t>
  </si>
  <si>
    <t>a ox peek a</t>
  </si>
  <si>
    <t>RES SS</t>
  </si>
  <si>
    <t>at gt eh ae</t>
  </si>
  <si>
    <t>ce ee ean</t>
  </si>
  <si>
    <t>Sk fied Ss</t>
  </si>
  <si>
    <t>ARES ities esa</t>
  </si>
  <si>
    <t>pine TAS GEE</t>
  </si>
  <si>
    <t>ee eed ee</t>
  </si>
  <si>
    <t>a EET es FE a</t>
  </si>
  <si>
    <t>TERR: PE OR</t>
  </si>
  <si>
    <t>sat EE. Sieur sos pay fee “he ERY</t>
  </si>
  <si>
    <t>es ee ae a</t>
  </si>
  <si>
    <t>ER ope ae 4</t>
  </si>
  <si>
    <t>SF an</t>
  </si>
  <si>
    <t>Sy deg Sea</t>
  </si>
  <si>
    <t>AN soe</t>
  </si>
  <si>
    <t>ae = a TS</t>
  </si>
  <si>
    <t>ica Sa ORS ar: nee</t>
  </si>
  <si>
    <t>ee TS Rvp ERA</t>
  </si>
  <si>
    <t>ee SG</t>
  </si>
  <si>
    <t>cree S</t>
  </si>
  <si>
    <t>Se tee</t>
  </si>
  <si>
    <t>Sen</t>
  </si>
  <si>
    <t>a pee ed</t>
  </si>
  <si>
    <t>i ere Sar Fe</t>
  </si>
  <si>
    <t>SS at a rae 3</t>
  </si>
  <si>
    <t>RTS</t>
  </si>
  <si>
    <t>tg as 4, alee ne 2</t>
  </si>
  <si>
    <t>TEES es erg ra ee</t>
  </si>
  <si>
    <t>ee pes ae</t>
  </si>
  <si>
    <t>ae See ee ment</t>
  </si>
  <si>
    <t>deg eee</t>
  </si>
  <si>
    <t>ee snore SS oe</t>
  </si>
  <si>
    <t>ge a</t>
  </si>
  <si>
    <t>a ees a a es</t>
  </si>
  <si>
    <t>Py =</t>
  </si>
  <si>
    <t>SSS eee</t>
  </si>
  <si>
    <t>SOR</t>
  </si>
  <si>
    <t>ge ee ER</t>
  </si>
  <si>
    <t>Cae SO</t>
  </si>
  <si>
    <t>VE</t>
  </si>
  <si>
    <t>ee es Be ;</t>
  </si>
  <si>
    <t>Sey davies ae ar ae","Sea, ee</t>
  </si>
  <si>
    <t>Sey davies ae ar ae",823,True,False,2025-10-25 00:14:30,2.0_enhanced</t>
  </si>
  <si>
    <t>IMG_1663.JPG,custody_screenshots\Photos-1-001 (2)\IMG_1663.JPG,Craig,Unknown,"2 ap ¥ co ee ae ip an oe Bae ect ae nt, es eh con 74 ih ee See ‘a ee</t>
  </si>
  <si>
    <t>5 oe we Pe BURY Wb eee SER a SAS Soe en er ae 5 tigi ie: nt MES EES eek hoe ae ae</t>
  </si>
  <si>
    <t>S : aS pe ee apiece 2 ao lasts i es ge SEINE bd ag Rela ber Se ee Ge Sie</t>
  </si>
  <si>
    <t>ey od ee oe oe ee, ae ee oan es a = eas Se eee es Gas es Pog atte ie eet</t>
  </si>
  <si>
    <t>et &gt; ee Coie Go es Le at ee x Soe ee Ses iy ee fe ge :</t>
  </si>
  <si>
    <t>ios ae ee iy cas ah Ses Pia Fr ate</t>
  </si>
  <si>
    <t>Sane: UE: Horas eee</t>
  </si>
  <si>
    <t>oe Bee aves NOS ee Aa wr te, Od</t>
  </si>
  <si>
    <t>Bee Pe QS Ry Re ies</t>
  </si>
  <si>
    <t>2. S x es he] oe</t>
  </si>
  <si>
    <t>ea. Wee ria 2 re Est ISA viet Tes nN</t>
  </si>
  <si>
    <t>ey INE &gt; a eee ws hats</t>
  </si>
  <si>
    <t>ee Nee, Bs</t>
  </si>
  <si>
    <t>Set ane) ey Sah EN ea See A ae</t>
  </si>
  <si>
    <t>ea an a ae</t>
  </si>
  <si>
    <t>on SSN BA Cae I Wak</t>
  </si>
  <si>
    <t>a re ae a sg"" ON, ips: es</t>
  </si>
  <si>
    <t>Ree Ba fo es OPS bee</t>
  </si>
  <si>
    <t>ee 2, er 8 | poss ‘</t>
  </si>
  <si>
    <t>io ae OPS oe ee OS ae</t>
  </si>
  <si>
    <t>OF ak. Se Ade. a. Aes tok RES a</t>
  </si>
  <si>
    <t>4 Bae ee Fe weg mye a es ee at ae</t>
  </si>
  <si>
    <t>me ns Rae &amp; patios ee ge ers ee rep</t>
  </si>
  <si>
    <t>pe Ree eee</t>
  </si>
  <si>
    <t>ES YAS oes</t>
  </si>
  <si>
    <t>i ae BR</t>
  </si>
  <si>
    <t>Ree Se as</t>
  </si>
  <si>
    <t>ee Pee ae</t>
  </si>
  <si>
    <t>ee és ie</t>
  </si>
  <si>
    <t>pre</t>
  </si>
  <si>
    <t>a TER ep eee</t>
  </si>
  <si>
    <t>aS AG</t>
  </si>
  <si>
    <t>ales por fd</t>
  </si>
  <si>
    <t>ae hie ES</t>
  </si>
  <si>
    <t>eee LEY BN ie</t>
  </si>
  <si>
    <t>GRE ee tr ny</t>
  </si>
  <si>
    <t>age Rint ee fe ste</t>
  </si>
  <si>
    <t>»</t>
  </si>
  <si>
    <t>rong oN: Be</t>
  </si>
  <si>
    <t>ee et PPE ENS</t>
  </si>
  <si>
    <t>aN Be</t>
  </si>
  <si>
    <t>zs 5) ee</t>
  </si>
  <si>
    <t>PDAS SEP ES</t>
  </si>
  <si>
    <t>oe fer</t>
  </si>
  <si>
    <t>ie ete AED</t>
  </si>
  <si>
    <t>DAE 3 PE</t>
  </si>
  <si>
    <t>Ree Co</t>
  </si>
  <si>
    <t>cee = Ly</t>
  </si>
  <si>
    <t>SS ed ee</t>
  </si>
  <si>
    <t>eae 2</t>
  </si>
  <si>
    <t>is are</t>
  </si>
  <si>
    <t>ee","2 ap ¥ co ee ae ip an oe Bae ect ae nt, es eh con 74 ih ee See ‘a ee</t>
  </si>
  <si>
    <t>is are",1109,True,False,2025-10-25 00:14:30,2.0_enhanced</t>
  </si>
  <si>
    <t>IMG_1664.JPG,custody_screenshots\Photos-1-001 (2)\IMG_1664.JPG,Craig,Unknown,": ae Cte tee gee oe Rout aS</t>
  </si>
  <si>
    <t>ee BG ee \ Bee Eg ot es Ss ae a ee a a ol ea a</t>
  </si>
  <si>
    <t>en = we pas wt Py ik AF</t>
  </si>
  <si>
    <t>Set ESS sé Nos A</t>
  </si>
  <si>
    <t>yo Le Es? 4 a ee is ee</t>
  </si>
  <si>
    <t>ns 4 2 ge Ree es</t>
  </si>
  <si>
    <t>po Coe Me ie,</t>
  </si>
  <si>
    <t>ee | eee Ak gee</t>
  </si>
  <si>
    <t>ee ; rn fo Re eee EL</t>
  </si>
  <si>
    <t>“LA a</t>
  </si>
  <si>
    <t>es ae ae ned</t>
  </si>
  <si>
    <t>ar Bos oS</t>
  </si>
  <si>
    <t>me NES</t>
  </si>
  <si>
    <t>eee er ee i</t>
  </si>
  <si>
    <t>ee nae aeons ds a</t>
  </si>
  <si>
    <t>Ee a ee</t>
  </si>
  <si>
    <t>a ee op ESS So EL We Beer</t>
  </si>
  <si>
    <t>oa ee | be) f a ae</t>
  </si>
  <si>
    <t>oh ae. FS ne</t>
  </si>
  <si>
    <t>SRS ee Ge</t>
  </si>
  <si>
    <t>Si re a AEP TS</t>
  </si>
  <si>
    <t>ea ey — SS</t>
  </si>
  <si>
    <t>Se . ets</t>
  </si>
  <si>
    <t>ee ie las</t>
  </si>
  <si>
    <t>4 Ws</t>
  </si>
  <si>
    <t>wh \- a 8 ree</t>
  </si>
  <si>
    <t>ke, aE EN a ace</t>
  </si>
  <si>
    <t>he at ah et ie</t>
  </si>
  <si>
    <t>. SER a Fes</t>
  </si>
  <si>
    <t>Ne oh,</t>
  </si>
  <si>
    <t>| eS EE</t>
  </si>
  <si>
    <t>wee i er ies</t>
  </si>
  <si>
    <t>‘A ES</t>
  </si>
  <si>
    <t>eras PUR a</t>
  </si>
  <si>
    <t>AU iho ‘ aa rir Be,</t>
  </si>
  <si>
    <t>eae ;</t>
  </si>
  <si>
    <t>gee %&amp;</t>
  </si>
  <si>
    <t>ie BR 2, Tek: ad</t>
  </si>
  <si>
    <t>8 ie CO</t>
  </si>
  <si>
    <t>: AES gate ae</t>
  </si>
  <si>
    <t>Po eee</t>
  </si>
  <si>
    <t>2 ee SES Se</t>
  </si>
  <si>
    <t>ee ‘he ee</t>
  </si>
  <si>
    <t>ae STS</t>
  </si>
  <si>
    <t>Coy,</t>
  </si>
  <si>
    <t>Oke Be</t>
  </si>
  <si>
    <t>oan $y Pies</t>
  </si>
  <si>
    <t>Se 3. ra a ee.</t>
  </si>
  <si>
    <t>4 ie aap USE</t>
  </si>
  <si>
    <t>ee eee NG hs A ee</t>
  </si>
  <si>
    <t>Sala ae</t>
  </si>
  <si>
    <t>aa Bi as</t>
  </si>
  <si>
    <t>nt Soo a oa</t>
  </si>
  <si>
    <t>SEG os etal errs</t>
  </si>
  <si>
    <t>Rin Cre a</t>
  </si>
  <si>
    <t>eee Me TS a</t>
  </si>
  <si>
    <t>aes: ae Ss</t>
  </si>
  <si>
    <t>SA eae</t>
  </si>
  <si>
    <t>dk oe Sa</t>
  </si>
  <si>
    <t>eee ican ye)</t>
  </si>
  <si>
    <t>Eee an Bre oem</t>
  </si>
  <si>
    <t>ban EE A ee</t>
  </si>
  <si>
    <t>AT Set ee</t>
  </si>
  <si>
    <t>Ee tne Nek</t>
  </si>
  <si>
    <t>as EE, PE END te</t>
  </si>
  <si>
    <t>ee By</t>
  </si>
  <si>
    <t>eee RM be fe</t>
  </si>
  <si>
    <t>Bs ON</t>
  </si>
  <si>
    <t>Wes re oe dae EES, END</t>
  </si>
  <si>
    <t>2s ee AS</t>
  </si>
  <si>
    <t>ee ES ae EO ee</t>
  </si>
  <si>
    <t>SNe ESS (Pu</t>
  </si>
  <si>
    <t>SS Rep ee</t>
  </si>
  <si>
    <t>SI aon ns</t>
  </si>
  <si>
    <t>ee pe oe ee</t>
  </si>
  <si>
    <t>ees Boe</t>
  </si>
  <si>
    <t>eas eee An</t>
  </si>
  <si>
    <t>Soe SSE ee Sag bag</t>
  </si>
  <si>
    <t>eNO vey</t>
  </si>
  <si>
    <t>ee rh</t>
  </si>
  <si>
    <t>Po ie</t>
  </si>
  <si>
    <t>is ees</t>
  </si>
  <si>
    <t>SE ERG</t>
  </si>
  <si>
    <t>Se .</t>
  </si>
  <si>
    <t>Wes ae</t>
  </si>
  <si>
    <t>ets PEE Rae ees SS 9</t>
  </si>
  <si>
    <t>ee ee SS =</t>
  </si>
  <si>
    <t>a ae i ss aes ocd</t>
  </si>
  <si>
    <t>ao ee ive</t>
  </si>
  <si>
    <t>ee SE Rid</t>
  </si>
  <si>
    <t>oe ee ee</t>
  </si>
  <si>
    <t>ae ot</t>
  </si>
  <si>
    <t>Se |</t>
  </si>
  <si>
    <t>SME EES eee de. es</t>
  </si>
  <si>
    <t>Te eae ae",": ae Cte tee gee oe Rout aS</t>
  </si>
  <si>
    <t>Te eae ae",1206,True,False,2025-10-25 00:14:30,2.0_enhanced</t>
  </si>
  <si>
    <t>IMG_1665.JPG,custody_screenshots\Photos-1-001 (2)\IMG_1665.JPG,Craig,Unknown,"poke en</t>
  </si>
  <si>
    <t>hy eS ep ie</t>
  </si>
  <si>
    <t>a ay oe ara</t>
  </si>
  <si>
    <t>ee = oes a Pe a se</t>
  </si>
  <si>
    <t>ee pS TT Ar he Ss,</t>
  </si>
  <si>
    <t>eet fe</t>
  </si>
  <si>
    <t>Poe og oor VE et</t>
  </si>
  <si>
    <t>‘Prd CS SNE,</t>
  </si>
  <si>
    <t>: Wes</t>
  </si>
  <si>
    <t>RR wy Be ne</t>
  </si>
  <si>
    <t>pe ~ at</t>
  </si>
  <si>
    <t>aes Va fi</t>
  </si>
  <si>
    <t>\: es 4 Po ees</t>
  </si>
  <si>
    <t>eS Bo SUMS &amp;</t>
  </si>
  <si>
    <t>Bey ar fet =i</t>
  </si>
  <si>
    <t>rm fein = eee dee SH</t>
  </si>
  <si>
    <t>25 “Me soe NER</t>
  </si>
  <si>
    <t>Pe OSS eta</t>
  </si>
  <si>
    <t>ae PN pu</t>
  </si>
  <si>
    <t>Gia Sacre ae 9</t>
  </si>
  <si>
    <t>ee fst ee</t>
  </si>
  <si>
    <t>Rs Sg ioe</t>
  </si>
  <si>
    <t>poe ca ot wee</t>
  </si>
  <si>
    <t>he ee</t>
  </si>
  <si>
    <t>cits ee EN. fe</t>
  </si>
  <si>
    <t>eS are » A TRS ae</t>
  </si>
  <si>
    <t>Ce :</t>
  </si>
  <si>
    <t>Veer a a ee</t>
  </si>
  <si>
    <t>oe it Oe: Bees led. Se Sky SGN</t>
  </si>
  <si>
    <t>Pe % Mh ae</t>
  </si>
  <si>
    <t>a Re</t>
  </si>
  <si>
    <t>tack ee fiat EES Ta</t>
  </si>
  <si>
    <t>hore</t>
  </si>
  <si>
    <t>ig ot see</t>
  </si>
  <si>
    <t>ee ia ee ae aN ee</t>
  </si>
  <si>
    <t>2 pe =: Poe \ pe</t>
  </si>
  <si>
    <t>Ses Mua ee ei 1</t>
  </si>
  <si>
    <t>ne Bee seg at, ee</t>
  </si>
  <si>
    <t>Ges REN “Re eS</t>
  </si>
  <si>
    <t>ne Aces ak sey Ie</t>
  </si>
  <si>
    <t>hd TN Bs ESS TAY</t>
  </si>
  <si>
    <t>Spe iw Ne SEBO es Bets</t>
  </si>
  <si>
    <t>She AES</t>
  </si>
  <si>
    <t>Ny ARR ERR YP</t>
  </si>
  <si>
    <t>SCE ae OE A</t>
  </si>
  <si>
    <t>see: on ad &gt; gee a</t>
  </si>
  <si>
    <t>ies oan }</t>
  </si>
  <si>
    <t>er BES eee ow</t>
  </si>
  <si>
    <t>Beer eke yd &gt;:</t>
  </si>
  <si>
    <t>BSS ae</t>
  </si>
  <si>
    <t>ae eee ee Bees ie</t>
  </si>
  <si>
    <t>See les ee FEE</t>
  </si>
  <si>
    <t>ee Gap. ae =</t>
  </si>
  <si>
    <t>OLS ; ee a be</t>
  </si>
  <si>
    <t>Be on Re Os reeves i</t>
  </si>
  <si>
    <t>ae ad</t>
  </si>
  <si>
    <t>he BE uy fe</t>
  </si>
  <si>
    <t>Gy Nie</t>
  </si>
  <si>
    <t>cee cn</t>
  </si>
  <si>
    <t>BES ESD Bis CASES ee</t>
  </si>
  <si>
    <t>| BATS BES</t>
  </si>
  <si>
    <t>FEN</t>
  </si>
  <si>
    <t>CA</t>
  </si>
  <si>
    <t>es tes</t>
  </si>
  <si>
    <t>SE OR ped aes RCE</t>
  </si>
  <si>
    <t>Se POS SEE</t>
  </si>
  <si>
    <t>GR at SS</t>
  </si>
  <si>
    <t>Glee A re Df EN</t>
  </si>
  <si>
    <t>ana ei</t>
  </si>
  <si>
    <t>Be ES pas</t>
  </si>
  <si>
    <t>alee 123 ke a</t>
  </si>
  <si>
    <t>ee Ge 5</t>
  </si>
  <si>
    <t>EP,</t>
  </si>
  <si>
    <t>eres ere</t>
  </si>
  <si>
    <t>eee ae Sh soe rete</t>
  </si>
  <si>
    <t>ee ee pe a Nani NTs</t>
  </si>
  <si>
    <t>a Tea</t>
  </si>
  <si>
    <t>ee a, en</t>
  </si>
  <si>
    <t>see eee ae</t>
  </si>
  <si>
    <t>Pry ee &lt;</t>
  </si>
  <si>
    <t>Ge oh tee ee hes</t>
  </si>
  <si>
    <t>SE at Bula</t>
  </si>
  <si>
    <t>ea pe</t>
  </si>
  <si>
    <t>pe me</t>
  </si>
  <si>
    <t>Fad gh UE ee</t>
  </si>
  <si>
    <t>ee Cpe Se</t>
  </si>
  <si>
    <t>tne 2 eS</t>
  </si>
  <si>
    <t>ate Ss</t>
  </si>
  <si>
    <t>Smee eat A res</t>
  </si>
  <si>
    <t>: ss:</t>
  </si>
  <si>
    <t>ee Le ee</t>
  </si>
  <si>
    <t>eee oo ‘</t>
  </si>
  <si>
    <t>Se: ee es</t>
  </si>
  <si>
    <t>pag ae PE</t>
  </si>
  <si>
    <t>ee es RE</t>
  </si>
  <si>
    <t>ay secur ae ec</t>
  </si>
  <si>
    <t>AL ee a</t>
  </si>
  <si>
    <t>he Pits de</t>
  </si>
  <si>
    <t>Ne","poke en</t>
  </si>
  <si>
    <t>he Pits de",1243,True,False,2025-10-25 00:14:30,2.0_enhanced</t>
  </si>
  <si>
    <t>IMG_1666.JPG,custody_screenshots\Photos-1-001 (2)\IMG_1666.JPG,Craig,Unknown,":</t>
  </si>
  <si>
    <t>i is ki &lt; aD</t>
  </si>
  <si>
    <t>KA Sea a</t>
  </si>
  <si>
    <t>ees oh Ree 4</t>
  </si>
  <si>
    <t>Bk —</t>
  </si>
  <si>
    <t>Roe 3 ae ar</t>
  </si>
  <si>
    <t>es ee kg a Roos re fs We Ea</t>
  </si>
  <si>
    <t>ke ee</t>
  </si>
  <si>
    <t>oe Us te ae a</t>
  </si>
  <si>
    <t>a ee i a</t>
  </si>
  <si>
    <t>ene fa ee 4% vr ee La a</t>
  </si>
  <si>
    <t>: 2 \\ oe</t>
  </si>
  <si>
    <t>: Gee 4 Ss 2</t>
  </si>
  <si>
    <t>AS we ee At Bey ese</t>
  </si>
  <si>
    <t>Le VU ae x anes eG any</t>
  </si>
  <si>
    <t>Sy ea ic tant G 3 wy on ae = ey a a3 wats</t>
  </si>
  <si>
    <t>Vou Spe aN tee ay</t>
  </si>
  <si>
    <t>Pete x Cay be on ae ae *9 2S</t>
  </si>
  <si>
    <t>rae ne a od 7 ee. Neo, ees</t>
  </si>
  <si>
    <t>See oe bp ee eee at ee ee</t>
  </si>
  <si>
    <t>aL coe &amp; “a8 a cn eee A A Mee Ss a</t>
  </si>
  <si>
    <t>ys: aa a = Me</t>
  </si>
  <si>
    <t>3 an a | ‘ 4</t>
  </si>
  <si>
    <t>4 ae Ge</t>
  </si>
  <si>
    <t>ea: tit ae &lt; } f SDA ae ae 7 i 3</t>
  </si>
  <si>
    <t>ee ae aes</t>
  </si>
  <si>
    <t>ic eed oo é Mice an ae ag</t>
  </si>
  <si>
    <t>: i ie</t>
  </si>
  <si>
    <t>a. sai ip - ees</t>
  </si>
  <si>
    <t>a was oer ese ~</t>
  </si>
  <si>
    <t>2 ee 3</t>
  </si>
  <si>
    <t>oR. Re</t>
  </si>
  <si>
    <t>. aes a x 22, a</t>
  </si>
  <si>
    <t>ge od oF,</t>
  </si>
  <si>
    <t>oe ge “ms ie. seit ee</t>
  </si>
  <si>
    <t>ae sees ar ue</t>
  </si>
  <si>
    <t>Vy</t>
  </si>
  <si>
    <t>ne oe ao</t>
  </si>
  <si>
    <t>7 wl es as</t>
  </si>
  <si>
    <t>ae ee eh</t>
  </si>
  <si>
    <t>ee ee SF . she mits ease 4</t>
  </si>
  <si>
    <t>sh |</t>
  </si>
  <si>
    <t>ee "" ye oe</t>
  </si>
  <si>
    <t>hanes |</t>
  </si>
  <si>
    <t>3 ai</t>
  </si>
  <si>
    <t>ee he 2S we oR</t>
  </si>
  <si>
    <t>ee NRE</t>
  </si>
  <si>
    <t>a ES, oe ‘ =</t>
  </si>
  <si>
    <t>oe Las Se</t>
  </si>
  <si>
    <t>Na</t>
  </si>
  <si>
    <t>ae mS</t>
  </si>
  <si>
    <t>Rs “ee. a 3 ee BEN 4 3</t>
  </si>
  <si>
    <t>KU ;</t>
  </si>
  <si>
    <t>wee Nae Ae 4S eg Ts es</t>
  </si>
  <si>
    <t>en oe : ae oe i ies he Moe | poe</t>
  </si>
  <si>
    <t>a te a) poe</t>
  </si>
  <si>
    <t>a ee Be ey oe ae</t>
  </si>
  <si>
    <t>cf ne</t>
  </si>
  <si>
    <t>EES ee oo ay</t>
  </si>
  <si>
    <t>GEE: i fr aes</t>
  </si>
  <si>
    <t>0 yy de</t>
  </si>
  <si>
    <t>i Ag pie</t>
  </si>
  <si>
    <t>ae Ye We i]</t>
  </si>
  <si>
    <t>: DDE: Dh Us ie</t>
  </si>
  <si>
    <t>Ly ii Hey ye WK edi 2</t>
  </si>
  <si>
    <t>a ap gy HEY A</t>
  </si>
  <si>
    <t>Wie ae Mee oe Hy hy</t>
  </si>
  <si>
    <t>34 } ey</t>
  </si>
  <si>
    <t>at i i BE i i Hp aX a</t>
  </si>
  <si>
    <t>i ay</t>
  </si>
  <si>
    <t>yy ep Wisi</t>
  </si>
  <si>
    <t>aes 3 in ap ie, pee</t>
  </si>
  <si>
    <t>is AY: Wie: “9 fig Be 4</t>
  </si>
  <si>
    <t>Ha ali Hones ‘ i pe</t>
  </si>
  <si>
    <t>Le ia HE be ie ie</t>
  </si>
  <si>
    <t>Le Sie But aes ef</t>
  </si>
  <si>
    <t>je</t>
  </si>
  <si>
    <t>ee Hf he i ifs ‘ ‘ith</t>
  </si>
  <si>
    <t>f i tS</t>
  </si>
  <si>
    <t>ee aN ey te)</t>
  </si>
  <si>
    <t>: oe ae He</t>
  </si>
  <si>
    <t>ze =</t>
  </si>
  <si>
    <t>so","i is ki &lt; aD</t>
  </si>
  <si>
    <t>ze =",1215,True,False,2025-10-25 00:14:30,2.0_enhanced</t>
  </si>
  <si>
    <t>IMG_1749-EDIT.jpg,custody_screenshots\Photos-1-001 (2)\IMG_1749-EDIT.jpg,Craig,Unknown,"TOS TAL ee) RR</t>
  </si>
  <si>
    <t>REN «| — |</t>
  </si>
  <si>
    <t>cor |</t>
  </si>
  <si>
    <t>oe INVOICE NUMBER | |</t>
  </si>
  <si>
    <t>D BB ome</t>
  </si>
  <si>
    <t>Df gi. har</t>
  </si>
  <si>
    <t>He |</t>
  </si>
  <si>
    <t>More: eg wand</t>
  </si>
  <si>
    <t>ek re ero Ta</t>
  </si>
  <si>
    <t>RAPE co</t>
  </si>
  <si>
    <t>ANG Ah</t>
  </si>
  <si>
    <t>SIG,</t>
  </si>
  <si>
    <t>. ae","TOS TAL ee) RR</t>
  </si>
  <si>
    <t>. ae",144,True,False,2025-10-25 00:14:30,2.0_enhanced</t>
  </si>
  <si>
    <t>IMG_1749.jpg,custody_screenshots\Photos-1-001 (2)\IMG_1749.jpg,Craig,Unknown,"eee</t>
  </si>
  <si>
    <t>Sh eee VOICE NUMBER gt Ny</t>
  </si>
  <si>
    <t>ee Renee a 7</t>
  </si>
  <si>
    <t>aeao RIE, .</t>
  </si>
  <si>
    <t>eT, URE eo</t>
  </si>
  <si>
    <t>Pi sea it weet 188°</t>
  </si>
  <si>
    <t>So aad eiegise — getoo</t>
  </si>
  <si>
    <t>ee BOON"". 2a cgOrzEa</t>
  </si>
  <si>
    <t>baat ede #</t>
  </si>
  <si>
    <t>EP me tanya pd</t>
  </si>
  <si>
    <t>eurNe, Fiat hoceaen ie"" tog 7</t>
  </si>
  <si>
    <t>Pe sei00 , ie.</t>
  </si>
  <si>
    <t>Bbareaaes 2. 22-0?</t>
  </si>
  <si>
    <t>Bush 16.00</t>
  </si>
  <si>
    <t>2 CEOS em akaspogeegt 3</t>
  </si>
  <si>
    <t>BS cdde LNG roy 2</t>
  </si>
  <si>
    <t>ING, BRACE” A"" caxsD, a of? 6.06,</t>
  </si>
  <si>
    <t>bape ccnp hse age ee guvorchzeeh? 6-0</t>
  </si>
  <si>
    <t>Rages, PPE SO GUNG AES ay. bby? 2 Beoo da? aasoo</t>
  </si>
  <si>
    <t>awe Cr) araar</t>
  </si>
  <si>
    <t>bare.</t>
  </si>
  <si>
    <t>,eee</t>
  </si>
  <si>
    <t>bare.",413,True,False,2025-10-25 00:14:30,2.0_enhanced</t>
  </si>
  <si>
    <t>IMG_1818.JPG,custody_screenshots\Photos-1-001 (2)\IMG_1818.JPG,Craig,Unknown,"4. ee</t>
  </si>
  <si>
    <t>i) ‘ ee HES es</t>
  </si>
  <si>
    <t>ag Be OS</t>
  </si>
  <si>
    <t>Aci</t>
  </si>
  <si>
    <t>eri A</t>
  </si>
  <si>
    <t>us</t>
  </si>
  <si>
    <t>ok LE</t>
  </si>
  <si>
    <t>Se Od.</t>
  </si>
  <si>
    <t>} ees, a</t>
  </si>
  <si>
    <t>SS , pe","4. ee</t>
  </si>
  <si>
    <t>SS , pe",69,True,False,2025-10-25 00:14:30,2.0_enhanced</t>
  </si>
  <si>
    <t>IMG_2028.JPG,custody_screenshots\Photos-1-001 (2)\IMG_2028.JPG,Craig,Unknown,"EO SS TAL</t>
  </si>
  <si>
    <t>(ao</t>
  </si>
  <si>
    <t>BN a 23</t>
  </si>
  <si>
    <t>Spo</t>
  </si>
  <si>
    <t>SEN,</t>
  </si>
  <si>
    <t>Eos</t>
  </si>
  <si>
    <t>7 Tas Ai Ke dts |</t>
  </si>
  <si>
    <t>—_ a see</t>
  </si>
  <si>
    <t>Sy ee</t>
  </si>
  <si>
    <t>mes SS oh a</t>
  </si>
  <si>
    <t>ey “ANY</t>
  </si>
  <si>
    <t>sence ia a Spe</t>
  </si>
  <si>
    <t>ae 3 IEE</t>
  </si>
  <si>
    <t>Ne ‘Gove</t>
  </si>
  <si>
    <t>‘3 vd ! es</t>
  </si>
  <si>
    <t>iy NE ” cl</t>
  </si>
  <si>
    <t>ee ee aA, SE, meg Bis</t>
  </si>
  <si>
    <t>eS Ss Po eee ae</t>
  </si>
  <si>
    <t>a) OE KV OG, Coe</t>
  </si>
  <si>
    <t>PEC ee fr ee</t>
  </si>
  <si>
    <t>a An |","EO SS TAL</t>
  </si>
  <si>
    <t>a An |",225,True,False,2025-10-25 00:14:30,2.0_enhanced</t>
  </si>
  <si>
    <t>IMG_2029.JPG,custody_screenshots\Photos-1-001 (2)\IMG_2029.JPG,Craig,Unknown,"Nes &gt; =</t>
  </si>
  <si>
    <t>Bj of tS. SON a</t>
  </si>
  <si>
    <t>Sc ae ""aad Ze Gore =</t>
  </si>
  <si>
    <t>oe Al</t>
  </si>
  <si>
    <t>~ A ee</t>
  </si>
  <si>
    <t>ts PRS</t>
  </si>
  <si>
    <t>es SERS</t>
  </si>
  <si>
    <t>Pie = =</t>
  </si>
  <si>
    <t>oS = US a SES AG</t>
  </si>
  <si>
    <t>es Se \</t>
  </si>
  <si>
    <t>aN ISE</t>
  </si>
  <si>
    <t>HOE Bee ae es SS</t>
  </si>
  <si>
    <t>ee = ee</t>
  </si>
  <si>
    <t>&gt; ag we ARR :</t>
  </si>
  <si>
    <t>SEG Pee UA A Byes</t>
  </si>
  <si>
    <t>hae: SS, ee a</t>
  </si>
  <si>
    <t>SS.</t>
  </si>
  <si>
    <t>a= LN LES</t>
  </si>
  <si>
    <t>IMG_2195.JPG,custody_screenshots\Photos-1-001 (2)\IMG_2195.JPG,Craig,Unknown,"yr + PEP</t>
  </si>
  <si>
    <t>po offi g {</t>
  </si>
  <si>
    <t>ig hf q Bi</t>
  </si>
  <si>
    <t>° gy 7.</t>
  </si>
  <si>
    <t>\ YG us} 4 te</t>
  </si>
  <si>
    <t>ete 4 sy</t>
  </si>
  <si>
    <t>ay t y Bee</t>
  </si>
  <si>
    <t>A a “ 4 ast se</t>
  </si>
  <si>
    <t>° git wer See</t>
  </si>
  <si>
    <t>ae cae</t>
  </si>
  <si>
    <t>a Pa eho</t>
  </si>
  <si>
    <t>ae er</t>
  </si>
  <si>
    <t>a gor as</t>
  </si>
  <si>
    <t>; a ge</t>
  </si>
  <si>
    <t>a ee ee =</t>
  </si>
  <si>
    <t>“ “ SEM ohn. it wane</t>
  </si>
  <si>
    <t>Lo LS Be thee es ire a</t>
  </si>
  <si>
    <t>agit</t>
  </si>
  <si>
    <t>ga ad</t>
  </si>
  <si>
    <t>ae at ee GE a at</t>
  </si>
  <si>
    <t>a yer wae</t>
  </si>
  <si>
    <t>: LE</t>
  </si>
  <si>
    <t>ee et “4</t>
  </si>
  <si>
    <t>ne eh aa</t>
  </si>
  <si>
    <t>og THREES Geet *</t>
  </si>
  <si>
    <t>eee ee ae</t>
  </si>
  <si>
    <t>ws ee ete pot P</t>
  </si>
  <si>
    <t>een coe see JEP ppt.</t>
  </si>
  <si>
    <t>ge ge ee pe</t>
  </si>
  <si>
    <t>7 : és we “spi</t>
  </si>
  <si>
    <t>od oe ;</t>
  </si>
  <si>
    <t>aa gE :</t>
  </si>
  <si>
    <t>aes og</t>
  </si>
  <si>
    <t>re a</t>
  </si>
  <si>
    <t>a BO</t>
  </si>
  <si>
    <t>all oy</t>
  </si>
  <si>
    <t>fees</t>
  </si>
  <si>
    <t>ky ae ct ee La</t>
  </si>
  <si>
    <t>ES SE ee</t>
  </si>
  <si>
    <t>an a Ags</t>
  </si>
  <si>
    <t>he feu “ty a</t>
  </si>
  <si>
    <t>7 See a</t>
  </si>
  <si>
    <t>Sg Gen” i</t>
  </si>
  <si>
    <t>eee eee ee ge</t>
  </si>
  <si>
    <t>ga</t>
  </si>
  <si>
    <t>yt oa BO as ae oo :</t>
  </si>
  <si>
    <t>aN ee ae a st</t>
  </si>
  <si>
    <t>a ee oy het wit: ati</t>
  </si>
  <si>
    <t>ee SB ae, pes a gi a. pee</t>
  </si>
  <si>
    <t>Te ae oe 7</t>
  </si>
  <si>
    <t>Ween oe wo</t>
  </si>
  <si>
    <t>ah eyes at re</t>
  </si>
  <si>
    <t>aa ee eet"" ae opt = ars</t>
  </si>
  <si>
    <t>Me SS SE wer</t>
  </si>
  <si>
    <t>og TEA a “a ne</t>
  </si>
  <si>
    <t>Se hess Pe</t>
  </si>
  <si>
    <t>A eas</t>
  </si>
  <si>
    <t>ran oe itu EE os wt ead?</t>
  </si>
  <si>
    <t>EE ape eae oe</t>
  </si>
  <si>
    <t>age Ss BE eT</t>
  </si>
  <si>
    <t>ee ar eh</t>
  </si>
  <si>
    <t>ROO fe Ue ee</t>
  </si>
  <si>
    <t>ae OS ae ee ene</t>
  </si>
  <si>
    <t>on SRR ey HES ROMS</t>
  </si>
  <si>
    <t>Sg ab EE EBA Ae | eo x</t>
  </si>
  <si>
    <t>ad a aT</t>
  </si>
  <si>
    <t>SEC, we ee se?</t>
  </si>
  <si>
    <t>Wee es eee</t>
  </si>
  <si>
    <t>cs BS</t>
  </si>
  <si>
    <t>ye 2</t>
  </si>
  <si>
    <t>ene pee, Let ae","yr + PEP</t>
  </si>
  <si>
    <t>ene pee, Let ae",865,True,False,2025-10-25 00:14:30,2.0_enhanced</t>
  </si>
  <si>
    <t>IMG_2295.JPG,custody_screenshots\Photos-1-001 (2)\IMG_2295.JPG,Craig,Unknown,"Bob Marley</t>
  </si>
  <si>
    <t>EU eiad aetpaaweay</t>
  </si>
  <si>
    <t>Once said;</t>
  </si>
  <si>
    <t>If'she's amazing, she won't.be easy. If she!sveasy,</t>
  </si>
  <si>
    <t>she won'tibe amazing. If.she's worth it, you won't</t>
  </si>
  <si>
    <t>give up. If you give up, you're:net worthy...Truth is,</t>
  </si>
  <si>
    <t>everybody’is.going:to. HUFt-you;</t>
  </si>
  <si>
    <t>you just-gotta find the-ones:worthsdfféring:for.""</t>
  </si>
  <si>
    <t>notepad</t>
  </si>
  <si>
    <t>,Bob Marley</t>
  </si>
  <si>
    <t>notepad",290,True,False,2025-10-25 00:14:30,2.0_enhanced</t>
  </si>
  <si>
    <t>IMG_2318.JPG,custody_screenshots\Photos-1-001 (2)\IMG_2318.JPG,Craig,Unknown,"a ae</t>
  </si>
  <si>
    <t>Eye</t>
  </si>
  <si>
    <t>se an</t>
  </si>
  <si>
    <t>cae</t>
  </si>
  <si>
    <t>core Ses ON</t>
  </si>
  <si>
    <t>ee es Nee ores</t>
  </si>
  <si>
    <t>ee ea ;</t>
  </si>
  <si>
    <t>a aa,</t>
  </si>
  <si>
    <t>oe ee ore</t>
  </si>
  <si>
    <t>ae Ge ey Soe</t>
  </si>
  <si>
    <t>ots es</t>
  </si>
  <si>
    <t>Se Coe NG</t>
  </si>
  <si>
    <t>BOs ae er</t>
  </si>
  <si>
    <t>oe es ee</t>
  </si>
  <si>
    <t>ee ee ae</t>
  </si>
  <si>
    <t>ace</t>
  </si>
  <si>
    <t>ee oe. ee Ns</t>
  </si>
  <si>
    <t>es er</t>
  </si>
  <si>
    <t>Pe So</t>
  </si>
  <si>
    <t>ke ce ee</t>
  </si>
  <si>
    <t>ce ee Go</t>
  </si>
  <si>
    <t>ce 2</t>
  </si>
  <si>
    <t>ue an ues ee Ce</t>
  </si>
  <si>
    <t>en Se one</t>
  </si>
  <si>
    <t>Lee oe</t>
  </si>
  <si>
    <t>acs Se</t>
  </si>
  <si>
    <t>ACE ee</t>
  </si>
  <si>
    <t>SEA RES SU ee</t>
  </si>
  <si>
    <t>ENS Se</t>
  </si>
  <si>
    <t>aoe See</t>
  </si>
  <si>
    <t>Bo Soe</t>
  </si>
  <si>
    <t>ce ee AES</t>
  </si>
  <si>
    <t>Oe a 4</t>
  </si>
  <si>
    <t>ers ee</t>
  </si>
  <si>
    <t>er ere</t>
  </si>
  <si>
    <t>eee oor =</t>
  </si>
  <si>
    <t>os Se</t>
  </si>
  <si>
    <t>ese</t>
  </si>
  <si>
    <t>a anes</t>
  </si>
  <si>
    <t>Avie ae</t>
  </si>
  <si>
    <t>OA</t>
  </si>
  <si>
    <t>Cs</t>
  </si>
  <si>
    <t>ee ae eS ee ae</t>
  </si>
  <si>
    <t>Spee Be</t>
  </si>
  <si>
    <t>Nahe</t>
  </si>
  <si>
    <t>EES CRS eG</t>
  </si>
  <si>
    <t>RG es pence</t>
  </si>
  <si>
    <t>i eee</t>
  </si>
  <si>
    <t>sult es</t>
  </si>
  <si>
    <t>es Set</t>
  </si>
  <si>
    <t>eee a ere ee</t>
  </si>
  <si>
    <t>BOE eee</t>
  </si>
  <si>
    <t>ee ae es</t>
  </si>
  <si>
    <t>eae US</t>
  </si>
  <si>
    <t>SUS oe ee ss</t>
  </si>
  <si>
    <t>Roa ae SS</t>
  </si>
  <si>
    <t>ea ee oe</t>
  </si>
  <si>
    <t>ee oe Ge</t>
  </si>
  <si>
    <t>ESS Be eg</t>
  </si>
  <si>
    <t>ae ae a</t>
  </si>
  <si>
    <t>wes IS,</t>
  </si>
  <si>
    <t>SS aes</t>
  </si>
  <si>
    <t>cA eae</t>
  </si>
  <si>
    <t>ee oe es</t>
  </si>
  <si>
    <t>og alee</t>
  </si>
  <si>
    <t>ae Sa</t>
  </si>
  <si>
    <t>Be BA A ae es AN</t>
  </si>
  <si>
    <t>NG Sern</t>
  </si>
  <si>
    <t>uses</t>
  </si>
  <si>
    <t>a ee Cg</t>
  </si>
  <si>
    <t>ag ae ae</t>
  </si>
  <si>
    <t>ites ESS</t>
  </si>
  <si>
    <t>Sh PC</t>
  </si>
  <si>
    <t>GN as</t>
  </si>
  <si>
    <t>Sg eee es</t>
  </si>
  <si>
    <t>ae us ee</t>
  </si>
  <si>
    <t>ea Ce</t>
  </si>
  <si>
    <t>be RES</t>
  </si>
  <si>
    <t>ise</t>
  </si>
  <si>
    <t>oe hs CES</t>
  </si>
  <si>
    <t>tye Se ak</t>
  </si>
  <si>
    <t>ee Ce ae</t>
  </si>
  <si>
    <t>BON aN SS</t>
  </si>
  <si>
    <t>Ree es</t>
  </si>
  <si>
    <t>a ee Rae ea é</t>
  </si>
  <si>
    <t>af ky</t>
  </si>
  <si>
    <t>ee ety</t>
  </si>
  <si>
    <t>Ces even cae</t>
  </si>
  <si>
    <t>al 4 a Re EN Ee</t>
  </si>
  <si>
    <t>ee ens</t>
  </si>
  <si>
    <t>oe So Bei ne</t>
  </si>
  <si>
    <t>WSS Ff</t>
  </si>
  <si>
    <t>Ry aS A rages ae</t>
  </si>
  <si>
    <t>an me AS","a ae</t>
  </si>
  <si>
    <t>an me AS",889,True,False,2025-10-25 00:14:30,2.0_enhanced</t>
  </si>
  <si>
    <t>IMG_2375.JPG,custody_screenshots\Photos-1-001 (2)\IMG_2375.JPG,Craig,Unknown,(ABN,(ABN,4,True,False,2025-10-25 00:14:30,2.0_enhanced</t>
  </si>
  <si>
    <t>IMG_2763.JPG,custody_screenshots\Photos-1-001 (2)\IMG_2763.JPG,Craig,Unknown,"p&gt;</t>
  </si>
  <si>
    <t>ELL</t>
  </si>
  <si>
    <t>JANN TT</t>
  </si>
  <si>
    <t>aAspHAUT BROS ROOFING LTD</t>
  </si>
  <si>
    <t>tT EE","ELL</t>
  </si>
  <si>
    <t>tT EE",43,True,False,2025-10-25 00:14:30,2.0_enhanced</t>
  </si>
  <si>
    <t>IMG_2808.JPG,custody_screenshots\Photos-1-001 (2)\IMG_2808.JPG,Craig,Unknown,"Pay anes een ate aT Tye et ge ik tye are ne Tes</t>
  </si>
  <si>
    <t>Se RS ¢ | PTY Me airy</t>
  </si>
  <si>
    <t>Se. ] + fe 4 RR be, MS a</t>
  </si>
  <si>
    <t>‘ TS : tn ’ Pe an) Tope ie ae Ae</t>
  </si>
  <si>
    <t>‘glee va tle a oa = fay A a! SP</t>
  </si>
  <si>
    <t>REE | 1 hoes i. SPE Bes Pos eR a</t>
  </si>
  <si>
    <t>SPP BS he ae ED ight eters eo</t>
  </si>
  <si>
    <t>aha i . abe RE EX Sa GT Pe</t>
  </si>
  <si>
    <t>emo ON NL a tate 2</t>
  </si>
  <si>
    <t>Sk ot et RRR</t>
  </si>
  <si>
    <t>UE Se . YA</t>
  </si>
  <si>
    <t>SS. OR TR ey</t>
  </si>
  <si>
    <t>gy</t>
  </si>
  <si>
    <t>eS Be</t>
  </si>
  <si>
    <t>sot 2 es Sah koe,</t>
  </si>
  <si>
    <t>te Has (ggg SY en</t>
  </si>
  <si>
    <t>a ENS RUSS aman</t>
  </si>
  <si>
    <t>ess AS Ps.</t>
  </si>
  <si>
    <t>at 2</t>
  </si>
  <si>
    <t>CLAS</t>
  </si>
  <si>
    <t>ne UCR</t>
  </si>
  <si>
    <t>Go Se Ga Soa Von EMCI hones</t>
  </si>
  <si>
    <t>PD RE de 9</t>
  </si>
  <si>
    <t>Yay gam A</t>
  </si>
  <si>
    <t>es Rr ge Ree Se</t>
  </si>
  <si>
    <t>Mi</t>
  </si>
  <si>
    <t>URE</t>
  </si>
  <si>
    <t>WEG SS FOF</t>
  </si>
  <si>
    <t>SPL a ES</t>
  </si>
  <si>
    <t>dae | 7 J ate eae</t>
  </si>
  <si>
    <t>\ MOEN</t>
  </si>
  <si>
    <t>a TPS cet AD EL A","Pay anes een ate aT Tye et ge ik tye are ne Tes</t>
  </si>
  <si>
    <t>a TPS cet AD EL A",523,True,False,2025-10-25 00:14:30,2.0_enhanced</t>
  </si>
  <si>
    <t>IMG_2811.JPG,custody_screenshots\Photos-1-001 (2)\IMG_2811.JPG,Craig,Unknown,"| | a ae ZZ NS NAS</t>
  </si>
  <si>
    <t>ea) MIN Ay ee a) ZZ &gt; ee Ww</t>
  </si>
  <si>
    <t>peal ( et ol i CA</t>
  </si>
  <si>
    <t>&lt;&lt; he</t>
  </si>
  <si>
    <t>SONI Nat a Se a W</t>
  </si>
  <si>
    <t>Hj. i Wie LZ 22. 0</t>
  </si>
  <si>
    <t>WAN BEE SS","| | a ae ZZ NS NAS</t>
  </si>
  <si>
    <t>WAN BEE SS",118,True,False,2025-10-25 00:14:30,2.0_enhanced</t>
  </si>
  <si>
    <t>IMG_2822.JPG,custody_screenshots\Photos-1-001 (2)\IMG_2822.JPG,Craig,Unknown,"me We ee Vi</t>
  </si>
  <si>
    <t>af",me We ee Vi,11,True,False,2025-10-25 00:14:30,2.0_enhanced</t>
  </si>
  <si>
    <t>IMG_2868.JPG,custody_screenshots\Photos-1-001 (2)\IMG_2868.JPG,Craig,Unknown,"ce st A WR et 5 eg Te Ae ae soy BAR ge! RSS in eer Pi EL 78 p TS Sy “ ee og ce OE SRS ae SO ROSS SEES ne SOP BES SRE SE aie ae Baste Spa EES eal A Bg CRE ay Bote. Dine Eta APNG Bo. ih Fa RARE ao oo Ae Sa | = Ue</t>
  </si>
  <si>
    <t>ie er be a PP AE : ES Bee Rees ee eof ee Ola RS SEE See a ee | AS ge Baa) Hea 5 | OT of cs Cag A ot pte emt a + Ao</t>
  </si>
  <si>
    <t>OF Sy IS eg oo ee: RING ee wea gt OR of ge ae ae oy ETRE age BG Bo</t>
  </si>
  <si>
    <t>eee ce eer we A 2","ce st A WR et 5 eg Te Ae ae soy BAR ge! RSS in eer Pi EL 78 p TS Sy “ ee og ce OE SRS ae SO ROSS SEES ne SOP BES SRE SE aie ae Baste Spa EES eal A Bg CRE ay Bote. Dine Eta APNG Bo. ih Fa RARE ao oo Ae Sa | = Ue</t>
  </si>
  <si>
    <t>eee ce eer we A 2",410,True,False,2025-10-25 00:14:30,2.0_enhanced</t>
  </si>
  <si>
    <t>IMG_2869.JPG,custody_screenshots\Photos-1-001 (2)\IMG_2869.JPG,Craig,Unknown,"“</t>
  </si>
  <si>
    <t>NI gi Bley</t>
  </si>
  <si>
    <t>iy MS al oe : a we</t>
  </si>
  <si>
    <t>PB ak</t>
  </si>
  <si>
    <t>te reas ee NPR SEO ES “tes Fa) es ge</t>
  </si>
  <si>
    <t>SS een</t>
  </si>
  <si>
    <t>NEE EE BA ae GR REE OB</t>
  </si>
  <si>
    <t>OS GRE OD Fe ee te</t>
  </si>
  <si>
    <t>1 FETA STN Pre tt os ef a INE By</t>
  </si>
  <si>
    <t>Nig. hee Be A EB oe Sere 1050 Ba er te eS, =</t>
  </si>
  <si>
    <t>CS | Se BE SE on</t>
  </si>
  <si>
    <t>PRE RD ee PAPERS, oe</t>
  </si>
  <si>
    <t>te ae 3 og? in SES. ee 7 ha ple Se SE</t>
  </si>
  <si>
    <t>PRE ees fi MB GSAS a Be aa</t>
  </si>
  <si>
    <t>ote a RE BPE ot a :</t>
  </si>
  <si>
    <t>ghee 3 8</t>
  </si>
  <si>
    <t>Ra Vega NR SE</t>
  </si>
  <si>
    <t>ge WEE oe 8 Sees ah RE fe BE, ee Oy</t>
  </si>
  <si>
    <t>keep Pe the age Se ae See</t>
  </si>
  <si>
    <t>ae . Fan: NSS yeep SINE SS noe Sere, Wea. VERE y</t>
  </si>
  <si>
    <t>i es as de Tae : ate 3</t>
  </si>
  <si>
    <t>ae SEF we ope SUPT erty ace ee Pe</t>
  </si>
  <si>
    <t>2 BR SO de ew</t>
  </si>
  <si>
    <t>OF Srey Reo yt “San, Et fe! Ba |</t>
  </si>
  <si>
    <t>PPL PERE Se © OS ARG</t>
  </si>
  <si>
    <t>Roos. ve a Dg eke? TES re</t>
  </si>
  <si>
    <t>me ge TE te a</t>
  </si>
  <si>
    <t>a Ob, ERR TN AS et ae En</t>
  </si>
  <si>
    <t>MO ag Mae g fe AY Rg ~,","NI gi Bley</t>
  </si>
  <si>
    <t>MO ag Mae g fe AY Rg ~,",670,True,False,2025-10-25 00:14:30,2.0_enhanced</t>
  </si>
  <si>
    <t>IMG_2870.JPG,custody_screenshots\Photos-1-001 (2)\IMG_2870.JPG,Craig,Unknown,"PO Le ya"" res JAGR foes</t>
  </si>
  <si>
    <t>~ &gt; ECL wo</t>
  </si>
  <si>
    <t>and ot fe on SGN om 5</t>
  </si>
  <si>
    <t>AE gl Rs Pee</t>
  </si>
  <si>
    <t>OR SA SB ts</t>
  </si>
  <si>
    <t>: Peg es Oa a ee</t>
  </si>
  <si>
    <t>Ve EA Ee a ale a at</t>
  </si>
  <si>
    <t>ep ORS sks</t>
  </si>
  <si>
    <t>Moss ha hea</t>
  </si>
  <si>
    <t>wos Ba a REO gee</t>
  </si>
  <si>
    <t>a LA</t>
  </si>
  <si>
    <t>fo as : 4 ate HE OR Da Pe</t>
  </si>
  <si>
    <t>eee a RE ORS</t>
  </si>
  <si>
    <t>US RL tn es</t>
  </si>
  <si>
    <t>ola A tet UES eR</t>
  </si>
  <si>
    <t>tes tas her UA Byes</t>
  </si>
  <si>
    <t>- Sot OF cae ie RET ye</t>
  </si>
  <si>
    <t>a ER REE</t>
  </si>
  <si>
    <t>“har, aye ia 7</t>
  </si>
  <si>
    <t>Fe . © we</t>
  </si>
  <si>
    <t>‘ . c</t>
  </si>
  <si>
    <t>i} ;</t>
  </si>
  <si>
    <t>.","PO Le ya"" res JAGR foes</t>
  </si>
  <si>
    <t>i} ;",329,True,False,2025-10-25 00:14:30,2.0_enhanced</t>
  </si>
  <si>
    <t>IMG_2887.JPG,custody_screenshots\Photos-1-001 (2)\IMG_2887.JPG,Craig,Unknown,"EAE</t>
  </si>
  <si>
    <t>P :","EAE</t>
  </si>
  <si>
    <t>P :",7,True,False,2025-10-25 00:14:30,2.0_enhanced</t>
  </si>
  <si>
    <t>IMG_2904.JPG,custody_screenshots\Photos-1-001 (2)\IMG_2904.JPG,Craig,Unknown,":</t>
  </si>
  <si>
    <t>SN eee _ SO ee ee ee =</t>
  </si>
  <si>
    <t>: Ne te te Ep yee. RUBS Pa AAS AR a ee ag RE SNS .</t>
  </si>
  <si>
    <t>Pah pe ey Ue A AR Sale “en SE Ce ENE BSS Z :</t>
  </si>
  <si>
    <t>: Mages CR ATR RA eS PR Re PUN OEE ae ee eb</t>
  </si>
  <si>
    <t>ta ON ce So AS EY Se ae SE</t>
  </si>
  <si>
    <t>Sn RS AE Re oT BS a Se Ep AO ate Se</t>
  </si>
  <si>
    <t>. . iad NS LE S SRS ES Se gy Sa &gt; ED</t>
  </si>
  <si>
    <t>ST We CRS RN Ee ORES</t>
  </si>
  <si>
    <t>| Be ESR Nici 3A :</t>
  </si>
  <si>
    <t>45 Nae CO EY CRE Hh pens AHS</t>
  </si>
  <si>
    <t>. Se SEN yp</t>
  </si>
  <si>
    <t>Ree BS I PR RY</t>
  </si>
  <si>
    <t>TEE ae Se gy: ee USE Soe RC ENS FOR ANA -</t>
  </si>
  <si>
    <t>i Pe Oe EE) ON tee ES</t>
  </si>
  <si>
    <t>gk at OUR igh IP . :</t>
  </si>
  <si>
    <t>SRS: Mie gee Bees pI SERS SRS. Be PE</t>
  </si>
  <si>
    <t>NSIS BR CAPR PE RS ER PR AE wet</t>
  </si>
  <si>
    <t>ay eee be at</t>
  </si>
  <si>
    <t>5 ED APA .</t>
  </si>
  <si>
    <t>ig Pe OO Se) PASS Beef ene) Cae lg Pe MAST</t>
  </si>
  <si>
    <t>IN BF PAN gs yes Be 2a :</t>
  </si>
  <si>
    <t>. et Goes Nos SALE PER eel Ee SPAS -</t>
  </si>
  <si>
    <t>ara fet PER EE EA ha ee</t>
  </si>
  <si>
    <t>: : USES A ant ee OR</t>
  </si>
  <si>
    <t>a get LOE GEESE RNP LO, Tae SB 9 Be ee EN fl .</t>
  </si>
  <si>
    <t>; : RES Re or es Pers 3</t>
  </si>
  <si>
    <t>Pes A AY WEN eg</t>
  </si>
  <si>
    <t>ee re Bae Rie POOR ad RSE Bite Bo REN SCN ace</t>
  </si>
  <si>
    <t>LS Wet ae Sees NaS hen BE ver</t>
  </si>
  <si>
    <t>he ON ee SES, ROS a EAC REA :</t>
  </si>
  <si>
    <t>Rone oe ett RT ye AE. 43 Raa vita Pe hee |</t>
  </si>
  <si>
    <t>et a a RA = = BSN Se 3</t>
  </si>
  <si>
    <t>ta Rene SEP Se Fe sey</t>
  </si>
  <si>
    <t>te ‘ gs</t>
  </si>
  <si>
    <t>ORI EN a TE BOER, EE</t>
  </si>
  <si>
    <t>a SRI pe eee ee poe eS</t>
  </si>
  <si>
    <t>el SE Nes Bp TE pe Rep</t>
  </si>
  <si>
    <t>oe wn ee gl Wes :</t>
  </si>
  <si>
    <t>ceed pe SS Soe BASS</t>
  </si>
  <si>
    <t>or fon be ES ZNO EEN 1</t>
  </si>
  <si>
    <t>pe NAM te ASS, ERS ETS AL PE be east qty</t>
  </si>
  <si>
    <t>SPE, 7 et Ree de TE Re Beh A pee Ns: Be Nee ee er .</t>
  </si>
  <si>
    <t>eee ze So NG TE ELSE SS ee 3 Ae .</t>
  </si>
  <si>
    <t>| a | St catia eg pees SAN SSE ee Aid 6 2 Ba, .</t>
  </si>
  <si>
    <t>Se te te SDS EE ae a ~ ey .</t>
  </si>
  <si>
    <t>[peas OSE</t>
  </si>
  <si>
    <t>ae TES Pee Bea panes ae</t>
  </si>
  <si>
    <t>a PUG Ra eee al</t>
  </si>
  <si>
    <t>ES SRS es Spe Re</t>
  </si>
  <si>
    <t>&gt; Rare . ei</t>
  </si>
  <si>
    <t>CSS Sea RN Seal aN eng</t>
  </si>
  <si>
    <t>A aie SS PSE OF IES oo</t>
  </si>
  <si>
    <t>SES Pac eee nS a</t>
  </si>
  <si>
    <t>6 SSRN ee 4a eS ts,</t>
  </si>
  <si>
    <t>wp Bee Bel Seo ee . es LS 7</t>
  </si>
  <si>
    <t>, ees ER EE APS es ERY rn</t>
  </si>
  <si>
    <t>tet Se Poe ST PRR EE ERP .</t>
  </si>
  <si>
    <t>2 i oe AST ALLS SSA OAD</t>
  </si>
  <si>
    <t>pS pce Bay ns hist :</t>
  </si>
  <si>
    <t>ese Sees A CR BS BE Bee OPS ATEN Si</t>
  </si>
  <si>
    <t>mae ee EO</t>
  </si>
  <si>
    <t>ES a SS NR EGE ME A Oe</t>
  </si>
  <si>
    <t>NCE RS VAG SS ee</t>
  </si>
  <si>
    <t>eas PE ig a SPREE Ne</t>
  </si>
  <si>
    <t>ee ee as po ae</t>
  </si>
  <si>
    <t>. . Se ONS ASD, Be ORR See Se BS</t>
  </si>
  <si>
    <t>ERR RO AS ES RD PoE Se eee PSS. ee FOE CEE SE eT</t>
  </si>
  <si>
    <t>: pete, TAS OS a :</t>
  </si>
  <si>
    <t>Bie Ee Be</t>
  </si>
  <si>
    <t>ig NAR Se RET EN OS BI Ng SRR Fae ae</t>
  </si>
  <si>
    <t>cit, CRP AR</t>
  </si>
  <si>
    <t>KEP SOS Tage i te ee EL BG SEAR .</t>
  </si>
  <si>
    <t>oe Sa Re OR es catty:</t>
  </si>
  <si>
    <t>. fs PE gE eet EN, PRO :</t>
  </si>
  <si>
    <t>EES Be eS gies AEN Fie gr OY</t>
  </si>
  <si>
    <t>5 NaS bor Won ee ES ee</t>
  </si>
  <si>
    <t>ON Ge I Ree SON f</t>
  </si>
  <si>
    <t>ea oar’ ie. } ;</t>
  </si>
  <si>
    <t>«TRE ODI 4 if me 2 So) ALO Dy</t>
  </si>
  <si>
    <t>REE ESS SEES ANS re gy Uf: VAY AES</t>
  </si>
  <si>
    <t>ai SN a CS US ROSE</t>
  </si>
  <si>
    <t>NS by ar gh ees, ta</t>
  </si>
  <si>
    <t>A Op EE Te :</t>
  </si>
  <si>
    <t>Ba ee sey ES</t>
  </si>
  <si>
    <t>a ee FAR gee Ae: @ iy By fox @ @ RES |</t>
  </si>
  <si>
    <t>Gas GEE ORE ORS Atos 2 tS a</t>
  </si>
  <si>
    <t>Bae ees EC CE ee Oe eee PISS Coe a</t>
  </si>
  <si>
    <t>; 2 S ee, te et</t>
  </si>
  <si>
    <t>: Ss Oy Sa ey EON Oe amet ay</t>
  </si>
  <si>
    <t>ee TEAL Mita Can LS REN eer</t>
  </si>
  <si>
    <t>: | Bete EAS SEO 4</t>
  </si>
  <si>
    <t>NOE DOB. es</t>
  </si>
  <si>
    <t>i : St RE, I As</t>
  </si>
  <si>
    <t>Stes Rips OR</t>
  </si>
  <si>
    <t>eth F ay on ar Sigg SR</t>
  </si>
  <si>
    <t>Spe IES 3 4 Se CRE ae Sa ORS re .</t>
  </si>
  <si>
    <t>PS SS SEEN Sa gO Sas BE</t>
  </si>
  <si>
    <t>[ABS Seed BSL EIS Re Sf MERE SS Bec aly</t>
  </si>
  <si>
    <t>AY ION, ES vie wtf ce ea ta Oe aie iG} Oe RK E&gt;</t>
  </si>
  <si>
    <t>. alee ares we ha ay, q da LEH Pet [Kw ee Ye) =k = |</t>
  </si>
  <si>
    <t>TRA OS db pS aR. srl pf Hf ff ff -</t>
  </si>
  <si>
    <t>ING EC fl (JP me -</t>
  </si>
  <si>
    <t>eo SERN $9 LIE :</t>
  </si>
  <si>
    <t>we VSS wate oe ae oe Re GSS See ee | .</t>
  </si>
  <si>
    <t>RES Cree BROS BY ROIS is} (eo</t>
  </si>
  <si>
    <t>A wee Mai US ik Cen ES \ fa e/a? Sites</t>
  </si>
  <si>
    <t>ec EEL (eS ES [ope CS Ly he,</t>
  </si>
  <si>
    <t>ae LG, ie</t>
  </si>
  <si>
    <t>: kod Sol Oe es Ben a er AE iy se See Be</t>
  </si>
  <si>
    <t>gra or MEN</t>
  </si>
  <si>
    <t>DAT Fe ek pow. BEY wt ey ra |</t>
  </si>
  <si>
    <t>: A EAS SRS OS</t>
  </si>
  <si>
    <t>FT ese ye BOR xe Pipes awa ty .</t>
  </si>
  <si>
    <t>oe peed | at ost BE Gee ES wt</t>
  </si>
  <si>
    <t>DENS SPI NA</t>
  </si>
  <si>
    <t>| olny Tal : iS i aaa DY","SN eee _ SO ee ee ee =</t>
  </si>
  <si>
    <t>| olny Tal : iS i aaa DY",3108,True,False,2025-10-25 00:14:30,2.0_enhanced</t>
  </si>
  <si>
    <t>IMG_2940.JPG,custody_screenshots\Photos-1-001 (2)\IMG_2940.JPG,Craig,Unknown,"18283 oo) Lie P</t>
  </si>
  <si>
    <t>IMG_2943_Original.JPG,custody_screenshots\Photos-1-001 (2)\IMG_2943_Original.JPG,Craig,Unknown,"nes RIN</t>
  </si>
  <si>
    <t>£ %</t>
  </si>
  <si>
    <t>ee Ge a</t>
  </si>
  <si>
    <t>MS on gee</t>
  </si>
  <si>
    <t>1 RE op ee ig 3</t>
  </si>
  <si>
    <t>St J DN BY BSP</t>
  </si>
  <si>
    <t>aie oP</t>
  </si>
  <si>
    <t>fag SEY fag SE</t>
  </si>
  <si>
    <t>rrr</t>
  </si>
  <si>
    <t>ed jee</t>
  </si>
  <si>
    <t>Pap jp . OE</t>
  </si>
  <si>
    <t>| i ee</t>
  </si>
  <si>
    <t>ae é</t>
  </si>
  <si>
    <t>Yi a.</t>
  </si>
  <si>
    <t>A ee ee Be.</t>
  </si>
  <si>
    <t>fy een</t>
  </si>
  <si>
    <t>Pang Puce a,</t>
  </si>
  <si>
    <t>ko a</t>
  </si>
  <si>
    <t>bee ed</t>
  </si>
  <si>
    <t>Fo ee a ee</t>
  </si>
  <si>
    <t>. yk</t>
  </si>
  <si>
    <t>ON EN</t>
  </si>
  <si>
    <t>Ase ede</t>
  </si>
  <si>
    <t>AS FPR oe 7)</t>
  </si>
  <si>
    <t>Cone : ¥","nes RIN</t>
  </si>
  <si>
    <t>Cone : ¥",225,True,False,2025-10-25 00:14:30,2.0_enhanced</t>
  </si>
  <si>
    <t>IMG_2951.JPG,custody_screenshots\Photos-1-001 (2)\IMG_2951.JPG,Craig,Unknown,"pers a ee on</t>
  </si>
  <si>
    <t>&lt; wie</t>
  </si>
  <si>
    <t>Zon</t>
  </si>
  <si>
    <t>ees = ees</t>
  </si>
  <si>
    <t>ay ey SS GAN ies</t>
  </si>
  <si>
    <t>eae es</t>
  </si>
  <si>
    <t>ee) pe</t>
  </si>
  <si>
    <t>he ee a</t>
  </si>
  <si>
    <t>ses</t>
  </si>
  <si>
    <t>fs es</t>
  </si>
  <si>
    <t>coed fe eee NE</t>
  </si>
  <si>
    <t>FAs Ae ee ee</t>
  </si>
  <si>
    <t>diag eal</t>
  </si>
  <si>
    <t>dpe ea ey ae 2</t>
  </si>
  <si>
    <t>a Bas 2</t>
  </si>
  <si>
    <t>ee eae ane &amp; a a |</t>
  </si>
  <si>
    <t>PAU ea bea</t>
  </si>
  <si>
    <t>ye 5. rg</t>
  </si>
  <si>
    <t>Ma Wey</t>
  </si>
  <si>
    <t>tes the</t>
  </si>
  <si>
    <t>ta OD ae</t>
  </si>
  <si>
    <t>aa Sane a :</t>
  </si>
  <si>
    <t>at Hie ey</t>
  </si>
  <si>
    <t>ee peat Bi ase</t>
  </si>
  <si>
    <t>ae tae Cae A etree as</t>
  </si>
  <si>
    <t>coped EEG</t>
  </si>
  <si>
    <t>a eek Hie ; ee Ba ete</t>
  </si>
  <si>
    <t>i be ue</t>
  </si>
  <si>
    <t>Ae ate: i</t>
  </si>
  <si>
    <t>4 REM</t>
  </si>
  <si>
    <t>ae = oe PRP","pers a ee on</t>
  </si>
  <si>
    <t>ae = oe PRP",347,True,False,2025-10-25 00:14:30,2.0_enhanced</t>
  </si>
  <si>
    <t>IMG_2998_Original.JPG,custody_screenshots\Photos-1-001 (2)\IMG_2998_Original.JPG,Craig,Unknown,"a hd im |</t>
  </si>
  <si>
    <t>pat May {3 ry</t>
  </si>
  <si>
    <t>eS Nz A ef! sp Loi 74</t>
  </si>
  <si>
    <t>gee VE “EAT ee bes sd</t>
  </si>
  <si>
    <t>Sg of aa :</t>
  </si>
  <si>
    <t>~ ‘4 7 Ly |</t>
  </si>
  <si>
    <t>af { i, !</t>
  </si>
  <si>
    <t>ane IN,</t>
  </si>
  <si>
    <t>/ \ a</t>
  </si>
  <si>
    <t>ae ONS</t>
  </si>
  <si>
    <t>/ -</t>
  </si>
  <si>
    <t>ONS SN</t>
  </si>
  <si>
    <t>—_—- - a","a hd im |</t>
  </si>
  <si>
    <t>—_—- - a",173,True,False,2025-10-25 00:14:30,2.0_enhanced</t>
  </si>
  <si>
    <t>IMG_3040.JPG,custody_screenshots\Photos-1-001 (2)\IMG_3040.JPG,Craig,Unknown,"Ae tie h</t>
  </si>
  <si>
    <t>panne eee</t>
  </si>
  <si>
    <t>LS IEL LE:</t>
  </si>
  <si>
    <t>tabattal</t>
  </si>
  <si>
    <t>Ht OM ied ree?</t>
  </si>
  <si>
    <t>venta BEBE orcs een Be 8 ON ER oy cH en lS on Be wee et</t>
  </si>
  <si>
    <t>alalst</t>
  </si>
  <si>
    <t>Babys | :</t>
  </si>
  <si>
    <t>Days?</t>
  </si>
  <si>
    <t>PME at AA LORE EL EELS fu</t>
  </si>
  <si>
    <t>a es AG febteatatata tit</t>
  </si>
  <si>
    <t>,Ae tie h</t>
  </si>
  <si>
    <t>a es AG febteatatata tit",187,True,False,2025-10-25 00:14:30,2.0_enhanced</t>
  </si>
  <si>
    <t>IMG_3116.JPG,custody_screenshots\Photos-1-001 (2)\IMG_3116.JPG,Craig,Unknown,"eal Vee</t>
  </si>
  <si>
    <t>cit Vas ey</t>
  </si>
  <si>
    <t>Sane Why Lait mi WR ee</t>
  </si>
  <si>
    <t>ely a eg he Wee Ls</t>
  </si>
  <si>
    <t>wa: i i 6 : : Ph } : Uy : (eh ia</t>
  </si>
  <si>
    <t>VW hf SCN 5 Bony Ip ¥ os ve \ a}</t>
  </si>
  <si>
    <t>eal coal Ve ee</t>
  </si>
  <si>
    <t>peal a ee er ay a aa</t>
  </si>
  <si>
    <t>ae a eee ' ay an Me Ba Wiis</t>
  </si>
  <si>
    <t>a AUS any WA Cae Ain 2 :</t>
  </si>
  <si>
    <t>‘ ae © AML Ni \ Ve</t>
  </si>
  <si>
    <t>| Ag Ret if 4 Watt aN SAA Wes aN</t>
  </si>
  <si>
    <t>i | \ | | AY Li may 4 a We ah</t>
  </si>
  <si>
    <t>BOSS ake | EA</t>
  </si>
  <si>
    <t>| \ | WW Mile AS Ne aan</t>
  </si>
  <si>
    <t>an onl al Waa oy</t>
  </si>
  <si>
    <t>Rte coe i a nay Wir a ig</t>
  </si>
  <si>
    <t>jee LN ANY Ay aN la</t>
  </si>
  <si>
    <t>a Ag | ="" sf) bape ee 5 a \.</t>
  </si>
  <si>
    <t>et 1 et a Eh a Widi We a ( : : a 2</t>
  </si>
  <si>
    <t>i a 1 : aA 1 an fit ques Hal aye Pah, +</t>
  </si>
  <si>
    <t>Beers) AY</t>
  </si>
  <si>
    <t>ay ie A Veet A</t>
  </si>
  <si>
    <t>: { Bes wy te SUN i eat aka ay bis iN aa ‘</t>
  </si>
  <si>
    <t>i ' We Ay Ae oA 1</t>
  </si>
  <si>
    <t>4 a ast Y ray a A 3</t>
  </si>
  <si>
    <t>Le i) i a AEG ‘ Vi ae au &amp;</t>
  </si>
  <si>
    <t>we Say ene ee MEE Wk aa ue \</t>
  </si>
  <si>
    <t>Hee Bean | yee AY We Vie Nae \</t>
  </si>
  <si>
    <t>ee \ | es eo ae es ae \</t>
  </si>
  <si>
    <t>Tera Shan) ath 4 Pi mit Vs ai 3 \ : 4 :</t>
  </si>
  <si>
    <t>oA |</t>
  </si>
  <si>
    <t>ee ey :</t>
  </si>
  <si>
    <t>: | \ i an ata ee ie eae PN yi Ve</t>
  </si>
  <si>
    <t>: : | Vee i</t>
  </si>
  <si>
    <t>wen aaa | | Vee | |</t>
  </si>
  <si>
    <t>a ‘We aa \\</t>
  </si>
  <si>
    <t>| | Te) \\ ee by He WAS</t>
  </si>
  <si>
    <t>\ | ok ay as Pal Bi alt eae FN co</t>
  </si>
  <si>
    <t>sl ee ERS ie i ig Ai eae PANE Ae | ais \ NOY |</t>
  </si>
  <si>
    <t>| | a We :</t>
  </si>
  <si>
    <t>ee | hen SNR a ie i :</t>
  </si>
  <si>
    <t>eed ot eal ye NV</t>
  </si>
  <si>
    <t>AVE Wee Ge \</t>
  </si>
  <si>
    <t>alt ae aN SR Wee</t>
  </si>
  <si>
    <t>a a i Ae</t>
  </si>
  <si>
    <t>| 1 ea in ae ines ENGIN Va i ey a</t>
  </si>
  <si>
    <t>Sy Tee 3</t>
  </si>
  <si>
    <t>| : | 2 | ae aM aa ee Cee</t>
  </si>
  <si>
    <t>| | | a eye Mites) ie \i ay Wise \\ oe :</t>
  </si>
  <si>
    <t>| : a ae oh NS \ 4 in Ne a Vis ee \ eae x TON NN</t>
  </si>
  <si>
    <t>| | a | | on \\ SRG \\ Vex eee</t>
  </si>
  <si>
    <t>a ep ee a Ve \\ es ie | ee Ve i</t>
  </si>
  <si>
    <t>| te ae Ne AY Oe eae |</t>
  </si>
  <si>
    <t>| ave CN ae i Wey</t>
  </si>
  <si>
    <t>: : SiH eas sh ware Cee</t>
  </si>
  <si>
    <t>al i i</t>
  </si>
  <si>
    <t>¥ ee | : Bats ae Next ce</t>
  </si>
  <si>
    <t>: \ a EG We eG hea See</t>
  </si>
  <si>
    <t>| cel Ay</t>
  </si>
  <si>
    <t>ul eat Wide le</t>
  </si>
  <si>
    <t>eal eee ane A coe</t>
  </si>
  <si>
    <t>| oa as ee</t>
  </si>
  <si>
    <t>ie a ee ay ae i Ie</t>
  </si>
  <si>
    <t>| a a) Wes ee Me</t>
  </si>
  <si>
    <t>1 eg ee as . aes ae</t>
  </si>
  <si>
    <t>a | Ve | = a</t>
  </si>
  <si>
    <t>| el AVE el | Ni say | ce MENS</t>
  </si>
  <si>
    <t>| aot an ane val oe)</t>
  </si>
  <si>
    <t>i a a Se Waxes ee ae FS</t>
  </si>
  <si>
    <t>ane | ane eV Wee ae</t>
  </si>
  <si>
    <t>ae a | oN</t>
  </si>
  <si>
    <t>A ae ‘ues Ne 4 eh |: athe, \ an</t>
  </si>
  <si>
    <t>at | a | Re ies Vee</t>
  </si>
  <si>
    <t>ie \ og ee \ :</t>
  </si>
  <si>
    <t>4 : \ \ A WY "" re ee ee ew eee Te aan</t>
  </si>
  <si>
    <t>BEG | ae a EEN | ae |</t>
  </si>
  <si>
    <t>4 7 | at a ee \\</t>
  </si>
  <si>
    <t>ah i a see eas ee |</t>
  </si>
  <si>
    <t>ee all | &amp; Beek Be . ate ae ee ser [Wess</t>
  </si>
  <si>
    <t>4 | ee</t>
  </si>
  <si>
    <t>‘ a | it aval : ae ee Ne oe</t>
  </si>
  <si>
    <t>eee |)</t>
  </si>
  <si>
    <t>\ aes Ve | ae</t>
  </si>
  <si>
    <t>4 We aga, mie ee a Ee! 8 (ara</t>
  </si>
  <si>
    <t>a a es oh Bee</t>
  </si>
  <si>
    <t>ane sells a | We</t>
  </si>
  <si>
    <t>Hy 1 of eee a Si ON {</t>
  </si>
  <si>
    <t>| | : | 4 ai i 1 eee &gt; ee aes WS</t>
  </si>
  <si>
    <t>Me Via. \ ve</t>
  </si>
  <si>
    <t>al | ee ) tl a</t>
  </si>
  <si>
    <t>; : | Bish : Pas - = Hea</t>
  </si>
  <si>
    <t>oe | fe 1</t>
  </si>
  <si>
    <t>4 alr A i A HE ae reels Nee Re \</t>
  </si>
  <si>
    <t>ble | ca \ a :</t>
  </si>
  <si>
    <t>Ri Wee sel : :</t>
  </si>
  <si>
    <t>fice, AN ay Pa) SLY : :</t>
  </si>
  <si>
    <t>an ve oe</t>
  </si>
  <si>
    <t>NS vs al</t>
  </si>
  <si>
    <t>Nae Wes</t>
  </si>
  <si>
    <t>i 4 a ony WE","eal Vee</t>
  </si>
  <si>
    <t>i 4 a ony WE",2210,True,False,2025-10-25 00:14:30,2.0_enhanced</t>
  </si>
  <si>
    <t>IMG_3148.JPG,custody_screenshots\Photos-1-001 (2)\IMG_3148.JPG,Craig,Unknown,"TKS</t>
  </si>
  <si>
    <t>No we eee 4 at</t>
  </si>
  <si>
    <t>Se Ne Wa, IRN</t>
  </si>
  <si>
    <t>SIN</t>
  </si>
  <si>
    <t>ath &gt; pitt iy es on messes oe</t>
  </si>
  <si>
    <t>EE te ES SN</t>
  </si>
  <si>
    <t>Eel SUNG ee ee Bree</t>
  </si>
  <si>
    <t>cf Age = 9 aan a) a ge</t>
  </si>
  <si>
    <t>CAN tees rH ae “th</t>
  </si>
  <si>
    <t>ey} -— = — | = =</t>
  </si>
  <si>
    <t>pH | ee TOUN AE |</t>
  </si>
  <si>
    <t>el ae [Ell = ~ Ext</t>
  </si>
  <si>
    <t>ee ee Bar</t>
  </si>
  <si>
    <t>ea Set opt peer wy</t>
  </si>
  <si>
    <t>eel 3</t>
  </si>
  <si>
    <t>MED a, SS we</t>
  </si>
  <si>
    <t>: a SSE</t>
  </si>
  <si>
    <t>Ba ES.</t>
  </si>
  <si>
    <t>oa ee eine ithe</t>
  </si>
  <si>
    <t>oe oe oe</t>
  </si>
  <si>
    <t>The</t>
  </si>
  <si>
    <t>—=,</t>
  </si>
  <si>
    <t>&lt;&gt; |</t>
  </si>
  <si>
    <t>eee. _ = ee</t>
  </si>
  <si>
    <t>22 SS</t>
  </si>
  <si>
    <t>one ee ee ee</t>
  </si>
  <si>
    <t>ee Se —s SSS ae</t>
  </si>
  <si>
    <t>St ZS iLL ob</t>
  </si>
  <si>
    <t>pee _ =</t>
  </si>
  <si>
    <t>| | i= . ~</t>
  </si>
  <si>
    <t>ar a 3 ee</t>
  </si>
  <si>
    <t>ne ee ee ee Eee,</t>
  </si>
  <si>
    <t>ES eS ESS eee SS Se SSS</t>
  </si>
  <si>
    <t>2 5 Se</t>
  </si>
  <si>
    <t>SSS — = eS SSeS</t>
  </si>
  <si>
    <t>eS SS Se SS Se ES</t>
  </si>
  <si>
    <t>SSS SS SS SS SS SS SS SS</t>
  </si>
  <si>
    <t>eS ee Sr SS SS SS SS SS SS</t>
  </si>
  <si>
    <t>SS SS SSS Ee SS SES</t>
  </si>
  <si>
    <t>ee SS Snes ee ee SES</t>
  </si>
  <si>
    <t>— SS ee SR SS = - Se</t>
  </si>
  <si>
    <t>EN SS SSS SS Se ee</t>
  </si>
  <si>
    <t>aS | Se SESE SS ee</t>
  </si>
  <si>
    <t>eee &lt; = a SSS ee SSE</t>
  </si>
  <si>
    <t>SS SS SS SSS</t>
  </si>
  <si>
    <t>— ASS SSS SS eS ee FSS</t>
  </si>
  <si>
    <t>Qa ey ae SEE</t>
  </si>
  <si>
    <t>oa Se aS SESS SS SS</t>
  </si>
  <si>
    <t>Ze be SSS eS ee SS SES STS</t>
  </si>
  <si>
    <t>~ eS CP SS SS</t>
  </si>
  <si>
    <t>Ser | this Seem</t>
  </si>
  <si>
    <t>ees We</t>
  </si>
  <si>
    <t>5 ger ELE pet</t>
  </si>
  <si>
    <t>eee Mog ae ee</t>
  </si>
  <si>
    <t>oe ee Ne</t>
  </si>
  <si>
    <t>(a a en</t>
  </si>
  <si>
    <t>SS ge, ee re Nee</t>
  </si>
  <si>
    <t>SS ee ae ee</t>
  </si>
  <si>
    <t>ee Se 2","TKS</t>
  </si>
  <si>
    <t>ee Se 2",993,True,False,2025-10-25 00:14:30,2.0_enhanced</t>
  </si>
  <si>
    <t>IMG_3185.JPG,custody_screenshots\Photos-1-001 (2)\IMG_3185.JPG,Craig,Unknown,"mere fp + 4</t>
  </si>
  <si>
    <t>le Coes</t>
  </si>
  <si>
    <t>aed is</t>
  </si>
  <si>
    <t>LINN &lt; SBS Be pe</t>
  </si>
  <si>
    <t>eS oy a Fe &amp;</t>
  </si>
  <si>
    <t>ONS Ae te y</t>
  </si>
  <si>
    <t>Ys PNG 8</t>
  </si>
  <si>
    <t>ny. -- pat Sine re</t>
  </si>
  <si>
    <t>Ya ae View Sal ae ce</t>
  </si>
  <si>
    <t>Teh 125 ae ah NAF.</t>
  </si>
  <si>
    <t>i &gt; aan he a</t>
  </si>
  <si>
    <t>ARG ee</t>
  </si>
  <si>
    <t>he 7 Yipee</t>
  </si>
  <si>
    <t>ys ZS</t>
  </si>
  <si>
    <t>AVE Stal SAR</t>
  </si>
  <si>
    <t>ie Gi 2k / /. :</t>
  </si>
  <si>
    <t>ie URS |</t>
  </si>
  <si>
    <t>— g ENS = Z</t>
  </si>
  <si>
    <t>Aw 33</t>
  </si>
  <si>
    <t>SSA ARE</t>
  </si>
  <si>
    <t>ee NEN) Sr ad</t>
  </si>
  <si>
    <t>Fy Seed</t>
  </si>
  <si>
    <t>ee AS. aS a</t>
  </si>
  <si>
    <t>a Soe = SAO</t>
  </si>
  <si>
    <t>: a te =</t>
  </si>
  <si>
    <t>eae wre! As Re</t>
  </si>
  <si>
    <t>ees &gt;</t>
  </si>
  <si>
    <t>eras: peri bie at Seis FN</t>
  </si>
  <si>
    <t>vi pe ONS x</t>
  </si>
  <si>
    <t>ig si ees : Sa</t>
  </si>
  <si>
    <t>tees</t>
  </si>
  <si>
    <t>3 Be</t>
  </si>
  <si>
    <t>SSE Kg</t>
  </si>
  <si>
    <t>Cs ‘iA a.</t>
  </si>
  <si>
    <t>by j ee","mere fp + 4</t>
  </si>
  <si>
    <t>by j ee",445,True,False,2025-10-25 00:14:30,2.0_enhanced</t>
  </si>
  <si>
    <t>IMG_3334.JPG,custody_screenshots\Photos-1-001 (2)\IMG_3334.JPG,Craig,Unknown,"« a af if</t>
  </si>
  <si>
    <t>as See A foo.</t>
  </si>
  <si>
    <t>oe an eu</t>
  </si>
  <si>
    <t>bg ce ft</t>
  </si>
  <si>
    <t>ear . = ris pee he</t>
  </si>
  <si>
    <t>i . i&gt;</t>
  </si>
  <si>
    <t>of RO SSS SN ON</t>
  </si>
  <si>
    <t>: TER EOE</t>
  </si>
  <si>
    <t>rye Ase DSN a</t>
  </si>
  <si>
    <t>UP ge dhe</t>
  </si>
  <si>
    <t>wf ak 23 a ye</t>
  </si>
  <si>
    <t>a i Sh, Ste MANY j at</t>
  </si>
  <si>
    <t>eS, att Th Ye</t>
  </si>
  <si>
    <t>Me Ee i, J and</t>
  </si>
  <si>
    <t>TT SES SUS ie at en,</t>
  </si>
  <si>
    <t>Be IP NOR ot</t>
  </si>
  <si>
    <t>SE Co</t>
  </si>
  <si>
    <t>Lee</t>
  </si>
  <si>
    <t>OE EEL. GE</t>
  </si>
  <si>
    <t>pe E ee 2</t>
  </si>
  <si>
    <t>MO</t>
  </si>
  <si>
    <t>Qe LO TEE IS</t>
  </si>
  <si>
    <t>DE 4 a</t>
  </si>
  <si>
    <t>NOS</t>
  </si>
  <si>
    <t>x es</t>
  </si>
  <si>
    <t>ie NRT","« a af if</t>
  </si>
  <si>
    <t>ie NRT",294,True,False,2025-10-25 00:14:30,2.0_enhanced</t>
  </si>
  <si>
    <t>IMG_3504.JPG,custody_screenshots\Photos-1-001 (2)\IMG_3504.JPG,Craig,Unknown,"0:31, an Ek</t>
  </si>
  <si>
    <t>&lt; Kolin's post:</t>
  </si>
  <si>
    <t>,&lt; Kolin's post:,15,True,False,2025-10-25 00:14:30,2.0_enhanced
IMG_3521.JPG,custody_screenshots\Photos-1-001 (2)\IMG_3521.JPG,Craig,dawncali@hotmail.com,Se That's all for now. reached your 30-day \x</t>
  </si>
  <si>
    <t>transaction limit of $20,000.00. Try again later? \,</t>
  </si>
  <si>
    <t>You're sending money to:</t>
  </si>
  <si>
    <t>S Amount</t>
  </si>
  <si>
    <t>S &gt; From-younaccount","Se That's all for now. reached your 30-day \x</t>
  </si>
  <si>
    <t>S &gt; From-younaccount",218,True,True,2025-10-25 00:14:30,2.0_enhanced</t>
  </si>
  <si>
    <t>IMG_3584(1).JPG,custody_screenshots\Photos-1-001 (2)\IMG_3584(1).JPG,Craig,Unknown,": = Zz a</t>
  </si>
  <si>
    <t>Ae Mes</t>
  </si>
  <si>
    <t>Ne:</t>
  </si>
  <si>
    <t>TCE</t>
  </si>
  <si>
    <t>ers WAL ae a</t>
  </si>
  <si>
    <t>SCS oe</t>
  </si>
  <si>
    <t>La a</t>
  </si>
  <si>
    <t>Beker TBS Cee</t>
  </si>
  <si>
    <t>eS) 4 Re ae</t>
  </si>
  <si>
    <t>Za “ANS</t>
  </si>
  <si>
    <t>BIN 2 oe ed meres ES</t>
  </si>
  <si>
    <t>WAR Oe ty, coe</t>
  </si>
  <si>
    <t>Nee SS ge</t>
  </si>
  <si>
    <t>ay VO</t>
  </si>
  <si>
    <t>\ ca tp EO</t>
  </si>
  <si>
    <t>Nie Ow by GTS EE Ry ft</t>
  </si>
  <si>
    <t>A AE Ue</t>
  </si>
  <si>
    <t>ges | fog</t>
  </si>
  <si>
    <t>\ == mee WA oe</t>
  </si>
  <si>
    <t>ON ees</t>
  </si>
  <si>
    <t>| AU ae",": = Zz a</t>
  </si>
  <si>
    <t>| AU ae",216,True,False,2025-10-25 00:14:30,2.0_enhanced</t>
  </si>
  <si>
    <t>IMG_3584.JPG,custody_screenshots\Photos-1-001 (2)\IMG_3584.JPG,Craig,Unknown,"Two enisk goals cartier 0 know 0 cam</t>
  </si>
  <si>
    <t>IMG_3585(1).JPG,custody_screenshots\Photos-1-001 (2)\IMG_3585(1).JPG,Craig,Unknown,"mee ae</t>
  </si>
  <si>
    <t>wis his SEES ee ON ee, re</t>
  </si>
  <si>
    <t>ae Sea pS BY ae</t>
  </si>
  <si>
    <t>ee REE ES eee</t>
  </si>
  <si>
    <t>Ae pe AE ts</t>
  </si>
  <si>
    <t>PANE</t>
  </si>
  <si>
    <t>CO ENS ee</t>
  </si>
  <si>
    <t>me ae</t>
  </si>
  <si>
    <t>oe ce</t>
  </si>
  <si>
    <t>ae ee i</t>
  </si>
  <si>
    <t>ENTS ea ENS tee fe</t>
  </si>
  <si>
    <t>ENC WME</t>
  </si>
  <si>
    <t>ee Sy me</t>
  </si>
  <si>
    <t>le EA</t>
  </si>
  <si>
    <t>ae Bak RESTS ee</t>
  </si>
  <si>
    <t>er ate Bait Bp Be</t>
  </si>
  <si>
    <t>5, ae Se eat</t>
  </si>
  <si>
    <t>OSES Lo Seed ase EAE,</t>
  </si>
  <si>
    <t>ie Melly Bas ye ck!</t>
  </si>
  <si>
    <t>ae eee PON SMS a</t>
  </si>
  <si>
    <t>SS SOS SS Wars</t>
  </si>
  <si>
    <t>&lt; 4</t>
  </si>
  <si>
    <t>yen ee ERE ok Hi Bas</t>
  </si>
  <si>
    <t>SA, BE</t>
  </si>
  <si>
    <t>ee SENS ee</t>
  </si>
  <si>
    <t>Mee EE ae: ss gee</t>
  </si>
  <si>
    <t>ge ye SSE RSE:</t>
  </si>
  <si>
    <t>Be Sy ae</t>
  </si>
  <si>
    <t>ee . ag Eee","mee ae</t>
  </si>
  <si>
    <t>ee . ag Eee",380,True,False,2025-10-25 00:14:30,2.0_enhanced</t>
  </si>
  <si>
    <t>IMG_3585.JPG,custody_screenshots\Photos-1-001 (2)\IMG_3585.JPG,Craig,Unknown,"Theatitet ay chiltten dia (teva tien with</t>
  </si>
  <si>
    <t>aay icant enti Kika cisemeene</t>
  </si>
  <si>
    <t>irsicesomecnetseyney een uneveter ean</t>
  </si>
  <si>
    <t>livelwithoutfainand|iicanitilivelwithoutlthemyd</t>
  </si>
  <si>
    <t>,Theatitet ay chiltten dia (teva tien with</t>
  </si>
  <si>
    <t>livelwithoutfainand|iicanitilivelwithoutlthemyd",157,True,False,2025-10-25 00:14:30,2.0_enhanced</t>
  </si>
  <si>
    <t>IMG_3592.JPG,custody_screenshots\Photos-1-001 (2)\IMG_3592.JPG,Craig,Unknown,"rUCKING</t>
  </si>
  <si>
    <t>IMG_3599.JPG,custody_screenshots\Photos-1-001 (2)\IMG_3599.JPG,Craig,Unknown,"2:48 oll 5G Gy)</t>
  </si>
  <si>
    <t>IMG_3600.JPG,custody_screenshots\Photos-1-001 (2)\IMG_3600.JPG,Craig,Unknown,"| 8 hes</t>
  </si>
  <si>
    <t>— 4 a / ~ wee -</t>
  </si>
  <si>
    <t>(17 BN</t>
  </si>
  <si>
    <t>WY) / f</t>
  </si>
  <si>
    <t>Nee : prs</t>
  </si>
  <si>
    <t>ee : ey ‘a a Va</t>
  </si>
  <si>
    <t>FN, : ""Le, al</t>
  </si>
  <si>
    <t>TONING eae</t>
  </si>
  <si>
    <t>a | { a</t>
  </si>
  <si>
    <t>GAS we SSN ae</t>
  </si>
  <si>
    <t>vow ~ q ¥ LOE:</t>
  </si>
  <si>
    <t>- - BS .</t>
  </si>
  <si>
    <t>3 wi Pe</t>
  </si>
  <si>
    <t>\- ™ ] “A</t>
  </si>
  <si>
    <t>SSR A x ose aye &gt;.</t>
  </si>
  <si>
    <t>Sar Se an</t>
  </si>
  <si>
    <t>SON OME we ‘ne</t>
  </si>
  <si>
    <t>ae \</t>
  </si>
  <si>
    <t>iN wn ‘</t>
  </si>
  <si>
    <t>ANS | oh Sy</t>
  </si>
  <si>
    <t>XA ; 4 iw ote","| 8 hes</t>
  </si>
  <si>
    <t>XA ; 4 iw ote",236,True,False,2025-10-25 00:14:30,2.0_enhanced</t>
  </si>
  <si>
    <t>IMG_3602.JPG,custody_screenshots\Photos-1-001 (2)\IMG_3602.JPG,Craig,Unknown,"as at vay 7.</t>
  </si>
  <si>
    <t>| Oe</t>
  </si>
  <si>
    <t>ce SRR</t>
  </si>
  <si>
    <t>EB</t>
  </si>
  <si>
    <t>Ly DS FERN at</t>
  </si>
  <si>
    <t>oe Ons</t>
  </si>
  <si>
    <t>fw Ai tr</t>
  </si>
  <si>
    <t>go it a ye} 2</t>
  </si>
  <si>
    <t>yes ma. i are</t>
  </si>
  <si>
    <t>4 eA tiny oe WAS</t>
  </si>
  <si>
    <t>A yee Cis ee","as at vay 7.</t>
  </si>
  <si>
    <t>A yee Cis ee",122,True,False,2025-10-25 00:14:30,2.0_enhanced</t>
  </si>
  <si>
    <t>IMG_3622.JPG,custody_screenshots\Photos-1-001 (2)\IMG_3622.JPG,Craig,Unknown,"Ma, ISO ee SER ee Ba Ee et ee OU re ig TS Te AR BR eg ye PD OR TE MR AT</t>
  </si>
  <si>
    <t>Mae ey Met a AY FON a OT ee A CSA RS, ON et JP a Se</t>
  </si>
  <si>
    <t>NG aie OSE Pe te Re gh OO a oe Sie ee oy FL a</t>
  </si>
  <si>
    <t>a Se Ceri PP EN OO Alyy SJE Me, SE TOE cee PER SA a dts age ay I</t>
  </si>
  <si>
    <t>a or a ENTE, OG TE Big EE 0 OR Be</t>
  </si>
  <si>
    <t>ON Se gars a ie pen Ftd SU EN an hahaa ke 2S Tia tity oe</t>
  </si>
  <si>
    <t>ll ne ip ERE Ce ek pe a NEV</t>
  </si>
  <si>
    <t>Se GY Be EAGT, ipa Sh A Ses gg</t>
  </si>
  <si>
    <t>Wes gy KR 4 MA ATE BS ae a Fea Sil BS ye Re</t>
  </si>
  <si>
    <t>te ix ee Nt: a fab ye Weg BS</t>
  </si>
  <si>
    <t>eR SP GHEE et 1 Sa, BE AE ary RM POC</t>
  </si>
  <si>
    <t>Deby AES OE Se ON 8 eee</t>
  </si>
  <si>
    <t>he ope a Sele OE CRA Va ee as BR fo ha he Efe I Ts</t>
  </si>
  <si>
    <t>IME UR Ra, i</t>
  </si>
  <si>
    <t>Ss ohn I SE OR GES IG EG SUA</t>
  </si>
  <si>
    <t>Os Be gis Vie IG ep eS Sle A A hs</t>
  </si>
  <si>
    <t>NS ~ yb eg Ft at ey UB 5 tae Gen | EM TS A, de ONS naa EES</t>
  </si>
  <si>
    <t>eM SG EO es LO</t>
  </si>
  <si>
    <t>PTI Ma i ik FAQ ace BS ee</t>
  </si>
  <si>
    <t>wh atin, Seg SEN had gh Me ae</t>
  </si>
  <si>
    <t>Te SEM Sek Boek 1 © ana | ca 6 ite</t>
  </si>
  <si>
    <t>Pat gh au eh a A ENB GMS Not : ACE SRE ae 4</t>
  </si>
  <si>
    <t>Ce ah bal “i AOS be wa! VE i ISN</t>
  </si>
  <si>
    <t>a Sa ER oo, ee bh, OU A eg</t>
  </si>
  <si>
    <t>Et or ine Y NC A Ne Nar</t>
  </si>
  <si>
    <t>en A is By Pa Be ge a ec</t>
  </si>
  <si>
    <t>RAE re pet BOT ea apt gfe a</t>
  </si>
  <si>
    <t>ET ign we iggy, BE, UL a ~ See Gg Ng Abe</t>
  </si>
  <si>
    <t>Raat RE IG: ee</t>
  </si>
  <si>
    <t>Bee A Pe ORES, i NS gp GEL!)</t>
  </si>
  <si>
    <t>Stes sont ape</t>
  </si>
  <si>
    <t>LA eR ew es Oa ae BS Sips, Mae ey wg</t>
  </si>
  <si>
    <t>poy 5 ay ae be oe AR a ay Tae a 2</t>
  </si>
  <si>
    <t>cg cute EL EM ga of Ng oe</t>
  </si>
  <si>
    <t>a Pag Ree RRS</t>
  </si>
  <si>
    <t>. ge wh es PRES</t>
  </si>
  <si>
    <t>: pcre tee : rie SKS NOS mAb ORE PB ES</t>
  </si>
  <si>
    <t>vate . RON q Ee ge DNB AN ee</t>
  </si>
  <si>
    <t>vt yoy alas PRO IN 5 a ye. y age pee</t>
  </si>
  <si>
    <t>Sb SITE OT NS “ik UY</t>
  </si>
  <si>
    <t>ey - ht Vad Seas igh PB TEE eC . ee ae 2 OS</t>
  </si>
  <si>
    <t>vy ty ig oe Bae wet Dey a</t>
  </si>
  <si>
    <t>i = : le ES LET Sab"" Oe on 372</t>
  </si>
  <si>
    <t>| : ee fal 5 pS Ge PG Oe Bg Te Bi</t>
  </si>
  <si>
    <t>7 JR aie NSIS aah</t>
  </si>
  <si>
    <t>. “a a ea a et EME GARE tert aa</t>
  </si>
  <si>
    <t>: sa AR : ae TEE</t>
  </si>
  <si>
    <t>. | GG i re can Va A ays Rea Se a</t>
  </si>
  <si>
    <t>‘ SL ap thi CRE Bh teh OE Sil RUSH SVE ONS a</t>
  </si>
  <si>
    <t>. ce Spee Se ot SEE Aa Sus ag Eta en</t>
  </si>
  <si>
    <t>Rae = a Moe Inge i GE ES ae</t>
  </si>
  <si>
    <t>i te OR pe? Re OS TR</t>
  </si>
  <si>
    <t>5 he GE Pe a eh é Rea PEA Ma</t>
  </si>
  <si>
    <t>as ot Le Be 5 CR | 4 a Teta te Gs fe RY</t>
  </si>
  <si>
    <t>\ ms Le</t>
  </si>
  <si>
    <t>7 : te a Ye ote ee feo TREN a he Fee at","Ma, ISO ee SER ee Ba Ee et ee OU re ig TS Te AR BR eg ye PD OR TE MR AT</t>
  </si>
  <si>
    <t>7 : te a Ye ote ee feo TREN a he Fee at",1856,True,False,2025-10-25 00:14:30,2.0_enhanced</t>
  </si>
  <si>
    <t>IMG_3623.JPG,custody_screenshots\Photos-1-001 (2)\IMG_3623.JPG,Craig,Unknown,"x Boe oe OE</t>
  </si>
  <si>
    <t>ANE, “fe wt on!</t>
  </si>
  <si>
    <t>| | , = eee ca ce ee _ | _</t>
  </si>
  <si>
    <t>, LG ee ies Bo ae SE Beg oe</t>
  </si>
  <si>
    <t>. eas Siig st</t>
  </si>
  <si>
    <t>NTE OU AE Ye</t>
  </si>
  <si>
    <t>as RES SESE “ss \</t>
  </si>
  <si>
    <t>We, i AT Jew? 5 est</t>
  </si>
  <si>
    <t>. a eer eae or ee.</t>
  </si>
  <si>
    <t>ESS ae SE USS the NS ae ee</t>
  </si>
  <si>
    <t>Cae 3a vai Bee oe, Bad cee VESEY DAES AL eS ay. Se Sa Ni</t>
  </si>
  <si>
    <t>ey ee oe a We BS PE BARE ages BE ae RSE a ome</t>
  </si>
  <si>
    <t>Pa Lak yg A 2 gine Ra tho Weg</t>
  </si>
  <si>
    <t>TF * USTs on th” by Oe: 3,</t>
  </si>
  <si>
    <t>oR NB 2s te Fe Spe ay NY Oe aoe al</t>
  </si>
  <si>
    <t>ORS GAL pe abt RAE ay SEE aie Ber Se Se A</t>
  </si>
  <si>
    <t>- we, tk oe | ey ie on EG</t>
  </si>
  <si>
    <t>hea ES. so. gig hey Ry 2 Te Seth ""kage | wif aR nay gy we</t>
  </si>
  <si>
    <t>on, ay Bia ee? MEA""</t>
  </si>
  <si>
    <t>ae 28 ER gg Bee RE Bp Ba</t>
  </si>
  <si>
    <t>Pa %, a : oe be Be PE See eB Ba op Be Se ase Tals RA See BS As Bon Se, Ba</t>
  </si>
  <si>
    <t>eee a ae it fee SE ae Fe RRS tbs RG</t>
  </si>
  <si>
    <t>wet wy Say oe AS HE © hy a £3 :</t>
  </si>
  <si>
    <t>&gt; fal car tN Ta Sus Ey Se was</t>
  </si>
  <si>
    <t>&gt; BR oat Ma 8 By Gy ne. ee</t>
  </si>
  <si>
    <t>| is : OE Be il</t>
  </si>
  <si>
    <t>OTE We a, Ret ahs SESSA Sule, ot Ben SRE d oF</t>
  </si>
  <si>
    <t>Lo pigs OE, EE og Re fa ay SS Soe Be eee eh een ISP 3 ;</t>
  </si>
  <si>
    <t>° eee le hy: Bee Te wh, aM eat hy Be Bee Pee Se x as :</t>
  </si>
  <si>
    <t>oy tt MEM ete fhe mts tpt Ree Sa toe at nye Ses MEN ee pe IO ares ag</t>
  </si>
  <si>
    <t>win Va “Ey BANE ae oa at : ae erat</t>
  </si>
  <si>
    <t>Wad ay yes Bie 824 ig vi eer</t>
  </si>
  <si>
    <t>oo SEE 5 ice a Deeg ae ee</t>
  </si>
  <si>
    <t>woes Soa a? he i ol oot Lg eos</t>
  </si>
  <si>
    <t>cael on EL an ay SRR Ts an ERS! ee eek MH Ne Mae ty</t>
  </si>
  <si>
    <t>Megs: Stk ON Ret ae? eee</t>
  </si>
  <si>
    <t>“SE we AS Thee aa, Wes Te eS teres</t>
  </si>
  <si>
    <t>a eS TE Pope ae ae RE ep Tk gin</t>
  </si>
  <si>
    <t>RELL Fah, Ca wre my PEs fo fe = a EES MARS ele Sine.</t>
  </si>
  <si>
    <t>et Br at SOB eg he WA a EE ae ad Wie</t>
  </si>
  <si>
    <t>AY SS ANG seh ee</t>
  </si>
  <si>
    <t>wee SE Roe oy AACE IN</t>
  </si>
  <si>
    <t>om : Be PRE een LEA</t>
  </si>
  <si>
    <t>| Bug ir</t>
  </si>
  <si>
    <t>. = SP eae Sy FO tee ta BEM eH By Phan Pe &amp; ot 2</t>
  </si>
  <si>
    <t>i we ED aE SEY IS MEER oe lone</t>
  </si>
  <si>
    <t>‘ MASS os ROARS OF</t>
  </si>
  <si>
    <t>at Soe ay CORTES: Bnd, Ce SR be</t>
  </si>
  <si>
    <t>. : Ca Bagh Dep ys RRA de Sd vil WE ; ve</t>
  </si>
  <si>
    <t>i ¥ ( 3 | eR BES We 3 Reps AS PAD be gle SE</t>
  </si>
  <si>
    <t>Lid ea BY ES a ae ey, fea AN ae</t>
  </si>
  <si>
    <t>_ wi ea FS MSS, white Oe</t>
  </si>
  <si>
    <t>| Oe aR de</t>
  </si>
  <si>
    <t>Oe | “A: TPA ofr Ree A Bek ES ae</t>
  </si>
  <si>
    <t>- 4 be 4 A INC a</t>
  </si>
  <si>
    <t>ak ER SID ee 12 SES eS iad hy, ag)</t>
  </si>
  <si>
    <t>ies sag We Pay oh Pee SO ENE</t>
  </si>
  <si>
    <t>. . th v4, SE mea SPRUE | PEN | ae le Te, Sh :</t>
  </si>
  <si>
    <t>PRY ay | Bea ee</t>
  </si>
  <si>
    <t>| | eee | Meo VE</t>
  </si>
  <si>
    <t>GE DENSA Me) aS a one</t>
  </si>
  <si>
    <t>yy ee bree fee</t>
  </si>
  <si>
    <t>ae 2 es et NIE Soe a8 L Wee 4 | wey</t>
  </si>
  <si>
    <t>Pree SRE gee Me</t>
  </si>
  <si>
    <t>a rh nd &gt; coe 4 4 Ans gi! Mahe et</t>
  </si>
  <si>
    <t>7 EN = i ig A eek aac age</t>
  </si>
  <si>
    <t>| | m= ee Or AD rq Pe Ar Pig Wael toy,</t>
  </si>
  <si>
    <t>Ee oe. SGP BOs</t>
  </si>
  <si>
    <t>et : ‘ . fF Bes | TOS at Re aS eg (LO Ree ISS a =</t>
  </si>
  <si>
    <t>. on NY ee BNET Al :</t>
  </si>
  <si>
    <t>4 TST STS, OO AOL ay ag ag Bel ys #0 See ave, sh nae 2</t>
  </si>
  <si>
    <t>ie RS eee 5 ee 3 Sites Se Bis Cae £3.55 A Gases</t>
  </si>
  <si>
    <t>Foy SE yan BEN A = a</t>
  </si>
  <si>
    <t>. 4 [ a S67 GCE teen</t>
  </si>
  <si>
    <t>. Hn Ah. Bo ee, ce ae</t>
  </si>
  <si>
    <t>par (4 PS is BM ye! MEA ea Se ame SN et</t>
  </si>
  <si>
    <t>a mgt MES ean Ng Dag gS ghee ral</t>
  </si>
  <si>
    <t>a Ra. wae a</t>
  </si>
  <si>
    <t>an ” nee (Clo DANS ee as ae bs 7</t>
  </si>
  <si>
    <t>eek 5 HE Gao a gs yen</t>
  </si>
  <si>
    <t>ec 2 Pak: Sah"" a</t>
  </si>
  <si>
    <t>tye Ab ees Bite es SOS ESE 2: pee EA</t>
  </si>
  <si>
    <t>Ege: = at, a SS aye AS</t>
  </si>
  <si>
    <t>Tye ott. ae Beas SR as, Pete. eek St fo eh test</t>
  </si>
  <si>
    <t>oot er he PO</t>
  </si>
  <si>
    <t>| | | Lar - SE ga 7 PATER KR 3</t>
  </si>
  <si>
    <t>at ee gee ee. a Pa</t>
  </si>
  <si>
    <t>mk. &gt; . aed aw Se 4 | fad 9 sides tas Cs</t>
  </si>
  <si>
    <t>fi es a oe Sede</t>
  </si>
  <si>
    <t>. a EOS ie, pee ae, er = Pom tae! a</t>
  </si>
  <si>
    <t>Miles / Gee ee pg RS IS fee UE RN oe ce</t>
  </si>
  <si>
    <t>te VR te he x iy</t>
  </si>
  <si>
    <t>. a - Le HEI Pie 6</t>
  </si>
  <si>
    <t>Oe GOS in, were Ry eis ee</t>
  </si>
  <si>
    <t>. ot 2 is. 2 is Weer ar on</t>
  </si>
  <si>
    <t>el; as eres nave pe</t>
  </si>
  <si>
    <t>MPAA S| Wa gets UES RG</t>
  </si>
  <si>
    <t>\ Am os ig ee.</t>
  </si>
  <si>
    <t>ae SEAS</t>
  </si>
  <si>
    <t>7 a ee. 2","x Boe oe OE</t>
  </si>
  <si>
    <t>7 a ee. 2",3036,True,False,2025-10-25 00:14:30,2.0_enhanced</t>
  </si>
  <si>
    <t>IMG_3630.JPG,custody_screenshots\Photos-1-001 (2)\IMG_3630.JPG,Craig,Unknown,"eek at</t>
  </si>
  <si>
    <t>Sx, Mate pe ES eg Bie Ae aad &gt; ee</t>
  </si>
  <si>
    <t>ae pee oe ads BE</t>
  </si>
  <si>
    <t>Bi SR wa a So Bee Ba ay Be GL Re Abn</t>
  </si>
  <si>
    <t>Fe oe BBC Sass PAR SD phe a IT 2</t>
  </si>
  <si>
    <t>i Ee OS At rent ALT Oy Sab. CREE ae ES</t>
  </si>
  <si>
    <t>SRA 0 ee eee</t>
  </si>
  <si>
    <t>yh ot ee a CATS SHE TE ales</t>
  </si>
  <si>
    <t>ets 5 cad Ser! GS aye a</t>
  </si>
  <si>
    <t>ial et wu OP ey May fe Se Sous"" ME We ue</t>
  </si>
  <si>
    <t>3 ele AG Ade qk Ra a Bee FRR EE gy Ty wl Be geen Pee SY</t>
  </si>
  <si>
    <t>pe? Gl uae weg APSR Et Bes Pag WEIS Peto be,</t>
  </si>
  <si>
    <t>cae eae eet te PS TR is wae we CRSP ee Oe ok gt</t>
  </si>
  <si>
    <t>yor TAR EN tO Met a a Seth vel Vt font</t>
  </si>
  <si>
    <t>ONE 5 “Eee TE pee We et a</t>
  </si>
  <si>
    <t>wi PR oe ae, Sap Bt mae, Be OP at 25 ce NB we</t>
  </si>
  <si>
    <t>fhe Be . SR ae a te ty mG cc CS eee fae</t>
  </si>
  <si>
    <t>ye of a vr ST 2</t>
  </si>
  <si>
    <t>Soe te OE oh ED: or a Be OT ise TN et re WR yy ae</t>
  </si>
  <si>
    <t>yee iff sd ess ‘aad cn ee ye REA</t>
  </si>
  <si>
    <t>a ET SN Lola NOE Ue See ae TE RANE me a</t>
  </si>
  <si>
    <t>5 a ay ye af ey Tre bh fee Ay TS aon :</t>
  </si>
  <si>
    <t>Wy ES a 2% Og ye me See Se WE AS pay</t>
  </si>
  <si>
    <t>eR RE</t>
  </si>
  <si>
    <t>: 3 Bie eval , A</t>
  </si>
  <si>
    <t>&gt; . wee ert ae rad OL: Tonge one Ta ai et re ue le 0 "" Far</t>
  </si>
  <si>
    <t>ret 5 oa es eee TES, Fs” PWS a Ng</t>
  </si>
  <si>
    <t>a yo a Wee A a a</t>
  </si>
  <si>
    <t>Pe Se GN Wha Satie ye at TERE PEERS a PEE Beri, tne D4 RIES</t>
  </si>
  <si>
    <t>ay ee G4 eo a at safe, SOME O95, WF Ste ted ge tin Mt BS pe</t>
  </si>
  <si>
    <t>pee a FO TR ae AED “at LE C CEE Bee, Se wed ya</t>
  </si>
  <si>
    <t>Nga 5 eee STAB ae a net 8 4. RPG</t>
  </si>
  <si>
    <t>he. wee ee ORE og wees oy Se #0 ORD wee yk OO ee wl Mo es EE</t>
  </si>
  <si>
    <t>tee Sie Pat oye BE at te Ft tN TR PO PES eS EN Sopra ee</t>
  </si>
  <si>
    <t>Yee aE OR at, had RP ad ARS DE GH, gee RR BBE</t>
  </si>
  <si>
    <t>OF Wear es Bye RE ae</t>
  </si>
  <si>
    <t>Re Rae OR aay bg &amp; re oa</t>
  </si>
  <si>
    <t>Ryo ye ues hes Coe in he eat aks eB Me Boe ST Ee a EP</t>
  </si>
  <si>
    <t>Ma Tee ee tee LF a lpg: adh ys op Bak papel</t>
  </si>
  <si>
    <t>NG, Le Ph eyes tie, EN SPREE ee ct Sg AE BSE ye SE Ne BE oe WET</t>
  </si>
  <si>
    <t>BESTS Me Sandy Phe URE 5 OF ECR.</t>
  </si>
  <si>
    <t>Swed Me cep Se SE A ee 3 ths NEO Sear iy fy. 2 1S aby RU SS</t>
  </si>
  <si>
    <t>8 Tye ER Be Ee ie ng ate SS BOR kt a |</t>
  </si>
  <si>
    <t>ye GO ye Pi aR Lal SLM Pa de ete TP RE gy te ES</t>
  </si>
  <si>
    <t>BO ee to ia ae Be Bo de pe</t>
  </si>
  <si>
    <t>REMI AEC | 2 Ss","eek at</t>
  </si>
  <si>
    <t>REMI AEC | 2 Ss",1767,True,False,2025-10-25 00:14:30,2.0_enhanced</t>
  </si>
  <si>
    <t>IMG_3631.JPG,custody_screenshots\Photos-1-001 (2)\IMG_3631.JPG,Craig,Unknown,"|</t>
  </si>
  <si>
    <t>ns a DENS</t>
  </si>
  <si>
    <t>if | :</t>
  </si>
  <si>
    <t>A x See ce</t>
  </si>
  <si>
    <t>as ol a</t>
  </si>
  <si>
    <t>ee it a bes a7 bn :</t>
  </si>
  <si>
    <t>ey He.</t>
  </si>
  <si>
    <t>‘ a re FOS, Se sbi</t>
  </si>
  <si>
    <t>pees ee</t>
  </si>
  <si>
    <t>eo tg Cee</t>
  </si>
  <si>
    <t>ae! ao oe : : :</t>
  </si>
  <si>
    <t>a eed</t>
  </si>
  <si>
    <t>bel ee</t>
  </si>
  <si>
    <t>: : :</t>
  </si>
  <si>
    <t>igs ee Ne</t>
  </si>
  <si>
    <t>pee Ses ee heat. pe MS es 2. |</t>
  </si>
  <si>
    <t>5 ea is</t>
  </si>
  <si>
    <t>a ines</t>
  </si>
  <si>
    <t>legs 43, a</t>
  </si>
  <si>
    <t>ie a ee Py</t>
  </si>
  <si>
    <t>&gt; ee :</t>
  </si>
  <si>
    <t>| : oe ae ee ex ‘Ont si</t>
  </si>
  <si>
    <t>Aas es a oo wait is /</t>
  </si>
  <si>
    <t>: en Seal its</t>
  </si>
  <si>
    <t>gr Sd 2</t>
  </si>
  <si>
    <t>oe 2 a I au</t>
  </si>
  <si>
    <t>oe Re ae De ieee ret :</t>
  </si>
  <si>
    <t>ee @ ae sc arty</t>
  </si>
  <si>
    <t>eT ae</t>
  </si>
  <si>
    <t>Tha aa ee i ee AS nk</t>
  </si>
  <si>
    <t>: Been ra aoe ee</t>
  </si>
  <si>
    <t>ey oS yee Siegert Be pe pee Nat wae A Cae ae</t>
  </si>
  <si>
    <t>ae Wee al ee ge: ene a</t>
  </si>
  <si>
    <t>aon 7 ae ee ee ine 5 :</t>
  </si>
  <si>
    <t>ag ear heed ey gy A Ee 13) ays ae }</t>
  </si>
  <si>
    <t>: ae us eee rev Ton Co a Se 2 Ce if he</t>
  </si>
  <si>
    <t>aan fitg ea es Bae foro ant : : = :</t>
  </si>
  <si>
    <t>wt Be: ee een ee</t>
  </si>
  <si>
    <t>ae aes ee Hes AT</t>
  </si>
  <si>
    <t>: : rc ee ee</t>
  </si>
  <si>
    <t>hi eet ag eee iff ee AS: ya ee Re Care:</t>
  </si>
  <si>
    <t>ens a A oe sty BA Sus ares Poy 5</t>
  </si>
  <si>
    <t>: | Pe Sy. re 4 wi</t>
  </si>
  <si>
    <t>nay Ee pa Ole Sie as a oe :</t>
  </si>
  <si>
    <t>a vs Oy soot :</t>
  </si>
  <si>
    <t>ae, Bee us St ety RG ak 2. | |</t>
  </si>
  <si>
    <t>ee &amp; ioe ad ae : :</t>
  </si>
  <si>
    <t>an ao ae Ns YEE i :</t>
  </si>
  <si>
    <t>ial lang : ae eae 0. ee ay ee: ee</t>
  </si>
  <si>
    <t>3 Ba 4 Ve pee Roig</t>
  </si>
  <si>
    <t>ee Bay Vis : A rey ae Sui es a ae</t>
  </si>
  <si>
    <t>aes eee fa ole Wise € af 0S oe Bees ist was</t>
  </si>
  <si>
    <t>| : : a</t>
  </si>
  <si>
    <t>| ‘ st LE sees esos se A see oe</t>
  </si>
  <si>
    <t>J 2 SOE ee = See: Gite :</t>
  </si>
  <si>
    <t>ee es ee eek eee ee ee. a :</t>
  </si>
  <si>
    <t>| : ares ey ee ae ee</t>
  </si>
  <si>
    <t>: : : aa a sa Al ee Bea AG ees,</t>
  </si>
  <si>
    <t>A CAR eee ae</t>
  </si>
  <si>
    <t>a St ee ‘GC sie Reg hes is un 2 7 :</t>
  </si>
  <si>
    <t>PUA: HED RS = :</t>
  </si>
  <si>
    <t>nee es Bl 2 oo aS</t>
  </si>
  <si>
    <t>me Be ee TEE AS te Re See ee oe a</t>
  </si>
  <si>
    <t>oh) § solar 3 aA = ‘pee es : : :</t>
  </si>
  <si>
    <t>gs A</t>
  </si>
  <si>
    <t>Bee ce | q Se SEs oe :</t>
  </si>
  <si>
    <t>3 : x a ey ag 4</t>
  </si>
  <si>
    <t>io Ae</t>
  </si>
  <si>
    <t>aah Avs t (iat ;</t>
  </si>
  <si>
    <t>: ae Sate cS a Pug Ae paves</t>
  </si>
  <si>
    <t>Sat PEE is 3 FAO EG eee EA ced oe ce</t>
  </si>
  <si>
    <t>: Se Pa ty i es ee RS ;</t>
  </si>
  <si>
    <t>iss ava ee ye :</t>
  </si>
  <si>
    <t>: Pag pia we ay kes ec foe</t>
  </si>
  <si>
    <t>a ok cs ela ay EY = ee eR vs A</t>
  </si>
  <si>
    <t>apes a Gay ae ay Or</t>
  </si>
  <si>
    <t>Ste Ss Eee ee vie = :</t>
  </si>
  <si>
    <t>2 ie, a3 a posses ye eee eh og Pais ae a</t>
  </si>
  <si>
    <t>ONE a, mee os ee ee :</t>
  </si>
  <si>
    <t>. my ASS &lt;0! Ave ak Sas pia Ce RAS DN : :</t>
  </si>
  <si>
    <t>Lo ie rae ae ee =) ie corey faye Ore Ne</t>
  </si>
  <si>
    <t>boos cra oe ee Oe, Ae raped ay : : | ;</t>
  </si>
  <si>
    <t>oe &amp;. SF 4 a AS; a Toe Se SV :</t>
  </si>
  <si>
    <t>pte &gt; VE fe oN ee ACS oe</t>
  </si>
  <si>
    <t>a ee ats ce ae eee es a fee eos: es ce us</t>
  </si>
  <si>
    <t>: ER ied BS pase Gs Pra Cut = : : :</t>
  </si>
  <si>
    <t>Ents Sei Neg lee f See ae ae a fel ere</t>
  </si>
  <si>
    <t>ES ee ae aN a oe</t>
  </si>
  <si>
    <t>woe os wae es Des ane ¢ em</t>
  </si>
  <si>
    <t>ont es act ee oe | ‘</t>
  </si>
  <si>
    <t>| : la es &lt;4 eg a ANS</t>
  </si>
  <si>
    <t>fon fh eat aaa et ee i cee</t>
  </si>
  <si>
    <t>se Ae oes AUS as Gy oo oe</t>
  </si>
  <si>
    <t>: pias a Re =p)</t>
  </si>
  <si>
    <t>ie eee Sn ee : : : | :</t>
  </si>
  <si>
    <t>ce set ee ae</t>
  </si>
  <si>
    <t>‘ata : sy eee oe 53 bes ai a oe Ons ‘</t>
  </si>
  <si>
    <t>ae gh ee an 2s he Engen us 2</t>
  </si>
  <si>
    <t>2 ee ak NERS a</t>
  </si>
  <si>
    <t>ce os Ife were ue 3 eX, Se Sac his : : :</t>
  </si>
  <si>
    <t>. he $i ae eee</t>
  </si>
  <si>
    <t>aan Ese “Pe bz yall ie ges = a</t>
  </si>
  <si>
    <t>3 (Rigs i —</t>
  </si>
  <si>
    <t>can Sa : Oa Rs</t>
  </si>
  <si>
    <t>2h Seely, an a ae bits oe</t>
  </si>
  <si>
    <t>: ie Ses RS Ee aN</t>
  </si>
  <si>
    <t>: : a he ee BS ie</t>
  </si>
  <si>
    <t>on, Fog nike a cone Ah cg : :</t>
  </si>
  <si>
    <t>oe Bal, as oe = NOSED pi cor as oy ale a :</t>
  </si>
  <si>
    <t>‘ x att</t>
  </si>
  <si>
    <t>“a er oe co pe SER ee</t>
  </si>
  <si>
    <t>ea NES fe oo</t>
  </si>
  <si>
    <t>i Bs Se &gt; ee a8 ae</t>
  </si>
  <si>
    <t>can es S! pay F sia EN yee 4</t>
  </si>
  <si>
    <t>. . aE pa ape es sate Red ees eke ii iS alg</t>
  </si>
  <si>
    <t>: SEY ys wa EY By age</t>
  </si>
  <si>
    <t>ae a oh</t>
  </si>
  <si>
    <t>Cus ea eS</t>
  </si>
  <si>
    <t>‘ 4. . Se ua Soe EN Ais foe</t>
  </si>
  <si>
    <t>. i Ge ue RE pe ‘ :</t>
  </si>
  <si>
    <t>: : = oe he</t>
  </si>
  <si>
    <t>ay fe A “3 Dea ee : 2</t>
  </si>
  <si>
    <t>. . x Wie Be es oy bat ia ee Fi</t>
  </si>
  <si>
    <t>can : an we ¥ ae a</t>
  </si>
  <si>
    <t>| | : BE 0 eae</t>
  </si>
  <si>
    <t>2 . . as a ela SS eee ete oe Ares ies</t>
  </si>
  <si>
    <t>: ees ee poe</t>
  </si>
  <si>
    <t>; : : i lye</t>
  </si>
  <si>
    <t>fe RY eee 5 “A</t>
  </si>
  <si>
    <t>| : x : oe ee re</t>
  </si>
  <si>
    <t>Lo 4 oe “A</t>
  </si>
  <si>
    <t>‘ i : BA or ee ies (es ee</t>
  </si>
  <si>
    <t>24 Oe ee ¥ Re es, HIS</t>
  </si>
  <si>
    <t>ae Bie we 2 es</t>
  </si>
  <si>
    <t>wy : Oy, i Lis, I Oe sen te se : :</t>
  </si>
  <si>
    <t>es {) ae a :</t>
  </si>
  <si>
    <t>| a ss ne oe ie Bus</t>
  </si>
  <si>
    <t>: ares 85. es oe ihe : : :</t>
  </si>
  <si>
    <t>a a aes Bees ves Ee ior :</t>
  </si>
  <si>
    <t>ee 2 a AD ae beg ae fare :</t>
  </si>
  <si>
    <t>A , : , eae Ae A aves</t>
  </si>
  <si>
    <t>hes wee: a MEN aa oS | :</t>
  </si>
  <si>
    <t>ar in ae ee Be Ci ae :</t>
  </si>
  <si>
    <t>an Jeph ae, te at ES seta ee iN</t>
  </si>
  <si>
    <t>, £ ia ne 2 a</t>
  </si>
  <si>
    <t>: : : 2 Me Pee oa Sexe</t>
  </si>
  <si>
    <t>a eee ee ae Be Sos</t>
  </si>
  <si>
    <t>&amp; Le ae enue Ba aes</t>
  </si>
  <si>
    <t>a \ eee a Se a : : :</t>
  </si>
  <si>
    <t>| oe NG te eg i a</t>
  </si>
  <si>
    <t>| 3 2 CE Sa oe</t>
  </si>
  <si>
    <t>Mf aoe &gt;» va 1 eee ar eer ey ae oi</t>
  </si>
  <si>
    <t>: B es are We TES si See</t>
  </si>
  <si>
    <t>1 a! 2 Lo CAS Ses ies atom oe a |</t>
  </si>
  <si>
    <t>ef ' en ce ca re ee Neel es il es b oe oe Site a</t>
  </si>
  <si>
    <t>wy \ oy Pt ee, Ae oe</t>
  </si>
  <si>
    <t>| : 5 ea (as 4</t>
  </si>
  <si>
    <t>: oe : ae ago ee ee be</t>
  </si>
  <si>
    <t>| : : : dat : A</t>
  </si>
  <si>
    <t>i : 5 ES Spee ki ie meee</t>
  </si>
  <si>
    <t>ny a : Cu ae NS) Bee see</t>
  </si>
  <si>
    <t>4 See Ais ae Ne ae er 1S oy aN 2 |</t>
  </si>
  <si>
    <t>7 an ve ene 4 is) ee</t>
  </si>
  <si>
    <t>/ Ri siden! iis</t>
  </si>
  <si>
    <t>\ no, : ihe i: Cake aa es pay :</t>
  </si>
  <si>
    <t>, a ay a a iy oe</t>
  </si>
  <si>
    <t>: 4 = a sees</t>
  </si>
  <si>
    <t>ae ab eal £2; om aes oe. oes oe a</t>
  </si>
  <si>
    <t>1 ! a A gh aay a WE 853 ice a</t>
  </si>
  <si>
    <t>eg an MY, ve oe Cyne SN peel rant ad i ae pe ae 2 : 2 :</t>
  </si>
  <si>
    <t>: an oS) aie + ee oe :</t>
  </si>
  <si>
    <t>ay TY. er? ee ee</t>
  </si>
  <si>
    <t>A Bas an</t>
  </si>
  <si>
    <t>: ~, ‘ 2 SEE 4 Sh if Bice Ae :</t>
  </si>
  <si>
    <t>y : (ag ad Me oe</t>
  </si>
  <si>
    <t>4 : “4 “ar TE eh eS a</t>
  </si>
  <si>
    <t>: we (a, ean pee ae :</t>
  </si>
  <si>
    <t>| : + “ Hex</t>
  </si>
  <si>
    <t>aga</t>
  </si>
  <si>
    <t>mm an</t>
  </si>
  <si>
    <t>Last</t>
  </si>
  <si>
    <t>Dk (tae</t>
  </si>
  <si>
    <t>. ‘ bere. ‘ Une</t>
  </si>
  <si>
    <t>! ie</t>
  </si>
  <si>
    <t>| Aan","ns a DENS</t>
  </si>
  <si>
    <t>| Aan",3982,True,False,2025-10-25 00:14:30,2.0_enhanced</t>
  </si>
  <si>
    <t>IMG_3632.JPG,custody_screenshots\Photos-1-001 (2)\IMG_3632.JPG,Craig,Unknown,"og</t>
  </si>
  <si>
    <t>Ween Sk Se</t>
  </si>
  <si>
    <t>Sas a</t>
  </si>
  <si>
    <t>oe Bs ee po</t>
  </si>
  <si>
    <t>a fee Pm i</t>
  </si>
  <si>
    <t>ea ag Shy ise ESS ee ee</t>
  </si>
  <si>
    <t>; sie coke ais</t>
  </si>
  <si>
    <t>ie LD “Ae</t>
  </si>
  <si>
    <t>gees ae : 7</t>
  </si>
  <si>
    <t>eae ""abet he es ae aM</t>
  </si>
  <si>
    <t>Bic ee</t>
  </si>
  <si>
    <t>ae eas ety</t>
  </si>
  <si>
    <t>pe eee ee ee</t>
  </si>
  <si>
    <t>POR AS ay</t>
  </si>
  <si>
    <t>ee ges ae or</t>
  </si>
  <si>
    <t>&amp; ne ae ae a Bie</t>
  </si>
  <si>
    <t>ae hs pee Ns ee a pay we Ball aa</t>
  </si>
  <si>
    <t>ES ee RSE Be a. chek</t>
  </si>
  <si>
    <t>SBE SNe : iis OS :</t>
  </si>
  <si>
    <t>ee a ees us ‘ PKS a y</t>
  </si>
  <si>
    <t>att de See a oe ot oe! Re</t>
  </si>
  <si>
    <t>wets Dae &gt;</t>
  </si>
  <si>
    <t>a fe Ee.</t>
  </si>
  <si>
    <t>ee Bh yee ns lh Gee at She: é 5 sw any Fa a;</t>
  </si>
  <si>
    <t>— a as be ie oa</t>
  </si>
  <si>
    <t>is ay oy ee Sos</t>
  </si>
  <si>
    <t>Se ee 2 9 a we 3 i</t>
  </si>
  <si>
    <t>EW a oe a</t>
  </si>
  <si>
    <t>ue Be Oe</t>
  </si>
  <si>
    <t>es PR al A cee Wate ot ot</t>
  </si>
  <si>
    <t>oe Bs RY = ae eee ea</t>
  </si>
  <si>
    <t>fi fe Ne ee ee a</t>
  </si>
  <si>
    <t>i ee ae Sie ASE rice i</t>
  </si>
  <si>
    <t>fe Kee eres Be aoe pee a""</t>
  </si>
  <si>
    <t>ES Sen eS oe seer et CR ea od hg ae</t>
  </si>
  <si>
    <t>ae ae ee ee</t>
  </si>
  <si>
    <t>aa ae aes</t>
  </si>
  <si>
    <t>gre ue : ois 9 noo</t>
  </si>
  <si>
    <t>MERE ek os eas oe</t>
  </si>
  <si>
    <t>PAS OS, 3 ie oe es ea |</t>
  </si>
  <si>
    <t>ae eats Sh</t>
  </si>
  <si>
    <t>Se id ES a es at</t>
  </si>
  <si>
    <t>ee a ire tier Sear og rst Sa we</t>
  </si>
  <si>
    <t>eee Nee as en</t>
  </si>
  <si>
    <t>as Za ae ae ee ae as,</t>
  </si>
  <si>
    <t>er’ at te a</t>
  </si>
  <si>
    <t>is BO bs eee .</t>
  </si>
  <si>
    <t>bee eer ants a Cone peas oe</t>
  </si>
  <si>
    <t>Cele Sau BSE rae ee !</t>
  </si>
  <si>
    <t>aes he ESR aoe SR SARE + &gt; : a</t>
  </si>
  <si>
    <t>ee es i ae</t>
  </si>
  <si>
    <t>ees ee A _</t>
  </si>
  <si>
    <t>oe gee ie Ril ome i</t>
  </si>
  <si>
    <t>AR Bee ye Dad 3 BS hen SG ARES EES Ba, a” oe os i fo</t>
  </si>
  <si>
    <t>ie te 2 oe oe a</t>
  </si>
  <si>
    <t>ae ta we pee “ae ee ie pen to ae em an</t>
  </si>
  <si>
    <t>i Soe iss ; se eee reas</t>
  </si>
  <si>
    <t>ie 2 BES Be fin Gate ee ees tia</t>
  </si>
  <si>
    <t>me ; eas BA DE ra ARS, Re. LOSS j</t>
  </si>
  <si>
    <t>(aes sea Ne wi ee: at</t>
  </si>
  <si>
    <t>ER ag ae &lt;= Tages ae ig Wd SE ang</t>
  </si>
  <si>
    <t>CAR of Cel oe. Te es ee age on Ea</t>
  </si>
  <si>
    <t>| eee NES gor A</t>
  </si>
  <si>
    <t>ae a wR ie ee! Be an ond ans</t>
  </si>
  <si>
    <t>i. SR SHOE re eee ee &gt;</t>
  </si>
  <si>
    <t>a as |</t>
  </si>
  <si>
    <t>‘Si ae oh a om yee eis, . {</t>
  </si>
  <si>
    <t>RE SSS Beg</t>
  </si>
  <si>
    <t>| ee) ae. woe</t>
  </si>
  <si>
    <t>| Ge io SEE ae ae</t>
  </si>
  <si>
    <t>ai ae es ye poe 4</t>
  </si>
  <si>
    <t>oe a Sey oe Sy BORE</t>
  </si>
  <si>
    <t>476 AEE ee</t>
  </si>
  <si>
    <t>ene a a a = Rue Se one ‘3 Be :</t>
  </si>
  <si>
    <t>he it et &gt; (CEES, PERE Faron a ES al ee Se GK ioe a |</t>
  </si>
  <si>
    <t>Bag one ig we Aud fe fhe an i a i |</t>
  </si>
  <si>
    <t>Ue 2 tee: ee ee a ea eh Lee Me :</t>
  </si>
  <si>
    <t>Baik Paice Reis ees PS ese See = 8 a</t>
  </si>
  <si>
    <t>au mea oe Mek eb Mee!</t>
  </si>
  <si>
    <t>yet ae nes SAS ae ot ee ag</t>
  </si>
  <si>
    <t>vi a os He BREE af: ode: Lig ess &lt;a Sh YAS: et fe</t>
  </si>
  <si>
    <t>Rs a oN Heh: NES a SOE ae</t>
  </si>
  <si>
    <t>ae ae “3 ees Se Moe Ee Eee ey Boe :</t>
  </si>
  <si>
    <t>ee a4</t>
  </si>
  <si>
    <t>roe Soy, as TOE ots OA Gia ee tases ape sah</t>
  </si>
  <si>
    <t>eee a Mi ae ye</t>
  </si>
  <si>
    <t>ih ate bed RE ET ES ig Me RP Ma A TET Orage Het x</t>
  </si>
  <si>
    <t>ie ee) a roe ee eee eee Pap”, ;</t>
  </si>
  <si>
    <t>a eee Bae See Ss re gees Siler habe</t>
  </si>
  <si>
    <t>oe fh ge RRS Beg seh 75 mas Te ip</t>
  </si>
  <si>
    <t>Sole ce aad Le 2h ww SE Bones a oe PRE SN AN We Gee ae</t>
  </si>
  <si>
    <t>er ee a Ks Re TES AS AE</t>
  </si>
  <si>
    <t>pee ora eae yee i</t>
  </si>
  <si>
    <t>en = RN Rg sh ed eS</t>
  </si>
  <si>
    <t>OE esl a Bt ee ce &amp; DOE apa EB ae = a</t>
  </si>
  <si>
    <t>act 4 ate eee La SO 3</t>
  </si>
  <si>
    <t>iw abe a pad 1g x 5 - fat 2 a</t>
  </si>
  <si>
    <t>aa ae Mage a ENO ge af</t>
  </si>
  <si>
    <t>pera POS me Shee</t>
  </si>
  <si>
    <t>eens. EAS aah: Be oe ea fees)</t>
  </si>
  <si>
    <t>a Pe aoe 2 en uae ae LF pea AS oe</t>
  </si>
  <si>
    <t>ERP $ wer ah Bae bee ce</t>
  </si>
  <si>
    <t>ee ae f ao ER a SS Se: A</t>
  </si>
  <si>
    <t>PSG. shat, es se tay ae as</t>
  </si>
  <si>
    <t>: i. me ee ax RE ray es AN ee pores a Do a</t>
  </si>
  <si>
    <t>ale 3 Wes Ae Sie eee oa</t>
  </si>
  <si>
    <t>nosy i 3 ie ei ma . eet .</t>
  </si>
  <si>
    <t>ee “ab reset fae oy ae hs a</t>
  </si>
  <si>
    <t>ie Set Pe es aa fy Fn yo</t>
  </si>
  <si>
    <t>“a; eee .</t>
  </si>
  <si>
    <t>nt aie ay % RES TE.</t>
  </si>
  <si>
    <t>Py ES Sieh ey ae</t>
  </si>
  <si>
    <t>AC rn. 2 ALLEY, age ee, SE a ae Hee,</t>
  </si>
  <si>
    <t>ey BP ie “ae BE ESS Ag, Be a te | oe</t>
  </si>
  <si>
    <t>pie Bod OS Fa rae Ny</t>
  </si>
  <si>
    <t>; ogee ge) Bee</t>
  </si>
  <si>
    <t>Wi a GBR isan eS Pa Ne RS air</t>
  </si>
  <si>
    <t>he Nae ge ass, is coh ee 2S iil cg aN Sas</t>
  </si>
  <si>
    <t>Boas es aa ae yee on</t>
  </si>
  <si>
    <t>rye rip MEN, Ay eae Se | are ee sa ac Bae</t>
  </si>
  <si>
    <t>TK 4 ee Se te ae ee aS PASS OSE</t>
  </si>
  <si>
    <t>Kinase Aw is Br ae Se, chy 5 we okt ee Ada ee</t>
  </si>
  <si>
    <t>PRIS See eee BT es</t>
  </si>
  <si>
    <t>a Pe gh yk (ay Tee ‘gi :</t>
  </si>
  <si>
    <t>we Fin tl EES ah Se Sea te</t>
  </si>
  <si>
    <t>ees SS ay S Ge My at ee os be = is ah</t>
  </si>
  <si>
    <t>YF PES. ay AG Ag aR se ee aan aon</t>
  </si>
  <si>
    <t>eho eee a Es, ett es 1</t>
  </si>
  <si>
    <t>a ae oe ge ogy mae ee</t>
  </si>
  <si>
    <t>oe tthe, “ty cept Pie an OSS ca</t>
  </si>
  <si>
    <t>Ae, OR. Be eS othe co a ae ESD Ree ae oe oe ee</t>
  </si>
  <si>
    <t>ps EE A ie</t>
  </si>
  <si>
    <t>ee aS Feet ae aay</t>
  </si>
  <si>
    <t>es a Pes re ig eee |</t>
  </si>
  <si>
    <t>oe Deng oe eee ere tah os</t>
  </si>
  <si>
    <t>Sees ie aed Pn pore eyes</t>
  </si>
  <si>
    <t>Ey. ee ig iy, iS iy,</t>
  </si>
  <si>
    <t>eee &gt;» ;</t>
  </si>
  <si>
    <t>¥ is ee</t>
  </si>
  <si>
    <t>ARR pa: cee OT ee G ce 2</t>
  </si>
  <si>
    <t>y i of ai eee a :</t>
  </si>
  <si>
    <t>ee ss : a ae</t>
  </si>
  <si>
    <t>es, EG a re am</t>
  </si>
  <si>
    <t>ar a BA ar C26 ATS</t>
  </si>
  <si>
    <t>7 b BEE a i</t>
  </si>
  <si>
    <t>ee ee ENS 4 SS</t>
  </si>
  <si>
    <t>BOR othe ‘ge","Ween Sk Se</t>
  </si>
  <si>
    <t>BOR othe ‘ge",3438,True,False,2025-10-25 00:14:30,2.0_enhanced</t>
  </si>
  <si>
    <t>IMG_3633.JPG,custody_screenshots\Photos-1-001 (2)\IMG_3633.JPG,Craig,Unknown,"() 51 and 55 Union Street, Saint</t>
  </si>
  <si>
    <t>John, NB</t>
  </si>
  <si>
    <t>google.com &gt; 51 Union Street, Saint</t>
  </si>
  <si>
    <t>The postal code for both 51 Union Street</t>
  </si>
  <si>
    <t>and 55 Union Street in Saint John, New</t>
  </si>
  <si>
    <t>Brunswick, is E2L 1A2. (canapa onuine )</t>
  </si>
  <si>
    <t>,() 51 and 55 Union Street, Saint</t>
  </si>
  <si>
    <t>Brunswick, is E2L 1A2. (canapa onuine )",206,True,False,2025-10-25 00:14:30,2.0_enhanced</t>
  </si>
  <si>
    <t>IMG_3643.JPG,custody_screenshots\Photos-1-001 (2)\IMG_3643.JPG,Craig,Unknown,"71min</t>
  </si>
  <si>
    <t>IMG_3646.JPG,custody_screenshots\Photos-1-001 (2)\IMG_3646.JPG,Craig,Unknown,"wee fh Tae DE Be mee ae 88</t>
  </si>
  <si>
    <t>: Cho ene TAN hepa! ae FR Nie HEIRS Ne</t>
  </si>
  <si>
    <t>AR SERN Sep as SS, ERS ee Kea a</t>
  </si>
  <si>
    <t>Wg ee th has Tage BBE</t>
  </si>
  <si>
    <t>rare Bay OE Sele eS aes. Men EY vive</t>
  </si>
  <si>
    <t>oo ae. Pes</t>
  </si>
  <si>
    <t>Ne ate a Bes aw tye Sig x2 hee wy NS SS Gas a :</t>
  </si>
  <si>
    <t>wee a! at fei, wry wh! re</t>
  </si>
  <si>
    <t>Mie we he te NES pape as i, By</t>
  </si>
  <si>
    <t>RS HORS SAR OS CS a</t>
  </si>
  <si>
    <t>en nae any aM Sy WS</t>
  </si>
  <si>
    <t>wo | TE we gy Pathos ee Le a</t>
  </si>
  <si>
    <t>. Bete ay Was. Mey PAS, aR. eee oe</t>
  </si>
  <si>
    <t>ee : on: re) Wt ~ sp on,</t>
  </si>
  <si>
    <t>are Boa . we we |</t>
  </si>
  <si>
    <t>cam . Se | | |</t>
  </si>
  <si>
    <t>RS tS eae ee</t>
  </si>
  <si>
    <t>| aw</t>
  </si>
  <si>
    <t>ee ; + . Se</t>
  </si>
  <si>
    <t>ae ,</t>
  </si>
  <si>
    <t>oC ee</t>
  </si>
  <si>
    <t>LS wae! ae an</t>
  </si>
  <si>
    <t>an silts . a SY FEU MB ze</t>
  </si>
  <si>
    <t>co BIS</t>
  </si>
  <si>
    <t>| ; | ay</t>
  </si>
  <si>
    <t>tes eee A ee cs</t>
  </si>
  <si>
    <t>TRE re : al pias +3, Rigs ee</t>
  </si>
  <si>
    <t>ee ee ee a OR Gt</t>
  </si>
  <si>
    <t>wee sth See ate Con . Ea a</t>
  </si>
  <si>
    <t>SOREL i ee . ey AEE gr</t>
  </si>
  <si>
    <t>SES Beg: fe 2</t>
  </si>
  <si>
    <t>ores aor qlee</t>
  </si>
  <si>
    <t>SPI ates fans.</t>
  </si>
  <si>
    <t>Se cp ak ee ae Me :</t>
  </si>
  <si>
    <t>koe es ee oe</t>
  </si>
  <si>
    <t>eee Shy ie ARS</t>
  </si>
  <si>
    <t>OS es vagy Se arte</t>
  </si>
  <si>
    <t>a ‘ 2 SON a</t>
  </si>
  <si>
    <t>SES at oe :</t>
  </si>
  <si>
    <t>PAVE Sas. ee aR Po aie ee</t>
  </si>
  <si>
    <t>a so :</t>
  </si>
  <si>
    <t>“SE So CURR oe i ee,</t>
  </si>
  <si>
    <t>SEAR</t>
  </si>
  <si>
    <t>an Bie Sg See A a Ko</t>
  </si>
  <si>
    <t>aos es pee</t>
  </si>
  <si>
    <t>Bad RS at Re Hoy EL</t>
  </si>
  <si>
    <t>ig Ge ae</t>
  </si>
  <si>
    <t>noe Ze Ps: es eg Ne</t>
  </si>
  <si>
    <t>we Sioa + gies an too yee fo fees Ne os</t>
  </si>
  <si>
    <t>. Pa te en :</t>
  </si>
  <si>
    <t>fe ihe ise ee. ABS 3 Bue os</t>
  </si>
  <si>
    <t>REE ae a ag ye: pe</t>
  </si>
  <si>
    <t>ee toe Late |</t>
  </si>
  <si>
    <t>uae ee A .</t>
  </si>
  <si>
    <t>ER ae fs Bo Bee ee es</t>
  </si>
  <si>
    <t>TAD ny a ee a</t>
  </si>
  <si>
    <t>See Ses Dae ROH ”</t>
  </si>
  <si>
    <t>BATE wan . OE ee ae</t>
  </si>
  <si>
    <t>EY Van a a ee</t>
  </si>
  <si>
    <t>a = a</t>
  </si>
  <si>
    <t>ge Tere . ay RAE : see 5 as</t>
  </si>
  <si>
    <t>oc, feo Ay aa a</t>
  </si>
  <si>
    <t>wee aan ae as ea</t>
  </si>
  <si>
    <t>Ps BOS. gee Se we oe a</t>
  </si>
  <si>
    <t>ps STE ee BES tg ae vi</t>
  </si>
  <si>
    <t>Bo BET 2</t>
  </si>
  <si>
    <t>285 an Soa ; ge</t>
  </si>
  <si>
    <t>EES ge oP fe gh pe free</t>
  </si>
  <si>
    <t>ear ORAL","wee fh Tae DE Be mee ae 88</t>
  </si>
  <si>
    <t>ear ORAL",1322,True,False,2025-10-25 00:14:30,2.0_enhanced</t>
  </si>
  <si>
    <t>IMG_3647.JPG,custody_screenshots\Photos-1-001 (2)\IMG_3647.JPG,Craig,Unknown,"BUNS oy ag ES, RES :</t>
  </si>
  <si>
    <t>ee as” we AS</t>
  </si>
  <si>
    <t>TTD SEY oa + Be * we rt</t>
  </si>
  <si>
    <t>BU SS</t>
  </si>
  <si>
    <t>Se ATES DU ; ata .</t>
  </si>
  <si>
    <t>ARS sees ee 1 Re</t>
  </si>
  <si>
    <t>EN Oa a see « -</t>
  </si>
  <si>
    <t>Bho sg RRR Sea</t>
  </si>
  <si>
    <t>sg ear Ber</t>
  </si>
  <si>
    <t>eee eee — :</t>
  </si>
  <si>
    <t>RR Ame 9 Gr Ge RS en a</t>
  </si>
  <si>
    <t>SR es Stats eee: +</t>
  </si>
  <si>
    <t>SES » ae Poses “iy, EE SE</t>
  </si>
  <si>
    <t>ESE oO x oes a</t>
  </si>
  <si>
    <t>eee He Ae ee BS ise wis Ag ae So a ag</t>
  </si>
  <si>
    <t>BER eee ae ce wt .</t>
  </si>
  <si>
    <t>&amp; ed</t>
  </si>
  <si>
    <t>OG? Be ES the Re ta SRE THON yt</t>
  </si>
  <si>
    <t>es Ae . * RS | a)</t>
  </si>
  <si>
    <t>ee se ale : OTE Seth oye</t>
  </si>
  <si>
    <t>ee dag See EPL ur ESS SAE ee</t>
  </si>
  <si>
    <t>oe et Ra FR are OEE Sate,</t>
  </si>
  <si>
    <t>“ Ree ER</t>
  </si>
  <si>
    <t>te he, RS, ne</t>
  </si>
  <si>
    <t>ge, Le Py ne eee NY hs : BOE ee og SEN SER aig</t>
  </si>
  <si>
    <t>a IC tig Bee</t>
  </si>
  <si>
    <t>or an Sige.</t>
  </si>
  <si>
    <t>BRIE Se “eg 8 OEE IS SEO</t>
  </si>
  <si>
    <t>| ue lr BES wo</t>
  </si>
  <si>
    <t>ee eee ss ABS</t>
  </si>
  <si>
    <t>EUS eee ad RE</t>
  </si>
  <si>
    <t>RE = aes BR OEE OE a</t>
  </si>
  <si>
    <t>&amp; RR TAY CCT see : Pet a</t>
  </si>
  <si>
    <t>3 &gt; any SS: =o BO UR 8 OS 5</t>
  </si>
  <si>
    <t>ett es Sr BW te . SE SEN A SIRE</t>
  </si>
  <si>
    <t>ae TN DE AR</t>
  </si>
  <si>
    <t>eR ts . SOG OR Be</t>
  </si>
  <si>
    <t>ee ee on th. ve NE . .</t>
  </si>
  <si>
    <t>atin, Be ONS, EES</t>
  </si>
  <si>
    <t>a ty, Oe</t>
  </si>
  <si>
    <t>Pa OE Tey</t>
  </si>
  <si>
    <t>Neg</t>
  </si>
  <si>
    <t>Se a et ERs tt Se</t>
  </si>
  <si>
    <t>Hy be</t>
  </si>
  <si>
    <t>sn Sop he :</t>
  </si>
  <si>
    <t>Ga ean ee soe</t>
  </si>
  <si>
    <t>nee a</t>
  </si>
  <si>
    <t>AR? TAG ENN ge tie</t>
  </si>
  <si>
    <t>PINS</t>
  </si>
  <si>
    <t>ce Cae a</t>
  </si>
  <si>
    <t>oe RE ONSITE age</t>
  </si>
  <si>
    <t>By SPSS dee</t>
  </si>
  <si>
    <t>SAR oe wee EMS</t>
  </si>
  <si>
    <t>TAT r ter OEE","BUNS oy ag ES, RES :</t>
  </si>
  <si>
    <t>TAT r ter OEE",977,True,False,2025-10-25 00:14:30,2.0_enhanced</t>
  </si>
  <si>
    <t>IMG_3654.JPG,custody_screenshots\Photos-1-001 (2)\IMG_3654.JPG,Craig,Unknown,"© DEPOSIT CANADA $1,339.48</t>
  </si>
  <si>
    <t>,© DEPOSIT CANADA $1,339.48</t>
  </si>
  <si>
    <t>$944.93",34,True,False,2025-10-25 00:14:30,2.0_enhanced</t>
  </si>
  <si>
    <t>IMG_3669.JPG,custody_screenshots\Photos-1-001 (2)\IMG_3669.JPG,Craig,Emma,"Next Steps for Filing:</t>
  </si>
  <si>
    <t>1.. Emma Files: Emma files a motion to</t>
  </si>
  <si>
    <t>(Opiional): Both of you sign and</t>
  </si>
  <si>
    <t>3. File the Custedy Plan: File the 18-</t>
  </si>
  <si>
    <t>arrangement.",286,True,True,2025-10-25 00:14:30,2.0_enhanced</t>
  </si>
  <si>
    <t>IMG_3670.JPG,custody_screenshots\Photos-1-001 (2)\IMG_3670.JPG,Craig,Unknown,"TORZD B oll S (1)</t>
  </si>
  <si>
    <t>IMG_3671.JPG,custody_screenshots\Photos-1-001 (2)\IMG_3671.JPG,Craig,Unknown,"OHS 8 oot &gt; Gay</t>
  </si>
  <si>
    <t>| ]</t>
  </si>
  <si>
    <t>\f the parent who originally had decision-making</t>
  </si>
  <si>
    <t>responsibility becomes able to make decisions for</t>
  </si>
  <si>
    <t>the child again, sole decision-making responsibility</t>
  </si>
  <si>
    <t>will return to that parent and guardianship (if</t>
  </si>
  <si>
    <t>applicable) will end as soon as possible.</t>
  </si>
  <si>
    <t>Both Parents’ Incapacitation ”</t>
  </si>
  <si>
    <t>If both parents become unable to physically care</t>
  </si>
  <si>
    <t>for the child for reasons such as the parents’</t>
  </si>
  <si>
    <t>death, severe injury, long-term illness, or</t>
  </si>
  <si>
    <t>incarceration, the following person will be offered</t>
  </si>
  <si>
    <t>guardianship of the child:</t>
  </si>
  <si>
    <t>[ Jane Ryan - Maternal Grandmother ;</t>
  </si>
  <si>
    <t>If a parent who had shared or majority parenting time</t>
  </si>
  <si>
    <t>becomes able to care for the child again, parenting</t>
  </si>
  <si>
    <t>time will return to that parent and the guardianship</t>
  </si>
  <si>
    <t>If both parents become unable to make decisions</t>
  </si>
  <si>
    <t>[ Jane Ryan - Maternal Grandmother |</t>
  </si>
  <si>
    <t>If a parent who had decision-making responsibility</t>
  </si>
  <si>
    <t>becomes able to make decisions for the child again,</t>
  </si>
  <si>
    <t>decision-making responsibility will return to that</t>
  </si>
  <si>
    <t>parent and guardianship will end as soon as possible.</t>
  </si>
  <si>
    <t>Family Member Access .”</t>
  </si>
  <si>
    <t>If a parent dies, suffers severe injury or illness, or</t>
  </si>
  <si>
    <t>is incarcerated, their family will continue:to see the</t>
  </si>
  <si>
    <t>children as reasonable ____.</t>
  </si>
  <si>
    <t>,OHS 8 oot &gt; Gay</t>
  </si>
  <si>
    <t>children as reasonable ____.",1359,True,False,2025-10-25 00:14:30,2.0_enhanced</t>
  </si>
  <si>
    <t>IMG_3673.JPG,custody_screenshots\Photos-1-001 (2)\IMG_3673.JPG,Craig,Unknown,"oll S G34</t>
  </si>
  <si>
    <t>IMG_3674.JPG,custody_screenshots\Photos-1-001 (2)\IMG_3674.JPG,Craig,Unknown,"ha</t>
  </si>
  <si>
    <t>2 o</t>
  </si>
  <si>
    <t>a ; : SN</t>
  </si>
  <si>
    <t>A + joe 2</t>
  </si>
  <si>
    <t>Sry x EN . t ’</t>
  </si>
  <si>
    <t>NNT ra</t>
  </si>
  <si>
    <t>2 ip</t>
  </si>
  <si>
    <t>x : : Be</t>
  </si>
  <si>
    <t>aS .</t>
  </si>
  <si>
    <t>ONG sf’ a eC</t>
  </si>
  <si>
    <t>we SHO “f° weg * Pa . ee</t>
  </si>
  <si>
    <t>ee ges</t>
  </si>
  <si>
    <t>: a &lt; |</t>
  </si>
  <si>
    <t>ne “¥ am</t>
  </si>
  <si>
    <t>SB 4</t>
  </si>
  <si>
    <t>\ . yee ae ft ae Bee</t>
  </si>
  <si>
    <t>peo Y ag Bee EY PR</t>
  </si>
  <si>
    <t>! } Ve</t>
  </si>
  <si>
    <t>Tandy CT ak 4 = PRR Da ME oe A</t>
  </si>
  <si>
    <t>at = ee ee REE EP be</t>
  </si>
  <si>
    <t>go ae : \</t>
  </si>
  <si>
    <t>a ‘i SRR oe ST ARS</t>
  </si>
  <si>
    <t>Le oe LS a OS SESE eee</t>
  </si>
  <si>
    <t>oe Ro ES sie Re ES or Steal SS</t>
  </si>
  <si>
    <t>pss ae</t>
  </si>
  <si>
    <t>Po \ er ee SN Re","2 o</t>
  </si>
  <si>
    <t>Po \ er ee SN Re",336,True,False,2025-10-25 00:14:30,2.0_enhanced</t>
  </si>
  <si>
    <t>IMG_3675.JPG,custody_screenshots\Photos-1-001 (2)\IMG_3675.JPG,Craig,Unknown,"11:14 all</t>
  </si>
  <si>
    <t>IMG_3676.JPG,custody_screenshots\Photos-1-001 (2)\IMG_3676.JPG,Craig,Unknown,"ACRES on OSS NES CY</t>
  </si>
  <si>
    <t>ay ANNO . “thy,</t>
  </si>
  <si>
    <t>OAS Res eet Naan Se Me .</t>
  </si>
  <si>
    <t>SA : OUR tee</t>
  </si>
  <si>
    <t>Ab Pat i Bt 3 a a : AS</t>
  </si>
  <si>
    <t>Kym a oe iO 8 wees) Wo |</t>
  </si>
  <si>
    <t>She a - wt =</t>
  </si>
  <si>
    <t>an PAN ay ie</t>
  </si>
  <si>
    <t>ma wy . ; [a ay cas 7 oe ea</t>
  </si>
  <si>
    <t>*. we . col res aS ae .</t>
  </si>
  <si>
    <t>ye : ee Sy. Set</t>
  </si>
  <si>
    <t>| ra isa 4 af 4 Niet WEE Ge Ay</t>
  </si>
  <si>
    <t>© $19 ¢ ito: 4 eo NOE ae ;</t>
  </si>
  <si>
    <t>epee MG =</t>
  </si>
  <si>
    <t>Cae Hs 7,</t>
  </si>
  <si>
    <t>ee AS ee AY :</t>
  </si>
  <si>
    <t>TEN Hee DEA all HGS ee</t>
  </si>
  <si>
    <t>IOS MR NO</t>
  </si>
  <si>
    <t>ip er ay</t>
  </si>
  <si>
    <t>fe Va ce i</t>
  </si>
  <si>
    <t>oe PE PL, IS</t>
  </si>
  <si>
    <t>ee as ee ?</t>
  </si>
  <si>
    <t>Sea aed</t>
  </si>
  <si>
    <t>Cee. ee INL bee</t>
  </si>
  <si>
    <t>ce. | ee</t>
  </si>
  <si>
    <t>ey Wy OF; GER aa</t>
  </si>
  <si>
    <t>er ie of ES</t>
  </si>
  <si>
    <t>oe Sie, ee =</t>
  </si>
  <si>
    <t>Vat. pe ee</t>
  </si>
  <si>
    <t>; {ee EN ee oe</t>
  </si>
  <si>
    <t>NE","ACRES on OSS NES CY</t>
  </si>
  <si>
    <t>; {ee EN ee oe",504,True,False,2025-10-25 00:14:30,2.0_enhanced</t>
  </si>
  <si>
    <t>IMG_3678.JPG,custody_screenshots\Photos-1-001 (2)\IMG_3678.JPG,Craig,Unknown,"It’s albomt wino stands fm</t>
  </si>
  <si>
    <t>fhe rain with you wine</t>
  </si>
  <si>
    <t>thay also Ihave a Ghaies</t>
  </si>
  <si>
    <t>Gioy. Renner ner</t>
  </si>
  <si>
    <t>that.</t>
  </si>
  <si>
    <t>,It’s albomt wino stands fm</t>
  </si>
  <si>
    <t>that.",97,True,False,2025-10-25 00:14:30,2.0_enhanced</t>
  </si>
  <si>
    <t>IMG_3679.JPG,custody_screenshots\Photos-1-001 (2)\IMG_3679.JPG,Craig,Unknown,"oll S (23)</t>
  </si>
  <si>
    <t>IMG_3680.JPG,custody_screenshots\Photos-1-001 (2)\IMG_3680.JPG,Craig,Unknown,"Gram mentioned that Dave's dad</t>
  </si>
  <si>
    <t>eant kill yourself gram will find ya .</t>
  </si>
  <si>
    <t>Cali's dad, but then she called ke</t>
  </si>
  <si>
    <t>seen the man | could be, had a.</t>
  </si>
  <si>
    <t>hope Emma decided to keep me",812,True,False,2025-10-25 00:14:30,2.0_enhanced</t>
  </si>
  <si>
    <t>IMG_3682.JPG,custody_screenshots\Photos-1-001 (2)\IMG_3682.JPG,Craig,Emma,"Next Steps for Filing: @ pe</t>
  </si>
  <si>
    <t>IMG_3686.JPG,custody_screenshots\Photos-1-001 (2)\IMG_3686.JPG,Craig,Unknown,"11-20} all @ G39</t>
  </si>
  <si>
    <t>IMG_3687.JPG,custody_screenshots\Photos-1-001 (2)\IMG_3687.JPG,Craig,Unknown,"tae ee</t>
  </si>
  <si>
    <t>Lay te Rt oe</t>
  </si>
  <si>
    <t>saa Ans ee</t>
  </si>
  <si>
    <t>eae we an</t>
  </si>
  <si>
    <t>Ga a EAS</t>
  </si>
  <si>
    <t>| sie | SS Ag tN</t>
  </si>
  <si>
    <t>a SER 2 OF</t>
  </si>
  <si>
    <t>aes oO a2 ere 7</t>
  </si>
  <si>
    <t>J hn, 253 Moe ys, the \ .</t>
  </si>
  <si>
    <t>fre Oe wt 7 RE b f=</t>
  </si>
  <si>
    <t>SRS Get £ OS a Pf ORE so</t>
  </si>
  <si>
    <t>rene ys ac we ye ES 2 a RET ETRE</t>
  </si>
  <si>
    <t>ae eed we a J ERS BEER AS,</t>
  </si>
  <si>
    <t>bs &lt;a ane ot as ah NE</t>
  </si>
  <si>
    <t>re Me site Sige TR en ite the te lI</t>
  </si>
  <si>
    <t>ae i ORE aS</t>
  </si>
  <si>
    <t>aa are</t>
  </si>
  <si>
    <t>woe hs HR ER te, oe</t>
  </si>
  <si>
    <t>coe RGA # We al ge el</t>
  </si>
  <si>
    <t>en ae TT</t>
  </si>
  <si>
    <t>Rs EI gf as one Pe</t>
  </si>
  <si>
    <t>é NS Cee Fk ise</t>
  </si>
  <si>
    <t>PEEP “SES are Sage, ~ Ba SS ABE</t>
  </si>
  <si>
    <t>‘ | ROE 3 sip Ree SS</t>
  </si>
  <si>
    <t>eR gh SER</t>
  </si>
  <si>
    <t>ee Ee &amp; os “Us a fs</t>
  </si>
  <si>
    <t>Re Boa CA aie</t>
  </si>
  <si>
    <t>ns ae Se</t>
  </si>
  <si>
    <t>AS OU a apt 8 ha st oa Pas</t>
  </si>
  <si>
    <t>A ae PO</t>
  </si>
  <si>
    <t>aul</t>
  </si>
  <si>
    <t>A OY she AEG AY Ti</t>
  </si>
  <si>
    <t>ge i ee</t>
  </si>
  <si>
    <t>an ae ee SEE</t>
  </si>
  <si>
    <t>os BN Oey RE ee Spe</t>
  </si>
  <si>
    <t>ee EE: ae ee NA ea ee</t>
  </si>
  <si>
    <t>| a DE RES EE","tae ee</t>
  </si>
  <si>
    <t>| a DE RES EE",632,True,False,2025-10-25 00:14:30,2.0_enhanced</t>
  </si>
  <si>
    <t>IMG_3688.JPG,custody_screenshots\Photos-1-001 (2)\IMG_3688.JPG,Craig,Unknown,"fRead/5 18 2M]</t>
  </si>
  <si>
    <t>IMG_3689.JPG,custody_screenshots\Photos-1-001 (2)\IMG_3689.JPG,Craig,Unknown,"11:55 eal &gt; GD)</t>
  </si>
  <si>
    <t>IMG_3690.JPG,custody_screenshots\Photos-1-001 (2)\IMG_3690.JPG,Craig,Unknown,"comBis&gt;</t>
  </si>
  <si>
    <t>ROB</t>
  </si>
  <si>
    <t>(B )( © seserty )(watay ears ) ( Canta Gar</t>
  </si>
  <si>
    <t>CEE) GAD</t>
  </si>
  <si>
    <t>° ee</t>
  </si>
  <si>
    <t>G23 6-12 chy delivery</t>
  </si>
  <si>
    <t>0-day selena &gt; tn steaks</t>
  </si>
  <si>
    <t>G) fiisert Canada</t>
  </si>
  <si>
    <t>nttps: Awww: huberticab product</t>
  </si>
  <si>
    <t>Winco Utility Cart, Stier 24 x 48</t>
  </si>
  <si>
    <t>Willy Gat, 840g 23248,600 (5</t>
  </si>
  <si>
    <t>Diecast, adhustetiocheves, | =</t>
  </si>
  <si>
    <t>Coviiohandla, casters @ witin</t>
  </si>
  <si>
    <t>rete), chemo pleted wie.</t>
  </si>
  <si>
    <t>CSI.LLBANT Cay Calliveny -</t>
  </si>
  <si>
    <t>TSChy ces ° lh ciosks</t>
  </si>
  <si>
    <t>GringarCansck g</t>
  </si>
  <si>
    <t>httos://www'grainger-catproduciy</t>
  </si>
  <si>
    <t>DURHAM MRE UTILITY CART Witt</t>
  </si>
  <si>
    <t>LIPPED WEWAL SHELVES, 1200 LB ..</t>
  </si>
  <si>
    <t>UTILITY CART Wh LiFFED</t>
  </si>
  <si>
    <t>METAL SHELVES, 1,200 LS</t>
  </si>
  <si>
    <t>LOAD CAPACITY, 43 IN 24 I,</t>
  </si>
  <si>
    <t>FLAT ¢ Overall Lomein ttn g</t>
  </si>
  <si>
    <t>(Capacitypersiclt400] be</t>
  </si>
  <si>
    <t>GEEDED &gt; GS1.G0 celiveny °</t>
  </si>
  <si>
    <t>0-day ces</t>
  </si>
  <si>
    <t>araroaxasyrollingyeart</t>
  </si>
  <si>
    <t>,comBis&gt;</t>
  </si>
  <si>
    <t>araroaxasyrollingyeart",661,True,False,2025-10-25 00:14:30,2.0_enhanced</t>
  </si>
  <si>
    <t>IMG_3692(1).JPG,custody_screenshots\Photos-1-001 (2)\IMG_3692(1).JPG,Craig,Unknown,"|</t>
  </si>
  <si>
    <t>ee ae py</t>
  </si>
  <si>
    <t>NES Dos</t>
  </si>
  <si>
    <t>ee - AY ;</t>
  </si>
  <si>
    <t>IY ear / Meee Die</t>
  </si>
  <si>
    <t>Ly ENCES</t>
  </si>
  <si>
    <t>| 4 VIZN</t>
  </si>
  <si>
    <t>Wee SRE? U</t>
  </si>
  <si>
    <t>\ SS aren (eR. ae</t>
  </si>
  <si>
    <t>St? ~ A HE</t>
  </si>
  <si>
    <t>j ‘</t>
  </si>
  <si>
    <t>ae . y F* ied ae</t>
  </si>
  <si>
    <t>:","ee ae py</t>
  </si>
  <si>
    <t>ae . y F* ied ae",148,True,False,2025-10-25 00:14:30,2.0_enhanced</t>
  </si>
  <si>
    <t>IMG_3692.JPG,custody_screenshots\Photos-1-001 (2)\IMG_3692.JPG,Craig,Unknown,"BE</t>
  </si>
  <si>
    <t>ge fat if</t>
  </si>
  <si>
    <t>ee NS fips</t>
  </si>
  <si>
    <t>is ee</t>
  </si>
  <si>
    <t>pa! mas 2S</t>
  </si>
  <si>
    <t>pee, |.</t>
  </si>
  <si>
    <t>Bt oe</t>
  </si>
  <si>
    <t>an a :</t>
  </si>
  <si>
    <t>oe ee a</t>
  </si>
  <si>
    <t>eR ail da ee</t>
  </si>
  <si>
    <t>ae ies</t>
  </si>
  <si>
    <t>ne aE</t>
  </si>
  <si>
    <t>Spon ie</t>
  </si>
  <si>
    <t>SOi</t>
  </si>
  <si>
    <t>red</t>
  </si>
  <si>
    <t>customer</t>
  </si>
  <si>
    <t>°","ge fat if</t>
  </si>
  <si>
    <t>customer",122,True,False,2025-10-25 00:14:30,2.0_enhanced</t>
  </si>
  <si>
    <t>IMG_3693.JPG,custody_screenshots\Photos-1-001 (2)\IMG_3693.JPG,Craig,Unknown,"A) Witeos tmagss Gheteites Meus Shopping</t>
  </si>
  <si>
    <t>IMG_3694.JPG,custody_screenshots\Photos-1-001 (2)\IMG_3694.JPG,Craig,Unknown,"alive. Now Im Harper's dad, ajd</t>
  </si>
  <si>
    <t>tor. J.</t>
  </si>
  <si>
    <t>tor. J.",472,True,False,2025-10-25 00:14:30,2.0_enhanced</t>
  </si>
  <si>
    <t>IMG_3695.JPG,custody_screenshots\Photos-1-001 (2)\IMG_3695.JPG,Craig,Unknown,"OE</t>
  </si>
  <si>
    <t>ir",,0,True,False,2025-10-25 00:14:30,2.0_enhanced</t>
  </si>
  <si>
    <t>IMG_3696.JPG,custody_screenshots\Photos-1-001 (2)\IMG_3696.JPG,Craig,Unknown,"9:427 all &gt;</t>
  </si>
  <si>
    <t>IMG_3697.JPG,custody_screenshots\Photos-1-001 (2)\IMG_3697.JPG,Craig,Unknown,". Probe ay</t>
  </si>
  <si>
    <t>dat BY aie</t>
  </si>
  <si>
    <t>Saad</t>
  </si>
  <si>
    <t>a nye 4 ALE. .</t>
  </si>
  <si>
    <t>‘ os</t>
  </si>
  <si>
    <t>us a . ue</t>
  </si>
  <si>
    <t>OAR . ET th</t>
  </si>
  <si>
    <t>: pel, 7 :",". Probe ay</t>
  </si>
  <si>
    <t>: pel, 7 :",79,True,False,2025-10-25 00:14:30,2.0_enhanced</t>
  </si>
  <si>
    <t>IMG_3700.JPG,custody_screenshots\Photos-1-001 (2)\IMG_3700.JPG,Craig,Unknown,"11:38 oll &gt;</t>
  </si>
  <si>
    <t>IMG_3701.JPG,custody_screenshots\Photos-1-001 (2)\IMG_3701.JPG,Craig,Unknown,"ye at ae # i</t>
  </si>
  <si>
    <t>Ro = i 9 tl : . cA</t>
  </si>
  <si>
    <t>de 8 f oe?</t>
  </si>
  <si>
    <t>- ye ae BP oe</t>
  </si>
  <si>
    <t>a ft we AY ey gta, ar yg i POE we</t>
  </si>
  <si>
    <t>ye Ae</t>
  </si>
  <si>
    <t>ae ; = eg yd oe AL itt “ws</t>
  </si>
  <si>
    <t>oad “on ag Re me pe rs os</t>
  </si>
  <si>
    <t>4 fer ; gk ere a</t>
  </si>
  <si>
    <t>at ne gee</t>
  </si>
  <si>
    <t>aN is hes fal 3</t>
  </si>
  <si>
    <t>oe | we Ae a Re |</t>
  </si>
  <si>
    <t>Ron - Je aS Ss gg</t>
  </si>
  <si>
    <t>he. ee fee yet ae</t>
  </si>
  <si>
    <t>7 eee</t>
  </si>
  <si>
    <t>1 Vee</t>
  </si>
  <si>
    <t>. ts Me an</t>
  </si>
  <si>
    <t>eer EL BLA LTS fee pec t</t>
  </si>
  <si>
    <t>aa OT 1) TAN : WI Pp ge</t>
  </si>
  <si>
    <t>re RAR, Wn a Boake a pe er</t>
  </si>
  <si>
    <t>es | | Ke at Boni: ae ate pales</t>
  </si>
  <si>
    <t>er ey Ay es</t>
  </si>
  <si>
    <t>a NOLL AT</t>
  </si>
  <si>
    <t>ae: AN eee es an Sw ~</t>
  </si>
  <si>
    <t>| boo ORES fe Ea SS ae</t>
  </si>
  <si>
    <t>ey AN ‘ ee Be:</t>
  </si>
  <si>
    <t>Se es oth</t>
  </si>
  <si>
    <t>Foe aN TOONS</t>
  </si>
  <si>
    <t>See iy = ENE ES i</t>
  </si>
  <si>
    <t>CR:</t>
  </si>
  <si>
    <t>EE SEN</t>
  </si>
  <si>
    <t>ee ANY</t>
  </si>
  <si>
    <t>ere SUES ve Tae:</t>
  </si>
  <si>
    <t>rs “AN cs Urea ey CERISE ORS</t>
  </si>
  <si>
    <t>AES RES SEA OS</t>
  </si>
  <si>
    <t>aie yj</t>
  </si>
  <si>
    <t>Gan Sg</t>
  </si>
  <si>
    <t>ne AU NUR pee</t>
  </si>
  <si>
    <t>ere cps</t>
  </si>
  <si>
    <t>REE Bhs.</t>
  </si>
  <si>
    <t>rod gE</t>
  </si>
  <si>
    <t>ge RANT SUNG</t>
  </si>
  <si>
    <t>a ES ater ee Sf</t>
  </si>
  <si>
    <t>BY oY ah POO RON</t>
  </si>
  <si>
    <t>WAR wei</t>
  </si>
  <si>
    <t>Se ee es a</t>
  </si>
  <si>
    <t>Rs eee aN He oa bee ts th ih ro</t>
  </si>
  <si>
    <t>ral a AG, hey</t>
  </si>
  <si>
    <t>Sy i ae ee a MEL at! Je</t>
  </si>
  <si>
    <t>eo PER 3 Ca idee ag A</t>
  </si>
  <si>
    <t>Re OX EER yd ft Ca EN I BARR os</t>
  </si>
  <si>
    <t>at ea ae</t>
  </si>
  <si>
    <t>se ae</t>
  </si>
  <si>
    <t>ies PE SRN</t>
  </si>
  <si>
    <t>yoy eer</t>
  </si>
  <si>
    <t>By de | gt, ay</t>
  </si>
  <si>
    <t>a ay</t>
  </si>
  <si>
    <t>a ae per a Be oly Se</t>
  </si>
  <si>
    <t>ee ay ad Mg 9 eee:</t>
  </si>
  <si>
    <t>oe koe tat: 2</t>
  </si>
  <si>
    <t>SIE, BE SEA","ye at ae # i</t>
  </si>
  <si>
    <t>SIE, BE SEA",948,True,False,2025-10-25 00:14:30,2.0_enhanced</t>
  </si>
  <si>
    <t>IMG_3702.JPG,custody_screenshots\Photos-1-001 (2)\IMG_3702.JPG,Craig,Unknown,"5:25.97 sab LTE (E&gt;</t>
  </si>
  <si>
    <t>IMG_3703.JPG,custody_screenshots\Photos-1-001 (2)\IMG_3703.JPG,Craig,Emma,"“SOD</t>
  </si>
  <si>
    <t>IMG_3705.JPG,custody_screenshots\Photos-1-001 (2)\IMG_3705.JPG,Craig,Unknown,"Prettyjgooc}you</t>
  </si>
  <si>
    <t>IMG_3707.JPG,custody_screenshots\Photos-1-001 (2)\IMG_3707.JPG,Craig,Unknown,"Eg MES A TRE OS</t>
  </si>
  <si>
    <t>an pacers os Yes i ~</t>
  </si>
  <si>
    <t>an Rae SS, RES, be</t>
  </si>
  <si>
    <t>“8 ; - ‘</t>
  </si>
  <si>
    <t>iON ORS OD nga eg ay ‘</t>
  </si>
  <si>
    <t>PE UG</t>
  </si>
  <si>
    <t>pee ett %). No</t>
  </si>
  <si>
    <t>SP PPS 85, ve</t>
  </si>
  <si>
    <t>de OU PG ENE fia we te MC SR</t>
  </si>
  <si>
    <t>I OU RSS we</t>
  </si>
  <si>
    <t>a LF, “eo</t>
  </si>
  <si>
    <t>ea feo</t>
  </si>
  <si>
    <t>atts, Es fy RRs Sy Bag</t>
  </si>
  <si>
    <t>ip ere KS Cie aS 5. a)</t>
  </si>
  <si>
    <t>&amp; uf 4 BY BES ACY eae</t>
  </si>
  <si>
    <t>. OES Bf ge FP</t>
  </si>
  <si>
    <t>NY RUD \ CG, Lp Fy</t>
  </si>
  <si>
    <t>TOU</t>
  </si>
  <si>
    <t>OD met PERN</t>
  </si>
  <si>
    <t>2 aK |</t>
  </si>
  <si>
    <t>RD SS most, “SEES fee YG</t>
  </si>
  <si>
    <t>SS GR VY &gt; SING Pe</t>
  </si>
  <si>
    <t>LAS PST RS CaS</t>
  </si>
  <si>
    <t>Ry Sak ERS</t>
  </si>
  <si>
    <t>ME ae</t>
  </si>
  <si>
    <t>Ce A</t>
  </si>
  <si>
    <t>bee 8</t>
  </si>
  <si>
    <t>hone get</t>
  </si>
  <si>
    <t>ye ; Wot ;</t>
  </si>
  <si>
    <t>eee","Eg MES A TRE OS</t>
  </si>
  <si>
    <t>eee",421,True,False,2025-10-25 00:14:30,2.0_enhanced</t>
  </si>
  <si>
    <t>IMG_3785.JPG,custody_screenshots\Photos-1-001 (2)\IMG_3785.JPG,Craig,Unknown,"ce</t>
  </si>
  <si>
    <t>a ee Nahe</t>
  </si>
  <si>
    <t>PTE RUE ER</t>
  </si>
  <si>
    <t>Un eee Ba</t>
  </si>
  <si>
    <t>SON Be es</t>
  </si>
  <si>
    <t>oe: oe</t>
  </si>
  <si>
    <t>ae OER</t>
  </si>
  <si>
    <t>‘ HS OS</t>
  </si>
  <si>
    <t>ere ees es</t>
  </si>
  <si>
    <t>a Se Di</t>
  </si>
  <si>
    <t>ce ue cra EAR</t>
  </si>
  <si>
    <t>roe ee ee</t>
  </si>
  <si>
    <t>re ae a</t>
  </si>
  <si>
    <t>Sis ae ae</t>
  </si>
  <si>
    <t>BEN aks SE Sits OE ov ee</t>
  </si>
  <si>
    <t>Ae CR</t>
  </si>
  <si>
    <t>ae ee RUS</t>
  </si>
  <si>
    <t>oes seen</t>
  </si>
  <si>
    <t>Be RA ed ae ane</t>
  </si>
  <si>
    <t>Oe A =e</t>
  </si>
  <si>
    <t>HUA ues</t>
  </si>
  <si>
    <t>lon ean comm Nica WA</t>
  </si>
  <si>
    <t>ee ee EK eee Ge SW</t>
  </si>
  <si>
    <t>eee OS</t>
  </si>
  <si>
    <t>OR Go dee a RS i</t>
  </si>
  <si>
    <t>as ee AN ey</t>
  </si>
  <si>
    <t>ae ain er eR :</t>
  </si>
  <si>
    <t>Oe ay ae</t>
  </si>
  <si>
    <t>ar TS TGS</t>
  </si>
  <si>
    <t>nee SOA:</t>
  </si>
  <si>
    <t>da Ue</t>
  </si>
  <si>
    <t>CEO EMU</t>
  </si>
  <si>
    <t>OP GRE oa</t>
  </si>
  <si>
    <t>DU S UE A Sa</t>
  </si>
  <si>
    <t>AGN ts Pare Pe ee</t>
  </si>
  <si>
    <t>oe SSE Hse</t>
  </si>
  <si>
    <t>RS Rage Stas, OH een</t>
  </si>
  <si>
    <t>2 Be Gre Rae</t>
  </si>
  <si>
    <t>SER ars</t>
  </si>
  <si>
    <t>Re EG</t>
  </si>
  <si>
    <t>OR oe ee ee Oa</t>
  </si>
  <si>
    <t>eS ee Be Se</t>
  </si>
  <si>
    <t>ES SANE Sos @ ee</t>
  </si>
  <si>
    <t>A US gears</t>
  </si>
  <si>
    <t>ee 3 ee Se us</t>
  </si>
  <si>
    <t>Br es</t>
  </si>
  <si>
    <t>oe al Ne: ce</t>
  </si>
  <si>
    <t>SY NG! ag ee</t>
  </si>
  <si>
    <t>ee a’ SUE i</t>
  </si>
  <si>
    <t>ets Aes eA eee ee</t>
  </si>
  <si>
    <t>RSS</t>
  </si>
  <si>
    <t>ES) cay</t>
  </si>
  <si>
    <t>eae hors or ess was</t>
  </si>
  <si>
    <t>BU PRES 9.3 ae</t>
  </si>
  <si>
    <t>a ws ORAL</t>
  </si>
  <si>
    <t>a Ce AS ne</t>
  </si>
  <si>
    <t>ROSE</t>
  </si>
  <si>
    <t>UR Rete PEE A BON oe</t>
  </si>
  <si>
    <t>Meg ee</t>
  </si>
  <si>
    <t>OUND Soe</t>
  </si>
  <si>
    <t>CON a ae</t>
  </si>
  <si>
    <t>RY SE ER</t>
  </si>
  <si>
    <t>SS RES EN</t>
  </si>
  <si>
    <t>oe BEE Neg ENON</t>
  </si>
  <si>
    <t>aS EP Pre en</t>
  </si>
  <si>
    <t>nc Sa pies LAE</t>
  </si>
  <si>
    <t>Heke We: ES Brew</t>
  </si>
  <si>
    <t>A GEESE AS IAS es en</t>
  </si>
  <si>
    <t>Oe Oe gs NE</t>
  </si>
  <si>
    <t>R ES 74 oe IR</t>
  </si>
  <si>
    <t>BAS PEE SR</t>
  </si>
  <si>
    <t>oe aS</t>
  </si>
  <si>
    <t>BI BRUT ge</t>
  </si>
  <si>
    <t>PR AIT Sr</t>
  </si>
  <si>
    <t>UE A Ue Pau ees</t>
  </si>
  <si>
    <t>ow eee,</t>
  </si>
  <si>
    <t>ee: Bee oN alg TS au es</t>
  </si>
  <si>
    <t>ye a (he SR MOA Bee can See</t>
  </si>
  <si>
    <t>Typ oes RR ERE</t>
  </si>
  <si>
    <t>22 Si ry Ase HOS</t>
  </si>
  <si>
    <t>SME EON se</t>
  </si>
  <si>
    <t>SS UU AER bes ee</t>
  </si>
  <si>
    <t>AES GES SB</t>
  </si>
  <si>
    <t>CARERS ee</t>
  </si>
  <si>
    <t>HERS CC BY</t>
  </si>
  <si>
    <t>ge ee</t>
  </si>
  <si>
    <t>Coe ee me CE</t>
  </si>
  <si>
    <t>Sk AES en's SA ta ye</t>
  </si>
  <si>
    <t>ty Gs ee</t>
  </si>
  <si>
    <t>pore Sy Bek SS Te CU es</t>
  </si>
  <si>
    <t>me Sey</t>
  </si>
  <si>
    <t>Ree ace ele HERES es a</t>
  </si>
  <si>
    <t>9 ee SNS a CARE NAN pe PES A AH</t>
  </si>
  <si>
    <t>a wees eames Pom</t>
  </si>
  <si>
    <t>ee an ee UR</t>
  </si>
  <si>
    <t>a ra eee</t>
  </si>
  <si>
    <t>el Pig 9, gna Seen ROR</t>
  </si>
  <si>
    <t>a LOA</t>
  </si>
  <si>
    <t>ed Or</t>
  </si>
  <si>
    <t>eas De hg ae case</t>
  </si>
  <si>
    <t>as; VON TER</t>
  </si>
  <si>
    <t>ue MEL NO US</t>
  </si>
  <si>
    <t>ee. ESC Be yak, ME cia UU Ee ERS</t>
  </si>
  <si>
    <t>Gea ge fy OS Gk</t>
  </si>
  <si>
    <t>CAS og JER ERE Set Ve ae ik</t>
  </si>
  <si>
    <t>2 ne Sa</t>
  </si>
  <si>
    <t>hy Ele 2 ee</t>
  </si>
  <si>
    <t>0 IEG SE a uae</t>
  </si>
  <si>
    <t>op Wh Je Big ee ES Nes RAR</t>
  </si>
  <si>
    <t>Bagg RS</t>
  </si>
  <si>
    <t>os ae re. ee</t>
  </si>
  <si>
    <t>3 en DO ge ton 7</t>
  </si>
  <si>
    <t>Cf ERB PRE een SDE</t>
  </si>
  <si>
    <t>na ae OEE SORE ERS ad iste Bek</t>
  </si>
  <si>
    <t>Ay ‘ a eee ft TRS IG ee</t>
  </si>
  <si>
    <t>OBE ol SR ee pe fa EROS: ee Me 5. ba</t>
  </si>
  <si>
    <t>&amp; eae BS “A</t>
  </si>
  <si>
    <t>fe SE FEY NG WSL a</t>
  </si>
  <si>
    <t>WI Bae ts Se, hg SR er os ey 4</t>
  </si>
  <si>
    <t>BB ae Bk SERRE thay</t>
  </si>
  <si>
    <t>ae a eee 8 NN EOE Peg</t>
  </si>
  <si>
    <t>Bs pare</t>
  </si>
  <si>
    <t>i) ae oS RON GE, © Mee</t>
  </si>
  <si>
    <t>ig Paes wre ab</t>
  </si>
  <si>
    <t>Gy a NORM ie RS AUR TE</t>
  </si>
  <si>
    <t>Se ag GS ie</t>
  </si>
  <si>
    <t>pe aN arn tis ett aoe aaa</t>
  </si>
  <si>
    <t>YA</t>
  </si>
  <si>
    <t>DU</t>
  </si>
  <si>
    <t>ONS SUN 2g","a ee Nahe</t>
  </si>
  <si>
    <t>ONS SUN 2g",1832,True,False,2025-10-25 00:14:30,2.0_enhanced</t>
  </si>
  <si>
    <t>IMG_3805.JPG,custody_screenshots\Photos-1-001 (2)\IMG_3805.JPG,Craig,Unknown,"BS SE SRR Be IR 1 a OS BE ISG ee ISI OUR RRS SS IN Seg RING | Sei GE A ae EN aah Wy BRN NER tae RE cee SRS CIE TE Nun es ME ese SS ee ee ae Wes aes Ec Mage oh | ta CT Mir, Ce SAE oe, yh Rahs | satan a ES YS Ae Va a po tpt OM al URE ore at Pa:</t>
  </si>
  <si>
    <t>ESSE SAO VE AG tic ay Saba Set Dire SU Sn Ui eR OE See AGE BS ‘ Poe SS. SE SBS gue RA BIN a 8 BS atte = pall : ee Se MRE ee ve Ge ERT EE eg ae we NE let S</t>
  </si>
  <si>
    <t>ge Loe ag yp ab ot IGS 1 ATEN Su AE BSS Ag ES am Be SEE EE SUN SENS 7 OE ee (Spee: 2 Ra fet ARE ee ee roo TT</t>
  </si>
  <si>
    <t>Gh he A Rp ERE Me SRE SE oe 2 ER Bis ONS SB See: : tae igh ap UE at</t>
  </si>
  <si>
    <t>SEE go Sp OE IE BEERS A woe Sot SRG</t>
  </si>
  <si>
    <t>TES Ep IN an RES. ETC SERIO EE et, ee</t>
  </si>
  <si>
    <t>EP a an IN (ee ENE SRR a ee he</t>
  </si>
  <si>
    <t>oe GR OE SOC ey nid ee RN ST ot</t>
  </si>
  <si>
    <t>a SEN TEER Gry Se, | coe . a i</t>
  </si>
  <si>
    <t>TNO eS ee SEs ERE ee fee ee : - gt aS ie</t>
  </si>
  <si>
    <t>RET, ye ae EES OT RR MRE St Om ara = « wa ty</t>
  </si>
  <si>
    <t>AN Ses . RRA SS BON Bye Ss</t>
  </si>
  <si>
    <t>2 ns A ies Gilet ge 5 OR</t>
  </si>
  <si>
    <t>. OS NE he EN GE RT IS</t>
  </si>
  <si>
    <t>SRR gs ere NS</t>
  </si>
  <si>
    <t>Be eh","BS SE SRR Be IR 1 a OS BE ISG ee ISI OUR RRS SS IN Seg RING | Sei GE A ae EN aah Wy BRN NER tae RE cee SRS CIE TE Nun es ME ese SS ee ee ae Wes aes Ec Mage oh | ta CT Mir, Ce SAE oe, yh Rahs | satan a ES YS Ae Va a po tpt OM al URE ore at Pa:</t>
  </si>
  <si>
    <t>Be eh",923,True,False,2025-10-25 00:14:30,2.0_enhanced</t>
  </si>
  <si>
    <t>RenderedImage.jpg,custody_screenshots\Photos-1-001 (2)\RenderedImage.jpg,Craig,Unknown,"att</t>
  </si>
  <si>
    <t>a? . {</t>
  </si>
  <si>
    <t>. &gt; or |</t>
  </si>
  <si>
    <t>9 :","att</t>
  </si>
  <si>
    <t>9 :",23,True,False,2025-10-25 00:14:30,2.0_enhanced</t>
  </si>
  <si>
    <t>IMG_3848.JPG,custody_screenshots\custodyemailndoc\Photos-1-001 (2)\IMG_3848.JPG,Craig,Unknown,"sTo:|MartinelpaquetgRegistrary</t>
  </si>
  <si>
    <t>IMG_4368.JPG,custody_screenshots\custodyemailndoc\Photos-1-001 (2)\IMG_4368.JPG,Craig,Unknown,"Jackin Soc!</t>
  </si>
  <si>
    <t>IMG_4369.JPG,custody_screenshots\custodyemailndoc\Photos-1-001 (2)\IMG_4369.JPG,Craig,Unknown,"Jackin Soc!</t>
  </si>
  <si>
    <t>IMG_4371.JPG,custody_screenshots\custodyemailndoc\Photos-1-001 (2)\IMG_4371.JPG,Craig,Unknown,"Jackivn Soc!</t>
  </si>
  <si>
    <t>2B9E6032-561B-4672-A97D-718D67DFE6CC.jpeg,custody_screenshots\2B9E6032-561B-4672-A97D-718D67DFE6CC.jpeg,Craig,Unknown,"aD LEAT ea ag VO CIN a =</t>
  </si>
  <si>
    <t>ae Re ne OURTOME ES Ne OUR</t>
  </si>
  <si>
    <t>aS HOME OUR le</t>
  </si>
  <si>
    <t>os ee</t>
  </si>
  <si>
    <t>Le —————=</t>
  </si>
  <si>
    <t>PE ee CNY == Ra Sere</t>
  </si>
  <si>
    <t>ENS VA pa ee","aD LEAT ea ag VO CIN a =</t>
  </si>
  <si>
    <t>ENS VA pa ee",120,True,False,2025-10-25 00:14:30,2.0_enhanced</t>
  </si>
  <si>
    <t>466FA96C-911F-4DD1-893B-14D386557D26.jpeg,custody_screenshots\466FA96C-911F-4DD1-893B-14D386557D26.jpeg,Craig,Unknown,"24 cot S (20)</t>
  </si>
  <si>
    <t>&lt;Q ar 60</t>
  </si>
  <si>
    <t>The tice muskacguecs we shall</t>
  </si>
  <si>
    <t>call ounsalves</t>
  </si>
  <si>
    <t>Hehe eel Fin pretty coniiclent</t>
  </si>
  <si>
    <t>thet wo cen heme out (ots GF rots</t>
  </si>
  <si>
    <t>espachilly sscamss | a craw GF</t>
  </si>
  <si>
    <t>San eee</t>
  </si>
  <si>
    <t>( asiontty 20 Skene geod?</t>
  </si>
  <si>
    <t>Thane &amp; lot oF Kids uncler thet</t>
  </si>
  <si>
    <t>lum brellagsolnumberstare)</t>
  </si>
  <si>
    <t>actually seally important fn the</t>
  </si>
  <si>
    <t>grand scheme of things. With me</t>
  </si>
  <si>
    <t>to cause I be th banlauptoy,</t>
  </si>
  <si>
    <t>ening we cer over thet we</t>
  </si>
  <si>
    <t>Ta ge ey ee cave</t>
  </si>
  <si>
    <t>another wey Thee Gaile) tens</t>
  </si>
  <si>
    <t>ape aro e Goneam for</t>
  </si>
  <si>
    <t>,24 cot S (20)</t>
  </si>
  <si>
    <t>ape aro e Goneam for",443,True,False,2025-10-25 00:14:30,2.0_enhanced</t>
  </si>
  <si>
    <t>7F1ED357-C517-4F1B-8AF8-3E819CF3321F.jpeg,custody_screenshots\7F1ED357-C517-4F1B-8AF8-3E819CF3321F.jpeg,Craig,Unknown,"SN</t>
  </si>
  <si>
    <t>ERs A IF)</t>
  </si>
  <si>
    <t>SRS = Ns</t>
  </si>
  <si>
    <t>4 we gl</t>
  </si>
  <si>
    <t>Lo Bf a","ERs A IF)</t>
  </si>
  <si>
    <t>Lo Bf a",34,True,False,2025-10-25 00:14:30,2.0_enhanced</t>
  </si>
  <si>
    <t>832FFE08-9DB8-43E9-A333-FF4FFA4C8F4C.jpeg,custody_screenshots\832FFE08-9DB8-43E9-A333-FF4FFA4C8F4C.jpeg,Craig,Unknown,"QRS SEA</t>
  </si>
  <si>
    <t>fain sO</t>
  </si>
  <si>
    <t>pe deh. Sis</t>
  </si>
  <si>
    <t>4 Vy AM AN</t>
  </si>
  <si>
    <t>Me. LS A</t>
  </si>
  <si>
    <t>EOS BOS A ee NER</t>
  </si>
  <si>
    <t>yy. SANS</t>
  </si>
  <si>
    <t>a - Ze AEN</t>
  </si>
  <si>
    <t>a8 ee</t>
  </si>
  <si>
    <t>7 oy a</t>
  </si>
  <si>
    <t>oe) Ue</t>
  </si>
  <si>
    <t>2d","QRS SEA</t>
  </si>
  <si>
    <t>oe) Ue",112,True,False,2025-10-25 00:14:30,2.0_enhanced</t>
  </si>
  <si>
    <t>8AAF5E8D-81BF-43E6-824D-E61E81F0B17D.jpeg,custody_screenshots\8AAF5E8D-81BF-43E6-824D-E61E81F0B17D.jpeg,Craig,Unknown,". ee gh eee eer</t>
  </si>
  <si>
    <t>6 ee ae iad 2, &amp;</t>
  </si>
  <si>
    <t>hay er</t>
  </si>
  <si>
    <t>ee ee ee ea il</t>
  </si>
  <si>
    <t>Poot IE</t>
  </si>
  <si>
    <t>Feat ote Be</t>
  </si>
  <si>
    <t>; ‘3 eee »</t>
  </si>
  <si>
    <t>pe aa Sey</t>
  </si>
  <si>
    <t>See ee a oo</t>
  </si>
  <si>
    <t>eee es es » ee, Cee</t>
  </si>
  <si>
    <t>ene ee ene,</t>
  </si>
  <si>
    <t>eS ar</t>
  </si>
  <si>
    <t>Oe SOR</t>
  </si>
  <si>
    <t>a SS ae</t>
  </si>
  <si>
    <t>Se MA</t>
  </si>
  <si>
    <t>pal</t>
  </si>
  <si>
    <t>ee es 8 ES</t>
  </si>
  <si>
    <t>ae et ad</t>
  </si>
  <si>
    <t>ee ume ae</t>
  </si>
  <si>
    <t>GE :</t>
  </si>
  <si>
    <t>ees Sa ee ae a</t>
  </si>
  <si>
    <t>ee ere me</t>
  </si>
  <si>
    <t>Site ee me (ec</t>
  </si>
  <si>
    <t>SN bar PERS ue ye |</t>
  </si>
  <si>
    <t>Re Se ats.</t>
  </si>
  <si>
    <t>ee ee ee fee ag</t>
  </si>
  <si>
    <t>eee ee putt |</t>
  </si>
  <si>
    <t>Se ee aS</t>
  </si>
  <si>
    <t>a A Ag i. oo</t>
  </si>
  <si>
    <t>A re Soa</t>
  </si>
  <si>
    <t>® = ‘</t>
  </si>
  <si>
    <t>Se es Be oa</t>
  </si>
  <si>
    <t>ca pe ee *</t>
  </si>
  <si>
    <t>* oe, we *</t>
  </si>
  <si>
    <t>ae a ,",". ee gh eee eer</t>
  </si>
  <si>
    <t>ae a ,",417,True,False,2025-10-25 00:14:30,2.0_enhanced</t>
  </si>
  <si>
    <t>01DACCC8-E64E-43C7-87E0-5CFF9394185C.jpeg,custody_screenshots\brunswickshitshow n insulation\01DACCC8-E64E-43C7-87E0-5CFF9394185C.jpeg,Craig,Unknown,"~</t>
  </si>
  <si>
    <t>Be . a ae</t>
  </si>
  <si>
    <t>types 2 Og 7 ge 8 * of BY</t>
  </si>
  <si>
    <t>i a * 8 tes ge</t>
  </si>
  <si>
    <t>tee 3 wee</t>
  </si>
  <si>
    <t>tio a Bes res ane</t>
  </si>
  <si>
    <t>Bap oo &gt; eo vee SSR</t>
  </si>
  <si>
    <t>we Cee Es</t>
  </si>
  <si>
    <t>ee ae a of Feo</t>
  </si>
  <si>
    <t>gS MOR Bom a</t>
  </si>
  <si>
    <t>ha pe Ge ag, |</t>
  </si>
  <si>
    <t>oe ee, PON LG ed</t>
  </si>
  <si>
    <t>le? ee We SSOP. coo A Eso</t>
  </si>
  <si>
    <t>His a ah</t>
  </si>
  <si>
    <t>ool ait me Es ad Fes Wee</t>
  </si>
  <si>
    <t>ae | ae apie BUN on Be</t>
  </si>
  <si>
    <t>el ea SG ae</t>
  </si>
  <si>
    <t>we ama me ge</t>
  </si>
  <si>
    <t>pe Bt Pps ‘gy</t>
  </si>
  <si>
    <t>ae oe ON) all oe</t>
  </si>
  <si>
    <t>oe Oe, SRA</t>
  </si>
  <si>
    <t>ee ees ie a</t>
  </si>
  <si>
    <t>ee (Che</t>
  </si>
  <si>
    <t>gr ae p i E EL) = A Nae”</t>
  </si>
  <si>
    <t>be Leal AA hal ess el WH ars</t>
  </si>
  <si>
    <t>ss ie Ss Ne ek eA al ee UL</t>
  </si>
  <si>
    <t>Sy os ek A &amp; hed Nd Al ak</t>
  </si>
  <si>
    <t>BE be ce iG wml a Get A AY</t>
  </si>
  <si>
    <t>pa, O, re</t>
  </si>
  <si>
    <t>is? Nie eed</t>
  </si>
  <si>
    <t>a oe, eee aa</t>
  </si>
  <si>
    <t>Ske ans hal","Be . a ae</t>
  </si>
  <si>
    <t>Ske ans hal",525,True,False,2025-10-25 00:14:30,2.0_enhanced</t>
  </si>
  <si>
    <t>030E0AE3-01CE-40FD-925E-CA50B609BCD4(1).jpeg,custody_screenshots\brunswickshitshow n insulation\030E0AE3-01CE-40FD-925E-CA50B609BCD4(1).jpeg,Craig,Unknown,"(— a</t>
  </si>
  <si>
    <t>&gt;,</t>
  </si>
  <si>
    <t>C2)","(— a</t>
  </si>
  <si>
    <t>C2)",8,True,False,2025-10-25 00:14:30,2.0_enhanced</t>
  </si>
  <si>
    <t>030E0AE3-01CE-40FD-925E-CA50B609BCD4.jpeg,custody_screenshots\brunswickshitshow n insulation\030E0AE3-01CE-40FD-925E-CA50B609BCD4.jpeg,Craig,Unknown,"U {STIED) &amp; EXO</t>
  </si>
  <si>
    <t>C4175</t>
  </si>
  <si>
    <t>WesVEsGO A/OU]COVEREO aa</t>
  </si>
  <si>
    <t>,U {STIED) &amp; EXO</t>
  </si>
  <si>
    <t>WesVEsGO A/OU]COVEREO aa",46,True,False,2025-10-25 00:14:30,2.0_enhanced</t>
  </si>
  <si>
    <t>16AAEAE9-8F57-45FD-8C79-6704DA14E8C0.jpeg,custody_screenshots\brunswickshitshow n insulation\16AAEAE9-8F57-45FD-8C79-6704DA14E8C0.jpeg,Craig,Unknown,"AT</t>
  </si>
  <si>
    <t>TWe</t>
  </si>
  <si>
    <t>oe ees</t>
  </si>
  <si>
    <t>a 7 iil</t>
  </si>
  <si>
    <t>es Ae me ae</t>
  </si>
  <si>
    <t>KEPEHOMES WARN</t>
  </si>
  <si>
    <t>E AR a</t>
  </si>
  <si>
    <t>uur</t>
  </si>
  <si>
    <t>EA NDI WIE EO) WERETAKING</t>
  </si>
  <si>
    <t>— ue</t>
  </si>
  <si>
    <t>USTED TEAM 5</t>
  </si>
  <si>
    <t>sol LEO ae</t>
  </si>
  <si>
    <t>U Beul</t>
  </si>
  <si>
    <t>ii ae 2</t>
  </si>
  <si>
    <t>i AG a 4 ed)</t>
  </si>
  <si>
    <t>ae OOF</t>
  </si>
  <si>
    <t>039","TWe</t>
  </si>
  <si>
    <t>039",168,True,False,2025-10-25 00:14:30,2.0_enhanced</t>
  </si>
  <si>
    <t>18F8F9F3-DF44-4397-A1E3-C2B48590159A.jpeg,custody_screenshots\brunswickshitshow n insulation\18F8F9F3-DF44-4397-A1E3-C2B48590159A.jpeg,Craig,Unknown,"Cees</t>
  </si>
  <si>
    <t>1 Pale oe an</t>
  </si>
  <si>
    <t>WAV) 0</t>
  </si>
  <si>
    <t>OROOPNB","Cees</t>
  </si>
  <si>
    <t>OROOPNB",32,True,False,2025-10-25 00:14:30,2.0_enhanced</t>
  </si>
  <si>
    <t>1C881BE6-E3C8-417A-83E9-EA898D4CAC96.jpeg,custody_screenshots\brunswickshitshow n insulation\1C881BE6-E3C8-417A-83E9-EA898D4CAC96.jpeg,Craig,Unknown,"A SR</t>
  </si>
  <si>
    <t>Nay: Se ask</t>
  </si>
  <si>
    <t>AS a TS —</t>
  </si>
  <si>
    <t>AAS</t>
  </si>
  <si>
    <t>. Nor tid</t>
  </si>
  <si>
    <t>SNS SS SANS</t>
  </si>
  <si>
    <t>WES = SSS £4</t>
  </si>
  <si>
    <t>co a oe He</t>
  </si>
  <si>
    <t>SCN AN</t>
  </si>
  <si>
    <t>RS ENS SSE fe ee</t>
  </si>
  <si>
    <t>ESS NN WS if uy</t>
  </si>
  <si>
    <t>oo SON ean</t>
  </si>
  <si>
    <t>SSS SS =</t>
  </si>
  <si>
    <t>ey SSS SESS SE</t>
  </si>
  <si>
    <t>a ASS 4</t>
  </si>
  <si>
    <t>Bas ; = Sa en is</t>
  </si>
  <si>
    <t>Se AN</t>
  </si>
  <si>
    <t>ce a</t>
  </si>
  <si>
    <t>EOS an</t>
  </si>
  <si>
    <t>ED ral Se ee</t>
  </si>
  <si>
    <t>it","A SR</t>
  </si>
  <si>
    <t>ED ral Se ee",224,True,False,2025-10-25 00:14:30,2.0_enhanced</t>
  </si>
  <si>
    <t>1D49CEA4-F921-4B7D-8A95-69E74B292BE0.jpeg,custody_screenshots\brunswickshitshow n insulation\1D49CEA4-F921-4B7D-8A95-69E74B292BE0.jpeg,Craig,Unknown,"ANS</t>
  </si>
  <si>
    <t>( ;</t>
  </si>
  <si>
    <t>|",ANS,3,True,False,2025-10-25 00:14:30,2.0_enhanced</t>
  </si>
  <si>
    <t>1E3F8B72-4C3D-46AE-85F8-BAB6195BE3E7.jpeg,custody_screenshots\brunswickshitshow n insulation\1E3F8B72-4C3D-46AE-85F8-BAB6195BE3E7.jpeg,Craig,Unknown,"| Placed |.</t>
  </si>
  <si>
    <t>OU homocnoshands |</t>
  </si>
  <si>
    <t>ma =</t>
  </si>
  <si>
    <t>Sal seal)</t>
  </si>
  <si>
    <t>slacednv Nay</t>
  </si>
  <si>
    <t>FSYIGSScl</t>
  </si>
  <si>
    <t>LYE:</t>
  </si>
  <si>
    <t>Fs</t>
  </si>
  <si>
    <t>,| Placed |.</t>
  </si>
  <si>
    <t>LYE:",73,True,False,2025-10-25 00:14:30,2.0_enhanced</t>
  </si>
  <si>
    <t>253EA550-4E93-4186-9B82-AF2F1683C819.jpeg,custody_screenshots\brunswickshitshow n insulation\253EA550-4E93-4186-9B82-AF2F1683C819.jpeg,Craig,Unknown,"BRUNSWICK</t>
  </si>
  <si>
    <t>WE’VE GOT YOU COVERED</t>
  </si>
  <si>
    <t>,BRUNSWICK</t>
  </si>
  <si>
    <t>WE’VE GOT YOU COVERED",39,True,False,2025-10-25 00:14:30,2.0_enhanced</t>
  </si>
  <si>
    <t>26167064-2F27-4027-83DE-8434B8B3569B.jpeg,custody_screenshots\brunswickshitshow n insulation\26167064-2F27-4027-83DE-8434B8B3569B.jpeg,Craig,Unknown,": “La EIGHBOR</t>
  </si>
  <si>
    <t>&gt; S 3D |</t>
  </si>
  <si>
    <t>ONESTRUSTED)TEAMIEOR|</t>
  </si>
  <si>
    <t>INSUUATIONTAND/ROORING 2</t>
  </si>
  <si>
    <t>Ree SOUNDS|CRAZVANBUTINT BRU NISL</t>
  </si>
  <si>
    <t>| JUSTIMAKESISENSE INSUMATIONTGTROOEINGM</t>
  </si>
  <si>
    <t>Oy USC SEOTS</t>
  </si>
  <si>
    <t>,: “La EIGHBOR</t>
  </si>
  <si>
    <t>Oy USC SEOTS",157,True,False,2025-10-25 00:14:30,2.0_enhanced</t>
  </si>
  <si>
    <t>285A741C-438D-40B6-B387-5F26F0C595D6.jpeg,custody_screenshots\brunswickshitshow n insulation\285A741C-438D-40B6-B387-5F26F0C595D6.jpeg,Craig,Unknown,"OO</t>
  </si>
  <si>
    <t>aT:</t>
  </si>
  <si>
    <t>f te) yours</t>
  </si>
  <si>
    <t>4 TAN</t>
  </si>
  <si>
    <t>OTN Bs</t>
  </si>
  <si>
    <t>ee","aT:</t>
  </si>
  <si>
    <t>OTN Bs",28,True,False,2025-10-25 00:14:30,2.0_enhanced</t>
  </si>
  <si>
    <t>2F64418F-F55C-4B89-9866-20E1E487AE56.jpeg,custody_screenshots\brunswickshitshow n insulation\2F64418F-F55C-4B89-9866-20E1E487AE56.jpeg,Craig,Unknown,"XE =</t>
  </si>
  <si>
    <t>3 ZL, LAN</t>
  </si>
  <si>
    <t>NAPE ae NS Wo aS</t>
  </si>
  <si>
    <t>ee Sw</t>
  </si>
  <si>
    <t>SS ee RENE A</t>
  </si>
  <si>
    <t>ONES SORA oN en SS x \</t>
  </si>
  <si>
    <t>CR fa NI eee SAG</t>
  </si>
  <si>
    <t>SSS SAT rH oN</t>
  </si>
  <si>
    <t>PCT ING aS ee SS AS</t>
  </si>
  <si>
    <t>oe AY ~</t>
  </si>
  <si>
    <t>Renee aes SS SSE</t>
  </si>
  <si>
    <t>: SS</t>
  </si>
  <si>
    <t>Sans! ies Jus ay</t>
  </si>
  <si>
    <t>ee Se a</t>
  </si>
  <si>
    <t>~=</t>
  </si>
  <si>
    <t>2 PSR TONG</t>
  </si>
  <si>
    <t>ew M res Se</t>
  </si>
  <si>
    <t>LER EN</t>
  </si>
  <si>
    <t>: ‘ ae ES</t>
  </si>
  <si>
    <t>Signs of roo ey i</t>
  </si>
  <si>
    <t>an be</t>
  </si>
  <si>
    <t>ee ee = subtle. Over time, A :</t>
  </si>
  <si>
    <t>POR age the aN SUN</t>
  </si>
  <si>
    <t>ites it will damag tases</t>
  </si>
  <si>
    <t>t a rk of your ifs y SSS SE</t>
  </si>
  <si>
    <t>framewo Be Ss</t>
  </si>
  <si>
    <t>ina; r me, leading ak</t>
  </si>
  <si>
    <t>ing in you home, ages 3</t>
  </si>
  <si>
    <t>Weare currently working in y ae structural damage</t>
  </si>
  <si>
    <t>i d at:</t>
  </si>
  <si>
    <t>neighborhoo and mold. Ifyou ==.</t>
  </si>
  <si>
    <t>id eet See cea Pa</t>
  </si>
  <si>
    <t>suspect that = rz</t>
  </si>
  <si>
    <t>a) .</t>
  </si>
  <si>
    <t>a f maybe \ HAG</t>
  </si>
  <si>
    <t>roo</t>
  </si>
  <si>
    <t>compromised,</t>
  </si>
  <si>
    <t>have some temporary debs and ised</t>
  </si>
  <si>
    <t>| me temporary debris and ao please g Edetailed &amp; :</t>
  </si>
  <si>
    <t>Soe have so FREE de = =</t>
  </si>
  <si>
    <t>Se We may i our pe fora</t>
  </si>
  <si>
    <t>ise while working on y: .</t>
  </si>
  <si>
    <t>os i ate és</t>
  </si>
  <si>
    <t>occasional nois bel f spection.</t>
  </si>
  <si>
    <t>eiow! in p re Fa:</t>
  </si>
  <si>
    <t>Please contact us</t>
  </si>
  <si>
    <t>wy ors home. skye i</t>
  </si>
  <si>
    <t>ee yo aay</t>
  </si>
  <si>
    <t>ee CALL TODAY</t>
  </si>
  <si>
    <t>AS 3 ae</t>
  </si>
  <si>
    <t>Ree Re a</t>
  </si>
  <si>
    <t>R A FREE es</t>
  </si>
  <si>
    <t>aN FOF</t>
  </si>
  <si>
    <t>ee N</t>
  </si>
  <si>
    <t>SA Wa NSPECTIO</t>
  </si>
  <si>
    <t>SE DES ee. = ea ue</t>
  </si>
  <si>
    <t>ees ik See =| | .</t>
  </si>
  <si>
    <t>DS etd See</t>
  </si>
  <si>
    <t>SWI CA</t>
  </si>
  <si>
    <t>£ as ww</t>
  </si>
  <si>
    <t>£ as ww",984,True,False,2025-10-25 00:14:30,2.0_enhanced</t>
  </si>
  <si>
    <t>34ACE773-1DF4-4996-A7BD-E9C56A3410D7.jpeg,custody_screenshots\brunswickshitshow n insulation\34ACE773-1DF4-4996-A7BD-E9C56A3410D7.jpeg,Craig,Unknown,"| a as a</t>
  </si>
  <si>
    <t>{ a | H e</t>
  </si>
  <si>
    <t>— 3° | : % t Sew</t>
  </si>
  <si>
    <t>pa op PP</t>
  </si>
  <si>
    <t>Pt data cla | ees Ae</t>
  </si>
  <si>
    <t>Pee TD! Nee | he SEAS</t>
  </si>
  <si>
    <t>| |! = sy Ut! een | \ ba . ANY SE AS</t>
  </si>
  <si>
    <t>ie a i ry “if ‘ or \ J { ad . WA RS</t>
  </si>
  <si>
    <t>Pe arn | 14 “Ng Sy</t>
  </si>
  <si>
    <t>a me)</t>
  </si>
  <si>
    <t>Ag | | ra . | omy ty WS.</t>
  </si>
  <si>
    <t>| ur A 1 wg &gt; — = ae |</t>
  </si>
  <si>
    <t>yt</t>
  </si>
  <si>
    <t>at dale od Bo og |</t>
  </si>
  <si>
    <t>yk eB ~ oe</t>
  </si>
  <si>
    <t>Po te AO So | fob be 4</t>
  </si>
  <si>
    <t>| = -</t>
  </si>
  <si>
    <t>itl Hoe Toyo PER LG</t>
  </si>
  <si>
    <t>oh CP is * Wm ted &lt;2 Weg 4</t>
  </si>
  <si>
    <t>i i fp a ee |</t>
  </si>
  <si>
    <t>wee HE ia in 7 i FA H i"" Th Wh i</t>
  </si>
  <si>
    <t>4) at r aT if | fl 3 fon if itl uy ty</t>
  </si>
  <si>
    <t>| | || | fox no we","| a as a</t>
  </si>
  <si>
    <t>| = sy Ut! een | \ ba . ANY SE AS</t>
  </si>
  <si>
    <t>| | | fox no we",431,True,False,2025-10-25 00:14:30,2.0_enhanced</t>
  </si>
  <si>
    <t>3D69A4A1-BA89-456F-B74D-B9118638F7C4.jpeg,custody_screenshots\brunswickshitshow n insulation\3D69A4A1-BA89-456F-B74D-B9118638F7C4.jpeg,Craig,Unknown,"bl Oo Pll VW ae |</t>
  </si>
  <si>
    <t>(CSS) GROORD","bl Oo Pll VW ae |</t>
  </si>
  <si>
    <t>(CSS) GROORD",30,True,False,2025-10-25 00:14:30,2.0_enhanced</t>
  </si>
  <si>
    <t>3FD712ED-7D56-48A2-AA36-C8C0F6860C45.jpeg,custody_screenshots\brunswickshitshow n insulation\3FD712ED-7D56-48A2-AA36-C8C0F6860C45.jpeg,Craig,Unknown,"=I BRUNSWICK</t>
  </si>
  <si>
    <t>Roofing &amp;insulation}</t>
  </si>
  <si>
    <t>WHY BRUNSWICK? |</t>
  </si>
  <si>
    <t>» Full tear-off + Install pros</t>
  </si>
  <si>
    <t>e Year-round service</t>
  </si>
  <si>
    <t>® Spray Foam</t>
  </si>
  <si>
    <t>* Ventilation &amp; Roofing</t>
  </si>
  <si>
    <t>* Spray Foam |</t>
  </si>
  <si>
    <t>Ventilation &amp; Roofing</t>
  </si>
  <si>
    <t>Inspections BSE</t>
  </si>
  <si>
    <t>CALLORTEXT | maert*</t>
  </si>
  <si>
    <t>506-639-0475 (El</t>
  </si>
  <si>
    <t>,=I BRUNSWICK</t>
  </si>
  <si>
    <t>506-639-0475 (El",397,True,False,2025-10-25 00:14:30,2.0_enhanced</t>
  </si>
  <si>
    <t>6072841C-F034-4303-82AC-FA2F76CFC361.jpeg,custody_screenshots\brunswickshitshow n insulation\6072841C-F034-4303-82AC-FA2F76CFC361.jpeg,Craig,Unknown,"of \ SASS tere jaa</t>
  </si>
  <si>
    <t>ie) ah</t>
  </si>
  <si>
    <t>‘ bate Hees Hs Pee</t>
  </si>
  <si>
    <t>Sire a ask</t>
  </si>
  <si>
    <t>BAUS Gs</t>
  </si>
  <si>
    <t>,of \ SASS tere jaa</t>
  </si>
  <si>
    <t>BAUS Gs",63,True,False,2025-10-25 00:14:30,2.0_enhanced</t>
  </si>
  <si>
    <t>60CC4CB4-22A9-4A1C-A988-64EF1E416FE4.jpeg,custody_screenshots\brunswickshitshow n insulation\60CC4CB4-22A9-4A1C-A988-64EF1E416FE4.jpeg,Craig,Unknown,"INSULATION &amp; ROOFING BRUNSW Gi BRUNSWICK</t>
  </si>
  <si>
    <t>ISOLATION ROOFING</t>
  </si>
  <si>
    <t>BRUNSWICK INSULATION &amp; ROOFING</t>
  </si>
  <si>
    <t>INSULATION &amp; ROOFING DOO CO</t>
  </si>
  <si>
    <t>INSULATION INSULATION &amp;</t>
  </si>
  <si>
    <t>SOS O89 BOX) OBO) CoO Oe</t>
  </si>
  <si>
    <t>INSULATION &amp;</t>
  </si>
  <si>
    <t>LOK) O80) O47/5)","INSULATION &amp; ROOFING BRUNSW Gi BRUNSWICK</t>
  </si>
  <si>
    <t>LOK) O80) O47/5)",217,True,False,2025-10-25 00:14:30,2.0_enhanced</t>
  </si>
  <si>
    <t>68E73B81-91BB-40C5-9D97-2F2153630FB4.jpeg,custody_screenshots\brunswickshitshow n insulation\68E73B81-91BB-40C5-9D97-2F2153630FB4.jpeg,Craig,Unknown,"YN</t>
  </si>
  <si>
    <t>Win</t>
  </si>
  <si>
    <t>eu</t>
  </si>
  <si>
    <t>ee VV st</t>
  </si>
  <si>
    <t>NS iB</t>
  </si>
  <si>
    <t>Slee = 2 =</t>
  </si>
  <si>
    <t>Se = ee</t>
  </si>
  <si>
    <t>le ee</t>
  </si>
  <si>
    <t>Altes ss</t>
  </si>
  <si>
    <t>— Se al</t>
  </si>
  <si>
    <t>— SS</t>
  </si>
  <si>
    <t>aS es Se</t>
  </si>
  <si>
    <t>oe ae Sle</t>
  </si>
  <si>
    <t>Pas</t>
  </si>
  <si>
    <t>ey eed</t>
  </si>
  <si>
    <t>fee.</t>
  </si>
  <si>
    <t>is poe","Win</t>
  </si>
  <si>
    <t>is poe",175,True,False,2025-10-25 00:14:30,2.0_enhanced</t>
  </si>
  <si>
    <t>6C91F85C-83A6-4A40-86FF-EE6E61D6DB22.jpeg,custody_screenshots\brunswickshitshow n insulation\6C91F85C-83A6-4A40-86FF-EE6E61D6DB22.jpeg,Craig,Unknown,"SS YN a ah"" Pe 5! ENN ie bes es 6</t>
  </si>
  <si>
    <t>&gt; og. Se ee ae PC 617 te oe f</t>
  </si>
  <si>
    <t>PORES os Voigt Ee CANE ILD EYL, ON 7 ge Wane TILA</t>
  </si>
  <si>
    <t>EY 30 Os</t>
  </si>
  <si>
    <t>Sk ey ee Rib</t>
  </si>
  <si>
    <t>Ses ein Fa | Me A fo</t>
  </si>
  <si>
    <t>S Races We rad Ue nr</t>
  </si>
  <si>
    <t>pst FP eg SAS EA OD</t>
  </si>
  <si>
    <t>ay Ps 7 VES RNG mee Rae:</t>
  </si>
  <si>
    <t>Ye throne iy AS lat bp OOP</t>
  </si>
  <si>
    <t>ANE SER tu CA Sc} pag OMe</t>
  </si>
  <si>
    <t>SLE CAN Uae BG! ¢ tcl PNET OW SINR AL ATT ue</t>
  </si>
  <si>
    <t>oA CEVA Soh OCA Sig ght /</t>
  </si>
  <si>
    <t>We Re ES ANS BAERS one Se aa) er OS</t>
  </si>
  <si>
    <t>: A en yd</t>
  </si>
  <si>
    <t>Shoes Se TRS Bp ox on Sea ACY PNY eat Ps,</t>
  </si>
  <si>
    <t>ree ay WW (A CD cid</t>
  </si>
  <si>
    <t>us WALA</t>
  </si>
  <si>
    <t>AV GPG NERS at. 72 Ut ey och MOY la</t>
  </si>
  <si>
    <t>yt day MM gal nee BON Teal co Reis Ae!</t>
  </si>
  <si>
    <t>See CP</t>
  </si>
  <si>
    <t>oa ee</t>
  </si>
  <si>
    <t>et SSE — eK</t>
  </si>
  <si>
    <t>pp ON aly lo op</t>
  </si>
  <si>
    <t>a aay hee sft MN Sta” 7 por ‘al</t>
  </si>
  <si>
    <t>Le on eRe Mines ree TG Ch</t>
  </si>
  <si>
    <t>RA sat Eo Cho CH al SEU age od Uren</t>
  </si>
  <si>
    <t>RECS tee RRA yn }</t>
  </si>
  <si>
    <t>ny fas NA US</t>
  </si>
  <si>
    <t>. = Ss akan fs ae PAR NCS to</t>
  </si>
  <si>
    <t>SE bait eg | = SR ara .</t>
  </si>
  <si>
    <t>ROS ee Ca, NAAT er ANd ch Pin</t>
  </si>
  <si>
    <t>a ray © ART Ete ed ae cad BAS |</t>
  </si>
  <si>
    <t>Ear aa</t>
  </si>
  <si>
    <t>gr My = SON ae Wp |</t>
  </si>
  <si>
    <t>yo Re MICE RD op |</t>
  </si>
  <si>
    <t>fre} ses en al oe Se a en</t>
  </si>
  <si>
    <t>ESS &amp; = NN ae SOC On GTN ee</t>
  </si>
  <si>
    <t>Ges £4 ph =p i</t>
  </si>
  <si>
    <t>Sled : —</t>
  </si>
  <si>
    <t>oe ae ore ae ne</t>
  </si>
  <si>
    <t>hs at econ BS Eke Dn, HN | p—</t>
  </si>
  <si>
    <t>NS See on FEET (Pion eee —</t>
  </si>
  <si>
    <t>Sas ot ie gai ga Hi</t>
  </si>
  <si>
    <t>TORE brow (pes Cin || Nest ps} ae</t>
  </si>
  <si>
    <t>ESS ES Stud at 6</t>
  </si>
  <si>
    <t>a: (GUT j</t>
  </si>
  <si>
    <t>eer ee |</t>
  </si>
  <si>
    <t>aaa Key ed site aay ON ~ ‘ Re</t>
  </si>
  <si>
    <t>(en of</t>
  </si>
  <si>
    <t>SER ene Oa — Ai</t>
  </si>
  <si>
    <t>See Se ae arnt EAT er ») ~ os Hes</t>
  </si>
  <si>
    <t>oma | La</t>
  </si>
  <si>
    <t>a ORY a On 4</t>
  </si>
  <si>
    <t>ARIES Soa? SH Be. aS We:</t>
  </si>
  <si>
    <t>Se eee sea Se</t>
  </si>
  <si>
    <t>NN mon ah Fe Ne</t>
  </si>
  <si>
    <t>Se eee ee ea</t>
  </si>
  <si>
    <t>ne SR Re re AS ee</t>
  </si>
  <si>
    <t>2 IN Eig Nae hoa</t>
  </si>
  <si>
    <t>ee ald i</t>
  </si>
  <si>
    <t>: ees =</t>
  </si>
  <si>
    <t>ee ge ee ee AE</t>
  </si>
  <si>
    <t>oe Sg CON ir</t>
  </si>
  <si>
    <t>ae GP IN PR RAS Jee ae</t>
  </si>
  <si>
    <t>pe a en</t>
  </si>
  <si>
    <t>eee ee IO CEC</t>
  </si>
  <si>
    <t>ee Serre SON</t>
  </si>
  <si>
    <t>ee SEIS SED Gee</t>
  </si>
  <si>
    <t>a Ee wah le</t>
  </si>
  <si>
    <t>ee AOR eae Ae DR ran ene</t>
  </si>
  <si>
    <t>ol ae pi</t>
  </si>
  <si>
    <t>ee SE ee eee</t>
  </si>
  <si>
    <t>ee PEN Dee</t>
  </si>
  <si>
    <t>ens ee</t>
  </si>
  <si>
    <t>ae ee ee ae</t>
  </si>
  <si>
    <t>SN, BER EN</t>
  </si>
  <si>
    <t>PE Mee In EG ENN</t>
  </si>
  <si>
    <t>SA ee ee</t>
  </si>
  <si>
    <t>ee ee oe eee oS</t>
  </si>
  <si>
    <t>IIE igen BSE STORES ONES, ENS</t>
  </si>
  <si>
    <t>a PE op pe eine a S Ce Caen</t>
  </si>
  <si>
    <t>oe VER</t>
  </si>
  <si>
    <t>ae fase ag ee ee</t>
  </si>
  <si>
    <t>ag BEET ATER HOR</t>
  </si>
  <si>
    <t>ee ed ANE</t>
  </si>
  <si>
    <t>ep Be</t>
  </si>
  <si>
    <t>Ged aes ea</t>
  </si>
  <si>
    <t>INR CeO eee ee eee</t>
  </si>
  <si>
    <t>ee eee ge 1</t>
  </si>
  <si>
    <t>EE USS</t>
  </si>
  <si>
    <t>ee SU \ paren</t>
  </si>
  <si>
    <t>ess</t>
  </si>
  <si>
    <t>BEN) ott SE, Se</t>
  </si>
  <si>
    <t>Rn ns ot ANON</t>
  </si>
  <si>
    <t>ee ge oo</t>
  </si>
  <si>
    <t>et NN</t>
  </si>
  <si>
    <t>SS ag ee</t>
  </si>
  <si>
    <t>ee ee FEE al</t>
  </si>
  <si>
    <t>ee ee ee =</t>
  </si>
  <si>
    <t>See oe ar er S IO ae ee</t>
  </si>
  <si>
    <t>pie eye</t>
  </si>
  <si>
    <t>PE ede shes hn</t>
  </si>
  <si>
    <t>EE De rete a BS TOS Se</t>
  </si>
  <si>
    <t>eed Ses ENS SS</t>
  </si>
  <si>
    <t>ene cre ine</t>
  </si>
  <si>
    <t>oe ESE Heer ISS =</t>
  </si>
  <si>
    <t>a 2) cr Bs te are SN</t>
  </si>
  <si>
    <t>a et Ng ae Se</t>
  </si>
  <si>
    <t>ee R OE at Rat SEES SR eS</t>
  </si>
  <si>
    <t>ex OEE Sei eta cr ae Se Ry Re</t>
  </si>
  <si>
    <t>LEED a Eee a</t>
  </si>
  <si>
    <t>BA Fa ee e Vel el Ved eA bed ay See Srey ete x</t>
  </si>
  <si>
    <t>&gt; (ees | BA a le) Ge FD Za bl G22] FA</t>
  </si>
  <si>
    <t>vA Se) 1 Vel Vel ed) es [ea GA</t>
  </si>
  <si>
    <t>ee NN ol</t>
  </si>
  <si>
    <t>rae Pe fa rete aS</t>
  </si>
  <si>
    <t>eee aes</t>
  </si>
  <si>
    <t>EEE PS OS Se</t>
  </si>
  <si>
    <t>Pons PEEL</t>
  </si>
  <si>
    <t>Es casa Ca ye</t>
  </si>
  <si>
    <t>oe: Ss</t>
  </si>
  <si>
    <t>EER pa ga Ey</t>
  </si>
  <si>
    <t>est Sat</t>
  </si>
  <si>
    <t>ICO | a attra eat [ ge re</t>
  </si>
  <si>
    <t>at ee</t>
  </si>
  <si>
    <t>ees pare a : ie ies gs Sane</t>
  </si>
  <si>
    <t>Tae</t>
  </si>
  <si>
    <t>CERI Den ogy</t>
  </si>
  <si>
    <t>EME Pd he ge US eRe ees</t>
  </si>
  <si>
    <t>tees OM ed ae SaaS</t>
  </si>
  <si>
    <t>SE, ah POLE a \ eee PER OTS</t>
  </si>
  <si>
    <t>AE ps Sod ea</t>
  </si>
  <si>
    <t>ates re Sa</t>
  </si>
  <si>
    <t>err ro AAO</t>
  </si>
  <si>
    <t>tga ES | ON BO EON</t>
  </si>
  <si>
    <t>oe Fg</t>
  </si>
  <si>
    <t>ee LE ep ERIE OCT ON S</t>
  </si>
  <si>
    <t>er iy</t>
  </si>
  <si>
    <t>EO et eS SAE UR SAT ite WS</t>
  </si>
  <si>
    <t>ce da es ASE oa GO | el</t>
  </si>
  <si>
    <t>ban EN get Rees rr</t>
  </si>
  <si>
    <t>ee din :</t>
  </si>
  <si>
    <t>Bas TS SOR Me ial sae</t>
  </si>
  <si>
    <t>Rae or PAS</t>
  </si>
  <si>
    <t>a fey ae ee Cae</t>
  </si>
  <si>
    <t>OS a RST ER WEE</t>
  </si>
  <si>
    <t>ee ce he he","SS YN a ah"" Pe 5! ENN ie bes es 6</t>
  </si>
  <si>
    <t>TORE brow (pes Cin Nest ps} ae</t>
  </si>
  <si>
    <t>ee ce he he",2795,True,False,2025-10-25 00:14:30,2.0_enhanced</t>
  </si>
  <si>
    <t>713C115A-26D5-4881-8F03-0D749A5CF35C.jpeg,custody_screenshots\brunswickshitshow n insulation\713C115A-26D5-4881-8F03-0D749A5CF35C.jpeg,Craig,Unknown,"ye es 9 ST</t>
  </si>
  <si>
    <t>wee oes ee Oe</t>
  </si>
  <si>
    <t>sel (nsulation</t>
  </si>
  <si>
    <t>ae = \ ied</t>
  </si>
  <si>
    <t>ra FB = : ee x Vy fie os SS, : = = ee 4 VE</t>
  </si>
  <si>
    <t>eS SS Vy oe Tae Se Wc uh</t>
  </si>
  <si>
    <t>PS lle | ty We</t>
  </si>
  <si>
    <t>YX HO «ay iN |</t>
  </si>
  <si>
    <t>Zane en \ | Weed</t>
  </si>
  <si>
    <t>IR &gt; ee ae ly =| |Wrap. , ist NE oe</t>
  </si>
  <si>
    <t>ree sae Tamia - | lice</t>
  </si>
  <si>
    <t>eam” ee ee ay,</t>
  </si>
  <si>
    <t>Tuma) oo at ee)</t>
  </si>
  <si>
    <t>Tinsaly | E LOE</t>
  </si>
  <si>
    <t>a0G ip omewrep i? als = a | po | Toe (GIA yy eee PELL</t>
  </si>
  <si>
    <t>ae es if oe aa ~ = Wy Wh H</t>
  </si>
  <si>
    <t>ia oer 021 tits ORG ERR,</t>
  </si>
  <si>
    <t>a aa)","ye es 9 ST</t>
  </si>
  <si>
    <t>a aa)",412,True,False,2025-10-25 00:14:30,2.0_enhanced</t>
  </si>
  <si>
    <t>75BB735F-48E2-4E7B-A6F6-43E2E9463BCB.jpeg,custody_screenshots\brunswickshitshow n insulation\75BB735F-48E2-4E7B-A6F6-43E2E9463BCB.jpeg,Craig,Unknown,"Siep 2: Disinifbute Man-Hours Siep 2 Disirilute Manrlous</t>
  </si>
  <si>
    <t>\eross Graw Sizes Across Crew Sizes</t>
  </si>
  <si>
    <t>Example</t>
  </si>
  <si>
    <t>| Grew Ste | oe Mean-hhurs Dathy leurs</t>
  </si>
  <si>
    <t>&amp; Workers 5) |</t>
  </si>
  <si>
    <t>Werkars</t>
  </si>
  <si>
    <t>1 cay at “BS hours or2 Ghys af ~G.28 hours</t>
  </si>
  <si>
    <t>1 chy er AO hours</t>
  </si>
  <si>
    <t>1 chy ar -8.8 hours</t>
  </si>
  <si>
    <t>,Siep 2: Disinifbute Man-Hours Siep 2 Disirilute Manrlous</t>
  </si>
  <si>
    <t>1 chy ar -8.8 hours",243,True,False,2025-10-25 00:14:30,2.0_enhanced</t>
  </si>
  <si>
    <t>7D18348D-97CC-46C0-AE69-D931CBFDE22F.jpeg,custody_screenshots\brunswickshitshow n insulation\7D18348D-97CC-46C0-AE69-D931CBFDE22F.jpeg,Craig,Unknown,"Ba ee: 8 &gt; = ee EES Gy SSS SSS i 4</t>
  </si>
  <si>
    <t>MS x ‘ SSH te MES</t>
  </si>
  <si>
    <t>ONT Hen ee</t>
  </si>
  <si>
    <t>ee RS y</t>
  </si>
  <si>
    <t>ey 7 Slee</t>
  </si>
  <si>
    <t>NY IS oh ‘ SUN Fs ay</t>
  </si>
  <si>
    <t>“ff Oe</t>
  </si>
  <si>
    <t>—","Ba ee: 8 &gt; = ee EES Gy SSS SSS i 4</t>
  </si>
  <si>
    <t>“ff Oe",109,True,False,2025-10-25 00:14:30,2.0_enhanced</t>
  </si>
  <si>
    <t>8B41069A-4500-4324-B48F-752862AD2F22.jpeg,custody_screenshots\brunswickshitshow n insulation\8B41069A-4500-4324-B48F-752862AD2F22.jpeg,Craig,Unknown,"pe ee</t>
  </si>
  <si>
    <t>‘ te</t>
  </si>
  <si>
    <t>a 4 a ee</t>
  </si>
  <si>
    <t>| ae ie HS Tek Zs</t>
  </si>
  <si>
    <t>es awe ie es</t>
  </si>
  <si>
    <t>a&gt; Loe Be REN ee</t>
  </si>
  <si>
    <t>a 2 = = aa eS ees)</t>
  </si>
  <si>
    <t>ae = = hae =</t>
  </si>
  <si>
    <t>7a) Epi | ate eS) mon ras i ee</t>
  </si>
  <si>
    <t>ra Se |, Cee Ne age —— oe co oe</t>
  </si>
  <si>
    <t>ef: EAA A ed Re 4 ie</t>
  </si>
  <si>
    <t>5 SE ae 5 ee hoa = = a</t>
  </si>
  <si>
    <t>Ea eg ea Ue a) ET BRS foo Se ae</t>
  </si>
  <si>
    <t>—— ae ee ma ae</t>
  </si>
  <si>
    <t>pees We REN SS Lek</t>
  </si>
  <si>
    <t>a = =</t>
  </si>
  <si>
    <t>EEN (ae Se IE LEDS, Ci</t>
  </si>
  <si>
    <t>3 WE</t>
  </si>
  <si>
    <t>ep = es — it Nie SUE Ta pe le ce</t>
  </si>
  <si>
    <t>COURT ir SS | hy Ve</t>
  </si>
  <si>
    <t>om ww PANE Peay Bi, id th, 4 | ers fa cr</t>
  </si>
  <si>
    <t>Bee a ri A a an ines Loe EY | ii I ia | cas es</t>
  </si>
  <si>
    <t>ee ike ‘iy i is Ss</t>
  </si>
  <si>
    <t>re aie . I, | Hal Sis &lt; ie</t>
  </si>
  <si>
    <t>fis a Ta ae ot LOLI LEE ee i Sh WT [tL : —</t>
  </si>
  <si>
    <t>Pee. RSIS: IN Ba II we | iy</t>
  </si>
  <si>
    <t>GUISEA KA ae GTS eee 1 (ete!</t>
  </si>
  <si>
    <t>sy RE oy Wp aah, See |</t>
  </si>
  <si>
    <t>Ra aa LEMS I ELD raf fae Hh wry Sa :</t>
  </si>
  <si>
    <t>Ceo ae Fe CAR pe es</t>
  </si>
  <si>
    <t>3 iy = | eae</t>
  </si>
  <si>
    <t>: Z = : es go ors yg = PMS a fi ict pa ee ae yy</t>
  </si>
  <si>
    <t>Nes OY, ||| SES ea</t>
  </si>
  <si>
    <t>eR EA = ee Ss SSS p ae</t>
  </si>
  <si>
    <t>eee eee = : a We ISS SG es</t>
  </si>
  <si>
    <t>Le PREPS OE SS || S&amp;S te eas</t>
  </si>
  <si>
    <t>ees ee IE Ee Sy S EZ ee</t>
  </si>
  <si>
    <t>ee LISS &gt; Br NE SS</t>
  </si>
  <si>
    <t>re Se RS LEI | = Ve</t>
  </si>
  <si>
    <t>SI — SS a = iS</t>
  </si>
  <si>
    <t>ae LT ee oF. Se a seo | Ee a</t>
  </si>
  <si>
    <t>ie REZ 1 eee, =</t>
  </si>
  <si>
    <t>ee aa i eae A ane Sees om _ Zo</t>
  </si>
  <si>
    <t>Ne : Ca gee ies NS een</t>
  </si>
  <si>
    <t>om Cees E t a</t>
  </si>
  <si>
    <t>fy oe Ce oe ee eee ERR ee</t>
  </si>
  <si>
    <t>Roe ate ORE ORS eae</t>
  </si>
  <si>
    <t>eas aS Es</t>
  </si>
  <si>
    <t>Pa US oe LEELA ee</t>
  </si>
  <si>
    <t>ee ae ie eee |</t>
  </si>
  <si>
    <t>se) Dees ee er LE</t>
  </si>
  <si>
    <t>hae ao Ne ENS A</t>
  </si>
  <si>
    <t>ut ae ft oe ean a</t>
  </si>
  <si>
    <t>aS aa ak SA. Pa 24 aa a</t>
  </si>
  <si>
    <t>one [ aN fay oh Cees SHEEN ee ay es ee eee</t>
  </si>
  <si>
    <t>ee ASN ey fies ts es cree</t>
  </si>
  <si>
    <t>“ey VO wa es gy</t>
  </si>
  <si>
    <t>Pye om hes NE ae Hee NT :</t>
  </si>
  <si>
    <t>| SRS an ey ae eee</t>
  </si>
  <si>
    <t>ee So perce AVES ee peel le Ze</t>
  </si>
  <si>
    <t>res a | Sex ae</t>
  </si>
  <si>
    <t>he RON es ae</t>
  </si>
  <si>
    <t>: ON een ae ese RUC Ae ee er</t>
  </si>
  <si>
    <t>pone | Na</t>
  </si>
  <si>
    <t>4 uN “WRT ee</t>
  </si>
  <si>
    <t>eat Ox Ge a ra 4</t>
  </si>
  <si>
    <t>ee on ERO see es</t>
  </si>
  <si>
    <t>Bee EHO Se 5 a</t>
  </si>
  <si>
    <t>se EE. Bag Nae Fh CGS Pas ee ee</t>
  </si>
  <si>
    <t>ee eee is | Fe een pees 4 ae</t>
  </si>
  <si>
    <t>aie Pes INS NA Yash ea</t>
  </si>
  <si>
    <t>an os SE NUS Re © Nea ale</t>
  </si>
  <si>
    <t>SED aN WEEN ay Po we ee a oo Se</t>
  </si>
  <si>
    <t>She Mm CY GE</t>
  </si>
  <si>
    <t>a ANS SS en |</t>
  </si>
  <si>
    <t>ie oe ee ns eS ANG i &amp; oar A na</t>
  </si>
  <si>
    <t>PSO WE</t>
  </si>
  <si>
    <t>ON Le</t>
  </si>
  <si>
    <t>SESS = ES</t>
  </si>
  <si>
    <t>INR</t>
  </si>
  <si>
    <t>AES</t>
  </si>
  <si>
    <t>Lae","pe ee</t>
  </si>
  <si>
    <t>Nes OY, SES ea</t>
  </si>
  <si>
    <t>Le PREPS OE SS S&amp;S te eas</t>
  </si>
  <si>
    <t>Lae",1748,True,False,2025-10-25 00:14:30,2.0_enhanced</t>
  </si>
  <si>
    <t>8C4AEA9A-0A94-4E48-BFC3-FAAA71FABC0C.jpeg,custody_screenshots\brunswickshitshow n insulation\8C4AEA9A-0A94-4E48-BFC3-FAAA71FABC0C.jpeg,Craig,Unknown,"“ yy, : - \~</t>
  </si>
  <si>
    <t>er mans</t>
  </si>
  <si>
    <t>ER ESS,</t>
  </si>
  <si>
    <t>1 Taal — ™ wa B) a _</t>
  </si>
  <si>
    <t>CZ; hae la mi volt —</t>
  </si>
  <si>
    <t>AAG D EER { Fi ON LY 4,</t>
  </si>
  <si>
    <t>| [0 p</t>
  </si>
  <si>
    <t>P \ 1 wee</t>
  </si>
  <si>
    <t>[ood Ube ot ny TW, \ iN</t>
  </si>
  <si>
    <t>MENTION</t>
  </si>
  <si>
    <t>FORW</t>
  </si>
  <si>
    <t>im | f","“ yy, : - \~</t>
  </si>
  <si>
    <t>im | f",159,True,False,2025-10-25 00:14:30,2.0_enhanced</t>
  </si>
  <si>
    <t>8DB74FF3-7379-4AA9-8313-DF196C64CCA2.jpeg,custody_screenshots\brunswickshitshow n insulation\8DB74FF3-7379-4AA9-8313-DF196C64CCA2.jpeg,Craig,Unknown,"ye es 9 ST</t>
  </si>
  <si>
    <t>9D6DBA7E-0C21-4AB0-983D-983F0A80F156.jpeg,custody_screenshots\brunswickshitshow n insulation\9D6DBA7E-0C21-4AB0-983D-983F0A80F156.jpeg,Craig,Unknown,"Mavinvismieslvaricracca;</t>
  </si>
  <si>
    <t>m(MayiskisoWwiyattGrescent,</t>
  </si>
  <si>
    <t>mC 7s on</t>
  </si>
  <si>
    <t>,Mavinvismieslvaricracca;</t>
  </si>
  <si>
    <t>eee",65,True,False,2025-10-25 00:14:30,2.0_enhanced</t>
  </si>
  <si>
    <t>A141795D-FF49-4431-B4E6-00BC1448FE65.jpeg,custody_screenshots\brunswickshitshow n insulation\A141795D-FF49-4431-B4E6-00BC1448FE65.jpeg,Craig,Unknown,"NONIWEREAKI SC</t>
  </si>
  <si>
    <t>mil OstH sor VROFOAM: Sse</t>
  </si>
  <si>
    <t>ie Aha Sge4</t>
  </si>
  <si>
    <t>ane SS</t>
  </si>
  <si>
    <t>ONEATRUSTED)TEAMIEOR</t>
  </si>
  <si>
    <t>INSUUATION/AND[ROOFING 7</t>
  </si>
  <si>
    <t>SOUNDSICRAZVASBUTIT BRU NISWIC KG</t>
  </si>
  <si>
    <t>HUSTIMAKES!SENSE a asteaalitinaa</t>
  </si>
  <si>
    <t>a SUIS</t>
  </si>
  <si>
    <t>,NONIWEREAKI SC</t>
  </si>
  <si>
    <t>a SUIS",179,True,False,2025-10-25 00:14:30,2.0_enhanced</t>
  </si>
  <si>
    <t>A75A645C-36A1-4FF4-87C9-AB13B6B161F4.jpeg,custody_screenshots\brunswickshitshow n insulation\A75A645C-36A1-4FF4-87C9-AB13B6B161F4.jpeg,Craig,Unknown,&amp; ROOFING,&amp; ROOFING,9,True,False,2025-10-25 00:14:30,2.0_enhanced</t>
  </si>
  <si>
    <t>ADAC8370-540F-4B99-ADEC-DF799F59E7F3.jpeg,custody_screenshots\brunswickshitshow n insulation\ADAC8370-540F-4B99-ADEC-DF799F59E7F3.jpeg,Craig,Unknown,"= “rg! erst See = ‘1</t>
  </si>
  <si>
    <t>(898) ° SROOFNB</t>
  </si>
  <si>
    <t>| i |","= “rg! erst See = ‘1</t>
  </si>
  <si>
    <t>| i |",63,True,False,2025-10-25 00:14:30,2.0_enhanced</t>
  </si>
  <si>
    <t>B4116FF4-184B-4B71-BE41-15A0ED199A04.jpeg,custody_screenshots\brunswickshitshow n insulation\B4116FF4-184B-4B71-BE41-15A0ED199A04.jpeg,Craig,Unknown,"men URN gee et Lee</t>
  </si>
  <si>
    <t>z= et q</t>
  </si>
  <si>
    <t>Ti</t>
  </si>
  <si>
    <t>NURS es op mundi Ses</t>
  </si>
  <si>
    <t>Oe 2</t>
  </si>
  <si>
    <t>eas &amp;</t>
  </si>
  <si>
    <t>ae SES</t>
  </si>
  <si>
    <t>em ea</t>
  </si>
  <si>
    <t>Naa am ae ETRY Gls","men URN gee et Lee</t>
  </si>
  <si>
    <t>Naa am ae ETRY Gls",94,True,False,2025-10-25 00:14:30,2.0_enhanced</t>
  </si>
  <si>
    <t>B4C5336A-F379-4644-BE75-4A86B224ECE9.jpeg,custody_screenshots\brunswickshitshow n insulation\B4C5336A-F379-4644-BE75-4A86B224ECE9.jpeg,Craig,Unknown,":</t>
  </si>
  <si>
    <t>K PRE</t>
  </si>
  <si>
    <t>Pr A Aven ad</t>
  </si>
  <si>
    <t>SSS ee</t>
  </si>
  <si>
    <t>ia Wes</t>
  </si>
  <si>
    <t>SS peak st</t>
  </si>
  <si>
    <t>Caer chs he =</t>
  </si>
  <si>
    <t>TRE ON re</t>
  </si>
  <si>
    <t>LER VOU CAN as</t>
  </si>
  <si>
    <t>TF - GS :</t>
  </si>
  <si>
    <t>? 7 = =</t>
  </si>
  <si>
    <t>I= ate</t>
  </si>
  <si>
    <t>COTIVOU COVERED","K PRE</t>
  </si>
  <si>
    <t>COTIVOU COVERED",127,True,False,2025-10-25 00:14:30,2.0_enhanced</t>
  </si>
  <si>
    <t>B5635357-0D72-42E1-AAC7-B4E8E9ADA12E.jpeg,custody_screenshots\brunswickshitshow n insulation\B5635357-0D72-42E1-AAC7-B4E8E9ADA12E.jpeg,Craig,Unknown,"Lalor Biifickeney Gast per Squane Brceidiown</t>
  </si>
  <si>
    <t>| Gesagan7 )</t>
  </si>
  <si>
    <t>Mt Giinghes Unitaeymeera) 200</t>
  </si>
  <si>
    <t>fempnote</t>
  </si>
  <si>
    <t>Refer Goeeainam)</t>
  </si>
  <si>
    <t>* PEST INOS PSP ERIEISE O17 WER | camcnamacR) ___—_ tative</t>
  </si>
  <si>
    <t>THGaEwS ' OSE CAIO=O</t>
  </si>
  <si>
    <t>Teta) ManHTeurs | @xuple Baily Nous</t>
  </si>
  <si>
    <t>&amp; Werlkkers</t>
  </si>
  <si>
    <t>° Tange? enchants OS squares per</t>
  </si>
  <si>
    <t>man-hour tor G12 pefich ancl below,</t>
  </si>
  <si>
    <t>7 GEy a ~12.S News er 2 GE a? -6.23 heuwrs</t>
  </si>
  <si>
    <t>,Lalor Biifickeney Gast per Squane Brceidiown</t>
  </si>
  <si>
    <t>7 GEy a ~12.S News er 2 GE a? -6.23 heuwrs",353,True,False,2025-10-25 00:14:30,2.0_enhanced</t>
  </si>
  <si>
    <t>B5D9CA07-E173-46D0-91F6-34A641C99265.jpeg,custody_screenshots\brunswickshitshow n insulation\B5D9CA07-E173-46D0-91F6-34A641C99265.jpeg,Craig,Unknown,"BRUNOWWEK</t>
  </si>
  <si>
    <t>JINSULATION &amp; ROOFING</t>
  </si>
  <si>
    <t>,BRUNOWWEK</t>
  </si>
  <si>
    <t>JINSULATION &amp; ROOFING",31,True,False,2025-10-25 00:14:30,2.0_enhanced</t>
  </si>
  <si>
    <t>BA0E1A38-7AE8-49EC-930D-7C047E909B60.jpeg,custody_screenshots\brunswickshitshow n insulation\BA0E1A38-7AE8-49EC-930D-7C047E909B60.jpeg,Craig,Unknown,"er</t>
  </si>
  <si>
    <t>7 ro } ‘t bd VA sf f</t>
  </si>
  <si>
    <t>ye eT a</t>
  </si>
  <si>
    <t>Aa aa io +</t>
  </si>
  <si>
    <t>. a ew N</t>
  </si>
  <si>
    <t>L, f</t>
  </si>
  <si>
    <t>| NSS</t>
  </si>
  <si>
    <t>~ ‘ ANSE</t>
  </si>
  <si>
    <t>\ WOAH SEN A</t>
  </si>
  <si>
    <t>ETT Hi po *</t>
  </si>
  <si>
    <t>~~ &gt; ae aN &gt; »</t>
  </si>
  <si>
    <t>Was 144 ‘ fa = a</t>
  </si>
  <si>
    <t>¢ i) “ h","7 ro } ‘t bd VA sf f</t>
  </si>
  <si>
    <t>¢ i) “ h",134,True,False,2025-10-25 00:14:30,2.0_enhanced</t>
  </si>
  <si>
    <t>BFBB1CCC-4327-477E-993B-F5373C6A4A02.jpeg,custody_screenshots\brunswickshitshow n insulation\BFBB1CCC-4327-477E-993B-F5373C6A4A02.jpeg,Craig,Unknown,"AD</t>
  </si>
  <si>
    <t>Lane tae</t>
  </si>
  <si>
    <t>Ve sh PES oe</t>
  </si>
  <si>
    <t>\ iD Cie REA oa</t>
  </si>
  <si>
    <t>ane We RAC ty AS</t>
  </si>
  <si>
    <t>ad 8 yay</t>
  </si>
  <si>
    <t>ida oats EN ie &amp;</t>
  </si>
  <si>
    <t>IN ey</t>
  </si>
  <si>
    <t>BN ere ar RU TEN ES ae ae 2B} VA pee A a</t>
  </si>
  <si>
    <t>(2) ay, 4 ve aS ces A oy i. BGG Fi so De i</t>
  </si>
  <si>
    <t>ee ta ‘6 UAH pee ae</t>
  </si>
  <si>
    <t>aN RG A</t>
  </si>
  <si>
    <t>Neves Nes 23 Se</t>
  </si>
  <si>
    <t>5 Tea eel 3 NL hee ate ath aa : aA</t>
  </si>
  <si>
    <t>it AE RAE CRU or ia</t>
  </si>
  <si>
    <t>i Sees a</t>
  </si>
  <si>
    <t>oes eee ee se he</t>
  </si>
  <si>
    <t>MYR SSS</t>
  </si>
  <si>
    <t>Ay ree SSS ey es</t>
  </si>
  <si>
    <t>ERE ee = SS</t>
  </si>
  <si>
    <t>ae = ere — TE —&lt;——</t>
  </si>
  <si>
    <t>[=</t>
  </si>
  <si>
    <t>ESSE BE</t>
  </si>
  <si>
    <t>we al</t>
  </si>
  <si>
    <t>a z (2ST ere NAL SHY pa ae</t>
  </si>
  <si>
    <t>— ree TET at</t>
  </si>
  <si>
    <t>i ieee = ine &lt;r pL ety : ep</t>
  </si>
  <si>
    <t>Ses (Te Se Ey</t>
  </si>
  <si>
    <t>a ee FR oe ee</t>
  </si>
  <si>
    <t>os SAE ress. a a","Lane tae</t>
  </si>
  <si>
    <t>os SAE ress. a a",488,True,False,2025-10-25 00:14:30,2.0_enhanced</t>
  </si>
  <si>
    <t>BFDBE622-0ABF-44BF-BBC1-87A0E4308D2C.jpeg,custody_screenshots\brunswickshitshow n insulation\BFDBE622-0ABF-44BF-BBC1-87A0E4308D2C.jpeg,Craig,Unknown,"BRONSITIGK</t>
  </si>
  <si>
    <t>,BRONSITIGK</t>
  </si>
  <si>
    <t>C45A799B-C3EC-4C97-9BF2-0FC85201CE42.jpeg,custody_screenshots\brunswickshitshow n insulation\C45A799B-C3EC-4C97-9BF2-0FC85201CE42.jpeg,Craig,Unknown,"2 ee 4</t>
  </si>
  <si>
    <t>a co</t>
  </si>
  <si>
    <t>ae cx</t>
  </si>
  <si>
    <t>. (oe</t>
  </si>
  <si>
    <t>Y ee</t>
  </si>
  <si>
    <t>ets Was</t>
  </si>
  <si>
    <t>| ee ee</t>
  </si>
  <si>
    <t>B | | |</t>
  </si>
  <si>
    <t>Peed mes</t>
  </si>
  <si>
    <t>| Ge</t>
  </si>
  <si>
    <t>Lee eae ae</t>
  </si>
  <si>
    <t>is ps us eee fe</t>
  </si>
  <si>
    <t>a ae th</t>
  </si>
  <si>
    <t>a ee AN.</t>
  </si>
  <si>
    <t>Vou) COVERED id</t>
  </si>
  <si>
    <t>ee oie &lt; : He</t>
  </si>
  <si>
    <t>es ie</t>
  </si>
  <si>
    <t>OE ee ie</t>
  </si>
  <si>
    <t>Sal ee ei F</t>
  </si>
  <si>
    <t>‘S | | | =| | Cy ( | | | | ee NEC (uit</t>
  </si>
  <si>
    <t>ae cee DA GON</t>
  </si>
  <si>
    <t>eet oe Oe ee</t>
  </si>
  <si>
    <t>cae NEN aM</t>
  </si>
  <si>
    <t>oe is Oe i</t>
  </si>
  <si>
    <t>5 Bw</t>
  </si>
  <si>
    <t>2) Eee Tala</t>
  </si>
  <si>
    <t>eS ASS</t>
  </si>
  <si>
    <t>g ES Ss SS</t>
  </si>
  <si>
    <t>424...</t>
  </si>
  <si>
    <t>mel ee oe ee</t>
  </si>
  <si>
    <t>a | es</t>
  </si>
  <si>
    <t>ce OS eee eu NG AS a a</t>
  </si>
  <si>
    <t>(Aes</t>
  </si>
  <si>
    <t>be ac EOE eS</t>
  </si>
  <si>
    <t>oe es ME RS ee :</t>
  </si>
  <si>
    <t>ae a fk ad</t>
  </si>
  <si>
    <t>: © |</t>
  </si>
  <si>
    <t>as a |</t>
  </si>
  <si>
    <t>| ee 2</t>
  </si>
  <si>
    <t>a ee ey se</t>
  </si>
  <si>
    <t>Ae bee ee a</t>
  </si>
  <si>
    <t>See eee oe ee oe</t>
  </si>
  <si>
    <t>cok Le a tes Cae gee</t>
  </si>
  <si>
    <t>Cel On a a Poo</t>
  </si>
  <si>
    <t>A eyes eran</t>
  </si>
  <si>
    <t>| es i</t>
  </si>
  <si>
    <t>coe Pores)</t>
  </si>
  <si>
    <t>ay an ey</t>
  </si>
  <si>
    <t>aa |</t>
  </si>
  <si>
    <t>SS] NE) —</t>
  </si>
  <si>
    <t>a Poe ey =</t>
  </si>
  <si>
    <t>he : = =</t>
  </si>
  <si>
    <t>ELLE. Vie</t>
  </si>
  <si>
    <t>oes ANE Soe PSE | ey Khe Nas ee</t>
  </si>
  <si>
    <t>OED SQ gee Z LS ee</t>
  </si>
  <si>
    <t>NN SES eee Ki | Kg NA, LEE os Ae</t>
  </si>
  <si>
    <t>A Rr ae Z| BE Ze eee</t>
  </si>
  <si>
    <t>Meas WS SRS gee ad SEES OLS Ws ANG Hg</t>
  </si>
  <si>
    <t>RSS SM ad LE | a</t>
  </si>
  <si>
    <t>SSN Ma eS aN fo</t>
  </si>
  <si>
    <t>SNS LM | SALE DO</t>
  </si>
  <si>
    <t>HRS WANS We :</t>
  </si>
  <si>
    <t>CLA gi iy YE KS Up es is ie ae</t>
  </si>
  <si>
    <t>Oy Ye iL ay ee</t>
  </si>
  <si>
    <t>Os ee \ NTL oes hs ee Ler Chey LTS Lg a Vas Roy ys ae Se</t>
  </si>
  <si>
    <t>eee EY) aR sae</t>
  </si>
  <si>
    <t>LANG Ee ela) eee</t>
  </si>
  <si>
    <t>be lie ST CO</t>
  </si>
  <si>
    <t>Be Lg oe Ee gy</t>
  </si>
  <si>
    <t>E ES Vee As fi Ce bee</t>
  </si>
  <si>
    <t>BG on NH 4 ASE Ha</t>
  </si>
  <si>
    <t>et WA oe ood</t>
  </si>
  <si>
    <t>WZ Aap ge EIS’</t>
  </si>
  <si>
    <t>y oy Ae AS pace hie As ss</t>
  </si>
  <si>
    <t>Ge yf, on</t>
  </si>
  <si>
    <t>a a Ky! HER Supra</t>
  </si>
  <si>
    <t>A ese a ee OE) Pe STS</t>
  </si>
  <si>
    <t>| ee er NG NG</t>
  </si>
  <si>
    <t>is AE Gas at 1 RINSE</t>
  </si>
  <si>
    <t>ee aN FL ay org OD</t>
  </si>
  <si>
    <t>Go VEY Le ENA SMD</t>
  </si>
  <si>
    <t>eae ia.</t>
  </si>
  <si>
    <t>el Gy :</t>
  </si>
  <si>
    <t>eee ee) ISOS</t>
  </si>
  <si>
    <t>oe eon)","2 ee 4</t>
  </si>
  <si>
    <t>oe eon)",1210,True,False,2025-10-25 00:14:30,2.0_enhanced</t>
  </si>
  <si>
    <t>D547F4E5-9F4E-4E15-9068-E9FC8B62C606.jpeg,custody_screenshots\brunswickshitshow n insulation\D547F4E5-9F4E-4E15-9068-E9FC8B62C606.jpeg,Craig,Unknown,"ww</t>
  </si>
  <si>
    <t>; x ons (cee</t>
  </si>
  <si>
    <t>BBE fi is</t>
  </si>
  <si>
    <t>See als Lily ay Wie</t>
  </si>
  <si>
    <t>ee Wes</t>
  </si>
  <si>
    <t>: : as Wor Key” Le aoe vA) By</t>
  </si>
  <si>
    <t>VET TES Ns Sy? Nay ge AE Z</t>
  </si>
  <si>
    <t>ere TR RAY &lt;A YER eA : | |</t>
  </si>
  <si>
    <t>NR ASE Bann</t>
  </si>
  <si>
    <t>CAN SS Se WES y RON. cS i de SAGE Gras HE</t>
  </si>
  <si>
    <t>ex LES Sees Sale Sos ae</t>
  </si>
  <si>
    <t>te AN us ON, | | | |</t>
  </si>
  <si>
    <t>ese ANS ISU ve A</t>
  </si>
  <si>
    <t>LG ON awe</t>
  </si>
  <si>
    <t>SEA AS ee ae Fat ao</t>
  </si>
  <si>
    <t>es oan aq VANS SNES | |</t>
  </si>
  <si>
    <t>ae Cs SEE ate SY</t>
  </si>
  <si>
    <t>: Z : | =</t>
  </si>
  <si>
    <t>a Bay, fe ; =</t>
  </si>
  <si>
    <t>7 ;</t>
  </si>
  <si>
    <t>oe CASS ERS : = a ‘</t>
  </si>
  <si>
    <t>3 ee .</t>
  </si>
  <si>
    <t>Ses oe 5</t>
  </si>
  <si>
    <t>SSS Sie ie ;</t>
  </si>
  <si>
    <t>SNS AS bee PASSE Bs ees LPS Mee weary Ag |</t>
  </si>
  <si>
    <t>SN STs | | :</t>
  </si>
  <si>
    <t>oN SON i</t>
  </si>
  <si>
    <t>‘ Sa zi es 4 | |</t>
  </si>
  <si>
    <t>Sa Saas = | ; , | | : : |</t>
  </si>
  <si>
    <t>a RS Seat SAE cs so 2 ASR A a = OER as Se</t>
  </si>
  <si>
    <t>SS ee =x _ = =</t>
  </si>
  <si>
    <t>: = i i Biles Lee siete Be ee</t>
  </si>
  <si>
    <t>: = SSS : ee STE ES Pe z</t>
  </si>
  <si>
    <t>| 7 3 = = : = eS Ses eee ES ——</t>
  </si>
  <si>
    <t>| = = = : == = =e at EO = ee</t>
  </si>
  <si>
    <t>. . = eee EGET rey</t>
  </si>
  <si>
    <t>| = = re Hee: ise : ae</t>
  </si>
  <si>
    <t>LT ae Ses : Se ego LOLS ete ms</t>
  </si>
  <si>
    <t>~ Be oe as IAS AE =</t>
  </si>
  <si>
    <t>| = — = = x ee Pe as ee eae</t>
  </si>
  <si>
    <t>SS : Saran =e — Sea LE</t>
  </si>
  <si>
    <t>a = oe See : : : :</t>
  </si>
  <si>
    <t>: 3 : | : = = = = = : = = a3 = = : 7</t>
  </si>
  <si>
    <t>| = = a = ee ee ae —</t>
  </si>
  <si>
    <t>* as = — Se = Ce as DE a = 2 : =</t>
  </si>
  <si>
    <t>&lt; ee ces ae ae = ey BS eae</t>
  </si>
  <si>
    <t>SR neg Me ee ee as ae = : =</t>
  </si>
  <si>
    <t>| | = soe Sa Re Rs Se eae Sy oss ee BY i</t>
  </si>
  <si>
    <t>‘ = eee Si oe Ce Ss</t>
  </si>
  <si>
    <t>‘Se as es oe ies 3</t>
  </si>
  <si>
    <t>ss tebe - &gt; = as = oes = Bee a Be ae ie Sse ef</t>
  </si>
  <si>
    <t>a ee . Ss = CS = &lt; = vee See SS Se</t>
  </si>
  <si>
    <t>| | = — Saas — peas.</t>
  </si>
  <si>
    <t>Bate a, Mee a ee yy ae</t>
  </si>
  <si>
    <t>-- : gee : = 53 So 2</t>
  </si>
  <si>
    <t>- : 2 Re ee Oe oar</t>
  </si>
  <si>
    <t>ini ae Be BA See eG</t>
  </si>
  <si>
    <t>: | Ss 7 = oS oe es = 3</t>
  </si>
  <si>
    <t>3 5 See Boy ee OS. oe ees ae ae</t>
  </si>
  <si>
    <t>: = ee a eS reac : es</t>
  </si>
  <si>
    <t>Se ods =a : So. see os we is ee tent Se : be</t>
  </si>
  <si>
    <t>te, =o wR. ra ee es ea es a</t>
  </si>
  <si>
    <t>val =F ee es oe fe =</t>
  </si>
  <si>
    <t>ea Soh hes Nor es Say</t>
  </si>
  <si>
    <t>| at ae ce es ee ee = oe</t>
  </si>
  <si>
    <t>a eae A eee oa Se Ss es ee a ee</t>
  </si>
  <si>
    <t>: : a ges Gon Be coo = ay</t>
  </si>
  <si>
    <t>Se wk =, ee</t>
  </si>
  <si>
    <t>go BS 2 es ee ee Sue see ay</t>
  </si>
  <si>
    <t>. Be Lig ie on oe a ce ear oe Kas Oe ace Sas Ss</t>
  </si>
  <si>
    <t>: = ge : Se oes ; ay ee</t>
  </si>
  <si>
    <t>ee = eee eee eek ee es ey 3</t>
  </si>
  <si>
    <t>aa ae ee : : :</t>
  </si>
  <si>
    <t>ae ag ae Se oS |</t>
  </si>
  <si>
    <t>BSP mh po ts ot ee :</t>
  </si>
  <si>
    <t>wo, eee Be oe &gt; : |</t>
  </si>
  <si>
    <t>AS oe ‘ ee ae Se Se Sa |</t>
  </si>
  <si>
    <t>ond os eae</t>
  </si>
  <si>
    <t>; : = 4 ee.</t>
  </si>
  <si>
    <t>3 = ee ae oe ee</t>
  </si>
  <si>
    <t>es eS eee Bes ae</t>
  </si>
  <si>
    <t>a ee eS ees wut eee ca ae oes es ee</t>
  </si>
  <si>
    <t>ae ea. pee aes Se 7 :</t>
  </si>
  <si>
    <t>PES, RB Sy sts wee ae : me ee Ae ke Se» con</t>
  </si>
  <si>
    <t>ee to eee See a i ae wa eee Ge :</t>
  </si>
  <si>
    <t>: 3 : : : aa es</t>
  </si>
  <si>
    <t>Spel eras Gees —</t>
  </si>
  <si>
    <t>oe a ee ee = : :</t>
  </si>
  <si>
    <t>oe ae ee ies : : 2</t>
  </si>
  <si>
    <t>Ye Bee a Boe Se cae ey ee es ey</t>
  </si>
  <si>
    <t>ee a a :</t>
  </si>
  <si>
    <t>: 2 2 ee Se</t>
  </si>
  <si>
    <t>: : 2 : : oe x aes ae</t>
  </si>
  <si>
    <t>oe. Se a a ie</t>
  </si>
  <si>
    <t>en Se a as gu : | :</t>
  </si>
  <si>
    <t>oe ey oe Ce</t>
  </si>
  <si>
    <t>pee, a : . , : :</t>
  </si>
  <si>
    <t>pg eee rence Se eee : :</t>
  </si>
  <si>
    <t>Se oak ee ee ee</t>
  </si>
  <si>
    <t>ee SO oes ne RS, eee</t>
  </si>
  <si>
    <t>sate ice ; ate Sone</t>
  </si>
  <si>
    <t>Mag Ae es ee ee</t>
  </si>
  <si>
    <t>: ee F Pte ee</t>
  </si>
  <si>
    <t>ee we ee oe</t>
  </si>
  <si>
    <t>es Se ee Be 7</t>
  </si>
  <si>
    <t>3 : 5 to ee Soe oN</t>
  </si>
  <si>
    <t>ae : et Pee ey Bes oe eee : : :</t>
  </si>
  <si>
    <t>(a Ree A eee See ae</t>
  </si>
  <si>
    <t>SS Ga —— :</t>
  </si>
  <si>
    <t>ey ae ee</t>
  </si>
  <si>
    <t>ee ae Ss eee ms</t>
  </si>
  <si>
    <t>So = mse ee Se oe</t>
  </si>
  <si>
    <t>ig ee oe Se ey</t>
  </si>
  <si>
    <t>Ares | ee = 2</t>
  </si>
  <si>
    <t>Po | Ve Ra oe</t>
  </si>
  <si>
    <t>eee Ls ees i es 4</t>
  </si>
  <si>
    <t>: : | 4 ee ee ae</t>
  </si>
  <si>
    <t>ee See |</t>
  </si>
  <si>
    <t>on \ 7 Val ae ee me ee =</t>
  </si>
  <si>
    <t>ee ee os Len a . |</t>
  </si>
  <si>
    <t>ap ee eee ee | :</t>
  </si>
  <si>
    <t>fs yy A ee a ee</t>
  </si>
  <si>
    <t>ee Boe Wg eg ee Pr 3</t>
  </si>
  <si>
    <t>, I NV ae oe</t>
  </si>
  <si>
    <t>ce eer Y &amp; EA —</t>
  </si>
  <si>
    <t>ee S24 VA Ex ee uk ee ee</t>
  </si>
  <si>
    <t>ad ae es BOS SoA &amp; ee rn ey</t>
  </si>
  <si>
    <t>pe i ae eae ae uh oe ress</t>
  </si>
  <si>
    <t>oe Wee Sel BA &gt; JA it ee cue</t>
  </si>
  <si>
    <t>Sa ans pes ee ees oes See pa cas</t>
  </si>
  <si>
    <t>ie pea 4 © ES ant PES</t>
  </si>
  <si>
    <t>a bl OBA ee ee = ae ee =</t>
  </si>
  <si>
    <t>Al FS Pe ie</t>
  </si>
  <si>
    <t>Wee ee os us | Se</t>
  </si>
  <si>
    <t>j is oe © AEE ne ee Sates</t>
  </si>
  <si>
    <t>si A f co A ee :</t>
  </si>
  <si>
    <t>2 iat ion. : es iy</t>
  </si>
  <si>
    <t>oy eo aH &gt; Ss - is ee</t>
  </si>
  <si>
    <t>: In: ul iti &amp; ne Ke figs</t>
  </si>
  <si>
    <t>ee oe IOE</t>
  </si>
  <si>
    <t>A gs i torn 3 +e ee</t>
  </si>
  <si>
    <t>ey a ee @ ns aoe a</t>
  </si>
  <si>
    <t>\ be</t>
  </si>
  <si>
    <t>1A Sy cr ce</t>
  </si>
  <si>
    <t>a &amp; oe</t>
  </si>
  <si>
    <t>a PB ee</t>
  </si>
  <si>
    <t>a os es ae</t>
  </si>
  <si>
    <t>— ee a</t>
  </si>
  <si>
    <t>Ee NY</t>
  </si>
  <si>
    <t>Sie See","= ae</t>
  </si>
  <si>
    <t>Sie See",3242,True,False,2025-10-25 00:14:30,2.0_enhanced</t>
  </si>
  <si>
    <t>D6FD2C0F-B2F7-4F6F-882D-836861B75594.jpeg,custody_screenshots\brunswickshitshow n insulation\D6FD2C0F-B2F7-4F6F-882D-836861B75594.jpeg,Craig,Unknown,"“ yy, : - \~</t>
  </si>
  <si>
    <t>E1B188F4-25B6-4522-83E5-879A9E0A9D73.jpeg,custody_screenshots\brunswickshitshow n insulation\E1B188F4-25B6-4522-83E5-879A9E0A9D73.jpeg,Craig,Unknown,"a = in - SSS 5 tase ANY al ee es (SEM SS ;</t>
  </si>
  <si>
    <t>iN || i Se \ Bea = PSU ee ir HE a 1p =</t>
  </si>
  <si>
    <t>SRN ind i Rt SS = —= =</t>
  </si>
  <si>
    <t>NS cop IR ha = | =</t>
  </si>
  <si>
    <t>| Eee Sa</t>
  </si>
  <si>
    <t>LS SS</t>
  </si>
  <si>
    <t>a SS —_ Ff</t>
  </si>
  <si>
    <t>2 ne EWS</t>
  </si>
  <si>
    <t>Sey JOR: (Seq Ss</t>
  </si>
  <si>
    <t>POMS RSs</t>
  </si>
  <si>
    <t>SS ies</t>
  </si>
  <si>
    <t>Se eon PES</t>
  </si>
  <si>
    <t>Sas ae ord PY","a = in - SSS 5 tase ANY al ee es (SEM SS ;</t>
  </si>
  <si>
    <t>iN i Se \ Bea = PSU ee ir HE a 1p =</t>
  </si>
  <si>
    <t>Sas ae ord PY",232,True,False,2025-10-25 00:14:30,2.0_enhanced</t>
  </si>
  <si>
    <t>E49744ED-7D0A-455D-BB46-C64EE18E122E.jpeg,custody_screenshots\brunswickshitshow n insulation\E49744ED-7D0A-455D-BB46-C64EE18E122E.jpeg,Craig,Unknown,"our neighbors</t>
  </si>
  <si>
    <t>Pe —</t>
  </si>
  <si>
    <t>REQUEST</t>
  </si>
  <si>
    <t>eee ein {CONSULTATION</t>
  </si>
  <si>
    <t>,our neighbors</t>
  </si>
  <si>
    <t>eee ein {CONSULTATION",65,True,False,2025-10-25 00:14:30,2.0_enhanced</t>
  </si>
  <si>
    <t>E4F1F20B-49DC-4DDC-A130-F4619767B231.jpeg,custody_screenshots\brunswickshitshow n insulation\E4F1F20B-49DC-4DDC-A130-F4619767B231.jpeg,Craig,Unknown,"Hy</t>
  </si>
  <si>
    <t>RSS (ee</t>
  </si>
  <si>
    <t>ey i ill = | Rok Va A '</t>
  </si>
  <si>
    <t>(888) SROOFNB</t>
  </si>
  <si>
    <t>le","RSS (ee</t>
  </si>
  <si>
    <t>(888) SROOFNB",45,True,False,2025-10-25 00:14:30,2.0_enhanced</t>
  </si>
  <si>
    <t>E732292E-BCFC-41F6-B091-C465DD6EC47B.jpeg,custody_screenshots\brunswickshitshow n insulation\E732292E-BCFC-41F6-B091-C465DD6EC47B.jpeg,Craig,Unknown,"Prepared for: Laurie Lada</t>
  </si>
  <si>
    <t>This assessment is supported by Craig Schulz of Brunswick Roofing, who is familiar with the property and</t>
  </si>
  <si>
    <t>,Prepared for: Laurie Lada</t>
  </si>
  <si>
    <t>Insulation &amp; Roofing",1233,True,False,2025-10-25 00:14:30,2.0_enhanced</t>
  </si>
  <si>
    <t>EEBA0EF3-15A2-455D-8421-0A697CC05D66.jpeg,custody_screenshots\brunswickshitshow n insulation\EEBA0EF3-15A2-455D-8421-0A697CC05D66.jpeg,Craig,Unknown,"Mon, Mey 19 et S34 PM</t>
  </si>
  <si>
    <t>Can you send] sone anywiiere?</t>
  </si>
  <si>
    <t>Tue, May 20 et G89 PM)</t>
  </si>
  <si>
    <t>Wheat time clo you want to meet</t>
  </si>
  <si>
    <t>Up?</t>
  </si>
  <si>
    <t>«eem RAIN</t>
  </si>
  <si>
    <t>RROUNE</t>
  </si>
  <si>
    <t>The guy should have your casin</t>
  </si>
  <si>
    <t>today I'll get Danny loring fit lay</t>
  </si>
  <si>
    <t>Sum, May 18 et ©2102 PIM</t>
  </si>
  <si>
    <t>Tua, May 20 at ©2246 AM</t>
  </si>
  <si>
    <t>Mon, May 19 at 7256AM</t>
  </si>
  <si>
    <t>Somy just got lack to reality I'l</t>
  </si>
  <si>
    <t>oring cash lay toclayy</t>
  </si>
  <si>
    <t>al in</t>
  </si>
  <si>
    <t>aromnel/o3O</t>
  </si>
  <si>
    <t>Let me know iin clown tite road</t>
  </si>
  <si>
    <t>Mminutess</t>
  </si>
  <si>
    <t>You Owe me over a grancl. Were</t>
  </si>
  <si>
    <t>gonna call it S600, and] | want to</t>
  </si>
  <si>
    <t>know when your're paying ft.</t>
  </si>
  <si>
    <t>you ofiiered me consistency</t>
  </si>
  <si>
    <t>structure and this has seen</t>
  </si>
  <si>
    <t>everthing out. Evary tine you</t>
  </si>
  <si>
    <t>click me around i sun a lorickge</t>
  </si>
  <si>
    <t>Cause someone thinks I’m lieing)</t>
  </si>
  <si>
    <t>ancl yourre fucking arounel wid</t>
  </si>
  <si>
    <t>my relationship with muy</t>
  </si>
  <si>
    <t>ceughiter. | know you're utlding</t>
  </si>
  <si>
    <t>ana getting going), lout wierts</t>
  </si>
  <si>
    <t>Fil, May 28 et 12:89 PM</t>
  </si>
  <si>
    <t>Fri, May 28 at 6:41] Pi)</t>
  </si>
  <si>
    <t>Ser, May 24 at 746 AM</t>
  </si>
  <si>
    <t>Alright ciapers anc tonnula are</t>
  </si>
  <si>
    <t>So please, tell me when you are Getting low, Time to</t>
  </si>
  <si>
    <t>Going to pay me, andl let me communicate</t>
  </si>
  <si>
    <t>for Some Structure.</t>
  </si>
  <si>
    <t>,Can you send] sone anywiiere?</t>
  </si>
  <si>
    <t>On your wiper",956,True,False,2025-10-25 00:14:30,2.0_enhanced</t>
  </si>
  <si>
    <t>EF8B6B76-3D2B-465C-AF20-1FAA9C0ABDAD.jpeg,custody_screenshots\brunswickshitshow n insulation\EF8B6B76-3D2B-465C-AF20-1FAA9C0ABDAD.jpeg,Craig,Unknown,"BRUNSWICK</t>
  </si>
  <si>
    <t>INSULATION 2 ROORENG</t>
  </si>
  <si>
    <t>WETAROLOGIZE</t>
  </si>
  <si>
    <t>PORTIS</t>
  </si>
  <si>
    <t>Val eteRiodes air</t>
  </si>
  <si>
    <t>gelling a NEW ROOF trom</t>
  </si>
  <si>
    <t>the trusted pros at Brunswick</t>
  </si>
  <si>
    <t>Insulation and Roofing.</t>
  </si>
  <si>
    <t>Wiention this door hanger for</t>
  </si>
  <si>
    <t>15% off your next project and</t>
  </si>
  <si>
    <t>a free inspection</t>
  </si>
  <si>
    <t>a free inspection",224,True,False,2025-10-25 00:14:30,2.0_enhanced</t>
  </si>
  <si>
    <t>F00FAF77-223C-4584-9978-11FB4F0CBA6C.jpeg,custody_screenshots\brunswickshitshow n insulation\F00FAF77-223C-4584-9978-11FB4F0CBA6C.jpeg,Craig,Unknown,"ae a oS eee :</t>
  </si>
  <si>
    <t>Spar olny</t>
  </si>
  <si>
    <t>Ist ait iyo ae</t>
  </si>
  <si>
    <t>Ub you covesea {ox oo cua Ms</t>
  </si>
  <si>
    <t>(oe eS ar</t>
  </si>
  <si>
    <t>alan a BBS</t>
  </si>
  <si>
    <t>oN 3 eg 2 ae</t>
  </si>
  <si>
    <t>| PES) See il ae","ae a oS eee :</t>
  </si>
  <si>
    <t>| PES) See il ae",122,True,False,2025-10-25 00:14:30,2.0_enhanced</t>
  </si>
  <si>
    <t>F5082240-70BE-4A80-A90A-62F8CD7492C7.jpeg,custody_screenshots\brunswickshitshow n insulation\F5082240-70BE-4A80-A90A-62F8CD7492C7.jpeg,Craig,Unknown,"Za</t>
  </si>
  <si>
    <t>SEIN Noe oe</t>
  </si>
  <si>
    <t>Lie en</t>
  </si>
  <si>
    <t>Bais / fo</t>
  </si>
  <si>
    <t>&gt; A a</t>
  </si>
  <si>
    <t>ri</t>
  </si>
  <si>
    <t>ae ee SoS Be</t>
  </si>
  <si>
    <t>A ee ee</t>
  </si>
  <si>
    <t>MIS</t>
  </si>
  <si>
    <t>oe 2</t>
  </si>
  <si>
    <t>‘BAN:</t>
  </si>
  <si>
    <t>SS lee AN ea</t>
  </si>
  <si>
    <t>SH en</t>
  </si>
  <si>
    <t>Laks</t>
  </si>
  <si>
    <t>eg fs ee</t>
  </si>
  <si>
    <t>2 Oh</t>
  </si>
  <si>
    <t>mal LAV</t>
  </si>
  <si>
    <t>pe oy</t>
  </si>
  <si>
    <t>SOO</t>
  </si>
  <si>
    <t>ee Ua</t>
  </si>
  <si>
    <t>| Sians oftoot =</t>
  </si>
  <si>
    <t>Io] ee ed es</t>
  </si>
  <si>
    <t>_ subtle Overtime,</t>
  </si>
  <si>
    <t>nt 0 es</t>
  </si>
  <si>
    <t>mage the. a</t>
  </si>
  <si>
    <t>it will teh ct ert Sacked hed</t>
  </si>
  <si>
    <t>cn ee Po</t>
  </si>
  <si>
    <t>CO A</t>
  </si>
  <si>
    <t>| frameworkof your</t>
  </si>
  <si>
    <t>me Te A Bota ED</t>
  </si>
  <si>
    <t>Oo. ry ale a Ko)</t>
  </si>
  <si>
    <t>home, . 4 a oe</t>
  </si>
  <si>
    <t>Structural</t>
  </si>
  <si>
    <t>and mold</t>
  </si>
  <si>
    <t>| Your roof may, b</t>
  </si>
  <si>
    <t>COG cee =</t>
  </si>
  <si>
    <t>Ci CC</t>
  </si>
  <si>
    <t>op oe ee</t>
  </si>
  <si>
    <t>oleasegiveusacall == =</t>
  </si>
  <si>
    <t>reste et ee</t>
  </si>
  <si>
    <t>esl es mol moe Pl pe eed</t>
  </si>
  <si>
    <t>_ tor a FREE detailec rrr</t>
  </si>
  <si>
    <t>ee re as oe</t>
  </si>
  <si>
    <t>oo Core a ate ee</t>
  </si>
  <si>
    <t>COA VAN</t>
  </si>
  <si>
    <t>VIN</t>
  </si>
  <si>
    <t>ONS Reo</t>
  </si>
  <si>
    <t>ee ee lee EY Soe ae</t>
  </si>
  <si>
    <t>EN) AE</t>
  </si>
  <si>
    <t>a TAN</t>
  </si>
  <si>
    <t>ee BAN ee</t>
  </si>
  <si>
    <t>Ce Se ee</t>
  </si>
  <si>
    <t>AN]</t>
  </si>
  <si>
    <t>2...</t>
  </si>
  <si>
    <t>oe SS Ne RR</t>
  </si>
  <si>
    <t>ma ON VO) ON EN A ee</t>
  </si>
  <si>
    <t>eee AW AE ee ee</t>
  </si>
  <si>
    <t>(ON ON lee</t>
  </si>
  <si>
    <t>MV © HW, a NE A ee</t>
  </si>
  <si>
    <t>ee A oe oom</t>
  </si>
  <si>
    <t>A NOE i</t>
  </si>
  <si>
    <t>a ee ay es</t>
  </si>
  <si>
    <t>WO ees SV EE:</t>
  </si>
  <si>
    <t>ree","SEIN Noe oe</t>
  </si>
  <si>
    <t>ree",743,True,False,2025-10-25 00:14:30,2.0_enhanced</t>
  </si>
  <si>
    <t>FD641511-22AC-491A-B73C-B46EC542EA38.jpeg,custody_screenshots\brunswickshitshow n insulation\FD641511-22AC-491A-B73C-B46EC542EA38.jpeg,Craig,Unknown,"ve x oN HS. AN a</t>
  </si>
  <si>
    <t>NN,</t>
  </si>
  <si>
    <t>lps</t>
  </si>
  <si>
    <t>AGAINST nisiy |</t>
  </si>
  <si>
    <t>a We 4 } uit","ve x oN HS. AN a</t>
  </si>
  <si>
    <t>a We 4 } uit",58,True,False,2025-10-25 00:14:30,2.0_enhanced</t>
  </si>
  <si>
    <t>IMG_3133.jpeg,custody_screenshots\brunswickshitshow n insulation\IMG_3133.jpeg,Craig,Unknown,"AR eer</t>
  </si>
  <si>
    <t>NV]</t>
  </si>
  <si>
    <t>| Ve ta We 5 el ay TS</t>
  </si>
  <si>
    <t>a SEY i gs ba. Paper</t>
  </si>
  <si>
    <t>SESS VU</t>
  </si>
  <si>
    <t>We es 3 |</t>
  </si>
  <si>
    <t>SS a 4 SN] \ LUN ras | { | a we ee Be</t>
  </si>
  <si>
    <t>a BMS olf \ \ 9</t>
  </si>
  <si>
    <t>il)</t>
  </si>
  <si>
    <t>\ ive : iy | ON i AY [oe a</t>
  </si>
  <si>
    <t>AA APP VR aye</t>
  </si>
  <si>
    <t>\ Qk |</t>
  </si>
  <si>
    <t>A \ Gores =</t>
  </si>
  <si>
    <t>SSS Se,</t>
  </si>
  <si>
    <t>\ | a</t>
  </si>
  <si>
    <t>‘\ ee) ZA eae aN</t>
  </si>
  <si>
    <t>y oN CeO = Nea</t>
  </si>
  <si>
    <t>(a ee ABER EE RPS UNS x NX</t>
  </si>
  <si>
    <t>\ (a CRS a SSN LVS) OA</t>
  </si>
  <si>
    <t>esl | en V7 | im SS Se Bs Nee</t>
  </si>
  <si>
    <t>4 he i = i RE BR = oe SN SS SSS EI NY \</t>
  </si>
  <si>
    <t>BET EO heel a / RS WA.</t>
  </si>
  <si>
    <t>ea Vj “A Fa ee © Ve A</t>
  </si>
  <si>
    <t>Pf © vt Se ee</t>
  </si>
  <si>
    <t>Do li PBA o&gt; oa REE | go PS</t>
  </si>
  <si>
    <t>ae Ys \ ENON WH NS .</t>
  </si>
  <si>
    <t>yi 7 | | RE CRA BK f=</t>
  </si>
  <si>
    <t>ge es aN ee Cae His Hes Ay</t>
  </si>
  <si>
    <t>CA eee |</t>
  </si>
  <si>
    <t>ae BC</t>
  </si>
  <si>
    <t>*, ae Pos | SS</t>
  </si>
  <si>
    <t>mp a BI i '</t>
  </si>
  <si>
    <t>Min oo 2S</t>
  </si>
  <si>
    <t>ING 5 TT Ee NE EO</t>
  </si>
  <si>
    <t>iy ee oo a</t>
  </si>
  <si>
    <t>ee || ae</t>
  </si>
  <si>
    <t>wee SO g a Se SS</t>
  </si>
  <si>
    <t>I Ih ihe</t>
  </si>
  <si>
    <t>a meg SS Ue TERRES SS</t>
  </si>
  <si>
    <t>2 Ree OTA NS OO SN</t>
  </si>
  <si>
    <t>eee Fo! NER Bo Sy RSS</t>
  </si>
  <si>
    <t>OY OS oo</t>
  </si>
  <si>
    <t>TO eee es &lt;a</t>
  </si>
  <si>
    <t>\ eee Oty</t>
  </si>
  <si>
    <t>Oe F SSS</t>
  </si>
  <si>
    <t>NS ae RB wt, Re SSeS</t>
  </si>
  <si>
    <t>a ee SS</t>
  </si>
  <si>
    <t>a Ry ; ‘ ‘ ""3 “uy Sats RATES","AR eer</t>
  </si>
  <si>
    <t>a Ry ; ‘ ‘ ""3 “uy Sats RATES",829,True,False,2025-10-25 00:14:30,2.0_enhanced</t>
  </si>
  <si>
    <t>IMG_3135.jpeg,custody_screenshots\brunswickshitshow n insulation\IMG_3135.jpeg,Craig,Unknown,". “a |</t>
  </si>
  <si>
    <t>OO Ws fl a</t>
  </si>
  <si>
    <t>\\ * -</t>
  </si>
  <si>
    <t>yon Le</t>
  </si>
  <si>
    <t>\ Pani SANE ALAN, ee</t>
  </si>
  <si>
    <t>OR Ke PONY WF ads q 4 eee,</t>
  </si>
  <si>
    <t>’ \ a ( x ARYA Or 3</t>
  </si>
  <si>
    <t>\ ry LY &lt;4</t>
  </si>
  <si>
    <t>iy \ aut: be f i</t>
  </si>
  <si>
    <t>\ i i ent {</t>
  </si>
  <si>
    <t>4, ! \ ° ~</t>
  </si>
  <si>
    <t>3 i &gt; \ 4 ¢</t>
  </si>
  <si>
    <t>A | NN RAN</t>
  </si>
  <si>
    <t>4 Wa i i i</t>
  </si>
  <si>
    <t>AA 2 - SAN</t>
  </si>
  <si>
    <t>Lie 4 ea""</t>
  </si>
  <si>
    <t>Wf Oe</t>
  </si>
  <si>
    <t>Se LA. Sees! ‘</t>
  </si>
  <si>
    <t>\ SS a</t>
  </si>
  <si>
    <t>5 oe NN AM a AEA :</t>
  </si>
  <si>
    <t>A ira or oe ISLE =</t>
  </si>
  <si>
    <t>AN ee) WES NG</t>
  </si>
  <si>
    <t>ee \ SN</t>
  </si>
  <si>
    <t>| Be “eS</t>
  </si>
  <si>
    <t>AAs FEN =</t>
  </si>
  <si>
    <t>fl \ SS eC Ne ae:</t>
  </si>
  <si>
    <t>\ \ TE Wes a eA i i NIN</t>
  </si>
  <si>
    <t>™ Aw a eee Rea NY SP EES i &gt;</t>
  </si>
  <si>
    <t>ERA ae ACOs SEZ us oN - fi</t>
  </si>
  <si>
    <t>ON Sia OSS SS feo 3</t>
  </si>
  <si>
    <t>“fd ae ae | oe aie SS ee — ‘</t>
  </si>
  <si>
    <t>Se ae OS OA VAY</t>
  </si>
  <si>
    <t>Hf “y iN ass AE Wee</t>
  </si>
  <si>
    <t>a y, te SEAL We Ne ae }</t>
  </si>
  <si>
    <t>je SS A My NBER SO f</t>
  </si>
  <si>
    <t>ZS ike. EK OE</t>
  </si>
  <si>
    <t>My) fey Re \ 6 PERO Ws Fis wy Be”</t>
  </si>
  <si>
    <t>a EN a es “alle See oe]</t>
  </si>
  <si>
    <t>pif ge) \ \ SES Be ES a</t>
  </si>
  <si>
    <t>5 Aa - \ ice ee POS ES ON Pe \ A</t>
  </si>
  <si>
    <t>: ae &gt; . at a Ne ANS 2</t>
  </si>
  <si>
    <t>GLEE, aia oe lent |: ———</t>
  </si>
  <si>
    <t>- / ay OS Be oe SN</t>
  </si>
  <si>
    <t>re ' AL | 3 i wef : — \</t>
  </si>
  <si>
    <t>Me we BR</t>
  </si>
  <si>
    <t>ey we ME</t>
  </si>
  <si>
    <t>\ lige ee NS</t>
  </si>
  <si>
    <t>\ eke, ae, ees 7 — ae Se SO</t>
  </si>
  <si>
    <t>eo SB ee A TSS</t>
  </si>
  <si>
    <t>Op</t>
  </si>
  <si>
    <t>oo So 0008 SS</t>
  </si>
  <si>
    <t>OOM | SSS</t>
  </si>
  <si>
    <t>yA POOLE AR SERS SSS</t>
  </si>
  <si>
    <t>Oe . ~ ae SR ROR</t>
  </si>
  <si>
    <t>OHO Te AV</t>
  </si>
  <si>
    <t>oe ee eS eee",". “a |</t>
  </si>
  <si>
    <t>oe ee eS eee",917,True,False,2025-10-25 00:14:30,2.0_enhanced</t>
  </si>
  <si>
    <t>02C8CBAB-65B7-4EFE-BBA2-6E3AADFE8917.jpeg,custody_screenshots\Photos-1-001 (2)\02C8CBAB-65B7-4EFE-BBA2-6E3AADFE8917.jpeg,Craig,Unknown,"ee</t>
  </si>
  <si>
    <t>oy aes</t>
  </si>
  <si>
    <t>Dy fee Oe ea</t>
  </si>
  <si>
    <t>a Le</t>
  </si>
  <si>
    <t>ee be on</t>
  </si>
  <si>
    <t>ee oe ye. ee</t>
  </si>
  <si>
    <t>oe ee | Da SPN 7)</t>
  </si>
  <si>
    <t>eo SS Ne ay</t>
  </si>
  <si>
    <t>— co</t>
  </si>
  <si>
    <t>GA] mp ef</t>
  </si>
  <si>
    <t>Eee Gf,</t>
  </si>
  <si>
    <t>MEG</t>
  </si>
  <si>
    <t>I (AAR</t>
  </si>
  <si>
    <t>: SAO</t>
  </si>
  <si>
    <t>Ope</t>
  </si>
  <si>
    <t>ea 3 :</t>
  </si>
  <si>
    <t>L Gon) OW</t>
  </si>
  <si>
    <t>7, L</t>
  </si>
  <si>
    <t>Se BIE (0</t>
  </si>
  <si>
    <t>: Ne</t>
  </si>
  <si>
    <t>oy ae</t>
  </si>
  <si>
    <t>ee hee</t>
  </si>
  <si>
    <t>es, Ls</t>
  </si>
  <si>
    <t>Noy gy</t>
  </si>
  <si>
    <t>eer oo a</t>
  </si>
  <si>
    <t>eT oo</t>
  </si>
  <si>
    <t>Mas a</t>
  </si>
  <si>
    <t>2 fee</t>
  </si>
  <si>
    <t>es Ses</t>
  </si>
  <si>
    <t>ey 7</t>
  </si>
  <si>
    <t>“ ey</t>
  </si>
  <si>
    <t>dae</t>
  </si>
  <si>
    <t>A pg</t>
  </si>
  <si>
    <t>eee! Pe</t>
  </si>
  <si>
    <t>2 av:</t>
  </si>
  <si>
    <t>ACATS</t>
  </si>
  <si>
    <t>eee LS tea</t>
  </si>
  <si>
    <t>ae “ang for a.</t>
  </si>
  <si>
    <t>ee Bee</t>
  </si>
  <si>
    <t>le","aes</t>
  </si>
  <si>
    <t>ee es",344,True,False,2025-10-25 00:14:30,2.0_enhanced</t>
  </si>
  <si>
    <t>0385F3F0-5CA0-4B91-B37C-65AAEDD60523.jpeg,custody_screenshots\Photos-1-001 (2)\0385F3F0-5CA0-4B91-B37C-65AAEDD60523.jpeg,Craig,Unknown,"ah</t>
  </si>
  <si>
    <t>; wot: Sa</t>
  </si>
  <si>
    <t>eer VERSES et</t>
  </si>
  <si>
    <t>NS eee SES</t>
  </si>
  <si>
    <t>mo f</t>
  </si>
  <si>
    <t>\ Py</t>
  </si>
  <si>
    <t>fe ee 4 i</t>
  </si>
  <si>
    <t>Bu</t>
  </si>
  <si>
    <t>\ 3 ee</t>
  </si>
  <si>
    <t>\ ay er, NE</t>
  </si>
  <si>
    <t>b\</t>
  </si>
  <si>
    <t>SRR","; wot: Sa</t>
  </si>
  <si>
    <t>SRR",77,True,False,2025-10-25 00:14:30,2.0_enhanced</t>
  </si>
  <si>
    <t>04554641-4812-436E-8AFA-102BC0FDA3F7.jpeg,custody_screenshots\Photos-1-001 (2)\04554641-4812-436E-8AFA-102BC0FDA3F7.jpeg,Craig,Unknown,"ae epee = Sk WS</t>
  </si>
  <si>
    <t>pes &lt;</t>
  </si>
  <si>
    <t>5S af</t>
  </si>
  <si>
    <t>Ee STL OO</t>
  </si>
  <si>
    <t>Nea ee | Ce “SA. of} ‘| SSS)</t>
  </si>
  <si>
    <t>a Fe i AF = = =—</t>
  </si>
  <si>
    <t>Age eo CL ran ob</t>
  </si>
  <si>
    <t>AS Lice ;</t>
  </si>
  <si>
    <t>| ran Ae</t>
  </si>
  <si>
    <t>“ ag te, ae A</t>
  </si>
  <si>
    <t>Ss a fn 4 a ..</t>
  </si>
  <si>
    <t>— . Oa — ot x °</t>
  </si>
  <si>
    <t>a _ ~ ‘</t>
  </si>
  <si>
    <t>“AN hy he A rn. oe</t>
  </si>
  <si>
    <t>me ANH va ae _</t>
  </si>
  <si>
    <t>Ea: et oe</t>
  </si>
  <si>
    <t>Te = SSS} = | [ =</t>
  </si>
  <si>
    <t>/ S$ Ei _ = ag</t>
  </si>
  <si>
    <t>SN |e Sn</t>
  </si>
  <si>
    <t>Man</t>
  </si>
  <si>
    <t>ete RESO","ae epee = Sk WS</t>
  </si>
  <si>
    <t>ete RESO",276,True,False,2025-10-25 00:14:30,2.0_enhanced</t>
  </si>
  <si>
    <t>05330075-5A2B-4FB7-9CF1-A664459886DD.jpeg,custody_screenshots\Photos-1-001 (2)\05330075-5A2B-4FB7-9CF1-A664459886DD.jpeg,Craig,Unknown,"2 : a EE gh HM INKS ee ae By ‘4 is | Va bad Wl . 0 fF Die alee yf</t>
  </si>
  <si>
    <t>fe | ULE i 7 ae FE Se pa NS B Nw , i= nam = a tas” poe</t>
  </si>
  <si>
    <t>3 LAV » Po, eS - — . rel VE Sank . = ax &gt;: + iy an aed” re</t>
  </si>
  <si>
    <t>a La ETT « on IRS V » an ee aor { an i eet rd es Wie wi Y K we Sy hy i. iad Ast 3 STON</t>
  </si>
  <si>
    <t>Hs Bee ws + aa * Oy “oh = A SU</t>
  </si>
  <si>
    <t>Bae == . | 5</t>
  </si>
  <si>
    <t>NO a Wa ff ES EA a CED fe Us</t>
  </si>
  <si>
    <t>FS Sey Wi aia P aa xi SS RA</t>
  </si>
  <si>
    <t>he ee ge Pe = a &lt;A y. Of ‘ i ’ -</t>
  </si>
  <si>
    <t>ee OR ET OE ORS fa SG Diam | Meee</t>
  </si>
  <si>
    <t>BOER AN AT PSE RN vee] RIN</t>
  </si>
  <si>
    <t>ee oe a Be pif)</t>
  </si>
  <si>
    <t>BES UB JLAY JL ) = SR NB 247 TE ey</t>
  </si>
  <si>
    <t>ae ey mt Gad ty, t tale</t>
  </si>
  <si>
    <t>a oe ee aR Ses LAWS UN</t>
  </si>
  <si>
    <t>am),</t>
  </si>
  <si>
    <t>es eg? x IEG &lt; ers me EF |</t>
  </si>
  <si>
    <t>SR oe At IGS SA owe A)</t>
  </si>
  <si>
    <t>Nae an \</t>
  </si>
  <si>
    <t>Ae lee BREESE</t>
  </si>
  <si>
    <t>et % rae i. Bi</t>
  </si>
  <si>
    <t>ee (in, ROR OB EEN a Gree</t>
  </si>
  <si>
    <t>ee .</t>
  </si>
  <si>
    <t>STNG RED TO DRIVE</t>
  </si>
  <si>
    <t>er J WD q</t>
  </si>
  <si>
    <t>ZS THE WHEEL WHEN _</t>
  </si>
  <si>
    <t>UO 1 CALL ANID D TURN \</t>
  </si>
  <si>
    <t>&gt; BO</t>
  </si>
  <si>
    <t>are LIFE, Wn HARPER, |</t>
  </si>
  <si>
    <t>Z£ me - \ \</t>
  </si>
  <si>
    <t>VERA J MB, =~, aN</t>
  </si>
  <si>
    <t>FRING MV \ —</t>
  </si>
  <si>
    <t>. = af . a et : ee eis we Sa</t>
  </si>
  <si>
    <t>Me i 77 . 7 } 3</t>
  </si>
  <si>
    <t>&lt;4 pty NL ee YOUNWE DONE Ir LIKE SECOND NATURE, a: |</t>
  </si>
  <si>
    <t>- £ f mo} a f</t>
  </si>
  <si>
    <t>a: CRAM SLAM, EVERY |</t>
  </si>
  <si>
    <t>B70</t>
  </si>
  <si>
    <t>“ é pa a a : 4 j","2 : a EE gh HM INKS ee ae By ‘4 is | Va bad Wl . 0 fF Die alee yf</t>
  </si>
  <si>
    <t>“ é pa a a : 4 j",1006,True,False,2025-10-25 00:14:30,2.0_enhanced</t>
  </si>
  <si>
    <t>0554F7AF-D824-498E-9E26-2ACC23680570.jpeg,custody_screenshots\Photos-1-001 (2)\0554F7AF-D824-498E-9E26-2ACC23680570.jpeg,Craig,Unknown,"7 TA A</t>
  </si>
  <si>
    <t>LANE as</t>
  </si>
  <si>
    <t>Si a = Wee.</t>
  </si>
  <si>
    <t>9 Li =</t>
  </si>
  <si>
    <t>Ye Le =| ——</t>
  </si>
  <si>
    <t>SSS SRR | &amp;</t>
  </si>
  <si>
    <t>Sas ee</t>
  </si>
  <si>
    <t>Wh</t>
  </si>
  <si>
    <t>a ee |</t>
  </si>
  <si>
    <t>Oh Se</t>
  </si>
  <si>
    <t>y SG Rey</t>
  </si>
  <si>
    <t>Cee KT of</t>
  </si>
  <si>
    <t>aes: Ops i</t>
  </si>
  <si>
    <t>FOE IL TRESS</t>
  </si>
  <si>
    <t>Sets</t>
  </si>
  <si>
    <t>J ST TS RUIN","7 TA A</t>
  </si>
  <si>
    <t>J ST TS RUIN",146,True,False,2025-10-25 00:14:30,2.0_enhanced</t>
  </si>
  <si>
    <t>098C603B-3FE3-47A9-9542-2E78CDCDA08A.jpeg,custody_screenshots\Photos-1-001 (2)\098C603B-3FE3-47A9-9542-2E78CDCDA08A.jpeg,Craig,Unknown,"~</t>
  </si>
  <si>
    <t>on 37 Wie</t>
  </si>
  <si>
    <t>4: ees</t>
  </si>
  <si>
    <t>NA Oe WA</t>
  </si>
  <si>
    <t>0AA472F8-9352-46B0-B2C3-DFA5BDB29EA3.jpeg,custody_screenshots\Photos-1-001 (2)\0AA472F8-9352-46B0-B2C3-DFA5BDB29EA3.jpeg,Craig,Unknown,"by iy</t>
  </si>
  <si>
    <t>fap","by iy</t>
  </si>
  <si>
    <t>fap",9,True,False,2025-10-25 00:14:30,2.0_enhanced</t>
  </si>
  <si>
    <t>1085E5FC-8651-421A-8F50-53EFD7F9864B.jpeg,custody_screenshots\Photos-1-001 (2)\1085E5FC-8651-421A-8F50-53EFD7F9864B.jpeg,Craig,Unknown,"eee</t>
  </si>
  <si>
    <t>Bea</t>
  </si>
  <si>
    <t>SS ee ee =</t>
  </si>
  <si>
    <t>AR ‘</t>
  </si>
  <si>
    <t>a | aay \</t>
  </si>
  <si>
    <t>La i I</t>
  </si>
  <si>
    <t>SS SN</t>
  </si>
  <si>
    <t>el wil] =</t>
  </si>
  <si>
    <t>RN spl</t>
  </si>
  <si>
    <t>IP eet</t>
  </si>
  <si>
    <t>EEE ay</t>
  </si>
  <si>
    <t>EN RY ARO AN</t>
  </si>
  <si>
    <t>AS LV ES</t>
  </si>
  <si>
    <t>ay st</t>
  </si>
  <si>
    <t>Le Q</t>
  </si>
  <si>
    <t>Joys Ss iN</t>
  </si>
  <si>
    <t>oe Le Ay 4</t>
  </si>
  <si>
    <t>AT a SS</t>
  </si>
  <si>
    <t>ESTEE | POPS","eee</t>
  </si>
  <si>
    <t>ESTEE | POPS",157,True,False,2025-10-25 00:14:30,2.0_enhanced</t>
  </si>
  <si>
    <t>116CDC4C-C6B0-4F43-B22D-EDA240BE1EA9.jpeg,custody_screenshots\Photos-1-001 (2)\116CDC4C-C6B0-4F43-B22D-EDA240BE1EA9.jpeg,Craig,Unknown,"as eon</t>
  </si>
  <si>
    <t>SNS BEY sft Ai ck</t>
  </si>
  <si>
    <t>Ce ey a</t>
  </si>
  <si>
    <t>ok x aN SANS SSN =</t>
  </si>
  <si>
    <t>at RES NWS :</t>
  </si>
  <si>
    <t>Nia Mg</t>
  </si>
  <si>
    <t>ERE Res</t>
  </si>
  <si>
    <t>aus ge</t>
  </si>
  <si>
    <t>ie =</t>
  </si>
  <si>
    <t>; END</t>
  </si>
  <si>
    <t>3 es = SS</t>
  </si>
  <si>
    <t>ext So","as eon</t>
  </si>
  <si>
    <t>ext So",142,True,False,2025-10-25 00:14:30,2.0_enhanced</t>
  </si>
  <si>
    <t>11DC39C1-87A4-4C02-B92D-B52CD1C66087.jpeg,custody_screenshots\Photos-1-001 (2)\11DC39C1-87A4-4C02-B92D-B52CD1C66087.jpeg,Craig,Unknown,"PL YOU ULL, things Weare feels,</t>
  </si>
  <si>
    <t>Sis i</t>
  </si>
  <si>
    <t>2 oe</t>
  </si>
  <si>
    <t>YOW LC TY</t>
  </si>
  <si>
    <t>VOLRALD ELL</t>
  </si>
  <si>
    <t>SI ee</t>
  </si>
  <si>
    <t>he CYL, UML LOVE CSE:</t>
  </si>
  <si>
    <t>eS INE WLU UN UL</t>
  </si>
  <si>
    <t>Ny 9 9</t>
  </si>
  <si>
    <t>hank |</t>
  </si>
  <si>
    <t>g oe</t>
  </si>
  <si>
    <t>PL MUL WOW L</t>
  </si>
  <si>
    <t>WLU Ht</t>
  </si>
  <si>
    <t>AL LD</t>
  </si>
  <si>
    <t>FEE PEE</t>
  </si>
  <si>
    <t>A Le</t>
  </si>
  <si>
    <t>oh) i ES A EA Ch ee a</t>
  </si>
  <si>
    <t>LV MEANS ee</t>
  </si>
  <si>
    <t>SOY PAY bet Ja</t>
  </si>
  <si>
    <t>Sot</t>
  </si>
  <si>
    <t>\l -","PL YOU ULL, things Weare feels,</t>
  </si>
  <si>
    <t>\l -",263,True,False,2025-10-25 00:14:30,2.0_enhanced</t>
  </si>
  <si>
    <t>12B7D302-3F91-45E5-91F2-FC0BFD8AC6CF.jpeg,custody_screenshots\Photos-1-001 (2)\12B7D302-3F91-45E5-91F2-FC0BFD8AC6CF.jpeg,Craig,Unknown,"et wel od OR 5) BRR Si RRP</t>
  </si>
  <si>
    <t>. eS yy ad Ba &amp;o Be:</t>
  </si>
  <si>
    <t>: a: Gg ERAS org BS, : Ne</t>
  </si>
  <si>
    <t>A \ reste Wee ate Ne ee ge he a</t>
  </si>
  <si>
    <t>ee dae 22 oe</t>
  </si>
  <si>
    <t>Ee NAGS og OE</t>
  </si>
  <si>
    <t>Sy Avg eh Rt go 8 of os ee</t>
  </si>
  <si>
    <t>Veg et, Ys \ Bee x ak</t>
  </si>
  <si>
    <t>/ oc, ARS fh ae x</t>
  </si>
  <si>
    <t>“Th | “af “Dy ee</t>
  </si>
  <si>
    <t>LLY, as “ay ff ee ee ar</t>
  </si>
  <si>
    <t>Se | q / qj j ‘iL de 7 . é ane</t>
  </si>
  <si>
    <t>q j ae</t>
  </si>
  <si>
    <t>TE AE ALLL</t>
  </si>
  <si>
    <t>Ae RS</t>
  </si>
  <si>
    <t>NAT qd bs,</t>
  </si>
  <si>
    <t>ass io Rye ee, &amp; ff ° ag og. “on</t>
  </si>
  <si>
    <t>Sn ee Cee a</t>
  </si>
  <si>
    <t>Lae Og owe</t>
  </si>
  <si>
    <t>eee oe See</t>
  </si>
  <si>
    <t>id fi Z dum IE, Sa go, OF ne ae</t>
  </si>
  <si>
    <t>MA RET EE OEE gy ne Rr. Oe OR ga Bilas woe 4</t>
  </si>
  <si>
    <t>Mi ie i ees yg</t>
  </si>
  <si>
    <t>wg « Kt a OA AG) ed B.S</t>
  </si>
  <si>
    <t>GS DR AG iH eo &amp;</t>
  </si>
  <si>
    <t>tors traded Oy Vy ag alg</t>
  </si>
  <si>
    <t>PATEK 4 TRAN G8 of Ue. . BS</t>
  </si>
  <si>
    <t>WN A OX OR Se SQ</t>
  </si>
  <si>
    <t>ff AATA IN IAA Wy ele AD ern</t>
  </si>
  <si>
    <t>i A) WAG A A AT hy ek wae NY core ean ag Vex’</t>
  </si>
  <si>
    <t>VG MALY, AFA A Ay: ut</t>
  </si>
  <si>
    <t>NG an</t>
  </si>
  <si>
    <t>df ii He ae (Pos eb.</t>
  </si>
  <si>
    <t>(ef NLA ere SS, ORR EK</t>
  </si>
  <si>
    <t>~ op ae xe 5 aS,</t>
  </si>
  <si>
    <t>i Pes a a</t>
  </si>
  <si>
    <t>EAL : ee ae ae</t>
  </si>
  <si>
    <t>LEHI AN SEA Le AP PE?</t>
  </si>
  <si>
    <t>iy i ; Bey ; Mason A a 2h</t>
  </si>
  <si>
    <t>ened on d co te pe ON bre /,</t>
  </si>
  <si>
    <t>SES ch mee MEME</t>
  </si>
  <si>
    <t>AES Hal</t>
  </si>
  <si>
    <t>Ge ag Or</t>
  </si>
  <si>
    <t>ier ame i : rien!</t>
  </si>
  <si>
    <t>ES AES A ete SN</t>
  </si>
  <si>
    <t>ey Fy age don ‘ Fo “4 ea a ee 3 sO</t>
  </si>
  <si>
    <t>I alg CAV a Vaca ed AVAY 7 — 9 Ae ee</t>
  </si>
  <si>
    <t>| iy) VLA</t>
  </si>
  <si>
    <t>PR AAT YL AMAL AAG | CUE UG</t>
  </si>
  <si>
    <t>tel FASO We</t>
  </si>
  <si>
    <t>in |) a ig, EE</t>
  </si>
  <si>
    <t>| | 5 a sr ? SSE Fig ae | Li Rs</t>
  </si>
  <si>
    <t>Ye) SG MMi, UC</t>
  </si>
  <si>
    <t>ee Ae BAG ae Feo pee By te</t>
  </si>
  <si>
    <t>ed | LYN? pipe Sola Mass gs</t>
  </si>
  <si>
    <t>Mes Wl nama WAN ead Pees</t>
  </si>
  <si>
    <t>ap i Al / / SAG HOVE! Ee ar ad</t>
  </si>
  <si>
    <t>OAM MO Ne Je A)</t>
  </si>
  <si>
    <t>() x PA, tA ra oe Cee ye ae NS ‘ ee as as iM Al</t>
  </si>
  <si>
    <t>ee bey ree ton</t>
  </si>
  <si>
    <t>oe y Pi mice ete ee Sica vet VA</t>
  </si>
  <si>
    <t>RACE a ee Ga</t>
  </si>
  <si>
    <t>acts IAAP FS en Wa ede pee f ia i ut of</t>
  </si>
  <si>
    <t>a Ne Lip we ce A</t>
  </si>
  <si>
    <t>ah ee \ Ai ~ 4 \ Af (gee Ce wd</t>
  </si>
  <si>
    <t>ae “ zx ahs f . \ 5 wd a ty</t>
  </si>
  <si>
    <t>A jaw) ae W Pek</t>
  </si>
  <si>
    <t>AE ANS; / Ry OF</t>
  </si>
  <si>
    <t>ae Las GAL ef LA YAS</t>
  </si>
  <si>
    <t>ANIA A Se an j me SI i</t>
  </si>
  <si>
    <t>eS cot BORNE</t>
  </si>
  <si>
    <t>Pay fa Tat. Gen ee \ eos AN AN Lhe) SR &gt; mes</t>
  </si>
  <si>
    <t>vk ae Shor ar ea mA \ (9 Y} a ee .</t>
  </si>
  <si>
    <t>aa Spe \ [Ei \ &amp; FONG A, peat er AN</t>
  </si>
  <si>
    <t>am ae Neva ( ue</t>
  </si>
  <si>
    <t>LO ene</t>
  </si>
  <si>
    <t>¢ y ; if j Le, J J J ey Ae</t>
  </si>
  <si>
    <t>YY | eee Y a</t>
  </si>
  <si>
    <t>Sat | Ca</t>
  </si>
  <si>
    <t>Be ey 4 wee</t>
  </si>
  <si>
    <t>fg</t>
  </si>
  <si>
    <t>LO | ino ES</t>
  </si>
  <si>
    <t>WAN NA oo</t>
  </si>
  <si>
    <t>ep AAT My ; | (A</t>
  </si>
  <si>
    <t>get x4 eree eer 4 . foo Fal a a</t>
  </si>
  <si>
    <t>A i ia a ay — “hee ee oe es ae</t>
  </si>
  <si>
    <t>SS EES. TOU | eee</t>
  </si>
  <si>
    <t>thee ee Ary Pol</t>
  </si>
  <si>
    <t>y begs Pate WP se 4 2 an He pro :</t>
  </si>
  <si>
    <t>$f ge OGL vi i = pa A</t>
  </si>
  <si>
    <t>can “4: gt “f ds Me | # A ae), hee f ie a | 4 ie ¢ Ae Fe ee","et wel od OR 5) BRR Si RRP</t>
  </si>
  <si>
    <t>can “4: gt “f ds Me | # A ae), hee f ie a | 4 ie ¢ Ae Fe ee",1992,True,False,2025-10-25 00:14:30,2.0_enhanced</t>
  </si>
  <si>
    <t>141E521C-F7E2-4198-9F72-D9004BF5AA4B.jpeg,custody_screenshots\Photos-1-001 (2)\141E521C-F7E2-4198-9F72-D9004BF5AA4B.jpeg,Craig,Unknown,"40""</t>
  </si>
  <si>
    <t>A = Et eG Ne</t>
  </si>
  <si>
    <t>| LU | ie</t>
  </si>
  <si>
    <t>RAR eee er</t>
  </si>
  <si>
    <t>ee eee ee</t>
  </si>
  <si>
    <t>ee","40""</t>
  </si>
  <si>
    <t>ee eee ee",52,True,False,2025-10-25 00:14:30,2.0_enhanced</t>
  </si>
  <si>
    <t>194AE2E7-FB80-4A9F-95FD-FE1CF8E1E1ED.jpeg,custody_screenshots\Photos-1-001 (2)\194AE2E7-FB80-4A9F-95FD-FE1CF8E1E1ED.jpeg,Craig,Unknown,"83 Stock Farm Rd</t>
  </si>
  <si>
    <t>Thank you for choosing Paul's Roofing.",376,True,False,2025-10-25 00:14:30,2.0_enhanced</t>
  </si>
  <si>
    <t>1A045817-D6E0-42D1-993C-A61403250DFA.jpeg,custody_screenshots\Photos-1-001 (2)\1A045817-D6E0-42D1-993C-A61403250DFA.jpeg,Craig,Unknown,"hin Send ad As</t>
  </si>
  <si>
    <t>i= The My They Pl Blakes Up Te My Chi,</t>
  </si>
  <si>
    <t>eae Wipe Tears | Dnt Have Words Fo,</t>
  </si>
  <si>
    <t>AN of\o"" Hold tls With On Hand And My He The Che</t>
  </si>
  <si>
    <t>Pan Yo Think oe ut Geting Tough The Da</t>
  </si>
  <si>
    <t>wip aN But To Med</t>
  </si>
  <si>
    <t>a Yoncre Building My, World—Cne Gentle Touch AtA Time,</t>
  </si>
  <si>
    <t>2, -4 7 i as viding, y G</t>
  </si>
  <si>
    <t>yh A Your Hands Dect Abirays Fel tong</t>
  </si>
  <si>
    <t>SALAS But Theyre The First Place Ever Fel Safe</t>
  </si>
  <si>
    <t>at al 7m + bt The Oy Place nn</t>
  </si>
  <si>
    <t>: ) So Today, Just Kr</t>
  </si>
  <si>
    <t>titi as</t>
  </si>
  <si>
    <t>,hin Send ad As</t>
  </si>
  <si>
    <t>titi as",420,True,False,2025-10-25 00:14:30,2.0_enhanced</t>
  </si>
  <si>
    <t>1B2A3FEC-92C5-4100-A732-4E7D2B20941F.jpeg,custody_screenshots\Photos-1-001 (2)\1B2A3FEC-92C5-4100-A732-4E7D2B20941F.jpeg,Craig,Unknown,"°° se Be Soo Beck</t>
  </si>
  <si>
    <t>: a: ee TS Seg Gf OF</t>
  </si>
  <si>
    <t>oS © “SRS 2</t>
  </si>
  <si>
    <t>SES 59,93 Ee ° og ° &amp; or</t>
  </si>
  <si>
    <t>Ps °F 8, ""Se beg</t>
  </si>
  <si>
    <t>&gt; Ba, 8 © Cy &gt; &amp; be &amp; °°</t>
  </si>
  <si>
    <t>5 aE gre Bee &amp;</t>
  </si>
  <si>
    <t>see 2 Rens $</t>
  </si>
  <si>
    <t>o&gt; Hs ob fs</t>
  </si>
  <si>
    <t>URE. See, ee nates fare SP, 7 &amp;</t>
  </si>
  <si>
    <t>fF Anan ma ° °</t>
  </si>
  <si>
    <t>Fed ae</t>
  </si>
  <si>
    <t>_. °</t>
  </si>
  <si>
    <t>Tete pas</t>
  </si>
  <si>
    <t>ee ke Se OF PF 6</t>
  </si>
  <si>
    <t>Roe WEA 2. 3 ¢</t>
  </si>
  <si>
    <t>res: ar”</t>
  </si>
  <si>
    <t>ie apo &gt; B89 26</t>
  </si>
  <si>
    <t>eet BEER</t>
  </si>
  <si>
    <t>eee Re ee a abt</t>
  </si>
  <si>
    <t>wes, OY: Tae Komen SS EN = Sg: 3</t>
  </si>
  <si>
    <t>EL ic oe</t>
  </si>
  <si>
    <t>eS Sed</t>
  </si>
  <si>
    <t>SERS</t>
  </si>
  <si>
    <t>eee ee ee ORES So |</t>
  </si>
  <si>
    <t>SEES B®</t>
  </si>
  <si>
    <t>poe ee of. of</t>
  </si>
  <si>
    <t>ARG ee fe oP,</t>
  </si>
  <si>
    <t>Mae eg: ae</t>
  </si>
  <si>
    <t>Wg Sa ae Re</t>
  </si>
  <si>
    <t>Oe eee</t>
  </si>
  <si>
    <t>: ee Se ae</t>
  </si>
  <si>
    <t>ci hig SRO ERAS Seen Gar</t>
  </si>
  <si>
    <t>es ON te</t>
  </si>
  <si>
    <t>ee eS Bae Bog</t>
  </si>
  <si>
    <t>. ee &amp; 2</t>
  </si>
  <si>
    <t>&gt;a : ee</t>
  </si>
  <si>
    <t>es .</t>
  </si>
  <si>
    <t>af, 4a</t>
  </si>
  <si>
    <t>ae","°° se Be Soo Beck</t>
  </si>
  <si>
    <t>af, 4a",541,True,False,2025-10-25 00:14:30,2.0_enhanced</t>
  </si>
  <si>
    <t>1C881BE6-E3C8-417A-83E9-EA898D4CAC96.jpeg,custody_screenshots\Photos-1-001 (2)\1C881BE6-E3C8-417A-83E9-EA898D4CAC96.jpeg,Craig,Unknown,"A SR</t>
  </si>
  <si>
    <t>1FE2EF07-38A5-4C5A-842C-D170418DD313.jpeg,custody_screenshots\Photos-1-001 (2)\1FE2EF07-38A5-4C5A-842C-D170418DD313.jpeg,Craig,Unknown,"gay</t>
  </si>
  <si>
    <t>Fe ee</t>
  </si>
  <si>
    <t>yo fe</t>
  </si>
  <si>
    <t>ee Rey</t>
  </si>
  <si>
    <t>ey (oe Pe</t>
  </si>
  <si>
    <t>De ee</t>
  </si>
  <si>
    <t>Les</t>
  </si>
  <si>
    <t>rr","gay</t>
  </si>
  <si>
    <t>Les",67,True,False,2025-10-25 00:14:30,2.0_enhanced</t>
  </si>
  <si>
    <t>2086C540-79B9-4193-898B-2AF6A9042CC7.jpeg,custody_screenshots\Photos-1-001 (2)\2086C540-79B9-4193-898B-2AF6A9042CC7.jpeg,Craig,Unknown,"KE</t>
  </si>
  <si>
    <t>iA TNA.</t>
  </si>
  <si>
    <t>NS LON ee</t>
  </si>
  <si>
    <t>VSS</t>
  </si>
  <si>
    <t>| eee ee ee ae</t>
  </si>
  <si>
    <t>AIG)</t>
  </si>
  <si>
    <t>BROS |.</t>
  </si>
  <si>
    <t>oT","iA TNA.</t>
  </si>
  <si>
    <t>BROS |.",49,True,False,2025-10-25 00:14:30,2.0_enhanced</t>
  </si>
  <si>
    <t>209F9E94-42DE-42CD-9E55-E4C2085AD0F5.jpeg,custody_screenshots\Photos-1-001 (2)\209F9E94-42DE-42CD-9E55-E4C2085AD0F5.jpeg,Craig,Unknown,"ROOFRINGES</t>
  </si>
  <si>
    <t>(506) 2714162</t>
  </si>
  <si>
    <t>Invoice #1131</t>
  </si>
  <si>
    <t>Dates! June ist, 2025</t>
  </si>
  <si>
    <t>Job Address:* 111 Park Drive, Saint John, NB</t>
  </si>
  <si>
    <t>Shingle repair</t>
  </si>
  <si>
    <t>Labour</t>
  </si>
  <si>
    <t>,ROOFRINGES</t>
  </si>
  <si>
    <t>Thank you for choosing Paul's Roofing.",325,True,False,2025-10-25 00:14:30,2.0_enhanced</t>
  </si>
  <si>
    <t>20C554EC-D0DE-4FCA-927A-E6C849C1EE58.jpeg,custody_screenshots\Photos-1-001 (2)\20C554EC-D0DE-4FCA-927A-E6C849C1EE58.jpeg,Craig,Unknown,"ZAMAN A |</t>
  </si>
  <si>
    <t>| ROORING TID | |","ZAMAN A |</t>
  </si>
  <si>
    <t>| ROORING TID | |",27,True,False,2025-10-25 00:14:30,2.0_enhanced</t>
  </si>
  <si>
    <t>20CA0062-D079-4643-85FA-E6451D9CAEE8.jpeg,custody_screenshots\Photos-1-001 (2)\20CA0062-D079-4643-85FA-E6451D9CAEE8.jpeg,Craig,Unknown,"onl</t>
  </si>
  <si>
    <t>Ae = ee Fie</t>
  </si>
  <si>
    <t>yj; (ASS A ee</t>
  </si>
  <si>
    <t>if ie = =a ee</t>
  </si>
  <si>
    <t>es. a= =| |</t>
  </si>
  <si>
    <t>ae oa","onl</t>
  </si>
  <si>
    <t>ae oa",93,True,False,2025-10-25 00:14:30,2.0_enhanced</t>
  </si>
  <si>
    <t>212FB8A5-0C77-4BA4-A293-611C6D2F079B.jpeg,custody_screenshots\Photos-1-001 (2)\212FB8A5-0C77-4BA4-A293-611C6D2F079B.jpeg,Craig,Unknown,"ge Ne —— ne</t>
  </si>
  <si>
    <t>bk red</t>
  </si>
  <si>
    <t>OLY)</t>
  </si>
  <si>
    <t>py Waa FA</t>
  </si>
  <si>
    <t>oe ee Sy YS ese yy</t>
  </si>
  <si>
    <t>Kk ee SA)</t>
  </si>
  <si>
    <t>BAR UN</t>
  </si>
  <si>
    <t>UA SAR ATA</t>
  </si>
  <si>
    <t>Ara aA. (iS</t>
  </si>
  <si>
    <t>ome x EON, N S 4</t>
  </si>
  <si>
    <t>( Ses AY I Baten SAY</t>
  </si>
  <si>
    <t>PA: wo] AW tot</t>
  </si>
  <si>
    <t>SA Ak ots ee</t>
  </si>
  <si>
    <t>ak ee Ae</t>
  </si>
  <si>
    <t>pow Hip See","ge Ne —— ne</t>
  </si>
  <si>
    <t>pow Hip See",185,True,False,2025-10-25 00:14:30,2.0_enhanced</t>
  </si>
  <si>
    <t>2387A40D-6771-421F-AAD4-A2FCC302BCC6.jpeg,custody_screenshots\Photos-1-001 (2)\2387A40D-6771-421F-AAD4-A2FCC302BCC6.jpeg,Craig,Unknown,"Whoo</t>
  </si>
  <si>
    <t>{",Whoo,4,True,False,2025-10-25 00:14:30,2.0_enhanced</t>
  </si>
  <si>
    <t>285A741C-438D-40B6-B387-5F26F0C595D6.jpeg,custody_screenshots\Photos-1-001 (2)\285A741C-438D-40B6-B387-5F26F0C595D6.jpeg,Craig,Unknown,"OO</t>
  </si>
  <si>
    <t>2B04BE23-7EEE-4637-A038-6A6BD6D3C2FB.jpeg,custody_screenshots\Photos-1-001 (2)\2B04BE23-7EEE-4637-A038-6A6BD6D3C2FB.jpeg,Craig,Unknown,"“=| (8 (poe)</t>
  </si>
  <si>
    <t>See eS SO -</t>
  </si>
  <si>
    <t>NC |.</t>
  </si>
  <si>
    <t>meld 4</t>
  </si>
  <si>
    <t>DPD</t>
  </si>
  <si>
    <t>el","“=| (8 (poe)</t>
  </si>
  <si>
    <t>DPD",41,True,False,2025-10-25 00:14:30,2.0_enhanced</t>
  </si>
  <si>
    <t>2DC76794-0B84-4AF8-A8B2-713609DEF4FB.jpeg,custody_screenshots\Photos-1-001 (2)\2DC76794-0B84-4AF8-A8B2-713609DEF4FB.jpeg,Craig,Unknown,"4, — \&gt;</t>
  </si>
  <si>
    <t>0 ) ) Hi NY</t>
  </si>
  <si>
    <t>a I see the way you worry. The way you</t>
  </si>
  <si>
    <t>double-check the car seat, the bottle temp,</t>
  </si>
  <si>
    <t>\ the words you say around me—like every | rs</t>
  </si>
  <si>
    <t>( little thing matters. Ae</t>
  </si>
  <si>
    <t>And guess what? It does. 5)</t>
  </si>
  <si>
    <t>Because you make the little things feel , yp</t>
  </si>
  <si>
    <t>S A (J love. I may not remember these days, Se</t>
  </si>
  <si>
    <t>{ I'll always remember how safe felt.</t>
  </si>
  <si>
    <t>And that’s because of you. |</t>
  </si>
  <si>
    <t>\Y \ So even when you're tired, even |</t>
  </si>
  <si>
    <t>( when youre not sure if you're a oN</t>
  </si>
  <si>
    <t>doimg enough... AA</t>
  </si>
  <si>
    <t>Just know:</t>
  </si>
  <si>
    <t>Youre doing everything right.","4, — \&gt;</t>
  </si>
  <si>
    <t>Youre doing everything right.",498,True,False,2025-10-25 00:14:30,2.0_enhanced</t>
  </si>
  <si>
    <t>2E264D12-7B0B-4541-8EC6-B82F92515219.jpeg,custody_screenshots\Photos-1-001 (2)\2E264D12-7B0B-4541-8EC6-B82F92515219.jpeg,Craig,Unknown,"EL ELL</t>
  </si>
  <si>
    <t>ASPHALT</t>
  </si>
  <si>
    <t>ft EEE |","EL ELL</t>
  </si>
  <si>
    <t>ft EEE |",27,True,False,2025-10-25 00:14:30,2.0_enhanced</t>
  </si>
  <si>
    <t>2F66ADD5-49ED-4B14-A71E-6DCE4C75649A.jpeg,custody_screenshots\Photos-1-001 (2)\2F66ADD5-49ED-4B14-A71E-6DCE4C75649A.jpeg,Craig,Unknown,"A (&gt;</t>
  </si>
  <si>
    <t>| 4 Soe</t>
  </si>
  <si>
    <t>Shingles</t>
  </si>
  <si>
    <t>But Paul a</t>
  </si>
  <si>
    <t>een pe","A (&gt;</t>
  </si>
  <si>
    <t>een pe",39,True,False,2025-10-25 00:14:30,2.0_enhanced</t>
  </si>
  <si>
    <t>335FF9CF-FBDC-477A-90DA-ED89E18BE4FC.jpeg,custody_screenshots\Photos-1-001 (2)\335FF9CF-FBDC-477A-90DA-ED89E18BE4FC.jpeg,Craig,Unknown,"SNES Gag . i, ot SRW \ “ F | | |</t>
  </si>
  <si>
    <t>— VOR QE et ~*~ TS) ee, | | } / | |</t>
  </si>
  <si>
    <t>ENS ASSEN . ef — i a ff |</t>
  </si>
  <si>
    <t>ae — . SS || q f | |</t>
  </si>
  <si>
    <t>OTS ~ ae afi ~ |</t>
  </si>
  <si>
    <t>we hs</t>
  </si>
  <si>
    <t>a yy |</t>
  </si>
  <si>
    <t>a \ / |</t>
  </si>
  <si>
    <t>DIAEE |</t>
  </si>
  <si>
    <t>GING,</t>
  </si>
  <si>
    <t>Fa |</t>
  </si>
  <si>
    <t>ey Vos co |</t>
  </si>
  <si>
    <t>ae ‘ |</t>
  </si>
  <si>
    <t>ne , . . |</t>
  </si>
  <si>
    <t>| A) / | | ;</t>
  </si>
  <si>
    <t>4 ( ya</t>
  </si>
  <si>
    <t>Gli Ted</t>
  </si>
  <si>
    <t>lee |</t>
  </si>
  <si>
    <t>~ wo Wired,</t>
  </si>
  <si>
    <t>forgel le hold My","SNES Gag . i, ot SRW \ “ F | | |</t>
  </si>
  <si>
    <t>ae — . SS q f | |</t>
  </si>
  <si>
    <t>forgel le hold My",304,True,False,2025-10-25 00:14:30,2.0_enhanced</t>
  </si>
  <si>
    <t>33CE5783-084F-41F5-B2D1-82919ED8ED87.jpeg,custody_screenshots\Photos-1-001 (2)\33CE5783-084F-41F5-B2D1-82919ED8ED87.jpeg,Craig,Unknown,"3</t>
  </si>
  <si>
    <t>ee ee OS</t>
  </si>
  <si>
    <t>ie Ee ue</t>
  </si>
  <si>
    <t>de ee</t>
  </si>
  <si>
    <t>4 a</t>
  </si>
  <si>
    <t>oO 8</t>
  </si>
  <si>
    <t>a et</t>
  </si>
  <si>
    <t>ee ie =</t>
  </si>
  <si>
    <t>Oo Gia ee</t>
  </si>
  <si>
    <t>ee eG</t>
  </si>
  <si>
    <t>pes</t>
  </si>
  <si>
    <t>— Se ee) aN Oe</t>
  </si>
  <si>
    <t>Cae</t>
  </si>
  <si>
    <t>a ee oe</t>
  </si>
  <si>
    <t>eee","ee See</t>
  </si>
  <si>
    <t>eee",146,True,False,2025-10-25 00:14:30,2.0_enhanced</t>
  </si>
  <si>
    <t>342D9DF3-6C6A-4612-A7BB-9249C5780FF2.jpeg,custody_screenshots\Photos-1-001 (2)\342D9DF3-6C6A-4612-A7BB-9249C5780FF2.jpeg,Craig,Unknown,"Lj an _ a i</t>
  </si>
  <si>
    <t>~ = SS \</t>
  </si>
  <si>
    <t>ie wha</t>
  </si>
  <si>
    <t>fo ea “Af ef</t>
  </si>
  <si>
    <t>aN a</t>
  </si>
  <si>
    <t>NK LI fer</t>
  </si>
  <si>
    <t>Los cee</t>
  </si>
  <si>
    <t>D |</t>
  </si>
  <si>
    <t>1 oa Ly Wee</t>
  </si>
  <si>
    <t>Me ao 6</t>
  </si>
  <si>
    <t>. VOR oe Se</t>
  </si>
  <si>
    <t>7 ORS</t>
  </si>
  <si>
    <t>| \ | 4 YY 1</t>
  </si>
  <si>
    <t>i aes a Be se ae | aot A</t>
  </si>
  <si>
    <t>“ eu Esa ZB =~</t>
  </si>
  <si>
    <t>| Fo ES</t>
  </si>
  <si>
    <t>| ees 4</t>
  </si>
  <si>
    <t>Ip oa ean oe</t>
  </si>
  <si>
    <t>DELS 3 Se INS ar ae</t>
  </si>
  <si>
    <t>ae a v &gt; i} oe</t>
  </si>
  <si>
    <t>am a</t>
  </si>
  <si>
    <t>S TAS Ne ~</t>
  </si>
  <si>
    <t>Ao eg -</t>
  </si>
  <si>
    <t>Ae SON Ne eee</t>
  </si>
  <si>
    <t>Ae ee Se a a \°</t>
  </si>
  <si>
    <t>: oe eS yee Se pa ete Sis Ese A ae</t>
  </si>
  <si>
    <t>TI WOES See *</t>
  </si>
  <si>
    <t>Cow</t>
  </si>
  <si>
    <t>{te iA</t>
  </si>
  <si>
    <t>| it Sy .</t>
  </si>
  <si>
    <t>(| SAS NY an</t>
  </si>
  <si>
    <t>ae es ES Pee SES AN</t>
  </si>
  <si>
    <t>man</t>
  </si>
  <si>
    <t>Sa ee ORI &gt; “4</t>
  </si>
  <si>
    <t>Of Bo</t>
  </si>
  <si>
    <t>NC Sega SIN AS |</t>
  </si>
  <si>
    <t>a ENE ae i ee</t>
  </si>
  <si>
    <t>Kee ia Oe i SSNS se a</t>
  </si>
  <si>
    <t>ee fo .</t>
  </si>
  <si>
    <t>Se Oo: oS ee =</t>
  </si>
  <si>
    <t>| So a</t>
  </si>
  <si>
    <t>a yo ES eS</t>
  </si>
  <si>
    <t>| eee ioe NS</t>
  </si>
  <si>
    <t>A foe Es</t>
  </si>
  <si>
    <t>é H ee</t>
  </si>
  <si>
    <t>| } L | ae</t>
  </si>
  <si>
    <t>¢ eS pon ce</t>
  </si>
  <si>
    <t>| Po ee</t>
  </si>
  <si>
    <t>ye : AS</t>
  </si>
  <si>
    <t>: fe |</t>
  </si>
  <si>
    <t>[ee ee</t>
  </si>
  <si>
    <t>| ( DS ES sea he</t>
  </si>
  <si>
    <t>| ga. Vo Re</t>
  </si>
  <si>
    <t>A | ns +3</t>
  </si>
  <si>
    <t>_f i wee</t>
  </si>
  <si>
    <t>\ oy</t>
  </si>
  <si>
    <t>va Pa</t>
  </si>
  <si>
    <t>foe ee</t>
  </si>
  <si>
    <t>ey en</t>
  </si>
  <si>
    <t>NO es ee</t>
  </si>
  <si>
    <t>a ee","Lj an _ a i</t>
  </si>
  <si>
    <t>a ee",688,True,False,2025-10-25 00:14:30,2.0_enhanced</t>
  </si>
  <si>
    <t>35285A9E-AC6C-47C2-9470-581B9AAA45A8.jpeg,custody_screenshots\Photos-1-001 (2)\35285A9E-AC6C-47C2-9470-581B9AAA45A8.jpeg,Craig,Unknown,"i</t>
  </si>
  <si>
    <t>“ :</t>
  </si>
  <si>
    <t>A + . ¥ 2 Aye :</t>
  </si>
  <si>
    <t>oe er Pes Ay Foy</t>
  </si>
  <si>
    <t>: £35</t>
  </si>
  <si>
    <t>. ; . a : bs</t>
  </si>
  <si>
    <t>ing ie. TS)</t>
  </si>
  <si>
    <t>&amp; :</t>
  </si>
  <si>
    <t>es a ho 7g</t>
  </si>
  <si>
    <t>- 7 ae ON</t>
  </si>
  <si>
    <t>oa ly Ay</t>
  </si>
  <si>
    <t>i Ne ee, j oy Ee</t>
  </si>
  <si>
    <t>Faye’ aa a oe og</t>
  </si>
  <si>
    <t>FM ae + asin ge a</t>
  </si>
  <si>
    <t>oS ka) &lt;a dx Ne</t>
  </si>
  <si>
    <t>thas A he? Ad</t>
  </si>
  <si>
    <t>tens</t>
  </si>
  <si>
    <t>1 do ah</t>
  </si>
  <si>
    <t>ne . oe ey ee</t>
  </si>
  <si>
    <t>4 ; erg a | Ph</t>
  </si>
  <si>
    <t>BAD Se ee Re ane “yh</t>
  </si>
  <si>
    <t>i A oe a .</t>
  </si>
  <si>
    <t>ey, ee 4 Ne</t>
  </si>
  <si>
    <t>a . ee Se</t>
  </si>
  <si>
    <t>poe ae</t>
  </si>
  <si>
    <t>eer ae ee “ oe</t>
  </si>
  <si>
    <t>f SS as # eke be ae NGS</t>
  </si>
  <si>
    <t>| GE or as | Nee Gee j</t>
  </si>
  <si>
    <t>| Bee |</t>
  </si>
  <si>
    <t>\ Ree</t>
  </si>
  <si>
    <t>“he See cay</t>
  </si>
  <si>
    <t>ee eR b,</t>
  </si>
  <si>
    <t>Poy es Cs</t>
  </si>
  <si>
    <t>. AE</t>
  </si>
  <si>
    <t>WRB</t>
  </si>
  <si>
    <t>gad, ad BS</t>
  </si>
  <si>
    <t>DOPE (ae: ge</t>
  </si>
  <si>
    <t>a sa</t>
  </si>
  <si>
    <t>Pa a #)</t>
  </si>
  <si>
    <t>ee ae aa i</t>
  </si>
  <si>
    <t>pe gS ed</t>
  </si>
  <si>
    <t>“Y a oe ae es |</t>
  </si>
  <si>
    <t>f Geeks he</t>
  </si>
  <si>
    <t>Vda \ eed we eS EE</t>
  </si>
  <si>
    <t>“ay ae |</t>
  </si>
  <si>
    <t>a * ae a ty</t>
  </si>
  <si>
    <t>tse</t>
  </si>
  <si>
    <t>ee ae ie</t>
  </si>
  <si>
    <t>eee i pk Pag</t>
  </si>
  <si>
    <t>iy","A + . ¥ 2 Aye :</t>
  </si>
  <si>
    <t>eee i pk Pag",552,True,False,2025-10-25 00:14:30,2.0_enhanced</t>
  </si>
  <si>
    <t>3552DD0D-D19A-4006-824A-34124EF52F1C.jpeg,custody_screenshots\Photos-1-001 (2)\3552DD0D-D19A-4006-824A-34124EF52F1C.jpeg,Craig,Unknown,"fa</t>
  </si>
  <si>
    <t>Po La</t>
  </si>
  <si>
    <t>|",Po La,5,True,False,2025-10-25 00:14:30,2.0_enhanced</t>
  </si>
  <si>
    <t>357E4731-AE34-415C-B6FC-A2898A5482A6.jpeg,custody_screenshots\Photos-1-001 (2)\357E4731-AE34-415C-B6FC-A2898A5482A6.jpeg,Craig,Unknown,"A</t>
  </si>
  <si>
    <t>AO We</t>
  </si>
  <si>
    <t>thi. a is</t>
  </si>
  <si>
    <t>x | NY Ls</t>
  </si>
  <si>
    <t>be See oA</t>
  </si>
  <si>
    <t>Hee sue ig Se (are</t>
  </si>
  <si>
    <t>gis RON</t>
  </si>
  <si>
    <t>ae At |</t>
  </si>
  <si>
    <t>SSS eee be</t>
  </si>
  <si>
    <t>SS = SG oe</t>
  </si>
  <si>
    <t>Sey We ONG: |</t>
  </si>
  <si>
    <t>zz ee</t>
  </si>
  <si>
    <t>ZZ as eae</t>
  </si>
  <si>
    <t>SS Zp ra 5</t>
  </si>
  <si>
    <t>See es</t>
  </si>
  <si>
    <t>SS Ose</t>
  </si>
  <si>
    <t>—— —— SS</t>
  </si>
  <si>
    <t>es Sa = SS Se os</t>
  </si>
  <si>
    <t>ram — — Te est as</t>
  </si>
  <si>
    <t>iE = rs</t>
  </si>
  <si>
    <t>SS ——</t>
  </si>
  <si>
    <t>ra See ee | Ne Be</t>
  </si>
  <si>
    <t>_ an i Si, == ima</t>
  </si>
  <si>
    <t>ae He f AV eA</t>
  </si>
  <si>
    <t>Oa He Ses at it 8 4 SRE He ae</t>
  </si>
  <si>
    <t>aL CHS He a: al * ee as</t>
  </si>
  <si>
    <t>vi oe BN a ot a</t>
  </si>
  <si>
    <t>ae al aap eg of ee See ee</t>
  </si>
  <si>
    <t>it ee ae =</t>
  </si>
  <si>
    <t>oe ees 2S Sees ee oo SS</t>
  </si>
  <si>
    <t>Se ee SSSR</t>
  </si>
  <si>
    <t>ies See</t>
  </si>
  <si>
    <t>Soe Rae</t>
  </si>
  <si>
    <t>53 ee","AO We</t>
  </si>
  <si>
    <t>53 ee",522,True,False,2025-10-25 00:14:30,2.0_enhanced</t>
  </si>
  <si>
    <t>35F27500-41D0-4FAA-8047-C2C3B6B576C0.jpeg,custody_screenshots\Photos-1-001 (2)\35F27500-41D0-4FAA-8047-C2C3B6B576C0.jpeg,Craig,Unknown,"= = Oe (SSS as 2 ET lee OTT Sy |</t>
  </si>
  <si>
    <t>&lt; ays — = = —=</t>
  </si>
  <si>
    <t>jer</t>
  </si>
  <si>
    <t>a ll |</t>
  </si>
  <si>
    <t>A NY = = Bs</t>
  </si>
  <si>
    <t>i VA eee</t>
  </si>
  <si>
    <t>A 2 ees</t>
  </si>
  <si>
    <t>Zo eS (im &lt;a Ss</t>
  </si>
  <si>
    <t>ee Or aes</t>
  </si>
  <si>
    <t>My ey ey A he","= = Oe (SSS as 2 ET lee OTT Sy |</t>
  </si>
  <si>
    <t>My ey ey A he",155,True,False,2025-10-25 00:14:30,2.0_enhanced</t>
  </si>
  <si>
    <t>374BFAFC-6ECB-453E-9882-51AB1F36D780.jpeg,custody_screenshots\Photos-1-001 (2)\374BFAFC-6ECB-453E-9882-51AB1F36D780.jpeg,Craig,Unknown,"os Wwe</t>
  </si>
  <si>
    <t>ae , a</t>
  </si>
  <si>
    <t>hina ¢ ore oor</t>
  </si>
  <si>
    <t>eo) your ou""</t>
  </si>
  <si>
    <t>aX. 3 yo ve y</t>
  </si>
  <si>
    <t>yor”</t>
  </si>
  <si>
    <t>you © gir yoo</t>
  </si>
  <si>
    <t>en? gio aot ove We"" vat ow</t>
  </si>
  <si>
    <t>ater"" Yo of you</t>
  </si>
  <si>
    <t>gor Pe</t>
  </si>
  <si>
    <t>p ro) 4 ©</t>
  </si>
  <si>
    <t>tne pow 5. ore wen set</t>
  </si>
  <si>
    <t>4 se? yer gel</t>
  </si>
  <si>
    <t>ai e ave</t>
  </si>
  <si>
    <t>«err git</t>
  </si>
  <si>
    <t>40 se nee""</t>
  </si>
  <si>
    <t>. Lone 3 aot</t>
  </si>
  <si>
    <t>\ Bee err = ee”</t>
  </si>
  <si>
    <t>gor S Nica ~o”</t>
  </si>
  <si>
    <t>K% mo</t>
  </si>
  <si>
    <t>- pe</t>
  </si>
  <si>
    <t>Ee NAN ~ ae SSN ~ ee</t>
  </si>
  <si>
    <t>pce &lt; SS =};</t>
  </si>
  <si>
    <t>C= pi me</t>
  </si>
  <si>
    <t>GF","os Wwe</t>
  </si>
  <si>
    <t>C= pi me",298,True,False,2025-10-25 00:14:30,2.0_enhanced</t>
  </si>
  <si>
    <t>38FD68AB-4666-4E2F-BB92-A67E3EB1AB5C.jpeg,custody_screenshots\Photos-1-001 (2)\38FD68AB-4666-4E2F-BB92-A67E3EB1AB5C.jpeg,Craig,Unknown,"YOUR HOME'S PROTECTION. OUR PRIORITY. |</t>
  </si>
  <si>
    <t>,YOUR HOME'S PROTECTION. OUR PRIORITY. |,39,True,False,2025-10-25 00:14:30,2.0_enhanced
393412E1-4C16-449B-B217-B2D88FEA05BD.jpeg,custody_screenshots\Photos-1-001 (2)\393412E1-4C16-449B-B217-B2D88FEA05BD.jpeg,Craig,Unknown,on</t>
  </si>
  <si>
    <t>SANA</t>
  </si>
  <si>
    <t>SESS</t>
  </si>
  <si>
    <t>a SSS SE ie Cm</t>
  </si>
  <si>
    <t>: NOG eS</t>
  </si>
  <si>
    <t>RS PINS ENS Eas ay</t>
  </si>
  <si>
    <t>ENR RN SSS</t>
  </si>
  <si>
    <t>EROS</t>
  </si>
  <si>
    <t>Lee SOS Sie</t>
  </si>
  <si>
    <t>PRS EN SS</t>
  </si>
  <si>
    <t>Se 3 SSNS</t>
  </si>
  <si>
    <t>“Sista</t>
  </si>
  <si>
    <t>EU Ne</t>
  </si>
  <si>
    <t>a","SANA</t>
  </si>
  <si>
    <t>EU Ne",117,True,False,2025-10-25 00:14:30,2.0_enhanced</t>
  </si>
  <si>
    <t>3BD05451-2FA5-494A-B7D6-0A8749B37E0C.jpeg,custody_screenshots\Photos-1-001 (2)\3BD05451-2FA5-494A-B7D6-0A8749B37E0C.jpeg,Craig,Unknown,"i BS be EEE</t>
  </si>
  <si>
    <t>. bined AM Sel f A</t>
  </si>
  <si>
    <t>- FES Ses Wit +</t>
  </si>
  <si>
    <t>st Md</t>
  </si>
  <si>
    <t>ak ge Pa</t>
  </si>
  <si>
    <t>. SNe rac</t>
  </si>
  <si>
    <t>9 pay CRC DZ</t>
  </si>
  <si>
    <t>RN J &gt;</t>
  </si>
  <si>
    <t>y eS</t>
  </si>
  <si>
    <t>od BS Re Ca 4 a i</t>
  </si>
  <si>
    <t>ThA i Fy f 4</t>
  </si>
  <si>
    <t>SU Lf</t>
  </si>
  <si>
    <t>. dag SN EN See</t>
  </si>
  <si>
    <t>5 Uns es</t>
  </si>
  <si>
    <t>SG, LENS</t>
  </si>
  <si>
    <t>| “OU VU Re Oe</t>
  </si>
  <si>
    <t>BAN Je</t>
  </si>
  <si>
    <t>PSN NS Vier SHG PPL es</t>
  </si>
  <si>
    <t>Ta my</t>
  </si>
  <si>
    <t>TAS i</t>
  </si>
  <si>
    <t>ELAS</t>
  </si>
  <si>
    <t>ANT IER</t>
  </si>
  <si>
    <t>a A separ</t>
  </si>
  <si>
    <t>NEVO LO</t>
  </si>
  <si>
    <t>OL aes</t>
  </si>
  <si>
    <t>i ORS ROLY</t>
  </si>
  <si>
    <t>7 id es 5</t>
  </si>
  <si>
    <t>A an Ne cl ee</t>
  </si>
  <si>
    <t>i 3 sect asd how»</t>
  </si>
  <si>
    <t>H HA ET ls</t>
  </si>
  <si>
    <t>at a</t>
  </si>
  <si>
    <t>ee oe PUES</t>
  </si>
  <si>
    <t>OR EE Vinh</t>
  </si>
  <si>
    <t>&amp; Ags es ye</t>
  </si>
  <si>
    <t>8 SRO 14 | ut</t>
  </si>
  <si>
    <t>PS ‘ nile</t>
  </si>
  <si>
    <t>eS yy, 3 WARS</t>
  </si>
  <si>
    <t>SS ae UG é SAVES</t>
  </si>
  <si>
    <t>H a ee</t>
  </si>
  <si>
    <t>RET BEES ee + SG :</t>
  </si>
  <si>
    <t>1 “SAG RE SENN</t>
  </si>
  <si>
    <t>— ee = Eee ae</t>
  </si>
  <si>
    <t>hee =</t>
  </si>
  <si>
    <t>; om Bile</t>
  </si>
  <si>
    <t>_ mene ee Se ee oe</t>
  </si>
  <si>
    <t>eee TIT</t>
  </si>
  <si>
    <t>aS A Hi gu aa oo</t>
  </si>
  <si>
    <t>jae eee fous et</t>
  </si>
  <si>
    <t>Ss: ee ee gp. Se Se</t>
  </si>
  <si>
    <t>nes men &gt;</t>
  </si>
  <si>
    <t>ee ee Soe</t>
  </si>
  <si>
    <t>WER es</t>
  </si>
  <si>
    <t>Ey ae ae</t>
  </si>
  <si>
    <t>ie ee eh</t>
  </si>
  <si>
    <t>: ees ~</t>
  </si>
  <si>
    <t>. ae a ae BO</t>
  </si>
  <si>
    <t>~ as ee ee gS</t>
  </si>
  <si>
    <t>ae Po :</t>
  </si>
  <si>
    <t>. - : so te ein grey Be Se - en</t>
  </si>
  <si>
    <t>4 er aoe an</t>
  </si>
  <si>
    <t>: ES oe . oy</t>
  </si>
  <si>
    <t>. ae :</t>
  </si>
  <si>
    <t>bon sb ae Bs :</t>
  </si>
  <si>
    <t>ee gp</t>
  </si>
  <si>
    <t>we, GREE BAS ee Se</t>
  </si>
  <si>
    <t>4 OEE</t>
  </si>
  <si>
    <t>gee Tope ee</t>
  </si>
  <si>
    <t>. SPF</t>
  </si>
  <si>
    <t>As aS</t>
  </si>
  <si>
    <t>: see</t>
  </si>
  <si>
    <t>re yes Pe</t>
  </si>
  <si>
    <t>. ERE ES ar, Cob</t>
  </si>
  <si>
    <t>ES eS =</t>
  </si>
  <si>
    <t>f ra pits</t>
  </si>
  <si>
    <t>AE BP eee OMS Bes ea</t>
  </si>
  <si>
    <t>. dee ee</t>
  </si>
  <si>
    <t>ae ea, oe</t>
  </si>
  <si>
    <t>BS ee ee see</t>
  </si>
  <si>
    <t>ES BR</t>
  </si>
  <si>
    <t>: ar 2 aes se</t>
  </si>
  <si>
    <t>on ele :</t>
  </si>
  <si>
    <t>Ses a See</t>
  </si>
  <si>
    <t>: rae Oa SCOR ea ios</t>
  </si>
  <si>
    <t>SMS wi</t>
  </si>
  <si>
    <t>OSE ees ‘</t>
  </si>
  <si>
    <t>Shes ea ee</t>
  </si>
  <si>
    <t>Wit REE Ce So</t>
  </si>
  <si>
    <t>tes Pe</t>
  </si>
  <si>
    <t>BE Spe ens .</t>
  </si>
  <si>
    <t>ae ote SG co BONS os “ie OR</t>
  </si>
  <si>
    <t>ORS eee ae as</t>
  </si>
  <si>
    <t>ee ae ‘</t>
  </si>
  <si>
    <t>sie a</t>
  </si>
  <si>
    <t>a Seas ES, gp ee</t>
  </si>
  <si>
    <t>eae be a</t>
  </si>
  <si>
    <t>ag eS a</t>
  </si>
  <si>
    <t>ge ee Ros ee Sy,</t>
  </si>
  <si>
    <t>oS a</t>
  </si>
  <si>
    <t>en 3 UN</t>
  </si>
  <si>
    <t>De id co ed pee,</t>
  </si>
  <si>
    <t>er PO 3 ea a agit</t>
  </si>
  <si>
    <t>IRN aN","i BS be EEE</t>
  </si>
  <si>
    <t>IRN aN",1196,True,False,2025-10-25 00:14:30,2.0_enhanced</t>
  </si>
  <si>
    <t>3FD712ED-7D56-48A2-AA36-C8C0F6860C45.jpeg,custody_screenshots\Photos-1-001 (2)\3FD712ED-7D56-48A2-AA36-C8C0F6860C45.jpeg,Craig,Unknown,"=I BRUNSWICK</t>
  </si>
  <si>
    <t>404ABCC8-E2A2-4F57-8014-9896694CDB9A.jpeg,custody_screenshots\Photos-1-001 (2)\404ABCC8-E2A2-4F57-8014-9896694CDB9A.jpeg,Craig,Unknown,"—</t>
  </si>
  <si>
    <t>a 2 &gt;</t>
  </si>
  <si>
    <t>_ on ee</t>
  </si>
  <si>
    <t>Cy ey ad</t>
  </si>
  <si>
    <t>ee es oe</t>
  </si>
  <si>
    <t>Le a</t>
  </si>
  <si>
    <t>CO ae 2</t>
  </si>
  <si>
    <t>ey ee ag —</t>
  </si>
  <si>
    <t>—","a 2 &gt;</t>
  </si>
  <si>
    <t>es |",82,True,False,2025-10-25 00:14:30,2.0_enhanced</t>
  </si>
  <si>
    <t>413828CC-58C0-4F12-8D17-83D085ED2F71.jpeg,custody_screenshots\Photos-1-001 (2)\413828CC-58C0-4F12-8D17-83D085ED2F71.jpeg,Craig,Unknown,"t</t>
  </si>
  <si>
    <t>NO Ne NOX</t>
  </si>
  <si>
    <t>SS CN OS OS</t>
  </si>
  <si>
    <t>/ UES WN</t>
  </si>
  <si>
    <t>2 Cen</t>
  </si>
  <si>
    <t>its ao : PEN</t>
  </si>
  <si>
    <t>a NESS Te i&gt; VAS</t>
  </si>
  <si>
    <t>ION</t>
  </si>
  <si>
    <t>SSS SES Des</t>
  </si>
  <si>
    <t>SOUS ONES</t>
  </si>
  <si>
    <t>RSENS PHONO</t>
  </si>
  <si>
    <t>Fran DN .</t>
  </si>
  <si>
    <t>ae a ° .</t>
  </si>
  <si>
    <t>Cf iss AN</t>
  </si>
  <si>
    <t>: yw</t>
  </si>
  <si>
    <t>pos Lee A Y :","NO Ne NOX</t>
  </si>
  <si>
    <t>pos Lee A Y :",152,True,False,2025-10-25 00:14:30,2.0_enhanced</t>
  </si>
  <si>
    <t>423BB5FB-1C6F-4006-B859-7090216EA8B8.jpeg,custody_screenshots\Photos-1-001 (2)\423BB5FB-1C6F-4006-B859-7090216EA8B8.jpeg,Craig,Unknown,"CCC MeN op</t>
  </si>
  <si>
    <t>© —</t>
  </si>
  <si>
    <t>RO a</t>
  </si>
  <si>
    <t>gy poe SO</t>
  </si>
  <si>
    <t>gw</t>
  </si>
  <si>
    <t>LAY</t>
  </si>
  <si>
    <t>MAS os</t>
  </si>
  <si>
    <t>AG ee Or</t>
  </si>
  <si>
    <t>ape a a ee a</t>
  </si>
  <si>
    <t>TI e oe</t>
  </si>
  <si>
    <t>MAS</t>
  </si>
  <si>
    <t>With Oh : #</t>
  </si>
  <si>
    <t>MO ee ye oe,</t>
  </si>
  <si>
    <t>MVS ee</t>
  </si>
  <si>
    <t>[ca 7 ewes: amir ee eae</t>
  </si>
  <si>
    <t>If ee ee gee</t>
  </si>
  <si>
    <t>IL ger</t>
  </si>
  <si>
    <t>A, eye aa</t>
  </si>
  <si>
    <t>FO AGG, gS Cy i</t>
  </si>
  <si>
    <t>ee SS oe</t>
  </si>
  <si>
    <t>pik: Fy ae be mt es ee en</t>
  </si>
  <si>
    <t>ese Oo ee</t>
  </si>
  <si>
    <t>AME NSS</t>
  </si>
  <si>
    <t>oy fo IL ITO ae ne i ae</t>
  </si>
  <si>
    <t>At pies, hae ee a ae ee</t>
  </si>
  <si>
    <t>Lie Uf ML</t>
  </si>
  <si>
    <t>ae LG pees Agee oe</t>
  </si>
  <si>
    <t>. ee .</t>
  </si>
  <si>
    <t>oo a</t>
  </si>
  <si>
    <t>fe oe</t>
  </si>
  <si>
    <t>So ee |</t>
  </si>
  <si>
    <t>ae we ee os</t>
  </si>
  <si>
    <t>oe aor Poe</t>
  </si>
  <si>
    <t>a ee es</t>
  </si>
  <si>
    <t>Os, Fe</t>
  </si>
  <si>
    <t>sy Cs es</t>
  </si>
  <si>
    <t>ll aoe</t>
  </si>
  <si>
    <t>— — »</t>
  </si>
  <si>
    <t>Bs on oe ces eo</t>
  </si>
  <si>
    <t>6 ol</t>
  </si>
  <si>
    <t>OES Es.</t>
  </si>
  <si>
    <t>ok ‘ glee. Soe</t>
  </si>
  <si>
    <t>i ye 8 co</t>
  </si>
  <si>
    <t>DP</t>
  </si>
  <si>
    <t>ee a ae a ee :</t>
  </si>
  <si>
    <t>ee ore eee</t>
  </si>
  <si>
    <t>oom 4 a &gt; Pye. ae ee</t>
  </si>
  <si>
    <t>age a ae fe es</t>
  </si>
  <si>
    <t>f gi</t>
  </si>
  <si>
    <t>eh ee</t>
  </si>
  <si>
    <t>Ba PO nd ee Be</t>
  </si>
  <si>
    <t>ee ee ee Pe</t>
  </si>
  <si>
    <t>: (ee a ee</t>
  </si>
  <si>
    <t>fod, ee a</t>
  </si>
  <si>
    <t>: — ‘</t>
  </si>
  <si>
    <t>a SS</t>
  </si>
  <si>
    <t>| oe =</t>
  </si>
  <si>
    <t>, fo. es A Sa i ae</t>
  </si>
  <si>
    <t>a MO oe</t>
  </si>
  <si>
    <t>rt. ee et oe</t>
  </si>
  <si>
    <t>oe Figs a</t>
  </si>
  <si>
    <t>‘i er</t>
  </si>
  <si>
    <t>DRE ee ee</t>
  </si>
  <si>
    <t>3 ee oe See ee ne ee</t>
  </si>
  <si>
    <t>gig: Se</t>
  </si>
  <si>
    <t>an ee . 2 ee</t>
  </si>
  <si>
    <t>_ ee a aor &amp;</t>
  </si>
  <si>
    <t>ae Cee</t>
  </si>
  <si>
    <t>ae ee eee .</t>
  </si>
  <si>
    <t>ee: Ka</t>
  </si>
  <si>
    <t>a se EA</t>
  </si>
  <si>
    <t>fo oe re ee</t>
  </si>
  <si>
    <t>ae ee ge 8</t>
  </si>
  <si>
    <t>a ER,</t>
  </si>
  <si>
    <t>Hf _ .</t>
  </si>
  <si>
    <t>ae oe a oe Leer fe</t>
  </si>
  <si>
    <t>pe PES Ai ue &lt;4 CS ere</t>
  </si>
  <si>
    <t>Oe ee a Nae</t>
  </si>
  <si>
    <t>ol de ee ce</t>
  </si>
  <si>
    <t>ae eo ce fe</t>
  </si>
  <si>
    <t>4 &gt; eos 4 a 2 ee</t>
  </si>
  <si>
    <t>estes Cay Po EN</t>
  </si>
  <si>
    <t>oe |) (CE</t>
  </si>
  <si>
    <t>a Ai oe</t>
  </si>
  <si>
    <t>ON oe</t>
  </si>
  <si>
    <t>; Lo Hs, fe Loe | ay</t>
  </si>
  <si>
    <t>eo G22... oe NN ae)</t>
  </si>
  <si>
    <t>. pe Hee</t>
  </si>
  <si>
    <t>ee Nite</t>
  </si>
  <si>
    <t>a ee 3 aan</t>
  </si>
  <si>
    <t>; ae Nee a</t>
  </si>
  <si>
    <t>ee Bg</t>
  </si>
  <si>
    <t>| : a SNe = a</t>
  </si>
  <si>
    <t>Pe. en eS</t>
  </si>
  <si>
    <t>oo ae a Ss Suet</t>
  </si>
  <si>
    <t>a RN am</t>
  </si>
  <si>
    <t>ee ine a en</t>
  </si>
  <si>
    <t>ee aS se gs a</t>
  </si>
  <si>
    <t>a ON EON ES</t>
  </si>
  <si>
    <t>NEN ee ee bo</t>
  </si>
  <si>
    <t>SENS Nae</t>
  </si>
  <si>
    <t>ON Ser Nee ees</t>
  </si>
  <si>
    <t>ee oe,</t>
  </si>
  <si>
    <t>ee AON ge?</t>
  </si>
  <si>
    <t>[oe Ne "" ee</t>
  </si>
  <si>
    <t>- ee pee ONE ee</t>
  </si>
  <si>
    <t>Xo ee</t>
  </si>
  <si>
    <t>te AN oS soon Meee</t>
  </si>
  <si>
    <t>te :</t>
  </si>
  <si>
    <t>ee ee 6</t>
  </si>
  <si>
    <t>8 . oo oS ae See ee Rot a! BON co ae ;</t>
  </si>
  <si>
    <t>Oe ee oN re %</t>
  </si>
  <si>
    <t>a ONS ee</t>
  </si>
  <si>
    <t>: NN SN NS &amp;</t>
  </si>
  <si>
    <t>NK</t>
  </si>
  <si>
    <t>ee ND See</t>
  </si>
  <si>
    <t>ies es vol .</t>
  </si>
  <si>
    <t>rr No</t>
  </si>
  <si>
    <t>Ce ee ee</t>
  </si>
  <si>
    <t>&gt; SS, od ft</t>
  </si>
  <si>
    <t>eo","CCC MeN op</t>
  </si>
  <si>
    <t>&gt; SS, od ft",1427,True,False,2025-10-25 00:14:30,2.0_enhanced</t>
  </si>
  <si>
    <t>43C7E813-1659-4E05-8843-70B595226188.jpeg,custody_screenshots\Photos-1-001 (2)\43C7E813-1659-4E05-8843-70B595226188.jpeg,Craig,Unknown,"Er =""</t>
  </si>
  <si>
    <t>i . a</t>
  </si>
  <si>
    <t>Hh Ve</t>
  </si>
  <si>
    <t>ome 2 Pa</t>
  </si>
  <si>
    <t>ees fa! Wns ee</t>
  </si>
  <si>
    <t>NPE edt</t>
  </si>
  <si>
    <t>KA My 3 CY</t>
  </si>
  <si>
    <t>z ~-/</t>
  </si>
  <si>
    <t>Z get</t>
  </si>
  <si>
    <t>y Nahe eed</t>
  </si>
  <si>
    <t>| ts eae</t>
  </si>
  <si>
    <t>ogee ah AG</t>
  </si>
  <si>
    <t>AOL UNG SENN</t>
  </si>
  <si>
    <t>4 ol</t>
  </si>
  <si>
    <t>am at</t>
  </si>
  <si>
    <t>5 ao f","Er =""</t>
  </si>
  <si>
    <t>5 ao f",157,True,False,2025-10-25 00:14:30,2.0_enhanced</t>
  </si>
  <si>
    <t>44496E2B-326C-44A2-9C10-A74DDC54ECD8.jpeg,custody_screenshots\Photos-1-001 (2)\44496E2B-326C-44A2-9C10-A74DDC54ECD8.jpeg,Craig,Unknown,"|</t>
  </si>
  <si>
    <t>Nell</t>
  </si>
  <si>
    <t>ess ik UNS KR po ON ee</t>
  </si>
  <si>
    <t>Ce ee oe YW = EES | gee ey gee ye Beet</t>
  </si>
  <si>
    <t>We pe bt ie a</t>
  </si>
  <si>
    <t>ONE le eee</t>
  </si>
  <si>
    <t>ee ih we og agit</t>
  </si>
  <si>
    <t>‘cece Hs iP i yr ee Me</t>
  </si>
  <si>
    <t>oe CON Ges Nee Sli: \ Lae Ue a</t>
  </si>
  <si>
    <t>ee ey \ ee a</t>
  </si>
  <si>
    <t>Ny a \ Ae ee | aes</t>
  </si>
  <si>
    <t>ee RS =. 8</t>
  </si>
  <si>
    <t>es Gy</t>
  </si>
  <si>
    <t>de aN NON oe mh</t>
  </si>
  <si>
    <t>ae a Pe UR ees</t>
  </si>
  <si>
    <t>en ee Ne ROW fae = res fe</t>
  </si>
  <si>
    <t>a ame eal ees a</t>
  </si>
  <si>
    <t>cs fos OMG. eS on eae il eS A ae oe BAG ae ede</t>
  </si>
  <si>
    <t>pee ae We | ay</t>
  </si>
  <si>
    <t>ae SN ee Boe Ne are ey a</t>
  </si>
  <si>
    <t>wee oo ee eats as 1 ae ve</t>
  </si>
  <si>
    <t>oo Ya pore Lee</t>
  </si>
  <si>
    <t>ee a Va ONS oN \ eet a</t>
  </si>
  <si>
    <t>Lon oe ANY .</t>
  </si>
  <si>
    <t>Ad ra By Se al Bie Re | te a a es ws</t>
  </si>
  <si>
    <t>ae | i a eae oe pie ae and</t>
  </si>
  <si>
    <t>ae ones an AR: as fh</t>
  </si>
  <si>
    <t>2 be Ne ott |. 8 a ye</t>
  </si>
  <si>
    <t>AN . i } Z</t>
  </si>
  <si>
    <t>he a Gs oe oe oe Suck Steet fe &amp;</t>
  </si>
  <si>
    <t>ee a 2 SNS</t>
  </si>
  <si>
    <t>a Cee ee ae</t>
  </si>
  <si>
    <t>eu ANG eae as</t>
  </si>
  <si>
    <t>ane ea oe dy eed a i al</t>
  </si>
  <si>
    <t>ae ase ey ie</t>
  </si>
  <si>
    <t>i | 1 ee</t>
  </si>
  <si>
    <t>Se No ae WAN ey Oe</t>
  </si>
  <si>
    <t>an BO ee oe oe N oe</t>
  </si>
  <si>
    <t>a ee Sea NE :</t>
  </si>
  <si>
    <t>Fa EN ye. A we</t>
  </si>
  <si>
    <t>se cu a VE N | Wh Pes Re See it ll</t>
  </si>
  <si>
    <t>UNS</t>
  </si>
  <si>
    <t>eed SOO a Vee SRA oe ey gone Se ee ae</t>
  </si>
  <si>
    <t>ee oe i Ce a as nae Wh WS</t>
  </si>
  <si>
    <t>AW er SOA EN uf</t>
  </si>
  <si>
    <t>EN a Ua Re cae | bi, Ske eat one 4 ah</t>
  </si>
  <si>
    <t>WS ee ee DIN ee</t>
  </si>
  <si>
    <t>bs ea ce JES: Ne eft</t>
  </si>
  <si>
    <t>oe 7h GN Soo ee</t>
  </si>
  <si>
    <t>ee ui yer ee ENN ee a SS ee</t>
  </si>
  <si>
    <t>es a ee cone i</t>
  </si>
  <si>
    <t>Rie ae Gt eS Ser ere ae</t>
  </si>
  <si>
    <t>bo —</t>
  </si>
  <si>
    <t>i Ee ae NOE we Nee eg</t>
  </si>
  <si>
    <t>an a ete LR ae ns 2)</t>
  </si>
  <si>
    <t>Al a Cle SEN ee ee A \ ale</t>
  </si>
  <si>
    <t>os a ECON</t>
  </si>
  <si>
    <t>nee Re GEIS</t>
  </si>
  <si>
    <t>ae Rede a hg pee ae ra con Sy, i</t>
  </si>
  <si>
    <t>ip es a 1 sgt</t>
  </si>
  <si>
    <t>2 a A hn oh ey iar \ ae) a</t>
  </si>
  <si>
    <t>be ce aa cy</t>
  </si>
  <si>
    <t>ae eine eae NN a ap Hy —</t>
  </si>
  <si>
    <t>He ne ae ee go owe"" AUR</t>
  </si>
  <si>
    <t>SG sh EN NE Sor ae iy ns a vere</t>
  </si>
  <si>
    <t>psi ee VEE ea: Ee ae aed</t>
  </si>
  <si>
    <t>ERR Rig Whew sane</t>
  </si>
  <si>
    <t>a ne es. a ee Bs NS cel ‘he</t>
  </si>
  <si>
    <t>Je COU AS dices ag EE hia</t>
  </si>
  <si>
    <t>et. ~~ oe</t>
  </si>
  <si>
    <t>— OO: ti sal oe Ts,</t>
  </si>
  <si>
    <t>es “ust Ws.</t>
  </si>
  <si>
    <t>ag a a, ee oh ee</t>
  </si>
  <si>
    <t>eer A Se ae ee ate’ NE</t>
  </si>
  <si>
    <t>eo ced ee</t>
  </si>
  <si>
    <t>Re es SO Ne ae va sate ce</t>
  </si>
  <si>
    <t>ag Neg” se Se oe</t>
  </si>
  <si>
    <t>CN Ee ae Pes</t>
  </si>
  <si>
    <t>vis eee a bts</t>
  </si>
  <si>
    <t>ee ya</t>
  </si>
  <si>
    <t>or ae se i ee</t>
  </si>
  <si>
    <t>ARE a</t>
  </si>
  <si>
    <t>ee ee so ae ae ee</t>
  </si>
  <si>
    <t>BASS GN ee</t>
  </si>
  <si>
    <t>oo es es eo as ee :</t>
  </si>
  <si>
    <t>8 alee aN gee ®</t>
  </si>
  <si>
    <t>LAS oo get EN La</t>
  </si>
  <si>
    <t>oe oe ia Le Se ae! oo</t>
  </si>
  <si>
    <t>SAN Ce ee ee ad co oe</t>
  </si>
  <si>
    <t>CEN ee ae ee RE</t>
  </si>
  <si>
    <t>| Ge Ge Si ee ee</t>
  </si>
  <si>
    <t>Se we Eat ea eae</t>
  </si>
  <si>
    <t>a ee OF ee ane</t>
  </si>
  <si>
    <t>~ aes</t>
  </si>
  <si>
    <t>a Se ae is et ies</t>
  </si>
  <si>
    <t>ie ees ween ees</t>
  </si>
  <si>
    <t>ee ae Noe ee ee So</t>
  </si>
  <si>
    <t>ae eS on ae oo ee</t>
  </si>
  <si>
    <t>(a oe ee auger Cee ee</t>
  </si>
  <si>
    <t>oe a ae le Ae</t>
  </si>
  <si>
    <t>ee ee Se</t>
  </si>
  <si>
    <t>oe ue eS es</t>
  </si>
  <si>
    <t>re oe ce</t>
  </si>
  <si>
    <t>CO a ee ee Loe</t>
  </si>
  <si>
    <t>oe es en ee</t>
  </si>
  <si>
    <t>Vo a</t>
  </si>
  <si>
    <t>a pone oo ae oo a</t>
  </si>
  <si>
    <t>oe.</t>
  </si>
  <si>
    <t>ae i ce pete oe oe os :</t>
  </si>
  <si>
    <t>ee Se hag cit</t>
  </si>
  <si>
    <t>eee ea ee ae.</t>
  </si>
  <si>
    <t>oe cage” he ee</t>
  </si>
  <si>
    <t>. 2 oe</t>
  </si>
  <si>
    <t>a ae ee ios</t>
  </si>
  <si>
    <t>7 ore ae San i 4</t>
  </si>
  <si>
    <t>tag oe a Fetes</t>
  </si>
  <si>
    <t>eS tea</t>
  </si>
  <si>
    <t>eee Ge oy</t>
  </si>
  <si>
    <t>ae ae eats ee ao</t>
  </si>
  <si>
    <t>ARE ee .</t>
  </si>
  <si>
    <t>Sk eS</t>
  </si>
  <si>
    <t>ee een Ne</t>
  </si>
  <si>
    <t>Pics a","Nell</t>
  </si>
  <si>
    <t>Pics a",2273,True,False,2025-10-25 00:14:30,2.0_enhanced</t>
  </si>
  <si>
    <t>49D67AA0-75AD-4E2A-8B45-5B8DF79650CE.jpeg,custody_screenshots\Photos-1-001 (2)\49D67AA0-75AD-4E2A-8B45-5B8DF79650CE.jpeg,Craig,Unknown,"2 | KOON Hie WAS \</t>
  </si>
  <si>
    <t>ale Sy ieee</t>
  </si>
  <si>
    <t>ene Sa As poe ay</t>
  </si>
  <si>
    <t>Ieee re.</t>
  </si>
  <si>
    <t>soot As</t>
  </si>
  <si>
    <t>oe","2 | KOON Hie WAS \</t>
  </si>
  <si>
    <t>soot As",64,True,False,2025-10-25 00:14:30,2.0_enhanced</t>
  </si>
  <si>
    <t>4BFE45ED-95D1-4840-8214-549771B1CFA6.jpeg,custody_screenshots\Photos-1-001 (2)\4BFE45ED-95D1-4840-8214-549771B1CFA6.jpeg,Craig,Unknown,"a nee a ™ Lee Ader Ft i eu CRA wee</t>
  </si>
  <si>
    <t>[OS BB I: ES SLT We</t>
  </si>
  <si>
    <t>7 SEE ee is I PRET OF fl ff EB Ot</t>
  </si>
  <si>
    <t>ee ee eee aan</t>
  </si>
  <si>
    <t>mie WR Waa ES. Be a Gp id FB |. \</t>
  </si>
  <si>
    <t>| I gee) | ~ OS</t>
  </si>
  <si>
    <t>WERE i = SSeS Ll if ff a</t>
  </si>
  <si>
    <t>A Yes el SS a (Zee LCS gE F lad fy Se Nia Bh on ite</t>
  </si>
  <si>
    <t>ie | SS VS OS PEE NSE S| 7 i ot POP Pe poe ZARA Pa</t>
  </si>
  <si>
    <t>MEIKE RS YW. = £&amp; EZ [ep ee eae fe A aS Sree we ft ~</t>
  </si>
  <si>
    <t>|| | SBS ESO BB SS LL EBS ee)</t>
  </si>
  <si>
    <t>V4 “yk Sha WSs Sr Fe IS ae od Soe Be eae Boe CARN wy Gay</t>
  </si>
  <si>
    <t>es [ee | LE &gt; OS. sae a = es |</t>
  </si>
  <si>
    <t>Poe 1 rok: , te a Sey. 2. EU IOI FREE PENS</t>
  </si>
  <si>
    <t>ig Wea RE SS SS ho = YL eee</t>
  </si>
  <si>
    <t>|| end AERO ee CRE ERE</t>
  </si>
  <si>
    <t>a + Yee EAE eM So. BS. | = &gt; ETT</t>
  </si>
  <si>
    <t>| | NYS if &gt;</t>
  </si>
  <si>
    <t>Pee SSS ye Je | fe a og Ga: Aer aN ee \</t>
  </si>
  <si>
    <t>es peed ee AES AEE SR CRD PY eS wel AY re . yey .</t>
  </si>
  <si>
    <t>ING Ls NSS | es CO eee</t>
  </si>
  <si>
    <t>Os pee eee Wl |p ee wry</t>
  </si>
  <si>
    <t>Se NN ee ee = EA</t>
  </si>
  <si>
    <t>[Ses Se rr ae et el</t>
  </si>
  <si>
    <t>a Soe NC ee pes FE — ete</t>
  </si>
  <si>
    <t>° Oe cod See Ga</t>
  </si>
  <si>
    <t>ea eee Mc}! rr ITT</t>
  </si>
  <si>
    <t>ey a Ree A GREW Thr. | LEE ap &gt; | hi) BP oe ead ae</t>
  </si>
  <si>
    <t>| ee NO 7 ee ee PP SS</t>
  </si>
  <si>
    <t>Hee ee ND SSS) PEEP OST</t>
  </si>
  <si>
    <t>mn Vee ||</t>
  </si>
  <si>
    <t>fag SE oe a ee</t>
  </si>
  <si>
    <t>atid ey Bett) Lae</t>
  </si>
  <si>
    <t>ine = Si dade</t>
  </si>
  <si>
    <t>S| =] FF aie ey</t>
  </si>
  <si>
    <t>fiero ts Sey ge &amp; ee SE ek</t>
  </si>
  <si>
    <t>aide it, eee ee ale hae ty</t>
  </si>
  <si>
    <t>Fork ee RES A SS</t>
  </si>
  <si>
    <t>EN --.-=</t>
  </si>
  <si>
    <t>Vd</t>
  </si>
  <si>
    <t>E oy i) if ‘ Se</t>
  </si>
  <si>
    <t>OS ge NRT OD</t>
  </si>
  <si>
    <t>ES Gah A</t>
  </si>
  <si>
    <t>ee amt</t>
  </si>
  <si>
    <t>Be SDA ‘</t>
  </si>
  <si>
    <t>NO pS g DR MeO bahar</t>
  </si>
  <si>
    <t>ae fay a WY eH &lt;4 We fhe</t>
  </si>
  <si>
    <t>eS 6 A</t>
  </si>
  <si>
    <t>SO ae</t>
  </si>
  <si>
    <t>% es cet SE We uae ee ise</t>
  </si>
  <si>
    <t>es Nt dy</t>
  </si>
  <si>
    <t>J is Me A BA fee apt</t>
  </si>
  <si>
    <t>a SOR Vs et Vee.</t>
  </si>
  <si>
    <t>PE SBS RES, yy \ ad 3 A</t>
  </si>
  <si>
    <t>Bey ee Se = A ° = es WA</t>
  </si>
  <si>
    <t>SY ELLE</t>
  </si>
  <si>
    <t>"") ee SS Ee [3 HAN</t>
  </si>
  <si>
    <t>4 : i 4 Ta) EGY AR</t>
  </si>
  <si>
    <t>pat satan Lan BN</t>
  </si>
  <si>
    <t>ape ‘ a ve 8</t>
  </si>
  <si>
    <t>ay, Bee a: Ree</t>
  </si>
  <si>
    <t>By \\ | \ 5 ip NY ale</t>
  </si>
  <si>
    <t>ea = © }} é | ) SEL ae</t>
  </si>
  <si>
    <t>oN | ® ) |</t>
  </si>
  <si>
    <t>5 _/ _ - ""RAS a Ve</t>
  </si>
  <si>
    <t>Brae eich “a ME</t>
  </si>
  <si>
    <t>J ee - ERE iM CONG \ \ le ee</t>
  </si>
  <si>
    <t>Siig are Sey fi Sp SS f fi. a ee Hi</t>
  </si>
  <si>
    <t>ee |: | ™ j meg iad ion aad REN 3 SET CR TEEN) We Bh</t>
  </si>
  <si>
    <t>ei | | [Poe fay PP oe Se i</t>
  </si>
  <si>
    <t>PAN ‘Vee EES 41 5 1 epg LU RO eS AO RO TES</t>
  </si>
  <si>
    <t>tN NES VERSES</t>
  </si>
  <si>
    <t>CD XS ee SSS SS EAE cls 8 ef Te) |</t>
  </si>
  <si>
    <t>ONS SS EN SS Rea SS ea reg fe “sf Prep ON</t>
  </si>
  <si>
    <t>ED Nose BO RS Se</t>
  </si>
  <si>
    <t>NE, _ ee AL SS Se Us ag"" | | oe</t>
  </si>
  <si>
    <t>bee PRES Weer = an EST yh LS SS SS ES NGS ee ks</t>
  </si>
  <si>
    <t>Fa a, &gt; NY RE SS et Re gS ee","a nee a ™ Lee Ader Ft i eu CRA wee</t>
  </si>
  <si>
    <t>| SBS ESO BB SS LL EBS ee)</t>
  </si>
  <si>
    <t>end AERO ee CRE ERE</t>
  </si>
  <si>
    <t>mn Vee</t>
  </si>
  <si>
    <t>Fa a, &gt; NY RE SS et Re gS ee",1907,True,False,2025-10-25 00:14:30,2.0_enhanced</t>
  </si>
  <si>
    <t>4C097B3A-B160-4551-8A1A-E9D22E1AE2C2.jpeg,custody_screenshots\Photos-1-001 (2)\4C097B3A-B160-4551-8A1A-E9D22E1AE2C2.jpeg,Craig,Unknown,"CRS</t>
  </si>
  <si>
    <t>,CRS,3,True,False,2025-10-25 00:14:30,2.0_enhanced
4C30EDFB-2F96-4F86-9A37-ADFAA5A8A23A.jpeg,custody_screenshots\Photos-1-001 (2)\4C30EDFB-2F96-4F86-9A37-ADFAA5A8A23A.jpeg,Craig,Unknown,83 Stock Farm Rd</t>
  </si>
  <si>
    <t>Dates! June 1st, 2025</t>
  </si>
  <si>
    <t>4C91E2BA-F67B-4492-80B0-5CD39BCA3128.jpeg,custody_screenshots\Photos-1-001 (2)\4C91E2BA-F67B-4492-80B0-5CD39BCA3128.jpeg,Craig,Unknown,"= \</t>
  </si>
  <si>
    <t>ANA</t>
  </si>
  <si>
    <t>Vax</t>
  </si>
  <si>
    <t>[7.21</t>
  </si>
  <si>
    <t>| Int","A A</t>
  </si>
  <si>
    <t>| Int",28,True,False,2025-10-25 00:14:30,2.0_enhanced</t>
  </si>
  <si>
    <t>4CA937DD-4A72-4E9B-AD3E-0344DE46C3CE.jpeg,custody_screenshots\Photos-1-001 (2)\4CA937DD-4A72-4E9B-AD3E-0344DE46C3CE.jpeg,Craig,Unknown,"—</t>
  </si>
  <si>
    <t>,,0,True,False,2025-10-25 00:14:30,2.0_enhanced
4CE43FE2-D17A-4D5F-A36C-FB53CE638D3F.jpeg,custody_screenshots\Photos-1-001 (2)\4CE43FE2-D17A-4D5F-A36C-FB53CE638D3F.jpeg,Craig,Unknown,en</t>
  </si>
  <si>
    <t>a. we \ oT</t>
  </si>
  <si>
    <t>ee apap</t>
  </si>
  <si>
    <t>ie Ri eee</t>
  </si>
  <si>
    <t>2 Sm</t>
  </si>
  <si>
    <t>os.</t>
  </si>
  <si>
    <t>rs a 7 fe TRE</t>
  </si>
  <si>
    <t>iii THEE SU ee</t>
  </si>
  <si>
    <t>ESS = | Me | lula</t>
  </si>
  <si>
    <t>VA hh ol</t>
  </si>
  <si>
    <t>can a</t>
  </si>
  <si>
    <t>aa","a. we \ oT</t>
  </si>
  <si>
    <t>can a",117,True,False,2025-10-25 00:14:30,2.0_enhanced</t>
  </si>
  <si>
    <t>4CF00413-33C9-4AE1-A772-D01D53D737EE.jpeg,custody_screenshots\Photos-1-001 (2)\4CF00413-33C9-4AE1-A772-D01D53D737EE.jpeg,Craig,Unknown,"3:23 a selo)</t>
  </si>
  <si>
    <t>« ig 000</t>
  </si>
  <si>
    <t>ROOF REPAIR</t>
  </si>
  <si>
    <t>Get.urgent.roof fixes with our expert</t>
  </si>
  <si>
    <t>° Dicpatchitotg</t>
  </si>
  <si>
    <t>o [nctaliation of Tasjas anc)</t>
  </si>
  <si>
    <t>om aah nah fc eset</t>
  </si>
  <si>
    <t>ca ae ° Applying repairs te</t>
  </si>
  <si>
    <t>Pretec? vow trem fue</t>
  </si>
  <si>
    <t>leaks,</t>
  </si>
  <si>
    <t>Call, Text or Email us today!</t>
  </si>
  <si>
    <t>SNOPES</t>
  </si>
  <si>
    <t>ATA</t>
  </si>
  <si>
    <t>ACER AE</t>
  </si>
  <si>
    <t>,« ig 000</t>
  </si>
  <si>
    <t>ACER AE",280,True,False,2025-10-25 00:14:30,2.0_enhanced</t>
  </si>
  <si>
    <t>4D39F6D3-6F84-428D-9F71-CEA8C1FCB168.jpeg,custody_screenshots\Photos-1-001 (2)\4D39F6D3-6F84-428D-9F71-CEA8C1FCB168.jpeg,Craig,Unknown,"Ate</t>
  </si>
  <si>
    <t>aS an Los</t>
  </si>
  <si>
    <t>“ at Wb .</t>
  </si>
  <si>
    <t>we vy ne &gt; 5; D Ry N 2 N { : G</t>
  </si>
  <si>
    <t>, dia tig. i ee</t>
  </si>
  <si>
    <t>a SEAL</t>
  </si>
  <si>
    <t>SL ee &amp; eg 5</t>
  </si>
  <si>
    <t>fl 2 eee Vos yo Sega</t>
  </si>
  <si>
    <t>YY fh AA AEE SN Seve ey TN ewe</t>
  </si>
  <si>
    <t>y / oy 3 SE ay Gy we we N.S Ve;</t>
  </si>
  <si>
    <t>4 Se Ne Nas See ways i } Cos ioe</t>
  </si>
  <si>
    <t>LA ee . a NX See Se. GS we ‘ a</t>
  </si>
  <si>
    <t>. aa? Pa NOS &gt; . Sag ee em ee &gt; :</t>
  </si>
  <si>
    <t>a, \ : tay .</t>
  </si>
  <si>
    <t>ee eyes.» ra q eee es</t>
  </si>
  <si>
    <t>, a . ove ba Os =. —</t>
  </si>
  <si>
    <t>ON aN va ° eee</t>
  </si>
  <si>
    <t>P Le ws : Sue ee (i</t>
  </si>
  <si>
    <t>NS wet en</t>
  </si>
  <si>
    <t>Need we a és ,</t>
  </si>
  <si>
    <t>ao % \ AS AAG ty we ? . aN el 5 ZEB</t>
  </si>
  <si>
    <t>NSE Be ON Shae { ae gly</t>
  </si>
  <si>
    <t>ASN, ERAN x a A</t>
  </si>
  <si>
    <t>&gt; Ah. X } i ns</t>
  </si>
  <si>
    <t>_ LE an . AN we ees</t>
  </si>
  <si>
    <t>, NN eee</t>
  </si>
  <si>
    <t>&gt; eS oe TR</t>
  </si>
  <si>
    <t>EE Pp Seq Ls eee</t>
  </si>
  <si>
    <t>ONE SHINGLE AT A TIME. ONE ROOF AT A TIME.</t>
  </si>
  <si>
    <t>oo a 77</t>
  </si>
  <si>
    <t>: | R HOME, Mex. |) _—</t>
  </si>
  <si>
    <t>. ~_ eo =e : f</t>
  </si>
  <si>
    <t>‘sf THIS ISN'T JUST A JOB—IT’S HOW | REBUILD WHAT MATTERS. ,</t>
  </si>
  <si>
    <t>No * as ~~. ~ Ta Sy x ~ 8 a</t>
  </si>
  <si>
    <t>7 ry NEI I T AND SECOND CHANCES</t>
  </si>
  <si>
    <t>“7 NO SAFETY NET. JUST SWEAT, |</t>
  </si>
  <si>
    <t>TO HER ==</t>
  </si>
  <si>
    <t>EVERY NAIL | DRIVE IS A PROMIS =</t>
  </si>
  <si>
    <t>i; - — rar] —</t>
  </si>
  <si>
    <t>[A ES NOT STOPPING ‘TIL WERE HOME</t>
  </si>
  <si>
    <t>LIMBING. AND HES NOT STOPPING TIL W 0</t>
  </si>
  <si>
    <t>f CLIMBING. AND HE'S N</t>
  </si>
  <si>
    <t>AS - gg y ie gi a 1 Fa","Ate</t>
  </si>
  <si>
    <t>AS - gg y ie gi a 1 Fa",1022,True,False,2025-10-25 00:14:30,2.0_enhanced</t>
  </si>
  <si>
    <t>4ECA4BC7-BEA3-4BB3-BC46-FAB77424786B.jpeg,custody_screenshots\Photos-1-001 (2)\4ECA4BC7-BEA3-4BB3-BC46-FAB77424786B.jpeg,Craig,Unknown,"he. * GUS REEL</t>
  </si>
  <si>
    <t>ae FRE ae EU IO</t>
  </si>
  <si>
    <t>ee nl RY CSE EL IU ES ENS</t>
  </si>
  <si>
    <t>BRA a shee US</t>
  </si>
  <si>
    <t>Gre cn ner</t>
  </si>
  <si>
    <t>Aina eae vor SL</t>
  </si>
  <si>
    <t>: | oe</t>
  </si>
  <si>
    <t>ee ON</t>
  </si>
  <si>
    <t>ee a Ge = See</t>
  </si>
  <si>
    <t>A SE RE IR bt ee</t>
  </si>
  <si>
    <t>a at Oe Cote ie CE CE Se</t>
  </si>
  <si>
    <t>ok EA, SS</t>
  </si>
  <si>
    <t>a : ere eee ee a</t>
  </si>
  <si>
    <t>Sere IS Say CE UE WEG</t>
  </si>
  <si>
    <t>EN ee ae ee OS ONG</t>
  </si>
  <si>
    <t>Be Gee ARGC</t>
  </si>
  <si>
    <t>Sais a |</t>
  </si>
  <si>
    <t>Ties Wy ao ee</t>
  </si>
  <si>
    <t>Yee | ice | CANN PAC kt</t>
  </si>
  <si>
    <t>Safety \) Se Ss ern ce</t>
  </si>
  <si>
    <t>oe Se eA</t>
  </si>
  <si>
    <t>EN | oe ae SECM |</t>
  </si>
  <si>
    <t>al k ou</t>
  </si>
  <si>
    <t>|b te ye NSN ie</t>
  </si>
  <si>
    <t>de rr Pied || |</t>
  </si>
  <si>
    <t>SAS \ Bes</t>
  </si>
  <si>
    <t>pa! Bey S od en Nea</t>
  </si>
  <si>
    <t>EE tod 2B ot Yn a ary ee BONG</t>
  </si>
  <si>
    <t>ae PY Av be ee</t>
  </si>
  <si>
    <t>A Sh a ox Ss</t>
  </si>
  <si>
    <t>din GEAR RT a</t>
  </si>
  <si>
    <t>RUNS UU. | eS</t>
  </si>
  <si>
    <t>Ree VE eer</t>
  </si>
  <si>
    <t>RSE aie ee</t>
  </si>
  <si>
    <t>ae a es pe ON es ae</t>
  </si>
  <si>
    <t>an So pe ee Ss cae</t>
  </si>
  <si>
    <t>7? errr</t>
  </si>
  <si>
    <t>ai ES ais ep</t>
  </si>
  <si>
    <t>ee DE 18 ee ee ass</t>
  </si>
  <si>
    <t>See Se ees</t>
  </si>
  <si>
    <t>as ONE</t>
  </si>
  <si>
    <t>ENE rae area</t>
  </si>
  <si>
    <t>SLU Ce SIR fk, he CAR Re nae ee Air</t>
  </si>
  <si>
    <t>Cos Bey See ere es Se</t>
  </si>
  <si>
    <t>es tee en ON</t>
  </si>
  <si>
    <t>ENS eee ee Ke</t>
  </si>
  <si>
    <t>fect Se</t>
  </si>
  <si>
    <t>Say INS RELIES LAR) NESS das Nay</t>
  </si>
  <si>
    <t>ee : Sra SER ae Mace aS Bay</t>
  </si>
  <si>
    <t>Sea |</t>
  </si>
  <si>
    <t>ENE Ree Pan</t>
  </si>
  <si>
    <t>Digs Aca ey</t>
  </si>
  <si>
    <t>| AS IN, ee</t>
  </si>
  <si>
    <t>wae RN hey alee BUR</t>
  </si>
  <si>
    <t>ene AY ey</t>
  </si>
  <si>
    <t>es pee ees ae See es OS LAT</t>
  </si>
  <si>
    <t>Vo pe iver IRC NS</t>
  </si>
  <si>
    <t>Ga A fee ny ess 3</t>
  </si>
  <si>
    <t>3 cen eal ies</t>
  </si>
  <si>
    <t>j ies SES pany Se</t>
  </si>
  <si>
    <t>a Ce el</t>
  </si>
  <si>
    <t>oe ee SN oF Na us SEN ie</t>
  </si>
  <si>
    <t>en ae SU</t>
  </si>
  <si>
    <t>es GN ety</t>
  </si>
  <si>
    <t>EA MLS SSNS CES Pa</t>
  </si>
  <si>
    <t>ON LN NN SR</t>
  </si>
  <si>
    <t>LEC IRS EN g pens a Were ar he A</t>
  </si>
  <si>
    <t>NAN NNR OS</t>
  </si>
  <si>
    <t>Kat OW CUR ENY LM ak","he. * GUS REEL</t>
  </si>
  <si>
    <t>de rr Pied |</t>
  </si>
  <si>
    <t>Kat OW CUR ENY LM ak",1142,True,False,2025-10-25 00:14:30,2.0_enhanced</t>
  </si>
  <si>
    <t>4F1076D8-F0B9-48BD-8121-B56E7AB204D0.jpeg,custody_screenshots\Photos-1-001 (2)\4F1076D8-F0B9-48BD-8121-B56E7AB204D0.jpeg,Craig,Unknown,"Af</t>
  </si>
  <si>
    <t>se “or ie ead : a ; a o: i</t>
  </si>
  <si>
    <t>. 2 = é ye Fors, = Er . me Se TASS SS</t>
  </si>
  <si>
    <t>y SEAN. . &gt; PT ye a Rac Fp aaa, f . Sy ENA L a cemere,</t>
  </si>
  <si>
    <t>~ , e “TF, wae? BA ‘ : 4</t>
  </si>
  <si>
    <t>Say RA Ks f (7 j . = AAS f a</t>
  </si>
  <si>
    <t>Seal Us 5 it Thy, eo ares bears mee ae i 3 Eueomeee</t>
  </si>
  <si>
    <t>‘ &amp; ""Tt z Baw 3</t>
  </si>
  <si>
    <t>Be Oe re Ot PER eet gtae I</t>
  </si>
  <si>
    <t>tae ee sien MER SS 4</t>
  </si>
  <si>
    <t>Sina ke ee bs oa *</t>
  </si>
  <si>
    <t>,se “or ie ead : a ; a o: i</t>
  </si>
  <si>
    <t>Sina ke ee bs oa *",308,True,False,2025-10-25 00:14:30,2.0_enhanced</t>
  </si>
  <si>
    <t>51E8BC07-554F-4ACA-893E-CE35E50C616B.jpeg,custody_screenshots\Photos-1-001 (2)\51E8BC07-554F-4ACA-893E-CE35E50C616B.jpeg,Craig,Unknown,"Eire</t>
  </si>
  <si>
    <t>| aoe ree</t>
  </si>
  <si>
    <t>8 ae</t>
  </si>
  <si>
    <t>Hee ce a</t>
  </si>
  <si>
    <t>2 A a</t>
  </si>
  <si>
    <t>es ey =</t>
  </si>
  <si>
    <t>: | eS</t>
  </si>
  <si>
    <t>oe : :</t>
  </si>
  <si>
    <t>oe :</t>
  </si>
  <si>
    <t>as es ae</t>
  </si>
  <si>
    <t>Lo a</t>
  </si>
  <si>
    <t>a a ee</t>
  </si>
  <si>
    <t>me |</t>
  </si>
  <si>
    <t>Re a ae</t>
  </si>
  <si>
    <t>ge LV :</t>
  </si>
  <si>
    <t>ox aM:</t>
  </si>
  <si>
    <t>AL Ey</t>
  </si>
  <si>
    <t>3 : Ae ae</t>
  </si>
  <si>
    <t>4 We Go = :</t>
  </si>
  <si>
    <t>es) a ef; ee</t>
  </si>
  <si>
    <t>| AN,</t>
  </si>
  <si>
    <t>At A ove</t>
  </si>
  <si>
    <t>Al (es os</t>
  </si>
  <si>
    <t>NEL LE ey Co</t>
  </si>
  <si>
    <t>ALL fy aa</t>
  </si>
  <si>
    <t>ae fe</t>
  </si>
  <si>
    <t>ee i Ly</t>
  </si>
  <si>
    <t>|. No Loe</t>
  </si>
  <si>
    <t>NE he 2 :</t>
  </si>
  <si>
    <t>: Mi Se</t>
  </si>
  <si>
    <t>WEG</t>
  </si>
  <si>
    <t>ip oe A Ge bee</t>
  </si>
  <si>
    <t>po 2 3</t>
  </si>
  <si>
    <t>W oe Lib</t>
  </si>
  <si>
    <t>| Ys, if</t>
  </si>
  <si>
    <t>oe ay nA</t>
  </si>
  <si>
    <t>bi,</t>
  </si>
  <si>
    <t>—","Eire</t>
  </si>
  <si>
    <t>bi,",334,True,False,2025-10-25 00:14:30,2.0_enhanced</t>
  </si>
  <si>
    <t>5243BC2B-451E-442E-9953-57B550F5248F.jpeg,custody_screenshots\Photos-1-001 (2)\5243BC2B-451E-442E-9953-57B550F5248F.jpeg,Craig,Unknown,"wit ~ ory OR Sep ete ye + a</t>
  </si>
  <si>
    <t>wet BRS Os pe TE</t>
  </si>
  <si>
    <t>SE EG ee</t>
  </si>
  <si>
    <t>&gt; eet BA</t>
  </si>
  <si>
    <t>and Ji MES een : ep UI EAD RS PETE fo lay Ay AED</t>
  </si>
  <si>
    <t>RN Sot Soc . oh Rue</t>
  </si>
  <si>
    <t>cs Qh ys ta Oe</t>
  </si>
  <si>
    <t>coy Meng OF ey nea AEE</t>
  </si>
  <si>
    <t>IN OM RE RS MAS</t>
  </si>
  <si>
    <t>MS Sane Dale yd NIST ESB SUR 7</t>
  </si>
  <si>
    <t>CRN BR Pee ar ee ER</t>
  </si>
  <si>
    <t>bog oy OES ae Tye AE</t>
  </si>
  <si>
    <t>ach, ee ee TO Dell ov ih</t>
  </si>
  <si>
    <t>4 DRE es ON ae OS</t>
  </si>
  <si>
    <t>a en AVS, wy</t>
  </si>
  <si>
    <t>fe COE</t>
  </si>
  <si>
    <t>genres oF ee We eg SE Sete PTR</t>
  </si>
  <si>
    <t>ky Dei TY Ss oe RAE ae ge</t>
  </si>
  <si>
    <t>OY ey RAN</t>
  </si>
  <si>
    <t>ears OO SA OM</t>
  </si>
  <si>
    <t>ER ER eae</t>
  </si>
  <si>
    <t>IRA Te A a A UND VS. woe AERO CES a</t>
  </si>
  <si>
    <t>Se Re see ae owe os sis</t>
  </si>
  <si>
    <t>yl a at Ig</t>
  </si>
  <si>
    <t>ONO OS On ee MOE a ae OE</t>
  </si>
  <si>
    <t>oe Nt ve wht : eek. Gl INST</t>
  </si>
  <si>
    <t>G NP PRE ES</t>
  </si>
  <si>
    <t>we ay a an seh ee ae 2 . my BU</t>
  </si>
  <si>
    <t>Ss cet : a Ss REL TN ged Seve hs BEER</t>
  </si>
  <si>
    <t>we ta Po ay ey ta TL UTEP ERO</t>
  </si>
  <si>
    <t>Sete RE tam ane war, , cen ks SASS</t>
  </si>
  <si>
    <t>TR eo i . AN”: ENS ey</t>
  </si>
  <si>
    <t>UR RS ope BF es</t>
  </si>
  <si>
    <t>GaN OS ae Chea</t>
  </si>
  <si>
    <t>4 89 OE wet ee ae</t>
  </si>
  <si>
    <t>9 So RSE TY ae a</t>
  </si>
  <si>
    <t>ae ey Lo. A a</t>
  </si>
  <si>
    <t>fh SO SUN RA BS</t>
  </si>
  <si>
    <t>2 eR RS See</t>
  </si>
  <si>
    <t>o 9 OT ee ee GRE URS</t>
  </si>
  <si>
    <t>aN re To Paes NNT oS. aide</t>
  </si>
  <si>
    <t>ee AGT a</t>
  </si>
  <si>
    <t>BT Cope Tee Oe Se ge</t>
  </si>
  <si>
    <t>Faw a? eo NT EN ang Gone ae fe</t>
  </si>
  <si>
    <t>dy MBS CT De ay ETA Sey eon :</t>
  </si>
  <si>
    <t>fe ee = tg. ee 2</t>
  </si>
  <si>
    <t>proses</t>
  </si>
  <si>
    <t>°o PE a. aly. Daa CO =</t>
  </si>
  <si>
    <t>th Pema ro OYE ad -</t>
  </si>
  <si>
    <t>hey ie ee ae SA,</t>
  </si>
  <si>
    <t>Bie aN ee Me, Ne et oy ; :</t>
  </si>
  <si>
    <t>IT ST :</t>
  </si>
  <si>
    <t>7 ON PERG Pe ee ER a.</t>
  </si>
  <si>
    <t>ANOS Go VIDE Se ae oy ale aw:</t>
  </si>
  <si>
    <t>SRE RNS</t>
  </si>
  <si>
    <t>AE Te SS Se a _ , een ee y</t>
  </si>
  <si>
    <t>EA fie &amp;</t>
  </si>
  <si>
    <t>Re SU N vo</t>
  </si>
  <si>
    <t>ae BN in ie a PRN EN mo NR eo. Bay</t>
  </si>
  <si>
    <t>AS an oo . at</t>
  </si>
  <si>
    <t>wag aa &amp; FD CL IESE LE, an</t>
  </si>
  <si>
    <t>Muse rr te Pg AT</t>
  </si>
  <si>
    <t>BEE 8 : ag</t>
  </si>
  <si>
    <t>% NE. LAN aga . oe ye</t>
  </si>
  <si>
    <t>fps OE fa ESAS eT .</t>
  </si>
  <si>
    <t>a : Con ate ee pT .","wit ~ ory OR Sep ete ye + a</t>
  </si>
  <si>
    <t>a : Con ate ee pT .",1342,True,False,2025-10-25 00:14:30,2.0_enhanced</t>
  </si>
  <si>
    <t>52A95A20-9F54-480F-BF00-938ADABB21E1.jpeg,custody_screenshots\Photos-1-001 (2)\52A95A20-9F54-480F-BF00-938ADABB21E1.jpeg,Craig,Unknown,"|</t>
  </si>
  <si>
    <t>a!</t>
  </si>
  <si>
    <t>— Ss |</t>
  </si>
  <si>
    <t>(17</t>
  </si>
  <si>
    <t>ELA</t>
  </si>
  <si>
    <t>a pee ee LL ry |</t>
  </si>
  <si>
    <t>NEED, M R</t>
  </si>
  <si>
    <t>RE WOND BAY |</t>
  </si>
  <si>
    <t>oe UA Lt 4 ( /</t>
  </si>
  <si>
    <t>2 # + + 17</t>
  </si>
  <si>
    <t>\ | |</t>
  </si>
  <si>
    <t>a | \ | | | |</t>
  </si>
  <si>
    <t>AS i O</t>
  </si>
  <si>
    <t>Se DP</t>
  </si>
  <si>
    <t>ae maT</t>
  </si>
  <si>
    <t>oo y |</t>
  </si>
  <si>
    <t>| | O</t>
  </si>
  <si>
    <t>aaa AFC)</t>
  </si>
  <si>
    <t>I 7 i i ¢ HIN</t>
  </si>
  <si>
    <t>{ ie { tot y i |</t>
  </si>
  <si>
    <t>f y / i] i |</t>
  </si>
  <si>
    <t>t | ||</t>
  </si>
  <si>
    <t>| iv |</t>
  </si>
  <si>
    <t>_— 7 if d } rT 0 |</t>
  </si>
  <si>
    <t>SS ! Wo 4</t>
  </si>
  <si>
    <t>SN RAN y ir)</t>
  </si>
  <si>
    <t>oe 3 i i (MAS 1 AD | x 7 4 mt NS</t>
  </si>
  <si>
    <t>tt u { a</t>
  </si>
  <si>
    <t>wry ) i 4)</t>
  </si>
  <si>
    <t>\ Oe, Hl ¢ Ht U</t>
  </si>
  <si>
    <t>Be Gt tse, 0 |</t>
  </si>
  <si>
    <t>wef }</t>
  </si>
  <si>
    <t>oul aver |</t>
  </si>
  <si>
    <t>“Wt “tS |</t>
  </si>
  <si>
    <t>SEX \\ NN ™ |</t>
  </si>
  <si>
    <t>ESSE | Say yr |</t>
  </si>
  <si>
    <t>Ke ZS. re</t>
  </si>
  <si>
    <t>a Se &gt; V4 4 / Pa !</t>
  </si>
  <si>
    <t>4 af 4</t>
  </si>
  <si>
    <t>SS SS “Ai _","— Ss |</t>
  </si>
  <si>
    <t>t |</t>
  </si>
  <si>
    <t>SS SS “Ai _",440,True,False,2025-10-25 00:14:30,2.0_enhanced</t>
  </si>
  <si>
    <t>54253753-A77E-40D7-853E-D164ECA643C1.jpeg,custody_screenshots\Photos-1-001 (2)\54253753-A77E-40D7-853E-D164ECA643C1.jpeg,Craig,Unknown,"83 Stock Farm Rd</t>
  </si>
  <si>
    <t>Dates!</t>
  </si>
  <si>
    <t>Job Address: *</t>
  </si>
  <si>
    <t>Thank you for choosing Paul's Roofing.",219,True,False,2025-10-25 00:14:30,2.0_enhanced</t>
  </si>
  <si>
    <t>5589B43F-97B5-483E-8898-4E2D4E022C4A.jpeg,custody_screenshots\Photos-1-001 (2)\5589B43F-97B5-483E-8898-4E2D4E022C4A.jpeg,Craig,Unknown,"Sait</t>
  </si>
  <si>
    <t>eee Ce</t>
  </si>
  <si>
    <t>ls</t>
  </si>
  <si>
    <t>x Zo</t>
  </si>
  <si>
    <t>gee,</t>
  </si>
  <si>
    <t>oh EN EAE CE ce OS</t>
  </si>
  <si>
    <t>ee","Sait</t>
  </si>
  <si>
    <t>ae ie",80,True,False,2025-10-25 00:14:30,2.0_enhanced</t>
  </si>
  <si>
    <t>5786C3BA-B29C-4A67-978D-8E127DB80DD0.jpeg,custody_screenshots\Photos-1-001 (2)\5786C3BA-B29C-4A67-978D-8E127DB80DD0.jpeg,Craig,Unknown,"ROACIOIOGK ON</t>
  </si>
  <si>
    <t>a Crome arterial</t>
  </si>
  <si>
    <t>Cook + 28 © comments</t>
  </si>
  <si>
    <t>an Village on tihe arterial aiter Just py une ©, comment 2 share</t>
  </si>
  <si>
    <t>ere Frencn Village Stock</t>
  </si>
  <si>
    <t>Roe +12</t>
  </si>
  <si>
    <t>2 Q Comment Cop stop intiront of Tie lite</t>
  </si>
  <si>
    <t>ea Scan Walton</t>
  </si>
  <si>
    <t>sm ° i&gt; SE</t>
  </si>
  <si>
    <t>the loridg| &lt; Seve</t>
  </si>
  <si>
    <t>cit 141) trailer park. Between lrving ane</t>
  </si>
  <si>
    <t>scholtens checking sitickers</t>
  </si>
  <si>
    <t>ND) Grane</t>
  </si>
  <si>
    <t>: © comments</t>
  </si>
  <si>
    <t>Like AS SiN C) AD</t>
  </si>
  <si>
    <t>gap, une soe Saint John Read Bl... OQ</t>
  </si>
  <si>
    <t>Airoort arterial 111 lolock willage</t>
  </si>
  <si>
    <t>16 6 comments onn o o |</t>
  </si>
  <si>
    <t>kellars","ROACIOIOGK ON</t>
  </si>
  <si>
    <t>kellars",454,True,False,2025-10-25 00:14:30,2.0_enhanced</t>
  </si>
  <si>
    <t>5988A89F-46E6-4D41-9257-FCDF24393542.jpeg,custody_screenshots\Photos-1-001 (2)\5988A89F-46E6-4D41-9257-FCDF24393542.jpeg,Craig,Unknown,". ee ede : ne . : _</t>
  </si>
  <si>
    <t>dl</t>
  </si>
  <si>
    <t>Pan</t>
  </si>
  <si>
    <t>Jas es eee Paw ed</t>
  </si>
  <si>
    <t>“ASPHALT BROS ROOFING LTD</t>
  </si>
  <si>
    <t>eos = Te</t>
  </si>
  <si>
    <t>EERE",". ee ede : ne . : _</t>
  </si>
  <si>
    <t>EERE",81,True,False,2025-10-25 00:14:30,2.0_enhanced</t>
  </si>
  <si>
    <t>5A45298A-4E77-4498-92B4-490DE0A5BC63.jpeg,custody_screenshots\Photos-1-001 (2)\5A45298A-4E77-4498-92B4-490DE0A5BC63.jpeg,Craig,Unknown,"A; Gg ‘i Ir | al</t>
  </si>
  <si>
    <t>ee i Ge is</t>
  </si>
  <si>
    <t>; a D NO} | | |</t>
  </si>
  <si>
    <t>| Fog wa | |</t>
  </si>
  <si>
    <t>Lone ts where &amp;</t>
  </si>
  <si>
    <t>al EN CO</t>
  </si>
  <si>
    <t>NOVEMBER ft a0","A; Gg ‘i Ir | al</t>
  </si>
  <si>
    <t>NOVEMBER ft a0",100,True,False,2025-10-25 00:14:30,2.0_enhanced</t>
  </si>
  <si>
    <t>5B547627-F708-457A-ACF5-ADE7753D57F3.jpeg,custody_screenshots\Photos-1-001 (2)\5B547627-F708-457A-ACF5-ADE7753D57F3.jpeg,Craig,Unknown,"} fis at? A ai . i = = ‘ EL</t>
  </si>
  <si>
    <t>A RY WUE. Waves a Se” 4 : t ic i &lt;A NE Ne</t>
  </si>
  <si>
    <t>IIe SED ees p SEE</t>
  </si>
  <si>
    <t>pg Ade! RE OEP —— a a an. ; Cee - , sus .</t>
  </si>
  <si>
    <t>ee we | Sn Se WSF ee js PRX LED | as +</t>
  </si>
  <si>
    <t>eee Al sa OF ? AS SAS lo Y PB</t>
  </si>
  <si>
    <t>ae ER | “ SF oo ee OS At. Log Lo. : aia</t>
  </si>
  <si>
    <t>SE SA See RS foes</t>
  </si>
  <si>
    <t>wee NN</t>
  </si>
  <si>
    <t>Ap SSE aa Ay!</t>
  </si>
  <si>
    <t>eae ee le ee ARE SS fh</t>
  </si>
  <si>
    <t>ae SSN | HEN ASS MEP ARES</t>
  </si>
  <si>
    <t>a PA RS an 7 Fest</t>
  </si>
  <si>
    <t>bead VA eee wo ste We 4 |</t>
  </si>
  <si>
    <t>4 = aw | a wef Fd 4 ve</t>
  </si>
  <si>
    <t>A EN. . a j dit -</t>
  </si>
  <si>
    <t>* : at yo</t>
  </si>
  <si>
    <t>jD CH] . a</t>
  </si>
  <si>
    <t>‘ ) 11s \ i Ad a)</t>
  </si>
  <si>
    <t>| { 7 fox</t>
  </si>
  <si>
    <t>- By |</t>
  </si>
  <si>
    <t>{51D DRIVE i fog</t>
  </si>
  <si>
    <t>” ‘ a i</t>
  </si>
  <si>
    <t>. we Ad San, 37</t>
  </si>
  <si>
    <t>WE |</t>
  </si>
  <si>
    <t>O°</t>
  </si>
  <si>
    <t>J Ro \</t>
  </si>
  <si>
    <t>ae a \</t>
  </si>
  <si>
    <t>il + ‘Ni</t>
  </si>
  <si>
    <t>: pad nen, 44% wo</t>
  </si>
  <si>
    <t>7 . pe ‘ . a"" gr le Re.</t>
  </si>
  <si>
    <t>| \ \ ° iGo A a ’ oY yin</t>
  </si>
  <si>
    <t>Gj Lo _ eS ~~</t>
  </si>
  <si>
    <t>ese . fet</t>
  </si>
  <si>
    <t>oS, ye ee me ‘</t>
  </si>
  <si>
    <t>Lg |</t>
  </si>
  <si>
    <t>/ TAN = ae Loy</t>
  </si>
  <si>
    <t>&gt; . fe</t>
  </si>
  <si>
    <t>‘ | y yi?","} fis at? A ai . i = = ‘ EL</t>
  </si>
  <si>
    <t>‘ | y yi?",679,True,False,2025-10-25 00:14:30,2.0_enhanced</t>
  </si>
  <si>
    <t>5B8560F8-0E1C-4978-B1C5-1BF6D4D28310.jpeg,custody_screenshots\Photos-1-001 (2)\5B8560F8-0E1C-4978-B1C5-1BF6D4D28310.jpeg,Craig,Unknown,"SA</t>
  </si>
  <si>
    <t>ee ey ar</t>
  </si>
  <si>
    <t>Ae es ao</t>
  </si>
  <si>
    <t>ae eee sce ees ce ae</t>
  </si>
  <si>
    <t>| 8</t>
  </si>
  <si>
    <t>ESS es ee EE Ses Be</t>
  </si>
  <si>
    <t>ee ees ee ee a eons Rar</t>
  </si>
  <si>
    <t>oe ee So</t>
  </si>
  <si>
    <t>x ae</t>
  </si>
  <si>
    <t>ee dee oe</t>
  </si>
  <si>
    <t>es Se hg</t>
  </si>
  <si>
    <t>Se ee cae</t>
  </si>
  <si>
    <t>es ce ee oe oe</t>
  </si>
  <si>
    <t>Sere eee a oe</t>
  </si>
  <si>
    <t>ee ss en oe ee</t>
  </si>
  <si>
    <t>x eae es</t>
  </si>
  <si>
    <t>ce 7 3 a A Be</t>
  </si>
  <si>
    <t>os ae</t>
  </si>
  <si>
    <t>Ao 2 Ss</t>
  </si>
  <si>
    <t>ee oo</t>
  </si>
  <si>
    <t>oe ue Lo</t>
  </si>
  <si>
    <t>ae wee</t>
  </si>
  <si>
    <t>5 ee oe oa Bye ‘3 ie 7. oS</t>
  </si>
  <si>
    <t>ee ae is</t>
  </si>
  <si>
    <t>ee Re oe</t>
  </si>
  <si>
    <t>Bae ees eee ee</t>
  </si>
  <si>
    <t>oe ee Se he</t>
  </si>
  <si>
    <t>Hee Ser ae EN</t>
  </si>
  <si>
    <t>ee A ee a</t>
  </si>
  <si>
    <t>hee : oa ie</t>
  </si>
  <si>
    <t>ee re ee ted we</t>
  </si>
  <si>
    <t>my.</t>
  </si>
  <si>
    <t>ee ee NG</t>
  </si>
  <si>
    <t>_ oS</t>
  </si>
  <si>
    <t>ee cee BSE eee Ba et)</t>
  </si>
  <si>
    <t>ee we WS es ee ere ee</t>
  </si>
  <si>
    <t>Se :</t>
  </si>
  <si>
    <t>-—</t>
  </si>
  <si>
    <t>oe 2 S</t>
  </si>
  <si>
    <t>_ 2</t>
  </si>
  <si>
    <t>ee” ees Pate oe</t>
  </si>
  <si>
    <t>fo 2 a ea</t>
  </si>
  <si>
    <t>eee oe ee es ie ee</t>
  </si>
  <si>
    <t>ale RE me ——</t>
  </si>
  <si>
    <t>aS es eo</t>
  </si>
  <si>
    <t>a HS hoe ee</t>
  </si>
  <si>
    <t>ee eo ee</t>
  </si>
  <si>
    <t>eS ee ee Ses</t>
  </si>
  <si>
    <t>Efe ce</t>
  </si>
  <si>
    <t>ae NECN eee ee</t>
  </si>
  <si>
    <t>ee oer om ees</t>
  </si>
  <si>
    <t>Sa aye Be ee</t>
  </si>
  <si>
    <t>2 ace oe Boies oe ee Sheree Be oe</t>
  </si>
  <si>
    <t>ee See ee oe</t>
  </si>
  <si>
    <t>Sie ee</t>
  </si>
  <si>
    <t>ee oe 18: et eee sae ie ace</t>
  </si>
  <si>
    <t>Ge il Es pees ee</t>
  </si>
  <si>
    <t>Ne en</t>
  </si>
  <si>
    <t>ee} ne 5 eee Se :</t>
  </si>
  <si>
    <t>ee =a See pes Ss</t>
  </si>
  <si>
    <t>hey eS Sp ee As</t>
  </si>
  <si>
    <t>ee Sa a, So</t>
  </si>
  <si>
    <t>See ae oo</t>
  </si>
  <si>
    <t>aay 2G ee ee</t>
  </si>
  <si>
    <t>Rae oe See ve ty ees j ee ax eal es</t>
  </si>
  <si>
    <t>OK RD aly cone ts</t>
  </si>
  <si>
    <t>Soe ee See AG a ee ee</t>
  </si>
  <si>
    <t>AOS ERE ee ire</t>
  </si>
  <si>
    <t>Bree ae</t>
  </si>
  <si>
    <t>RES","coe</t>
  </si>
  <si>
    <t>RES",955,True,False,2025-10-25 00:14:30,2.0_enhanced</t>
  </si>
  <si>
    <t>5BFA49A8-4639-4EE1-8647-C29EECE2C800.jpeg,custody_screenshots\Photos-1-001 (2)\5BFA49A8-4639-4EE1-8647-C29EECE2C800.jpeg,Craig,Unknown,"i ; eo |</t>
  </si>
  <si>
    <t>\ SEN","i ; eo |</t>
  </si>
  <si>
    <t>\ SEN",14,True,False,2025-10-25 00:14:30,2.0_enhanced</t>
  </si>
  <si>
    <t>5CF93102-0819-4F47-A515-757DE70B9F08.jpeg,custody_screenshots\Photos-1-001 (2)\5CF93102-0819-4F47-A515-757DE70B9F08.jpeg,Craig,Unknown,"“SS Fe Se 7 OA woe om ~) wt</t>
  </si>
  <si>
    <t>a ae TS eee VLE [WAN Pose</t>
  </si>
  <si>
    <t>ONS NU f iy! OMG</t>
  </si>
  <si>
    <t>: . = N=</t>
  </si>
  <si>
    <t>Oy etl Wy</t>
  </si>
  <si>
    <t>SSS ae</t>
  </si>
  <si>
    <t>J Sa Se. SL.","“SS Fe Se 7 OA woe om ~) wt</t>
  </si>
  <si>
    <t>J Sa Se. SL.",122,True,False,2025-10-25 00:14:30,2.0_enhanced</t>
  </si>
  <si>
    <t>5D50331D-1A97-4C63-A8FB-54EF738F81F9.jpeg,custody_screenshots\Photos-1-001 (2)\5D50331D-1A97-4C63-A8FB-54EF738F81F9.jpeg,Craig,Unknown,"ASPHALT BROS ROOFING LTD</t>
  </si>
  <si>
    <t>Vode HOME'S|PROTECTION.| OUR PRIORITY.</t>
  </si>
  <si>
    <t>,ASPHALT BROS ROOFING LTD</t>
  </si>
  <si>
    <t>Vode HOME'S|PROTECTION.| OUR PRIORITY.",63,True,False,2025-10-25 00:14:30,2.0_enhanced</t>
  </si>
  <si>
    <t>5F9E412A-6042-49BD-B780-C694C79C73CD.jpeg,custody_screenshots\Photos-1-001 (2)\5F9E412A-6042-49BD-B780-C694C79C73CD.jpeg,Craig,Unknown,"/ Ue ie ar ke ie AE OPS ee</t>
  </si>
  <si>
    <t>ent at ath A fA ee oa oe</t>
  </si>
  <si>
    <t>ee oy</t>
  </si>
  <si>
    <t>en See Sas pees cate! PS ee a eee</t>
  </si>
  <si>
    <t>PRR eae</t>
  </si>
  <si>
    <t>PRA AO</t>
  </si>
  <si>
    <t>pe Cee</t>
  </si>
  <si>
    <t>Says</t>
  </si>
  <si>
    <t>ue EO</t>
  </si>
  <si>
    <t>Wie oy</t>
  </si>
  <si>
    <t>po iy</t>
  </si>
  <si>
    <t>DUKE</t>
  </si>
  <si>
    <t>© ae</t>
  </si>
  <si>
    <t>if. | ee</t>
  </si>
  <si>
    <t>ees a</t>
  </si>
  <si>
    <t>ey oe es","/ Ue ie ar ke ie AE OPS ee</t>
  </si>
  <si>
    <t>ey oe es",176,True,False,2025-10-25 00:14:30,2.0_enhanced</t>
  </si>
  <si>
    <t>621A2F2F-AC99-4977-92CE-394601FCEA7D.jpeg,custody_screenshots\Photos-1-001 (2)\621A2F2F-AC99-4977-92CE-394601FCEA7D.jpeg,Craig,Unknown,"{epeueg pue gn) sispow cH pue LH OSEXZ.</t>
  </si>
  <si>
    <t>tweed</t>
  </si>
  <si>
    <t>eubiion CET oe</t>
  </si>
  <si>
    <t>wyaioon)</t>
  </si>
  <si>
    <t>fone’ WIEEY Eton antasteo ers: eee (ies ee</t>
  </si>
  <si>
    <t>nan end aaa mr (z wort</t>
  </si>
  <si>
    <t>Vi =</t>
  </si>
  <si>
    <t>rf</t>
  </si>
  <si>
    <t>ea tt i ae 7</t>
  </si>
  <si>
    <t>toa 1 i Ti i i IUBYPOOR</t>
  </si>
  <si>
    <t>5; m i ! H ‘Aoyo4</t>
  </si>
  <si>
    <t>i B</t>
  </si>
  <si>
    <t>poe</t>
  </si>
  <si>
    <t>,{epeueg pue gn) sispow cH pue LH OSEXZ.</t>
  </si>
  <si>
    <t>poe",272,True,False,2025-10-25 00:14:30,2.0_enhanced</t>
  </si>
  <si>
    <t>6238C292-9284-42A4-AE4B-8370321B56ED.jpeg,custody_screenshots\Photos-1-001 (2)\6238C292-9284-42A4-AE4B-8370321B56ED.jpeg,Craig,Unknown,"ye</t>
  </si>
  <si>
    <t>ONS",ONS,3,True,False,2025-10-25 00:14:30,2.0_enhanced</t>
  </si>
  <si>
    <t>64AD2A16-0E79-4B29-9FAE-87AB759778C9.jpeg,custody_screenshots\Photos-1-001 (2)\64AD2A16-0E79-4B29-9FAE-87AB759778C9.jpeg,Craig,Unknown,"= sand inmate iy QS) HT AY lee goer</t>
  </si>
  <si>
    <t>&gt; Ngsd Sy 1G iy AS | Si pt | ‘i 24 RAL: ff | AG) ae |</t>
  </si>
  <si>
    <t>OGL SE Vie AG he</t>
  </si>
  <si>
    <t>‘al @® 4a |</t>
  </si>
  <si>
    <t>eee ess SS SS SSE Se ei</t>
  </si>
  <si>
    <t>| vo Woes a ad ia CoA es |</t>
  </si>
  <si>
    <t>it PNG i 4 “A PS : eee |</t>
  </si>
  <si>
    <t>| LW is ee al iv i 7</t>
  </si>
  <si>
    <t>CaN BY oe lvl</t>
  </si>
  <si>
    <t>Si fi L Zi A 4 il. eee re |</t>
  </si>
  <si>
    <t>YR oe ye = Ae eS</t>
  </si>
  <si>
    <t>i ae oi CAV Ay |</t>
  </si>
  <si>
    <t>pase | i ! Nd NS ke a7 ; ww a |</t>
  </si>
  <si>
    <t>WS |e | fa &amp;</t>
  </si>
  <si>
    <t>ea ee oe Se. (¢ Hs</t>
  </si>
  <si>
    <t>7 | Gees Wk ia = EX</t>
  </si>
  <si>
    <t>i | | 1! | ‘Wl i Ny Vi “A Kd \ \ | | | | | yore eae :</t>
  </si>
  <si>
    <t>Se SS | A Vy My | hi</t>
  </si>
  <si>
    <t>I | RES y Ay Vy f Hl ‘\ 4</t>
  </si>
  <si>
    <t>Pa Ul bk . wr ‘ | \ Rs SNARE</t>
  </si>
  <si>
    <t>ma A Hl | FO ae fi) We</t>
  </si>
  <si>
    <t>ONS BASING Al 4 ~ Tit Hh WA? My i A</t>
  </si>
  <si>
    <t>ed (ON Wai WZ IL</t>
  </si>
  <si>
    <t>ANA) ee WAI | | OG)</t>
  </si>
  <si>
    <t>( ny AC NEA AT SO | / 3</t>
  </si>
  <si>
    <t>RINT EU AS F LeN—G- fh</t>
  </si>
  <si>
    <t>ay 4162 | == FAIS SO ot</t>
  </si>
  <si>
    <t>EAS po = LES Keo 1 | I | | 4 \ a 4, eo</t>
  </si>
  <si>
    <t>A DN CVA 7 3 f _ ey,</t>
  </si>
  <si>
    <t>© Oa |</t>
  </si>
  <si>
    <t>SS Z Vass 7</t>
  </si>
  <si>
    <t>NS Sy ass SN</t>
  </si>
  <si>
    <t>a a &lt;4 o&gt; fa.” 2) 6 P| = | ras ay 4 XS</t>
  </si>
  <si>
    <t>ie ae Oe</t>
  </si>
  <si>
    <t>RS A</t>
  </si>
  <si>
    <t>/_n \ ———— \ \","= sand inmate iy QS) HT AY lee goer</t>
  </si>
  <si>
    <t>/_n \ ———— \ \",865,True,False,2025-10-25 00:14:30,2.0_enhanced</t>
  </si>
  <si>
    <t>6677CBBB-0E7A-43AF-9B9D-DC31678BE3C3.jpeg,custody_screenshots\Photos-1-001 (2)\6677CBBB-0E7A-43AF-9B9D-DC31678BE3C3.jpeg,Craig,Unknown,"y d | |</t>
  </si>
  <si>
    <t>7 if</t>
  </si>
  <si>
    <t>&gt; A SY egy)</t>
  </si>
  <si>
    <t>a GG","y d | |</t>
  </si>
  <si>
    <t>a GG",29,True,False,2025-10-25 00:14:30,2.0_enhanced</t>
  </si>
  <si>
    <t>6859C6EB-34FA-4BD7-8A16-5B15E8DAAD13.jpeg,custody_screenshots\Photos-1-001 (2)\6859C6EB-34FA-4BD7-8A16-5B15E8DAAD13.jpeg,Craig,Unknown,"/ pit be</t>
  </si>
  <si>
    <t>Ce ME ||</t>
  </si>
  <si>
    <t>EN ee</t>
  </si>
  <si>
    <t>ON RED</t>
  </si>
  <si>
    <t>ayes, OC Zk</t>
  </si>
  <si>
    <t>ey eS</t>
  </si>
  <si>
    <t>Vfl</t>
  </si>
  <si>
    <t>oe Ce ne</t>
  </si>
  <si>
    <t>\ i</t>
  </si>
  <si>
    <t>Mi 4 er iy LS =—\ ty</t>
  </si>
  <si>
    <t>ESE, i VE SS","/ pit be</t>
  </si>
  <si>
    <t>Ce ME</t>
  </si>
  <si>
    <t>ESE, i VE SS",100,True,False,2025-10-25 00:14:30,2.0_enhanced</t>
  </si>
  <si>
    <t>68CB4886-C813-4FB8-8060-BE785FC4D9EF.jpeg,custody_screenshots\Photos-1-001 (2)\68CB4886-C813-4FB8-8060-BE785FC4D9EF.jpeg,Craig,Unknown,"Sieg ieee eee</t>
  </si>
  <si>
    <t>Weg GEE</t>
  </si>
  <si>
    <t>PE eG re on</t>
  </si>
  <si>
    <t>a oN ON</t>
  </si>
  <si>
    <t>ee i aN</t>
  </si>
  <si>
    <t>Neo</t>
  </si>
  <si>
    <t>Ce ce Le &amp;</t>
  </si>
  <si>
    <t>&amp; AES</t>
  </si>
  <si>
    <t>Fok CORY we (AM 8</t>
  </si>
  <si>
    <t>Hess ies Wu</t>
  </si>
  <si>
    <t>AA SIAN</t>
  </si>
  <si>
    <t>\ EEL \ Ne WN</t>
  </si>
  <si>
    <t>‘\ NEE SNS</t>
  </si>
  <si>
    <t>Week Ns</t>
  </si>
  <si>
    <t>Va Ves</t>
  </si>
  <si>
    <t>ee Van PO SSK \ \ :</t>
  </si>
  <si>
    <t>ge Ne EN \</t>
  </si>
  <si>
    <t>fees ee Soe aa</t>
  </si>
  <si>
    <t>care AWG OOM</t>
  </si>
  <si>
    <t>Ree ig</t>
  </si>
  <si>
    <t>; a oe</t>
  </si>
  <si>
    <t>KE We ee</t>
  </si>
  <si>
    <t>A AON</t>
  </si>
  <si>
    <t>ee Aan</t>
  </si>
  <si>
    <t>oe | BS</t>
  </si>
  <si>
    <t>Bau</t>
  </si>
  <si>
    <t>Ase al</t>
  </si>
  <si>
    <t>We el, Fee</t>
  </si>
  <si>
    <t>OW 1) | A Ve.</t>
  </si>
  <si>
    <t>\\ ee Ht AW Vex oo 7","Sieg ieee eee</t>
  </si>
  <si>
    <t>\\ ee Ht AW Vex oo 7",313,True,False,2025-10-25 00:14:30,2.0_enhanced</t>
  </si>
  <si>
    <t>68E73B81-91BB-40C5-9D97-2F2153630FB4.jpeg,custody_screenshots\Photos-1-001 (2)\68E73B81-91BB-40C5-9D97-2F2153630FB4.jpeg,Craig,Unknown,"YN</t>
  </si>
  <si>
    <t>6928CA53-72A0-4FD5-8FC0-108F616F7175.jpeg,custody_screenshots\Photos-1-001 (2)\6928CA53-72A0-4FD5-8FC0-108F616F7175.jpeg,Craig,Unknown,"a wee Ric</t>
  </si>
  <si>
    <t>eller</t>
  </si>
  <si>
    <t>Can =~ = 4 i</t>
  </si>
  <si>
    <t>ke =</t>
  </si>
  <si>
    <t>Oe BEER</t>
  </si>
  <si>
    <t>LP ey Ve</t>
  </si>
  <si>
    <t>oN 4 -</t>
  </si>
  <si>
    <t>[","a wee Ric</t>
  </si>
  <si>
    <t>oN 4 -",57,True,False,2025-10-25 00:14:30,2.0_enhanced</t>
  </si>
  <si>
    <t>6D0D21B6-692B-4F92-B014-6F01CB1F3588.jpeg,custody_screenshots\Photos-1-001 (2)\6D0D21B6-692B-4F92-B014-6F01CB1F3588.jpeg,Craig,Unknown,"|| pads 7 | 1 |</t>
  </si>
  <si>
    <t>ect Seas</t>
  </si>
  <si>
    <t>ett</t>
  </si>
  <si>
    <t>Py pe</t>
  </si>
  <si>
    <t>te","pads 7 | 1 |</t>
  </si>
  <si>
    <t>Py pe",31,True,False,2025-10-25 00:14:30,2.0_enhanced</t>
  </si>
  <si>
    <t>713C115A-26D5-4881-8F03-0D749A5CF35C.jpeg,custody_screenshots\Photos-1-001 (2)\713C115A-26D5-4881-8F03-0D749A5CF35C.jpeg,Craig,Unknown,"ye es 9 ST</t>
  </si>
  <si>
    <t>71941571-3C86-4E92-BA63-B192C56F96D8.jpeg,custody_screenshots\Photos-1-001 (2)\71941571-3C86-4E92-BA63-B192C56F96D8.jpeg,Craig,Unknown,"2 ete EAS</t>
  </si>
  <si>
    <t>| be | lf Sigs</t>
  </si>
  <si>
    <t>i Me</t>
  </si>
  <si>
    <t>eS ts Sie | Nala</t>
  </si>
  <si>
    <t>tion ci","2 ete EAS</t>
  </si>
  <si>
    <t>tion ci",54,True,False,2025-10-25 00:14:30,2.0_enhanced</t>
  </si>
  <si>
    <t>71C4F6E4-9B75-4E25-BFD8-51668805BF99.jpeg,custody_screenshots\Photos-1-001 (2)\71C4F6E4-9B75-4E25-BFD8-51668805BF99.jpeg,Craig,Unknown,"ce</t>
  </si>
  <si>
    <t>x ee IES</t>
  </si>
  <si>
    <t>SIR</t>
  </si>
  <si>
    <t>weer</t>
  </si>
  <si>
    <t>eZ ee</t>
  </si>
  <si>
    <t>Ce ee eee |","Ce ee ee</t>
  </si>
  <si>
    <t>Ce ee eee |",44,True,False,2025-10-25 00:14:30,2.0_enhanced</t>
  </si>
  <si>
    <t>72BB7EE4-8E3A-44EE-8438-E12B9819F0D1.jpeg,custody_screenshots\Photos-1-001 (2)\72BB7EE4-8E3A-44EE-8438-E12B9819F0D1.jpeg,Craig,Unknown,"Li ME line ~~"" = ag</t>
  </si>
  <si>
    <t>ee, ILI</t>
  </si>
  <si>
    <t>Oose, OO</t>
  </si>
  <si>
    <t>\\\\</t>
  </si>
  <si>
    <t>SS ES ES a Se</t>
  </si>
  <si>
    <t>HL el) PS te ee eG = a</t>
  </si>
  <si>
    <t>a || | aes | =f See","Li ME line ~~"" = ag</t>
  </si>
  <si>
    <t>a | aes | =f See",96,True,False,2025-10-25 00:14:30,2.0_enhanced</t>
  </si>
  <si>
    <t>73BA6E7E-53DF-4E3F-B5C0-069B3972AEE9.jpeg,custody_screenshots\Photos-1-001 (2)\73BA6E7E-53DF-4E3F-B5C0-069B3972AEE9.jpeg,Craig,Unknown,"nt ered hee</t>
  </si>
  <si>
    <t>Ome Leo)</t>
  </si>
  <si>
    <t>SROS RE</t>
  </si>
  <si>
    <t>jpy tt te</t>
  </si>
  <si>
    <t>SRR RRR</t>
  </si>
  <si>
    <t>jj yyy</t>
  </si>
  <si>
    <t>Agpralaue |</t>
  </si>
  <si>
    <t>[TT TTT TTT Tyr</t>
  </si>
  <si>
    <t>jy yy tt</t>
  </si>
  <si>
    <t>hous dlowls’s jpao rele TID. ouR PRI@RIT] e</t>
  </si>
  <si>
    <t>“EEE EEE</t>
  </si>
  <si>
    <t>,nt ered hee</t>
  </si>
  <si>
    <t>“EEE EEE",143,True,False,2025-10-25 00:14:30,2.0_enhanced</t>
  </si>
  <si>
    <t>73E13ACD-4E70-4DE3-A964-9E18832DB66A.jpeg,custody_screenshots\Photos-1-001 (2)\73E13ACD-4E70-4DE3-A964-9E18832DB66A.jpeg,Craig,Unknown,"| ad q fl Feat § Chee ee nal</t>
  </si>
  <si>
    <t>| 3</t>
  </si>
  <si>
    <t>a wi ey es :</t>
  </si>
  <si>
    <t>a a a</t>
  </si>
  <si>
    <t>a i a</t>
  </si>
  <si>
    <t>at Ns Saf i :</t>
  </si>
  <si>
    <t>if 5 -","| ad q fl Feat § Chee ee nal</t>
  </si>
  <si>
    <t>if 5 -",84,True,False,2025-10-25 00:14:30,2.0_enhanced</t>
  </si>
  <si>
    <t>75748497913__559FD54E-C332-47A7-BD6B-247CE2D73A18.jpeg,custody_screenshots\Photos-1-001 (2)\75748497913__559FD54E-C332-47A7-BD6B-247CE2D73A18.jpeg,Craig,Unknown,"1 fe cae . .</t>
  </si>
  <si>
    <t>St if . ale</t>
  </si>
  <si>
    <t>i i . ius : &gt; i</t>
  </si>
  <si>
    <t>. ; ae</t>
  </si>
  <si>
    <t>Bote . : Foy a3. poy ae</t>
  </si>
  <si>
    <t>ke . . ee Z a</t>
  </si>
  <si>
    <t>. . al A |</t>
  </si>
  <si>
    <t>C8 yey Re : OR ks</t>
  </si>
  <si>
    <t>. ws ok pd, a I AT =</t>
  </si>
  <si>
    <t>“ EE HIE SL</t>
  </si>
  <si>
    <t>ae oe, a TSS | ~ PR seen ake,</t>
  </si>
  <si>
    <t>er Sa HES EES ae 7 Ss</t>
  </si>
  <si>
    <t>os a el oy Bee A ee ee AP</t>
  </si>
  <si>
    <t>5 ghee ge OS Ree Ye pO MEE Se WEEMS</t>
  </si>
  <si>
    <t>ee id &gt; SS ee Sees</t>
  </si>
  <si>
    <t>~ “ieee SS we ADE ae ‘ VE cue Seve</t>
  </si>
  <si>
    <t>es a “</t>
  </si>
  <si>
    <t>. = Ry a Se SAS Ce</t>
  </si>
  <si>
    <t>. ; i Sie RS SN es, RRL</t>
  </si>
  <si>
    <t>a ; Ae - ae Be PRS EELS SS SN</t>
  </si>
  <si>
    <t>Aer SRS ye TC Sel</t>
  </si>
  <si>
    <t>“ ES ec So BS ERO EAS ONY</t>
  </si>
  <si>
    <t>as £ SE =</t>
  </si>
  <si>
    <t>: ag 8 val Be rad</t>
  </si>
  <si>
    <t>ES ge . RE tae ay OR</t>
  </si>
  <si>
    <t>at ar) of gf i A Reese</t>
  </si>
  <si>
    <t>: ft oS Paws .</t>
  </si>
  <si>
    <t>€ : : PS le we .</t>
  </si>
  <si>
    <t>wes i 4 es ORS Ee ,</t>
  </si>
  <si>
    <t>Bn ‘ ae \ aks 9 Te! SAN</t>
  </si>
  <si>
    <t>; BT \ aoe ae eae oe :</t>
  </si>
  <si>
    <t>an See See</t>
  </si>
  <si>
    <t>f Re! GES MR a Ae BF EE wey</t>
  </si>
  <si>
    <t>5 ' ad Lic POT SS we .</t>
  </si>
  <si>
    <t>. a i . , weer . i Mig PE Gr"", :</t>
  </si>
  <si>
    <t>a ; a , 3 : 1 os fee ae :</t>
  </si>
  <si>
    <t>‘ RE Po i Seater a Jt te OTP ot ane</t>
  </si>
  <si>
    <t>: Ri: je 8 . ee Sees rae</t>
  </si>
  <si>
    <t>. . ah BE Ian</t>
  </si>
  <si>
    <t>a : BS Ag .</t>
  </si>
  <si>
    <t>“ sf Jf cee TR AMA ye ie</t>
  </si>
  <si>
    <t>i Re ~ 4 on ge</t>
  </si>
  <si>
    <t>“he he | . eee eo : .</t>
  </si>
  <si>
    <t>SSR TRE . 4 os :</t>
  </si>
  <si>
    <t>Dy ee See Ot we &amp; of ee ee “Sig. a /</t>
  </si>
  <si>
    <t>mati . iad : ag ee - may %, Reg</t>
  </si>
  <si>
    <t>a ol ee LIES, on “2 Se EE ee wn</t>
  </si>
  <si>
    <t>“ne ban tt BCE. one a Nhe,</t>
  </si>
  <si>
    <t>CG SE ee ee! “Re</t>
  </si>
  <si>
    <t>or a a gt 2) he asa Ss, a .</t>
  </si>
  <si>
    <t>i i OG &gt; fg ey, aoe wee EET oe AR oe</t>
  </si>
  <si>
    <t>ye AEE EE ‘ Beg BE eae Ye he ON isnt, 7""</t>
  </si>
  <si>
    <t>cd am Ae ae OPE + ots rey ber fo Pe ty Soe .</t>
  </si>
  <si>
    <t>: : ne . a</t>
  </si>
  <si>
    <t>LAY eg ad he F)</t>
  </si>
  <si>
    <t>Mn an ; ee ee IES 46 “ee ie ya :</t>
  </si>
  <si>
    <t>PPE ard We ty OO CARE TS, OL</t>
  </si>
  <si>
    <t>_ “wae ANT ge AA YG re ay 26.</t>
  </si>
  <si>
    <t>Lei Wie Lot a CAL PR Woe es Cen a vita aye in</t>
  </si>
  <si>
    <t>CES GPL! AE an. yb “ite</t>
  </si>
  <si>
    <t>OO 5 gd OR We ye</t>
  </si>
  <si>
    <t>a 6 oy LOE ve a fe “0 et \ VAN Aa Vi Pe RL |</t>
  </si>
  <si>
    <t>Op ow Aig Ee. as ett .</t>
  </si>
  <si>
    <t>aw wo ALB ee pe A po vy Py a aan</t>
  </si>
  <si>
    <t>or eg Aa Oa {inh vr \ a Gy i fe</t>
  </si>
  <si>
    <t>“ weet 0, ? ” ’ . . Boe wt jis</t>
  </si>
  <si>
    <t>re an AIG ay { ~ eon b Bee Fo ts</t>
  </si>
  <si>
    <t>ge BO Fa</t>
  </si>
  <si>
    <t>4 4 wi tog -</t>
  </si>
  <si>
    <t>tt","1 fe cae . .</t>
  </si>
  <si>
    <t>4 4 wi tog -",1670,True,False,2025-10-25 00:14:30,2.0_enhanced</t>
  </si>
  <si>
    <t>75757369048__5462C0E9-CAF6-424D-A30A-97E425A91AD4.fullsizerender.jpeg,custody_screenshots\Photos-1-001 (2)\75757369048__5462C0E9-CAF6-424D-A30A-97E425A91AD4.fullsizerender.jpeg,Craig,Unknown,"SET eg :</t>
  </si>
  <si>
    <t>. we</t>
  </si>
  <si>
    <t>a gy gd a Jf Boe : é of</t>
  </si>
  <si>
    <t># aie</t>
  </si>
  <si>
    <t>“ : poe y +8 ne!</t>
  </si>
  <si>
    <t>2 ‘ ee we.</t>
  </si>
  <si>
    <t>ws é an ls .</t>
  </si>
  <si>
    <t>NWR</t>
  </si>
  <si>
    <t>, . gy we .</t>
  </si>
  <si>
    <t>‘ SAND, wre</t>
  </si>
  <si>
    <t>TaN =</t>
  </si>
  <si>
    <t>;","SET eg :</t>
  </si>
  <si>
    <t>TaN =",130,True,False,2025-10-25 00:14:30,2.0_enhanced</t>
  </si>
  <si>
    <t>75760710019__57800321-C07A-42C5-A459-1F72C9DA546C.jpeg,custody_screenshots\Photos-1-001 (2)\75760710019__57800321-C07A-42C5-A459-1F72C9DA546C.jpeg,Craig,Unknown,"aid at LO ae 7H ee ORES Ra SE QS PPR, Ly AAT na AN jee ; Fi</t>
  </si>
  <si>
    <t>oT ee PS See J</t>
  </si>
  <si>
    <t>SE OMA SASS : ges ‘ Kase \ 5 j</t>
  </si>
  <si>
    <t>ES Te ha \</t>
  </si>
  <si>
    <t>fh Cie ON Poe Se</t>
  </si>
  <si>
    <t>GE as Se i ~ fpf py a IN</t>
  </si>
  <si>
    <t>Pe pig</t>
  </si>
  <si>
    <t>a ne me POV</t>
  </si>
  <si>
    <t>EMS. Lo, ae bn HN yey. \ f</t>
  </si>
  <si>
    <t>rk WN A . \ la A / ee eet a VE ia “id on \ a fre</t>
  </si>
  <si>
    <t>ee De</t>
  </si>
  <si>
    <t>LG Pa es MA</t>
  </si>
  <si>
    <t>ee ee oe</t>
  </si>
  <si>
    <t>ya Me Le ; ‘is :</t>
  </si>
  <si>
    <t>a. 3 LE, ‘al J / IR</t>
  </si>
  <si>
    <t>: eo : yds me . Le .</t>
  </si>
  <si>
    <t>GFE, Moe ON</t>
  </si>
  <si>
    <t>yi ich rae a ed beet ae Hoos, as . \</t>
  </si>
  <si>
    <t>\ 1 few ee BE,</t>
  </si>
  <si>
    <t>a ae Baile f</t>
  </si>
  <si>
    <t>. al tes SR OOO Eee ‘ an BE gee i .</t>
  </si>
  <si>
    <t>* Na an Ta id are ae ges se wok ae od - x</t>
  </si>
  <si>
    <t>ees at ey oe Se : \ rs oe</t>
  </si>
  <si>
    <t>PORES OR AI ee</t>
  </si>
  <si>
    <t>a. rr ne ee 2</t>
  </si>
  <si>
    <t>~ A . . ae ae ES ES uf i ~ 4: pz</t>
  </si>
  <si>
    <t>, ‘, Rae, Pe 7 get!</t>
  </si>
  <si>
    <t>mint eg RES et oan ay OS ee ath</t>
  </si>
  <si>
    <t>OC has oe ve AR ett ee ae</t>
  </si>
  <si>
    <t>tit BP MS</t>
  </si>
  <si>
    <t>Pee ES ee Pi |</t>
  </si>
  <si>
    <t>Be : BE. OSS a cn en ae: ae</t>
  </si>
  <si>
    <t>rf vA a gi Poe tig AES ne ya</t>
  </si>
  <si>
    <t>ap ito pom og ry we a ME di fs Bas ie Seis</t>
  </si>
  <si>
    <t>PEGE Nir SE i teed Se he.</t>
  </si>
  <si>
    <t>(ee. Se . Cy oa ge</t>
  </si>
  <si>
    <t>ep Be Wp,</t>
  </si>
  <si>
    <t>ee gen Ym am, kd af she gE</t>
  </si>
  <si>
    <t>&gt; Wy ay ge Ae MUR aN : , of 1 Yi phe</t>
  </si>
  <si>
    <t>ee fh Seed NN Pe a,</t>
  </si>
  <si>
    <t>ca ME</t>
  </si>
  <si>
    <t>| &amp; gE</t>
  </si>
  <si>
    <t>Rend va Lael hot \ 4 dh ah ay Bae ii. %</t>
  </si>
  <si>
    <t>iz i af, a co</t>
  </si>
  <si>
    <t>ake PAP, i BS EO APO eee cc a</t>
  </si>
  <si>
    <t>oa eet Eee é TR MR ERNE ae</t>
  </si>
  <si>
    <t>aa gs! “‘ me Bn oR</t>
  </si>
  <si>
    <t>nee ae a</t>
  </si>
  <si>
    <t>a ( &amp; AA ‘aie ay herd fx Fae</t>
  </si>
  <si>
    <t>me ad is toy "" a a a @ hey &gt; gle fe ;</t>
  </si>
  <si>
    <t>| i ae als</t>
  </si>
  <si>
    <t>Sow ol Be, AB : Cy fe Bs OE</t>
  </si>
  <si>
    <t>\ ay \ ae f ce Peale eNOS oy te, f</t>
  </si>
  <si>
    <t>4 Ks ya ; eee Mo age ae ae: A</t>
  </si>
  <si>
    <t>: 8, Le, ‘A at cae</t>
  </si>
  <si>
    <t>‘ if RRP MS aed</t>
  </si>
  <si>
    <t>ra ve 4 Be : ts i</t>
  </si>
  <si>
    <t>; ‘4 Ag I aN i a i \,</t>
  </si>
  <si>
    <t>MVS Ae co ke</t>
  </si>
  <si>
    <t>‘ yee ae WPS fe Att</t>
  </si>
  <si>
    <t>AT A Wa es at ey SE MEN,</t>
  </si>
  <si>
    <t>rye"" Rey (are a ee as a © Ne</t>
  </si>
  <si>
    <t>fh GAAS Raa AI J ae Sn thea te EER</t>
  </si>
  <si>
    <t>AK US 5 A eS</t>
  </si>
  <si>
    <t>ae an FO OS Rae</t>
  </si>
  <si>
    <t>~ RE % eee ie at pe fe ; a</t>
  </si>
  <si>
    <t>4 ‘\ EN pay wt CECT “SR ET ote. .</t>
  </si>
  <si>
    <t>ON A pe oh Bae ae FP PRLS Seth is</t>
  </si>
  <si>
    <t>Pes oh Pen AN</t>
  </si>
  <si>
    <t>ar i ek een, face iii Dale ae</t>
  </si>
  <si>
    <t>EY, a Aes fiw nr ne Ay ope BA Net Oa ee HATS oe SA OO</t>
  </si>
  <si>
    <t>OP y®","aid at LO ae 7H ee ORES Ra SE QS PPR, Ly AAT na AN jee ; Fi</t>
  </si>
  <si>
    <t>OP y®",1676,True,False,2025-10-25 00:14:30,2.0_enhanced</t>
  </si>
  <si>
    <t>75761803566__402BC180-3640-4A89-BF5C-314B4CCAE6B2.fullsizerender.jpeg,custody_screenshots\Photos-1-001 (2)\75761803566__402BC180-3640-4A89-BF5C-314B4CCAE6B2.fullsizerender.jpeg,Craig,Unknown,"EE TE AY ‘ie eo</t>
  </si>
  <si>
    <t>| aga (A I</t>
  </si>
  <si>
    <t>ENG \ |</t>
  </si>
  <si>
    <t>7 { ; i in met NP og!</t>
  </si>
  <si>
    <t>a al /</t>
  </si>
  <si>
    <t>Ne? |: by i ; case</t>
  </si>
  <si>
    <t>fd: \ ee</t>
  </si>
  <si>
    <t>sl Pe MW CIM</t>
  </si>
  <si>
    <t>SBN Go ( os</t>
  </si>
  <si>
    <t>Rag SNS Ven oF |</t>
  </si>
  <si>
    <t>YI you. j</t>
  </si>
  <si>
    <t>~ | aes</t>
  </si>
  <si>
    <t>BY j ASS ae</t>
  </si>
  <si>
    <t>ATR SA oa fo</t>
  </si>
  <si>
    <t>we AN ww. Sd {7 i? Jr fo “</t>
  </si>
  <si>
    <t>5 ROD ATT REAR</t>
  </si>
  <si>
    <t>ws WEES SSS Ss:</t>
  </si>
  <si>
    <t>he a / if SY EO ae</t>
  </si>
  <si>
    <t>oh pa fy be AS 4</t>
  </si>
  <si>
    <t>SUR Spy : See rN SN Pee ie</t>
  </si>
  <si>
    <t>: ee . i ny Py { * Sg EO, 4 Ai.</t>
  </si>
  <si>
    <t>re \ ay Ned i &gt;, q ( \ AY the. yoy</t>
  </si>
  <si>
    <t>‘ S</t>
  </si>
  <si>
    <t>“ -</t>
  </si>
  <si>
    <t>*y a fod ¢</t>
  </si>
  <si>
    <t>i \","EE TE AY ‘ie eo</t>
  </si>
  <si>
    <t>i \",383,True,False,2025-10-25 00:14:30,2.0_enhanced</t>
  </si>
  <si>
    <t>75794403715__61AB728A-4F69-4F57-A233-B83F50BBDA97.fullsizerender.jpeg,custody_screenshots\Photos-1-001 (2)\75794403715__61AB728A-4F69-4F57-A233-B83F50BBDA97.fullsizerender.jpeg,Craig,Unknown,"af Ny</t>
  </si>
  <si>
    <t>on un, wh ea ve</t>
  </si>
  <si>
    <t>Py, : se</t>
  </si>
  <si>
    <t>d 3 ONS 4 aa</t>
  </si>
  <si>
    <t>. OE .</t>
  </si>
  <si>
    <t>“ 4 .</t>
  </si>
  <si>
    <t>: : soy</t>
  </si>
  <si>
    <t>ae so} . 2</t>
  </si>
  <si>
    <t>eer a</t>
  </si>
  <si>
    <t>as EA, “se</t>
  </si>
  <si>
    <t>} SE oti, hace ees 2 :</t>
  </si>
  <si>
    <t>Poe AP . AL, te = a}</t>
  </si>
  <si>
    <t>yO Te GE Fe . aS : . .</t>
  </si>
  <si>
    <t>[ ay eh a g peo. . ae</t>
  </si>
  <si>
    <t>Bo: SE Aer EE ty</t>
  </si>
  <si>
    <t>ea, to OH ARR AS y aS wee. 4 set 3</t>
  </si>
  <si>
    <t>an eee OD SS BS, Ak eT . eo.</t>
  </si>
  <si>
    <t>a ase yt we DAS</t>
  </si>
  <si>
    <t>RTE et a Moy te .</t>
  </si>
  <si>
    <t>a is saat ae a EBAY</t>
  </si>
  <si>
    <t>Saw gen a a</t>
  </si>
  <si>
    <t>Li : ey, ’ yee ia ve ~ ts</t>
  </si>
  <si>
    <t>. va a ‘</t>
  </si>
  <si>
    <t>ee % ARG EY 4 ie</t>
  </si>
  <si>
    <t>Bib ay OY ON Lae</t>
  </si>
  <si>
    <t>Se, NSS ee se</t>
  </si>
  <si>
    <t>x OS ieee ae]</t>
  </si>
  <si>
    <t>‘ ah Ue</t>
  </si>
  <si>
    <t>eo ea eee</t>
  </si>
  <si>
    <t>OSE i Mas</t>
  </si>
  <si>
    <t>ae a ae .</t>
  </si>
  <si>
    <t>pee EY Beg Ny</t>
  </si>
  <si>
    <t>HOT .</t>
  </si>
  <si>
    <t>OT Qe 7 MER tre LA</t>
  </si>
  <si>
    <t>Yb é</t>
  </si>
  <si>
    <t>Sods Caen eee a</t>
  </si>
  <si>
    <t>ad tS.</t>
  </si>
  <si>
    <t>4 4 MAL?</t>
  </si>
  <si>
    <t>ABS</t>
  </si>
  <si>
    <t>~ en 4</t>
  </si>
  <si>
    <t>. wn","af Ny</t>
  </si>
  <si>
    <t>. wn",555,True,False,2025-10-25 00:14:30,2.0_enhanced</t>
  </si>
  <si>
    <t>75812372345__7DB7C873-F415-4A01-A7C9-955DBE08998C.fullsizerender.jpeg,custody_screenshots\Photos-1-001 (2)\75812372345__7DB7C873-F415-4A01-A7C9-955DBE08998C.fullsizerender.jpeg,Craig,Unknown,"me €</t>
  </si>
  <si>
    <t>4h ee</t>
  </si>
  <si>
    <t>oN,</t>
  </si>
  <si>
    <t>a “ty</t>
  </si>
  <si>
    <t>ee ee =</t>
  </si>
  <si>
    <t>re es</t>
  </si>
  <si>
    <t>~ ee i ~</t>
  </si>
  <si>
    <t>ieee Ts ey</t>
  </si>
  <si>
    <t>a Noe Le: :</t>
  </si>
  <si>
    <t>ae i . Be Oe, Bs aye id</t>
  </si>
  <si>
    <t>Eel Rog</t>
  </si>
  <si>
    <t>ee ARB f</t>
  </si>
  <si>
    <t>ie ee Be</t>
  </si>
  <si>
    <t>ae oe ae Seed igs ess ny \ 7</t>
  </si>
  <si>
    <t>cons ye iy</t>
  </si>
  <si>
    <t>\ Vs _ A</t>
  </si>
  <si>
    <t>ar aaa</t>
  </si>
  <si>
    <t>ei Sa SR</t>
  </si>
  <si>
    <t>ee Be ope</t>
  </si>
  <si>
    <t>ES ge ve \ ‘ mes ad</t>
  </si>
  <si>
    <t>ee ae ae ave j ?</t>
  </si>
  <si>
    <t>See a</t>
  </si>
  <si>
    <t>ae i AR</t>
  </si>
  <si>
    <t>eo PN ee es fi : ra</t>
  </si>
  <si>
    <t>a . gue ae.</t>
  </si>
  <si>
    <t>ea ; ee</t>
  </si>
  <si>
    <t>es . oe A q</t>
  </si>
  <si>
    <t>gee eee ON</t>
  </si>
  <si>
    <t>es we \ ; Of</t>
  </si>
  <si>
    <t>a oe SO \ ee</t>
  </si>
  <si>
    <t>Sane Ae ff</t>
  </si>
  <si>
    <t>a 4 : i</t>
  </si>
  <si>
    <t>ee 4 f</t>
  </si>
  <si>
    <t>Re oar ww }</t>
  </si>
  <si>
    <t>ao Ae 2</t>
  </si>
  <si>
    <t>a aw \ &amp;</t>
  </si>
  <si>
    <t>A FS \ ay i</t>
  </si>
  <si>
    <t>4 aw</t>
  </si>
  <si>
    <t>% . .</t>
  </si>
  <si>
    <t>i “a . #</t>
  </si>
  <si>
    <t>: oa 4 a</t>
  </si>
  <si>
    <t>: . ca . a?</t>
  </si>
  <si>
    <t>. . 5 .","me €</t>
  </si>
  <si>
    <t>. . 5 .",447,True,False,2025-10-25 00:14:30,2.0_enhanced</t>
  </si>
  <si>
    <t>75816746455__5AF49285-54B5-4597-9EE5-E2B0292A5DA6.jpeg,custody_screenshots\Photos-1-001 (2)\75816746455__5AF49285-54B5-4597-9EE5-E2B0292A5DA6.jpeg,Craig,Unknown,"re</t>
  </si>
  <si>
    <t>Mae me ee Bie ae</t>
  </si>
  <si>
    <t>oe ag AS sen vet oe</t>
  </si>
  <si>
    <t>ee ae Gee a ue ae</t>
  </si>
  <si>
    <t>A FS oe</t>
  </si>
  <si>
    <t>es. 2 pe Be</t>
  </si>
  <si>
    <t>3 ee a cad ae Gee oe</t>
  </si>
  <si>
    <t>if be Na SES een a rae</t>
  </si>
  <si>
    <t>me aad ee ens</t>
  </si>
  <si>
    <t>: a ae me Mg yee PAC</t>
  </si>
  <si>
    <t>“A Te coll</t>
  </si>
  <si>
    <t>ee ea fee pac nat oy 5</t>
  </si>
  <si>
    <t>es 2 ae</t>
  </si>
  <si>
    <t>ee ie Are</t>
  </si>
  <si>
    <t>GOONS ce ee ee a</t>
  </si>
  <si>
    <t>: ee ios ae “ae ae me ed ee ete ho.</t>
  </si>
  <si>
    <t>: ne Ro se et ae PEL: fe</t>
  </si>
  <si>
    <t>ce he wee Ay eee</t>
  </si>
  <si>
    <t>Bes Re pln es eee oe</t>
  </si>
  <si>
    <t>: tes Sans i</t>
  </si>
  <si>
    <t>ESD joey a aad oo as : ; :</t>
  </si>
  <si>
    <t>ee pee ee eS oe a</t>
  </si>
  <si>
    <t>: ge? ch a see oh MeN A ie aie eae) By; ee ""</t>
  </si>
  <si>
    <t>ms oe Es</t>
  </si>
  <si>
    <t>: ‘ 2 he Ls oa Re, ee</t>
  </si>
  <si>
    <t>Ce Se ieee ae a Loe ae phe</t>
  </si>
  <si>
    <t>a Oe ie AES ate meg</t>
  </si>
  <si>
    <t>i ee Se pes FR a set ae = on : :</t>
  </si>
  <si>
    <t>: ae pees a oe</t>
  </si>
  <si>
    <t>3 ioe we eas ;</t>
  </si>
  <si>
    <t>oo eared aes fi ee</t>
  </si>
  <si>
    <t>ene ees: Ween PSS ve, ees ee) AS ae a</t>
  </si>
  <si>
    <t>page SS . : | ;</t>
  </si>
  <si>
    <t>ag :</t>
  </si>
  <si>
    <t>Cee Sate</t>
  </si>
  <si>
    <t>BG gine ie See</t>
  </si>
  <si>
    <t>es Sa</t>
  </si>
  <si>
    <t>es E oe</t>
  </si>
  <si>
    <t>ae ANN ae : HESS Mate Be</t>
  </si>
  <si>
    <t>4s PR RE, eo oy ene</t>
  </si>
  <si>
    <t>Be HOS MN Vee : : : :</t>
  </si>
  <si>
    <t>oe, Rete : :</t>
  </si>
  <si>
    <t>pea Has, bag iw oe Be en eee</t>
  </si>
  <si>
    <t>ed 2 es we N ie iced 2 = ;</t>
  </si>
  <si>
    <t>AWE es es ee ba : :</t>
  </si>
  <si>
    <t>: 2 = ed 7 ae ete ao</t>
  </si>
  <si>
    <t>ee : i 2 3</t>
  </si>
  <si>
    <t>rae ee on as</t>
  </si>
  <si>
    <t>ee ae i eee . abs sf</t>
  </si>
  <si>
    <t>Se OE | | : :</t>
  </si>
  <si>
    <t>i es Sy a 8 aS: IAS i</t>
  </si>
  <si>
    <t>ee aoe ee eae 2 eee Bes . :</t>
  </si>
  <si>
    <t>: : oe Pry Sa ee Fie te ;</t>
  </si>
  <si>
    <t>2 Bae ac aS ee FDS eae</t>
  </si>
  <si>
    <t>eo Pees ray rig SBE eae</t>
  </si>
  <si>
    <t>eee vg : :</t>
  </si>
  <si>
    <t>a — ey cox spe ee :</t>
  </si>
  <si>
    <t>oe see aN A ae</t>
  </si>
  <si>
    <t>. oe gos tes so nae</t>
  </si>
  <si>
    <t>a es ao he oe :</t>
  </si>
  <si>
    <t>Wee ste Bot Se</t>
  </si>
  <si>
    <t>oe Coe oe</t>
  </si>
  <si>
    <t>PARES? tel | 2 :</t>
  </si>
  <si>
    <t>Grae ee Py ey ieee Sa Bak</t>
  </si>
  <si>
    <t>ES gees ASG 2 \ pee |</t>
  </si>
  <si>
    <t>: aie \ Ree.</t>
  </si>
  <si>
    <t>x aa os ra</t>
  </si>
  <si>
    <t>oe ot =</t>
  </si>
  <si>
    <t>Re 4 : : :</t>
  </si>
  <si>
    <t>ERR oe ae Be</t>
  </si>
  <si>
    <t>. Woe oe a :</t>
  </si>
  <si>
    <t>te ie Gaus SRS GOA Sar 2 BE BS : :</t>
  </si>
  <si>
    <t>Bent ee ob 3</t>
  </si>
  <si>
    <t>ae 3 ae ches fy A = st i SpE</t>
  </si>
  <si>
    <t>Yate AS eae</t>
  </si>
  <si>
    <t>a : = Se ri ted Da ey SOE eats ae</t>
  </si>
  <si>
    <t>2 : = ~~ ae</t>
  </si>
  <si>
    <t>ce oh es rm A Be oS SEL pes</t>
  </si>
  <si>
    <t>ESS : rE a ieee</t>
  </si>
  <si>
    <t>es Raa BLS. ay fay</t>
  </si>
  <si>
    <t>Sate 24 BS Cok ye ras ie Base ees Mee ay He &gt;</t>
  </si>
  <si>
    <t>oe au oe 8</t>
  </si>
  <si>
    <t>ey ai AWS io se EL</t>
  </si>
  <si>
    <t>ee es ee a</t>
  </si>
  <si>
    <t>geo ae re pare ae =</t>
  </si>
  <si>
    <t>ee one Oe, ath ae ah a</t>
  </si>
  <si>
    <t>ie ee are pes see</t>
  </si>
  <si>
    <t>ee a! Be ae “ ae ee oe</t>
  </si>
  <si>
    <t>aes ye ae ois oe ees ee</t>
  </si>
  <si>
    <t>Oe he 3</t>
  </si>
  <si>
    <t>oe jag ag ae 2 :</t>
  </si>
  <si>
    <t>eR (9 banc ae on hog ENG iS :</t>
  </si>
  <si>
    <t>ae 22 oe EE :</t>
  </si>
  <si>
    <t>Be “8 Rig Con Shes fo ae 23 OA ra Oe See</t>
  </si>
  <si>
    <t>ay, ee Ages ee ee |</t>
  </si>
  <si>
    <t>a em ZS ae ogee ae ee</t>
  </si>
  <si>
    <t>Wate: AS AEE Ser,</t>
  </si>
  <si>
    <t>3 ar ipo. me its aed Re oe CEES</t>
  </si>
  <si>
    <t>Fe oo eas Ree ae</t>
  </si>
  <si>
    <t>a Res ee ua £25, pes MAE ce ew</t>
  </si>
  <si>
    <t>Sete ee ea paste? ee es ee es</t>
  </si>
  <si>
    <t>oom ate ae ee,</t>
  </si>
  <si>
    <t>ES oe = eo</t>
  </si>
  <si>
    <t>| 2 i = = ae ae os Best ean</t>
  </si>
  <si>
    <t>ey eee ‘</t>
  </si>
  <si>
    <t>vee ee Se :</t>
  </si>
  <si>
    <t>“ Fee fiat s we Peay BRS aK a :</t>
  </si>
  <si>
    <t>a eg ie af Be RS, eae oe</t>
  </si>
  <si>
    <t>yee ee a et eS es : |</t>
  </si>
  <si>
    <t>Te le Sees Be</t>
  </si>
  <si>
    <t>eek ee ee</t>
  </si>
  <si>
    <t>ace ee ae oe Seite Gey Sg eee</t>
  </si>
  <si>
    <t>Bre teste ae HOS</t>
  </si>
  <si>
    <t>Lee ae Mes eee</t>
  </si>
  <si>
    <t>se ees RES ae coe ae</t>
  </si>
  <si>
    <t>eis orn ae Se ROU Jatt ES | ee</t>
  </si>
  <si>
    <t>i hes : : : :</t>
  </si>
  <si>
    <t>ee mi = :</t>
  </si>
  <si>
    <t>: 4 : : as 5 ae) Rap</t>
  </si>
  <si>
    <t>ae coe Bue eget Be : :</t>
  </si>
  <si>
    <t>See eas ar :</t>
  </si>
  <si>
    <t>3 ' ee ee &gt; a pS 3 ee Pkt en a</t>
  </si>
  <si>
    <t>Ae Rens Be : — = : ; :</t>
  </si>
  <si>
    <t>wy ee ae ae a ao a</t>
  </si>
  <si>
    <t>Se fee Re ERE a : &gt; 3</t>
  </si>
  <si>
    <t>Ls oe ee om eS ee</t>
  </si>
  <si>
    <t>La AG ao ger ae oe : :</t>
  </si>
  <si>
    <t>5 Be Re,</t>
  </si>
  <si>
    <t>ES ca by are 8</t>
  </si>
  <si>
    <t>OSES oe ea are fae AW</t>
  </si>
  <si>
    <t>eS SP ae tie Sacks Seige ee ye fe Se ng</t>
  </si>
  <si>
    <t>es Ses ty 2 Le |</t>
  </si>
  <si>
    <t>ae ae pak A ese TORY on te ge Be Ral (os</t>
  </si>
  <si>
    <t>pi boa : Beet ge ee</t>
  </si>
  <si>
    <t>we Se BRS eis Pigs om ae ee bay</t>
  </si>
  <si>
    <t>: cee pe “Ae Ae ys age AS hay</t>
  </si>
  <si>
    <t>2 Pa: ae OES ae BPP : Bays</t>
  </si>
  <si>
    <t>oe eg ys ea can ei age EN</t>
  </si>
  <si>
    <t>a seh a oe</t>
  </si>
  <si>
    <t>Ge HAE</t>
  </si>
  <si>
    <t>Ap 2</t>
  </si>
  <si>
    <t>a ae es see pias eae</t>
  </si>
  <si>
    <t>ic ee er HER Ss So</t>
  </si>
  <si>
    <t>oes os late</t>
  </si>
  <si>
    <t>3 Gee ay</t>
  </si>
  <si>
    <t>por es</t>
  </si>
  <si>
    <t>Bese aes ee</t>
  </si>
  <si>
    <t>ee. eg</t>
  </si>
  <si>
    <t>es = 4</t>
  </si>
  <si>
    <t>oa : :</t>
  </si>
  <si>
    <t>Be A cr</t>
  </si>
  <si>
    <t>: es ae Be</t>
  </si>
  <si>
    <t>Sad a</t>
  </si>
  <si>
    <t>a ee ORE","Mae me ee Bie ae</t>
  </si>
  <si>
    <t>a ee ORE",2921,True,False,2025-10-25 00:14:30,2.0_enhanced</t>
  </si>
  <si>
    <t>75818066070__E511D672-714A-44BD-8EFF-5A5604FE99FB.fullsizerender.jpeg,custody_screenshots\Photos-1-001 (2)\75818066070__E511D672-714A-44BD-8EFF-5A5604FE99FB.fullsizerender.jpeg,Craig,Unknown,"2 *: fe Se Sie ag</t>
  </si>
  <si>
    <t>Ke te</t>
  </si>
  <si>
    <t>oe By A yh 1 aa seed gp ~</t>
  </si>
  <si>
    <t>ey Bie Boe Nhs . 4 Let</t>
  </si>
  <si>
    <t>gee igi a af</t>
  </si>
  <si>
    <t>(Ae Lak me</t>
  </si>
  <si>
    <t>wants, a uf 4 ad</t>
  </si>
  <si>
    <t>Me kt OS ur ok 4</t>
  </si>
  <si>
    <t>Be ay</t>
  </si>
  <si>
    <t>ee 8 eet VE fo.</t>
  </si>
  <si>
    <t>SU “5 ’ oan</t>
  </si>
  <si>
    <t>ibe ea Ne \</t>
  </si>
  <si>
    <t>PO a Ff</t>
  </si>
  <si>
    <t>i Sg Ss pees eee _</t>
  </si>
  <si>
    <t>eae wor</t>
  </si>
  <si>
    <t>te cog</t>
  </si>
  <si>
    <t>Si # ” + :</t>
  </si>
  <si>
    <t>at ORE a ae ett</t>
  </si>
  <si>
    <t>Wins ae ta Ye :</t>
  </si>
  <si>
    <t>Ree &amp; Beg Kes. ee</t>
  </si>
  <si>
    <t>SS EE Begs 3 free aye che, Sate 3</t>
  </si>
  <si>
    <t>Ee 4</t>
  </si>
  <si>
    <t>aS Bae (iste Wes eee</t>
  </si>
  <si>
    <t>S San Le re es</t>
  </si>
  <si>
    <t>RE Vb, fee Deer ee he</t>
  </si>
  <si>
    <t>Pa ao ar ee Agee,</t>
  </si>
  <si>
    <t>ee SARE</t>
  </si>
  <si>
    <t>as Fgh ee See oe</t>
  </si>
  <si>
    <t>Se aD an Pdr iS ee</t>
  </si>
  <si>
    <t>ee A Ae eae Be iy ee eee ar</t>
  </si>
  <si>
    <t>ae a ; whe</t>
  </si>
  <si>
    <t>woe to ol on &gt; RD ea Sy</t>
  </si>
  <si>
    <t>Ss be NS, Ee he</t>
  </si>
  <si>
    <t>os ge s See</t>
  </si>
  <si>
    <t>a eS face ee ea = :</t>
  </si>
  <si>
    <t>SBE ao</t>
  </si>
  <si>
    <t>- ig ES a &gt;</t>
  </si>
  <si>
    <t>VAL gs? or ee wl</t>
  </si>
  <si>
    <t>Not é</t>
  </si>
  <si>
    <t>a wi 3 - wi ae i wt</t>
  </si>
  <si>
    <t>fee, \ 4 Jake ps rane a</t>
  </si>
  <si>
    <t>es ru</t>
  </si>
  <si>
    <t>ea OD = me ae a i</t>
  </si>
  <si>
    <t>&amp; ee a a</t>
  </si>
  <si>
    <t>ER Tie, ee</t>
  </si>
  <si>
    <t>guilt at an</t>
  </si>
  <si>
    <t>ci a","2 *: fe Se Sie ag</t>
  </si>
  <si>
    <t>ci a",696,True,False,2025-10-25 00:14:30,2.0_enhanced</t>
  </si>
  <si>
    <t>75829933295__34439BAF-F19C-4B8F-A0C6-42F368F26021.fullsizerender.jpeg,custody_screenshots\Photos-1-001 (2)\75829933295__34439BAF-F19C-4B8F-A0C6-42F368F26021.fullsizerender.jpeg,Craig,Unknown,"""aa ee</t>
  </si>
  <si>
    <t>eee Oe ee Pe</t>
  </si>
  <si>
    <t>aa ET ee ee Nag a</t>
  </si>
  <si>
    <t>~ eee 2 nt</t>
  </si>
  <si>
    <t>OO ee</t>
  </si>
  <si>
    <t>ee ee ek ae ee</t>
  </si>
  <si>
    <t>vey ee</t>
  </si>
  <si>
    <t>RRR IY Ba</t>
  </si>
  <si>
    <t>ON ee ae</t>
  </si>
  <si>
    <t>EE DEE BES ee</t>
  </si>
  <si>
    <t>eas te, AGS BRE</t>
  </si>
  <si>
    <t>fs BS</t>
  </si>
  <si>
    <t>See ae INE Sos</t>
  </si>
  <si>
    <t>we SOME</t>
  </si>
  <si>
    <t>eee 2,</t>
  </si>
  <si>
    <t>ee oN</t>
  </si>
  <si>
    <t>oy es UES</t>
  </si>
  <si>
    <t>a 4</t>
  </si>
  <si>
    <t>ge ae ee eee ese</t>
  </si>
  <si>
    <t>ee Se ape 5</t>
  </si>
  <si>
    <t>a are SUP Ae Hise, Gs</t>
  </si>
  <si>
    <t>ee ee ee Gal SE</t>
  </si>
  <si>
    <t>a BS te ee es</t>
  </si>
  <si>
    <t>ee eae a</t>
  </si>
  <si>
    <t>REP age Re</t>
  </si>
  <si>
    <t>i ee AE SAR Ng ee</t>
  </si>
  <si>
    <t>. en ee</t>
  </si>
  <si>
    <t>ao oe ee eg ee a</t>
  </si>
  <si>
    <t>Mae et 2 Bae ek OT A</t>
  </si>
  <si>
    <t>2 2B Be ee</t>
  </si>
  <si>
    <t>FE &gt; ME REG a</t>
  </si>
  <si>
    <t>Ne ey RES FER ER</t>
  </si>
  <si>
    <t>SR a Tt OS SR ciel</t>
  </si>
  <si>
    <t>SUR ea</t>
  </si>
  <si>
    <t>BNE Eg</t>
  </si>
  <si>
    <t>OPE NGI ah</t>
  </si>
  <si>
    <t>ee ae ote RS RE be ne</t>
  </si>
  <si>
    <t>5 See</t>
  </si>
  <si>
    <t>ee Ce. ee ee ne el aa .</t>
  </si>
  <si>
    <t>ee RRS eek en a</t>
  </si>
  <si>
    <t>RRO SO</t>
  </si>
  <si>
    <t>ee SS Mie ‘</t>
  </si>
  <si>
    <t>Ve ee eee</t>
  </si>
  <si>
    <t>See Pelee</t>
  </si>
  <si>
    <t>FEES SSE. ale oc</t>
  </si>
  <si>
    <t>sk ""on</t>
  </si>
  <si>
    <t>. ~ Nady</t>
  </si>
  <si>
    <t>“ . ee</t>
  </si>
  <si>
    <t>a pes : ge ee</t>
  </si>
  <si>
    <t>. RE at EN eas: &gt; Bate a</t>
  </si>
  <si>
    <t>7 tps ee ae</t>
  </si>
  <si>
    <t>eet “Ser Oe ae oo</t>
  </si>
  <si>
    <t>aw F gp SRE Mn RI Bag,</t>
  </si>
  <si>
    <t>pe ae a: ee Be</t>
  </si>
  <si>
    <t>BE IES TR EF</t>
  </si>
  <si>
    <t>ge oa BAA OS 7 ir BE</t>
  </si>
  <si>
    <t>wee gees</t>
  </si>
  <si>
    <t>oa ae. pe SR, SO |</t>
  </si>
  <si>
    <t>ye’ oo on a er 7</t>
  </si>
  <si>
    <t>A ER, ey NET</t>
  </si>
  <si>
    <t>an &gt; ae ERE Sees</t>
  </si>
  <si>
    <t>Re er ae ee gee eo yl Ye</t>
  </si>
  <si>
    <t>ee “aay</t>
  </si>
  <si>
    <t>Ew OU oe ee ee ee</t>
  </si>
  <si>
    <t>~ on ee</t>
  </si>
  <si>
    <t>ES Oe a EI 2 ys |</t>
  </si>
  <si>
    <t>Cae SN</t>
  </si>
  <si>
    <t>ee ge ae ee is Es fi ¥</t>
  </si>
  <si>
    <t>A Bie Cp</t>
  </si>
  <si>
    <t>gs ae Bi OR ir RTE ag oF, ge</t>
  </si>
  <si>
    <t>ee ae fe OS a</t>
  </si>
  <si>
    <t>aC A Yn</t>
  </si>
  <si>
    <t>ae ec ae</t>
  </si>
  <si>
    <t>ae a ee eee ee x</t>
  </si>
  <si>
    <t>et CE | UR OS,</t>
  </si>
  <si>
    <t>ta Rio + ee eT aes</t>
  </si>
  <si>
    <t>‘degra oe gt BORA ce a</t>
  </si>
  <si>
    <t>ee GME</t>
  </si>
  <si>
    <t>eo ON Oe ee</t>
  </si>
  <si>
    <t>EEN, SE Bae ee,</t>
  </si>
  <si>
    <t>Bes 17 eo EON TE</t>
  </si>
  <si>
    <t>SOME</t>
  </si>
  <si>
    <t>ee ea a</t>
  </si>
  <si>
    <t>Be j</t>
  </si>
  <si>
    <t>wt 3</t>
  </si>
  <si>
    <t>z . . 7 Seg SRS .</t>
  </si>
  <si>
    <t>: hay,</t>
  </si>
  <si>
    <t>“Seen ren ON a *</t>
  </si>
  <si>
    <t>2 EY os .","""aa ee</t>
  </si>
  <si>
    <t>2 EY os .",1209,True,False,2025-10-25 00:14:30,2.0_enhanced</t>
  </si>
  <si>
    <t>75901042118__516F9923-AE7D-436B-8280-4D4E791B11D7.jpeg,custody_screenshots\Photos-1-001 (2)\75901042118__516F9923-AE7D-436B-8280-4D4E791B11D7.jpeg,Craig,Unknown,"EA hem es | eae By ‘| VK A ue of Aika</t>
  </si>
  <si>
    <t>SN RON Sg pee | 44 ; ane aes</t>
  </si>
  <si>
    <t>ar, ey</t>
  </si>
  <si>
    <t>UID il ATA aA GY ane</t>
  </si>
  <si>
    <t>SVAN CAN CAN atk IN ae Wile vf ESS Up Ap Ne i ees eh</t>
  </si>
  <si>
    <t>A\ SS By NY x WA i is,</t>
  </si>
  <si>
    <t>\ See HES DN Pah aly bhi WA “A i| 4 GSS Wi</t>
  </si>
  <si>
    <t>es Set tea Wow A ; ad SW!</t>
  </si>
  <si>
    <t>\ Ki Ae ASAE MAAS Hoe,</t>
  </si>
  <si>
    <t>FT ES NL AN SV SA MN Mies</t>
  </si>
  <si>
    <t>TNL Wace it Sy aes EMA ‘</t>
  </si>
  <si>
    <t>aN a van iN age aT OE Af 4</t>
  </si>
  <si>
    <t>x opts: cag) OST” We He aM ey) EN aes mg</t>
  </si>
  <si>
    <t>TT es seo MMR uy Ll a j</t>
  </si>
  <si>
    <t>A \ pet ee Wh</t>
  </si>
  <si>
    <t>Ae (eA EET \ GY</t>
  </si>
  <si>
    <t>ae ae NG</t>
  </si>
  <si>
    <t>x OLY | ECON</t>
  </si>
  <si>
    <t>be en LSS Wy LI</t>
  </si>
  <si>
    <t>| Ste 7] a</t>
  </si>
  <si>
    <t>an IN pe 22 ep ee ee</t>
  </si>
  <si>
    <t>Nit SY NB ae San = YN fh, i ee</t>
  </si>
  <si>
    <t>UN i \ \\ SS /</t>
  </si>
  <si>
    <t>| iy te ns MM oY</t>
  </si>
  <si>
    <t>AN AN \ WLS Sees |</t>
  </si>
  <si>
    <t>WIN eee |e tf</t>
  </si>
  <si>
    <t>WN WA Nees See ee</t>
  </si>
  <si>
    <t>UWS ENCE TA 4 iM Woe ee as ee | LAW</t>
  </si>
  <si>
    <t>ay VV. UU ahaa ees NN ers I</t>
  </si>
  <si>
    <t>i) SA ree ay ee j</t>
  </si>
  <si>
    <t>(eae MUG NSS ee ee</t>
  </si>
  <si>
    <t>VAN au See a SING Ree</t>
  </si>
  <si>
    <t>ASML WAN Vea ALORS See ee TE ES oY</t>
  </si>
  <si>
    <t>AN a EMEA WEN Vee Se eS</t>
  </si>
  <si>
    <t>NE ANN | AN 1) HY fe</t>
  </si>
  <si>
    <t>\ NI ANY ss Bae A? x |</t>
  </si>
  <si>
    <t>AN BENE Bie | ee re EN Nae 7</t>
  </si>
  <si>
    <t>eth doe ie aN Ce</t>
  </si>
  <si>
    <t>3 he WES eee 72</t>
  </si>
  <si>
    <t>USC Ss Vig</t>
  </si>
  <si>
    <t>as CAN ASIA</t>
  </si>
  <si>
    <t>— 2 xk eZ</t>
  </si>
  <si>
    <t>pee ee,</t>
  </si>
  <si>
    <t>ee ae ene SE Nat |</t>
  </si>
  <si>
    <t>Oe ee ee OY! fe Af</t>
  </si>
  <si>
    <t>(SS er ee ALE</t>
  </si>
  <si>
    <t>pn LOM f</t>
  </si>
  <si>
    <t>eee 3 ane Soe ee</t>
  </si>
  <si>
    <t>aha a Se as 2 Pag</t>
  </si>
  <si>
    <t>ee res.</t>
  </si>
  <si>
    <t>ee eee \S</t>
  </si>
  <si>
    <t>eae eS if</t>
  </si>
  <si>
    <t>ee al</t>
  </si>
  <si>
    <t>ee Se eee</t>
  </si>
  <si>
    <t>A pce &lt;A</t>
  </si>
  <si>
    <t>ere oe ee A</t>
  </si>
  <si>
    <t>ee eee Seer</t>
  </si>
  <si>
    <t>a OS See</t>
  </si>
  <si>
    <t>eae re NAS</t>
  </si>
  <si>
    <t>BRS ee eee</t>
  </si>
  <si>
    <t>Se Se Oe Mey 2</t>
  </si>
  <si>
    <t>J SEG en ron</t>
  </si>
  <si>
    <t>oe SS Ss SNE</t>
  </si>
  <si>
    <t>ad a et Oe eS</t>
  </si>
  <si>
    <t>ge ow oak re</t>
  </si>
  <si>
    <t>a Ses</t>
  </si>
  <si>
    <t>ee ee NO</t>
  </si>
  <si>
    <t>are she</t>
  </si>
  <si>
    <t>LE NR Sean Sat FO Baas SER SER aS</t>
  </si>
  <si>
    <t>SU nS</t>
  </si>
  <si>
    <t>EGS ea A ONG SE</t>
  </si>
  <si>
    <t>ee a SRN SES</t>
  </si>
  <si>
    <t>es BO</t>
  </si>
  <si>
    <t>See eS SS</t>
  </si>
  <si>
    <t>ae a a RRS</t>
  </si>
  <si>
    <t>REN :</t>
  </si>
  <si>
    <t>d= SR ws</t>
  </si>
  <si>
    <t>an AR</t>
  </si>
  <si>
    <t>ee A wate AS =</t>
  </si>
  <si>
    <t>SG ES</t>
  </si>
  <si>
    <t>ig MAND SESS SINS Say</t>
  </si>
  <si>
    <t>| §</t>
  </si>
  <si>
    <t>oe te OP A a EAU SRN = RA Se</t>
  </si>
  <si>
    <t>oe CS aS ENE SOE</t>
  </si>
  <si>
    <t>Gre</t>
  </si>
  <si>
    <t>SS AEC</t>
  </si>
  <si>
    <t>ore vane</t>
  </si>
  <si>
    <t>ae TRAE SAAS</t>
  </si>
  <si>
    <t>EEN SERRE</t>
  </si>
  <si>
    <t>De ea ON POU itn CS</t>
  </si>
  <si>
    <t>ue cst TR SN SS REA ry</t>
  </si>
  <si>
    <t>OO NID ato</t>
  </si>
  <si>
    <t>ee CORN</t>
  </si>
  <si>
    <t>i av a SE ENS</t>
  </si>
  <si>
    <t>AS ae NER REO</t>
  </si>
  <si>
    <t>ECL Ch Pastas ea EN</t>
  </si>
  <si>
    <t>ky an Se ics MCU Row Ze</t>
  </si>
  <si>
    <t>re NS SG eS</t>
  </si>
  <si>
    <t>os ees SERS</t>
  </si>
  <si>
    <t>a a TA RA ot fea A See</t>
  </si>
  <si>
    <t>ae Sy, :</t>
  </si>
  <si>
    <t>I CORON</t>
  </si>
  <si>
    <t>hye iad ees ae SS</t>
  </si>
  <si>
    <t>Lee ey</t>
  </si>
  <si>
    <t>Pe. Soe Se</t>
  </si>
  <si>
    <t>PEG WS GY Pah iS uae ne ESS</t>
  </si>
  <si>
    <t>2 NL tiie Ni : &lt;a ys</t>
  </si>
  <si>
    <t>nae a 3 Fe ay</t>
  </si>
  <si>
    <t>aN yer =</t>
  </si>
  <si>
    <t>ttn pS : aS cra</t>
  </si>
  <si>
    <t>Goa FEA Te</t>
  </si>
  <si>
    <t>Be at nt; es ES CEL RTC</t>
  </si>
  <si>
    <t>Hae See</t>
  </si>
  <si>
    <t>Se EEA</t>
  </si>
  <si>
    <t>GI i (perp Nee</t>
  </si>
  <si>
    <t>ae ott SIS, het, ee</t>
  </si>
  <si>
    <t>5 ge ce ens a ra en","EA hem es | eae By ‘| VK A ue of Aika</t>
  </si>
  <si>
    <t>5 ge ce ens a ra en",1964,True,False,2025-10-25 00:14:30,2.0_enhanced</t>
  </si>
  <si>
    <t>75904808295__735631A2-4D49-4E7D-B493-087079E41849.fullsizerender.jpeg,custody_screenshots\Photos-1-001 (2)\75904808295__735631A2-4D49-4E7D-B493-087079E41849.fullsizerender.jpeg,Craig,Unknown,"BUNS oy ag ES, RES :</t>
  </si>
  <si>
    <t>75904865097__2ED83C40-DDED-4870-B45C-DE974B3161EF.fullsizerender(1).jpeg,custody_screenshots\Photos-1-001 (2)\75904865097__2ED83C40-DDED-4870-B45C-DE974B3161EF.fullsizerender(1).jpeg,Craig,Unknown,"wee fh Tae DE Be mee ae 88</t>
  </si>
  <si>
    <t>75904865097__2ED83C40-DDED-4870-B45C-DE974B3161EF.fullsizerender.jpeg,custody_screenshots\Photos-1-001 (2)\75904865097__2ED83C40-DDED-4870-B45C-DE974B3161EF.fullsizerender.jpeg,Craig,Unknown,"wee fh Tae DE Be mee ae 88</t>
  </si>
  <si>
    <t>75907934376__20BB7F78-91CB-418D-BE8F-DF75C442D984.jpeg,custody_screenshots\Photos-1-001 (2)\75907934376__20BB7F78-91CB-418D-BE8F-DF75C442D984.jpeg,Craig,Unknown,". Sy SNe ~ ; eT LILI MM / fr YY | Be. te 4 fF ps |</t>
  </si>
  <si>
    <t>os : go “ 3 Ee ae ea - SN — vat. in =— SR yy of, fff) iy d “YY Y ii if 7 ia / if i fF a FS</t>
  </si>
  <si>
    <t>AO DE ed Se SSS © ff \ | 6 een la Go. ee Meee ce af MA fr AL ae | f |</t>
  </si>
  <si>
    <t>PVA, a SEs ge by Se et LT Ss EY G / fy SMM fi Gis, Ay ID ft i oA ; f LES</t>
  </si>
  <si>
    <t>gee x OTN ak . SS EE OY sie ee AMO ae eae A bf he ga a tf fos</t>
  </si>
  <si>
    <t>Zz ‘fa ge ph Ui A See) ae ae oy ees ee ff, dep eee Y/ MB ft OY ae oP f f oe lg va fig Pe i f i</t>
  </si>
  <si>
    <t>Be oo EP oN ce PONS Aes Wa sa ff Z “ : VA A wa i, ae di .</t>
  </si>
  <si>
    <t>: ON ef, (SSE Oo</t>
  </si>
  <si>
    <t>aL BE ? od A NORE j Mey a 4 aa SL ff A “4% bo,</t>
  </si>
  <si>
    <t>: OF ff bf fs pee</t>
  </si>
  <si>
    <t>ee 7 ee , ga? f Ch fg 74 id. f</t>
  </si>
  <si>
    <t>wee . fa Od nn oo ne ss</t>
  </si>
  <si>
    <t>~ wee “4 © fo | |</t>
  </si>
  <si>
    <t>fo of |</t>
  </si>
  <si>
    <t>. _ wy ee Se j</t>
  </si>
  <si>
    <t>2 ey p Pe = oo</t>
  </si>
  <si>
    <t>Sg Le gig PE ffl LO OE</t>
  </si>
  <si>
    <t>a ar ee</t>
  </si>
  <si>
    <t>OYE. be er ee</t>
  </si>
  <si>
    <t>for WY, Ug a 7 A |</t>
  </si>
  <si>
    <t>“ » - LSS</t>
  </si>
  <si>
    <t>7 BEEPS BAO SES Ne</t>
  </si>
  <si>
    <t>Be, Ree Oe S &gt; ~~</t>
  </si>
  <si>
    <t>OE An ay ta</t>
  </si>
  <si>
    <t>a for / SF pee St \ :</t>
  </si>
  <si>
    <t>aca Ug bese ne BA Se ANN</t>
  </si>
  <si>
    <t>a, v he : eS (es ee N</t>
  </si>
  <si>
    <t>en Ue - oe LAN</t>
  </si>
  <si>
    <t>ye + x ae abs. nts”</t>
  </si>
  <si>
    <t>; a 7” 7 te ne ROE SARS gue: _</t>
  </si>
  <si>
    <t>; “it ae he AL et Pe .</t>
  </si>
  <si>
    <t>ae Lb is - an SOS ME hal ee 7</t>
  </si>
  <si>
    <t>ite UM we SY y .</t>
  </si>
  <si>
    <t>bo : cus eG oS .</t>
  </si>
  <si>
    <t>Ap Del BNSC</t>
  </si>
  <si>
    <t>AEG a</t>
  </si>
  <si>
    <t>et . SSG . ©</t>
  </si>
  <si>
    <t>LO tif fp “+ o DB. Ae “ . .</t>
  </si>
  <si>
    <t>LE ph A 8 RRR</t>
  </si>
  <si>
    <t>Jefe? tb ge ff po PRE pO ere a: ; 1 eo</t>
  </si>
  <si>
    <t>: oe fe rnd wee dy €. : ~ 7 . .</t>
  </si>
  <si>
    <t>ff fo . , : eS: @ ~ Bre. ba ~ © 4 “ ~ : :</t>
  </si>
  <si>
    <t>Rp |</t>
  </si>
  <si>
    <t>OY VP Py fae of EMS ” 1 o£</t>
  </si>
  <si>
    <t>ae pp 7? &gt; 5 . , - . 7 j 4</t>
  </si>
  <si>
    <t>RT oe, 7 . ,</t>
  </si>
  <si>
    <t>a Ti CGN</t>
  </si>
  <si>
    <t>KEP Oe LDL SAWS . . . eo. ee 7"" Cy . ‘i</t>
  </si>
  <si>
    <t>Se + » tle - . coo ~ ~ fr</t>
  </si>
  <si>
    <t>Se py i</t>
  </si>
  <si>
    <t>fa |\\</t>
  </si>
  <si>
    <t>RST BRR 7 Br</t>
  </si>
  <si>
    <t>RS Co ge &gt; . nr</t>
  </si>
  <si>
    <t>ve * . “ * * fe</t>
  </si>
  <si>
    <t>Re ZO SBE ea gt</t>
  </si>
  <si>
    <t>on AAS ae Tea ia &gt; : yo. if</t>
  </si>
  <si>
    <t>oN gs ° ° J jp</t>
  </si>
  <si>
    <t>(oo. ty, eB tee - . . Ly</t>
  </si>
  <si>
    <t>a 7 ee ae</t>
  </si>
  <si>
    <t>&amp; ‘",". Sy SNe ~ ; eT LILI MM / fr YY | Be. te 4 fF ps |</t>
  </si>
  <si>
    <t>a 7 ee ae",1535,True,False,2025-10-25 00:14:30,2.0_enhanced</t>
  </si>
  <si>
    <t>75907941162__DDAC4D52-819A-4A49-91B3-143D4561B387(1).jpeg,custody_screenshots\Photos-1-001 (2)\75907941162__DDAC4D52-819A-4A49-91B3-143D4561B387(1).jpeg,Craig,Unknown,"a</t>
  </si>
  <si>
    <t>os a</t>
  </si>
  <si>
    <t>ay aes ee ee SN i a</t>
  </si>
  <si>
    <t>ta a 4 pA a? for { &lt;a ae</t>
  </si>
  <si>
    <t>ARR 3, Ass ANA ANS ee ier Zee) RNA aL MF. ae et</t>
  </si>
  <si>
    <t>YAS ATES, Meee. aan =</t>
  </si>
  <si>
    <t>SAN Ae \ See 2 Me IN eas</t>
  </si>
  <si>
    <t>SERRA, a&gt; ER are 2 tee</t>
  </si>
  <si>
    <t>ENF i) en fey Pp ie 4</t>
  </si>
  <si>
    <t>aN a SKN es | es ay 8 ote a ep) + ies</t>
  </si>
  <si>
    <t>Noss oS KS OR ny bt WY se OO Sak Ca a</t>
  </si>
  <si>
    <t>As A, Ses i a</t>
  </si>
  <si>
    <t>ew AAS ANS DS ES Ba We dy on ali. Tey Ee</t>
  </si>
  <si>
    <t>SSS SERA NES Sy WA Le Woe ed Bg</t>
  </si>
  <si>
    <t>SARS SS RE be SNE of Wi. he a \ Des .</t>
  </si>
  <si>
    <t>ASS SOAS aS ea ge Lee é tye &gt; if aor aro</t>
  </si>
  <si>
    <t>BRS SGA Ls ON BOR a ery — Spe</t>
  </si>
  <si>
    <t>ae AS ae ge ~ = ee</t>
  </si>
  <si>
    <t>Sa ~~ NG ANG Noe A ge ee fe NED ee ae</t>
  </si>
  <si>
    <t>ON i pe</t>
  </si>
  <si>
    <t>Mo NN im ASN eh ant Le ee aa | As —</t>
  </si>
  <si>
    <t>ee a Ne eS, fy ie PIES Ns, De 7 aN on oS</t>
  </si>
  <si>
    <t>SS KOE wa NS ic TS ae</t>
  </si>
  <si>
    <t>a ce = ae LA Ege LEE: a</t>
  </si>
  <si>
    <t>oS Bo SERB es whee “eer Be Wp sted TG</t>
  </si>
  <si>
    <t>Ce Ko NS Ns Spee</t>
  </si>
  <si>
    <t>es eA ey © ees We SS</t>
  </si>
  <si>
    <t>Ss N en eo ES a</t>
  </si>
  <si>
    <t>SRS er aR Ay GEO! Loge CEP ee Ane at ee</t>
  </si>
  <si>
    <t>RRS Sew | is: ee ao</t>
  </si>
  <si>
    <t>WE eee ete</t>
  </si>
  <si>
    <t>Big NSS ia ss. Re 6 % i a Sa ae</t>
  </si>
  <si>
    <t>SS Sen ASS EAS ye A Aes bere</t>
  </si>
  <si>
    <t>Suen AS SS CSAS yee. ; Gy Ne</t>
  </si>
  <si>
    <t>Coe oe oS ANSE oe eh Ot uh oe eal ene 4 A</t>
  </si>
  <si>
    <t>Bo. a a gate yf (oe ° eR de om a ant</t>
  </si>
  <si>
    <t>Ss Sos Se AS a) | 4) » Be</t>
  </si>
  <si>
    <t>wastes Nas ES a om Shi Fh</t>
  </si>
  <si>
    <t>ESR EN SS Le bees oe Vee, poe res i ee AST fee Loe pe ees</t>
  </si>
  <si>
    <t>hey # . laa</t>
  </si>
  <si>
    <t>OSS FEAR Oy oy . fe | ieee eee see</t>
  </si>
  <si>
    <t>Sk J &amp; Sf My, ROS Ae BE a</t>
  </si>
  <si>
    <t>TS ENG ORS BOP Y SAE Sek ARN OY Sie gor; ae</t>
  </si>
  <si>
    <t>A 2 Se eo ec ee i, fig hs Bs a Beets</t>
  </si>
  <si>
    <t>et 4 YS fs pe”, ag ee</t>
  </si>
  <si>
    <t>FS SSS TS La ee ape ees ae a Pe oe</t>
  </si>
  <si>
    <t>ON Se pene we = 3 of OF eG ae . Poe: i} ; [ee pee Nag he ee</t>
  </si>
  <si>
    <t>ge A a Hock a</t>
  </si>
  <si>
    <t>SS ween ae { gi ES</t>
  </si>
  <si>
    <t>Lee ARS</t>
  </si>
  <si>
    <t>SE [ye SES AGS wil, mS</t>
  </si>
  <si>
    <t>Pe Ee ISS Ay eis ae</t>
  </si>
  <si>
    <t>a ste aS: Pens 4 PA aN Dg</t>
  </si>
  <si>
    <t>de yee a oe ae eee “Le is £5 hy Ee Ber</t>
  </si>
  <si>
    <t>BS HS ON vo ut</t>
  </si>
  <si>
    <t>a ge ce Fh AE! 4 ge Gee NOS ae</t>
  </si>
  <si>
    <t>[2s ES . isn ea OS i mer i</t>
  </si>
  <si>
    <t>7 Es oe an Sri Va ae ay aN aed AT</t>
  </si>
  <si>
    <t>ad Ey eer EU Ae</t>
  </si>
  <si>
    <t>Fe of oo 3 CN se Pie Se et \ ee</t>
  </si>
  <si>
    <t>6g | ght Fa Se Nog oe. mS ES</t>
  </si>
  <si>
    <t>ES a Ser ey ae |</t>
  </si>
  <si>
    <t>PR ae a SE Bi ie |) i</t>
  </si>
  <si>
    <t>poe Se ee oh |</t>
  </si>
  <si>
    <t>a ‘ ve eee Soe: ie Non</t>
  </si>
  <si>
    <t>og a EVE Seer ge a Aes vel ag ser A</t>
  </si>
  <si>
    <t>Wea ea | eS |</t>
  </si>
  <si>
    <t>ft eee pe ade | ee</t>
  </si>
  <si>
    <t>grt tee aes LE ot Ble = By:</t>
  </si>
  <si>
    <t>a p ye aye: See . ga wee. Pod eit ua Bis ie</t>
  </si>
  <si>
    <t>iy Ba Se Bg a os ke hae Se 0X aoe ar aan</t>
  </si>
  <si>
    <t>ee Se ees. a Sig Wess &amp;</t>
  </si>
  <si>
    <t>ad fk SEA Ek fos Be</t>
  </si>
  <si>
    <t>Be: Ad nn ‘ a ANS Pe ng, ee x</t>
  </si>
  <si>
    <t>A ten 8 he gt as ae fs</t>
  </si>
  <si>
    <t>car ee ay fee Naty</t>
  </si>
  <si>
    <t>gf Fie a an Ss VE ay pam A pee</t>
  </si>
  <si>
    <t>Be ay ye Ds eee ne 2 tee 8</t>
  </si>
  <si>
    <t>fe 3 Ba ce ae Of 4</t>
  </si>
  <si>
    <t>ab Ro 4. ee eee eee ee gy at fe</t>
  </si>
  <si>
    <t>Ge be A OF A ee id Sof eee BO nS So OL,</t>
  </si>
  <si>
    <t>ey Se FON Be be</t>
  </si>
  <si>
    <t>GS ea ag en</t>
  </si>
  <si>
    <t>gee \ Jae Sie *</t>
  </si>
  <si>
    <t>ott og TP me ee fo eee</t>
  </si>
  <si>
    <t>et as pe 0 Vere . at ie ann</t>
  </si>
  <si>
    <t>Pees when ty eS i a | a</t>
  </si>
  <si>
    <t>ore PEP 4 Bcc jee Ss Wey eS é ene</t>
  </si>
  <si>
    <t>Le « Se © ee met lls x apne"" | ae ae te</t>
  </si>
  <si>
    <t>Se ET ate Deere a dh : Wo Ae</t>
  </si>
  <si>
    <t>ae ees ies gee -</t>
  </si>
  <si>
    <t>eter By BS ig sc Ae ieee ee eke</t>
  </si>
  <si>
    <t>FR Se Som, one Se of ae et ee Of, ae</t>
  </si>
  <si>
    <t>pee Py J Pa A 4</t>
  </si>
  <si>
    <t>Ce ae we 7 ae</t>
  </si>
  <si>
    <t>rae a eee £ a — ee —</t>
  </si>
  <si>
    <t>ks hes a ae 7 FO x pit set Pes: fee pe Tt Ssh</t>
  </si>
  <si>
    <t>Past, pe he 7 ee aa</t>
  </si>
  <si>
    <t>Nn : We gris</t>
  </si>
  <si>
    <t>are ess fhe, By ONE ee ye ee per ger oe +</t>
  </si>
  <si>
    <t>SNE ff ay oe” geo Oe . a au</t>
  </si>
  <si>
    <t>aa: CEE . fee</t>
  </si>
  <si>
    <t>4 ft &gt; a ae is</t>
  </si>
  <si>
    <t>eae eet ge"" aa</t>
  </si>
  <si>
    <t>é a i pe a we -</t>
  </si>
  <si>
    <t>He rant ae er .</t>
  </si>
  <si>
    <t>SE ge | IN fry ie .</t>
  </si>
  <si>
    <t>Cif 2 eS ee, || hs i eee = -</t>
  </si>
  <si>
    <t>if cama | te ae a a ~</t>
  </si>
  <si>
    <t>ee See an Se my</t>
  </si>
  <si>
    <t>a aa a EEE a</t>
  </si>
  <si>
    <t>i ee Ae | : &gt; ;</t>
  </si>
  <si>
    <t>rere</t>
  </si>
  <si>
    <t>de oa</t>
  </si>
  <si>
    <t>ee ey |</t>
  </si>
  <si>
    <t>RTT ee AS Pie a4 ~ ~ om</t>
  </si>
  <si>
    <t>aa PR LE OC ~ site</t>
  </si>
  <si>
    <t>a ae EN oh he ba</t>
  </si>
  <si>
    <t>Ee on a a By 7 : &gt;</t>
  </si>
  <si>
    <t>Os TG cae — a | OG</t>
  </si>
  <si>
    <t>ie eT ea ~ Si</t>
  </si>
  <si>
    <t>‘4 a a oe ee coe Se at : i Fs</t>
  </si>
  <si>
    <t>Ve ED oS, ae</t>
  </si>
  <si>
    <t>yi Se we toys eas RE 1 ~ Nae A","os a</t>
  </si>
  <si>
    <t>Cif 2 eS ee, hs i eee = -</t>
  </si>
  <si>
    <t>yi Se we toys eas RE 1 ~ Nae A",3133,True,False,2025-10-25 00:14:30,2.0_enhanced</t>
  </si>
  <si>
    <t>75907941162__DDAC4D52-819A-4A49-91B3-143D4561B387.jpeg,custody_screenshots\Photos-1-001 (2)\75907941162__DDAC4D52-819A-4A49-91B3-143D4561B387.jpeg,Craig,Unknown,"a</t>
  </si>
  <si>
    <t>75951794003__9351EF8F-DDB1-4ACE-BFB5-7A7791C34EC9.jpeg,custody_screenshots\Photos-1-001 (2)\75951794003__9351EF8F-DDB1-4ACE-BFB5-7A7791C34EC9.jpeg,Craig,Unknown,"a sr a Ar PE ete qs 2 Ter A ex pam prs ip Bis gil tt ie Vr TAY TR We he my BPs IOUS 2 xs ESE ed 3 PEL eRe IT IA 3 ME OEE Sty ee PES iy My BF LE Sioa hes EN te PER - ay ae BO BEE ot a SB ny (sy OMY SEO SBR ye ee ae a EN ay ORG Pe BAS x Se ae SS oS Sa nap ae IN aa RR © Sua ot ene gy cs Aut cae es gt oO : . GAP aon OE: Petts Bee cee</t>
  </si>
  <si>
    <t>ate ea wi, CED Op a te EELS ee ; SE A REE TEE org ES ge ENS ee OE aan Chaar ae Oe: ‘ has ae \y BO? aw OE fee pa .</t>
  </si>
  <si>
    <t>&lt;9, - ot LE gp Tale Seay Pa be iio EP a“ ee Re - . OO . nO ne ~ Sot et + ee iy ae ee re BED a"" GE =</t>
  </si>
  <si>
    <t>ge Le gee NY fe ; het Poe: i alt ON . align i per whe, Pas, BO NE |). ae . an Poin a Ey eo oes oes WO ae hp</t>
  </si>
  <si>
    <t>fr HE, eT TED WA a fw” ee 3</t>
  </si>
  <si>
    <t>St oe SE ORE: ep. { if ee ON &amp;</t>
  </si>
  <si>
    <t>a The Roe, Lis tN RA te Bax: RONG Se Mtg AL Fs PFE Gi 4 itt</t>
  </si>
  <si>
    <t>TA - aw ee TS — Pe rele: ae es DE,</t>
  </si>
  <si>
    <t>3 a = Beer aay NEALE. 0 ere MOB Me ERS GE</t>
  </si>
  <si>
    <t>one { pe q ee to id PRA. Caney Se &gt; Nae SE ec | 0 eee eae te i</t>
  </si>
  <si>
    <t>pe GE HE ad EGE ate ot Wt age dh Al. Ve BY = te eR ey Go op ! AR</t>
  </si>
  <si>
    <t>OG. in Are et EV [ek Ph OG ESE lon 4 &lt;x</t>
  </si>
  <si>
    <t>ees Se ees). aS AY Ay ne | | oe Bah cl Us pe i 0 PGR</t>
  </si>
  <si>
    <t>par Es (ee 24, MECC IU eel ea | ra © CP DRTC LEN eg,</t>
  </si>
  <si>
    <t>Pe A Ee es Tit 1) if . ds ae = ae BO pe</t>
  </si>
  <si>
    <t>. (es ae at = TR CG é eS ee ae ae</t>
  </si>
  <si>
    <t>ae WE ses Sy PPG Lo , MOY Tag PES aa</t>
  </si>
  <si>
    <t>7 4 fi A EN some eek : woe wy</t>
  </si>
  <si>
    <t>sale! Wf eee Ge j Se See | pS he</t>
  </si>
  <si>
    <t>ee ae a Sheva a ;</t>
  </si>
  <si>
    <t>7 BORA Ee 2 eran ed eed ae A</t>
  </si>
  <si>
    <t>. = = Rage ee i : oo Fa es</t>
  </si>
  <si>
    <t>3 BS 3 / | ESS</t>
  </si>
  <si>
    <t>a 4 PUES</t>
  </si>
  <si>
    <t>ee EF ORR OS RSS</t>
  </si>
  <si>
    <t>le a Big oe Te</t>
  </si>
  <si>
    <t>te ROR ES ee ide ede” Fee 4%</t>
  </si>
  <si>
    <t>hg Cate EE EL ET ORES nee.</t>
  </si>
  <si>
    <t>AS SAE on,</t>
  </si>
  <si>
    <t>OS Se PPR SH ON","a sr a Ar PE ete qs 2 Ter A ex pam prs ip Bis gil tt ie Vr TAY TR We he my BPs IOUS 2 xs ESE ed 3 PEL eRe IT IA 3 ME OEE Sty ee PES iy My BF LE Sioa hes EN te PER - ay ae BO BEE ot a SB ny (sy OMY SEO SBR ye ee ae a EN ay ORG Pe BAS x Se ae SS oS Sa nap ae IN aa RR © Sua ot ene gy cs Aut cae es gt oO : . GAP aon OE: Petts Bee cee</t>
  </si>
  <si>
    <t>OS Se PPR SH ON",1510,True,False,2025-10-25 00:14:30,2.0_enhanced</t>
  </si>
  <si>
    <t>75952743189__93BB3D28-59E1-4F71-BDEF-697E62463F85.jpeg,custody_screenshots\Photos-1-001 (2)\75952743189__93BB3D28-59E1-4F71-BDEF-697E62463F85.jpeg,Craig,Unknown,"a .</t>
  </si>
  <si>
    <t>HB 33 fee. x pare ed 24</t>
  </si>
  <si>
    <t>if ts we Soe -</t>
  </si>
  <si>
    <t>Hie Crate (HERO ey</t>
  </si>
  <si>
    <t>. ae See ae,</t>
  </si>
  <si>
    <t>[ ie ed</t>
  </si>
  <si>
    <t>; : HE &amp; a AE</t>
  </si>
  <si>
    <t>fe ent” &amp; Sy ALE</t>
  </si>
  <si>
    <t>i 4 py ae . in ad if cee</t>
  </si>
  <si>
    <t>1s o FR *% Bg ee AEA |</t>
  </si>
  <si>
    <t>yi Ran. Y La aA</t>
  </si>
  <si>
    <t>og DEEP 3 sf ae</t>
  </si>
  <si>
    <t>if ; cae Gam, lg</t>
  </si>
  <si>
    <t>ii: at og Beall AOD</t>
  </si>
  <si>
    <t>See ae |</t>
  </si>
  <si>
    <t>. / ay i</t>
  </si>
  <si>
    <t>/ 4 &amp; ES 2 5 ce</t>
  </si>
  <si>
    <t>“ Bho AD ASS i</t>
  </si>
  <si>
    <t>( ie pees</t>
  </si>
  <si>
    <t>») Ba</t>
  </si>
  <si>
    <t>a Whe Ok Ge: See aie |</t>
  </si>
  <si>
    <t>fi Fie hoa Ww) aa Nin see ne</t>
  </si>
  <si>
    <t>Ji Me 4 ‘\ BN ee 7</t>
  </si>
  <si>
    <t>gf Wet RAR |</t>
  </si>
  <si>
    <t>eo hin of he eo</t>
  </si>
  <si>
    <t>Gi ff</t>
  </si>
  <si>
    <t>bers f _ ~ Aj</t>
  </si>
  <si>
    <t>aif iy i oe He #</t>
  </si>
  <si>
    <t>ROME ee 2 .</t>
  </si>
  <si>
    <t>ue CAN</t>
  </si>
  <si>
    <t>. fap ae a Ae CANOES fs FR</t>
  </si>
  <si>
    <t>Poi RNa ie Sorel? os)</t>
  </si>
  <si>
    <t>‘ ey rls ane FZ ay aS Bil,</t>
  </si>
  <si>
    <t>iv Poa Spee ie De fo</t>
  </si>
  <si>
    <t>@ at</t>
  </si>
  <si>
    <t>BOHRA | ike wer aft ae</t>
  </si>
  <si>
    <t>a” # a mi isn Ras! HRN</t>
  </si>
  <si>
    <t>/ 1 ~ ae cad ny “4 Lip AP. ma</t>
  </si>
  <si>
    <t>F a I</t>
  </si>
  <si>
    <t>hi = ic. VST | Ge Fis</t>
  </si>
  <si>
    <t>ane we ae |</t>
  </si>
  <si>
    <t>ous i | AE te Dae ea « ee a5 Sel q</t>
  </si>
  <si>
    <t>pyr. Ss ple. atl REA g</t>
  </si>
  <si>
    <t>Fa &gt; Ase</t>
  </si>
  <si>
    <t>oe —</t>
  </si>
  <si>
    <t>i S$ MS Pere BEY ag</t>
  </si>
  <si>
    <t>TP","a .</t>
  </si>
  <si>
    <t>i S$ MS Pere BEY ag",779,True,False,2025-10-25 00:14:30,2.0_enhanced</t>
  </si>
  <si>
    <t>75952746969__D88D9BF7-5D00-40F4-B198-42A923793C74.jpeg,custody_screenshots\Photos-1-001 (2)\75952746969__D88D9BF7-5D00-40F4-B198-42A923793C74.jpeg,Craig,Unknown,"Va ie</t>
  </si>
  <si>
    <t>ath in ay .</t>
  </si>
  <si>
    <t>well PRES</t>
  </si>
  <si>
    <t>uw as re nee at</t>
  </si>
  <si>
    <t>Py :</t>
  </si>
  <si>
    <t>1 | | ANS eh Wea 4 re i . ar, .</t>
  </si>
  <si>
    <t>i. Loos 4 4 ae a</t>
  </si>
  <si>
    <t>gt Ae gg a</t>
  </si>
  <si>
    <t>TE al Pi Si AMT. oS</t>
  </si>
  <si>
    <t>Vu Tt | = aes | ate</t>
  </si>
  <si>
    <t>TA ee Bo ag Boe</t>
  </si>
  <si>
    <t>A. | ee AT</t>
  </si>
  <si>
    <t>ALB pe | =~</t>
  </si>
  <si>
    <t>Dee NY AH</t>
  </si>
  <si>
    <t>a ce “ahi!</t>
  </si>
  <si>
    <t>{A THRE</t>
  </si>
  <si>
    <t>@ AR? HI.</t>
  </si>
  <si>
    <t>‘ ot Ye. x ANS Bo</t>
  </si>
  <si>
    <t>5 ¥ i ee, Pak ay ing</t>
  </si>
  <si>
    <t>TE CD he ew | TEE</t>
  </si>
  <si>
    <t>aa, EN</t>
  </si>
  <si>
    <t>f | ey</t>
  </si>
  <si>
    <t>LA Aa 7 al</t>
  </si>
  <si>
    <t>~ “SR</t>
  </si>
  <si>
    <t>Sie","Va ie</t>
  </si>
  <si>
    <t>Sie",328,True,False,2025-10-25 00:14:30,2.0_enhanced</t>
  </si>
  <si>
    <t>75952750558__99DEE73C-F3D6-40F2-878E-77FB2DC62060.jpeg,custody_screenshots\Photos-1-001 (2)\75952750558__99DEE73C-F3D6-40F2-878E-77FB2DC62060.jpeg,Craig,Unknown,": fa</t>
  </si>
  <si>
    <t>. EN</t>
  </si>
  <si>
    <t>te BN</t>
  </si>
  <si>
    <t>Re soe IS</t>
  </si>
  <si>
    <t>OOS Se</t>
  </si>
  <si>
    <t>as aon a ae en</t>
  </si>
  <si>
    <t>Dye Reco ie oe</t>
  </si>
  <si>
    <t>Se esa ge geo Se eee</t>
  </si>
  <si>
    <t>- ae</t>
  </si>
  <si>
    <t>me AS I of tp ae NR Ey</t>
  </si>
  <si>
    <t>Ne of a j ie ee a</t>
  </si>
  <si>
    <t>Se, Be a hg ey a “a Soo.</t>
  </si>
  <si>
    <t>Ber! fy J ; } i i oe oe a coal OE eS ae \</t>
  </si>
  <si>
    <t>ae on a pap : EN! eee, oe ' 7 .</t>
  </si>
  <si>
    <t>| zt ia a . ae wate ae</t>
  </si>
  <si>
    <t>AME es ce NT Eyre, RE</t>
  </si>
  <si>
    <t>OE TREY SB? ty &gt; Saye i &gt; . of Be.</t>
  </si>
  <si>
    <t>\ of 7 ge iy ey a aoe ' |</t>
  </si>
  <si>
    <t>x a ue rin . a whee ae</t>
  </si>
  <si>
    <t>\ ee ae ae a ‘ ee eee : . “3 H</t>
  </si>
  <si>
    <t>is eee te F a pte ia BR Be Par &gt; :</t>
  </si>
  <si>
    <t>Pay 4 i] at a a af : feos</t>
  </si>
  <si>
    <t>By a pee FN : «tr ae a 4</t>
  </si>
  <si>
    <t>he i oo at 4 {i at iA Los a ‘ pO a</t>
  </si>
  <si>
    <t>PY PIU ry = bon Se.</t>
  </si>
  <si>
    <t>ee, oe ah</t>
  </si>
  <si>
    <t>ee i co ak ae Ap an i 7</t>
  </si>
  <si>
    <t>ji Need, ge PS i . i }</t>
  </si>
  <si>
    <t>A AG eel BE aa</t>
  </si>
  <si>
    <t>age NS Alas . &amp;</t>
  </si>
  <si>
    <t>SS cae | ap: aq</t>
  </si>
  <si>
    <t>ne er :</t>
  </si>
  <si>
    <t>7 aa</t>
  </si>
  <si>
    <t>edie</t>
  </si>
  <si>
    <t>:",": fa</t>
  </si>
  <si>
    <t>awe",659,True,False,2025-10-25 00:14:30,2.0_enhanced</t>
  </si>
  <si>
    <t>75952754270__E38F9433-0A0C-4B55-913B-FE99B04A1431.jpeg,custody_screenshots\Photos-1-001 (2)\75952754270__E38F9433-0A0C-4B55-913B-FE99B04A1431.jpeg,Craig,Unknown,": . . = an</t>
  </si>
  <si>
    <t>: ets i</t>
  </si>
  <si>
    <t>1 ong</t>
  </si>
  <si>
    <t>. ° mo</t>
  </si>
  <si>
    <t>| ro i a</t>
  </si>
  <si>
    <t>/ | |</t>
  </si>
  <si>
    <t>&gt; Ey Be</t>
  </si>
  <si>
    <t>wa!</t>
  </si>
  <si>
    <t>aw tees A ane iy</t>
  </si>
  <si>
    <t>fy ML Roce Flin; Ge i</t>
  </si>
  <si>
    <t>en SERS be T See i</t>
  </si>
  <si>
    <t>By ep RAR</t>
  </si>
  <si>
    <t>\ if | |</t>
  </si>
  <si>
    <t>Soon f gt N</t>
  </si>
  <si>
    <t>i AE a Ef",": . . = an</t>
  </si>
  <si>
    <t>i AE a Ef",155,True,False,2025-10-25 00:14:30,2.0_enhanced</t>
  </si>
  <si>
    <t>75967481318__9C1AC04F-5051-49F1-9F3A-05736130B2A1.fullsizerender.jpeg,custody_screenshots\Photos-1-001 (2)\75967481318__9C1AC04F-5051-49F1-9F3A-05736130B2A1.fullsizerender.jpeg,Craig,Unknown,". te att 3 A</t>
  </si>
  <si>
    <t>“gt</t>
  </si>
  <si>
    <t>. » ee HAS</t>
  </si>
  <si>
    <t>on &gt; i po es</t>
  </si>
  <si>
    <t>a wb &gt; EES }</t>
  </si>
  <si>
    <t>a Pm By</t>
  </si>
  <si>
    <t>é . gee Araldite, be</t>
  </si>
  <si>
    <t>fl URE</t>
  </si>
  <si>
    <t>oy RB</t>
  </si>
  <si>
    <t>DE ome RES co</t>
  </si>
  <si>
    <t>RE tine Ea ER ots +</t>
  </si>
  <si>
    <t>é TESS AP gee i See a ee .</t>
  </si>
  <si>
    <t>an 5 RIT as 7 - ae</t>
  </si>
  <si>
    <t>ore ae NM hy pe x</t>
  </si>
  <si>
    <t>¥ 8 eae ae Ge ME A A</t>
  </si>
  <si>
    <t>BES OR OM 8 NOR Og,</t>
  </si>
  <si>
    <t>% Wg ONE</t>
  </si>
  <si>
    <t>4 pen</t>
  </si>
  <si>
    <t>. La ge \ BN Se .</t>
  </si>
  <si>
    <t>roe j Aes</t>
  </si>
  <si>
    <t>fA ° OM EARS As</t>
  </si>
  <si>
    <t>. &gt; OR US : TU</t>
  </si>
  <si>
    <t>OS UE",". te att 3 A</t>
  </si>
  <si>
    <t>OS UE",338,True,False,2025-10-25 00:14:30,2.0_enhanced</t>
  </si>
  <si>
    <t>76030616634__AD836C32-D4F3-4A3F-965A-9C2DCBA5E4FA.fullsizerender.jpeg,custody_screenshots\Photos-1-001 (2)\76030616634__AD836C32-D4F3-4A3F-965A-9C2DCBA5E4FA.fullsizerender.jpeg,Craig,Unknown,":</t>
  </si>
  <si>
    <t>“oe</t>
  </si>
  <si>
    <t>ee En</t>
  </si>
  <si>
    <t>BN 4</t>
  </si>
  <si>
    <t>| Pony</t>
  </si>
  <si>
    <t>Lage he Ba a a ee</t>
  </si>
  <si>
    <t>RB fg</t>
  </si>
  <si>
    <t>ES cen ge one a</t>
  </si>
  <si>
    <t>es ae rr</t>
  </si>
  <si>
    <t>gr, Ra Ba cha pee</t>
  </si>
  <si>
    <t>ber : Rea ed ee foe ocr EAST</t>
  </si>
  <si>
    <t>ae ie ge Va 2</t>
  </si>
  <si>
    <t>Bes OB</t>
  </si>
  <si>
    <t>a og ee or</t>
  </si>
  <si>
    <t>REE Kew RES</t>
  </si>
  <si>
    <t>NRL de. RNG</t>
  </si>
  <si>
    <t>oa SS PE</t>
  </si>
  <si>
    <t>SHA AF te gs</t>
  </si>
  <si>
    <t>. * orn 2 RS ere a BS ‘</t>
  </si>
  <si>
    <t>| oe FS AN Ata a</t>
  </si>
  <si>
    <t>it a ee ae pe,</t>
  </si>
  <si>
    <t>Aas Fru</t>
  </si>
  <si>
    <t>Bho cece ae</t>
  </si>
  <si>
    <t>ae Z</t>
  </si>
  <si>
    <t>At ES RE aye .</t>
  </si>
  <si>
    <t>Si NER, 2</t>
  </si>
  <si>
    <t>path TE PPS Ea ee a</t>
  </si>
  <si>
    <t>tae EY. Ye</t>
  </si>
  <si>
    <t>P Be oan x</t>
  </si>
  <si>
    <t># git</t>
  </si>
  <si>
    <t>¢ FF ww,</t>
  </si>
  <si>
    <t>a","“oe</t>
  </si>
  <si>
    <t>¢ FF ww,",373,True,False,2025-10-25 00:14:30,2.0_enhanced</t>
  </si>
  <si>
    <t>76637983050__C6E83E57-209E-4A23-A09E-D2EF00E5B0CA.fullsizerender.jpeg,custody_screenshots\Photos-1-001 (2)\76637983050__C6E83E57-209E-4A23-A09E-D2EF00E5B0CA.fullsizerender.jpeg,Craig,Unknown,": :</t>
  </si>
  <si>
    <t>: See</t>
  </si>
  <si>
    <t>a EE,</t>
  </si>
  <si>
    <t>. pen TESS Se</t>
  </si>
  <si>
    <t>NS SEE ESR ;</t>
  </si>
  <si>
    <t>BAGO a :</t>
  </si>
  <si>
    <t>te ARE</t>
  </si>
  <si>
    <t>ec &gt;</t>
  </si>
  <si>
    <t>: - to - ots Ns</t>
  </si>
  <si>
    <t>RO ‘</t>
  </si>
  <si>
    <t>ge x wt ; an Nc</t>
  </si>
  <si>
    <t>: i"" on</t>
  </si>
  <si>
    <t>aan wg, Pron | TREE . ASE Ek</t>
  </si>
  <si>
    <t>2 fle SESE UREN SO : ee Gee Wea Mg</t>
  </si>
  <si>
    <t>MEE ae Pe MES aot</t>
  </si>
  <si>
    <t>ae ee",": See</t>
  </si>
  <si>
    <t>ae ee",197,True,False,2025-10-25 00:14:30,2.0_enhanced</t>
  </si>
  <si>
    <t>77D75527-9298-48CA-9BD7-7EC95BFF6D14.jpeg,custody_screenshots\Photos-1-001 (2)\77D75527-9298-48CA-9BD7-7EC95BFF6D14.jpeg,Craig,Unknown,"4</t>
  </si>
  <si>
    <t>Pog =—</t>
  </si>
  <si>
    <t>aS yo “Al","Pog =—</t>
  </si>
  <si>
    <t>aS yo “Al",16,True,False,2025-10-25 00:14:30,2.0_enhanced</t>
  </si>
  <si>
    <t>7879CDFE-1841-4CF0-9091-482432A8AE3F.jpeg,custody_screenshots\Photos-1-001 (2)\7879CDFE-1841-4CF0-9091-482432A8AE3F.jpeg,Craig,Unknown,"ee aoe Oe a = 2 —_</t>
  </si>
  <si>
    <t>SSR SSS et GF \</t>
  </si>
  <si>
    <t>~ ~we me ene a yr pray</t>
  </si>
  <si>
    <t>Same SS eee</t>
  </si>
  <si>
    <t>{en f ere</t>
  </si>
  <si>
    <t>~ aes é ee</t>
  </si>
  <si>
    <t>ae ae ae SEE ee ia</t>
  </si>
  <si>
    <t>ines OY, 5 -</t>
  </si>
  <si>
    <t>TAR Sows ey =</t>
  </si>
  <si>
    <t>| ee &gt;</t>
  </si>
  <si>
    <t>ere fp . ~~ _ PAV Y</t>
  </si>
  <si>
    <t>i “WE oe AF ASS vats</t>
  </si>
  <si>
    <t>GES i : ot A JAN</t>
  </si>
  <si>
    <t>ed wee = : ee Pee = 5 Prat —=</t>
  </si>
  <si>
    <t>Ps _ a? ae</t>
  </si>
  <si>
    <t>SI qt ae key me ‘es</t>
  </si>
  <si>
    <t>PUL ae Ses — a hi} ft eee. ae IG</t>
  </si>
  <si>
    <t>hoe ore Say Ady</t>
  </si>
  <si>
    <t>ex 4) St ORT Le me</t>
  </si>
  <si>
    <t>Sse YS AS Se</t>
  </si>
  <si>
    <t>ec fl We ARS De \ TL |</t>
  </si>
  <si>
    <t>£3 ee Career ss BAL AN bar st as</t>
  </si>
  <si>
    <t>eam 7th ee VN ORES</t>
  </si>
  <si>
    <t>ah 1 ae aah COR ANTS fee ite</t>
  </si>
  <si>
    <t>eM pe aad</t>
  </si>
  <si>
    <t>AREA the GaN MS PAS aw NAS ah Bee</t>
  </si>
  <si>
    <t>gt ast NN pee</t>
  </si>
  <si>
    <t>ARG NSA ae ae</t>
  </si>
  <si>
    <t>LAR « Bea VA eS Sap Tg</t>
  </si>
  <si>
    <t>Bagh PST Uf</t>
  </si>
  <si>
    <t>ene ae</t>
  </si>
  <si>
    <t>yk { =: SN</t>
  </si>
  <si>
    <t>tn vy, NN CY RI</t>
  </si>
  <si>
    <t>4 den rh Teme Ad ~ Na Nee</t>
  </si>
  <si>
    <t>PGE AC g AS wh? Ree aR</t>
  </si>
  <si>
    <t>cat Be 7 ane AS? = 7</t>
  </si>
  <si>
    <t>peat 4 Vs Aff a See Pay See ey a</t>
  </si>
  <si>
    <t>aN EE</t>
  </si>
  <si>
    <t>Cn Wie pe eee</t>
  </si>
  <si>
    <t>CO) So TNE ON,</t>
  </si>
  <si>
    <t>hy if gies } = ON ~ Rent x</t>
  </si>
  <si>
    <t>ALE NATE tf poe</t>
  </si>
  <si>
    <t>A | ES SSW ee YD</t>
  </si>
  <si>
    <t>- Be FASO Ge</t>
  </si>
  <si>
    <t>sh) ts Tok, AS AS hat Ae eS ie</t>
  </si>
  <si>
    <t>LT ee ee</t>
  </si>
  <si>
    <t>ae ‘ . we x}</t>
  </si>
  <si>
    <t>AS SN 77</t>
  </si>
  <si>
    <t>fi RS</t>
  </si>
  <si>
    <t>ms OO pol. Oia ann = Fw |</t>
  </si>
  <si>
    <t>mes Se ™ dj et PA: LR? a oa</t>
  </si>
  <si>
    <t>ee was fa ‘</t>
  </si>
  <si>
    <t>- qr at wee ONE</t>
  </si>
  <si>
    <t>SS ae | Te eS</t>
  </si>
  <si>
    <t>” se wl aw A Yo wa = ge te bees 5 sem</t>
  </si>
  <si>
    <t>You. “do ae ca Ca . AAS ees</t>
  </si>
  <si>
    <t>pres bad ed Comer</t>
  </si>
  <si>
    <t>‘ ae Ay AN LLY a Mo »</t>
  </si>
  <si>
    <t>me ee ee re Se ate</t>
  </si>
  <si>
    <t>a - |</t>
  </si>
  <si>
    <t>~ re Se ete! ree</t>
  </si>
  <si>
    <t>ey oe Seg os Ay. Oa</t>
  </si>
  <si>
    <t>~ pel und “tg</t>
  </si>
  <si>
    <t>Oe eel Pa</t>
  </si>
  <si>
    <t>. to wo ge","ee aoe Oe a = 2 —_</t>
  </si>
  <si>
    <t>. to wo ge",1180,True,False,2025-10-25 00:14:30,2.0_enhanced</t>
  </si>
  <si>
    <t>7D5573C0-9638-4EC1-B274-711FA2803532.jpeg,custody_screenshots\Photos-1-001 (2)\7D5573C0-9638-4EC1-B274-711FA2803532.jpeg,Craig,Unknown,": 2""",": 2""",4,True,False,2025-10-25 00:14:30,2.0_enhanced</t>
  </si>
  <si>
    <t>7E29B9AD-030A-4C83-9F30-ECDA03EC9796.jpeg,custody_screenshots\Photos-1-001 (2)\7E29B9AD-030A-4C83-9F30-ECDA03EC9796.jpeg,Craig,Unknown,"7 a — ERT ITE OAR NY, PLS Pe “yh</t>
  </si>
  <si>
    <t>2 — a as vt yi ey, i hind</t>
  </si>
  <si>
    <t>ON TIL =| PAX (Ce =|] Ga</t>
  </si>
  <si>
    <t>z Sy 7 OI &gt;. wa —, |) = 7 = i 4A 7 : eae</t>
  </si>
  <si>
    <t>Wy \ al] wk “Type ce een AN aa BAT</t>
  </si>
  <si>
    <t>hd Fy rat =) =) : PS RG yY ‘ BY j fer:</t>
  </si>
  <si>
    <t>RATE AK ee OSS Le eee SO SERCO al FETA oe</t>
  </si>
  <si>
    <t>; Se OL pe = “SED A Sha cate Cop Hn</t>
  </si>
  <si>
    <t>ee By oe NS</t>
  </si>
  <si>
    <t>LE, et oe os SS Te SS et as } x ~ Uf anh 4 we’ iy</t>
  </si>
  <si>
    <t>SS SA ata, IS 68 Vin af le</t>
  </si>
  <si>
    <t>By &gt; en Py Ft S| ey et a — q a F x of F YY 7 en “4 Ni +I</t>
  </si>
  <si>
    <t>2 el Hod fA AS bom, SH 64</t>
  </si>
  <si>
    <t>a - SAN if nto. + we</t>
  </si>
  <si>
    <t>Re RT Nt : Jo are Grp 2 NAS wy ee Me</t>
  </si>
  <si>
    <t>Cara ad a | OES YSZ OES,</t>
  </si>
  <si>
    <t>idl U en SE _ 38</t>
  </si>
  <si>
    <t>TANS re le ey omar ag iS EN hoo</t>
  </si>
  <si>
    <t>Face. \ Ce: nck , b:</t>
  </si>
  <si>
    <t>a ee oe AX, IT ELAS sy Ru VE tk</t>
  </si>
  <si>
    <t>SS = * ° . Wag Ser</t>
  </si>
  <si>
    <t>Ne: IF; EF Sue J ih one) ASE</t>
  </si>
  <si>
    <t>ESN a }</t>
  </si>
  <si>
    <t>a » Hes</t>
  </si>
  <si>
    <t>BG re AGP STUY SA Ee —__ paki lif""</t>
  </si>
  <si>
    <t>ane ly A ASAD ope</t>
  </si>
  <si>
    <t>Ye LUE NSS |</t>
  </si>
  <si>
    <t>SONG BRINE</t>
  </si>
  <si>
    <t>AS THE WHEEL WHEN FM TREE</t>
  </si>
  <si>
    <t>Ad oy a</t>
  </si>
  <si>
    <t>SON GALL UREN IWIN, AND \</t>
  </si>
  <si>
    <t>2D WUE THE BO</t>
  </si>
  <si>
    <t>en \</t>
  </si>
  <si>
    <t>van We HARFER |</t>
  </si>
  <si>
    <t>. rv N \</t>
  </si>
  <si>
    <t>A oe .</t>
  </si>
  <si>
    <t>VO iN</t>
  </si>
  <si>
    <t>ees V BEING IN’</t>
  </si>
  <si>
    <t>awe . al geil. SY</t>
  </si>
  <si>
    <t>and » [D) TURE: nee A</t>
  </si>
  <si>
    <t>OV EID |</t>
  </si>
  <si>
    <t>. * a fers, =} Ma ° f eA . a</t>
  </si>
  <si>
    <t>NEE? CRAM SLAM. EVER SS. SSRN</t>
  </si>
  <si>
    <t>ste _— fg A ~ | ;</t>
  </si>
  <si>
    <t>Ry a i i ~ Soe . pi Sls / ‘ OE y,</t>
  </si>
  <si>
    <t>ey) | Ay kab = Vg</t>
  </si>
  <si>
    <t>ki “</t>
  </si>
  <si>
    <t>PRO 4 a * . &gt; *</t>
  </si>
  <si>
    <t>fs wt ee : a en</t>
  </si>
  <si>
    <t>‘ed . Wye 1 Soe . 1 a is sae</t>
  </si>
  <si>
    <t>Cee ‘9</t>
  </si>
  <si>
    <t>et a ty Zi eee | Ue i j 1</t>
  </si>
  <si>
    <t>: ane to» irl in ™ fi Vy L 1 / a</t>
  </si>
  <si>
    <t>Pan ai) He Jel \</t>
  </si>
  <si>
    <t>be af’ aX oh BY ; bis :</t>
  </si>
  <si>
    <t>ae Oe rs aa yee = Ob FA :</t>
  </si>
  <si>
    <t>au .","7 a — ERT ITE OAR NY, PLS Pe “yh</t>
  </si>
  <si>
    <t>au .",1311,True,False,2025-10-25 00:14:30,2.0_enhanced</t>
  </si>
  <si>
    <t>7F22CE50-2CC3-41DF-B6D9-955DC575C8BB.jpeg,custody_screenshots\Photos-1-001 (2)\7F22CE50-2CC3-41DF-B6D9-955DC575C8BB.jpeg,Craig,Unknown,"ary Bante</t>
  </si>
  <si>
    <t>ea RGD TS ies</t>
  </si>
  <si>
    <t>pn ESE REN ne</t>
  </si>
  <si>
    <t>aS ee Res ee es</t>
  </si>
  <si>
    <t>SE es is Se</t>
  </si>
  <si>
    <t>es eS ee ee</t>
  </si>
  <si>
    <t>ea ce</t>
  </si>
  <si>
    <t>Se ay RS</t>
  </si>
  <si>
    <t>reo a</t>
  </si>
  <si>
    <t>Se ae ae</t>
  </si>
  <si>
    <t>aie a</t>
  </si>
  <si>
    <t>ret</t>
  </si>
  <si>
    <t>ae ore</t>
  </si>
  <si>
    <t>oe a =</t>
  </si>
  <si>
    <t>eae Pi SSC ee</t>
  </si>
  <si>
    <t>re ee ae</t>
  </si>
  <si>
    <t>ae ae mene =</t>
  </si>
  <si>
    <t>| OA SE</t>
  </si>
  <si>
    <t>BE I</t>
  </si>
  <si>
    <t>é A ee</t>
  </si>
  <si>
    <t>oe Nee =</t>
  </si>
  <si>
    <t>: ag a</t>
  </si>
  <si>
    <t>oe Lo</t>
  </si>
  <si>
    <t>ere ae</t>
  </si>
  <si>
    <t>IRR Roe ROR ors</t>
  </si>
  <si>
    <t>i NEG 25 ees</t>
  </si>
  <si>
    <t>ee os is</t>
  </si>
  <si>
    <t>RES ae ee</t>
  </si>
  <si>
    <t>7 ee ee =</t>
  </si>
  <si>
    <t>4... ee ee ee</t>
  </si>
  <si>
    <t>BEE ig</t>
  </si>
  <si>
    <t>Le BE ORG BS EERE ‘ ee</t>
  </si>
  <si>
    <t>f=.</t>
  </si>
  <si>
    <t>RS SE</t>
  </si>
  <si>
    <t>pee &gt; an Om</t>
  </si>
  <si>
    <t>es ey</t>
  </si>
  <si>
    <t>UE ae ee</t>
  </si>
  <si>
    <t>pe oy ee</t>
  </si>
  <si>
    <t>aie | fz ee a</t>
  </si>
  <si>
    <t>ans</t>
  </si>
  <si>
    <t>Ls RN A</t>
  </si>
  <si>
    <t>nee Oe</t>
  </si>
  <si>
    <t>lg SES Vere ed</t>
  </si>
  <si>
    <t>2 a es</t>
  </si>
  <si>
    <t>Pe Pe ed</t>
  </si>
  <si>
    <t>ee ies el es</t>
  </si>
  <si>
    <t>oe eee pun</t>
  </si>
  <si>
    <t>EE ONG es</t>
  </si>
  <si>
    <t>ees eee oe a</t>
  </si>
  <si>
    <t>ee Wn ae</t>
  </si>
  <si>
    <t>Sat</t>
  </si>
  <si>
    <t>a OS ey</t>
  </si>
  <si>
    <t>a 8</t>
  </si>
  <si>
    <t>eee Re ie cee</t>
  </si>
  <si>
    <t>2 Co a se joe</t>
  </si>
  <si>
    <t>pS Sie =]</t>
  </si>
  <si>
    <t>ant eae</t>
  </si>
  <si>
    <t>Sao oe ee</t>
  </si>
  <si>
    <t>a","ary Bante</t>
  </si>
  <si>
    <t>Sao oe ee",634,True,False,2025-10-25 00:14:30,2.0_enhanced</t>
  </si>
  <si>
    <t>832FFE08-9DB8-43E9-A333-FF4FFA4C8F4C.jpeg,custody_screenshots\Photos-1-001 (2)\832FFE08-9DB8-43E9-A333-FF4FFA4C8F4C.jpeg,Craig,Unknown,"QRS SEA</t>
  </si>
  <si>
    <t>84AE59A4-1F1A-4738-833D-1DF1815E31EB.jpeg,custody_screenshots\Photos-1-001 (2)\84AE59A4-1F1A-4738-833D-1DF1815E31EB.jpeg,Craig,Unknown,"A ay of</t>
  </si>
  <si>
    <t>Pe CNS a Wwe</t>
  </si>
  <si>
    <t>ta Ss</t>
  </si>
  <si>
    <t>ets Ex ye ay ik</t>
  </si>
  <si>
    <t>1 Nc DD.</t>
  </si>
  <si>
    <t>868C2B0E-00CC-44D9-91EC-C9F7FDC39F4C.jpeg,custody_screenshots\Photos-1-001 (2)\868C2B0E-00CC-44D9-91EC-C9F7FDC39F4C.jpeg,Craig,Unknown,"cS</t>
  </si>
  <si>
    <t>GIES</t>
  </si>
  <si>
    <t>3 SNS Se PSE ye</t>
  </si>
  <si>
    <t>ae ce ise AS</t>
  </si>
  <si>
    <t>ie ONAN</t>
  </si>
  <si>
    <t>Go RSS ae en SATS ye ‘ Re eon</t>
  </si>
  <si>
    <t>1S OK Bay ae Re</t>
  </si>
  <si>
    <t>sty SEE</t>
  </si>
  <si>
    <t>eee) ape PSS ieee BAS</t>
  </si>
  <si>
    <t>SPAS 4 oe tec a</t>
  </si>
  <si>
    <t>ie as dea ey en</t>
  </si>
  <si>
    <t>nN ae sll ge</t>
  </si>
  <si>
    <t>as a a if</t>
  </si>
  <si>
    <t>. id &gt; ca ‘ fa Bx ae bay ef ae and Cas pe</t>
  </si>
  <si>
    <t>1S 3 EY aes a gg</t>
  </si>
  <si>
    <t>a el fel fi RA ae ae Sra</t>
  </si>
  <si>
    <t>a ” H { ais Keer ae =</t>
  </si>
  <si>
    <t>» Goals Ses</t>
  </si>
  <si>
    <t>ag"" ° a ae poe 2 :</t>
  </si>
  <si>
    <t>oa se gt Nae li ee i</t>
  </si>
  <si>
    <t>Orns aye ey Seay</t>
  </si>
  <si>
    <t>. ag! : EM or</t>
  </si>
  <si>
    <t>x J ay ap ey</t>
  </si>
  <si>
    <t>| - ao - ol</t>
  </si>
  <si>
    <t>et Nee an A r ¢ an</t>
  </si>
  <si>
    <t>5 BRS _ | 5</t>
  </si>
  <si>
    <t>il SE ee ae oe</t>
  </si>
  <si>
    <t>AT</t>
  </si>
  <si>
    <t>AU AR a</t>
  </si>
  <si>
    <t>| JULY a</t>
  </si>
  <si>
    <t>WU NY ee en © oe</t>
  </si>
  <si>
    <t>i ee 3 v= ees</t>
  </si>
  <si>
    <t>ena z ts ee ES ay =o Bee ees</t>
  </si>
  <si>
    <t>b bY aaa — ‘oo eS</t>
  </si>
  <si>
    <t>ls 7 AR F - ik;</t>
  </si>
  <si>
    <t>2, TT SS F J / = x ee ey Ler</t>
  </si>
  <si>
    <t>nen Way</t>
  </si>
  <si>
    <t>Sen Th is By See</t>
  </si>
  <si>
    <t>THE | } — ow</t>
  </si>
  <si>
    <t>Se Be Ba on:</t>
  </si>
  <si>
    <t>we ee TE 4 2 Se Ses ae</t>
  </si>
  <si>
    <t>a Se nes SS es</t>
  </si>
  <si>
    <t>wien Oe pee pee ee</t>
  </si>
  <si>
    <t>SNe</t>
  </si>
  <si>
    <t>at iim eS</t>
  </si>
  <si>
    <t>a ah a</t>
  </si>
  <si>
    <t>ant ges (ea</t>
  </si>
  <si>
    <t>J g 4 ER ae :</t>
  </si>
  <si>
    <t>Fi , Hy Cy = Sta ats</t>
  </si>
  <si>
    <t>q ¥ “ie ace. Aton see Nag beg ta ay SAS eS</t>
  </si>
  <si>
    <t>4 Bee ie {</t>
  </si>
  <si>
    <t>| Lo 2</t>
  </si>
  <si>
    <t>| a eee</t>
  </si>
  <si>
    <t>ee. | HA) | TRAA [RA ee ae</t>
  </si>
  <si>
    <t>ALS a SOAR DSSS we cee —</t>
  </si>
  <si>
    <t>uae . (</t>
  </si>
  <si>
    <t>I Arh ASA | Bs SENG SES ens</t>
  </si>
  <si>
    <t>ry SSS © ju an 115 of See</t>
  </si>
  <si>
    <t>Vil AIA Sur / 3 RS</t>
  </si>
  <si>
    <t>Ree es See a terete i R RS Ss</t>
  </si>
  <si>
    <t>| aS AA} ONS SS</t>
  </si>
  <si>
    <t>ASS AS eu Se SSS SN SS Sah</t>
  </si>
  <si>
    <t>go —</t>
  </si>
  <si>
    <t>am —</t>
  </si>
  <si>
    <t>nat —* Roe : SS</t>
  </si>
  <si>
    <t>Fi FL SS — &gt;</t>
  </si>
  <si>
    <t>: WLM i A ASAT</t>
  </si>
  <si>
    <t>UNV)</t>
  </si>
  <si>
    <t>rR St eyes TENE ay 5 i x iS Ph \ 4 Se mat SS WEN CES = Sua</t>
  </si>
  <si>
    <t>: es ded Ee Nie:</t>
  </si>
  <si>
    <t>Ran</t>
  </si>
  <si>
    <t>; : ey |] = SR SSUES SS</t>
  </si>
  <si>
    <t>WU : SS Sees =</t>
  </si>
  <si>
    <t>SF AY HT: :</t>
  </si>
  <si>
    <t>an :</t>
  </si>
  <si>
    <t>i MG</t>
  </si>
  <si>
    <t>a ie Sy SEN ee</t>
  </si>
  <si>
    <t>naa Rees AL SESS SAS Te ee</t>
  </si>
  <si>
    <t>Sas SNS ee SS</t>
  </si>
  <si>
    <t>a Seis ce ee en RP</t>
  </si>
  <si>
    <t>ceed Pol PN SS</t>
  </si>
  <si>
    <t>Q | ‘| / : Riv: SSS.</t>
  </si>
  <si>
    <t>i : ar ee</t>
  </si>
  <si>
    <t>pa AY PATE SS See =</t>
  </si>
  <si>
    <t>Aver ae LLG TAA: Rea | FRG</t>
  </si>
  <si>
    <t>dere | ( | Wi</t>
  </si>
  <si>
    <t>ANA ea healt WAT</t>
  </si>
  <si>
    <t>Mako</t>
  </si>
  <si>
    <t>ee Lo</t>
  </si>
  <si>
    <t>EE? pA x an: SS EES, EUS RES</t>
  </si>
  <si>
    <t>Zz ES eee Se</t>
  </si>
  <si>
    <t>KEL WES SRE</t>
  </si>
  <si>
    <t>ATA: a : a SES SS = SES Sie ae</t>
  </si>
  <si>
    <t>( wet AS Ss SCE ARE REN</t>
  </si>
  <si>
    <t>a SCS</t>
  </si>
  <si>
    <t>2 “7 = ny, eRe</t>
  </si>
  <si>
    <t>PEON NY ORR Ws</t>
  </si>
  <si>
    <t>BM mel ete ae SN At We AS Sh ~</t>
  </si>
  <si>
    <t>oe are URS SES</t>
  </si>
  <si>
    <t>oe (SSI: ea SNS RAIN a</t>
  </si>
  <si>
    <t>AN Ae ACES SO oe</t>
  </si>
  <si>
    <t>TaN yd ae x oe SR Vee FES S</t>
  </si>
  <si>
    <t>Ve se a</t>
  </si>
  <si>
    <t>ING Ay 07/7 AUS</t>
  </si>
  <si>
    <t>Nee LET) SC Ree By ar SOS</t>
  </si>
  <si>
    <t>a ORE GER GENE : ene SASS</t>
  </si>
  <si>
    <t>OEY far NER NS SE SS SASS</t>
  </si>
  <si>
    <t>UL SES LIARS ay BEY (ay Sy, a IR oh AS ~</t>
  </si>
  <si>
    <t>fen Ss ah ap Bey : ACES A SN, SN 385</t>
  </si>
  <si>
    <t>a A BN (0) Ly Lis SU See</t>
  </si>
  <si>
    <t>BS oe SOA (eg</t>
  </si>
  <si>
    <t>ae SE A SS a</t>
  </si>
  <si>
    <t>A Cr SAAS Pa SERN</t>
  </si>
  <si>
    <t>An Se Sa</t>
  </si>
  <si>
    <t>hy. 3 ter ay ie ah</t>
  </si>
  <si>
    <t>SENN Nt a</t>
  </si>
  <si>
    <t>Coe ng SRE</t>
  </si>
  <si>
    <t>; een a oo RAEN EES</t>
  </si>
  <si>
    <t>SRR SN SORE NS</t>
  </si>
  <si>
    <t>NCB","GIES</t>
  </si>
  <si>
    <t>NCB",2088,True,False,2025-10-25 00:14:30,2.0_enhanced</t>
  </si>
  <si>
    <t>881A51BA-C84B-400C-AE3A-D004D880FB0D.jpeg,custody_screenshots\Photos-1-001 (2)\881A51BA-C84B-400C-AE3A-D004D880FB0D.jpeg,Craig,Unknown,"JANN aoe</t>
  </si>
  <si>
    <t>home's protection » our priority</t>
  </si>
  <si>
    <t>ty; ET","JANN aoe</t>
  </si>
  <si>
    <t>ty; ET",54,True,False,2025-10-25 00:14:30,2.0_enhanced</t>
  </si>
  <si>
    <t>8842815E-531E-4827-99CF-E3291C024731.jpeg,custody_screenshots\Photos-1-001 (2)\8842815E-531E-4827-99CF-E3291C024731.jpeg,Craig,Unknown,"ge wil x ORS = ree</t>
  </si>
  <si>
    <t>ea NSE. fs (era: Ab As See the How a</t>
  </si>
  <si>
    <t>poe EH ree ce SEM re</t>
  </si>
  <si>
    <t>cat</t>
  </si>
  <si>
    <t>te A i</t>
  </si>
  <si>
    <t>A re 4 5 va he, pe</t>
  </si>
  <si>
    <t>UCR</t>
  </si>
  <si>
    <t>hs feat * ‘a nee oe et as</t>
  </si>
  <si>
    <t>af EAA SG egy Spe</t>
  </si>
  <si>
    <t>LAS | SNS roan</t>
  </si>
  <si>
    <t>a AT Ee sire at</t>
  </si>
  <si>
    <t>SS coed</t>
  </si>
  <si>
    <t>en)</t>
  </si>
  <si>
    <t>Wem Wee ORT ee a</t>
  </si>
  <si>
    <t>Re CRE LE A NDT a eC</t>
  </si>
  <si>
    <t>By oe SIS</t>
  </si>
  <si>
    <t>See ey ee</t>
  </si>
  <si>
    <t>SEG</t>
  </si>
  <si>
    <t>ee SAN oe)</t>
  </si>
  <si>
    <t>Seo ar,</t>
  </si>
  <si>
    <t>Sa ns Peet aa</t>
  </si>
  <si>
    <t>ATR OE","ge wil x ORS = ree</t>
  </si>
  <si>
    <t>ATR OE",299,True,False,2025-10-25 00:14:30,2.0_enhanced</t>
  </si>
  <si>
    <t>891BBD0C-6975-4FA3-82B6-A9F613018548.jpeg,custody_screenshots\Photos-1-001 (2)\891BBD0C-6975-4FA3-82B6-A9F613018548.jpeg,Craig,Unknown,"/</t>
  </si>
  <si>
    <t>fi -</t>
  </si>
  <si>
    <t>FOR MORE</t>
  </si>
  <si>
    <t>IMAKERS FOR MORE THAN Sam |</t>
  </si>
  <si>
    <t>ype A eres Vea dp 7</t>
  </si>
  <si>
    <t>&gt;) = a</t>
  </si>
  <si>
    <t>ce ee inn ie</t>
  </si>
  <si>
    <t>we VS. a | All Ree fe</t>
  </si>
  <si>
    <t>: cae Ve wn Es Go E = a</t>
  </si>
  <si>
    <t>&gt; 5 fan AAS</t>
  </si>
  <si>
    <t>| WL ic“ SS 4 Ae ae</t>
  </si>
  <si>
    <t>or. an GE J al = Se eee fe Woe</t>
  </si>
  <si>
    <t>Wee &lt; oo ee</t>
  </si>
  <si>
    <t>| wee C= aa A</t>
  </si>
  <si>
    <t>i 7 - Ey Ese we</t>
  </si>
  <si>
    <t>re a SS = ae</t>
  </si>
  <si>
    <t>SS @ Gee</t>
  </si>
  <si>
    <t>fe Re =. nan</t>
  </si>
  <si>
    <t>Y ae ye</t>
  </si>
  <si>
    <t>fe ae</t>
  </si>
  <si>
    <t>a -\ oe","fi -</t>
  </si>
  <si>
    <t>a -\ oe",289,True,False,2025-10-25 00:14:30,2.0_enhanced</t>
  </si>
  <si>
    <t>89688B77-DC30-4382-AF62-4821361578FF.jpeg,custody_screenshots\Photos-1-001 (2)\89688B77-DC30-4382-AF62-4821361578FF.jpeg,Craig,Unknown,": Se GS oe</t>
  </si>
  <si>
    <t>| fe oe oe</t>
  </si>
  <si>
    <t>Se es</t>
  </si>
  <si>
    <t>ie ae</t>
  </si>
  <si>
    <t>Ws Vo oe</t>
  </si>
  <si>
    <t>ee oe Wee Oe aN</t>
  </si>
  <si>
    <t>aa ee NG</t>
  </si>
  <si>
    <t>| AN a</t>
  </si>
  <si>
    <t>Oe LES oe</t>
  </si>
  <si>
    <t>os ees oe</t>
  </si>
  <si>
    <t>Vee So</t>
  </si>
  <si>
    <t>ees oe</t>
  </si>
  <si>
    <t>LoS</t>
  </si>
  <si>
    <t>No oe</t>
  </si>
  <si>
    <t>x &gt; = ok</t>
  </si>
  <si>
    <t>A oe oe</t>
  </si>
  <si>
    <t>Ae ke :</t>
  </si>
  <si>
    <t>AG oN a tee</t>
  </si>
  <si>
    <t>ONE Hee ee ee es ce</t>
  </si>
  <si>
    <t>Se Ve oe eee</t>
  </si>
  <si>
    <t>YEA</t>
  </si>
  <si>
    <t>Wy |</t>
  </si>
  <si>
    <t>— eS</t>
  </si>
  <si>
    <t>oo — ae</t>
  </si>
  <si>
    <t>oe Ze</t>
  </si>
  <si>
    <t>2 ee oe</t>
  </si>
  <si>
    <t>es ee Ce</t>
  </si>
  <si>
    <t>— oe —</t>
  </si>
  <si>
    <t>—",": Se GS oe</t>
  </si>
  <si>
    <t>ee es ee a",314,True,False,2025-10-25 00:14:30,2.0_enhanced</t>
  </si>
  <si>
    <t>8A518664-8892-4391-B5EA-4406071D609D.jpeg,custody_screenshots\Photos-1-001 (2)\8A518664-8892-4391-B5EA-4406071D609D.jpeg,Craig,Unknown,"ee ee</t>
  </si>
  <si>
    <t>es LON ee</t>
  </si>
  <si>
    <t>a 2 UL</t>
  </si>
  <si>
    <t>TC</t>
  </si>
  <si>
    <t>Lie.</t>
  </si>
  <si>
    <t>AG Qa</t>
  </si>
  <si>
    <t>8 ae Le</t>
  </si>
  <si>
    <t>#","ee ee</t>
  </si>
  <si>
    <t>8 ae Le",47,True,False,2025-10-25 00:14:30,2.0_enhanced</t>
  </si>
  <si>
    <t>8AAF5E8D-81BF-43E6-824D-E61E81F0B17D.jpeg,custody_screenshots\Photos-1-001 (2)\8AAF5E8D-81BF-43E6-824D-E61E81F0B17D.jpeg,Craig,Unknown,". ee gh eee eer</t>
  </si>
  <si>
    <t>8B395CA6-A823-40AE-82D4-2D65CA91B32D.jpeg,custody_screenshots\Photos-1-001 (2)\8B395CA6-A823-40AE-82D4-2D65CA91B32D.jpeg,Craig,Unknown,"—</t>
  </si>
  <si>
    <t>a oe se</t>
  </si>
  <si>
    <t>fo ee |</t>
  </si>
  <si>
    <t>ay Seo es</t>
  </si>
  <si>
    <t>eed) es oe</t>
  </si>
  <si>
    <t>| ee = CoD</t>
  </si>
  <si>
    <t>See eee Ge: a ye</t>
  </si>
  <si>
    <t>pl po</t>
  </si>
  <si>
    <t>Lis Se a</t>
  </si>
  <si>
    <t>ee ey ak</t>
  </si>
  <si>
    <t>Sel a ee</t>
  </si>
  <si>
    <t>oe he</t>
  </si>
  <si>
    <t>oe Sos =</t>
  </si>
  <si>
    <t>ae ee oe</t>
  </si>
  <si>
    <t>aL</t>
  </si>
  <si>
    <t>ee ce</t>
  </si>
  <si>
    <t>—","a oe se</t>
  </si>
  <si>
    <t>ee ce",135,True,False,2025-10-25 00:14:30,2.0_enhanced</t>
  </si>
  <si>
    <t>8D226359-BC58-40DC-88EB-5ADE9977201D.jpeg,custody_screenshots\Photos-1-001 (2)\8D226359-BC58-40DC-88EB-5ADE9977201D.jpeg,Craig,Unknown,"fi Th, re</t>
  </si>
  <si>
    <t>y Sh CR NOW j ‘ |</t>
  </si>
  <si>
    <t>ag ee</t>
  </si>
  <si>
    <t>(ZS</t>
  </si>
  <si>
    <t>| EERE</t>
  </si>
  <si>
    <t>| ETE | tsa</t>
  </si>
  <si>
    <t>_ == La,</t>
  </si>
  <si>
    <t>COMING 0A TOWN NAR YOU » NOVEMBER","fi Th, re</t>
  </si>
  <si>
    <t>COMING 0A TOWN NAR YOU » NOVEMBER",99,True,False,2025-10-25 00:14:30,2.0_enhanced</t>
  </si>
  <si>
    <t>8D64DFFD-C8A0-4C42-B4EB-90E0DDCFFBC9.jpeg,custody_screenshots\Photos-1-001 (2)\8D64DFFD-C8A0-4C42-B4EB-90E0DDCFFBC9.jpeg,Craig,Unknown,": 8 / RE - ee &lt; : we eae ME ee er.</t>
  </si>
  <si>
    <t>AS. eer SRN ~ a tee al 7 ae . f. Sa ""ene</t>
  </si>
  <si>
    <t>a GS - = if a + ee</t>
  </si>
  <si>
    <t>f wis Ri ye A Te EES ~ SERS</t>
  </si>
  <si>
    <t>ste od eS ee Ee NS</t>
  </si>
  <si>
    <t>UI SUSE wo, Hh</t>
  </si>
  <si>
    <t>y . STE ETD oh TRE Rae RO ~ .</t>
  </si>
  <si>
    <t>i a ~</t>
  </si>
  <si>
    <t>oul MERE 2 f Ps 3 TRB OS SS A le, SS</t>
  </si>
  <si>
    <t>ES icy IRIS Se</t>
  </si>
  <si>
    <t>SS rh CAS NOL Cae</t>
  </si>
  <si>
    <t>SENS BEE BS</t>
  </si>
  <si>
    <t>A a UNS</t>
  </si>
  <si>
    <t>oo I SN</t>
  </si>
  <si>
    <t>ee ee |</t>
  </si>
  <si>
    <t>REO SE A RP RM eR</t>
  </si>
  <si>
    <t>8 EA a AP</t>
  </si>
  <si>
    <t>Ee ger SES TR Re</t>
  </si>
  <si>
    <t>RA a</t>
  </si>
  <si>
    <t>ty aa 3</t>
  </si>
  <si>
    <t>Maes gta SHE</t>
  </si>
  <si>
    <t>TER CRN CRIS</t>
  </si>
  <si>
    <t>Boag</t>
  </si>
  <si>
    <t>SNR Ca</t>
  </si>
  <si>
    <t>rice",": 8 / RE - ee &lt; : we eae ME ee er.</t>
  </si>
  <si>
    <t>rice",403,True,False,2025-10-25 00:14:30,2.0_enhanced</t>
  </si>
  <si>
    <t>8DB74FF3-7379-4AA9-8313-DF196C64CCA2.jpeg,custody_screenshots\Photos-1-001 (2)\8DB74FF3-7379-4AA9-8313-DF196C64CCA2.jpeg,Craig,Unknown,"ye es 9 ST</t>
  </si>
  <si>
    <t>918A1EFC-0769-44BC-902D-C270ABD6ADBE.jpeg,custody_screenshots\Photos-1-001 (2)\918A1EFC-0769-44BC-902D-C270ABD6ADBE.jpeg,Craig,Unknown,"me ti es</t>
  </si>
  <si>
    <t>——— ie al</t>
  </si>
  <si>
    <t>Se eee</t>
  </si>
  <si>
    <t>oe are eee</t>
  </si>
  <si>
    <t>(Os</t>
  </si>
  <si>
    <t>Sd \</t>
  </si>
  <si>
    <t>ey L/L) ee</t>
  </si>
  <si>
    <t>UU</t>
  </si>
  <si>
    <t>SG","me ti es</t>
  </si>
  <si>
    <t>ey L/L) ee",56,True,False,2025-10-25 00:14:30,2.0_enhanced</t>
  </si>
  <si>
    <t>93DFA116-9890-4150-BE20-144459BD19CA.jpeg,custody_screenshots\Photos-1-001 (2)\93DFA116-9890-4150-BE20-144459BD19CA.jpeg,Craig,Unknown,"i</t>
  </si>
  <si>
    <t>Se eS</t>
  </si>
  <si>
    <t>Rae ee ea Fo</t>
  </si>
  <si>
    <t>yg Bag</t>
  </si>
  <si>
    <t>PEERS ee RAE es</t>
  </si>
  <si>
    <t>ers</t>
  </si>
  <si>
    <t>ae RE</t>
  </si>
  <si>
    <t>on SOS tes</t>
  </si>
  <si>
    <t>a me</t>
  </si>
  <si>
    <t>ae Ee oe</t>
  </si>
  <si>
    <t>ORS ee Ce ee</t>
  </si>
  <si>
    <t>x an OR Oe eS</t>
  </si>
  <si>
    <t>ae a eee hae EP Lge ES ee ee</t>
  </si>
  <si>
    <t>ee ae a BS SLs</t>
  </si>
  <si>
    <t>a ahs gegevens ie</t>
  </si>
  <si>
    <t>ae ye WL BERS en SL ae &amp;S &amp; 4 eS Sey</t>
  </si>
  <si>
    <t>ey ee 22297</t>
  </si>
  <si>
    <t>$2 ee wast =</t>
  </si>
  <si>
    <t>Me 8 tes ee te 73 3.7 ROSE</t>
  </si>
  <si>
    <t>ey ee ges ag ae es =| BOS as</t>
  </si>
  <si>
    <t>pre See &amp;</t>
  </si>
  <si>
    <t>OR SU a ES &amp; &gt; &amp; Bee he</t>
  </si>
  <si>
    <t>ee ihe a at fe gas:</t>
  </si>
  <si>
    <t>eA 2S</t>
  </si>
  <si>
    <t>MOE San eo . BE Oe</t>
  </si>
  <si>
    <t>ty oe SS OS ae</t>
  </si>
  <si>
    <t>GE SG SS re</t>
  </si>
  <si>
    <t>Se mS Be On</t>
  </si>
  <si>
    <t>. De eS</t>
  </si>
  <si>
    <t>AN gy SEE RE SS Bye PS, Cae a eee Be</t>
  </si>
  <si>
    <t>Bye RUS oe i ety is 4</t>
  </si>
  <si>
    <t>ae } PEN PE SS Ff a</t>
  </si>
  <si>
    <t>ae are LP Sd</t>
  </si>
  <si>
    <t>aes oF a</t>
  </si>
  <si>
    <t>teh aa a ae</t>
  </si>
  <si>
    <t>a an aa eo.</t>
  </si>
  <si>
    <t>es: /</t>
  </si>
  <si>
    <t>G We gy she</t>
  </si>
  <si>
    <t>Bee Me ee Wes cat iff oe RE</t>
  </si>
  <si>
    <t>ace = oe cee es ae</t>
  </si>
  <si>
    <t>BR Sea</t>
  </si>
  <si>
    <t>pon sere, ey</t>
  </si>
  <si>
    <t>EE PRB</t>
  </si>
  <si>
    <t>eee. TES et Se GS po</t>
  </si>
  <si>
    <t>“ES. ee iA fa</t>
  </si>
  <si>
    <t>ge lak the PS</t>
  </si>
  <si>
    <t>BU PP ees Ber aes ek</t>
  </si>
  <si>
    <t>Hobe &gt; ce</t>
  </si>
  <si>
    <t>ee ACS</t>
  </si>
  <si>
    <t>ee ee ree</t>
  </si>
  <si>
    <t>a / ee core ae ee</t>
  </si>
  <si>
    <t>SBS RRS</t>
  </si>
  <si>
    <t>eye ROR</t>
  </si>
  <si>
    <t>es Eon ee We eee ES</t>
  </si>
  <si>
    <t>NOM</t>
  </si>
  <si>
    <t>ae ee LS | 5 PEL page ERR EIS SS</t>
  </si>
  <si>
    <t>er SRE</t>
  </si>
  <si>
    <t>Be eee en oe</t>
  </si>
  <si>
    <t>pee cern, eee ee ws ey</t>
  </si>
  <si>
    <t>Bho BPR OG) BS SRS Come</t>
  </si>
  <si>
    <t>AR Ces SS Bg</t>
  </si>
  <si>
    <t>eee AG</t>
  </si>
  <si>
    <t>SP Bee RES Teer</t>
  </si>
  <si>
    <t>| ae Ve</t>
  </si>
  <si>
    <t>Aik Ree</t>
  </si>
  <si>
    <t>ae SRS Ss</t>
  </si>
  <si>
    <t>es BRS i RS ae</t>
  </si>
  <si>
    <t>oo re 4 ee</t>
  </si>
  <si>
    <t>oy BaD ae * a</t>
  </si>
  <si>
    <t>\ ESE ie ie he Bs 4 Ay Ee:</t>
  </si>
  <si>
    <t>ee Ng US ae</t>
  </si>
  <si>
    <t>oA SQ</t>
  </si>
  <si>
    <t>ae Pe AIEEE</t>
  </si>
  <si>
    <t>ee ge ae Pe:</t>
  </si>
  <si>
    <t>a a es</t>
  </si>
  <si>
    <t>Os er all &lt; ae A</t>
  </si>
  <si>
    <t>fe 7 Co</t>
  </si>
  <si>
    <t>Lee CaM oc Saas i ee ra 5</t>
  </si>
  <si>
    <t>ee ee ee YS</t>
  </si>
  <si>
    <t>(eo a ~ “</t>
  </si>
  <si>
    <t>ger gee ae Se eee</t>
  </si>
  <si>
    <t>age ats oe if: . RY</t>
  </si>
  <si>
    <t>2 PRES ee RG</t>
  </si>
  <si>
    <t>By ces a |</t>
  </si>
  <si>
    <t>anes</t>
  </si>
  <si>
    <t>ae ae pee od Wr</t>
  </si>
  <si>
    <t>tae ee EEC : AS:</t>
  </si>
  <si>
    <t>ee Ba) Be</t>
  </si>
  <si>
    <t>ee ad as</t>
  </si>
  <si>
    <t>8 a, tee ae ERE</t>
  </si>
  <si>
    <t>os nee Po a, AS Be,</t>
  </si>
  <si>
    <t>ee CP oP a oe |</t>
  </si>
  <si>
    <t>Jon ot ES RT a</t>
  </si>
  <si>
    <t>ys ee</t>
  </si>
  <si>
    <t>EES 7 ee</t>
  </si>
  <si>
    <t>SM Te = ra Jat a</t>
  </si>
  <si>
    <t>UL vic","a“ ee</t>
  </si>
  <si>
    <t>UL vic",1403,True,False,2025-10-25 00:14:30,2.0_enhanced</t>
  </si>
  <si>
    <t>95568A1C-28E6-4209-9052-FDE88C41F4D7.jpeg,custody_screenshots\Photos-1-001 (2)\95568A1C-28E6-4209-9052-FDE88C41F4D7.jpeg,Craig,Unknown,"Pow A ge is es &gt;</t>
  </si>
  <si>
    <t>AC ears a pare</t>
  </si>
  <si>
    <t>| d SEN Pape</t>
  </si>
  <si>
    <t>SET SE</t>
  </si>
  <si>
    <t>WA SS</t>
  </si>
  <si>
    <t>fie | SED</t>
  </si>
  <si>
    <t>ESO SN</t>
  </si>
  <si>
    <t>Wa re WISE Poh</t>
  </si>
  <si>
    <t>ape. ts. YE 2 tL DS Nee</t>
  </si>
  <si>
    <t>SORES rl</t>
  </si>
  <si>
    <t>a NESEY roe sey Ses</t>
  </si>
  <si>
    <t>be a RN! NY</t>
  </si>
  <si>
    <t>‘ 5 ” eae ate i ESS ;</t>
  </si>
  <si>
    <t>IND Seed Tp 1</t>
  </si>
  <si>
    <t>Wore 220 i</t>
  </si>
  <si>
    <t>NES iva Exe</t>
  </si>
  <si>
    <t>WB ey |</t>
  </si>
  <si>
    <t>AES. ey,</t>
  </si>
  <si>
    <t>od |</t>
  </si>
  <si>
    <t>INE | a &amp; =</t>
  </si>
  <si>
    <t>Se | ‘ IN :</t>
  </si>
  <si>
    <t>ed =","Pow A ge is es &gt;</t>
  </si>
  <si>
    <t>ed =",270,True,False,2025-10-25 00:14:30,2.0_enhanced</t>
  </si>
  <si>
    <t>96C83CEC-0069-47AD-AE6E-7F7219562174.jpeg,custody_screenshots\Photos-1-001 (2)\96C83CEC-0069-47AD-AE6E-7F7219562174.jpeg,Craig,Unknown,"a nee a ™ Lee Ader Ft i eu CRA wee</t>
  </si>
  <si>
    <t>9D34E096-46B1-49AF-862F-3AB4A6940BC6.jpeg,custody_screenshots\Photos-1-001 (2)\9D34E096-46B1-49AF-862F-3AB4A6940BC6.jpeg,Craig,Unknown,"ai ot</t>
  </si>
  <si>
    <t>See","ai ot</t>
  </si>
  <si>
    <t>See",9,True,False,2025-10-25 00:14:30,2.0_enhanced</t>
  </si>
  <si>
    <t>9D6DBA7E-0C21-4AB0-983D-983F0A80F156.jpeg,custody_screenshots\Photos-1-001 (2)\9D6DBA7E-0C21-4AB0-983D-983F0A80F156.jpeg,Craig,Unknown,"Mavinvismieslvaricracca;</t>
  </si>
  <si>
    <t>9EBF8D37-FA90-4B8E-9025-13A6CC17CFF1.jpeg,custody_screenshots\Photos-1-001 (2)\9EBF8D37-FA90-4B8E-9025-13A6CC17CFF1.jpeg,Craig,Unknown,"ie aie</t>
  </si>
  <si>
    <t>ASPHALT BROS ROOFING</t>
  </si>
  <si>
    <t>HEE","ie aie</t>
  </si>
  <si>
    <t>HEE",31,True,False,2025-10-25 00:14:30,2.0_enhanced</t>
  </si>
  <si>
    <t>9F31B74C-BAAC-4BB2-AC6F-76E4A7101FA7.jpeg,custody_screenshots\Photos-1-001 (2)\9F31B74C-BAAC-4BB2-AC6F-76E4A7101FA7.jpeg,Craig,Unknown,"a / ees</t>
  </si>
  <si>
    <t>x gee wen te</t>
  </si>
  <si>
    <t>Le ae Bas</t>
  </si>
  <si>
    <t>3 ae</t>
  </si>
  <si>
    <t>4 oe</t>
  </si>
  <si>
    <t>’ a ae</t>
  </si>
  <si>
    <t>; suis ua as #</t>
  </si>
  <si>
    <t>Ps:</t>
  </si>
  <si>
    <t>4 ve :</t>
  </si>
  <si>
    <t>ae ae oe</t>
  </si>
  <si>
    <t>Pat 2</t>
  </si>
  <si>
    <t>og fe</t>
  </si>
  <si>
    <t>fe :</t>
  </si>
  <si>
    <t>: Sas Ree oe Ze : —</t>
  </si>
  <si>
    <t>; one</t>
  </si>
  <si>
    <t>Ce a ; |</t>
  </si>
  <si>
    <t>: eS is) ees ee i,</t>
  </si>
  <si>
    <t>pee ee a! oe</t>
  </si>
  <si>
    <t>aa!</t>
  </si>
  <si>
    <t>a ie =</t>
  </si>
  <si>
    <t>a ee ee</t>
  </si>
  <si>
    <t>ey Oe : oe</t>
  </si>
  <si>
    <t>: oo 8</t>
  </si>
  <si>
    <t>: Ais ee aR ee he</t>
  </si>
  <si>
    <t>oe oy Re ee</t>
  </si>
  <si>
    <t>A ey be</t>
  </si>
  <si>
    <t>ss eee = one ee</t>
  </si>
  <si>
    <t>ra cae</t>
  </si>
  <si>
    <t>oa ae :</t>
  </si>
  <si>
    <t>: : : a Cs a oe</t>
  </si>
  <si>
    <t>een at is ee</t>
  </si>
  <si>
    <t>Se es Se an Oe ae</t>
  </si>
  <si>
    <t>| pe a ay</t>
  </si>
  <si>
    <t>; : : IF, a</t>
  </si>
  <si>
    <t>ne ae Bas Cee ee See a</t>
  </si>
  <si>
    <t>‘Ce</t>
  </si>
  <si>
    <t>FS oe 8</t>
  </si>
  <si>
    <t>eS oe</t>
  </si>
  <si>
    <t>Be ck ee ae :</t>
  </si>
  <si>
    <t>Roe</t>
  </si>
  <si>
    <t>4 as oe :</t>
  </si>
  <si>
    <t>see Se</t>
  </si>
  <si>
    <t>Fhe","a / ees</t>
  </si>
  <si>
    <t>Fhe",451,True,False,2025-10-25 00:14:30,2.0_enhanced</t>
  </si>
  <si>
    <t>9FD90BF5-9493-4474-9D48-3E129A92F1D9.jpeg,custody_screenshots\Photos-1-001 (2)\9FD90BF5-9493-4474-9D48-3E129A92F1D9.jpeg,Craig,Unknown,"JE . b</t>
  </si>
  <si>
    <t>° ° ie _</t>
  </si>
  <si>
    <t>2 * ge</t>
  </si>
  <si>
    <t>ee ti</t>
  </si>
  <si>
    <t>Wek</t>
  </si>
  <si>
    <t>| mma ; J ba</t>
  </si>
  <si>
    <t>ne WE) On PE = Ride</t>
  </si>
  <si>
    <t>Eid . Boeke SLIT! en! —| —</t>
  </si>
  <si>
    <t>ESE | Basa He op) — = Sa</t>
  </si>
  <si>
    <t>| i Ley —</t>
  </si>
  <si>
    <t>: a4 H a 1 a 4 “hy</t>
  </si>
  <si>
    <t>| . pe eee ot</t>
  </si>
  <si>
    <t>oa % \ Hooks</t>
  </si>
  <si>
    <t>MWe bay</t>
  </si>
  <si>
    <t>. ‘ | {</t>
  </si>
  <si>
    <t>Spel t lh</t>
  </si>
  <si>
    <t>| fu LN</t>
  </si>
  <si>
    <t>Tham fs st ¢ me {. Ue</t>
  </si>
  <si>
    <t>fe ee eo ee eae</t>
  </si>
  <si>
    <t>tn ha nok’ gh</t>
  </si>
  <si>
    <t>° rn’ t 4 Me</t>
  </si>
  <si>
    <t>ts . aa = + nyt</t>
  </si>
  <si>
    <t>GUE | an ge a</t>
  </si>
  <si>
    <t>eae yb. ,</t>
  </si>
  <si>
    <t>: : aan fl Sd</t>
  </si>
  <si>
    <t>© ART AY av NCAR ALTACE UNC ar Ye","JE . b</t>
  </si>
  <si>
    <t>© ART AY av NCAR ALTACE UNC ar Ye",392,True,False,2025-10-25 00:14:30,2.0_enhanced</t>
  </si>
  <si>
    <t>A0E7352A-1C92-4EC3-92FC-337E0D9FA38A.jpeg,custody_screenshots\Photos-1-001 (2)\A0E7352A-1C92-4EC3-92FC-337E0D9FA38A.jpeg,Craig,Unknown,"aoe</t>
  </si>
  <si>
    <t>aa anes oa | coe</t>
  </si>
  <si>
    <t>Se Ren</t>
  </si>
  <si>
    <t>A Se pe = oa bee oe ot</t>
  </si>
  <si>
    <t>ree Ise de bee</t>
  </si>
  <si>
    <t>aE aa ae</t>
  </si>
  <si>
    <t>| ae | ete. 7</t>
  </si>
  <si>
    <t>| aes =</t>
  </si>
  <si>
    <t>Soto ANG ee</t>
  </si>
  <si>
    <t>| UIE ele</t>
  </si>
  <si>
    <t>a ee 2 | 7</t>
  </si>
  <si>
    <t>Ae PLUS SN Ar ING</t>
  </si>
  <si>
    <t>2 A manic |</t>
  </si>
  <si>
    <t>NEN el</t>
  </si>
  <si>
    <t>aoe jan</t>
  </si>
  <si>
    <t>Pn eens f</t>
  </si>
  <si>
    <t>PALE | |</t>
  </si>
  <si>
    <t>Eo AS</t>
  </si>
  <si>
    <t>| protection aur me |</t>
  </si>
  <si>
    <t>an =</t>
  </si>
  <si>
    <t>a oe 7 te</t>
  </si>
  <si>
    <t>ae | iC</t>
  </si>
  <si>
    <t>ee Sea |</t>
  </si>
  <si>
    <t>oe a ete ee en Al</t>
  </si>
  <si>
    <t>ed = Rie</t>
  </si>
  <si>
    <t>a","aoe</t>
  </si>
  <si>
    <t>ed = Rie",298,True,False,2025-10-25 00:14:30,2.0_enhanced</t>
  </si>
  <si>
    <t>A101A6B6-1F17-4EF2-BB69-46674190F209.jpeg,custody_screenshots\Photos-1-001 (2)\A101A6B6-1F17-4EF2-BB69-46674190F209.jpeg,Craig,Unknown,"ae</t>
  </si>
  <si>
    <t>é . . ae</t>
  </si>
  <si>
    <t>. ina 4 . .</t>
  </si>
  <si>
    <t>. 7</t>
  </si>
  <si>
    <t>Oat _</t>
  </si>
  <si>
    <t>as “os</t>
  </si>
  <si>
    <t>‘ ek</t>
  </si>
  <si>
    <t>wae ee | AOS</t>
  </si>
  <si>
    <t>L me pee Big</t>
  </si>
  <si>
    <t>i * coe a .</t>
  </si>
  <si>
    <t>E: j pee a SAY, ER:</t>
  </si>
  <si>
    <t>i i; ‘ Sista oe ae ay { oy ae</t>
  </si>
  <si>
    <t>1 Nt. ASS ak of a yt</t>
  </si>
  <si>
    <t>(Hy anon Ashe oa .</t>
  </si>
  <si>
    <t>We Ae ; at be AS Set at os || wal a</t>
  </si>
  <si>
    <t>el ‘ni ps at a ne a ee ee AMES AE 4</t>
  </si>
  <si>
    <t>An eee aA ae A 7 “ A A A</t>
  </si>
  <si>
    <t>tee ces ROR we ag : ee</t>
  </si>
  <si>
    <t>&lt; we ic Se 3</t>
  </si>
  <si>
    <t>iy we ¥ ; ae wih ae SE 5 ee “il</t>
  </si>
  <si>
    <t>he Fro we Be ee My. HUNG ee ete eee</t>
  </si>
  <si>
    <t>ae : athe ee 4 ad ree: ee ain! ee</t>
  </si>
  <si>
    <t>26. ee wx</t>
  </si>
  <si>
    <t>foo ey eee BS Ree</t>
  </si>
  <si>
    <t>Pv gh dutty de ee ee aoe eS Na</t>
  </si>
  <si>
    <t>eee eae ‘eK I</t>
  </si>
  <si>
    <t>ae x SNe</t>
  </si>
  <si>
    <t>is ths pee oe +</t>
  </si>
  <si>
    <t>ee Re ge NG a fae</t>
  </si>
  <si>
    <t>Te er aye? {ae</t>
  </si>
  <si>
    <t>AS nae</t>
  </si>
  <si>
    <t>Pe LSE SO are</t>
  </si>
  <si>
    <t>a ly eee et oes</t>
  </si>
  <si>
    <t>ens Be Es ee OPS Wee eee</t>
  </si>
  <si>
    <t>tt 3</t>
  </si>
  <si>
    <t>Se BES ith as AE pases te EOE</t>
  </si>
  <si>
    <t>oa pews ae Ee</t>
  </si>
  <si>
    <t>3 Se: ares a eee,</t>
  </si>
  <si>
    <t>WAR a8 8 ea eo AES we</t>
  </si>
  <si>
    <t>ee BY ey</t>
  </si>
  <si>
    <t>ae Sere tee “Reed Be i</t>
  </si>
  <si>
    <t>SRE Se Je jaa oe i</t>
  </si>
  <si>
    <t>Se Ree Ree ear. A Ne ee</t>
  </si>
  <si>
    <t>vy TE Res oe Sars Ree</t>
  </si>
  <si>
    <t>wr 2s oe Se }</t>
  </si>
  <si>
    <t>Bes of HSA og</t>
  </si>
  <si>
    <t>NES ik £3. fs prety are 2</t>
  </si>
  <si>
    <t>Sa ; Be i</t>
  </si>
  <si>
    <t>% SF Thee ad ee ag 1</t>
  </si>
  <si>
    <t>So ss ut</t>
  </si>
  <si>
    <t>oo BR (e)</t>
  </si>
  <si>
    <t>Ne leh a ye ae q</t>
  </si>
  <si>
    <t>SP 3) a | mM</t>
  </si>
  <si>
    <t>hess a 00</t>
  </si>
  <si>
    <t>- sea ee ae. Ay ie a ae is</t>
  </si>
  <si>
    <t>oa ae a</t>
  </si>
  <si>
    <t>bos MER EG, We ae PEEP</t>
  </si>
  <si>
    <t>ete Bes an che ay Bes</t>
  </si>
  <si>
    <t>7 ae a</t>
  </si>
  <si>
    <t>. 4 .","é . . ae</t>
  </si>
  <si>
    <t>We Ae ; at be AS Set at os wal a</t>
  </si>
  <si>
    <t>. 4 .",1046,True,False,2025-10-25 00:14:30,2.0_enhanced</t>
  </si>
  <si>
    <t>A126BC2A-05AA-4B12-BD4A-F52CCC947028.jpeg,custody_screenshots\Photos-1-001 (2)\A126BC2A-05AA-4B12-BD4A-F52CCC947028.jpeg,Craig,Unknown,"we</t>
  </si>
  <si>
    <t>x a eee ee ‘</t>
  </si>
  <si>
    <t>ee ie ee Be ee</t>
  </si>
  <si>
    <t>ce a Bl eed eek</t>
  </si>
  <si>
    <t>eee ane ap</t>
  </si>
  <si>
    <t>is ec ee” A A Sed We ae</t>
  </si>
  <si>
    <t>ee ee f/7 NV OY ee</t>
  </si>
  <si>
    <t>Coen Aen NX Ne ee</t>
  </si>
  <si>
    <t>erie tiie</t>
  </si>
  <si>
    <t xml:space="preserve"> at °</t>
  </si>
  <si>
    <t>ROOFING|LTD «</t>
  </si>
  <si>
    <t>— a a</t>
  </si>
  <si>
    <t>lat = &amp; — .</t>
  </si>
  <si>
    <t>a your home § Protection , qur «</t>
  </si>
  <si>
    <t>: a ay</t>
  </si>
  <si>
    <t>a 4 ‘a ae</t>
  </si>
  <si>
    <t>bal ae</t>
  </si>
  <si>
    <t>ia ‘ a &amp;. &amp; &amp; &amp; ate 8 ae</t>
  </si>
  <si>
    <t>—— oa ee mE</t>
  </si>
  <si>
    <t>ade | . ~","x a eee ee ‘</t>
  </si>
  <si>
    <t>ade | . ~",287,True,False,2025-10-25 00:14:30,2.0_enhanced</t>
  </si>
  <si>
    <t>A2DC73DB-40EA-4DA5-A93E-A3619DE54BE3.jpeg,custody_screenshots\Photos-1-001 (2)\A2DC73DB-40EA-4DA5-A93E-A3619DE54BE3.jpeg,Craig,Unknown,"SELLE</t>
  </si>
  <si>
    <t>you gid</t>
  </si>
  <si>
    <t>you gov? - eve™ yo"" poe</t>
  </si>
  <si>
    <t>4O give</t>
  </si>
  <si>
    <t>you ner? your yor?</t>
  </si>
  <si>
    <t>you got ene y ov"" wos</t>
  </si>
  <si>
    <t>pnd \ yo"" you</t>
  </si>
  <si>
    <t>not yin? ot ren vs ore yor""</t>
  </si>
  <si>
    <t>} gee pow you yove</t>
  </si>
  <si>
    <t>pane yo"" gio’ os* gor nor? yer on</t>
  </si>
  <si>
    <t>you!</t>
  </si>
  <si>
    <t>put mov? aner? gti} eve™ ws"" re</t>
  </si>
  <si>
    <t>\ \ for ne &gt; pee™ ary? 40 just</t>
  </si>
  <si>
    <t>A exon? yo"" oan</t>
  </si>
  <si>
    <t>pot got onion we ws! re} “none</t>
  </si>
  <si>
    <t>x ow are pee eo of po ot Ye</t>
  </si>
  <si>
    <t>_A 7</t>
  </si>
  <si>
    <t>SS ee es aN a Mel:</t>
  </si>
  <si>
    <t>| Sas a ALP |</t>
  </si>
  <si>
    <t>iY 3</t>
  </si>
  <si>
    <t>So aS SF ese</t>
  </si>
  <si>
    <t>ay a</t>
  </si>
  <si>
    <t>va","SELLE</t>
  </si>
  <si>
    <t>ay a",385,True,False,2025-10-25 00:14:30,2.0_enhanced</t>
  </si>
  <si>
    <t>A4C0B9B2-3EE0-49EF-B850-DC7930ED6C0D.jpeg,custody_screenshots\Photos-1-001 (2)\A4C0B9B2-3EE0-49EF-B850-DC7930ED6C0D.jpeg,Craig,Unknown,"(a Wy = SSNs | abe Ga oN 7 (7 Ey S NS OL INS) 7 er SEZ we NN i} ™ Vi } je ; i INNER _ AD AD U7 ON (A DMT 1 18 Oe A Rae FRODIINE 10 TO WEE dhe To, A = Daal f°</t>
  </si>
  <si>
    <t>| Gy WIZ Sy Ea Oy</t>
  </si>
  <si>
    <t>an AH AILS Pp 5 a \ a S . : Vee 2</t>
  </si>
  <si>
    <t>~ sone sey NY Fr ONS \ EDP Zt (23 {| Hdl I A SSA ire inf ~ [Rosy</t>
  </si>
  <si>
    <t>~ eg SY \ te iG \ BaF | oN ~ a ye } i Sey</t>
  </si>
  <si>
    <t>ee a E Se D\ OG a 7 AY b&gt; y \ K GALES fo poe 4 f aes</t>
  </si>
  <si>
    <t>Se ONS oa oa ES —— TF Se.</t>
  </si>
  <si>
    <t>Pep OAR ff TD GO</t>
  </si>
  <si>
    <t>\ IY EN i NA en. eu) Oe Hi : a</t>
  </si>
  <si>
    <t>am YL wg VS) (ES &gt; ( CI $68 Z</t>
  </si>
  <si>
    <t>eS Ci = PON LZ Kon</t>
  </si>
  <si>
    <t>SG (22 (Rees ER</t>
  </si>
  <si>
    <t>DNA | ROA SS SSS 4</t>
  </si>
  <si>
    <t>pp. | HAE SR 7 NY | AF A TIME, ONE ROOF AF A TIME,</t>
  </si>
  <si>
    <t>J) I S \ SSN Ff</t>
  </si>
  <si>
    <t>NG 7 By ww FP ILA, 8 Warren ror</t>
  </si>
  <si>
    <t>fe i A en fi _ ERS / NO SAGEIY IER, JUST SWEAR, SCARS, AND SECOND CUENNGES,","(a Wy = SSNs | abe Ga oN 7 (7 Ey S NS OL INS) 7 er SEZ we NN i} ™ Vi } je ; i INNER _ AD AD U7 ON (A DMT 1 18 Oe A Rae FRODIINE 10 TO WEE dhe To, A = Daal f°</t>
  </si>
  <si>
    <t>fe i A en fi _ ERS / NO SAGEIY IER, JUST SWEAR, SCARS, AND SECOND CUENNGES,",702,True,False,2025-10-25 00:14:30,2.0_enhanced</t>
  </si>
  <si>
    <t>A7088C18-0AFC-4727-84EA-5DB8727FBFB6.jpeg,custody_screenshots\Photos-1-001 (2)\A7088C18-0AFC-4727-84EA-5DB8727FBFB6.jpeg,Craig,Unknown,"|</t>
  </si>
  <si>
    <t>ALT +</t>
  </si>
  <si>
    <t>PEELE","ALT +</t>
  </si>
  <si>
    <t>PEELE",11,True,False,2025-10-25 00:14:30,2.0_enhanced</t>
  </si>
  <si>
    <t>AECA3DCC-F026-4A32-AD46-23476DCC1DDB.jpeg,custody_screenshots\Photos-1-001 (2)\AECA3DCC-F026-4A32-AD46-23476DCC1DDB.jpeg,Craig,Unknown,"oe</t>
  </si>
  <si>
    <t>a os</t>
  </si>
  <si>
    <t>oe Se ee Cea</t>
  </si>
  <si>
    <t>oe ae i oye Ces</t>
  </si>
  <si>
    <t>Ee ge ts</t>
  </si>
  <si>
    <t>a 7 a8 ae</t>
  </si>
  <si>
    <t>eS) ee Ge . Pal</t>
  </si>
  <si>
    <t>oes ees eee hy fe oS</t>
  </si>
  <si>
    <t>ee oe oe</t>
  </si>
  <si>
    <t>ee oe ee ee ree ee</t>
  </si>
  <si>
    <t>Ce co es ye ae Cee es</t>
  </si>
  <si>
    <t>Cs ee poe ae</t>
  </si>
  <si>
    <t>oe. Sb Ce</t>
  </si>
  <si>
    <t>ee ee Jes</t>
  </si>
  <si>
    <t>oa ee Be oe ae</t>
  </si>
  <si>
    <t>me Se ies ee” ees eae! ee a A . Le</t>
  </si>
  <si>
    <t>eee ees Le</t>
  </si>
  <si>
    <t>oe ae fee</t>
  </si>
  <si>
    <t>ee ee pak EN eee Agee OES. oer ie</t>
  </si>
  <si>
    <t>ee ae Bee ae Hy pee Se</t>
  </si>
  <si>
    <t>a ee Bag</t>
  </si>
  <si>
    <t>ee eee ay ee. be</t>
  </si>
  <si>
    <t>oe a ee</t>
  </si>
  <si>
    <t>ee eae a oe</t>
  </si>
  <si>
    <t>ci ES eS ee ee Le</t>
  </si>
  <si>
    <t>Se ore ee PB cus ee OMe Cage ee oe ne Nees gee oe</t>
  </si>
  <si>
    <t>Oe ae a oe as ae ae</t>
  </si>
  <si>
    <t>4 ae ee</t>
  </si>
  <si>
    <t>eg ee a</t>
  </si>
  <si>
    <t>ae ee me = :</t>
  </si>
  <si>
    <t>es eee pee 4 ae CO es ee Tp:</t>
  </si>
  <si>
    <t>eS Ge ee ee fee</t>
  </si>
  <si>
    <t>Pa LO oP</t>
  </si>
  <si>
    <t>a 2 eee ee cee ae a fed</t>
  </si>
  <si>
    <t>ee Bs Oh fe a ee ee es vee ee Lo</t>
  </si>
  <si>
    <t>os = MR? oe,</t>
  </si>
  <si>
    <t>ey ee</t>
  </si>
  <si>
    <t>ae oe a 7</t>
  </si>
  <si>
    <t>ee Gees as ee eae ee ‘</t>
  </si>
  <si>
    <t>ae ae eR gee Boe &amp;</t>
  </si>
  <si>
    <t>ee ee yee ae ee ce k fe</t>
  </si>
  <si>
    <t>a ee a</t>
  </si>
  <si>
    <t>ae us ee gee Bea a Le Age ee</t>
  </si>
  <si>
    <t>Ce Ce ee es uf</t>
  </si>
  <si>
    <t>Sige coe. ¢ ra a gh</t>
  </si>
  <si>
    <t>ee a ce ee a a itn if CF</t>
  </si>
  <si>
    <t>tal ee ee ed ee ue:</t>
  </si>
  <si>
    <t>ee PO ie ee Ce Lei</t>
  </si>
  <si>
    <t>ee os eae ge PAIRS ae ee</t>
  </si>
  <si>
    <t>5 Se ae . ee / a * i</t>
  </si>
  <si>
    <t>ee oe Ce Vas oe oo Ras ee ae OE Lee eo sade</t>
  </si>
  <si>
    <t>Cope gk foe</t>
  </si>
  <si>
    <t>a Vee ue oe ce oe i gel ype</t>
  </si>
  <si>
    <t>oA dee okt ae me</t>
  </si>
  <si>
    <t>oe ff 28 pe oe ee mo</t>
  </si>
  <si>
    <t>ye 2 oe</t>
  </si>
  <si>
    <t>ae eae ees eg ee</t>
  </si>
  <si>
    <t>Jae ae pas co ere ‘cae ae</t>
  </si>
  <si>
    <t>ee ee oe ;</t>
  </si>
  <si>
    <t>Bee ee ea eae ee eee Boe ee Sa ie ae</t>
  </si>
  <si>
    <t>ae ae a ae ee</t>
  </si>
  <si>
    <t>Bes ae ae A oe</t>
  </si>
  <si>
    <t>PES a a ee vee Ae eee ee ae 2</t>
  </si>
  <si>
    <t>ae ee CE Mee oe poker a ay</t>
  </si>
  <si>
    <t>a oS ee ee ee, 28</t>
  </si>
  <si>
    <t>ee : ge oe Cs</t>
  </si>
  <si>
    <t>eee ee) ae ee Ge ee</t>
  </si>
  <si>
    <t>Sef es po. ee if, Ae</t>
  </si>
  <si>
    <t>er eyes: Ee oe ee EE Pea ee</t>
  </si>
  <si>
    <t>fa oS eee ee Ses a ee pe</t>
  </si>
  <si>
    <t>ek ee a Oe 4 Ee ee ee a er</t>
  </si>
  <si>
    <t>yee gee in ie el ie</t>
  </si>
  <si>
    <t>Poe PS os E Fe</t>
  </si>
  <si>
    <t>of as 2 ee a =</t>
  </si>
  <si>
    <t>ee oe ern AD</t>
  </si>
  <si>
    <t>an Ce oe BES ee</t>
  </si>
  <si>
    <t>BS = ie Se ae</t>
  </si>
  <si>
    <t>aay eye ee a</t>
  </si>
  <si>
    <t>Le ae ees Spee</t>
  </si>
  <si>
    <t>WO ae of</t>
  </si>
  <si>
    <t>ay gat / fe</t>
  </si>
  <si>
    <t>ee, ee a ee em a gone</t>
  </si>
  <si>
    <t>ae ae ae eo co, ES dewey fe</t>
  </si>
  <si>
    <t>uae ae ae “Eee ge ae ae mae</t>
  </si>
  <si>
    <t>ae ae ie at Pay:</t>
  </si>
  <si>
    <t>Poe ee Es wo of a</t>
  </si>
  <si>
    <t>: Se Wed dete oy ae = ae</t>
  </si>
  <si>
    <t>etre, eg a ee</t>
  </si>
  <si>
    <t>ee a fe : i oR Poe a</t>
  </si>
  <si>
    <t>es oe Pes ane 4 ae</t>
  </si>
  <si>
    <t>eae a =e ee ye Wee</t>
  </si>
  <si>
    <t>ae ee Se eo Cl a. ian fees oe Ve he eee</t>
  </si>
  <si>
    <t>oe che See Boy</t>
  </si>
  <si>
    <t>ee a od ue ge ar a af</t>
  </si>
  <si>
    <t>A ae Cur: ae « ae</t>
  </si>
  <si>
    <t>4 ee oe a oF oe &amp; AN a oes</t>
  </si>
  <si>
    <t>fs ie ee ae ae er re a</t>
  </si>
  <si>
    <t>ae RD A PL</t>
  </si>
  <si>
    <t>a ee fee ee es ee Ee ae Pa</t>
  </si>
  <si>
    <t>Oy fies be ae Jae a a Re</t>
  </si>
  <si>
    <t>a oc a</t>
  </si>
  <si>
    <t>Ps ee ae x Weed ee</t>
  </si>
  <si>
    <t>ee wey es oe ce be Bey aa F</t>
  </si>
  <si>
    <t>3 be as Co Pare a os Ages!</t>
  </si>
  <si>
    <t>co es A we reas we</t>
  </si>
  <si>
    <t>es ee Be ces ae Ae os ee Pie x</t>
  </si>
  <si>
    <t>ee Pe Ly Be</t>
  </si>
  <si>
    <t>ye ye Ee pee oo a ae ae reg as</t>
  </si>
  <si>
    <t>oS oe _ we</t>
  </si>
  <si>
    <t>i ee GS i ee if eee</t>
  </si>
  <si>
    <t>oe ee poe ae AS</t>
  </si>
  <si>
    <t>hes es howe as Be Pi eke a ee we eh 9h</t>
  </si>
  <si>
    <t>8 ie et gre ae ik a</t>
  </si>
  <si>
    <t>oy ged leek Be ee ee yer ere Ae a</t>
  </si>
  <si>
    <t>ees Aor VLU og ae ce 8</t>
  </si>
  <si>
    <t>i cf ‘ aa ES, he ee = ee ee ge ec oy</t>
  </si>
  <si>
    <t>ee ed En ee a ae |</t>
  </si>
  <si>
    <t>ee ON eel. ey ee Bie 4</t>
  </si>
  <si>
    <t>ee ee Pa we eae a BS ER ats</t>
  </si>
  <si>
    <t>ae ee UY A FOG a, ee</t>
  </si>
  <si>
    <t>one A, Ns ee ee aoe a</t>
  </si>
  <si>
    <t>PES: 8 CEILS as Cees Po ae ee</t>
  </si>
  <si>
    <t>we HAL ak Wo | ee ee aS ogee A</t>
  </si>
  <si>
    <t>pote PLU AGES aS Por oo ae aoe ae Ee</t>
  </si>
  <si>
    <t>og fis AY ony &lt;2 ge Bae as</t>
  </si>
  <si>
    <t>pee i Poe a aes, ae OF</t>
  </si>
  <si>
    <t>ge Cae eS vor ee SE, ec Page ge</t>
  </si>
  <si>
    <t>ae ce See</t>
  </si>
  <si>
    <t>dee oe Ae oo te oe ae ae</t>
  </si>
  <si>
    <t>et oe Ve</t>
  </si>
  <si>
    <t>We se ga gee</t>
  </si>
  <si>
    <t>sae ae See. gees oe EE eo Rod</t>
  </si>
  <si>
    <t>&gt; ee pe oe of oe</t>
  </si>
  <si>
    <t>EN ee es ae</t>
  </si>
  <si>
    <t>a oe Se</t>
  </si>
  <si>
    <t>ead eee Chee oe 2 oe</t>
  </si>
  <si>
    <t>Ok.</t>
  </si>
  <si>
    <t>Lo ce me ae Jb oe</t>
  </si>
  <si>
    <t>ee Bes fe</t>
  </si>
  <si>
    <t>ee Ah A oe ey fe = a</t>
  </si>
  <si>
    <t>ee Ge es Coes a fal 8 fe ener ce eee ae aN a</t>
  </si>
  <si>
    <t>See ae</t>
  </si>
  <si>
    <t>eo ede oe</t>
  </si>
  <si>
    <t>ae eae</t>
  </si>
  <si>
    <t>ee le ae Les oe</t>
  </si>
  <si>
    <t>eae ee oe: ee</t>
  </si>
  <si>
    <t>ad 2</t>
  </si>
  <si>
    <t>a 2 os as</t>
  </si>
  <si>
    <t>ee ee ane eae</t>
  </si>
  <si>
    <t>ee ag Ce ee ee SP</t>
  </si>
  <si>
    <t>fon Ue re</t>
  </si>
  <si>
    <t>ee ges os as</t>
  </si>
  <si>
    <t>ee ee Poe Sy ee ee ae ke</t>
  </si>
  <si>
    <t>Ae i</t>
  </si>
  <si>
    <t>ee ee ea ae</t>
  </si>
  <si>
    <t>ee Bs</t>
  </si>
  <si>
    <t>Bee = aoe</t>
  </si>
  <si>
    <t>es ee a</t>
  </si>
  <si>
    <t>BE | os A es</t>
  </si>
  <si>
    <t>ee eke Clee</t>
  </si>
  <si>
    <t>ee ae fee ae oe tes ee eee ee ee ee a</t>
  </si>
  <si>
    <t>lg eae Sa [oe OS</t>
  </si>
  <si>
    <t>aes pe aS :</t>
  </si>
  <si>
    <t>ys POS</t>
  </si>
  <si>
    <t>Pe ee ee oe Poe a.</t>
  </si>
  <si>
    <t>ee ee ee: ee che</t>
  </si>
  <si>
    <t>ee ee ese</t>
  </si>
  <si>
    <t>Bae ee ee a es</t>
  </si>
  <si>
    <t>Ae Mea fe ae ok uy in</t>
  </si>
  <si>
    <t>a s ag | es eee</t>
  </si>
  <si>
    <t>Poe Lae ae</t>
  </si>
  <si>
    <t>es ees eee! :</t>
  </si>
  <si>
    <t>oe ee 2 ee Agee oe et</t>
  </si>
  <si>
    <t>are. ay ee ore Bets: ee as</t>
  </si>
  <si>
    <t>ae Se Se ee gOS oF oe oS</t>
  </si>
  <si>
    <t>oe Sua Po ee a</t>
  </si>
  <si>
    <t>Che OS oe oe ot ee ae Cae</t>
  </si>
  <si>
    <t>See a — ae</t>
  </si>
  <si>
    <t>ae rs ee ae ne ee: ees meade,</t>
  </si>
  <si>
    <t>ae 2 ae</t>
  </si>
  <si>
    <t>ee : ae ee</t>
  </si>
  <si>
    <t>aon ee be as</t>
  </si>
  <si>
    <t>Ns ee oF oe ee oes :</t>
  </si>
  <si>
    <t>ee 7 ea a</t>
  </si>
  <si>
    <t>Poe eau eee oe oe</t>
  </si>
  <si>
    <t>oe ee oe ess YR gy ee</t>
  </si>
  <si>
    <t>ee ee 2 ae Be</t>
  </si>
  <si>
    <t>a ae ; Se ce</t>
  </si>
  <si>
    <t>as Se. as es Ee</t>
  </si>
  <si>
    <t>ae oe “poe pee ae</t>
  </si>
  <si>
    <t>Seen oe ae eS Le ee</t>
  </si>
  <si>
    <t>ee Ae</t>
  </si>
  <si>
    <t>oe ee, ae Pare eo ee</t>
  </si>
  <si>
    <t>ee Oe ee oe oe eet ae a</t>
  </si>
  <si>
    <t>es oa</t>
  </si>
  <si>
    <t>pee Se Ss es Oe</t>
  </si>
  <si>
    <t>oe ee ee Ws ee</t>
  </si>
  <si>
    <t>Se ne ee ees ees ee SPR,</t>
  </si>
  <si>
    <t>ert aoe ee ee</t>
  </si>
  <si>
    <t>8 oes a</t>
  </si>
  <si>
    <t>ee Se ae ae oe Se ae ee</t>
  </si>
  <si>
    <t>ee ae | oe</t>
  </si>
  <si>
    <t>oes ee :</t>
  </si>
  <si>
    <t>ee : 3</t>
  </si>
  <si>
    <t>aS Os a ee</t>
  </si>
  <si>
    <t>oe oe 1 ee</t>
  </si>
  <si>
    <t>Gi Se coe ae</t>
  </si>
  <si>
    <t>oe aes ee es</t>
  </si>
  <si>
    <t>ee oe ee ae?</t>
  </si>
  <si>
    <t>ee eee ee ee epee es Se ee</t>
  </si>
  <si>
    <t>ea oe a 7</t>
  </si>
  <si>
    <t>ee Se.</t>
  </si>
  <si>
    <t>3 ga se</t>
  </si>
  <si>
    <t>ee °</t>
  </si>
  <si>
    <t>ONG poe ee</t>
  </si>
  <si>
    <t>ee ‘</t>
  </si>
  <si>
    <t>7","eee</t>
  </si>
  <si>
    <t>ee ‘",3963,True,False,2025-10-25 00:14:30,2.0_enhanced</t>
  </si>
  <si>
    <t>AF24DC62-1810-4C93-AD31-C8B5175780FA.jpeg,custody_screenshots\Photos-1-001 (2)\AF24DC62-1810-4C93-AD31-C8B5175780FA.jpeg,Craig,Unknown,"== Se =</t>
  </si>
  <si>
    <t>Wl</t>
  </si>
  <si>
    <t>Ry i ee</t>
  </si>
  <si>
    <t>oe Py 2</t>
  </si>
  <si>
    <t>mo oo</t>
  </si>
  <si>
    <t>ees &gt;:</t>
  </si>
  <si>
    <t>&gt; ee 2G go</t>
  </si>
  <si>
    <t>SU Fd</t>
  </si>
  <si>
    <t>sa goes Ve</t>
  </si>
  <si>
    <t>Sa ee Dies Key</t>
  </si>
  <si>
    <t>nee ey eae eee ee</t>
  </si>
  <si>
    <t>abe tee</t>
  </si>
  <si>
    <t>ee Se Ae</t>
  </si>
  <si>
    <t>Eee eon eee Von</t>
  </si>
  <si>
    <t>TR ee</t>
  </si>
  <si>
    <t>See aes eh RS</t>
  </si>
  <si>
    <t>ee ek SS.» a</t>
  </si>
  <si>
    <t>a Re ae</t>
  </si>
  <si>
    <t>We eel ers</t>
  </si>
  <si>
    <t>ee eae Se cee” Ce</t>
  </si>
  <si>
    <t>po +e ee ee</t>
  </si>
  <si>
    <t>eae ee Vid</t>
  </si>
  <si>
    <t>en AER at eae.</t>
  </si>
  <si>
    <t>Sng. ee Me</t>
  </si>
  <si>
    <t>Sai Sh</t>
  </si>
  <si>
    <t>Gis Res SIGS De</t>
  </si>
  <si>
    <t>SS a 4</t>
  </si>
  <si>
    <t>er aN Se fe ae</t>
  </si>
  <si>
    <t>SS 2</t>
  </si>
  <si>
    <t>ee of</t>
  </si>
  <si>
    <t>See SS</t>
  </si>
  <si>
    <t>eee oe Yee |</t>
  </si>
  <si>
    <t>mee 3 a 5 are</t>
  </si>
  <si>
    <t>oe ee Py eee 8 a eee ge</t>
  </si>
  <si>
    <t>eae ee</t>
  </si>
  <si>
    <t>Se ee :</t>
  </si>
  <si>
    <t>oe See</t>
  </si>
  <si>
    <t>a *»</t>
  </si>
  <si>
    <t>ant .</t>
  </si>
  <si>
    <t>eee ~</t>
  </si>
  <si>
    <t>a #8 ee *</t>
  </si>
  <si>
    <t>is Aa ye oh y</t>
  </si>
  <si>
    <t>es i. ee</t>
  </si>
  <si>
    <t>ye,","== Se =</t>
  </si>
  <si>
    <t>ye,",478,True,False,2025-10-25 00:14:30,2.0_enhanced</t>
  </si>
  <si>
    <t>B02D6C8B-C239-4E3A-963D-016C19E0D936.jpeg,custody_screenshots\Photos-1-001 (2)\B02D6C8B-C239-4E3A-963D-016C19E0D936.jpeg,Craig,Unknown,"o</t>
  </si>
  <si>
    <t>Dray ee ee</t>
  </si>
  <si>
    <t>ae Raa 6G</t>
  </si>
  <si>
    <t>aN. ihe,</t>
  </si>
  <si>
    <t>NSU] Ae)</t>
  </si>
  <si>
    <t>AG ge a poe</t>
  </si>
  <si>
    <t>nf Je) Ne y €&amp;</t>
  </si>
  <si>
    <t>TAME? j a Le</t>
  </si>
  <si>
    <t>a a Ae SAS</t>
  </si>
  <si>
    <t>we soe are</t>
  </si>
  <si>
    <t>“Se Se. 14 — =</t>
  </si>
  <si>
    <t>Sy N ar ye</t>
  </si>
  <si>
    <t>Nga</t>
  </si>
  <si>
    <t>: i</t>
  </si>
  <si>
    <t>. !</t>
  </si>
  <si>
    <t>SSS","Dray ee ee</t>
  </si>
  <si>
    <t>SSS",150,True,False,2025-10-25 00:14:30,2.0_enhanced</t>
  </si>
  <si>
    <t>B18E543A-9538-48A7-B971-E4975CCBDCE6.jpeg,custody_screenshots\Photos-1-001 (2)\B18E543A-9538-48A7-B971-E4975CCBDCE6.jpeg,Craig,Unknown,"Sueur \. \waneetngee”&lt; Wane</t>
  </si>
  <si>
    <t>. i ;</t>
  </si>
  <si>
    <t>ASPHALT BROS bdotina LTD ASPHALT BROS ROOFING] LTD</t>
  </si>
  <si>
    <t>I I )</t>
  </si>
  <si>
    <t>OUR domers erorebripn.jouR PRIORITY,</t>
  </si>
  <si>
    <t>OUR HOME!S |PROTECTION.| OUR PRIORITY,</t>
  </si>
  <si>
    <t>‘O.F ING] LTD</t>
  </si>
  <si>
    <t>FEO RET.</t>
  </si>
  <si>
    <t>,Sueur \. \waneetngee”&lt; Wane</t>
  </si>
  <si>
    <t>FEO RET.",193,True,False,2025-10-25 00:14:30,2.0_enhanced</t>
  </si>
  <si>
    <t>B1D5D2D5-33A1-450D-AFF8-1FDB243C6942.jpeg,custody_screenshots\Photos-1-001 (2)\B1D5D2D5-33A1-450D-AFF8-1FDB243C6942.jpeg,Craig,Unknown,"$2,21 ft. Clopay Garage Model : x 7 =—— # ft. GDC221 Door Bridgeport R-value (43) 4.00 » With | Store 12.9 Windows Steel / SKU each Insulated # Extended 1001886720 Black Panel Y ENS 9</t>
  </si>
  <si>
    <t>SSS a ee] WF : SEN RRS WS:</t>
  </si>
  <si>
    <t>ee ee Mm","$2,21 ft. Clopay Garage Model : x 7 =—— # ft. GDC221 Door Bridgeport R-value (43) 4.00 » With | Store 12.9 Windows Steel / SKU each Insulated # Extended 1001886720 Black Panel Y ENS 9</t>
  </si>
  <si>
    <t>ee ee Mm",219,True,False,2025-10-25 00:14:30,2.0_enhanced</t>
  </si>
  <si>
    <t>B40C09ED-99C6-4168-A3BC-B8FE0B4C7C66.jpeg,custody_screenshots\Photos-1-001 (2)\B40C09ED-99C6-4168-A3BC-B8FE0B4C7C66.jpeg,Craig,Unknown,"yes PRR : a</t>
  </si>
  <si>
    <t>des fe EA en EIN 44 een see we A,</t>
  </si>
  <si>
    <t>A et</t>
  </si>
  <si>
    <t>PR fee a Seco dl 5</t>
  </si>
  <si>
    <t>Yo fh fe Bhp NASR</t>
  </si>
  <si>
    <t>fl a us we 2G</t>
  </si>
  <si>
    <t>ator BS fp i tf dy ys poet wee</t>
  </si>
  <si>
    <t>a if of ey . an</t>
  </si>
  <si>
    <t>fy. i : ay 1 te A</t>
  </si>
  <si>
    <t>7? tf ug } / ay ; an 4 OE.</t>
  </si>
  <si>
    <t>f fi / i | { | f. i i 205) 7 poe . fF</t>
  </si>
  <si>
    <t>a qj of og at Sere SO</t>
  </si>
  <si>
    <t>j i? 1 ; AEE SATIN ¢</t>
  </si>
  <si>
    <t>3 { 3 ; be . aa eee ny Ay TERS a</t>
  </si>
  <si>
    <t>oe / fi j | af \ hoa we # 4 “i Re &gt; a</t>
  </si>
  <si>
    <t>aw 7 4 t i ‘2 AS cM Par on ~ fl</t>
  </si>
  <si>
    <t>f | j H a EXC. OP Os 3 ie + KOR ht</t>
  </si>
  <si>
    <t>ody pots F ri ey oft bat</t>
  </si>
  <si>
    <t>toh ph SSR [ves BN oe : AES ey</t>
  </si>
  <si>
    <t>&gt; ; ee “YE aS</t>
  </si>
  <si>
    <t>. ia ie % . § OL an 7</t>
  </si>
  <si>
    <t>Sy Ar oe</t>
  </si>
  <si>
    <t>wt Ts aS oye NS G</t>
  </si>
  <si>
    <t>ey “Pe hiss . ips | at</t>
  </si>
  <si>
    <t>EE SSCs fp.</t>
  </si>
  <si>
    <t>fhe. &gt; J ct d an San &gt; Cia es |</t>
  </si>
  <si>
    <t>Lf yes ve My Ob</t>
  </si>
  <si>
    <t>SRB AE non oA ars ie i) |</t>
  </si>
  <si>
    <t>SE we OES AU x oN oa Yaa ee</t>
  </si>
  <si>
    <t>op TEN TRA on Rey ON Qa A</t>
  </si>
  <si>
    <t>a Th ee &lt; re A io ss 7 afte.</t>
  </si>
  <si>
    <t>Th et Ss : owt BE yg ete : Be</t>
  </si>
  <si>
    <t>a es wee Woy al Wy de? ; “TN . ‘f</t>
  </si>
  <si>
    <t>ha) RE Roe ES byes Pin et SE SEN ;</t>
  </si>
  <si>
    <t>tee TIRES BOT ye a7 pe — age ‘ave d","yes PRR : a</t>
  </si>
  <si>
    <t>tee TIRES BOT ye a7 pe — age ‘ave d",858,True,False,2025-10-25 00:14:30,2.0_enhanced</t>
  </si>
  <si>
    <t>B42CF78D-8909-42B4-A05B-7FEF765EE571.jpeg,custody_screenshots\Photos-1-001 (2)\B42CF78D-8909-42B4-A05B-7FEF765EE571.jpeg,Craig,Unknown,"uae</t>
  </si>
  <si>
    <t>: 5s aia as ¥ i y a</t>
  </si>
  <si>
    <t>; ef Goes 4 i Pecans Hie</t>
  </si>
  <si>
    <t>Reagent Le raed</t>
  </si>
  <si>
    <t>HABPYABIRTHDAVUNCLEIDATE</t>
  </si>
  <si>
    <t>LOVE TARPEREDAANTD</t>
  </si>
  <si>
    <t>,uae</t>
  </si>
  <si>
    <t>LOVE TARPEREDAANTD",108,True,False,2025-10-25 00:14:30,2.0_enhanced</t>
  </si>
  <si>
    <t>B4C5336A-F379-4644-BE75-4A86B224ECE9.jpeg,custody_screenshots\Photos-1-001 (2)\B4C5336A-F379-4644-BE75-4A86B224ECE9.jpeg,Craig,Unknown,":</t>
  </si>
  <si>
    <t>B68BC25B-D9FA-4A4A-9AC9-28C3A26781D8.jpeg,custody_screenshots\Photos-1-001 (2)\B68BC25B-D9FA-4A4A-9AC9-28C3A26781D8.jpeg,Craig,Unknown,"a“ iW</t>
  </si>
  <si>
    <t>ey 7 :</t>
  </si>
  <si>
    <t>Ya, &amp; o , \</t>
  </si>
  <si>
    <t>a “ \ ee"" | te</t>
  </si>
  <si>
    <t>pL itt i. a</t>
  </si>
  <si>
    <t>aR SISA! Pie bef ve ;</t>
  </si>
  <si>
    <t>aA a F</t>
  </si>
  <si>
    <t>IS fos )</t>
  </si>
  <si>
    <t>AVES I yO</t>
  </si>
  <si>
    <t>: IN</t>
  </si>
  <si>
    <t>‘ Be</t>
  </si>
  <si>
    <t>SE SS i SESE</t>
  </si>
  <si>
    <t>YO NOT AY</t>
  </si>
  <si>
    <t>BONS NINE</t>
  </si>
  <si>
    <t>SEE ISG,</t>
  </si>
  <si>
    <t>i we ae</t>
  </si>
  <si>
    <t>INO</t>
  </si>
  <si>
    <t>: NEN St EE</t>
  </si>
  <si>
    <t>ESS SOS</t>
  </si>
  <si>
    <t xml:space="preserve"> SN</t>
  </si>
  <si>
    <t>Sah PSS</t>
  </si>
  <si>
    <t>{ aN We ON tr</t>
  </si>
  <si>
    <t>é i</t>
  </si>
  <si>
    <t>. Lo : iY</t>
  </si>
  <si>
    <t>sai, BN Ss</t>
  </si>
  <si>
    <t>one - 4 yas</t>
  </si>
  <si>
    <t>wee a</t>
  </si>
  <si>
    <t>a ts all .</t>
  </si>
  <si>
    <t>Coss fo ‘ =</t>
  </si>
  <si>
    <t>Uff</t>
  </si>
  <si>
    <t>4 \W ~~</t>
  </si>
  <si>
    <t>¥ SERENE ae</t>
  </si>
  <si>
    <t>wa pe .</t>
  </si>
  <si>
    <t>4 AS -</t>
  </si>
  <si>
    <t>ips ~~ 3 H</t>
  </si>
  <si>
    <t>. ONE, ;</t>
  </si>
  <si>
    <t>NS: “ete</t>
  </si>
  <si>
    <t>INS SINE PAINE ANS LL</t>
  </si>
  <si>
    <t>gene</t>
  </si>
  <si>
    <t>SSO ENING,</t>
  </si>
  <si>
    <t>SERS \</t>
  </si>
  <si>
    <t>SAS |</t>
  </si>
  <si>
    <t>TOS SNE SSS EN INL</t>
  </si>
  <si>
    <t>i “x ah</t>
  </si>
  <si>
    <t>MAST OES</t>
  </si>
  <si>
    <t>Be . STS BS</t>
  </si>
  <si>
    <t>ao a “ASIN</t>
  </si>
  <si>
    <t>a 8 ?</t>
  </si>
  <si>
    <t>ar .</t>
  </si>
  <si>
    <t>di aN .</t>
  </si>
  <si>
    <t>{ a Ne Ng</t>
  </si>
  <si>
    <t>Na S !</t>
  </si>
  <si>
    <t>ww ss</t>
  </si>
  <si>
    <t>SEY i</t>
  </si>
  <si>
    <t>eee Ws","a“ iW</t>
  </si>
  <si>
    <t>eee Ws",532,True,False,2025-10-25 00:14:30,2.0_enhanced</t>
  </si>
  <si>
    <t>B691FF38-AF4A-46CD-8E44-5C8552C06D71.jpeg,custody_screenshots\Photos-1-001 (2)\B691FF38-AF4A-46CD-8E44-5C8552C06D71.jpeg,Craig,Unknown,"| | ee ZH 4 aol f |</t>
  </si>
  <si>
    <t>IP Bee ui Ih |</t>
  </si>
  <si>
    <t>PH |</t>
  </si>
  <si>
    <t>B9D778DE-D90F-4977-9D66-0077CBBAD096.jpeg,custody_screenshots\Photos-1-001 (2)\B9D778DE-D90F-4977-9D66-0077CBBAD096.jpeg,Craig,Unknown,"| Fo fo pop fo |</t>
  </si>
  <si>
    <t>ASPHALT BROS ROOFING LTD!</t>
  </si>
  <si>
    <t>YOUR HOME'S PROTECTION. OUR PRIORITY.","| Fo fo pop fo |</t>
  </si>
  <si>
    <t>YOUR HOME'S PROTECTION. OUR PRIORITY.",84,True,False,2025-10-25 00:14:30,2.0_enhanced</t>
  </si>
  <si>
    <t>BA168B0E-7C22-49A8-841B-0106E1539AB8.jpeg,custody_screenshots\Photos-1-001 (2)\BA168B0E-7C22-49A8-841B-0106E1539AB8.jpeg,Craig,Unknown,"en » MOUR eee: 8 ; HOME'S - Xe Ley ~ | = Sea Sa SS © RET eels Y</t>
  </si>
  <si>
    <t>a AD 8 Sg sh ; “he an</t>
  </si>
  <si>
    <t>Se a es a eS</t>
  </si>
  <si>
    <t>gg tad a =</t>
  </si>
  <si>
    <t>an J? al 1</t>
  </si>
  <si>
    <t>&amp; bee LL.</t>
  </si>
  <si>
    <t>sao, bec PR Ths de 1 |</t>
  </si>
  <si>
    <t>Le Sh ol on Se pe eb CO</t>
  </si>
  <si>
    <t>ep ee we ed)","en » MOUR eee: 8 ; HOME'S - Xe Ley ~ | = Sea Sa SS © RET eels Y</t>
  </si>
  <si>
    <t>ep ee we ed)",190,True,False,2025-10-25 00:14:30,2.0_enhanced</t>
  </si>
  <si>
    <t>BEBBE16B-D0F8-4FB1-A0ED-30ACCE639BF0.jpeg,custody_screenshots\Photos-1-001 (2)\BEBBE16B-D0F8-4FB1-A0ED-30ACCE639BF0.jpeg,Craig,Unknown,"| \ fk?</t>
  </si>
  <si>
    <t>a . a eA Ny</t>
  </si>
  <si>
    <t>~ “SN</t>
  </si>
  <si>
    <t>— | =</t>
  </si>
  <si>
    <t>Se 2)</t>
  </si>
  <si>
    <t>Av N : OAS</t>
  </si>
  <si>
    <t>AW</t>
  </si>
  <si>
    <t>her aN \</t>
  </si>
  <si>
    <t>Pate Ce</t>
  </si>
  <si>
    <t>Ay os</t>
  </si>
  <si>
    <t>Ree AS</t>
  </si>
  <si>
    <t>ZZ en ae eA</t>
  </si>
  <si>
    <t>«INCAS</t>
  </si>
  <si>
    <t>oy oe 5</t>
  </si>
  <si>
    <t>VA : be</t>
  </si>
  <si>
    <t>Sees TH Gi OV Wee</t>
  </si>
  <si>
    <t>RGN. ve See sek</t>
  </si>
  <si>
    <t>PY OP PAL","| \ fk?</t>
  </si>
  <si>
    <t>PY OP PAL",159,True,False,2025-10-25 00:14:30,2.0_enhanced</t>
  </si>
  <si>
    <t>Best Of Wiring Diagram Zx7r Troubleshooting #diagrams #digramssample #diagramimages #wiringdiagramsample #wiringdiagram Check more at https___nostoc_co_wiring-diagram-zx7r-troubleshooting_.jpeg,custody_screenshots\Photos-1-001 (2)\Best Of Wiring Diagram Zx7r Troubleshooting #diagrams #digramssample #diagramimages #wiringdiagramsample #wiringdiagram Check more at https___nostoc_co_wiring-diagram-zx7r-troubleshooting_.jpeg,Craig,Unknown,"=</t>
  </si>
  <si>
    <t>© lt | ees =",© lt | ees =,12,True,False,2025-10-25 00:14:30,2.0_enhanced</t>
  </si>
  <si>
    <t>BF8D2176-7A8D-41AB-BB55-8737688DDCA0.jpeg,custody_screenshots\Photos-1-001 (2)\BF8D2176-7A8D-41AB-BB55-8737688DDCA0.jpeg,Craig,Unknown,"oo</t>
  </si>
  <si>
    <t>pe a</t>
  </si>
  <si>
    <t>— are a</t>
  </si>
  <si>
    <t>Be ae os</t>
  </si>
  <si>
    <t>: us a ee</t>
  </si>
  <si>
    <t>ae ee.</t>
  </si>
  <si>
    <t>of ee a</t>
  </si>
  <si>
    <t>Vo a. BOL.</t>
  </si>
  <si>
    <t>4 i en = it 2</t>
  </si>
  <si>
    <t>vA\</t>
  </si>
  <si>
    <t>WW ne</t>
  </si>
  <si>
    <t>72] An 7 Te</t>
  </si>
  <si>
    <t>2 Ey:</t>
  </si>
  <si>
    <t>yee ae AWE (©) ying |</t>
  </si>
  <si>
    <t>watt 1g</t>
  </si>
  <si>
    <t>yor AVAL et) :</t>
  </si>
  <si>
    <t>oat 2 e</t>
  </si>
  <si>
    <t>1} mn Cay</t>
  </si>
  <si>
    <t>Ae ee a 3</t>
  </si>
  <si>
    <t>: Ab EK ele BE Se</t>
  </si>
  <si>
    <t>al a</t>
  </si>
  <si>
    <t>| ee M2, a</t>
  </si>
  <si>
    <t>a Ee Les yO |e</t>
  </si>
  <si>
    <t>eli al AY</t>
  </si>
  <si>
    <t>: TE</t>
  </si>
  <si>
    <t>ale a8</t>
  </si>
  <si>
    <t>Ck</t>
  </si>
  <si>
    <t>Ox.</t>
  </si>
  <si>
    <t>| Ds ee</t>
  </si>
  <si>
    <t>oe oss</t>
  </si>
  <si>
    <t>yee ON</t>
  </si>
  <si>
    <t>ee ae ae</t>
  </si>
  <si>
    <t>eae cos |</t>
  </si>
  <si>
    <t>ays</t>
  </si>
  <si>
    <t>ey ra, I</t>
  </si>
  <si>
    <t>es oe a</t>
  </si>
  <si>
    <t>ORS oe</t>
  </si>
  <si>
    <t>By,</t>
  </si>
  <si>
    <t>: A Le</t>
  </si>
  <si>
    <t>| )</t>
  </si>
  <si>
    <t>i abe “ee</t>
  </si>
  <si>
    <t>LS ye</t>
  </si>
  <si>
    <t>: get</t>
  </si>
  <si>
    <t>3 j</t>
  </si>
  <si>
    <t>| ad</t>
  </si>
  <si>
    <t>: ee aS a</t>
  </si>
  <si>
    <t>: Te</t>
  </si>
  <si>
    <t>a ae oe eee</t>
  </si>
  <si>
    <t>—=","pe a</t>
  </si>
  <si>
    <t>a ae oe eee",455,True,False,2025-10-25 00:14:30,2.0_enhanced</t>
  </si>
  <si>
    <t>BFBB1CCC-4327-477E-993B-F5373C6A4A02.jpeg,custody_screenshots\Photos-1-001 (2)\BFBB1CCC-4327-477E-993B-F5373C6A4A02.jpeg,Craig,Unknown,"AD</t>
  </si>
  <si>
    <t>C0B93AFB-2917-4279-9EC6-F3026E5BD4B2.jpeg,custody_screenshots\Photos-1-001 (2)\C0B93AFB-2917-4279-9EC6-F3026E5BD4B2.jpeg,Craig,Unknown,"ZA ae</t>
  </si>
  <si>
    <t>Re AWS 4","ZA ae</t>
  </si>
  <si>
    <t>Re AWS 4",14,True,False,2025-10-25 00:14:30,2.0_enhanced</t>
  </si>
  <si>
    <t>C2838233-EAEE-43E4-9411-B02666BCA343.jpeg,custody_screenshots\Photos-1-001 (2)\C2838233-EAEE-43E4-9411-B02666BCA343.jpeg,Craig,Unknown,"Easter \\</t>
  </si>
  <si>
    <t>— )",Easter \\,9,True,False,2025-10-25 00:14:30,2.0_enhanced</t>
  </si>
  <si>
    <t>C3137C33-0093-4EE2-90B8-FF3B4EA30812.jpeg,custody_screenshots\Photos-1-001 (2)\C3137C33-0093-4EE2-90B8-FF3B4EA30812.jpeg,Craig,Unknown,"ON 5</t>
  </si>
  <si>
    <t>q ars f</t>
  </si>
  <si>
    <t>ge = li ie Be.</t>
  </si>
  <si>
    <t>ALAS A We?</t>
  </si>
  <si>
    <t>| WU Oi</t>
  </si>
  <si>
    <t>| a rit</t>
  </si>
  <si>
    <t>EK ees NH KISS SS Pe</t>
  </si>
  <si>
    <t>Tg Ree</t>
  </si>
  <si>
    <t>ER, fy</t>
  </si>
  <si>
    <t>7: RRS A</t>
  </si>
  <si>
    <t>SRE,</t>
  </si>
  <si>
    <t>Meg</t>
  </si>
  <si>
    <t>Sa om</t>
  </si>
  <si>
    <t>PY pos \ day,</t>
  </si>
  <si>
    <t>ot ie»</t>
  </si>
  <si>
    <t>SS, \ Tr</t>
  </si>
  <si>
    <t>en A wan</t>
  </si>
  <si>
    <t>a","ON 5</t>
  </si>
  <si>
    <t>en A wan",152,True,False,2025-10-25 00:14:30,2.0_enhanced</t>
  </si>
  <si>
    <t>C3934CE8-B8B1-465A-8E22-99832BCC12EA.jpeg,custody_screenshots\Photos-1-001 (2)\C3934CE8-B8B1-465A-8E22-99832BCC12EA.jpeg,Craig,Unknown,"Nae</t>
  </si>
  <si>
    <t>the! iS</t>
  </si>
  <si>
    <t>Se","Nae</t>
  </si>
  <si>
    <t>the! iS",11,True,False,2025-10-25 00:14:30,2.0_enhanced</t>
  </si>
  <si>
    <t>C79077D6-F04A-42AF-AC1C-BCE7F5AD3EF7.jpeg,custody_screenshots\Photos-1-001 (2)\C79077D6-F04A-42AF-AC1C-BCE7F5AD3EF7.jpeg,Craig,Unknown,"BOS a Ab | So ees | | ee | | a ee | | pe ee ee SPH | | Your 88 homne's (806) LTE A protection B 651 RO « qur Dee ee priory ee eee | | Gale vee | ae ee ia al 4 al i |:</t>
  </si>
  <si>
    <t>re Cle | | | | om RO OF NN ON NG ¢ T NN ie op | | [UE | Bae [EPR | |</t>
  </si>
  <si>
    <t>eae AS NG a</t>
  </si>
  <si>
    <t>ee Ro oe Fe DONE | oe —</t>
  </si>
  <si>
    <t>ao | | | | ee G “eh es ee ee</t>
  </si>
  <si>
    <t>a oe ee |e ee |</t>
  </si>
  <si>
    <t>ee ee ee","BOS a Ab | So ees | | ee | | a ee | | pe ee ee SPH | | Your 88 homne's (806) LTE A protection B 651 RO « qur Dee ee priory ee eee | | Gale vee | ae ee ia al 4 al i |:</t>
  </si>
  <si>
    <t>ee ee ee",325,True,False,2025-10-25 00:14:30,2.0_enhanced</t>
  </si>
  <si>
    <t>C7B2A76A-E01F-4D7E-9958-6AC40732CBED.jpeg,custody_screenshots\Photos-1-001 (2)\C7B2A76A-E01F-4D7E-9958-6AC40732CBED.jpeg,Craig,Unknown,"(Sg pen,</t>
  </si>
  <si>
    <t>SS { ; Ie pf he</t>
  </si>
  <si>
    <t>SEEN in ph</t>
  </si>
  <si>
    <t>va | wre IRS SS</t>
  </si>
  <si>
    <t>VG</t>
  </si>
  <si>
    <t>WE NSS</t>
  </si>
  <si>
    <t>7","(Sg pen,</t>
  </si>
  <si>
    <t>WE NSS",58,True,False,2025-10-25 00:14:30,2.0_enhanced</t>
  </si>
  <si>
    <t>CA1FC057-794E-4CD0-A916-CFD5463C50A4.jpeg,custody_screenshots\Photos-1-001 (2)\CA1FC057-794E-4CD0-A916-CFD5463C50A4.jpeg,Craig,Unknown,"a</t>
  </si>
  <si>
    <t>Re ee</t>
  </si>
  <si>
    <t>5 oe ee 4 ve</t>
  </si>
  <si>
    <t>; oe eo</t>
  </si>
  <si>
    <t>a8 a</t>
  </si>
  <si>
    <t>eS Lo</t>
  </si>
  <si>
    <t>oe A :</t>
  </si>
  <si>
    <t>Ss oe</t>
  </si>
  <si>
    <t>Sey lee</t>
  </si>
  <si>
    <t>i ae aA</t>
  </si>
  <si>
    <t>:","Re ee</t>
  </si>
  <si>
    <t>oe a",105,True,False,2025-10-25 00:14:30,2.0_enhanced</t>
  </si>
  <si>
    <t>CA53501E-13F8-4175-83AB-FDC2DE1EE4FC.jpeg,custody_screenshots\Photos-1-001 (2)\CA53501E-13F8-4175-83AB-FDC2DE1EE4FC.jpeg,Craig,Unknown,"pes a a ag \ bes</t>
  </si>
  <si>
    <t>a ie .</t>
  </si>
  <si>
    <t>5 trp t | hae if</t>
  </si>
  <si>
    <t>{4 a</t>
  </si>
  <si>
    <t>! om ~ .</t>
  </si>
  <si>
    <t>oF ms 4</t>
  </si>
  <si>
    <t>i K \ LL a</t>
  </si>
  <si>
    <t>\ f a 1</t>
  </si>
  <si>
    <t>ado ee</t>
  </si>
  <si>
    <t>“ stm</t>
  </si>
  <si>
    <t>” ae \</t>
  </si>
  <si>
    <t>a _</t>
  </si>
  <si>
    <t>are |</t>
  </si>
  <si>
    <t>t \ |</t>
  </si>
  <si>
    <t>f | ‘ \</t>
  </si>
  <si>
    <t>1 Ch Q \</t>
  </si>
  <si>
    <t>(i lad</t>
  </si>
  <si>
    <t>ot Oe</t>
  </si>
  <si>
    <t>Pi","pes a a ag \ bes</t>
  </si>
  <si>
    <t>ot Oe",160,True,False,2025-10-25 00:14:30,2.0_enhanced</t>
  </si>
  <si>
    <t>CC5B595A-98AF-4370-80BB-8C22FB535EDC.jpeg,custody_screenshots\Photos-1-001 (2)\CC5B595A-98AF-4370-80BB-8C22FB535EDC.jpeg,Craig,Unknown,"fhe foumeay ism? clout</t>
  </si>
  <si>
    <t>INE) GHAVIMIAE).  /</t>
  </si>
  <si>
    <t>Manbe fits about unbeconnt</t>
  </si>
  <si>
    <t>ShyihingEthcteisnpaneciily, on)</t>
  </si>
  <si>
    <t>URC GI</t>
  </si>
  <si>
    <t>,fhe foumeay ism? clout</t>
  </si>
  <si>
    <t>INE) GHAVIMIAE). /</t>
  </si>
  <si>
    <t>URC GI",107,True,False,2025-10-25 00:14:30,2.0_enhanced</t>
  </si>
  <si>
    <t>CD4B3F6F-0E0C-42AB-B1CD-795AB6DC9A92.jpeg,custody_screenshots\Photos-1-001 (2)\CD4B3F6F-0E0C-42AB-B1CD-795AB6DC9A92.jpeg,Craig,Unknown,"l have</t>
  </si>
  <si>
    <t>two</t>
  </si>
  <si>
    <t>names</t>
  </si>
  <si>
    <t>ones ANG)</t>
  </si>
  <si>
    <t>,l have</t>
  </si>
  <si>
    <t>ones ANG)",26,True,False,2025-10-25 00:14:30,2.0_enhanced</t>
  </si>
  <si>
    <t>CE9DEDE4-2D0A-4499-AF57-D6D3C6B07E49.jpeg,custody_screenshots\Photos-1-001 (2)\CE9DEDE4-2D0A-4499-AF57-D6D3C6B07E49.jpeg,Craig,Unknown,"ASPHALT BROS ROOFING LTD</t>
  </si>
  <si>
    <t>YOUR HOME'S PROTECTION, OUR PRIORITY.</t>
  </si>
  <si>
    <t>YOUR HOME'S PROTECTION, OUR PRIORITY.",62,True,False,2025-10-25 00:14:30,2.0_enhanced</t>
  </si>
  <si>
    <t>D071AF0F-B10C-47DE-92BA-24099B8F1E1E.jpeg,custody_screenshots\Photos-1-001 (2)\D071AF0F-B10C-47DE-92BA-24099B8F1E1E.jpeg,Craig,Unknown,"| :</t>
  </si>
  <si>
    <t>£5 Le TEESE</t>
  </si>
  <si>
    <t>He: A</t>
  </si>
  <si>
    <t>AGPEAT</t>
  </si>
  <si>
    <t>: aren</t>
  </si>
  <si>
    <t>ROOE</t>
  </si>
  <si>
    <t>ING GED</t>
  </si>
  <si>
    <t>bE See ee</t>
  </si>
  <si>
    <t>od eee</t>
  </si>
  <si>
    <t>(Goe) esi","£5 Le TEESE</t>
  </si>
  <si>
    <t>(Goe) esi",71,True,False,2025-10-25 00:14:30,2.0_enhanced</t>
  </si>
  <si>
    <t>D10B9692-52D3-430A-B0C6-B8DDC79FFC56.jpeg,custody_screenshots\Photos-1-001 (2)\D10B9692-52D3-430A-B0C6-B8DDC79FFC56.jpeg,Craig,Unknown,": Pe ape : ee Ties . : ig | a SA HR east ey He Utes A. eee lit ie A UP ee { 1 : t i A ee + a we vw | yy ee ce OEY SAC eee OR ee bp POR Got Se Ge, SUNS ee SET DBE is one go ee ree ee CY ORS oe Peo TE ee Oar BP ae ee Ma RT UCR aimee eee ee APE lg a th OS s RD SI Se Oe Oe gue me Sree CT MINOR SS OG ee ee” oO ee a ae a eee ae the Ue EL OM ee aa ee ee A tary Wwe a tet eee 9 Le ae | ee PR ' ee a RC ee te ae el i ee a aS) elo og an Sie ae IE Ne rr ce - es ee ENG oe ce Oe Wee | Coo, a Oe oe ee NE ye oe si“ Cl a ee: Se Coe ee OSS Be ees: i ae . rr ee een aa ee es ee a a Se Ne ete ar ae ee as ES Tae Sup lr pee tle ee a POT ye INC eee eo ee ee i ESL TST ere i ne Se eS Ge re ee es Cc ee ee ae a ia Pee es I CA Se ee ee Ce et ee | i ee. a: ee) rr ee aan a le me ee ee CC ah ed es el on ae = : | + } ad: - an eee a + ae</t>
  </si>
  <si>
    <t>ee Be 2 Bee eo lll ee Be WO 3, eo BUS He ee PT} 2 ee eee SE ere eee er Viet eo eee. ee ee ee are on ee ee ee Prac ec ee INR ies ee on eee ae 8 Woe oS Spt ee ee ee ee NEES ee ee ee ee Sea gh &lt;a es ie a oe es a WS ~ ™ . DAN ee eer + nel Say wee 4 CC ee . ad ee eee OC “RG es Ss eal in eal. |) aT | = it | es</t>
  </si>
  <si>
    <t>ie fo ee &amp; Oe * or eee eee - CA ed SU . i ite is, ee NORE Tet a aa nt ae = AD Na OT : . ee - ee ae TS : me ad se So Pee ee ee ' ean . a at | eee all [oe ’</t>
  </si>
  <si>
    <t>ee a mee = ee te. Oe . . een . 4 ee rc a ce os ee Oe = + ARES. a’ *</t>
  </si>
  <si>
    <t>ea ee ea ee VR EAE Me ea ae ee BTS TT 3 ee: = me</t>
  </si>
  <si>
    <t>ae Ce eee 7 : . . elt OCU, OR + . Da eS . . : Res Mi . et xa =</t>
  </si>
  <si>
    <t>ROE tee — on te ~ oe -</t>
  </si>
  <si>
    <t>A Od PTE TO . ; .</t>
  </si>
  <si>
    <t>op _ - - : 5 and</t>
  </si>
  <si>
    <t>ay as te Ra EE .</t>
  </si>
  <si>
    <t>CTE Meg ee gE NB ls + - . . -</t>
  </si>
  <si>
    <t>«| De . : : ;</t>
  </si>
  <si>
    <t>&lt; woe, a re . - xs</t>
  </si>
  <si>
    <t>. re . ~ +7</t>
  </si>
  <si>
    <t>Ne ‘ ‘ : =</t>
  </si>
  <si>
    <t>to: EES NG SE Ue “te TH an = .</t>
  </si>
  <si>
    <t>NS ea we 5 : .</t>
  </si>
  <si>
    <t>Ae Re a os . q</t>
  </si>
  <si>
    <t>Sites pet aS ne . mt oe 2 = i</t>
  </si>
  <si>
    <t>ass BE = STE a, st we</t>
  </si>
  <si>
    <t>— — = —— - — Oy fa ee</t>
  </si>
  <si>
    <t>Bao = ae . -- a .</t>
  </si>
  <si>
    <t>et gee + oor - eee wo . — iain",": Pe ape : ee Ties . : ig | a SA HR east ey He Utes A. eee lit ie A UP ee { 1 : t i A ee + a we vw | yy ee ce OEY SAC eee OR ee bp POR Got Se Ge, SUNS ee SET DBE is one go ee ree ee CY ORS oe Peo TE ee Oar BP ae ee Ma RT UCR aimee eee ee APE lg a th OS s RD SI Se Oe Oe gue me Sree CT MINOR SS OG ee ee” oO ee a ae a eee ae the Ue EL OM ee aa ee ee A tary Wwe a tet eee 9 Le ae | ee PR ' ee a RC ee te ae el i ee a aS) elo og an Sie ae IE Ne rr ce - es ee ENG oe ce Oe Wee | Coo, a Oe oe ee NE ye oe si“ Cl a ee: Se Coe ee OSS Be ees: i ae . rr ee een aa ee es ee a a Se Ne ete ar ae ee as ES Tae Sup lr pee tle ee a POT ye INC eee eo ee ee i ESL TST ere i ne Se eS Ge re ee es Cc ee ee ae a ia Pee es I CA Se ee ee Ce et ee | i ee. a: ee) rr ee aan a le me ee ee CC ah ed es el on ae = : | + } ad: - an eee a + ae</t>
  </si>
  <si>
    <t>et gee + oor - eee wo . — iain",1820,True,False,2025-10-25 00:14:30,2.0_enhanced</t>
  </si>
  <si>
    <t>D2BB1ED9-93F1-4FF9-B738-BC4695DF6CD3.jpeg,custody_screenshots\Photos-1-001 (2)\D2BB1ED9-93F1-4FF9-B738-BC4695DF6CD3.jpeg,Craig,Unknown,"le hy i Wey.</t>
  </si>
  <si>
    <t>EA ay,</t>
  </si>
  <si>
    <t>SVS SSS</t>
  </si>
  <si>
    <t>6 vie Heat: oe | - = EE = a</t>
  </si>
  <si>
    <t>hat = ——</t>
  </si>
  <si>
    <t>||| SS SSS</t>
  </si>
  <si>
    <t>it | ie</t>
  </si>
  <si>
    <t>Toe \Fe = a oan =</t>
  </si>
  <si>
    <t>ee el</t>
  </si>
  <si>
    <t>Ss int SS</t>
  </si>
  <si>
    <t>a AT SRS SI</t>
  </si>
  <si>
    <t>SN Sa)</t>
  </si>
  <si>
    <t>GUESS A at fos fos eg</t>
  </si>
  <si>
    <t>Co oe oes</t>
  </si>
  <si>
    <t>A te ie eel</t>
  </si>
  <si>
    <t>Mac EC SIN</t>
  </si>
  <si>
    <t>Ly 2 ke her</t>
  </si>
  <si>
    <t>Le Jee eae Re</t>
  </si>
  <si>
    <t>as 2:","le hy i Wey.</t>
  </si>
  <si>
    <t>SS SSS</t>
  </si>
  <si>
    <t>as 2:",223,True,False,2025-10-25 00:14:30,2.0_enhanced</t>
  </si>
  <si>
    <t>D547F4E5-9F4E-4E15-9068-E9FC8B62C606.jpeg,custody_screenshots\Photos-1-001 (2)\D547F4E5-9F4E-4E15-9068-E9FC8B62C606.jpeg,Craig,Unknown,"ww</t>
  </si>
  <si>
    <t>D5682144-EFF5-42CD-B37D-6F96A639D060.jpeg,custody_screenshots\Photos-1-001 (2)\D5682144-EFF5-42CD-B37D-6F96A639D060.jpeg,Craig,Unknown,"Oh</t>
  </si>
  <si>
    <t>ae a ae</t>
  </si>
  <si>
    <t>C a</t>
  </si>
  <si>
    <t>2 i a,</t>
  </si>
  <si>
    <t>{ ( i</t>
  </si>
  <si>
    <t>HACC bs</t>
  </si>
  <si>
    <t>MD MTN</t>
  </si>
  <si>
    <t>Lowa yom more Ci</t>
  </si>
  <si>
    <t>© ll exer (now</t>
  </si>
  <si>
    <t>,ae a ae</t>
  </si>
  <si>
    <t>© ll exer (now",76,True,False,2025-10-25 00:14:30,2.0_enhanced</t>
  </si>
  <si>
    <t>D641CA93-982B-4481-82E5-4644A9FC9177.jpeg,custody_screenshots\Photos-1-001 (2)\D641CA93-982B-4481-82E5-4644A9FC9177.jpeg,Craig,Unknown,"hin Send ‘ak 4</t>
  </si>
  <si>
    <t>The Wey They Pull Blankets Up To i</t>
  </si>
  <si>
    <t>h Wipe Tears | Dnt Have Words Fo,</t>
  </si>
  <si>
    <t>ole"" Hol Stes Mi One Hand And My Hert Wil The Che</t>
  </si>
  <si>
    <t>Pa Yo Think Vx ut Celi Through The Day</t>
  </si>
  <si>
    <t>~~ aN But To Med</t>
  </si>
  <si>
    <t>Ce Youtre Building My World—Cne Gentle Toucl ALA Time,</t>
  </si>
  <si>
    <t>,hin Send ‘ak 4</t>
  </si>
  <si>
    <t>titi as",414,True,False,2025-10-25 00:14:30,2.0_enhanced</t>
  </si>
  <si>
    <t>D65162A9-0E4D-4D33-8095-3D2F37BF1C75.jpeg,custody_screenshots\Photos-1-001 (2)\D65162A9-0E4D-4D33-8095-3D2F37BF1C75.jpeg,Craig,Unknown,"ry Lm =</t>
  </si>
  <si>
    <t>y anit</t>
  </si>
  <si>
    <t>i, LF | 7</t>
  </si>
  <si>
    <t>a ee wa — rh | fa =</t>
  </si>
  <si>
    <t>TTY f Aen</t>
  </si>
  <si>
    <t>ee LFA aa Med | UN ant</t>
  </si>
  <si>
    <t>2 a i a ent LG | il |</t>
  </si>
  <si>
    <t>A Ware "" | A</t>
  </si>
  <si>
    <t>alte 5 ae i</t>
  </si>
  <si>
    <t>sae Si :</t>
  </si>
  <si>
    <t>i Gu Lana Al Al Fm ex</t>
  </si>
  <si>
    <t>a . | y ee 2 |</t>
  </si>
  <si>
    <t>| ne WG: ree |</t>
  </si>
  <si>
    <t>Mi 7 a bay i } ~~ AY J</t>
  </si>
  <si>
    <t>Ub | oe | al (0 &amp; NT</t>
  </si>
  <si>
    <t>Ci | iy Ws Wen) en</t>
  </si>
  <si>
    <t>uy Hl Oe I Lon \ is ayy ALAS 1 NE ay</t>
  </si>
  <si>
    <t>Lif eee:</t>
  </si>
  <si>
    <t>IMT ie</t>
  </si>
  <si>
    <t>ake ee Coe OS ; ae i</t>
  </si>
  <si>
    <t>ues i ese ae on a bY = nS =o LL | = 2 it fi</t>
  </si>
  <si>
    <t>| | aie ry a aS sy</t>
  </si>
  <si>
    <t>1 &amp; a</t>
  </si>
  <si>
    <t>ee eH a KV ise Ly | ep</t>
  </si>
  <si>
    <t>ee oe oe Cy Mey cl MAT we</t>
  </si>
  <si>
    <t>: : eae W ati</t>
  </si>
  <si>
    <t>Me ee +7) fies</t>
  </si>
  <si>
    <t>3 RAN Lu | Md</t>
  </si>
  <si>
    <t>uel IHS pe if</t>
  </si>
  <si>
    <t>y ee oe Hl ‘i |</t>
  </si>
  <si>
    <t>AV le gsi re</t>
  </si>
  <si>
    <t>es oe we aon = oe Tl i de</t>
  </si>
  <si>
    <t>tll let oes ie nl</t>
  </si>
  <si>
    <t>; bs = \ vee</t>
  </si>
  <si>
    <t>Re ee ue = ye es Se ne ae ?</t>
  </si>
  <si>
    <t>| oe ul</t>
  </si>
  <si>
    <t>H | 7 _</t>
  </si>
  <si>
    <t>Wali</t>
  </si>
  <si>
    <t>2 i” a</t>
  </si>
  <si>
    <t>Ue ee FS ie y</t>
  </si>
  <si>
    <t>oe nt</t>
  </si>
  <si>
    <t>angie Zea ax NS 4 met A. = J</t>
  </si>
  <si>
    <t>He oe ) tha =A | | Hy oy Ze</t>
  </si>
  <si>
    <t>A i NPY Se oe : : | i</t>
  </si>
  <si>
    <t>: We ULL / 5 Es ees pe</t>
  </si>
  <si>
    <t>KS Tae. | LI ES = WEELULE Aly</t>
  </si>
  <si>
    <t>ey AK AL A aD</t>
  </si>
  <si>
    <t>‘ )</t>
  </si>
  <si>
    <t>; EG Sg as eas ee wi AR a : : ul na : : : | |</t>
  </si>
  <si>
    <t>Val es an) qe</t>
  </si>
  <si>
    <t>| = ake wise i J a Na is = | | : 2</t>
  </si>
  <si>
    <t>Ap Ale | a</t>
  </si>
  <si>
    <t>(i AKG 2 i</t>
  </si>
  <si>
    <t>fl } oS iu i &amp; ae</t>
  </si>
  <si>
    <t>etna tanh WV Vii eG</t>
  </si>
  <si>
    <t>ee A J VE =</t>
  </si>
  <si>
    <t>oe in ue ies fone</t>
  </si>
  <si>
    <t>jae As Ga AY Sree Le</t>
  </si>
  <si>
    <t>a) “ine Latte Wes Nat | iS ae \ ’ a Les Ke Ze =</t>
  </si>
  <si>
    <t>AG sil Rest A SE</t>
  </si>
  <si>
    <t>: i AA | Wik TA Soe</t>
  </si>
  <si>
    <t>UY, Hira</t>
  </si>
  <si>
    <t>ee rk oa la =</t>
  </si>
  <si>
    <t>ja di! 4 i i ai As he ay Ne ee J { tl i</t>
  </si>
  <si>
    <t>JAN</t>
  </si>
  <si>
    <t>ig Ns Ui (</t>
  </si>
  <si>
    <t>ae AG ain</t>
  </si>
  <si>
    <t>ao a ee nica Ae) &lt;i Bes f |</t>
  </si>
  <si>
    <t>ee ae es ee</t>
  </si>
  <si>
    <t>We Ke ff Sule be Wes i seat ea</t>
  </si>
  <si>
    <t>PON ak es ae ee py SS we Wen Ee</t>
  </si>
  <si>
    <t>oN fee at a eS =</t>
  </si>
  <si>
    <t>apes HN LPS 7 ee EAS ae a u! ve</t>
  </si>
  <si>
    <t>ek ee =.</t>
  </si>
  <si>
    <t>ay eee So</t>
  </si>
  <si>
    <t>2 er ee ee = we</t>
  </si>
  <si>
    <t>C JOULE. oS</t>
  </si>
  <si>
    <t>SSG | Rese</t>
  </si>
  <si>
    <t>re Sa</t>
  </si>
  <si>
    <t>fe i US</t>
  </si>
  <si>
    <t>an oN Ne = i fot] =</t>
  </si>
  <si>
    <t>Se es Ne ne oe EN Su =</t>
  </si>
  <si>
    <t>ea SG ae ved SS</t>
  </si>
  <si>
    <t>SERN ae pe</t>
  </si>
  <si>
    <t>a ¢</t>
  </si>
  <si>
    <t>ON","ry Lm =</t>
  </si>
  <si>
    <t>a ¢",1501,True,False,2025-10-25 00:14:30,2.0_enhanced</t>
  </si>
  <si>
    <t>D8AFC2C0-7AD9-4D7C-A715-F36FF0ED7AB4.jpeg,custody_screenshots\Photos-1-001 (2)\D8AFC2C0-7AD9-4D7C-A715-F36FF0ED7AB4.jpeg,Craig,Unknown,"i | i fh, A i SF &gt; bd i) eee A, ROUSE oy Hh WH | UPL Aa HE Wil Thar dp HEE Hata be] ESL APPL WP TR ean eh i OE</t>
  </si>
  <si>
    <t>AMY EIS. (PE Pas oe EN erie ons | ie os ah] | 4</t>
  </si>
  <si>
    <t>peg on MOS, ieee ie qe</t>
  </si>
  <si>
    <t>MD Se Saf f i i es kL TE</t>
  </si>
  <si>
    <t>Wf i SI eT sf</t>
  </si>
  <si>
    <t>ff ke PE ee) | a Pa by JIBS Kapa eel IS pus tees</t>
  </si>
  <si>
    <t>ene 4 fi er LF = - A Nal Fale tt i as</t>
  </si>
  <si>
    <t>er Py be | IIE YR sie ed he</t>
  </si>
  <si>
    <t>j Leh Ve i { My Fi ar CNS GS ld i nf 4, ae Ch ee a TES</t>
  </si>
  <si>
    <t>EE eee","i | i fh, A i SF &gt; bd i) eee A, ROUSE oy Hh WH | UPL Aa HE Wil Thar dp HEE Hata be] ESL APPL WP TR ean eh i OE</t>
  </si>
  <si>
    <t>EE eee",397,True,False,2025-10-25 00:14:30,2.0_enhanced</t>
  </si>
  <si>
    <t>D948F21F-5B9C-4051-A7CE-3014305448BE.jpeg,custody_screenshots\Photos-1-001 (2)\D948F21F-5B9C-4051-A7CE-3014305448BE.jpeg,Craig,Unknown,"ASPHALT BHO ROOLIMGr LTD</t>
  </si>
  <si>
    <t>YOUR HOME"" S|PROTEGETION,; OUR PRIORITY.</t>
  </si>
  <si>
    <t>PEEEEET ELE</t>
  </si>
  <si>
    <t>tt tT? ET TT yy yy</t>
  </si>
  <si>
    <t>Petty ett ty tt</t>
  </si>
  <si>
    <t>,ASPHALT BHO ROOLIMGr LTD</t>
  </si>
  <si>
    <t>Petty ett ty tt",112,True,False,2025-10-25 00:14:30,2.0_enhanced</t>
  </si>
  <si>
    <t>DA8ECCFF-5377-4E7A-85AE-28B9E5332E8F.jpeg,custody_screenshots\Photos-1-001 (2)\DA8ECCFF-5377-4E7A-85AE-28B9E5332E8F.jpeg,Craig,Unknown,"an yy LEE The sound Wi, of EE your heartbeat QO right i EG</t>
  </si>
  <si>
    <t>(PIS OD \ St at was you Wy</t>
  </si>
  <si>
    <t>Ga =? I It’s don’t always remember been you. the day I was born... ae</t>
  </si>
  <si>
    <t>; You But I looked remember at me what like love I was felt your like. a</t>
  </si>
  <si>
    <t>whole Warm world—but arms. Soft hums. I was just staring A, | f,</t>
  </si>
  <si>
    <t>back at mine. &lt;A |</t>
  </si>
  <si>
    <t>If I could talk, I’d tell you this: Se</t>
  </si>
  <si>
    <t>I didnt just show up...</t>
  </si>
  <si>
    <t>I chose you. WE</t>
  </si>
  <si>
    <t>And I’d choose you again.</t>
  </si>
  <si>
    <t>3 om Every single time. Every single A</t>
  </si>
  <si>
    <t>(oy) SY) iz Cu) ek OY</t>
  </si>
  <si>
    <t>ae Dey ONE]</t>
  </si>
  <si>
    <t>GOOG NG ee</t>
  </si>
  <si>
    <t>VANS es</t>
  </si>
  <si>
    <t>Re a Wee Ge</t>
  </si>
  <si>
    <t>Jay 1 oy 7","an yy LEE The sound Wi, of EE your heartbeat QO right i EG</t>
  </si>
  <si>
    <t>Jay 1 oy 7",566,True,False,2025-10-25 00:14:30,2.0_enhanced</t>
  </si>
  <si>
    <t>DA9DA639-395A-4E0C-9FAC-53EDA17BA51B.jpeg,custody_screenshots\Photos-1-001 (2)\DA9DA639-395A-4E0C-9FAC-53EDA17BA51B.jpeg,Craig,Unknown,"hin Send ‘ak 4</t>
  </si>
  <si>
    <t>DB4AFC7D-9242-428A-8B10-2B7BF291A1FF.jpeg,custody_screenshots\Photos-1-001 (2)\DB4AFC7D-9242-428A-8B10-2B7BF291A1FF.jpeg,Craig,Unknown,"N</t>
  </si>
  <si>
    <t>DearhpvporsParents,</t>
  </si>
  <si>
    <t>el es oe Dt Ee</t>
  </si>
  <si>
    <t>im) “oan TOM ee ee a</t>
  </si>
  <si>
    <t>a a Sn Oo a</t>
  </si>
  <si>
    <t>Lo —— LL. L_- u UU LJ a</t>
  </si>
  <si>
    <t>eS eT</t>
  </si>
  <si>
    <t>OTT TT</t>
  </si>
  <si>
    <t>u . u</t>
  </si>
  <si>
    <t>—T |</t>
  </si>
  <si>
    <t>by UALS</t>
  </si>
  <si>
    <t>Sincerely, OOH OD</t>
  </si>
  <si>
    <t>,Activity</t>
  </si>
  <si>
    <t>Sincerely, OOH OD",202,True,False,2025-10-25 00:14:30,2.0_enhanced</t>
  </si>
  <si>
    <t>DDB3FF44-9A35-40F8-93FD-C64ACAF1C685.jpeg,custody_screenshots\Photos-1-001 (2)\DDB3FF44-9A35-40F8-93FD-C64ACAF1C685.jpeg,Craig,Unknown,"fonave|youl</t>
  </si>
  <si>
    <t>ira star petiolate |</t>
  </si>
  <si>
    <t>Y, ONG ; Pye at LPO</t>
  </si>
  <si>
    <t>- eel ie 25 Zs =)</t>
  </si>
  <si>
    <t>f 5) 2</t>
  </si>
  <si>
    <t>bos hs Se</t>
  </si>
  <si>
    <t>nog) {o&gt; : =</t>
  </si>
  <si>
    <t>,fonave|youl</t>
  </si>
  <si>
    <t>nog) {o&gt; : =",104,True,False,2025-10-25 00:14:30,2.0_enhanced</t>
  </si>
  <si>
    <t>DE3AA7F0-6CCE-4F1E-BABE-81120DF8619E.jpeg,custody_screenshots\Photos-1-001 (2)\DE3AA7F0-6CCE-4F1E-BABE-81120DF8619E.jpeg,Craig,Unknown,"| 4, |</t>
  </si>
  <si>
    <t>re fF, Vee</t>
  </si>
  <si>
    <t>ER","| 4, |</t>
  </si>
  <si>
    <t>re fF, Vee",17,True,False,2025-10-25 00:14:30,2.0_enhanced</t>
  </si>
  <si>
    <t>DE6A3968-4FAD-47D5-8B72-6A029C4F1598.jpeg,custody_screenshots\Photos-1-001 (2)\DE6A3968-4FAD-47D5-8B72-6A029C4F1598.jpeg,Craig,Unknown,"PAUL'S</t>
  </si>
  <si>
    <t>Invoice # 1131</t>
  </si>
  <si>
    <t>Shingle tepair</t>
  </si>
  <si>
    <t>Labour : $200.00</t>
  </si>
  <si>
    <t>Thank you for choosing Paul's Roofing.",310,True,False,2025-10-25 00:14:30,2.0_enhanced</t>
  </si>
  <si>
    <t>DE94EAD6-F8DC-4797-97B6-2440C10821C8.jpeg,custody_screenshots\Photos-1-001 (2)\DE94EAD6-F8DC-4797-97B6-2440C10821C8.jpeg,Craig,Unknown,"Re LEE LLL!</t>
  </si>
  <si>
    <t>a a ESS re.</t>
  </si>
  <si>
    <t>f oe ey - ‘</t>
  </si>
  <si>
    <t>ae ee = foe</t>
  </si>
  <si>
    <t>eC &gt; 4</t>
  </si>
  <si>
    <t>Ms fod ian aa i me</t>
  </si>
  <si>
    <t>1 \ hd</t>
  </si>
  <si>
    <t>’ av</t>
  </si>
  <si>
    <t>| | SS.</t>
  </si>
  <si>
    <t>ay : 4 \ TR</t>
  </si>
  <si>
    <t>44 ae &gt; i "" fy</t>
  </si>
  <si>
    <t>eget = ! » \</t>
  </si>
  <si>
    <t>. 4) NY ,</t>
  </si>
  <si>
    <t>an i i go |</t>
  </si>
  <si>
    <t>ee eee te I ay oy</t>
  </si>
  <si>
    <t>NA : Vie Naa Ve . .</t>
  </si>
  <si>
    <t>ng | cay ree</t>
  </si>
  <si>
    <t>of mt aa \ .</t>
  </si>
  <si>
    <t>fa Vy = = ie - ered = = : °</t>
  </si>
  <si>
    <t>at \ SY cay ae i WAY. iy SS</t>
  </si>
  <si>
    <t>a ea \ = 7h = roe</t>
  </si>
  <si>
    <t>BON : &lt; i 4 i =</t>
  </si>
  <si>
    <t>PT “ rs L- ae</t>
  </si>
  <si>
    <t>&gt; \ iN . = a fe</t>
  </si>
  <si>
    <t>RIES inns A Ne 4 : ea |:</t>
  </si>
  <si>
    <t>q, 4 Ps</t>
  </si>
  <si>
    <t>4 Re A | . ae |</t>
  </si>
  <si>
    <t>wo = 4 : 4 ‘ :</t>
  </si>
  <si>
    <t>es ~ ' '</t>
  </si>
  <si>
    <t>; ~ ry hf, ag eee “3 Le</t>
  </si>
  <si>
    <t>eh! SS a A</t>
  </si>
  <si>
    <t>Ls es SS ee oa SbF! \ | ESS pe</t>
  </si>
  <si>
    <t>SRN aS ASA All es re [eee</t>
  </si>
  <si>
    <t>x ~~ a 4 TY</t>
  </si>
  <si>
    <t>aa REN . ra a</t>
  </si>
  <si>
    <t>REE SSS My ON me y Adi eas St “he</t>
  </si>
  <si>
    <t>a ~ poe Va</t>
  </si>
  <si>
    <t>LEED fe a BE eee</t>
  </si>
  <si>
    <t>fle no</t>
  </si>
  <si>
    <t>WEE MO : A SERS</t>
  </si>
  <si>
    <t>yyy | ar i ak, ate: SEE aa ea</t>
  </si>
  <si>
    <t>¢ AEG RS Fae SE as gee ORS ae</t>
  </si>
  <si>
    <t>arn tiie ty SHAMANS Bee ea SEES</t>
  </si>
  <si>
    <t>CY iE yi Gee SN NS Ae ae SS</t>
  </si>
  <si>
    <t>eet pegs 2 GEE OE et pti S</t>
  </si>
  <si>
    <t>a, ST ket ee a an on i vie</t>
  </si>
  <si>
    <t>Wey “GZ CMs Sn eee BE TE Be EE</t>
  </si>
  <si>
    <t>rn SS PN Si og et</t>
  </si>
  <si>
    <t>EG ELIS SS I, :</t>
  </si>
  <si>
    <t>fae, Sn</t>
  </si>
  <si>
    <t>A |","Re LEE LLL!</t>
  </si>
  <si>
    <t>A |",922,True,False,2025-10-25 00:14:30,2.0_enhanced</t>
  </si>
  <si>
    <t>E0E32391-B40E-4482-8D69-E2A6AC06B55D.jpeg,custody_screenshots\Photos-1-001 (2)\E0E32391-B40E-4482-8D69-E2A6AC06B55D.jpeg,Craig,Unknown,"hh)</t>
  </si>
  <si>
    <t>Pes</t>
  </si>
  <si>
    <t>tae ess</t>
  </si>
  <si>
    <t>ae ag as</t>
  </si>
  <si>
    <t>PONG aC cee</t>
  </si>
  <si>
    <t>Es eS oa</t>
  </si>
  <si>
    <t>PR A os</t>
  </si>
  <si>
    <t>Sak</t>
  </si>
  <si>
    <t>Smee en VR</t>
  </si>
  <si>
    <t>Bed EN anes</t>
  </si>
  <si>
    <t>He se</t>
  </si>
  <si>
    <t>: ES Post</t>
  </si>
  <si>
    <t>3 a iy feos CN</t>
  </si>
  <si>
    <t>ae oe,</t>
  </si>
  <si>
    <t>Be eM</t>
  </si>
  <si>
    <t>River phe ted</t>
  </si>
  <si>
    <t>ek (at</t>
  </si>
  <si>
    <t>Ae ee RS as</t>
  </si>
  <si>
    <t>ee aces See</t>
  </si>
  <si>
    <t>hed ee</t>
  </si>
  <si>
    <t>he : ee a aS</t>
  </si>
  <si>
    <t>ele ae</t>
  </si>
  <si>
    <t>Uae","hh)</t>
  </si>
  <si>
    <t>Uae",231,True,False,2025-10-25 00:14:30,2.0_enhanced</t>
  </si>
  <si>
    <t>E1B188F4-25B6-4522-83E5-879A9E0A9D73.jpeg,custody_screenshots\Photos-1-001 (2)\E1B188F4-25B6-4522-83E5-879A9E0A9D73.jpeg,Craig,Unknown,"a = in - SSS 5 tase ANY al ee es (SEM SS ;</t>
  </si>
  <si>
    <t>E201B2BC-7591-4A71-BCED-453027C062AE.jpeg,custody_screenshots\Photos-1-001 (2)\E201B2BC-7591-4A71-BCED-453027C062AE.jpeg,Craig,Unknown,"| | | | |</t>
  </si>
  <si>
    <t>HOME'S | | ] j priority. ] : | i","ASPHALT BROS ROOFING LTD!</t>
  </si>
  <si>
    <t>HOME'S | | ] j priority. ] : | i",58,True,False,2025-10-25 00:14:30,2.0_enhanced</t>
  </si>
  <si>
    <t>E49744ED-7D0A-455D-BB46-C64EE18E122E.jpeg,custody_screenshots\Photos-1-001 (2)\E49744ED-7D0A-455D-BB46-C64EE18E122E.jpeg,Craig,Unknown,"our neighbors</t>
  </si>
  <si>
    <t>E732292E-BCFC-41F6-B091-C465DD6EC47B.jpeg,custody_screenshots\Photos-1-001 (2)\E732292E-BCFC-41F6-B091-C465DD6EC47B.jpeg,Craig,Unknown,"Prepared for: Laurie Lada</t>
  </si>
  <si>
    <t>E73D184D-87BE-48B0-ABA4-6DB8075BB830.jpeg,custody_screenshots\Photos-1-001 (2)\E73D184D-87BE-48B0-ABA4-6DB8075BB830.jpeg,Craig,Unknown,"He</t>
  </si>
  <si>
    <t>PSI EE</t>
  </si>
  <si>
    <t>etek et eestatils</t>
  </si>
  <si>
    <t>,PSI EE</t>
  </si>
  <si>
    <t>etek et eestatils",30,True,False,2025-10-25 00:14:30,2.0_enhanced</t>
  </si>
  <si>
    <t>E81FD0CA-B307-4F4E-A389-996445090DA7.jpeg,custody_screenshots\Photos-1-001 (2)\E81FD0CA-B307-4F4E-A389-996445090DA7.jpeg,Craig,Unknown,"i S | Sale ly VY = || is Qe | Q | | y'</t>
  </si>
  <si>
    <t>\ is Va Mb O ate AI ( ay Na","i S | Sale ly VY = is Qe | Q | | y'</t>
  </si>
  <si>
    <t>\ is Va Mb O ate AI ( ay Na",63,True,False,2025-10-25 00:14:30,2.0_enhanced</t>
  </si>
  <si>
    <t>E9A27842-EF15-4C8F-A0C1-1CD781A8D816.jpeg,custody_screenshots\Photos-1-001 (2)\E9A27842-EF15-4C8F-A0C1-1CD781A8D816.jpeg,Craig,Unknown,"= [; |</t>
  </si>
  <si>
    <t>eR ik rae</t>
  </si>
  <si>
    <t>&amp;&amp;§ US)</t>
  </si>
  <si>
    <t>| EAS re</t>
  </si>
  <si>
    <t>COMING 104 TOWN NEAR YOU «NOVEMBER PEL","eR ik rae</t>
  </si>
  <si>
    <t>COMING 104 TOWN NEAR YOU «NOVEMBER PEL",69,True,False,2025-10-25 00:14:30,2.0_enhanced</t>
  </si>
  <si>
    <t>E9D8BAEB-F457-4EF4-9898-685B441E887A.jpeg,custody_screenshots\Photos-1-001 (2)\E9D8BAEB-F457-4EF4-9898-685B441E887A.jpeg,Craig,Unknown,"WA _</t>
  </si>
  <si>
    <t>&amp; Pec</t>
  </si>
  <si>
    <t>WA /</t>
  </si>
  <si>
    <t>elk.</t>
  </si>
  <si>
    <t>: ca “Ne :</t>
  </si>
  <si>
    <t>A Poe</t>
  </si>
  <si>
    <t>f Pi a wit et 2</t>
  </si>
  <si>
    <t>Ae Wes bE poe</t>
  </si>
  <si>
    <t>ee Re ES</t>
  </si>
  <si>
    <t>if in Pens</t>
  </si>
  <si>
    <t>te IN BON ‘</t>
  </si>
  <si>
    <t>SE SERS ois</t>
  </si>
  <si>
    <t>‘ee os:</t>
  </si>
  <si>
    <t>“= Nes eS</t>
  </si>
  <si>
    <t>NGS (ESE ES Se. ae</t>
  </si>
  <si>
    <t>: ag Oe</t>
  </si>
  <si>
    <t>Ge. fo</t>
  </si>
  <si>
    <t>vee 4 goo, a</t>
  </si>
  <si>
    <t>ee KE es</t>
  </si>
  <si>
    <t>ff Be</t>
  </si>
  <si>
    <t>ass ar</t>
  </si>
  <si>
    <t>oF pee aN Sige</t>
  </si>
  <si>
    <t>y eee te</t>
  </si>
  <si>
    <t>| WIND</t>
  </si>
  <si>
    <t>NB de AIS YY</t>
  </si>
  <si>
    <t>oe “A</t>
  </si>
  <si>
    <t>Bee a oe NOE.</t>
  </si>
  <si>
    <t>: ye.","WA _</t>
  </si>
  <si>
    <t>: ye.",281,True,False,2025-10-25 00:14:30,2.0_enhanced</t>
  </si>
  <si>
    <t>EB0216FB-1AAC-44CF-AD82-8AC4C401AD1B.jpeg,custody_screenshots\Photos-1-001 (2)\EB0216FB-1AAC-44CF-AD82-8AC4C401AD1B.jpeg,Craig,Unknown,"Lo</t>
  </si>
  <si>
    <t>4 a . N</t>
  </si>
  <si>
    <t>J a Li</t>
  </si>
  <si>
    <t>0 Lo EN Lo hcg</t>
  </si>
  <si>
    <t>a “J wed! CaN? TONG NS</t>
  </si>
  <si>
    <t>| aS SONS</t>
  </si>
  <si>
    <t>so INP NEN LS ae</t>
  </si>
  <si>
    <t>NOS ERE SEE</t>
  </si>
  <si>
    <t>NINES</t>
  </si>
  <si>
    <t>. et NON Ny</t>
  </si>
  <si>
    <t>RPS</t>
  </si>
  <si>
    <t>NEES</t>
  </si>
  <si>
    <t>PN LN OSA</t>
  </si>
  <si>
    <t>SATE NL: ANY</t>
  </si>
  <si>
    <t>TE eo</t>
  </si>
  <si>
    <t>; pt EN a SN</t>
  </si>
  <si>
    <t>te &amp; ry af</t>
  </si>
  <si>
    <t>ewe Ser","4 a . N</t>
  </si>
  <si>
    <t>ewe Ser",166,True,False,2025-10-25 00:14:30,2.0_enhanced</t>
  </si>
  <si>
    <t>ED4EE2C6-4C0E-4720-A7B8-091495892522.jpeg,custody_screenshots\Photos-1-001 (2)\ED4EE2C6-4C0E-4720-A7B8-091495892522.jpeg,Craig,Unknown,"ASPHALT BROS. ROOFING LTD</t>
  </si>
  <si>
    <t>YOUR HOME'SIPROTECTION,|}OUR PRIORITY.</t>
  </si>
  <si>
    <t>Sa a a a |i a | ae | er aera</t>
  </si>
  <si>
    <t>,ASPHALT BROS. ROOFING LTD</t>
  </si>
  <si>
    <t>Sa a a a |i a | ae | er aera",93,True,False,2025-10-25 00:14:30,2.0_enhanced</t>
  </si>
  <si>
    <t>EEBA0EF3-15A2-455D-8421-0A697CC05D66.jpeg,custody_screenshots\Photos-1-001 (2)\EEBA0EF3-15A2-455D-8421-0A697CC05D66.jpeg,Craig,Unknown,"Mon, Mey 19 et S34 PM</t>
  </si>
  <si>
    <t>F14E5494-55D2-4637-BC92-4EF5A63389DA.jpeg,custody_screenshots\Photos-1-001 (2)\F14E5494-55D2-4637-BC92-4EF5A63389DA.jpeg,Craig,Unknown,": 8 / RE - ee &lt; : we eae ME ee er.</t>
  </si>
  <si>
    <t>F6E6BAF9-5F18-4CD7-84F0-C4A5848095D1.jpeg,custody_screenshots\Photos-1-001 (2)\F6E6BAF9-5F18-4CD7-84F0-C4A5848095D1.jpeg,Craig,Unknown,"as</t>
  </si>
  <si>
    <t>a Pie</t>
  </si>
  <si>
    <t>Wi</t>
  </si>
  <si>
    <t>WO Fi</t>
  </si>
  <si>
    <t>Ae Se</t>
  </si>
  <si>
    <t>eC |.</t>
  </si>
  <si>
    <t>rrr NY</t>
  </si>
  <si>
    <t>ee...</t>
  </si>
  <si>
    <t>a ol</t>
  </si>
  <si>
    <t>oe UNS AG</t>
  </si>
  <si>
    <t>ge ike</t>
  </si>
  <si>
    <t>f es</t>
  </si>
  <si>
    <t>eo a</t>
  </si>
  <si>
    <t>hr</t>
  </si>
  <si>
    <t>ce ete</t>
  </si>
  <si>
    <t>oe | ee</t>
  </si>
  <si>
    <t>as &lt;i</t>
  </si>
  <si>
    <t>oe ea</t>
  </si>
  <si>
    <t>SRO oS</t>
  </si>
  <si>
    <t>AA PE</t>
  </si>
  <si>
    <t>ES oe eae es ea</t>
  </si>
  <si>
    <t>ae Cis Pia ;</t>
  </si>
  <si>
    <t>MR HESS</t>
  </si>
  <si>
    <t>ee ee ve</t>
  </si>
  <si>
    <t>Bee a SD</t>
  </si>
  <si>
    <t>ie NS ey</t>
  </si>
  <si>
    <t>: ee oe |</t>
  </si>
  <si>
    <t>ee oe =</t>
  </si>
  <si>
    <t>fis as</t>
  </si>
  <si>
    <t>OE eee</t>
  </si>
  <si>
    <t>one Re</t>
  </si>
  <si>
    <t>f per se a</t>
  </si>
  <si>
    <t>MS SS as</t>
  </si>
  <si>
    <t>ches</t>
  </si>
  <si>
    <t>¥ SS eR RM</t>
  </si>
  <si>
    <t>ee","Ne a</t>
  </si>
  <si>
    <t>¥ SS eR RM",292,True,False,2025-10-25 00:14:30,2.0_enhanced</t>
  </si>
  <si>
    <t>F708B58E-11C7-452F-9976-A2A0D5151EBA.jpeg,custody_screenshots\Photos-1-001 (2)\F708B58E-11C7-452F-9976-A2A0D5151EBA.jpeg,Craig,Unknown,| i eee nk ne oe 2S eee le on Ae tee md pl | Aly ‘,| i eee nk ne oe 2S eee le on Ae tee md pl | Aly ‘,50,True,False,2025-10-25 00:14:30,2.0_enhanced</t>
  </si>
  <si>
    <t>FA1C93A2-4559-4EA6-A906-1036AFF2529A.jpeg,custody_screenshots\Photos-1-001 (2)\FA1C93A2-4559-4EA6-A906-1036AFF2529A.jpeg,Craig,Unknown,"et ee ae</t>
  </si>
  <si>
    <t>ee ca a</t>
  </si>
  <si>
    <t>ee fees</t>
  </si>
  <si>
    <t>Ne :</t>
  </si>
  <si>
    <t>Bee ee</t>
  </si>
  <si>
    <t>ee er sel ed</t>
  </si>
  <si>
    <t>oe ee ae</t>
  </si>
  <si>
    <t>eae aes es Ge</t>
  </si>
  <si>
    <t>J ee Gale ie</t>
  </si>
  <si>
    <t>See Ves pS es</t>
  </si>
  <si>
    <t>Se ees ie</t>
  </si>
  <si>
    <t>oS = :</t>
  </si>
  <si>
    <t>se Vee</t>
  </si>
  <si>
    <t>ee es, =</t>
  </si>
  <si>
    <t>Gee ee. pee ee</t>
  </si>
  <si>
    <t>(oe</t>
  </si>
  <si>
    <t>ee ge</t>
  </si>
  <si>
    <t>oS var</t>
  </si>
  <si>
    <t>a ;","et ee ae</t>
  </si>
  <si>
    <t>a ;",188,True,False,2025-10-25 00:14:30,2.0_enhanced</t>
  </si>
  <si>
    <t>FC4C4C4B-0867-4280-9029-E6BF75C02ABA.jpeg,custody_screenshots\Photos-1-001 (2)\FC4C4C4B-0867-4280-9029-E6BF75C02ABA.jpeg,Craig,Unknown,"ee a</t>
  </si>
  <si>
    <t>iy AMA. ~ ap ye</t>
  </si>
  <si>
    <t>VAN 29) BAY</t>
  </si>
  <si>
    <t>: [See Re AR tf ere te</t>
  </si>
  <si>
    <t>VAS i, 7 an Bp</t>
  </si>
  <si>
    <t>4 ; Ny ee oe BS yates SE as</t>
  </si>
  <si>
    <t>Sa ARE Se</t>
  </si>
  <si>
    <t>| OPN sa REESE ee Fa Sas A ye By</t>
  </si>
  <si>
    <t>~ eS SST ee, pe ion A Sr LRN Sa</t>
  </si>
  <si>
    <t>y \ : | Eee AR Loe a oy a</t>
  </si>
  <si>
    <t>: js eek Ue</t>
  </si>
  <si>
    <t>Re = RE BEE dint ee ok &lt; ie fs oe we ae -</t>
  </si>
  <si>
    <t>| eases See ns RE re = = re hy oe</t>
  </si>
  <si>
    <t>eee eee = a SSS gee ee ,</t>
  </si>
  <si>
    <t>aly s+ ered oe He TE DS EO Ee a To “ /</t>
  </si>
  <si>
    <t>&gt; RRS"" ee eS Ses ee 33 oem era aa</t>
  </si>
  <si>
    <t>| CE RS GSS ea Vee, SS SERS Ne eek</t>
  </si>
  <si>
    <t>ee Ae se ses SS Say</t>
  </si>
  <si>
    <t>\ 4 ged 2 sore TS er se SE. ~ So ES ee °</t>
  </si>
  <si>
    <t>y &amp; Eye eS Se ash So eS ae on : . 4</t>
  </si>
  <si>
    <t>“pte ee een cory ere ES 223 = cept OE Se,</t>
  </si>
  <si>
    <t>RS a ee hy. Nou Ses TN 7” 7 Y °</t>
  </si>
  <si>
    <t>\ \ “PE 3. ek ree ow eT EN x et</t>
  </si>
  <si>
    <t>3 ah ai eg 7 iE wwe RES Rip Sis Se ete Se eee Sa Ce Tar :</t>
  </si>
  <si>
    <t>SS USS pe ject C2 ye. a</t>
  </si>
  <si>
    <t>Ste ee ee TG Sar mere Sa el wwe A</t>
  </si>
  <si>
    <t>cae fae sv » ye a es hey AGE wt ES on -</t>
  </si>
  <si>
    <t>i AOE, BS ye RE tee Se $e OS hey a ety ES ¥&gt;</t>
  </si>
  <si>
    <t>WY, Bk, SERS: ae re Sot SPs. == :</t>
  </si>
  <si>
    <t>1, ae Se sg okt SPs ies Me ee ad ow. —</t>
  </si>
  <si>
    <t>As Se Be NS DEK: Ee ee ek ee ER SES we ye wee Bee T7 Sd SSRIS</t>
  </si>
  <si>
    <t>pay aS ee = wie, A ee Sos! Ree PAY LS =e we :</t>
  </si>
  <si>
    <t>te te ve, Ne SS Ft ig 7 Be wee, Stay BN LASS ge</t>
  </si>
  <si>
    <t>© Hea na Pye AL PQ ye nt wie ZENS SES Bake aa Sete Bt</t>
  </si>
  <si>
    <t>hy | gh a” WR he ate ee ces. EL CR EL = ee Be Se et"" :</t>
  </si>
  <si>
    <t>hes av ts SAR A ee OTE SS SS ane Sim oe ti af</t>
  </si>
  <si>
    <t>ae , FB 4, + See ay nae US West mS ea ee = :</t>
  </si>
  <si>
    <t>k AS at . SS Vere 45 nara nee Ae Fees PS Wet = eee, St &gt;) G ed</t>
  </si>
  <si>
    <t>“ PL ay whe Fey RE TS SY ees te Bal</t>
  </si>
  <si>
    <t>j ie PRS a oe. ae Binet Bs {es fe ee LS ret.” Wt as</t>
  </si>
  <si>
    <t>oe oe wre. OF Se mes SS Bw eS, are ak Tae” a</t>
  </si>
  <si>
    <t>mae a see SASS an Sy es rag</t>
  </si>
  <si>
    <t>. ¢ PR est ta 5 ays PO SS = - vt for My Be wees 2 =</t>
  </si>
  <si>
    <t>&lt;P pa wee ee ty od Bio BES ot SY Tat Rion eee) 2 OE Spek, ak a sah “oa tet nl :</t>
  </si>
  <si>
    <t>4 Pe 4 +, a ES te 2 Sig ey yee wd SS eS om Se ™ ~</t>
  </si>
  <si>
    <t>i \ oP SS we) RY ee Set NA cast a ss. ots</t>
  </si>
  <si>
    <t>\ ees a Se Sc</t>
  </si>
  <si>
    <t>SA Co tg an ay he A alah SA ST eB pe? Toe te on</t>
  </si>
  <si>
    <t>Seed as a Sore ey 4 oh Bee yh Bye eee lets Pk em a VE a yt ey ~ tue SKY</t>
  </si>
  <si>
    <t>Ae es the ag ey sete a by BE “ashy NY ee UNE SS ae fat Ce Wis FIRE</t>
  </si>
  <si>
    <t>SS a el eK 2 NEN SET ARS MRR Se</t>
  </si>
  <si>
    <t>Sa SSS | Pee + 2 oe TERS | se SON PAS Se: = ton ee ay Tt ek &gt; =</t>
  </si>
  <si>
    <t>SS ae Ln BNO ya</t>
  </si>
  <si>
    <t>wae AY, Ss RES, 4 Sept, WE 9 Se ae Ve red, oS</t>
  </si>
  <si>
    <t>ISG Jena yee ™ + Says © RS OS) Sees See Eh een eS eg DA aS</t>
  </si>
  <si>
    <t>Soe Ye wet LY a ee Re er 4. Se aE St</t>
  </si>
  <si>
    <t>Ee ee SS. 2c we aN AR as we See as A Sal &gt; =</t>
  </si>
  <si>
    <t>SP a OTE (EP any ths, wake, ay Sg PR Us a. See TRE pg a PS OS Fea ~</t>
  </si>
  <si>
    <t>tr SF || ete thes he et Pe se IS ee Be .</t>
  </si>
  <si>
    <t>ee acrid a ee SSF Bie’ SBR PE ee ~ Sas AR, Se SS, an QP a</t>
  </si>
  <si>
    <t>we ee GET Ba, era EP NG ss Lf wy, ees te</t>
  </si>
  <si>
    <t>a ES $5 Fag AR 2 PN Gee a</t>
  </si>
  <si>
    <t>ES dpi ag ie pees sty AP ty Be Re pe ae SRT Toa</t>
  </si>
  <si>
    <t>an ye eer te Pi) cd BOE. ig SNCS Sy Sat oe ae =</t>
  </si>
  <si>
    <t>SS, ee semen BES fey pee Be ee ES ER Rg SO</t>
  </si>
  <si>
    <t>on Sy ir See ee</t>
  </si>
  <si>
    <t>SE Lage me tad as NS Sh Ue Sua SA ac es al Ly ee poe ee.</t>
  </si>
  <si>
    <t>J pS ees Bt Se a eon a a mn et</t>
  </si>
  <si>
    <t>JSS ea Ras he ct ee Gh oe 2,</t>
  </si>
  <si>
    <t>RS WS BAG, ae PASSE ah ern + SRP ie) eee</t>
  </si>
  <si>
    <t>SR 7 Sere Mics le SS</t>
  </si>
  <si>
    <t>ae . yf TER ae Ys ~ BY a oy, : ° fy</t>
  </si>
  <si>
    <t>od - ns eA) &amp; 8G Ce BES + to :</t>
  </si>
  <si>
    <t>2 Son 7 1a a a a 3 }</t>
  </si>
  <si>
    <t>SG BE Sees SS Bie MEL FR oF ae Nes E</t>
  </si>
  <si>
    <t>SS PANS e ee aE EES SS pe ee Bak 2 = as ye ¢ ES . }</t>
  </si>
  <si>
    <t>Pot ee FR YO OS ge ME -</t>
  </si>
  <si>
    <t>PRPS EP + ee TR ~ SG 0 GA | eR ge TEN - ‘ Ry i yk</t>
  </si>
  <si>
    <t>Oe &gt;</t>
  </si>
  <si>
    <t>Sen got &lt;3 Bay Se CER he = MOP. 7 SS . . 4 wg</t>
  </si>
  <si>
    <t>eee Se . OY a aaa</t>
  </si>
  <si>
    <t>% 3 a, 4 at ~ | ~' / a</t>
  </si>
  <si>
    <t>Bog Ses “4</t>
  </si>
  <si>
    <t>EY ee, e tis Se bg =</t>
  </si>
  <si>
    <t>ne ANE Tabs RS yy - “Nth == so OY s 4 Po ca</t>
  </si>
  <si>
    <t>es iar Sie a He Che mie Se awe = —</t>
  </si>
  <si>
    <t>a ¢ geet AND peep 5 a —</t>
  </si>
  <si>
    <t>fF | 6 $ 4 Sr eae ete ;</t>
  </si>
  <si>
    <t>TA ee a g alee + .</t>
  </si>
  <si>
    <t>en a Pay Sade eee SEE OOF aan</t>
  </si>
  <si>
    <t>2 eames :</t>
  </si>
  <si>
    <t>Bey eat [ene ra TSS REI x a 2</t>
  </si>
  <si>
    <t>- @ 4 as Dees geo me St See Seas. Vea AL ~ oN wat _</t>
  </si>
  <si>
    <t>OB a = OSES ES. 3 hee rp DS Ra SL ASN ast ays</t>
  </si>
  <si>
    <t>a AT . Sy S .. a YS Ax ont wee MATT aS</t>
  </si>
  <si>
    <t>. eee ary : ~ - ae. . . tec be Ss</t>
  </si>
  <si>
    <t>5 aa &lt;b ah | . . sete t a8 oe OT Cw YO &gt; aS SEO Cao SASS</t>
  </si>
  <si>
    <t>A ee rah dhe ee eg + ne sat aso</t>
  </si>
  <si>
    <t>q\ Se SSS ou ) ae ~ vet ‘+ we RS tet 2 SSB USN</t>
  </si>
  <si>
    <t>Sa St iy oni al EE RSP ET REN</t>
  </si>
  <si>
    <t>A Qs 5 na. . on whe . ae wh Os 7 ms et of we ee : - TS =% sy A</t>
  </si>
  <si>
    <t>ong. 1h. 2 av 7. Spa. we A Ss cS. LVS AS</t>
  </si>
  <si>
    <t>| = . — ye &amp;, : ws &amp; ME TAT ES FSS SNS</t>
  </si>
  <si>
    <t>aoe ae ts ae sit 17 4 note RSS Oe ket = TE SRS ar Se ; fe</t>
  </si>
  <si>
    <t>a Sn eee aR ~ . stake ve we oes eet . SN Tt ee sie</t>
  </si>
  <si>
    <t>AWE aaa : ee ‘ 4 TAT So : far</t>
  </si>
  <si>
    <t>4 ee We Mat ote oss ees ee ‘</t>
  </si>
  <si>
    <t>eee | x a So ile t Sts eee TOT, , 4 fr</t>
  </si>
  <si>
    <t>: Ge TEES % eer 7 . “4 fr i &gt; =</t>
  </si>
  <si>
    <t>SS a = See : - - es few</t>
  </si>
  <si>
    <t>4 lee R INS ie Sat aml - a oF - EE “4 ia!</t>
  </si>
  <si>
    <t>ae = se 8, \e Ba TY nc 7 po</t>
  </si>
  <si>
    <t>Bg i Oe ae fs 7</t>
  </si>
  <si>
    <t>5 Soret liars ee a Bees - AGI “yk</t>
  </si>
  <si>
    <t>“4 “Ape ne { = =f _ Cae : . Py Neat 8?</t>
  </si>
  <si>
    <t>eof ; . ee 4 .</t>
  </si>
  <si>
    <t>lau ee Tre, (ih, an . ‘5 . dh we .</t>
  </si>
  <si>
    <t>ae ee oo &gt; 5 es oF fj . .</t>
  </si>
  <si>
    <t>Ta + . : . Jie &gt; ee EOS</t>
  </si>
  <si>
    <t>aM oe a4 pe . : . Ves</t>
  </si>
  <si>
    <t>A A ’ * “- ve =, ate</t>
  </si>
  <si>
    <t>ey om 3 . X\ see ET ”</t>
  </si>
  <si>
    <t>oh BA Paid Feo</t>
  </si>
  <si>
    <t>owe, a | ‘ . . ~ a . Le ora</t>
  </si>
  <si>
    <t>oan ees ‘ ° oN</t>
  </si>
  <si>
    <t>. : ; i SAT SNE Go</t>
  </si>
  <si>
    <t>AO ete de ER . ‘ a y ary i ay Lm aan av ats</t>
  </si>
  <si>
    <t>AN ae oe 5 te . That : ’ Late =</t>
  </si>
  <si>
    <t>ep le tage he -~ fe H . . ‘ of nn</t>
  </si>
  <si>
    <t>ale ao A - eal oe ‘2</t>
  </si>
  <si>
    <t>_ os A. 5 al ea, . aa ws</t>
  </si>
  <si>
    <t>tly ) sae iy : &amp; . 4 : g . ‘ fa oo AS</t>
  </si>
  <si>
    <t>wot at Eg does a } ’ . f BRK oe how</t>
  </si>
  <si>
    <t>Ze ie &gt;. gas am al pub 3 , die if PN?</t>
  </si>
  <si>
    <t>Bare i ee he aE re The ity TRESS</t>
  </si>
  <si>
    <t>6 So ors on . ; pot SES ee PR SS</t>
  </si>
  <si>
    <t>Lay re i ok ape ee LY</t>
  </si>
  <si>
    <t>IH. od Spat ‘ ee 1 wo ca . Ap.</t>
  </si>
  <si>
    <t>pie see Saat ry al : G id ~</t>
  </si>
  <si>
    <t>US es. - : TG ‘ PT ae</t>
  </si>
  <si>
    <t>ait . sod 4 wet Seen SS</t>
  </si>
  <si>
    <t>IN WN fel | oan £0 QOS</t>
  </si>
  <si>
    <t>fi . / Rt ye” cine, ERE owt</t>
  </si>
  <si>
    <t>HT i | , | 4 oe .f* RES</t>
  </si>
  <si>
    <t>f ' i ii mT Be EY an</t>
  </si>
  <si>
    <t>ut j G TRS as</t>
  </si>
  <si>
    <t>7 °</t>
  </si>
  <si>
    <t>e Sy NS</t>
  </si>
  <si>
    <t>4 ie AE * S</t>
  </si>
  <si>
    <t>a oe vas</t>
  </si>
  <si>
    <t>CRON we","ee a</t>
  </si>
  <si>
    <t>tr SF ete thes he et Pe se IS ee Be .</t>
  </si>
  <si>
    <t>CRON we",5222,True,False,2025-10-25 00:14:30,2.0_enhanced</t>
  </si>
  <si>
    <t>FD641511-22AC-491A-B73C-B46EC542EA38.jpeg,custody_screenshots\Photos-1-001 (2)\FD641511-22AC-491A-B73C-B46EC542EA38.jpeg,Craig,Unknown,"ve x oN HS. AN a</t>
  </si>
  <si>
    <t>IMG_0283.jpeg,custody_screenshots\Photos-1-001 (2)\IMG_0283.jpeg,Craig,Unknown,"OR,</t>
  </si>
  <si>
    <t>4 é . a ray] qa f £ . .</t>
  </si>
  <si>
    <t>MF</t>
  </si>
  <si>
    <t>ee fiv a i . = ‘ a .</t>
  </si>
  <si>
    <t>| [HR</t>
  </si>
  <si>
    <t>FREE CS te ie vo wns : Cre mere,</t>
  </si>
  <si>
    <t>ay } in 3 Se Geary Vi on by a 4</t>
  </si>
  <si>
    <t>toy Pret iv ii fu pet Jaye :</t>
  </si>
  <si>
    <t>ON ay fr Ne eg</t>
  </si>
  <si>
    <t>Met</t>
  </si>
  <si>
    <t>ATO AR nny) Vit Rowe A</t>
  </si>
  <si>
    <t>fy ye</t>
  </si>
  <si>
    <t>AN | |</t>
  </si>
  <si>
    <t>gM, Pil eee | . . t an ory 4) on if of! gr gree</t>
  </si>
  <si>
    <t>: ji it? L ; A ve er YUM GED</t>
  </si>
  <si>
    <t>fe iy i i We ‘ A i | ! yee jo poe ak SESS ""3 :</t>
  </si>
  <si>
    <t>MBIT Ae ae</t>
  </si>
  <si>
    <t>if: af tf . ON</t>
  </si>
  <si>
    <t>a | ft of SAG</t>
  </si>
  <si>
    <t>SMe Nay IS</t>
  </si>
  <si>
    <t>rae a vt an re. Ge</t>
  </si>
  <si>
    <t>KS FO AINE</t>
  </si>
  <si>
    <t>UAW SMA yp oS SYM</t>
  </si>
  <si>
    <t>gy ON RS</t>
  </si>
  <si>
    <t>ONT 7 es an ae fy TEN,</t>
  </si>
  <si>
    <t>ete Ale ED \ Wifes, a ge Mg Ae</t>
  </si>
  <si>
    <t>we fie, A nes fe a. C2 4 3</t>
  </si>
  <si>
    <t>ae Body yy iy RN poe RES Ses INE</t>
  </si>
  <si>
    <t>OT Rh es J ow AYE \ NE eg</t>
  </si>
  <si>
    <t>SAGE TY A alt Whe os tose “ ce,</t>
  </si>
  <si>
    <t>NG, es ead Do Nase NR</t>
  </si>
  <si>
    <t>| MEE ON RR PP CUR ACS te ‘</t>
  </si>
  <si>
    <t>4 Lf fess by KO ee</t>
  </si>
  <si>
    <t>Gop fs, , Baie Of Op EY GN uf iy Ge a</t>
  </si>
  <si>
    <t>PN Reh Oe RNA ie</t>
  </si>
  <si>
    <t>lf ope ct TR NS fil ee</t>
  </si>
  <si>
    <t>Ne BO Alter ah UNTER er OA et ER Rr ai Se.</t>
  </si>
  <si>
    <t>se SS me fa) Ve or SERS</t>
  </si>
  <si>
    <t>fea ' ee A ek wee Na? are</t>
  </si>
  <si>
    <t>“ie be . . \ ~ vr i) SENS rN .</t>
  </si>
  <si>
    <t>aa EA fo? RS</t>
  </si>
  <si>
    <t>ty, £4 fae ON (nit in) Ra ot yor am a ba &amp; ‘</t>
  </si>
  <si>
    <t>INS Pilg oR</t>
  </si>
  <si>
    <t>STF ON GEESE ag PO</t>
  </si>
  <si>
    <t>ge OO ba ty Fait &gt; VW 3 We Ni / 0 OE RN i Bx</t>
  </si>
  <si>
    <t>ae ea Oa OY ny Se ee matt “Seg ASUS ao</t>
  </si>
  <si>
    <t>if oF eas. é OY Coe eS NS Fe , :</t>
  </si>
  <si>
    <t>. t/ ag BL TIN PL ae ES Se ‘ : ee</t>
  </si>
  <si>
    <t>f Be CE Nf ‘ \</t>
  </si>
  <si>
    <t>%y &amp;, fot a “Vad ' SE eg</t>
  </si>
  <si>
    <t>gra To a . gp","OR,</t>
  </si>
  <si>
    <t>gra To a . gp",1176,True,False,2025-10-25 00:14:30,2.0_enhanced</t>
  </si>
  <si>
    <t>IMG_0284.jpeg,custody_screenshots\Photos-1-001 (2)\IMG_0284.jpeg,Craig,Unknown,"es, : foe</t>
  </si>
  <si>
    <t>fo a oy ( : TT . BF at fi i .</t>
  </si>
  <si>
    <t>: 8, ae i { 7 PP fo:</t>
  </si>
  <si>
    <t>air on tye ay ee ed ey ad?</t>
  </si>
  <si>
    <t>Ba "" ‘ ae a</t>
  </si>
  <si>
    <t>ER phe yids wey % Dae a ft</t>
  </si>
  <si>
    <t>Pre</t>
  </si>
  <si>
    <t>vad Pte UN : Hy ne a we Lot Tee! pot ae</t>
  </si>
  <si>
    <t>See ti edi | yh ¥ NEO Lig</t>
  </si>
  <si>
    <t>pate! ae a re, to VES tp Fo *</t>
  </si>
  <si>
    <t>\ A All, AGE |</t>
  </si>
  <si>
    <t>ESPEN . sy thie YY ood a ad xh. GALES</t>
  </si>
  <si>
    <t>unl Eas</t>
  </si>
  <si>
    <t>al (hi fi 4</t>
  </si>
  <si>
    <t>ey OE</t>
  </si>
  <si>
    <t>A ATL | NS RY Gop ab pi ee</t>
  </si>
  <si>
    <t>of LEAS brit “ b ger ! Nev ye € 4 ae 3 ie On</t>
  </si>
  <si>
    <t>ike ape 7 Sa! fs wy ead ay ‘b i , 3 pt Ba . f . :</t>
  </si>
  <si>
    <t>phi od as et Py, ONE . a \ 3 . x a ad eo oe:</t>
  </si>
  <si>
    <t>Se, ANI a Rg J PERF</t>
  </si>
  <si>
    <t>BUTE Ge ae ¥ NS ONG 7 PE er SS:</t>
  </si>
  <si>
    <t>. a ie, sbi. | a kre,</t>
  </si>
  <si>
    <t>Ws . : po ig OR!</t>
  </si>
  <si>
    <t>EN ; f eh igh ee \ : hae jot ed ed</t>
  </si>
  <si>
    <t>Fo th fh - AY ‘ae a i ye st Bia</t>
  </si>
  <si>
    <t>at ae: ey ce iit</t>
  </si>
  <si>
    <t>f te TN CLF 4 eb oe Se be MR</t>
  </si>
  <si>
    <t>| ar | NN</t>
  </si>
  <si>
    <t>of f ee shod ~ : a TAB fot</t>
  </si>
  <si>
    <t>HG pe seg</t>
  </si>
  <si>
    <t>| I: DS RIES ONO</t>
  </si>
  <si>
    <t>cod, ae eas “fo~ Fo fee at</t>
  </si>
  <si>
    <t>oa Pog: Peg wea aS of fe ky</t>
  </si>
  <si>
    <t>UE ae &amp; KGa NY if; i. RG fof Je</t>
  </si>
  <si>
    <t>ty pp IBN all PS ee RP</t>
  </si>
  <si>
    <t>ee til UM es = Ces</t>
  </si>
  <si>
    <t>ae RAS ey Wisc SG pm</t>
  </si>
  <si>
    <t>a oe ENE ag eT oF. Te BR Se</t>
  </si>
  <si>
    <t>‘ MN I of oe SS SY</t>
  </si>
  <si>
    <t>: ij Gf GE, «= fag : beg a By as a a ve ff ra a ; NO</t>
  </si>
  <si>
    <t>eee say, VLAN YR ee 3</t>
  </si>
  <si>
    <t>1 gy ge we</t>
  </si>
  <si>
    <t>tee, as "" gto Say. 4</t>
  </si>
  <si>
    <t>IN, FA a</t>
  </si>
  <si>
    <t>we 4 74 a x ( fu ‘Ae at</t>
  </si>
  <si>
    <t>7, eae","es, : foe</t>
  </si>
  <si>
    <t>7, eae",1092,True,False,2025-10-25 00:14:30,2.0_enhanced</t>
  </si>
  <si>
    <t>IMG_0286(1).jpeg,custody_screenshots\Photos-1-001 (2)\IMG_0286(1).jpeg,Craig,Unknown,"van no fies,</t>
  </si>
  <si>
    <t>‘ hg we of</t>
  </si>
  <si>
    <t>J eet wer aye at ai a</t>
  </si>
  <si>
    <t>ae ia /</t>
  </si>
  <si>
    <t>Me MA OM Te YONA AES ay</t>
  </si>
  <si>
    <t>Tod Ay ' ale a ‘| stg tae</t>
  </si>
  <si>
    <t>gr an ey , By a</t>
  </si>
  <si>
    <t>wie to 4 ane | “(4 TAY</t>
  </si>
  <si>
    <t>\ / OAS EO</t>
  </si>
  <si>
    <t>iat A f \ Geo oh Md</t>
  </si>
  <si>
    <t>v od ik ptf HAN iN</t>
  </si>
  <si>
    <t>ar ‘ ‘oan iN We fi fe wh hy</t>
  </si>
  <si>
    <t>a rw) Mi a MR</t>
  </si>
  <si>
    <t>Vy Be. A NNO AT |</t>
  </si>
  <si>
    <t>Sta EEN j</t>
  </si>
  <si>
    <t>AAG RS yee Ra x: EE mek</t>
  </si>
  <si>
    <t>RS /</t>
  </si>
  <si>
    <t>, Whe ON | wy Oy</t>
  </si>
  <si>
    <t>8 ee oe 7 a Wee ? i ee</t>
  </si>
  <si>
    <t>{ eas:</t>
  </si>
  <si>
    <t>Me TA</t>
  </si>
  <si>
    <t>aa vk wh eel \ vi “Raye ¢ RE a8 ys</t>
  </si>
  <si>
    <t>. wake an at } 4 i fe x, bid ry JH</t>
  </si>
  <si>
    <t>Parra fin N</t>
  </si>
  <si>
    <t>eg Pe ae a Be ad Fad Ke ‘</t>
  </si>
  <si>
    <t>ee Ji oR «Ff WA Pay ee Hi fh if Vo, he fy ii }</t>
  </si>
  <si>
    <t>Bel, re ree On CN</t>
  </si>
  <si>
    <t>Merl, oe YA ay HLS</t>
  </si>
  <si>
    <t>a as ge NN ee SAN</t>
  </si>
  <si>
    <t>Al ¢ a iy ih i? Va ‘ad ON cet ae ah</t>
  </si>
  <si>
    <t>PI OMEN ET Pel Be erecta 2 SOY</t>
  </si>
  <si>
    <t>ee NG</t>
  </si>
  <si>
    <t>fit f ay gi 4 OS . f as</t>
  </si>
  <si>
    <t>he | be a ARNE Me oe BK</t>
  </si>
  <si>
    <t>: AMER. le YS ES ON, NSS</t>
  </si>
  <si>
    <t>if AE ee f Me ee Se ARS</t>
  </si>
  <si>
    <t>Tey i £ Cave POE</t>
  </si>
  <si>
    <t>te NN iy WP RR ete Be SOS WS</t>
  </si>
  <si>
    <t>ye he GAR NN. ive aN EES NO 7 MS SASS</t>
  </si>
  <si>
    <t>(it ( BE Nae tee aN a 1 {lf it Hi g ig ff ve . ers yt &gt; oO NS</t>
  </si>
  <si>
    <t>| W WYER OOS</t>
  </si>
  <si>
    <t>UE OMIA a TENA FE DORE</t>
  </si>
  <si>
    <t>pos oy) Sa oo SSG i NS</t>
  </si>
  <si>
    <t>ok Za iy fs Bi Neg we</t>
  </si>
  <si>
    <t>yf j RS.</t>
  </si>
  <si>
    <t>f we fo ia AN a as iff: yy my Wp boa Be NSN</t>
  </si>
  <si>
    <t>ES ‘</t>
  </si>
  <si>
    <t>* Ji, nor ete EES . ALS .</t>
  </si>
  <si>
    <t>i £ oy + 4 foe ° Ht</t>
  </si>
  <si>
    <t>Gy</t>
  </si>
  <si>
    <t>‘ ae eee cst ; Bele</t>
  </si>
  <si>
    <t>a : pe ‘ a","van no fies,</t>
  </si>
  <si>
    <t>a : pe ‘ a",1090,True,False,2025-10-25 00:14:30,2.0_enhanced</t>
  </si>
  <si>
    <t>IMG_0286.jpeg,custody_screenshots\Photos-1-001 (2)\IMG_0286.jpeg,Craig,Unknown,"ait . . é J : i\ Ne ge nee 4 iS. ‘ ‘</t>
  </si>
  <si>
    <t>| ap fe OP ORE ° \ ge 2 ee fe = NE as # ' we</t>
  </si>
  <si>
    <t>MA LS» f , hs ? 07 fof aa My as aa</t>
  </si>
  <si>
    <t>Res Joo IS ee</t>
  </si>
  <si>
    <t>Ba adil</t>
  </si>
  <si>
    <t>8 we [a a eT eee © a “ine</t>
  </si>
  <si>
    <t>ky \ aa: py po (ah We 7 { bo “Sy uf ps .</t>
  </si>
  <si>
    <t>ree ah UL fs : ile pA it adt</t>
  </si>
  <si>
    <t>ARMS Pane! ee ne ge OY</t>
  </si>
  <si>
    <t>i 0.""</t>
  </si>
  <si>
    <t>sf } : \ : po 4 LOOP ok | &amp; Sh, — «th. i</t>
  </si>
  <si>
    <t>Vlg ve M wi a I iy! Ky A</t>
  </si>
  <si>
    <t>ih: ite i Nig \ i i : i 4 v 1 FE ¢ kas AE a a</t>
  </si>
  <si>
    <t>ES |</t>
  </si>
  <si>
    <t>ag? ape Ao 4</t>
  </si>
  <si>
    <t>Ay eee oe olf</t>
  </si>
  <si>
    <t>Ae a AG. an wa pp |</t>
  </si>
  <si>
    <t>pres ag, a \ pt lp 7 VA A f hia ef</t>
  </si>
  <si>
    <t>GR por.</t>
  </si>
  <si>
    <t>ee | 4 “A | ay iy</t>
  </si>
  <si>
    <t>RI OS PS ge</t>
  </si>
  <si>
    <t>eg 7 i 7 Pe pee OP f OA SR g pe i ye Sa</t>
  </si>
  <si>
    <t>| et aoa | CAN AG tay</t>
  </si>
  <si>
    <t>it ¥ Sl: wr Rage aie f ‘ ie i: ret A is ay oe j</t>
  </si>
  <si>
    <t>Dee ere 7 BS ace pe vig Lye Vie SLE</t>
  </si>
  <si>
    <t>de an AP OS yr a Pm</t>
  </si>
  <si>
    <t>, spr a Ped Bop way Re a</t>
  </si>
  <si>
    <t>; Fo MEN ies his er wry ea SSN</t>
  </si>
  <si>
    <t>Pog ie hog ESS ay oak es</t>
  </si>
  <si>
    <t>: a i i i Dee, he is Pay! CN ons NI SS</t>
  </si>
  <si>
    <t>ME he ' bl wd Ry MEA, aot ERY XS eS We</t>
  </si>
  <si>
    <t>sea ws NO</t>
  </si>
  <si>
    <t>ae / iad . Qe a woe an ary ;</t>
  </si>
  <si>
    <t>ig ee ees oy Pag ta \ i OAR ‘ ; oo oe TTR iN = ATS RNS</t>
  </si>
  <si>
    <t>Ve po fe 1 SSK yt ers SS NX</t>
  </si>
  <si>
    <t>‘ eg an a 4) a EG PSX</t>
  </si>
  <si>
    <t>2 SS ONS OWE ENS</t>
  </si>
  <si>
    <t>a et EN - i A Ne 4 A</t>
  </si>
  <si>
    <t>fo We Se ie FR ve -</t>
  </si>
  <si>
    <t>let NCE “vy be ih. h At ps SS # i Ss</t>
  </si>
  <si>
    <t>fh 1 oa SS</t>
  </si>
  <si>
    <t>a Pn orn OME ab. a Boe.","ait . . é J : i\ Ne ge nee 4 iS. ‘ ‘</t>
  </si>
  <si>
    <t>a Pn orn OME ab. a Boe.",1099,True,False,2025-10-25 00:14:30,2.0_enhanced</t>
  </si>
  <si>
    <t>IMG_02F67475-CE42-4FDD-A0AF-C080DAC7E9EC.jpeg,custody_screenshots\Photos-1-001 (2)\IMG_02F67475-CE42-4FDD-A0AF-C080DAC7E9EC.jpeg,Craig,Unknown,"' Be age vs at sald ee NE A af : ay,</t>
  </si>
  <si>
    <t>5 a v i + OH i . a #3 :</t>
  </si>
  <si>
    <t>se f fess eg Ba</t>
  </si>
  <si>
    <t>“ks “BOS oe eet | foe ; ges eae rr Sy 8 he</t>
  </si>
  <si>
    <t>2 Oy wes ey on “os</t>
  </si>
  <si>
    <t>of . Ws “RE - . ° a Bayt eae eee</t>
  </si>
  <si>
    <t>ee one AS Wer or Pay SO B® “a Set oe a a</t>
  </si>
  <si>
    <t>Le Mie : ATR oh ES a eee ASS OM Pa gs 2s was Soe eo</t>
  </si>
  <si>
    <t>ea ARE : ‘ Vee Re 8 Bes Ee, Be Bag,</t>
  </si>
  <si>
    <t>ene a ee Pee oe OE 2 Fags,</t>
  </si>
  <si>
    <t>ig ee Be</t>
  </si>
  <si>
    <t>wo Me og ye gy es nee ee Bare .</t>
  </si>
  <si>
    <t>mo age ae 3 etek Bs, ESAS car ee OPE</t>
  </si>
  <si>
    <t>: Oe . er al te oe eg Bes, Ben</t>
  </si>
  <si>
    <t>han TE ARE | Ra See ob</t>
  </si>
  <si>
    <t>ae fo ge AS Ae ee ae orn</t>
  </si>
  <si>
    <t>Me ae ae gE on Poa Be og</t>
  </si>
  <si>
    <t>“Re &gt; ee ag RR oe ho a</t>
  </si>
  <si>
    <t>ote ak a a ae | ge 8 ee ee a</t>
  </si>
  <si>
    <t>Soe a eee eee</t>
  </si>
  <si>
    <t>A oh ee</t>
  </si>
  <si>
    <t>ee op igh SG Re PRES Bee Bo) See we</t>
  </si>
  <si>
    <t>ee ee ee eee ee ee</t>
  </si>
  <si>
    <t>ee bes Ay ae! AR sigh uly Th ee te. ye on a</t>
  </si>
  <si>
    <t>a ee ee ee BO EE</t>
  </si>
  <si>
    <t>a ee eee hye oe ee ee ee Vi 2</t>
  </si>
  <si>
    <t>ar. oe oe Wee A ee re oe oe ee</t>
  </si>
  <si>
    <t>we oe ee Beg 25 PS RPE &lt;3 Bee</t>
  </si>
  <si>
    <t>Eee a ee ee gee</t>
  </si>
  <si>
    <t>fos ao TY iy Re Beng ia Pe RE BEE RS</t>
  </si>
  <si>
    <t>ee BEN UBS</t>
  </si>
  <si>
    <t>SRE a ak Pa Be Pe eee ae</t>
  </si>
  <si>
    <t>. AE ee ee BS ee ee we aes, ae</t>
  </si>
  <si>
    <t>BE a Show ee</t>
  </si>
  <si>
    <t>gee es MA C Besta eS a</t>
  </si>
  <si>
    <t>ae Sen Wee ee Pahang</t>
  </si>
  <si>
    <t>Bats EAD, BE ag Peg ee ae</t>
  </si>
  <si>
    <t>J geht ees ee gee ge ee oa pa</t>
  </si>
  <si>
    <t>Sy | aes a es ee ee BOOS a ge FE es</t>
  </si>
  <si>
    <t>ogg SE ae ae ee i eng ee</t>
  </si>
  <si>
    <t>Pa ee oe oe Sag a ie er</t>
  </si>
  <si>
    <t>ae See ee Pete ol Poy, Sy EE Sor” saat</t>
  </si>
  <si>
    <t>Sty Nor SNES * Sh ee</t>
  </si>
  <si>
    <t>ago ee a. ee Big BES CEE Ce</t>
  </si>
  <si>
    <t>Shh ee ee ak oak oP Sa. MP Bg ee ee 2"" itt ge ee OM,</t>
  </si>
  <si>
    <t>al” ae a seg gh ae de Ry eae gn BEE. Bag LTS o&gt;</t>
  </si>
  <si>
    <t>coe ee, # “ pet</t>
  </si>
  <si>
    <t>ee ee ee eee Weg Pan ss ae</t>
  </si>
  <si>
    <t>ee ge er Pag A ae Re ge att TR</t>
  </si>
  <si>
    <t>oo eee ee ae 2 Ge Be ee eee</t>
  </si>
  <si>
    <t>eee eee a ALTA, ee</t>
  </si>
  <si>
    <t>Ft eo ee, oe bee</t>
  </si>
  <si>
    <t>ee ESR Sey | § « are er ee</t>
  </si>
  <si>
    <t>2 ee eee SBE, Sob</t>
  </si>
  <si>
    <t>Soe, ek ee ee Oe TR ee ae LB ekg</t>
  </si>
  <si>
    <t>re SON oe Soto ve eee ae</t>
  </si>
  <si>
    <t>a oe ye fe” Be a Re ee ee oe</t>
  </si>
  <si>
    <t>eae ee en</t>
  </si>
  <si>
    <t>go pie ie &amp; SE ee ag | “Se ae ee 23 ESS, Sb SARS Ol ee</t>
  </si>
  <si>
    <t>&amp; ae Aig ee red ae ee ee ee</t>
  </si>
  <si>
    <t>Ro fe ae. Sees GEE Ry Sea ee | NEE Senge, Bo BPE</t>
  </si>
  <si>
    <t>og (ot ra ae ee SOI Set Sudha g</t>
  </si>
  <si>
    <t>oe oe is a ae |</t>
  </si>
  <si>
    <t>. ee RS ee eee</t>
  </si>
  <si>
    <t>Bathe . a Se Ie 2 ca Br ge ee a Eee ce eee</t>
  </si>
  <si>
    <t>ge as as Bot, Bet Behe as Pa</t>
  </si>
  <si>
    <t>a f gia ON OP a eo</t>
  </si>
  <si>
    <t>eee a CE ce ee Ge es oe ag</t>
  </si>
  <si>
    <t>ee - ere ae en</t>
  </si>
  <si>
    <t>OES ee aie ON ogee a Bee any ns</t>
  </si>
  <si>
    <t>ee ay Be poe a ane i BE GE tas BE sy jie</t>
  </si>
  <si>
    <t>ae EM Fay re ee ok ee</t>
  </si>
  <si>
    <t>Ry Ofek ye i eek ye ee ae eee</t>
  </si>
  <si>
    <t>Raed oe</t>
  </si>
  <si>
    <t>a Wage See ge</t>
  </si>
  <si>
    <t>ee ae A a ah</t>
  </si>
  <si>
    <t>“ere FN i ae Ee ake FS oe Bs</t>
  </si>
  <si>
    <t>ends ; a 3</t>
  </si>
  <si>
    <t>Shere NE ee ON yg Pte</t>
  </si>
  <si>
    <t>ae ee ge, Me</t>
  </si>
  <si>
    <t>‘ fe oe an GS og ER Oy ee</t>
  </si>
  <si>
    <t>ee ee oe ey ae oa Poe</t>
  </si>
  <si>
    <t>al FE i ee aa</t>
  </si>
  <si>
    <t>arr ee eee ee ae ee</t>
  </si>
  <si>
    <t>eT ee ee gh ey Bt</t>
  </si>
  <si>
    <t>ge ME i os are al oe ie, &amp;</t>
  </si>
  <si>
    <t>ee ae ae wee hy. Re a</t>
  </si>
  <si>
    <t>ene Be, Mb wet peg RE ee cae te es OE</t>
  </si>
  <si>
    <t>| Besse ee eee</t>
  </si>
  <si>
    <t>a ee ee ce Meo oo OP ,</t>
  </si>
  <si>
    <t>ST og re Beeke eet oes . ae vis oe xi Mee oP we &gt; &amp; :</t>
  </si>
  <si>
    <t>eee ce ee eB NB Se ee eae OY</t>
  </si>
  <si>
    <t>aa A. se spe Be LE 4 fag ty a y te a ki Er</t>
  </si>
  <si>
    <t>ga a Bde a ec ie</t>
  </si>
  <si>
    <t>a we Pa 4 3 |? . ge</t>
  </si>
  <si>
    <t>Ae “yaa BS ee eo a MA he 7</t>
  </si>
  <si>
    <t>5 Pat : é nr : oy SS a » aan noe = 48 :</t>
  </si>
  <si>
    <t>a Lee ee 7 ab 4 Pe a</t>
  </si>
  <si>
    <t>cel i oe ne</t>
  </si>
  <si>
    <t>OO ft et BS ye \ ay ; ;</t>
  </si>
  <si>
    <t>Fo 8 . Seg Bsa tia A</t>
  </si>
  <si>
    <t>A OE OF &lt; Ve 2, ASS Be See ee Be. ENS Se ar) £5</t>
  </si>
  <si>
    <t>po be RO oe Ae re Be ok : ge ey</t>
  </si>
  <si>
    <t>5 ee mas * 2</t>
  </si>
  <si>
    <t>Fe ae we a a .</t>
  </si>
  <si>
    <t>jt ‘ we Fon 5 * Feng hy a, | 2 3 i</t>
  </si>
  <si>
    <t>; sg A et &amp; a an :</t>
  </si>
  <si>
    <t>a : oY ""Se","' Be age vs at sald ee NE A af : ay,</t>
  </si>
  <si>
    <t>a : oY ""Se",2850,True,False,2025-10-25 00:14:30,2.0_enhanced</t>
  </si>
  <si>
    <t>IMG_07433557-F3EE-447E-B4F3-FE0892AF1AF0.jpeg,custody_screenshots\Photos-1-001 (2)\IMG_07433557-F3EE-447E-B4F3-FE0892AF1AF0.jpeg,Craig,Unknown,"a a .</t>
  </si>
  <si>
    <t>pele ~ ee</t>
  </si>
  <si>
    <t>. wo . be -.</t>
  </si>
  <si>
    <t>ae - . . uo .</t>
  </si>
  <si>
    <t>. wes N ‘</t>
  </si>
  <si>
    <t>ae + - oo - - . aes -</t>
  </si>
  <si>
    <t>. 3 : . . be, +e .</t>
  </si>
  <si>
    <t>- a KE Bey</t>
  </si>
  <si>
    <t>a my a oe Nes weg 2 =, . ao A Be</t>
  </si>
  <si>
    <t>- eae ae</t>
  </si>
  <si>
    <t>ar Oe et ne . &gt;</t>
  </si>
  <si>
    <t>. oe of ot ie re , » {eos ayo .</t>
  </si>
  <si>
    <t>. 7 © ~ op</t>
  </si>
  <si>
    <t>. “x a $F cog” ae ot UP df rd f a See</t>
  </si>
  <si>
    <t>&gt; ad . Lyf .</t>
  </si>
  <si>
    <t>ee SF aren oe: oo &gt;</t>
  </si>
  <si>
    <t>~ ‘ te en A G ae - SES a ay</t>
  </si>
  <si>
    <t>: fk, pee LDL TSR AE.</t>
  </si>
  <si>
    <t>peo. at . ar “a, 3 re ow.</t>
  </si>
  <si>
    <t>aa ol SES $3 LLG tf SESE Rac</t>
  </si>
  <si>
    <t>a gs, ine NE a pws 4 ve Mel Mee</t>
  </si>
  <si>
    <t>. a bee EN oe x a ete, = 4</t>
  </si>
  <si>
    <t>- i rod -. }</t>
  </si>
  <si>
    <t>ate. , ta . . . s q *</t>
  </si>
  <si>
    <t>oe gt an ; nated Bes. 4 tg et</t>
  </si>
  <si>
    <t>oy wa. TS te aan .</t>
  </si>
  <si>
    <t>a eR vale te a wee - Ce ies 7</t>
  </si>
  <si>
    <t>; as a of. SA 3 |</t>
  </si>
  <si>
    <t>7 pr. . ws sy 3 .. . Jot</t>
  </si>
  <si>
    <t>. tos a ee</t>
  </si>
  <si>
    <t>. 2 no aan a tn . at :</t>
  </si>
  <si>
    <t>[as Ly . fe. 2 a . Que</t>
  </si>
  <si>
    <t>en ates - et * .</t>
  </si>
  <si>
    <t>a we oe ess ra . &gt; &gt; x wt . BR J an 3</t>
  </si>
  <si>
    <t>Pf A} F AT pe POSER RFT fl 7</t>
  </si>
  <si>
    <t>. aa Zo BS wae se. . ag 5 oa Ue</t>
  </si>
  <si>
    <t>See fi # - es ~ . an | wie</t>
  </si>
  <si>
    <t>ee ant t &gt; 4. es</t>
  </si>
  <si>
    <t>ns RnR | ; - a ay J .</t>
  </si>
  <si>
    <t>Ra are © ""ha ee OTA, yu</t>
  </si>
  <si>
    <t>ee era ek Um A Oy</t>
  </si>
  <si>
    <t>Tie a atl ap Pry ft i Ce aye oa fley es</t>
  </si>
  <si>
    <t>oe . eo Ve a 2</t>
  </si>
  <si>
    <t>aos .. a ate! . , a</t>
  </si>
  <si>
    <t>. a . » po Ne So &gt; hte a</t>
  </si>
  <si>
    <t>te . Fuca th ay . bare</t>
  </si>
  <si>
    <t>cyt . &lt; as wee aed tos ‘ . yee . ete . a . . us Sa vo</t>
  </si>
  <si>
    <t>“ee . . 5 a . 43 A oe »,</t>
  </si>
  <si>
    <t>. uo rr’ wo toe : . a N : voy + mo</t>
  </si>
  <si>
    <t>~t on me tos . : ot rr “ i =</t>
  </si>
  <si>
    <t>: . . . . he</t>
  </si>
  <si>
    <t>4 ok a . ee ve f Ll. at . oo</t>
  </si>
  <si>
    <t>. eet wt hd ° ee ae “EN eg “er fe ” — Can 7</t>
  </si>
  <si>
    <t>ee tee oye</t>
  </si>
  <si>
    <t>2 ny ’ . noe. . 1","a a .</t>
  </si>
  <si>
    <t>2 ny ’ . noe. . 1",1285,True,False,2025-10-25 00:14:30,2.0_enhanced</t>
  </si>
  <si>
    <t>IMG_0B0A4334-120D-4ED5-9879-0376F006976F.jpeg,custody_screenshots\Photos-1-001 (2)\IMG_0B0A4334-120D-4ED5-9879-0376F006976F.jpeg,Craig,Unknown,".</t>
  </si>
  <si>
    <t>; 7 iy * ioe</t>
  </si>
  <si>
    <t>ran © . i</t>
  </si>
  <si>
    <t>: eo a a a oN</t>
  </si>
  <si>
    <t>“ *</t>
  </si>
  <si>
    <t>7 \</t>
  </si>
  <si>
    <t>Fate weet tet. eden ER : we ces be . yes x</t>
  </si>
  <si>
    <t>Soe ee all ia na it</t>
  </si>
  <si>
    <t>op 4 ES as feo |</t>
  </si>
  <si>
    <t>ale ym iti</t>
  </si>
  <si>
    <t>a ae ee So ba it )</t>
  </si>
  <si>
    <t>ee Wh 4</t>
  </si>
  <si>
    <t>iy EP</t>
  </si>
  <si>
    <t>st ae ee oe ne ee . hy F</t>
  </si>
  <si>
    <t>eae OR vie om NED a AAS</t>
  </si>
  <si>
    <t>SUS ery Me age ong a iene °</t>
  </si>
  <si>
    <t>eae 7) es</t>
  </si>
  <si>
    <t>. d 7 ad B . oo. Re. Ve 8 i 1 ee</t>
  </si>
  <si>
    <t>ae ae GEE off OF</t>
  </si>
  <si>
    <t>PS Wa) Boy de Re ah</t>
  </si>
  <si>
    <t>vo | oe BE Rar Oo eS oa</t>
  </si>
  <si>
    <t>poe Gis ETAL Ws</t>
  </si>
  <si>
    <t>goo. ? : ae ee si } ley</t>
  </si>
  <si>
    <t>: ee ee ae ee coe ae oe a</t>
  </si>
  <si>
    <t>| oe ee He va</t>
  </si>
  <si>
    <t>Mey i</t>
  </si>
  <si>
    <t>A ae ee mer CE |</t>
  </si>
  <si>
    <t>H a0 . as PEST Guat ad</t>
  </si>
  <si>
    <t>ee ee Ve</t>
  </si>
  <si>
    <t>mace hy ee A el en Pavan rat ESS as “a</t>
  </si>
  <si>
    <t>2 &lt; Mente is OMS - if</t>
  </si>
  <si>
    <t>we OF ag re oN Ny ct bet 4 fi</t>
  </si>
  <si>
    <t>8 ye pO y</t>
  </si>
  <si>
    <t>Oe HOR ef</t>
  </si>
  <si>
    <t>: ve oF a pong ek Fd OD BD A if Bey 7</t>
  </si>
  <si>
    <t>fk, oe 5 Bee ah phot ote ee ee i |</t>
  </si>
  <si>
    <t>eee ee A a</t>
  </si>
  <si>
    <t>Cee Cece cea, We Gi</t>
  </si>
  <si>
    <t>po ae He</t>
  </si>
  <si>
    <t>ae (ae he ee RCT fort Ti</t>
  </si>
  <si>
    <t>RPP a ge ES Ia poy vn Ve</t>
  </si>
  <si>
    <t>ee Suge ee } poe</t>
  </si>
  <si>
    <t>He 4s eee eee \</t>
  </si>
  <si>
    <t>ge ot A 7 ag GES A ee TM : aged. pigs ak</t>
  </si>
  <si>
    <t>oo ote eee a. CPCI Ae</t>
  </si>
  <si>
    <t>. ao i eet ale Cae 2 Se eg he Sm &lt;A i ie y</t>
  </si>
  <si>
    <t>FO fe an a ae 7</t>
  </si>
  <si>
    <t>a poe ee oral Re mente Lit Aes ae ae |</t>
  </si>
  <si>
    <t>es BRIE an</t>
  </si>
  <si>
    <t>eo 8 ie Ls. fe Bae a BRE: $e A i mont ons “4 i |</t>
  </si>
  <si>
    <t>cere ee £5 ae ae Boe af 7</t>
  </si>
  <si>
    <t>oe ye ara the Le J » 4 a . }</t>
  </si>
  <si>
    <t>28 a (2) i {</t>
  </si>
  <si>
    <t>7 OR OU Been” os phen as aS sepa. gh Phe fa pe t</t>
  </si>
  <si>
    <t>; 1. &amp; Ne ae O mae ut ee</t>
  </si>
  <si>
    <t>ah es a i¢ ee NB { 1</t>
  </si>
  <si>
    <t>ea data, me any eo Se PES : ah</t>
  </si>
  <si>
    <t>es Hf ak, er Pe &amp; ke y Ay</t>
  </si>
  <si>
    <t>Be ke ae Mest 4 et</t>
  </si>
  <si>
    <t>ig ae</t>
  </si>
  <si>
    <t>oh 7 ; ae Pe oO j a as</t>
  </si>
  <si>
    <t>em a 4 ack 1 ; \</t>
  </si>
  <si>
    <t>a. Ae Be a ‘</t>
  </si>
  <si>
    <t>ger ee BoM ee CRUE AUREL - be a et</t>
  </si>
  <si>
    <t>BS a CYR FX : ae Ma Ve t</t>
  </si>
  <si>
    <t>aes Fo “gl gaa cee a | 7 eS ae te ai . ‘ :</t>
  </si>
  <si>
    <t>ee we” Be ee OR pelt “EP Cer oe a ae 2</t>
  </si>
  <si>
    <t>Ab EE, town ste Set NBO Oe Ag i</t>
  </si>
  <si>
    <t>«Boar « Ba a 7</t>
  </si>
  <si>
    <t>ee sgn en oe, iy ie boy bay, ONS .</t>
  </si>
  <si>
    <t>iH cok at = Pong) ae Borst ¥ 5 we ay</t>
  </si>
  <si>
    <t>BES et eee ae , i</t>
  </si>
  <si>
    <t>te ye OES ge Fe gto ee he</t>
  </si>
  <si>
    <t>4 ee oe oe BO ee : ae |</t>
  </si>
  <si>
    <t>ee ee ea a</t>
  </si>
  <si>
    <t>? ay ye ge, wie ae ee re oe * AP A A |</t>
  </si>
  <si>
    <t>p Pay ne ge nee hee nn ‘</t>
  </si>
  <si>
    <t>Pe ge</t>
  </si>
  <si>
    <t>| Cah vel ee</t>
  </si>
  <si>
    <t>gg Mr da a</t>
  </si>
  <si>
    <t>REE a Bo = Pree Sas ce - ‘ 5p</t>
  </si>
  <si>
    <t>ate, ; ae</t>
  </si>
  <si>
    <t>&gt; ee IN dyes | |</t>
  </si>
  <si>
    <t>es ee :</t>
  </si>
  <si>
    <t>ae Bae ~ ee TONE Boe es</t>
  </si>
  <si>
    <t>ie oe Be -</t>
  </si>
  <si>
    <t>wy res € eee we</t>
  </si>
  <si>
    <t>ee +","; 7 iy * ioe</t>
  </si>
  <si>
    <t>ee +",1891,True,False,2025-10-25 00:14:30,2.0_enhanced</t>
  </si>
  <si>
    <t>IMG_0E95F388-ED9E-475A-9457-324385AE7281.jpeg,custody_screenshots\Photos-1-001 (2)\IMG_0E95F388-ED9E-475A-9457-324385AE7281.jpeg,Craig,Unknown,"at ALA tt</t>
  </si>
  <si>
    <t>ae as SR</t>
  </si>
  <si>
    <t>Ss ve</t>
  </si>
  <si>
    <t>oe os</t>
  </si>
  <si>
    <t>ne a</t>
  </si>
  <si>
    <t>ease ee S</t>
  </si>
  <si>
    <t>ee OR</t>
  </si>
  <si>
    <t>eae re</t>
  </si>
  <si>
    <t>OU ar</t>
  </si>
  <si>
    <t>ee ROS Se ee oe</t>
  </si>
  <si>
    <t>es ne</t>
  </si>
  <si>
    <t>ee se</t>
  </si>
  <si>
    <t>rrr—C “eS en =</t>
  </si>
  <si>
    <t>eee roe.</t>
  </si>
  <si>
    <t>8, :</t>
  </si>
  <si>
    <t>a Boog ve A</t>
  </si>
  <si>
    <t>Beck</t>
  </si>
  <si>
    <t>2 ee ac PP es Se</t>
  </si>
  <si>
    <t>Ee SEN ee, eee ae</t>
  </si>
  <si>
    <t>So oe OE</t>
  </si>
  <si>
    <t>et ee eee 2 es</t>
  </si>
  <si>
    <t>a Bc ey aS es ee ee</t>
  </si>
  <si>
    <t>Bag ere ee</t>
  </si>
  <si>
    <t>eee eee re</t>
  </si>
  <si>
    <t>Oe oe RA oe</t>
  </si>
  <si>
    <t>ee — es</t>
  </si>
  <si>
    <t>ee es ee</t>
  </si>
  <si>
    <t>sn See er es</t>
  </si>
  <si>
    <t>ee ee wa</t>
  </si>
  <si>
    <t>2 BR OO</t>
  </si>
  <si>
    <t>Cee SE REO</t>
  </si>
  <si>
    <t>a ae ee. a</t>
  </si>
  <si>
    <t>ee ay ee</t>
  </si>
  <si>
    <t>re ee</t>
  </si>
  <si>
    <t>ESS eee</t>
  </si>
  <si>
    <t>Ce ee oe eo pe</t>
  </si>
  <si>
    <t>rs ty oo</t>
  </si>
  <si>
    <t>ere AE ee “as eal oe</t>
  </si>
  <si>
    <t>ee dip. UAE</t>
  </si>
  <si>
    <t>ee Se aie</t>
  </si>
  <si>
    <t>om an UA</t>
  </si>
  <si>
    <t>ee oe FS OS</t>
  </si>
  <si>
    <t>Be . 4g OOS es</t>
  </si>
  <si>
    <t>CONE ge ee</t>
  </si>
  <si>
    <t>Aas</t>
  </si>
  <si>
    <t>a ee aes ee a Me ee</t>
  </si>
  <si>
    <t>Ly is, tf 8 Ce &gt; Baek RR Soe. ier</t>
  </si>
  <si>
    <t>Sa ee .</t>
  </si>
  <si>
    <t>eens wt</t>
  </si>
  <si>
    <t>es 3 , a</t>
  </si>
  <si>
    <t>ee wee</t>
  </si>
  <si>
    <t>ge US Big</t>
  </si>
  <si>
    <t>on ES</t>
  </si>
  <si>
    <t>MENG eg ee</t>
  </si>
  <si>
    <t>ee Cn ee ee</t>
  </si>
  <si>
    <t>en i ae iene</t>
  </si>
  <si>
    <t>5 Be Cie</t>
  </si>
  <si>
    <t>oe ‘a ee</t>
  </si>
  <si>
    <t>La “ Se</t>
  </si>
  <si>
    <t>ee ae ht, ee ee</t>
  </si>
  <si>
    <t>se ER “gua,</t>
  </si>
  <si>
    <t>¢ ae oy ek</t>
  </si>
  <si>
    <t>ee Oe ee</t>
  </si>
  <si>
    <t>kee es ee</t>
  </si>
  <si>
    <t>ae cae gn PORE eee</t>
  </si>
  <si>
    <t>Soe ae ae ne. ee ee</t>
  </si>
  <si>
    <t>Tat as ee ee</t>
  </si>
  <si>
    <t>Lae ed A</t>
  </si>
  <si>
    <t>Mig oe</t>
  </si>
  <si>
    <t>OE a</t>
  </si>
  <si>
    <t>nee? os — Se me ee</t>
  </si>
  <si>
    <t>Ors”</t>
  </si>
  <si>
    <t>ce ee pont ee</t>
  </si>
  <si>
    <t>Fs eS eee</t>
  </si>
  <si>
    <t>ee “a ae Po</t>
  </si>
  <si>
    <t>Ss a Me ee eee</t>
  </si>
  <si>
    <t>a ee va</t>
  </si>
  <si>
    <t>ee es ae</t>
  </si>
  <si>
    <t>Te ee</t>
  </si>
  <si>
    <t>ee a a en’</t>
  </si>
  <si>
    <t>Bet</t>
  </si>
  <si>
    <t>a Ss</t>
  </si>
  <si>
    <t>es os on</t>
  </si>
  <si>
    <t>ae 7","at ALA tt</t>
  </si>
  <si>
    <t>ae 7",999,True,False,2025-10-25 00:14:30,2.0_enhanced</t>
  </si>
  <si>
    <t>IMG_167A93D1-C090-406D-B891-44970B624535.jpeg,custody_screenshots\Photos-1-001 (2)\IMG_167A93D1-C090-406D-B891-44970B624535.jpeg,Craig,Unknown,"ORM Cn *</t>
  </si>
  <si>
    <t>eg BERG</t>
  </si>
  <si>
    <t>eee wk</t>
  </si>
  <si>
    <t>wget ag</t>
  </si>
  <si>
    <t>aa : Ee</t>
  </si>
  <si>
    <t>Toa mre</t>
  </si>
  <si>
    <t>ie YS Ee SN</t>
  </si>
  <si>
    <t>F ° x sim rk oe</t>
  </si>
  <si>
    <t>ee a gr</t>
  </si>
  <si>
    <t>A Se? NSN Vat</t>
  </si>
  <si>
    <t>aA Gy, he ~ Ok a a \</t>
  </si>
  <si>
    <t>wea “wry, ‘ MeN EN Ge ‘</t>
  </si>
  <si>
    <t>8 Me a Pa Ds</t>
  </si>
  <si>
    <t>a Pa aig &gt; ‘</t>
  </si>
  <si>
    <t>eee OS TN</t>
  </si>
  <si>
    <t>wo oy ~_ peer oy aN</t>
  </si>
  <si>
    <t>a WD» : 4 \ 4</t>
  </si>
  <si>
    <t>: i See ee &amp; : 1 oe</t>
  </si>
  <si>
    <t>oe 4 { ~ en) Mot ws 5, ~ an 1 ~</t>
  </si>
  <si>
    <t>al ARN gh ORS</t>
  </si>
  <si>
    <t>eg ft</t>
  </si>
  <si>
    <t>y ts oe,</t>
  </si>
  <si>
    <t>hie ™ wn ge wo</t>
  </si>
  <si>
    <t>Fe, © hh } Be EE ge ete</t>
  </si>
  <si>
    <t>| gee</t>
  </si>
  <si>
    <t>a oS</t>
  </si>
  <si>
    <t>eet a the</t>
  </si>
  <si>
    <t>oo 3°. oS . } ~</t>
  </si>
  <si>
    <t>gag &gt; ye 2</t>
  </si>
  <si>
    <t>oe, eon Cor a","ORM Cn *</t>
  </si>
  <si>
    <t>oe, eon Cor a",406,True,False,2025-10-25 00:14:30,2.0_enhanced</t>
  </si>
  <si>
    <t>IMG_16EA1B2A-A97E-48D1-A055-F0B7BA281138.jpeg,custody_screenshots\Photos-1-001 (2)\IMG_16EA1B2A-A97E-48D1-A055-F0B7BA281138.jpeg,Craig,Unknown,". te . ae = a ba ary = \ . = . . ee , : iiss a J ase . eee an: . ‘5 ee : | SpA ao “OS a ee “yr This ‘te: } 5 cast. ge other: Ai x . ee [pe fs a” + a a eae - ° nis ee ogg . an : Ye wee . . . ve wml re ;</t>
  </si>
  <si>
    <t>a sz , , ‘wo pee q = ~ ~ vs * . 5 ‘ _ a = bu we st ssp 5 si Hh | ome on, oe ES im ae 7 * eee . eS ~ 5 . : a 4 -</t>
  </si>
  <si>
    <t>“+ . 4 A FY ta ft ; oo rare 4 Vale ri fy By eee ate a « . O we | . ‘ Sey ° ee</t>
  </si>
  <si>
    <t>&gt; e NET ee = ee Ee</t>
  </si>
  <si>
    <t>a J? Peo ote Ge a : ty ale ee ‘2 ne US &amp; hel a. &gt; 2</t>
  </si>
  <si>
    <t>3 ~ : ab os ete i = ad Se ey ae f AAA ae age Ue qe Be ° OES</t>
  </si>
  <si>
    <t>a “oe t OP ee = ag fi If df if ei i i ee ARs a sk Wp ge ry Hey SE A a</t>
  </si>
  <si>
    <t>ee Dhol ad ca : Cel 7 SO eee</t>
  </si>
  <si>
    <t>~ 4 eS} oa Ibo = = canes seal</t>
  </si>
  <si>
    <t>ein ap! ‘BS ~</t>
  </si>
  <si>
    <t>: cay u J aE a a “8 1 ON .</t>
  </si>
  <si>
    <t>i og d eee ~ 3 4 ti ey Pe - Be</t>
  </si>
  <si>
    <t>0 4 . ay, “4 f | i, { ay sh So</t>
  </si>
  <si>
    <t>. ate ve A ub .</t>
  </si>
  <si>
    <t>. i ES ae . = Bn ne</t>
  </si>
  <si>
    <t>&gt; CHL . ‘ p eg 7 q ae, . .</t>
  </si>
  <si>
    <t>4 ~ 4 a . rn oo ft “8 Dee - :</t>
  </si>
  <si>
    <t>f ‘ ae se TON 3 &lt;a ot i os RS if . - 6</t>
  </si>
  <si>
    <t>. : ty . : as</t>
  </si>
  <si>
    <t>a . =</t>
  </si>
  <si>
    <t>IMG_16FEAF4E-2E52-4BD1-B687-A93ED6F1716B.jpeg,custody_screenshots\Photos-1-001 (2)\IMG_16FEAF4E-2E52-4BD1-B687-A93ED6F1716B.jpeg,Craig,Unknown,"Sa</t>
  </si>
  <si>
    <t>Sig ts</t>
  </si>
  <si>
    <t>pe eee antes eS</t>
  </si>
  <si>
    <t>Sen kt © ee &gt; Sie, cea Ste RIS. te</t>
  </si>
  <si>
    <t>eg? Lees SSS eS “TSS See aye: 7 US</t>
  </si>
  <si>
    <t>oa es a</t>
  </si>
  <si>
    <t>Se ae ee ER : ee oe</t>
  </si>
  <si>
    <t>ees oe ea a fos</t>
  </si>
  <si>
    <t>eee SENS ee Sie. ee od</t>
  </si>
  <si>
    <t>Se a a Bee “Reg oa, ea</t>
  </si>
  <si>
    <t>es ae Le ee ig arte ee SR, ii ee oe</t>
  </si>
  <si>
    <t>SS SSS YS a a OS Ge</t>
  </si>
  <si>
    <t>to Sere ae i By ne SIRS a</t>
  </si>
  <si>
    <t>are Ses NU a</t>
  </si>
  <si>
    <t>2S Bk oe 4</t>
  </si>
  <si>
    <t>SSS ee Bi = 2 te Se Boe cer</t>
  </si>
  <si>
    <t>Seg ae OSes oa i LE ee ae</t>
  </si>
  <si>
    <t>Se = OSS</t>
  </si>
  <si>
    <t>SS Sey ey ne: eee ey</t>
  </si>
  <si>
    <t>Se eo Col JAE</t>
  </si>
  <si>
    <t>SS or aS el</t>
  </si>
  <si>
    <t>Sa SSS a: he</t>
  </si>
  <si>
    <t>SSS an Se ae cat ee?</t>
  </si>
  <si>
    <t>Ee te se ta a</t>
  </si>
  <si>
    <t>Ss aS ae eee oe es</t>
  </si>
  <si>
    <t>os = we ee ie Bees, “yee</t>
  </si>
  <si>
    <t>ies ee a ig oc Soest</t>
  </si>
  <si>
    <t>LS wee ee Se gaan ae</t>
  </si>
  <si>
    <t>ee oe ee a ps ed</t>
  </si>
  <si>
    <t>SS eg ey are</t>
  </si>
  <si>
    <t>eee Sao | es. oe</t>
  </si>
  <si>
    <t>SS an a a ee Sis</t>
  </si>
  <si>
    <t>Ng a See Pas nee a ies ose</t>
  </si>
  <si>
    <t>es Oren eee oe Or eee SEES ee</t>
  </si>
  <si>
    <t>st alas oe</t>
  </si>
  <si>
    <t>ie = oe ae = Sr es ee ee eo</t>
  </si>
  <si>
    <t>RRR Se ae dis ee</t>
  </si>
  <si>
    <t>SS NO — re — i eee</t>
  </si>
  <si>
    <t>— ae</t>
  </si>
  <si>
    <t>ae oe ESO a zy ae</t>
  </si>
  <si>
    <t>ase 2 oo - 2 i ee mer</t>
  </si>
  <si>
    <t>Be ge 4 ead ae</t>
  </si>
  <si>
    <t>ae”</t>
  </si>
  <si>
    <t>a oe ee ae a :</t>
  </si>
  <si>
    <t>oS Be</t>
  </si>
  <si>
    <t>_ se MS WN</t>
  </si>
  <si>
    <t>a ae poe coe</t>
  </si>
  <si>
    <t>al ZS i _ Bip roe oy ets iad</t>
  </si>
  <si>
    <t>Ge fo SS ea Se ae</t>
  </si>
  <si>
    <t>ees Cos a TM? ik! Date Se Bh secs oe</t>
  </si>
  <si>
    <t>cE : : ei</t>
  </si>
  <si>
    <t>oo pn ee : Hees</t>
  </si>
  <si>
    <t>Sen oat . ees : Ae : aod</t>
  </si>
  <si>
    <t>ca ae gees we hee = :</t>
  </si>
  <si>
    <t>big ae So or ee</t>
  </si>
  <si>
    <t>aS a rk : ENE : es</t>
  </si>
  <si>
    <t>ats TM ~</t>
  </si>
  <si>
    <t>I Ry —</t>
  </si>
  <si>
    <t>Ga We — =</t>
  </si>
  <si>
    <t>a ee BE OY: —</t>
  </si>
  <si>
    <t>ae — ‘Ee eae Se</t>
  </si>
  <si>
    <t>er be Be Rete A ee Se</t>
  </si>
  <si>
    <t>SS ERT 4 ‘pa pin aR wis a ee Sate</t>
  </si>
  <si>
    <t>: Eee oe ar q Nm .</t>
  </si>
  <si>
    <t>a oe : EN - Hee</t>
  </si>
  <si>
    <t>Red DD ame a</t>
  </si>
  <si>
    <t>eas a reen ae =</t>
  </si>
  <si>
    <t>SSE = 157 2S ea — =</t>
  </si>
  <si>
    <t>: an 8 Be Se SS</t>
  </si>
  <si>
    <t>ee F160 Myc ‘GR ame eS =</t>
  </si>
  <si>
    <t>mats eee es BEE AF 6 ws ae on na oe</t>
  </si>
  <si>
    <t>—— aS an ee BY eo oe pe. : : Rts 2</t>
  </si>
  <si>
    <t>— —— == ae ok mi. ire See a Se</t>
  </si>
  <si>
    <t>. CALS «tly a ta - =</t>
  </si>
  <si>
    <t>See Bad a Ss SSeS =</t>
  </si>
  <si>
    <t>. a BOR SS SS —</t>
  </si>
  <si>
    <t>pen aes ere bee e SS oe</t>
  </si>
  <si>
    <t>mone, ince ry By | cs ALOE RS</t>
  </si>
  <si>
    <t>Oa Se SSS</t>
  </si>
  <si>
    <t>: : GB yah 4 Ce</t>
  </si>
  <si>
    <t>aod an aE € ie &lt;&lt;</t>
  </si>
  <si>
    <t>| : ee oe See</t>
  </si>
  <si>
    <t>ae eS eee oe a :</t>
  </si>
  <si>
    <t>eee a ae eae eS —</t>
  </si>
  <si>
    <t>aan Ea RoR 8 ESS a ia</t>
  </si>
  <si>
    <t>a x : ey loa</t>
  </si>
  <si>
    <t>Soo! ESS ee ET a eas a</t>
  </si>
  <si>
    <t>ee eg ie a A ee Gal SOS SAS a ee oes</t>
  </si>
  <si>
    <t>Se ora =o Es rie A eS) pie | ie ak</t>
  </si>
  <si>
    <t>Set ee Shee as so</t>
  </si>
  <si>
    <t>— Se</t>
  </si>
  <si>
    <t>SEE ees</t>
  </si>
  <si>
    <t>a sic Pe</t>
  </si>
  <si>
    <t>acs pe ee ee ES aa Re =</t>
  </si>
  <si>
    <t>Sas ee a Fics ee |</t>
  </si>
  <si>
    <t>a ee Se oe |</t>
  </si>
  <si>
    <t>ches ees So SSeS IS</t>
  </si>
  <si>
    <t>oe ing SS</t>
  </si>
  <si>
    <t>Oe Pa be Soe : Se</t>
  </si>
  <si>
    <t>Se Sa Se ea ——— | fo See Se</t>
  </si>
  <si>
    <t>Be © ee</t>
  </si>
  <si>
    <t>Sea eee pg</t>
  </si>
  <si>
    <t>SEN | SS SS =</t>
  </si>
  <si>
    <t>— Se aN</t>
  </si>
  <si>
    <t>ey ay eS</t>
  </si>
  <si>
    <t>aie, Sf me ie</t>
  </si>
  <si>
    <t>SRS oy See ——</t>
  </si>
  <si>
    <t>oe =&lt;</t>
  </si>
  <si>
    <t>Se Saas Se ee</t>
  </si>
  <si>
    <t>he eg bot</t>
  </si>
  <si>
    <t>ia ce enna ra SS</t>
  </si>
  <si>
    <t>nc SS</t>
  </si>
  <si>
    <t>es ites, 2 Fa</t>
  </si>
  <si>
    <t>ae","Sig ts</t>
  </si>
  <si>
    <t>es ites, 2 Fa",2085,True,False,2025-10-25 00:14:30,2.0_enhanced</t>
  </si>
  <si>
    <t>IMG_1C1FD26A-D092-40E9-8D64-2423EA1B64BB.jpeg,custody_screenshots\Photos-1-001 (2)\IMG_1C1FD26A-D092-40E9-8D64-2423EA1B64BB.jpeg,Craig,Unknown,"iy</t>
  </si>
  <si>
    <t>* 4</t>
  </si>
  <si>
    <t>if ‘ . gre ONG</t>
  </si>
  <si>
    <t>peop TOS i ? j</t>
  </si>
  <si>
    <t>| &amp; eo oe i</t>
  </si>
  <si>
    <t>fom a \ walt AS ae</t>
  </si>
  <si>
    <t>eas ne gee. SB</t>
  </si>
  <si>
    <t>4 ee ne are ees t</t>
  </si>
  <si>
    <t>rd 4 ESS dbs</t>
  </si>
  <si>
    <t>eee ep ae</t>
  </si>
  <si>
    <t>SENCCORDNG IO oes oS</t>
  </si>
  <si>
    <t>6 _ SS</t>
  </si>
  <si>
    <t>eyes Siok: Sea Coon ie eS fae</t>
  </si>
  <si>
    <t>Paar Ree NK a on</t>
  </si>
  <si>
    <t>ra al ht NEP as ae .</t>
  </si>
  <si>
    <t>rs ~ ‘ee a ee OR fat pt</t>
  </si>
  <si>
    <t>} a Re a? fee OS ae a ey ES:</t>
  </si>
  <si>
    <t>» Sy fe a</t>
  </si>
  <si>
    <t>4 ae ec Se Oprah 4 Me. Be Ge re Se</t>
  </si>
  <si>
    <t>kee A ee wet</t>
  </si>
  <si>
    <t>‘ce ey \ aN ae ae ce ee</t>
  </si>
  <si>
    <t>\ Ned Bes ae NO ag te orga ZA 4 om : Bott z ee</t>
  </si>
  <si>
    <t>&amp; i oS © ¢ ee a ae aS Po</t>
  </si>
  <si>
    <t>By eg News A? ae</t>
  </si>
  <si>
    <t>te pee gh TER</t>
  </si>
  <si>
    <t>“4 ‘ = Ve ua ah wae</t>
  </si>
  <si>
    <t>. Res oe CON RE ng EO Mas od oe</t>
  </si>
  <si>
    <t>eee a, Bed CTS et ag</t>
  </si>
  <si>
    <t>; TN ae,</t>
  </si>
  <si>
    <t>Gem Pir ee he. ONE ES</t>
  </si>
  <si>
    <t>a ee ees te yes ae LIE eb</t>
  </si>
  <si>
    <t>a Ay Bee Reve My BS Speed gh ES</t>
  </si>
  <si>
    <t>ee - VS ed NSE BE he tg</t>
  </si>
  <si>
    <t>Ve iad oe ao q SS OMS</t>
  </si>
  <si>
    <t>Be ‘ ee ees Sore + TREE te | Mes, Beh Bee hag Ps</t>
  </si>
  <si>
    <t>ES om ioe Be ae GE. Bhs, &gt;</t>
  </si>
  <si>
    <t>Toe ay SAAN od</t>
  </si>
  <si>
    <t>\ ec ae yee aS LS Ae</t>
  </si>
  <si>
    <t>Eas Pe yes eget</t>
  </si>
  <si>
    <t>i : . oe Ze ae</t>
  </si>
  <si>
    <t>at be ae</t>
  </si>
  <si>
    <t>oe SE ah heen irs wit</t>
  </si>
  <si>
    <t>- BA ~ Ee ee Tac ke Ae</t>
  </si>
  <si>
    <t>Pl 1 Zs IE ee 1 oes</t>
  </si>
  <si>
    <t>‘te ‘ ae oat Wed</t>
  </si>
  <si>
    <t>pve | Ge ea / Bese Me ty oe ae 8 ee 238</t>
  </si>
  <si>
    <t>be . a * oe ee ogee Lee</t>
  </si>
  <si>
    <t>\ 3 ee, L oe ee EAL</t>
  </si>
  <si>
    <t>ye had! 41 | ee an</t>
  </si>
  <si>
    <t>. en eae Pees. 2S</t>
  </si>
  <si>
    <t>ES Bee RE 2</t>
  </si>
  <si>
    <t>‘3 ALS Wa . aan Ze coe</t>
  </si>
  <si>
    <t>a po Veer iY, ae gh</t>
  </si>
  <si>
    <t>sea 7 3 Li — ee ee</t>
  </si>
  <si>
    <t>&gt; RG a a</t>
  </si>
  <si>
    <t>, wee Whe “Bad ee ESE</t>
  </si>
  <si>
    <t>be a ee eee</t>
  </si>
  <si>
    <t>ey ° 4 \ : a ‘ ~ ES</t>
  </si>
  <si>
    <t>ne +</t>
  </si>
  <si>
    <t>ee uA}. a et i Meee</t>
  </si>
  <si>
    <t>ea ae ee eee</t>
  </si>
  <si>
    <t>eX: ee Say, - .</t>
  </si>
  <si>
    <t>ee ae ee aa</t>
  </si>
  <si>
    <t>‘ ""4 4 fa be {</t>
  </si>
  <si>
    <t>ae ~ oe ° Pas ee Ee</t>
  </si>
  <si>
    <t>&gt; Wes ot a ks ee Ph</t>
  </si>
  <si>
    <t>Ve | f° \ ee co</t>
  </si>
  <si>
    <t>7 a | Ga</t>
  </si>
  <si>
    <t>."" ee es Ake Boal pee }</t>
  </si>
  <si>
    <t>BS. - 4 Bes Eel pag</t>
  </si>
  <si>
    <t>as! “Ss ? et aq aa</t>
  </si>
  <si>
    <t>Af ‘et |</t>
  </si>
  <si>
    <t>, eA \ Ng te bij? ba. eg ae</t>
  </si>
  <si>
    <t>aes £ Ke fee ; as By</t>
  </si>
  <si>
    <t>* y » MOR ey : Boy.</t>
  </si>
  <si>
    <t>3 cS Be a</t>
  </si>
  <si>
    <t>eA Fa VO a bes # &amp;</t>
  </si>
  <si>
    <t>ped Vee 2 NE ed ee</t>
  </si>
  <si>
    <t>A Se rt ae</t>
  </si>
  <si>
    <t>Wen, LL NO</t>
  </si>
  <si>
    <t>¢ ees Ne eee an . -</t>
  </si>
  <si>
    <t>ea ei = Bye .</t>
  </si>
  <si>
    <t>i ‘ omc ee</t>
  </si>
  <si>
    <t>« as vid AL WA</t>
  </si>
  <si>
    <t>. Le a 3 A ee Be NR</t>
  </si>
  <si>
    <t>y iS Me 2 &amp; ae oe</t>
  </si>
  <si>
    <t>Ae Re ‘ ce ee</t>
  </si>
  <si>
    <t>H 4 es =</t>
  </si>
  <si>
    <t>, By eee ees oat</t>
  </si>
  <si>
    <t>ee ‘ Re</t>
  </si>
  <si>
    <t>0 \ WN /</t>
  </si>
  <si>
    <t>var aa PERS Bal 2 .</t>
  </si>
  <si>
    <t>ea ae a ia ~ *</t>
  </si>
  <si>
    <t>. i an ERY i</t>
  </si>
  <si>
    <t>/ ef pe Bs v4 ap . f $ \</t>
  </si>
  <si>
    <t>Laer Mae Ao Xx</t>
  </si>
  <si>
    <t>ge kh ey {, . Ae &gt;</t>
  </si>
  <si>
    <t>i pi ye € 4</t>
  </si>
  <si>
    <t>sae wit ALY Pas SS 4</t>
  </si>
  <si>
    <t>1, rae me a</t>
  </si>
  <si>
    <t>fe we) ee SAN</t>
  </si>
  <si>
    <t>boy ore 4 os</t>
  </si>
  <si>
    <t>\ a rae SS</t>
  </si>
  <si>
    <t>&gt; pal fh","* 4</t>
  </si>
  <si>
    <t>&gt; pal fh",1873,True,False,2025-10-25 00:14:30,2.0_enhanced</t>
  </si>
  <si>
    <t>IMG_1D94D19F-AB73-4AF0-86EC-439A1838A661.jpeg,custody_screenshots\Photos-1-001 (2)\IMG_1D94D19F-AB73-4AF0-86EC-439A1838A661.jpeg,Craig,Unknown,"! Loe</t>
  </si>
  <si>
    <t>A ts</t>
  </si>
  <si>
    <t>~ Rtg</t>
  </si>
  <si>
    <t>Ny pe ee .</t>
  </si>
  <si>
    <t>he. - .</t>
  </si>
  <si>
    <t>J a</t>
  </si>
  <si>
    <t>: ;</t>
  </si>
  <si>
    <t>A oa</t>
  </si>
  <si>
    <t>{ ”</t>
  </si>
  <si>
    <t>at feo,</t>
  </si>
  <si>
    <t>. vane : as. Silke</t>
  </si>
  <si>
    <t>Ret ARLEN Be ah,</t>
  </si>
  <si>
    <t>hei teen ey Te Tee ae</t>
  </si>
  <si>
    <t>ee eee gee ee</t>
  </si>
  <si>
    <t>a : hh jean ee</t>
  </si>
  <si>
    <t>wos “he Sir</t>
  </si>
  <si>
    <t>gs Ue ~</t>
  </si>
  <si>
    <t>ne tye Thee</t>
  </si>
  <si>
    <t>ta oe RL ON</t>
  </si>
  <si>
    <t>EG Mig,</t>
  </si>
  <si>
    <t>Beek ee a YS, %,</t>
  </si>
  <si>
    <t>a aA</t>
  </si>
  <si>
    <t>aE er |</t>
  </si>
  <si>
    <t>rn Ry eae</t>
  </si>
  <si>
    <t>: OE 2 eer</t>
  </si>
  <si>
    <t>es RON, py RS ae er A</t>
  </si>
  <si>
    <t>bal ;</t>
  </si>
  <si>
    <t>ae ieee dO ve aa</t>
  </si>
  <si>
    <t>ae % a aa</t>
  </si>
  <si>
    <t>tek DP Be Big pyle ‘</t>
  </si>
  <si>
    <t>eee Be SES WA pot aa</t>
  </si>
  <si>
    <t>CMa oy wee</t>
  </si>
  <si>
    <t>es Pe he APES pe .</t>
  </si>
  <si>
    <t>a” Bee mn tp tee Py</t>
  </si>
  <si>
    <t>TRB Ta on “Bets Pe) Ss</t>
  </si>
  <si>
    <t>RO : a MB</t>
  </si>
  <si>
    <t>Boy</t>
  </si>
  <si>
    <t>&gt; ve SS</t>
  </si>
  <si>
    <t>eg Mah: 4</t>
  </si>
  <si>
    <t>Boe EEE Ng A eR</t>
  </si>
  <si>
    <t>ge ger we</t>
  </si>
  <si>
    <t>ge . a a .</t>
  </si>
  <si>
    <t>OS Cae. fo ""Ge - -</t>
  </si>
  <si>
    <t>goa Os ee</t>
  </si>
  <si>
    <t>gl OS</t>
  </si>
  <si>
    <t>a ae cl gh</t>
  </si>
  <si>
    <t>Pe ERS</t>
  </si>
  <si>
    <t>ce : po Cars? et ag SR</t>
  </si>
  <si>
    <t>ee: .</t>
  </si>
  <si>
    <t>IMG_1E667789-F5F0-4E69-953D-3860CF7E47C5.jpeg,custody_screenshots\Photos-1-001 (2)\IMG_1E667789-F5F0-4E69-953D-3860CF7E47C5.jpeg,Craig,Unknown,"we</t>
  </si>
  <si>
    <t>SASS</t>
  </si>
  <si>
    <t>yy “OS oe ‘ OK</t>
  </si>
  <si>
    <t>an ut : aml aan aon i 7</t>
  </si>
  <si>
    <t>ay . ft</t>
  </si>
  <si>
    <t>a bL A woe</t>
  </si>
  <si>
    <t>: . ar a Aes</t>
  </si>
  <si>
    <t>a : wed</t>
  </si>
  <si>
    <t>. Aa et on</t>
  </si>
  <si>
    <t>tos . = ast a pe Rar</t>
  </si>
  <si>
    <t>~ oss . 1 &gt; ‘ . on ae. 4;</t>
  </si>
  <si>
    <t>. ae 17 AN A</t>
  </si>
  <si>
    <t>Zz ae = — roots fas 4</t>
  </si>
  <si>
    <t>ae a © Bg OP a ers 4</t>
  </si>
  <si>
    <t>EO on ME Se ee nr, a og me fae A</t>
  </si>
  <si>
    <t>ai 2 per Be ee oie Both es af? a ia 4</t>
  </si>
  <si>
    <t>OLE a et a ay RS 4</t>
  </si>
  <si>
    <t>ye an ae eS Bigg 2 ot ns » oy</t>
  </si>
  <si>
    <t>i Pa Be wat st eo x 4</t>
  </si>
  <si>
    <t>coma a ge ge oor Boer Th</t>
  </si>
  <si>
    <t>. #4 2 a! ce a She a. a es</t>
  </si>
  <si>
    <t>&lt; ° : OES a arn 4 pee Le</t>
  </si>
  <si>
    <t>ek Rar age _ fete eh eg Pe |</t>
  </si>
  <si>
    <t>eee pool te ws ae a ay me ithe tye pd ,</t>
  </si>
  <si>
    <t>ae BM</t>
  </si>
  <si>
    <t>aan eee Oe a ot bet re Oe</t>
  </si>
  <si>
    <t>i SOLES ee.</t>
  </si>
  <si>
    <t>Ne ee :</t>
  </si>
  <si>
    <t>i f= oa |</t>
  </si>
  <si>
    <t>i oe we</t>
  </si>
  <si>
    <t>4 . Cee ee 3</t>
  </si>
  <si>
    <t xml:space="preserve"> ge wy. - ay</t>
  </si>
  <si>
    <t>a aed oe id OQ = gery ge</t>
  </si>
  <si>
    <t>ae ee (peer ope PRN See ey oe</t>
  </si>
  <si>
    <t>a aa Rid fy | Lope</t>
  </si>
  <si>
    <t>“ hay - OPP | : ae ee</t>
  </si>
  <si>
    <t>a B ped HON fd a “He</t>
  </si>
  <si>
    <t>ie poet oe dil ASS HC</t>
  </si>
  <si>
    <t>i SP FR 7 ee ae it eo</t>
  </si>
  <si>
    <t>ooo. 8 Lek aad re</t>
  </si>
  <si>
    <t>4 a eee oy : ie</t>
  </si>
  <si>
    <t>} i a vee</t>
  </si>
  <si>
    <t>: bot PY 2 Fil en .</t>
  </si>
  <si>
    <t>° — AY op oo | oe</t>
  </si>
  <si>
    <t>ry AS, geo ae eee Boe et Cape ar i</t>
  </si>
  <si>
    <t>ee cE, WW pang eee ae sel a ee</t>
  </si>
  <si>
    <t>a ne oR ey ROK eal ELS Pons an</t>
  </si>
  <si>
    <t>\ ge</t>
  </si>
  <si>
    <t>4 Bye Son.” Mas VE ge em a bere</t>
  </si>
  <si>
    <t>kw i | ol od ON eee ee . ye a q</t>
  </si>
  <si>
    <t>4 es Neel ol BS SET ‘ Mo q</t>
  </si>
  <si>
    <t>: Se Al is KG ene a9, ee es yes AEE .</t>
  </si>
  <si>
    <t>as are ts fo \</t>
  </si>
  <si>
    <t>it :</t>
  </si>
  <si>
    <t>WING ye ree</t>
  </si>
  <si>
    <t>~ to ; es ee fa</t>
  </si>
  <si>
    <t>Px) 7 ft oe eer oh</t>
  </si>
  <si>
    <t>&gt; hp. ae faa re A</t>
  </si>
  <si>
    <t>fa Sat Te oe \</t>
  </si>
  <si>
    <t>oh OFS, We ‘ PRS oe ya Poh</t>
  </si>
  <si>
    <t>78 gO ea te are oe Po AES</t>
  </si>
  <si>
    <t>8 5 a ae tok ar i pat ene</t>
  </si>
  <si>
    <t>Be tf a Be pier aS aed</t>
  </si>
  <si>
    <t>et ak i Baye ey *. : Leg cd Lie. a hy</t>
  </si>
  <si>
    <t>as Se pe en bree tangs eg 4 Be Bb</t>
  </si>
  <si>
    <t>; 1 oe Fogo ON Ne eS aoe</t>
  </si>
  <si>
    <t>ee Set ar om on a | ete es Be pee “ey oa Ba</t>
  </si>
  <si>
    <t>ge aa * a ee es a ae a | RW eel eh :</t>
  </si>
  <si>
    <t>ad pie ge te OM ty ES Ng er POO . ae</t>
  </si>
  <si>
    <t>rt, - Ae Ee: ee ae Pa Be ee vot eo Le were</t>
  </si>
  <si>
    <t>aad 7 eye ERE</t>
  </si>
  <si>
    <t>Bee f “eye AN ee we ed</t>
  </si>
  <si>
    <t>ee gee</t>
  </si>
  <si>
    <t>We oS OS ; a ook</t>
  </si>
  <si>
    <t>gi bears a 18 : poe a phe TS 7</t>
  </si>
  <si>
    <t>a Fo op es we sen an A</t>
  </si>
  <si>
    <t>9 oo Melt ae ae pe lee Oe aye</t>
  </si>
  <si>
    <t>job . . ee PA</t>
  </si>
  <si>
    <t>a a a steam vee</t>
  </si>
  <si>
    <t>OT f a : ria aed * mee nv ae | ae Raed</t>
  </si>
  <si>
    <t>. wat at Be, es 3 Bor yo a SF Be “hae ie .</t>
  </si>
  <si>
    <t>Le a e of ir :</t>
  </si>
  <si>
    <t>Be . fos a. a ‘ie Sars a af 2 4 FE</t>
  </si>
  <si>
    <t>i, a os . . fo _ nei ae * wens ae oa 5 = *</t>
  </si>
  <si>
    <t>eee Ga Mate, : iS pie Ne aa gos eek oe the &lt;</t>
  </si>
  <si>
    <t>ae ae et ae a age POD &gt; ay &amp;</t>
  </si>
  <si>
    <t>Gey? KOS ae . nr oy wien a. set ap te Ag Be ye</t>
  </si>
  <si>
    <t>eck eg Ost a? ge Slag te iy wt fer y</t>
  </si>
  <si>
    <t>y ae ree ; 4 oy ah wy ag see ad Le . a</t>
  </si>
  <si>
    <t>sg LIAR ta Lg &amp; Fie TS</t>
  </si>
  <si>
    <t>whe Eee on opin oe fe Ss Pe ve ‘</t>
  </si>
  <si>
    <t>Sah i wg a. oy Ue po Pia</t>
  </si>
  <si>
    <t>a oe wee ey it oe a ‘ : ee</t>
  </si>
  <si>
    <t>aN See am eRe ty AL a</t>
  </si>
  <si>
    <t>~ as Sat “lp lig ot ie . As ~</t>
  </si>
  <si>
    <t>Ses » exes eee ‘</t>
  </si>
  <si>
    <t>a eee TET gh ge FOR 2 Seer ee</t>
  </si>
  <si>
    <t>ee erie on re eee av hs oF OS 3 An ah</t>
  </si>
  <si>
    <t>et pe ES RO</t>
  </si>
  <si>
    <t>4 peer ers, ae * £</t>
  </si>
  <si>
    <t>a 2 oe = ane Te eee, “a BS woe OS &amp; i ye</t>
  </si>
  <si>
    <t>cere Page Eg er a</t>
  </si>
  <si>
    <t>¢ =, lanl — - aia ye ay 7:</t>
  </si>
  <si>
    <t>ae ae SS iA</t>
  </si>
  <si>
    <t>aes leet sti = OE bo</t>
  </si>
  <si>
    <t>Sty ome, a ‘ we mete va</t>
  </si>
  <si>
    <t>Pa Dee wa : Ret 3</t>
  </si>
  <si>
    <t>ca ay, on . en el fe -</t>
  </si>
  <si>
    <t>* &amp; . em ‘ ae</t>
  </si>
  <si>
    <t>tee ~ aot oe</t>
  </si>
  <si>
    <t>en eg","SASS</t>
  </si>
  <si>
    <t>en eg",2614,True,False,2025-10-25 00:14:30,2.0_enhanced</t>
  </si>
  <si>
    <t>IMG_2450.jpeg,custody_screenshots\Photos-1-001 (2)\IMG_2450.jpeg,Craig,Unknown,"a geen ee ne</t>
  </si>
  <si>
    <t>ae cca TE</t>
  </si>
  <si>
    <t>ris ay</t>
  </si>
  <si>
    <t>at te, oN we an</t>
  </si>
  <si>
    <t>. 5 we Ns 4 Rs *</t>
  </si>
  <si>
    <t>wo pa AA</t>
  </si>
  <si>
    <t>7 : NN ey ey</t>
  </si>
  <si>
    <t>; ‘ Yon uae EON Nee RE we alg Sa</t>
  </si>
  <si>
    <t>; =. PAU eee SW. a 3</t>
  </si>
  <si>
    <t>NOE Deg tee</t>
  </si>
  <si>
    <t>: deg, H fate NS em</t>
  </si>
  <si>
    <t>i &gt; ay age</t>
  </si>
  <si>
    <t>i 4 ge Bf SELON ne . ope age TS</t>
  </si>
  <si>
    <t>sane PONG ATER ERS</t>
  </si>
  <si>
    <t>Lg aa ee</t>
  </si>
  <si>
    <t>ie ‘ ‘ : fo ng 2</t>
  </si>
  <si>
    <t>Se ge eine “™ : Sy PSR SS EN See -</t>
  </si>
  <si>
    <t>a a We ad BE EN igre SSS SS XN</t>
  </si>
  <si>
    <t>a be = t, 0+. Sb inl ASS AD Pe</t>
  </si>
  <si>
    <t>oa ene Gad, Leet yO Ok (oe be ARS NOV “ 5</t>
  </si>
  <si>
    <t>| tes Te age rs dar din SRS Bagh TEN TE</t>
  </si>
  <si>
    <t>~ ee Se Wn ey, Se Ny il IS ASS SS PO PTS</t>
  </si>
  <si>
    <t>Py 4 Sy erm ge ay a 0° GU pute “ay, REL JETS Ste et Mage SANE heyy .</t>
  </si>
  <si>
    <t>Tee OF Pe PN Dee ope So Pe Sy Sl nt EY EN Ne a If a ae ae S Wer Ta KO REST Of:</t>
  </si>
  <si>
    <t>2 ey BRACES maps &lt;7 fy ath ona ig</t>
  </si>
  <si>
    <t>ee ey Wee AR CA “ft ay (Gee TA oe Sie</t>
  </si>
  <si>
    <t>ao Ra sae &amp; Serta AINA ap ee Se Sp sete eek aan</t>
  </si>
  <si>
    <t>Toh SANE fas AE: : .</t>
  </si>
  <si>
    <t>BY eg MS gat Sy tk at A</t>
  </si>
  <si>
    <t>Ag IVE BB</t>
  </si>
  <si>
    <t>be ee ae BO aide AN IE BNR ee</t>
  </si>
  <si>
    <t>&gt;? ee Ge ee Oe aay 7 .</t>
  </si>
  <si>
    <t>ye Be AG ee oy"" duh SER :</t>
  </si>
  <si>
    <t>Aes a GO ES CE Pug tay, AS AP wen a</t>
  </si>
  <si>
    <t>hay OY ~ (CO Pe es A Me Fs fe le Sr Ne oe ely .</t>
  </si>
  <si>
    <t>VE, eae ig OB Tg AE CE Nee an</t>
  </si>
  <si>
    <t>hae a MS: RO oP o APES a Peay Te we .</t>
  </si>
  <si>
    <t>4 ere fore cae gg ae Lyf * eet</t>
  </si>
  <si>
    <t>BS wie wes ere a a wee Sg we</t>
  </si>
  <si>
    <t>Me PLLA eae Ate oe pos \ ‘ a3 po.</t>
  </si>
  <si>
    <t>a. ee ars , Bog ef</t>
  </si>
  <si>
    <t>ye POS iv a es es # .</t>
  </si>
  <si>
    <t>aN afe ae oo</t>
  </si>
  <si>
    <t>ec &gt; an a fy,</t>
  </si>
  <si>
    <t>Fy : :","a geen ee ne</t>
  </si>
  <si>
    <t>Fy : :",1206,True,False,2025-10-25 00:14:30,2.0_enhanced</t>
  </si>
  <si>
    <t>IMG_2452.jpeg,custody_screenshots\Photos-1-001 (2)\IMG_2452.jpeg,Craig,Unknown,"° ”</t>
  </si>
  <si>
    <t>amen |</t>
  </si>
  <si>
    <t>. . et “ a yA AG</t>
  </si>
  <si>
    <t>Z Se = =</t>
  </si>
  <si>
    <t>nN 2 OA</t>
  </si>
  <si>
    <t>Ka Se fi</t>
  </si>
  <si>
    <t>~ a 7 .</t>
  </si>
  <si>
    <t>z SAE: LIE. a) |</t>
  </si>
  <si>
    <t>ZZ ee oo</t>
  </si>
  <si>
    <t>| AS INE AY a )</t>
  </si>
  <si>
    <t>ann al a3 (he |</t>
  </si>
  <si>
    <t>Bet ae</t>
  </si>
  <si>
    <t>apr</t>
  </si>
  <si>
    <t>¢ we gin tn bp ate ay 32</t>
  </si>
  <si>
    <t>4 wr AD wm Ni |</t>
  </si>
  <si>
    <t>fs es aaa @</t>
  </si>
  <si>
    <t>. “A, ae) ACE ra 7</t>
  </si>
  <si>
    <t>aa &lt;-&gt;) Shige ye ee ise.</t>
  </si>
  <si>
    <t>a 2 Sa ee Ste 7 7 Se =</t>
  </si>
  <si>
    <t>: Yan","amen |</t>
  </si>
  <si>
    <t>: Yan",256,True,False,2025-10-25 00:14:30,2.0_enhanced</t>
  </si>
  <si>
    <t>IMG_2536.jpeg,custody_screenshots\Photos-1-001 (2)\IMG_2536.jpeg,Craig,Unknown,"fom</t>
  </si>
  <si>
    <t>ane ty Be ek. . :</t>
  </si>
  <si>
    <t>Age ee 4 TENS aed</t>
  </si>
  <si>
    <t>aon we a me: ~ . oN =</t>
  </si>
  <si>
    <t>ae La Re \ SA { f</t>
  </si>
  <si>
    <t>ao ‘ oe &lt; cg a mal</t>
  </si>
  <si>
    <t>we i y A ~</t>
  </si>
  <si>
    <t>i i we f Bg ARK ASS oe : Sa &gt; Ses</t>
  </si>
  <si>
    <t>PO re wey ae Sin ry</t>
  </si>
  <si>
    <t>of os f, aie oy, a By. SY,</t>
  </si>
  <si>
    <t>Ga 4 Le ee =</t>
  </si>
  <si>
    <t>aif \ a</t>
  </si>
  <si>
    <t>SE we Ne ES oan</t>
  </si>
  <si>
    <t>fy HENS Se, a : BAO SS</t>
  </si>
  <si>
    <t>3 Said ALS oe mS ‘ ws</t>
  </si>
  <si>
    <t>wl Neste, LEY ‘i RY sees EEN ae SSS</t>
  </si>
  <si>
    <t>£G AN</t>
  </si>
  <si>
    <t>&lt; an ae NG wed a A ATS it</t>
  </si>
  <si>
    <t>\ ES ae ee oS BN</t>
  </si>
  <si>
    <t>ae og: \ BN Kn NS Eg eee SQ) %</t>
  </si>
  <si>
    <t>SAV 8 SOS ACK</t>
  </si>
  <si>
    <t>NS CN es qr wf oN ay Oe NS</t>
  </si>
  <si>
    <t>am NE ea es</t>
  </si>
  <si>
    <t>a EN ae SSN UA</t>
  </si>
  <si>
    <t>Bape Bee WX SE Ve</t>
  </si>
  <si>
    <t>ad SI J WES</t>
  </si>
  <si>
    <t>Ne Shay’ _</t>
  </si>
  <si>
    <t>a) oN AN, aS ‘ WS AN RA AA tt LSS Nee 7 4 . -</t>
  </si>
  <si>
    <t>ae ca wy</t>
  </si>
  <si>
    <t>: ‘, . -</t>
  </si>
  <si>
    <t>\ ee 4%,</t>
  </si>
  <si>
    <t>. 4 . a","fom</t>
  </si>
  <si>
    <t>. 4 . a",569,True,False,2025-10-25 00:14:30,2.0_enhanced</t>
  </si>
  <si>
    <t>IMG_2607.jpeg,custody_screenshots\Photos-1-001 (2)\IMG_2607.jpeg,Craig,Unknown,"et. a</t>
  </si>
  <si>
    <t>pede « eee Et A</t>
  </si>
  <si>
    <t>Stk ae eee peu</t>
  </si>
  <si>
    <t>Re) |</t>
  </si>
  <si>
    <t>a is</t>
  </si>
  <si>
    <t>ates Binge a els ave:</t>
  </si>
  <si>
    <t>OP HD:</t>
  </si>
  <si>
    <t>ie ab ees ee we Tx</t>
  </si>
  <si>
    <t>ae ee Serer : i</t>
  </si>
  <si>
    <t>ND Ke Se</t>
  </si>
  <si>
    <t>Ne ere ee al</t>
  </si>
  <si>
    <t>a Das Ney a</t>
  </si>
  <si>
    <t>A IO del aan TT</t>
  </si>
  <si>
    <t>he edt 3</t>
  </si>
  <si>
    <t>ate ae BYRON ae ois fos ae an aE</t>
  </si>
  <si>
    <t>es iat bee, Pie sp yp Bye eee</t>
  </si>
  <si>
    <t>eis a he eS ye SG PERS</t>
  </si>
  <si>
    <t>Rees NEE aig ie ip are |</t>
  </si>
  <si>
    <t>VA Fi EVER ED ant ang ers Mee ae eas</t>
  </si>
  <si>
    <t>yer | Hi thy @ tg mat pty Le om (eae</t>
  </si>
  <si>
    <t>BAT Ba epee 4. Ly</t>
  </si>
  <si>
    <t>sh 5 ya Ee ae tae Corey ee</t>
  </si>
  <si>
    <t>ree? yen ff aie ete, og ope LAL,</t>
  </si>
  <si>
    <t>Ap i, 7 Hi EK ae pe Eee ip the</t>
  </si>
  <si>
    <t>O84 ea OMG Bry Ty, Fae ae po tbe Wess dg a BGs an ik;</t>
  </si>
  <si>
    <t>&gt; pe, ae ¥: Yee a ve ad © a. V8,</t>
  </si>
  <si>
    <t>Lae Sg see inh RAIL PEE td “has Bet i</t>
  </si>
  <si>
    <t>ele Ft ae ae BE</t>
  </si>
  <si>
    <t>7"" Poi pal yee eee eA ed Cy Pe NE He See</t>
  </si>
  <si>
    <t>/ Hed of sare “if nes Hy er ee ere | ty we Ves</t>
  </si>
  <si>
    <t>See ea sy, AEB ET ie EA AL 4</t>
  </si>
  <si>
    <t>BELA $03 fort’ ia eae a BUS iw Gat iat ee</t>
  </si>
  <si>
    <t>Le | Trent Vie) 4 as ag 2 PME BL are Fig = a it</t>
  </si>
  <si>
    <t>he fo CN! BM rea nee REY are</t>
  </si>
  <si>
    <t>Ade let alin Me eae GS Pra</t>
  </si>
  <si>
    <t>Me OW = ee Gig ads oh ea</t>
  </si>
  <si>
    <t>im NS re i Ny ks aR Lad 8 a Ae: ga Dy Zi ""SF Fi 4</t>
  </si>
  <si>
    <t>Sh ah Sih aes</t>
  </si>
  <si>
    <t>ene gare we Sele oe Spe ee ore pe</t>
  </si>
  <si>
    <t>ae is Bye hi A tt fo) ‘Coes ite pi : OTE SPP ek ee)</t>
  </si>
  <si>
    <t>Fae fi upc Op LG Ro? | Ve \k</t>
  </si>
  <si>
    <t>AES ~~) vod ah, OG nah Lae ne re EG Jn he gta eee Thee Bernt</t>
  </si>
  <si>
    <t>2 I be fog Sess aie AW</t>
  </si>
  <si>
    <t>aids ue cls ME EON ge a +</t>
  </si>
  <si>
    <t>De ey pee, a oA:</t>
  </si>
  <si>
    <t>nay di i age eis Lop i Oe a rg eee</t>
  </si>
  <si>
    <t>ES RINE “el Wah saa ee ie pee Ned</t>
  </si>
  <si>
    <t>EN ea ater Magen shy ae ee</t>
  </si>
  <si>
    <t>a ae Nel a ps if Aer Pe ids zy om é</t>
  </si>
  <si>
    <t>whiny Ps) ek Gee’ Peat ee. ae fh Bt oy Ghee Wh yer ay Bee ged</t>
  </si>
  <si>
    <t>ing Ae a ts Vast pate of. — REIS, “he bi. BREESE fe: ah ;</t>
  </si>
  <si>
    <t>ike 2 RS, owe creel agi 3 ay ws li Ly: a yee tay = 3</t>
  </si>
  <si>
    <t>Mee a ATL ie gale. hg ee</t>
  </si>
  <si>
    <t>an pat fa peas ay “A bt</t>
  </si>
  <si>
    <t>BO Smee as? me pat on | : Fa</t>
  </si>
  <si>
    <t>ON ""eB Le AGS ae Es</t>
  </si>
  <si>
    <t>pes neh WAG ASS WY Pee Sie pte a AX</t>
  </si>
  <si>
    <t>ee naa a Va aS Th, ci PN ON: % By gp tt Gs 4</t>
  </si>
  <si>
    <t>an ee peck Nes A RNG Grate peo or re eas on</t>
  </si>
  <si>
    <t>cabs Ped ee Ue tefl geile Di BA feet, DEB Leg IN Ses wigs? = Ag</t>
  </si>
  <si>
    <t>fs Nhe pt Vik Re oF FB 4</t>
  </si>
  <si>
    <t>POE, ENG es RY AME PETE. a5 yt 2 eee are oe 4</t>
  </si>
  <si>
    <t>: a COR ie ae Pa Gir. aa ag 8 aa</t>
  </si>
  <si>
    <t>He eet re bight part UES eee ee ER LO EE 3</t>
  </si>
  <si>
    <t>PN Ne ie Ne = NITE Lae? pei oe Loe 3</t>
  </si>
  <si>
    <t>ve aes eta ih AS yo =</t>
  </si>
  <si>
    <t>2, fe Se! st 2 ar an bet Goan ie Ce gem</t>
  </si>
  <si>
    <t>ag ed ORES pe LEG FR</t>
  </si>
  <si>
    <t>aie! Code, ee ia ie 0 “Bh OM Pe ey</t>
  </si>
  <si>
    <t>gay MN 5 th aN a AS a es Ly ag pe</t>
  </si>
  <si>
    <t>A ace PRE PEE pale “4</t>
  </si>
  <si>
    <t>tt AIS pis era Cans GA A Bel ea Pa</t>
  </si>
  <si>
    <t>BS es Bo Behe ag yl ha ENE.</t>
  </si>
  <si>
    <t>dies ee GX ati Gi seco Ry, fae"" ae a a a a uae</t>
  </si>
  <si>
    <t>Le Gf GR oe Ae RES atten ee</t>
  </si>
  <si>
    <t>a CX EES a Ni ed Va</t>
  </si>
  <si>
    <t>a INE TOE GN S fee Celie</t>
  </si>
  <si>
    <t>a oe ROT) see |</t>
  </si>
  <si>
    <t>hi = KON BE BE: se tg ok OE A</t>
  </si>
  <si>
    <t>ae SONNE CRG, ee ee a a</t>
  </si>
  <si>
    <t>SOs ak AS ih DA aber aan Se</t>
  </si>
  <si>
    <t>ne eae A WEN i</t>
  </si>
  <si>
    <t>Wey ENG veg aN We tas fea ot es</t>
  </si>
  <si>
    <t>mg fi VOR SE Sa Dee FAL eran es Cee :</t>
  </si>
  <si>
    <t>ele ee py AGES, aaa CBS Bo 7:</t>
  </si>
  <si>
    <t>AES fa ean ies, Pee</t>
  </si>
  <si>
    <t>he TE Eee his Gage aA Be Nie, Bee UAE) AR</t>
  </si>
  <si>
    <t>oe ee res Tp iF = A. ye See oe</t>
  </si>
  <si>
    <t>ae ee, BENE, Lye (Fe et!</t>
  </si>
  <si>
    <t>Cas ee ee es ae Jagger el EN .</t>
  </si>
  <si>
    <t>a&gt; | a Cae</t>
  </si>
  <si>
    <t>A ies HED: fe CT a Coy fy Be, |</t>
  </si>
  <si>
    <t>tae A TN Be,</t>
  </si>
  <si>
    <t>2S, | el ee ARG Mn</t>
  </si>
  <si>
    <t>EIA eye ey Ne om BRE! FEE Ee a Fe oN ene :</t>
  </si>
  <si>
    <t>HL REE, (a ED a Bs SP ;</t>
  </si>
  <si>
    <t>i A ge (Bide, ia ONZE sh NEED arn</t>
  </si>
  <si>
    <t>CENA ed ee</t>
  </si>
  <si>
    <t>LN GREP FEES ES es es EA nb .</t>
  </si>
  <si>
    <t>Po NOE (ee PA ERE Geto Ge a</t>
  </si>
  <si>
    <t>ay alae he Mies ee re Me BBE AS x - 4 ee</t>
  </si>
  <si>
    <t>ees aes Ne eee LM ee pan ae bee eet</t>
  </si>
  <si>
    <t>EM GEE VS GE, pa 7 Ree oe</t>
  </si>
  <si>
    <t>PU OD NTN</t>
  </si>
  <si>
    <t>Ze) es PES ew siete ED PER Oe</t>
  </si>
  <si>
    <t>LEE Hee SE</t>
  </si>
  <si>
    <t>Pee ag ee Cre Beth</t>
  </si>
  <si>
    <t>ae, ia PES NED Fame 1 ieee oo wie! ca es Py a</t>
  </si>
  <si>
    <t>AS Be bt Weg ay = ? yore ek Cee</t>
  </si>
  <si>
    <t>7 aK pats ALE ON VA, ¥ ng ead a</t>
  </si>
  <si>
    <t>era LE BBE ke LPS te Wty. a Cae # an eee Gl _— ©</t>
  </si>
  <si>
    <t>lie ‘pees ES Cnt Te ath FOS ee ee ee ee oN teh &gt;</t>
  </si>
  <si>
    <t>GED oh ee ee NR CAA on ERE en aa</t>
  </si>
  <si>
    <t>2 Nha EO ea ays ee: Feige ae Ler Be — mies iat ;</t>
  </si>
  <si>
    <t>LE ED Pio Lak RE ES fe</t>
  </si>
  <si>
    <t>BIG EE CAEL ain a a eae ne wok</t>
  </si>
  <si>
    <t>ee ee ess ""eh EES BOE LU oy AD a 4</t>
  </si>
  <si>
    <t>MES ES = “WEA ce</t>
  </si>
  <si>
    <t>Bee [ioe WE IONE VA te</t>
  </si>
  <si>
    <t>TA a BON ATS Ae ) eat ae STR ae aa q</t>
  </si>
  <si>
    <t>ss Ze &gt; NG 2 CELE. ONCE ee cet yet = rg</t>
  </si>
  <si>
    <t>oa Ne AEE Ge Te</t>
  </si>
  <si>
    <t>5 ee ape oe ge ca . a ~ Pe :</t>
  </si>
  <si>
    <t>Ga? Uo ony RA LE tt a. ams PR, rr</t>
  </si>
  <si>
    <t>a ba aah He, MES = Mh ee ft} RAW af me: ee ge oe pe q</t>
  </si>
  <si>
    <t>Se ON |</t>
  </si>
  <si>
    <t>ce a Noes, SNe eee Be</t>
  </si>
  <si>
    <t>ia LEN weg a fi | Rea se ag Nb</t>
  </si>
  <si>
    <t>2, a NE As, — Ne Ser ee eee Ny a AY</t>
  </si>
  <si>
    <t>ides “Bore ge ae ie: AGS he gg a iin eee Ze</t>
  </si>
  <si>
    <t>ee a a EE re</t>
  </si>
  <si>
    <t>pe NN emt</t>
  </si>
  <si>
    <t>CAL He ode. eT aot fon</t>
  </si>
  <si>
    <t>ae ae Bays Ie . ees Sa i</t>
  </si>
  <si>
    <t>Wig NG ay</t>
  </si>
  <si>
    <t>GE ee he tas ea TET it [Fos et wets k 7 a i</t>
  </si>
  <si>
    <t>ard ara AB AL: mf i Dive ithe A er aia = ne</t>
  </si>
  <si>
    <t>NAL yp ay OE, tenth ca See</t>
  </si>
  <si>
    <t>ES LN ie Fa eee = ~~</t>
  </si>
  <si>
    <t>A aN goto hs Me = os eee car a</t>
  </si>
  <si>
    <t>a 4 COS pies = PR CPN al ee feos aA ae IR |</t>
  </si>
  <si>
    <t>er od Va om we vee a</t>
  </si>
  <si>
    <t>&lt;7 We = any Ae See or oe eg ae, &gt; po tiles hea</t>
  </si>
  <si>
    <t>‘on os ea el N en on Form &gt; ae a ener: 7 2</t>
  </si>
  <si>
    <t>ed Pa rf ee a te tg oe 8 wey ay</t>
  </si>
  <si>
    <t>fr Cay \ eda ee ee GP ce NOS a :</t>
  </si>
  <si>
    <t>peg ae a So in a</t>
  </si>
  <si>
    <t>ae ye cn wae ez en {Me gta ge aie Fe en</t>
  </si>
  <si>
    <t>aa fie oa? es Pe</t>
  </si>
  <si>
    <t>4 leg Ge ye, vA TAGE Oe aes x a We 9 yt me mre ad . cael 8</t>
  </si>
  <si>
    <t>Ro od Boe ont: woe Se fea:</t>
  </si>
  <si>
    <t>et Ss &amp;é janes te a</t>
  </si>
  <si>
    <t>ann pee</t>
  </si>
  <si>
    <t>vo osha? ns","et. a</t>
  </si>
  <si>
    <t>vo osha? ns",4724,True,False,2025-10-25 00:14:30,2.0_enhanced</t>
  </si>
  <si>
    <t>IMG_2608.jpeg,custody_screenshots\Photos-1-001 (2)\IMG_2608.jpeg,Craig,Unknown,"ee</t>
  </si>
  <si>
    <t>CAS</t>
  </si>
  <si>
    <t>\ \ a</t>
  </si>
  <si>
    <t>% a er</t>
  </si>
  <si>
    <t>AV</t>
  </si>
  <si>
    <t>ces ee</t>
  </si>
  <si>
    <t>* ""4 anes re f ¢ be</t>
  </si>
  <si>
    <t>poets = ee as =</t>
  </si>
  <si>
    <t>. 8</t>
  </si>
  <si>
    <t>| (pte Wore OY oe “ae RS</t>
  </si>
  <si>
    <t>a | ‘a ay we 3 ally &amp; crs dade at 7.</t>
  </si>
  <si>
    <t>he : ae Ny wee</t>
  </si>
  <si>
    <t>sth Ce OB og ¢ ia ‘ ges</t>
  </si>
  <si>
    <t>| ee aoe VEN ONS. Mle ye ee</t>
  </si>
  <si>
    <t>wigan | sol’ ig at AW i eee Li, Za ie</t>
  </si>
  <si>
    <t>1k os Y et Be ye ie . ey Jag Bee at</t>
  </si>
  <si>
    <t>vate Ven he Pate Moe a ae a MES AW ff i</t>
  </si>
  <si>
    <t>ag oe iit, oe i q ad Me anes er Wp oe toe ae ‘ BK</t>
  </si>
  <si>
    <t>ie Clits 5 ek nae! as we \ i</t>
  </si>
  <si>
    <t>ange Pe ea | ie. at A”, ONG</t>
  </si>
  <si>
    <t>VO Ca en i set ie LOA hh Taya Moe x ee ace a ee vast eats</t>
  </si>
  <si>
    <t>a ren RY Vi oe ee COS, es 3</t>
  </si>
  <si>
    <t>ee Ga ARP ie el OL ae bit ve oye ae Vg</t>
  </si>
  <si>
    <t>oe es ae wat de 7A ae ee Re vi ai</t>
  </si>
  <si>
    <t>sia? ia wt rary \ el Bee ode Ws, wa</t>
  </si>
  <si>
    <t>ie ens wo i a N WES. uh wee is</t>
  </si>
  <si>
    <t>. STS oe a ee a Se yp BGS ee Fh,</t>
  </si>
  <si>
    <t>EBS AM ‘a ae rl ON ma ie in (LZ eee</t>
  </si>
  <si>
    <t>Soe Wie” Be! 4 ae AN ae SE Ae we We cht “be pss. LE</t>
  </si>
  <si>
    <t>ake ec hag — COS He CR Baye By ee Ay =</t>
  </si>
  <si>
    <t>Ae es TN Pe OG. es ee =</t>
  </si>
  <si>
    <t>eS oN ee NG = a a ae oars Gay</t>
  </si>
  <si>
    <t>Ce A om NS ee Als BA, a, Re és,</t>
  </si>
  <si>
    <t>i a ea A Bah | hid, “a eee EE a Mee</t>
  </si>
  <si>
    <t>AP noe NR ke are</t>
  </si>
  <si>
    <t>is 1 YAY co | ae Rel se Ae: Ae, Pee A) ex = ee</t>
  </si>
  <si>
    <t>yal Ta ost, ae</t>
  </si>
  <si>
    <t>ON: Wied ge ae Pa ue, ae © 0 =</t>
  </si>
  <si>
    <t>a We iy Se ths gS. ae ae th Ls</t>
  </si>
  <si>
    <t>Ne Re fe ef ONY soni of Si, bey, LS oy ee</t>
  </si>
  <si>
    <t>eres, rae fee COA Di Bi fee oe 4 GE peng pee Pee</t>
  </si>
  <si>
    <t>RS ote, SES pet bi AE EEF Page</t>
  </si>
  <si>
    <t>as ees as We Gy ee IN cae ae 5 wf ie</t>
  </si>
  <si>
    <t>oe Boe 4 NE ele, usp quae BA cre a</t>
  </si>
  <si>
    <t>Wie Re rey if a cas war ""Sede, eS, rs</t>
  </si>
  <si>
    <t>Bo Bie vil i ees ad gay me My Fgh a a aay</t>
  </si>
  <si>
    <t>aaa aod ins Bi INES oo iow, ee wee gs Ze</t>
  </si>
  <si>
    <t>Las fd Wes re | Pe a ar 7A Be. Loge, SE</t>
  </si>
  <si>
    <t>Bi ee ARIE Or ae Coe PULL SNE ES ry TER a ah ses</t>
  </si>
  <si>
    <t>Di fox): uc oe =&lt; ee Cae</t>
  </si>
  <si>
    <t>Ef Ave Gee, ‘he gee pat re ps ia aN rp hy</t>
  </si>
  <si>
    <t>a Pan ar A BE wae tin hips</t>
  </si>
  <si>
    <t>en Bots ors oe iain Cs Koa ;</t>
  </si>
  <si>
    <t>NON aA Ps ASE ER fi</t>
  </si>
  <si>
    <t>ee Be ae Poo fig oor Ae. “yg ae Wes ote é</t>
  </si>
  <si>
    <t>ee Kes a Wo ES ee ene Pee |</t>
  </si>
  <si>
    <t>ee ee, TONING aaa SZ</t>
  </si>
  <si>
    <t>Ra eg wat “+ an fs HENGE Ce EE Gs NS Ys ye ea ye</t>
  </si>
  <si>
    <t>ht Md ne i FRED, Cy Wee 4 feed bk ams</t>
  </si>
  <si>
    <t>fe nds eben es, Wa wiles EE rere bs, ae eS bi IS ae</t>
  </si>
  <si>
    <t>eee AGN EX FOI ee</t>
  </si>
  <si>
    <t>Ihe ena We — (Bree r NG nw es, an vay — aad a a Seed rt AAS z</t>
  </si>
  <si>
    <t>an Nery BLE GEL IN SR PONS oR ed a pase</t>
  </si>
  <si>
    <t>ORS OKC Phe NSE ee</t>
  </si>
  <si>
    <t>Va cane = Va of 1p mi ge a0 “sagt pte eae pa’</t>
  </si>
  <si>
    <t>barr Rey ies oe AA See 2 RE BS if da OA met . AP 7</t>
  </si>
  <si>
    <t>fi Ade LG, ee in Ge Sia Wis eee gg ARE = oN ) (Fa</t>
  </si>
  <si>
    <t>jen ay fh (eee VE os Say Mag aR as</t>
  </si>
  <si>
    <t>Oe ae Se CN. pe. aoe O ps =</t>
  </si>
  <si>
    <t>Diag a pra re ree ee</t>
  </si>
  <si>
    <t>ie. Tt! ES are fos ee gos pent ~ ie eae</t>
  </si>
  <si>
    <t>CEN Gi ert = eas CAG is ae 2 =</t>
  </si>
  <si>
    <t>ae Ee We se Are AS. ESS es</t>
  </si>
  <si>
    <t>sg! NA AL Lind gies pay 8 ME ie se Ale = rey we pee ere en ates</t>
  </si>
  <si>
    <t>es a Ge TF ee eee Sete VUE beh FEBS Bis Ne ee amass “ Set sig ade</t>
  </si>
  <si>
    <t>fii Nese ony GI Be RS Ee 6. cee mV ae RIE:</t>
  </si>
  <si>
    <t>ENG ae Big. a a nee aes Cnt By WoNS ae i</t>
  </si>
  <si>
    <t>NR RON ee ge i oa rer a= &amp; myo. Zee ee</t>
  </si>
  <si>
    <t>FR Ne ee aia eo ak ee Se, ees ae</t>
  </si>
  <si>
    <t>ae iV oy Mite: ae ae A Yo MS</t>
  </si>
  <si>
    <t>: ere i eM MAREE BA AE oe OR aN</t>
  </si>
  <si>
    <t>ee hag QE eee Pee a con am dee ne he ee pe fans gm. meee Sees</t>
  </si>
  <si>
    <t>NS a is oe wit VA a EN red Fah or cart ty ad oa ie wa wt ete: go oe</t>
  </si>
  <si>
    <t>fel tae” — a ¢ at a Lees</t>
  </si>
  <si>
    <t>[Se ws ce</t>
  </si>
  <si>
    <t>icy, 15 § Ve hee tte abl eis ws god Tae ee - ON Sore</t>
  </si>
  <si>
    <t>Be if Fn ay es el “ pee</t>
  </si>
  <si>
    <t>ere ee sit Fd area loo fae (Gs =a ee</t>
  </si>
  <si>
    <t>aw Lt Nay 7 ened he oe a &gt; a os i</t>
  </si>
  <si>
    <t>Nod ate f ON sagt CO eee</t>
  </si>
  <si>
    <t>pe he ee ET CS pa wae tre ig 2</t>
  </si>
  <si>
    <t>_~ eee Ne Wirt ved “ye. ‘ ae pry ea Sg,</t>
  </si>
  <si>
    <t>eee hes Pye | ih aM oa we at hes yer Rie gee “eit: $3 eek nica, Vey Sees</t>
  </si>
  <si>
    <t>fs = be en, Roe ab pe i le iy ae et lB er ine i mae es Ps Ze</t>
  </si>
  <si>
    <t>Ag Be JA aN a PA ai Die wer ae</t>
  </si>
  <si>
    <t>a £4 £m Sy 7 Le a binge . mo 4 5</t>
  </si>
  <si>
    <t>ae 2 ENS POU Ne Fos or RE bs a</t>
  </si>
  <si>
    <t>ete ee Sa NG ee aed KES ae</t>
  </si>
  <si>
    <t>Bee a old oe math ee ae Sg</t>
  </si>
  <si>
    <t>LA oy ERS OS AE fib gig pee ee &amp; iB Be</t>
  </si>
  <si>
    <t>Bhai eye eet os he A ES | se eae 2 ge BS ee ae rat as {fe Ble a</t>
  </si>
  <si>
    <t>‘ce WEL ae ae ac pone Ps 2</t>
  </si>
  <si>
    <t>a ae Re Sree AY gf ' KO ae</t>
  </si>
  <si>
    <t>Ay is Sec By oil ie ee GJ) aes</t>
  </si>
  <si>
    <t>a 2</t>
  </si>
  <si>
    <t>oh ae ae rea akon a “EY &amp;</t>
  </si>
  <si>
    <t>! : fo aa</t>
  </si>
  <si>
    <t>eee eit epee ae | NE CS</t>
  </si>
  <si>
    <t>SORE eS 3 ee Seg lt *</t>
  </si>
  <si>
    <t>are eel Be ok ue fe Le Sa ES</t>
  </si>
  <si>
    <t>Late aan) aay ES a + SS</t>
  </si>
  <si>
    <t>con GE</t>
  </si>
  <si>
    <t>Fs ek Ree ns</t>
  </si>
  <si>
    <t>a ee ay Sees fore</t>
  </si>
  <si>
    <t>Sere ; AS</t>
  </si>
  <si>
    <t>pasts Se”</t>
  </si>
  <si>
    <t>is Loy ee a</t>
  </si>
  <si>
    <t>Cy) ee RIC ee ote</t>
  </si>
  <si>
    <t>a a GEG oe SN sree x</t>
  </si>
  <si>
    <t>te Ati</t>
  </si>
  <si>
    <t>hy oe</t>
  </si>
  <si>
    <t>iy De a</t>
  </si>
  <si>
    <t>aa Se; xt</t>
  </si>
  <si>
    <t>PROS","CAS</t>
  </si>
  <si>
    <t>PROS",3870,True,False,2025-10-25 00:14:30,2.0_enhanced</t>
  </si>
  <si>
    <t>IMG_2609.jpeg,custody_screenshots\Photos-1-001 (2)\IMG_2609.jpeg,Craig,Unknown,"oa</t>
  </si>
  <si>
    <t>eee te 5 Fatah tam</t>
  </si>
  <si>
    <t>be Pega TRESS tlt</t>
  </si>
  <si>
    <t>. eS ol ae</t>
  </si>
  <si>
    <t>HEE er ante Fey Pe OEE pe yt</t>
  </si>
  <si>
    <t>nu ‘4 a</t>
  </si>
  <si>
    <t>dee ee it</t>
  </si>
  <si>
    <t>Soe STE ean }</t>
  </si>
  <si>
    <t>ey ata ye WE. at Sey TRC ff i]</t>
  </si>
  <si>
    <t>as NG oe VE us as</t>
  </si>
  <si>
    <t>scree fig Ss Ey SR ag</t>
  </si>
  <si>
    <t>ree tg Loh May Weigh : Wi?</t>
  </si>
  <si>
    <t>See ‘ ie PP ONL ape Sine Se</t>
  </si>
  <si>
    <t>eae IEEE he ie Phos pp PL Wega EEG is ‘ Be } 4</t>
  </si>
  <si>
    <t>oa ih es Pes eee 1 a EH, He SE ,</t>
  </si>
  <si>
    <t>ee ys OAS fee</t>
  </si>
  <si>
    <t>as ONIN eas a ee</t>
  </si>
  <si>
    <t>pS CL Ns peeks PP eae ET att SEES, ar</t>
  </si>
  <si>
    <t>ae A a Re: on hts, SS od wh ree a ia Bere WE Gm geen,</t>
  </si>
  <si>
    <t>| oa ori Neo GE ed Cane for. oe Be 4 pre :</t>
  </si>
  <si>
    <t>ee Tie ih hae CA oe ee</t>
  </si>
  <si>
    <t>ae PERS Bie an As ak a&gt; mel</t>
  </si>
  <si>
    <t>: i, bel pe git 4 eg</t>
  </si>
  <si>
    <t>ie RS whites paps | See</t>
  </si>
  <si>
    <t>ge = Dh Ge a FNC hor ed ONG Sele ea ie EG a</t>
  </si>
  <si>
    <t>ae SS te aa es NATE eA ee ane Ey BO fo eee |</t>
  </si>
  <si>
    <t>ia yy eG % BS he OS ee Qin pea es REELS een</t>
  </si>
  <si>
    <t>sees eel re BIST Brn ge yy Ce ai ye ay fags Na Ang is eee A ete gl Derren</t>
  </si>
  <si>
    <t>ig Ps * ge a he ONE a gl Ti Pet</t>
  </si>
  <si>
    <t>Ee rea a aah Ves a 6 cA es Boh peta bes gs</t>
  </si>
  <si>
    <t>es Pe Bi vm ge peel Ciba rod ad ee ES EN hag ree</t>
  </si>
  <si>
    <t>Ss A en 4, IR page aA be ON ck. Bait foe</t>
  </si>
  <si>
    <t>i oe ee ek eee « sows PRG OL, ere ra: Se a</t>
  </si>
  <si>
    <t>fe NPE ING: ee: a Us (3 ee Page?</t>
  </si>
  <si>
    <t>pee ve eee (ee og</t>
  </si>
  <si>
    <t>pe De OL FLAG ee IN CK Se BORO ENE Al</t>
  </si>
  <si>
    <t>AGS Bi bof ER ee atom ee ee</t>
  </si>
  <si>
    <t>SS i OR nee</t>
  </si>
  <si>
    <t>ee ae err aes ORE EE epee eral ae AS TBS ote</t>
  </si>
  <si>
    <t>ee mes oe Ga eee 4 eta ey</t>
  </si>
  <si>
    <t>oe A ON re Oe re ey aa ae vio mee</t>
  </si>
  <si>
    <t>PD eee a OG es oil tee = Sx Fen ae ‘ he</t>
  </si>
  <si>
    <t>Fates ih = aK a: Lig fal SPF ape j iad</t>
  </si>
  <si>
    <t>at Se Be whe FEE € a Pee pled ae met CET: tau</t>
  </si>
  <si>
    <t>ee or. ee ere ia 04 SES eh ae</t>
  </si>
  <si>
    <t>ae ox ees eS? iat AS Be ee BL BY BE Sy ho Be Les wee a aN ers ta?</t>
  </si>
  <si>
    <t>7) pees, Sof</t>
  </si>
  <si>
    <t>ae Saas Vs Se ROLE begs 4 a a ga tie Be</t>
  </si>
  <si>
    <t>ein CE Bi ae eed a ee 6 wee Was RL 3 a ALT re ;</t>
  </si>
  <si>
    <t>Ey: NG ey eee BAS Py att == eet :</t>
  </si>
  <si>
    <t>ZA OEE SEL ae B ge meee</t>
  </si>
  <si>
    <t>iy fe be</t>
  </si>
  <si>
    <t>ee | Pie Me ns LE tae fer wag a</t>
  </si>
  <si>
    <t>ee a Ns Es Be</t>
  </si>
  <si>
    <t>Ss es ie? = SS nee iy yy he Pad LO a we conte</t>
  </si>
  <si>
    <t>ge ot ee ES Po aa ge Ge ee</t>
  </si>
  <si>
    <t>XS Se eee ae ae :</t>
  </si>
  <si>
    <t>Se ES: ONES oe Vrs a, Fone de a</t>
  </si>
  <si>
    <t>Co aa, EER IS SEL: CA er ae Boe oF</t>
  </si>
  <si>
    <t>ae a oe BF Me ard, or eon A © ke Be oF ny PTS ae</t>
  </si>
  <si>
    <t>an Sa as WS Should ia — ee 4 7 eee we Lig by é</t>
  </si>
  <si>
    <t>3 BEN a ran ej epee /</t>
  </si>
  <si>
    <t>&amp; Se mY ae)</t>
  </si>
  <si>
    <t>weer Ames} ea were = Nee ES eee Oe Se a: an gh</t>
  </si>
  <si>
    <t>ee a nt Ga ae a ee</t>
  </si>
  <si>
    <t>ge See Be (ae =a aif Py nen CB: rn te 4</t>
  </si>
  <si>
    <t>eS nai PEGE EIN os Min RS ALAS. VEEN Set</t>
  </si>
  <si>
    <t>eee tN Ey Pe Nia na) BM ees a aa aa AG, Fi fa</t>
  </si>
  <si>
    <t>ess"" ee oa ee We AS fet oe 2 a ae B</t>
  </si>
  <si>
    <t>oe oS Sa ee pare aie aa</t>
  </si>
  <si>
    <t>See ENN 2. yg” CX ke 3</t>
  </si>
  <si>
    <t>ore Beek a EY CAS ets he &amp; Sy</t>
  </si>
  <si>
    <t>Ngee fei BEN oe ve OF og EE Caan BS</t>
  </si>
  <si>
    <t>2h hes Lt EEE ges Ee ais is = oe a i. ¢ ak ee</t>
  </si>
  <si>
    <t>EEA _ aa aE oe, Patria al 4</t>
  </si>
  <si>
    <t>os Des rage TRA ge</t>
  </si>
  <si>
    <t>Wee ee NS Be pe td “CX eres ee</t>
  </si>
  <si>
    <t>CORE, ERD Re ee an</t>
  </si>
  <si>
    <t>ait eg ey iad es = ee</t>
  </si>
  <si>
    <t>PRES oe ae EGE es</t>
  </si>
  <si>
    <t>VEE Ts om Le EN eae 4 be</t>
  </si>
  <si>
    <t>Bo Tis. ae es er pa ‘ eee ae pe</t>
  </si>
  <si>
    <t>a ee Ge. | Oe. OT Se Pm = xed a</t>
  </si>
  <si>
    <t>ES fe Sf oa ead ort</t>
  </si>
  <si>
    <t>INE ial ee</t>
  </si>
  <si>
    <t>Wa on FES Peng ae ay wee ad</t>
  </si>
  <si>
    <t>ge ee es ce AY RS og whe an</t>
  </si>
  <si>
    <t>A ED ie ee eae dae oa eK abn = Yea EE, ae</t>
  </si>
  <si>
    <t>SP Ss te 4 4 SES</t>
  </si>
  <si>
    <t>eee coy fl — &gt; ae ete Te —</t>
  </si>
  <si>
    <t>he SNE en DE Te ie i, BL a eS ee an ae = ud ee ae</t>
  </si>
  <si>
    <t>N PSS ae Sara ae Oe, of . : — A pe ate, Savors</t>
  </si>
  <si>
    <t>mod Ly PRET VEG cite Boa aa of ents ees Hohe Th</t>
  </si>
  <si>
    <t>ee os ISS ES ee £9 ett oe 5 ee, i</t>
  </si>
  <si>
    <t>eA Neg | a</t>
  </si>
  <si>
    <t>Te Nae ‘2 ae ie Poo . eee</t>
  </si>
  <si>
    <t>ae Soi Ie ee we OS pees | Dee aa te pA eS</t>
  </si>
  <si>
    <t>Fie ral Zee ‘ 4 id Se</t>
  </si>
  <si>
    <t>EE, ca Oe oy ge — wae a cn</t>
  </si>
  <si>
    <t>wet : ei ve is GN. dN WA Qi 3 Mi? es Se</t>
  </si>
  <si>
    <t>HE ee Re pike Ws tee adh 7 # ait He =. RS a</t>
  </si>
  <si>
    <t>fig to aa pt . oh et &amp; Bees an</t>
  </si>
  <si>
    <t>ed es ares St ae wos Va aan a a Eure ia oo</t>
  </si>
  <si>
    <t>EB AN RAG IR</t>
  </si>
  <si>
    <t>3 ae ad 1 : a me ae Se ca &gt; AS we</t>
  </si>
  <si>
    <t>rae hop oe ye wel a * ‘ ‘ Gat</t>
  </si>
  <si>
    <t>ke i By as a a</t>
  </si>
  <si>
    <t>ae ce Bek OG MI? ax | WEE</t>
  </si>
  <si>
    <t>; EE, fae Es aa) de RN, rey Bes</t>
  </si>
  <si>
    <t>oo as é a ee ya So aa . € woot Bee</t>
  </si>
  <si>
    <t>fe ne gigs eg Ra ae : ee OT:</t>
  </si>
  <si>
    <t>i oer rs EN wah</t>
  </si>
  <si>
    <t>ae sage es or a</t>
  </si>
  <si>
    <t>* an “sg gh ae ys ate Tee ~ = eget ios</t>
  </si>
  <si>
    <t>ie q on ae ae eee 4 ee “ ry an an Pa</t>
  </si>
  <si>
    <t>ee BIN ae ek 44 Soe ee : a</t>
  </si>
  <si>
    <t>Ci kes Sy Ce Cote ts Se</t>
  </si>
  <si>
    <t>3 wed Pes: ae ye GN Py ee oe. eS</t>
  </si>
  <si>
    <t>oe saa 4 tee wot ee Co a ou can wot OE Peg</t>
  </si>
  <si>
    <t>Gan weal Pics, rot 5</t>
  </si>
  <si>
    <t>an co ie</t>
  </si>
  <si>
    <t>Pid i</t>
  </si>
  <si>
    <t>pis SSS</t>
  </si>
  <si>
    <t>fee at Se a SAS</t>
  </si>
  <si>
    <t>ve ent on</t>
  </si>
  <si>
    <t>i See he</t>
  </si>
  <si>
    <t>Tote:</t>
  </si>
  <si>
    <t>Pak cokes</t>
  </si>
  <si>
    <t>Se EES re","eee te 5 Fatah tam</t>
  </si>
  <si>
    <t>Se EES re",4029,True,False,2025-10-25 00:14:30,2.0_enhanced</t>
  </si>
  <si>
    <t>IMG_2610.jpeg,custody_screenshots\Photos-1-001 (2)\IMG_2610.jpeg,Craig,Unknown,"ee</t>
  </si>
  <si>
    <t>Fat eo ype</t>
  </si>
  <si>
    <t>es rig</t>
  </si>
  <si>
    <t>qe ghee one 1 yon</t>
  </si>
  <si>
    <t>ies a pent</t>
  </si>
  <si>
    <t>a eae ign Ween. aye ips he Hie 2</t>
  </si>
  <si>
    <t>ae aes oes Fe es oe te ae thea’ roe al oe —</t>
  </si>
  <si>
    <t>ace ral zh ag Sah wee a oe aN ee woe ere A ani ie 6</t>
  </si>
  <si>
    <t>AE yet wht 3 hpi caf yeh Care Be:</t>
  </si>
  <si>
    <t>ae vals Ne i, gi gee OD 4 at aide ee ee es</t>
  </si>
  <si>
    <t>aes Se pe nn oh ifs wien Re, Lo (ee ioe pa re</t>
  </si>
  <si>
    <t>at ieee xo By ie We nae te aoe HED Re ee yore ret Ke:</t>
  </si>
  <si>
    <t>ae pe ys yes CR = VES an eg es WE “yc Ye</t>
  </si>
  <si>
    <t>yee i we RO he 2h S40 te as Oni 5 a 0 ea ee A.</t>
  </si>
  <si>
    <t>| ie F eae 2 an one ge hee pa 1s Be en Let Pig ie</t>
  </si>
  <si>
    <t>ee Soy 4 mite be fa Aut sa ia</t>
  </si>
  <si>
    <t>(eR ae = SP: yn ike AN) ia eae wide te os 7</t>
  </si>
  <si>
    <t>eo a NG. Se ae aN ie area ae Mi if’ i Ey: er ds</t>
  </si>
  <si>
    <t>wee fia 7 Raat “Aye ee sts. an sere ae eth Eee 9 pa af</t>
  </si>
  <si>
    <t>nd Va Bee eg rt ee Ponty. ae iis pol ls f uy Ay, dt ba iy a nos Ae</t>
  </si>
  <si>
    <t>ae i! mre ses TEE ars Shey, a ee leat an ye ape va i ar</t>
  </si>
  <si>
    <t>ae ES ae ale A, See Pops ‘ae eds be a es “bate ees ri</t>
  </si>
  <si>
    <t>oe nin AG JON Ne CNS a Ure ong 7 FAN ee</t>
  </si>
  <si>
    <t>if aan a (By, Ny = Gs Nae se Tee ha By hs re og j Mae</t>
  </si>
  <si>
    <t>at y ak af = ¢ Aa 4 i hed 3 vee</t>
  </si>
  <si>
    <t>ane, ne tnd Ae be why mae) Le “if the hy a aaa 3</t>
  </si>
  <si>
    <t>ae = ci ae ape eee SEH ria ihe 1 Baie 3 ge</t>
  </si>
  <si>
    <t>ee en OF ORE Sey 7 Boe</t>
  </si>
  <si>
    <t>nat arp OE BE aaa By AY rete it = 4 ten —&lt; a ri sa oe ee ae a</t>
  </si>
  <si>
    <t>ee ARG WA lee ACS =</t>
  </si>
  <si>
    <t>SN on ‘ta, i vars Na ES et i ea SEE ee Ft</t>
  </si>
  <si>
    <t>ers =a font ees if one elit 2 25 ca.</t>
  </si>
  <si>
    <t>gas 4 : &gt; as A i is ai ee we A Bs aA</t>
  </si>
  <si>
    <t>AAS eee Se ae oS Cae</t>
  </si>
  <si>
    <t>wy om a SE oe Sa We to a f eae te oh, aa met a i !</t>
  </si>
  <si>
    <t>09 ane cere Way NESS aa AEE hes fy a — :</t>
  </si>
  <si>
    <t>he AE en eG Pa kane @</t>
  </si>
  <si>
    <t>i = VASO) Bee eh eae 4 ce</t>
  </si>
  <si>
    <t>EAE on Ai ae ee =e GR hose fe</t>
  </si>
  <si>
    <t>4 oe BG = DNCE eee Bing pote, wey = {Ee</t>
  </si>
  <si>
    <t>Bee ee, ee Boe NGO ae Be i</t>
  </si>
  <si>
    <t>oom A ey me PACES. te</t>
  </si>
  <si>
    <t>eee MGS “2 eee Ne en es As CE: de</t>
  </si>
  <si>
    <t>ae poe” NSE Sie a ve ON ar wet Oe oa ae i EF</t>
  </si>
  <si>
    <t>ee Pee AYE [che fe eee as a</t>
  </si>
  <si>
    <t>NNGE for EE: a See ox any be</t>
  </si>
  <si>
    <t>pe. or = gf =</t>
  </si>
  <si>
    <t>BE = ita hae gem a ei eA oa rl</t>
  </si>
  <si>
    <t>whe as Che Te a moh ahi &amp;: ON ge = ee</t>
  </si>
  <si>
    <t>i ae Leg He an rch ae eee ma i ee Bee</t>
  </si>
  <si>
    <t>aS et an AA. ee a Mar ae at</t>
  </si>
  <si>
    <t>2 pes ip ee Wigs ae ee ee A eZ</t>
  </si>
  <si>
    <t>eV ES Dios Ne ae tem Sg</t>
  </si>
  <si>
    <t>Rely) ad LBRO area “ell eee ED me ae = =</t>
  </si>
  <si>
    <t>ONO le Dine : es Gene ef PR re (=) PRA 4</t>
  </si>
  <si>
    <t>fe, Ae (ogee ‘hee oe. 4 Reet ae a1 Ge aie a a</t>
  </si>
  <si>
    <t>Ee a = a a re 6 ess Lg Loe aye 3: a oe =</t>
  </si>
  <si>
    <t>| Coe Ae By ae — CY - Ne Se</t>
  </si>
  <si>
    <t>ee ye ere ay ‘os Se ge ere IL: . ‘ES bs oo</t>
  </si>
  <si>
    <t>Boe bs aN gs ra ONES a ns shee NS ON wat roles it</t>
  </si>
  <si>
    <t>Bee ay ° ee . &lt;i oe ey vo UNG Lane ie” at Oe : = Pea ah ( :</t>
  </si>
  <si>
    <t>Sat ey US 3 yee ¥ a Set Wee We ees</t>
  </si>
  <si>
    <t>eg eo = a 4 wie ia erated oe fe</t>
  </si>
  <si>
    <t>eats Ah as ge te erat ree ae te es Been?</t>
  </si>
  <si>
    <t>ee wd KS aa a a</t>
  </si>
  <si>
    <t>aes aly ae eee oS, Ta aa roa: (Ee i eee :</t>
  </si>
  <si>
    <t>ea ace: we ryt: Me Ta sa ae eS</t>
  </si>
  <si>
    <t>Be ee ae at oe see A get ae cates Se ie oe</t>
  </si>
  <si>
    <t>ee nas 4. ee it eat na ait aa = ae : =a</t>
  </si>
  <si>
    <t>te rye ES crs ae hare : Seat : :</t>
  </si>
  <si>
    <t>se wh i digs a ae gh i a</t>
  </si>
  <si>
    <t>tere i 4 ieee SM a ae it eee</t>
  </si>
  <si>
    <t>oe aed i te ia poe ag Se a!</t>
  </si>
  <si>
    <t>Be PUG ae i as Re Pe cp</t>
  </si>
  <si>
    <t>Zo ag ae Vie =</t>
  </si>
  <si>
    <t>ee + fs i cat st wk i an i</t>
  </si>
  <si>
    <t>a7 ee oe nthe ee ee Gime | ES</t>
  </si>
  <si>
    <t>Bel stews ud ge ot</t>
  </si>
  <si>
    <t>Bee id ep Ze ie ye ae</t>
  </si>
  <si>
    <t>&gt; 3 en aes ee es</t>
  </si>
  <si>
    <t>obs ee Herries ee Cae</t>
  </si>
  <si>
    <t>ea iain eee RS ert SOME seat 4</t>
  </si>
  <si>
    <t>eter pies yo</t>
  </si>
  <si>
    <t>BREE</t>
  </si>
  <si>
    <t>eee fis at ad</t>
  </si>
  <si>
    <t>Soi ers of.</t>
  </si>
  <si>
    <t>4 out ie eee OSS (= =</t>
  </si>
  <si>
    <t>eee Re a</t>
  </si>
  <si>
    <t>eee : ee ee os ak ites</t>
  </si>
  <si>
    <t>ee a8</t>
  </si>
  <si>
    <t>Bee ot</t>
  </si>
  <si>
    <t>anes ues Sor</t>
  </si>
  <si>
    <t>ome ae</t>
  </si>
  <si>
    <t>3 wee &lt;i</t>
  </si>
  <si>
    <t>Ais. Se ce</t>
  </si>
  <si>
    <t>oS","Fat eo ype</t>
  </si>
  <si>
    <t>Ais. Se ce",3065,True,False,2025-10-25 00:14:30,2.0_enhanced</t>
  </si>
  <si>
    <t>IMG_2611.jpeg,custody_screenshots\Photos-1-001 (2)\IMG_2611.jpeg,Craig,Unknown,"gs DAE GLAS se pe</t>
  </si>
  <si>
    <t>wel as . . og A ee or</t>
  </si>
  <si>
    <t>eee mee if oe</t>
  </si>
  <si>
    <t>AN, whe . Bs OY ies see Sie ee</t>
  </si>
  <si>
    <t>RES WAY SZ Ze es</t>
  </si>
  <si>
    <t>xe 5 ti</t>
  </si>
  <si>
    <t>ee SS AW Lee</t>
  </si>
  <si>
    <t>Sr ty pains EAS IR HME gs fo Bn</t>
  </si>
  <si>
    <t>Pe RAL CD TO i</t>
  </si>
  <si>
    <t>age Py Gt rd ae</t>
  </si>
  <si>
    <t>rae CERNE ax Ca ie: esi “3 em Ds, BREE os</t>
  </si>
  <si>
    <t>ie ONE BOE NE Pea te</t>
  </si>
  <si>
    <t>Seg eg Waa Sey</t>
  </si>
  <si>
    <t>AT, TE Cli Ee thd We tee PES ‘</t>
  </si>
  <si>
    <t>EE SUN Ba PO eye a</t>
  </si>
  <si>
    <t>Ay co SRA kn iy SNS OE PP de ae</t>
  </si>
  <si>
    <t>ec te SINE OF POs = ae ee | 1 oe</t>
  </si>
  <si>
    <t>Nags Re A he Me PR ING aS :</t>
  </si>
  <si>
    <t>Dh Dap a Lip Vilas ae i LS Lene: EO ag eee</t>
  </si>
  <si>
    <t>aA Nod Sie’ NG AE Cae ee A Rae</t>
  </si>
  <si>
    <t>ane ube. Na | ap (re fete SR TE Na ‘vr oor are</t>
  </si>
  <si>
    <t>ANY ike Di NG 4 aes BF AR</t>
  </si>
  <si>
    <t>LS IP CGE A BS ek wees bs gst 4 ae ak bee OS</t>
  </si>
  <si>
    <t>Er BN le Be OT DED aa A a Ne te ©</t>
  </si>
  <si>
    <t>RR | af NEN abel 2 OP aA We i Se moe ing</t>
  </si>
  <si>
    <t>NE UA Wh OM Wr Bigg DN FED 3 Pa a ae aro a</t>
  </si>
  <si>
    <t>NEE] | Gah di ON ew</t>
  </si>
  <si>
    <t>EEE bn PORE eee te Te ee x,</t>
  </si>
  <si>
    <t>es Cs UR Ga ANS MEN gal OE Te ee</t>
  </si>
  <si>
    <t>Rigs at ‘nes CO se Bax ae aaa gee ie</t>
  </si>
  <si>
    <t>aw ENCE SN ON: NEO ORS 7G Zee</t>
  </si>
  <si>
    <t>: i a Lie nig Wee Nes i RES Y ee |</t>
  </si>
  <si>
    <t>ee EA ~ ad ed ALES a Ps 2 Tee</t>
  </si>
  <si>
    <t>ONE Noa LA EAE on A oe</t>
  </si>
  <si>
    <t>EGE ES CONE oe gi Sea NE OA See, eae</t>
  </si>
  <si>
    <t>VET GE EE Gh neg yet aa: ZZ</t>
  </si>
  <si>
    <t>BO LEE se tye EE a BB es</t>
  </si>
  <si>
    <t>BR GG LEE a EB LEE Se Bie ap ete ee</t>
  </si>
  <si>
    <t>ot OE ee ee EE ge ARE pe Ae ee . ME aS</t>
  </si>
  <si>
    <t>Ser SL OAT OLE Bee . ot ee EO</t>
  </si>
  <si>
    <t>if hes gE aot Ze os See</t>
  </si>
  <si>
    <t>pw) ED oe EE I alin ok Oe : Ef oe</t>
  </si>
  <si>
    <t>Pe pile SS SET He ME ee a Fi 7 : - 2, AON</t>
  </si>
  <si>
    <t>SEE EES Os URL GIAO TE = ae SP ER ee</t>
  </si>
  <si>
    <t>OE th, CG rat ° SEA</t>
  </si>
  <si>
    <t>Ge Le Ager, FLA VIB BD OR PG ts, Goo Bape : RR</t>
  </si>
  <si>
    <t>FES. ee Ge SE OS hy PER bee RSS</t>
  </si>
  <si>
    <t>SG, Sige Ee phe ge BC GIES OE dy an oa : . SEER</t>
  </si>
  <si>
    <t>i ET: ey te Se</t>
  </si>
  <si>
    <t>oo) LORE 5 LEE eee eee a &gt; i</t>
  </si>
  <si>
    <t>Leas PSMA Ge OE CE Te, a “, x : ee : 2 §</t>
  </si>
  <si>
    <t>AE bee TE. : = thee</t>
  </si>
  <si>
    <t>PORE “2 LES ce ae . SEES</t>
  </si>
  <si>
    <t>CLEP ORE Se = ass wn L5, LG 3 od NOR</t>
  </si>
  <si>
    <t>po A PEEL, cig EO UV SE a i . Re</t>
  </si>
  <si>
    <t>ee a ee ee PSR</t>
  </si>
  <si>
    <t>SEE ee ME ay DRS</t>
  </si>
  <si>
    <t>- OE ODL,</t>
  </si>
  <si>
    <t>Fag OP OUP NL AI ik EE URS</t>
  </si>
  <si>
    <t>GEL Ee CES</t>
  </si>
  <si>
    <t>Be gg ee — .</t>
  </si>
  <si>
    <t>RN Gt FOE a ps tg bed He Lg Me = — - ho, wR</t>
  </si>
  <si>
    <t>OREM LEY rT ig POD DN let dG : BS</t>
  </si>
  <si>
    <t>EE I FRE |</t>
  </si>
  <si>
    <t>Be a wag ‘ :</t>
  </si>
  <si>
    <t>a TELE rm Bigs MTL Ge BES ge. OS</t>
  </si>
  <si>
    <t>Fhe</t>
  </si>
  <si>
    <t>es Veg EG</t>
  </si>
  <si>
    <t>ES ET AEG SY OOM an eae a aa</t>
  </si>
  <si>
    <t>ima EY CES AE Rhy feat 4 —</t>
  </si>
  <si>
    <t>gle HED gph POW Me =</t>
  </si>
  <si>
    <t>pee eae My AGE ae SOS. MOD .</t>
  </si>
  <si>
    <t>a OE LEB PEN wet eee AE Sar</t>
  </si>
  <si>
    <t>PO yo Ui Pe . 7 3 = eres PASO oy She BET</t>
  </si>
  <si>
    <t>By ibe by in ae ee ee fee cc</t>
  </si>
  <si>
    <t>er che OD He he ' ‘ : : Boa RS</t>
  </si>
  <si>
    <t>SE ca - Por fait,</t>
  </si>
  <si>
    <t>i Tp UM Fee 4, - pe ade</t>
  </si>
  <si>
    <t>Sas, Ve . . Le</t>
  </si>
  <si>
    <t>EP ONE 8 5 = Rise eed p eA</t>
  </si>
  <si>
    <t>ep weet 4 i 3 eres</t>
  </si>
  <si>
    <t>UR hee yt —"" ES</t>
  </si>
  <si>
    <t>ar fot ene AERA ges ROA</t>
  </si>
  <si>
    <t>eager ares oe ee</t>
  </si>
  <si>
    <t>EE See Be ea 2 Re</t>
  </si>
  <si>
    <t>hes deka ar Ge</t>
  </si>
  <si>
    <t>core OR ee 1a Se RG</t>
  </si>
  <si>
    <t>ae nat ce ee Ze gee OR AS</t>
  </si>
  <si>
    <t>Tak eee us</t>
  </si>
  <si>
    <t>Gee ee 5</t>
  </si>
  <si>
    <t>in het - pind RRO</t>
  </si>
  <si>
    <t>4 rar neon ree","gs DAE GLAS se pe</t>
  </si>
  <si>
    <t>4 rar neon ree",2400,True,False,2025-10-25 00:14:30,2.0_enhanced</t>
  </si>
  <si>
    <t>IMG_2813.jpeg,custody_screenshots\Photos-1-001 (2)\IMG_2813.jpeg,Craig,Unknown,"nae</t>
  </si>
  <si>
    <t>EE op ies oe ae = ae pss es</t>
  </si>
  <si>
    <t>id we</t>
  </si>
  <si>
    <t>4 : =e Va Score eee + Me NR,</t>
  </si>
  <si>
    <t>ee Rio er core as i :</t>
  </si>
  <si>
    <t>MA oN ys ae ae a pare</t>
  </si>
  <si>
    <t>a Rea pe ae! x :</t>
  </si>
  <si>
    <t>seek ay : = ae</t>
  </si>
  <si>
    <t>Me 7 = :</t>
  </si>
  <si>
    <t>Pe aw eae Wi = : ‘</t>
  </si>
  <si>
    <t>je “ty n “Se Te any Pig: Somme Oa</t>
  </si>
  <si>
    <t>kK bit my tad LE owe 85 | | \</t>
  </si>
  <si>
    <t>5 ra ae Oey “gr.</t>
  </si>
  <si>
    <t>: ia Nie Se - a 9 oO mas al</t>
  </si>
  <si>
    <t>wee tN NAS ese Sag PL “dl</t>
  </si>
  <si>
    <t>Bay acer ty : ot</t>
  </si>
  <si>
    <t>BS GF ~~ Za. |</t>
  </si>
  <si>
    <t>RN Pind “Sy te ae</t>
  </si>
  <si>
    <t>* As AS Se 7 4 A EES jo a ms If</t>
  </si>
  <si>
    <t>jeg RR 4 4 Ve ne = » . A |</t>
  </si>
  <si>
    <t>3 | ) \O SRS ee | TG Seen, er a a</t>
  </si>
  <si>
    <t>: &lt; Eg “x AN ae ff = bao |</t>
  </si>
  <si>
    <t>~ as OX ee Bt</t>
  </si>
  <si>
    <t>3 &lt; | ‘ \ \ Ve NA aa ie it \ a fe RS sil</t>
  </si>
  <si>
    <t>Poy feet Ee Set LF. os, x. Nbr 4 i ede eg tins, &amp; ny bo oe PSH SS Su ee a ct</t>
  </si>
  <si>
    <t>maar Lee NURSE H ret ath. ae \ | as an</t>
  </si>
  <si>
    <t>Sa ff O28 ene 9 SS aff We a £ BOX as ons ro vat</t>
  </si>
  <si>
    <t>ates a ys Pye a bee Sa S. —— eae fe</t>
  </si>
  <si>
    <t>ae a is: 4 oN i gfe ate : \ a \ ag fe fee</t>
  </si>
  <si>
    <t>: : le | j i rr { yh a og Po</t>
  </si>
  <si>
    <t>a WV wih aif Mh fit boo ae AS te</t>
  </si>
  <si>
    <t>wr . Ora se Hi ite 4! me y 4 ee te</t>
  </si>
  <si>
    <t>op nae bed GN “| f</t>
  </si>
  <si>
    <t>a 2 ‘ ia pe A</t>
  </si>
  <si>
    <t>et 3 vai 4 fo | | ie :</t>
  </si>
  <si>
    <t>cr a Stree if oi a pai Bi i ene RE 3</t>
  </si>
  <si>
    <t>ig Iams es, ge ‘of jo: A Psy i Ti</t>
  </si>
  <si>
    <t>7 Sat ee, : mf t fen</t>
  </si>
  <si>
    <t>otha = Beige? « Hd AP roy 7 = a 7</t>
  </si>
  <si>
    <t>j | ip ~ as i Sf) eg id "" Be 2 AE £ 4</t>
  </si>
  <si>
    <t>Baden, fat fe aa u</t>
  </si>
  <si>
    <t>or } ae mo ae hos lap a ee Rg a</t>
  </si>
  <si>
    <t>- - bos Py BU pos [</t>
  </si>
  <si>
    <t>| | | 7 a Vie oe a: Be x ley t fe a pee</t>
  </si>
  <si>
    <t>| if vo @@ “Bes ae ye ee oy</t>
  </si>
  <si>
    <t>EY %- Ae PON 1s</t>
  </si>
  <si>
    <t>he OL co ee Ae a</t>
  </si>
  <si>
    <t>oe ee ap</t>
  </si>
  <si>
    <t>Pics OT #5 in 2</t>
  </si>
  <si>
    <t>~ | on Sie ad Pe oe a eee 4 a</t>
  </si>
  <si>
    <t>Wee a &lt; { :</t>
  </si>
  <si>
    <t>a Ces :</t>
  </si>
  <si>
    <t>— = a oe ee SS YE eed</t>
  </si>
  <si>
    <t>ay SS po. ove a | is 7</t>
  </si>
  <si>
    <t>Th. Ces hie Ee</t>
  </si>
  <si>
    <t>nen ae &gt; win ii : ee ak &gt;</t>
  </si>
  <si>
    <t>| \ ay Sa, a ay</t>
  </si>
  <si>
    <t>a A oer ee) YS = ue :</t>
  </si>
  <si>
    <t>| oa ONY SB</t>
  </si>
  <si>
    <t>Ke alc Ser ie</t>
  </si>
  <si>
    <t>; oe © ie an Oe “a (Sa Be</t>
  </si>
  <si>
    <t>a ‘ a € = es 4</t>
  </si>
  <si>
    <t>~ Bay Fa tae 7 “a9 :</t>
  </si>
  <si>
    <t>| &gt; | ae Me Be SEE male</t>
  </si>
  <si>
    <t>SE ta | a ae a</t>
  </si>
  <si>
    <t>Zo \ SE AUP BESS pape</t>
  </si>
  <si>
    <t>an ~ r Bee Se Sa ee Pa gh BRE</t>
  </si>
  <si>
    <t>- MRA Fo RES Re</t>
  </si>
  <si>
    <t>2 : : oe es er ee EUSP LE</t>
  </si>
  <si>
    <t>UN =</t>
  </si>
  <si>
    <t>: SS : 4 Ser tye Ao Se x ox See... es</t>
  </si>
  <si>
    <t>ae | fot pe tek aS</t>
  </si>
  <si>
    <t>a eS ME me</t>
  </si>
  <si>
    <t>SS : Phen “ORE Eek PS Be ae ies EN</t>
  </si>
  <si>
    <t>as bet ge v a BRE an ae So A Ee</t>
  </si>
  <si>
    <t>EN “we a. ane a ie ee</t>
  </si>
  <si>
    <t>OS Ss foe ee BE Sal</t>
  </si>
  <si>
    <t>OS: : ee fot a ‘ im = atte</t>
  </si>
  <si>
    <t>| oe et Lk Beer Pad | 4</t>
  </si>
  <si>
    <t>fe NEE ed dy é if ;</t>
  </si>
  <si>
    <t>oS met OY gm i lay te Ree</t>
  </si>
  <si>
    <t>bs. 4 was FF a ht Ob ‘Eas ee</t>
  </si>
  <si>
    <t>j a } 6 an ats Ae AER : vw</t>
  </si>
  <si>
    <t>ii = SOR. po ee Po &amp; few kit Bae</t>
  </si>
  <si>
    <t>|) Rig i ae +. a</t>
  </si>
  <si>
    <t>7 Weis eee: PAS weet a = ;</t>
  </si>
  <si>
    <t>iy RAE SAC \\ SO &amp; Ma ae CE ae</t>
  </si>
  <si>
    <t>; ERS, = an Vers Lf 4 Ad goes: oh</t>
  </si>
  <si>
    <t>3 : ee a) Aes Be att ess cE</t>
  </si>
  <si>
    <t>4 vm so aes</t>
  </si>
  <si>
    <t>pies \ . SASS : * 3 | 4</t>
  </si>
  <si>
    <t>STS SS BPG oa = ,</t>
  </si>
  <si>
    <t>S a ee | fe we</t>
  </si>
  <si>
    <t>| &gt; 2 a SS ae</t>
  </si>
  <si>
    <t>a 2 ;</t>
  </si>
  <si>
    <t>i ty</t>
  </si>
  <si>
    <t>3 F as ves","nae</t>
  </si>
  <si>
    <t>3 F as ves",2426,True,False,2025-10-25 00:14:30,2.0_enhanced</t>
  </si>
  <si>
    <t>IMG_2940B602-2798-43BA-B8DF-B715F2CE36C3.jpeg,custody_screenshots\Photos-1-001 (2)\IMG_2940B602-2798-43BA-B8DF-B715F2CE36C3.jpeg,Craig,Unknown,"Rae g ERAS No. \ on HERB | pine i as HT ee ce ll ; ey i eats dt a argh eae : EE ee</t>
  </si>
  <si>
    <t>By ah BN ee es oe ali ble if ise a es ae EN OS</t>
  </si>
  <si>
    <t>we Be ae ‘ { oan) an Be Te ee i it ire</t>
  </si>
  <si>
    <t>gS OM RRS tin UR i eee po ect 4 i GI ONG : ee a</t>
  </si>
  <si>
    <t>pede in a elt, aly i | 4 ii Wa i on | Q. Le Ivy AN ae</t>
  </si>
  <si>
    <t>au WAR AR Sas ore a AGS be gas ae Ap ee a Ey (eis oe get AE</t>
  </si>
  <si>
    <t>Bg enc Ba a i J BE ie | o me ee ees Me</t>
  </si>
  <si>
    <t>on Rt “as an aL tee age Vie ‘ aN ch ee, Ge pes</t>
  </si>
  <si>
    <t>\ Sel (od es de bs NE i i, Teta 6fa oe RENEE : Po “en ENE Bee eo oe</t>
  </si>
  <si>
    <t>ee ae My ae og ET, a Tk GGUS Ay = ee oe</t>
  </si>
  <si>
    <t>| hae bee ee its AM age eee a { rhe i i ee</t>
  </si>
  <si>
    <t>ee 7 a Ne See GE a A Hel, fe A Sy oo a ee</t>
  </si>
  <si>
    <t>: We al i EG Pe i AB | ! a : ;</t>
  </si>
  <si>
    <t>: Gin ea ol OW ee ee ee AS</t>
  </si>
  <si>
    <t>| Se AE</t>
  </si>
  <si>
    <t>| i (al i ae ae fr ee wee</t>
  </si>
  <si>
    <t>wea . ey [| mp aa oA Bi 4 . . ag</t>
  </si>
  <si>
    <t>AWAY | EN, Re a</t>
  </si>
  <si>
    <t>WN NE li eee ie oS ghee Se ee</t>
  </si>
  <si>
    <t>Sa FS oS aN Ey | ac</t>
  </si>
  <si>
    <t>\ 9 a Lge ae oe Sau Oe</t>
  </si>
  <si>
    <t>2 eee ee</t>
  </si>
  <si>
    <t>He Bog eg Pa ee oes</t>
  </si>
  <si>
    <t>es oS ie NG</t>
  </si>
  <si>
    <t>CAG RBG: Tidy” a aN in sowie</t>
  </si>
  <si>
    <t>co : | A RIL ae hover Ene ae ne</t>
  </si>
  <si>
    <t>At a Gite ee ee</t>
  </si>
  <si>
    <t>po el al eu an</t>
  </si>
  <si>
    <t>ut (8 tlt al</t>
  </si>
  <si>
    <t>Vie SN ee = : RU “he</t>
  </si>
  <si>
    <t>: 3 We Ment Se</t>
  </si>
  <si>
    <t>SN oe | i (pear ee SEB ad</t>
  </si>
  <si>
    <t>ee Uh OES _ oe yes</t>
  </si>
  <si>
    <t>: ls We? sk es</t>
  </si>
  <si>
    <t>se oo AEA We 1 \ ~ We a oe ae</t>
  </si>
  <si>
    <t>te _ gM aN y é Rs ae</t>
  </si>
  <si>
    <t>Rh Bie 5 a = a Bow Wh aks ‘ ca Sey</t>
  </si>
  <si>
    <t>eka | We</t>
  </si>
  <si>
    <t>| L</t>
  </si>
  <si>
    <t>3 ey ren Co —</t>
  </si>
  <si>
    <t>a 1 Se, j=</t>
  </si>
  <si>
    <t>ii) | ok a . . ee:</t>
  </si>
  <si>
    <t>Boe ANNIE) Ee</t>
  </si>
  <si>
    <t>\ a Hi i f i it Ate es</t>
  </si>
  <si>
    <t>| | ae ae ae a</t>
  </si>
  <si>
    <t>\ ee 4 ici eb ns \ | RS a</t>
  </si>
  <si>
    <t>We AB ie ro iV re ‘ oS</t>
  </si>
  <si>
    <t>| ia ah NERIC if EN 4 i ve :","Rae g ERAS No. \ on HERB | pine i as HT ee ce ll ; ey i eats dt a argh eae : EE ee</t>
  </si>
  <si>
    <t>| ia ah NERIC if EN 4 i ve :",1338,True,False,2025-10-25 00:14:30,2.0_enhanced</t>
  </si>
  <si>
    <t>IMG_2A170BC8-E365-47B9-B5C5-7FB1B4BE10FD.jpeg,custody_screenshots\Photos-1-001 (2)\IMG_2A170BC8-E365-47B9-B5C5-7FB1B4BE10FD.jpeg,Craig,Unknown,"BY a Veta a a</t>
  </si>
  <si>
    <t>By NMG ERS RR OPO</t>
  </si>
  <si>
    <t>ape AS</t>
  </si>
  <si>
    <t>A Rh TO ce | tl</t>
  </si>
  <si>
    <t>a od oe</t>
  </si>
  <si>
    <t>ORR TASS ay oh MEA, ee . . ee car</t>
  </si>
  <si>
    <t>JAY AM ARSE ee ca . Ge BASSE Med pees</t>
  </si>
  <si>
    <t>oR QA ae Ce ee</t>
  </si>
  <si>
    <t>oe ‘ 2 pis |</t>
  </si>
  <si>
    <t>‘ Pipe</t>
  </si>
  <si>
    <t>“ty Ap So 8 eee , ae eee</t>
  </si>
  <si>
    <t>SRS che Gee OO ERE ORC</t>
  </si>
  <si>
    <t>ee BE</t>
  </si>
  <si>
    <t>eee | ao</t>
  </si>
  <si>
    <t>Me abs TREE eh we gt</t>
  </si>
  <si>
    <t>ay Lex che ~ ee</t>
  </si>
  <si>
    <t>eh Be : a</t>
  </si>
  <si>
    <t>ar Bi as RRS</t>
  </si>
  <si>
    <t>aN ee wt se wes</t>
  </si>
  <si>
    <t>E ; ay er gta 5 oe ke</t>
  </si>
  <si>
    <t>he Ne |. q 4 ve, Ue eee =""</t>
  </si>
  <si>
    <t>me ey nN ie - a EG</t>
  </si>
  <si>
    <t>ee ee 28 —</t>
  </si>
  <si>
    <t>we 7</t>
  </si>
  <si>
    <t>oy eee</t>
  </si>
  <si>
    <t>AS ES Pas ae es</t>
  </si>
  <si>
    <t>ee ee noe</t>
  </si>
  <si>
    <t>gee ge” a ba AL ee ae</t>
  </si>
  <si>
    <t>we iN ga ‘ we Ee Reo ES ee Soh Sos ae: ORE Ye:</t>
  </si>
  <si>
    <t>a ae eee pe er aS ‘Ge, a4</t>
  </si>
  <si>
    <t>a Be gor gas Shige a</t>
  </si>
  <si>
    <t>a ra a yO, ar ee</t>
  </si>
  <si>
    <t>PE age Gag ee</t>
  </si>
  <si>
    <t>get 4 Poy : Sot aa Se Ss ae</t>
  </si>
  <si>
    <t>a ib * , ~ AA OUND ee?</t>
  </si>
  <si>
    <t>ae a As OM x in RAN we 7</t>
  </si>
  <si>
    <t>i AYE Fe ee ae</t>
  </si>
  <si>
    <t>g ¢ Wet ~ NS ee</t>
  </si>
  <si>
    <t>JIS AS ee</t>
  </si>
  <si>
    <t>x LES eg ve gore</t>
  </si>
  <si>
    <t>as ee ee, ee</t>
  </si>
  <si>
    <t>f eee |</t>
  </si>
  <si>
    <t>SSS Sears 2 eres See 8,</t>
  </si>
  <si>
    <t>Ss Es RC Wa eo</t>
  </si>
  <si>
    <t>een oe ee</t>
  </si>
  <si>
    <t>2S ee io Ses NE Reg</t>
  </si>
  <si>
    <t>Rae So eee eee Gy ee Co ne US, Ay</t>
  </si>
  <si>
    <t>er le eG ia</t>
  </si>
  <si>
    <t>ee Ee Se Sas “AG; 3</t>
  </si>
  <si>
    <t>FF FS eS Sp</t>
  </si>
  <si>
    <t>er ee ee «= Sis cane</t>
  </si>
  <si>
    <t>a eee eee eo</t>
  </si>
  <si>
    <t>“ SR Se Sarees</t>
  </si>
  <si>
    <t>j a See a</t>
  </si>
  <si>
    <t>Ss pare ne</t>
  </si>
  <si>
    <t>SS SS ee ee SoS Sees, ec</t>
  </si>
  <si>
    <t>ee oe ee SS le oe</t>
  </si>
  <si>
    <t>Se) SSS) SSS SS SSS</t>
  </si>
  <si>
    <t>ar SSSR oy See - SER aie</t>
  </si>
  <si>
    <t>“Tes ee SESE SS = CSS a Le,</t>
  </si>
  <si>
    <t>. ee ies NS</t>
  </si>
  <si>
    <t>ee AS FSS</t>
  </si>
  <si>
    <t>2 Se SS SSS ee</t>
  </si>
  <si>
    <t>BS ie ee Ro ere SE la Bee</t>
  </si>
  <si>
    <t>eee as SEE SO ee ee :</t>
  </si>
  <si>
    <t>ere iy RSG BS SS SS SS er ee</t>
  </si>
  <si>
    <t>: SESS se Se</t>
  </si>
  <si>
    <t>Ean AS ESE Se</t>
  </si>
  <si>
    <t>cee Saree SRS ESE PS</t>
  </si>
  <si>
    <t>any eae ee | AB SSS</t>
  </si>
  <si>
    <t>aoe RS SS Sa SS .</t>
  </si>
  <si>
    <t>wt, OR Ske ee Aes SSS ;</t>
  </si>
  <si>
    <t>See SE SS RAS es SSS</t>
  </si>
  <si>
    <t>CORE LS FASS 22) ON SS</t>
  </si>
  <si>
    <t>RS See gat OI ES Te ses, NS SSS</t>
  </si>
  <si>
    <t>eee ae gi F SASS Se SESS</t>
  </si>
  <si>
    <t>ale Rae ¥</t>
  </si>
  <si>
    <t>aa he Bu Se ee, Se Bete OF Sees Ae ces SSS SES S|</t>
  </si>
  <si>
    <t>~ Sa ere ENS</t>
  </si>
  <si>
    <t>pe ME ey MES Seeder” gy, :</t>
  </si>
  <si>
    <t>ee RS USS CE “SS scx cm .</t>
  </si>
  <si>
    <t>“a pe SSS 43 coe oN SNS</t>
  </si>
  <si>
    <t>| sine as ESS oe a ee 4</t>
  </si>
  <si>
    <t>SEN Sa Bs gee RS oe LESS SSeS i</t>
  </si>
  <si>
    <t>es . SE oF 2S ee</t>
  </si>
  <si>
    <t>ke A SS, Se Coe REC</t>
  </si>
  <si>
    <t>ea ae ae 4 &amp;</t>
  </si>
  <si>
    <t>ta SS Se oe SB rae oe ASS See eee ee</t>
  </si>
  <si>
    <t>SSeS NS oe el pe Sa</t>
  </si>
  <si>
    <t>Le (ee a 2 ee ae</t>
  </si>
  <si>
    <t>NER ’ al eS etn ey a Ef SSE SS way ae</t>
  </si>
  <si>
    <t>Vand EF SS SS</t>
  </si>
  <si>
    <t>a UR BRO ARR</t>
  </si>
  <si>
    <t>eee 4 POO ges NS SERS</t>
  </si>
  <si>
    <t>i a Se</t>
  </si>
  <si>
    <t>igh BE. fe, og EY ees RE ee</t>
  </si>
  <si>
    <t>ee ERS pee AN 8</t>
  </si>
  <si>
    <t>ety AN é x ies Pe RANE y Sees</t>
  </si>
  <si>
    <t>“eB we Q Wd 2) mec OSS)</t>
  </si>
  <si>
    <t>Ss FL EEO en</t>
  </si>
  <si>
    <t>? 3 SS EET SENN CR WS cm</t>
  </si>
  <si>
    <t>/ Ae ge oe eee SS</t>
  </si>
  <si>
    <t>2, Ree abe i Sok</t>
  </si>
  <si>
    <t>eee = ga SISOS :</t>
  </si>
  <si>
    <t>4 on SARE :</t>
  </si>
  <si>
    <t>na i a ge ee a ae “</t>
  </si>
  <si>
    <t>foe # ole 2 :</t>
  </si>
  <si>
    <t>~“ nye Goof a ae x :</t>
  </si>
  <si>
    <t>AY ve FON et pee AP lee</t>
  </si>
  <si>
    <t>; 4 om ws fk Me . aa BEES vat</t>
  </si>
  <si>
    <t>. ae Set, ee Be</t>
  </si>
  <si>
    <t>won oo BE a oe we</t>
  </si>
  <si>
    <t>ae eee é ke</t>
  </si>
  <si>
    <t>o's ee ee</t>
  </si>
  <si>
    <t>: eae</t>
  </si>
  <si>
    <t>;","BY a Veta a a</t>
  </si>
  <si>
    <t>a """,2267,True,False,2025-10-25 00:14:30,2.0_enhanced</t>
  </si>
  <si>
    <t>IMG_323E64E8-F63C-4B09-8E3C-DCB6435F7554.jpeg,custody_screenshots\Photos-1-001 (2)\IMG_323E64E8-F63C-4B09-8E3C-DCB6435F7554.jpeg,Craig,Unknown,"eS te Beg PAPER Set hg ae</t>
  </si>
  <si>
    <t>7 te Es fe a 2 2 4.</t>
  </si>
  <si>
    <t>a ES ROS GRR</t>
  </si>
  <si>
    <t>ESE ah ot FREE BOI Ae UA aa</t>
  </si>
  <si>
    <t>yee . AR on 7</t>
  </si>
  <si>
    <t>a STE . : _ eas han</t>
  </si>
  <si>
    <t>Nn tM, Pare yr ye</t>
  </si>
  <si>
    <t>SS soa ra Biss = tole Be .</t>
  </si>
  <si>
    <t>Lap dis et we Be vs Up</t>
  </si>
  <si>
    <t>aS : gh Bu wen</t>
  </si>
  <si>
    <t>Syed eR Bok Fi OME RP - PO ag : : .</t>
  </si>
  <si>
    <t>AY PEP</t>
  </si>
  <si>
    <t>OS os 4 ai Hd bey fey a :</t>
  </si>
  <si>
    <t>afed Masui tear Age Sead oe ee</t>
  </si>
  <si>
    <t>CRs ace : :</t>
  </si>
  <si>
    <t>ce EO</t>
  </si>
  <si>
    <t>RO PEL ae os</t>
  </si>
  <si>
    <t>Hele ne ee hg Se</t>
  </si>
  <si>
    <t>Bro renee ta ORS ees . . an eee</t>
  </si>
  <si>
    <t>i . BE</t>
  </si>
  <si>
    <t>eh 4 : eae Les</t>
  </si>
  <si>
    <t>ees FEL ae Ce a ne ro Ce ela a ad</t>
  </si>
  <si>
    <t>ee Ge @ eee ee</t>
  </si>
  <si>
    <t>fe eee ty if . 7</t>
  </si>
  <si>
    <t>Ge. Pir aan</t>
  </si>
  <si>
    <t>: be. by ml Sy HEU - ~ we</t>
  </si>
  <si>
    <t>Sy ae ae Ae ae Ey BE</t>
  </si>
  <si>
    <t>Meat SES ee ET ee op cots tas</t>
  </si>
  <si>
    <t>rs Hee es ee</t>
  </si>
  <si>
    <t>be NN CR ae EA ah TEN ST</t>
  </si>
  <si>
    <t>ee er</t>
  </si>
  <si>
    <t>ls, gi SSR ug anh</t>
  </si>
  <si>
    <t>ies SN ae eee</t>
  </si>
  <si>
    <t>ome ee ye yea</t>
  </si>
  <si>
    <t>ee Ce TRS</t>
  </si>
  <si>
    <t>a ok EE</t>
  </si>
  <si>
    <t>ke : OEE RE ae ee! inh Be</t>
  </si>
  <si>
    <t>te ee a ers ARB = Bf Re oe ge x .</t>
  </si>
  <si>
    <t>or Se Sed tute OER TE a .</t>
  </si>
  <si>
    <t>hae MSS in ae apo cs +</t>
  </si>
  <si>
    <t>aaa ee GRE</t>
  </si>
  <si>
    <t>. Gare oily :</t>
  </si>
  <si>
    <t>ae eek: wee</t>
  </si>
  <si>
    <t>Eva eg gee et, OM a Bae “4 wes","eS te Beg PAPER Set hg ae</t>
  </si>
  <si>
    <t>Eva eg gee et, OM a Bae “4 wes",849,True,False,2025-10-25 00:14:30,2.0_enhanced</t>
  </si>
  <si>
    <t>IMG_3264.jpeg,custody_screenshots\Photos-1-001 (2)\IMG_3264.jpeg,Craig,Unknown,"A a fa</t>
  </si>
  <si>
    <t>ES a LN oer te ES</t>
  </si>
  <si>
    <t>Le Ai | on WS TE t 1 aes Une a</t>
  </si>
  <si>
    <t>med Heke an ; : HES bil Gott we</t>
  </si>
  <si>
    <t>BA Ayr Weer Nt BATON ee go ON GF p</t>
  </si>
  <si>
    <t>moo : OLN “ LON ou, ge Nob mre ped fad</t>
  </si>
  <si>
    <t>| ee = eT WO Sigs IS</t>
  </si>
  <si>
    <t>ID oS as See = Sa oy | [</t>
  </si>
  <si>
    <t>St Sees = ele | ee ier 4 (ee ee</t>
  </si>
  <si>
    <t>one 2 Yip “4. Te ne ‘</t>
  </si>
  <si>
    <t>oe iS ao —= | cap eM if it OS</t>
  </si>
  <si>
    <t>; ue \\ 5 Mee SEN i i i RAN al os . ibg</t>
  </si>
  <si>
    <t>. 4 tos an i KERRY NS i Wee “ta ee \ “4 | / { »}</t>
  </si>
  <si>
    <t>IAS S\N ee if &gt; T f / ip</t>
  </si>
  <si>
    <t>Se, RAE LAY JS</t>
  </si>
  <si>
    <t>SAE RSS . RE Ns ieee VAs re Bir</t>
  </si>
  <si>
    <t>ESSE \ ee RS AE ~N Sees i SA</t>
  </si>
  <si>
    <t>\ i AWE See ‘A SER BES = ia fe ee =</t>
  </si>
  <si>
    <t>WAT RAR ae ar ‘FT ANE oS de Lh</t>
  </si>
  <si>
    <t>Jy NSS SE ee LS</t>
  </si>
  <si>
    <t>4 oe FAS (ite Lap ee LE. as</t>
  </si>
  <si>
    <t>SAS Se ag Rs</t>
  </si>
  <si>
    <t>Wig 2 SOREN We 2 AT) Nee</t>
  </si>
  <si>
    <t>Los \ WX So tigen | Wee ES ak Ve ? |</t>
  </si>
  <si>
    <t>VS See NS TE!</t>
  </si>
  <si>
    <t>se) gL tN Na Ge ee OEE *</t>
  </si>
  <si>
    <t>PL Le eS Shes SOS Ey #3 the</t>
  </si>
  <si>
    <t>i ae Re Ee SHEA Yes aes le A | ue</t>
  </si>
  <si>
    <t>Wy 1: 4 Wh = fp NWSE bee we</t>
  </si>
  <si>
    <t>tht ue os LA ne ipa by eo</t>
  </si>
  <si>
    <t>ee ES ie ANG SES ABER one id :</t>
  </si>
  <si>
    <t>Ne) a AG OS ESSAY | Ta .</t>
  </si>
  <si>
    <t>ZS eee RS NE S| PT</t>
  </si>
  <si>
    <t>Ge ye) Ny BEES</t>
  </si>
  <si>
    <t>\ \ \ = Ae Fe ah NAS a Baa} es eel ay</t>
  </si>
  <si>
    <t>VERS VIS PE Qe Sy</t>
  </si>
  <si>
    <t>Ae ada (AERA A Mar Seas a WA ue 2b ae i ;</t>
  </si>
  <si>
    <t>| 4 ah fi ate Me eT ee wee Yo eZ pd: ; i</t>
  </si>
  <si>
    <t>Ree Ee A: A ARS MOS</t>
  </si>
  <si>
    <t>| BARES So Gee Ay eke ANS</t>
  </si>
  <si>
    <t>| \ \ \ 4 a ak 5 ee ey a's SS ae aie oH . 4 i</t>
  </si>
  <si>
    <t>a ARGS? Suh fe AST Ge NE &lt;a cj ain SASS Op és , id</t>
  </si>
  <si>
    <t>We be ye 14 eee</t>
  </si>
  <si>
    <t>Jie Coe &gt; pal a Yo i = ine Sam, lass : Nf |</t>
  </si>
  <si>
    <t>irs Oe 7 EN SE wo *</t>
  </si>
  <si>
    <t>; yo Re Neen ee ee 1</t>
  </si>
  <si>
    <t>ope | RY AO ee ey</t>
  </si>
  <si>
    <t>4 i | EES = CS ~ | Va &gt;</t>
  </si>
  <si>
    <t>BER Wa SS |</t>
  </si>
  <si>
    <t>‘cas DA Ve oe LET be -</t>
  </si>
  <si>
    <t>\ wey AM LEE i 2 {&gt; * a</t>
  </si>
  <si>
    <t>5 : oF,</t>
  </si>
  <si>
    <t>4 ‘ ee Wan NES</t>
  </si>
  <si>
    <t>TRH, | aA Zee |. i</t>
  </si>
  <si>
    <t>| aoe ¢ VRS Ee tl eon 9 ae at</t>
  </si>
  <si>
    <t>cel os if af tp Pe ‘|</t>
  </si>
  <si>
    <t>. INS RN | “ aol NES . Nn</t>
  </si>
  <si>
    <t>— ea &gt; AES</t>
  </si>
  <si>
    <t>SR NNR RRR Re i UL QO</t>
  </si>
  <si>
    <t>Teh PRA ace INS IS ee Eee</t>
  </si>
  <si>
    <t>SESS eee VAI I = eae</t>
  </si>
  <si>
    <t>aoe ue ao a i Sey Bes . x ah Pe.</t>
  </si>
  <si>
    <t>: ee ARS = = fee 4 ni ye ek</t>
  </si>
  <si>
    <t>4 Bt ERO “op RE eS SRR © BO STB</t>
  </si>
  <si>
    <t>ty a, 2 Bn 73 os tw’ cas ie Sat Ke te} EY ss Py</t>
  </si>
  <si>
    <t>me Ent ee © AH NEO ys wy een ok RS ee</t>
  </si>
  <si>
    <t>If a LE bt Bog’ fe “Se 2 6 ae PR</t>
  </si>
  <si>
    <t>a ah E ABS a, ERE bo “ope”, ob Fs ee OF fb</t>
  </si>
  <si>
    <t>eg ge Le EE gt BS, ae: Sere,</t>
  </si>
  <si>
    <t>P, Bese © Mk oho Me gs ve ae Bs Rea Bae =</t>
  </si>
  <si>
    <t>EP ct: gh Beg, nee bys SAP BL Ss 2.88 Qe ae Bb si °</t>
  </si>
  <si>
    <t>SS ge PBS BE Yee SS IE</t>
  </si>
  <si>
    <t>glee ws ts 2 cone sch a SRO. a Qe &amp;,</t>
  </si>
  <si>
    <t>oe 3 “% pe Bort cae ae a8 Fake BS fe Bi cD Wis,</t>
  </si>
  <si>
    <t>5 ee HE Por 3 dg 2 ty OE Bev my Rete 8g a SS</t>
  </si>
  <si>
    <t>Be PE PES Fo” gle! ie cal PES ae ee, want aes”</t>
  </si>
  <si>
    <t>Gog ee yet ox og oF ORE, OP Se</t>
  </si>
  <si>
    <t>IE Ry Anan Bo mee Le ‘ett Brag, AN) 1 Bide ORE SS</t>
  </si>
  <si>
    <t>gig RR BR 8 he oe a ee aig Soy aes Be</t>
  </si>
  <si>
    <t>Fa Qe EE se Ee glk ‘Bee ; wat Mota</t>
  </si>
  <si>
    <t>: o | gs sg whe : wt 2 ES, 2 ne PS ce on oh PES</t>
  </si>
  <si>
    <t>‘ ee BO Ogg 4 . - rd a Rs 2; 7 4 wy,</t>
  </si>
  <si>
    <t>8 mf a RE a Beko a he se 8 a</t>
  </si>
  <si>
    <t>We nok SP He 3° SIS 7</t>
  </si>
  <si>
    <t>ty pe BS</t>
  </si>
  <si>
    <t>oT 4 CO EE Oe et 2</t>
  </si>
  <si>
    <t>TE Ig 8","A a fa</t>
  </si>
  <si>
    <t>TE Ig 8",2577,True,False,2025-10-25 00:14:30,2.0_enhanced</t>
  </si>
  <si>
    <t>IMG_3265.jpeg,custody_screenshots\Photos-1-001 (2)\IMG_3265.jpeg,Craig,Unknown,"‘NG 5 ae Ge Bs ~ a | BR OF as AXE 4 Pe Wee a Sah TH Oy RN OARS fu 7 tyes og fk is 4 4 ya te . i} 50 ~ fe Be eee | Se . ae | gt PM Ww | a ° SS</t>
  </si>
  <si>
    <t>i £ Aan ea. Wise y ao Sg 7) outs nat New a GLENS pgs ea) a bree Ge ib fis: SOS yi oO \ NOM . 4 2 \ O ‘A A &lt;&lt; !</t>
  </si>
  <si>
    <t>&amp; bas a aes Xd, pages a ae ar ee AX ae each re ats GE hy egg el A ae O's whi eee) fap) a f | ee e | x 2</t>
  </si>
  <si>
    <t>2 \¢ Was 4 Break Se oe GRE La, ca See eet 9° ey “i, 4 PO NS Nee SN Wo ies ea ae ESS a SN ee Le f t, NE = A ; )</t>
  </si>
  <si>
    <t>Qe 7; he ; [eee “ Be Gees eae Ne A Me Pet ee ve ey 7 ON RLY Lig (i \y gs Pr. oe Ce</t>
  </si>
  <si>
    <t>/ CES ; fees ay lJ ia RISES TES . OS C4 x ek NN af Ay \ Fi SAAS er wee</t>
  </si>
  <si>
    <t>6 » y ay ae / Vek At \ ( &amp; SF X \ QQ 4 SRS ONS WHE</t>
  </si>
  <si>
    <t>A NAT J Lp fae if ey be fi 7 She BSN \ Sa | Lp Vi“ Ro N We ai =P ‘, SN ge</t>
  </si>
  <si>
    <t>4 kegs tg oman BY SPN we Ra at a SS \ Na 3 an XN ct</t>
  </si>
  <si>
    <t>foe q ee Geis Mai WE LE =, oN N WOR Nd DS Be</t>
  </si>
  <si>
    <t>| Pay UNE ae ‘4 ee Vy oo YP) Byer Se GENS i fy ee Wwe 4 Ge D a SAN. Yf</t>
  </si>
  <si>
    <t>lj ES a \ dx ae ( hee Bx POSS ZNO Up. ors ty</t>
  </si>
  <si>
    <t>ZX Yee RS ON Cy SPOR Bo SE ere ees NN REE: \ ay A</t>
  </si>
  <si>
    <t>Zo Ye NS A. ea ee OS. Ve SIA te iste Ne WN RON Sid 5 Ss</t>
  </si>
  <si>
    <t>«Soy NAN Gu A eee VI We SE IRE See Xs CW SS on,</t>
  </si>
  <si>
    <t>/ f ye? AN aN . CaS EM ag a AG \ ey f ES OF</t>
  </si>
  <si>
    <t>2 SK WA WO A Tis we Se aN ak So al ae ag Ak OS fife A ae SS as</t>
  </si>
  <si>
    <t>\ |) SA, JL 4 y, . oat oo : No eS UNS» Ret ag ale \ LS AY 3S SA OY NEBR Ds. ke Ad hfe Oe yy Se</t>
  </si>
  <si>
    <t>‘ BANG AD sel ct Se i On Ow ON WN SS ie a a AN. ” \ POR Ay AB gt Ss Lo A Bg iff AN yh</t>
  </si>
  <si>
    <t>MSN &lt; Fp Ne Ne ESS Aa Ao eA ee REA Y VY CE hg 3 a iN DR IS SX a Ay</t>
  </si>
  <si>
    <t>Pek \ AGT cng EEN ae ad vee Ge Ne am ee . Nae Si oN ES RS \ on</t>
  </si>
  <si>
    <t>Re ; 2 “VOSS xs a ‘ Nes EN ANA IS ANS KAS Vila Ae ft Po Bows eae ‘ One ‘</t>
  </si>
  <si>
    <t>x VES SW NAN BR LES ee a RE, W VY) ves ae i ee ee YY BN a \</t>
  </si>
  <si>
    <t>yes. REY \ 2 Yee oe ak Wh, ERNE Ai 3 Bh gh” eS = CORED ge Be! “ Sega ‘S x NN Ss</t>
  </si>
  <si>
    <t>€ \ OG EVA eal ae i pri, Fag BN eK</t>
  </si>
  <si>
    <t>Se ER Op MSs. YS a SS he ae ake x ee oh ee \ ae ERAN</t>
  </si>
  <si>
    <t>ING: ew x A TIE » x a NAN rat TH 47858 on EAS ASS Sho Sg) Ne =e ONE a :</t>
  </si>
  <si>
    <t>“yey A OS SNR By, 7</t>
  </si>
  <si>
    <t>AS ANY AN GRE SES ee ee ot of ee</t>
  </si>
  <si>
    <t>aN oes FR BN Ait Bis EEE a tw ee</t>
  </si>
  <si>
    <t>aed MAN “ras SO Pea Ru</t>
  </si>
  <si>
    <t>A \ fe: PSH Ae RDS © Nit 4 pare ent oe , \ ‘ _</t>
  </si>
  <si>
    <t>hg iy SEES ER Ny ‘i or &lt; fags ral Sa 7 . N a</t>
  </si>
  <si>
    <t>ee SET ats a RS SAWN</t>
  </si>
  <si>
    <t>Bo eres Stop SN ew BR eS XA 30</t>
  </si>
  <si>
    <t>es By ae cs 4 Me =a LOS: ”</t>
  </si>
  <si>
    <t>og are : OX de a LA.</t>
  </si>
  <si>
    <t>@ oad ‘GN an ‘a AL,</t>
  </si>
  <si>
    <t>ae | REN \ Cas r yo ~ ¢ as PX a DM aoe a</t>
  </si>
  <si>
    <t>3 ps S AS NA: pO</t>
  </si>
  <si>
    <t>Be LK 7 rh AN Ty rs on Lf.</t>
  </si>
  <si>
    <t>ee Bee Nu ANG Ww Ge wu; eo</t>
  </si>
  <si>
    <t>2 aes \ Pe Oe ci PAGS Wap ON, mS 4 ; 2 rae A</t>
  </si>
  <si>
    <t>a iy eee oe. A” NN ee “A ne | |</t>
  </si>
  <si>
    <t>iy re AD NN PERS Lenn? an ae</t>
  </si>
  <si>
    <t>ie oa Vy. A &lt;n Ly &gt; 4 ale Pt BA Ne a Vy : “ne</t>
  </si>
  <si>
    <t>er 2 oe NY CA RSA. “vn : a</t>
  </si>
  <si>
    <t>A ae i, AN . SZ in &amp; 5</t>
  </si>
  <si>
    <t>| AN iy’ aa a ak / a</t>
  </si>
  <si>
    <t>Ba) Mth AN ae Z ; ?</t>
  </si>
  <si>
    <t>ett Bs aN a PNK ca /</t>
  </si>
  <si>
    <t>se. SS LA EST pt Doe DP OOF</t>
  </si>
  <si>
    <t>ey S22 sa a age att Yi : 5 .</t>
  </si>
  <si>
    <t>AN 14 ig MRR a ow a</t>
  </si>
  <si>
    <t>‘ N \, CAS Ss ne \ \ .</t>
  </si>
  <si>
    <t>oe fy Se dis NA ff ONE A] we ; .</t>
  </si>
  <si>
    <t>Ge a a SSS ZN ie 4] Oe a</t>
  </si>
  <si>
    <t>a a ae of INK poo. &lt; SS WHT fF ot Me a | ‘a oe :</t>
  </si>
  <si>
    <t>ons at ‘Xe oe ERAN Ne? SSA, ig fi jo | |</t>
  </si>
  <si>
    <t>i ee es BEAN A wo vee</t>
  </si>
  <si>
    <t>ae Se ote a . = i</t>
  </si>
  <si>
    <t>a Oe : eas oe 5 , ‘a il &gt; / wrt va</t>
  </si>
  <si>
    <t>a | ba es AS ” 7 ; “4</t>
  </si>
  <si>
    <t>8 TQ? / &gt; gs 1G, A</t>
  </si>
  <si>
    <t>NN NZ Cie y 3</t>
  </si>
  <si>
    <t>oe an Sy hy ae | :</t>
  </si>
  <si>
    <t>fh athe ene ye ha *</t>
  </si>
  <si>
    <t>Oa is on ve</t>
  </si>
  <si>
    <t>NS aa Ly PO ee</t>
  </si>
  <si>
    <t>Coates, ON</t>
  </si>
  <si>
    <t>es} ORE an, &amp; V4 A | |</t>
  </si>
  <si>
    <t>Rs YS Go ode a mary a |</t>
  </si>
  <si>
    <t>IMG_35B258A7-34D3-4CB5-8AB1-5783A55C041D.jpeg,custody_screenshots\Photos-1-001 (2)\IMG_35B258A7-34D3-4CB5-8AB1-5783A55C041D.jpeg,Craig,Unknown,"8 = 2</t>
  </si>
  <si>
    <t>ee eae es j : 2 7</t>
  </si>
  <si>
    <t>, I . 4</t>
  </si>
  <si>
    <t>i a ° ‘ | i,</t>
  </si>
  <si>
    <t>ww tae bs Soy yee ae ; \ BN</t>
  </si>
  <si>
    <t>PRY BES, Rao 28 aes 2 2 NY = &gt; sig | a</t>
  </si>
  <si>
    <t>a eS aah a Be &amp; gg: th oes oy Op</t>
  </si>
  <si>
    <t>en: . nate 2 Se wg &amp; a % a ras shalt 6</t>
  </si>
  <si>
    <t>ree | ee |</t>
  </si>
  <si>
    <t>&gt; | VO eee</t>
  </si>
  <si>
    <t>: ao £4 FY ee Mrs ay CdS</t>
  </si>
  <si>
    <t>b ADS ee Te PE DY ff of £ J, kee</t>
  </si>
  <si>
    <t>TRESS Fe Bs ie es 1 A on fe “Ed Sy fe : a” We 24</t>
  </si>
  <si>
    <t>SS &gt; ee gh fg PE ob oft PS defi: ge a</t>
  </si>
  <si>
    <t>Ree BaF th PR AE PLE | deal PSE SF | “Pip a gote 2d eal</t>
  </si>
  <si>
    <t>A PAS SOR . fae ae ae i fh if ps. 7 ae</t>
  </si>
  <si>
    <t>Seng oo ee = pf PP pg © Mohd RE PR TP fos er. vil</t>
  </si>
  <si>
    <t>OO mt at Ay, MEA</t>
  </si>
  <si>
    <t>aad Be . ed aS APP YN Pf Geom, ee</t>
  </si>
  <si>
    <t>“a A ye a ° wo</t>
  </si>
  <si>
    <t>4 a ce a © a, “se</t>
  </si>
  <si>
    <t>ae wee Rate aad eu” Boon 6 eb. _ ve a</t>
  </si>
  <si>
    <t>al gt ay . i UES * : at - ale</t>
  </si>
  <si>
    <t>aes 7</t>
  </si>
  <si>
    <t>my va He gh AG =). wr a at :</t>
  </si>
  <si>
    <t>: TASTE eer as Ay trary SA EN A x” ah foe ee wk</t>
  </si>
  <si>
    <t>ap Te Oe</t>
  </si>
  <si>
    <t>WRB oe SS wnt OS St Me an +e dee</t>
  </si>
  <si>
    <t>ares AS at “Ss ‘ . . . 4 ~</t>
  </si>
  <si>
    <t>OMT : ‘ .</t>
  </si>
  <si>
    <t>¥ “ : , Pye ia</t>
  </si>
  <si>
    <t>i es ae ge rs . io</t>
  </si>
  <si>
    <t>Pay Sy WER sie ki or</t>
  </si>
  <si>
    <t>* a</t>
  </si>
  <si>
    <t>7 Le) Sea</t>
  </si>
  <si>
    <t>Bee, W fi x' &gt; CIS: nba A Sah</t>
  </si>
  <si>
    <t>a ae Ba . : “Ga Be 4 pe a, bse at</t>
  </si>
  <si>
    <t>y pds a &amp; Ne i ge</t>
  </si>
  <si>
    <t>| Grn [a |</t>
  </si>
  <si>
    <t>te oo a) eth ey Bo ae</t>
  </si>
  <si>
    <t>aoe oe ee bi, “ae .</t>
  </si>
  <si>
    <t>pe 8 Pg: wee Se =? 4 a eo a</t>
  </si>
  <si>
    <t>Doge re ave Oe ’</t>
  </si>
  <si>
    <t>Rs “iS j ieee iF] 4 anes A |</t>
  </si>
  <si>
    <t>Ge Memos ia</t>
  </si>
  <si>
    <t>ier EER A</t>
  </si>
  <si>
    <t>ik tas ye: * re a</t>
  </si>
  <si>
    <t>Gi , hy</t>
  </si>
  <si>
    <t>oe : oe yo, mY A</t>
  </si>
  <si>
    <t>, . . &gt; _</t>
  </si>
  <si>
    <t>Te es J . gt as ashe</t>
  </si>
  <si>
    <t>- oa weal eat on ee et ee ee Pda</t>
  </si>
  <si>
    <t>ca NN | SR et ee</t>
  </si>
  <si>
    <t>a , g * ! —</t>
  </si>
  <si>
    <t>. git ee ae . ~</t>
  </si>
  <si>
    <t>oe ee we ae","8 = 2</t>
  </si>
  <si>
    <t>oe ee we ae",1275,True,False,2025-10-25 00:14:30,2.0_enhanced</t>
  </si>
  <si>
    <t>IMG_3D34026A-3C86-4B93-B330-975811036B4C.jpeg,custody_screenshots\Photos-1-001 (2)\IMG_3D34026A-3C86-4B93-B330-975811036B4C.jpeg,Craig,Unknown,"OE fe err, z eee, “0 ge gig 5 be wes ee ae Cm eT TN gh BB RECS, see ORS BREE We a Mo OR 2 Ms ae ag oe a wells’ hy ee ea Se Se ng ae ee ee | i TE er ae PIS, ee cs ee BR ee ces toe es ae ee nee ay ee a on Pape ae | doy pee SRR Ng S go aes Eo ae nee BE 8 ee gr ee eae: eee eee ate Ty cee eee eis she ae oie je : » er Ae Sy es ee Bees CGN Be os as ay PFO BEN I aE OF OP eee OR ae ay ON ee © ae Rg ee ee ee ee egies ole By ae er a ye ene BD Sag ee ee Se ge cay ee ee re ee Dig Pag ee ee Sos URE PR en BO, tye a RL oe hy ga a od By aS se ee eee eee | Ee ae ge i BS ay eee | : ‘ ais ee BBs wy : . ! oY : TS ; . eons</t>
  </si>
  <si>
    <t>ee “EL EL a yal ERE CS poe ee a Pe ee gS ee ee SSS hae A eee pa Bye ee OR me tee eee Pee pe ee cle SB ee gat SS Bye i te ere ae ee ee oe a EER ee ee io te eee es a 2 se ee eee NUS a PRE dg ee | es es oS ee By’ + oe 8 eet ee ee ‘ aot die Ne &amp; ~</t>
  </si>
  <si>
    <t>eae ae oe, ee es ES She aa rrr... ee gh are Ba ie 5, RS oe a AE Gade a Fs SS Se a A oan ERR agit os Be oo re . : type ag ae BU gee Bo es oh ES ee ee, ies es we,</t>
  </si>
  <si>
    <t>pee Ea es Md EE ee VI Bae ia JA yet yy RY eR a ga</t>
  </si>
  <si>
    <t>&lt;7 ee eee eae ere ee a ee ee sgh ee 28 ce ee LNAI ee es Po Racked SS</t>
  </si>
  <si>
    <t>ly a ES ee ge OOM es CP is</t>
  </si>
  <si>
    <t>: ee an</t>
  </si>
  <si>
    <t>or ae ee oe :</t>
  </si>
  <si>
    <t>ae ae ae Cn Ce ee eee Bp Boe.</t>
  </si>
  <si>
    <t>: : oe ee OE ae Oo aS oe ry BON</t>
  </si>
  <si>
    <t>ag, . 7 | a SS a ae</t>
  </si>
  <si>
    <t>Se eS is “4 UN BRE a GE ve</t>
  </si>
  <si>
    <t>* Ss a a ee ea ee a, ? or EE ae Pe Se</t>
  </si>
  <si>
    <t>as Pe ene a BE Ss Sr vg ee ES ge 8</t>
  </si>
  <si>
    <t>GEES Teg a ene</t>
  </si>
  <si>
    <t>eae a ROBEY gee ee a oe PS Le</t>
  </si>
  <si>
    <t>er ee ewe oh ee = a BPS wee Fe</t>
  </si>
  <si>
    <t>‘ oa - an eo ee . a SES ee ig ee</t>
  </si>
  <si>
    <t>ve BC CME: FOS. a ie a Gee</t>
  </si>
  <si>
    <t>a, a NES Bo SRE SS</t>
  </si>
  <si>
    <t>. - Wee een EUS a ag</t>
  </si>
  <si>
    <t>. ; ae Be os</t>
  </si>
  <si>
    <t>te a :</t>
  </si>
  <si>
    <t>wo Soe .</t>
  </si>
  <si>
    <t>Sw OS! oe : &amp; Pog POT, ERS yok, oe ee</t>
  </si>
  <si>
    <t>ap tc Cae</t>
  </si>
  <si>
    <t>j thy &amp; es</t>
  </si>
  <si>
    <t>A TE fs Bees ae &amp; “ . :</t>
  </si>
  <si>
    <t>wei) go eae ex ge os. RESIN BOT et ES OB</t>
  </si>
  <si>
    <t>SN TY os</t>
  </si>
  <si>
    <t>Say SELL ee ae ae</t>
  </si>
  <si>
    <t>q ay AN</t>
  </si>
  <si>
    <t>i “ae oe os</t>
  </si>
  <si>
    <t>BALE AAW</t>
  </si>
  <si>
    <t>AY AY \</t>
  </si>
  <si>
    <t>df ; 1</t>
  </si>
  <si>
    <t>i Fa GF</t>
  </si>
  <si>
    <t>x gy ae) Alp fa) ree oe</t>
  </si>
  <si>
    <t>wae: : a AEA</t>
  </si>
  <si>
    <t>LBS i 3 a gp Soe ene ‘</t>
  </si>
  <si>
    <t>| a i ie Uy Lee : : ge</t>
  </si>
  <si>
    <t>8 4 { 4</t>
  </si>
  <si>
    <t>an I val</t>
  </si>
  <si>
    <t>j 3 | /</t>
  </si>
  <si>
    <t>gp iia</t>
  </si>
  <si>
    <t>ie PE Pay: Sp Be j Bo. fee a Bee</t>
  </si>
  <si>
    <t>Pe 8 fe RSE ft AY ee Me : : BR</t>
  </si>
  <si>
    <t>ee ae ep</t>
  </si>
  <si>
    <t>‘ie Ae fag a i : fe : BS ay Bee</t>
  </si>
  <si>
    <t>OL PPD OR IP eg |</t>
  </si>
  <si>
    <t>tg me</t>
  </si>
  <si>
    <t>: © git. Fs | SRS om eae</t>
  </si>
  <si>
    <t>ES EE Rte BE fi</t>
  </si>
  <si>
    <t>ay Bes pe</t>
  </si>
  <si>
    <t>a es SE</t>
  </si>
  <si>
    <t>pa Fay | FS","OE fe err, z eee, “0 ge gig 5 be wes ee ae Cm eT TN gh BB RECS, see ORS BREE We a Mo OR 2 Ms ae ag oe a wells’ hy ee ea Se Se ng ae ee ee | i TE er ae PIS, ee cs ee BR ee ces toe es ae ee nee ay ee a on Pape ae | doy pee SRR Ng S go aes Eo ae nee BE 8 ee gr ee eae: eee eee ate Ty cee eee eis she ae oie je : » er Ae Sy es ee Bees CGN Be os as ay PFO BEN I aE OF OP eee OR ae ay ON ee © ae Rg ee ee ee ee egies ole By ae er a ye ene BD Sag ee ee Se ge cay ee ee re ee Dig Pag ee ee Sos URE PR en BO, tye a RL oe hy ga a od By aS se ee eee eee | Ee ae ge i BS ay eee | : ‘ ais ee BBs wy : . ! oY : TS ; . eons</t>
  </si>
  <si>
    <t>pa Fay | FS",2090,True,False,2025-10-25 00:14:30,2.0_enhanced</t>
  </si>
  <si>
    <t>IMG_3DE5F3AC-C0D7-4B6D-85C9-A2F17A5A8ECB.jpeg,custody_screenshots\Photos-1-001 (2)\IMG_3DE5F3AC-C0D7-4B6D-85C9-A2F17A5A8ECB.jpeg,Craig,Unknown,"a Sah ed</t>
  </si>
  <si>
    <t>eee. ey So ee</t>
  </si>
  <si>
    <t>ee meet ate</t>
  </si>
  <si>
    <t>COME</t>
  </si>
  <si>
    <t>7) Ny NAY Pe Sits</t>
  </si>
  <si>
    <t>Bib Ne hes ve ia eae ate CESS pa</t>
  </si>
  <si>
    <t>otis</t>
  </si>
  <si>
    <t>ed ie &amp; eae</t>
  </si>
  <si>
    <t>el KY</t>
  </si>
  <si>
    <t>LENE scam a ANAC</t>
  </si>
  <si>
    <t>Be ate hace wae tg eed ites Thode</t>
  </si>
  <si>
    <t>we Doss forge At Lae CES, 56 vcd a</t>
  </si>
  <si>
    <t>few tare ORS</t>
  </si>
  <si>
    <t>PP are OE OR Ee ol ate aii: vice By hess DV ned</t>
  </si>
  <si>
    <t>fe BEG fh Se</t>
  </si>
  <si>
    <t>RN ee</t>
  </si>
  <si>
    <t>nae eG ec</t>
  </si>
  <si>
    <t>peg Vis sey a ie</t>
  </si>
  <si>
    <t>Cat es 3</t>
  </si>
  <si>
    <t># - Ree, ACES ly ag Ware: det ie ae una, ax, if</t>
  </si>
  <si>
    <t>SRC ae</t>
  </si>
  <si>
    <t>ute to tery ony ac Js) kaye : a ne : fs a mA</t>
  </si>
  <si>
    <t>Y GEES SE RON sts</t>
  </si>
  <si>
    <t>cae J Sa ad a ERTS in</t>
  </si>
  <si>
    <t>eg lot Vee</t>
  </si>
  <si>
    <t>neti 40 LN len ae rye</t>
  </si>
  <si>
    <t>Be een a if Rh ae eee we &lt;=. = pe wes</t>
  </si>
  <si>
    <t>a Bee a “Sag</t>
  </si>
  <si>
    <t>ce ape eas</t>
  </si>
  <si>
    <t>Sy, Yeon</t>
  </si>
  <si>
    <t>AR ES / / 7 |</t>
  </si>
  <si>
    <t>pa Fb. Pf</t>
  </si>
  <si>
    <t>er Sb os ee te a ‘ NS an en :</t>
  </si>
  <si>
    <t>zs / ,</t>
  </si>
  <si>
    <t>Sean ies, Wor. gS OU</t>
  </si>
  <si>
    <t>Vang os Re</t>
  </si>
  <si>
    <t>an &amp; a vk / 3 J &amp; es if</t>
  </si>
  <si>
    <t>“i be 5s rah a no Sa oe ce 20K fos 2</t>
  </si>
  <si>
    <t>CSL AS ese</t>
  </si>
  <si>
    <t>ee: a</t>
  </si>
  <si>
    <t>PA DN ee RO</t>
  </si>
  <si>
    <t>toe 4 ae ee</t>
  </si>
  <si>
    <t>es Pe eae</t>
  </si>
  <si>
    <t>de ee ee Sy oe RUS (ake</t>
  </si>
  <si>
    <t>va CBs ee : ie ee va be OS es Soi</t>
  </si>
  <si>
    <t>Shee AO i ie a is — NS eee ee</t>
  </si>
  <si>
    <t>es Nabe oo : ase Neh TR ES</t>
  </si>
  <si>
    <t>ee Bib Se ss cade S ee</t>
  </si>
  <si>
    <t>CG eae</t>
  </si>
  <si>
    <t>te ne Bot, A A Sales Se Oy AL</t>
  </si>
  <si>
    <t>So ie el SAS</t>
  </si>
  <si>
    <t>epee we</t>
  </si>
  <si>
    <t>2 hee ice is eure = ani PES Vee GES</t>
  </si>
  <si>
    <t>ioe Sea st oe ee ay</t>
  </si>
  <si>
    <t>EES, Pe STM UE SS Bey</t>
  </si>
  <si>
    <t>may eae. oo BON ey</t>
  </si>
  <si>
    <t>on me OS HESS oe) | yes te es ae</t>
  </si>
  <si>
    <t>EN) | \ oe YS</t>
  </si>
  <si>
    <t>| an. tal | Fast | eee ae</t>
  </si>
  <si>
    <t>ee os a Sad SSG</t>
  </si>
  <si>
    <t>ees | ee</t>
  </si>
  <si>
    <t>Pa \ eee Ses esse</t>
  </si>
  <si>
    <t>4 j ee \ Sa</t>
  </si>
  <si>
    <t>pee ence ff | Co</t>
  </si>
  <si>
    <t>Pes 2</t>
  </si>
  <si>
    <t>ee AS Sores vanes BR \ oe</t>
  </si>
  <si>
    <t>Ze 3 Ste ioe on ee fd BES aI IN ee vi ate: ; é sours</t>
  </si>
  <si>
    <t>ey poe CANS a | ee ; ey</t>
  </si>
  <si>
    <t>(a ay eee ey Se</t>
  </si>
  <si>
    <t>oe He I —</t>
  </si>
  <si>
    <t>(oes Se Sate</t>
  </si>
  <si>
    <t>ee MES ; * : ; a Be oe</t>
  </si>
  <si>
    <t>oe oo Ge see ae</t>
  </si>
  <si>
    <t>ae Np</t>
  </si>
  <si>
    <t>ae ee. eal = |</t>
  </si>
  <si>
    <t>Os _</t>
  </si>
  <si>
    <t>: HOON 4 Se</t>
  </si>
  <si>
    <t>hs &amp; SF NAN ee</t>
  </si>
  <si>
    <t>Uy aa Sf Se oD Ly ees Rs A</t>
  </si>
  <si>
    <t>3 Zs eA Oy EE Se wos = KG oat is :</t>
  </si>
  <si>
    <t>gee ame ANS eee Ree ee</t>
  </si>
  <si>
    <t>eg REA Se</t>
  </si>
  <si>
    <t>eae BAS { SS “aa oe ee</t>
  </si>
  <si>
    <t>Yes? aN ee Ka) 4) ee ae :</t>
  </si>
  <si>
    <t>ies ge Ne ae</t>
  </si>
  <si>
    <t>ae} ae cD</t>
  </si>
  <si>
    <t>eee ee ae nea</t>
  </si>
  <si>
    <t>a fh ae ee</t>
  </si>
  <si>
    <t>ee Eee S|) es ee</t>
  </si>
  <si>
    <t>ees a i A Se Nee</t>
  </si>
  <si>
    <t>A es ese eS eee ee</t>
  </si>
  <si>
    <t>NN ee</t>
  </si>
  <si>
    <t>dN eee SNe ane es Rr ae ea</t>
  </si>
  <si>
    <t>a ands eee</t>
  </si>
  <si>
    <t>ee Ble ca Vas Bg</t>
  </si>
  <si>
    <t>ea a | |</t>
  </si>
  <si>
    <t>ma fi BAS ei aS</t>
  </si>
  <si>
    <t>i Ties | ay Se eg</t>
  </si>
  <si>
    <t>cs a</t>
  </si>
  <si>
    <t>Sor ype fe OO ce pita a Fe oe Lee oe ip</t>
  </si>
  <si>
    <t>TESS WS BARES 3</t>
  </si>
  <si>
    <t>i Ae i ace Sip one Be</t>
  </si>
  <si>
    <t>EN RSS | og</t>
  </si>
  <si>
    <t>eae ss aoa ae ee ee 7 ere</t>
  </si>
  <si>
    <t>BEES eet eae. pas</t>
  </si>
  <si>
    <t>Rae ee se</t>
  </si>
  <si>
    <t>Pe &lt;2) é Bes Aue ee as</t>
  </si>
  <si>
    <t>es ee es</t>
  </si>
  <si>
    <t>oe ee ee us ee Hox</t>
  </si>
  <si>
    <t>is epee ue ee ee cess os Seed</t>
  </si>
  <si>
    <t>Lt es</t>
  </si>
  <si>
    <t>ee ae ee Sipe pe ES PSS 3</t>
  </si>
  <si>
    <t>Gi Batic aes</t>
  </si>
  <si>
    <t>ale Land Baa as Siar = a Soy</t>
  </si>
  <si>
    <t>ea a seas =</t>
  </si>
  <si>
    <t>fhe a. : Ne Ah ed</t>
  </si>
  <si>
    <t>ee. BB ty EN</t>
  </si>
  <si>
    <t>ae met er EP</t>
  </si>
  <si>
    <t>ee) ee ous oe</t>
  </si>
  <si>
    <t>peo pie ee ENS i LAN eee le beet</t>
  </si>
  <si>
    <t>ERS FES org</t>
  </si>
  <si>
    <t>(Ape Se</t>
  </si>
  <si>
    <t>Bir Ae ae</t>
  </si>
  <si>
    <t>BOE Be","a Sah ed</t>
  </si>
  <si>
    <t>BOE Be",2240,True,False,2025-10-25 00:14:30,2.0_enhanced</t>
  </si>
  <si>
    <t>IMG_4284C675-3AD9-4E3C-9594-BC73BD97962E.jpeg,custody_screenshots\Photos-1-001 (2)\IMG_4284C675-3AD9-4E3C-9594-BC73BD97962E.jpeg,Craig,Unknown,"x Sea</t>
  </si>
  <si>
    <t>ae 7</t>
  </si>
  <si>
    <t>od ae</t>
  </si>
  <si>
    <t>BUN :</t>
  </si>
  <si>
    <t>ee aa a :</t>
  </si>
  <si>
    <t>Sos. a we 2</t>
  </si>
  <si>
    <t>* SSI SRS te, ai</t>
  </si>
  <si>
    <t>RS ESS Br a Be -</t>
  </si>
  <si>
    <t>; 7 es</t>
  </si>
  <si>
    <t>ae vee é fy</t>
  </si>
  <si>
    <t>ee ees ca a oe so . “ee</t>
  </si>
  <si>
    <t>: oe</t>
  </si>
  <si>
    <t>oe ee een tae ee</t>
  </si>
  <si>
    <t>ye a</t>
  </si>
  <si>
    <t>eee eens” POR ‘ae</t>
  </si>
  <si>
    <t>Et So</t>
  </si>
  <si>
    <t>Mp ee ey : pi ae</t>
  </si>
  <si>
    <t>ee ‘pee, SER Re hea Ve</t>
  </si>
  <si>
    <t>Ne BURGE BF Bt</t>
  </si>
  <si>
    <t>ey ‘i Zaye</t>
  </si>
  <si>
    <t>ee, ee OR Ss</t>
  </si>
  <si>
    <t>ae 8 SES SR Ge ot a ee</t>
  </si>
  <si>
    <t>Be Bo eas A | Bee orn es a ae Bo ae</t>
  </si>
  <si>
    <t>ie 8 8</t>
  </si>
  <si>
    <t>oo aaa Fs _</t>
  </si>
  <si>
    <t>| Se JES : ERS See ee Ly q bg</t>
  </si>
  <si>
    <t>ieee (orn aye AER</t>
  </si>
  <si>
    <t>| See ean EROS ES ae SARE OR de ce</t>
  </si>
  <si>
    <t>4 ee fae ae Mee ee a ue</t>
  </si>
  <si>
    <t>po eae SEES Be pee</t>
  </si>
  <si>
    <t>Ss + SR sages</t>
  </si>
  <si>
    <t>ir Be a Ey</t>
  </si>
  <si>
    <t>oe ae io</t>
  </si>
  <si>
    <t>a : ee ee ee</t>
  </si>
  <si>
    <t>: ee ee Me</t>
  </si>
  <si>
    <t>ee al ake Re CR -</t>
  </si>
  <si>
    <t>EY ee ee</t>
  </si>
  <si>
    <t>ee x SS RES RR re BER OR ON ee</t>
  </si>
  <si>
    <t>see se” @ eee Ne ee ner ee es. EUS</t>
  </si>
  <si>
    <t>ee Se ee ge is Re</t>
  </si>
  <si>
    <t>eS eee ip</t>
  </si>
  <si>
    <t>ee Si</t>
  </si>
  <si>
    <t>SS RNS</t>
  </si>
  <si>
    <t>REGRESS ee EUR SEV.</t>
  </si>
  <si>
    <t>et ee SN 3</t>
  </si>
  <si>
    <t>ee See pe haa aS</t>
  </si>
  <si>
    <t>Bie</t>
  </si>
  <si>
    <t>Pe EES age a : :</t>
  </si>
  <si>
    <t>| —— ee ee</t>
  </si>
  <si>
    <t>oe 0"" pn RE OE ec</t>
  </si>
  <si>
    <t>4 Ss ee SS a a</t>
  </si>
  <si>
    <t>SNE the i ge al 7 UR g ~~</t>
  </si>
  <si>
    <t>Ee MRE PEG SS ag SAS Me</t>
  </si>
  <si>
    <t>ee eee eee</t>
  </si>
  <si>
    <t>BS 5 Bt SE in RE</t>
  </si>
  <si>
    <t>ene : : rr</t>
  </si>
  <si>
    <t>ye ae Cee Bee ge SES &gt;</t>
  </si>
  <si>
    <t>8 eee ne, |</t>
  </si>
  <si>
    <t>SR Sa</t>
  </si>
  <si>
    <t>z ROE</t>
  </si>
  <si>
    <t>. cee URE GENS SS</t>
  </si>
  <si>
    <t>nee OR</t>
  </si>
  <si>
    <t>| Le eee een Ree ee</t>
  </si>
  <si>
    <t>i SSE RE ay oh ON RS</t>
  </si>
  <si>
    <t>fo RE RE Be ee ak ee he, EERO aS</t>
  </si>
  <si>
    <t>Hoe | ELE en “one cae</t>
  </si>
  <si>
    <t>eed PRONE NGS RS GN oe pe SSS</t>
  </si>
  <si>
    <t>Lae Si ne ee 7</t>
  </si>
  <si>
    <t>| Nee id EE BLS</t>
  </si>
  <si>
    <t>os sc ae Ae Se end</t>
  </si>
  <si>
    <t>a ae Pes SA MES PE IADR BROS,</t>
  </si>
  <si>
    <t>Ried s/f ae ae eg ABCs .</t>
  </si>
  <si>
    <t>“ge OS SUS a</t>
  </si>
  <si>
    <t>ee ee as SN Os</t>
  </si>
  <si>
    <t>ART = ir a</t>
  </si>
  <si>
    <t>OM OR Ab Eg Baas ROR Boy 4</t>
  </si>
  <si>
    <t>ee ee BE, ee</t>
  </si>
  <si>
    <t>&gt; oe ES RZ</t>
  </si>
  <si>
    <t>Fo foo bes Hk 1 eg ek fre Rede cust</t>
  </si>
  <si>
    <t>ad | en ee ee</t>
  </si>
  <si>
    <t>Bess oe ee eS a</t>
  </si>
  <si>
    <t>a MS Sa eee Sear arr ee ec</t>
  </si>
  <si>
    <t>SN Bat en</t>
  </si>
  <si>
    <t>Se ce RR ct | fk :</t>
  </si>
  <si>
    <t>0 7 OE 3</t>
  </si>
  <si>
    <t>ae, eae 4 Coe a | are</t>
  </si>
  <si>
    <t>ea a ON</t>
  </si>
  <si>
    <t>Gt ee ee Hs Bei PIR,</t>
  </si>
  <si>
    <t>OB AN</t>
  </si>
  <si>
    <t>eo ER i</t>
  </si>
  <si>
    <t>SOE oot SAS cea</t>
  </si>
  <si>
    <t>AE es | pe BS</t>
  </si>
  <si>
    <t>Sc Peg NS</t>
  </si>
  <si>
    <t>oe 05 NN :</t>
  </si>
  <si>
    <t>Me Ng ule ey</t>
  </si>
  <si>
    <t>My ORR oO ce a coe. ad</t>
  </si>
  <si>
    <t>A gaa a Ns Se Re a SORE</t>
  </si>
  <si>
    <t>ne es? Ran as</t>
  </si>
  <si>
    <t>By EO Tha</t>
  </si>
  <si>
    <t>OR SU ta te</t>
  </si>
  <si>
    <t>en | ee eee ae PSUS Rae Mig AP |</t>
  </si>
  <si>
    <t>EL STS</t>
  </si>
  <si>
    <t>ao ee as i og MRO vee</t>
  </si>
  <si>
    <t>MN Oe G</t>
  </si>
  <si>
    <t>ee 1 RAG CS</t>
  </si>
  <si>
    <t>SS Be aa Mis</t>
  </si>
  <si>
    <t>| coe a ee eee</t>
  </si>
  <si>
    <t>ES SERS Nee Te | a ee</t>
  </si>
  <si>
    <t>oe eo ee Se oe Meee ‘ Gs</t>
  </si>
  <si>
    <t>SER ERE ee ot That = BS ie A are CG</t>
  </si>
  <si>
    <t>| ae ee é</t>
  </si>
  <si>
    <t>a EEN Vi ws</t>
  </si>
  <si>
    <t>ee ars ee Bo SE oan</t>
  </si>
  <si>
    <t>er a eke be en oy</t>
  </si>
  <si>
    <t>ek ves Be So :</t>
  </si>
  <si>
    <t>ye ER</t>
  </si>
  <si>
    <t>ae ne “aa tm SEER = dans in? ang</t>
  </si>
  <si>
    <t>RENTS: ac ge Nye EE 8 wae | CE be</t>
  </si>
  <si>
    <t>FUR AE a Da Be ae</t>
  </si>
  <si>
    <t>PEE gs ge OE Rue</t>
  </si>
  <si>
    <t>Mee</t>
  </si>
  <si>
    <t>Poy Raat at | Ec:</t>
  </si>
  <si>
    <t>&lt;&gt; RD eS LEE</t>
  </si>
  <si>
    <t>ae ieee eee .</t>
  </si>
  <si>
    <t>- Sh ee pad Be GER. He CE GRRE NER Rae “ty</t>
  </si>
  <si>
    <t>ae LOR OU oe</t>
  </si>
  <si>
    <t>EEE, on Sate See</t>
  </si>
  <si>
    <t>‘ee ate ae OUR SG NES</t>
  </si>
  <si>
    <t>ee Sr EN ENO</t>
  </si>
  <si>
    <t>Fa Sg ES Oe cat TES cou</t>
  </si>
  <si>
    <t>Yon ie | a ot le</t>
  </si>
  <si>
    <t>SEE TRIES SUS OR</t>
  </si>
  <si>
    <t>ROT ge as «BUY</t>
  </si>
  <si>
    <t>SEES ea EE pi</t>
  </si>
  <si>
    <t>Bas ae fee</t>
  </si>
  <si>
    <t>ee eS,</t>
  </si>
  <si>
    <t>Oe el SET EEE</t>
  </si>
  <si>
    <t>Nome ee oye</t>
  </si>
  <si>
    <t>ONE CS</t>
  </si>
  <si>
    <t>EE ar ae oe ee</t>
  </si>
  <si>
    <t>a I NS ee ea</t>
  </si>
  <si>
    <t>OME SC","x Sea</t>
  </si>
  <si>
    <t>OME SC",2366,True,False,2025-10-25 00:14:30,2.0_enhanced</t>
  </si>
  <si>
    <t>IMG_44B0DFB7-617F-4CCE-A205-62F7FBFC18BC.jpeg,custody_screenshots\Photos-1-001 (2)\IMG_44B0DFB7-617F-4CCE-A205-62F7FBFC18BC.jpeg,Craig,Unknown,"“ AST a ae ee © CMG ee ee oe || 2)</t>
  </si>
  <si>
    <t>a oa SES aa ee Se a ae es on Pe ete ge ct ee es eS</t>
  </si>
  <si>
    <t>tr BAAS ee ee ats eT el 7 ee 44</t>
  </si>
  <si>
    <t>oe Wie? EES. aN Wa ee aes oer ae: va or Ls ee gee, righ [el la</t>
  </si>
  <si>
    <t>ay ee &gt; a AN al ea roe ek aie ee OE ea a Se Site Fae a oR eee</t>
  </si>
  <si>
    <t>roo eee acs os : aw eee ee ys i PU</t>
  </si>
  <si>
    <t>er oe RES Se ee A ie is ne</t>
  </si>
  <si>
    <t>ee wot A eek ie ae Biggs a Pm Ca a Pod 4g</t>
  </si>
  <si>
    <t>i ate yo Gare Ne vey wg i Se ee oe</t>
  </si>
  <si>
    <t>Cs Ae pom | fe</t>
  </si>
  <si>
    <t>Cee eR ae ote ok ta ie ee ip des iat</t>
  </si>
  <si>
    <t>eee RIS yh er as ‘es ""| |</t>
  </si>
  <si>
    <t>ee od ee</t>
  </si>
  <si>
    <t>| Wet</t>
  </si>
  <si>
    <t>ae ea] TAT) pak</t>
  </si>
  <si>
    <t>eel = Pay: fi :</t>
  </si>
  <si>
    <t>oe Se |</t>
  </si>
  <si>
    <t>a 2 oe ee TARY pt</t>
  </si>
  <si>
    <t>ee Gd Wee</t>
  </si>
  <si>
    <t>ie = AO vy</t>
  </si>
  <si>
    <t>ie ee ec aoe | |, rp REG</t>
  </si>
  <si>
    <t>ee ee nal berg aller</t>
  </si>
  <si>
    <t>Re SS ALIN ae Be be</t>
  </si>
  <si>
    <t>an rr</t>
  </si>
  <si>
    <t>ee Ae Se ree pms |</t>
  </si>
  <si>
    <t>| re</t>
  </si>
  <si>
    <t>Ce ee a ga ED</t>
  </si>
  <si>
    <t>ae ees ae a aR Be ee</t>
  </si>
  <si>
    <t>ee Ce ee 4 =| ah</t>
  </si>
  <si>
    <t>el oes</t>
  </si>
  <si>
    <t>es ee ee OMNES</t>
  </si>
  <si>
    <t>Be ORS</t>
  </si>
  <si>
    <t>eg eee ge ae i hts ~</t>
  </si>
  <si>
    <t>BU ee ee oe SS</t>
  </si>
  <si>
    <t>ee a PE ae a</t>
  </si>
  <si>
    <t>al ae Ce oA Oe Ke ee</t>
  </si>
  <si>
    <t>a Po at Re RSS</t>
  </si>
  <si>
    <t>eee ee Se ee ee S$</t>
  </si>
  <si>
    <t>a Se eee os gt</t>
  </si>
  <si>
    <t>ee ae soot a x poh has.</t>
  </si>
  <si>
    <t>ee es Se en Pode</t>
  </si>
  <si>
    <t>ie eS ar eee ~</t>
  </si>
  <si>
    <t>— eo ise eg</t>
  </si>
  <si>
    <t>oe ee ee ee a</t>
  </si>
  <si>
    <t>ae. are LD ~ ee</t>
  </si>
  <si>
    <t>: ee ce Be oe ee lc oe me PP ee</t>
  </si>
  <si>
    <t>IS steer eee ier Mag Or cca are Lye</t>
  </si>
  <si>
    <t>age ae ee</t>
  </si>
  <si>
    <t>Co a SET hd toe kg BEN ml ed TR ea,</t>
  </si>
  <si>
    <t>7 ene Le</t>
  </si>
  <si>
    <t>TES GAL ‘Soe</t>
  </si>
  <si>
    <t>Ce Se een te!</t>
  </si>
  <si>
    <t>Ge ae oO</t>
  </si>
  <si>
    <t>oe pee ess. ee :</t>
  </si>
  <si>
    <t>ie ae ee EET 2 Se Jn eo</t>
  </si>
  <si>
    <t>eae as ee en inl fos</t>
  </si>
  <si>
    <t>yee EET eee pe A</t>
  </si>
  <si>
    <t>ae [eee ee</t>
  </si>
  <si>
    <t>ie ee er ee a: =:</t>
  </si>
  <si>
    <t>oe See an ee .</t>
  </si>
  <si>
    <t>SS eee So: ‘</t>
  </si>
  <si>
    <t>SS. ee ee eee ee</t>
  </si>
  <si>
    <t>ee Bre</t>
  </si>
  <si>
    <t>eee a oe seh a</t>
  </si>
  <si>
    <t>ie ee ee OES</t>
  </si>
  <si>
    <t>snail =</t>
  </si>
  <si>
    <t>Se appeal 4</t>
  </si>
  <si>
    <t>eee ae ae</t>
  </si>
  <si>
    <t>OG Ge:</t>
  </si>
  <si>
    <t>ein ee Se oe oe eee a wy</t>
  </si>
  <si>
    <t>ies atl</t>
  </si>
  <si>
    <t>ee gee - see</t>
  </si>
  <si>
    <t>us PE 2 i</t>
  </si>
  <si>
    <t>foe 7</t>
  </si>
  <si>
    <t>ee al es ee Moe es</t>
  </si>
  <si>
    <t>eee ay he ee</t>
  </si>
  <si>
    <t>ee ural, Oe</t>
  </si>
  <si>
    <t>RR ee eee ee yh Be","“ AST a ae ee © CMG ee ee oe 2)</t>
  </si>
  <si>
    <t>RR ee eee ee yh Be",1505,True,False,2025-10-25 00:14:30,2.0_enhanced</t>
  </si>
  <si>
    <t>IMG_459006BB-8C90-401F-8B3F-EB7AFA05CD02.jpeg,custody_screenshots\Photos-1-001 (2)\IMG_459006BB-8C90-401F-8B3F-EB7AFA05CD02.jpeg,Craig,Unknown,"wo . et tas gee ao?</t>
  </si>
  <si>
    <t>8 gt</t>
  </si>
  <si>
    <t>oo :</t>
  </si>
  <si>
    <t>&gt;. .</t>
  </si>
  <si>
    <t>oe ES, ie</t>
  </si>
  <si>
    <t>a ao 38 * a</t>
  </si>
  <si>
    <t>Lode GE eon FR</t>
  </si>
  <si>
    <t>wt a. = 5 SESS = a ; .</t>
  </si>
  <si>
    <t>BS See. oo Le a. x Yon “alice:</t>
  </si>
  <si>
    <t>Bt wey Ys oe hs,</t>
  </si>
  <si>
    <t>ES ats pen</t>
  </si>
  <si>
    <t>oe eo Se =</t>
  </si>
  <si>
    <t>Pes = cS See, Sa</t>
  </si>
  <si>
    <t>Se a SAE SRE eu tt SE a</t>
  </si>
  <si>
    <t>AN = 8 SS</t>
  </si>
  <si>
    <t>Ss Ste oi SS &amp;/</t>
  </si>
  <si>
    <t>7 es ca a SS,</t>
  </si>
  <si>
    <t>SSP</t>
  </si>
  <si>
    <t>wa » ~ ans</t>
  </si>
  <si>
    <t>ae Se RS Se oe wee -</t>
  </si>
  <si>
    <t>ORR OO</t>
  </si>
  <si>
    <t>eg ae</t>
  </si>
  <si>
    <t>* wo eye ae, - fg ¥</t>
  </si>
  <si>
    <t>gO wet a on yo</t>
  </si>
  <si>
    <t>ie ‘a .</t>
  </si>
  <si>
    <t>et ‘ ~ : os</t>
  </si>
  <si>
    <t>ite en st . . ~ ~ ws”</t>
  </si>
  <si>
    <t>Se vey. .</t>
  </si>
  <si>
    <t>eae . : Oe . my</t>
  </si>
  <si>
    <t>. vey ‘</t>
  </si>
  <si>
    <t>eo ee . ee el 4","wo . et tas gee ao?</t>
  </si>
  <si>
    <t>eo ee . ee el 4",452,True,False,2025-10-25 00:14:30,2.0_enhanced</t>
  </si>
  <si>
    <t>IMG_4F4DAFAB-5D17-4BCF-BCD1-4DC237F284F9.jpeg,custody_screenshots\Photos-1-001 (2)\IMG_4F4DAFAB-5D17-4BCF-BCD1-4DC237F284F9.jpeg,Craig,Unknown,"ean</t>
  </si>
  <si>
    <t>ges eae She eee</t>
  </si>
  <si>
    <t>oe oF</t>
  </si>
  <si>
    <t>ee en : ee a</t>
  </si>
  <si>
    <t>: a ee</t>
  </si>
  <si>
    <t>GA ba ER ee. HEY</t>
  </si>
  <si>
    <t>iy ee</t>
  </si>
  <si>
    <t>Pie pee oes BA</t>
  </si>
  <si>
    <t>ay ee i</t>
  </si>
  <si>
    <t>ee Bilis ere oe ee OR</t>
  </si>
  <si>
    <t>Rie ee i Bae</t>
  </si>
  <si>
    <t>Ae ne</t>
  </si>
  <si>
    <t>oe ae es Oe</t>
  </si>
  <si>
    <t>Lee eee aa anc</t>
  </si>
  <si>
    <t>ce : SES ee AS</t>
  </si>
  <si>
    <t>oe ae a Shae oa</t>
  </si>
  <si>
    <t>2 a ee Sy Le a a</t>
  </si>
  <si>
    <t>ab fe oe ee</t>
  </si>
  <si>
    <t>POS : 4 4 2</t>
  </si>
  <si>
    <t>Ae : fer ae nee procs at,</t>
  </si>
  <si>
    <t>: : Pees oe</t>
  </si>
  <si>
    <t>ce a es ey ee Les</t>
  </si>
  <si>
    <t>ay ey See ate pee ee aie</t>
  </si>
  <si>
    <t>| Se RES gs eee MAE</t>
  </si>
  <si>
    <t>Os ape Rast en eM a Se ae FESS</t>
  </si>
  <si>
    <t>7 ee Baas © nue eee</t>
  </si>
  <si>
    <t>— nee oe eee ESS</t>
  </si>
  <si>
    <t>BP bes hat oe es</t>
  </si>
  <si>
    <t>ae Ses: Eg ee tl ie</t>
  </si>
  <si>
    <t>aS : es pe Sen” ee</t>
  </si>
  <si>
    <t>ane ae a a ee aes</t>
  </si>
  <si>
    <t>ees ek ee AY ets See eee ee : a i |</t>
  </si>
  <si>
    <t>hie se A Be</t>
  </si>
  <si>
    <t>eee ae TE as ay A rae</t>
  </si>
  <si>
    <t>oe en Se tes a a</t>
  </si>
  <si>
    <t>Ce Sig wag’ wee</t>
  </si>
  <si>
    <t>ae oo te 4 4 ae</t>
  </si>
  <si>
    <t>. eee ee a</t>
  </si>
  <si>
    <t>: dae Ee fe ee</t>
  </si>
  <si>
    <t>a PRE Es ud |</t>
  </si>
  <si>
    <t>ee Aue 7 a (oe oe</t>
  </si>
  <si>
    <t>gees ha oe cee : ge a2 |</t>
  </si>
  <si>
    <t>ae ae EES ne ae</t>
  </si>
  <si>
    <t>oe . ee es Be Be be</t>
  </si>
  <si>
    <t>oe 2 4 Be a ae ee es. ae he</t>
  </si>
  <si>
    <t>a a “Eee See ae</t>
  </si>
  <si>
    <t>a es a xa aS ea</t>
  </si>
  <si>
    <t>ee | i 4</t>
  </si>
  <si>
    <t>ck a oe ee ee. Be (ae 2</t>
  </si>
  <si>
    <t>ee a a oe a ae</t>
  </si>
  <si>
    <t>oe Se ore ee eee</t>
  </si>
  <si>
    <t>ee ee ae ae</t>
  </si>
  <si>
    <t>ee ae ; oe 2s Soe. a</t>
  </si>
  <si>
    <t>5 ie. ey eee AG ge</t>
  </si>
  <si>
    <t>ae BES OE eee Eas ee</t>
  </si>
  <si>
    <t>oe ae oe. es oe Re eee even er Bee cee</t>
  </si>
  <si>
    <t>ae oe es a ee a Sg</t>
  </si>
  <si>
    <t>Bee ee. ae ae - 46</t>
  </si>
  <si>
    <t>ae ae “ae ie a Eee</t>
  </si>
  <si>
    <t>oe ae Ge. fee ate es Ae, ioe fake. Oe</t>
  </si>
  <si>
    <t>oe ae Say AS.</t>
  </si>
  <si>
    <t>Pes fies 2 Beis Pees 7 ee.</t>
  </si>
  <si>
    <t>ee at og bee ie te eee :</t>
  </si>
  <si>
    <t>ee ae a ye a pee Sete"" Sy ee</t>
  </si>
  <si>
    <t>ee ae a, 6 ig | ;</t>
  </si>
  <si>
    <t>Seek a foe 4 ee a See eee</t>
  </si>
  <si>
    <t>ce Ube Bes See as eee See</t>
  </si>
  <si>
    <t>ee Sus ero eo ae es ee ae :</t>
  </si>
  <si>
    <t>es oe ae one et ag aay EAE a Se BS ae</t>
  </si>
  <si>
    <t>: ee o's Lo op RSE Ca TA ce ae a aS a</t>
  </si>
  <si>
    <t>iS en es! 3 es ie x Aa</t>
  </si>
  <si>
    <t>Pe 8 ey fa Ace Gee</t>
  </si>
  <si>
    <t>See ee Ey ee</t>
  </si>
  <si>
    <t>MARS Be</t>
  </si>
  <si>
    <t>ages ae as Re aa saat</t>
  </si>
  <si>
    <t>ee ee ay sous eS EBS</t>
  </si>
  <si>
    <t>ey See Ss ae</t>
  </si>
  <si>
    <t>ie 4 cs</t>
  </si>
  <si>
    <t>BEG ee ee ee oe | Tee Coe ae See eae</t>
  </si>
  <si>
    <t>Oe ee es 4 |</t>
  </si>
  <si>
    <t>ats eae aU. 7 :</t>
  </si>
  <si>
    <t>Se Me 4 |</t>
  </si>
  <si>
    <t>ae ee a ad 3 hid be cond ay Sa een AM a :</t>
  </si>
  <si>
    <t>ee ae ia es ee 3 : :</t>
  </si>
  <si>
    <t>at ae a a SS a ras bes :</t>
  </si>
  <si>
    <t>Bes ey a</t>
  </si>
  <si>
    <t>See LR Bi ip</t>
  </si>
  <si>
    <t>ee ey EN, BS Ge ab dee Bigs ee</t>
  </si>
  <si>
    <t>ae fee ES BAY G oe</t>
  </si>
  <si>
    <t>naan tn Be Br ae Seo ie</t>
  </si>
  <si>
    <t>ee 2 :</t>
  </si>
  <si>
    <t>2 i, er eae</t>
  </si>
  <si>
    <t>a 4 i re: eee ghee</t>
  </si>
  <si>
    <t>eS Re aptal</t>
  </si>
  <si>
    <t>eh ge ey es | al</t>
  </si>
  <si>
    <t>as a See oe eS ieee fe ed ee :</t>
  </si>
  <si>
    <t>| in</t>
  </si>
  <si>
    <t>&gt; ses ae eee See ae 2S oe Re aa ae Cee: ie</t>
  </si>
  <si>
    <t>es 8 See ae Oe cone</t>
  </si>
  <si>
    <t>‘ ae a ""ge ay es</t>
  </si>
  <si>
    <t>; SES 2 ae</t>
  </si>
  <si>
    <t>: ee a ey a ee ee Boe</t>
  </si>
  <si>
    <t>aed oe ANH es</t>
  </si>
  <si>
    <t>rs ee a</t>
  </si>
  <si>
    <t>8 : ue . 38</t>
  </si>
  <si>
    <t>. of ae Ss Hy,</t>
  </si>
  <si>
    <t>— ae ee Pr . A es</t>
  </si>
  <si>
    <t>Bees Poa ee 2 ee ies</t>
  </si>
  <si>
    <t>ae Se pe |</t>
  </si>
  <si>
    <t>oe ae ae a</t>
  </si>
  <si>
    <t>oe ee a ES es</t>
  </si>
  <si>
    <t>BES : ee :</t>
  </si>
  <si>
    <t>ee oe BS sa Be. oe oS</t>
  </si>
  <si>
    <t>oe SS ee Bee pe eT « iG</t>
  </si>
  <si>
    <t>eS : SS ae hoe</t>
  </si>
  <si>
    <t>oe 1 48 Pa awe Moe La ne ese</t>
  </si>
  <si>
    <t>ee ion eee int eee ar</t>
  </si>
  <si>
    <t>ae = a Me om</t>
  </si>
  <si>
    <t>oe Sie ae ae Rae hes oe</t>
  </si>
  <si>
    <t>a A eS ce meee bs</t>
  </si>
  <si>
    <t>ee, Rett iar a, EUR</t>
  </si>
  <si>
    <t>eae ge ee eee = : 7 4</t>
  </si>
  <si>
    <t>eee ae ES Oa aS OU dod ee</t>
  </si>
  <si>
    <t>2 4 = ae eee es Cues ee ae pee</t>
  </si>
  <si>
    <t>aC ee 4</t>
  </si>
  <si>
    <t>ee an a 0 i Rae Ss Ue oe</t>
  </si>
  <si>
    <t>eee: ee oe ee at xe ae ee ae</t>
  </si>
  <si>
    <t>; ; ‘ 4 a i Wh BIE: we ae ae ae Aye oasis</t>
  </si>
  <si>
    <t>aes oe 5 7</t>
  </si>
  <si>
    <t>oe ee 1B Ses</t>
  </si>
  <si>
    <t>bom Bb a oa ee</t>
  </si>
  <si>
    <t>es Oe Os Os. eee</t>
  </si>
  <si>
    <t>Sar EEE 4 Bong ie Bub ag Sees ae</t>
  </si>
  <si>
    <t>a ae pee: AS Be a</t>
  </si>
  <si>
    <t>ae Pgs</t>
  </si>
  <si>
    <t>ee ve ees en Re</t>
  </si>
  <si>
    <t>a See eee ee GRE es ae tees</t>
  </si>
  <si>
    <t>ge ye poe tis ee</t>
  </si>
  <si>
    <t>a ee soe ec ee cee on ad</t>
  </si>
  <si>
    <t>a se eee ie eS ee</t>
  </si>
  <si>
    <t>a mee 2 he ast aS ae Loe ae</t>
  </si>
  <si>
    <t>ae ae 5 ee : a = 4 : :</t>
  </si>
  <si>
    <t>a : = Ea ore ed ets eas.</t>
  </si>
  <si>
    <t>— |.</t>
  </si>
  <si>
    <t>a ye</t>
  </si>
  <si>
    <t>oh oe Su ears ks Be th ge ee oe Rar</t>
  </si>
  <si>
    <t>ORE oh ge en</t>
  </si>
  <si>
    <t>4 ons ae ae ae oe</t>
  </si>
  <si>
    <t>ae : si</t>
  </si>
  <si>
    <t>ees: “ae OR eRe oy &amp; 4 7</t>
  </si>
  <si>
    <t>oe ey BOSS ae a | : :</t>
  </si>
  <si>
    <t>pe ee coin ge Shes Si Be oye 5 ee</t>
  </si>
  <si>
    <t>ee eae coe Be ee</t>
  </si>
  <si>
    <t>oe ger a i</t>
  </si>
  <si>
    <t>2 ages eg “ane es ee fe</t>
  </si>
  <si>
    <t>; ass ne com ake ar SS ae</t>
  </si>
  <si>
    <t>Hee Sar 2! ay ee eae ee ra :</t>
  </si>
  <si>
    <t>ee ee : TEENS Sat ear ee oe</t>
  </si>
  <si>
    <t>eee wie</t>
  </si>
  <si>
    <t>Ae peas es ie) ak Sew es</t>
  </si>
  <si>
    <t>Ae es oe BS or oe a a oes ih</t>
  </si>
  <si>
    <t>Soe a %</t>
  </si>
  <si>
    <t>ae eh ree ; : a : | 7 ’</t>
  </si>
  <si>
    <t>oe oe ek</t>
  </si>
  <si>
    <t>a Sores eee</t>
  </si>
  <si>
    <t>a oe ae BARNS ee</t>
  </si>
  <si>
    <t>a . La rs Sas</t>
  </si>
  <si>
    <t>. eae</t>
  </si>
  <si>
    <t>pee i</t>
  </si>
  <si>
    <t>: a Fa ie</t>
  </si>
  <si>
    <t>: ee Cee : eee ‘</t>
  </si>
  <si>
    <t>ee . Pe an ee i</t>
  </si>
  <si>
    <t>Ses Se ae Sea</t>
  </si>
  <si>
    <t>ages ey? Nah &gt;</t>
  </si>
  <si>
    <t>SS ee es</t>
  </si>
  <si>
    <t>a 7 Se ee</t>
  </si>
  <si>
    <t>ar) BAP ES</t>
  </si>
  <si>
    <t>hex ee oo</t>
  </si>
  <si>
    <t>— Bee ae</t>
  </si>
  <si>
    <t>ae ae","ean</t>
  </si>
  <si>
    <t>ae ae",3459,True,False,2025-10-25 00:14:30,2.0_enhanced</t>
  </si>
  <si>
    <t>IMG_50FACC63-5239-41EE-9176-8E940424D266.jpeg,custody_screenshots\Photos-1-001 (2)\IMG_50FACC63-5239-41EE-9176-8E940424D266.jpeg,Craig,Unknown,"tied a</t>
  </si>
  <si>
    <t>TREES Nt Ne ae Cee ne ELD</t>
  </si>
  <si>
    <t>wrt te ee! RES, ae ee 8 de</t>
  </si>
  <si>
    <t>reg. eee Be a ae Oe cs ae</t>
  </si>
  <si>
    <t>oe EN ae ff BRM f</t>
  </si>
  <si>
    <t>ge x 3 a EP 4</t>
  </si>
  <si>
    <t>Be Lo ee a 4 ee glia i</t>
  </si>
  <si>
    <t>Se. ARS ee er ge ee ee</t>
  </si>
  <si>
    <t>a Fo ee a, i</t>
  </si>
  <si>
    <t>Mg ie ee an 4</t>
  </si>
  <si>
    <t>| ia Rigg yo</t>
  </si>
  <si>
    <t>a WEEE chee? ee wash wes</t>
  </si>
  <si>
    <t>Nay ae ee</t>
  </si>
  <si>
    <t>NY SAS A Sage Ys. ete i fs Spee ae</t>
  </si>
  <si>
    <t>heats ole eer EEE gh ee ty</t>
  </si>
  <si>
    <t>EMS ee eae ee oe ae if a</t>
  </si>
  <si>
    <t>ee ee pa yar ae rs Re fee</t>
  </si>
  <si>
    <t>a eae ee fi ey</t>
  </si>
  <si>
    <t>Sh ES et</t>
  </si>
  <si>
    <t>ae ggg We</t>
  </si>
  <si>
    <t>ae be fos</t>
  </si>
  <si>
    <t>ee Mey an A ae if i} :</t>
  </si>
  <si>
    <t>re Sey, et</t>
  </si>
  <si>
    <t>te Age oe a re s EE ag oy ae Hf</t>
  </si>
  <si>
    <t>as . ee f</t>
  </si>
  <si>
    <t>ee | are my</t>
  </si>
  <si>
    <t>ee Bde aS gen ae</t>
  </si>
  <si>
    <t>ee a fg</t>
  </si>
  <si>
    <t>uae 2 a ee ee &amp;</t>
  </si>
  <si>
    <t>bog ee at fe oe 3</t>
  </si>
  <si>
    <t>i? me</t>
  </si>
  <si>
    <t>at es ve Rat</t>
  </si>
  <si>
    <t>rn hae if ok</t>
  </si>
  <si>
    <t>| f</t>
  </si>
  <si>
    <t>dee ie</t>
  </si>
  <si>
    <t>rs ae ef</t>
  </si>
  <si>
    <t>ap og See Bs Bs ge a a é ge</t>
  </si>
  <si>
    <t>Re ee wa</t>
  </si>
  <si>
    <t>ae acs</t>
  </si>
  <si>
    <t>_ PRS, ee A OE Lee ase a.</t>
  </si>
  <si>
    <t>£ gE es ae &amp;</t>
  </si>
  <si>
    <t>ee we</t>
  </si>
  <si>
    <t>ee ee Bs</t>
  </si>
  <si>
    <t>et Pres a</t>
  </si>
  <si>
    <t>6 Pgs Se ae 3</t>
  </si>
  <si>
    <t>hice eer 8 ee oe Pi ie</t>
  </si>
  <si>
    <t>ae Bo</t>
  </si>
  <si>
    <t>GOAT oa ne</t>
  </si>
  <si>
    <t>ee as at Rie</t>
  </si>
  <si>
    <t>ee Eee ""8 Le ee Ble .</t>
  </si>
  <si>
    <t>a ee a a ys</t>
  </si>
  <si>
    <t>eee ee VA eee</t>
  </si>
  <si>
    <t>er ee ae eS roe ec oa</t>
  </si>
  <si>
    <t>ee ee ee a</t>
  </si>
  <si>
    <t>4 ee ae oe ae</t>
  </si>
  <si>
    <t>ke BS</t>
  </si>
  <si>
    <t>a ae ay ; :</t>
  </si>
  <si>
    <t>oe Sees ty EP oe Sip</t>
  </si>
  <si>
    <t>a eee ES an</t>
  </si>
  <si>
    <t>a yew</t>
  </si>
  <si>
    <t>ce eee Lyme</t>
  </si>
  <si>
    <t>See vee rae: Cay Eo ee</t>
  </si>
  <si>
    <t>a ee ee Pe, We” ee</t>
  </si>
  <si>
    <t>a aye ele a</t>
  </si>
  <si>
    <t>ee ee He her, Ba</t>
  </si>
  <si>
    <t>Whe Bey ye ie ee te ae Py</t>
  </si>
  <si>
    <t>oor K = RE Se ee mane</t>
  </si>
  <si>
    <t>a ae og OR LA Gps oe</t>
  </si>
  <si>
    <t>a ee cn TTL ges ee eee Bp</t>
  </si>
  <si>
    <t>oe a oe</t>
  </si>
  <si>
    <t>i Bee 2 ON EA IR &lt;2. fe</t>
  </si>
  <si>
    <t>ORE eh ae ee ne ROSE</t>
  </si>
  <si>
    <t>ME, ye BE OR</t>
  </si>
  <si>
    <t>2 core mee ee Se ee ie</t>
  </si>
  <si>
    <t>Bee eo</t>
  </si>
  <si>
    <t>ae a — a</t>
  </si>
  <si>
    <t>coe aa Oe eer .</t>
  </si>
  <si>
    <t>Oh | oe Ape: We : ed ee</t>
  </si>
  <si>
    <t>Ce ate Gee eS ee See EF EES</t>
  </si>
  <si>
    <t>wn ae a Ri :</t>
  </si>
  <si>
    <t>eee ee ee ee</t>
  </si>
  <si>
    <t>oe. eee cal ee AS ee</t>
  </si>
  <si>
    <t>ee ome ae ee a RS go. oe wo</t>
  </si>
  <si>
    <t>rr Loe ae 4 go</t>
  </si>
  <si>
    <t>Po ge WES oe cee SS eee</t>
  </si>
  <si>
    <t>ae Sek Pa a : ves: : ok ee = a ERS ee”: men</t>
  </si>
  <si>
    <t>id Be a ot NE SSS 96S «.</t>
  </si>
  <si>
    <t>oa &lt;a * eee a&gt; ee</t>
  </si>
  <si>
    <t>ee a My es Pe ese ee</t>
  </si>
  <si>
    <t>aR ge 4 a 7 oe oe ‘</t>
  </si>
  <si>
    <t>ee =. rnd BBR ng ee</t>
  </si>
  <si>
    <t>. wl? ene wey</t>
  </si>
  <si>
    <t>ie See ee OE</t>
  </si>
  <si>
    <t>a : . RY? we</t>
  </si>
  <si>
    <t>ae Pad oe Ps 1B AE wi, we ae nt</t>
  </si>
  <si>
    <t>ee mee Ge</t>
  </si>
  <si>
    <t>a = Be. 5 on</t>
  </si>
  <si>
    <t>Re OS ge Bae ey, GS</t>
  </si>
  <si>
    <t>ees Seo ye p RRR Pe</t>
  </si>
  <si>
    <t>BRE WR eet wp</t>
  </si>
  <si>
    <t>ri Nay, Siem Ae</t>
  </si>
  <si>
    <t>: 2 3 we oa - # * :</t>
  </si>
  <si>
    <t>. PBT</t>
  </si>
  <si>
    <t>. RRR ae</t>
  </si>
  <si>
    <t>HE sae. ae eB rte ee</t>
  </si>
  <si>
    <t>Bere er oN stg ren ee</t>
  </si>
  <si>
    <t>we Ree ee</t>
  </si>
  <si>
    <t>PRE A THERES eR oe nee</t>
  </si>
  <si>
    <t>a ee ee. - REESE Poe . .</t>
  </si>
  <si>
    <t>oer ‘ a</t>
  </si>
  <si>
    <t>SUB ea a</t>
  </si>
  <si>
    <t>2 Re ae le aon</t>
  </si>
  <si>
    <t>SSO aN x \</t>
  </si>
  <si>
    <t>ck mF</t>
  </si>
  <si>
    <t>gage Fey Sas Ly SS ee</t>
  </si>
  <si>
    <t>fe \ ERE</t>
  </si>
  <si>
    <t>8 SO core</t>
  </si>
  <si>
    <t>: OT</t>
  </si>
  <si>
    <t>ve an</t>
  </si>
  <si>
    <t>ee “</t>
  </si>
  <si>
    <t>Pee ae .</t>
  </si>
  <si>
    <t>BOR as</t>
  </si>
  <si>
    <t>A ee gel age - OS ~ So</t>
  </si>
  <si>
    <t>TA:</t>
  </si>
  <si>
    <t>oe SS","tied a</t>
  </si>
  <si>
    <t>oe SS",2025,True,False,2025-10-25 00:14:30,2.0_enhanced</t>
  </si>
  <si>
    <t>IMG_5694EF52-8D0F-4B87-BAEA-685E561AE47B.jpeg,custody_screenshots\Photos-1-001 (2)\IMG_5694EF52-8D0F-4B87-BAEA-685E561AE47B.jpeg,Craig,Unknown,"Mh me i \ 4 a /</t>
  </si>
  <si>
    <t>ty, Dae Sh ,</t>
  </si>
  <si>
    <t>VOR Sa j</t>
  </si>
  <si>
    <t>4 loa [RY ‘ c</t>
  </si>
  <si>
    <t>¥ RN . -</t>
  </si>
  <si>
    <t>. A i</t>
  </si>
  <si>
    <t>aa mie J * |</t>
  </si>
  <si>
    <t>ve yy 4 &gt; am y</t>
  </si>
  <si>
    <t>Seach \ . AN : Yo poy</t>
  </si>
  <si>
    <t>, WY ce 4 “4 oe vel . \</t>
  </si>
  <si>
    <t>od \ one a | ,~ ;</t>
  </si>
  <si>
    <t>\ a ara :</t>
  </si>
  <si>
    <t>oa a : : 6a :</t>
  </si>
  <si>
    <t>per. ah | ESS</t>
  </si>
  <si>
    <t>we. th RA | ge Mee Be an 9</t>
  </si>
  <si>
    <t>are a ha, eS Ba Joe Aaa 4</t>
  </si>
  <si>
    <t>ata a a</t>
  </si>
  <si>
    <t>a SBS ie | S OES</t>
  </si>
  <si>
    <t>bo Ve 4 are j</t>
  </si>
  <si>
    <t>an re, lay INOS P</t>
  </si>
  <si>
    <t>at Th Se on ES oe ae i</t>
  </si>
  <si>
    <t>BE | Re a ei oy ey, ;</t>
  </si>
  <si>
    <t>a Mw OF a gee ay</t>
  </si>
  <si>
    <t>a4. 4 ae VE j .</t>
  </si>
  <si>
    <t>ee ae ) ar a oe &amp; Off</t>
  </si>
  <si>
    <t>ore gh</t>
  </si>
  <si>
    <t>i bs . “es a7 :</t>
  </si>
  <si>
    <t>2 ae or OB a PE. Ne mon</t>
  </si>
  <si>
    <t>ae . ee Sa OE gs ee eas ;</t>
  </si>
  <si>
    <t>ga we hy #</t>
  </si>
  <si>
    <t>a Tes ag in GS Ce er ee ie</t>
  </si>
  <si>
    <t>1A gH ee b er | EE aes EY</t>
  </si>
  <si>
    <t>; fame gS ol poy</t>
  </si>
  <si>
    <t>q : oe Re ee | ae Bese fod :</t>
  </si>
  <si>
    <t>~ &amp; a * Hag ee</t>
  </si>
  <si>
    <t>i Be, hyo. ee</t>
  </si>
  <si>
    <t>ROB We oe |. (eo</t>
  </si>
  <si>
    <t>Aw Bs Bg \ moe SAF</t>
  </si>
  <si>
    <t>ae foes ya</t>
  </si>
  <si>
    <t>pe % to Se ae</t>
  </si>
  <si>
    <t>ie a jee : get wt</t>
  </si>
  <si>
    <t>nae r Fay ae . ba ra i eee .</t>
  </si>
  <si>
    <t>ri iw a? an ad a . i . ° - * ° ~</t>
  </si>
  <si>
    <t>aap as Sy</t>
  </si>
  <si>
    <t>ut a oe Le | ae</t>
  </si>
  <si>
    <t>: Om Gee Bate OS SP ag es :</t>
  </si>
  <si>
    <t>Feil SES 7866 ad fe aes</t>
  </si>
  <si>
    <t>og Coane an LED yon | Ee if a . .</t>
  </si>
  <si>
    <t>ere a! ge ke BS 1 Bee</t>
  </si>
  <si>
    <t>eet aes ds 8</t>
  </si>
  <si>
    <t>° Be dy an eed ae” yy ‘</t>
  </si>
  <si>
    <t>a wae F 4 RT. a vi a, ee .</t>
  </si>
  <si>
    <t>NS Ve ra i fee Sy ees</t>
  </si>
  <si>
    <t>Ba, Sis’ ay fo RI hg an EP ESL eg “pet ROR wee ee</t>
  </si>
  <si>
    <t>ey ae SC 8 a con ee</t>
  </si>
  <si>
    <t>Yo ot pea</t>
  </si>
  <si>
    <t>AG ay AC Mf SO. ae</t>
  </si>
  <si>
    <t>WER A Se yd’ ag a an Fee teh = ar °</t>
  </si>
  <si>
    <t>at ha “Si Neg ak</t>
  </si>
  <si>
    <t>ae aa Bide yo nie te sue</t>
  </si>
  <si>
    <t>RSS ven in a4. CEN see _ Re BS tgs Bate ar = he</t>
  </si>
  <si>
    <t>toe Sry if (&gt; \ ek BERS we</t>
  </si>
  <si>
    <t>thy ES ""Ee</t>
  </si>
  <si>
    <t>ANA OP Vek Oa Shey aes .</t>
  </si>
  <si>
    <t>phy: ye Si ees Rite mee</t>
  </si>
  <si>
    <t>Na ee ive A . te WL PRR % SaaS wt ‘</t>
  </si>
  <si>
    <t>ati ae Hite By ew Se eo Be</t>
  </si>
  <si>
    <t>ot geal ge eile Se are CR</t>
  </si>
  <si>
    <t>TESS sete ee RS. Ses OS :</t>
  </si>
  <si>
    <t>Tat SEA Byes Ae ar</t>
  </si>
  <si>
    <t>&lt; ils veg RAMA Bee.</t>
  </si>
  <si>
    <t>Ail oe \ ee eee te RE wo mS</t>
  </si>
  <si>
    <t>A se OS ee ce *</t>
  </si>
  <si>
    <t>oe Le By. At RR Sarde ol a SR Fee ay *</t>
  </si>
  <si>
    <t>a aes APE &gt; SRN By ets</t>
  </si>
  <si>
    <t>for oe A yt eg ye! BE Soe ESE FRET OO Bn NS ENS</t>
  </si>
  <si>
    <t>RO od IGE ROSES A LE EP ae</t>
  </si>
  <si>
    <t>eg Body ge Sg SEES WR et</t>
  </si>
  <si>
    <t>TY tls oh eae GE ad RE a</t>
  </si>
  <si>
    <t>i PP Pose METS ais ciel her WA: Pub. BRE hg pe</t>
  </si>
  <si>
    <t>ee ay BON A 8 Sate a alt be RE ae</t>
  </si>
  <si>
    <t>Fee ar SESS ER ges aE Cape BS Bee oe, a an Se eg 7</t>
  </si>
  <si>
    <t>ough BES SE hl Ses AY ee ees AD ee 2</t>
  </si>
  <si>
    <t>© ba OS ees Je | AP °</t>
  </si>
  <si>
    <t>ay tha toc pong SS ~</t>
  </si>
  <si>
    <t>wth, ay UE eae SE ee</t>
  </si>
  <si>
    <t>Pr ee :</t>
  </si>
  <si>
    <t>OE ae ay whee Se ne Sa Sie rad - Sa ee SERS</t>
  </si>
  <si>
    <t>ace. Be RS ARSE RNS</t>
  </si>
  <si>
    <t>oe pe ae co, Boy as BR Pe EL OE BENT</t>
  </si>
  <si>
    <t>pO OK - Sy ee Sit ES ene eee fo.</t>
  </si>
  <si>
    <t>ee ee CRIES</t>
  </si>
  <si>
    <t>Sta be es Rett g Ree ett woe aS ~</t>
  </si>
  <si>
    <t>a ie A ORE Be, UR SA ET os”</t>
  </si>
  <si>
    <t>aS Se SPR Re</t>
  </si>
  <si>
    <t>os ee ye eg mee RRS Se a Re ok Beis.</t>
  </si>
  <si>
    <t>gy BO NE se a gh ate fay RE</t>
  </si>
  <si>
    <t>aie ae SN) a en hy Pak 74</t>
  </si>
  <si>
    <t>Be : ""Oe Sat Se ‘2 eek Det ps *</t>
  </si>
  <si>
    <t>ee? Be PS eA, oy : eee yay am, ats ht</t>
  </si>
  <si>
    <t>te fe Pa ES gee SEAS</t>
  </si>
  <si>
    <t>ak WER ST ER ha et,</t>
  </si>
  <si>
    <t>ae TE GS aN Bo SEE RL ON .</t>
  </si>
  <si>
    <t>Bele ee a ber Cor Ia se</t>
  </si>
  <si>
    <t>ARR ht AOTC ae ie mee</t>
  </si>
  <si>
    <t>a aa te ait Ss Begs gate SSE, PGA TALS gk SOS Saige’ ety par NEE, “</t>
  </si>
  <si>
    <t>PER ONS Nee APR GER ge So</t>
  </si>
  <si>
    <t>RE, As Se: aA Boras ara :","Mh me i \ 4 a /</t>
  </si>
  <si>
    <t>RE, As Se: aA Boras ara :",2555,True,False,2025-10-25 00:14:30,2.0_enhanced</t>
  </si>
  <si>
    <t>IMG_5BA11C6A-3CC2-46FE-B600-86361064EE69.jpeg,custody_screenshots\Photos-1-001 (2)\IMG_5BA11C6A-3CC2-46FE-B600-86361064EE69.jpeg,Craig,Unknown,"Aa ee BALA</t>
  </si>
  <si>
    <t>ee ae Ge cae</t>
  </si>
  <si>
    <t>EEA SO a ade BSE ERE ASR</t>
  </si>
  <si>
    <t>NC eee otek #3 ie ose Pee i ee OR gM we</t>
  </si>
  <si>
    <t>ee ee ee ee</t>
  </si>
  <si>
    <t>a! “se ee</t>
  </si>
  <si>
    <t>ee REL ee | Sy ase ee eer,</t>
  </si>
  <si>
    <t>ee A! oo cae ee ee eee</t>
  </si>
  <si>
    <t>be ee gee</t>
  </si>
  <si>
    <t>ae at as a i ee er ee ee A ae</t>
  </si>
  <si>
    <t>or pp a</t>
  </si>
  <si>
    <t>oe eee fy Se ee ne</t>
  </si>
  <si>
    <t>eo ee be Bee</t>
  </si>
  <si>
    <t>ca See Farge eee</t>
  </si>
  <si>
    <t>eee ee ent og</t>
  </si>
  <si>
    <t>gut Re ing &gt; ‘</t>
  </si>
  <si>
    <t>_ ‘ 8 res, eg BE oe</t>
  </si>
  <si>
    <t>~ oh Berg ee ote</t>
  </si>
  <si>
    <t>: : . Foe ee tye ee</t>
  </si>
  <si>
    <t>yp : ws . om &gt; cua se get? 7</t>
  </si>
  <si>
    <t>Gye Fe a : ey eh ES</t>
  </si>
  <si>
    <t>Oo. cae SES OF</t>
  </si>
  <si>
    <t>&lt;= fp gs ny PON NY,</t>
  </si>
  <si>
    <t>be : : Beh ee</t>
  </si>
  <si>
    <t>PY OS ee Bete / ast</t>
  </si>
  <si>
    <t>* BB fo ele hoe ge hs: Mee aS ae ee: ~ ea a</t>
  </si>
  <si>
    <t>53 ged St er ee</t>
  </si>
  <si>
    <t>WN As oe ee. i</t>
  </si>
  <si>
    <t>~ VQ eS Do ip ee</t>
  </si>
  <si>
    <t>25//// ee ee PS</t>
  </si>
  <si>
    <t>cers ML ee ee</t>
  </si>
  <si>
    <t>RSS Eee - owes ee :</t>
  </si>
  <si>
    <t>Wi) Sas. LEE LS ieee ee, a</t>
  </si>
  <si>
    <t>el OLY Nee ae ge ge</t>
  </si>
  <si>
    <t>SS ere Fie wy Wes SA eS calito i ee</t>
  </si>
  <si>
    <t>ii . . ath i JEONG te ~ fee ee oe IS</t>
  </si>
  <si>
    <t>ee ee a Se</t>
  </si>
  <si>
    <t>a Se a NNR AS oF gee ee ie</t>
  </si>
  <si>
    <t>SNR Sap oe</t>
  </si>
  <si>
    <t>RS AY? Ge ap MEME ERE sy on een”</t>
  </si>
  <si>
    <t>S Sn = Nees aad Oe a</t>
  </si>
  <si>
    <t>IME SS S the =! J Soph es RY eee</t>
  </si>
  <si>
    <t>cS LENS My Se ee = LE oy aN Se ee ee</t>
  </si>
  <si>
    <t>BTS SS NS TSR Se aS ae FEN ee AEE RR ee PN Oe</t>
  </si>
  <si>
    <t>Cake ee aN AMARTH SS I ee eee ae ss hy eg an a</t>
  </si>
  <si>
    <t>Bx | \ \ NAN, ia (ene. Hee PENS SES eos ae ee</t>
  </si>
  <si>
    <t>a N i Or ee</t>
  </si>
  <si>
    <t>hese. | Wie BES oh Bo Ve a er Se oe</t>
  </si>
  <si>
    <t>eee NIM eos \</t>
  </si>
  <si>
    <t>SRG eal ents AUR 3 SEARS rie es CEA PN SAS eles, eo EN,</t>
  </si>
  <si>
    <t>SE a AN | SERN NNR eS en</t>
  </si>
  <si>
    <t>GENT \\ sae EON er ON eae vn</t>
  </si>
  <si>
    <t>wh RUE A a. eo Le as Se ee SRS:</t>
  </si>
  <si>
    <t>Pa ARR - a Ae Se aA Ogee aie</t>
  </si>
  <si>
    <t>ORE \\ a CN Pi Ga RO ae</t>
  </si>
  <si>
    <t>NY eS SES ee</t>
  </si>
  <si>
    <t>GN Se eC ee ly, See</t>
  </si>
  <si>
    <t>| a ONS gee ESN Be ere</t>
  </si>
  <si>
    <t>SN me ee</t>
  </si>
  <si>
    <t>URS ee</t>
  </si>
  <si>
    <t>He NG ae A RE NS Ses</t>
  </si>
  <si>
    <t>3k | NYY es, War ee ee aa</t>
  </si>
  <si>
    <t>bt eat bits ‘ eee</t>
  </si>
  <si>
    <t>SAR Bt a VIA \ WRN is ORME Coe</t>
  </si>
  <si>
    <t>NM NES VAS op AP een ae |, ee</t>
  </si>
  <si>
    <t>WAIN 8 de SAS</t>
  </si>
  <si>
    <t>REG it SOR ee eS ee</t>
  </si>
  <si>
    <t>ee UA Oe</t>
  </si>
  <si>
    <t>aed Ren mee BNO \ INA ore en a re LE SRNR Gas</t>
  </si>
  <si>
    <t>en Ni cay fy ‘ea £5 | MEN Chin eee &gt; _</t>
  </si>
  <si>
    <t>ashes i BS SE RS TAY ie =</t>
  </si>
  <si>
    <t>is at GRR NCA INT PRCA a</t>
  </si>
  <si>
    <t>aL LES MM Bed ONT SR eR</t>
  </si>
  <si>
    <t>\ Wa NE fe i So</t>
  </si>
  <si>
    <t>oes Be \ Bit at PEE pes Ss es</t>
  </si>
  <si>
    <t>as Ae ee ae</t>
  </si>
  <si>
    <t>a AAG WA Wil ge</t>
  </si>
  <si>
    <t>ON ETS CON BESS yt ee</t>
  </si>
  <si>
    <t>ae Ma</t>
  </si>
  <si>
    <t>EOE TIRE yy tg ava ese</t>
  </si>
  <si>
    <t>i ba yh ee eee</t>
  </si>
  <si>
    <t>SURE j i 5 oot MIO PET AS Se ca</t>
  </si>
  <si>
    <t>So sane (( i eee ON ge ee</t>
  </si>
  <si>
    <t>is Ra NY ise Ae CRN i _ SENN ee oe Se</t>
  </si>
  <si>
    <t>OP SS TESS ON RE at HL ge We SSE ee ee ae</t>
  </si>
  <si>
    <t>AN wat eo SSS bc lhl} Kee BRON Wie OF eo NECA ACS Suge OR</t>
  </si>
  <si>
    <t>ANN oN RS ye a AS Ee eA SEN ae</t>
  </si>
  <si>
    <t>ES By AN Ih VES eS oo ar} eee Wie</t>
  </si>
  <si>
    <t>| TH Wie: LER BALA 7 Li Sse EN ee ae ee ae</t>
  </si>
  <si>
    <t>UG eee. RNS OO NE PO ae oe a “8</t>
  </si>
  <si>
    <t>] We Aj TRON VF Pf oy ONE NG vo</t>
  </si>
  <si>
    <t>be AR TN ape ee aed ae &amp;</t>
  </si>
  <si>
    <t>© EA LG oe WEEE On po Cn ee gh</t>
  </si>
  <si>
    <t>SAS RS at af gi, Gee ee Seo GRE ee</t>
  </si>
  <si>
    <t>EK AES TSU Oe Me / ey Vt ae</t>
  </si>
  <si>
    <t>OS OEY Oe REI ee</t>
  </si>
  <si>
    <t>~ ESS Mi oa eg 7 A AB</t>
  </si>
  <si>
    <t>oe eee oil | coo \ Oe a</t>
  </si>
  <si>
    <t>“ai AE AE x As ae ah. gee SME Rs Biss ORE bf i cate</t>
  </si>
  <si>
    <t>‘ Sh ON ae ee wee</t>
  </si>
  <si>
    <t>ee me | Bi gS ey Nae BO NB</t>
  </si>
  <si>
    <t>ae i en Th 2 ""GE RS ee ae ce</t>
  </si>
  <si>
    <t>Oe Ap RI Es gh a wing me as</t>
  </si>
  <si>
    <t>“ae ‘ ee ee ee Bae aches</t>
  </si>
  <si>
    <t>Me AS CR ORS ee aye</t>
  </si>
  <si>
    <t>AD LEB AS Ny Lee ae Sa BS eo Se ae a Oe Ne fort</t>
  </si>
  <si>
    <t>ON ae ag AN A aN co are og ee ee</t>
  </si>
  <si>
    <t>wt | Gor See PAT te. Shes</t>
  </si>
  <si>
    <t>2 a ee LAS aR Be ae, ae</t>
  </si>
  <si>
    <t>er te? hn Sp IAT Ae Sate eet: Pa ee ee</t>
  </si>
  <si>
    <t>an al ET ine ham See SRS SRDS Bee ek &gt;</t>
  </si>
  <si>
    <t>a a wo gs wee Ge RA pe CSS es en oe</t>
  </si>
  <si>
    <t>a Abe a oe ee ae aad eS Bn Ce</t>
  </si>
  <si>
    <t>- ve Oe at OE</t>
  </si>
  <si>
    <t>a ts NZ Ate toa are ae es on</t>
  </si>
  <si>
    <t># Be — ai oe ee es eg</t>
  </si>
  <si>
    <t>8 “EN","Aa ee BALA</t>
  </si>
  <si>
    <t>8 “EN",2951,True,False,2025-10-25 00:14:30,2.0_enhanced</t>
  </si>
  <si>
    <t>IMG_5C3E2AD8-4B2C-4F87-8F70-9461099580D8.jpeg,custody_screenshots\Photos-1-001 (2)\IMG_5C3E2AD8-4B2C-4F87-8F70-9461099580D8.jpeg,Craig,Unknown,"=</t>
  </si>
  <si>
    <t>fee tee Fas</t>
  </si>
  <si>
    <t>ie a ee</t>
  </si>
  <si>
    <t>tg Se ee</t>
  </si>
  <si>
    <t>ities</t>
  </si>
  <si>
    <t>2 Ps</t>
  </si>
  <si>
    <t>ME Sees oS ""</t>
  </si>
  <si>
    <t>a a ""aa</t>
  </si>
  <si>
    <t>Lo |</t>
  </si>
  <si>
    <t>x ee AN</t>
  </si>
  <si>
    <t>wt ae a</t>
  </si>
  <si>
    <t>. : ee ee Se</t>
  </si>
  <si>
    <t>es ee ihe</t>
  </si>
  <si>
    <t>eee ee aS</t>
  </si>
  <si>
    <t>ee Bee \</t>
  </si>
  <si>
    <t>“he oe</t>
  </si>
  <si>
    <t>a We</t>
  </si>
  <si>
    <t>Vee ee eee</t>
  </si>
  <si>
    <t>ae Pe ee oe eee</t>
  </si>
  <si>
    <t>eee AE tt</t>
  </si>
  <si>
    <t>NA ee ae ae</t>
  </si>
  <si>
    <t>ee ee wep!</t>
  </si>
  <si>
    <t>yon</t>
  </si>
  <si>
    <t>Avs OEE</t>
  </si>
  <si>
    <t>Se REE</t>
  </si>
  <si>
    <t>if Se ew a</t>
  </si>
  <si>
    <t>ome “oe =</t>
  </si>
  <si>
    <t>ee OR TE</t>
  </si>
  <si>
    <t>pol xe an</t>
  </si>
  <si>
    <t>ee ee oe oe eee</t>
  </si>
  <si>
    <t>ee ee es Ge a</t>
  </si>
  <si>
    <t>ee 2 oe</t>
  </si>
  <si>
    <t>OP gH</t>
  </si>
  <si>
    <t>pee ee</t>
  </si>
  <si>
    <t>SN a oe ee</t>
  </si>
  <si>
    <t>PERSE ad ta ee ad</t>
  </si>
  <si>
    <t>ee cae</t>
  </si>
  <si>
    <t>CER a ee SA se at</t>
  </si>
  <si>
    <t>Se ee ee ee</t>
  </si>
  <si>
    <t>EE Ae ee oe ee</t>
  </si>
  <si>
    <t>ae ee ah ae</t>
  </si>
  <si>
    <t>“iy</t>
  </si>
  <si>
    <t>og SA</t>
  </si>
  <si>
    <t>ee ese</t>
  </si>
  <si>
    <t>Pe ee ie</t>
  </si>
  <si>
    <t>SOR ee</t>
  </si>
  <si>
    <t>ee See ee</t>
  </si>
  <si>
    <t>ee Ce</t>
  </si>
  <si>
    <t>SON</t>
  </si>
  <si>
    <t>ee A ae</t>
  </si>
  <si>
    <t>pe: PO ote es","fee tee Fas</t>
  </si>
  <si>
    <t>pe: PO ote es",597,True,False,2025-10-25 00:14:30,2.0_enhanced</t>
  </si>
  <si>
    <t>IMG_6294E3DA-1742-4CD0-9498-6E01B11BB072.jpeg,custody_screenshots\Photos-1-001 (2)\IMG_6294E3DA-1742-4CD0-9498-6E01B11BB072.jpeg,Craig,Unknown,"a re foe *</t>
  </si>
  <si>
    <t>. Le wr ay eo</t>
  </si>
  <si>
    <t>7 oe ~ Pa</t>
  </si>
  <si>
    <t>. a \ ce en rae</t>
  </si>
  <si>
    <t>. TERRE a Veg.</t>
  </si>
  <si>
    <t>yt. * A aN fe j 4</t>
  </si>
  <si>
    <t>. Bu MEG</t>
  </si>
  <si>
    <t>ve A om ah BO</t>
  </si>
  <si>
    <t>ER Pe oN</t>
  </si>
  <si>
    <t>. : &gt;</t>
  </si>
  <si>
    <t>a : , =</t>
  </si>
  <si>
    <t>oS 4 4</t>
  </si>
  <si>
    <t>os Ae gee</t>
  </si>
  <si>
    <t>: : fer.</t>
  </si>
  <si>
    <t>oe, AES &gt; 3 iin</t>
  </si>
  <si>
    <t>eee tp PO RL Nag ae a My</t>
  </si>
  <si>
    <t>at ies . i</t>
  </si>
  <si>
    <t>“oo fe ; Se fae |</t>
  </si>
  <si>
    <t>4 owe gOS</t>
  </si>
  <si>
    <t>fee Whee ee re as Me ae oie ‘ be C07 ¢ ae ; a AN = os, SS</t>
  </si>
  <si>
    <t>nS : a eet 6 eee ME</t>
  </si>
  <si>
    <t>kbs Sy 2 AE :</t>
  </si>
  <si>
    <t>4 a SSS ae: 2"". a ath</t>
  </si>
  <si>
    <t>‘ ‘a rr] ere : . &gt; “ee 2s ones Bt</t>
  </si>
  <si>
    <t>as 2, : Fs ok 4 SER SE mane ety</t>
  </si>
  <si>
    <t>5 ae (Re Se</t>
  </si>
  <si>
    <t>an FS men Wy Ppa se oe.</t>
  </si>
  <si>
    <t>Lg Boe St ge 4 ~, - i EMC 5</t>
  </si>
  <si>
    <t>a Oo eee AM ; | Se AR EC</t>
  </si>
  <si>
    <t>: go BoP ge | th NAR</t>
  </si>
  <si>
    <t>we ten fas BEL gt - +} pee</t>
  </si>
  <si>
    <t>Bee 2 eee ee</t>
  </si>
  <si>
    <t>pe pet (he gE Ne</t>
  </si>
  <si>
    <t>es GALE Thee ees eee, oe</t>
  </si>
  <si>
    <t>he an te Mae ihe Sy oY one ca :</t>
  </si>
  <si>
    <t>Fee Sy 4 : 2 &gt; = Ve 5 a</t>
  </si>
  <si>
    <t>wet re Oe ee eee ON Legs 3 ie my</t>
  </si>
  <si>
    <t>OR De PR oo we</t>
  </si>
  <si>
    <t>eee je -</t>
  </si>
  <si>
    <t>“ ts Cera *</t>
  </si>
  <si>
    <t>ee OG, S Cn tke A ere</t>
  </si>
  <si>
    <t>Wh -</t>
  </si>
  <si>
    <t>. BPE RBG oir we :</t>
  </si>
  <si>
    <t>oust Mae an “he ee : he</t>
  </si>
  <si>
    <t>x ot pete","a re foe *</t>
  </si>
  <si>
    <t>x ot pete",854,True,False,2025-10-25 00:14:30,2.0_enhanced</t>
  </si>
  <si>
    <t>IMG_63A3B1AC-33A5-4956-82A4-8EAA1BFC1CAB.jpeg,custody_screenshots\Photos-1-001 (2)\IMG_63A3B1AC-33A5-4956-82A4-8EAA1BFC1CAB.jpeg,Craig,Unknown,"i .</t>
  </si>
  <si>
    <t>1 .</t>
  </si>
  <si>
    <t>ML fe - .</t>
  </si>
  <si>
    <t>3 i . = A</t>
  </si>
  <si>
    <t>tee x BOT Do fens SOT</t>
  </si>
  <si>
    <t>Re mer oo, ob . 7 Se ON ws ey</t>
  </si>
  <si>
    <t>aa . te 3 Ae</t>
  </si>
  <si>
    <t>te WORE rs Meat “le See</t>
  </si>
  <si>
    <t>YE NES</t>
  </si>
  <si>
    <t>ne 9 ‘S A (At SS ee VRC Ge RE LN</t>
  </si>
  <si>
    <t>on Wye AR, dees. ONES 4, . rn oh ee</t>
  </si>
  <si>
    <t>Va wet bos WRN a te. tay Soe eae</t>
  </si>
  <si>
    <t>es. aa 3 a AS 5 oa kt</t>
  </si>
  <si>
    <t>arn 4, a an 7a</t>
  </si>
  <si>
    <t>Sic CE TSS Bow Ng aes RR Be Aes</t>
  </si>
  <si>
    <t>ae PASS i fe RE cpa ida an</t>
  </si>
  <si>
    <t>eke mare rae 4) . EE, ee ye EN ae</t>
  </si>
  <si>
    <t>© oan SE eae Se ee Pe 3 Ge</t>
  </si>
  <si>
    <t>ed an hin “a ge SAB</t>
  </si>
  <si>
    <t>he Bae Re ee ON</t>
  </si>
  <si>
    <t>oa a Ny Re Yess on oe ay</t>
  </si>
  <si>
    <t>Ne PE AR OS eee a ae er Ea 3 AY ERM &gt;</t>
  </si>
  <si>
    <t>vt She eke act sf ae as RE ASS ba tn eae</t>
  </si>
  <si>
    <t>sn 2. pe USER? aS gros tk RE OS io aN</t>
  </si>
  <si>
    <t>2, Sig eo Ae. leads orn oan ah: ae ores Se RA on</t>
  </si>
  <si>
    <t>RRS eet “ie Beare ee oa Wee ae See Ny en</t>
  </si>
  <si>
    <t>AEE ees Se aa tone ices 6 Sy LENE ERS Soy (RS Deg BEE .</t>
  </si>
  <si>
    <t>rms ite &lt;a . do 1 PRE oe RAN Ft sy</t>
  </si>
  <si>
    <t>eee “tye ah, re ARE S A Bh a See 5</t>
  </si>
  <si>
    <t>OG +) Se ee os r een 3h “ Po</t>
  </si>
  <si>
    <t>2G Sa Pee in Pa pared fas tan SRE AE, ine te</t>
  </si>
  <si>
    <t>RE yey OS ee pes te po b ie vrs Oy See EN AS</t>
  </si>
  <si>
    <t>page Vet ited a Cyt Pee! Teed 7 ee ATES ase</t>
  </si>
  <si>
    <t>SE Son | 4 at OY Kass NS, Re ot</t>
  </si>
  <si>
    <t>es is APE, f (a ee Re</t>
  </si>
  <si>
    <t>on ee : The. wes an | oN I WE Re oe eo C2 lee</t>
  </si>
  <si>
    <t>ay iy a Xe . Nee 5 § Wate ALT ar up vk</t>
  </si>
  <si>
    <t>Mee TAS AR bes iS TRE</t>
  </si>
  <si>
    <t>tex ES Bk ee AS Obes, 2G Se at Rtn</t>
  </si>
  <si>
    <t>aes ER et ocd aay ESS arf ae lund Ee as</t>
  </si>
  <si>
    <t>aie raed ted i Be BE Re, ane th By fy</t>
  </si>
  <si>
    <t>rates Panes f FESS ~ SIPS Pe tess NRE REY rea"" Wa Sa</t>
  </si>
  <si>
    <t>be SE Ls tee Ns ates “see</t>
  </si>
  <si>
    <t>yo EQS ye OA 8D eee ean E os Bee Pts ‘</t>
  </si>
  <si>
    <t>ae + ee TAS bah ie te Vee ty ea</t>
  </si>
  <si>
    <t>Sg wee he San Stee Wes) tees NE By, hey ba A ARGS ts</t>
  </si>
  <si>
    <t>ge en “oh 7 ae a te aa ep ND ™ pe as, “dig MAR eth</t>
  </si>
  <si>
    <t>Ap Le NEES Ih RA a be Be ane STA</t>
  </si>
  <si>
    <t>we Hic AY ope a4 ES OS Se oe eet eae te</t>
  </si>
  <si>
    <t>OS ge? Fes te Mee</t>
  </si>
  <si>
    <t>Bin IS a ers STA ngs ae, ed ee aes</t>
  </si>
  <si>
    <t>A EAL Vy AY ste RAE reas</t>
  </si>
  <si>
    <t>Savas £7 iz. toe rae PE Aes 7 oS swe See AS eo NST</t>
  </si>
  <si>
    <t>UL eG A, Tok | ""se fre</t>
  </si>
  <si>
    <t>SS to: “i, BF 7</t>
  </si>
  <si>
    <t>ae PR aid oan</t>
  </si>
  <si>
    <t>Bos Bay SE ge bore MRS Mex</t>
  </si>
  <si>
    <t>pk tS 12 SAG “ae CRE</t>
  </si>
  <si>
    <t>FBS Ss ye i al EROS ASS ee SN we AN, aa te</t>
  </si>
  <si>
    <t>A Re, oe RN By :</t>
  </si>
  <si>
    <t>eae, eae ke ys ane UF g Gt Re</t>
  </si>
  <si>
    <t>Hee ES: Ge cs a Sah? as ane Wet. PSN gale’ | az</t>
  </si>
  <si>
    <t>eh TM La ak SAL Gs We</t>
  </si>
  <si>
    <t>Mate 18 an es ae bg ROT Red Wet</t>
  </si>
  <si>
    <t>fro ee ets Ree TRCN ae a</t>
  </si>
  <si>
    <t>Eke UES eee)</t>
  </si>
  <si>
    <t>oN ee ANS IS op poss Wedd UE &gt; Wee</t>
  </si>
  <si>
    <t>Fee ye one Ss hep Ss rig See seat ite je</t>
  </si>
  <si>
    <t>iy = So ar Seto ETE Sees,</t>
  </si>
  <si>
    <t>Li ea eS BAAS Pree BAIS UE</t>
  </si>
  <si>
    <t>Sat wig HE Rep Te ee - SR Rah ae I SS Vet Sos, 174 SEEN</t>
  </si>
  <si>
    <t>SS Cee Be Nig SESS eat?</t>
  </si>
  <si>
    <t>ROM fae ey wee Son Heed REE roy Cea</t>
  </si>
  <si>
    <t>Was: Re Aa A ey St yop ID</t>
  </si>
  <si>
    <t>ws NE ei? AS SG. aby ie OTe ee</t>
  </si>
  <si>
    <t>SESS SER ee See: aie oat ews</t>
  </si>
  <si>
    <t>Ren BA ae ay 5, POAT oe</t>
  </si>
  <si>
    <t>FEE eae YO a Ary NSS</t>
  </si>
  <si>
    <t>Porat Minton OOS ii ae (SSE: hen am va 3 =</t>
  </si>
  <si>
    <t>pee ys ES EM ene te CSS poe, SY</t>
  </si>
  <si>
    <t>te PS ar ce x BREE Aas</t>
  </si>
  <si>
    <t>Ps anh HE ICED Tas Waa peti aes US OS in RASS &gt;</t>
  </si>
  <si>
    <t>rant ives ha eat ET</t>
  </si>
  <si>
    <t>Se We COE a oe tat</t>
  </si>
  <si>
    <t>TS | arts St YEAS NS Wye Meme :</t>
  </si>
  <si>
    <t>Co MARS S Abe pcan! RX LN gs Nts ES RG Swink “</t>
  </si>
  <si>
    <t>8 Teel Re OY,</t>
  </si>
  <si>
    <t>ee SOT gm Ad DOI SSS</t>
  </si>
  <si>
    <t>aR ae ey! ope ES SAE aed eae</t>
  </si>
  <si>
    <t>Sen ER IMT ERE ae Ne La ak ES Nay SNA SAE 3</t>
  </si>
  <si>
    <t>Se ee IRR ee EY eT (rin Coie SES bs WS Roe</t>
  </si>
  <si>
    <t>Uses Oe OES, LATS, ane | Mee 2</t>
  </si>
  <si>
    <t>the ves at eas a EES ee S me</t>
  </si>
  <si>
    <t>eat Sa Me PT Ry, te Yate ve BY oP ay NE ye AEN SSNS</t>
  </si>
  <si>
    <t>“UAE SOT : MAIS ete</t>
  </si>
  <si>
    <t>Was ae SAE SS tm |; ay REECE SS</t>
  </si>
  <si>
    <t>yi? cg Wiad eed a See</t>
  </si>
  <si>
    <t>AN aye SERENE MAND Gage een ie MR ASAT ISS Sa</t>
  </si>
  <si>
    <t>“ay he ee aa: Sh ay NS A</t>
  </si>
  <si>
    <t>yes SRS a RS BS . GL ese MRS</t>
  </si>
  <si>
    <t>Tepe Ss REET hate, Magy ee: Ds Nay i IY, PE yes</t>
  </si>
  <si>
    <t>aes SS ee eres ese ean SASS USES</t>
  </si>
  <si>
    <t>Me OO xt EDS as ey fear ANS EES</t>
  </si>
  <si>
    <t>wee NES Gare Soa? =</t>
  </si>
  <si>
    <t>A te a ‘ De ow ESO yr as SONS</t>
  </si>
  <si>
    <t>COR Hie Sey oy We Py Let,</t>
  </si>
  <si>
    <t>TRS py oe DS og SRE Seth ISSN</t>
  </si>
  <si>
    <t>aE AVE OR Sn bys fg gS ee NES Years or Wise.</t>
  </si>
  <si>
    <t>ea LOG Faden RL Dah ory ah ogee NSS</t>
  </si>
  <si>
    <t>ats PAS SNS EY yh is</t>
  </si>
  <si>
    <t>bos SE oe Se</t>
  </si>
  <si>
    <t>© EIS ES es ES Co ee mic Se</t>
  </si>
  <si>
    <t>EL Sale to aN aN Re</t>
  </si>
  <si>
    <t>(AS. = er) DNS af ER Boek SV MS ek te</t>
  </si>
  <si>
    <t>SE FS a4 mv ee rl OS Nok</t>
  </si>
  <si>
    <t>SOR AN A Been PNR east</t>
  </si>
  <si>
    <t>lo! Sets ERAS AE. NS Sh PARSON R OS</t>
  </si>
  <si>
    <t>Ate od Ac poe Aad PRESS Ye ADS Atos</t>
  </si>
  <si>
    <t>gy SNE ASS AOS ORS</t>
  </si>
  <si>
    <t>MEO SS it aia RS NOV a pty vor Can</t>
  </si>
  <si>
    <t>HOSS S uf oe SARA</t>
  </si>
  <si>
    <t>Se SEES To RLS pA te RA ASS te</t>
  </si>
  <si>
    <t>AEE ec SL ba ri EN |</t>
  </si>
  <si>
    <t>Says 4]</t>
  </si>
  <si>
    <t>wae LAN YE = STE: GENS OER EY, te</t>
  </si>
  <si>
    <t>ev pe BE Lay Bre</t>
  </si>
  <si>
    <t>wap SOLES pa, Pa</t>
  </si>
  <si>
    <t>ey ai LET SES Py,</t>
  </si>
  <si>
    <t>eee! PRES id Ken</t>
  </si>
  <si>
    <t>POE Say pe ts SOA</t>
  </si>
  <si>
    <t>Ve SS SQ MT SAIS: SO vas</t>
  </si>
  <si>
    <t>tee hye wr ONS er</t>
  </si>
  <si>
    <t>PEE dels</t>
  </si>
  <si>
    <t>MEDS ER fe pacts ares te</t>
  </si>
  <si>
    <t>ty Sor AS me</t>
  </si>
  <si>
    <t>ee + -","i .</t>
  </si>
  <si>
    <t>ee + -",3911,True,False,2025-10-25 00:14:30,2.0_enhanced</t>
  </si>
  <si>
    <t>IMG_68474A53-12DD-4728-A8B5-7C343C67CD00.jpeg,custody_screenshots\Photos-1-001 (2)\IMG_68474A53-12DD-4728-A8B5-7C343C67CD00.jpeg,Craig,Unknown,"a</t>
  </si>
  <si>
    <t>ue rhs</t>
  </si>
  <si>
    <t>ee A Se</t>
  </si>
  <si>
    <t>RA es aS</t>
  </si>
  <si>
    <t>oe TS ir? EE te</t>
  </si>
  <si>
    <t>Be ee 2</t>
  </si>
  <si>
    <t>ee a Se</t>
  </si>
  <si>
    <t>Ls Ce pe</t>
  </si>
  <si>
    <t>BS ee</t>
  </si>
  <si>
    <t>BE ee ES Se SS</t>
  </si>
  <si>
    <t>of Pee</t>
  </si>
  <si>
    <t>A 2 SRN Pe on</t>
  </si>
  <si>
    <t>&gt;. eee he ie Poe es eee</t>
  </si>
  <si>
    <t>le” es Ee i</t>
  </si>
  <si>
    <t>7 oe ps</t>
  </si>
  <si>
    <t>x ih us as</t>
  </si>
  <si>
    <t>8, - Wag Pe Sia NOS RE = eae ee a</t>
  </si>
  <si>
    <t>a RS</t>
  </si>
  <si>
    <t>a Cee ee AS</t>
  </si>
  <si>
    <t>a eee a Co eae</t>
  </si>
  <si>
    <t>Sie ae SS</t>
  </si>
  <si>
    <t>ah NE Ss ee ee ee</t>
  </si>
  <si>
    <t>sh ie</t>
  </si>
  <si>
    <t>ee Ser ee Sie DSS SS ae</t>
  </si>
  <si>
    <t>eae a AO MRE SUES he oe</t>
  </si>
  <si>
    <t>&amp; So ee Sy eee</t>
  </si>
  <si>
    <t>os es Ss eee</t>
  </si>
  <si>
    <t>ee Po ee</t>
  </si>
  <si>
    <t>ORE Cg hee</t>
  </si>
  <si>
    <t>Ce a re a oo</t>
  </si>
  <si>
    <t>ohn Bee SS GE oe Sa Mise ioe""</t>
  </si>
  <si>
    <t>ee eee OAS</t>
  </si>
  <si>
    <t>cee gh a NAN</t>
  </si>
  <si>
    <t>CEO SERS RA Se ae</t>
  </si>
  <si>
    <t>eee ae ee oe een ee</t>
  </si>
  <si>
    <t>eee Gs ee eee a</t>
  </si>
  <si>
    <t>ee Ro eee ae OS RSS</t>
  </si>
  <si>
    <t>RS a ged RR se ieee 7 SN</t>
  </si>
  <si>
    <t>Sone es a 2</t>
  </si>
  <si>
    <t>oe ee si per Sey</t>
  </si>
  <si>
    <t>eee ee ee ns al YA Soe</t>
  </si>
  <si>
    <t>es ee ee eee Pe ee</t>
  </si>
  <si>
    <t>es ee a AON</t>
  </si>
  <si>
    <t>eee | SAN</t>
  </si>
  <si>
    <t>Se srr |</t>
  </si>
  <si>
    <t>aes ieee ei &gt;</t>
  </si>
  <si>
    <t>oe OA</t>
  </si>
  <si>
    <t>a. AA</t>
  </si>
  <si>
    <t>Be SUN ea, SAN</t>
  </si>
  <si>
    <t>ee : | Qe</t>
  </si>
  <si>
    <t>a Bee eee |</t>
  </si>
  <si>
    <t>ee ee : tae ts Vee</t>
  </si>
  <si>
    <t>ee 5 4 Ms</t>
  </si>
  <si>
    <t>aa a ke ¥ ON Fe gs</t>
  </si>
  <si>
    <t>|. ae Beg Ss aa ; \ NRE Beye</t>
  </si>
  <si>
    <t>4 a t pe AS</t>
  </si>
  <si>
    <t>‘ BPS Bs ws Con.</t>
  </si>
  <si>
    <t>oe, be os Paap el</t>
  </si>
  <si>
    <t>fg ei oe ee ey ee</t>
  </si>
  <si>
    <t>. a ee es RDS es eee</t>
  </si>
  <si>
    <t>‘ge a ee 7 |</t>
  </si>
  <si>
    <t>tt ee ee</t>
  </si>
  <si>
    <t>2 BE i oe his .</t>
  </si>
  <si>
    <t>ae re a cee | ae</t>
  </si>
  <si>
    <t>PP ae</t>
  </si>
  <si>
    <t>ee 3 dy pepe AAS Sen eee a ne</t>
  </si>
  <si>
    <t>er (pags sh a</t>
  </si>
  <si>
    <t>: : . ek | ie = oe LY whe</t>
  </si>
  <si>
    <t>4 Fay ei ee ee ee</t>
  </si>
  <si>
    <t>RP Po a EEN AM as</t>
  </si>
  <si>
    <t>J BE a | ee</t>
  </si>
  <si>
    <t>A ‘ek oe:</t>
  </si>
  <si>
    <t>| ee ay nee Pas ar ae</t>
  </si>
  <si>
    <t>| iy. eS ee Me eg ye</t>
  </si>
  <si>
    <t>oa ee ena PY</t>
  </si>
  <si>
    <t>oe ate: Sy</t>
  </si>
  <si>
    <t>| ee ele we a a,</t>
  </si>
  <si>
    <t>oe ie ve BER ay a</t>
  </si>
  <si>
    <t>eye re |</t>
  </si>
  <si>
    <t>| eee gy y 7 4</t>
  </si>
  <si>
    <t>Ro . a ae ti ead: Ae eat x 7 \ os</t>
  </si>
  <si>
    <t>7 | : ae Bee fi ie ees</t>
  </si>
  <si>
    <t>cos! ey pho Sa |</t>
  </si>
  <si>
    <t>6 ree Sg tn</t>
  </si>
  <si>
    <t>PN Tag a ae ge</t>
  </si>
  <si>
    <t>era Oe</t>
  </si>
  <si>
    <t>wie ae PRE ee</t>
  </si>
  <si>
    <t>ea Bets wee oo |</t>
  </si>
  <si>
    <t>ue bee OS.</t>
  </si>
  <si>
    <t>wif ee ne ig RN : :</t>
  </si>
  <si>
    <t>. BY New</t>
  </si>
  <si>
    <t>gee ee me</t>
  </si>
  <si>
    <t>i a vw . “3 .</t>
  </si>
  <si>
    <t>y fa |</t>
  </si>
  <si>
    <t>| | a</t>
  </si>
  <si>
    <t>| ;</t>
  </si>
  <si>
    <t>i ‘ |","ue rhs</t>
  </si>
  <si>
    <t>i ‘ |",1443,True,False,2025-10-25 00:14:30,2.0_enhanced</t>
  </si>
  <si>
    <t>IMG_68916F80-DA2F-4C93-BDCD-EF6FB69480E7.jpeg,custody_screenshots\Photos-1-001 (2)\IMG_68916F80-DA2F-4C93-BDCD-EF6FB69480E7.jpeg,Craig,Unknown,"ee eae BE</t>
  </si>
  <si>
    <t>er ee ie TA ea So</t>
  </si>
  <si>
    <t>est eee we Cag RE</t>
  </si>
  <si>
    <t>Vie REE Tat gt</t>
  </si>
  <si>
    <t>8 ae Bee ae ap ae NY Bs Sait ae</t>
  </si>
  <si>
    <t>ey ee. re Shai Pee site Bett Ss aii</t>
  </si>
  <si>
    <t>Oy PR mE pe we we | mec</t>
  </si>
  <si>
    <t>Ce we a oy Oey, os piu 4</t>
  </si>
  <si>
    <t>Lae es Pa ae ee oP mi eR Tes Nie an</t>
  </si>
  <si>
    <t>ve LS LS he he ae</t>
  </si>
  <si>
    <t>A. eee ce a RSS tee or</t>
  </si>
  <si>
    <t>Oe tae ag yy NS ee Et</t>
  </si>
  <si>
    <t>7 eee Bae a Co</t>
  </si>
  <si>
    <t>at | yy cont * Sa 2 EE pre ah</t>
  </si>
  <si>
    <t>PEGS Sg al SS ee a: ee</t>
  </si>
  <si>
    <t>we lege Say co = ae BB ER ees ee</t>
  </si>
  <si>
    <t>HE EN, en a LER an ag |</t>
  </si>
  <si>
    <t>oe a hh ee</t>
  </si>
  <si>
    <t>Et sk gy MR Shs</t>
  </si>
  <si>
    <t>ae | @ ae es Ss</t>
  </si>
  <si>
    <t>ee ee “ =</t>
  </si>
  <si>
    <t>Ce ee ee ‘ aS BBR</t>
  </si>
  <si>
    <t>ge Ts x 8 aa ia AE Pee me al “eh</t>
  </si>
  <si>
    <t>Be es ee . come we</t>
  </si>
  <si>
    <t>make Sure Se eee</t>
  </si>
  <si>
    <t>a ‘make sure hata al</t>
  </si>
  <si>
    <t>om a a ma i gee eek Fors et A</t>
  </si>
  <si>
    <t>an oe aS Se at Ing surfaces are ¢ oe.</t>
  </si>
  <si>
    <t>oe ree ie Seary, * Ce aly aie</t>
  </si>
  <si>
    <t>aan J ak oy er</t>
  </si>
  <si>
    <t>pee ee SRT * RS</t>
  </si>
  <si>
    <t>. * Bee. ee ee</t>
  </si>
  <si>
    <t>ee ak eee &gt; ‘ Bi wee Ne: ee ae</t>
  </si>
  <si>
    <t>bg es ae oN ‘ ‘ My</t>
  </si>
  <si>
    <t>Be Rag ON gavel Gee , Ye . .</t>
  </si>
  <si>
    <t>me ak Pye</t>
  </si>
  <si>
    <t>SS he ‘soe i AVE gin: in ee Gee i</t>
  </si>
  <si>
    <t>WAS A ba ae : ni he A 5 EE op oe eA BR 8 ag</t>
  </si>
  <si>
    <t>a on, eee ae ‘ oN e 7 Ge BR</t>
  </si>
  <si>
    <t>Bee orm ae Bt 74</t>
  </si>
  <si>
    <t>ae ER Jee ee oS AE ae ua ip sty eet * sal eae pee Fg RS</t>
  </si>
  <si>
    <t>oes ais Le BS an Na a ae w= Dhan ‘ 4 . LAM amy cy take A</t>
  </si>
  <si>
    <t>Pie ee ee GAA AS : pa Laps ry PN</t>
  </si>
  <si>
    <t>EN a am Ae? VES fe Bog BRS er Se</t>
  </si>
  <si>
    <t>ses SES Ba 4 We</t>
  </si>
  <si>
    <t>iy RE ES : * fg</t>
  </si>
  <si>
    <t>PS, Hy oR + ek ah Gi</t>
  </si>
  <si>
    <t>See At OREN ETE AAR BARES eA PE OE ge a)</t>
  </si>
  <si>
    <t>PAS SANs ae ehh | eer.</t>
  </si>
  <si>
    <t>iy tc ee at ™ Del at ot ae</t>
  </si>
  <si>
    <t>eee pe Pyeng oe peer Ae US oe eer kB</t>
  </si>
  <si>
    <t>Sel Cy ee dal Wee yy</t>
  </si>
  <si>
    <t>Se coe A) an ae wuts « Bee. a aon ee</t>
  </si>
  <si>
    <t>ont ee ee ee cs pe AEE or wae 8 SAU gees</t>
  </si>
  <si>
    <t>es Se Sg Ge ES es Bee</t>
  </si>
  <si>
    <t>ae xa ca</t>
  </si>
  <si>
    <t>SPR ee | ere | ie {</t>
  </si>
  <si>
    <t>Red EP ae OE | ue Bice, oe</t>
  </si>
  <si>
    <t>ee CB Se oo</t>
  </si>
  <si>
    <t>5. ee EEN § i Rae PEER Woe :</t>
  </si>
  <si>
    <t>a ae a Gis oe ES eS Seg © Pi fee</t>
  </si>
  <si>
    <t>are Sea er ph Gr OEE | Os RR age</t>
  </si>
  <si>
    <t>ate! ae Sy oe ae tas oa wet Dees Me we age</t>
  </si>
  <si>
    <t>eee SB ce gr Se SoBe es ate te</t>
  </si>
  <si>
    <t>ee Se ER ee rate Beal he</t>
  </si>
  <si>
    <t>es SIO ene ae | ee By</t>
  </si>
  <si>
    <t>re wt Be ee ee We Le ee a yore</t>
  </si>
  <si>
    <t>3 ee ee ee ARR a oe ae ae Ce a</t>
  </si>
  <si>
    <t>See gs</t>
  </si>
  <si>
    <t>es ee ee oA eee ee pee ea)</t>
  </si>
  <si>
    <t>eee ee ea Ser we Sg ss ad ere Pyaar”</t>
  </si>
  <si>
    <t>ee es EES SS i Pe</t>
  </si>
  <si>
    <t>: eee ee Meee BS:</t>
  </si>
  <si>
    <t>ee ee ENA | ES at SEs tie : ae ere: es ran</t>
  </si>
  <si>
    <t>Nee a ee PRE IN Vee were Tee eee pele le ORS oon</t>
  </si>
  <si>
    <t>ee es ae Se og hee, ve ary Be es ae</t>
  </si>
  <si>
    <t>Po CANT</t>
  </si>
  <si>
    <t>yee oe ee eb ae EO</t>
  </si>
  <si>
    <t>po ao Oe dae te a So ee: ig MS Be.</t>
  </si>
  <si>
    <t>EE eho BE</t>
  </si>
  <si>
    <t>Co ae RY BONS ga ‘</t>
  </si>
  <si>
    <t>oe er a oy ge FS</t>
  </si>
  <si>
    <t>eG See RS eee we Re “hy: Me fy ee</t>
  </si>
  <si>
    <t>A ee ee, ae er wo Nee Bs</t>
  </si>
  <si>
    <t>Be cee eS eae be : SER</t>
  </si>
  <si>
    <t>ae nine ae sy at OTS BR ES</t>
  </si>
  <si>
    <t>ae here Ser ee Ge Hl es in pL ae oe eg a &amp;, A</t>
  </si>
  <si>
    <t>Be RS get HR ES a ee"" EN</t>
  </si>
  <si>
    <t>ae eae RR mon ne Sg oe</t>
  </si>
  <si>
    <t>ERR et (hie ae 4 ere Bak 3</t>
  </si>
  <si>
    <t>Bg SS on Be 3</t>
  </si>
  <si>
    <t>\ ee oe</t>
  </si>
  <si>
    <t>25 ee tare ES: og Be ede vias oe</t>
  </si>
  <si>
    <t>pea TE es SAE, a. es</t>
  </si>
  <si>
    <t>RE ae ee a ge a es a</t>
  </si>
  <si>
    <t>ne Sa pes a ee See ge yee log</t>
  </si>
  <si>
    <t>i ese</t>
  </si>
  <si>
    <t>eae Ge a</t>
  </si>
  <si>
    <t>Ss ee eee OY es THE ORs Sak oe ©</t>
  </si>
  <si>
    <t>NIRS ee ES CLA PES a A Sue et he</t>
  </si>
  <si>
    <t>We TOT</t>
  </si>
  <si>
    <t>ae ee ee Rho yal aE a</t>
  </si>
  <si>
    <t>we oe ert a mee oe es De</t>
  </si>
  <si>
    <t>ee ae oe ee ee AL</t>
  </si>
  <si>
    <t>ee ee AEE TEIN ED OPTS ea 3</t>
  </si>
  <si>
    <t>oe pope fe el Hee agg</t>
  </si>
  <si>
    <t>SS tons reg CURE eT ke a ‘Sy ap ae, es</t>
  </si>
  <si>
    <t>es CSE wee Be eS</t>
  </si>
  <si>
    <t>ee, ee ae SP eas oS, Sa is fa RR ae</t>
  </si>
  <si>
    <t>Be ate ee Oy a BM G0) he Segue. ea</t>
  </si>
  <si>
    <t>a ae ep cor Bethe is, oe</t>
  </si>
  <si>
    <t>Phos BS ORE</t>
  </si>
  <si>
    <t>Al) ae</t>
  </si>
  <si>
    <t>ae op RES Noes Po</t>
  </si>
  <si>
    <t>ee ee? EE ee Ses eS eS ewe SE ae</t>
  </si>
  <si>
    <t>oe LA Se ag a ig Be ash</t>
  </si>
  <si>
    <t>ee ee ee 1) RE a es</t>
  </si>
  <si>
    <t>ae ee WES</t>
  </si>
  <si>
    <t>ee SES AVE en eo</t>
  </si>
  <si>
    <t>es Za NG oe eee ee ws</t>
  </si>
  <si>
    <t>oo ep eal pe et Ss ene Ed as £5 PSE A ER cures cere</t>
  </si>
  <si>
    <t>ag PRI oe bist BES</t>
  </si>
  <si>
    <t>ee ee (ol AT Ty lee gt Lg ge</t>
  </si>
  <si>
    <t>a TE kc dled AB oN</t>
  </si>
  <si>
    <t>eee ae ed ia</t>
  </si>
  <si>
    <t>eee aes oe ie et</t>
  </si>
  <si>
    <t>Sra ee coe a ee</t>
  </si>
  <si>
    <t>a ee ee ee Pes</t>
  </si>
  <si>
    <t>ete Se TES eer ak</t>
  </si>
  <si>
    <t>2 cad en. eed ae eS</t>
  </si>
  <si>
    <t>A ere ig</t>
  </si>
  <si>
    <t>ao as ee ANOS ch Pes ey ee.</t>
  </si>
  <si>
    <t>EE, a a © ea ee</t>
  </si>
  <si>
    <t>a ae SER ES les SR = Se eet ee</t>
  </si>
  <si>
    <t>ee ol a oe NY ye ae</t>
  </si>
  <si>
    <t>Wee er woe. ae</t>
  </si>
  <si>
    <t>Eee See, ee Ree ee Le Yor. ey ak et Ne RS et ae</t>
  </si>
  <si>
    <t>eed ee Ne Ane ECE Bos pee SO tome i</t>
  </si>
  <si>
    <t>eS a hee 8 2 4 SY</t>
  </si>
  <si>
    <t>LEE san Sap Mall Beis RSS ed ie he</t>
  </si>
  <si>
    <t>hy SE et ES |</t>
  </si>
  <si>
    <t>cas Rok ere ABS ee RE ek ONO! Sk</t>
  </si>
  <si>
    <t>en Se ta pattie Wet ate ce ae a SEP</t>
  </si>
  <si>
    <t>aaron re Se Was an ED. Ee eae I ioe</t>
  </si>
  <si>
    <t>es tony Ge a NL CNS aaa gad Pees</t>
  </si>
  <si>
    <t>SAY Raat Sean aS ET: pte ne fo oe ts</t>
  </si>
  <si>
    <t>Oe ee vos sen ce ee</t>
  </si>
  <si>
    <t>RG as eR oN oe coe</t>
  </si>
  <si>
    <t>ae Th BRR a a ee</t>
  </si>
  <si>
    <t>Go Es Be BEES ag att We Oa IS</t>
  </si>
  <si>
    <t>2 ih We Shp oe, BAS Se 8 a allt</t>
  </si>
  <si>
    <t>oy aad ars ee SEES</t>
  </si>
  <si>
    <t>a te ah ee ye</t>
  </si>
  <si>
    <t>ee Ne Te ae ee</t>
  </si>
  <si>
    <t>gs bes fee a ee</t>
  </si>
  <si>
    <t>ae Sg ‘oy ees</t>
  </si>
  <si>
    <t>es | oie PRO Fes Oe Oy Che ee</t>
  </si>
  <si>
    <t>ee ay Was ee Sid, ay MA ES</t>
  </si>
  <si>
    <t>ee Bes Oe ee</t>
  </si>
  <si>
    <t>Sy EP pet i Peo</t>
  </si>
  <si>
    <t>EAE Saag Co ten AT be is Eis. SR ae aed</t>
  </si>
  <si>
    <t>ON ie EE dle ga aes crc</t>
  </si>
  <si>
    <t>ee ated oy Lege. os Bes By EEE</t>
  </si>
  <si>
    <t>ig? a</t>
  </si>
  <si>
    <t>ee wad eu</t>
  </si>
  <si>
    <t>Sees |</t>
  </si>
  <si>
    <t>ial Tt a</t>
  </si>
  <si>
    <t>ey ae Pe</t>
  </si>
  <si>
    <t>BUY pa A a Boe eee ee</t>
  </si>
  <si>
    <t>eT fe SR Bb EE ie SOR</t>
  </si>
  <si>
    <t>pas Wap et te RE Tae ee ne oF</t>
  </si>
  <si>
    <t>eee Se Sea a ere Ra eg fs gas NAST 4</t>
  </si>
  <si>
    <t>ag? Fat Dee oe</t>
  </si>
  <si>
    <t>RES Ste BREST ar pee eA EE se ees</t>
  </si>
  <si>
    <t>as tee. Sige SR aie eee Bos</t>
  </si>
  <si>
    <t>es re ee Hak Xe aa</t>
  </si>
  <si>
    <t>ee em abe ere oly ee</t>
  </si>
  <si>
    <t>PRE PA Ne SY, A</t>
  </si>
  <si>
    <t>wy He Nat Paw se ae eg Aa</t>
  </si>
  <si>
    <t>ee eke Gee</t>
  </si>
  <si>
    <t>8 a ae OREN of</t>
  </si>
  <si>
    <t>ac eee gee aes TNS ‘ie ‘gran See A NS ed Po eet ed</t>
  </si>
  <si>
    <t>ee 9 pe EB dos PRN</t>
  </si>
  <si>
    <t>Te a ey: ad</t>
  </si>
  <si>
    <t>So LS Ta ee ee</t>
  </si>
  <si>
    <t>she a eae ee ee</t>
  </si>
  <si>
    <t>ee 2 os Se Sey Ee SEAS epee St pyar ta aoe</t>
  </si>
  <si>
    <t>a oid or Oe ah eee ee</t>
  </si>
  <si>
    <t>Soe ee ee oe i ated</t>
  </si>
  <si>
    <t>eee Pg a SE RE ae a</t>
  </si>
  <si>
    <t>Se — Ss ya Ce as</t>
  </si>
  <si>
    <t>oo pet an re re Pee</t>
  </si>
  <si>
    <t>HOSEN Vs gt Py EEN BEN ag SS eee | 3 AL ea Os ode f PCS</t>
  </si>
  <si>
    <t>Ee Mogae Leer gf ET</t>
  </si>
  <si>
    <t>ee igh ad cme Eee Tee ees ee ES</t>
  </si>
  <si>
    <t>Oe ee ee EP Sy</t>
  </si>
  <si>
    <t>Ses *</t>
  </si>
  <si>
    <t>ee ee eee eee gar</t>
  </si>
  <si>
    <t>Se Soo oe a e.g</t>
  </si>
  <si>
    <t>© ae, Hee Me ne 1 aa</t>
  </si>
  <si>
    <t>es ee | aS, a ae ? ESE ty ae</t>
  </si>
  <si>
    <t>es ee eee ee</t>
  </si>
  <si>
    <t>Uy aaa ae as att</t>
  </si>
  <si>
    <t>nee ee ae</t>
  </si>
  <si>
    <t>PE BS ae ae Beg OS OS eae LP</t>
  </si>
  <si>
    <t>Te Se a Se ee ope eae age Save oe ae ee</t>
  </si>
  <si>
    <t>po es od ae</t>
  </si>
  <si>
    <t>ee ge Oe</t>
  </si>
  <si>
    <t>ES ky a a a Bh Bg ?</t>
  </si>
  <si>
    <t>ae Bp</t>
  </si>
  <si>
    <t>ee ae a igen”</t>
  </si>
  <si>
    <t>SER oe ae “ae Ria | ES ah ge</t>
  </si>
  <si>
    <t>ae ES ee</t>
  </si>
  <si>
    <t>Se See</t>
  </si>
  <si>
    <t>See Se ee Ce</t>
  </si>
  <si>
    <t>EDP ae wo ie eee</t>
  </si>
  <si>
    <t>ay eer a: a eer</t>
  </si>
  <si>
    <t>Bis See ek oe AS 44 OK</t>
  </si>
  <si>
    <t>oe, ep, ga 2</t>
  </si>
  <si>
    <t>ae FS</t>
  </si>
  <si>
    <t>Beg an</t>
  </si>
  <si>
    <t>pce et</t>
  </si>
  <si>
    <t>home","ee eae BE</t>
  </si>
  <si>
    <t>home",5163,True,False,2025-10-25 00:14:30,2.0_enhanced</t>
  </si>
  <si>
    <t>IMG_6BF2FD9F-EB94-4052-9859-73BBEE97CFAA.jpeg,custody_screenshots\Photos-1-001 (2)\IMG_6BF2FD9F-EB94-4052-9859-73BBEE97CFAA.jpeg,Craig,Unknown,"fn. oi a feo FG gee a ye te LE LB SOE . a? oc eee eos ye aOR Et ¢ &amp; q 4 3 ge ey as ‘dl { .</t>
  </si>
  <si>
    <t>ae # Bate PONE K Ny aw K é i ee 4 Cine % Chrome IN me . Lug Nuts 4 « gee ws ae - ba : 4 . a | "" | i ow fi</t>
  </si>
  <si>
    <t>OA ~ a as i nt re Seta ta Ecrous A ten Na PT de TEE roue Sw chromés 6 a es Ga Ge 1 ; rk</t>
  </si>
  <si>
    <t>a i ee see GE a Sup ‘Nea AP we a PS PPP abe an EE FN x my 4 * © BOY uf : . we</t>
  </si>
  <si>
    <t>“3 [ oan i es Nae y ee Py SP fe i a ve ee . SO . a Pala . ary wo | aa he x</t>
  </si>
  <si>
    <t>fh De ete ae sae eo. . ¢ : : &gt; pe Be my ol i ‘4</t>
  </si>
  <si>
    <t>in OR gt ee 10mm x oe 1.250 “ . |</t>
  </si>
  <si>
    <t>é as &amp; a ce fi . a fig ae ae i aoe any . aan</t>
  </si>
  <si>
    <t>bE ope i re ’ ° mee, os ee i Mee ° PB OE |</t>
  </si>
  <si>
    <t>gf 4 a 5 . . 7 = OY Me 1 PR Seed) ah</t>
  </si>
  <si>
    <t>ae glo. £8 ~ . ii Te ROS</t>
  </si>
  <si>
    <t>‘ i el ~ . Pe am fee ~ ne aa ~ a 4 Se a</t>
  </si>
  <si>
    <t>TE Che</t>
  </si>
  <si>
    <t>eae _ ee BA OF, &amp; |</t>
  </si>
  <si>
    <t>sd, nist 4)</t>
  </si>
  <si>
    <t>Pos sk se seta ae ES ere pos</t>
  </si>
  <si>
    <t>; LOS","fn. oi a feo FG gee a ye te LE LB SOE . a? oc eee eos ye aOR Et ¢ &amp; q 4 3 ge ey as ‘dl { .</t>
  </si>
  <si>
    <t>; LOS",783,True,False,2025-10-25 00:14:30,2.0_enhanced</t>
  </si>
  <si>
    <t>IMG_730AB1DB-D4CB-481E-B1FF-BC12C3662575.jpeg,custody_screenshots\Photos-1-001 (2)\IMG_730AB1DB-D4CB-481E-B1FF-BC12C3662575.jpeg,Craig,Unknown,"LESS \ st a Mies = ANG Mi ps! We LW i Tat BA ap ene q ANE</t>
  </si>
  <si>
    <t>BESS \ — TS = ae 7 et il thf me | ee A bea AE LFA al 7 ee AY if re</t>
  </si>
  <si>
    <t>Whe AY pe Te ~ wa \s 4 . Ck Sofi gk ges ok \ &gt; ee leg WZ e LIS. NS fe Me ie an) Owe ASE ee</t>
  </si>
  <si>
    <t>| i, ee Le: ee A ATA \ aay, BN PR a ENG ee ci a I | MW: AROS iz oo 7</t>
  </si>
  <si>
    <t>Se. = | ger eT HET Os mee, Ges OE: apy EEE RS</t>
  </si>
  <si>
    <t>amen Ae _ Se — if’ Z Ca eect ot | al es A hi | Wy. coe [i if es</t>
  </si>
  <si>
    <t>as mw i Vas a ‘ ap EO eer ae the gee. a fe Ee Ah We Eas = ee</t>
  </si>
  <si>
    <t>AS « nie ax art j 1 Zoe ae an ee open ee we a He Soon ai 4 ss 1, of OS KB</t>
  </si>
  <si>
    <t>aN \ i, . WEE a</t>
  </si>
  <si>
    <t>aa ee a &amp;</t>
  </si>
  <si>
    <t>TN cael Meee - ae aN is Vig \ a ae</t>
  </si>
  <si>
    <t>RAY oe i 3</t>
  </si>
  <si>
    <t>4 ‘ a ec al = Le fe Nave [oi he a</t>
  </si>
  <si>
    <t>wos Re ¥ fe WN SES ee Oe Ege oe</t>
  </si>
  <si>
    <t>fy fe PAR ES a8 hes Se Nees</t>
  </si>
  <si>
    <t>— &amp; Gea Eel Ee be Nog</t>
  </si>
  <si>
    <t>oa \ ee Zag Se aA Me</t>
  </si>
  <si>
    <t>ag) eS ree | (pa)</t>
  </si>
  <si>
    <t>ENS _&lt; 7 4 a Lee</t>
  </si>
  <si>
    <t>: po are a Ris</t>
  </si>
  <si>
    <t>ae LER &lt;= faa a PE od</t>
  </si>
  <si>
    <t>fee Les BEY, fie ee i 2 7</t>
  </si>
  <si>
    <t>| ee i (ar .</t>
  </si>
  <si>
    <t>sania RSX &gt; ps i = a ;</t>
  </si>
  <si>
    <t>ee Ss |</t>
  </si>
  <si>
    <t>Sats fe RN 2 SSX a! oe We</t>
  </si>
  <si>
    <t>a a] Cc | &lt;&lt; | ab</t>
  </si>
  <si>
    <t>Se fh \ Os ey BS — &lt;Z | ye oy ie</t>
  </si>
  <si>
    <t>a WS \ ee</t>
  </si>
  <si>
    <t>et Hi ; A ee SN Ag re a 7</t>
  </si>
  <si>
    <t>a OE ON i wee</t>
  </si>
  <si>
    <t>| —_ aoe | a</t>
  </si>
  <si>
    <t>— a 4 FE 4 . ; &amp; a</t>
  </si>
  <si>
    <t>Ee eo aA | 4 a i=</t>
  </si>
  <si>
    <t>ce ie</t>
  </si>
  <si>
    <t>CO ee (tae</t>
  </si>
  <si>
    <t>&gt;. FF ce</t>
  </si>
  <si>
    <t>—_ ee We Wal j ah Sd</t>
  </si>
  <si>
    <t>“ee ONS, ee = ay fy al | 3</t>
  </si>
  <si>
    <t>VOR \as se 3 ee 8</t>
  </si>
  <si>
    <t>ES = pS</t>
  </si>
  <si>
    <t>a A Ne ‘ S|</t>
  </si>
  <si>
    <t>aft L. Soe</t>
  </si>
  <si>
    <t>eae . j ee</t>
  </si>
  <si>
    <t>Re ee fw, s Te</t>
  </si>
  <si>
    <t>He Oe 8 iS / LO ws Bo</t>
  </si>
  <si>
    <t>a i a ee | / fi fe au a</t>
  </si>
  <si>
    <t>Eg \ Qi fe Ra</t>
  </si>
  <si>
    <t>hips Ke? eg oe fei Bet. x</t>
  </si>
  <si>
    <t>a 4 3 atte i ian aS</t>
  </si>
  <si>
    <t>Sg wee ene"" ag ay ys</t>
  </si>
  <si>
    <t>. bn Biden TA ae fa : ia we 5 on ;</t>
  </si>
  <si>
    <t>ZEA: “Bes HAN 7 a ff oa Ae AS</t>
  </si>
  <si>
    <t>— oa | oF oa 7 ne Fa</t>
  </si>
  <si>
    <t>Te Lage . J Ll Fis</t>
  </si>
  <si>
    <t>Wad Li ~ “= o he A a AL</t>
  </si>
  <si>
    <t>ae PRON</t>
  </si>
  <si>
    <t>f 2 7 x LOR</t>
  </si>
  <si>
    <t>NY. Ser</t>
  </si>
  <si>
    <t>ge ae","LESS \ st a Mies = ANG Mi ps! We LW i Tat BA ap ene q ANE</t>
  </si>
  <si>
    <t>ge ae",1470,True,False,2025-10-25 00:14:30,2.0_enhanced</t>
  </si>
  <si>
    <t>IMG_744A4274-F871-49F0-B9F4-757225133B3E.jpeg,custody_screenshots\Photos-1-001 (2)\IMG_744A4274-F871-49F0-B9F4-757225133B3E.jpeg,Craig,Unknown,"A 4</t>
  </si>
  <si>
    <t>: ret</t>
  </si>
  <si>
    <t>/ ei</t>
  </si>
  <si>
    <t>fe . . . ~ ‘ cad</t>
  </si>
  <si>
    <t>Nf EA</t>
  </si>
  <si>
    <t>~ be</t>
  </si>
  <si>
    <t>wo i ‘ |</t>
  </si>
  <si>
    <t>pg - aes</t>
  </si>
  <si>
    <t>A : ae FAQS Bee *</t>
  </si>
  <si>
    <t>. ce Meters ate Bag</t>
  </si>
  <si>
    <t>a . . Loe &amp; J = “eye 3</t>
  </si>
  <si>
    <t>&amp;j aa een . OR Nol of eee</t>
  </si>
  <si>
    <t>A i se tf 2 M “y</t>
  </si>
  <si>
    <t>t? ‘ ‘ we ot qh</t>
  </si>
  <si>
    <t>and eh aa .? ~ ote —— 4 MA Pag &lt;</t>
  </si>
  <si>
    <t>Te Lf De ee — - a Vhad &lt;5</t>
  </si>
  <si>
    <t>eee —; a , = MW Sd</t>
  </si>
  <si>
    <t>i er ae ° ke er</t>
  </si>
  <si>
    <t>4 Pie = as a ee ree SIS eS nee ~ ee ‘ Py</t>
  </si>
  <si>
    <t>Pee Ce ek PT in i</t>
  </si>
  <si>
    <t>es ee: a Vere</t>
  </si>
  <si>
    <t>ee ae a</t>
  </si>
  <si>
    <t>tee 4 af</t>
  </si>
  <si>
    <t>Eee ee [ae ean ghee</t>
  </si>
  <si>
    <t>ee eee a saa «gh J rio? Bras ee</t>
  </si>
  <si>
    <t>se Ve oe a sity, ve ype yok</t>
  </si>
  <si>
    <t>et a gy 2 Sy ge Eo</t>
  </si>
  <si>
    <t>ee eee a ae gt &amp; Be WE ae &amp;</t>
  </si>
  <si>
    <t>4 BES ae Besa “Gage ge ge ay . kk | pasts, Boye ee ee a eS</t>
  </si>
  <si>
    <t>‘ty : pe &amp; gh te a</t>
  </si>
  <si>
    <t>Paes eo ed he Ce ©</t>
  </si>
  <si>
    <t>i oe oe a ae 2 8 : fee aoe oo</t>
  </si>
  <si>
    <t>yee ea ‘ce ee see RS</t>
  </si>
  <si>
    <t>OMe MA ne fo</t>
  </si>
  <si>
    <t>Be ee oe coe ae</t>
  </si>
  <si>
    <t>i ce eas ae ake 2 eee B 4 Se er a yg we. YP</t>
  </si>
  <si>
    <t>es RS eee es 4</t>
  </si>
  <si>
    <t>i i | Wier eke ee AME § oe"" ma</t>
  </si>
  <si>
    <t>{ i ee ps ees</t>
  </si>
  <si>
    <t>\ ie A 2 ee 28 es on ar</t>
  </si>
  <si>
    <t>os Ve age Oo</t>
  </si>
  <si>
    <t>1 oe os - Wee eye fee</t>
  </si>
  <si>
    <t>ee SU</t>
  </si>
  <si>
    <t>pos AG oe oy, Se ae</t>
  </si>
  <si>
    <t>Us AG: PEE: OL Fw rae a wes</t>
  </si>
  <si>
    <t>md) tae roa</t>
  </si>
  <si>
    <t>inf J ee a</t>
  </si>
  <si>
    <t>oa oa</t>
  </si>
  <si>
    <t>‘ By See PO a eee ee eer es</t>
  </si>
  <si>
    <t>: Seer al Pee</t>
  </si>
  <si>
    <t>Fe at gee . ° ne ig</t>
  </si>
  <si>
    <t>: ee a 83 Je</t>
  </si>
  <si>
    <t>Le me oe &gt; UR ee</t>
  </si>
  <si>
    <t>fe fie</t>
  </si>
  <si>
    <t>; io : a : a Site</t>
  </si>
  <si>
    <t>oo Pe he ae pe B&amp;R Poe ra See ae</t>
  </si>
  <si>
    <t>bose Nagi Maes i Ds Be Be ete S</t>
  </si>
  <si>
    <t>My aa | es “sl Me eg ee</t>
  </si>
  <si>
    <t>AS ee ae ge . ‘ 1 te</t>
  </si>
  <si>
    <t>1/ . vs 1 Trous?: COS Ge ee, ok a gees</t>
  </si>
  <si>
    <t>eee es com a ee yee 8</t>
  </si>
  <si>
    <t>Ae eer ae Ket pee ke ever Ry: ee, oe</t>
  </si>
  <si>
    <t>ae Py ei =“ aa ee</t>
  </si>
  <si>
    <t>yee ES eon 16</t>
  </si>
  <si>
    <t>eee dl te ee Ue a ‘ahs</t>
  </si>
  <si>
    <t>bos pe oe 4 ws “ “ 8</t>
  </si>
  <si>
    <t>Poe a os a oy ’ Rs</t>
  </si>
  <si>
    <t>“a ag : a PO -</t>
  </si>
  <si>
    <t>a we ot</t>
  </si>
  <si>
    <t>at eee gee ‘ 2 eee oa Eee</t>
  </si>
  <si>
    <t>a eS ity ge &lt;&lt; : res , _</t>
  </si>
  <si>
    <t>ck 2 Be he ve ge . ee ae</t>
  </si>
  <si>
    <t>; BICC fer 4</t>
  </si>
  <si>
    <t>pees “ge CG were (© ie ae . Om</t>
  </si>
  <si>
    <t>ae a fg Be an</t>
  </si>
  <si>
    <t>re EE 4 5 Bg * Vee qe</t>
  </si>
  <si>
    <t>2 &gt; ee RL ; - Absa”</t>
  </si>
  <si>
    <t>ae ws BEE ee eee</t>
  </si>
  <si>
    <t>@ ee og (et aa :</t>
  </si>
  <si>
    <t>Bees ee aa A on a ee AY Cee was com By</t>
  </si>
  <si>
    <t>ee rer AGES Ve ee we Ne 4</t>
  </si>
  <si>
    <t>- af ao SA a Pet ee ae 2.2 eae</t>
  </si>
  <si>
    <t>ee we | wee Wee Aye aye Ay ae oe ae</t>
  </si>
  <si>
    <t>a3 oe aa ee ne</t>
  </si>
  <si>
    <t>; i a a et ne Hi”</t>
  </si>
  <si>
    <t>i eee * BB * ey</t>
  </si>
  <si>
    <t>a eo gers EES ey a ge we, BS Pe.</t>
  </si>
  <si>
    <t>; 3 ER ee a yg gs Be ore</t>
  </si>
  <si>
    <t>a ER ost cate Me a AS</t>
  </si>
  <si>
    <t>j po ar. a | eg rn a</t>
  </si>
  <si>
    <t>| wa, pee PE bet de at bo oe</t>
  </si>
  <si>
    <t>tee pee rs ie oy. ert ee net pe ee 7 Seg get</t>
  </si>
  <si>
    <t>’ ere ee oD) ws &amp; 4X Brey fos</t>
  </si>
  <si>
    <t>ae ae ee rs Gao ae US ee ra ae we oo aes</t>
  </si>
  <si>
    <t>OT og ag oe ee an</t>
  </si>
  <si>
    <t>oA es is a Re Sk Fee ke</t>
  </si>
  <si>
    <t>EES Re ae ee ee i</t>
  </si>
  <si>
    <t>yee CE A el. rela Pa Baal pe eee ow</t>
  </si>
  <si>
    <t>ule 3 OP ‘ ‘* BEN ae pa es</t>
  </si>
  <si>
    <t>Se: / Ae BES oe P Le Fs</t>
  </si>
  <si>
    <t>ee od eee hl ey</t>
  </si>
  <si>
    <t>Wey Coe. DS DALE seh GAY Gist OY, Od ue &gt;,</t>
  </si>
  <si>
    <t>ees Ang; Be ee Be</t>
  </si>
  <si>
    <t>1 ee 6 a</t>
  </si>
  <si>
    <t>all ae an es es ae by</t>
  </si>
  <si>
    <t>an aa ps pos</t>
  </si>
  <si>
    <t>a ae oe. Pe,</t>
  </si>
  <si>
    <t>a gee en. oe</t>
  </si>
  <si>
    <t>ar be Nef a ge ay ae ee ie OMS eae A ed</t>
  </si>
  <si>
    <t># fa vf oe gl ree ee x Bae phe “yn” ye ae</t>
  </si>
  <si>
    <t>| ge ee ee, 2 ee eae pe</t>
  </si>
  <si>
    <t>ae ee ie noe ee</t>
  </si>
  <si>
    <t>ed git is aan ge</t>
  </si>
  <si>
    <t>Se gga rae on EE</t>
  </si>
  <si>
    <t>Va 2 ae</t>
  </si>
  <si>
    <t>RES = eee acre ye vo en ay Be ys vo Se Pe ee SY Eo Se</t>
  </si>
  <si>
    <t>past = agit we Fe wer” ee “Be gee wo ag gg</t>
  </si>
  <si>
    <t>aaron eae rad te we Be AP oe on “at, ae a ae</t>
  </si>
  <si>
    <t>en ee a</t>
  </si>
  <si>
    <t>oe 2 . an boa 3 SE mee ae ae Be</t>
  </si>
  <si>
    <t>a : ae See: ie</t>
  </si>
  <si>
    <t>/ ; 2. 2 ee</t>
  </si>
  <si>
    <t>an OE st a ee</t>
  </si>
  <si>
    <t># ‘ we PRS re</t>
  </si>
  <si>
    <t>Tt * Os</t>
  </si>
  <si>
    <t>SET oot . ee</t>
  </si>
  <si>
    <t>pom “lS</t>
  </si>
  <si>
    <t>Wee aM a, .</t>
  </si>
  <si>
    <t>&gt; Fa ¢ ea we gee ee See</t>
  </si>
  <si>
    <t>2 EOE ae Ne ee</t>
  </si>
  <si>
    <t>as + Boge sag, (OY es</t>
  </si>
  <si>
    <t>SE ng _ wes ee eS</t>
  </si>
  <si>
    <t>ee ag 8 : COE : ees</t>
  </si>
  <si>
    <t>A yk Nn hg oS “4 ve . PE Bes</t>
  </si>
  <si>
    <t>oe, Pe ee ey ks</t>
  </si>
  <si>
    <t>. es Sg : ee eke eae</t>
  </si>
  <si>
    <t>: So ge Lees .</t>
  </si>
  <si>
    <t>oS ae ES :</t>
  </si>
  <si>
    <t>See eee Gp oF pa</t>
  </si>
  <si>
    <t>orl Age : Pint eg ee</t>
  </si>
  <si>
    <t>moe ee ee “By —</t>
  </si>
  <si>
    <t>ye tS Be ek a ed no : &amp;</t>
  </si>
  <si>
    <t>~ iva wee ten, a</t>
  </si>
  <si>
    <t>Bee s ee “aie . os</t>
  </si>
  <si>
    <t>wa we ee ice ea Pele eee</t>
  </si>
  <si>
    <t>f : . cues Mae weg FE</t>
  </si>
  <si>
    <t>ae go ae :</t>
  </si>
  <si>
    <t>GEE</t>
  </si>
  <si>
    <t>RS oor 2 ges ge ene</t>
  </si>
  <si>
    <t>wt gy</t>
  </si>
  <si>
    <t>Ee! BoB De, i . . ee, ores ee</t>
  </si>
  <si>
    <t>Ow A, ee - oe</t>
  </si>
  <si>
    <t>EES Tek ey oe Pa: Poe as</t>
  </si>
  <si>
    <t>oe es Cs</t>
  </si>
  <si>
    <t>oe ORE</t>
  </si>
  <si>
    <t>Ngee</t>
  </si>
  <si>
    <t>ee","A 4</t>
  </si>
  <si>
    <t>Ngee",3238,True,False,2025-10-25 00:14:30,2.0_enhanced</t>
  </si>
  <si>
    <t>IMG_77D15C10-7F23-4E52-B31D-7C02199FEDBB.jpeg,custody_screenshots\Photos-1-001 (2)\IMG_77D15C10-7F23-4E52-B31D-7C02199FEDBB.jpeg,Craig,Unknown,"4 &gt;</t>
  </si>
  <si>
    <t>geen</t>
  </si>
  <si>
    <t>° fs or</t>
  </si>
  <si>
    <t>&gt; ff nD J</t>
  </si>
  <si>
    <t>Pe “a waa a cha fo 4 an</t>
  </si>
  <si>
    <t>rs: re - x ae F</t>
  </si>
  <si>
    <t>&gt; A, 7 [iv wo</t>
  </si>
  <si>
    <t>3 a ae fi RRR me</t>
  </si>
  <si>
    <t>fi fer ‘ f ee ed a ae</t>
  </si>
  <si>
    <t>ae, pe Son</t>
  </si>
  <si>
    <t>Aue ee</t>
  </si>
  <si>
    <t>ge = i 4 rig ,</t>
  </si>
  <si>
    <t>FR. te Oe |</t>
  </si>
  <si>
    <t>Ff fone SO Oe ASMA HY ot be</t>
  </si>
  <si>
    <t>md DANS</t>
  </si>
  <si>
    <t>wey A pai a ha A</t>
  </si>
  <si>
    <t>| eo ’</t>
  </si>
  <si>
    <t>ae id if f | ve 2 VM =. ges oe</t>
  </si>
  <si>
    <t>Ay nc ee ee F \ “4</t>
  </si>
  <si>
    <t>dima, eed aa OAM US Bed EY Ihe a a er</t>
  </si>
  <si>
    <t>eT | TRS PONE,</t>
  </si>
  <si>
    <t>A By, ee GVO OL LE</t>
  </si>
  <si>
    <t>J Lg CHAP Be L</t>
  </si>
  <si>
    <t>aa hig Me og</t>
  </si>
  <si>
    <t>a OL</t>
  </si>
  <si>
    <t>ih A | an i Ws ge ee Me poss</t>
  </si>
  <si>
    <t>A ET AN, GAME</t>
  </si>
  <si>
    <t>if i ANE i ae a ge</t>
  </si>
  <si>
    <t>nie ff fy AH ee Via al a ff, uy</t>
  </si>
  <si>
    <t>ca &amp; as ee pale “ye eee ee</t>
  </si>
  <si>
    <t>Pig AP UA: Me VE</t>
  </si>
  <si>
    <t>Pe” NG ON AV HOG ae</t>
  </si>
  <si>
    <t>ie Ms Ae UE pare Ve SF |</t>
  </si>
  <si>
    <t>aii ee. Le \ Ve AAAS ots ma Ye OY: As</t>
  </si>
  <si>
    <t>PMOL IOP IN MG — NK AE NIIP OR</t>
  </si>
  <si>
    <t>LSA IE get</t>
  </si>
  <si>
    <t>ie fe ANS oat rn eee eee ee a CVE</t>
  </si>
  <si>
    <t>ee Pg page . SA Le 4</t>
  </si>
  <si>
    <t>te ie SEAS oe i 1 | Ss 2</t>
  </si>
  <si>
    <t>lee é fe AAUP</t>
  </si>
  <si>
    <t>a Te efi ee “All af yo,</t>
  </si>
  <si>
    <t>ee ere eee is es Oe</t>
  </si>
  <si>
    <t>AN eel 2</t>
  </si>
  <si>
    <t>ee dig ie ee oy her iy i</t>
  </si>
  <si>
    <t>ee oe JANINE elie | nd</t>
  </si>
  <si>
    <t>aa EME</t>
  </si>
  <si>
    <t>NEE PE oS HAG er met Bae oer a</t>
  </si>
  <si>
    <t>CLE Ab lee ag YE EE gee '</t>
  </si>
  <si>
    <t>et ue | Ag) We Pe dé</t>
  </si>
  <si>
    <t>Peek Aer AN i SIEGES aa ae</t>
  </si>
  <si>
    <t>ie eee A CAEN Jk</t>
  </si>
  <si>
    <t>ge Pe ee ee mea nn a ffs ey</t>
  </si>
  <si>
    <t>a BMV</t>
  </si>
  <si>
    <t>Dee REP a AMI go</t>
  </si>
  <si>
    <t>a ae Mh Mee He</t>
  </si>
  <si>
    <t>eae th pa A ih BRR</t>
  </si>
  <si>
    <t>ee ASW AE Ua TA AN f f Ag Poe</t>
  </si>
  <si>
    <t>if gy eee</t>
  </si>
  <si>
    <t>ae EE NA ATS , oo</t>
  </si>
  <si>
    <t>EA se ee UE BF . Po</t>
  </si>
  <si>
    <t>Uk PS Sup FF</t>
  </si>
  <si>
    <t>ee oe VAR Ben USA EE Wh? 5 re</t>
  </si>
  <si>
    <t>fy old £ ds ©</t>
  </si>
  <si>
    <t>Ae : Pee ean AAG fig ¥ | Cy! BORON</t>
  </si>
  <si>
    <t>gee Roe eet PO AE ck BOO ais</t>
  </si>
  <si>
    <t>RE GAS US Beh oa Pap 2.0 ee</t>
  </si>
  <si>
    <t>a SEA EEE ee</t>
  </si>
  <si>
    <t>eee i hag</t>
  </si>
  <si>
    <t>Wee ee At et 4 i dh d WF, a</t>
  </si>
  <si>
    <t>andes geal TE ay ed ets te ne ee ae</t>
  </si>
  <si>
    <t>AI Ale oe</t>
  </si>
  <si>
    <t>&amp; aes ee. Be \</t>
  </si>
  <si>
    <t>LeU ee ee ee eee</t>
  </si>
  <si>
    <t>ee ae ea ve a eae fe ae</t>
  </si>
  <si>
    <t>ag Pees</t>
  </si>
  <si>
    <t>ae ab af er ar</t>
  </si>
  <si>
    <t>eee! Gee 4 Sy a</t>
  </si>
  <si>
    <t>ALAS</t>
  </si>
  <si>
    <t>iF eat oS a bh ee i tte oe By Hy ig ee BO</t>
  </si>
  <si>
    <t>er lee f BP ; j</t>
  </si>
  <si>
    <t>a Ve i fore Mg</t>
  </si>
  <si>
    <t>He, a . or of re</t>
  </si>
  <si>
    <t>| ey BEY a NED bees eo te eee ‘</t>
  </si>
  <si>
    <t>Rg ek ee oe</t>
  </si>
  <si>
    <t>ee","4 &gt;</t>
  </si>
  <si>
    <t>Rg ek ee oe",1609,True,False,2025-10-25 00:14:30,2.0_enhanced</t>
  </si>
  <si>
    <t>IMG_7844B058-0B55-41C1-8A5D-46BD6624468B.jpeg,custody_screenshots\Photos-1-001 (2)\IMG_7844B058-0B55-41C1-8A5D-46BD6624468B.jpeg,Craig,Unknown,"a</t>
  </si>
  <si>
    <t>er NN BP AE</t>
  </si>
  <si>
    <t>aa SES + Ne SPER eR ar</t>
  </si>
  <si>
    <t>~ BRA My UCR tL TEE REIN</t>
  </si>
  <si>
    <t>APY we pat ete 6 ee</t>
  </si>
  <si>
    <t>for a obey Meee ey BR Se</t>
  </si>
  <si>
    <t>wee SS NR Cob ter</t>
  </si>
  <si>
    <t>pce ERE</t>
  </si>
  <si>
    <t>Ba ARN oR OS be Ceo pee pa</t>
  </si>
  <si>
    <t>Waren SCRA 1 Re igs Rey AE</t>
  </si>
  <si>
    <t>SER Ae SUS Oe</t>
  </si>
  <si>
    <t>on HSA), ge eek ea ail</t>
  </si>
  <si>
    <t>a a CLR EN</t>
  </si>
  <si>
    <t>et agen ey</t>
  </si>
  <si>
    <t>Ve ee ES ope ee ee ee on</t>
  </si>
  <si>
    <t>Bil : | Bey EE oe tee, ue</t>
  </si>
  <si>
    <t>tine oe we at ur oe py eee</t>
  </si>
  <si>
    <t>pre : GE Bnd a</t>
  </si>
  <si>
    <t>re. eke</t>
  </si>
  <si>
    <t>‘ : . 2S AN AE ES ES EE</t>
  </si>
  <si>
    <t>. ots ait</t>
  </si>
  <si>
    <t>eon IR nee</t>
  </si>
  <si>
    <t>. a ty oa A, ee pee</t>
  </si>
  <si>
    <t>a SP UE Santor</t>
  </si>
  <si>
    <t>ae ae 8</t>
  </si>
  <si>
    <t>28 : a tig eas Aa is Sr Ny are</t>
  </si>
  <si>
    <t>a ‘ GAR</t>
  </si>
  <si>
    <t>Se Ba a Se eh eg. ee ee</t>
  </si>
  <si>
    <t>&gt;, Or a - LT hee eS RE oss</t>
  </si>
  <si>
    <t>A ERE fee a EN es ET</t>
  </si>
  <si>
    <t>. x We eet : . pee 7</t>
  </si>
  <si>
    <t>. wo. Maven ee ae TAR RS,</t>
  </si>
  <si>
    <t>Aa . oy Te</t>
  </si>
  <si>
    <t>wpe 4 A . : . hie ane be UE ave Sr NLS a</t>
  </si>
  <si>
    <t>ne SSR</t>
  </si>
  <si>
    <t>Me: ee,</t>
  </si>
  <si>
    <t>Ke . Bae</t>
  </si>
  <si>
    <t>A, : 2 : De a PR</t>
  </si>
  <si>
    <t>els 28 fe, : . sl Cee</t>
  </si>
  <si>
    <t>Be RRO : roo. CER Aes 2 SAP RATS</t>
  </si>
  <si>
    <t>. 2</t>
  </si>
  <si>
    <t>. EE Bs ES ar Se SAR ak</t>
  </si>
  <si>
    <t>: es oe ee SECA</t>
  </si>
  <si>
    <t>an OEE</t>
  </si>
  <si>
    <t>aren A . Era FE ae A</t>
  </si>
  <si>
    <t>TIN fe + 5</t>
  </si>
  <si>
    <t>TY AB cn . ee EATS</t>
  </si>
  <si>
    <t>RD : as</t>
  </si>
  <si>
    <t>ge a ree [ie 2 SE</t>
  </si>
  <si>
    <t>AS gs</t>
  </si>
  <si>
    <t>RRA . SR Pu te :</t>
  </si>
  <si>
    <t>ioe oP ey :</t>
  </si>
  <si>
    <t>As ie wee ae RO</t>
  </si>
  <si>
    <t>een ce SE Ou ‘Sutin</t>
  </si>
  <si>
    <t>FM aR vn op ER Pie Say</t>
  </si>
  <si>
    <t>Re { ON en Ws -</t>
  </si>
  <si>
    <t>: a ee os &gt; ae at Be a Fe Ps dfs ee</t>
  </si>
  <si>
    <t>wo ge ae ae</t>
  </si>
  <si>
    <t>2 Ps ant . Sag AG Se</t>
  </si>
  <si>
    <t>Copp ae</t>
  </si>
  <si>
    <t>cy oe oes oe J ee BY ees com</t>
  </si>
  <si>
    <t>° og ee</t>
  </si>
  <si>
    <t>i et et an By mos ae Bae as</t>
  </si>
  <si>
    <t>. Lo gh, a “fe we a ee fe</t>
  </si>
  <si>
    <t>RE Po / 1 EOS x es</t>
  </si>
  <si>
    <t>} ca gee a, Le a 2B</t>
  </si>
  <si>
    <t>2 | ot 7 ee</t>
  </si>
  <si>
    <t>aa fe BP US</t>
  </si>
  <si>
    <t>fo a a he oe ogee</t>
  </si>
  <si>
    <t>. 3 ome ~ aot PS a</t>
  </si>
  <si>
    <t>oe re sw a Be BR ‘ ME</t>
  </si>
  <si>
    <t>HES 3 ee) RE he ey OREN</t>
  </si>
  <si>
    <t>: yy Ey</t>
  </si>
  <si>
    <t>| oe ee ee :</t>
  </si>
  <si>
    <t>Xe ake SR ee</t>
  </si>
  <si>
    <t>og ae</t>
  </si>
  <si>
    <t>ier: és ee Gee ean</t>
  </si>
  <si>
    <t>af, tt Roe ia ee</t>
  </si>
  <si>
    <t>eon , OP . een</t>
  </si>
  <si>
    <t>Sa . ls AE</t>
  </si>
  <si>
    <t>tay . URS Wa</t>
  </si>
  <si>
    <t>ae Woe</t>
  </si>
  <si>
    <t>. . 5 oc : thy ye</t>
  </si>
  <si>
    <t>an 5 a</t>
  </si>
  <si>
    <t>. ee a i ary ONE GE</t>
  </si>
  <si>
    <t>Oe i ge my ve a</t>
  </si>
  <si>
    <t>wot : 3 3 : ao . Pee ty ee</t>
  </si>
  <si>
    <t>‘ as : Cin ga RR ""en</t>
  </si>
  <si>
    <t>Tae wee f Foe oe</t>
  </si>
  <si>
    <t>ae ee a woe Ee Re TE</t>
  </si>
  <si>
    <t>eg aan Mets woo an an EN ce hoes : ies</t>
  </si>
  <si>
    <t>Bat wn","er NN BP AE</t>
  </si>
  <si>
    <t>Bat wn",1612,True,False,2025-10-25 00:14:30,2.0_enhanced</t>
  </si>
  <si>
    <t>IMG_7A9C23BF-D854-4AD7-AA87-65763B327A2A.jpeg,custody_screenshots\Photos-1-001 (2)\IMG_7A9C23BF-D854-4AD7-AA87-65763B327A2A.jpeg,Craig,Unknown,"J ee oh igh ae ae Aye Pee ae et Be ee ON</t>
  </si>
  <si>
    <t>ae See! eee ied a OS OG EERE ah BE es eek Ee aa Src on ES</t>
  </si>
  <si>
    <t>| a ae ss Pee SE OS aa le Ne cel alt ge</t>
  </si>
  <si>
    <t>a i fe ; aa ae ES a ee ES oo a ag ge ee Ee ee A iT UNS 8 Bos oe eo a</t>
  </si>
  <si>
    <t>a i gn es ORR at oa AS Gees ee ee. ee Bs ees ee SESS ee</t>
  </si>
  <si>
    <t>} OB OF aid + ee PURO ee oe coat</t>
  </si>
  <si>
    <t>4 i oie SOI oe te ae oe anes see aly a gee aye OR oe crs</t>
  </si>
  <si>
    <t>ETE SPO SEL Mae ce OSU ye ae es eee Rate .</t>
  </si>
  <si>
    <t>egal be ee sche an ly ER</t>
  </si>
  <si>
    <t>Ny / Bo CES . ES eee ae a ee</t>
  </si>
  <si>
    <t>iy pee ay. eee ale . pes abe ar Pee ° Be</t>
  </si>
  <si>
    <t>ey, ee ""Ba Sa ay ORE puns sana Sea .</t>
  </si>
  <si>
    <t>MES ig ae Lyd at ee RRS 9 UES eae</t>
  </si>
  <si>
    <t>JR ge ag ee Oty gee os Loe a. *</t>
  </si>
  <si>
    <t>BE uy TRS oe ae ee ee Hr ‘ .</t>
  </si>
  <si>
    <t>| ie aoe ee SE we eS cee Te A Oe ES ce</t>
  </si>
  <si>
    <t>is os ee ee wee ee oe es ee. ee ee ee</t>
  </si>
  <si>
    <t>AN NS ee ee WES ERR pe</t>
  </si>
  <si>
    <t>ae ee = ae | BE poe Es CRN a ee oe</t>
  </si>
  <si>
    <t>ey ete . we AS, eee we { See TES Son,</t>
  </si>
  <si>
    <t>- a cc ES . :</t>
  </si>
  <si>
    <t>REE as ee eae ae ee Be ey = .</t>
  </si>
  <si>
    <t>ee Sa We ee Mae 1 Ee Be ;</t>
  </si>
  <si>
    <t>a Bip oe na Eos i eo ee 3</t>
  </si>
  <si>
    <t>io ee ee Ee PS BE se a</t>
  </si>
  <si>
    <t>eae en Se Ge, g Way i are ees £</t>
  </si>
  <si>
    <t>SR. NES INE ee a, ee Se a</t>
  </si>
  <si>
    <t>ee ee ee ee es ee ey ee es ene</t>
  </si>
  <si>
    <t>ee ee BON a an es aS RE</t>
  </si>
  <si>
    <t>— ""ee ean ee eg ke Ee Sue, ey ar :</t>
  </si>
  <si>
    <t>ee ee ee ee eS an ee</t>
  </si>
  <si>
    <t>Skee, ee. le: | wit Ce =</t>
  </si>
  <si>
    <t>Dire ee ,</t>
  </si>
  <si>
    <t>. ice ee</t>
  </si>
  <si>
    <t>core ae A eee A fy</t>
  </si>
  <si>
    <t>; Ce SEES | 1</t>
  </si>
  <si>
    <t>ae i HIE OS EE Or ee a</t>
  </si>
  <si>
    <t>i ae</t>
  </si>
  <si>
    <t>een) EE aR es a 4 | oe ‘</t>
  </si>
  <si>
    <t>». pee Sas ee eee ie Cae Pu Be |</t>
  </si>
  <si>
    <t>Nes a “ f ee | 4 ~</t>
  </si>
  <si>
    <t>» 7 a Ce om eee</t>
  </si>
  <si>
    <t>eee A fk nee Re 2 ee ir</t>
  </si>
  <si>
    <t>Ma oe SU &gt;</t>
  </si>
  <si>
    <t>ae are ae a tee a</t>
  </si>
  <si>
    <t>Le ee Is es Ng</t>
  </si>
  <si>
    <t>ER Ae ge A ER 4 fe Ne</t>
  </si>
  <si>
    <t>ee ae ge</t>
  </si>
  <si>
    <t>Ee ee ae Rane SE</t>
  </si>
  <si>
    <t>eee el ee ee</t>
  </si>
  <si>
    <t>pea oe ae Me Og</t>
  </si>
  <si>
    <t>a: ; - ARR 3 VENER DE a</t>
  </si>
  <si>
    <t>| eee \ yeas</t>
  </si>
  <si>
    <t>a “pag end “1 EE H MEE ART xg ee</t>
  </si>
  <si>
    <t>ee ee ear, ER)</t>
  </si>
  <si>
    <t>al Boe Lee Be ne</t>
  </si>
  <si>
    <t>eee ae Bee:</t>
  </si>
  <si>
    <t>EP Re gall ae Poe</t>
  </si>
  <si>
    <t>| NS pee</t>
  </si>
  <si>
    <t>ee: EBS eee en ae a |p</t>
  </si>
  <si>
    <t>: . 2, 8 i FR</t>
  </si>
  <si>
    <t>ae Ses OS a ke _— |</t>
  </si>
  <si>
    <t>sein i</t>
  </si>
  <si>
    <t>a | Sa Roy te ete</t>
  </si>
  <si>
    <t>an EER ee a aes oa</t>
  </si>
  <si>
    <t>eS ea 41 EEE</t>
  </si>
  <si>
    <t>ae hee Poe | a re Tae BRS pe ef Reet, Be</t>
  </si>
  <si>
    <t>BAN os 3 Se Ae 4 a |</t>
  </si>
  <si>
    <t>oe OR: i aia Le 2 ae ae</t>
  </si>
  <si>
    <t>2 ue SN ee ae ee</t>
  </si>
  <si>
    <t>ae] |</t>
  </si>
  <si>
    <t>BO Soc 5 Bs BF Bos SARS SREB oF eee ra fon 3</t>
  </si>
  <si>
    <t>os, Fe Rabe 3 ee ia —</t>
  </si>
  <si>
    <t>re AP RAS ate SEA es ee Rk</t>
  </si>
  <si>
    <t>ia pad ee aR Be wae :</t>
  </si>
  <si>
    <t>BO | a 7</t>
  </si>
  <si>
    <t>iq i ge BA ae ‘gee</t>
  </si>
  <si>
    <t>ee aie ae</t>
  </si>
  <si>
    <t>Be Main NN hs eth |</t>
  </si>
  <si>
    <t>See gee a ee,</t>
  </si>
  <si>
    <t>ES ae |</t>
  </si>
  <si>
    <t>ERIN” ah ee RE mee a = Fs</t>
  </si>
  <si>
    <t>&gt; See: ahs Be Oe . wae ee</t>
  </si>
  <si>
    <t>ff eee MORES BP ee</t>
  </si>
  <si>
    <t>ERIE 8G oe wy =</t>
  </si>
  <si>
    <t>a a Beye G ae ye oes</t>
  </si>
  <si>
    <t>age a: re RP ST Rs SR ee ees Bee</t>
  </si>
  <si>
    <t>a a ee.</t>
  </si>
  <si>
    <t>poe a pee ca ee EOS EES pis Se eh crs</t>
  </si>
  <si>
    <t>4 pa ae pire ISS</t>
  </si>
  <si>
    <t>po A Se ER,</t>
  </si>
  <si>
    <t>ee ROE pears ere ve</t>
  </si>
  <si>
    <t>ay Bot. | gee a a | |</t>
  </si>
  <si>
    <t>Ge t : EG GLO ee = Ae se ie</t>
  </si>
  <si>
    <t>a Veg eee Wee eee</t>
  </si>
  <si>
    <t>oo JF ae PROS ee 4 ee ee</t>
  </si>
  <si>
    <t>ER ee a SE</t>
  </si>
  <si>
    <t>Ai ay ea a : ee</t>
  </si>
  <si>
    <t>Pe eae AN: Be ate</t>
  </si>
  <si>
    <t>/ TEA oe ee ee ee i ee</t>
  </si>
  <si>
    <t>BOOS. os Ee es a</t>
  </si>
  <si>
    <t>i i io be SP i ey ee Bee . ee</t>
  </si>
  <si>
    <t>ee i oe. ee GEE &amp; eye men OF SF</t>
  </si>
  <si>
    <t>| ai i BS Se Be ee ts ee 4</t>
  </si>
  <si>
    <t>al “| | ee ne</t>
  </si>
  <si>
    <t>ae tee é aa Se ers i RS re as Bee es oe a Sl</t>
  </si>
  <si>
    <t>ig: We poo) Te RG fs “a a oS</t>
  </si>
  <si>
    <t>/ eee ee een i eS</t>
  </si>
  <si>
    <t>ga. He, ar Ege eee EE as |</t>
  </si>
  <si>
    <t>Me 2 Es : “Sek ot SS |</t>
  </si>
  <si>
    <t>anes { Ree mee a aA le ~</t>
  </si>
  <si>
    <t>? BB ket aes Oy ee. pee</t>
  </si>
  <si>
    <t>j EN ae</t>
  </si>
  <si>
    <t>a } | | pe OM Lee es oe Pee ee</t>
  </si>
  <si>
    <t>ae ye et. es a</t>
  </si>
  <si>
    <t>ee a et ee 1 Site</t>
  </si>
  <si>
    <t>i i ee oe Be La pees</t>
  </si>
  <si>
    <t>thy A Ae ts AGU ie adler erg ee ca ae","J ee oh igh ae ae Aye Pee ae et Be ee ON</t>
  </si>
  <si>
    <t>thy A Ae ts AGU ie adler erg ee ca ae",2881,True,False,2025-10-25 00:14:30,2.0_enhanced</t>
  </si>
  <si>
    <t>IMG_7BC4171A-7B97-4679-82F3-54D1507A986B.jpeg,custody_screenshots\Photos-1-001 (2)\IMG_7BC4171A-7B97-4679-82F3-54D1507A986B.jpeg,Craig,Unknown,"4</t>
  </si>
  <si>
    <t>dP</t>
  </si>
  <si>
    <t>ee 4</t>
  </si>
  <si>
    <t>Na ie</t>
  </si>
  <si>
    <t>noes €</t>
  </si>
  <si>
    <t>es - .</t>
  </si>
  <si>
    <t>ad oft</t>
  </si>
  <si>
    <t>Et AR ae alk se ty 4 ‘</t>
  </si>
  <si>
    <t>6. . See</t>
  </si>
  <si>
    <t>a — &lt;a .</t>
  </si>
  <si>
    <t>. . nee pant</t>
  </si>
  <si>
    <t>man 9 b&gt;.""</t>
  </si>
  <si>
    <t>Se A . 1 us 4 . “ fume</t>
  </si>
  <si>
    <t>a : : . a UY Hen</t>
  </si>
  <si>
    <t>é cs</t>
  </si>
  <si>
    <t>ae eee ae a : 4</t>
  </si>
  <si>
    <t>4 wee ne Po ee ee ine</t>
  </si>
  <si>
    <t>sere oe Bele ‘</t>
  </si>
  <si>
    <t>oe ant oh oe *</t>
  </si>
  <si>
    <t>i? GEE gh ae. ac a a et</t>
  </si>
  <si>
    <t>Sah UY ae a oo 4 ond oe</t>
  </si>
  <si>
    <t>5 ee oo &amp; A vie) BPS BES oe an a</t>
  </si>
  <si>
    <t>a ee es ae a a a ie 4 i ee a 7</t>
  </si>
  <si>
    <t>ae ae imp ee</t>
  </si>
  <si>
    <t>EES es ee cu GN BE af. dl BOS, ee oe sas</t>
  </si>
  <si>
    <t>i i Be ae af pr ae ee</t>
  </si>
  <si>
    <t>; Pk Dig ar # RE en wie a</t>
  </si>
  <si>
    <t>ao fl : oe Pee te</t>
  </si>
  <si>
    <t>og i ae ct eo a wea ;</t>
  </si>
  <si>
    <t>4 aE Ses oe ee ee on |</t>
  </si>
  <si>
    <t>; He ee oe ee ee re ee as</t>
  </si>
  <si>
    <t>ae A ie</t>
  </si>
  <si>
    <t>3 a4 “f Ae PONE Be ee ae eA ae ore Oy q</t>
  </si>
  <si>
    <t>a4 i Be iy eee</t>
  </si>
  <si>
    <t>{ eee ere ae</t>
  </si>
  <si>
    <t>2 Se ee Be ge es ES</t>
  </si>
  <si>
    <t>j a oe ae</t>
  </si>
  <si>
    <t>Boek Be xe</t>
  </si>
  <si>
    <t>ee 2 A Ne he oan ba</t>
  </si>
  <si>
    <t>ae . 5 4 vei ios et pee</t>
  </si>
  <si>
    <t>. : oa ot ‘</t>
  </si>
  <si>
    <t>ea ae RoR ee Re *, ph &amp; 3</t>
  </si>
  <si>
    <t>mr, He x : eee ee we ne 7 May *</t>
  </si>
  <si>
    <t>— een PAR: bab es ay</t>
  </si>
  <si>
    <t>ae Bye RO a ee Ee</t>
  </si>
  <si>
    <t>ee | Poe AE</t>
  </si>
  <si>
    <t>Ae t ray et BO Be Be os</t>
  </si>
  <si>
    <t>RP ye ta PES ae: ae</t>
  </si>
  <si>
    <t>re Ee oe ‘ :</t>
  </si>
  <si>
    <t>&gt; pe! 8</t>
  </si>
  <si>
    <t>ES “Rose :</t>
  </si>
  <si>
    <t>* ae = Per 5 “ ; ee</t>
  </si>
  <si>
    <t>ae ep BEEP a ‘ ae EE * ee</t>
  </si>
  <si>
    <t>i Ne i ee ae |</t>
  </si>
  <si>
    <t>- wee me coy ook og</t>
  </si>
  <si>
    <t>eee wee Ra OS ge pe get ee Beg OF ) .</t>
  </si>
  <si>
    <t>ed pag 1 , He gee :</t>
  </si>
  <si>
    <t>Bx” ee re re &amp; Bek Ae</t>
  </si>
  <si>
    <t>cae PR a re eee ee</t>
  </si>
  <si>
    <t>ee . ee 7 em woe Be ee oe ‘ eS be</t>
  </si>
  <si>
    <t>poe BO, ees coe ee ay we ae :</t>
  </si>
  <si>
    <t>ee eae ak aoe oF Dies wae ne HS</t>
  </si>
  <si>
    <t>a age ae a AS</t>
  </si>
  <si>
    <t>ea ieee Bid: ape Les |</t>
  </si>
  <si>
    <t>. kee ES WEIR cy poe oo . OF Wo Se se ye &amp;</t>
  </si>
  <si>
    <t>ae eee wd</t>
  </si>
  <si>
    <t>arn tad ee 4 pe ad</t>
  </si>
  <si>
    <t>te i ae ee Ve</t>
  </si>
  <si>
    <t>oe LA poe ag ae ie PGS 5, Boi 8 ae ee aod ee = ie i</t>
  </si>
  <si>
    <t>2 ee oe Ot OS . ‘ gE</t>
  </si>
  <si>
    <t>ig gees PO : ar a</t>
  </si>
  <si>
    <t>Se ce ee ae .</t>
  </si>
  <si>
    <t>ee aes oe x ee 4s at goa: a</t>
  </si>
  <si>
    <t>Pe ae ge Sek eee Fe oe ae</t>
  </si>
  <si>
    <t>eS See £4 ae Boye,</t>
  </si>
  <si>
    <t>es eS ae A</t>
  </si>
  <si>
    <t>eS pice Se ae lek my oe</t>
  </si>
  <si>
    <t>op Wa hd Roe See ees li ey</t>
  </si>
  <si>
    <t>: Fie oe a oe ee ene oe Boos ws fe Bg G8</t>
  </si>
  <si>
    <t>ee bees</t>
  </si>
  <si>
    <t>es an . foo</t>
  </si>
  <si>
    <t>a Wee ee ere . PF</t>
  </si>
  <si>
    <t>re ah ig age</t>
  </si>
  <si>
    <t>we Sata Se Pe ou oe</t>
  </si>
  <si>
    <t>ee ey cs BN ee</t>
  </si>
  <si>
    <t>eee ie SU LAS tae Be</t>
  </si>
  <si>
    <t>ote gts Gen re ee ok</t>
  </si>
  <si>
    <t>Ye = gee, BSA a Sea BS</t>
  </si>
  <si>
    <t>Sa a Ree UN hee PS a Wy</t>
  </si>
  <si>
    <t>Ring, ee ae eee</t>
  </si>
  <si>
    <t>: Be Pe ee ee Le ere</t>
  </si>
  <si>
    <t>gdh ee ee Sa ee hp Bie oP pee !</t>
  </si>
  <si>
    <t>we on ee ee es, ee</t>
  </si>
  <si>
    <t>ons aha ae, ee</t>
  </si>
  <si>
    <t>i i oe ae Fa a :</t>
  </si>
  <si>
    <t>ey Spee meee cas EN at</t>
  </si>
  <si>
    <t>eg wth, ee Lee i ae A eee Ro:</t>
  </si>
  <si>
    <t>ee ce ce ee SS</t>
  </si>
  <si>
    <t>4 ee eee ee mar</t>
  </si>
  <si>
    <t>oF oe ee eee eS ae</t>
  </si>
  <si>
    <t>a ai ey SiG ste ae me BEEF CE te</t>
  </si>
  <si>
    <t>3 Loe EOE Se ae BE. ow Se eure</t>
  </si>
  <si>
    <t>fe ees ah aye PM ae ag SEE OP ee Se a ys ee 4 ae &gt;</t>
  </si>
  <si>
    <t>a ce ee ee ~ me</t>
  </si>
  <si>
    <t>Pee ee Paes ee ag © TI</t>
  </si>
  <si>
    <t>eee Bee Bos a ey shard .</t>
  </si>
  <si>
    <t>« ee eet ee eo to</t>
  </si>
  <si>
    <t>Ne Sey BEG. ee rag</t>
  </si>
  <si>
    <t>Ss are ore .</t>
  </si>
  <si>
    <t>See Oe ee</t>
  </si>
  <si>
    <t>eg A ee ey Bb eee ee Ag Wg ee .</t>
  </si>
  <si>
    <t>el cag MEE ees, oc Bhat Re Sed oe ee Hl Sat ae</t>
  </si>
  <si>
    <t>Say oe tag ee gee.</t>
  </si>
  <si>
    <t>a ee a ee eg i Peg at Bee</t>
  </si>
  <si>
    <t>a &amp; pe Bape Se ee a ae we 8 Srey. y yo</t>
  </si>
  <si>
    <t>ae fete ange. Bal BS RS, ey ee</t>
  </si>
  <si>
    <t>aa eee ee age se</t>
  </si>
  <si>
    <t>eee ge ig! ee aie wag re</t>
  </si>
  <si>
    <t>ae pig, ies FR Rea SB oa gS rt:</t>
  </si>
  <si>
    <t>cot cael SY a 8 Oe 48 fee</t>
  </si>
  <si>
    <t>ees he oe . ae + | ion Ss sg</t>
  </si>
  <si>
    <t>ake ise ee gl A ag Biss AG ”</t>
  </si>
  <si>
    <t>OP IG NS Re Re -</t>
  </si>
  <si>
    <t>PRR eee ee</t>
  </si>
  <si>
    <t>wae a ee PO yl pte</t>
  </si>
  <si>
    <t>ee Ge eg ay Re rw ge APSE</t>
  </si>
  <si>
    <t>RS Cie SP</t>
  </si>
  <si>
    <t>Ch ce OE</t>
  </si>
  <si>
    <t>oe ee tg. MS 4</t>
  </si>
  <si>
    <t>‘","ee 4</t>
  </si>
  <si>
    <t>oe ce",2678,True,False,2025-10-25 00:14:30,2.0_enhanced</t>
  </si>
  <si>
    <t>IMG_7DFC54CA-9EC6-4845-B5B7-045C1C9E0C2D.jpeg,custody_screenshots\Photos-1-001 (2)\IMG_7DFC54CA-9EC6-4845-B5B7-045C1C9E0C2D.jpeg,Craig,Unknown,"te ON ON ES eA “</t>
  </si>
  <si>
    <t>AL omen” SEL yy</t>
  </si>
  <si>
    <t>LE ff COE ra |</t>
  </si>
  <si>
    <t>GA MN 7</t>
  </si>
  <si>
    <t>BBN |</t>
  </si>
  <si>
    <t>JAG SS ee Sat is aN poy,</t>
  </si>
  <si>
    <t>wis a ae ON, fe he</t>
  </si>
  <si>
    <t>St 8 Y WE a</t>
  </si>
  <si>
    <t>SER Mo? fy | 3.</t>
  </si>
  <si>
    <t>7, 7 ANY Hi, io a .</t>
  </si>
  <si>
    <t>oN es on eth EN oe</t>
  </si>
  <si>
    <t>ag A AWRY, EASE i a</t>
  </si>
  <si>
    <t>Ate oe ae if \\ ‘oa yy ag</t>
  </si>
  <si>
    <t>a AN dy gy 2s</t>
  </si>
  <si>
    <t>a ak bar ALAN LL Nae</t>
  </si>
  <si>
    <t>a BS Ree on es ee es \ bbe Way. : i i ; we 2 - ioe</t>
  </si>
  <si>
    <t>SESS SURE RN</t>
  </si>
  <si>
    <t>wa ae: Pee ¥ yo ode</t>
  </si>
  <si>
    <t>ea Gree ke</t>
  </si>
  <si>
    <t>ae ; ff’ \ “ad Beige 7 cig as</t>
  </si>
  <si>
    <t>aes ‘of CEE ra _ f vl : 4 ayy 4</t>
  </si>
  <si>
    <t>ee F at 1 Bb \ .</t>
  </si>
  <si>
    <t>| ue by) WW |</t>
  </si>
  <si>
    <t>ey f Piel / rn WW ee nN</t>
  </si>
  <si>
    <t>SE 4 wt ea</t>
  </si>
  <si>
    <t>eee a VE hot WWW ee</t>
  </si>
  <si>
    <t>a A \4 ort. AW a a a wn eae ye Pe)</t>
  </si>
  <si>
    <t>Va WW</t>
  </si>
  <si>
    <t>abe ante 2S va. ts</t>
  </si>
  <si>
    <t>Oo ee eS io \ : wear ft</t>
  </si>
  <si>
    <t>a aly ee SS || Oo | Ae we oa</t>
  </si>
  <si>
    <t>ex, ran OME the ge 1 \ i a ub</t>
  </si>
  <si>
    <t>Oe fi bor ye — Ay, ee \ \: ae</t>
  </si>
  <si>
    <t>Wo | es (a Ay</t>
  </si>
  <si>
    <t>ef Ko He \W MOA WEG WN, ee</t>
  </si>
  <si>
    <t>a he lif We a a Sal . aa ONY ve te { \</t>
  </si>
  <si>
    <t>rae 4 ee Hoh, a</t>
  </si>
  <si>
    <t>SC \ De am ho \ vant</t>
  </si>
  <si>
    <t>ho fei Ss WAS le Sp Vee aye iN ‘</t>
  </si>
  <si>
    <t>ans Se WAP C4 oR A</t>
  </si>
  <si>
    <t>Lee UE \\ (Ny 4</t>
  </si>
  <si>
    <t>aa oa &gt; ede |</t>
  </si>
  <si>
    <t>aS GINS set. RAL = gees ast</t>
  </si>
  <si>
    <t>at aa</t>
  </si>
  <si>
    <t>SEs “ \ hes AR ees) AW</t>
  </si>
  <si>
    <t>\ au BV AAAS Wee &amp;</t>
  </si>
  <si>
    <t>Gi a \ &gt; ie be eet aes 7</t>
  </si>
  <si>
    <t>AS Oa a Gh es NG . Sy vey fa oe Sa 4</t>
  </si>
  <si>
    <t>i a NaN ww aa 1 \ CT] Ea | Al</t>
  </si>
  <si>
    <t>ENN 1 Waa) = “ad</t>
  </si>
  <si>
    <t>A eG aS tn) A Wee</t>
  </si>
  <si>
    <t>Per) eee eee</t>
  </si>
  <si>
    <t>had Se Wi 4 he es vay</t>
  </si>
  <si>
    <t>SE ONS AY 4 | oak west</t>
  </si>
  <si>
    <t>fos A Te A NAPE A</t>
  </si>
  <si>
    <t>RS TAZ</t>
  </si>
  <si>
    <t>i AY tk yay Lp LAWS Gt Ss \ Ke 4 4 { ia</t>
  </si>
  <si>
    <t>AR ONY ge NNN CE alae A |</t>
  </si>
  <si>
    <t>NS AAO AWA A 5 Ml</t>
  </si>
  <si>
    <t>NS Ae BOP ARE THB AL CDA CLAS aes)</t>
  </si>
  <si>
    <t>ah Nee ei VE AN OO</t>
  </si>
  <si>
    <t>ag 4 ee ae ee a WS “yt</t>
  </si>
  <si>
    <t>x Me UE We</t>
  </si>
  <si>
    <t>ZZ A Vit \</t>
  </si>
  <si>
    <t>7 Le A bile oe Yo Ss ‘a 4</t>
  </si>
  <si>
    <t>BE lk | ap WW Ca</t>
  </si>
  <si>
    <t>ee Waa | Be th re \</t>
  </si>
  <si>
    <t>| ee eee ee ee</t>
  </si>
  <si>
    <t>So ee</t>
  </si>
  <si>
    <t>Coe ap ars Kae an | “PS 1S</t>
  </si>
  <si>
    <t>a UR ee \ WE 9 GY Lays .</t>
  </si>
  <si>
    <t>ae eS TS IN 40)</t>
  </si>
  <si>
    <t>BS SAR RHR WN Ree a</t>
  </si>
  <si>
    <t>Ee, A eee</t>
  </si>
  <si>
    <t>pO Ve, hh</t>
  </si>
  <si>
    <t>es Hees 7 ae VS. ‘ Mee Sf Ht 4</t>
  </si>
  <si>
    <t>ae VAR a</t>
  </si>
  <si>
    <t>- 7 Ne Ne</t>
  </si>
  <si>
    <t>fk es See \ Kt \</t>
  </si>
  <si>
    <t>|. SO = \ AS</t>
  </si>
  <si>
    <t>moe ee RS ANN 4 * eS Mo) 5","te ON ON ES eA “</t>
  </si>
  <si>
    <t>a aly ee SS Oo | Ae we oa</t>
  </si>
  <si>
    <t>moe ee RS ANN 4 * eS Mo) 5",1650,True,False,2025-10-25 00:14:30,2.0_enhanced</t>
  </si>
  <si>
    <t>IMG_7F6DE215-D7E7-41A9-85BD-E861AB0D9D9B.jpeg,custody_screenshots\Photos-1-001 (2)\IMG_7F6DE215-D7E7-41A9-85BD-E861AB0D9D9B.jpeg,Craig,Unknown,"aa : ae</t>
  </si>
  <si>
    <t>AQ ON 5a ~ ad</t>
  </si>
  <si>
    <t>* CO : _ a</t>
  </si>
  <si>
    <t>eee Wate tt =,</t>
  </si>
  <si>
    <t>ee Poe ae gts SE</t>
  </si>
  <si>
    <t>~ a pal Be</t>
  </si>
  <si>
    <t>Seyi SS eS Se So SSS SS “=</t>
  </si>
  <si>
    <t>foe Se ERE</t>
  </si>
  <si>
    <t>Th wet ee i NO me</t>
  </si>
  <si>
    <t>oc ee i ie “a ao} sees &gt; Sy</t>
  </si>
  <si>
    <t>. XX 8 oe ~ : ing fy</t>
  </si>
  <si>
    <t>gee ie, Rag ee ea md det?</t>
  </si>
  <si>
    <t>ee og</t>
  </si>
  <si>
    <t>ee es ae te, ee</t>
  </si>
  <si>
    <t>as ae NS</t>
  </si>
  <si>
    <t>oe fae ER ones ~~ a</t>
  </si>
  <si>
    <t>ae oe See ig ie :</t>
  </si>
  <si>
    <t>Pi OS ts Bie |</t>
  </si>
  <si>
    <t>foe: es | Le</t>
  </si>
  <si>
    <t>| ues ee a ory</t>
  </si>
  <si>
    <t>‘ed aff</t>
  </si>
  <si>
    <t>ee 2 ag ee oe sy SE ‘Hf</t>
  </si>
  <si>
    <t>a na wa Sigg awh</t>
  </si>
  <si>
    <t>ig Mee oor, “is</t>
  </si>
  <si>
    <t>a a “2 ee x ° a ting 4.</t>
  </si>
  <si>
    <t>ee : fo ae :</t>
  </si>
  <si>
    <t>aks SSS By</t>
  </si>
  <si>
    <t>ee be Bae Soe : a |</t>
  </si>
  <si>
    <t>oe ia ee Be</t>
  </si>
  <si>
    <t>age eer ae oo ag SO aa | Lat</t>
  </si>
  <si>
    <t>Soe a ee eR YD A</t>
  </si>
  <si>
    <t>ag Bae ai a</t>
  </si>
  <si>
    <t>a ONS is | | 955 i</t>
  </si>
  <si>
    <t>“4 te tg —</t>
  </si>
  <si>
    <t>SS oe Se Bem oa 3</t>
  </si>
  <si>
    <t>‘ aa te wok Bada | 7 {</t>
  </si>
  <si>
    <t>— aa pod “</t>
  </si>
  <si>
    <t>SS a ge</t>
  </si>
  <si>
    <t>os aoa a ee oe</t>
  </si>
  <si>
    <t>ee SS Se oe eed OL</t>
  </si>
  <si>
    <t>SS eS eA of</t>
  </si>
  <si>
    <t>SS SS SN ij ‘| p</t>
  </si>
  <si>
    <t>Lo ot : Rega int Be ee: me BaP</t>
  </si>
  <si>
    <t>SS TR Shalt ee GS OE Ni ee eee ee 2</t>
  </si>
  <si>
    <t>eee RS ey iG pee = 26.0% ba</t>
  </si>
  <si>
    <t>ad POU PY</t>
  </si>
  <si>
    <t>oe : ate eS cs iy a ve aad</t>
  </si>
  <si>
    <t>Sey aes aS a | ry 41</t>
  </si>
  <si>
    <t>WS ao ae ee i63</t>
  </si>
  <si>
    <t>SS = Le &amp; ae SS BE tee</t>
  </si>
  <si>
    <t>/ a SES ok</t>
  </si>
  <si>
    <t>SS SSS ia |</t>
  </si>
  <si>
    <t>SSE eee SS SSS i Ws Led MP 1D</t>
  </si>
  <si>
    <t>oe = EDL yd</t>
  </si>
  <si>
    <t>ad! SSE a Be .</t>
  </si>
  <si>
    <t>a Soe — eS } a ee : a as</t>
  </si>
  <si>
    <t>F) ae ee ae oe ce 429</t>
  </si>
  <si>
    <t>ee. ee ih</t>
  </si>
  <si>
    <t>SS ae &amp;</t>
  </si>
  <si>
    <t>Ss ic</t>
  </si>
  <si>
    <t>a cas oes ard</t>
  </si>
  <si>
    <t>: PA — SS Be ae Peed</t>
  </si>
  <si>
    <t>wee. oa ge ae</t>
  </si>
  <si>
    <t>gn cee 2.4</t>
  </si>
  <si>
    <t>oak</t>
  </si>
  <si>
    <t>SS SS ee NAS oe Ir: | ay</t>
  </si>
  <si>
    <t>SSS = ee ene ee ||</t>
  </si>
  <si>
    <t>ot SS SSS ee Ge at</t>
  </si>
  <si>
    <t>i. SN = ate See EN oe &amp; go Pe a</t>
  </si>
  <si>
    <t>SS | NG Ss</t>
  </si>
  <si>
    <t>SSS alee ENS one</t>
  </si>
  <si>
    <t>NSS SSN Kee rat eb eo 4 Pee ye</t>
  </si>
  <si>
    <t>SSS SSeS ae 7 = ay PS</t>
  </si>
  <si>
    <t>SSS = AS Sty a eee ee</t>
  </si>
  <si>
    <t>SSS SS = es ae mal SS as er</t>
  </si>
  <si>
    <t>SSS og OS es SS © 1890 NBA Pro</t>
  </si>
  <si>
    <t>We Ze = al SN NBA Prope</t>
  </si>
  <si>
    <t>SS Se SSS = en nh | a ee SS</t>
  </si>
  <si>
    <t>SS et Ee ee elke | SS -</t>
  </si>
  <si>
    <t>ne ES tan i eee fos . ae PENS HE =</t>
  </si>
  <si>
    <t>SN —S = wie &lt;= “4 ao Ea ie ee : He ae . Ae Se</t>
  </si>
  <si>
    <t>SS ESN ans</t>
  </si>
  <si>
    <t>Se SSS ooh Ares ee ee</t>
  </si>
  <si>
    <t>SSS SEES SS as ton ee 78 ne SSS =</t>
  </si>
  <si>
    <t>SS ae SSeS SR SS</t>
  </si>
  <si>
    <t>SSS SN ee fee Sloe oa AG eos</t>
  </si>
  <si>
    <t>ee ec SS: Sar fi “Es aR Se SSS</t>
  </si>
  <si>
    <t>ce | Be ei SSS SS ESS</t>
  </si>
  <si>
    <t>ST es BO ae Ss</t>
  </si>
  <si>
    <t>SS ES see SSS</t>
  </si>
  <si>
    <t>SS SSE SS ee en SS SSS SSS Ss SS</t>
  </si>
  <si>
    <t>SS SSS oa xs TE epee SS SSE</t>
  </si>
  <si>
    <t>SSS ee ES</t>
  </si>
  <si>
    <t>SSS Se age: a SSS SS</t>
  </si>
  <si>
    <t>SS oe gah a ae</t>
  </si>
  <si>
    <t>SSS pore OU ses | SSS Ss&amp;®&amp;</t>
  </si>
  <si>
    <t>SSS == ete ka Sk hee ea gee © ; meas SS SS</t>
  </si>
  <si>
    <t>SS EEE = — ee OARS RSs =&lt;</t>
  </si>
  <si>
    <t>SSS SSS as eg Seats SSSSSSSS SSS</t>
  </si>
  <si>
    <t>SS AWE Aa pag SSS</t>
  </si>
  <si>
    <t>SS S pee eed yl ee EGE NG SSS</t>
  </si>
  <si>
    <t>SS SS SSS NS ae \ SS SSss&amp;</t>
  </si>
  <si>
    <t>SS SS =&lt; =</t>
  </si>
  <si>
    <t>SS : =~ SSS : ST &gt;</t>
  </si>
  <si>
    <t>Sue aed = A ae Ts “ ~ ae .</t>
  </si>
  <si>
    <t>SEES SS S</t>
  </si>
  <si>
    <t>SSS ere a SS SSS &gt;</t>
  </si>
  <si>
    <t>A SS TS</t>
  </si>
  <si>
    <t>~ Se</t>
  </si>
  <si>
    <t>SSS = ee ene ee</t>
  </si>
  <si>
    <t>~ Se",2244,True,False,2025-10-25 00:14:30,2.0_enhanced</t>
  </si>
  <si>
    <t>IMG_7FCF199B-E9AA-4A23-9BE3-FE4D8AAF1938.jpeg,custody_screenshots\Photos-1-001 (2)\IMG_7FCF199B-E9AA-4A23-9BE3-FE4D8AAF1938.jpeg,Craig,Unknown,"an . Doo 4 at</t>
  </si>
  <si>
    <t>. wat iy . . Pas</t>
  </si>
  <si>
    <t>: ” he : \e ‘ . ‘ . = ‘ . . : i ow ‘</t>
  </si>
  <si>
    <t>; : Loot ae an</t>
  </si>
  <si>
    <t>at we ' Pa : : . hd . _</t>
  </si>
  <si>
    <t>Pre eee LTT wages BE get OT EOE Me :</t>
  </si>
  <si>
    <t>Leen tt a SH Boo</t>
  </si>
  <si>
    <t>a, ERO . . a oa ene za</t>
  </si>
  <si>
    <t>Fa ag</t>
  </si>
  <si>
    <t>Rr 2 a “ a = -</t>
  </si>
  <si>
    <t>ah ie i HI iy 4 | it f 4 if} fs</t>
  </si>
  <si>
    <t>ROS if A ye HOW Pe i pot | 4</t>
  </si>
  <si>
    <t>ae i PR Bara yey A Bo GNF Me EE RE,</t>
  </si>
  <si>
    <t>aa AR RL “ache Sy 4 4 ye di rn re</t>
  </si>
  <si>
    <t>. Pe gl Sek</t>
  </si>
  <si>
    <t>x Roy</t>
  </si>
  <si>
    <t>re rn ~ .</t>
  </si>
  <si>
    <t>LB COS car</t>
  </si>
  <si>
    <t>. Cee 8</t>
  </si>
  <si>
    <t>. . ey e's : .</t>
  </si>
  <si>
    <t>oF Sop Ga</t>
  </si>
  <si>
    <t>. ‘a ith iG i nts =</t>
  </si>
  <si>
    <t>: PER OA ie ee n,n ent cee</t>
  </si>
  <si>
    <t>a . OT Gar SE</t>
  </si>
  <si>
    <t>. . oe atm ene ~ : he</t>
  </si>
  <si>
    <t>a tg ag</t>
  </si>
  <si>
    <t>4 } ees ~</t>
  </si>
  <si>
    <t>a . + a » my &gt; aan wage by 1 '</t>
  </si>
  <si>
    <t>. fe. ye fo. or ga ee pk</t>
  </si>
  <si>
    <t>: 8 af Ob PEO ye ae, EF BR :</t>
  </si>
  <si>
    <t>: . nae ‘</t>
  </si>
  <si>
    <t>ols = . +</t>
  </si>
  <si>
    <t>ee gk a</t>
  </si>
  <si>
    <t>ae . a ryt ve</t>
  </si>
  <si>
    <t>a ” . . . * lay 5 vo .</t>
  </si>
  <si>
    <t>. . we . .</t>
  </si>
  <si>
    <t>. ' + : 1</t>
  </si>
  <si>
    <t>. © 47 wv</t>
  </si>
  <si>
    <t>ey 7 ia ra Bo","an . Doo 4 at</t>
  </si>
  <si>
    <t>ey 7 ia ra Bo",703,True,False,2025-10-25 00:14:30,2.0_enhanced</t>
  </si>
  <si>
    <t>IMG_82DAAD38-85CF-47FC-B37B-50CFFA901AB6.jpeg,custody_screenshots\Photos-1-001 (2)\IMG_82DAAD38-85CF-47FC-B37B-50CFFA901AB6.jpeg,Craig,Unknown,"= OTE ar) oe an - wt</t>
  </si>
  <si>
    <t>LBS ne Ae Co Oe “a ~ oe</t>
  </si>
  <si>
    <t>toe as : a 2. Badge wat we 4, we</t>
  </si>
  <si>
    <t>BO a Pag A rN oa ek ey ey des vo on oe</t>
  </si>
  <si>
    <t>Ee TREE we ROI eo See Co A Ba</t>
  </si>
  <si>
    <t>ee Ee &amp; SEE. ees aan vp Bop RS SS este est ae aa</t>
  </si>
  <si>
    <t>oP gg</t>
  </si>
  <si>
    <t>. ee AOR SF Bae eS . Ve Sy a Ayes pth ot</t>
  </si>
  <si>
    <t>eR EO OA ;</t>
  </si>
  <si>
    <t>fa : we A MZ oO - re gee : . 2, : ey 7</t>
  </si>
  <si>
    <t>ae wl Ta gt ete TAT OS es spo ced UN Bie RE</t>
  </si>
  <si>
    <t>fag a a we ey ee BP op ee</t>
  </si>
  <si>
    <t>gag x SA ORR Woe oe</t>
  </si>
  <si>
    <t>. = SES wee a a By</t>
  </si>
  <si>
    <t>peg Se ek fay TR OT lac</t>
  </si>
  <si>
    <t>ae aN fe isn eS Sy an we a os</t>
  </si>
  <si>
    <t>GN rian SEAS. ase, Gal woe a x BP er</t>
  </si>
  <si>
    <t>Tae OS RRR To Ae eB Le Jf = Wee a . Mee</t>
  </si>
  <si>
    <t>Bee PR whe RE Se =. ah yas aS ER OR</t>
  </si>
  <si>
    <t>Bp Sa Sy ee Es Py IBS</t>
  </si>
  <si>
    <t>VUE RR ELSE ES cate i MR on</t>
  </si>
  <si>
    <t>ees : wan LU Be RRR, age aa ae.</t>
  </si>
  <si>
    <t>MGS WR” eee ey a os 2 ae, “ees ok ono aes Rt</t>
  </si>
  <si>
    <t>we URS : apg RT Bey EE oe</t>
  </si>
  <si>
    <t>5 ES Pe Re A Me TS MRED. XG</t>
  </si>
  <si>
    <t>: Os SEBS a ai phe eee Ee: a</t>
  </si>
  <si>
    <t>PE ee RR oe Os ea RT Sa se</t>
  </si>
  <si>
    <t>en he Se Hea? mite, VSS. Tray Reg OT ve week oN Dea oe ee ee</t>
  </si>
  <si>
    <t>ee aS or oe pe: AOS. /</t>
  </si>
  <si>
    <t>Mo UN RSS PRS Sy BE, MOR AG EPs SS LE a :</t>
  </si>
  <si>
    <t>A Be IRS, at ® SPA BRE BIER ES</t>
  </si>
  <si>
    <t>ap OP a OO | Bes } VL BLA</t>
  </si>
  <si>
    <t>rh fo te Mee fey . . MENS Oe : a 3 if 4 a8 GS ae aan Qe te Ce Los wv</t>
  </si>
  <si>
    <t>eee Be eh eS DEL RGB OBE, SRO BSNS Qe TELS ye</t>
  </si>
  <si>
    <t>aw i? ge Sa a, iq RES gee</t>
  </si>
  <si>
    <t>fa ME UE AG ae RA Pye Beg</t>
  </si>
  <si>
    <t>we an OS . SS .</t>
  </si>
  <si>
    <t>yee et Ge woe Sea &lt; A BRON ga ge</t>
  </si>
  <si>
    <t>8 OE ge TE SR aa REE</t>
  </si>
  <si>
    <t>PRE 2 tye a ine MEA, one a</t>
  </si>
  <si>
    <t>, 4 eae 4 ae Sos Poe fh</t>
  </si>
  <si>
    <t>he Fy © Ss GONE es IS, 2 a . Rue Sa aN ox, &gt; ot</t>
  </si>
  <si>
    <t>4 es as) : LL AS RE pete</t>
  </si>
  <si>
    <t>URAC OR SOM : ERE | oe EAS</t>
  </si>
  <si>
    <t>ert . ene = ae wt ws PR 7 age</t>
  </si>
  <si>
    <t>AMES Toa . A By a a ae ae ow EPR</t>
  </si>
  <si>
    <t>Sie TRE RO See ONE BR Te Liter</t>
  </si>
  <si>
    <t>Saath + egy ee OS | AOR ah</t>
  </si>
  <si>
    <t>eT ge A MOY ROU</t>
  </si>
  <si>
    <t>de","= OTE ar) oe an - wt</t>
  </si>
  <si>
    <t>eT ge A MOY ROU",1513,True,False,2025-10-25 00:14:30,2.0_enhanced</t>
  </si>
  <si>
    <t>IMG_85AACAD2-0110-4FBD-978B-8E6F6B61C81E.jpeg,custody_screenshots\Photos-1-001 (2)\IMG_85AACAD2-0110-4FBD-978B-8E6F6B61C81E.jpeg,Craig,Unknown,"Pg 5 SAL</t>
  </si>
  <si>
    <t>se REESE NTS</t>
  </si>
  <si>
    <t>a PRE</t>
  </si>
  <si>
    <t>: aed :</t>
  </si>
  <si>
    <t>¢ fom . ~ ~ SS</t>
  </si>
  <si>
    <t>5, gl . Sasa V ARERR</t>
  </si>
  <si>
    <t>ys) iN RAYA WSO,</t>
  </si>
  <si>
    <t>, NS he ASS ERR NS</t>
  </si>
  <si>
    <t>SRA UTE SRR Wee</t>
  </si>
  <si>
    <t>nah git ROSS arg yp . we</t>
  </si>
  <si>
    <t>Se ee MY 4 aan .</t>
  </si>
  <si>
    <t>UTE ARS OA a ak ARN ght GS</t>
  </si>
  <si>
    <t>SD RD</t>
  </si>
  <si>
    <t>oS wet SS; Ag ah Rae = sey RN ‘ .</t>
  </si>
  <si>
    <t>‘ wie eG eae i ae</t>
  </si>
  <si>
    <t>RR RS</t>
  </si>
  <si>
    <t>pe ba</t>
  </si>
  <si>
    <t>Ree 2 PPS tee vy BS oY i</t>
  </si>
  <si>
    <t>a te er Poy gh 4</t>
  </si>
  <si>
    <t>wg ae ° v *</t>
  </si>
  <si>
    <t>; jee</t>
  </si>
  <si>
    <t>teu s ar a ee SS. 4</t>
  </si>
  <si>
    <t>ar : ae</t>
  </si>
  <si>
    <t>eet et 2 oe ; i</t>
  </si>
  <si>
    <t>wot . ayo: ia. t ‘</t>
  </si>
  <si>
    <t>7 foo</t>
  </si>
  <si>
    <t>Pa aed Las * 1</t>
  </si>
  <si>
    <t>as Sy .</t>
  </si>
  <si>
    <t>ea : x! lar</t>
  </si>
  <si>
    <t>4 f) a</t>
  </si>
  <si>
    <t>ae ate ae</t>
  </si>
  <si>
    <t>. wey a)</t>
  </si>
  <si>
    <t>2 i or A if a iy</t>
  </si>
  <si>
    <t>ewe ee</t>
  </si>
  <si>
    <t>~ pt","Pg 5 SAL</t>
  </si>
  <si>
    <t>~ pt",495,True,False,2025-10-25 00:14:30,2.0_enhanced</t>
  </si>
  <si>
    <t>IMG_888CF013-8E63-458D-9130-6C7DC7A2484E.jpeg,custody_screenshots\Photos-1-001 (2)\IMG_888CF013-8E63-458D-9130-6C7DC7A2484E.jpeg,Craig,Unknown,"Wht | Oe tes See</t>
  </si>
  <si>
    <t>Se NG) Sy - OM GS</t>
  </si>
  <si>
    <t>Kg”</t>
  </si>
  <si>
    <t>od a 3 a a's</t>
  </si>
  <si>
    <t>. ee a a ay © AO</t>
  </si>
  <si>
    <t>. ate</t>
  </si>
  <si>
    <t>. FP</t>
  </si>
  <si>
    <t>. r=. |</t>
  </si>
  <si>
    <t>&gt; = _ it .</t>
  </si>
  <si>
    <t>g gy Bey</t>
  </si>
  <si>
    <t>an a apts ff ES</t>
  </si>
  <si>
    <t>PS 2 :</t>
  </si>
  <si>
    <t>- ee ° Se , Bs: ra</t>
  </si>
  <si>
    <t>~ ee Jer pe * = &gt; =</t>
  </si>
  <si>
    <t>a oR fh SS :</t>
  </si>
  <si>
    <t>: aoe 8 va Poa =</t>
  </si>
  <si>
    <t>es LA A =</t>
  </si>
  <si>
    <t>BR RS KE Be a ot</t>
  </si>
  <si>
    <t>gee EEG</t>
  </si>
  <si>
    <t>ral 7 _ x</t>
  </si>
  <si>
    <t>~ # a Le .</t>
  </si>
  <si>
    <t>an Bees . adh a on “ eli a</t>
  </si>
  <si>
    <t>. . . °</t>
  </si>
  <si>
    <t xml:space="preserve"> ve - er ae, . a ;</t>
  </si>
  <si>
    <t>EE ew we</t>
  </si>
  <si>
    <t>. SS a : ot</t>
  </si>
  <si>
    <t>os \ ae</t>
  </si>
  <si>
    <t>SOR, By TER .</t>
  </si>
  <si>
    <t>2 Ne Ye Ny . -</t>
  </si>
  <si>
    <t>SoA 2 a. ; on “</t>
  </si>
  <si>
    <t>PAB NY Ray, ay SA SE 9 in ae ay ay ANG of So ge =</t>
  </si>
  <si>
    <t>QA Pe</t>
  </si>
  <si>
    <t>Woe DIS POS i</t>
  </si>
  <si>
    <t>ee Fs ey &gt; wt ae</t>
  </si>
  <si>
    <t>jag ct SP PROS US MB NER,</t>
  </si>
  <si>
    <t>GORE pid RS SA, OD, Hoo</t>
  </si>
  <si>
    <t>a NY eS fo</t>
  </si>
  <si>
    <t>are SAE SQ AEE Eg</t>
  </si>
  <si>
    <t>bf. ee Bo. Fes .</t>
  </si>
  <si>
    <t>RAN</t>
  </si>
  <si>
    <t>EO OUR a 2, . OE</t>
  </si>
  <si>
    <t>Oe 2 Sg as SNR</t>
  </si>
  <si>
    <t>fy. pee ae Sy a IM, oN Nas he EA</t>
  </si>
  <si>
    <t>8 a Sy | NE</t>
  </si>
  <si>
    <t>. i el i ye Xa</t>
  </si>
  <si>
    <t>wy ON: wae Ay —~</t>
  </si>
  <si>
    <t>PE os SS</t>
  </si>
  <si>
    <t>Ss te, aa “sy : . ‘</t>
  </si>
  <si>
    <t>; TIN sca 8</t>
  </si>
  <si>
    <t>AED TE a age ae","Wht | Oe tes See</t>
  </si>
  <si>
    <t>AED TE a age ae",744,True,False,2025-10-25 00:14:30,2.0_enhanced</t>
  </si>
  <si>
    <t>IMG_890B2052-5368-4D88-895F-A57B455BE63D.jpeg,custody_screenshots\Photos-1-001 (2)\IMG_890B2052-5368-4D88-895F-A57B455BE63D.jpeg,Craig,Unknown,"ae ep es ee</t>
  </si>
  <si>
    <t>ag? By aN Daa ag a</t>
  </si>
  <si>
    <t>eee E&gt; Se arg Ase SS 8 gee</t>
  </si>
  <si>
    <t>a Ween Boo eae te OS Gere ae</t>
  </si>
  <si>
    <t>Pee 4 oN Pat 9 Vy ay 4 Ww ve 4 ven Sy Se (8 es</t>
  </si>
  <si>
    <t>‘ re | a Py iL ay tend &amp;~ \ . ~ ae ¢</t>
  </si>
  <si>
    <t>A ee Ore a yy ey at</t>
  </si>
  <si>
    <t>an A ae RES TN ot nd poe na eye ak</t>
  </si>
  <si>
    <t>ty Ms oe fe oon yor: pete as af ya 2 ra wy</t>
  </si>
  <si>
    <t>red eye . fen, + a oo et vy ws ae na &amp; © hams iN eo aoe ty we f</t>
  </si>
  <si>
    <t>Be a bE Cc 4} | ay TN re</t>
  </si>
  <si>
    <t>Ei eS ee we at, ERENT v4! Pee foes</t>
  </si>
  <si>
    <t>ed we TO n Oe oh ek ad eos a .</t>
  </si>
  <si>
    <t>SS Se ne oe. v4 ae eR on Ben et foe 7</t>
  </si>
  <si>
    <t>Ra Bey ae San</t>
  </si>
  <si>
    <t>a oe Oy mo afr. a</t>
  </si>
  <si>
    <t>Oey Pata Oey pm ye pS</t>
  </si>
  <si>
    <t>Be BEL OF</t>
  </si>
  <si>
    <t>Bee vere ar : .</t>
  </si>
  <si>
    <t>BEX EP ars a weg</t>
  </si>
  <si>
    <t>a) } t</t>
  </si>
  <si>
    <t>aaa Bh a os aos | a moa : ot</t>
  </si>
  <si>
    <t>pm OB Ba vey a Que hte</t>
  </si>
  <si>
    <t>we ap want wl gre re wes Pe We Ve . 24. a</t>
  </si>
  <si>
    <t>any “ Poe aire erg ft oo ro ~</t>
  </si>
  <si>
    <t>ae ee Re ee A</t>
  </si>
  <si>
    <t>ee he et wa ro</t>
  </si>
  <si>
    <t>PRG” ro om</t>
  </si>
  <si>
    <t>nr PEE EFS RO OO A</t>
  </si>
  <si>
    <t>ae eer ae</t>
  </si>
  <si>
    <t>ws ae x ee</t>
  </si>
  <si>
    <t>“age ee ne ere ie i</t>
  </si>
  <si>
    <t>ee ale ee</t>
  </si>
  <si>
    <t>aa ae ee</t>
  </si>
  <si>
    <t>ae ae ae</t>
  </si>
  <si>
    <t>ee = es ee Lo</t>
  </si>
  <si>
    <t>PS Mo Se eee neue a</t>
  </si>
  <si>
    <t>@ ae ; a a</t>
  </si>
  <si>
    <t>yee ee eee we 5</t>
  </si>
  <si>
    <t>a &lt;2 :</t>
  </si>
  <si>
    <t>Ca 3 7 She</t>
  </si>
  <si>
    <t>ae ag Qe ‘ ‘ ye oe, “ee</t>
  </si>
  <si>
    <t>- ‘ ane KO me . ae</t>
  </si>
  <si>
    <t>Fi ree</t>
  </si>
  <si>
    <t>a aN wrk fe i a8 so mS . a</t>
  </si>
  <si>
    <t>en pO ae Roo we ay volt. : pi »</t>
  </si>
  <si>
    <t>Ww Pot Fy pi we &gt; Sos) op alt ae</t>
  </si>
  <si>
    <t>ey Ye BS pa ree ae en a ie w cabs Ly</t>
  </si>
  <si>
    <t>Wet A Ly a SNARE et Pah ‘</t>
  </si>
  <si>
    <t>Lyn 8, a * rad ‘ ci. Le ee po</t>
  </si>
  <si>
    <t>E end, ; . wee NOS he gg ve be mb Dos nan :</t>
  </si>
  <si>
    <t>- Pp BAO RS rhe dee Poe et SB i ‘</t>
  </si>
  <si>
    <t>34, FER v Jats . SONS ~ cot</t>
  </si>
  <si>
    <t>TER el an, et TER fry fag Ce,</t>
  </si>
  <si>
    <t>ay ETE gh PRs oa Ae ian em “8</t>
  </si>
  <si>
    <t>mye \ aye Sr “Ai fe wy PEL NG Dies . a =~.</t>
  </si>
  <si>
    <t>Reo BM GUL Gy</t>
  </si>
  <si>
    <t>a ~ Ww ja he . UE</t>
  </si>
  <si>
    <t>HRS 7 FP. ome ee</t>
  </si>
  <si>
    <t>WN \ le nt an</t>
  </si>
  <si>
    <t>£ t a aon 5 2 EM Ee . Ae “S Caran aad ‘</t>
  </si>
  <si>
    <t>BAN a mY WY A G Yoke we oe A Oot ee [? a Pau? Los se 7</t>
  </si>
  <si>
    <t>‘ Re : ae &gt; ’ . ¢ as . a SF 5 oss an</t>
  </si>
  <si>
    <t>ars ee ® oe BY Ye Aye. ote te /</t>
  </si>
  <si>
    <t>o_o TEM be oR A Li yy fos; rr</t>
  </si>
  <si>
    <t>RULE Ree ‘ aT eae isa Gif!’</t>
  </si>
  <si>
    <t>nye oa LB a ‘ Vitis vt Ut 4</t>
  </si>
  <si>
    <t>Ra HOE ae ve Mk</t>
  </si>
  <si>
    <t>4 ra oye { SS {ae Pane ne LOO BES ut</t>
  </si>
  <si>
    <t>gee ‘ oy | SORE ad Whos? wot</t>
  </si>
  <si>
    <t>OA As eM el fis Oo Ke GE ~ \</t>
  </si>
  <si>
    <t>~ i ‘ J ; ssa — 8 = ; ;</t>
  </si>
  <si>
    <t>a * a ‘ Le ofp ey oe RS '</t>
  </si>
  <si>
    <t>° io? | BL “ty Win Li | en</t>
  </si>
  <si>
    <t>Seo NE Ye fn PRES ae 7</t>
  </si>
  <si>
    <t>Coa, : .</t>
  </si>
  <si>
    <t>ee Fare</t>
  </si>
  <si>
    <t>4 . ie go yf FIR LET</t>
  </si>
  <si>
    <t>ty i ff AAAS ‘</t>
  </si>
  <si>
    <t>re, (lid oa , 7”. { i ‘ aah</t>
  </si>
  <si>
    <t>ne ° ® id ° yy ig } *</t>
  </si>
  <si>
    <t>0 a . * &gt; ae =</t>
  </si>
  <si>
    <t>a“ is ffs , ? woe ay \</t>
  </si>
  <si>
    <t>fe oy . [uae 2 None BANA Yi ch \e</t>
  </si>
  <si>
    <t>rx wo Das, q a hyo, NAS, roa wea et</t>
  </si>
  <si>
    <t>far ff ce fs gh 4 ‘ vee ee AY</t>
  </si>
  <si>
    <t>vo - 9 OS ae</t>
  </si>
  <si>
    <t>2A AY 4 a . ONS oat oe ar = eS an uy</t>
  </si>
  <si>
    <t>NA |</t>
  </si>
  <si>
    <t>OTS RS SN A</t>
  </si>
  <si>
    <t>er eT ~ — so) Shes, id ayy? aot bet</t>
  </si>
  <si>
    <t>AN ite 2) Bh) RASS ‘</t>
  </si>
  <si>
    <t>Seas Wie eh</t>
  </si>
  <si>
    <t>AN ay j ! ; pee SN } “ my</t>
  </si>
  <si>
    <t>MOTE Ne 4 yan Tae US om</t>
  </si>
  <si>
    <t>Ye RY tots Seen stig pas Se wif . .</t>
  </si>
  <si>
    <t>zat SN pe</t>
  </si>
  <si>
    <t>AU a hin : eee [ie as</t>
  </si>
  <si>
    <t>ue Tae a ey! og"" ere a aon ow zy</t>
  </si>
  <si>
    <t>: Ne /</t>
  </si>
  <si>
    <t>AN a ee op</t>
  </si>
  <si>
    <t>Ta) i AK rd ee OG ee ane ar |</t>
  </si>
  <si>
    <t>; a oe PA Bey oe pee te 4</t>
  </si>
  <si>
    <t>“GS tes ae ICN, yo wales - py f</t>
  </si>
  <si>
    <t>SR @: eee gee Gre we eG ie</t>
  </si>
  <si>
    <t>COR are gee</t>
  </si>
  <si>
    <t>ee eee ee ee!</t>
  </si>
  <si>
    <t>AY SB aa 2 ee |</t>
  </si>
  <si>
    <t>1 y","ae ep es ee</t>
  </si>
  <si>
    <t>1 y",2680,True,False,2025-10-25 00:14:30,2.0_enhanced</t>
  </si>
  <si>
    <t>IMG_896E80CF-8DD6-4FC3-B12F-A265B27C0C54.jpeg,custody_screenshots\Photos-1-001 (2)\IMG_896E80CF-8DD6-4FC3-B12F-A265B27C0C54.jpeg,Craig,Unknown,"aes = Al “ OES Na Ba, ay Mat id Dein Cit ane + Las en</t>
  </si>
  <si>
    <t>. t te at By ee : ae WW Pee Sat ray OP aad he a ey wae oy ""y abe 2 Res. ga Py ny fey . tn hoes</t>
  </si>
  <si>
    <t>Le on ani pe, ak ee a yey ee Pe RR ay 4 ia nee het TE</t>
  </si>
  <si>
    <t>OES SE. PS woe 7 ge ee aa Rare eg OE aN YW Shae 3 48 en vey . ee</t>
  </si>
  <si>
    <t>ERS, YER me cor a et wget gy poe Cena ee ONE an fant . a for € Bees</t>
  </si>
  <si>
    <t>te oe eee Bes ee AN cate Yas wt oer a pee Se wh, ye fk. tt 4. Being Wet ‘ye, J. em Sergey eo an</t>
  </si>
  <si>
    <t>Watts, OMe AR. ES ES A Nee TRO EEE a LE a. Sh ORES. BER Ae Resa! ee , ays gee: tow ods ot pe : fr</t>
  </si>
  <si>
    <t>ol ree tthe de : RAGES A ee OR eS. Fhe eg wef te eM POE ee “8 Be an oe RY Git et</t>
  </si>
  <si>
    <t>ca a ang 2 Pod er ast ee Me. 7 ee ht ae “AS : se RES Bor ae ae ow woe fx si BA. weep SEE £</t>
  </si>
  <si>
    <t>tae genes te Ce Bw: PON 3 es, Mea Ag Oe Pua a * Bae Me Bee, ON PRE y 8 at tye of Sp gt ge SAE lly roy AC Poy oa</t>
  </si>
  <si>
    <t>Ty Me : eas me * “ cs 4 an ee 3 OS Sg Pong f Me a AF Sit</t>
  </si>
  <si>
    <t>ae yom we a . wo, Ve Ba « a Be ESS an ASN 2 MEL ah OS eu he Ble ee Op pS we a ae a ap eS “Be a &lt;</t>
  </si>
  <si>
    <t>Mag voy . * ~ be. oe 2 a &lt;p OR wb Ae? BE RRS TA ey ie, LES FS, sh, ey ie WE PA Broly ‘</t>
  </si>
  <si>
    <t>Ne SO Whip te 4 Wika 3 se eat aren ae K RS bt US. a fee 342° ef a re a a i ede le ees “RR: Ph nee</t>
  </si>
  <si>
    <t>at ae See eS Be ae an ( ed Otel why Ys a ED wet oy en aks Oa SORE ale 3 Sy</t>
  </si>
  <si>
    <t>NS « ARS &gt; a a gt eee on eee “eet ae MG as adi IK Pe ee ae eee is 4 ere we. “ : EE *</t>
  </si>
  <si>
    <t>mo Re eR . Pe “ASR gp Boo ee a ty TR NS ror egy fy Oe t hs eR to aa woe ee : a aa am aan “ow, é</t>
  </si>
  <si>
    <t>. . ig MACK a et SY Of aera: oA ee fe FE rae, ARQ OS - ty eet he e- oie Aa AS, ey om Pg an : a</t>
  </si>
  <si>
    <t>PA aa rrr 5, Oe eee cnet oy Ye 4s</t>
  </si>
  <si>
    <t>aes ee See Re . Fo wr Bh APs Wed Male wet D&gt; ee woe Ee oo</t>
  </si>
  <si>
    <t>eS Tne ae: Aa wg ee We aa SOON Feat a eT a 5 eee RS Se Be RY</t>
  </si>
  <si>
    <t>, poe et Faye ke AUG | A ds</t>
  </si>
  <si>
    <t>me. 2 on tek, ae OM yn eee att Pies 23 Hat A es ‘fe</t>
  </si>
  <si>
    <t>PHA BN ‘Ade PEAY SE oh</t>
  </si>
  <si>
    <t>AN ome AR Mes EC ss RCS AT WE</t>
  </si>
  <si>
    <t>By ay SA Py oe Nae HS fee</t>
  </si>
  <si>
    <t>Me ¢ 5 4 of ae A at SS Por AS ANE</t>
  </si>
  <si>
    <t>TRS . a LAS Dy ge ONS Sn wey TSUNA re Bee ay on OB “aid ic</t>
  </si>
  <si>
    <t>CN iy, a TR SNe AS x fy</t>
  </si>
  <si>
    <t>he fe Sf. 4 Say LP AN) SS, bt hs</t>
  </si>
  <si>
    <t>NK be be aes WARE SOMES Coe</t>
  </si>
  <si>
    <t>ORs SOR Pee</t>
  </si>
  <si>
    <t>oe : . Lhe on Say Ss soe OF sey x eet es</t>
  </si>
  <si>
    <t>tad 4 ey * See ack He A an te ee toe</t>
  </si>
  <si>
    <t>Ws pe at wel ee ee Jot ee</t>
  </si>
  <si>
    <t>wilt SASS * ny pot re, WM Ae cept ae Uy</t>
  </si>
  <si>
    <t>ot ora ek cose Lf CARTS AY Sy ee</t>
  </si>
  <si>
    <t>Gib tah ENA OM PAY eae 1 ty 2 MOT, ke</t>
  </si>
  <si>
    <t>eee ee PN ze 2, eer ae SEY rater AS at Srna og pate</t>
  </si>
  <si>
    <t>ap we AE area yA Woe AOE Wise SD</t>
  </si>
  <si>
    <t>OE da aaa eS TS Se, eS ep Ne EA A RE EPR</t>
  </si>
  <si>
    <t>Sek ON, &lt;a aaa ars wha oe: &gt; Bay</t>
  </si>
  <si>
    <t>oe i peng Be a, ae EES FZ</t>
  </si>
  <si>
    <t>4 oP ‘ &amp;~ ¢ Tae SR A AKL: “ahh Bey Ba FOS</t>
  </si>
  <si>
    <t>eo Me 2 by YE Sy ERS: PSA Sued OS Tp be NF</t>
  </si>
  <si>
    <t>a en PA SOTA TELS red A og aw, ASD ea Re tase ee Vite</t>
  </si>
  <si>
    <t>Bh &gt; SRN SS SAPS</t>
  </si>
  <si>
    <t>vad Uae wean fe ts Sg Ge le ares</t>
  </si>
  <si>
    <t>GBR creel nt ey Re gy Ow</t>
  </si>
  <si>
    <t>ay te aS 5 ae At oe pee *</t>
  </si>
  <si>
    <t>\ aay NS</t>
  </si>
  <si>
    <t>ree wet § OG &gt; a Peay te</t>
  </si>
  <si>
    <t>ty Sh x PAY &gt; Dye SE:</t>
  </si>
  <si>
    <t>ALES 2 PE GS Te END ser 28) SA wa</t>
  </si>
  <si>
    <t>NE Bley 7 a8 ek ae) ig</t>
  </si>
  <si>
    <t>Pa peas ® AMAL rs es SGT J TAC a ey SS</t>
  </si>
  <si>
    <t>SET eA OA” ana Sia Mes WANA Ns Soy As rah.</t>
  </si>
  <si>
    <t>eae ee ES ane shy eye nt ot é</t>
  </si>
  <si>
    <t>ET OM ag ERY! wre ‘ee Moa kein Seat ON</t>
  </si>
  <si>
    <t>. pS Ax ORAS Spon 348 _ PO NY BOL Oy pot {4 at 2 fA, Sait</t>
  </si>
  <si>
    <t>ORS REY Qty ae TRE RPP Or TAS Sa:</t>
  </si>
  <si>
    <t>OSs | aren, Se ie OG SNS #</t>
  </si>
  <si>
    <t>pe A any teh 2 Or Sia</t>
  </si>
  <si>
    <t>Te hyd aos SON rie co we ON SON NS Be ACR</t>
  </si>
  <si>
    <t>ee gets 1 ie 4 yy Aiea ES os</t>
  </si>
  <si>
    <t>pe Py OB ees rigs hes Wah</t>
  </si>
  <si>
    <t>Oe Ae Fe wee yy it J eee LP</t>
  </si>
  <si>
    <t>pad ae % y OM Ne PS ABS vr EES ae Le ad</t>
  </si>
  <si>
    <t>Mn Bry at Se Pe: i A wang pte ERS: ASS 78</t>
  </si>
  <si>
    <t>Bp se ate peso RY</t>
  </si>
  <si>
    <t>bo woe nites REN TA Me Re or 9 Fic Ree EDN</t>
  </si>
  <si>
    <t>os Maio Ponte ott Were, Te aes Sate. A aye</t>
  </si>
  <si>
    <t>AES oe HAY CR Wee 4 teers ND</t>
  </si>
  <si>
    <t>Ub TAS a wef Ss oS Sa ce ea 4, oho</t>
  </si>
  <si>
    <t>see TASS eg bY ee, Se OS</t>
  </si>
  <si>
    <t>prey AC BY ow A eS ne ar ie Bee</t>
  </si>
  <si>
    <t>Xe MEY Ae Cheers &gt; ak ES, met. Song ree 5</t>
  </si>
  <si>
    <t>SGI Sie PRO YET Chee ASRS of RE MERE Bere g</t>
  </si>
  <si>
    <t>RE ARN | ae SOE SRA abe OL</t>
  </si>
  <si>
    <t>2 te J 3</t>
  </si>
  <si>
    <t>Awe MD, Loe oy ais atk et ge ae</t>
  </si>
  <si>
    <t>ANSE ae my, wa We Fy gue OS ran</t>
  </si>
  <si>
    <t>cop ey i a ay MOREE</t>
  </si>
  <si>
    <t>Seay | CER AD PA My x LSE nae Whiten Se</t>
  </si>
  <si>
    <t>ORE BAR. Sg SE opt een Soe</t>
  </si>
  <si>
    <t>ee SSR ES x Ep RNY a ory Uh ye KES</t>
  </si>
  <si>
    <t>ae ay RES SNS Ase MIO Ke WO ey ad Vat</t>
  </si>
  <si>
    <t>oR Ree oF at</t>
  </si>
  <si>
    <t>a “ £ ed SRG ate vans fy 4 ax ace Ee TIN te OS a Ee</t>
  </si>
  <si>
    <t>td AS. Wg © 1 NS Ss,’ § AY TS</t>
  </si>
  <si>
    <t>fois AS Robe POE, ME Bere oh sy</t>
  </si>
  <si>
    <t>Sh tg NS TENG | RR teeta pie Po fod es</t>
  </si>
  <si>
    <t>ek Vang ees ES ye tA sgn Den</t>
  </si>
  <si>
    <t>‘A en ae) yay, BY 5 REN So am</t>
  </si>
  <si>
    <t>Agee ae WB VESEY Gt SRE sea re</t>
  </si>
  <si>
    <t>ee ae “ta. ge See Sa OST Sa</t>
  </si>
  <si>
    <t>Bet, een OY by xo ee Be: Fs</t>
  </si>
  <si>
    <t>Se qt 3 A</t>
  </si>
  <si>
    <t>ih Ve fe fe Kon Me ros 2</t>
  </si>
  <si>
    <t>: Tee a</t>
  </si>
  <si>
    <t>ee","aes = Al “ OES Na Ba, ay Mat id Dein Cit ane + Las en</t>
  </si>
  <si>
    <t>: Tee a",4218,True,False,2025-10-25 00:14:30,2.0_enhanced</t>
  </si>
  <si>
    <t>IMG_8CB6C4DD-6DBE-4F85-83FC-1E1F419AD98E.jpeg,custody_screenshots\Photos-1-001 (2)\IMG_8CB6C4DD-6DBE-4F85-83FC-1E1F419AD98E.jpeg,Craig,Unknown,"ae Poe</t>
  </si>
  <si>
    <t>Bu re</t>
  </si>
  <si>
    <t>PH a as 5 (oe Pe tee eee</t>
  </si>
  <si>
    <t>BES: ee ee ee egy hs i</t>
  </si>
  <si>
    <t>SEE EEE oh ae ty BE Ne</t>
  </si>
  <si>
    <t>EEE Bg ae</t>
  </si>
  <si>
    <t>tie Sha a ee ES ae</t>
  </si>
  <si>
    <t>gS ee 5 ay, gees are ae</t>
  </si>
  <si>
    <t>Life Sas,” es ee ay</t>
  </si>
  <si>
    <t>PE BART 2</t>
  </si>
  <si>
    <t>ee os ea TANG SN ties fe. Mee eee</t>
  </si>
  <si>
    <t>oe “aad a ee</t>
  </si>
  <si>
    <t>: WE or a Ty ee es</t>
  </si>
  <si>
    <t>a oe : BS Tee ge ae a ag</t>
  </si>
  <si>
    <t>ee a ae Re ad © eS ae ee : BAUS ae</t>
  </si>
  <si>
    <t>cin . ae IE aa PP Ber. aa</t>
  </si>
  <si>
    <t>ae ee ay wen eee</t>
  </si>
  <si>
    <t>See ae See</t>
  </si>
  <si>
    <t>yt hs eed ae we ee Sy be Pgs ce</t>
  </si>
  <si>
    <t>eee mks</t>
  </si>
  <si>
    <t>Be re ee er</t>
  </si>
  <si>
    <t>a : ae | eee Pie whe 3 Sag fing</t>
  </si>
  <si>
    <t>ae a, ee ee aan ae</t>
  </si>
  <si>
    <t>Eira sph eee oe</t>
  </si>
  <si>
    <t>See oe gage</t>
  </si>
  <si>
    <t>NS ee oe 2. a aa eee</t>
  </si>
  <si>
    <t>ae ale</t>
  </si>
  <si>
    <t>“oD eo oa</t>
  </si>
  <si>
    <t>Eps aie See ee ae Cee</t>
  </si>
  <si>
    <t>ie oe ee</t>
  </si>
  <si>
    <t>NG Pe a</t>
  </si>
  <si>
    <t>% ee See ee Bee ee</t>
  </si>
  <si>
    <t>Py ky coe Bae CES Pas</t>
  </si>
  <si>
    <t>Oe HEEL oe oe Aa) eee ae ee a ae ey</t>
  </si>
  <si>
    <t>we ee Se} emer foe ae be oe</t>
  </si>
  <si>
    <t>a ares</t>
  </si>
  <si>
    <t>Me de. “Res Beg Pe Lage,</t>
  </si>
  <si>
    <t>oe ee out ERS</t>
  </si>
  <si>
    <t>Bah ee ee 4 me See eee go.</t>
  </si>
  <si>
    <t>en = ae</t>
  </si>
  <si>
    <t>4 cee genes Pug ee Ae ae EG ute</t>
  </si>
  <si>
    <t>cee Ee i BE ge a ps oe ae ERNE “EOE as Be wane eee</t>
  </si>
  <si>
    <t>Oe 2 ae wee a</t>
  </si>
  <si>
    <t>ee ee me et Be BEE SES Se</t>
  </si>
  <si>
    <t>ee ee an a ib</t>
  </si>
  <si>
    <t>ge ee — oe</t>
  </si>
  <si>
    <t>ee ge So Se a as</t>
  </si>
  <si>
    <t>ger ee</t>
  </si>
  <si>
    <t>eas ° BO gg a an ae ae OES are</t>
  </si>
  <si>
    <t>oy Sa : a oe yo</t>
  </si>
  <si>
    <t>MOE Gg fas . Oy 2 OS Gee</t>
  </si>
  <si>
    <t>Bey a ee RES EAS Co gos ee</t>
  </si>
  <si>
    <t>ee ees Ey oles RS ee ee ce</t>
  </si>
  <si>
    <t>ag A Be a ES</t>
  </si>
  <si>
    <t>OEE f coe f</t>
  </si>
  <si>
    <t>a PAR ae BES wi +</t>
  </si>
  <si>
    <t>Be ay aN : fi</t>
  </si>
  <si>
    <t>oe. iin eee 4</t>
  </si>
  <si>
    <t>ee er, hg ee en ten</t>
  </si>
  <si>
    <t>es os RR i</t>
  </si>
  <si>
    <t>ee heat! i</t>
  </si>
  <si>
    <t>Vibes AT et i we po a oe . © Koa</t>
  </si>
  <si>
    <t>eet. Poa eu ge Be. 2 : ee SE ON</t>
  </si>
  <si>
    <t>Ve. a 7 = ao</t>
  </si>
  <si>
    <t>MOE Ee a a | a . Me. # 2</t>
  </si>
  <si>
    <t>ec we acy</t>
  </si>
  <si>
    <t>a . fe Se</t>
  </si>
  <si>
    <t>» aa “8 ae hie on 4 . me ge Sgt OF 8</t>
  </si>
  <si>
    <t>é ‘= deh f ms, \ : ages a</t>
  </si>
  <si>
    <t>a ing : ie we</t>
  </si>
  <si>
    <t>a Ve Bigs . je FES,</t>
  </si>
  <si>
    <t>os &lt;i a : es aa iy of</t>
  </si>
  <si>
    <t>: £ PR re ee ge ee ET ee Of foes</t>
  </si>
  <si>
    <t>a A 4, OS A ae 3 ee, 4, a</t>
  </si>
  <si>
    <t>ee eee Sag 8 | ag</t>
  </si>
  <si>
    <t>oo f° soy Pee a eg ae eae NE .</t>
  </si>
  <si>
    <t>rf ree FS ae OS, ya aa</t>
  </si>
  <si>
    <t>4 ‘al « ey la ee +&gt; Le P| 8 hl ee</t>
  </si>
  <si>
    <t>‘a. Pa OP Soom ya us ae 2 as Vee 4 ae i As ¥</t>
  </si>
  <si>
    <t>We pe Syl COLE oe a aa .</t>
  </si>
  <si>
    <t>Spc a oe &amp; en a BANE Re</t>
  </si>
  <si>
    <t>a as ke Oe %,</t>
  </si>
  <si>
    <t>ep ey oy r es eee utd Ce Te</t>
  </si>
  <si>
    <t>he RE tae om,</t>
  </si>
  <si>
    <t>* ie fi dy ug! eg a</t>
  </si>
  <si>
    <t>te } fee ae a i Fr es Sy SS ee 4</t>
  </si>
  <si>
    <t>é ate wet tae” foc) N</t>
  </si>
  <si>
    <t>“ 1/3 LEM MN hola No LO SA Wich ts</t>
  </si>
  <si>
    <t>a) Nan Pile</t>
  </si>
  <si>
    <t>Gg? BIG: BS TRS |</t>
  </si>
  <si>
    <t>fore : _ fe fa ie Pe Beas gn alg ea i SON ON, ;</t>
  </si>
  <si>
    <t>se ” ga on | YS SNE SA, by</t>
  </si>
  <si>
    <t>Pe a ge 0 ad Fie af ee i tet | ab?</t>
  </si>
  <si>
    <t>woes GB 4 gS a Bae” is REY por de</t>
  </si>
  <si>
    <t>ae mee tee pee ieee ee A WAL OARS Sie at RY</t>
  </si>
  <si>
    <t>ais hes IAT Ag BP 4 Asa oy NY a</t>
  </si>
  <si>
    <t>L ig Lj IS Dar by. in ba hed i } yr oy a an</t>
  </si>
  <si>
    <t>4 . fy uy EAE yi fan ay ih NEF ge aig! Pep i AS, Meee ae Pf</t>
  </si>
  <si>
    <t>. fon ts hits fat gt BP af: BY Gf wy DS oh i ee.</t>
  </si>
  <si>
    <t>Th ee ay eR ar yp yA th a) ee</t>
  </si>
  <si>
    <t>Sy fon ia i ety MEE, Ae</t>
  </si>
  <si>
    <t>ce r ay a Wy oe any, “ . eS Nats</t>
  </si>
  <si>
    <t>é ee ABET Hae: eae a i AYA</t>
  </si>
  <si>
    <t>wo Pe i ae a ee te AS NY</t>
  </si>
  <si>
    <t>‘4a. RG ERK LS ae “Lae Aare A OSS NESE beta eke</t>
  </si>
  <si>
    <t>7 . | aes ES O net Lid eee &gt; aay ede OPS BRS BONG</t>
  </si>
  <si>
    <t>tame: NACH dat d 4 yy</t>
  </si>
  <si>
    <t>4 7 EE AE eis i Soe ict ke</t>
  </si>
  <si>
    <t>Te SPS ar “eat iy NAS eee ake Be i fi</t>
  </si>
  <si>
    <t>LLM a tal] gh sf { Ney</t>
  </si>
  <si>
    <t>ons its yl be po 5 -</t>
  </si>
  <si>
    <t>ap ole Be ihe a ae d Pepa ae be PRS AY ee</t>
  </si>
  <si>
    <t>Le OE Le ha Poh mes a hay A bs</t>
  </si>
  <si>
    <t>Hf SG Bk DE EOS Man ghd Vea Uy | q ES BOE Pig &amp; OP</t>
  </si>
  <si>
    <t>Vitae Wee a. \ rat pe hin</t>
  </si>
  <si>
    <t>sent ae Wes if ir FIN gh he - F poy 4 § id a4 { aS “REE</t>
  </si>
  <si>
    <t>yy Dies! Ay Gos ae 4 Sh dA: att i ek Tess,</t>
  </si>
  <si>
    <t>es Pe, 7 oo een i oe, tek Po by Lf bE</t>
  </si>
  <si>
    <t>a pe ai te ion EES i f } we Pid a</t>
  </si>
  <si>
    <t>ar Ag tan She Sard, | Toe Me re ey, pees RP avi # SAGE Laos</t>
  </si>
  <si>
    <t>fue aes OEM 8 gtd ? a4 aa yee, sie gs ek Uf, ig</t>
  </si>
  <si>
    <t>4 gas SE, gf on gt</t>
  </si>
  <si>
    <t>Be Sie IE, ie j he io eg da Fe</t>
  </si>
  <si>
    <t>EB TS fi Py itp ONES Bape</t>
  </si>
  <si>
    <t>ig WON Gee iy AE ge AR</t>
  </si>
  <si>
    <t>Af Pod i | y By</t>
  </si>
  <si>
    <t>Aa AN CIM SES Bod LE Ue i fae ya of LEP iam Ee i</t>
  </si>
  <si>
    <t>cd BEE ghd ara +o gy a i ee Mi } 4</t>
  </si>
  <si>
    <t>ge Pol | Dee | fi ¢ ioe, Be,</t>
  </si>
  <si>
    <t>|! Hil Way See BLT ‘Le 4 ffo~ ¢</t>
  </si>
  <si>
    <t>th in peg a oy tow wa</t>
  </si>
  <si>
    <t>A pen he eas &amp; 4 a</t>
  </si>
  <si>
    <t>a ht IE of A rg A</t>
  </si>
  <si>
    <t>a ee ad</t>
  </si>
  <si>
    <t>glo yy, yar “ot ad</t>
  </si>
  <si>
    <t>4, a","ae Poe</t>
  </si>
  <si>
    <t>Hil Way See BLT ‘Le 4 ffo~ ¢</t>
  </si>
  <si>
    <t>4, a",3377,True,False,2025-10-25 00:14:30,2.0_enhanced</t>
  </si>
  <si>
    <t>IMG_94290276-008C-4F37-B9A5-D9DDACBB75D7.jpeg,custody_screenshots\Photos-1-001 (2)\IMG_94290276-008C-4F37-B9A5-D9DDACBB75D7.jpeg,Craig,Unknown,"a Me eam</t>
  </si>
  <si>
    <t>FM a</t>
  </si>
  <si>
    <t>\. qe</t>
  </si>
  <si>
    <t>as aoe</t>
  </si>
  <si>
    <t>Gb ght</t>
  </si>
  <si>
    <t>/ hs, a</t>
  </si>
  <si>
    <t>\ esl i i ihe ad ag |</t>
  </si>
  <si>
    <t>Ne fh at</t>
  </si>
  <si>
    <t>ie a ih Mok ORB!</t>
  </si>
  <si>
    <t>\ Medea Re i of</t>
  </si>
  <si>
    <t>CMS, Mae</t>
  </si>
  <si>
    <t>Lay 4 : Ne</t>
  </si>
  <si>
    <t>MoS th -</t>
  </si>
  <si>
    <t>. Se</t>
  </si>
  <si>
    <t>Rag &gt;</t>
  </si>
  <si>
    <t>i ES</t>
  </si>
  <si>
    <t>gf Od ely a</t>
  </si>
  <si>
    <t>AES a =. ee ey</t>
  </si>
  <si>
    <t>ge i</t>
  </si>
  <si>
    <t>ne ee a : 7</t>
  </si>
  <si>
    <t>a ie ee : an = &amp; a</t>
  </si>
  <si>
    <t>Le Sag ah, a af</t>
  </si>
  <si>
    <t>Nae Gr : oan LS 4</t>
  </si>
  <si>
    <t>BER, ee SLES SET Re</t>
  </si>
  <si>
    <t>OF oy ty ee 7 . of 4M SAL a</t>
  </si>
  <si>
    <t>gies AL OFS Of OS: MAO the 1 4</t>
  </si>
  <si>
    <t>i 8 : AN WG. # 3 r</t>
  </si>
  <si>
    <t>bee a: ast, \ \ \\\ Ee</t>
  </si>
  <si>
    <t>gee PY me gi | Nana NY it BN WN</t>
  </si>
  <si>
    <t>we &lt;} ow. . As A</t>
  </si>
  <si>
    <t>eae wok \ Ps SS end Sy WY Re eS</t>
  </si>
  <si>
    <t>[ar ane fe &lt;4 | Bye Ma. a . ""</t>
  </si>
  <si>
    <t>‘ 3 uy Ot</t>
  </si>
  <si>
    <t>a SANS eo - a UO</t>
  </si>
  <si>
    <t>ye a FVD Bag yea</t>
  </si>
  <si>
    <t>Se ty ee Fi wan 4 MN,</t>
  </si>
  <si>
    <t>ae Te . x AN OM</t>
  </si>
  <si>
    <t>SAS Le toy ane PN</t>
  </si>
  <si>
    <t>. a = Nee met</t>
  </si>
  <si>
    <t>4 . Sy a 5 é f Ne \</t>
  </si>
  <si>
    <t>: ay , os . “ a AY 7 ‘ atk</t>
  </si>
  <si>
    <t>4 ita ved f x &amp; 4 \ ‘yt x</t>
  </si>
  <si>
    <t>pote YN . | ;</t>
  </si>
  <si>
    <t>pea ae A \</t>
  </si>
  <si>
    <t>pal. af cee &lt;8</t>
  </si>
  <si>
    <t>Pag ORN\ ee</t>
  </si>
  <si>
    <t>A ; a ‘</t>
  </si>
  <si>
    <t>OE wey oe POSS \ ~ } deo</t>
  </si>
  <si>
    <t>: . PAA Sa an . ;</t>
  </si>
  <si>
    <t>4 ees Cee moe ‘</t>
  </si>
  <si>
    <t>Perit \ at MeO Ne a» TGs Ber</t>
  </si>
  <si>
    <t>PIN A a EE Fite + Ne</t>
  </si>
  <si>
    <t>ROLE A eae LAY a SS</t>
  </si>
  <si>
    <t>cet ee fo BOP REE et</t>
  </si>
  <si>
    <t>“Pa a PE ft Ae By NO. \ * We 4 pt acd 2</t>
  </si>
  <si>
    <t>MFA AO OE ge . EAN XS,</t>
  </si>
  <si>
    <t>‘ |</t>
  </si>
  <si>
    <t>oa es eee ere woe teak ~ ‘</t>
  </si>
  <si>
    <t>SN RG ee \ eT Sater</t>
  </si>
  <si>
    <t>Hof STEN ON Oe Zale BS SE</t>
  </si>
  <si>
    <t>at Ra ar eo Sal eee Se x x Car’</t>
  </si>
  <si>
    <t>ie tee ei Ota De \ we a ’ a AS . ON SS RSS SA SY os</t>
  </si>
  <si>
    <t>Sp ot oS me EE Mien ON We wey","a Me eam</t>
  </si>
  <si>
    <t>Sp ot oS me EE Mien ON We wey",1154,True,False,2025-10-25 00:14:30,2.0_enhanced</t>
  </si>
  <si>
    <t>IMG_9598BEB4-88C1-4E52-86CB-4A7DD8C8F450.jpeg,custody_screenshots\Photos-1-001 (2)\IMG_9598BEB4-88C1-4E52-86CB-4A7DD8C8F450.jpeg,Craig,Unknown,"a 2</t>
  </si>
  <si>
    <t>. ee mS NS</t>
  </si>
  <si>
    <t>tee Pate KS ff» F</t>
  </si>
  <si>
    <t>a ae A Ss</t>
  </si>
  <si>
    <t>an o te Bes Ay ‘te. Say OR</t>
  </si>
  <si>
    <t>wer MT f yoo very AY . Sera es 8</t>
  </si>
  <si>
    <t>ad \ ™ a a ye ae is - ~</t>
  </si>
  <si>
    <t>Fe rie bp hs a SAD \ Sy NS,</t>
  </si>
  <si>
    <t>“Sad, dita ee 4 Ad ee</t>
  </si>
  <si>
    <t>. Be RS Yi 874 on PH ae? a Pecks</t>
  </si>
  <si>
    <t>Se + es, 4 4 . AE 4 lf we -</t>
  </si>
  <si>
    <t>4 a, Pg Ke a</t>
  </si>
  <si>
    <t>OF OT ~ Hy \ g aren</t>
  </si>
  <si>
    <t>Seo A FSG, AG ar</t>
  </si>
  <si>
    <t>Vis Ae Sage Me</t>
  </si>
  <si>
    <t>ht GEE SES oF + PR Age se</t>
  </si>
  <si>
    <t>cae a ee ee</t>
  </si>
  <si>
    <t>LE os an og</t>
  </si>
  <si>
    <t># , . 3!</t>
  </si>
  <si>
    <t>ney ZF, ak . . eo</t>
  </si>
  <si>
    <t>aA dale Vcd ak</t>
  </si>
  <si>
    <t>: foe Ait ee ic</t>
  </si>
  <si>
    <t>ate moby a é a</t>
  </si>
  <si>
    <t>ais offs Bee ag ay” i rs</t>
  </si>
  <si>
    <t>Par fae ERY St og AOL tr OLY</t>
  </si>
  <si>
    <t>ny) eat Ra</t>
  </si>
  <si>
    <t>: oF ee “fe ANC POS Pars ee az</t>
  </si>
  <si>
    <t>al as Aye A GT</t>
  </si>
  <si>
    <t>ete ae on BS ee ek</t>
  </si>
  <si>
    <t>eared Bam id PN, Maes a i porn</t>
  </si>
  <si>
    <t>Be ¥ 7. . fue ! ae Lt a) ye . peu</t>
  </si>
  <si>
    <t>ao eas ayes typ Bee } Of Oe</t>
  </si>
  <si>
    <t>: es 2 : ~ Ge a e tt eA : .</t>
  </si>
  <si>
    <t>ee eed Aa ONS .</t>
  </si>
  <si>
    <t>os ; ae a pe Me Lo 2 ae se</t>
  </si>
  <si>
    <t>&gt; TARR A REN Ae</t>
  </si>
  <si>
    <t>ie . dee Sy Lon f- i</t>
  </si>
  <si>
    <t>\ iy ew</t>
  </si>
  <si>
    <t>* eat ween ROK ee Lf ~</t>
  </si>
  <si>
    <t>dhe BEE PE Sy ae pes car Pet ue</t>
  </si>
  <si>
    <t>jy Oe + i Pe erg at</t>
  </si>
  <si>
    <t>f ae 8g, jaf Bs a ee ~ Ae =</t>
  </si>
  <si>
    <t>COOP Basan OS gel ae ue EO</t>
  </si>
  <si>
    <t>aff fF: Boa. ee * 1b Rie ba wo ee</t>
  </si>
  <si>
    <t>Of Bee OO BO</t>
  </si>
  <si>
    <t>Lyfe /; FoR = oe VE RES. ay A :</t>
  </si>
  <si>
    <t>fi eee Rs eee a</t>
  </si>
  <si>
    <t>BES Ee te OE Ay ag ee</t>
  </si>
  <si>
    <t>js ge SS pee. ; ae</t>
  </si>
  <si>
    <t>ff ek kat : &gt;</t>
  </si>
  <si>
    <t>gies RE SS</t>
  </si>
  <si>
    <t>ee LE .</t>
  </si>
  <si>
    <t>att OE</t>
  </si>
  <si>
    <t>tl She ge vty</t>
  </si>
  <si>
    <t>a iy Sy</t>
  </si>
  <si>
    <t>fg Hee 4</t>
  </si>
  <si>
    <t>va } Ree a ol</t>
  </si>
  <si>
    <t>. ee ree ce PR EO</t>
  </si>
  <si>
    <t>ee By RES | a Wes it, ey MAR</t>
  </si>
  <si>
    <t>Slog eee red Be</t>
  </si>
  <si>
    <t>EE pee ae MSTA ON. Sats</t>
  </si>
  <si>
    <t>Fig wr NE Oy ee</t>
  </si>
  <si>
    <t>Be BEN AG os ey</t>
  </si>
  <si>
    <t>AE ES ee</t>
  </si>
  <si>
    <t>43 CS 3","a 2</t>
  </si>
  <si>
    <t>43 CS 3",1251,True,False,2025-10-25 00:14:30,2.0_enhanced</t>
  </si>
  <si>
    <t>IMG_9826A4EC-DF50-4236-9709-0EC962D8E386.jpeg,custody_screenshots\Photos-1-001 (2)\IMG_9826A4EC-DF50-4236-9709-0EC962D8E386.jpeg,Craig,Unknown,"EA a an</t>
  </si>
  <si>
    <t>ee 4 en</t>
  </si>
  <si>
    <t>ee oe a</t>
  </si>
  <si>
    <t>Ch Cae ee</t>
  </si>
  <si>
    <t>ie - can et OR ee eS Pes</t>
  </si>
  <si>
    <t>ate an 4</t>
  </si>
  <si>
    <t>na ee</t>
  </si>
  <si>
    <t>8 ce a ee</t>
  </si>
  <si>
    <t>orn &gt; Le ae ee FSS</t>
  </si>
  <si>
    <t>TS any Bae PS</t>
  </si>
  <si>
    <t>es ede oN Le ee Sige iis</t>
  </si>
  <si>
    <t>Ha Les oS Me, ae</t>
  </si>
  <si>
    <t>‘page</t>
  </si>
  <si>
    <t>PR Ps AR BS Pe 3 SEP</t>
  </si>
  <si>
    <t>agen ge</t>
  </si>
  <si>
    <t>i ae NUE coh: °</t>
  </si>
  <si>
    <t>: wpe,</t>
  </si>
  <si>
    <t>ONE Se</t>
  </si>
  <si>
    <t>get SE Bae es OSS. eee</t>
  </si>
  <si>
    <t>PICS ce, ee</t>
  </si>
  <si>
    <t>es ge ci</t>
  </si>
  <si>
    <t>ay Ses. RR 4 4</t>
  </si>
  <si>
    <t>hw OS eee Ce</t>
  </si>
  <si>
    <t>Pe Ae,</t>
  </si>
  <si>
    <t>. ESS . Oy</t>
  </si>
  <si>
    <t>Tee</t>
  </si>
  <si>
    <t>ee go AE ae ' oe</t>
  </si>
  <si>
    <t>de BS ee . By “</t>
  </si>
  <si>
    <t>a ee Sat re | .</t>
  </si>
  <si>
    <t>a ee PE,</t>
  </si>
  <si>
    <t>“ ON tee</t>
  </si>
  <si>
    <t>fo ~</t>
  </si>
  <si>
    <t>wis AE sg TE Rae rd EE</t>
  </si>
  <si>
    <t>han ee a ale Be Jee</t>
  </si>
  <si>
    <t>ey ay foe</t>
  </si>
  <si>
    <t>SET. ‘ET Lo</t>
  </si>
  <si>
    <t>Ae a bg A veg ay pA Mee</t>
  </si>
  <si>
    <t>| ee mts a ee MLS er</t>
  </si>
  <si>
    <t>ONE ee in PABA ©</t>
  </si>
  <si>
    <t>a ont</t>
  </si>
  <si>
    <t>ee oe SO</t>
  </si>
  <si>
    <t>wee Wee. Pye thie,</t>
  </si>
  <si>
    <t>4 a WAS</t>
  </si>
  <si>
    <t>mie UL ES em</t>
  </si>
  <si>
    <t>ae A | Gare ce</t>
  </si>
  <si>
    <t>SE Se RD) NCAA. hee</t>
  </si>
  <si>
    <t>eet A fag Livesey</t>
  </si>
  <si>
    <t>vl Cine Johim Wooden</t>
  </si>
  <si>
    <t>| anc! of tte Johim |</t>
  </si>
  <si>
    <t>vue a) i ‘</t>
  </si>
  <si>
    <t>ey were) at ihe (66D) Nor. Dream Dy ine ig</t>
  </si>
  <si>
    <t>: | overall pick of ihe A. po</t>
  </si>
  <si>
    <t>es a be ya ne ao wee</t>
  </si>
  <si>
    <t>et pen</t>
  </si>
  <si>
    <t>7 a Sacremento Kings.</t>
  </si>
  <si>
    <t>ee BLE Pilladelphia. native averaced’ |</t>
  </si>
  <si>
    <t>RS, es j an ‘The Pi GE RG Dae ee I</t>
  </si>
  <si>
    <t>Se &amp; goinis: ay Pa as th ales Be i</t>
  </si>
  <si>
    <t>ats am ent es Heat</t>
  </si>
  <si>
    <t>a4 luring his career af LaSalle, winning fire © 1</t>
  </si>
  <si>
    <t>Bo BAS ee Ler ee wy cn in</t>
  </si>
  <si>
    <t>eee straight MAAC Player of t</t>
  </si>
  <si>
    <t>ab) RP FS OL ao te mes ee nos</t>
  </si>
  <si>
    <t>eee ees es is eae wag,</t>
  </si>
  <si>
    <t>OC OT «TBS A: neta SA BAS</t>
  </si>
  <si>
    <t>ee HOM lr: 1380), tne le ponly the fifi ON</t>
  </si>
  <si>
    <t>er wee SO SRO SAL Ue key</t>
  </si>
  <si>
    <t>me sre er age aoe ee x FC A,</t>
  </si>
  <si>
    <t>i tn NESS: ES ee a i‘ a }</t>
  </si>
  <si>
    <t>; Pon Lat Seo Gg ee f en al ey we OS ee lent, ay vd</t>
  </si>
  <si>
    <t>ee ans Cer BS yo “ ee</t>
  </si>
  <si>
    <t>Begs Oh py eeu ott © ree eg US</t>
  </si>
  <si>
    <t>a i ae as ace Ce. at AIRS hee en Pi Sh ey Bee</t>
  </si>
  <si>
    <t>oy tere Newer’ abe ane</t>
  </si>
  <si>
    <t>“ a fee | 1G mes | et im ge?</t>
  </si>
  <si>
    <t>oe ih i i) «3 ad id ee be: ace Es kg aN</t>
  </si>
  <si>
    <t>ty BS eI ec oe ae a</t>
  </si>
  <si>
    <t>eee gar . a ae me ee ae od 7</t>
  </si>
  <si>
    <t>| a oe a °</t>
  </si>
  <si>
    <t>OS er: ee ie re PGS</t>
  </si>
  <si>
    <t>RG. a cae) ict oe Sib ars ee ae Wes aa esl &gt;</t>
  </si>
  <si>
    <t>Cs ee ere Mato! ‘ oo</t>
  </si>
  <si>
    <t>eae 1a Press end United |, ae</t>
  </si>
  <si>
    <t>a ee 3 Phe Ca</t>
  </si>
  <si>
    <t>EEL gk an Sue eee ME:</t>
  </si>
  <si>
    <t>a res | 2 oe</t>
  </si>
  <si>
    <t>i ae ee ae ot Raat oat of Pe... SE.</t>
  </si>
  <si>
    <t>a | ey, ae, Direc</t>
  </si>
  <si>
    <t>AE BP gh eres Ao Peer Re Eee</t>
  </si>
  <si>
    <t>tee IS wee : sas</t>
  </si>
  <si>
    <t>AEB is ga a4 5</t>
  </si>
  <si>
    <t>ae Whe. Car ay We ee</t>
  </si>
  <si>
    <t>ee Soe 4 lay fe ae BE Oe os</t>
  </si>
  <si>
    <t>xx EE</t>
  </si>
  <si>
    <t>ih 4 ee ee AS, ty | Bee ee</t>
  </si>
  <si>
    <t>Lee ae Sc He a i?</t>
  </si>
  <si>
    <t>BEE Sas, atc ee BS"" ee</t>
  </si>
  <si>
    <t>ee hm a8 a</t>
  </si>
  <si>
    <t>oc ee Ate woe el : wee ee</t>
  </si>
  <si>
    <t>re | UN Ger Go an iy oe &gt;</t>
  </si>
  <si>
    <t>oe ee Ges. UG a Sp a</t>
  </si>
  <si>
    <t>Ce cue § 1 ra 28</t>
  </si>
  <si>
    <t>og eas ine Del | AO ON 2 ee</t>
  </si>
  <si>
    <t>gt Ya ees ee ee</t>
  </si>
  <si>
    <t>a 2 CEES el Hl Pa - ae :</t>
  </si>
  <si>
    <t>Sa ream ian de ge : ae BE 5 we</t>
  </si>
  <si>
    <t>A 7 he</t>
  </si>
  <si>
    <t>As : : . 7 i eh ee Ne woe wy</t>
  </si>
  <si>
    <t>a Het cy ¢ ee a,</t>
  </si>
  <si>
    <t>ae oe 1S &amp;S, oR</t>
  </si>
  <si>
    <t>TR fie : age</t>
  </si>
  <si>
    <t>apt eee ee</t>
  </si>
  <si>
    <t>Reg SBE See ae Kot gS EES PRS RR</t>
  </si>
  <si>
    <t>_ Oe he ae a8 oe eal oy</t>
  </si>
  <si>
    <t>fi Be ph ee Bo ak Cre,</t>
  </si>
  <si>
    <t>2 ee “ae Se Ce IEE a, ie PLR | dey</t>
  </si>
  <si>
    <t>ob Mate ere ee eee Mt “ee Ty</t>
  </si>
  <si>
    <t>moe wae a SOE ee Bees</t>
  </si>
  <si>
    <t>gee aa fy ae as OR We ae SE</t>
  </si>
  <si>
    <t>a ee Cae hon es Bog Re dee Son ye</t>
  </si>
  <si>
    <t>ae fg ae eee ee 1 2</t>
  </si>
  <si>
    <t>OL f ON RS ee ee aa ee 7</t>
  </si>
  <si>
    <t>ere ee A</t>
  </si>
  <si>
    <t>fr. ee eee</t>
  </si>
  <si>
    <t>ee OE</t>
  </si>
  <si>
    <t>ee ee eer BOY Be</t>
  </si>
  <si>
    <t>ou? A Pk - oe “REP BPG eg ees ie rr</t>
  </si>
  <si>
    <t>seth = Ags F AS os BEN WE OS</t>
  </si>
  <si>
    <t>op fee</t>
  </si>
  <si>
    <t>. ee ee ee Sia es Cs Ee</t>
  </si>
  <si>
    <t>wee ree ae? ere EO SERN 5 EE eee</t>
  </si>
  <si>
    <t>ee te ete MONE</t>
  </si>
  <si>
    <t>the Sit ye pote Be ee a ee</t>
  </si>
  <si>
    <t>to ee ee</t>
  </si>
  <si>
    <t>Be","EA a an</t>
  </si>
  <si>
    <t>to ee ee",2764,True,False,2025-10-25 00:14:30,2.0_enhanced</t>
  </si>
  <si>
    <t>IMG_9A30C4E7-C4D8-43E8-BE12-772FC0AD07F2.jpeg,custody_screenshots\Photos-1-001 (2)\IMG_9A30C4E7-C4D8-43E8-BE12-772FC0AD07F2.jpeg,Craig,Unknown,"nas AST</t>
  </si>
  <si>
    <t>Co io ee</t>
  </si>
  <si>
    <t>eee NEE =</t>
  </si>
  <si>
    <t>GS, Cy,</t>
  </si>
  <si>
    <t>A i ch</t>
  </si>
  <si>
    <t>ea kee a\ wt ont bate</t>
  </si>
  <si>
    <t>as ee Ae</t>
  </si>
  <si>
    <t>Gas vi x</t>
  </si>
  <si>
    <t>ere Tey Se eh ey 48 er wy Re</t>
  </si>
  <si>
    <t>At Wad le as \</t>
  </si>
  <si>
    <t>“fl avian AB we</t>
  </si>
  <si>
    <t>te “a tn 4 a i Gy</t>
  </si>
  <si>
    <t>SUX. ned RY: ROS</t>
  </si>
  <si>
    <t>PRS ey SASS NER</t>
  </si>
  <si>
    <t>UNE DENS SS</t>
  </si>
  <si>
    <t>‘ ie CES “ig SAPS We 8s ANY</t>
  </si>
  <si>
    <t>oT [OCR eas a Wed</t>
  </si>
  <si>
    <t>roa Ss ae ape ye: +e We ipo a er ANS</t>
  </si>
  <si>
    <t>DB Be the ‘ai a 3</t>
  </si>
  <si>
    <t>OW ee ia ene ae</t>
  </si>
  <si>
    <t>Y air ees hss NS meses a ei ete La Sy “a</t>
  </si>
  <si>
    <t>he Sas wa a ahs lah ANY Wy Vey</t>
  </si>
  <si>
    <t>LAL ose een md “pkg ee ie wen ai oy</t>
  </si>
  <si>
    <t>AN He Bates esi 24 ‘ny ay</t>
  </si>
  <si>
    <t>f. ae a Re</t>
  </si>
  <si>
    <t>Gon ASN tae eis yt</t>
  </si>
  <si>
    <t>oN ANS are ee ales es,</t>
  </si>
  <si>
    <t>con Tas Ae SS i) ee ht FOS</t>
  </si>
  <si>
    <t>pote ane AARP et Lia ent</t>
  </si>
  <si>
    <t>Bat WAN TSENG EAN eth</t>
  </si>
  <si>
    <t>a Be ‘ WAS</t>
  </si>
  <si>
    <t>Fe ass SUNN Ae ot Sie ene Cs ht it NN N</t>
  </si>
  <si>
    <t>ire EG Oh</t>
  </si>
  <si>
    <t>yee &lt; 8 naa ma : ge Ae ey Ase</t>
  </si>
  <si>
    <t>Sey ae tea peel a</t>
  </si>
  <si>
    <t>Se as SURE J a</t>
  </si>
  <si>
    <t>re ar SOONG aS aes. tet Eis</t>
  </si>
  <si>
    <t>ep. Se 2 ee ee ee eee x REN Ne</t>
  </si>
  <si>
    <t>i can 4 | wt ane ‘ Ca The</t>
  </si>
  <si>
    <t xml:space="preserve"> ay ms Ve x es ie ig re Hw ek ee ip yy M ty aN i</t>
  </si>
  <si>
    <t>ro ; 7 meas ps : SOE wa ea ae ole AV See</t>
  </si>
  <si>
    <t>PY get St tg 8 STEN We</t>
  </si>
  <si>
    <t>thy ra AS ie eve ANY</t>
  </si>
  <si>
    <t>ve PAGE SA mah. ee as ne ak ree</t>
  </si>
  <si>
    <t>pits is AN Pe a es 4 ee</t>
  </si>
  <si>
    <t>we SS ee in tae Bee</t>
  </si>
  <si>
    <t>Oy ‘nw dey a ARS Nek ST ee aS es es Ne :</t>
  </si>
  <si>
    <t>2% a Ss . AE iy hae aes pron a: ey 4</t>
  </si>
  <si>
    <t>rel ISS ASE ats As sf AN a</t>
  </si>
  <si>
    <t>or ~~ oy SO We x</t>
  </si>
  <si>
    <t>x: to ~~ SNE SS</t>
  </si>
  <si>
    <t>Ise WES ote Lye =) x Poi</t>
  </si>
  <si>
    <t>ES ae SAS See ee</t>
  </si>
  <si>
    <t>NAS ie SF ENS ee BS ay ee Hal</t>
  </si>
  <si>
    <t>of Sees Nas SEES as age be aa as</t>
  </si>
  <si>
    <t>ON WANS any a res Ae San | ae on id :</t>
  </si>
  <si>
    <t>pe 2. ean ees Ses ‘ Sigs res Nic i a 4 BS</t>
  </si>
  <si>
    <t>Vos aS NES Stag Re = es yo ASA ex ii</t>
  </si>
  <si>
    <t>be ec Kes See Ne ay Se a peters</t>
  </si>
  <si>
    <t>So eS TSS a a oN He</t>
  </si>
  <si>
    <t>a a) Hae Ai</t>
  </si>
  <si>
    <t>Ses ant Cae th a i ae</t>
  </si>
  <si>
    <t>rer, aN = ar oe Bes wey i F</t>
  </si>
  <si>
    <t>os ia a oe</t>
  </si>
  <si>
    <t>GRE ~ a 4 NE ak ae AS AND + : = Mt A BAY a a iy gee ee ia</t>
  </si>
  <si>
    <t>AN wor 8 VAS = Bl HSA Hi aie</t>
  </si>
  <si>
    <t>oa eS so GH</t>
  </si>
  <si>
    <t>AD ; \</t>
  </si>
  <si>
    <t>SUNS caer Vale : Hs! pty</t>
  </si>
  <si>
    <t>ISS ox wk is Gey. Was ee Mh ri en Hes ey al} rua</t>
  </si>
  <si>
    <t>SRS See col A</t>
  </si>
  <si>
    <t>AX Sat SR ee ON, Bon if Be</t>
  </si>
  <si>
    <t>PONE palit ee ae f</t>
  </si>
  <si>
    <t>AS wey kg a a; sh q ks fis i i 3 igs</t>
  </si>
  <si>
    <t>Sony cys a Ae on ibe. By Heal matt fi</t>
  </si>
  <si>
    <t>Se bay es ee Mi Ha yt</t>
  </si>
  <si>
    <t>Ep Ahi HALE i A</t>
  </si>
  <si>
    <t>Ser &gt; NS yee eee. Kees | Za mn? ee a Va) RUHL</t>
  </si>
  <si>
    <t>SAR RE CES SH ye es yee tat es Nit NSH</t>
  </si>
  <si>
    <t>ek awa Pay AE ua vad</t>
  </si>
  <si>
    <t>oh Wes as Ke in Sih d NZ</t>
  </si>
  <si>
    <t>age Pe AN ae AONE BN ENG iS 3 if</t>
  </si>
  <si>
    <t>ne at ASR a AEC? os Yes ANGE ve i Nie ;</t>
  </si>
  <si>
    <t>a ee TA Ne</t>
  </si>
  <si>
    <t>qi a t cs : eas ee i WAR Lis i</t>
  </si>
  <si>
    <t>38 Ve Ste Ve ie Ri</t>
  </si>
  <si>
    <t>ae oY oA Sy. Het it Bens Nw SEE BS P|</t>
  </si>
  <si>
    <t>ce ty Nie</t>
  </si>
  <si>
    <t>ANE ts ae NEE uit as i RY</t>
  </si>
  <si>
    <t>| ENS ae ue ag</t>
  </si>
  <si>
    <t>cf \ it i Ne! tS</t>
  </si>
  <si>
    <t>ge ac are a Vie at ESN we a] We Al Se pa ut ace ray</t>
  </si>
  <si>
    <t>ale ey ie SEAN AN al ANS ANG</t>
  </si>
  <si>
    <t>ma if a ee ae we We mak i iy</t>
  </si>
  <si>
    <t>con Ve. ee 8 axe ft oF SAS Sa Oh</t>
  </si>
  <si>
    <t>‘yay Wee EN Ni awe ae a 3</t>
  </si>
  <si>
    <t>WAS ated SASS NO Haye Meas</t>
  </si>
  <si>
    <t>ee NG fee</t>
  </si>
  <si>
    <t>Ay Boe Nt ie at INS iy ae via pan ney it ;</t>
  </si>
  <si>
    <t>Vis AR WN Re ae a |</t>
  </si>
  <si>
    <t>ee Mee} Wah ee ag er a Re</t>
  </si>
  <si>
    <t>2 a Se uF</t>
  </si>
  <si>
    <t>one AUR PONE</t>
  </si>
  <si>
    <t>oe ae ws ut cu ‘4</t>
  </si>
  <si>
    <t>ey EAN ween PA LESS</t>
  </si>
  <si>
    <t>eae WA hae eh d Wea Ss ES DNS Bey</t>
  </si>
  <si>
    <t>ae AS. f SEAN SRS uy Kt</t>
  </si>
  <si>
    <t>oe ok BC</t>
  </si>
  <si>
    <t>ae vee Day i \ APS os</t>
  </si>
  <si>
    <t>ee, yr EN a) sian Ue a &gt; NX Se</t>
  </si>
  <si>
    <t>oe er) Or St ie at 1 ‘A AG EA A hy ue Bok SY ay .</t>
  </si>
  <si>
    <t>Sal fa i ge eS et HN. ye thy cw AY, he as ae a</t>
  </si>
  <si>
    <t>Rie AY mS a i ae =</t>
  </si>
  <si>
    <t>Bes 4 cae gi Baya SS ‘ eye Bat</t>
  </si>
  <si>
    <t>| \ ea os</t>
  </si>
  <si>
    <t>ete ep ay 4 ci pala</t>
  </si>
  <si>
    <t>a AIRS * He ti</t>
  </si>
  <si>
    <t>ue SESS | 5 a en ae ANG A Bf ee anata a. mah ay { Ni</t>
  </si>
  <si>
    <t>DN AR a</t>
  </si>
  <si>
    <t>oy ig ie He WW et x “yh</t>
  </si>
  <si>
    <t>eee ah i ae *s SS. i</t>
  </si>
  <si>
    <t>ra zs f ech bY a Hey</t>
  </si>
  <si>
    <t>ge Pte bre ie 4 us i NF vale iin ns &gt; AGE</t>
  </si>
  <si>
    <t>ae ies. thes ty \\ f i A] Je a YA :</t>
  </si>
  <si>
    <t>Se 1a ZOO dance</t>
  </si>
  <si>
    <t>: ie yy An | Bt</t>
  </si>
  <si>
    <t>ites ie fi ee 4 es tf iy , Hie Ay if AY; | Was . ile ay “ah</t>
  </si>
  <si>
    <t>pee a) (a he) ~</t>
  </si>
  <si>
    <t>Set Mais ie S analy As</t>
  </si>
  <si>
    <t>ag ZN Rae</t>
  </si>
  <si>
    <t>ag ie ""4 Vast bie ane</t>
  </si>
  <si>
    <t>ee GN | Sa is DRA</t>
  </si>
  <si>
    <t>i Whe A a} “ if see MNS</t>
  </si>
  <si>
    <t>ae if uo) at men ii</t>
  </si>
  <si>
    <t>As nS: is a Ge Ae OM f yr A § a</t>
  </si>
  <si>
    <t>ae ea Me</t>
  </si>
  <si>
    <t>La aN an</t>
  </si>
  <si>
    <t>ae yey rhs eae</t>
  </si>
  <si>
    <t>ok) dt Fe</t>
  </si>
  <si>
    <t>CWE i Aes AL IS wh</t>
  </si>
  <si>
    <t>SEPA</t>
  </si>
  <si>
    <t>age","nas AST</t>
  </si>
  <si>
    <t>age",3387,True,False,2025-10-25 00:14:30,2.0_enhanced</t>
  </si>
  <si>
    <t>IMG_A1B97E41-A88A-4BDA-8274-60AF6EB56324.jpeg,custody_screenshots\Photos-1-001 (2)\IMG_A1B97E41-A88A-4BDA-8274-60AF6EB56324.jpeg,Craig,Unknown,"is oe</t>
  </si>
  <si>
    <t>‘3 ; i</t>
  </si>
  <si>
    <t>See sia</t>
  </si>
  <si>
    <t>ONE ao i \</t>
  </si>
  <si>
    <t>A"" &lt; a a i i ‘ : ‘</t>
  </si>
  <si>
    <t>an ""7 A Di ee -| | | i</t>
  </si>
  <si>
    <t>ah : we oe, oS iy seat i i i a : i il hae | a i ik i</t>
  </si>
  <si>
    <t>: i oa</t>
  </si>
  <si>
    <t>ne a i ee ii i i nik i My aah 5g</t>
  </si>
  <si>
    <t>oe ie) i i i a CS re</t>
  </si>
  <si>
    <t>ne Set asi a i a i le i os fs</t>
  </si>
  <si>
    <t>: ae | i He =</t>
  </si>
  <si>
    <t>— baby: is ul a a |</t>
  </si>
  <si>
    <t>; oy x 6 2 i i i Oh a ll i ae He Ae om fas #6</t>
  </si>
  <si>
    <t>taba ings ors i 7</t>
  </si>
  <si>
    <t>3 8 5 a ih i om</t>
  </si>
  <si>
    <t>ieee Is 7s ie i Ih He : a at a i</t>
  </si>
  <si>
    <t>lays pasts eH | =</t>
  </si>
  <si>
    <t>ba Tod Cha vai ile ff i i ee a a Al a a Pam</t>
  </si>
  <si>
    <t>ain Regs Tables = = i</t>
  </si>
  <si>
    <t>Ra re i | ie i a a Hh lil i i "" ine aa</t>
  </si>
  <si>
    <t>itu ti Vi | ie a ill i ae.</t>
  </si>
  <si>
    <t>ts rum we a i a ser</t>
  </si>
  <si>
    <t>ae ae / a Hl a a i ult iN</t>
  </si>
  <si>
    <t>Nu a vi Pn i ll il Lil = — oe.</t>
  </si>
  <si>
    <t>( | \ i i &gt;</t>
  </si>
  <si>
    <t>j oe ee —</t>
  </si>
  <si>
    <t>! ~) P</t>
  </si>
  <si>
    <t>Lee i 7 N ‘nee pag ae : ae</t>
  </si>
  <si>
    <t>SS Ba</t>
  </si>
  <si>
    <t>a © s in ae :</t>
  </si>
  <si>
    <t>- ~ _</t>
  </si>
  <si>
    <t>ie a oe as a 2&amp;6</t>
  </si>
  <si>
    <t>sai</t>
  </si>
  <si>
    <t>oe a :</t>
  </si>
  <si>
    <t>ae = yess</t>
  </si>
  <si>
    <t>ee","is oe</t>
  </si>
  <si>
    <t>ae os",762,True,False,2025-10-25 00:14:30,2.0_enhanced</t>
  </si>
  <si>
    <t>IMG_A1E44BCC-8EBE-4474-9AEE-B66AE01F399B.jpeg,custody_screenshots\Photos-1-001 (2)\IMG_A1E44BCC-8EBE-4474-9AEE-B66AE01F399B.jpeg,Craig,Unknown,"alle Ws he gs Wares Bop he</t>
  </si>
  <si>
    <t>IIE A A</t>
  </si>
  <si>
    <t>~ YS 8 ar pg We ak % SRE</t>
  </si>
  <si>
    <t>a MAR, TL AEN SR OE ry aa a</t>
  </si>
  <si>
    <t>ae sel a at Sef ag + a OR AE Ret ee a mee aes an</t>
  </si>
  <si>
    <t>ee ey et ASA Ny ee DAA | y Ae a We oe</t>
  </si>
  <si>
    <t>i 6 . PAN Ng Se Ren ae AN SOAR yp</t>
  </si>
  <si>
    <t>RR dh OS RR fy” Bee NAR OB %.</t>
  </si>
  <si>
    <t>CINE eee</t>
  </si>
  <si>
    <t>~ ~ eo a ed! es ete 2 eee ne g fe in</t>
  </si>
  <si>
    <t>gk * bee Bg +</t>
  </si>
  <si>
    <t>yy em ORE py PE 3 we</t>
  </si>
  <si>
    <t>bo Nev 4 POR Ge oe a ee ee mee NS | A oe</t>
  </si>
  <si>
    <t>‘ “2 . Ree ye OS ae. 4 “ML we a eS SEES Reed Re Lf : a</t>
  </si>
  <si>
    <t>ee Op AT a ONT ee yo</t>
  </si>
  <si>
    <t>we? SS “ae tel gerd RE Po Rab EP &lt;q or en a I</t>
  </si>
  <si>
    <t>. Be es aan % a ORS “er, we oe A</t>
  </si>
  <si>
    <t>\ are Se Co ge Re) ae yl ar ann 4</t>
  </si>
  <si>
    <t>os See ) a Py “hn RE aN OU * ee ee ur ‘</t>
  </si>
  <si>
    <t>eg, om | ~ Sic oye ae me SAT ene ae Pe.</t>
  </si>
  <si>
    <t>ieee Ee ae Sat ee. S £ See</t>
  </si>
  <si>
    <t>il RI Rng “Re ON ALN N tow.</t>
  </si>
  <si>
    <t>RR FEE a eae bee? Ne</t>
  </si>
  <si>
    <t>Cae a ee eee</t>
  </si>
  <si>
    <t>cote es Ae ee eee</t>
  </si>
  <si>
    <t>Bey Pecks ie, “Shige as eee</t>
  </si>
  <si>
    <t>a ee ee a ay</t>
  </si>
  <si>
    <t>een See pea Red RR eins pe EE</t>
  </si>
  <si>
    <t>es (oo a ee oe a</t>
  </si>
  <si>
    <t>ES) i a</t>
  </si>
  <si>
    <t>ee i SESS oe ae</t>
  </si>
  <si>
    <t>RE REE oe TEAL ae tS oe cs a</t>
  </si>
  <si>
    <t>ec plead ak Sma eee es ds tg</t>
  </si>
  <si>
    <t>sey ate</t>
  </si>
  <si>
    <t>ge ge + 2</t>
  </si>
  <si>
    <t>on BAG oan a</t>
  </si>
  <si>
    <t>oe ss: ae ee oe oe a OSE</t>
  </si>
  <si>
    <t>a oe Be ee ig a,</t>
  </si>
  <si>
    <t>a a SSS ce = |</t>
  </si>
  <si>
    <t>SS Ee id =m</t>
  </si>
  <si>
    <t>BY &amp; RNS, Byte</t>
  </si>
  <si>
    <t>ee eta ee Sed</t>
  </si>
  <si>
    <t>a WN eee esl ee</t>
  </si>
  <si>
    <t>re oe ee eee ee BS ee ¥</t>
  </si>
  <si>
    <t>EEO a ae SS ee eee URE ey Te NG</t>
  </si>
  <si>
    <t>aa es POR oa</t>
  </si>
  <si>
    <t>ey, eu SSS 8 AAS ee yey gees</t>
  </si>
  <si>
    <t>NH eng he Mw Be Pe ee</t>
  </si>
  <si>
    <t>BI SY |</t>
  </si>
  <si>
    <t>2 a By LORE OOS = a Ps a eo uy</t>
  </si>
  <si>
    <t>ete, UP eat Se oe JR BS</t>
  </si>
  <si>
    <t>Ben te cf nes BS a : Be ck week</t>
  </si>
  <si>
    <t>Bee OP</t>
  </si>
  <si>
    <t>a ees a 5 GE</t>
  </si>
  <si>
    <t>ath ake ees</t>
  </si>
  <si>
    <t>PB OY aN</t>
  </si>
  <si>
    <t>et: Ay a a ae” ee: eR Sp BE BE Les</t>
  </si>
  <si>
    <t>ee ess OOS Be peer Les,</t>
  </si>
  <si>
    <t>™ Ry: ~ TS . Le me uN</t>
  </si>
  <si>
    <t>“Say \ ye eee</t>
  </si>
  <si>
    <t>OSL aes NES og</t>
  </si>
  <si>
    <t>Some 4 HER</t>
  </si>
  <si>
    <t>oer ; - ae ae</t>
  </si>
  <si>
    <t>Ee hE RS ge SS ae</t>
  </si>
  <si>
    <t>: SEP NN</t>
  </si>
  <si>
    <t>ES Ske a a</t>
  </si>
  <si>
    <t>er oat ; Ky fa Me i) ene “eS</t>
  </si>
  <si>
    <t>an re i pf</t>
  </si>
  <si>
    <t>fg SAE</t>
  </si>
  <si>
    <t>. ‘ ge pe z+ fe ‘ &amp; “say oe pt</t>
  </si>
  <si>
    <t>: jam ” LT NS</t>
  </si>
  <si>
    <t>A as aa Ap fy .</t>
  </si>
  <si>
    <t>ae i “igs fhe “A haa \</t>
  </si>
  <si>
    <t>a Me 4 Sey who</t>
  </si>
  <si>
    <t>“ cy SRS aan</t>
  </si>
  <si>
    <t>a ~ Cy y</t>
  </si>
  <si>
    <t>: } *</t>
  </si>
  <si>
    <t>‘os XN ro</t>
  </si>
  <si>
    <t>~ + a) 4 MG</t>
  </si>
  <si>
    <t>WA =. al y</t>
  </si>
  <si>
    <t>SR a</t>
  </si>
  <si>
    <t>a a Ye</t>
  </si>
  <si>
    <t>- x</t>
  </si>
  <si>
    <t>\ aes -</t>
  </si>
  <si>
    <t>: wae i</t>
  </si>
  <si>
    <t>. . a</t>
  </si>
  <si>
    <t>Se a aS</t>
  </si>
  <si>
    <t>«&amp;</t>
  </si>
  <si>
    <t>f","alle Ws he gs Wares Bop he</t>
  </si>
  <si>
    <t>Se a aS",1733,True,False,2025-10-25 00:14:30,2.0_enhanced</t>
  </si>
  <si>
    <t>IMG_A7DC0295-0BCC-4D81-92FE-2F5D8AEBA6AE.jpeg,custody_screenshots\Photos-1-001 (2)\IMG_A7DC0295-0BCC-4D81-92FE-2F5D8AEBA6AE.jpeg,Craig,Unknown,"= eR Up Be</t>
  </si>
  <si>
    <t>OT eS ele eee Ey of th</t>
  </si>
  <si>
    <t>NCES : eae ee ak</t>
  </si>
  <si>
    <t>co Bea Eg aes pe eet a 6 Teer eet Ral</t>
  </si>
  <si>
    <t>(eae st: ee iB Wag Of EE RAS Ea he</t>
  </si>
  <si>
    <t>OSTA, et gee, STV</t>
  </si>
  <si>
    <t>a del a Eg ES es Ne es Steg</t>
  </si>
  <si>
    <t>Se ee BI a,</t>
  </si>
  <si>
    <t>ae Le |B eee yep</t>
  </si>
  <si>
    <t>YONI el aE er EEE *</t>
  </si>
  <si>
    <t>gp</t>
  </si>
  <si>
    <t>| Nes ca el ee Aen ame</t>
  </si>
  <si>
    <t>Rie ERE ea eee ley fee ee</t>
  </si>
  <si>
    <t>Pe ne SS WAU pe Cee</t>
  </si>
  <si>
    <t>an Cas PUA BORE, if PAA @ ie Wey</t>
  </si>
  <si>
    <t>SES Ey Ne Se</t>
  </si>
  <si>
    <t>Ries a Nes Vie Git Gen</t>
  </si>
  <si>
    <t>pA aM ee Sere |e Re ee cae =\ Nae</t>
  </si>
  <si>
    <t>ae aa We Le fas IY</t>
  </si>
  <si>
    <t>at Spee Ac bak oe OE ly</t>
  </si>
  <si>
    <t>ny he</t>
  </si>
  <si>
    <t>NSS | | Paes pe</t>
  </si>
  <si>
    <t>ee | Le Se, nd cA on A aga</t>
  </si>
  <si>
    <t>&gt; Ry Oe nn a | ge cat AN)</t>
  </si>
  <si>
    <t>Ms (ee ae</t>
  </si>
  <si>
    <t>EE SS tie RN CP | ee see A</t>
  </si>
  <si>
    <t>NS EES cen ee ees Peso ah ls a ee Nee leper ee Ee</t>
  </si>
  <si>
    <t>oO on 5 = fated ENS |. AaB AH AI Ne es te bia HEY</t>
  </si>
  <si>
    <t>eee eae ae</t>
  </si>
  <si>
    <t>6 SES | is Vee ee bi</t>
  </si>
  <si>
    <t>S| ee Ze en</t>
  </si>
  <si>
    <t>} Ee Be MW | = . SSS eee</t>
  </si>
  <si>
    <t>S| Le fe Me i coe Se</t>
  </si>
  <si>
    <t>pee aa OM NG] Rees ee Coens</t>
  </si>
  <si>
    <t>| SS) Ni | (pees</t>
  </si>
  <si>
    <t>ee oe SEN) ee i (eee</t>
  </si>
  <si>
    <t>ee | ee | fee pe</t>
  </si>
  <si>
    <t>Neal (ees i ae pe See | AS Sy</t>
  </si>
  <si>
    <t>i ec | VY. ga ae</t>
  </si>
  <si>
    <t>ahh, 5 ANS hy | eee bee ar: ona</t>
  </si>
  <si>
    <t>es LT ON a pate eee</t>
  </si>
  <si>
    <t>i aq aye gaye Le oe Wes Bere</t>
  </si>
  <si>
    <t>Na) | OPN | . et eS GUL Se Si</t>
  </si>
  <si>
    <t>ALN SS er ee</t>
  </si>
  <si>
    <t>Lo USS el ieee ae</t>
  </si>
  <si>
    <t>NO uy = (RaQ SS SSS a ES Py «|</t>
  </si>
  <si>
    <t>FON SS eS ce</t>
  </si>
  <si>
    <t>Re SS SSS Sse SS eS ee</t>
  </si>
  <si>
    <t>ee SES ee SO iL ES iS ee pe ee</t>
  </si>
  <si>
    <t>PEIN BOK TN ee ee, i 5</t>
  </si>
  <si>
    <t>aA NG DON SS eae Soy SRI</t>
  </si>
  <si>
    <t>SS | Lhe</t>
  </si>
  <si>
    <t>Pa &gt; ee eee mee) | ft</t>
  </si>
  <si>
    <t>eX OE See ee eee By. fe ie Se a &amp;</t>
  </si>
  <si>
    <t>WK WN CWA Be SAS BT) ee = BS</t>
  </si>
  <si>
    <t>ee UN NO OR ~~ =, “SSS See [= NS: Mig ea</t>
  </si>
  <si>
    <t>ee SX 3 RARE NS SOF a eZ Zz) Se ie) Se</t>
  </si>
  <si>
    <t>ay SSN SAX a JO i: = ae</t>
  </si>
  <si>
    <t>IN AY WE SO Sey: Sle SSS SS ~ TOUS Pee. oS eee</t>
  </si>
  <si>
    <t>Yor We NGS LOS S SS. See SS SSS eS wen Se OF SSS</t>
  </si>
  <si>
    <t>LOA Re ee (ERE FT QR QL RE Rs 7 Se, ""SSR SRS, SESS aS Sy ee SSS es ge : :</t>
  </si>
  <si>
    <t>Res Sik: ROSA \ SS WS wes “SSSA ES SS Ss SS Se Se se</t>
  </si>
  <si>
    <t>Re Ae AER SERAR PNR ES RAR"", S RB SS SS SS Sees WSS SS SS SSS - -</t>
  </si>
  <si>
    <t>\\a Nes ye SSS SSS SS Sea SS SS ee .</t>
  </si>
  <si>
    <t>ae eS Se Wa NSE “Ys Oe RNS SNe We SSS Ss SSS SSS SSS SS</t>
  </si>
  <si>
    <t>. 4 WS VE RE SRS ea eae SERRA SSS SSS Se ES SS SSS SS SS</t>
  </si>
  <si>
    <t>ZEN WSs SS SS Se RES SR SSS SS SSS SS See .</t>
  </si>
  <si>
    <t>oN See 4 ANS aS SS SS</t>
  </si>
  <si>
    <t>AN HBS WHEN SRNR RS _ SSS SSS SS SSO SSS</t>
  </si>
  <si>
    <t>iN. SI WEI ERS CESS . CES NESS SS</t>
  </si>
  <si>
    <t>RQ SN SS SSS SSN SSS</t>
  </si>
  <si>
    <t>2 Caan WORE SAS SN SQ SSS SS SS - S SSS SS</t>
  </si>
  <si>
    <t>ae , * EAC Ns SKN ASS, VASES RS NOC WS iS SESS SSN SSN = SSS SSS SS Saas SSE =</t>
  </si>
  <si>
    <t>RRA SANS LE mie” RSs Ss SRN SEN SSS</t>
  </si>
  <si>
    <t>We eS AAS SSeS Se SO ae SS RRR &lt;SSESS SESS</t>
  </si>
  <si>
    <t>AS Ma \ AN INS SE SSIES A SSO TEN SSS Es SSS: SE SSS SSS ee</t>
  </si>
  <si>
    <t>7 Lee Se VS ANS REA RAE SRA CARES SSS SS SSS SSS SSS</t>
  </si>
  <si>
    <t>7 RW a SA ANG Sea x ONG SAS = WSS SS SSS : &lt;Ss</t>
  </si>
  <si>
    <t>NT ce SNS SS SN &lt; SS SSA</t>
  </si>
  <si>
    <t>7. Ya =","= eR Up Be</t>
  </si>
  <si>
    <t>7. Ya =",2379,True,False,2025-10-25 00:14:30,2.0_enhanced</t>
  </si>
  <si>
    <t>IMG_A94AB755-B3E1-4565-BB31-C200A26BE628.jpeg,custody_screenshots\Photos-1-001 (2)\IMG_A94AB755-B3E1-4565-BB31-C200A26BE628.jpeg,Craig,Unknown,"ack ae</t>
  </si>
  <si>
    <t>ie oa ger RES</t>
  </si>
  <si>
    <t>fe ah: ae i i</t>
  </si>
  <si>
    <t>Lat ae 6? - : | a =</t>
  </si>
  <si>
    <t>vee gu EOE } gee 4 i</t>
  </si>
  <si>
    <t>&lt;a Va bee ag 4 ie \</t>
  </si>
  <si>
    <t>2 A x - Ge: zou!</t>
  </si>
  <si>
    <t>os I f f ce _ Snr ae</t>
  </si>
  <si>
    <t>Ps TS Pe “8 yoo ~</t>
  </si>
  <si>
    <t>. ao : ey) age yer. ,</t>
  </si>
  <si>
    <t>hoy ~</t>
  </si>
  <si>
    <t>{ ra a REO : A ob</t>
  </si>
  <si>
    <t>| kf ee be , Bete ae</t>
  </si>
  <si>
    <t>ar yA foe ES eon &amp; he -</t>
  </si>
  <si>
    <t>ae ane ae ; . seg . 4}</t>
  </si>
  <si>
    <t>ee a \ BR ge gf if PS fF a ! we acl a *</t>
  </si>
  <si>
    <t>a ge gee ant | £ 3 PE rf 4 ; po</t>
  </si>
  <si>
    <t>eee Fa &amp; i ik</t>
  </si>
  <si>
    <t>: a wt</t>
  </si>
  <si>
    <t>ote BBY 4 : a er gh : yg ik</t>
  </si>
  <si>
    <t>eh id ogg ae uy</t>
  </si>
  <si>
    <t>arco Pe a be xy oe ; ae . . ; | id 4</t>
  </si>
  <si>
    <t>we | : £ a aa</t>
  </si>
  <si>
    <t>i . . be BS a</t>
  </si>
  <si>
    <t>f ant an</t>
  </si>
  <si>
    <t>eA</t>
  </si>
  <si>
    <t>BA i Fi fF ae “| A a ae</t>
  </si>
  <si>
    <t>Poh i ait PEON 7 ; Boog (oe OF gees</t>
  </si>
  <si>
    <t>ae Ae a Hs Loe 4 ee ah</t>
  </si>
  <si>
    <t>oe Ce EO PARE</t>
  </si>
  <si>
    <t>meas id ge gy eae See ae</t>
  </si>
  <si>
    <t>Be EN on inPRO *</t>
  </si>
  <si>
    <t>rte a me og</t>
  </si>
  <si>
    <t>th 2 Lixin ae a ay ii</t>
  </si>
  <si>
    <t>gat ts ake oe pew ee oe HET Los eon ers ee oe yee A gS a yy {</t>
  </si>
  <si>
    <t>Gis Be = ae ge LAWL ESTAS, oy Bag. Be a</t>
  </si>
  <si>
    <t>ae a ES eh a ee :</t>
  </si>
  <si>
    <t>Pee © gute gly ae su Nal Gd \</t>
  </si>
  <si>
    <t>Ae SER eg eee yee mo ky</t>
  </si>
  <si>
    <t>pee eee af ie oe</t>
  </si>
  <si>
    <t>ee ag SASS Sees iy top gh ¥ 4 eee sachs ong a ae aa</t>
  </si>
  <si>
    <t>. nS ae a DR gt at . h</t>
  </si>
  <si>
    <t>2 ee”</t>
  </si>
  <si>
    <t>we re wee eee a Oe</t>
  </si>
  <si>
    <t>ee ee ey</t>
  </si>
  <si>
    <t>- ~ ee ee eo ST</t>
  </si>
  <si>
    <t>he Ae oa ae</t>
  </si>
  <si>
    <t>Bc. es hier a Oe ae</t>
  </si>
  <si>
    <t>ae id BS pte ice, ee = es oe ee nin c »</t>
  </si>
  <si>
    <t>fe a, CBC BS eee eS pe =</t>
  </si>
  <si>
    <t>aan ee a Sy eae ca</t>
  </si>
  <si>
    <t>g EL ee</t>
  </si>
  <si>
    <t>_ PE ae</t>
  </si>
  <si>
    <t>eee ee x</t>
  </si>
  <si>
    <t>OG ee oe ae</t>
  </si>
  <si>
    <t>ac RS Hai</t>
  </si>
  <si>
    <t>ee Moe Meee, panes Oa</t>
  </si>
  <si>
    <t>(ee OS ee ee</t>
  </si>
  <si>
    <t>| pee ree</t>
  </si>
  <si>
    <t>ee Berg ee oe i</t>
  </si>
  <si>
    <t>\ ti Ce</t>
  </si>
  <si>
    <t>\ ee EAS gs (eee</t>
  </si>
  <si>
    <t>ek Se a ee pea</t>
  </si>
  <si>
    <t>Gs Oe Se ee</t>
  </si>
  <si>
    <t>HI oe BSE ae at</t>
  </si>
  <si>
    <t>ey oe ee ee ee</t>
  </si>
  <si>
    <t>eee. ee ee Sas</t>
  </si>
  <si>
    <t>BE he ae OD a Sage</t>
  </si>
  <si>
    <t>SNe er eee</t>
  </si>
  <si>
    <t>we OE eee ee eee</t>
  </si>
  <si>
    <t>ee She yd Ss: Ges</t>
  </si>
  <si>
    <t>oe a ee eo</t>
  </si>
  <si>
    <t>Lc ee Se a ag ©.</t>
  </si>
  <si>
    <t>er. ee ue Se #4</t>
  </si>
  <si>
    <t>Ae &gt;</t>
  </si>
  <si>
    <t>ste ae Be ae</t>
  </si>
  <si>
    <t>2 EAN ek ee SRS</t>
  </si>
  <si>
    <t>es . a</t>
  </si>
  <si>
    <t>ule y</t>
  </si>
  <si>
    <t>re Poe</t>
  </si>
  <si>
    <t>ee ok he eee</t>
  </si>
  <si>
    <t>ae a ae rt ae ho ey</t>
  </si>
  <si>
    <t>BY","ack ae</t>
  </si>
  <si>
    <t>ae a ae rt ae ho ey",1552,True,False,2025-10-25 00:14:30,2.0_enhanced</t>
  </si>
  <si>
    <t>IMG_A96A188A-2E55-494B-A38A-054FD58F5037.jpeg,custody_screenshots\Photos-1-001 (2)\IMG_A96A188A-2E55-494B-A38A-054FD58F5037.jpeg,Craig,Unknown,"Sa,</t>
  </si>
  <si>
    <t>ee |.</t>
  </si>
  <si>
    <t>et . ee</t>
  </si>
  <si>
    <t>eae nae</t>
  </si>
  <si>
    <t>BEES i ao TS :</t>
  </si>
  <si>
    <t>Tea OMS : 4 eke ay</t>
  </si>
  <si>
    <t>MES DE ae, &gt; SEE GSTS ome,</t>
  </si>
  <si>
    <t>age IB % stan oe LIS ; a a</t>
  </si>
  <si>
    <t>SOR EE ae Be AER Rw aes oe ES</t>
  </si>
  <si>
    <t>ee INS OE ee we on i</t>
  </si>
  <si>
    <t>ET | ee oe Sos</t>
  </si>
  <si>
    <t>ee Rl Ee</t>
  </si>
  <si>
    <t>vg .</t>
  </si>
  <si>
    <t>eae Ss on eke : . RE ORS . “</t>
  </si>
  <si>
    <t>hin, ge Oe pes IN</t>
  </si>
  <si>
    <t>eae pee</t>
  </si>
  <si>
    <t>oo oe .</t>
  </si>
  <si>
    <t>Bip a 2 8 oe</t>
  </si>
  <si>
    <t>a ee :</t>
  </si>
  <si>
    <t>eee MT gtd een Boe ee</t>
  </si>
  <si>
    <t>a Ra a ee er ee ee : Be ce ae</t>
  </si>
  <si>
    <t>Se “Pa et = 2 tes 4 Ces</t>
  </si>
  <si>
    <t>ey SR ee</t>
  </si>
  <si>
    <t>ee BE I Ete Pe</t>
  </si>
  <si>
    <t>eee ON ee rt eae a</t>
  </si>
  <si>
    <t>ee oe ee ee</t>
  </si>
  <si>
    <t>pe ae ee te Bie eee ee</t>
  </si>
  <si>
    <t>ee ee ORS</t>
  </si>
  <si>
    <t>ARB ES</t>
  </si>
  <si>
    <t>OS) ee Ea</t>
  </si>
  <si>
    <t>ARE ge Th TS ge GIR ee</t>
  </si>
  <si>
    <t>RSE Ol Cas Bieta SOR oo Re et ae</t>
  </si>
  <si>
    <t>Ne ae fg ees ee</t>
  </si>
  <si>
    <t>se as ee eee AS</t>
  </si>
  <si>
    <t>iS ets, PEE ~ SB ote ER ae cee ae</t>
  </si>
  <si>
    <t>a Sar Oa SSE eee Sl</t>
  </si>
  <si>
    <t>ee Ge ede Aes ee</t>
  </si>
  <si>
    <t>ee vas as Sy OA RRS ASE ag</t>
  </si>
  <si>
    <t>i ERS,</t>
  </si>
  <si>
    <t>es a eae</t>
  </si>
  <si>
    <t>So Pe ee</t>
  </si>
  <si>
    <t>TES, gio ey ew DS | ae</t>
  </si>
  <si>
    <t>ON ge Al A Wes H coy ee</t>
  </si>
  <si>
    <t>REN BR We POR ie pant OH a Be en</t>
  </si>
  <si>
    <t>Be ae</t>
  </si>
  <si>
    <t>eee Se, AVS fa BET ES pS 4 Lge Pg oe ae</t>
  </si>
  <si>
    <t>eh ne Oe See ees Sa EE Teh</t>
  </si>
  <si>
    <t>a | Rod ted a Met eR OE 4</t>
  </si>
  <si>
    <t>Pee nay</t>
  </si>
  <si>
    <t>ee Gear RR oo</t>
  </si>
  <si>
    <t>ec ase</t>
  </si>
  <si>
    <t>ae ARS we Rey ee ate a BA Sas</t>
  </si>
  <si>
    <t>A 5 ohn ian oon . Ne is</t>
  </si>
  <si>
    <t>eee me eee</t>
  </si>
  <si>
    <t>wee CHO DOP a ee el</t>
  </si>
  <si>
    <t>oo : nde oe</t>
  </si>
  <si>
    <t>ee oe i pe, ee ee ene aye a</t>
  </si>
  <si>
    <t>See Be St Bes: eke Gane WE RS</t>
  </si>
  <si>
    <t>es an Cy BE PES Re ag 0 aed ee</t>
  </si>
  <si>
    <t>oa 4 So kee yous SOD SE aie ok Ss Re ACs</t>
  </si>
  <si>
    <t>Me ee ee</t>
  </si>
  <si>
    <t>ghee on Yee Pe age WER Ts gt</t>
  </si>
  <si>
    <t>ey SS we Ug OE a PES ORE I Se OS ar</t>
  </si>
  <si>
    <t>ge Tee ane gg Th a ae er “Ge vey ee ee</t>
  </si>
  <si>
    <t>ER ABS CANE Be ee</t>
  </si>
  <si>
    <t>ae ee se ee, gg os</t>
  </si>
  <si>
    <t>eee wo ots ee</t>
  </si>
  <si>
    <t>ee . BP BR : Be Eee Be “fe sah, Ga ENN SE MO</t>
  </si>
  <si>
    <t>Se ee ee page</t>
  </si>
  <si>
    <t>a RE a SE va Loe” a</t>
  </si>
  <si>
    <t>Te ON</t>
  </si>
  <si>
    <t>SE BR Be at Oe OE a en ee ae</t>
  </si>
  <si>
    <t>aS ae bl ek : ee</t>
  </si>
  <si>
    <t>ee BD (re Ee ed a SE gk re en</t>
  </si>
  <si>
    <t>RRS RN te BS y BS EG on ree ae adn</t>
  </si>
  <si>
    <t>es ee pa my Sy</t>
  </si>
  <si>
    <t>oe Wee Gt ere tc deat HES ek age</t>
  </si>
  <si>
    <t>oe re BES oo 27 FA tre a Cea Gee whe a moe BE ER</t>
  </si>
  <si>
    <t>Be i A Ga fa PR tig 2 | ae BS ie Sete AE Sag OB ay</t>
  </si>
  <si>
    <t>ee ee ee a ea RGN TRS St ae</t>
  </si>
  <si>
    <t>pee A ae, Po Tg CaS</t>
  </si>
  <si>
    <t>BES POE a Sf A AGS | Rit ME pig, the a cent</t>
  </si>
  <si>
    <t>ae 8</t>
  </si>
  <si>
    <t>I he BRR OSS ES TE BE ee re</t>
  </si>
  <si>
    <t>eee Be re RE es ae ase, re ire</t>
  </si>
  <si>
    <t>go RRS SPS Ges</t>
  </si>
  <si>
    <t>ae a ae ga a ae a ee</t>
  </si>
  <si>
    <t>ee ee ee eg a</t>
  </si>
  <si>
    <t>ee OR A eye te ea OE gk vs Rs | “ ne</t>
  </si>
  <si>
    <t>is RSE Sg OE gh oa ONE ie ER BP yg cng ae ee ee</t>
  </si>
  <si>
    <t>edt ORE de RR OE BE SE * Beg AS ee</t>
  </si>
  <si>
    <t>Va ON Be ba 4 ee a. cs ae Bee ee</t>
  </si>
  <si>
    <t>ERE OS Go BE ee, OR ng OB Bo</t>
  </si>
  <si>
    <t>ee ce PE BG aye : ee</t>
  </si>
  <si>
    <t>pe ER Oly we, 5 EN Fee</t>
  </si>
  <si>
    <t>REP ka ee ee on</t>
  </si>
  <si>
    <t>OS ae at to SLES RE</t>
  </si>
  <si>
    <t>Cae ee a</t>
  </si>
  <si>
    <t>SOS as hie ee BRE</t>
  </si>
  <si>
    <t>BG Ra ek es bet ae Gag oe” 20, AE</t>
  </si>
  <si>
    <t>sy Ss i 3 ES ET I REN Wee</t>
  </si>
  <si>
    <t>ee ae = ee a ae</t>
  </si>
  <si>
    <t>ee ee Ee A</t>
  </si>
  <si>
    <t>Be GOR ie WB ae AG ie aa</t>
  </si>
  <si>
    <t>Pig et oe peg Me SEE RS ie Sen 3</t>
  </si>
  <si>
    <t>TER a oe Bn SPE oe</t>
  </si>
  <si>
    <t>oS RSE EA ORES oa 2 er ee a ae SBR ER</t>
  </si>
  <si>
    <t>SR os AR he Lak oe ARE hi le ONES cea</t>
  </si>
  <si>
    <t>ee ees FE BOO en OS 02</t>
  </si>
  <si>
    <t>ea eee eee BO SE EN</t>
  </si>
  <si>
    <t>ee eee eee eee eee</t>
  </si>
  <si>
    <t>ee ec ot</t>
  </si>
  <si>
    <t>NEE SEU ate es | eg</t>
  </si>
  <si>
    <t>RS ee ie a tis ene ae oe</t>
  </si>
  <si>
    <t>ee ee TAREE Lag OL REN BS</t>
  </si>
  <si>
    <t>ee en eer oe ae ag IBS</t>
  </si>
  <si>
    <t>Sd GaN ts eo ret ON eye SB Re</t>
  </si>
  <si>
    <t>LS, TN ee er ere ee</t>
  </si>
  <si>
    <t>bes ee</t>
  </si>
  <si>
    <t>RE ae OR INE SO 8</t>
  </si>
  <si>
    <t>a OR A a ie logs RIS oe Sac,</t>
  </si>
  <si>
    <t>| Tad</t>
  </si>
  <si>
    <t>Pete acl a gl</t>
  </si>
  <si>
    <t>ee ee AS a a</t>
  </si>
  <si>
    <t>ey Oe fos fan | oe aie gee</t>
  </si>
  <si>
    <t>atin Sots</t>
  </si>
  <si>
    <t>tad om ONY","Sa,</t>
  </si>
  <si>
    <t>tad om ONY",2716,True,False,2025-10-25 00:14:30,2.0_enhanced</t>
  </si>
  <si>
    <t>IMG_A99E960D-D74E-44BA-8ACB-E4B310C17650.jpeg,custody_screenshots\Photos-1-001 (2)\IMG_A99E960D-D74E-44BA-8ACB-E4B310C17650.jpeg,Craig,Unknown,"ge OF er oe ae Wer</t>
  </si>
  <si>
    <t>: Phe oA ee ae a oe I Pe aN Ys</t>
  </si>
  <si>
    <t>a “J Vee aes ce Ne ee afk we</t>
  </si>
  <si>
    <t>‘ we ee eee, “oh OEE</t>
  </si>
  <si>
    <t>“ae . es a ule</t>
  </si>
  <si>
    <t>De Up ae Re eee oe</t>
  </si>
  <si>
    <t>ge ees 5c a ne ge ge 2, NS SRB</t>
  </si>
  <si>
    <t>BR TE ae ee ee</t>
  </si>
  <si>
    <t>a A pee. ae er ee</t>
  </si>
  <si>
    <t>EE JA</t>
  </si>
  <si>
    <t>Sy OS Ro ica Ay A ARR eee</t>
  </si>
  <si>
    <t>A A ee</t>
  </si>
  <si>
    <t>Pe Rs Ve a en mea ee Seg ER oe</t>
  </si>
  <si>
    <t>ee ee ee Soe oe oh “og Se</t>
  </si>
  <si>
    <t>ee de re a oe BPN</t>
  </si>
  <si>
    <t>eee pee Wes an ee ace</t>
  </si>
  <si>
    <t>es ee ee ce oe</t>
  </si>
  <si>
    <t>oe ee ere ee</t>
  </si>
  <si>
    <t>ee ee J cig bo gg ae a</t>
  </si>
  <si>
    <t>Ne ae sick</t>
  </si>
  <si>
    <t>ee ON ig ec</t>
  </si>
  <si>
    <t>pe ae ae eee ne</t>
  </si>
  <si>
    <t>oe a 3 re 4 oe</t>
  </si>
  <si>
    <t>a ae 7 ere</t>
  </si>
  <si>
    <t>eee eg (Co PET ge UE ;</t>
  </si>
  <si>
    <t>Wie eee</t>
  </si>
  <si>
    <t>— oo ee</t>
  </si>
  <si>
    <t>See ‘</t>
  </si>
  <si>
    <t>ee RE</t>
  </si>
  <si>
    <t>Ag ee Se a sl ia oe -</t>
  </si>
  <si>
    <t>ee eee i</t>
  </si>
  <si>
    <t>— ne fi ae ee .</t>
  </si>
  <si>
    <t>the. gen oo! &amp; “ ©.</t>
  </si>
  <si>
    <t>ee “ga ae tt</t>
  </si>
  <si>
    <t>a aS a ee igi</t>
  </si>
  <si>
    <t>Pak ee . ag RN</t>
  </si>
  <si>
    <t>Yee Sg We MG 4 |</t>
  </si>
  <si>
    <t>oe ap a &lt;i 5 7 or Oe</t>
  </si>
  <si>
    <t>ee er qh fe” Po yet 4</t>
  </si>
  <si>
    <t>ee NE ER A a bg os a GA ‘i ,</t>
  </si>
  <si>
    <t>NGO Neate je LA GE EY BGO RN.</t>
  </si>
  <si>
    <t>i AN A</t>
  </si>
  <si>
    <t>a Ae ae eG</t>
  </si>
  <si>
    <t>ae ee oe fas OF id NE</t>
  </si>
  <si>
    <t>a ee ee ee a. CANE ary Ba i TON</t>
  </si>
  <si>
    <t>oe ce aya sy</t>
  </si>
  <si>
    <t>eye Ay BOE OE fll Be</t>
  </si>
  <si>
    <t>ee oe oe Cee AEE AS Ve aes</t>
  </si>
  <si>
    <t>ae BEG” he!</t>
  </si>
  <si>
    <t>ee ee eee cig PE RTO ey EEO be LAMY</t>
  </si>
  <si>
    <t>it Wha Se A ee hy A ta Lhe ONE AEE AL</t>
  </si>
  <si>
    <t>ee. ots laps tt</t>
  </si>
  <si>
    <t>Age res aes aN Sh ve,</t>
  </si>
  <si>
    <t>fa 2 San WOE LY fy fe Vy Sp</t>
  </si>
  <si>
    <t>ae an LES EO I! Ie</t>
  </si>
  <si>
    <t>ey hee Ley Le a os pir Meo</t>
  </si>
  <si>
    <t>Vay Ad fi</t>
  </si>
  <si>
    <t>ae 33 ~~ NL PINAL OG fi</t>
  </si>
  <si>
    <t>ee EE ae y</t>
  </si>
  <si>
    <t>ge ge eas Oe ey ae ol gig GL OM REE st oh a</t>
  </si>
  <si>
    <t>ae el OREN ED SL Les |</t>
  </si>
  <si>
    <t>7 | Lee Se po ae a ai A i'd ee ve i ee</t>
  </si>
  <si>
    <t>Le PY</t>
  </si>
  <si>
    <t>ee ree A gi</t>
  </si>
  <si>
    <t>ae er” ee Meh i, ee ee</t>
  </si>
  <si>
    <t>EEG th re</t>
  </si>
  <si>
    <t>Ee Be AS, oS Mh pe</t>
  </si>
  <si>
    <t>Vee Ne AN cao es ve CE es ee ae</t>
  </si>
  <si>
    <t>CL Os Li eg pe LE LN Yi Lee ge ae :</t>
  </si>
  <si>
    <t>Pes An Dy ad ALLEL</t>
  </si>
  <si>
    <t>ee! ee, SLM EA</t>
  </si>
  <si>
    <t>ee uy LES es</t>
  </si>
  <si>
    <t>rn Re ee LL: I @</t>
  </si>
  <si>
    <t>‘ iS AY faked; i TKS FLED ME oP ol, Sa ch</t>
  </si>
  <si>
    <t>ee) aa A Wg YM WIE “ge</t>
  </si>
  <si>
    <t>les ILE we aa</t>
  </si>
  <si>
    <t>Po ae Be AG RNG EA ig iy Gr.</t>
  </si>
  <si>
    <t>sa ee eon i Der MME A A LS</t>
  </si>
  <si>
    <t>at Misha Bad DS OY HY YELL PIGS</t>
  </si>
  <si>
    <t>PB ak ohh Hy, AOR: ft Si Ears Dhl he ery A</t>
  </si>
  <si>
    <t>eS iy Me da</t>
  </si>
  <si>
    <t>Loe Wee SAY My Lah Wid aa ""Pe</t>
  </si>
  <si>
    <t>oe | Fa COME GER [a</t>
  </si>
  <si>
    <t>mat 1 oy OG, Re ae ah cee LAG IES</t>
  </si>
  <si>
    <t>a, aa WG Tigi Make</t>
  </si>
  <si>
    <t>Po ee ae Vig CP Sg fone 0 GO 09 Pt ae é?</t>
  </si>
  <si>
    <t>ee AOU LL i</t>
  </si>
  <si>
    <t>x Me he ae ee Le</t>
  </si>
  <si>
    <t>“Ss A Sag fe RE</t>
  </si>
  <si>
    <t>TR POU SE ; OS</t>
  </si>
  <si>
    <t>Na as ee See iy</t>
  </si>
  <si>
    <t>AT IBLE ggg</t>
  </si>
  <si>
    <t>ies Ne GE, PP a NE Rs PERE eee REND BS</t>
  </si>
  <si>
    <t>I oe — ae Wee OM IE aes)</t>
  </si>
  <si>
    <t>che LDA fe LG fl Re Cue</t>
  </si>
  <si>
    <t>ee, ON IO Lp Uy YZ Sha</t>
  </si>
  <si>
    <t>\ MY ae ir</t>
  </si>
  <si>
    <t>RMU i a LA IGE</t>
  </si>
  <si>
    <t>ie Ree 4 4 he Be ERs</t>
  </si>
  <si>
    <t>a ‘ SSNS MPL LY Be PELE BF Ap py ia le</t>
  </si>
  <si>
    <t>JN &amp; an eae OE EMAL BS at Se EE LEA Bk aie BP</t>
  </si>
  <si>
    <t>ye A) Bae YELL</t>
  </si>
  <si>
    <t>remy RY ad Ne || OE AD Ee a in Fe yi PE</t>
  </si>
  <si>
    <t>ON if pa AM, Sige OR EA BOE</t>
  </si>
  <si>
    <t>ye AN B ee: Wes of</t>
  </si>
  <si>
    <t>eye Poi ROA NES AEN his) fa</t>
  </si>
  <si>
    <t>wh ad hey PRS ify ee. Wy, Oy</t>
  </si>
  <si>
    <t>gt ee pate’ ty HG AED LOE Ht ie, BERS</t>
  </si>
  <si>
    <t>~ wet AN 4 jie \ Wet Poe Wy"" he ip Z LL et Yoh ae</t>
  </si>
  <si>
    <t>URNS SON fie LCE</t>
  </si>
  <si>
    <t>ANS oP PR (og oo Ye</t>
  </si>
  <si>
    <t>he om S| AN Ni : SG ae</t>
  </si>
  <si>
    <t xml:space="preserve"> SAL Cg RIND MO EE WY Ot A ie a FG eA OE ahs he</t>
  </si>
  <si>
    <t>ve, Sec) it! es fey at ee NS : FP EA ETE Lee ORE ee OT ee</t>
  </si>
  <si>
    <t>Ove fhe ‘a \ AMY Ae EE OS Pie</t>
  </si>
  <si>
    <t>i fie Mea INS | | LP NG a TAY SHA EN ES Bay:</t>
  </si>
  <si>
    <t>“ehh Se A if a: a oS ar</t>
  </si>
  <si>
    <t>ON oy get LP AV Oe</t>
  </si>
  <si>
    <t>ee an te Hi Pier LER RE</t>
  </si>
  <si>
    <t>iB, Hh ae ee ee oe ate Ore</t>
  </si>
  <si>
    <t>ay eae Le oe ee fy Ae Ae ine SO oe</t>
  </si>
  <si>
    <t>‘ SE Ne are</t>
  </si>
  <si>
    <t>‘ LAL ted go ton, OO Seay TE</t>
  </si>
  <si>
    <t>~ “Ny. &gt; Lf POP LPNS [PO pp ae 3 Mes ad</t>
  </si>
  <si>
    <t>Se YT CT Pp { ste pot Pe ge ha Me Ct ae</t>
  </si>
  <si>
    <t>‘ oP ab fp fh af eg</t>
  </si>
  <si>
    <t>BES ey head “ COORG din Cate Ne</t>
  </si>
  <si>
    <t>|| | neh ante WEA eS 7 . | aA, wr</t>
  </si>
  <si>
    <t>2 ""aa oy hated i ~ of . ~</t>
  </si>
  <si>
    <t xml:space="preserve"> peed REN TEE Fa</t>
  </si>
  <si>
    <t>. dies oh AWE aly whe OU</t>
  </si>
  <si>
    <t>~ ST CONG</t>
  </si>
  <si>
    <t>3 wT Fis AMA ee td","ge OF er oe ae Wer</t>
  </si>
  <si>
    <t>remy RY ad Ne OE AD Ee a in Fe yi PE</t>
  </si>
  <si>
    <t>| neh ante WEA eS 7 . | aA, wr</t>
  </si>
  <si>
    <t>3 wT Fis AMA ee td",3030,True,False,2025-10-25 00:14:30,2.0_enhanced</t>
  </si>
  <si>
    <t>IMG_B12594A0-896F-47F4-A775-E4079AD17FA1.jpeg,custody_screenshots\Photos-1-001 (2)\IMG_B12594A0-896F-47F4-A775-E4079AD17FA1.jpeg,Craig,Unknown,"PAN Be Bey C.F</t>
  </si>
  <si>
    <t>beef cag \ 8 bee nd athe</t>
  </si>
  <si>
    <t>ge if DOE Be</t>
  </si>
  <si>
    <t>7 do PE ae LER es 344</t>
  </si>
  <si>
    <t>i ROY gh a</t>
  </si>
  <si>
    <t>oe Lows Wee</t>
  </si>
  <si>
    <t>oh oy my i? i</t>
  </si>
  <si>
    <t>et SR LR er</t>
  </si>
  <si>
    <t>pe _ a; a ee A yy ff a</t>
  </si>
  <si>
    <t>Neal &amp; &gt; @ - A</t>
  </si>
  <si>
    <t>A ae ye</t>
  </si>
  <si>
    <t>ee ON / ee . ap</t>
  </si>
  <si>
    <t>RY on BRE ie *</t>
  </si>
  <si>
    <t>a mE on ESO</t>
  </si>
  <si>
    <t>aE fo SS). ste i Z an,</t>
  </si>
  <si>
    <t>tase oon st Eg</t>
  </si>
  <si>
    <t>cee ERY” oe</t>
  </si>
  <si>
    <t>Ne a a “AY Ae 3 i L feng</t>
  </si>
  <si>
    <t>ne a ico Sar “| ag ‘ oe i</t>
  </si>
  <si>
    <t>ALA gc Pe, 4 wy fa fo</t>
  </si>
  <si>
    <t>TESS mince? f ¥ Pee.</t>
  </si>
  <si>
    <t>ae ee We me Re oe . 4</t>
  </si>
  <si>
    <t>ee oe eh em</t>
  </si>
  <si>
    <t>ee ae Be j Shes</t>
  </si>
  <si>
    <t>See Dae og Bog en iN a oe</t>
  </si>
  <si>
    <t>CESS Mag eee ee BS, pos</t>
  </si>
  <si>
    <t>hee Pe fe i 4</t>
  </si>
  <si>
    <t>ia si 3 ee</t>
  </si>
  <si>
    <t>ne ORES ee</t>
  </si>
  <si>
    <t>pee ae igi ia ee &amp; At 9</t>
  </si>
  <si>
    <t>a | a</t>
  </si>
  <si>
    <t>Pe ee ee</t>
  </si>
  <si>
    <t>de! Se le ES Ss ve : ee Se,</t>
  </si>
  <si>
    <t>SES j</t>
  </si>
  <si>
    <t>Re ee ee tas Hey Be ‘</t>
  </si>
  <si>
    <t>| Ne 4</t>
  </si>
  <si>
    <t>LW fee ae ge Rg i</t>
  </si>
  <si>
    <t>ANE ale ae “Ae poo 4 did ae</t>
  </si>
  <si>
    <t>tee 3 Sey EP ae Pe</t>
  </si>
  <si>
    <t>Se Rak Sere 6 PES</t>
  </si>
  <si>
    <t>‘pe oe pS</t>
  </si>
  <si>
    <t>i it BY, ee ne ae oN, Se ST, ¥ 7 a a a a * 2 A</t>
  </si>
  <si>
    <t>CNHI er a AE of “ss a dy -</t>
  </si>
  <si>
    <t>ou oe En he fl aes i Boek</t>
  </si>
  <si>
    <t>fey, a ve f</t>
  </si>
  <si>
    <t>ae ee Be</t>
  </si>
  <si>
    <t>tee BE wy ms ee 4 Eo</t>
  </si>
  <si>
    <t>Sete ie ERR Bla mee Ba a ied</t>
  </si>
  <si>
    <t>Ki NY ig ae | A ae</t>
  </si>
  <si>
    <t>My? aa M8 rs oF OM Es as? ~</t>
  </si>
  <si>
    <t>rd igi og 4 “le</t>
  </si>
  <si>
    <t>wg] a OF a</t>
  </si>
  <si>
    <t>Wad gh oo ES et = ae</t>
  </si>
  <si>
    <t>4 Ne &amp; i</t>
  </si>
  <si>
    <t>4 noe eee a</t>
  </si>
  <si>
    <t>a er ON /</t>
  </si>
  <si>
    <t>SEES ils fog RE de :</t>
  </si>
  <si>
    <t>SASS ue cease. SO Pa wh f</t>
  </si>
  <si>
    <t>See é py ~</t>
  </si>
  <si>
    <t>Or aa tee</t>
  </si>
  <si>
    <t>AE Jf * Pg! ff :</t>
  </si>
  <si>
    <t>Sa ee ANY Vea AN hy, OF</t>
  </si>
  <si>
    <t>Seat Be Ne we Le een fiat ig</t>
  </si>
  <si>
    <t>Sf ee RE RS ad</t>
  </si>
  <si>
    <t>a %</t>
  </si>
  <si>
    <t>ae me ee hyp lee FM</t>
  </si>
  <si>
    <t>ft ae eae, ae SE ra</t>
  </si>
  <si>
    <t>er yee Pen! ata ae Sy) ao a da &amp; all ‘ : .</t>
  </si>
  <si>
    <t>i Pal &amp; as alk te gies fi 4</t>
  </si>
  <si>
    <t>Lt eee FG PF i . Sy Na</t>
  </si>
  <si>
    <t>RRO Woe Oy</t>
  </si>
  <si>
    <t>ek ere eee eae - , ™</t>
  </si>
  <si>
    <t>pee . . yoy eo es fe.</t>
  </si>
  <si>
    <t>tj aa Be ‘</t>
  </si>
  <si>
    <t>. i f - ff te i Boy .</t>
  </si>
  <si>
    <t>pie NE bebe a gs .","PAN Be Bey C.F</t>
  </si>
  <si>
    <t>pie NE bebe a gs .",1385,True,False,2025-10-25 00:14:30,2.0_enhanced</t>
  </si>
  <si>
    <t>IMG_B2C42E09-18D0-4671-9FC8-7E27BF42CA39.jpeg,custody_screenshots\Photos-1-001 (2)\IMG_B2C42E09-18D0-4671-9FC8-7E27BF42CA39.jpeg,Craig,Unknown,"A ete ; By Nee \ is 3 BEE , ca “3 F *</t>
  </si>
  <si>
    <t>hae vig Ge Loe ig + . af</t>
  </si>
  <si>
    <t>Ve yey : % os Af be VF gs i EAA gs. ane Lars as ie</t>
  </si>
  <si>
    <t>oer: ae 5 43 ee AO"" Ge i ; 4p sth : “PA be meh ec"" af 1% Ray ia . a er Pere t if nik a -</t>
  </si>
  <si>
    <t>my re eh fee a ‘ dies ts ‘ TA ¢ es rea oO ge, “J an 7 ined</t>
  </si>
  <si>
    <t>\ i y at Be Mie ihe ee ew Le</t>
  </si>
  <si>
    <t>a 2 ae ay Ghee oy fe spy eae ae FAG ‘i</t>
  </si>
  <si>
    <t>ee oe i a * nag Pads re Lt ele A</t>
  </si>
  <si>
    <t>By a 7s ae SET yt 5 oe TAG:</t>
  </si>
  <si>
    <t>Q 4 i ae aie</t>
  </si>
  <si>
    <t>ans aNd ted alle tote aie</t>
  </si>
  <si>
    <t>Mes ey AG . 4 Ae: ae pets We</t>
  </si>
  <si>
    <t>ged ay | ye ae tee A ae ety? aes 4 Es om</t>
  </si>
  <si>
    <t>re ah ee ess : cia eee alan iy He ;</t>
  </si>
  <si>
    <t>Be meas ae + %, ey Bi Met ty ay a. Ps Be Bie</t>
  </si>
  <si>
    <t>og + ye RY ea. : ini) ee fe hg we LP ra</t>
  </si>
  <si>
    <t>ke, Ma . 2 An yy IES Es me</t>
  </si>
  <si>
    <t>ka if Be “elk : a t &amp; i is 3 a4 5 3 &amp; ma Hie 4} pees a</t>
  </si>
  <si>
    <t>or A ax oie pe Bien ee</t>
  </si>
  <si>
    <t>Ss Pe ees a we a ae sath ps USS te aM : be :</t>
  </si>
  <si>
    <t>A = fe “og on ye, at iy ieee</t>
  </si>
  <si>
    <t>Ww Ae ss ye’ yo Sw = &lt;&lt; fg</t>
  </si>
  <si>
    <t>Leg | | © a4 Lore 4 ane mie a Scie pe Cra iy) EG v3 pete ad ig</t>
  </si>
  <si>
    <t>is | &lt;&lt;</t>
  </si>
  <si>
    <t>we ERS Re</t>
  </si>
  <si>
    <t>ee &amp; Sect of vie ~~ . ~~ Py We He a ie i ie arate</t>
  </si>
  <si>
    <t>x ma aS a 4 ee ae ‘2 = a cae Tae Z tt nee</t>
  </si>
  <si>
    <t>oN satay aA an ES rag</t>
  </si>
  <si>
    <t>See “ : ae</t>
  </si>
  <si>
    <t>agen 4 Ar 3 of a, He Bie ae ee</t>
  </si>
  <si>
    <t>0 i £0 sie</t>
  </si>
  <si>
    <t>an | ad BS Hy iu i Hated</t>
  </si>
  <si>
    <t>Si hes ae</t>
  </si>
  <si>
    <t>ZA See a ae</t>
  </si>
  <si>
    <t>* ae oor Pe ay ee Wi teh att</t>
  </si>
  <si>
    <t>NS ye Se ie es ap</t>
  </si>
  <si>
    <t>KS ers Bd ee alle fi i</t>
  </si>
  <si>
    <t>7S SS pee Agee ed Maly ie ie. ine</t>
  </si>
  <si>
    <t>~~. ee</t>
  </si>
  <si>
    <t>AN =</t>
  </si>
  <si>
    <t>‘ ay Coe Be ae ne as</t>
  </si>
  <si>
    <t>Red NS nore HG ae</t>
  </si>
  <si>
    <t>| | eke Na</t>
  </si>
  <si>
    <t>NA De ate Tay</t>
  </si>
  <si>
    <t>| EO a</t>
  </si>
  <si>
    <t>wa Seal tf</t>
  </si>
  <si>
    <t>(ee USS aed By ne</t>
  </si>
  <si>
    <t>ae, i, “ee fra, re aN eh 4 ch esti x</t>
  </si>
  <si>
    <t>na ae ees eee 2 ane : es a URS</t>
  </si>
  <si>
    <t>i ‘ AS why Begs pes be</t>
  </si>
  <si>
    <t>SN oe et is a EN</t>
  </si>
  <si>
    <t>Lo : ie Es Ne i aS</t>
  </si>
  <si>
    <t>onl ~~) ees</t>
  </si>
  <si>
    <t>ae a a ee aya Joa tn et</t>
  </si>
  <si>
    <t>Son a . . ef a ae — a cy ies</t>
  </si>
  <si>
    <t>Bow Ee Noe a a io, ENS pete 4 .</t>
  </si>
  <si>
    <t>ee tf ENG: “ot</t>
  </si>
  <si>
    <t>we (ee Ges TNS ie SA BS ae</t>
  </si>
  <si>
    <t>rie ae eee ae a ode NE bag ~</t>
  </si>
  <si>
    <t>oe ae = it EER ‘3</t>
  </si>
  <si>
    <t>ae * Sto), oe er ety Aye p&gt; ee 78. &gt; os So</t>
  </si>
  <si>
    <t>. an at Ls 3 an pos AS</t>
  </si>
  <si>
    <t>Re &amp; a4 ce Hie ¢ oO. eee</t>
  </si>
  <si>
    <t>Se te _ eta Pee Ry ae ie} tn ey ae</t>
  </si>
  <si>
    <t>5 ws SS AS, one tg ok J. 4</t>
  </si>
  <si>
    <t>‘ CoS = Sy ee cS XS</t>
  </si>
  <si>
    <t>SSS WP</t>
  </si>
  <si>
    <t>a ee fs te or 4 i hg Fight iy ae oe 5</t>
  </si>
  <si>
    <t>al a ,. ay Be 3 BR fey) es</t>
  </si>
  <si>
    <t>eet aa SOON 5</t>
  </si>
  <si>
    <t>a oe SS ‘ ve A A Ng SAN \ he</t>
  </si>
  <si>
    <t>Ian | ff</t>
  </si>
  <si>
    <t>SN dy ff 2</t>
  </si>
  <si>
    <t>Fs 4 SE Sy ted GW ara fey</t>
  </si>
  <si>
    <t>Wee oe WA</t>
  </si>
  <si>
    <t>Ue LAI ei mn ale fcr) an</t>
  </si>
  <si>
    <t>SS ky 4 | g 4 4 org Pee ‘ 3</t>
  </si>
  <si>
    <t>i Moe | 7 i oy / fo</t>
  </si>
  <si>
    <t>SS Ne WY 4 vee $ | 7 ff 4 }</t>
  </si>
  <si>
    <t>SG, ee ia at</t>
  </si>
  <si>
    <t>by /","A ete ; By Nee \ is 3 BEE , ca “3 F *</t>
  </si>
  <si>
    <t>by /",2182,True,False,2025-10-25 00:14:30,2.0_enhanced</t>
  </si>
  <si>
    <t>IMG_B3E464BE-B01A-46AF-954C-DB48312EB6DD.jpeg,custody_screenshots\Photos-1-001 (2)\IMG_B3E464BE-B01A-46AF-954C-DB48312EB6DD.jpeg,Craig,Unknown,"SMG. pt Wy Wi _ a “4 ee. 7 me os molleagiato | 4 ;</t>
  </si>
  <si>
    <t>LY, : GUA wh, ES Ley. OIE hye 8 pe . Boyt . \ : &amp;</t>
  </si>
  <si>
    <t>a . 4 a starts tae | . Pete 4 4</t>
  </si>
  <si>
    <t>Whe : a PLAYEUL re 1 Be a PARADE DOOR ve i | gs |</t>
  </si>
  <si>
    <t>ab 7 PARADE a DOOR ia JSumpeR™ Ra</t>
  </si>
  <si>
    <t>Mea 7 a Pre get Be</t>
  </si>
  <si>
    <t>yy eis RS</t>
  </si>
  <si>
    <t>ia )</t>
  </si>
  <si>
    <t>by: | . 7 Be] . a . 7</t>
  </si>
  <si>
    <t>PA PLEA Be pe al ex, a we | ne</t>
  </si>
  <si>
    <t>We ep | |</t>
  </si>
  <si>
    <t>ly ; 3 7 a 4 Oop. ake Els Ve a / \ SOM we</t>
  </si>
  <si>
    <t>LUTE en Ee? al lhe,</t>
  </si>
  <si>
    <t>te.</t>
  </si>
  <si>
    <t>Us eae ke CG, pe an</t>
  </si>
  <si>
    <t>is poy : SESE wee bt ;</t>
  </si>
  <si>
    <t>__ Door Jumper’ Saltador para puer</t>
  </si>
  <si>
    <t>ae ser 6 Saltador d on pu i + Youpala o","SMG. pt Wy Wi _ a “4 ee. 7 me os molleagiato | 4 ;</t>
  </si>
  <si>
    <t>ae ser 6 Saltador d on pu i + Youpala o",497,True,False,2025-10-25 00:14:30,2.0_enhanced</t>
  </si>
  <si>
    <t>IMG_BB1AC0D8-CEE1-43A0-8162-35A728BB4609.jpeg,custody_screenshots\Photos-1-001 (2)\IMG_BB1AC0D8-CEE1-43A0-8162-35A728BB4609.jpeg,Craig,Unknown,"AN =</t>
  </si>
  <si>
    <t>x y sof Ae a“— i</t>
  </si>
  <si>
    <t>oe x Le a</t>
  </si>
  <si>
    <t>“8</t>
  </si>
  <si>
    <t>es ss wie</t>
  </si>
  <si>
    <t>alt i 27 ea a</t>
  </si>
  <si>
    <t>See “~ oe =</t>
  </si>
  <si>
    <t>vt BAR Se” J a</t>
  </si>
  <si>
    <t>Ae ~ ‘</t>
  </si>
  <si>
    <t>a an £4</t>
  </si>
  <si>
    <t>ye . ei 4 Py</t>
  </si>
  <si>
    <t>a - arc ae 7 a wot rs</t>
  </si>
  <si>
    <t>ee: Se. LIAR” ey cee</t>
  </si>
  <si>
    <t>RB pee ag, CEES : he</t>
  </si>
  <si>
    <t>Wy SB ae a a .</t>
  </si>
  <si>
    <t>‘ 4 Uy Tk ay po ye SG Se</t>
  </si>
  <si>
    <t>oO, 4 he See | : ee (fo %</t>
  </si>
  <si>
    <t>U Ber San es rps er eae .</t>
  </si>
  <si>
    <t>PANS AE &gt; Sy ie Sek, : et Gene “</t>
  </si>
  <si>
    <t>a ~ et ae OE</t>
  </si>
  <si>
    <t>ES fore pe Ee | Vite</t>
  </si>
  <si>
    <t>oye | la say Ng</t>
  </si>
  <si>
    <t>eh EEE eae pte Bot Loe BBs we</t>
  </si>
  <si>
    <t>aa Ee Sg Cee : - Ly .</t>
  </si>
  <si>
    <t>7 ye Bee EE Se ey } on ose ue Se te oe “Bn ge</t>
  </si>
  <si>
    <t>~ ial eS SS ee ee a ay</t>
  </si>
  <si>
    <t>Be ee TR ow ge ba</t>
  </si>
  <si>
    <t>Sey fe *</t>
  </si>
  <si>
    <t>ae ON a ~~ yee ey ee oe aa</t>
  </si>
  <si>
    <t>. os ak. a Bee, ees eo an</t>
  </si>
  <si>
    <t>es HE AY a BOSS Sy</t>
  </si>
  <si>
    <t>Ae Py mab SOX,</t>
  </si>
  <si>
    <t>Poe mq ca Se aye ‘</t>
  </si>
  <si>
    <t>Lt . J we Ph met ae OT ee Peart -</t>
  </si>
  <si>
    <t>i! a cae RS FR ER -</t>
  </si>
  <si>
    <t>ast, Fg (ats Ce eee ko ek</t>
  </si>
  <si>
    <t>er ee EN a 7 &amp; fe"" ad ave ae nee</t>
  </si>
  <si>
    <t>ae PS Ok Ps ee Re Se,</t>
  </si>
  <si>
    <t>eee ee hall</t>
  </si>
  <si>
    <t>‘ . a iri ae Ve a aye. ae</t>
  </si>
  <si>
    <t>wee oe gd. ge Lae Se eee _ seh gb</t>
  </si>
  <si>
    <t>ten xs Aes :</t>
  </si>
  <si>
    <t>ee ee OP ee</t>
  </si>
  <si>
    <t>. : Wo egy ya wes lo ass</t>
  </si>
  <si>
    <t>; vy f! &gt; ef , nee woke</t>
  </si>
  <si>
    <t>74 Lf A</t>
  </si>
  <si>
    <t>eh ol</t>
  </si>
  <si>
    <t>cy gh? a</t>
  </si>
  <si>
    <t>Aa Ag Brg?</t>
  </si>
  <si>
    <t>AD Re","AN =</t>
  </si>
  <si>
    <t>AD Re",924,True,False,2025-10-25 00:14:30,2.0_enhanced</t>
  </si>
  <si>
    <t>IMG_BC20E8C8-DF4A-42B9-986E-E272CF7BADCC.jpeg,custody_screenshots\Photos-1-001 (2)\IMG_BC20E8C8-DF4A-42B9-986E-E272CF7BADCC.jpeg,Craig,Unknown,"a</t>
  </si>
  <si>
    <t>sf bos oe . »</t>
  </si>
  <si>
    <t>4 Ley a</t>
  </si>
  <si>
    <t>ape at Bar Oe</t>
  </si>
  <si>
    <t>ype ee te i yee</t>
  </si>
  <si>
    <t>4 . : RY ore ee % aE os</t>
  </si>
  <si>
    <t>We Ge AN ee wise hoe Bee</t>
  </si>
  <si>
    <t>? q Bi pe Ry. pee fof</t>
  </si>
  <si>
    <t>ral ah \ ae Sig 4 RL rn</t>
  </si>
  <si>
    <t>a ‘ . rs ee € ae le ae aie :</t>
  </si>
  <si>
    <t>BE | ies en one ""Phe t ph BS oS he eee</t>
  </si>
  <si>
    <t>t we oP era LO ar’</t>
  </si>
  <si>
    <t>Sa 1 Agee as</t>
  </si>
  <si>
    <t>4 an ; eee a if ee</t>
  </si>
  <si>
    <t>aa yO whe = REO Bye ian Be rae</t>
  </si>
  <si>
    <t>PRE Say Ee es Soc ag eer By fie USP :</t>
  </si>
  <si>
    <t>nN ; ae a</t>
  </si>
  <si>
    <t>ibe Ps, : EE A gc”</t>
  </si>
  <si>
    <t>! a Ye oo ee ee</t>
  </si>
  <si>
    <t>y reat : : : f ae oe ae Hye aw go</t>
  </si>
  <si>
    <t>ee 5 MEE as a wee</t>
  </si>
  <si>
    <t>ah PS . ae a ion</t>
  </si>
  <si>
    <t>ye Pye a aa Sy “aes : is Bod Be</t>
  </si>
  <si>
    <t>ea de tae gst Baar ae</t>
  </si>
  <si>
    <t>ERG BB i a dh Ss wae</t>
  </si>
  <si>
    <t>phe ES</t>
  </si>
  <si>
    <t>: i wo foe eS ee</t>
  </si>
  <si>
    <t>; SA, : ee es peed” BP age ee : Ss He i oe</t>
  </si>
  <si>
    <t>\ VER ce Se wet Be ee * BS</t>
  </si>
  <si>
    <t>uae p wide ahs oh ee Ee : eh</t>
  </si>
  <si>
    <t>Sale a ca ae Ee “</t>
  </si>
  <si>
    <t>BBS . : po gee . ES</t>
  </si>
  <si>
    <t>an an : . x ; ee Lae</t>
  </si>
  <si>
    <t>Ro rae per :</t>
  </si>
  <si>
    <t>a a eS</t>
  </si>
  <si>
    <t>a ee BM . eR My we . yet</t>
  </si>
  <si>
    <t>Ne oy ee et Pe cae</t>
  </si>
  <si>
    <t>oS BSG Se we gee LAS</t>
  </si>
  <si>
    <t>age ON 6 ae a a on</t>
  </si>
  <si>
    <t>a ce ae eee re</t>
  </si>
  <si>
    <t>Re oe : on</t>
  </si>
  <si>
    <t>j ae ae ae oe</t>
  </si>
  <si>
    <t>| ES \ ee eee. a</t>
  </si>
  <si>
    <t>if; fi tis aN ke Age or Pe</t>
  </si>
  <si>
    <t>/, ee i Cae aa wang es ee Be ke an ee de fa</t>
  </si>
  <si>
    <t>i Wes Tyke oe “Sy NER he ee aoe a</t>
  </si>
  <si>
    <t>bear a! i. e a oe ES Es AS ae Os</t>
  </si>
  <si>
    <t>ie Pe BPE kp} ae i wee ene Lop</t>
  </si>
  <si>
    <t>en defy VS vs ve et . 2 eRe</t>
  </si>
  <si>
    <t>pens a ORS pag Mh oye ae :</t>
  </si>
  <si>
    <t>Aes Ae 48 ae ant Bo ie oct Pape</t>
  </si>
  <si>
    <t>agi a f 5 es</t>
  </si>
  <si>
    <t>f fi = ei ; a we :</t>
  </si>
  <si>
    <t>a ap ye Bt y MO ee 7 ca</t>
  </si>
  <si>
    <t>oe is hs 1 Sa ae</t>
  </si>
  <si>
    <t>a LA 4 be</t>
  </si>
  <si>
    <t>‘ ae Ng at</t>
  </si>
  <si>
    <t>~# ee S ap aa &lt;</t>
  </si>
  <si>
    <t>re Stee i</t>
  </si>
  <si>
    <t>fy Pes ge ce</t>
  </si>
  <si>
    <t>erm fi ff oe</t>
  </si>
  <si>
    <t>Yoo ‘ et ‘ :</t>
  </si>
  <si>
    <t>l ‘ ma . aS Of. c i Ne</t>
  </si>
  <si>
    <t>4 a, a</t>
  </si>
  <si>
    <t>i 4 5 ‘ \ ~</t>
  </si>
  <si>
    <t>ite Zh ‘ VG a Mi / f ”</t>
  </si>
  <si>
    <t>ij f a Ae AAT f</t>
  </si>
  <si>
    <t>\ !</t>
  </si>
  <si>
    <t>| fi</t>
  </si>
  <si>
    <t>hy ( i got</t>
  </si>
  <si>
    <t>ae es:</t>
  </si>
  <si>
    <t>% : noe</t>
  </si>
  <si>
    <t>road ~ j</t>
  </si>
  <si>
    <t>aa . A .</t>
  </si>
  <si>
    <t>an . .</t>
  </si>
  <si>
    <t>mS . .</t>
  </si>
  <si>
    <t>~ poe wo .</t>
  </si>
  <si>
    <t>tN","sf bos oe . »</t>
  </si>
  <si>
    <t>a a",1440,True,False,2025-10-25 00:14:30,2.0_enhanced</t>
  </si>
  <si>
    <t>IMG_BFEDDFD5-A4F3-45A4-8C42-12C431C982F7.jpeg,custody_screenshots\Photos-1-001 (2)\IMG_BFEDDFD5-A4F3-45A4-8C42-12C431C982F7.jpeg,Craig,Unknown,"~ ~ ao</t>
  </si>
  <si>
    <t>row tee ~ ren</t>
  </si>
  <si>
    <t>Uf gs &gt; ooo _ Mey ds, pee ? .</t>
  </si>
  <si>
    <t>. yey</t>
  </si>
  <si>
    <t>‘ Ne 7 \</t>
  </si>
  <si>
    <t>. — x</t>
  </si>
  <si>
    <t>. a ,</t>
  </si>
  <si>
    <t>4 A : ‘</t>
  </si>
  <si>
    <t>\ ( } a 2</t>
  </si>
  <si>
    <t>at i bo % .</t>
  </si>
  <si>
    <t>. co aii all |</t>
  </si>
  <si>
    <t>. ae ge ET . ee 6 Pay: ve</t>
  </si>
  <si>
    <t>‘ : as a - i wee aA</t>
  </si>
  <si>
    <t>a4 ae no t- Pas © Roe! = / Boe Ad +</t>
  </si>
  <si>
    <t>a OP eee a vee oe Pg oe</t>
  </si>
  <si>
    <t>J wee ON £ * 5° t</t>
  </si>
  <si>
    <t>bee . ” ag Fk pr gwd Bs ~ ES. . woe - 3</t>
  </si>
  <si>
    <t>a4 | ce | |</t>
  </si>
  <si>
    <t>Reg a &gt; a oe my ok wpe oh</t>
  </si>
  <si>
    <t>a a phe a 7 Re ae eit</t>
  </si>
  <si>
    <t>er a : vid</t>
  </si>
  <si>
    <t>ex . pes ON alr Al my ae nbn. tag he i :</t>
  </si>
  <si>
    <t>Ae a ae a7 pan a ne pe</t>
  </si>
  <si>
    <t>ee Kidde réparaitic</t>
  </si>
  <si>
    <t>: ak. * It fe by ae a as ~ ob ~ d ‘</t>
  </si>
  <si>
    <t>ae A tf |G F &amp; 1% i | eee</t>
  </si>
  <si>
    <t>Ah a “4 ed SIA an aw . a ir we a 3</t>
  </si>
  <si>
    <t>wef 8 j a wo wee wee ea t 5 4 AEs</t>
  </si>
  <si>
    <t>.¢ 7 ay i re Yee ee | :</t>
  </si>
  <si>
    <t>4 uf ods y Bl Blo</t>
  </si>
  <si>
    <t>es pppoe a . ee q TU 4 hie ae</t>
  </si>
  <si>
    <t>“¥§ + J 20 ‘By Ly Bits</t>
  </si>
  <si>
    <t>Jobe CP | ar 4 Ht Po {| ens: 0015</t>
  </si>
  <si>
    <t>i J Fae oe wig ae 4</t>
  </si>
  <si>
    <t>aK a . . is « on 7 Ee? € fs »</t>
  </si>
  <si>
    <t>Loe 2 Sy SS</t>
  </si>
  <si>
    <t>5 * now ng we 2 eee ao</t>
  </si>
  <si>
    <t>MINE TEBE eed ES PSOE el SR</t>
  </si>
  <si>
    <t>ST ey a kl ‘ : pt</t>
  </si>
  <si>
    <t>Ng ras ean ee : JEP ee eS eg : te</t>
  </si>
  <si>
    <t>mt con om at ce ey .</t>
  </si>
  <si>
    <t>ee Bret 23 an ee we ee</t>
  </si>
  <si>
    <t>We a BP eet overs eee es cme ee ae</t>
  </si>
  <si>
    <t>irs bas eee ae,</t>
  </si>
  <si>
    <t>ae 1 er ee terra a</t>
  </si>
  <si>
    <t>ye 6 se aL :</t>
  </si>
  <si>
    <t>Oe 2 ag eek a) AR :</t>
  </si>
  <si>
    <t>BA Ee i oP gee . “ag? . :</t>
  </si>
  <si>
    <t>A ee ae ee ss</t>
  </si>
  <si>
    <t>ae ag ee</t>
  </si>
  <si>
    <t>Be ae? BO ae 4 : Hee ths ore ay ee</t>
  </si>
  <si>
    <t>UGE Ln Bae eS ee a ee fees ae</t>
  </si>
  <si>
    <t>fe : oe, 2h 2</t>
  </si>
  <si>
    <t>ee eS 3 a a Ps Ge wt oak</t>
  </si>
  <si>
    <t>Sn RE eh a gis Lok Rg ae</t>
  </si>
  <si>
    <t>2 we wet . RR</t>
  </si>
  <si>
    <t>my “ge va a BE woe ys a .</t>
  </si>
  <si>
    <t>on Pegs oe og .</t>
  </si>
  <si>
    <t>aa Fe we a gg earl</t>
  </si>
  <si>
    <t>pd by oe Poy ge |","~ ~ ao</t>
  </si>
  <si>
    <t>pd by oe Poy ge |",1288,True,False,2025-10-25 00:14:30,2.0_enhanced</t>
  </si>
  <si>
    <t>IMG_C2D38F84-1EC0-4D74-AE5A-A5F10F19C853.jpeg,custody_screenshots\Photos-1-001 (2)\IMG_C2D38F84-1EC0-4D74-AE5A-A5F10F19C853.jpeg,Craig,Unknown,"Fe OEE. Cag</t>
  </si>
  <si>
    <t>Soe LE</t>
  </si>
  <si>
    <t>x ES aN WE</t>
  </si>
  <si>
    <t>SSS ens SEN Oo Fe</t>
  </si>
  <si>
    <t>Pan ‘ aad ear AS ee Ke i pe</t>
  </si>
  <si>
    <t>oe ESS Gee Pe ie Ze</t>
  </si>
  <si>
    <t>&gt; : eu Ke aes ie Pas URE ee gt es wag fF SS se ae 3) gh</t>
  </si>
  <si>
    <t>aS SS BU My</t>
  </si>
  <si>
    <t>CEES acs bie UNG Ses foe SET Lee.</t>
  </si>
  <si>
    <t>SS ERAS. ae</t>
  </si>
  <si>
    <t>a Py ie</t>
  </si>
  <si>
    <t>: id bet</t>
  </si>
  <si>
    <t>SS : Si SSS = — Ps eee 3 fa</t>
  </si>
  <si>
    <t>eee | &lt;2 ee</t>
  </si>
  <si>
    <t>SA ee eee es A a: fe a</t>
  </si>
  <si>
    <t>ay) on 4 hn a ae fe BE Ee</t>
  </si>
  <si>
    <t>RN Sea Gus ZEA) Sete yaa I</t>
  </si>
  <si>
    <t>: ae ee By awe gen Re ay AE Ie</t>
  </si>
  <si>
    <t>Se SRS ENG Cee BVA ads tats pee</t>
  </si>
  <si>
    <t>SOE Lie le ANS cee Hone Te her es oie Pag See Loe</t>
  </si>
  <si>
    <t>A SAS es Soe = ie bin et ee ra Mie ee</t>
  </si>
  <si>
    <t>eas oe</t>
  </si>
  <si>
    <t>an Ss a a ee eae EN Piped ee =</t>
  </si>
  <si>
    <t>: : os ee vey ay Lee Ce</t>
  </si>
  <si>
    <t>ONS ie ges</t>
  </si>
  <si>
    <t>ee 3 ig ee</t>
  </si>
  <si>
    <t>Stee See: ee NS a0 Les</t>
  </si>
  <si>
    <t>Be ee eee pee</t>
  </si>
  <si>
    <t>: — Sos Bear ei Pe</t>
  </si>
  <si>
    <t>a hoe. Ss ota ae poles eee</t>
  </si>
  <si>
    <t>; Dita ee aly Gi Ge eee ee</t>
  </si>
  <si>
    <t>So ee a ie</t>
  </si>
  <si>
    <t>We ul</t>
  </si>
  <si>
    <t>SS PS Se SS oe by = ae : =</t>
  </si>
  <si>
    <t>SSS : A eee ee pen ae op “ayy,</t>
  </si>
  <si>
    <t>Seah ee aN ras ore pel ae ey</t>
  </si>
  <si>
    <t>ie eS pee 5 ae</t>
  </si>
  <si>
    <t>ee oe 3 ye Go ES ee ee</t>
  </si>
  <si>
    <t>BS es</t>
  </si>
  <si>
    <t>SAS gee pers. ee ae</t>
  </si>
  <si>
    <t>oe Se eee eS oe —</t>
  </si>
  <si>
    <t>ee es =</t>
  </si>
  <si>
    <t>ence ee ows 4 je =.</t>
  </si>
  <si>
    <t>Ce Se |</t>
  </si>
  <si>
    <t>er See) VER Se = &lt;= |</t>
  </si>
  <si>
    <t>8 ofS. Mes 4 es ORS eae hoe SSS aint</t>
  </si>
  <si>
    <t>es oo HG Je ANS Ws “ ae eds eG oe oe Sa Ne SS a “| |</t>
  </si>
  <si>
    <t>| RNS SSS oS AA cee = | : :</t>
  </si>
  <si>
    <t>Pe won: ile = = =&gt; =</t>
  </si>
  <si>
    <t>y| PRL RS ee Sai | “ies a. A</t>
  </si>
  <si>
    <t>ty Go i i Fees eer ft a3, BE SS ae</t>
  </si>
  <si>
    <t>A. fee ees eres ee ees SSS/</t>
  </si>
  <si>
    <t>oe WYO ee a Sec: ee =</t>
  </si>
  <si>
    <t>Nie Si on See (aa</t>
  </si>
  <si>
    <t>pil ey a Ae / SR ae es : —</t>
  </si>
  <si>
    <t>SN era es PMN SO.</t>
  </si>
  <si>
    <t>oe eS</t>
  </si>
  <si>
    <t>ST, is var 4 . &amp; Be BR ee PTE nine an x Sas ane</t>
  </si>
  <si>
    <t>ie ca a eee :</t>
  </si>
  <si>
    <t>en ee \ SRS</t>
  </si>
  <si>
    <t>ea . we ES ae =</t>
  </si>
  <si>
    <t>ones SSS eee</t>
  </si>
  <si>
    <t>OAS SS eee oe es</t>
  </si>
  <si>
    <t>Yk . TRS -</t>
  </si>
  <si>
    <t>a : : we . IS ~ me on Es ey</t>
  </si>
  <si>
    <t>OR ESS SRS ; a</t>
  </si>
  <si>
    <t>tas NN Ss SRS eee</t>
  </si>
  <si>
    <t>pees we SS SS SS SO a</t>
  </si>
  <si>
    <t>ae : »\ Ns Sx“ 2 —</t>
  </si>
  <si>
    <t>i \ we ca SSG ee</t>
  </si>
  <si>
    <t>\, ON SNS oe oe a ee oe</t>
  </si>
  <si>
    <t>eee SA \ NSS ees A ce</t>
  </si>
  <si>
    <t>: = 4 we, ~ ae Se</t>
  </si>
  <si>
    <t>he A \ 5 a A NS ON SS Rice ae Se Ee</t>
  </si>
  <si>
    <t>Ws SSN cS</t>
  </si>
  <si>
    <t>oe Ba SS VG SSS SAE</t>
  </si>
  <si>
    <t>\ 2 oy a SSK BREA Se NN AS</t>
  </si>
  <si>
    <t>4d : N we Sw Be =</t>
  </si>
  <si>
    <t>\ ~~</t>
  </si>
  <si>
    <t>os lee Nae SNe</t>
  </si>
  <si>
    <t>bi .</t>
  </si>
  <si>
    <t>| tS</t>
  </si>
  <si>
    <t>poet | ye | \ . 7 ES Se ‘ NN DSS me</t>
  </si>
  <si>
    <t>| ae ~ SS SAS =</t>
  </si>
  <si>
    <t>oe SAE</t>
  </si>
  <si>
    <t>md yoke 4 Se SSE</t>
  </si>
  <si>
    <t>ASR eRe ON</t>
  </si>
  <si>
    <t>/ er: Ee =</t>
  </si>
  <si>
    <t>ae NICS</t>
  </si>
  <si>
    <t>t SSCS =</t>
  </si>
  <si>
    <t>at DP BAAR SS =</t>
  </si>
  <si>
    <t>. | 3 oS SMS Se aa</t>
  </si>
  <si>
    <t>| So SESS. SN Se es ore</t>
  </si>
  <si>
    <t>SN re</t>
  </si>
  <si>
    <t>Wo =</t>
  </si>
  <si>
    <t>Wo</t>
  </si>
  <si>
    <t>BEE","Fe OEE. Cag</t>
  </si>
  <si>
    <t>BEE",2010,True,False,2025-10-25 00:14:30,2.0_enhanced</t>
  </si>
  <si>
    <t>IMG_CD07C6ED-B77E-43E1-9F49-E238E4553883.jpeg,custody_screenshots\Photos-1-001 (2)\IMG_CD07C6ED-B77E-43E1-9F49-E238E4553883.jpeg,Craig,Unknown,"me we</t>
  </si>
  <si>
    <t>oe ee RE</t>
  </si>
  <si>
    <t>a . ee</t>
  </si>
  <si>
    <t>wee Brees a</t>
  </si>
  <si>
    <t>fit,</t>
  </si>
  <si>
    <t>|. oe cae</t>
  </si>
  <si>
    <t>oe ES ~ nue</t>
  </si>
  <si>
    <t>eee a mee he ete marred</t>
  </si>
  <si>
    <t>ee gle</t>
  </si>
  <si>
    <t>see ia a a</t>
  </si>
  <si>
    <t>ee ee""</t>
  </si>
  <si>
    <t>Gare oe</t>
  </si>
  <si>
    <t>ee ese woo ge ee ae we</t>
  </si>
  <si>
    <t>: Re. | . fel</t>
  </si>
  <si>
    <t>: ate Jes Ae.</t>
  </si>
  <si>
    <t>4 Os Mee Sag</t>
  </si>
  <si>
    <t>Pe SS eee</t>
  </si>
  <si>
    <t>ee ES ee BN pups</t>
  </si>
  <si>
    <t>is we Soe gees ee ee B</t>
  </si>
  <si>
    <t>oe fs ee SS eS Bae te ee” api</t>
  </si>
  <si>
    <t>oe Eee ES ia ee</t>
  </si>
  <si>
    <t>_ ESS Se aa ae Rates eS</t>
  </si>
  <si>
    <t>pee is ae</t>
  </si>
  <si>
    <t>a Bey BONS é BE Be ot</t>
  </si>
  <si>
    <t>a ag ss A oe. ee on</t>
  </si>
  <si>
    <t>carn es 5 jee ~ aad et ee</t>
  </si>
  <si>
    <t>ee ae ca eye sie ted</t>
  </si>
  <si>
    <t>be ans ce es ae “ete -</t>
  </si>
  <si>
    <t>ee ae Bee ite Se one</t>
  </si>
  <si>
    <t>Se ae eS 8 oe a SiGe</t>
  </si>
  <si>
    <t>SE ae ees oa BES Fi a ee ee</t>
  </si>
  <si>
    <t>&amp; ge ah Sle ae Re ag? wees: ae oe St</t>
  </si>
  <si>
    <t>es cat ee ae ae pos shee? Bie rs ae ye</t>
  </si>
  <si>
    <t>4 Be As ae ye ce a</t>
  </si>
  <si>
    <t>LS: AS as ees Hee ce pee oe Be) | aes eS ares</t>
  </si>
  <si>
    <t>eee ae a</t>
  </si>
  <si>
    <t>Ee oe oe AS: es? aE age aye”</t>
  </si>
  <si>
    <t>nie oo Ge Ss ee EE 2h =</t>
  </si>
  <si>
    <t>ae ’ eee ee a SR aa</t>
  </si>
  <si>
    <t>ee 2 wee gee ee oe *</t>
  </si>
  <si>
    <t>we eee eee Be</t>
  </si>
  <si>
    <t>a we oe oe ae ile os</t>
  </si>
  <si>
    <t>ee a ee bit 4 =</t>
  </si>
  <si>
    <t>ioe ge od</t>
  </si>
  <si>
    <t>ras Co oe ate on os iy</t>
  </si>
  <si>
    <t>ae ak ee oy ae eos a</t>
  </si>
  <si>
    <t>“aw SE SES ag sag"" aS evs BESS an oe</t>
  </si>
  <si>
    <t>gen Led eee ES ae fer eS ae</t>
  </si>
  <si>
    <t>ge"" 5 ae hee Be ae EES se cee</t>
  </si>
  <si>
    <t>nt heey ye Se Bs</t>
  </si>
  <si>
    <t>af Ree ig ES ae</t>
  </si>
  <si>
    <t>aia ose 2 ese ree ae ae es</t>
  </si>
  <si>
    <t>ee ‘ pees. wt</t>
  </si>
  <si>
    <t>oe dee ae as op</t>
  </si>
  <si>
    <t>aan see. Bee</t>
  </si>
  <si>
    <t>ae noe fs ye 8 | a on Can ee EA :</t>
  </si>
  <si>
    <t>Mg ce cael</t>
  </si>
  <si>
    <t>NS 7 See ee</t>
  </si>
  <si>
    <t>; es</t>
  </si>
  <si>
    <t>2 | os 4 =</t>
  </si>
  <si>
    <t>a ody</t>
  </si>
  <si>
    <t>ee aa ue th</t>
  </si>
  <si>
    <t>ee ES &lt;i NS a</t>
  </si>
  <si>
    <t>ae oh Ne 1</t>
  </si>
  <si>
    <t>a Be Nee Ve</t>
  </si>
  <si>
    <t>gee es acai es ae . ae</t>
  </si>
  <si>
    <t>is ee og 2 pie</t>
  </si>
  <si>
    <t>ale Cae a ee eed Ge ip Oe ts</t>
  </si>
  <si>
    <t>Ban a pce an seas es ge</t>
  </si>
  <si>
    <t>ete ee hee a OG es</t>
  </si>
  <si>
    <t>ae Bee ae ee</t>
  </si>
  <si>
    <t>a. ee Re Be bes sa</t>
  </si>
  <si>
    <t>vee . es</t>
  </si>
  <si>
    <t>Co tei,</t>
  </si>
  <si>
    <t>aa Pi</t>
  </si>
  <si>
    <t>pee Po eee “Sy Sea et Bia ee a - pee cag BE</t>
  </si>
  <si>
    <t>IES. ee</t>
  </si>
  <si>
    <t>eee ie a reg het eee ee oe eg</t>
  </si>
  <si>
    <t>a sad ne eae 2 eee</t>
  </si>
  <si>
    <t>a Beri wy : i ROR poe ae ae a</t>
  </si>
  <si>
    <t>i ee: a ee ae ne AES Be iden ce A</t>
  </si>
  <si>
    <t>ee 2 : ane ey Birdman: 8 es 2 ee fe</t>
  </si>
  <si>
    <t>“CLE | Besa</t>
  </si>
  <si>
    <t>Ee ee — a ap an</t>
  </si>
  <si>
    <t>oo 4 A oe</t>
  </si>
  <si>
    <t>a set EB ign £2920 Bee 4 gee oe</t>
  </si>
  <si>
    <t>Si is ee ths a ad wht</t>
  </si>
  <si>
    <t>i ' eae ae</t>
  </si>
  <si>
    <t>5 fed i an oe ee ote ee</t>
  </si>
  <si>
    <t>ae Se Pee Fee De. i ae : See</t>
  </si>
  <si>
    <t>a oe 1) ois ae OP oe, oes | ae gee Bogs</t>
  </si>
  <si>
    <t>oe ee . eee Ae SES af</t>
  </si>
  <si>
    <t>ae Be XX ae 2 a. | ee oe ae</t>
  </si>
  <si>
    <t>lee eo a</t>
  </si>
  <si>
    <t>oe me “guidance od eS ig ee</t>
  </si>
  <si>
    <t>LoS ee a | a 2 a a He was”</t>
  </si>
  <si>
    <t>bi ees os.</t>
  </si>
  <si>
    <t>ee ee ES ae os ES oes Oe ge oes oe — ae</t>
  </si>
  <si>
    <t>ste eee a ES. an Ot EES</t>
  </si>
  <si>
    <t>hes (clas NEST yi he a ee “</t>
  </si>
  <si>
    <t>ue BOS ae Classi ied): ata ‘ eet aa</t>
  </si>
  <si>
    <t>a eee a _ Ge an</t>
  </si>
  <si>
    <t>aa ‘ Se oon gouge ae</t>
  </si>
  <si>
    <t>ie oer 2S a a</t>
  </si>
  <si>
    <t>— fer</t>
  </si>
  <si>
    <t>SONS Le aaa Ss a i aed eon _ BE a</t>
  </si>
  <si>
    <t>ES wae a : Rt a ae</t>
  </si>
  <si>
    <t>ee ae ‘cle ws 3 aU Oe ee ees EES _ Ee ae</t>
  </si>
  <si>
    <t>ee san certe oe fhe NBA Hie ; Lae ge</t>
  </si>
  <si>
    <t>SAS ota ae a ee oe</t>
  </si>
  <si>
    <t>Ae, Ave ee Fe eis es er ed 2 cen ey Ree</t>
  </si>
  <si>
    <t>SF Bide Ba ay ae ed Be Ree</t>
  </si>
  <si>
    <t>am, Fas, ey Ee | oP Ree:</t>
  </si>
  <si>
    <t>Rn ioe ABE</t>
  </si>
  <si>
    <t>oe PR oe ag MC a el ee a. See a Me oe</t>
  </si>
  <si>
    <t>ON rec SO al EGR eS Ts</t>
  </si>
  <si>
    <t>Ore Leo! ee Eee</t>
  </si>
  <si>
    <t>See Sk BR: ae A Ces a Ror i oa wes we alee at</t>
  </si>
  <si>
    <t>ae ee eee ees</t>
  </si>
  <si>
    <t>Sy i ae</t>
  </si>
  <si>
    <t>ae er a at pa oe</t>
  </si>
  <si>
    <t>a oe § rice eo = ce</t>
  </si>
  <si>
    <t>Se ee 28 oe tei ee</t>
  </si>
  <si>
    <t>ge oft 1c ea lee eee</t>
  </si>
  <si>
    <t>pe 8 &gt; eh a ae &amp;</t>
  </si>
  <si>
    <t>ce a ae SR ee</t>
  </si>
  <si>
    <t>Bs 2 a he cane oe ee nc ey</t>
  </si>
  <si>
    <t>aa Lee — 4 =</t>
  </si>
  <si>
    <t>Be 4 ae A Sides Bir ee ce</t>
  </si>
  <si>
    <t>Ste oe a</t>
  </si>
  <si>
    <t>Ee BEE eee Ca eres aS ees i</t>
  </si>
  <si>
    <t>Ape ae oe eee ee bee</t>
  </si>
  <si>
    <t>oe ee Sag bie _ oe ae Bs ae roe eee</t>
  </si>
  <si>
    <t>ot aes ee SES SiS he? ee</t>
  </si>
  <si>
    <t>ak oe ke Et Rs Es RES oe SS ERS 8 a</t>
  </si>
  <si>
    <t>Be ea Baal at Tene ees ae</t>
  </si>
  <si>
    <t>AE se BeOS er me Cee ae ee</t>
  </si>
  <si>
    <t>f _ ee oni oe € et a es</t>
  </si>
  <si>
    <t>2 Pe ee Se ey ee ee</t>
  </si>
  <si>
    <t>ee, ee es ae oe 8</t>
  </si>
  <si>
    <t>Ss pia a</t>
  </si>
  <si>
    <t>ee es eat we eee ae ee ats</t>
  </si>
  <si>
    <t>ae ye es ise Bae .</t>
  </si>
  <si>
    <t>Se oe ee Re an ae ee ee</t>
  </si>
  <si>
    <t>: wee ge A ke See ee aye</t>
  </si>
  <si>
    <t>aa peek eas ey OOS ; ee os</t>
  </si>
  <si>
    <t>oe ag a</t>
  </si>
  <si>
    <t>ws eee one ee aes Se</t>
  </si>
  <si>
    <t>es es a aM ea : ae eee</t>
  </si>
  <si>
    <t>ee eee rag -</t>
  </si>
  <si>
    <t>aa Me Sane a</t>
  </si>
  <si>
    <t>ee re : Be eee</t>
  </si>
  <si>
    <t>eo ae oe ae ed aa ee</t>
  </si>
  <si>
    <t>Rear as ee ee oa ae Sed eee SRS Ca</t>
  </si>
  <si>
    <t>Bree ag eee Lae</t>
  </si>
  <si>
    <t>yan Soe an ag Pus EN AD sans ate ee Se as</t>
  </si>
  <si>
    <t>ON. a</t>
  </si>
  <si>
    <t>eee Meare es gr we Ege. ee</t>
  </si>
  <si>
    <t>es SNS .</t>
  </si>
  <si>
    <t>pe ee Ges as ee Pa</t>
  </si>
  <si>
    <t>woe a a eae ee ee</t>
  </si>
  <si>
    <t>ee Ria OR es Bes é Se Ce ‘i</t>
  </si>
  <si>
    <t>ee Saar a</t>
  </si>
  <si>
    <t>We ee pity tee : Ot ogra:</t>
  </si>
  <si>
    <t>pp . port Ua rats Paes ey</t>
  </si>
  <si>
    <t>ete tes Ee eee pect eee He up Ean Aad sees</t>
  </si>
  <si>
    <t>inted: Bue vey</t>
  </si>
  <si>
    <t>crear : guts) .</t>
  </si>
  <si>
    <t>gen fe Se Se : All Bee</t>
  </si>
  <si>
    <t>ee EPI a oe fale</t>
  </si>
  <si>
    <t>. 4 ee Ne ae eB eee</t>
  </si>
  <si>
    <t>OS 8</t>
  </si>
  <si>
    <t>ve See Ce ee ee ae</t>
  </si>
  <si>
    <t>week"" ae ee Bae HE</t>
  </si>
  <si>
    <t>: ee ee</t>
  </si>
  <si>
    <t>ORG oe ae ie Ae</t>
  </si>
  <si>
    <t>es, le 8</t>
  </si>
  <si>
    <t>Bes 7 oe es 2k</t>
  </si>
  <si>
    <t>BUR yo ae oe Se ae oe</t>
  </si>
  <si>
    <t>By US ae ow ie</t>
  </si>
  <si>
    <t>° ee a</t>
  </si>
  <si>
    <t>2 wy a ee age Fda Bt A</t>
  </si>
  <si>
    <t>oe. ae</t>
  </si>
  <si>
    <t>pene “oo es</t>
  </si>
  <si>
    <t>% ie se ee ne</t>
  </si>
  <si>
    <t>ss 2h ye not ae PES Wes</t>
  </si>
  <si>
    <t>era oe : ees ee</t>
  </si>
  <si>
    <t>. NES: oe ea aa ee Re</t>
  </si>
  <si>
    <t>Bais eS eet : ae me OF</t>
  </si>
  <si>
    <t>We ee ae “ay</t>
  </si>
  <si>
    <t>a ; 2) yO</t>
  </si>
  <si>
    <t>ce ee =</t>
  </si>
  <si>
    <t>yale ny es Sess ee OES a ee</t>
  </si>
  <si>
    <t>Saw we Sa io</t>
  </si>
  <si>
    <t>EO cake. woe ae ag</t>
  </si>
  <si>
    <t>. ' See RS =</t>
  </si>
  <si>
    <t>ce ee</t>
  </si>
  <si>
    <t>. oe eee nes</t>
  </si>
  <si>
    <t>ES ee</t>
  </si>
  <si>
    <t>ee d oes :</t>
  </si>
  <si>
    <t>on ae poe pe</t>
  </si>
  <si>
    <t>as Se ee</t>
  </si>
  <si>
    <t>ay USES AS Nes</t>
  </si>
  <si>
    <t>oe","me we</t>
  </si>
  <si>
    <t>ay USES AS Nes",4138,True,False,2025-10-25 00:14:30,2.0_enhanced</t>
  </si>
  <si>
    <t>IMG_CD90B1C1-5260-4D95-B3D6-74AFB5980F22.jpeg,custody_screenshots\Photos-1-001 (2)\IMG_CD90B1C1-5260-4D95-B3D6-74AFB5980F22.jpeg,Craig,Unknown,"SS Ss a aT</t>
  </si>
  <si>
    <t>: ae a ON</t>
  </si>
  <si>
    <t>oO a See heen) A ete are im park A ee Re aN RGA A</t>
  </si>
  <si>
    <t>ee See ‘ys NEG Sb aE aac</t>
  </si>
  <si>
    <t>ES Ce ee eNO pa: fs lee</t>
  </si>
  <si>
    <t>| oS er et</t>
  </si>
  <si>
    <t>Ca ake EI eye gare’</t>
  </si>
  <si>
    <t>SNS |</t>
  </si>
  <si>
    <t>Te gh a aes i</t>
  </si>
  <si>
    <t>5 aN ies NCS NA i</t>
  </si>
  <si>
    <t>Se ae RSENS Seta rer Bea</t>
  </si>
  <si>
    <t>See Was Ped ae he hse</t>
  </si>
  <si>
    <t>ee ea</t>
  </si>
  <si>
    <t>— tN et Cee Nest CTI cose OND</t>
  </si>
  <si>
    <t>Se Se eee Aste ON EOE es ee</t>
  </si>
  <si>
    <t>Ey ie EE sare De eg Bee ee ee iZ</t>
  </si>
  <si>
    <t>SS = Vi ae ae pai SOA See AR ESTES, ae</t>
  </si>
  <si>
    <t>: pe ee ee</t>
  </si>
  <si>
    <t>ee aS ee ee sere ees oe ea GN</t>
  </si>
  <si>
    <t>eee = \\ me Al Re NS a Ly yee a</t>
  </si>
  <si>
    <t>ens Soe ES po hers</t>
  </si>
  <si>
    <t>Ke Se</t>
  </si>
  <si>
    <t>ee ees ee Pee</t>
  </si>
  <si>
    <t>as A Pets Ned SoS: GEESE \ Bey ab ero fs</t>
  </si>
  <si>
    <t>ee OS — a Se ENS a ao pe a oS ee ee ee eae</t>
  </si>
  <si>
    <t>: aK Noa ae cre Vitel fetes ee fe = Ge ee Ae</t>
  </si>
  <si>
    <t>Se ges ee 3</t>
  </si>
  <si>
    <t>3 Ss bah 3 ANG ee ee ae ao 28 =</t>
  </si>
  <si>
    <t>ic = ee i A eee cess me</t>
  </si>
  <si>
    <t>ake = ee Be Se 1 See gS</t>
  </si>
  <si>
    <t>SS ee al. iN Roe Se ee ees Res ene ee sae eee</t>
  </si>
  <si>
    <t>el (ae</t>
  </si>
  <si>
    <t>eS ee Sey) ead PANG | Se | sit RRC ee a aw Se =</t>
  </si>
  <si>
    <t>tt bare be</t>
  </si>
  <si>
    <t>Eee eres Rees SENG SHES gree 2 Be</t>
  </si>
  <si>
    <t>ee SIN ae SY Le Gey 2</t>
  </si>
  <si>
    <t>ee a ig ees eae Se: og</t>
  </si>
  <si>
    <t>aren eS Cr SO ee Set AS ees RE = a</t>
  </si>
  <si>
    <t>: u os ee = nes</t>
  </si>
  <si>
    <t>SS ee ens</t>
  </si>
  <si>
    <t>ee Ee oo SS : =</t>
  </si>
  <si>
    <t>HA se Be sme Se pe meee = :</t>
  </si>
  <si>
    <t>i E : meee iB is ges ene it SUE Fie</t>
  </si>
  <si>
    <t>are cen Sees ee yal Sees eG coe Serie =</t>
  </si>
  <si>
    <t>HI oe ee</t>
  </si>
  <si>
    <t>if eS = ess a 2, WEE eee as</t>
  </si>
  <si>
    <t>Es eee ‘ Sen mo UT aa fea SSN, See oe SS : 2</t>
  </si>
  <si>
    <t>Ss af ee = Be | CES</t>
  </si>
  <si>
    <t>eee Soe RSS a = : =</t>
  </si>
  <si>
    <t>: = | | Ri SNS ee ae ee</t>
  </si>
  <si>
    <t>ve a ae i Ss Sora feed</t>
  </si>
  <si>
    <t>ei eS ae | VE =</t>
  </si>
  <si>
    <t>i 3 lt i pee sf SA eS ~ Sars ag wr ed</t>
  </si>
  <si>
    <t>| Coe</t>
  </si>
  <si>
    <t>{ Bee rae eS “Be ae Se al [pees Ss Se SER ee</t>
  </si>
  <si>
    <t>4 BINS OR SNS SSS ee an See SS</t>
  </si>
  <si>
    <t>i See ea | See Rey Bel ily || iw NS Se</t>
  </si>
  <si>
    <t>ee ee Waa SS SSS at BS N oe SSeS</t>
  </si>
  <si>
    <t>Se cael HELL i WS SW SQ Qu SS SSeS</t>
  </si>
  <si>
    <t>oe pe : pre pee. a SAND Sih Ser oe</t>
  </si>
  <si>
    <t>ee ee Se |! Vga Ss SS</t>
  </si>
  <si>
    <t>2 = a) ae Se =</t>
  </si>
  <si>
    <t>; a ee a tt aa Lat: ° NY WS Nene as SS Re ~ ee</t>
  </si>
  <si>
    <t>ar Se [hes ° = “See</t>
  </si>
  <si>
    <t>; 3 a) aoe Ce i . Sn</t>
  </si>
  <si>
    <t>a | a i SSS</t>
  </si>
  <si>
    <t>md \ : | &gt; Byes jee Sees i | i J \ \ SS _ = : =</t>
  </si>
  <si>
    <t>ay ete 1 ee 3 aM . \S</t>
  </si>
  <si>
    <t>| eee ee = |. NIN See ~ SS</t>
  </si>
  <si>
    <t>OL je nes fines 7 K SSS</t>
  </si>
  <si>
    <t>ret ee ee \S SS SMS ™~</t>
  </si>
  <si>
    <t>es es as ONS So ~</t>
  </si>
  <si>
    <t>ats if fate i i ce | Nee SN</t>
  </si>
  <si>
    <t>! de eae ae wage ee SS wa</t>
  </si>
  <si>
    <t>‘ nh | ee oa ee i | : &gt;</t>
  </si>
  <si>
    <t>oa eee | Se ae ey” | /\ |</t>
  </si>
  <si>
    <t>E ee ee ee pil ETS \ ~ ae</t>
  </si>
  <si>
    <t>ht | = a PVE ie | ~~ &gt; | ~</t>
  </si>
  <si>
    <t>a eae eee ae —— a ESTING fl</t>
  </si>
  <si>
    <t>ae LF ees See, wo i - a &gt; Rs</t>
  </si>
  <si>
    <t>\ “ — Ot SS if bos =</t>
  </si>
  <si>
    <t>— SY Noe oF on SSN TS</t>
  </si>
  <si>
    <t>a ON ;</t>
  </si>
  <si>
    <t>; - : : 3 A : ral .</t>
  </si>
  <si>
    <t>. - - 4. Gls LY wh.</t>
  </si>
  <si>
    <t>ON | ON</t>
  </si>
  <si>
    <t>cele ars fe AR oe</t>
  </si>
  <si>
    <t>Waites MI ae aS)</t>
  </si>
  <si>
    <t>\ ANS</t>
  </si>
  <si>
    <t>q t . Bir aay UN Re Sets. wah</t>
  </si>
  <si>
    <t>ina oo</t>
  </si>
  <si>
    <t>\ Ay eee aS</t>
  </si>
  <si>
    <t>ies SAN</t>
  </si>
  <si>
    <t>WB","SS Ss a aT</t>
  </si>
  <si>
    <t>i See ea | See Rey Bel ily iw NS Se</t>
  </si>
  <si>
    <t>ee ee Se Vga Ss SS</t>
  </si>
  <si>
    <t>ies SAN",2497,True,False,2025-10-25 00:14:30,2.0_enhanced</t>
  </si>
  <si>
    <t>IMG_CE91FE43-5A8A-4C33-B6AC-46141E3E1FF9.jpeg,custody_screenshots\Photos-1-001 (2)\IMG_CE91FE43-5A8A-4C33-B6AC-46141E3E1FF9.jpeg,Craig,Unknown,"5 * ‘ t</t>
  </si>
  <si>
    <t>ec, te ip</t>
  </si>
  <si>
    <t>AN . . . e</t>
  </si>
  <si>
    <t>. we . a . Pa ¥</t>
  </si>
  <si>
    <t>a La Tl</t>
  </si>
  <si>
    <t>. « * . * . &amp; a . * . an</t>
  </si>
  <si>
    <t>eo ery SE = = =&gt; ~ = ~ oe Sp</t>
  </si>
  <si>
    <t>Ye |</t>
  </si>
  <si>
    <t>Sef rs</t>
  </si>
  <si>
    <t>Soy af’ 4 oS a . me a wif Re if</t>
  </si>
  <si>
    <t>Boss = * ea 6 a . &gt; mare) win te AGE</t>
  </si>
  <si>
    <t>esa ie boots j rd Be</t>
  </si>
  <si>
    <t>ae &gt; HPS ge vs oe, pe re</t>
  </si>
  <si>
    <t>a ae fA pee 5 a Oe Be Sk nde BEES SIG</t>
  </si>
  <si>
    <t>ay ae bee BRED fo dl bee fee &amp; Bos ge</t>
  </si>
  <si>
    <t>a he af’ Woof od, | a Ga oH ge. We ps</t>
  </si>
  <si>
    <t>oO et Me . a oe Be he Ae OE OB : P a tg OE</t>
  </si>
  <si>
    <t>wep 4 Pp Ra ED Pos ld Ok PEEL Bod ff fo a gs WG</t>
  </si>
  <si>
    <t>od SIF FY Sts POG fet i | ew oe SAD</t>
  </si>
  <si>
    <t>bak See fs eee Lad a ee</t>
  </si>
  <si>
    <t>ge Le Sha Oe ag i al ad 2 eee got!</t>
  </si>
  <si>
    <t>eg ee TR SS et ill Spee ag os</t>
  </si>
  <si>
    <t>pe Se Se Beets</t>
  </si>
  <si>
    <t>&gt; a he og af a otf hey ook rae bis i, KS de bee = spe 8 * er a</t>
  </si>
  <si>
    <t>* eee Se ar Se &amp; ae</t>
  </si>
  <si>
    <t>SEP ee ue * 2 = ay</t>
  </si>
  <si>
    <t>~ A BSE A x andi</t>
  </si>
  <si>
    <t>7 Es . * Bg</t>
  </si>
  <si>
    <t>i ; ff A do Ba "" Lok | oe fy</t>
  </si>
  <si>
    <t>ah A OR Bad NSU be ee:</t>
  </si>
  <si>
    <t>ll a es VRE ose Swe y . * : ie |</t>
  </si>
  <si>
    <t>A Da ios AR &gt; ese ihe |</t>
  </si>
  <si>
    <t>. | . + é La. 3 Ne</t>
  </si>
  <si>
    <t>. . 5 . &gt; Ip a</t>
  </si>
  <si>
    <t>ce va aan . . it BOT qi.</t>
  </si>
  <si>
    <t>J. : a 2 « ve guy Bes a</t>
  </si>
  <si>
    <t>wey &gt; : ce</t>
  </si>
  <si>
    <t>- # 1 ad an ""3 bd a</t>
  </si>
  <si>
    <t>| a * ‘ z ! . wey ie a</t>
  </si>
  <si>
    <t>yal . “ . . ih ae</t>
  </si>
  <si>
    <t>oa ao . 5 eee “te . se"" ee + &amp; .</t>
  </si>
  <si>
    <t>- ee | ce Ne Es lee ge Bey Be oe AE</t>
  </si>
  <si>
    <t>| a y AF ee |S ah Td tie Seth I Mee a eee.</t>
  </si>
  <si>
    <t>‘ . ae . ee gh ee MS -</t>
  </si>
  <si>
    <t>1a : « |</t>
  </si>
  <si>
    <t>“Py | A aE Hig ‘ Ber |</t>
  </si>
  <si>
    <t>14 ED i</t>
  </si>
  <si>
    <t>x kd i Tl ih | ia | Wats . Reo Al</t>
  </si>
  <si>
    <t>f° Mah fl i ae 4 4 | i 3 i | . HA</t>
  </si>
  <si>
    <t>ae cl A aap</t>
  </si>
  <si>
    <t>] ; EP PR TUE |b | ' ie</t>
  </si>
  <si>
    <t>: . « Dee ve del * Page</t>
  </si>
  <si>
    <t>oe | ‘ . APNE Neat ee LUND AU : : .</t>
  </si>
  <si>
    <t>| Tic tte</t>
  </si>
  <si>
    <t>o : ae We ale ett lll eye Bisel Bo ap Bes il Hig</t>
  </si>
  <si>
    <t>a elt = @ ari 1. ec ND Breet &amp; ey H</t>
  </si>
  <si>
    <t>ie ¥ 2 f eA SAS i Weal yy hye 2 ER</t>
  </si>
  <si>
    <t>. Ba Gs | Ha} ath het a a &amp; Fh. ee</t>
  </si>
  <si>
    <t>Re \ inal NY fF bis WAS) UF tat | at gel</t>
  </si>
  <si>
    <t>Sie ag J le ao can. i ah” an oe : a Mie ye</t>
  </si>
  <si>
    <t>rd a avg S Pe. ONS [Gi</t>
  </si>
  <si>
    <t>Cancer y ee EE</t>
  </si>
  <si>
    <t>df 3s FEMS ip 1 am TY BIS os oe a, a Ol Fad it</t>
  </si>
  <si>
    <t>a oe afi ob ve Bop th</t>
  </si>
  <si>
    <t>Ve. &amp;","5 * ‘ t</t>
  </si>
  <si>
    <t>Ve. &amp;",1681,True,False,2025-10-25 00:14:30,2.0_enhanced</t>
  </si>
  <si>
    <t>IMG_CEF507F8-AD93-4A0D-8B4A-831150120811.jpeg,custody_screenshots\Photos-1-001 (2)\IMG_CEF507F8-AD93-4A0D-8B4A-831150120811.jpeg,Craig,Unknown,"oe ae</t>
  </si>
  <si>
    <t>ae i ee &gt; te je oe Ca fot</t>
  </si>
  <si>
    <t>ot wh | es oe ae</t>
  </si>
  <si>
    <t>ag ee a</t>
  </si>
  <si>
    <t>ee te ahs She Sy</t>
  </si>
  <si>
    <t>be bie bake</t>
  </si>
  <si>
    <t>aes aes Bata Gh : Eh A Ry PE ay</t>
  </si>
  <si>
    <t>go eee</t>
  </si>
  <si>
    <t>ie ae 7</t>
  </si>
  <si>
    <t>ae 2 ae en ee</t>
  </si>
  <si>
    <t>Oo dae ao oe</t>
  </si>
  <si>
    <t>wore pe</t>
  </si>
  <si>
    <t>~ - £ BBS 0 Re TERE</t>
  </si>
  <si>
    <t>es, = ee ed a. eee j</t>
  </si>
  <si>
    <t>a ead :</t>
  </si>
  <si>
    <t>wg - if : ae See ee ON</t>
  </si>
  <si>
    <t>ee He BRS TS or</t>
  </si>
  <si>
    <t>Se ge 3 bad Fey ad ee</t>
  </si>
  <si>
    <t>ke Se at wee</t>
  </si>
  <si>
    <t>ce ga es ore</t>
  </si>
  <si>
    <t>oe 4 j</t>
  </si>
  <si>
    <t>ee ae 8 4h Whe gt</t>
  </si>
  <si>
    <t>i Aon a a i</t>
  </si>
  <si>
    <t>ae ONES eee”</t>
  </si>
  <si>
    <t>8 are are Hae</t>
  </si>
  <si>
    <t>eee VA AR PS NS</t>
  </si>
  <si>
    <t>ae ae ee ey OH eh aoe MP ps pO BS</t>
  </si>
  <si>
    <t>SA ao</t>
  </si>
  <si>
    <t>Vea ee ae ee ee ee er Ba</t>
  </si>
  <si>
    <t>oe ee oP NSS TR aS. at ae cag eae “ap</t>
  </si>
  <si>
    <t>ee ee STA ee</t>
  </si>
  <si>
    <t>Be es SSB os</t>
  </si>
  <si>
    <t>ee ee vist</t>
  </si>
  <si>
    <t>ee ay sek: Oy ge</t>
  </si>
  <si>
    <t>Oe ae re</t>
  </si>
  <si>
    <t>Bae : :</t>
  </si>
  <si>
    <t>ee Be has ook ae</t>
  </si>
  <si>
    <t>oe an ee Gn ee</t>
  </si>
  <si>
    <t>EEN Ge Be :</t>
  </si>
  <si>
    <t>ia UE :</t>
  </si>
  <si>
    <t>ee oe ak ye</t>
  </si>
  <si>
    <t>Cae ee 5 Ne</t>
  </si>
  <si>
    <t>ONE US, et eS Bw ey ie</t>
  </si>
  <si>
    <t>he 3</t>
  </si>
  <si>
    <t>Lea</t>
  </si>
  <si>
    <t>SSE OS. ie a</t>
  </si>
  <si>
    <t>Wa ee ae</t>
  </si>
  <si>
    <t>a re ea fe</t>
  </si>
  <si>
    <t>dk Ae</t>
  </si>
  <si>
    <t>{ 3 -</t>
  </si>
  <si>
    <t>Spe oe</t>
  </si>
  <si>
    <t>eee 4</t>
  </si>
  <si>
    <t>BS “goals Suh RES OS ght ey</t>
  </si>
  <si>
    <t>Ae oe (es foe a,</t>
  </si>
  <si>
    <t>ae oe ees Roof</t>
  </si>
  <si>
    <t>aa: fe REE ee v</t>
  </si>
  <si>
    <t>aa BO ES ae |</t>
  </si>
  <si>
    <t>pe a ee ee ee ee |</t>
  </si>
  <si>
    <t>fe SEE TA Steet MS</t>
  </si>
  <si>
    <t>ce Ae eee oe ee ene ry hh Pe</t>
  </si>
  <si>
    <t>Lee A ras ore atid fl</t>
  </si>
  <si>
    <t>ee en ty oy of. ws</t>
  </si>
  <si>
    <t>a ie § tes</t>
  </si>
  <si>
    <t>A i HEY 2 Sere</t>
  </si>
  <si>
    <t>Pe APPS a Ms iene rte</t>
  </si>
  <si>
    <t>ANE Pa pis PS EN “Stone</t>
  </si>
  <si>
    <t>ie Pig ee iia a</t>
  </si>
  <si>
    <t>; Th i (| ioe a oe</t>
  </si>
  <si>
    <t>Se ee By as °</t>
  </si>
  <si>
    <t>rss ae ale ah ar Ke ie</t>
  </si>
  <si>
    <t>a oe sea Pena)</t>
  </si>
  <si>
    <t>ay ae °</t>
  </si>
  <si>
    <t>Ss es ea : fe reyes a</t>
  </si>
  <si>
    <t>Poe aly &amp; °</t>
  </si>
  <si>
    <t>3 They PY eee — Se,</t>
  </si>
  <si>
    <t>é a Cees, 4</t>
  </si>
  <si>
    <t>By. 3 aH. a .</t>
  </si>
  <si>
    <t>g eh ~</t>
  </si>
  <si>
    <t>4 6 er</t>
  </si>
  <si>
    <t>~ ; SS mo</t>
  </si>
  <si>
    <t>i ‘ oa wt °</t>
  </si>
  <si>
    <t>4g - i el Q :</t>
  </si>
  <si>
    <t>4 one Oe ene ‘ 4 3 &amp;</t>
  </si>
  <si>
    <t>q : Stee 1 yy toa a)</t>
  </si>
  <si>
    <t>\ : i * ae } Ne te % 0</t>
  </si>
  <si>
    <t>rat ‘ . } i t i</t>
  </si>
  <si>
    <t>\ os | ba ‘ 4 4</t>
  </si>
  <si>
    <t>. } ° ‘ a \ .</t>
  </si>
  <si>
    <t>5 x . aan “8</t>
  </si>
  <si>
    <t>&amp; \ 6 an 5 wt</t>
  </si>
  <si>
    <t>VSG a At | a” ay Vy \ aia woo 0</t>
  </si>
  <si>
    <t>may ‘ i ‘ aa . OR are . \ Sow</t>
  </si>
  <si>
    <t>eo : oh TP A A &gt; an :</t>
  </si>
  <si>
    <t>4 ‘ va * \ &gt; .</t>
  </si>
  <si>
    <t>f yoo a0 . ro 3 \ aN N</t>
  </si>
  <si>
    <t>4 . . rk + a AN 1 \ Me \ rh 2 &gt;</t>
  </si>
  <si>
    <t>‘ oc 1 + .</t>
  </si>
  <si>
    <t>voy ' la 4 . wa 4: : yo \ ae \ of ck ‘ A vy</t>
  </si>
  <si>
    <t>homey i 1 wow say a</t>
  </si>
  <si>
    <t>: ay, oS ’ Bas .</t>
  </si>
  <si>
    <t>. a eS ‘ A. ahh boast F ‘ 5</t>
  </si>
  <si>
    <t>A‘ \ Ye ha 1 en \ ay \</t>
  </si>
  <si>
    <t>Soy rs q</t>
  </si>
  <si>
    <t>tea as 4 ‘yf 7 \ we Ma wee fe \ We ok</t>
  </si>
  <si>
    <t>wits hp? | ay wi you ak,</t>
  </si>
  <si>
    <t>5 i Lo ‘ a } \ we wea</t>
  </si>
  <si>
    <t>4 a . a » +</t>
  </si>
  <si>
    <t>be \ 0 ra vw</t>
  </si>
  <si>
    <t>a ; . \ wag . of ww V4 1</t>
  </si>
  <si>
    <t>Ni yf in 4 #4 ae ‘ ‘ VA</t>
  </si>
  <si>
    <t>fee oS WW a, ye it © . .</t>
  </si>
  <si>
    <t>4 We oak? . po st ak ‘ cy \</t>
  </si>
  <si>
    <t>Wee \ § was 1 Aw 1 3 : . '</t>
  </si>
  <si>
    <t>AE? a boat] : \</t>
  </si>
  <si>
    <t>oe i See Leth 4 : * 7 id nr 4 es</t>
  </si>
  <si>
    <t>eG ng + \ » ek . x +4</t>
  </si>
  <si>
    <t>SF | iy vm nS 5 eo Qs ys</t>
  </si>
  <si>
    <t>|] ‘ee 8 \ an ON \ yyy</t>
  </si>
  <si>
    <t>; 4 a</t>
  </si>
  <si>
    <t>i. 4","oe ae</t>
  </si>
  <si>
    <t>i. 4",2106,True,False,2025-10-25 00:14:30,2.0_enhanced</t>
  </si>
  <si>
    <t>IMG_CFCE3E9B-5105-4879-9292-F8ABEDC09A20.jpeg,custody_screenshots\Photos-1-001 (2)\IMG_CFCE3E9B-5105-4879-9292-F8ABEDC09A20.jpeg,Craig,Unknown,"SL</t>
  </si>
  <si>
    <t>he as ai mak loo PU Sa</t>
  </si>
  <si>
    <t>‘ 1 ' ang es.</t>
  </si>
  <si>
    <t>oe oF ae pee oe</t>
  </si>
  <si>
    <t>* a ee Oe ee eee ae eeu RO |</t>
  </si>
  <si>
    <t>; 7 oe x en</t>
  </si>
  <si>
    <t>: . ari fe</t>
  </si>
  <si>
    <t>i eM</t>
  </si>
  <si>
    <t>SS. ERS Las at er ee oe</t>
  </si>
  <si>
    <t>Ae, a ‘i</t>
  </si>
  <si>
    <t>we vo ASR ‘6! ae eg eee ee eee</t>
  </si>
  <si>
    <t>‘ 8 OES ae OEE ea Oe</t>
  </si>
  <si>
    <t>and ar</t>
  </si>
  <si>
    <t>qe “eae RE</t>
  </si>
  <si>
    <t>a gee whee Le Beg ee ere</t>
  </si>
  <si>
    <t>eo Be ES</t>
  </si>
  <si>
    <t>ee A 2” es</t>
  </si>
  <si>
    <t>in Me er) Be</t>
  </si>
  <si>
    <t>uk ae Cee</t>
  </si>
  <si>
    <t>ee ee fy</t>
  </si>
  <si>
    <t>: . Re. BUREN ge</t>
  </si>
  <si>
    <t>Laas Some 8 gi NN wee eee</t>
  </si>
  <si>
    <t>ae ay 1 OEE a So</t>
  </si>
  <si>
    <t>Fae, a ; ag Bp ee 5.</t>
  </si>
  <si>
    <t>(GREE RE ee ee ae</t>
  </si>
  <si>
    <t>Pee 2k an ren HO a es</t>
  </si>
  <si>
    <t>ge a Oa</t>
  </si>
  <si>
    <t>ae ees .</t>
  </si>
  <si>
    <t>ak ee es oe . CB ae” See if</t>
  </si>
  <si>
    <t>ee Ni ee eens wg</t>
  </si>
  <si>
    <t>ARES Pk eee Bae 6 Ea ee Oe</t>
  </si>
  <si>
    <t>ee RRS ae el</t>
  </si>
  <si>
    <t>: Ce ee es ee</t>
  </si>
  <si>
    <t>“ind? ot ge ERE Se Ey 2 ee re ee a</t>
  </si>
  <si>
    <t>Gee a ns i #</t>
  </si>
  <si>
    <t>SS &gt; ABR ie</t>
  </si>
  <si>
    <t>me = 2 eres?! §</t>
  </si>
  <si>
    <t>RG ES OO SE a ah a rr ee Sy GP</t>
  </si>
  <si>
    <t>at 5 SE ae en</t>
  </si>
  <si>
    <t>eh EE” ee or Ma weer</t>
  </si>
  <si>
    <t>ESSE eee a</t>
  </si>
  <si>
    <t>SN ee ee es er) SOP TAT SP</t>
  </si>
  <si>
    <t>Ne ee ee oe ee ee SS St. ate</t>
  </si>
  <si>
    <t>TS en ee ee REP BB be</t>
  </si>
  <si>
    <t>Ga ok Sa LE ane eee ee ae ee</t>
  </si>
  <si>
    <t>een pee,</t>
  </si>
  <si>
    <t>ee +3</t>
  </si>
  <si>
    <t>he Ri ee He</t>
  </si>
  <si>
    <t>ee oe ee ae</t>
  </si>
  <si>
    <t>ao Tee ee wees ie ee ar</t>
  </si>
  <si>
    <t>eee. OWS ee g ee eee ee sey.</t>
  </si>
  <si>
    <t>Nee eee -</t>
  </si>
  <si>
    <t>EL Be he aah ""hyd hee Se</t>
  </si>
  <si>
    <t>eee ere ee ape Os</t>
  </si>
  <si>
    <t>at ae ee RG</t>
  </si>
  <si>
    <t>Eee Be SERRE Ze : sf ho Se Pe. Fa</t>
  </si>
  <si>
    <t>ae Niobe ORE ue te be TRL a ee</t>
  </si>
  <si>
    <t>ek ere ee ane aan, ""RE UE Na Bg</t>
  </si>
  <si>
    <t>ey! hth eS see</t>
  </si>
  <si>
    <t>on rr hos ee</t>
  </si>
  <si>
    <t>Soph Re of gh</t>
  </si>
  <si>
    <t>Be oe 7 Ve ay</t>
  </si>
  <si>
    <t>EEL RD é Ag RO en</t>
  </si>
  <si>
    <t>ae BA BAM ” ""ORES SE</t>
  </si>
  <si>
    <t>eae = ain oe! oe ae a</t>
  </si>
  <si>
    <t>LE PEALE PRS EE BR Ae</t>
  </si>
  <si>
    <t>ill NE age SON Ui eg ge BOR RSME. ete</t>
  </si>
  <si>
    <t>ee ees Pe Cee eee rg eS eS</t>
  </si>
  <si>
    <t>ee en al ee ee ees a</t>
  </si>
  <si>
    <t>teed os</t>
  </si>
  <si>
    <t>fe FS ee ae</t>
  </si>
  <si>
    <t>eee aly Sos SE</t>
  </si>
  <si>
    <t>ee a ee pe SF</t>
  </si>
  <si>
    <t>SAR Ni ek a A Oe eee ee</t>
  </si>
  <si>
    <t>ee en rae, ae</t>
  </si>
  <si>
    <t>ee . - Cee</t>
  </si>
  <si>
    <t>oe se \ ae ee fo ia</t>
  </si>
  <si>
    <t>oc a St aS Ste a gs acter</t>
  </si>
  <si>
    <t>ESS, es Sa, hy ee</t>
  </si>
  <si>
    <t>ae ers . AE</t>
  </si>
  <si>
    <t>oN ae Sure be Se ass</t>
  </si>
  <si>
    <t>4 alt OT #2</t>
  </si>
  <si>
    <t>ee ME ee By Ee ee wn</t>
  </si>
  <si>
    <t>met Ss EC oT or ets A</t>
  </si>
  <si>
    <t>4 ae Bes</t>
  </si>
  <si>
    <t>ee £ a i ee eee foe</t>
  </si>
  <si>
    <t>ge ee ee oN Ag SBR ae</t>
  </si>
  <si>
    <t>MC ee arn ES sei :</t>
  </si>
  <si>
    <t>a a mee ee</t>
  </si>
  <si>
    <t>: Pe BES :</t>
  </si>
  <si>
    <t>Es ee TE gh ng ay see</t>
  </si>
  <si>
    <t>‘AG ae gee Oe, ‘ng 4</t>
  </si>
  <si>
    <t>be SE of RE</t>
  </si>
  <si>
    <t>Be ee ol ae ee :</t>
  </si>
  <si>
    <t>a Py en ONE a,</t>
  </si>
  <si>
    <t>ee ee ee ge ge</t>
  </si>
  <si>
    <t>il Wee wie</t>
  </si>
  <si>
    <t>eee cA ae</t>
  </si>
  <si>
    <t>ae i on yet 2th pe : fs</t>
  </si>
  <si>
    <t>a SG NE ORE Ps Gta</t>
  </si>
  <si>
    <t>Se Ne a = a</t>
  </si>
  <si>
    <t>ee meee a ee eee we</t>
  </si>
  <si>
    <t>BSE RRS ee oo ete. a ¢ eee CEN 4,</t>
  </si>
  <si>
    <t>eee 3</t>
  </si>
  <si>
    <t>eS ae .</t>
  </si>
  <si>
    <t>ORES GE Tag CS + RN : a</t>
  </si>
  <si>
    <t>gee a if :</t>
  </si>
  <si>
    <t>a cs ge 5 ge</t>
  </si>
  <si>
    <t>SRR ER : os GS x EN</t>
  </si>
  <si>
    <t>eee fo, ane fb oes</t>
  </si>
  <si>
    <t>ee a ‘ ic TE ae</t>
  </si>
  <si>
    <t>ae Ao X .</t>
  </si>
  <si>
    <t>we ee ce Bes</t>
  </si>
  <si>
    <t>gt ee ae ee Cig</t>
  </si>
  <si>
    <t>ee eee , TRE ER PEE ty</t>
  </si>
  <si>
    <t>, . eae ee</t>
  </si>
  <si>
    <t>ee ee Se 5 BN ae ""a a AER CE</t>
  </si>
  <si>
    <t>| Peo “lie</t>
  </si>
  <si>
    <t>ee x aA os | ee ae ee</t>
  </si>
  <si>
    <t>ee Bp se ee ee 2 ga</t>
  </si>
  <si>
    <t>a ae ee ree</t>
  </si>
  <si>
    <t>. Ae js cee</t>
  </si>
  <si>
    <t>ye £ Eat oe au Rees</t>
  </si>
  <si>
    <t>oie :</t>
  </si>
  <si>
    <t>arn ye ., |</t>
  </si>
  <si>
    <t>ee A a |. oe ee</t>
  </si>
  <si>
    <t>vo age jae Es</t>
  </si>
  <si>
    <t>“3 ae</t>
  </si>
  <si>
    <t>og - «ih</t>
  </si>
  <si>
    <t>ee Pi</t>
  </si>
  <si>
    <t>a “ot Ps &gt; cme</t>
  </si>
  <si>
    <t>ee , ane an</t>
  </si>
  <si>
    <t>2 ee, ae ae</t>
  </si>
  <si>
    <t>5 ee OLE</t>
  </si>
  <si>
    <t>ae es SS No ag a. a ft Ads,</t>
  </si>
  <si>
    <t>a } « GMS</t>
  </si>
  <si>
    <t>a SG sagen SEES ae</t>
  </si>
  <si>
    <t>ae, ee ee ee va eae ae</t>
  </si>
  <si>
    <t>Be: Besa ge AA i oe</t>
  </si>
  <si>
    <t>a rn eee pee ck</t>
  </si>
  <si>
    <t>ee OF ee) ve a vi</t>
  </si>
  <si>
    <t>ag &amp; al ge</t>
  </si>
  <si>
    <t>A ee ee af os</t>
  </si>
  <si>
    <t>“es Sons</t>
  </si>
  <si>
    <t>. tte ag BRT Ly ee = as aa</t>
  </si>
  <si>
    <t>eee Ras oe ee a 3 8</t>
  </si>
  <si>
    <t>ee Neo wo</t>
  </si>
  <si>
    <t>Se ae sete ae Net 4 a -</t>
  </si>
  <si>
    <t>. = = ie PSR SIR ra ee</t>
  </si>
  <si>
    <t>RE re eS ce ee eer NS ‘</t>
  </si>
  <si>
    <t>. ee ow ae EEO</t>
  </si>
  <si>
    <t>eg","he as ai mak loo PU Sa</t>
  </si>
  <si>
    <t>. ee ow ae EEO",2659,True,False,2025-10-25 00:14:30,2.0_enhanced</t>
  </si>
  <si>
    <t>IMG_D5757681-FBFD-44FE-B9EE-8D951788D53E.jpeg,custody_screenshots\Photos-1-001 (2)\IMG_D5757681-FBFD-44FE-B9EE-8D951788D53E.jpeg,Craig,Unknown,"ao Re by</t>
  </si>
  <si>
    <t>4 Be Bee es” GIS os Dor</t>
  </si>
  <si>
    <t>a bare ae</t>
  </si>
  <si>
    <t>oe Ea gee A ere</t>
  </si>
  <si>
    <t>MH we oe org Sines pene aes ibd ome NE</t>
  </si>
  <si>
    <t>ee eo 5 a Bag oe a ie ae pages pe ee</t>
  </si>
  <si>
    <t>| | ia Hag See oe ns an</t>
  </si>
  <si>
    <t>Cae se 2 i se ns ge me ee Le ae eee</t>
  </si>
  <si>
    <t>a lane ee % eg af re eS</t>
  </si>
  <si>
    <t>| Aye ae. ue ot ees See</t>
  </si>
  <si>
    <t>| eee ae gi te a feos a a oe</t>
  </si>
  <si>
    <t>hye Sea ‘ah Po aad 2 2 a8 a gt feat f Se</t>
  </si>
  <si>
    <t>Mi yy ie 7 ae . cons Be Eee gin tag = MET kee bey Boe, BO oe Ra zo ers on a</t>
  </si>
  <si>
    <t>me hee ae ae age “ee ey pete Ras 4</t>
  </si>
  <si>
    <t>ae? Ren po : ae ote ce eT vot NOM tg pe ;</t>
  </si>
  <si>
    <t>a yg of Bow OER pe Rl Ae ae ad, = oe OS one i *</t>
  </si>
  <si>
    <t>i ret &gt; foo a Lo ek ae “3 ae ise ae in for ky a oaks ao * - . ree . a</t>
  </si>
  <si>
    <t>if oe ee aye yo ‘ 8 OF _ ore Pas ek! Shy at ak Sd</t>
  </si>
  <si>
    <t>% 2 Th “ ose 4 ar gh cae me ae a af</t>
  </si>
  <si>
    <t>ORS : aS Sg Bee okay gh, ce RES</t>
  </si>
  <si>
    <t>ater wate mil te 5 2 set oe Coot Fie Be ge FR ave es ee, Pen ewe oe &amp; of Sk: ‘Ee ete ead een</t>
  </si>
  <si>
    <t>aged En ay ans ar a is pe BS ig. ee nit ee we Sea” ene Va</t>
  </si>
  <si>
    <t>Brig Su, ee Pos : roe a 4 ge hee PES ies 3854 ee ets oe a</t>
  </si>
  <si>
    <t>MEE ee a: a Pe ee ES es pe eis ee</t>
  </si>
  <si>
    <t>OO “aos 8 ao ss Me ae away ao oa a oil RS</t>
  </si>
  <si>
    <t>at ys te BOR eS ARE “4 ae a Be rd Beis EE ory ae mon Sys SA. 2s</t>
  </si>
  <si>
    <t>ye woe PRS Be al et ete a gee ee re</t>
  </si>
  <si>
    <t>Sa OAR AES ape Bee ee,</t>
  </si>
  <si>
    <t>Pgh AB fo Ee pug a REE bigs Rs ice St ES 5 my eg</t>
  </si>
  <si>
    <t>Boy ae xy ee ad eg, pres ge</t>
  </si>
  <si>
    <t>pers ee oe “ay ES ae 4 ea a gk pew 2</t>
  </si>
  <si>
    <t>a : cee ft re _ ok a ke elite * gt of afte: ae ee ge PE. te ae</t>
  </si>
  <si>
    <t>eS Es el Age Re ty Fay ye Sette</t>
  </si>
  <si>
    <t>7 EA RE ee a oat eked? i wae ore</t>
  </si>
  <si>
    <t>4g wa TAO NG eek wre y's Peel 2 iat hee OE FO es Se</t>
  </si>
  <si>
    <t>a 4 be | Sek el aad ee Sa bh WES ag xe ye ae ial oe</t>
  </si>
  <si>
    <t>ae My EES ae a Lats? OES i he ar</t>
  </si>
  <si>
    <t>§ ee eae Bh canes ere See rele a vag Fel"" ae * 13% ""ets a ae PE</t>
  </si>
  <si>
    <t>ar an, or yt ge SRM git ad ay hee are be Pars es Bet 4</t>
  </si>
  <si>
    <t>at: th bee EE oe Gs, oe gee tae cle ek dug</t>
  </si>
  <si>
    <t>ows | &gt; eee ns Sea ash a</t>
  </si>
  <si>
    <t>Pa ar oe : a get ee eg ae eee Saye ae Ce pie ee rae te Ah Sidr. ee</t>
  </si>
  <si>
    <t>de A 4 eee ge Ue AG ag oe a el se fet oS ee mee ep De ae</t>
  </si>
  <si>
    <t>Mendy ag AE es EM oe st ee at PP OLN</t>
  </si>
  <si>
    <t>ee a sy ue et IEE | +, Fees “a ae Yad ORS 8 a ae wt mide</t>
  </si>
  <si>
    <t>PRE er ab at in kon 3 ae ne fw ALS My “Fg tae sgt #</t>
  </si>
  <si>
    <t>Po et ae eS rt ges a8 cal fos’ th,</t>
  </si>
  <si>
    <t>ree Ae as Ja Ra ROME wie 4 et ee</t>
  </si>
  <si>
    <t>OY, fo Re Pa Ya” WS PE GE orgs os, png ft Mad * Boe ee, hg es &amp; eee</t>
  </si>
  <si>
    <t>a ay si ha ad, tf a 7 Bs yee</t>
  </si>
  <si>
    <t>PTE et Ro at se ae iter ES SS a oe Fon ure, ede Az aa</t>
  </si>
  <si>
    <t>Ube. eat, Ne oy SERB: x2 ee, EE : ot fee ae AES 6, pane ep hh</t>
  </si>
  <si>
    <t>ae Bie ees SA eee EA</t>
  </si>
  <si>
    <t>Sp Te Lae nite tats, ved BP ae {yas aah st ae?</t>
  </si>
  <si>
    <t>RES ae ge ee ied RES ale ce t a wt ca Nine |</t>
  </si>
  <si>
    <t>0% 5 a pag Ce welt tp fe £ ee ee EK</t>
  </si>
  <si>
    <t>ae ae eo ee ee dle ee ag yea Sean 0; Pe ee PRES</t>
  </si>
  <si>
    <t>da ae | as te, rg ae? Se</t>
  </si>
  <si>
    <t>ee es oA “i Re ok Se ae Reg 7 ee gets sh a ee par ols</t>
  </si>
  <si>
    <t>8 Pe ae ae ere Ow ite</t>
  </si>
  <si>
    <t>SHG kee ee aa hs he in rae ther Lae ad pal ‘ ie eae</t>
  </si>
  <si>
    <t>Age ARE Ps ae pe af cre ae alias * gt BG</t>
  </si>
  <si>
    <t>i ea ak BR 8 | a NS A, Ae we ee Page</t>
  </si>
  <si>
    <t>&amp; ce AS pee ped BAT acre PRES:</t>
  </si>
  <si>
    <t>goo. BOG aa oe aay 5 a ee en on ws 4 ere ts ae</t>
  </si>
  <si>
    <t>doe ya ae he eee + SE et Ee Bota TN wk 4 de &gt; aig. he</t>
  </si>
  <si>
    <t>a: ae iia Sore bos aes. | ee a SAAS 4 ad te pies ""yo tt</t>
  </si>
  <si>
    <t>OR yh ee Th cs ine ISS ait, Loe 2 wa a Bde</t>
  </si>
  <si>
    <t>Be mel, Set aie i</t>
  </si>
  <si>
    <t>fs ae Oe ee ees eon ae eee Wea ees PS ky a ON Be ne</t>
  </si>
  <si>
    <t>Saget om gee et att mg (fee Ip eee os ae wd Oe Ay</t>
  </si>
  <si>
    <t>a Bes sae BE eas By Sa he a + rete a ly, pee</t>
  </si>
  <si>
    <t>Pe om AEP PRLS Poi SAS (es 5 RR Cs A La pee, ae</t>
  </si>
  <si>
    <t>as Hes oo ed fy PERS</t>
  </si>
  <si>
    <t>ee ee ey ae eee ie Ud id dong fy a ‘Es ey</t>
  </si>
  <si>
    <t>Ae fe aa’ ie ee ge ae ay Gi Pez: oe pee oe Re one</t>
  </si>
  <si>
    <t>gee oat babe he tw tar es</t>
  </si>
  <si>
    <t>Rea: eae ae pote ieee “3 Ve wig dan we te Be</t>
  </si>
  <si>
    <t>a aN ae PVE eo eee YS oe NE PEE tee hig,</t>
  </si>
  <si>
    <t>ag 2 AOS ie pod Lo et ae</t>
  </si>
  <si>
    <t>RG ii eae able a AS ae moe per dT % e ie are ee ae ee</t>
  </si>
  <si>
    <t>Ee fy ae ae oh ad re eg eas oes aE</t>
  </si>
  <si>
    <t>og ge met eee Poe me “hve 5 in</t>
  </si>
  <si>
    <t>ee fete ee ae am Be ae, FS a GR riage: : 74 eee Sees.</t>
  </si>
  <si>
    <t>; ae ae a ma ei g a POA ge</t>
  </si>
  <si>
    <t>ee be ae * Sind 2 ge a ew</t>
  </si>
  <si>
    <t>ae Soe oe Wiese Cg et a Ne ene</t>
  </si>
  <si>
    <t>é Page's. a et oa ae aes ee i ac ee (ee i ak abe 19 sae eds tae ee</t>
  </si>
  <si>
    <t>Be ee ay oo) dass acy 3 jl Mee eh Be</t>
  </si>
  <si>
    <t>&amp; oe ey ae. ae ee ih Jeo ee et hae a sie sem ae</t>
  </si>
  <si>
    <t>3 BAe agen Soe one oe</t>
  </si>
  <si>
    <t>Be ok. ty hee Pa A Je me ag Ro oben co iS Se</t>
  </si>
  <si>
    <t>Be OR 2 waa ae a ace mee Bs ae ae Se £¢ dan oie ae ee te hay</t>
  </si>
  <si>
    <t>_ is ee lou Pag Pes akg a</t>
  </si>
  <si>
    <t>ay Bon Se Bota ee rere Fret ee cere ed at</t>
  </si>
  <si>
    <t>ee AY : AON | oe Ey cae ts merc ree a oo pe</t>
  </si>
  <si>
    <t>re a Oh” ae ie ie Ga i Be ety</t>
  </si>
  <si>
    <t>FAME EP. AG oe ae Blak</t>
  </si>
  <si>
    <t>gee er tee fe Pee as Seay Aon tas (EN ah oo ae re</t>
  </si>
  <si>
    <t>oe Rex! Bao ae ee Bee ee ee DES Et mc ae ; ee j oe</t>
  </si>
  <si>
    <t>ai mae ee eS 4 ON ae eS, Se rec</t>
  </si>
  <si>
    <t>ap ae Be oh 7 SEAT NS Sie mate. Bee ene Lhe = oe</t>
  </si>
  <si>
    <t>EB a pees 8 fy 1g rs ON ad oe aan a</t>
  </si>
  <si>
    <t>ae ee rs oC &lt;5 ace ee sa] ve age AMS</t>
  </si>
  <si>
    <t>Mie we he i ae VR a 9 ee | eins et = See yo le PRS SEs aba ee</t>
  </si>
  <si>
    <t>AY Se oe ee ee paar ee 7 ah: Rees te</t>
  </si>
  <si>
    <t>son CRS Bo ave Fa” Ne</t>
  </si>
  <si>
    <t>ee tha? oe eh ae STi sat foe ye &amp; Seen 2 eer he eee. os % EE ee ie eee</t>
  </si>
  <si>
    <t>ey, oe eg ae oe ee 8 gage soe rN GP RCA) ree ae con VERS</t>
  </si>
  <si>
    <t>Re ene TS Fee es Soe hee</t>
  </si>
  <si>
    <t>ae eS ea PENG eres ad) A.</t>
  </si>
  <si>
    <t>ae a mae"" te i Gy ee wee a oer. ee)</t>
  </si>
  <si>
    <t>a ge oe ed es. 4 ee eee an eds</t>
  </si>
  <si>
    <t>Baty op oh 4 re He gat rg Mie ge</t>
  </si>
  <si>
    <t>hes Ey ee akg $ ee a, og</t>
  </si>
  <si>
    <t>aye ey we ee ee Gay he Rea ee oe Ee fe Be</t>
  </si>
  <si>
    <t>Og ie a lee Ws de SEE ee ugk a ay ES ae</t>
  </si>
  <si>
    <t>ae a a abe NG Sy 9 one ae</t>
  </si>
  <si>
    <t>Se ae ee ae ay a ae</t>
  </si>
  <si>
    <t>7 iu ee Ae BG, eer</t>
  </si>
  <si>
    <t>at ae ie Ae OES, os ee ae she</t>
  </si>
  <si>
    <t>ae ES ER ao ae. “re PE Pi ee eS ee</t>
  </si>
  <si>
    <t>ue OES oe ae ew ae es q</t>
  </si>
  <si>
    <t>a SO rr eee a</t>
  </si>
  <si>
    <t>“ag Fe Be Saket RE it, |e Se et RS ane a ee wat as</t>
  </si>
  <si>
    <t>ee yo ue sr She</t>
  </si>
  <si>
    <t>Rise Bee aes to Da wea ge “gah bad ke OS</t>
  </si>
  <si>
    <t>ed Sa ga ae BP een afte cee 1 RS en Se</t>
  </si>
  <si>
    <t>EE ANS BP we ede ag Sie Aik RR: ee an ae as eit</t>
  </si>
  <si>
    <t>SE? SEP ES og re LORS et pe ee gy re eg pay hi ee</t>
  </si>
  <si>
    <t>a fe Bhs eae SI es Bie Se okie eta ee ie im Bee os SS aR a</t>
  </si>
  <si>
    <t>REE sem LSA, ae a rae aS ge ae eae BE ek En</t>
  </si>
  <si>
    <t>PO ae era ae ES PRA ie, pe Rae ee Spas, See tet</t>
  </si>
  <si>
    <t>or OO age ee gu dS ess ae ae agp Oe a tag oe</t>
  </si>
  <si>
    <t>ee ae woken ei a ona oe ae re</t>
  </si>
  <si>
    <t>ee a Fae Pe 4 ed eg ae F se, ia ee</t>
  </si>
  <si>
    <t>POP rag ee eae ee ae Se WERE a ete oh Ba</t>
  </si>
  <si>
    <t>oe a Be gee esau Br eid gh ee ee aes</t>
  </si>
  <si>
    <t>a Pg ote SS hein 8% eS ee 3 ad Teh mR ® he win mee</t>
  </si>
  <si>
    <t>GES y Ag ee, CA ee ae Be Se ye. Rig Finke OES ee ae oo</t>
  </si>
  <si>
    <t>Bo ee oe Be gE ae ees eee as CN ight aay wee ge</t>
  </si>
  <si>
    <t>a et Be) Sy hab te ee an ee ; aig a feo.</t>
  </si>
  <si>
    <t>x ge ABE ee cae ‘ps aa” Za Bad oe ee Oe non ae oo</t>
  </si>
  <si>
    <t>en ager hey co ve £4 OE ee ou AES ee</t>
  </si>
  <si>
    <t>fe . My a Ger eg hi ne Stee TRS a wg Sete ge i ge</t>
  </si>
  <si>
    <t>. wh OE at hee a ae"" PG Pe</t>
  </si>
  <si>
    <t>eee on eae OS 4 ae og A ae</t>
  </si>
  <si>
    <t>a Ce eu es Ne i eee ee oe 4 Reeve</t>
  </si>
  <si>
    <t>8 ae a AL ESAS See eo ee</t>
  </si>
  <si>
    <t>CY Re oes mee Ea</t>
  </si>
  <si>
    <t>aoe eae eS eee Sun, ri: Pc Be a</t>
  </si>
  <si>
    <t>ees ee ie Ske irae AS BE ee i we yy, BE ees ae eras</t>
  </si>
  <si>
    <t>le! ite SNS. ol Bee ae on Shag eed ete ee rg Be</t>
  </si>
  <si>
    <t>SEES ae od, oy ae Bo ee oo Siar ef SS</t>
  </si>
  <si>
    <t>oe age oes ao en Oe oe es oe yee te oe</t>
  </si>
  <si>
    <t>ae cae ie oS ae ee og ge at a en ee</t>
  </si>
  <si>
    <t>gas gee’, oe ei</t>
  </si>
  <si>
    <t>eae ee ee et.</t>
  </si>
  <si>
    <t>ee Cy a ae wise gig a 4 oe a Be</t>
  </si>
  <si>
    <t>aa wale”. ~ EEO RES | ak es Bae : ee</t>
  </si>
  <si>
    <t>ae pee Fg iO</t>
  </si>
  <si>
    <t>oe ae ae ale eee eee ae ee ee</t>
  </si>
  <si>
    <t>athe ge ee ces Si ea Hf</t>
  </si>
  <si>
    <t>idee ae oe See cen ee ie ree</t>
  </si>
  <si>
    <t>tiene HER 5 ae eS See</t>
  </si>
  <si>
    <t>SAP ang og oo ae ae</t>
  </si>
  <si>
    <t>3 “rom ba Be ig ice: og RA SOP te</t>
  </si>
  <si>
    <t>ah Be i eee ae</t>
  </si>
  <si>
    <t>a eo at a</t>
  </si>
  <si>
    <t>i Sg oe BO =</t>
  </si>
  <si>
    <t>Sap da eS EES ath</t>
  </si>
  <si>
    <t>eae ee ger En ges Be pense</t>
  </si>
  <si>
    <t>Aa See ee</t>
  </si>
  <si>
    <t>nae, a aber Sa ete ""eS oe</t>
  </si>
  <si>
    <t>eos pee eo</t>
  </si>
  <si>
    <t>wi ES es","ao Re by</t>
  </si>
  <si>
    <t>wi ES es",6776,True,False,2025-10-25 00:14:30,2.0_enhanced</t>
  </si>
  <si>
    <t>IMG_D65EB3DE-5046-4F7D-AB10-13D383B5E414.jpeg,custody_screenshots\Photos-1-001 (2)\IMG_D65EB3DE-5046-4F7D-AB10-13D383B5E414.jpeg,Craig,Unknown,"ey</t>
  </si>
  <si>
    <t>a a ee ts MOL.</t>
  </si>
  <si>
    <t>ey “he ly ApS</t>
  </si>
  <si>
    <t>oak ONS Ba | es &gt; :</t>
  </si>
  <si>
    <t>ee ee OD ke ea keg df</t>
  </si>
  <si>
    <t>(Be</t>
  </si>
  <si>
    <t>eee es ae ee | p</t>
  </si>
  <si>
    <t>Oe ee eee he per oe</t>
  </si>
  <si>
    <t>: oS ‘ : } eh</t>
  </si>
  <si>
    <t>ae Pee ay oe ieee. ae a ie oe</t>
  </si>
  <si>
    <t>iis oe ae | a AP</t>
  </si>
  <si>
    <t>ee eS | Al (BU |</t>
  </si>
  <si>
    <t>Hog es es a “| eel</t>
  </si>
  <si>
    <t>a ese are LS ee za eee |</t>
  </si>
  <si>
    <t>RR Me Sean Soave, od mee</t>
  </si>
  <si>
    <t>Lae ee ce an pee HE</t>
  </si>
  <si>
    <t>me re i 4 be</t>
  </si>
  <si>
    <t>cs a ' es PERE Soo</t>
  </si>
  <si>
    <t>re ce in i</t>
  </si>
  <si>
    <t>ae be Se Bel eon</t>
  </si>
  <si>
    <t>A ic oe nt or re |</t>
  </si>
  <si>
    <t>A a ee ee oan : ll [ie :</t>
  </si>
  <si>
    <t>Ae os Cee Se or as ey 3 : ee ta wal</t>
  </si>
  <si>
    <t>a Dee Sy “oon | ES</t>
  </si>
  <si>
    <t>: a ce</t>
  </si>
  <si>
    <t>er ere I ft Z</t>
  </si>
  <si>
    <t>ee Ce oe rae oe | a ARs</t>
  </si>
  <si>
    <t>ov ae Oe |</t>
  </si>
  <si>
    <t>gle ee oer TAN op Z</t>
  </si>
  <si>
    <t>ae i Se re ed oo</t>
  </si>
  <si>
    <t>oe Ge ere Ce aa Wee</t>
  </si>
  <si>
    <t>ek a ce eg</t>
  </si>
  <si>
    <t>es Ae Ge an cae es | 4 SSeS</t>
  </si>
  <si>
    <t>oes ve ree</t>
  </si>
  <si>
    <t>ae ee ee Ladd Ite a,</t>
  </si>
  <si>
    <t>Se aren | : ea oe oe = RSs</t>
  </si>
  <si>
    <t>ae ee a.</t>
  </si>
  <si>
    <t>a ee ee IE eos</t>
  </si>
  <si>
    <t>Ge Ss GOO ioe . ERS</t>
  </si>
  <si>
    <t>a eae ee pe = ay .</t>
  </si>
  <si>
    <t>: ae ee el vs TH</t>
  </si>
  <si>
    <t>ee ee = aes oe A - Loge ee</t>
  </si>
  <si>
    <t>a Col Se nem : en</t>
  </si>
  <si>
    <t>ee ae AS cia Pow Sess 2 =</t>
  </si>
  <si>
    <t>sels ae i Fg OP” Ae ES ep</t>
  </si>
  <si>
    <t>Se eS = Se — ee ee See Se</t>
  </si>
  <si>
    <t>ee Se ee SS SS :</t>
  </si>
  <si>
    <t>ee = 8</t>
  </si>
  <si>
    <t>—— = sie Stes at</t>
  </si>
  <si>
    <t>ES Se |</t>
  </si>
  <si>
    <t>ae : ALE er</t>
  </si>
  <si>
    <t>ee ee A :</t>
  </si>
  <si>
    <t>ee —— a ) |</t>
  </si>
  <si>
    <t>See SA eee a ; | |</t>
  </si>
  <si>
    <t>ee Te 4 Co</t>
  </si>
  <si>
    <t>Te Ge</t>
  </si>
  <si>
    <t>us Sa a</t>
  </si>
  <si>
    <t>fe ee ee ie ea era |</t>
  </si>
  <si>
    <t>Core poo |</t>
  </si>
  <si>
    <t>SSS RS Ges ote eG 7</t>
  </si>
  <si>
    <t>Te ieee ote eee es omen</t>
  </si>
  <si>
    <t>a ets gt SETAE ete ee eee = oe ey |</t>
  </si>
  <si>
    <t>% pie IS a Sa Mie er ae eee es</t>
  </si>
  <si>
    <t>Set is See (See eae</t>
  </si>
  <si>
    <t>Z = &gt;</t>
  </si>
  <si>
    <t>PRS re ‘ cee ees ee 4)</t>
  </si>
  <si>
    <t>eae See a Ne te an</t>
  </si>
  <si>
    <t>ee eee ee &lt;a)</t>
  </si>
  <si>
    <t>ae a ae je ape PD</t>
  </si>
  <si>
    <t>SSS ee fee age</t>
  </si>
  <si>
    <t>a Oe Sr ey et cet</t>
  </si>
  <si>
    <t>we a tee CS Ue See eae :</t>
  </si>
  <si>
    <t>Fos OSS Ah |</t>
  </si>
  <si>
    <t>‘oe ets J ees :","a a ee ts MOL.</t>
  </si>
  <si>
    <t>‘oe ets J ees :",1382,True,False,2025-10-25 00:14:30,2.0_enhanced</t>
  </si>
  <si>
    <t>IMG_D751D8AB-7F3C-4046-BBAE-78A581534723.jpeg,custody_screenshots\Photos-1-001 (2)\IMG_D751D8AB-7F3C-4046-BBAE-78A581534723.jpeg,Craig,Unknown,"A</t>
  </si>
  <si>
    <t>Soe SS \ vf a og</t>
  </si>
  <si>
    <t>\ oe</t>
  </si>
  <si>
    <t>we Vg \</t>
  </si>
  <si>
    <t>fo a %</t>
  </si>
  <si>
    <t>a es an . ©</t>
  </si>
  <si>
    <t>Pe * ee ea f 7 xy</t>
  </si>
  <si>
    <t>Woe wwe ‘ ee ne , OR {fas</t>
  </si>
  <si>
    <t>J ot HT ve 4, of ded.</t>
  </si>
  <si>
    <t>4 one wos (ES 8</t>
  </si>
  <si>
    <t>iy, cen TES ‘ih \ | Wit | | if, i</t>
  </si>
  <si>
    <t>aan ‘ ee en ee ae : ty fyi! . y RSS wen</t>
  </si>
  <si>
    <t>a “4 Hl | ie AAS . € a Ne</t>
  </si>
  <si>
    <t>La ae Udy ee ee</t>
  </si>
  <si>
    <t>ao aa oa . my RE Bee ot Bite</t>
  </si>
  <si>
    <t>BO oe ree</t>
  </si>
  <si>
    <t>Z et he ge — eo ead</t>
  </si>
  <si>
    <t>ol FRR eR</t>
  </si>
  <si>
    <t>po ? PO Aer “al</t>
  </si>
  <si>
    <t>bs oy % OA a</t>
  </si>
  <si>
    <t>oe i 3 an 5 My YF Bye : wey a x</t>
  </si>
  <si>
    <t>gee ey tt : gee 4 wy 2 ¢ fg . A Ras &gt;</t>
  </si>
  <si>
    <t>. JOS a g ff ea</t>
  </si>
  <si>
    <t>on XN</t>
  </si>
  <si>
    <t>. a oof { &gt;</t>
  </si>
  <si>
    <t>ao + . yo</t>
  </si>
  <si>
    <t>a wal ° yet Pa ra</t>
  </si>
  <si>
    <t>: foe «yt a ay","Soe SS \ vf a og</t>
  </si>
  <si>
    <t>: foe «yt a ay",491,True,False,2025-10-25 00:14:30,2.0_enhanced</t>
  </si>
  <si>
    <t>IMG_DB7FB479-3D0F-4620-BC9D-F0735A50232A.jpeg,custody_screenshots\Photos-1-001 (2)\IMG_DB7FB479-3D0F-4620-BC9D-F0735A50232A.jpeg,Craig,Unknown,"fi a we eee a) i Rite</t>
  </si>
  <si>
    <t>7 ii a -</t>
  </si>
  <si>
    <t>\ | ee ®</t>
  </si>
  <si>
    <t>‘ '","fi a we eee a) i Rite</t>
  </si>
  <si>
    <t>\ | ee ®",39,True,False,2025-10-25 00:14:30,2.0_enhanced</t>
  </si>
  <si>
    <t>IMG_E2FF221B-F7E7-464B-8204-3122B5ED863A.jpeg,custody_screenshots\Photos-1-001 (2)\IMG_E2FF221B-F7E7-464B-8204-3122B5ED863A.jpeg,Craig,Unknown,"tan</t>
  </si>
  <si>
    <t>ean es . ae a 842 wt ce a Cogs</t>
  </si>
  <si>
    <t>4 slg : ey, oR ae an Ve,</t>
  </si>
  <si>
    <t>ae ae an wee 4 wpe,</t>
  </si>
  <si>
    <t>a : 8 Ry OS aa ese. .</t>
  </si>
  <si>
    <t>x as a vi 7 ae</t>
  </si>
  <si>
    <t>hays Muy BA BS ee</t>
  </si>
  <si>
    <t>*&gt; we N.S ¥ a ON poo</t>
  </si>
  <si>
    <t>Nags oe yak (WOE</t>
  </si>
  <si>
    <t>Bae hn ‘en Se Oe .</t>
  </si>
  <si>
    <t>os Ne hes WA. il OP gs</t>
  </si>
  <si>
    <t>; ‘oon: Ap GY &gt;</t>
  </si>
  <si>
    <t>Mab By, Vane A fy Pee</t>
  </si>
  <si>
    <t>; UY el pf toes ae</t>
  </si>
  <si>
    <t>: Ven 5 fe x Ba, Er a an we</t>
  </si>
  <si>
    <t>me YS : _ Fa, co TP “ ages, £ a yore Pease ot</t>
  </si>
  <si>
    <t>bs, , Gh ‘bed tilt oe: .</t>
  </si>
  <si>
    <t>. 4 4 UN FB OF woe oe rg f [ x</t>
  </si>
  <si>
    <t>. ee pale ee</t>
  </si>
  <si>
    <t>Nica: Te Be</t>
  </si>
  <si>
    <t>a OA ag :</t>
  </si>
  <si>
    <t>ay ek i x Sad Le, ran 3</t>
  </si>
  <si>
    <t>~ aw ASP Yo 3S : . aise :</t>
  </si>
  <si>
    <t>a : gar ES a We</t>
  </si>
  <si>
    <t>~ N Sie A ea acco Sk ate *</t>
  </si>
  <si>
    <t>ou ee .</t>
  </si>
  <si>
    <t>4 Be AY sara AN, wy = aan MAPS</t>
  </si>
  <si>
    <t>RSS nee Se</t>
  </si>
  <si>
    <t>pases cas 2 ee wo “s</t>
  </si>
  <si>
    <t>pas eh ee oe</t>
  </si>
  <si>
    <t>eS) faa se SS ons</t>
  </si>
  <si>
    <t>: * ee. a ty a oe a 2 . “ay</t>
  </si>
  <si>
    <t>an : Le &amp; ee Ce ey “pS: Sh eS fog? fe oa a4 ar EN</t>
  </si>
  <si>
    <t>ie ark SNC ES ye bee ae i</t>
  </si>
  <si>
    <t>. oo os ty, Biel rat Wo re</t>
  </si>
  <si>
    <t>_ iy ae fing he VARS</t>
  </si>
  <si>
    <t>4 tay is ho aK</t>
  </si>
  <si>
    <t>| rt. Wisner Oran \ i oe</t>
  </si>
  <si>
    <t>BS Meow es, Be a ae ee ‘ee aa oe os</t>
  </si>
  <si>
    <t>AN a ae</t>
  </si>
  <si>
    <t>‘ ES BES, wh eae yt a ae CRAY</t>
  </si>
  <si>
    <t>bag ve “yw</t>
  </si>
  <si>
    <t>4 ry a wo a &amp; aan</t>
  </si>
  <si>
    <t>eX OS. ar] ue tee ""pe any 4</t>
  </si>
  <si>
    <t>See gees Se ree ae &gt;</t>
  </si>
  <si>
    <t>| Roe As, ah LE 2 “ee bee ae om aan a &amp;&gt; “4 ae</t>
  </si>
  <si>
    <t>LE EEE SERS</t>
  </si>
  <si>
    <t>| ORE Ve alee Sy ai</t>
  </si>
  <si>
    <t>an ee “aM, vy “oS aes wh ot, 7 7“ . Ae</t>
  </si>
  <si>
    <t>Ree, ce oe ne</t>
  </si>
  <si>
    <t>~ . Rede A an = wae Se ets Be fo ue</t>
  </si>
  <si>
    <t>Rg fy al Sieg oe</t>
  </si>
  <si>
    <t>- : Pe Ae er Bas Bee AY fF</t>
  </si>
  <si>
    <t>ae aN an “Sst</t>
  </si>
  <si>
    <t>“ an ER sie ‘i</t>
  </si>
  <si>
    <t>\ ys “BRS RE</t>
  </si>
  <si>
    <t>Re ao Lies mi a ie a eh “ad</t>
  </si>
  <si>
    <t>Re ae ic ¢ NX | NS SET hy,</t>
  </si>
  <si>
    <t>. eae 4 ae: i Bee 8 EAN NS AY” et a</t>
  </si>
  <si>
    <t>ee ES ar UB SA Bs Ay Ay. is</t>
  </si>
  <si>
    <t>he oh ye \\ \ { a8</t>
  </si>
  <si>
    <t>a } 2 a a od</t>
  </si>
  <si>
    <t>NS Ss 2 a { EER A ae | vos AN</t>
  </si>
  <si>
    <t>a Roam Aa ae AS a AY an</t>
  </si>
  <si>
    <t>MER SE er</t>
  </si>
  <si>
    <t>Oe A he se ay he ° ‘</t>
  </si>
  <si>
    <t>| 7 RS “aN. “</t>
  </si>
  <si>
    <t>ge “4 Babs . Te</t>
  </si>
  <si>
    <t>ae ee ae oh ag a ™ wo Qe we! . -</t>
  </si>
  <si>
    <t>. (Bek RRS Ee</t>
  </si>
  <si>
    <t>Ne)</t>
  </si>
  <si>
    <t>| See Celt</t>
  </si>
  <si>
    <t>~ “Ss :</t>
  </si>
  <si>
    <t>he: oe ?</t>
  </si>
  <si>
    <t>wg fad.</t>
  </si>
  <si>
    <t>ha “</t>
  </si>
  <si>
    <t>uN ran - we 4</t>
  </si>
  <si>
    <t>ue : 7</t>
  </si>
  <si>
    <t>a : ny</t>
  </si>
  <si>
    <t>we x","tan</t>
  </si>
  <si>
    <t>we x",1626,True,False,2025-10-25 00:14:30,2.0_enhanced</t>
  </si>
  <si>
    <t>IMG_E4FCF158-892F-47AA-8841-1D1C069F82EE.jpeg,custody_screenshots\Photos-1-001 (2)\IMG_E4FCF158-892F-47AA-8841-1D1C069F82EE.jpeg,Craig,Unknown,"3 i ay 4 one . . - _ Sy 3 vets 4 x . 4, ue a yea” Thy. SG cl et 1 Fes 5 ‘ ere ae . gms tae ‘be CARA mer Bed ae Od EL By sos FELLER di hin yes ve Re SG a ig bach ae EL Ay Pas NS . are 4 rn ot 1 * es So : IPR UE ie be ES OE “ . a) NE BR? ap Sa ee a Be 4 i PES: al</t>
  </si>
  <si>
    <t>Ee at an 7 a . “ak as on : . . . - - et FG - pane a “A an . ee ARR TATE pr . . Pa ARE ii Cardo 7 - . i Pa . . ng foe Se y eae</t>
  </si>
  <si>
    <t>OER . Mow CS 7 Re . I GAIN Seay RAE al ABR UT : Sa moe . oh a a ees, St PE 7</t>
  </si>
  <si>
    <t>~ Us : . . . fl aa © wot 3 RS myn oF</t>
  </si>
  <si>
    <t>ty ag, ELIOT IP hi ta, oe . eS SRR Ee 7 Oe ee Sat ar SER REE et ALL</t>
  </si>
  <si>
    <t>os a rn ~ wee “ty NS bee tie wy Oe ® fe</t>
  </si>
  <si>
    <t>ah Mag Ba . *</t>
  </si>
  <si>
    <t>ey LF At ye. aa Poot rR » : Be, a 2 DF</t>
  </si>
  <si>
    <t>BG Aa RG OR ER</t>
  </si>
  <si>
    <t>: te a ~ . ,</t>
  </si>
  <si>
    <t>ge AA SB EO Odo fied _ 2 ar: 4 J f . 5 Sn</t>
  </si>
  <si>
    <t>. Me . £ koa 0 CY MS 4 ge Fi - th “eS Stes a</t>
  </si>
  <si>
    <t>PE ee aL ee » po Sat ee Ro *</t>
  </si>
  <si>
    <t>f j Bue =e AWA RS SS</t>
  </si>
  <si>
    <t>gi tha YS AE ae .</t>
  </si>
  <si>
    <t>wate ay . oa eT ee _ =</t>
  </si>
  <si>
    <t>ah “= =e a; “Gat</t>
  </si>
  <si>
    <t>foo es MOM AIL. aks.</t>
  </si>
  <si>
    <t>aot me, aN Rls (3 Pit","3 i ay 4 one . . - _ Sy 3 vets 4 x . 4, ue a yea” Thy. SG cl et 1 Fes 5 ‘ ere ae . gms tae ‘be CARA mer Bed ae Od EL By sos FELLER di hin yes ve Re SG a ig bach ae EL Ay Pas NS . are 4 rn ot 1 * es So : IPR UE ie be ES OE “ . a) NE BR? ap Sa ee a Be 4 i PES: al</t>
  </si>
  <si>
    <t>aot me, aN Rls (3 Pit",928,True,False,2025-10-25 00:14:30,2.0_enhanced</t>
  </si>
  <si>
    <t>IMG_E7FB1214-78AC-42AD-A483-09301A26D9E3.jpeg,custody_screenshots\Photos-1-001 (2)\IMG_E7FB1214-78AC-42AD-A483-09301A26D9E3.jpeg,Craig,Unknown,"_</t>
  </si>
  <si>
    <t>. a ~ woe of we ee 7</t>
  </si>
  <si>
    <t>- a) : i</t>
  </si>
  <si>
    <t>gt . wo We pes</t>
  </si>
  <si>
    <t>&gt; . os . tO gy) fap</t>
  </si>
  <si>
    <t>; RO SEES</t>
  </si>
  <si>
    <t>- ao ~ - er, Me ce</t>
  </si>
  <si>
    <t>CE Be</t>
  </si>
  <si>
    <t>- ~ A wt ie ee 5</t>
  </si>
  <si>
    <t>* on 2S ee</t>
  </si>
  <si>
    <t>&gt; vo he a 4 Bal x age</t>
  </si>
  <si>
    <t>Be cet gtr</t>
  </si>
  <si>
    <t>on ue . we ee gy</t>
  </si>
  <si>
    <t>Ne SEE ee</t>
  </si>
  <si>
    <t>| 2 - Se is fo nes</t>
  </si>
  <si>
    <t>an ELE SS ee</t>
  </si>
  <si>
    <t>| ee Pa</t>
  </si>
  <si>
    <t>_ Le as ee ee ee</t>
  </si>
  <si>
    <t>| | A ars ed y eee 3 Pas ae</t>
  </si>
  <si>
    <t>‘ 5</t>
  </si>
  <si>
    <t>. “at Sse</t>
  </si>
  <si>
    <t>oA Ze</t>
  </si>
  <si>
    <t>us eee eer</t>
  </si>
  <si>
    <t>gt ee gr |</t>
  </si>
  <si>
    <t>ge Glee ee ers seg er</t>
  </si>
  <si>
    <t>7 LE EPG.</t>
  </si>
  <si>
    <t>LE aes LE?</t>
  </si>
  <si>
    <t>| A BS er</t>
  </si>
  <si>
    <t>; A ge: oh rang</t>
  </si>
  <si>
    <t>| aa a Sf</t>
  </si>
  <si>
    <t>| LE Se te</t>
  </si>
  <si>
    <t>ADB ee ea rd</t>
  </si>
  <si>
    <t>: | og Le : oe ee Se aad</t>
  </si>
  <si>
    <t>i 2 os Oe csi as es Maat ae a</t>
  </si>
  <si>
    <t>. de ig ba ae. oOo</t>
  </si>
  <si>
    <t>“y AG KZ oe es as este Ee ae</t>
  </si>
  <si>
    <t>LE fue ie ae Cy</t>
  </si>
  <si>
    <t>Pi : ae ies thal</t>
  </si>
  <si>
    <t>ee ar Sr</t>
  </si>
  <si>
    <t>va = wate a Mag are SP</t>
  </si>
  <si>
    <t>ars, cae</t>
  </si>
  <si>
    <t>fe ee ae pee ger Lo ca</t>
  </si>
  <si>
    <t>ar ae eee ee |</t>
  </si>
  <si>
    <t>eet em ae og \ i,</t>
  </si>
  <si>
    <t>Pet Ee age ion wen</t>
  </si>
  <si>
    <t>ee | |</t>
  </si>
  <si>
    <t>EL ese ae oe re ee</t>
  </si>
  <si>
    <t>ee). Ge ee | we</t>
  </si>
  <si>
    <t>Hees A \ |</t>
  </si>
  <si>
    <t>as oy” AG a oh,</t>
  </si>
  <si>
    <t>Peg ar Cae Oe wee Ge N</t>
  </si>
  <si>
    <t>mee 24 \</t>
  </si>
  <si>
    <t>es oe SA ee ge</t>
  </si>
  <si>
    <t>a a a | | |</t>
  </si>
  <si>
    <t>Get OSE Eg ee: ee __ | |</t>
  </si>
  <si>
    <t>pele Ge A cae )</t>
  </si>
  <si>
    <t>a Fee ne — |</t>
  </si>
  <si>
    <t>ee Fs a</t>
  </si>
  <si>
    <t>Pe pss dl \</t>
  </si>
  <si>
    <t>ae RE Mee . .</t>
  </si>
  <si>
    <t>Cy oe ee A ie oles ee</t>
  </si>
  <si>
    <t>a oe ge Ss ot ee hig” pS epee a +</t>
  </si>
  <si>
    <t>eos ae ps aS CHEE aes</t>
  </si>
  <si>
    <t>fis a Se ar ED . .</t>
  </si>
  <si>
    <t>agit Coe ES ae ae PRS Oat See .</t>
  </si>
  <si>
    <t>a ge . Fe in SS aS</t>
  </si>
  <si>
    <t>Peres a a Ge SES Se ey Se os aN |</t>
  </si>
  <si>
    <t>WS ape Soe PES, eS ogee</t>
  </si>
  <si>
    <t>a iy SLE OR SRE Soh</t>
  </si>
  <si>
    <t>“ ‘ i a : a x ee eee SN .</t>
  </si>
  <si>
    <t>a yt ae fe ey EAT oe ARSE Nee a | |</t>
  </si>
  <si>
    <t>: 5 hf a ae ae a Bel Ne</t>
  </si>
  <si>
    <t>: SEs yf es ERE. mS a</t>
  </si>
  <si>
    <t>fi ie ag « es :</t>
  </si>
  <si>
    <t>i f { cy ee a Fs</t>
  </si>
  <si>
    <t>[ee 3 es |</t>
  </si>
  <si>
    <t>4 ee iid Hig</t>
  </si>
  <si>
    <t>| Me OE Spe SOP i |</t>
  </si>
  <si>
    <t>ON 2 a ae 4 ee ws gl a ie Bi |</t>
  </si>
  <si>
    <t>EBS he</t>
  </si>
  <si>
    <t>| ae &amp; ou ee 4S “et i ae</t>
  </si>
  <si>
    <t>| \ Bes th See, \</t>
  </si>
  <si>
    <t>ade Cee :</t>
  </si>
  <si>
    <t>Les ere Re pela ce Coys.</t>
  </si>
  <si>
    <t>(PY ei Lares gs y, Hy</t>
  </si>
  <si>
    <t>aS, ish as Ge a&amp;</t>
  </si>
  <si>
    <t>LEIS GF \ \</t>
  </si>
  <si>
    <t>oe : oe</t>
  </si>
  <si>
    <t>i we wa ag EE a Ge 7</t>
  </si>
  <si>
    <t>SS (ee ibe a</t>
  </si>
  <si>
    <t>he EP AP Ge YE Lp</t>
  </si>
  <si>
    <t>5 py Jon aoe Te a rs, /</t>
  </si>
  <si>
    <t>ne es AM, on ‘</t>
  </si>
  <si>
    <t>DORR |</t>
  </si>
  <si>
    <t>ee age i -",". a ~ woe of we ee 7</t>
  </si>
  <si>
    <t>ee age i -",1586,True,False,2025-10-25 00:14:30,2.0_enhanced</t>
  </si>
  <si>
    <t>IMG_EB28ECE6-37C1-4DB5-9EBE-617870ACC9C8.jpeg,custody_screenshots\Photos-1-001 (2)\IMG_EB28ECE6-37C1-4DB5-9EBE-617870ACC9C8.jpeg,Craig,Unknown,"See</t>
  </si>
  <si>
    <t>OY 7 an ah, ARR oe</t>
  </si>
  <si>
    <t>ALN ie. \ enh BS Oa, ee</t>
  </si>
  <si>
    <t>* OS sek oy. Ady A 4 bey Mee Moe et</t>
  </si>
  <si>
    <t>SS La nF, a (bit,</t>
  </si>
  <si>
    <t>NEN ON fora et Ul Ly ae</t>
  </si>
  <si>
    <t>NOUN gig e eR a” ae yi ae</t>
  </si>
  <si>
    <t>* yee &amp; . re eae ee Ree } at . oa</t>
  </si>
  <si>
    <t>NOS Vd pp mde fe</t>
  </si>
  <si>
    <t>nN Ue 4 ee ae ee ag Bg Pid Nae (ey :</t>
  </si>
  <si>
    <t>; es * _ ate arg Nee ee ane</t>
  </si>
  <si>
    <t>ee a * gr a a - \</t>
  </si>
  <si>
    <t>. + + Le. Re @ ge adh “tad tee:</t>
  </si>
  <si>
    <t>N ME Be ga ee 2 ag” i OB UST BARS :</t>
  </si>
  <si>
    <t>XN ES ARS</t>
  </si>
  <si>
    <t>BOS gee</t>
  </si>
  <si>
    <t>SE oi 4 ext. 2 Rd ih © \ Th Re \</t>
  </si>
  <si>
    <t>ag Wo Pee Ve ce: By oa BREEN</t>
  </si>
  <si>
    <t>ff SS gas &amp; a an SP | Sao</t>
  </si>
  <si>
    <t>a cp</t>
  </si>
  <si>
    <t>ony ri wae tO in a yo 8 oe an 6 te be - ie</t>
  </si>
  <si>
    <t>Ly. j SY 2s “IP, ty, np” 7 lee 2S We ak na</t>
  </si>
  <si>
    <t>ig je 4 ‘ yf a? ee a + kh Be it nd b</t>
  </si>
  <si>
    <t>ih ff Jaan aa! ant. “ 8 ° Say Le cn foe</t>
  </si>
  <si>
    <t>ipe Meg Pog ea = . wey it va</t>
  </si>
  <si>
    <t>‘a I a fn ee ""</t>
  </si>
  <si>
    <t>ge de a ee 2 End i Pe, | 4</t>
  </si>
  <si>
    <t>an ae eos SS aw A OM &amp; . side</t>
  </si>
  <si>
    <t>dose Caren aS vay ROSY tae es tah i ° re al i</t>
  </si>
  <si>
    <t>{aN os ie Re ae ae alk = HL ao</t>
  </si>
  <si>
    <t>an We ee » + re eee</t>
  </si>
  <si>
    <t>CAS PP ee. ee oy Be 8 ¢ ce ES .</t>
  </si>
  <si>
    <t>tan wr Bee oss of Ae aes al og 22 &amp; a ar ee ae 7. U :</t>
  </si>
  <si>
    <t>~ a igo ate \ Seay a | Bees! ML, ge Borge ‘es 3 RL</t>
  </si>
  <si>
    <t>aE OSS = sof Fe BY + pore eno cu = eee of fe St</t>
  </si>
  <si>
    <t>LE — ee eee A Ss oY “ffs i Say, a ‘de</t>
  </si>
  <si>
    <t>SS sn eS —— Rep | i ~ ee “i a</t>
  </si>
  <si>
    <t>38s = BR SS Sees = eee - i a iE a</t>
  </si>
  <si>
    <t>&amp; Ae Uf Se FEES fe os oo</t>
  </si>
  <si>
    <t>ea neds Be | = og + fh it</t>
  </si>
  <si>
    <t>WSS GS be Sse (ees oe ig. Po gg oS Bee ge i</t>
  </si>
  <si>
    <t>oo seg S ESSERE Py on ee on: ge 8 Vite</t>
  </si>
  <si>
    <t>Sg con ath : = = ee ke</t>
  </si>
  <si>
    <t>gee a ee SS 7</t>
  </si>
  <si>
    <t>fe le = will ee oS af BSS ape k a ee i .</t>
  </si>
  <si>
    <t>Ses ye Wek ok a | is FY Si de “i ie yet 3</t>
  </si>
  <si>
    <t>SSeS |S. Say CP a</t>
  </si>
  <si>
    <t>2G SA Peper eo Say. 88 PO</t>
  </si>
  <si>
    <t>Hg ene a 12 ae. pe Hl</t>
  </si>
  <si>
    <t>oF Gl gs ~ Se = © is OH 7 RL 385 Bo &gt; Be</t>
  </si>
  <si>
    <t>eile ee SSNS = ia Ue be a</t>
  </si>
  <si>
    <t>ee x ee &gt; RA AEE &amp; A</t>
  </si>
  <si>
    <t>VED gs Bey = WOO LP oa</t>
  </si>
  <si>
    <t>es OF Apriare; at</t>
  </si>
  <si>
    <t>| 2 0 Sac Arriére We GUE</t>
  </si>
  <si>
    <t>Mies Ss ae ® Ba Be meng RS SSE oe</t>
  </si>
  <si>
    <t>&gt; alse Le see See: ae . ee “gee eS ee By</t>
  </si>
  <si>
    <t>\ Re RE ee () ic</t>
  </si>
  <si>
    <t>|| Nea Sos</t>
  </si>
  <si>
    <t>ae” RS EEN 7 &amp; &amp; 3 S ae</t>
  </si>
  <si>
    <t>We ie ne Oe)</t>
  </si>
  <si>
    <t>Wilke &amp; Ee (oo ae pokey al a Seen 7 aps | wie ye</t>
  </si>
  <si>
    <t>foe WUE oh CEOS ee of te a i a) &gt; eels SS Fas oa me</t>
  </si>
  <si>
    <t>a Eee ap ce gg 7 = Wh j q 7 «3 =F SSS sy</t>
  </si>
  <si>
    <t>a6 Beck &lt; ah I</t>
  </si>
  <si>
    <t>a: &amp; li a J eS SE : Pe</t>
  </si>
  <si>
    <t>3 fa * FEES 7 ft Ws eae we QS Foes</t>
  </si>
  <si>
    <t>te ‘ye = CESS = ge = \ WN</t>
  </si>
  <si>
    <t>PER a | ANREP OR - we</t>
  </si>
  <si>
    <t>AML a ee See SE ha ee SO,</t>
  </si>
  <si>
    <t>¢ ey PRP ost, (SS OO</t>
  </si>
  <si>
    <t>8 he Pa a. Cree</t>
  </si>
  <si>
    <t>AS ye. PS [ibe || PE ay Was</t>
  </si>
  <si>
    <t>pl a, es</t>
  </si>
  <si>
    <t>b 2 EP Ae le b seo</t>
  </si>
  <si>
    <t>5 : on? Ot &amp; &amp; os</t>
  </si>
  <si>
    <t>ee ~ eA Vp a 4? a Lae rns Pa Se ae</t>
  </si>
  <si>
    <t>8 = SED wad &amp; @ 3, as Fore ® aot,</t>
  </si>
  <si>
    <t>“ae fgg ad e 2 Re SRR</t>
  </si>
  <si>
    <t>a Ime ° «f&amp; gs A a Saga BS %</t>
  </si>
  <si>
    <t>Yee UR” eS 3 % f a © 3</t>
  </si>
  <si>
    <t>~ ares = © RB ag 3 sete &amp; moe Ee ae,</t>
  </si>
  <si>
    <t>ss ee %</t>
  </si>
  <si>
    <t>Cen Pe ° ar ov &amp; 8 Bos. at |</t>
  </si>
  <si>
    <t>q AS al a 0 . wee ie ws cf Re</t>
  </si>
  <si>
    <t>4 eA SRS pce en geet RES o a &amp; § aot dh SS a 5</t>
  </si>
  <si>
    <t>of se gone ee ° a eke 3° &amp; 3</t>
  </si>
  <si>
    <t>\= Vee eee a pe Ta ae Bg a Be Yeon ai . &amp; aa Fe</t>
  </si>
  <si>
    <t>‘7, ase a : aa a q att ee A is,</t>
  </si>
  <si>
    <t>eb Fs = ee Bor ere os Ee ae</t>
  </si>
  <si>
    <t>oe : &amp; a ANS foe EP» a a 4 oe HEE se Ae sas eS</t>
  </si>
  <si>
    <t>BF Ae Se. a 2 ee 2 Bess af oi</t>
  </si>
  <si>
    <t>2 ie « Yo are ee 9 a 9 88 AR sig RAP ly a</t>
  </si>
  <si>
    <t>Lo, ER wa a he eae, aah 5 a eres a we eet eg af ey, Ny oN wave</t>
  </si>
  <si>
    <t>WER 2 Feet Sh ES CS EE</t>
  </si>
  <si>
    <t>ei |</t>
  </si>
  <si>
    <t>4h ARES = Se ee wo OES ey YASS ae</t>
  </si>
  <si>
    <t>2 &amp; oe © a a . \ ane an an wee Sg? weg at 5</t>
  </si>
  <si>
    <t>S| Se a ERS on, a8 ay 8 Me AE wer</t>
  </si>
  <si>
    <t>cn Ste me x a o SER SRN wae</t>
  </si>
  <si>
    <t>AY. 0 * =a ae der Wa wy eo eg es</t>
  </si>
  <si>
    <t>a pike ees ee &amp; 8 Ce £3</t>
  </si>
  <si>
    <t>: RRS 8 LA ae Cea ee ae an</t>
  </si>
  <si>
    <t>Aes Se wel a, yd ve ett a SGA sant</t>
  </si>
  <si>
    <t>Gang ee oo hy Ro</t>
  </si>
  <si>
    <t>ce ag BRE 2 = &lt;A ate ee ° ee Yee ree &amp;</t>
  </si>
  <si>
    <t>WERE Qe ee, RNS ay oS</t>
  </si>
  <si>
    <t>RG Bee se 7 bs % % te Og</t>
  </si>
  <si>
    <t>os See 2 5 Bre eos oS ° "" 8 9 Va bef &amp; « Coe 2g \</t>
  </si>
  <si>
    <t>OG ow</t>
  </si>
  <si>
    <t>; wy = ea? et ey ba hae! Gia ee al Be</t>
  </si>
  <si>
    <t>a Me wp gh i SS</t>
  </si>
  <si>
    <t>Se Bay Br : Q — a Se QS J wn at WE</t>
  </si>
  <si>
    <t>. — ee pf ye</t>
  </si>
  <si>
    <t>eli = nn . eos 2s ‘ ae pe</t>
  </si>
  <si>
    <t>NS es ee ee</t>
  </si>
  <si>
    <t>Ra ea SS ae!</t>
  </si>
  <si>
    <t>GR it Pg tT ee vey gi? = ot</t>
  </si>
  <si>
    <t>Raia: = = 7 ATT ts ee ox ACs fd</t>
  </si>
  <si>
    <t>: # a ON) ao</t>
  </si>
  <si>
    <t>ABS pai Sas * a SS a er os WES “io i</t>
  </si>
  <si>
    <t>ee me NE 8 eo ok</t>
  </si>
  <si>
    <t>ee a CA. be a og seek: 7 Fenn ° aa 8 4 it ATH Bak ee</t>
  </si>
  <si>
    <t>ere ge se &amp; x a</t>
  </si>
  <si>
    <t>e, ee a Wray” a ye Beary ay</t>
  </si>
  <si>
    <t>eg a = Re ic Ne joo —_— a Re goa i Sha w</t>
  </si>
  <si>
    <t>ah 8 Evy = »: oe ANY 5 BS ;</t>
  </si>
  <si>
    <t>erp ° ° 8 oo</t>
  </si>
  <si>
    <t>Bees Be a ® = agi aun ys Goo Ay</t>
  </si>
  <si>
    <t>APL SUES pa RS BO? a5 Bo ag ce” Seon</t>
  </si>
  <si>
    <t>Pia 8 : an = ‘ ; ere</t>
  </si>
  <si>
    <t>Pee eee weet ee</t>
  </si>
  <si>
    <t>fe SNA Be we wy Fe SE TAM ee ee Saye LR Sg Ne</t>
  </si>
  <si>
    <t>ge on he gs Be «ie a Dye tea</t>
  </si>
  <si>
    <t>ba ‘a Tee ° oe wd A mF : ‘ es AL ea</t>
  </si>
  <si>
    <t>\ 2 \ PN Bow AS A</t>
  </si>
  <si>
    <t>gga aw eT Bata</t>
  </si>
  <si>
    <t>Pe BY ot gh, 4 og</t>
  </si>
  <si>
    <t>GAS</t>
  </si>
  <si>
    <t>cN ae</t>
  </si>
  <si>
    <t>ree wae AERO ENG</t>
  </si>
  <si>
    <t>a","See</t>
  </si>
  <si>
    <t>Nea Sos</t>
  </si>
  <si>
    <t>AS ye. PS [ibe PE ay Was</t>
  </si>
  <si>
    <t>ree wae AERO ENG",4120,True,False,2025-10-25 00:14:30,2.0_enhanced</t>
  </si>
  <si>
    <t>IMG_F0606566-ACB4-4D9A-A3EA-1DC729664684.jpeg,custody_screenshots\Photos-1-001 (2)\IMG_F0606566-ACB4-4D9A-A3EA-1DC729664684.jpeg,Craig,Unknown,"$y “ es oa ny core</t>
  </si>
  <si>
    <t>Boa UPN ‘ ia} = eo ee ey OTe</t>
  </si>
  <si>
    <t>fo . . . 4 + + ‘yt SO te Lt Oy aot if! .</t>
  </si>
  <si>
    <t>3 sf ca ay : 43 5 ae</t>
  </si>
  <si>
    <t>A oa ‘ wy ae : A sei \ 4 ae toe 12 se . :</t>
  </si>
  <si>
    <t>a . ANS \ bed 4 ve re ae ‘ 1</t>
  </si>
  <si>
    <t>~ 5 ae Se © aa gi . ~ “yt</t>
  </si>
  <si>
    <t>oa wo yee ap SON te, 1 | iV 3 . ae ae</t>
  </si>
  <si>
    <t>O% yo aN ~ 4 = + .</t>
  </si>
  <si>
    <t>ote ai N ~ QO. a “Re AQ cay Gb .</t>
  </si>
  <si>
    <t>¥ f POR . . 4</t>
  </si>
  <si>
    <t>J . an eer Pa</t>
  </si>
  <si>
    <t>my a NOT eg yo an RO Ae . : &gt; :</t>
  </si>
  <si>
    <t>. core a / : 4 x - 2</t>
  </si>
  <si>
    <t>de Sage “Ry is</t>
  </si>
  <si>
    <t>Non auger .</t>
  </si>
  <si>
    <t>TR : ;</t>
  </si>
  <si>
    <t>. Mea pi :</t>
  </si>
  <si>
    <t>Ma MeN : . We, i</t>
  </si>
  <si>
    <t>wD Pa Lge aah wef</t>
  </si>
  <si>
    <t>: OE hee TERE</t>
  </si>
  <si>
    <t>Mi ey</t>
  </si>
  <si>
    <t>BaP fis “Aa A REA</t>
  </si>
  <si>
    <t>oF ae Bigot 4k</t>
  </si>
  <si>
    <t>ONE gy t</t>
  </si>
  <si>
    <t>ey Baa ge</t>
  </si>
  <si>
    <t>ator RP see The a are</t>
  </si>
  <si>
    <t>ed we a yi 4 eee GM ag yes.</t>
  </si>
  <si>
    <t>Mg ot oni a Ae ars wt</t>
  </si>
  <si>
    <t>Bags re ye ama</t>
  </si>
  <si>
    <t>hay ee 3 Py wp Re AB CA</t>
  </si>
  <si>
    <t>oe Fan &gt; MMe OES ke | oN an fe.</t>
  </si>
  <si>
    <t>Ra A. rN RG ON : %</t>
  </si>
  <si>
    <t>- PRE an RM aN -</t>
  </si>
  <si>
    <t>a we ge ak te OY BOON ae a</t>
  </si>
  <si>
    <t>ee te ty a RS a AR</t>
  </si>
  <si>
    <t>Poot. Bh SO 8 ge ey OS fw % Ug Bo Re</t>
  </si>
  <si>
    <t>Pe 1</t>
  </si>
  <si>
    <t>. we wt ab heey ote ood lek - .</t>
  </si>
  <si>
    <t>4 7 &amp; 2 cad 4 Bode My A</t>
  </si>
  <si>
    <t>a ae an ON EE age tal AR wn vs Sy |) oF</t>
  </si>
  <si>
    <t>AL an * ens a * : hs , i AM</t>
  </si>
  <si>
    <t>Rot aie en ict tee A EA pe ES</t>
  </si>
  <si>
    <t>Poke Casts MOON I AG ah we oe ye OR tt . she</t>
  </si>
  <si>
    <t>Fag Ro ON 4 pe ee PEA PO Pee a :</t>
  </si>
  <si>
    <t>ier Of ERE. oR ae</t>
  </si>
  <si>
    <t>BN ROSS Mee ely web idl Fe Me Bo se PG : :</t>
  </si>
  <si>
    <t>‘ page oe ae ot EE. a oo .</t>
  </si>
  <si>
    <t>FE ge = Sere OL a ae a</t>
  </si>
  <si>
    <t>r ~ wee x Ce sta ae Yd ae af =</t>
  </si>
  <si>
    <t>© oe Pk aie .</t>
  </si>
  <si>
    <t>pe ys wf Sage Rape Be a an</t>
  </si>
  <si>
    <t>a Meg ge . a</t>
  </si>
  <si>
    <t>sa BF gh PX AX - 4 ioe Noy Koy OT Rad :</t>
  </si>
  <si>
    <t>. oan (pes . oF ih ? we ety BOR</t>
  </si>
  <si>
    <t>ty a “ “oe</t>
  </si>
  <si>
    <t>a a Rl we OA ST UR atk wR mo Se Pas -","$y “ es oa ny core</t>
  </si>
  <si>
    <t>a a Rl we OA ST UR atk wR mo Se Pas -",1349,True,False,2025-10-25 00:14:30,2.0_enhanced</t>
  </si>
  <si>
    <t>IMG_F08DBEFE-289B-4D53-896B-40A9D41B2BDB.jpeg,custody_screenshots\Photos-1-001 (2)\IMG_F08DBEFE-289B-4D53-896B-40A9D41B2BDB.jpeg,Craig,Unknown,"as oy as</t>
  </si>
  <si>
    <t>SS ay * a an re: ee A ad</t>
  </si>
  <si>
    <t>fo Bee ee: ee A!</t>
  </si>
  <si>
    <t>a Na SE a ad oo es</t>
  </si>
  <si>
    <t>a Thre. &amp; Ae : a</t>
  </si>
  <si>
    <t>neg “Ry Tete .</t>
  </si>
  <si>
    <t>NA Ae oe</t>
  </si>
  <si>
    <t>ra OR gee ee |</t>
  </si>
  <si>
    <t>ge 4 Vee? ae * Ae Be = ee. Aa ae ole eee hed</t>
  </si>
  <si>
    <t>; ""Ee a. ee Hees boa BEN</t>
  </si>
  <si>
    <t>&lt;3 \ ee “Ge a ee: es oe .</t>
  </si>
  <si>
    <t>: : 2 gee EG eee a</t>
  </si>
  <si>
    <t>: 3 mo ee a</t>
  </si>
  <si>
    <t>A yl te ess ae oe ad</t>
  </si>
  <si>
    <t>eee ne “SE ge — PS ON</t>
  </si>
  <si>
    <t>oe oe Ba Well: j if a . Be cl Pe</t>
  </si>
  <si>
    <t>AP le</t>
  </si>
  <si>
    <t>CO Sg OF ETN oF oF ered By Be oe</t>
  </si>
  <si>
    <t>ee ig ES | ag er Fa gay ify ed. we &amp; Z</t>
  </si>
  <si>
    <t>Ra aN</t>
  </si>
  <si>
    <t>a ae Vers ve OS</t>
  </si>
  <si>
    <t>ye ete ey Wien [C2 ila pe Age</t>
  </si>
  <si>
    <t>VE (gas ee BP oe</t>
  </si>
  <si>
    <t>ee ee wri if) oN an # Pees a Op</t>
  </si>
  <si>
    <t>YE AN fies Ae?</t>
  </si>
  <si>
    <t>ie { i i de NN hate cea &gt; ~~</t>
  </si>
  <si>
    <t>: af fe! fs fa tap ul 4</t>
  </si>
  <si>
    <t>we. cin , A ey, 5 wank</t>
  </si>
  <si>
    <t>fe ee 4 hms ae Maa pate 4 ee Nae Wh €</t>
  </si>
  <si>
    <t>. hy ASSN tot vis Ne SRY Ma Aes A AG a ee! .</t>
  </si>
  <si>
    <t>bs . - ad BE ey if ave we we * 5</t>
  </si>
  <si>
    <t>Ae Ad wh Sar ees “ye 4</t>
  </si>
  <si>
    <t>AL ee 1 . 4 ee</t>
  </si>
  <si>
    <t>“AN in a ~ Ly ° (Reger! ' fe BL N</t>
  </si>
  <si>
    <t>dq {Vs A SANE de 3 A ah</t>
  </si>
  <si>
    <t>. fy Be ae a cS a \ eer wa. con</t>
  </si>
  <si>
    <t>_ EE as a Lg ag eS SY aoe, wW</t>
  </si>
  <si>
    <t xml:space="preserve"> Wes UL PR cates ek ANS</t>
  </si>
  <si>
    <t>ON, : ae idea ey ae BUTS Me ae hag afk</t>
  </si>
  <si>
    <t>Se yo. ke si OO AS Ne 28 Bb</t>
  </si>
  <si>
    <t>° Rete = 5 gs Ber Foe ke 4 gt ah? ay</t>
  </si>
  <si>
    <t>ra pe ee ai ee Fae</t>
  </si>
  <si>
    <t>| SEAN SSN</t>
  </si>
  <si>
    <t>whe fat aol oy ~ al re sy WS ee</t>
  </si>
  <si>
    <t>Sf ee v4 AAS Bo NR ae</t>
  </si>
  <si>
    <t>SJ i ABS oS as he. ey -_ » ? BK By ‘ Yas ~ ""Ble</t>
  </si>
  <si>
    <t>a ig \ Wee ie ge NP aa as Se 3 ye</t>
  </si>
  <si>
    <t>i : ig he se DP Bie 8 ee ee cond bs</t>
  </si>
  <si>
    <t>es et wt = PA “&gt; ne N ove fi 77 A eo a</t>
  </si>
  <si>
    <t>: af 1 Ht a ic</t>
  </si>
  <si>
    <t>RAN Sha Ye Bay wei ks ot</t>
  </si>
  <si>
    <t>pA) wy Se a 1) a . *.</t>
  </si>
  <si>
    <t>oe da be aha is Le. Dae Roe oo. Nt</t>
  </si>
  <si>
    <t>AS Wey WY te te ae ae a . ie</t>
  </si>
  <si>
    <t>Noe % oN WS a es a: ae oaks</t>
  </si>
  <si>
    <t>YS a a ee ee pan Ae os</t>
  </si>
  <si>
    <t>am: ye WN a So aN 24 ae ae ae a? Loe</t>
  </si>
  <si>
    <t>ms + ea eo fe yt i ape oe ae Re,</t>
  </si>
  <si>
    <t>Tt NAS ON PU rn</t>
  </si>
  <si>
    <t>ome SS ee ets</t>
  </si>
  <si>
    <t>Ay: on ay eee way ee oe wy. &gt; Mee arn</t>
  </si>
  <si>
    <t>fs ty a Xs a es Se eke a</t>
  </si>
  <si>
    <t>ZL aod . AEE &lt;a er ‘athe 3 aA Ot ie .</t>
  </si>
  <si>
    <t>oe fe, RE SESS ha ae ae .</t>
  </si>
  <si>
    <t>ee ay Fé Posy ee .</t>
  </si>
  <si>
    <t>wo Sh Shae oe Wo: ye as ns</t>
  </si>
  <si>
    <t>frig Ve es y an ae ee</t>
  </si>
  <si>
    <t>poo ee eal g ‘pee ae ae wes Sages Na</t>
  </si>
  <si>
    <t>and a &lt;a gy By PR ad ts ta</t>
  </si>
  <si>
    <t>ve Wee: ANAS tu ES, Rie geo</t>
  </si>
  <si>
    <t>AA, ra apes per a | Oa Sat =o Ee</t>
  </si>
  <si>
    <t>* oil fo AS ag ee a a AS</t>
  </si>
  <si>
    <t>3 i} So fee ie SR. ge</t>
  </si>
  <si>
    <t>a Si wa</t>
  </si>
  <si>
    <t>pe GP gees ~ } é Hee eG ee A? 2 AGE. ee ‘i SS</t>
  </si>
  <si>
    <t>ET: “ SOS: oa “Ose Se</t>
  </si>
  <si>
    <t>pe gr . ou te bed i at</t>
  </si>
  <si>
    <t>| ge NS BEGET as ee ap ae &gt;</t>
  </si>
  <si>
    <t>: ~ NA ge Or. at ie: a :</t>
  </si>
  <si>
    <t>us i eee ia Wee iy See ONE Ge</t>
  </si>
  <si>
    <t>a AB ees pag oe a a pe gee oe 2</t>
  </si>
  <si>
    <t>| i oo ie oe te AEG ee</t>
  </si>
  <si>
    <t>i ; wey See BSS aS ee eA a</t>
  </si>
  <si>
    <t>a FO A : ee era iat</t>
  </si>
  <si>
    <t>; ee SES MY a Aa ay hy</t>
  </si>
  <si>
    <t>. pal?” are a PAN SPA Pree ae Dee a Fey</t>
  </si>
  <si>
    <t>OA oy PRC ee Pye Lore i Ta</t>
  </si>
  <si>
    <t>bp hyo ad ae PATE “he we: AEG SUNS LEME TS</t>
  </si>
  <si>
    <t>pe Poa Ges he ee? a ae Be Pe eee eet en RY</t>
  </si>
  <si>
    <t>po? ae on : “6 abet</t>
  </si>
  <si>
    <t>Aa ae 7 eh, SAAR</t>
  </si>
  <si>
    <t>gett Bees os ""hee eh eee Steg</t>
  </si>
  <si>
    <t>Bp at Peas, Ve Na ie oe</t>
  </si>
  <si>
    <t>ae Fs, get ys Rag a wes, oe NONE AS res</t>
  </si>
  <si>
    <t>Ze Ff 7 Bee” AS. tie CM</t>
  </si>
  <si>
    <t>ig tf a. “on 3 NONE Sob ge te OREN</t>
  </si>
  <si>
    <t>é ef Aol ) Bh hee Ye? 4 pay Gr</t>
  </si>
  <si>
    <t>ed ‘pe s ee: ie jos Map. en Te don Svar Fay Se nae</t>
  </si>
  <si>
    <t>a {Pe 3 ae ayia a RG</t>
  </si>
  <si>
    <t>f GR | ; Ce aN MEE “thy We UA TN.</t>
  </si>
  <si>
    <t>if he ee ee Sepa as SES</t>
  </si>
  <si>
    <t>jf ae nos ny “TERR iN</t>
  </si>
  <si>
    <t>; A 4s. a aay Na eat</t>
  </si>
  <si>
    <t>pe pe 4 nan Ft rie pag ge eon te beer yl</t>
  </si>
  <si>
    <t>fe, ee OP Ry ee Eg OEY da bay Peas eS EA</t>
  </si>
  <si>
    <t>; J gt poe ae ONS OF gaye</t>
  </si>
  <si>
    <t>: | ae Ae ae ere</t>
  </si>
  <si>
    <t>é op i &amp; ce * ay t Sa : ate ‘ a</t>
  </si>
  <si>
    <t>a ae i eo th ee Wie an Sy fet ane</t>
  </si>
  <si>
    <t>tt po ae i SES ef AES IN ee</t>
  </si>
  <si>
    <t>po fee ee Ry eae tke et og a) Way. Nea ey ee Ne ele ee</t>
  </si>
  <si>
    <t>‘ . ae Ea nen eta aor ‘Nf</t>
  </si>
  <si>
    <t>ae WR TR any</t>
  </si>
  <si>
    <t>} ae Px eed pe Ch Sy 245 “34</t>
  </si>
  <si>
    <t>gt eee ey BE As ao Be bn</t>
  </si>
  <si>
    <t>we a ee Pe AY</t>
  </si>
  <si>
    <t>[ir wes oe ee wee or ue coe 7</t>
  </si>
  <si>
    <t>£","as oy as</t>
  </si>
  <si>
    <t>[ir wes oe ee wee or ue coe 7",3138,True,False,2025-10-25 00:14:30,2.0_enhanced</t>
  </si>
  <si>
    <t>IMG_F416F188-3900-4EB9-9F84-EAD2E5ABF287.jpeg,custody_screenshots\Photos-1-001 (2)\IMG_F416F188-3900-4EB9-9F84-EAD2E5ABF287.jpeg,Craig,Unknown,": a ae # RS gai Hes ae SE STAC RD OUR ee AS SC: ae ae eee Se AM tee ae ee PS &gt; dl ee oe ee RSE ee ae ah es ee ee, gee me Bee Es</t>
  </si>
  <si>
    <t>a A ESE SS, ABS : ATS oo ee Pk | a Bay ae aa ae aS ee ye ee Re ee Sgn Ee be ee ch</t>
  </si>
  <si>
    <t>fe eee ame - * Aa ee het oe ee Pa ee ae ee = oe eran AA 8 ae BLA BS ee Y oa Aa RES 3</t>
  </si>
  <si>
    <t>oe pe a Re ES BAO ae ode Sra he a eee ao Ee ae eee Te. Se ag ae ee a ae LE eo Ng,</t>
  </si>
  <si>
    <t>an REN Se a Rey gS, eR es ee ye Pa Py pes fae ae oo ea 2 ge Pog ee ee ie et Ge Bae ee Se Peg ee poe Ry</t>
  </si>
  <si>
    <t>a Vers Geek SES a8 a ae Sed SS aes wey Sis = Pap ae eae ee se oe a BS CS 2 a ee REI CANE RAE pee ea ne BE er ee oe Bes ee a 2S te 2 WED Po Be ph OM ER Be Se aa Se ONS ES</t>
  </si>
  <si>
    <t>ee eee Th : ee ke eer a er rege By SAG sea a NESS BE ees Ses SPE ge SS, ey re ee ee 8B OSS sy</t>
  </si>
  <si>
    <t>Ue a ee Bey Cite, gee Sa a Rte ae Ag Rae Bees . eee Tad ee</t>
  </si>
  <si>
    <t>eh a af eae ee ost gh Ra Be Bs ae Os con AER Be ee “EE ee aes ee Acta RR ra : ARE Re ATA ge “ae</t>
  </si>
  <si>
    <t>ee odes ome Pee RS Ee wr ee Ss a AS SERRE es. fs By Shs RE Pl 4 nee ae ee: Bae Se ae eee Sie ore, SES ae SERA ONG SEs) oh</t>
  </si>
  <si>
    <t>wos ae PR Ge oh Bi Bags ee mee ee oes Va ee BE SE as ge ag aes yn Be</t>
  </si>
  <si>
    <t>oe Tag } Be SES - Be SIGS Mage, ee RS SB a eed bie dad AS og OG we ye 3 eek</t>
  </si>
  <si>
    <t>Se. ey aan 37 bs Me, SIS Bee ess ES th say BS ar he for uly ORES gat BE OS a fel</t>
  </si>
  <si>
    <t>tah gee er ces ue a ee ee eee ge RS fe eee Be oS ie</t>
  </si>
  <si>
    <t>oe aon See ee eee an es EA a gees ae | Bs Se som ba ae Bh ""ae be Bee DAN et te</t>
  </si>
  <si>
    <t>ee . BO 4 es ee OE ey ae ines ee Se ee ene ah ey</t>
  </si>
  <si>
    <t>ee eR a Boek © OP EG RESP eo ie See ae</t>
  </si>
  <si>
    <t>eee eee ee ae ee ee Bo ees Jae eee gg . Bias ee aE aes ae pee 8 ay oe</t>
  </si>
  <si>
    <t>pein ae . ps het. So Oe a a ON INES Bo OR ae URES IN</t>
  </si>
  <si>
    <t>ne ee a ey eee ga ee ee gee BE a ae</t>
  </si>
  <si>
    <t>ee . . Pa BS cites es a ig x | a ES el ag Bb eae eee Se Ry SES Won Psp ESS</t>
  </si>
  <si>
    <t>SH | fo, be eS 8 ae ge ERS hah i eek eee to vee, Gao Ceres ae: ota BB ees Les wpe. a</t>
  </si>
  <si>
    <t>oan : eer ; res A oe a Paes pee ee ee oo. ne pont fee</t>
  </si>
  <si>
    <t>EE ee se ea ee ae ee CT NGS a Be ae ge eas oo oe</t>
  </si>
  <si>
    <t>eee oe eee oe eg er nee ee el ee BEE oss ae</t>
  </si>
  <si>
    <t>a a BE = ee oe lsat: ae ON yo EN as</t>
  </si>
  <si>
    <t>: ee ee oe Es eee eee a ar Be ee es ies ae ae EES eae FREES on</t>
  </si>
  <si>
    <t>oe Bed ONE oe ee es ee Re eee AUS OSE ee rey Pee</t>
  </si>
  <si>
    <t>gt ere Eine</t>
  </si>
  <si>
    <t>SS Se ES RO “Pg et gg SO cent Ue eee te</t>
  </si>
  <si>
    <t>Tees he la i He RE gp py SSA Stent</t>
  </si>
  <si>
    <t>ES AD WERE Be GE cae ate Se IES</t>
  </si>
  <si>
    <t>ay Moa He = SR oe BLE FEM ING ak ce ae</t>
  </si>
  <si>
    <t>Se Sa Ne BEES a TS OSD RS Be Sees BEY ONE os</t>
  </si>
  <si>
    <t>Mog ee ee = Se Bee SAS oon RES SS Pea tee a ie ie Sad Be OP BUSTER</t>
  </si>
  <si>
    <t>aes pe Teg BREN a OS aa 288 ALS ss eee Roe ee, Ble Se EY</t>
  </si>
  <si>
    <t>ee oe os oe singe SE RS SAN is ie",": a ae # RS gai Hes ae SE STAC RD OUR ee AS SC: ae ae eee Se AM tee ae ee PS &gt; dl ee oe ee RSE ee ae ah es ee ee, gee me Bee Es</t>
  </si>
  <si>
    <t>ee oe os oe singe SE RS SAN is ie",2440,True,False,2025-10-25 00:14:30,2.0_enhanced</t>
  </si>
  <si>
    <t>IMG_F48E690D-67FF-4B2F-8557-789F2C3052FB.jpeg,custody_screenshots\Photos-1-001 (2)\IMG_F48E690D-67FF-4B2F-8557-789F2C3052FB.jpeg,Craig,Unknown,"ye”</t>
  </si>
  <si>
    <t>JS - mea ety ok</t>
  </si>
  <si>
    <t>38 5 oS, : hee</t>
  </si>
  <si>
    <t>eee ae a ae</t>
  </si>
  <si>
    <t>LOE ie ade it Be</t>
  </si>
  <si>
    <t>ae Phe. a</t>
  </si>
  <si>
    <t>oe : ARB, &amp;</t>
  </si>
  <si>
    <t>GEO ee ae a og ae!</t>
  </si>
  <si>
    <t>as dh, RS ae ak</t>
  </si>
  <si>
    <t>~ Ree, SEY conte | WE eh</t>
  </si>
  <si>
    <t>ee ee hae Be AE EES og BM gi es</t>
  </si>
  <si>
    <t>tO oes ae oe eo BY</t>
  </si>
  <si>
    <t>vy f aoe</t>
  </si>
  <si>
    <t>atte = SR a ne es</t>
  </si>
  <si>
    <t>ce Pe Baas</t>
  </si>
  <si>
    <t>Ss oe ae</t>
  </si>
  <si>
    <t>SWS AM NY en ae ° Aen, ete”</t>
  </si>
  <si>
    <t>yo WAR Be - oa as ee</t>
  </si>
  <si>
    <t>SA nee “ ee Ne . : : ee ae om</t>
  </si>
  <si>
    <t>‘ ae St ek RR : BPs</t>
  </si>
  <si>
    <t>Bg ees eee</t>
  </si>
  <si>
    <t>its gh Soe al a % ee ge ke ok Hee me | Sle Shas,</t>
  </si>
  <si>
    <t>WO cog, ey ee as Pius, Be aa</t>
  </si>
  <si>
    <t>Fe ~ Seat age ge germ</t>
  </si>
  <si>
    <t>tA Se Ae ae ee cee fee</t>
  </si>
  <si>
    <t>SS A ce Je Rag eT</t>
  </si>
  <si>
    <t>ES a Bh gh</t>
  </si>
  <si>
    <t>a ey Se</t>
  </si>
  <si>
    <t>Se oo ce Pe a es ee</t>
  </si>
  <si>
    <t>vey a. he: ie Ba Oe BOS Bene. Be</t>
  </si>
  <si>
    <t>se ep aS es Vig. ad a</t>
  </si>
  <si>
    <t>wae SEAS Sg ee engi”</t>
  </si>
  <si>
    <t>TBR NY cess ae</t>
  </si>
  <si>
    <t>dy Senet cs eh SY 3 ; Bea ge RRS ghee</t>
  </si>
  <si>
    <t>&amp; a Oe oe os BS RS BE</t>
  </si>
  <si>
    <t>eh reg og ee ie «</t>
  </si>
  <si>
    <t>Ge a Ss</t>
  </si>
  <si>
    <t>is . &lt; Gen aa oe</t>
  </si>
  <si>
    <t>CA i it : mB Wee, OS eee</t>
  </si>
  <si>
    <t>ape 5 RTE. r Ea 5 oes Sa hae ge</t>
  </si>
  <si>
    <t>OS feed ye oe</t>
  </si>
  <si>
    <t>wee” 4 ced a cy oe is a</t>
  </si>
  <si>
    <t>is Sy 3 = ae</t>
  </si>
  <si>
    <t>a, a “ gle a we ge .</t>
  </si>
  <si>
    <t>og _</t>
  </si>
  <si>
    <t>: ig eer a</t>
  </si>
  <si>
    <t>4 SS vA ee PO</t>
  </si>
  <si>
    <t>i * ee</t>
  </si>
  <si>
    <t>AS sein a ae Me a</t>
  </si>
  <si>
    <t>Cre ge Me eB Se My ee ee A</t>
  </si>
  <si>
    <t>eo ibe &amp; be eg Se Be “&gt; woe AR eee</t>
  </si>
  <si>
    <t>ee ea ve 4 BOs ae</t>
  </si>
  <si>
    <t>a if Heo</t>
  </si>
  <si>
    <t>ee : Mao \ A Cl Mae</t>
  </si>
  <si>
    <t>ee oe eg ag Pe She</t>
  </si>
  <si>
    <t>se» ii a</t>
  </si>
  <si>
    <t>uh fier pat ee tes ie ee in =</t>
  </si>
  <si>
    <t>“ a ted j sf sae . ASAD . CEN.</t>
  </si>
  <si>
    <t>NERS 3 Pals. . gig eS</t>
  </si>
  <si>
    <t>Se SORA (ee ae</t>
  </si>
  <si>
    <t>aN N ty Pgh ger ae ts eee ae” ye</t>
  </si>
  <si>
    <t>we ak wy 2c: ey ees ie A a</t>
  </si>
  <si>
    <t>of fe pont ‘Ss * . ‘3</t>
  </si>
  <si>
    <t>&amp; ss ao Mae ; SS ES va FE</t>
  </si>
  <si>
    <t>ote Sas age ree Sih A ws Oy oe i Ph</t>
  </si>
  <si>
    <t>GENES ee oR</t>
  </si>
  <si>
    <t>Vase WEP Oty © 7 .</t>
  </si>
  <si>
    <t>My ea - .</t>
  </si>
  <si>
    <t>N","ye”</t>
  </si>
  <si>
    <t>My ea - .",1336,True,False,2025-10-25 00:14:30,2.0_enhanced</t>
  </si>
  <si>
    <t>IMG_F4EDC0F5-E236-4A22-BA6B-8F8B655CC52A.jpeg,custody_screenshots\Photos-1-001 (2)\IMG_F4EDC0F5-E236-4A22-BA6B-8F8B655CC52A.jpeg,Craig,Unknown,"a cre REO | fhe “</t>
  </si>
  <si>
    <t>ig a Roy OY ba Ves A a ki a : ine</t>
  </si>
  <si>
    <t>oa RR ING LL ea :</t>
  </si>
  <si>
    <t>eee se 4 | gd SK NERY ES</t>
  </si>
  <si>
    <t>Poy SEE SON ee</t>
  </si>
  <si>
    <t>Ae 7 og SE oe ee Sa {aur</t>
  </si>
  <si>
    <t>ES SET ENE, Te oot ae SF UPR ea ig SA</t>
  </si>
  <si>
    <t>yet hy BENNO Up ie</t>
  </si>
  <si>
    <t>ae ‘ fa eye 7 te ee</t>
  </si>
  <si>
    <t>ee SRN Shee Bayer SMS ON ieee</t>
  </si>
  <si>
    <t>ee er BO fhe eee</t>
  </si>
  <si>
    <t>a ee 4 Hes</t>
  </si>
  <si>
    <t>Pee ei</t>
  </si>
  <si>
    <t>© oe ne i oe a</t>
  </si>
  <si>
    <t>ee (ns A ey</t>
  </si>
  <si>
    <t>ere eal</t>
  </si>
  <si>
    <t>EGR yan . ; spi on se nr ET</t>
  </si>
  <si>
    <t>Pe au ON OES Se Es</t>
  </si>
  <si>
    <t>oY</t>
  </si>
  <si>
    <t>I CO</t>
  </si>
  <si>
    <t>ip: oy cs Maes</t>
  </si>
  <si>
    <t>aa ee OO fee SN SSE as ee ee ERS</t>
  </si>
  <si>
    <t>RR ee i</t>
  </si>
  <si>
    <t>EG ee</t>
  </si>
  <si>
    <t>Fa a ae ae ee sy</t>
  </si>
  <si>
    <t>a i nye</t>
  </si>
  <si>
    <t>‘a&gt; Ie EE eo ae ae</t>
  </si>
  <si>
    <t>ae MR PLE Ve AR TES CNG A) fic</t>
  </si>
  <si>
    <t>RMU fe M4 tr OS neg NS Be</t>
  </si>
  <si>
    <t>ne Py OS eos NER &gt; as</t>
  </si>
  <si>
    <t>ee ype, mr RIS Sig AS SS</t>
  </si>
  <si>
    <t>ee es NEN as Bhs Ae</t>
  </si>
  <si>
    <t>ae | ee SG ce ec</t>
  </si>
  <si>
    <t>a SE } ee Lee ee a ee ke</t>
  </si>
  <si>
    <t>oe : ae DRE ae Be ee ng ye Bie oie.</t>
  </si>
  <si>
    <t>EER AS</t>
  </si>
  <si>
    <t>Be SE TAS ca EE Ce ES : ; oe</t>
  </si>
  <si>
    <t>as ores) ok ee</t>
  </si>
  <si>
    <t>TES a NBO BEE BOS</t>
  </si>
  <si>
    <t>on ee FS Bex Us</t>
  </si>
  <si>
    <t>ee 3 See COIN OA eee</t>
  </si>
  <si>
    <t>ay Lc ee ee</t>
  </si>
  <si>
    <t>BER es ee ea ie eee</t>
  </si>
  <si>
    <t>ak ENN es ERG RSE</t>
  </si>
  <si>
    <t>i pee Ad ue dec S a ee 3s, ee</t>
  </si>
  <si>
    <t>cere</t>
  </si>
  <si>
    <t>3, fn iy pal ed fe TIS Oe OR SAE OR:</t>
  </si>
  <si>
    <t>ais EON PH Oe mnt</t>
  </si>
  <si>
    <t>cen ae</t>
  </si>
  <si>
    <t>ee a) CO ae</t>
  </si>
  <si>
    <t>a are red RU ae ey</t>
  </si>
  <si>
    <t>a. Mende SR</t>
  </si>
  <si>
    <t>Bae oo</t>
  </si>
  <si>
    <t>are ee 5 Se ae ESS RE</t>
  </si>
  <si>
    <t>eA. ee 2 ee Lge oe oA</t>
  </si>
  <si>
    <t>ee eee nee Wake GREE IME ERR ese wae Ma om</t>
  </si>
  <si>
    <t>Vee een DAS ‘tye</t>
  </si>
  <si>
    <t>ee. en Lei ee</t>
  </si>
  <si>
    <t>Pay aa</t>
  </si>
  <si>
    <t>CMM I</t>
  </si>
  <si>
    <t>Oe ES any ae, Ce I</t>
  </si>
  <si>
    <t>eee ee ge age</t>
  </si>
  <si>
    <t>ee ee PS</t>
  </si>
  <si>
    <t>po if A eee UE a ae es</t>
  </si>
  <si>
    <t>: Wy A ol 0</t>
  </si>
  <si>
    <t>} SUES ge BOD</t>
  </si>
  <si>
    <t>&gt; wa Re. og oe SR</t>
  </si>
  <si>
    <t>Hpi» ae es as es Ae ONL es oe SS 3 pg</t>
  </si>
  <si>
    <t>4 he go CN oa a</t>
  </si>
  <si>
    <t>ee UN ie SS BE eh ie</t>
  </si>
  <si>
    <t>\ ; Gad ae HES</t>
  </si>
  <si>
    <t>as : ee TE A ee</t>
  </si>
  <si>
    <t>oe co RS RE RN I ae AS</t>
  </si>
  <si>
    <t>ae oO oo UE gh ee Boe i =</t>
  </si>
  <si>
    <t>Bee | ORR ge! a AY</t>
  </si>
  <si>
    <t>es ee if — co sd</t>
  </si>
  <si>
    <t>ee at SS 7 3</t>
  </si>
  <si>
    <t>i eo ee eae</t>
  </si>
  <si>
    <t>a ee eee</t>
  </si>
  <si>
    <t>and Ap PON :</t>
  </si>
  <si>
    <t>RR a .</t>
  </si>
  <si>
    <t>Bo Ee ay fa eer eee aes TES OR OS a j</t>
  </si>
  <si>
    <t>AY ; BS ay</t>
  </si>
  <si>
    <t>oe | bee pines RT AEE i fay |</t>
  </si>
  <si>
    <t>eee ae j eran | ER</t>
  </si>
  <si>
    <t>4 Ree OE fre AS i, | &amp;</t>
  </si>
  <si>
    <t>oe Lf eR ERP ey / oe oO</t>
  </si>
  <si>
    <t>F es a5, Ns me ae cc j</t>
  </si>
  <si>
    <t>eae ae i ee eS ay</t>
  </si>
  <si>
    <t>AU 4 aes oe NS {</t>
  </si>
  <si>
    <t>SE Cee Bago ei Sf</t>
  </si>
  <si>
    <t>i ONS PIN OES ph</t>
  </si>
  <si>
    <t>ey ‘ qe. Ne |</t>
  </si>
  <si>
    <t>EE on RE RBS AY Be</t>
  </si>
  <si>
    <t>Dee nec OAR</t>
  </si>
  <si>
    <t>: Vip NR |</t>
  </si>
  <si>
    <t>eo : can eos ae ae ce ee</t>
  </si>
  <si>
    <t>ae | SEEN ; 7 ae</t>
  </si>
  <si>
    <t>ON = eal</t>
  </si>
  <si>
    <t>Se CO ae</t>
  </si>
  <si>
    <t>ee Noe</t>
  </si>
  <si>
    <t>net my RECA SRS j</t>
  </si>
  <si>
    <t>By 4 Bee Oa Ae Ces 4 es POT ee !</t>
  </si>
  <si>
    <t>ya . UR oe</t>
  </si>
  <si>
    <t>oe eee Oe I RESIS CR i</t>
  </si>
  <si>
    <t>| ere ee ee</t>
  </si>
  <si>
    <t>| 9 SERS oul. SE !</t>
  </si>
  <si>
    <t>i ey '</t>
  </si>
  <si>
    <t>Se eo { NE NAN og! SNe ae</t>
  </si>
  <si>
    <t>sf RE eae pee</t>
  </si>
  <si>
    <t>8 5 SIR :</t>
  </si>
  <si>
    <t>ee. SS Eee eye</t>
  </si>
  <si>
    <t>So fog 8 ; ec 100 By</t>
  </si>
  <si>
    <t>ee 3 FS 4 ae a f</t>
  </si>
  <si>
    <t>i Bee eee ee co ES</t>
  </si>
  <si>
    <t>Meee { PG :</t>
  </si>
  <si>
    <t>Bare OL ee Pg co Ve : j</t>
  </si>
  <si>
    <t>one 7 ee : BRE Be</t>
  </si>
  <si>
    <t>4 REL ee ae :</t>
  </si>
  <si>
    <t>PN NE Aer</t>
  </si>
  <si>
    <t>Le ey ee</t>
  </si>
  <si>
    <t>Fe LORE eee en age NERS jy:</t>
  </si>
  <si>
    <t>ye 4 Oe me Ae ES ge age</t>
  </si>
  <si>
    <t>ar Os OH</t>
  </si>
  <si>
    <t>Ra OMS eke ee</t>
  </si>
  <si>
    <t>QU a are, eee</t>
  </si>
  <si>
    <t>Seal &amp;</t>
  </si>
  <si>
    <t>ceo fe.</t>
  </si>
  <si>
    <t>Gane = &amp;</t>
  </si>
  <si>
    <t>eta ea SS . °</t>
  </si>
  <si>
    <t>oe nee</t>
  </si>
  <si>
    <t>on . .</t>
  </si>
  <si>
    <t>ee eh aimee ay Pape.</t>
  </si>
  <si>
    <t>‘ake EP TB agg</t>
  </si>
  <si>
    <t>a Re a mes | 1) |</t>
  </si>
  <si>
    <t>ee i Pee | ane i</t>
  </si>
  <si>
    <t>ae Bi Fo 2 ee, A ge 3 e</t>
  </si>
  <si>
    <t>QR ee ee ge ESR Sie eet ‘</t>
  </si>
  <si>
    <t>ge NUM i ES a ENE Eee LS Me See 2 i er {</t>
  </si>
  <si>
    <t>ae ee Seah OS i gy</t>
  </si>
  <si>
    <t>a eee ee ee INR gon rh i Q ae i</t>
  </si>
  <si>
    <t>Sigs"" ie eae ee re a Se Ae hy</t>
  </si>
  <si>
    <t>ome ae ee ooh Ce</t>
  </si>
  <si>
    <t>ee ee eee ee 2 ag { Se</t>
  </si>
  <si>
    <t>os RET Bg he =a) Ae Hes ae |</t>
  </si>
  <si>
    <t>eae ee oe</t>
  </si>
  <si>
    <t>ew Be : : as EM See aos a ae. if i ay</t>
  </si>
  <si>
    <t>a gay BR eel uh 4) : 2 :</t>
  </si>
  <si>
    <t>ee ee ae wa fey Ce eer</t>
  </si>
  <si>
    <t>ape : ee Cie (ae Ae: ui</t>
  </si>
  <si>
    <t>Fle ay RE AR ee MOS a hed 4</t>
  </si>
  <si>
    <t>Soe en es ig ah Se Wee ob \ | |</t>
  </si>
  <si>
    <t>ee Re Sag lg ee A aS {</t>
  </si>
  <si>
    <t>Rigen GON ee 4 Ne he a We dj</t>
  </si>
  <si>
    <t>2","a cre REO | fhe “</t>
  </si>
  <si>
    <t>Rigen GON ee 4 Ne he a We dj",2918,True,False,2025-10-25 00:14:30,2.0_enhanced</t>
  </si>
  <si>
    <t>IMG_F58263D0-87D4-4B25-B05F-451B0EB11F54.jpeg,custody_screenshots\Photos-1-001 (2)\IMG_F58263D0-87D4-4B25-B05F-451B0EB11F54.jpeg,Craig,Unknown,"| i tee es Bt . re ae ca</t>
  </si>
  <si>
    <t>f . ite wand goat as are 4</t>
  </si>
  <si>
    <t>er ae Po SAR BR oh ers ne Sart,</t>
  </si>
  <si>
    <t>ay ee ee</t>
  </si>
  <si>
    <t>wee ee ORE ay i a</t>
  </si>
  <si>
    <t>a: REY 2 PS ee et</t>
  </si>
  <si>
    <t>rn oe oe</t>
  </si>
  <si>
    <t>ee ane ie a ae</t>
  </si>
  <si>
    <t>i er we</t>
  </si>
  <si>
    <t>SE Ss eo at eee</t>
  </si>
  <si>
    <t>eee ade Ree a</t>
  </si>
  <si>
    <t>a ks a</t>
  </si>
  <si>
    <t>ho © ma 2</t>
  </si>
  <si>
    <t>Me a : :</t>
  </si>
  <si>
    <t>. Oy 7</t>
  </si>
  <si>
    <t>2, A ee eee i</t>
  </si>
  <si>
    <t>Ye A ne pee ay ae</t>
  </si>
  <si>
    <t>BIN BRS Hee |</t>
  </si>
  <si>
    <t>ue es SEE aa</t>
  </si>
  <si>
    <t>wee ar ae |</t>
  </si>
  <si>
    <t>Wier “Stn ah nad</t>
  </si>
  <si>
    <t>é A “a</t>
  </si>
  <si>
    <t># et</t>
  </si>
  <si>
    <t>Ke toe eek ses ree ee Kegs oe""</t>
  </si>
  <si>
    <t>| Ge ae ee</t>
  </si>
  <si>
    <t>De wh</t>
  </si>
  <si>
    <t>i ee Wey</t>
  </si>
  <si>
    <t>HEP ee yes ee</t>
  </si>
  <si>
    <t>Pa 1 pet tie “</t>
  </si>
  <si>
    <t>ba a OE ELITE “</t>
  </si>
  <si>
    <t>_ ee : ee ar</t>
  </si>
  <si>
    <t>LEE ee</t>
  </si>
  <si>
    <t>2 Was 2 Ela pied =</t>
  </si>
  <si>
    <t>IEE Ep</t>
  </si>
  <si>
    <t>Ce Le Bes</t>
  </si>
  <si>
    <t>pe END</t>
  </si>
  <si>
    <t>PELE 5 y 73 el</t>
  </si>
  <si>
    <t>/ Ls SOF oe ee</t>
  </si>
  <si>
    <t>IE Le, Le ae ae</t>
  </si>
  <si>
    <t>i oe ite |</t>
  </si>
  <si>
    <t>eee igs Li ‘oa :</t>
  </si>
  <si>
    <t>oo Bs es,</t>
  </si>
  <si>
    <t>Ze ee</t>
  </si>
  <si>
    <t>Een) pg eS</t>
  </si>
  <si>
    <t>ey EAS ee age ren</t>
  </si>
  <si>
    <t>ees See ee arp RED</t>
  </si>
  <si>
    <t>ert eer ay aia gh OF ge ae Wh a eae</t>
  </si>
  <si>
    <t>a AG A Be</t>
  </si>
  <si>
    <t>PEs VQ. RVG BIS BONE</t>
  </si>
  <si>
    <t>ee CE ee Begg es</t>
  </si>
  <si>
    <t>eer OA ONE oS Bria</t>
  </si>
  <si>
    <t>ee bg ee) AGNES ide Ye oe nS Pi ee ha as oe a</t>
  </si>
  <si>
    <t>pe “3.2 eee</t>
  </si>
  <si>
    <t>ape ge Ae EM ere gt FY PA a pee</t>
  </si>
  <si>
    <t>aps eet BES, 122. Ve oe ong eee, ee</t>
  </si>
  <si>
    <t>pers Bie ee</t>
  </si>
  <si>
    <t>ee i pes 3 Ae 2</t>
  </si>
  <si>
    <t>gr fe 107.73 rose BS nm et</t>
  </si>
  <si>
    <t>~ oe an RAE ae Sai ae.</t>
  </si>
  <si>
    <t>ing ee VOB SOND. smolizZ. &amp; “a. 124. Regsic.</t>
  </si>
  <si>
    <t>3S ‘ORS OBE kad 49 Sek eee</t>
  </si>
  <si>
    <t>a"" 108 A 25 PEE</t>
  </si>
  <si>
    <t>As es ME Se Se</t>
  </si>
  <si>
    <t>eR BG SSA</t>
  </si>
  <si>
    <t>| BS DE GY 110. Mark Wohlers: AA AZO ar</t>
  </si>
  <si>
    <t>“A OO Sapte 2 E&gt; et wt Pe RE: ee</t>
  </si>
  <si>
    <t>ee ee Sig ae 7 a COLOR :</t>
  </si>
  <si>
    <t>i Z CHICAGO.CUBS Be. od OS</t>
  </si>
  <si>
    <t>ee ae oa as SLE 4) in f ES ar PB</t>
  </si>
  <si>
    <t>ee owe Tee j oot EF 7. ‘Vie! eo:</t>
  </si>
  <si>
    <t>|e - OY WA. dim - PEWS BUrKS SY</t>
  </si>
  <si>
    <t>rg | a Dut eat ES = oak Sage</t>
  </si>
  <si>
    <t>row pat ieee im 7 : TOR. yf ‘</t>
  </si>
  <si>
    <t>| PE gg ee sie fee</t>
  </si>
  <si>
    <t>RE Derrick aps,</t>
  </si>
  <si>
    <t>113. Derrick Mayo</t>
  </si>
  <si>
    <t>FERS ; 7 a ee</t>
  </si>
  <si>
    <t>: Eee 2 9 2 oko a ed wee yy oF wd LP’ Fe .</t>
  </si>
  <si>
    <t>Rat Ve &amp; ne SS zat 7 ye 2</t>
  </si>
  <si>
    <t>oe &amp; Lee . © a</t>
  </si>
  <si>
    <t>AS By ne ee ES,</t>
  </si>
  <si>
    <t>i f aa |","| i tee es Bt . re ae ca</t>
  </si>
  <si>
    <t>i f aa |",1504,True,False,2025-10-25 00:14:30,2.0_enhanced</t>
  </si>
  <si>
    <t>IMG_F5AF5755-9A10-4BD2-A5D0-B1C31B2CD332.jpeg,custody_screenshots\Photos-1-001 (2)\IMG_F5AF5755-9A10-4BD2-A5D0-B1C31B2CD332.jpeg,Craig,Unknown,"Me oh N Ao 4 . Be 5 if EEN d ian a oe OT By aj f Ys J 7 a ieee ie ae be at a . vn BOR = N + { oe i BR ao yo NFS Bore Me Aa! A “ PIES * ae | Ch 7 A SR | Bid BO af” : Bolt &gt; bd Page 1 As art SIGE qe af a EES aye : : BA BM . oh TAS * Sep Ae Awe ERE: eat Pape Sony Cg EN Bode: RE ve Ah MEN NOME Se oy t cng pe pe PO ee Bee os OTN nara, reed Oey ee ace “Ae Des en ws vs en) hs Ra oe oe ‘ os as “oh ok OB “ As eo: # che 4 SN BY ; a ay ae ee fs eek ek g ; Ae’ ; ‘a Laer : wee Eve 4 44 : ESE ee ee SERS 7 po ees rg he ee ae y ee . Ba S| x ee rept fr ~ ESS : ge gf Ph? aS pe ‘ UR TE _* naa! SE a ‘ ees a So ae hs ae 4 Bea if og Rowe eo Eo NH se</t>
  </si>
  <si>
    <t>ie pret . Bee eee a \ feed { it ee i tad 4 ‘ RN : ORS ae ‘ . a ge Se AA OR ee . SR ae iN aay a A Bee ee: | 4 get ee a om. NR : : a pS poe Se PL By ae Ay NOMS a Mes oe BRA ie ff es a we oe ; pen . ne ef ee . \ EE ES Rea ee ge</t>
  </si>
  <si>
    <t>a aN a i ; wed Tk Pht if j kk ig dy ie fs a &gt; a 4 Bey A rat BN ore VP ae ae ee PIS : oe a OF ee bo ree SOS OK fo: re ee a eo : val re ae zy a 7 f tg</t>
  </si>
  <si>
    <t>ae Pe aan NS i i A YAN ae : . LES Sag Ta et if af te Lees He Ba fe og oS pee ; oh Oe Late ce ae RE EN ee f ee ee</t>
  </si>
  <si>
    <t>i af . \ \ \ ad pend i ot “ee foo) é A a 4 RR ee oe LF iA ee af ¢ Ee ts. we Be Be a eee NE \ ee ee pow, Fy</t>
  </si>
  <si>
    <t>if an"" 1% AN OS ec, Os VAN oe ghey Ages ey DEE ee ee . ee fe ge Ege |</t>
  </si>
  <si>
    <t>7 7 a hd fe \ Wi ti ie on a ay ON a TEL Se PEP ee Wie ee pe Be, aN a OS ae ce nat tod eye</t>
  </si>
  <si>
    <t>rs ii : Fak an ' Ne Neen 3 Fe DAS : oe et \ : Sa .</t>
  </si>
  <si>
    <t>JA RRA ARG! \ Ble GE A :</t>
  </si>
  <si>
    <t>‘ ih { x ey f ete. cf Bye a ‘ ct ae £ RR iN x ah Nope uF mei S eet es :</t>
  </si>
  <si>
    <t>awk \ : . - i f pera a : A or a a fn * eee a Sh</t>
  </si>
  <si>
    <t>Ae VEE dates PBS : ( Ne i $6 a a i ay he NE Re Oo Sere aw fr</t>
  </si>
  <si>
    <t>Be ad Brgy TS yous Ne ae oa AA Na BENGE ER coe</t>
  </si>
  <si>
    <t>geo ed Pop hy i j \ / ons) Aa Me get Se ‘ Woo By Beg BE a :</t>
  </si>
  <si>
    <t>CO ASE ee 5 A a ee i Pe ”, . Yat . 4 RS eo . eae |</t>
  </si>
  <si>
    <t>i ae ee fer” Ee eS ioe a bee et i</t>
  </si>
  <si>
    <t>Se ee | we, BEE a ee bk aig eer 7 Bas a |</t>
  </si>
  <si>
    <t>4 Pa idl us pee one Ps eee :","Me oh N Ao 4 . Be 5 if EEN d ian a oe OT By aj f Ys J 7 a ieee ie ae be at a . vn BOR = N + { oe i BR ao yo NFS Bore Me Aa! A “ PIES * ae | Ch 7 A SR | Bid BO af” : Bolt &gt; bd Page 1 As art SIGE qe af a EES aye : : BA BM . oh TAS * Sep Ae Awe ERE: eat Pape Sony Cg EN Bode: RE ve Ah MEN NOME Se oy t cng pe pe PO ee Bee os OTN nara, reed Oey ee ace “Ae Des en ws vs en) hs Ra oe oe ‘ os as “oh ok OB “ As eo: # che 4 SN BY ; a ay ae ee fs eek ek g ; Ae’ ; ‘a Laer : wee Eve 4 44 : ESE ee ee SERS 7 po ees rg he ee ae y ee . Ba S| x ee rept fr ~ ESS : ge gf Ph? aS pe ‘ UR TE _* naa! SE a ‘ ees a So ae hs ae 4 Bea if og Rowe eo Eo NH se</t>
  </si>
  <si>
    <t>4 Pa idl us pee one Ps eee :",2034,True,False,2025-10-25 00:14:30,2.0_enhanced</t>
  </si>
  <si>
    <t>IMG_F5B2BC83-F13E-40EA-BE50-9E5B7D2E373A.jpeg,custody_screenshots\Photos-1-001 (2)\IMG_F5B2BC83-F13E-40EA-BE50-9E5B7D2E373A.jpeg,Craig,Unknown,"gh 8 Bet ¥ a Se nf? 2 a * —</t>
  </si>
  <si>
    <t>ee SASS we Hl ean = oT ee</t>
  </si>
  <si>
    <t>eyed ‘ Aa 7 Pe ry an “Cee J pea wi AL</t>
  </si>
  <si>
    <t>ek ag CBee woe de i Oy eg Ae</t>
  </si>
  <si>
    <t>Page . BP mo a</t>
  </si>
  <si>
    <t>ge Cle a és af</t>
  </si>
  <si>
    <t>‘ . ee</t>
  </si>
  <si>
    <t>ee gy” . a “</t>
  </si>
  <si>
    <t>MES &gt; { :</t>
  </si>
  <si>
    <t>a a }</t>
  </si>
  <si>
    <t>7 — _</t>
  </si>
  <si>
    <t>; oh eer hE — ae ~</t>
  </si>
  <si>
    <t>ee BS Shee one SE part ATS yg</t>
  </si>
  <si>
    <t>fo oe ge Soar TS ae aoe ae la % Gee</t>
  </si>
  <si>
    <t>2 EP race San tf.</t>
  </si>
  <si>
    <t>aoe YR ss : ac &amp; 9 I oy a = : ee”</t>
  </si>
  <si>
    <t>oe og rt Ze Mg oF SEL p</t>
  </si>
  <si>
    <t>ge ee eo Ft 3 4 : |</t>
  </si>
  <si>
    <t>2 eee (oe co a</t>
  </si>
  <si>
    <t>PRE fe wae wk AS amon fi oe RS ae .</t>
  </si>
  <si>
    <t>pies i . ; wR</t>
  </si>
  <si>
    <t>PE Ly ee ee</t>
  </si>
  <si>
    <t>ee eee ae OM Xe Aa 4 ev</t>
  </si>
  <si>
    <t>Be eee ee . aa ; Bye BOY</t>
  </si>
  <si>
    <t>* ae . ; a</t>
  </si>
  <si>
    <t>a! Lyf ed ae, fi ousse ae pore 6 ex: ; | Rg</t>
  </si>
  <si>
    <t>a bee? of AO aft ‘es ro a? «</t>
  </si>
  <si>
    <t>i . j | ae</t>
  </si>
  <si>
    <t>RP fae</t>
  </si>
  <si>
    <t>i og eA ay a malt</t>
  </si>
  <si>
    <t>Oe I. a eg Pe * con</t>
  </si>
  <si>
    <t>pas aS . OG Peg Le yk .</t>
  </si>
  <si>
    <t>ere hee Ap 4 i</t>
  </si>
  <si>
    <t>ies eae ae ho | Tie SER © mo Bat &amp;</t>
  </si>
  <si>
    <t>PREP ge wee ae ios ae 5 Sold 4 we,</t>
  </si>
  <si>
    <t>Ay ee | (Pee BAR ae Mi; ‘yee en oh cass hy</t>
  </si>
  <si>
    <t>op PRO -</t>
  </si>
  <si>
    <t>gee __ IE ee MMS ; ae</t>
  </si>
  <si>
    <t>ve &amp; LER EN fa ied</t>
  </si>
  <si>
    <t>pe) GR re. a rent sft uy YOR</t>
  </si>
  <si>
    <t>FE ee sp i Ka Horas Va! aS nn</t>
  </si>
  <si>
    <t>cE Ca G0 eK</t>
  </si>
  <si>
    <t>RRS, Boge ee : yy SB a</t>
  </si>
  <si>
    <t>sia ft AN US</t>
  </si>
  <si>
    <t>een ee SEE ee ge a . . ae ae Y 7</t>
  </si>
  <si>
    <t>eee BE aoe Se ee . on,</t>
  </si>
  <si>
    <t>ve an Bee Be</t>
  </si>
  <si>
    <t>OP iad . Wel</t>
  </si>
  <si>
    <t>f AKL Bere Sys, :</t>
  </si>
  <si>
    <t>a wo Fe whe,</t>
  </si>
  <si>
    <t>aw ae gr Ne,</t>
  </si>
  <si>
    <t>eee:</t>
  </si>
  <si>
    <t>IMG_FDAD8D30-B38D-4FFD-A0E6-4828FAF5E1B4(1).jpeg,custody_screenshots\Photos-1-001 (2)\IMG_FDAD8D30-B38D-4FFD-A0E6-4828FAF5E1B4(1).jpeg,Craig,Unknown,"* oe</t>
  </si>
  <si>
    <t>. a aN</t>
  </si>
  <si>
    <t>* * a we ~</t>
  </si>
  <si>
    <t>os y a \ AN</t>
  </si>
  <si>
    <t>5 fe 6”</t>
  </si>
  <si>
    <t>a ~~</t>
  </si>
  <si>
    <t>f Vy</t>
  </si>
  <si>
    <t>é ion ie</t>
  </si>
  <si>
    <t>‘ ™.</t>
  </si>
  <si>
    <t>A. Lye ae Sos ae 5</t>
  </si>
  <si>
    <t>Wee 2 woe abu AP ans</t>
  </si>
  <si>
    <t>a nk a mee ee oS as as ae i</t>
  </si>
  <si>
    <t>foe \</t>
  </si>
  <si>
    <t>Be ae! ae \\</t>
  </si>
  <si>
    <t>iene “y</t>
  </si>
  <si>
    <t>fag aes 1</t>
  </si>
  <si>
    <t>ge Se ee . 43</t>
  </si>
  <si>
    <t>a ae &lt;3</t>
  </si>
  <si>
    <t>uA . AP ee as 1.</t>
  </si>
  <si>
    <t>‘5 Bees Be.</t>
  </si>
  <si>
    <t>¥ i Se wo</t>
  </si>
  <si>
    <t>Pa ee te 4</t>
  </si>
  <si>
    <t>ray ee i</t>
  </si>
  <si>
    <t>. pe es es</t>
  </si>
  <si>
    <t>¥ ee Ser i</t>
  </si>
  <si>
    <t>so ae |</t>
  </si>
  <si>
    <t>. . SS ee Se ew oc 4</t>
  </si>
  <si>
    <t>4 3 oe = es op - 14</t>
  </si>
  <si>
    <t>ay (oe oo a OS</t>
  </si>
  <si>
    <t>es ee aS +4</t>
  </si>
  <si>
    <t>\ bog 2</t>
  </si>
  <si>
    <t>\ eee = \</t>
  </si>
  <si>
    <t>\ oe \</t>
  </si>
  <si>
    <t>oS oe eee a</t>
  </si>
  <si>
    <t>coat SASS \</t>
  </si>
  <si>
    <t>J ee ‘ my</t>
  </si>
  <si>
    <t>Se ae ii</t>
  </si>
  <si>
    <t>ae ae eS on</t>
  </si>
  <si>
    <t>AAS , . ae ae gg es ven : |</t>
  </si>
  <si>
    <t>ey | oe</t>
  </si>
  <si>
    <t>Joost S</t>
  </si>
  <si>
    <t>N 8 * = £8 ea es 34 Ae Ags !</t>
  </si>
  <si>
    <t>os . rence</t>
  </si>
  <si>
    <t>NS Noe me i</t>
  </si>
  <si>
    <t>SNS NB &amp; COS |</t>
  </si>
  <si>
    <t>oo / NY y Seon Ve 2 Wey Vs</t>
  </si>
  <si>
    <t>ON WAG ESN Li</t>
  </si>
  <si>
    <t>pa 1g</t>
  </si>
  <si>
    <t>OO iS | yy fe os</t>
  </si>
  <si>
    <t>eS - oe</t>
  </si>
  <si>
    <t>| PEN Tw Lo Se /</t>
  </si>
  <si>
    <t>: o&gt; ily (AS yey ae . 4</t>
  </si>
  <si>
    <t>LAP HN j</t>
  </si>
  <si>
    <t>j ¢ \ eee ie She af</t>
  </si>
  <si>
    <t>4 . v4</t>
  </si>
  <si>
    <t>bag eo</t>
  </si>
  <si>
    <t>a | :</t>
  </si>
  <si>
    <t>&amp;: et i f</t>
  </si>
  <si>
    <t>i 7</t>
  </si>
  <si>
    <t>Z bh YF | ye</t>
  </si>
  <si>
    <t>Sey yoy! la</t>
  </si>
  <si>
    <t>Laat : oe</t>
  </si>
  <si>
    <t>. Pa a</t>
  </si>
  <si>
    <t>7 rr</t>
  </si>
  <si>
    <t>innate a</t>
  </si>
  <si>
    <t>ve .</t>
  </si>
  <si>
    <t>Boos Spat i: &gt;</t>
  </si>
  <si>
    <t>. e ( ; ee dee :</t>
  </si>
  <si>
    <t>aby wu</t>
  </si>
  <si>
    <t>: . ws oe 4</t>
  </si>
  <si>
    <t>Af. pe ge al 2 Abe Bee ©,</t>
  </si>
  <si>
    <t>ok and es</t>
  </si>
  <si>
    <t>ee boa ey ee xe 8</t>
  </si>
  <si>
    <t>“iss ay eee of (ee a</t>
  </si>
  <si>
    <t>es } | a ee</t>
  </si>
  <si>
    <t>a wis</t>
  </si>
  <si>
    <t>eg RE ee ee</t>
  </si>
  <si>
    <t>An","* oe</t>
  </si>
  <si>
    <t>eg RE ee ee",988,True,False,2025-10-25 00:14:30,2.0_enhanced</t>
  </si>
  <si>
    <t>IMG_FDAD8D30-B38D-4FFD-A0E6-4828FAF5E1B4.jpeg,custody_screenshots\Photos-1-001 (2)\IMG_FDAD8D30-B38D-4FFD-A0E6-4828FAF5E1B4.jpeg,Craig,Unknown,"* oe</t>
  </si>
  <si>
    <t>IMG_FE6DBA6C-16D2-4794-9276-209699BB3563.jpeg,custody_screenshots\Photos-1-001 (2)\IMG_FE6DBA6C-16D2-4794-9276-209699BB3563.jpeg,Craig,Unknown,"1 as ao</t>
  </si>
  <si>
    <t>Se Wie wrt a</t>
  </si>
  <si>
    <t>a “ . cr es i :</t>
  </si>
  <si>
    <t>| 7: a 1h ral Sh Ue Se</t>
  </si>
  <si>
    <t>ws ya 4 oat at wei Un EP Me eT eps ose agers Wa a</t>
  </si>
  <si>
    <t>te re ad ro a Nee eS</t>
  </si>
  <si>
    <t>ty £8"", ran tea, Ag AN Yes fs</t>
  </si>
  <si>
    <t>Fog 2 MOT eM i ye</t>
  </si>
  <si>
    <t>* ah a 4 aos 4 a ae foie offs rete poe 4 mY aaa :</t>
  </si>
  <si>
    <t>4 , DY as oh: “3 WV yo Me +; ae Fee ree</t>
  </si>
  <si>
    <t>fe A Moe ge EY fs “he gt re pte a aes a va { \ hes,</t>
  </si>
  <si>
    <t>Ne an NE a wes, iy fee . prot te a oe ceo =</t>
  </si>
  <si>
    <t>| arn gt roy Sat Shee Te ys.</t>
  </si>
  <si>
    <t>- fie. st Sh a aa uh ies</t>
  </si>
  <si>
    <t>&amp; an AN PA Ww 4 fas Oh ee eae whe Ag wr \</t>
  </si>
  <si>
    <t>or Ge ore, St and aay a 2 5 La fe ey “4 aes we Pr” Fe Sul ree vt</t>
  </si>
  <si>
    <t>ae Ny RS St rye a re i Sad \* ee «ke ee , est orn ts oe Mf</t>
  </si>
  <si>
    <t>reas he eee Co i pee 7k oa ae, ’ yey ent = ae vos me aed \</t>
  </si>
  <si>
    <t>$c anes SENT? SS oon) ENS, Ye . van bem, St oc: Ss i</t>
  </si>
  <si>
    <t>fay on ete “Veh. a Bho es . Por way Sirti’, a: Vee, Moe ag</t>
  </si>
  <si>
    <t>Dare care ray: . Pow =f OS é » Da ~ me i</t>
  </si>
  <si>
    <t>oe wan ase se, fe ye GIN AAS it “ . tt ee ai ih eet ee, “3 re yeti oko =</t>
  </si>
  <si>
    <t>oad er Te na tie Tee a) as INES Ls tor we on, : OE Ns</t>
  </si>
  <si>
    <t>rp NG CAS sty wR ASA Vr ras ore oy, nee Ny ae</t>
  </si>
  <si>
    <t>a gt ata ae Ak PNB . fee Re</t>
  </si>
  <si>
    <t>ed of! “ae te, p NY OS \ STAD</t>
  </si>
  <si>
    <t>Lay ae ater wh, ot 7 oe, eae aa</t>
  </si>
  <si>
    <t>Ea 2. Ne mee a ats ay ye | ae ee he 2 =</t>
  </si>
  <si>
    <t>Ae ae i : vo RT: ‘4 ety a fey, . 54 Ma</t>
  </si>
  <si>
    <t>se an pF “a3 poy age uy eas nd yo Usk, ries &gt; a J</t>
  </si>
  <si>
    <t>Des WwW Kes eee Aaa, ay (ot, we on fe oe eh one oe, ad. wa Ro, Me</t>
  </si>
  <si>
    <t>CEN ae : ert 5 ae rh, Sag ee</t>
  </si>
  <si>
    <t>: eS at ty Sy! bates te Veet eat NN de caren Ral ay ab fo, thie + te aye Ne ;</t>
  </si>
  <si>
    <t>if ara ae ee an Deer nats ay en vane D on 1 AND AGG IN oy pA wie . MAS gee</t>
  </si>
  <si>
    <t>ate eS SES IG ath one wo 5 an ay we he Ve 4 ra: ""eae a EA OAS Seo Cay</t>
  </si>
  <si>
    <t>a ake ewan y ate (ey Ne 4 tes ares AR. BS = yan</t>
  </si>
  <si>
    <t>Ly bea Ses fy code Sas Oe Tyee ty Cre fa} TOS oe ein od i :</t>
  </si>
  <si>
    <t>a a EE Pe yee AS aw, an ZA OM ol Naat we ar Aa 2 o</t>
  </si>
  <si>
    <t>3 Sams . AS an : arn, TRE ee fe ts Pits ie Cn ey cae</t>
  </si>
  <si>
    <t>ee ee ANS he Pre ds Ni was Be iY “eR a; ot OE a ce rat as ane</t>
  </si>
  <si>
    <t>: Pe Ae BEY er ath ran Ne Sar 3. .</t>
  </si>
  <si>
    <t>Ce ants an Py. ae rr wos +e a New, Vas “as aS vt mie 4 San acre, we, as so EN she</t>
  </si>
  <si>
    <t>Sal Las ass Ut pd as wt Nea 4 A A St = EY</t>
  </si>
  <si>
    <t>ah, We Ke cs a ee at ois ESS A aN</t>
  </si>
  <si>
    <t>th x4 ar Ea oem 7 gs a ie Wake re Nd, Ea res Bee OES a</t>
  </si>
  <si>
    <t>RR ut Oe Pe WY ge ic. SA GH ike ee dey 2 x |</t>
  </si>
  <si>
    <t>cee ee ae EN an BS ay Behe - a :</t>
  </si>
  <si>
    <t>: | Gn ot he aye At an aoe</t>
  </si>
  <si>
    <t>7 5) RT ae ‘Se ed My Ae TONE Pi Pa ow ite ye rN</t>
  </si>
  <si>
    <t>: a ae oe Smt TOY ie 3 “aie an rs ta yee eee 3 yt ah va</t>
  </si>
  <si>
    <t>£2 te Sat 4 Pe Be pare wie CANES ae : 7</t>
  </si>
  <si>
    <t>om Vn Wien LE Woh Wess an he RO uu</t>
  </si>
  <si>
    <t>Ace mie Vay fics Xe, Sins 33 oA a as Shee &gt; poi. \</t>
  </si>
  <si>
    <t>Sears Nee ore Nee By 4 GE : : : 5 |</t>
  </si>
  <si>
    <t>ee EAE SSS ae fon ae . ee A Sh as pn an hay pte wey. 7 2 fo.</t>
  </si>
  <si>
    <t>ae ee: ee cee Va heen, 3% wt \</t>
  </si>
  <si>
    <t>. ret? teres gt et, Rey ata VAG wes ag ise ae se? EG we</t>
  </si>
  <si>
    <t>: Fi Pee ag oh Co an 5 ga ow wt toed 7 ut Mee, i</t>
  </si>
  <si>
    <t>oe Sees ae ray Coe Bes? fog Be | a aon ‘goer ty moa</t>
  </si>
  <si>
    <t>&gt; ees inet ng re -. ao od ato |</t>
  </si>
  <si>
    <t>no ae RE Sy Se” it ot WSS os pik. Soe oe MAYA ily i ‘gpl ae</t>
  </si>
  <si>
    <t>te Oy, BER: igh d SN Rio dee oN = x</t>
  </si>
  <si>
    <t>tas one AE : eee a</t>
  </si>
  <si>
    <t>ie iS, ER UR EES a 1 ks ey oot KO x Sy</t>
  </si>
  <si>
    <t>i Bh Ty aly Tee at 27 we ae an Ge Lene Ne ON es 2</t>
  </si>
  <si>
    <t>“ORS ee ns Wine TS A fo = 2 = 7 3 |</t>
  </si>
  <si>
    <t>SN Rave ens Bin ee es ae = 2</t>
  </si>
  <si>
    <t>eae. Con Qt Ae igs Ne. \ = 3 : 3 = |</t>
  </si>
  <si>
    <t>ler MER aN more wf, i NS we 3 = = : Z</t>
  </si>
  <si>
    <t>eas JE. ar Caras ares, NS x a :</t>
  </si>
  <si>
    <t>“7 . o&gt; a. &gt; ee ad oe oom yA? vue aor Be, we wie</t>
  </si>
  <si>
    <t>ARE Sis eg “BIR AES. SS e = é</t>
  </si>
  <si>
    <t>; i ‘BS ae ‘TAS</t>
  </si>
  <si>
    <t>SOK OAR See woe SUT aoe | ae Sy. 2</t>
  </si>
  <si>
    <t>at 5 4 ed Seat ee ae, an 5)</t>
  </si>
  <si>
    <t>nee er ae = 7 : :</t>
  </si>
  <si>
    <t>Ly hee Sy PEAS mee Ne A x rey xe ae Se MS \ : ay</t>
  </si>
  <si>
    <t>en, iw Pe 65 Nee ann “ats ee 4, we we By, VA BF,</t>
  </si>
  <si>
    <t>: : &lt; . eh TAO rey ait be po 7) ae ‘ .</t>
  </si>
  <si>
    <t>a AGS EN, ey yee eh er ae Va ¢ %</t>
  </si>
  <si>
    <t>ies RRS Ary, AEE ek &amp; RS neh ge. : fee iy t NG | x</t>
  </si>
  <si>
    <t>ak ak ea aan “aise &gt; Sens a = Roe i \ \ |</t>
  </si>
  <si>
    <t>: a oe SS a ETN pases ie</t>
  </si>
  <si>
    <t>ayes an gary OS bisa wy, AIS Ns waste 7. ‘</t>
  </si>
  <si>
    <t>Bs TA Pret At NT &gt; x ta pas os ‘Fa Ate : = a | ; :</t>
  </si>
  <si>
    <t>oe ONY GAS Stes AS ik af A</t>
  </si>
  <si>
    <t>4 coe Pea Pg Ay Ve an</t>
  </si>
  <si>
    <t>7 wet Whe One raat est - es 7 8S an . ff fe ‘ A</t>
  </si>
  <si>
    <t>a % ‘ ate NER iia: #8 a wae. Pe a EY Se ge ee</t>
  </si>
  <si>
    <t>: “We wes Lee &gt; ENS OAS ay [pte a Oh RNG ay ewe.</t>
  </si>
  <si>
    <t>af Roe J ; areas AIS ae POS CRS. a N a PE S Ri SL EY KT AY wal 7</t>
  </si>
  <si>
    <t>fy OR : * Nis oA Wye “pats Np me. ooo</t>
  </si>
  <si>
    <t>a \. N oe a AES Ney Mi fo kek</t>
  </si>
  <si>
    <t>as RN &gt; AN ‘thie fren oar Ne</t>
  </si>
  <si>
    <t>‘ coy rk ny) a Ln ay a In tA eee, TO ost a) Res wok</t>
  </si>
  <si>
    <t>2 L Ee, ER. ay A a : mip 24 ek a) si WY 2 cs cn</t>
  </si>
  <si>
    <t>aN ON a ae ce aed ee Nan oN “ERS, Cy cals a</t>
  </si>
  <si>
    <t>as gc “Se NY me won kof rl ts )</t>
  </si>
  <si>
    <t>it a the: et ON a4 geri @ x</t>
  </si>
  <si>
    <t>2 st XN) bp a ike VOLS Ny 2 | a 4</t>
  </si>
  <si>
    <t>MG iy ws Ay | SEN Were ss</t>
  </si>
  <si>
    <t>he Wow. ‘Ap. eee ae a a ey Pay SEF : wae |</t>
  </si>
  <si>
    <t>ron Lt ea ‘ASS et a : ete x : i</t>
  </si>
  <si>
    <t>5 we ae Roe De Pan VAR: oe it PERT tet ty MAS wee AN ver ats</t>
  </si>
  <si>
    <t>&gt; ae Be 3. RP . gh A eae Sabre AS GUNG As 4</t>
  </si>
  <si>
    <t>-{ SR Ne oN Ae de = . SOP SEN way arte My. a PO all ee</t>
  </si>
  <si>
    <t>oa ia Pa ies ok Dr yee as oe</t>
  </si>
  <si>
    <t>yh &gt; i a nero | BRT 4 Lae Neg eee HK je Sy Sl } RE cen</t>
  </si>
  <si>
    <t>o ans es usd me aa Pa AS fo aes AS oad yes :</t>
  </si>
  <si>
    <t>CL J 5 soe Peek ae Xb j ess ae ety WEST! ee |</t>
  </si>
  <si>
    <t>Ne St | “get ENS AICHE REN ees aa</t>
  </si>
  <si>
    <t>a Sa tg Nee! * ef TAKS at MAES, ee ANTE</t>
  </si>
  <si>
    <t>dos 4 ars aN ae ee ED 403 oe oe :</t>
  </si>
  <si>
    <t>a aes i APL as mat Ni aN Bes Aes WAL</t>
  </si>
  <si>
    <t>7 ie PG ob Lae ONS US Se? Mati fi nests POS age ae a sop Se Ay RM:</t>
  </si>
  <si>
    <t>ee er: boi 4 Rak TA Sq aye ie Pay Nts MN ae AS 2 NESS aed at</t>
  </si>
  <si>
    <t>ay AY oh Fear SORTS “| iy pte Ri Nat ar op and RR \ :</t>
  </si>
  <si>
    <t>d : es oF ded arg Rea Mies an a ia, trays renee RM ay an</t>
  </si>
  <si>
    <t>4 Li 2 en ae Bh RNS TS EAR IAS RRS ce</t>
  </si>
  <si>
    <t>ter ar hc a iene Yee MOE Ae</t>
  </si>
  <si>
    <t>and sui OM Bt Take fe. we ree By NN Spe ASS NGS</t>
  </si>
  <si>
    <t>es PES PAS LAS a ays 5) NEN Cae an Bree. ne Sa</t>
  </si>
  <si>
    <t>fi ; : : oy BN 3) &gt;») Br aes ca Le,</t>
  </si>
  <si>
    <t>a at Bet Fo ee te Pag ¢</t>
  </si>
  <si>
    <t>Ses: S764 PARA Bo As. di :</t>
  </si>
  <si>
    <t>4 ae ri WE 4 “ky pur se fie ; wy. an as : 4 4S</t>
  </si>
  <si>
    <t>Mod | Boek ee Sis: 5 Wee Hk Vicks. ne ae ey: : x | :</t>
  </si>
  <si>
    <t>: ae a wee) gt</t>
  </si>
  <si>
    <t>fA a or St ay. pa 2 Watt el ee REARS ae = | i</t>
  </si>
  <si>
    <t>fe ae (gs eae aes Hye ay iN eh why mae AS IG oe hye: NE eA sy “yt</t>
  </si>
  <si>
    <t>we BEM inte ° ods Say NE AVR ate</t>
  </si>
  <si>
    <t>ma ut Re ay eer § fi ay ‘A ate KS LES Bue TS 4 eR 4 tas Soe oY, ah prey</t>
  </si>
  <si>
    <t>ee pte pays FS ON a Ae A es at seh SNe Ste TE ai</t>
  </si>
  <si>
    <t>1? PN Ti Pye UN CR ate RR pecs</t>
  </si>
  <si>
    <t>: we we AN 42 NG a PEAY</t>
  </si>
  <si>
    <t>Oe aa sat fe Cra rg OM pe &gt;, ort i Nests torte ay SS he x</t>
  </si>
  <si>
    <t>q ee st oe ops PENS WOT YA 5 ARS sre pent EN Ry oY</t>
  </si>
  <si>
    <t>a ; ae ay BOs A Yd ne Jo Nee fy rat Pedy Rae ee ee</t>
  </si>
  <si>
    <t>wee PIS ee 1d Meo ~ AIG Cg oe SS ete my Ae</t>
  </si>
  <si>
    <t>ae oe pater ey as AMT Be SR : CAs ENN May HA a</t>
  </si>
  <si>
    <t>mG eg ORS, a ae Re TANG EN RAM, Vas hee</t>
  </si>
  <si>
    <t>Rares ae Re RENE se. yt RES oes Bets 5! Ny. a RN</t>
  </si>
  <si>
    <t>BSE we GP yd OE Py Val Ae Ke ROO AR WR MUN</t>
  </si>
  <si>
    <t>sant ec 2 a ee ne es HE af ge. Rat a eye wt A ote Mae Whe</t>
  </si>
  <si>
    <t>wa Ma ye ae Ae Vi “Re Sve, é ee Na GE Bt wn Bel pf</t>
  </si>
  <si>
    <t>PM Say een St OS te ‘3</t>
  </si>
  <si>
    <t>aes ROSE ANE aks ah, a &amp; :</t>
  </si>
  <si>
    <t>ye eek RAN ju, Ar Cad: oe</t>
  </si>
  <si>
    <t>sone ae he rt A a0 ae Mes, hy OPE Bae Pity AN pee ys</t>
  </si>
  <si>
    <t>oo oN rs OM Fi</t>
  </si>
  <si>
    <t>au tte a TA iy hes</t>
  </si>
  <si>
    <t>ye eS he ff SA vse 8, a fi</t>
  </si>
  <si>
    <t>its Naren TU Veet ae OM</t>
  </si>
  <si>
    <t>* eee rath ays eet</t>
  </si>
  <si>
    <t>: ate a</t>
  </si>
  <si>
    <t>tt “ON Sep Te We</t>
  </si>
  <si>
    <t>: gee Nee ma REN 2M Bay A</t>
  </si>
  <si>
    <t>rey SR","1 as ao</t>
  </si>
  <si>
    <t>rey SR",6537,True,False,2025-10-25 00:14:30,2.0_enhanced</t>
  </si>
  <si>
    <t>RenderedImage.jpeg,custody_screenshots\Photos-1-001 (2)\RenderedImage.jpeg,Craig,Unknown,"ey</t>
  </si>
  <si>
    <t>fin gp - PS Op BE LE</t>
  </si>
  <si>
    <t>MNGNS GC Ses</t>
  </si>
  <si>
    <t>a a ge Ske Oe Gap ey SES</t>
  </si>
  <si>
    <t>0 ON ea ~ CRE Cpe SER ery</t>
  </si>
  <si>
    <t>8 * me RES ck Ero, LS =</t>
  </si>
  <si>
    <t>_ (oon RE gp Ret Shp Pomel</t>
  </si>
  <si>
    <t>ete gt BEES, F Tes Shee</t>
  </si>
  <si>
    <t>eer ae, Og ee als SES OOS peo 7 OE</t>
  </si>
  <si>
    <t>Tek en SOS NS ee Se ea ae wie arty 4</t>
  </si>
  <si>
    <t>ee Me en Sy nee ici</t>
  </si>
  <si>
    <t>ng SO Pat POETS as OS</t>
  </si>
  <si>
    <t>Of BEN Ny</t>
  </si>
  <si>
    <t>MO mee ae, pees oe CR el ¢</t>
  </si>
  <si>
    <t>Oo EP, 2 oe Reap on SD ee SI</t>
  </si>
  <si>
    <t>SR es cele ee aS</t>
  </si>
  <si>
    <t>eae toe A BS STS dog co ‘9 Cee</t>
  </si>
  <si>
    <t>naan a. BR Ca SOOT</t>
  </si>
  <si>
    <t>Py, Stig eC ASS SARIN SS</t>
  </si>
  <si>
    <t>ele BES ee FS pee, Moos 3 CAC Ce</t>
  </si>
  <si>
    <t>Se ee TS wf pe RE aa Eee &gt;</t>
  </si>
  <si>
    <t>ee I asm See tay : @ oO</t>
  </si>
  <si>
    <t>B68 FF wee EOL Cn a WS ped</t>
  </si>
  <si>
    <t>a et we EE wel Sy ee vee SBP Sil lee ee Vo Taj ory, D te</t>
  </si>
  <si>
    <t>ee pe) ee ee Se, SS -</t>
  </si>
  <si>
    <t>SS cane SORE am RT Co ce = MEY Proc ea ey Ct</t>
  </si>
  <si>
    <t>aE og ee OSS ;</t>
  </si>
  <si>
    <t>Te A pl gees we pee wed oy eae BG WE etic</t>
  </si>
  <si>
    <t>ee ERAS TA ets ‘ce</t>
  </si>
  <si>
    <t>pen wa SS SS ee fo 20 &amp;</t>
  </si>
  <si>
    <t>pe AY Ae er Goa POE</t>
  </si>
  <si>
    <t>pe Ee te SEES</t>
  </si>
  <si>
    <t>TF ato eee AR ae ve frag:</t>
  </si>
  <si>
    <t>oes fp gs ES</t>
  </si>
  <si>
    <t>eee tee My de SS</t>
  </si>
  <si>
    <t>‘pee a a? eke ee me Pa c= meth, ae</t>
  </si>
  <si>
    <t>. wm, © oa a . Te pa BE Ne</t>
  </si>
  <si>
    <t>BA 5, : bon bs aN RAN i ys %)</t>
  </si>
  <si>
    <t>RE eae gin IC Re »</t>
  </si>
  <si>
    <t>FR Sab te ENN,</t>
  </si>
  <si>
    <t>Be WEE CS</t>
  </si>
  <si>
    <t>. es TOE Eg</t>
  </si>
  <si>
    <t>see ay ey ae</t>
  </si>
  <si>
    <t>meee an ik ATS bl lh TCHS We : “| ‘</t>
  </si>
  <si>
    <t>wee abl GU) q an) i ee ee LS thd i hd</t>
  </si>
  <si>
    <t>OS on ate BY a OF AR</t>
  </si>
  <si>
    <t>Lay tag - CV a: y fa 2 3 0</t>
  </si>
  <si>
    <t>VN .</t>
  </si>
  <si>
    <t>. “4</t>
  </si>
  <si>
    <t>: Se ae","fin gp - PS Op BE LE</t>
  </si>
  <si>
    <t>: Se ae",1157,True,False,2025-10-25 00:14:30,2.0_enhanced</t>
  </si>
  <si>
    <t>emma-harper-20241231-011.png,custody_screenshots\emma-harper-20241231-011.png,Craig,Emma,11:54 O make Unblock Report,11:54 O make Unblock Report,92.2,"--oem 3 --psm 6 -c tessedit_char_whitelist=0123456789ABCDEFGHIJKLMNOPQRSTUVWXYZabcdefghijklmnopqrstuvwxyz.,:;!?@()-",27,True,True,2025-11-08T15:12:09.862473,6</t>
  </si>
  <si>
    <t>emma-harper-20241231.png,custody_screenshots\emma-harper-20241231.png,Craig,Jane,"11:53 atl) LTE &lt; Jane Ryan DEC 31, 2024 AT 8:21PM OMGOSH Craig yes Harper is still in Barnesville and she is having a bottle now. Come visit her tomorrow if you don't believe me and stop sending me foolish message. DEC 31, 20.41 11:59PM You've blocked Jane You can't message or call them in this chat, and you won't receive their messages or calls. Unblock Report","11:53 atl) LTE &lt; Jane Ryan DEC 31, 2024 AT 8:21PM OMGOSH Craig yes Harper is still in Barnesville and she is having a bottle now. Come visit her tomorrow if you don't believe me and stop sending me foolish message. DEC 31, 20.41 11:59PM You've blocked Jane You can't message or call them in this chat, and you won't receive their messages or calls. Unblock Report",93.65671641791045,--oem 3 --psm 4,363,True,True,2025-11-08T15:12:22.196921,6</t>
  </si>
  <si>
    <t>emma-harper-20250108-001.png,custody_screenshots\emma-harper-20250108-001.png,Craig,Emma,"8:36 al ED = ChatGPT 4o &gt; G If roofing was a strain in your relationship with her, it could be helpful to acknowledge this and show how you're thinking about it differently now: “Emma, I've realized that roofing makes me happy because it’s what | love to do, but it’s also been hard on my relationships. |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2 @","8:36 al ED = ChatGPT 4o &gt; G If roofing was a strain in your relationship with her, it could be helpful to acknowledge this and show how you're thinking about it differently now: “Emma, I've realized that roofing makes me happy because it’s what | love to do, but it’s also been hard on my relationships. |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2 @",93.71508379888269,--oem 3 --psm 6,963,True,True,2025-11-08T15:12:38.899255,6</t>
  </si>
  <si>
    <t>emma-harper-20250108-002.png,custody_screenshots\emma-harper-20250108-002.png,Craig,Emma,"8:20 he =e all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Mentally: Use tools like grounding exercises when the noise gets too much. Tell yourself: “This isn’t my chaos. I’m building something better.” Physically: Your room with your dog can be your sanctuary. Use it intentionally—play calming music, journal, or work on your plans for the future while you're in there. Limit Engagement Without Feeling Guilty It's okay to step back from conversations th drain you or make you feel invalid: v .. If they roll their eyes + @® Message g @","8:20 he =e all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Mentally: Use tools like grounding exercises when the noise gets too much. Tell yourself: “This isn’t my chaos. I’m building something better.” Physically: Your room with your dog can be your sanctuary. Use it intentionally—play calming music, journal, or work on your plans for the future while you're in there. Limit Engagement Without Feeling Guilty It's okay to step back from conversations th drain you or make you feel invalid: v .. If they roll their eyes + @® Message g @",90.87943262411348,--oem 3 --psm 6,808,True,True,2025-11-08T15:12:56.576789,6</t>
  </si>
  <si>
    <t>emma-harper-20250108-003.png,custody_screenshots\emma-harper-20250108-003.png,Craig,Emma,"8:18 al! CD G already feeling stuck in a difficult place. char ba + SEL. Why It Feels Worse Now: « When you stopped drinking, you removed a coping mechanism that dulled the noise and frustration. Without it, their behavior feels sharper, louder, and harder to tolerate. The disagreement may stem from them feeling challenged or defensive because you're trying to grow, and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It's likely not intentional on their part, but when you're trying to grow, it can feel like they're holding you back because they ready or willing to break their owr vy les. + @ 2 @","8:18 al! CD G already feeling stuck in a difficult place. char ba + SEL. Why It Feels Worse Now: « When you stopped drinking, you removed a coping mechanism that dulled the noise and frustration. Without it, their behavior feels sharper, louder, and harder to tolerate. The disagreement may stem from them feeling challenged or defensive because you're trying to grow, and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It's likely not intentional on their part, but when you're trying to grow, it can feel like they're holding you back because they ready or willing to break their owr vy les. + @ 2 @",90.29333333333334,--oem 3 --psm 4,856,True,True,2025-11-08T15:13:12.530563,6</t>
  </si>
  <si>
    <t>emma-harper-20250108-004.png,custody_screenshots\emma-harper-20250108-004.png,Craig,Emma,"8:43 a &lt; a My Girl &gt; Yes and | said your not taking her until you show me your making an effort to better your life or wait let me guess that conversation never happened either. You dont get whatever you want even after I've told you what |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iMessage","8:43 a &lt; a My Girl &gt; Yes and | said your not taking her until you show me your making an effort to better your life or wait let me guess that conversation never happened either. You dont get whatever you want even after I've told you what |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iMessage",93.73184357541899,--oem 3 --psm 6,904,True,True,2025-11-08T15:13:29.750645,6</t>
  </si>
  <si>
    <t>emma-harper-20250108-005.png,custody_screenshots\emma-harper-20250108-005.png,Craig,Emma,"Select Text x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&amp;","Select Text x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&amp;",95.12173913043478,--oem 3 --psm 4,625,True,True,2025-11-08T15:13:43.557121,6</t>
  </si>
  <si>
    <t>emma-harper-20250108-006.png,custody_screenshots\emma-harper-20250108-006.png,Craig,Emma,"1:58¢ oll CD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comopletelv.","1:58¢ oll CD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comopletelv.",90.93939393939394,--oem 3 --psm 4,742,True,True,2025-11-08T15:13:58.608392,6</t>
  </si>
  <si>
    <t>emma-harper-20250108-007.png,custody_screenshots\emma-harper-20250108-007.png,Craig,Emma,"al &gt; GY &lt; &amp; Or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Christmas: Your Time: Christmas Eve and Christmas morning. My Time: Christmas Day from 1:00 PM until December 27th at 1:00 PM. I'm flexible with these times to accommodate your plans. If you'd prefer to have Christmas dinner with Harper, we can adjust the schedule accordingly. e Additional Time: ¢ Since I'm off until January 2nd, I'd appreciate having Harper ( j","al &gt; GY &lt; &amp; Or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Christmas: Your Time: Christmas Eve and Christmas morning. My Time: Christmas Day from 1:00 PM until December 27th at 1:00 PM. I'm flexible with these times to accommodate your plans. If you'd prefer to have Christmas dinner with Harper, we can adjust the schedule accordingly. e Additional Time: ¢ Since I'm off until January 2nd, I'd appreciate having Harper ( j",89.72857142857143,--oem 3 --psm 4,799,True,True,2025-11-08T15:14:14.474678,6</t>
  </si>
  <si>
    <t>emma-harper-20250108-008.png,custody_screenshots\emma-harper-20250108-008.png,Craig,Emma,"2:22 oll &gt; EE 5 - owe | —e ~ Gh tes G one home @ &gt;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collaboration and the importance o. .ty for Harper's sake. + @","2:22 oll &gt; EE 5 - owe | —e ~ Gh tes G one home @ &gt;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collaboration and the importance o. .ty for Harper's sake. + @",89.03448275862068,--oem 3 --psm 4,749,True,True,2025-11-08T15:14:29.334171,6</t>
  </si>
  <si>
    <t>emma-harper-20250108-009.png,custody_screenshots\emma-harper-20250108-009.png,Craig,Emma,"« »ChatGPT 4o &gt; G Her family celebrates Christmas Eve dinner GS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2 @","« »ChatGPT 4o &gt; G Her family celebrates Christmas Eve dinner GS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2 @",91.52272727272727,--oem 3 --psm 6,470,True,True,2025-11-08T15:14:41.064414,6</t>
  </si>
  <si>
    <t>emma-harper-20250108-010.png,custody_screenshots\emma-harper-20250108-010.png,Craig,Emma,"8:03 all F ED = ChatGPT 4o &gt; G Shorter, and add anything else she may find easier on her with location GS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2 @","8:03 all F ED = ChatGPT 4o &gt; G Shorter, and add anything else she may find easier on her with location GS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2 @",92.75531914893617,--oem 3 --psm 6,468,True,True,2025-11-08T15:14:52.257008,6</t>
  </si>
  <si>
    <t>emma-harper-20250108-011.png,custody_screenshots\emma-harper-20250108-011.png,Craig,Emma,"&lt; On 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 don't want to keep scheduling visits I can't always follow through on. Let me know what works best so! can be as fair as possible moving forward. 11:12 Hey Craig, no worries | understand! | would like to be notified in advance, so | can make sure that somebody's always here but more than welcome to come anytime to visit her as long as it's within reasonable hours and you let me know beforehand ++ iMessag","&lt; On 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 don't want to keep scheduling visits I can't always follow through on. Let me know what works best so! can be as fair as possible moving forward. 11:12 Hey Craig, no worries | understand! | would like to be notified in advance, so | can make sure that somebody's always here but more than welcome to come anytime to visit her as long as it's within reasonable hours and you let me know beforehand ++ iMessag",93.23684210526316,--oem 3 --psm 4,766,True,True,2025-11-08T15:15:09.344139,6</t>
  </si>
  <si>
    <t>emma-harper-20250108-012.png,custody_screenshots\emma-harper-20250108-012.png,Craig,Emma,"My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iMessage",94.11949685534591,--oem 3 --psm 6,802,True,True,2025-11-08T15:15:25.974347,6</t>
  </si>
  <si>
    <t>emma-harper-20250108-013.png,custody_screenshots\emma-harper-20250108-013.png,Craig,Emma,"11:57 al =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iMessage","11:57 al =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iMessage",93.79545454545455,--oem 3 --psm 6,923,True,True,2025-11-08T15:15:42.749212,6</t>
  </si>
  <si>
    <t>emma-harper-20250108-014.png,custody_screenshots\emma-harper-20250108-014.png,Craig,Emma,"eae ee. 8:38 all EXD = gee — © &gt;»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I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@","eae ee. 8:38 all EXD = gee — © &gt;»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I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@",91.47586206896551,--oem 3 --psm 6,802,True,True,2025-11-08T15:15:58.744860,6</t>
  </si>
  <si>
    <t>emma-harper-20250108-015.png,custody_screenshots\emma-harper-20250108-015.png,Craig,Emma,"8:36 al ED = ChatGPT 4o &gt; G If roofing was a strain in your relationship with her, it could be helpful to acknowledge this and show how you're thinking about it differently now: “Emma, I've realized that roofing makes me happy because it’s what | love to do, but it’s also been hard on my relationships. |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2 @","8:36 al ED = ChatGPT 4o &gt; G If roofing was a strain in your relationship with her, it could be helpful to acknowledge this and show how you're thinking about it differently now: “Emma, I've realized that roofing makes me happy because it’s what | love to do, but it’s also been hard on my relationships. |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2 @",93.71508379888269,--oem 3 --psm 6,963,True,True,2025-11-08T15:16:19.301797,6</t>
  </si>
  <si>
    <t>emma-harper-20250108-016.png,custody_screenshots\emma-harper-20250108-016.png,Craig,Emma,"8:20 he =e all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Mentally: Use tools like grounding exercises when the noise gets too much. Tell yourself: “This isn’t my chaos. I’m building something better.” Physically: Your room with your dog can be your sanctuary. Use it intentionally—play calming music, journal, or work on your plans for the future while you're in there. Limit Engagement Without Feeling Guilty It's okay to step back from conversations th drain you or make you feel invalid: v .. If they roll their eyes + @® Message g @","8:20 he =e all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Mentally: Use tools like grounding exercises when the noise gets too much. Tell yourself: “This isn’t my chaos. I’m building something better.” Physically: Your room with your dog can be your sanctuary. Use it intentionally—play calming music, journal, or work on your plans for the future while you're in there. Limit Engagement Without Feeling Guilty It's okay to step back from conversations th drain you or make you feel invalid: v .. If they roll their eyes + @® Message g @",90.87943262411348,--oem 3 --psm 6,808,True,True,2025-11-08T15:16:37.905288,6</t>
  </si>
  <si>
    <t>emma-harper-20250108-017.png,custody_screenshots\emma-harper-20250108-017.png,Craig,Emma,"8:18 al! CD G already feeling stuck in a difficult place. char ba + SEL. Why It Feels Worse Now: « When you stopped drinking, you removed a coping mechanism that dulled the noise and frustration. Without it, their behavior feels sharper, louder, and harder to tolerate. The disagreement may stem from them feeling challenged or defensive because you're trying to grow, and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It's likely not intentional on their part, but when you're trying to grow, it can feel like they're holding you back because they ready or willing to break their owr vy les. + @ 2 @","8:18 al! CD G already feeling stuck in a difficult place. char ba + SEL. Why It Feels Worse Now: « When you stopped drinking, you removed a coping mechanism that dulled the noise and frustration. Without it, their behavior feels sharper, louder, and harder to tolerate. The disagreement may stem from them feeling challenged or defensive because you're trying to grow, and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It's likely not intentional on their part, but when you're trying to grow, it can feel like they're holding you back because they ready or willing to break their owr vy les. + @ 2 @",90.29333333333334,--oem 3 --psm 4,856,True,True,2025-11-08T15:16:54.006209,6</t>
  </si>
  <si>
    <t>emma-harper-20250108-018.png,custody_screenshots\emma-harper-20250108-018.png,Craig,Emma,"8:43 a &lt; a My Girl &gt; Yes and | said your not taking her until you show me your making an effort to better your life or wait let me guess that conversation never happened either. You dont get whatever you want even after I've told you what |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iMessage","8:43 a &lt; a My Girl &gt; Yes and | said your not taking her until you show me your making an effort to better your life or wait let me guess that conversation never happened either. You dont get whatever you want even after I've told you what |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iMessage",93.73184357541899,--oem 3 --psm 6,904,True,True,2025-11-08T15:17:11.727080,6</t>
  </si>
  <si>
    <t>emma-harper-20250108-019.png,custody_screenshots\emma-harper-20250108-019.png,Craig,Emma,"Select Text x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&amp;","Select Text x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&amp;",95.12173913043478,--oem 3 --psm 4,625,True,True,2025-11-08T15:17:25.378856,6</t>
  </si>
  <si>
    <t>emma-harper-20250108-020.png,custody_screenshots\emma-harper-20250108-020.png,Craig,Emma,"1:58¢ oll CD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comopletelv.","1:58¢ oll CD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comopletelv.",90.93939393939394,--oem 3 --psm 4,742,True,True,2025-11-08T15:17:42.767239,6</t>
  </si>
  <si>
    <t>emma-harper-20250108-021.png,custody_screenshots\emma-harper-20250108-021.png,Craig,Emma,"al &gt; GY &lt; &amp; Or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Christmas: Your Time: Christmas Eve and Christmas morning. My Time: Christmas Day from 1:00 PM until December 27th at 1:00 PM. I'm flexible with these times to accommodate your plans. If you'd prefer to have Christmas dinner with Harper, we can adjust the schedule accordingly. e Additional Time: ¢ Since I'm off until January 2nd, I'd appreciate having Harper ( j","al &gt; GY &lt; &amp; Or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Christmas: Your Time: Christmas Eve and Christmas morning. My Time: Christmas Day from 1:00 PM until December 27th at 1:00 PM. I'm flexible with these times to accommodate your plans. If you'd prefer to have Christmas dinner with Harper, we can adjust the schedule accordingly. e Additional Time: ¢ Since I'm off until January 2nd, I'd appreciate having Harper ( j",89.72857142857143,--oem 3 --psm 4,799,True,True,2025-11-08T15:17:58.642516,6</t>
  </si>
  <si>
    <t>emma-harper-20250108-022.png,custody_screenshots\emma-harper-20250108-022.png,Craig,Emma,"2:22 oll &gt; EE 5 - owe | —e ~ Gh tes G one home @ &gt;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collaboration and the importance o. .ty for Harper's sake. + @","2:22 oll &gt; EE 5 - owe | —e ~ Gh tes G one home @ &gt;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collaboration and the importance o. .ty for Harper's sake. + @",89.03448275862068,--oem 3 --psm 4,749,True,True,2025-11-08T15:18:13.414410,6</t>
  </si>
  <si>
    <t>emma-harper-20250108-023.png,custody_screenshots\emma-harper-20250108-023.png,Craig,Emma,"« »ChatGPT 4o &gt; G Her family celebrates Christmas Eve dinner GS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2 @","« »ChatGPT 4o &gt; G Her family celebrates Christmas Eve dinner GS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2 @",91.52272727272727,--oem 3 --psm 6,470,True,True,2025-11-08T15:18:25.052933,6</t>
  </si>
  <si>
    <t>emma-harper-20250108-024.png,custody_screenshots\emma-harper-20250108-024.png,Craig,Emma,"8:03 all F ED = ChatGPT 4o &gt; G Shorter, and add anything else she may find easier on her with location GS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2 @","8:03 all F ED = ChatGPT 4o &gt; G Shorter, and add anything else she may find easier on her with location GS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2 @",92.75531914893617,--oem 3 --psm 6,468,True,True,2025-11-08T15:18:36.378699,6</t>
  </si>
  <si>
    <t>emma-harper-20250108-025.png,custody_screenshots\emma-harper-20250108-025.png,Craig,Emma,"&lt; On 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 don't want to keep scheduling visits I can't always follow through on. Let me know what works best so! can be as fair as possible moving forward. 11:12 Hey Craig, no worries | understand! | would like to be notified in advance, so | can make sure that somebody's always here but more than welcome to come anytime to visit her as long as it's within reasonable hours and you let me know beforehand ++ iMessag","&lt; On 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 don't want to keep scheduling visits I can't always follow through on. Let me know what works best so! can be as fair as possible moving forward. 11:12 Hey Craig, no worries | understand! | would like to be notified in advance, so | can make sure that somebody's always here but more than welcome to come anytime to visit her as long as it's within reasonable hours and you let me know beforehand ++ iMessag",93.23684210526316,--oem 3 --psm 4,766,True,True,2025-11-08T15:18:51.792190,6</t>
  </si>
  <si>
    <t>emma-harper-20250108-026.png,custody_screenshots\emma-harper-20250108-026.png,Craig,Emma,"My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iMessage",94.11949685534591,--oem 3 --psm 6,802,True,True,2025-11-08T15:19:06.540852,6</t>
  </si>
  <si>
    <t>emma-harper-20250108-027.png,custody_screenshots\emma-harper-20250108-027.png,Craig,Emma,"11:57 al =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iMessage","11:57 al =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iMessage",93.79545454545455,--oem 3 --psm 6,923,True,True,2025-11-08T15:19:22.360070,6</t>
  </si>
  <si>
    <t>emma-harper-20250108-028.png,custody_screenshots\emma-harper-20250108-028.png,Craig,Emma,x parents. arrangements.,x parents. arrangements.,94.33333333333333,"--oem 3 --psm 6 -c tessedit_char_whitelist=0123456789ABCDEFGHIJKLMNOPQRSTUVWXYZabcdefghijklmnopqrstuvwxyz.,:;!?@()-",24,True,True,2025-11-08T15:19:39.640699,6</t>
  </si>
  <si>
    <t>emma-harper-20250108-029.png,custody_screenshots\emma-harper-20250108-029.png,Craig,Emma,"1:12 ot!) LTE @1 4 a Emma Elizabeth &gt; 21h Thanks so much Emma 21h Shes so gosh darn pretty wtf aa WED 11:12 PM 11:12 beautiful girl, goodnight Harper 22h 22h Saved it for diary Have you come up with any kind of plan you'd like to put forward? Just 22h — wondering, worked til 8pm don't have it in me to talk just was curious Aa","1:12 ot!) LTE @1 4 a Emma Elizabeth &gt; 21h Thanks so much Emma 21h Shes so gosh darn pretty wtf aa WED 11:12 PM 11:12 beautiful girl, goodnight Harper 22h 22h Saved it for diary Have you come up with any kind of plan you'd like to put forward? Just 22h — wondering, worked til 8pm don't have it in me to talk just was curious Aa",89.57352941176471,--oem 3 --psm 4,327,True,True,2025-11-08T15:19:52.801559,6</t>
  </si>
  <si>
    <t>emma-harper-20250108-030.png,custody_screenshots\emma-harper-20250108-030.png,Craig,Emma,=,=,91.0,--oem 3 --psm 8,1,True,True,2025-11-08T15:20:04.255025,6</t>
  </si>
  <si>
    <t>emma-harper-20250108-031.png,custody_screenshots\emma-harper-20250108-031.png,Craig,Emma,"7:02 4 ol) LTE ED 1 wet Emma Elizabeth | |||! 0:09 Ah 12:25 AM Can you please please please come over as soon as you get up 5h with Harper we really need to talk. ae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Aa with every once we have. And then please, let’s have discussion about what we want or an idea at least and please, please please please please please Craig never ever withhold her from me again she needs of us and | Sh need to make st ~ .1at my biggest fanr anf har nant ar Aa ®","7:02 4 ol) LTE ED 1 wet Emma Elizabeth | |||! 0:09 Ah 12:25 AM Can you please please please come over as soon as you get up 5h with Harper we really need to talk. ae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Aa with every once we have. And then please, let’s have discussion about what we want or an idea at least and please, please please please please please Craig never ever withhold her from me again she needs of us and | Sh need to make st ~ .1at my biggest fanr anf har nant ar Aa ®",90.41875,--oem 3 --psm 6,758,True,True,2025-11-08T15:20:19.282041,6</t>
  </si>
  <si>
    <t>emma-harper-20250108-032.png,custody_screenshots\emma-harper-20250108-032.png,Craig,Emma,=,=,93.0,--oem 3 --psm 8,1,True,True,2025-11-08T15:20:33.322855,6</t>
  </si>
  <si>
    <t>emma-harper-20250108-033.png,custody_screenshots\emma-harper-20250108-033.png,Craig,Emma,"8:43 all &gt; ED ae Emma Elizabeth DEC 11 AT 8:23AM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 have rights too. This is absolutely ridiculous. You have two options. One being Ali of’ Lv ‘to go pick her up and bring he: ae and we You've blocked Emma You can't message or call them in this chat, and you won't receive their messages or calls. Unblock Report","8:43 all &gt; ED ae Emma Elizabeth DEC 11 AT 8:23AM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 have rights too. This is absolutely ridiculous. You have two options. One being Ali of’ Lv ‘to go pick her up and bring he: ae and we You've blocked Emma You can't message or call them in this chat, and you won't receive their messages or calls. Unblock Report",91.53237410071942,--oem 3 --psm 6,694,True,True,2025-11-08T15:20:53.381537,6</t>
  </si>
  <si>
    <t>emma-harper-20250108-034.png,custody_screenshots\emma-harper-20250108-034.png,Craig,Emma,"2:37"" = Rewriting Harper's Dad ZG interacctive journalling Ce w 8 Memory Full @ aul &gt; 138} - ro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lve been doing circles for a while with thay stuff :@","2:37"" = Rewriting Harper's Dad ZG interacctive journalling Ce w 8 Memory Full @ aul &gt; 138} - ro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lve been doing circles for a while with thay stuff :@",90.52272727272727,--oem 3 --psm 4,759,True,True,2025-11-08T15:21:08.734873,6</t>
  </si>
  <si>
    <t>emma-harper-20250108-035.png,custody_screenshots\emma-harper-20250108-035.png,Craig,Emma,x parents. arrangements.,x parents. arrangements.,94.33333333333333,"--oem 3 --psm 6 -c tessedit_char_whitelist=0123456789ABCDEFGHIJKLMNOPQRSTUVWXYZabcdefghijklmnopqrstuvwxyz.,:;!?@()-",24,True,True,2025-11-08T15:21:25.925187,6</t>
  </si>
  <si>
    <t>emma-harper-20250108-036.png,custody_screenshots\emma-harper-20250108-036.png,Craig,Emma,"1:12 ot!) LTE @1 4 a Emma Elizabeth &gt; 21h Thanks so much Emma 21h Shes so gosh darn pretty wtf aa WED 11:12 PM 11:12 beautiful girl, goodnight Harper 22h 22h Saved it for diary Have you come up with any kind of plan you'd like to put forward? Just 22h — wondering, worked til 8pm don't have it in me to talk just was curious Aa","1:12 ot!) LTE @1 4 a Emma Elizabeth &gt; 21h Thanks so much Emma 21h Shes so gosh darn pretty wtf aa WED 11:12 PM 11:12 beautiful girl, goodnight Harper 22h 22h Saved it for diary Have you come up with any kind of plan you'd like to put forward? Just 22h — wondering, worked til 8pm don't have it in me to talk just was curious Aa",89.57352941176471,--oem 3 --psm 4,327,True,True,2025-11-08T15:21:38.725884,6</t>
  </si>
  <si>
    <t>emma-harper-20250108-037.png,custody_screenshots\emma-harper-20250108-037.png,Craig,Emma,=,=,91.0,--oem 3 --psm 8,1,True,True,2025-11-08T15:21:50.233689,6</t>
  </si>
  <si>
    <t>emma-harper-20250108-038.png,custody_screenshots\emma-harper-20250108-038.png,Craig,Emma,"7:02 4 ol) LTE ED 1 wet Emma Elizabeth | |||! 0:09 Ah 12:25 AM Can you please please please come over as soon as you get up 5h with Harper we really need to talk. ae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Aa with every once we have. And then please, let’s have discussion about what we want or an idea at least and please, please please please please please Craig never ever withhold her from me again she needs of us and | Sh need to make st ~ .1at my biggest fanr anf har nant ar Aa ®","7:02 4 ol) LTE ED 1 wet Emma Elizabeth | |||! 0:09 Ah 12:25 AM Can you please please please come over as soon as you get up 5h with Harper we really need to talk. ae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Aa with every once we have. And then please, let’s have discussion about what we want or an idea at least and please, please please please please please Craig never ever withhold her from me again she needs of us and | Sh need to make st ~ .1at my biggest fanr anf har nant ar Aa ®",90.41875,--oem 3 --psm 6,758,True,True,2025-11-08T15:22:05.633421,6</t>
  </si>
  <si>
    <t>emma-harper-20250108-039.png,custody_screenshots\emma-harper-20250108-039.png,Craig,Emma,=,=,93.0,--oem 3 --psm 8,1,True,True,2025-11-08T15:22:24.382829,6</t>
  </si>
  <si>
    <t>emma-harper-20250108-040.png,custody_screenshots\emma-harper-20250108-040.png,Craig,Emma,"8:43 all &gt; ED ae Emma Elizabeth DEC 11 AT 8:23AM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 have rights too. This is absolutely ridiculous. You have two options. One being Ali of’ Lv ‘to go pick her up and bring he: ae and we You've blocked Emma You can't message or call them in this chat, and you won't receive their messages or calls. Unblock Report","8:43 all &gt; ED ae Emma Elizabeth DEC 11 AT 8:23AM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 have rights too. This is absolutely ridiculous. You have two options. One being Ali of’ Lv ‘to go pick her up and bring he: ae and we You've blocked Emma You can't message or call them in this chat, and you won't receive their messages or calls. Unblock Report",91.53237410071942,--oem 3 --psm 6,694,True,True,2025-11-08T15:22:53.472265,6</t>
  </si>
  <si>
    <t>emma-harper-20250108-041.png,custody_screenshots\emma-harper-20250108-041.png,Craig,Emma,"2:37"" = Rewriting Harper's Dad ZG interacctive journalling Ce w 8 Memory Full @ aul &gt; 138} - ro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lve been doing circles for a while with thay stuff :@","2:37"" = Rewriting Harper's Dad ZG interacctive journalling Ce w 8 Memory Full @ aul &gt; 138} - ro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lve been doing circles for a while with thay stuff :@",90.52272727272727,--oem 3 --psm 4,759,True,True,2025-11-08T15:23:14.534714,6</t>
  </si>
  <si>
    <t>emma-harper-20250108-042.png,custody_screenshots\emma-harper-20250108-042.png,Craig,Emma,"eae ee. 8:38 all EXD = gee — © &gt;»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I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@","eae ee. 8:38 all EXD = gee — © &gt;»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I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@",91.47586206896551,--oem 3 --psm 6,802,True,True,2025-11-08T15:23:29.812606,6</t>
  </si>
  <si>
    <t>emma-harper-20250108-043.png,custody_screenshots\emma-harper-20250108-043.png,Craig,Emma,"8:36 al ED = ChatGPT 4o &gt; G If roofing was a strain in your relationship with her, it could be helpful to acknowledge this and show how you're thinking about it differently now: “Emma, I've realized that roofing makes me happy because it’s what | love to do, but it’s also been hard on my relationships. |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2 @","8:36 al ED = ChatGPT 4o &gt; G If roofing was a strain in your relationship with her, it could be helpful to acknowledge this and show how you're thinking about it differently now: “Emma, I've realized that roofing makes me happy because it’s what | love to do, but it’s also been hard on my relationships. |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2 @",93.71508379888269,--oem 3 --psm 6,963,True,True,2025-11-08T15:23:42.763787,6</t>
  </si>
  <si>
    <t>emma-harper-20250108-044.png,custody_screenshots\emma-harper-20250108-044.png,Craig,Emma,"8:20 he =e all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Mentally: Use tools like grounding exercises when the noise gets too much. Tell yourself: “This isn’t my chaos. I’m building something better.” Physically: Your room with your dog can be your sanctuary. Use it intentionally—play calming music, journal, or work on your plans for the future while you're in there. Limit Engagement Without Feeling Guilty It's okay to step back from conversations th drain you or make you feel invalid: v .. If they roll their eyes + @® Message g @","8:20 he =e all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Mentally: Use tools like grounding exercises when the noise gets too much. Tell yourself: “This isn’t my chaos. I’m building something better.” Physically: Your room with your dog can be your sanctuary. Use it intentionally—play calming music, journal, or work on your plans for the future while you're in there. Limit Engagement Without Feeling Guilty It's okay to step back from conversations th drain you or make you feel invalid: v .. If they roll their eyes + @® Message g @",90.87943262411348,--oem 3 --psm 6,808,True,True,2025-11-08T15:23:56.077453,6</t>
  </si>
  <si>
    <t>emma-harper-20250108-045.png,custody_screenshots\emma-harper-20250108-045.png,Craig,Emma,"8:18 al! CD G already feeling stuck in a difficult place. char ba + SEL. Why It Feels Worse Now: « When you stopped drinking, you removed a coping mechanism that dulled the noise and frustration. Without it, their behavior feels sharper, louder, and harder to tolerate. The disagreement may stem from them feeling challenged or defensive because you're trying to grow, and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It's likely not intentional on their part, but when you're trying to grow, it can feel like they're holding you back because they ready or willing to break their owr vy les. + @ 2 @","8:18 al! CD G already feeling stuck in a difficult place. char ba + SEL. Why It Feels Worse Now: « When you stopped drinking, you removed a coping mechanism that dulled the noise and frustration. Without it, their behavior feels sharper, louder, and harder to tolerate. The disagreement may stem from them feeling challenged or defensive because you're trying to grow, and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It's likely not intentional on their part, but when you're trying to grow, it can feel like they're holding you back because they ready or willing to break their owr vy les. + @ 2 @",90.29333333333334,--oem 3 --psm 4,856,True,True,2025-11-08T15:24:09.125844,6</t>
  </si>
  <si>
    <t>emma-harper-20250108-046.png,custody_screenshots\emma-harper-20250108-046.png,Craig,Emma,"8:43 a &lt; a My Girl &gt; Yes and | said your not taking her until you show me your making an effort to better your life or wait let me guess that conversation never happened either. You dont get whatever you want even after I've told you what |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iMessage","8:43 a &lt; a My Girl &gt; Yes and | said your not taking her until you show me your making an effort to better your life or wait let me guess that conversation never happened either. You dont get whatever you want even after I've told you what |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iMessage",93.73184357541899,--oem 3 --psm 6,904,True,True,2025-11-08T15:24:20.506397,6</t>
  </si>
  <si>
    <t>emma-harper-20250108-047.png,custody_screenshots\emma-harper-20250108-047.png,Craig,Emma,"Select Text x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&amp;","Select Text x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&amp;",95.12173913043478,--oem 3 --psm 4,625,True,True,2025-11-08T15:24:36.820963,6</t>
  </si>
  <si>
    <t>emma-harper-20250108-048.png,custody_screenshots\emma-harper-20250108-048.png,Craig,Emma,"1:58¢ oll CD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comopletelv.","1:58¢ oll CD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comopletelv.",90.93939393939394,--oem 3 --psm 4,742,True,True,2025-11-08T15:24:59.393910,6</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</si>
</sst>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yyyy-mm-dd"/>
    <numFmt numFmtId="165" formatCode="h:mm am/pm"/>
    <numFmt numFmtId="166" formatCode="mmm dd, yyyy"/>
    <numFmt numFmtId="167" formatCode="ddd, mmm d, h:mm am/pm"/>
    <numFmt numFmtId="168" formatCode="ddd, mmmd, h:mm am/pm"/>
    <numFmt numFmtId="169" formatCode="ddd, mmm. d, h:mm am/pm"/>
    <numFmt numFmtId="170" formatCode="ddd, mmm-d, h:mm am/pm"/>
    <numFmt numFmtId="171" formatCode="&quot;$&quot;#,##0.00"/>
    <numFmt numFmtId="172" formatCode="ddd, mmmm d, h:mm am/pm"/>
    <numFmt numFmtId="173" formatCode="ddd, mmm d, yyyy"/>
    <numFmt numFmtId="174" formatCode="dddd, mmmm d"/>
    <numFmt numFmtId="175" formatCode="m d"/>
    <numFmt numFmtId="176" formatCode="mm/dd/yyyy"/>
    <numFmt numFmtId="177" formatCode="mmm d, yyyy"/>
    <numFmt numFmtId="178" formatCode="mmmm d, yyyy"/>
    <numFmt numFmtId="179" formatCode="&quot;$&quot;#,##0"/>
    <numFmt numFmtId="180" formatCode="mmmm,d"/>
    <numFmt numFmtId="181" formatCode="yyyy-m"/>
    <numFmt numFmtId="182" formatCode="yyyy m"/>
    <numFmt numFmtId="183" formatCode="mmmm d"/>
    <numFmt numFmtId="184" formatCode="mmmm yyyy"/>
    <numFmt numFmtId="185" formatCode="m, 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quotePrefix="1" borderId="0" fillId="0" fontId="1" numFmtId="0" xfId="0" applyAlignment="1" applyFont="1">
      <alignment readingOrder="0"/>
    </xf>
    <xf borderId="0" fillId="0" fontId="1" numFmtId="165" xfId="0" applyAlignment="1" applyFont="1" applyNumberFormat="1">
      <alignment readingOrder="0"/>
    </xf>
    <xf borderId="0" fillId="0" fontId="2" numFmtId="0" xfId="0" applyAlignment="1" applyFon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20" xfId="0" applyAlignment="1" applyFont="1" applyNumberFormat="1">
      <alignment readingOrder="0"/>
    </xf>
    <xf borderId="0" fillId="0" fontId="1" numFmtId="169" xfId="0" applyAlignment="1" applyFont="1" applyNumberFormat="1">
      <alignment readingOrder="0"/>
    </xf>
    <xf borderId="0" fillId="0" fontId="1" numFmtId="170" xfId="0" applyAlignment="1" applyFont="1" applyNumberFormat="1">
      <alignment readingOrder="0"/>
    </xf>
    <xf borderId="0" fillId="0" fontId="1" numFmtId="171" xfId="0" applyAlignment="1" applyFont="1" applyNumberFormat="1">
      <alignment readingOrder="0"/>
    </xf>
    <xf borderId="0" fillId="0" fontId="1" numFmtId="172" xfId="0" applyAlignment="1" applyFont="1" applyNumberFormat="1">
      <alignment readingOrder="0"/>
    </xf>
    <xf borderId="0" fillId="0" fontId="1" numFmtId="173" xfId="0" applyAlignment="1" applyFont="1" applyNumberFormat="1">
      <alignment readingOrder="0"/>
    </xf>
    <xf borderId="0" fillId="0" fontId="1" numFmtId="174" xfId="0" applyAlignment="1" applyFont="1" applyNumberFormat="1">
      <alignment readingOrder="0"/>
    </xf>
    <xf borderId="0" fillId="0" fontId="1" numFmtId="175" xfId="0" applyAlignment="1" applyFont="1" applyNumberFormat="1">
      <alignment readingOrder="0"/>
    </xf>
    <xf borderId="0" fillId="0" fontId="1" numFmtId="176" xfId="0" applyAlignment="1" applyFont="1" applyNumberFormat="1">
      <alignment readingOrder="0"/>
    </xf>
    <xf borderId="0" fillId="0" fontId="1" numFmtId="177" xfId="0" applyAlignment="1" applyFont="1" applyNumberFormat="1">
      <alignment readingOrder="0"/>
    </xf>
    <xf borderId="0" fillId="0" fontId="1" numFmtId="9" xfId="0" applyAlignment="1" applyFont="1" applyNumberFormat="1">
      <alignment readingOrder="0"/>
    </xf>
    <xf borderId="0" fillId="0" fontId="1" numFmtId="178" xfId="0" applyAlignment="1" applyFont="1" applyNumberFormat="1">
      <alignment readingOrder="0"/>
    </xf>
    <xf borderId="0" fillId="0" fontId="1" numFmtId="3" xfId="0" applyAlignment="1" applyFont="1" applyNumberFormat="1">
      <alignment readingOrder="0"/>
    </xf>
    <xf borderId="0" fillId="0" fontId="1" numFmtId="179" xfId="0" applyAlignment="1" applyFont="1" applyNumberFormat="1">
      <alignment readingOrder="0"/>
    </xf>
    <xf borderId="0" fillId="0" fontId="1" numFmtId="180" xfId="0" applyAlignment="1" applyFont="1" applyNumberFormat="1">
      <alignment readingOrder="0"/>
    </xf>
    <xf borderId="0" fillId="0" fontId="1" numFmtId="181" xfId="0" applyAlignment="1" applyFont="1" applyNumberFormat="1">
      <alignment readingOrder="0"/>
    </xf>
    <xf borderId="0" fillId="0" fontId="1" numFmtId="182" xfId="0" applyAlignment="1" applyFont="1" applyNumberFormat="1">
      <alignment readingOrder="0"/>
    </xf>
    <xf borderId="0" fillId="0" fontId="1" numFmtId="4" xfId="0" applyAlignment="1" applyFont="1" applyNumberFormat="1">
      <alignment readingOrder="0"/>
    </xf>
    <xf borderId="0" fillId="0" fontId="1" numFmtId="183" xfId="0" applyAlignment="1" applyFont="1" applyNumberFormat="1">
      <alignment readingOrder="0"/>
    </xf>
    <xf borderId="0" fillId="0" fontId="1" numFmtId="184" xfId="0" applyAlignment="1" applyFont="1" applyNumberFormat="1">
      <alignment readingOrder="0"/>
    </xf>
    <xf borderId="0" fillId="0" fontId="1" numFmtId="46" xfId="0" applyAlignment="1" applyFont="1" applyNumberFormat="1">
      <alignment readingOrder="0"/>
    </xf>
    <xf borderId="0" fillId="0" fontId="1" numFmtId="10" xfId="0" applyAlignment="1" applyFont="1" applyNumberFormat="1">
      <alignment readingOrder="0"/>
    </xf>
    <xf borderId="0" fillId="0" fontId="1" numFmtId="185" xfId="0" applyAlignment="1" applyFont="1" applyNumberForma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easeweather.com" TargetMode="External"/><Relationship Id="rId42" Type="http://schemas.openxmlformats.org/officeDocument/2006/relationships/hyperlink" Target="http://500.ng/mL" TargetMode="External"/><Relationship Id="rId41" Type="http://schemas.openxmlformats.org/officeDocument/2006/relationships/hyperlink" Target="http://easeweather.com" TargetMode="External"/><Relationship Id="rId44" Type="http://schemas.openxmlformats.org/officeDocument/2006/relationships/hyperlink" Target="http://500.ng/mL" TargetMode="External"/><Relationship Id="rId43" Type="http://schemas.openxmlformats.org/officeDocument/2006/relationships/hyperlink" Target="http://150.ng/mL" TargetMode="External"/><Relationship Id="rId46" Type="http://schemas.openxmlformats.org/officeDocument/2006/relationships/hyperlink" Target="http://500.ng/mL" TargetMode="External"/><Relationship Id="rId45" Type="http://schemas.openxmlformats.org/officeDocument/2006/relationships/hyperlink" Target="http://150.ng/mL" TargetMode="External"/><Relationship Id="rId1" Type="http://schemas.openxmlformats.org/officeDocument/2006/relationships/hyperlink" Target="http://cunmvulr2staty4oo.dm" TargetMode="External"/><Relationship Id="rId2" Type="http://schemas.openxmlformats.org/officeDocument/2006/relationships/hyperlink" Target="http://cunmvulr2staty4oo.dm" TargetMode="External"/><Relationship Id="rId3" Type="http://schemas.openxmlformats.org/officeDocument/2006/relationships/hyperlink" Target="http://when.will.vou.be.ready_to.ao" TargetMode="External"/><Relationship Id="rId4" Type="http://schemas.openxmlformats.org/officeDocument/2006/relationships/hyperlink" Target="http://when.will.vou.be.ready_to.ao" TargetMode="External"/><Relationship Id="rId9" Type="http://schemas.openxmlformats.org/officeDocument/2006/relationships/hyperlink" Target="http://500.ng/mL" TargetMode="External"/><Relationship Id="rId48" Type="http://schemas.openxmlformats.org/officeDocument/2006/relationships/hyperlink" Target="http://500.ng/mL" TargetMode="External"/><Relationship Id="rId47" Type="http://schemas.openxmlformats.org/officeDocument/2006/relationships/hyperlink" Target="http://150.ng/mL" TargetMode="External"/><Relationship Id="rId49" Type="http://schemas.openxmlformats.org/officeDocument/2006/relationships/hyperlink" Target="http://150.ng/mL" TargetMode="External"/><Relationship Id="rId5" Type="http://schemas.openxmlformats.org/officeDocument/2006/relationships/hyperlink" Target="http://ud-content.com" TargetMode="External"/><Relationship Id="rId6" Type="http://schemas.openxmlformats.org/officeDocument/2006/relationships/hyperlink" Target="http://ud-content.com" TargetMode="External"/><Relationship Id="rId7" Type="http://schemas.openxmlformats.org/officeDocument/2006/relationships/hyperlink" Target="http://easeweather.com" TargetMode="External"/><Relationship Id="rId8" Type="http://schemas.openxmlformats.org/officeDocument/2006/relationships/hyperlink" Target="http://easeweather.com" TargetMode="External"/><Relationship Id="rId31" Type="http://schemas.openxmlformats.org/officeDocument/2006/relationships/hyperlink" Target="http://smsu.io/ZTilE" TargetMode="External"/><Relationship Id="rId30" Type="http://schemas.openxmlformats.org/officeDocument/2006/relationships/hyperlink" Target="http://zxforums.com" TargetMode="External"/><Relationship Id="rId33" Type="http://schemas.openxmlformats.org/officeDocument/2006/relationships/hyperlink" Target="http://customoneonline.com/apps/zakeke" TargetMode="External"/><Relationship Id="rId32" Type="http://schemas.openxmlformats.org/officeDocument/2006/relationships/hyperlink" Target="http://smsu.io/ZTilE" TargetMode="External"/><Relationship Id="rId35" Type="http://schemas.openxmlformats.org/officeDocument/2006/relationships/hyperlink" Target="http://highcharts.com" TargetMode="External"/><Relationship Id="rId34" Type="http://schemas.openxmlformats.org/officeDocument/2006/relationships/hyperlink" Target="http://customoneonline.com/apps/zakeke" TargetMode="External"/><Relationship Id="rId37" Type="http://schemas.openxmlformats.org/officeDocument/2006/relationships/hyperlink" Target="http://scadacore.com" TargetMode="External"/><Relationship Id="rId36" Type="http://schemas.openxmlformats.org/officeDocument/2006/relationships/hyperlink" Target="http://highcharts.com" TargetMode="External"/><Relationship Id="rId39" Type="http://schemas.openxmlformats.org/officeDocument/2006/relationships/hyperlink" Target="http://ud-content.com" TargetMode="External"/><Relationship Id="rId38" Type="http://schemas.openxmlformats.org/officeDocument/2006/relationships/hyperlink" Target="http://ud-content.com" TargetMode="External"/><Relationship Id="rId20" Type="http://schemas.openxmlformats.org/officeDocument/2006/relationships/hyperlink" Target="http://www.paulsroofing.pro" TargetMode="External"/><Relationship Id="rId22" Type="http://schemas.openxmlformats.org/officeDocument/2006/relationships/hyperlink" Target="http://walmart.ca" TargetMode="External"/><Relationship Id="rId21" Type="http://schemas.openxmlformats.org/officeDocument/2006/relationships/hyperlink" Target="http://walmart.ca" TargetMode="External"/><Relationship Id="rId24" Type="http://schemas.openxmlformats.org/officeDocument/2006/relationships/hyperlink" Target="http://walmart.ca" TargetMode="External"/><Relationship Id="rId23" Type="http://schemas.openxmlformats.org/officeDocument/2006/relationships/hyperlink" Target="http://walmart.ca" TargetMode="External"/><Relationship Id="rId26" Type="http://schemas.openxmlformats.org/officeDocument/2006/relationships/hyperlink" Target="http://amazon.ca" TargetMode="External"/><Relationship Id="rId25" Type="http://schemas.openxmlformats.org/officeDocument/2006/relationships/hyperlink" Target="http://walmart.ca" TargetMode="External"/><Relationship Id="rId28" Type="http://schemas.openxmlformats.org/officeDocument/2006/relationships/hyperlink" Target="http://frogroofing.com" TargetMode="External"/><Relationship Id="rId27" Type="http://schemas.openxmlformats.org/officeDocument/2006/relationships/hyperlink" Target="http://frogroofing.com" TargetMode="External"/><Relationship Id="rId29" Type="http://schemas.openxmlformats.org/officeDocument/2006/relationships/hyperlink" Target="http://zxforums.com" TargetMode="External"/><Relationship Id="rId51" Type="http://schemas.openxmlformats.org/officeDocument/2006/relationships/hyperlink" Target="http://www.gnb.ca" TargetMode="External"/><Relationship Id="rId50" Type="http://schemas.openxmlformats.org/officeDocument/2006/relationships/hyperlink" Target="http://www.gnb.ca" TargetMode="External"/><Relationship Id="rId52" Type="http://schemas.openxmlformats.org/officeDocument/2006/relationships/drawing" Target="../drawings/drawing1.xml"/><Relationship Id="rId11" Type="http://schemas.openxmlformats.org/officeDocument/2006/relationships/hyperlink" Target="http://500.ng/mL" TargetMode="External"/><Relationship Id="rId10" Type="http://schemas.openxmlformats.org/officeDocument/2006/relationships/hyperlink" Target="http://150.ng/mL" TargetMode="External"/><Relationship Id="rId13" Type="http://schemas.openxmlformats.org/officeDocument/2006/relationships/hyperlink" Target="http://iko.com/NA" TargetMode="External"/><Relationship Id="rId12" Type="http://schemas.openxmlformats.org/officeDocument/2006/relationships/hyperlink" Target="http://150.ng/mL" TargetMode="External"/><Relationship Id="rId15" Type="http://schemas.openxmlformats.org/officeDocument/2006/relationships/hyperlink" Target="http://www.paulsroofing.pro" TargetMode="External"/><Relationship Id="rId14" Type="http://schemas.openxmlformats.org/officeDocument/2006/relationships/hyperlink" Target="http://iko.com/NA" TargetMode="External"/><Relationship Id="rId17" Type="http://schemas.openxmlformats.org/officeDocument/2006/relationships/hyperlink" Target="http://www.paulsroofing.pro" TargetMode="External"/><Relationship Id="rId16" Type="http://schemas.openxmlformats.org/officeDocument/2006/relationships/hyperlink" Target="http://www.paulsroofing.pro" TargetMode="External"/><Relationship Id="rId19" Type="http://schemas.openxmlformats.org/officeDocument/2006/relationships/hyperlink" Target="http://www.paulsroofing.pro" TargetMode="External"/><Relationship Id="rId18" Type="http://schemas.openxmlformats.org/officeDocument/2006/relationships/hyperlink" Target="http://www.paulsroofing.pr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45635.0</v>
      </c>
      <c r="C2" s="1" t="s">
        <v>6</v>
      </c>
      <c r="D2" s="1" t="s">
        <v>7</v>
      </c>
      <c r="E2" s="1">
        <v>20.0</v>
      </c>
      <c r="F2" s="1" t="s">
        <v>8</v>
      </c>
    </row>
    <row r="3">
      <c r="A3" s="1" t="s">
        <v>9</v>
      </c>
      <c r="B3" s="2">
        <v>45626.0</v>
      </c>
      <c r="C3" s="1" t="s">
        <v>10</v>
      </c>
      <c r="D3" s="1" t="s">
        <v>11</v>
      </c>
      <c r="E3" s="1">
        <v>20.0</v>
      </c>
      <c r="F3" s="1">
        <v>90.0</v>
      </c>
    </row>
    <row r="4">
      <c r="A4" s="1" t="s">
        <v>12</v>
      </c>
      <c r="B4" s="1" t="s">
        <v>13</v>
      </c>
      <c r="C4" s="1" t="s">
        <v>14</v>
      </c>
      <c r="D4" s="1" t="s">
        <v>15</v>
      </c>
      <c r="E4" s="1" t="s">
        <v>16</v>
      </c>
    </row>
    <row r="5">
      <c r="A5" s="1" t="s">
        <v>17</v>
      </c>
      <c r="B5" s="1" t="s">
        <v>18</v>
      </c>
      <c r="C5" s="1" t="s">
        <v>19</v>
      </c>
      <c r="D5" s="1" t="s">
        <v>20</v>
      </c>
      <c r="E5" s="1">
        <v>12.0</v>
      </c>
    </row>
    <row r="6">
      <c r="A6" s="1" t="s">
        <v>21</v>
      </c>
      <c r="B6" s="1" t="s">
        <v>22</v>
      </c>
      <c r="C6" s="1" t="s">
        <v>23</v>
      </c>
      <c r="D6" s="1" t="s">
        <v>24</v>
      </c>
      <c r="E6" s="1" t="s">
        <v>25</v>
      </c>
    </row>
    <row r="7">
      <c r="A7" s="1" t="s">
        <v>26</v>
      </c>
    </row>
    <row r="8">
      <c r="A8" s="1" t="s">
        <v>27</v>
      </c>
    </row>
    <row r="9">
      <c r="A9" s="1" t="s">
        <v>28</v>
      </c>
    </row>
    <row r="10">
      <c r="A10" s="1" t="s">
        <v>29</v>
      </c>
    </row>
    <row r="11">
      <c r="A11" s="1" t="s">
        <v>30</v>
      </c>
    </row>
    <row r="12">
      <c r="A12" s="1" t="s">
        <v>31</v>
      </c>
    </row>
    <row r="13">
      <c r="A13" s="1" t="s">
        <v>32</v>
      </c>
    </row>
    <row r="14">
      <c r="A14" s="1" t="s">
        <v>33</v>
      </c>
    </row>
    <row r="15">
      <c r="A15" s="1" t="s">
        <v>34</v>
      </c>
    </row>
    <row r="16">
      <c r="A16" s="1" t="s">
        <v>35</v>
      </c>
    </row>
    <row r="17">
      <c r="A17" s="1" t="s">
        <v>36</v>
      </c>
    </row>
    <row r="18">
      <c r="A18" s="1" t="s">
        <v>37</v>
      </c>
    </row>
    <row r="19">
      <c r="A19" s="1" t="s">
        <v>38</v>
      </c>
    </row>
    <row r="20">
      <c r="A20" s="1" t="s">
        <v>39</v>
      </c>
    </row>
    <row r="21">
      <c r="A21" s="1" t="s">
        <v>40</v>
      </c>
    </row>
    <row r="22">
      <c r="A22" s="1" t="s">
        <v>41</v>
      </c>
    </row>
    <row r="23">
      <c r="A23" s="1" t="s">
        <v>42</v>
      </c>
    </row>
    <row r="24">
      <c r="A24" s="1" t="s">
        <v>43</v>
      </c>
    </row>
    <row r="25">
      <c r="A25" s="1" t="s">
        <v>44</v>
      </c>
    </row>
    <row r="26">
      <c r="A26" s="1" t="s">
        <v>45</v>
      </c>
    </row>
    <row r="27">
      <c r="A27" s="1" t="s">
        <v>46</v>
      </c>
    </row>
    <row r="28">
      <c r="A28" s="1" t="s">
        <v>47</v>
      </c>
    </row>
    <row r="29">
      <c r="A29" s="1" t="s">
        <v>48</v>
      </c>
    </row>
    <row r="30">
      <c r="A30" s="1" t="s">
        <v>49</v>
      </c>
    </row>
    <row r="31">
      <c r="A31" s="1" t="s">
        <v>50</v>
      </c>
    </row>
    <row r="32">
      <c r="A32" s="1" t="s">
        <v>51</v>
      </c>
    </row>
    <row r="33">
      <c r="A33" s="1" t="s">
        <v>52</v>
      </c>
    </row>
    <row r="34">
      <c r="A34" s="1" t="s">
        <v>53</v>
      </c>
    </row>
    <row r="35">
      <c r="A35" s="1" t="s">
        <v>54</v>
      </c>
    </row>
    <row r="36">
      <c r="A36" s="1" t="s">
        <v>55</v>
      </c>
    </row>
    <row r="37">
      <c r="A37" s="1" t="s">
        <v>56</v>
      </c>
    </row>
    <row r="38">
      <c r="A38" s="1" t="s">
        <v>57</v>
      </c>
    </row>
    <row r="39">
      <c r="A39" s="1" t="s">
        <v>58</v>
      </c>
    </row>
    <row r="40">
      <c r="A40" s="1" t="s">
        <v>59</v>
      </c>
    </row>
    <row r="41">
      <c r="A41" s="1" t="s">
        <v>60</v>
      </c>
    </row>
    <row r="42">
      <c r="A42" s="1" t="s">
        <v>61</v>
      </c>
    </row>
    <row r="43">
      <c r="A43" s="1" t="s">
        <v>62</v>
      </c>
    </row>
    <row r="44">
      <c r="A44" s="1" t="s">
        <v>63</v>
      </c>
    </row>
    <row r="45">
      <c r="A45" s="1" t="s">
        <v>64</v>
      </c>
    </row>
    <row r="46">
      <c r="A46" s="1" t="s">
        <v>65</v>
      </c>
    </row>
    <row r="47">
      <c r="A47" s="1" t="s">
        <v>66</v>
      </c>
    </row>
    <row r="48">
      <c r="A48" s="1" t="s">
        <v>67</v>
      </c>
    </row>
    <row r="49">
      <c r="A49" s="1" t="s">
        <v>68</v>
      </c>
    </row>
    <row r="50">
      <c r="A50" s="1" t="s">
        <v>69</v>
      </c>
    </row>
    <row r="51">
      <c r="A51" s="1" t="s">
        <v>70</v>
      </c>
    </row>
    <row r="52">
      <c r="A52" s="1" t="s">
        <v>71</v>
      </c>
    </row>
    <row r="53">
      <c r="A53" s="1" t="s">
        <v>72</v>
      </c>
    </row>
    <row r="54">
      <c r="A54" s="1" t="s">
        <v>73</v>
      </c>
    </row>
    <row r="55">
      <c r="A55" s="1" t="s">
        <v>74</v>
      </c>
    </row>
    <row r="56">
      <c r="A56" s="1" t="s">
        <v>75</v>
      </c>
    </row>
    <row r="57">
      <c r="A57" s="1" t="s">
        <v>76</v>
      </c>
    </row>
    <row r="59">
      <c r="A59" s="1" t="s">
        <v>77</v>
      </c>
    </row>
    <row r="60">
      <c r="A60" s="1" t="s">
        <v>78</v>
      </c>
    </row>
    <row r="61">
      <c r="A61" s="1" t="s">
        <v>79</v>
      </c>
    </row>
    <row r="62">
      <c r="A62" s="1" t="s">
        <v>80</v>
      </c>
    </row>
    <row r="63">
      <c r="A63" s="1" t="s">
        <v>81</v>
      </c>
    </row>
    <row r="65">
      <c r="A65" s="1" t="s">
        <v>82</v>
      </c>
    </row>
    <row r="66">
      <c r="A66" s="1" t="s">
        <v>83</v>
      </c>
    </row>
    <row r="68">
      <c r="A68" s="1" t="s">
        <v>84</v>
      </c>
    </row>
    <row r="69">
      <c r="A69" s="1" t="s">
        <v>85</v>
      </c>
    </row>
    <row r="71">
      <c r="A71" s="1" t="s">
        <v>86</v>
      </c>
    </row>
    <row r="72">
      <c r="A72" s="1" t="s">
        <v>87</v>
      </c>
    </row>
    <row r="73">
      <c r="A73" s="1" t="s">
        <v>88</v>
      </c>
    </row>
    <row r="74">
      <c r="A74" s="1" t="s">
        <v>89</v>
      </c>
    </row>
    <row r="75">
      <c r="A75" s="1" t="s">
        <v>90</v>
      </c>
    </row>
    <row r="76">
      <c r="A76" s="1" t="s">
        <v>91</v>
      </c>
    </row>
    <row r="78">
      <c r="A78" s="1" t="s">
        <v>92</v>
      </c>
    </row>
    <row r="79">
      <c r="A79" s="1" t="s">
        <v>93</v>
      </c>
    </row>
    <row r="80">
      <c r="A80" s="1" t="s">
        <v>94</v>
      </c>
    </row>
    <row r="82">
      <c r="A82" s="1" t="s">
        <v>95</v>
      </c>
    </row>
    <row r="83">
      <c r="A83" s="1" t="s">
        <v>96</v>
      </c>
    </row>
    <row r="84">
      <c r="A84" s="1" t="s">
        <v>97</v>
      </c>
    </row>
    <row r="85">
      <c r="A85" s="1" t="s">
        <v>98</v>
      </c>
    </row>
    <row r="86">
      <c r="A86" s="1" t="s">
        <v>99</v>
      </c>
    </row>
    <row r="87">
      <c r="A87" s="1" t="s">
        <v>100</v>
      </c>
    </row>
    <row r="89">
      <c r="A89" s="1" t="s">
        <v>101</v>
      </c>
    </row>
    <row r="91">
      <c r="A91" s="1" t="s">
        <v>102</v>
      </c>
    </row>
    <row r="92">
      <c r="A92" s="1" t="s">
        <v>79</v>
      </c>
    </row>
    <row r="93">
      <c r="A93" s="1" t="s">
        <v>80</v>
      </c>
    </row>
    <row r="94">
      <c r="A94" s="1" t="s">
        <v>81</v>
      </c>
    </row>
    <row r="95">
      <c r="A95" s="1" t="s">
        <v>82</v>
      </c>
    </row>
    <row r="96">
      <c r="A96" s="1" t="s">
        <v>83</v>
      </c>
    </row>
    <row r="97">
      <c r="A97" s="1" t="s">
        <v>84</v>
      </c>
    </row>
    <row r="98">
      <c r="A98" s="1" t="s">
        <v>85</v>
      </c>
    </row>
    <row r="99">
      <c r="A99" s="1" t="s">
        <v>86</v>
      </c>
    </row>
    <row r="100">
      <c r="A100" s="1" t="s">
        <v>87</v>
      </c>
    </row>
    <row r="101">
      <c r="A101" s="1" t="s">
        <v>88</v>
      </c>
    </row>
    <row r="102">
      <c r="A102" s="1" t="s">
        <v>89</v>
      </c>
    </row>
    <row r="103">
      <c r="A103" s="1" t="s">
        <v>90</v>
      </c>
    </row>
    <row r="104">
      <c r="A104" s="1" t="s">
        <v>91</v>
      </c>
    </row>
    <row r="105">
      <c r="A105" s="1" t="s">
        <v>92</v>
      </c>
    </row>
    <row r="106">
      <c r="A106" s="1" t="s">
        <v>93</v>
      </c>
    </row>
    <row r="107">
      <c r="A107" s="1" t="s">
        <v>94</v>
      </c>
    </row>
    <row r="108">
      <c r="A108" s="1" t="s">
        <v>95</v>
      </c>
    </row>
    <row r="109">
      <c r="A109" s="1" t="s">
        <v>96</v>
      </c>
    </row>
    <row r="110">
      <c r="A110" s="1" t="s">
        <v>97</v>
      </c>
    </row>
    <row r="111">
      <c r="A111" s="1" t="s">
        <v>98</v>
      </c>
    </row>
    <row r="112">
      <c r="A112" s="1" t="s">
        <v>99</v>
      </c>
    </row>
    <row r="113">
      <c r="A113" s="1" t="s">
        <v>100</v>
      </c>
    </row>
    <row r="114">
      <c r="A114" s="1" t="s">
        <v>103</v>
      </c>
    </row>
    <row r="115">
      <c r="A115" s="1" t="s">
        <v>104</v>
      </c>
    </row>
    <row r="117">
      <c r="A117" s="1" t="s">
        <v>105</v>
      </c>
    </row>
    <row r="119">
      <c r="A119" s="1" t="s">
        <v>106</v>
      </c>
    </row>
    <row r="121">
      <c r="A121" s="1" t="s">
        <v>107</v>
      </c>
    </row>
    <row r="123">
      <c r="A123" s="1" t="s">
        <v>108</v>
      </c>
    </row>
    <row r="125">
      <c r="A125" s="1" t="s">
        <v>109</v>
      </c>
    </row>
    <row r="127">
      <c r="A127" s="1" t="s">
        <v>110</v>
      </c>
    </row>
    <row r="129">
      <c r="A129" s="1" t="s">
        <v>111</v>
      </c>
    </row>
    <row r="131">
      <c r="A131" s="1" t="s">
        <v>112</v>
      </c>
    </row>
    <row r="132">
      <c r="A132" s="1" t="s">
        <v>113</v>
      </c>
    </row>
    <row r="134">
      <c r="A134" s="1" t="s">
        <v>114</v>
      </c>
    </row>
    <row r="136">
      <c r="A136" s="1" t="s">
        <v>115</v>
      </c>
    </row>
    <row r="137">
      <c r="A137" s="1" t="s">
        <v>105</v>
      </c>
    </row>
    <row r="138">
      <c r="A138" s="1" t="s">
        <v>106</v>
      </c>
    </row>
    <row r="139">
      <c r="A139" s="1" t="s">
        <v>107</v>
      </c>
    </row>
    <row r="140">
      <c r="A140" s="1" t="s">
        <v>108</v>
      </c>
    </row>
    <row r="141">
      <c r="A141" s="1" t="s">
        <v>109</v>
      </c>
    </row>
    <row r="142">
      <c r="A142" s="1" t="s">
        <v>110</v>
      </c>
    </row>
    <row r="143">
      <c r="A143" s="1" t="s">
        <v>111</v>
      </c>
    </row>
    <row r="144">
      <c r="A144" s="1" t="s">
        <v>112</v>
      </c>
    </row>
    <row r="145">
      <c r="A145" s="1" t="s">
        <v>116</v>
      </c>
    </row>
    <row r="146">
      <c r="A146" s="1" t="s">
        <v>117</v>
      </c>
    </row>
    <row r="147">
      <c r="A147" s="1" t="s">
        <v>118</v>
      </c>
    </row>
    <row r="149">
      <c r="A149" s="1" t="s">
        <v>119</v>
      </c>
    </row>
    <row r="151">
      <c r="A151" s="1" t="s">
        <v>120</v>
      </c>
    </row>
    <row r="152">
      <c r="A152" s="1" t="s">
        <v>121</v>
      </c>
    </row>
    <row r="154">
      <c r="A154" s="1" t="s">
        <v>122</v>
      </c>
    </row>
    <row r="155">
      <c r="A155" s="1" t="s">
        <v>123</v>
      </c>
    </row>
    <row r="156">
      <c r="A156" s="1" t="s">
        <v>124</v>
      </c>
    </row>
    <row r="157">
      <c r="A157" s="1" t="s">
        <v>125</v>
      </c>
    </row>
    <row r="158">
      <c r="A158" s="1" t="s">
        <v>126</v>
      </c>
    </row>
    <row r="159">
      <c r="A159" s="1" t="s">
        <v>127</v>
      </c>
    </row>
    <row r="160">
      <c r="A160" s="1" t="s">
        <v>128</v>
      </c>
    </row>
    <row r="161">
      <c r="A161" s="1" t="s">
        <v>129</v>
      </c>
    </row>
    <row r="162">
      <c r="A162" s="1" t="s">
        <v>130</v>
      </c>
    </row>
    <row r="163">
      <c r="A163" s="1" t="s">
        <v>131</v>
      </c>
    </row>
    <row r="164">
      <c r="A164" s="1" t="s">
        <v>119</v>
      </c>
    </row>
    <row r="165">
      <c r="A165" s="1" t="s">
        <v>120</v>
      </c>
    </row>
    <row r="166">
      <c r="A166" s="1" t="s">
        <v>121</v>
      </c>
    </row>
    <row r="167">
      <c r="A167" s="1" t="s">
        <v>122</v>
      </c>
    </row>
    <row r="168">
      <c r="A168" s="1" t="s">
        <v>123</v>
      </c>
    </row>
    <row r="169">
      <c r="A169" s="1" t="s">
        <v>124</v>
      </c>
    </row>
    <row r="170">
      <c r="A170" s="1" t="s">
        <v>125</v>
      </c>
    </row>
    <row r="171">
      <c r="A171" s="1" t="s">
        <v>126</v>
      </c>
    </row>
    <row r="172">
      <c r="A172" s="1" t="s">
        <v>127</v>
      </c>
    </row>
    <row r="173">
      <c r="A173" s="1" t="s">
        <v>132</v>
      </c>
    </row>
    <row r="174">
      <c r="A174" s="1" t="s">
        <v>133</v>
      </c>
    </row>
    <row r="175">
      <c r="A175" s="1" t="s">
        <v>134</v>
      </c>
    </row>
    <row r="176">
      <c r="A176" s="1" t="s">
        <v>135</v>
      </c>
    </row>
    <row r="177">
      <c r="A177" s="1" t="s">
        <v>136</v>
      </c>
    </row>
    <row r="178">
      <c r="A178" s="1" t="s">
        <v>137</v>
      </c>
    </row>
    <row r="180">
      <c r="A180" s="1" t="s">
        <v>138</v>
      </c>
    </row>
    <row r="181">
      <c r="A181" s="1" t="s">
        <v>139</v>
      </c>
    </row>
    <row r="183">
      <c r="A183" s="1" t="s">
        <v>140</v>
      </c>
    </row>
    <row r="184">
      <c r="A184" s="1" t="s">
        <v>141</v>
      </c>
    </row>
    <row r="185">
      <c r="A185" s="1" t="s">
        <v>142</v>
      </c>
    </row>
    <row r="187">
      <c r="A187" s="1" t="s">
        <v>143</v>
      </c>
    </row>
    <row r="188">
      <c r="A188" s="1" t="s">
        <v>144</v>
      </c>
    </row>
    <row r="190">
      <c r="A190" s="1" t="s">
        <v>145</v>
      </c>
    </row>
    <row r="191">
      <c r="A191" s="1" t="s">
        <v>146</v>
      </c>
    </row>
    <row r="193">
      <c r="A193" s="1" t="s">
        <v>147</v>
      </c>
    </row>
    <row r="195">
      <c r="A195" s="1" t="s">
        <v>148</v>
      </c>
    </row>
    <row r="197">
      <c r="A197" s="1" t="s">
        <v>149</v>
      </c>
    </row>
    <row r="199">
      <c r="A199" s="1" t="s">
        <v>150</v>
      </c>
    </row>
    <row r="200">
      <c r="A200" s="1" t="s">
        <v>151</v>
      </c>
    </row>
    <row r="202">
      <c r="A202" s="1" t="s">
        <v>152</v>
      </c>
    </row>
    <row r="203">
      <c r="A203" s="1" t="s">
        <v>153</v>
      </c>
    </row>
    <row r="204">
      <c r="A204" s="1" t="s">
        <v>154</v>
      </c>
    </row>
    <row r="205">
      <c r="A205" s="1" t="s">
        <v>135</v>
      </c>
    </row>
    <row r="206">
      <c r="A206" s="1" t="s">
        <v>136</v>
      </c>
    </row>
    <row r="207">
      <c r="A207" s="1" t="s">
        <v>137</v>
      </c>
    </row>
    <row r="208">
      <c r="A208" s="1" t="s">
        <v>138</v>
      </c>
    </row>
    <row r="209">
      <c r="A209" s="1" t="s">
        <v>139</v>
      </c>
    </row>
    <row r="210">
      <c r="A210" s="1" t="s">
        <v>140</v>
      </c>
    </row>
    <row r="211">
      <c r="A211" s="1" t="s">
        <v>141</v>
      </c>
    </row>
    <row r="212">
      <c r="A212" s="1" t="s">
        <v>142</v>
      </c>
    </row>
    <row r="213">
      <c r="A213" s="1" t="s">
        <v>143</v>
      </c>
    </row>
    <row r="214">
      <c r="A214" s="1" t="s">
        <v>144</v>
      </c>
    </row>
    <row r="215">
      <c r="A215" s="1" t="s">
        <v>145</v>
      </c>
    </row>
    <row r="216">
      <c r="A216" s="1" t="s">
        <v>146</v>
      </c>
    </row>
    <row r="217">
      <c r="A217" s="1" t="s">
        <v>147</v>
      </c>
    </row>
    <row r="218">
      <c r="A218" s="1" t="s">
        <v>148</v>
      </c>
    </row>
    <row r="219">
      <c r="A219" s="1" t="s">
        <v>149</v>
      </c>
    </row>
    <row r="220">
      <c r="A220" s="1" t="s">
        <v>150</v>
      </c>
    </row>
    <row r="221">
      <c r="A221" s="1" t="s">
        <v>155</v>
      </c>
    </row>
    <row r="222">
      <c r="A222" s="1" t="s">
        <v>156</v>
      </c>
    </row>
    <row r="223">
      <c r="A223" s="1" t="s">
        <v>157</v>
      </c>
    </row>
    <row r="224">
      <c r="A224" s="1" t="s">
        <v>158</v>
      </c>
    </row>
    <row r="225">
      <c r="A225" s="1" t="s">
        <v>159</v>
      </c>
    </row>
    <row r="226">
      <c r="A226" s="1" t="s">
        <v>160</v>
      </c>
    </row>
    <row r="227">
      <c r="A227" s="1" t="s">
        <v>161</v>
      </c>
    </row>
    <row r="228">
      <c r="A228" s="1" t="s">
        <v>162</v>
      </c>
    </row>
    <row r="229">
      <c r="A229" s="1" t="s">
        <v>163</v>
      </c>
    </row>
    <row r="230">
      <c r="A230" s="1" t="s">
        <v>164</v>
      </c>
    </row>
    <row r="231">
      <c r="A231" s="1" t="s">
        <v>165</v>
      </c>
    </row>
    <row r="232">
      <c r="A232" s="1" t="s">
        <v>166</v>
      </c>
    </row>
    <row r="233">
      <c r="A233" s="1" t="s">
        <v>158</v>
      </c>
    </row>
    <row r="234">
      <c r="A234" s="1" t="s">
        <v>159</v>
      </c>
    </row>
    <row r="235">
      <c r="A235" s="1" t="s">
        <v>160</v>
      </c>
    </row>
    <row r="236">
      <c r="A236" s="1" t="s">
        <v>161</v>
      </c>
    </row>
    <row r="237">
      <c r="A237" s="1" t="s">
        <v>162</v>
      </c>
    </row>
    <row r="238">
      <c r="A238" s="1" t="s">
        <v>163</v>
      </c>
    </row>
    <row r="239">
      <c r="A239" s="1" t="s">
        <v>167</v>
      </c>
    </row>
    <row r="240">
      <c r="A240" s="1" t="s">
        <v>168</v>
      </c>
    </row>
    <row r="242">
      <c r="A242" s="1" t="s">
        <v>169</v>
      </c>
    </row>
    <row r="243">
      <c r="A243" s="1" t="s">
        <v>170</v>
      </c>
    </row>
    <row r="244">
      <c r="A244" s="1" t="s">
        <v>171</v>
      </c>
    </row>
    <row r="245">
      <c r="A245" s="1" t="s">
        <v>172</v>
      </c>
    </row>
    <row r="246">
      <c r="A246" s="1" t="s">
        <v>173</v>
      </c>
    </row>
    <row r="248">
      <c r="A248" s="1" t="s">
        <v>174</v>
      </c>
    </row>
    <row r="250">
      <c r="A250" s="1" t="s">
        <v>175</v>
      </c>
    </row>
    <row r="252">
      <c r="A252" s="1" t="s">
        <v>176</v>
      </c>
    </row>
    <row r="253">
      <c r="A253" s="1" t="s">
        <v>177</v>
      </c>
    </row>
    <row r="254">
      <c r="A254" s="1" t="s">
        <v>178</v>
      </c>
    </row>
    <row r="255">
      <c r="A255" s="1" t="s">
        <v>179</v>
      </c>
    </row>
    <row r="256">
      <c r="A256" s="1" t="s">
        <v>180</v>
      </c>
    </row>
    <row r="258">
      <c r="A258" s="1" t="s">
        <v>181</v>
      </c>
    </row>
    <row r="260">
      <c r="A260" s="1" t="s">
        <v>182</v>
      </c>
    </row>
    <row r="262">
      <c r="A262" s="1" t="s">
        <v>183</v>
      </c>
    </row>
    <row r="263">
      <c r="A263" s="1" t="s">
        <v>184</v>
      </c>
    </row>
    <row r="265">
      <c r="A265" s="1" t="s">
        <v>185</v>
      </c>
    </row>
    <row r="266">
      <c r="A266" s="1" t="s">
        <v>186</v>
      </c>
    </row>
    <row r="267">
      <c r="A267" s="1" t="s">
        <v>187</v>
      </c>
    </row>
    <row r="268">
      <c r="A268" s="1" t="s">
        <v>169</v>
      </c>
    </row>
    <row r="269">
      <c r="A269" s="1" t="s">
        <v>170</v>
      </c>
    </row>
    <row r="270">
      <c r="A270" s="1" t="s">
        <v>171</v>
      </c>
    </row>
    <row r="271">
      <c r="A271" s="1" t="s">
        <v>172</v>
      </c>
    </row>
    <row r="272">
      <c r="A272" s="1" t="s">
        <v>173</v>
      </c>
    </row>
    <row r="273">
      <c r="A273" s="1" t="s">
        <v>174</v>
      </c>
    </row>
    <row r="274">
      <c r="A274" s="1" t="s">
        <v>175</v>
      </c>
    </row>
    <row r="275">
      <c r="A275" s="1" t="s">
        <v>176</v>
      </c>
    </row>
    <row r="276">
      <c r="A276" s="1" t="s">
        <v>177</v>
      </c>
    </row>
    <row r="277">
      <c r="A277" s="1" t="s">
        <v>178</v>
      </c>
    </row>
    <row r="278">
      <c r="A278" s="1" t="s">
        <v>179</v>
      </c>
    </row>
    <row r="279">
      <c r="A279" s="1" t="s">
        <v>180</v>
      </c>
    </row>
    <row r="280">
      <c r="A280" s="1" t="s">
        <v>181</v>
      </c>
    </row>
    <row r="281">
      <c r="A281" s="1" t="s">
        <v>182</v>
      </c>
    </row>
    <row r="282">
      <c r="A282" s="1" t="s">
        <v>183</v>
      </c>
    </row>
    <row r="283">
      <c r="A283" s="1" t="s">
        <v>184</v>
      </c>
    </row>
    <row r="284">
      <c r="A284" s="1" t="s">
        <v>188</v>
      </c>
    </row>
    <row r="285">
      <c r="A285" s="1" t="s">
        <v>189</v>
      </c>
    </row>
    <row r="286">
      <c r="A286" s="1" t="s">
        <v>190</v>
      </c>
    </row>
    <row r="287">
      <c r="A287" s="1" t="s">
        <v>191</v>
      </c>
    </row>
    <row r="288">
      <c r="A288" s="1" t="s">
        <v>192</v>
      </c>
    </row>
    <row r="290">
      <c r="A290" s="1" t="s">
        <v>193</v>
      </c>
    </row>
    <row r="291">
      <c r="A291" s="1" t="s">
        <v>194</v>
      </c>
    </row>
    <row r="292">
      <c r="A292" s="1" t="s">
        <v>195</v>
      </c>
    </row>
    <row r="293">
      <c r="A293" s="1" t="s">
        <v>196</v>
      </c>
    </row>
    <row r="294">
      <c r="A294" s="1" t="s">
        <v>197</v>
      </c>
    </row>
    <row r="295">
      <c r="A295" s="1" t="s">
        <v>198</v>
      </c>
    </row>
    <row r="296">
      <c r="A296" s="1" t="s">
        <v>199</v>
      </c>
    </row>
    <row r="297">
      <c r="A297" s="1" t="s">
        <v>200</v>
      </c>
    </row>
    <row r="299">
      <c r="A299" s="1" t="s">
        <v>201</v>
      </c>
    </row>
    <row r="300">
      <c r="A300" s="1" t="s">
        <v>202</v>
      </c>
    </row>
    <row r="301">
      <c r="A301" s="1" t="s">
        <v>203</v>
      </c>
    </row>
    <row r="302">
      <c r="A302" s="1" t="s">
        <v>204</v>
      </c>
    </row>
    <row r="303">
      <c r="A303" s="1" t="s">
        <v>205</v>
      </c>
    </row>
    <row r="304">
      <c r="A304" s="1" t="s">
        <v>206</v>
      </c>
    </row>
    <row r="306">
      <c r="A306" s="1" t="s">
        <v>207</v>
      </c>
    </row>
    <row r="307">
      <c r="A307" s="1" t="s">
        <v>208</v>
      </c>
    </row>
    <row r="309">
      <c r="A309" s="1" t="s">
        <v>209</v>
      </c>
    </row>
    <row r="311">
      <c r="A311" s="1" t="s">
        <v>210</v>
      </c>
    </row>
    <row r="312">
      <c r="A312" s="1" t="s">
        <v>190</v>
      </c>
    </row>
    <row r="313">
      <c r="A313" s="1" t="s">
        <v>191</v>
      </c>
    </row>
    <row r="314">
      <c r="A314" s="1" t="s">
        <v>192</v>
      </c>
    </row>
    <row r="315">
      <c r="A315" s="1" t="s">
        <v>193</v>
      </c>
    </row>
    <row r="316">
      <c r="A316" s="1" t="s">
        <v>194</v>
      </c>
    </row>
    <row r="317">
      <c r="A317" s="1" t="s">
        <v>195</v>
      </c>
    </row>
    <row r="318">
      <c r="A318" s="1" t="s">
        <v>196</v>
      </c>
    </row>
    <row r="319">
      <c r="A319" s="1" t="s">
        <v>197</v>
      </c>
    </row>
    <row r="320">
      <c r="A320" s="1" t="s">
        <v>198</v>
      </c>
    </row>
    <row r="321">
      <c r="A321" s="1" t="s">
        <v>199</v>
      </c>
    </row>
    <row r="322">
      <c r="A322" s="1" t="s">
        <v>200</v>
      </c>
    </row>
    <row r="323">
      <c r="A323" s="1" t="s">
        <v>201</v>
      </c>
    </row>
    <row r="324">
      <c r="A324" s="1" t="s">
        <v>202</v>
      </c>
    </row>
    <row r="325">
      <c r="A325" s="1" t="s">
        <v>203</v>
      </c>
    </row>
    <row r="326">
      <c r="A326" s="1" t="s">
        <v>204</v>
      </c>
    </row>
    <row r="327">
      <c r="A327" s="1" t="s">
        <v>205</v>
      </c>
    </row>
    <row r="328">
      <c r="A328" s="1" t="s">
        <v>206</v>
      </c>
    </row>
    <row r="329">
      <c r="A329" s="1" t="s">
        <v>207</v>
      </c>
    </row>
    <row r="330">
      <c r="A330" s="1" t="s">
        <v>208</v>
      </c>
    </row>
    <row r="331">
      <c r="A331" s="1" t="s">
        <v>211</v>
      </c>
    </row>
    <row r="332">
      <c r="A332" s="1" t="s">
        <v>212</v>
      </c>
    </row>
    <row r="334">
      <c r="A334" s="1" t="s">
        <v>213</v>
      </c>
    </row>
    <row r="335">
      <c r="A335" s="1" t="s">
        <v>214</v>
      </c>
    </row>
    <row r="337">
      <c r="A337" s="1" t="s">
        <v>215</v>
      </c>
    </row>
    <row r="338">
      <c r="A338" s="1" t="s">
        <v>216</v>
      </c>
    </row>
    <row r="339">
      <c r="A339" s="1" t="s">
        <v>217</v>
      </c>
    </row>
    <row r="340">
      <c r="A340" s="1" t="s">
        <v>218</v>
      </c>
    </row>
    <row r="342">
      <c r="A342" s="1" t="s">
        <v>219</v>
      </c>
    </row>
    <row r="344">
      <c r="A344" s="1" t="s">
        <v>220</v>
      </c>
    </row>
    <row r="345">
      <c r="A345" s="1" t="s">
        <v>221</v>
      </c>
    </row>
    <row r="347">
      <c r="A347" s="1" t="s">
        <v>222</v>
      </c>
    </row>
    <row r="348">
      <c r="A348" s="1" t="s">
        <v>223</v>
      </c>
    </row>
    <row r="350">
      <c r="A350" s="1" t="s">
        <v>224</v>
      </c>
    </row>
    <row r="351">
      <c r="A351" s="1" t="s">
        <v>225</v>
      </c>
    </row>
    <row r="353">
      <c r="A353" s="1" t="s">
        <v>226</v>
      </c>
    </row>
    <row r="355">
      <c r="A355" s="1" t="s">
        <v>227</v>
      </c>
    </row>
    <row r="356">
      <c r="A356" s="1" t="s">
        <v>228</v>
      </c>
    </row>
    <row r="358">
      <c r="A358" s="1" t="s">
        <v>229</v>
      </c>
    </row>
    <row r="359">
      <c r="A359" s="1" t="s">
        <v>230</v>
      </c>
    </row>
    <row r="360">
      <c r="A360" s="1" t="s">
        <v>231</v>
      </c>
    </row>
    <row r="362">
      <c r="A362" s="1" t="s">
        <v>232</v>
      </c>
    </row>
    <row r="364">
      <c r="A364" s="1" t="s">
        <v>130</v>
      </c>
    </row>
    <row r="366">
      <c r="A366" s="1" t="s">
        <v>233</v>
      </c>
    </row>
    <row r="367">
      <c r="A367" s="1" t="s">
        <v>234</v>
      </c>
    </row>
    <row r="368">
      <c r="A368" s="1" t="s">
        <v>213</v>
      </c>
    </row>
    <row r="369">
      <c r="A369" s="1" t="s">
        <v>214</v>
      </c>
    </row>
    <row r="370">
      <c r="A370" s="1" t="s">
        <v>215</v>
      </c>
    </row>
    <row r="371">
      <c r="A371" s="1" t="s">
        <v>216</v>
      </c>
    </row>
    <row r="372">
      <c r="A372" s="1" t="s">
        <v>217</v>
      </c>
    </row>
    <row r="373">
      <c r="A373" s="1" t="s">
        <v>218</v>
      </c>
    </row>
    <row r="374">
      <c r="A374" s="1" t="s">
        <v>219</v>
      </c>
    </row>
    <row r="375">
      <c r="A375" s="1" t="s">
        <v>220</v>
      </c>
    </row>
    <row r="376">
      <c r="A376" s="1" t="s">
        <v>221</v>
      </c>
    </row>
    <row r="377">
      <c r="A377" s="1" t="s">
        <v>222</v>
      </c>
    </row>
    <row r="378">
      <c r="A378" s="1" t="s">
        <v>223</v>
      </c>
    </row>
    <row r="379">
      <c r="A379" s="1" t="s">
        <v>224</v>
      </c>
    </row>
    <row r="380">
      <c r="A380" s="1" t="s">
        <v>225</v>
      </c>
    </row>
    <row r="381">
      <c r="A381" s="1" t="s">
        <v>226</v>
      </c>
    </row>
    <row r="382">
      <c r="A382" s="1" t="s">
        <v>227</v>
      </c>
    </row>
    <row r="383">
      <c r="A383" s="1" t="s">
        <v>228</v>
      </c>
    </row>
    <row r="384">
      <c r="A384" s="1" t="s">
        <v>229</v>
      </c>
    </row>
    <row r="385">
      <c r="A385" s="1" t="s">
        <v>230</v>
      </c>
    </row>
    <row r="386">
      <c r="A386" s="1" t="s">
        <v>231</v>
      </c>
    </row>
    <row r="387">
      <c r="A387" s="1" t="s">
        <v>232</v>
      </c>
    </row>
    <row r="388">
      <c r="A388" s="1" t="s">
        <v>235</v>
      </c>
    </row>
    <row r="389">
      <c r="A389" s="1" t="s">
        <v>236</v>
      </c>
    </row>
    <row r="391">
      <c r="A391" s="1" t="s">
        <v>237</v>
      </c>
    </row>
    <row r="393">
      <c r="A393" s="1" t="s">
        <v>238</v>
      </c>
    </row>
    <row r="394">
      <c r="A394" s="1" t="s">
        <v>239</v>
      </c>
    </row>
    <row r="396">
      <c r="A396" s="1" t="s">
        <v>240</v>
      </c>
    </row>
    <row r="397">
      <c r="A397" s="1" t="s">
        <v>241</v>
      </c>
    </row>
    <row r="398">
      <c r="A398" s="1" t="s">
        <v>242</v>
      </c>
    </row>
    <row r="400">
      <c r="A400" s="1" t="s">
        <v>243</v>
      </c>
    </row>
    <row r="402">
      <c r="A402" s="1" t="s">
        <v>244</v>
      </c>
    </row>
    <row r="404">
      <c r="A404" s="1" t="s">
        <v>245</v>
      </c>
    </row>
    <row r="405">
      <c r="A405" s="1" t="s">
        <v>246</v>
      </c>
    </row>
    <row r="406">
      <c r="A406" s="1" t="s">
        <v>247</v>
      </c>
    </row>
    <row r="408">
      <c r="A408" s="1" t="s">
        <v>248</v>
      </c>
    </row>
    <row r="410">
      <c r="A410" s="1" t="s">
        <v>249</v>
      </c>
    </row>
    <row r="411">
      <c r="A411" s="1" t="s">
        <v>250</v>
      </c>
    </row>
    <row r="412">
      <c r="A412" s="1" t="s">
        <v>251</v>
      </c>
    </row>
    <row r="414">
      <c r="A414" s="1" t="s">
        <v>252</v>
      </c>
    </row>
    <row r="415">
      <c r="A415" s="1" t="s">
        <v>253</v>
      </c>
    </row>
    <row r="416">
      <c r="A416" s="1" t="s">
        <v>237</v>
      </c>
    </row>
    <row r="417">
      <c r="A417" s="1" t="s">
        <v>238</v>
      </c>
    </row>
    <row r="418">
      <c r="A418" s="1" t="s">
        <v>239</v>
      </c>
    </row>
    <row r="419">
      <c r="A419" s="1" t="s">
        <v>240</v>
      </c>
    </row>
    <row r="420">
      <c r="A420" s="1" t="s">
        <v>241</v>
      </c>
    </row>
    <row r="421">
      <c r="A421" s="1" t="s">
        <v>242</v>
      </c>
    </row>
    <row r="422">
      <c r="A422" s="1" t="s">
        <v>243</v>
      </c>
    </row>
    <row r="423">
      <c r="A423" s="1" t="s">
        <v>244</v>
      </c>
    </row>
    <row r="424">
      <c r="A424" s="1" t="s">
        <v>245</v>
      </c>
    </row>
    <row r="425">
      <c r="A425" s="1" t="s">
        <v>246</v>
      </c>
    </row>
    <row r="426">
      <c r="A426" s="1" t="s">
        <v>247</v>
      </c>
    </row>
    <row r="427">
      <c r="A427" s="1" t="s">
        <v>248</v>
      </c>
    </row>
    <row r="428">
      <c r="A428" s="1" t="s">
        <v>249</v>
      </c>
    </row>
    <row r="429">
      <c r="A429" s="1" t="s">
        <v>250</v>
      </c>
    </row>
    <row r="430">
      <c r="A430" s="1" t="s">
        <v>251</v>
      </c>
    </row>
    <row r="431">
      <c r="A431" s="1" t="s">
        <v>254</v>
      </c>
    </row>
    <row r="432">
      <c r="A432" s="1" t="s">
        <v>255</v>
      </c>
    </row>
    <row r="433">
      <c r="A433" s="1" t="s">
        <v>256</v>
      </c>
    </row>
    <row r="434">
      <c r="A434" s="1" t="s">
        <v>257</v>
      </c>
    </row>
    <row r="436">
      <c r="A436" s="1" t="s">
        <v>258</v>
      </c>
    </row>
    <row r="437">
      <c r="A437" s="1" t="s">
        <v>259</v>
      </c>
    </row>
    <row r="439">
      <c r="A439" s="1" t="s">
        <v>260</v>
      </c>
    </row>
    <row r="440">
      <c r="A440" s="1" t="s">
        <v>261</v>
      </c>
    </row>
    <row r="442">
      <c r="A442" s="1" t="s">
        <v>262</v>
      </c>
    </row>
    <row r="443">
      <c r="A443" s="1" t="s">
        <v>263</v>
      </c>
    </row>
    <row r="444">
      <c r="A444" s="1" t="s">
        <v>264</v>
      </c>
    </row>
    <row r="445">
      <c r="A445" s="1" t="s">
        <v>265</v>
      </c>
    </row>
    <row r="447">
      <c r="A447" s="1" t="s">
        <v>266</v>
      </c>
    </row>
    <row r="448">
      <c r="A448" s="1" t="s">
        <v>267</v>
      </c>
    </row>
    <row r="450">
      <c r="A450" s="1" t="s">
        <v>268</v>
      </c>
    </row>
    <row r="451">
      <c r="A451" s="1" t="s">
        <v>269</v>
      </c>
    </row>
    <row r="453">
      <c r="A453" s="1" t="s">
        <v>270</v>
      </c>
    </row>
    <row r="454">
      <c r="A454" s="1" t="s">
        <v>271</v>
      </c>
    </row>
    <row r="456">
      <c r="A456" s="1" t="s">
        <v>233</v>
      </c>
    </row>
    <row r="457">
      <c r="A457" s="1" t="s">
        <v>272</v>
      </c>
    </row>
    <row r="458">
      <c r="A458" s="1" t="s">
        <v>258</v>
      </c>
    </row>
    <row r="459">
      <c r="A459" s="1" t="s">
        <v>259</v>
      </c>
    </row>
    <row r="460">
      <c r="A460" s="1" t="s">
        <v>260</v>
      </c>
    </row>
    <row r="461">
      <c r="A461" s="1" t="s">
        <v>261</v>
      </c>
    </row>
    <row r="462">
      <c r="A462" s="1" t="s">
        <v>262</v>
      </c>
    </row>
    <row r="463">
      <c r="A463" s="1" t="s">
        <v>263</v>
      </c>
    </row>
    <row r="464">
      <c r="A464" s="1" t="s">
        <v>264</v>
      </c>
    </row>
    <row r="465">
      <c r="A465" s="1" t="s">
        <v>265</v>
      </c>
    </row>
    <row r="466">
      <c r="A466" s="1" t="s">
        <v>266</v>
      </c>
    </row>
    <row r="467">
      <c r="A467" s="1" t="s">
        <v>267</v>
      </c>
    </row>
    <row r="468">
      <c r="A468" s="1" t="s">
        <v>268</v>
      </c>
    </row>
    <row r="469">
      <c r="A469" s="1" t="s">
        <v>269</v>
      </c>
    </row>
    <row r="470">
      <c r="A470" s="1" t="s">
        <v>273</v>
      </c>
    </row>
    <row r="471">
      <c r="A471" s="1" t="s">
        <v>274</v>
      </c>
    </row>
    <row r="472">
      <c r="A472" s="1" t="s">
        <v>275</v>
      </c>
    </row>
    <row r="474">
      <c r="A474" s="1" t="s">
        <v>276</v>
      </c>
    </row>
    <row r="475">
      <c r="A475" s="1" t="s">
        <v>277</v>
      </c>
    </row>
    <row r="476">
      <c r="A476" s="1" t="s">
        <v>278</v>
      </c>
    </row>
    <row r="477">
      <c r="A477" s="1" t="s">
        <v>279</v>
      </c>
    </row>
    <row r="479">
      <c r="A479" s="1" t="s">
        <v>280</v>
      </c>
    </row>
    <row r="480">
      <c r="A480" s="1" t="s">
        <v>281</v>
      </c>
    </row>
    <row r="481">
      <c r="A481" s="1" t="s">
        <v>282</v>
      </c>
    </row>
    <row r="483">
      <c r="A483" s="1" t="s">
        <v>283</v>
      </c>
    </row>
    <row r="485">
      <c r="A485" s="1" t="s">
        <v>284</v>
      </c>
    </row>
    <row r="486">
      <c r="A486" s="1" t="s">
        <v>285</v>
      </c>
    </row>
    <row r="487">
      <c r="A487" s="1" t="s">
        <v>286</v>
      </c>
    </row>
    <row r="488">
      <c r="A488" s="1" t="s">
        <v>287</v>
      </c>
    </row>
    <row r="490">
      <c r="A490" s="1" t="s">
        <v>288</v>
      </c>
    </row>
    <row r="491">
      <c r="A491" s="1" t="s">
        <v>289</v>
      </c>
    </row>
    <row r="492">
      <c r="A492" s="1" t="s">
        <v>290</v>
      </c>
    </row>
    <row r="494">
      <c r="A494" s="1" t="s">
        <v>291</v>
      </c>
    </row>
    <row r="495">
      <c r="A495" s="1" t="s">
        <v>292</v>
      </c>
    </row>
    <row r="496">
      <c r="A496" s="1" t="s">
        <v>293</v>
      </c>
    </row>
    <row r="497">
      <c r="A497" s="1" t="s">
        <v>294</v>
      </c>
    </row>
    <row r="499">
      <c r="A499" s="1" t="s">
        <v>295</v>
      </c>
    </row>
    <row r="501">
      <c r="A501" s="1" t="s">
        <v>296</v>
      </c>
    </row>
    <row r="503">
      <c r="A503" s="1" t="s">
        <v>297</v>
      </c>
    </row>
    <row r="505">
      <c r="A505" s="1" t="s">
        <v>233</v>
      </c>
    </row>
    <row r="506">
      <c r="A506" s="1" t="s">
        <v>298</v>
      </c>
    </row>
    <row r="507">
      <c r="A507" s="1" t="s">
        <v>275</v>
      </c>
    </row>
    <row r="508">
      <c r="A508" s="1" t="s">
        <v>276</v>
      </c>
    </row>
    <row r="509">
      <c r="A509" s="1" t="s">
        <v>277</v>
      </c>
    </row>
    <row r="510">
      <c r="A510" s="1" t="s">
        <v>278</v>
      </c>
    </row>
    <row r="511">
      <c r="A511" s="1" t="s">
        <v>279</v>
      </c>
    </row>
    <row r="512">
      <c r="A512" s="1" t="s">
        <v>280</v>
      </c>
    </row>
    <row r="513">
      <c r="A513" s="1" t="s">
        <v>281</v>
      </c>
    </row>
    <row r="514">
      <c r="A514" s="1" t="s">
        <v>282</v>
      </c>
    </row>
    <row r="515">
      <c r="A515" s="1" t="s">
        <v>283</v>
      </c>
    </row>
    <row r="516">
      <c r="A516" s="1" t="s">
        <v>284</v>
      </c>
    </row>
    <row r="517">
      <c r="A517" s="1" t="s">
        <v>285</v>
      </c>
    </row>
    <row r="518">
      <c r="A518" s="1" t="s">
        <v>286</v>
      </c>
    </row>
    <row r="519">
      <c r="A519" s="1" t="s">
        <v>287</v>
      </c>
    </row>
    <row r="520">
      <c r="A520" s="1" t="s">
        <v>288</v>
      </c>
    </row>
    <row r="521">
      <c r="A521" s="1" t="s">
        <v>289</v>
      </c>
    </row>
    <row r="522">
      <c r="A522" s="1" t="s">
        <v>290</v>
      </c>
    </row>
    <row r="523">
      <c r="A523" s="1" t="s">
        <v>291</v>
      </c>
    </row>
    <row r="524">
      <c r="A524" s="1" t="s">
        <v>292</v>
      </c>
    </row>
    <row r="525">
      <c r="A525" s="1" t="s">
        <v>293</v>
      </c>
    </row>
    <row r="526">
      <c r="A526" s="1" t="s">
        <v>294</v>
      </c>
    </row>
    <row r="527">
      <c r="A527" s="1" t="s">
        <v>296</v>
      </c>
    </row>
    <row r="528">
      <c r="A528" s="1" t="s">
        <v>299</v>
      </c>
    </row>
    <row r="529">
      <c r="A529" s="1" t="s">
        <v>300</v>
      </c>
    </row>
    <row r="530">
      <c r="A530" s="1" t="s">
        <v>301</v>
      </c>
    </row>
    <row r="531">
      <c r="A531" s="1" t="s">
        <v>302</v>
      </c>
    </row>
    <row r="533">
      <c r="A533" s="1" t="s">
        <v>303</v>
      </c>
    </row>
    <row r="534">
      <c r="A534" s="1" t="s">
        <v>304</v>
      </c>
    </row>
    <row r="535">
      <c r="A535" s="1" t="s">
        <v>305</v>
      </c>
    </row>
    <row r="537">
      <c r="A537" s="1" t="s">
        <v>306</v>
      </c>
    </row>
    <row r="538">
      <c r="A538" s="1" t="s">
        <v>307</v>
      </c>
    </row>
    <row r="539">
      <c r="A539" s="1" t="s">
        <v>308</v>
      </c>
    </row>
    <row r="540">
      <c r="A540" s="1" t="s">
        <v>309</v>
      </c>
    </row>
    <row r="541">
      <c r="A541" s="1" t="s">
        <v>310</v>
      </c>
    </row>
    <row r="542">
      <c r="A542" s="1" t="s">
        <v>311</v>
      </c>
    </row>
    <row r="543">
      <c r="A543" s="1" t="s">
        <v>312</v>
      </c>
    </row>
    <row r="544">
      <c r="A544" s="1" t="s">
        <v>313</v>
      </c>
    </row>
    <row r="545">
      <c r="A545" s="1" t="s">
        <v>314</v>
      </c>
    </row>
    <row r="546">
      <c r="A546" s="1" t="s">
        <v>315</v>
      </c>
    </row>
    <row r="547">
      <c r="A547" s="1" t="s">
        <v>316</v>
      </c>
    </row>
    <row r="548">
      <c r="A548" s="1" t="s">
        <v>317</v>
      </c>
    </row>
    <row r="549">
      <c r="A549" s="1" t="s">
        <v>318</v>
      </c>
    </row>
    <row r="550">
      <c r="A550" s="1" t="s">
        <v>319</v>
      </c>
    </row>
    <row r="551">
      <c r="A551" s="1" t="s">
        <v>320</v>
      </c>
    </row>
    <row r="553">
      <c r="A553" s="1" t="s">
        <v>321</v>
      </c>
    </row>
    <row r="554">
      <c r="A554" s="1" t="s">
        <v>322</v>
      </c>
    </row>
    <row r="556">
      <c r="A556" s="1" t="s">
        <v>323</v>
      </c>
    </row>
    <row r="557">
      <c r="A557" s="1" t="s">
        <v>301</v>
      </c>
    </row>
    <row r="558">
      <c r="A558" s="1" t="s">
        <v>302</v>
      </c>
    </row>
    <row r="559">
      <c r="A559" s="1" t="s">
        <v>303</v>
      </c>
    </row>
    <row r="560">
      <c r="A560" s="1" t="s">
        <v>304</v>
      </c>
    </row>
    <row r="561">
      <c r="A561" s="1" t="s">
        <v>305</v>
      </c>
    </row>
    <row r="562">
      <c r="A562" s="1" t="s">
        <v>306</v>
      </c>
    </row>
    <row r="563">
      <c r="A563" s="1" t="s">
        <v>307</v>
      </c>
    </row>
    <row r="564">
      <c r="A564" s="1" t="s">
        <v>308</v>
      </c>
    </row>
    <row r="565">
      <c r="A565" s="1" t="s">
        <v>309</v>
      </c>
    </row>
    <row r="566">
      <c r="A566" s="1" t="s">
        <v>310</v>
      </c>
    </row>
    <row r="567">
      <c r="A567" s="1" t="s">
        <v>311</v>
      </c>
    </row>
    <row r="568">
      <c r="A568" s="1" t="s">
        <v>312</v>
      </c>
    </row>
    <row r="569">
      <c r="A569" s="1" t="s">
        <v>313</v>
      </c>
    </row>
    <row r="570">
      <c r="A570" s="1" t="s">
        <v>314</v>
      </c>
    </row>
    <row r="571">
      <c r="A571" s="1" t="s">
        <v>315</v>
      </c>
    </row>
    <row r="572">
      <c r="A572" s="1" t="s">
        <v>316</v>
      </c>
    </row>
    <row r="573">
      <c r="A573" s="1" t="s">
        <v>317</v>
      </c>
    </row>
    <row r="574">
      <c r="A574" s="1" t="s">
        <v>318</v>
      </c>
    </row>
    <row r="575">
      <c r="A575" s="1" t="s">
        <v>319</v>
      </c>
    </row>
    <row r="576">
      <c r="A576" s="1" t="s">
        <v>320</v>
      </c>
    </row>
    <row r="577">
      <c r="A577" s="1" t="s">
        <v>324</v>
      </c>
    </row>
    <row r="578">
      <c r="A578" s="1" t="s">
        <v>325</v>
      </c>
    </row>
    <row r="580">
      <c r="A580" s="1" t="s">
        <v>326</v>
      </c>
    </row>
    <row r="582">
      <c r="A582" s="1" t="s">
        <v>327</v>
      </c>
    </row>
    <row r="584">
      <c r="A584" s="1" t="s">
        <v>328</v>
      </c>
    </row>
    <row r="585">
      <c r="A585" s="1" t="s">
        <v>329</v>
      </c>
    </row>
    <row r="586">
      <c r="A586" s="1" t="s">
        <v>330</v>
      </c>
    </row>
    <row r="587">
      <c r="A587" s="1" t="s">
        <v>331</v>
      </c>
    </row>
    <row r="588">
      <c r="A588" s="1" t="s">
        <v>332</v>
      </c>
    </row>
    <row r="590">
      <c r="A590" s="1" t="s">
        <v>333</v>
      </c>
    </row>
    <row r="591">
      <c r="A591" s="1" t="s">
        <v>334</v>
      </c>
    </row>
    <row r="593">
      <c r="A593" s="1" t="s">
        <v>335</v>
      </c>
    </row>
    <row r="594">
      <c r="A594" s="1" t="s">
        <v>336</v>
      </c>
    </row>
    <row r="596">
      <c r="A596" s="1" t="s">
        <v>337</v>
      </c>
    </row>
    <row r="597">
      <c r="A597" s="1" t="s">
        <v>338</v>
      </c>
    </row>
    <row r="598">
      <c r="A598" s="1" t="s">
        <v>339</v>
      </c>
    </row>
    <row r="600">
      <c r="A600" s="1" t="s">
        <v>340</v>
      </c>
    </row>
    <row r="601">
      <c r="A601" s="1" t="s">
        <v>341</v>
      </c>
    </row>
    <row r="602">
      <c r="A602" s="1" t="s">
        <v>342</v>
      </c>
    </row>
    <row r="604">
      <c r="A604" s="1" t="s">
        <v>343</v>
      </c>
    </row>
    <row r="605">
      <c r="A605" s="1" t="s">
        <v>326</v>
      </c>
    </row>
    <row r="606">
      <c r="A606" s="1" t="s">
        <v>327</v>
      </c>
    </row>
    <row r="607">
      <c r="A607" s="1" t="s">
        <v>328</v>
      </c>
    </row>
    <row r="608">
      <c r="A608" s="1" t="s">
        <v>329</v>
      </c>
    </row>
    <row r="609">
      <c r="A609" s="1" t="s">
        <v>330</v>
      </c>
    </row>
    <row r="610">
      <c r="A610" s="1" t="s">
        <v>331</v>
      </c>
    </row>
    <row r="611">
      <c r="A611" s="1" t="s">
        <v>332</v>
      </c>
    </row>
    <row r="612">
      <c r="A612" s="1" t="s">
        <v>333</v>
      </c>
    </row>
    <row r="613">
      <c r="A613" s="1" t="s">
        <v>334</v>
      </c>
    </row>
    <row r="614">
      <c r="A614" s="1" t="s">
        <v>335</v>
      </c>
    </row>
    <row r="615">
      <c r="A615" s="1" t="s">
        <v>336</v>
      </c>
    </row>
    <row r="616">
      <c r="A616" s="1" t="s">
        <v>337</v>
      </c>
    </row>
    <row r="617">
      <c r="A617" s="1" t="s">
        <v>338</v>
      </c>
    </row>
    <row r="618">
      <c r="A618" s="1" t="s">
        <v>339</v>
      </c>
    </row>
    <row r="619">
      <c r="A619" s="1" t="s">
        <v>340</v>
      </c>
    </row>
    <row r="620">
      <c r="A620" s="1" t="s">
        <v>341</v>
      </c>
    </row>
    <row r="621">
      <c r="A621" s="1" t="s">
        <v>344</v>
      </c>
    </row>
    <row r="622">
      <c r="A622" s="1" t="s">
        <v>345</v>
      </c>
    </row>
    <row r="624">
      <c r="A624" s="1" t="s">
        <v>346</v>
      </c>
    </row>
    <row r="625">
      <c r="A625" s="1" t="s">
        <v>347</v>
      </c>
    </row>
    <row r="626">
      <c r="A626" s="1" t="s">
        <v>348</v>
      </c>
    </row>
    <row r="627">
      <c r="A627" s="1" t="s">
        <v>349</v>
      </c>
    </row>
    <row r="628">
      <c r="A628" s="1" t="s">
        <v>350</v>
      </c>
    </row>
    <row r="630">
      <c r="A630" s="1" t="s">
        <v>351</v>
      </c>
    </row>
    <row r="631">
      <c r="A631" s="1" t="s">
        <v>352</v>
      </c>
    </row>
    <row r="632">
      <c r="A632" s="1" t="s">
        <v>353</v>
      </c>
    </row>
    <row r="633">
      <c r="A633" s="1" t="s">
        <v>354</v>
      </c>
    </row>
    <row r="635">
      <c r="A635" s="1" t="s">
        <v>355</v>
      </c>
    </row>
    <row r="636">
      <c r="A636" s="1" t="s">
        <v>356</v>
      </c>
    </row>
    <row r="637">
      <c r="A637" s="1" t="s">
        <v>357</v>
      </c>
    </row>
    <row r="638">
      <c r="A638" s="1" t="s">
        <v>358</v>
      </c>
    </row>
    <row r="639">
      <c r="A639" s="1" t="s">
        <v>359</v>
      </c>
    </row>
    <row r="641">
      <c r="A641" s="1" t="s">
        <v>360</v>
      </c>
    </row>
    <row r="642">
      <c r="A642" s="1" t="s">
        <v>361</v>
      </c>
    </row>
    <row r="644">
      <c r="A644" s="1" t="s">
        <v>362</v>
      </c>
    </row>
    <row r="646">
      <c r="A646" s="1" t="s">
        <v>363</v>
      </c>
    </row>
    <row r="648">
      <c r="A648" s="1" t="s">
        <v>364</v>
      </c>
    </row>
    <row r="650">
      <c r="A650" s="1" t="s">
        <v>365</v>
      </c>
    </row>
    <row r="652">
      <c r="A652" s="1" t="s">
        <v>366</v>
      </c>
    </row>
    <row r="653">
      <c r="A653" s="1" t="s">
        <v>367</v>
      </c>
    </row>
    <row r="655">
      <c r="A655" s="1" t="s">
        <v>368</v>
      </c>
    </row>
    <row r="656">
      <c r="A656" s="1" t="s">
        <v>346</v>
      </c>
    </row>
    <row r="657">
      <c r="A657" s="1" t="s">
        <v>347</v>
      </c>
    </row>
    <row r="658">
      <c r="A658" s="1" t="s">
        <v>348</v>
      </c>
    </row>
    <row r="659">
      <c r="A659" s="1" t="s">
        <v>349</v>
      </c>
    </row>
    <row r="660">
      <c r="A660" s="1" t="s">
        <v>350</v>
      </c>
    </row>
    <row r="661">
      <c r="A661" s="1" t="s">
        <v>351</v>
      </c>
    </row>
    <row r="662">
      <c r="A662" s="1" t="s">
        <v>352</v>
      </c>
    </row>
    <row r="663">
      <c r="A663" s="1" t="s">
        <v>353</v>
      </c>
    </row>
    <row r="664">
      <c r="A664" s="1" t="s">
        <v>354</v>
      </c>
    </row>
    <row r="665">
      <c r="A665" s="1" t="s">
        <v>355</v>
      </c>
    </row>
    <row r="666">
      <c r="A666" s="1" t="s">
        <v>356</v>
      </c>
    </row>
    <row r="667">
      <c r="A667" s="1" t="s">
        <v>357</v>
      </c>
    </row>
    <row r="668">
      <c r="A668" s="1" t="s">
        <v>358</v>
      </c>
    </row>
    <row r="669">
      <c r="A669" s="1" t="s">
        <v>359</v>
      </c>
    </row>
    <row r="670">
      <c r="A670" s="1" t="s">
        <v>360</v>
      </c>
    </row>
    <row r="671">
      <c r="A671" s="1" t="s">
        <v>361</v>
      </c>
    </row>
    <row r="672">
      <c r="A672" s="1" t="s">
        <v>362</v>
      </c>
    </row>
    <row r="673">
      <c r="A673" s="1" t="s">
        <v>363</v>
      </c>
    </row>
    <row r="674">
      <c r="A674" s="1" t="s">
        <v>364</v>
      </c>
    </row>
    <row r="675">
      <c r="A675" s="1" t="s">
        <v>365</v>
      </c>
    </row>
    <row r="676">
      <c r="A676" s="1" t="s">
        <v>369</v>
      </c>
    </row>
    <row r="677">
      <c r="A677" s="1" t="s">
        <v>370</v>
      </c>
    </row>
    <row r="679">
      <c r="A679" s="1" t="s">
        <v>371</v>
      </c>
    </row>
    <row r="680">
      <c r="A680" s="1" t="s">
        <v>372</v>
      </c>
    </row>
    <row r="681">
      <c r="A681" s="1" t="s">
        <v>373</v>
      </c>
    </row>
    <row r="683">
      <c r="A683" s="1" t="s">
        <v>374</v>
      </c>
    </row>
    <row r="684">
      <c r="A684" s="1" t="s">
        <v>375</v>
      </c>
    </row>
    <row r="685">
      <c r="A685" s="1" t="s">
        <v>376</v>
      </c>
    </row>
    <row r="687">
      <c r="A687" s="1" t="s">
        <v>377</v>
      </c>
    </row>
    <row r="689">
      <c r="A689" s="1" t="s">
        <v>378</v>
      </c>
    </row>
    <row r="690">
      <c r="A690" s="1" t="s">
        <v>379</v>
      </c>
    </row>
    <row r="692">
      <c r="A692" s="1" t="s">
        <v>380</v>
      </c>
    </row>
    <row r="693">
      <c r="A693" s="1" t="s">
        <v>381</v>
      </c>
    </row>
    <row r="694">
      <c r="A694" s="1" t="s">
        <v>382</v>
      </c>
    </row>
    <row r="695">
      <c r="A695" s="1" t="s">
        <v>383</v>
      </c>
    </row>
    <row r="696">
      <c r="A696" s="1" t="s">
        <v>384</v>
      </c>
    </row>
    <row r="697">
      <c r="A697" s="1" t="s">
        <v>385</v>
      </c>
    </row>
    <row r="699">
      <c r="A699" s="1" t="s">
        <v>386</v>
      </c>
    </row>
    <row r="701">
      <c r="A701" s="1" t="s">
        <v>387</v>
      </c>
    </row>
    <row r="702">
      <c r="A702" s="1" t="s">
        <v>371</v>
      </c>
    </row>
    <row r="703">
      <c r="A703" s="1" t="s">
        <v>372</v>
      </c>
    </row>
    <row r="704">
      <c r="A704" s="1" t="s">
        <v>373</v>
      </c>
    </row>
    <row r="705">
      <c r="A705" s="1" t="s">
        <v>374</v>
      </c>
    </row>
    <row r="706">
      <c r="A706" s="1" t="s">
        <v>375</v>
      </c>
    </row>
    <row r="707">
      <c r="A707" s="1" t="s">
        <v>376</v>
      </c>
    </row>
    <row r="708">
      <c r="A708" s="1" t="s">
        <v>377</v>
      </c>
    </row>
    <row r="709">
      <c r="A709" s="1" t="s">
        <v>378</v>
      </c>
    </row>
    <row r="710">
      <c r="A710" s="1" t="s">
        <v>379</v>
      </c>
    </row>
    <row r="711">
      <c r="A711" s="1" t="s">
        <v>380</v>
      </c>
    </row>
    <row r="712">
      <c r="A712" s="1" t="s">
        <v>381</v>
      </c>
    </row>
    <row r="713">
      <c r="A713" s="1" t="s">
        <v>382</v>
      </c>
    </row>
    <row r="714">
      <c r="A714" s="1" t="s">
        <v>383</v>
      </c>
    </row>
    <row r="715">
      <c r="A715" s="1" t="s">
        <v>384</v>
      </c>
    </row>
    <row r="716">
      <c r="A716" s="1" t="s">
        <v>385</v>
      </c>
    </row>
    <row r="717">
      <c r="A717" s="1" t="s">
        <v>388</v>
      </c>
    </row>
    <row r="718">
      <c r="A718" s="1" t="s">
        <v>389</v>
      </c>
    </row>
    <row r="720">
      <c r="A720" s="1" t="s">
        <v>390</v>
      </c>
    </row>
    <row r="722">
      <c r="A722" s="1" t="s">
        <v>391</v>
      </c>
    </row>
    <row r="723">
      <c r="A723" s="1" t="s">
        <v>392</v>
      </c>
    </row>
    <row r="725">
      <c r="A725" s="1" t="s">
        <v>393</v>
      </c>
    </row>
    <row r="726">
      <c r="A726" s="1" t="s">
        <v>394</v>
      </c>
    </row>
    <row r="727">
      <c r="A727" s="1" t="s">
        <v>395</v>
      </c>
    </row>
    <row r="728">
      <c r="A728" s="1" t="s">
        <v>396</v>
      </c>
    </row>
    <row r="729">
      <c r="A729" s="1" t="s">
        <v>397</v>
      </c>
    </row>
    <row r="731">
      <c r="A731" s="1" t="s">
        <v>398</v>
      </c>
    </row>
    <row r="732">
      <c r="A732" s="1" t="s">
        <v>399</v>
      </c>
    </row>
    <row r="733">
      <c r="A733" s="1" t="s">
        <v>400</v>
      </c>
    </row>
    <row r="735">
      <c r="A735" s="1" t="s">
        <v>165</v>
      </c>
    </row>
    <row r="737">
      <c r="A737" s="1" t="s">
        <v>186</v>
      </c>
    </row>
    <row r="738">
      <c r="A738" s="1" t="s">
        <v>401</v>
      </c>
    </row>
    <row r="739">
      <c r="A739" s="1" t="s">
        <v>391</v>
      </c>
    </row>
    <row r="740">
      <c r="A740" s="1" t="s">
        <v>392</v>
      </c>
    </row>
    <row r="741">
      <c r="A741" s="1" t="s">
        <v>393</v>
      </c>
    </row>
    <row r="742">
      <c r="A742" s="1" t="s">
        <v>394</v>
      </c>
    </row>
    <row r="743">
      <c r="A743" s="1" t="s">
        <v>395</v>
      </c>
    </row>
    <row r="744">
      <c r="A744" s="1" t="s">
        <v>396</v>
      </c>
    </row>
    <row r="745">
      <c r="A745" s="1" t="s">
        <v>397</v>
      </c>
    </row>
    <row r="746">
      <c r="A746" s="1" t="s">
        <v>398</v>
      </c>
    </row>
    <row r="747">
      <c r="A747" s="1" t="s">
        <v>399</v>
      </c>
    </row>
    <row r="748">
      <c r="A748" s="1" t="s">
        <v>402</v>
      </c>
    </row>
    <row r="749">
      <c r="A749" s="1" t="s">
        <v>403</v>
      </c>
    </row>
    <row r="751">
      <c r="A751" s="1" t="s">
        <v>404</v>
      </c>
    </row>
    <row r="752">
      <c r="A752" s="1" t="s">
        <v>405</v>
      </c>
    </row>
    <row r="753">
      <c r="A753" s="1" t="s">
        <v>406</v>
      </c>
    </row>
    <row r="754">
      <c r="A754" s="1" t="s">
        <v>407</v>
      </c>
    </row>
    <row r="756">
      <c r="A756" s="1" t="s">
        <v>408</v>
      </c>
    </row>
    <row r="757">
      <c r="A757" s="1" t="s">
        <v>409</v>
      </c>
    </row>
    <row r="759">
      <c r="A759" s="1" t="s">
        <v>410</v>
      </c>
    </row>
    <row r="760">
      <c r="A760" s="1" t="s">
        <v>411</v>
      </c>
    </row>
    <row r="761">
      <c r="A761" s="1" t="s">
        <v>412</v>
      </c>
    </row>
    <row r="763">
      <c r="A763" s="1" t="s">
        <v>413</v>
      </c>
    </row>
    <row r="764">
      <c r="A764" s="1" t="s">
        <v>414</v>
      </c>
    </row>
    <row r="765">
      <c r="A765" s="1" t="s">
        <v>415</v>
      </c>
    </row>
    <row r="766">
      <c r="A766" s="1" t="s">
        <v>416</v>
      </c>
    </row>
    <row r="767">
      <c r="A767" s="1" t="s">
        <v>417</v>
      </c>
    </row>
    <row r="768">
      <c r="A768" s="1" t="s">
        <v>418</v>
      </c>
    </row>
    <row r="770">
      <c r="A770" s="1" t="s">
        <v>419</v>
      </c>
    </row>
    <row r="772">
      <c r="A772" s="1" t="s">
        <v>420</v>
      </c>
    </row>
    <row r="773">
      <c r="A773" s="1" t="s">
        <v>421</v>
      </c>
    </row>
    <row r="775">
      <c r="A775" s="1" t="s">
        <v>422</v>
      </c>
    </row>
    <row r="776">
      <c r="A776" s="1" t="s">
        <v>423</v>
      </c>
    </row>
    <row r="778">
      <c r="A778" s="1" t="s">
        <v>424</v>
      </c>
    </row>
    <row r="780">
      <c r="A780" s="1" t="s">
        <v>425</v>
      </c>
    </row>
    <row r="781">
      <c r="A781" s="1" t="s">
        <v>130</v>
      </c>
    </row>
    <row r="783">
      <c r="A783" s="1" t="s">
        <v>426</v>
      </c>
    </row>
    <row r="784">
      <c r="A784" s="1" t="s">
        <v>404</v>
      </c>
    </row>
    <row r="785">
      <c r="A785" s="1" t="s">
        <v>405</v>
      </c>
    </row>
    <row r="786">
      <c r="A786" s="1" t="s">
        <v>406</v>
      </c>
    </row>
    <row r="787">
      <c r="A787" s="1" t="s">
        <v>407</v>
      </c>
    </row>
    <row r="788">
      <c r="A788" s="1" t="s">
        <v>408</v>
      </c>
    </row>
    <row r="789">
      <c r="A789" s="1" t="s">
        <v>409</v>
      </c>
    </row>
    <row r="790">
      <c r="A790" s="1" t="s">
        <v>410</v>
      </c>
    </row>
    <row r="791">
      <c r="A791" s="1" t="s">
        <v>411</v>
      </c>
    </row>
    <row r="792">
      <c r="A792" s="1" t="s">
        <v>412</v>
      </c>
    </row>
    <row r="793">
      <c r="A793" s="1" t="s">
        <v>413</v>
      </c>
    </row>
    <row r="794">
      <c r="A794" s="1" t="s">
        <v>414</v>
      </c>
    </row>
    <row r="795">
      <c r="A795" s="1" t="s">
        <v>415</v>
      </c>
    </row>
    <row r="796">
      <c r="A796" s="1" t="s">
        <v>416</v>
      </c>
    </row>
    <row r="797">
      <c r="A797" s="1" t="s">
        <v>417</v>
      </c>
    </row>
    <row r="798">
      <c r="A798" s="1" t="s">
        <v>418</v>
      </c>
    </row>
    <row r="799">
      <c r="A799" s="1" t="s">
        <v>419</v>
      </c>
    </row>
    <row r="800">
      <c r="A800" s="1" t="s">
        <v>420</v>
      </c>
    </row>
    <row r="801">
      <c r="A801" s="1" t="s">
        <v>421</v>
      </c>
    </row>
    <row r="802">
      <c r="A802" s="1" t="s">
        <v>422</v>
      </c>
    </row>
    <row r="803">
      <c r="A803" s="1" t="s">
        <v>423</v>
      </c>
    </row>
    <row r="804">
      <c r="A804" s="1" t="s">
        <v>424</v>
      </c>
    </row>
    <row r="805">
      <c r="A805" s="1" t="s">
        <v>425</v>
      </c>
    </row>
    <row r="806">
      <c r="A806" s="1" t="s">
        <v>427</v>
      </c>
    </row>
    <row r="807">
      <c r="A807" s="1" t="s">
        <v>428</v>
      </c>
    </row>
    <row r="808">
      <c r="A808" s="1" t="s">
        <v>429</v>
      </c>
    </row>
    <row r="809">
      <c r="A809" s="1" t="s">
        <v>430</v>
      </c>
    </row>
    <row r="810">
      <c r="A810" s="1" t="s">
        <v>431</v>
      </c>
    </row>
    <row r="811">
      <c r="A811" s="1" t="s">
        <v>432</v>
      </c>
    </row>
    <row r="812">
      <c r="A812" s="1" t="s">
        <v>433</v>
      </c>
    </row>
    <row r="813">
      <c r="A813" s="1" t="s">
        <v>434</v>
      </c>
    </row>
    <row r="814">
      <c r="A814" s="1" t="s">
        <v>435</v>
      </c>
    </row>
    <row r="815">
      <c r="A815" s="1" t="s">
        <v>436</v>
      </c>
    </row>
    <row r="816">
      <c r="A816" s="1" t="s">
        <v>437</v>
      </c>
    </row>
    <row r="817">
      <c r="A817" s="1" t="s">
        <v>438</v>
      </c>
    </row>
    <row r="818">
      <c r="A818" s="1" t="s">
        <v>439</v>
      </c>
    </row>
    <row r="819">
      <c r="A819" s="1" t="s">
        <v>440</v>
      </c>
    </row>
    <row r="820">
      <c r="A820" s="1" t="s">
        <v>441</v>
      </c>
    </row>
    <row r="821">
      <c r="A821" s="1" t="s">
        <v>442</v>
      </c>
    </row>
    <row r="822">
      <c r="A822" s="1" t="s">
        <v>443</v>
      </c>
    </row>
    <row r="823">
      <c r="A823" s="1" t="s">
        <v>444</v>
      </c>
    </row>
    <row r="824">
      <c r="A824" s="1" t="s">
        <v>445</v>
      </c>
    </row>
    <row r="825">
      <c r="A825" s="1" t="s">
        <v>446</v>
      </c>
    </row>
    <row r="826">
      <c r="A826" s="1" t="s">
        <v>430</v>
      </c>
    </row>
    <row r="827">
      <c r="A827" s="1" t="s">
        <v>431</v>
      </c>
    </row>
    <row r="828">
      <c r="A828" s="1" t="s">
        <v>434</v>
      </c>
    </row>
    <row r="829">
      <c r="A829" s="1" t="s">
        <v>435</v>
      </c>
    </row>
    <row r="830">
      <c r="A830" s="1" t="s">
        <v>436</v>
      </c>
    </row>
    <row r="831">
      <c r="A831" s="1" t="s">
        <v>437</v>
      </c>
    </row>
    <row r="832">
      <c r="A832" s="1" t="s">
        <v>439</v>
      </c>
    </row>
    <row r="833">
      <c r="A833" s="1" t="s">
        <v>440</v>
      </c>
    </row>
    <row r="834">
      <c r="A834" s="1" t="s">
        <v>441</v>
      </c>
    </row>
    <row r="835">
      <c r="A835" s="1" t="s">
        <v>442</v>
      </c>
    </row>
    <row r="836">
      <c r="A836" s="1" t="s">
        <v>447</v>
      </c>
    </row>
    <row r="837">
      <c r="A837" s="1" t="s">
        <v>448</v>
      </c>
    </row>
    <row r="838">
      <c r="A838" s="1" t="s">
        <v>449</v>
      </c>
    </row>
    <row r="839">
      <c r="A839" s="1" t="s">
        <v>450</v>
      </c>
    </row>
    <row r="840">
      <c r="A840" s="1" t="s">
        <v>451</v>
      </c>
    </row>
    <row r="841">
      <c r="A841" s="1" t="s">
        <v>452</v>
      </c>
    </row>
    <row r="842">
      <c r="A842" s="1" t="s">
        <v>453</v>
      </c>
    </row>
    <row r="843">
      <c r="A843" s="1" t="s">
        <v>454</v>
      </c>
    </row>
    <row r="844">
      <c r="A844" s="1" t="s">
        <v>455</v>
      </c>
    </row>
    <row r="845">
      <c r="A845" s="1" t="s">
        <v>456</v>
      </c>
    </row>
    <row r="846">
      <c r="A846" s="1" t="s">
        <v>457</v>
      </c>
    </row>
    <row r="847">
      <c r="A847" s="1" t="s">
        <v>458</v>
      </c>
    </row>
    <row r="848">
      <c r="A848" s="1" t="s">
        <v>459</v>
      </c>
    </row>
    <row r="850">
      <c r="A850" s="1" t="s">
        <v>460</v>
      </c>
    </row>
    <row r="852">
      <c r="A852" s="1" t="s">
        <v>461</v>
      </c>
    </row>
    <row r="854">
      <c r="A854" s="1" t="s">
        <v>462</v>
      </c>
    </row>
    <row r="856">
      <c r="A856" s="1" t="s">
        <v>463</v>
      </c>
    </row>
    <row r="857">
      <c r="A857" s="1" t="s">
        <v>464</v>
      </c>
    </row>
    <row r="858">
      <c r="A858" s="1" t="s">
        <v>465</v>
      </c>
    </row>
    <row r="859">
      <c r="A859" s="1" t="s">
        <v>466</v>
      </c>
    </row>
    <row r="860">
      <c r="A860" s="1" t="s">
        <v>467</v>
      </c>
    </row>
    <row r="861">
      <c r="A861" s="1" t="s">
        <v>468</v>
      </c>
    </row>
    <row r="862">
      <c r="A862" s="1" t="s">
        <v>469</v>
      </c>
    </row>
    <row r="863">
      <c r="A863" s="1" t="s">
        <v>470</v>
      </c>
    </row>
    <row r="865">
      <c r="A865" s="1" t="s">
        <v>471</v>
      </c>
    </row>
    <row r="866">
      <c r="A866" s="1" t="s">
        <v>472</v>
      </c>
    </row>
    <row r="867">
      <c r="A867" s="1" t="s">
        <v>473</v>
      </c>
    </row>
    <row r="869">
      <c r="A869" s="1" t="s">
        <v>474</v>
      </c>
    </row>
    <row r="870">
      <c r="A870" s="1" t="s">
        <v>452</v>
      </c>
    </row>
    <row r="871">
      <c r="A871" s="1" t="s">
        <v>453</v>
      </c>
    </row>
    <row r="872">
      <c r="A872" s="1" t="s">
        <v>454</v>
      </c>
    </row>
    <row r="873">
      <c r="A873" s="1" t="s">
        <v>455</v>
      </c>
    </row>
    <row r="874">
      <c r="A874" s="1" t="s">
        <v>456</v>
      </c>
    </row>
    <row r="875">
      <c r="A875" s="1" t="s">
        <v>457</v>
      </c>
    </row>
    <row r="876">
      <c r="A876" s="1" t="s">
        <v>458</v>
      </c>
    </row>
    <row r="877">
      <c r="A877" s="1" t="s">
        <v>460</v>
      </c>
    </row>
    <row r="878">
      <c r="A878" s="1" t="s">
        <v>461</v>
      </c>
    </row>
    <row r="879">
      <c r="A879" s="1" t="s">
        <v>462</v>
      </c>
    </row>
    <row r="880">
      <c r="A880" s="1" t="s">
        <v>463</v>
      </c>
    </row>
    <row r="881">
      <c r="A881" s="1" t="s">
        <v>464</v>
      </c>
    </row>
    <row r="882">
      <c r="A882" s="1" t="s">
        <v>465</v>
      </c>
    </row>
    <row r="883">
      <c r="A883" s="1" t="s">
        <v>466</v>
      </c>
    </row>
    <row r="884">
      <c r="A884" s="1" t="s">
        <v>467</v>
      </c>
    </row>
    <row r="885">
      <c r="A885" s="1" t="s">
        <v>468</v>
      </c>
    </row>
    <row r="886">
      <c r="A886" s="1" t="s">
        <v>469</v>
      </c>
    </row>
    <row r="887">
      <c r="A887" s="1" t="s">
        <v>470</v>
      </c>
    </row>
    <row r="888">
      <c r="A888" s="1" t="s">
        <v>471</v>
      </c>
    </row>
    <row r="889">
      <c r="A889" s="1" t="s">
        <v>472</v>
      </c>
    </row>
    <row r="890">
      <c r="A890" s="1" t="s">
        <v>475</v>
      </c>
    </row>
    <row r="891">
      <c r="A891" s="1" t="s">
        <v>476</v>
      </c>
    </row>
    <row r="892">
      <c r="A892" s="1" t="s">
        <v>477</v>
      </c>
    </row>
    <row r="893">
      <c r="A893" s="1" t="s">
        <v>478</v>
      </c>
    </row>
    <row r="894">
      <c r="A894" s="1" t="s">
        <v>479</v>
      </c>
    </row>
    <row r="896">
      <c r="A896" s="1" t="s">
        <v>480</v>
      </c>
    </row>
    <row r="897">
      <c r="A897" s="1" t="s">
        <v>481</v>
      </c>
    </row>
    <row r="898">
      <c r="A898" s="1" t="s">
        <v>482</v>
      </c>
    </row>
    <row r="899">
      <c r="A899" s="1" t="s">
        <v>483</v>
      </c>
    </row>
    <row r="900">
      <c r="A900" s="1" t="s">
        <v>484</v>
      </c>
    </row>
    <row r="901">
      <c r="A901" s="1" t="s">
        <v>485</v>
      </c>
    </row>
    <row r="902">
      <c r="A902" s="1" t="s">
        <v>486</v>
      </c>
    </row>
    <row r="903">
      <c r="A903" s="1" t="s">
        <v>487</v>
      </c>
    </row>
    <row r="905">
      <c r="A905" s="1" t="s">
        <v>488</v>
      </c>
    </row>
    <row r="906">
      <c r="A906" s="1" t="s">
        <v>489</v>
      </c>
    </row>
    <row r="907">
      <c r="A907" s="1" t="s">
        <v>490</v>
      </c>
    </row>
    <row r="908">
      <c r="A908" s="1" t="s">
        <v>491</v>
      </c>
    </row>
    <row r="909">
      <c r="A909" s="1" t="s">
        <v>492</v>
      </c>
    </row>
    <row r="910">
      <c r="A910" s="1" t="s">
        <v>493</v>
      </c>
    </row>
    <row r="911">
      <c r="A911" s="1" t="s">
        <v>494</v>
      </c>
    </row>
    <row r="912">
      <c r="A912" s="1" t="s">
        <v>495</v>
      </c>
    </row>
    <row r="913">
      <c r="A913" s="1" t="s">
        <v>496</v>
      </c>
    </row>
    <row r="915">
      <c r="A915" s="1" t="s">
        <v>233</v>
      </c>
    </row>
    <row r="916">
      <c r="A916" s="1" t="s">
        <v>497</v>
      </c>
    </row>
    <row r="917">
      <c r="A917" s="1" t="s">
        <v>477</v>
      </c>
    </row>
    <row r="918">
      <c r="A918" s="1" t="s">
        <v>478</v>
      </c>
    </row>
    <row r="919">
      <c r="A919" s="1" t="s">
        <v>479</v>
      </c>
    </row>
    <row r="920">
      <c r="A920" s="1" t="s">
        <v>480</v>
      </c>
    </row>
    <row r="921">
      <c r="A921" s="1" t="s">
        <v>481</v>
      </c>
    </row>
    <row r="922">
      <c r="A922" s="1" t="s">
        <v>482</v>
      </c>
    </row>
    <row r="923">
      <c r="A923" s="1" t="s">
        <v>483</v>
      </c>
    </row>
    <row r="924">
      <c r="A924" s="1" t="s">
        <v>484</v>
      </c>
    </row>
    <row r="925">
      <c r="A925" s="1" t="s">
        <v>485</v>
      </c>
    </row>
    <row r="926">
      <c r="A926" s="1" t="s">
        <v>486</v>
      </c>
    </row>
    <row r="927">
      <c r="A927" s="1" t="s">
        <v>487</v>
      </c>
    </row>
    <row r="928">
      <c r="A928" s="1" t="s">
        <v>488</v>
      </c>
    </row>
    <row r="929">
      <c r="A929" s="1" t="s">
        <v>489</v>
      </c>
    </row>
    <row r="930">
      <c r="A930" s="1" t="s">
        <v>490</v>
      </c>
    </row>
    <row r="931">
      <c r="A931" s="1" t="s">
        <v>491</v>
      </c>
    </row>
    <row r="932">
      <c r="A932" s="1" t="s">
        <v>492</v>
      </c>
    </row>
    <row r="933">
      <c r="A933" s="1" t="s">
        <v>493</v>
      </c>
    </row>
    <row r="934">
      <c r="A934" s="1" t="s">
        <v>494</v>
      </c>
    </row>
    <row r="935">
      <c r="A935" s="1" t="s">
        <v>495</v>
      </c>
    </row>
    <row r="936">
      <c r="A936" s="1" t="s">
        <v>498</v>
      </c>
    </row>
    <row r="937">
      <c r="A937" s="1" t="s">
        <v>499</v>
      </c>
    </row>
    <row r="938">
      <c r="A938" s="1" t="s">
        <v>500</v>
      </c>
    </row>
    <row r="939">
      <c r="A939" s="1" t="s">
        <v>501</v>
      </c>
    </row>
    <row r="940">
      <c r="A940" s="1" t="s">
        <v>502</v>
      </c>
    </row>
    <row r="941">
      <c r="A941" s="1" t="s">
        <v>503</v>
      </c>
    </row>
    <row r="943">
      <c r="A943" s="1" t="s">
        <v>504</v>
      </c>
    </row>
    <row r="944">
      <c r="A944" s="1" t="s">
        <v>505</v>
      </c>
    </row>
    <row r="945">
      <c r="A945" s="1" t="s">
        <v>506</v>
      </c>
    </row>
    <row r="947">
      <c r="A947" s="1" t="s">
        <v>507</v>
      </c>
    </row>
    <row r="948">
      <c r="A948" s="1" t="s">
        <v>508</v>
      </c>
    </row>
    <row r="950">
      <c r="A950" s="1" t="s">
        <v>509</v>
      </c>
    </row>
    <row r="951">
      <c r="A951" s="1" t="s">
        <v>510</v>
      </c>
    </row>
    <row r="952">
      <c r="A952" s="1" t="s">
        <v>511</v>
      </c>
    </row>
    <row r="953">
      <c r="A953" s="1" t="s">
        <v>512</v>
      </c>
    </row>
    <row r="954">
      <c r="A954" s="1" t="s">
        <v>513</v>
      </c>
    </row>
    <row r="955">
      <c r="A955" s="1" t="s">
        <v>514</v>
      </c>
    </row>
    <row r="956">
      <c r="A956" s="1" t="s">
        <v>515</v>
      </c>
    </row>
    <row r="957">
      <c r="A957" s="1" t="s">
        <v>516</v>
      </c>
    </row>
    <row r="958">
      <c r="A958" s="1" t="s">
        <v>517</v>
      </c>
    </row>
    <row r="960">
      <c r="A960" s="1" t="s">
        <v>518</v>
      </c>
    </row>
    <row r="961">
      <c r="A961" s="1" t="s">
        <v>519</v>
      </c>
    </row>
    <row r="962">
      <c r="A962" s="1" t="s">
        <v>520</v>
      </c>
    </row>
    <row r="963">
      <c r="A963" s="1" t="s">
        <v>521</v>
      </c>
    </row>
    <row r="964">
      <c r="A964" s="1" t="s">
        <v>522</v>
      </c>
    </row>
    <row r="966">
      <c r="A966" s="1" t="s">
        <v>523</v>
      </c>
    </row>
    <row r="968">
      <c r="A968" s="1" t="s">
        <v>524</v>
      </c>
    </row>
    <row r="970">
      <c r="A970" s="1" t="s">
        <v>525</v>
      </c>
    </row>
    <row r="971">
      <c r="A971" s="1" t="s">
        <v>526</v>
      </c>
    </row>
    <row r="972">
      <c r="A972" s="1" t="s">
        <v>500</v>
      </c>
    </row>
    <row r="973">
      <c r="A973" s="1" t="s">
        <v>501</v>
      </c>
    </row>
    <row r="974">
      <c r="A974" s="1" t="s">
        <v>502</v>
      </c>
    </row>
    <row r="975">
      <c r="A975" s="1" t="s">
        <v>503</v>
      </c>
    </row>
    <row r="976">
      <c r="A976" s="1" t="s">
        <v>504</v>
      </c>
    </row>
    <row r="977">
      <c r="A977" s="1" t="s">
        <v>505</v>
      </c>
    </row>
    <row r="978">
      <c r="A978" s="1" t="s">
        <v>506</v>
      </c>
    </row>
    <row r="979">
      <c r="A979" s="1" t="s">
        <v>507</v>
      </c>
    </row>
    <row r="980">
      <c r="A980" s="1" t="s">
        <v>508</v>
      </c>
    </row>
    <row r="981">
      <c r="A981" s="1" t="s">
        <v>509</v>
      </c>
    </row>
    <row r="982">
      <c r="A982" s="1" t="s">
        <v>510</v>
      </c>
    </row>
    <row r="983">
      <c r="A983" s="1" t="s">
        <v>511</v>
      </c>
    </row>
    <row r="984">
      <c r="A984" s="1" t="s">
        <v>512</v>
      </c>
    </row>
    <row r="985">
      <c r="A985" s="1" t="s">
        <v>513</v>
      </c>
    </row>
    <row r="986">
      <c r="A986" s="1" t="s">
        <v>514</v>
      </c>
    </row>
    <row r="987">
      <c r="A987" s="1" t="s">
        <v>515</v>
      </c>
    </row>
    <row r="988">
      <c r="A988" s="1" t="s">
        <v>516</v>
      </c>
    </row>
    <row r="989">
      <c r="A989" s="1" t="s">
        <v>517</v>
      </c>
    </row>
    <row r="990">
      <c r="A990" s="1" t="s">
        <v>518</v>
      </c>
    </row>
    <row r="991">
      <c r="A991" s="1" t="s">
        <v>519</v>
      </c>
    </row>
    <row r="992">
      <c r="A992" s="1" t="s">
        <v>520</v>
      </c>
    </row>
    <row r="993">
      <c r="A993" s="1" t="s">
        <v>521</v>
      </c>
    </row>
    <row r="994">
      <c r="A994" s="1" t="s">
        <v>522</v>
      </c>
    </row>
    <row r="995">
      <c r="A995" s="1" t="s">
        <v>523</v>
      </c>
    </row>
    <row r="996">
      <c r="A996" s="1" t="s">
        <v>527</v>
      </c>
    </row>
    <row r="997">
      <c r="A997" s="1" t="s">
        <v>528</v>
      </c>
    </row>
    <row r="999">
      <c r="A999" s="1" t="s">
        <v>529</v>
      </c>
    </row>
    <row r="1000">
      <c r="A1000" s="1" t="s">
        <v>530</v>
      </c>
    </row>
    <row r="1001">
      <c r="A1001" s="1" t="s">
        <v>531</v>
      </c>
    </row>
    <row r="1002">
      <c r="A1002" s="1" t="s">
        <v>532</v>
      </c>
    </row>
    <row r="1004">
      <c r="A1004" s="1" t="s">
        <v>533</v>
      </c>
    </row>
    <row r="1005">
      <c r="A1005" s="1" t="s">
        <v>534</v>
      </c>
    </row>
    <row r="1006">
      <c r="A1006" s="1" t="s">
        <v>535</v>
      </c>
    </row>
    <row r="1007">
      <c r="A1007" s="1" t="s">
        <v>536</v>
      </c>
    </row>
    <row r="1008">
      <c r="A1008" s="1" t="s">
        <v>537</v>
      </c>
    </row>
    <row r="1009">
      <c r="A1009" s="1" t="s">
        <v>538</v>
      </c>
    </row>
    <row r="1010">
      <c r="A1010" s="1" t="s">
        <v>539</v>
      </c>
    </row>
    <row r="1011">
      <c r="A1011" s="1" t="s">
        <v>540</v>
      </c>
    </row>
    <row r="1012">
      <c r="A1012" s="1" t="s">
        <v>541</v>
      </c>
    </row>
    <row r="1013">
      <c r="A1013" s="1" t="s">
        <v>542</v>
      </c>
    </row>
    <row r="1014">
      <c r="A1014" s="1" t="s">
        <v>543</v>
      </c>
    </row>
    <row r="1015">
      <c r="A1015" s="1" t="s">
        <v>544</v>
      </c>
    </row>
    <row r="1017">
      <c r="A1017" s="1" t="s">
        <v>545</v>
      </c>
    </row>
    <row r="1019">
      <c r="A1019" s="1" t="s">
        <v>546</v>
      </c>
    </row>
    <row r="1020">
      <c r="A1020" s="1" t="s">
        <v>547</v>
      </c>
    </row>
    <row r="1022">
      <c r="A1022" s="1" t="s">
        <v>548</v>
      </c>
    </row>
    <row r="1023">
      <c r="A1023" s="1" t="s">
        <v>549</v>
      </c>
    </row>
    <row r="1025">
      <c r="A1025" s="1" t="s">
        <v>550</v>
      </c>
    </row>
    <row r="1027">
      <c r="A1027" s="1" t="s">
        <v>551</v>
      </c>
    </row>
    <row r="1029">
      <c r="A1029" s="1" t="s">
        <v>552</v>
      </c>
    </row>
    <row r="1031">
      <c r="A1031" s="1" t="s">
        <v>553</v>
      </c>
    </row>
    <row r="1033">
      <c r="A1033" s="1" t="s">
        <v>554</v>
      </c>
    </row>
    <row r="1034">
      <c r="A1034" s="1" t="s">
        <v>529</v>
      </c>
    </row>
    <row r="1035">
      <c r="A1035" s="1" t="s">
        <v>530</v>
      </c>
    </row>
    <row r="1036">
      <c r="A1036" s="1" t="s">
        <v>531</v>
      </c>
    </row>
    <row r="1037">
      <c r="A1037" s="1" t="s">
        <v>532</v>
      </c>
    </row>
    <row r="1038">
      <c r="A1038" s="1" t="s">
        <v>533</v>
      </c>
    </row>
    <row r="1039">
      <c r="A1039" s="1" t="s">
        <v>534</v>
      </c>
    </row>
    <row r="1040">
      <c r="A1040" s="1" t="s">
        <v>535</v>
      </c>
    </row>
    <row r="1041">
      <c r="A1041" s="1" t="s">
        <v>536</v>
      </c>
    </row>
    <row r="1042">
      <c r="A1042" s="1" t="s">
        <v>537</v>
      </c>
    </row>
    <row r="1043">
      <c r="A1043" s="1" t="s">
        <v>538</v>
      </c>
    </row>
    <row r="1044">
      <c r="A1044" s="1" t="s">
        <v>539</v>
      </c>
    </row>
    <row r="1045">
      <c r="A1045" s="1" t="s">
        <v>540</v>
      </c>
    </row>
    <row r="1046">
      <c r="A1046" s="1" t="s">
        <v>541</v>
      </c>
    </row>
    <row r="1047">
      <c r="A1047" s="1" t="s">
        <v>542</v>
      </c>
    </row>
    <row r="1048">
      <c r="A1048" s="1" t="s">
        <v>543</v>
      </c>
    </row>
    <row r="1049">
      <c r="A1049" s="1" t="s">
        <v>544</v>
      </c>
    </row>
    <row r="1050">
      <c r="A1050" s="1" t="s">
        <v>545</v>
      </c>
    </row>
    <row r="1051">
      <c r="A1051" s="1" t="s">
        <v>546</v>
      </c>
    </row>
    <row r="1052">
      <c r="A1052" s="1" t="s">
        <v>547</v>
      </c>
    </row>
    <row r="1053">
      <c r="A1053" s="1" t="s">
        <v>548</v>
      </c>
    </row>
    <row r="1054">
      <c r="A1054" s="1" t="s">
        <v>549</v>
      </c>
    </row>
    <row r="1055">
      <c r="A1055" s="1" t="s">
        <v>552</v>
      </c>
    </row>
    <row r="1056">
      <c r="A1056" s="1" t="s">
        <v>555</v>
      </c>
    </row>
    <row r="1057">
      <c r="A1057" s="1" t="s">
        <v>556</v>
      </c>
    </row>
    <row r="1058">
      <c r="A1058" s="1" t="s">
        <v>557</v>
      </c>
    </row>
    <row r="1059">
      <c r="A1059" s="1" t="s">
        <v>558</v>
      </c>
    </row>
    <row r="1060">
      <c r="A1060" s="1" t="s">
        <v>559</v>
      </c>
    </row>
    <row r="1062">
      <c r="A1062" s="1" t="s">
        <v>560</v>
      </c>
    </row>
    <row r="1063">
      <c r="A1063" s="1" t="s">
        <v>561</v>
      </c>
    </row>
    <row r="1064">
      <c r="A1064" s="1" t="s">
        <v>562</v>
      </c>
    </row>
    <row r="1066">
      <c r="A1066" s="1" t="s">
        <v>563</v>
      </c>
    </row>
    <row r="1067">
      <c r="A1067" s="1" t="s">
        <v>564</v>
      </c>
    </row>
    <row r="1068">
      <c r="A1068" s="1" t="s">
        <v>565</v>
      </c>
    </row>
    <row r="1069">
      <c r="A1069" s="1" t="s">
        <v>566</v>
      </c>
    </row>
    <row r="1070">
      <c r="A1070" s="1" t="s">
        <v>567</v>
      </c>
    </row>
    <row r="1071">
      <c r="A1071" s="1" t="s">
        <v>568</v>
      </c>
    </row>
    <row r="1072">
      <c r="A1072" s="1" t="s">
        <v>569</v>
      </c>
    </row>
    <row r="1073">
      <c r="A1073" s="1" t="s">
        <v>570</v>
      </c>
    </row>
    <row r="1074">
      <c r="A1074" s="1" t="s">
        <v>571</v>
      </c>
    </row>
    <row r="1075">
      <c r="A1075" s="1" t="s">
        <v>572</v>
      </c>
    </row>
    <row r="1077">
      <c r="A1077" s="1" t="s">
        <v>573</v>
      </c>
    </row>
    <row r="1078">
      <c r="A1078" s="1" t="s">
        <v>574</v>
      </c>
    </row>
    <row r="1079">
      <c r="A1079" s="1" t="s">
        <v>575</v>
      </c>
    </row>
    <row r="1080">
      <c r="A1080" s="1" t="s">
        <v>576</v>
      </c>
    </row>
    <row r="1081">
      <c r="A1081" s="1" t="s">
        <v>577</v>
      </c>
    </row>
    <row r="1083">
      <c r="A1083" s="1" t="s">
        <v>578</v>
      </c>
    </row>
    <row r="1085">
      <c r="A1085" s="3" t="str">
        <f>+&gt; | © csosoage</f>
        <v>#ERROR!</v>
      </c>
    </row>
    <row r="1087">
      <c r="A1087" s="1" t="s">
        <v>233</v>
      </c>
    </row>
    <row r="1088">
      <c r="A1088" s="1" t="s">
        <v>579</v>
      </c>
    </row>
    <row r="1089">
      <c r="A1089" s="1" t="s">
        <v>557</v>
      </c>
    </row>
    <row r="1090">
      <c r="A1090" s="1" t="s">
        <v>558</v>
      </c>
    </row>
    <row r="1091">
      <c r="A1091" s="1" t="s">
        <v>559</v>
      </c>
    </row>
    <row r="1092">
      <c r="A1092" s="1" t="s">
        <v>560</v>
      </c>
    </row>
    <row r="1093">
      <c r="A1093" s="1" t="s">
        <v>561</v>
      </c>
    </row>
    <row r="1094">
      <c r="A1094" s="1" t="s">
        <v>562</v>
      </c>
    </row>
    <row r="1095">
      <c r="A1095" s="1" t="s">
        <v>563</v>
      </c>
    </row>
    <row r="1096">
      <c r="A1096" s="1" t="s">
        <v>564</v>
      </c>
    </row>
    <row r="1097">
      <c r="A1097" s="1" t="s">
        <v>565</v>
      </c>
    </row>
    <row r="1098">
      <c r="A1098" s="1" t="s">
        <v>566</v>
      </c>
    </row>
    <row r="1099">
      <c r="A1099" s="1" t="s">
        <v>567</v>
      </c>
    </row>
    <row r="1100">
      <c r="A1100" s="1" t="s">
        <v>568</v>
      </c>
    </row>
    <row r="1101">
      <c r="A1101" s="1" t="s">
        <v>569</v>
      </c>
    </row>
    <row r="1102">
      <c r="A1102" s="1" t="s">
        <v>570</v>
      </c>
    </row>
    <row r="1103">
      <c r="A1103" s="1" t="s">
        <v>571</v>
      </c>
    </row>
    <row r="1104">
      <c r="A1104" s="1" t="s">
        <v>572</v>
      </c>
    </row>
    <row r="1105">
      <c r="A1105" s="1" t="s">
        <v>573</v>
      </c>
    </row>
    <row r="1106">
      <c r="A1106" s="1" t="s">
        <v>574</v>
      </c>
    </row>
    <row r="1107">
      <c r="A1107" s="1" t="s">
        <v>575</v>
      </c>
    </row>
    <row r="1108">
      <c r="A1108" s="1" t="s">
        <v>576</v>
      </c>
    </row>
    <row r="1109">
      <c r="A1109" s="1" t="s">
        <v>577</v>
      </c>
    </row>
    <row r="1110">
      <c r="A1110" s="3" t="str">
        <f>+&gt; | © csosoage",728,True,False,2025-10-25 00:14:30,2.0_enhanced</f>
        <v>#ERROR!</v>
      </c>
    </row>
    <row r="1111">
      <c r="A1111" s="1" t="s">
        <v>580</v>
      </c>
    </row>
    <row r="1113">
      <c r="A1113" s="1" t="s">
        <v>581</v>
      </c>
    </row>
    <row r="1115">
      <c r="A1115" s="1" t="s">
        <v>582</v>
      </c>
    </row>
    <row r="1116">
      <c r="A1116" s="1" t="s">
        <v>583</v>
      </c>
    </row>
    <row r="1118">
      <c r="A1118" s="1" t="s">
        <v>584</v>
      </c>
    </row>
    <row r="1120">
      <c r="A1120" s="1" t="s">
        <v>585</v>
      </c>
    </row>
    <row r="1121">
      <c r="A1121" s="1" t="s">
        <v>581</v>
      </c>
    </row>
    <row r="1122">
      <c r="A1122" s="1" t="s">
        <v>582</v>
      </c>
    </row>
    <row r="1123">
      <c r="A1123" s="1" t="s">
        <v>586</v>
      </c>
    </row>
    <row r="1124">
      <c r="A1124" s="1" t="s">
        <v>587</v>
      </c>
    </row>
    <row r="1125">
      <c r="A1125" s="1" t="s">
        <v>588</v>
      </c>
    </row>
    <row r="1126">
      <c r="A1126" s="1" t="s">
        <v>589</v>
      </c>
    </row>
    <row r="1127">
      <c r="A1127" s="1" t="s">
        <v>590</v>
      </c>
    </row>
    <row r="1129">
      <c r="A1129" s="1" t="s">
        <v>591</v>
      </c>
    </row>
    <row r="1130">
      <c r="A1130" s="1" t="s">
        <v>592</v>
      </c>
    </row>
    <row r="1131">
      <c r="A1131" s="1" t="s">
        <v>593</v>
      </c>
    </row>
    <row r="1132">
      <c r="A1132" s="1" t="s">
        <v>594</v>
      </c>
    </row>
    <row r="1133">
      <c r="A1133" s="1" t="s">
        <v>595</v>
      </c>
    </row>
    <row r="1134">
      <c r="A1134" s="1" t="s">
        <v>596</v>
      </c>
    </row>
    <row r="1135">
      <c r="A1135" s="1" t="s">
        <v>597</v>
      </c>
    </row>
    <row r="1136">
      <c r="A1136" s="1" t="s">
        <v>598</v>
      </c>
    </row>
    <row r="1137">
      <c r="A1137" s="1" t="s">
        <v>599</v>
      </c>
    </row>
    <row r="1139">
      <c r="A1139" s="1" t="s">
        <v>600</v>
      </c>
    </row>
    <row r="1141">
      <c r="A1141" s="1" t="s">
        <v>601</v>
      </c>
    </row>
    <row r="1142">
      <c r="A1142" s="1" t="s">
        <v>602</v>
      </c>
    </row>
    <row r="1143">
      <c r="A1143" s="1" t="s">
        <v>603</v>
      </c>
    </row>
    <row r="1144">
      <c r="A1144" s="1" t="s">
        <v>604</v>
      </c>
    </row>
    <row r="1145">
      <c r="A1145" s="1" t="s">
        <v>605</v>
      </c>
    </row>
    <row r="1146">
      <c r="A1146" s="1" t="s">
        <v>606</v>
      </c>
    </row>
    <row r="1148">
      <c r="A1148" s="1" t="s">
        <v>607</v>
      </c>
    </row>
    <row r="1149">
      <c r="A1149" s="1" t="s">
        <v>608</v>
      </c>
    </row>
    <row r="1150">
      <c r="A1150" s="1" t="s">
        <v>609</v>
      </c>
    </row>
    <row r="1151">
      <c r="A1151" s="1" t="s">
        <v>610</v>
      </c>
    </row>
    <row r="1152">
      <c r="A1152" s="1" t="s">
        <v>611</v>
      </c>
    </row>
    <row r="1154">
      <c r="A1154" s="1" t="s">
        <v>233</v>
      </c>
    </row>
    <row r="1155">
      <c r="A1155" s="1" t="s">
        <v>612</v>
      </c>
    </row>
    <row r="1156">
      <c r="A1156" s="1" t="s">
        <v>588</v>
      </c>
    </row>
    <row r="1157">
      <c r="A1157" s="1" t="s">
        <v>589</v>
      </c>
    </row>
    <row r="1158">
      <c r="A1158" s="1" t="s">
        <v>590</v>
      </c>
    </row>
    <row r="1159">
      <c r="A1159" s="1" t="s">
        <v>591</v>
      </c>
    </row>
    <row r="1160">
      <c r="A1160" s="1" t="s">
        <v>592</v>
      </c>
    </row>
    <row r="1161">
      <c r="A1161" s="1" t="s">
        <v>593</v>
      </c>
    </row>
    <row r="1162">
      <c r="A1162" s="1" t="s">
        <v>594</v>
      </c>
    </row>
    <row r="1163">
      <c r="A1163" s="1" t="s">
        <v>595</v>
      </c>
    </row>
    <row r="1164">
      <c r="A1164" s="1" t="s">
        <v>596</v>
      </c>
    </row>
    <row r="1165">
      <c r="A1165" s="1" t="s">
        <v>597</v>
      </c>
    </row>
    <row r="1166">
      <c r="A1166" s="1" t="s">
        <v>598</v>
      </c>
    </row>
    <row r="1167">
      <c r="A1167" s="1" t="s">
        <v>599</v>
      </c>
    </row>
    <row r="1168">
      <c r="A1168" s="1" t="s">
        <v>600</v>
      </c>
    </row>
    <row r="1169">
      <c r="A1169" s="1" t="s">
        <v>601</v>
      </c>
    </row>
    <row r="1170">
      <c r="A1170" s="1" t="s">
        <v>602</v>
      </c>
    </row>
    <row r="1171">
      <c r="A1171" s="1" t="s">
        <v>603</v>
      </c>
    </row>
    <row r="1172">
      <c r="A1172" s="1" t="s">
        <v>604</v>
      </c>
    </row>
    <row r="1173">
      <c r="A1173" s="1" t="s">
        <v>605</v>
      </c>
    </row>
    <row r="1174">
      <c r="A1174" s="1" t="s">
        <v>606</v>
      </c>
    </row>
    <row r="1175">
      <c r="A1175" s="1" t="s">
        <v>607</v>
      </c>
    </row>
    <row r="1176">
      <c r="A1176" s="1" t="s">
        <v>608</v>
      </c>
    </row>
    <row r="1177">
      <c r="A1177" s="1" t="s">
        <v>609</v>
      </c>
    </row>
    <row r="1178">
      <c r="A1178" s="1" t="s">
        <v>610</v>
      </c>
    </row>
    <row r="1179">
      <c r="A1179" s="1" t="s">
        <v>613</v>
      </c>
    </row>
    <row r="1180">
      <c r="A1180" s="1" t="s">
        <v>614</v>
      </c>
    </row>
    <row r="1181">
      <c r="A1181" s="1" t="s">
        <v>615</v>
      </c>
    </row>
    <row r="1183">
      <c r="A1183" s="1" t="s">
        <v>616</v>
      </c>
    </row>
    <row r="1185">
      <c r="A1185" s="1" t="s">
        <v>617</v>
      </c>
    </row>
    <row r="1186">
      <c r="A1186" s="1" t="s">
        <v>618</v>
      </c>
    </row>
    <row r="1187">
      <c r="A1187" s="1" t="s">
        <v>619</v>
      </c>
    </row>
    <row r="1188">
      <c r="A1188" s="1" t="s">
        <v>620</v>
      </c>
    </row>
    <row r="1190">
      <c r="A1190" s="1" t="s">
        <v>621</v>
      </c>
    </row>
    <row r="1191">
      <c r="A1191" s="1" t="s">
        <v>622</v>
      </c>
    </row>
    <row r="1192">
      <c r="A1192" s="1" t="s">
        <v>623</v>
      </c>
    </row>
    <row r="1194">
      <c r="A1194" s="1" t="s">
        <v>624</v>
      </c>
    </row>
    <row r="1195">
      <c r="A1195" s="1" t="s">
        <v>625</v>
      </c>
    </row>
    <row r="1196">
      <c r="A1196" s="1" t="s">
        <v>626</v>
      </c>
    </row>
    <row r="1197">
      <c r="A1197" s="1" t="s">
        <v>627</v>
      </c>
    </row>
    <row r="1198">
      <c r="A1198" s="1" t="s">
        <v>628</v>
      </c>
    </row>
    <row r="1200">
      <c r="A1200" s="1" t="s">
        <v>629</v>
      </c>
    </row>
    <row r="1201">
      <c r="A1201" s="1" t="s">
        <v>630</v>
      </c>
    </row>
    <row r="1203">
      <c r="A1203" s="1" t="s">
        <v>631</v>
      </c>
    </row>
    <row r="1205">
      <c r="A1205" s="1" t="s">
        <v>632</v>
      </c>
    </row>
    <row r="1206">
      <c r="A1206" s="1" t="s">
        <v>633</v>
      </c>
    </row>
    <row r="1207">
      <c r="A1207" s="1" t="s">
        <v>634</v>
      </c>
    </row>
    <row r="1209">
      <c r="A1209" s="1" t="s">
        <v>635</v>
      </c>
    </row>
    <row r="1210">
      <c r="A1210" s="1" t="s">
        <v>615</v>
      </c>
    </row>
    <row r="1211">
      <c r="A1211" s="1" t="s">
        <v>616</v>
      </c>
    </row>
    <row r="1212">
      <c r="A1212" s="1" t="s">
        <v>617</v>
      </c>
    </row>
    <row r="1213">
      <c r="A1213" s="1" t="s">
        <v>618</v>
      </c>
    </row>
    <row r="1214">
      <c r="A1214" s="1" t="s">
        <v>619</v>
      </c>
    </row>
    <row r="1215">
      <c r="A1215" s="1" t="s">
        <v>620</v>
      </c>
    </row>
    <row r="1216">
      <c r="A1216" s="1" t="s">
        <v>621</v>
      </c>
    </row>
    <row r="1217">
      <c r="A1217" s="1" t="s">
        <v>622</v>
      </c>
    </row>
    <row r="1218">
      <c r="A1218" s="1" t="s">
        <v>623</v>
      </c>
    </row>
    <row r="1219">
      <c r="A1219" s="1" t="s">
        <v>624</v>
      </c>
    </row>
    <row r="1220">
      <c r="A1220" s="1" t="s">
        <v>625</v>
      </c>
    </row>
    <row r="1221">
      <c r="A1221" s="1" t="s">
        <v>626</v>
      </c>
    </row>
    <row r="1222">
      <c r="A1222" s="1" t="s">
        <v>627</v>
      </c>
    </row>
    <row r="1223">
      <c r="A1223" s="1" t="s">
        <v>628</v>
      </c>
    </row>
    <row r="1224">
      <c r="A1224" s="1" t="s">
        <v>629</v>
      </c>
    </row>
    <row r="1225">
      <c r="A1225" s="1" t="s">
        <v>630</v>
      </c>
    </row>
    <row r="1226">
      <c r="A1226" s="1" t="s">
        <v>631</v>
      </c>
    </row>
    <row r="1227">
      <c r="A1227" s="1" t="s">
        <v>632</v>
      </c>
    </row>
    <row r="1228">
      <c r="A1228" s="1" t="s">
        <v>633</v>
      </c>
    </row>
    <row r="1229">
      <c r="A1229" s="1" t="s">
        <v>636</v>
      </c>
    </row>
    <row r="1230">
      <c r="A1230" s="1" t="s">
        <v>637</v>
      </c>
    </row>
    <row r="1232">
      <c r="A1232" s="1" t="s">
        <v>638</v>
      </c>
    </row>
    <row r="1233">
      <c r="A1233" s="1" t="s">
        <v>639</v>
      </c>
    </row>
    <row r="1235">
      <c r="A1235" s="1" t="s">
        <v>640</v>
      </c>
    </row>
    <row r="1236">
      <c r="A1236" s="1" t="s">
        <v>641</v>
      </c>
    </row>
    <row r="1237">
      <c r="A1237" s="1" t="s">
        <v>642</v>
      </c>
    </row>
    <row r="1238">
      <c r="A1238" s="1" t="s">
        <v>643</v>
      </c>
    </row>
    <row r="1239">
      <c r="A1239" s="1" t="s">
        <v>644</v>
      </c>
    </row>
    <row r="1241">
      <c r="A1241" s="1" t="s">
        <v>645</v>
      </c>
    </row>
    <row r="1242">
      <c r="A1242" s="1" t="s">
        <v>646</v>
      </c>
    </row>
    <row r="1244">
      <c r="A1244" s="1" t="s">
        <v>647</v>
      </c>
    </row>
    <row r="1245">
      <c r="A1245" s="1" t="s">
        <v>648</v>
      </c>
    </row>
    <row r="1246">
      <c r="A1246" s="1" t="s">
        <v>649</v>
      </c>
    </row>
    <row r="1248">
      <c r="A1248" s="1" t="s">
        <v>650</v>
      </c>
    </row>
    <row r="1250">
      <c r="A1250" s="1" t="s">
        <v>651</v>
      </c>
    </row>
    <row r="1252">
      <c r="A1252" s="1" t="s">
        <v>652</v>
      </c>
    </row>
    <row r="1253">
      <c r="A1253" s="1" t="s">
        <v>653</v>
      </c>
    </row>
    <row r="1254">
      <c r="A1254" s="1" t="s">
        <v>654</v>
      </c>
    </row>
    <row r="1255">
      <c r="A1255" s="1" t="s">
        <v>655</v>
      </c>
    </row>
    <row r="1256">
      <c r="A1256" s="1" t="s">
        <v>656</v>
      </c>
    </row>
    <row r="1258">
      <c r="A1258" s="1" t="s">
        <v>657</v>
      </c>
    </row>
    <row r="1259">
      <c r="A1259" s="1" t="s">
        <v>658</v>
      </c>
    </row>
    <row r="1261">
      <c r="A1261" s="1" t="s">
        <v>659</v>
      </c>
    </row>
    <row r="1263">
      <c r="A1263" s="1" t="s">
        <v>660</v>
      </c>
    </row>
    <row r="1265">
      <c r="A1265" s="1" t="s">
        <v>661</v>
      </c>
    </row>
    <row r="1266">
      <c r="A1266" s="1" t="s">
        <v>662</v>
      </c>
    </row>
    <row r="1268">
      <c r="A1268" s="1" t="s">
        <v>663</v>
      </c>
    </row>
    <row r="1269">
      <c r="A1269" s="1" t="s">
        <v>664</v>
      </c>
    </row>
    <row r="1271">
      <c r="A1271" s="1" t="s">
        <v>665</v>
      </c>
    </row>
    <row r="1272">
      <c r="A1272" s="1" t="s">
        <v>666</v>
      </c>
    </row>
    <row r="1273">
      <c r="A1273" s="1" t="s">
        <v>638</v>
      </c>
    </row>
    <row r="1274">
      <c r="A1274" s="1" t="s">
        <v>639</v>
      </c>
    </row>
    <row r="1275">
      <c r="A1275" s="1" t="s">
        <v>640</v>
      </c>
    </row>
    <row r="1276">
      <c r="A1276" s="1" t="s">
        <v>641</v>
      </c>
    </row>
    <row r="1277">
      <c r="A1277" s="1" t="s">
        <v>642</v>
      </c>
    </row>
    <row r="1278">
      <c r="A1278" s="1" t="s">
        <v>643</v>
      </c>
    </row>
    <row r="1279">
      <c r="A1279" s="1" t="s">
        <v>644</v>
      </c>
    </row>
    <row r="1280">
      <c r="A1280" s="1" t="s">
        <v>645</v>
      </c>
    </row>
    <row r="1281">
      <c r="A1281" s="1" t="s">
        <v>646</v>
      </c>
    </row>
    <row r="1282">
      <c r="A1282" s="1" t="s">
        <v>647</v>
      </c>
    </row>
    <row r="1283">
      <c r="A1283" s="1" t="s">
        <v>648</v>
      </c>
    </row>
    <row r="1284">
      <c r="A1284" s="1" t="s">
        <v>649</v>
      </c>
    </row>
    <row r="1285">
      <c r="A1285" s="1" t="s">
        <v>650</v>
      </c>
    </row>
    <row r="1286">
      <c r="A1286" s="1" t="s">
        <v>651</v>
      </c>
    </row>
    <row r="1287">
      <c r="A1287" s="1" t="s">
        <v>652</v>
      </c>
    </row>
    <row r="1288">
      <c r="A1288" s="1" t="s">
        <v>653</v>
      </c>
    </row>
    <row r="1289">
      <c r="A1289" s="1" t="s">
        <v>654</v>
      </c>
    </row>
    <row r="1290">
      <c r="A1290" s="1" t="s">
        <v>655</v>
      </c>
    </row>
    <row r="1291">
      <c r="A1291" s="1" t="s">
        <v>656</v>
      </c>
    </row>
    <row r="1292">
      <c r="A1292" s="1" t="s">
        <v>657</v>
      </c>
    </row>
    <row r="1293">
      <c r="A1293" s="1" t="s">
        <v>658</v>
      </c>
    </row>
    <row r="1294">
      <c r="A1294" s="1" t="s">
        <v>659</v>
      </c>
    </row>
    <row r="1295">
      <c r="A1295" s="1" t="s">
        <v>660</v>
      </c>
    </row>
    <row r="1296">
      <c r="A1296" s="1" t="s">
        <v>661</v>
      </c>
    </row>
    <row r="1297">
      <c r="A1297" s="1" t="s">
        <v>662</v>
      </c>
    </row>
    <row r="1298">
      <c r="A1298" s="1" t="s">
        <v>663</v>
      </c>
    </row>
    <row r="1299">
      <c r="A1299" s="1" t="s">
        <v>664</v>
      </c>
    </row>
    <row r="1300">
      <c r="A1300" s="1" t="s">
        <v>667</v>
      </c>
    </row>
    <row r="1301">
      <c r="A1301" s="1" t="s">
        <v>668</v>
      </c>
    </row>
    <row r="1303">
      <c r="A1303" s="1" t="s">
        <v>669</v>
      </c>
    </row>
    <row r="1305">
      <c r="A1305" s="1" t="s">
        <v>670</v>
      </c>
    </row>
    <row r="1307">
      <c r="A1307" s="1" t="s">
        <v>671</v>
      </c>
    </row>
    <row r="1308">
      <c r="A1308" s="1" t="s">
        <v>672</v>
      </c>
    </row>
    <row r="1309">
      <c r="A1309" s="1" t="s">
        <v>673</v>
      </c>
    </row>
    <row r="1311">
      <c r="A1311" s="1" t="s">
        <v>674</v>
      </c>
    </row>
    <row r="1313">
      <c r="A1313" s="1" t="s">
        <v>675</v>
      </c>
    </row>
    <row r="1315">
      <c r="A1315" s="1" t="s">
        <v>676</v>
      </c>
    </row>
    <row r="1316">
      <c r="A1316" s="1" t="s">
        <v>677</v>
      </c>
    </row>
    <row r="1317">
      <c r="A1317" s="1" t="s">
        <v>678</v>
      </c>
    </row>
    <row r="1318">
      <c r="A1318" s="1" t="s">
        <v>679</v>
      </c>
    </row>
    <row r="1319">
      <c r="A1319" s="1" t="s">
        <v>680</v>
      </c>
    </row>
    <row r="1321">
      <c r="A1321" s="1" t="s">
        <v>681</v>
      </c>
    </row>
    <row r="1322">
      <c r="A1322" s="1" t="s">
        <v>682</v>
      </c>
    </row>
    <row r="1323">
      <c r="A1323" s="1" t="s">
        <v>683</v>
      </c>
    </row>
    <row r="1324">
      <c r="A1324" s="1" t="s">
        <v>684</v>
      </c>
    </row>
    <row r="1326">
      <c r="A1326" s="1" t="s">
        <v>685</v>
      </c>
    </row>
    <row r="1328">
      <c r="A1328" s="1" t="s">
        <v>686</v>
      </c>
    </row>
    <row r="1329">
      <c r="A1329" s="1" t="s">
        <v>687</v>
      </c>
    </row>
    <row r="1330">
      <c r="A1330" s="1" t="s">
        <v>688</v>
      </c>
    </row>
    <row r="1332">
      <c r="A1332" s="1" t="s">
        <v>689</v>
      </c>
    </row>
    <row r="1333">
      <c r="A1333" s="1" t="s">
        <v>690</v>
      </c>
    </row>
    <row r="1334">
      <c r="A1334" s="1" t="s">
        <v>691</v>
      </c>
    </row>
    <row r="1335">
      <c r="A1335" s="1" t="s">
        <v>692</v>
      </c>
    </row>
    <row r="1337">
      <c r="A1337" s="1" t="s">
        <v>693</v>
      </c>
    </row>
    <row r="1338">
      <c r="A1338" s="1" t="s">
        <v>694</v>
      </c>
    </row>
    <row r="1339">
      <c r="A1339" s="1" t="s">
        <v>695</v>
      </c>
    </row>
    <row r="1340">
      <c r="A1340" s="1" t="s">
        <v>696</v>
      </c>
    </row>
    <row r="1341">
      <c r="A1341" s="1" t="s">
        <v>697</v>
      </c>
    </row>
    <row r="1343">
      <c r="A1343" s="1" t="s">
        <v>698</v>
      </c>
    </row>
    <row r="1344">
      <c r="A1344" s="1" t="s">
        <v>670</v>
      </c>
    </row>
    <row r="1345">
      <c r="A1345" s="1" t="s">
        <v>671</v>
      </c>
    </row>
    <row r="1346">
      <c r="A1346" s="1" t="s">
        <v>672</v>
      </c>
    </row>
    <row r="1347">
      <c r="A1347" s="1" t="s">
        <v>673</v>
      </c>
    </row>
    <row r="1348">
      <c r="A1348" s="1" t="s">
        <v>674</v>
      </c>
    </row>
    <row r="1349">
      <c r="A1349" s="1" t="s">
        <v>675</v>
      </c>
    </row>
    <row r="1350">
      <c r="A1350" s="1" t="s">
        <v>676</v>
      </c>
    </row>
    <row r="1351">
      <c r="A1351" s="1" t="s">
        <v>677</v>
      </c>
    </row>
    <row r="1352">
      <c r="A1352" s="1" t="s">
        <v>678</v>
      </c>
    </row>
    <row r="1353">
      <c r="A1353" s="1" t="s">
        <v>679</v>
      </c>
    </row>
    <row r="1354">
      <c r="A1354" s="1" t="s">
        <v>680</v>
      </c>
    </row>
    <row r="1355">
      <c r="A1355" s="1" t="s">
        <v>681</v>
      </c>
    </row>
    <row r="1356">
      <c r="A1356" s="1" t="s">
        <v>682</v>
      </c>
    </row>
    <row r="1357">
      <c r="A1357" s="1" t="s">
        <v>683</v>
      </c>
    </row>
    <row r="1358">
      <c r="A1358" s="1" t="s">
        <v>684</v>
      </c>
    </row>
    <row r="1359">
      <c r="A1359" s="1" t="s">
        <v>685</v>
      </c>
    </row>
    <row r="1360">
      <c r="A1360" s="1" t="s">
        <v>686</v>
      </c>
    </row>
    <row r="1361">
      <c r="A1361" s="1" t="s">
        <v>687</v>
      </c>
    </row>
    <row r="1362">
      <c r="A1362" s="1" t="s">
        <v>688</v>
      </c>
    </row>
    <row r="1363">
      <c r="A1363" s="1" t="s">
        <v>689</v>
      </c>
    </row>
    <row r="1364">
      <c r="A1364" s="1" t="s">
        <v>690</v>
      </c>
    </row>
    <row r="1365">
      <c r="A1365" s="1" t="s">
        <v>691</v>
      </c>
    </row>
    <row r="1366">
      <c r="A1366" s="1" t="s">
        <v>692</v>
      </c>
    </row>
    <row r="1367">
      <c r="A1367" s="1" t="s">
        <v>693</v>
      </c>
    </row>
    <row r="1368">
      <c r="A1368" s="1" t="s">
        <v>694</v>
      </c>
    </row>
    <row r="1369">
      <c r="A1369" s="1" t="s">
        <v>695</v>
      </c>
    </row>
    <row r="1370">
      <c r="A1370" s="1" t="s">
        <v>696</v>
      </c>
    </row>
    <row r="1371">
      <c r="A1371" s="1" t="s">
        <v>699</v>
      </c>
    </row>
    <row r="1372">
      <c r="A1372" s="1" t="s">
        <v>700</v>
      </c>
    </row>
    <row r="1374">
      <c r="A1374" s="1" t="s">
        <v>701</v>
      </c>
    </row>
    <row r="1375">
      <c r="A1375" s="1" t="s">
        <v>702</v>
      </c>
    </row>
    <row r="1376">
      <c r="A1376" s="1" t="s">
        <v>703</v>
      </c>
    </row>
    <row r="1377">
      <c r="A1377" s="1" t="s">
        <v>704</v>
      </c>
    </row>
    <row r="1378">
      <c r="A1378" s="1" t="s">
        <v>705</v>
      </c>
    </row>
    <row r="1379">
      <c r="A1379" s="1" t="s">
        <v>706</v>
      </c>
    </row>
    <row r="1380">
      <c r="A1380" s="1" t="s">
        <v>707</v>
      </c>
    </row>
    <row r="1381">
      <c r="A1381" s="1" t="s">
        <v>708</v>
      </c>
    </row>
    <row r="1382">
      <c r="A1382" s="1" t="s">
        <v>709</v>
      </c>
    </row>
    <row r="1383">
      <c r="A1383" s="1" t="s">
        <v>710</v>
      </c>
    </row>
    <row r="1384">
      <c r="A1384" s="1" t="s">
        <v>711</v>
      </c>
    </row>
    <row r="1385">
      <c r="A1385" s="1" t="s">
        <v>712</v>
      </c>
    </row>
    <row r="1387">
      <c r="A1387" s="1" t="s">
        <v>713</v>
      </c>
    </row>
    <row r="1388">
      <c r="A1388" s="1" t="s">
        <v>714</v>
      </c>
    </row>
    <row r="1389">
      <c r="A1389" s="1" t="s">
        <v>715</v>
      </c>
    </row>
    <row r="1390">
      <c r="A1390" s="1" t="s">
        <v>716</v>
      </c>
    </row>
    <row r="1391">
      <c r="A1391" s="1" t="s">
        <v>717</v>
      </c>
    </row>
    <row r="1393">
      <c r="A1393" s="1" t="s">
        <v>718</v>
      </c>
    </row>
    <row r="1394">
      <c r="A1394" s="1" t="s">
        <v>719</v>
      </c>
    </row>
    <row r="1396">
      <c r="A1396" s="1" t="s">
        <v>720</v>
      </c>
    </row>
    <row r="1397">
      <c r="A1397" s="1" t="s">
        <v>721</v>
      </c>
    </row>
    <row r="1398">
      <c r="A1398" s="1" t="s">
        <v>722</v>
      </c>
    </row>
    <row r="1400">
      <c r="A1400" s="1" t="s">
        <v>723</v>
      </c>
    </row>
    <row r="1401">
      <c r="A1401" s="1" t="s">
        <v>724</v>
      </c>
    </row>
    <row r="1402">
      <c r="A1402" s="1" t="s">
        <v>725</v>
      </c>
    </row>
    <row r="1403">
      <c r="A1403" s="1" t="s">
        <v>726</v>
      </c>
    </row>
    <row r="1404">
      <c r="A1404" s="1" t="s">
        <v>727</v>
      </c>
    </row>
    <row r="1405">
      <c r="A1405" s="1" t="s">
        <v>728</v>
      </c>
    </row>
    <row r="1407">
      <c r="A1407" s="1" t="s">
        <v>729</v>
      </c>
    </row>
    <row r="1408">
      <c r="A1408" s="1" t="s">
        <v>730</v>
      </c>
    </row>
    <row r="1409">
      <c r="A1409" s="1" t="s">
        <v>731</v>
      </c>
    </row>
    <row r="1411">
      <c r="A1411" s="1" t="s">
        <v>732</v>
      </c>
    </row>
    <row r="1412">
      <c r="A1412" s="1" t="s">
        <v>701</v>
      </c>
    </row>
    <row r="1413">
      <c r="A1413" s="1" t="s">
        <v>702</v>
      </c>
    </row>
    <row r="1414">
      <c r="A1414" s="1" t="s">
        <v>703</v>
      </c>
    </row>
    <row r="1415">
      <c r="A1415" s="1" t="s">
        <v>704</v>
      </c>
    </row>
    <row r="1416">
      <c r="A1416" s="1" t="s">
        <v>705</v>
      </c>
    </row>
    <row r="1417">
      <c r="A1417" s="1" t="s">
        <v>706</v>
      </c>
    </row>
    <row r="1418">
      <c r="A1418" s="1" t="s">
        <v>707</v>
      </c>
    </row>
    <row r="1419">
      <c r="A1419" s="1" t="s">
        <v>708</v>
      </c>
    </row>
    <row r="1420">
      <c r="A1420" s="1" t="s">
        <v>709</v>
      </c>
    </row>
    <row r="1421">
      <c r="A1421" s="1" t="s">
        <v>710</v>
      </c>
    </row>
    <row r="1422">
      <c r="A1422" s="1" t="s">
        <v>712</v>
      </c>
    </row>
    <row r="1423">
      <c r="A1423" s="1" t="s">
        <v>713</v>
      </c>
    </row>
    <row r="1424">
      <c r="A1424" s="1" t="s">
        <v>714</v>
      </c>
    </row>
    <row r="1425">
      <c r="A1425" s="1" t="s">
        <v>715</v>
      </c>
    </row>
    <row r="1426">
      <c r="A1426" s="1" t="s">
        <v>716</v>
      </c>
    </row>
    <row r="1427">
      <c r="A1427" s="1" t="s">
        <v>717</v>
      </c>
    </row>
    <row r="1428">
      <c r="A1428" s="1" t="s">
        <v>718</v>
      </c>
    </row>
    <row r="1429">
      <c r="A1429" s="1" t="s">
        <v>719</v>
      </c>
    </row>
    <row r="1430">
      <c r="A1430" s="1" t="s">
        <v>720</v>
      </c>
    </row>
    <row r="1431">
      <c r="A1431" s="1" t="s">
        <v>721</v>
      </c>
    </row>
    <row r="1432">
      <c r="A1432" s="1" t="s">
        <v>722</v>
      </c>
    </row>
    <row r="1433">
      <c r="A1433" s="1" t="s">
        <v>723</v>
      </c>
    </row>
    <row r="1434">
      <c r="A1434" s="1" t="s">
        <v>724</v>
      </c>
    </row>
    <row r="1435">
      <c r="A1435" s="1" t="s">
        <v>725</v>
      </c>
    </row>
    <row r="1436">
      <c r="A1436" s="1" t="s">
        <v>726</v>
      </c>
    </row>
    <row r="1437">
      <c r="A1437" s="1" t="s">
        <v>727</v>
      </c>
    </row>
    <row r="1438">
      <c r="A1438" s="1" t="s">
        <v>728</v>
      </c>
    </row>
    <row r="1439">
      <c r="A1439" s="1" t="s">
        <v>729</v>
      </c>
    </row>
    <row r="1440">
      <c r="A1440" s="1" t="s">
        <v>730</v>
      </c>
    </row>
    <row r="1441">
      <c r="A1441" s="1" t="s">
        <v>733</v>
      </c>
    </row>
    <row r="1442">
      <c r="A1442" s="1" t="s">
        <v>734</v>
      </c>
    </row>
    <row r="1444">
      <c r="A1444" s="1" t="s">
        <v>735</v>
      </c>
    </row>
    <row r="1445">
      <c r="A1445" s="1" t="s">
        <v>736</v>
      </c>
    </row>
    <row r="1446">
      <c r="A1446" s="1" t="s">
        <v>737</v>
      </c>
    </row>
    <row r="1447">
      <c r="A1447" s="1" t="s">
        <v>738</v>
      </c>
    </row>
    <row r="1448">
      <c r="A1448" s="1" t="s">
        <v>739</v>
      </c>
    </row>
    <row r="1450">
      <c r="A1450" s="1" t="s">
        <v>740</v>
      </c>
    </row>
    <row r="1451">
      <c r="A1451" s="1" t="s">
        <v>741</v>
      </c>
    </row>
    <row r="1452">
      <c r="A1452" s="1" t="s">
        <v>742</v>
      </c>
    </row>
    <row r="1454">
      <c r="A1454" s="1" t="s">
        <v>743</v>
      </c>
    </row>
    <row r="1456">
      <c r="A1456" s="1" t="s">
        <v>744</v>
      </c>
    </row>
    <row r="1457">
      <c r="A1457" s="1" t="s">
        <v>745</v>
      </c>
    </row>
    <row r="1458">
      <c r="A1458" s="1" t="s">
        <v>746</v>
      </c>
    </row>
    <row r="1459">
      <c r="A1459" s="1" t="s">
        <v>747</v>
      </c>
    </row>
    <row r="1460">
      <c r="A1460" s="1" t="s">
        <v>748</v>
      </c>
    </row>
    <row r="1462">
      <c r="A1462" s="1" t="s">
        <v>749</v>
      </c>
    </row>
    <row r="1463">
      <c r="A1463" s="1" t="s">
        <v>750</v>
      </c>
    </row>
    <row r="1464">
      <c r="A1464" s="1" t="s">
        <v>751</v>
      </c>
    </row>
    <row r="1465">
      <c r="A1465" s="1" t="s">
        <v>752</v>
      </c>
    </row>
    <row r="1466">
      <c r="A1466" s="1" t="s">
        <v>753</v>
      </c>
    </row>
    <row r="1467">
      <c r="A1467" s="1" t="s">
        <v>754</v>
      </c>
    </row>
    <row r="1469">
      <c r="A1469" s="1" t="s">
        <v>233</v>
      </c>
    </row>
    <row r="1470">
      <c r="A1470" s="1" t="s">
        <v>755</v>
      </c>
    </row>
    <row r="1471">
      <c r="A1471" s="1" t="s">
        <v>735</v>
      </c>
    </row>
    <row r="1472">
      <c r="A1472" s="1" t="s">
        <v>736</v>
      </c>
    </row>
    <row r="1473">
      <c r="A1473" s="1" t="s">
        <v>737</v>
      </c>
    </row>
    <row r="1474">
      <c r="A1474" s="1" t="s">
        <v>738</v>
      </c>
    </row>
    <row r="1475">
      <c r="A1475" s="1" t="s">
        <v>739</v>
      </c>
    </row>
    <row r="1476">
      <c r="A1476" s="1" t="s">
        <v>740</v>
      </c>
    </row>
    <row r="1477">
      <c r="A1477" s="1" t="s">
        <v>741</v>
      </c>
    </row>
    <row r="1478">
      <c r="A1478" s="1" t="s">
        <v>742</v>
      </c>
    </row>
    <row r="1479">
      <c r="A1479" s="1" t="s">
        <v>743</v>
      </c>
    </row>
    <row r="1480">
      <c r="A1480" s="1" t="s">
        <v>744</v>
      </c>
    </row>
    <row r="1481">
      <c r="A1481" s="1" t="s">
        <v>745</v>
      </c>
    </row>
    <row r="1482">
      <c r="A1482" s="1" t="s">
        <v>746</v>
      </c>
    </row>
    <row r="1483">
      <c r="A1483" s="1" t="s">
        <v>747</v>
      </c>
    </row>
    <row r="1484">
      <c r="A1484" s="1" t="s">
        <v>748</v>
      </c>
    </row>
    <row r="1485">
      <c r="A1485" s="1" t="s">
        <v>749</v>
      </c>
    </row>
    <row r="1486">
      <c r="A1486" s="1" t="s">
        <v>750</v>
      </c>
    </row>
    <row r="1487">
      <c r="A1487" s="1" t="s">
        <v>751</v>
      </c>
    </row>
    <row r="1488">
      <c r="A1488" s="1" t="s">
        <v>752</v>
      </c>
    </row>
    <row r="1489">
      <c r="A1489" s="1" t="s">
        <v>753</v>
      </c>
    </row>
    <row r="1490">
      <c r="A1490" s="1" t="s">
        <v>756</v>
      </c>
    </row>
    <row r="1491">
      <c r="A1491" s="1" t="s">
        <v>757</v>
      </c>
    </row>
    <row r="1493">
      <c r="A1493" s="1" t="s">
        <v>758</v>
      </c>
    </row>
    <row r="1495">
      <c r="A1495" s="1" t="s">
        <v>759</v>
      </c>
    </row>
    <row r="1496">
      <c r="A1496" s="1" t="s">
        <v>760</v>
      </c>
    </row>
    <row r="1498">
      <c r="A1498" s="1" t="s">
        <v>761</v>
      </c>
    </row>
    <row r="1500">
      <c r="A1500" s="1" t="s">
        <v>762</v>
      </c>
    </row>
    <row r="1501">
      <c r="A1501" s="1" t="s">
        <v>763</v>
      </c>
    </row>
    <row r="1502">
      <c r="A1502" s="1" t="s">
        <v>764</v>
      </c>
    </row>
    <row r="1504">
      <c r="A1504" s="1" t="s">
        <v>765</v>
      </c>
    </row>
    <row r="1506">
      <c r="A1506" s="1" t="s">
        <v>766</v>
      </c>
    </row>
    <row r="1507">
      <c r="A1507" s="1" t="s">
        <v>767</v>
      </c>
    </row>
    <row r="1509">
      <c r="A1509" s="1" t="s">
        <v>768</v>
      </c>
    </row>
    <row r="1510">
      <c r="A1510" s="1" t="s">
        <v>769</v>
      </c>
    </row>
    <row r="1512">
      <c r="A1512" s="1" t="s">
        <v>770</v>
      </c>
    </row>
    <row r="1513">
      <c r="A1513" s="1" t="s">
        <v>771</v>
      </c>
    </row>
    <row r="1515">
      <c r="A1515" s="1" t="s">
        <v>772</v>
      </c>
    </row>
    <row r="1517">
      <c r="A1517" s="1" t="s">
        <v>773</v>
      </c>
    </row>
    <row r="1518">
      <c r="A1518" s="1" t="s">
        <v>774</v>
      </c>
    </row>
    <row r="1519">
      <c r="A1519" s="1" t="s">
        <v>775</v>
      </c>
    </row>
    <row r="1521">
      <c r="A1521" s="1" t="s">
        <v>776</v>
      </c>
    </row>
    <row r="1523">
      <c r="A1523" s="1" t="s">
        <v>777</v>
      </c>
    </row>
    <row r="1524">
      <c r="A1524" s="1" t="s">
        <v>759</v>
      </c>
    </row>
    <row r="1525">
      <c r="A1525" s="1" t="s">
        <v>760</v>
      </c>
    </row>
    <row r="1526">
      <c r="A1526" s="1" t="s">
        <v>761</v>
      </c>
    </row>
    <row r="1527">
      <c r="A1527" s="1" t="s">
        <v>762</v>
      </c>
    </row>
    <row r="1528">
      <c r="A1528" s="1" t="s">
        <v>764</v>
      </c>
    </row>
    <row r="1529">
      <c r="A1529" s="1" t="s">
        <v>765</v>
      </c>
    </row>
    <row r="1530">
      <c r="A1530" s="1" t="s">
        <v>766</v>
      </c>
    </row>
    <row r="1531">
      <c r="A1531" s="1" t="s">
        <v>767</v>
      </c>
    </row>
    <row r="1532">
      <c r="A1532" s="1" t="s">
        <v>768</v>
      </c>
    </row>
    <row r="1533">
      <c r="A1533" s="1" t="s">
        <v>769</v>
      </c>
    </row>
    <row r="1534">
      <c r="A1534" s="1" t="s">
        <v>770</v>
      </c>
    </row>
    <row r="1535">
      <c r="A1535" s="1" t="s">
        <v>771</v>
      </c>
    </row>
    <row r="1536">
      <c r="A1536" s="1" t="s">
        <v>772</v>
      </c>
    </row>
    <row r="1537">
      <c r="A1537" s="1" t="s">
        <v>773</v>
      </c>
    </row>
    <row r="1538">
      <c r="A1538" s="1" t="s">
        <v>774</v>
      </c>
    </row>
    <row r="1539">
      <c r="A1539" s="1" t="s">
        <v>775</v>
      </c>
    </row>
    <row r="1540">
      <c r="A1540" s="1" t="s">
        <v>778</v>
      </c>
    </row>
    <row r="1541">
      <c r="A1541" s="1" t="s">
        <v>779</v>
      </c>
    </row>
    <row r="1543">
      <c r="A1543" s="1" t="s">
        <v>780</v>
      </c>
    </row>
    <row r="1545">
      <c r="A1545" s="1" t="s">
        <v>781</v>
      </c>
    </row>
    <row r="1546">
      <c r="A1546" s="1" t="s">
        <v>782</v>
      </c>
    </row>
    <row r="1547">
      <c r="A1547" s="1" t="s">
        <v>783</v>
      </c>
    </row>
    <row r="1549">
      <c r="A1549" s="1" t="s">
        <v>784</v>
      </c>
    </row>
    <row r="1550">
      <c r="A1550" s="1" t="s">
        <v>785</v>
      </c>
    </row>
    <row r="1551">
      <c r="A1551" s="1" t="s">
        <v>786</v>
      </c>
    </row>
    <row r="1553">
      <c r="A1553" s="1" t="s">
        <v>787</v>
      </c>
    </row>
    <row r="1554">
      <c r="A1554" s="1" t="s">
        <v>788</v>
      </c>
    </row>
    <row r="1556">
      <c r="A1556" s="1" t="s">
        <v>789</v>
      </c>
    </row>
    <row r="1558">
      <c r="A1558" s="1" t="s">
        <v>790</v>
      </c>
    </row>
    <row r="1559">
      <c r="A1559" s="1" t="s">
        <v>791</v>
      </c>
    </row>
    <row r="1561">
      <c r="A1561" s="1" t="s">
        <v>792</v>
      </c>
    </row>
    <row r="1563">
      <c r="A1563" s="1" t="s">
        <v>793</v>
      </c>
    </row>
    <row r="1565">
      <c r="A1565" s="1" t="s">
        <v>794</v>
      </c>
    </row>
    <row r="1566">
      <c r="A1566" s="1" t="s">
        <v>780</v>
      </c>
    </row>
    <row r="1567">
      <c r="A1567" s="1" t="s">
        <v>781</v>
      </c>
    </row>
    <row r="1568">
      <c r="A1568" s="1" t="s">
        <v>782</v>
      </c>
    </row>
    <row r="1569">
      <c r="A1569" s="1" t="s">
        <v>783</v>
      </c>
    </row>
    <row r="1570">
      <c r="A1570" s="1" t="s">
        <v>784</v>
      </c>
    </row>
    <row r="1571">
      <c r="A1571" s="1" t="s">
        <v>785</v>
      </c>
    </row>
    <row r="1572">
      <c r="A1572" s="1" t="s">
        <v>786</v>
      </c>
    </row>
    <row r="1573">
      <c r="A1573" s="1" t="s">
        <v>787</v>
      </c>
    </row>
    <row r="1574">
      <c r="A1574" s="1" t="s">
        <v>788</v>
      </c>
    </row>
    <row r="1575">
      <c r="A1575" s="1" t="s">
        <v>789</v>
      </c>
    </row>
    <row r="1576">
      <c r="A1576" s="1" t="s">
        <v>790</v>
      </c>
    </row>
    <row r="1577">
      <c r="A1577" s="1" t="s">
        <v>791</v>
      </c>
    </row>
    <row r="1578">
      <c r="A1578" s="1" t="s">
        <v>795</v>
      </c>
    </row>
    <row r="1579">
      <c r="A1579" s="1" t="s">
        <v>796</v>
      </c>
    </row>
    <row r="1581">
      <c r="A1581" s="1" t="s">
        <v>797</v>
      </c>
    </row>
    <row r="1582">
      <c r="A1582" s="1" t="s">
        <v>798</v>
      </c>
    </row>
    <row r="1584">
      <c r="A1584" s="1" t="s">
        <v>784</v>
      </c>
    </row>
    <row r="1585">
      <c r="A1585" s="1" t="s">
        <v>785</v>
      </c>
    </row>
    <row r="1586">
      <c r="A1586" s="1" t="s">
        <v>786</v>
      </c>
    </row>
    <row r="1588">
      <c r="A1588" s="1" t="s">
        <v>787</v>
      </c>
    </row>
    <row r="1589">
      <c r="A1589" s="1" t="s">
        <v>788</v>
      </c>
    </row>
    <row r="1591">
      <c r="A1591" s="1" t="s">
        <v>799</v>
      </c>
    </row>
    <row r="1593">
      <c r="A1593" s="1" t="s">
        <v>800</v>
      </c>
    </row>
    <row r="1594">
      <c r="A1594" s="1" t="s">
        <v>801</v>
      </c>
    </row>
    <row r="1595">
      <c r="A1595" s="1" t="s">
        <v>802</v>
      </c>
    </row>
    <row r="1596">
      <c r="A1596" s="1" t="s">
        <v>803</v>
      </c>
    </row>
    <row r="1597">
      <c r="A1597" s="1" t="s">
        <v>804</v>
      </c>
    </row>
    <row r="1598">
      <c r="A1598" s="1" t="s">
        <v>805</v>
      </c>
    </row>
    <row r="1600">
      <c r="A1600" s="1" t="s">
        <v>806</v>
      </c>
    </row>
    <row r="1602">
      <c r="A1602" s="1" t="s">
        <v>807</v>
      </c>
    </row>
    <row r="1603">
      <c r="A1603" s="1" t="s">
        <v>808</v>
      </c>
    </row>
    <row r="1605">
      <c r="A1605" s="1" t="s">
        <v>809</v>
      </c>
    </row>
    <row r="1607">
      <c r="A1607" s="1" t="s">
        <v>810</v>
      </c>
    </row>
    <row r="1608">
      <c r="A1608" s="1" t="s">
        <v>797</v>
      </c>
    </row>
    <row r="1609">
      <c r="A1609" s="1" t="s">
        <v>798</v>
      </c>
    </row>
    <row r="1610">
      <c r="A1610" s="1" t="s">
        <v>784</v>
      </c>
    </row>
    <row r="1611">
      <c r="A1611" s="1" t="s">
        <v>785</v>
      </c>
    </row>
    <row r="1612">
      <c r="A1612" s="1" t="s">
        <v>786</v>
      </c>
    </row>
    <row r="1613">
      <c r="A1613" s="1" t="s">
        <v>787</v>
      </c>
    </row>
    <row r="1614">
      <c r="A1614" s="1" t="s">
        <v>788</v>
      </c>
    </row>
    <row r="1615">
      <c r="A1615" s="1" t="s">
        <v>799</v>
      </c>
    </row>
    <row r="1616">
      <c r="A1616" s="1" t="s">
        <v>800</v>
      </c>
    </row>
    <row r="1617">
      <c r="A1617" s="1" t="s">
        <v>801</v>
      </c>
    </row>
    <row r="1618">
      <c r="A1618" s="1" t="s">
        <v>802</v>
      </c>
    </row>
    <row r="1619">
      <c r="A1619" s="1" t="s">
        <v>803</v>
      </c>
    </row>
    <row r="1620">
      <c r="A1620" s="1" t="s">
        <v>804</v>
      </c>
    </row>
    <row r="1621">
      <c r="A1621" s="1" t="s">
        <v>805</v>
      </c>
    </row>
    <row r="1622">
      <c r="A1622" s="1" t="s">
        <v>806</v>
      </c>
    </row>
    <row r="1623">
      <c r="A1623" s="1" t="s">
        <v>807</v>
      </c>
    </row>
    <row r="1624">
      <c r="A1624" s="1" t="s">
        <v>808</v>
      </c>
    </row>
    <row r="1625">
      <c r="A1625" s="1" t="s">
        <v>811</v>
      </c>
    </row>
    <row r="1626">
      <c r="A1626" s="1" t="s">
        <v>812</v>
      </c>
    </row>
    <row r="1627">
      <c r="A1627" s="1" t="s">
        <v>791</v>
      </c>
    </row>
    <row r="1628">
      <c r="A1628" s="1" t="s">
        <v>813</v>
      </c>
    </row>
    <row r="1629">
      <c r="A1629" s="1" t="s">
        <v>814</v>
      </c>
    </row>
    <row r="1630">
      <c r="A1630" s="1" t="s">
        <v>815</v>
      </c>
    </row>
    <row r="1631">
      <c r="A1631" s="1" t="s">
        <v>816</v>
      </c>
    </row>
    <row r="1632">
      <c r="A1632" s="1" t="s">
        <v>806</v>
      </c>
    </row>
    <row r="1634">
      <c r="A1634" s="1" t="s">
        <v>817</v>
      </c>
    </row>
    <row r="1635">
      <c r="A1635" s="1" t="s">
        <v>818</v>
      </c>
    </row>
    <row r="1637">
      <c r="A1637" s="1" t="s">
        <v>819</v>
      </c>
    </row>
    <row r="1638">
      <c r="A1638" s="1" t="s">
        <v>820</v>
      </c>
    </row>
    <row r="1639">
      <c r="A1639" s="1" t="s">
        <v>821</v>
      </c>
    </row>
    <row r="1640">
      <c r="A1640" s="1" t="s">
        <v>822</v>
      </c>
    </row>
    <row r="1641">
      <c r="A1641" s="1" t="s">
        <v>823</v>
      </c>
    </row>
    <row r="1642">
      <c r="A1642" s="1" t="s">
        <v>824</v>
      </c>
    </row>
    <row r="1643">
      <c r="A1643" s="1" t="s">
        <v>825</v>
      </c>
    </row>
    <row r="1644">
      <c r="A1644" s="1" t="s">
        <v>826</v>
      </c>
    </row>
    <row r="1645">
      <c r="A1645" s="1" t="s">
        <v>827</v>
      </c>
    </row>
    <row r="1646">
      <c r="A1646" s="1" t="s">
        <v>828</v>
      </c>
    </row>
    <row r="1647">
      <c r="A1647" s="1" t="s">
        <v>829</v>
      </c>
    </row>
    <row r="1649">
      <c r="A1649" s="1" t="s">
        <v>830</v>
      </c>
    </row>
    <row r="1650">
      <c r="A1650" s="1" t="s">
        <v>831</v>
      </c>
    </row>
    <row r="1651">
      <c r="A1651" s="1" t="s">
        <v>832</v>
      </c>
    </row>
    <row r="1652">
      <c r="A1652" s="1" t="s">
        <v>833</v>
      </c>
    </row>
    <row r="1654">
      <c r="A1654" s="1" t="s">
        <v>834</v>
      </c>
    </row>
    <row r="1656">
      <c r="A1656" s="1" t="s">
        <v>835</v>
      </c>
    </row>
    <row r="1657">
      <c r="A1657" s="1" t="s">
        <v>791</v>
      </c>
    </row>
    <row r="1658">
      <c r="A1658" s="1" t="s">
        <v>813</v>
      </c>
    </row>
    <row r="1659">
      <c r="A1659" s="1" t="s">
        <v>814</v>
      </c>
    </row>
    <row r="1660">
      <c r="A1660" s="1" t="s">
        <v>815</v>
      </c>
    </row>
    <row r="1661">
      <c r="A1661" s="1" t="s">
        <v>816</v>
      </c>
    </row>
    <row r="1662">
      <c r="A1662" s="1" t="s">
        <v>806</v>
      </c>
    </row>
    <row r="1663">
      <c r="A1663" s="1" t="s">
        <v>817</v>
      </c>
    </row>
    <row r="1664">
      <c r="A1664" s="1" t="s">
        <v>818</v>
      </c>
    </row>
    <row r="1665">
      <c r="A1665" s="1" t="s">
        <v>819</v>
      </c>
    </row>
    <row r="1666">
      <c r="A1666" s="1" t="s">
        <v>820</v>
      </c>
    </row>
    <row r="1667">
      <c r="A1667" s="1" t="s">
        <v>821</v>
      </c>
    </row>
    <row r="1668">
      <c r="A1668" s="1" t="s">
        <v>822</v>
      </c>
    </row>
    <row r="1669">
      <c r="A1669" s="1" t="s">
        <v>823</v>
      </c>
    </row>
    <row r="1670">
      <c r="A1670" s="1" t="s">
        <v>824</v>
      </c>
    </row>
    <row r="1671">
      <c r="A1671" s="1" t="s">
        <v>825</v>
      </c>
    </row>
    <row r="1672">
      <c r="A1672" s="1" t="s">
        <v>826</v>
      </c>
    </row>
    <row r="1673">
      <c r="A1673" s="1" t="s">
        <v>827</v>
      </c>
    </row>
    <row r="1674">
      <c r="A1674" s="1" t="s">
        <v>828</v>
      </c>
    </row>
    <row r="1675">
      <c r="A1675" s="1" t="s">
        <v>829</v>
      </c>
    </row>
    <row r="1676">
      <c r="A1676" s="1" t="s">
        <v>830</v>
      </c>
    </row>
    <row r="1677">
      <c r="A1677" s="1" t="s">
        <v>831</v>
      </c>
    </row>
    <row r="1678">
      <c r="A1678" s="1" t="s">
        <v>832</v>
      </c>
    </row>
    <row r="1679">
      <c r="A1679" s="1" t="s">
        <v>833</v>
      </c>
    </row>
    <row r="1680">
      <c r="A1680" s="1" t="s">
        <v>836</v>
      </c>
    </row>
    <row r="1681">
      <c r="A1681" s="1" t="s">
        <v>837</v>
      </c>
    </row>
    <row r="1683">
      <c r="A1683" s="1" t="s">
        <v>838</v>
      </c>
    </row>
    <row r="1684">
      <c r="A1684" s="1" t="s">
        <v>839</v>
      </c>
    </row>
    <row r="1686">
      <c r="A1686" s="1" t="s">
        <v>840</v>
      </c>
    </row>
    <row r="1687">
      <c r="A1687" s="1" t="s">
        <v>841</v>
      </c>
    </row>
    <row r="1688">
      <c r="A1688" s="1" t="s">
        <v>842</v>
      </c>
    </row>
    <row r="1689">
      <c r="A1689" s="1" t="s">
        <v>843</v>
      </c>
    </row>
    <row r="1691">
      <c r="A1691" s="1" t="s">
        <v>844</v>
      </c>
    </row>
    <row r="1692">
      <c r="A1692" s="1" t="s">
        <v>845</v>
      </c>
    </row>
    <row r="1694">
      <c r="A1694" s="1" t="s">
        <v>846</v>
      </c>
    </row>
    <row r="1695">
      <c r="A1695" s="1" t="s">
        <v>847</v>
      </c>
    </row>
    <row r="1696">
      <c r="A1696" s="1" t="s">
        <v>848</v>
      </c>
    </row>
    <row r="1698">
      <c r="A1698" s="1" t="s">
        <v>849</v>
      </c>
    </row>
    <row r="1700">
      <c r="A1700" s="1" t="s">
        <v>850</v>
      </c>
    </row>
    <row r="1702">
      <c r="A1702" s="1" t="s">
        <v>851</v>
      </c>
    </row>
    <row r="1703">
      <c r="A1703" s="1" t="s">
        <v>852</v>
      </c>
    </row>
    <row r="1704">
      <c r="A1704" s="1" t="s">
        <v>853</v>
      </c>
    </row>
    <row r="1706">
      <c r="A1706" s="1" t="s">
        <v>854</v>
      </c>
    </row>
    <row r="1708">
      <c r="A1708" s="1" t="s">
        <v>855</v>
      </c>
    </row>
    <row r="1709">
      <c r="A1709" s="1" t="s">
        <v>856</v>
      </c>
    </row>
    <row r="1711">
      <c r="A1711" s="1" t="s">
        <v>857</v>
      </c>
    </row>
    <row r="1712">
      <c r="A1712" s="1" t="s">
        <v>838</v>
      </c>
    </row>
    <row r="1713">
      <c r="A1713" s="1" t="s">
        <v>839</v>
      </c>
    </row>
    <row r="1714">
      <c r="A1714" s="1" t="s">
        <v>840</v>
      </c>
    </row>
    <row r="1715">
      <c r="A1715" s="1" t="s">
        <v>841</v>
      </c>
    </row>
    <row r="1716">
      <c r="A1716" s="1" t="s">
        <v>842</v>
      </c>
    </row>
    <row r="1717">
      <c r="A1717" s="1" t="s">
        <v>843</v>
      </c>
    </row>
    <row r="1718">
      <c r="A1718" s="1" t="s">
        <v>844</v>
      </c>
    </row>
    <row r="1719">
      <c r="A1719" s="1" t="s">
        <v>845</v>
      </c>
    </row>
    <row r="1720">
      <c r="A1720" s="1" t="s">
        <v>846</v>
      </c>
    </row>
    <row r="1721">
      <c r="A1721" s="1" t="s">
        <v>847</v>
      </c>
    </row>
    <row r="1722">
      <c r="A1722" s="1" t="s">
        <v>848</v>
      </c>
    </row>
    <row r="1723">
      <c r="A1723" s="1" t="s">
        <v>849</v>
      </c>
    </row>
    <row r="1724">
      <c r="A1724" s="1" t="s">
        <v>850</v>
      </c>
    </row>
    <row r="1725">
      <c r="A1725" s="1" t="s">
        <v>851</v>
      </c>
    </row>
    <row r="1726">
      <c r="A1726" s="1" t="s">
        <v>852</v>
      </c>
    </row>
    <row r="1727">
      <c r="A1727" s="1" t="s">
        <v>853</v>
      </c>
    </row>
    <row r="1728">
      <c r="A1728" s="1" t="s">
        <v>854</v>
      </c>
    </row>
    <row r="1729">
      <c r="A1729" s="1" t="s">
        <v>855</v>
      </c>
    </row>
    <row r="1730">
      <c r="A1730" s="1" t="s">
        <v>858</v>
      </c>
    </row>
    <row r="1731">
      <c r="A1731" s="1" t="s">
        <v>859</v>
      </c>
    </row>
    <row r="1732">
      <c r="A1732" s="1" t="s">
        <v>860</v>
      </c>
    </row>
    <row r="1733">
      <c r="A1733" s="1" t="s">
        <v>861</v>
      </c>
    </row>
    <row r="1734">
      <c r="A1734" s="1" t="s">
        <v>862</v>
      </c>
    </row>
    <row r="1735">
      <c r="A1735" s="1" t="s">
        <v>863</v>
      </c>
    </row>
    <row r="1736">
      <c r="A1736" s="1" t="s">
        <v>864</v>
      </c>
    </row>
    <row r="1738">
      <c r="A1738" s="1" t="s">
        <v>865</v>
      </c>
    </row>
    <row r="1739">
      <c r="A1739" s="1" t="s">
        <v>866</v>
      </c>
    </row>
    <row r="1740">
      <c r="A1740" s="1" t="s">
        <v>867</v>
      </c>
    </row>
    <row r="1741">
      <c r="A1741" s="1" t="s">
        <v>826</v>
      </c>
    </row>
    <row r="1742">
      <c r="A1742" s="1" t="s">
        <v>868</v>
      </c>
    </row>
    <row r="1743">
      <c r="A1743" s="1" t="s">
        <v>869</v>
      </c>
    </row>
    <row r="1744">
      <c r="A1744" s="1" t="s">
        <v>829</v>
      </c>
    </row>
    <row r="1746">
      <c r="A1746" s="1" t="s">
        <v>870</v>
      </c>
    </row>
    <row r="1747">
      <c r="A1747" s="1" t="s">
        <v>871</v>
      </c>
    </row>
    <row r="1748">
      <c r="A1748" s="1" t="s">
        <v>872</v>
      </c>
    </row>
    <row r="1749">
      <c r="A1749" s="1" t="s">
        <v>873</v>
      </c>
    </row>
    <row r="1751">
      <c r="A1751" s="1" t="s">
        <v>874</v>
      </c>
    </row>
    <row r="1753">
      <c r="A1753" s="1" t="s">
        <v>875</v>
      </c>
    </row>
    <row r="1754">
      <c r="A1754" s="1" t="s">
        <v>876</v>
      </c>
    </row>
    <row r="1755">
      <c r="A1755" s="1" t="s">
        <v>877</v>
      </c>
    </row>
    <row r="1756">
      <c r="A1756" s="1" t="s">
        <v>878</v>
      </c>
    </row>
    <row r="1758">
      <c r="A1758" s="1" t="s">
        <v>879</v>
      </c>
    </row>
    <row r="1760">
      <c r="A1760" s="1" t="s">
        <v>880</v>
      </c>
    </row>
    <row r="1761">
      <c r="A1761" s="1" t="s">
        <v>881</v>
      </c>
    </row>
    <row r="1763">
      <c r="A1763" s="1" t="s">
        <v>882</v>
      </c>
    </row>
    <row r="1764">
      <c r="A1764" s="1" t="s">
        <v>883</v>
      </c>
    </row>
    <row r="1766">
      <c r="A1766" s="1" t="s">
        <v>884</v>
      </c>
    </row>
    <row r="1767">
      <c r="A1767" s="1" t="s">
        <v>885</v>
      </c>
    </row>
    <row r="1768">
      <c r="A1768" s="1" t="s">
        <v>860</v>
      </c>
    </row>
    <row r="1769">
      <c r="A1769" s="1" t="s">
        <v>861</v>
      </c>
    </row>
    <row r="1770">
      <c r="A1770" s="1" t="s">
        <v>862</v>
      </c>
    </row>
    <row r="1771">
      <c r="A1771" s="1" t="s">
        <v>863</v>
      </c>
    </row>
    <row r="1772">
      <c r="A1772" s="1" t="s">
        <v>864</v>
      </c>
    </row>
    <row r="1773">
      <c r="A1773" s="1" t="s">
        <v>865</v>
      </c>
    </row>
    <row r="1774">
      <c r="A1774" s="1" t="s">
        <v>866</v>
      </c>
    </row>
    <row r="1775">
      <c r="A1775" s="1" t="s">
        <v>867</v>
      </c>
    </row>
    <row r="1776">
      <c r="A1776" s="1" t="s">
        <v>826</v>
      </c>
    </row>
    <row r="1777">
      <c r="A1777" s="1" t="s">
        <v>868</v>
      </c>
    </row>
    <row r="1778">
      <c r="A1778" s="1" t="s">
        <v>869</v>
      </c>
    </row>
    <row r="1779">
      <c r="A1779" s="1" t="s">
        <v>829</v>
      </c>
    </row>
    <row r="1780">
      <c r="A1780" s="1" t="s">
        <v>870</v>
      </c>
    </row>
    <row r="1781">
      <c r="A1781" s="1" t="s">
        <v>871</v>
      </c>
    </row>
    <row r="1782">
      <c r="A1782" s="1" t="s">
        <v>872</v>
      </c>
    </row>
    <row r="1783">
      <c r="A1783" s="1" t="s">
        <v>873</v>
      </c>
    </row>
    <row r="1784">
      <c r="A1784" s="1" t="s">
        <v>874</v>
      </c>
    </row>
    <row r="1785">
      <c r="A1785" s="1" t="s">
        <v>875</v>
      </c>
    </row>
    <row r="1786">
      <c r="A1786" s="1" t="s">
        <v>876</v>
      </c>
    </row>
    <row r="1787">
      <c r="A1787" s="1" t="s">
        <v>877</v>
      </c>
    </row>
    <row r="1788">
      <c r="A1788" s="1" t="s">
        <v>878</v>
      </c>
    </row>
    <row r="1789">
      <c r="A1789" s="1" t="s">
        <v>880</v>
      </c>
    </row>
    <row r="1790">
      <c r="A1790" s="1" t="s">
        <v>881</v>
      </c>
    </row>
    <row r="1791">
      <c r="A1791" s="1" t="s">
        <v>882</v>
      </c>
    </row>
    <row r="1792">
      <c r="A1792" s="1" t="s">
        <v>886</v>
      </c>
    </row>
    <row r="1793">
      <c r="A1793" s="1" t="s">
        <v>887</v>
      </c>
    </row>
    <row r="1794">
      <c r="A1794" s="1" t="s">
        <v>888</v>
      </c>
    </row>
    <row r="1795">
      <c r="A1795" s="1" t="s">
        <v>889</v>
      </c>
    </row>
    <row r="1797">
      <c r="A1797" s="1" t="s">
        <v>890</v>
      </c>
    </row>
    <row r="1798">
      <c r="A1798" s="1" t="s">
        <v>881</v>
      </c>
    </row>
    <row r="1799">
      <c r="A1799" s="1" t="s">
        <v>882</v>
      </c>
    </row>
    <row r="1800">
      <c r="A1800" s="1" t="s">
        <v>883</v>
      </c>
    </row>
    <row r="1802">
      <c r="A1802" s="1" t="s">
        <v>891</v>
      </c>
    </row>
    <row r="1803">
      <c r="A1803" s="1" t="s">
        <v>892</v>
      </c>
    </row>
    <row r="1805">
      <c r="A1805" s="1" t="s">
        <v>893</v>
      </c>
    </row>
    <row r="1807">
      <c r="A1807" s="1" t="s">
        <v>894</v>
      </c>
    </row>
    <row r="1808">
      <c r="A1808" s="1" t="s">
        <v>895</v>
      </c>
    </row>
    <row r="1810">
      <c r="A1810" s="1" t="s">
        <v>896</v>
      </c>
    </row>
    <row r="1812">
      <c r="A1812" s="1" t="s">
        <v>897</v>
      </c>
    </row>
    <row r="1813">
      <c r="A1813" s="1" t="s">
        <v>898</v>
      </c>
    </row>
    <row r="1814">
      <c r="A1814" s="1" t="s">
        <v>899</v>
      </c>
    </row>
    <row r="1815">
      <c r="A1815" s="1" t="s">
        <v>900</v>
      </c>
    </row>
    <row r="1816">
      <c r="A1816" s="1" t="s">
        <v>901</v>
      </c>
    </row>
    <row r="1817">
      <c r="A1817" s="1" t="s">
        <v>889</v>
      </c>
    </row>
    <row r="1818">
      <c r="A1818" s="1" t="s">
        <v>890</v>
      </c>
    </row>
    <row r="1819">
      <c r="A1819" s="1" t="s">
        <v>881</v>
      </c>
    </row>
    <row r="1820">
      <c r="A1820" s="1" t="s">
        <v>882</v>
      </c>
    </row>
    <row r="1821">
      <c r="A1821" s="1" t="s">
        <v>883</v>
      </c>
    </row>
    <row r="1822">
      <c r="A1822" s="1" t="s">
        <v>891</v>
      </c>
    </row>
    <row r="1823">
      <c r="A1823" s="1" t="s">
        <v>892</v>
      </c>
    </row>
    <row r="1824">
      <c r="A1824" s="1" t="s">
        <v>893</v>
      </c>
    </row>
    <row r="1825">
      <c r="A1825" s="1" t="s">
        <v>894</v>
      </c>
    </row>
    <row r="1826">
      <c r="A1826" s="1" t="s">
        <v>895</v>
      </c>
    </row>
    <row r="1827">
      <c r="A1827" s="1" t="s">
        <v>896</v>
      </c>
    </row>
    <row r="1828">
      <c r="A1828" s="1" t="s">
        <v>897</v>
      </c>
    </row>
    <row r="1829">
      <c r="A1829" s="1" t="s">
        <v>898</v>
      </c>
    </row>
    <row r="1830">
      <c r="A1830" s="1" t="s">
        <v>899</v>
      </c>
    </row>
    <row r="1831">
      <c r="A1831" s="1" t="s">
        <v>902</v>
      </c>
    </row>
    <row r="1832">
      <c r="A1832" s="1" t="s">
        <v>903</v>
      </c>
    </row>
    <row r="1834">
      <c r="A1834" s="1" t="s">
        <v>904</v>
      </c>
    </row>
    <row r="1835">
      <c r="A1835" s="1" t="s">
        <v>905</v>
      </c>
    </row>
    <row r="1836">
      <c r="A1836" s="1" t="s">
        <v>906</v>
      </c>
    </row>
    <row r="1837">
      <c r="A1837" s="1" t="s">
        <v>907</v>
      </c>
    </row>
    <row r="1838">
      <c r="A1838" s="1" t="s">
        <v>908</v>
      </c>
    </row>
    <row r="1840">
      <c r="A1840" s="1" t="s">
        <v>909</v>
      </c>
    </row>
    <row r="1841">
      <c r="A1841" s="1" t="s">
        <v>910</v>
      </c>
    </row>
    <row r="1843">
      <c r="A1843" s="1" t="s">
        <v>911</v>
      </c>
    </row>
    <row r="1844">
      <c r="A1844" s="1" t="s">
        <v>912</v>
      </c>
    </row>
    <row r="1846">
      <c r="A1846" s="1" t="s">
        <v>913</v>
      </c>
    </row>
    <row r="1847">
      <c r="A1847" s="1" t="s">
        <v>914</v>
      </c>
    </row>
    <row r="1848">
      <c r="A1848" s="1" t="s">
        <v>915</v>
      </c>
    </row>
    <row r="1850">
      <c r="A1850" s="1" t="s">
        <v>916</v>
      </c>
    </row>
    <row r="1852">
      <c r="A1852" s="1" t="s">
        <v>917</v>
      </c>
    </row>
    <row r="1853">
      <c r="A1853" s="1" t="s">
        <v>918</v>
      </c>
    </row>
    <row r="1854">
      <c r="A1854" s="1" t="s">
        <v>904</v>
      </c>
    </row>
    <row r="1855">
      <c r="A1855" s="1" t="s">
        <v>905</v>
      </c>
    </row>
    <row r="1856">
      <c r="A1856" s="1" t="s">
        <v>907</v>
      </c>
    </row>
    <row r="1857">
      <c r="A1857" s="1" t="s">
        <v>908</v>
      </c>
    </row>
    <row r="1858">
      <c r="A1858" s="1" t="s">
        <v>909</v>
      </c>
    </row>
    <row r="1859">
      <c r="A1859" s="1" t="s">
        <v>910</v>
      </c>
    </row>
    <row r="1860">
      <c r="A1860" s="1" t="s">
        <v>911</v>
      </c>
    </row>
    <row r="1861">
      <c r="A1861" s="1" t="s">
        <v>912</v>
      </c>
    </row>
    <row r="1862">
      <c r="A1862" s="1" t="s">
        <v>913</v>
      </c>
    </row>
    <row r="1863">
      <c r="A1863" s="1" t="s">
        <v>914</v>
      </c>
    </row>
    <row r="1864">
      <c r="A1864" s="1" t="s">
        <v>915</v>
      </c>
    </row>
    <row r="1865">
      <c r="A1865" s="1" t="s">
        <v>916</v>
      </c>
    </row>
    <row r="1866">
      <c r="A1866" s="1" t="s">
        <v>919</v>
      </c>
    </row>
    <row r="1867">
      <c r="A1867" s="1" t="s">
        <v>920</v>
      </c>
    </row>
    <row r="1868">
      <c r="A1868" s="1" t="s">
        <v>921</v>
      </c>
    </row>
    <row r="1870">
      <c r="A1870" s="1" t="s">
        <v>922</v>
      </c>
    </row>
    <row r="1871">
      <c r="A1871" s="1" t="s">
        <v>923</v>
      </c>
    </row>
    <row r="1872">
      <c r="A1872" s="1" t="s">
        <v>924</v>
      </c>
    </row>
    <row r="1873">
      <c r="A1873" s="1" t="s">
        <v>925</v>
      </c>
    </row>
    <row r="1874">
      <c r="A1874" s="1" t="s">
        <v>926</v>
      </c>
    </row>
    <row r="1876">
      <c r="A1876" s="1" t="s">
        <v>927</v>
      </c>
    </row>
    <row r="1877">
      <c r="A1877" s="1" t="s">
        <v>928</v>
      </c>
    </row>
    <row r="1878">
      <c r="A1878" s="1" t="s">
        <v>929</v>
      </c>
    </row>
    <row r="1879">
      <c r="A1879" s="1" t="s">
        <v>930</v>
      </c>
    </row>
    <row r="1880">
      <c r="A1880" s="1" t="s">
        <v>931</v>
      </c>
    </row>
    <row r="1881">
      <c r="A1881" s="1" t="s">
        <v>932</v>
      </c>
    </row>
    <row r="1883">
      <c r="A1883" s="1" t="s">
        <v>933</v>
      </c>
    </row>
    <row r="1884">
      <c r="A1884" s="1" t="s">
        <v>934</v>
      </c>
    </row>
    <row r="1885">
      <c r="A1885" s="1" t="s">
        <v>935</v>
      </c>
    </row>
    <row r="1886">
      <c r="A1886" s="1" t="s">
        <v>936</v>
      </c>
    </row>
    <row r="1887">
      <c r="A1887" s="1" t="s">
        <v>937</v>
      </c>
    </row>
    <row r="1889">
      <c r="A1889" s="1" t="s">
        <v>938</v>
      </c>
    </row>
    <row r="1890">
      <c r="A1890" s="1" t="s">
        <v>939</v>
      </c>
    </row>
    <row r="1891">
      <c r="A1891" s="1" t="s">
        <v>940</v>
      </c>
    </row>
    <row r="1893">
      <c r="A1893" s="1" t="s">
        <v>233</v>
      </c>
    </row>
    <row r="1894">
      <c r="A1894" s="1" t="s">
        <v>941</v>
      </c>
    </row>
    <row r="1895">
      <c r="A1895" s="1" t="s">
        <v>921</v>
      </c>
    </row>
    <row r="1896">
      <c r="A1896" s="1" t="s">
        <v>922</v>
      </c>
    </row>
    <row r="1897">
      <c r="A1897" s="1" t="s">
        <v>923</v>
      </c>
    </row>
    <row r="1898">
      <c r="A1898" s="1" t="s">
        <v>924</v>
      </c>
    </row>
    <row r="1899">
      <c r="A1899" s="1" t="s">
        <v>925</v>
      </c>
    </row>
    <row r="1900">
      <c r="A1900" s="1" t="s">
        <v>926</v>
      </c>
    </row>
    <row r="1901">
      <c r="A1901" s="1" t="s">
        <v>927</v>
      </c>
    </row>
    <row r="1902">
      <c r="A1902" s="1" t="s">
        <v>928</v>
      </c>
    </row>
    <row r="1903">
      <c r="A1903" s="1" t="s">
        <v>929</v>
      </c>
    </row>
    <row r="1904">
      <c r="A1904" s="1" t="s">
        <v>930</v>
      </c>
    </row>
    <row r="1905">
      <c r="A1905" s="1" t="s">
        <v>931</v>
      </c>
    </row>
    <row r="1906">
      <c r="A1906" s="1" t="s">
        <v>932</v>
      </c>
    </row>
    <row r="1907">
      <c r="A1907" s="1" t="s">
        <v>933</v>
      </c>
    </row>
    <row r="1908">
      <c r="A1908" s="1" t="s">
        <v>934</v>
      </c>
    </row>
    <row r="1909">
      <c r="A1909" s="1" t="s">
        <v>935</v>
      </c>
    </row>
    <row r="1910">
      <c r="A1910" s="1" t="s">
        <v>936</v>
      </c>
    </row>
    <row r="1911">
      <c r="A1911" s="1" t="s">
        <v>937</v>
      </c>
    </row>
    <row r="1912">
      <c r="A1912" s="1" t="s">
        <v>938</v>
      </c>
    </row>
    <row r="1913">
      <c r="A1913" s="1" t="s">
        <v>939</v>
      </c>
    </row>
    <row r="1914">
      <c r="A1914" s="1" t="s">
        <v>942</v>
      </c>
    </row>
    <row r="1915">
      <c r="A1915" s="1" t="s">
        <v>943</v>
      </c>
    </row>
    <row r="1917">
      <c r="A1917" s="1" t="s">
        <v>944</v>
      </c>
    </row>
    <row r="1919">
      <c r="A1919" s="1" t="s">
        <v>945</v>
      </c>
    </row>
    <row r="1920">
      <c r="A1920" s="1" t="s">
        <v>946</v>
      </c>
    </row>
    <row r="1921">
      <c r="A1921" s="1" t="s">
        <v>947</v>
      </c>
    </row>
    <row r="1923">
      <c r="A1923" s="1" t="s">
        <v>948</v>
      </c>
    </row>
    <row r="1924">
      <c r="A1924" s="1" t="s">
        <v>949</v>
      </c>
    </row>
    <row r="1926">
      <c r="A1926" s="1" t="s">
        <v>950</v>
      </c>
    </row>
    <row r="1928">
      <c r="A1928" s="1" t="s">
        <v>951</v>
      </c>
    </row>
    <row r="1930">
      <c r="A1930" s="1" t="s">
        <v>952</v>
      </c>
    </row>
    <row r="1931">
      <c r="A1931" s="1" t="s">
        <v>953</v>
      </c>
    </row>
    <row r="1933">
      <c r="A1933" s="1" t="s">
        <v>954</v>
      </c>
    </row>
    <row r="1934">
      <c r="A1934" s="1" t="s">
        <v>955</v>
      </c>
    </row>
    <row r="1936">
      <c r="A1936" s="1" t="s">
        <v>956</v>
      </c>
    </row>
    <row r="1938">
      <c r="A1938" s="1" t="s">
        <v>957</v>
      </c>
    </row>
    <row r="1940">
      <c r="A1940" s="1" t="s">
        <v>958</v>
      </c>
    </row>
    <row r="1941">
      <c r="A1941" s="1" t="s">
        <v>959</v>
      </c>
    </row>
    <row r="1942">
      <c r="A1942" s="1" t="s">
        <v>960</v>
      </c>
    </row>
    <row r="1944">
      <c r="A1944" s="1" t="s">
        <v>961</v>
      </c>
    </row>
    <row r="1946">
      <c r="A1946" s="1" t="s">
        <v>962</v>
      </c>
    </row>
    <row r="1948">
      <c r="A1948" s="1" t="s">
        <v>963</v>
      </c>
    </row>
    <row r="1949">
      <c r="A1949" s="1" t="s">
        <v>964</v>
      </c>
    </row>
    <row r="1951">
      <c r="A1951" s="1" t="s">
        <v>965</v>
      </c>
    </row>
    <row r="1952">
      <c r="A1952" s="1" t="s">
        <v>233</v>
      </c>
    </row>
    <row r="1954">
      <c r="A1954" s="1" t="s">
        <v>966</v>
      </c>
    </row>
    <row r="1956">
      <c r="A1956" s="1" t="s">
        <v>967</v>
      </c>
    </row>
    <row r="1958">
      <c r="A1958" s="1" t="s">
        <v>968</v>
      </c>
    </row>
    <row r="1960">
      <c r="A1960" s="1" t="s">
        <v>969</v>
      </c>
    </row>
    <row r="1961">
      <c r="A1961" s="1" t="s">
        <v>944</v>
      </c>
    </row>
    <row r="1962">
      <c r="A1962" s="1" t="s">
        <v>945</v>
      </c>
    </row>
    <row r="1963">
      <c r="A1963" s="1" t="s">
        <v>946</v>
      </c>
    </row>
    <row r="1964">
      <c r="A1964" s="1" t="s">
        <v>947</v>
      </c>
    </row>
    <row r="1965">
      <c r="A1965" s="1" t="s">
        <v>948</v>
      </c>
    </row>
    <row r="1966">
      <c r="A1966" s="1" t="s">
        <v>949</v>
      </c>
    </row>
    <row r="1967">
      <c r="A1967" s="1" t="s">
        <v>951</v>
      </c>
    </row>
    <row r="1968">
      <c r="A1968" s="1" t="s">
        <v>952</v>
      </c>
    </row>
    <row r="1969">
      <c r="A1969" s="1" t="s">
        <v>953</v>
      </c>
    </row>
    <row r="1970">
      <c r="A1970" s="1" t="s">
        <v>954</v>
      </c>
    </row>
    <row r="1971">
      <c r="A1971" s="1" t="s">
        <v>956</v>
      </c>
    </row>
    <row r="1972">
      <c r="A1972" s="1" t="s">
        <v>957</v>
      </c>
    </row>
    <row r="1973">
      <c r="A1973" s="1" t="s">
        <v>958</v>
      </c>
    </row>
    <row r="1974">
      <c r="A1974" s="1" t="s">
        <v>959</v>
      </c>
    </row>
    <row r="1975">
      <c r="A1975" s="1" t="s">
        <v>960</v>
      </c>
    </row>
    <row r="1976">
      <c r="A1976" s="1" t="s">
        <v>961</v>
      </c>
    </row>
    <row r="1977">
      <c r="A1977" s="1" t="s">
        <v>962</v>
      </c>
    </row>
    <row r="1978">
      <c r="A1978" s="1" t="s">
        <v>963</v>
      </c>
    </row>
    <row r="1979">
      <c r="A1979" s="1" t="s">
        <v>964</v>
      </c>
    </row>
    <row r="1980">
      <c r="A1980" s="1" t="s">
        <v>965</v>
      </c>
    </row>
    <row r="1981">
      <c r="A1981" s="1" t="s">
        <v>967</v>
      </c>
    </row>
    <row r="1982">
      <c r="A1982" s="1" t="s">
        <v>970</v>
      </c>
    </row>
    <row r="1983">
      <c r="A1983" s="1" t="s">
        <v>971</v>
      </c>
    </row>
    <row r="1984">
      <c r="A1984" s="1" t="s">
        <v>972</v>
      </c>
    </row>
    <row r="1986">
      <c r="A1986" s="1" t="s">
        <v>973</v>
      </c>
    </row>
    <row r="1987">
      <c r="A1987" s="1" t="s">
        <v>974</v>
      </c>
    </row>
    <row r="1989">
      <c r="A1989" s="1" t="s">
        <v>975</v>
      </c>
    </row>
    <row r="1991">
      <c r="A1991" s="1" t="s">
        <v>976</v>
      </c>
    </row>
    <row r="1992">
      <c r="A1992" s="1" t="s">
        <v>977</v>
      </c>
    </row>
    <row r="1994">
      <c r="A1994" s="1" t="s">
        <v>978</v>
      </c>
    </row>
    <row r="1996">
      <c r="A1996" s="1" t="s">
        <v>979</v>
      </c>
    </row>
    <row r="1997">
      <c r="A1997" s="1" t="s">
        <v>980</v>
      </c>
    </row>
    <row r="1998">
      <c r="A1998" s="1" t="s">
        <v>981</v>
      </c>
    </row>
    <row r="2000">
      <c r="A2000" s="1" t="s">
        <v>982</v>
      </c>
    </row>
    <row r="2001">
      <c r="A2001" s="1" t="s">
        <v>983</v>
      </c>
    </row>
    <row r="2002">
      <c r="A2002" s="1" t="s">
        <v>984</v>
      </c>
    </row>
    <row r="2004">
      <c r="A2004" s="1" t="s">
        <v>985</v>
      </c>
    </row>
    <row r="2006">
      <c r="A2006" s="1" t="s">
        <v>986</v>
      </c>
    </row>
    <row r="2008">
      <c r="A2008" s="1" t="s">
        <v>987</v>
      </c>
    </row>
    <row r="2009">
      <c r="A2009" s="1" t="s">
        <v>988</v>
      </c>
    </row>
    <row r="2010">
      <c r="A2010" s="1" t="s">
        <v>989</v>
      </c>
    </row>
    <row r="2012">
      <c r="A2012" s="1" t="s">
        <v>990</v>
      </c>
    </row>
    <row r="2014">
      <c r="A2014" s="1" t="s">
        <v>991</v>
      </c>
    </row>
    <row r="2016">
      <c r="A2016" s="1" t="s">
        <v>992</v>
      </c>
    </row>
    <row r="2017">
      <c r="A2017" s="1" t="s">
        <v>993</v>
      </c>
    </row>
    <row r="2018">
      <c r="A2018" s="1" t="s">
        <v>972</v>
      </c>
    </row>
    <row r="2019">
      <c r="A2019" s="1" t="s">
        <v>973</v>
      </c>
    </row>
    <row r="2020">
      <c r="A2020" s="1" t="s">
        <v>974</v>
      </c>
    </row>
    <row r="2021">
      <c r="A2021" s="1" t="s">
        <v>975</v>
      </c>
    </row>
    <row r="2022">
      <c r="A2022" s="1" t="s">
        <v>976</v>
      </c>
    </row>
    <row r="2023">
      <c r="A2023" s="1" t="s">
        <v>978</v>
      </c>
    </row>
    <row r="2024">
      <c r="A2024" s="1" t="s">
        <v>979</v>
      </c>
    </row>
    <row r="2025">
      <c r="A2025" s="1" t="s">
        <v>980</v>
      </c>
    </row>
    <row r="2026">
      <c r="A2026" s="1" t="s">
        <v>981</v>
      </c>
    </row>
    <row r="2027">
      <c r="A2027" s="1" t="s">
        <v>982</v>
      </c>
    </row>
    <row r="2028">
      <c r="A2028" s="1" t="s">
        <v>983</v>
      </c>
    </row>
    <row r="2029">
      <c r="A2029" s="1" t="s">
        <v>984</v>
      </c>
    </row>
    <row r="2030">
      <c r="A2030" s="1" t="s">
        <v>985</v>
      </c>
    </row>
    <row r="2031">
      <c r="A2031" s="1" t="s">
        <v>986</v>
      </c>
    </row>
    <row r="2032">
      <c r="A2032" s="1" t="s">
        <v>987</v>
      </c>
    </row>
    <row r="2033">
      <c r="A2033" s="1" t="s">
        <v>988</v>
      </c>
    </row>
    <row r="2034">
      <c r="A2034" s="1" t="s">
        <v>989</v>
      </c>
    </row>
    <row r="2035">
      <c r="A2035" s="1" t="s">
        <v>990</v>
      </c>
    </row>
    <row r="2036">
      <c r="A2036" s="1" t="s">
        <v>991</v>
      </c>
    </row>
    <row r="2037">
      <c r="A2037" s="1" t="s">
        <v>994</v>
      </c>
    </row>
    <row r="2038">
      <c r="A2038" s="1" t="s">
        <v>995</v>
      </c>
    </row>
    <row r="2039">
      <c r="A2039" s="1" t="s">
        <v>996</v>
      </c>
    </row>
    <row r="2040">
      <c r="A2040" s="1" t="s">
        <v>997</v>
      </c>
    </row>
    <row r="2042">
      <c r="A2042" s="1" t="s">
        <v>998</v>
      </c>
    </row>
    <row r="2043">
      <c r="A2043" s="1" t="s">
        <v>999</v>
      </c>
    </row>
    <row r="2044">
      <c r="A2044" s="1" t="s">
        <v>1000</v>
      </c>
    </row>
    <row r="2045">
      <c r="A2045" s="1" t="s">
        <v>1001</v>
      </c>
    </row>
    <row r="2046">
      <c r="A2046" s="1" t="s">
        <v>1002</v>
      </c>
    </row>
    <row r="2047">
      <c r="A2047" s="1" t="s">
        <v>1003</v>
      </c>
    </row>
    <row r="2049">
      <c r="A2049" s="1" t="s">
        <v>1004</v>
      </c>
    </row>
    <row r="2051">
      <c r="A2051" s="1" t="s">
        <v>1005</v>
      </c>
    </row>
    <row r="2053">
      <c r="A2053" s="1" t="s">
        <v>1006</v>
      </c>
    </row>
    <row r="2054">
      <c r="A2054" s="1" t="s">
        <v>1007</v>
      </c>
    </row>
    <row r="2056">
      <c r="A2056" s="1" t="s">
        <v>1008</v>
      </c>
    </row>
    <row r="2058">
      <c r="A2058" s="1" t="s">
        <v>1009</v>
      </c>
    </row>
    <row r="2059">
      <c r="A2059" s="1" t="s">
        <v>1010</v>
      </c>
    </row>
    <row r="2060">
      <c r="A2060" s="1" t="s">
        <v>1011</v>
      </c>
    </row>
    <row r="2062">
      <c r="A2062" s="1" t="s">
        <v>1012</v>
      </c>
    </row>
    <row r="2063">
      <c r="A2063" s="1" t="s">
        <v>1013</v>
      </c>
    </row>
    <row r="2064">
      <c r="A2064" s="1" t="s">
        <v>1014</v>
      </c>
    </row>
    <row r="2065">
      <c r="A2065" s="1" t="s">
        <v>1015</v>
      </c>
    </row>
    <row r="2067">
      <c r="A2067" s="1" t="s">
        <v>1016</v>
      </c>
    </row>
    <row r="2068">
      <c r="A2068" s="1" t="s">
        <v>1017</v>
      </c>
    </row>
    <row r="2070">
      <c r="A2070" s="1" t="s">
        <v>1018</v>
      </c>
    </row>
    <row r="2071">
      <c r="A2071" s="1" t="s">
        <v>1019</v>
      </c>
    </row>
    <row r="2072">
      <c r="A2072" s="1" t="s">
        <v>1020</v>
      </c>
    </row>
    <row r="2073">
      <c r="A2073" s="1" t="s">
        <v>1021</v>
      </c>
    </row>
    <row r="2074">
      <c r="A2074" s="1" t="s">
        <v>1022</v>
      </c>
    </row>
    <row r="2076">
      <c r="A2076" s="1" t="s">
        <v>1023</v>
      </c>
    </row>
    <row r="2077">
      <c r="A2077" s="1" t="s">
        <v>996</v>
      </c>
    </row>
    <row r="2078">
      <c r="A2078" s="1" t="s">
        <v>997</v>
      </c>
    </row>
    <row r="2079">
      <c r="A2079" s="1" t="s">
        <v>998</v>
      </c>
    </row>
    <row r="2080">
      <c r="A2080" s="1" t="s">
        <v>999</v>
      </c>
    </row>
    <row r="2081">
      <c r="A2081" s="1" t="s">
        <v>1000</v>
      </c>
    </row>
    <row r="2082">
      <c r="A2082" s="1" t="s">
        <v>1001</v>
      </c>
    </row>
    <row r="2083">
      <c r="A2083" s="1" t="s">
        <v>1002</v>
      </c>
    </row>
    <row r="2084">
      <c r="A2084" s="1" t="s">
        <v>1003</v>
      </c>
    </row>
    <row r="2085">
      <c r="A2085" s="1" t="s">
        <v>1004</v>
      </c>
    </row>
    <row r="2086">
      <c r="A2086" s="1" t="s">
        <v>1005</v>
      </c>
    </row>
    <row r="2087">
      <c r="A2087" s="1" t="s">
        <v>1006</v>
      </c>
    </row>
    <row r="2088">
      <c r="A2088" s="1" t="s">
        <v>1007</v>
      </c>
    </row>
    <row r="2089">
      <c r="A2089" s="1" t="s">
        <v>1008</v>
      </c>
    </row>
    <row r="2090">
      <c r="A2090" s="1" t="s">
        <v>1009</v>
      </c>
    </row>
    <row r="2091">
      <c r="A2091" s="1" t="s">
        <v>1010</v>
      </c>
    </row>
    <row r="2092">
      <c r="A2092" s="1" t="s">
        <v>1012</v>
      </c>
    </row>
    <row r="2093">
      <c r="A2093" s="1" t="s">
        <v>1013</v>
      </c>
    </row>
    <row r="2094">
      <c r="A2094" s="1" t="s">
        <v>1014</v>
      </c>
    </row>
    <row r="2095">
      <c r="A2095" s="1" t="s">
        <v>1015</v>
      </c>
    </row>
    <row r="2096">
      <c r="A2096" s="1" t="s">
        <v>1016</v>
      </c>
    </row>
    <row r="2097">
      <c r="A2097" s="1" t="s">
        <v>1017</v>
      </c>
    </row>
    <row r="2098">
      <c r="A2098" s="1" t="s">
        <v>1018</v>
      </c>
    </row>
    <row r="2099">
      <c r="A2099" s="1" t="s">
        <v>1019</v>
      </c>
    </row>
    <row r="2100">
      <c r="A2100" s="1" t="s">
        <v>1020</v>
      </c>
    </row>
    <row r="2101">
      <c r="A2101" s="1" t="s">
        <v>1021</v>
      </c>
    </row>
    <row r="2102">
      <c r="A2102" s="1" t="s">
        <v>1024</v>
      </c>
    </row>
    <row r="2103">
      <c r="A2103" s="1" t="s">
        <v>1025</v>
      </c>
    </row>
    <row r="2105">
      <c r="A2105" s="1" t="s">
        <v>1026</v>
      </c>
    </row>
    <row r="2107">
      <c r="A2107" s="1" t="s">
        <v>1027</v>
      </c>
    </row>
    <row r="2109">
      <c r="A2109" s="1" t="s">
        <v>1028</v>
      </c>
    </row>
    <row r="2110">
      <c r="A2110" s="1" t="s">
        <v>1029</v>
      </c>
    </row>
    <row r="2111">
      <c r="A2111" s="1" t="s">
        <v>1030</v>
      </c>
    </row>
    <row r="2112">
      <c r="A2112" s="1" t="s">
        <v>1031</v>
      </c>
    </row>
    <row r="2113">
      <c r="A2113" s="1" t="s">
        <v>1032</v>
      </c>
    </row>
    <row r="2115">
      <c r="A2115" s="1" t="s">
        <v>322</v>
      </c>
    </row>
    <row r="2117">
      <c r="A2117" s="4" t="s">
        <v>1033</v>
      </c>
    </row>
    <row r="2119">
      <c r="A2119" s="1" t="s">
        <v>1034</v>
      </c>
    </row>
    <row r="2121">
      <c r="A2121" s="1" t="s">
        <v>1035</v>
      </c>
    </row>
    <row r="2123">
      <c r="A2123" s="1" t="s">
        <v>1036</v>
      </c>
    </row>
    <row r="2124">
      <c r="A2124" s="1" t="s">
        <v>1037</v>
      </c>
    </row>
    <row r="2125">
      <c r="A2125" s="1" t="s">
        <v>1026</v>
      </c>
    </row>
    <row r="2126">
      <c r="A2126" s="1" t="s">
        <v>1027</v>
      </c>
    </row>
    <row r="2127">
      <c r="A2127" s="1" t="s">
        <v>1028</v>
      </c>
    </row>
    <row r="2128">
      <c r="A2128" s="1" t="s">
        <v>1029</v>
      </c>
    </row>
    <row r="2129">
      <c r="A2129" s="1" t="s">
        <v>1030</v>
      </c>
    </row>
    <row r="2130">
      <c r="A2130" s="1" t="s">
        <v>1031</v>
      </c>
    </row>
    <row r="2131">
      <c r="A2131" s="1" t="s">
        <v>1032</v>
      </c>
    </row>
    <row r="2132">
      <c r="A2132" s="4" t="s">
        <v>1033</v>
      </c>
    </row>
    <row r="2133">
      <c r="A2133" s="1" t="s">
        <v>1034</v>
      </c>
    </row>
    <row r="2134">
      <c r="A2134" s="1" t="s">
        <v>1035</v>
      </c>
    </row>
    <row r="2135">
      <c r="A2135" s="1" t="s">
        <v>1038</v>
      </c>
    </row>
    <row r="2136">
      <c r="A2136" s="1" t="s">
        <v>1039</v>
      </c>
    </row>
    <row r="2138">
      <c r="A2138" s="1" t="s">
        <v>1040</v>
      </c>
    </row>
    <row r="2139">
      <c r="A2139" s="1" t="s">
        <v>1041</v>
      </c>
    </row>
    <row r="2141">
      <c r="A2141" s="1" t="s">
        <v>1042</v>
      </c>
    </row>
    <row r="2142">
      <c r="A2142" s="1" t="s">
        <v>1043</v>
      </c>
    </row>
    <row r="2143">
      <c r="A2143" s="1" t="s">
        <v>1044</v>
      </c>
    </row>
    <row r="2144">
      <c r="A2144" s="1" t="s">
        <v>1045</v>
      </c>
    </row>
    <row r="2145">
      <c r="A2145" s="1" t="s">
        <v>1046</v>
      </c>
    </row>
    <row r="2147">
      <c r="A2147" s="1" t="s">
        <v>1047</v>
      </c>
    </row>
    <row r="2149">
      <c r="A2149" s="1" t="s">
        <v>1048</v>
      </c>
    </row>
    <row r="2150">
      <c r="A2150" s="1" t="s">
        <v>1049</v>
      </c>
    </row>
    <row r="2152">
      <c r="A2152" s="1" t="s">
        <v>1050</v>
      </c>
    </row>
    <row r="2154">
      <c r="A2154" s="1" t="s">
        <v>1051</v>
      </c>
    </row>
    <row r="2156">
      <c r="A2156" s="1" t="s">
        <v>1052</v>
      </c>
    </row>
    <row r="2157">
      <c r="A2157" s="1" t="s">
        <v>1053</v>
      </c>
    </row>
    <row r="2159">
      <c r="A2159" s="1" t="s">
        <v>1054</v>
      </c>
    </row>
    <row r="2160">
      <c r="A2160" s="1" t="s">
        <v>1055</v>
      </c>
    </row>
    <row r="2162">
      <c r="A2162" s="1" t="s">
        <v>1056</v>
      </c>
    </row>
    <row r="2164">
      <c r="A2164" s="1" t="s">
        <v>1057</v>
      </c>
    </row>
    <row r="2166">
      <c r="A2166" s="1" t="s">
        <v>1058</v>
      </c>
    </row>
    <row r="2168">
      <c r="A2168" s="1" t="s">
        <v>1059</v>
      </c>
    </row>
    <row r="2169">
      <c r="A2169" s="1" t="s">
        <v>1046</v>
      </c>
    </row>
    <row r="2170">
      <c r="A2170" s="1" t="s">
        <v>1047</v>
      </c>
    </row>
    <row r="2171">
      <c r="A2171" s="1" t="s">
        <v>1060</v>
      </c>
    </row>
    <row r="2172">
      <c r="A2172" s="1" t="s">
        <v>1049</v>
      </c>
    </row>
    <row r="2173">
      <c r="A2173" s="1" t="s">
        <v>1050</v>
      </c>
    </row>
    <row r="2174">
      <c r="A2174" s="1" t="s">
        <v>1051</v>
      </c>
    </row>
    <row r="2175">
      <c r="A2175" s="1" t="s">
        <v>1052</v>
      </c>
    </row>
    <row r="2176">
      <c r="A2176" s="1" t="s">
        <v>1053</v>
      </c>
    </row>
    <row r="2177">
      <c r="A2177" s="1" t="s">
        <v>1054</v>
      </c>
    </row>
    <row r="2178">
      <c r="A2178" s="1" t="s">
        <v>1055</v>
      </c>
    </row>
    <row r="2179">
      <c r="A2179" s="1" t="s">
        <v>1061</v>
      </c>
    </row>
    <row r="2180">
      <c r="A2180" s="1" t="s">
        <v>1057</v>
      </c>
    </row>
    <row r="2181">
      <c r="A2181" s="1" t="s">
        <v>1062</v>
      </c>
    </row>
    <row r="2182">
      <c r="A2182" s="1" t="s">
        <v>1063</v>
      </c>
    </row>
    <row r="2184">
      <c r="A2184" s="1" t="s">
        <v>1064</v>
      </c>
    </row>
    <row r="2185">
      <c r="A2185" s="1" t="s">
        <v>1065</v>
      </c>
    </row>
    <row r="2187">
      <c r="A2187" s="1" t="s">
        <v>1066</v>
      </c>
    </row>
    <row r="2189">
      <c r="A2189" s="1" t="s">
        <v>1067</v>
      </c>
    </row>
    <row r="2190">
      <c r="A2190" s="1" t="s">
        <v>1068</v>
      </c>
    </row>
    <row r="2192">
      <c r="A2192" s="1" t="s">
        <v>1069</v>
      </c>
    </row>
    <row r="2193">
      <c r="A2193" s="1" t="s">
        <v>1070</v>
      </c>
    </row>
    <row r="2195">
      <c r="A2195" s="1" t="s">
        <v>1071</v>
      </c>
    </row>
    <row r="2196">
      <c r="A2196" s="1" t="s">
        <v>1065</v>
      </c>
    </row>
    <row r="2197">
      <c r="A2197" s="1" t="s">
        <v>1066</v>
      </c>
    </row>
    <row r="2198">
      <c r="A2198" s="1" t="s">
        <v>1067</v>
      </c>
    </row>
    <row r="2199">
      <c r="A2199" s="1" t="s">
        <v>1068</v>
      </c>
    </row>
    <row r="2200">
      <c r="A2200" s="1" t="s">
        <v>1072</v>
      </c>
    </row>
    <row r="2201">
      <c r="A2201" s="1" t="s">
        <v>1073</v>
      </c>
    </row>
    <row r="2203">
      <c r="A2203" s="1" t="s">
        <v>1074</v>
      </c>
    </row>
    <row r="2204">
      <c r="A2204" s="1" t="s">
        <v>1075</v>
      </c>
    </row>
    <row r="2205">
      <c r="A2205" s="1" t="s">
        <v>1076</v>
      </c>
    </row>
    <row r="2206">
      <c r="A2206" s="1" t="s">
        <v>1077</v>
      </c>
    </row>
    <row r="2208">
      <c r="A2208" s="1" t="s">
        <v>1078</v>
      </c>
    </row>
    <row r="2209">
      <c r="A2209" s="1" t="s">
        <v>1079</v>
      </c>
    </row>
    <row r="2211">
      <c r="A2211" s="1" t="s">
        <v>1080</v>
      </c>
    </row>
    <row r="2213">
      <c r="A2213" s="1" t="s">
        <v>1081</v>
      </c>
    </row>
    <row r="2214">
      <c r="A2214" s="1" t="s">
        <v>1082</v>
      </c>
    </row>
    <row r="2216">
      <c r="A2216" s="1" t="s">
        <v>1083</v>
      </c>
    </row>
    <row r="2218">
      <c r="A2218" s="1" t="s">
        <v>1084</v>
      </c>
    </row>
    <row r="2219">
      <c r="A2219" s="1" t="s">
        <v>1085</v>
      </c>
    </row>
    <row r="2220">
      <c r="A2220" s="1" t="s">
        <v>1086</v>
      </c>
    </row>
    <row r="2222">
      <c r="A2222" s="1" t="s">
        <v>1087</v>
      </c>
    </row>
    <row r="2224">
      <c r="A2224" s="1" t="s">
        <v>1088</v>
      </c>
    </row>
    <row r="2225">
      <c r="A2225" s="1" t="s">
        <v>1075</v>
      </c>
    </row>
    <row r="2226">
      <c r="A2226" s="1" t="s">
        <v>1076</v>
      </c>
    </row>
    <row r="2227">
      <c r="A2227" s="1" t="s">
        <v>1077</v>
      </c>
    </row>
    <row r="2228">
      <c r="A2228" s="1" t="s">
        <v>1078</v>
      </c>
    </row>
    <row r="2229">
      <c r="A2229" s="1" t="s">
        <v>1079</v>
      </c>
    </row>
    <row r="2230">
      <c r="A2230" s="1" t="s">
        <v>1080</v>
      </c>
    </row>
    <row r="2231">
      <c r="A2231" s="1" t="s">
        <v>1081</v>
      </c>
    </row>
    <row r="2232">
      <c r="A2232" s="1" t="s">
        <v>1082</v>
      </c>
    </row>
    <row r="2233">
      <c r="A2233" s="1" t="s">
        <v>1083</v>
      </c>
    </row>
    <row r="2234">
      <c r="A2234" s="1" t="s">
        <v>1084</v>
      </c>
    </row>
    <row r="2235">
      <c r="A2235" s="1" t="s">
        <v>1085</v>
      </c>
    </row>
    <row r="2236">
      <c r="A2236" s="1" t="s">
        <v>1086</v>
      </c>
    </row>
    <row r="2237">
      <c r="A2237" s="1" t="s">
        <v>1089</v>
      </c>
    </row>
    <row r="2238">
      <c r="A2238" s="1" t="s">
        <v>1090</v>
      </c>
    </row>
    <row r="2240">
      <c r="A2240" s="1" t="s">
        <v>1091</v>
      </c>
    </row>
    <row r="2241">
      <c r="A2241" s="1" t="s">
        <v>1092</v>
      </c>
    </row>
    <row r="2242">
      <c r="A2242" s="1" t="s">
        <v>1093</v>
      </c>
    </row>
    <row r="2244">
      <c r="A2244" s="1" t="s">
        <v>1094</v>
      </c>
    </row>
    <row r="2246">
      <c r="A2246" s="1" t="s">
        <v>1095</v>
      </c>
    </row>
    <row r="2247">
      <c r="A2247" s="1" t="s">
        <v>1091</v>
      </c>
    </row>
    <row r="2248">
      <c r="A2248" s="1" t="s">
        <v>1092</v>
      </c>
    </row>
    <row r="2249">
      <c r="A2249" s="1" t="s">
        <v>1093</v>
      </c>
    </row>
    <row r="2250">
      <c r="A2250" s="1" t="s">
        <v>1096</v>
      </c>
    </row>
    <row r="2251">
      <c r="A2251" s="1" t="s">
        <v>1097</v>
      </c>
    </row>
    <row r="2252">
      <c r="A2252" s="1" t="s">
        <v>1098</v>
      </c>
    </row>
    <row r="2253">
      <c r="A2253" s="1" t="s">
        <v>826</v>
      </c>
    </row>
    <row r="2255">
      <c r="A2255" s="1" t="s">
        <v>1099</v>
      </c>
    </row>
    <row r="2256">
      <c r="A2256" s="1" t="s">
        <v>1100</v>
      </c>
    </row>
    <row r="2257">
      <c r="A2257" s="1" t="s">
        <v>1101</v>
      </c>
    </row>
    <row r="2259">
      <c r="A2259" s="1" t="s">
        <v>1102</v>
      </c>
    </row>
    <row r="2260">
      <c r="A2260" s="1" t="s">
        <v>831</v>
      </c>
    </row>
    <row r="2261">
      <c r="A2261" s="1" t="s">
        <v>1103</v>
      </c>
    </row>
    <row r="2262">
      <c r="A2262" s="1" t="s">
        <v>1104</v>
      </c>
    </row>
    <row r="2264">
      <c r="A2264" s="1" t="s">
        <v>874</v>
      </c>
    </row>
    <row r="2266">
      <c r="A2266" s="1" t="s">
        <v>1105</v>
      </c>
    </row>
    <row r="2267">
      <c r="A2267" s="1" t="s">
        <v>1106</v>
      </c>
    </row>
    <row r="2268">
      <c r="A2268" s="1" t="s">
        <v>1107</v>
      </c>
    </row>
    <row r="2269">
      <c r="A2269" s="1" t="s">
        <v>1108</v>
      </c>
    </row>
    <row r="2271">
      <c r="A2271" s="1" t="s">
        <v>879</v>
      </c>
    </row>
    <row r="2273">
      <c r="A2273" s="1" t="s">
        <v>1109</v>
      </c>
    </row>
    <row r="2274">
      <c r="A2274" s="1" t="s">
        <v>1110</v>
      </c>
    </row>
    <row r="2275">
      <c r="A2275" s="1" t="s">
        <v>1111</v>
      </c>
    </row>
    <row r="2276">
      <c r="A2276" s="1" t="s">
        <v>1112</v>
      </c>
    </row>
    <row r="2278">
      <c r="A2278" s="1" t="s">
        <v>1113</v>
      </c>
    </row>
    <row r="2279">
      <c r="A2279" s="1" t="s">
        <v>1114</v>
      </c>
    </row>
    <row r="2281">
      <c r="A2281" s="1" t="s">
        <v>1115</v>
      </c>
    </row>
    <row r="2282">
      <c r="A2282" s="1" t="s">
        <v>1116</v>
      </c>
    </row>
    <row r="2283">
      <c r="A2283" s="1" t="s">
        <v>1117</v>
      </c>
    </row>
    <row r="2285">
      <c r="A2285" s="1" t="s">
        <v>1118</v>
      </c>
    </row>
    <row r="2286">
      <c r="A2286" s="1" t="s">
        <v>1098</v>
      </c>
    </row>
    <row r="2287">
      <c r="A2287" s="1" t="s">
        <v>826</v>
      </c>
    </row>
    <row r="2288">
      <c r="A2288" s="1" t="s">
        <v>1099</v>
      </c>
    </row>
    <row r="2289">
      <c r="A2289" s="1" t="s">
        <v>1100</v>
      </c>
    </row>
    <row r="2290">
      <c r="A2290" s="1" t="s">
        <v>1101</v>
      </c>
    </row>
    <row r="2291">
      <c r="A2291" s="1" t="s">
        <v>1102</v>
      </c>
    </row>
    <row r="2292">
      <c r="A2292" s="1" t="s">
        <v>831</v>
      </c>
    </row>
    <row r="2293">
      <c r="A2293" s="1" t="s">
        <v>1103</v>
      </c>
    </row>
    <row r="2294">
      <c r="A2294" s="1" t="s">
        <v>1104</v>
      </c>
    </row>
    <row r="2295">
      <c r="A2295" s="1" t="s">
        <v>874</v>
      </c>
    </row>
    <row r="2296">
      <c r="A2296" s="1" t="s">
        <v>1105</v>
      </c>
    </row>
    <row r="2297">
      <c r="A2297" s="1" t="s">
        <v>1106</v>
      </c>
    </row>
    <row r="2298">
      <c r="A2298" s="1" t="s">
        <v>1107</v>
      </c>
    </row>
    <row r="2299">
      <c r="A2299" s="1" t="s">
        <v>1108</v>
      </c>
    </row>
    <row r="2300">
      <c r="A2300" s="1" t="s">
        <v>1109</v>
      </c>
    </row>
    <row r="2301">
      <c r="A2301" s="1" t="s">
        <v>1110</v>
      </c>
    </row>
    <row r="2302">
      <c r="A2302" s="1" t="s">
        <v>1111</v>
      </c>
    </row>
    <row r="2303">
      <c r="A2303" s="1" t="s">
        <v>1112</v>
      </c>
    </row>
    <row r="2304">
      <c r="A2304" s="1" t="s">
        <v>1113</v>
      </c>
    </row>
    <row r="2305">
      <c r="A2305" s="1" t="s">
        <v>1114</v>
      </c>
    </row>
    <row r="2306">
      <c r="A2306" s="1" t="s">
        <v>1115</v>
      </c>
    </row>
    <row r="2307">
      <c r="A2307" s="1" t="s">
        <v>1116</v>
      </c>
    </row>
    <row r="2308">
      <c r="A2308" s="1" t="s">
        <v>1119</v>
      </c>
    </row>
    <row r="2309">
      <c r="A2309" s="1" t="s">
        <v>1120</v>
      </c>
    </row>
    <row r="2310">
      <c r="A2310" s="1" t="s">
        <v>1121</v>
      </c>
    </row>
    <row r="2311">
      <c r="A2311" s="1" t="s">
        <v>1122</v>
      </c>
    </row>
    <row r="2312">
      <c r="A2312" s="1" t="s">
        <v>1123</v>
      </c>
    </row>
    <row r="2314">
      <c r="A2314" s="1" t="s">
        <v>1124</v>
      </c>
    </row>
    <row r="2315">
      <c r="A2315" s="1" t="s">
        <v>1125</v>
      </c>
    </row>
    <row r="2316">
      <c r="A2316" s="1" t="s">
        <v>1126</v>
      </c>
    </row>
    <row r="2317">
      <c r="A2317" s="1" t="s">
        <v>1127</v>
      </c>
    </row>
    <row r="2318">
      <c r="A2318" s="1" t="s">
        <v>1128</v>
      </c>
    </row>
    <row r="2320">
      <c r="A2320" s="1" t="s">
        <v>1129</v>
      </c>
    </row>
    <row r="2322">
      <c r="A2322" s="1" t="s">
        <v>1130</v>
      </c>
    </row>
    <row r="2323">
      <c r="A2323" s="1" t="s">
        <v>1131</v>
      </c>
    </row>
    <row r="2324">
      <c r="A2324" s="1" t="s">
        <v>1132</v>
      </c>
    </row>
    <row r="2326">
      <c r="A2326" s="1" t="s">
        <v>1133</v>
      </c>
    </row>
    <row r="2327">
      <c r="A2327" s="1" t="s">
        <v>1134</v>
      </c>
    </row>
    <row r="2329">
      <c r="A2329" s="1" t="s">
        <v>1135</v>
      </c>
    </row>
    <row r="2330">
      <c r="A2330" s="1" t="s">
        <v>1136</v>
      </c>
    </row>
    <row r="2331">
      <c r="A2331" s="1" t="s">
        <v>1121</v>
      </c>
    </row>
    <row r="2332">
      <c r="A2332" s="1" t="s">
        <v>1122</v>
      </c>
    </row>
    <row r="2333">
      <c r="A2333" s="1" t="s">
        <v>1123</v>
      </c>
    </row>
    <row r="2334">
      <c r="A2334" s="1" t="s">
        <v>1124</v>
      </c>
    </row>
    <row r="2335">
      <c r="A2335" s="1" t="s">
        <v>1125</v>
      </c>
    </row>
    <row r="2336">
      <c r="A2336" s="1" t="s">
        <v>1126</v>
      </c>
    </row>
    <row r="2337">
      <c r="A2337" s="1" t="s">
        <v>1127</v>
      </c>
    </row>
    <row r="2338">
      <c r="A2338" s="1" t="s">
        <v>1128</v>
      </c>
    </row>
    <row r="2339">
      <c r="A2339" s="1" t="s">
        <v>1129</v>
      </c>
    </row>
    <row r="2340">
      <c r="A2340" s="1" t="s">
        <v>1130</v>
      </c>
    </row>
    <row r="2341">
      <c r="A2341" s="1" t="s">
        <v>1131</v>
      </c>
    </row>
    <row r="2342">
      <c r="A2342" s="1" t="s">
        <v>1132</v>
      </c>
    </row>
    <row r="2343">
      <c r="A2343" s="1" t="s">
        <v>1133</v>
      </c>
    </row>
    <row r="2344">
      <c r="A2344" s="1" t="s">
        <v>1137</v>
      </c>
    </row>
    <row r="2345">
      <c r="A2345" s="1" t="s">
        <v>1138</v>
      </c>
    </row>
    <row r="2347">
      <c r="A2347" s="1" t="s">
        <v>1139</v>
      </c>
    </row>
    <row r="2348">
      <c r="A2348" s="1" t="s">
        <v>1140</v>
      </c>
    </row>
    <row r="2349">
      <c r="A2349" s="1" t="s">
        <v>1141</v>
      </c>
    </row>
    <row r="2350">
      <c r="A2350" s="1" t="s">
        <v>1142</v>
      </c>
    </row>
    <row r="2352">
      <c r="A2352" s="1" t="s">
        <v>1143</v>
      </c>
    </row>
    <row r="2353">
      <c r="A2353" s="1" t="s">
        <v>1144</v>
      </c>
    </row>
    <row r="2355">
      <c r="A2355" s="1" t="s">
        <v>879</v>
      </c>
    </row>
    <row r="2357">
      <c r="A2357" s="1" t="s">
        <v>233</v>
      </c>
    </row>
    <row r="2358">
      <c r="A2358" s="1" t="s">
        <v>1145</v>
      </c>
    </row>
    <row r="2359">
      <c r="A2359" s="1" t="s">
        <v>1139</v>
      </c>
    </row>
    <row r="2360">
      <c r="A2360" s="1" t="s">
        <v>1140</v>
      </c>
    </row>
    <row r="2361">
      <c r="A2361" s="1" t="s">
        <v>1141</v>
      </c>
    </row>
    <row r="2362">
      <c r="A2362" s="1" t="s">
        <v>1142</v>
      </c>
    </row>
    <row r="2363">
      <c r="A2363" s="1" t="s">
        <v>1143</v>
      </c>
    </row>
    <row r="2364">
      <c r="A2364" s="1" t="s">
        <v>1146</v>
      </c>
    </row>
    <row r="2365">
      <c r="A2365" s="1" t="s">
        <v>1147</v>
      </c>
    </row>
    <row r="2366">
      <c r="A2366" s="1" t="s">
        <v>1148</v>
      </c>
    </row>
    <row r="2367">
      <c r="A2367" s="1" t="s">
        <v>1149</v>
      </c>
    </row>
    <row r="2369">
      <c r="A2369" s="1" t="s">
        <v>1150</v>
      </c>
    </row>
    <row r="2371">
      <c r="A2371" s="1" t="s">
        <v>1151</v>
      </c>
    </row>
    <row r="2372">
      <c r="A2372" s="1" t="s">
        <v>1152</v>
      </c>
    </row>
    <row r="2373">
      <c r="A2373" s="1" t="s">
        <v>1153</v>
      </c>
    </row>
    <row r="2375">
      <c r="A2375" s="1" t="s">
        <v>1154</v>
      </c>
    </row>
    <row r="2376">
      <c r="A2376" s="1" t="s">
        <v>1155</v>
      </c>
    </row>
    <row r="2378">
      <c r="A2378" s="1" t="s">
        <v>1156</v>
      </c>
    </row>
    <row r="2380">
      <c r="A2380" s="1" t="s">
        <v>1157</v>
      </c>
    </row>
    <row r="2381">
      <c r="A2381" s="1" t="s">
        <v>1158</v>
      </c>
    </row>
    <row r="2382">
      <c r="A2382" s="1" t="s">
        <v>1159</v>
      </c>
    </row>
    <row r="2384">
      <c r="A2384" s="1" t="s">
        <v>1160</v>
      </c>
    </row>
    <row r="2385">
      <c r="A2385" s="1" t="s">
        <v>1161</v>
      </c>
    </row>
    <row r="2386">
      <c r="A2386" s="1" t="s">
        <v>1162</v>
      </c>
    </row>
    <row r="2388">
      <c r="A2388" s="1" t="s">
        <v>1163</v>
      </c>
    </row>
    <row r="2389">
      <c r="A2389" s="1" t="s">
        <v>1164</v>
      </c>
    </row>
    <row r="2390">
      <c r="A2390" s="1" t="s">
        <v>1165</v>
      </c>
    </row>
    <row r="2391">
      <c r="A2391" s="1" t="s">
        <v>1166</v>
      </c>
    </row>
    <row r="2392">
      <c r="A2392" s="1" t="s">
        <v>1167</v>
      </c>
    </row>
    <row r="2393">
      <c r="A2393" s="1" t="s">
        <v>1168</v>
      </c>
    </row>
    <row r="2395">
      <c r="A2395" s="1" t="s">
        <v>1169</v>
      </c>
    </row>
    <row r="2397">
      <c r="A2397" s="1" t="s">
        <v>1170</v>
      </c>
    </row>
    <row r="2398">
      <c r="A2398" s="1" t="s">
        <v>1171</v>
      </c>
    </row>
    <row r="2400">
      <c r="A2400" s="1" t="s">
        <v>1172</v>
      </c>
    </row>
    <row r="2401">
      <c r="A2401" s="1" t="s">
        <v>1173</v>
      </c>
    </row>
    <row r="2403">
      <c r="A2403" s="1" t="s">
        <v>1174</v>
      </c>
    </row>
    <row r="2405">
      <c r="A2405" s="1" t="s">
        <v>1175</v>
      </c>
    </row>
    <row r="2406">
      <c r="A2406" s="1" t="s">
        <v>1148</v>
      </c>
    </row>
    <row r="2407">
      <c r="A2407" s="1" t="s">
        <v>1149</v>
      </c>
    </row>
    <row r="2408">
      <c r="A2408" s="1" t="s">
        <v>1150</v>
      </c>
    </row>
    <row r="2409">
      <c r="A2409" s="1" t="s">
        <v>1151</v>
      </c>
    </row>
    <row r="2410">
      <c r="A2410" s="1" t="s">
        <v>1152</v>
      </c>
    </row>
    <row r="2411">
      <c r="A2411" s="1" t="s">
        <v>1153</v>
      </c>
    </row>
    <row r="2412">
      <c r="A2412" s="1" t="s">
        <v>1154</v>
      </c>
    </row>
    <row r="2413">
      <c r="A2413" s="1" t="s">
        <v>1155</v>
      </c>
    </row>
    <row r="2414">
      <c r="A2414" s="1" t="s">
        <v>1156</v>
      </c>
    </row>
    <row r="2415">
      <c r="A2415" s="1" t="s">
        <v>1157</v>
      </c>
    </row>
    <row r="2416">
      <c r="A2416" s="1" t="s">
        <v>1158</v>
      </c>
    </row>
    <row r="2417">
      <c r="A2417" s="1" t="s">
        <v>1159</v>
      </c>
    </row>
    <row r="2418">
      <c r="A2418" s="1" t="s">
        <v>1160</v>
      </c>
    </row>
    <row r="2419">
      <c r="A2419" s="1" t="s">
        <v>1161</v>
      </c>
    </row>
    <row r="2420">
      <c r="A2420" s="1" t="s">
        <v>1162</v>
      </c>
    </row>
    <row r="2421">
      <c r="A2421" s="1" t="s">
        <v>1163</v>
      </c>
    </row>
    <row r="2422">
      <c r="A2422" s="1" t="s">
        <v>1164</v>
      </c>
    </row>
    <row r="2423">
      <c r="A2423" s="1" t="s">
        <v>1165</v>
      </c>
    </row>
    <row r="2424">
      <c r="A2424" s="1" t="s">
        <v>1167</v>
      </c>
    </row>
    <row r="2425">
      <c r="A2425" s="1" t="s">
        <v>1168</v>
      </c>
    </row>
    <row r="2426">
      <c r="A2426" s="1" t="s">
        <v>1169</v>
      </c>
    </row>
    <row r="2427">
      <c r="A2427" s="1" t="s">
        <v>1170</v>
      </c>
    </row>
    <row r="2428">
      <c r="A2428" s="1" t="s">
        <v>1171</v>
      </c>
    </row>
    <row r="2429">
      <c r="A2429" s="1" t="s">
        <v>1172</v>
      </c>
    </row>
    <row r="2430">
      <c r="A2430" s="1" t="s">
        <v>1173</v>
      </c>
    </row>
    <row r="2431">
      <c r="A2431" s="1" t="s">
        <v>1176</v>
      </c>
    </row>
    <row r="2432">
      <c r="A2432" s="1" t="s">
        <v>1177</v>
      </c>
    </row>
    <row r="2433">
      <c r="A2433" s="1" t="s">
        <v>1178</v>
      </c>
    </row>
    <row r="2434">
      <c r="A2434" s="1" t="s">
        <v>1179</v>
      </c>
    </row>
    <row r="2435">
      <c r="A2435" s="1" t="s">
        <v>1180</v>
      </c>
    </row>
    <row r="2437">
      <c r="A2437" s="1" t="s">
        <v>1181</v>
      </c>
    </row>
    <row r="2438">
      <c r="A2438" s="1" t="s">
        <v>1182</v>
      </c>
    </row>
    <row r="2439">
      <c r="A2439" s="1" t="s">
        <v>1183</v>
      </c>
    </row>
    <row r="2440">
      <c r="A2440" s="1" t="s">
        <v>1184</v>
      </c>
    </row>
    <row r="2442">
      <c r="A2442" s="1" t="s">
        <v>1185</v>
      </c>
    </row>
    <row r="2444">
      <c r="A2444" s="1" t="s">
        <v>1186</v>
      </c>
    </row>
    <row r="2445">
      <c r="A2445" s="1" t="s">
        <v>1187</v>
      </c>
    </row>
    <row r="2446">
      <c r="A2446" s="1" t="s">
        <v>1188</v>
      </c>
    </row>
    <row r="2447">
      <c r="A2447" s="1" t="s">
        <v>1189</v>
      </c>
    </row>
    <row r="2448">
      <c r="A2448" s="1" t="s">
        <v>1190</v>
      </c>
    </row>
    <row r="2450">
      <c r="A2450" s="1" t="s">
        <v>1191</v>
      </c>
    </row>
    <row r="2451">
      <c r="A2451" s="1" t="s">
        <v>1192</v>
      </c>
    </row>
    <row r="2453">
      <c r="A2453" s="1" t="s">
        <v>1193</v>
      </c>
    </row>
    <row r="2454">
      <c r="A2454" s="1" t="s">
        <v>1194</v>
      </c>
    </row>
    <row r="2455">
      <c r="A2455" s="1" t="s">
        <v>1195</v>
      </c>
    </row>
    <row r="2456">
      <c r="A2456" s="1" t="s">
        <v>1196</v>
      </c>
    </row>
    <row r="2457">
      <c r="A2457" s="1" t="s">
        <v>1197</v>
      </c>
    </row>
    <row r="2458">
      <c r="A2458" s="1" t="s">
        <v>1198</v>
      </c>
    </row>
    <row r="2460">
      <c r="A2460" s="1" t="s">
        <v>1199</v>
      </c>
    </row>
    <row r="2462">
      <c r="A2462" s="1" t="s">
        <v>1200</v>
      </c>
    </row>
    <row r="2463">
      <c r="A2463" s="1" t="s">
        <v>1201</v>
      </c>
    </row>
    <row r="2465">
      <c r="A2465" s="1" t="s">
        <v>1174</v>
      </c>
    </row>
    <row r="2467">
      <c r="A2467" s="1" t="s">
        <v>1202</v>
      </c>
    </row>
    <row r="2468">
      <c r="A2468" s="1" t="s">
        <v>1179</v>
      </c>
    </row>
    <row r="2469">
      <c r="A2469" s="1" t="s">
        <v>1180</v>
      </c>
    </row>
    <row r="2470">
      <c r="A2470" s="1" t="s">
        <v>1181</v>
      </c>
    </row>
    <row r="2471">
      <c r="A2471" s="1" t="s">
        <v>1182</v>
      </c>
    </row>
    <row r="2472">
      <c r="A2472" s="1" t="s">
        <v>1183</v>
      </c>
    </row>
    <row r="2473">
      <c r="A2473" s="1" t="s">
        <v>1184</v>
      </c>
    </row>
    <row r="2474">
      <c r="A2474" s="1" t="s">
        <v>1185</v>
      </c>
    </row>
    <row r="2475">
      <c r="A2475" s="1" t="s">
        <v>1186</v>
      </c>
    </row>
    <row r="2476">
      <c r="A2476" s="1" t="s">
        <v>1187</v>
      </c>
    </row>
    <row r="2477">
      <c r="A2477" s="1" t="s">
        <v>1188</v>
      </c>
    </row>
    <row r="2478">
      <c r="A2478" s="1" t="s">
        <v>1189</v>
      </c>
    </row>
    <row r="2479">
      <c r="A2479" s="1" t="s">
        <v>1190</v>
      </c>
    </row>
    <row r="2480">
      <c r="A2480" s="1" t="s">
        <v>1191</v>
      </c>
    </row>
    <row r="2481">
      <c r="A2481" s="1" t="s">
        <v>1192</v>
      </c>
    </row>
    <row r="2482">
      <c r="A2482" s="1" t="s">
        <v>1194</v>
      </c>
    </row>
    <row r="2483">
      <c r="A2483" s="1" t="s">
        <v>1195</v>
      </c>
    </row>
    <row r="2484">
      <c r="A2484" s="1" t="s">
        <v>1196</v>
      </c>
    </row>
    <row r="2485">
      <c r="A2485" s="1" t="s">
        <v>1197</v>
      </c>
    </row>
    <row r="2486">
      <c r="A2486" s="1" t="s">
        <v>1198</v>
      </c>
    </row>
    <row r="2487">
      <c r="A2487" s="1" t="s">
        <v>1199</v>
      </c>
    </row>
    <row r="2488">
      <c r="A2488" s="1" t="s">
        <v>1200</v>
      </c>
    </row>
    <row r="2489">
      <c r="A2489" s="1" t="s">
        <v>1201</v>
      </c>
    </row>
    <row r="2490">
      <c r="A2490" s="1" t="s">
        <v>1203</v>
      </c>
    </row>
    <row r="2491">
      <c r="A2491" s="1" t="s">
        <v>1204</v>
      </c>
    </row>
    <row r="2492">
      <c r="A2492" s="1" t="s">
        <v>1205</v>
      </c>
    </row>
    <row r="2493">
      <c r="A2493" s="1" t="s">
        <v>1206</v>
      </c>
    </row>
    <row r="2494">
      <c r="A2494" s="1" t="s">
        <v>1207</v>
      </c>
    </row>
    <row r="2495">
      <c r="A2495" s="1" t="s">
        <v>1208</v>
      </c>
    </row>
    <row r="2496">
      <c r="A2496" s="1" t="s">
        <v>1206</v>
      </c>
    </row>
    <row r="2497">
      <c r="A2497" s="1">
        <v>2.0</v>
      </c>
    </row>
    <row r="2499">
      <c r="A2499" s="1" t="s">
        <v>1209</v>
      </c>
    </row>
    <row r="2501">
      <c r="A2501" s="1" t="s">
        <v>1210</v>
      </c>
    </row>
    <row r="2502">
      <c r="A2502" s="1" t="s">
        <v>1211</v>
      </c>
    </row>
    <row r="2503">
      <c r="A2503" s="1" t="s">
        <v>1212</v>
      </c>
    </row>
    <row r="2504">
      <c r="A2504" s="1" t="s">
        <v>1213</v>
      </c>
    </row>
    <row r="2506">
      <c r="A2506" s="1" t="s">
        <v>1214</v>
      </c>
    </row>
    <row r="2507">
      <c r="A2507" s="1" t="s">
        <v>1215</v>
      </c>
    </row>
    <row r="2509">
      <c r="A2509" s="1" t="s">
        <v>879</v>
      </c>
    </row>
    <row r="2511">
      <c r="A2511" s="1" t="s">
        <v>233</v>
      </c>
    </row>
    <row r="2512">
      <c r="A2512" s="1" t="s">
        <v>1216</v>
      </c>
    </row>
    <row r="2513">
      <c r="A2513" s="1" t="s">
        <v>1209</v>
      </c>
    </row>
    <row r="2514">
      <c r="A2514" s="1" t="s">
        <v>1210</v>
      </c>
    </row>
    <row r="2515">
      <c r="A2515" s="1" t="s">
        <v>1211</v>
      </c>
    </row>
    <row r="2516">
      <c r="A2516" s="1" t="s">
        <v>1212</v>
      </c>
    </row>
    <row r="2517">
      <c r="A2517" s="1" t="s">
        <v>1213</v>
      </c>
    </row>
    <row r="2518">
      <c r="A2518" s="1" t="s">
        <v>1214</v>
      </c>
    </row>
    <row r="2519">
      <c r="A2519" s="1" t="s">
        <v>1217</v>
      </c>
    </row>
    <row r="2520">
      <c r="A2520" s="1" t="s">
        <v>1218</v>
      </c>
    </row>
    <row r="2521">
      <c r="A2521" s="1" t="s">
        <v>1219</v>
      </c>
    </row>
    <row r="2522">
      <c r="A2522" s="1" t="s">
        <v>1220</v>
      </c>
    </row>
    <row r="2523">
      <c r="A2523" s="1" t="s">
        <v>1221</v>
      </c>
    </row>
    <row r="2524">
      <c r="A2524" s="1" t="s">
        <v>1222</v>
      </c>
    </row>
    <row r="2525">
      <c r="A2525" s="1" t="s">
        <v>1223</v>
      </c>
    </row>
    <row r="2527">
      <c r="A2527" s="1" t="s">
        <v>1224</v>
      </c>
    </row>
    <row r="2529">
      <c r="A2529" s="1" t="s">
        <v>1225</v>
      </c>
    </row>
    <row r="2530">
      <c r="A2530" s="1" t="s">
        <v>1226</v>
      </c>
    </row>
    <row r="2531">
      <c r="A2531" s="1" t="s">
        <v>1227</v>
      </c>
    </row>
    <row r="2533">
      <c r="A2533" s="1" t="s">
        <v>1228</v>
      </c>
    </row>
    <row r="2535">
      <c r="A2535" s="1" t="s">
        <v>1229</v>
      </c>
    </row>
    <row r="2537">
      <c r="A2537" s="1" t="s">
        <v>1230</v>
      </c>
    </row>
    <row r="2538">
      <c r="A2538" s="1" t="s">
        <v>1231</v>
      </c>
    </row>
    <row r="2539">
      <c r="A2539" s="1" t="s">
        <v>1232</v>
      </c>
    </row>
    <row r="2540">
      <c r="A2540" s="1" t="s">
        <v>1219</v>
      </c>
    </row>
    <row r="2541">
      <c r="A2541" s="1" t="s">
        <v>1220</v>
      </c>
    </row>
    <row r="2542">
      <c r="A2542" s="1" t="s">
        <v>1221</v>
      </c>
    </row>
    <row r="2543">
      <c r="A2543" s="1" t="s">
        <v>1222</v>
      </c>
    </row>
    <row r="2544">
      <c r="A2544" s="1" t="s">
        <v>1223</v>
      </c>
    </row>
    <row r="2545">
      <c r="A2545" s="1" t="s">
        <v>1224</v>
      </c>
    </row>
    <row r="2546">
      <c r="A2546" s="1" t="s">
        <v>1225</v>
      </c>
    </row>
    <row r="2547">
      <c r="A2547" s="1" t="s">
        <v>1226</v>
      </c>
    </row>
    <row r="2548">
      <c r="A2548" s="1" t="s">
        <v>1227</v>
      </c>
    </row>
    <row r="2549">
      <c r="A2549" s="1" t="s">
        <v>1228</v>
      </c>
    </row>
    <row r="2550">
      <c r="A2550" s="1" t="s">
        <v>1229</v>
      </c>
    </row>
    <row r="2551">
      <c r="A2551" s="1" t="s">
        <v>1230</v>
      </c>
    </row>
    <row r="2552">
      <c r="A2552" s="1" t="s">
        <v>1233</v>
      </c>
    </row>
    <row r="2553">
      <c r="A2553" s="1" t="s">
        <v>1234</v>
      </c>
    </row>
    <row r="2554">
      <c r="A2554" s="1" t="s">
        <v>1235</v>
      </c>
    </row>
    <row r="2555">
      <c r="A2555" s="1" t="s">
        <v>1236</v>
      </c>
    </row>
    <row r="2556">
      <c r="A2556" s="1" t="s">
        <v>1237</v>
      </c>
    </row>
    <row r="2557">
      <c r="A2557" s="1" t="s">
        <v>1238</v>
      </c>
    </row>
    <row r="2558">
      <c r="A2558" s="1" t="s">
        <v>1239</v>
      </c>
    </row>
    <row r="2559">
      <c r="A2559" s="1" t="s">
        <v>1240</v>
      </c>
    </row>
    <row r="2560">
      <c r="A2560" s="1" t="s">
        <v>1241</v>
      </c>
    </row>
    <row r="2561">
      <c r="A2561" s="1" t="s">
        <v>1242</v>
      </c>
    </row>
    <row r="2562">
      <c r="A2562" s="1" t="s">
        <v>1243</v>
      </c>
    </row>
    <row r="2563">
      <c r="A2563" s="1" t="s">
        <v>1244</v>
      </c>
    </row>
    <row r="2564">
      <c r="A2564" s="1" t="s">
        <v>1245</v>
      </c>
    </row>
    <row r="2565">
      <c r="A2565" s="1" t="s">
        <v>1246</v>
      </c>
    </row>
    <row r="2566">
      <c r="A2566" s="1" t="s">
        <v>1247</v>
      </c>
    </row>
    <row r="2567">
      <c r="A2567" s="1" t="s">
        <v>1248</v>
      </c>
    </row>
    <row r="2568">
      <c r="A2568" s="1">
        <v>7.0</v>
      </c>
    </row>
    <row r="2569">
      <c r="A2569" s="1" t="s">
        <v>1249</v>
      </c>
    </row>
    <row r="2570">
      <c r="A2570" s="1" t="s">
        <v>977</v>
      </c>
    </row>
    <row r="2571">
      <c r="A2571" s="1" t="s">
        <v>1250</v>
      </c>
    </row>
    <row r="2572">
      <c r="A2572" s="1" t="s">
        <v>1251</v>
      </c>
    </row>
    <row r="2573">
      <c r="A2573" s="1" t="s">
        <v>1252</v>
      </c>
    </row>
    <row r="2574">
      <c r="A2574" s="1" t="s">
        <v>1253</v>
      </c>
    </row>
    <row r="2575">
      <c r="A2575" s="1" t="s">
        <v>1254</v>
      </c>
    </row>
    <row r="2576">
      <c r="A2576" s="1" t="s">
        <v>1255</v>
      </c>
    </row>
    <row r="2577">
      <c r="A2577" s="1" t="s">
        <v>1256</v>
      </c>
    </row>
    <row r="2578">
      <c r="A2578" s="1" t="s">
        <v>1257</v>
      </c>
    </row>
    <row r="2579">
      <c r="A2579" s="1">
        <v>7.0</v>
      </c>
    </row>
    <row r="2580">
      <c r="A2580" s="1" t="s">
        <v>1258</v>
      </c>
    </row>
    <row r="2581">
      <c r="A2581" s="1" t="s">
        <v>1259</v>
      </c>
    </row>
    <row r="2582">
      <c r="A2582" s="1" t="s">
        <v>1260</v>
      </c>
    </row>
    <row r="2583">
      <c r="A2583" s="1" t="s">
        <v>1261</v>
      </c>
    </row>
    <row r="2584">
      <c r="A2584" s="1" t="s">
        <v>1262</v>
      </c>
    </row>
    <row r="2585">
      <c r="A2585" s="1" t="s">
        <v>1263</v>
      </c>
    </row>
    <row r="2586">
      <c r="A2586" s="1" t="s">
        <v>1264</v>
      </c>
    </row>
    <row r="2587">
      <c r="A2587" s="1" t="s">
        <v>1265</v>
      </c>
    </row>
    <row r="2588">
      <c r="A2588" s="1" t="s">
        <v>1266</v>
      </c>
    </row>
    <row r="2589">
      <c r="A2589" s="1" t="s">
        <v>1267</v>
      </c>
    </row>
    <row r="2590">
      <c r="A2590" s="1" t="s">
        <v>1268</v>
      </c>
    </row>
    <row r="2591">
      <c r="A2591" s="1" t="s">
        <v>1269</v>
      </c>
    </row>
    <row r="2592">
      <c r="A2592" s="1" t="s">
        <v>1270</v>
      </c>
    </row>
    <row r="2593">
      <c r="A2593" s="1" t="s">
        <v>1271</v>
      </c>
    </row>
    <row r="2594">
      <c r="A2594" s="1" t="s">
        <v>1272</v>
      </c>
    </row>
    <row r="2595">
      <c r="A2595" s="1" t="s">
        <v>1273</v>
      </c>
    </row>
    <row r="2596">
      <c r="A2596" s="1" t="s">
        <v>1274</v>
      </c>
    </row>
    <row r="2597">
      <c r="A2597" s="1" t="s">
        <v>1275</v>
      </c>
    </row>
    <row r="2598">
      <c r="A2598" s="1" t="s">
        <v>1276</v>
      </c>
    </row>
    <row r="2599">
      <c r="A2599" s="1" t="s">
        <v>1277</v>
      </c>
    </row>
    <row r="2600">
      <c r="A2600" s="1" t="s">
        <v>1278</v>
      </c>
    </row>
    <row r="2601">
      <c r="A2601" s="1" t="s">
        <v>1279</v>
      </c>
    </row>
    <row r="2602">
      <c r="A2602" s="1" t="s">
        <v>1280</v>
      </c>
    </row>
    <row r="2603">
      <c r="A2603" s="1" t="s">
        <v>1281</v>
      </c>
    </row>
    <row r="2604">
      <c r="A2604" s="1" t="s">
        <v>1282</v>
      </c>
    </row>
    <row r="2605">
      <c r="A2605" s="1" t="s">
        <v>1283</v>
      </c>
    </row>
    <row r="2606">
      <c r="A2606" s="1" t="s">
        <v>1284</v>
      </c>
    </row>
    <row r="2607">
      <c r="A2607" s="1" t="s">
        <v>1285</v>
      </c>
    </row>
    <row r="2608">
      <c r="A2608" s="1" t="s">
        <v>1286</v>
      </c>
    </row>
    <row r="2609">
      <c r="A2609" s="1" t="s">
        <v>1287</v>
      </c>
    </row>
    <row r="2610">
      <c r="A2610" s="1" t="s">
        <v>1288</v>
      </c>
    </row>
    <row r="2611">
      <c r="A2611" s="1" t="s">
        <v>1289</v>
      </c>
    </row>
    <row r="2612">
      <c r="A2612" s="1" t="s">
        <v>1290</v>
      </c>
    </row>
    <row r="2613">
      <c r="A2613" s="1" t="s">
        <v>1291</v>
      </c>
    </row>
    <row r="2614">
      <c r="A2614" s="1" t="s">
        <v>1292</v>
      </c>
    </row>
    <row r="2615">
      <c r="A2615" s="1" t="s">
        <v>1293</v>
      </c>
    </row>
    <row r="2616">
      <c r="A2616" s="1" t="s">
        <v>1294</v>
      </c>
    </row>
    <row r="2617">
      <c r="A2617" s="1" t="s">
        <v>1295</v>
      </c>
    </row>
    <row r="2618">
      <c r="A2618" s="1" t="s">
        <v>1296</v>
      </c>
    </row>
    <row r="2619">
      <c r="A2619" s="1" t="s">
        <v>1297</v>
      </c>
    </row>
    <row r="2620">
      <c r="A2620" s="3" t="str">
        <f/>
        <v>#ERROR!</v>
      </c>
    </row>
    <row r="2621">
      <c r="A2621" s="1" t="s">
        <v>1298</v>
      </c>
    </row>
    <row r="2622">
      <c r="A2622" s="1" t="s">
        <v>1299</v>
      </c>
    </row>
    <row r="2623">
      <c r="A2623" s="1" t="s">
        <v>1300</v>
      </c>
    </row>
    <row r="2624">
      <c r="A2624" s="1" t="s">
        <v>1301</v>
      </c>
    </row>
    <row r="2625">
      <c r="A2625" s="1" t="s">
        <v>1302</v>
      </c>
    </row>
    <row r="2626">
      <c r="A2626" s="1" t="s">
        <v>1303</v>
      </c>
    </row>
    <row r="2627">
      <c r="A2627" s="1" t="s">
        <v>1304</v>
      </c>
    </row>
    <row r="2628">
      <c r="A2628" s="1" t="s">
        <v>1305</v>
      </c>
    </row>
    <row r="2629">
      <c r="A2629" s="1" t="s">
        <v>1306</v>
      </c>
    </row>
    <row r="2630">
      <c r="A2630" s="1" t="s">
        <v>1307</v>
      </c>
    </row>
    <row r="2631">
      <c r="A2631" s="1" t="s">
        <v>1308</v>
      </c>
    </row>
    <row r="2632">
      <c r="A2632" s="1" t="s">
        <v>1309</v>
      </c>
    </row>
    <row r="2633">
      <c r="A2633" s="1" t="s">
        <v>1310</v>
      </c>
    </row>
    <row r="2634">
      <c r="A2634" s="1" t="s">
        <v>1311</v>
      </c>
    </row>
    <row r="2635">
      <c r="A2635" s="1" t="s">
        <v>1235</v>
      </c>
    </row>
    <row r="2636">
      <c r="A2636" s="1" t="s">
        <v>1236</v>
      </c>
    </row>
    <row r="2637">
      <c r="A2637" s="1" t="s">
        <v>1237</v>
      </c>
    </row>
    <row r="2638">
      <c r="A2638" s="1" t="s">
        <v>1238</v>
      </c>
    </row>
    <row r="2639">
      <c r="A2639" s="1" t="s">
        <v>1239</v>
      </c>
    </row>
    <row r="2640">
      <c r="A2640" s="1" t="s">
        <v>1240</v>
      </c>
    </row>
    <row r="2641">
      <c r="A2641" s="1" t="s">
        <v>1242</v>
      </c>
    </row>
    <row r="2642">
      <c r="A2642" s="1" t="s">
        <v>1243</v>
      </c>
    </row>
    <row r="2643">
      <c r="A2643" s="1" t="s">
        <v>1245</v>
      </c>
    </row>
    <row r="2644">
      <c r="A2644" s="1" t="s">
        <v>1246</v>
      </c>
    </row>
    <row r="2645">
      <c r="A2645" s="1" t="s">
        <v>1247</v>
      </c>
    </row>
    <row r="2646">
      <c r="A2646" s="1" t="s">
        <v>1248</v>
      </c>
    </row>
    <row r="2647">
      <c r="A2647" s="1" t="s">
        <v>1249</v>
      </c>
    </row>
    <row r="2648">
      <c r="A2648" s="1" t="s">
        <v>1250</v>
      </c>
    </row>
    <row r="2649">
      <c r="A2649" s="1" t="s">
        <v>1251</v>
      </c>
    </row>
    <row r="2650">
      <c r="A2650" s="1" t="s">
        <v>1252</v>
      </c>
    </row>
    <row r="2651">
      <c r="A2651" s="1" t="s">
        <v>1253</v>
      </c>
    </row>
    <row r="2652">
      <c r="A2652" s="1" t="s">
        <v>1254</v>
      </c>
    </row>
    <row r="2653">
      <c r="A2653" s="1" t="s">
        <v>1255</v>
      </c>
    </row>
    <row r="2654">
      <c r="A2654" s="1" t="s">
        <v>1256</v>
      </c>
    </row>
    <row r="2655">
      <c r="A2655" s="1" t="s">
        <v>1257</v>
      </c>
    </row>
    <row r="2656">
      <c r="A2656" s="1" t="s">
        <v>1258</v>
      </c>
    </row>
    <row r="2657">
      <c r="A2657" s="1" t="s">
        <v>1259</v>
      </c>
    </row>
    <row r="2658">
      <c r="A2658" s="1" t="s">
        <v>1260</v>
      </c>
    </row>
    <row r="2659">
      <c r="A2659" s="1" t="s">
        <v>1261</v>
      </c>
    </row>
    <row r="2660">
      <c r="A2660" s="1" t="s">
        <v>1262</v>
      </c>
    </row>
    <row r="2661">
      <c r="A2661" s="1" t="s">
        <v>1263</v>
      </c>
    </row>
    <row r="2662">
      <c r="A2662" s="1" t="s">
        <v>1264</v>
      </c>
    </row>
    <row r="2663">
      <c r="A2663" s="1" t="s">
        <v>1265</v>
      </c>
    </row>
    <row r="2664">
      <c r="A2664" s="1" t="s">
        <v>1266</v>
      </c>
    </row>
    <row r="2665">
      <c r="A2665" s="1" t="s">
        <v>1267</v>
      </c>
    </row>
    <row r="2666">
      <c r="A2666" s="1" t="s">
        <v>1268</v>
      </c>
    </row>
    <row r="2667">
      <c r="A2667" s="1" t="s">
        <v>1269</v>
      </c>
    </row>
    <row r="2668">
      <c r="A2668" s="1" t="s">
        <v>1270</v>
      </c>
    </row>
    <row r="2669">
      <c r="A2669" s="1" t="s">
        <v>1271</v>
      </c>
    </row>
    <row r="2670">
      <c r="A2670" s="1" t="s">
        <v>1272</v>
      </c>
    </row>
    <row r="2671">
      <c r="A2671" s="1" t="s">
        <v>1273</v>
      </c>
    </row>
    <row r="2672">
      <c r="A2672" s="1" t="s">
        <v>1274</v>
      </c>
    </row>
    <row r="2673">
      <c r="A2673" s="1" t="s">
        <v>1275</v>
      </c>
    </row>
    <row r="2674">
      <c r="A2674" s="1" t="s">
        <v>1276</v>
      </c>
    </row>
    <row r="2675">
      <c r="A2675" s="1" t="s">
        <v>1277</v>
      </c>
    </row>
    <row r="2676">
      <c r="A2676" s="1" t="s">
        <v>1278</v>
      </c>
    </row>
    <row r="2677">
      <c r="A2677" s="1" t="s">
        <v>1279</v>
      </c>
    </row>
    <row r="2678">
      <c r="A2678" s="1" t="s">
        <v>1280</v>
      </c>
    </row>
    <row r="2679">
      <c r="A2679" s="1" t="s">
        <v>1281</v>
      </c>
    </row>
    <row r="2680">
      <c r="A2680" s="1" t="s">
        <v>1283</v>
      </c>
    </row>
    <row r="2681">
      <c r="A2681" s="1" t="s">
        <v>1284</v>
      </c>
    </row>
    <row r="2682">
      <c r="A2682" s="1" t="s">
        <v>1285</v>
      </c>
    </row>
    <row r="2683">
      <c r="A2683" s="1" t="s">
        <v>1286</v>
      </c>
    </row>
    <row r="2684">
      <c r="A2684" s="1" t="s">
        <v>1287</v>
      </c>
    </row>
    <row r="2685">
      <c r="A2685" s="1" t="s">
        <v>1288</v>
      </c>
    </row>
    <row r="2686">
      <c r="A2686" s="1" t="s">
        <v>1289</v>
      </c>
    </row>
    <row r="2687">
      <c r="A2687" s="1" t="s">
        <v>1290</v>
      </c>
    </row>
    <row r="2688">
      <c r="A2688" s="1" t="s">
        <v>1291</v>
      </c>
    </row>
    <row r="2689">
      <c r="A2689" s="1" t="s">
        <v>1292</v>
      </c>
    </row>
    <row r="2690">
      <c r="A2690" s="1" t="s">
        <v>1293</v>
      </c>
    </row>
    <row r="2691">
      <c r="A2691" s="1" t="s">
        <v>1294</v>
      </c>
    </row>
    <row r="2692">
      <c r="A2692" s="1" t="s">
        <v>1295</v>
      </c>
    </row>
    <row r="2693">
      <c r="A2693" s="1" t="s">
        <v>1296</v>
      </c>
    </row>
    <row r="2694">
      <c r="A2694" s="1" t="s">
        <v>1297</v>
      </c>
    </row>
    <row r="2695">
      <c r="A2695" s="1" t="s">
        <v>1298</v>
      </c>
    </row>
    <row r="2696">
      <c r="A2696" s="1" t="s">
        <v>1299</v>
      </c>
    </row>
    <row r="2697">
      <c r="A2697" s="1" t="s">
        <v>1300</v>
      </c>
    </row>
    <row r="2698">
      <c r="A2698" s="1" t="s">
        <v>1301</v>
      </c>
    </row>
    <row r="2699">
      <c r="A2699" s="1" t="s">
        <v>1302</v>
      </c>
    </row>
    <row r="2700">
      <c r="A2700" s="1" t="s">
        <v>1303</v>
      </c>
    </row>
    <row r="2701">
      <c r="A2701" s="1" t="s">
        <v>1304</v>
      </c>
    </row>
    <row r="2702">
      <c r="A2702" s="1" t="s">
        <v>1305</v>
      </c>
    </row>
    <row r="2703">
      <c r="A2703" s="1" t="s">
        <v>1306</v>
      </c>
    </row>
    <row r="2704">
      <c r="A2704" s="1" t="s">
        <v>1307</v>
      </c>
    </row>
    <row r="2705">
      <c r="A2705" s="1" t="s">
        <v>1308</v>
      </c>
    </row>
    <row r="2706">
      <c r="A2706" s="1" t="s">
        <v>1309</v>
      </c>
    </row>
    <row r="2707">
      <c r="A2707" s="1" t="s">
        <v>1310</v>
      </c>
    </row>
    <row r="2708">
      <c r="A2708" s="1" t="s">
        <v>1312</v>
      </c>
    </row>
    <row r="2709">
      <c r="A2709" s="1" t="s">
        <v>1313</v>
      </c>
    </row>
    <row r="2710">
      <c r="A2710" s="1" t="s">
        <v>1314</v>
      </c>
    </row>
    <row r="2711">
      <c r="A2711" s="1" t="s">
        <v>1315</v>
      </c>
    </row>
    <row r="2712">
      <c r="A2712" s="1" t="s">
        <v>1316</v>
      </c>
    </row>
    <row r="2713">
      <c r="A2713" s="1" t="s">
        <v>1317</v>
      </c>
    </row>
    <row r="2714">
      <c r="A2714" s="1" t="s">
        <v>1318</v>
      </c>
    </row>
    <row r="2715">
      <c r="A2715" s="1" t="s">
        <v>1319</v>
      </c>
    </row>
    <row r="2716">
      <c r="A2716" s="1" t="s">
        <v>1320</v>
      </c>
    </row>
    <row r="2717">
      <c r="A2717" s="1" t="s">
        <v>1321</v>
      </c>
    </row>
    <row r="2718">
      <c r="A2718" s="1" t="s">
        <v>1322</v>
      </c>
    </row>
    <row r="2719">
      <c r="A2719" s="1" t="s">
        <v>1323</v>
      </c>
    </row>
    <row r="2720">
      <c r="A2720" s="1" t="s">
        <v>1324</v>
      </c>
    </row>
    <row r="2721">
      <c r="A2721" s="1" t="s">
        <v>1325</v>
      </c>
    </row>
    <row r="2722">
      <c r="A2722" s="1" t="s">
        <v>1326</v>
      </c>
    </row>
    <row r="2723">
      <c r="A2723" s="1" t="s">
        <v>1327</v>
      </c>
    </row>
    <row r="2724">
      <c r="A2724" s="1" t="s">
        <v>1328</v>
      </c>
    </row>
    <row r="2725">
      <c r="A2725" s="1" t="s">
        <v>1329</v>
      </c>
    </row>
    <row r="2726">
      <c r="A2726" s="1" t="s">
        <v>1330</v>
      </c>
    </row>
    <row r="2727">
      <c r="A2727" s="1" t="s">
        <v>1331</v>
      </c>
    </row>
    <row r="2728">
      <c r="A2728" s="1" t="s">
        <v>1332</v>
      </c>
    </row>
    <row r="2729">
      <c r="A2729" s="1" t="s">
        <v>1333</v>
      </c>
    </row>
    <row r="2730">
      <c r="A2730" s="1" t="s">
        <v>1334</v>
      </c>
    </row>
    <row r="2731">
      <c r="A2731" s="1" t="s">
        <v>1335</v>
      </c>
    </row>
    <row r="2732">
      <c r="A2732" s="1" t="s">
        <v>1315</v>
      </c>
    </row>
    <row r="2733">
      <c r="A2733" s="1" t="s">
        <v>1316</v>
      </c>
    </row>
    <row r="2734">
      <c r="A2734" s="1" t="s">
        <v>1317</v>
      </c>
    </row>
    <row r="2735">
      <c r="A2735" s="1" t="s">
        <v>1318</v>
      </c>
    </row>
    <row r="2736">
      <c r="A2736" s="1" t="s">
        <v>1319</v>
      </c>
    </row>
    <row r="2737">
      <c r="A2737" s="1" t="s">
        <v>1320</v>
      </c>
    </row>
    <row r="2738">
      <c r="A2738" s="1" t="s">
        <v>1321</v>
      </c>
    </row>
    <row r="2739">
      <c r="A2739" s="1" t="s">
        <v>1322</v>
      </c>
    </row>
    <row r="2740">
      <c r="A2740" s="1" t="s">
        <v>1323</v>
      </c>
    </row>
    <row r="2741">
      <c r="A2741" s="1" t="s">
        <v>1324</v>
      </c>
    </row>
    <row r="2742">
      <c r="A2742" s="1" t="s">
        <v>1325</v>
      </c>
    </row>
    <row r="2743">
      <c r="A2743" s="1" t="s">
        <v>1326</v>
      </c>
    </row>
    <row r="2744">
      <c r="A2744" s="1" t="s">
        <v>1327</v>
      </c>
    </row>
    <row r="2745">
      <c r="A2745" s="1" t="s">
        <v>1328</v>
      </c>
    </row>
    <row r="2746">
      <c r="A2746" s="1" t="s">
        <v>1329</v>
      </c>
    </row>
    <row r="2747">
      <c r="A2747" s="1" t="s">
        <v>1330</v>
      </c>
    </row>
    <row r="2748">
      <c r="A2748" s="1" t="s">
        <v>1331</v>
      </c>
    </row>
    <row r="2749">
      <c r="A2749" s="1" t="s">
        <v>1332</v>
      </c>
    </row>
    <row r="2750">
      <c r="A2750" s="1" t="s">
        <v>1333</v>
      </c>
    </row>
    <row r="2751">
      <c r="A2751" s="1" t="s">
        <v>1336</v>
      </c>
    </row>
    <row r="2752">
      <c r="A2752" s="1" t="s">
        <v>1337</v>
      </c>
    </row>
    <row r="2753">
      <c r="A2753" s="1" t="s">
        <v>1338</v>
      </c>
    </row>
    <row r="2754">
      <c r="A2754" s="1" t="s">
        <v>1339</v>
      </c>
    </row>
    <row r="2755">
      <c r="A2755" s="1" t="s">
        <v>1340</v>
      </c>
    </row>
    <row r="2756">
      <c r="A2756" s="1" t="s">
        <v>1341</v>
      </c>
    </row>
    <row r="2757">
      <c r="A2757" s="1" t="s">
        <v>1342</v>
      </c>
    </row>
    <row r="2758">
      <c r="A2758" s="1" t="s">
        <v>1343</v>
      </c>
    </row>
    <row r="2759">
      <c r="A2759" s="1" t="s">
        <v>1344</v>
      </c>
    </row>
    <row r="2760">
      <c r="A2760" s="1" t="s">
        <v>1345</v>
      </c>
    </row>
    <row r="2761">
      <c r="A2761" s="1" t="s">
        <v>1346</v>
      </c>
    </row>
    <row r="2762">
      <c r="A2762" s="1" t="s">
        <v>1347</v>
      </c>
    </row>
    <row r="2763">
      <c r="A2763" s="1" t="s">
        <v>1348</v>
      </c>
    </row>
    <row r="2764">
      <c r="A2764" s="1" t="s">
        <v>1349</v>
      </c>
    </row>
    <row r="2765">
      <c r="A2765" s="1" t="s">
        <v>1350</v>
      </c>
    </row>
    <row r="2766">
      <c r="A2766" s="1" t="s">
        <v>1351</v>
      </c>
    </row>
    <row r="2767">
      <c r="A2767" s="1" t="s">
        <v>1352</v>
      </c>
    </row>
    <row r="2768">
      <c r="A2768" s="1" t="s">
        <v>1353</v>
      </c>
    </row>
    <row r="2769">
      <c r="A2769" s="1" t="s">
        <v>1354</v>
      </c>
    </row>
    <row r="2770">
      <c r="A2770" s="1" t="s">
        <v>1355</v>
      </c>
    </row>
    <row r="2771">
      <c r="A2771" s="1" t="s">
        <v>1356</v>
      </c>
    </row>
    <row r="2772">
      <c r="A2772" s="1" t="s">
        <v>1357</v>
      </c>
    </row>
    <row r="2773">
      <c r="A2773" s="1" t="s">
        <v>1358</v>
      </c>
    </row>
    <row r="2774">
      <c r="A2774" s="1" t="s">
        <v>1359</v>
      </c>
    </row>
    <row r="2775">
      <c r="A2775" s="1" t="s">
        <v>1360</v>
      </c>
    </row>
    <row r="2776">
      <c r="A2776" s="1" t="s">
        <v>1361</v>
      </c>
    </row>
    <row r="2777">
      <c r="A2777" s="1" t="s">
        <v>1362</v>
      </c>
    </row>
    <row r="2778">
      <c r="A2778" s="1" t="s">
        <v>1363</v>
      </c>
    </row>
    <row r="2779">
      <c r="A2779" s="1" t="s">
        <v>1364</v>
      </c>
    </row>
    <row r="2780">
      <c r="A2780" s="1" t="s">
        <v>1365</v>
      </c>
    </row>
    <row r="2781">
      <c r="A2781" s="1" t="s">
        <v>1366</v>
      </c>
    </row>
    <row r="2782">
      <c r="A2782" s="1" t="s">
        <v>1367</v>
      </c>
    </row>
    <row r="2783">
      <c r="A2783" s="1" t="s">
        <v>1368</v>
      </c>
    </row>
    <row r="2784">
      <c r="A2784" s="1" t="s">
        <v>1369</v>
      </c>
    </row>
    <row r="2785">
      <c r="A2785" s="1" t="s">
        <v>1370</v>
      </c>
    </row>
    <row r="2786">
      <c r="A2786" s="1" t="s">
        <v>1371</v>
      </c>
    </row>
    <row r="2787">
      <c r="A2787" s="1" t="s">
        <v>1372</v>
      </c>
    </row>
    <row r="2788">
      <c r="A2788" s="1" t="s">
        <v>1373</v>
      </c>
    </row>
    <row r="2789">
      <c r="A2789" s="1" t="s">
        <v>1374</v>
      </c>
    </row>
    <row r="2790">
      <c r="A2790" s="1" t="s">
        <v>1375</v>
      </c>
    </row>
    <row r="2791">
      <c r="A2791" s="1" t="s">
        <v>1376</v>
      </c>
    </row>
    <row r="2792">
      <c r="A2792" s="1" t="s">
        <v>1377</v>
      </c>
    </row>
    <row r="2793">
      <c r="A2793" s="1" t="s">
        <v>1378</v>
      </c>
    </row>
    <row r="2794">
      <c r="A2794" s="1" t="s">
        <v>1379</v>
      </c>
    </row>
    <row r="2795">
      <c r="A2795" s="1" t="s">
        <v>1380</v>
      </c>
    </row>
    <row r="2796">
      <c r="A2796" s="1" t="s">
        <v>1381</v>
      </c>
    </row>
    <row r="2797">
      <c r="A2797" s="1">
        <v>3.0</v>
      </c>
    </row>
    <row r="2798">
      <c r="A2798" s="1" t="s">
        <v>1382</v>
      </c>
    </row>
    <row r="2799">
      <c r="A2799" s="1" t="s">
        <v>1383</v>
      </c>
    </row>
    <row r="2800">
      <c r="A2800" s="1" t="s">
        <v>1384</v>
      </c>
    </row>
    <row r="2801">
      <c r="A2801" s="1" t="s">
        <v>1385</v>
      </c>
    </row>
    <row r="2802">
      <c r="A2802" s="1" t="s">
        <v>1386</v>
      </c>
    </row>
    <row r="2803">
      <c r="A2803" s="1" t="s">
        <v>1069</v>
      </c>
    </row>
    <row r="2804">
      <c r="A2804" s="1" t="s">
        <v>1387</v>
      </c>
    </row>
    <row r="2805">
      <c r="A2805" s="1" t="s">
        <v>1388</v>
      </c>
    </row>
    <row r="2806">
      <c r="A2806" s="1" t="s">
        <v>1389</v>
      </c>
    </row>
    <row r="2807">
      <c r="A2807" s="1" t="s">
        <v>1390</v>
      </c>
    </row>
    <row r="2808">
      <c r="A2808" s="1" t="s">
        <v>1391</v>
      </c>
    </row>
    <row r="2809">
      <c r="A2809" s="1" t="s">
        <v>1392</v>
      </c>
    </row>
    <row r="2810">
      <c r="A2810" s="1" t="s">
        <v>1393</v>
      </c>
    </row>
    <row r="2811">
      <c r="A2811" s="1" t="s">
        <v>1394</v>
      </c>
    </row>
    <row r="2812">
      <c r="A2812" s="1" t="s">
        <v>1395</v>
      </c>
    </row>
    <row r="2813">
      <c r="A2813" s="1" t="s">
        <v>1396</v>
      </c>
    </row>
    <row r="2814">
      <c r="A2814" s="1" t="s">
        <v>1397</v>
      </c>
    </row>
    <row r="2815">
      <c r="A2815" s="1" t="s">
        <v>1398</v>
      </c>
    </row>
    <row r="2816">
      <c r="A2816" s="1" t="s">
        <v>1399</v>
      </c>
    </row>
    <row r="2817">
      <c r="A2817" s="1" t="s">
        <v>1400</v>
      </c>
    </row>
    <row r="2818">
      <c r="A2818" s="1" t="s">
        <v>1401</v>
      </c>
    </row>
    <row r="2819">
      <c r="A2819" s="1" t="s">
        <v>1402</v>
      </c>
    </row>
    <row r="2820">
      <c r="A2820" s="1" t="s">
        <v>1403</v>
      </c>
    </row>
    <row r="2821">
      <c r="A2821" s="1" t="s">
        <v>1404</v>
      </c>
    </row>
    <row r="2822">
      <c r="A2822" s="1" t="s">
        <v>1405</v>
      </c>
    </row>
    <row r="2823">
      <c r="A2823" s="1" t="s">
        <v>1406</v>
      </c>
    </row>
    <row r="2824">
      <c r="A2824" s="1" t="s">
        <v>1407</v>
      </c>
    </row>
    <row r="2825">
      <c r="A2825" s="1" t="s">
        <v>1338</v>
      </c>
    </row>
    <row r="2826">
      <c r="A2826" s="1" t="s">
        <v>1339</v>
      </c>
    </row>
    <row r="2827">
      <c r="A2827" s="1" t="s">
        <v>1340</v>
      </c>
    </row>
    <row r="2828">
      <c r="A2828" s="1" t="s">
        <v>1341</v>
      </c>
    </row>
    <row r="2829">
      <c r="A2829" s="1" t="s">
        <v>1342</v>
      </c>
    </row>
    <row r="2830">
      <c r="A2830" s="1" t="s">
        <v>1343</v>
      </c>
    </row>
    <row r="2831">
      <c r="A2831" s="1" t="s">
        <v>1344</v>
      </c>
    </row>
    <row r="2832">
      <c r="A2832" s="1" t="s">
        <v>1345</v>
      </c>
    </row>
    <row r="2833">
      <c r="A2833" s="1" t="s">
        <v>1346</v>
      </c>
    </row>
    <row r="2834">
      <c r="A2834" s="1" t="s">
        <v>1347</v>
      </c>
    </row>
    <row r="2835">
      <c r="A2835" s="1" t="s">
        <v>1348</v>
      </c>
    </row>
    <row r="2836">
      <c r="A2836" s="1" t="s">
        <v>1349</v>
      </c>
    </row>
    <row r="2837">
      <c r="A2837" s="1" t="s">
        <v>1350</v>
      </c>
    </row>
    <row r="2838">
      <c r="A2838" s="1" t="s">
        <v>1351</v>
      </c>
    </row>
    <row r="2839">
      <c r="A2839" s="1" t="s">
        <v>1352</v>
      </c>
    </row>
    <row r="2840">
      <c r="A2840" s="1" t="s">
        <v>1354</v>
      </c>
    </row>
    <row r="2841">
      <c r="A2841" s="1" t="s">
        <v>1355</v>
      </c>
    </row>
    <row r="2842">
      <c r="A2842" s="1" t="s">
        <v>1356</v>
      </c>
    </row>
    <row r="2843">
      <c r="A2843" s="1" t="s">
        <v>1357</v>
      </c>
    </row>
    <row r="2844">
      <c r="A2844" s="1" t="s">
        <v>1358</v>
      </c>
    </row>
    <row r="2845">
      <c r="A2845" s="1" t="s">
        <v>1359</v>
      </c>
    </row>
    <row r="2846">
      <c r="A2846" s="1" t="s">
        <v>1360</v>
      </c>
    </row>
    <row r="2847">
      <c r="A2847" s="1" t="s">
        <v>1361</v>
      </c>
    </row>
    <row r="2848">
      <c r="A2848" s="1" t="s">
        <v>1362</v>
      </c>
    </row>
    <row r="2849">
      <c r="A2849" s="1" t="s">
        <v>1363</v>
      </c>
    </row>
    <row r="2850">
      <c r="A2850" s="1" t="s">
        <v>1364</v>
      </c>
    </row>
    <row r="2851">
      <c r="A2851" s="1" t="s">
        <v>1365</v>
      </c>
    </row>
    <row r="2852">
      <c r="A2852" s="1" t="s">
        <v>1366</v>
      </c>
    </row>
    <row r="2853">
      <c r="A2853" s="1" t="s">
        <v>1367</v>
      </c>
    </row>
    <row r="2854">
      <c r="A2854" s="1" t="s">
        <v>1368</v>
      </c>
    </row>
    <row r="2855">
      <c r="A2855" s="1" t="s">
        <v>1369</v>
      </c>
    </row>
    <row r="2856">
      <c r="A2856" s="1" t="s">
        <v>1370</v>
      </c>
    </row>
    <row r="2857">
      <c r="A2857" s="1" t="s">
        <v>1371</v>
      </c>
    </row>
    <row r="2858">
      <c r="A2858" s="1" t="s">
        <v>1372</v>
      </c>
    </row>
    <row r="2859">
      <c r="A2859" s="1" t="s">
        <v>1373</v>
      </c>
    </row>
    <row r="2860">
      <c r="A2860" s="1" t="s">
        <v>1374</v>
      </c>
    </row>
    <row r="2861">
      <c r="A2861" s="1" t="s">
        <v>1375</v>
      </c>
    </row>
    <row r="2862">
      <c r="A2862" s="1" t="s">
        <v>1376</v>
      </c>
    </row>
    <row r="2863">
      <c r="A2863" s="1" t="s">
        <v>1377</v>
      </c>
    </row>
    <row r="2864">
      <c r="A2864" s="1" t="s">
        <v>1378</v>
      </c>
    </row>
    <row r="2865">
      <c r="A2865" s="1" t="s">
        <v>1379</v>
      </c>
    </row>
    <row r="2866">
      <c r="A2866" s="1" t="s">
        <v>1381</v>
      </c>
    </row>
    <row r="2867">
      <c r="A2867" s="1" t="s">
        <v>1382</v>
      </c>
    </row>
    <row r="2868">
      <c r="A2868" s="1" t="s">
        <v>1383</v>
      </c>
    </row>
    <row r="2869">
      <c r="A2869" s="1" t="s">
        <v>1384</v>
      </c>
    </row>
    <row r="2870">
      <c r="A2870" s="1" t="s">
        <v>1385</v>
      </c>
    </row>
    <row r="2871">
      <c r="A2871" s="1" t="s">
        <v>1386</v>
      </c>
    </row>
    <row r="2872">
      <c r="A2872" s="1" t="s">
        <v>1387</v>
      </c>
    </row>
    <row r="2873">
      <c r="A2873" s="1" t="s">
        <v>1388</v>
      </c>
    </row>
    <row r="2874">
      <c r="A2874" s="1" t="s">
        <v>1389</v>
      </c>
    </row>
    <row r="2875">
      <c r="A2875" s="1" t="s">
        <v>1390</v>
      </c>
    </row>
    <row r="2876">
      <c r="A2876" s="1" t="s">
        <v>1391</v>
      </c>
    </row>
    <row r="2877">
      <c r="A2877" s="1" t="s">
        <v>1392</v>
      </c>
    </row>
    <row r="2878">
      <c r="A2878" s="1" t="s">
        <v>1393</v>
      </c>
    </row>
    <row r="2879">
      <c r="A2879" s="1" t="s">
        <v>1394</v>
      </c>
    </row>
    <row r="2880">
      <c r="A2880" s="1" t="s">
        <v>1395</v>
      </c>
    </row>
    <row r="2881">
      <c r="A2881" s="1" t="s">
        <v>1396</v>
      </c>
    </row>
    <row r="2882">
      <c r="A2882" s="1" t="s">
        <v>1397</v>
      </c>
    </row>
    <row r="2883">
      <c r="A2883" s="1" t="s">
        <v>1398</v>
      </c>
    </row>
    <row r="2884">
      <c r="A2884" s="1" t="s">
        <v>1399</v>
      </c>
    </row>
    <row r="2885">
      <c r="A2885" s="1" t="s">
        <v>1400</v>
      </c>
    </row>
    <row r="2886">
      <c r="A2886" s="1" t="s">
        <v>1401</v>
      </c>
    </row>
    <row r="2887">
      <c r="A2887" s="1" t="s">
        <v>1402</v>
      </c>
    </row>
    <row r="2888">
      <c r="A2888" s="1" t="s">
        <v>1403</v>
      </c>
    </row>
    <row r="2889">
      <c r="A2889" s="1" t="s">
        <v>1408</v>
      </c>
    </row>
    <row r="2890">
      <c r="A2890" s="1" t="s">
        <v>1405</v>
      </c>
    </row>
    <row r="2891">
      <c r="A2891" s="1" t="s">
        <v>1406</v>
      </c>
    </row>
    <row r="2892">
      <c r="A2892" s="1" t="s">
        <v>1409</v>
      </c>
    </row>
    <row r="2893">
      <c r="A2893" s="1" t="s">
        <v>1410</v>
      </c>
    </row>
    <row r="2894">
      <c r="A2894" s="1" t="s">
        <v>1411</v>
      </c>
    </row>
    <row r="2895">
      <c r="A2895" s="1" t="s">
        <v>1412</v>
      </c>
    </row>
    <row r="2896">
      <c r="A2896" s="1" t="s">
        <v>1413</v>
      </c>
    </row>
    <row r="2897">
      <c r="A2897" s="1" t="s">
        <v>1414</v>
      </c>
    </row>
    <row r="2898">
      <c r="A2898" s="1" t="s">
        <v>1415</v>
      </c>
    </row>
    <row r="2899">
      <c r="A2899" s="1" t="s">
        <v>1416</v>
      </c>
    </row>
    <row r="2900">
      <c r="A2900" s="1" t="s">
        <v>1417</v>
      </c>
    </row>
    <row r="2901">
      <c r="A2901" s="1" t="s">
        <v>1418</v>
      </c>
    </row>
    <row r="2902">
      <c r="A2902" s="1" t="s">
        <v>1419</v>
      </c>
    </row>
    <row r="2903">
      <c r="A2903" s="1" t="s">
        <v>1420</v>
      </c>
    </row>
    <row r="2904">
      <c r="A2904" s="1" t="s">
        <v>1421</v>
      </c>
    </row>
    <row r="2905">
      <c r="A2905" s="1" t="s">
        <v>1422</v>
      </c>
    </row>
    <row r="2906">
      <c r="A2906" s="1" t="s">
        <v>1423</v>
      </c>
    </row>
    <row r="2907">
      <c r="A2907" s="1" t="s">
        <v>1424</v>
      </c>
    </row>
    <row r="2908">
      <c r="A2908" s="1" t="s">
        <v>1425</v>
      </c>
    </row>
    <row r="2909">
      <c r="A2909" s="1" t="s">
        <v>1426</v>
      </c>
    </row>
    <row r="2910">
      <c r="A2910" s="1" t="s">
        <v>1427</v>
      </c>
    </row>
    <row r="2911">
      <c r="A2911" s="3" t="str">
        <f> having a child happen within a -</f>
        <v>#ERROR!</v>
      </c>
    </row>
    <row r="2912">
      <c r="A2912" s="1" t="s">
        <v>1428</v>
      </c>
    </row>
    <row r="2913">
      <c r="A2913" s="1" t="s">
        <v>1429</v>
      </c>
    </row>
    <row r="2914">
      <c r="A2914" s="1" t="s">
        <v>1430</v>
      </c>
    </row>
    <row r="2915">
      <c r="A2915" s="1" t="s">
        <v>1431</v>
      </c>
    </row>
    <row r="2916">
      <c r="A2916" s="1" t="s">
        <v>966</v>
      </c>
    </row>
    <row r="2917">
      <c r="A2917" s="1" t="s">
        <v>1432</v>
      </c>
    </row>
    <row r="2918">
      <c r="A2918" s="1" t="s">
        <v>1433</v>
      </c>
    </row>
    <row r="2919">
      <c r="A2919" s="1" t="s">
        <v>1434</v>
      </c>
    </row>
    <row r="2920">
      <c r="A2920" s="1" t="s">
        <v>1435</v>
      </c>
    </row>
    <row r="2921">
      <c r="A2921" s="1" t="s">
        <v>1436</v>
      </c>
    </row>
    <row r="2922">
      <c r="A2922" s="1" t="s">
        <v>1437</v>
      </c>
    </row>
    <row r="2923">
      <c r="A2923" s="1" t="s">
        <v>1438</v>
      </c>
    </row>
    <row r="2924">
      <c r="A2924" s="1" t="s">
        <v>1439</v>
      </c>
    </row>
    <row r="2925">
      <c r="A2925" s="1" t="s">
        <v>1440</v>
      </c>
    </row>
    <row r="2926">
      <c r="A2926" s="1" t="s">
        <v>1441</v>
      </c>
    </row>
    <row r="2927">
      <c r="A2927" s="1" t="s">
        <v>1442</v>
      </c>
    </row>
    <row r="2928">
      <c r="A2928" s="1" t="s">
        <v>1443</v>
      </c>
    </row>
    <row r="2929">
      <c r="A2929" s="1" t="s">
        <v>1444</v>
      </c>
    </row>
    <row r="2930">
      <c r="A2930" s="1" t="s">
        <v>1445</v>
      </c>
    </row>
    <row r="2931">
      <c r="A2931" s="1" t="s">
        <v>1446</v>
      </c>
    </row>
    <row r="2932">
      <c r="A2932" s="1" t="s">
        <v>1447</v>
      </c>
    </row>
    <row r="2933">
      <c r="A2933" s="1" t="s">
        <v>1448</v>
      </c>
    </row>
    <row r="2934">
      <c r="A2934" s="1" t="s">
        <v>1449</v>
      </c>
    </row>
    <row r="2935">
      <c r="A2935" s="1" t="s">
        <v>1450</v>
      </c>
    </row>
    <row r="2936">
      <c r="A2936" s="1" t="s">
        <v>1451</v>
      </c>
    </row>
    <row r="2937">
      <c r="A2937" s="1" t="s">
        <v>1452</v>
      </c>
    </row>
    <row r="2938">
      <c r="A2938" s="1" t="s">
        <v>1453</v>
      </c>
    </row>
    <row r="2939">
      <c r="A2939" s="1" t="s">
        <v>1454</v>
      </c>
    </row>
    <row r="2940">
      <c r="A2940" s="1" t="s">
        <v>1455</v>
      </c>
    </row>
    <row r="2941">
      <c r="A2941" s="1" t="s">
        <v>1456</v>
      </c>
    </row>
    <row r="2942">
      <c r="A2942" s="1" t="s">
        <v>1457</v>
      </c>
    </row>
    <row r="2943">
      <c r="A2943" s="3" t="str">
        <f>| nd help | never eve planned on, you treating her the mother. of her</f>
        <v>#ERROR!</v>
      </c>
    </row>
    <row r="2944">
      <c r="A2944" s="1" t="s">
        <v>1458</v>
      </c>
    </row>
    <row r="2945">
      <c r="A2945" s="1" t="s">
        <v>1459</v>
      </c>
    </row>
    <row r="2946">
      <c r="A2946" s="1" t="s">
        <v>1460</v>
      </c>
    </row>
    <row r="2947">
      <c r="A2947" s="1" t="s">
        <v>1461</v>
      </c>
    </row>
    <row r="2948">
      <c r="A2948" s="1" t="s">
        <v>1462</v>
      </c>
    </row>
    <row r="2949">
      <c r="A2949" s="1" t="s">
        <v>1463</v>
      </c>
    </row>
    <row r="2950">
      <c r="A2950" s="1" t="s">
        <v>1464</v>
      </c>
    </row>
    <row r="2951">
      <c r="A2951" s="1" t="s">
        <v>1465</v>
      </c>
    </row>
    <row r="2952">
      <c r="A2952" s="1">
        <v>5.0</v>
      </c>
    </row>
    <row r="2953">
      <c r="A2953" s="1" t="s">
        <v>1466</v>
      </c>
    </row>
    <row r="2954">
      <c r="A2954" s="1" t="s">
        <v>1467</v>
      </c>
    </row>
    <row r="2955">
      <c r="A2955" s="1" t="s">
        <v>1468</v>
      </c>
    </row>
    <row r="2956">
      <c r="A2956" s="1" t="s">
        <v>1469</v>
      </c>
    </row>
    <row r="2957">
      <c r="A2957" s="1" t="s">
        <v>1470</v>
      </c>
    </row>
    <row r="2958">
      <c r="A2958" s="1" t="s">
        <v>1471</v>
      </c>
    </row>
    <row r="2959">
      <c r="A2959" s="1" t="s">
        <v>1472</v>
      </c>
    </row>
    <row r="2960">
      <c r="A2960" s="1" t="s">
        <v>1473</v>
      </c>
    </row>
    <row r="2961">
      <c r="A2961" s="1" t="s">
        <v>1474</v>
      </c>
    </row>
    <row r="2962">
      <c r="A2962" s="1" t="s">
        <v>1475</v>
      </c>
    </row>
    <row r="2963">
      <c r="A2963" s="1" t="s">
        <v>1476</v>
      </c>
    </row>
    <row r="2964">
      <c r="A2964" s="1" t="s">
        <v>1477</v>
      </c>
    </row>
    <row r="2965">
      <c r="A2965" s="1" t="s">
        <v>1478</v>
      </c>
    </row>
    <row r="2966">
      <c r="A2966" s="1" t="s">
        <v>1479</v>
      </c>
    </row>
    <row r="2967">
      <c r="A2967" s="1" t="s">
        <v>1480</v>
      </c>
    </row>
    <row r="2968">
      <c r="A2968" s="1" t="s">
        <v>1481</v>
      </c>
    </row>
    <row r="2969">
      <c r="A2969" s="1" t="s">
        <v>1482</v>
      </c>
    </row>
    <row r="2970">
      <c r="A2970" s="1" t="s">
        <v>1483</v>
      </c>
    </row>
    <row r="2971">
      <c r="A2971" s="1" t="s">
        <v>1484</v>
      </c>
    </row>
    <row r="2972">
      <c r="A2972" s="1" t="s">
        <v>1208</v>
      </c>
    </row>
    <row r="2973">
      <c r="A2973" s="1" t="s">
        <v>1485</v>
      </c>
    </row>
    <row r="2974">
      <c r="A2974" s="1" t="s">
        <v>1486</v>
      </c>
    </row>
    <row r="2975">
      <c r="A2975" s="1" t="s">
        <v>1487</v>
      </c>
    </row>
    <row r="2976">
      <c r="A2976" s="1" t="s">
        <v>1488</v>
      </c>
    </row>
    <row r="2977">
      <c r="A2977" s="1" t="s">
        <v>1412</v>
      </c>
    </row>
    <row r="2978">
      <c r="A2978" s="1" t="s">
        <v>1413</v>
      </c>
    </row>
    <row r="2979">
      <c r="A2979" s="1" t="s">
        <v>1414</v>
      </c>
    </row>
    <row r="2980">
      <c r="A2980" s="1" t="s">
        <v>1415</v>
      </c>
    </row>
    <row r="2981">
      <c r="A2981" s="1" t="s">
        <v>1416</v>
      </c>
    </row>
    <row r="2982">
      <c r="A2982" s="1" t="s">
        <v>1417</v>
      </c>
    </row>
    <row r="2983">
      <c r="A2983" s="1" t="s">
        <v>1418</v>
      </c>
    </row>
    <row r="2984">
      <c r="A2984" s="1" t="s">
        <v>1419</v>
      </c>
    </row>
    <row r="2985">
      <c r="A2985" s="1" t="s">
        <v>1420</v>
      </c>
    </row>
    <row r="2986">
      <c r="A2986" s="1" t="s">
        <v>1421</v>
      </c>
    </row>
    <row r="2987">
      <c r="A2987" s="1" t="s">
        <v>1422</v>
      </c>
    </row>
    <row r="2988">
      <c r="A2988" s="1" t="s">
        <v>1423</v>
      </c>
    </row>
    <row r="2989">
      <c r="A2989" s="1" t="s">
        <v>1424</v>
      </c>
    </row>
    <row r="2990">
      <c r="A2990" s="1" t="s">
        <v>1425</v>
      </c>
    </row>
    <row r="2991">
      <c r="A2991" s="1" t="s">
        <v>1426</v>
      </c>
    </row>
    <row r="2992">
      <c r="A2992" s="1" t="s">
        <v>1427</v>
      </c>
    </row>
    <row r="2993">
      <c r="A2993" s="3" t="str">
        <f> having a child happen within a -</f>
        <v>#ERROR!</v>
      </c>
    </row>
    <row r="2994">
      <c r="A2994" s="1" t="s">
        <v>1428</v>
      </c>
    </row>
    <row r="2995">
      <c r="A2995" s="1" t="s">
        <v>1429</v>
      </c>
    </row>
    <row r="2996">
      <c r="A2996" s="1" t="s">
        <v>1430</v>
      </c>
    </row>
    <row r="2997">
      <c r="A2997" s="1" t="s">
        <v>1431</v>
      </c>
    </row>
    <row r="2998">
      <c r="A2998" s="1" t="s">
        <v>1432</v>
      </c>
    </row>
    <row r="2999">
      <c r="A2999" s="1" t="s">
        <v>1433</v>
      </c>
    </row>
    <row r="3000">
      <c r="A3000" s="1" t="s">
        <v>1434</v>
      </c>
    </row>
    <row r="3001">
      <c r="A3001" s="1" t="s">
        <v>1435</v>
      </c>
    </row>
    <row r="3002">
      <c r="A3002" s="1" t="s">
        <v>1436</v>
      </c>
    </row>
    <row r="3003">
      <c r="A3003" s="1" t="s">
        <v>1437</v>
      </c>
    </row>
    <row r="3004">
      <c r="A3004" s="1" t="s">
        <v>1438</v>
      </c>
    </row>
    <row r="3005">
      <c r="A3005" s="1" t="s">
        <v>1439</v>
      </c>
    </row>
    <row r="3006">
      <c r="A3006" s="1" t="s">
        <v>1440</v>
      </c>
    </row>
    <row r="3007">
      <c r="A3007" s="1" t="s">
        <v>1441</v>
      </c>
    </row>
    <row r="3008">
      <c r="A3008" s="1" t="s">
        <v>1442</v>
      </c>
    </row>
    <row r="3009">
      <c r="A3009" s="1" t="s">
        <v>1443</v>
      </c>
    </row>
    <row r="3010">
      <c r="A3010" s="1" t="s">
        <v>1444</v>
      </c>
    </row>
    <row r="3011">
      <c r="A3011" s="1" t="s">
        <v>1445</v>
      </c>
    </row>
    <row r="3012">
      <c r="A3012" s="1" t="s">
        <v>1448</v>
      </c>
    </row>
    <row r="3013">
      <c r="A3013" s="1" t="s">
        <v>1449</v>
      </c>
    </row>
    <row r="3014">
      <c r="A3014" s="1" t="s">
        <v>1450</v>
      </c>
    </row>
    <row r="3015">
      <c r="A3015" s="1" t="s">
        <v>1451</v>
      </c>
    </row>
    <row r="3016">
      <c r="A3016" s="1" t="s">
        <v>1452</v>
      </c>
    </row>
    <row r="3017">
      <c r="A3017" s="1" t="s">
        <v>1453</v>
      </c>
    </row>
    <row r="3018">
      <c r="A3018" s="1" t="s">
        <v>1454</v>
      </c>
    </row>
    <row r="3019">
      <c r="A3019" s="1" t="s">
        <v>1455</v>
      </c>
    </row>
    <row r="3020">
      <c r="A3020" s="1" t="s">
        <v>1456</v>
      </c>
    </row>
    <row r="3021">
      <c r="A3021" s="1" t="s">
        <v>1457</v>
      </c>
    </row>
    <row r="3022">
      <c r="A3022" s="3" t="str">
        <f>| nd help | never eve planned on, you treating her the mother. of her</f>
        <v>#ERROR!</v>
      </c>
    </row>
    <row r="3023">
      <c r="A3023" s="1" t="s">
        <v>1458</v>
      </c>
    </row>
    <row r="3024">
      <c r="A3024" s="1" t="s">
        <v>1459</v>
      </c>
    </row>
    <row r="3025">
      <c r="A3025" s="1" t="s">
        <v>1460</v>
      </c>
    </row>
    <row r="3026">
      <c r="A3026" s="1" t="s">
        <v>1461</v>
      </c>
    </row>
    <row r="3027">
      <c r="A3027" s="1" t="s">
        <v>1462</v>
      </c>
    </row>
    <row r="3028">
      <c r="A3028" s="1" t="s">
        <v>1463</v>
      </c>
    </row>
    <row r="3029">
      <c r="A3029" s="1" t="s">
        <v>1464</v>
      </c>
    </row>
    <row r="3030">
      <c r="A3030" s="1" t="s">
        <v>1465</v>
      </c>
    </row>
    <row r="3031">
      <c r="A3031" s="1" t="s">
        <v>1466</v>
      </c>
    </row>
    <row r="3032">
      <c r="A3032" s="1" t="s">
        <v>1467</v>
      </c>
    </row>
    <row r="3033">
      <c r="A3033" s="1" t="s">
        <v>1468</v>
      </c>
    </row>
    <row r="3034">
      <c r="A3034" s="1" t="s">
        <v>1469</v>
      </c>
    </row>
    <row r="3035">
      <c r="A3035" s="1" t="s">
        <v>1470</v>
      </c>
    </row>
    <row r="3036">
      <c r="A3036" s="1" t="s">
        <v>1471</v>
      </c>
    </row>
    <row r="3037">
      <c r="A3037" s="1" t="s">
        <v>1472</v>
      </c>
    </row>
    <row r="3038">
      <c r="A3038" s="1" t="s">
        <v>1473</v>
      </c>
    </row>
    <row r="3039">
      <c r="A3039" s="1" t="s">
        <v>1474</v>
      </c>
    </row>
    <row r="3040">
      <c r="A3040" s="1" t="s">
        <v>1475</v>
      </c>
    </row>
    <row r="3041">
      <c r="A3041" s="1" t="s">
        <v>1476</v>
      </c>
    </row>
    <row r="3042">
      <c r="A3042" s="1" t="s">
        <v>1477</v>
      </c>
    </row>
    <row r="3043">
      <c r="A3043" s="1" t="s">
        <v>1478</v>
      </c>
    </row>
    <row r="3044">
      <c r="A3044" s="1" t="s">
        <v>1479</v>
      </c>
    </row>
    <row r="3045">
      <c r="A3045" s="1" t="s">
        <v>1480</v>
      </c>
    </row>
    <row r="3046">
      <c r="A3046" s="1" t="s">
        <v>1482</v>
      </c>
    </row>
    <row r="3047">
      <c r="A3047" s="1" t="s">
        <v>1483</v>
      </c>
    </row>
    <row r="3048">
      <c r="A3048" s="1" t="s">
        <v>1484</v>
      </c>
    </row>
    <row r="3049">
      <c r="A3049" s="1" t="s">
        <v>1485</v>
      </c>
    </row>
    <row r="3050">
      <c r="A3050" s="1" t="s">
        <v>1486</v>
      </c>
    </row>
    <row r="3051">
      <c r="A3051" s="1" t="s">
        <v>1487</v>
      </c>
    </row>
    <row r="3052">
      <c r="A3052" s="1" t="s">
        <v>1489</v>
      </c>
    </row>
    <row r="3053">
      <c r="A3053" s="1" t="s">
        <v>1490</v>
      </c>
    </row>
    <row r="3054">
      <c r="A3054" s="1" t="s">
        <v>1491</v>
      </c>
    </row>
    <row r="3056">
      <c r="A3056" s="1" t="s">
        <v>1492</v>
      </c>
    </row>
    <row r="3057">
      <c r="A3057" s="1" t="s">
        <v>1493</v>
      </c>
    </row>
    <row r="3059">
      <c r="A3059" s="1" t="s">
        <v>1494</v>
      </c>
    </row>
    <row r="3060">
      <c r="A3060" s="1" t="s">
        <v>1495</v>
      </c>
    </row>
    <row r="3061">
      <c r="A3061" s="1" t="s">
        <v>1496</v>
      </c>
    </row>
    <row r="3063">
      <c r="A3063" s="1" t="s">
        <v>1497</v>
      </c>
    </row>
    <row r="3064">
      <c r="A3064" s="1" t="s">
        <v>1498</v>
      </c>
    </row>
    <row r="3066">
      <c r="A3066" s="1" t="s">
        <v>1499</v>
      </c>
    </row>
    <row r="3067">
      <c r="A3067" s="1" t="s">
        <v>1500</v>
      </c>
    </row>
    <row r="3069">
      <c r="A3069" s="1" t="s">
        <v>1501</v>
      </c>
    </row>
    <row r="3071">
      <c r="A3071" s="1" t="s">
        <v>233</v>
      </c>
    </row>
    <row r="3072">
      <c r="A3072" s="1" t="s">
        <v>1502</v>
      </c>
    </row>
    <row r="3073">
      <c r="A3073" s="1" t="s">
        <v>1491</v>
      </c>
    </row>
    <row r="3074">
      <c r="A3074" s="1" t="s">
        <v>1492</v>
      </c>
    </row>
    <row r="3075">
      <c r="A3075" s="1" t="s">
        <v>1493</v>
      </c>
    </row>
    <row r="3076">
      <c r="A3076" s="1" t="s">
        <v>1494</v>
      </c>
    </row>
    <row r="3077">
      <c r="A3077" s="1" t="s">
        <v>1495</v>
      </c>
    </row>
    <row r="3078">
      <c r="A3078" s="1" t="s">
        <v>1496</v>
      </c>
    </row>
    <row r="3079">
      <c r="A3079" s="1" t="s">
        <v>1497</v>
      </c>
    </row>
    <row r="3080">
      <c r="A3080" s="1" t="s">
        <v>1498</v>
      </c>
    </row>
    <row r="3081">
      <c r="A3081" s="1" t="s">
        <v>1499</v>
      </c>
    </row>
    <row r="3082">
      <c r="A3082" s="1" t="s">
        <v>1500</v>
      </c>
    </row>
    <row r="3083">
      <c r="A3083" s="1" t="s">
        <v>1503</v>
      </c>
    </row>
    <row r="3084">
      <c r="A3084" s="1" t="s">
        <v>1504</v>
      </c>
    </row>
    <row r="3085">
      <c r="A3085" s="1" t="s">
        <v>1505</v>
      </c>
    </row>
    <row r="3086">
      <c r="A3086" s="1" t="s">
        <v>1506</v>
      </c>
    </row>
    <row r="3087">
      <c r="A3087" s="1" t="s">
        <v>1507</v>
      </c>
    </row>
    <row r="3088">
      <c r="A3088" s="1" t="s">
        <v>1508</v>
      </c>
    </row>
    <row r="3089">
      <c r="A3089" s="1" t="s">
        <v>1509</v>
      </c>
    </row>
    <row r="3090">
      <c r="A3090" s="1" t="s">
        <v>1510</v>
      </c>
    </row>
    <row r="3091">
      <c r="A3091" s="1" t="s">
        <v>1511</v>
      </c>
    </row>
    <row r="3092">
      <c r="A3092" s="1" t="s">
        <v>1512</v>
      </c>
    </row>
    <row r="3093">
      <c r="A3093" s="1" t="s">
        <v>966</v>
      </c>
    </row>
    <row r="3094">
      <c r="A3094" s="1" t="s">
        <v>1513</v>
      </c>
    </row>
    <row r="3095">
      <c r="A3095" s="1" t="s">
        <v>1514</v>
      </c>
    </row>
    <row r="3096">
      <c r="A3096" s="1" t="s">
        <v>1515</v>
      </c>
    </row>
    <row r="3097">
      <c r="A3097" s="1" t="s">
        <v>1516</v>
      </c>
    </row>
    <row r="3098">
      <c r="A3098" s="1" t="s">
        <v>1517</v>
      </c>
    </row>
    <row r="3099">
      <c r="A3099" s="1" t="s">
        <v>1508</v>
      </c>
    </row>
    <row r="3100">
      <c r="A3100" s="1" t="s">
        <v>1509</v>
      </c>
    </row>
    <row r="3101">
      <c r="A3101" s="1" t="s">
        <v>1510</v>
      </c>
    </row>
    <row r="3102">
      <c r="A3102" s="1" t="s">
        <v>1511</v>
      </c>
    </row>
    <row r="3103">
      <c r="A3103" s="1" t="s">
        <v>1512</v>
      </c>
    </row>
    <row r="3104">
      <c r="A3104" s="1" t="s">
        <v>1513</v>
      </c>
    </row>
    <row r="3105">
      <c r="A3105" s="1" t="s">
        <v>1514</v>
      </c>
    </row>
    <row r="3106">
      <c r="A3106" s="1" t="s">
        <v>1518</v>
      </c>
    </row>
    <row r="3107">
      <c r="A3107" s="1" t="s">
        <v>1519</v>
      </c>
    </row>
    <row r="3108">
      <c r="A3108" s="1" t="s">
        <v>1520</v>
      </c>
    </row>
    <row r="3110">
      <c r="A3110" s="1" t="s">
        <v>1521</v>
      </c>
    </row>
    <row r="3111">
      <c r="A3111" s="1" t="s">
        <v>1522</v>
      </c>
    </row>
    <row r="3113">
      <c r="A3113" s="1" t="s">
        <v>1523</v>
      </c>
    </row>
    <row r="3114">
      <c r="A3114" s="1" t="s">
        <v>1524</v>
      </c>
    </row>
    <row r="3115">
      <c r="A3115" s="1" t="s">
        <v>1525</v>
      </c>
    </row>
    <row r="3117">
      <c r="A3117" s="1" t="s">
        <v>1526</v>
      </c>
    </row>
    <row r="3119">
      <c r="A3119" s="1" t="s">
        <v>1527</v>
      </c>
    </row>
    <row r="3120">
      <c r="A3120" s="1" t="s">
        <v>1528</v>
      </c>
    </row>
    <row r="3121">
      <c r="A3121" s="1" t="s">
        <v>1529</v>
      </c>
    </row>
    <row r="3122">
      <c r="A3122" s="1" t="s">
        <v>1530</v>
      </c>
    </row>
    <row r="3123">
      <c r="A3123" s="1" t="s">
        <v>1520</v>
      </c>
    </row>
    <row r="3124">
      <c r="A3124" s="1" t="s">
        <v>1521</v>
      </c>
    </row>
    <row r="3125">
      <c r="A3125" s="1" t="s">
        <v>1522</v>
      </c>
    </row>
    <row r="3126">
      <c r="A3126" s="1" t="s">
        <v>1523</v>
      </c>
    </row>
    <row r="3127">
      <c r="A3127" s="1" t="s">
        <v>1524</v>
      </c>
    </row>
    <row r="3128">
      <c r="A3128" s="1" t="s">
        <v>1525</v>
      </c>
    </row>
    <row r="3129">
      <c r="A3129" s="1" t="s">
        <v>1526</v>
      </c>
    </row>
    <row r="3130">
      <c r="A3130" s="1" t="s">
        <v>1527</v>
      </c>
    </row>
    <row r="3131">
      <c r="A3131" s="1" t="s">
        <v>1531</v>
      </c>
    </row>
    <row r="3132">
      <c r="A3132" s="1" t="s">
        <v>1532</v>
      </c>
    </row>
    <row r="3133">
      <c r="A3133" s="1" t="s">
        <v>1533</v>
      </c>
    </row>
    <row r="3134">
      <c r="A3134" s="1" t="s">
        <v>1135</v>
      </c>
    </row>
    <row r="3135">
      <c r="A3135" s="1" t="s">
        <v>1534</v>
      </c>
    </row>
    <row r="3136">
      <c r="A3136" s="1" t="s">
        <v>1533</v>
      </c>
    </row>
    <row r="3137">
      <c r="A3137" s="1" t="s">
        <v>1535</v>
      </c>
    </row>
    <row r="3138">
      <c r="A3138" s="1" t="s">
        <v>1536</v>
      </c>
    </row>
    <row r="3139">
      <c r="A3139" s="1" t="s">
        <v>1537</v>
      </c>
    </row>
    <row r="3140">
      <c r="A3140" s="1" t="s">
        <v>1538</v>
      </c>
    </row>
    <row r="3141">
      <c r="A3141" s="1" t="s">
        <v>1539</v>
      </c>
    </row>
    <row r="3142">
      <c r="A3142" s="1" t="s">
        <v>1537</v>
      </c>
    </row>
    <row r="3143">
      <c r="A3143" s="1" t="s">
        <v>1540</v>
      </c>
    </row>
    <row r="3144">
      <c r="A3144" s="1" t="s">
        <v>1541</v>
      </c>
    </row>
    <row r="3145">
      <c r="A3145" s="1" t="s">
        <v>1542</v>
      </c>
    </row>
    <row r="3146">
      <c r="A3146" s="1" t="s">
        <v>1543</v>
      </c>
    </row>
    <row r="3147">
      <c r="A3147" s="1" t="s">
        <v>1544</v>
      </c>
    </row>
    <row r="3148">
      <c r="A3148" s="1" t="s">
        <v>1545</v>
      </c>
    </row>
    <row r="3149">
      <c r="A3149" s="1" t="s">
        <v>1546</v>
      </c>
    </row>
    <row r="3150">
      <c r="A3150" s="1" t="s">
        <v>1547</v>
      </c>
    </row>
    <row r="3151">
      <c r="A3151" s="1" t="s">
        <v>1548</v>
      </c>
    </row>
    <row r="3152">
      <c r="A3152" s="1" t="s">
        <v>1549</v>
      </c>
    </row>
    <row r="3153">
      <c r="A3153" s="1" t="s">
        <v>1550</v>
      </c>
    </row>
    <row r="3154">
      <c r="A3154" s="1" t="s">
        <v>1543</v>
      </c>
    </row>
    <row r="3155">
      <c r="A3155" s="1" t="s">
        <v>1544</v>
      </c>
    </row>
    <row r="3156">
      <c r="A3156" s="1" t="s">
        <v>1545</v>
      </c>
    </row>
    <row r="3157">
      <c r="A3157" s="1" t="s">
        <v>1546</v>
      </c>
    </row>
    <row r="3158">
      <c r="A3158" s="1" t="s">
        <v>1547</v>
      </c>
    </row>
    <row r="3159">
      <c r="A3159" s="1" t="s">
        <v>1548</v>
      </c>
    </row>
    <row r="3160">
      <c r="A3160" s="1" t="s">
        <v>1551</v>
      </c>
    </row>
    <row r="3161">
      <c r="A3161" s="1" t="s">
        <v>1552</v>
      </c>
    </row>
    <row r="3163">
      <c r="A3163" s="1" t="s">
        <v>1553</v>
      </c>
    </row>
    <row r="3165">
      <c r="A3165" s="1" t="s">
        <v>1554</v>
      </c>
    </row>
    <row r="3166">
      <c r="A3166" s="1" t="s">
        <v>1555</v>
      </c>
    </row>
    <row r="3168">
      <c r="A3168" s="1" t="s">
        <v>1556</v>
      </c>
    </row>
    <row r="3170">
      <c r="A3170" s="1" t="s">
        <v>1557</v>
      </c>
    </row>
    <row r="3171">
      <c r="A3171" s="1" t="s">
        <v>1558</v>
      </c>
    </row>
    <row r="3172">
      <c r="A3172" s="1" t="s">
        <v>1559</v>
      </c>
    </row>
    <row r="3173">
      <c r="A3173" s="1" t="s">
        <v>1560</v>
      </c>
    </row>
    <row r="3175">
      <c r="A3175" s="1" t="s">
        <v>1561</v>
      </c>
    </row>
    <row r="3176">
      <c r="A3176" s="1" t="s">
        <v>1562</v>
      </c>
    </row>
    <row r="3177">
      <c r="A3177" s="1" t="s">
        <v>1563</v>
      </c>
    </row>
    <row r="3179">
      <c r="A3179" s="1" t="s">
        <v>1564</v>
      </c>
    </row>
    <row r="3180">
      <c r="A3180" s="1" t="s">
        <v>1565</v>
      </c>
    </row>
    <row r="3181">
      <c r="A3181" s="1" t="s">
        <v>1566</v>
      </c>
    </row>
    <row r="3183">
      <c r="A3183" s="1" t="s">
        <v>1567</v>
      </c>
    </row>
    <row r="3184">
      <c r="A3184" s="1" t="s">
        <v>1568</v>
      </c>
    </row>
    <row r="3185">
      <c r="A3185" s="1" t="s">
        <v>1569</v>
      </c>
    </row>
    <row r="3187">
      <c r="A3187" s="1" t="s">
        <v>1570</v>
      </c>
    </row>
    <row r="3188">
      <c r="A3188" s="1" t="s">
        <v>1571</v>
      </c>
    </row>
    <row r="3189">
      <c r="A3189" s="1" t="s">
        <v>1572</v>
      </c>
    </row>
    <row r="3191">
      <c r="A3191" s="1" t="s">
        <v>1573</v>
      </c>
    </row>
    <row r="3192">
      <c r="A3192" s="1" t="s">
        <v>1574</v>
      </c>
    </row>
    <row r="3194">
      <c r="A3194" s="1" t="s">
        <v>1575</v>
      </c>
    </row>
    <row r="3195">
      <c r="A3195" s="1" t="s">
        <v>1576</v>
      </c>
    </row>
    <row r="3196">
      <c r="A3196" s="1" t="s">
        <v>1577</v>
      </c>
    </row>
    <row r="3197">
      <c r="A3197" s="1" t="s">
        <v>1553</v>
      </c>
    </row>
    <row r="3198">
      <c r="A3198" s="1" t="s">
        <v>1554</v>
      </c>
    </row>
    <row r="3199">
      <c r="A3199" s="1" t="s">
        <v>1555</v>
      </c>
    </row>
    <row r="3200">
      <c r="A3200" s="1" t="s">
        <v>1556</v>
      </c>
    </row>
    <row r="3201">
      <c r="A3201" s="1" t="s">
        <v>1557</v>
      </c>
    </row>
    <row r="3202">
      <c r="A3202" s="1" t="s">
        <v>1558</v>
      </c>
    </row>
    <row r="3203">
      <c r="A3203" s="1" t="s">
        <v>1559</v>
      </c>
    </row>
    <row r="3204">
      <c r="A3204" s="1" t="s">
        <v>1560</v>
      </c>
    </row>
    <row r="3205">
      <c r="A3205" s="1" t="s">
        <v>1561</v>
      </c>
    </row>
    <row r="3206">
      <c r="A3206" s="1" t="s">
        <v>1562</v>
      </c>
    </row>
    <row r="3207">
      <c r="A3207" s="1" t="s">
        <v>1563</v>
      </c>
    </row>
    <row r="3208">
      <c r="A3208" s="1" t="s">
        <v>1564</v>
      </c>
    </row>
    <row r="3209">
      <c r="A3209" s="1" t="s">
        <v>1565</v>
      </c>
    </row>
    <row r="3210">
      <c r="A3210" s="1" t="s">
        <v>1566</v>
      </c>
    </row>
    <row r="3211">
      <c r="A3211" s="1" t="s">
        <v>1567</v>
      </c>
    </row>
    <row r="3212">
      <c r="A3212" s="1" t="s">
        <v>1568</v>
      </c>
    </row>
    <row r="3213">
      <c r="A3213" s="1" t="s">
        <v>1569</v>
      </c>
    </row>
    <row r="3214">
      <c r="A3214" s="1" t="s">
        <v>1570</v>
      </c>
    </row>
    <row r="3215">
      <c r="A3215" s="1" t="s">
        <v>1571</v>
      </c>
    </row>
    <row r="3216">
      <c r="A3216" s="1" t="s">
        <v>1572</v>
      </c>
    </row>
    <row r="3217">
      <c r="A3217" s="1" t="s">
        <v>1573</v>
      </c>
    </row>
    <row r="3218">
      <c r="A3218" s="1" t="s">
        <v>1575</v>
      </c>
    </row>
    <row r="3219">
      <c r="A3219" s="1" t="s">
        <v>1578</v>
      </c>
    </row>
    <row r="3220">
      <c r="A3220" s="1" t="s">
        <v>1579</v>
      </c>
    </row>
    <row r="3221">
      <c r="A3221" s="1" t="s">
        <v>1580</v>
      </c>
    </row>
    <row r="3222">
      <c r="A3222" s="1" t="s">
        <v>1581</v>
      </c>
    </row>
    <row r="3223">
      <c r="A3223" s="1" t="s">
        <v>1582</v>
      </c>
    </row>
    <row r="3224">
      <c r="A3224" s="1" t="s">
        <v>1583</v>
      </c>
    </row>
    <row r="3225">
      <c r="A3225" s="1" t="s">
        <v>1584</v>
      </c>
    </row>
    <row r="3226">
      <c r="A3226" s="1" t="s">
        <v>1585</v>
      </c>
    </row>
    <row r="3227">
      <c r="A3227" s="1" t="s">
        <v>1586</v>
      </c>
    </row>
    <row r="3228">
      <c r="A3228" s="1" t="s">
        <v>1587</v>
      </c>
    </row>
    <row r="3229">
      <c r="A3229" s="1" t="s">
        <v>1588</v>
      </c>
    </row>
    <row r="3230">
      <c r="A3230" s="1" t="s">
        <v>1589</v>
      </c>
    </row>
    <row r="3231">
      <c r="A3231" s="1" t="s">
        <v>1590</v>
      </c>
    </row>
    <row r="3232">
      <c r="A3232" s="1" t="s">
        <v>1591</v>
      </c>
    </row>
    <row r="3233">
      <c r="A3233" s="1" t="s">
        <v>1592</v>
      </c>
    </row>
    <row r="3234">
      <c r="A3234" s="1" t="s">
        <v>1593</v>
      </c>
    </row>
    <row r="3235">
      <c r="A3235" s="1" t="s">
        <v>1594</v>
      </c>
    </row>
    <row r="3236">
      <c r="A3236" s="1" t="s">
        <v>1595</v>
      </c>
    </row>
    <row r="3237">
      <c r="A3237" s="1" t="s">
        <v>1596</v>
      </c>
    </row>
    <row r="3238">
      <c r="A3238" s="1" t="s">
        <v>1597</v>
      </c>
    </row>
    <row r="3239">
      <c r="A3239" s="1" t="s">
        <v>1598</v>
      </c>
    </row>
    <row r="3240">
      <c r="A3240" s="1" t="s">
        <v>1599</v>
      </c>
    </row>
    <row r="3241">
      <c r="A3241" s="1" t="s">
        <v>1600</v>
      </c>
    </row>
    <row r="3242">
      <c r="A3242" s="1" t="s">
        <v>1601</v>
      </c>
    </row>
    <row r="3243">
      <c r="A3243" s="1" t="s">
        <v>1580</v>
      </c>
    </row>
    <row r="3244">
      <c r="A3244" s="1" t="s">
        <v>1581</v>
      </c>
    </row>
    <row r="3245">
      <c r="A3245" s="1" t="s">
        <v>1582</v>
      </c>
    </row>
    <row r="3246">
      <c r="A3246" s="1" t="s">
        <v>1583</v>
      </c>
    </row>
    <row r="3247">
      <c r="A3247" s="1" t="s">
        <v>1584</v>
      </c>
    </row>
    <row r="3248">
      <c r="A3248" s="1" t="s">
        <v>1585</v>
      </c>
    </row>
    <row r="3249">
      <c r="A3249" s="1" t="s">
        <v>1586</v>
      </c>
    </row>
    <row r="3250">
      <c r="A3250" s="1" t="s">
        <v>1587</v>
      </c>
    </row>
    <row r="3251">
      <c r="A3251" s="1" t="s">
        <v>1588</v>
      </c>
    </row>
    <row r="3252">
      <c r="A3252" s="1" t="s">
        <v>1589</v>
      </c>
    </row>
    <row r="3253">
      <c r="A3253" s="1" t="s">
        <v>1590</v>
      </c>
    </row>
    <row r="3254">
      <c r="A3254" s="1" t="s">
        <v>1591</v>
      </c>
    </row>
    <row r="3255">
      <c r="A3255" s="1" t="s">
        <v>1592</v>
      </c>
    </row>
    <row r="3256">
      <c r="A3256" s="1" t="s">
        <v>1593</v>
      </c>
    </row>
    <row r="3257">
      <c r="A3257" s="1" t="s">
        <v>1594</v>
      </c>
    </row>
    <row r="3258">
      <c r="A3258" s="1" t="s">
        <v>1595</v>
      </c>
    </row>
    <row r="3259">
      <c r="A3259" s="1" t="s">
        <v>1596</v>
      </c>
    </row>
    <row r="3260">
      <c r="A3260" s="1" t="s">
        <v>1598</v>
      </c>
    </row>
    <row r="3261">
      <c r="A3261" s="1" t="s">
        <v>1599</v>
      </c>
    </row>
    <row r="3262">
      <c r="A3262" s="1" t="s">
        <v>1600</v>
      </c>
    </row>
    <row r="3263">
      <c r="A3263" s="1" t="s">
        <v>1602</v>
      </c>
    </row>
    <row r="3264">
      <c r="A3264" s="1" t="s">
        <v>1603</v>
      </c>
    </row>
    <row r="3265">
      <c r="A3265" s="1" t="s">
        <v>1604</v>
      </c>
    </row>
    <row r="3266">
      <c r="A3266" s="1" t="s">
        <v>1605</v>
      </c>
    </row>
    <row r="3267">
      <c r="A3267" s="1" t="s">
        <v>1606</v>
      </c>
    </row>
    <row r="3268">
      <c r="A3268" s="1" t="s">
        <v>1607</v>
      </c>
    </row>
    <row r="3270">
      <c r="A3270" s="1" t="s">
        <v>1608</v>
      </c>
    </row>
    <row r="3271">
      <c r="A3271" s="1" t="s">
        <v>1609</v>
      </c>
    </row>
    <row r="3272">
      <c r="A3272" s="1" t="s">
        <v>1610</v>
      </c>
    </row>
    <row r="3273">
      <c r="A3273" s="1" t="s">
        <v>1611</v>
      </c>
    </row>
    <row r="3274">
      <c r="A3274" s="1" t="s">
        <v>1612</v>
      </c>
    </row>
    <row r="3275">
      <c r="A3275" s="1" t="s">
        <v>1613</v>
      </c>
    </row>
    <row r="3277">
      <c r="A3277" s="1" t="s">
        <v>1614</v>
      </c>
    </row>
    <row r="3278">
      <c r="A3278" s="1" t="s">
        <v>1615</v>
      </c>
    </row>
    <row r="3279">
      <c r="A3279" s="1" t="s">
        <v>1616</v>
      </c>
    </row>
    <row r="3280">
      <c r="A3280" s="1" t="s">
        <v>1617</v>
      </c>
    </row>
    <row r="3281">
      <c r="A3281" s="1" t="s">
        <v>1618</v>
      </c>
    </row>
    <row r="3282">
      <c r="A3282" s="1" t="s">
        <v>1619</v>
      </c>
    </row>
    <row r="3283">
      <c r="A3283" s="1" t="s">
        <v>1620</v>
      </c>
    </row>
    <row r="3285">
      <c r="A3285" s="1" t="s">
        <v>233</v>
      </c>
    </row>
    <row r="3286">
      <c r="A3286" s="1" t="s">
        <v>1621</v>
      </c>
    </row>
    <row r="3287">
      <c r="A3287" s="1" t="s">
        <v>1604</v>
      </c>
    </row>
    <row r="3288">
      <c r="A3288" s="1" t="s">
        <v>1605</v>
      </c>
    </row>
    <row r="3289">
      <c r="A3289" s="1" t="s">
        <v>1606</v>
      </c>
    </row>
    <row r="3290">
      <c r="A3290" s="1" t="s">
        <v>1607</v>
      </c>
    </row>
    <row r="3291">
      <c r="A3291" s="1" t="s">
        <v>1608</v>
      </c>
    </row>
    <row r="3292">
      <c r="A3292" s="1" t="s">
        <v>1609</v>
      </c>
    </row>
    <row r="3293">
      <c r="A3293" s="1" t="s">
        <v>1610</v>
      </c>
    </row>
    <row r="3294">
      <c r="A3294" s="1" t="s">
        <v>1611</v>
      </c>
    </row>
    <row r="3295">
      <c r="A3295" s="1" t="s">
        <v>1612</v>
      </c>
    </row>
    <row r="3296">
      <c r="A3296" s="1" t="s">
        <v>1613</v>
      </c>
    </row>
    <row r="3297">
      <c r="A3297" s="1" t="s">
        <v>1614</v>
      </c>
    </row>
    <row r="3298">
      <c r="A3298" s="1" t="s">
        <v>1615</v>
      </c>
    </row>
    <row r="3299">
      <c r="A3299" s="1" t="s">
        <v>1616</v>
      </c>
    </row>
    <row r="3300">
      <c r="A3300" s="1" t="s">
        <v>1617</v>
      </c>
    </row>
    <row r="3301">
      <c r="A3301" s="1" t="s">
        <v>1618</v>
      </c>
    </row>
    <row r="3302">
      <c r="A3302" s="1" t="s">
        <v>1619</v>
      </c>
    </row>
    <row r="3303">
      <c r="A3303" s="1" t="s">
        <v>1622</v>
      </c>
    </row>
    <row r="3304">
      <c r="A3304" s="1" t="s">
        <v>1623</v>
      </c>
    </row>
    <row r="3305">
      <c r="A3305" s="1" t="s">
        <v>1624</v>
      </c>
    </row>
    <row r="3306">
      <c r="A3306" s="1" t="s">
        <v>1625</v>
      </c>
    </row>
    <row r="3307">
      <c r="A3307" s="1" t="s">
        <v>1626</v>
      </c>
    </row>
    <row r="3308">
      <c r="A3308" s="1" t="s">
        <v>1627</v>
      </c>
    </row>
    <row r="3309">
      <c r="A3309" s="1" t="s">
        <v>1628</v>
      </c>
    </row>
    <row r="3310">
      <c r="A3310" s="1" t="s">
        <v>1629</v>
      </c>
    </row>
    <row r="3311">
      <c r="A3311" s="1" t="s">
        <v>1630</v>
      </c>
    </row>
    <row r="3312">
      <c r="A3312" s="1" t="s">
        <v>1631</v>
      </c>
    </row>
    <row r="3313">
      <c r="A3313" s="1" t="s">
        <v>1632</v>
      </c>
    </row>
    <row r="3314">
      <c r="A3314" s="1" t="s">
        <v>1633</v>
      </c>
    </row>
    <row r="3315">
      <c r="A3315" s="1" t="s">
        <v>1587</v>
      </c>
    </row>
    <row r="3316">
      <c r="A3316" s="1" t="s">
        <v>1634</v>
      </c>
    </row>
    <row r="3317">
      <c r="A3317" s="1" t="s">
        <v>1635</v>
      </c>
    </row>
    <row r="3318">
      <c r="A3318" s="1" t="s">
        <v>1636</v>
      </c>
    </row>
    <row r="3319">
      <c r="A3319" s="1" t="s">
        <v>1637</v>
      </c>
    </row>
    <row r="3320">
      <c r="A3320" s="1" t="s">
        <v>1638</v>
      </c>
    </row>
    <row r="3321">
      <c r="A3321" s="1" t="s">
        <v>1639</v>
      </c>
    </row>
    <row r="3322">
      <c r="A3322" s="1" t="s">
        <v>1640</v>
      </c>
    </row>
    <row r="3323">
      <c r="A3323" s="1" t="s">
        <v>1641</v>
      </c>
    </row>
    <row r="3324">
      <c r="A3324" s="1" t="s">
        <v>1642</v>
      </c>
    </row>
    <row r="3325">
      <c r="A3325" s="3" t="str">
        <f>&lt; ~</f>
        <v>#ERROR!</v>
      </c>
    </row>
    <row r="3326">
      <c r="A3326" s="1" t="s">
        <v>1643</v>
      </c>
    </row>
    <row r="3327">
      <c r="A3327" s="1" t="s">
        <v>1644</v>
      </c>
    </row>
    <row r="3328">
      <c r="A3328" s="1" t="s">
        <v>1645</v>
      </c>
    </row>
    <row r="3329">
      <c r="A3329" s="1" t="s">
        <v>1646</v>
      </c>
    </row>
    <row r="3330">
      <c r="A3330" s="1" t="s">
        <v>1647</v>
      </c>
    </row>
    <row r="3331">
      <c r="A3331" s="1" t="s">
        <v>1648</v>
      </c>
    </row>
    <row r="3332">
      <c r="A3332" s="1" t="s">
        <v>1649</v>
      </c>
    </row>
    <row r="3333">
      <c r="A3333" s="1" t="s">
        <v>1650</v>
      </c>
    </row>
    <row r="3334">
      <c r="A3334" s="1" t="s">
        <v>1651</v>
      </c>
    </row>
    <row r="3335">
      <c r="A3335" s="1" t="s">
        <v>1652</v>
      </c>
    </row>
    <row r="3336">
      <c r="A3336" s="1" t="s">
        <v>966</v>
      </c>
    </row>
    <row r="3337">
      <c r="A3337" s="1" t="s">
        <v>1653</v>
      </c>
    </row>
    <row r="3338">
      <c r="A3338" s="1" t="s">
        <v>1654</v>
      </c>
    </row>
    <row r="3339">
      <c r="A3339" s="1" t="s">
        <v>1655</v>
      </c>
    </row>
    <row r="3340">
      <c r="A3340" s="1" t="s">
        <v>1656</v>
      </c>
    </row>
    <row r="3341">
      <c r="A3341" s="1" t="s">
        <v>1657</v>
      </c>
    </row>
    <row r="3342">
      <c r="A3342" s="1" t="s">
        <v>1658</v>
      </c>
    </row>
    <row r="3343">
      <c r="A3343" s="1" t="s">
        <v>1659</v>
      </c>
    </row>
    <row r="3344">
      <c r="A3344" s="1" t="s">
        <v>1660</v>
      </c>
    </row>
    <row r="3345">
      <c r="A3345" s="1" t="s">
        <v>1661</v>
      </c>
    </row>
    <row r="3346">
      <c r="A3346" s="1" t="s">
        <v>1662</v>
      </c>
    </row>
    <row r="3347">
      <c r="A3347" s="1" t="s">
        <v>1663</v>
      </c>
    </row>
    <row r="3348">
      <c r="A3348" s="1" t="s">
        <v>1664</v>
      </c>
    </row>
    <row r="3349">
      <c r="A3349" s="1" t="s">
        <v>1665</v>
      </c>
    </row>
    <row r="3350">
      <c r="A3350" s="1" t="s">
        <v>1666</v>
      </c>
    </row>
    <row r="3351">
      <c r="A3351" s="1" t="s">
        <v>1667</v>
      </c>
    </row>
    <row r="3352">
      <c r="A3352" s="1" t="s">
        <v>1668</v>
      </c>
    </row>
    <row r="3353">
      <c r="A3353" s="1" t="s">
        <v>233</v>
      </c>
    </row>
    <row r="3354">
      <c r="A3354" s="1" t="s">
        <v>1669</v>
      </c>
    </row>
    <row r="3355">
      <c r="A3355" s="1" t="s">
        <v>1670</v>
      </c>
    </row>
    <row r="3356">
      <c r="A3356" s="1" t="s">
        <v>1671</v>
      </c>
    </row>
    <row r="3357">
      <c r="A3357" s="1" t="s">
        <v>1672</v>
      </c>
    </row>
    <row r="3358">
      <c r="A3358" s="1" t="s">
        <v>1673</v>
      </c>
    </row>
    <row r="3359">
      <c r="A3359" s="1" t="s">
        <v>1674</v>
      </c>
    </row>
    <row r="3360">
      <c r="A3360" s="1" t="s">
        <v>1675</v>
      </c>
    </row>
    <row r="3361">
      <c r="A3361" s="1" t="s">
        <v>1624</v>
      </c>
    </row>
    <row r="3362">
      <c r="A3362" s="1" t="s">
        <v>1625</v>
      </c>
    </row>
    <row r="3363">
      <c r="A3363" s="1" t="s">
        <v>1626</v>
      </c>
    </row>
    <row r="3364">
      <c r="A3364" s="1" t="s">
        <v>1627</v>
      </c>
    </row>
    <row r="3365">
      <c r="A3365" s="1" t="s">
        <v>1628</v>
      </c>
    </row>
    <row r="3366">
      <c r="A3366" s="1" t="s">
        <v>1630</v>
      </c>
    </row>
    <row r="3367">
      <c r="A3367" s="1" t="s">
        <v>1631</v>
      </c>
    </row>
    <row r="3368">
      <c r="A3368" s="1" t="s">
        <v>1632</v>
      </c>
    </row>
    <row r="3369">
      <c r="A3369" s="1" t="s">
        <v>1633</v>
      </c>
    </row>
    <row r="3370">
      <c r="A3370" s="1" t="s">
        <v>1587</v>
      </c>
    </row>
    <row r="3371">
      <c r="A3371" s="1" t="s">
        <v>1634</v>
      </c>
    </row>
    <row r="3372">
      <c r="A3372" s="1" t="s">
        <v>1635</v>
      </c>
    </row>
    <row r="3373">
      <c r="A3373" s="1" t="s">
        <v>1636</v>
      </c>
    </row>
    <row r="3374">
      <c r="A3374" s="1" t="s">
        <v>1637</v>
      </c>
    </row>
    <row r="3375">
      <c r="A3375" s="1" t="s">
        <v>1638</v>
      </c>
    </row>
    <row r="3376">
      <c r="A3376" s="1" t="s">
        <v>1639</v>
      </c>
    </row>
    <row r="3377">
      <c r="A3377" s="1" t="s">
        <v>1640</v>
      </c>
    </row>
    <row r="3378">
      <c r="A3378" s="1" t="s">
        <v>1641</v>
      </c>
    </row>
    <row r="3379">
      <c r="A3379" s="1" t="s">
        <v>1642</v>
      </c>
    </row>
    <row r="3380">
      <c r="A3380" s="1" t="s">
        <v>1643</v>
      </c>
    </row>
    <row r="3381">
      <c r="A3381" s="1" t="s">
        <v>1676</v>
      </c>
    </row>
    <row r="3382">
      <c r="A3382" s="1" t="s">
        <v>1646</v>
      </c>
    </row>
    <row r="3383">
      <c r="A3383" s="1" t="s">
        <v>1647</v>
      </c>
    </row>
    <row r="3384">
      <c r="A3384" s="1" t="s">
        <v>1648</v>
      </c>
    </row>
    <row r="3385">
      <c r="A3385" s="1" t="s">
        <v>1649</v>
      </c>
    </row>
    <row r="3386">
      <c r="A3386" s="1" t="s">
        <v>1650</v>
      </c>
    </row>
    <row r="3387">
      <c r="A3387" s="1" t="s">
        <v>1651</v>
      </c>
    </row>
    <row r="3388">
      <c r="A3388" s="1" t="s">
        <v>1652</v>
      </c>
    </row>
    <row r="3389">
      <c r="A3389" s="1" t="s">
        <v>1653</v>
      </c>
    </row>
    <row r="3390">
      <c r="A3390" s="1" t="s">
        <v>1654</v>
      </c>
    </row>
    <row r="3391">
      <c r="A3391" s="1" t="s">
        <v>1655</v>
      </c>
    </row>
    <row r="3392">
      <c r="A3392" s="1" t="s">
        <v>1656</v>
      </c>
    </row>
    <row r="3393">
      <c r="A3393" s="1" t="s">
        <v>1657</v>
      </c>
    </row>
    <row r="3394">
      <c r="A3394" s="1" t="s">
        <v>1658</v>
      </c>
    </row>
    <row r="3395">
      <c r="A3395" s="1" t="s">
        <v>1659</v>
      </c>
    </row>
    <row r="3396">
      <c r="A3396" s="1" t="s">
        <v>1660</v>
      </c>
    </row>
    <row r="3397">
      <c r="A3397" s="1" t="s">
        <v>1661</v>
      </c>
    </row>
    <row r="3398">
      <c r="A3398" s="1" t="s">
        <v>1662</v>
      </c>
    </row>
    <row r="3399">
      <c r="A3399" s="1" t="s">
        <v>1663</v>
      </c>
    </row>
    <row r="3400">
      <c r="A3400" s="1" t="s">
        <v>1664</v>
      </c>
    </row>
    <row r="3401">
      <c r="A3401" s="1" t="s">
        <v>1665</v>
      </c>
    </row>
    <row r="3402">
      <c r="A3402" s="1" t="s">
        <v>1666</v>
      </c>
    </row>
    <row r="3403">
      <c r="A3403" s="1" t="s">
        <v>1667</v>
      </c>
    </row>
    <row r="3404">
      <c r="A3404" s="1" t="s">
        <v>1668</v>
      </c>
    </row>
    <row r="3405">
      <c r="A3405" s="1" t="s">
        <v>1669</v>
      </c>
    </row>
    <row r="3406">
      <c r="A3406" s="1" t="s">
        <v>1670</v>
      </c>
    </row>
    <row r="3407">
      <c r="A3407" s="1" t="s">
        <v>1671</v>
      </c>
    </row>
    <row r="3408">
      <c r="A3408" s="1" t="s">
        <v>1672</v>
      </c>
    </row>
    <row r="3409">
      <c r="A3409" s="1" t="s">
        <v>1673</v>
      </c>
    </row>
    <row r="3410">
      <c r="A3410" s="1" t="s">
        <v>1674</v>
      </c>
    </row>
    <row r="3411">
      <c r="A3411" s="1" t="s">
        <v>1677</v>
      </c>
    </row>
    <row r="3412">
      <c r="A3412" s="1" t="s">
        <v>1678</v>
      </c>
    </row>
    <row r="3414">
      <c r="A3414" s="1" t="s">
        <v>1679</v>
      </c>
    </row>
    <row r="3415">
      <c r="A3415" s="1" t="s">
        <v>1680</v>
      </c>
    </row>
    <row r="3417">
      <c r="A3417" s="1" t="s">
        <v>1681</v>
      </c>
    </row>
    <row r="3419">
      <c r="A3419" s="1" t="s">
        <v>1682</v>
      </c>
    </row>
    <row r="3421">
      <c r="A3421" s="1" t="s">
        <v>1683</v>
      </c>
    </row>
    <row r="3423">
      <c r="A3423" s="1" t="s">
        <v>1684</v>
      </c>
    </row>
    <row r="3425">
      <c r="A3425" s="1" t="s">
        <v>1685</v>
      </c>
    </row>
    <row r="3426">
      <c r="A3426" s="1" t="s">
        <v>1686</v>
      </c>
    </row>
    <row r="3427">
      <c r="A3427" s="1" t="s">
        <v>1687</v>
      </c>
    </row>
    <row r="3429">
      <c r="A3429" s="1" t="s">
        <v>1688</v>
      </c>
    </row>
    <row r="3430">
      <c r="A3430" s="1" t="s">
        <v>1689</v>
      </c>
    </row>
    <row r="3432">
      <c r="A3432" s="1" t="s">
        <v>1690</v>
      </c>
    </row>
    <row r="3434">
      <c r="A3434" s="1" t="s">
        <v>1691</v>
      </c>
    </row>
    <row r="3435">
      <c r="A3435" s="1" t="s">
        <v>1692</v>
      </c>
    </row>
    <row r="3436">
      <c r="A3436" s="1" t="s">
        <v>1693</v>
      </c>
    </row>
    <row r="3437">
      <c r="A3437" s="1" t="s">
        <v>1694</v>
      </c>
    </row>
    <row r="3438">
      <c r="A3438" s="1" t="s">
        <v>1695</v>
      </c>
    </row>
    <row r="3440">
      <c r="A3440" s="1" t="s">
        <v>1696</v>
      </c>
    </row>
    <row r="3441">
      <c r="A3441" s="1" t="s">
        <v>1697</v>
      </c>
    </row>
    <row r="3443">
      <c r="A3443" s="1" t="s">
        <v>1698</v>
      </c>
    </row>
    <row r="3445">
      <c r="A3445" s="1" t="s">
        <v>1699</v>
      </c>
    </row>
    <row r="3446">
      <c r="A3446" s="1" t="s">
        <v>1679</v>
      </c>
    </row>
    <row r="3447">
      <c r="A3447" s="1" t="s">
        <v>1680</v>
      </c>
    </row>
    <row r="3448">
      <c r="A3448" s="1" t="s">
        <v>1681</v>
      </c>
    </row>
    <row r="3449">
      <c r="A3449" s="1" t="s">
        <v>1682</v>
      </c>
    </row>
    <row r="3450">
      <c r="A3450" s="1" t="s">
        <v>1683</v>
      </c>
    </row>
    <row r="3451">
      <c r="A3451" s="1" t="s">
        <v>1684</v>
      </c>
    </row>
    <row r="3452">
      <c r="A3452" s="1" t="s">
        <v>1685</v>
      </c>
    </row>
    <row r="3453">
      <c r="A3453" s="1" t="s">
        <v>1686</v>
      </c>
    </row>
    <row r="3454">
      <c r="A3454" s="1" t="s">
        <v>1687</v>
      </c>
    </row>
    <row r="3455">
      <c r="A3455" s="1" t="s">
        <v>1688</v>
      </c>
    </row>
    <row r="3456">
      <c r="A3456" s="1" t="s">
        <v>1689</v>
      </c>
    </row>
    <row r="3457">
      <c r="A3457" s="1" t="s">
        <v>1690</v>
      </c>
    </row>
    <row r="3458">
      <c r="A3458" s="1" t="s">
        <v>1691</v>
      </c>
    </row>
    <row r="3459">
      <c r="A3459" s="1" t="s">
        <v>1692</v>
      </c>
    </row>
    <row r="3460">
      <c r="A3460" s="1" t="s">
        <v>1693</v>
      </c>
    </row>
    <row r="3461">
      <c r="A3461" s="1" t="s">
        <v>1694</v>
      </c>
    </row>
    <row r="3462">
      <c r="A3462" s="1" t="s">
        <v>1695</v>
      </c>
    </row>
    <row r="3463">
      <c r="A3463" s="1" t="s">
        <v>1696</v>
      </c>
    </row>
    <row r="3464">
      <c r="A3464" s="1" t="s">
        <v>1700</v>
      </c>
    </row>
    <row r="3465">
      <c r="A3465" s="1" t="s">
        <v>1701</v>
      </c>
    </row>
    <row r="3467">
      <c r="A3467" s="1" t="s">
        <v>1702</v>
      </c>
    </row>
    <row r="3469">
      <c r="A3469" s="1" t="s">
        <v>1703</v>
      </c>
    </row>
    <row r="3471">
      <c r="A3471" s="1" t="s">
        <v>1704</v>
      </c>
    </row>
    <row r="3472">
      <c r="A3472" s="1" t="s">
        <v>1705</v>
      </c>
    </row>
    <row r="3473">
      <c r="A3473" s="1" t="s">
        <v>1706</v>
      </c>
    </row>
    <row r="3475">
      <c r="A3475" s="1" t="s">
        <v>1707</v>
      </c>
    </row>
    <row r="3476">
      <c r="A3476" s="1" t="s">
        <v>1708</v>
      </c>
    </row>
    <row r="3478">
      <c r="A3478" s="1" t="s">
        <v>1709</v>
      </c>
    </row>
    <row r="3479">
      <c r="A3479" s="1" t="s">
        <v>1710</v>
      </c>
    </row>
    <row r="3481">
      <c r="A3481" s="1" t="s">
        <v>1711</v>
      </c>
    </row>
    <row r="3483">
      <c r="A3483" s="1" t="s">
        <v>1712</v>
      </c>
    </row>
    <row r="3484">
      <c r="A3484" s="1" t="s">
        <v>1713</v>
      </c>
    </row>
    <row r="3486">
      <c r="A3486" s="1" t="s">
        <v>1714</v>
      </c>
    </row>
    <row r="3487">
      <c r="A3487" s="1" t="s">
        <v>1702</v>
      </c>
    </row>
    <row r="3488">
      <c r="A3488" s="1" t="s">
        <v>1703</v>
      </c>
    </row>
    <row r="3489">
      <c r="A3489" s="1" t="s">
        <v>1704</v>
      </c>
    </row>
    <row r="3490">
      <c r="A3490" s="1" t="s">
        <v>1705</v>
      </c>
    </row>
    <row r="3491">
      <c r="A3491" s="1" t="s">
        <v>1706</v>
      </c>
    </row>
    <row r="3492">
      <c r="A3492" s="1" t="s">
        <v>1707</v>
      </c>
    </row>
    <row r="3493">
      <c r="A3493" s="1" t="s">
        <v>1708</v>
      </c>
    </row>
    <row r="3494">
      <c r="A3494" s="1" t="s">
        <v>1709</v>
      </c>
    </row>
    <row r="3495">
      <c r="A3495" s="1" t="s">
        <v>1710</v>
      </c>
    </row>
    <row r="3496">
      <c r="A3496" s="1" t="s">
        <v>1711</v>
      </c>
    </row>
    <row r="3497">
      <c r="A3497" s="1" t="s">
        <v>1715</v>
      </c>
    </row>
    <row r="3498">
      <c r="A3498" s="1" t="s">
        <v>1716</v>
      </c>
    </row>
    <row r="3500">
      <c r="A3500" s="1" t="s">
        <v>1702</v>
      </c>
    </row>
    <row r="3502">
      <c r="A3502" s="1" t="s">
        <v>1703</v>
      </c>
    </row>
    <row r="3504">
      <c r="A3504" s="1" t="s">
        <v>1704</v>
      </c>
    </row>
    <row r="3505">
      <c r="A3505" s="1" t="s">
        <v>1705</v>
      </c>
    </row>
    <row r="3506">
      <c r="A3506" s="1" t="s">
        <v>1706</v>
      </c>
    </row>
    <row r="3508">
      <c r="A3508" s="1" t="s">
        <v>1707</v>
      </c>
    </row>
    <row r="3509">
      <c r="A3509" s="1" t="s">
        <v>1708</v>
      </c>
    </row>
    <row r="3511">
      <c r="A3511" s="1" t="s">
        <v>1709</v>
      </c>
    </row>
    <row r="3512">
      <c r="A3512" s="1" t="s">
        <v>1710</v>
      </c>
    </row>
    <row r="3514">
      <c r="A3514" s="1" t="s">
        <v>1711</v>
      </c>
    </row>
    <row r="3516">
      <c r="A3516" s="1" t="s">
        <v>1712</v>
      </c>
    </row>
    <row r="3517">
      <c r="A3517" s="1" t="s">
        <v>1713</v>
      </c>
    </row>
    <row r="3519">
      <c r="A3519" s="1" t="s">
        <v>1714</v>
      </c>
    </row>
    <row r="3520">
      <c r="A3520" s="1" t="s">
        <v>1702</v>
      </c>
    </row>
    <row r="3521">
      <c r="A3521" s="1" t="s">
        <v>1703</v>
      </c>
    </row>
    <row r="3522">
      <c r="A3522" s="1" t="s">
        <v>1704</v>
      </c>
    </row>
    <row r="3523">
      <c r="A3523" s="1" t="s">
        <v>1705</v>
      </c>
    </row>
    <row r="3524">
      <c r="A3524" s="1" t="s">
        <v>1706</v>
      </c>
    </row>
    <row r="3525">
      <c r="A3525" s="1" t="s">
        <v>1707</v>
      </c>
    </row>
    <row r="3526">
      <c r="A3526" s="1" t="s">
        <v>1708</v>
      </c>
    </row>
    <row r="3527">
      <c r="A3527" s="1" t="s">
        <v>1709</v>
      </c>
    </row>
    <row r="3528">
      <c r="A3528" s="1" t="s">
        <v>1710</v>
      </c>
    </row>
    <row r="3529">
      <c r="A3529" s="1" t="s">
        <v>1711</v>
      </c>
    </row>
    <row r="3530">
      <c r="A3530" s="1" t="s">
        <v>1715</v>
      </c>
    </row>
    <row r="3531">
      <c r="A3531" s="1" t="s">
        <v>1717</v>
      </c>
    </row>
    <row r="3532">
      <c r="A3532" s="1" t="s">
        <v>1718</v>
      </c>
    </row>
    <row r="3533">
      <c r="A3533" s="1" t="s">
        <v>1719</v>
      </c>
    </row>
    <row r="3534">
      <c r="A3534" s="1" t="s">
        <v>1720</v>
      </c>
    </row>
    <row r="3535">
      <c r="A3535" s="1" t="s">
        <v>1721</v>
      </c>
    </row>
    <row r="3536">
      <c r="A3536" s="1" t="s">
        <v>1722</v>
      </c>
    </row>
    <row r="3537">
      <c r="A3537" s="1" t="s">
        <v>1723</v>
      </c>
    </row>
    <row r="3538">
      <c r="A3538" s="1" t="s">
        <v>1724</v>
      </c>
    </row>
    <row r="3539">
      <c r="A3539" s="1" t="s">
        <v>1725</v>
      </c>
    </row>
    <row r="3540">
      <c r="A3540" s="1" t="s">
        <v>1726</v>
      </c>
    </row>
    <row r="3541">
      <c r="A3541" s="1" t="s">
        <v>1727</v>
      </c>
    </row>
    <row r="3542">
      <c r="A3542" s="1" t="s">
        <v>1728</v>
      </c>
    </row>
    <row r="3543">
      <c r="A3543" s="1" t="s">
        <v>1729</v>
      </c>
    </row>
    <row r="3544">
      <c r="A3544" s="1" t="s">
        <v>1730</v>
      </c>
    </row>
    <row r="3545">
      <c r="A3545" s="1" t="s">
        <v>1731</v>
      </c>
    </row>
    <row r="3546">
      <c r="A3546" s="1" t="s">
        <v>1732</v>
      </c>
    </row>
    <row r="3547">
      <c r="A3547" s="1" t="s">
        <v>1733</v>
      </c>
    </row>
    <row r="3548">
      <c r="A3548" s="1" t="s">
        <v>1734</v>
      </c>
    </row>
    <row r="3549">
      <c r="A3549" s="1" t="s">
        <v>1735</v>
      </c>
    </row>
    <row r="3550">
      <c r="A3550" s="1" t="s">
        <v>1736</v>
      </c>
    </row>
    <row r="3551">
      <c r="A3551" s="1" t="s">
        <v>1737</v>
      </c>
    </row>
    <row r="3552">
      <c r="A3552" s="1" t="s">
        <v>1738</v>
      </c>
    </row>
    <row r="3553">
      <c r="A3553" s="1" t="s">
        <v>1739</v>
      </c>
    </row>
    <row r="3554">
      <c r="A3554" s="1" t="s">
        <v>1740</v>
      </c>
    </row>
    <row r="3555">
      <c r="A3555" s="1" t="s">
        <v>1741</v>
      </c>
    </row>
    <row r="3556">
      <c r="A3556" s="1" t="s">
        <v>1742</v>
      </c>
    </row>
    <row r="3557">
      <c r="A3557" s="1" t="s">
        <v>1743</v>
      </c>
    </row>
    <row r="3558">
      <c r="A3558" s="1" t="s">
        <v>1744</v>
      </c>
    </row>
    <row r="3559">
      <c r="A3559" s="1" t="s">
        <v>1745</v>
      </c>
    </row>
    <row r="3560">
      <c r="A3560" s="1" t="s">
        <v>1746</v>
      </c>
    </row>
    <row r="3561">
      <c r="A3561" s="1" t="s">
        <v>1747</v>
      </c>
    </row>
    <row r="3562">
      <c r="A3562" s="1" t="s">
        <v>1748</v>
      </c>
    </row>
    <row r="3563">
      <c r="A3563" s="1" t="s">
        <v>1749</v>
      </c>
    </row>
    <row r="3564">
      <c r="A3564" s="1" t="s">
        <v>1750</v>
      </c>
    </row>
    <row r="3565">
      <c r="A3565" s="1" t="s">
        <v>1751</v>
      </c>
    </row>
    <row r="3566">
      <c r="A3566" s="1" t="s">
        <v>1752</v>
      </c>
    </row>
    <row r="3567">
      <c r="A3567" s="1" t="s">
        <v>1753</v>
      </c>
    </row>
    <row r="3568">
      <c r="A3568" s="1" t="s">
        <v>1481</v>
      </c>
    </row>
    <row r="3569">
      <c r="A3569" s="1" t="s">
        <v>1754</v>
      </c>
    </row>
    <row r="3570">
      <c r="A3570" s="1" t="s">
        <v>1718</v>
      </c>
    </row>
    <row r="3571">
      <c r="A3571" s="1" t="s">
        <v>1719</v>
      </c>
    </row>
    <row r="3572">
      <c r="A3572" s="1" t="s">
        <v>1721</v>
      </c>
    </row>
    <row r="3573">
      <c r="A3573" s="1" t="s">
        <v>1722</v>
      </c>
    </row>
    <row r="3574">
      <c r="A3574" s="1" t="s">
        <v>1723</v>
      </c>
    </row>
    <row r="3575">
      <c r="A3575" s="1" t="s">
        <v>1724</v>
      </c>
    </row>
    <row r="3576">
      <c r="A3576" s="1" t="s">
        <v>1725</v>
      </c>
    </row>
    <row r="3577">
      <c r="A3577" s="1" t="s">
        <v>1726</v>
      </c>
    </row>
    <row r="3578">
      <c r="A3578" s="1" t="s">
        <v>1727</v>
      </c>
    </row>
    <row r="3579">
      <c r="A3579" s="1" t="s">
        <v>1728</v>
      </c>
    </row>
    <row r="3580">
      <c r="A3580" s="1" t="s">
        <v>1729</v>
      </c>
    </row>
    <row r="3581">
      <c r="A3581" s="1" t="s">
        <v>1730</v>
      </c>
    </row>
    <row r="3582">
      <c r="A3582" s="1" t="s">
        <v>1731</v>
      </c>
    </row>
    <row r="3583">
      <c r="A3583" s="1" t="s">
        <v>1732</v>
      </c>
    </row>
    <row r="3584">
      <c r="A3584" s="1" t="s">
        <v>1733</v>
      </c>
    </row>
    <row r="3585">
      <c r="A3585" s="1" t="s">
        <v>1734</v>
      </c>
    </row>
    <row r="3586">
      <c r="A3586" s="1" t="s">
        <v>1735</v>
      </c>
    </row>
    <row r="3587">
      <c r="A3587" s="1" t="s">
        <v>1736</v>
      </c>
    </row>
    <row r="3588">
      <c r="A3588" s="1" t="s">
        <v>1737</v>
      </c>
    </row>
    <row r="3589">
      <c r="A3589" s="1" t="s">
        <v>1739</v>
      </c>
    </row>
    <row r="3590">
      <c r="A3590" s="1" t="s">
        <v>1740</v>
      </c>
    </row>
    <row r="3591">
      <c r="A3591" s="1" t="s">
        <v>1741</v>
      </c>
    </row>
    <row r="3592">
      <c r="A3592" s="1" t="s">
        <v>1742</v>
      </c>
    </row>
    <row r="3593">
      <c r="A3593" s="1" t="s">
        <v>1743</v>
      </c>
    </row>
    <row r="3594">
      <c r="A3594" s="1" t="s">
        <v>1744</v>
      </c>
    </row>
    <row r="3595">
      <c r="A3595" s="1" t="s">
        <v>1745</v>
      </c>
    </row>
    <row r="3596">
      <c r="A3596" s="1" t="s">
        <v>1746</v>
      </c>
    </row>
    <row r="3597">
      <c r="A3597" s="1" t="s">
        <v>1747</v>
      </c>
    </row>
    <row r="3598">
      <c r="A3598" s="1" t="s">
        <v>1749</v>
      </c>
    </row>
    <row r="3599">
      <c r="A3599" s="1" t="s">
        <v>1750</v>
      </c>
    </row>
    <row r="3600">
      <c r="A3600" s="1" t="s">
        <v>1751</v>
      </c>
    </row>
    <row r="3601">
      <c r="A3601" s="1" t="s">
        <v>1752</v>
      </c>
    </row>
    <row r="3602">
      <c r="A3602" s="1" t="s">
        <v>1755</v>
      </c>
    </row>
    <row r="3603">
      <c r="A3603" s="1" t="s">
        <v>1756</v>
      </c>
    </row>
    <row r="3605">
      <c r="A3605" s="1" t="s">
        <v>1757</v>
      </c>
    </row>
    <row r="3606">
      <c r="A3606" s="1" t="s">
        <v>1758</v>
      </c>
    </row>
    <row r="3608">
      <c r="A3608" s="1" t="s">
        <v>1759</v>
      </c>
    </row>
    <row r="3609">
      <c r="A3609" s="1" t="s">
        <v>1760</v>
      </c>
    </row>
    <row r="3611">
      <c r="A3611" s="1" t="s">
        <v>1761</v>
      </c>
    </row>
    <row r="3612">
      <c r="A3612" s="1" t="s">
        <v>1762</v>
      </c>
    </row>
    <row r="3614">
      <c r="A3614" s="1" t="s">
        <v>1763</v>
      </c>
    </row>
    <row r="3615">
      <c r="A3615" s="1" t="s">
        <v>1764</v>
      </c>
    </row>
    <row r="3616">
      <c r="A3616" s="1" t="s">
        <v>1765</v>
      </c>
    </row>
    <row r="3618">
      <c r="A3618" s="1" t="s">
        <v>1766</v>
      </c>
    </row>
    <row r="3620">
      <c r="A3620" s="1" t="s">
        <v>1767</v>
      </c>
    </row>
    <row r="3622">
      <c r="A3622" s="1" t="s">
        <v>1768</v>
      </c>
    </row>
    <row r="3623">
      <c r="A3623" s="1" t="s">
        <v>1757</v>
      </c>
    </row>
    <row r="3624">
      <c r="A3624" s="1" t="s">
        <v>1758</v>
      </c>
    </row>
    <row r="3625">
      <c r="A3625" s="1" t="s">
        <v>1759</v>
      </c>
    </row>
    <row r="3626">
      <c r="A3626" s="1" t="s">
        <v>1760</v>
      </c>
    </row>
    <row r="3627">
      <c r="A3627" s="1" t="s">
        <v>1761</v>
      </c>
    </row>
    <row r="3628">
      <c r="A3628" s="1" t="s">
        <v>1762</v>
      </c>
    </row>
    <row r="3629">
      <c r="A3629" s="1" t="s">
        <v>1763</v>
      </c>
    </row>
    <row r="3630">
      <c r="A3630" s="1" t="s">
        <v>1764</v>
      </c>
    </row>
    <row r="3631">
      <c r="A3631" s="1" t="s">
        <v>1765</v>
      </c>
    </row>
    <row r="3632">
      <c r="A3632" s="1" t="s">
        <v>1766</v>
      </c>
    </row>
    <row r="3633">
      <c r="A3633" s="1" t="s">
        <v>1769</v>
      </c>
    </row>
    <row r="3634">
      <c r="A3634" s="1" t="s">
        <v>1770</v>
      </c>
    </row>
    <row r="3635">
      <c r="A3635" s="1" t="s">
        <v>1771</v>
      </c>
    </row>
    <row r="3636">
      <c r="A3636" s="1" t="s">
        <v>1772</v>
      </c>
    </row>
    <row r="3637">
      <c r="A3637" s="1" t="s">
        <v>1773</v>
      </c>
    </row>
    <row r="3638">
      <c r="A3638" s="1" t="s">
        <v>1774</v>
      </c>
    </row>
    <row r="3639">
      <c r="A3639" s="1" t="s">
        <v>1775</v>
      </c>
    </row>
    <row r="3640">
      <c r="A3640" s="1" t="s">
        <v>1776</v>
      </c>
    </row>
    <row r="3641">
      <c r="A3641" s="1" t="s">
        <v>1777</v>
      </c>
    </row>
    <row r="3642">
      <c r="A3642" s="1" t="s">
        <v>1778</v>
      </c>
    </row>
    <row r="3643">
      <c r="A3643" s="1" t="s">
        <v>1779</v>
      </c>
    </row>
    <row r="3644">
      <c r="A3644" s="1" t="s">
        <v>1780</v>
      </c>
    </row>
    <row r="3645">
      <c r="A3645" s="1" t="s">
        <v>1781</v>
      </c>
    </row>
    <row r="3646">
      <c r="A3646" s="1" t="s">
        <v>1782</v>
      </c>
    </row>
    <row r="3647">
      <c r="A3647" s="1" t="s">
        <v>1783</v>
      </c>
    </row>
    <row r="3648">
      <c r="A3648" s="1" t="s">
        <v>1784</v>
      </c>
    </row>
    <row r="3649">
      <c r="A3649" s="1" t="s">
        <v>1785</v>
      </c>
    </row>
    <row r="3650">
      <c r="A3650" s="1" t="s">
        <v>1786</v>
      </c>
    </row>
    <row r="3651">
      <c r="A3651" s="1" t="s">
        <v>1787</v>
      </c>
    </row>
    <row r="3652">
      <c r="A3652" s="1" t="s">
        <v>1788</v>
      </c>
    </row>
    <row r="3653">
      <c r="A3653" s="1" t="s">
        <v>1789</v>
      </c>
    </row>
    <row r="3654">
      <c r="A3654" s="1" t="s">
        <v>1790</v>
      </c>
    </row>
    <row r="3655">
      <c r="A3655" s="1" t="s">
        <v>1772</v>
      </c>
    </row>
    <row r="3656">
      <c r="A3656" s="1" t="s">
        <v>1773</v>
      </c>
    </row>
    <row r="3657">
      <c r="A3657" s="1" t="s">
        <v>1774</v>
      </c>
    </row>
    <row r="3658">
      <c r="A3658" s="1" t="s">
        <v>1775</v>
      </c>
    </row>
    <row r="3659">
      <c r="A3659" s="1" t="s">
        <v>1776</v>
      </c>
    </row>
    <row r="3660">
      <c r="A3660" s="1" t="s">
        <v>1777</v>
      </c>
    </row>
    <row r="3661">
      <c r="A3661" s="1" t="s">
        <v>1778</v>
      </c>
    </row>
    <row r="3662">
      <c r="A3662" s="1" t="s">
        <v>1779</v>
      </c>
    </row>
    <row r="3663">
      <c r="A3663" s="1" t="s">
        <v>1780</v>
      </c>
    </row>
    <row r="3664">
      <c r="A3664" s="1" t="s">
        <v>1781</v>
      </c>
    </row>
    <row r="3665">
      <c r="A3665" s="1" t="s">
        <v>1782</v>
      </c>
    </row>
    <row r="3666">
      <c r="A3666" s="1" t="s">
        <v>1783</v>
      </c>
    </row>
    <row r="3667">
      <c r="A3667" s="1" t="s">
        <v>1785</v>
      </c>
    </row>
    <row r="3668">
      <c r="A3668" s="1" t="s">
        <v>1786</v>
      </c>
    </row>
    <row r="3669">
      <c r="A3669" s="1" t="s">
        <v>1787</v>
      </c>
    </row>
    <row r="3670">
      <c r="A3670" s="1" t="s">
        <v>1788</v>
      </c>
    </row>
    <row r="3671">
      <c r="A3671" s="1" t="s">
        <v>1789</v>
      </c>
    </row>
    <row r="3672">
      <c r="A3672" s="1" t="s">
        <v>1791</v>
      </c>
    </row>
    <row r="3673">
      <c r="A3673" s="1" t="s">
        <v>1792</v>
      </c>
    </row>
    <row r="3674">
      <c r="A3674" s="1" t="s">
        <v>1793</v>
      </c>
    </row>
    <row r="3675">
      <c r="A3675" s="1" t="s">
        <v>1794</v>
      </c>
    </row>
    <row r="3676">
      <c r="A3676" s="1" t="s">
        <v>1795</v>
      </c>
    </row>
    <row r="3677">
      <c r="A3677" s="1" t="s">
        <v>1796</v>
      </c>
    </row>
    <row r="3678">
      <c r="A3678" s="1" t="s">
        <v>1797</v>
      </c>
    </row>
    <row r="3679">
      <c r="A3679" s="1" t="s">
        <v>1798</v>
      </c>
    </row>
    <row r="3680">
      <c r="A3680" s="1" t="s">
        <v>1799</v>
      </c>
    </row>
    <row r="3681">
      <c r="A3681" s="1" t="s">
        <v>1800</v>
      </c>
    </row>
    <row r="3682">
      <c r="A3682" s="1" t="s">
        <v>1801</v>
      </c>
    </row>
    <row r="3683">
      <c r="A3683" s="3" t="str">
        <f> Toved thenwe wouldve bath Se another help child | and that’s planned not on Lae ART 3</f>
        <v>#ERROR!</v>
      </c>
    </row>
    <row r="3684">
      <c r="A3684" s="1" t="s">
        <v>1802</v>
      </c>
    </row>
    <row r="3685">
      <c r="A3685" s="1" t="s">
        <v>1803</v>
      </c>
    </row>
    <row r="3686">
      <c r="A3686" s="1" t="s">
        <v>1804</v>
      </c>
    </row>
    <row r="3687">
      <c r="A3687" s="1" t="s">
        <v>1805</v>
      </c>
    </row>
    <row r="3688">
      <c r="A3688" s="1" t="s">
        <v>1806</v>
      </c>
    </row>
    <row r="3689">
      <c r="A3689" s="1" t="s">
        <v>1807</v>
      </c>
    </row>
    <row r="3690">
      <c r="A3690" s="1" t="s">
        <v>1808</v>
      </c>
    </row>
    <row r="3691">
      <c r="A3691" s="1" t="s">
        <v>1809</v>
      </c>
    </row>
    <row r="3692">
      <c r="A3692" s="1" t="s">
        <v>1810</v>
      </c>
    </row>
    <row r="3693">
      <c r="A3693" s="3" t="str">
        <f> —S ‘chance in Be her life But instead you ie pt ie</f>
        <v>#ERROR!</v>
      </c>
    </row>
    <row r="3694">
      <c r="A3694" s="1" t="s">
        <v>1811</v>
      </c>
    </row>
    <row r="3695">
      <c r="A3695" s="1" t="s">
        <v>1812</v>
      </c>
    </row>
    <row r="3696">
      <c r="A3696" s="1" t="s">
        <v>1813</v>
      </c>
    </row>
    <row r="3697">
      <c r="A3697" s="1" t="s">
        <v>1814</v>
      </c>
    </row>
    <row r="3698">
      <c r="A3698" s="1" t="s">
        <v>1815</v>
      </c>
    </row>
    <row r="3699">
      <c r="A3699" s="1" t="s">
        <v>1816</v>
      </c>
    </row>
    <row r="3700">
      <c r="A3700" s="1" t="s">
        <v>1817</v>
      </c>
    </row>
    <row r="3701">
      <c r="A3701" s="1" t="s">
        <v>1818</v>
      </c>
    </row>
    <row r="3702">
      <c r="A3702" s="1" t="s">
        <v>1819</v>
      </c>
    </row>
    <row r="3703">
      <c r="A3703" s="1" t="s">
        <v>1820</v>
      </c>
    </row>
    <row r="3704">
      <c r="A3704" s="1" t="s">
        <v>1821</v>
      </c>
    </row>
    <row r="3705">
      <c r="A3705" s="1" t="s">
        <v>1822</v>
      </c>
    </row>
    <row r="3706">
      <c r="A3706" s="1" t="s">
        <v>1823</v>
      </c>
    </row>
    <row r="3707">
      <c r="A3707" s="1" t="s">
        <v>1824</v>
      </c>
    </row>
    <row r="3708">
      <c r="A3708" s="1" t="s">
        <v>1825</v>
      </c>
    </row>
    <row r="3709">
      <c r="A3709" s="1" t="s">
        <v>1826</v>
      </c>
    </row>
    <row r="3710">
      <c r="A3710" s="1" t="s">
        <v>1827</v>
      </c>
    </row>
    <row r="3711">
      <c r="A3711" s="1" t="s">
        <v>1828</v>
      </c>
    </row>
    <row r="3712">
      <c r="A3712" s="1" t="s">
        <v>1829</v>
      </c>
    </row>
    <row r="3713">
      <c r="A3713" s="1" t="s">
        <v>1830</v>
      </c>
    </row>
    <row r="3714">
      <c r="A3714" s="1" t="s">
        <v>1831</v>
      </c>
    </row>
    <row r="3715">
      <c r="A3715" s="1" t="s">
        <v>1832</v>
      </c>
    </row>
    <row r="3716">
      <c r="A3716" s="1" t="s">
        <v>1793</v>
      </c>
    </row>
    <row r="3717">
      <c r="A3717" s="1" t="s">
        <v>1794</v>
      </c>
    </row>
    <row r="3718">
      <c r="A3718" s="1" t="s">
        <v>1795</v>
      </c>
    </row>
    <row r="3719">
      <c r="A3719" s="1" t="s">
        <v>1796</v>
      </c>
    </row>
    <row r="3720">
      <c r="A3720" s="1" t="s">
        <v>1797</v>
      </c>
    </row>
    <row r="3721">
      <c r="A3721" s="1" t="s">
        <v>1798</v>
      </c>
    </row>
    <row r="3722">
      <c r="A3722" s="1" t="s">
        <v>1799</v>
      </c>
    </row>
    <row r="3723">
      <c r="A3723" s="1" t="s">
        <v>1800</v>
      </c>
    </row>
    <row r="3724">
      <c r="A3724" s="1" t="s">
        <v>1801</v>
      </c>
    </row>
    <row r="3725">
      <c r="A3725" s="3" t="str">
        <f> Toved thenwe wouldve bath Se another help child | and that’s planned not on Lae ART 3</f>
        <v>#ERROR!</v>
      </c>
    </row>
    <row r="3726">
      <c r="A3726" s="1" t="s">
        <v>1802</v>
      </c>
    </row>
    <row r="3727">
      <c r="A3727" s="1" t="s">
        <v>1803</v>
      </c>
    </row>
    <row r="3728">
      <c r="A3728" s="1" t="s">
        <v>1804</v>
      </c>
    </row>
    <row r="3729">
      <c r="A3729" s="1" t="s">
        <v>1805</v>
      </c>
    </row>
    <row r="3730">
      <c r="A3730" s="1" t="s">
        <v>1806</v>
      </c>
    </row>
    <row r="3731">
      <c r="A3731" s="1" t="s">
        <v>1807</v>
      </c>
    </row>
    <row r="3732">
      <c r="A3732" s="1" t="s">
        <v>1808</v>
      </c>
    </row>
    <row r="3733">
      <c r="A3733" s="1" t="s">
        <v>1809</v>
      </c>
    </row>
    <row r="3734">
      <c r="A3734" s="1" t="s">
        <v>1810</v>
      </c>
    </row>
    <row r="3735">
      <c r="A3735" s="3" t="str">
        <f> —S ‘chance in Be her life But instead you ie pt ie</f>
        <v>#ERROR!</v>
      </c>
    </row>
    <row r="3736">
      <c r="A3736" s="1" t="s">
        <v>1811</v>
      </c>
    </row>
    <row r="3737">
      <c r="A3737" s="1" t="s">
        <v>1812</v>
      </c>
    </row>
    <row r="3738">
      <c r="A3738" s="1" t="s">
        <v>1813</v>
      </c>
    </row>
    <row r="3739">
      <c r="A3739" s="1" t="s">
        <v>1814</v>
      </c>
    </row>
    <row r="3740">
      <c r="A3740" s="1" t="s">
        <v>1815</v>
      </c>
    </row>
    <row r="3741">
      <c r="A3741" s="1" t="s">
        <v>1816</v>
      </c>
    </row>
    <row r="3742">
      <c r="A3742" s="1" t="s">
        <v>1818</v>
      </c>
    </row>
    <row r="3743">
      <c r="A3743" s="1" t="s">
        <v>1819</v>
      </c>
    </row>
    <row r="3744">
      <c r="A3744" s="1" t="s">
        <v>1820</v>
      </c>
    </row>
    <row r="3745">
      <c r="A3745" s="1" t="s">
        <v>1821</v>
      </c>
    </row>
    <row r="3746">
      <c r="A3746" s="1" t="s">
        <v>1822</v>
      </c>
    </row>
    <row r="3747">
      <c r="A3747" s="1" t="s">
        <v>1823</v>
      </c>
    </row>
    <row r="3748">
      <c r="A3748" s="1" t="s">
        <v>1824</v>
      </c>
    </row>
    <row r="3749">
      <c r="A3749" s="1" t="s">
        <v>1825</v>
      </c>
    </row>
    <row r="3750">
      <c r="A3750" s="1" t="s">
        <v>1826</v>
      </c>
    </row>
    <row r="3751">
      <c r="A3751" s="1" t="s">
        <v>1827</v>
      </c>
    </row>
    <row r="3752">
      <c r="A3752" s="1" t="s">
        <v>1828</v>
      </c>
    </row>
    <row r="3753">
      <c r="A3753" s="1" t="s">
        <v>1829</v>
      </c>
    </row>
    <row r="3754">
      <c r="A3754" s="1" t="s">
        <v>1830</v>
      </c>
    </row>
    <row r="3755">
      <c r="A3755" s="1" t="s">
        <v>1831</v>
      </c>
    </row>
    <row r="3756">
      <c r="A3756" s="1" t="s">
        <v>1833</v>
      </c>
    </row>
    <row r="3757">
      <c r="A3757" s="1" t="s">
        <v>1834</v>
      </c>
    </row>
    <row r="3758">
      <c r="A3758" s="1">
        <v>9.0</v>
      </c>
    </row>
    <row r="3759">
      <c r="A3759" s="1" t="s">
        <v>1835</v>
      </c>
    </row>
    <row r="3760">
      <c r="A3760" s="1" t="s">
        <v>1836</v>
      </c>
    </row>
    <row r="3761">
      <c r="A3761" s="1" t="s">
        <v>1837</v>
      </c>
    </row>
    <row r="3762">
      <c r="A3762" s="1" t="s">
        <v>1838</v>
      </c>
    </row>
    <row r="3763">
      <c r="A3763" s="1" t="s">
        <v>1839</v>
      </c>
    </row>
    <row r="3764">
      <c r="A3764" s="1" t="s">
        <v>1840</v>
      </c>
    </row>
    <row r="3765">
      <c r="A3765" s="1" t="s">
        <v>1841</v>
      </c>
    </row>
    <row r="3766">
      <c r="A3766" s="1" t="s">
        <v>1842</v>
      </c>
    </row>
    <row r="3767">
      <c r="A3767" s="1" t="s">
        <v>1843</v>
      </c>
    </row>
    <row r="3768">
      <c r="A3768" s="1" t="s">
        <v>1844</v>
      </c>
    </row>
    <row r="3769">
      <c r="A3769" s="1" t="s">
        <v>1845</v>
      </c>
    </row>
    <row r="3770">
      <c r="A3770" s="1" t="s">
        <v>1846</v>
      </c>
    </row>
    <row r="3771">
      <c r="A3771" s="1" t="s">
        <v>1847</v>
      </c>
    </row>
    <row r="3772">
      <c r="A3772" s="1" t="s">
        <v>1848</v>
      </c>
    </row>
    <row r="3773">
      <c r="A3773" s="1" t="s">
        <v>1849</v>
      </c>
    </row>
    <row r="3774">
      <c r="A3774" s="1" t="s">
        <v>1850</v>
      </c>
    </row>
    <row r="3775">
      <c r="A3775" s="1" t="s">
        <v>1851</v>
      </c>
    </row>
    <row r="3776">
      <c r="A3776" s="1" t="s">
        <v>1852</v>
      </c>
    </row>
    <row r="3777">
      <c r="A3777" s="1" t="s">
        <v>1853</v>
      </c>
    </row>
    <row r="3778">
      <c r="A3778" s="1" t="s">
        <v>1854</v>
      </c>
    </row>
    <row r="3779">
      <c r="A3779" s="1" t="s">
        <v>1516</v>
      </c>
    </row>
    <row r="3780">
      <c r="A3780" s="1" t="s">
        <v>1855</v>
      </c>
    </row>
    <row r="3781">
      <c r="A3781" s="1" t="s">
        <v>1856</v>
      </c>
    </row>
    <row r="3782">
      <c r="A3782" s="1" t="s">
        <v>1857</v>
      </c>
    </row>
    <row r="3783">
      <c r="A3783" s="1" t="s">
        <v>1858</v>
      </c>
    </row>
    <row r="3784">
      <c r="A3784" s="1" t="s">
        <v>1859</v>
      </c>
    </row>
    <row r="3785">
      <c r="A3785" s="1" t="s">
        <v>1860</v>
      </c>
    </row>
    <row r="3786">
      <c r="A3786" s="1" t="s">
        <v>1861</v>
      </c>
    </row>
    <row r="3787">
      <c r="A3787" s="1" t="s">
        <v>1862</v>
      </c>
    </row>
    <row r="3788">
      <c r="A3788" s="1" t="s">
        <v>1863</v>
      </c>
    </row>
    <row r="3789">
      <c r="A3789" s="1" t="s">
        <v>1864</v>
      </c>
    </row>
    <row r="3790">
      <c r="A3790" s="1" t="s">
        <v>1865</v>
      </c>
    </row>
    <row r="3791">
      <c r="A3791" s="1" t="s">
        <v>1866</v>
      </c>
    </row>
    <row r="3792">
      <c r="A3792" s="1" t="s">
        <v>1867</v>
      </c>
    </row>
    <row r="3793">
      <c r="A3793" s="1" t="s">
        <v>1868</v>
      </c>
    </row>
    <row r="3794">
      <c r="A3794" s="1" t="s">
        <v>1869</v>
      </c>
    </row>
    <row r="3795">
      <c r="A3795" s="1" t="s">
        <v>1870</v>
      </c>
    </row>
    <row r="3796">
      <c r="A3796" s="1" t="s">
        <v>1871</v>
      </c>
    </row>
    <row r="3797">
      <c r="A3797" s="1" t="s">
        <v>1872</v>
      </c>
    </row>
    <row r="3798">
      <c r="A3798" s="1" t="s">
        <v>1873</v>
      </c>
    </row>
    <row r="3799">
      <c r="A3799" s="1" t="s">
        <v>1874</v>
      </c>
    </row>
    <row r="3800">
      <c r="A3800" s="1" t="s">
        <v>1875</v>
      </c>
    </row>
    <row r="3801">
      <c r="A3801" s="1" t="s">
        <v>1876</v>
      </c>
    </row>
    <row r="3802">
      <c r="A3802" s="1" t="s">
        <v>1877</v>
      </c>
    </row>
    <row r="3803">
      <c r="A3803" s="1" t="s">
        <v>1878</v>
      </c>
    </row>
    <row r="3804">
      <c r="A3804" s="1" t="s">
        <v>1879</v>
      </c>
    </row>
    <row r="3805">
      <c r="A3805" s="1" t="s">
        <v>1880</v>
      </c>
    </row>
    <row r="3806">
      <c r="A3806" s="1" t="s">
        <v>1516</v>
      </c>
    </row>
    <row r="3807">
      <c r="A3807" s="1" t="s">
        <v>1881</v>
      </c>
    </row>
    <row r="3808">
      <c r="A3808" s="1" t="s">
        <v>1882</v>
      </c>
    </row>
    <row r="3809">
      <c r="A3809" s="1" t="s">
        <v>1883</v>
      </c>
    </row>
    <row r="3810">
      <c r="A3810" s="1" t="s">
        <v>1884</v>
      </c>
    </row>
    <row r="3811">
      <c r="A3811" s="1" t="s">
        <v>1885</v>
      </c>
    </row>
    <row r="3812">
      <c r="A3812" s="1" t="s">
        <v>1886</v>
      </c>
    </row>
    <row r="3813">
      <c r="A3813" s="1" t="s">
        <v>1887</v>
      </c>
    </row>
    <row r="3814">
      <c r="A3814" s="1" t="s">
        <v>1888</v>
      </c>
    </row>
    <row r="3815">
      <c r="A3815" s="1" t="s">
        <v>1889</v>
      </c>
    </row>
    <row r="3816">
      <c r="A3816" s="1" t="s">
        <v>1890</v>
      </c>
    </row>
    <row r="3817">
      <c r="A3817" s="1" t="s">
        <v>1891</v>
      </c>
    </row>
    <row r="3818">
      <c r="A3818" s="1" t="s">
        <v>1892</v>
      </c>
    </row>
    <row r="3819">
      <c r="A3819" s="1" t="s">
        <v>1893</v>
      </c>
    </row>
    <row r="3820">
      <c r="A3820" s="1" t="s">
        <v>1894</v>
      </c>
    </row>
    <row r="3821">
      <c r="A3821" s="1" t="s">
        <v>1895</v>
      </c>
    </row>
    <row r="3822">
      <c r="A3822" s="1" t="s">
        <v>1896</v>
      </c>
    </row>
    <row r="3823">
      <c r="A3823" s="1" t="s">
        <v>1897</v>
      </c>
    </row>
    <row r="3824">
      <c r="A3824" s="1" t="s">
        <v>1898</v>
      </c>
    </row>
    <row r="3825">
      <c r="A3825" s="1" t="s">
        <v>1899</v>
      </c>
    </row>
    <row r="3826">
      <c r="A3826" s="1" t="s">
        <v>1900</v>
      </c>
    </row>
    <row r="3827">
      <c r="A3827" s="1" t="s">
        <v>1901</v>
      </c>
    </row>
    <row r="3828">
      <c r="A3828" s="1" t="s">
        <v>1902</v>
      </c>
    </row>
    <row r="3829">
      <c r="A3829" s="1" t="s">
        <v>1903</v>
      </c>
    </row>
    <row r="3830">
      <c r="A3830" s="1" t="s">
        <v>1904</v>
      </c>
    </row>
    <row r="3831">
      <c r="A3831" s="1" t="s">
        <v>1905</v>
      </c>
    </row>
    <row r="3832">
      <c r="A3832" s="1" t="s">
        <v>966</v>
      </c>
    </row>
    <row r="3833">
      <c r="A3833" s="1" t="s">
        <v>1906</v>
      </c>
    </row>
    <row r="3834">
      <c r="A3834" s="1" t="s">
        <v>1907</v>
      </c>
    </row>
    <row r="3835">
      <c r="A3835" s="1" t="s">
        <v>1908</v>
      </c>
    </row>
    <row r="3836">
      <c r="A3836" s="1" t="s">
        <v>1909</v>
      </c>
    </row>
    <row r="3837">
      <c r="A3837" s="1" t="s">
        <v>1910</v>
      </c>
    </row>
    <row r="3838">
      <c r="A3838" s="1" t="s">
        <v>1911</v>
      </c>
    </row>
    <row r="3839">
      <c r="A3839" s="1" t="s">
        <v>1835</v>
      </c>
    </row>
    <row r="3840">
      <c r="A3840" s="1" t="s">
        <v>1837</v>
      </c>
    </row>
    <row r="3841">
      <c r="A3841" s="1" t="s">
        <v>1838</v>
      </c>
    </row>
    <row r="3842">
      <c r="A3842" s="1" t="s">
        <v>1839</v>
      </c>
    </row>
    <row r="3843">
      <c r="A3843" s="1" t="s">
        <v>1840</v>
      </c>
    </row>
    <row r="3844">
      <c r="A3844" s="1" t="s">
        <v>1841</v>
      </c>
    </row>
    <row r="3845">
      <c r="A3845" s="1" t="s">
        <v>1842</v>
      </c>
    </row>
    <row r="3846">
      <c r="A3846" s="1" t="s">
        <v>1843</v>
      </c>
    </row>
    <row r="3847">
      <c r="A3847" s="1" t="s">
        <v>1844</v>
      </c>
    </row>
    <row r="3848">
      <c r="A3848" s="1" t="s">
        <v>1845</v>
      </c>
    </row>
    <row r="3849">
      <c r="A3849" s="1" t="s">
        <v>1847</v>
      </c>
    </row>
    <row r="3850">
      <c r="A3850" s="1" t="s">
        <v>1848</v>
      </c>
    </row>
    <row r="3851">
      <c r="A3851" s="1" t="s">
        <v>1849</v>
      </c>
    </row>
    <row r="3852">
      <c r="A3852" s="1" t="s">
        <v>1850</v>
      </c>
    </row>
    <row r="3853">
      <c r="A3853" s="1" t="s">
        <v>1852</v>
      </c>
    </row>
    <row r="3854">
      <c r="A3854" s="1" t="s">
        <v>1853</v>
      </c>
    </row>
    <row r="3855">
      <c r="A3855" s="1" t="s">
        <v>1854</v>
      </c>
    </row>
    <row r="3856">
      <c r="A3856" s="1" t="s">
        <v>1855</v>
      </c>
    </row>
    <row r="3857">
      <c r="A3857" s="1" t="s">
        <v>1856</v>
      </c>
    </row>
    <row r="3858">
      <c r="A3858" s="1" t="s">
        <v>1857</v>
      </c>
    </row>
    <row r="3859">
      <c r="A3859" s="1" t="s">
        <v>1859</v>
      </c>
    </row>
    <row r="3860">
      <c r="A3860" s="1" t="s">
        <v>1860</v>
      </c>
    </row>
    <row r="3861">
      <c r="A3861" s="1" t="s">
        <v>1861</v>
      </c>
    </row>
    <row r="3862">
      <c r="A3862" s="1" t="s">
        <v>1862</v>
      </c>
    </row>
    <row r="3863">
      <c r="A3863" s="1" t="s">
        <v>1863</v>
      </c>
    </row>
    <row r="3864">
      <c r="A3864" s="1" t="s">
        <v>1864</v>
      </c>
    </row>
    <row r="3865">
      <c r="A3865" s="1" t="s">
        <v>1865</v>
      </c>
    </row>
    <row r="3866">
      <c r="A3866" s="1" t="s">
        <v>1866</v>
      </c>
    </row>
    <row r="3867">
      <c r="A3867" s="1" t="s">
        <v>1867</v>
      </c>
    </row>
    <row r="3868">
      <c r="A3868" s="1" t="s">
        <v>1868</v>
      </c>
    </row>
    <row r="3869">
      <c r="A3869" s="1" t="s">
        <v>1869</v>
      </c>
    </row>
    <row r="3870">
      <c r="A3870" s="1" t="s">
        <v>1870</v>
      </c>
    </row>
    <row r="3871">
      <c r="A3871" s="1" t="s">
        <v>1871</v>
      </c>
    </row>
    <row r="3872">
      <c r="A3872" s="1" t="s">
        <v>1872</v>
      </c>
    </row>
    <row r="3873">
      <c r="A3873" s="1" t="s">
        <v>1873</v>
      </c>
    </row>
    <row r="3874">
      <c r="A3874" s="1" t="s">
        <v>1874</v>
      </c>
    </row>
    <row r="3875">
      <c r="A3875" s="1" t="s">
        <v>1875</v>
      </c>
    </row>
    <row r="3876">
      <c r="A3876" s="1" t="s">
        <v>1876</v>
      </c>
    </row>
    <row r="3877">
      <c r="A3877" s="1" t="s">
        <v>1877</v>
      </c>
    </row>
    <row r="3878">
      <c r="A3878" s="1" t="s">
        <v>1878</v>
      </c>
    </row>
    <row r="3879">
      <c r="A3879" s="1" t="s">
        <v>1879</v>
      </c>
    </row>
    <row r="3880">
      <c r="A3880" s="1" t="s">
        <v>1880</v>
      </c>
    </row>
    <row r="3881">
      <c r="A3881" s="1" t="s">
        <v>1881</v>
      </c>
    </row>
    <row r="3882">
      <c r="A3882" s="1" t="s">
        <v>1882</v>
      </c>
    </row>
    <row r="3883">
      <c r="A3883" s="1" t="s">
        <v>1883</v>
      </c>
    </row>
    <row r="3884">
      <c r="A3884" s="1" t="s">
        <v>1884</v>
      </c>
    </row>
    <row r="3885">
      <c r="A3885" s="1" t="s">
        <v>1885</v>
      </c>
    </row>
    <row r="3886">
      <c r="A3886" s="1" t="s">
        <v>1886</v>
      </c>
    </row>
    <row r="3887">
      <c r="A3887" s="1" t="s">
        <v>1887</v>
      </c>
    </row>
    <row r="3888">
      <c r="A3888" s="1" t="s">
        <v>1888</v>
      </c>
    </row>
    <row r="3889">
      <c r="A3889" s="1" t="s">
        <v>1889</v>
      </c>
    </row>
    <row r="3890">
      <c r="A3890" s="1" t="s">
        <v>1890</v>
      </c>
    </row>
    <row r="3891">
      <c r="A3891" s="1" t="s">
        <v>1891</v>
      </c>
    </row>
    <row r="3892">
      <c r="A3892" s="1" t="s">
        <v>1892</v>
      </c>
    </row>
    <row r="3893">
      <c r="A3893" s="1" t="s">
        <v>1893</v>
      </c>
    </row>
    <row r="3894">
      <c r="A3894" s="1" t="s">
        <v>1894</v>
      </c>
    </row>
    <row r="3895">
      <c r="A3895" s="1" t="s">
        <v>1895</v>
      </c>
    </row>
    <row r="3896">
      <c r="A3896" s="1" t="s">
        <v>1896</v>
      </c>
    </row>
    <row r="3897">
      <c r="A3897" s="1" t="s">
        <v>1897</v>
      </c>
    </row>
    <row r="3898">
      <c r="A3898" s="1" t="s">
        <v>1898</v>
      </c>
    </row>
    <row r="3899">
      <c r="A3899" s="1" t="s">
        <v>1899</v>
      </c>
    </row>
    <row r="3900">
      <c r="A3900" s="1" t="s">
        <v>1900</v>
      </c>
    </row>
    <row r="3901">
      <c r="A3901" s="1" t="s">
        <v>1901</v>
      </c>
    </row>
    <row r="3902">
      <c r="A3902" s="1" t="s">
        <v>1902</v>
      </c>
    </row>
    <row r="3903">
      <c r="A3903" s="1" t="s">
        <v>1903</v>
      </c>
    </row>
    <row r="3904">
      <c r="A3904" s="1" t="s">
        <v>1904</v>
      </c>
    </row>
    <row r="3905">
      <c r="A3905" s="1" t="s">
        <v>1905</v>
      </c>
    </row>
    <row r="3906">
      <c r="A3906" s="1" t="s">
        <v>1906</v>
      </c>
    </row>
    <row r="3907">
      <c r="A3907" s="1" t="s">
        <v>1907</v>
      </c>
    </row>
    <row r="3908">
      <c r="A3908" s="1" t="s">
        <v>1908</v>
      </c>
    </row>
    <row r="3909">
      <c r="A3909" s="1" t="s">
        <v>1909</v>
      </c>
    </row>
    <row r="3910">
      <c r="A3910" s="1" t="s">
        <v>1910</v>
      </c>
    </row>
    <row r="3911">
      <c r="A3911" s="1" t="s">
        <v>1912</v>
      </c>
    </row>
    <row r="3912">
      <c r="A3912" s="1" t="s">
        <v>1913</v>
      </c>
    </row>
    <row r="3913">
      <c r="A3913" s="1">
        <v>9.0</v>
      </c>
    </row>
    <row r="3914">
      <c r="A3914" s="1" t="s">
        <v>1914</v>
      </c>
    </row>
    <row r="3915">
      <c r="A3915" s="1" t="s">
        <v>1915</v>
      </c>
    </row>
    <row r="3916">
      <c r="A3916" s="1" t="s">
        <v>1916</v>
      </c>
    </row>
    <row r="3917">
      <c r="A3917" s="1" t="s">
        <v>1917</v>
      </c>
    </row>
    <row r="3918">
      <c r="A3918" s="1" t="s">
        <v>1918</v>
      </c>
    </row>
    <row r="3919">
      <c r="A3919" s="1" t="s">
        <v>1919</v>
      </c>
    </row>
    <row r="3920">
      <c r="A3920" s="1" t="s">
        <v>1920</v>
      </c>
    </row>
    <row r="3921">
      <c r="A3921" s="1" t="s">
        <v>1921</v>
      </c>
    </row>
    <row r="3922">
      <c r="A3922" s="1">
        <v>2.0</v>
      </c>
    </row>
    <row r="3923">
      <c r="A3923" s="1" t="s">
        <v>1922</v>
      </c>
    </row>
    <row r="3924">
      <c r="A3924" s="1" t="s">
        <v>1923</v>
      </c>
    </row>
    <row r="3925">
      <c r="A3925" s="1" t="s">
        <v>1924</v>
      </c>
    </row>
    <row r="3926">
      <c r="A3926" s="1" t="s">
        <v>1925</v>
      </c>
    </row>
    <row r="3927">
      <c r="A3927" s="1" t="s">
        <v>1926</v>
      </c>
    </row>
    <row r="3928">
      <c r="A3928" s="1" t="s">
        <v>1927</v>
      </c>
    </row>
    <row r="3929">
      <c r="A3929" s="1" t="s">
        <v>1928</v>
      </c>
    </row>
    <row r="3930">
      <c r="A3930" s="1" t="s">
        <v>1929</v>
      </c>
    </row>
    <row r="3931">
      <c r="A3931" s="1" t="s">
        <v>1930</v>
      </c>
    </row>
    <row r="3932">
      <c r="A3932" s="1" t="s">
        <v>1931</v>
      </c>
    </row>
    <row r="3933">
      <c r="A3933" s="1" t="s">
        <v>1932</v>
      </c>
    </row>
    <row r="3934">
      <c r="A3934" s="1" t="s">
        <v>1933</v>
      </c>
    </row>
    <row r="3935">
      <c r="A3935" s="1" t="s">
        <v>1934</v>
      </c>
    </row>
    <row r="3936">
      <c r="A3936" s="1" t="s">
        <v>1935</v>
      </c>
    </row>
    <row r="3937">
      <c r="A3937" s="1" t="s">
        <v>1481</v>
      </c>
    </row>
    <row r="3938">
      <c r="A3938" s="1" t="s">
        <v>1936</v>
      </c>
    </row>
    <row r="3939">
      <c r="A3939" s="3" t="str">
        <f/>
        <v>#ERROR!</v>
      </c>
    </row>
    <row r="3940">
      <c r="A3940" s="1" t="s">
        <v>1937</v>
      </c>
    </row>
    <row r="3941">
      <c r="A3941" s="1" t="s">
        <v>1938</v>
      </c>
    </row>
    <row r="3942">
      <c r="A3942" s="1" t="s">
        <v>1939</v>
      </c>
    </row>
    <row r="3943">
      <c r="A3943" s="1" t="s">
        <v>1940</v>
      </c>
    </row>
    <row r="3944">
      <c r="A3944" s="1" t="s">
        <v>1941</v>
      </c>
    </row>
    <row r="3945">
      <c r="A3945" s="1" t="s">
        <v>1942</v>
      </c>
    </row>
    <row r="3946">
      <c r="A3946" s="1" t="s">
        <v>1943</v>
      </c>
    </row>
    <row r="3947">
      <c r="A3947" s="1" t="s">
        <v>1944</v>
      </c>
    </row>
    <row r="3948">
      <c r="A3948" s="1" t="s">
        <v>1945</v>
      </c>
    </row>
    <row r="3949">
      <c r="A3949" s="1" t="s">
        <v>1946</v>
      </c>
    </row>
    <row r="3950">
      <c r="A3950" s="1" t="s">
        <v>1947</v>
      </c>
    </row>
    <row r="3951">
      <c r="A3951" s="1" t="s">
        <v>1948</v>
      </c>
    </row>
    <row r="3952">
      <c r="A3952" s="1" t="s">
        <v>1949</v>
      </c>
    </row>
    <row r="3953">
      <c r="A3953" s="1" t="s">
        <v>1950</v>
      </c>
    </row>
    <row r="3954">
      <c r="A3954" s="1" t="s">
        <v>1951</v>
      </c>
    </row>
    <row r="3955">
      <c r="A3955" s="1" t="s">
        <v>1952</v>
      </c>
    </row>
    <row r="3956">
      <c r="A3956" s="1" t="s">
        <v>1953</v>
      </c>
    </row>
    <row r="3957">
      <c r="A3957" s="1" t="s">
        <v>1954</v>
      </c>
    </row>
    <row r="3958">
      <c r="A3958" s="1" t="s">
        <v>1955</v>
      </c>
    </row>
    <row r="3959">
      <c r="A3959" s="3" t="str">
        <f>== I'm really sorry for hitting you Craig. 1 \'m really sorry for hitting you Craig. |</f>
        <v>#ERROR!</v>
      </c>
    </row>
    <row r="3960">
      <c r="A3960" s="1" t="s">
        <v>1956</v>
      </c>
    </row>
    <row r="3961">
      <c r="A3961" s="1" t="s">
        <v>1957</v>
      </c>
    </row>
    <row r="3962">
      <c r="A3962" s="1" t="s">
        <v>1958</v>
      </c>
    </row>
    <row r="3963">
      <c r="A3963" s="1" t="s">
        <v>1959</v>
      </c>
    </row>
    <row r="3964">
      <c r="A3964" s="1" t="s">
        <v>1960</v>
      </c>
    </row>
    <row r="3965">
      <c r="A3965" s="1" t="s">
        <v>1961</v>
      </c>
    </row>
    <row r="3966">
      <c r="A3966" s="3" t="str">
        <f/>
        <v>#ERROR!</v>
      </c>
    </row>
    <row r="3967">
      <c r="A3967" s="1" t="s">
        <v>1962</v>
      </c>
    </row>
    <row r="3968">
      <c r="A3968" s="1" t="s">
        <v>1963</v>
      </c>
    </row>
    <row r="3969">
      <c r="A3969" s="1" t="s">
        <v>1964</v>
      </c>
    </row>
    <row r="3970">
      <c r="A3970" s="1" t="s">
        <v>1965</v>
      </c>
    </row>
    <row r="3971">
      <c r="A3971" s="1" t="s">
        <v>1966</v>
      </c>
    </row>
    <row r="3972">
      <c r="A3972" s="1" t="s">
        <v>1967</v>
      </c>
    </row>
    <row r="3973">
      <c r="A3973" s="1" t="s">
        <v>1968</v>
      </c>
    </row>
    <row r="3974">
      <c r="A3974" s="1" t="s">
        <v>1969</v>
      </c>
    </row>
    <row r="3975">
      <c r="A3975" s="1" t="s">
        <v>1970</v>
      </c>
    </row>
    <row r="3976">
      <c r="A3976" s="1" t="s">
        <v>1971</v>
      </c>
    </row>
    <row r="3977">
      <c r="A3977" s="1" t="s">
        <v>1972</v>
      </c>
    </row>
    <row r="3978">
      <c r="A3978" s="1" t="s">
        <v>1973</v>
      </c>
    </row>
    <row r="3979">
      <c r="A3979" s="1" t="s">
        <v>1915</v>
      </c>
    </row>
    <row r="3980">
      <c r="A3980" s="1" t="s">
        <v>1916</v>
      </c>
    </row>
    <row r="3981">
      <c r="A3981" s="1" t="s">
        <v>1917</v>
      </c>
    </row>
    <row r="3982">
      <c r="A3982" s="1" t="s">
        <v>1919</v>
      </c>
    </row>
    <row r="3983">
      <c r="A3983" s="1" t="s">
        <v>1920</v>
      </c>
    </row>
    <row r="3984">
      <c r="A3984" s="1" t="s">
        <v>1921</v>
      </c>
    </row>
    <row r="3985">
      <c r="A3985" s="1" t="s">
        <v>1922</v>
      </c>
    </row>
    <row r="3986">
      <c r="A3986" s="1" t="s">
        <v>1923</v>
      </c>
    </row>
    <row r="3987">
      <c r="A3987" s="1" t="s">
        <v>1924</v>
      </c>
    </row>
    <row r="3988">
      <c r="A3988" s="1" t="s">
        <v>1925</v>
      </c>
    </row>
    <row r="3989">
      <c r="A3989" s="1" t="s">
        <v>1926</v>
      </c>
    </row>
    <row r="3990">
      <c r="A3990" s="1" t="s">
        <v>1927</v>
      </c>
    </row>
    <row r="3991">
      <c r="A3991" s="1" t="s">
        <v>1928</v>
      </c>
    </row>
    <row r="3992">
      <c r="A3992" s="1" t="s">
        <v>1929</v>
      </c>
    </row>
    <row r="3993">
      <c r="A3993" s="1" t="s">
        <v>1930</v>
      </c>
    </row>
    <row r="3994">
      <c r="A3994" s="1" t="s">
        <v>1931</v>
      </c>
    </row>
    <row r="3995">
      <c r="A3995" s="1" t="s">
        <v>1932</v>
      </c>
    </row>
    <row r="3996">
      <c r="A3996" s="1" t="s">
        <v>1933</v>
      </c>
    </row>
    <row r="3997">
      <c r="A3997" s="1" t="s">
        <v>1934</v>
      </c>
    </row>
    <row r="3998">
      <c r="A3998" s="1" t="s">
        <v>1935</v>
      </c>
    </row>
    <row r="3999">
      <c r="A3999" s="1" t="s">
        <v>1936</v>
      </c>
    </row>
    <row r="4000">
      <c r="A4000" s="1" t="s">
        <v>1938</v>
      </c>
    </row>
    <row r="4001">
      <c r="A4001" s="1" t="s">
        <v>1939</v>
      </c>
    </row>
    <row r="4002">
      <c r="A4002" s="1" t="s">
        <v>1940</v>
      </c>
    </row>
    <row r="4003">
      <c r="A4003" s="1" t="s">
        <v>1941</v>
      </c>
    </row>
    <row r="4004">
      <c r="A4004" s="1" t="s">
        <v>1943</v>
      </c>
    </row>
    <row r="4005">
      <c r="A4005" s="1" t="s">
        <v>1944</v>
      </c>
    </row>
    <row r="4006">
      <c r="A4006" s="1" t="s">
        <v>1945</v>
      </c>
    </row>
    <row r="4007">
      <c r="A4007" s="1" t="s">
        <v>1947</v>
      </c>
    </row>
    <row r="4008">
      <c r="A4008" s="1" t="s">
        <v>1948</v>
      </c>
    </row>
    <row r="4009">
      <c r="A4009" s="1" t="s">
        <v>1949</v>
      </c>
    </row>
    <row r="4010">
      <c r="A4010" s="1" t="s">
        <v>1950</v>
      </c>
    </row>
    <row r="4011">
      <c r="A4011" s="1" t="s">
        <v>1951</v>
      </c>
    </row>
    <row r="4012">
      <c r="A4012" s="1" t="s">
        <v>1952</v>
      </c>
    </row>
    <row r="4013">
      <c r="A4013" s="1" t="s">
        <v>1953</v>
      </c>
    </row>
    <row r="4014">
      <c r="A4014" s="1" t="s">
        <v>1954</v>
      </c>
    </row>
    <row r="4015">
      <c r="A4015" s="1" t="s">
        <v>1955</v>
      </c>
    </row>
    <row r="4016">
      <c r="A4016" s="3" t="str">
        <f>== I'm really sorry for hitting you Craig. 1 \'m really sorry for hitting you Craig. |</f>
        <v>#ERROR!</v>
      </c>
    </row>
    <row r="4017">
      <c r="A4017" s="1" t="s">
        <v>1956</v>
      </c>
    </row>
    <row r="4018">
      <c r="A4018" s="1" t="s">
        <v>1957</v>
      </c>
    </row>
    <row r="4019">
      <c r="A4019" s="1" t="s">
        <v>1958</v>
      </c>
    </row>
    <row r="4020">
      <c r="A4020" s="1" t="s">
        <v>1959</v>
      </c>
    </row>
    <row r="4021">
      <c r="A4021" s="1" t="s">
        <v>1960</v>
      </c>
    </row>
    <row r="4022">
      <c r="A4022" s="1" t="s">
        <v>1961</v>
      </c>
    </row>
    <row r="4023">
      <c r="A4023" s="1" t="s">
        <v>1962</v>
      </c>
    </row>
    <row r="4024">
      <c r="A4024" s="1" t="s">
        <v>1964</v>
      </c>
    </row>
    <row r="4025">
      <c r="A4025" s="1" t="s">
        <v>1965</v>
      </c>
    </row>
    <row r="4026">
      <c r="A4026" s="1" t="s">
        <v>1966</v>
      </c>
    </row>
    <row r="4027">
      <c r="A4027" s="1" t="s">
        <v>1967</v>
      </c>
    </row>
    <row r="4028">
      <c r="A4028" s="1" t="s">
        <v>1968</v>
      </c>
    </row>
    <row r="4029">
      <c r="A4029" s="1" t="s">
        <v>1969</v>
      </c>
    </row>
    <row r="4030">
      <c r="A4030" s="1" t="s">
        <v>1970</v>
      </c>
    </row>
    <row r="4031">
      <c r="A4031" s="1" t="s">
        <v>1971</v>
      </c>
    </row>
    <row r="4032">
      <c r="A4032" s="1" t="s">
        <v>1972</v>
      </c>
    </row>
    <row r="4033">
      <c r="A4033" s="1" t="s">
        <v>1974</v>
      </c>
    </row>
    <row r="4034">
      <c r="A4034" s="1" t="s">
        <v>1975</v>
      </c>
    </row>
    <row r="4035">
      <c r="A4035" s="1" t="s">
        <v>1976</v>
      </c>
    </row>
    <row r="4037">
      <c r="A4037" s="1" t="s">
        <v>1977</v>
      </c>
    </row>
    <row r="4038">
      <c r="A4038" s="1" t="s">
        <v>1978</v>
      </c>
    </row>
    <row r="4040">
      <c r="A4040" s="1" t="s">
        <v>1979</v>
      </c>
    </row>
    <row r="4042">
      <c r="A4042" s="1" t="s">
        <v>1980</v>
      </c>
    </row>
    <row r="4043">
      <c r="A4043" s="1" t="s">
        <v>1981</v>
      </c>
    </row>
    <row r="4044">
      <c r="A4044" s="1" t="s">
        <v>1982</v>
      </c>
    </row>
    <row r="4045">
      <c r="A4045" s="1" t="s">
        <v>1983</v>
      </c>
    </row>
    <row r="4046">
      <c r="A4046" s="1" t="s">
        <v>1984</v>
      </c>
    </row>
    <row r="4047">
      <c r="A4047" s="1" t="s">
        <v>1985</v>
      </c>
    </row>
    <row r="4048">
      <c r="A4048" s="1" t="s">
        <v>1986</v>
      </c>
    </row>
    <row r="4049">
      <c r="A4049" s="1" t="s">
        <v>1987</v>
      </c>
    </row>
    <row r="4050">
      <c r="A4050" s="1" t="s">
        <v>1988</v>
      </c>
    </row>
    <row r="4051">
      <c r="A4051" s="1" t="s">
        <v>1989</v>
      </c>
    </row>
    <row r="4052">
      <c r="A4052" s="1" t="s">
        <v>1990</v>
      </c>
    </row>
    <row r="4053">
      <c r="A4053" s="1" t="s">
        <v>1991</v>
      </c>
    </row>
    <row r="4055">
      <c r="A4055" s="1" t="s">
        <v>1992</v>
      </c>
    </row>
    <row r="4057">
      <c r="A4057" s="1" t="s">
        <v>1993</v>
      </c>
    </row>
    <row r="4058">
      <c r="A4058" s="1" t="s">
        <v>1994</v>
      </c>
    </row>
    <row r="4060">
      <c r="A4060" s="1" t="s">
        <v>1995</v>
      </c>
    </row>
    <row r="4061">
      <c r="A4061" s="1" t="s">
        <v>1996</v>
      </c>
    </row>
    <row r="4063">
      <c r="A4063" s="1" t="s">
        <v>1997</v>
      </c>
    </row>
    <row r="4064">
      <c r="A4064" s="1" t="s">
        <v>1998</v>
      </c>
    </row>
    <row r="4065">
      <c r="A4065" s="1" t="s">
        <v>1999</v>
      </c>
    </row>
    <row r="4067">
      <c r="A4067" s="1" t="s">
        <v>2000</v>
      </c>
    </row>
    <row r="4069">
      <c r="A4069" s="1" t="s">
        <v>2001</v>
      </c>
    </row>
    <row r="4070">
      <c r="A4070" s="1" t="s">
        <v>2002</v>
      </c>
    </row>
    <row r="4071">
      <c r="A4071" s="1" t="s">
        <v>1977</v>
      </c>
    </row>
    <row r="4072">
      <c r="A4072" s="1" t="s">
        <v>1978</v>
      </c>
    </row>
    <row r="4073">
      <c r="A4073" s="1" t="s">
        <v>1979</v>
      </c>
    </row>
    <row r="4074">
      <c r="A4074" s="1" t="s">
        <v>1980</v>
      </c>
    </row>
    <row r="4075">
      <c r="A4075" s="1" t="s">
        <v>1981</v>
      </c>
    </row>
    <row r="4076">
      <c r="A4076" s="1" t="s">
        <v>1982</v>
      </c>
    </row>
    <row r="4077">
      <c r="A4077" s="1" t="s">
        <v>1983</v>
      </c>
    </row>
    <row r="4078">
      <c r="A4078" s="1" t="s">
        <v>1984</v>
      </c>
    </row>
    <row r="4079">
      <c r="A4079" s="1" t="s">
        <v>1985</v>
      </c>
    </row>
    <row r="4080">
      <c r="A4080" s="1" t="s">
        <v>1986</v>
      </c>
    </row>
    <row r="4081">
      <c r="A4081" s="1" t="s">
        <v>1987</v>
      </c>
    </row>
    <row r="4082">
      <c r="A4082" s="1" t="s">
        <v>1988</v>
      </c>
    </row>
    <row r="4083">
      <c r="A4083" s="1" t="s">
        <v>1989</v>
      </c>
    </row>
    <row r="4084">
      <c r="A4084" s="1" t="s">
        <v>1990</v>
      </c>
    </row>
    <row r="4085">
      <c r="A4085" s="1" t="s">
        <v>1991</v>
      </c>
    </row>
    <row r="4086">
      <c r="A4086" s="1" t="s">
        <v>1992</v>
      </c>
    </row>
    <row r="4087">
      <c r="A4087" s="1" t="s">
        <v>1993</v>
      </c>
    </row>
    <row r="4088">
      <c r="A4088" s="1" t="s">
        <v>1994</v>
      </c>
    </row>
    <row r="4089">
      <c r="A4089" s="1" t="s">
        <v>1995</v>
      </c>
    </row>
    <row r="4090">
      <c r="A4090" s="1" t="s">
        <v>1996</v>
      </c>
    </row>
    <row r="4091">
      <c r="A4091" s="1" t="s">
        <v>1997</v>
      </c>
    </row>
    <row r="4092">
      <c r="A4092" s="1" t="s">
        <v>1998</v>
      </c>
    </row>
    <row r="4093">
      <c r="A4093" s="1" t="s">
        <v>1999</v>
      </c>
    </row>
    <row r="4094">
      <c r="A4094" s="1" t="s">
        <v>2000</v>
      </c>
    </row>
    <row r="4095">
      <c r="A4095" s="1" t="s">
        <v>2003</v>
      </c>
    </row>
    <row r="4096">
      <c r="A4096" s="1" t="s">
        <v>2004</v>
      </c>
    </row>
    <row r="4097">
      <c r="A4097" s="1">
        <v>9.0</v>
      </c>
    </row>
    <row r="4098">
      <c r="A4098" s="1" t="s">
        <v>1835</v>
      </c>
    </row>
    <row r="4099">
      <c r="A4099" s="1" t="s">
        <v>2005</v>
      </c>
    </row>
    <row r="4100">
      <c r="A4100" s="1" t="s">
        <v>2006</v>
      </c>
    </row>
    <row r="4101">
      <c r="A4101" s="1" t="s">
        <v>2007</v>
      </c>
    </row>
    <row r="4102">
      <c r="A4102" s="1" t="s">
        <v>2008</v>
      </c>
    </row>
    <row r="4103">
      <c r="A4103" s="1" t="s">
        <v>2009</v>
      </c>
    </row>
    <row r="4104">
      <c r="A4104" s="1" t="s">
        <v>2010</v>
      </c>
    </row>
    <row r="4105">
      <c r="A4105" s="1" t="s">
        <v>2011</v>
      </c>
    </row>
    <row r="4106">
      <c r="A4106" s="1" t="s">
        <v>2012</v>
      </c>
    </row>
    <row r="4107">
      <c r="A4107" s="1" t="s">
        <v>2013</v>
      </c>
    </row>
    <row r="4108">
      <c r="A4108" s="1" t="s">
        <v>2014</v>
      </c>
    </row>
    <row r="4109">
      <c r="A4109" s="1" t="s">
        <v>2015</v>
      </c>
    </row>
    <row r="4110">
      <c r="A4110" s="1" t="s">
        <v>2016</v>
      </c>
    </row>
    <row r="4111">
      <c r="A4111" s="1" t="s">
        <v>2017</v>
      </c>
    </row>
    <row r="4112">
      <c r="A4112" s="1" t="s">
        <v>1516</v>
      </c>
    </row>
    <row r="4113">
      <c r="A4113" s="1" t="s">
        <v>2018</v>
      </c>
    </row>
    <row r="4114">
      <c r="A4114" s="1" t="s">
        <v>2019</v>
      </c>
    </row>
    <row r="4115">
      <c r="A4115" s="1" t="s">
        <v>2020</v>
      </c>
    </row>
    <row r="4116">
      <c r="A4116" s="1" t="s">
        <v>2021</v>
      </c>
    </row>
    <row r="4117">
      <c r="A4117" s="1" t="s">
        <v>2022</v>
      </c>
    </row>
    <row r="4118">
      <c r="A4118" s="1" t="s">
        <v>2023</v>
      </c>
    </row>
    <row r="4119">
      <c r="A4119" s="1" t="s">
        <v>2024</v>
      </c>
    </row>
    <row r="4120">
      <c r="A4120" s="1" t="s">
        <v>2025</v>
      </c>
    </row>
    <row r="4121">
      <c r="A4121" s="1" t="s">
        <v>2026</v>
      </c>
    </row>
    <row r="4122">
      <c r="A4122" s="1" t="s">
        <v>2027</v>
      </c>
    </row>
    <row r="4123">
      <c r="A4123" s="1" t="s">
        <v>2028</v>
      </c>
    </row>
    <row r="4124">
      <c r="A4124" s="1" t="s">
        <v>2029</v>
      </c>
    </row>
    <row r="4125">
      <c r="A4125" s="1" t="s">
        <v>2030</v>
      </c>
    </row>
    <row r="4126">
      <c r="A4126" s="1" t="s">
        <v>2031</v>
      </c>
    </row>
    <row r="4127">
      <c r="A4127" s="1" t="s">
        <v>2032</v>
      </c>
    </row>
    <row r="4128">
      <c r="A4128" s="1" t="s">
        <v>2033</v>
      </c>
    </row>
    <row r="4129">
      <c r="A4129" s="1" t="s">
        <v>2034</v>
      </c>
    </row>
    <row r="4130">
      <c r="A4130" s="1" t="s">
        <v>2035</v>
      </c>
    </row>
    <row r="4131">
      <c r="A4131" s="1" t="s">
        <v>2036</v>
      </c>
    </row>
    <row r="4132">
      <c r="A4132" s="1" t="s">
        <v>2037</v>
      </c>
    </row>
    <row r="4133">
      <c r="A4133" s="1" t="s">
        <v>2038</v>
      </c>
    </row>
    <row r="4134">
      <c r="A4134" s="1" t="s">
        <v>2039</v>
      </c>
    </row>
    <row r="4135">
      <c r="A4135" s="1" t="s">
        <v>2040</v>
      </c>
    </row>
    <row r="4136">
      <c r="A4136" s="1" t="s">
        <v>2041</v>
      </c>
    </row>
    <row r="4137">
      <c r="A4137" s="1" t="s">
        <v>2042</v>
      </c>
    </row>
    <row r="4138">
      <c r="A4138" s="1" t="s">
        <v>2043</v>
      </c>
    </row>
    <row r="4139">
      <c r="A4139" s="1" t="s">
        <v>2044</v>
      </c>
    </row>
    <row r="4140">
      <c r="A4140" s="3" t="str">
        <f>)</f>
        <v>#ERROR!</v>
      </c>
    </row>
    <row r="4141">
      <c r="A4141" s="3" t="str">
        <f>e on</f>
        <v>#ERROR!</v>
      </c>
    </row>
    <row r="4142">
      <c r="A4142" s="1" t="s">
        <v>2045</v>
      </c>
    </row>
    <row r="4143">
      <c r="A4143" s="1" t="s">
        <v>2046</v>
      </c>
    </row>
    <row r="4144">
      <c r="A4144" s="1" t="s">
        <v>2047</v>
      </c>
    </row>
    <row r="4145">
      <c r="A4145" s="4" t="s">
        <v>2048</v>
      </c>
    </row>
    <row r="4146">
      <c r="A4146" s="1" t="s">
        <v>1932</v>
      </c>
    </row>
    <row r="4147">
      <c r="A4147" s="1" t="s">
        <v>2049</v>
      </c>
    </row>
    <row r="4148">
      <c r="A4148" s="1" t="s">
        <v>1934</v>
      </c>
    </row>
    <row r="4149">
      <c r="A4149" s="1" t="s">
        <v>1935</v>
      </c>
    </row>
    <row r="4150">
      <c r="A4150" s="1" t="s">
        <v>2050</v>
      </c>
    </row>
    <row r="4151">
      <c r="A4151" s="1" t="s">
        <v>2051</v>
      </c>
    </row>
    <row r="4152">
      <c r="A4152" s="1" t="s">
        <v>1835</v>
      </c>
    </row>
    <row r="4153">
      <c r="A4153" s="1" t="s">
        <v>2005</v>
      </c>
    </row>
    <row r="4154">
      <c r="A4154" s="1" t="s">
        <v>2006</v>
      </c>
    </row>
    <row r="4155">
      <c r="A4155" s="1" t="s">
        <v>2008</v>
      </c>
    </row>
    <row r="4156">
      <c r="A4156" s="1" t="s">
        <v>2009</v>
      </c>
    </row>
    <row r="4157">
      <c r="A4157" s="1" t="s">
        <v>2010</v>
      </c>
    </row>
    <row r="4158">
      <c r="A4158" s="1" t="s">
        <v>2011</v>
      </c>
    </row>
    <row r="4159">
      <c r="A4159" s="1" t="s">
        <v>2012</v>
      </c>
    </row>
    <row r="4160">
      <c r="A4160" s="1" t="s">
        <v>2013</v>
      </c>
    </row>
    <row r="4161">
      <c r="A4161" s="1" t="s">
        <v>2014</v>
      </c>
    </row>
    <row r="4162">
      <c r="A4162" s="1" t="s">
        <v>2015</v>
      </c>
    </row>
    <row r="4163">
      <c r="A4163" s="1" t="s">
        <v>2016</v>
      </c>
    </row>
    <row r="4164">
      <c r="A4164" s="1" t="s">
        <v>2017</v>
      </c>
    </row>
    <row r="4165">
      <c r="A4165" s="1" t="s">
        <v>2018</v>
      </c>
    </row>
    <row r="4166">
      <c r="A4166" s="1" t="s">
        <v>2019</v>
      </c>
    </row>
    <row r="4167">
      <c r="A4167" s="1" t="s">
        <v>2020</v>
      </c>
    </row>
    <row r="4168">
      <c r="A4168" s="1" t="s">
        <v>2021</v>
      </c>
    </row>
    <row r="4169">
      <c r="A4169" s="1" t="s">
        <v>2022</v>
      </c>
    </row>
    <row r="4170">
      <c r="A4170" s="1" t="s">
        <v>2023</v>
      </c>
    </row>
    <row r="4171">
      <c r="A4171" s="1" t="s">
        <v>2024</v>
      </c>
    </row>
    <row r="4172">
      <c r="A4172" s="1" t="s">
        <v>2025</v>
      </c>
    </row>
    <row r="4173">
      <c r="A4173" s="1" t="s">
        <v>2026</v>
      </c>
    </row>
    <row r="4174">
      <c r="A4174" s="1" t="s">
        <v>2027</v>
      </c>
    </row>
    <row r="4175">
      <c r="A4175" s="1" t="s">
        <v>2028</v>
      </c>
    </row>
    <row r="4176">
      <c r="A4176" s="1" t="s">
        <v>2029</v>
      </c>
    </row>
    <row r="4177">
      <c r="A4177" s="1" t="s">
        <v>2030</v>
      </c>
    </row>
    <row r="4178">
      <c r="A4178" s="1" t="s">
        <v>2031</v>
      </c>
    </row>
    <row r="4179">
      <c r="A4179" s="1" t="s">
        <v>2032</v>
      </c>
    </row>
    <row r="4180">
      <c r="A4180" s="1" t="s">
        <v>2033</v>
      </c>
    </row>
    <row r="4181">
      <c r="A4181" s="1" t="s">
        <v>2034</v>
      </c>
    </row>
    <row r="4182">
      <c r="A4182" s="1" t="s">
        <v>2035</v>
      </c>
    </row>
    <row r="4183">
      <c r="A4183" s="1" t="s">
        <v>2036</v>
      </c>
    </row>
    <row r="4184">
      <c r="A4184" s="1" t="s">
        <v>2037</v>
      </c>
    </row>
    <row r="4185">
      <c r="A4185" s="1" t="s">
        <v>2038</v>
      </c>
    </row>
    <row r="4186">
      <c r="A4186" s="1" t="s">
        <v>2039</v>
      </c>
    </row>
    <row r="4187">
      <c r="A4187" s="1" t="s">
        <v>2040</v>
      </c>
    </row>
    <row r="4188">
      <c r="A4188" s="1" t="s">
        <v>2041</v>
      </c>
    </row>
    <row r="4189">
      <c r="A4189" s="1" t="s">
        <v>2042</v>
      </c>
    </row>
    <row r="4190">
      <c r="A4190" s="1" t="s">
        <v>2043</v>
      </c>
    </row>
    <row r="4191">
      <c r="A4191" s="1" t="s">
        <v>2044</v>
      </c>
    </row>
    <row r="4192">
      <c r="A4192" s="3" t="str">
        <f>e on</f>
        <v>#ERROR!</v>
      </c>
    </row>
    <row r="4193">
      <c r="A4193" s="1" t="s">
        <v>2045</v>
      </c>
    </row>
    <row r="4194">
      <c r="A4194" s="1" t="s">
        <v>2046</v>
      </c>
    </row>
    <row r="4195">
      <c r="A4195" s="1" t="s">
        <v>2047</v>
      </c>
    </row>
    <row r="4196">
      <c r="A4196" s="4" t="s">
        <v>2048</v>
      </c>
    </row>
    <row r="4197">
      <c r="A4197" s="1" t="s">
        <v>1932</v>
      </c>
    </row>
    <row r="4198">
      <c r="A4198" s="1" t="s">
        <v>2049</v>
      </c>
    </row>
    <row r="4199">
      <c r="A4199" s="1" t="s">
        <v>1934</v>
      </c>
    </row>
    <row r="4200">
      <c r="A4200" s="1" t="s">
        <v>1935</v>
      </c>
    </row>
    <row r="4201">
      <c r="A4201" s="1" t="s">
        <v>2052</v>
      </c>
    </row>
    <row r="4202">
      <c r="A4202" s="1" t="s">
        <v>2053</v>
      </c>
    </row>
    <row r="4203">
      <c r="A4203" s="1">
        <v>9.0</v>
      </c>
    </row>
    <row r="4204">
      <c r="A4204" s="1" t="s">
        <v>2054</v>
      </c>
    </row>
    <row r="4205">
      <c r="A4205" s="1" t="s">
        <v>966</v>
      </c>
    </row>
    <row r="4206">
      <c r="A4206" s="1" t="s">
        <v>2055</v>
      </c>
    </row>
    <row r="4207">
      <c r="A4207" s="1" t="s">
        <v>2056</v>
      </c>
    </row>
    <row r="4208">
      <c r="A4208" s="1" t="s">
        <v>2057</v>
      </c>
    </row>
    <row r="4209">
      <c r="A4209" s="1" t="s">
        <v>2058</v>
      </c>
    </row>
    <row r="4210">
      <c r="A4210" s="1" t="s">
        <v>2059</v>
      </c>
    </row>
    <row r="4211">
      <c r="A4211" s="1" t="s">
        <v>2060</v>
      </c>
    </row>
    <row r="4212">
      <c r="A4212" s="1" t="s">
        <v>2061</v>
      </c>
    </row>
    <row r="4213">
      <c r="A4213" s="1" t="s">
        <v>2062</v>
      </c>
    </row>
    <row r="4214">
      <c r="A4214" s="1" t="s">
        <v>2063</v>
      </c>
    </row>
    <row r="4215">
      <c r="A4215" s="1" t="s">
        <v>2064</v>
      </c>
    </row>
    <row r="4216">
      <c r="A4216" s="1" t="s">
        <v>2065</v>
      </c>
    </row>
    <row r="4217">
      <c r="A4217" s="1" t="s">
        <v>2066</v>
      </c>
    </row>
    <row r="4218">
      <c r="A4218" s="1" t="s">
        <v>2067</v>
      </c>
    </row>
    <row r="4219">
      <c r="A4219" s="3" t="str">
        <f> you have the pin and You can access</f>
        <v>#ERROR!</v>
      </c>
    </row>
    <row r="4220">
      <c r="A4220" s="1" t="s">
        <v>2068</v>
      </c>
    </row>
    <row r="4221">
      <c r="A4221" s="1" t="s">
        <v>2069</v>
      </c>
    </row>
    <row r="4222">
      <c r="A4222" s="1" t="s">
        <v>2070</v>
      </c>
    </row>
    <row r="4223">
      <c r="A4223" s="1" t="s">
        <v>2071</v>
      </c>
    </row>
    <row r="4224">
      <c r="A4224" s="1" t="s">
        <v>2072</v>
      </c>
    </row>
    <row r="4225">
      <c r="A4225" s="1" t="s">
        <v>2073</v>
      </c>
    </row>
    <row r="4226">
      <c r="A4226" s="1" t="s">
        <v>2074</v>
      </c>
    </row>
    <row r="4227">
      <c r="A4227" s="1" t="s">
        <v>2075</v>
      </c>
    </row>
    <row r="4228">
      <c r="A4228" s="1" t="s">
        <v>2076</v>
      </c>
    </row>
    <row r="4229">
      <c r="A4229" s="1" t="s">
        <v>2077</v>
      </c>
    </row>
    <row r="4230">
      <c r="A4230" s="1" t="s">
        <v>2078</v>
      </c>
    </row>
    <row r="4231">
      <c r="A4231" s="1" t="s">
        <v>2079</v>
      </c>
    </row>
    <row r="4232">
      <c r="A4232" s="1" t="s">
        <v>2080</v>
      </c>
    </row>
    <row r="4233">
      <c r="A4233" s="1" t="s">
        <v>2081</v>
      </c>
    </row>
    <row r="4234">
      <c r="A4234" s="1" t="s">
        <v>2082</v>
      </c>
    </row>
    <row r="4235">
      <c r="A4235" s="1" t="s">
        <v>2083</v>
      </c>
    </row>
    <row r="4236">
      <c r="A4236" s="1" t="s">
        <v>2084</v>
      </c>
    </row>
    <row r="4237">
      <c r="A4237" s="1" t="s">
        <v>2085</v>
      </c>
    </row>
    <row r="4238">
      <c r="A4238" s="1" t="s">
        <v>2086</v>
      </c>
    </row>
    <row r="4239">
      <c r="A4239" s="1" t="s">
        <v>2087</v>
      </c>
    </row>
    <row r="4240">
      <c r="A4240" s="1" t="s">
        <v>2088</v>
      </c>
    </row>
    <row r="4241">
      <c r="A4241" s="1" t="s">
        <v>2089</v>
      </c>
    </row>
    <row r="4242">
      <c r="A4242" s="1" t="s">
        <v>2090</v>
      </c>
    </row>
    <row r="4243">
      <c r="A4243" s="1" t="s">
        <v>2091</v>
      </c>
    </row>
    <row r="4244">
      <c r="A4244" s="1" t="s">
        <v>2092</v>
      </c>
    </row>
    <row r="4245">
      <c r="A4245" s="1" t="s">
        <v>2093</v>
      </c>
    </row>
    <row r="4246">
      <c r="A4246" s="1" t="s">
        <v>2094</v>
      </c>
    </row>
    <row r="4247">
      <c r="A4247" s="1" t="s">
        <v>2095</v>
      </c>
    </row>
    <row r="4248">
      <c r="A4248" s="1" t="s">
        <v>2096</v>
      </c>
    </row>
    <row r="4249">
      <c r="A4249" s="1" t="s">
        <v>2097</v>
      </c>
    </row>
    <row r="4250">
      <c r="A4250" s="1" t="s">
        <v>2098</v>
      </c>
    </row>
    <row r="4251">
      <c r="A4251" s="1" t="s">
        <v>2099</v>
      </c>
    </row>
    <row r="4252">
      <c r="A4252" s="1" t="s">
        <v>2100</v>
      </c>
    </row>
    <row r="4253">
      <c r="A4253" s="1" t="s">
        <v>2101</v>
      </c>
    </row>
    <row r="4254">
      <c r="A4254" s="1" t="s">
        <v>2102</v>
      </c>
    </row>
    <row r="4255">
      <c r="A4255" s="1" t="s">
        <v>2103</v>
      </c>
    </row>
    <row r="4256">
      <c r="A4256" s="1" t="s">
        <v>2104</v>
      </c>
    </row>
    <row r="4257">
      <c r="A4257" s="1" t="s">
        <v>2105</v>
      </c>
    </row>
    <row r="4258">
      <c r="A4258" s="1" t="s">
        <v>2106</v>
      </c>
    </row>
    <row r="4259">
      <c r="A4259" s="1" t="s">
        <v>2107</v>
      </c>
    </row>
    <row r="4260">
      <c r="A4260" s="1" t="s">
        <v>1481</v>
      </c>
    </row>
    <row r="4261">
      <c r="A4261" s="1" t="s">
        <v>2108</v>
      </c>
    </row>
    <row r="4262">
      <c r="A4262" s="1" t="s">
        <v>950</v>
      </c>
    </row>
    <row r="4263">
      <c r="A4263" s="1" t="s">
        <v>2109</v>
      </c>
    </row>
    <row r="4264">
      <c r="A4264" s="1" t="s">
        <v>2110</v>
      </c>
    </row>
    <row r="4265">
      <c r="A4265" s="1" t="s">
        <v>2111</v>
      </c>
    </row>
    <row r="4266">
      <c r="A4266" s="1" t="s">
        <v>2112</v>
      </c>
    </row>
    <row r="4267">
      <c r="A4267" s="1">
        <v>5.0</v>
      </c>
    </row>
    <row r="4268">
      <c r="A4268" s="1" t="s">
        <v>2113</v>
      </c>
    </row>
    <row r="4269">
      <c r="A4269" s="1" t="s">
        <v>2114</v>
      </c>
    </row>
    <row r="4270">
      <c r="A4270" s="1" t="s">
        <v>2115</v>
      </c>
    </row>
    <row r="4271">
      <c r="A4271" s="1" t="s">
        <v>2116</v>
      </c>
    </row>
    <row r="4272">
      <c r="A4272" s="1" t="s">
        <v>2117</v>
      </c>
    </row>
    <row r="4273">
      <c r="A4273" s="1" t="s">
        <v>2118</v>
      </c>
    </row>
    <row r="4274">
      <c r="A4274" s="1" t="s">
        <v>2119</v>
      </c>
    </row>
    <row r="4275">
      <c r="A4275" s="1" t="s">
        <v>2120</v>
      </c>
    </row>
    <row r="4276">
      <c r="A4276" s="1" t="s">
        <v>2121</v>
      </c>
    </row>
    <row r="4277">
      <c r="A4277" s="1" t="s">
        <v>2122</v>
      </c>
    </row>
    <row r="4278">
      <c r="A4278" s="1" t="s">
        <v>2123</v>
      </c>
    </row>
    <row r="4279">
      <c r="A4279" s="1" t="s">
        <v>2124</v>
      </c>
    </row>
    <row r="4280">
      <c r="A4280" s="1" t="s">
        <v>2125</v>
      </c>
    </row>
    <row r="4281">
      <c r="A4281" s="1" t="s">
        <v>2126</v>
      </c>
    </row>
    <row r="4282">
      <c r="A4282" s="1" t="s">
        <v>2127</v>
      </c>
    </row>
    <row r="4283">
      <c r="A4283" s="1" t="s">
        <v>2128</v>
      </c>
    </row>
    <row r="4284">
      <c r="A4284" s="1" t="s">
        <v>2055</v>
      </c>
    </row>
    <row r="4285">
      <c r="A4285" s="1" t="s">
        <v>2056</v>
      </c>
    </row>
    <row r="4286">
      <c r="A4286" s="1" t="s">
        <v>2057</v>
      </c>
    </row>
    <row r="4287">
      <c r="A4287" s="1" t="s">
        <v>2058</v>
      </c>
    </row>
    <row r="4288">
      <c r="A4288" s="1" t="s">
        <v>2059</v>
      </c>
    </row>
    <row r="4289">
      <c r="A4289" s="1" t="s">
        <v>2060</v>
      </c>
    </row>
    <row r="4290">
      <c r="A4290" s="1" t="s">
        <v>2061</v>
      </c>
    </row>
    <row r="4291">
      <c r="A4291" s="1" t="s">
        <v>2062</v>
      </c>
    </row>
    <row r="4292">
      <c r="A4292" s="1" t="s">
        <v>2063</v>
      </c>
    </row>
    <row r="4293">
      <c r="A4293" s="1" t="s">
        <v>2064</v>
      </c>
    </row>
    <row r="4294">
      <c r="A4294" s="1" t="s">
        <v>2065</v>
      </c>
    </row>
    <row r="4295">
      <c r="A4295" s="1" t="s">
        <v>2066</v>
      </c>
    </row>
    <row r="4296">
      <c r="A4296" s="1" t="s">
        <v>2067</v>
      </c>
    </row>
    <row r="4297">
      <c r="A4297" s="3" t="str">
        <f> you have the pin and You can access</f>
        <v>#ERROR!</v>
      </c>
    </row>
    <row r="4298">
      <c r="A4298" s="1" t="s">
        <v>2068</v>
      </c>
    </row>
    <row r="4299">
      <c r="A4299" s="1" t="s">
        <v>2069</v>
      </c>
    </row>
    <row r="4300">
      <c r="A4300" s="1" t="s">
        <v>2070</v>
      </c>
    </row>
    <row r="4301">
      <c r="A4301" s="1" t="s">
        <v>2071</v>
      </c>
    </row>
    <row r="4302">
      <c r="A4302" s="1" t="s">
        <v>2072</v>
      </c>
    </row>
    <row r="4303">
      <c r="A4303" s="1" t="s">
        <v>2073</v>
      </c>
    </row>
    <row r="4304">
      <c r="A4304" s="1" t="s">
        <v>2074</v>
      </c>
    </row>
    <row r="4305">
      <c r="A4305" s="1" t="s">
        <v>2075</v>
      </c>
    </row>
    <row r="4306">
      <c r="A4306" s="1" t="s">
        <v>2076</v>
      </c>
    </row>
    <row r="4307">
      <c r="A4307" s="1" t="s">
        <v>2077</v>
      </c>
    </row>
    <row r="4308">
      <c r="A4308" s="1" t="s">
        <v>2078</v>
      </c>
    </row>
    <row r="4309">
      <c r="A4309" s="1" t="s">
        <v>2079</v>
      </c>
    </row>
    <row r="4310">
      <c r="A4310" s="1" t="s">
        <v>2080</v>
      </c>
    </row>
    <row r="4311">
      <c r="A4311" s="1" t="s">
        <v>2081</v>
      </c>
    </row>
    <row r="4312">
      <c r="A4312" s="1" t="s">
        <v>2082</v>
      </c>
    </row>
    <row r="4313">
      <c r="A4313" s="1" t="s">
        <v>2083</v>
      </c>
    </row>
    <row r="4314">
      <c r="A4314" s="1" t="s">
        <v>2084</v>
      </c>
    </row>
    <row r="4315">
      <c r="A4315" s="1" t="s">
        <v>2085</v>
      </c>
    </row>
    <row r="4316">
      <c r="A4316" s="1" t="s">
        <v>2086</v>
      </c>
    </row>
    <row r="4317">
      <c r="A4317" s="1" t="s">
        <v>2087</v>
      </c>
    </row>
    <row r="4318">
      <c r="A4318" s="1" t="s">
        <v>2088</v>
      </c>
    </row>
    <row r="4319">
      <c r="A4319" s="1" t="s">
        <v>2089</v>
      </c>
    </row>
    <row r="4320">
      <c r="A4320" s="1" t="s">
        <v>2090</v>
      </c>
    </row>
    <row r="4321">
      <c r="A4321" s="1" t="s">
        <v>2091</v>
      </c>
    </row>
    <row r="4322">
      <c r="A4322" s="1" t="s">
        <v>2092</v>
      </c>
    </row>
    <row r="4323">
      <c r="A4323" s="1" t="s">
        <v>2093</v>
      </c>
    </row>
    <row r="4324">
      <c r="A4324" s="1" t="s">
        <v>2094</v>
      </c>
    </row>
    <row r="4325">
      <c r="A4325" s="1" t="s">
        <v>2095</v>
      </c>
    </row>
    <row r="4326">
      <c r="A4326" s="1" t="s">
        <v>2096</v>
      </c>
    </row>
    <row r="4327">
      <c r="A4327" s="1" t="s">
        <v>2097</v>
      </c>
    </row>
    <row r="4328">
      <c r="A4328" s="1" t="s">
        <v>2098</v>
      </c>
    </row>
    <row r="4329">
      <c r="A4329" s="1" t="s">
        <v>2099</v>
      </c>
    </row>
    <row r="4330">
      <c r="A4330" s="1" t="s">
        <v>2100</v>
      </c>
    </row>
    <row r="4331">
      <c r="A4331" s="1" t="s">
        <v>2101</v>
      </c>
    </row>
    <row r="4332">
      <c r="A4332" s="1" t="s">
        <v>2102</v>
      </c>
    </row>
    <row r="4333">
      <c r="A4333" s="1" t="s">
        <v>2103</v>
      </c>
    </row>
    <row r="4334">
      <c r="A4334" s="1" t="s">
        <v>2104</v>
      </c>
    </row>
    <row r="4335">
      <c r="A4335" s="1" t="s">
        <v>2106</v>
      </c>
    </row>
    <row r="4336">
      <c r="A4336" s="1" t="s">
        <v>2107</v>
      </c>
    </row>
    <row r="4337">
      <c r="A4337" s="1" t="s">
        <v>2109</v>
      </c>
    </row>
    <row r="4338">
      <c r="A4338" s="1" t="s">
        <v>2112</v>
      </c>
    </row>
    <row r="4339">
      <c r="A4339" s="1" t="s">
        <v>2113</v>
      </c>
    </row>
    <row r="4340">
      <c r="A4340" s="1" t="s">
        <v>2114</v>
      </c>
    </row>
    <row r="4341">
      <c r="A4341" s="1" t="s">
        <v>2115</v>
      </c>
    </row>
    <row r="4342">
      <c r="A4342" s="1" t="s">
        <v>2116</v>
      </c>
    </row>
    <row r="4343">
      <c r="A4343" s="1" t="s">
        <v>2117</v>
      </c>
    </row>
    <row r="4344">
      <c r="A4344" s="1" t="s">
        <v>2129</v>
      </c>
    </row>
    <row r="4345">
      <c r="A4345" s="1" t="s">
        <v>2119</v>
      </c>
    </row>
    <row r="4346">
      <c r="A4346" s="1" t="s">
        <v>2120</v>
      </c>
    </row>
    <row r="4347">
      <c r="A4347" s="1" t="s">
        <v>2121</v>
      </c>
    </row>
    <row r="4348">
      <c r="A4348" s="1" t="s">
        <v>2122</v>
      </c>
    </row>
    <row r="4349">
      <c r="A4349" s="1" t="s">
        <v>2123</v>
      </c>
    </row>
    <row r="4350">
      <c r="A4350" s="1" t="s">
        <v>2124</v>
      </c>
    </row>
    <row r="4351">
      <c r="A4351" s="1" t="s">
        <v>2125</v>
      </c>
    </row>
    <row r="4352">
      <c r="A4352" s="1" t="s">
        <v>2126</v>
      </c>
    </row>
    <row r="4353">
      <c r="A4353" s="1" t="s">
        <v>2127</v>
      </c>
    </row>
    <row r="4354">
      <c r="A4354" s="1" t="s">
        <v>2130</v>
      </c>
    </row>
    <row r="4355">
      <c r="A4355" s="1" t="s">
        <v>2131</v>
      </c>
    </row>
    <row r="4356">
      <c r="A4356" s="1">
        <v>9.0</v>
      </c>
    </row>
    <row r="4357">
      <c r="A4357" s="1" t="s">
        <v>2132</v>
      </c>
    </row>
    <row r="4358">
      <c r="A4358" s="1" t="s">
        <v>2133</v>
      </c>
    </row>
    <row r="4359">
      <c r="A4359" s="1" t="s">
        <v>2134</v>
      </c>
    </row>
    <row r="4360">
      <c r="A4360" s="1" t="s">
        <v>2135</v>
      </c>
    </row>
    <row r="4361">
      <c r="A4361" s="1" t="s">
        <v>2136</v>
      </c>
    </row>
    <row r="4362">
      <c r="A4362" s="1" t="s">
        <v>2137</v>
      </c>
    </row>
    <row r="4363">
      <c r="A4363" s="1" t="s">
        <v>2138</v>
      </c>
    </row>
    <row r="4364">
      <c r="A4364" s="1" t="s">
        <v>2139</v>
      </c>
    </row>
    <row r="4365">
      <c r="A4365" s="1" t="s">
        <v>2140</v>
      </c>
    </row>
    <row r="4366">
      <c r="A4366" s="1" t="s">
        <v>2141</v>
      </c>
    </row>
    <row r="4367">
      <c r="A4367" s="1" t="s">
        <v>2142</v>
      </c>
    </row>
    <row r="4368">
      <c r="A4368" s="1" t="s">
        <v>2143</v>
      </c>
    </row>
    <row r="4369">
      <c r="A4369" s="1" t="s">
        <v>2144</v>
      </c>
    </row>
    <row r="4370">
      <c r="A4370" s="1" t="s">
        <v>2145</v>
      </c>
    </row>
    <row r="4371">
      <c r="A4371" s="1" t="s">
        <v>2146</v>
      </c>
    </row>
    <row r="4372">
      <c r="A4372" s="1" t="s">
        <v>2147</v>
      </c>
    </row>
    <row r="4373">
      <c r="A4373" s="1" t="s">
        <v>2148</v>
      </c>
    </row>
    <row r="4374">
      <c r="A4374" s="1" t="s">
        <v>2149</v>
      </c>
    </row>
    <row r="4375">
      <c r="A4375" s="1" t="s">
        <v>2150</v>
      </c>
    </row>
    <row r="4376">
      <c r="A4376" s="1" t="s">
        <v>2151</v>
      </c>
    </row>
    <row r="4377">
      <c r="A4377" s="1" t="s">
        <v>2152</v>
      </c>
    </row>
    <row r="4378">
      <c r="A4378" s="1" t="s">
        <v>2153</v>
      </c>
    </row>
    <row r="4379">
      <c r="A4379" s="1" t="s">
        <v>2154</v>
      </c>
    </row>
    <row r="4380">
      <c r="A4380" s="1" t="s">
        <v>2155</v>
      </c>
    </row>
    <row r="4381">
      <c r="A4381" s="1" t="s">
        <v>2156</v>
      </c>
    </row>
    <row r="4382">
      <c r="A4382" s="1" t="s">
        <v>2157</v>
      </c>
    </row>
    <row r="4383">
      <c r="A4383" s="1" t="s">
        <v>2158</v>
      </c>
    </row>
    <row r="4384">
      <c r="A4384" s="1" t="s">
        <v>2159</v>
      </c>
    </row>
    <row r="4385">
      <c r="A4385" s="1" t="s">
        <v>2160</v>
      </c>
    </row>
    <row r="4386">
      <c r="A4386" s="1" t="s">
        <v>2161</v>
      </c>
    </row>
    <row r="4387">
      <c r="A4387" s="1" t="s">
        <v>2162</v>
      </c>
    </row>
    <row r="4388">
      <c r="A4388" s="1" t="s">
        <v>2163</v>
      </c>
    </row>
    <row r="4389">
      <c r="A4389" s="1" t="s">
        <v>2164</v>
      </c>
    </row>
    <row r="4390">
      <c r="A4390" s="1" t="s">
        <v>2165</v>
      </c>
    </row>
    <row r="4391">
      <c r="A4391" s="3" t="str">
        <f> rememoer anyming cleanly anyways,</f>
        <v>#ERROR!</v>
      </c>
    </row>
    <row r="4392">
      <c r="A4392" s="1" t="s">
        <v>2166</v>
      </c>
    </row>
    <row r="4393">
      <c r="A4393" s="1" t="s">
        <v>2167</v>
      </c>
    </row>
    <row r="4394">
      <c r="A4394" s="1" t="s">
        <v>2168</v>
      </c>
    </row>
    <row r="4395">
      <c r="A4395" s="1" t="s">
        <v>2169</v>
      </c>
    </row>
    <row r="4396">
      <c r="A4396" s="1" t="s">
        <v>2170</v>
      </c>
    </row>
    <row r="4397">
      <c r="A4397" s="1" t="s">
        <v>2171</v>
      </c>
    </row>
    <row r="4398">
      <c r="A4398" s="1" t="s">
        <v>2172</v>
      </c>
    </row>
    <row r="4399">
      <c r="A4399" s="1" t="s">
        <v>2173</v>
      </c>
    </row>
    <row r="4400">
      <c r="A4400" s="1" t="s">
        <v>879</v>
      </c>
    </row>
    <row r="4401">
      <c r="A4401" s="1" t="s">
        <v>2174</v>
      </c>
    </row>
    <row r="4402">
      <c r="A4402" s="1" t="s">
        <v>2175</v>
      </c>
    </row>
    <row r="4403">
      <c r="A4403" s="1" t="s">
        <v>2176</v>
      </c>
    </row>
    <row r="4404">
      <c r="A4404" s="1" t="s">
        <v>2177</v>
      </c>
    </row>
    <row r="4405">
      <c r="A4405" s="1" t="s">
        <v>2178</v>
      </c>
    </row>
    <row r="4406">
      <c r="A4406" s="1" t="s">
        <v>2179</v>
      </c>
    </row>
    <row r="4407">
      <c r="A4407" s="1" t="s">
        <v>2180</v>
      </c>
    </row>
    <row r="4408">
      <c r="A4408" s="1" t="s">
        <v>2181</v>
      </c>
    </row>
    <row r="4409">
      <c r="A4409" s="1" t="s">
        <v>2182</v>
      </c>
    </row>
    <row r="4410">
      <c r="A4410" s="1" t="s">
        <v>2183</v>
      </c>
    </row>
    <row r="4411">
      <c r="A4411" s="1" t="s">
        <v>2184</v>
      </c>
    </row>
    <row r="4412">
      <c r="A4412" s="1" t="s">
        <v>2185</v>
      </c>
    </row>
    <row r="4413">
      <c r="A4413" s="1" t="s">
        <v>2186</v>
      </c>
    </row>
    <row r="4414">
      <c r="A4414" s="1" t="s">
        <v>2187</v>
      </c>
    </row>
    <row r="4415">
      <c r="A4415" s="1" t="s">
        <v>2188</v>
      </c>
    </row>
    <row r="4416">
      <c r="A4416" s="1" t="s">
        <v>2189</v>
      </c>
    </row>
    <row r="4417">
      <c r="A4417" s="1" t="s">
        <v>2190</v>
      </c>
    </row>
    <row r="4418">
      <c r="A4418" s="1" t="s">
        <v>2191</v>
      </c>
    </row>
    <row r="4419">
      <c r="A4419" s="1" t="s">
        <v>2192</v>
      </c>
    </row>
    <row r="4420">
      <c r="A4420" s="1" t="s">
        <v>1282</v>
      </c>
    </row>
    <row r="4421">
      <c r="A4421" s="1" t="s">
        <v>2193</v>
      </c>
    </row>
    <row r="4422">
      <c r="A4422" s="1" t="s">
        <v>2194</v>
      </c>
    </row>
    <row r="4423">
      <c r="A4423" s="1" t="s">
        <v>2057</v>
      </c>
    </row>
    <row r="4424">
      <c r="A4424" s="1" t="s">
        <v>2058</v>
      </c>
    </row>
    <row r="4425">
      <c r="A4425" s="1" t="s">
        <v>2059</v>
      </c>
    </row>
    <row r="4426">
      <c r="A4426" s="1" t="s">
        <v>2195</v>
      </c>
    </row>
    <row r="4427">
      <c r="A4427" s="1" t="s">
        <v>2061</v>
      </c>
    </row>
    <row r="4428">
      <c r="A4428" s="1" t="s">
        <v>2062</v>
      </c>
    </row>
    <row r="4429">
      <c r="A4429" s="1" t="s">
        <v>2196</v>
      </c>
    </row>
    <row r="4430">
      <c r="A4430" s="1" t="s">
        <v>2197</v>
      </c>
    </row>
    <row r="4431">
      <c r="A4431" s="1" t="s">
        <v>2198</v>
      </c>
    </row>
    <row r="4432">
      <c r="A4432" s="1" t="s">
        <v>2199</v>
      </c>
    </row>
    <row r="4433">
      <c r="A4433" s="1" t="s">
        <v>2200</v>
      </c>
    </row>
    <row r="4434">
      <c r="A4434" s="3" t="str">
        <f> you have the pin and You can access</f>
        <v>#ERROR!</v>
      </c>
    </row>
    <row r="4435">
      <c r="A4435" s="1" t="s">
        <v>2201</v>
      </c>
    </row>
    <row r="4436">
      <c r="A4436" s="1" t="s">
        <v>2202</v>
      </c>
    </row>
    <row r="4437">
      <c r="A4437" s="1" t="s">
        <v>2132</v>
      </c>
    </row>
    <row r="4438">
      <c r="A4438" s="1" t="s">
        <v>2133</v>
      </c>
    </row>
    <row r="4439">
      <c r="A4439" s="1" t="s">
        <v>2134</v>
      </c>
    </row>
    <row r="4440">
      <c r="A4440" s="1" t="s">
        <v>2135</v>
      </c>
    </row>
    <row r="4441">
      <c r="A4441" s="1" t="s">
        <v>2136</v>
      </c>
    </row>
    <row r="4442">
      <c r="A4442" s="1" t="s">
        <v>2137</v>
      </c>
    </row>
    <row r="4443">
      <c r="A4443" s="1" t="s">
        <v>2138</v>
      </c>
    </row>
    <row r="4444">
      <c r="A4444" s="1" t="s">
        <v>2139</v>
      </c>
    </row>
    <row r="4445">
      <c r="A4445" s="1" t="s">
        <v>2140</v>
      </c>
    </row>
    <row r="4446">
      <c r="A4446" s="1" t="s">
        <v>2141</v>
      </c>
    </row>
    <row r="4447">
      <c r="A4447" s="1" t="s">
        <v>2142</v>
      </c>
    </row>
    <row r="4448">
      <c r="A4448" s="1" t="s">
        <v>2143</v>
      </c>
    </row>
    <row r="4449">
      <c r="A4449" s="1" t="s">
        <v>2144</v>
      </c>
    </row>
    <row r="4450">
      <c r="A4450" s="1" t="s">
        <v>2145</v>
      </c>
    </row>
    <row r="4451">
      <c r="A4451" s="1" t="s">
        <v>2146</v>
      </c>
    </row>
    <row r="4452">
      <c r="A4452" s="1" t="s">
        <v>2147</v>
      </c>
    </row>
    <row r="4453">
      <c r="A4453" s="1" t="s">
        <v>2148</v>
      </c>
    </row>
    <row r="4454">
      <c r="A4454" s="1" t="s">
        <v>2149</v>
      </c>
    </row>
    <row r="4455">
      <c r="A4455" s="1" t="s">
        <v>2150</v>
      </c>
    </row>
    <row r="4456">
      <c r="A4456" s="1" t="s">
        <v>2151</v>
      </c>
    </row>
    <row r="4457">
      <c r="A4457" s="1" t="s">
        <v>2152</v>
      </c>
    </row>
    <row r="4458">
      <c r="A4458" s="1" t="s">
        <v>2153</v>
      </c>
    </row>
    <row r="4459">
      <c r="A4459" s="1" t="s">
        <v>2154</v>
      </c>
    </row>
    <row r="4460">
      <c r="A4460" s="1" t="s">
        <v>2155</v>
      </c>
    </row>
    <row r="4461">
      <c r="A4461" s="1" t="s">
        <v>2157</v>
      </c>
    </row>
    <row r="4462">
      <c r="A4462" s="1" t="s">
        <v>2158</v>
      </c>
    </row>
    <row r="4463">
      <c r="A4463" s="1" t="s">
        <v>2159</v>
      </c>
    </row>
    <row r="4464">
      <c r="A4464" s="1" t="s">
        <v>2160</v>
      </c>
    </row>
    <row r="4465">
      <c r="A4465" s="1" t="s">
        <v>2161</v>
      </c>
    </row>
    <row r="4466">
      <c r="A4466" s="1" t="s">
        <v>2162</v>
      </c>
    </row>
    <row r="4467">
      <c r="A4467" s="1" t="s">
        <v>2164</v>
      </c>
    </row>
    <row r="4468">
      <c r="A4468" s="1" t="s">
        <v>2165</v>
      </c>
    </row>
    <row r="4469">
      <c r="A4469" s="3" t="str">
        <f> rememoer anyming cleanly anyways,</f>
        <v>#ERROR!</v>
      </c>
    </row>
    <row r="4470">
      <c r="A4470" s="1" t="s">
        <v>2166</v>
      </c>
    </row>
    <row r="4471">
      <c r="A4471" s="1" t="s">
        <v>2167</v>
      </c>
    </row>
    <row r="4472">
      <c r="A4472" s="1" t="s">
        <v>2168</v>
      </c>
    </row>
    <row r="4473">
      <c r="A4473" s="1" t="s">
        <v>2169</v>
      </c>
    </row>
    <row r="4474">
      <c r="A4474" s="1" t="s">
        <v>2170</v>
      </c>
    </row>
    <row r="4475">
      <c r="A4475" s="1" t="s">
        <v>2171</v>
      </c>
    </row>
    <row r="4476">
      <c r="A4476" s="1" t="s">
        <v>2172</v>
      </c>
    </row>
    <row r="4477">
      <c r="A4477" s="1" t="s">
        <v>2173</v>
      </c>
    </row>
    <row r="4478">
      <c r="A4478" s="1" t="s">
        <v>2174</v>
      </c>
    </row>
    <row r="4479">
      <c r="A4479" s="1" t="s">
        <v>2175</v>
      </c>
    </row>
    <row r="4480">
      <c r="A4480" s="1" t="s">
        <v>2176</v>
      </c>
    </row>
    <row r="4481">
      <c r="A4481" s="1" t="s">
        <v>2177</v>
      </c>
    </row>
    <row r="4482">
      <c r="A4482" s="1" t="s">
        <v>2178</v>
      </c>
    </row>
    <row r="4483">
      <c r="A4483" s="1" t="s">
        <v>2179</v>
      </c>
    </row>
    <row r="4484">
      <c r="A4484" s="1" t="s">
        <v>2180</v>
      </c>
    </row>
    <row r="4485">
      <c r="A4485" s="1" t="s">
        <v>2181</v>
      </c>
    </row>
    <row r="4486">
      <c r="A4486" s="1" t="s">
        <v>2182</v>
      </c>
    </row>
    <row r="4487">
      <c r="A4487" s="1" t="s">
        <v>2183</v>
      </c>
    </row>
    <row r="4488">
      <c r="A4488" s="1" t="s">
        <v>2184</v>
      </c>
    </row>
    <row r="4489">
      <c r="A4489" s="1" t="s">
        <v>2185</v>
      </c>
    </row>
    <row r="4490">
      <c r="A4490" s="1" t="s">
        <v>2186</v>
      </c>
    </row>
    <row r="4491">
      <c r="A4491" s="1" t="s">
        <v>2187</v>
      </c>
    </row>
    <row r="4492">
      <c r="A4492" s="1" t="s">
        <v>2188</v>
      </c>
    </row>
    <row r="4493">
      <c r="A4493" s="1" t="s">
        <v>2189</v>
      </c>
    </row>
    <row r="4494">
      <c r="A4494" s="1" t="s">
        <v>2190</v>
      </c>
    </row>
    <row r="4495">
      <c r="A4495" s="1" t="s">
        <v>2191</v>
      </c>
    </row>
    <row r="4496">
      <c r="A4496" s="1" t="s">
        <v>2192</v>
      </c>
    </row>
    <row r="4497">
      <c r="A4497" s="1" t="s">
        <v>2193</v>
      </c>
    </row>
    <row r="4498">
      <c r="A4498" s="1" t="s">
        <v>2194</v>
      </c>
    </row>
    <row r="4499">
      <c r="A4499" s="1" t="s">
        <v>2057</v>
      </c>
    </row>
    <row r="4500">
      <c r="A4500" s="1" t="s">
        <v>2058</v>
      </c>
    </row>
    <row r="4501">
      <c r="A4501" s="1" t="s">
        <v>2059</v>
      </c>
    </row>
    <row r="4502">
      <c r="A4502" s="1" t="s">
        <v>2195</v>
      </c>
    </row>
    <row r="4503">
      <c r="A4503" s="1" t="s">
        <v>2061</v>
      </c>
    </row>
    <row r="4504">
      <c r="A4504" s="1" t="s">
        <v>2062</v>
      </c>
    </row>
    <row r="4505">
      <c r="A4505" s="1" t="s">
        <v>2196</v>
      </c>
    </row>
    <row r="4506">
      <c r="A4506" s="1" t="s">
        <v>2197</v>
      </c>
    </row>
    <row r="4507">
      <c r="A4507" s="1" t="s">
        <v>2198</v>
      </c>
    </row>
    <row r="4508">
      <c r="A4508" s="1" t="s">
        <v>2199</v>
      </c>
    </row>
    <row r="4509">
      <c r="A4509" s="1" t="s">
        <v>2200</v>
      </c>
    </row>
    <row r="4510">
      <c r="A4510" s="3" t="str">
        <f> you have the pin and You can access</f>
        <v>#ERROR!</v>
      </c>
    </row>
    <row r="4511">
      <c r="A4511" s="1" t="s">
        <v>2203</v>
      </c>
    </row>
    <row r="4512">
      <c r="A4512" s="1" t="s">
        <v>2204</v>
      </c>
    </row>
    <row r="4513">
      <c r="A4513" s="1">
        <v>9.0</v>
      </c>
    </row>
    <row r="4514">
      <c r="A4514" s="1" t="s">
        <v>2205</v>
      </c>
    </row>
    <row r="4515">
      <c r="A4515" s="1" t="s">
        <v>2206</v>
      </c>
    </row>
    <row r="4516">
      <c r="A4516" s="1" t="s">
        <v>2207</v>
      </c>
    </row>
    <row r="4517">
      <c r="A4517" s="1" t="s">
        <v>2208</v>
      </c>
    </row>
    <row r="4518">
      <c r="A4518" s="1" t="s">
        <v>2209</v>
      </c>
    </row>
    <row r="4519">
      <c r="A4519" s="1">
        <v>2.0</v>
      </c>
    </row>
    <row r="4520">
      <c r="A4520" s="1">
        <v>-5.0</v>
      </c>
    </row>
    <row r="4521">
      <c r="A4521" s="1" t="s">
        <v>2210</v>
      </c>
    </row>
    <row r="4522">
      <c r="A4522" s="1" t="s">
        <v>2211</v>
      </c>
    </row>
    <row r="4523">
      <c r="A4523" s="1" t="s">
        <v>2212</v>
      </c>
    </row>
    <row r="4524">
      <c r="A4524" s="1" t="s">
        <v>2213</v>
      </c>
    </row>
    <row r="4525">
      <c r="A4525" s="1" t="s">
        <v>2214</v>
      </c>
    </row>
    <row r="4526">
      <c r="A4526" s="1" t="s">
        <v>2215</v>
      </c>
    </row>
    <row r="4527">
      <c r="A4527" s="1" t="s">
        <v>2216</v>
      </c>
    </row>
    <row r="4528">
      <c r="A4528" s="1" t="s">
        <v>2217</v>
      </c>
    </row>
    <row r="4529">
      <c r="A4529" s="1" t="s">
        <v>2218</v>
      </c>
    </row>
    <row r="4530">
      <c r="A4530" s="1" t="s">
        <v>2219</v>
      </c>
    </row>
    <row r="4531">
      <c r="A4531" s="1" t="s">
        <v>2220</v>
      </c>
    </row>
    <row r="4532">
      <c r="A4532" s="1" t="s">
        <v>2221</v>
      </c>
    </row>
    <row r="4533">
      <c r="A4533" s="1" t="s">
        <v>2222</v>
      </c>
    </row>
    <row r="4534">
      <c r="A4534" s="1" t="s">
        <v>2223</v>
      </c>
    </row>
    <row r="4535">
      <c r="A4535" s="1" t="s">
        <v>966</v>
      </c>
    </row>
    <row r="4536">
      <c r="A4536" s="1" t="s">
        <v>129</v>
      </c>
    </row>
    <row r="4537">
      <c r="A4537" s="1" t="s">
        <v>2224</v>
      </c>
    </row>
    <row r="4538">
      <c r="A4538" s="1" t="s">
        <v>2225</v>
      </c>
    </row>
    <row r="4539">
      <c r="A4539" s="3" t="str">
        <f/>
        <v>#ERROR!</v>
      </c>
    </row>
    <row r="4540">
      <c r="A4540" s="1" t="s">
        <v>2226</v>
      </c>
    </row>
    <row r="4541">
      <c r="A4541" s="1" t="s">
        <v>1858</v>
      </c>
    </row>
    <row r="4542">
      <c r="A4542" s="1" t="s">
        <v>2227</v>
      </c>
    </row>
    <row r="4543">
      <c r="A4543" s="1" t="s">
        <v>2228</v>
      </c>
    </row>
    <row r="4544">
      <c r="A4544" s="1" t="s">
        <v>2229</v>
      </c>
    </row>
    <row r="4545">
      <c r="A4545" s="1" t="s">
        <v>2230</v>
      </c>
    </row>
    <row r="4546">
      <c r="A4546" s="1" t="s">
        <v>2231</v>
      </c>
    </row>
    <row r="4547">
      <c r="A4547" s="3" t="str">
        <f/>
        <v>#ERROR!</v>
      </c>
    </row>
    <row r="4548">
      <c r="A4548" s="1" t="s">
        <v>2232</v>
      </c>
    </row>
    <row r="4549">
      <c r="A4549" s="1" t="s">
        <v>2233</v>
      </c>
    </row>
    <row r="4550">
      <c r="A4550" s="1" t="s">
        <v>2234</v>
      </c>
    </row>
    <row r="4551">
      <c r="A4551" s="1" t="s">
        <v>2235</v>
      </c>
    </row>
    <row r="4552">
      <c r="A4552" s="1" t="s">
        <v>2236</v>
      </c>
    </row>
    <row r="4553">
      <c r="A4553" s="1" t="s">
        <v>2237</v>
      </c>
    </row>
    <row r="4554">
      <c r="A4554" s="1" t="s">
        <v>2238</v>
      </c>
    </row>
    <row r="4555">
      <c r="A4555" s="1" t="s">
        <v>2239</v>
      </c>
    </row>
    <row r="4556">
      <c r="A4556" s="1" t="s">
        <v>2240</v>
      </c>
    </row>
    <row r="4557">
      <c r="A4557" s="1" t="s">
        <v>2241</v>
      </c>
    </row>
    <row r="4558">
      <c r="A4558" s="1" t="s">
        <v>2242</v>
      </c>
    </row>
    <row r="4559">
      <c r="A4559" s="1" t="s">
        <v>2243</v>
      </c>
    </row>
    <row r="4560">
      <c r="A4560" s="1" t="s">
        <v>2244</v>
      </c>
    </row>
    <row r="4561">
      <c r="A4561" s="1" t="s">
        <v>2245</v>
      </c>
    </row>
    <row r="4562">
      <c r="A4562" s="1" t="s">
        <v>2246</v>
      </c>
    </row>
    <row r="4563">
      <c r="A4563" s="1" t="s">
        <v>2247</v>
      </c>
    </row>
    <row r="4564">
      <c r="A4564" s="1" t="s">
        <v>2248</v>
      </c>
    </row>
    <row r="4565">
      <c r="A4565" s="1" t="s">
        <v>2249</v>
      </c>
    </row>
    <row r="4566">
      <c r="A4566" s="1" t="s">
        <v>2250</v>
      </c>
    </row>
    <row r="4567">
      <c r="A4567" s="1" t="s">
        <v>2205</v>
      </c>
    </row>
    <row r="4568">
      <c r="A4568" s="1" t="s">
        <v>2206</v>
      </c>
    </row>
    <row r="4569">
      <c r="A4569" s="1" t="s">
        <v>2208</v>
      </c>
    </row>
    <row r="4570">
      <c r="A4570" s="1" t="s">
        <v>2209</v>
      </c>
    </row>
    <row r="4571">
      <c r="A4571" s="1">
        <v>-5.0</v>
      </c>
    </row>
    <row r="4572">
      <c r="A4572" s="1" t="s">
        <v>2211</v>
      </c>
    </row>
    <row r="4573">
      <c r="A4573" s="1" t="s">
        <v>2212</v>
      </c>
    </row>
    <row r="4574">
      <c r="A4574" s="1" t="s">
        <v>2213</v>
      </c>
    </row>
    <row r="4575">
      <c r="A4575" s="1" t="s">
        <v>2214</v>
      </c>
    </row>
    <row r="4576">
      <c r="A4576" s="1" t="s">
        <v>2215</v>
      </c>
    </row>
    <row r="4577">
      <c r="A4577" s="1" t="s">
        <v>2216</v>
      </c>
    </row>
    <row r="4578">
      <c r="A4578" s="1" t="s">
        <v>2217</v>
      </c>
    </row>
    <row r="4579">
      <c r="A4579" s="1" t="s">
        <v>2218</v>
      </c>
    </row>
    <row r="4580">
      <c r="A4580" s="1" t="s">
        <v>2219</v>
      </c>
    </row>
    <row r="4581">
      <c r="A4581" s="1" t="s">
        <v>2220</v>
      </c>
    </row>
    <row r="4582">
      <c r="A4582" s="1" t="s">
        <v>2221</v>
      </c>
    </row>
    <row r="4583">
      <c r="A4583" s="1" t="s">
        <v>2224</v>
      </c>
    </row>
    <row r="4584">
      <c r="A4584" s="1" t="s">
        <v>2225</v>
      </c>
    </row>
    <row r="4585">
      <c r="A4585" s="1" t="s">
        <v>2226</v>
      </c>
    </row>
    <row r="4586">
      <c r="A4586" s="1" t="s">
        <v>2227</v>
      </c>
    </row>
    <row r="4587">
      <c r="A4587" s="1" t="s">
        <v>2228</v>
      </c>
    </row>
    <row r="4588">
      <c r="A4588" s="1" t="s">
        <v>2229</v>
      </c>
    </row>
    <row r="4589">
      <c r="A4589" s="1" t="s">
        <v>2230</v>
      </c>
    </row>
    <row r="4590">
      <c r="A4590" s="1" t="s">
        <v>2231</v>
      </c>
    </row>
    <row r="4591">
      <c r="A4591" s="1" t="s">
        <v>2232</v>
      </c>
    </row>
    <row r="4592">
      <c r="A4592" s="1" t="s">
        <v>2233</v>
      </c>
    </row>
    <row r="4593">
      <c r="A4593" s="1" t="s">
        <v>2234</v>
      </c>
    </row>
    <row r="4594">
      <c r="A4594" s="1" t="s">
        <v>2235</v>
      </c>
    </row>
    <row r="4595">
      <c r="A4595" s="1" t="s">
        <v>2236</v>
      </c>
    </row>
    <row r="4596">
      <c r="A4596" s="1" t="s">
        <v>2237</v>
      </c>
    </row>
    <row r="4597">
      <c r="A4597" s="1" t="s">
        <v>2238</v>
      </c>
    </row>
    <row r="4598">
      <c r="A4598" s="1" t="s">
        <v>2239</v>
      </c>
    </row>
    <row r="4599">
      <c r="A4599" s="1" t="s">
        <v>2240</v>
      </c>
    </row>
    <row r="4600">
      <c r="A4600" s="1" t="s">
        <v>2241</v>
      </c>
    </row>
    <row r="4601">
      <c r="A4601" s="1" t="s">
        <v>2242</v>
      </c>
    </row>
    <row r="4602">
      <c r="A4602" s="1" t="s">
        <v>2243</v>
      </c>
    </row>
    <row r="4603">
      <c r="A4603" s="1" t="s">
        <v>2244</v>
      </c>
    </row>
    <row r="4604">
      <c r="A4604" s="1" t="s">
        <v>2245</v>
      </c>
    </row>
    <row r="4605">
      <c r="A4605" s="1" t="s">
        <v>2246</v>
      </c>
    </row>
    <row r="4606">
      <c r="A4606" s="1" t="s">
        <v>2247</v>
      </c>
    </row>
    <row r="4607">
      <c r="A4607" s="1" t="s">
        <v>2248</v>
      </c>
    </row>
    <row r="4608">
      <c r="A4608" s="1" t="s">
        <v>2249</v>
      </c>
    </row>
    <row r="4609">
      <c r="A4609" s="1" t="s">
        <v>2251</v>
      </c>
    </row>
    <row r="4610">
      <c r="A4610" s="1" t="s">
        <v>2252</v>
      </c>
    </row>
    <row r="4611">
      <c r="A4611" s="1">
        <v>9.0</v>
      </c>
    </row>
    <row r="4612">
      <c r="A4612" s="1" t="s">
        <v>2253</v>
      </c>
    </row>
    <row r="4613">
      <c r="A4613" s="1" t="s">
        <v>2254</v>
      </c>
    </row>
    <row r="4614">
      <c r="A4614" s="1" t="s">
        <v>2255</v>
      </c>
    </row>
    <row r="4615">
      <c r="A4615" s="1" t="s">
        <v>2256</v>
      </c>
    </row>
    <row r="4616">
      <c r="A4616" s="1" t="s">
        <v>2257</v>
      </c>
    </row>
    <row r="4617">
      <c r="A4617" s="1" t="s">
        <v>2258</v>
      </c>
    </row>
    <row r="4618">
      <c r="A4618" s="3" t="str">
        <f>D</f>
        <v>#NAME?</v>
      </c>
    </row>
    <row r="4619">
      <c r="A4619" s="1" t="s">
        <v>2259</v>
      </c>
    </row>
    <row r="4620">
      <c r="A4620" s="1" t="s">
        <v>2260</v>
      </c>
    </row>
    <row r="4621">
      <c r="A4621" s="1" t="s">
        <v>2261</v>
      </c>
    </row>
    <row r="4622">
      <c r="A4622" s="1" t="s">
        <v>2262</v>
      </c>
    </row>
    <row r="4623">
      <c r="A4623" s="1" t="s">
        <v>2263</v>
      </c>
    </row>
    <row r="4624">
      <c r="A4624" s="1" t="s">
        <v>2264</v>
      </c>
    </row>
    <row r="4625">
      <c r="A4625" s="1" t="s">
        <v>2265</v>
      </c>
    </row>
    <row r="4626">
      <c r="A4626" s="1" t="s">
        <v>2266</v>
      </c>
    </row>
    <row r="4627">
      <c r="A4627" s="1" t="s">
        <v>2267</v>
      </c>
    </row>
    <row r="4628">
      <c r="A4628" s="1" t="s">
        <v>2268</v>
      </c>
    </row>
    <row r="4629">
      <c r="A4629" s="1" t="s">
        <v>2269</v>
      </c>
    </row>
    <row r="4630">
      <c r="A4630" s="1" t="s">
        <v>2270</v>
      </c>
    </row>
    <row r="4631">
      <c r="A4631" s="1" t="s">
        <v>2271</v>
      </c>
    </row>
    <row r="4632">
      <c r="A4632" s="1" t="s">
        <v>2272</v>
      </c>
    </row>
    <row r="4633">
      <c r="A4633" s="1" t="s">
        <v>2273</v>
      </c>
    </row>
    <row r="4634">
      <c r="A4634" s="1" t="s">
        <v>2274</v>
      </c>
    </row>
    <row r="4635">
      <c r="A4635" s="1" t="s">
        <v>2275</v>
      </c>
    </row>
    <row r="4636">
      <c r="A4636" s="1" t="s">
        <v>2276</v>
      </c>
    </row>
    <row r="4637">
      <c r="A4637" s="1" t="s">
        <v>2277</v>
      </c>
    </row>
    <row r="4638">
      <c r="A4638" s="1" t="s">
        <v>2278</v>
      </c>
    </row>
    <row r="4639">
      <c r="A4639" s="1" t="s">
        <v>2279</v>
      </c>
    </row>
    <row r="4640">
      <c r="A4640" s="1" t="s">
        <v>2280</v>
      </c>
    </row>
    <row r="4641">
      <c r="A4641" s="1" t="s">
        <v>2281</v>
      </c>
    </row>
    <row r="4642">
      <c r="A4642" s="1" t="s">
        <v>2282</v>
      </c>
    </row>
    <row r="4643">
      <c r="A4643" s="1" t="s">
        <v>2283</v>
      </c>
    </row>
    <row r="4644">
      <c r="A4644" s="1" t="s">
        <v>2284</v>
      </c>
    </row>
    <row r="4645">
      <c r="A4645" s="1" t="s">
        <v>2285</v>
      </c>
    </row>
    <row r="4646">
      <c r="A4646" s="1" t="s">
        <v>2286</v>
      </c>
    </row>
    <row r="4647">
      <c r="A4647" s="1" t="s">
        <v>2287</v>
      </c>
    </row>
    <row r="4648">
      <c r="A4648" s="1" t="s">
        <v>2288</v>
      </c>
    </row>
    <row r="4649">
      <c r="A4649" s="1" t="s">
        <v>434</v>
      </c>
    </row>
    <row r="4650">
      <c r="A4650" s="1" t="s">
        <v>2280</v>
      </c>
    </row>
    <row r="4651">
      <c r="A4651" s="1" t="s">
        <v>2289</v>
      </c>
    </row>
    <row r="4652">
      <c r="A4652" s="1" t="s">
        <v>2290</v>
      </c>
    </row>
    <row r="4653">
      <c r="A4653" s="1" t="s">
        <v>2291</v>
      </c>
    </row>
    <row r="4654">
      <c r="A4654" s="1" t="s">
        <v>2292</v>
      </c>
    </row>
    <row r="4655">
      <c r="A4655" s="1" t="s">
        <v>2293</v>
      </c>
    </row>
    <row r="4656">
      <c r="A4656" s="1" t="s">
        <v>2294</v>
      </c>
    </row>
    <row r="4657">
      <c r="A4657" s="1" t="s">
        <v>2295</v>
      </c>
    </row>
    <row r="4658">
      <c r="A4658" s="1" t="s">
        <v>2296</v>
      </c>
    </row>
    <row r="4659">
      <c r="A4659" s="1" t="s">
        <v>2297</v>
      </c>
    </row>
    <row r="4660">
      <c r="A4660" s="3" t="str">
        <f> TAS</f>
        <v>#NAME?</v>
      </c>
    </row>
    <row r="4661">
      <c r="A4661" s="1" t="s">
        <v>2298</v>
      </c>
    </row>
    <row r="4662">
      <c r="A4662" s="1" t="s">
        <v>2299</v>
      </c>
    </row>
    <row r="4663">
      <c r="A4663" s="1" t="s">
        <v>2300</v>
      </c>
    </row>
    <row r="4664">
      <c r="A4664" s="1" t="s">
        <v>2301</v>
      </c>
    </row>
    <row r="4665">
      <c r="A4665" s="1" t="s">
        <v>2302</v>
      </c>
    </row>
    <row r="4666">
      <c r="A4666" s="1" t="s">
        <v>2303</v>
      </c>
    </row>
    <row r="4667">
      <c r="A4667" s="1" t="s">
        <v>2304</v>
      </c>
    </row>
    <row r="4668">
      <c r="A4668" s="1" t="s">
        <v>2305</v>
      </c>
    </row>
    <row r="4669">
      <c r="A4669" s="3" t="str">
        <f> ES RORY Ae</f>
        <v>#ERROR!</v>
      </c>
    </row>
    <row r="4670">
      <c r="A4670" s="1" t="s">
        <v>2306</v>
      </c>
    </row>
    <row r="4671">
      <c r="A4671" s="1" t="s">
        <v>2307</v>
      </c>
    </row>
    <row r="4672">
      <c r="A4672" s="1" t="s">
        <v>2308</v>
      </c>
    </row>
    <row r="4673">
      <c r="A4673" s="1" t="s">
        <v>2309</v>
      </c>
    </row>
    <row r="4674">
      <c r="A4674" s="1" t="s">
        <v>2310</v>
      </c>
    </row>
    <row r="4675">
      <c r="A4675" s="1" t="s">
        <v>2311</v>
      </c>
    </row>
    <row r="4676">
      <c r="A4676" s="1" t="s">
        <v>2312</v>
      </c>
    </row>
    <row r="4677">
      <c r="A4677" s="1" t="s">
        <v>2313</v>
      </c>
    </row>
    <row r="4678">
      <c r="A4678" s="1" t="s">
        <v>2314</v>
      </c>
    </row>
    <row r="4679">
      <c r="A4679" s="1" t="s">
        <v>2315</v>
      </c>
    </row>
    <row r="4680">
      <c r="A4680" s="1" t="s">
        <v>2316</v>
      </c>
    </row>
    <row r="4681">
      <c r="A4681" s="1" t="s">
        <v>2317</v>
      </c>
    </row>
    <row r="4682">
      <c r="A4682" s="1" t="s">
        <v>2318</v>
      </c>
    </row>
    <row r="4683">
      <c r="A4683" s="1" t="s">
        <v>2253</v>
      </c>
    </row>
    <row r="4684">
      <c r="A4684" s="1" t="s">
        <v>2254</v>
      </c>
    </row>
    <row r="4685">
      <c r="A4685" s="1" t="s">
        <v>2255</v>
      </c>
    </row>
    <row r="4686">
      <c r="A4686" s="1" t="s">
        <v>2256</v>
      </c>
    </row>
    <row r="4687">
      <c r="A4687" s="1" t="s">
        <v>2257</v>
      </c>
    </row>
    <row r="4688">
      <c r="A4688" s="1" t="s">
        <v>2258</v>
      </c>
    </row>
    <row r="4689">
      <c r="A4689" s="1" t="s">
        <v>2259</v>
      </c>
    </row>
    <row r="4690">
      <c r="A4690" s="1" t="s">
        <v>2260</v>
      </c>
    </row>
    <row r="4691">
      <c r="A4691" s="1" t="s">
        <v>2261</v>
      </c>
    </row>
    <row r="4692">
      <c r="A4692" s="1" t="s">
        <v>2262</v>
      </c>
    </row>
    <row r="4693">
      <c r="A4693" s="1" t="s">
        <v>2263</v>
      </c>
    </row>
    <row r="4694">
      <c r="A4694" s="1" t="s">
        <v>2264</v>
      </c>
    </row>
    <row r="4695">
      <c r="A4695" s="1" t="s">
        <v>2265</v>
      </c>
    </row>
    <row r="4696">
      <c r="A4696" s="1" t="s">
        <v>2266</v>
      </c>
    </row>
    <row r="4697">
      <c r="A4697" s="1" t="s">
        <v>2267</v>
      </c>
    </row>
    <row r="4698">
      <c r="A4698" s="1" t="s">
        <v>2268</v>
      </c>
    </row>
    <row r="4699">
      <c r="A4699" s="1" t="s">
        <v>2269</v>
      </c>
    </row>
    <row r="4700">
      <c r="A4700" s="1" t="s">
        <v>2270</v>
      </c>
    </row>
    <row r="4701">
      <c r="A4701" s="1" t="s">
        <v>2271</v>
      </c>
    </row>
    <row r="4702">
      <c r="A4702" s="1" t="s">
        <v>2272</v>
      </c>
    </row>
    <row r="4703">
      <c r="A4703" s="1" t="s">
        <v>2273</v>
      </c>
    </row>
    <row r="4704">
      <c r="A4704" s="1" t="s">
        <v>2274</v>
      </c>
    </row>
    <row r="4705">
      <c r="A4705" s="1" t="s">
        <v>2275</v>
      </c>
    </row>
    <row r="4706">
      <c r="A4706" s="1" t="s">
        <v>2276</v>
      </c>
    </row>
    <row r="4707">
      <c r="A4707" s="1" t="s">
        <v>2277</v>
      </c>
    </row>
    <row r="4708">
      <c r="A4708" s="1" t="s">
        <v>2278</v>
      </c>
    </row>
    <row r="4709">
      <c r="A4709" s="1" t="s">
        <v>2279</v>
      </c>
    </row>
    <row r="4710">
      <c r="A4710" s="1" t="s">
        <v>2281</v>
      </c>
    </row>
    <row r="4711">
      <c r="A4711" s="1" t="s">
        <v>2282</v>
      </c>
    </row>
    <row r="4712">
      <c r="A4712" s="1" t="s">
        <v>2283</v>
      </c>
    </row>
    <row r="4713">
      <c r="A4713" s="1" t="s">
        <v>2284</v>
      </c>
    </row>
    <row r="4714">
      <c r="A4714" s="1" t="s">
        <v>2285</v>
      </c>
    </row>
    <row r="4715">
      <c r="A4715" s="1" t="s">
        <v>2286</v>
      </c>
    </row>
    <row r="4716">
      <c r="A4716" s="1" t="s">
        <v>2287</v>
      </c>
    </row>
    <row r="4717">
      <c r="A4717" s="1" t="s">
        <v>2288</v>
      </c>
    </row>
    <row r="4718">
      <c r="A4718" s="1" t="s">
        <v>434</v>
      </c>
    </row>
    <row r="4719">
      <c r="A4719" s="1" t="s">
        <v>2289</v>
      </c>
    </row>
    <row r="4720">
      <c r="A4720" s="1" t="s">
        <v>2290</v>
      </c>
    </row>
    <row r="4721">
      <c r="A4721" s="1" t="s">
        <v>2291</v>
      </c>
    </row>
    <row r="4722">
      <c r="A4722" s="1" t="s">
        <v>2292</v>
      </c>
    </row>
    <row r="4723">
      <c r="A4723" s="1" t="s">
        <v>2293</v>
      </c>
    </row>
    <row r="4724">
      <c r="A4724" s="1" t="s">
        <v>2294</v>
      </c>
    </row>
    <row r="4725">
      <c r="A4725" s="1" t="s">
        <v>2295</v>
      </c>
    </row>
    <row r="4726">
      <c r="A4726" s="1" t="s">
        <v>2296</v>
      </c>
    </row>
    <row r="4727">
      <c r="A4727" s="1" t="s">
        <v>2297</v>
      </c>
    </row>
    <row r="4728">
      <c r="A4728" s="3" t="str">
        <f> TAS</f>
        <v>#NAME?</v>
      </c>
    </row>
    <row r="4729">
      <c r="A4729" s="1" t="s">
        <v>2298</v>
      </c>
    </row>
    <row r="4730">
      <c r="A4730" s="1" t="s">
        <v>2299</v>
      </c>
    </row>
    <row r="4731">
      <c r="A4731" s="1" t="s">
        <v>2319</v>
      </c>
    </row>
    <row r="4732">
      <c r="A4732" s="1" t="s">
        <v>2301</v>
      </c>
    </row>
    <row r="4733">
      <c r="A4733" s="1" t="s">
        <v>2302</v>
      </c>
    </row>
    <row r="4734">
      <c r="A4734" s="1" t="s">
        <v>2303</v>
      </c>
    </row>
    <row r="4735">
      <c r="A4735" s="1" t="s">
        <v>2320</v>
      </c>
    </row>
    <row r="4736">
      <c r="A4736" s="1" t="s">
        <v>2305</v>
      </c>
    </row>
    <row r="4737">
      <c r="A4737" s="3" t="str">
        <f> ES RORY Ae</f>
        <v>#ERROR!</v>
      </c>
    </row>
    <row r="4738">
      <c r="A4738" s="1" t="s">
        <v>2306</v>
      </c>
    </row>
    <row r="4739">
      <c r="A4739" s="1" t="s">
        <v>2308</v>
      </c>
    </row>
    <row r="4740">
      <c r="A4740" s="1" t="s">
        <v>2309</v>
      </c>
    </row>
    <row r="4741">
      <c r="A4741" s="1" t="s">
        <v>2310</v>
      </c>
    </row>
    <row r="4742">
      <c r="A4742" s="1" t="s">
        <v>2311</v>
      </c>
    </row>
    <row r="4743">
      <c r="A4743" s="1" t="s">
        <v>2312</v>
      </c>
    </row>
    <row r="4744">
      <c r="A4744" s="1" t="s">
        <v>2313</v>
      </c>
    </row>
    <row r="4745">
      <c r="A4745" s="1" t="s">
        <v>2314</v>
      </c>
    </row>
    <row r="4746">
      <c r="A4746" s="1" t="s">
        <v>2321</v>
      </c>
    </row>
    <row r="4747">
      <c r="A4747" s="1" t="s">
        <v>2317</v>
      </c>
    </row>
    <row r="4748">
      <c r="A4748" s="1" t="s">
        <v>2322</v>
      </c>
    </row>
    <row r="4749">
      <c r="A4749" s="1" t="s">
        <v>2323</v>
      </c>
    </row>
    <row r="4750">
      <c r="A4750" s="1">
        <v>9.0</v>
      </c>
    </row>
    <row r="4751">
      <c r="A4751" s="1" t="s">
        <v>2054</v>
      </c>
    </row>
    <row r="4752">
      <c r="A4752" s="1" t="s">
        <v>2324</v>
      </c>
    </row>
    <row r="4753">
      <c r="A4753" s="1" t="s">
        <v>2325</v>
      </c>
    </row>
    <row r="4754">
      <c r="A4754" s="1" t="s">
        <v>2326</v>
      </c>
    </row>
    <row r="4755">
      <c r="A4755" s="1" t="s">
        <v>2327</v>
      </c>
    </row>
    <row r="4756">
      <c r="A4756" s="1" t="s">
        <v>2328</v>
      </c>
    </row>
    <row r="4757">
      <c r="A4757" s="1" t="s">
        <v>2329</v>
      </c>
    </row>
    <row r="4758">
      <c r="A4758" s="1" t="s">
        <v>2330</v>
      </c>
    </row>
    <row r="4759">
      <c r="A4759" s="1" t="s">
        <v>2331</v>
      </c>
    </row>
    <row r="4760">
      <c r="A4760" s="1" t="s">
        <v>2332</v>
      </c>
    </row>
    <row r="4761">
      <c r="A4761" s="1" t="s">
        <v>2333</v>
      </c>
    </row>
    <row r="4762">
      <c r="A4762" s="1" t="s">
        <v>2334</v>
      </c>
    </row>
    <row r="4763">
      <c r="A4763" s="1" t="s">
        <v>2335</v>
      </c>
    </row>
    <row r="4764">
      <c r="A4764" s="1" t="s">
        <v>2336</v>
      </c>
    </row>
    <row r="4765">
      <c r="A4765" s="1" t="s">
        <v>2337</v>
      </c>
    </row>
    <row r="4766">
      <c r="A4766" s="1" t="s">
        <v>2338</v>
      </c>
    </row>
    <row r="4767">
      <c r="A4767" s="1" t="s">
        <v>2339</v>
      </c>
    </row>
    <row r="4768">
      <c r="A4768" s="3" t="str">
        <f> = ou Were</f>
        <v>#ERROR!</v>
      </c>
    </row>
    <row r="4769">
      <c r="A4769" s="1" t="s">
        <v>2340</v>
      </c>
    </row>
    <row r="4770">
      <c r="A4770" s="1" t="s">
        <v>2341</v>
      </c>
    </row>
    <row r="4771">
      <c r="A4771" s="1" t="s">
        <v>2342</v>
      </c>
    </row>
    <row r="4772">
      <c r="A4772" s="1" t="s">
        <v>2343</v>
      </c>
    </row>
    <row r="4773">
      <c r="A4773" s="1" t="s">
        <v>2344</v>
      </c>
    </row>
    <row r="4774">
      <c r="A4774" s="1" t="s">
        <v>2345</v>
      </c>
    </row>
    <row r="4775">
      <c r="A4775" s="1" t="s">
        <v>2346</v>
      </c>
    </row>
    <row r="4776">
      <c r="A4776" s="1" t="s">
        <v>2347</v>
      </c>
    </row>
    <row r="4777">
      <c r="A4777" s="1" t="s">
        <v>2348</v>
      </c>
    </row>
    <row r="4778">
      <c r="A4778" s="1" t="s">
        <v>2349</v>
      </c>
    </row>
    <row r="4779">
      <c r="A4779" s="1" t="s">
        <v>2350</v>
      </c>
    </row>
    <row r="4780">
      <c r="A4780" s="1" t="s">
        <v>2351</v>
      </c>
    </row>
    <row r="4781">
      <c r="A4781" s="1" t="s">
        <v>2352</v>
      </c>
    </row>
    <row r="4782">
      <c r="A4782" s="1" t="s">
        <v>2353</v>
      </c>
    </row>
    <row r="4783">
      <c r="A4783" s="1" t="s">
        <v>2354</v>
      </c>
    </row>
    <row r="4784">
      <c r="A4784" s="1" t="s">
        <v>2355</v>
      </c>
    </row>
    <row r="4785">
      <c r="A4785" s="1" t="s">
        <v>2356</v>
      </c>
    </row>
    <row r="4786">
      <c r="A4786" s="1" t="s">
        <v>2357</v>
      </c>
    </row>
    <row r="4787">
      <c r="A4787" s="1" t="s">
        <v>2358</v>
      </c>
    </row>
    <row r="4788">
      <c r="A4788" s="1" t="s">
        <v>2359</v>
      </c>
    </row>
    <row r="4789">
      <c r="A4789" s="1" t="s">
        <v>2360</v>
      </c>
    </row>
    <row r="4790">
      <c r="A4790" s="1" t="s">
        <v>2361</v>
      </c>
    </row>
    <row r="4791">
      <c r="A4791" s="1" t="s">
        <v>2362</v>
      </c>
    </row>
    <row r="4792">
      <c r="A4792" s="1" t="s">
        <v>2363</v>
      </c>
    </row>
    <row r="4793">
      <c r="A4793" s="1" t="s">
        <v>2364</v>
      </c>
    </row>
    <row r="4794">
      <c r="A4794" s="1" t="s">
        <v>2365</v>
      </c>
    </row>
    <row r="4795">
      <c r="A4795" s="1" t="s">
        <v>2366</v>
      </c>
    </row>
    <row r="4796">
      <c r="A4796" s="1" t="s">
        <v>2367</v>
      </c>
    </row>
    <row r="4797">
      <c r="A4797" s="1" t="s">
        <v>2368</v>
      </c>
    </row>
    <row r="4798">
      <c r="A4798" s="1" t="s">
        <v>2369</v>
      </c>
    </row>
    <row r="4799">
      <c r="A4799" s="1" t="s">
        <v>2370</v>
      </c>
    </row>
    <row r="4800">
      <c r="A4800" s="1" t="s">
        <v>2371</v>
      </c>
    </row>
    <row r="4801">
      <c r="A4801" s="1" t="s">
        <v>2372</v>
      </c>
    </row>
    <row r="4802">
      <c r="A4802" s="1" t="s">
        <v>2373</v>
      </c>
    </row>
    <row r="4803">
      <c r="A4803" s="1" t="s">
        <v>2374</v>
      </c>
    </row>
    <row r="4804">
      <c r="A4804" s="1" t="s">
        <v>2375</v>
      </c>
    </row>
    <row r="4805">
      <c r="A4805" s="1" t="s">
        <v>2376</v>
      </c>
    </row>
    <row r="4806">
      <c r="A4806" s="1" t="s">
        <v>2377</v>
      </c>
    </row>
    <row r="4807">
      <c r="A4807" s="1" t="s">
        <v>2378</v>
      </c>
    </row>
    <row r="4808">
      <c r="A4808" s="1" t="s">
        <v>2379</v>
      </c>
    </row>
    <row r="4809">
      <c r="A4809" s="1" t="s">
        <v>2380</v>
      </c>
    </row>
    <row r="4810">
      <c r="A4810" s="1" t="s">
        <v>2381</v>
      </c>
    </row>
    <row r="4811">
      <c r="A4811" s="1" t="s">
        <v>2382</v>
      </c>
    </row>
    <row r="4812">
      <c r="A4812" s="1" t="s">
        <v>2383</v>
      </c>
    </row>
    <row r="4813">
      <c r="A4813" s="1" t="s">
        <v>2384</v>
      </c>
    </row>
    <row r="4814">
      <c r="A4814" s="1" t="s">
        <v>2385</v>
      </c>
    </row>
    <row r="4815">
      <c r="A4815" s="1" t="s">
        <v>2386</v>
      </c>
    </row>
    <row r="4816">
      <c r="A4816" s="1" t="s">
        <v>2387</v>
      </c>
    </row>
    <row r="4817">
      <c r="A4817" s="1" t="s">
        <v>2388</v>
      </c>
    </row>
    <row r="4818">
      <c r="A4818" s="1" t="s">
        <v>2389</v>
      </c>
    </row>
    <row r="4819">
      <c r="A4819" s="1" t="s">
        <v>2390</v>
      </c>
    </row>
    <row r="4820">
      <c r="A4820" s="1" t="s">
        <v>2391</v>
      </c>
    </row>
    <row r="4821">
      <c r="A4821" s="1" t="s">
        <v>2392</v>
      </c>
    </row>
    <row r="4822">
      <c r="A4822" s="1" t="s">
        <v>2393</v>
      </c>
    </row>
    <row r="4823">
      <c r="A4823" s="1" t="s">
        <v>2394</v>
      </c>
    </row>
    <row r="4824">
      <c r="A4824" s="1" t="s">
        <v>2395</v>
      </c>
    </row>
    <row r="4825">
      <c r="A4825" s="1" t="s">
        <v>2396</v>
      </c>
    </row>
    <row r="4826">
      <c r="A4826" s="1" t="s">
        <v>2397</v>
      </c>
    </row>
    <row r="4827">
      <c r="A4827" s="1" t="s">
        <v>2398</v>
      </c>
    </row>
    <row r="4828">
      <c r="A4828" s="1" t="s">
        <v>2399</v>
      </c>
    </row>
    <row r="4829">
      <c r="A4829" s="1" t="s">
        <v>2400</v>
      </c>
    </row>
    <row r="4830">
      <c r="A4830" s="1" t="s">
        <v>2401</v>
      </c>
    </row>
    <row r="4831">
      <c r="A4831" s="1" t="s">
        <v>2402</v>
      </c>
    </row>
    <row r="4832">
      <c r="A4832" s="1" t="s">
        <v>2403</v>
      </c>
    </row>
    <row r="4833">
      <c r="A4833" s="1" t="s">
        <v>2404</v>
      </c>
    </row>
    <row r="4834">
      <c r="A4834" s="1" t="s">
        <v>2405</v>
      </c>
    </row>
    <row r="4835">
      <c r="A4835" s="1" t="s">
        <v>2406</v>
      </c>
    </row>
    <row r="4836">
      <c r="A4836" s="1" t="s">
        <v>2054</v>
      </c>
    </row>
    <row r="4837">
      <c r="A4837" s="1" t="s">
        <v>2324</v>
      </c>
    </row>
    <row r="4838">
      <c r="A4838" s="1" t="s">
        <v>2325</v>
      </c>
    </row>
    <row r="4839">
      <c r="A4839" s="1" t="s">
        <v>2326</v>
      </c>
    </row>
    <row r="4840">
      <c r="A4840" s="1" t="s">
        <v>2327</v>
      </c>
    </row>
    <row r="4841">
      <c r="A4841" s="1" t="s">
        <v>2328</v>
      </c>
    </row>
    <row r="4842">
      <c r="A4842" s="1" t="s">
        <v>2329</v>
      </c>
    </row>
    <row r="4843">
      <c r="A4843" s="1" t="s">
        <v>2330</v>
      </c>
    </row>
    <row r="4844">
      <c r="A4844" s="1" t="s">
        <v>2331</v>
      </c>
    </row>
    <row r="4845">
      <c r="A4845" s="1" t="s">
        <v>2332</v>
      </c>
    </row>
    <row r="4846">
      <c r="A4846" s="1" t="s">
        <v>2333</v>
      </c>
    </row>
    <row r="4847">
      <c r="A4847" s="1" t="s">
        <v>2334</v>
      </c>
    </row>
    <row r="4848">
      <c r="A4848" s="1" t="s">
        <v>2335</v>
      </c>
    </row>
    <row r="4849">
      <c r="A4849" s="1" t="s">
        <v>2336</v>
      </c>
    </row>
    <row r="4850">
      <c r="A4850" s="1" t="s">
        <v>2337</v>
      </c>
    </row>
    <row r="4851">
      <c r="A4851" s="1" t="s">
        <v>2338</v>
      </c>
    </row>
    <row r="4852">
      <c r="A4852" s="1" t="s">
        <v>2339</v>
      </c>
    </row>
    <row r="4853">
      <c r="A4853" s="3" t="str">
        <f> = ou Were</f>
        <v>#ERROR!</v>
      </c>
    </row>
    <row r="4854">
      <c r="A4854" s="1" t="s">
        <v>2340</v>
      </c>
    </row>
    <row r="4855">
      <c r="A4855" s="1" t="s">
        <v>2341</v>
      </c>
    </row>
    <row r="4856">
      <c r="A4856" s="1" t="s">
        <v>2342</v>
      </c>
    </row>
    <row r="4857">
      <c r="A4857" s="1" t="s">
        <v>2343</v>
      </c>
    </row>
    <row r="4858">
      <c r="A4858" s="1" t="s">
        <v>2344</v>
      </c>
    </row>
    <row r="4859">
      <c r="A4859" s="1" t="s">
        <v>2345</v>
      </c>
    </row>
    <row r="4860">
      <c r="A4860" s="1" t="s">
        <v>2346</v>
      </c>
    </row>
    <row r="4861">
      <c r="A4861" s="1" t="s">
        <v>2347</v>
      </c>
    </row>
    <row r="4862">
      <c r="A4862" s="1" t="s">
        <v>2348</v>
      </c>
    </row>
    <row r="4863">
      <c r="A4863" s="1" t="s">
        <v>2349</v>
      </c>
    </row>
    <row r="4864">
      <c r="A4864" s="1" t="s">
        <v>2350</v>
      </c>
    </row>
    <row r="4865">
      <c r="A4865" s="1" t="s">
        <v>2351</v>
      </c>
    </row>
    <row r="4866">
      <c r="A4866" s="1" t="s">
        <v>2352</v>
      </c>
    </row>
    <row r="4867">
      <c r="A4867" s="1" t="s">
        <v>2353</v>
      </c>
    </row>
    <row r="4868">
      <c r="A4868" s="1" t="s">
        <v>2354</v>
      </c>
    </row>
    <row r="4869">
      <c r="A4869" s="1" t="s">
        <v>2355</v>
      </c>
    </row>
    <row r="4870">
      <c r="A4870" s="1" t="s">
        <v>2356</v>
      </c>
    </row>
    <row r="4871">
      <c r="A4871" s="1" t="s">
        <v>2357</v>
      </c>
    </row>
    <row r="4872">
      <c r="A4872" s="1" t="s">
        <v>2358</v>
      </c>
    </row>
    <row r="4873">
      <c r="A4873" s="1" t="s">
        <v>2359</v>
      </c>
    </row>
    <row r="4874">
      <c r="A4874" s="1" t="s">
        <v>2360</v>
      </c>
    </row>
    <row r="4875">
      <c r="A4875" s="1" t="s">
        <v>2361</v>
      </c>
    </row>
    <row r="4876">
      <c r="A4876" s="1" t="s">
        <v>2362</v>
      </c>
    </row>
    <row r="4877">
      <c r="A4877" s="1" t="s">
        <v>2363</v>
      </c>
    </row>
    <row r="4878">
      <c r="A4878" s="1" t="s">
        <v>2364</v>
      </c>
    </row>
    <row r="4879">
      <c r="A4879" s="1" t="s">
        <v>2365</v>
      </c>
    </row>
    <row r="4880">
      <c r="A4880" s="1" t="s">
        <v>2366</v>
      </c>
    </row>
    <row r="4881">
      <c r="A4881" s="1" t="s">
        <v>2367</v>
      </c>
    </row>
    <row r="4882">
      <c r="A4882" s="1" t="s">
        <v>2368</v>
      </c>
    </row>
    <row r="4883">
      <c r="A4883" s="1" t="s">
        <v>2369</v>
      </c>
    </row>
    <row r="4884">
      <c r="A4884" s="1" t="s">
        <v>2370</v>
      </c>
    </row>
    <row r="4885">
      <c r="A4885" s="1" t="s">
        <v>2371</v>
      </c>
    </row>
    <row r="4886">
      <c r="A4886" s="1" t="s">
        <v>2372</v>
      </c>
    </row>
    <row r="4887">
      <c r="A4887" s="1" t="s">
        <v>2373</v>
      </c>
    </row>
    <row r="4888">
      <c r="A4888" s="1" t="s">
        <v>2374</v>
      </c>
    </row>
    <row r="4889">
      <c r="A4889" s="1" t="s">
        <v>2375</v>
      </c>
    </row>
    <row r="4890">
      <c r="A4890" s="1" t="s">
        <v>2376</v>
      </c>
    </row>
    <row r="4891">
      <c r="A4891" s="1" t="s">
        <v>2377</v>
      </c>
    </row>
    <row r="4892">
      <c r="A4892" s="1" t="s">
        <v>2407</v>
      </c>
    </row>
    <row r="4893">
      <c r="A4893" s="1" t="s">
        <v>2379</v>
      </c>
    </row>
    <row r="4894">
      <c r="A4894" s="1" t="s">
        <v>2380</v>
      </c>
    </row>
    <row r="4895">
      <c r="A4895" s="1" t="s">
        <v>2381</v>
      </c>
    </row>
    <row r="4896">
      <c r="A4896" s="1" t="s">
        <v>2384</v>
      </c>
    </row>
    <row r="4897">
      <c r="A4897" s="1" t="s">
        <v>2385</v>
      </c>
    </row>
    <row r="4898">
      <c r="A4898" s="1" t="s">
        <v>2386</v>
      </c>
    </row>
    <row r="4899">
      <c r="A4899" s="1" t="s">
        <v>2387</v>
      </c>
    </row>
    <row r="4900">
      <c r="A4900" s="1" t="s">
        <v>2388</v>
      </c>
    </row>
    <row r="4901">
      <c r="A4901" s="1" t="s">
        <v>2389</v>
      </c>
    </row>
    <row r="4902">
      <c r="A4902" s="1" t="s">
        <v>2390</v>
      </c>
    </row>
    <row r="4903">
      <c r="A4903" s="1" t="s">
        <v>2391</v>
      </c>
    </row>
    <row r="4904">
      <c r="A4904" s="1" t="s">
        <v>2392</v>
      </c>
    </row>
    <row r="4905">
      <c r="A4905" s="1" t="s">
        <v>2393</v>
      </c>
    </row>
    <row r="4906">
      <c r="A4906" s="1" t="s">
        <v>2394</v>
      </c>
    </row>
    <row r="4907">
      <c r="A4907" s="1" t="s">
        <v>2395</v>
      </c>
    </row>
    <row r="4908">
      <c r="A4908" s="1" t="s">
        <v>2396</v>
      </c>
    </row>
    <row r="4909">
      <c r="A4909" s="1" t="s">
        <v>2397</v>
      </c>
    </row>
    <row r="4910">
      <c r="A4910" s="1" t="s">
        <v>2408</v>
      </c>
    </row>
    <row r="4911">
      <c r="A4911" s="1" t="s">
        <v>2400</v>
      </c>
    </row>
    <row r="4912">
      <c r="A4912" s="1" t="s">
        <v>2401</v>
      </c>
    </row>
    <row r="4913">
      <c r="A4913" s="1" t="s">
        <v>2402</v>
      </c>
    </row>
    <row r="4914">
      <c r="A4914" s="1" t="s">
        <v>2403</v>
      </c>
    </row>
    <row r="4915">
      <c r="A4915" s="1" t="s">
        <v>2404</v>
      </c>
    </row>
    <row r="4916">
      <c r="A4916" s="1" t="s">
        <v>2405</v>
      </c>
    </row>
    <row r="4917">
      <c r="A4917" s="1" t="s">
        <v>2409</v>
      </c>
    </row>
    <row r="4918">
      <c r="A4918" s="1" t="s">
        <v>2410</v>
      </c>
    </row>
    <row r="4919">
      <c r="A4919" s="1" t="s">
        <v>2411</v>
      </c>
    </row>
    <row r="4921">
      <c r="A4921" s="1" t="s">
        <v>2412</v>
      </c>
    </row>
    <row r="4923">
      <c r="A4923" s="1" t="s">
        <v>2413</v>
      </c>
    </row>
    <row r="4924">
      <c r="A4924" s="1" t="s">
        <v>2414</v>
      </c>
    </row>
    <row r="4926">
      <c r="A4926" s="1" t="s">
        <v>2415</v>
      </c>
    </row>
    <row r="4928">
      <c r="A4928" s="1" t="s">
        <v>2416</v>
      </c>
    </row>
    <row r="4930">
      <c r="A4930" s="1" t="s">
        <v>2417</v>
      </c>
    </row>
    <row r="4931">
      <c r="A4931" s="1" t="s">
        <v>2418</v>
      </c>
    </row>
    <row r="4932">
      <c r="A4932" s="1" t="s">
        <v>2419</v>
      </c>
    </row>
    <row r="4934">
      <c r="A4934" s="1" t="s">
        <v>2420</v>
      </c>
    </row>
    <row r="4936">
      <c r="A4936" s="1" t="s">
        <v>2421</v>
      </c>
    </row>
    <row r="4937">
      <c r="A4937" s="1" t="s">
        <v>2422</v>
      </c>
    </row>
    <row r="4938">
      <c r="A4938" s="1" t="s">
        <v>2423</v>
      </c>
    </row>
    <row r="4940">
      <c r="A4940" s="1" t="s">
        <v>2424</v>
      </c>
    </row>
    <row r="4941">
      <c r="A4941" s="1" t="s">
        <v>2425</v>
      </c>
    </row>
    <row r="4943">
      <c r="A4943" s="1" t="s">
        <v>2426</v>
      </c>
    </row>
    <row r="4945">
      <c r="A4945" s="1" t="s">
        <v>2427</v>
      </c>
    </row>
    <row r="4947">
      <c r="A4947" s="1" t="s">
        <v>2428</v>
      </c>
    </row>
    <row r="4949">
      <c r="A4949" s="1" t="s">
        <v>2429</v>
      </c>
    </row>
    <row r="4950">
      <c r="A4950" s="1" t="s">
        <v>2430</v>
      </c>
    </row>
    <row r="4952">
      <c r="A4952" s="1" t="s">
        <v>2431</v>
      </c>
    </row>
    <row r="4954">
      <c r="A4954" s="1" t="s">
        <v>2432</v>
      </c>
    </row>
    <row r="4955">
      <c r="A4955" s="1" t="s">
        <v>2433</v>
      </c>
    </row>
    <row r="4956">
      <c r="A4956" s="1" t="s">
        <v>2434</v>
      </c>
    </row>
    <row r="4958">
      <c r="A4958" s="1" t="s">
        <v>2435</v>
      </c>
    </row>
    <row r="4960">
      <c r="A4960" s="1" t="s">
        <v>2436</v>
      </c>
    </row>
    <row r="4962">
      <c r="A4962" s="1" t="s">
        <v>2437</v>
      </c>
    </row>
    <row r="4964">
      <c r="A4964" s="1" t="s">
        <v>2438</v>
      </c>
    </row>
    <row r="4965">
      <c r="A4965" s="1" t="s">
        <v>2439</v>
      </c>
    </row>
    <row r="4966">
      <c r="A4966" s="1" t="s">
        <v>2440</v>
      </c>
    </row>
    <row r="4968">
      <c r="A4968" s="1" t="s">
        <v>2441</v>
      </c>
    </row>
    <row r="4970">
      <c r="A4970" s="1" t="s">
        <v>2442</v>
      </c>
    </row>
    <row r="4971">
      <c r="A4971" s="1" t="s">
        <v>2443</v>
      </c>
    </row>
    <row r="4973">
      <c r="A4973" s="1" t="s">
        <v>2444</v>
      </c>
    </row>
    <row r="4974">
      <c r="A4974" s="1" t="s">
        <v>2445</v>
      </c>
    </row>
    <row r="4976">
      <c r="A4976" s="1" t="s">
        <v>2446</v>
      </c>
    </row>
    <row r="4977">
      <c r="A4977" s="1" t="s">
        <v>2447</v>
      </c>
    </row>
    <row r="4978">
      <c r="A4978" s="1" t="s">
        <v>1516</v>
      </c>
    </row>
    <row r="4980">
      <c r="A4980" s="1" t="s">
        <v>2448</v>
      </c>
    </row>
    <row r="4982">
      <c r="A4982" s="1" t="s">
        <v>2449</v>
      </c>
    </row>
    <row r="4984">
      <c r="A4984" s="1" t="s">
        <v>2450</v>
      </c>
    </row>
    <row r="4986">
      <c r="A4986" s="1">
        <v>8.0</v>
      </c>
    </row>
    <row r="4988">
      <c r="A4988" s="1" t="s">
        <v>2451</v>
      </c>
    </row>
    <row r="4989">
      <c r="A4989" s="1" t="s">
        <v>2452</v>
      </c>
    </row>
    <row r="4991">
      <c r="A4991" s="1" t="s">
        <v>2453</v>
      </c>
    </row>
    <row r="4993">
      <c r="A4993" s="1" t="s">
        <v>2454</v>
      </c>
    </row>
    <row r="4994">
      <c r="A4994" s="1" t="s">
        <v>2455</v>
      </c>
    </row>
    <row r="4995">
      <c r="A4995" s="1" t="s">
        <v>2456</v>
      </c>
    </row>
    <row r="4997">
      <c r="A4997" s="1" t="s">
        <v>2457</v>
      </c>
    </row>
    <row r="4999">
      <c r="A4999" s="1" t="s">
        <v>2458</v>
      </c>
    </row>
    <row r="5001">
      <c r="A5001" s="1" t="s">
        <v>2459</v>
      </c>
    </row>
    <row r="5002">
      <c r="A5002" s="1" t="s">
        <v>2460</v>
      </c>
    </row>
    <row r="5004">
      <c r="A5004" s="1" t="s">
        <v>2461</v>
      </c>
    </row>
    <row r="5006">
      <c r="A5006" s="3">
        <f> 8</f>
        <v>8</v>
      </c>
    </row>
    <row r="5008">
      <c r="A5008" s="1" t="s">
        <v>2462</v>
      </c>
    </row>
    <row r="5009">
      <c r="A5009" s="1" t="s">
        <v>2463</v>
      </c>
    </row>
    <row r="5010">
      <c r="A5010" s="1" t="s">
        <v>2464</v>
      </c>
    </row>
    <row r="5012">
      <c r="A5012" s="1" t="s">
        <v>2465</v>
      </c>
    </row>
    <row r="5014">
      <c r="A5014" s="1" t="s">
        <v>2466</v>
      </c>
    </row>
    <row r="5016">
      <c r="A5016" s="1" t="s">
        <v>2467</v>
      </c>
    </row>
    <row r="5018">
      <c r="A5018" s="1" t="s">
        <v>2468</v>
      </c>
    </row>
    <row r="5019">
      <c r="A5019" s="1" t="s">
        <v>2469</v>
      </c>
    </row>
    <row r="5021">
      <c r="A5021" s="1" t="s">
        <v>2470</v>
      </c>
    </row>
    <row r="5022">
      <c r="A5022" s="1" t="s">
        <v>2471</v>
      </c>
    </row>
    <row r="5024">
      <c r="A5024" s="1" t="s">
        <v>2472</v>
      </c>
    </row>
    <row r="5026">
      <c r="A5026" s="1" t="s">
        <v>2473</v>
      </c>
    </row>
    <row r="5027">
      <c r="A5027" s="1" t="s">
        <v>2474</v>
      </c>
    </row>
    <row r="5029">
      <c r="A5029" s="1" t="s">
        <v>2475</v>
      </c>
    </row>
    <row r="5031">
      <c r="A5031" s="1" t="s">
        <v>2476</v>
      </c>
    </row>
    <row r="5032">
      <c r="A5032" s="1" t="s">
        <v>2477</v>
      </c>
    </row>
    <row r="5033">
      <c r="A5033" s="1" t="s">
        <v>2478</v>
      </c>
    </row>
    <row r="5035">
      <c r="A5035" s="1" t="s">
        <v>2479</v>
      </c>
    </row>
    <row r="5036">
      <c r="A5036" s="1" t="s">
        <v>2480</v>
      </c>
    </row>
    <row r="5038">
      <c r="A5038" s="1" t="s">
        <v>2481</v>
      </c>
    </row>
    <row r="5040">
      <c r="A5040" s="1" t="s">
        <v>2482</v>
      </c>
    </row>
    <row r="5041">
      <c r="A5041" s="1" t="s">
        <v>2483</v>
      </c>
    </row>
    <row r="5043">
      <c r="A5043" s="1" t="s">
        <v>2484</v>
      </c>
    </row>
    <row r="5045">
      <c r="A5045" s="1" t="s">
        <v>2485</v>
      </c>
    </row>
    <row r="5046">
      <c r="A5046" s="1" t="s">
        <v>2486</v>
      </c>
    </row>
    <row r="5048">
      <c r="A5048" s="1" t="s">
        <v>2487</v>
      </c>
    </row>
    <row r="5050">
      <c r="A5050" s="1" t="s">
        <v>2488</v>
      </c>
    </row>
    <row r="5052">
      <c r="A5052" s="1" t="s">
        <v>2489</v>
      </c>
    </row>
    <row r="5054">
      <c r="A5054" s="1" t="s">
        <v>2490</v>
      </c>
    </row>
    <row r="5056">
      <c r="A5056" s="1" t="s">
        <v>2491</v>
      </c>
    </row>
    <row r="5058">
      <c r="A5058" s="1" t="s">
        <v>2492</v>
      </c>
    </row>
    <row r="5060">
      <c r="A5060" s="1" t="s">
        <v>2493</v>
      </c>
    </row>
    <row r="5062">
      <c r="A5062" s="1" t="s">
        <v>2494</v>
      </c>
    </row>
    <row r="5064">
      <c r="A5064" s="1" t="s">
        <v>2495</v>
      </c>
    </row>
    <row r="5065">
      <c r="A5065" s="1" t="s">
        <v>2496</v>
      </c>
    </row>
    <row r="5067">
      <c r="A5067" s="1" t="s">
        <v>2497</v>
      </c>
    </row>
    <row r="5068">
      <c r="A5068" s="1" t="s">
        <v>2498</v>
      </c>
    </row>
    <row r="5070">
      <c r="A5070" s="1" t="s">
        <v>2499</v>
      </c>
    </row>
    <row r="5072">
      <c r="A5072" s="1" t="s">
        <v>2500</v>
      </c>
    </row>
    <row r="5073">
      <c r="A5073" s="1" t="s">
        <v>2411</v>
      </c>
    </row>
    <row r="5074">
      <c r="A5074" s="1" t="s">
        <v>2412</v>
      </c>
    </row>
    <row r="5075">
      <c r="A5075" s="1" t="s">
        <v>2413</v>
      </c>
    </row>
    <row r="5076">
      <c r="A5076" s="1" t="s">
        <v>2414</v>
      </c>
    </row>
    <row r="5077">
      <c r="A5077" s="1" t="s">
        <v>2415</v>
      </c>
    </row>
    <row r="5078">
      <c r="A5078" s="1" t="s">
        <v>2416</v>
      </c>
    </row>
    <row r="5079">
      <c r="A5079" s="1" t="s">
        <v>2418</v>
      </c>
    </row>
    <row r="5080">
      <c r="A5080" s="1" t="s">
        <v>2419</v>
      </c>
    </row>
    <row r="5081">
      <c r="A5081" s="1" t="s">
        <v>2420</v>
      </c>
    </row>
    <row r="5082">
      <c r="A5082" s="1" t="s">
        <v>2421</v>
      </c>
    </row>
    <row r="5083">
      <c r="A5083" s="1" t="s">
        <v>2422</v>
      </c>
    </row>
    <row r="5084">
      <c r="A5084" s="1" t="s">
        <v>2423</v>
      </c>
    </row>
    <row r="5085">
      <c r="A5085" s="1" t="s">
        <v>2424</v>
      </c>
    </row>
    <row r="5086">
      <c r="A5086" s="1" t="s">
        <v>2425</v>
      </c>
    </row>
    <row r="5087">
      <c r="A5087" s="1" t="s">
        <v>2426</v>
      </c>
    </row>
    <row r="5088">
      <c r="A5088" s="1" t="s">
        <v>2427</v>
      </c>
    </row>
    <row r="5089">
      <c r="A5089" s="1" t="s">
        <v>2428</v>
      </c>
    </row>
    <row r="5090">
      <c r="A5090" s="1" t="s">
        <v>2429</v>
      </c>
    </row>
    <row r="5091">
      <c r="A5091" s="1" t="s">
        <v>2430</v>
      </c>
    </row>
    <row r="5092">
      <c r="A5092" s="1" t="s">
        <v>2431</v>
      </c>
    </row>
    <row r="5093">
      <c r="A5093" s="1" t="s">
        <v>2432</v>
      </c>
    </row>
    <row r="5094">
      <c r="A5094" s="1" t="s">
        <v>2433</v>
      </c>
    </row>
    <row r="5095">
      <c r="A5095" s="1" t="s">
        <v>2434</v>
      </c>
    </row>
    <row r="5096">
      <c r="A5096" s="1" t="s">
        <v>2435</v>
      </c>
    </row>
    <row r="5097">
      <c r="A5097" s="1" t="s">
        <v>2437</v>
      </c>
    </row>
    <row r="5098">
      <c r="A5098" s="1" t="s">
        <v>2438</v>
      </c>
    </row>
    <row r="5099">
      <c r="A5099" s="1" t="s">
        <v>2501</v>
      </c>
    </row>
    <row r="5100">
      <c r="A5100" s="1" t="s">
        <v>2440</v>
      </c>
    </row>
    <row r="5101">
      <c r="A5101" s="1" t="s">
        <v>2441</v>
      </c>
    </row>
    <row r="5102">
      <c r="A5102" s="1" t="s">
        <v>2442</v>
      </c>
    </row>
    <row r="5103">
      <c r="A5103" s="1" t="s">
        <v>2443</v>
      </c>
    </row>
    <row r="5104">
      <c r="A5104" s="1" t="s">
        <v>2444</v>
      </c>
    </row>
    <row r="5105">
      <c r="A5105" s="1" t="s">
        <v>2445</v>
      </c>
    </row>
    <row r="5106">
      <c r="A5106" s="1" t="s">
        <v>2447</v>
      </c>
    </row>
    <row r="5107">
      <c r="A5107" s="1" t="s">
        <v>2448</v>
      </c>
    </row>
    <row r="5108">
      <c r="A5108" s="1" t="s">
        <v>2449</v>
      </c>
    </row>
    <row r="5109">
      <c r="A5109" s="1" t="s">
        <v>2450</v>
      </c>
    </row>
    <row r="5110">
      <c r="A5110" s="1" t="s">
        <v>2451</v>
      </c>
    </row>
    <row r="5111">
      <c r="A5111" s="1" t="s">
        <v>2452</v>
      </c>
    </row>
    <row r="5112">
      <c r="A5112" s="1" t="s">
        <v>2453</v>
      </c>
    </row>
    <row r="5113">
      <c r="A5113" s="1" t="s">
        <v>2454</v>
      </c>
    </row>
    <row r="5114">
      <c r="A5114" s="1" t="s">
        <v>2455</v>
      </c>
    </row>
    <row r="5115">
      <c r="A5115" s="1" t="s">
        <v>2456</v>
      </c>
    </row>
    <row r="5116">
      <c r="A5116" s="1" t="s">
        <v>2457</v>
      </c>
    </row>
    <row r="5117">
      <c r="A5117" s="1" t="s">
        <v>2458</v>
      </c>
    </row>
    <row r="5118">
      <c r="A5118" s="1" t="s">
        <v>2459</v>
      </c>
    </row>
    <row r="5119">
      <c r="A5119" s="1" t="s">
        <v>2460</v>
      </c>
    </row>
    <row r="5120">
      <c r="A5120" s="1" t="s">
        <v>2461</v>
      </c>
    </row>
    <row r="5121">
      <c r="A5121" s="3">
        <f> 8</f>
        <v>8</v>
      </c>
    </row>
    <row r="5122">
      <c r="A5122" s="1" t="s">
        <v>2462</v>
      </c>
    </row>
    <row r="5123">
      <c r="A5123" s="1" t="s">
        <v>2463</v>
      </c>
    </row>
    <row r="5124">
      <c r="A5124" s="1" t="s">
        <v>2464</v>
      </c>
    </row>
    <row r="5125">
      <c r="A5125" s="1" t="s">
        <v>2465</v>
      </c>
    </row>
    <row r="5126">
      <c r="A5126" s="1" t="s">
        <v>2466</v>
      </c>
    </row>
    <row r="5127">
      <c r="A5127" s="1" t="s">
        <v>2467</v>
      </c>
    </row>
    <row r="5128">
      <c r="A5128" s="1" t="s">
        <v>2468</v>
      </c>
    </row>
    <row r="5129">
      <c r="A5129" s="1" t="s">
        <v>2469</v>
      </c>
    </row>
    <row r="5130">
      <c r="A5130" s="1" t="s">
        <v>2470</v>
      </c>
    </row>
    <row r="5131">
      <c r="A5131" s="1" t="s">
        <v>2471</v>
      </c>
    </row>
    <row r="5132">
      <c r="A5132" s="1" t="s">
        <v>2472</v>
      </c>
    </row>
    <row r="5133">
      <c r="A5133" s="1" t="s">
        <v>2473</v>
      </c>
    </row>
    <row r="5134">
      <c r="A5134" s="1" t="s">
        <v>2474</v>
      </c>
    </row>
    <row r="5135">
      <c r="A5135" s="1" t="s">
        <v>2475</v>
      </c>
    </row>
    <row r="5136">
      <c r="A5136" s="1" t="s">
        <v>2476</v>
      </c>
    </row>
    <row r="5137">
      <c r="A5137" s="1" t="s">
        <v>2477</v>
      </c>
    </row>
    <row r="5138">
      <c r="A5138" s="1" t="s">
        <v>2478</v>
      </c>
    </row>
    <row r="5139">
      <c r="A5139" s="1" t="s">
        <v>2479</v>
      </c>
    </row>
    <row r="5140">
      <c r="A5140" s="1" t="s">
        <v>2480</v>
      </c>
    </row>
    <row r="5141">
      <c r="A5141" s="1" t="s">
        <v>2481</v>
      </c>
    </row>
    <row r="5142">
      <c r="A5142" s="1" t="s">
        <v>2482</v>
      </c>
    </row>
    <row r="5143">
      <c r="A5143" s="1" t="s">
        <v>2483</v>
      </c>
    </row>
    <row r="5144">
      <c r="A5144" s="1" t="s">
        <v>2484</v>
      </c>
    </row>
    <row r="5145">
      <c r="A5145" s="1" t="s">
        <v>2485</v>
      </c>
    </row>
    <row r="5146">
      <c r="A5146" s="1" t="s">
        <v>2486</v>
      </c>
    </row>
    <row r="5147">
      <c r="A5147" s="1" t="s">
        <v>2487</v>
      </c>
    </row>
    <row r="5148">
      <c r="A5148" s="1" t="s">
        <v>2488</v>
      </c>
    </row>
    <row r="5149">
      <c r="A5149" s="1" t="s">
        <v>2489</v>
      </c>
    </row>
    <row r="5150">
      <c r="A5150" s="1" t="s">
        <v>2490</v>
      </c>
    </row>
    <row r="5151">
      <c r="A5151" s="1" t="s">
        <v>2491</v>
      </c>
    </row>
    <row r="5152">
      <c r="A5152" s="1" t="s">
        <v>2492</v>
      </c>
    </row>
    <row r="5153">
      <c r="A5153" s="1" t="s">
        <v>2493</v>
      </c>
    </row>
    <row r="5154">
      <c r="A5154" s="1" t="s">
        <v>2494</v>
      </c>
    </row>
    <row r="5155">
      <c r="A5155" s="1" t="s">
        <v>2495</v>
      </c>
    </row>
    <row r="5156">
      <c r="A5156" s="1" t="s">
        <v>2496</v>
      </c>
    </row>
    <row r="5157">
      <c r="A5157" s="1" t="s">
        <v>2497</v>
      </c>
    </row>
    <row r="5158">
      <c r="A5158" s="1" t="s">
        <v>2498</v>
      </c>
    </row>
    <row r="5159">
      <c r="A5159" s="1" t="s">
        <v>2502</v>
      </c>
    </row>
    <row r="5160">
      <c r="A5160" s="1" t="s">
        <v>2503</v>
      </c>
    </row>
    <row r="5161">
      <c r="A5161" s="1" t="s">
        <v>2132</v>
      </c>
    </row>
    <row r="5162">
      <c r="A5162" s="1" t="s">
        <v>2504</v>
      </c>
    </row>
    <row r="5163">
      <c r="A5163" s="1" t="s">
        <v>2505</v>
      </c>
    </row>
    <row r="5164">
      <c r="A5164" s="1" t="s">
        <v>2506</v>
      </c>
    </row>
    <row r="5165">
      <c r="A5165" s="1" t="s">
        <v>2507</v>
      </c>
    </row>
    <row r="5166">
      <c r="A5166" s="1" t="s">
        <v>2508</v>
      </c>
    </row>
    <row r="5167">
      <c r="A5167" s="1" t="s">
        <v>2509</v>
      </c>
    </row>
    <row r="5168">
      <c r="A5168" s="1" t="s">
        <v>2510</v>
      </c>
    </row>
    <row r="5169">
      <c r="A5169" s="1" t="s">
        <v>2511</v>
      </c>
    </row>
    <row r="5170">
      <c r="A5170" s="1" t="s">
        <v>2512</v>
      </c>
    </row>
    <row r="5171">
      <c r="A5171" s="1" t="s">
        <v>2513</v>
      </c>
    </row>
    <row r="5172">
      <c r="A5172" s="1" t="s">
        <v>2514</v>
      </c>
    </row>
    <row r="5173">
      <c r="A5173" s="1" t="s">
        <v>2515</v>
      </c>
    </row>
    <row r="5174">
      <c r="A5174" s="1" t="s">
        <v>2516</v>
      </c>
    </row>
    <row r="5175">
      <c r="A5175" s="1" t="s">
        <v>2517</v>
      </c>
    </row>
    <row r="5176">
      <c r="A5176" s="1" t="s">
        <v>2518</v>
      </c>
    </row>
    <row r="5177">
      <c r="A5177" s="1" t="s">
        <v>2519</v>
      </c>
    </row>
    <row r="5178">
      <c r="A5178" s="1" t="s">
        <v>2520</v>
      </c>
    </row>
    <row r="5179">
      <c r="A5179" s="1" t="s">
        <v>2521</v>
      </c>
    </row>
    <row r="5180">
      <c r="A5180" s="1" t="s">
        <v>2522</v>
      </c>
    </row>
    <row r="5181">
      <c r="A5181" s="1" t="s">
        <v>2523</v>
      </c>
    </row>
    <row r="5182">
      <c r="A5182" s="1" t="s">
        <v>2524</v>
      </c>
    </row>
    <row r="5183">
      <c r="A5183" s="1" t="s">
        <v>2525</v>
      </c>
    </row>
    <row r="5184">
      <c r="A5184" s="1" t="s">
        <v>2526</v>
      </c>
    </row>
    <row r="5185">
      <c r="A5185" s="1" t="s">
        <v>2527</v>
      </c>
    </row>
    <row r="5186">
      <c r="A5186" s="1" t="s">
        <v>2528</v>
      </c>
    </row>
    <row r="5187">
      <c r="A5187" s="1" t="s">
        <v>2529</v>
      </c>
    </row>
    <row r="5188">
      <c r="A5188" s="1" t="s">
        <v>2530</v>
      </c>
    </row>
    <row r="5189">
      <c r="A5189" s="1" t="s">
        <v>2531</v>
      </c>
    </row>
    <row r="5190">
      <c r="A5190" s="1" t="s">
        <v>2532</v>
      </c>
    </row>
    <row r="5191">
      <c r="A5191" s="1" t="s">
        <v>2533</v>
      </c>
    </row>
    <row r="5192">
      <c r="A5192" s="1" t="s">
        <v>2534</v>
      </c>
    </row>
    <row r="5193">
      <c r="A5193" s="1" t="s">
        <v>2535</v>
      </c>
    </row>
    <row r="5194">
      <c r="A5194" s="1" t="s">
        <v>2536</v>
      </c>
    </row>
    <row r="5195">
      <c r="A5195" s="1" t="s">
        <v>2537</v>
      </c>
    </row>
    <row r="5196">
      <c r="A5196" s="1" t="s">
        <v>2538</v>
      </c>
    </row>
    <row r="5197">
      <c r="A5197" s="1" t="s">
        <v>2539</v>
      </c>
    </row>
    <row r="5198">
      <c r="A5198" s="1" t="s">
        <v>2540</v>
      </c>
    </row>
    <row r="5199">
      <c r="A5199" s="1" t="s">
        <v>2541</v>
      </c>
    </row>
    <row r="5200">
      <c r="A5200" s="1" t="s">
        <v>2542</v>
      </c>
    </row>
    <row r="5201">
      <c r="A5201" s="1" t="s">
        <v>2543</v>
      </c>
    </row>
    <row r="5202">
      <c r="A5202" s="1" t="s">
        <v>2544</v>
      </c>
    </row>
    <row r="5203">
      <c r="A5203" s="1" t="s">
        <v>2545</v>
      </c>
    </row>
    <row r="5204">
      <c r="A5204" s="1" t="s">
        <v>2546</v>
      </c>
    </row>
    <row r="5205">
      <c r="A5205" s="1" t="s">
        <v>2547</v>
      </c>
    </row>
    <row r="5206">
      <c r="A5206" s="1" t="s">
        <v>2548</v>
      </c>
    </row>
    <row r="5207">
      <c r="A5207" s="1" t="s">
        <v>2549</v>
      </c>
    </row>
    <row r="5208">
      <c r="A5208" s="1" t="s">
        <v>2550</v>
      </c>
    </row>
    <row r="5209">
      <c r="A5209" s="1" t="s">
        <v>2551</v>
      </c>
    </row>
    <row r="5210">
      <c r="A5210" s="1" t="s">
        <v>2552</v>
      </c>
    </row>
    <row r="5211">
      <c r="A5211" s="1" t="s">
        <v>2553</v>
      </c>
    </row>
    <row r="5212">
      <c r="A5212" s="1" t="s">
        <v>2554</v>
      </c>
    </row>
    <row r="5213">
      <c r="A5213" s="1" t="s">
        <v>2555</v>
      </c>
    </row>
    <row r="5214">
      <c r="A5214" s="1" t="s">
        <v>2556</v>
      </c>
    </row>
    <row r="5215">
      <c r="A5215" s="1" t="s">
        <v>2557</v>
      </c>
    </row>
    <row r="5216">
      <c r="A5216" s="1" t="s">
        <v>2558</v>
      </c>
    </row>
    <row r="5217">
      <c r="A5217" s="1" t="s">
        <v>2559</v>
      </c>
    </row>
    <row r="5218">
      <c r="A5218" s="1" t="s">
        <v>2560</v>
      </c>
    </row>
    <row r="5219">
      <c r="A5219" s="1" t="s">
        <v>2561</v>
      </c>
    </row>
    <row r="5220">
      <c r="A5220" s="1" t="s">
        <v>2562</v>
      </c>
    </row>
    <row r="5221">
      <c r="A5221" s="1" t="s">
        <v>2563</v>
      </c>
    </row>
    <row r="5222">
      <c r="A5222" s="1" t="s">
        <v>2564</v>
      </c>
    </row>
    <row r="5223">
      <c r="A5223" s="1" t="s">
        <v>2565</v>
      </c>
    </row>
    <row r="5224">
      <c r="A5224" s="1" t="s">
        <v>2566</v>
      </c>
    </row>
    <row r="5225">
      <c r="A5225" s="1" t="s">
        <v>2567</v>
      </c>
    </row>
    <row r="5226">
      <c r="A5226" s="1" t="s">
        <v>2568</v>
      </c>
    </row>
    <row r="5227">
      <c r="A5227" s="1" t="s">
        <v>2569</v>
      </c>
    </row>
    <row r="5228">
      <c r="A5228" s="1" t="s">
        <v>2570</v>
      </c>
    </row>
    <row r="5229">
      <c r="A5229" s="1" t="s">
        <v>2571</v>
      </c>
    </row>
    <row r="5230">
      <c r="A5230" s="1" t="s">
        <v>2572</v>
      </c>
    </row>
    <row r="5231">
      <c r="A5231" s="1" t="s">
        <v>2573</v>
      </c>
    </row>
    <row r="5232">
      <c r="A5232" s="1" t="s">
        <v>2574</v>
      </c>
    </row>
    <row r="5233">
      <c r="A5233" s="1" t="s">
        <v>2575</v>
      </c>
    </row>
    <row r="5234">
      <c r="A5234" s="1" t="s">
        <v>2576</v>
      </c>
    </row>
    <row r="5235">
      <c r="A5235" s="1" t="s">
        <v>2577</v>
      </c>
    </row>
    <row r="5236">
      <c r="A5236" s="1" t="s">
        <v>2578</v>
      </c>
    </row>
    <row r="5237">
      <c r="A5237" s="1" t="s">
        <v>2132</v>
      </c>
    </row>
    <row r="5238">
      <c r="A5238" s="1" t="s">
        <v>2504</v>
      </c>
    </row>
    <row r="5239">
      <c r="A5239" s="1" t="s">
        <v>2505</v>
      </c>
    </row>
    <row r="5240">
      <c r="A5240" s="1" t="s">
        <v>2506</v>
      </c>
    </row>
    <row r="5241">
      <c r="A5241" s="1" t="s">
        <v>2507</v>
      </c>
    </row>
    <row r="5242">
      <c r="A5242" s="1" t="s">
        <v>2508</v>
      </c>
    </row>
    <row r="5243">
      <c r="A5243" s="1" t="s">
        <v>2509</v>
      </c>
    </row>
    <row r="5244">
      <c r="A5244" s="1" t="s">
        <v>2510</v>
      </c>
    </row>
    <row r="5245">
      <c r="A5245" s="1" t="s">
        <v>2511</v>
      </c>
    </row>
    <row r="5246">
      <c r="A5246" s="1" t="s">
        <v>2512</v>
      </c>
    </row>
    <row r="5247">
      <c r="A5247" s="1" t="s">
        <v>2513</v>
      </c>
    </row>
    <row r="5248">
      <c r="A5248" s="1" t="s">
        <v>2514</v>
      </c>
    </row>
    <row r="5249">
      <c r="A5249" s="1" t="s">
        <v>2515</v>
      </c>
    </row>
    <row r="5250">
      <c r="A5250" s="1" t="s">
        <v>2516</v>
      </c>
    </row>
    <row r="5251">
      <c r="A5251" s="1" t="s">
        <v>2517</v>
      </c>
    </row>
    <row r="5252">
      <c r="A5252" s="1" t="s">
        <v>2518</v>
      </c>
    </row>
    <row r="5253">
      <c r="A5253" s="1" t="s">
        <v>2519</v>
      </c>
    </row>
    <row r="5254">
      <c r="A5254" s="1" t="s">
        <v>2520</v>
      </c>
    </row>
    <row r="5255">
      <c r="A5255" s="1" t="s">
        <v>2521</v>
      </c>
    </row>
    <row r="5256">
      <c r="A5256" s="1" t="s">
        <v>2522</v>
      </c>
    </row>
    <row r="5257">
      <c r="A5257" s="1" t="s">
        <v>2523</v>
      </c>
    </row>
    <row r="5258">
      <c r="A5258" s="1" t="s">
        <v>2524</v>
      </c>
    </row>
    <row r="5259">
      <c r="A5259" s="1" t="s">
        <v>2525</v>
      </c>
    </row>
    <row r="5260">
      <c r="A5260" s="1" t="s">
        <v>2526</v>
      </c>
    </row>
    <row r="5261">
      <c r="A5261" s="1" t="s">
        <v>2527</v>
      </c>
    </row>
    <row r="5262">
      <c r="A5262" s="1" t="s">
        <v>2528</v>
      </c>
    </row>
    <row r="5263">
      <c r="A5263" s="1" t="s">
        <v>2529</v>
      </c>
    </row>
    <row r="5264">
      <c r="A5264" s="1" t="s">
        <v>2530</v>
      </c>
    </row>
    <row r="5265">
      <c r="A5265" s="1" t="s">
        <v>2531</v>
      </c>
    </row>
    <row r="5266">
      <c r="A5266" s="1" t="s">
        <v>2532</v>
      </c>
    </row>
    <row r="5267">
      <c r="A5267" s="1" t="s">
        <v>2533</v>
      </c>
    </row>
    <row r="5268">
      <c r="A5268" s="1" t="s">
        <v>2534</v>
      </c>
    </row>
    <row r="5269">
      <c r="A5269" s="1" t="s">
        <v>2535</v>
      </c>
    </row>
    <row r="5270">
      <c r="A5270" s="1" t="s">
        <v>2536</v>
      </c>
    </row>
    <row r="5271">
      <c r="A5271" s="1" t="s">
        <v>2537</v>
      </c>
    </row>
    <row r="5272">
      <c r="A5272" s="1" t="s">
        <v>2538</v>
      </c>
    </row>
    <row r="5273">
      <c r="A5273" s="1" t="s">
        <v>2539</v>
      </c>
    </row>
    <row r="5274">
      <c r="A5274" s="1" t="s">
        <v>2540</v>
      </c>
    </row>
    <row r="5275">
      <c r="A5275" s="1" t="s">
        <v>2541</v>
      </c>
    </row>
    <row r="5276">
      <c r="A5276" s="1" t="s">
        <v>2542</v>
      </c>
    </row>
    <row r="5277">
      <c r="A5277" s="1" t="s">
        <v>2543</v>
      </c>
    </row>
    <row r="5278">
      <c r="A5278" s="1" t="s">
        <v>2544</v>
      </c>
    </row>
    <row r="5279">
      <c r="A5279" s="1" t="s">
        <v>2545</v>
      </c>
    </row>
    <row r="5280">
      <c r="A5280" s="1" t="s">
        <v>2546</v>
      </c>
    </row>
    <row r="5281">
      <c r="A5281" s="1" t="s">
        <v>2547</v>
      </c>
    </row>
    <row r="5282">
      <c r="A5282" s="1" t="s">
        <v>2548</v>
      </c>
    </row>
    <row r="5283">
      <c r="A5283" s="1" t="s">
        <v>2549</v>
      </c>
    </row>
    <row r="5284">
      <c r="A5284" s="1" t="s">
        <v>2550</v>
      </c>
    </row>
    <row r="5285">
      <c r="A5285" s="1" t="s">
        <v>2551</v>
      </c>
    </row>
    <row r="5286">
      <c r="A5286" s="1" t="s">
        <v>2552</v>
      </c>
    </row>
    <row r="5287">
      <c r="A5287" s="1" t="s">
        <v>2553</v>
      </c>
    </row>
    <row r="5288">
      <c r="A5288" s="1" t="s">
        <v>2554</v>
      </c>
    </row>
    <row r="5289">
      <c r="A5289" s="1" t="s">
        <v>2555</v>
      </c>
    </row>
    <row r="5290">
      <c r="A5290" s="1" t="s">
        <v>2556</v>
      </c>
    </row>
    <row r="5291">
      <c r="A5291" s="1" t="s">
        <v>2557</v>
      </c>
    </row>
    <row r="5292">
      <c r="A5292" s="1" t="s">
        <v>2558</v>
      </c>
    </row>
    <row r="5293">
      <c r="A5293" s="1" t="s">
        <v>2559</v>
      </c>
    </row>
    <row r="5294">
      <c r="A5294" s="1" t="s">
        <v>2560</v>
      </c>
    </row>
    <row r="5295">
      <c r="A5295" s="1" t="s">
        <v>2561</v>
      </c>
    </row>
    <row r="5296">
      <c r="A5296" s="1" t="s">
        <v>2562</v>
      </c>
    </row>
    <row r="5297">
      <c r="A5297" s="1" t="s">
        <v>2563</v>
      </c>
    </row>
    <row r="5298">
      <c r="A5298" s="1" t="s">
        <v>2564</v>
      </c>
    </row>
    <row r="5299">
      <c r="A5299" s="1" t="s">
        <v>2565</v>
      </c>
    </row>
    <row r="5300">
      <c r="A5300" s="1" t="s">
        <v>2566</v>
      </c>
    </row>
    <row r="5301">
      <c r="A5301" s="1" t="s">
        <v>2567</v>
      </c>
    </row>
    <row r="5302">
      <c r="A5302" s="1" t="s">
        <v>2568</v>
      </c>
    </row>
    <row r="5303">
      <c r="A5303" s="1" t="s">
        <v>2569</v>
      </c>
    </row>
    <row r="5304">
      <c r="A5304" s="1" t="s">
        <v>2570</v>
      </c>
    </row>
    <row r="5305">
      <c r="A5305" s="1" t="s">
        <v>2571</v>
      </c>
    </row>
    <row r="5306">
      <c r="A5306" s="1" t="s">
        <v>2572</v>
      </c>
    </row>
    <row r="5307">
      <c r="A5307" s="1" t="s">
        <v>2573</v>
      </c>
    </row>
    <row r="5308">
      <c r="A5308" s="1" t="s">
        <v>2574</v>
      </c>
    </row>
    <row r="5309">
      <c r="A5309" s="1" t="s">
        <v>2575</v>
      </c>
    </row>
    <row r="5310">
      <c r="A5310" s="1" t="s">
        <v>2576</v>
      </c>
    </row>
    <row r="5311">
      <c r="A5311" s="1" t="s">
        <v>2577</v>
      </c>
    </row>
    <row r="5312">
      <c r="A5312" s="1" t="s">
        <v>2579</v>
      </c>
    </row>
    <row r="5313">
      <c r="A5313" s="1" t="s">
        <v>2580</v>
      </c>
    </row>
    <row r="5314">
      <c r="A5314" s="1">
        <v>9.0</v>
      </c>
    </row>
    <row r="5315">
      <c r="A5315" s="1" t="s">
        <v>2054</v>
      </c>
    </row>
    <row r="5316">
      <c r="A5316" s="1" t="s">
        <v>2581</v>
      </c>
    </row>
    <row r="5317">
      <c r="A5317" s="1" t="s">
        <v>2582</v>
      </c>
    </row>
    <row r="5318">
      <c r="A5318" s="1" t="s">
        <v>2583</v>
      </c>
    </row>
    <row r="5319">
      <c r="A5319" s="1" t="s">
        <v>2584</v>
      </c>
    </row>
    <row r="5320">
      <c r="A5320" s="1" t="s">
        <v>2585</v>
      </c>
    </row>
    <row r="5321">
      <c r="A5321" s="1" t="s">
        <v>2586</v>
      </c>
    </row>
    <row r="5322">
      <c r="A5322" s="1" t="s">
        <v>2587</v>
      </c>
    </row>
    <row r="5323">
      <c r="A5323" s="1" t="s">
        <v>1481</v>
      </c>
    </row>
    <row r="5324">
      <c r="A5324" s="1" t="s">
        <v>165</v>
      </c>
    </row>
    <row r="5325">
      <c r="A5325" s="1" t="s">
        <v>2588</v>
      </c>
    </row>
    <row r="5326">
      <c r="A5326" s="1" t="s">
        <v>2589</v>
      </c>
    </row>
    <row r="5327">
      <c r="A5327" s="1" t="s">
        <v>2590</v>
      </c>
    </row>
    <row r="5328">
      <c r="A5328" s="1" t="s">
        <v>2591</v>
      </c>
    </row>
    <row r="5329">
      <c r="A5329" s="1" t="s">
        <v>2592</v>
      </c>
    </row>
    <row r="5330">
      <c r="A5330" s="1" t="s">
        <v>2593</v>
      </c>
    </row>
    <row r="5331">
      <c r="A5331" s="1" t="s">
        <v>2594</v>
      </c>
    </row>
    <row r="5332">
      <c r="A5332" s="1" t="s">
        <v>2595</v>
      </c>
    </row>
    <row r="5333">
      <c r="A5333" s="1" t="s">
        <v>2596</v>
      </c>
    </row>
    <row r="5334">
      <c r="A5334" s="1" t="s">
        <v>2597</v>
      </c>
    </row>
    <row r="5335">
      <c r="A5335" s="1" t="s">
        <v>2598</v>
      </c>
    </row>
    <row r="5336">
      <c r="A5336" s="1" t="s">
        <v>2599</v>
      </c>
    </row>
    <row r="5337">
      <c r="A5337" s="1" t="s">
        <v>2600</v>
      </c>
    </row>
    <row r="5338">
      <c r="A5338" s="1" t="s">
        <v>2601</v>
      </c>
    </row>
    <row r="5339">
      <c r="A5339" s="1" t="s">
        <v>2602</v>
      </c>
    </row>
    <row r="5340">
      <c r="A5340" s="1" t="s">
        <v>2603</v>
      </c>
    </row>
    <row r="5341">
      <c r="A5341" s="1" t="s">
        <v>2604</v>
      </c>
    </row>
    <row r="5342">
      <c r="A5342" s="1" t="s">
        <v>2605</v>
      </c>
    </row>
    <row r="5343">
      <c r="A5343" s="1" t="s">
        <v>2606</v>
      </c>
    </row>
    <row r="5344">
      <c r="A5344" s="1" t="s">
        <v>2607</v>
      </c>
    </row>
    <row r="5345">
      <c r="A5345" s="1" t="s">
        <v>2608</v>
      </c>
    </row>
    <row r="5346">
      <c r="A5346" s="1" t="s">
        <v>2609</v>
      </c>
    </row>
    <row r="5347">
      <c r="A5347" s="1" t="s">
        <v>2610</v>
      </c>
    </row>
    <row r="5348">
      <c r="A5348" s="1" t="s">
        <v>2611</v>
      </c>
    </row>
    <row r="5349">
      <c r="A5349" s="1" t="s">
        <v>2612</v>
      </c>
    </row>
    <row r="5350">
      <c r="A5350" s="1" t="s">
        <v>2613</v>
      </c>
    </row>
    <row r="5351">
      <c r="A5351" s="1" t="s">
        <v>2614</v>
      </c>
    </row>
    <row r="5352">
      <c r="A5352" s="1" t="s">
        <v>2615</v>
      </c>
    </row>
    <row r="5353">
      <c r="A5353" s="1" t="s">
        <v>2616</v>
      </c>
    </row>
    <row r="5354">
      <c r="A5354" s="1" t="s">
        <v>2617</v>
      </c>
    </row>
    <row r="5355">
      <c r="A5355" s="1" t="s">
        <v>2618</v>
      </c>
    </row>
    <row r="5356">
      <c r="A5356" s="1" t="s">
        <v>2619</v>
      </c>
    </row>
    <row r="5357">
      <c r="A5357" s="1" t="s">
        <v>2620</v>
      </c>
    </row>
    <row r="5358">
      <c r="A5358" s="1" t="s">
        <v>2621</v>
      </c>
    </row>
    <row r="5359">
      <c r="A5359" s="1" t="s">
        <v>2622</v>
      </c>
    </row>
    <row r="5360">
      <c r="A5360" s="1" t="s">
        <v>2623</v>
      </c>
    </row>
    <row r="5361">
      <c r="A5361" s="1" t="s">
        <v>2624</v>
      </c>
    </row>
    <row r="5362">
      <c r="A5362" s="1" t="s">
        <v>2625</v>
      </c>
    </row>
    <row r="5363">
      <c r="A5363" s="1" t="s">
        <v>2626</v>
      </c>
    </row>
    <row r="5364">
      <c r="A5364" s="1" t="s">
        <v>2627</v>
      </c>
    </row>
    <row r="5365">
      <c r="A5365" s="1" t="s">
        <v>2628</v>
      </c>
    </row>
    <row r="5366">
      <c r="A5366" s="1" t="s">
        <v>2629</v>
      </c>
    </row>
    <row r="5367">
      <c r="A5367" s="1" t="s">
        <v>2630</v>
      </c>
    </row>
    <row r="5368">
      <c r="A5368" s="1" t="s">
        <v>2631</v>
      </c>
    </row>
    <row r="5369">
      <c r="A5369" s="1" t="s">
        <v>2632</v>
      </c>
    </row>
    <row r="5370">
      <c r="A5370" s="1" t="s">
        <v>2633</v>
      </c>
    </row>
    <row r="5371">
      <c r="A5371" s="1" t="s">
        <v>2634</v>
      </c>
    </row>
    <row r="5372">
      <c r="A5372" s="1" t="s">
        <v>2635</v>
      </c>
    </row>
    <row r="5373">
      <c r="A5373" s="1" t="s">
        <v>2636</v>
      </c>
    </row>
    <row r="5374">
      <c r="A5374" s="1" t="s">
        <v>2637</v>
      </c>
    </row>
    <row r="5375">
      <c r="A5375" s="1" t="s">
        <v>2638</v>
      </c>
    </row>
    <row r="5376">
      <c r="A5376" s="1" t="s">
        <v>2639</v>
      </c>
    </row>
    <row r="5377">
      <c r="A5377" s="1" t="s">
        <v>2640</v>
      </c>
    </row>
    <row r="5378">
      <c r="A5378" s="1" t="s">
        <v>2641</v>
      </c>
    </row>
    <row r="5379">
      <c r="A5379" s="1" t="s">
        <v>2642</v>
      </c>
    </row>
    <row r="5380">
      <c r="A5380" s="1" t="s">
        <v>2643</v>
      </c>
    </row>
    <row r="5381">
      <c r="A5381" s="1" t="s">
        <v>2505</v>
      </c>
    </row>
    <row r="5382">
      <c r="A5382" s="1" t="s">
        <v>2506</v>
      </c>
    </row>
    <row r="5383">
      <c r="A5383" s="1" t="s">
        <v>2507</v>
      </c>
    </row>
    <row r="5384">
      <c r="A5384" s="1" t="s">
        <v>2508</v>
      </c>
    </row>
    <row r="5385">
      <c r="A5385" s="1" t="s">
        <v>2644</v>
      </c>
    </row>
    <row r="5386">
      <c r="A5386" s="1" t="s">
        <v>2645</v>
      </c>
    </row>
    <row r="5387">
      <c r="A5387" s="1" t="s">
        <v>2646</v>
      </c>
    </row>
    <row r="5388">
      <c r="A5388" s="1" t="s">
        <v>2647</v>
      </c>
    </row>
    <row r="5389">
      <c r="A5389" s="1" t="s">
        <v>2648</v>
      </c>
    </row>
    <row r="5390">
      <c r="A5390" s="1" t="s">
        <v>2054</v>
      </c>
    </row>
    <row r="5391">
      <c r="A5391" s="1" t="s">
        <v>2581</v>
      </c>
    </row>
    <row r="5392">
      <c r="A5392" s="1" t="s">
        <v>2582</v>
      </c>
    </row>
    <row r="5393">
      <c r="A5393" s="1" t="s">
        <v>2583</v>
      </c>
    </row>
    <row r="5394">
      <c r="A5394" s="1" t="s">
        <v>2584</v>
      </c>
    </row>
    <row r="5395">
      <c r="A5395" s="1" t="s">
        <v>2585</v>
      </c>
    </row>
    <row r="5396">
      <c r="A5396" s="1" t="s">
        <v>2586</v>
      </c>
    </row>
    <row r="5397">
      <c r="A5397" s="1" t="s">
        <v>2587</v>
      </c>
    </row>
    <row r="5398">
      <c r="A5398" s="1" t="s">
        <v>2588</v>
      </c>
    </row>
    <row r="5399">
      <c r="A5399" s="1" t="s">
        <v>2589</v>
      </c>
    </row>
    <row r="5400">
      <c r="A5400" s="1" t="s">
        <v>2590</v>
      </c>
    </row>
    <row r="5401">
      <c r="A5401" s="1" t="s">
        <v>2591</v>
      </c>
    </row>
    <row r="5402">
      <c r="A5402" s="1" t="s">
        <v>2592</v>
      </c>
    </row>
    <row r="5403">
      <c r="A5403" s="1" t="s">
        <v>2593</v>
      </c>
    </row>
    <row r="5404">
      <c r="A5404" s="1" t="s">
        <v>2594</v>
      </c>
    </row>
    <row r="5405">
      <c r="A5405" s="1" t="s">
        <v>2595</v>
      </c>
    </row>
    <row r="5406">
      <c r="A5406" s="1" t="s">
        <v>2596</v>
      </c>
    </row>
    <row r="5407">
      <c r="A5407" s="1" t="s">
        <v>2597</v>
      </c>
    </row>
    <row r="5408">
      <c r="A5408" s="1" t="s">
        <v>2598</v>
      </c>
    </row>
    <row r="5409">
      <c r="A5409" s="1" t="s">
        <v>2599</v>
      </c>
    </row>
    <row r="5410">
      <c r="A5410" s="1" t="s">
        <v>2600</v>
      </c>
    </row>
    <row r="5411">
      <c r="A5411" s="1" t="s">
        <v>2601</v>
      </c>
    </row>
    <row r="5412">
      <c r="A5412" s="1" t="s">
        <v>2602</v>
      </c>
    </row>
    <row r="5413">
      <c r="A5413" s="1" t="s">
        <v>2603</v>
      </c>
    </row>
    <row r="5414">
      <c r="A5414" s="1" t="s">
        <v>2604</v>
      </c>
    </row>
    <row r="5415">
      <c r="A5415" s="1" t="s">
        <v>2605</v>
      </c>
    </row>
    <row r="5416">
      <c r="A5416" s="1" t="s">
        <v>2606</v>
      </c>
    </row>
    <row r="5417">
      <c r="A5417" s="1" t="s">
        <v>2607</v>
      </c>
    </row>
    <row r="5418">
      <c r="A5418" s="1" t="s">
        <v>2608</v>
      </c>
    </row>
    <row r="5419">
      <c r="A5419" s="1" t="s">
        <v>2609</v>
      </c>
    </row>
    <row r="5420">
      <c r="A5420" s="1" t="s">
        <v>2610</v>
      </c>
    </row>
    <row r="5421">
      <c r="A5421" s="1" t="s">
        <v>2611</v>
      </c>
    </row>
    <row r="5422">
      <c r="A5422" s="1" t="s">
        <v>2612</v>
      </c>
    </row>
    <row r="5423">
      <c r="A5423" s="1" t="s">
        <v>2613</v>
      </c>
    </row>
    <row r="5424">
      <c r="A5424" s="1" t="s">
        <v>2614</v>
      </c>
    </row>
    <row r="5425">
      <c r="A5425" s="1" t="s">
        <v>2615</v>
      </c>
    </row>
    <row r="5426">
      <c r="A5426" s="1" t="s">
        <v>2616</v>
      </c>
    </row>
    <row r="5427">
      <c r="A5427" s="1" t="s">
        <v>2617</v>
      </c>
    </row>
    <row r="5428">
      <c r="A5428" s="1" t="s">
        <v>2618</v>
      </c>
    </row>
    <row r="5429">
      <c r="A5429" s="1" t="s">
        <v>2619</v>
      </c>
    </row>
    <row r="5430">
      <c r="A5430" s="1" t="s">
        <v>2620</v>
      </c>
    </row>
    <row r="5431">
      <c r="A5431" s="1" t="s">
        <v>2621</v>
      </c>
    </row>
    <row r="5432">
      <c r="A5432" s="1" t="s">
        <v>2622</v>
      </c>
    </row>
    <row r="5433">
      <c r="A5433" s="1" t="s">
        <v>2623</v>
      </c>
    </row>
    <row r="5434">
      <c r="A5434" s="1" t="s">
        <v>2624</v>
      </c>
    </row>
    <row r="5435">
      <c r="A5435" s="1" t="s">
        <v>2625</v>
      </c>
    </row>
    <row r="5436">
      <c r="A5436" s="1" t="s">
        <v>2626</v>
      </c>
    </row>
    <row r="5437">
      <c r="A5437" s="1" t="s">
        <v>2627</v>
      </c>
    </row>
    <row r="5438">
      <c r="A5438" s="1" t="s">
        <v>2628</v>
      </c>
    </row>
    <row r="5439">
      <c r="A5439" s="1" t="s">
        <v>2629</v>
      </c>
    </row>
    <row r="5440">
      <c r="A5440" s="1" t="s">
        <v>2630</v>
      </c>
    </row>
    <row r="5441">
      <c r="A5441" s="1" t="s">
        <v>2631</v>
      </c>
    </row>
    <row r="5442">
      <c r="A5442" s="1" t="s">
        <v>2632</v>
      </c>
    </row>
    <row r="5443">
      <c r="A5443" s="1" t="s">
        <v>2633</v>
      </c>
    </row>
    <row r="5444">
      <c r="A5444" s="1" t="s">
        <v>2634</v>
      </c>
    </row>
    <row r="5445">
      <c r="A5445" s="1" t="s">
        <v>2635</v>
      </c>
    </row>
    <row r="5446">
      <c r="A5446" s="1" t="s">
        <v>2636</v>
      </c>
    </row>
    <row r="5447">
      <c r="A5447" s="1" t="s">
        <v>2637</v>
      </c>
    </row>
    <row r="5448">
      <c r="A5448" s="1" t="s">
        <v>2638</v>
      </c>
    </row>
    <row r="5449">
      <c r="A5449" s="1" t="s">
        <v>2639</v>
      </c>
    </row>
    <row r="5450">
      <c r="A5450" s="1" t="s">
        <v>2640</v>
      </c>
    </row>
    <row r="5451">
      <c r="A5451" s="1" t="s">
        <v>2641</v>
      </c>
    </row>
    <row r="5452">
      <c r="A5452" s="1" t="s">
        <v>2642</v>
      </c>
    </row>
    <row r="5453">
      <c r="A5453" s="1" t="s">
        <v>2643</v>
      </c>
    </row>
    <row r="5454">
      <c r="A5454" s="1" t="s">
        <v>2505</v>
      </c>
    </row>
    <row r="5455">
      <c r="A5455" s="1" t="s">
        <v>2506</v>
      </c>
    </row>
    <row r="5456">
      <c r="A5456" s="1" t="s">
        <v>2507</v>
      </c>
    </row>
    <row r="5457">
      <c r="A5457" s="1" t="s">
        <v>2508</v>
      </c>
    </row>
    <row r="5458">
      <c r="A5458" s="1" t="s">
        <v>2644</v>
      </c>
    </row>
    <row r="5459">
      <c r="A5459" s="1" t="s">
        <v>2645</v>
      </c>
    </row>
    <row r="5460">
      <c r="A5460" s="1" t="s">
        <v>2646</v>
      </c>
    </row>
    <row r="5461">
      <c r="A5461" s="1" t="s">
        <v>2647</v>
      </c>
    </row>
    <row r="5462">
      <c r="A5462" s="1" t="s">
        <v>2649</v>
      </c>
    </row>
    <row r="5463">
      <c r="A5463" s="1" t="s">
        <v>2650</v>
      </c>
    </row>
    <row r="5464">
      <c r="A5464" s="1" t="s">
        <v>2651</v>
      </c>
    </row>
    <row r="5466">
      <c r="A5466" s="1" t="s">
        <v>2652</v>
      </c>
    </row>
    <row r="5468">
      <c r="A5468" s="1" t="s">
        <v>2653</v>
      </c>
    </row>
    <row r="5470">
      <c r="A5470" s="1" t="s">
        <v>2654</v>
      </c>
    </row>
    <row r="5471">
      <c r="A5471" s="1" t="s">
        <v>2655</v>
      </c>
    </row>
    <row r="5472">
      <c r="A5472" s="1" t="s">
        <v>2656</v>
      </c>
    </row>
    <row r="5473">
      <c r="A5473" s="1" t="s">
        <v>2657</v>
      </c>
    </row>
    <row r="5474">
      <c r="A5474" s="1" t="s">
        <v>2658</v>
      </c>
    </row>
    <row r="5475">
      <c r="A5475" s="1" t="s">
        <v>2659</v>
      </c>
    </row>
    <row r="5476">
      <c r="A5476" s="1" t="s">
        <v>2660</v>
      </c>
    </row>
    <row r="5478">
      <c r="A5478" s="1" t="s">
        <v>2661</v>
      </c>
    </row>
    <row r="5479">
      <c r="A5479" s="1" t="s">
        <v>2662</v>
      </c>
    </row>
    <row r="5480">
      <c r="A5480" s="1" t="s">
        <v>2663</v>
      </c>
    </row>
    <row r="5481">
      <c r="A5481" s="1" t="s">
        <v>2664</v>
      </c>
    </row>
    <row r="5482">
      <c r="A5482" s="1" t="s">
        <v>2665</v>
      </c>
    </row>
    <row r="5483">
      <c r="A5483" s="1" t="s">
        <v>2666</v>
      </c>
    </row>
    <row r="5484">
      <c r="A5484" s="1" t="s">
        <v>2667</v>
      </c>
    </row>
    <row r="5485">
      <c r="A5485" s="1" t="s">
        <v>2668</v>
      </c>
    </row>
    <row r="5487">
      <c r="A5487" s="1" t="s">
        <v>2669</v>
      </c>
    </row>
    <row r="5488">
      <c r="A5488" s="1" t="s">
        <v>2670</v>
      </c>
    </row>
    <row r="5490">
      <c r="A5490" s="1" t="s">
        <v>2671</v>
      </c>
    </row>
    <row r="5491">
      <c r="A5491" s="1" t="s">
        <v>2672</v>
      </c>
    </row>
    <row r="5493">
      <c r="A5493" s="1" t="s">
        <v>2673</v>
      </c>
    </row>
    <row r="5495">
      <c r="A5495" s="1" t="s">
        <v>233</v>
      </c>
    </row>
    <row r="5496">
      <c r="A5496" s="1" t="s">
        <v>2674</v>
      </c>
    </row>
    <row r="5497">
      <c r="A5497" s="1" t="s">
        <v>2652</v>
      </c>
    </row>
    <row r="5498">
      <c r="A5498" s="1" t="s">
        <v>2653</v>
      </c>
    </row>
    <row r="5499">
      <c r="A5499" s="1" t="s">
        <v>2654</v>
      </c>
    </row>
    <row r="5500">
      <c r="A5500" s="1" t="s">
        <v>2655</v>
      </c>
    </row>
    <row r="5501">
      <c r="A5501" s="1" t="s">
        <v>2656</v>
      </c>
    </row>
    <row r="5502">
      <c r="A5502" s="1" t="s">
        <v>2657</v>
      </c>
    </row>
    <row r="5503">
      <c r="A5503" s="1" t="s">
        <v>2658</v>
      </c>
    </row>
    <row r="5504">
      <c r="A5504" s="1" t="s">
        <v>2659</v>
      </c>
    </row>
    <row r="5505">
      <c r="A5505" s="1" t="s">
        <v>2660</v>
      </c>
    </row>
    <row r="5506">
      <c r="A5506" s="1" t="s">
        <v>2661</v>
      </c>
    </row>
    <row r="5507">
      <c r="A5507" s="1" t="s">
        <v>2662</v>
      </c>
    </row>
    <row r="5508">
      <c r="A5508" s="1" t="s">
        <v>2663</v>
      </c>
    </row>
    <row r="5509">
      <c r="A5509" s="1" t="s">
        <v>2664</v>
      </c>
    </row>
    <row r="5510">
      <c r="A5510" s="1" t="s">
        <v>2665</v>
      </c>
    </row>
    <row r="5511">
      <c r="A5511" s="1" t="s">
        <v>2666</v>
      </c>
    </row>
    <row r="5512">
      <c r="A5512" s="1" t="s">
        <v>2667</v>
      </c>
    </row>
    <row r="5513">
      <c r="A5513" s="1" t="s">
        <v>2668</v>
      </c>
    </row>
    <row r="5514">
      <c r="A5514" s="1" t="s">
        <v>2669</v>
      </c>
    </row>
    <row r="5515">
      <c r="A5515" s="1" t="s">
        <v>2670</v>
      </c>
    </row>
    <row r="5516">
      <c r="A5516" s="1" t="s">
        <v>2671</v>
      </c>
    </row>
    <row r="5517">
      <c r="A5517" s="1" t="s">
        <v>2672</v>
      </c>
    </row>
    <row r="5518">
      <c r="A5518" s="1" t="s">
        <v>2675</v>
      </c>
    </row>
    <row r="5519">
      <c r="A5519" s="1" t="s">
        <v>2676</v>
      </c>
    </row>
    <row r="5520">
      <c r="A5520" s="1" t="s">
        <v>1507</v>
      </c>
    </row>
    <row r="5521">
      <c r="A5521" s="1" t="s">
        <v>2677</v>
      </c>
    </row>
    <row r="5522">
      <c r="A5522" s="1" t="s">
        <v>2678</v>
      </c>
    </row>
    <row r="5523">
      <c r="A5523" s="1" t="s">
        <v>2679</v>
      </c>
    </row>
    <row r="5524">
      <c r="A5524" s="1" t="s">
        <v>2680</v>
      </c>
    </row>
    <row r="5525">
      <c r="A5525" s="1" t="s">
        <v>2681</v>
      </c>
    </row>
    <row r="5526">
      <c r="A5526" s="1" t="s">
        <v>2682</v>
      </c>
    </row>
    <row r="5527">
      <c r="A5527" s="1" t="s">
        <v>2683</v>
      </c>
    </row>
    <row r="5528">
      <c r="A5528" s="1" t="s">
        <v>2684</v>
      </c>
    </row>
    <row r="5529">
      <c r="A5529" s="1" t="s">
        <v>2685</v>
      </c>
    </row>
    <row r="5530">
      <c r="A5530" s="1" t="s">
        <v>2686</v>
      </c>
    </row>
    <row r="5531">
      <c r="A5531" s="1" t="s">
        <v>2687</v>
      </c>
    </row>
    <row r="5532">
      <c r="A5532" s="1" t="s">
        <v>2688</v>
      </c>
    </row>
    <row r="5533">
      <c r="A5533" s="1" t="s">
        <v>2689</v>
      </c>
    </row>
    <row r="5534">
      <c r="A5534" s="1" t="s">
        <v>2690</v>
      </c>
    </row>
    <row r="5535">
      <c r="A5535" s="1" t="s">
        <v>2691</v>
      </c>
    </row>
    <row r="5536">
      <c r="A5536" s="1" t="s">
        <v>2692</v>
      </c>
    </row>
    <row r="5537">
      <c r="A5537" s="1" t="s">
        <v>2693</v>
      </c>
    </row>
    <row r="5538">
      <c r="A5538" s="1" t="s">
        <v>2694</v>
      </c>
    </row>
    <row r="5539">
      <c r="A5539" s="1" t="s">
        <v>2695</v>
      </c>
    </row>
    <row r="5540">
      <c r="A5540" s="1" t="s">
        <v>2696</v>
      </c>
    </row>
    <row r="5541">
      <c r="A5541" s="1" t="s">
        <v>2697</v>
      </c>
    </row>
    <row r="5542">
      <c r="A5542" s="1" t="s">
        <v>2698</v>
      </c>
    </row>
    <row r="5543">
      <c r="A5543" s="1" t="s">
        <v>2699</v>
      </c>
    </row>
    <row r="5544">
      <c r="A5544" s="1" t="s">
        <v>2700</v>
      </c>
    </row>
    <row r="5545">
      <c r="A5545" s="1" t="s">
        <v>2677</v>
      </c>
    </row>
    <row r="5546">
      <c r="A5546" s="1" t="s">
        <v>2678</v>
      </c>
    </row>
    <row r="5547">
      <c r="A5547" s="1" t="s">
        <v>2679</v>
      </c>
    </row>
    <row r="5548">
      <c r="A5548" s="1" t="s">
        <v>2680</v>
      </c>
    </row>
    <row r="5549">
      <c r="A5549" s="1" t="s">
        <v>2681</v>
      </c>
    </row>
    <row r="5550">
      <c r="A5550" s="1" t="s">
        <v>2682</v>
      </c>
    </row>
    <row r="5551">
      <c r="A5551" s="1" t="s">
        <v>2683</v>
      </c>
    </row>
    <row r="5552">
      <c r="A5552" s="1" t="s">
        <v>2684</v>
      </c>
    </row>
    <row r="5553">
      <c r="A5553" s="1" t="s">
        <v>2685</v>
      </c>
    </row>
    <row r="5554">
      <c r="A5554" s="1" t="s">
        <v>2686</v>
      </c>
    </row>
    <row r="5555">
      <c r="A5555" s="1" t="s">
        <v>2687</v>
      </c>
    </row>
    <row r="5556">
      <c r="A5556" s="1" t="s">
        <v>2688</v>
      </c>
    </row>
    <row r="5557">
      <c r="A5557" s="1" t="s">
        <v>2689</v>
      </c>
    </row>
    <row r="5558">
      <c r="A5558" s="1" t="s">
        <v>2690</v>
      </c>
    </row>
    <row r="5559">
      <c r="A5559" s="1" t="s">
        <v>2691</v>
      </c>
    </row>
    <row r="5560">
      <c r="A5560" s="1" t="s">
        <v>2693</v>
      </c>
    </row>
    <row r="5561">
      <c r="A5561" s="1" t="s">
        <v>2694</v>
      </c>
    </row>
    <row r="5562">
      <c r="A5562" s="1" t="s">
        <v>2695</v>
      </c>
    </row>
    <row r="5563">
      <c r="A5563" s="1" t="s">
        <v>2696</v>
      </c>
    </row>
    <row r="5564">
      <c r="A5564" s="1" t="s">
        <v>2697</v>
      </c>
    </row>
    <row r="5565">
      <c r="A5565" s="1" t="s">
        <v>2698</v>
      </c>
    </row>
    <row r="5566">
      <c r="A5566" s="1" t="s">
        <v>2699</v>
      </c>
    </row>
    <row r="5567">
      <c r="A5567" s="1" t="s">
        <v>2701</v>
      </c>
    </row>
    <row r="5568">
      <c r="A5568" s="1" t="s">
        <v>2702</v>
      </c>
    </row>
    <row r="5570">
      <c r="A5570" s="1" t="s">
        <v>2703</v>
      </c>
    </row>
    <row r="5571">
      <c r="A5571" s="1" t="s">
        <v>2704</v>
      </c>
    </row>
    <row r="5573">
      <c r="A5573" s="1" t="s">
        <v>2705</v>
      </c>
    </row>
    <row r="5574">
      <c r="A5574" s="1" t="s">
        <v>2706</v>
      </c>
    </row>
    <row r="5576">
      <c r="A5576" s="1" t="s">
        <v>2653</v>
      </c>
    </row>
    <row r="5578">
      <c r="A5578" s="1" t="s">
        <v>2707</v>
      </c>
    </row>
    <row r="5579">
      <c r="A5579" s="1" t="s">
        <v>2708</v>
      </c>
    </row>
    <row r="5580">
      <c r="A5580" s="1" t="s">
        <v>2709</v>
      </c>
    </row>
    <row r="5581">
      <c r="A5581" s="1" t="s">
        <v>2710</v>
      </c>
    </row>
    <row r="5582">
      <c r="A5582" s="1" t="s">
        <v>2711</v>
      </c>
    </row>
    <row r="5583">
      <c r="A5583" s="1" t="s">
        <v>2712</v>
      </c>
    </row>
    <row r="5585">
      <c r="A5585" s="1" t="s">
        <v>2713</v>
      </c>
    </row>
    <row r="5587">
      <c r="A5587" s="1" t="s">
        <v>2714</v>
      </c>
    </row>
    <row r="5588">
      <c r="A5588" s="1" t="s">
        <v>2715</v>
      </c>
    </row>
    <row r="5590">
      <c r="A5590" s="1" t="s">
        <v>2716</v>
      </c>
    </row>
    <row r="5592">
      <c r="A5592" s="1" t="s">
        <v>2717</v>
      </c>
    </row>
    <row r="5594">
      <c r="A5594" s="1" t="s">
        <v>233</v>
      </c>
    </row>
    <row r="5595">
      <c r="A5595" s="1" t="s">
        <v>2718</v>
      </c>
    </row>
    <row r="5596">
      <c r="A5596" s="1" t="s">
        <v>2703</v>
      </c>
    </row>
    <row r="5597">
      <c r="A5597" s="1" t="s">
        <v>2704</v>
      </c>
    </row>
    <row r="5598">
      <c r="A5598" s="1" t="s">
        <v>2705</v>
      </c>
    </row>
    <row r="5599">
      <c r="A5599" s="1" t="s">
        <v>2706</v>
      </c>
    </row>
    <row r="5600">
      <c r="A5600" s="1" t="s">
        <v>2653</v>
      </c>
    </row>
    <row r="5601">
      <c r="A5601" s="1" t="s">
        <v>2707</v>
      </c>
    </row>
    <row r="5602">
      <c r="A5602" s="1" t="s">
        <v>2708</v>
      </c>
    </row>
    <row r="5603">
      <c r="A5603" s="1" t="s">
        <v>2709</v>
      </c>
    </row>
    <row r="5604">
      <c r="A5604" s="1" t="s">
        <v>2710</v>
      </c>
    </row>
    <row r="5605">
      <c r="A5605" s="1" t="s">
        <v>2711</v>
      </c>
    </row>
    <row r="5606">
      <c r="A5606" s="1" t="s">
        <v>2712</v>
      </c>
    </row>
    <row r="5607">
      <c r="A5607" s="1" t="s">
        <v>2713</v>
      </c>
    </row>
    <row r="5608">
      <c r="A5608" s="1" t="s">
        <v>2714</v>
      </c>
    </row>
    <row r="5609">
      <c r="A5609" s="1" t="s">
        <v>2715</v>
      </c>
    </row>
    <row r="5610">
      <c r="A5610" s="1" t="s">
        <v>2716</v>
      </c>
    </row>
    <row r="5611">
      <c r="A5611" s="1" t="s">
        <v>2719</v>
      </c>
    </row>
    <row r="5612">
      <c r="A5612" s="1" t="s">
        <v>2720</v>
      </c>
    </row>
    <row r="5613">
      <c r="A5613" s="1" t="s">
        <v>2721</v>
      </c>
    </row>
    <row r="5614">
      <c r="A5614" s="1" t="s">
        <v>2722</v>
      </c>
    </row>
    <row r="5615">
      <c r="A5615" s="1" t="s">
        <v>2723</v>
      </c>
    </row>
    <row r="5616">
      <c r="A5616" s="1" t="s">
        <v>2724</v>
      </c>
    </row>
    <row r="5617">
      <c r="A5617" s="1" t="s">
        <v>2725</v>
      </c>
    </row>
    <row r="5618">
      <c r="A5618" s="1" t="s">
        <v>2726</v>
      </c>
    </row>
    <row r="5619">
      <c r="A5619" s="1" t="s">
        <v>2727</v>
      </c>
    </row>
    <row r="5620">
      <c r="A5620" s="1" t="s">
        <v>2728</v>
      </c>
    </row>
    <row r="5621">
      <c r="A5621" s="1" t="s">
        <v>2729</v>
      </c>
    </row>
    <row r="5622">
      <c r="A5622" s="1" t="s">
        <v>2730</v>
      </c>
    </row>
    <row r="5623">
      <c r="A5623" s="1" t="s">
        <v>2731</v>
      </c>
    </row>
    <row r="5624">
      <c r="A5624" s="1" t="s">
        <v>2732</v>
      </c>
    </row>
    <row r="5626">
      <c r="A5626" s="1" t="s">
        <v>2733</v>
      </c>
    </row>
    <row r="5627">
      <c r="A5627" s="1" t="s">
        <v>2734</v>
      </c>
    </row>
    <row r="5628">
      <c r="A5628" s="1" t="s">
        <v>2735</v>
      </c>
    </row>
    <row r="5629">
      <c r="A5629" s="1" t="s">
        <v>2736</v>
      </c>
    </row>
    <row r="5630">
      <c r="A5630" s="1" t="s">
        <v>2737</v>
      </c>
    </row>
    <row r="5631">
      <c r="A5631" s="1" t="s">
        <v>2738</v>
      </c>
    </row>
    <row r="5632">
      <c r="A5632" s="1" t="s">
        <v>2739</v>
      </c>
    </row>
    <row r="5633">
      <c r="A5633" s="1" t="s">
        <v>2740</v>
      </c>
    </row>
    <row r="5634">
      <c r="A5634" s="1" t="s">
        <v>2741</v>
      </c>
    </row>
    <row r="5635">
      <c r="A5635" s="1" t="s">
        <v>2742</v>
      </c>
    </row>
    <row r="5637">
      <c r="A5637" s="1" t="s">
        <v>2743</v>
      </c>
    </row>
    <row r="5639">
      <c r="A5639" s="1" t="s">
        <v>2744</v>
      </c>
    </row>
    <row r="5640">
      <c r="A5640" s="1" t="s">
        <v>2745</v>
      </c>
    </row>
    <row r="5642">
      <c r="A5642" s="1" t="s">
        <v>2746</v>
      </c>
    </row>
    <row r="5644">
      <c r="A5644" s="1" t="s">
        <v>2747</v>
      </c>
    </row>
    <row r="5645">
      <c r="A5645" s="1" t="s">
        <v>2721</v>
      </c>
    </row>
    <row r="5646">
      <c r="A5646" s="1" t="s">
        <v>2722</v>
      </c>
    </row>
    <row r="5647">
      <c r="A5647" s="1" t="s">
        <v>2723</v>
      </c>
    </row>
    <row r="5648">
      <c r="A5648" s="1" t="s">
        <v>2724</v>
      </c>
    </row>
    <row r="5649">
      <c r="A5649" s="1" t="s">
        <v>2725</v>
      </c>
    </row>
    <row r="5650">
      <c r="A5650" s="1" t="s">
        <v>2726</v>
      </c>
    </row>
    <row r="5651">
      <c r="A5651" s="1" t="s">
        <v>2727</v>
      </c>
    </row>
    <row r="5652">
      <c r="A5652" s="1" t="s">
        <v>2728</v>
      </c>
    </row>
    <row r="5653">
      <c r="A5653" s="1" t="s">
        <v>2729</v>
      </c>
    </row>
    <row r="5654">
      <c r="A5654" s="1" t="s">
        <v>2730</v>
      </c>
    </row>
    <row r="5655">
      <c r="A5655" s="1" t="s">
        <v>2731</v>
      </c>
    </row>
    <row r="5656">
      <c r="A5656" s="1" t="s">
        <v>2732</v>
      </c>
    </row>
    <row r="5657">
      <c r="A5657" s="1" t="s">
        <v>2733</v>
      </c>
    </row>
    <row r="5658">
      <c r="A5658" s="1" t="s">
        <v>2734</v>
      </c>
    </row>
    <row r="5659">
      <c r="A5659" s="1" t="s">
        <v>2735</v>
      </c>
    </row>
    <row r="5660">
      <c r="A5660" s="1" t="s">
        <v>2736</v>
      </c>
    </row>
    <row r="5661">
      <c r="A5661" s="1" t="s">
        <v>2737</v>
      </c>
    </row>
    <row r="5662">
      <c r="A5662" s="1" t="s">
        <v>2738</v>
      </c>
    </row>
    <row r="5663">
      <c r="A5663" s="1" t="s">
        <v>2739</v>
      </c>
    </row>
    <row r="5664">
      <c r="A5664" s="1" t="s">
        <v>2740</v>
      </c>
    </row>
    <row r="5665">
      <c r="A5665" s="1" t="s">
        <v>2741</v>
      </c>
    </row>
    <row r="5666">
      <c r="A5666" s="1" t="s">
        <v>2742</v>
      </c>
    </row>
    <row r="5667">
      <c r="A5667" s="1" t="s">
        <v>2743</v>
      </c>
    </row>
    <row r="5668">
      <c r="A5668" s="1" t="s">
        <v>2744</v>
      </c>
    </row>
    <row r="5669">
      <c r="A5669" s="1" t="s">
        <v>2745</v>
      </c>
    </row>
    <row r="5670">
      <c r="A5670" s="1" t="s">
        <v>2748</v>
      </c>
    </row>
    <row r="5671">
      <c r="A5671" s="1" t="s">
        <v>2749</v>
      </c>
    </row>
    <row r="5672">
      <c r="A5672" s="1" t="s">
        <v>1507</v>
      </c>
    </row>
    <row r="5673">
      <c r="A5673" s="1" t="s">
        <v>2750</v>
      </c>
    </row>
    <row r="5674">
      <c r="A5674" s="1" t="s">
        <v>2751</v>
      </c>
    </row>
    <row r="5675">
      <c r="A5675" s="1" t="s">
        <v>2752</v>
      </c>
    </row>
    <row r="5676">
      <c r="A5676" s="1" t="s">
        <v>2753</v>
      </c>
    </row>
    <row r="5677">
      <c r="A5677" s="1" t="s">
        <v>2754</v>
      </c>
    </row>
    <row r="5678">
      <c r="A5678" s="1" t="s">
        <v>2755</v>
      </c>
    </row>
    <row r="5679">
      <c r="A5679" s="1" t="s">
        <v>2756</v>
      </c>
    </row>
    <row r="5680">
      <c r="A5680" s="1" t="s">
        <v>2757</v>
      </c>
    </row>
    <row r="5681">
      <c r="A5681" s="1" t="s">
        <v>2758</v>
      </c>
    </row>
    <row r="5682">
      <c r="A5682" s="1" t="s">
        <v>2759</v>
      </c>
    </row>
    <row r="5683">
      <c r="A5683" s="1" t="s">
        <v>2760</v>
      </c>
    </row>
    <row r="5684">
      <c r="A5684" s="1" t="s">
        <v>2761</v>
      </c>
    </row>
    <row r="5685">
      <c r="A5685" s="1" t="s">
        <v>2762</v>
      </c>
    </row>
    <row r="5686">
      <c r="A5686" s="1" t="s">
        <v>2763</v>
      </c>
    </row>
    <row r="5687">
      <c r="A5687" s="1" t="s">
        <v>2764</v>
      </c>
    </row>
    <row r="5688">
      <c r="A5688" s="1" t="s">
        <v>2765</v>
      </c>
    </row>
    <row r="5689">
      <c r="A5689" s="1" t="s">
        <v>2766</v>
      </c>
    </row>
    <row r="5690">
      <c r="A5690" s="1" t="s">
        <v>2767</v>
      </c>
    </row>
    <row r="5691">
      <c r="A5691" s="1" t="s">
        <v>2768</v>
      </c>
    </row>
    <row r="5692">
      <c r="A5692" s="1" t="s">
        <v>2769</v>
      </c>
    </row>
    <row r="5693">
      <c r="A5693" s="1" t="s">
        <v>2770</v>
      </c>
    </row>
    <row r="5694">
      <c r="A5694" s="1" t="s">
        <v>2771</v>
      </c>
    </row>
    <row r="5695">
      <c r="A5695" s="1" t="s">
        <v>2772</v>
      </c>
    </row>
    <row r="5696">
      <c r="A5696" s="1" t="s">
        <v>2773</v>
      </c>
    </row>
    <row r="5697">
      <c r="A5697" s="1" t="s">
        <v>2774</v>
      </c>
    </row>
    <row r="5698">
      <c r="A5698" s="1" t="s">
        <v>2775</v>
      </c>
    </row>
    <row r="5699">
      <c r="A5699" s="1" t="s">
        <v>2776</v>
      </c>
    </row>
    <row r="5700">
      <c r="A5700" s="1" t="s">
        <v>2777</v>
      </c>
    </row>
    <row r="5701">
      <c r="A5701" s="1" t="s">
        <v>2778</v>
      </c>
    </row>
    <row r="5702">
      <c r="A5702" s="1" t="s">
        <v>2779</v>
      </c>
    </row>
    <row r="5703">
      <c r="A5703" s="1" t="s">
        <v>2780</v>
      </c>
    </row>
    <row r="5704">
      <c r="A5704" s="1" t="s">
        <v>2781</v>
      </c>
    </row>
    <row r="5705">
      <c r="A5705" s="1" t="s">
        <v>2782</v>
      </c>
    </row>
    <row r="5706">
      <c r="A5706" s="1" t="s">
        <v>2783</v>
      </c>
    </row>
    <row r="5707">
      <c r="A5707" s="1" t="s">
        <v>2751</v>
      </c>
    </row>
    <row r="5708">
      <c r="A5708" s="1" t="s">
        <v>2752</v>
      </c>
    </row>
    <row r="5709">
      <c r="A5709" s="1" t="s">
        <v>2753</v>
      </c>
    </row>
    <row r="5710">
      <c r="A5710" s="1" t="s">
        <v>2754</v>
      </c>
    </row>
    <row r="5711">
      <c r="A5711" s="1" t="s">
        <v>2755</v>
      </c>
    </row>
    <row r="5712">
      <c r="A5712" s="1" t="s">
        <v>2756</v>
      </c>
    </row>
    <row r="5713">
      <c r="A5713" s="1" t="s">
        <v>2757</v>
      </c>
    </row>
    <row r="5714">
      <c r="A5714" s="1" t="s">
        <v>2758</v>
      </c>
    </row>
    <row r="5715">
      <c r="A5715" s="1" t="s">
        <v>2759</v>
      </c>
    </row>
    <row r="5716">
      <c r="A5716" s="1" t="s">
        <v>2760</v>
      </c>
    </row>
    <row r="5717">
      <c r="A5717" s="1" t="s">
        <v>2761</v>
      </c>
    </row>
    <row r="5718">
      <c r="A5718" s="1" t="s">
        <v>2762</v>
      </c>
    </row>
    <row r="5719">
      <c r="A5719" s="1" t="s">
        <v>2763</v>
      </c>
    </row>
    <row r="5720">
      <c r="A5720" s="1" t="s">
        <v>2764</v>
      </c>
    </row>
    <row r="5721">
      <c r="A5721" s="1" t="s">
        <v>2765</v>
      </c>
    </row>
    <row r="5722">
      <c r="A5722" s="1" t="s">
        <v>2766</v>
      </c>
    </row>
    <row r="5723">
      <c r="A5723" s="1" t="s">
        <v>2767</v>
      </c>
    </row>
    <row r="5724">
      <c r="A5724" s="1" t="s">
        <v>2768</v>
      </c>
    </row>
    <row r="5725">
      <c r="A5725" s="1" t="s">
        <v>2769</v>
      </c>
    </row>
    <row r="5726">
      <c r="A5726" s="1" t="s">
        <v>2770</v>
      </c>
    </row>
    <row r="5727">
      <c r="A5727" s="1" t="s">
        <v>2771</v>
      </c>
    </row>
    <row r="5728">
      <c r="A5728" s="1" t="s">
        <v>2772</v>
      </c>
    </row>
    <row r="5729">
      <c r="A5729" s="1" t="s">
        <v>2773</v>
      </c>
    </row>
    <row r="5730">
      <c r="A5730" s="1" t="s">
        <v>2774</v>
      </c>
    </row>
    <row r="5731">
      <c r="A5731" s="1" t="s">
        <v>2775</v>
      </c>
    </row>
    <row r="5732">
      <c r="A5732" s="1" t="s">
        <v>2776</v>
      </c>
    </row>
    <row r="5733">
      <c r="A5733" s="1" t="s">
        <v>2777</v>
      </c>
    </row>
    <row r="5734">
      <c r="A5734" s="1" t="s">
        <v>2778</v>
      </c>
    </row>
    <row r="5735">
      <c r="A5735" s="1" t="s">
        <v>2779</v>
      </c>
    </row>
    <row r="5736">
      <c r="A5736" s="1" t="s">
        <v>2780</v>
      </c>
    </row>
    <row r="5737">
      <c r="A5737" s="1" t="s">
        <v>2781</v>
      </c>
    </row>
    <row r="5738">
      <c r="A5738" s="1" t="s">
        <v>2784</v>
      </c>
    </row>
    <row r="5739">
      <c r="A5739" s="1" t="s">
        <v>2785</v>
      </c>
    </row>
    <row r="5740">
      <c r="A5740" s="1" t="s">
        <v>2786</v>
      </c>
    </row>
    <row r="5742">
      <c r="A5742" s="1" t="s">
        <v>1527</v>
      </c>
    </row>
    <row r="5743">
      <c r="A5743" s="1" t="s">
        <v>2787</v>
      </c>
    </row>
    <row r="5745">
      <c r="A5745" s="1" t="s">
        <v>2788</v>
      </c>
    </row>
    <row r="5746">
      <c r="A5746" s="1" t="s">
        <v>2789</v>
      </c>
    </row>
    <row r="5747">
      <c r="A5747" s="1" t="s">
        <v>2790</v>
      </c>
    </row>
    <row r="5748">
      <c r="A5748" s="1" t="s">
        <v>2791</v>
      </c>
    </row>
    <row r="5750">
      <c r="A5750" s="1" t="s">
        <v>2792</v>
      </c>
    </row>
    <row r="5752">
      <c r="A5752" s="1" t="s">
        <v>2793</v>
      </c>
    </row>
    <row r="5754">
      <c r="A5754" s="1" t="s">
        <v>2794</v>
      </c>
    </row>
    <row r="5755">
      <c r="A5755" s="1" t="s">
        <v>1491</v>
      </c>
    </row>
    <row r="5757">
      <c r="A5757" s="1" t="s">
        <v>2795</v>
      </c>
    </row>
    <row r="5758">
      <c r="A5758" s="1" t="s">
        <v>186</v>
      </c>
    </row>
    <row r="5759">
      <c r="A5759" s="1" t="s">
        <v>2796</v>
      </c>
    </row>
    <row r="5760">
      <c r="A5760" s="1" t="s">
        <v>1527</v>
      </c>
    </row>
    <row r="5761">
      <c r="A5761" s="1" t="s">
        <v>2787</v>
      </c>
    </row>
    <row r="5762">
      <c r="A5762" s="1" t="s">
        <v>2788</v>
      </c>
    </row>
    <row r="5763">
      <c r="A5763" s="1" t="s">
        <v>2789</v>
      </c>
    </row>
    <row r="5764">
      <c r="A5764" s="1" t="s">
        <v>2790</v>
      </c>
    </row>
    <row r="5765">
      <c r="A5765" s="1" t="s">
        <v>2791</v>
      </c>
    </row>
    <row r="5766">
      <c r="A5766" s="1" t="s">
        <v>2792</v>
      </c>
    </row>
    <row r="5767">
      <c r="A5767" s="1" t="s">
        <v>2793</v>
      </c>
    </row>
    <row r="5768">
      <c r="A5768" s="1" t="s">
        <v>2794</v>
      </c>
    </row>
    <row r="5769">
      <c r="A5769" s="1" t="s">
        <v>1491</v>
      </c>
    </row>
    <row r="5770">
      <c r="A5770" s="1" t="s">
        <v>2797</v>
      </c>
    </row>
    <row r="5771">
      <c r="A5771" s="1" t="s">
        <v>2798</v>
      </c>
    </row>
    <row r="5772">
      <c r="A5772" s="1" t="s">
        <v>2799</v>
      </c>
    </row>
    <row r="5774">
      <c r="A5774" s="1" t="s">
        <v>1521</v>
      </c>
    </row>
    <row r="5776">
      <c r="A5776" s="1" t="s">
        <v>1522</v>
      </c>
    </row>
    <row r="5778">
      <c r="A5778" s="1" t="s">
        <v>2800</v>
      </c>
    </row>
    <row r="5780">
      <c r="A5780" s="1" t="s">
        <v>1523</v>
      </c>
    </row>
    <row r="5781">
      <c r="A5781" s="1" t="s">
        <v>1524</v>
      </c>
    </row>
    <row r="5782">
      <c r="A5782" s="1" t="s">
        <v>1525</v>
      </c>
    </row>
    <row r="5784">
      <c r="A5784" s="1" t="s">
        <v>2801</v>
      </c>
    </row>
    <row r="5786">
      <c r="A5786" s="1" t="s">
        <v>2802</v>
      </c>
    </row>
    <row r="5787">
      <c r="A5787" s="1">
        <v>5.0</v>
      </c>
    </row>
    <row r="5789">
      <c r="A5789" s="1" t="s">
        <v>2803</v>
      </c>
    </row>
    <row r="5791">
      <c r="A5791" s="1" t="s">
        <v>2804</v>
      </c>
    </row>
    <row r="5793">
      <c r="A5793" s="1" t="s">
        <v>1527</v>
      </c>
    </row>
    <row r="5794">
      <c r="A5794" s="1" t="s">
        <v>2787</v>
      </c>
    </row>
    <row r="5796">
      <c r="A5796" s="1" t="s">
        <v>2805</v>
      </c>
    </row>
    <row r="5797">
      <c r="A5797" s="1" t="s">
        <v>2799</v>
      </c>
    </row>
    <row r="5798">
      <c r="A5798" s="1" t="s">
        <v>1521</v>
      </c>
    </row>
    <row r="5799">
      <c r="A5799" s="1" t="s">
        <v>1522</v>
      </c>
    </row>
    <row r="5800">
      <c r="A5800" s="1" t="s">
        <v>2800</v>
      </c>
    </row>
    <row r="5801">
      <c r="A5801" s="1" t="s">
        <v>1523</v>
      </c>
    </row>
    <row r="5802">
      <c r="A5802" s="1" t="s">
        <v>1524</v>
      </c>
    </row>
    <row r="5803">
      <c r="A5803" s="1" t="s">
        <v>1525</v>
      </c>
    </row>
    <row r="5804">
      <c r="A5804" s="1" t="s">
        <v>2801</v>
      </c>
    </row>
    <row r="5805">
      <c r="A5805" s="1" t="s">
        <v>2803</v>
      </c>
    </row>
    <row r="5806">
      <c r="A5806" s="1" t="s">
        <v>2804</v>
      </c>
    </row>
    <row r="5807">
      <c r="A5807" s="1" t="s">
        <v>1527</v>
      </c>
    </row>
    <row r="5808">
      <c r="A5808" s="1" t="s">
        <v>2806</v>
      </c>
    </row>
    <row r="5809">
      <c r="A5809" s="1" t="s">
        <v>2807</v>
      </c>
    </row>
    <row r="5810">
      <c r="A5810" s="1" t="s">
        <v>2808</v>
      </c>
    </row>
    <row r="5811">
      <c r="A5811" s="1" t="s">
        <v>2809</v>
      </c>
    </row>
    <row r="5812">
      <c r="A5812" s="1" t="s">
        <v>2810</v>
      </c>
    </row>
    <row r="5813">
      <c r="A5813" s="1" t="s">
        <v>2811</v>
      </c>
    </row>
    <row r="5814">
      <c r="A5814" s="1" t="s">
        <v>2812</v>
      </c>
    </row>
    <row r="5815">
      <c r="A5815" s="1" t="s">
        <v>2813</v>
      </c>
    </row>
    <row r="5816">
      <c r="A5816" s="1" t="s">
        <v>2814</v>
      </c>
    </row>
    <row r="5817">
      <c r="A5817" s="1" t="s">
        <v>2815</v>
      </c>
    </row>
    <row r="5818">
      <c r="A5818" s="1" t="s">
        <v>2816</v>
      </c>
    </row>
    <row r="5819">
      <c r="A5819" s="1" t="s">
        <v>2817</v>
      </c>
    </row>
    <row r="5820">
      <c r="A5820" s="1" t="s">
        <v>2818</v>
      </c>
    </row>
    <row r="5821">
      <c r="A5821" s="1" t="s">
        <v>2819</v>
      </c>
    </row>
    <row r="5822">
      <c r="A5822" s="1" t="s">
        <v>2820</v>
      </c>
    </row>
    <row r="5823">
      <c r="A5823" s="1" t="s">
        <v>2808</v>
      </c>
    </row>
    <row r="5824">
      <c r="A5824" s="1" t="s">
        <v>2809</v>
      </c>
    </row>
    <row r="5825">
      <c r="A5825" s="1" t="s">
        <v>2810</v>
      </c>
    </row>
    <row r="5826">
      <c r="A5826" s="1" t="s">
        <v>2811</v>
      </c>
    </row>
    <row r="5827">
      <c r="A5827" s="1" t="s">
        <v>2812</v>
      </c>
    </row>
    <row r="5828">
      <c r="A5828" s="1" t="s">
        <v>2813</v>
      </c>
    </row>
    <row r="5829">
      <c r="A5829" s="1" t="s">
        <v>2814</v>
      </c>
    </row>
    <row r="5830">
      <c r="A5830" s="1" t="s">
        <v>2815</v>
      </c>
    </row>
    <row r="5831">
      <c r="A5831" s="1" t="s">
        <v>2816</v>
      </c>
    </row>
    <row r="5832">
      <c r="A5832" s="1" t="s">
        <v>2817</v>
      </c>
    </row>
    <row r="5833">
      <c r="A5833" s="1" t="s">
        <v>2818</v>
      </c>
    </row>
    <row r="5834">
      <c r="A5834" s="1" t="s">
        <v>2821</v>
      </c>
    </row>
    <row r="5835">
      <c r="A5835" s="1" t="s">
        <v>2822</v>
      </c>
    </row>
    <row r="5837">
      <c r="A5837" s="1" t="s">
        <v>2823</v>
      </c>
    </row>
    <row r="5839">
      <c r="A5839" s="1" t="s">
        <v>2824</v>
      </c>
    </row>
    <row r="5840">
      <c r="A5840" s="1" t="s">
        <v>2825</v>
      </c>
    </row>
    <row r="5841">
      <c r="A5841" s="1" t="s">
        <v>2826</v>
      </c>
    </row>
    <row r="5842">
      <c r="A5842" s="1" t="s">
        <v>2827</v>
      </c>
    </row>
    <row r="5843">
      <c r="A5843" s="1" t="s">
        <v>2828</v>
      </c>
    </row>
    <row r="5844">
      <c r="A5844" s="1" t="s">
        <v>2829</v>
      </c>
    </row>
    <row r="5845">
      <c r="A5845" s="1" t="s">
        <v>2830</v>
      </c>
    </row>
    <row r="5847">
      <c r="A5847" s="1" t="s">
        <v>2670</v>
      </c>
    </row>
    <row r="5849">
      <c r="A5849" s="1" t="s">
        <v>2831</v>
      </c>
    </row>
    <row r="5851">
      <c r="A5851" s="1" t="s">
        <v>233</v>
      </c>
    </row>
    <row r="5852">
      <c r="A5852" s="1" t="s">
        <v>2832</v>
      </c>
    </row>
    <row r="5853">
      <c r="A5853" s="1" t="s">
        <v>2823</v>
      </c>
    </row>
    <row r="5854">
      <c r="A5854" s="1" t="s">
        <v>2824</v>
      </c>
    </row>
    <row r="5855">
      <c r="A5855" s="1" t="s">
        <v>2825</v>
      </c>
    </row>
    <row r="5856">
      <c r="A5856" s="1" t="s">
        <v>2826</v>
      </c>
    </row>
    <row r="5857">
      <c r="A5857" s="1" t="s">
        <v>2827</v>
      </c>
    </row>
    <row r="5858">
      <c r="A5858" s="1" t="s">
        <v>2828</v>
      </c>
    </row>
    <row r="5859">
      <c r="A5859" s="1" t="s">
        <v>2829</v>
      </c>
    </row>
    <row r="5860">
      <c r="A5860" s="1" t="s">
        <v>2830</v>
      </c>
    </row>
    <row r="5861">
      <c r="A5861" s="1" t="s">
        <v>2670</v>
      </c>
    </row>
    <row r="5862">
      <c r="A5862" s="1" t="s">
        <v>2833</v>
      </c>
    </row>
    <row r="5863">
      <c r="A5863" s="1" t="s">
        <v>2834</v>
      </c>
    </row>
    <row r="5865">
      <c r="A5865" s="1" t="s">
        <v>2835</v>
      </c>
    </row>
    <row r="5866">
      <c r="A5866" s="1" t="s">
        <v>2836</v>
      </c>
    </row>
    <row r="5868">
      <c r="A5868" s="1" t="s">
        <v>2837</v>
      </c>
    </row>
    <row r="5870">
      <c r="A5870" s="1" t="s">
        <v>2838</v>
      </c>
    </row>
    <row r="5871">
      <c r="A5871" s="1" t="s">
        <v>2839</v>
      </c>
    </row>
    <row r="5872">
      <c r="A5872" s="1" t="s">
        <v>2840</v>
      </c>
    </row>
    <row r="5874">
      <c r="A5874" s="1" t="s">
        <v>2841</v>
      </c>
    </row>
    <row r="5876">
      <c r="A5876" s="1" t="s">
        <v>2842</v>
      </c>
    </row>
    <row r="5877">
      <c r="A5877" s="1" t="s">
        <v>2843</v>
      </c>
    </row>
    <row r="5878">
      <c r="A5878" s="1" t="s">
        <v>2844</v>
      </c>
    </row>
    <row r="5879">
      <c r="A5879" s="1" t="s">
        <v>2845</v>
      </c>
    </row>
    <row r="5880">
      <c r="A5880" s="1" t="s">
        <v>2846</v>
      </c>
    </row>
    <row r="5882">
      <c r="A5882" s="1" t="s">
        <v>2847</v>
      </c>
    </row>
    <row r="5883">
      <c r="A5883" s="1" t="s">
        <v>2848</v>
      </c>
    </row>
    <row r="5884">
      <c r="A5884" s="1" t="s">
        <v>2849</v>
      </c>
    </row>
    <row r="5886">
      <c r="A5886" s="1" t="s">
        <v>2850</v>
      </c>
    </row>
    <row r="5887">
      <c r="A5887" s="1" t="s">
        <v>2851</v>
      </c>
    </row>
    <row r="5888">
      <c r="A5888" s="1" t="s">
        <v>2852</v>
      </c>
    </row>
    <row r="5890">
      <c r="A5890" s="1" t="s">
        <v>2853</v>
      </c>
    </row>
    <row r="5891">
      <c r="A5891" s="1" t="s">
        <v>2854</v>
      </c>
    </row>
    <row r="5892">
      <c r="A5892" s="1" t="s">
        <v>2855</v>
      </c>
    </row>
    <row r="5893">
      <c r="A5893" s="1" t="s">
        <v>2856</v>
      </c>
    </row>
    <row r="5895">
      <c r="A5895" s="1" t="s">
        <v>2857</v>
      </c>
    </row>
    <row r="5896">
      <c r="A5896" s="1" t="s">
        <v>2858</v>
      </c>
    </row>
    <row r="5898">
      <c r="A5898" s="1" t="s">
        <v>233</v>
      </c>
    </row>
    <row r="5899">
      <c r="A5899" s="1" t="s">
        <v>2859</v>
      </c>
    </row>
    <row r="5900">
      <c r="A5900" s="1" t="s">
        <v>2835</v>
      </c>
    </row>
    <row r="5901">
      <c r="A5901" s="1" t="s">
        <v>2836</v>
      </c>
    </row>
    <row r="5902">
      <c r="A5902" s="1" t="s">
        <v>2837</v>
      </c>
    </row>
    <row r="5903">
      <c r="A5903" s="1" t="s">
        <v>2838</v>
      </c>
    </row>
    <row r="5904">
      <c r="A5904" s="1" t="s">
        <v>2839</v>
      </c>
    </row>
    <row r="5905">
      <c r="A5905" s="1" t="s">
        <v>2840</v>
      </c>
    </row>
    <row r="5906">
      <c r="A5906" s="1" t="s">
        <v>2841</v>
      </c>
    </row>
    <row r="5907">
      <c r="A5907" s="1" t="s">
        <v>2842</v>
      </c>
    </row>
    <row r="5908">
      <c r="A5908" s="1" t="s">
        <v>2843</v>
      </c>
    </row>
    <row r="5909">
      <c r="A5909" s="1" t="s">
        <v>2844</v>
      </c>
    </row>
    <row r="5910">
      <c r="A5910" s="1" t="s">
        <v>2845</v>
      </c>
    </row>
    <row r="5911">
      <c r="A5911" s="1" t="s">
        <v>2846</v>
      </c>
    </row>
    <row r="5912">
      <c r="A5912" s="1" t="s">
        <v>2847</v>
      </c>
    </row>
    <row r="5913">
      <c r="A5913" s="1" t="s">
        <v>2848</v>
      </c>
    </row>
    <row r="5914">
      <c r="A5914" s="1" t="s">
        <v>2849</v>
      </c>
    </row>
    <row r="5915">
      <c r="A5915" s="1" t="s">
        <v>2850</v>
      </c>
    </row>
    <row r="5916">
      <c r="A5916" s="1" t="s">
        <v>2851</v>
      </c>
    </row>
    <row r="5917">
      <c r="A5917" s="1" t="s">
        <v>2852</v>
      </c>
    </row>
    <row r="5918">
      <c r="A5918" s="1" t="s">
        <v>2853</v>
      </c>
    </row>
    <row r="5919">
      <c r="A5919" s="1" t="s">
        <v>2854</v>
      </c>
    </row>
    <row r="5920">
      <c r="A5920" s="1" t="s">
        <v>2855</v>
      </c>
    </row>
    <row r="5921">
      <c r="A5921" s="1" t="s">
        <v>2856</v>
      </c>
    </row>
    <row r="5922">
      <c r="A5922" s="1" t="s">
        <v>2857</v>
      </c>
    </row>
    <row r="5923">
      <c r="A5923" s="1" t="s">
        <v>2860</v>
      </c>
    </row>
    <row r="5924">
      <c r="A5924" s="1" t="s">
        <v>2861</v>
      </c>
    </row>
    <row r="5926">
      <c r="A5926" s="1" t="s">
        <v>2862</v>
      </c>
    </row>
    <row r="5928">
      <c r="A5928" s="1" t="s">
        <v>2863</v>
      </c>
    </row>
    <row r="5929">
      <c r="A5929" s="1" t="s">
        <v>2864</v>
      </c>
    </row>
    <row r="5931">
      <c r="A5931" s="1" t="s">
        <v>2865</v>
      </c>
    </row>
    <row r="5932">
      <c r="A5932" s="1" t="s">
        <v>2866</v>
      </c>
    </row>
    <row r="5934">
      <c r="A5934" s="1" t="s">
        <v>2867</v>
      </c>
    </row>
    <row r="5935">
      <c r="A5935" s="1" t="s">
        <v>2868</v>
      </c>
    </row>
    <row r="5936">
      <c r="A5936" s="1" t="s">
        <v>2869</v>
      </c>
    </row>
    <row r="5937">
      <c r="A5937" s="1" t="s">
        <v>2870</v>
      </c>
    </row>
    <row r="5938">
      <c r="A5938" s="1" t="s">
        <v>2871</v>
      </c>
    </row>
    <row r="5939">
      <c r="A5939" s="1" t="s">
        <v>2872</v>
      </c>
    </row>
    <row r="5940">
      <c r="A5940" s="1" t="s">
        <v>2862</v>
      </c>
    </row>
    <row r="5941">
      <c r="A5941" s="1" t="s">
        <v>2863</v>
      </c>
    </row>
    <row r="5942">
      <c r="A5942" s="1" t="s">
        <v>2864</v>
      </c>
    </row>
    <row r="5943">
      <c r="A5943" s="1" t="s">
        <v>2866</v>
      </c>
    </row>
    <row r="5944">
      <c r="A5944" s="1" t="s">
        <v>2867</v>
      </c>
    </row>
    <row r="5945">
      <c r="A5945" s="1" t="s">
        <v>2868</v>
      </c>
    </row>
    <row r="5946">
      <c r="A5946" s="1" t="s">
        <v>2869</v>
      </c>
    </row>
    <row r="5947">
      <c r="A5947" s="1" t="s">
        <v>2873</v>
      </c>
    </row>
    <row r="5948">
      <c r="A5948" s="1" t="s">
        <v>2874</v>
      </c>
    </row>
    <row r="5949">
      <c r="A5949" s="1" t="s">
        <v>2875</v>
      </c>
    </row>
    <row r="5950">
      <c r="A5950" s="1" t="s">
        <v>2876</v>
      </c>
    </row>
    <row r="5952">
      <c r="A5952" s="1" t="s">
        <v>2877</v>
      </c>
    </row>
    <row r="5953">
      <c r="A5953" s="1" t="s">
        <v>2878</v>
      </c>
    </row>
    <row r="5954">
      <c r="A5954" s="1" t="s">
        <v>2879</v>
      </c>
    </row>
    <row r="5955">
      <c r="A5955" s="1" t="s">
        <v>2880</v>
      </c>
    </row>
    <row r="5957">
      <c r="A5957" s="1" t="s">
        <v>2881</v>
      </c>
    </row>
    <row r="5958">
      <c r="A5958" s="1" t="s">
        <v>2882</v>
      </c>
    </row>
    <row r="5960">
      <c r="A5960" s="1" t="s">
        <v>879</v>
      </c>
    </row>
    <row r="5962">
      <c r="A5962" s="1" t="s">
        <v>2883</v>
      </c>
    </row>
    <row r="5964">
      <c r="A5964" s="1" t="s">
        <v>897</v>
      </c>
    </row>
    <row r="5965">
      <c r="A5965" s="1" t="s">
        <v>898</v>
      </c>
    </row>
    <row r="5966">
      <c r="A5966" s="1" t="s">
        <v>899</v>
      </c>
    </row>
    <row r="5967">
      <c r="A5967" s="1" t="s">
        <v>900</v>
      </c>
    </row>
    <row r="5968">
      <c r="A5968" s="1" t="s">
        <v>2871</v>
      </c>
    </row>
    <row r="5969">
      <c r="A5969" s="1" t="s">
        <v>2884</v>
      </c>
    </row>
    <row r="5970">
      <c r="A5970" s="1" t="s">
        <v>2875</v>
      </c>
    </row>
    <row r="5971">
      <c r="A5971" s="1" t="s">
        <v>2876</v>
      </c>
    </row>
    <row r="5972">
      <c r="A5972" s="1" t="s">
        <v>2877</v>
      </c>
    </row>
    <row r="5973">
      <c r="A5973" s="1" t="s">
        <v>2878</v>
      </c>
    </row>
    <row r="5974">
      <c r="A5974" s="1" t="s">
        <v>2879</v>
      </c>
    </row>
    <row r="5975">
      <c r="A5975" s="1" t="s">
        <v>2880</v>
      </c>
    </row>
    <row r="5976">
      <c r="A5976" s="1" t="s">
        <v>2881</v>
      </c>
    </row>
    <row r="5977">
      <c r="A5977" s="1" t="s">
        <v>2882</v>
      </c>
    </row>
    <row r="5978">
      <c r="A5978" s="1" t="s">
        <v>2883</v>
      </c>
    </row>
    <row r="5979">
      <c r="A5979" s="1" t="s">
        <v>897</v>
      </c>
    </row>
    <row r="5980">
      <c r="A5980" s="1" t="s">
        <v>898</v>
      </c>
    </row>
    <row r="5981">
      <c r="A5981" s="1" t="s">
        <v>899</v>
      </c>
    </row>
    <row r="5982">
      <c r="A5982" s="1" t="s">
        <v>2885</v>
      </c>
    </row>
    <row r="5983">
      <c r="A5983" s="1" t="s">
        <v>2886</v>
      </c>
    </row>
    <row r="5985">
      <c r="A5985" s="1" t="s">
        <v>2887</v>
      </c>
    </row>
    <row r="5986">
      <c r="A5986" s="1" t="s">
        <v>2888</v>
      </c>
    </row>
    <row r="5987">
      <c r="A5987" s="1" t="s">
        <v>2889</v>
      </c>
    </row>
    <row r="5988">
      <c r="A5988" s="1" t="s">
        <v>2890</v>
      </c>
    </row>
    <row r="5989">
      <c r="A5989" s="1" t="s">
        <v>2891</v>
      </c>
    </row>
    <row r="5990">
      <c r="A5990" s="1" t="s">
        <v>2892</v>
      </c>
    </row>
    <row r="5991">
      <c r="A5991" s="1" t="s">
        <v>2893</v>
      </c>
    </row>
    <row r="5992">
      <c r="A5992" s="1" t="s">
        <v>2894</v>
      </c>
    </row>
    <row r="5993">
      <c r="A5993" s="1" t="s">
        <v>2895</v>
      </c>
    </row>
    <row r="5995">
      <c r="A5995" s="1" t="s">
        <v>2896</v>
      </c>
    </row>
    <row r="5996">
      <c r="A5996" s="1" t="s">
        <v>2897</v>
      </c>
    </row>
    <row r="5997">
      <c r="A5997" s="1" t="s">
        <v>2898</v>
      </c>
    </row>
    <row r="5999">
      <c r="A5999" s="1" t="s">
        <v>2899</v>
      </c>
    </row>
    <row r="6000">
      <c r="A6000" s="1" t="s">
        <v>2900</v>
      </c>
    </row>
    <row r="6001">
      <c r="A6001" s="1" t="s">
        <v>2901</v>
      </c>
    </row>
    <row r="6003">
      <c r="A6003" s="1" t="s">
        <v>2902</v>
      </c>
    </row>
    <row r="6005">
      <c r="A6005" s="1" t="s">
        <v>2903</v>
      </c>
    </row>
    <row r="6006">
      <c r="A6006" s="1" t="s">
        <v>2904</v>
      </c>
    </row>
    <row r="6008">
      <c r="A6008" s="1" t="s">
        <v>2905</v>
      </c>
    </row>
    <row r="6010">
      <c r="A6010" s="1" t="s">
        <v>2906</v>
      </c>
    </row>
    <row r="6011">
      <c r="A6011" s="1" t="s">
        <v>2887</v>
      </c>
    </row>
    <row r="6012">
      <c r="A6012" s="1" t="s">
        <v>2888</v>
      </c>
    </row>
    <row r="6013">
      <c r="A6013" s="1" t="s">
        <v>2889</v>
      </c>
    </row>
    <row r="6014">
      <c r="A6014" s="1" t="s">
        <v>2890</v>
      </c>
    </row>
    <row r="6015">
      <c r="A6015" s="1" t="s">
        <v>2891</v>
      </c>
    </row>
    <row r="6016">
      <c r="A6016" s="1" t="s">
        <v>2892</v>
      </c>
    </row>
    <row r="6017">
      <c r="A6017" s="1" t="s">
        <v>2893</v>
      </c>
    </row>
    <row r="6018">
      <c r="A6018" s="1" t="s">
        <v>2907</v>
      </c>
    </row>
    <row r="6019">
      <c r="A6019" s="1" t="s">
        <v>2895</v>
      </c>
    </row>
    <row r="6020">
      <c r="A6020" s="1" t="s">
        <v>2896</v>
      </c>
    </row>
    <row r="6021">
      <c r="A6021" s="1" t="s">
        <v>2897</v>
      </c>
    </row>
    <row r="6022">
      <c r="A6022" s="1" t="s">
        <v>2898</v>
      </c>
    </row>
    <row r="6023">
      <c r="A6023" s="1" t="s">
        <v>2899</v>
      </c>
    </row>
    <row r="6024">
      <c r="A6024" s="1" t="s">
        <v>2900</v>
      </c>
    </row>
    <row r="6025">
      <c r="A6025" s="1" t="s">
        <v>2901</v>
      </c>
    </row>
    <row r="6026">
      <c r="A6026" s="1" t="s">
        <v>2902</v>
      </c>
    </row>
    <row r="6027">
      <c r="A6027" s="1" t="s">
        <v>2903</v>
      </c>
    </row>
    <row r="6028">
      <c r="A6028" s="1" t="s">
        <v>2904</v>
      </c>
    </row>
    <row r="6029">
      <c r="A6029" s="1" t="s">
        <v>2908</v>
      </c>
    </row>
    <row r="6030">
      <c r="A6030" s="1" t="s">
        <v>2909</v>
      </c>
    </row>
    <row r="6031">
      <c r="A6031" s="1" t="s">
        <v>2910</v>
      </c>
    </row>
    <row r="6033">
      <c r="A6033" s="1" t="s">
        <v>2911</v>
      </c>
    </row>
    <row r="6035">
      <c r="A6035" s="1" t="s">
        <v>897</v>
      </c>
    </row>
    <row r="6036">
      <c r="A6036" s="1" t="s">
        <v>898</v>
      </c>
    </row>
    <row r="6037">
      <c r="A6037" s="1" t="s">
        <v>899</v>
      </c>
    </row>
    <row r="6038">
      <c r="A6038" s="1" t="s">
        <v>900</v>
      </c>
    </row>
    <row r="6040">
      <c r="A6040" s="1" t="s">
        <v>1597</v>
      </c>
    </row>
    <row r="6042">
      <c r="A6042" s="1" t="s">
        <v>2912</v>
      </c>
    </row>
    <row r="6043">
      <c r="A6043" s="1" t="s">
        <v>2910</v>
      </c>
    </row>
    <row r="6044">
      <c r="A6044" s="1" t="s">
        <v>2911</v>
      </c>
    </row>
    <row r="6045">
      <c r="A6045" s="1" t="s">
        <v>897</v>
      </c>
    </row>
    <row r="6046">
      <c r="A6046" s="1" t="s">
        <v>898</v>
      </c>
    </row>
    <row r="6047">
      <c r="A6047" s="1" t="s">
        <v>899</v>
      </c>
    </row>
    <row r="6048">
      <c r="A6048" s="1" t="s">
        <v>2913</v>
      </c>
    </row>
    <row r="6049">
      <c r="A6049" s="1" t="s">
        <v>2914</v>
      </c>
    </row>
    <row r="6050">
      <c r="A6050" s="3" t="str">
        <f>) aaa Je casera?) @</f>
        <v>#ERROR!</v>
      </c>
    </row>
    <row r="6052">
      <c r="A6052" s="1" t="s">
        <v>2915</v>
      </c>
    </row>
    <row r="6053">
      <c r="A6053" s="1" t="s">
        <v>2916</v>
      </c>
    </row>
    <row r="6054">
      <c r="A6054" s="1" t="s">
        <v>2917</v>
      </c>
    </row>
    <row r="6055">
      <c r="A6055" s="1" t="s">
        <v>2918</v>
      </c>
    </row>
    <row r="6056">
      <c r="A6056" s="1" t="s">
        <v>2919</v>
      </c>
    </row>
    <row r="6057">
      <c r="A6057" s="1" t="s">
        <v>2920</v>
      </c>
    </row>
    <row r="6058">
      <c r="A6058" s="1" t="s">
        <v>2921</v>
      </c>
    </row>
    <row r="6059">
      <c r="A6059" s="1" t="s">
        <v>2922</v>
      </c>
    </row>
    <row r="6060">
      <c r="A6060" s="1" t="s">
        <v>2923</v>
      </c>
    </row>
    <row r="6061">
      <c r="A6061" s="1" t="s">
        <v>2924</v>
      </c>
    </row>
    <row r="6062">
      <c r="A6062" s="1" t="s">
        <v>2925</v>
      </c>
    </row>
    <row r="6064">
      <c r="A6064" s="1" t="s">
        <v>2926</v>
      </c>
    </row>
    <row r="6065">
      <c r="A6065" s="1" t="s">
        <v>2927</v>
      </c>
    </row>
    <row r="6066">
      <c r="A6066" s="1" t="s">
        <v>2928</v>
      </c>
    </row>
    <row r="6067">
      <c r="A6067" s="1" t="s">
        <v>2929</v>
      </c>
    </row>
    <row r="6068">
      <c r="A6068" s="1" t="s">
        <v>2930</v>
      </c>
    </row>
    <row r="6069">
      <c r="A6069" s="1" t="s">
        <v>2931</v>
      </c>
    </row>
    <row r="6070">
      <c r="A6070" s="1" t="s">
        <v>2932</v>
      </c>
    </row>
    <row r="6071">
      <c r="A6071" s="1" t="s">
        <v>2933</v>
      </c>
    </row>
    <row r="6073">
      <c r="A6073" s="1" t="s">
        <v>2934</v>
      </c>
    </row>
    <row r="6074">
      <c r="A6074" s="1" t="s">
        <v>2935</v>
      </c>
    </row>
    <row r="6075">
      <c r="A6075" s="1" t="s">
        <v>2936</v>
      </c>
    </row>
    <row r="6076">
      <c r="A6076" s="1" t="s">
        <v>2937</v>
      </c>
    </row>
    <row r="6077">
      <c r="A6077" s="1" t="s">
        <v>2938</v>
      </c>
    </row>
    <row r="6078">
      <c r="A6078" s="1" t="s">
        <v>2939</v>
      </c>
    </row>
    <row r="6079">
      <c r="A6079" s="1" t="s">
        <v>2940</v>
      </c>
    </row>
    <row r="6080">
      <c r="A6080" s="1" t="s">
        <v>2941</v>
      </c>
    </row>
    <row r="6081">
      <c r="A6081" s="1" t="s">
        <v>2942</v>
      </c>
    </row>
    <row r="6082">
      <c r="A6082" s="1" t="s">
        <v>2943</v>
      </c>
    </row>
    <row r="6084">
      <c r="A6084" s="1" t="s">
        <v>2944</v>
      </c>
    </row>
    <row r="6085">
      <c r="A6085" s="3" t="str">
        <f>) aaa Je casera?) @</f>
        <v>#ERROR!</v>
      </c>
    </row>
    <row r="6086">
      <c r="A6086" s="1" t="s">
        <v>2915</v>
      </c>
    </row>
    <row r="6087">
      <c r="A6087" s="1" t="s">
        <v>2916</v>
      </c>
    </row>
    <row r="6088">
      <c r="A6088" s="1" t="s">
        <v>2917</v>
      </c>
    </row>
    <row r="6089">
      <c r="A6089" s="1" t="s">
        <v>2918</v>
      </c>
    </row>
    <row r="6090">
      <c r="A6090" s="1" t="s">
        <v>2919</v>
      </c>
    </row>
    <row r="6091">
      <c r="A6091" s="1" t="s">
        <v>2920</v>
      </c>
    </row>
    <row r="6092">
      <c r="A6092" s="1" t="s">
        <v>2922</v>
      </c>
    </row>
    <row r="6093">
      <c r="A6093" s="1" t="s">
        <v>2923</v>
      </c>
    </row>
    <row r="6094">
      <c r="A6094" s="1" t="s">
        <v>2924</v>
      </c>
    </row>
    <row r="6095">
      <c r="A6095" s="1" t="s">
        <v>2925</v>
      </c>
    </row>
    <row r="6096">
      <c r="A6096" s="1" t="s">
        <v>2926</v>
      </c>
    </row>
    <row r="6097">
      <c r="A6097" s="1" t="s">
        <v>2927</v>
      </c>
    </row>
    <row r="6098">
      <c r="A6098" s="1" t="s">
        <v>2928</v>
      </c>
    </row>
    <row r="6099">
      <c r="A6099" s="1" t="s">
        <v>2929</v>
      </c>
    </row>
    <row r="6100">
      <c r="A6100" s="1" t="s">
        <v>2930</v>
      </c>
    </row>
    <row r="6101">
      <c r="A6101" s="1" t="s">
        <v>2931</v>
      </c>
    </row>
    <row r="6102">
      <c r="A6102" s="1" t="s">
        <v>2932</v>
      </c>
    </row>
    <row r="6103">
      <c r="A6103" s="1" t="s">
        <v>2933</v>
      </c>
    </row>
    <row r="6104">
      <c r="A6104" s="1" t="s">
        <v>2934</v>
      </c>
    </row>
    <row r="6105">
      <c r="A6105" s="1" t="s">
        <v>2935</v>
      </c>
    </row>
    <row r="6106">
      <c r="A6106" s="1" t="s">
        <v>2936</v>
      </c>
    </row>
    <row r="6107">
      <c r="A6107" s="1" t="s">
        <v>2937</v>
      </c>
    </row>
    <row r="6108">
      <c r="A6108" s="1" t="s">
        <v>2938</v>
      </c>
    </row>
    <row r="6109">
      <c r="A6109" s="1" t="s">
        <v>2939</v>
      </c>
    </row>
    <row r="6110">
      <c r="A6110" s="1" t="s">
        <v>2940</v>
      </c>
    </row>
    <row r="6111">
      <c r="A6111" s="1" t="s">
        <v>2941</v>
      </c>
    </row>
    <row r="6112">
      <c r="A6112" s="1" t="s">
        <v>2942</v>
      </c>
    </row>
    <row r="6113">
      <c r="A6113" s="1" t="s">
        <v>2945</v>
      </c>
    </row>
    <row r="6114">
      <c r="A6114" s="1" t="s">
        <v>2946</v>
      </c>
    </row>
    <row r="6116">
      <c r="A6116" s="1" t="s">
        <v>2007</v>
      </c>
    </row>
    <row r="6118">
      <c r="A6118" s="1" t="s">
        <v>2947</v>
      </c>
    </row>
    <row r="6120">
      <c r="A6120" s="1" t="s">
        <v>2948</v>
      </c>
    </row>
    <row r="6121">
      <c r="A6121" s="1" t="s">
        <v>2949</v>
      </c>
    </row>
    <row r="6122">
      <c r="A6122" s="1" t="s">
        <v>2950</v>
      </c>
    </row>
    <row r="6123">
      <c r="A6123" s="1" t="s">
        <v>2951</v>
      </c>
    </row>
    <row r="6124">
      <c r="A6124" s="1" t="s">
        <v>2952</v>
      </c>
    </row>
    <row r="6125">
      <c r="A6125" s="1" t="s">
        <v>2953</v>
      </c>
    </row>
    <row r="6126">
      <c r="A6126" s="1" t="s">
        <v>2954</v>
      </c>
    </row>
    <row r="6127">
      <c r="A6127" s="1" t="s">
        <v>2955</v>
      </c>
    </row>
    <row r="6128">
      <c r="A6128" s="1" t="s">
        <v>2956</v>
      </c>
    </row>
    <row r="6129">
      <c r="A6129" s="1" t="s">
        <v>2957</v>
      </c>
    </row>
    <row r="6130">
      <c r="A6130" s="1" t="s">
        <v>2958</v>
      </c>
    </row>
    <row r="6131">
      <c r="A6131" s="1" t="s">
        <v>2959</v>
      </c>
    </row>
    <row r="6132">
      <c r="A6132" s="1" t="s">
        <v>2960</v>
      </c>
    </row>
    <row r="6134">
      <c r="A6134" s="1" t="s">
        <v>2961</v>
      </c>
    </row>
    <row r="6135">
      <c r="A6135" s="1" t="s">
        <v>2962</v>
      </c>
    </row>
    <row r="6136">
      <c r="A6136" s="1" t="s">
        <v>2963</v>
      </c>
    </row>
    <row r="6137">
      <c r="A6137" s="1" t="s">
        <v>2964</v>
      </c>
    </row>
    <row r="6138">
      <c r="A6138" s="1" t="s">
        <v>2965</v>
      </c>
    </row>
    <row r="6140">
      <c r="A6140" s="1" t="s">
        <v>2966</v>
      </c>
    </row>
    <row r="6141">
      <c r="A6141" s="1" t="s">
        <v>2967</v>
      </c>
    </row>
    <row r="6142">
      <c r="A6142" s="1" t="s">
        <v>2968</v>
      </c>
    </row>
    <row r="6144">
      <c r="A6144" s="1" t="s">
        <v>2969</v>
      </c>
    </row>
    <row r="6145">
      <c r="A6145" s="1" t="s">
        <v>2970</v>
      </c>
    </row>
    <row r="6146">
      <c r="A6146" s="1" t="s">
        <v>2971</v>
      </c>
    </row>
    <row r="6148">
      <c r="A6148" s="1" t="s">
        <v>2972</v>
      </c>
    </row>
    <row r="6149">
      <c r="A6149" s="1" t="s">
        <v>2973</v>
      </c>
    </row>
    <row r="6151">
      <c r="A6151" s="1" t="s">
        <v>2974</v>
      </c>
    </row>
    <row r="6153">
      <c r="A6153" s="1" t="s">
        <v>2975</v>
      </c>
    </row>
    <row r="6155">
      <c r="A6155" s="1" t="s">
        <v>2976</v>
      </c>
    </row>
    <row r="6156">
      <c r="A6156" s="1" t="s">
        <v>2947</v>
      </c>
    </row>
    <row r="6157">
      <c r="A6157" s="1" t="s">
        <v>2948</v>
      </c>
    </row>
    <row r="6158">
      <c r="A6158" s="1" t="s">
        <v>2949</v>
      </c>
    </row>
    <row r="6159">
      <c r="A6159" s="1" t="s">
        <v>2950</v>
      </c>
    </row>
    <row r="6160">
      <c r="A6160" s="1" t="s">
        <v>2951</v>
      </c>
    </row>
    <row r="6161">
      <c r="A6161" s="1" t="s">
        <v>2952</v>
      </c>
    </row>
    <row r="6162">
      <c r="A6162" s="1" t="s">
        <v>2953</v>
      </c>
    </row>
    <row r="6163">
      <c r="A6163" s="1" t="s">
        <v>2954</v>
      </c>
    </row>
    <row r="6164">
      <c r="A6164" s="1" t="s">
        <v>2955</v>
      </c>
    </row>
    <row r="6165">
      <c r="A6165" s="1" t="s">
        <v>2956</v>
      </c>
    </row>
    <row r="6166">
      <c r="A6166" s="1" t="s">
        <v>2957</v>
      </c>
    </row>
    <row r="6167">
      <c r="A6167" s="1" t="s">
        <v>2958</v>
      </c>
    </row>
    <row r="6168">
      <c r="A6168" s="1" t="s">
        <v>2959</v>
      </c>
    </row>
    <row r="6169">
      <c r="A6169" s="1" t="s">
        <v>2960</v>
      </c>
    </row>
    <row r="6170">
      <c r="A6170" s="1" t="s">
        <v>2961</v>
      </c>
    </row>
    <row r="6171">
      <c r="A6171" s="1" t="s">
        <v>2962</v>
      </c>
    </row>
    <row r="6172">
      <c r="A6172" s="1" t="s">
        <v>2963</v>
      </c>
    </row>
    <row r="6173">
      <c r="A6173" s="1" t="s">
        <v>2964</v>
      </c>
    </row>
    <row r="6174">
      <c r="A6174" s="1" t="s">
        <v>2965</v>
      </c>
    </row>
    <row r="6175">
      <c r="A6175" s="1" t="s">
        <v>2966</v>
      </c>
    </row>
    <row r="6176">
      <c r="A6176" s="1" t="s">
        <v>2967</v>
      </c>
    </row>
    <row r="6177">
      <c r="A6177" s="1" t="s">
        <v>2968</v>
      </c>
    </row>
    <row r="6178">
      <c r="A6178" s="1" t="s">
        <v>2969</v>
      </c>
    </row>
    <row r="6179">
      <c r="A6179" s="1" t="s">
        <v>2971</v>
      </c>
    </row>
    <row r="6180">
      <c r="A6180" s="1" t="s">
        <v>2972</v>
      </c>
    </row>
    <row r="6181">
      <c r="A6181" s="1" t="s">
        <v>2973</v>
      </c>
    </row>
    <row r="6182">
      <c r="A6182" s="1" t="s">
        <v>2977</v>
      </c>
    </row>
    <row r="6183">
      <c r="A6183" s="1" t="s">
        <v>2978</v>
      </c>
    </row>
    <row r="6184">
      <c r="A6184" s="1" t="s">
        <v>2979</v>
      </c>
    </row>
    <row r="6186">
      <c r="A6186" s="1" t="s">
        <v>2980</v>
      </c>
    </row>
    <row r="6187">
      <c r="A6187" s="1" t="s">
        <v>2981</v>
      </c>
    </row>
    <row r="6188">
      <c r="A6188" s="1" t="s">
        <v>2982</v>
      </c>
    </row>
    <row r="6189">
      <c r="A6189" s="1" t="s">
        <v>2983</v>
      </c>
    </row>
    <row r="6190">
      <c r="A6190" s="1" t="s">
        <v>2984</v>
      </c>
    </row>
    <row r="6191">
      <c r="A6191" s="1" t="s">
        <v>2985</v>
      </c>
    </row>
    <row r="6193">
      <c r="A6193" s="1" t="s">
        <v>2986</v>
      </c>
    </row>
    <row r="6194">
      <c r="A6194" s="1" t="s">
        <v>2987</v>
      </c>
    </row>
    <row r="6195">
      <c r="A6195" s="1" t="s">
        <v>2988</v>
      </c>
    </row>
    <row r="6197">
      <c r="A6197" s="1" t="s">
        <v>2989</v>
      </c>
    </row>
    <row r="6198">
      <c r="A6198" s="1" t="s">
        <v>2990</v>
      </c>
    </row>
    <row r="6199">
      <c r="A6199" s="1" t="s">
        <v>2991</v>
      </c>
    </row>
    <row r="6201">
      <c r="A6201" s="1" t="s">
        <v>2992</v>
      </c>
    </row>
    <row r="6202">
      <c r="A6202" s="1" t="s">
        <v>2993</v>
      </c>
    </row>
    <row r="6204">
      <c r="A6204" s="1" t="s">
        <v>2994</v>
      </c>
    </row>
    <row r="6205">
      <c r="A6205" s="1" t="s">
        <v>1208</v>
      </c>
    </row>
    <row r="6206">
      <c r="A6206" s="1" t="s">
        <v>322</v>
      </c>
    </row>
    <row r="6208">
      <c r="A6208" s="1" t="s">
        <v>2995</v>
      </c>
    </row>
    <row r="6210">
      <c r="A6210" s="1" t="s">
        <v>2996</v>
      </c>
    </row>
    <row r="6212">
      <c r="A6212" s="1" t="s">
        <v>2997</v>
      </c>
    </row>
    <row r="6214">
      <c r="A6214" s="1" t="s">
        <v>2998</v>
      </c>
    </row>
    <row r="6215">
      <c r="A6215" s="1" t="s">
        <v>2999</v>
      </c>
    </row>
    <row r="6217">
      <c r="A6217" s="1" t="s">
        <v>3000</v>
      </c>
    </row>
    <row r="6218">
      <c r="A6218" s="1" t="s">
        <v>3001</v>
      </c>
    </row>
    <row r="6220">
      <c r="A6220" s="1" t="s">
        <v>3002</v>
      </c>
    </row>
    <row r="6222">
      <c r="A6222" s="1" t="s">
        <v>3003</v>
      </c>
    </row>
    <row r="6223">
      <c r="A6223" s="1" t="s">
        <v>3004</v>
      </c>
    </row>
    <row r="6224">
      <c r="A6224" s="1" t="s">
        <v>2979</v>
      </c>
    </row>
    <row r="6225">
      <c r="A6225" s="1" t="s">
        <v>2980</v>
      </c>
    </row>
    <row r="6226">
      <c r="A6226" s="1" t="s">
        <v>2981</v>
      </c>
    </row>
    <row r="6227">
      <c r="A6227" s="1" t="s">
        <v>2982</v>
      </c>
    </row>
    <row r="6228">
      <c r="A6228" s="1" t="s">
        <v>2983</v>
      </c>
    </row>
    <row r="6229">
      <c r="A6229" s="1" t="s">
        <v>2984</v>
      </c>
    </row>
    <row r="6230">
      <c r="A6230" s="1" t="s">
        <v>2985</v>
      </c>
    </row>
    <row r="6231">
      <c r="A6231" s="1" t="s">
        <v>2986</v>
      </c>
    </row>
    <row r="6232">
      <c r="A6232" s="1" t="s">
        <v>2987</v>
      </c>
    </row>
    <row r="6233">
      <c r="A6233" s="1" t="s">
        <v>2988</v>
      </c>
    </row>
    <row r="6234">
      <c r="A6234" s="1" t="s">
        <v>2989</v>
      </c>
    </row>
    <row r="6235">
      <c r="A6235" s="1" t="s">
        <v>2990</v>
      </c>
    </row>
    <row r="6236">
      <c r="A6236" s="1" t="s">
        <v>2991</v>
      </c>
    </row>
    <row r="6237">
      <c r="A6237" s="1" t="s">
        <v>2992</v>
      </c>
    </row>
    <row r="6238">
      <c r="A6238" s="1" t="s">
        <v>2993</v>
      </c>
    </row>
    <row r="6239">
      <c r="A6239" s="1" t="s">
        <v>2994</v>
      </c>
    </row>
    <row r="6240">
      <c r="A6240" s="1" t="s">
        <v>2995</v>
      </c>
    </row>
    <row r="6241">
      <c r="A6241" s="1" t="s">
        <v>2996</v>
      </c>
    </row>
    <row r="6242">
      <c r="A6242" s="1" t="s">
        <v>2997</v>
      </c>
    </row>
    <row r="6243">
      <c r="A6243" s="1" t="s">
        <v>2998</v>
      </c>
    </row>
    <row r="6244">
      <c r="A6244" s="1" t="s">
        <v>2999</v>
      </c>
    </row>
    <row r="6245">
      <c r="A6245" s="1" t="s">
        <v>3000</v>
      </c>
    </row>
    <row r="6246">
      <c r="A6246" s="1" t="s">
        <v>3001</v>
      </c>
    </row>
    <row r="6247">
      <c r="A6247" s="1" t="s">
        <v>3002</v>
      </c>
    </row>
    <row r="6248">
      <c r="A6248" s="1" t="s">
        <v>3005</v>
      </c>
    </row>
    <row r="6249">
      <c r="A6249" s="1" t="s">
        <v>3006</v>
      </c>
    </row>
    <row r="6251">
      <c r="A6251" s="1" t="s">
        <v>3007</v>
      </c>
    </row>
    <row r="6253">
      <c r="A6253" s="1" t="s">
        <v>3008</v>
      </c>
    </row>
    <row r="6255">
      <c r="A6255" s="1" t="s">
        <v>3009</v>
      </c>
    </row>
    <row r="6256">
      <c r="A6256" s="1" t="s">
        <v>3010</v>
      </c>
    </row>
    <row r="6258">
      <c r="A6258" s="1" t="s">
        <v>3011</v>
      </c>
    </row>
    <row r="6260">
      <c r="A6260" s="1" t="s">
        <v>3012</v>
      </c>
    </row>
    <row r="6262">
      <c r="A6262" s="1" t="s">
        <v>3013</v>
      </c>
    </row>
    <row r="6264">
      <c r="A6264" s="1" t="s">
        <v>3014</v>
      </c>
    </row>
    <row r="6266">
      <c r="A6266" s="1" t="s">
        <v>3015</v>
      </c>
    </row>
    <row r="6268">
      <c r="A6268" s="1" t="s">
        <v>3016</v>
      </c>
    </row>
    <row r="6269">
      <c r="A6269" s="1" t="s">
        <v>584</v>
      </c>
    </row>
    <row r="6270">
      <c r="A6270" s="1" t="s">
        <v>3017</v>
      </c>
    </row>
    <row r="6271">
      <c r="A6271" s="1" t="s">
        <v>3007</v>
      </c>
    </row>
    <row r="6272">
      <c r="A6272" s="1" t="s">
        <v>3008</v>
      </c>
    </row>
    <row r="6273">
      <c r="A6273" s="1" t="s">
        <v>3009</v>
      </c>
    </row>
    <row r="6274">
      <c r="A6274" s="1" t="s">
        <v>3010</v>
      </c>
    </row>
    <row r="6275">
      <c r="A6275" s="1" t="s">
        <v>3011</v>
      </c>
    </row>
    <row r="6276">
      <c r="A6276" s="1" t="s">
        <v>3012</v>
      </c>
    </row>
    <row r="6277">
      <c r="A6277" s="1" t="s">
        <v>3013</v>
      </c>
    </row>
    <row r="6278">
      <c r="A6278" s="1" t="s">
        <v>3014</v>
      </c>
    </row>
    <row r="6279">
      <c r="A6279" s="1" t="s">
        <v>3018</v>
      </c>
    </row>
    <row r="6280">
      <c r="A6280" s="1" t="s">
        <v>3019</v>
      </c>
    </row>
    <row r="6282">
      <c r="A6282" s="1" t="s">
        <v>3020</v>
      </c>
    </row>
    <row r="6284">
      <c r="A6284" s="1" t="s">
        <v>3021</v>
      </c>
    </row>
    <row r="6286">
      <c r="A6286" s="1" t="s">
        <v>3022</v>
      </c>
    </row>
    <row r="6288">
      <c r="A6288" s="1" t="s">
        <v>3023</v>
      </c>
    </row>
    <row r="6290">
      <c r="A6290" s="1" t="s">
        <v>3024</v>
      </c>
    </row>
    <row r="6291">
      <c r="A6291" s="1" t="s">
        <v>3025</v>
      </c>
    </row>
    <row r="6292">
      <c r="A6292" s="1" t="s">
        <v>3026</v>
      </c>
    </row>
    <row r="6294">
      <c r="A6294" s="1" t="s">
        <v>3027</v>
      </c>
    </row>
    <row r="6295">
      <c r="A6295" s="1" t="s">
        <v>3028</v>
      </c>
    </row>
    <row r="6297">
      <c r="A6297" s="1" t="s">
        <v>3029</v>
      </c>
    </row>
    <row r="6298">
      <c r="A6298" s="1" t="s">
        <v>3030</v>
      </c>
    </row>
    <row r="6300">
      <c r="A6300" s="1" t="s">
        <v>3031</v>
      </c>
    </row>
    <row r="6301">
      <c r="A6301" s="1" t="s">
        <v>3032</v>
      </c>
    </row>
    <row r="6303">
      <c r="A6303" s="1" t="s">
        <v>3033</v>
      </c>
    </row>
    <row r="6304">
      <c r="A6304" s="1" t="s">
        <v>2867</v>
      </c>
    </row>
    <row r="6305">
      <c r="A6305" s="1" t="s">
        <v>3034</v>
      </c>
    </row>
    <row r="6306">
      <c r="A6306" s="1" t="s">
        <v>3035</v>
      </c>
    </row>
    <row r="6307">
      <c r="A6307" s="1" t="s">
        <v>3036</v>
      </c>
    </row>
    <row r="6308">
      <c r="A6308" s="1" t="s">
        <v>3037</v>
      </c>
    </row>
    <row r="6309">
      <c r="A6309" s="1" t="s">
        <v>3038</v>
      </c>
    </row>
    <row r="6310">
      <c r="A6310" s="1" t="s">
        <v>3020</v>
      </c>
    </row>
    <row r="6311">
      <c r="A6311" s="1" t="s">
        <v>3021</v>
      </c>
    </row>
    <row r="6312">
      <c r="A6312" s="1" t="s">
        <v>3023</v>
      </c>
    </row>
    <row r="6313">
      <c r="A6313" s="1" t="s">
        <v>3024</v>
      </c>
    </row>
    <row r="6314">
      <c r="A6314" s="1" t="s">
        <v>3025</v>
      </c>
    </row>
    <row r="6315">
      <c r="A6315" s="1" t="s">
        <v>3026</v>
      </c>
    </row>
    <row r="6316">
      <c r="A6316" s="1" t="s">
        <v>3027</v>
      </c>
    </row>
    <row r="6317">
      <c r="A6317" s="1" t="s">
        <v>3028</v>
      </c>
    </row>
    <row r="6318">
      <c r="A6318" s="1" t="s">
        <v>3029</v>
      </c>
    </row>
    <row r="6319">
      <c r="A6319" s="1" t="s">
        <v>3030</v>
      </c>
    </row>
    <row r="6320">
      <c r="A6320" s="1" t="s">
        <v>3031</v>
      </c>
    </row>
    <row r="6321">
      <c r="A6321" s="1" t="s">
        <v>3032</v>
      </c>
    </row>
    <row r="6322">
      <c r="A6322" s="1" t="s">
        <v>3033</v>
      </c>
    </row>
    <row r="6323">
      <c r="A6323" s="1" t="s">
        <v>2867</v>
      </c>
    </row>
    <row r="6324">
      <c r="A6324" s="1" t="s">
        <v>3034</v>
      </c>
    </row>
    <row r="6325">
      <c r="A6325" s="1" t="s">
        <v>3035</v>
      </c>
    </row>
    <row r="6326">
      <c r="A6326" s="1" t="s">
        <v>3039</v>
      </c>
    </row>
    <row r="6327">
      <c r="A6327" s="1" t="s">
        <v>3040</v>
      </c>
    </row>
    <row r="6328">
      <c r="A6328" s="1" t="s">
        <v>3041</v>
      </c>
    </row>
    <row r="6329">
      <c r="A6329" s="1" t="s">
        <v>3042</v>
      </c>
    </row>
    <row r="6331">
      <c r="A6331" s="1" t="s">
        <v>3043</v>
      </c>
    </row>
    <row r="6332">
      <c r="A6332" s="1" t="s">
        <v>3044</v>
      </c>
    </row>
    <row r="6333">
      <c r="A6333" s="1" t="s">
        <v>3045</v>
      </c>
    </row>
    <row r="6335">
      <c r="A6335" s="1" t="s">
        <v>3046</v>
      </c>
    </row>
    <row r="6336">
      <c r="A6336" s="1" t="s">
        <v>3047</v>
      </c>
    </row>
    <row r="6337">
      <c r="A6337" s="1" t="s">
        <v>3048</v>
      </c>
    </row>
    <row r="6338">
      <c r="A6338" s="1" t="s">
        <v>3049</v>
      </c>
    </row>
    <row r="6339">
      <c r="A6339" s="1" t="s">
        <v>3050</v>
      </c>
    </row>
    <row r="6340">
      <c r="A6340" s="1" t="s">
        <v>3051</v>
      </c>
    </row>
    <row r="6341">
      <c r="A6341" s="1" t="s">
        <v>3052</v>
      </c>
    </row>
    <row r="6343">
      <c r="A6343" s="1" t="s">
        <v>3053</v>
      </c>
    </row>
    <row r="6344">
      <c r="A6344" s="1" t="s">
        <v>3054</v>
      </c>
    </row>
    <row r="6345">
      <c r="A6345" s="1" t="s">
        <v>3055</v>
      </c>
    </row>
    <row r="6346">
      <c r="A6346" s="1" t="s">
        <v>3056</v>
      </c>
    </row>
    <row r="6347">
      <c r="A6347" s="1" t="s">
        <v>3057</v>
      </c>
    </row>
    <row r="6348">
      <c r="A6348" s="1" t="s">
        <v>3058</v>
      </c>
    </row>
    <row r="6350">
      <c r="A6350" s="1" t="s">
        <v>3059</v>
      </c>
    </row>
    <row r="6351">
      <c r="A6351" s="1" t="s">
        <v>3060</v>
      </c>
    </row>
    <row r="6352">
      <c r="A6352" s="1" t="s">
        <v>3061</v>
      </c>
    </row>
    <row r="6353">
      <c r="A6353" s="1" t="s">
        <v>3062</v>
      </c>
    </row>
    <row r="6354">
      <c r="A6354" s="1" t="s">
        <v>3063</v>
      </c>
    </row>
    <row r="6356">
      <c r="A6356" s="1" t="s">
        <v>233</v>
      </c>
    </row>
    <row r="6357">
      <c r="A6357" s="1" t="s">
        <v>3064</v>
      </c>
    </row>
    <row r="6358">
      <c r="A6358" s="1" t="s">
        <v>3041</v>
      </c>
    </row>
    <row r="6359">
      <c r="A6359" s="1" t="s">
        <v>3042</v>
      </c>
    </row>
    <row r="6360">
      <c r="A6360" s="1" t="s">
        <v>3043</v>
      </c>
    </row>
    <row r="6361">
      <c r="A6361" s="1" t="s">
        <v>3044</v>
      </c>
    </row>
    <row r="6362">
      <c r="A6362" s="1" t="s">
        <v>3045</v>
      </c>
    </row>
    <row r="6363">
      <c r="A6363" s="1" t="s">
        <v>3046</v>
      </c>
    </row>
    <row r="6364">
      <c r="A6364" s="1" t="s">
        <v>3047</v>
      </c>
    </row>
    <row r="6365">
      <c r="A6365" s="1" t="s">
        <v>3048</v>
      </c>
    </row>
    <row r="6366">
      <c r="A6366" s="1" t="s">
        <v>3049</v>
      </c>
    </row>
    <row r="6367">
      <c r="A6367" s="1" t="s">
        <v>3050</v>
      </c>
    </row>
    <row r="6368">
      <c r="A6368" s="1" t="s">
        <v>3051</v>
      </c>
    </row>
    <row r="6369">
      <c r="A6369" s="1" t="s">
        <v>3052</v>
      </c>
    </row>
    <row r="6370">
      <c r="A6370" s="1" t="s">
        <v>3053</v>
      </c>
    </row>
    <row r="6371">
      <c r="A6371" s="1" t="s">
        <v>3054</v>
      </c>
    </row>
    <row r="6372">
      <c r="A6372" s="1" t="s">
        <v>3055</v>
      </c>
    </row>
    <row r="6373">
      <c r="A6373" s="1" t="s">
        <v>3056</v>
      </c>
    </row>
    <row r="6374">
      <c r="A6374" s="1" t="s">
        <v>3057</v>
      </c>
    </row>
    <row r="6375">
      <c r="A6375" s="1" t="s">
        <v>3058</v>
      </c>
    </row>
    <row r="6376">
      <c r="A6376" s="1" t="s">
        <v>3059</v>
      </c>
    </row>
    <row r="6377">
      <c r="A6377" s="1" t="s">
        <v>3060</v>
      </c>
    </row>
    <row r="6378">
      <c r="A6378" s="1" t="s">
        <v>3061</v>
      </c>
    </row>
    <row r="6379">
      <c r="A6379" s="1" t="s">
        <v>3062</v>
      </c>
    </row>
    <row r="6380">
      <c r="A6380" s="1" t="s">
        <v>3065</v>
      </c>
    </row>
    <row r="6381">
      <c r="A6381" s="1" t="s">
        <v>3066</v>
      </c>
    </row>
    <row r="6383">
      <c r="A6383" s="1" t="s">
        <v>3067</v>
      </c>
    </row>
    <row r="6385">
      <c r="A6385" s="1" t="s">
        <v>3068</v>
      </c>
    </row>
    <row r="6387">
      <c r="A6387" s="1" t="s">
        <v>3069</v>
      </c>
    </row>
    <row r="6389">
      <c r="A6389" s="1" t="s">
        <v>3070</v>
      </c>
    </row>
    <row r="6391">
      <c r="A6391" s="1" t="s">
        <v>3071</v>
      </c>
    </row>
    <row r="6392">
      <c r="A6392" s="1" t="s">
        <v>3072</v>
      </c>
    </row>
    <row r="6393">
      <c r="A6393" s="1" t="s">
        <v>3073</v>
      </c>
    </row>
    <row r="6395">
      <c r="A6395" s="1" t="s">
        <v>3074</v>
      </c>
    </row>
    <row r="6396">
      <c r="A6396" s="4" t="s">
        <v>3075</v>
      </c>
    </row>
    <row r="6397">
      <c r="A6397" s="1" t="s">
        <v>3076</v>
      </c>
    </row>
    <row r="6399">
      <c r="A6399" s="1" t="s">
        <v>3077</v>
      </c>
    </row>
    <row r="6401">
      <c r="A6401" s="1" t="s">
        <v>3078</v>
      </c>
    </row>
    <row r="6403">
      <c r="A6403" s="1" t="s">
        <v>3079</v>
      </c>
    </row>
    <row r="6404">
      <c r="A6404" s="1" t="s">
        <v>3080</v>
      </c>
    </row>
    <row r="6406">
      <c r="A6406" s="1" t="s">
        <v>3081</v>
      </c>
    </row>
    <row r="6408">
      <c r="A6408" s="1" t="s">
        <v>3082</v>
      </c>
    </row>
    <row r="6409">
      <c r="A6409" s="1" t="s">
        <v>3067</v>
      </c>
    </row>
    <row r="6410">
      <c r="A6410" s="1" t="s">
        <v>3068</v>
      </c>
    </row>
    <row r="6411">
      <c r="A6411" s="1" t="s">
        <v>3069</v>
      </c>
    </row>
    <row r="6412">
      <c r="A6412" s="1" t="s">
        <v>3070</v>
      </c>
    </row>
    <row r="6413">
      <c r="A6413" s="1" t="s">
        <v>3071</v>
      </c>
    </row>
    <row r="6414">
      <c r="A6414" s="1" t="s">
        <v>3072</v>
      </c>
    </row>
    <row r="6415">
      <c r="A6415" s="1" t="s">
        <v>3073</v>
      </c>
    </row>
    <row r="6416">
      <c r="A6416" s="1" t="s">
        <v>3074</v>
      </c>
    </row>
    <row r="6417">
      <c r="A6417" s="4" t="s">
        <v>3075</v>
      </c>
    </row>
    <row r="6418">
      <c r="A6418" s="1" t="s">
        <v>3076</v>
      </c>
    </row>
    <row r="6419">
      <c r="A6419" s="1" t="s">
        <v>3077</v>
      </c>
    </row>
    <row r="6420">
      <c r="A6420" s="1" t="s">
        <v>3078</v>
      </c>
    </row>
    <row r="6421">
      <c r="A6421" s="1" t="s">
        <v>3079</v>
      </c>
    </row>
    <row r="6422">
      <c r="A6422" s="1" t="s">
        <v>3080</v>
      </c>
    </row>
    <row r="6423">
      <c r="A6423" s="1" t="s">
        <v>3083</v>
      </c>
    </row>
    <row r="6424">
      <c r="A6424" s="1" t="s">
        <v>3084</v>
      </c>
    </row>
    <row r="6425">
      <c r="A6425" s="1" t="s">
        <v>3085</v>
      </c>
    </row>
    <row r="6426">
      <c r="A6426" s="1" t="s">
        <v>3086</v>
      </c>
    </row>
    <row r="6427">
      <c r="A6427" s="1" t="s">
        <v>3087</v>
      </c>
    </row>
    <row r="6428">
      <c r="A6428" s="1" t="s">
        <v>3088</v>
      </c>
    </row>
    <row r="6429">
      <c r="A6429" s="1" t="s">
        <v>3089</v>
      </c>
    </row>
    <row r="6430">
      <c r="A6430" s="1" t="s">
        <v>3090</v>
      </c>
    </row>
    <row r="6432">
      <c r="A6432" s="1" t="s">
        <v>3091</v>
      </c>
    </row>
    <row r="6434">
      <c r="A6434" s="1" t="s">
        <v>3092</v>
      </c>
    </row>
    <row r="6435">
      <c r="A6435" s="1" t="s">
        <v>3093</v>
      </c>
    </row>
    <row r="6436">
      <c r="A6436" s="1" t="s">
        <v>3094</v>
      </c>
    </row>
    <row r="6438">
      <c r="A6438" s="1" t="s">
        <v>3095</v>
      </c>
    </row>
    <row r="6439">
      <c r="A6439" s="1" t="s">
        <v>3096</v>
      </c>
    </row>
    <row r="6440">
      <c r="A6440" s="1" t="s">
        <v>3097</v>
      </c>
    </row>
    <row r="6442">
      <c r="A6442" s="1" t="s">
        <v>3098</v>
      </c>
    </row>
    <row r="6443">
      <c r="A6443" s="1" t="s">
        <v>3099</v>
      </c>
    </row>
    <row r="6444">
      <c r="A6444" s="1" t="s">
        <v>3100</v>
      </c>
    </row>
    <row r="6446">
      <c r="A6446" s="1" t="s">
        <v>3101</v>
      </c>
    </row>
    <row r="6447">
      <c r="A6447" s="1" t="s">
        <v>3102</v>
      </c>
    </row>
    <row r="6448">
      <c r="A6448" s="1" t="s">
        <v>3103</v>
      </c>
    </row>
    <row r="6450">
      <c r="A6450" s="1" t="s">
        <v>3104</v>
      </c>
    </row>
    <row r="6452">
      <c r="A6452" s="1" t="s">
        <v>3105</v>
      </c>
    </row>
    <row r="6454">
      <c r="A6454" s="1" t="s">
        <v>3106</v>
      </c>
    </row>
    <row r="6456">
      <c r="A6456" s="1" t="s">
        <v>3107</v>
      </c>
    </row>
    <row r="6457">
      <c r="A6457" s="1" t="s">
        <v>3085</v>
      </c>
    </row>
    <row r="6458">
      <c r="A6458" s="1" t="s">
        <v>3086</v>
      </c>
    </row>
    <row r="6459">
      <c r="A6459" s="1" t="s">
        <v>3087</v>
      </c>
    </row>
    <row r="6460">
      <c r="A6460" s="1" t="s">
        <v>3088</v>
      </c>
    </row>
    <row r="6461">
      <c r="A6461" s="1" t="s">
        <v>3089</v>
      </c>
    </row>
    <row r="6462">
      <c r="A6462" s="1" t="s">
        <v>3090</v>
      </c>
    </row>
    <row r="6463">
      <c r="A6463" s="1" t="s">
        <v>3091</v>
      </c>
    </row>
    <row r="6464">
      <c r="A6464" s="1" t="s">
        <v>3092</v>
      </c>
    </row>
    <row r="6465">
      <c r="A6465" s="1" t="s">
        <v>3093</v>
      </c>
    </row>
    <row r="6466">
      <c r="A6466" s="1" t="s">
        <v>3094</v>
      </c>
    </row>
    <row r="6467">
      <c r="A6467" s="1" t="s">
        <v>3095</v>
      </c>
    </row>
    <row r="6468">
      <c r="A6468" s="1" t="s">
        <v>3096</v>
      </c>
    </row>
    <row r="6469">
      <c r="A6469" s="1" t="s">
        <v>3097</v>
      </c>
    </row>
    <row r="6470">
      <c r="A6470" s="1" t="s">
        <v>3098</v>
      </c>
    </row>
    <row r="6471">
      <c r="A6471" s="1" t="s">
        <v>3099</v>
      </c>
    </row>
    <row r="6472">
      <c r="A6472" s="1" t="s">
        <v>3100</v>
      </c>
    </row>
    <row r="6473">
      <c r="A6473" s="1" t="s">
        <v>3101</v>
      </c>
    </row>
    <row r="6474">
      <c r="A6474" s="1" t="s">
        <v>3102</v>
      </c>
    </row>
    <row r="6475">
      <c r="A6475" s="1" t="s">
        <v>3103</v>
      </c>
    </row>
    <row r="6476">
      <c r="A6476" s="1" t="s">
        <v>3104</v>
      </c>
    </row>
    <row r="6477">
      <c r="A6477" s="1" t="s">
        <v>3105</v>
      </c>
    </row>
    <row r="6478">
      <c r="A6478" s="1" t="s">
        <v>3108</v>
      </c>
    </row>
    <row r="6479">
      <c r="A6479" s="1" t="s">
        <v>3109</v>
      </c>
    </row>
    <row r="6480">
      <c r="A6480" s="1" t="s">
        <v>3110</v>
      </c>
    </row>
    <row r="6481">
      <c r="A6481" s="1" t="s">
        <v>3111</v>
      </c>
    </row>
    <row r="6482">
      <c r="A6482" s="1" t="s">
        <v>3112</v>
      </c>
    </row>
    <row r="6483">
      <c r="A6483" s="1" t="s">
        <v>3113</v>
      </c>
    </row>
    <row r="6484">
      <c r="A6484" s="1" t="s">
        <v>3114</v>
      </c>
    </row>
    <row r="6485">
      <c r="A6485" s="1" t="s">
        <v>3115</v>
      </c>
    </row>
    <row r="6486">
      <c r="A6486" s="1" t="s">
        <v>3116</v>
      </c>
    </row>
    <row r="6487">
      <c r="A6487" s="1" t="s">
        <v>3117</v>
      </c>
    </row>
    <row r="6488">
      <c r="A6488" s="1" t="s">
        <v>3118</v>
      </c>
    </row>
    <row r="6489">
      <c r="A6489" s="1" t="s">
        <v>3119</v>
      </c>
    </row>
    <row r="6490">
      <c r="A6490" s="1" t="s">
        <v>3120</v>
      </c>
    </row>
    <row r="6491">
      <c r="A6491" s="1" t="s">
        <v>3121</v>
      </c>
    </row>
    <row r="6492">
      <c r="A6492" s="1" t="s">
        <v>3122</v>
      </c>
    </row>
    <row r="6493">
      <c r="A6493" s="1" t="s">
        <v>3123</v>
      </c>
    </row>
    <row r="6494">
      <c r="A6494" s="1" t="s">
        <v>3110</v>
      </c>
    </row>
    <row r="6495">
      <c r="A6495" s="1" t="s">
        <v>3111</v>
      </c>
    </row>
    <row r="6496">
      <c r="A6496" s="1" t="s">
        <v>3112</v>
      </c>
    </row>
    <row r="6497">
      <c r="A6497" s="1" t="s">
        <v>3113</v>
      </c>
    </row>
    <row r="6498">
      <c r="A6498" s="1" t="s">
        <v>3114</v>
      </c>
    </row>
    <row r="6499">
      <c r="A6499" s="1" t="s">
        <v>3115</v>
      </c>
    </row>
    <row r="6500">
      <c r="A6500" s="1" t="s">
        <v>3116</v>
      </c>
    </row>
    <row r="6501">
      <c r="A6501" s="1" t="s">
        <v>3117</v>
      </c>
    </row>
    <row r="6502">
      <c r="A6502" s="1" t="s">
        <v>3118</v>
      </c>
    </row>
    <row r="6503">
      <c r="A6503" s="1" t="s">
        <v>3119</v>
      </c>
    </row>
    <row r="6504">
      <c r="A6504" s="1" t="s">
        <v>3120</v>
      </c>
    </row>
    <row r="6505">
      <c r="A6505" s="1" t="s">
        <v>3121</v>
      </c>
    </row>
    <row r="6506">
      <c r="A6506" s="1" t="s">
        <v>3122</v>
      </c>
    </row>
    <row r="6507">
      <c r="A6507" s="1" t="s">
        <v>3124</v>
      </c>
    </row>
    <row r="6508">
      <c r="A6508" s="1" t="s">
        <v>3125</v>
      </c>
    </row>
    <row r="6509">
      <c r="A6509" s="1" t="s">
        <v>3126</v>
      </c>
    </row>
    <row r="6510">
      <c r="A6510" s="1" t="s">
        <v>3127</v>
      </c>
    </row>
    <row r="6511">
      <c r="A6511" s="1" t="s">
        <v>3128</v>
      </c>
    </row>
    <row r="6512">
      <c r="A6512" s="1" t="s">
        <v>3129</v>
      </c>
    </row>
    <row r="6514">
      <c r="A6514" s="1" t="s">
        <v>3130</v>
      </c>
    </row>
    <row r="6515">
      <c r="A6515" s="1" t="s">
        <v>3131</v>
      </c>
    </row>
    <row r="6516">
      <c r="A6516" s="1" t="s">
        <v>3132</v>
      </c>
    </row>
    <row r="6517">
      <c r="A6517" s="1" t="s">
        <v>3133</v>
      </c>
    </row>
    <row r="6518">
      <c r="A6518" s="1" t="s">
        <v>3134</v>
      </c>
    </row>
    <row r="6519">
      <c r="A6519" s="1" t="s">
        <v>3135</v>
      </c>
    </row>
    <row r="6520">
      <c r="A6520" s="1" t="s">
        <v>3136</v>
      </c>
    </row>
    <row r="6521">
      <c r="A6521" s="1" t="s">
        <v>3137</v>
      </c>
    </row>
    <row r="6523">
      <c r="A6523" s="1" t="s">
        <v>3138</v>
      </c>
    </row>
    <row r="6524">
      <c r="A6524" s="1" t="s">
        <v>3139</v>
      </c>
    </row>
    <row r="6525">
      <c r="A6525" s="1" t="s">
        <v>3140</v>
      </c>
    </row>
    <row r="6526">
      <c r="A6526" s="1" t="s">
        <v>3141</v>
      </c>
    </row>
    <row r="6527">
      <c r="A6527" s="1" t="s">
        <v>3142</v>
      </c>
    </row>
    <row r="6528">
      <c r="A6528" s="1" t="s">
        <v>3143</v>
      </c>
    </row>
    <row r="6530">
      <c r="A6530" s="1" t="s">
        <v>3144</v>
      </c>
    </row>
    <row r="6531">
      <c r="A6531" s="1" t="s">
        <v>3145</v>
      </c>
    </row>
    <row r="6532">
      <c r="A6532" s="1" t="s">
        <v>3146</v>
      </c>
    </row>
    <row r="6533">
      <c r="A6533" s="1" t="s">
        <v>3147</v>
      </c>
    </row>
    <row r="6534">
      <c r="A6534" s="1" t="s">
        <v>3148</v>
      </c>
    </row>
    <row r="6535">
      <c r="A6535" s="1" t="s">
        <v>3149</v>
      </c>
    </row>
    <row r="6536">
      <c r="A6536" s="1" t="s">
        <v>3150</v>
      </c>
    </row>
    <row r="6537">
      <c r="A6537" s="1" t="s">
        <v>3151</v>
      </c>
    </row>
    <row r="6538">
      <c r="A6538" s="1" t="s">
        <v>3152</v>
      </c>
    </row>
    <row r="6539">
      <c r="A6539" s="1" t="s">
        <v>3153</v>
      </c>
    </row>
    <row r="6540">
      <c r="A6540" s="1" t="s">
        <v>3154</v>
      </c>
    </row>
    <row r="6542">
      <c r="A6542" s="1" t="s">
        <v>3155</v>
      </c>
    </row>
    <row r="6544">
      <c r="A6544" s="1" t="s">
        <v>3156</v>
      </c>
    </row>
    <row r="6545">
      <c r="A6545" s="1" t="s">
        <v>3157</v>
      </c>
    </row>
    <row r="6546">
      <c r="A6546" s="1" t="s">
        <v>3126</v>
      </c>
    </row>
    <row r="6547">
      <c r="A6547" s="1" t="s">
        <v>3127</v>
      </c>
    </row>
    <row r="6548">
      <c r="A6548" s="1" t="s">
        <v>3128</v>
      </c>
    </row>
    <row r="6549">
      <c r="A6549" s="1" t="s">
        <v>3129</v>
      </c>
    </row>
    <row r="6550">
      <c r="A6550" s="1" t="s">
        <v>3130</v>
      </c>
    </row>
    <row r="6551">
      <c r="A6551" s="1" t="s">
        <v>3131</v>
      </c>
    </row>
    <row r="6552">
      <c r="A6552" s="1" t="s">
        <v>3132</v>
      </c>
    </row>
    <row r="6553">
      <c r="A6553" s="1" t="s">
        <v>3133</v>
      </c>
    </row>
    <row r="6554">
      <c r="A6554" s="1" t="s">
        <v>3134</v>
      </c>
    </row>
    <row r="6555">
      <c r="A6555" s="1" t="s">
        <v>3135</v>
      </c>
    </row>
    <row r="6556">
      <c r="A6556" s="1" t="s">
        <v>3136</v>
      </c>
    </row>
    <row r="6557">
      <c r="A6557" s="1" t="s">
        <v>3137</v>
      </c>
    </row>
    <row r="6558">
      <c r="A6558" s="1" t="s">
        <v>3138</v>
      </c>
    </row>
    <row r="6559">
      <c r="A6559" s="1" t="s">
        <v>3139</v>
      </c>
    </row>
    <row r="6560">
      <c r="A6560" s="1" t="s">
        <v>3140</v>
      </c>
    </row>
    <row r="6561">
      <c r="A6561" s="1" t="s">
        <v>3141</v>
      </c>
    </row>
    <row r="6562">
      <c r="A6562" s="1" t="s">
        <v>3143</v>
      </c>
    </row>
    <row r="6563">
      <c r="A6563" s="1" t="s">
        <v>3144</v>
      </c>
    </row>
    <row r="6564">
      <c r="A6564" s="1" t="s">
        <v>3145</v>
      </c>
    </row>
    <row r="6565">
      <c r="A6565" s="1" t="s">
        <v>3146</v>
      </c>
    </row>
    <row r="6566">
      <c r="A6566" s="1" t="s">
        <v>3147</v>
      </c>
    </row>
    <row r="6567">
      <c r="A6567" s="1" t="s">
        <v>3148</v>
      </c>
    </row>
    <row r="6568">
      <c r="A6568" s="1" t="s">
        <v>3149</v>
      </c>
    </row>
    <row r="6569">
      <c r="A6569" s="1" t="s">
        <v>3150</v>
      </c>
    </row>
    <row r="6570">
      <c r="A6570" s="1" t="s">
        <v>3151</v>
      </c>
    </row>
    <row r="6571">
      <c r="A6571" s="1" t="s">
        <v>3152</v>
      </c>
    </row>
    <row r="6572">
      <c r="A6572" s="1" t="s">
        <v>3153</v>
      </c>
    </row>
    <row r="6573">
      <c r="A6573" s="1" t="s">
        <v>3154</v>
      </c>
    </row>
    <row r="6574">
      <c r="A6574" s="1" t="s">
        <v>3158</v>
      </c>
    </row>
    <row r="6575">
      <c r="A6575" s="1" t="s">
        <v>3159</v>
      </c>
    </row>
    <row r="6577">
      <c r="A6577" s="1" t="s">
        <v>3160</v>
      </c>
    </row>
    <row r="6578">
      <c r="A6578" s="1" t="s">
        <v>2900</v>
      </c>
    </row>
    <row r="6579">
      <c r="A6579" s="1" t="s">
        <v>2901</v>
      </c>
    </row>
    <row r="6581">
      <c r="A6581" s="1" t="s">
        <v>2902</v>
      </c>
    </row>
    <row r="6583">
      <c r="A6583" s="1" t="s">
        <v>3161</v>
      </c>
    </row>
    <row r="6584">
      <c r="A6584" s="1" t="s">
        <v>3162</v>
      </c>
    </row>
    <row r="6586">
      <c r="A6586" s="1" t="s">
        <v>3163</v>
      </c>
    </row>
    <row r="6588">
      <c r="A6588" s="1" t="s">
        <v>3164</v>
      </c>
    </row>
    <row r="6589">
      <c r="A6589" s="1" t="s">
        <v>3165</v>
      </c>
    </row>
    <row r="6590">
      <c r="A6590" s="1" t="s">
        <v>3166</v>
      </c>
    </row>
    <row r="6592">
      <c r="A6592" s="1" t="s">
        <v>3167</v>
      </c>
    </row>
    <row r="6593">
      <c r="A6593" s="1" t="s">
        <v>3168</v>
      </c>
    </row>
    <row r="6595">
      <c r="A6595" s="1" t="s">
        <v>3169</v>
      </c>
    </row>
    <row r="6597">
      <c r="A6597" s="1" t="s">
        <v>3170</v>
      </c>
    </row>
    <row r="6598">
      <c r="A6598" s="1" t="s">
        <v>3171</v>
      </c>
    </row>
    <row r="6599">
      <c r="A6599" s="1" t="s">
        <v>3160</v>
      </c>
    </row>
    <row r="6600">
      <c r="A6600" s="1" t="s">
        <v>2900</v>
      </c>
    </row>
    <row r="6601">
      <c r="A6601" s="1" t="s">
        <v>2901</v>
      </c>
    </row>
    <row r="6602">
      <c r="A6602" s="1" t="s">
        <v>2902</v>
      </c>
    </row>
    <row r="6603">
      <c r="A6603" s="1" t="s">
        <v>3161</v>
      </c>
    </row>
    <row r="6604">
      <c r="A6604" s="1" t="s">
        <v>3162</v>
      </c>
    </row>
    <row r="6605">
      <c r="A6605" s="1" t="s">
        <v>3163</v>
      </c>
    </row>
    <row r="6606">
      <c r="A6606" s="1" t="s">
        <v>3164</v>
      </c>
    </row>
    <row r="6607">
      <c r="A6607" s="1" t="s">
        <v>3165</v>
      </c>
    </row>
    <row r="6608">
      <c r="A6608" s="1" t="s">
        <v>3166</v>
      </c>
    </row>
    <row r="6609">
      <c r="A6609" s="1" t="s">
        <v>3167</v>
      </c>
    </row>
    <row r="6610">
      <c r="A6610" s="1" t="s">
        <v>3168</v>
      </c>
    </row>
    <row r="6611">
      <c r="A6611" s="1" t="s">
        <v>3169</v>
      </c>
    </row>
    <row r="6612">
      <c r="A6612" s="1" t="s">
        <v>3172</v>
      </c>
    </row>
    <row r="6613">
      <c r="A6613" s="1" t="s">
        <v>3173</v>
      </c>
    </row>
    <row r="6615">
      <c r="A6615" s="1" t="s">
        <v>3174</v>
      </c>
    </row>
    <row r="6617">
      <c r="A6617" s="1" t="s">
        <v>3175</v>
      </c>
    </row>
    <row r="6619">
      <c r="A6619" s="1" t="s">
        <v>3176</v>
      </c>
    </row>
    <row r="6621">
      <c r="A6621" s="1" t="s">
        <v>3177</v>
      </c>
    </row>
    <row r="6623">
      <c r="A6623" s="1" t="s">
        <v>3178</v>
      </c>
    </row>
    <row r="6624">
      <c r="A6624" s="1" t="s">
        <v>3179</v>
      </c>
    </row>
    <row r="6626">
      <c r="A6626" s="1" t="s">
        <v>3180</v>
      </c>
    </row>
    <row r="6627">
      <c r="A6627" s="1" t="s">
        <v>3181</v>
      </c>
    </row>
    <row r="6628">
      <c r="A6628" s="1" t="s">
        <v>3182</v>
      </c>
    </row>
    <row r="6630">
      <c r="A6630" s="1" t="s">
        <v>3183</v>
      </c>
    </row>
    <row r="6631">
      <c r="A6631" s="1" t="s">
        <v>3184</v>
      </c>
    </row>
    <row r="6632">
      <c r="A6632" s="1" t="s">
        <v>3185</v>
      </c>
    </row>
    <row r="6633">
      <c r="A6633" s="1" t="s">
        <v>3186</v>
      </c>
    </row>
    <row r="6634">
      <c r="A6634" s="1" t="s">
        <v>3187</v>
      </c>
    </row>
    <row r="6636">
      <c r="A6636" s="1" t="s">
        <v>3188</v>
      </c>
    </row>
    <row r="6638">
      <c r="A6638" s="1" t="s">
        <v>3189</v>
      </c>
    </row>
    <row r="6639">
      <c r="A6639" s="1" t="s">
        <v>3190</v>
      </c>
    </row>
    <row r="6640">
      <c r="A6640" s="1" t="s">
        <v>3191</v>
      </c>
    </row>
    <row r="6642">
      <c r="A6642" s="1" t="s">
        <v>3192</v>
      </c>
    </row>
    <row r="6644">
      <c r="A6644" s="1" t="s">
        <v>3193</v>
      </c>
    </row>
    <row r="6646">
      <c r="A6646" s="1" t="s">
        <v>1135</v>
      </c>
    </row>
    <row r="6647">
      <c r="A6647" s="1" t="s">
        <v>3194</v>
      </c>
    </row>
    <row r="6648">
      <c r="A6648" s="1" t="s">
        <v>3174</v>
      </c>
    </row>
    <row r="6649">
      <c r="A6649" s="1" t="s">
        <v>3175</v>
      </c>
    </row>
    <row r="6650">
      <c r="A6650" s="1" t="s">
        <v>3176</v>
      </c>
    </row>
    <row r="6651">
      <c r="A6651" s="1" t="s">
        <v>3177</v>
      </c>
    </row>
    <row r="6652">
      <c r="A6652" s="1" t="s">
        <v>3178</v>
      </c>
    </row>
    <row r="6653">
      <c r="A6653" s="1" t="s">
        <v>3179</v>
      </c>
    </row>
    <row r="6654">
      <c r="A6654" s="1" t="s">
        <v>3180</v>
      </c>
    </row>
    <row r="6655">
      <c r="A6655" s="1" t="s">
        <v>3181</v>
      </c>
    </row>
    <row r="6656">
      <c r="A6656" s="1" t="s">
        <v>3182</v>
      </c>
    </row>
    <row r="6657">
      <c r="A6657" s="1" t="s">
        <v>3183</v>
      </c>
    </row>
    <row r="6658">
      <c r="A6658" s="1" t="s">
        <v>3184</v>
      </c>
    </row>
    <row r="6659">
      <c r="A6659" s="1" t="s">
        <v>3185</v>
      </c>
    </row>
    <row r="6660">
      <c r="A6660" s="1" t="s">
        <v>3186</v>
      </c>
    </row>
    <row r="6661">
      <c r="A6661" s="1" t="s">
        <v>3187</v>
      </c>
    </row>
    <row r="6662">
      <c r="A6662" s="1" t="s">
        <v>3188</v>
      </c>
    </row>
    <row r="6663">
      <c r="A6663" s="1" t="s">
        <v>3189</v>
      </c>
    </row>
    <row r="6664">
      <c r="A6664" s="1" t="s">
        <v>3190</v>
      </c>
    </row>
    <row r="6665">
      <c r="A6665" s="1" t="s">
        <v>3191</v>
      </c>
    </row>
    <row r="6666">
      <c r="A6666" s="1" t="s">
        <v>3192</v>
      </c>
    </row>
    <row r="6667">
      <c r="A6667" s="1" t="s">
        <v>3195</v>
      </c>
    </row>
    <row r="6668">
      <c r="A6668" s="1" t="s">
        <v>3196</v>
      </c>
    </row>
    <row r="6669">
      <c r="A6669" s="1" t="s">
        <v>3197</v>
      </c>
    </row>
    <row r="6670">
      <c r="A6670" s="1" t="s">
        <v>3198</v>
      </c>
    </row>
    <row r="6671">
      <c r="A6671" s="1" t="s">
        <v>3199</v>
      </c>
    </row>
    <row r="6672">
      <c r="A6672" s="1" t="s">
        <v>3200</v>
      </c>
    </row>
    <row r="6673">
      <c r="A6673" s="1" t="s">
        <v>3201</v>
      </c>
    </row>
    <row r="6674">
      <c r="A6674" s="1" t="s">
        <v>3202</v>
      </c>
    </row>
    <row r="6675">
      <c r="A6675" s="1" t="s">
        <v>3203</v>
      </c>
    </row>
    <row r="6676">
      <c r="A6676" s="1" t="s">
        <v>3204</v>
      </c>
    </row>
    <row r="6677">
      <c r="A6677" s="1" t="s">
        <v>3205</v>
      </c>
    </row>
    <row r="6678">
      <c r="A6678" s="1" t="s">
        <v>3206</v>
      </c>
    </row>
    <row r="6679">
      <c r="A6679" s="1" t="s">
        <v>3207</v>
      </c>
    </row>
    <row r="6680">
      <c r="A6680" s="1" t="s">
        <v>3197</v>
      </c>
    </row>
    <row r="6681">
      <c r="A6681" s="1" t="s">
        <v>3198</v>
      </c>
    </row>
    <row r="6682">
      <c r="A6682" s="1" t="s">
        <v>3199</v>
      </c>
    </row>
    <row r="6683">
      <c r="A6683" s="1" t="s">
        <v>3200</v>
      </c>
    </row>
    <row r="6684">
      <c r="A6684" s="1" t="s">
        <v>3201</v>
      </c>
    </row>
    <row r="6685">
      <c r="A6685" s="1" t="s">
        <v>3202</v>
      </c>
    </row>
    <row r="6686">
      <c r="A6686" s="1" t="s">
        <v>3203</v>
      </c>
    </row>
    <row r="6687">
      <c r="A6687" s="1" t="s">
        <v>3204</v>
      </c>
    </row>
    <row r="6688">
      <c r="A6688" s="1" t="s">
        <v>3205</v>
      </c>
    </row>
    <row r="6689">
      <c r="A6689" s="1" t="s">
        <v>3208</v>
      </c>
    </row>
    <row r="6690">
      <c r="A6690" s="1" t="s">
        <v>3209</v>
      </c>
    </row>
    <row r="6691">
      <c r="A6691" s="1" t="s">
        <v>3210</v>
      </c>
    </row>
    <row r="6693">
      <c r="A6693" s="1" t="s">
        <v>3211</v>
      </c>
    </row>
    <row r="6695">
      <c r="A6695" s="1" t="s">
        <v>3212</v>
      </c>
    </row>
    <row r="6697">
      <c r="A6697" s="1" t="s">
        <v>3213</v>
      </c>
    </row>
    <row r="6698">
      <c r="A6698" s="1" t="s">
        <v>3214</v>
      </c>
    </row>
    <row r="6699">
      <c r="A6699" s="1" t="s">
        <v>3215</v>
      </c>
    </row>
    <row r="6700">
      <c r="A6700" s="1" t="s">
        <v>3216</v>
      </c>
    </row>
    <row r="6702">
      <c r="A6702" s="1" t="s">
        <v>3217</v>
      </c>
    </row>
    <row r="6703">
      <c r="A6703" s="1" t="s">
        <v>3218</v>
      </c>
    </row>
    <row r="6704">
      <c r="A6704" s="1" t="s">
        <v>3219</v>
      </c>
    </row>
    <row r="6706">
      <c r="A6706" s="1" t="s">
        <v>3220</v>
      </c>
    </row>
    <row r="6708">
      <c r="A6708" s="1" t="s">
        <v>3221</v>
      </c>
    </row>
    <row r="6709">
      <c r="A6709" s="1" t="s">
        <v>3222</v>
      </c>
    </row>
    <row r="6711">
      <c r="A6711" s="1" t="s">
        <v>3223</v>
      </c>
    </row>
    <row r="6713">
      <c r="A6713" s="1" t="s">
        <v>233</v>
      </c>
    </row>
    <row r="6714">
      <c r="A6714" s="1" t="s">
        <v>3224</v>
      </c>
    </row>
    <row r="6715">
      <c r="A6715" s="1" t="s">
        <v>3210</v>
      </c>
    </row>
    <row r="6716">
      <c r="A6716" s="1" t="s">
        <v>3211</v>
      </c>
    </row>
    <row r="6717">
      <c r="A6717" s="1" t="s">
        <v>3212</v>
      </c>
    </row>
    <row r="6718">
      <c r="A6718" s="1" t="s">
        <v>3213</v>
      </c>
    </row>
    <row r="6719">
      <c r="A6719" s="1" t="s">
        <v>3214</v>
      </c>
    </row>
    <row r="6720">
      <c r="A6720" s="1" t="s">
        <v>3215</v>
      </c>
    </row>
    <row r="6721">
      <c r="A6721" s="1" t="s">
        <v>3216</v>
      </c>
    </row>
    <row r="6722">
      <c r="A6722" s="1" t="s">
        <v>3217</v>
      </c>
    </row>
    <row r="6723">
      <c r="A6723" s="1" t="s">
        <v>3218</v>
      </c>
    </row>
    <row r="6724">
      <c r="A6724" s="1" t="s">
        <v>3219</v>
      </c>
    </row>
    <row r="6725">
      <c r="A6725" s="1" t="s">
        <v>3220</v>
      </c>
    </row>
    <row r="6726">
      <c r="A6726" s="1" t="s">
        <v>3221</v>
      </c>
    </row>
    <row r="6727">
      <c r="A6727" s="1" t="s">
        <v>3222</v>
      </c>
    </row>
    <row r="6728">
      <c r="A6728" s="1" t="s">
        <v>3225</v>
      </c>
    </row>
    <row r="6729">
      <c r="A6729" s="1" t="s">
        <v>3226</v>
      </c>
    </row>
    <row r="6730">
      <c r="A6730" s="1" t="s">
        <v>3227</v>
      </c>
    </row>
    <row r="6732">
      <c r="A6732" s="1" t="s">
        <v>3228</v>
      </c>
    </row>
    <row r="6733">
      <c r="A6733" s="1" t="s">
        <v>3229</v>
      </c>
    </row>
    <row r="6734">
      <c r="A6734" s="1" t="s">
        <v>3230</v>
      </c>
    </row>
    <row r="6736">
      <c r="A6736" s="1" t="s">
        <v>3231</v>
      </c>
    </row>
    <row r="6737">
      <c r="A6737" s="1" t="s">
        <v>3232</v>
      </c>
    </row>
    <row r="6739">
      <c r="A6739" s="1" t="s">
        <v>3233</v>
      </c>
    </row>
    <row r="6740">
      <c r="A6740" s="1" t="s">
        <v>3234</v>
      </c>
    </row>
    <row r="6741">
      <c r="A6741" s="1" t="s">
        <v>3235</v>
      </c>
    </row>
    <row r="6742">
      <c r="A6742" s="1" t="s">
        <v>3236</v>
      </c>
    </row>
    <row r="6743">
      <c r="A6743" s="1" t="s">
        <v>3237</v>
      </c>
    </row>
    <row r="6744">
      <c r="A6744" s="1" t="s">
        <v>3238</v>
      </c>
    </row>
    <row r="6745">
      <c r="A6745" s="1" t="s">
        <v>3239</v>
      </c>
    </row>
    <row r="6747">
      <c r="A6747" s="1" t="s">
        <v>3240</v>
      </c>
    </row>
    <row r="6749">
      <c r="A6749" s="1" t="s">
        <v>3241</v>
      </c>
    </row>
    <row r="6750">
      <c r="A6750" s="1" t="s">
        <v>3242</v>
      </c>
    </row>
    <row r="6751">
      <c r="A6751" s="1" t="s">
        <v>3227</v>
      </c>
    </row>
    <row r="6752">
      <c r="A6752" s="1" t="s">
        <v>3228</v>
      </c>
    </row>
    <row r="6753">
      <c r="A6753" s="1" t="s">
        <v>3229</v>
      </c>
    </row>
    <row r="6754">
      <c r="A6754" s="1" t="s">
        <v>3230</v>
      </c>
    </row>
    <row r="6755">
      <c r="A6755" s="1" t="s">
        <v>3231</v>
      </c>
    </row>
    <row r="6756">
      <c r="A6756" s="1" t="s">
        <v>3232</v>
      </c>
    </row>
    <row r="6757">
      <c r="A6757" s="1" t="s">
        <v>3233</v>
      </c>
    </row>
    <row r="6758">
      <c r="A6758" s="1" t="s">
        <v>3234</v>
      </c>
    </row>
    <row r="6759">
      <c r="A6759" s="1" t="s">
        <v>3235</v>
      </c>
    </row>
    <row r="6760">
      <c r="A6760" s="1" t="s">
        <v>3236</v>
      </c>
    </row>
    <row r="6761">
      <c r="A6761" s="1" t="s">
        <v>3237</v>
      </c>
    </row>
    <row r="6762">
      <c r="A6762" s="1" t="s">
        <v>3238</v>
      </c>
    </row>
    <row r="6763">
      <c r="A6763" s="1" t="s">
        <v>3239</v>
      </c>
    </row>
    <row r="6764">
      <c r="A6764" s="1" t="s">
        <v>3240</v>
      </c>
    </row>
    <row r="6765">
      <c r="A6765" s="1" t="s">
        <v>3243</v>
      </c>
    </row>
    <row r="6766">
      <c r="A6766" s="1" t="s">
        <v>3244</v>
      </c>
    </row>
    <row r="6768">
      <c r="A6768" s="1" t="s">
        <v>3245</v>
      </c>
    </row>
    <row r="6770">
      <c r="A6770" s="1" t="s">
        <v>3246</v>
      </c>
    </row>
    <row r="6771">
      <c r="A6771" s="1" t="s">
        <v>3247</v>
      </c>
    </row>
    <row r="6772">
      <c r="A6772" s="1" t="s">
        <v>3248</v>
      </c>
    </row>
    <row r="6773">
      <c r="A6773" s="1" t="s">
        <v>3249</v>
      </c>
    </row>
    <row r="6775">
      <c r="A6775" s="1" t="s">
        <v>3250</v>
      </c>
    </row>
    <row r="6776">
      <c r="A6776" s="1" t="s">
        <v>3251</v>
      </c>
    </row>
    <row r="6777">
      <c r="A6777" s="1" t="s">
        <v>3252</v>
      </c>
    </row>
    <row r="6779">
      <c r="A6779" s="1" t="s">
        <v>3253</v>
      </c>
    </row>
    <row r="6781">
      <c r="A6781" s="1" t="s">
        <v>3254</v>
      </c>
    </row>
    <row r="6782">
      <c r="A6782" s="1" t="s">
        <v>3255</v>
      </c>
    </row>
    <row r="6783">
      <c r="A6783" s="1" t="s">
        <v>3256</v>
      </c>
    </row>
    <row r="6784">
      <c r="A6784" s="1" t="s">
        <v>3257</v>
      </c>
    </row>
    <row r="6785">
      <c r="A6785" s="1" t="s">
        <v>3258</v>
      </c>
    </row>
    <row r="6786">
      <c r="A6786" s="1" t="s">
        <v>3259</v>
      </c>
    </row>
    <row r="6787">
      <c r="A6787" s="1" t="s">
        <v>3260</v>
      </c>
    </row>
    <row r="6788">
      <c r="A6788" s="1" t="s">
        <v>3261</v>
      </c>
    </row>
    <row r="6789">
      <c r="A6789" s="1" t="s">
        <v>3262</v>
      </c>
    </row>
    <row r="6791">
      <c r="A6791" s="1" t="s">
        <v>3263</v>
      </c>
    </row>
    <row r="6793">
      <c r="A6793" s="1" t="s">
        <v>3264</v>
      </c>
    </row>
    <row r="6794">
      <c r="A6794" s="1" t="s">
        <v>3265</v>
      </c>
    </row>
    <row r="6796">
      <c r="A6796" s="1" t="s">
        <v>3266</v>
      </c>
    </row>
    <row r="6798">
      <c r="A6798" s="1" t="s">
        <v>3267</v>
      </c>
    </row>
    <row r="6799">
      <c r="A6799" s="1" t="s">
        <v>3268</v>
      </c>
    </row>
    <row r="6801">
      <c r="A6801" s="1" t="s">
        <v>3269</v>
      </c>
    </row>
    <row r="6802">
      <c r="A6802" s="1" t="s">
        <v>367</v>
      </c>
    </row>
    <row r="6804">
      <c r="A6804" s="1" t="s">
        <v>3270</v>
      </c>
    </row>
    <row r="6805">
      <c r="A6805" s="1" t="s">
        <v>3245</v>
      </c>
    </row>
    <row r="6806">
      <c r="A6806" s="1" t="s">
        <v>3246</v>
      </c>
    </row>
    <row r="6807">
      <c r="A6807" s="1" t="s">
        <v>3247</v>
      </c>
    </row>
    <row r="6808">
      <c r="A6808" s="1" t="s">
        <v>3248</v>
      </c>
    </row>
    <row r="6809">
      <c r="A6809" s="1" t="s">
        <v>3249</v>
      </c>
    </row>
    <row r="6810">
      <c r="A6810" s="1" t="s">
        <v>3250</v>
      </c>
    </row>
    <row r="6811">
      <c r="A6811" s="1" t="s">
        <v>3251</v>
      </c>
    </row>
    <row r="6812">
      <c r="A6812" s="1" t="s">
        <v>3252</v>
      </c>
    </row>
    <row r="6813">
      <c r="A6813" s="1" t="s">
        <v>3253</v>
      </c>
    </row>
    <row r="6814">
      <c r="A6814" s="1" t="s">
        <v>3254</v>
      </c>
    </row>
    <row r="6815">
      <c r="A6815" s="1" t="s">
        <v>3255</v>
      </c>
    </row>
    <row r="6816">
      <c r="A6816" s="1" t="s">
        <v>3256</v>
      </c>
    </row>
    <row r="6817">
      <c r="A6817" s="1" t="s">
        <v>3257</v>
      </c>
    </row>
    <row r="6818">
      <c r="A6818" s="1" t="s">
        <v>3258</v>
      </c>
    </row>
    <row r="6819">
      <c r="A6819" s="1" t="s">
        <v>3259</v>
      </c>
    </row>
    <row r="6820">
      <c r="A6820" s="1" t="s">
        <v>3260</v>
      </c>
    </row>
    <row r="6821">
      <c r="A6821" s="1" t="s">
        <v>3261</v>
      </c>
    </row>
    <row r="6822">
      <c r="A6822" s="1" t="s">
        <v>3262</v>
      </c>
    </row>
    <row r="6823">
      <c r="A6823" s="1" t="s">
        <v>3263</v>
      </c>
    </row>
    <row r="6824">
      <c r="A6824" s="1" t="s">
        <v>3264</v>
      </c>
    </row>
    <row r="6825">
      <c r="A6825" s="1" t="s">
        <v>3265</v>
      </c>
    </row>
    <row r="6826">
      <c r="A6826" s="1" t="s">
        <v>3266</v>
      </c>
    </row>
    <row r="6827">
      <c r="A6827" s="1" t="s">
        <v>3267</v>
      </c>
    </row>
    <row r="6828">
      <c r="A6828" s="1" t="s">
        <v>3268</v>
      </c>
    </row>
    <row r="6829">
      <c r="A6829" s="1" t="s">
        <v>3271</v>
      </c>
    </row>
    <row r="6830">
      <c r="A6830" s="1" t="s">
        <v>3272</v>
      </c>
    </row>
    <row r="6832">
      <c r="A6832" s="1" t="s">
        <v>3273</v>
      </c>
    </row>
    <row r="6833">
      <c r="A6833" s="1" t="s">
        <v>3274</v>
      </c>
    </row>
    <row r="6834">
      <c r="A6834" s="1" t="s">
        <v>3275</v>
      </c>
    </row>
    <row r="6835">
      <c r="A6835" s="1" t="s">
        <v>3276</v>
      </c>
    </row>
    <row r="6837">
      <c r="A6837" s="1" t="s">
        <v>3277</v>
      </c>
    </row>
    <row r="6838">
      <c r="A6838" s="1" t="s">
        <v>3278</v>
      </c>
    </row>
    <row r="6839">
      <c r="A6839" s="1" t="s">
        <v>3279</v>
      </c>
    </row>
    <row r="6840">
      <c r="A6840" s="1" t="s">
        <v>3280</v>
      </c>
    </row>
    <row r="6841">
      <c r="A6841" s="1" t="s">
        <v>3281</v>
      </c>
    </row>
    <row r="6842">
      <c r="A6842" s="1" t="s">
        <v>3282</v>
      </c>
    </row>
    <row r="6843">
      <c r="A6843" s="1" t="s">
        <v>3283</v>
      </c>
    </row>
    <row r="6844">
      <c r="A6844" s="1" t="s">
        <v>3284</v>
      </c>
    </row>
    <row r="6845">
      <c r="A6845" s="1" t="s">
        <v>3285</v>
      </c>
    </row>
    <row r="6846">
      <c r="A6846" s="1" t="s">
        <v>3286</v>
      </c>
    </row>
    <row r="6847">
      <c r="A6847" s="1" t="s">
        <v>3287</v>
      </c>
    </row>
    <row r="6848">
      <c r="A6848" s="1" t="s">
        <v>3288</v>
      </c>
    </row>
    <row r="6850">
      <c r="A6850" s="1" t="s">
        <v>3289</v>
      </c>
    </row>
    <row r="6852">
      <c r="A6852" s="1" t="s">
        <v>3290</v>
      </c>
    </row>
    <row r="6854">
      <c r="A6854" s="1" t="s">
        <v>3291</v>
      </c>
    </row>
    <row r="6855">
      <c r="A6855" s="1" t="s">
        <v>3292</v>
      </c>
    </row>
    <row r="6856">
      <c r="A6856" s="1" t="s">
        <v>3293</v>
      </c>
    </row>
    <row r="6858">
      <c r="A6858" s="1" t="s">
        <v>879</v>
      </c>
    </row>
    <row r="6860">
      <c r="A6860" s="1" t="s">
        <v>3294</v>
      </c>
    </row>
    <row r="6861">
      <c r="A6861" s="1" t="s">
        <v>3295</v>
      </c>
    </row>
    <row r="6862">
      <c r="A6862" s="1" t="s">
        <v>3273</v>
      </c>
    </row>
    <row r="6863">
      <c r="A6863" s="1" t="s">
        <v>3274</v>
      </c>
    </row>
    <row r="6864">
      <c r="A6864" s="1" t="s">
        <v>3275</v>
      </c>
    </row>
    <row r="6865">
      <c r="A6865" s="1" t="s">
        <v>3276</v>
      </c>
    </row>
    <row r="6866">
      <c r="A6866" s="1" t="s">
        <v>3277</v>
      </c>
    </row>
    <row r="6867">
      <c r="A6867" s="1" t="s">
        <v>3278</v>
      </c>
    </row>
    <row r="6868">
      <c r="A6868" s="1" t="s">
        <v>3279</v>
      </c>
    </row>
    <row r="6869">
      <c r="A6869" s="1" t="s">
        <v>3280</v>
      </c>
    </row>
    <row r="6870">
      <c r="A6870" s="1" t="s">
        <v>3281</v>
      </c>
    </row>
    <row r="6871">
      <c r="A6871" s="1" t="s">
        <v>3282</v>
      </c>
    </row>
    <row r="6872">
      <c r="A6872" s="1" t="s">
        <v>3283</v>
      </c>
    </row>
    <row r="6873">
      <c r="A6873" s="1" t="s">
        <v>3284</v>
      </c>
    </row>
    <row r="6874">
      <c r="A6874" s="1" t="s">
        <v>3285</v>
      </c>
    </row>
    <row r="6875">
      <c r="A6875" s="1" t="s">
        <v>3286</v>
      </c>
    </row>
    <row r="6876">
      <c r="A6876" s="1" t="s">
        <v>3287</v>
      </c>
    </row>
    <row r="6877">
      <c r="A6877" s="1" t="s">
        <v>3288</v>
      </c>
    </row>
    <row r="6878">
      <c r="A6878" s="1" t="s">
        <v>3289</v>
      </c>
    </row>
    <row r="6879">
      <c r="A6879" s="1" t="s">
        <v>3290</v>
      </c>
    </row>
    <row r="6880">
      <c r="A6880" s="1" t="s">
        <v>3291</v>
      </c>
    </row>
    <row r="6881">
      <c r="A6881" s="1" t="s">
        <v>3292</v>
      </c>
    </row>
    <row r="6882">
      <c r="A6882" s="1" t="s">
        <v>3293</v>
      </c>
    </row>
    <row r="6883">
      <c r="A6883" s="1" t="s">
        <v>3296</v>
      </c>
    </row>
    <row r="6884">
      <c r="A6884" s="1" t="s">
        <v>3297</v>
      </c>
    </row>
    <row r="6886">
      <c r="A6886" s="1" t="s">
        <v>3298</v>
      </c>
    </row>
    <row r="6888">
      <c r="A6888" s="1" t="s">
        <v>3299</v>
      </c>
    </row>
    <row r="6890">
      <c r="A6890" s="1" t="s">
        <v>3300</v>
      </c>
    </row>
    <row r="6892">
      <c r="A6892" s="1" t="s">
        <v>3254</v>
      </c>
    </row>
    <row r="6893">
      <c r="A6893" s="1" t="s">
        <v>3255</v>
      </c>
    </row>
    <row r="6894">
      <c r="A6894" s="1" t="s">
        <v>3256</v>
      </c>
    </row>
    <row r="6895">
      <c r="A6895" s="1" t="s">
        <v>3257</v>
      </c>
    </row>
    <row r="6896">
      <c r="A6896" s="1" t="s">
        <v>3258</v>
      </c>
    </row>
    <row r="6897">
      <c r="A6897" s="1" t="s">
        <v>3259</v>
      </c>
    </row>
    <row r="6898">
      <c r="A6898" s="1" t="s">
        <v>3260</v>
      </c>
    </row>
    <row r="6899">
      <c r="A6899" s="1" t="s">
        <v>3261</v>
      </c>
    </row>
    <row r="6901">
      <c r="A6901" s="1" t="s">
        <v>3301</v>
      </c>
    </row>
    <row r="6902">
      <c r="A6902" s="1" t="s">
        <v>3263</v>
      </c>
    </row>
    <row r="6904">
      <c r="A6904" s="1" t="s">
        <v>3264</v>
      </c>
    </row>
    <row r="6906">
      <c r="A6906" s="1" t="s">
        <v>3302</v>
      </c>
    </row>
    <row r="6908">
      <c r="A6908" s="1" t="s">
        <v>3303</v>
      </c>
    </row>
    <row r="6909">
      <c r="A6909" s="1" t="s">
        <v>3304</v>
      </c>
    </row>
    <row r="6910">
      <c r="A6910" s="1" t="s">
        <v>3305</v>
      </c>
    </row>
    <row r="6911">
      <c r="A6911" s="1" t="s">
        <v>3306</v>
      </c>
    </row>
    <row r="6913">
      <c r="A6913" s="1" t="s">
        <v>3307</v>
      </c>
    </row>
    <row r="6914">
      <c r="A6914" s="1" t="s">
        <v>3308</v>
      </c>
    </row>
    <row r="6916">
      <c r="A6916" s="1" t="s">
        <v>3309</v>
      </c>
    </row>
    <row r="6917">
      <c r="A6917" s="1" t="s">
        <v>3310</v>
      </c>
    </row>
    <row r="6918">
      <c r="A6918" s="1" t="s">
        <v>3311</v>
      </c>
    </row>
    <row r="6920">
      <c r="A6920" s="1" t="s">
        <v>3312</v>
      </c>
    </row>
    <row r="6922">
      <c r="A6922" s="1" t="s">
        <v>233</v>
      </c>
    </row>
    <row r="6923">
      <c r="A6923" s="1" t="s">
        <v>3313</v>
      </c>
    </row>
    <row r="6924">
      <c r="A6924" s="1" t="s">
        <v>3298</v>
      </c>
    </row>
    <row r="6925">
      <c r="A6925" s="1" t="s">
        <v>3299</v>
      </c>
    </row>
    <row r="6926">
      <c r="A6926" s="1" t="s">
        <v>3300</v>
      </c>
    </row>
    <row r="6927">
      <c r="A6927" s="1" t="s">
        <v>3254</v>
      </c>
    </row>
    <row r="6928">
      <c r="A6928" s="1" t="s">
        <v>3255</v>
      </c>
    </row>
    <row r="6929">
      <c r="A6929" s="1" t="s">
        <v>3256</v>
      </c>
    </row>
    <row r="6930">
      <c r="A6930" s="1" t="s">
        <v>3257</v>
      </c>
    </row>
    <row r="6931">
      <c r="A6931" s="1" t="s">
        <v>3258</v>
      </c>
    </row>
    <row r="6932">
      <c r="A6932" s="1" t="s">
        <v>3259</v>
      </c>
    </row>
    <row r="6933">
      <c r="A6933" s="1" t="s">
        <v>3260</v>
      </c>
    </row>
    <row r="6934">
      <c r="A6934" s="1" t="s">
        <v>3261</v>
      </c>
    </row>
    <row r="6935">
      <c r="A6935" s="1" t="s">
        <v>3301</v>
      </c>
    </row>
    <row r="6936">
      <c r="A6936" s="1" t="s">
        <v>3263</v>
      </c>
    </row>
    <row r="6937">
      <c r="A6937" s="1" t="s">
        <v>3264</v>
      </c>
    </row>
    <row r="6938">
      <c r="A6938" s="1" t="s">
        <v>3302</v>
      </c>
    </row>
    <row r="6939">
      <c r="A6939" s="1" t="s">
        <v>3303</v>
      </c>
    </row>
    <row r="6940">
      <c r="A6940" s="1" t="s">
        <v>3304</v>
      </c>
    </row>
    <row r="6941">
      <c r="A6941" s="1" t="s">
        <v>3305</v>
      </c>
    </row>
    <row r="6942">
      <c r="A6942" s="1" t="s">
        <v>3306</v>
      </c>
    </row>
    <row r="6943">
      <c r="A6943" s="1" t="s">
        <v>3307</v>
      </c>
    </row>
    <row r="6944">
      <c r="A6944" s="1" t="s">
        <v>3308</v>
      </c>
    </row>
    <row r="6945">
      <c r="A6945" s="1" t="s">
        <v>3309</v>
      </c>
    </row>
    <row r="6946">
      <c r="A6946" s="1" t="s">
        <v>3310</v>
      </c>
    </row>
    <row r="6947">
      <c r="A6947" s="1" t="s">
        <v>3314</v>
      </c>
    </row>
    <row r="6948">
      <c r="A6948" s="1" t="s">
        <v>3315</v>
      </c>
    </row>
    <row r="6950">
      <c r="A6950" s="1" t="s">
        <v>3316</v>
      </c>
    </row>
    <row r="6952">
      <c r="A6952" s="1" t="s">
        <v>3317</v>
      </c>
    </row>
    <row r="6954">
      <c r="A6954" s="1" t="s">
        <v>3318</v>
      </c>
    </row>
    <row r="6956">
      <c r="A6956" s="1" t="s">
        <v>3319</v>
      </c>
    </row>
    <row r="6957">
      <c r="A6957" s="1" t="s">
        <v>3320</v>
      </c>
    </row>
    <row r="6959">
      <c r="A6959" s="1" t="s">
        <v>3321</v>
      </c>
    </row>
    <row r="6960">
      <c r="A6960" s="1" t="s">
        <v>3322</v>
      </c>
    </row>
    <row r="6962">
      <c r="A6962" s="1" t="s">
        <v>3323</v>
      </c>
    </row>
    <row r="6963">
      <c r="A6963" s="1" t="s">
        <v>3324</v>
      </c>
    </row>
    <row r="6965">
      <c r="A6965" s="1" t="s">
        <v>3325</v>
      </c>
    </row>
    <row r="6967">
      <c r="A6967" s="1" t="s">
        <v>3326</v>
      </c>
    </row>
    <row r="6968">
      <c r="A6968" s="1" t="s">
        <v>3327</v>
      </c>
    </row>
    <row r="6969">
      <c r="A6969" s="1" t="s">
        <v>3328</v>
      </c>
    </row>
    <row r="6970">
      <c r="A6970" s="1" t="s">
        <v>3329</v>
      </c>
    </row>
    <row r="6971">
      <c r="A6971" s="1" t="s">
        <v>3316</v>
      </c>
    </row>
    <row r="6972">
      <c r="A6972" s="1" t="s">
        <v>3317</v>
      </c>
    </row>
    <row r="6973">
      <c r="A6973" s="1" t="s">
        <v>3318</v>
      </c>
    </row>
    <row r="6974">
      <c r="A6974" s="1" t="s">
        <v>3319</v>
      </c>
    </row>
    <row r="6975">
      <c r="A6975" s="1" t="s">
        <v>3320</v>
      </c>
    </row>
    <row r="6976">
      <c r="A6976" s="1" t="s">
        <v>3321</v>
      </c>
    </row>
    <row r="6977">
      <c r="A6977" s="1" t="s">
        <v>3322</v>
      </c>
    </row>
    <row r="6978">
      <c r="A6978" s="1" t="s">
        <v>3323</v>
      </c>
    </row>
    <row r="6979">
      <c r="A6979" s="1" t="s">
        <v>3324</v>
      </c>
    </row>
    <row r="6980">
      <c r="A6980" s="1" t="s">
        <v>3325</v>
      </c>
    </row>
    <row r="6981">
      <c r="A6981" s="1" t="s">
        <v>3326</v>
      </c>
    </row>
    <row r="6982">
      <c r="A6982" s="1" t="s">
        <v>3327</v>
      </c>
    </row>
    <row r="6983">
      <c r="A6983" s="1" t="s">
        <v>3330</v>
      </c>
    </row>
    <row r="6984">
      <c r="A6984" s="1" t="s">
        <v>3331</v>
      </c>
    </row>
    <row r="6986">
      <c r="A6986" s="1" t="s">
        <v>3332</v>
      </c>
    </row>
    <row r="6987">
      <c r="A6987" s="1" t="s">
        <v>3333</v>
      </c>
    </row>
    <row r="6989">
      <c r="A6989" s="1" t="s">
        <v>3334</v>
      </c>
    </row>
    <row r="6991">
      <c r="A6991" s="1" t="s">
        <v>3335</v>
      </c>
    </row>
    <row r="6993">
      <c r="A6993" s="1" t="s">
        <v>3336</v>
      </c>
    </row>
    <row r="6995">
      <c r="A6995" s="1" t="s">
        <v>3337</v>
      </c>
    </row>
    <row r="6997">
      <c r="A6997" s="1" t="s">
        <v>3338</v>
      </c>
    </row>
    <row r="6999">
      <c r="A6999" s="1" t="s">
        <v>3339</v>
      </c>
    </row>
    <row r="7001">
      <c r="A7001" s="1" t="s">
        <v>3340</v>
      </c>
    </row>
    <row r="7003">
      <c r="A7003" s="1" t="s">
        <v>3341</v>
      </c>
    </row>
    <row r="7005">
      <c r="A7005" s="1" t="s">
        <v>950</v>
      </c>
    </row>
    <row r="7007">
      <c r="A7007" s="1" t="s">
        <v>3326</v>
      </c>
    </row>
    <row r="7008">
      <c r="A7008" s="1" t="s">
        <v>3327</v>
      </c>
    </row>
    <row r="7009">
      <c r="A7009" s="1" t="s">
        <v>3328</v>
      </c>
    </row>
    <row r="7011">
      <c r="A7011" s="1" t="s">
        <v>1208</v>
      </c>
    </row>
    <row r="7012">
      <c r="A7012" s="1" t="s">
        <v>3329</v>
      </c>
    </row>
    <row r="7013">
      <c r="A7013" s="1" t="s">
        <v>3332</v>
      </c>
    </row>
    <row r="7014">
      <c r="A7014" s="1" t="s">
        <v>3333</v>
      </c>
    </row>
    <row r="7015">
      <c r="A7015" s="1" t="s">
        <v>3334</v>
      </c>
    </row>
    <row r="7016">
      <c r="A7016" s="1" t="s">
        <v>3335</v>
      </c>
    </row>
    <row r="7017">
      <c r="A7017" s="1" t="s">
        <v>3336</v>
      </c>
    </row>
    <row r="7018">
      <c r="A7018" s="1" t="s">
        <v>3337</v>
      </c>
    </row>
    <row r="7019">
      <c r="A7019" s="1" t="s">
        <v>3338</v>
      </c>
    </row>
    <row r="7020">
      <c r="A7020" s="1" t="s">
        <v>3339</v>
      </c>
    </row>
    <row r="7021">
      <c r="A7021" s="1" t="s">
        <v>3340</v>
      </c>
    </row>
    <row r="7022">
      <c r="A7022" s="1" t="s">
        <v>3341</v>
      </c>
    </row>
    <row r="7023">
      <c r="A7023" s="1" t="s">
        <v>3326</v>
      </c>
    </row>
    <row r="7024">
      <c r="A7024" s="1" t="s">
        <v>3327</v>
      </c>
    </row>
    <row r="7025">
      <c r="A7025" s="1" t="s">
        <v>3342</v>
      </c>
    </row>
    <row r="7026">
      <c r="A7026" s="1" t="s">
        <v>3343</v>
      </c>
    </row>
    <row r="7027">
      <c r="A7027" s="1" t="s">
        <v>3344</v>
      </c>
    </row>
    <row r="7028">
      <c r="A7028" s="1" t="s">
        <v>3345</v>
      </c>
    </row>
    <row r="7030">
      <c r="A7030" s="1" t="s">
        <v>3346</v>
      </c>
    </row>
    <row r="7031">
      <c r="A7031" s="1" t="s">
        <v>3347</v>
      </c>
    </row>
    <row r="7033">
      <c r="A7033" s="1" t="s">
        <v>3348</v>
      </c>
    </row>
    <row r="7034">
      <c r="A7034" s="1" t="s">
        <v>3349</v>
      </c>
    </row>
    <row r="7036">
      <c r="A7036" s="1" t="s">
        <v>3350</v>
      </c>
    </row>
    <row r="7037">
      <c r="A7037" s="1" t="s">
        <v>3333</v>
      </c>
    </row>
    <row r="7039">
      <c r="A7039" s="1" t="s">
        <v>3351</v>
      </c>
    </row>
    <row r="7041">
      <c r="A7041" s="1" t="s">
        <v>3326</v>
      </c>
    </row>
    <row r="7042">
      <c r="A7042" s="1" t="s">
        <v>3327</v>
      </c>
    </row>
    <row r="7043">
      <c r="A7043" s="1" t="s">
        <v>3352</v>
      </c>
    </row>
    <row r="7044">
      <c r="A7044" s="1" t="s">
        <v>3353</v>
      </c>
    </row>
    <row r="7045">
      <c r="A7045" s="1" t="s">
        <v>3344</v>
      </c>
    </row>
    <row r="7046">
      <c r="A7046" s="1" t="s">
        <v>3345</v>
      </c>
    </row>
    <row r="7047">
      <c r="A7047" s="1" t="s">
        <v>3346</v>
      </c>
    </row>
    <row r="7048">
      <c r="A7048" s="1" t="s">
        <v>3347</v>
      </c>
    </row>
    <row r="7049">
      <c r="A7049" s="1" t="s">
        <v>3348</v>
      </c>
    </row>
    <row r="7050">
      <c r="A7050" s="1" t="s">
        <v>3349</v>
      </c>
    </row>
    <row r="7051">
      <c r="A7051" s="1" t="s">
        <v>3350</v>
      </c>
    </row>
    <row r="7052">
      <c r="A7052" s="1" t="s">
        <v>3333</v>
      </c>
    </row>
    <row r="7053">
      <c r="A7053" s="1" t="s">
        <v>3351</v>
      </c>
    </row>
    <row r="7054">
      <c r="A7054" s="1" t="s">
        <v>3326</v>
      </c>
    </row>
    <row r="7055">
      <c r="A7055" s="1" t="s">
        <v>3327</v>
      </c>
    </row>
    <row r="7056">
      <c r="A7056" s="1" t="s">
        <v>3354</v>
      </c>
    </row>
    <row r="7057">
      <c r="A7057" s="1" t="s">
        <v>3355</v>
      </c>
    </row>
    <row r="7059">
      <c r="A7059" s="1" t="s">
        <v>3356</v>
      </c>
    </row>
    <row r="7060">
      <c r="A7060" s="1" t="s">
        <v>3357</v>
      </c>
    </row>
    <row r="7061">
      <c r="A7061" s="1" t="s">
        <v>3358</v>
      </c>
    </row>
    <row r="7063">
      <c r="A7063" s="1" t="s">
        <v>3359</v>
      </c>
    </row>
    <row r="7064">
      <c r="A7064" s="1" t="s">
        <v>3360</v>
      </c>
    </row>
    <row r="7065">
      <c r="A7065" s="1" t="s">
        <v>3361</v>
      </c>
    </row>
    <row r="7067">
      <c r="A7067" s="1" t="s">
        <v>3362</v>
      </c>
    </row>
    <row r="7068">
      <c r="A7068" s="1" t="s">
        <v>3363</v>
      </c>
    </row>
    <row r="7070">
      <c r="A7070" s="1" t="s">
        <v>3364</v>
      </c>
    </row>
    <row r="7071">
      <c r="A7071" s="1" t="s">
        <v>3365</v>
      </c>
    </row>
    <row r="7073">
      <c r="A7073" s="1" t="s">
        <v>3366</v>
      </c>
    </row>
    <row r="7075">
      <c r="A7075" s="1" t="s">
        <v>3367</v>
      </c>
    </row>
    <row r="7076">
      <c r="A7076" s="1" t="s">
        <v>3368</v>
      </c>
    </row>
    <row r="7078">
      <c r="A7078" s="1" t="s">
        <v>3369</v>
      </c>
    </row>
    <row r="7079">
      <c r="A7079" s="1" t="s">
        <v>3370</v>
      </c>
    </row>
    <row r="7080">
      <c r="A7080" s="1" t="s">
        <v>3371</v>
      </c>
    </row>
    <row r="7081">
      <c r="A7081" s="1" t="s">
        <v>3372</v>
      </c>
    </row>
    <row r="7083">
      <c r="A7083" s="1" t="s">
        <v>3373</v>
      </c>
    </row>
    <row r="7084">
      <c r="A7084" s="1" t="s">
        <v>2007</v>
      </c>
    </row>
    <row r="7085">
      <c r="A7085" s="1">
        <v>5.0</v>
      </c>
    </row>
    <row r="7086">
      <c r="A7086" s="1" t="s">
        <v>3374</v>
      </c>
    </row>
    <row r="7087">
      <c r="A7087" s="1" t="s">
        <v>3373</v>
      </c>
    </row>
    <row r="7088">
      <c r="A7088" s="1" t="s">
        <v>2007</v>
      </c>
    </row>
    <row r="7089">
      <c r="A7089" s="1" t="s">
        <v>1946</v>
      </c>
    </row>
    <row r="7090">
      <c r="A7090" s="1" t="s">
        <v>2007</v>
      </c>
    </row>
    <row r="7091">
      <c r="A7091" s="1">
        <v>3.0</v>
      </c>
    </row>
    <row r="7093">
      <c r="A7093" s="1" t="s">
        <v>3375</v>
      </c>
    </row>
    <row r="7095">
      <c r="A7095" s="1" t="s">
        <v>3376</v>
      </c>
    </row>
    <row r="7096">
      <c r="A7096" s="1" t="s">
        <v>233</v>
      </c>
    </row>
    <row r="7097">
      <c r="A7097" s="1" t="s">
        <v>3171</v>
      </c>
    </row>
    <row r="7098">
      <c r="A7098" s="1" t="s">
        <v>3356</v>
      </c>
    </row>
    <row r="7099">
      <c r="A7099" s="1" t="s">
        <v>3357</v>
      </c>
    </row>
    <row r="7100">
      <c r="A7100" s="1" t="s">
        <v>3358</v>
      </c>
    </row>
    <row r="7101">
      <c r="A7101" s="1" t="s">
        <v>3359</v>
      </c>
    </row>
    <row r="7102">
      <c r="A7102" s="1" t="s">
        <v>3360</v>
      </c>
    </row>
    <row r="7103">
      <c r="A7103" s="1" t="s">
        <v>3361</v>
      </c>
    </row>
    <row r="7104">
      <c r="A7104" s="1" t="s">
        <v>3362</v>
      </c>
    </row>
    <row r="7105">
      <c r="A7105" s="1" t="s">
        <v>3363</v>
      </c>
    </row>
    <row r="7106">
      <c r="A7106" s="1" t="s">
        <v>3364</v>
      </c>
    </row>
    <row r="7107">
      <c r="A7107" s="1" t="s">
        <v>3365</v>
      </c>
    </row>
    <row r="7108">
      <c r="A7108" s="1" t="s">
        <v>3366</v>
      </c>
    </row>
    <row r="7109">
      <c r="A7109" s="1" t="s">
        <v>3367</v>
      </c>
    </row>
    <row r="7110">
      <c r="A7110" s="1" t="s">
        <v>3368</v>
      </c>
    </row>
    <row r="7111">
      <c r="A7111" s="1" t="s">
        <v>3369</v>
      </c>
    </row>
    <row r="7112">
      <c r="A7112" s="1" t="s">
        <v>3370</v>
      </c>
    </row>
    <row r="7113">
      <c r="A7113" s="1" t="s">
        <v>3371</v>
      </c>
    </row>
    <row r="7114">
      <c r="A7114" s="1" t="s">
        <v>3372</v>
      </c>
    </row>
    <row r="7115">
      <c r="A7115" s="1" t="s">
        <v>3375</v>
      </c>
    </row>
    <row r="7116">
      <c r="A7116" s="1" t="s">
        <v>3377</v>
      </c>
    </row>
    <row r="7117">
      <c r="A7117" s="1" t="s">
        <v>3378</v>
      </c>
    </row>
    <row r="7119">
      <c r="A7119" s="1" t="s">
        <v>3379</v>
      </c>
    </row>
    <row r="7121">
      <c r="A7121" s="1" t="s">
        <v>3380</v>
      </c>
    </row>
    <row r="7122">
      <c r="A7122" s="1" t="s">
        <v>3381</v>
      </c>
    </row>
    <row r="7124">
      <c r="A7124" s="1" t="s">
        <v>3382</v>
      </c>
    </row>
    <row r="7126">
      <c r="A7126" s="1" t="s">
        <v>3383</v>
      </c>
    </row>
    <row r="7127">
      <c r="A7127" s="1" t="s">
        <v>3384</v>
      </c>
    </row>
    <row r="7128">
      <c r="A7128" s="1" t="s">
        <v>3385</v>
      </c>
    </row>
    <row r="7129">
      <c r="A7129" s="1" t="s">
        <v>3386</v>
      </c>
    </row>
    <row r="7131">
      <c r="A7131" s="1" t="s">
        <v>3326</v>
      </c>
    </row>
    <row r="7132">
      <c r="A7132" s="1" t="s">
        <v>3327</v>
      </c>
    </row>
    <row r="7133">
      <c r="A7133" s="1" t="s">
        <v>3328</v>
      </c>
    </row>
    <row r="7134">
      <c r="A7134" s="1" t="s">
        <v>3329</v>
      </c>
    </row>
    <row r="7135">
      <c r="A7135" s="1" t="s">
        <v>3379</v>
      </c>
    </row>
    <row r="7136">
      <c r="A7136" s="1" t="s">
        <v>3380</v>
      </c>
    </row>
    <row r="7137">
      <c r="A7137" s="1" t="s">
        <v>3381</v>
      </c>
    </row>
    <row r="7138">
      <c r="A7138" s="1" t="s">
        <v>3382</v>
      </c>
    </row>
    <row r="7139">
      <c r="A7139" s="1" t="s">
        <v>3383</v>
      </c>
    </row>
    <row r="7140">
      <c r="A7140" s="1" t="s">
        <v>3384</v>
      </c>
    </row>
    <row r="7141">
      <c r="A7141" s="1" t="s">
        <v>3385</v>
      </c>
    </row>
    <row r="7142">
      <c r="A7142" s="1" t="s">
        <v>3386</v>
      </c>
    </row>
    <row r="7143">
      <c r="A7143" s="1" t="s">
        <v>3326</v>
      </c>
    </row>
    <row r="7144">
      <c r="A7144" s="1" t="s">
        <v>3327</v>
      </c>
    </row>
    <row r="7145">
      <c r="A7145" s="1" t="s">
        <v>3387</v>
      </c>
    </row>
    <row r="7146">
      <c r="A7146" s="1" t="s">
        <v>3388</v>
      </c>
    </row>
    <row r="7148">
      <c r="A7148" s="1" t="s">
        <v>3389</v>
      </c>
    </row>
    <row r="7150">
      <c r="A7150" s="1" t="s">
        <v>3390</v>
      </c>
    </row>
    <row r="7152">
      <c r="A7152" s="1" t="s">
        <v>3391</v>
      </c>
    </row>
    <row r="7153">
      <c r="A7153" s="1" t="s">
        <v>3392</v>
      </c>
    </row>
    <row r="7155">
      <c r="A7155" s="1" t="s">
        <v>3393</v>
      </c>
    </row>
    <row r="7157">
      <c r="A7157" s="1" t="s">
        <v>3394</v>
      </c>
    </row>
    <row r="7159">
      <c r="A7159" s="1" t="s">
        <v>3395</v>
      </c>
    </row>
    <row r="7161">
      <c r="A7161" s="1" t="s">
        <v>3396</v>
      </c>
    </row>
    <row r="7163">
      <c r="A7163" s="1" t="s">
        <v>3326</v>
      </c>
    </row>
    <row r="7164">
      <c r="A7164" s="1" t="s">
        <v>3327</v>
      </c>
    </row>
    <row r="7165">
      <c r="A7165" s="1" t="s">
        <v>3352</v>
      </c>
    </row>
    <row r="7167">
      <c r="A7167" s="1" t="s">
        <v>3397</v>
      </c>
    </row>
    <row r="7169">
      <c r="A7169" s="1" t="s">
        <v>3398</v>
      </c>
    </row>
    <row r="7170">
      <c r="A7170" s="1" t="s">
        <v>3329</v>
      </c>
    </row>
    <row r="7171">
      <c r="A7171" s="1" t="s">
        <v>3389</v>
      </c>
    </row>
    <row r="7172">
      <c r="A7172" s="1" t="s">
        <v>3390</v>
      </c>
    </row>
    <row r="7173">
      <c r="A7173" s="1" t="s">
        <v>3391</v>
      </c>
    </row>
    <row r="7174">
      <c r="A7174" s="1" t="s">
        <v>3392</v>
      </c>
    </row>
    <row r="7175">
      <c r="A7175" s="1" t="s">
        <v>3393</v>
      </c>
    </row>
    <row r="7176">
      <c r="A7176" s="1" t="s">
        <v>3394</v>
      </c>
    </row>
    <row r="7177">
      <c r="A7177" s="1" t="s">
        <v>3396</v>
      </c>
    </row>
    <row r="7178">
      <c r="A7178" s="1" t="s">
        <v>3326</v>
      </c>
    </row>
    <row r="7179">
      <c r="A7179" s="1" t="s">
        <v>3327</v>
      </c>
    </row>
    <row r="7180">
      <c r="A7180" s="1" t="s">
        <v>3352</v>
      </c>
    </row>
    <row r="7181">
      <c r="A7181" s="1" t="s">
        <v>3399</v>
      </c>
    </row>
    <row r="7182">
      <c r="A7182" s="1" t="s">
        <v>3400</v>
      </c>
    </row>
    <row r="7184">
      <c r="A7184" s="1" t="s">
        <v>3401</v>
      </c>
    </row>
    <row r="7186">
      <c r="A7186" s="1" t="s">
        <v>3402</v>
      </c>
    </row>
    <row r="7188">
      <c r="A7188" s="1" t="s">
        <v>3403</v>
      </c>
    </row>
    <row r="7190">
      <c r="A7190" s="1" t="s">
        <v>3404</v>
      </c>
    </row>
    <row r="7192">
      <c r="A7192" s="1" t="s">
        <v>3405</v>
      </c>
    </row>
    <row r="7194">
      <c r="A7194" s="1" t="s">
        <v>3406</v>
      </c>
    </row>
    <row r="7195">
      <c r="A7195" s="1" t="s">
        <v>3407</v>
      </c>
    </row>
    <row r="7197">
      <c r="A7197" s="1" t="s">
        <v>3408</v>
      </c>
    </row>
    <row r="7199">
      <c r="A7199" s="1" t="s">
        <v>3409</v>
      </c>
    </row>
    <row r="7201">
      <c r="A7201" s="1" t="s">
        <v>3326</v>
      </c>
    </row>
    <row r="7202">
      <c r="A7202" s="1" t="s">
        <v>3327</v>
      </c>
    </row>
    <row r="7203">
      <c r="A7203" s="1" t="s">
        <v>3328</v>
      </c>
    </row>
    <row r="7205">
      <c r="A7205" s="1" t="s">
        <v>3410</v>
      </c>
    </row>
    <row r="7206">
      <c r="A7206" s="1" t="s">
        <v>3411</v>
      </c>
    </row>
    <row r="7208">
      <c r="A7208" s="1" t="s">
        <v>3397</v>
      </c>
    </row>
    <row r="7209">
      <c r="A7209" s="1" t="s">
        <v>3329</v>
      </c>
    </row>
    <row r="7210">
      <c r="A7210" s="1" t="s">
        <v>3401</v>
      </c>
    </row>
    <row r="7211">
      <c r="A7211" s="1" t="s">
        <v>3402</v>
      </c>
    </row>
    <row r="7212">
      <c r="A7212" s="1" t="s">
        <v>3403</v>
      </c>
    </row>
    <row r="7213">
      <c r="A7213" s="1" t="s">
        <v>3404</v>
      </c>
    </row>
    <row r="7214">
      <c r="A7214" s="1" t="s">
        <v>3405</v>
      </c>
    </row>
    <row r="7215">
      <c r="A7215" s="1" t="s">
        <v>3406</v>
      </c>
    </row>
    <row r="7216">
      <c r="A7216" s="1" t="s">
        <v>3407</v>
      </c>
    </row>
    <row r="7217">
      <c r="A7217" s="1" t="s">
        <v>3408</v>
      </c>
    </row>
    <row r="7218">
      <c r="A7218" s="1" t="s">
        <v>3409</v>
      </c>
    </row>
    <row r="7219">
      <c r="A7219" s="1" t="s">
        <v>3326</v>
      </c>
    </row>
    <row r="7220">
      <c r="A7220" s="1" t="s">
        <v>3327</v>
      </c>
    </row>
    <row r="7221">
      <c r="A7221" s="1" t="s">
        <v>3328</v>
      </c>
    </row>
    <row r="7222">
      <c r="A7222" s="1" t="s">
        <v>3410</v>
      </c>
    </row>
    <row r="7223">
      <c r="A7223" s="1" t="s">
        <v>3412</v>
      </c>
    </row>
    <row r="7224">
      <c r="A7224" s="1" t="s">
        <v>3413</v>
      </c>
    </row>
    <row r="7226">
      <c r="A7226" s="1" t="s">
        <v>3414</v>
      </c>
    </row>
    <row r="7228">
      <c r="A7228" s="1" t="s">
        <v>3415</v>
      </c>
    </row>
    <row r="7230">
      <c r="A7230" s="1" t="s">
        <v>3416</v>
      </c>
    </row>
    <row r="7232">
      <c r="A7232" s="1" t="s">
        <v>3417</v>
      </c>
    </row>
    <row r="7234">
      <c r="A7234" s="1" t="s">
        <v>3418</v>
      </c>
    </row>
    <row r="7236">
      <c r="A7236" s="1" t="s">
        <v>3419</v>
      </c>
    </row>
    <row r="7238">
      <c r="A7238" s="1" t="s">
        <v>3420</v>
      </c>
    </row>
    <row r="7240">
      <c r="A7240" s="1" t="s">
        <v>3421</v>
      </c>
    </row>
    <row r="7242">
      <c r="A7242" s="1" t="s">
        <v>3422</v>
      </c>
    </row>
    <row r="7243">
      <c r="A7243" s="1" t="s">
        <v>3423</v>
      </c>
    </row>
    <row r="7244">
      <c r="A7244" s="1" t="s">
        <v>3424</v>
      </c>
    </row>
    <row r="7246">
      <c r="A7246" s="1" t="s">
        <v>3425</v>
      </c>
    </row>
    <row r="7247">
      <c r="A7247" s="1" t="s">
        <v>3397</v>
      </c>
    </row>
    <row r="7248">
      <c r="A7248" s="1" t="s">
        <v>3426</v>
      </c>
    </row>
    <row r="7249">
      <c r="A7249" s="1" t="s">
        <v>3415</v>
      </c>
    </row>
    <row r="7250">
      <c r="A7250" s="1" t="s">
        <v>3416</v>
      </c>
    </row>
    <row r="7251">
      <c r="A7251" s="1" t="s">
        <v>3417</v>
      </c>
    </row>
    <row r="7252">
      <c r="A7252" s="1" t="s">
        <v>3418</v>
      </c>
    </row>
    <row r="7253">
      <c r="A7253" s="1" t="s">
        <v>3419</v>
      </c>
    </row>
    <row r="7254">
      <c r="A7254" s="1" t="s">
        <v>3420</v>
      </c>
    </row>
    <row r="7255">
      <c r="A7255" s="1" t="s">
        <v>3421</v>
      </c>
    </row>
    <row r="7256">
      <c r="A7256" s="1" t="s">
        <v>3422</v>
      </c>
    </row>
    <row r="7257">
      <c r="A7257" s="1" t="s">
        <v>3423</v>
      </c>
    </row>
    <row r="7258">
      <c r="A7258" s="1" t="s">
        <v>3424</v>
      </c>
    </row>
    <row r="7259">
      <c r="A7259" s="1" t="s">
        <v>3427</v>
      </c>
    </row>
    <row r="7260">
      <c r="A7260" s="1" t="s">
        <v>3428</v>
      </c>
    </row>
    <row r="7262">
      <c r="A7262" s="1" t="s">
        <v>3429</v>
      </c>
    </row>
    <row r="7264">
      <c r="A7264" s="1" t="s">
        <v>3430</v>
      </c>
    </row>
    <row r="7265">
      <c r="A7265" s="1" t="s">
        <v>3431</v>
      </c>
    </row>
    <row r="7266">
      <c r="A7266" s="1" t="s">
        <v>3432</v>
      </c>
    </row>
    <row r="7268">
      <c r="A7268" s="1" t="s">
        <v>3433</v>
      </c>
    </row>
    <row r="7270">
      <c r="A7270" s="1" t="s">
        <v>3434</v>
      </c>
    </row>
    <row r="7272">
      <c r="A7272" s="1" t="s">
        <v>3435</v>
      </c>
    </row>
    <row r="7274">
      <c r="A7274" s="1" t="s">
        <v>3415</v>
      </c>
    </row>
    <row r="7276">
      <c r="A7276" s="1" t="s">
        <v>3436</v>
      </c>
    </row>
    <row r="7278">
      <c r="A7278" s="1" t="s">
        <v>3437</v>
      </c>
    </row>
    <row r="7280">
      <c r="A7280" s="1" t="s">
        <v>3438</v>
      </c>
    </row>
    <row r="7282">
      <c r="A7282" s="1" t="s">
        <v>3439</v>
      </c>
    </row>
    <row r="7284">
      <c r="A7284" s="1" t="s">
        <v>3326</v>
      </c>
    </row>
    <row r="7285">
      <c r="A7285" s="1" t="s">
        <v>3327</v>
      </c>
    </row>
    <row r="7286">
      <c r="A7286" s="1" t="s">
        <v>3328</v>
      </c>
    </row>
    <row r="7288">
      <c r="A7288" s="1" t="s">
        <v>3440</v>
      </c>
    </row>
    <row r="7289">
      <c r="A7289" s="1" t="s">
        <v>3430</v>
      </c>
    </row>
    <row r="7290">
      <c r="A7290" s="1" t="s">
        <v>3431</v>
      </c>
    </row>
    <row r="7291">
      <c r="A7291" s="1" t="s">
        <v>3432</v>
      </c>
    </row>
    <row r="7292">
      <c r="A7292" s="1" t="s">
        <v>3433</v>
      </c>
    </row>
    <row r="7293">
      <c r="A7293" s="1" t="s">
        <v>3434</v>
      </c>
    </row>
    <row r="7294">
      <c r="A7294" s="1" t="s">
        <v>3435</v>
      </c>
    </row>
    <row r="7295">
      <c r="A7295" s="1" t="s">
        <v>3415</v>
      </c>
    </row>
    <row r="7296">
      <c r="A7296" s="1" t="s">
        <v>3436</v>
      </c>
    </row>
    <row r="7297">
      <c r="A7297" s="1" t="s">
        <v>3437</v>
      </c>
    </row>
    <row r="7298">
      <c r="A7298" s="1" t="s">
        <v>3438</v>
      </c>
    </row>
    <row r="7299">
      <c r="A7299" s="1" t="s">
        <v>3439</v>
      </c>
    </row>
    <row r="7300">
      <c r="A7300" s="1" t="s">
        <v>3326</v>
      </c>
    </row>
    <row r="7301">
      <c r="A7301" s="1" t="s">
        <v>3327</v>
      </c>
    </row>
    <row r="7302">
      <c r="A7302" s="1" t="s">
        <v>3441</v>
      </c>
    </row>
    <row r="7303">
      <c r="A7303" s="1" t="s">
        <v>3442</v>
      </c>
    </row>
    <row r="7305">
      <c r="A7305" s="1" t="s">
        <v>3443</v>
      </c>
    </row>
    <row r="7307">
      <c r="A7307" s="1" t="s">
        <v>3444</v>
      </c>
    </row>
    <row r="7308">
      <c r="A7308" s="1" t="s">
        <v>3445</v>
      </c>
    </row>
    <row r="7310">
      <c r="A7310" s="1" t="s">
        <v>3446</v>
      </c>
    </row>
    <row r="7311">
      <c r="A7311" s="1" t="s">
        <v>3447</v>
      </c>
    </row>
    <row r="7312">
      <c r="A7312" s="1" t="s">
        <v>3448</v>
      </c>
    </row>
    <row r="7314">
      <c r="A7314" s="1" t="s">
        <v>3449</v>
      </c>
    </row>
    <row r="7315">
      <c r="A7315" s="1" t="s">
        <v>3450</v>
      </c>
    </row>
    <row r="7317">
      <c r="A7317" s="1" t="s">
        <v>3451</v>
      </c>
    </row>
    <row r="7318">
      <c r="A7318" s="1" t="s">
        <v>3452</v>
      </c>
    </row>
    <row r="7320">
      <c r="A7320" s="1" t="s">
        <v>3326</v>
      </c>
    </row>
    <row r="7321">
      <c r="A7321" s="1" t="s">
        <v>3327</v>
      </c>
    </row>
    <row r="7322">
      <c r="A7322" s="1" t="s">
        <v>3328</v>
      </c>
    </row>
    <row r="7323">
      <c r="A7323" s="1" t="s">
        <v>3329</v>
      </c>
    </row>
    <row r="7324">
      <c r="A7324" s="1" t="s">
        <v>3443</v>
      </c>
    </row>
    <row r="7325">
      <c r="A7325" s="1" t="s">
        <v>3444</v>
      </c>
    </row>
    <row r="7326">
      <c r="A7326" s="1" t="s">
        <v>3445</v>
      </c>
    </row>
    <row r="7327">
      <c r="A7327" s="1" t="s">
        <v>3446</v>
      </c>
    </row>
    <row r="7328">
      <c r="A7328" s="1" t="s">
        <v>3447</v>
      </c>
    </row>
    <row r="7329">
      <c r="A7329" s="1" t="s">
        <v>3448</v>
      </c>
    </row>
    <row r="7330">
      <c r="A7330" s="1" t="s">
        <v>3449</v>
      </c>
    </row>
    <row r="7331">
      <c r="A7331" s="1" t="s">
        <v>3450</v>
      </c>
    </row>
    <row r="7332">
      <c r="A7332" s="1" t="s">
        <v>3451</v>
      </c>
    </row>
    <row r="7333">
      <c r="A7333" s="1" t="s">
        <v>3452</v>
      </c>
    </row>
    <row r="7334">
      <c r="A7334" s="1" t="s">
        <v>3326</v>
      </c>
    </row>
    <row r="7335">
      <c r="A7335" s="1" t="s">
        <v>3327</v>
      </c>
    </row>
    <row r="7336">
      <c r="A7336" s="1" t="s">
        <v>3453</v>
      </c>
    </row>
    <row r="7337">
      <c r="A7337" s="1" t="s">
        <v>3454</v>
      </c>
    </row>
    <row r="7339">
      <c r="A7339" s="1" t="s">
        <v>3455</v>
      </c>
    </row>
    <row r="7341">
      <c r="A7341" s="1" t="s">
        <v>3456</v>
      </c>
    </row>
    <row r="7342">
      <c r="A7342" s="1" t="s">
        <v>3457</v>
      </c>
    </row>
    <row r="7343">
      <c r="A7343" s="1" t="s">
        <v>3458</v>
      </c>
    </row>
    <row r="7345">
      <c r="A7345" s="1" t="s">
        <v>3459</v>
      </c>
    </row>
    <row r="7347">
      <c r="A7347" s="1" t="s">
        <v>3460</v>
      </c>
    </row>
    <row r="7349">
      <c r="A7349" s="1" t="s">
        <v>3461</v>
      </c>
    </row>
    <row r="7351">
      <c r="A7351" s="1" t="s">
        <v>3462</v>
      </c>
    </row>
    <row r="7353">
      <c r="A7353" s="1" t="s">
        <v>3326</v>
      </c>
    </row>
    <row r="7354">
      <c r="A7354" s="1" t="s">
        <v>3327</v>
      </c>
    </row>
    <row r="7355">
      <c r="A7355" s="1" t="s">
        <v>3352</v>
      </c>
    </row>
    <row r="7356">
      <c r="A7356" s="1" t="s">
        <v>3329</v>
      </c>
    </row>
    <row r="7357">
      <c r="A7357" s="1" t="s">
        <v>3455</v>
      </c>
    </row>
    <row r="7358">
      <c r="A7358" s="1" t="s">
        <v>3456</v>
      </c>
    </row>
    <row r="7359">
      <c r="A7359" s="1" t="s">
        <v>3457</v>
      </c>
    </row>
    <row r="7360">
      <c r="A7360" s="1" t="s">
        <v>3458</v>
      </c>
    </row>
    <row r="7361">
      <c r="A7361" s="1" t="s">
        <v>3459</v>
      </c>
    </row>
    <row r="7362">
      <c r="A7362" s="1" t="s">
        <v>3460</v>
      </c>
    </row>
    <row r="7363">
      <c r="A7363" s="1" t="s">
        <v>3461</v>
      </c>
    </row>
    <row r="7364">
      <c r="A7364" s="1" t="s">
        <v>3462</v>
      </c>
    </row>
    <row r="7365">
      <c r="A7365" s="1" t="s">
        <v>3326</v>
      </c>
    </row>
    <row r="7366">
      <c r="A7366" s="1" t="s">
        <v>3327</v>
      </c>
    </row>
    <row r="7367">
      <c r="A7367" s="1" t="s">
        <v>3463</v>
      </c>
    </row>
    <row r="7368">
      <c r="A7368" s="1" t="s">
        <v>3464</v>
      </c>
    </row>
    <row r="7370">
      <c r="A7370" s="1" t="s">
        <v>3465</v>
      </c>
    </row>
    <row r="7371">
      <c r="A7371" s="1" t="s">
        <v>3466</v>
      </c>
    </row>
    <row r="7372">
      <c r="A7372" s="1" t="s">
        <v>3467</v>
      </c>
    </row>
    <row r="7374">
      <c r="A7374" s="1" t="s">
        <v>3468</v>
      </c>
    </row>
    <row r="7375">
      <c r="A7375" s="1" t="s">
        <v>3469</v>
      </c>
    </row>
    <row r="7377">
      <c r="A7377" s="1" t="s">
        <v>3470</v>
      </c>
    </row>
    <row r="7379">
      <c r="A7379" s="1" t="s">
        <v>3471</v>
      </c>
    </row>
    <row r="7381">
      <c r="A7381" s="1" t="s">
        <v>3472</v>
      </c>
    </row>
    <row r="7383">
      <c r="A7383" s="1" t="s">
        <v>3473</v>
      </c>
    </row>
    <row r="7384">
      <c r="A7384" s="1" t="s">
        <v>3474</v>
      </c>
    </row>
    <row r="7385">
      <c r="A7385" s="1" t="s">
        <v>3475</v>
      </c>
    </row>
    <row r="7387">
      <c r="A7387" s="1" t="s">
        <v>3476</v>
      </c>
    </row>
    <row r="7389">
      <c r="A7389" s="1" t="s">
        <v>3326</v>
      </c>
    </row>
    <row r="7390">
      <c r="A7390" s="1" t="s">
        <v>3327</v>
      </c>
    </row>
    <row r="7391">
      <c r="A7391" s="1" t="s">
        <v>3328</v>
      </c>
    </row>
    <row r="7393">
      <c r="A7393" s="1" t="s">
        <v>3410</v>
      </c>
    </row>
    <row r="7394">
      <c r="A7394" s="1" t="s">
        <v>3411</v>
      </c>
    </row>
    <row r="7396">
      <c r="A7396" s="1" t="s">
        <v>3397</v>
      </c>
    </row>
    <row r="7397">
      <c r="A7397" s="1" t="s">
        <v>3477</v>
      </c>
    </row>
    <row r="7398">
      <c r="A7398" s="1" t="s">
        <v>3465</v>
      </c>
    </row>
    <row r="7399">
      <c r="A7399" s="1" t="s">
        <v>3466</v>
      </c>
    </row>
    <row r="7400">
      <c r="A7400" s="1" t="s">
        <v>3467</v>
      </c>
    </row>
    <row r="7401">
      <c r="A7401" s="1" t="s">
        <v>3468</v>
      </c>
    </row>
    <row r="7402">
      <c r="A7402" s="1" t="s">
        <v>3469</v>
      </c>
    </row>
    <row r="7403">
      <c r="A7403" s="1" t="s">
        <v>3470</v>
      </c>
    </row>
    <row r="7404">
      <c r="A7404" s="1" t="s">
        <v>3471</v>
      </c>
    </row>
    <row r="7405">
      <c r="A7405" s="1" t="s">
        <v>3472</v>
      </c>
    </row>
    <row r="7406">
      <c r="A7406" s="1" t="s">
        <v>3473</v>
      </c>
    </row>
    <row r="7407">
      <c r="A7407" s="1" t="s">
        <v>3474</v>
      </c>
    </row>
    <row r="7408">
      <c r="A7408" s="1" t="s">
        <v>3475</v>
      </c>
    </row>
    <row r="7409">
      <c r="A7409" s="1" t="s">
        <v>3476</v>
      </c>
    </row>
    <row r="7410">
      <c r="A7410" s="1" t="s">
        <v>3326</v>
      </c>
    </row>
    <row r="7411">
      <c r="A7411" s="1" t="s">
        <v>3327</v>
      </c>
    </row>
    <row r="7412">
      <c r="A7412" s="1" t="s">
        <v>3328</v>
      </c>
    </row>
    <row r="7413">
      <c r="A7413" s="1" t="s">
        <v>3410</v>
      </c>
    </row>
    <row r="7414">
      <c r="A7414" s="1" t="s">
        <v>3478</v>
      </c>
    </row>
    <row r="7415">
      <c r="A7415" s="1" t="s">
        <v>3479</v>
      </c>
    </row>
    <row r="7417">
      <c r="A7417" s="1" t="s">
        <v>3480</v>
      </c>
    </row>
    <row r="7418">
      <c r="A7418" s="1" t="s">
        <v>3481</v>
      </c>
    </row>
    <row r="7419">
      <c r="A7419" s="1" t="s">
        <v>3482</v>
      </c>
    </row>
    <row r="7421">
      <c r="A7421" s="1" t="s">
        <v>3483</v>
      </c>
    </row>
    <row r="7423">
      <c r="A7423" s="1" t="s">
        <v>3484</v>
      </c>
    </row>
    <row r="7424">
      <c r="A7424" s="1" t="s">
        <v>3485</v>
      </c>
    </row>
    <row r="7426">
      <c r="A7426" s="1" t="s">
        <v>3486</v>
      </c>
    </row>
    <row r="7427">
      <c r="A7427" s="1" t="s">
        <v>3487</v>
      </c>
    </row>
    <row r="7429">
      <c r="A7429" s="1" t="s">
        <v>950</v>
      </c>
    </row>
    <row r="7431">
      <c r="A7431" s="1" t="s">
        <v>3422</v>
      </c>
    </row>
    <row r="7432">
      <c r="A7432" s="1" t="s">
        <v>3423</v>
      </c>
    </row>
    <row r="7433">
      <c r="A7433" s="1" t="s">
        <v>3424</v>
      </c>
    </row>
    <row r="7435">
      <c r="A7435" s="1" t="s">
        <v>3425</v>
      </c>
    </row>
    <row r="7436">
      <c r="A7436" s="1" t="s">
        <v>3397</v>
      </c>
    </row>
    <row r="7437">
      <c r="A7437" s="1" t="s">
        <v>3329</v>
      </c>
    </row>
    <row r="7438">
      <c r="A7438" s="1" t="s">
        <v>3480</v>
      </c>
    </row>
    <row r="7439">
      <c r="A7439" s="1" t="s">
        <v>3481</v>
      </c>
    </row>
    <row r="7440">
      <c r="A7440" s="1" t="s">
        <v>3482</v>
      </c>
    </row>
    <row r="7441">
      <c r="A7441" s="1" t="s">
        <v>3483</v>
      </c>
    </row>
    <row r="7442">
      <c r="A7442" s="1" t="s">
        <v>3484</v>
      </c>
    </row>
    <row r="7443">
      <c r="A7443" s="1" t="s">
        <v>3485</v>
      </c>
    </row>
    <row r="7444">
      <c r="A7444" s="1" t="s">
        <v>3486</v>
      </c>
    </row>
    <row r="7445">
      <c r="A7445" s="1" t="s">
        <v>3487</v>
      </c>
    </row>
    <row r="7446">
      <c r="A7446" s="1" t="s">
        <v>3422</v>
      </c>
    </row>
    <row r="7447">
      <c r="A7447" s="1" t="s">
        <v>3423</v>
      </c>
    </row>
    <row r="7448">
      <c r="A7448" s="1" t="s">
        <v>3424</v>
      </c>
    </row>
    <row r="7449">
      <c r="A7449" s="1" t="s">
        <v>3488</v>
      </c>
    </row>
    <row r="7450">
      <c r="A7450" s="1" t="s">
        <v>3489</v>
      </c>
    </row>
    <row r="7452">
      <c r="A7452" s="1" t="s">
        <v>3490</v>
      </c>
    </row>
    <row r="7454">
      <c r="A7454" s="1" t="s">
        <v>3491</v>
      </c>
    </row>
    <row r="7455">
      <c r="A7455" s="1" t="s">
        <v>3492</v>
      </c>
    </row>
    <row r="7456">
      <c r="A7456" s="1" t="s">
        <v>3493</v>
      </c>
    </row>
    <row r="7457">
      <c r="A7457" s="1" t="s">
        <v>3494</v>
      </c>
    </row>
    <row r="7459">
      <c r="A7459" s="1" t="s">
        <v>3326</v>
      </c>
    </row>
    <row r="7460">
      <c r="A7460" s="1" t="s">
        <v>3327</v>
      </c>
    </row>
    <row r="7461">
      <c r="A7461" s="1" t="s">
        <v>3328</v>
      </c>
    </row>
    <row r="7462">
      <c r="A7462" s="1" t="s">
        <v>3329</v>
      </c>
    </row>
    <row r="7463">
      <c r="A7463" s="1" t="s">
        <v>3490</v>
      </c>
    </row>
    <row r="7464">
      <c r="A7464" s="1" t="s">
        <v>3491</v>
      </c>
    </row>
    <row r="7465">
      <c r="A7465" s="1" t="s">
        <v>3492</v>
      </c>
    </row>
    <row r="7466">
      <c r="A7466" s="1" t="s">
        <v>3493</v>
      </c>
    </row>
    <row r="7467">
      <c r="A7467" s="1" t="s">
        <v>3494</v>
      </c>
    </row>
    <row r="7468">
      <c r="A7468" s="1" t="s">
        <v>3326</v>
      </c>
    </row>
    <row r="7469">
      <c r="A7469" s="1" t="s">
        <v>3327</v>
      </c>
    </row>
    <row r="7470">
      <c r="A7470" s="1" t="s">
        <v>3495</v>
      </c>
    </row>
    <row r="7471">
      <c r="A7471" s="1" t="s">
        <v>3496</v>
      </c>
    </row>
    <row r="7473">
      <c r="A7473" s="1" t="s">
        <v>3497</v>
      </c>
    </row>
    <row r="7474">
      <c r="A7474" s="1" t="s">
        <v>3498</v>
      </c>
    </row>
    <row r="7476">
      <c r="A7476" s="1" t="s">
        <v>3499</v>
      </c>
    </row>
    <row r="7477">
      <c r="A7477" s="1" t="s">
        <v>3500</v>
      </c>
    </row>
    <row r="7478">
      <c r="A7478" s="1" t="s">
        <v>3501</v>
      </c>
    </row>
    <row r="7479">
      <c r="A7479" s="1" t="s">
        <v>3502</v>
      </c>
    </row>
    <row r="7480">
      <c r="A7480" s="1" t="s">
        <v>3503</v>
      </c>
    </row>
    <row r="7481">
      <c r="A7481" s="1" t="s">
        <v>3504</v>
      </c>
    </row>
    <row r="7483">
      <c r="A7483" s="1" t="s">
        <v>3505</v>
      </c>
    </row>
    <row r="7484">
      <c r="A7484" s="1" t="s">
        <v>3506</v>
      </c>
    </row>
    <row r="7486">
      <c r="A7486" s="1" t="s">
        <v>3507</v>
      </c>
    </row>
    <row r="7488">
      <c r="A7488" s="1" t="s">
        <v>3508</v>
      </c>
    </row>
    <row r="7489">
      <c r="A7489" s="1" t="s">
        <v>3497</v>
      </c>
    </row>
    <row r="7490">
      <c r="A7490" s="1" t="s">
        <v>3498</v>
      </c>
    </row>
    <row r="7491">
      <c r="A7491" s="1" t="s">
        <v>3499</v>
      </c>
    </row>
    <row r="7492">
      <c r="A7492" s="1" t="s">
        <v>3500</v>
      </c>
    </row>
    <row r="7493">
      <c r="A7493" s="1" t="s">
        <v>3501</v>
      </c>
    </row>
    <row r="7494">
      <c r="A7494" s="1" t="s">
        <v>3502</v>
      </c>
    </row>
    <row r="7495">
      <c r="A7495" s="1" t="s">
        <v>3503</v>
      </c>
    </row>
    <row r="7496">
      <c r="A7496" s="1" t="s">
        <v>3504</v>
      </c>
    </row>
    <row r="7497">
      <c r="A7497" s="1" t="s">
        <v>3505</v>
      </c>
    </row>
    <row r="7498">
      <c r="A7498" s="1" t="s">
        <v>3506</v>
      </c>
    </row>
    <row r="7499">
      <c r="A7499" s="1" t="s">
        <v>3509</v>
      </c>
    </row>
    <row r="7500">
      <c r="A7500" s="1" t="s">
        <v>3510</v>
      </c>
    </row>
    <row r="7502">
      <c r="A7502" s="1" t="s">
        <v>3511</v>
      </c>
    </row>
    <row r="7503">
      <c r="A7503" s="1" t="s">
        <v>3512</v>
      </c>
    </row>
    <row r="7505">
      <c r="A7505" s="1" t="s">
        <v>3513</v>
      </c>
    </row>
    <row r="7507">
      <c r="A7507" s="1" t="s">
        <v>3514</v>
      </c>
    </row>
    <row r="7508">
      <c r="A7508" s="1" t="s">
        <v>3515</v>
      </c>
    </row>
    <row r="7509">
      <c r="A7509" s="1" t="s">
        <v>3516</v>
      </c>
    </row>
    <row r="7511">
      <c r="A7511" s="1" t="s">
        <v>3517</v>
      </c>
    </row>
    <row r="7513">
      <c r="A7513" s="1" t="s">
        <v>3518</v>
      </c>
    </row>
    <row r="7515">
      <c r="A7515" s="1" t="s">
        <v>3519</v>
      </c>
    </row>
    <row r="7517">
      <c r="A7517" s="1" t="s">
        <v>3520</v>
      </c>
    </row>
    <row r="7519">
      <c r="A7519" s="1" t="s">
        <v>3326</v>
      </c>
    </row>
    <row r="7520">
      <c r="A7520" s="1" t="s">
        <v>3327</v>
      </c>
    </row>
    <row r="7521">
      <c r="A7521" s="1" t="s">
        <v>3328</v>
      </c>
    </row>
    <row r="7522">
      <c r="A7522" s="1" t="s">
        <v>3521</v>
      </c>
    </row>
    <row r="7523">
      <c r="A7523" s="1" t="s">
        <v>3511</v>
      </c>
    </row>
    <row r="7524">
      <c r="A7524" s="1" t="s">
        <v>3512</v>
      </c>
    </row>
    <row r="7525">
      <c r="A7525" s="1" t="s">
        <v>3513</v>
      </c>
    </row>
    <row r="7526">
      <c r="A7526" s="1" t="s">
        <v>3514</v>
      </c>
    </row>
    <row r="7527">
      <c r="A7527" s="1" t="s">
        <v>3515</v>
      </c>
    </row>
    <row r="7528">
      <c r="A7528" s="1" t="s">
        <v>3516</v>
      </c>
    </row>
    <row r="7529">
      <c r="A7529" s="1" t="s">
        <v>3517</v>
      </c>
    </row>
    <row r="7530">
      <c r="A7530" s="1" t="s">
        <v>3518</v>
      </c>
    </row>
    <row r="7531">
      <c r="A7531" s="1" t="s">
        <v>3519</v>
      </c>
    </row>
    <row r="7532">
      <c r="A7532" s="1" t="s">
        <v>3520</v>
      </c>
    </row>
    <row r="7533">
      <c r="A7533" s="1" t="s">
        <v>3326</v>
      </c>
    </row>
    <row r="7534">
      <c r="A7534" s="1" t="s">
        <v>3327</v>
      </c>
    </row>
    <row r="7535">
      <c r="A7535" s="1" t="s">
        <v>3522</v>
      </c>
    </row>
    <row r="7536">
      <c r="A7536" s="1" t="s">
        <v>3523</v>
      </c>
    </row>
    <row r="7537">
      <c r="A7537" s="1" t="s">
        <v>3524</v>
      </c>
    </row>
    <row r="7538">
      <c r="A7538" s="1" t="s">
        <v>3525</v>
      </c>
    </row>
    <row r="7539">
      <c r="A7539" s="1" t="s">
        <v>3526</v>
      </c>
    </row>
    <row r="7540">
      <c r="A7540" s="1" t="s">
        <v>3527</v>
      </c>
    </row>
    <row r="7542">
      <c r="A7542" s="1" t="s">
        <v>3528</v>
      </c>
    </row>
    <row r="7544">
      <c r="A7544" s="1" t="s">
        <v>3529</v>
      </c>
    </row>
    <row r="7546">
      <c r="A7546" s="1" t="s">
        <v>3530</v>
      </c>
    </row>
    <row r="7547">
      <c r="A7547" s="1" t="s">
        <v>3531</v>
      </c>
    </row>
    <row r="7549">
      <c r="A7549" s="1" t="s">
        <v>3532</v>
      </c>
    </row>
    <row r="7551">
      <c r="A7551" s="1" t="s">
        <v>3533</v>
      </c>
    </row>
    <row r="7553">
      <c r="A7553" s="1" t="s">
        <v>3534</v>
      </c>
    </row>
    <row r="7555">
      <c r="A7555" s="1" t="s">
        <v>3535</v>
      </c>
    </row>
    <row r="7556">
      <c r="A7556" s="1" t="s">
        <v>3536</v>
      </c>
    </row>
    <row r="7558">
      <c r="A7558" s="1" t="s">
        <v>3327</v>
      </c>
    </row>
    <row r="7559">
      <c r="A7559" s="1" t="s">
        <v>3328</v>
      </c>
    </row>
    <row r="7561">
      <c r="A7561" s="1" t="s">
        <v>1208</v>
      </c>
    </row>
    <row r="7562">
      <c r="A7562" s="1" t="s">
        <v>3537</v>
      </c>
    </row>
    <row r="7563">
      <c r="A7563" s="1" t="s">
        <v>3524</v>
      </c>
    </row>
    <row r="7564">
      <c r="A7564" s="1" t="s">
        <v>3525</v>
      </c>
    </row>
    <row r="7565">
      <c r="A7565" s="1" t="s">
        <v>3526</v>
      </c>
    </row>
    <row r="7566">
      <c r="A7566" s="1" t="s">
        <v>3527</v>
      </c>
    </row>
    <row r="7567">
      <c r="A7567" s="1" t="s">
        <v>3528</v>
      </c>
    </row>
    <row r="7568">
      <c r="A7568" s="1" t="s">
        <v>3529</v>
      </c>
    </row>
    <row r="7569">
      <c r="A7569" s="1" t="s">
        <v>3530</v>
      </c>
    </row>
    <row r="7570">
      <c r="A7570" s="1" t="s">
        <v>3531</v>
      </c>
    </row>
    <row r="7571">
      <c r="A7571" s="1" t="s">
        <v>3532</v>
      </c>
    </row>
    <row r="7572">
      <c r="A7572" s="1" t="s">
        <v>3533</v>
      </c>
    </row>
    <row r="7573">
      <c r="A7573" s="1" t="s">
        <v>3535</v>
      </c>
    </row>
    <row r="7574">
      <c r="A7574" s="1" t="s">
        <v>3536</v>
      </c>
    </row>
    <row r="7575">
      <c r="A7575" s="1" t="s">
        <v>3327</v>
      </c>
    </row>
    <row r="7576">
      <c r="A7576" s="1" t="s">
        <v>3538</v>
      </c>
    </row>
    <row r="7577">
      <c r="A7577" s="1" t="s">
        <v>3539</v>
      </c>
    </row>
    <row r="7579">
      <c r="A7579" s="1" t="s">
        <v>3540</v>
      </c>
    </row>
    <row r="7581">
      <c r="A7581" s="1" t="s">
        <v>3541</v>
      </c>
    </row>
    <row r="7582">
      <c r="A7582" s="1" t="s">
        <v>3542</v>
      </c>
    </row>
    <row r="7583">
      <c r="A7583" s="1" t="s">
        <v>3543</v>
      </c>
    </row>
    <row r="7585">
      <c r="A7585" s="1" t="s">
        <v>3544</v>
      </c>
    </row>
    <row r="7587">
      <c r="A7587" s="1" t="s">
        <v>3545</v>
      </c>
    </row>
    <row r="7589">
      <c r="A7589" s="1" t="s">
        <v>3546</v>
      </c>
    </row>
    <row r="7591">
      <c r="A7591" s="1" t="s">
        <v>3547</v>
      </c>
    </row>
    <row r="7593">
      <c r="A7593" s="1" t="s">
        <v>3548</v>
      </c>
    </row>
    <row r="7594">
      <c r="A7594" s="1" t="s">
        <v>3549</v>
      </c>
    </row>
    <row r="7596">
      <c r="A7596" s="1" t="s">
        <v>3550</v>
      </c>
    </row>
    <row r="7598">
      <c r="A7598" s="1" t="s">
        <v>3551</v>
      </c>
    </row>
    <row r="7599">
      <c r="A7599" s="1" t="s">
        <v>3552</v>
      </c>
    </row>
    <row r="7600">
      <c r="A7600" s="1" t="s">
        <v>3553</v>
      </c>
    </row>
    <row r="7602">
      <c r="A7602" s="1" t="s">
        <v>3422</v>
      </c>
    </row>
    <row r="7603">
      <c r="A7603" s="1" t="s">
        <v>3423</v>
      </c>
    </row>
    <row r="7604">
      <c r="A7604" s="1" t="s">
        <v>3424</v>
      </c>
    </row>
    <row r="7606">
      <c r="A7606" s="1" t="s">
        <v>3425</v>
      </c>
    </row>
    <row r="7607">
      <c r="A7607" s="1" t="s">
        <v>3397</v>
      </c>
    </row>
    <row r="7608">
      <c r="A7608" s="1" t="s">
        <v>3329</v>
      </c>
    </row>
    <row r="7609">
      <c r="A7609" s="1" t="s">
        <v>3540</v>
      </c>
    </row>
    <row r="7610">
      <c r="A7610" s="1" t="s">
        <v>3541</v>
      </c>
    </row>
    <row r="7611">
      <c r="A7611" s="1" t="s">
        <v>3542</v>
      </c>
    </row>
    <row r="7612">
      <c r="A7612" s="1" t="s">
        <v>3543</v>
      </c>
    </row>
    <row r="7613">
      <c r="A7613" s="1" t="s">
        <v>3544</v>
      </c>
    </row>
    <row r="7614">
      <c r="A7614" s="1" t="s">
        <v>3545</v>
      </c>
    </row>
    <row r="7615">
      <c r="A7615" s="1" t="s">
        <v>3546</v>
      </c>
    </row>
    <row r="7616">
      <c r="A7616" s="1" t="s">
        <v>3547</v>
      </c>
    </row>
    <row r="7617">
      <c r="A7617" s="1" t="s">
        <v>3548</v>
      </c>
    </row>
    <row r="7618">
      <c r="A7618" s="1" t="s">
        <v>3549</v>
      </c>
    </row>
    <row r="7619">
      <c r="A7619" s="1" t="s">
        <v>3550</v>
      </c>
    </row>
    <row r="7620">
      <c r="A7620" s="1" t="s">
        <v>3551</v>
      </c>
    </row>
    <row r="7621">
      <c r="A7621" s="1" t="s">
        <v>3552</v>
      </c>
    </row>
    <row r="7622">
      <c r="A7622" s="1" t="s">
        <v>3553</v>
      </c>
    </row>
    <row r="7623">
      <c r="A7623" s="1" t="s">
        <v>3422</v>
      </c>
    </row>
    <row r="7624">
      <c r="A7624" s="1" t="s">
        <v>3423</v>
      </c>
    </row>
    <row r="7625">
      <c r="A7625" s="1" t="s">
        <v>3424</v>
      </c>
    </row>
    <row r="7626">
      <c r="A7626" s="1" t="s">
        <v>3554</v>
      </c>
    </row>
    <row r="7627">
      <c r="A7627" s="1" t="s">
        <v>3555</v>
      </c>
    </row>
    <row r="7629">
      <c r="A7629" s="1" t="s">
        <v>3556</v>
      </c>
    </row>
    <row r="7631">
      <c r="A7631" s="1" t="s">
        <v>3557</v>
      </c>
    </row>
    <row r="7633">
      <c r="A7633" s="1" t="s">
        <v>3558</v>
      </c>
    </row>
    <row r="7635">
      <c r="A7635" s="1" t="s">
        <v>3559</v>
      </c>
    </row>
    <row r="7636">
      <c r="A7636" s="1" t="s">
        <v>3560</v>
      </c>
    </row>
    <row r="7638">
      <c r="A7638" s="1" t="s">
        <v>3561</v>
      </c>
    </row>
    <row r="7639">
      <c r="A7639" s="1" t="s">
        <v>3562</v>
      </c>
    </row>
    <row r="7641">
      <c r="A7641" s="1" t="s">
        <v>3563</v>
      </c>
    </row>
    <row r="7642">
      <c r="A7642" s="1" t="s">
        <v>3564</v>
      </c>
    </row>
    <row r="7644">
      <c r="A7644" s="1" t="s">
        <v>3565</v>
      </c>
    </row>
    <row r="7645">
      <c r="A7645" s="1" t="s">
        <v>3566</v>
      </c>
    </row>
    <row r="7647">
      <c r="A7647" s="1" t="s">
        <v>3326</v>
      </c>
    </row>
    <row r="7648">
      <c r="A7648" s="1" t="s">
        <v>3327</v>
      </c>
    </row>
    <row r="7649">
      <c r="A7649" s="1" t="s">
        <v>3328</v>
      </c>
    </row>
    <row r="7650">
      <c r="A7650" s="1" t="s">
        <v>3567</v>
      </c>
    </row>
    <row r="7651">
      <c r="A7651" s="1" t="s">
        <v>3556</v>
      </c>
    </row>
    <row r="7652">
      <c r="A7652" s="1" t="s">
        <v>3557</v>
      </c>
    </row>
    <row r="7653">
      <c r="A7653" s="1" t="s">
        <v>3558</v>
      </c>
    </row>
    <row r="7654">
      <c r="A7654" s="1" t="s">
        <v>3559</v>
      </c>
    </row>
    <row r="7655">
      <c r="A7655" s="1" t="s">
        <v>3560</v>
      </c>
    </row>
    <row r="7656">
      <c r="A7656" s="1" t="s">
        <v>3561</v>
      </c>
    </row>
    <row r="7657">
      <c r="A7657" s="1" t="s">
        <v>3562</v>
      </c>
    </row>
    <row r="7658">
      <c r="A7658" s="1" t="s">
        <v>3563</v>
      </c>
    </row>
    <row r="7659">
      <c r="A7659" s="1" t="s">
        <v>3564</v>
      </c>
    </row>
    <row r="7660">
      <c r="A7660" s="1" t="s">
        <v>3565</v>
      </c>
    </row>
    <row r="7661">
      <c r="A7661" s="1" t="s">
        <v>3566</v>
      </c>
    </row>
    <row r="7662">
      <c r="A7662" s="1" t="s">
        <v>3326</v>
      </c>
    </row>
    <row r="7663">
      <c r="A7663" s="1" t="s">
        <v>3327</v>
      </c>
    </row>
    <row r="7664">
      <c r="A7664" s="1" t="s">
        <v>3568</v>
      </c>
    </row>
    <row r="7665">
      <c r="A7665" s="1" t="s">
        <v>3569</v>
      </c>
    </row>
    <row r="7667">
      <c r="A7667" s="1" t="s">
        <v>1753</v>
      </c>
    </row>
    <row r="7668">
      <c r="A7668" s="1" t="s">
        <v>3570</v>
      </c>
    </row>
    <row r="7670">
      <c r="A7670" s="1" t="s">
        <v>3571</v>
      </c>
    </row>
    <row r="7671">
      <c r="A7671" s="1" t="s">
        <v>3572</v>
      </c>
    </row>
    <row r="7673">
      <c r="A7673" s="1" t="s">
        <v>3573</v>
      </c>
    </row>
    <row r="7674">
      <c r="A7674" s="1" t="s">
        <v>3322</v>
      </c>
    </row>
    <row r="7676">
      <c r="A7676" s="1" t="s">
        <v>3563</v>
      </c>
    </row>
    <row r="7677">
      <c r="A7677" s="1" t="s">
        <v>3564</v>
      </c>
    </row>
    <row r="7679">
      <c r="A7679" s="1" t="s">
        <v>3574</v>
      </c>
    </row>
    <row r="7680">
      <c r="A7680" s="1" t="s">
        <v>3575</v>
      </c>
    </row>
    <row r="7682">
      <c r="A7682" s="1" t="s">
        <v>3576</v>
      </c>
    </row>
    <row r="7684">
      <c r="A7684" s="1" t="s">
        <v>3326</v>
      </c>
    </row>
    <row r="7685">
      <c r="A7685" s="1" t="s">
        <v>3327</v>
      </c>
    </row>
    <row r="7686">
      <c r="A7686" s="1" t="s">
        <v>3328</v>
      </c>
    </row>
    <row r="7688">
      <c r="A7688" s="1" t="s">
        <v>3410</v>
      </c>
    </row>
    <row r="7689">
      <c r="A7689" s="1" t="s">
        <v>3411</v>
      </c>
    </row>
    <row r="7691">
      <c r="A7691" s="1" t="s">
        <v>3397</v>
      </c>
    </row>
    <row r="7692">
      <c r="A7692" s="1" t="s">
        <v>3577</v>
      </c>
    </row>
    <row r="7693">
      <c r="A7693" s="1" t="s">
        <v>3571</v>
      </c>
    </row>
    <row r="7694">
      <c r="A7694" s="1" t="s">
        <v>3572</v>
      </c>
    </row>
    <row r="7695">
      <c r="A7695" s="1" t="s">
        <v>3573</v>
      </c>
    </row>
    <row r="7696">
      <c r="A7696" s="1" t="s">
        <v>3322</v>
      </c>
    </row>
    <row r="7697">
      <c r="A7697" s="1" t="s">
        <v>3563</v>
      </c>
    </row>
    <row r="7698">
      <c r="A7698" s="1" t="s">
        <v>3564</v>
      </c>
    </row>
    <row r="7699">
      <c r="A7699" s="1" t="s">
        <v>3574</v>
      </c>
    </row>
    <row r="7700">
      <c r="A7700" s="1" t="s">
        <v>3575</v>
      </c>
    </row>
    <row r="7701">
      <c r="A7701" s="1" t="s">
        <v>3576</v>
      </c>
    </row>
    <row r="7702">
      <c r="A7702" s="1" t="s">
        <v>3326</v>
      </c>
    </row>
    <row r="7703">
      <c r="A7703" s="1" t="s">
        <v>3327</v>
      </c>
    </row>
    <row r="7704">
      <c r="A7704" s="1" t="s">
        <v>3328</v>
      </c>
    </row>
    <row r="7705">
      <c r="A7705" s="1" t="s">
        <v>3410</v>
      </c>
    </row>
    <row r="7706">
      <c r="A7706" s="1" t="s">
        <v>3578</v>
      </c>
    </row>
    <row r="7707">
      <c r="A7707" s="1" t="s">
        <v>3579</v>
      </c>
    </row>
    <row r="7709">
      <c r="A7709" s="1" t="s">
        <v>3580</v>
      </c>
    </row>
    <row r="7711">
      <c r="A7711" s="1" t="s">
        <v>3581</v>
      </c>
    </row>
    <row r="7712">
      <c r="A7712" s="1" t="s">
        <v>3582</v>
      </c>
    </row>
    <row r="7714">
      <c r="A7714" s="1" t="s">
        <v>3583</v>
      </c>
    </row>
    <row r="7716">
      <c r="A7716" s="1" t="s">
        <v>3584</v>
      </c>
    </row>
    <row r="7718">
      <c r="A7718" s="1" t="s">
        <v>3585</v>
      </c>
    </row>
    <row r="7720">
      <c r="A7720" s="1" t="s">
        <v>3586</v>
      </c>
    </row>
    <row r="7722">
      <c r="A7722" s="1" t="s">
        <v>3587</v>
      </c>
    </row>
    <row r="7724">
      <c r="A7724" s="1" t="s">
        <v>3588</v>
      </c>
    </row>
    <row r="7726">
      <c r="A7726" s="1" t="s">
        <v>3589</v>
      </c>
    </row>
    <row r="7728">
      <c r="A7728" s="1" t="s">
        <v>3590</v>
      </c>
    </row>
    <row r="7730">
      <c r="A7730" s="1" t="s">
        <v>3591</v>
      </c>
    </row>
    <row r="7731">
      <c r="A7731" s="1" t="s">
        <v>3592</v>
      </c>
    </row>
    <row r="7733">
      <c r="A7733" s="1" t="s">
        <v>3593</v>
      </c>
    </row>
    <row r="7735">
      <c r="A7735" s="1" t="s">
        <v>3594</v>
      </c>
    </row>
    <row r="7736">
      <c r="A7736" s="1" t="s">
        <v>950</v>
      </c>
    </row>
    <row r="7738">
      <c r="A7738" s="1" t="s">
        <v>3326</v>
      </c>
    </row>
    <row r="7739">
      <c r="A7739" s="1" t="s">
        <v>3327</v>
      </c>
    </row>
    <row r="7740">
      <c r="A7740" s="1" t="s">
        <v>3328</v>
      </c>
    </row>
    <row r="7741">
      <c r="A7741" s="1" t="s">
        <v>3567</v>
      </c>
    </row>
    <row r="7742">
      <c r="A7742" s="1" t="s">
        <v>3580</v>
      </c>
    </row>
    <row r="7743">
      <c r="A7743" s="1" t="s">
        <v>3581</v>
      </c>
    </row>
    <row r="7744">
      <c r="A7744" s="1" t="s">
        <v>3582</v>
      </c>
    </row>
    <row r="7745">
      <c r="A7745" s="1" t="s">
        <v>3583</v>
      </c>
    </row>
    <row r="7746">
      <c r="A7746" s="1" t="s">
        <v>3584</v>
      </c>
    </row>
    <row r="7747">
      <c r="A7747" s="1" t="s">
        <v>3585</v>
      </c>
    </row>
    <row r="7748">
      <c r="A7748" s="1" t="s">
        <v>3586</v>
      </c>
    </row>
    <row r="7749">
      <c r="A7749" s="1" t="s">
        <v>3587</v>
      </c>
    </row>
    <row r="7750">
      <c r="A7750" s="1" t="s">
        <v>3588</v>
      </c>
    </row>
    <row r="7751">
      <c r="A7751" s="1" t="s">
        <v>3589</v>
      </c>
    </row>
    <row r="7752">
      <c r="A7752" s="1" t="s">
        <v>3590</v>
      </c>
    </row>
    <row r="7753">
      <c r="A7753" s="1" t="s">
        <v>3591</v>
      </c>
    </row>
    <row r="7754">
      <c r="A7754" s="1" t="s">
        <v>3592</v>
      </c>
    </row>
    <row r="7755">
      <c r="A7755" s="1" t="s">
        <v>3593</v>
      </c>
    </row>
    <row r="7756">
      <c r="A7756" s="1" t="s">
        <v>3594</v>
      </c>
    </row>
    <row r="7757">
      <c r="A7757" s="1" t="s">
        <v>3326</v>
      </c>
    </row>
    <row r="7758">
      <c r="A7758" s="1" t="s">
        <v>3327</v>
      </c>
    </row>
    <row r="7759">
      <c r="A7759" s="1" t="s">
        <v>3595</v>
      </c>
    </row>
    <row r="7760">
      <c r="A7760" s="1" t="s">
        <v>3596</v>
      </c>
    </row>
    <row r="7762">
      <c r="A7762" s="1" t="s">
        <v>1069</v>
      </c>
    </row>
    <row r="7764">
      <c r="A7764" s="1" t="s">
        <v>3597</v>
      </c>
    </row>
    <row r="7766">
      <c r="A7766" s="1" t="s">
        <v>3326</v>
      </c>
    </row>
    <row r="7767">
      <c r="A7767" s="1" t="s">
        <v>3327</v>
      </c>
    </row>
    <row r="7768">
      <c r="A7768" s="1" t="s">
        <v>3328</v>
      </c>
    </row>
    <row r="7769">
      <c r="A7769" s="1" t="s">
        <v>3567</v>
      </c>
    </row>
    <row r="7770">
      <c r="A7770" s="1" t="s">
        <v>3597</v>
      </c>
    </row>
    <row r="7771">
      <c r="A7771" s="1" t="s">
        <v>3326</v>
      </c>
    </row>
    <row r="7772">
      <c r="A7772" s="1" t="s">
        <v>3327</v>
      </c>
    </row>
    <row r="7773">
      <c r="A7773" s="1" t="s">
        <v>3598</v>
      </c>
    </row>
    <row r="7774">
      <c r="A7774" s="1" t="s">
        <v>3599</v>
      </c>
    </row>
    <row r="7776">
      <c r="A7776" s="1" t="s">
        <v>3600</v>
      </c>
    </row>
    <row r="7778">
      <c r="A7778" s="1" t="s">
        <v>3601</v>
      </c>
    </row>
    <row r="7779">
      <c r="A7779" s="1" t="s">
        <v>3602</v>
      </c>
    </row>
    <row r="7781">
      <c r="A7781" s="1" t="s">
        <v>3603</v>
      </c>
    </row>
    <row r="7783">
      <c r="A7783" s="1" t="s">
        <v>3604</v>
      </c>
    </row>
    <row r="7784">
      <c r="A7784" s="1" t="s">
        <v>3605</v>
      </c>
    </row>
    <row r="7786">
      <c r="A7786" s="1" t="s">
        <v>3606</v>
      </c>
    </row>
    <row r="7788">
      <c r="A7788" s="1" t="s">
        <v>3326</v>
      </c>
    </row>
    <row r="7789">
      <c r="A7789" s="1" t="s">
        <v>3327</v>
      </c>
    </row>
    <row r="7790">
      <c r="A7790" s="1" t="s">
        <v>3328</v>
      </c>
    </row>
    <row r="7791">
      <c r="A7791" s="1" t="s">
        <v>3567</v>
      </c>
    </row>
    <row r="7792">
      <c r="A7792" s="1" t="s">
        <v>3600</v>
      </c>
    </row>
    <row r="7793">
      <c r="A7793" s="1" t="s">
        <v>3601</v>
      </c>
    </row>
    <row r="7794">
      <c r="A7794" s="1" t="s">
        <v>3602</v>
      </c>
    </row>
    <row r="7795">
      <c r="A7795" s="1" t="s">
        <v>3603</v>
      </c>
    </row>
    <row r="7796">
      <c r="A7796" s="1" t="s">
        <v>3604</v>
      </c>
    </row>
    <row r="7797">
      <c r="A7797" s="1" t="s">
        <v>3605</v>
      </c>
    </row>
    <row r="7798">
      <c r="A7798" s="1" t="s">
        <v>3606</v>
      </c>
    </row>
    <row r="7799">
      <c r="A7799" s="1" t="s">
        <v>3326</v>
      </c>
    </row>
    <row r="7800">
      <c r="A7800" s="1" t="s">
        <v>3327</v>
      </c>
    </row>
    <row r="7801">
      <c r="A7801" s="1" t="s">
        <v>3607</v>
      </c>
    </row>
    <row r="7802">
      <c r="A7802" s="1" t="s">
        <v>3608</v>
      </c>
    </row>
    <row r="7804">
      <c r="A7804" s="1" t="s">
        <v>3609</v>
      </c>
    </row>
    <row r="7806">
      <c r="A7806" s="1" t="s">
        <v>3610</v>
      </c>
    </row>
    <row r="7808">
      <c r="A7808" s="1" t="s">
        <v>3611</v>
      </c>
    </row>
    <row r="7809">
      <c r="A7809" s="1" t="s">
        <v>3612</v>
      </c>
    </row>
    <row r="7811">
      <c r="A7811" s="1" t="s">
        <v>3613</v>
      </c>
    </row>
    <row r="7812">
      <c r="A7812" s="1" t="s">
        <v>3614</v>
      </c>
    </row>
    <row r="7814">
      <c r="A7814" s="1" t="s">
        <v>3615</v>
      </c>
    </row>
    <row r="7816">
      <c r="A7816" s="1" t="s">
        <v>3422</v>
      </c>
    </row>
    <row r="7817">
      <c r="A7817" s="1" t="s">
        <v>3423</v>
      </c>
    </row>
    <row r="7818">
      <c r="A7818" s="1" t="s">
        <v>3424</v>
      </c>
    </row>
    <row r="7820">
      <c r="A7820" s="1" t="s">
        <v>3616</v>
      </c>
    </row>
    <row r="7822">
      <c r="A7822" s="1" t="s">
        <v>3397</v>
      </c>
    </row>
    <row r="7823">
      <c r="A7823" s="1" t="s">
        <v>3617</v>
      </c>
    </row>
    <row r="7824">
      <c r="A7824" s="1" t="s">
        <v>3610</v>
      </c>
    </row>
    <row r="7825">
      <c r="A7825" s="1" t="s">
        <v>3611</v>
      </c>
    </row>
    <row r="7826">
      <c r="A7826" s="1" t="s">
        <v>3612</v>
      </c>
    </row>
    <row r="7827">
      <c r="A7827" s="1" t="s">
        <v>3613</v>
      </c>
    </row>
    <row r="7828">
      <c r="A7828" s="1" t="s">
        <v>3614</v>
      </c>
    </row>
    <row r="7829">
      <c r="A7829" s="1" t="s">
        <v>3615</v>
      </c>
    </row>
    <row r="7830">
      <c r="A7830" s="1" t="s">
        <v>3422</v>
      </c>
    </row>
    <row r="7831">
      <c r="A7831" s="1" t="s">
        <v>3423</v>
      </c>
    </row>
    <row r="7832">
      <c r="A7832" s="1" t="s">
        <v>3424</v>
      </c>
    </row>
    <row r="7833">
      <c r="A7833" s="1" t="s">
        <v>3618</v>
      </c>
    </row>
    <row r="7834">
      <c r="A7834" s="1" t="s">
        <v>3619</v>
      </c>
    </row>
    <row r="7835">
      <c r="A7835" s="1" t="s">
        <v>3620</v>
      </c>
    </row>
    <row r="7836">
      <c r="A7836" s="1" t="s">
        <v>3621</v>
      </c>
    </row>
    <row r="7837">
      <c r="A7837" s="1" t="s">
        <v>3622</v>
      </c>
    </row>
    <row r="7838">
      <c r="A7838" s="1" t="s">
        <v>3623</v>
      </c>
    </row>
    <row r="7839">
      <c r="A7839" s="1" t="s">
        <v>3624</v>
      </c>
    </row>
    <row r="7840">
      <c r="A7840" s="1" t="s">
        <v>3625</v>
      </c>
    </row>
    <row r="7841">
      <c r="A7841" s="1" t="s">
        <v>3626</v>
      </c>
    </row>
    <row r="7842">
      <c r="A7842" s="1" t="s">
        <v>3627</v>
      </c>
    </row>
    <row r="7843">
      <c r="A7843" s="1" t="s">
        <v>3628</v>
      </c>
    </row>
    <row r="7844">
      <c r="A7844" s="1" t="s">
        <v>3621</v>
      </c>
    </row>
    <row r="7845">
      <c r="A7845" s="1" t="s">
        <v>3622</v>
      </c>
    </row>
    <row r="7846">
      <c r="A7846" s="1" t="s">
        <v>3623</v>
      </c>
    </row>
    <row r="7847">
      <c r="A7847" s="1" t="s">
        <v>3624</v>
      </c>
    </row>
    <row r="7848">
      <c r="A7848" s="1" t="s">
        <v>3625</v>
      </c>
    </row>
    <row r="7849">
      <c r="A7849" s="1" t="s">
        <v>3629</v>
      </c>
    </row>
    <row r="7850">
      <c r="A7850" s="1" t="s">
        <v>3630</v>
      </c>
    </row>
    <row r="7851">
      <c r="A7851" s="1" t="s">
        <v>3631</v>
      </c>
    </row>
    <row r="7852">
      <c r="A7852" s="1" t="s">
        <v>3632</v>
      </c>
    </row>
    <row r="7853">
      <c r="A7853" s="1" t="s">
        <v>3633</v>
      </c>
    </row>
    <row r="7854">
      <c r="A7854" s="1" t="s">
        <v>3634</v>
      </c>
    </row>
    <row r="7855">
      <c r="A7855" s="1" t="s">
        <v>3635</v>
      </c>
    </row>
    <row r="7856">
      <c r="A7856" s="1" t="s">
        <v>3636</v>
      </c>
    </row>
    <row r="7857">
      <c r="A7857" s="1" t="s">
        <v>3637</v>
      </c>
    </row>
    <row r="7858">
      <c r="A7858" s="1" t="s">
        <v>3638</v>
      </c>
    </row>
    <row r="7859">
      <c r="A7859" s="1" t="s">
        <v>3639</v>
      </c>
    </row>
    <row r="7860">
      <c r="A7860" s="1" t="s">
        <v>3640</v>
      </c>
    </row>
    <row r="7861">
      <c r="A7861" s="1" t="s">
        <v>3641</v>
      </c>
    </row>
    <row r="7862">
      <c r="A7862" s="1" t="s">
        <v>3642</v>
      </c>
    </row>
    <row r="7863">
      <c r="A7863" s="1" t="s">
        <v>3643</v>
      </c>
    </row>
    <row r="7864">
      <c r="A7864" s="1" t="s">
        <v>3644</v>
      </c>
    </row>
    <row r="7865">
      <c r="A7865" s="1" t="s">
        <v>3645</v>
      </c>
    </row>
    <row r="7866">
      <c r="A7866" s="1" t="s">
        <v>3646</v>
      </c>
    </row>
    <row r="7867">
      <c r="A7867" s="1" t="s">
        <v>3647</v>
      </c>
    </row>
    <row r="7868">
      <c r="A7868" s="1" t="s">
        <v>3648</v>
      </c>
    </row>
    <row r="7869">
      <c r="A7869" s="1" t="s">
        <v>3649</v>
      </c>
    </row>
    <row r="7870">
      <c r="A7870" s="1" t="s">
        <v>3632</v>
      </c>
    </row>
    <row r="7871">
      <c r="A7871" s="1" t="s">
        <v>3633</v>
      </c>
    </row>
    <row r="7872">
      <c r="A7872" s="1" t="s">
        <v>3634</v>
      </c>
    </row>
    <row r="7873">
      <c r="A7873" s="1" t="s">
        <v>3635</v>
      </c>
    </row>
    <row r="7874">
      <c r="A7874" s="1" t="s">
        <v>3636</v>
      </c>
    </row>
    <row r="7875">
      <c r="A7875" s="1" t="s">
        <v>3637</v>
      </c>
    </row>
    <row r="7876">
      <c r="A7876" s="1" t="s">
        <v>3638</v>
      </c>
    </row>
    <row r="7877">
      <c r="A7877" s="1" t="s">
        <v>3639</v>
      </c>
    </row>
    <row r="7878">
      <c r="A7878" s="1" t="s">
        <v>3640</v>
      </c>
    </row>
    <row r="7879">
      <c r="A7879" s="1" t="s">
        <v>3641</v>
      </c>
    </row>
    <row r="7880">
      <c r="A7880" s="1" t="s">
        <v>3642</v>
      </c>
    </row>
    <row r="7881">
      <c r="A7881" s="1" t="s">
        <v>3643</v>
      </c>
    </row>
    <row r="7882">
      <c r="A7882" s="1" t="s">
        <v>3644</v>
      </c>
    </row>
    <row r="7883">
      <c r="A7883" s="1" t="s">
        <v>3645</v>
      </c>
    </row>
    <row r="7884">
      <c r="A7884" s="1" t="s">
        <v>3646</v>
      </c>
    </row>
    <row r="7885">
      <c r="A7885" s="1" t="s">
        <v>3647</v>
      </c>
    </row>
    <row r="7886">
      <c r="A7886" s="1" t="s">
        <v>3648</v>
      </c>
    </row>
    <row r="7887">
      <c r="A7887" s="1" t="s">
        <v>3650</v>
      </c>
    </row>
    <row r="7888">
      <c r="A7888" s="1" t="s">
        <v>3651</v>
      </c>
    </row>
    <row r="7890">
      <c r="A7890" s="1" t="s">
        <v>3652</v>
      </c>
    </row>
    <row r="7892">
      <c r="A7892" s="1" t="s">
        <v>3653</v>
      </c>
    </row>
    <row r="7894">
      <c r="A7894" s="1" t="s">
        <v>3654</v>
      </c>
    </row>
    <row r="7896">
      <c r="A7896" s="1" t="s">
        <v>3655</v>
      </c>
    </row>
    <row r="7897">
      <c r="A7897" s="1" t="s">
        <v>3656</v>
      </c>
    </row>
    <row r="7899">
      <c r="A7899" s="1" t="s">
        <v>3657</v>
      </c>
    </row>
    <row r="7900">
      <c r="A7900" s="1" t="s">
        <v>3658</v>
      </c>
    </row>
    <row r="7901">
      <c r="A7901" s="1" t="s">
        <v>3659</v>
      </c>
    </row>
    <row r="7902">
      <c r="A7902" s="1" t="s">
        <v>3660</v>
      </c>
    </row>
    <row r="7903">
      <c r="A7903" s="1" t="s">
        <v>3661</v>
      </c>
    </row>
    <row r="7905">
      <c r="A7905" s="1" t="s">
        <v>3662</v>
      </c>
    </row>
    <row r="7906">
      <c r="A7906" s="1" t="s">
        <v>3663</v>
      </c>
    </row>
    <row r="7907">
      <c r="A7907" s="1" t="s">
        <v>3664</v>
      </c>
    </row>
    <row r="7909">
      <c r="A7909" s="1" t="s">
        <v>3665</v>
      </c>
    </row>
    <row r="7910">
      <c r="A7910" s="1" t="s">
        <v>3666</v>
      </c>
    </row>
    <row r="7912">
      <c r="A7912" s="1" t="s">
        <v>3667</v>
      </c>
    </row>
    <row r="7914">
      <c r="A7914" s="1" t="s">
        <v>3668</v>
      </c>
    </row>
    <row r="7916">
      <c r="A7916" s="1" t="s">
        <v>3326</v>
      </c>
    </row>
    <row r="7917">
      <c r="A7917" s="1" t="s">
        <v>3327</v>
      </c>
    </row>
    <row r="7918">
      <c r="A7918" s="1" t="s">
        <v>3328</v>
      </c>
    </row>
    <row r="7919">
      <c r="A7919" s="1" t="s">
        <v>3567</v>
      </c>
    </row>
    <row r="7920">
      <c r="A7920" s="1" t="s">
        <v>3652</v>
      </c>
    </row>
    <row r="7921">
      <c r="A7921" s="1" t="s">
        <v>3653</v>
      </c>
    </row>
    <row r="7922">
      <c r="A7922" s="1" t="s">
        <v>3654</v>
      </c>
    </row>
    <row r="7923">
      <c r="A7923" s="1" t="s">
        <v>3655</v>
      </c>
    </row>
    <row r="7924">
      <c r="A7924" s="1" t="s">
        <v>3656</v>
      </c>
    </row>
    <row r="7925">
      <c r="A7925" s="1" t="s">
        <v>3657</v>
      </c>
    </row>
    <row r="7926">
      <c r="A7926" s="1" t="s">
        <v>3658</v>
      </c>
    </row>
    <row r="7927">
      <c r="A7927" s="1" t="s">
        <v>3659</v>
      </c>
    </row>
    <row r="7928">
      <c r="A7928" s="1" t="s">
        <v>3660</v>
      </c>
    </row>
    <row r="7929">
      <c r="A7929" s="1" t="s">
        <v>3661</v>
      </c>
    </row>
    <row r="7930">
      <c r="A7930" s="1" t="s">
        <v>3662</v>
      </c>
    </row>
    <row r="7931">
      <c r="A7931" s="1" t="s">
        <v>3663</v>
      </c>
    </row>
    <row r="7932">
      <c r="A7932" s="1" t="s">
        <v>3664</v>
      </c>
    </row>
    <row r="7933">
      <c r="A7933" s="1" t="s">
        <v>3665</v>
      </c>
    </row>
    <row r="7934">
      <c r="A7934" s="1" t="s">
        <v>3666</v>
      </c>
    </row>
    <row r="7935">
      <c r="A7935" s="1" t="s">
        <v>3667</v>
      </c>
    </row>
    <row r="7936">
      <c r="A7936" s="1" t="s">
        <v>3668</v>
      </c>
    </row>
    <row r="7937">
      <c r="A7937" s="1" t="s">
        <v>3326</v>
      </c>
    </row>
    <row r="7938">
      <c r="A7938" s="1" t="s">
        <v>3327</v>
      </c>
    </row>
    <row r="7939">
      <c r="A7939" s="1" t="s">
        <v>3669</v>
      </c>
    </row>
    <row r="7940">
      <c r="A7940" s="1" t="s">
        <v>3670</v>
      </c>
    </row>
    <row r="7942">
      <c r="A7942" s="1" t="s">
        <v>3671</v>
      </c>
    </row>
    <row r="7943">
      <c r="A7943" s="1" t="s">
        <v>3672</v>
      </c>
    </row>
    <row r="7944">
      <c r="A7944" s="1" t="s">
        <v>3673</v>
      </c>
    </row>
    <row r="7945">
      <c r="A7945" s="1" t="s">
        <v>3674</v>
      </c>
    </row>
    <row r="7946">
      <c r="A7946" s="1" t="s">
        <v>3675</v>
      </c>
    </row>
    <row r="7947">
      <c r="A7947" s="1" t="s">
        <v>3676</v>
      </c>
    </row>
    <row r="7948">
      <c r="A7948" s="1" t="s">
        <v>3677</v>
      </c>
    </row>
    <row r="7949">
      <c r="A7949" s="1" t="s">
        <v>3678</v>
      </c>
    </row>
    <row r="7950">
      <c r="A7950" s="1" t="s">
        <v>3679</v>
      </c>
    </row>
    <row r="7951">
      <c r="A7951" s="1" t="s">
        <v>3680</v>
      </c>
    </row>
    <row r="7952">
      <c r="A7952" s="1" t="s">
        <v>3681</v>
      </c>
    </row>
    <row r="7953">
      <c r="A7953" s="1" t="s">
        <v>3682</v>
      </c>
    </row>
    <row r="7955">
      <c r="A7955" s="1" t="s">
        <v>3683</v>
      </c>
    </row>
    <row r="7956">
      <c r="A7956" s="1" t="s">
        <v>3684</v>
      </c>
    </row>
    <row r="7957">
      <c r="A7957" s="1" t="s">
        <v>3685</v>
      </c>
    </row>
    <row r="7959">
      <c r="A7959" s="1" t="s">
        <v>3686</v>
      </c>
    </row>
    <row r="7961">
      <c r="A7961" s="1" t="s">
        <v>3687</v>
      </c>
    </row>
    <row r="7963">
      <c r="A7963" s="1" t="s">
        <v>3422</v>
      </c>
    </row>
    <row r="7964">
      <c r="A7964" s="1" t="s">
        <v>3423</v>
      </c>
    </row>
    <row r="7965">
      <c r="A7965" s="1" t="s">
        <v>3424</v>
      </c>
    </row>
    <row r="7967">
      <c r="A7967" s="1" t="s">
        <v>3425</v>
      </c>
    </row>
    <row r="7968">
      <c r="A7968" s="1" t="s">
        <v>3397</v>
      </c>
    </row>
    <row r="7969">
      <c r="A7969" s="1" t="s">
        <v>3567</v>
      </c>
    </row>
    <row r="7970">
      <c r="A7970" s="1" t="s">
        <v>3671</v>
      </c>
    </row>
    <row r="7971">
      <c r="A7971" s="1" t="s">
        <v>3672</v>
      </c>
    </row>
    <row r="7972">
      <c r="A7972" s="1" t="s">
        <v>3673</v>
      </c>
    </row>
    <row r="7973">
      <c r="A7973" s="1" t="s">
        <v>3674</v>
      </c>
    </row>
    <row r="7974">
      <c r="A7974" s="1" t="s">
        <v>3675</v>
      </c>
    </row>
    <row r="7975">
      <c r="A7975" s="1" t="s">
        <v>3676</v>
      </c>
    </row>
    <row r="7976">
      <c r="A7976" s="1" t="s">
        <v>3677</v>
      </c>
    </row>
    <row r="7977">
      <c r="A7977" s="1" t="s">
        <v>3678</v>
      </c>
    </row>
    <row r="7978">
      <c r="A7978" s="1" t="s">
        <v>3679</v>
      </c>
    </row>
    <row r="7979">
      <c r="A7979" s="1" t="s">
        <v>3680</v>
      </c>
    </row>
    <row r="7980">
      <c r="A7980" s="1" t="s">
        <v>3681</v>
      </c>
    </row>
    <row r="7981">
      <c r="A7981" s="1" t="s">
        <v>3682</v>
      </c>
    </row>
    <row r="7982">
      <c r="A7982" s="1" t="s">
        <v>3683</v>
      </c>
    </row>
    <row r="7983">
      <c r="A7983" s="1" t="s">
        <v>3684</v>
      </c>
    </row>
    <row r="7984">
      <c r="A7984" s="1" t="s">
        <v>3685</v>
      </c>
    </row>
    <row r="7985">
      <c r="A7985" s="1" t="s">
        <v>3686</v>
      </c>
    </row>
    <row r="7986">
      <c r="A7986" s="1" t="s">
        <v>3687</v>
      </c>
    </row>
    <row r="7987">
      <c r="A7987" s="1" t="s">
        <v>3422</v>
      </c>
    </row>
    <row r="7988">
      <c r="A7988" s="1" t="s">
        <v>3423</v>
      </c>
    </row>
    <row r="7989">
      <c r="A7989" s="1" t="s">
        <v>3424</v>
      </c>
    </row>
    <row r="7990">
      <c r="A7990" s="1" t="s">
        <v>3688</v>
      </c>
    </row>
    <row r="7991">
      <c r="A7991" s="1" t="s">
        <v>3689</v>
      </c>
    </row>
    <row r="7993">
      <c r="A7993" s="1" t="s">
        <v>3690</v>
      </c>
    </row>
    <row r="7994">
      <c r="A7994" s="1" t="s">
        <v>3691</v>
      </c>
    </row>
    <row r="7996">
      <c r="A7996" s="1" t="s">
        <v>3692</v>
      </c>
    </row>
    <row r="7998">
      <c r="A7998" s="1" t="s">
        <v>3693</v>
      </c>
    </row>
    <row r="7999">
      <c r="A7999" s="1" t="s">
        <v>3694</v>
      </c>
    </row>
    <row r="8001">
      <c r="A8001" s="1" t="s">
        <v>3695</v>
      </c>
    </row>
    <row r="8002">
      <c r="A8002" s="1" t="s">
        <v>3696</v>
      </c>
    </row>
    <row r="8003">
      <c r="A8003" s="1" t="s">
        <v>3697</v>
      </c>
    </row>
    <row r="8004">
      <c r="A8004" s="1" t="s">
        <v>3698</v>
      </c>
    </row>
    <row r="8005">
      <c r="A8005" s="1" t="s">
        <v>3699</v>
      </c>
    </row>
    <row r="8007">
      <c r="A8007" s="1" t="s">
        <v>3700</v>
      </c>
    </row>
    <row r="8008">
      <c r="A8008" s="1" t="s">
        <v>3701</v>
      </c>
    </row>
    <row r="8010">
      <c r="A8010" s="1" t="s">
        <v>3326</v>
      </c>
    </row>
    <row r="8011">
      <c r="A8011" s="1" t="s">
        <v>3327</v>
      </c>
    </row>
    <row r="8012">
      <c r="A8012" s="1" t="s">
        <v>3328</v>
      </c>
    </row>
    <row r="8013">
      <c r="A8013" s="1" t="s">
        <v>3567</v>
      </c>
    </row>
    <row r="8014">
      <c r="A8014" s="1" t="s">
        <v>3690</v>
      </c>
    </row>
    <row r="8015">
      <c r="A8015" s="1" t="s">
        <v>3691</v>
      </c>
    </row>
    <row r="8016">
      <c r="A8016" s="1" t="s">
        <v>3692</v>
      </c>
    </row>
    <row r="8017">
      <c r="A8017" s="1" t="s">
        <v>3693</v>
      </c>
    </row>
    <row r="8018">
      <c r="A8018" s="1" t="s">
        <v>3694</v>
      </c>
    </row>
    <row r="8019">
      <c r="A8019" s="1" t="s">
        <v>3695</v>
      </c>
    </row>
    <row r="8020">
      <c r="A8020" s="1" t="s">
        <v>3696</v>
      </c>
    </row>
    <row r="8021">
      <c r="A8021" s="1" t="s">
        <v>3697</v>
      </c>
    </row>
    <row r="8022">
      <c r="A8022" s="1" t="s">
        <v>3698</v>
      </c>
    </row>
    <row r="8023">
      <c r="A8023" s="1" t="s">
        <v>3699</v>
      </c>
    </row>
    <row r="8024">
      <c r="A8024" s="1" t="s">
        <v>3700</v>
      </c>
    </row>
    <row r="8025">
      <c r="A8025" s="1" t="s">
        <v>3701</v>
      </c>
    </row>
    <row r="8026">
      <c r="A8026" s="1" t="s">
        <v>3326</v>
      </c>
    </row>
    <row r="8027">
      <c r="A8027" s="1" t="s">
        <v>3327</v>
      </c>
    </row>
    <row r="8028">
      <c r="A8028" s="1" t="s">
        <v>3702</v>
      </c>
    </row>
    <row r="8029">
      <c r="A8029" s="1" t="s">
        <v>3703</v>
      </c>
    </row>
    <row r="8031">
      <c r="A8031" s="1" t="s">
        <v>3704</v>
      </c>
    </row>
    <row r="8032">
      <c r="A8032" s="1" t="s">
        <v>3705</v>
      </c>
    </row>
    <row r="8034">
      <c r="A8034" s="1" t="s">
        <v>3706</v>
      </c>
    </row>
    <row r="8035">
      <c r="A8035" s="1" t="s">
        <v>3707</v>
      </c>
    </row>
    <row r="8037">
      <c r="A8037" s="1" t="s">
        <v>3326</v>
      </c>
    </row>
    <row r="8038">
      <c r="A8038" s="1" t="s">
        <v>3327</v>
      </c>
    </row>
    <row r="8039">
      <c r="A8039" s="1" t="s">
        <v>3328</v>
      </c>
    </row>
    <row r="8040">
      <c r="A8040" s="1" t="s">
        <v>3567</v>
      </c>
    </row>
    <row r="8041">
      <c r="A8041" s="1" t="s">
        <v>3704</v>
      </c>
    </row>
    <row r="8042">
      <c r="A8042" s="1" t="s">
        <v>3705</v>
      </c>
    </row>
    <row r="8043">
      <c r="A8043" s="1" t="s">
        <v>3706</v>
      </c>
    </row>
    <row r="8044">
      <c r="A8044" s="1" t="s">
        <v>3707</v>
      </c>
    </row>
    <row r="8045">
      <c r="A8045" s="1" t="s">
        <v>3326</v>
      </c>
    </row>
    <row r="8046">
      <c r="A8046" s="1" t="s">
        <v>3327</v>
      </c>
    </row>
    <row r="8047">
      <c r="A8047" s="1" t="s">
        <v>3708</v>
      </c>
    </row>
    <row r="8048">
      <c r="A8048" s="1" t="s">
        <v>3709</v>
      </c>
    </row>
    <row r="8049">
      <c r="A8049" s="1" t="s">
        <v>3710</v>
      </c>
    </row>
    <row r="8051">
      <c r="A8051" s="1" t="s">
        <v>3711</v>
      </c>
    </row>
    <row r="8053">
      <c r="A8053" s="1" t="s">
        <v>3712</v>
      </c>
    </row>
    <row r="8054">
      <c r="A8054" s="1" t="s">
        <v>3713</v>
      </c>
    </row>
    <row r="8055">
      <c r="A8055" s="1" t="s">
        <v>3714</v>
      </c>
    </row>
    <row r="8056">
      <c r="A8056" s="1" t="s">
        <v>3715</v>
      </c>
    </row>
    <row r="8057">
      <c r="A8057" s="1" t="s">
        <v>3716</v>
      </c>
    </row>
    <row r="8059">
      <c r="A8059" s="1" t="s">
        <v>3717</v>
      </c>
    </row>
    <row r="8061">
      <c r="A8061" s="1" t="s">
        <v>3718</v>
      </c>
    </row>
    <row r="8063">
      <c r="A8063" s="1" t="s">
        <v>3719</v>
      </c>
    </row>
    <row r="8065">
      <c r="A8065" s="1" t="s">
        <v>3720</v>
      </c>
    </row>
    <row r="8066">
      <c r="A8066" s="1" t="s">
        <v>3721</v>
      </c>
    </row>
    <row r="8067">
      <c r="A8067" s="1" t="s">
        <v>3722</v>
      </c>
    </row>
    <row r="8069">
      <c r="A8069" s="1" t="s">
        <v>3326</v>
      </c>
    </row>
    <row r="8070">
      <c r="A8070" s="1" t="s">
        <v>3327</v>
      </c>
    </row>
    <row r="8071">
      <c r="A8071" s="1" t="s">
        <v>3328</v>
      </c>
    </row>
    <row r="8072">
      <c r="A8072" s="1" t="s">
        <v>3723</v>
      </c>
    </row>
    <row r="8073">
      <c r="A8073" s="1" t="s">
        <v>3710</v>
      </c>
    </row>
    <row r="8074">
      <c r="A8074" s="1" t="s">
        <v>3711</v>
      </c>
    </row>
    <row r="8075">
      <c r="A8075" s="1" t="s">
        <v>3712</v>
      </c>
    </row>
    <row r="8076">
      <c r="A8076" s="1" t="s">
        <v>3713</v>
      </c>
    </row>
    <row r="8077">
      <c r="A8077" s="1" t="s">
        <v>3714</v>
      </c>
    </row>
    <row r="8078">
      <c r="A8078" s="1" t="s">
        <v>3715</v>
      </c>
    </row>
    <row r="8079">
      <c r="A8079" s="1" t="s">
        <v>3716</v>
      </c>
    </row>
    <row r="8080">
      <c r="A8080" s="1" t="s">
        <v>3717</v>
      </c>
    </row>
    <row r="8081">
      <c r="A8081" s="1" t="s">
        <v>3718</v>
      </c>
    </row>
    <row r="8082">
      <c r="A8082" s="1" t="s">
        <v>3719</v>
      </c>
    </row>
    <row r="8083">
      <c r="A8083" s="1" t="s">
        <v>3720</v>
      </c>
    </row>
    <row r="8084">
      <c r="A8084" s="1" t="s">
        <v>3721</v>
      </c>
    </row>
    <row r="8085">
      <c r="A8085" s="1" t="s">
        <v>3722</v>
      </c>
    </row>
    <row r="8086">
      <c r="A8086" s="1" t="s">
        <v>3326</v>
      </c>
    </row>
    <row r="8087">
      <c r="A8087" s="1" t="s">
        <v>3327</v>
      </c>
    </row>
    <row r="8088">
      <c r="A8088" s="1" t="s">
        <v>3724</v>
      </c>
    </row>
    <row r="8089">
      <c r="A8089" s="1" t="s">
        <v>3725</v>
      </c>
    </row>
    <row r="8091">
      <c r="A8091" s="1" t="s">
        <v>3726</v>
      </c>
    </row>
    <row r="8092">
      <c r="A8092" s="1" t="s">
        <v>3727</v>
      </c>
    </row>
    <row r="8093">
      <c r="A8093" s="1" t="s">
        <v>3728</v>
      </c>
    </row>
    <row r="8094">
      <c r="A8094" s="1" t="s">
        <v>3729</v>
      </c>
    </row>
    <row r="8095">
      <c r="A8095" s="1" t="s">
        <v>3730</v>
      </c>
    </row>
    <row r="8096">
      <c r="A8096" s="1" t="s">
        <v>3731</v>
      </c>
    </row>
    <row r="8097">
      <c r="A8097" s="1" t="s">
        <v>3732</v>
      </c>
    </row>
    <row r="8099">
      <c r="A8099" s="1" t="s">
        <v>3733</v>
      </c>
    </row>
    <row r="8100">
      <c r="A8100" s="1" t="s">
        <v>3734</v>
      </c>
    </row>
    <row r="8101">
      <c r="A8101" s="1" t="s">
        <v>3735</v>
      </c>
    </row>
    <row r="8102">
      <c r="A8102" s="1" t="s">
        <v>3736</v>
      </c>
    </row>
    <row r="8103">
      <c r="A8103" s="1" t="s">
        <v>3737</v>
      </c>
    </row>
    <row r="8104">
      <c r="A8104" s="1" t="s">
        <v>3738</v>
      </c>
    </row>
    <row r="8105">
      <c r="A8105" s="1" t="s">
        <v>3739</v>
      </c>
    </row>
    <row r="8106">
      <c r="A8106" s="1" t="s">
        <v>3740</v>
      </c>
    </row>
    <row r="8108">
      <c r="A8108" s="1" t="s">
        <v>3741</v>
      </c>
    </row>
    <row r="8109">
      <c r="A8109" s="1" t="s">
        <v>3742</v>
      </c>
    </row>
    <row r="8111">
      <c r="A8111" s="1" t="s">
        <v>3743</v>
      </c>
    </row>
    <row r="8112">
      <c r="A8112" s="1" t="s">
        <v>3744</v>
      </c>
    </row>
    <row r="8114">
      <c r="A8114" s="1" t="s">
        <v>3422</v>
      </c>
    </row>
    <row r="8115">
      <c r="A8115" s="1" t="s">
        <v>3423</v>
      </c>
    </row>
    <row r="8116">
      <c r="A8116" s="1" t="s">
        <v>3424</v>
      </c>
    </row>
    <row r="8118">
      <c r="A8118" s="1" t="s">
        <v>3745</v>
      </c>
    </row>
    <row r="8120">
      <c r="A8120" s="1" t="s">
        <v>3397</v>
      </c>
    </row>
    <row r="8121">
      <c r="A8121" s="1" t="s">
        <v>3567</v>
      </c>
    </row>
    <row r="8122">
      <c r="A8122" s="1" t="s">
        <v>3726</v>
      </c>
    </row>
    <row r="8123">
      <c r="A8123" s="1" t="s">
        <v>3727</v>
      </c>
    </row>
    <row r="8124">
      <c r="A8124" s="1" t="s">
        <v>3728</v>
      </c>
    </row>
    <row r="8125">
      <c r="A8125" s="1" t="s">
        <v>3729</v>
      </c>
    </row>
    <row r="8126">
      <c r="A8126" s="1" t="s">
        <v>3730</v>
      </c>
    </row>
    <row r="8127">
      <c r="A8127" s="1" t="s">
        <v>3731</v>
      </c>
    </row>
    <row r="8128">
      <c r="A8128" s="1" t="s">
        <v>3732</v>
      </c>
    </row>
    <row r="8129">
      <c r="A8129" s="1" t="s">
        <v>3733</v>
      </c>
    </row>
    <row r="8130">
      <c r="A8130" s="1" t="s">
        <v>3734</v>
      </c>
    </row>
    <row r="8131">
      <c r="A8131" s="1" t="s">
        <v>3735</v>
      </c>
    </row>
    <row r="8132">
      <c r="A8132" s="1" t="s">
        <v>3736</v>
      </c>
    </row>
    <row r="8133">
      <c r="A8133" s="1" t="s">
        <v>3737</v>
      </c>
    </row>
    <row r="8134">
      <c r="A8134" s="1" t="s">
        <v>3738</v>
      </c>
    </row>
    <row r="8135">
      <c r="A8135" s="1" t="s">
        <v>3739</v>
      </c>
    </row>
    <row r="8136">
      <c r="A8136" s="1" t="s">
        <v>3740</v>
      </c>
    </row>
    <row r="8137">
      <c r="A8137" s="1" t="s">
        <v>3741</v>
      </c>
    </row>
    <row r="8138">
      <c r="A8138" s="1" t="s">
        <v>3742</v>
      </c>
    </row>
    <row r="8139">
      <c r="A8139" s="1" t="s">
        <v>3743</v>
      </c>
    </row>
    <row r="8140">
      <c r="A8140" s="1" t="s">
        <v>3744</v>
      </c>
    </row>
    <row r="8141">
      <c r="A8141" s="1" t="s">
        <v>3422</v>
      </c>
    </row>
    <row r="8142">
      <c r="A8142" s="1" t="s">
        <v>3423</v>
      </c>
    </row>
    <row r="8143">
      <c r="A8143" s="1" t="s">
        <v>3746</v>
      </c>
    </row>
    <row r="8144">
      <c r="A8144" s="1" t="s">
        <v>3747</v>
      </c>
    </row>
    <row r="8146">
      <c r="A8146" s="1" t="s">
        <v>3748</v>
      </c>
    </row>
    <row r="8147">
      <c r="A8147" s="1" t="s">
        <v>3749</v>
      </c>
    </row>
    <row r="8148">
      <c r="A8148" s="1" t="s">
        <v>3750</v>
      </c>
    </row>
    <row r="8150">
      <c r="A8150" s="1" t="s">
        <v>3741</v>
      </c>
    </row>
    <row r="8151">
      <c r="A8151" s="1" t="s">
        <v>3742</v>
      </c>
    </row>
    <row r="8153">
      <c r="A8153" s="1" t="s">
        <v>3743</v>
      </c>
    </row>
    <row r="8155">
      <c r="A8155" s="1" t="s">
        <v>3751</v>
      </c>
    </row>
    <row r="8157">
      <c r="A8157" s="1" t="s">
        <v>3752</v>
      </c>
    </row>
    <row r="8158">
      <c r="A8158" s="1" t="s">
        <v>3753</v>
      </c>
    </row>
    <row r="8159">
      <c r="A8159" s="1" t="s">
        <v>3754</v>
      </c>
    </row>
    <row r="8160">
      <c r="A8160" s="1" t="s">
        <v>3755</v>
      </c>
    </row>
    <row r="8161">
      <c r="A8161" s="1" t="s">
        <v>3756</v>
      </c>
    </row>
    <row r="8163">
      <c r="A8163" s="1" t="s">
        <v>3757</v>
      </c>
    </row>
    <row r="8165">
      <c r="A8165" s="1" t="s">
        <v>3758</v>
      </c>
    </row>
    <row r="8167">
      <c r="A8167" s="1" t="s">
        <v>3759</v>
      </c>
    </row>
    <row r="8168">
      <c r="A8168" s="1" t="s">
        <v>3760</v>
      </c>
    </row>
    <row r="8169">
      <c r="A8169" s="1" t="s">
        <v>3761</v>
      </c>
    </row>
    <row r="8170">
      <c r="A8170" s="1" t="s">
        <v>3762</v>
      </c>
    </row>
    <row r="8172">
      <c r="A8172" s="1" t="s">
        <v>3763</v>
      </c>
    </row>
    <row r="8173">
      <c r="A8173" s="1" t="s">
        <v>3567</v>
      </c>
    </row>
    <row r="8174">
      <c r="A8174" s="1" t="s">
        <v>3748</v>
      </c>
    </row>
    <row r="8175">
      <c r="A8175" s="1" t="s">
        <v>3749</v>
      </c>
    </row>
    <row r="8176">
      <c r="A8176" s="1" t="s">
        <v>3750</v>
      </c>
    </row>
    <row r="8177">
      <c r="A8177" s="1" t="s">
        <v>3741</v>
      </c>
    </row>
    <row r="8178">
      <c r="A8178" s="1" t="s">
        <v>3742</v>
      </c>
    </row>
    <row r="8179">
      <c r="A8179" s="1" t="s">
        <v>3743</v>
      </c>
    </row>
    <row r="8180">
      <c r="A8180" s="1" t="s">
        <v>3751</v>
      </c>
    </row>
    <row r="8181">
      <c r="A8181" s="1" t="s">
        <v>3752</v>
      </c>
    </row>
    <row r="8182">
      <c r="A8182" s="1" t="s">
        <v>3753</v>
      </c>
    </row>
    <row r="8183">
      <c r="A8183" s="1" t="s">
        <v>3754</v>
      </c>
    </row>
    <row r="8184">
      <c r="A8184" s="1" t="s">
        <v>3755</v>
      </c>
    </row>
    <row r="8185">
      <c r="A8185" s="1" t="s">
        <v>3756</v>
      </c>
    </row>
    <row r="8186">
      <c r="A8186" s="1" t="s">
        <v>3757</v>
      </c>
    </row>
    <row r="8187">
      <c r="A8187" s="1" t="s">
        <v>3758</v>
      </c>
    </row>
    <row r="8188">
      <c r="A8188" s="1" t="s">
        <v>3759</v>
      </c>
    </row>
    <row r="8189">
      <c r="A8189" s="1" t="s">
        <v>3760</v>
      </c>
    </row>
    <row r="8190">
      <c r="A8190" s="1" t="s">
        <v>3761</v>
      </c>
    </row>
    <row r="8191">
      <c r="A8191" s="1" t="s">
        <v>3762</v>
      </c>
    </row>
    <row r="8192">
      <c r="A8192" s="1" t="s">
        <v>3764</v>
      </c>
    </row>
    <row r="8193">
      <c r="A8193" s="1" t="s">
        <v>3765</v>
      </c>
    </row>
    <row r="8195">
      <c r="A8195" s="1" t="s">
        <v>3752</v>
      </c>
    </row>
    <row r="8196">
      <c r="A8196" s="1" t="s">
        <v>3753</v>
      </c>
    </row>
    <row r="8197">
      <c r="A8197" s="1" t="s">
        <v>3754</v>
      </c>
    </row>
    <row r="8198">
      <c r="A8198" s="1" t="s">
        <v>3755</v>
      </c>
    </row>
    <row r="8199">
      <c r="A8199" s="1" t="s">
        <v>3756</v>
      </c>
    </row>
    <row r="8201">
      <c r="A8201" s="1" t="s">
        <v>3766</v>
      </c>
    </row>
    <row r="8202">
      <c r="A8202" s="1" t="s">
        <v>3767</v>
      </c>
    </row>
    <row r="8204">
      <c r="A8204" s="1" t="s">
        <v>3768</v>
      </c>
    </row>
    <row r="8205">
      <c r="A8205" s="1" t="s">
        <v>3769</v>
      </c>
    </row>
    <row r="8207">
      <c r="A8207" s="1" t="s">
        <v>3770</v>
      </c>
    </row>
    <row r="8208">
      <c r="A8208" s="1" t="s">
        <v>3771</v>
      </c>
    </row>
    <row r="8210">
      <c r="A8210" s="1" t="s">
        <v>3327</v>
      </c>
    </row>
    <row r="8211">
      <c r="A8211" s="1" t="s">
        <v>3328</v>
      </c>
    </row>
    <row r="8213">
      <c r="A8213" s="1" t="s">
        <v>1208</v>
      </c>
    </row>
    <row r="8214">
      <c r="A8214" s="1" t="s">
        <v>3567</v>
      </c>
    </row>
    <row r="8215">
      <c r="A8215" s="1" t="s">
        <v>3752</v>
      </c>
    </row>
    <row r="8216">
      <c r="A8216" s="1" t="s">
        <v>3753</v>
      </c>
    </row>
    <row r="8217">
      <c r="A8217" s="1" t="s">
        <v>3754</v>
      </c>
    </row>
    <row r="8218">
      <c r="A8218" s="1" t="s">
        <v>3755</v>
      </c>
    </row>
    <row r="8219">
      <c r="A8219" s="1" t="s">
        <v>3756</v>
      </c>
    </row>
    <row r="8220">
      <c r="A8220" s="1" t="s">
        <v>3766</v>
      </c>
    </row>
    <row r="8221">
      <c r="A8221" s="1" t="s">
        <v>3767</v>
      </c>
    </row>
    <row r="8222">
      <c r="A8222" s="1" t="s">
        <v>3768</v>
      </c>
    </row>
    <row r="8223">
      <c r="A8223" s="1" t="s">
        <v>3769</v>
      </c>
    </row>
    <row r="8224">
      <c r="A8224" s="1" t="s">
        <v>3770</v>
      </c>
    </row>
    <row r="8225">
      <c r="A8225" s="1" t="s">
        <v>3771</v>
      </c>
    </row>
    <row r="8226">
      <c r="A8226" s="1" t="s">
        <v>3327</v>
      </c>
    </row>
    <row r="8227">
      <c r="A8227" s="1" t="s">
        <v>3772</v>
      </c>
    </row>
    <row r="8228">
      <c r="A8228" s="1" t="s">
        <v>3773</v>
      </c>
    </row>
    <row r="8230">
      <c r="A8230" s="1" t="s">
        <v>3774</v>
      </c>
    </row>
    <row r="8231">
      <c r="A8231" s="1" t="s">
        <v>3775</v>
      </c>
    </row>
    <row r="8233">
      <c r="A8233" s="1" t="s">
        <v>3776</v>
      </c>
    </row>
    <row r="8234">
      <c r="A8234" s="1" t="s">
        <v>3777</v>
      </c>
    </row>
    <row r="8236">
      <c r="A8236" s="1" t="s">
        <v>3778</v>
      </c>
    </row>
    <row r="8237">
      <c r="A8237" s="1" t="s">
        <v>3779</v>
      </c>
    </row>
    <row r="8239">
      <c r="A8239" s="1" t="s">
        <v>3780</v>
      </c>
    </row>
    <row r="8241">
      <c r="A8241" s="1" t="s">
        <v>3781</v>
      </c>
    </row>
    <row r="8243">
      <c r="A8243" s="1" t="s">
        <v>3782</v>
      </c>
    </row>
    <row r="8244">
      <c r="A8244" s="1" t="s">
        <v>3783</v>
      </c>
    </row>
    <row r="8246">
      <c r="A8246" s="1" t="s">
        <v>3422</v>
      </c>
    </row>
    <row r="8247">
      <c r="A8247" s="1" t="s">
        <v>3423</v>
      </c>
    </row>
    <row r="8248">
      <c r="A8248" s="1" t="s">
        <v>3424</v>
      </c>
    </row>
    <row r="8250">
      <c r="A8250" s="1" t="s">
        <v>3425</v>
      </c>
    </row>
    <row r="8251">
      <c r="A8251" s="1" t="s">
        <v>3567</v>
      </c>
    </row>
    <row r="8252">
      <c r="A8252" s="1" t="s">
        <v>3774</v>
      </c>
    </row>
    <row r="8253">
      <c r="A8253" s="1" t="s">
        <v>3775</v>
      </c>
    </row>
    <row r="8254">
      <c r="A8254" s="1" t="s">
        <v>3776</v>
      </c>
    </row>
    <row r="8255">
      <c r="A8255" s="1" t="s">
        <v>3777</v>
      </c>
    </row>
    <row r="8256">
      <c r="A8256" s="1" t="s">
        <v>3778</v>
      </c>
    </row>
    <row r="8257">
      <c r="A8257" s="1" t="s">
        <v>3779</v>
      </c>
    </row>
    <row r="8258">
      <c r="A8258" s="1" t="s">
        <v>3780</v>
      </c>
    </row>
    <row r="8259">
      <c r="A8259" s="1" t="s">
        <v>3781</v>
      </c>
    </row>
    <row r="8260">
      <c r="A8260" s="1" t="s">
        <v>3782</v>
      </c>
    </row>
    <row r="8261">
      <c r="A8261" s="1" t="s">
        <v>3783</v>
      </c>
    </row>
    <row r="8262">
      <c r="A8262" s="1" t="s">
        <v>3422</v>
      </c>
    </row>
    <row r="8263">
      <c r="A8263" s="1" t="s">
        <v>3423</v>
      </c>
    </row>
    <row r="8264">
      <c r="A8264" s="1" t="s">
        <v>3424</v>
      </c>
    </row>
    <row r="8265">
      <c r="A8265" s="1" t="s">
        <v>3784</v>
      </c>
    </row>
    <row r="8266">
      <c r="A8266" s="1" t="s">
        <v>3785</v>
      </c>
    </row>
    <row r="8268">
      <c r="A8268" s="1" t="s">
        <v>3786</v>
      </c>
    </row>
    <row r="8269">
      <c r="A8269" s="1" t="s">
        <v>3787</v>
      </c>
    </row>
    <row r="8271">
      <c r="A8271" s="1" t="s">
        <v>3788</v>
      </c>
    </row>
    <row r="8272">
      <c r="A8272" s="1" t="s">
        <v>3789</v>
      </c>
    </row>
    <row r="8274">
      <c r="A8274" s="1" t="s">
        <v>3780</v>
      </c>
    </row>
    <row r="8275">
      <c r="A8275" s="1" t="s">
        <v>3781</v>
      </c>
    </row>
    <row r="8277">
      <c r="A8277" s="1" t="s">
        <v>3790</v>
      </c>
    </row>
    <row r="8278">
      <c r="A8278" s="1" t="s">
        <v>3791</v>
      </c>
    </row>
    <row r="8279">
      <c r="A8279" s="1" t="s">
        <v>3792</v>
      </c>
    </row>
    <row r="8281">
      <c r="A8281" s="1" t="s">
        <v>3793</v>
      </c>
    </row>
    <row r="8282">
      <c r="A8282" s="1" t="s">
        <v>322</v>
      </c>
    </row>
    <row r="8283">
      <c r="A8283" s="1" t="s">
        <v>3794</v>
      </c>
    </row>
    <row r="8284">
      <c r="A8284" s="3" t="str">
        <f/>
        <v>#ERROR!</v>
      </c>
    </row>
    <row r="8285">
      <c r="A8285" s="1" t="s">
        <v>322</v>
      </c>
    </row>
    <row r="8286">
      <c r="A8286" s="1" t="s">
        <v>3795</v>
      </c>
    </row>
    <row r="8288">
      <c r="A8288" s="1" t="s">
        <v>3796</v>
      </c>
    </row>
    <row r="8290">
      <c r="A8290" s="1" t="s">
        <v>3797</v>
      </c>
    </row>
    <row r="8292">
      <c r="A8292" s="1" t="s">
        <v>3798</v>
      </c>
    </row>
    <row r="8294">
      <c r="A8294" s="1" t="s">
        <v>3799</v>
      </c>
    </row>
    <row r="8296">
      <c r="A8296" s="1" t="s">
        <v>3422</v>
      </c>
    </row>
    <row r="8297">
      <c r="A8297" s="1" t="s">
        <v>3423</v>
      </c>
    </row>
    <row r="8298">
      <c r="A8298" s="1" t="s">
        <v>3424</v>
      </c>
    </row>
    <row r="8300">
      <c r="A8300" s="1" t="s">
        <v>3616</v>
      </c>
    </row>
    <row r="8302">
      <c r="A8302" s="1" t="s">
        <v>3397</v>
      </c>
    </row>
    <row r="8303">
      <c r="A8303" s="1" t="s">
        <v>3567</v>
      </c>
    </row>
    <row r="8304">
      <c r="A8304" s="1" t="s">
        <v>3786</v>
      </c>
    </row>
    <row r="8305">
      <c r="A8305" s="1" t="s">
        <v>3787</v>
      </c>
    </row>
    <row r="8306">
      <c r="A8306" s="1" t="s">
        <v>3788</v>
      </c>
    </row>
    <row r="8307">
      <c r="A8307" s="1" t="s">
        <v>3789</v>
      </c>
    </row>
    <row r="8308">
      <c r="A8308" s="1" t="s">
        <v>3780</v>
      </c>
    </row>
    <row r="8309">
      <c r="A8309" s="1" t="s">
        <v>3781</v>
      </c>
    </row>
    <row r="8310">
      <c r="A8310" s="1" t="s">
        <v>3790</v>
      </c>
    </row>
    <row r="8311">
      <c r="A8311" s="1" t="s">
        <v>3791</v>
      </c>
    </row>
    <row r="8312">
      <c r="A8312" s="1" t="s">
        <v>3792</v>
      </c>
    </row>
    <row r="8313">
      <c r="A8313" s="1" t="s">
        <v>3796</v>
      </c>
    </row>
    <row r="8314">
      <c r="A8314" s="1" t="s">
        <v>3797</v>
      </c>
    </row>
    <row r="8315">
      <c r="A8315" s="1" t="s">
        <v>3798</v>
      </c>
    </row>
    <row r="8316">
      <c r="A8316" s="1" t="s">
        <v>3799</v>
      </c>
    </row>
    <row r="8317">
      <c r="A8317" s="1" t="s">
        <v>3422</v>
      </c>
    </row>
    <row r="8318">
      <c r="A8318" s="1" t="s">
        <v>3423</v>
      </c>
    </row>
    <row r="8319">
      <c r="A8319" s="1" t="s">
        <v>3424</v>
      </c>
    </row>
    <row r="8320">
      <c r="A8320" s="1" t="s">
        <v>3800</v>
      </c>
    </row>
    <row r="8321">
      <c r="A8321" s="1" t="s">
        <v>3801</v>
      </c>
    </row>
    <row r="8322">
      <c r="A8322" s="1" t="s">
        <v>3802</v>
      </c>
    </row>
    <row r="8323">
      <c r="A8323" s="1" t="s">
        <v>3803</v>
      </c>
    </row>
    <row r="8324">
      <c r="A8324" s="1" t="s">
        <v>3804</v>
      </c>
    </row>
    <row r="8325">
      <c r="A8325" s="1" t="s">
        <v>3805</v>
      </c>
    </row>
    <row r="8326">
      <c r="A8326" s="1" t="s">
        <v>3806</v>
      </c>
    </row>
    <row r="8327">
      <c r="A8327" s="1" t="s">
        <v>3807</v>
      </c>
    </row>
    <row r="8329">
      <c r="A8329" s="1" t="s">
        <v>3808</v>
      </c>
    </row>
    <row r="8330">
      <c r="A8330" s="1" t="s">
        <v>3809</v>
      </c>
    </row>
    <row r="8331">
      <c r="A8331" s="1" t="s">
        <v>3810</v>
      </c>
    </row>
    <row r="8332">
      <c r="A8332" s="1" t="s">
        <v>3811</v>
      </c>
    </row>
    <row r="8333">
      <c r="A8333" s="1" t="s">
        <v>3812</v>
      </c>
    </row>
    <row r="8334">
      <c r="A8334" s="1" t="s">
        <v>3813</v>
      </c>
    </row>
    <row r="8335">
      <c r="A8335" s="1" t="s">
        <v>3814</v>
      </c>
    </row>
    <row r="8336">
      <c r="A8336" s="1" t="s">
        <v>3815</v>
      </c>
    </row>
    <row r="8337">
      <c r="A8337" s="1" t="s">
        <v>3816</v>
      </c>
    </row>
    <row r="8338">
      <c r="A8338" s="1" t="s">
        <v>3817</v>
      </c>
    </row>
    <row r="8339">
      <c r="A8339" s="1" t="s">
        <v>3818</v>
      </c>
    </row>
    <row r="8341">
      <c r="A8341" s="1" t="s">
        <v>3819</v>
      </c>
    </row>
    <row r="8342">
      <c r="A8342" s="1" t="s">
        <v>3820</v>
      </c>
    </row>
    <row r="8344">
      <c r="A8344" s="1" t="s">
        <v>3821</v>
      </c>
    </row>
    <row r="8346">
      <c r="A8346" s="1" t="s">
        <v>3822</v>
      </c>
    </row>
    <row r="8347">
      <c r="A8347" s="1" t="s">
        <v>3823</v>
      </c>
    </row>
    <row r="8349">
      <c r="A8349" s="1" t="s">
        <v>3824</v>
      </c>
    </row>
    <row r="8350">
      <c r="A8350" s="1" t="s">
        <v>3825</v>
      </c>
    </row>
    <row r="8352">
      <c r="A8352" s="1" t="s">
        <v>3826</v>
      </c>
    </row>
    <row r="8354">
      <c r="A8354" s="1" t="s">
        <v>3827</v>
      </c>
    </row>
    <row r="8355">
      <c r="A8355" s="1" t="s">
        <v>3802</v>
      </c>
    </row>
    <row r="8356">
      <c r="A8356" s="1" t="s">
        <v>3803</v>
      </c>
    </row>
    <row r="8357">
      <c r="A8357" s="1" t="s">
        <v>3804</v>
      </c>
    </row>
    <row r="8358">
      <c r="A8358" s="1" t="s">
        <v>3805</v>
      </c>
    </row>
    <row r="8359">
      <c r="A8359" s="1" t="s">
        <v>3806</v>
      </c>
    </row>
    <row r="8360">
      <c r="A8360" s="1" t="s">
        <v>3807</v>
      </c>
    </row>
    <row r="8361">
      <c r="A8361" s="1" t="s">
        <v>3808</v>
      </c>
    </row>
    <row r="8362">
      <c r="A8362" s="1" t="s">
        <v>3809</v>
      </c>
    </row>
    <row r="8363">
      <c r="A8363" s="1" t="s">
        <v>3810</v>
      </c>
    </row>
    <row r="8364">
      <c r="A8364" s="1" t="s">
        <v>3811</v>
      </c>
    </row>
    <row r="8365">
      <c r="A8365" s="1" t="s">
        <v>3812</v>
      </c>
    </row>
    <row r="8366">
      <c r="A8366" s="1" t="s">
        <v>3813</v>
      </c>
    </row>
    <row r="8367">
      <c r="A8367" s="1" t="s">
        <v>3814</v>
      </c>
    </row>
    <row r="8368">
      <c r="A8368" s="1" t="s">
        <v>3815</v>
      </c>
    </row>
    <row r="8369">
      <c r="A8369" s="1" t="s">
        <v>3816</v>
      </c>
    </row>
    <row r="8370">
      <c r="A8370" s="1" t="s">
        <v>3817</v>
      </c>
    </row>
    <row r="8371">
      <c r="A8371" s="1" t="s">
        <v>3818</v>
      </c>
    </row>
    <row r="8372">
      <c r="A8372" s="1" t="s">
        <v>3819</v>
      </c>
    </row>
    <row r="8373">
      <c r="A8373" s="1" t="s">
        <v>3820</v>
      </c>
    </row>
    <row r="8374">
      <c r="A8374" s="1" t="s">
        <v>3821</v>
      </c>
    </row>
    <row r="8375">
      <c r="A8375" s="1" t="s">
        <v>3822</v>
      </c>
    </row>
    <row r="8376">
      <c r="A8376" s="1" t="s">
        <v>3823</v>
      </c>
    </row>
    <row r="8377">
      <c r="A8377" s="1" t="s">
        <v>3824</v>
      </c>
    </row>
    <row r="8378">
      <c r="A8378" s="1" t="s">
        <v>3825</v>
      </c>
    </row>
    <row r="8379">
      <c r="A8379" s="1" t="s">
        <v>3828</v>
      </c>
    </row>
    <row r="8380">
      <c r="A8380" s="1" t="s">
        <v>3829</v>
      </c>
    </row>
    <row r="8382">
      <c r="A8382" s="1" t="s">
        <v>3790</v>
      </c>
    </row>
    <row r="8383">
      <c r="A8383" s="1" t="s">
        <v>3791</v>
      </c>
    </row>
    <row r="8384">
      <c r="A8384" s="1" t="s">
        <v>3792</v>
      </c>
    </row>
    <row r="8386">
      <c r="A8386" s="1" t="s">
        <v>3830</v>
      </c>
    </row>
    <row r="8388">
      <c r="A8388" s="1" t="s">
        <v>3831</v>
      </c>
    </row>
    <row r="8390">
      <c r="A8390" s="1" t="s">
        <v>3832</v>
      </c>
    </row>
    <row r="8392">
      <c r="A8392" s="1" t="s">
        <v>3833</v>
      </c>
    </row>
    <row r="8394">
      <c r="A8394" s="1" t="s">
        <v>3834</v>
      </c>
    </row>
    <row r="8395">
      <c r="A8395" s="1" t="s">
        <v>3835</v>
      </c>
    </row>
    <row r="8396">
      <c r="A8396" s="1" t="s">
        <v>3836</v>
      </c>
    </row>
    <row r="8397">
      <c r="A8397" s="1" t="s">
        <v>3837</v>
      </c>
    </row>
    <row r="8398">
      <c r="A8398" s="1" t="s">
        <v>3838</v>
      </c>
    </row>
    <row r="8399">
      <c r="A8399" s="1" t="s">
        <v>3839</v>
      </c>
    </row>
    <row r="8401">
      <c r="A8401" s="1" t="s">
        <v>3840</v>
      </c>
    </row>
    <row r="8402">
      <c r="A8402" s="1" t="s">
        <v>3841</v>
      </c>
    </row>
    <row r="8403">
      <c r="A8403" s="1" t="s">
        <v>3842</v>
      </c>
    </row>
    <row r="8404">
      <c r="A8404" s="1" t="s">
        <v>3843</v>
      </c>
    </row>
    <row r="8406">
      <c r="A8406" s="1" t="s">
        <v>3326</v>
      </c>
    </row>
    <row r="8407">
      <c r="A8407" s="1" t="s">
        <v>3327</v>
      </c>
    </row>
    <row r="8408">
      <c r="A8408" s="1" t="s">
        <v>3328</v>
      </c>
    </row>
    <row r="8409">
      <c r="A8409" s="1" t="s">
        <v>3567</v>
      </c>
    </row>
    <row r="8410">
      <c r="A8410" s="1" t="s">
        <v>3790</v>
      </c>
    </row>
    <row r="8411">
      <c r="A8411" s="1" t="s">
        <v>3791</v>
      </c>
    </row>
    <row r="8412">
      <c r="A8412" s="1" t="s">
        <v>3792</v>
      </c>
    </row>
    <row r="8413">
      <c r="A8413" s="1" t="s">
        <v>3830</v>
      </c>
    </row>
    <row r="8414">
      <c r="A8414" s="1" t="s">
        <v>3831</v>
      </c>
    </row>
    <row r="8415">
      <c r="A8415" s="1" t="s">
        <v>3832</v>
      </c>
    </row>
    <row r="8416">
      <c r="A8416" s="1" t="s">
        <v>3833</v>
      </c>
    </row>
    <row r="8417">
      <c r="A8417" s="1" t="s">
        <v>3834</v>
      </c>
    </row>
    <row r="8418">
      <c r="A8418" s="1" t="s">
        <v>3835</v>
      </c>
    </row>
    <row r="8419">
      <c r="A8419" s="1" t="s">
        <v>3836</v>
      </c>
    </row>
    <row r="8420">
      <c r="A8420" s="1" t="s">
        <v>3837</v>
      </c>
    </row>
    <row r="8421">
      <c r="A8421" s="1" t="s">
        <v>3838</v>
      </c>
    </row>
    <row r="8422">
      <c r="A8422" s="1" t="s">
        <v>3839</v>
      </c>
    </row>
    <row r="8423">
      <c r="A8423" s="1" t="s">
        <v>3840</v>
      </c>
    </row>
    <row r="8424">
      <c r="A8424" s="1" t="s">
        <v>3841</v>
      </c>
    </row>
    <row r="8425">
      <c r="A8425" s="1" t="s">
        <v>3842</v>
      </c>
    </row>
    <row r="8426">
      <c r="A8426" s="1" t="s">
        <v>3843</v>
      </c>
    </row>
    <row r="8427">
      <c r="A8427" s="1" t="s">
        <v>3326</v>
      </c>
    </row>
    <row r="8428">
      <c r="A8428" s="1" t="s">
        <v>3327</v>
      </c>
    </row>
    <row r="8429">
      <c r="A8429" s="1" t="s">
        <v>3844</v>
      </c>
    </row>
    <row r="8430">
      <c r="A8430" s="1" t="s">
        <v>3845</v>
      </c>
    </row>
    <row r="8432">
      <c r="A8432" s="1" t="s">
        <v>3846</v>
      </c>
    </row>
    <row r="8434">
      <c r="A8434" s="1" t="s">
        <v>3847</v>
      </c>
    </row>
    <row r="8435">
      <c r="A8435" s="1" t="s">
        <v>3848</v>
      </c>
    </row>
    <row r="8436">
      <c r="A8436" s="1" t="s">
        <v>3836</v>
      </c>
    </row>
    <row r="8437">
      <c r="A8437" s="1" t="s">
        <v>3849</v>
      </c>
    </row>
    <row r="8439">
      <c r="A8439" s="1" t="s">
        <v>3850</v>
      </c>
    </row>
    <row r="8440">
      <c r="A8440" s="1" t="s">
        <v>3851</v>
      </c>
    </row>
    <row r="8441">
      <c r="A8441" s="1" t="s">
        <v>3852</v>
      </c>
    </row>
    <row r="8442">
      <c r="A8442" s="1" t="s">
        <v>3853</v>
      </c>
    </row>
    <row r="8443">
      <c r="A8443" s="1" t="s">
        <v>3854</v>
      </c>
    </row>
    <row r="8444">
      <c r="A8444" s="1" t="s">
        <v>3855</v>
      </c>
    </row>
    <row r="8445">
      <c r="A8445" s="1" t="s">
        <v>3856</v>
      </c>
    </row>
    <row r="8447">
      <c r="A8447" s="1" t="s">
        <v>3857</v>
      </c>
    </row>
    <row r="8449">
      <c r="A8449" s="1" t="s">
        <v>3858</v>
      </c>
    </row>
    <row r="8450">
      <c r="A8450" s="1" t="s">
        <v>3859</v>
      </c>
    </row>
    <row r="8451">
      <c r="A8451" s="1" t="s">
        <v>3860</v>
      </c>
    </row>
    <row r="8452">
      <c r="A8452" s="1" t="s">
        <v>3861</v>
      </c>
    </row>
    <row r="8454">
      <c r="A8454" s="1" t="s">
        <v>3422</v>
      </c>
    </row>
    <row r="8455">
      <c r="A8455" s="1" t="s">
        <v>3423</v>
      </c>
    </row>
    <row r="8456">
      <c r="A8456" s="1" t="s">
        <v>3424</v>
      </c>
    </row>
    <row r="8458">
      <c r="A8458" s="1" t="s">
        <v>3616</v>
      </c>
    </row>
    <row r="8460">
      <c r="A8460" s="1" t="s">
        <v>3397</v>
      </c>
    </row>
    <row r="8461">
      <c r="A8461" s="1" t="s">
        <v>3862</v>
      </c>
    </row>
    <row r="8462">
      <c r="A8462" s="1" t="s">
        <v>3846</v>
      </c>
    </row>
    <row r="8463">
      <c r="A8463" s="1" t="s">
        <v>3847</v>
      </c>
    </row>
    <row r="8464">
      <c r="A8464" s="1" t="s">
        <v>3848</v>
      </c>
    </row>
    <row r="8465">
      <c r="A8465" s="1" t="s">
        <v>3836</v>
      </c>
    </row>
    <row r="8466">
      <c r="A8466" s="1" t="s">
        <v>3849</v>
      </c>
    </row>
    <row r="8467">
      <c r="A8467" s="1" t="s">
        <v>3850</v>
      </c>
    </row>
    <row r="8468">
      <c r="A8468" s="1" t="s">
        <v>3851</v>
      </c>
    </row>
    <row r="8469">
      <c r="A8469" s="1" t="s">
        <v>3852</v>
      </c>
    </row>
    <row r="8470">
      <c r="A8470" s="1" t="s">
        <v>3853</v>
      </c>
    </row>
    <row r="8471">
      <c r="A8471" s="1" t="s">
        <v>3854</v>
      </c>
    </row>
    <row r="8472">
      <c r="A8472" s="1" t="s">
        <v>3855</v>
      </c>
    </row>
    <row r="8473">
      <c r="A8473" s="1" t="s">
        <v>3856</v>
      </c>
    </row>
    <row r="8474">
      <c r="A8474" s="1" t="s">
        <v>3857</v>
      </c>
    </row>
    <row r="8475">
      <c r="A8475" s="1" t="s">
        <v>3858</v>
      </c>
    </row>
    <row r="8476">
      <c r="A8476" s="1" t="s">
        <v>3859</v>
      </c>
    </row>
    <row r="8477">
      <c r="A8477" s="1" t="s">
        <v>3860</v>
      </c>
    </row>
    <row r="8478">
      <c r="A8478" s="1" t="s">
        <v>3861</v>
      </c>
    </row>
    <row r="8479">
      <c r="A8479" s="1" t="s">
        <v>3422</v>
      </c>
    </row>
    <row r="8480">
      <c r="A8480" s="1" t="s">
        <v>3423</v>
      </c>
    </row>
    <row r="8481">
      <c r="A8481" s="1" t="s">
        <v>3424</v>
      </c>
    </row>
    <row r="8482">
      <c r="A8482" s="1" t="s">
        <v>3863</v>
      </c>
    </row>
    <row r="8483">
      <c r="A8483" s="1" t="s">
        <v>3864</v>
      </c>
    </row>
    <row r="8485">
      <c r="A8485" s="1" t="s">
        <v>3865</v>
      </c>
    </row>
    <row r="8486">
      <c r="A8486" s="1" t="s">
        <v>3866</v>
      </c>
    </row>
    <row r="8487">
      <c r="A8487" s="1" t="s">
        <v>3867</v>
      </c>
    </row>
    <row r="8489">
      <c r="A8489" s="1" t="s">
        <v>3868</v>
      </c>
    </row>
    <row r="8491">
      <c r="A8491" s="1" t="s">
        <v>3869</v>
      </c>
    </row>
    <row r="8493">
      <c r="A8493" s="1" t="s">
        <v>3870</v>
      </c>
    </row>
    <row r="8495">
      <c r="A8495" s="1" t="s">
        <v>3871</v>
      </c>
    </row>
    <row r="8496">
      <c r="A8496" s="1" t="s">
        <v>3872</v>
      </c>
    </row>
    <row r="8498">
      <c r="A8498" s="1" t="s">
        <v>3873</v>
      </c>
    </row>
    <row r="8500">
      <c r="A8500" s="1" t="s">
        <v>3326</v>
      </c>
    </row>
    <row r="8501">
      <c r="A8501" s="1" t="s">
        <v>3327</v>
      </c>
    </row>
    <row r="8502">
      <c r="A8502" s="1" t="s">
        <v>3328</v>
      </c>
    </row>
    <row r="8503">
      <c r="A8503" s="1" t="s">
        <v>3874</v>
      </c>
    </row>
    <row r="8504">
      <c r="A8504" s="1" t="s">
        <v>3866</v>
      </c>
    </row>
    <row r="8505">
      <c r="A8505" s="1" t="s">
        <v>3867</v>
      </c>
    </row>
    <row r="8506">
      <c r="A8506" s="1" t="s">
        <v>3868</v>
      </c>
    </row>
    <row r="8507">
      <c r="A8507" s="1" t="s">
        <v>3869</v>
      </c>
    </row>
    <row r="8508">
      <c r="A8508" s="1" t="s">
        <v>3870</v>
      </c>
    </row>
    <row r="8509">
      <c r="A8509" s="1" t="s">
        <v>3871</v>
      </c>
    </row>
    <row r="8510">
      <c r="A8510" s="1" t="s">
        <v>3872</v>
      </c>
    </row>
    <row r="8511">
      <c r="A8511" s="1" t="s">
        <v>3873</v>
      </c>
    </row>
    <row r="8512">
      <c r="A8512" s="1" t="s">
        <v>3326</v>
      </c>
    </row>
    <row r="8513">
      <c r="A8513" s="1" t="s">
        <v>3327</v>
      </c>
    </row>
    <row r="8514">
      <c r="A8514" s="1" t="s">
        <v>3875</v>
      </c>
    </row>
    <row r="8515">
      <c r="A8515" s="1" t="s">
        <v>3876</v>
      </c>
    </row>
    <row r="8516">
      <c r="A8516" s="1" t="s">
        <v>3877</v>
      </c>
    </row>
    <row r="8517">
      <c r="A8517" s="1" t="s">
        <v>966</v>
      </c>
    </row>
    <row r="8518">
      <c r="A8518" s="1" t="s">
        <v>3878</v>
      </c>
    </row>
    <row r="8519">
      <c r="A8519" s="1" t="s">
        <v>3879</v>
      </c>
    </row>
    <row r="8520">
      <c r="A8520" s="1" t="s">
        <v>3880</v>
      </c>
    </row>
    <row r="8521">
      <c r="A8521" s="1" t="s">
        <v>3881</v>
      </c>
    </row>
    <row r="8522">
      <c r="A8522" s="1" t="s">
        <v>3882</v>
      </c>
    </row>
    <row r="8523">
      <c r="A8523" s="1" t="s">
        <v>3883</v>
      </c>
    </row>
    <row r="8524">
      <c r="A8524" s="1" t="s">
        <v>3884</v>
      </c>
    </row>
    <row r="8525">
      <c r="A8525" s="1" t="s">
        <v>3885</v>
      </c>
    </row>
    <row r="8526">
      <c r="A8526" s="1" t="s">
        <v>3886</v>
      </c>
    </row>
    <row r="8527">
      <c r="A8527" s="1" t="s">
        <v>3887</v>
      </c>
    </row>
    <row r="8528">
      <c r="A8528" s="1" t="s">
        <v>3888</v>
      </c>
    </row>
    <row r="8529">
      <c r="A8529" s="1" t="s">
        <v>3889</v>
      </c>
    </row>
    <row r="8530">
      <c r="A8530" s="1" t="s">
        <v>3890</v>
      </c>
    </row>
    <row r="8531">
      <c r="A8531" s="1" t="s">
        <v>3891</v>
      </c>
    </row>
    <row r="8532">
      <c r="A8532" s="1" t="s">
        <v>3878</v>
      </c>
    </row>
    <row r="8533">
      <c r="A8533" s="1" t="s">
        <v>3879</v>
      </c>
    </row>
    <row r="8534">
      <c r="A8534" s="1" t="s">
        <v>3880</v>
      </c>
    </row>
    <row r="8535">
      <c r="A8535" s="1" t="s">
        <v>3881</v>
      </c>
    </row>
    <row r="8536">
      <c r="A8536" s="1" t="s">
        <v>3882</v>
      </c>
    </row>
    <row r="8537">
      <c r="A8537" s="1" t="s">
        <v>3883</v>
      </c>
    </row>
    <row r="8538">
      <c r="A8538" s="1" t="s">
        <v>3884</v>
      </c>
    </row>
    <row r="8539">
      <c r="A8539" s="1" t="s">
        <v>3885</v>
      </c>
    </row>
    <row r="8540">
      <c r="A8540" s="1" t="s">
        <v>3886</v>
      </c>
    </row>
    <row r="8541">
      <c r="A8541" s="1" t="s">
        <v>3887</v>
      </c>
    </row>
    <row r="8542">
      <c r="A8542" s="1" t="s">
        <v>3888</v>
      </c>
    </row>
    <row r="8543">
      <c r="A8543" s="1" t="s">
        <v>3889</v>
      </c>
    </row>
    <row r="8544">
      <c r="A8544" s="1" t="s">
        <v>3892</v>
      </c>
    </row>
    <row r="8545">
      <c r="A8545" s="1" t="s">
        <v>3893</v>
      </c>
    </row>
    <row r="8547">
      <c r="A8547" s="1" t="s">
        <v>3884</v>
      </c>
    </row>
    <row r="8548">
      <c r="A8548" s="1" t="s">
        <v>3894</v>
      </c>
    </row>
    <row r="8549">
      <c r="A8549" s="1" t="s">
        <v>3895</v>
      </c>
    </row>
    <row r="8550">
      <c r="A8550" s="1" t="s">
        <v>3896</v>
      </c>
    </row>
    <row r="8552">
      <c r="A8552" s="1" t="s">
        <v>3897</v>
      </c>
    </row>
    <row r="8553">
      <c r="A8553" s="1" t="s">
        <v>3898</v>
      </c>
    </row>
    <row r="8555">
      <c r="A8555" s="1" t="s">
        <v>3899</v>
      </c>
    </row>
    <row r="8557">
      <c r="A8557" s="1" t="s">
        <v>3900</v>
      </c>
    </row>
    <row r="8558">
      <c r="A8558" s="1" t="s">
        <v>3901</v>
      </c>
    </row>
    <row r="8560">
      <c r="A8560" s="1" t="s">
        <v>3902</v>
      </c>
    </row>
    <row r="8561">
      <c r="A8561" s="1" t="s">
        <v>3903</v>
      </c>
    </row>
    <row r="8563">
      <c r="A8563" s="1" t="s">
        <v>3326</v>
      </c>
    </row>
    <row r="8564">
      <c r="A8564" s="1" t="s">
        <v>3327</v>
      </c>
    </row>
    <row r="8565">
      <c r="A8565" s="1" t="s">
        <v>3328</v>
      </c>
    </row>
    <row r="8566">
      <c r="A8566" s="1" t="s">
        <v>3904</v>
      </c>
    </row>
    <row r="8567">
      <c r="A8567" s="1" t="s">
        <v>3884</v>
      </c>
    </row>
    <row r="8568">
      <c r="A8568" s="1" t="s">
        <v>3894</v>
      </c>
    </row>
    <row r="8569">
      <c r="A8569" s="1" t="s">
        <v>3895</v>
      </c>
    </row>
    <row r="8570">
      <c r="A8570" s="1" t="s">
        <v>3896</v>
      </c>
    </row>
    <row r="8571">
      <c r="A8571" s="1" t="s">
        <v>3897</v>
      </c>
    </row>
    <row r="8572">
      <c r="A8572" s="1" t="s">
        <v>3898</v>
      </c>
    </row>
    <row r="8573">
      <c r="A8573" s="1" t="s">
        <v>3899</v>
      </c>
    </row>
    <row r="8574">
      <c r="A8574" s="1" t="s">
        <v>3900</v>
      </c>
    </row>
    <row r="8575">
      <c r="A8575" s="1" t="s">
        <v>3901</v>
      </c>
    </row>
    <row r="8576">
      <c r="A8576" s="1" t="s">
        <v>3902</v>
      </c>
    </row>
    <row r="8577">
      <c r="A8577" s="1" t="s">
        <v>3903</v>
      </c>
    </row>
    <row r="8578">
      <c r="A8578" s="1" t="s">
        <v>3326</v>
      </c>
    </row>
    <row r="8579">
      <c r="A8579" s="1" t="s">
        <v>3327</v>
      </c>
    </row>
    <row r="8580">
      <c r="A8580" s="1" t="s">
        <v>3905</v>
      </c>
    </row>
    <row r="8581">
      <c r="A8581" s="1" t="s">
        <v>3906</v>
      </c>
    </row>
    <row r="8583">
      <c r="A8583" s="1" t="s">
        <v>3907</v>
      </c>
    </row>
    <row r="8584">
      <c r="A8584" s="1" t="s">
        <v>3908</v>
      </c>
    </row>
    <row r="8586">
      <c r="A8586" s="1" t="s">
        <v>3909</v>
      </c>
    </row>
    <row r="8588">
      <c r="A8588" s="1" t="s">
        <v>3910</v>
      </c>
    </row>
    <row r="8589">
      <c r="A8589" s="1" t="s">
        <v>3911</v>
      </c>
    </row>
    <row r="8591">
      <c r="A8591" s="1" t="s">
        <v>3912</v>
      </c>
    </row>
    <row r="8593">
      <c r="A8593" s="1" t="s">
        <v>3913</v>
      </c>
    </row>
    <row r="8594">
      <c r="A8594" s="1" t="s">
        <v>3914</v>
      </c>
    </row>
    <row r="8596">
      <c r="A8596" s="1" t="s">
        <v>3326</v>
      </c>
    </row>
    <row r="8597">
      <c r="A8597" s="1" t="s">
        <v>3327</v>
      </c>
    </row>
    <row r="8598">
      <c r="A8598" s="1" t="s">
        <v>3328</v>
      </c>
    </row>
    <row r="8599">
      <c r="A8599" s="1" t="s">
        <v>3862</v>
      </c>
    </row>
    <row r="8600">
      <c r="A8600" s="1" t="s">
        <v>3907</v>
      </c>
    </row>
    <row r="8601">
      <c r="A8601" s="1" t="s">
        <v>3908</v>
      </c>
    </row>
    <row r="8602">
      <c r="A8602" s="1" t="s">
        <v>3909</v>
      </c>
    </row>
    <row r="8603">
      <c r="A8603" s="1" t="s">
        <v>3910</v>
      </c>
    </row>
    <row r="8604">
      <c r="A8604" s="1" t="s">
        <v>3911</v>
      </c>
    </row>
    <row r="8605">
      <c r="A8605" s="1" t="s">
        <v>3912</v>
      </c>
    </row>
    <row r="8606">
      <c r="A8606" s="1" t="s">
        <v>3913</v>
      </c>
    </row>
    <row r="8607">
      <c r="A8607" s="1" t="s">
        <v>3914</v>
      </c>
    </row>
    <row r="8608">
      <c r="A8608" s="1" t="s">
        <v>3326</v>
      </c>
    </row>
    <row r="8609">
      <c r="A8609" s="1" t="s">
        <v>3327</v>
      </c>
    </row>
    <row r="8610">
      <c r="A8610" s="1" t="s">
        <v>3915</v>
      </c>
    </row>
    <row r="8611">
      <c r="A8611" s="1" t="s">
        <v>3916</v>
      </c>
    </row>
    <row r="8613">
      <c r="A8613" s="1" t="s">
        <v>3917</v>
      </c>
    </row>
    <row r="8614">
      <c r="A8614" s="1" t="s">
        <v>3918</v>
      </c>
    </row>
    <row r="8615">
      <c r="A8615" s="1" t="s">
        <v>3919</v>
      </c>
    </row>
    <row r="8617">
      <c r="A8617" s="1" t="s">
        <v>3920</v>
      </c>
    </row>
    <row r="8618">
      <c r="A8618" s="1" t="s">
        <v>3921</v>
      </c>
    </row>
    <row r="8620">
      <c r="A8620" s="1" t="s">
        <v>3922</v>
      </c>
    </row>
    <row r="8621">
      <c r="A8621" s="1" t="s">
        <v>3923</v>
      </c>
    </row>
    <row r="8622">
      <c r="A8622" s="1" t="s">
        <v>3924</v>
      </c>
    </row>
    <row r="8624">
      <c r="A8624" s="1" t="s">
        <v>3536</v>
      </c>
    </row>
    <row r="8626">
      <c r="A8626" s="1" t="s">
        <v>3327</v>
      </c>
    </row>
    <row r="8628">
      <c r="A8628" s="1" t="s">
        <v>3763</v>
      </c>
    </row>
    <row r="8629">
      <c r="A8629" s="1" t="s">
        <v>3925</v>
      </c>
    </row>
    <row r="8630">
      <c r="A8630" s="1" t="s">
        <v>3917</v>
      </c>
    </row>
    <row r="8631">
      <c r="A8631" s="1" t="s">
        <v>3918</v>
      </c>
    </row>
    <row r="8632">
      <c r="A8632" s="1" t="s">
        <v>3919</v>
      </c>
    </row>
    <row r="8633">
      <c r="A8633" s="1" t="s">
        <v>3920</v>
      </c>
    </row>
    <row r="8634">
      <c r="A8634" s="1" t="s">
        <v>3921</v>
      </c>
    </row>
    <row r="8635">
      <c r="A8635" s="1" t="s">
        <v>3922</v>
      </c>
    </row>
    <row r="8636">
      <c r="A8636" s="1" t="s">
        <v>3923</v>
      </c>
    </row>
    <row r="8637">
      <c r="A8637" s="1" t="s">
        <v>3924</v>
      </c>
    </row>
    <row r="8638">
      <c r="A8638" s="1" t="s">
        <v>3536</v>
      </c>
    </row>
    <row r="8639">
      <c r="A8639" s="1" t="s">
        <v>3327</v>
      </c>
    </row>
    <row r="8640">
      <c r="A8640" s="1" t="s">
        <v>3926</v>
      </c>
    </row>
    <row r="8641">
      <c r="A8641" s="1" t="s">
        <v>3927</v>
      </c>
    </row>
    <row r="8643">
      <c r="A8643" s="1" t="s">
        <v>3928</v>
      </c>
    </row>
    <row r="8644">
      <c r="A8644" s="1" t="s">
        <v>3921</v>
      </c>
    </row>
    <row r="8646">
      <c r="A8646" s="1" t="s">
        <v>3929</v>
      </c>
    </row>
    <row r="8647">
      <c r="A8647" s="1" t="s">
        <v>3930</v>
      </c>
    </row>
    <row r="8648">
      <c r="A8648" s="1" t="s">
        <v>3931</v>
      </c>
    </row>
    <row r="8650">
      <c r="A8650" s="1" t="s">
        <v>3932</v>
      </c>
    </row>
    <row r="8651">
      <c r="A8651" s="1" t="s">
        <v>3933</v>
      </c>
    </row>
    <row r="8653">
      <c r="A8653" s="1" t="s">
        <v>3934</v>
      </c>
    </row>
    <row r="8655">
      <c r="A8655" s="1" t="s">
        <v>3935</v>
      </c>
    </row>
    <row r="8657">
      <c r="A8657" s="1" t="s">
        <v>3936</v>
      </c>
    </row>
    <row r="8658">
      <c r="A8658" s="1" t="s">
        <v>3937</v>
      </c>
    </row>
    <row r="8659">
      <c r="A8659" s="1" t="s">
        <v>3938</v>
      </c>
    </row>
    <row r="8661">
      <c r="A8661" s="1" t="s">
        <v>3939</v>
      </c>
    </row>
    <row r="8662">
      <c r="A8662" s="1" t="s">
        <v>3940</v>
      </c>
    </row>
    <row r="8664">
      <c r="A8664" s="1" t="s">
        <v>3422</v>
      </c>
    </row>
    <row r="8665">
      <c r="A8665" s="1" t="s">
        <v>3423</v>
      </c>
    </row>
    <row r="8666">
      <c r="A8666" s="1" t="s">
        <v>3424</v>
      </c>
    </row>
    <row r="8668">
      <c r="A8668" s="1" t="s">
        <v>3616</v>
      </c>
    </row>
    <row r="8670">
      <c r="A8670" s="1" t="s">
        <v>3397</v>
      </c>
    </row>
    <row r="8671">
      <c r="A8671" s="1" t="s">
        <v>3862</v>
      </c>
    </row>
    <row r="8672">
      <c r="A8672" s="1" t="s">
        <v>3928</v>
      </c>
    </row>
    <row r="8673">
      <c r="A8673" s="1" t="s">
        <v>3921</v>
      </c>
    </row>
    <row r="8674">
      <c r="A8674" s="1" t="s">
        <v>3929</v>
      </c>
    </row>
    <row r="8675">
      <c r="A8675" s="1" t="s">
        <v>3930</v>
      </c>
    </row>
    <row r="8676">
      <c r="A8676" s="1" t="s">
        <v>3931</v>
      </c>
    </row>
    <row r="8677">
      <c r="A8677" s="1" t="s">
        <v>3932</v>
      </c>
    </row>
    <row r="8678">
      <c r="A8678" s="1" t="s">
        <v>3933</v>
      </c>
    </row>
    <row r="8679">
      <c r="A8679" s="1" t="s">
        <v>3934</v>
      </c>
    </row>
    <row r="8680">
      <c r="A8680" s="1" t="s">
        <v>3935</v>
      </c>
    </row>
    <row r="8681">
      <c r="A8681" s="1" t="s">
        <v>3936</v>
      </c>
    </row>
    <row r="8682">
      <c r="A8682" s="1" t="s">
        <v>3937</v>
      </c>
    </row>
    <row r="8683">
      <c r="A8683" s="1" t="s">
        <v>3938</v>
      </c>
    </row>
    <row r="8684">
      <c r="A8684" s="1" t="s">
        <v>3939</v>
      </c>
    </row>
    <row r="8685">
      <c r="A8685" s="1" t="s">
        <v>3940</v>
      </c>
    </row>
    <row r="8686">
      <c r="A8686" s="1" t="s">
        <v>3422</v>
      </c>
    </row>
    <row r="8687">
      <c r="A8687" s="1" t="s">
        <v>3423</v>
      </c>
    </row>
    <row r="8688">
      <c r="A8688" s="1" t="s">
        <v>3424</v>
      </c>
    </row>
    <row r="8689">
      <c r="A8689" s="1" t="s">
        <v>3941</v>
      </c>
    </row>
    <row r="8690">
      <c r="A8690" s="1" t="s">
        <v>3942</v>
      </c>
    </row>
    <row r="8691">
      <c r="A8691" s="1" t="s">
        <v>3943</v>
      </c>
    </row>
    <row r="8692">
      <c r="A8692" s="1" t="s">
        <v>3944</v>
      </c>
    </row>
    <row r="8694">
      <c r="A8694" s="1" t="s">
        <v>3945</v>
      </c>
    </row>
    <row r="8695">
      <c r="A8695" s="1" t="s">
        <v>3946</v>
      </c>
    </row>
    <row r="8696">
      <c r="A8696" s="1" t="s">
        <v>3947</v>
      </c>
    </row>
    <row r="8698">
      <c r="A8698" s="1" t="s">
        <v>3948</v>
      </c>
    </row>
    <row r="8699">
      <c r="A8699" s="1" t="s">
        <v>3949</v>
      </c>
    </row>
    <row r="8700">
      <c r="A8700" s="1" t="s">
        <v>3950</v>
      </c>
    </row>
    <row r="8702">
      <c r="A8702" s="1" t="s">
        <v>3951</v>
      </c>
    </row>
    <row r="8703">
      <c r="A8703" s="1" t="s">
        <v>3952</v>
      </c>
    </row>
    <row r="8705">
      <c r="A8705" s="1" t="s">
        <v>3953</v>
      </c>
    </row>
    <row r="8707">
      <c r="A8707" s="1" t="s">
        <v>3954</v>
      </c>
    </row>
    <row r="8708">
      <c r="A8708" s="1" t="s">
        <v>3955</v>
      </c>
    </row>
    <row r="8709">
      <c r="A8709" s="1" t="s">
        <v>3423</v>
      </c>
    </row>
    <row r="8710">
      <c r="A8710" s="1" t="s">
        <v>3424</v>
      </c>
    </row>
    <row r="8712">
      <c r="A8712" s="1" t="s">
        <v>3616</v>
      </c>
    </row>
    <row r="8714">
      <c r="A8714" s="1" t="s">
        <v>3397</v>
      </c>
    </row>
    <row r="8715">
      <c r="A8715" s="1" t="s">
        <v>3956</v>
      </c>
    </row>
    <row r="8716">
      <c r="A8716" s="1" t="s">
        <v>3943</v>
      </c>
    </row>
    <row r="8717">
      <c r="A8717" s="1" t="s">
        <v>3944</v>
      </c>
    </row>
    <row r="8718">
      <c r="A8718" s="1" t="s">
        <v>3945</v>
      </c>
    </row>
    <row r="8719">
      <c r="A8719" s="1" t="s">
        <v>3946</v>
      </c>
    </row>
    <row r="8720">
      <c r="A8720" s="1" t="s">
        <v>3947</v>
      </c>
    </row>
    <row r="8721">
      <c r="A8721" s="1" t="s">
        <v>3948</v>
      </c>
    </row>
    <row r="8722">
      <c r="A8722" s="1" t="s">
        <v>3949</v>
      </c>
    </row>
    <row r="8723">
      <c r="A8723" s="1" t="s">
        <v>3950</v>
      </c>
    </row>
    <row r="8724">
      <c r="A8724" s="1" t="s">
        <v>3951</v>
      </c>
    </row>
    <row r="8725">
      <c r="A8725" s="1" t="s">
        <v>3952</v>
      </c>
    </row>
    <row r="8726">
      <c r="A8726" s="1" t="s">
        <v>3955</v>
      </c>
    </row>
    <row r="8727">
      <c r="A8727" s="1" t="s">
        <v>3423</v>
      </c>
    </row>
    <row r="8728">
      <c r="A8728" s="1" t="s">
        <v>3424</v>
      </c>
    </row>
    <row r="8729">
      <c r="A8729" s="1" t="s">
        <v>3957</v>
      </c>
    </row>
    <row r="8730">
      <c r="A8730" s="1" t="s">
        <v>3958</v>
      </c>
    </row>
    <row r="8732">
      <c r="A8732" s="1" t="s">
        <v>3948</v>
      </c>
    </row>
    <row r="8733">
      <c r="A8733" s="1" t="s">
        <v>3949</v>
      </c>
    </row>
    <row r="8734">
      <c r="A8734" s="1" t="s">
        <v>3950</v>
      </c>
    </row>
    <row r="8736">
      <c r="A8736" s="1" t="s">
        <v>3959</v>
      </c>
    </row>
    <row r="8738">
      <c r="A8738" s="1" t="s">
        <v>3952</v>
      </c>
    </row>
    <row r="8739">
      <c r="A8739" s="1" t="s">
        <v>3960</v>
      </c>
    </row>
    <row r="8741">
      <c r="A8741" s="1" t="s">
        <v>3961</v>
      </c>
    </row>
    <row r="8742">
      <c r="A8742" s="1" t="s">
        <v>3962</v>
      </c>
    </row>
    <row r="8744">
      <c r="A8744" s="1" t="s">
        <v>3963</v>
      </c>
    </row>
    <row r="8745">
      <c r="A8745" s="1" t="s">
        <v>3964</v>
      </c>
    </row>
    <row r="8747">
      <c r="A8747" s="1" t="s">
        <v>3965</v>
      </c>
    </row>
    <row r="8748">
      <c r="A8748" s="1" t="s">
        <v>3966</v>
      </c>
    </row>
    <row r="8749">
      <c r="A8749" s="1" t="s">
        <v>3967</v>
      </c>
    </row>
    <row r="8751">
      <c r="A8751" s="1" t="s">
        <v>3968</v>
      </c>
    </row>
    <row r="8752">
      <c r="A8752" s="1" t="s">
        <v>3969</v>
      </c>
    </row>
    <row r="8753">
      <c r="A8753" s="1" t="s">
        <v>3970</v>
      </c>
    </row>
    <row r="8755">
      <c r="A8755" s="1" t="s">
        <v>3422</v>
      </c>
    </row>
    <row r="8756">
      <c r="A8756" s="1" t="s">
        <v>3423</v>
      </c>
    </row>
    <row r="8757">
      <c r="A8757" s="1" t="s">
        <v>3424</v>
      </c>
    </row>
    <row r="8759">
      <c r="A8759" s="1" t="s">
        <v>3425</v>
      </c>
    </row>
    <row r="8760">
      <c r="A8760" s="1" t="s">
        <v>3397</v>
      </c>
    </row>
    <row r="8761">
      <c r="A8761" s="1" t="s">
        <v>3971</v>
      </c>
    </row>
    <row r="8762">
      <c r="A8762" s="1" t="s">
        <v>3948</v>
      </c>
    </row>
    <row r="8763">
      <c r="A8763" s="1" t="s">
        <v>3949</v>
      </c>
    </row>
    <row r="8764">
      <c r="A8764" s="1" t="s">
        <v>3950</v>
      </c>
    </row>
    <row r="8765">
      <c r="A8765" s="1" t="s">
        <v>3959</v>
      </c>
    </row>
    <row r="8766">
      <c r="A8766" s="1" t="s">
        <v>3952</v>
      </c>
    </row>
    <row r="8767">
      <c r="A8767" s="1" t="s">
        <v>3960</v>
      </c>
    </row>
    <row r="8768">
      <c r="A8768" s="1" t="s">
        <v>3961</v>
      </c>
    </row>
    <row r="8769">
      <c r="A8769" s="1" t="s">
        <v>3962</v>
      </c>
    </row>
    <row r="8770">
      <c r="A8770" s="1" t="s">
        <v>3963</v>
      </c>
    </row>
    <row r="8771">
      <c r="A8771" s="1" t="s">
        <v>3964</v>
      </c>
    </row>
    <row r="8772">
      <c r="A8772" s="1" t="s">
        <v>3965</v>
      </c>
    </row>
    <row r="8773">
      <c r="A8773" s="1" t="s">
        <v>3966</v>
      </c>
    </row>
    <row r="8774">
      <c r="A8774" s="1" t="s">
        <v>3967</v>
      </c>
    </row>
    <row r="8775">
      <c r="A8775" s="1" t="s">
        <v>3968</v>
      </c>
    </row>
    <row r="8776">
      <c r="A8776" s="1" t="s">
        <v>3972</v>
      </c>
    </row>
    <row r="8777">
      <c r="A8777" s="1" t="s">
        <v>3422</v>
      </c>
    </row>
    <row r="8778">
      <c r="A8778" s="1" t="s">
        <v>3423</v>
      </c>
    </row>
    <row r="8779">
      <c r="A8779" s="1" t="s">
        <v>3424</v>
      </c>
    </row>
    <row r="8780">
      <c r="A8780" s="1" t="s">
        <v>3973</v>
      </c>
    </row>
    <row r="8781">
      <c r="A8781" s="1" t="s">
        <v>3974</v>
      </c>
    </row>
    <row r="8782">
      <c r="A8782" s="1" t="s">
        <v>3975</v>
      </c>
    </row>
    <row r="8783">
      <c r="A8783" s="1" t="s">
        <v>3976</v>
      </c>
    </row>
    <row r="8784">
      <c r="A8784" s="1" t="s">
        <v>3977</v>
      </c>
    </row>
    <row r="8785">
      <c r="A8785" s="1" t="s">
        <v>3978</v>
      </c>
    </row>
    <row r="8786">
      <c r="A8786" s="1" t="s">
        <v>3979</v>
      </c>
    </row>
    <row r="8787">
      <c r="A8787" s="1" t="s">
        <v>3980</v>
      </c>
    </row>
    <row r="8788">
      <c r="A8788" s="1" t="s">
        <v>3981</v>
      </c>
    </row>
    <row r="8789">
      <c r="A8789" s="1" t="s">
        <v>3982</v>
      </c>
    </row>
    <row r="8790">
      <c r="A8790" s="1" t="s">
        <v>3807</v>
      </c>
    </row>
    <row r="8792">
      <c r="A8792" s="1" t="s">
        <v>3808</v>
      </c>
    </row>
    <row r="8793">
      <c r="A8793" s="1" t="s">
        <v>3809</v>
      </c>
    </row>
    <row r="8794">
      <c r="A8794" s="1" t="s">
        <v>3810</v>
      </c>
    </row>
    <row r="8795">
      <c r="A8795" s="1" t="s">
        <v>3811</v>
      </c>
    </row>
    <row r="8796">
      <c r="A8796" s="1" t="s">
        <v>3812</v>
      </c>
    </row>
    <row r="8797">
      <c r="A8797" s="1" t="s">
        <v>3813</v>
      </c>
    </row>
    <row r="8798">
      <c r="A8798" s="1" t="s">
        <v>3814</v>
      </c>
    </row>
    <row r="8799">
      <c r="A8799" s="1" t="s">
        <v>3815</v>
      </c>
    </row>
    <row r="8800">
      <c r="A8800" s="1" t="s">
        <v>3816</v>
      </c>
    </row>
    <row r="8801">
      <c r="A8801" s="1" t="s">
        <v>3817</v>
      </c>
    </row>
    <row r="8802">
      <c r="A8802" s="1" t="s">
        <v>3983</v>
      </c>
    </row>
    <row r="8804">
      <c r="A8804" s="1" t="s">
        <v>3984</v>
      </c>
    </row>
    <row r="8805">
      <c r="A8805" s="1" t="s">
        <v>3985</v>
      </c>
    </row>
    <row r="8807">
      <c r="A8807" s="1" t="s">
        <v>3986</v>
      </c>
    </row>
    <row r="8808">
      <c r="A8808" s="1" t="s">
        <v>3975</v>
      </c>
    </row>
    <row r="8809">
      <c r="A8809" s="1" t="s">
        <v>3976</v>
      </c>
    </row>
    <row r="8810">
      <c r="A8810" s="1" t="s">
        <v>3977</v>
      </c>
    </row>
    <row r="8811">
      <c r="A8811" s="1" t="s">
        <v>3978</v>
      </c>
    </row>
    <row r="8812">
      <c r="A8812" s="1" t="s">
        <v>3979</v>
      </c>
    </row>
    <row r="8813">
      <c r="A8813" s="1" t="s">
        <v>3980</v>
      </c>
    </row>
    <row r="8814">
      <c r="A8814" s="1" t="s">
        <v>3981</v>
      </c>
    </row>
    <row r="8815">
      <c r="A8815" s="1" t="s">
        <v>3982</v>
      </c>
    </row>
    <row r="8816">
      <c r="A8816" s="1" t="s">
        <v>3807</v>
      </c>
    </row>
    <row r="8817">
      <c r="A8817" s="1" t="s">
        <v>3808</v>
      </c>
    </row>
    <row r="8818">
      <c r="A8818" s="1" t="s">
        <v>3809</v>
      </c>
    </row>
    <row r="8819">
      <c r="A8819" s="1" t="s">
        <v>3810</v>
      </c>
    </row>
    <row r="8820">
      <c r="A8820" s="1" t="s">
        <v>3811</v>
      </c>
    </row>
    <row r="8821">
      <c r="A8821" s="1" t="s">
        <v>3812</v>
      </c>
    </row>
    <row r="8822">
      <c r="A8822" s="1" t="s">
        <v>3813</v>
      </c>
    </row>
    <row r="8823">
      <c r="A8823" s="1" t="s">
        <v>3814</v>
      </c>
    </row>
    <row r="8824">
      <c r="A8824" s="1" t="s">
        <v>3815</v>
      </c>
    </row>
    <row r="8825">
      <c r="A8825" s="1" t="s">
        <v>3816</v>
      </c>
    </row>
    <row r="8826">
      <c r="A8826" s="1" t="s">
        <v>3817</v>
      </c>
    </row>
    <row r="8827">
      <c r="A8827" s="1" t="s">
        <v>3983</v>
      </c>
    </row>
    <row r="8828">
      <c r="A8828" s="1" t="s">
        <v>3984</v>
      </c>
    </row>
    <row r="8829">
      <c r="A8829" s="1" t="s">
        <v>3987</v>
      </c>
    </row>
    <row r="8830">
      <c r="A8830" s="1" t="s">
        <v>3988</v>
      </c>
    </row>
    <row r="8832">
      <c r="A8832" s="1" t="s">
        <v>3989</v>
      </c>
    </row>
    <row r="8833">
      <c r="A8833" s="1" t="s">
        <v>3990</v>
      </c>
    </row>
    <row r="8835">
      <c r="A8835" s="1" t="s">
        <v>3991</v>
      </c>
    </row>
    <row r="8836">
      <c r="A8836" s="1" t="s">
        <v>3966</v>
      </c>
    </row>
    <row r="8837">
      <c r="A8837" s="1" t="s">
        <v>3967</v>
      </c>
    </row>
    <row r="8839">
      <c r="A8839" s="1" t="s">
        <v>3968</v>
      </c>
    </row>
    <row r="8840">
      <c r="A8840" s="1" t="s">
        <v>3992</v>
      </c>
    </row>
    <row r="8841">
      <c r="A8841" s="1" t="s">
        <v>3993</v>
      </c>
    </row>
    <row r="8843">
      <c r="A8843" s="1" t="s">
        <v>3994</v>
      </c>
    </row>
    <row r="8844">
      <c r="A8844" s="1" t="s">
        <v>3995</v>
      </c>
    </row>
    <row r="8846">
      <c r="A8846" s="1" t="s">
        <v>3996</v>
      </c>
    </row>
    <row r="8847">
      <c r="A8847" s="1" t="s">
        <v>3997</v>
      </c>
    </row>
    <row r="8849">
      <c r="A8849" s="1" t="s">
        <v>3998</v>
      </c>
    </row>
    <row r="8851">
      <c r="A8851" s="1" t="s">
        <v>3999</v>
      </c>
    </row>
    <row r="8852">
      <c r="A8852" s="1" t="s">
        <v>4000</v>
      </c>
    </row>
    <row r="8854">
      <c r="A8854" s="1" t="s">
        <v>3422</v>
      </c>
    </row>
    <row r="8855">
      <c r="A8855" s="1" t="s">
        <v>3423</v>
      </c>
    </row>
    <row r="8856">
      <c r="A8856" s="1" t="s">
        <v>3424</v>
      </c>
    </row>
    <row r="8858">
      <c r="A8858" s="1" t="s">
        <v>3616</v>
      </c>
    </row>
    <row r="8860">
      <c r="A8860" s="1" t="s">
        <v>3397</v>
      </c>
    </row>
    <row r="8861">
      <c r="A8861" s="1" t="s">
        <v>3862</v>
      </c>
    </row>
    <row r="8862">
      <c r="A8862" s="1" t="s">
        <v>3989</v>
      </c>
    </row>
    <row r="8863">
      <c r="A8863" s="1" t="s">
        <v>3990</v>
      </c>
    </row>
    <row r="8864">
      <c r="A8864" s="1" t="s">
        <v>3991</v>
      </c>
    </row>
    <row r="8865">
      <c r="A8865" s="1" t="s">
        <v>3966</v>
      </c>
    </row>
    <row r="8866">
      <c r="A8866" s="1" t="s">
        <v>3967</v>
      </c>
    </row>
    <row r="8867">
      <c r="A8867" s="1" t="s">
        <v>3968</v>
      </c>
    </row>
    <row r="8868">
      <c r="A8868" s="1" t="s">
        <v>3992</v>
      </c>
    </row>
    <row r="8869">
      <c r="A8869" s="1" t="s">
        <v>3993</v>
      </c>
    </row>
    <row r="8870">
      <c r="A8870" s="1" t="s">
        <v>3994</v>
      </c>
    </row>
    <row r="8871">
      <c r="A8871" s="1" t="s">
        <v>3995</v>
      </c>
    </row>
    <row r="8872">
      <c r="A8872" s="1" t="s">
        <v>3996</v>
      </c>
    </row>
    <row r="8873">
      <c r="A8873" s="1" t="s">
        <v>3997</v>
      </c>
    </row>
    <row r="8874">
      <c r="A8874" s="1" t="s">
        <v>3998</v>
      </c>
    </row>
    <row r="8875">
      <c r="A8875" s="1" t="s">
        <v>3999</v>
      </c>
    </row>
    <row r="8876">
      <c r="A8876" s="1" t="s">
        <v>4000</v>
      </c>
    </row>
    <row r="8877">
      <c r="A8877" s="1" t="s">
        <v>3422</v>
      </c>
    </row>
    <row r="8878">
      <c r="A8878" s="1" t="s">
        <v>3423</v>
      </c>
    </row>
    <row r="8879">
      <c r="A8879" s="1" t="s">
        <v>3424</v>
      </c>
    </row>
    <row r="8880">
      <c r="A8880" s="1" t="s">
        <v>4001</v>
      </c>
    </row>
    <row r="8881">
      <c r="A8881" s="1" t="s">
        <v>4002</v>
      </c>
    </row>
    <row r="8883">
      <c r="A8883" s="1" t="s">
        <v>4003</v>
      </c>
    </row>
    <row r="8884">
      <c r="A8884" s="1" t="s">
        <v>4004</v>
      </c>
    </row>
    <row r="8885">
      <c r="A8885" s="1" t="s">
        <v>4005</v>
      </c>
    </row>
    <row r="8887">
      <c r="A8887" s="1" t="s">
        <v>4006</v>
      </c>
    </row>
    <row r="8889">
      <c r="A8889" s="1" t="s">
        <v>4007</v>
      </c>
    </row>
    <row r="8891">
      <c r="A8891" s="1" t="s">
        <v>3422</v>
      </c>
    </row>
    <row r="8892">
      <c r="A8892" s="1" t="s">
        <v>3423</v>
      </c>
    </row>
    <row r="8893">
      <c r="A8893" s="1" t="s">
        <v>3424</v>
      </c>
    </row>
    <row r="8895">
      <c r="A8895" s="1" t="s">
        <v>3425</v>
      </c>
    </row>
    <row r="8896">
      <c r="A8896" s="1" t="s">
        <v>3397</v>
      </c>
    </row>
    <row r="8898">
      <c r="A8898" s="1" t="s">
        <v>3862</v>
      </c>
    </row>
    <row r="8899">
      <c r="A8899" s="1" t="s">
        <v>4003</v>
      </c>
    </row>
    <row r="8900">
      <c r="A8900" s="1" t="s">
        <v>4004</v>
      </c>
    </row>
    <row r="8901">
      <c r="A8901" s="1" t="s">
        <v>4005</v>
      </c>
    </row>
    <row r="8902">
      <c r="A8902" s="1" t="s">
        <v>4006</v>
      </c>
    </row>
    <row r="8903">
      <c r="A8903" s="1" t="s">
        <v>3422</v>
      </c>
    </row>
    <row r="8904">
      <c r="A8904" s="1" t="s">
        <v>3423</v>
      </c>
    </row>
    <row r="8905">
      <c r="A8905" s="1" t="s">
        <v>3424</v>
      </c>
    </row>
    <row r="8906">
      <c r="A8906" s="1" t="s">
        <v>4008</v>
      </c>
    </row>
    <row r="8907">
      <c r="A8907" s="1" t="s">
        <v>4009</v>
      </c>
    </row>
    <row r="8909">
      <c r="A8909" s="1" t="s">
        <v>4010</v>
      </c>
    </row>
    <row r="8911">
      <c r="A8911" s="1" t="s">
        <v>4011</v>
      </c>
    </row>
    <row r="8913">
      <c r="A8913" s="1" t="s">
        <v>4012</v>
      </c>
    </row>
    <row r="8915">
      <c r="A8915" s="1" t="s">
        <v>4013</v>
      </c>
    </row>
    <row r="8916">
      <c r="A8916" s="1" t="s">
        <v>4014</v>
      </c>
    </row>
    <row r="8917">
      <c r="A8917" s="1" t="s">
        <v>4015</v>
      </c>
    </row>
    <row r="8919">
      <c r="A8919" s="1" t="s">
        <v>950</v>
      </c>
    </row>
    <row r="8921">
      <c r="A8921" s="1" t="s">
        <v>3422</v>
      </c>
    </row>
    <row r="8922">
      <c r="A8922" s="1" t="s">
        <v>3423</v>
      </c>
    </row>
    <row r="8923">
      <c r="A8923" s="1" t="s">
        <v>3424</v>
      </c>
    </row>
    <row r="8925">
      <c r="A8925" s="1" t="s">
        <v>3425</v>
      </c>
    </row>
    <row r="8926">
      <c r="A8926" s="1" t="s">
        <v>3397</v>
      </c>
    </row>
    <row r="8927">
      <c r="A8927" s="1" t="s">
        <v>3862</v>
      </c>
    </row>
    <row r="8928">
      <c r="A8928" s="1" t="s">
        <v>4010</v>
      </c>
    </row>
    <row r="8929">
      <c r="A8929" s="1" t="s">
        <v>4011</v>
      </c>
    </row>
    <row r="8930">
      <c r="A8930" s="1" t="s">
        <v>4012</v>
      </c>
    </row>
    <row r="8931">
      <c r="A8931" s="1" t="s">
        <v>4013</v>
      </c>
    </row>
    <row r="8932">
      <c r="A8932" s="1" t="s">
        <v>4014</v>
      </c>
    </row>
    <row r="8933">
      <c r="A8933" s="1" t="s">
        <v>4015</v>
      </c>
    </row>
    <row r="8934">
      <c r="A8934" s="1" t="s">
        <v>3422</v>
      </c>
    </row>
    <row r="8935">
      <c r="A8935" s="1" t="s">
        <v>3423</v>
      </c>
    </row>
    <row r="8936">
      <c r="A8936" s="1" t="s">
        <v>3424</v>
      </c>
    </row>
    <row r="8937">
      <c r="A8937" s="1" t="s">
        <v>4016</v>
      </c>
    </row>
    <row r="8938">
      <c r="A8938" s="1" t="s">
        <v>4017</v>
      </c>
    </row>
    <row r="8939">
      <c r="A8939" s="1" t="s">
        <v>4018</v>
      </c>
    </row>
    <row r="8940">
      <c r="A8940" s="1" t="s">
        <v>4019</v>
      </c>
    </row>
    <row r="8941">
      <c r="A8941" s="1" t="s">
        <v>4020</v>
      </c>
    </row>
    <row r="8942">
      <c r="A8942" s="1" t="s">
        <v>4021</v>
      </c>
    </row>
    <row r="8943">
      <c r="A8943" s="1" t="s">
        <v>4022</v>
      </c>
    </row>
    <row r="8944">
      <c r="A8944" s="1" t="s">
        <v>4023</v>
      </c>
    </row>
    <row r="8945">
      <c r="A8945" s="1" t="s">
        <v>4024</v>
      </c>
    </row>
    <row r="8946">
      <c r="A8946" s="1" t="s">
        <v>3889</v>
      </c>
    </row>
    <row r="8947">
      <c r="A8947" s="1" t="s">
        <v>4025</v>
      </c>
    </row>
    <row r="8948">
      <c r="A8948" s="1" t="s">
        <v>3891</v>
      </c>
    </row>
    <row r="8949">
      <c r="A8949" s="1" t="s">
        <v>4018</v>
      </c>
    </row>
    <row r="8950">
      <c r="A8950" s="1" t="s">
        <v>4019</v>
      </c>
    </row>
    <row r="8951">
      <c r="A8951" s="1" t="s">
        <v>4020</v>
      </c>
    </row>
    <row r="8952">
      <c r="A8952" s="1" t="s">
        <v>4021</v>
      </c>
    </row>
    <row r="8953">
      <c r="A8953" s="1" t="s">
        <v>4022</v>
      </c>
    </row>
    <row r="8954">
      <c r="A8954" s="1" t="s">
        <v>4023</v>
      </c>
    </row>
    <row r="8955">
      <c r="A8955" s="1" t="s">
        <v>4024</v>
      </c>
    </row>
    <row r="8956">
      <c r="A8956" s="1" t="s">
        <v>3889</v>
      </c>
    </row>
    <row r="8957">
      <c r="A8957" s="1" t="s">
        <v>4026</v>
      </c>
    </row>
    <row r="8958">
      <c r="A8958" s="1" t="s">
        <v>4027</v>
      </c>
    </row>
    <row r="8959">
      <c r="A8959" s="1" t="s">
        <v>4028</v>
      </c>
    </row>
    <row r="8960">
      <c r="A8960" s="1" t="s">
        <v>4029</v>
      </c>
    </row>
    <row r="8961">
      <c r="A8961" s="1" t="s">
        <v>4030</v>
      </c>
    </row>
    <row r="8962">
      <c r="A8962" s="1" t="s">
        <v>4028</v>
      </c>
    </row>
    <row r="8963">
      <c r="A8963" s="1" t="s">
        <v>4029</v>
      </c>
    </row>
    <row r="8964">
      <c r="A8964" s="1" t="s">
        <v>4031</v>
      </c>
    </row>
    <row r="8965">
      <c r="A8965" s="1" t="s">
        <v>4032</v>
      </c>
    </row>
    <row r="8967">
      <c r="A8967" s="1" t="s">
        <v>4033</v>
      </c>
    </row>
    <row r="8969">
      <c r="A8969" s="1" t="s">
        <v>4034</v>
      </c>
    </row>
    <row r="8970">
      <c r="A8970" s="1" t="s">
        <v>4035</v>
      </c>
    </row>
    <row r="8971">
      <c r="A8971" s="1" t="s">
        <v>4036</v>
      </c>
    </row>
    <row r="8972">
      <c r="A8972" s="1" t="s">
        <v>4037</v>
      </c>
    </row>
    <row r="8974">
      <c r="A8974" s="1" t="s">
        <v>4038</v>
      </c>
    </row>
    <row r="8976">
      <c r="A8976" s="1" t="s">
        <v>3326</v>
      </c>
    </row>
    <row r="8977">
      <c r="A8977" s="1" t="s">
        <v>3327</v>
      </c>
    </row>
    <row r="8978">
      <c r="A8978" s="1" t="s">
        <v>3328</v>
      </c>
    </row>
    <row r="8979">
      <c r="A8979" s="1" t="s">
        <v>4039</v>
      </c>
    </row>
    <row r="8980">
      <c r="A8980" s="1" t="s">
        <v>4034</v>
      </c>
    </row>
    <row r="8981">
      <c r="A8981" s="1" t="s">
        <v>4035</v>
      </c>
    </row>
    <row r="8982">
      <c r="A8982" s="1" t="s">
        <v>4036</v>
      </c>
    </row>
    <row r="8983">
      <c r="A8983" s="1" t="s">
        <v>4037</v>
      </c>
    </row>
    <row r="8984">
      <c r="A8984" s="1" t="s">
        <v>4040</v>
      </c>
    </row>
    <row r="8985">
      <c r="A8985" s="1" t="s">
        <v>3326</v>
      </c>
    </row>
    <row r="8986">
      <c r="A8986" s="1" t="s">
        <v>3327</v>
      </c>
    </row>
    <row r="8987">
      <c r="A8987" s="1" t="s">
        <v>4041</v>
      </c>
    </row>
    <row r="8988">
      <c r="A8988" s="1" t="s">
        <v>4042</v>
      </c>
    </row>
    <row r="8990">
      <c r="A8990" s="1" t="s">
        <v>4043</v>
      </c>
    </row>
    <row r="8991">
      <c r="A8991" s="1" t="s">
        <v>4044</v>
      </c>
    </row>
    <row r="8992">
      <c r="A8992" s="1" t="s">
        <v>4045</v>
      </c>
    </row>
    <row r="8994">
      <c r="A8994" s="1" t="s">
        <v>4046</v>
      </c>
    </row>
    <row r="8995">
      <c r="A8995" s="1" t="s">
        <v>4047</v>
      </c>
    </row>
    <row r="8997">
      <c r="A8997" s="1" t="s">
        <v>4048</v>
      </c>
    </row>
    <row r="8999">
      <c r="A8999" s="1" t="s">
        <v>4049</v>
      </c>
    </row>
    <row r="9000">
      <c r="A9000" s="1" t="s">
        <v>4050</v>
      </c>
    </row>
    <row r="9001">
      <c r="A9001" s="1" t="s">
        <v>4051</v>
      </c>
    </row>
    <row r="9003">
      <c r="A9003" s="1" t="s">
        <v>4052</v>
      </c>
    </row>
    <row r="9005">
      <c r="A9005" s="1" t="s">
        <v>3422</v>
      </c>
    </row>
    <row r="9006">
      <c r="A9006" s="1" t="s">
        <v>3423</v>
      </c>
    </row>
    <row r="9007">
      <c r="A9007" s="1" t="s">
        <v>3424</v>
      </c>
    </row>
    <row r="9009">
      <c r="A9009" s="1" t="s">
        <v>3425</v>
      </c>
    </row>
    <row r="9010">
      <c r="A9010" s="1" t="s">
        <v>3397</v>
      </c>
    </row>
    <row r="9011">
      <c r="A9011" s="1" t="s">
        <v>3862</v>
      </c>
    </row>
    <row r="9012">
      <c r="A9012" s="1" t="s">
        <v>4043</v>
      </c>
    </row>
    <row r="9013">
      <c r="A9013" s="1" t="s">
        <v>4044</v>
      </c>
    </row>
    <row r="9014">
      <c r="A9014" s="1" t="s">
        <v>4045</v>
      </c>
    </row>
    <row r="9015">
      <c r="A9015" s="1" t="s">
        <v>4046</v>
      </c>
    </row>
    <row r="9016">
      <c r="A9016" s="1" t="s">
        <v>4047</v>
      </c>
    </row>
    <row r="9017">
      <c r="A9017" s="1" t="s">
        <v>4048</v>
      </c>
    </row>
    <row r="9018">
      <c r="A9018" s="1" t="s">
        <v>4049</v>
      </c>
    </row>
    <row r="9019">
      <c r="A9019" s="1" t="s">
        <v>4050</v>
      </c>
    </row>
    <row r="9020">
      <c r="A9020" s="1" t="s">
        <v>4051</v>
      </c>
    </row>
    <row r="9021">
      <c r="A9021" s="1" t="s">
        <v>4052</v>
      </c>
    </row>
    <row r="9022">
      <c r="A9022" s="1" t="s">
        <v>3422</v>
      </c>
    </row>
    <row r="9023">
      <c r="A9023" s="1" t="s">
        <v>3423</v>
      </c>
    </row>
    <row r="9024">
      <c r="A9024" s="1" t="s">
        <v>3424</v>
      </c>
    </row>
    <row r="9025">
      <c r="A9025" s="1" t="s">
        <v>4053</v>
      </c>
    </row>
    <row r="9026">
      <c r="A9026" s="1" t="s">
        <v>4054</v>
      </c>
    </row>
    <row r="9028">
      <c r="A9028" s="1" t="s">
        <v>4055</v>
      </c>
    </row>
    <row r="9030">
      <c r="A9030" s="1" t="s">
        <v>4056</v>
      </c>
    </row>
    <row r="9032">
      <c r="A9032" s="1" t="s">
        <v>4057</v>
      </c>
    </row>
    <row r="9033">
      <c r="A9033" s="1" t="s">
        <v>4058</v>
      </c>
    </row>
    <row r="9034">
      <c r="A9034" s="1" t="s">
        <v>4059</v>
      </c>
    </row>
    <row r="9035">
      <c r="A9035" s="1" t="s">
        <v>4060</v>
      </c>
    </row>
    <row r="9037">
      <c r="A9037" s="1" t="s">
        <v>4061</v>
      </c>
    </row>
    <row r="9039">
      <c r="A9039" s="1" t="s">
        <v>4062</v>
      </c>
    </row>
    <row r="9041">
      <c r="A9041" s="1" t="s">
        <v>4063</v>
      </c>
    </row>
    <row r="9042">
      <c r="A9042" s="1" t="s">
        <v>4064</v>
      </c>
    </row>
    <row r="9044">
      <c r="A9044" s="1" t="s">
        <v>4065</v>
      </c>
    </row>
    <row r="9046">
      <c r="A9046" s="1" t="s">
        <v>4066</v>
      </c>
    </row>
    <row r="9047">
      <c r="A9047" s="1" t="s">
        <v>4067</v>
      </c>
    </row>
    <row r="9049">
      <c r="A9049" s="1" t="s">
        <v>4065</v>
      </c>
    </row>
    <row r="9051">
      <c r="A9051" s="1" t="s">
        <v>3326</v>
      </c>
    </row>
    <row r="9052">
      <c r="A9052" s="1" t="s">
        <v>3327</v>
      </c>
    </row>
    <row r="9053">
      <c r="A9053" s="1" t="s">
        <v>3328</v>
      </c>
    </row>
    <row r="9054">
      <c r="A9054" s="1" t="s">
        <v>3862</v>
      </c>
    </row>
    <row r="9055">
      <c r="A9055" s="1" t="s">
        <v>4055</v>
      </c>
    </row>
    <row r="9056">
      <c r="A9056" s="1" t="s">
        <v>4056</v>
      </c>
    </row>
    <row r="9057">
      <c r="A9057" s="1" t="s">
        <v>4057</v>
      </c>
    </row>
    <row r="9058">
      <c r="A9058" s="1" t="s">
        <v>4058</v>
      </c>
    </row>
    <row r="9059">
      <c r="A9059" s="1" t="s">
        <v>4059</v>
      </c>
    </row>
    <row r="9060">
      <c r="A9060" s="1" t="s">
        <v>4060</v>
      </c>
    </row>
    <row r="9061">
      <c r="A9061" s="1" t="s">
        <v>4061</v>
      </c>
    </row>
    <row r="9062">
      <c r="A9062" s="1" t="s">
        <v>4062</v>
      </c>
    </row>
    <row r="9063">
      <c r="A9063" s="1" t="s">
        <v>4063</v>
      </c>
    </row>
    <row r="9064">
      <c r="A9064" s="1" t="s">
        <v>4064</v>
      </c>
    </row>
    <row r="9065">
      <c r="A9065" s="1" t="s">
        <v>4065</v>
      </c>
    </row>
    <row r="9066">
      <c r="A9066" s="1" t="s">
        <v>4066</v>
      </c>
    </row>
    <row r="9067">
      <c r="A9067" s="1" t="s">
        <v>4067</v>
      </c>
    </row>
    <row r="9068">
      <c r="A9068" s="1" t="s">
        <v>4065</v>
      </c>
    </row>
    <row r="9069">
      <c r="A9069" s="1" t="s">
        <v>3326</v>
      </c>
    </row>
    <row r="9070">
      <c r="A9070" s="1" t="s">
        <v>3327</v>
      </c>
    </row>
    <row r="9071">
      <c r="A9071" s="1" t="s">
        <v>4068</v>
      </c>
    </row>
    <row r="9072">
      <c r="A9072" s="1" t="s">
        <v>4069</v>
      </c>
    </row>
    <row r="9074">
      <c r="A9074" s="1" t="s">
        <v>4070</v>
      </c>
    </row>
    <row r="9075">
      <c r="A9075" s="1" t="s">
        <v>4071</v>
      </c>
    </row>
    <row r="9076">
      <c r="A9076" s="1" t="s">
        <v>4072</v>
      </c>
    </row>
    <row r="9077">
      <c r="A9077" s="1" t="s">
        <v>4073</v>
      </c>
    </row>
    <row r="9078">
      <c r="A9078" s="1" t="s">
        <v>4074</v>
      </c>
    </row>
    <row r="9080">
      <c r="A9080" s="1" t="s">
        <v>4075</v>
      </c>
    </row>
    <row r="9082">
      <c r="A9082" s="1" t="s">
        <v>4076</v>
      </c>
    </row>
    <row r="9083">
      <c r="A9083" s="1" t="s">
        <v>4077</v>
      </c>
    </row>
    <row r="9085">
      <c r="A9085" s="1" t="s">
        <v>4078</v>
      </c>
    </row>
    <row r="9087">
      <c r="A9087" s="1" t="s">
        <v>4079</v>
      </c>
    </row>
    <row r="9088">
      <c r="A9088" s="1" t="s">
        <v>4080</v>
      </c>
    </row>
    <row r="9089">
      <c r="A9089" s="1" t="s">
        <v>4081</v>
      </c>
    </row>
    <row r="9090">
      <c r="A9090" s="1" t="s">
        <v>4082</v>
      </c>
    </row>
    <row r="9091">
      <c r="A9091" s="1" t="s">
        <v>4083</v>
      </c>
    </row>
    <row r="9093">
      <c r="A9093" s="1" t="s">
        <v>4084</v>
      </c>
    </row>
    <row r="9095">
      <c r="A9095" s="1" t="s">
        <v>4085</v>
      </c>
    </row>
    <row r="9097">
      <c r="A9097" s="1" t="s">
        <v>4086</v>
      </c>
    </row>
    <row r="9099">
      <c r="A9099" s="1" t="s">
        <v>4087</v>
      </c>
    </row>
    <row r="9100">
      <c r="A9100" s="1" t="s">
        <v>4088</v>
      </c>
    </row>
    <row r="9102">
      <c r="A9102" s="1" t="s">
        <v>4089</v>
      </c>
    </row>
    <row r="9103">
      <c r="A9103" s="1" t="s">
        <v>4090</v>
      </c>
    </row>
    <row r="9105">
      <c r="A9105" s="1" t="s">
        <v>3425</v>
      </c>
    </row>
    <row r="9106">
      <c r="A9106" s="1" t="s">
        <v>3397</v>
      </c>
    </row>
    <row r="9108">
      <c r="A9108" s="1" t="s">
        <v>3862</v>
      </c>
    </row>
    <row r="9109">
      <c r="A9109" s="1" t="s">
        <v>4070</v>
      </c>
    </row>
    <row r="9110">
      <c r="A9110" s="1" t="s">
        <v>4071</v>
      </c>
    </row>
    <row r="9111">
      <c r="A9111" s="1" t="s">
        <v>4072</v>
      </c>
    </row>
    <row r="9112">
      <c r="A9112" s="1" t="s">
        <v>4073</v>
      </c>
    </row>
    <row r="9113">
      <c r="A9113" s="1" t="s">
        <v>4074</v>
      </c>
    </row>
    <row r="9114">
      <c r="A9114" s="1" t="s">
        <v>4075</v>
      </c>
    </row>
    <row r="9115">
      <c r="A9115" s="1" t="s">
        <v>4076</v>
      </c>
    </row>
    <row r="9116">
      <c r="A9116" s="1" t="s">
        <v>4077</v>
      </c>
    </row>
    <row r="9117">
      <c r="A9117" s="1" t="s">
        <v>4078</v>
      </c>
    </row>
    <row r="9118">
      <c r="A9118" s="1" t="s">
        <v>4079</v>
      </c>
    </row>
    <row r="9119">
      <c r="A9119" s="1" t="s">
        <v>4080</v>
      </c>
    </row>
    <row r="9120">
      <c r="A9120" s="1" t="s">
        <v>4081</v>
      </c>
    </row>
    <row r="9121">
      <c r="A9121" s="1" t="s">
        <v>4082</v>
      </c>
    </row>
    <row r="9122">
      <c r="A9122" s="1" t="s">
        <v>4083</v>
      </c>
    </row>
    <row r="9123">
      <c r="A9123" s="1" t="s">
        <v>4085</v>
      </c>
    </row>
    <row r="9124">
      <c r="A9124" s="1" t="s">
        <v>4086</v>
      </c>
    </row>
    <row r="9125">
      <c r="A9125" s="1" t="s">
        <v>4087</v>
      </c>
    </row>
    <row r="9126">
      <c r="A9126" s="1" t="s">
        <v>4088</v>
      </c>
    </row>
    <row r="9127">
      <c r="A9127" s="1" t="s">
        <v>4089</v>
      </c>
    </row>
    <row r="9128">
      <c r="A9128" s="1" t="s">
        <v>4090</v>
      </c>
    </row>
    <row r="9129">
      <c r="A9129" s="1" t="s">
        <v>4091</v>
      </c>
    </row>
    <row r="9130">
      <c r="A9130" s="1" t="s">
        <v>4092</v>
      </c>
    </row>
    <row r="9132">
      <c r="A9132" s="1" t="s">
        <v>4093</v>
      </c>
    </row>
    <row r="9133">
      <c r="A9133" s="1" t="s">
        <v>4094</v>
      </c>
    </row>
    <row r="9135">
      <c r="A9135" s="1" t="s">
        <v>4085</v>
      </c>
    </row>
    <row r="9137">
      <c r="A9137" s="1" t="s">
        <v>4095</v>
      </c>
    </row>
    <row r="9138">
      <c r="A9138" s="1" t="s">
        <v>4096</v>
      </c>
    </row>
    <row r="9140">
      <c r="A9140" s="1" t="s">
        <v>4097</v>
      </c>
    </row>
    <row r="9142">
      <c r="A9142" s="1" t="s">
        <v>4098</v>
      </c>
    </row>
    <row r="9144">
      <c r="A9144" s="1" t="s">
        <v>4099</v>
      </c>
    </row>
    <row r="9146">
      <c r="A9146" s="1" t="s">
        <v>3422</v>
      </c>
    </row>
    <row r="9147">
      <c r="A9147" s="1" t="s">
        <v>3423</v>
      </c>
    </row>
    <row r="9148">
      <c r="A9148" s="1" t="s">
        <v>3424</v>
      </c>
    </row>
    <row r="9150">
      <c r="A9150" s="1" t="s">
        <v>3425</v>
      </c>
    </row>
    <row r="9151">
      <c r="A9151" s="1" t="s">
        <v>3862</v>
      </c>
    </row>
    <row r="9152">
      <c r="A9152" s="1" t="s">
        <v>4093</v>
      </c>
    </row>
    <row r="9153">
      <c r="A9153" s="1" t="s">
        <v>4094</v>
      </c>
    </row>
    <row r="9154">
      <c r="A9154" s="1" t="s">
        <v>4085</v>
      </c>
    </row>
    <row r="9155">
      <c r="A9155" s="1" t="s">
        <v>4095</v>
      </c>
    </row>
    <row r="9156">
      <c r="A9156" s="1" t="s">
        <v>4096</v>
      </c>
    </row>
    <row r="9157">
      <c r="A9157" s="1" t="s">
        <v>4097</v>
      </c>
    </row>
    <row r="9158">
      <c r="A9158" s="1" t="s">
        <v>4098</v>
      </c>
    </row>
    <row r="9159">
      <c r="A9159" s="1" t="s">
        <v>4099</v>
      </c>
    </row>
    <row r="9160">
      <c r="A9160" s="1" t="s">
        <v>3422</v>
      </c>
    </row>
    <row r="9161">
      <c r="A9161" s="1" t="s">
        <v>3423</v>
      </c>
    </row>
    <row r="9162">
      <c r="A9162" s="1" t="s">
        <v>3424</v>
      </c>
    </row>
    <row r="9163">
      <c r="A9163" s="1" t="s">
        <v>4100</v>
      </c>
    </row>
    <row r="9164">
      <c r="A9164" s="1" t="s">
        <v>4101</v>
      </c>
    </row>
    <row r="9165">
      <c r="A9165" s="1" t="s">
        <v>4102</v>
      </c>
    </row>
    <row r="9166">
      <c r="A9166" s="1" t="s">
        <v>4103</v>
      </c>
    </row>
    <row r="9168">
      <c r="A9168" s="1" t="s">
        <v>4104</v>
      </c>
    </row>
    <row r="9169">
      <c r="A9169" s="1" t="s">
        <v>4105</v>
      </c>
    </row>
    <row r="9170">
      <c r="A9170" s="1" t="s">
        <v>4106</v>
      </c>
    </row>
    <row r="9171">
      <c r="A9171" s="1" t="s">
        <v>4107</v>
      </c>
    </row>
    <row r="9173">
      <c r="A9173" s="1" t="s">
        <v>4108</v>
      </c>
    </row>
    <row r="9174">
      <c r="A9174" s="1" t="s">
        <v>4109</v>
      </c>
    </row>
    <row r="9176">
      <c r="A9176" s="1" t="s">
        <v>4110</v>
      </c>
    </row>
    <row r="9177">
      <c r="A9177" s="1" t="s">
        <v>4111</v>
      </c>
    </row>
    <row r="9178">
      <c r="A9178" s="1" t="s">
        <v>4112</v>
      </c>
    </row>
    <row r="9180">
      <c r="A9180" s="1" t="s">
        <v>4113</v>
      </c>
    </row>
    <row r="9181">
      <c r="A9181" s="1" t="s">
        <v>4114</v>
      </c>
    </row>
    <row r="9182">
      <c r="A9182" s="1" t="s">
        <v>4115</v>
      </c>
    </row>
    <row r="9184">
      <c r="A9184" s="1" t="s">
        <v>4116</v>
      </c>
    </row>
    <row r="9185">
      <c r="A9185" s="1" t="s">
        <v>4117</v>
      </c>
    </row>
    <row r="9186">
      <c r="A9186" s="1" t="s">
        <v>4118</v>
      </c>
    </row>
    <row r="9187">
      <c r="A9187" s="1" t="s">
        <v>4119</v>
      </c>
    </row>
    <row r="9189">
      <c r="A9189" s="1" t="s">
        <v>3376</v>
      </c>
    </row>
    <row r="9191">
      <c r="A9191" s="1" t="s">
        <v>233</v>
      </c>
    </row>
    <row r="9192">
      <c r="A9192" s="1" t="s">
        <v>4120</v>
      </c>
    </row>
    <row r="9193">
      <c r="A9193" s="1" t="s">
        <v>4102</v>
      </c>
    </row>
    <row r="9194">
      <c r="A9194" s="1" t="s">
        <v>4103</v>
      </c>
    </row>
    <row r="9195">
      <c r="A9195" s="1" t="s">
        <v>4104</v>
      </c>
    </row>
    <row r="9196">
      <c r="A9196" s="1" t="s">
        <v>4105</v>
      </c>
    </row>
    <row r="9197">
      <c r="A9197" s="1" t="s">
        <v>4106</v>
      </c>
    </row>
    <row r="9198">
      <c r="A9198" s="1" t="s">
        <v>4107</v>
      </c>
    </row>
    <row r="9199">
      <c r="A9199" s="1" t="s">
        <v>4108</v>
      </c>
    </row>
    <row r="9200">
      <c r="A9200" s="1" t="s">
        <v>4109</v>
      </c>
    </row>
    <row r="9201">
      <c r="A9201" s="1" t="s">
        <v>4110</v>
      </c>
    </row>
    <row r="9202">
      <c r="A9202" s="1" t="s">
        <v>4111</v>
      </c>
    </row>
    <row r="9203">
      <c r="A9203" s="1" t="s">
        <v>4112</v>
      </c>
    </row>
    <row r="9204">
      <c r="A9204" s="1" t="s">
        <v>4113</v>
      </c>
    </row>
    <row r="9205">
      <c r="A9205" s="1" t="s">
        <v>4114</v>
      </c>
    </row>
    <row r="9206">
      <c r="A9206" s="1" t="s">
        <v>4115</v>
      </c>
    </row>
    <row r="9207">
      <c r="A9207" s="1" t="s">
        <v>4116</v>
      </c>
    </row>
    <row r="9208">
      <c r="A9208" s="1" t="s">
        <v>4117</v>
      </c>
    </row>
    <row r="9209">
      <c r="A9209" s="1" t="s">
        <v>4118</v>
      </c>
    </row>
    <row r="9210">
      <c r="A9210" s="1" t="s">
        <v>4119</v>
      </c>
    </row>
    <row r="9211">
      <c r="A9211" s="1" t="s">
        <v>4121</v>
      </c>
    </row>
    <row r="9212">
      <c r="A9212" s="1" t="s">
        <v>4122</v>
      </c>
    </row>
    <row r="9214">
      <c r="A9214" s="1" t="s">
        <v>4123</v>
      </c>
    </row>
    <row r="9216">
      <c r="A9216" s="1" t="s">
        <v>4124</v>
      </c>
    </row>
    <row r="9217">
      <c r="A9217" s="1" t="s">
        <v>4125</v>
      </c>
    </row>
    <row r="9219">
      <c r="A9219" s="1" t="s">
        <v>4126</v>
      </c>
    </row>
    <row r="9221">
      <c r="A9221" s="1" t="s">
        <v>4127</v>
      </c>
    </row>
    <row r="9222">
      <c r="A9222" s="1" t="s">
        <v>4128</v>
      </c>
    </row>
    <row r="9224">
      <c r="A9224" s="1" t="s">
        <v>4129</v>
      </c>
    </row>
    <row r="9225">
      <c r="A9225" s="1" t="s">
        <v>3761</v>
      </c>
    </row>
    <row r="9226">
      <c r="A9226" s="1" t="s">
        <v>3327</v>
      </c>
    </row>
    <row r="9227">
      <c r="A9227" s="1" t="s">
        <v>3424</v>
      </c>
    </row>
    <row r="9229">
      <c r="A9229" s="1" t="s">
        <v>3425</v>
      </c>
    </row>
    <row r="9230">
      <c r="A9230" s="1" t="s">
        <v>3397</v>
      </c>
    </row>
    <row r="9231">
      <c r="A9231" s="1" t="s">
        <v>4130</v>
      </c>
    </row>
    <row r="9232">
      <c r="A9232" s="1" t="s">
        <v>4124</v>
      </c>
    </row>
    <row r="9233">
      <c r="A9233" s="1" t="s">
        <v>4125</v>
      </c>
    </row>
    <row r="9234">
      <c r="A9234" s="1" t="s">
        <v>4126</v>
      </c>
    </row>
    <row r="9235">
      <c r="A9235" s="1" t="s">
        <v>4127</v>
      </c>
    </row>
    <row r="9236">
      <c r="A9236" s="1" t="s">
        <v>4128</v>
      </c>
    </row>
    <row r="9237">
      <c r="A9237" s="1" t="s">
        <v>4129</v>
      </c>
    </row>
    <row r="9238">
      <c r="A9238" s="1" t="s">
        <v>3761</v>
      </c>
    </row>
    <row r="9239">
      <c r="A9239" s="1" t="s">
        <v>3327</v>
      </c>
    </row>
    <row r="9240">
      <c r="A9240" s="1" t="s">
        <v>3424</v>
      </c>
    </row>
    <row r="9241">
      <c r="A9241" s="1" t="s">
        <v>4131</v>
      </c>
    </row>
    <row r="9242">
      <c r="A9242" s="1" t="s">
        <v>4132</v>
      </c>
    </row>
    <row r="9244">
      <c r="A9244" s="1" t="s">
        <v>4133</v>
      </c>
    </row>
    <row r="9245">
      <c r="A9245" s="1" t="s">
        <v>4134</v>
      </c>
    </row>
    <row r="9247">
      <c r="A9247" s="1" t="s">
        <v>3326</v>
      </c>
    </row>
    <row r="9248">
      <c r="A9248" s="1" t="s">
        <v>3327</v>
      </c>
    </row>
    <row r="9249">
      <c r="A9249" s="1" t="s">
        <v>3328</v>
      </c>
    </row>
    <row r="9250">
      <c r="A9250" s="1" t="s">
        <v>4135</v>
      </c>
    </row>
    <row r="9251">
      <c r="A9251" s="1" t="s">
        <v>4133</v>
      </c>
    </row>
    <row r="9252">
      <c r="A9252" s="1" t="s">
        <v>4134</v>
      </c>
    </row>
    <row r="9253">
      <c r="A9253" s="1" t="s">
        <v>3326</v>
      </c>
    </row>
    <row r="9254">
      <c r="A9254" s="1" t="s">
        <v>3327</v>
      </c>
    </row>
    <row r="9255">
      <c r="A9255" s="1" t="s">
        <v>4136</v>
      </c>
    </row>
    <row r="9256">
      <c r="A9256" s="1" t="s">
        <v>4137</v>
      </c>
    </row>
    <row r="9258">
      <c r="A9258" s="1" t="s">
        <v>4138</v>
      </c>
    </row>
    <row r="9260">
      <c r="A9260" s="1" t="s">
        <v>4139</v>
      </c>
    </row>
    <row r="9261">
      <c r="A9261" s="1" t="s">
        <v>4140</v>
      </c>
    </row>
    <row r="9262">
      <c r="A9262" s="1" t="s">
        <v>4141</v>
      </c>
    </row>
    <row r="9263">
      <c r="A9263" s="1" t="s">
        <v>4142</v>
      </c>
    </row>
    <row r="9264">
      <c r="A9264" s="1" t="s">
        <v>4143</v>
      </c>
    </row>
    <row r="9266">
      <c r="A9266" s="1" t="s">
        <v>4144</v>
      </c>
    </row>
    <row r="9268">
      <c r="A9268" s="1" t="s">
        <v>4145</v>
      </c>
    </row>
    <row r="9270">
      <c r="A9270" s="1" t="s">
        <v>4146</v>
      </c>
    </row>
    <row r="9272">
      <c r="A9272" s="1" t="s">
        <v>4147</v>
      </c>
    </row>
    <row r="9274">
      <c r="A9274" s="1" t="s">
        <v>3326</v>
      </c>
    </row>
    <row r="9275">
      <c r="A9275" s="1" t="s">
        <v>3327</v>
      </c>
    </row>
    <row r="9276">
      <c r="A9276" s="1" t="s">
        <v>3328</v>
      </c>
    </row>
    <row r="9278">
      <c r="A9278" s="1" t="s">
        <v>4148</v>
      </c>
    </row>
    <row r="9279">
      <c r="A9279" s="1" t="s">
        <v>4149</v>
      </c>
    </row>
    <row r="9282">
      <c r="A9282" s="1" t="s">
        <v>3862</v>
      </c>
    </row>
    <row r="9283">
      <c r="A9283" s="1" t="s">
        <v>4138</v>
      </c>
    </row>
    <row r="9284">
      <c r="A9284" s="1" t="s">
        <v>4139</v>
      </c>
    </row>
    <row r="9285">
      <c r="A9285" s="1" t="s">
        <v>4141</v>
      </c>
    </row>
    <row r="9286">
      <c r="A9286" s="1" t="s">
        <v>4142</v>
      </c>
    </row>
    <row r="9287">
      <c r="A9287" s="1" t="s">
        <v>4143</v>
      </c>
    </row>
    <row r="9288">
      <c r="A9288" s="1" t="s">
        <v>4144</v>
      </c>
    </row>
    <row r="9289">
      <c r="A9289" s="1" t="s">
        <v>4145</v>
      </c>
    </row>
    <row r="9290">
      <c r="A9290" s="1" t="s">
        <v>4146</v>
      </c>
    </row>
    <row r="9291">
      <c r="A9291" s="1" t="s">
        <v>4147</v>
      </c>
    </row>
    <row r="9292">
      <c r="A9292" s="1" t="s">
        <v>3326</v>
      </c>
    </row>
    <row r="9293">
      <c r="A9293" s="1" t="s">
        <v>3327</v>
      </c>
    </row>
    <row r="9294">
      <c r="A9294" s="1" t="s">
        <v>3328</v>
      </c>
    </row>
    <row r="9295">
      <c r="A9295" s="1" t="s">
        <v>4148</v>
      </c>
    </row>
    <row r="9296">
      <c r="A9296" s="1" t="s">
        <v>4150</v>
      </c>
    </row>
    <row r="9297">
      <c r="A9297" s="1" t="s">
        <v>4151</v>
      </c>
    </row>
    <row r="9299">
      <c r="A9299" s="1" t="s">
        <v>4152</v>
      </c>
    </row>
    <row r="9301">
      <c r="A9301" s="1" t="s">
        <v>4153</v>
      </c>
    </row>
    <row r="9303">
      <c r="A9303" s="1" t="s">
        <v>4154</v>
      </c>
    </row>
    <row r="9304">
      <c r="A9304" s="1" t="s">
        <v>4155</v>
      </c>
    </row>
    <row r="9305">
      <c r="A9305" s="1" t="s">
        <v>4156</v>
      </c>
    </row>
    <row r="9307">
      <c r="A9307" s="1" t="s">
        <v>4157</v>
      </c>
    </row>
    <row r="9308">
      <c r="A9308" s="1" t="s">
        <v>4158</v>
      </c>
    </row>
    <row r="9310">
      <c r="A9310" s="1" t="s">
        <v>4159</v>
      </c>
    </row>
    <row r="9311">
      <c r="A9311" s="1" t="s">
        <v>4160</v>
      </c>
    </row>
    <row r="9312">
      <c r="A9312" s="1" t="s">
        <v>4161</v>
      </c>
    </row>
    <row r="9313">
      <c r="A9313" s="1" t="s">
        <v>4162</v>
      </c>
    </row>
    <row r="9314">
      <c r="A9314" s="1" t="s">
        <v>4163</v>
      </c>
    </row>
    <row r="9316">
      <c r="A9316" s="1" t="s">
        <v>4164</v>
      </c>
    </row>
    <row r="9318">
      <c r="A9318" s="1" t="s">
        <v>4165</v>
      </c>
    </row>
    <row r="9319">
      <c r="A9319" s="1" t="s">
        <v>4166</v>
      </c>
    </row>
    <row r="9321">
      <c r="A9321" s="1" t="s">
        <v>4167</v>
      </c>
    </row>
    <row r="9322">
      <c r="A9322" s="1" t="s">
        <v>4168</v>
      </c>
    </row>
    <row r="9324">
      <c r="A9324" s="1" t="s">
        <v>3422</v>
      </c>
    </row>
    <row r="9325">
      <c r="A9325" s="1" t="s">
        <v>3423</v>
      </c>
    </row>
    <row r="9326">
      <c r="A9326" s="1" t="s">
        <v>3424</v>
      </c>
    </row>
    <row r="9328">
      <c r="A9328" s="1" t="s">
        <v>322</v>
      </c>
    </row>
    <row r="9330">
      <c r="A9330" s="1" t="s">
        <v>3397</v>
      </c>
    </row>
    <row r="9331">
      <c r="A9331" s="1" t="s">
        <v>4169</v>
      </c>
    </row>
    <row r="9332">
      <c r="A9332" s="1" t="s">
        <v>4152</v>
      </c>
    </row>
    <row r="9333">
      <c r="A9333" s="1" t="s">
        <v>4153</v>
      </c>
    </row>
    <row r="9334">
      <c r="A9334" s="1" t="s">
        <v>4154</v>
      </c>
    </row>
    <row r="9335">
      <c r="A9335" s="1" t="s">
        <v>4155</v>
      </c>
    </row>
    <row r="9336">
      <c r="A9336" s="1" t="s">
        <v>4156</v>
      </c>
    </row>
    <row r="9337">
      <c r="A9337" s="1" t="s">
        <v>4157</v>
      </c>
    </row>
    <row r="9338">
      <c r="A9338" s="1" t="s">
        <v>4158</v>
      </c>
    </row>
    <row r="9339">
      <c r="A9339" s="1" t="s">
        <v>4159</v>
      </c>
    </row>
    <row r="9340">
      <c r="A9340" s="1" t="s">
        <v>4160</v>
      </c>
    </row>
    <row r="9341">
      <c r="A9341" s="1" t="s">
        <v>4161</v>
      </c>
    </row>
    <row r="9342">
      <c r="A9342" s="1" t="s">
        <v>4162</v>
      </c>
    </row>
    <row r="9343">
      <c r="A9343" s="1" t="s">
        <v>4163</v>
      </c>
    </row>
    <row r="9344">
      <c r="A9344" s="1" t="s">
        <v>4164</v>
      </c>
    </row>
    <row r="9345">
      <c r="A9345" s="1" t="s">
        <v>4165</v>
      </c>
    </row>
    <row r="9346">
      <c r="A9346" s="1" t="s">
        <v>4166</v>
      </c>
    </row>
    <row r="9347">
      <c r="A9347" s="1" t="s">
        <v>4167</v>
      </c>
    </row>
    <row r="9348">
      <c r="A9348" s="1" t="s">
        <v>4168</v>
      </c>
    </row>
    <row r="9349">
      <c r="A9349" s="1" t="s">
        <v>3422</v>
      </c>
    </row>
    <row r="9350">
      <c r="A9350" s="1" t="s">
        <v>3423</v>
      </c>
    </row>
    <row r="9351">
      <c r="A9351" s="1" t="s">
        <v>4170</v>
      </c>
    </row>
    <row r="9352">
      <c r="A9352" s="1" t="s">
        <v>4171</v>
      </c>
    </row>
    <row r="9353">
      <c r="A9353" s="1" t="s">
        <v>4162</v>
      </c>
    </row>
    <row r="9355">
      <c r="A9355" s="1" t="s">
        <v>4172</v>
      </c>
    </row>
    <row r="9356">
      <c r="A9356" s="1" t="s">
        <v>4165</v>
      </c>
    </row>
    <row r="9358">
      <c r="A9358" s="1" t="s">
        <v>4173</v>
      </c>
    </row>
    <row r="9360">
      <c r="A9360" s="1" t="s">
        <v>4174</v>
      </c>
    </row>
    <row r="9362">
      <c r="A9362" s="1" t="s">
        <v>4175</v>
      </c>
    </row>
    <row r="9364">
      <c r="A9364" s="1" t="s">
        <v>4176</v>
      </c>
    </row>
    <row r="9366">
      <c r="A9366" s="1" t="s">
        <v>4177</v>
      </c>
    </row>
    <row r="9367">
      <c r="A9367" s="1" t="s">
        <v>4178</v>
      </c>
    </row>
    <row r="9369">
      <c r="A9369" s="1" t="s">
        <v>4179</v>
      </c>
    </row>
    <row r="9371">
      <c r="A9371" s="1" t="s">
        <v>3422</v>
      </c>
    </row>
    <row r="9372">
      <c r="A9372" s="1" t="s">
        <v>3423</v>
      </c>
    </row>
    <row r="9373">
      <c r="A9373" s="1" t="s">
        <v>3424</v>
      </c>
    </row>
    <row r="9375">
      <c r="A9375" s="1" t="s">
        <v>3425</v>
      </c>
    </row>
    <row r="9376">
      <c r="A9376" s="1" t="s">
        <v>3397</v>
      </c>
    </row>
    <row r="9377">
      <c r="A9377" s="1" t="s">
        <v>4180</v>
      </c>
    </row>
    <row r="9378">
      <c r="A9378" s="1" t="s">
        <v>4162</v>
      </c>
    </row>
    <row r="9379">
      <c r="A9379" s="1" t="s">
        <v>4172</v>
      </c>
    </row>
    <row r="9380">
      <c r="A9380" s="1" t="s">
        <v>4165</v>
      </c>
    </row>
    <row r="9381">
      <c r="A9381" s="1" t="s">
        <v>4173</v>
      </c>
    </row>
    <row r="9382">
      <c r="A9382" s="1" t="s">
        <v>4174</v>
      </c>
    </row>
    <row r="9383">
      <c r="A9383" s="1" t="s">
        <v>4175</v>
      </c>
    </row>
    <row r="9384">
      <c r="A9384" s="1" t="s">
        <v>4176</v>
      </c>
    </row>
    <row r="9385">
      <c r="A9385" s="1" t="s">
        <v>4177</v>
      </c>
    </row>
    <row r="9386">
      <c r="A9386" s="1" t="s">
        <v>4178</v>
      </c>
    </row>
    <row r="9387">
      <c r="A9387" s="1" t="s">
        <v>4179</v>
      </c>
    </row>
    <row r="9388">
      <c r="A9388" s="1" t="s">
        <v>3422</v>
      </c>
    </row>
    <row r="9389">
      <c r="A9389" s="1" t="s">
        <v>3423</v>
      </c>
    </row>
    <row r="9390">
      <c r="A9390" s="1" t="s">
        <v>3424</v>
      </c>
    </row>
    <row r="9391">
      <c r="A9391" s="1" t="s">
        <v>4181</v>
      </c>
    </row>
    <row r="9392">
      <c r="A9392" s="1" t="s">
        <v>4182</v>
      </c>
    </row>
    <row r="9394">
      <c r="A9394" s="1" t="s">
        <v>4183</v>
      </c>
    </row>
    <row r="9396">
      <c r="A9396" s="1" t="s">
        <v>4165</v>
      </c>
    </row>
    <row r="9398">
      <c r="A9398" s="1" t="s">
        <v>4173</v>
      </c>
    </row>
    <row r="9400">
      <c r="A9400" s="1" t="s">
        <v>4184</v>
      </c>
    </row>
    <row r="9402">
      <c r="A9402" s="1" t="s">
        <v>4185</v>
      </c>
    </row>
    <row r="9404">
      <c r="A9404" s="1" t="s">
        <v>4186</v>
      </c>
    </row>
    <row r="9406">
      <c r="A9406" s="1" t="s">
        <v>4177</v>
      </c>
    </row>
    <row r="9407">
      <c r="A9407" s="1" t="s">
        <v>4178</v>
      </c>
    </row>
    <row r="9409">
      <c r="A9409" s="1" t="s">
        <v>4187</v>
      </c>
    </row>
    <row r="9411">
      <c r="A9411" s="1" t="s">
        <v>4188</v>
      </c>
    </row>
    <row r="9413">
      <c r="A9413" s="1" t="s">
        <v>4189</v>
      </c>
    </row>
    <row r="9415">
      <c r="A9415" s="1" t="s">
        <v>3422</v>
      </c>
    </row>
    <row r="9416">
      <c r="A9416" s="1" t="s">
        <v>3423</v>
      </c>
    </row>
    <row r="9417">
      <c r="A9417" s="1" t="s">
        <v>3424</v>
      </c>
    </row>
    <row r="9419">
      <c r="A9419" s="1" t="s">
        <v>3425</v>
      </c>
    </row>
    <row r="9420">
      <c r="A9420" s="1" t="s">
        <v>3397</v>
      </c>
    </row>
    <row r="9421">
      <c r="A9421" s="1" t="s">
        <v>4169</v>
      </c>
    </row>
    <row r="9422">
      <c r="A9422" s="1" t="s">
        <v>4183</v>
      </c>
    </row>
    <row r="9423">
      <c r="A9423" s="1" t="s">
        <v>4165</v>
      </c>
    </row>
    <row r="9424">
      <c r="A9424" s="1" t="s">
        <v>4173</v>
      </c>
    </row>
    <row r="9425">
      <c r="A9425" s="1" t="s">
        <v>4184</v>
      </c>
    </row>
    <row r="9426">
      <c r="A9426" s="1" t="s">
        <v>4185</v>
      </c>
    </row>
    <row r="9427">
      <c r="A9427" s="1" t="s">
        <v>4186</v>
      </c>
    </row>
    <row r="9428">
      <c r="A9428" s="1" t="s">
        <v>4177</v>
      </c>
    </row>
    <row r="9429">
      <c r="A9429" s="1" t="s">
        <v>4178</v>
      </c>
    </row>
    <row r="9430">
      <c r="A9430" s="1" t="s">
        <v>4187</v>
      </c>
    </row>
    <row r="9431">
      <c r="A9431" s="1" t="s">
        <v>4188</v>
      </c>
    </row>
    <row r="9432">
      <c r="A9432" s="1" t="s">
        <v>4189</v>
      </c>
    </row>
    <row r="9433">
      <c r="A9433" s="1" t="s">
        <v>3422</v>
      </c>
    </row>
    <row r="9434">
      <c r="A9434" s="1" t="s">
        <v>3423</v>
      </c>
    </row>
    <row r="9435">
      <c r="A9435" s="1" t="s">
        <v>3424</v>
      </c>
    </row>
    <row r="9436">
      <c r="A9436" s="1" t="s">
        <v>4190</v>
      </c>
    </row>
    <row r="9437">
      <c r="A9437" s="1" t="s">
        <v>4191</v>
      </c>
    </row>
    <row r="9438">
      <c r="A9438" s="1" t="s">
        <v>4192</v>
      </c>
    </row>
    <row r="9440">
      <c r="A9440" s="1" t="s">
        <v>4193</v>
      </c>
    </row>
    <row r="9441">
      <c r="A9441" s="1" t="s">
        <v>4194</v>
      </c>
    </row>
    <row r="9443">
      <c r="A9443" s="1" t="s">
        <v>4195</v>
      </c>
    </row>
    <row r="9444">
      <c r="A9444" s="1" t="s">
        <v>4196</v>
      </c>
    </row>
    <row r="9445">
      <c r="A9445" s="1" t="s">
        <v>4197</v>
      </c>
    </row>
    <row r="9446">
      <c r="A9446" s="1" t="s">
        <v>4198</v>
      </c>
    </row>
    <row r="9447">
      <c r="A9447" s="1" t="s">
        <v>4199</v>
      </c>
    </row>
    <row r="9448">
      <c r="A9448" s="1" t="s">
        <v>4200</v>
      </c>
    </row>
    <row r="9449">
      <c r="A9449" s="1" t="s">
        <v>4201</v>
      </c>
    </row>
    <row r="9450">
      <c r="A9450" s="1" t="s">
        <v>3424</v>
      </c>
    </row>
    <row r="9452">
      <c r="A9452" s="1" t="s">
        <v>3425</v>
      </c>
    </row>
    <row r="9453">
      <c r="A9453" s="1" t="s">
        <v>3397</v>
      </c>
    </row>
    <row r="9454">
      <c r="A9454" s="1" t="s">
        <v>4202</v>
      </c>
    </row>
    <row r="9455">
      <c r="A9455" s="1" t="s">
        <v>4192</v>
      </c>
    </row>
    <row r="9456">
      <c r="A9456" s="1" t="s">
        <v>4193</v>
      </c>
    </row>
    <row r="9457">
      <c r="A9457" s="1" t="s">
        <v>4194</v>
      </c>
    </row>
    <row r="9458">
      <c r="A9458" s="1" t="s">
        <v>4195</v>
      </c>
    </row>
    <row r="9459">
      <c r="A9459" s="1" t="s">
        <v>4196</v>
      </c>
    </row>
    <row r="9460">
      <c r="A9460" s="1" t="s">
        <v>4197</v>
      </c>
    </row>
    <row r="9461">
      <c r="A9461" s="1" t="s">
        <v>4198</v>
      </c>
    </row>
    <row r="9462">
      <c r="A9462" s="1" t="s">
        <v>4199</v>
      </c>
    </row>
    <row r="9463">
      <c r="A9463" s="1" t="s">
        <v>4200</v>
      </c>
    </row>
    <row r="9464">
      <c r="A9464" s="1" t="s">
        <v>4201</v>
      </c>
    </row>
    <row r="9465">
      <c r="A9465" s="1" t="s">
        <v>3424</v>
      </c>
    </row>
    <row r="9466">
      <c r="A9466" s="1" t="s">
        <v>4203</v>
      </c>
    </row>
    <row r="9467">
      <c r="A9467" s="1" t="s">
        <v>4204</v>
      </c>
    </row>
    <row r="9469">
      <c r="A9469" s="1" t="s">
        <v>4205</v>
      </c>
    </row>
    <row r="9470">
      <c r="A9470" s="1" t="s">
        <v>4206</v>
      </c>
    </row>
    <row r="9472">
      <c r="A9472" s="1" t="s">
        <v>4207</v>
      </c>
    </row>
    <row r="9474">
      <c r="A9474" s="1" t="s">
        <v>4208</v>
      </c>
    </row>
    <row r="9476">
      <c r="A9476" s="1" t="s">
        <v>4209</v>
      </c>
    </row>
    <row r="9478">
      <c r="A9478" s="1" t="s">
        <v>4210</v>
      </c>
    </row>
    <row r="9480">
      <c r="A9480" s="1" t="s">
        <v>4211</v>
      </c>
    </row>
    <row r="9482">
      <c r="A9482" s="1" t="s">
        <v>4212</v>
      </c>
    </row>
    <row r="9484">
      <c r="A9484" s="1" t="s">
        <v>4213</v>
      </c>
    </row>
    <row r="9485">
      <c r="A9485" s="1" t="s">
        <v>4214</v>
      </c>
    </row>
    <row r="9486">
      <c r="A9486" s="1" t="s">
        <v>4215</v>
      </c>
    </row>
    <row r="9487">
      <c r="A9487" s="1" t="s">
        <v>4216</v>
      </c>
    </row>
    <row r="9489">
      <c r="A9489" s="1" t="s">
        <v>4217</v>
      </c>
    </row>
    <row r="9490">
      <c r="A9490" s="1" t="s">
        <v>4218</v>
      </c>
    </row>
    <row r="9492">
      <c r="A9492" s="1" t="s">
        <v>4219</v>
      </c>
    </row>
    <row r="9493">
      <c r="A9493" s="1" t="s">
        <v>4220</v>
      </c>
    </row>
    <row r="9494">
      <c r="A9494" s="1" t="s">
        <v>4221</v>
      </c>
    </row>
    <row r="9495">
      <c r="A9495" s="1" t="s">
        <v>3423</v>
      </c>
    </row>
    <row r="9496">
      <c r="A9496" s="1" t="s">
        <v>3424</v>
      </c>
    </row>
    <row r="9498">
      <c r="A9498" s="1" t="s">
        <v>3425</v>
      </c>
    </row>
    <row r="9499">
      <c r="A9499" s="1" t="s">
        <v>3397</v>
      </c>
    </row>
    <row r="9500">
      <c r="A9500" s="1" t="s">
        <v>4169</v>
      </c>
    </row>
    <row r="9501">
      <c r="A9501" s="1" t="s">
        <v>4205</v>
      </c>
    </row>
    <row r="9502">
      <c r="A9502" s="1" t="s">
        <v>4206</v>
      </c>
    </row>
    <row r="9503">
      <c r="A9503" s="1" t="s">
        <v>4207</v>
      </c>
    </row>
    <row r="9504">
      <c r="A9504" s="1" t="s">
        <v>4208</v>
      </c>
    </row>
    <row r="9505">
      <c r="A9505" s="1" t="s">
        <v>4209</v>
      </c>
    </row>
    <row r="9506">
      <c r="A9506" s="1" t="s">
        <v>4210</v>
      </c>
    </row>
    <row r="9507">
      <c r="A9507" s="1" t="s">
        <v>4211</v>
      </c>
    </row>
    <row r="9508">
      <c r="A9508" s="1" t="s">
        <v>4212</v>
      </c>
    </row>
    <row r="9509">
      <c r="A9509" s="1" t="s">
        <v>4213</v>
      </c>
    </row>
    <row r="9510">
      <c r="A9510" s="1" t="s">
        <v>4214</v>
      </c>
    </row>
    <row r="9511">
      <c r="A9511" s="1" t="s">
        <v>4215</v>
      </c>
    </row>
    <row r="9512">
      <c r="A9512" s="1" t="s">
        <v>4216</v>
      </c>
    </row>
    <row r="9513">
      <c r="A9513" s="1" t="s">
        <v>4217</v>
      </c>
    </row>
    <row r="9514">
      <c r="A9514" s="1" t="s">
        <v>4218</v>
      </c>
    </row>
    <row r="9515">
      <c r="A9515" s="1" t="s">
        <v>4219</v>
      </c>
    </row>
    <row r="9516">
      <c r="A9516" s="1" t="s">
        <v>4220</v>
      </c>
    </row>
    <row r="9517">
      <c r="A9517" s="1" t="s">
        <v>4221</v>
      </c>
    </row>
    <row r="9518">
      <c r="A9518" s="1" t="s">
        <v>3423</v>
      </c>
    </row>
    <row r="9519">
      <c r="A9519" s="1" t="s">
        <v>3424</v>
      </c>
    </row>
    <row r="9520">
      <c r="A9520" s="1" t="s">
        <v>4222</v>
      </c>
    </row>
    <row r="9521">
      <c r="A9521" s="1" t="s">
        <v>4223</v>
      </c>
    </row>
    <row r="9523">
      <c r="A9523" s="1" t="s">
        <v>4224</v>
      </c>
    </row>
    <row r="9524">
      <c r="A9524" s="1" t="s">
        <v>4225</v>
      </c>
    </row>
    <row r="9526">
      <c r="A9526" s="1" t="s">
        <v>4226</v>
      </c>
    </row>
    <row r="9527">
      <c r="A9527" s="1" t="s">
        <v>4227</v>
      </c>
    </row>
    <row r="9529">
      <c r="A9529" s="1" t="s">
        <v>4228</v>
      </c>
    </row>
    <row r="9530">
      <c r="A9530" s="1" t="s">
        <v>4229</v>
      </c>
    </row>
    <row r="9531">
      <c r="A9531" s="1" t="s">
        <v>4230</v>
      </c>
    </row>
    <row r="9532">
      <c r="A9532" s="1" t="s">
        <v>4231</v>
      </c>
    </row>
    <row r="9533">
      <c r="A9533" s="1" t="s">
        <v>4232</v>
      </c>
    </row>
    <row r="9534">
      <c r="A9534" s="1" t="s">
        <v>4233</v>
      </c>
    </row>
    <row r="9535">
      <c r="A9535" s="1" t="s">
        <v>4234</v>
      </c>
    </row>
    <row r="9537">
      <c r="A9537" s="1" t="s">
        <v>4235</v>
      </c>
    </row>
    <row r="9538">
      <c r="A9538" s="1" t="s">
        <v>4236</v>
      </c>
    </row>
    <row r="9539">
      <c r="A9539" s="1" t="s">
        <v>4237</v>
      </c>
    </row>
    <row r="9540">
      <c r="A9540" s="1" t="s">
        <v>4238</v>
      </c>
    </row>
    <row r="9541">
      <c r="A9541" s="1" t="s">
        <v>4239</v>
      </c>
    </row>
    <row r="9543">
      <c r="A9543" s="1" t="s">
        <v>3326</v>
      </c>
    </row>
    <row r="9544">
      <c r="A9544" s="1" t="s">
        <v>3327</v>
      </c>
    </row>
    <row r="9545">
      <c r="A9545" s="1" t="s">
        <v>3328</v>
      </c>
    </row>
    <row r="9546">
      <c r="A9546" s="1" t="s">
        <v>4240</v>
      </c>
    </row>
    <row r="9547">
      <c r="A9547" s="1" t="s">
        <v>4224</v>
      </c>
    </row>
    <row r="9548">
      <c r="A9548" s="1" t="s">
        <v>4225</v>
      </c>
    </row>
    <row r="9549">
      <c r="A9549" s="1" t="s">
        <v>4226</v>
      </c>
    </row>
    <row r="9550">
      <c r="A9550" s="1" t="s">
        <v>4227</v>
      </c>
    </row>
    <row r="9551">
      <c r="A9551" s="1" t="s">
        <v>4228</v>
      </c>
    </row>
    <row r="9552">
      <c r="A9552" s="1" t="s">
        <v>4229</v>
      </c>
    </row>
    <row r="9553">
      <c r="A9553" s="1" t="s">
        <v>4230</v>
      </c>
    </row>
    <row r="9554">
      <c r="A9554" s="1" t="s">
        <v>4231</v>
      </c>
    </row>
    <row r="9555">
      <c r="A9555" s="1" t="s">
        <v>4232</v>
      </c>
    </row>
    <row r="9556">
      <c r="A9556" s="1" t="s">
        <v>4233</v>
      </c>
    </row>
    <row r="9557">
      <c r="A9557" s="1" t="s">
        <v>4234</v>
      </c>
    </row>
    <row r="9558">
      <c r="A9558" s="1" t="s">
        <v>4235</v>
      </c>
    </row>
    <row r="9559">
      <c r="A9559" s="1" t="s">
        <v>4236</v>
      </c>
    </row>
    <row r="9560">
      <c r="A9560" s="1" t="s">
        <v>4237</v>
      </c>
    </row>
    <row r="9561">
      <c r="A9561" s="1" t="s">
        <v>4238</v>
      </c>
    </row>
    <row r="9562">
      <c r="A9562" s="1" t="s">
        <v>4239</v>
      </c>
    </row>
    <row r="9563">
      <c r="A9563" s="1" t="s">
        <v>3326</v>
      </c>
    </row>
    <row r="9564">
      <c r="A9564" s="1" t="s">
        <v>3327</v>
      </c>
    </row>
    <row r="9565">
      <c r="A9565" s="1" t="s">
        <v>4241</v>
      </c>
    </row>
    <row r="9566">
      <c r="A9566" s="1" t="s">
        <v>4242</v>
      </c>
    </row>
    <row r="9568">
      <c r="A9568" s="1" t="s">
        <v>4243</v>
      </c>
    </row>
    <row r="9569">
      <c r="A9569" s="1" t="s">
        <v>4244</v>
      </c>
    </row>
    <row r="9570">
      <c r="A9570" s="1" t="s">
        <v>4245</v>
      </c>
    </row>
    <row r="9572">
      <c r="A9572" s="1" t="s">
        <v>4246</v>
      </c>
    </row>
    <row r="9573">
      <c r="A9573" s="1" t="s">
        <v>4247</v>
      </c>
    </row>
    <row r="9574">
      <c r="A9574" s="1" t="s">
        <v>4248</v>
      </c>
    </row>
    <row r="9576">
      <c r="A9576" s="1" t="s">
        <v>4249</v>
      </c>
    </row>
    <row r="9577">
      <c r="A9577" s="1" t="s">
        <v>4250</v>
      </c>
    </row>
    <row r="9578">
      <c r="A9578" s="1" t="s">
        <v>4251</v>
      </c>
    </row>
    <row r="9580">
      <c r="A9580" s="1" t="s">
        <v>4252</v>
      </c>
    </row>
    <row r="9581">
      <c r="A9581" s="1" t="s">
        <v>4253</v>
      </c>
    </row>
    <row r="9582">
      <c r="A9582" s="1" t="s">
        <v>4254</v>
      </c>
    </row>
    <row r="9584">
      <c r="A9584" s="1" t="s">
        <v>4255</v>
      </c>
    </row>
    <row r="9586">
      <c r="A9586" s="1" t="s">
        <v>4256</v>
      </c>
    </row>
    <row r="9587">
      <c r="A9587" s="1" t="s">
        <v>4257</v>
      </c>
    </row>
    <row r="9589">
      <c r="A9589" s="1" t="s">
        <v>4258</v>
      </c>
    </row>
    <row r="9591">
      <c r="A9591" s="1" t="s">
        <v>3326</v>
      </c>
    </row>
    <row r="9592">
      <c r="A9592" s="1" t="s">
        <v>3327</v>
      </c>
    </row>
    <row r="9593">
      <c r="A9593" s="1" t="s">
        <v>3328</v>
      </c>
    </row>
    <row r="9595">
      <c r="A9595" s="1" t="s">
        <v>1208</v>
      </c>
    </row>
    <row r="9596">
      <c r="A9596" s="1" t="s">
        <v>4259</v>
      </c>
    </row>
    <row r="9597">
      <c r="A9597" s="1" t="s">
        <v>4244</v>
      </c>
    </row>
    <row r="9598">
      <c r="A9598" s="1" t="s">
        <v>4245</v>
      </c>
    </row>
    <row r="9599">
      <c r="A9599" s="1" t="s">
        <v>4246</v>
      </c>
    </row>
    <row r="9600">
      <c r="A9600" s="1" t="s">
        <v>4247</v>
      </c>
    </row>
    <row r="9601">
      <c r="A9601" s="1" t="s">
        <v>4248</v>
      </c>
    </row>
    <row r="9602">
      <c r="A9602" s="1" t="s">
        <v>4249</v>
      </c>
    </row>
    <row r="9603">
      <c r="A9603" s="1" t="s">
        <v>4250</v>
      </c>
    </row>
    <row r="9604">
      <c r="A9604" s="1" t="s">
        <v>4251</v>
      </c>
    </row>
    <row r="9605">
      <c r="A9605" s="1" t="s">
        <v>4252</v>
      </c>
    </row>
    <row r="9606">
      <c r="A9606" s="1" t="s">
        <v>4253</v>
      </c>
    </row>
    <row r="9607">
      <c r="A9607" s="1" t="s">
        <v>4254</v>
      </c>
    </row>
    <row r="9608">
      <c r="A9608" s="1" t="s">
        <v>4255</v>
      </c>
    </row>
    <row r="9609">
      <c r="A9609" s="1" t="s">
        <v>4256</v>
      </c>
    </row>
    <row r="9610">
      <c r="A9610" s="1" t="s">
        <v>4257</v>
      </c>
    </row>
    <row r="9611">
      <c r="A9611" s="1" t="s">
        <v>4258</v>
      </c>
    </row>
    <row r="9612">
      <c r="A9612" s="1" t="s">
        <v>3326</v>
      </c>
    </row>
    <row r="9613">
      <c r="A9613" s="1" t="s">
        <v>3327</v>
      </c>
    </row>
    <row r="9614">
      <c r="A9614" s="1" t="s">
        <v>4260</v>
      </c>
    </row>
    <row r="9615">
      <c r="A9615" s="1" t="s">
        <v>4261</v>
      </c>
    </row>
    <row r="9617">
      <c r="A9617" s="1" t="s">
        <v>3020</v>
      </c>
    </row>
    <row r="9619">
      <c r="A9619" s="1" t="s">
        <v>4262</v>
      </c>
    </row>
    <row r="9620">
      <c r="A9620" s="1" t="s">
        <v>4263</v>
      </c>
    </row>
    <row r="9621">
      <c r="A9621" s="1" t="s">
        <v>4264</v>
      </c>
    </row>
    <row r="9622">
      <c r="A9622" s="1" t="s">
        <v>4265</v>
      </c>
    </row>
    <row r="9623">
      <c r="A9623" s="1" t="s">
        <v>4266</v>
      </c>
    </row>
    <row r="9624">
      <c r="A9624" s="1" t="s">
        <v>4267</v>
      </c>
    </row>
    <row r="9626">
      <c r="A9626" s="1" t="s">
        <v>4268</v>
      </c>
    </row>
    <row r="9627">
      <c r="A9627" s="1" t="s">
        <v>4269</v>
      </c>
    </row>
    <row r="9629">
      <c r="A9629" s="1" t="s">
        <v>4270</v>
      </c>
    </row>
    <row r="9630">
      <c r="A9630" s="1" t="s">
        <v>4271</v>
      </c>
    </row>
    <row r="9631">
      <c r="A9631" s="1" t="s">
        <v>4272</v>
      </c>
    </row>
    <row r="9632">
      <c r="A9632" s="1" t="s">
        <v>4273</v>
      </c>
    </row>
    <row r="9634">
      <c r="A9634" s="1" t="s">
        <v>3033</v>
      </c>
    </row>
    <row r="9635">
      <c r="A9635" s="1" t="s">
        <v>2867</v>
      </c>
    </row>
    <row r="9636">
      <c r="A9636" s="1" t="s">
        <v>3034</v>
      </c>
    </row>
    <row r="9637">
      <c r="A9637" s="1" t="s">
        <v>3035</v>
      </c>
    </row>
    <row r="9638">
      <c r="A9638" s="1" t="s">
        <v>3036</v>
      </c>
    </row>
    <row r="9639">
      <c r="A9639" s="1" t="s">
        <v>3037</v>
      </c>
    </row>
    <row r="9641">
      <c r="A9641" s="1" t="s">
        <v>4274</v>
      </c>
    </row>
    <row r="9642">
      <c r="A9642" s="1" t="s">
        <v>3020</v>
      </c>
    </row>
    <row r="9643">
      <c r="A9643" s="1" t="s">
        <v>4262</v>
      </c>
    </row>
    <row r="9644">
      <c r="A9644" s="1" t="s">
        <v>4263</v>
      </c>
    </row>
    <row r="9645">
      <c r="A9645" s="1" t="s">
        <v>4264</v>
      </c>
    </row>
    <row r="9646">
      <c r="A9646" s="1" t="s">
        <v>4265</v>
      </c>
    </row>
    <row r="9647">
      <c r="A9647" s="1" t="s">
        <v>4266</v>
      </c>
    </row>
    <row r="9648">
      <c r="A9648" s="1" t="s">
        <v>4267</v>
      </c>
    </row>
    <row r="9649">
      <c r="A9649" s="1" t="s">
        <v>4268</v>
      </c>
    </row>
    <row r="9650">
      <c r="A9650" s="1" t="s">
        <v>4269</v>
      </c>
    </row>
    <row r="9651">
      <c r="A9651" s="1" t="s">
        <v>4270</v>
      </c>
    </row>
    <row r="9652">
      <c r="A9652" s="1" t="s">
        <v>4271</v>
      </c>
    </row>
    <row r="9653">
      <c r="A9653" s="1" t="s">
        <v>4272</v>
      </c>
    </row>
    <row r="9654">
      <c r="A9654" s="1" t="s">
        <v>4273</v>
      </c>
    </row>
    <row r="9655">
      <c r="A9655" s="1" t="s">
        <v>3033</v>
      </c>
    </row>
    <row r="9656">
      <c r="A9656" s="1" t="s">
        <v>2867</v>
      </c>
    </row>
    <row r="9657">
      <c r="A9657" s="1" t="s">
        <v>3034</v>
      </c>
    </row>
    <row r="9658">
      <c r="A9658" s="1" t="s">
        <v>3035</v>
      </c>
    </row>
    <row r="9659">
      <c r="A9659" s="1" t="s">
        <v>4275</v>
      </c>
    </row>
    <row r="9660">
      <c r="A9660" s="1" t="s">
        <v>4276</v>
      </c>
    </row>
    <row r="9662">
      <c r="A9662" s="1" t="s">
        <v>4277</v>
      </c>
    </row>
    <row r="9663">
      <c r="A9663" s="1" t="s">
        <v>4278</v>
      </c>
    </row>
    <row r="9665">
      <c r="A9665" s="1" t="s">
        <v>4279</v>
      </c>
    </row>
    <row r="9667">
      <c r="A9667" s="1" t="s">
        <v>4280</v>
      </c>
    </row>
    <row r="9668">
      <c r="A9668" s="1" t="s">
        <v>4281</v>
      </c>
    </row>
    <row r="9670">
      <c r="A9670" s="1" t="s">
        <v>4282</v>
      </c>
    </row>
    <row r="9671">
      <c r="A9671" s="1" t="s">
        <v>4283</v>
      </c>
    </row>
    <row r="9673">
      <c r="A9673" s="1" t="s">
        <v>4284</v>
      </c>
    </row>
    <row r="9675">
      <c r="A9675" s="1" t="s">
        <v>4285</v>
      </c>
    </row>
    <row r="9677">
      <c r="A9677" s="1" t="s">
        <v>4286</v>
      </c>
    </row>
    <row r="9679">
      <c r="A9679" s="1" t="s">
        <v>4287</v>
      </c>
    </row>
    <row r="9681">
      <c r="A9681" s="1" t="s">
        <v>4288</v>
      </c>
    </row>
    <row r="9683">
      <c r="A9683" s="1" t="s">
        <v>3326</v>
      </c>
    </row>
    <row r="9684">
      <c r="A9684" s="1" t="s">
        <v>3327</v>
      </c>
    </row>
    <row r="9685">
      <c r="A9685" s="1" t="s">
        <v>3328</v>
      </c>
    </row>
    <row r="9687">
      <c r="A9687" s="1" t="s">
        <v>4148</v>
      </c>
    </row>
    <row r="9688">
      <c r="A9688" s="1" t="s">
        <v>4149</v>
      </c>
    </row>
    <row r="9691">
      <c r="A9691" s="1" t="s">
        <v>4289</v>
      </c>
    </row>
    <row r="9692">
      <c r="A9692" s="1" t="s">
        <v>4278</v>
      </c>
    </row>
    <row r="9693">
      <c r="A9693" s="1" t="s">
        <v>4279</v>
      </c>
    </row>
    <row r="9694">
      <c r="A9694" s="1" t="s">
        <v>4280</v>
      </c>
    </row>
    <row r="9695">
      <c r="A9695" s="1" t="s">
        <v>4281</v>
      </c>
    </row>
    <row r="9696">
      <c r="A9696" s="1" t="s">
        <v>4282</v>
      </c>
    </row>
    <row r="9697">
      <c r="A9697" s="1" t="s">
        <v>4283</v>
      </c>
    </row>
    <row r="9698">
      <c r="A9698" s="1" t="s">
        <v>4284</v>
      </c>
    </row>
    <row r="9699">
      <c r="A9699" s="1" t="s">
        <v>4286</v>
      </c>
    </row>
    <row r="9700">
      <c r="A9700" s="1" t="s">
        <v>4287</v>
      </c>
    </row>
    <row r="9701">
      <c r="A9701" s="1" t="s">
        <v>4288</v>
      </c>
    </row>
    <row r="9702">
      <c r="A9702" s="1" t="s">
        <v>3326</v>
      </c>
    </row>
    <row r="9703">
      <c r="A9703" s="1" t="s">
        <v>3327</v>
      </c>
    </row>
    <row r="9704">
      <c r="A9704" s="1" t="s">
        <v>3328</v>
      </c>
    </row>
    <row r="9705">
      <c r="A9705" s="1" t="s">
        <v>4148</v>
      </c>
    </row>
    <row r="9706">
      <c r="A9706" s="1" t="s">
        <v>4290</v>
      </c>
    </row>
    <row r="9707">
      <c r="A9707" s="1" t="s">
        <v>4291</v>
      </c>
    </row>
    <row r="9709">
      <c r="A9709" s="1" t="s">
        <v>4292</v>
      </c>
    </row>
    <row r="9710">
      <c r="A9710" s="1" t="s">
        <v>4293</v>
      </c>
    </row>
    <row r="9711">
      <c r="A9711" s="1" t="s">
        <v>4294</v>
      </c>
    </row>
    <row r="9713">
      <c r="A9713" s="1" t="s">
        <v>4295</v>
      </c>
    </row>
    <row r="9714">
      <c r="A9714" s="1" t="s">
        <v>4296</v>
      </c>
    </row>
    <row r="9715">
      <c r="A9715" s="1" t="s">
        <v>4297</v>
      </c>
    </row>
    <row r="9716">
      <c r="A9716" s="1" t="s">
        <v>4298</v>
      </c>
    </row>
    <row r="9718">
      <c r="A9718" s="1" t="s">
        <v>4299</v>
      </c>
    </row>
    <row r="9720">
      <c r="A9720" s="1" t="s">
        <v>4300</v>
      </c>
    </row>
    <row r="9721">
      <c r="A9721" s="1" t="s">
        <v>4301</v>
      </c>
    </row>
    <row r="9723">
      <c r="A9723" s="1" t="s">
        <v>4302</v>
      </c>
    </row>
    <row r="9725">
      <c r="A9725" s="1" t="s">
        <v>4303</v>
      </c>
    </row>
    <row r="9726">
      <c r="A9726" s="1" t="s">
        <v>4304</v>
      </c>
    </row>
    <row r="9728">
      <c r="A9728" s="1" t="s">
        <v>4305</v>
      </c>
    </row>
    <row r="9729">
      <c r="A9729" s="1" t="s">
        <v>4306</v>
      </c>
    </row>
    <row r="9731">
      <c r="A9731" s="1" t="s">
        <v>3422</v>
      </c>
    </row>
    <row r="9732">
      <c r="A9732" s="1" t="s">
        <v>3423</v>
      </c>
    </row>
    <row r="9733">
      <c r="A9733" s="1" t="s">
        <v>3424</v>
      </c>
    </row>
    <row r="9735">
      <c r="A9735" s="1" t="s">
        <v>3425</v>
      </c>
    </row>
    <row r="9736">
      <c r="A9736" s="1" t="s">
        <v>3397</v>
      </c>
    </row>
    <row r="9737">
      <c r="A9737" s="1" t="s">
        <v>4307</v>
      </c>
    </row>
    <row r="9738">
      <c r="A9738" s="1" t="s">
        <v>4293</v>
      </c>
    </row>
    <row r="9739">
      <c r="A9739" s="1" t="s">
        <v>4294</v>
      </c>
    </row>
    <row r="9740">
      <c r="A9740" s="1" t="s">
        <v>4295</v>
      </c>
    </row>
    <row r="9741">
      <c r="A9741" s="1" t="s">
        <v>4296</v>
      </c>
    </row>
    <row r="9742">
      <c r="A9742" s="1" t="s">
        <v>4297</v>
      </c>
    </row>
    <row r="9743">
      <c r="A9743" s="1" t="s">
        <v>4298</v>
      </c>
    </row>
    <row r="9744">
      <c r="A9744" s="1" t="s">
        <v>4299</v>
      </c>
    </row>
    <row r="9745">
      <c r="A9745" s="1" t="s">
        <v>4300</v>
      </c>
    </row>
    <row r="9746">
      <c r="A9746" s="1" t="s">
        <v>4301</v>
      </c>
    </row>
    <row r="9747">
      <c r="A9747" s="1" t="s">
        <v>4302</v>
      </c>
    </row>
    <row r="9748">
      <c r="A9748" s="1" t="s">
        <v>4303</v>
      </c>
    </row>
    <row r="9749">
      <c r="A9749" s="1" t="s">
        <v>4304</v>
      </c>
    </row>
    <row r="9750">
      <c r="A9750" s="1" t="s">
        <v>4305</v>
      </c>
    </row>
    <row r="9751">
      <c r="A9751" s="1" t="s">
        <v>4306</v>
      </c>
    </row>
    <row r="9752">
      <c r="A9752" s="1" t="s">
        <v>3422</v>
      </c>
    </row>
    <row r="9753">
      <c r="A9753" s="1" t="s">
        <v>3423</v>
      </c>
    </row>
    <row r="9754">
      <c r="A9754" s="1" t="s">
        <v>3424</v>
      </c>
    </row>
    <row r="9755">
      <c r="A9755" s="1" t="s">
        <v>4308</v>
      </c>
    </row>
    <row r="9756">
      <c r="A9756" s="1" t="s">
        <v>4309</v>
      </c>
    </row>
    <row r="9758">
      <c r="A9758" s="1" t="s">
        <v>4310</v>
      </c>
    </row>
    <row r="9760">
      <c r="A9760" s="1" t="s">
        <v>4311</v>
      </c>
    </row>
    <row r="9761">
      <c r="A9761" s="1" t="s">
        <v>4312</v>
      </c>
    </row>
    <row r="9762">
      <c r="A9762" s="1" t="s">
        <v>4313</v>
      </c>
    </row>
    <row r="9763">
      <c r="A9763" s="1" t="s">
        <v>4314</v>
      </c>
    </row>
    <row r="9764">
      <c r="A9764" s="1" t="s">
        <v>4315</v>
      </c>
    </row>
    <row r="9765">
      <c r="A9765" s="1" t="s">
        <v>4316</v>
      </c>
    </row>
    <row r="9766">
      <c r="A9766" s="1" t="s">
        <v>4317</v>
      </c>
    </row>
    <row r="9767">
      <c r="A9767" s="1" t="s">
        <v>4318</v>
      </c>
    </row>
    <row r="9768">
      <c r="A9768" s="1" t="s">
        <v>3981</v>
      </c>
    </row>
    <row r="9769">
      <c r="A9769" s="1" t="s">
        <v>4319</v>
      </c>
    </row>
    <row r="9770">
      <c r="A9770" s="1" t="s">
        <v>4320</v>
      </c>
    </row>
    <row r="9771">
      <c r="A9771" s="1" t="s">
        <v>4321</v>
      </c>
    </row>
    <row r="9772">
      <c r="A9772" s="1" t="s">
        <v>4322</v>
      </c>
    </row>
    <row r="9773">
      <c r="A9773" s="1" t="s">
        <v>4323</v>
      </c>
    </row>
    <row r="9774">
      <c r="A9774" s="1" t="s">
        <v>4324</v>
      </c>
    </row>
    <row r="9775">
      <c r="A9775" s="1" t="s">
        <v>4325</v>
      </c>
    </row>
    <row r="9776">
      <c r="A9776" s="1" t="s">
        <v>4326</v>
      </c>
    </row>
    <row r="9777">
      <c r="A9777" s="1" t="s">
        <v>4327</v>
      </c>
    </row>
    <row r="9778">
      <c r="A9778" s="1" t="s">
        <v>4328</v>
      </c>
    </row>
    <row r="9779">
      <c r="A9779" s="1" t="s">
        <v>4329</v>
      </c>
    </row>
    <row r="9780">
      <c r="A9780" s="1" t="s">
        <v>4330</v>
      </c>
    </row>
    <row r="9781">
      <c r="A9781" s="1" t="s">
        <v>4331</v>
      </c>
    </row>
    <row r="9783">
      <c r="A9783" s="1" t="s">
        <v>3422</v>
      </c>
    </row>
    <row r="9784">
      <c r="A9784" s="1" t="s">
        <v>3423</v>
      </c>
    </row>
    <row r="9785">
      <c r="A9785" s="1" t="s">
        <v>3424</v>
      </c>
    </row>
    <row r="9787">
      <c r="A9787" s="1" t="s">
        <v>3425</v>
      </c>
    </row>
    <row r="9788">
      <c r="A9788" s="1" t="s">
        <v>3397</v>
      </c>
    </row>
    <row r="9789">
      <c r="A9789" s="1" t="s">
        <v>4332</v>
      </c>
    </row>
    <row r="9790">
      <c r="A9790" s="1" t="s">
        <v>4310</v>
      </c>
    </row>
    <row r="9791">
      <c r="A9791" s="1" t="s">
        <v>4311</v>
      </c>
    </row>
    <row r="9792">
      <c r="A9792" s="1" t="s">
        <v>4312</v>
      </c>
    </row>
    <row r="9793">
      <c r="A9793" s="1" t="s">
        <v>4313</v>
      </c>
    </row>
    <row r="9794">
      <c r="A9794" s="1" t="s">
        <v>4314</v>
      </c>
    </row>
    <row r="9795">
      <c r="A9795" s="1" t="s">
        <v>4315</v>
      </c>
    </row>
    <row r="9796">
      <c r="A9796" s="1" t="s">
        <v>4316</v>
      </c>
    </row>
    <row r="9797">
      <c r="A9797" s="1" t="s">
        <v>4317</v>
      </c>
    </row>
    <row r="9798">
      <c r="A9798" s="1" t="s">
        <v>4318</v>
      </c>
    </row>
    <row r="9799">
      <c r="A9799" s="1" t="s">
        <v>3981</v>
      </c>
    </row>
    <row r="9800">
      <c r="A9800" s="1" t="s">
        <v>4319</v>
      </c>
    </row>
    <row r="9801">
      <c r="A9801" s="1" t="s">
        <v>4320</v>
      </c>
    </row>
    <row r="9802">
      <c r="A9802" s="1" t="s">
        <v>4321</v>
      </c>
    </row>
    <row r="9803">
      <c r="A9803" s="1" t="s">
        <v>4322</v>
      </c>
    </row>
    <row r="9804">
      <c r="A9804" s="1" t="s">
        <v>4323</v>
      </c>
    </row>
    <row r="9805">
      <c r="A9805" s="1" t="s">
        <v>4324</v>
      </c>
    </row>
    <row r="9806">
      <c r="A9806" s="1" t="s">
        <v>4325</v>
      </c>
    </row>
    <row r="9807">
      <c r="A9807" s="1" t="s">
        <v>4326</v>
      </c>
    </row>
    <row r="9808">
      <c r="A9808" s="1" t="s">
        <v>4327</v>
      </c>
    </row>
    <row r="9809">
      <c r="A9809" s="1" t="s">
        <v>4328</v>
      </c>
    </row>
    <row r="9810">
      <c r="A9810" s="1" t="s">
        <v>4329</v>
      </c>
    </row>
    <row r="9811">
      <c r="A9811" s="1" t="s">
        <v>4330</v>
      </c>
    </row>
    <row r="9812">
      <c r="A9812" s="1" t="s">
        <v>4331</v>
      </c>
    </row>
    <row r="9813">
      <c r="A9813" s="1" t="s">
        <v>3422</v>
      </c>
    </row>
    <row r="9814">
      <c r="A9814" s="1" t="s">
        <v>3423</v>
      </c>
    </row>
    <row r="9815">
      <c r="A9815" s="1" t="s">
        <v>3424</v>
      </c>
    </row>
    <row r="9816">
      <c r="A9816" s="1" t="s">
        <v>4333</v>
      </c>
    </row>
    <row r="9817">
      <c r="A9817" s="1" t="s">
        <v>4334</v>
      </c>
    </row>
    <row r="9819">
      <c r="A9819" s="1" t="s">
        <v>2007</v>
      </c>
    </row>
    <row r="9821">
      <c r="A9821" s="1" t="s">
        <v>4335</v>
      </c>
    </row>
    <row r="9823">
      <c r="A9823" s="1" t="s">
        <v>4336</v>
      </c>
    </row>
    <row r="9825">
      <c r="A9825" s="1" t="s">
        <v>4337</v>
      </c>
    </row>
    <row r="9826">
      <c r="A9826" s="1" t="s">
        <v>4338</v>
      </c>
    </row>
    <row r="9828">
      <c r="A9828" s="1" t="s">
        <v>4339</v>
      </c>
    </row>
    <row r="9829">
      <c r="A9829" s="1" t="s">
        <v>4340</v>
      </c>
    </row>
    <row r="9830">
      <c r="A9830" s="1" t="s">
        <v>4341</v>
      </c>
    </row>
    <row r="9831">
      <c r="A9831" s="1" t="s">
        <v>4342</v>
      </c>
    </row>
    <row r="9832">
      <c r="A9832" s="1" t="s">
        <v>4343</v>
      </c>
    </row>
    <row r="9833">
      <c r="A9833" s="1" t="s">
        <v>4344</v>
      </c>
    </row>
    <row r="9834">
      <c r="A9834" s="1" t="s">
        <v>4345</v>
      </c>
    </row>
    <row r="9836">
      <c r="A9836" s="1" t="s">
        <v>4346</v>
      </c>
    </row>
    <row r="9838">
      <c r="A9838" s="1" t="s">
        <v>322</v>
      </c>
    </row>
    <row r="9839">
      <c r="A9839" s="1" t="s">
        <v>4347</v>
      </c>
    </row>
    <row r="9840">
      <c r="A9840" s="1" t="s">
        <v>4335</v>
      </c>
    </row>
    <row r="9841">
      <c r="A9841" s="1" t="s">
        <v>4337</v>
      </c>
    </row>
    <row r="9842">
      <c r="A9842" s="1" t="s">
        <v>4338</v>
      </c>
    </row>
    <row r="9843">
      <c r="A9843" s="1" t="s">
        <v>4339</v>
      </c>
    </row>
    <row r="9844">
      <c r="A9844" s="1" t="s">
        <v>4340</v>
      </c>
    </row>
    <row r="9845">
      <c r="A9845" s="1" t="s">
        <v>4341</v>
      </c>
    </row>
    <row r="9846">
      <c r="A9846" s="1" t="s">
        <v>4342</v>
      </c>
    </row>
    <row r="9847">
      <c r="A9847" s="1" t="s">
        <v>4343</v>
      </c>
    </row>
    <row r="9848">
      <c r="A9848" s="1" t="s">
        <v>4344</v>
      </c>
    </row>
    <row r="9849">
      <c r="A9849" s="1" t="s">
        <v>4348</v>
      </c>
    </row>
    <row r="9850">
      <c r="A9850" s="1" t="s">
        <v>4349</v>
      </c>
    </row>
    <row r="9852">
      <c r="A9852" s="1" t="s">
        <v>2007</v>
      </c>
    </row>
    <row r="9854">
      <c r="A9854" s="1" t="s">
        <v>4335</v>
      </c>
    </row>
    <row r="9856">
      <c r="A9856" s="1" t="s">
        <v>4350</v>
      </c>
    </row>
    <row r="9857">
      <c r="A9857" s="1" t="s">
        <v>4351</v>
      </c>
    </row>
    <row r="9858">
      <c r="A9858" s="1" t="s">
        <v>4352</v>
      </c>
    </row>
    <row r="9859">
      <c r="A9859" s="1" t="s">
        <v>1069</v>
      </c>
    </row>
    <row r="9861">
      <c r="A9861" s="1" t="s">
        <v>4353</v>
      </c>
    </row>
    <row r="9863">
      <c r="A9863" s="1" t="s">
        <v>4354</v>
      </c>
    </row>
    <row r="9865">
      <c r="A9865" s="1" t="s">
        <v>4355</v>
      </c>
    </row>
    <row r="9866">
      <c r="A9866" s="1" t="s">
        <v>4356</v>
      </c>
    </row>
    <row r="9868">
      <c r="A9868" s="1" t="s">
        <v>4357</v>
      </c>
    </row>
    <row r="9870">
      <c r="A9870" s="1" t="s">
        <v>4358</v>
      </c>
    </row>
    <row r="9871">
      <c r="A9871" s="1" t="s">
        <v>550</v>
      </c>
    </row>
    <row r="9872">
      <c r="A9872" s="1" t="s">
        <v>4359</v>
      </c>
    </row>
    <row r="9873">
      <c r="A9873" s="1" t="s">
        <v>4335</v>
      </c>
    </row>
    <row r="9874">
      <c r="A9874" s="1" t="s">
        <v>4350</v>
      </c>
    </row>
    <row r="9875">
      <c r="A9875" s="1" t="s">
        <v>4351</v>
      </c>
    </row>
    <row r="9876">
      <c r="A9876" s="1" t="s">
        <v>4353</v>
      </c>
    </row>
    <row r="9877">
      <c r="A9877" s="1" t="s">
        <v>4354</v>
      </c>
    </row>
    <row r="9878">
      <c r="A9878" s="1" t="s">
        <v>4355</v>
      </c>
    </row>
    <row r="9879">
      <c r="A9879" s="1" t="s">
        <v>4360</v>
      </c>
    </row>
    <row r="9880">
      <c r="A9880" s="1" t="s">
        <v>4361</v>
      </c>
    </row>
    <row r="9882">
      <c r="A9882" s="1" t="s">
        <v>3877</v>
      </c>
    </row>
    <row r="9883">
      <c r="A9883" s="1" t="s">
        <v>4362</v>
      </c>
    </row>
    <row r="9884">
      <c r="A9884" s="1" t="s">
        <v>4363</v>
      </c>
    </row>
    <row r="9885">
      <c r="A9885" s="1" t="s">
        <v>4364</v>
      </c>
    </row>
    <row r="9886">
      <c r="A9886" s="1" t="s">
        <v>4365</v>
      </c>
    </row>
    <row r="9887">
      <c r="A9887" s="1" t="s">
        <v>4366</v>
      </c>
    </row>
    <row r="9889">
      <c r="A9889" s="1" t="s">
        <v>4367</v>
      </c>
    </row>
    <row r="9891">
      <c r="A9891" s="1" t="s">
        <v>4368</v>
      </c>
    </row>
    <row r="9892">
      <c r="A9892" s="1" t="s">
        <v>4369</v>
      </c>
    </row>
    <row r="9894">
      <c r="A9894" s="1" t="s">
        <v>4370</v>
      </c>
    </row>
    <row r="9896">
      <c r="A9896" s="1" t="s">
        <v>4371</v>
      </c>
    </row>
    <row r="9897">
      <c r="A9897" s="1" t="s">
        <v>4372</v>
      </c>
    </row>
    <row r="9899">
      <c r="A9899" s="1" t="s">
        <v>4370</v>
      </c>
    </row>
    <row r="9900">
      <c r="A9900" s="1" t="s">
        <v>432</v>
      </c>
    </row>
    <row r="9901">
      <c r="A9901" s="1">
        <v>3.0</v>
      </c>
    </row>
    <row r="9902">
      <c r="A9902" s="1" t="s">
        <v>4373</v>
      </c>
    </row>
    <row r="9904">
      <c r="A9904" s="1" t="s">
        <v>4374</v>
      </c>
    </row>
    <row r="9905">
      <c r="A9905" s="1" t="s">
        <v>4375</v>
      </c>
    </row>
    <row r="9907">
      <c r="A9907" s="1" t="s">
        <v>4376</v>
      </c>
    </row>
    <row r="9908">
      <c r="A9908" s="1" t="s">
        <v>4377</v>
      </c>
    </row>
    <row r="9909">
      <c r="A9909" s="1" t="s">
        <v>4378</v>
      </c>
    </row>
    <row r="9910">
      <c r="A9910" s="1" t="s">
        <v>4379</v>
      </c>
    </row>
    <row r="9911">
      <c r="A9911" s="1" t="s">
        <v>4362</v>
      </c>
    </row>
    <row r="9912">
      <c r="A9912" s="1" t="s">
        <v>4363</v>
      </c>
    </row>
    <row r="9913">
      <c r="A9913" s="1" t="s">
        <v>4364</v>
      </c>
    </row>
    <row r="9914">
      <c r="A9914" s="1" t="s">
        <v>4365</v>
      </c>
    </row>
    <row r="9915">
      <c r="A9915" s="1" t="s">
        <v>4367</v>
      </c>
    </row>
    <row r="9916">
      <c r="A9916" s="1" t="s">
        <v>4368</v>
      </c>
    </row>
    <row r="9917">
      <c r="A9917" s="1" t="s">
        <v>4369</v>
      </c>
    </row>
    <row r="9918">
      <c r="A9918" s="1" t="s">
        <v>4372</v>
      </c>
    </row>
    <row r="9919">
      <c r="A9919" s="1" t="s">
        <v>4374</v>
      </c>
    </row>
    <row r="9920">
      <c r="A9920" s="1" t="s">
        <v>4375</v>
      </c>
    </row>
    <row r="9921">
      <c r="A9921" s="1" t="s">
        <v>4380</v>
      </c>
    </row>
    <row r="9922">
      <c r="A9922" s="1" t="s">
        <v>4381</v>
      </c>
    </row>
    <row r="9924">
      <c r="A9924" s="1" t="s">
        <v>2007</v>
      </c>
    </row>
    <row r="9926">
      <c r="A9926" s="1" t="s">
        <v>4382</v>
      </c>
    </row>
    <row r="9927">
      <c r="A9927" s="1" t="s">
        <v>4383</v>
      </c>
    </row>
    <row r="9928">
      <c r="A9928" s="1" t="s">
        <v>4384</v>
      </c>
    </row>
    <row r="9930">
      <c r="A9930" s="3" t="str">
        <f>+1318 PM)</f>
        <v>#ERROR!</v>
      </c>
    </row>
    <row r="9931">
      <c r="A9931" s="1" t="s">
        <v>4385</v>
      </c>
    </row>
    <row r="9933">
      <c r="A9933" s="1" t="s">
        <v>4386</v>
      </c>
    </row>
    <row r="9934">
      <c r="A9934" s="1" t="s">
        <v>4387</v>
      </c>
    </row>
    <row r="9935">
      <c r="A9935" s="1" t="s">
        <v>4388</v>
      </c>
    </row>
    <row r="9936">
      <c r="A9936" s="1" t="s">
        <v>4389</v>
      </c>
    </row>
    <row r="9938">
      <c r="A9938" s="1" t="s">
        <v>4390</v>
      </c>
    </row>
    <row r="9939">
      <c r="A9939" s="1" t="s">
        <v>4391</v>
      </c>
    </row>
    <row r="9941">
      <c r="A9941" s="1" t="s">
        <v>4392</v>
      </c>
    </row>
    <row r="9943">
      <c r="A9943" s="1" t="s">
        <v>4393</v>
      </c>
    </row>
    <row r="9945">
      <c r="A9945" s="1" t="s">
        <v>4394</v>
      </c>
    </row>
    <row r="9947">
      <c r="A9947" s="1" t="s">
        <v>257</v>
      </c>
    </row>
    <row r="9949">
      <c r="A9949" s="1" t="s">
        <v>4395</v>
      </c>
    </row>
    <row r="9951">
      <c r="A9951" s="1" t="s">
        <v>1501</v>
      </c>
    </row>
    <row r="9953">
      <c r="A9953" s="1" t="s">
        <v>233</v>
      </c>
    </row>
    <row r="9954">
      <c r="A9954" s="1" t="s">
        <v>4396</v>
      </c>
    </row>
    <row r="9955">
      <c r="A9955" s="1" t="s">
        <v>4383</v>
      </c>
    </row>
    <row r="9956">
      <c r="A9956" s="1" t="s">
        <v>4384</v>
      </c>
    </row>
    <row r="9957">
      <c r="A9957" s="3" t="str">
        <f>+1318 PM)</f>
        <v>#ERROR!</v>
      </c>
    </row>
    <row r="9958">
      <c r="A9958" s="1" t="s">
        <v>4385</v>
      </c>
    </row>
    <row r="9959">
      <c r="A9959" s="1" t="s">
        <v>4386</v>
      </c>
    </row>
    <row r="9960">
      <c r="A9960" s="1" t="s">
        <v>4387</v>
      </c>
    </row>
    <row r="9961">
      <c r="A9961" s="1" t="s">
        <v>4388</v>
      </c>
    </row>
    <row r="9962">
      <c r="A9962" s="1" t="s">
        <v>4389</v>
      </c>
    </row>
    <row r="9963">
      <c r="A9963" s="1" t="s">
        <v>4390</v>
      </c>
    </row>
    <row r="9964">
      <c r="A9964" s="1" t="s">
        <v>4391</v>
      </c>
    </row>
    <row r="9965">
      <c r="A9965" s="1" t="s">
        <v>4393</v>
      </c>
    </row>
    <row r="9966">
      <c r="A9966" s="1" t="s">
        <v>4394</v>
      </c>
    </row>
    <row r="9967">
      <c r="A9967" s="1" t="s">
        <v>4395</v>
      </c>
    </row>
    <row r="9968">
      <c r="A9968" s="1" t="s">
        <v>4397</v>
      </c>
    </row>
    <row r="9969">
      <c r="A9969" s="1" t="s">
        <v>4398</v>
      </c>
    </row>
    <row r="9971">
      <c r="A9971" s="1" t="s">
        <v>2007</v>
      </c>
    </row>
    <row r="9973">
      <c r="A9973" s="1" t="s">
        <v>4399</v>
      </c>
    </row>
    <row r="9975">
      <c r="A9975" s="1" t="s">
        <v>4400</v>
      </c>
    </row>
    <row r="9977">
      <c r="A9977" s="1" t="s">
        <v>4401</v>
      </c>
    </row>
    <row r="9978">
      <c r="A9978" s="1" t="s">
        <v>4402</v>
      </c>
    </row>
    <row r="9980">
      <c r="A9980" s="1" t="s">
        <v>4403</v>
      </c>
    </row>
    <row r="9981">
      <c r="A9981" s="1" t="s">
        <v>4404</v>
      </c>
    </row>
    <row r="9983">
      <c r="A9983" s="1" t="s">
        <v>4405</v>
      </c>
    </row>
    <row r="9985">
      <c r="A9985" s="1" t="s">
        <v>4406</v>
      </c>
    </row>
    <row r="9986">
      <c r="A9986" s="1" t="s">
        <v>4407</v>
      </c>
    </row>
    <row r="9987">
      <c r="A9987" s="1" t="s">
        <v>4408</v>
      </c>
    </row>
    <row r="9988">
      <c r="A9988" s="1" t="s">
        <v>4409</v>
      </c>
    </row>
    <row r="9989">
      <c r="A9989" s="1" t="s">
        <v>4410</v>
      </c>
    </row>
    <row r="9991">
      <c r="A9991" s="1" t="s">
        <v>4411</v>
      </c>
    </row>
    <row r="9992">
      <c r="A9992" s="1" t="s">
        <v>4412</v>
      </c>
    </row>
    <row r="9994">
      <c r="A9994" s="1" t="s">
        <v>4413</v>
      </c>
    </row>
    <row r="9995">
      <c r="A9995" s="1" t="s">
        <v>4414</v>
      </c>
    </row>
    <row r="9996">
      <c r="A9996" s="1" t="s">
        <v>4415</v>
      </c>
    </row>
    <row r="9998">
      <c r="A9998" s="1" t="s">
        <v>4416</v>
      </c>
    </row>
    <row r="9999">
      <c r="A9999" s="1" t="s">
        <v>4417</v>
      </c>
    </row>
    <row r="10001">
      <c r="A10001" s="1" t="s">
        <v>4418</v>
      </c>
    </row>
    <row r="10002">
      <c r="A10002" s="1" t="s">
        <v>1516</v>
      </c>
    </row>
    <row r="10003">
      <c r="A10003" s="1" t="s">
        <v>367</v>
      </c>
    </row>
    <row r="10004">
      <c r="A10004" s="1" t="s">
        <v>4419</v>
      </c>
    </row>
    <row r="10005">
      <c r="A10005" s="1" t="s">
        <v>4400</v>
      </c>
    </row>
    <row r="10006">
      <c r="A10006" s="1" t="s">
        <v>4401</v>
      </c>
    </row>
    <row r="10007">
      <c r="A10007" s="1" t="s">
        <v>4402</v>
      </c>
    </row>
    <row r="10008">
      <c r="A10008" s="1" t="s">
        <v>4403</v>
      </c>
    </row>
    <row r="10009">
      <c r="A10009" s="1" t="s">
        <v>4404</v>
      </c>
    </row>
    <row r="10010">
      <c r="A10010" s="1" t="s">
        <v>4405</v>
      </c>
    </row>
    <row r="10011">
      <c r="A10011" s="1" t="s">
        <v>4406</v>
      </c>
    </row>
    <row r="10012">
      <c r="A10012" s="1" t="s">
        <v>4407</v>
      </c>
    </row>
    <row r="10013">
      <c r="A10013" s="1" t="s">
        <v>4409</v>
      </c>
    </row>
    <row r="10014">
      <c r="A10014" s="1" t="s">
        <v>4410</v>
      </c>
    </row>
    <row r="10015">
      <c r="A10015" s="1" t="s">
        <v>4411</v>
      </c>
    </row>
    <row r="10016">
      <c r="A10016" s="1" t="s">
        <v>4412</v>
      </c>
    </row>
    <row r="10017">
      <c r="A10017" s="1" t="s">
        <v>4413</v>
      </c>
    </row>
    <row r="10018">
      <c r="A10018" s="1" t="s">
        <v>4414</v>
      </c>
    </row>
    <row r="10019">
      <c r="A10019" s="1" t="s">
        <v>4415</v>
      </c>
    </row>
    <row r="10020">
      <c r="A10020" s="1" t="s">
        <v>4416</v>
      </c>
    </row>
    <row r="10021">
      <c r="A10021" s="1" t="s">
        <v>4417</v>
      </c>
    </row>
    <row r="10022">
      <c r="A10022" s="1" t="s">
        <v>4420</v>
      </c>
    </row>
    <row r="10023">
      <c r="A10023" s="1" t="s">
        <v>4421</v>
      </c>
    </row>
    <row r="10025">
      <c r="A10025" s="1" t="s">
        <v>2007</v>
      </c>
    </row>
    <row r="10027">
      <c r="A10027" s="1" t="s">
        <v>4335</v>
      </c>
    </row>
    <row r="10029">
      <c r="A10029" s="1" t="s">
        <v>4422</v>
      </c>
    </row>
    <row r="10031">
      <c r="A10031" s="1" t="s">
        <v>4423</v>
      </c>
    </row>
    <row r="10032">
      <c r="A10032" s="1" t="s">
        <v>4424</v>
      </c>
    </row>
    <row r="10033">
      <c r="A10033" s="1" t="s">
        <v>4425</v>
      </c>
    </row>
    <row r="10035">
      <c r="A10035" s="1" t="s">
        <v>4426</v>
      </c>
    </row>
    <row r="10037">
      <c r="A10037" s="1" t="s">
        <v>966</v>
      </c>
    </row>
    <row r="10039">
      <c r="A10039" s="1" t="s">
        <v>4427</v>
      </c>
    </row>
    <row r="10041">
      <c r="A10041" s="1" t="s">
        <v>4428</v>
      </c>
    </row>
    <row r="10043">
      <c r="A10043" s="1" t="s">
        <v>322</v>
      </c>
    </row>
    <row r="10045">
      <c r="A10045" s="1" t="s">
        <v>4429</v>
      </c>
    </row>
    <row r="10046">
      <c r="A10046" s="1" t="s">
        <v>4430</v>
      </c>
    </row>
    <row r="10048">
      <c r="A10048" s="1" t="s">
        <v>4431</v>
      </c>
    </row>
    <row r="10050">
      <c r="A10050" s="1" t="s">
        <v>4432</v>
      </c>
    </row>
    <row r="10051">
      <c r="A10051" s="1" t="s">
        <v>4433</v>
      </c>
    </row>
    <row r="10053">
      <c r="A10053" s="1" t="s">
        <v>4434</v>
      </c>
    </row>
    <row r="10055">
      <c r="A10055" s="1" t="s">
        <v>4435</v>
      </c>
    </row>
    <row r="10057">
      <c r="A10057" s="1" t="s">
        <v>4436</v>
      </c>
    </row>
    <row r="10059">
      <c r="A10059" s="1" t="s">
        <v>966</v>
      </c>
    </row>
    <row r="10061">
      <c r="A10061" s="1" t="s">
        <v>165</v>
      </c>
    </row>
    <row r="10063">
      <c r="A10063" s="1" t="s">
        <v>1597</v>
      </c>
    </row>
    <row r="10064">
      <c r="A10064" s="1" t="s">
        <v>4437</v>
      </c>
    </row>
    <row r="10065">
      <c r="A10065" s="1" t="s">
        <v>4422</v>
      </c>
    </row>
    <row r="10066">
      <c r="A10066" s="1" t="s">
        <v>4423</v>
      </c>
    </row>
    <row r="10067">
      <c r="A10067" s="1" t="s">
        <v>4424</v>
      </c>
    </row>
    <row r="10068">
      <c r="A10068" s="1" t="s">
        <v>4425</v>
      </c>
    </row>
    <row r="10069">
      <c r="A10069" s="1" t="s">
        <v>4426</v>
      </c>
    </row>
    <row r="10070">
      <c r="A10070" s="1" t="s">
        <v>4427</v>
      </c>
    </row>
    <row r="10071">
      <c r="A10071" s="1" t="s">
        <v>4428</v>
      </c>
    </row>
    <row r="10072">
      <c r="A10072" s="1" t="s">
        <v>4429</v>
      </c>
    </row>
    <row r="10073">
      <c r="A10073" s="1" t="s">
        <v>4430</v>
      </c>
    </row>
    <row r="10074">
      <c r="A10074" s="1" t="s">
        <v>4431</v>
      </c>
    </row>
    <row r="10075">
      <c r="A10075" s="1" t="s">
        <v>4432</v>
      </c>
    </row>
    <row r="10076">
      <c r="A10076" s="1" t="s">
        <v>4433</v>
      </c>
    </row>
    <row r="10077">
      <c r="A10077" s="1" t="s">
        <v>4434</v>
      </c>
    </row>
    <row r="10078">
      <c r="A10078" s="1" t="s">
        <v>4438</v>
      </c>
    </row>
    <row r="10079">
      <c r="A10079" s="1" t="s">
        <v>4439</v>
      </c>
    </row>
    <row r="10081">
      <c r="A10081" s="1" t="s">
        <v>2007</v>
      </c>
    </row>
    <row r="10083">
      <c r="A10083" s="1" t="s">
        <v>4440</v>
      </c>
    </row>
    <row r="10084">
      <c r="A10084" s="1" t="s">
        <v>4441</v>
      </c>
    </row>
    <row r="10085">
      <c r="A10085" s="1" t="s">
        <v>4442</v>
      </c>
    </row>
    <row r="10087">
      <c r="A10087" s="1" t="s">
        <v>4443</v>
      </c>
    </row>
    <row r="10088">
      <c r="A10088" s="1" t="s">
        <v>4444</v>
      </c>
    </row>
    <row r="10089">
      <c r="A10089" s="1" t="s">
        <v>4445</v>
      </c>
    </row>
    <row r="10090">
      <c r="A10090" s="1" t="s">
        <v>4446</v>
      </c>
    </row>
    <row r="10092">
      <c r="A10092" s="1" t="s">
        <v>4447</v>
      </c>
    </row>
    <row r="10094">
      <c r="A10094" s="5">
        <v>0.6458333333333334</v>
      </c>
    </row>
    <row r="10096">
      <c r="A10096" s="1" t="s">
        <v>4448</v>
      </c>
    </row>
    <row r="10097">
      <c r="A10097" s="1" t="s">
        <v>4449</v>
      </c>
    </row>
    <row r="10098">
      <c r="A10098" s="1" t="s">
        <v>4450</v>
      </c>
    </row>
    <row r="10099">
      <c r="A10099" s="1" t="s">
        <v>4451</v>
      </c>
    </row>
    <row r="10100">
      <c r="A10100" s="1" t="s">
        <v>4452</v>
      </c>
    </row>
    <row r="10101">
      <c r="A10101" s="1" t="s">
        <v>4453</v>
      </c>
    </row>
    <row r="10102">
      <c r="A10102" s="1" t="s">
        <v>4454</v>
      </c>
    </row>
    <row r="10103">
      <c r="A10103" s="1" t="s">
        <v>151</v>
      </c>
    </row>
    <row r="10104">
      <c r="A10104" s="1" t="s">
        <v>4455</v>
      </c>
    </row>
    <row r="10106">
      <c r="A10106" s="1" t="s">
        <v>4456</v>
      </c>
    </row>
    <row r="10108">
      <c r="A10108" s="3" t="str">
        <f/>
        <v>#ERROR!</v>
      </c>
    </row>
    <row r="10109">
      <c r="A10109" s="1" t="s">
        <v>4457</v>
      </c>
    </row>
    <row r="10110">
      <c r="A10110" s="1" t="s">
        <v>186</v>
      </c>
    </row>
    <row r="10111">
      <c r="A10111" s="1" t="s">
        <v>4458</v>
      </c>
    </row>
    <row r="10112">
      <c r="A10112" s="1" t="s">
        <v>4441</v>
      </c>
    </row>
    <row r="10113">
      <c r="A10113" s="1" t="s">
        <v>4442</v>
      </c>
    </row>
    <row r="10114">
      <c r="A10114" s="1" t="s">
        <v>4443</v>
      </c>
    </row>
    <row r="10115">
      <c r="A10115" s="1" t="s">
        <v>4444</v>
      </c>
    </row>
    <row r="10116">
      <c r="A10116" s="1" t="s">
        <v>4445</v>
      </c>
    </row>
    <row r="10117">
      <c r="A10117" s="1" t="s">
        <v>4446</v>
      </c>
    </row>
    <row r="10118">
      <c r="A10118" s="1" t="s">
        <v>4447</v>
      </c>
    </row>
    <row r="10119">
      <c r="A10119" s="1" t="s">
        <v>4448</v>
      </c>
    </row>
    <row r="10120">
      <c r="A10120" s="1" t="s">
        <v>4449</v>
      </c>
    </row>
    <row r="10121">
      <c r="A10121" s="1" t="s">
        <v>4450</v>
      </c>
    </row>
    <row r="10122">
      <c r="A10122" s="1" t="s">
        <v>4451</v>
      </c>
    </row>
    <row r="10123">
      <c r="A10123" s="1" t="s">
        <v>4452</v>
      </c>
    </row>
    <row r="10124">
      <c r="A10124" s="1" t="s">
        <v>4453</v>
      </c>
    </row>
    <row r="10125">
      <c r="A10125" s="1" t="s">
        <v>4454</v>
      </c>
    </row>
    <row r="10126">
      <c r="A10126" s="1" t="s">
        <v>4456</v>
      </c>
    </row>
    <row r="10127">
      <c r="A10127" s="1" t="s">
        <v>4459</v>
      </c>
    </row>
    <row r="10128">
      <c r="A10128" s="1" t="s">
        <v>4460</v>
      </c>
    </row>
    <row r="10129">
      <c r="A10129" s="1" t="s">
        <v>4461</v>
      </c>
    </row>
    <row r="10131">
      <c r="A10131" s="1" t="s">
        <v>4462</v>
      </c>
    </row>
    <row r="10133">
      <c r="A10133" s="1" t="s">
        <v>4463</v>
      </c>
    </row>
    <row r="10135">
      <c r="A10135" s="1" t="s">
        <v>4464</v>
      </c>
    </row>
    <row r="10136">
      <c r="A10136" s="1" t="s">
        <v>4465</v>
      </c>
    </row>
    <row r="10137">
      <c r="A10137" s="1" t="s">
        <v>4466</v>
      </c>
    </row>
    <row r="10139">
      <c r="A10139" s="1" t="s">
        <v>4467</v>
      </c>
    </row>
    <row r="10140">
      <c r="A10140" s="1" t="s">
        <v>4468</v>
      </c>
    </row>
    <row r="10142">
      <c r="A10142" s="1" t="s">
        <v>4469</v>
      </c>
    </row>
    <row r="10143">
      <c r="A10143" s="1" t="s">
        <v>4470</v>
      </c>
    </row>
    <row r="10144">
      <c r="A10144" s="1" t="s">
        <v>4471</v>
      </c>
    </row>
    <row r="10145">
      <c r="A10145" s="1" t="s">
        <v>4472</v>
      </c>
    </row>
    <row r="10147">
      <c r="A10147" s="1" t="s">
        <v>4473</v>
      </c>
    </row>
    <row r="10148">
      <c r="A10148" s="1" t="s">
        <v>4474</v>
      </c>
    </row>
    <row r="10149">
      <c r="A10149" s="1" t="s">
        <v>4475</v>
      </c>
    </row>
    <row r="10150">
      <c r="A10150" s="1" t="s">
        <v>4476</v>
      </c>
    </row>
    <row r="10152">
      <c r="A10152" s="1" t="s">
        <v>4477</v>
      </c>
    </row>
    <row r="10154">
      <c r="A10154" s="1" t="s">
        <v>879</v>
      </c>
    </row>
    <row r="10156">
      <c r="A10156" s="1" t="s">
        <v>1501</v>
      </c>
    </row>
    <row r="10158">
      <c r="A10158" s="1" t="s">
        <v>233</v>
      </c>
    </row>
    <row r="10159">
      <c r="A10159" s="1" t="s">
        <v>4478</v>
      </c>
    </row>
    <row r="10160">
      <c r="A10160" s="1" t="s">
        <v>4461</v>
      </c>
    </row>
    <row r="10161">
      <c r="A10161" s="1" t="s">
        <v>4463</v>
      </c>
    </row>
    <row r="10162">
      <c r="A10162" s="1" t="s">
        <v>4464</v>
      </c>
    </row>
    <row r="10163">
      <c r="A10163" s="1" t="s">
        <v>4465</v>
      </c>
    </row>
    <row r="10164">
      <c r="A10164" s="1" t="s">
        <v>4466</v>
      </c>
    </row>
    <row r="10165">
      <c r="A10165" s="1" t="s">
        <v>4467</v>
      </c>
    </row>
    <row r="10166">
      <c r="A10166" s="1" t="s">
        <v>4468</v>
      </c>
    </row>
    <row r="10167">
      <c r="A10167" s="1" t="s">
        <v>4469</v>
      </c>
    </row>
    <row r="10168">
      <c r="A10168" s="1" t="s">
        <v>4470</v>
      </c>
    </row>
    <row r="10169">
      <c r="A10169" s="1" t="s">
        <v>4471</v>
      </c>
    </row>
    <row r="10170">
      <c r="A10170" s="1" t="s">
        <v>4472</v>
      </c>
    </row>
    <row r="10171">
      <c r="A10171" s="1" t="s">
        <v>4473</v>
      </c>
    </row>
    <row r="10172">
      <c r="A10172" s="1" t="s">
        <v>4474</v>
      </c>
    </row>
    <row r="10173">
      <c r="A10173" s="1" t="s">
        <v>4476</v>
      </c>
    </row>
    <row r="10174">
      <c r="A10174" s="1" t="s">
        <v>4477</v>
      </c>
    </row>
    <row r="10175">
      <c r="A10175" s="1" t="s">
        <v>4479</v>
      </c>
    </row>
    <row r="10176">
      <c r="A10176" s="1" t="s">
        <v>4480</v>
      </c>
    </row>
    <row r="10178">
      <c r="A10178" s="1" t="s">
        <v>2007</v>
      </c>
    </row>
    <row r="10179">
      <c r="A10179" s="1" t="s">
        <v>4481</v>
      </c>
    </row>
    <row r="10180">
      <c r="A10180" s="1" t="s">
        <v>4482</v>
      </c>
    </row>
    <row r="10181">
      <c r="A10181" s="1" t="s">
        <v>4483</v>
      </c>
    </row>
    <row r="10182">
      <c r="A10182" s="1" t="s">
        <v>4484</v>
      </c>
    </row>
    <row r="10183">
      <c r="A10183" s="1" t="s">
        <v>4485</v>
      </c>
    </row>
    <row r="10184">
      <c r="A10184" s="1" t="s">
        <v>4486</v>
      </c>
    </row>
    <row r="10186">
      <c r="A10186" s="1" t="s">
        <v>4487</v>
      </c>
    </row>
    <row r="10187">
      <c r="A10187" s="1" t="s">
        <v>4488</v>
      </c>
    </row>
    <row r="10189">
      <c r="A10189" s="1" t="s">
        <v>4489</v>
      </c>
    </row>
    <row r="10190">
      <c r="A10190" s="1" t="s">
        <v>4490</v>
      </c>
    </row>
    <row r="10191">
      <c r="A10191" s="1" t="s">
        <v>4491</v>
      </c>
    </row>
    <row r="10193">
      <c r="A10193" s="1" t="s">
        <v>4492</v>
      </c>
    </row>
    <row r="10194">
      <c r="A10194" s="1" t="s">
        <v>4493</v>
      </c>
    </row>
    <row r="10196">
      <c r="A10196" s="1" t="s">
        <v>4494</v>
      </c>
    </row>
    <row r="10198">
      <c r="A10198" s="1" t="s">
        <v>4495</v>
      </c>
    </row>
    <row r="10199">
      <c r="A10199" s="1" t="s">
        <v>4496</v>
      </c>
    </row>
    <row r="10201">
      <c r="A10201" s="1" t="s">
        <v>4497</v>
      </c>
    </row>
    <row r="10203">
      <c r="A10203" s="1" t="s">
        <v>4498</v>
      </c>
    </row>
    <row r="10205">
      <c r="A10205" s="1" t="s">
        <v>4499</v>
      </c>
    </row>
    <row r="10207">
      <c r="A10207" s="1" t="s">
        <v>101</v>
      </c>
    </row>
    <row r="10209">
      <c r="A10209" s="1" t="s">
        <v>233</v>
      </c>
    </row>
    <row r="10210">
      <c r="A10210" s="1" t="s">
        <v>4500</v>
      </c>
    </row>
    <row r="10211">
      <c r="A10211" s="1" t="s">
        <v>4483</v>
      </c>
    </row>
    <row r="10212">
      <c r="A10212" s="1" t="s">
        <v>4484</v>
      </c>
    </row>
    <row r="10213">
      <c r="A10213" s="1" t="s">
        <v>4485</v>
      </c>
    </row>
    <row r="10214">
      <c r="A10214" s="1" t="s">
        <v>4486</v>
      </c>
    </row>
    <row r="10215">
      <c r="A10215" s="1" t="s">
        <v>4487</v>
      </c>
    </row>
    <row r="10216">
      <c r="A10216" s="1" t="s">
        <v>4488</v>
      </c>
    </row>
    <row r="10217">
      <c r="A10217" s="1" t="s">
        <v>4489</v>
      </c>
    </row>
    <row r="10218">
      <c r="A10218" s="1" t="s">
        <v>4490</v>
      </c>
    </row>
    <row r="10219">
      <c r="A10219" s="1" t="s">
        <v>4491</v>
      </c>
    </row>
    <row r="10220">
      <c r="A10220" s="1" t="s">
        <v>4492</v>
      </c>
    </row>
    <row r="10221">
      <c r="A10221" s="1" t="s">
        <v>4493</v>
      </c>
    </row>
    <row r="10222">
      <c r="A10222" s="1" t="s">
        <v>4494</v>
      </c>
    </row>
    <row r="10223">
      <c r="A10223" s="1" t="s">
        <v>4495</v>
      </c>
    </row>
    <row r="10224">
      <c r="A10224" s="1" t="s">
        <v>4496</v>
      </c>
    </row>
    <row r="10225">
      <c r="A10225" s="1" t="s">
        <v>4497</v>
      </c>
    </row>
    <row r="10226">
      <c r="A10226" s="1" t="s">
        <v>4499</v>
      </c>
    </row>
    <row r="10227">
      <c r="A10227" s="1" t="s">
        <v>4501</v>
      </c>
    </row>
    <row r="10228">
      <c r="A10228" s="1" t="s">
        <v>4502</v>
      </c>
    </row>
    <row r="10230">
      <c r="A10230" s="1" t="s">
        <v>4335</v>
      </c>
    </row>
    <row r="10232">
      <c r="A10232" s="1" t="s">
        <v>4503</v>
      </c>
    </row>
    <row r="10233">
      <c r="A10233" s="1" t="s">
        <v>4504</v>
      </c>
    </row>
    <row r="10234">
      <c r="A10234" s="1" t="s">
        <v>4505</v>
      </c>
    </row>
    <row r="10235">
      <c r="A10235" s="1" t="s">
        <v>4506</v>
      </c>
    </row>
    <row r="10237">
      <c r="A10237" s="1" t="s">
        <v>4507</v>
      </c>
    </row>
    <row r="10239">
      <c r="A10239" s="1" t="s">
        <v>4508</v>
      </c>
    </row>
    <row r="10240">
      <c r="A10240" s="1" t="s">
        <v>4509</v>
      </c>
    </row>
    <row r="10242">
      <c r="A10242" s="1" t="s">
        <v>4510</v>
      </c>
    </row>
    <row r="10243">
      <c r="A10243" s="1" t="s">
        <v>4511</v>
      </c>
    </row>
    <row r="10245">
      <c r="A10245" s="1" t="s">
        <v>4512</v>
      </c>
    </row>
    <row r="10247">
      <c r="A10247" s="1" t="s">
        <v>4513</v>
      </c>
    </row>
    <row r="10249">
      <c r="A10249" s="1" t="s">
        <v>4514</v>
      </c>
    </row>
    <row r="10251">
      <c r="A10251" s="1" t="s">
        <v>4515</v>
      </c>
    </row>
    <row r="10252">
      <c r="A10252" s="1" t="s">
        <v>4488</v>
      </c>
    </row>
    <row r="10254">
      <c r="A10254" s="1" t="s">
        <v>4516</v>
      </c>
    </row>
    <row r="10256">
      <c r="A10256" s="1" t="s">
        <v>4517</v>
      </c>
    </row>
    <row r="10257">
      <c r="A10257" s="1" t="s">
        <v>4518</v>
      </c>
    </row>
    <row r="10258">
      <c r="A10258" s="1" t="s">
        <v>4519</v>
      </c>
    </row>
    <row r="10260">
      <c r="A10260" s="1" t="s">
        <v>4520</v>
      </c>
    </row>
    <row r="10262">
      <c r="A10262" s="1" t="s">
        <v>4521</v>
      </c>
    </row>
    <row r="10264">
      <c r="A10264" s="1" t="s">
        <v>1481</v>
      </c>
    </row>
    <row r="10265">
      <c r="A10265" s="1" t="s">
        <v>4522</v>
      </c>
    </row>
    <row r="10267">
      <c r="A10267" s="1" t="s">
        <v>4437</v>
      </c>
    </row>
    <row r="10268">
      <c r="A10268" s="1" t="s">
        <v>4503</v>
      </c>
    </row>
    <row r="10269">
      <c r="A10269" s="1" t="s">
        <v>4504</v>
      </c>
    </row>
    <row r="10270">
      <c r="A10270" s="1" t="s">
        <v>4505</v>
      </c>
    </row>
    <row r="10271">
      <c r="A10271" s="1" t="s">
        <v>4506</v>
      </c>
    </row>
    <row r="10272">
      <c r="A10272" s="1" t="s">
        <v>4507</v>
      </c>
    </row>
    <row r="10273">
      <c r="A10273" s="1" t="s">
        <v>4508</v>
      </c>
    </row>
    <row r="10274">
      <c r="A10274" s="1" t="s">
        <v>4509</v>
      </c>
    </row>
    <row r="10275">
      <c r="A10275" s="1" t="s">
        <v>4510</v>
      </c>
    </row>
    <row r="10276">
      <c r="A10276" s="1" t="s">
        <v>4511</v>
      </c>
    </row>
    <row r="10277">
      <c r="A10277" s="1" t="s">
        <v>4512</v>
      </c>
    </row>
    <row r="10278">
      <c r="A10278" s="1" t="s">
        <v>4513</v>
      </c>
    </row>
    <row r="10279">
      <c r="A10279" s="1" t="s">
        <v>4514</v>
      </c>
    </row>
    <row r="10280">
      <c r="A10280" s="1" t="s">
        <v>4515</v>
      </c>
    </row>
    <row r="10281">
      <c r="A10281" s="1" t="s">
        <v>4488</v>
      </c>
    </row>
    <row r="10282">
      <c r="A10282" s="1" t="s">
        <v>4516</v>
      </c>
    </row>
    <row r="10283">
      <c r="A10283" s="1" t="s">
        <v>4517</v>
      </c>
    </row>
    <row r="10284">
      <c r="A10284" s="1" t="s">
        <v>4518</v>
      </c>
    </row>
    <row r="10285">
      <c r="A10285" s="1" t="s">
        <v>4519</v>
      </c>
    </row>
    <row r="10286">
      <c r="A10286" s="1" t="s">
        <v>4520</v>
      </c>
    </row>
    <row r="10287">
      <c r="A10287" s="1" t="s">
        <v>4521</v>
      </c>
    </row>
    <row r="10288">
      <c r="A10288" s="1" t="s">
        <v>4523</v>
      </c>
    </row>
    <row r="10289">
      <c r="A10289" s="1" t="s">
        <v>4524</v>
      </c>
    </row>
    <row r="10291">
      <c r="A10291" s="1" t="s">
        <v>2007</v>
      </c>
    </row>
    <row r="10293">
      <c r="A10293" s="1" t="s">
        <v>4335</v>
      </c>
    </row>
    <row r="10294">
      <c r="A10294" s="1" t="s">
        <v>4525</v>
      </c>
    </row>
    <row r="10296">
      <c r="A10296" s="1" t="s">
        <v>4526</v>
      </c>
    </row>
    <row r="10297">
      <c r="A10297" s="1" t="s">
        <v>4527</v>
      </c>
    </row>
    <row r="10299">
      <c r="A10299" s="1" t="s">
        <v>4528</v>
      </c>
    </row>
    <row r="10301">
      <c r="A10301" s="1" t="s">
        <v>4529</v>
      </c>
    </row>
    <row r="10303">
      <c r="A10303" s="5">
        <v>0.65</v>
      </c>
    </row>
    <row r="10305">
      <c r="A10305" s="5">
        <v>0.65</v>
      </c>
    </row>
    <row r="10307">
      <c r="A10307" s="1" t="s">
        <v>4530</v>
      </c>
    </row>
    <row r="10309">
      <c r="A10309" s="1" t="s">
        <v>4531</v>
      </c>
    </row>
    <row r="10311">
      <c r="A10311" s="1" t="s">
        <v>4532</v>
      </c>
    </row>
    <row r="10312">
      <c r="A10312" s="1" t="s">
        <v>4533</v>
      </c>
    </row>
    <row r="10313">
      <c r="A10313" s="1" t="s">
        <v>4534</v>
      </c>
    </row>
    <row r="10315">
      <c r="A10315" s="1" t="s">
        <v>4535</v>
      </c>
    </row>
    <row r="10316">
      <c r="A10316" s="1" t="s">
        <v>4536</v>
      </c>
    </row>
    <row r="10318">
      <c r="A10318" s="1" t="s">
        <v>4537</v>
      </c>
    </row>
    <row r="10320">
      <c r="A10320" s="3" t="str">
        <f> ®</f>
        <v>#ERROR!</v>
      </c>
    </row>
    <row r="10322">
      <c r="A10322" s="1" t="s">
        <v>4140</v>
      </c>
    </row>
    <row r="10323">
      <c r="A10323" s="1" t="s">
        <v>4373</v>
      </c>
    </row>
    <row r="10324">
      <c r="A10324" s="1" t="s">
        <v>4437</v>
      </c>
    </row>
    <row r="10325">
      <c r="A10325" s="1" t="s">
        <v>4526</v>
      </c>
    </row>
    <row r="10326">
      <c r="A10326" s="1" t="s">
        <v>4527</v>
      </c>
    </row>
    <row r="10327">
      <c r="A10327" s="1" t="s">
        <v>4528</v>
      </c>
    </row>
    <row r="10328">
      <c r="A10328" s="1" t="s">
        <v>4529</v>
      </c>
    </row>
    <row r="10329">
      <c r="A10329" s="1" t="s">
        <v>4530</v>
      </c>
    </row>
    <row r="10330">
      <c r="A10330" s="1" t="s">
        <v>4531</v>
      </c>
    </row>
    <row r="10331">
      <c r="A10331" s="1" t="s">
        <v>4532</v>
      </c>
    </row>
    <row r="10332">
      <c r="A10332" s="1" t="s">
        <v>4533</v>
      </c>
    </row>
    <row r="10333">
      <c r="A10333" s="1" t="s">
        <v>4534</v>
      </c>
    </row>
    <row r="10334">
      <c r="A10334" s="1" t="s">
        <v>4535</v>
      </c>
    </row>
    <row r="10335">
      <c r="A10335" s="1" t="s">
        <v>4536</v>
      </c>
    </row>
    <row r="10336">
      <c r="A10336" s="1" t="s">
        <v>4538</v>
      </c>
    </row>
    <row r="10337">
      <c r="A10337" s="1" t="s">
        <v>4539</v>
      </c>
    </row>
    <row r="10338">
      <c r="A10338" s="1" t="s">
        <v>4540</v>
      </c>
    </row>
    <row r="10339">
      <c r="A10339" s="1" t="s">
        <v>4541</v>
      </c>
    </row>
    <row r="10340">
      <c r="A10340" s="1" t="s">
        <v>4542</v>
      </c>
    </row>
    <row r="10341">
      <c r="A10341" s="1" t="s">
        <v>4543</v>
      </c>
    </row>
    <row r="10342">
      <c r="A10342" s="1" t="s">
        <v>4544</v>
      </c>
    </row>
    <row r="10344">
      <c r="A10344" s="1" t="s">
        <v>4545</v>
      </c>
    </row>
    <row r="10345">
      <c r="A10345" s="1" t="s">
        <v>4546</v>
      </c>
    </row>
    <row r="10347">
      <c r="A10347" s="1" t="s">
        <v>4547</v>
      </c>
    </row>
    <row r="10348">
      <c r="A10348" s="1" t="s">
        <v>4548</v>
      </c>
    </row>
    <row r="10350">
      <c r="A10350" s="1" t="s">
        <v>4549</v>
      </c>
    </row>
    <row r="10351">
      <c r="A10351" s="1" t="s">
        <v>4550</v>
      </c>
    </row>
    <row r="10353">
      <c r="A10353" s="1" t="s">
        <v>4551</v>
      </c>
    </row>
    <row r="10355">
      <c r="A10355" s="1" t="s">
        <v>4552</v>
      </c>
    </row>
    <row r="10356">
      <c r="A10356" s="1" t="s">
        <v>4553</v>
      </c>
    </row>
    <row r="10358">
      <c r="A10358" s="1" t="s">
        <v>4554</v>
      </c>
    </row>
    <row r="10359">
      <c r="A10359" s="1" t="s">
        <v>4555</v>
      </c>
    </row>
    <row r="10360">
      <c r="A10360" s="1" t="s">
        <v>4556</v>
      </c>
    </row>
    <row r="10361">
      <c r="A10361" s="1" t="s">
        <v>4540</v>
      </c>
    </row>
    <row r="10362">
      <c r="A10362" s="1" t="s">
        <v>4541</v>
      </c>
    </row>
    <row r="10363">
      <c r="A10363" s="1" t="s">
        <v>4542</v>
      </c>
    </row>
    <row r="10364">
      <c r="A10364" s="1" t="s">
        <v>4543</v>
      </c>
    </row>
    <row r="10365">
      <c r="A10365" s="1" t="s">
        <v>4545</v>
      </c>
    </row>
    <row r="10366">
      <c r="A10366" s="1" t="s">
        <v>4546</v>
      </c>
    </row>
    <row r="10367">
      <c r="A10367" s="1" t="s">
        <v>4547</v>
      </c>
    </row>
    <row r="10368">
      <c r="A10368" s="1" t="s">
        <v>4548</v>
      </c>
    </row>
    <row r="10369">
      <c r="A10369" s="1" t="s">
        <v>4549</v>
      </c>
    </row>
    <row r="10370">
      <c r="A10370" s="1" t="s">
        <v>4550</v>
      </c>
    </row>
    <row r="10371">
      <c r="A10371" s="1" t="s">
        <v>4551</v>
      </c>
    </row>
    <row r="10372">
      <c r="A10372" s="1" t="s">
        <v>4552</v>
      </c>
    </row>
    <row r="10373">
      <c r="A10373" s="1" t="s">
        <v>4553</v>
      </c>
    </row>
    <row r="10374">
      <c r="A10374" s="1" t="s">
        <v>4554</v>
      </c>
    </row>
    <row r="10375">
      <c r="A10375" s="1" t="s">
        <v>4557</v>
      </c>
    </row>
    <row r="10376">
      <c r="A10376" s="1" t="s">
        <v>4558</v>
      </c>
    </row>
    <row r="10378">
      <c r="A10378" s="1" t="s">
        <v>2007</v>
      </c>
    </row>
    <row r="10380">
      <c r="A10380" s="1" t="s">
        <v>4559</v>
      </c>
    </row>
    <row r="10382">
      <c r="A10382" s="1" t="s">
        <v>4560</v>
      </c>
    </row>
    <row r="10383">
      <c r="A10383" s="1" t="s">
        <v>4561</v>
      </c>
    </row>
    <row r="10384">
      <c r="A10384" s="1" t="s">
        <v>4562</v>
      </c>
    </row>
    <row r="10386">
      <c r="A10386" s="1" t="s">
        <v>4563</v>
      </c>
    </row>
    <row r="10388">
      <c r="A10388" s="1" t="s">
        <v>4564</v>
      </c>
    </row>
    <row r="10389">
      <c r="A10389" s="1" t="s">
        <v>4565</v>
      </c>
    </row>
    <row r="10391">
      <c r="A10391" s="1" t="s">
        <v>4566</v>
      </c>
    </row>
    <row r="10393">
      <c r="A10393" s="1" t="s">
        <v>4567</v>
      </c>
    </row>
    <row r="10395">
      <c r="A10395" s="1" t="s">
        <v>4568</v>
      </c>
    </row>
    <row r="10396">
      <c r="A10396" s="1" t="s">
        <v>4569</v>
      </c>
    </row>
    <row r="10398">
      <c r="A10398" s="1" t="s">
        <v>4570</v>
      </c>
    </row>
    <row r="10399">
      <c r="A10399" s="1" t="s">
        <v>4571</v>
      </c>
    </row>
    <row r="10401">
      <c r="A10401" s="1" t="s">
        <v>4572</v>
      </c>
    </row>
    <row r="10403">
      <c r="A10403" s="1" t="s">
        <v>252</v>
      </c>
    </row>
    <row r="10404">
      <c r="A10404" s="1" t="s">
        <v>367</v>
      </c>
    </row>
    <row r="10405">
      <c r="A10405" s="1" t="s">
        <v>4573</v>
      </c>
    </row>
    <row r="10406">
      <c r="A10406" s="1" t="s">
        <v>4559</v>
      </c>
    </row>
    <row r="10407">
      <c r="A10407" s="1" t="s">
        <v>4560</v>
      </c>
    </row>
    <row r="10408">
      <c r="A10408" s="1" t="s">
        <v>4563</v>
      </c>
    </row>
    <row r="10409">
      <c r="A10409" s="1" t="s">
        <v>4564</v>
      </c>
    </row>
    <row r="10410">
      <c r="A10410" s="1" t="s">
        <v>4565</v>
      </c>
    </row>
    <row r="10411">
      <c r="A10411" s="1" t="s">
        <v>4574</v>
      </c>
    </row>
    <row r="10412">
      <c r="A10412" s="1" t="s">
        <v>4567</v>
      </c>
    </row>
    <row r="10413">
      <c r="A10413" s="1" t="s">
        <v>4568</v>
      </c>
    </row>
    <row r="10414">
      <c r="A10414" s="1" t="s">
        <v>4569</v>
      </c>
    </row>
    <row r="10415">
      <c r="A10415" s="1" t="s">
        <v>4570</v>
      </c>
    </row>
    <row r="10416">
      <c r="A10416" s="1" t="s">
        <v>4571</v>
      </c>
    </row>
    <row r="10417">
      <c r="A10417" s="1" t="s">
        <v>4572</v>
      </c>
    </row>
    <row r="10418">
      <c r="A10418" s="1" t="s">
        <v>4575</v>
      </c>
    </row>
    <row r="10419">
      <c r="A10419" s="1" t="s">
        <v>4576</v>
      </c>
    </row>
    <row r="10421">
      <c r="A10421" s="1" t="s">
        <v>2007</v>
      </c>
    </row>
    <row r="10423">
      <c r="A10423" s="1" t="s">
        <v>4577</v>
      </c>
    </row>
    <row r="10425">
      <c r="A10425" s="1" t="s">
        <v>4578</v>
      </c>
    </row>
    <row r="10427">
      <c r="A10427" s="1" t="s">
        <v>4579</v>
      </c>
    </row>
    <row r="10429">
      <c r="A10429" s="1" t="s">
        <v>4580</v>
      </c>
    </row>
    <row r="10431">
      <c r="A10431" s="1" t="s">
        <v>4581</v>
      </c>
    </row>
    <row r="10433">
      <c r="A10433" s="1" t="s">
        <v>1208</v>
      </c>
    </row>
    <row r="10434">
      <c r="A10434" s="1" t="s">
        <v>966</v>
      </c>
    </row>
    <row r="10436">
      <c r="A10436" s="1" t="s">
        <v>1858</v>
      </c>
    </row>
    <row r="10438">
      <c r="A10438" s="1" t="s">
        <v>4582</v>
      </c>
    </row>
    <row r="10440">
      <c r="A10440" s="1" t="s">
        <v>4583</v>
      </c>
    </row>
    <row r="10441">
      <c r="A10441" s="1" t="s">
        <v>4584</v>
      </c>
    </row>
    <row r="10443">
      <c r="A10443" s="1" t="s">
        <v>4585</v>
      </c>
    </row>
    <row r="10445">
      <c r="A10445" s="1" t="s">
        <v>4586</v>
      </c>
    </row>
    <row r="10447">
      <c r="A10447" s="1" t="s">
        <v>4587</v>
      </c>
    </row>
    <row r="10449">
      <c r="A10449" s="1" t="s">
        <v>966</v>
      </c>
    </row>
    <row r="10451">
      <c r="A10451" s="1" t="s">
        <v>4588</v>
      </c>
    </row>
    <row r="10453">
      <c r="A10453" s="1" t="s">
        <v>4589</v>
      </c>
    </row>
    <row r="10455">
      <c r="A10455" s="1" t="s">
        <v>4590</v>
      </c>
    </row>
    <row r="10456">
      <c r="A10456" s="1" t="s">
        <v>4591</v>
      </c>
    </row>
    <row r="10458">
      <c r="A10458" s="1" t="s">
        <v>4583</v>
      </c>
    </row>
    <row r="10460">
      <c r="A10460" s="1" t="s">
        <v>4592</v>
      </c>
    </row>
    <row r="10462">
      <c r="A10462" s="1" t="s">
        <v>4593</v>
      </c>
    </row>
    <row r="10464">
      <c r="A10464" s="1" t="s">
        <v>1501</v>
      </c>
    </row>
    <row r="10466">
      <c r="A10466" s="1" t="s">
        <v>445</v>
      </c>
    </row>
    <row r="10468">
      <c r="A10468" s="1" t="s">
        <v>233</v>
      </c>
    </row>
    <row r="10469">
      <c r="A10469" s="1" t="s">
        <v>4594</v>
      </c>
    </row>
    <row r="10470">
      <c r="A10470" s="1" t="s">
        <v>4577</v>
      </c>
    </row>
    <row r="10471">
      <c r="A10471" s="1" t="s">
        <v>4578</v>
      </c>
    </row>
    <row r="10472">
      <c r="A10472" s="1" t="s">
        <v>4579</v>
      </c>
    </row>
    <row r="10473">
      <c r="A10473" s="1" t="s">
        <v>4580</v>
      </c>
    </row>
    <row r="10474">
      <c r="A10474" s="1" t="s">
        <v>4581</v>
      </c>
    </row>
    <row r="10475">
      <c r="A10475" s="1" t="s">
        <v>4584</v>
      </c>
    </row>
    <row r="10476">
      <c r="A10476" s="1" t="s">
        <v>4586</v>
      </c>
    </row>
    <row r="10477">
      <c r="A10477" s="1" t="s">
        <v>4587</v>
      </c>
    </row>
    <row r="10478">
      <c r="A10478" s="1" t="s">
        <v>4588</v>
      </c>
    </row>
    <row r="10479">
      <c r="A10479" s="1" t="s">
        <v>4589</v>
      </c>
    </row>
    <row r="10480">
      <c r="A10480" s="1" t="s">
        <v>4590</v>
      </c>
    </row>
    <row r="10481">
      <c r="A10481" s="1" t="s">
        <v>4591</v>
      </c>
    </row>
    <row r="10482">
      <c r="A10482" s="1" t="s">
        <v>4592</v>
      </c>
    </row>
    <row r="10483">
      <c r="A10483" s="1" t="s">
        <v>4593</v>
      </c>
    </row>
    <row r="10484">
      <c r="A10484" s="1" t="s">
        <v>4595</v>
      </c>
    </row>
    <row r="10485">
      <c r="A10485" s="1" t="s">
        <v>4596</v>
      </c>
    </row>
    <row r="10487">
      <c r="A10487" s="1" t="s">
        <v>2007</v>
      </c>
    </row>
    <row r="10489">
      <c r="A10489" s="1" t="s">
        <v>4559</v>
      </c>
    </row>
    <row r="10491">
      <c r="A10491" s="1" t="s">
        <v>4597</v>
      </c>
    </row>
    <row r="10492">
      <c r="A10492" s="1" t="s">
        <v>4598</v>
      </c>
    </row>
    <row r="10494">
      <c r="A10494" s="1" t="s">
        <v>4599</v>
      </c>
    </row>
    <row r="10496">
      <c r="A10496" s="1" t="s">
        <v>4600</v>
      </c>
    </row>
    <row r="10498">
      <c r="A10498" s="1" t="s">
        <v>4601</v>
      </c>
    </row>
    <row r="10499">
      <c r="A10499" s="1" t="s">
        <v>4602</v>
      </c>
    </row>
    <row r="10501">
      <c r="A10501" s="1" t="s">
        <v>4603</v>
      </c>
    </row>
    <row r="10502">
      <c r="A10502" s="1" t="s">
        <v>4604</v>
      </c>
    </row>
    <row r="10504">
      <c r="A10504" s="1" t="s">
        <v>4605</v>
      </c>
    </row>
    <row r="10506">
      <c r="A10506" s="1" t="s">
        <v>4606</v>
      </c>
    </row>
    <row r="10507">
      <c r="A10507" s="1">
        <v>5.0</v>
      </c>
    </row>
    <row r="10509">
      <c r="A10509" s="1" t="s">
        <v>4607</v>
      </c>
    </row>
    <row r="10510">
      <c r="A10510" s="1" t="s">
        <v>4608</v>
      </c>
    </row>
    <row r="10512">
      <c r="A10512" s="1" t="s">
        <v>4609</v>
      </c>
    </row>
    <row r="10514">
      <c r="A10514" s="1" t="s">
        <v>3374</v>
      </c>
    </row>
    <row r="10516">
      <c r="A10516" s="1" t="s">
        <v>4610</v>
      </c>
    </row>
    <row r="10518">
      <c r="A10518" s="1" t="s">
        <v>4611</v>
      </c>
    </row>
    <row r="10520">
      <c r="A10520" s="1" t="s">
        <v>4612</v>
      </c>
    </row>
    <row r="10522">
      <c r="A10522" s="1" t="s">
        <v>1597</v>
      </c>
    </row>
    <row r="10524">
      <c r="A10524" s="1" t="s">
        <v>4613</v>
      </c>
    </row>
    <row r="10525">
      <c r="A10525" s="1" t="s">
        <v>4614</v>
      </c>
    </row>
    <row r="10526">
      <c r="A10526" s="1" t="s">
        <v>4597</v>
      </c>
    </row>
    <row r="10527">
      <c r="A10527" s="1" t="s">
        <v>4598</v>
      </c>
    </row>
    <row r="10528">
      <c r="A10528" s="1" t="s">
        <v>4599</v>
      </c>
    </row>
    <row r="10529">
      <c r="A10529" s="1" t="s">
        <v>4600</v>
      </c>
    </row>
    <row r="10530">
      <c r="A10530" s="1" t="s">
        <v>4601</v>
      </c>
    </row>
    <row r="10531">
      <c r="A10531" s="1" t="s">
        <v>4602</v>
      </c>
    </row>
    <row r="10532">
      <c r="A10532" s="1" t="s">
        <v>4603</v>
      </c>
    </row>
    <row r="10533">
      <c r="A10533" s="1" t="s">
        <v>4604</v>
      </c>
    </row>
    <row r="10534">
      <c r="A10534" s="1" t="s">
        <v>4605</v>
      </c>
    </row>
    <row r="10535">
      <c r="A10535" s="1" t="s">
        <v>4607</v>
      </c>
    </row>
    <row r="10536">
      <c r="A10536" s="1" t="s">
        <v>4608</v>
      </c>
    </row>
    <row r="10537">
      <c r="A10537" s="1" t="s">
        <v>4609</v>
      </c>
    </row>
    <row r="10538">
      <c r="A10538" s="1" t="s">
        <v>4610</v>
      </c>
    </row>
    <row r="10539">
      <c r="A10539" s="1" t="s">
        <v>4611</v>
      </c>
    </row>
    <row r="10540">
      <c r="A10540" s="1" t="s">
        <v>4612</v>
      </c>
    </row>
    <row r="10541">
      <c r="A10541" s="1" t="s">
        <v>4615</v>
      </c>
    </row>
    <row r="10542">
      <c r="A10542" s="1" t="s">
        <v>4616</v>
      </c>
    </row>
    <row r="10543">
      <c r="A10543" s="1" t="s">
        <v>4617</v>
      </c>
    </row>
    <row r="10545">
      <c r="A10545" s="1" t="s">
        <v>4618</v>
      </c>
    </row>
    <row r="10547">
      <c r="A10547" s="1" t="s">
        <v>4619</v>
      </c>
    </row>
    <row r="10548">
      <c r="A10548" s="1" t="s">
        <v>4620</v>
      </c>
    </row>
    <row r="10550">
      <c r="A10550" s="1" t="s">
        <v>4621</v>
      </c>
    </row>
    <row r="10551">
      <c r="A10551" s="1" t="s">
        <v>4622</v>
      </c>
    </row>
    <row r="10553">
      <c r="A10553" s="1" t="s">
        <v>4623</v>
      </c>
    </row>
    <row r="10554">
      <c r="A10554" s="1" t="s">
        <v>4624</v>
      </c>
    </row>
    <row r="10555">
      <c r="A10555" s="1" t="s">
        <v>4625</v>
      </c>
    </row>
    <row r="10556">
      <c r="A10556" s="1" t="s">
        <v>4626</v>
      </c>
    </row>
    <row r="10558">
      <c r="A10558" s="1" t="s">
        <v>4627</v>
      </c>
    </row>
    <row r="10560">
      <c r="A10560" s="1" t="s">
        <v>4628</v>
      </c>
    </row>
    <row r="10561">
      <c r="A10561" s="1" t="s">
        <v>4629</v>
      </c>
    </row>
    <row r="10562">
      <c r="A10562" s="1" t="s">
        <v>4630</v>
      </c>
    </row>
    <row r="10564">
      <c r="A10564" s="1" t="s">
        <v>4631</v>
      </c>
    </row>
    <row r="10565">
      <c r="A10565" s="1" t="s">
        <v>4618</v>
      </c>
    </row>
    <row r="10566">
      <c r="A10566" s="1" t="s">
        <v>4619</v>
      </c>
    </row>
    <row r="10567">
      <c r="A10567" s="1" t="s">
        <v>4620</v>
      </c>
    </row>
    <row r="10568">
      <c r="A10568" s="1" t="s">
        <v>4621</v>
      </c>
    </row>
    <row r="10569">
      <c r="A10569" s="1" t="s">
        <v>4622</v>
      </c>
    </row>
    <row r="10570">
      <c r="A10570" s="1" t="s">
        <v>4623</v>
      </c>
    </row>
    <row r="10571">
      <c r="A10571" s="1" t="s">
        <v>4624</v>
      </c>
    </row>
    <row r="10572">
      <c r="A10572" s="1" t="s">
        <v>4625</v>
      </c>
    </row>
    <row r="10573">
      <c r="A10573" s="1" t="s">
        <v>4626</v>
      </c>
    </row>
    <row r="10574">
      <c r="A10574" s="1" t="s">
        <v>4627</v>
      </c>
    </row>
    <row r="10575">
      <c r="A10575" s="1" t="s">
        <v>4628</v>
      </c>
    </row>
    <row r="10576">
      <c r="A10576" s="1" t="s">
        <v>4632</v>
      </c>
    </row>
    <row r="10577">
      <c r="A10577" s="1" t="s">
        <v>4633</v>
      </c>
    </row>
    <row r="10578">
      <c r="A10578" s="1" t="s">
        <v>4634</v>
      </c>
    </row>
    <row r="10580">
      <c r="A10580" s="1" t="s">
        <v>4635</v>
      </c>
    </row>
    <row r="10582">
      <c r="A10582" s="1" t="s">
        <v>4636</v>
      </c>
    </row>
    <row r="10584">
      <c r="A10584" s="1" t="s">
        <v>4637</v>
      </c>
    </row>
    <row r="10586">
      <c r="A10586" s="1" t="s">
        <v>4638</v>
      </c>
    </row>
    <row r="10588">
      <c r="A10588" s="1" t="s">
        <v>4639</v>
      </c>
    </row>
    <row r="10589">
      <c r="A10589" s="1" t="s">
        <v>4640</v>
      </c>
    </row>
    <row r="10591">
      <c r="A10591" s="1" t="s">
        <v>4641</v>
      </c>
    </row>
    <row r="10592">
      <c r="A10592" s="1" t="s">
        <v>4642</v>
      </c>
    </row>
    <row r="10593">
      <c r="A10593" s="1" t="s">
        <v>4643</v>
      </c>
    </row>
    <row r="10594">
      <c r="A10594" s="1" t="s">
        <v>4644</v>
      </c>
    </row>
    <row r="10595">
      <c r="A10595" s="1" t="s">
        <v>4645</v>
      </c>
    </row>
    <row r="10597">
      <c r="A10597" s="1" t="s">
        <v>4646</v>
      </c>
    </row>
    <row r="10598">
      <c r="A10598" s="1" t="s">
        <v>4647</v>
      </c>
    </row>
    <row r="10599">
      <c r="A10599" s="1" t="s">
        <v>4648</v>
      </c>
    </row>
    <row r="10601">
      <c r="A10601" s="1" t="s">
        <v>4649</v>
      </c>
    </row>
    <row r="10602">
      <c r="A10602" s="1" t="s">
        <v>4650</v>
      </c>
    </row>
    <row r="10604">
      <c r="A10604" s="1" t="s">
        <v>4651</v>
      </c>
    </row>
    <row r="10606">
      <c r="A10606" s="1" t="s">
        <v>4652</v>
      </c>
    </row>
    <row r="10608">
      <c r="A10608" s="1" t="s">
        <v>322</v>
      </c>
    </row>
    <row r="10610">
      <c r="A10610" s="1" t="s">
        <v>4653</v>
      </c>
    </row>
    <row r="10612">
      <c r="A10612" s="1" t="s">
        <v>4631</v>
      </c>
    </row>
    <row r="10613">
      <c r="A10613" s="1" t="s">
        <v>4635</v>
      </c>
    </row>
    <row r="10614">
      <c r="A10614" s="1" t="s">
        <v>4636</v>
      </c>
    </row>
    <row r="10615">
      <c r="A10615" s="1" t="s">
        <v>4637</v>
      </c>
    </row>
    <row r="10616">
      <c r="A10616" s="1" t="s">
        <v>4638</v>
      </c>
    </row>
    <row r="10617">
      <c r="A10617" s="1" t="s">
        <v>4639</v>
      </c>
    </row>
    <row r="10618">
      <c r="A10618" s="1" t="s">
        <v>4640</v>
      </c>
    </row>
    <row r="10619">
      <c r="A10619" s="1" t="s">
        <v>4641</v>
      </c>
    </row>
    <row r="10620">
      <c r="A10620" s="1" t="s">
        <v>4642</v>
      </c>
    </row>
    <row r="10621">
      <c r="A10621" s="1" t="s">
        <v>4643</v>
      </c>
    </row>
    <row r="10622">
      <c r="A10622" s="1" t="s">
        <v>4644</v>
      </c>
    </row>
    <row r="10623">
      <c r="A10623" s="1" t="s">
        <v>4645</v>
      </c>
    </row>
    <row r="10624">
      <c r="A10624" s="1" t="s">
        <v>4646</v>
      </c>
    </row>
    <row r="10625">
      <c r="A10625" s="1" t="s">
        <v>4647</v>
      </c>
    </row>
    <row r="10626">
      <c r="A10626" s="1" t="s">
        <v>4648</v>
      </c>
    </row>
    <row r="10627">
      <c r="A10627" s="1" t="s">
        <v>4649</v>
      </c>
    </row>
    <row r="10628">
      <c r="A10628" s="1" t="s">
        <v>4650</v>
      </c>
    </row>
    <row r="10629">
      <c r="A10629" s="1" t="s">
        <v>4651</v>
      </c>
    </row>
    <row r="10630">
      <c r="A10630" s="1" t="s">
        <v>4654</v>
      </c>
    </row>
    <row r="10631">
      <c r="A10631" s="1" t="s">
        <v>4655</v>
      </c>
    </row>
    <row r="10633">
      <c r="A10633" s="1" t="s">
        <v>4656</v>
      </c>
    </row>
    <row r="10634">
      <c r="A10634" s="1" t="s">
        <v>4657</v>
      </c>
    </row>
    <row r="10636">
      <c r="A10636" s="1" t="s">
        <v>4658</v>
      </c>
    </row>
    <row r="10638">
      <c r="A10638" s="1" t="s">
        <v>4659</v>
      </c>
    </row>
    <row r="10639">
      <c r="A10639" s="1" t="s">
        <v>4660</v>
      </c>
    </row>
    <row r="10640">
      <c r="A10640" s="1" t="s">
        <v>4661</v>
      </c>
    </row>
    <row r="10641">
      <c r="A10641" s="1" t="s">
        <v>4662</v>
      </c>
    </row>
    <row r="10642">
      <c r="A10642" s="1" t="s">
        <v>4663</v>
      </c>
    </row>
    <row r="10644">
      <c r="A10644" s="1" t="s">
        <v>4664</v>
      </c>
    </row>
    <row r="10645">
      <c r="A10645" s="1" t="s">
        <v>4665</v>
      </c>
    </row>
    <row r="10647">
      <c r="A10647" s="1" t="s">
        <v>4666</v>
      </c>
    </row>
    <row r="10649">
      <c r="A10649" s="1" t="s">
        <v>4667</v>
      </c>
    </row>
    <row r="10650">
      <c r="A10650" s="1" t="s">
        <v>4656</v>
      </c>
    </row>
    <row r="10651">
      <c r="A10651" s="1" t="s">
        <v>4658</v>
      </c>
    </row>
    <row r="10652">
      <c r="A10652" s="1" t="s">
        <v>4659</v>
      </c>
    </row>
    <row r="10653">
      <c r="A10653" s="1" t="s">
        <v>4660</v>
      </c>
    </row>
    <row r="10654">
      <c r="A10654" s="1" t="s">
        <v>4661</v>
      </c>
    </row>
    <row r="10655">
      <c r="A10655" s="1" t="s">
        <v>4662</v>
      </c>
    </row>
    <row r="10656">
      <c r="A10656" s="1" t="s">
        <v>4663</v>
      </c>
    </row>
    <row r="10657">
      <c r="A10657" s="1" t="s">
        <v>4664</v>
      </c>
    </row>
    <row r="10658">
      <c r="A10658" s="1" t="s">
        <v>4665</v>
      </c>
    </row>
    <row r="10659">
      <c r="A10659" s="1" t="s">
        <v>4668</v>
      </c>
    </row>
    <row r="10660">
      <c r="A10660" s="1" t="s">
        <v>4669</v>
      </c>
    </row>
    <row r="10662">
      <c r="A10662" s="1" t="s">
        <v>2007</v>
      </c>
    </row>
    <row r="10664">
      <c r="A10664" s="1" t="s">
        <v>4670</v>
      </c>
    </row>
    <row r="10666">
      <c r="A10666" s="1" t="s">
        <v>4671</v>
      </c>
    </row>
    <row r="10667">
      <c r="A10667" s="1" t="s">
        <v>4672</v>
      </c>
    </row>
    <row r="10669">
      <c r="A10669" s="1" t="s">
        <v>4673</v>
      </c>
    </row>
    <row r="10670">
      <c r="A10670" s="1" t="s">
        <v>4674</v>
      </c>
    </row>
    <row r="10672">
      <c r="A10672" s="1" t="s">
        <v>4675</v>
      </c>
    </row>
    <row r="10673">
      <c r="A10673" s="1" t="s">
        <v>4676</v>
      </c>
    </row>
    <row r="10675">
      <c r="A10675" s="1" t="s">
        <v>4677</v>
      </c>
    </row>
    <row r="10676">
      <c r="A10676" s="1" t="s">
        <v>4678</v>
      </c>
    </row>
    <row r="10678">
      <c r="A10678" s="1" t="s">
        <v>4679</v>
      </c>
    </row>
    <row r="10679">
      <c r="A10679" s="1" t="s">
        <v>4680</v>
      </c>
    </row>
    <row r="10681">
      <c r="A10681" s="1" t="s">
        <v>879</v>
      </c>
    </row>
    <row r="10683">
      <c r="A10683" s="1" t="s">
        <v>897</v>
      </c>
    </row>
    <row r="10684">
      <c r="A10684" s="1" t="s">
        <v>898</v>
      </c>
    </row>
    <row r="10685">
      <c r="A10685" s="1" t="s">
        <v>899</v>
      </c>
    </row>
    <row r="10686">
      <c r="A10686" s="1" t="s">
        <v>900</v>
      </c>
    </row>
    <row r="10687">
      <c r="A10687" s="1" t="s">
        <v>2871</v>
      </c>
    </row>
    <row r="10688">
      <c r="A10688" s="1" t="s">
        <v>4681</v>
      </c>
    </row>
    <row r="10689">
      <c r="A10689" s="1" t="s">
        <v>4670</v>
      </c>
    </row>
    <row r="10690">
      <c r="A10690" s="1" t="s">
        <v>4671</v>
      </c>
    </row>
    <row r="10691">
      <c r="A10691" s="1" t="s">
        <v>4672</v>
      </c>
    </row>
    <row r="10692">
      <c r="A10692" s="1" t="s">
        <v>4673</v>
      </c>
    </row>
    <row r="10693">
      <c r="A10693" s="1" t="s">
        <v>4674</v>
      </c>
    </row>
    <row r="10694">
      <c r="A10694" s="1" t="s">
        <v>4675</v>
      </c>
    </row>
    <row r="10695">
      <c r="A10695" s="1" t="s">
        <v>4676</v>
      </c>
    </row>
    <row r="10696">
      <c r="A10696" s="1" t="s">
        <v>4677</v>
      </c>
    </row>
    <row r="10697">
      <c r="A10697" s="1" t="s">
        <v>4678</v>
      </c>
    </row>
    <row r="10698">
      <c r="A10698" s="1" t="s">
        <v>4679</v>
      </c>
    </row>
    <row r="10699">
      <c r="A10699" s="1" t="s">
        <v>897</v>
      </c>
    </row>
    <row r="10700">
      <c r="A10700" s="1" t="s">
        <v>898</v>
      </c>
    </row>
    <row r="10701">
      <c r="A10701" s="1" t="s">
        <v>899</v>
      </c>
    </row>
    <row r="10702">
      <c r="A10702" s="1" t="s">
        <v>4682</v>
      </c>
    </row>
    <row r="10703">
      <c r="A10703" s="1" t="s">
        <v>4683</v>
      </c>
    </row>
    <row r="10704">
      <c r="A10704" s="1" t="s">
        <v>4684</v>
      </c>
    </row>
    <row r="10705">
      <c r="A10705" s="1" t="s">
        <v>4685</v>
      </c>
    </row>
    <row r="10706">
      <c r="A10706" s="1" t="s">
        <v>4686</v>
      </c>
    </row>
    <row r="10707">
      <c r="A10707" s="1" t="s">
        <v>4687</v>
      </c>
    </row>
    <row r="10709">
      <c r="A10709" s="1" t="s">
        <v>4688</v>
      </c>
    </row>
    <row r="10710">
      <c r="A10710" s="1" t="s">
        <v>4689</v>
      </c>
    </row>
    <row r="10712">
      <c r="A10712" s="1" t="s">
        <v>4690</v>
      </c>
    </row>
    <row r="10714">
      <c r="A10714" s="1" t="s">
        <v>4691</v>
      </c>
    </row>
    <row r="10716">
      <c r="A10716" s="1" t="s">
        <v>4692</v>
      </c>
    </row>
    <row r="10718">
      <c r="A10718" s="1" t="s">
        <v>4693</v>
      </c>
    </row>
    <row r="10720">
      <c r="A10720" s="1" t="s">
        <v>4694</v>
      </c>
    </row>
    <row r="10721">
      <c r="A10721" s="1" t="s">
        <v>4695</v>
      </c>
    </row>
    <row r="10722">
      <c r="A10722" s="1" t="s">
        <v>1516</v>
      </c>
    </row>
    <row r="10723">
      <c r="A10723" s="1" t="s">
        <v>4696</v>
      </c>
    </row>
    <row r="10724">
      <c r="A10724" s="1" t="s">
        <v>4697</v>
      </c>
    </row>
    <row r="10725">
      <c r="A10725" s="1" t="s">
        <v>4698</v>
      </c>
    </row>
    <row r="10727">
      <c r="A10727" s="1" t="s">
        <v>4699</v>
      </c>
    </row>
    <row r="10729">
      <c r="A10729" s="1" t="s">
        <v>4700</v>
      </c>
    </row>
    <row r="10730">
      <c r="A10730" s="1" t="s">
        <v>4684</v>
      </c>
    </row>
    <row r="10731">
      <c r="A10731" s="1" t="s">
        <v>4685</v>
      </c>
    </row>
    <row r="10732">
      <c r="A10732" s="1" t="s">
        <v>4686</v>
      </c>
    </row>
    <row r="10733">
      <c r="A10733" s="1" t="s">
        <v>4687</v>
      </c>
    </row>
    <row r="10734">
      <c r="A10734" s="1" t="s">
        <v>4688</v>
      </c>
    </row>
    <row r="10735">
      <c r="A10735" s="1" t="s">
        <v>4689</v>
      </c>
    </row>
    <row r="10736">
      <c r="A10736" s="1" t="s">
        <v>4690</v>
      </c>
    </row>
    <row r="10737">
      <c r="A10737" s="1" t="s">
        <v>4691</v>
      </c>
    </row>
    <row r="10738">
      <c r="A10738" s="1" t="s">
        <v>4692</v>
      </c>
    </row>
    <row r="10739">
      <c r="A10739" s="1" t="s">
        <v>4693</v>
      </c>
    </row>
    <row r="10740">
      <c r="A10740" s="1" t="s">
        <v>4694</v>
      </c>
    </row>
    <row r="10741">
      <c r="A10741" s="1" t="s">
        <v>4695</v>
      </c>
    </row>
    <row r="10742">
      <c r="A10742" s="1" t="s">
        <v>4696</v>
      </c>
    </row>
    <row r="10743">
      <c r="A10743" s="1" t="s">
        <v>4697</v>
      </c>
    </row>
    <row r="10744">
      <c r="A10744" s="1" t="s">
        <v>4698</v>
      </c>
    </row>
    <row r="10745">
      <c r="A10745" s="1" t="s">
        <v>4701</v>
      </c>
    </row>
    <row r="10746">
      <c r="A10746" s="1" t="s">
        <v>4702</v>
      </c>
    </row>
    <row r="10748">
      <c r="A10748" s="1" t="s">
        <v>4703</v>
      </c>
    </row>
    <row r="10750">
      <c r="A10750" s="1" t="s">
        <v>4704</v>
      </c>
    </row>
    <row r="10752">
      <c r="A10752" s="1" t="s">
        <v>4705</v>
      </c>
    </row>
    <row r="10754">
      <c r="A10754" s="1" t="s">
        <v>4706</v>
      </c>
    </row>
    <row r="10756">
      <c r="A10756" s="1" t="s">
        <v>4707</v>
      </c>
    </row>
    <row r="10758">
      <c r="A10758" s="1" t="s">
        <v>4708</v>
      </c>
    </row>
    <row r="10760">
      <c r="A10760" s="1" t="s">
        <v>4709</v>
      </c>
    </row>
    <row r="10762">
      <c r="A10762" s="1" t="s">
        <v>4710</v>
      </c>
    </row>
    <row r="10763">
      <c r="A10763" s="1" t="s">
        <v>4711</v>
      </c>
    </row>
    <row r="10765">
      <c r="A10765" s="1" t="s">
        <v>4712</v>
      </c>
    </row>
    <row r="10767">
      <c r="A10767" s="1" t="s">
        <v>4713</v>
      </c>
    </row>
    <row r="10768">
      <c r="A10768" s="1" t="s">
        <v>4714</v>
      </c>
    </row>
    <row r="10770">
      <c r="A10770" s="1" t="s">
        <v>4715</v>
      </c>
    </row>
    <row r="10772">
      <c r="A10772" s="1" t="s">
        <v>4716</v>
      </c>
    </row>
    <row r="10774">
      <c r="A10774" s="1" t="s">
        <v>4140</v>
      </c>
    </row>
    <row r="10776">
      <c r="A10776" s="1" t="s">
        <v>4717</v>
      </c>
    </row>
    <row r="10777">
      <c r="A10777" s="1" t="s">
        <v>4718</v>
      </c>
    </row>
    <row r="10779">
      <c r="A10779" s="1" t="s">
        <v>4719</v>
      </c>
    </row>
    <row r="10780">
      <c r="A10780" s="1" t="s">
        <v>4703</v>
      </c>
    </row>
    <row r="10781">
      <c r="A10781" s="1" t="s">
        <v>4705</v>
      </c>
    </row>
    <row r="10782">
      <c r="A10782" s="1" t="s">
        <v>4706</v>
      </c>
    </row>
    <row r="10783">
      <c r="A10783" s="1" t="s">
        <v>4707</v>
      </c>
    </row>
    <row r="10784">
      <c r="A10784" s="1" t="s">
        <v>4708</v>
      </c>
    </row>
    <row r="10785">
      <c r="A10785" s="1" t="s">
        <v>4709</v>
      </c>
    </row>
    <row r="10786">
      <c r="A10786" s="1" t="s">
        <v>4710</v>
      </c>
    </row>
    <row r="10787">
      <c r="A10787" s="1" t="s">
        <v>4711</v>
      </c>
    </row>
    <row r="10788">
      <c r="A10788" s="1" t="s">
        <v>4712</v>
      </c>
    </row>
    <row r="10789">
      <c r="A10789" s="1" t="s">
        <v>4713</v>
      </c>
    </row>
    <row r="10790">
      <c r="A10790" s="1" t="s">
        <v>4714</v>
      </c>
    </row>
    <row r="10791">
      <c r="A10791" s="1" t="s">
        <v>4715</v>
      </c>
    </row>
    <row r="10792">
      <c r="A10792" s="1" t="s">
        <v>4716</v>
      </c>
    </row>
    <row r="10793">
      <c r="A10793" s="1" t="s">
        <v>4720</v>
      </c>
    </row>
    <row r="10794">
      <c r="A10794" s="1" t="s">
        <v>4721</v>
      </c>
    </row>
    <row r="10795">
      <c r="A10795" s="1" t="s">
        <v>4722</v>
      </c>
    </row>
    <row r="10797">
      <c r="A10797" s="1" t="s">
        <v>4723</v>
      </c>
    </row>
    <row r="10799">
      <c r="A10799" s="1" t="s">
        <v>4724</v>
      </c>
    </row>
    <row r="10801">
      <c r="A10801" s="1" t="s">
        <v>4725</v>
      </c>
    </row>
    <row r="10803">
      <c r="A10803" s="1" t="s">
        <v>4726</v>
      </c>
    </row>
    <row r="10805">
      <c r="A10805" s="1" t="s">
        <v>4727</v>
      </c>
    </row>
    <row r="10806">
      <c r="A10806" s="1" t="s">
        <v>4728</v>
      </c>
    </row>
    <row r="10808">
      <c r="A10808" s="1" t="s">
        <v>4729</v>
      </c>
    </row>
    <row r="10809">
      <c r="A10809" s="1" t="s">
        <v>4724</v>
      </c>
    </row>
    <row r="10810">
      <c r="A10810" s="1" t="s">
        <v>4726</v>
      </c>
    </row>
    <row r="10811">
      <c r="A10811" s="1" t="s">
        <v>4727</v>
      </c>
    </row>
    <row r="10812">
      <c r="A10812" s="1" t="s">
        <v>4730</v>
      </c>
    </row>
    <row r="10813">
      <c r="A10813" s="1" t="s">
        <v>4731</v>
      </c>
    </row>
    <row r="10814">
      <c r="A10814" s="1" t="s">
        <v>4722</v>
      </c>
    </row>
    <row r="10816">
      <c r="A10816" s="1" t="s">
        <v>4732</v>
      </c>
    </row>
    <row r="10818">
      <c r="A10818" s="1" t="s">
        <v>4733</v>
      </c>
    </row>
    <row r="10820">
      <c r="A10820" s="1" t="s">
        <v>4734</v>
      </c>
    </row>
    <row r="10822">
      <c r="A10822" s="1" t="s">
        <v>4735</v>
      </c>
    </row>
    <row r="10823">
      <c r="A10823" s="1" t="s">
        <v>4736</v>
      </c>
    </row>
    <row r="10825">
      <c r="A10825" s="1" t="s">
        <v>4729</v>
      </c>
    </row>
    <row r="10826">
      <c r="A10826" s="1" t="s">
        <v>4733</v>
      </c>
    </row>
    <row r="10827">
      <c r="A10827" s="1" t="s">
        <v>4735</v>
      </c>
    </row>
    <row r="10828">
      <c r="A10828" s="1" t="s">
        <v>4737</v>
      </c>
    </row>
    <row r="10829">
      <c r="A10829" s="1" t="s">
        <v>4738</v>
      </c>
    </row>
    <row r="10830">
      <c r="A10830" s="1" t="s">
        <v>4722</v>
      </c>
    </row>
    <row r="10832">
      <c r="A10832" s="1" t="s">
        <v>4739</v>
      </c>
    </row>
    <row r="10834">
      <c r="A10834" s="1" t="s">
        <v>4740</v>
      </c>
    </row>
    <row r="10836">
      <c r="A10836" s="1" t="s">
        <v>4741</v>
      </c>
    </row>
    <row r="10838">
      <c r="A10838" s="1" t="s">
        <v>4742</v>
      </c>
    </row>
    <row r="10840">
      <c r="A10840" s="1" t="s">
        <v>4743</v>
      </c>
    </row>
    <row r="10841">
      <c r="A10841" s="1" t="s">
        <v>4744</v>
      </c>
    </row>
    <row r="10842">
      <c r="A10842" s="1" t="s">
        <v>4745</v>
      </c>
    </row>
    <row r="10843">
      <c r="A10843" s="1" t="s">
        <v>4746</v>
      </c>
    </row>
    <row r="10844">
      <c r="A10844" s="1" t="s">
        <v>4747</v>
      </c>
    </row>
    <row r="10845">
      <c r="A10845" s="1" t="s">
        <v>4748</v>
      </c>
    </row>
    <row r="10847">
      <c r="A10847" s="1" t="s">
        <v>4749</v>
      </c>
    </row>
    <row r="10849">
      <c r="A10849" s="1" t="s">
        <v>4750</v>
      </c>
    </row>
    <row r="10850">
      <c r="A10850" s="1" t="s">
        <v>4751</v>
      </c>
    </row>
    <row r="10851">
      <c r="A10851" s="1" t="s">
        <v>4752</v>
      </c>
    </row>
    <row r="10853">
      <c r="A10853" s="1" t="s">
        <v>4729</v>
      </c>
    </row>
    <row r="10854">
      <c r="A10854" s="1" t="s">
        <v>4740</v>
      </c>
    </row>
    <row r="10855">
      <c r="A10855" s="1" t="s">
        <v>4741</v>
      </c>
    </row>
    <row r="10856">
      <c r="A10856" s="1" t="s">
        <v>4742</v>
      </c>
    </row>
    <row r="10857">
      <c r="A10857" s="1" t="s">
        <v>4743</v>
      </c>
    </row>
    <row r="10858">
      <c r="A10858" s="1" t="s">
        <v>4744</v>
      </c>
    </row>
    <row r="10859">
      <c r="A10859" s="1" t="s">
        <v>4745</v>
      </c>
    </row>
    <row r="10860">
      <c r="A10860" s="1" t="s">
        <v>4746</v>
      </c>
    </row>
    <row r="10861">
      <c r="A10861" s="1" t="s">
        <v>4747</v>
      </c>
    </row>
    <row r="10862">
      <c r="A10862" s="1" t="s">
        <v>4748</v>
      </c>
    </row>
    <row r="10863">
      <c r="A10863" s="1" t="s">
        <v>4749</v>
      </c>
    </row>
    <row r="10864">
      <c r="A10864" s="1" t="s">
        <v>4750</v>
      </c>
    </row>
    <row r="10865">
      <c r="A10865" s="1" t="s">
        <v>4751</v>
      </c>
    </row>
    <row r="10866">
      <c r="A10866" s="1" t="s">
        <v>4753</v>
      </c>
    </row>
    <row r="10867">
      <c r="A10867" s="1" t="s">
        <v>4754</v>
      </c>
    </row>
    <row r="10869">
      <c r="A10869" s="1" t="s">
        <v>4755</v>
      </c>
    </row>
    <row r="10871">
      <c r="A10871" s="1" t="s">
        <v>4756</v>
      </c>
    </row>
    <row r="10872">
      <c r="A10872" s="1" t="s">
        <v>4757</v>
      </c>
    </row>
    <row r="10874">
      <c r="A10874" s="1" t="s">
        <v>4758</v>
      </c>
    </row>
    <row r="10875">
      <c r="A10875" s="1" t="s">
        <v>4759</v>
      </c>
    </row>
    <row r="10877">
      <c r="A10877" s="1" t="s">
        <v>4760</v>
      </c>
    </row>
    <row r="10879">
      <c r="A10879" s="1" t="s">
        <v>4761</v>
      </c>
    </row>
    <row r="10881">
      <c r="A10881" s="1" t="s">
        <v>4762</v>
      </c>
    </row>
    <row r="10883">
      <c r="A10883" s="1" t="s">
        <v>4763</v>
      </c>
    </row>
    <row r="10885">
      <c r="A10885" s="1" t="s">
        <v>4764</v>
      </c>
    </row>
    <row r="10886">
      <c r="A10886" s="1" t="s">
        <v>4765</v>
      </c>
    </row>
    <row r="10887">
      <c r="A10887" s="1" t="s">
        <v>4766</v>
      </c>
    </row>
    <row r="10888">
      <c r="A10888" s="1" t="s">
        <v>4767</v>
      </c>
    </row>
    <row r="10889">
      <c r="A10889" s="1" t="s">
        <v>4768</v>
      </c>
    </row>
    <row r="10891">
      <c r="A10891" s="1" t="s">
        <v>4769</v>
      </c>
    </row>
    <row r="10893">
      <c r="A10893" s="1" t="s">
        <v>4770</v>
      </c>
    </row>
    <row r="10894">
      <c r="A10894" s="1" t="s">
        <v>4771</v>
      </c>
    </row>
    <row r="10896">
      <c r="A10896" s="1" t="s">
        <v>4772</v>
      </c>
    </row>
    <row r="10897">
      <c r="A10897" s="1" t="s">
        <v>4773</v>
      </c>
    </row>
    <row r="10899">
      <c r="A10899" s="1" t="s">
        <v>879</v>
      </c>
    </row>
    <row r="10901">
      <c r="A10901" s="1" t="s">
        <v>4774</v>
      </c>
    </row>
    <row r="10902">
      <c r="A10902" s="1" t="s">
        <v>4775</v>
      </c>
    </row>
    <row r="10903">
      <c r="A10903" s="1" t="s">
        <v>1481</v>
      </c>
    </row>
    <row r="10904">
      <c r="A10904" s="1" t="s">
        <v>4522</v>
      </c>
    </row>
    <row r="10905">
      <c r="A10905" s="1" t="s">
        <v>4776</v>
      </c>
    </row>
    <row r="10906">
      <c r="A10906" s="1" t="s">
        <v>4755</v>
      </c>
    </row>
    <row r="10907">
      <c r="A10907" s="1" t="s">
        <v>4756</v>
      </c>
    </row>
    <row r="10908">
      <c r="A10908" s="1" t="s">
        <v>4757</v>
      </c>
    </row>
    <row r="10909">
      <c r="A10909" s="1" t="s">
        <v>4758</v>
      </c>
    </row>
    <row r="10910">
      <c r="A10910" s="1" t="s">
        <v>4759</v>
      </c>
    </row>
    <row r="10911">
      <c r="A10911" s="1" t="s">
        <v>4760</v>
      </c>
    </row>
    <row r="10912">
      <c r="A10912" s="1" t="s">
        <v>4761</v>
      </c>
    </row>
    <row r="10913">
      <c r="A10913" s="1" t="s">
        <v>4762</v>
      </c>
    </row>
    <row r="10914">
      <c r="A10914" s="1" t="s">
        <v>4763</v>
      </c>
    </row>
    <row r="10915">
      <c r="A10915" s="1" t="s">
        <v>4764</v>
      </c>
    </row>
    <row r="10916">
      <c r="A10916" s="1" t="s">
        <v>4765</v>
      </c>
    </row>
    <row r="10917">
      <c r="A10917" s="1" t="s">
        <v>4766</v>
      </c>
    </row>
    <row r="10918">
      <c r="A10918" s="1" t="s">
        <v>4767</v>
      </c>
    </row>
    <row r="10919">
      <c r="A10919" s="1" t="s">
        <v>4768</v>
      </c>
    </row>
    <row r="10920">
      <c r="A10920" s="1" t="s">
        <v>4769</v>
      </c>
    </row>
    <row r="10921">
      <c r="A10921" s="1" t="s">
        <v>4770</v>
      </c>
    </row>
    <row r="10922">
      <c r="A10922" s="1" t="s">
        <v>4771</v>
      </c>
    </row>
    <row r="10923">
      <c r="A10923" s="1" t="s">
        <v>4772</v>
      </c>
    </row>
    <row r="10924">
      <c r="A10924" s="1" t="s">
        <v>4773</v>
      </c>
    </row>
    <row r="10925">
      <c r="A10925" s="1" t="s">
        <v>4774</v>
      </c>
    </row>
    <row r="10926">
      <c r="A10926" s="1" t="s">
        <v>4775</v>
      </c>
    </row>
    <row r="10927">
      <c r="A10927" s="1" t="s">
        <v>4777</v>
      </c>
    </row>
    <row r="10928">
      <c r="A10928" s="1" t="s">
        <v>4778</v>
      </c>
    </row>
    <row r="10930">
      <c r="A10930" s="1" t="s">
        <v>4779</v>
      </c>
    </row>
    <row r="10931">
      <c r="A10931" s="1" t="s">
        <v>4780</v>
      </c>
    </row>
    <row r="10933">
      <c r="A10933" s="1" t="s">
        <v>4781</v>
      </c>
    </row>
    <row r="10934">
      <c r="A10934" s="1" t="s">
        <v>4782</v>
      </c>
    </row>
    <row r="10935">
      <c r="A10935" s="1" t="s">
        <v>4783</v>
      </c>
    </row>
    <row r="10936">
      <c r="A10936" s="1" t="s">
        <v>4784</v>
      </c>
    </row>
    <row r="10937">
      <c r="A10937" s="1" t="s">
        <v>4785</v>
      </c>
    </row>
    <row r="10939">
      <c r="A10939" s="1" t="s">
        <v>4786</v>
      </c>
    </row>
    <row r="10941">
      <c r="A10941" s="1" t="s">
        <v>4787</v>
      </c>
    </row>
    <row r="10942">
      <c r="A10942" s="1" t="s">
        <v>4788</v>
      </c>
    </row>
    <row r="10943">
      <c r="A10943" s="1" t="s">
        <v>4789</v>
      </c>
    </row>
    <row r="10945">
      <c r="A10945" s="1" t="s">
        <v>4790</v>
      </c>
    </row>
    <row r="10947">
      <c r="A10947" s="1" t="s">
        <v>4791</v>
      </c>
    </row>
    <row r="10948">
      <c r="A10948" s="1" t="s">
        <v>4792</v>
      </c>
    </row>
    <row r="10949">
      <c r="A10949" s="1" t="s">
        <v>4793</v>
      </c>
    </row>
    <row r="10951">
      <c r="A10951" s="1" t="s">
        <v>4794</v>
      </c>
    </row>
    <row r="10952">
      <c r="A10952" s="1" t="s">
        <v>4795</v>
      </c>
    </row>
    <row r="10953">
      <c r="A10953" s="1" t="s">
        <v>4796</v>
      </c>
    </row>
    <row r="10954">
      <c r="A10954" s="1" t="s">
        <v>4797</v>
      </c>
    </row>
    <row r="10955">
      <c r="A10955" s="1" t="s">
        <v>4798</v>
      </c>
    </row>
    <row r="10957">
      <c r="A10957" s="1" t="s">
        <v>4799</v>
      </c>
    </row>
    <row r="10958">
      <c r="A10958" s="1" t="s">
        <v>4800</v>
      </c>
    </row>
    <row r="10960">
      <c r="A10960" s="1" t="s">
        <v>4801</v>
      </c>
    </row>
    <row r="10962">
      <c r="A10962" s="1" t="s">
        <v>4802</v>
      </c>
    </row>
    <row r="10963">
      <c r="A10963" s="1" t="s">
        <v>4803</v>
      </c>
    </row>
    <row r="10965">
      <c r="A10965" s="1" t="s">
        <v>4804</v>
      </c>
    </row>
    <row r="10967">
      <c r="A10967" s="1" t="s">
        <v>4805</v>
      </c>
    </row>
    <row r="10968">
      <c r="A10968" s="1" t="s">
        <v>4806</v>
      </c>
    </row>
    <row r="10969">
      <c r="A10969" s="1" t="s">
        <v>4780</v>
      </c>
    </row>
    <row r="10970">
      <c r="A10970" s="1" t="s">
        <v>4781</v>
      </c>
    </row>
    <row r="10971">
      <c r="A10971" s="1" t="s">
        <v>4782</v>
      </c>
    </row>
    <row r="10972">
      <c r="A10972" s="1" t="s">
        <v>4783</v>
      </c>
    </row>
    <row r="10973">
      <c r="A10973" s="1" t="s">
        <v>4784</v>
      </c>
    </row>
    <row r="10974">
      <c r="A10974" s="1" t="s">
        <v>4785</v>
      </c>
    </row>
    <row r="10975">
      <c r="A10975" s="1" t="s">
        <v>4786</v>
      </c>
    </row>
    <row r="10976">
      <c r="A10976" s="1" t="s">
        <v>4787</v>
      </c>
    </row>
    <row r="10977">
      <c r="A10977" s="1" t="s">
        <v>4788</v>
      </c>
    </row>
    <row r="10978">
      <c r="A10978" s="1" t="s">
        <v>4789</v>
      </c>
    </row>
    <row r="10979">
      <c r="A10979" s="1" t="s">
        <v>4790</v>
      </c>
    </row>
    <row r="10980">
      <c r="A10980" s="1" t="s">
        <v>4791</v>
      </c>
    </row>
    <row r="10981">
      <c r="A10981" s="1" t="s">
        <v>4792</v>
      </c>
    </row>
    <row r="10982">
      <c r="A10982" s="1" t="s">
        <v>4793</v>
      </c>
    </row>
    <row r="10983">
      <c r="A10983" s="1" t="s">
        <v>4794</v>
      </c>
    </row>
    <row r="10984">
      <c r="A10984" s="1" t="s">
        <v>4795</v>
      </c>
    </row>
    <row r="10985">
      <c r="A10985" s="1" t="s">
        <v>4796</v>
      </c>
    </row>
    <row r="10986">
      <c r="A10986" s="1" t="s">
        <v>4797</v>
      </c>
    </row>
    <row r="10987">
      <c r="A10987" s="1" t="s">
        <v>4798</v>
      </c>
    </row>
    <row r="10988">
      <c r="A10988" s="1" t="s">
        <v>4799</v>
      </c>
    </row>
    <row r="10989">
      <c r="A10989" s="1" t="s">
        <v>4800</v>
      </c>
    </row>
    <row r="10990">
      <c r="A10990" s="1" t="s">
        <v>4801</v>
      </c>
    </row>
    <row r="10991">
      <c r="A10991" s="1" t="s">
        <v>4802</v>
      </c>
    </row>
    <row r="10992">
      <c r="A10992" s="1" t="s">
        <v>4803</v>
      </c>
    </row>
    <row r="10993">
      <c r="A10993" s="1" t="s">
        <v>4804</v>
      </c>
    </row>
    <row r="10994">
      <c r="A10994" s="1" t="s">
        <v>4807</v>
      </c>
    </row>
    <row r="10995">
      <c r="A10995" s="1" t="s">
        <v>4808</v>
      </c>
    </row>
    <row r="10996">
      <c r="A10996" s="1" t="s">
        <v>4809</v>
      </c>
    </row>
    <row r="10998">
      <c r="A10998" s="1" t="s">
        <v>4810</v>
      </c>
    </row>
    <row r="10999">
      <c r="A10999" s="1" t="s">
        <v>4811</v>
      </c>
    </row>
    <row r="11001">
      <c r="A11001" s="1" t="s">
        <v>4812</v>
      </c>
    </row>
    <row r="11003">
      <c r="A11003" s="1" t="s">
        <v>4813</v>
      </c>
    </row>
    <row r="11005">
      <c r="A11005" s="1" t="s">
        <v>4814</v>
      </c>
    </row>
    <row r="11007">
      <c r="A11007" s="1" t="s">
        <v>4815</v>
      </c>
    </row>
    <row r="11008">
      <c r="A11008" s="1" t="s">
        <v>4816</v>
      </c>
    </row>
    <row r="11009">
      <c r="A11009" s="1" t="s">
        <v>1516</v>
      </c>
    </row>
    <row r="11010">
      <c r="A11010" s="1" t="s">
        <v>4817</v>
      </c>
    </row>
    <row r="11011">
      <c r="A11011" s="1" t="s">
        <v>4818</v>
      </c>
    </row>
    <row r="11012">
      <c r="A11012" s="1" t="s">
        <v>4819</v>
      </c>
    </row>
    <row r="11014">
      <c r="A11014" s="1" t="s">
        <v>4820</v>
      </c>
    </row>
    <row r="11016">
      <c r="A11016" s="1" t="s">
        <v>4821</v>
      </c>
    </row>
    <row r="11017">
      <c r="A11017" s="1" t="s">
        <v>4810</v>
      </c>
    </row>
    <row r="11018">
      <c r="A11018" s="1" t="s">
        <v>4811</v>
      </c>
    </row>
    <row r="11019">
      <c r="A11019" s="1" t="s">
        <v>4812</v>
      </c>
    </row>
    <row r="11020">
      <c r="A11020" s="1" t="s">
        <v>4813</v>
      </c>
    </row>
    <row r="11021">
      <c r="A11021" s="1" t="s">
        <v>4814</v>
      </c>
    </row>
    <row r="11022">
      <c r="A11022" s="1" t="s">
        <v>4815</v>
      </c>
    </row>
    <row r="11023">
      <c r="A11023" s="1" t="s">
        <v>4816</v>
      </c>
    </row>
    <row r="11024">
      <c r="A11024" s="1" t="s">
        <v>4817</v>
      </c>
    </row>
    <row r="11025">
      <c r="A11025" s="1" t="s">
        <v>4818</v>
      </c>
    </row>
    <row r="11026">
      <c r="A11026" s="1" t="s">
        <v>4819</v>
      </c>
    </row>
    <row r="11027">
      <c r="A11027" s="1" t="s">
        <v>4822</v>
      </c>
    </row>
    <row r="11028">
      <c r="A11028" s="1" t="s">
        <v>4823</v>
      </c>
    </row>
    <row r="11030">
      <c r="A11030" s="1" t="s">
        <v>4755</v>
      </c>
    </row>
    <row r="11031">
      <c r="A11031" s="1" t="s">
        <v>4824</v>
      </c>
    </row>
    <row r="11033">
      <c r="A11033" s="1" t="s">
        <v>4825</v>
      </c>
    </row>
    <row r="11034">
      <c r="A11034" s="1" t="s">
        <v>4826</v>
      </c>
    </row>
    <row r="11035">
      <c r="A11035" s="1" t="s">
        <v>4827</v>
      </c>
    </row>
    <row r="11037">
      <c r="A11037" s="1" t="s">
        <v>4828</v>
      </c>
    </row>
    <row r="11038">
      <c r="A11038" s="1" t="s">
        <v>4829</v>
      </c>
    </row>
    <row r="11039">
      <c r="A11039" s="1" t="s">
        <v>4830</v>
      </c>
    </row>
    <row r="11041">
      <c r="A11041" s="1" t="s">
        <v>4831</v>
      </c>
    </row>
    <row r="11042">
      <c r="A11042" s="1" t="s">
        <v>4832</v>
      </c>
    </row>
    <row r="11043">
      <c r="A11043" s="1" t="s">
        <v>4833</v>
      </c>
    </row>
    <row r="11045">
      <c r="A11045" s="1" t="s">
        <v>4834</v>
      </c>
    </row>
    <row r="11047">
      <c r="A11047" s="1" t="s">
        <v>4835</v>
      </c>
    </row>
    <row r="11049">
      <c r="A11049" s="1" t="s">
        <v>4836</v>
      </c>
    </row>
    <row r="11051">
      <c r="A11051" s="1" t="s">
        <v>4837</v>
      </c>
    </row>
    <row r="11053">
      <c r="A11053" s="1" t="s">
        <v>4838</v>
      </c>
    </row>
    <row r="11054">
      <c r="A11054" s="1" t="s">
        <v>4755</v>
      </c>
    </row>
    <row r="11055">
      <c r="A11055" s="1" t="s">
        <v>4825</v>
      </c>
    </row>
    <row r="11056">
      <c r="A11056" s="1" t="s">
        <v>4826</v>
      </c>
    </row>
    <row r="11057">
      <c r="A11057" s="1" t="s">
        <v>4827</v>
      </c>
    </row>
    <row r="11058">
      <c r="A11058" s="1" t="s">
        <v>4828</v>
      </c>
    </row>
    <row r="11059">
      <c r="A11059" s="1" t="s">
        <v>4829</v>
      </c>
    </row>
    <row r="11060">
      <c r="A11060" s="1" t="s">
        <v>4830</v>
      </c>
    </row>
    <row r="11061">
      <c r="A11061" s="1" t="s">
        <v>4831</v>
      </c>
    </row>
    <row r="11062">
      <c r="A11062" s="1" t="s">
        <v>4832</v>
      </c>
    </row>
    <row r="11063">
      <c r="A11063" s="1" t="s">
        <v>4833</v>
      </c>
    </row>
    <row r="11064">
      <c r="A11064" s="1" t="s">
        <v>4834</v>
      </c>
    </row>
    <row r="11065">
      <c r="A11065" s="1" t="s">
        <v>4835</v>
      </c>
    </row>
    <row r="11066">
      <c r="A11066" s="1" t="s">
        <v>4836</v>
      </c>
    </row>
    <row r="11067">
      <c r="A11067" s="1" t="s">
        <v>4839</v>
      </c>
    </row>
    <row r="11068">
      <c r="A11068" s="1" t="s">
        <v>4840</v>
      </c>
    </row>
    <row r="11070">
      <c r="A11070" s="1" t="s">
        <v>3174</v>
      </c>
    </row>
    <row r="11072">
      <c r="A11072" s="1" t="s">
        <v>4841</v>
      </c>
    </row>
    <row r="11073">
      <c r="A11073" s="1" t="s">
        <v>4842</v>
      </c>
    </row>
    <row r="11075">
      <c r="A11075" s="1" t="s">
        <v>4843</v>
      </c>
    </row>
    <row r="11077">
      <c r="A11077" s="1" t="s">
        <v>4844</v>
      </c>
    </row>
    <row r="11079">
      <c r="A11079" s="6" t="s">
        <v>4845</v>
      </c>
    </row>
    <row r="11081">
      <c r="A11081" s="1" t="s">
        <v>4846</v>
      </c>
    </row>
    <row r="11082">
      <c r="A11082" s="1" t="s">
        <v>4847</v>
      </c>
    </row>
    <row r="11083">
      <c r="A11083" s="1" t="s">
        <v>4848</v>
      </c>
    </row>
    <row r="11084">
      <c r="A11084" s="1" t="s">
        <v>4849</v>
      </c>
    </row>
    <row r="11085">
      <c r="A11085" s="1" t="s">
        <v>4850</v>
      </c>
    </row>
    <row r="11086">
      <c r="A11086" s="1" t="s">
        <v>4851</v>
      </c>
    </row>
    <row r="11087">
      <c r="A11087" s="1" t="s">
        <v>4852</v>
      </c>
    </row>
    <row r="11088">
      <c r="A11088" s="1" t="s">
        <v>4853</v>
      </c>
    </row>
    <row r="11089">
      <c r="A11089" s="1" t="s">
        <v>4854</v>
      </c>
    </row>
    <row r="11090">
      <c r="A11090" s="1" t="s">
        <v>4855</v>
      </c>
    </row>
    <row r="11091">
      <c r="A11091" s="1" t="s">
        <v>4856</v>
      </c>
    </row>
    <row r="11092">
      <c r="A11092" s="1" t="s">
        <v>4857</v>
      </c>
    </row>
    <row r="11093">
      <c r="A11093" s="1" t="s">
        <v>4858</v>
      </c>
    </row>
    <row r="11094">
      <c r="A11094" s="1" t="s">
        <v>4859</v>
      </c>
    </row>
    <row r="11096">
      <c r="A11096" s="1" t="s">
        <v>4652</v>
      </c>
    </row>
    <row r="11098">
      <c r="A11098" s="1" t="s">
        <v>4860</v>
      </c>
    </row>
    <row r="11099">
      <c r="A11099" s="1" t="s">
        <v>367</v>
      </c>
    </row>
    <row r="11101">
      <c r="A11101" s="1" t="s">
        <v>4861</v>
      </c>
    </row>
    <row r="11102">
      <c r="A11102" s="1" t="s">
        <v>3174</v>
      </c>
    </row>
    <row r="11103">
      <c r="A11103" s="1" t="s">
        <v>4841</v>
      </c>
    </row>
    <row r="11104">
      <c r="A11104" s="1" t="s">
        <v>4842</v>
      </c>
    </row>
    <row r="11105">
      <c r="A11105" s="1" t="s">
        <v>4844</v>
      </c>
    </row>
    <row r="11106">
      <c r="A11106" s="6" t="s">
        <v>4845</v>
      </c>
    </row>
    <row r="11107">
      <c r="A11107" s="1" t="s">
        <v>4846</v>
      </c>
    </row>
    <row r="11108">
      <c r="A11108" s="1" t="s">
        <v>4847</v>
      </c>
    </row>
    <row r="11109">
      <c r="A11109" s="1" t="s">
        <v>4848</v>
      </c>
    </row>
    <row r="11110">
      <c r="A11110" s="1" t="s">
        <v>4849</v>
      </c>
    </row>
    <row r="11111">
      <c r="A11111" s="1" t="s">
        <v>4850</v>
      </c>
    </row>
    <row r="11112">
      <c r="A11112" s="1" t="s">
        <v>4851</v>
      </c>
    </row>
    <row r="11113">
      <c r="A11113" s="1" t="s">
        <v>4852</v>
      </c>
    </row>
    <row r="11114">
      <c r="A11114" s="1" t="s">
        <v>4853</v>
      </c>
    </row>
    <row r="11115">
      <c r="A11115" s="1" t="s">
        <v>4854</v>
      </c>
    </row>
    <row r="11116">
      <c r="A11116" s="1" t="s">
        <v>4855</v>
      </c>
    </row>
    <row r="11117">
      <c r="A11117" s="1" t="s">
        <v>4856</v>
      </c>
    </row>
    <row r="11118">
      <c r="A11118" s="1" t="s">
        <v>4857</v>
      </c>
    </row>
    <row r="11119">
      <c r="A11119" s="1" t="s">
        <v>4858</v>
      </c>
    </row>
    <row r="11120">
      <c r="A11120" s="1" t="s">
        <v>4859</v>
      </c>
    </row>
    <row r="11121">
      <c r="A11121" s="1" t="s">
        <v>4652</v>
      </c>
    </row>
    <row r="11122">
      <c r="A11122" s="1" t="s">
        <v>4862</v>
      </c>
    </row>
    <row r="11123">
      <c r="A11123" s="1" t="s">
        <v>4863</v>
      </c>
    </row>
    <row r="11125">
      <c r="A11125" s="1" t="s">
        <v>4864</v>
      </c>
    </row>
    <row r="11126">
      <c r="A11126" s="1" t="s">
        <v>4865</v>
      </c>
    </row>
    <row r="11127">
      <c r="A11127" s="1" t="s">
        <v>4866</v>
      </c>
    </row>
    <row r="11128">
      <c r="A11128" s="1" t="s">
        <v>4867</v>
      </c>
    </row>
    <row r="11129">
      <c r="A11129" s="1" t="s">
        <v>4868</v>
      </c>
    </row>
    <row r="11130">
      <c r="A11130" s="1" t="s">
        <v>4869</v>
      </c>
    </row>
    <row r="11131">
      <c r="A11131" s="1" t="s">
        <v>4870</v>
      </c>
    </row>
    <row r="11132">
      <c r="A11132" s="1" t="s">
        <v>4871</v>
      </c>
    </row>
    <row r="11133">
      <c r="A11133" s="1" t="s">
        <v>4872</v>
      </c>
    </row>
    <row r="11135">
      <c r="A11135" s="1" t="s">
        <v>4873</v>
      </c>
    </row>
    <row r="11136">
      <c r="A11136" s="1" t="s">
        <v>4874</v>
      </c>
    </row>
    <row r="11137">
      <c r="A11137" s="1" t="s">
        <v>4875</v>
      </c>
    </row>
    <row r="11138">
      <c r="A11138" s="1" t="s">
        <v>4876</v>
      </c>
    </row>
    <row r="11139">
      <c r="A11139" s="1" t="s">
        <v>4877</v>
      </c>
    </row>
    <row r="11141">
      <c r="A11141" s="1" t="s">
        <v>4878</v>
      </c>
    </row>
    <row r="11142">
      <c r="A11142" s="1" t="s">
        <v>4879</v>
      </c>
    </row>
    <row r="11143">
      <c r="A11143" s="1" t="s">
        <v>4880</v>
      </c>
    </row>
    <row r="11145">
      <c r="A11145" s="1" t="s">
        <v>4881</v>
      </c>
    </row>
    <row r="11146">
      <c r="A11146" s="1" t="s">
        <v>4882</v>
      </c>
    </row>
    <row r="11148">
      <c r="A11148" s="1" t="s">
        <v>4883</v>
      </c>
    </row>
    <row r="11150">
      <c r="A11150" s="1" t="s">
        <v>4884</v>
      </c>
    </row>
    <row r="11151">
      <c r="A11151" s="1" t="s">
        <v>4885</v>
      </c>
    </row>
    <row r="11152">
      <c r="A11152" s="1" t="s">
        <v>4886</v>
      </c>
    </row>
    <row r="11153">
      <c r="A11153" s="1" t="s">
        <v>4887</v>
      </c>
    </row>
    <row r="11154">
      <c r="A11154" s="1" t="s">
        <v>4888</v>
      </c>
    </row>
    <row r="11155">
      <c r="A11155" s="1" t="s">
        <v>4889</v>
      </c>
    </row>
    <row r="11156">
      <c r="A11156" s="1" t="s">
        <v>4890</v>
      </c>
    </row>
    <row r="11157">
      <c r="A11157" s="1" t="s">
        <v>4891</v>
      </c>
    </row>
    <row r="11158">
      <c r="A11158" s="1" t="s">
        <v>4892</v>
      </c>
    </row>
    <row r="11159">
      <c r="A11159" s="1" t="s">
        <v>4893</v>
      </c>
    </row>
    <row r="11160">
      <c r="A11160" s="1" t="s">
        <v>4894</v>
      </c>
    </row>
    <row r="11162">
      <c r="A11162" s="1" t="s">
        <v>4895</v>
      </c>
    </row>
    <row r="11163">
      <c r="A11163" s="1" t="s">
        <v>4896</v>
      </c>
    </row>
    <row r="11164">
      <c r="A11164" s="1" t="s">
        <v>4864</v>
      </c>
    </row>
    <row r="11165">
      <c r="A11165" s="1" t="s">
        <v>4865</v>
      </c>
    </row>
    <row r="11166">
      <c r="A11166" s="1" t="s">
        <v>4866</v>
      </c>
    </row>
    <row r="11167">
      <c r="A11167" s="1" t="s">
        <v>4867</v>
      </c>
    </row>
    <row r="11168">
      <c r="A11168" s="1" t="s">
        <v>4868</v>
      </c>
    </row>
    <row r="11169">
      <c r="A11169" s="1" t="s">
        <v>4869</v>
      </c>
    </row>
    <row r="11170">
      <c r="A11170" s="1" t="s">
        <v>4870</v>
      </c>
    </row>
    <row r="11171">
      <c r="A11171" s="1" t="s">
        <v>4871</v>
      </c>
    </row>
    <row r="11172">
      <c r="A11172" s="1" t="s">
        <v>4872</v>
      </c>
    </row>
    <row r="11173">
      <c r="A11173" s="1" t="s">
        <v>4873</v>
      </c>
    </row>
    <row r="11174">
      <c r="A11174" s="1" t="s">
        <v>4875</v>
      </c>
    </row>
    <row r="11175">
      <c r="A11175" s="1" t="s">
        <v>4876</v>
      </c>
    </row>
    <row r="11176">
      <c r="A11176" s="1" t="s">
        <v>4877</v>
      </c>
    </row>
    <row r="11177">
      <c r="A11177" s="1" t="s">
        <v>4878</v>
      </c>
    </row>
    <row r="11178">
      <c r="A11178" s="1" t="s">
        <v>4879</v>
      </c>
    </row>
    <row r="11179">
      <c r="A11179" s="1" t="s">
        <v>4880</v>
      </c>
    </row>
    <row r="11180">
      <c r="A11180" s="1" t="s">
        <v>4881</v>
      </c>
    </row>
    <row r="11181">
      <c r="A11181" s="1" t="s">
        <v>4882</v>
      </c>
    </row>
    <row r="11182">
      <c r="A11182" s="1" t="s">
        <v>4883</v>
      </c>
    </row>
    <row r="11183">
      <c r="A11183" s="1" t="s">
        <v>4884</v>
      </c>
    </row>
    <row r="11184">
      <c r="A11184" s="1" t="s">
        <v>4885</v>
      </c>
    </row>
    <row r="11185">
      <c r="A11185" s="1" t="s">
        <v>4886</v>
      </c>
    </row>
    <row r="11186">
      <c r="A11186" s="1" t="s">
        <v>4887</v>
      </c>
    </row>
    <row r="11187">
      <c r="A11187" s="1" t="s">
        <v>4888</v>
      </c>
    </row>
    <row r="11188">
      <c r="A11188" s="1" t="s">
        <v>4889</v>
      </c>
    </row>
    <row r="11189">
      <c r="A11189" s="1" t="s">
        <v>4890</v>
      </c>
    </row>
    <row r="11190">
      <c r="A11190" s="1" t="s">
        <v>4891</v>
      </c>
    </row>
    <row r="11191">
      <c r="A11191" s="1" t="s">
        <v>4892</v>
      </c>
    </row>
    <row r="11192">
      <c r="A11192" s="1" t="s">
        <v>4893</v>
      </c>
    </row>
    <row r="11193">
      <c r="A11193" s="1" t="s">
        <v>4894</v>
      </c>
    </row>
    <row r="11194">
      <c r="A11194" s="1" t="s">
        <v>4897</v>
      </c>
    </row>
    <row r="11195">
      <c r="A11195" s="1" t="s">
        <v>4898</v>
      </c>
    </row>
    <row r="11197">
      <c r="A11197" s="1" t="s">
        <v>4899</v>
      </c>
    </row>
    <row r="11198">
      <c r="A11198" s="1" t="s">
        <v>4900</v>
      </c>
    </row>
    <row r="11199">
      <c r="A11199" s="1" t="s">
        <v>4901</v>
      </c>
    </row>
    <row r="11201">
      <c r="A11201" s="1" t="s">
        <v>4902</v>
      </c>
    </row>
    <row r="11202">
      <c r="A11202" s="1" t="s">
        <v>4903</v>
      </c>
    </row>
    <row r="11203">
      <c r="A11203" s="1" t="s">
        <v>4904</v>
      </c>
    </row>
    <row r="11205">
      <c r="A11205" s="1" t="s">
        <v>4905</v>
      </c>
    </row>
    <row r="11206">
      <c r="A11206" s="1" t="s">
        <v>4906</v>
      </c>
    </row>
    <row r="11207">
      <c r="A11207" s="1" t="s">
        <v>4907</v>
      </c>
    </row>
    <row r="11208">
      <c r="A11208" s="1" t="s">
        <v>4908</v>
      </c>
    </row>
    <row r="11210">
      <c r="A11210" s="1" t="s">
        <v>4909</v>
      </c>
    </row>
    <row r="11211">
      <c r="A11211" s="1" t="s">
        <v>4910</v>
      </c>
    </row>
    <row r="11213">
      <c r="A11213" s="1" t="s">
        <v>4911</v>
      </c>
    </row>
    <row r="11215">
      <c r="A11215" s="1" t="s">
        <v>966</v>
      </c>
    </row>
    <row r="11217">
      <c r="A11217" s="1" t="s">
        <v>4912</v>
      </c>
    </row>
    <row r="11219">
      <c r="A11219" s="1" t="s">
        <v>4913</v>
      </c>
    </row>
    <row r="11220">
      <c r="A11220" s="1" t="s">
        <v>4914</v>
      </c>
    </row>
    <row r="11222">
      <c r="A11222" s="1" t="s">
        <v>4915</v>
      </c>
    </row>
    <row r="11224">
      <c r="A11224" s="1" t="s">
        <v>4916</v>
      </c>
    </row>
    <row r="11225">
      <c r="A11225" s="1" t="s">
        <v>4917</v>
      </c>
    </row>
    <row r="11226">
      <c r="A11226" s="1" t="s">
        <v>4918</v>
      </c>
    </row>
    <row r="11228">
      <c r="A11228" s="1" t="s">
        <v>4919</v>
      </c>
    </row>
    <row r="11230">
      <c r="A11230" s="1" t="s">
        <v>4920</v>
      </c>
    </row>
    <row r="11232">
      <c r="A11232" s="1" t="s">
        <v>4921</v>
      </c>
    </row>
    <row r="11234">
      <c r="A11234" s="1" t="s">
        <v>233</v>
      </c>
    </row>
    <row r="11235">
      <c r="A11235" s="1" t="s">
        <v>4922</v>
      </c>
    </row>
    <row r="11236">
      <c r="A11236" s="1" t="s">
        <v>4900</v>
      </c>
    </row>
    <row r="11237">
      <c r="A11237" s="1" t="s">
        <v>4901</v>
      </c>
    </row>
    <row r="11238">
      <c r="A11238" s="1" t="s">
        <v>4902</v>
      </c>
    </row>
    <row r="11239">
      <c r="A11239" s="1" t="s">
        <v>4903</v>
      </c>
    </row>
    <row r="11240">
      <c r="A11240" s="1" t="s">
        <v>4904</v>
      </c>
    </row>
    <row r="11241">
      <c r="A11241" s="1" t="s">
        <v>4905</v>
      </c>
    </row>
    <row r="11242">
      <c r="A11242" s="1" t="s">
        <v>4906</v>
      </c>
    </row>
    <row r="11243">
      <c r="A11243" s="1" t="s">
        <v>4907</v>
      </c>
    </row>
    <row r="11244">
      <c r="A11244" s="1" t="s">
        <v>4908</v>
      </c>
    </row>
    <row r="11245">
      <c r="A11245" s="1" t="s">
        <v>4909</v>
      </c>
    </row>
    <row r="11246">
      <c r="A11246" s="1" t="s">
        <v>4910</v>
      </c>
    </row>
    <row r="11247">
      <c r="A11247" s="1" t="s">
        <v>4911</v>
      </c>
    </row>
    <row r="11248">
      <c r="A11248" s="1" t="s">
        <v>4912</v>
      </c>
    </row>
    <row r="11249">
      <c r="A11249" s="1" t="s">
        <v>4913</v>
      </c>
    </row>
    <row r="11250">
      <c r="A11250" s="1" t="s">
        <v>4914</v>
      </c>
    </row>
    <row r="11251">
      <c r="A11251" s="1" t="s">
        <v>4915</v>
      </c>
    </row>
    <row r="11252">
      <c r="A11252" s="1" t="s">
        <v>4916</v>
      </c>
    </row>
    <row r="11253">
      <c r="A11253" s="1" t="s">
        <v>4917</v>
      </c>
    </row>
    <row r="11254">
      <c r="A11254" s="1" t="s">
        <v>4918</v>
      </c>
    </row>
    <row r="11255">
      <c r="A11255" s="1" t="s">
        <v>4919</v>
      </c>
    </row>
    <row r="11256">
      <c r="A11256" s="1" t="s">
        <v>4923</v>
      </c>
    </row>
    <row r="11257">
      <c r="A11257" s="1" t="s">
        <v>4924</v>
      </c>
    </row>
    <row r="11259">
      <c r="A11259" s="1" t="s">
        <v>4925</v>
      </c>
    </row>
    <row r="11261">
      <c r="A11261" s="1" t="s">
        <v>4926</v>
      </c>
    </row>
    <row r="11263">
      <c r="A11263" s="1" t="s">
        <v>4927</v>
      </c>
    </row>
    <row r="11265">
      <c r="A11265" s="1" t="s">
        <v>4928</v>
      </c>
    </row>
    <row r="11267">
      <c r="A11267" s="1" t="s">
        <v>4929</v>
      </c>
    </row>
    <row r="11268">
      <c r="A11268" s="1" t="s">
        <v>4930</v>
      </c>
    </row>
    <row r="11270">
      <c r="A11270" s="1" t="s">
        <v>4931</v>
      </c>
    </row>
    <row r="11272">
      <c r="A11272" s="1" t="s">
        <v>4932</v>
      </c>
    </row>
    <row r="11273">
      <c r="A11273" s="1" t="s">
        <v>4933</v>
      </c>
    </row>
    <row r="11274">
      <c r="A11274" s="1" t="s">
        <v>4934</v>
      </c>
    </row>
    <row r="11276">
      <c r="A11276" s="1" t="s">
        <v>4935</v>
      </c>
    </row>
    <row r="11277">
      <c r="A11277" s="1" t="s">
        <v>4936</v>
      </c>
    </row>
    <row r="11278">
      <c r="A11278" s="1" t="s">
        <v>4937</v>
      </c>
    </row>
    <row r="11279">
      <c r="A11279" s="1" t="s">
        <v>4938</v>
      </c>
    </row>
    <row r="11281">
      <c r="A11281" s="1" t="s">
        <v>4939</v>
      </c>
    </row>
    <row r="11282">
      <c r="A11282" s="1" t="s">
        <v>4940</v>
      </c>
    </row>
    <row r="11283">
      <c r="A11283" s="1" t="s">
        <v>4941</v>
      </c>
    </row>
    <row r="11285">
      <c r="A11285" s="1" t="s">
        <v>4942</v>
      </c>
    </row>
    <row r="11287">
      <c r="A11287" s="1" t="s">
        <v>4943</v>
      </c>
    </row>
    <row r="11289">
      <c r="A11289" s="1" t="s">
        <v>4944</v>
      </c>
    </row>
    <row r="11291">
      <c r="A11291" s="1" t="s">
        <v>4945</v>
      </c>
    </row>
    <row r="11292">
      <c r="A11292" s="1" t="s">
        <v>4946</v>
      </c>
    </row>
    <row r="11294">
      <c r="A11294" s="1" t="s">
        <v>4947</v>
      </c>
    </row>
    <row r="11296">
      <c r="A11296" s="1" t="s">
        <v>4948</v>
      </c>
    </row>
    <row r="11297">
      <c r="A11297" s="1" t="s">
        <v>4949</v>
      </c>
    </row>
    <row r="11299">
      <c r="A11299" s="1" t="s">
        <v>4950</v>
      </c>
    </row>
    <row r="11300">
      <c r="A11300" s="1" t="s">
        <v>4951</v>
      </c>
    </row>
    <row r="11302">
      <c r="A11302" s="1" t="s">
        <v>4952</v>
      </c>
    </row>
    <row r="11304">
      <c r="A11304" s="1" t="s">
        <v>4953</v>
      </c>
    </row>
    <row r="11306">
      <c r="A11306" s="1" t="s">
        <v>4954</v>
      </c>
    </row>
    <row r="11308">
      <c r="A11308" s="1" t="s">
        <v>4955</v>
      </c>
    </row>
    <row r="11310">
      <c r="A11310" s="1" t="s">
        <v>4956</v>
      </c>
    </row>
    <row r="11311">
      <c r="A11311" s="1" t="s">
        <v>4957</v>
      </c>
    </row>
    <row r="11312">
      <c r="A11312" s="1" t="s">
        <v>4958</v>
      </c>
    </row>
    <row r="11314">
      <c r="A11314" s="1" t="s">
        <v>4959</v>
      </c>
    </row>
    <row r="11316">
      <c r="A11316" s="1" t="s">
        <v>4960</v>
      </c>
    </row>
    <row r="11317">
      <c r="A11317" s="1" t="s">
        <v>4925</v>
      </c>
    </row>
    <row r="11318">
      <c r="A11318" s="1" t="s">
        <v>4926</v>
      </c>
    </row>
    <row r="11319">
      <c r="A11319" s="1" t="s">
        <v>4927</v>
      </c>
    </row>
    <row r="11320">
      <c r="A11320" s="1" t="s">
        <v>4928</v>
      </c>
    </row>
    <row r="11321">
      <c r="A11321" s="1" t="s">
        <v>4929</v>
      </c>
    </row>
    <row r="11322">
      <c r="A11322" s="1" t="s">
        <v>4930</v>
      </c>
    </row>
    <row r="11323">
      <c r="A11323" s="1" t="s">
        <v>4931</v>
      </c>
    </row>
    <row r="11324">
      <c r="A11324" s="1" t="s">
        <v>4932</v>
      </c>
    </row>
    <row r="11325">
      <c r="A11325" s="1" t="s">
        <v>4933</v>
      </c>
    </row>
    <row r="11326">
      <c r="A11326" s="1" t="s">
        <v>4934</v>
      </c>
    </row>
    <row r="11327">
      <c r="A11327" s="1" t="s">
        <v>4935</v>
      </c>
    </row>
    <row r="11328">
      <c r="A11328" s="1" t="s">
        <v>4936</v>
      </c>
    </row>
    <row r="11329">
      <c r="A11329" s="1" t="s">
        <v>4937</v>
      </c>
    </row>
    <row r="11330">
      <c r="A11330" s="1" t="s">
        <v>4938</v>
      </c>
    </row>
    <row r="11331">
      <c r="A11331" s="1" t="s">
        <v>4939</v>
      </c>
    </row>
    <row r="11332">
      <c r="A11332" s="1" t="s">
        <v>4940</v>
      </c>
    </row>
    <row r="11333">
      <c r="A11333" s="1" t="s">
        <v>4941</v>
      </c>
    </row>
    <row r="11334">
      <c r="A11334" s="1" t="s">
        <v>4942</v>
      </c>
    </row>
    <row r="11335">
      <c r="A11335" s="1" t="s">
        <v>4943</v>
      </c>
    </row>
    <row r="11336">
      <c r="A11336" s="1" t="s">
        <v>4944</v>
      </c>
    </row>
    <row r="11337">
      <c r="A11337" s="1" t="s">
        <v>4945</v>
      </c>
    </row>
    <row r="11338">
      <c r="A11338" s="1" t="s">
        <v>4946</v>
      </c>
    </row>
    <row r="11339">
      <c r="A11339" s="1" t="s">
        <v>4947</v>
      </c>
    </row>
    <row r="11340">
      <c r="A11340" s="1" t="s">
        <v>4948</v>
      </c>
    </row>
    <row r="11341">
      <c r="A11341" s="1" t="s">
        <v>4949</v>
      </c>
    </row>
    <row r="11342">
      <c r="A11342" s="1" t="s">
        <v>4950</v>
      </c>
    </row>
    <row r="11343">
      <c r="A11343" s="1" t="s">
        <v>4951</v>
      </c>
    </row>
    <row r="11344">
      <c r="A11344" s="1" t="s">
        <v>4952</v>
      </c>
    </row>
    <row r="11345">
      <c r="A11345" s="1" t="s">
        <v>4953</v>
      </c>
    </row>
    <row r="11346">
      <c r="A11346" s="1" t="s">
        <v>4954</v>
      </c>
    </row>
    <row r="11347">
      <c r="A11347" s="1" t="s">
        <v>4955</v>
      </c>
    </row>
    <row r="11348">
      <c r="A11348" s="1" t="s">
        <v>4956</v>
      </c>
    </row>
    <row r="11349">
      <c r="A11349" s="1" t="s">
        <v>4957</v>
      </c>
    </row>
    <row r="11350">
      <c r="A11350" s="1" t="s">
        <v>4958</v>
      </c>
    </row>
    <row r="11351">
      <c r="A11351" s="1" t="s">
        <v>4961</v>
      </c>
    </row>
    <row r="11352">
      <c r="A11352" s="1" t="s">
        <v>4962</v>
      </c>
    </row>
    <row r="11354">
      <c r="A11354" s="1" t="s">
        <v>4963</v>
      </c>
    </row>
    <row r="11356">
      <c r="A11356" s="1" t="s">
        <v>4755</v>
      </c>
    </row>
    <row r="11358">
      <c r="A11358" s="1" t="s">
        <v>4964</v>
      </c>
    </row>
    <row r="11359">
      <c r="A11359" s="1" t="s">
        <v>4965</v>
      </c>
    </row>
    <row r="11361">
      <c r="A11361" s="1" t="s">
        <v>4966</v>
      </c>
    </row>
    <row r="11363">
      <c r="A11363" s="1" t="s">
        <v>4967</v>
      </c>
    </row>
    <row r="11364">
      <c r="A11364" s="1" t="s">
        <v>4968</v>
      </c>
    </row>
    <row r="11366">
      <c r="A11366" s="1" t="s">
        <v>4969</v>
      </c>
    </row>
    <row r="11367">
      <c r="A11367" s="1" t="s">
        <v>4970</v>
      </c>
    </row>
    <row r="11369">
      <c r="A11369" s="1" t="s">
        <v>4971</v>
      </c>
    </row>
    <row r="11370">
      <c r="A11370" s="1" t="s">
        <v>4972</v>
      </c>
    </row>
    <row r="11372">
      <c r="A11372" s="1" t="s">
        <v>4973</v>
      </c>
    </row>
    <row r="11373">
      <c r="A11373" s="1" t="s">
        <v>4963</v>
      </c>
    </row>
    <row r="11374">
      <c r="A11374" s="1" t="s">
        <v>4755</v>
      </c>
    </row>
    <row r="11375">
      <c r="A11375" s="1" t="s">
        <v>4974</v>
      </c>
    </row>
    <row r="11376">
      <c r="A11376" s="1" t="s">
        <v>4966</v>
      </c>
    </row>
    <row r="11377">
      <c r="A11377" s="1" t="s">
        <v>4967</v>
      </c>
    </row>
    <row r="11378">
      <c r="A11378" s="1" t="s">
        <v>4968</v>
      </c>
    </row>
    <row r="11379">
      <c r="A11379" s="1" t="s">
        <v>4969</v>
      </c>
    </row>
    <row r="11380">
      <c r="A11380" s="1" t="s">
        <v>4970</v>
      </c>
    </row>
    <row r="11381">
      <c r="A11381" s="1" t="s">
        <v>4971</v>
      </c>
    </row>
    <row r="11382">
      <c r="A11382" s="1" t="s">
        <v>4975</v>
      </c>
    </row>
    <row r="11383">
      <c r="A11383" s="1" t="s">
        <v>4976</v>
      </c>
    </row>
    <row r="11384">
      <c r="A11384" s="1" t="s">
        <v>4977</v>
      </c>
    </row>
    <row r="11385">
      <c r="A11385" s="1" t="s">
        <v>4978</v>
      </c>
    </row>
    <row r="11386">
      <c r="A11386" s="1" t="s">
        <v>4979</v>
      </c>
    </row>
    <row r="11387">
      <c r="A11387" s="1" t="s">
        <v>4980</v>
      </c>
    </row>
    <row r="11388">
      <c r="A11388" s="1" t="s">
        <v>4981</v>
      </c>
    </row>
    <row r="11389">
      <c r="A11389" s="1" t="s">
        <v>4982</v>
      </c>
    </row>
    <row r="11390">
      <c r="A11390" s="1" t="s">
        <v>4983</v>
      </c>
    </row>
    <row r="11391">
      <c r="A11391" s="1" t="s">
        <v>4984</v>
      </c>
    </row>
    <row r="11392">
      <c r="A11392" s="1" t="s">
        <v>4985</v>
      </c>
    </row>
    <row r="11393">
      <c r="A11393" s="1" t="s">
        <v>4986</v>
      </c>
    </row>
    <row r="11394">
      <c r="A11394" s="1" t="s">
        <v>4977</v>
      </c>
    </row>
    <row r="11395">
      <c r="A11395" s="1" t="s">
        <v>4978</v>
      </c>
    </row>
    <row r="11396">
      <c r="A11396" s="1" t="s">
        <v>4979</v>
      </c>
    </row>
    <row r="11397">
      <c r="A11397" s="1" t="s">
        <v>4980</v>
      </c>
    </row>
    <row r="11398">
      <c r="A11398" s="1" t="s">
        <v>4981</v>
      </c>
    </row>
    <row r="11399">
      <c r="A11399" s="1" t="s">
        <v>4982</v>
      </c>
    </row>
    <row r="11400">
      <c r="A11400" s="1" t="s">
        <v>4983</v>
      </c>
    </row>
    <row r="11401">
      <c r="A11401" s="1" t="s">
        <v>4984</v>
      </c>
    </row>
    <row r="11402">
      <c r="A11402" s="1" t="s">
        <v>4987</v>
      </c>
    </row>
    <row r="11403">
      <c r="A11403" s="1" t="s">
        <v>4988</v>
      </c>
    </row>
    <row r="11405">
      <c r="A11405" s="1" t="s">
        <v>3174</v>
      </c>
    </row>
    <row r="11407">
      <c r="A11407" s="1" t="s">
        <v>4989</v>
      </c>
    </row>
    <row r="11408">
      <c r="A11408" s="1" t="s">
        <v>4990</v>
      </c>
    </row>
    <row r="11409">
      <c r="A11409" s="1" t="s">
        <v>4991</v>
      </c>
    </row>
    <row r="11411">
      <c r="A11411" s="1" t="s">
        <v>4992</v>
      </c>
    </row>
    <row r="11412">
      <c r="A11412" s="1" t="s">
        <v>4993</v>
      </c>
    </row>
    <row r="11413">
      <c r="A11413" s="1" t="s">
        <v>4994</v>
      </c>
    </row>
    <row r="11415">
      <c r="A11415" s="1" t="s">
        <v>4995</v>
      </c>
    </row>
    <row r="11417">
      <c r="A11417" s="1" t="s">
        <v>4996</v>
      </c>
    </row>
    <row r="11418">
      <c r="A11418" s="1" t="s">
        <v>4997</v>
      </c>
    </row>
    <row r="11419">
      <c r="A11419" s="1" t="s">
        <v>4998</v>
      </c>
    </row>
    <row r="11420">
      <c r="A11420" s="1" t="s">
        <v>4999</v>
      </c>
    </row>
    <row r="11422">
      <c r="A11422" s="1" t="s">
        <v>5000</v>
      </c>
    </row>
    <row r="11423">
      <c r="A11423" s="1" t="s">
        <v>5001</v>
      </c>
    </row>
    <row r="11425">
      <c r="A11425" s="1" t="s">
        <v>5002</v>
      </c>
    </row>
    <row r="11426">
      <c r="A11426" s="1" t="s">
        <v>5003</v>
      </c>
    </row>
    <row r="11428">
      <c r="A11428" s="1" t="s">
        <v>5004</v>
      </c>
    </row>
    <row r="11429">
      <c r="A11429" s="1" t="s">
        <v>5005</v>
      </c>
    </row>
    <row r="11431">
      <c r="A11431" s="1" t="s">
        <v>5006</v>
      </c>
    </row>
    <row r="11432">
      <c r="A11432" s="1" t="s">
        <v>5007</v>
      </c>
    </row>
    <row r="11433">
      <c r="A11433" s="1" t="s">
        <v>5008</v>
      </c>
    </row>
    <row r="11435">
      <c r="A11435" s="1" t="s">
        <v>5009</v>
      </c>
    </row>
    <row r="11436">
      <c r="A11436" s="1" t="s">
        <v>5010</v>
      </c>
    </row>
    <row r="11438">
      <c r="A11438" s="1" t="s">
        <v>5011</v>
      </c>
    </row>
    <row r="11439">
      <c r="A11439" s="1" t="s">
        <v>5012</v>
      </c>
    </row>
    <row r="11440">
      <c r="A11440" s="1" t="s">
        <v>3174</v>
      </c>
    </row>
    <row r="11441">
      <c r="A11441" s="1" t="s">
        <v>4989</v>
      </c>
    </row>
    <row r="11442">
      <c r="A11442" s="1" t="s">
        <v>4990</v>
      </c>
    </row>
    <row r="11443">
      <c r="A11443" s="1" t="s">
        <v>4991</v>
      </c>
    </row>
    <row r="11444">
      <c r="A11444" s="1" t="s">
        <v>4992</v>
      </c>
    </row>
    <row r="11445">
      <c r="A11445" s="1" t="s">
        <v>4993</v>
      </c>
    </row>
    <row r="11446">
      <c r="A11446" s="1" t="s">
        <v>4994</v>
      </c>
    </row>
    <row r="11447">
      <c r="A11447" s="1" t="s">
        <v>4995</v>
      </c>
    </row>
    <row r="11448">
      <c r="A11448" s="1" t="s">
        <v>4996</v>
      </c>
    </row>
    <row r="11449">
      <c r="A11449" s="1" t="s">
        <v>4997</v>
      </c>
    </row>
    <row r="11450">
      <c r="A11450" s="1" t="s">
        <v>4998</v>
      </c>
    </row>
    <row r="11451">
      <c r="A11451" s="1" t="s">
        <v>4999</v>
      </c>
    </row>
    <row r="11452">
      <c r="A11452" s="1" t="s">
        <v>5000</v>
      </c>
    </row>
    <row r="11453">
      <c r="A11453" s="1" t="s">
        <v>5001</v>
      </c>
    </row>
    <row r="11454">
      <c r="A11454" s="1" t="s">
        <v>5002</v>
      </c>
    </row>
    <row r="11455">
      <c r="A11455" s="1" t="s">
        <v>5003</v>
      </c>
    </row>
    <row r="11456">
      <c r="A11456" s="1" t="s">
        <v>5004</v>
      </c>
    </row>
    <row r="11457">
      <c r="A11457" s="1" t="s">
        <v>5005</v>
      </c>
    </row>
    <row r="11458">
      <c r="A11458" s="1" t="s">
        <v>5006</v>
      </c>
    </row>
    <row r="11459">
      <c r="A11459" s="1" t="s">
        <v>5007</v>
      </c>
    </row>
    <row r="11460">
      <c r="A11460" s="1" t="s">
        <v>5008</v>
      </c>
    </row>
    <row r="11461">
      <c r="A11461" s="1" t="s">
        <v>5009</v>
      </c>
    </row>
    <row r="11462">
      <c r="A11462" s="1" t="s">
        <v>5013</v>
      </c>
    </row>
    <row r="11463">
      <c r="A11463" s="1" t="s">
        <v>5014</v>
      </c>
    </row>
    <row r="11464">
      <c r="A11464" s="1" t="s">
        <v>5015</v>
      </c>
    </row>
    <row r="11465">
      <c r="A11465" s="1" t="s">
        <v>5016</v>
      </c>
    </row>
    <row r="11466">
      <c r="A11466" s="1" t="s">
        <v>5017</v>
      </c>
    </row>
    <row r="11468">
      <c r="A11468" s="1" t="s">
        <v>5018</v>
      </c>
    </row>
    <row r="11469">
      <c r="A11469" s="1" t="s">
        <v>5019</v>
      </c>
    </row>
    <row r="11470">
      <c r="A11470" s="1" t="s">
        <v>5020</v>
      </c>
    </row>
    <row r="11471">
      <c r="A11471" s="1" t="s">
        <v>5021</v>
      </c>
    </row>
    <row r="11472">
      <c r="A11472" s="1" t="s">
        <v>4752</v>
      </c>
    </row>
    <row r="11474">
      <c r="A11474" s="1" t="s">
        <v>5022</v>
      </c>
    </row>
    <row r="11475">
      <c r="A11475" s="1" t="s">
        <v>5023</v>
      </c>
    </row>
    <row r="11477">
      <c r="A11477" s="1" t="s">
        <v>5024</v>
      </c>
    </row>
    <row r="11478">
      <c r="A11478" s="1" t="s">
        <v>5025</v>
      </c>
    </row>
    <row r="11480">
      <c r="A11480" s="1" t="s">
        <v>5026</v>
      </c>
    </row>
    <row r="11481">
      <c r="A11481" s="1" t="s">
        <v>5015</v>
      </c>
    </row>
    <row r="11482">
      <c r="A11482" s="1" t="s">
        <v>5016</v>
      </c>
    </row>
    <row r="11483">
      <c r="A11483" s="1" t="s">
        <v>5017</v>
      </c>
    </row>
    <row r="11484">
      <c r="A11484" s="1" t="s">
        <v>5018</v>
      </c>
    </row>
    <row r="11485">
      <c r="A11485" s="1" t="s">
        <v>5019</v>
      </c>
    </row>
    <row r="11486">
      <c r="A11486" s="1" t="s">
        <v>5020</v>
      </c>
    </row>
    <row r="11487">
      <c r="A11487" s="1" t="s">
        <v>5021</v>
      </c>
    </row>
    <row r="11488">
      <c r="A11488" s="1" t="s">
        <v>4752</v>
      </c>
    </row>
    <row r="11489">
      <c r="A11489" s="1" t="s">
        <v>5022</v>
      </c>
    </row>
    <row r="11490">
      <c r="A11490" s="1" t="s">
        <v>5023</v>
      </c>
    </row>
    <row r="11491">
      <c r="A11491" s="1" t="s">
        <v>5024</v>
      </c>
    </row>
    <row r="11492">
      <c r="A11492" s="1" t="s">
        <v>5027</v>
      </c>
    </row>
    <row r="11493">
      <c r="A11493" s="1" t="s">
        <v>5028</v>
      </c>
    </row>
    <row r="11494">
      <c r="A11494" s="3" t="str">
        <f>=)</f>
        <v>#ERROR!</v>
      </c>
    </row>
    <row r="11495">
      <c r="A11495" s="1" t="s">
        <v>5029</v>
      </c>
    </row>
    <row r="11496">
      <c r="A11496" s="1" t="s">
        <v>5030</v>
      </c>
    </row>
    <row r="11497">
      <c r="A11497" s="3" t="str">
        <f/>
        <v>#ERROR!</v>
      </c>
    </row>
    <row r="11499">
      <c r="A11499" s="1" t="s">
        <v>5031</v>
      </c>
    </row>
    <row r="11501">
      <c r="A11501" s="1" t="s">
        <v>5032</v>
      </c>
    </row>
    <row r="11503">
      <c r="A11503" s="1" t="s">
        <v>3795</v>
      </c>
    </row>
    <row r="11504">
      <c r="A11504" s="1" t="s">
        <v>5033</v>
      </c>
    </row>
    <row r="11506">
      <c r="A11506" s="1" t="s">
        <v>5034</v>
      </c>
    </row>
    <row r="11507">
      <c r="A11507" s="1" t="s">
        <v>5035</v>
      </c>
    </row>
    <row r="11508">
      <c r="A11508" s="1" t="s">
        <v>5036</v>
      </c>
    </row>
    <row r="11509">
      <c r="A11509" s="1" t="s">
        <v>5037</v>
      </c>
    </row>
    <row r="11510">
      <c r="A11510" s="1" t="s">
        <v>5038</v>
      </c>
    </row>
    <row r="11511">
      <c r="A11511" s="1" t="s">
        <v>5039</v>
      </c>
    </row>
    <row r="11512">
      <c r="A11512" s="1" t="s">
        <v>5040</v>
      </c>
    </row>
    <row r="11513">
      <c r="A11513" s="1" t="s">
        <v>5041</v>
      </c>
    </row>
    <row r="11514">
      <c r="A11514" s="1" t="s">
        <v>5042</v>
      </c>
    </row>
    <row r="11515">
      <c r="A11515" s="1" t="s">
        <v>5043</v>
      </c>
    </row>
    <row r="11517">
      <c r="A11517" s="1" t="s">
        <v>5044</v>
      </c>
    </row>
    <row r="11518">
      <c r="A11518" s="1" t="s">
        <v>5045</v>
      </c>
    </row>
    <row r="11520">
      <c r="A11520" s="1" t="s">
        <v>5046</v>
      </c>
    </row>
    <row r="11521">
      <c r="A11521" s="1" t="s">
        <v>5047</v>
      </c>
    </row>
    <row r="11522">
      <c r="A11522" s="1" t="s">
        <v>5048</v>
      </c>
    </row>
    <row r="11524">
      <c r="A11524" s="1" t="s">
        <v>5049</v>
      </c>
    </row>
    <row r="11525">
      <c r="A11525" s="1" t="s">
        <v>5030</v>
      </c>
    </row>
    <row r="11526">
      <c r="A11526" s="1" t="s">
        <v>5031</v>
      </c>
    </row>
    <row r="11527">
      <c r="A11527" s="1" t="s">
        <v>5032</v>
      </c>
    </row>
    <row r="11528">
      <c r="A11528" s="1" t="s">
        <v>5033</v>
      </c>
    </row>
    <row r="11529">
      <c r="A11529" s="1" t="s">
        <v>5034</v>
      </c>
    </row>
    <row r="11530">
      <c r="A11530" s="1" t="s">
        <v>5035</v>
      </c>
    </row>
    <row r="11531">
      <c r="A11531" s="1" t="s">
        <v>5036</v>
      </c>
    </row>
    <row r="11532">
      <c r="A11532" s="1" t="s">
        <v>5037</v>
      </c>
    </row>
    <row r="11533">
      <c r="A11533" s="1" t="s">
        <v>5038</v>
      </c>
    </row>
    <row r="11534">
      <c r="A11534" s="1" t="s">
        <v>5039</v>
      </c>
    </row>
    <row r="11535">
      <c r="A11535" s="1" t="s">
        <v>5040</v>
      </c>
    </row>
    <row r="11536">
      <c r="A11536" s="1" t="s">
        <v>5041</v>
      </c>
    </row>
    <row r="11537">
      <c r="A11537" s="1" t="s">
        <v>5042</v>
      </c>
    </row>
    <row r="11538">
      <c r="A11538" s="1" t="s">
        <v>5043</v>
      </c>
    </row>
    <row r="11539">
      <c r="A11539" s="1" t="s">
        <v>5044</v>
      </c>
    </row>
    <row r="11540">
      <c r="A11540" s="1" t="s">
        <v>5045</v>
      </c>
    </row>
    <row r="11541">
      <c r="A11541" s="1" t="s">
        <v>5046</v>
      </c>
    </row>
    <row r="11542">
      <c r="A11542" s="1" t="s">
        <v>5050</v>
      </c>
    </row>
    <row r="11543">
      <c r="A11543" s="1" t="s">
        <v>5051</v>
      </c>
    </row>
    <row r="11545">
      <c r="A11545" s="1" t="s">
        <v>5052</v>
      </c>
    </row>
    <row r="11547">
      <c r="A11547" s="1" t="s">
        <v>5053</v>
      </c>
    </row>
    <row r="11549">
      <c r="A11549" s="1" t="s">
        <v>5054</v>
      </c>
    </row>
    <row r="11550">
      <c r="A11550" s="1" t="s">
        <v>5055</v>
      </c>
    </row>
    <row r="11552">
      <c r="A11552" s="1" t="s">
        <v>5056</v>
      </c>
    </row>
    <row r="11553">
      <c r="A11553" s="1" t="s">
        <v>5057</v>
      </c>
    </row>
    <row r="11555">
      <c r="A11555" s="1" t="s">
        <v>5058</v>
      </c>
    </row>
    <row r="11556">
      <c r="A11556" s="1" t="s">
        <v>5059</v>
      </c>
    </row>
    <row r="11557">
      <c r="A11557" s="1" t="s">
        <v>5060</v>
      </c>
    </row>
    <row r="11559">
      <c r="A11559" s="1" t="s">
        <v>5061</v>
      </c>
    </row>
    <row r="11560">
      <c r="A11560" s="1" t="s">
        <v>5062</v>
      </c>
    </row>
    <row r="11562">
      <c r="A11562" s="1" t="s">
        <v>5063</v>
      </c>
    </row>
    <row r="11563">
      <c r="A11563" s="1" t="s">
        <v>5064</v>
      </c>
    </row>
    <row r="11565">
      <c r="A11565" s="1" t="s">
        <v>5065</v>
      </c>
    </row>
    <row r="11567">
      <c r="A11567" s="1" t="s">
        <v>5066</v>
      </c>
    </row>
    <row r="11568">
      <c r="A11568" s="1" t="s">
        <v>5067</v>
      </c>
    </row>
    <row r="11570">
      <c r="A11570" s="1" t="s">
        <v>5068</v>
      </c>
    </row>
    <row r="11572">
      <c r="A11572" s="1" t="s">
        <v>5069</v>
      </c>
    </row>
    <row r="11574">
      <c r="A11574" s="1" t="s">
        <v>5070</v>
      </c>
    </row>
    <row r="11575">
      <c r="A11575" s="1" t="s">
        <v>5071</v>
      </c>
    </row>
    <row r="11577">
      <c r="A11577" s="1" t="s">
        <v>5072</v>
      </c>
    </row>
    <row r="11579">
      <c r="A11579" s="1" t="s">
        <v>5073</v>
      </c>
    </row>
    <row r="11580">
      <c r="A11580" s="1" t="s">
        <v>5052</v>
      </c>
    </row>
    <row r="11581">
      <c r="A11581" s="1" t="s">
        <v>5053</v>
      </c>
    </row>
    <row r="11582">
      <c r="A11582" s="1" t="s">
        <v>5054</v>
      </c>
    </row>
    <row r="11583">
      <c r="A11583" s="1" t="s">
        <v>5055</v>
      </c>
    </row>
    <row r="11584">
      <c r="A11584" s="1" t="s">
        <v>5056</v>
      </c>
    </row>
    <row r="11585">
      <c r="A11585" s="1" t="s">
        <v>5057</v>
      </c>
    </row>
    <row r="11586">
      <c r="A11586" s="1" t="s">
        <v>5058</v>
      </c>
    </row>
    <row r="11587">
      <c r="A11587" s="1" t="s">
        <v>5059</v>
      </c>
    </row>
    <row r="11588">
      <c r="A11588" s="1" t="s">
        <v>5060</v>
      </c>
    </row>
    <row r="11589">
      <c r="A11589" s="1" t="s">
        <v>5061</v>
      </c>
    </row>
    <row r="11590">
      <c r="A11590" s="1" t="s">
        <v>5062</v>
      </c>
    </row>
    <row r="11591">
      <c r="A11591" s="1" t="s">
        <v>5063</v>
      </c>
    </row>
    <row r="11592">
      <c r="A11592" s="1" t="s">
        <v>5064</v>
      </c>
    </row>
    <row r="11593">
      <c r="A11593" s="1" t="s">
        <v>5065</v>
      </c>
    </row>
    <row r="11594">
      <c r="A11594" s="1" t="s">
        <v>5066</v>
      </c>
    </row>
    <row r="11595">
      <c r="A11595" s="1" t="s">
        <v>5067</v>
      </c>
    </row>
    <row r="11596">
      <c r="A11596" s="1" t="s">
        <v>5068</v>
      </c>
    </row>
    <row r="11597">
      <c r="A11597" s="1" t="s">
        <v>5069</v>
      </c>
    </row>
    <row r="11598">
      <c r="A11598" s="1" t="s">
        <v>5070</v>
      </c>
    </row>
    <row r="11599">
      <c r="A11599" s="1" t="s">
        <v>5071</v>
      </c>
    </row>
    <row r="11600">
      <c r="A11600" s="1" t="s">
        <v>5074</v>
      </c>
    </row>
    <row r="11601">
      <c r="A11601" s="1" t="s">
        <v>5075</v>
      </c>
    </row>
    <row r="11602">
      <c r="A11602" s="1" t="s">
        <v>5076</v>
      </c>
    </row>
    <row r="11604">
      <c r="A11604" s="1" t="s">
        <v>5077</v>
      </c>
    </row>
    <row r="11605">
      <c r="A11605" s="1" t="s">
        <v>5078</v>
      </c>
    </row>
    <row r="11607">
      <c r="A11607" s="1" t="s">
        <v>5079</v>
      </c>
    </row>
    <row r="11609">
      <c r="A11609" s="1" t="s">
        <v>5079</v>
      </c>
    </row>
    <row r="11611">
      <c r="A11611" s="1" t="s">
        <v>5080</v>
      </c>
    </row>
    <row r="11612">
      <c r="A11612" s="1" t="s">
        <v>5081</v>
      </c>
    </row>
    <row r="11613">
      <c r="A11613" s="1" t="s">
        <v>5082</v>
      </c>
    </row>
    <row r="11614">
      <c r="A11614" s="1" t="s">
        <v>5083</v>
      </c>
    </row>
    <row r="11616">
      <c r="A11616" s="1" t="s">
        <v>5084</v>
      </c>
    </row>
    <row r="11617">
      <c r="A11617" s="1" t="s">
        <v>5076</v>
      </c>
    </row>
    <row r="11618">
      <c r="A11618" s="1" t="s">
        <v>5077</v>
      </c>
    </row>
    <row r="11619">
      <c r="A11619" s="1" t="s">
        <v>5078</v>
      </c>
    </row>
    <row r="11620">
      <c r="A11620" s="1" t="s">
        <v>5079</v>
      </c>
    </row>
    <row r="11621">
      <c r="A11621" s="1" t="s">
        <v>5079</v>
      </c>
    </row>
    <row r="11622">
      <c r="A11622" s="1" t="s">
        <v>5080</v>
      </c>
    </row>
    <row r="11623">
      <c r="A11623" s="1" t="s">
        <v>5081</v>
      </c>
    </row>
    <row r="11624">
      <c r="A11624" s="1" t="s">
        <v>5082</v>
      </c>
    </row>
    <row r="11625">
      <c r="A11625" s="1" t="s">
        <v>5085</v>
      </c>
    </row>
    <row r="11626">
      <c r="A11626" s="1" t="s">
        <v>5086</v>
      </c>
    </row>
    <row r="11628">
      <c r="A11628" s="1" t="s">
        <v>5079</v>
      </c>
    </row>
    <row r="11630">
      <c r="A11630" s="1" t="s">
        <v>5079</v>
      </c>
    </row>
    <row r="11632">
      <c r="A11632" s="1" t="s">
        <v>5087</v>
      </c>
    </row>
    <row r="11633">
      <c r="A11633" s="1" t="s">
        <v>5088</v>
      </c>
    </row>
    <row r="11635">
      <c r="A11635" s="1" t="s">
        <v>5089</v>
      </c>
    </row>
    <row r="11636">
      <c r="A11636" s="1" t="s">
        <v>5090</v>
      </c>
    </row>
    <row r="11638">
      <c r="A11638" s="1" t="s">
        <v>4140</v>
      </c>
    </row>
    <row r="11639">
      <c r="A11639" s="1" t="s">
        <v>5091</v>
      </c>
    </row>
    <row r="11641">
      <c r="A11641" s="1" t="s">
        <v>5092</v>
      </c>
    </row>
    <row r="11642">
      <c r="A11642" s="1" t="s">
        <v>5093</v>
      </c>
    </row>
    <row r="11643">
      <c r="A11643" s="1" t="s">
        <v>5094</v>
      </c>
    </row>
    <row r="11644">
      <c r="A11644" s="1" t="s">
        <v>5095</v>
      </c>
    </row>
    <row r="11645">
      <c r="A11645" s="1" t="s">
        <v>1597</v>
      </c>
    </row>
    <row r="11646">
      <c r="A11646" s="1" t="s">
        <v>5096</v>
      </c>
    </row>
    <row r="11647">
      <c r="A11647" s="1" t="s">
        <v>5079</v>
      </c>
    </row>
    <row r="11648">
      <c r="A11648" s="1" t="s">
        <v>5079</v>
      </c>
    </row>
    <row r="11649">
      <c r="A11649" s="1" t="s">
        <v>5087</v>
      </c>
    </row>
    <row r="11650">
      <c r="A11650" s="1" t="s">
        <v>5088</v>
      </c>
    </row>
    <row r="11651">
      <c r="A11651" s="1" t="s">
        <v>5089</v>
      </c>
    </row>
    <row r="11652">
      <c r="A11652" s="1" t="s">
        <v>5090</v>
      </c>
    </row>
    <row r="11653">
      <c r="A11653" s="1" t="s">
        <v>5091</v>
      </c>
    </row>
    <row r="11654">
      <c r="A11654" s="1" t="s">
        <v>5092</v>
      </c>
    </row>
    <row r="11655">
      <c r="A11655" s="1" t="s">
        <v>5093</v>
      </c>
    </row>
    <row r="11656">
      <c r="A11656" s="1" t="s">
        <v>5094</v>
      </c>
    </row>
    <row r="11657">
      <c r="A11657" s="1" t="s">
        <v>5097</v>
      </c>
    </row>
    <row r="11658">
      <c r="A11658" s="1" t="s">
        <v>5098</v>
      </c>
    </row>
    <row r="11659">
      <c r="A11659" s="1" t="s">
        <v>5099</v>
      </c>
    </row>
    <row r="11661">
      <c r="A11661" s="1" t="s">
        <v>5100</v>
      </c>
    </row>
    <row r="11662">
      <c r="A11662" s="1" t="s">
        <v>5101</v>
      </c>
    </row>
    <row r="11664">
      <c r="A11664" s="1" t="s">
        <v>5102</v>
      </c>
    </row>
    <row r="11665">
      <c r="A11665" s="1" t="s">
        <v>5103</v>
      </c>
    </row>
    <row r="11667">
      <c r="A11667" s="1" t="s">
        <v>5104</v>
      </c>
    </row>
    <row r="11668">
      <c r="A11668" s="1" t="s">
        <v>5105</v>
      </c>
    </row>
    <row r="11669">
      <c r="A11669" s="1" t="s">
        <v>5106</v>
      </c>
    </row>
    <row r="11670">
      <c r="A11670" s="1" t="s">
        <v>5107</v>
      </c>
    </row>
    <row r="11671">
      <c r="A11671" s="1" t="s">
        <v>5108</v>
      </c>
    </row>
    <row r="11672">
      <c r="A11672" s="1" t="s">
        <v>5109</v>
      </c>
    </row>
    <row r="11674">
      <c r="A11674" s="1" t="s">
        <v>5110</v>
      </c>
    </row>
    <row r="11676">
      <c r="A11676" s="1" t="s">
        <v>5111</v>
      </c>
    </row>
    <row r="11677">
      <c r="A11677" s="1" t="s">
        <v>5103</v>
      </c>
    </row>
    <row r="11679">
      <c r="A11679" s="1" t="s">
        <v>5112</v>
      </c>
    </row>
    <row r="11680">
      <c r="A11680" s="1" t="s">
        <v>5113</v>
      </c>
    </row>
    <row r="11681">
      <c r="A11681" s="1" t="s">
        <v>5114</v>
      </c>
    </row>
    <row r="11682">
      <c r="A11682" s="1" t="s">
        <v>5115</v>
      </c>
    </row>
    <row r="11684">
      <c r="A11684" s="1" t="s">
        <v>5116</v>
      </c>
    </row>
    <row r="11686">
      <c r="A11686" s="1" t="s">
        <v>5117</v>
      </c>
    </row>
    <row r="11688">
      <c r="A11688" s="1" t="s">
        <v>5118</v>
      </c>
    </row>
    <row r="11689">
      <c r="A11689" s="1" t="s">
        <v>5119</v>
      </c>
    </row>
    <row r="11690">
      <c r="A11690" s="1" t="s">
        <v>5099</v>
      </c>
    </row>
    <row r="11691">
      <c r="A11691" s="1" t="s">
        <v>5100</v>
      </c>
    </row>
    <row r="11692">
      <c r="A11692" s="1" t="s">
        <v>5101</v>
      </c>
    </row>
    <row r="11693">
      <c r="A11693" s="1" t="s">
        <v>5102</v>
      </c>
    </row>
    <row r="11694">
      <c r="A11694" s="1" t="s">
        <v>5103</v>
      </c>
    </row>
    <row r="11695">
      <c r="A11695" s="1" t="s">
        <v>5104</v>
      </c>
    </row>
    <row r="11696">
      <c r="A11696" s="1" t="s">
        <v>5105</v>
      </c>
    </row>
    <row r="11697">
      <c r="A11697" s="1" t="s">
        <v>5106</v>
      </c>
    </row>
    <row r="11698">
      <c r="A11698" s="1" t="s">
        <v>5107</v>
      </c>
    </row>
    <row r="11699">
      <c r="A11699" s="1" t="s">
        <v>5108</v>
      </c>
    </row>
    <row r="11700">
      <c r="A11700" s="1" t="s">
        <v>5109</v>
      </c>
    </row>
    <row r="11701">
      <c r="A11701" s="1" t="s">
        <v>5110</v>
      </c>
    </row>
    <row r="11702">
      <c r="A11702" s="1" t="s">
        <v>5111</v>
      </c>
    </row>
    <row r="11703">
      <c r="A11703" s="1" t="s">
        <v>5103</v>
      </c>
    </row>
    <row r="11704">
      <c r="A11704" s="1" t="s">
        <v>5112</v>
      </c>
    </row>
    <row r="11705">
      <c r="A11705" s="1" t="s">
        <v>5113</v>
      </c>
    </row>
    <row r="11706">
      <c r="A11706" s="1" t="s">
        <v>5114</v>
      </c>
    </row>
    <row r="11707">
      <c r="A11707" s="1" t="s">
        <v>5115</v>
      </c>
    </row>
    <row r="11708">
      <c r="A11708" s="1" t="s">
        <v>5116</v>
      </c>
    </row>
    <row r="11709">
      <c r="A11709" s="1" t="s">
        <v>5120</v>
      </c>
    </row>
    <row r="11710">
      <c r="A11710" s="1" t="s">
        <v>5121</v>
      </c>
    </row>
    <row r="11712">
      <c r="A11712" s="1" t="s">
        <v>4899</v>
      </c>
    </row>
    <row r="11713">
      <c r="A11713" s="1" t="s">
        <v>4900</v>
      </c>
    </row>
    <row r="11714">
      <c r="A11714" s="1" t="s">
        <v>4901</v>
      </c>
    </row>
    <row r="11716">
      <c r="A11716" s="1" t="s">
        <v>5122</v>
      </c>
    </row>
    <row r="11717">
      <c r="A11717" s="1" t="s">
        <v>5123</v>
      </c>
    </row>
    <row r="11718">
      <c r="A11718" s="1" t="s">
        <v>5124</v>
      </c>
    </row>
    <row r="11720">
      <c r="A11720" s="1" t="s">
        <v>5125</v>
      </c>
    </row>
    <row r="11721">
      <c r="A11721" s="1" t="s">
        <v>4906</v>
      </c>
    </row>
    <row r="11722">
      <c r="A11722" s="1" t="s">
        <v>5126</v>
      </c>
    </row>
    <row r="11723">
      <c r="A11723" s="1" t="s">
        <v>5127</v>
      </c>
    </row>
    <row r="11724">
      <c r="A11724" s="1" t="s">
        <v>5128</v>
      </c>
    </row>
    <row r="11726">
      <c r="A11726" s="1" t="s">
        <v>4909</v>
      </c>
    </row>
    <row r="11727">
      <c r="A11727" s="1" t="s">
        <v>4910</v>
      </c>
    </row>
    <row r="11729">
      <c r="A11729" s="3" t="str">
        <f/>
        <v>#ERROR!</v>
      </c>
    </row>
    <row r="11730">
      <c r="A11730" s="1" t="s">
        <v>322</v>
      </c>
    </row>
    <row r="11731">
      <c r="A11731" s="1" t="s">
        <v>165</v>
      </c>
    </row>
    <row r="11733">
      <c r="A11733" s="1" t="s">
        <v>5129</v>
      </c>
    </row>
    <row r="11735">
      <c r="A11735" s="1" t="s">
        <v>5130</v>
      </c>
    </row>
    <row r="11737">
      <c r="A11737" s="1" t="s">
        <v>5131</v>
      </c>
    </row>
    <row r="11738">
      <c r="A11738" s="1" t="s">
        <v>5132</v>
      </c>
    </row>
    <row r="11740">
      <c r="A11740" s="1" t="s">
        <v>4915</v>
      </c>
    </row>
    <row r="11742">
      <c r="A11742" s="1" t="s">
        <v>4916</v>
      </c>
    </row>
    <row r="11743">
      <c r="A11743" s="1" t="s">
        <v>5133</v>
      </c>
    </row>
    <row r="11744">
      <c r="A11744" s="1" t="s">
        <v>5134</v>
      </c>
    </row>
    <row r="11746">
      <c r="A11746" s="1" t="s">
        <v>2974</v>
      </c>
    </row>
    <row r="11748">
      <c r="A11748" s="1" t="s">
        <v>2975</v>
      </c>
    </row>
    <row r="11749">
      <c r="A11749" s="1" t="s">
        <v>4922</v>
      </c>
    </row>
    <row r="11750">
      <c r="A11750" s="1" t="s">
        <v>4900</v>
      </c>
    </row>
    <row r="11751">
      <c r="A11751" s="1" t="s">
        <v>4901</v>
      </c>
    </row>
    <row r="11752">
      <c r="A11752" s="1" t="s">
        <v>5122</v>
      </c>
    </row>
    <row r="11753">
      <c r="A11753" s="1" t="s">
        <v>5123</v>
      </c>
    </row>
    <row r="11754">
      <c r="A11754" s="1" t="s">
        <v>5124</v>
      </c>
    </row>
    <row r="11755">
      <c r="A11755" s="1" t="s">
        <v>5125</v>
      </c>
    </row>
    <row r="11756">
      <c r="A11756" s="1" t="s">
        <v>4906</v>
      </c>
    </row>
    <row r="11757">
      <c r="A11757" s="1" t="s">
        <v>5126</v>
      </c>
    </row>
    <row r="11758">
      <c r="A11758" s="1" t="s">
        <v>5127</v>
      </c>
    </row>
    <row r="11759">
      <c r="A11759" s="1" t="s">
        <v>5128</v>
      </c>
    </row>
    <row r="11760">
      <c r="A11760" s="1" t="s">
        <v>4909</v>
      </c>
    </row>
    <row r="11761">
      <c r="A11761" s="1" t="s">
        <v>4910</v>
      </c>
    </row>
    <row r="11762">
      <c r="A11762" s="1" t="s">
        <v>5129</v>
      </c>
    </row>
    <row r="11763">
      <c r="A11763" s="1" t="s">
        <v>5130</v>
      </c>
    </row>
    <row r="11764">
      <c r="A11764" s="1" t="s">
        <v>5131</v>
      </c>
    </row>
    <row r="11765">
      <c r="A11765" s="1" t="s">
        <v>5132</v>
      </c>
    </row>
    <row r="11766">
      <c r="A11766" s="1" t="s">
        <v>4915</v>
      </c>
    </row>
    <row r="11767">
      <c r="A11767" s="1" t="s">
        <v>4916</v>
      </c>
    </row>
    <row r="11768">
      <c r="A11768" s="1" t="s">
        <v>5133</v>
      </c>
    </row>
    <row r="11769">
      <c r="A11769" s="1" t="s">
        <v>5134</v>
      </c>
    </row>
    <row r="11770">
      <c r="A11770" s="1" t="s">
        <v>5135</v>
      </c>
    </row>
    <row r="11771">
      <c r="A11771" s="1" t="s">
        <v>5136</v>
      </c>
    </row>
    <row r="11773">
      <c r="A11773" s="1" t="s">
        <v>5137</v>
      </c>
    </row>
    <row r="11774">
      <c r="A11774" s="1" t="s">
        <v>5138</v>
      </c>
    </row>
    <row r="11776">
      <c r="A11776" s="1" t="s">
        <v>5104</v>
      </c>
    </row>
    <row r="11777">
      <c r="A11777" s="1" t="s">
        <v>5105</v>
      </c>
    </row>
    <row r="11778">
      <c r="A11778" s="1" t="s">
        <v>5106</v>
      </c>
    </row>
    <row r="11779">
      <c r="A11779" s="1" t="s">
        <v>5139</v>
      </c>
    </row>
    <row r="11780">
      <c r="A11780" s="1" t="s">
        <v>5140</v>
      </c>
    </row>
    <row r="11781">
      <c r="A11781" s="1" t="s">
        <v>5141</v>
      </c>
    </row>
    <row r="11783">
      <c r="A11783" s="1" t="s">
        <v>5110</v>
      </c>
    </row>
    <row r="11785">
      <c r="A11785" s="1" t="s">
        <v>5111</v>
      </c>
    </row>
    <row r="11786">
      <c r="A11786" s="1" t="s">
        <v>5103</v>
      </c>
    </row>
    <row r="11788">
      <c r="A11788" s="1" t="s">
        <v>5112</v>
      </c>
    </row>
    <row r="11789">
      <c r="A11789" s="1" t="s">
        <v>5113</v>
      </c>
    </row>
    <row r="11790">
      <c r="A11790" s="1" t="s">
        <v>5142</v>
      </c>
    </row>
    <row r="11791">
      <c r="A11791" s="1" t="s">
        <v>5115</v>
      </c>
    </row>
    <row r="11793">
      <c r="A11793" s="1" t="s">
        <v>165</v>
      </c>
    </row>
    <row r="11795">
      <c r="A11795" s="1" t="s">
        <v>233</v>
      </c>
    </row>
    <row r="11797">
      <c r="A11797" s="1" t="s">
        <v>966</v>
      </c>
    </row>
    <row r="11798">
      <c r="A11798" s="1" t="s">
        <v>5143</v>
      </c>
    </row>
    <row r="11799">
      <c r="A11799" s="1" t="s">
        <v>5137</v>
      </c>
    </row>
    <row r="11800">
      <c r="A11800" s="1" t="s">
        <v>5138</v>
      </c>
    </row>
    <row r="11801">
      <c r="A11801" s="1" t="s">
        <v>5104</v>
      </c>
    </row>
    <row r="11802">
      <c r="A11802" s="1" t="s">
        <v>5105</v>
      </c>
    </row>
    <row r="11803">
      <c r="A11803" s="1" t="s">
        <v>5106</v>
      </c>
    </row>
    <row r="11804">
      <c r="A11804" s="1" t="s">
        <v>5139</v>
      </c>
    </row>
    <row r="11805">
      <c r="A11805" s="1" t="s">
        <v>5140</v>
      </c>
    </row>
    <row r="11806">
      <c r="A11806" s="1" t="s">
        <v>5141</v>
      </c>
    </row>
    <row r="11807">
      <c r="A11807" s="1" t="s">
        <v>5110</v>
      </c>
    </row>
    <row r="11808">
      <c r="A11808" s="1" t="s">
        <v>5111</v>
      </c>
    </row>
    <row r="11809">
      <c r="A11809" s="1" t="s">
        <v>5103</v>
      </c>
    </row>
    <row r="11810">
      <c r="A11810" s="1" t="s">
        <v>5112</v>
      </c>
    </row>
    <row r="11811">
      <c r="A11811" s="1" t="s">
        <v>5113</v>
      </c>
    </row>
    <row r="11812">
      <c r="A11812" s="1" t="s">
        <v>5142</v>
      </c>
    </row>
    <row r="11813">
      <c r="A11813" s="1" t="s">
        <v>5144</v>
      </c>
    </row>
    <row r="11814">
      <c r="A11814" s="1" t="s">
        <v>5145</v>
      </c>
    </row>
    <row r="11816">
      <c r="A11816" s="1" t="s">
        <v>5146</v>
      </c>
    </row>
    <row r="11818">
      <c r="A11818" s="1" t="s">
        <v>5147</v>
      </c>
    </row>
    <row r="11819">
      <c r="A11819" s="1" t="s">
        <v>5148</v>
      </c>
    </row>
    <row r="11820">
      <c r="A11820" s="1" t="s">
        <v>5149</v>
      </c>
    </row>
    <row r="11821">
      <c r="A11821" s="1" t="s">
        <v>5150</v>
      </c>
    </row>
    <row r="11822">
      <c r="A11822" s="1" t="s">
        <v>5151</v>
      </c>
    </row>
    <row r="11823">
      <c r="A11823" s="1" t="s">
        <v>5152</v>
      </c>
    </row>
    <row r="11824">
      <c r="A11824" s="1" t="s">
        <v>5153</v>
      </c>
    </row>
    <row r="11826">
      <c r="A11826" s="1" t="s">
        <v>5154</v>
      </c>
    </row>
    <row r="11828">
      <c r="A11828" s="1" t="s">
        <v>5155</v>
      </c>
    </row>
    <row r="11829">
      <c r="A11829" s="1" t="s">
        <v>5156</v>
      </c>
    </row>
    <row r="11831">
      <c r="A11831" s="1" t="s">
        <v>5157</v>
      </c>
    </row>
    <row r="11832">
      <c r="A11832" s="1" t="s">
        <v>5158</v>
      </c>
    </row>
    <row r="11833">
      <c r="A11833" s="1" t="s">
        <v>5159</v>
      </c>
    </row>
    <row r="11834">
      <c r="A11834" s="1" t="s">
        <v>5160</v>
      </c>
    </row>
    <row r="11835">
      <c r="A11835" s="1" t="s">
        <v>5161</v>
      </c>
    </row>
    <row r="11836">
      <c r="A11836" s="1" t="s">
        <v>5162</v>
      </c>
    </row>
    <row r="11837">
      <c r="A11837" s="1" t="s">
        <v>5163</v>
      </c>
    </row>
    <row r="11838">
      <c r="A11838" s="1" t="s">
        <v>5164</v>
      </c>
    </row>
    <row r="11839">
      <c r="A11839" s="1" t="s">
        <v>5165</v>
      </c>
    </row>
    <row r="11840">
      <c r="A11840" s="1" t="s">
        <v>5166</v>
      </c>
    </row>
    <row r="11841">
      <c r="A11841" s="1" t="s">
        <v>5167</v>
      </c>
    </row>
    <row r="11842">
      <c r="A11842" s="1" t="s">
        <v>5168</v>
      </c>
    </row>
    <row r="11844">
      <c r="A11844" s="1" t="s">
        <v>5169</v>
      </c>
    </row>
    <row r="11845">
      <c r="A11845" s="1" t="s">
        <v>5170</v>
      </c>
    </row>
    <row r="11847">
      <c r="A11847" s="1" t="s">
        <v>5171</v>
      </c>
    </row>
    <row r="11849">
      <c r="A11849" s="1" t="s">
        <v>5172</v>
      </c>
    </row>
    <row r="11851">
      <c r="A11851" s="1" t="s">
        <v>5173</v>
      </c>
    </row>
    <row r="11853">
      <c r="A11853" s="1" t="s">
        <v>5174</v>
      </c>
    </row>
    <row r="11855">
      <c r="A11855" s="1" t="s">
        <v>5175</v>
      </c>
    </row>
    <row r="11856">
      <c r="A11856" s="1" t="s">
        <v>186</v>
      </c>
    </row>
    <row r="11857">
      <c r="A11857" s="1" t="s">
        <v>5176</v>
      </c>
    </row>
    <row r="11858">
      <c r="A11858" s="1" t="s">
        <v>5146</v>
      </c>
    </row>
    <row r="11859">
      <c r="A11859" s="1" t="s">
        <v>5147</v>
      </c>
    </row>
    <row r="11860">
      <c r="A11860" s="1" t="s">
        <v>5148</v>
      </c>
    </row>
    <row r="11861">
      <c r="A11861" s="1" t="s">
        <v>5149</v>
      </c>
    </row>
    <row r="11862">
      <c r="A11862" s="1" t="s">
        <v>5150</v>
      </c>
    </row>
    <row r="11863">
      <c r="A11863" s="1" t="s">
        <v>5151</v>
      </c>
    </row>
    <row r="11864">
      <c r="A11864" s="1" t="s">
        <v>5152</v>
      </c>
    </row>
    <row r="11865">
      <c r="A11865" s="1" t="s">
        <v>5153</v>
      </c>
    </row>
    <row r="11866">
      <c r="A11866" s="1" t="s">
        <v>5154</v>
      </c>
    </row>
    <row r="11867">
      <c r="A11867" s="1" t="s">
        <v>5155</v>
      </c>
    </row>
    <row r="11868">
      <c r="A11868" s="1" t="s">
        <v>5156</v>
      </c>
    </row>
    <row r="11869">
      <c r="A11869" s="1" t="s">
        <v>5157</v>
      </c>
    </row>
    <row r="11870">
      <c r="A11870" s="1" t="s">
        <v>5158</v>
      </c>
    </row>
    <row r="11871">
      <c r="A11871" s="1" t="s">
        <v>5159</v>
      </c>
    </row>
    <row r="11872">
      <c r="A11872" s="1" t="s">
        <v>5160</v>
      </c>
    </row>
    <row r="11873">
      <c r="A11873" s="1" t="s">
        <v>5161</v>
      </c>
    </row>
    <row r="11874">
      <c r="A11874" s="1" t="s">
        <v>5162</v>
      </c>
    </row>
    <row r="11875">
      <c r="A11875" s="1" t="s">
        <v>5163</v>
      </c>
    </row>
    <row r="11876">
      <c r="A11876" s="1" t="s">
        <v>5164</v>
      </c>
    </row>
    <row r="11877">
      <c r="A11877" s="1" t="s">
        <v>5165</v>
      </c>
    </row>
    <row r="11878">
      <c r="A11878" s="1" t="s">
        <v>5166</v>
      </c>
    </row>
    <row r="11879">
      <c r="A11879" s="1" t="s">
        <v>5167</v>
      </c>
    </row>
    <row r="11880">
      <c r="A11880" s="1" t="s">
        <v>5168</v>
      </c>
    </row>
    <row r="11881">
      <c r="A11881" s="1" t="s">
        <v>5169</v>
      </c>
    </row>
    <row r="11882">
      <c r="A11882" s="1" t="s">
        <v>5170</v>
      </c>
    </row>
    <row r="11883">
      <c r="A11883" s="1" t="s">
        <v>5171</v>
      </c>
    </row>
    <row r="11884">
      <c r="A11884" s="1" t="s">
        <v>5172</v>
      </c>
    </row>
    <row r="11885">
      <c r="A11885" s="1" t="s">
        <v>5173</v>
      </c>
    </row>
    <row r="11886">
      <c r="A11886" s="1" t="s">
        <v>5174</v>
      </c>
    </row>
    <row r="11887">
      <c r="A11887" s="1" t="s">
        <v>5177</v>
      </c>
    </row>
    <row r="11888">
      <c r="A11888" s="1" t="s">
        <v>5178</v>
      </c>
    </row>
    <row r="11889">
      <c r="A11889" s="1" t="s">
        <v>5179</v>
      </c>
    </row>
    <row r="11891">
      <c r="A11891" s="1" t="s">
        <v>5180</v>
      </c>
    </row>
    <row r="11893">
      <c r="A11893" s="1" t="s">
        <v>5181</v>
      </c>
    </row>
    <row r="11894">
      <c r="A11894" s="1" t="s">
        <v>5182</v>
      </c>
    </row>
    <row r="11895">
      <c r="A11895" s="1" t="s">
        <v>5183</v>
      </c>
    </row>
    <row r="11896">
      <c r="A11896" s="1" t="s">
        <v>5184</v>
      </c>
    </row>
    <row r="11898">
      <c r="A11898" s="1" t="s">
        <v>5185</v>
      </c>
    </row>
    <row r="11900">
      <c r="A11900" s="1" t="s">
        <v>5186</v>
      </c>
    </row>
    <row r="11901">
      <c r="A11901" s="1" t="s">
        <v>5187</v>
      </c>
    </row>
    <row r="11903">
      <c r="A11903" s="1" t="s">
        <v>5188</v>
      </c>
    </row>
    <row r="11904">
      <c r="A11904" s="1" t="s">
        <v>5189</v>
      </c>
    </row>
    <row r="11905">
      <c r="A11905" s="1" t="s">
        <v>5190</v>
      </c>
    </row>
    <row r="11906">
      <c r="A11906" s="1" t="s">
        <v>5191</v>
      </c>
    </row>
    <row r="11908">
      <c r="A11908" s="1" t="s">
        <v>5192</v>
      </c>
    </row>
    <row r="11910">
      <c r="A11910" s="1" t="s">
        <v>2867</v>
      </c>
    </row>
    <row r="11911">
      <c r="A11911" s="1" t="s">
        <v>898</v>
      </c>
    </row>
    <row r="11912">
      <c r="A11912" s="1" t="s">
        <v>899</v>
      </c>
    </row>
    <row r="11913">
      <c r="A11913" s="1" t="s">
        <v>900</v>
      </c>
    </row>
    <row r="11914">
      <c r="A11914" s="1" t="s">
        <v>2871</v>
      </c>
    </row>
    <row r="11915">
      <c r="A11915" s="1" t="s">
        <v>5193</v>
      </c>
    </row>
    <row r="11916">
      <c r="A11916" s="1" t="s">
        <v>5179</v>
      </c>
    </row>
    <row r="11917">
      <c r="A11917" s="1" t="s">
        <v>5180</v>
      </c>
    </row>
    <row r="11918">
      <c r="A11918" s="1" t="s">
        <v>5181</v>
      </c>
    </row>
    <row r="11919">
      <c r="A11919" s="1" t="s">
        <v>5182</v>
      </c>
    </row>
    <row r="11920">
      <c r="A11920" s="1" t="s">
        <v>5183</v>
      </c>
    </row>
    <row r="11921">
      <c r="A11921" s="1" t="s">
        <v>5184</v>
      </c>
    </row>
    <row r="11922">
      <c r="A11922" s="1" t="s">
        <v>5185</v>
      </c>
    </row>
    <row r="11923">
      <c r="A11923" s="1" t="s">
        <v>5186</v>
      </c>
    </row>
    <row r="11924">
      <c r="A11924" s="1" t="s">
        <v>5187</v>
      </c>
    </row>
    <row r="11925">
      <c r="A11925" s="1" t="s">
        <v>5188</v>
      </c>
    </row>
    <row r="11926">
      <c r="A11926" s="1" t="s">
        <v>5189</v>
      </c>
    </row>
    <row r="11927">
      <c r="A11927" s="1" t="s">
        <v>5190</v>
      </c>
    </row>
    <row r="11928">
      <c r="A11928" s="1" t="s">
        <v>5191</v>
      </c>
    </row>
    <row r="11929">
      <c r="A11929" s="1" t="s">
        <v>5192</v>
      </c>
    </row>
    <row r="11930">
      <c r="A11930" s="1" t="s">
        <v>2867</v>
      </c>
    </row>
    <row r="11931">
      <c r="A11931" s="1" t="s">
        <v>898</v>
      </c>
    </row>
    <row r="11932">
      <c r="A11932" s="1" t="s">
        <v>899</v>
      </c>
    </row>
    <row r="11933">
      <c r="A11933" s="1" t="s">
        <v>5194</v>
      </c>
    </row>
    <row r="11934">
      <c r="A11934" s="1" t="s">
        <v>5195</v>
      </c>
    </row>
    <row r="11936">
      <c r="A11936" s="1" t="s">
        <v>5196</v>
      </c>
    </row>
    <row r="11938">
      <c r="A11938" s="1" t="s">
        <v>4755</v>
      </c>
    </row>
    <row r="11940">
      <c r="A11940" s="1" t="s">
        <v>5197</v>
      </c>
    </row>
    <row r="11941">
      <c r="A11941" s="1" t="s">
        <v>5198</v>
      </c>
    </row>
    <row r="11942">
      <c r="A11942" s="1" t="s">
        <v>5199</v>
      </c>
    </row>
    <row r="11944">
      <c r="A11944" s="1" t="s">
        <v>5200</v>
      </c>
    </row>
    <row r="11945">
      <c r="A11945" s="1" t="s">
        <v>5201</v>
      </c>
    </row>
    <row r="11946">
      <c r="A11946" s="1" t="s">
        <v>5202</v>
      </c>
    </row>
    <row r="11948">
      <c r="A11948" s="1" t="s">
        <v>5203</v>
      </c>
    </row>
    <row r="11950">
      <c r="A11950" s="1" t="s">
        <v>5204</v>
      </c>
    </row>
    <row r="11951">
      <c r="A11951" s="1" t="s">
        <v>5205</v>
      </c>
    </row>
    <row r="11953">
      <c r="A11953" s="1" t="s">
        <v>5206</v>
      </c>
    </row>
    <row r="11955">
      <c r="A11955" s="1" t="s">
        <v>2974</v>
      </c>
    </row>
    <row r="11957">
      <c r="A11957" s="1" t="s">
        <v>5207</v>
      </c>
    </row>
    <row r="11959">
      <c r="A11959" s="1" t="s">
        <v>897</v>
      </c>
    </row>
    <row r="11960">
      <c r="A11960" s="1" t="s">
        <v>898</v>
      </c>
    </row>
    <row r="11961">
      <c r="A11961" s="1" t="s">
        <v>899</v>
      </c>
    </row>
    <row r="11962">
      <c r="A11962" s="1" t="s">
        <v>900</v>
      </c>
    </row>
    <row r="11964">
      <c r="A11964" s="1" t="s">
        <v>2871</v>
      </c>
    </row>
    <row r="11965">
      <c r="A11965" s="1" t="s">
        <v>5208</v>
      </c>
    </row>
    <row r="11966">
      <c r="A11966" s="1" t="s">
        <v>5196</v>
      </c>
    </row>
    <row r="11967">
      <c r="A11967" s="1" t="s">
        <v>4755</v>
      </c>
    </row>
    <row r="11968">
      <c r="A11968" s="1" t="s">
        <v>5197</v>
      </c>
    </row>
    <row r="11969">
      <c r="A11969" s="1" t="s">
        <v>5198</v>
      </c>
    </row>
    <row r="11970">
      <c r="A11970" s="1" t="s">
        <v>5199</v>
      </c>
    </row>
    <row r="11971">
      <c r="A11971" s="1" t="s">
        <v>5200</v>
      </c>
    </row>
    <row r="11972">
      <c r="A11972" s="1" t="s">
        <v>5201</v>
      </c>
    </row>
    <row r="11973">
      <c r="A11973" s="1" t="s">
        <v>5202</v>
      </c>
    </row>
    <row r="11974">
      <c r="A11974" s="1" t="s">
        <v>5203</v>
      </c>
    </row>
    <row r="11975">
      <c r="A11975" s="1" t="s">
        <v>5204</v>
      </c>
    </row>
    <row r="11976">
      <c r="A11976" s="1" t="s">
        <v>5205</v>
      </c>
    </row>
    <row r="11977">
      <c r="A11977" s="1" t="s">
        <v>5206</v>
      </c>
    </row>
    <row r="11978">
      <c r="A11978" s="1" t="s">
        <v>5207</v>
      </c>
    </row>
    <row r="11979">
      <c r="A11979" s="1" t="s">
        <v>897</v>
      </c>
    </row>
    <row r="11980">
      <c r="A11980" s="1" t="s">
        <v>898</v>
      </c>
    </row>
    <row r="11981">
      <c r="A11981" s="1" t="s">
        <v>899</v>
      </c>
    </row>
    <row r="11982">
      <c r="A11982" s="1" t="s">
        <v>5209</v>
      </c>
    </row>
    <row r="11983">
      <c r="A11983" s="1" t="s">
        <v>5210</v>
      </c>
    </row>
    <row r="11985">
      <c r="A11985" s="1" t="s">
        <v>5211</v>
      </c>
    </row>
    <row r="11987">
      <c r="A11987" s="1" t="s">
        <v>5212</v>
      </c>
    </row>
    <row r="11988">
      <c r="A11988" s="1" t="s">
        <v>5213</v>
      </c>
    </row>
    <row r="11990">
      <c r="A11990" s="1" t="s">
        <v>5214</v>
      </c>
    </row>
    <row r="11992">
      <c r="A11992" s="1" t="s">
        <v>5215</v>
      </c>
    </row>
    <row r="11994">
      <c r="A11994" s="1" t="s">
        <v>4007</v>
      </c>
    </row>
    <row r="11996">
      <c r="A11996" s="1" t="s">
        <v>5216</v>
      </c>
    </row>
    <row r="11997">
      <c r="A11997" s="1" t="s">
        <v>5217</v>
      </c>
    </row>
    <row r="11999">
      <c r="A11999" s="1" t="s">
        <v>5218</v>
      </c>
    </row>
    <row r="12001">
      <c r="A12001" s="1" t="s">
        <v>5219</v>
      </c>
    </row>
    <row r="12003">
      <c r="A12003" s="1" t="s">
        <v>5220</v>
      </c>
    </row>
    <row r="12005">
      <c r="A12005" s="1" t="s">
        <v>5221</v>
      </c>
    </row>
    <row r="12007">
      <c r="A12007" s="1" t="s">
        <v>5222</v>
      </c>
    </row>
    <row r="12008">
      <c r="A12008" s="1" t="s">
        <v>5223</v>
      </c>
    </row>
    <row r="12009">
      <c r="A12009" s="1" t="s">
        <v>5224</v>
      </c>
    </row>
    <row r="12010">
      <c r="A12010" s="1" t="s">
        <v>5225</v>
      </c>
    </row>
    <row r="12012">
      <c r="A12012" s="1" t="s">
        <v>5226</v>
      </c>
    </row>
    <row r="12013">
      <c r="A12013" s="1" t="s">
        <v>5227</v>
      </c>
    </row>
    <row r="12014">
      <c r="A12014" s="1" t="s">
        <v>5228</v>
      </c>
    </row>
    <row r="12015">
      <c r="A12015" s="1" t="s">
        <v>5229</v>
      </c>
    </row>
    <row r="12016">
      <c r="A12016" s="1" t="s">
        <v>5230</v>
      </c>
    </row>
    <row r="12018">
      <c r="A12018" s="1" t="s">
        <v>5231</v>
      </c>
    </row>
    <row r="12019">
      <c r="A12019" s="1" t="s">
        <v>5232</v>
      </c>
    </row>
    <row r="12020">
      <c r="A12020" s="1" t="s">
        <v>5233</v>
      </c>
    </row>
    <row r="12021">
      <c r="A12021" s="1" t="s">
        <v>5234</v>
      </c>
    </row>
    <row r="12023">
      <c r="A12023" s="1" t="s">
        <v>233</v>
      </c>
    </row>
    <row r="12024">
      <c r="A12024" s="1" t="s">
        <v>5235</v>
      </c>
    </row>
    <row r="12025">
      <c r="A12025" s="1" t="s">
        <v>5213</v>
      </c>
    </row>
    <row r="12026">
      <c r="A12026" s="1" t="s">
        <v>5214</v>
      </c>
    </row>
    <row r="12027">
      <c r="A12027" s="1" t="s">
        <v>5215</v>
      </c>
    </row>
    <row r="12028">
      <c r="A12028" s="1" t="s">
        <v>5216</v>
      </c>
    </row>
    <row r="12029">
      <c r="A12029" s="1" t="s">
        <v>5217</v>
      </c>
    </row>
    <row r="12030">
      <c r="A12030" s="1" t="s">
        <v>5218</v>
      </c>
    </row>
    <row r="12031">
      <c r="A12031" s="1" t="s">
        <v>5219</v>
      </c>
    </row>
    <row r="12032">
      <c r="A12032" s="1" t="s">
        <v>5236</v>
      </c>
    </row>
    <row r="12033">
      <c r="A12033" s="1" t="s">
        <v>5222</v>
      </c>
    </row>
    <row r="12034">
      <c r="A12034" s="1" t="s">
        <v>5223</v>
      </c>
    </row>
    <row r="12035">
      <c r="A12035" s="1" t="s">
        <v>5224</v>
      </c>
    </row>
    <row r="12036">
      <c r="A12036" s="1" t="s">
        <v>5225</v>
      </c>
    </row>
    <row r="12037">
      <c r="A12037" s="1" t="s">
        <v>5226</v>
      </c>
    </row>
    <row r="12038">
      <c r="A12038" s="1" t="s">
        <v>5227</v>
      </c>
    </row>
    <row r="12039">
      <c r="A12039" s="1" t="s">
        <v>5228</v>
      </c>
    </row>
    <row r="12040">
      <c r="A12040" s="1" t="s">
        <v>5229</v>
      </c>
    </row>
    <row r="12041">
      <c r="A12041" s="1" t="s">
        <v>5230</v>
      </c>
    </row>
    <row r="12042">
      <c r="A12042" s="1" t="s">
        <v>5231</v>
      </c>
    </row>
    <row r="12043">
      <c r="A12043" s="1" t="s">
        <v>5232</v>
      </c>
    </row>
    <row r="12044">
      <c r="A12044" s="1" t="s">
        <v>5233</v>
      </c>
    </row>
    <row r="12045">
      <c r="A12045" s="1" t="s">
        <v>5237</v>
      </c>
    </row>
    <row r="12046">
      <c r="A12046" s="1" t="s">
        <v>5238</v>
      </c>
    </row>
    <row r="12048">
      <c r="A12048" s="1" t="s">
        <v>5239</v>
      </c>
    </row>
    <row r="12050">
      <c r="A12050" s="1" t="s">
        <v>5240</v>
      </c>
    </row>
    <row r="12052">
      <c r="A12052" s="1" t="s">
        <v>5219</v>
      </c>
    </row>
    <row r="12054">
      <c r="A12054" s="1" t="s">
        <v>5221</v>
      </c>
    </row>
    <row r="12056">
      <c r="A12056" s="1" t="s">
        <v>5241</v>
      </c>
    </row>
    <row r="12057">
      <c r="A12057" s="1" t="s">
        <v>5242</v>
      </c>
    </row>
    <row r="12058">
      <c r="A12058" s="1" t="s">
        <v>5243</v>
      </c>
    </row>
    <row r="12059">
      <c r="A12059" s="1" t="s">
        <v>5244</v>
      </c>
    </row>
    <row r="12061">
      <c r="A12061" s="1" t="s">
        <v>5245</v>
      </c>
    </row>
    <row r="12062">
      <c r="A12062" s="1" t="s">
        <v>5227</v>
      </c>
    </row>
    <row r="12063">
      <c r="A12063" s="1" t="s">
        <v>5246</v>
      </c>
    </row>
    <row r="12064">
      <c r="A12064" s="1" t="s">
        <v>5229</v>
      </c>
    </row>
    <row r="12065">
      <c r="A12065" s="1" t="s">
        <v>5230</v>
      </c>
    </row>
    <row r="12067">
      <c r="A12067" s="1" t="s">
        <v>5247</v>
      </c>
    </row>
    <row r="12069">
      <c r="A12069" s="1" t="s">
        <v>5248</v>
      </c>
    </row>
    <row r="12070">
      <c r="A12070" s="1" t="s">
        <v>5249</v>
      </c>
    </row>
    <row r="12072">
      <c r="A12072" s="1" t="s">
        <v>5250</v>
      </c>
    </row>
    <row r="12074">
      <c r="A12074" s="1" t="s">
        <v>5251</v>
      </c>
    </row>
    <row r="12075">
      <c r="A12075" s="1" t="s">
        <v>5252</v>
      </c>
    </row>
    <row r="12077">
      <c r="A12077" s="1" t="s">
        <v>5253</v>
      </c>
    </row>
    <row r="12078">
      <c r="A12078" s="1" t="s">
        <v>5254</v>
      </c>
    </row>
    <row r="12079">
      <c r="A12079" s="1" t="s">
        <v>5255</v>
      </c>
    </row>
    <row r="12081">
      <c r="A12081" s="1" t="s">
        <v>879</v>
      </c>
    </row>
    <row r="12083">
      <c r="A12083" s="1" t="s">
        <v>3294</v>
      </c>
    </row>
    <row r="12084">
      <c r="A12084" s="1" t="s">
        <v>5256</v>
      </c>
    </row>
    <row r="12085">
      <c r="A12085" s="1" t="s">
        <v>5239</v>
      </c>
    </row>
    <row r="12086">
      <c r="A12086" s="1" t="s">
        <v>5240</v>
      </c>
    </row>
    <row r="12087">
      <c r="A12087" s="1" t="s">
        <v>5219</v>
      </c>
    </row>
    <row r="12088">
      <c r="A12088" s="1" t="s">
        <v>5241</v>
      </c>
    </row>
    <row r="12089">
      <c r="A12089" s="1" t="s">
        <v>5242</v>
      </c>
    </row>
    <row r="12090">
      <c r="A12090" s="1" t="s">
        <v>5243</v>
      </c>
    </row>
    <row r="12091">
      <c r="A12091" s="1" t="s">
        <v>5244</v>
      </c>
    </row>
    <row r="12092">
      <c r="A12092" s="1" t="s">
        <v>5245</v>
      </c>
    </row>
    <row r="12093">
      <c r="A12093" s="1" t="s">
        <v>5227</v>
      </c>
    </row>
    <row r="12094">
      <c r="A12094" s="1" t="s">
        <v>5246</v>
      </c>
    </row>
    <row r="12095">
      <c r="A12095" s="1" t="s">
        <v>5229</v>
      </c>
    </row>
    <row r="12096">
      <c r="A12096" s="1" t="s">
        <v>5230</v>
      </c>
    </row>
    <row r="12097">
      <c r="A12097" s="1" t="s">
        <v>5247</v>
      </c>
    </row>
    <row r="12098">
      <c r="A12098" s="1" t="s">
        <v>5248</v>
      </c>
    </row>
    <row r="12099">
      <c r="A12099" s="1" t="s">
        <v>5249</v>
      </c>
    </row>
    <row r="12100">
      <c r="A12100" s="1" t="s">
        <v>5251</v>
      </c>
    </row>
    <row r="12101">
      <c r="A12101" s="1" t="s">
        <v>5252</v>
      </c>
    </row>
    <row r="12102">
      <c r="A12102" s="1" t="s">
        <v>5253</v>
      </c>
    </row>
    <row r="12103">
      <c r="A12103" s="1" t="s">
        <v>5254</v>
      </c>
    </row>
    <row r="12104">
      <c r="A12104" s="1" t="s">
        <v>5255</v>
      </c>
    </row>
    <row r="12105">
      <c r="A12105" s="1" t="s">
        <v>5257</v>
      </c>
    </row>
    <row r="12106">
      <c r="A12106" s="1" t="s">
        <v>5258</v>
      </c>
    </row>
    <row r="12108">
      <c r="A12108" s="1" t="s">
        <v>5259</v>
      </c>
    </row>
    <row r="12110">
      <c r="A12110" s="1" t="s">
        <v>5260</v>
      </c>
    </row>
    <row r="12111">
      <c r="A12111" s="1" t="s">
        <v>5261</v>
      </c>
    </row>
    <row r="12113">
      <c r="A12113" s="1" t="s">
        <v>5262</v>
      </c>
    </row>
    <row r="12114">
      <c r="A12114" s="1" t="s">
        <v>5263</v>
      </c>
    </row>
    <row r="12116">
      <c r="A12116" s="1" t="s">
        <v>879</v>
      </c>
    </row>
    <row r="12118">
      <c r="A12118" s="1" t="s">
        <v>5264</v>
      </c>
    </row>
    <row r="12120">
      <c r="A12120" s="1" t="s">
        <v>897</v>
      </c>
    </row>
    <row r="12121">
      <c r="A12121" s="1" t="s">
        <v>898</v>
      </c>
    </row>
    <row r="12122">
      <c r="A12122" s="1" t="s">
        <v>899</v>
      </c>
    </row>
    <row r="12123">
      <c r="A12123" s="1" t="s">
        <v>900</v>
      </c>
    </row>
    <row r="12124">
      <c r="A12124" s="1" t="s">
        <v>2871</v>
      </c>
    </row>
    <row r="12126">
      <c r="A12126" s="1" t="s">
        <v>5265</v>
      </c>
    </row>
    <row r="12127">
      <c r="A12127" s="1" t="s">
        <v>5259</v>
      </c>
    </row>
    <row r="12128">
      <c r="A12128" s="1" t="s">
        <v>5260</v>
      </c>
    </row>
    <row r="12129">
      <c r="A12129" s="1" t="s">
        <v>5261</v>
      </c>
    </row>
    <row r="12130">
      <c r="A12130" s="1" t="s">
        <v>5262</v>
      </c>
    </row>
    <row r="12131">
      <c r="A12131" s="1" t="s">
        <v>5263</v>
      </c>
    </row>
    <row r="12132">
      <c r="A12132" s="1" t="s">
        <v>897</v>
      </c>
    </row>
    <row r="12133">
      <c r="A12133" s="1" t="s">
        <v>898</v>
      </c>
    </row>
    <row r="12134">
      <c r="A12134" s="1" t="s">
        <v>899</v>
      </c>
    </row>
    <row r="12135">
      <c r="A12135" s="1" t="s">
        <v>5266</v>
      </c>
    </row>
    <row r="12136">
      <c r="A12136" s="1" t="s">
        <v>5267</v>
      </c>
    </row>
    <row r="12138">
      <c r="A12138" s="1" t="s">
        <v>3174</v>
      </c>
    </row>
    <row r="12140">
      <c r="A12140" s="1" t="s">
        <v>4755</v>
      </c>
    </row>
    <row r="12142">
      <c r="A12142" s="1" t="s">
        <v>5268</v>
      </c>
    </row>
    <row r="12144">
      <c r="A12144" s="1" t="s">
        <v>5269</v>
      </c>
    </row>
    <row r="12145">
      <c r="A12145" s="1" t="s">
        <v>5270</v>
      </c>
    </row>
    <row r="12146">
      <c r="A12146" s="1" t="s">
        <v>5271</v>
      </c>
    </row>
    <row r="12147">
      <c r="A12147" s="1" t="s">
        <v>5272</v>
      </c>
    </row>
    <row r="12148">
      <c r="A12148" s="1" t="s">
        <v>5273</v>
      </c>
    </row>
    <row r="12149">
      <c r="A12149" s="1" t="s">
        <v>5274</v>
      </c>
    </row>
    <row r="12151">
      <c r="A12151" s="1" t="s">
        <v>5275</v>
      </c>
    </row>
    <row r="12153">
      <c r="A12153" s="1" t="s">
        <v>5276</v>
      </c>
    </row>
    <row r="12154">
      <c r="A12154" s="1" t="s">
        <v>5277</v>
      </c>
    </row>
    <row r="12155">
      <c r="A12155" s="1" t="s">
        <v>5278</v>
      </c>
    </row>
    <row r="12157">
      <c r="A12157" s="1" t="s">
        <v>5279</v>
      </c>
    </row>
    <row r="12158">
      <c r="A12158" s="1" t="s">
        <v>5280</v>
      </c>
    </row>
    <row r="12160">
      <c r="A12160" s="1" t="s">
        <v>5281</v>
      </c>
    </row>
    <row r="12161">
      <c r="A12161" s="1" t="s">
        <v>5282</v>
      </c>
    </row>
    <row r="12163">
      <c r="A12163" s="1" t="s">
        <v>5283</v>
      </c>
    </row>
    <row r="12164">
      <c r="A12164" s="1" t="s">
        <v>5284</v>
      </c>
    </row>
    <row r="12166">
      <c r="A12166" s="1" t="s">
        <v>5285</v>
      </c>
    </row>
    <row r="12167">
      <c r="A12167" s="1" t="s">
        <v>5286</v>
      </c>
    </row>
    <row r="12169">
      <c r="A12169" s="1" t="s">
        <v>5287</v>
      </c>
    </row>
    <row r="12170">
      <c r="A12170" s="1" t="s">
        <v>5288</v>
      </c>
    </row>
    <row r="12172">
      <c r="A12172" s="1" t="s">
        <v>4457</v>
      </c>
    </row>
    <row r="12174">
      <c r="A12174" s="1" t="s">
        <v>5289</v>
      </c>
    </row>
    <row r="12175">
      <c r="A12175" s="1" t="s">
        <v>3174</v>
      </c>
    </row>
    <row r="12176">
      <c r="A12176" s="1" t="s">
        <v>4755</v>
      </c>
    </row>
    <row r="12177">
      <c r="A12177" s="1" t="s">
        <v>5268</v>
      </c>
    </row>
    <row r="12178">
      <c r="A12178" s="1" t="s">
        <v>5269</v>
      </c>
    </row>
    <row r="12179">
      <c r="A12179" s="1" t="s">
        <v>5270</v>
      </c>
    </row>
    <row r="12180">
      <c r="A12180" s="1" t="s">
        <v>5271</v>
      </c>
    </row>
    <row r="12181">
      <c r="A12181" s="1" t="s">
        <v>5272</v>
      </c>
    </row>
    <row r="12182">
      <c r="A12182" s="1" t="s">
        <v>5273</v>
      </c>
    </row>
    <row r="12183">
      <c r="A12183" s="1" t="s">
        <v>5274</v>
      </c>
    </row>
    <row r="12184">
      <c r="A12184" s="1" t="s">
        <v>5275</v>
      </c>
    </row>
    <row r="12185">
      <c r="A12185" s="1" t="s">
        <v>5276</v>
      </c>
    </row>
    <row r="12186">
      <c r="A12186" s="1" t="s">
        <v>5277</v>
      </c>
    </row>
    <row r="12187">
      <c r="A12187" s="1" t="s">
        <v>5278</v>
      </c>
    </row>
    <row r="12188">
      <c r="A12188" s="1" t="s">
        <v>5279</v>
      </c>
    </row>
    <row r="12189">
      <c r="A12189" s="1" t="s">
        <v>5281</v>
      </c>
    </row>
    <row r="12190">
      <c r="A12190" s="1" t="s">
        <v>5282</v>
      </c>
    </row>
    <row r="12191">
      <c r="A12191" s="1" t="s">
        <v>5283</v>
      </c>
    </row>
    <row r="12192">
      <c r="A12192" s="1" t="s">
        <v>5284</v>
      </c>
    </row>
    <row r="12193">
      <c r="A12193" s="1" t="s">
        <v>5285</v>
      </c>
    </row>
    <row r="12194">
      <c r="A12194" s="1" t="s">
        <v>5286</v>
      </c>
    </row>
    <row r="12195">
      <c r="A12195" s="1" t="s">
        <v>5287</v>
      </c>
    </row>
    <row r="12196">
      <c r="A12196" s="1" t="s">
        <v>5288</v>
      </c>
    </row>
    <row r="12197">
      <c r="A12197" s="1" t="s">
        <v>5290</v>
      </c>
    </row>
    <row r="12198">
      <c r="A12198" s="1" t="s">
        <v>5291</v>
      </c>
    </row>
    <row r="12200">
      <c r="A12200" s="1" t="s">
        <v>5292</v>
      </c>
    </row>
    <row r="12202">
      <c r="A12202" s="1" t="s">
        <v>5293</v>
      </c>
    </row>
    <row r="12203">
      <c r="A12203" s="1" t="s">
        <v>5294</v>
      </c>
    </row>
    <row r="12204">
      <c r="A12204" s="1" t="s">
        <v>5295</v>
      </c>
    </row>
    <row r="12205">
      <c r="A12205" s="1" t="s">
        <v>5296</v>
      </c>
    </row>
    <row r="12206">
      <c r="A12206" s="1" t="s">
        <v>5297</v>
      </c>
    </row>
    <row r="12207">
      <c r="A12207" s="1" t="s">
        <v>5298</v>
      </c>
    </row>
    <row r="12208">
      <c r="A12208" s="1" t="s">
        <v>5299</v>
      </c>
    </row>
    <row r="12209">
      <c r="A12209" s="1" t="s">
        <v>5300</v>
      </c>
    </row>
    <row r="12210">
      <c r="A12210" s="1" t="s">
        <v>5301</v>
      </c>
    </row>
    <row r="12211">
      <c r="A12211" s="1" t="s">
        <v>5302</v>
      </c>
    </row>
    <row r="12212">
      <c r="A12212" s="1" t="s">
        <v>5303</v>
      </c>
    </row>
    <row r="12214">
      <c r="A12214" s="1" t="s">
        <v>5304</v>
      </c>
    </row>
    <row r="12215">
      <c r="A12215" s="1" t="s">
        <v>5305</v>
      </c>
    </row>
    <row r="12217">
      <c r="A12217" s="1" t="s">
        <v>5306</v>
      </c>
    </row>
    <row r="12218">
      <c r="A12218" s="1" t="s">
        <v>5307</v>
      </c>
    </row>
    <row r="12220">
      <c r="A12220" s="1" t="s">
        <v>5308</v>
      </c>
    </row>
    <row r="12221">
      <c r="A12221" s="1" t="s">
        <v>5309</v>
      </c>
    </row>
    <row r="12223">
      <c r="A12223" s="1" t="s">
        <v>5310</v>
      </c>
    </row>
    <row r="12225">
      <c r="A12225" s="1" t="s">
        <v>3422</v>
      </c>
    </row>
    <row r="12226">
      <c r="A12226" s="1" t="s">
        <v>3423</v>
      </c>
    </row>
    <row r="12227">
      <c r="A12227" s="1" t="s">
        <v>3424</v>
      </c>
    </row>
    <row r="12229">
      <c r="A12229" s="1" t="s">
        <v>3425</v>
      </c>
    </row>
    <row r="12230">
      <c r="A12230" s="1" t="s">
        <v>3397</v>
      </c>
    </row>
    <row r="12231">
      <c r="A12231" s="1" t="s">
        <v>5311</v>
      </c>
    </row>
    <row r="12232">
      <c r="A12232" s="1" t="s">
        <v>5292</v>
      </c>
    </row>
    <row r="12233">
      <c r="A12233" s="1" t="s">
        <v>5293</v>
      </c>
    </row>
    <row r="12234">
      <c r="A12234" s="1" t="s">
        <v>5294</v>
      </c>
    </row>
    <row r="12235">
      <c r="A12235" s="1" t="s">
        <v>5295</v>
      </c>
    </row>
    <row r="12236">
      <c r="A12236" s="1" t="s">
        <v>5296</v>
      </c>
    </row>
    <row r="12237">
      <c r="A12237" s="1" t="s">
        <v>5297</v>
      </c>
    </row>
    <row r="12238">
      <c r="A12238" s="1" t="s">
        <v>5298</v>
      </c>
    </row>
    <row r="12239">
      <c r="A12239" s="1" t="s">
        <v>5299</v>
      </c>
    </row>
    <row r="12240">
      <c r="A12240" s="1" t="s">
        <v>5300</v>
      </c>
    </row>
    <row r="12241">
      <c r="A12241" s="1" t="s">
        <v>5301</v>
      </c>
    </row>
    <row r="12242">
      <c r="A12242" s="1" t="s">
        <v>5302</v>
      </c>
    </row>
    <row r="12243">
      <c r="A12243" s="1" t="s">
        <v>5303</v>
      </c>
    </row>
    <row r="12244">
      <c r="A12244" s="1" t="s">
        <v>5304</v>
      </c>
    </row>
    <row r="12245">
      <c r="A12245" s="1" t="s">
        <v>5305</v>
      </c>
    </row>
    <row r="12246">
      <c r="A12246" s="1" t="s">
        <v>5306</v>
      </c>
    </row>
    <row r="12247">
      <c r="A12247" s="1" t="s">
        <v>5307</v>
      </c>
    </row>
    <row r="12248">
      <c r="A12248" s="1" t="s">
        <v>5308</v>
      </c>
    </row>
    <row r="12249">
      <c r="A12249" s="1" t="s">
        <v>5309</v>
      </c>
    </row>
    <row r="12250">
      <c r="A12250" s="1" t="s">
        <v>5310</v>
      </c>
    </row>
    <row r="12251">
      <c r="A12251" s="1" t="s">
        <v>3422</v>
      </c>
    </row>
    <row r="12252">
      <c r="A12252" s="1" t="s">
        <v>3423</v>
      </c>
    </row>
    <row r="12253">
      <c r="A12253" s="1" t="s">
        <v>3424</v>
      </c>
    </row>
    <row r="12254">
      <c r="A12254" s="1" t="s">
        <v>5312</v>
      </c>
    </row>
    <row r="12255">
      <c r="A12255" s="1" t="s">
        <v>5313</v>
      </c>
    </row>
    <row r="12256">
      <c r="A12256" s="1" t="s">
        <v>5314</v>
      </c>
    </row>
    <row r="12257">
      <c r="A12257" s="1" t="s">
        <v>5315</v>
      </c>
    </row>
    <row r="12258">
      <c r="A12258" s="1" t="s">
        <v>5316</v>
      </c>
    </row>
    <row r="12259">
      <c r="A12259" s="1" t="s">
        <v>5317</v>
      </c>
    </row>
    <row r="12261">
      <c r="A12261" s="1" t="s">
        <v>5318</v>
      </c>
    </row>
    <row r="12262">
      <c r="A12262" s="1" t="s">
        <v>5319</v>
      </c>
    </row>
    <row r="12263">
      <c r="A12263" s="1" t="s">
        <v>5320</v>
      </c>
    </row>
    <row r="12264">
      <c r="A12264" s="1" t="s">
        <v>5321</v>
      </c>
    </row>
    <row r="12265">
      <c r="A12265" s="1" t="s">
        <v>5322</v>
      </c>
    </row>
    <row r="12266">
      <c r="A12266" s="1" t="s">
        <v>5323</v>
      </c>
    </row>
    <row r="12267">
      <c r="A12267" s="1" t="s">
        <v>5324</v>
      </c>
    </row>
    <row r="12268">
      <c r="A12268" s="1" t="s">
        <v>5325</v>
      </c>
    </row>
    <row r="12269">
      <c r="A12269" s="1" t="s">
        <v>5326</v>
      </c>
    </row>
    <row r="12270">
      <c r="A12270" s="1" t="s">
        <v>5327</v>
      </c>
    </row>
    <row r="12272">
      <c r="A12272" s="1" t="s">
        <v>5328</v>
      </c>
    </row>
    <row r="12273">
      <c r="A12273" s="1" t="s">
        <v>5329</v>
      </c>
    </row>
    <row r="12275">
      <c r="A12275" s="1" t="s">
        <v>3326</v>
      </c>
    </row>
    <row r="12276">
      <c r="A12276" s="1" t="s">
        <v>3327</v>
      </c>
    </row>
    <row r="12277">
      <c r="A12277" s="1" t="s">
        <v>3328</v>
      </c>
    </row>
    <row r="12278">
      <c r="A12278" s="1" t="s">
        <v>5330</v>
      </c>
    </row>
    <row r="12279">
      <c r="A12279" s="1" t="s">
        <v>5314</v>
      </c>
    </row>
    <row r="12280">
      <c r="A12280" s="1" t="s">
        <v>5315</v>
      </c>
    </row>
    <row r="12281">
      <c r="A12281" s="1" t="s">
        <v>5316</v>
      </c>
    </row>
    <row r="12282">
      <c r="A12282" s="1" t="s">
        <v>5317</v>
      </c>
    </row>
    <row r="12283">
      <c r="A12283" s="1" t="s">
        <v>5318</v>
      </c>
    </row>
    <row r="12284">
      <c r="A12284" s="1" t="s">
        <v>5319</v>
      </c>
    </row>
    <row r="12285">
      <c r="A12285" s="1" t="s">
        <v>5320</v>
      </c>
    </row>
    <row r="12286">
      <c r="A12286" s="1" t="s">
        <v>5321</v>
      </c>
    </row>
    <row r="12287">
      <c r="A12287" s="1" t="s">
        <v>5322</v>
      </c>
    </row>
    <row r="12288">
      <c r="A12288" s="1" t="s">
        <v>5323</v>
      </c>
    </row>
    <row r="12289">
      <c r="A12289" s="1" t="s">
        <v>5324</v>
      </c>
    </row>
    <row r="12290">
      <c r="A12290" s="1" t="s">
        <v>5325</v>
      </c>
    </row>
    <row r="12291">
      <c r="A12291" s="1" t="s">
        <v>5326</v>
      </c>
    </row>
    <row r="12292">
      <c r="A12292" s="1" t="s">
        <v>5327</v>
      </c>
    </row>
    <row r="12293">
      <c r="A12293" s="1" t="s">
        <v>5328</v>
      </c>
    </row>
    <row r="12294">
      <c r="A12294" s="1" t="s">
        <v>5329</v>
      </c>
    </row>
    <row r="12295">
      <c r="A12295" s="1" t="s">
        <v>3326</v>
      </c>
    </row>
    <row r="12296">
      <c r="A12296" s="1" t="s">
        <v>3327</v>
      </c>
    </row>
    <row r="12297">
      <c r="A12297" s="1" t="s">
        <v>5331</v>
      </c>
    </row>
    <row r="12298">
      <c r="A12298" s="1" t="s">
        <v>5332</v>
      </c>
    </row>
    <row r="12300">
      <c r="A12300" s="1" t="s">
        <v>5333</v>
      </c>
    </row>
    <row r="12301">
      <c r="A12301" s="1" t="s">
        <v>5334</v>
      </c>
    </row>
    <row r="12302">
      <c r="A12302" s="1" t="s">
        <v>5335</v>
      </c>
    </row>
    <row r="12304">
      <c r="A12304" s="1" t="s">
        <v>5336</v>
      </c>
    </row>
    <row r="12306">
      <c r="A12306" s="1" t="s">
        <v>5337</v>
      </c>
    </row>
    <row r="12307">
      <c r="A12307" s="1" t="s">
        <v>5338</v>
      </c>
    </row>
    <row r="12309">
      <c r="A12309" s="1" t="s">
        <v>5339</v>
      </c>
    </row>
    <row r="12310">
      <c r="A12310" s="1" t="s">
        <v>5340</v>
      </c>
    </row>
    <row r="12311">
      <c r="A12311" s="1" t="s">
        <v>5341</v>
      </c>
    </row>
    <row r="12313">
      <c r="A12313" s="1" t="s">
        <v>3422</v>
      </c>
    </row>
    <row r="12314">
      <c r="A12314" s="1" t="s">
        <v>3423</v>
      </c>
    </row>
    <row r="12315">
      <c r="A12315" s="1" t="s">
        <v>3424</v>
      </c>
    </row>
    <row r="12317">
      <c r="A12317" s="1" t="s">
        <v>3425</v>
      </c>
    </row>
    <row r="12318">
      <c r="A12318" s="1" t="s">
        <v>3397</v>
      </c>
    </row>
    <row r="12319">
      <c r="A12319" s="1" t="s">
        <v>5342</v>
      </c>
    </row>
    <row r="12320">
      <c r="A12320" s="1" t="s">
        <v>5334</v>
      </c>
    </row>
    <row r="12321">
      <c r="A12321" s="1" t="s">
        <v>5335</v>
      </c>
    </row>
    <row r="12322">
      <c r="A12322" s="1" t="s">
        <v>5336</v>
      </c>
    </row>
    <row r="12323">
      <c r="A12323" s="1" t="s">
        <v>5337</v>
      </c>
    </row>
    <row r="12324">
      <c r="A12324" s="1" t="s">
        <v>5338</v>
      </c>
    </row>
    <row r="12325">
      <c r="A12325" s="1" t="s">
        <v>5339</v>
      </c>
    </row>
    <row r="12326">
      <c r="A12326" s="1" t="s">
        <v>5340</v>
      </c>
    </row>
    <row r="12327">
      <c r="A12327" s="1" t="s">
        <v>5341</v>
      </c>
    </row>
    <row r="12328">
      <c r="A12328" s="1" t="s">
        <v>3422</v>
      </c>
    </row>
    <row r="12329">
      <c r="A12329" s="1" t="s">
        <v>3423</v>
      </c>
    </row>
    <row r="12330">
      <c r="A12330" s="1" t="s">
        <v>3424</v>
      </c>
    </row>
    <row r="12331">
      <c r="A12331" s="1" t="s">
        <v>5343</v>
      </c>
    </row>
    <row r="12332">
      <c r="A12332" s="1" t="s">
        <v>5344</v>
      </c>
    </row>
    <row r="12334">
      <c r="A12334" s="1" t="s">
        <v>5328</v>
      </c>
    </row>
    <row r="12335">
      <c r="A12335" s="1" t="s">
        <v>5329</v>
      </c>
    </row>
    <row r="12337">
      <c r="A12337" s="1" t="s">
        <v>5345</v>
      </c>
    </row>
    <row r="12339">
      <c r="A12339" s="1" t="s">
        <v>5346</v>
      </c>
    </row>
    <row r="12340">
      <c r="A12340" s="1" t="s">
        <v>5347</v>
      </c>
    </row>
    <row r="12342">
      <c r="A12342" s="1" t="s">
        <v>5348</v>
      </c>
    </row>
    <row r="12343">
      <c r="A12343" s="1" t="s">
        <v>5054</v>
      </c>
    </row>
    <row r="12344">
      <c r="A12344" s="1" t="s">
        <v>5349</v>
      </c>
    </row>
    <row r="12345">
      <c r="A12345" s="1" t="s">
        <v>5056</v>
      </c>
    </row>
    <row r="12346">
      <c r="A12346" s="1" t="s">
        <v>5057</v>
      </c>
    </row>
    <row r="12348">
      <c r="A12348" s="1" t="s">
        <v>5058</v>
      </c>
    </row>
    <row r="12349">
      <c r="A12349" s="1" t="s">
        <v>5059</v>
      </c>
    </row>
    <row r="12350">
      <c r="A12350" s="1" t="s">
        <v>5060</v>
      </c>
    </row>
    <row r="12352">
      <c r="A12352" s="1" t="s">
        <v>5061</v>
      </c>
    </row>
    <row r="12353">
      <c r="A12353" s="1" t="s">
        <v>5062</v>
      </c>
    </row>
    <row r="12355">
      <c r="A12355" s="1" t="s">
        <v>5350</v>
      </c>
    </row>
    <row r="12356">
      <c r="A12356" s="1" t="s">
        <v>5351</v>
      </c>
    </row>
    <row r="12358">
      <c r="A12358" s="1" t="s">
        <v>3326</v>
      </c>
    </row>
    <row r="12359">
      <c r="A12359" s="1" t="s">
        <v>3327</v>
      </c>
    </row>
    <row r="12360">
      <c r="A12360" s="1" t="s">
        <v>3352</v>
      </c>
    </row>
    <row r="12362">
      <c r="A12362" s="1" t="s">
        <v>5352</v>
      </c>
    </row>
    <row r="12363">
      <c r="A12363" s="1" t="s">
        <v>5311</v>
      </c>
    </row>
    <row r="12364">
      <c r="A12364" s="1" t="s">
        <v>5328</v>
      </c>
    </row>
    <row r="12365">
      <c r="A12365" s="1" t="s">
        <v>5329</v>
      </c>
    </row>
    <row r="12366">
      <c r="A12366" s="1" t="s">
        <v>5345</v>
      </c>
    </row>
    <row r="12367">
      <c r="A12367" s="1" t="s">
        <v>5346</v>
      </c>
    </row>
    <row r="12368">
      <c r="A12368" s="1" t="s">
        <v>5347</v>
      </c>
    </row>
    <row r="12369">
      <c r="A12369" s="1" t="s">
        <v>5348</v>
      </c>
    </row>
    <row r="12370">
      <c r="A12370" s="1" t="s">
        <v>5054</v>
      </c>
    </row>
    <row r="12371">
      <c r="A12371" s="1" t="s">
        <v>5349</v>
      </c>
    </row>
    <row r="12372">
      <c r="A12372" s="1" t="s">
        <v>5056</v>
      </c>
    </row>
    <row r="12373">
      <c r="A12373" s="1" t="s">
        <v>5057</v>
      </c>
    </row>
    <row r="12374">
      <c r="A12374" s="1" t="s">
        <v>5058</v>
      </c>
    </row>
    <row r="12375">
      <c r="A12375" s="1" t="s">
        <v>5059</v>
      </c>
    </row>
    <row r="12376">
      <c r="A12376" s="1" t="s">
        <v>5060</v>
      </c>
    </row>
    <row r="12377">
      <c r="A12377" s="1" t="s">
        <v>5061</v>
      </c>
    </row>
    <row r="12378">
      <c r="A12378" s="1" t="s">
        <v>5062</v>
      </c>
    </row>
    <row r="12379">
      <c r="A12379" s="1" t="s">
        <v>5350</v>
      </c>
    </row>
    <row r="12380">
      <c r="A12380" s="1" t="s">
        <v>5351</v>
      </c>
    </row>
    <row r="12381">
      <c r="A12381" s="1" t="s">
        <v>3326</v>
      </c>
    </row>
    <row r="12382">
      <c r="A12382" s="1" t="s">
        <v>3327</v>
      </c>
    </row>
    <row r="12383">
      <c r="A12383" s="1" t="s">
        <v>3352</v>
      </c>
    </row>
    <row r="12384">
      <c r="A12384" s="1" t="s">
        <v>5353</v>
      </c>
    </row>
    <row r="12385">
      <c r="A12385" s="1" t="s">
        <v>5354</v>
      </c>
    </row>
    <row r="12386">
      <c r="A12386" s="1" t="s">
        <v>5355</v>
      </c>
    </row>
    <row r="12388">
      <c r="A12388" s="1" t="s">
        <v>5356</v>
      </c>
    </row>
    <row r="12390">
      <c r="A12390" s="1" t="s">
        <v>5357</v>
      </c>
    </row>
    <row r="12391">
      <c r="A12391" s="1" t="s">
        <v>5358</v>
      </c>
    </row>
    <row r="12393">
      <c r="A12393" s="1" t="s">
        <v>5359</v>
      </c>
    </row>
    <row r="12395">
      <c r="A12395" s="1" t="s">
        <v>5360</v>
      </c>
    </row>
    <row r="12396">
      <c r="A12396" s="1" t="s">
        <v>5361</v>
      </c>
    </row>
    <row r="12398">
      <c r="A12398" s="1" t="s">
        <v>5362</v>
      </c>
    </row>
    <row r="12400">
      <c r="A12400" s="1" t="s">
        <v>5363</v>
      </c>
    </row>
    <row r="12402">
      <c r="A12402" s="1" t="s">
        <v>5364</v>
      </c>
    </row>
    <row r="12404">
      <c r="A12404" s="1" t="s">
        <v>5365</v>
      </c>
    </row>
    <row r="12405">
      <c r="A12405" s="1" t="s">
        <v>5355</v>
      </c>
    </row>
    <row r="12406">
      <c r="A12406" s="1" t="s">
        <v>5356</v>
      </c>
    </row>
    <row r="12407">
      <c r="A12407" s="1" t="s">
        <v>5357</v>
      </c>
    </row>
    <row r="12408">
      <c r="A12408" s="1" t="s">
        <v>5358</v>
      </c>
    </row>
    <row r="12409">
      <c r="A12409" s="1" t="s">
        <v>5359</v>
      </c>
    </row>
    <row r="12410">
      <c r="A12410" s="1" t="s">
        <v>5360</v>
      </c>
    </row>
    <row r="12411">
      <c r="A12411" s="1" t="s">
        <v>5361</v>
      </c>
    </row>
    <row r="12412">
      <c r="A12412" s="1" t="s">
        <v>5362</v>
      </c>
    </row>
    <row r="12413">
      <c r="A12413" s="1" t="s">
        <v>5363</v>
      </c>
    </row>
    <row r="12414">
      <c r="A12414" s="1" t="s">
        <v>5366</v>
      </c>
    </row>
    <row r="12415">
      <c r="A12415" s="1" t="s">
        <v>5367</v>
      </c>
    </row>
    <row r="12416">
      <c r="A12416" s="1" t="s">
        <v>5355</v>
      </c>
    </row>
    <row r="12418">
      <c r="A12418" s="1" t="s">
        <v>5368</v>
      </c>
    </row>
    <row r="12419">
      <c r="A12419" s="1" t="s">
        <v>5369</v>
      </c>
    </row>
    <row r="12420">
      <c r="A12420" s="1" t="s">
        <v>5370</v>
      </c>
    </row>
    <row r="12422">
      <c r="A12422" s="1" t="s">
        <v>5371</v>
      </c>
    </row>
    <row r="12424">
      <c r="A12424" s="1" t="s">
        <v>5372</v>
      </c>
    </row>
    <row r="12425">
      <c r="A12425" s="1" t="s">
        <v>5373</v>
      </c>
    </row>
    <row r="12427">
      <c r="A12427" s="1" t="s">
        <v>5374</v>
      </c>
    </row>
    <row r="12428">
      <c r="A12428" s="1" t="s">
        <v>5375</v>
      </c>
    </row>
    <row r="12429">
      <c r="A12429" s="1" t="s">
        <v>5376</v>
      </c>
    </row>
    <row r="12431">
      <c r="A12431" s="1" t="s">
        <v>5365</v>
      </c>
    </row>
    <row r="12432">
      <c r="A12432" s="1" t="s">
        <v>5355</v>
      </c>
    </row>
    <row r="12433">
      <c r="A12433" s="1" t="s">
        <v>5368</v>
      </c>
    </row>
    <row r="12434">
      <c r="A12434" s="1" t="s">
        <v>5369</v>
      </c>
    </row>
    <row r="12435">
      <c r="A12435" s="1" t="s">
        <v>5370</v>
      </c>
    </row>
    <row r="12436">
      <c r="A12436" s="1" t="s">
        <v>5371</v>
      </c>
    </row>
    <row r="12437">
      <c r="A12437" s="1" t="s">
        <v>5372</v>
      </c>
    </row>
    <row r="12438">
      <c r="A12438" s="1" t="s">
        <v>5373</v>
      </c>
    </row>
    <row r="12439">
      <c r="A12439" s="1" t="s">
        <v>5374</v>
      </c>
    </row>
    <row r="12440">
      <c r="A12440" s="1" t="s">
        <v>5375</v>
      </c>
    </row>
    <row r="12441">
      <c r="A12441" s="1" t="s">
        <v>5377</v>
      </c>
    </row>
    <row r="12442">
      <c r="A12442" s="1" t="s">
        <v>5378</v>
      </c>
    </row>
    <row r="12443">
      <c r="A12443" s="1" t="s">
        <v>5355</v>
      </c>
    </row>
    <row r="12445">
      <c r="A12445" s="1" t="s">
        <v>5379</v>
      </c>
    </row>
    <row r="12447">
      <c r="A12447" s="1" t="s">
        <v>5380</v>
      </c>
    </row>
    <row r="12448">
      <c r="A12448" s="1" t="s">
        <v>5381</v>
      </c>
    </row>
    <row r="12450">
      <c r="A12450" s="1" t="s">
        <v>5382</v>
      </c>
    </row>
    <row r="12452">
      <c r="A12452" s="1" t="s">
        <v>5383</v>
      </c>
    </row>
    <row r="12454">
      <c r="A12454" s="1" t="s">
        <v>5384</v>
      </c>
    </row>
    <row r="12455">
      <c r="A12455" s="1" t="s">
        <v>5385</v>
      </c>
    </row>
    <row r="12456">
      <c r="A12456" s="1" t="s">
        <v>5386</v>
      </c>
    </row>
    <row r="12457">
      <c r="A12457" s="1" t="s">
        <v>5387</v>
      </c>
    </row>
    <row r="12459">
      <c r="A12459" s="1" t="s">
        <v>5388</v>
      </c>
    </row>
    <row r="12461">
      <c r="A12461" s="1" t="s">
        <v>5389</v>
      </c>
    </row>
    <row r="12463">
      <c r="A12463" s="1" t="s">
        <v>5390</v>
      </c>
    </row>
    <row r="12465">
      <c r="A12465" s="1" t="s">
        <v>5391</v>
      </c>
    </row>
    <row r="12466">
      <c r="A12466" s="1">
        <v>2.0</v>
      </c>
    </row>
    <row r="12468">
      <c r="A12468" s="1" t="s">
        <v>5392</v>
      </c>
    </row>
    <row r="12469">
      <c r="A12469" s="1" t="s">
        <v>5355</v>
      </c>
    </row>
    <row r="12470">
      <c r="A12470" s="1" t="s">
        <v>5379</v>
      </c>
    </row>
    <row r="12471">
      <c r="A12471" s="1" t="s">
        <v>5380</v>
      </c>
    </row>
    <row r="12472">
      <c r="A12472" s="1" t="s">
        <v>5381</v>
      </c>
    </row>
    <row r="12473">
      <c r="A12473" s="1" t="s">
        <v>5382</v>
      </c>
    </row>
    <row r="12474">
      <c r="A12474" s="1" t="s">
        <v>5383</v>
      </c>
    </row>
    <row r="12475">
      <c r="A12475" s="1" t="s">
        <v>5384</v>
      </c>
    </row>
    <row r="12476">
      <c r="A12476" s="1" t="s">
        <v>5385</v>
      </c>
    </row>
    <row r="12477">
      <c r="A12477" s="1" t="s">
        <v>5386</v>
      </c>
    </row>
    <row r="12478">
      <c r="A12478" s="1" t="s">
        <v>5387</v>
      </c>
    </row>
    <row r="12479">
      <c r="A12479" s="1" t="s">
        <v>5388</v>
      </c>
    </row>
    <row r="12480">
      <c r="A12480" s="1" t="s">
        <v>5393</v>
      </c>
    </row>
    <row r="12481">
      <c r="A12481" s="1" t="s">
        <v>5394</v>
      </c>
    </row>
    <row r="12483">
      <c r="A12483" s="1" t="s">
        <v>5395</v>
      </c>
    </row>
    <row r="12485">
      <c r="A12485" s="1" t="s">
        <v>5396</v>
      </c>
    </row>
    <row r="12486">
      <c r="A12486" s="1" t="s">
        <v>5397</v>
      </c>
    </row>
    <row r="12487">
      <c r="A12487" s="1" t="s">
        <v>5398</v>
      </c>
    </row>
    <row r="12489">
      <c r="A12489" s="1" t="s">
        <v>5399</v>
      </c>
    </row>
    <row r="12490">
      <c r="A12490" s="1" t="s">
        <v>5400</v>
      </c>
    </row>
    <row r="12491">
      <c r="A12491" s="1" t="s">
        <v>5401</v>
      </c>
    </row>
    <row r="12492">
      <c r="A12492" s="1" t="s">
        <v>5402</v>
      </c>
    </row>
    <row r="12494">
      <c r="A12494" s="1" t="s">
        <v>1481</v>
      </c>
    </row>
    <row r="12496">
      <c r="A12496" s="1" t="s">
        <v>5403</v>
      </c>
    </row>
    <row r="12498">
      <c r="A12498" s="1" t="s">
        <v>5404</v>
      </c>
    </row>
    <row r="12500">
      <c r="A12500" s="1" t="s">
        <v>5405</v>
      </c>
    </row>
    <row r="12501">
      <c r="A12501" s="1" t="s">
        <v>5395</v>
      </c>
    </row>
    <row r="12502">
      <c r="A12502" s="1" t="s">
        <v>5396</v>
      </c>
    </row>
    <row r="12503">
      <c r="A12503" s="1" t="s">
        <v>5397</v>
      </c>
    </row>
    <row r="12504">
      <c r="A12504" s="1" t="s">
        <v>5398</v>
      </c>
    </row>
    <row r="12505">
      <c r="A12505" s="1" t="s">
        <v>5399</v>
      </c>
    </row>
    <row r="12506">
      <c r="A12506" s="1" t="s">
        <v>5400</v>
      </c>
    </row>
    <row r="12507">
      <c r="A12507" s="1" t="s">
        <v>5401</v>
      </c>
    </row>
    <row r="12508">
      <c r="A12508" s="1" t="s">
        <v>5402</v>
      </c>
    </row>
    <row r="12509">
      <c r="A12509" s="1" t="s">
        <v>5406</v>
      </c>
    </row>
    <row r="12510">
      <c r="A12510" s="1" t="s">
        <v>5407</v>
      </c>
    </row>
    <row r="12511">
      <c r="A12511" s="1" t="s">
        <v>5408</v>
      </c>
    </row>
    <row r="12513">
      <c r="A12513" s="1" t="s">
        <v>5409</v>
      </c>
    </row>
    <row r="12514">
      <c r="A12514" s="1" t="s">
        <v>5410</v>
      </c>
    </row>
    <row r="12516">
      <c r="A12516" s="1" t="s">
        <v>5411</v>
      </c>
    </row>
    <row r="12517">
      <c r="A12517" s="1" t="s">
        <v>5409</v>
      </c>
    </row>
    <row r="12518">
      <c r="A12518" s="1" t="s">
        <v>5412</v>
      </c>
    </row>
    <row r="12519">
      <c r="A12519" s="1" t="s">
        <v>5413</v>
      </c>
    </row>
    <row r="12520">
      <c r="A12520" s="1" t="s">
        <v>5414</v>
      </c>
    </row>
    <row r="12522">
      <c r="A12522" s="1" t="s">
        <v>5415</v>
      </c>
    </row>
    <row r="12524">
      <c r="A12524" s="1" t="s">
        <v>5416</v>
      </c>
    </row>
    <row r="12526">
      <c r="A12526" s="1" t="s">
        <v>5417</v>
      </c>
    </row>
    <row r="12528">
      <c r="A12528" s="1" t="s">
        <v>5418</v>
      </c>
    </row>
    <row r="12530">
      <c r="A12530" s="1" t="s">
        <v>5419</v>
      </c>
    </row>
    <row r="12532">
      <c r="A12532" s="1" t="s">
        <v>5420</v>
      </c>
    </row>
    <row r="12533">
      <c r="A12533" s="1" t="s">
        <v>5415</v>
      </c>
    </row>
    <row r="12534">
      <c r="A12534" s="1" t="s">
        <v>5416</v>
      </c>
    </row>
    <row r="12535">
      <c r="A12535" s="1" t="s">
        <v>5417</v>
      </c>
    </row>
    <row r="12536">
      <c r="A12536" s="1" t="s">
        <v>5418</v>
      </c>
    </row>
    <row r="12537">
      <c r="A12537" s="1" t="s">
        <v>5421</v>
      </c>
    </row>
    <row r="12538">
      <c r="A12538" s="1" t="s">
        <v>5422</v>
      </c>
    </row>
    <row r="12539">
      <c r="A12539" s="1" t="s">
        <v>5408</v>
      </c>
    </row>
    <row r="12541">
      <c r="A12541" s="1" t="s">
        <v>5409</v>
      </c>
    </row>
    <row r="12542">
      <c r="A12542" s="1" t="s">
        <v>5410</v>
      </c>
    </row>
    <row r="12544">
      <c r="A12544" s="1" t="s">
        <v>5411</v>
      </c>
    </row>
    <row r="12545">
      <c r="A12545" s="1" t="s">
        <v>5409</v>
      </c>
    </row>
    <row r="12546">
      <c r="A12546" s="1" t="s">
        <v>5412</v>
      </c>
    </row>
    <row r="12547">
      <c r="A12547" s="1" t="s">
        <v>5423</v>
      </c>
    </row>
    <row r="12548">
      <c r="A12548" s="1" t="s">
        <v>5424</v>
      </c>
    </row>
    <row r="12549">
      <c r="A12549" s="1" t="s">
        <v>5425</v>
      </c>
    </row>
    <row r="12550">
      <c r="A12550" s="1" t="s">
        <v>5426</v>
      </c>
    </row>
    <row r="12551">
      <c r="A12551" s="1" t="s">
        <v>5427</v>
      </c>
    </row>
    <row r="12552">
      <c r="A12552" s="1" t="s">
        <v>5428</v>
      </c>
    </row>
    <row r="12553">
      <c r="A12553" s="1" t="s">
        <v>5429</v>
      </c>
    </row>
    <row r="12554">
      <c r="A12554" s="1" t="s">
        <v>5430</v>
      </c>
    </row>
    <row r="12555">
      <c r="A12555" s="1" t="s">
        <v>5431</v>
      </c>
    </row>
    <row r="12556">
      <c r="A12556" s="1" t="s">
        <v>5432</v>
      </c>
    </row>
    <row r="12557">
      <c r="A12557" s="1" t="s">
        <v>5425</v>
      </c>
    </row>
    <row r="12558">
      <c r="A12558" s="1" t="s">
        <v>5426</v>
      </c>
    </row>
    <row r="12559">
      <c r="A12559" s="1" t="s">
        <v>5427</v>
      </c>
    </row>
    <row r="12560">
      <c r="A12560" s="1" t="s">
        <v>5428</v>
      </c>
    </row>
    <row r="12561">
      <c r="A12561" s="1" t="s">
        <v>5429</v>
      </c>
    </row>
    <row r="12562">
      <c r="A12562" s="1" t="s">
        <v>5430</v>
      </c>
    </row>
    <row r="12563">
      <c r="A12563" s="1" t="s">
        <v>5431</v>
      </c>
    </row>
    <row r="12564">
      <c r="A12564" s="1" t="s">
        <v>5433</v>
      </c>
    </row>
    <row r="12565">
      <c r="A12565" s="1" t="s">
        <v>5434</v>
      </c>
    </row>
    <row r="12567">
      <c r="A12567" s="1" t="s">
        <v>2007</v>
      </c>
    </row>
    <row r="12569">
      <c r="A12569" s="1" t="s">
        <v>5435</v>
      </c>
    </row>
    <row r="12570">
      <c r="A12570" s="1" t="s">
        <v>5436</v>
      </c>
    </row>
    <row r="12572">
      <c r="A12572" s="1" t="s">
        <v>5437</v>
      </c>
    </row>
    <row r="12574">
      <c r="A12574" s="1" t="s">
        <v>5438</v>
      </c>
    </row>
    <row r="12575">
      <c r="A12575" s="1" t="s">
        <v>5439</v>
      </c>
    </row>
    <row r="12577">
      <c r="A12577" s="1" t="s">
        <v>5440</v>
      </c>
    </row>
    <row r="12578">
      <c r="A12578" s="1" t="s">
        <v>5441</v>
      </c>
    </row>
    <row r="12580">
      <c r="A12580" s="1" t="s">
        <v>1946</v>
      </c>
    </row>
    <row r="12581">
      <c r="A12581" s="1" t="s">
        <v>322</v>
      </c>
    </row>
    <row r="12583">
      <c r="A12583" s="1" t="s">
        <v>5442</v>
      </c>
    </row>
    <row r="12584">
      <c r="A12584" s="1" t="s">
        <v>5443</v>
      </c>
    </row>
    <row r="12586">
      <c r="A12586" s="1" t="s">
        <v>1858</v>
      </c>
    </row>
    <row r="12587">
      <c r="A12587" s="1" t="s">
        <v>3374</v>
      </c>
    </row>
    <row r="12589">
      <c r="A12589" s="1" t="s">
        <v>5444</v>
      </c>
    </row>
    <row r="12590">
      <c r="A12590" s="1" t="s">
        <v>5445</v>
      </c>
    </row>
    <row r="12591">
      <c r="A12591" s="1" t="s">
        <v>151</v>
      </c>
    </row>
    <row r="12592">
      <c r="A12592" s="1" t="s">
        <v>5446</v>
      </c>
    </row>
    <row r="12593">
      <c r="A12593" s="1" t="s">
        <v>5447</v>
      </c>
    </row>
    <row r="12595">
      <c r="A12595" s="1" t="s">
        <v>5448</v>
      </c>
    </row>
    <row r="12596">
      <c r="A12596" s="1" t="s">
        <v>5449</v>
      </c>
    </row>
    <row r="12598">
      <c r="A12598" s="1" t="s">
        <v>5450</v>
      </c>
    </row>
    <row r="12600">
      <c r="A12600" s="1" t="s">
        <v>5451</v>
      </c>
    </row>
    <row r="12601">
      <c r="A12601" s="1" t="s">
        <v>5452</v>
      </c>
    </row>
    <row r="12602">
      <c r="A12602" s="1" t="s">
        <v>5453</v>
      </c>
    </row>
    <row r="12603">
      <c r="A12603" s="1" t="s">
        <v>5454</v>
      </c>
    </row>
    <row r="12604">
      <c r="A12604" s="1" t="s">
        <v>5435</v>
      </c>
    </row>
    <row r="12605">
      <c r="A12605" s="1" t="s">
        <v>5436</v>
      </c>
    </row>
    <row r="12606">
      <c r="A12606" s="1" t="s">
        <v>5437</v>
      </c>
    </row>
    <row r="12607">
      <c r="A12607" s="1" t="s">
        <v>5438</v>
      </c>
    </row>
    <row r="12608">
      <c r="A12608" s="1" t="s">
        <v>5439</v>
      </c>
    </row>
    <row r="12609">
      <c r="A12609" s="1" t="s">
        <v>5440</v>
      </c>
    </row>
    <row r="12610">
      <c r="A12610" s="1" t="s">
        <v>5441</v>
      </c>
    </row>
    <row r="12611">
      <c r="A12611" s="1" t="s">
        <v>5442</v>
      </c>
    </row>
    <row r="12612">
      <c r="A12612" s="1" t="s">
        <v>5443</v>
      </c>
    </row>
    <row r="12613">
      <c r="A12613" s="1" t="s">
        <v>5445</v>
      </c>
    </row>
    <row r="12614">
      <c r="A12614" s="1" t="s">
        <v>5446</v>
      </c>
    </row>
    <row r="12615">
      <c r="A12615" s="1" t="s">
        <v>5448</v>
      </c>
    </row>
    <row r="12616">
      <c r="A12616" s="1" t="s">
        <v>5449</v>
      </c>
    </row>
    <row r="12617">
      <c r="A12617" s="1" t="s">
        <v>5450</v>
      </c>
    </row>
    <row r="12618">
      <c r="A12618" s="1" t="s">
        <v>5451</v>
      </c>
    </row>
    <row r="12619">
      <c r="A12619" s="1" t="s">
        <v>5452</v>
      </c>
    </row>
    <row r="12620">
      <c r="A12620" s="1" t="s">
        <v>5455</v>
      </c>
    </row>
    <row r="12621">
      <c r="A12621" s="1" t="s">
        <v>5456</v>
      </c>
    </row>
    <row r="12623">
      <c r="A12623" s="1" t="s">
        <v>5457</v>
      </c>
    </row>
    <row r="12624">
      <c r="A12624" s="1" t="s">
        <v>5458</v>
      </c>
    </row>
    <row r="12625">
      <c r="A12625" s="1" t="s">
        <v>5459</v>
      </c>
    </row>
    <row r="12626">
      <c r="A12626" s="1" t="s">
        <v>5460</v>
      </c>
    </row>
    <row r="12627">
      <c r="A12627" s="1" t="s">
        <v>5461</v>
      </c>
    </row>
    <row r="12629">
      <c r="A12629" s="1" t="s">
        <v>5462</v>
      </c>
    </row>
    <row r="12630">
      <c r="A12630" s="1" t="s">
        <v>5463</v>
      </c>
    </row>
    <row r="12631">
      <c r="A12631" s="1" t="s">
        <v>5464</v>
      </c>
    </row>
    <row r="12632">
      <c r="A12632" s="1" t="s">
        <v>5465</v>
      </c>
    </row>
    <row r="12634">
      <c r="A12634" s="1" t="s">
        <v>5466</v>
      </c>
    </row>
    <row r="12636">
      <c r="A12636" s="1" t="s">
        <v>5467</v>
      </c>
    </row>
    <row r="12638">
      <c r="A12638" s="1" t="s">
        <v>5468</v>
      </c>
    </row>
    <row r="12639">
      <c r="A12639" s="1" t="s">
        <v>5469</v>
      </c>
    </row>
    <row r="12641">
      <c r="A12641" s="1" t="s">
        <v>3326</v>
      </c>
    </row>
    <row r="12642">
      <c r="A12642" s="1" t="s">
        <v>3327</v>
      </c>
    </row>
    <row r="12643">
      <c r="A12643" s="1" t="s">
        <v>3328</v>
      </c>
    </row>
    <row r="12644">
      <c r="A12644" s="1" t="s">
        <v>5470</v>
      </c>
    </row>
    <row r="12645">
      <c r="A12645" s="1" t="s">
        <v>5457</v>
      </c>
    </row>
    <row r="12646">
      <c r="A12646" s="1" t="s">
        <v>5458</v>
      </c>
    </row>
    <row r="12647">
      <c r="A12647" s="1" t="s">
        <v>5459</v>
      </c>
    </row>
    <row r="12648">
      <c r="A12648" s="1" t="s">
        <v>5460</v>
      </c>
    </row>
    <row r="12649">
      <c r="A12649" s="1" t="s">
        <v>5461</v>
      </c>
    </row>
    <row r="12650">
      <c r="A12650" s="1" t="s">
        <v>5462</v>
      </c>
    </row>
    <row r="12651">
      <c r="A12651" s="1" t="s">
        <v>5463</v>
      </c>
    </row>
    <row r="12652">
      <c r="A12652" s="1" t="s">
        <v>5464</v>
      </c>
    </row>
    <row r="12653">
      <c r="A12653" s="1" t="s">
        <v>5465</v>
      </c>
    </row>
    <row r="12654">
      <c r="A12654" s="1" t="s">
        <v>5466</v>
      </c>
    </row>
    <row r="12655">
      <c r="A12655" s="1" t="s">
        <v>5467</v>
      </c>
    </row>
    <row r="12656">
      <c r="A12656" s="1" t="s">
        <v>5468</v>
      </c>
    </row>
    <row r="12657">
      <c r="A12657" s="1" t="s">
        <v>5469</v>
      </c>
    </row>
    <row r="12658">
      <c r="A12658" s="1" t="s">
        <v>3326</v>
      </c>
    </row>
    <row r="12659">
      <c r="A12659" s="1" t="s">
        <v>3327</v>
      </c>
    </row>
    <row r="12660">
      <c r="A12660" s="1" t="s">
        <v>5471</v>
      </c>
    </row>
    <row r="12661">
      <c r="A12661" s="1" t="s">
        <v>5472</v>
      </c>
    </row>
    <row r="12663">
      <c r="A12663" s="1" t="s">
        <v>966</v>
      </c>
    </row>
    <row r="12665">
      <c r="A12665" s="1" t="s">
        <v>5473</v>
      </c>
    </row>
    <row r="12667">
      <c r="A12667" s="1" t="s">
        <v>5474</v>
      </c>
    </row>
    <row r="12669">
      <c r="A12669" s="1" t="s">
        <v>5475</v>
      </c>
    </row>
    <row r="12671">
      <c r="A12671" s="1" t="s">
        <v>5476</v>
      </c>
    </row>
    <row r="12673">
      <c r="A12673" s="1" t="s">
        <v>5477</v>
      </c>
    </row>
    <row r="12674">
      <c r="A12674" s="1" t="s">
        <v>5478</v>
      </c>
    </row>
    <row r="12675">
      <c r="A12675" s="1" t="s">
        <v>5479</v>
      </c>
    </row>
    <row r="12676">
      <c r="A12676" s="1" t="s">
        <v>5480</v>
      </c>
    </row>
    <row r="12678">
      <c r="A12678" s="1" t="s">
        <v>5481</v>
      </c>
    </row>
    <row r="12679">
      <c r="A12679" s="1" t="s">
        <v>5482</v>
      </c>
    </row>
    <row r="12680">
      <c r="A12680" s="1" t="s">
        <v>5483</v>
      </c>
    </row>
    <row r="12682">
      <c r="A12682" s="1" t="s">
        <v>5484</v>
      </c>
    </row>
    <row r="12684">
      <c r="A12684" s="1" t="s">
        <v>5485</v>
      </c>
    </row>
    <row r="12686">
      <c r="A12686" s="1" t="s">
        <v>5486</v>
      </c>
    </row>
    <row r="12687">
      <c r="A12687" s="1" t="s">
        <v>5487</v>
      </c>
    </row>
    <row r="12688">
      <c r="A12688" s="1" t="s">
        <v>5488</v>
      </c>
    </row>
    <row r="12690">
      <c r="A12690" s="1" t="s">
        <v>5489</v>
      </c>
    </row>
    <row r="12692">
      <c r="A12692" s="1" t="s">
        <v>5490</v>
      </c>
    </row>
    <row r="12693">
      <c r="A12693" s="1" t="s">
        <v>5491</v>
      </c>
    </row>
    <row r="12694">
      <c r="A12694" s="1" t="s">
        <v>5474</v>
      </c>
    </row>
    <row r="12695">
      <c r="A12695" s="1" t="s">
        <v>5475</v>
      </c>
    </row>
    <row r="12696">
      <c r="A12696" s="1" t="s">
        <v>5476</v>
      </c>
    </row>
    <row r="12697">
      <c r="A12697" s="1" t="s">
        <v>5477</v>
      </c>
    </row>
    <row r="12698">
      <c r="A12698" s="1" t="s">
        <v>5478</v>
      </c>
    </row>
    <row r="12699">
      <c r="A12699" s="1" t="s">
        <v>5479</v>
      </c>
    </row>
    <row r="12700">
      <c r="A12700" s="1" t="s">
        <v>5480</v>
      </c>
    </row>
    <row r="12701">
      <c r="A12701" s="1" t="s">
        <v>5481</v>
      </c>
    </row>
    <row r="12702">
      <c r="A12702" s="1" t="s">
        <v>5482</v>
      </c>
    </row>
    <row r="12703">
      <c r="A12703" s="1" t="s">
        <v>5483</v>
      </c>
    </row>
    <row r="12704">
      <c r="A12704" s="1" t="s">
        <v>5484</v>
      </c>
    </row>
    <row r="12705">
      <c r="A12705" s="1" t="s">
        <v>5485</v>
      </c>
    </row>
    <row r="12706">
      <c r="A12706" s="1" t="s">
        <v>5486</v>
      </c>
    </row>
    <row r="12707">
      <c r="A12707" s="1" t="s">
        <v>5487</v>
      </c>
    </row>
    <row r="12708">
      <c r="A12708" s="1" t="s">
        <v>5488</v>
      </c>
    </row>
    <row r="12709">
      <c r="A12709" s="1" t="s">
        <v>5489</v>
      </c>
    </row>
    <row r="12710">
      <c r="A12710" s="1" t="s">
        <v>5492</v>
      </c>
    </row>
    <row r="12711">
      <c r="A12711" s="1" t="s">
        <v>5493</v>
      </c>
    </row>
    <row r="12713">
      <c r="A12713" s="1" t="s">
        <v>966</v>
      </c>
    </row>
    <row r="12715">
      <c r="A12715" s="1" t="s">
        <v>5494</v>
      </c>
    </row>
    <row r="12717">
      <c r="A12717" s="1" t="s">
        <v>5495</v>
      </c>
    </row>
    <row r="12718">
      <c r="A12718" s="1" t="s">
        <v>5496</v>
      </c>
    </row>
    <row r="12719">
      <c r="A12719" s="1" t="s">
        <v>5497</v>
      </c>
    </row>
    <row r="12721">
      <c r="A12721" s="1" t="s">
        <v>5498</v>
      </c>
    </row>
    <row r="12722">
      <c r="A12722" s="1" t="s">
        <v>5499</v>
      </c>
    </row>
    <row r="12723">
      <c r="A12723" s="1" t="s">
        <v>5500</v>
      </c>
    </row>
    <row r="12725">
      <c r="A12725" s="1" t="s">
        <v>5501</v>
      </c>
    </row>
    <row r="12726">
      <c r="A12726" s="1" t="s">
        <v>5502</v>
      </c>
    </row>
    <row r="12728">
      <c r="A12728" s="1" t="s">
        <v>5503</v>
      </c>
    </row>
    <row r="12730">
      <c r="A12730" s="1" t="s">
        <v>5504</v>
      </c>
    </row>
    <row r="12731">
      <c r="A12731" s="1" t="s">
        <v>5505</v>
      </c>
    </row>
    <row r="12733">
      <c r="A12733" s="1" t="s">
        <v>5506</v>
      </c>
    </row>
    <row r="12734">
      <c r="A12734" s="1" t="s">
        <v>5507</v>
      </c>
    </row>
    <row r="12735">
      <c r="A12735" s="1" t="s">
        <v>5508</v>
      </c>
    </row>
    <row r="12737">
      <c r="A12737" s="1" t="s">
        <v>5509</v>
      </c>
    </row>
    <row r="12738">
      <c r="A12738" s="1" t="s">
        <v>5510</v>
      </c>
    </row>
    <row r="12740">
      <c r="A12740" s="1" t="s">
        <v>5511</v>
      </c>
    </row>
    <row r="12741">
      <c r="A12741" s="1" t="s">
        <v>5512</v>
      </c>
    </row>
    <row r="12743">
      <c r="A12743" s="1" t="s">
        <v>5513</v>
      </c>
    </row>
    <row r="12745">
      <c r="A12745" s="1" t="s">
        <v>5514</v>
      </c>
    </row>
    <row r="12747">
      <c r="A12747" s="1" t="s">
        <v>5515</v>
      </c>
    </row>
    <row r="12749">
      <c r="A12749" s="1" t="s">
        <v>5516</v>
      </c>
    </row>
    <row r="12750">
      <c r="A12750" s="1" t="s">
        <v>5495</v>
      </c>
    </row>
    <row r="12751">
      <c r="A12751" s="1" t="s">
        <v>5496</v>
      </c>
    </row>
    <row r="12752">
      <c r="A12752" s="1" t="s">
        <v>5497</v>
      </c>
    </row>
    <row r="12753">
      <c r="A12753" s="1" t="s">
        <v>5498</v>
      </c>
    </row>
    <row r="12754">
      <c r="A12754" s="1" t="s">
        <v>5499</v>
      </c>
    </row>
    <row r="12755">
      <c r="A12755" s="1" t="s">
        <v>5500</v>
      </c>
    </row>
    <row r="12756">
      <c r="A12756" s="1" t="s">
        <v>5501</v>
      </c>
    </row>
    <row r="12757">
      <c r="A12757" s="1" t="s">
        <v>5502</v>
      </c>
    </row>
    <row r="12758">
      <c r="A12758" s="1" t="s">
        <v>5503</v>
      </c>
    </row>
    <row r="12759">
      <c r="A12759" s="1" t="s">
        <v>5504</v>
      </c>
    </row>
    <row r="12760">
      <c r="A12760" s="1" t="s">
        <v>5505</v>
      </c>
    </row>
    <row r="12761">
      <c r="A12761" s="1" t="s">
        <v>5506</v>
      </c>
    </row>
    <row r="12762">
      <c r="A12762" s="1" t="s">
        <v>5507</v>
      </c>
    </row>
    <row r="12763">
      <c r="A12763" s="1" t="s">
        <v>5508</v>
      </c>
    </row>
    <row r="12764">
      <c r="A12764" s="1" t="s">
        <v>5509</v>
      </c>
    </row>
    <row r="12765">
      <c r="A12765" s="1" t="s">
        <v>5510</v>
      </c>
    </row>
    <row r="12766">
      <c r="A12766" s="1" t="s">
        <v>5511</v>
      </c>
    </row>
    <row r="12767">
      <c r="A12767" s="1" t="s">
        <v>5512</v>
      </c>
    </row>
    <row r="12768">
      <c r="A12768" s="1" t="s">
        <v>5513</v>
      </c>
    </row>
    <row r="12769">
      <c r="A12769" s="1" t="s">
        <v>5514</v>
      </c>
    </row>
    <row r="12770">
      <c r="A12770" s="1" t="s">
        <v>5517</v>
      </c>
    </row>
    <row r="12771">
      <c r="A12771" s="1" t="s">
        <v>5518</v>
      </c>
    </row>
    <row r="12773">
      <c r="A12773" s="1" t="s">
        <v>5519</v>
      </c>
    </row>
    <row r="12775">
      <c r="A12775" s="1" t="s">
        <v>5520</v>
      </c>
    </row>
    <row r="12777">
      <c r="A12777" s="1" t="s">
        <v>5521</v>
      </c>
    </row>
    <row r="12778">
      <c r="A12778" s="1" t="s">
        <v>5522</v>
      </c>
    </row>
    <row r="12780">
      <c r="A12780" s="1" t="s">
        <v>5523</v>
      </c>
    </row>
    <row r="12781">
      <c r="A12781" s="1" t="s">
        <v>5524</v>
      </c>
    </row>
    <row r="12782">
      <c r="A12782" s="1" t="s">
        <v>5525</v>
      </c>
    </row>
    <row r="12783">
      <c r="A12783" s="1" t="s">
        <v>5526</v>
      </c>
    </row>
    <row r="12785">
      <c r="A12785" s="1" t="s">
        <v>4007</v>
      </c>
    </row>
    <row r="12786">
      <c r="A12786" s="1" t="s">
        <v>5527</v>
      </c>
    </row>
    <row r="12787">
      <c r="A12787" s="1" t="s">
        <v>5528</v>
      </c>
    </row>
    <row r="12788">
      <c r="A12788" s="1" t="s">
        <v>5529</v>
      </c>
    </row>
    <row r="12790">
      <c r="A12790" s="1" t="s">
        <v>5530</v>
      </c>
    </row>
    <row r="12791">
      <c r="A12791" s="1" t="s">
        <v>5531</v>
      </c>
    </row>
    <row r="12793">
      <c r="A12793" s="1" t="s">
        <v>5532</v>
      </c>
    </row>
    <row r="12794">
      <c r="A12794" s="1" t="s">
        <v>5533</v>
      </c>
    </row>
    <row r="12795">
      <c r="A12795" s="1" t="s">
        <v>5534</v>
      </c>
    </row>
    <row r="12796">
      <c r="A12796" s="1" t="s">
        <v>5535</v>
      </c>
    </row>
    <row r="12797">
      <c r="A12797" s="1" t="s">
        <v>5536</v>
      </c>
    </row>
    <row r="12798">
      <c r="A12798" s="1" t="s">
        <v>5537</v>
      </c>
    </row>
    <row r="12799">
      <c r="A12799" s="1" t="s">
        <v>5538</v>
      </c>
    </row>
    <row r="12801">
      <c r="A12801" s="1" t="s">
        <v>5539</v>
      </c>
    </row>
    <row r="12803">
      <c r="A12803" s="1" t="s">
        <v>5490</v>
      </c>
    </row>
    <row r="12805">
      <c r="A12805" s="1" t="s">
        <v>5540</v>
      </c>
    </row>
    <row r="12806">
      <c r="A12806" s="1" t="s">
        <v>5520</v>
      </c>
    </row>
    <row r="12807">
      <c r="A12807" s="1" t="s">
        <v>5521</v>
      </c>
    </row>
    <row r="12808">
      <c r="A12808" s="1" t="s">
        <v>5522</v>
      </c>
    </row>
    <row r="12809">
      <c r="A12809" s="1" t="s">
        <v>5523</v>
      </c>
    </row>
    <row r="12810">
      <c r="A12810" s="1" t="s">
        <v>5524</v>
      </c>
    </row>
    <row r="12811">
      <c r="A12811" s="1" t="s">
        <v>5525</v>
      </c>
    </row>
    <row r="12812">
      <c r="A12812" s="1" t="s">
        <v>5526</v>
      </c>
    </row>
    <row r="12813">
      <c r="A12813" s="1" t="s">
        <v>5527</v>
      </c>
    </row>
    <row r="12814">
      <c r="A12814" s="1" t="s">
        <v>5528</v>
      </c>
    </row>
    <row r="12815">
      <c r="A12815" s="1" t="s">
        <v>5529</v>
      </c>
    </row>
    <row r="12816">
      <c r="A12816" s="1" t="s">
        <v>5530</v>
      </c>
    </row>
    <row r="12817">
      <c r="A12817" s="1" t="s">
        <v>5531</v>
      </c>
    </row>
    <row r="12818">
      <c r="A12818" s="1" t="s">
        <v>5532</v>
      </c>
    </row>
    <row r="12819">
      <c r="A12819" s="1" t="s">
        <v>5533</v>
      </c>
    </row>
    <row r="12820">
      <c r="A12820" s="1" t="s">
        <v>5534</v>
      </c>
    </row>
    <row r="12821">
      <c r="A12821" s="1" t="s">
        <v>5535</v>
      </c>
    </row>
    <row r="12822">
      <c r="A12822" s="1" t="s">
        <v>5536</v>
      </c>
    </row>
    <row r="12823">
      <c r="A12823" s="1" t="s">
        <v>5537</v>
      </c>
    </row>
    <row r="12824">
      <c r="A12824" s="1" t="s">
        <v>5538</v>
      </c>
    </row>
    <row r="12825">
      <c r="A12825" s="1" t="s">
        <v>5539</v>
      </c>
    </row>
    <row r="12826">
      <c r="A12826" s="1" t="s">
        <v>5541</v>
      </c>
    </row>
    <row r="12827">
      <c r="A12827" s="1" t="s">
        <v>5542</v>
      </c>
    </row>
    <row r="12829">
      <c r="A12829" s="1" t="s">
        <v>5543</v>
      </c>
    </row>
    <row r="12831">
      <c r="A12831" s="1" t="s">
        <v>5544</v>
      </c>
    </row>
    <row r="12833">
      <c r="A12833" s="1" t="s">
        <v>5545</v>
      </c>
    </row>
    <row r="12835">
      <c r="A12835" s="1" t="s">
        <v>5546</v>
      </c>
    </row>
    <row r="12836">
      <c r="A12836" s="1" t="s">
        <v>5547</v>
      </c>
    </row>
    <row r="12837">
      <c r="A12837" s="1" t="s">
        <v>5548</v>
      </c>
    </row>
    <row r="12839">
      <c r="A12839" s="1" t="s">
        <v>5549</v>
      </c>
    </row>
    <row r="12841">
      <c r="A12841" s="1" t="s">
        <v>5550</v>
      </c>
    </row>
    <row r="12843">
      <c r="A12843" s="1" t="s">
        <v>5551</v>
      </c>
    </row>
    <row r="12845">
      <c r="A12845" s="1" t="s">
        <v>5552</v>
      </c>
    </row>
    <row r="12846">
      <c r="A12846" s="1" t="s">
        <v>5553</v>
      </c>
    </row>
    <row r="12848">
      <c r="A12848" s="1" t="s">
        <v>5554</v>
      </c>
    </row>
    <row r="12850">
      <c r="A12850" s="1" t="s">
        <v>5555</v>
      </c>
    </row>
    <row r="12852">
      <c r="A12852" s="1" t="s">
        <v>5556</v>
      </c>
    </row>
    <row r="12854">
      <c r="A12854" s="1" t="s">
        <v>5557</v>
      </c>
    </row>
    <row r="12856">
      <c r="A12856" s="1" t="s">
        <v>5558</v>
      </c>
    </row>
    <row r="12857">
      <c r="A12857" s="1" t="s">
        <v>5544</v>
      </c>
    </row>
    <row r="12858">
      <c r="A12858" s="1" t="s">
        <v>5545</v>
      </c>
    </row>
    <row r="12859">
      <c r="A12859" s="1" t="s">
        <v>5546</v>
      </c>
    </row>
    <row r="12860">
      <c r="A12860" s="1" t="s">
        <v>5547</v>
      </c>
    </row>
    <row r="12861">
      <c r="A12861" s="1" t="s">
        <v>5548</v>
      </c>
    </row>
    <row r="12862">
      <c r="A12862" s="1" t="s">
        <v>5549</v>
      </c>
    </row>
    <row r="12863">
      <c r="A12863" s="1" t="s">
        <v>5550</v>
      </c>
    </row>
    <row r="12864">
      <c r="A12864" s="1" t="s">
        <v>5551</v>
      </c>
    </row>
    <row r="12865">
      <c r="A12865" s="1" t="s">
        <v>5552</v>
      </c>
    </row>
    <row r="12866">
      <c r="A12866" s="1" t="s">
        <v>5553</v>
      </c>
    </row>
    <row r="12867">
      <c r="A12867" s="1" t="s">
        <v>5554</v>
      </c>
    </row>
    <row r="12868">
      <c r="A12868" s="1" t="s">
        <v>5555</v>
      </c>
    </row>
    <row r="12869">
      <c r="A12869" s="1" t="s">
        <v>5556</v>
      </c>
    </row>
    <row r="12870">
      <c r="A12870" s="1" t="s">
        <v>5559</v>
      </c>
    </row>
    <row r="12871">
      <c r="A12871" s="1" t="s">
        <v>5560</v>
      </c>
    </row>
    <row r="12873">
      <c r="A12873" s="1" t="s">
        <v>5543</v>
      </c>
    </row>
    <row r="12875">
      <c r="A12875" s="1" t="s">
        <v>5561</v>
      </c>
    </row>
    <row r="12877">
      <c r="A12877" s="1" t="s">
        <v>5562</v>
      </c>
    </row>
    <row r="12878">
      <c r="A12878" s="1" t="s">
        <v>5563</v>
      </c>
    </row>
    <row r="12879">
      <c r="A12879" s="1" t="s">
        <v>4752</v>
      </c>
    </row>
    <row r="12881">
      <c r="A12881" s="1" t="s">
        <v>1042</v>
      </c>
    </row>
    <row r="12882">
      <c r="A12882" s="1" t="s">
        <v>5558</v>
      </c>
    </row>
    <row r="12883">
      <c r="A12883" s="1" t="s">
        <v>5561</v>
      </c>
    </row>
    <row r="12884">
      <c r="A12884" s="1" t="s">
        <v>5562</v>
      </c>
    </row>
    <row r="12885">
      <c r="A12885" s="1" t="s">
        <v>5563</v>
      </c>
    </row>
    <row r="12886">
      <c r="A12886" s="1" t="s">
        <v>5564</v>
      </c>
    </row>
    <row r="12887">
      <c r="A12887" s="1" t="s">
        <v>5565</v>
      </c>
    </row>
    <row r="12888">
      <c r="A12888" s="1" t="s">
        <v>5566</v>
      </c>
    </row>
    <row r="12889">
      <c r="A12889" s="1" t="s">
        <v>2088</v>
      </c>
    </row>
    <row r="12890">
      <c r="A12890" s="1" t="s">
        <v>5567</v>
      </c>
    </row>
    <row r="12891">
      <c r="A12891" s="1" t="s">
        <v>5568</v>
      </c>
    </row>
    <row r="12892">
      <c r="A12892" s="1" t="s">
        <v>5569</v>
      </c>
    </row>
    <row r="12893">
      <c r="A12893" s="1" t="s">
        <v>5570</v>
      </c>
    </row>
    <row r="12894">
      <c r="A12894" s="1" t="s">
        <v>5571</v>
      </c>
    </row>
    <row r="12895">
      <c r="A12895" s="1" t="s">
        <v>5572</v>
      </c>
    </row>
    <row r="12896">
      <c r="A12896" s="1" t="s">
        <v>5573</v>
      </c>
    </row>
    <row r="12897">
      <c r="A12897" s="1" t="s">
        <v>5574</v>
      </c>
    </row>
    <row r="12898">
      <c r="A12898" s="1" t="s">
        <v>5575</v>
      </c>
    </row>
    <row r="12899">
      <c r="A12899" s="1" t="s">
        <v>5576</v>
      </c>
    </row>
    <row r="12900">
      <c r="A12900" s="1" t="s">
        <v>2088</v>
      </c>
    </row>
    <row r="12901">
      <c r="A12901" s="1" t="s">
        <v>5567</v>
      </c>
    </row>
    <row r="12902">
      <c r="A12902" s="1" t="s">
        <v>5568</v>
      </c>
    </row>
    <row r="12903">
      <c r="A12903" s="1" t="s">
        <v>5569</v>
      </c>
    </row>
    <row r="12904">
      <c r="A12904" s="1" t="s">
        <v>5570</v>
      </c>
    </row>
    <row r="12905">
      <c r="A12905" s="1" t="s">
        <v>5571</v>
      </c>
    </row>
    <row r="12906">
      <c r="A12906" s="1" t="s">
        <v>5572</v>
      </c>
    </row>
    <row r="12907">
      <c r="A12907" s="1" t="s">
        <v>5573</v>
      </c>
    </row>
    <row r="12908">
      <c r="A12908" s="1" t="s">
        <v>5574</v>
      </c>
    </row>
    <row r="12909">
      <c r="A12909" s="1" t="s">
        <v>5575</v>
      </c>
    </row>
    <row r="12910">
      <c r="A12910" s="1" t="s">
        <v>5577</v>
      </c>
    </row>
    <row r="12911">
      <c r="A12911" s="1" t="s">
        <v>5578</v>
      </c>
    </row>
    <row r="12912">
      <c r="A12912" s="1" t="s">
        <v>5579</v>
      </c>
    </row>
    <row r="12913">
      <c r="A12913" s="1" t="s">
        <v>5580</v>
      </c>
    </row>
    <row r="12914">
      <c r="A12914" s="1" t="s">
        <v>5581</v>
      </c>
    </row>
    <row r="12915">
      <c r="A12915" s="1" t="s">
        <v>5582</v>
      </c>
    </row>
    <row r="12916">
      <c r="A12916" s="1" t="s">
        <v>5583</v>
      </c>
    </row>
    <row r="12917">
      <c r="A12917" s="1" t="s">
        <v>5584</v>
      </c>
    </row>
    <row r="12918">
      <c r="A12918" s="1" t="s">
        <v>5585</v>
      </c>
    </row>
    <row r="12919">
      <c r="A12919" s="1" t="s">
        <v>5586</v>
      </c>
    </row>
    <row r="12920">
      <c r="A12920" s="1" t="s">
        <v>5587</v>
      </c>
    </row>
    <row r="12921">
      <c r="A12921" s="1" t="s">
        <v>5588</v>
      </c>
    </row>
    <row r="12922">
      <c r="A12922" s="1" t="s">
        <v>5589</v>
      </c>
    </row>
    <row r="12923">
      <c r="A12923" s="1" t="s">
        <v>5580</v>
      </c>
    </row>
    <row r="12924">
      <c r="A12924" s="1" t="s">
        <v>5581</v>
      </c>
    </row>
    <row r="12925">
      <c r="A12925" s="1" t="s">
        <v>5582</v>
      </c>
    </row>
    <row r="12926">
      <c r="A12926" s="1" t="s">
        <v>5583</v>
      </c>
    </row>
    <row r="12927">
      <c r="A12927" s="1" t="s">
        <v>5584</v>
      </c>
    </row>
    <row r="12928">
      <c r="A12928" s="1" t="s">
        <v>5585</v>
      </c>
    </row>
    <row r="12929">
      <c r="A12929" s="1" t="s">
        <v>5586</v>
      </c>
    </row>
    <row r="12930">
      <c r="A12930" s="1" t="s">
        <v>5590</v>
      </c>
    </row>
    <row r="12931">
      <c r="A12931" s="1" t="s">
        <v>5591</v>
      </c>
    </row>
    <row r="12933">
      <c r="A12933" s="1" t="s">
        <v>5592</v>
      </c>
    </row>
    <row r="12935">
      <c r="A12935" s="1" t="s">
        <v>5593</v>
      </c>
    </row>
    <row r="12936">
      <c r="A12936" s="1" t="s">
        <v>5594</v>
      </c>
    </row>
    <row r="12937">
      <c r="A12937" s="1" t="s">
        <v>5595</v>
      </c>
    </row>
    <row r="12939">
      <c r="A12939" s="1" t="s">
        <v>5596</v>
      </c>
    </row>
    <row r="12941">
      <c r="A12941" s="1" t="s">
        <v>5597</v>
      </c>
    </row>
    <row r="12942">
      <c r="A12942" s="1" t="s">
        <v>5598</v>
      </c>
    </row>
    <row r="12943">
      <c r="A12943" s="1" t="s">
        <v>5599</v>
      </c>
    </row>
    <row r="12945">
      <c r="A12945" s="1" t="s">
        <v>5600</v>
      </c>
    </row>
    <row r="12946">
      <c r="A12946" s="1" t="s">
        <v>5601</v>
      </c>
    </row>
    <row r="12948">
      <c r="A12948" s="1" t="s">
        <v>5602</v>
      </c>
    </row>
    <row r="12950">
      <c r="A12950" s="1" t="s">
        <v>5603</v>
      </c>
    </row>
    <row r="12951">
      <c r="A12951" s="1" t="s">
        <v>5604</v>
      </c>
    </row>
    <row r="12953">
      <c r="A12953" s="1" t="s">
        <v>5605</v>
      </c>
    </row>
    <row r="12954">
      <c r="A12954" s="1" t="s">
        <v>5606</v>
      </c>
    </row>
    <row r="12956">
      <c r="A12956" s="1" t="s">
        <v>5607</v>
      </c>
    </row>
    <row r="12958">
      <c r="A12958" s="1" t="s">
        <v>5583</v>
      </c>
    </row>
    <row r="12960">
      <c r="A12960" s="1" t="s">
        <v>5608</v>
      </c>
    </row>
    <row r="12961">
      <c r="A12961" s="1" t="s">
        <v>5593</v>
      </c>
    </row>
    <row r="12962">
      <c r="A12962" s="1" t="s">
        <v>5594</v>
      </c>
    </row>
    <row r="12963">
      <c r="A12963" s="1" t="s">
        <v>5596</v>
      </c>
    </row>
    <row r="12964">
      <c r="A12964" s="1" t="s">
        <v>5597</v>
      </c>
    </row>
    <row r="12965">
      <c r="A12965" s="1" t="s">
        <v>5598</v>
      </c>
    </row>
    <row r="12966">
      <c r="A12966" s="1" t="s">
        <v>5599</v>
      </c>
    </row>
    <row r="12967">
      <c r="A12967" s="1" t="s">
        <v>5600</v>
      </c>
    </row>
    <row r="12968">
      <c r="A12968" s="1" t="s">
        <v>5601</v>
      </c>
    </row>
    <row r="12969">
      <c r="A12969" s="1" t="s">
        <v>5602</v>
      </c>
    </row>
    <row r="12970">
      <c r="A12970" s="1" t="s">
        <v>5603</v>
      </c>
    </row>
    <row r="12971">
      <c r="A12971" s="1" t="s">
        <v>5604</v>
      </c>
    </row>
    <row r="12972">
      <c r="A12972" s="1" t="s">
        <v>5605</v>
      </c>
    </row>
    <row r="12973">
      <c r="A12973" s="1" t="s">
        <v>5606</v>
      </c>
    </row>
    <row r="12974">
      <c r="A12974" s="1" t="s">
        <v>5607</v>
      </c>
    </row>
    <row r="12975">
      <c r="A12975" s="1" t="s">
        <v>5609</v>
      </c>
    </row>
    <row r="12976">
      <c r="A12976" s="1" t="s">
        <v>5610</v>
      </c>
    </row>
    <row r="12978">
      <c r="A12978" s="1" t="s">
        <v>5611</v>
      </c>
    </row>
    <row r="12980">
      <c r="A12980" s="1" t="s">
        <v>5612</v>
      </c>
    </row>
    <row r="12982">
      <c r="A12982" s="1" t="s">
        <v>5613</v>
      </c>
    </row>
    <row r="12984">
      <c r="A12984" s="1" t="s">
        <v>5614</v>
      </c>
    </row>
    <row r="12985">
      <c r="A12985" s="1" t="s">
        <v>5615</v>
      </c>
    </row>
    <row r="12987">
      <c r="A12987" s="1" t="s">
        <v>5616</v>
      </c>
    </row>
    <row r="12989">
      <c r="A12989" s="1" t="s">
        <v>5617</v>
      </c>
    </row>
    <row r="12990">
      <c r="A12990" s="1" t="s">
        <v>5618</v>
      </c>
    </row>
    <row r="12992">
      <c r="A12992" s="1" t="s">
        <v>5595</v>
      </c>
    </row>
    <row r="12994">
      <c r="A12994" s="1" t="s">
        <v>5619</v>
      </c>
    </row>
    <row r="12995">
      <c r="A12995" s="1" t="s">
        <v>5620</v>
      </c>
    </row>
    <row r="12997">
      <c r="A12997" s="1" t="s">
        <v>5621</v>
      </c>
    </row>
    <row r="12999">
      <c r="A12999" s="1" t="s">
        <v>5622</v>
      </c>
    </row>
    <row r="13000">
      <c r="A13000" s="1" t="s">
        <v>5613</v>
      </c>
    </row>
    <row r="13001">
      <c r="A13001" s="1" t="s">
        <v>5614</v>
      </c>
    </row>
    <row r="13002">
      <c r="A13002" s="1" t="s">
        <v>5615</v>
      </c>
    </row>
    <row r="13003">
      <c r="A13003" s="1" t="s">
        <v>5616</v>
      </c>
    </row>
    <row r="13004">
      <c r="A13004" s="1" t="s">
        <v>5617</v>
      </c>
    </row>
    <row r="13005">
      <c r="A13005" s="1" t="s">
        <v>5618</v>
      </c>
    </row>
    <row r="13006">
      <c r="A13006" s="1" t="s">
        <v>5619</v>
      </c>
    </row>
    <row r="13007">
      <c r="A13007" s="1" t="s">
        <v>5620</v>
      </c>
    </row>
    <row r="13008">
      <c r="A13008" s="1" t="s">
        <v>5623</v>
      </c>
    </row>
    <row r="13009">
      <c r="A13009" s="1" t="s">
        <v>5624</v>
      </c>
    </row>
    <row r="13010">
      <c r="A13010" s="1" t="s">
        <v>5625</v>
      </c>
    </row>
    <row r="13011">
      <c r="A13011" s="1" t="s">
        <v>5626</v>
      </c>
    </row>
    <row r="13012">
      <c r="A13012" s="1" t="s">
        <v>5627</v>
      </c>
    </row>
    <row r="13013">
      <c r="A13013" s="1" t="s">
        <v>5628</v>
      </c>
    </row>
    <row r="13014">
      <c r="A13014" s="1" t="s">
        <v>5629</v>
      </c>
    </row>
    <row r="13015">
      <c r="A13015" s="1" t="s">
        <v>5630</v>
      </c>
    </row>
    <row r="13016">
      <c r="A13016" s="1" t="s">
        <v>5631</v>
      </c>
    </row>
    <row r="13017">
      <c r="A13017" s="1" t="s">
        <v>5632</v>
      </c>
    </row>
    <row r="13018">
      <c r="A13018" s="1" t="s">
        <v>5633</v>
      </c>
    </row>
    <row r="13019">
      <c r="A13019" s="1" t="s">
        <v>5628</v>
      </c>
    </row>
    <row r="13020">
      <c r="A13020" s="1" t="s">
        <v>5634</v>
      </c>
    </row>
    <row r="13021">
      <c r="A13021" s="1" t="s">
        <v>5626</v>
      </c>
    </row>
    <row r="13022">
      <c r="A13022" s="1" t="s">
        <v>5627</v>
      </c>
    </row>
    <row r="13023">
      <c r="A13023" s="1" t="s">
        <v>5629</v>
      </c>
    </row>
    <row r="13024">
      <c r="A13024" s="1" t="s">
        <v>5630</v>
      </c>
    </row>
    <row r="13025">
      <c r="A13025" s="1" t="s">
        <v>5633</v>
      </c>
    </row>
    <row r="13026">
      <c r="A13026" s="1" t="s">
        <v>5635</v>
      </c>
    </row>
    <row r="13027">
      <c r="A13027" s="1" t="s">
        <v>5636</v>
      </c>
    </row>
    <row r="13029">
      <c r="A13029" s="1" t="s">
        <v>5637</v>
      </c>
    </row>
    <row r="13030">
      <c r="A13030" s="1" t="s">
        <v>5638</v>
      </c>
    </row>
    <row r="13032">
      <c r="A13032" s="1" t="s">
        <v>5639</v>
      </c>
    </row>
    <row r="13034">
      <c r="A13034" s="1" t="s">
        <v>5640</v>
      </c>
    </row>
    <row r="13036">
      <c r="A13036" s="1" t="s">
        <v>5641</v>
      </c>
    </row>
    <row r="13037">
      <c r="A13037" s="1" t="s">
        <v>5642</v>
      </c>
    </row>
    <row r="13039">
      <c r="A13039" s="1" t="s">
        <v>5643</v>
      </c>
    </row>
    <row r="13041">
      <c r="A13041" s="1" t="s">
        <v>5644</v>
      </c>
    </row>
    <row r="13043">
      <c r="A13043" s="1" t="s">
        <v>5645</v>
      </c>
    </row>
    <row r="13045">
      <c r="A13045" s="1" t="s">
        <v>5646</v>
      </c>
    </row>
    <row r="13046">
      <c r="A13046" s="1" t="s">
        <v>5647</v>
      </c>
    </row>
    <row r="13048">
      <c r="A13048" s="1" t="s">
        <v>5648</v>
      </c>
    </row>
    <row r="13049">
      <c r="A13049" s="1" t="s">
        <v>3762</v>
      </c>
    </row>
    <row r="13050">
      <c r="A13050" s="1" t="s">
        <v>5649</v>
      </c>
    </row>
    <row r="13052">
      <c r="A13052" s="1" t="s">
        <v>3425</v>
      </c>
    </row>
    <row r="13053">
      <c r="A13053" s="1" t="s">
        <v>3397</v>
      </c>
    </row>
    <row r="13054">
      <c r="A13054" s="1" t="s">
        <v>5650</v>
      </c>
    </row>
    <row r="13055">
      <c r="A13055" s="1" t="s">
        <v>5637</v>
      </c>
    </row>
    <row r="13056">
      <c r="A13056" s="1" t="s">
        <v>5638</v>
      </c>
    </row>
    <row r="13057">
      <c r="A13057" s="1" t="s">
        <v>5639</v>
      </c>
    </row>
    <row r="13058">
      <c r="A13058" s="1" t="s">
        <v>5640</v>
      </c>
    </row>
    <row r="13059">
      <c r="A13059" s="1" t="s">
        <v>5641</v>
      </c>
    </row>
    <row r="13060">
      <c r="A13060" s="1" t="s">
        <v>5642</v>
      </c>
    </row>
    <row r="13061">
      <c r="A13061" s="1" t="s">
        <v>5643</v>
      </c>
    </row>
    <row r="13062">
      <c r="A13062" s="1" t="s">
        <v>5644</v>
      </c>
    </row>
    <row r="13063">
      <c r="A13063" s="1" t="s">
        <v>5645</v>
      </c>
    </row>
    <row r="13064">
      <c r="A13064" s="1" t="s">
        <v>5646</v>
      </c>
    </row>
    <row r="13065">
      <c r="A13065" s="1" t="s">
        <v>5647</v>
      </c>
    </row>
    <row r="13066">
      <c r="A13066" s="1" t="s">
        <v>5648</v>
      </c>
    </row>
    <row r="13067">
      <c r="A13067" s="1" t="s">
        <v>3762</v>
      </c>
    </row>
    <row r="13068">
      <c r="A13068" s="1" t="s">
        <v>5649</v>
      </c>
    </row>
    <row r="13069">
      <c r="A13069" s="1" t="s">
        <v>5651</v>
      </c>
    </row>
    <row r="13070">
      <c r="A13070" s="1" t="s">
        <v>5652</v>
      </c>
    </row>
    <row r="13071">
      <c r="A13071" s="1" t="s">
        <v>5653</v>
      </c>
    </row>
    <row r="13072">
      <c r="A13072" s="1" t="s">
        <v>5654</v>
      </c>
    </row>
    <row r="13073">
      <c r="A13073" s="1" t="s">
        <v>5628</v>
      </c>
    </row>
    <row r="13074">
      <c r="A13074" s="1" t="s">
        <v>5655</v>
      </c>
    </row>
    <row r="13075">
      <c r="A13075" s="1" t="s">
        <v>5656</v>
      </c>
    </row>
    <row r="13076">
      <c r="A13076" s="1" t="s">
        <v>5657</v>
      </c>
    </row>
    <row r="13077">
      <c r="A13077" s="1" t="s">
        <v>5658</v>
      </c>
    </row>
    <row r="13078">
      <c r="A13078" s="1" t="s">
        <v>5659</v>
      </c>
    </row>
    <row r="13079">
      <c r="A13079" s="1" t="s">
        <v>5660</v>
      </c>
    </row>
    <row r="13080">
      <c r="A13080" s="1" t="s">
        <v>5661</v>
      </c>
    </row>
    <row r="13081">
      <c r="A13081" s="1" t="s">
        <v>5654</v>
      </c>
    </row>
    <row r="13082">
      <c r="A13082" s="1" t="s">
        <v>5655</v>
      </c>
    </row>
    <row r="13083">
      <c r="A13083" s="1" t="s">
        <v>5657</v>
      </c>
    </row>
    <row r="13084">
      <c r="A13084" s="1" t="s">
        <v>5658</v>
      </c>
    </row>
    <row r="13085">
      <c r="A13085" s="1" t="s">
        <v>5659</v>
      </c>
    </row>
    <row r="13086">
      <c r="A13086" s="1" t="s">
        <v>5662</v>
      </c>
    </row>
    <row r="13087">
      <c r="A13087" s="1" t="s">
        <v>5663</v>
      </c>
    </row>
    <row r="13089">
      <c r="A13089" s="1" t="s">
        <v>5664</v>
      </c>
    </row>
    <row r="13091">
      <c r="A13091" s="1" t="s">
        <v>5665</v>
      </c>
    </row>
    <row r="13093">
      <c r="A13093" s="1" t="s">
        <v>5666</v>
      </c>
    </row>
    <row r="13095">
      <c r="A13095" s="1" t="s">
        <v>3546</v>
      </c>
    </row>
    <row r="13097">
      <c r="A13097" s="1" t="s">
        <v>5667</v>
      </c>
    </row>
    <row r="13099">
      <c r="A13099" s="1" t="s">
        <v>5668</v>
      </c>
    </row>
    <row r="13100">
      <c r="A13100" s="1" t="s">
        <v>5669</v>
      </c>
    </row>
    <row r="13102">
      <c r="A13102" s="1" t="s">
        <v>5670</v>
      </c>
    </row>
    <row r="13104">
      <c r="A13104" s="1" t="s">
        <v>5671</v>
      </c>
    </row>
    <row r="13106">
      <c r="A13106" s="1" t="s">
        <v>5672</v>
      </c>
    </row>
    <row r="13107">
      <c r="A13107" s="1" t="s">
        <v>5673</v>
      </c>
    </row>
    <row r="13108">
      <c r="A13108" s="1" t="s">
        <v>5674</v>
      </c>
    </row>
    <row r="13109">
      <c r="A13109" s="1" t="s">
        <v>5675</v>
      </c>
    </row>
    <row r="13110">
      <c r="A13110" s="1" t="s">
        <v>5676</v>
      </c>
    </row>
    <row r="13112">
      <c r="A13112" s="1" t="s">
        <v>5677</v>
      </c>
    </row>
    <row r="13114">
      <c r="A13114" s="1" t="s">
        <v>5678</v>
      </c>
    </row>
    <row r="13116">
      <c r="A13116" s="1" t="s">
        <v>5679</v>
      </c>
    </row>
    <row r="13117">
      <c r="A13117" s="1" t="s">
        <v>5680</v>
      </c>
    </row>
    <row r="13118">
      <c r="A13118" s="1" t="s">
        <v>5681</v>
      </c>
    </row>
    <row r="13120">
      <c r="A13120" s="1" t="s">
        <v>5682</v>
      </c>
    </row>
    <row r="13121">
      <c r="A13121" s="1" t="s">
        <v>5664</v>
      </c>
    </row>
    <row r="13122">
      <c r="A13122" s="1" t="s">
        <v>5665</v>
      </c>
    </row>
    <row r="13123">
      <c r="A13123" s="1" t="s">
        <v>5666</v>
      </c>
    </row>
    <row r="13124">
      <c r="A13124" s="1" t="s">
        <v>3546</v>
      </c>
    </row>
    <row r="13125">
      <c r="A13125" s="1" t="s">
        <v>5667</v>
      </c>
    </row>
    <row r="13126">
      <c r="A13126" s="1" t="s">
        <v>5668</v>
      </c>
    </row>
    <row r="13127">
      <c r="A13127" s="1" t="s">
        <v>5669</v>
      </c>
    </row>
    <row r="13128">
      <c r="A13128" s="1" t="s">
        <v>5670</v>
      </c>
    </row>
    <row r="13129">
      <c r="A13129" s="1" t="s">
        <v>5671</v>
      </c>
    </row>
    <row r="13130">
      <c r="A13130" s="1" t="s">
        <v>5672</v>
      </c>
    </row>
    <row r="13131">
      <c r="A13131" s="1" t="s">
        <v>5673</v>
      </c>
    </row>
    <row r="13132">
      <c r="A13132" s="1" t="s">
        <v>5674</v>
      </c>
    </row>
    <row r="13133">
      <c r="A13133" s="1" t="s">
        <v>5675</v>
      </c>
    </row>
    <row r="13134">
      <c r="A13134" s="1" t="s">
        <v>5676</v>
      </c>
    </row>
    <row r="13135">
      <c r="A13135" s="1" t="s">
        <v>5677</v>
      </c>
    </row>
    <row r="13136">
      <c r="A13136" s="1" t="s">
        <v>5678</v>
      </c>
    </row>
    <row r="13137">
      <c r="A13137" s="1" t="s">
        <v>5679</v>
      </c>
    </row>
    <row r="13138">
      <c r="A13138" s="1" t="s">
        <v>5680</v>
      </c>
    </row>
    <row r="13139">
      <c r="A13139" s="1" t="s">
        <v>5683</v>
      </c>
    </row>
    <row r="13140">
      <c r="A13140" s="1" t="s">
        <v>5684</v>
      </c>
    </row>
    <row r="13141">
      <c r="A13141" s="1" t="s">
        <v>5685</v>
      </c>
    </row>
    <row r="13142">
      <c r="A13142" s="1" t="s">
        <v>5686</v>
      </c>
    </row>
    <row r="13143">
      <c r="A13143" s="1" t="s">
        <v>5687</v>
      </c>
    </row>
    <row r="13144">
      <c r="A13144" s="1" t="s">
        <v>5688</v>
      </c>
    </row>
    <row r="13146">
      <c r="A13146" s="1" t="s">
        <v>5689</v>
      </c>
    </row>
    <row r="13147">
      <c r="A13147" s="1" t="s">
        <v>5690</v>
      </c>
    </row>
    <row r="13149">
      <c r="A13149" s="1" t="s">
        <v>5691</v>
      </c>
    </row>
    <row r="13150">
      <c r="A13150" s="1" t="s">
        <v>5692</v>
      </c>
    </row>
    <row r="13152">
      <c r="A13152" s="1" t="s">
        <v>5693</v>
      </c>
    </row>
    <row r="13153">
      <c r="A13153" s="1" t="s">
        <v>5694</v>
      </c>
    </row>
    <row r="13155">
      <c r="A13155" s="1" t="s">
        <v>5695</v>
      </c>
    </row>
    <row r="13156">
      <c r="A13156" s="1" t="s">
        <v>5696</v>
      </c>
    </row>
    <row r="13157">
      <c r="A13157" s="1" t="s">
        <v>5697</v>
      </c>
    </row>
    <row r="13158">
      <c r="A13158" s="1" t="s">
        <v>5698</v>
      </c>
    </row>
    <row r="13159">
      <c r="A13159" s="1" t="s">
        <v>5699</v>
      </c>
    </row>
    <row r="13160">
      <c r="A13160" s="1" t="s">
        <v>5700</v>
      </c>
    </row>
    <row r="13162">
      <c r="A13162" s="1" t="s">
        <v>5701</v>
      </c>
    </row>
    <row r="13163">
      <c r="A13163" s="1" t="s">
        <v>5702</v>
      </c>
    </row>
    <row r="13165">
      <c r="A13165" s="1" t="s">
        <v>5703</v>
      </c>
    </row>
    <row r="13166">
      <c r="A13166" s="1" t="s">
        <v>5704</v>
      </c>
    </row>
    <row r="13168">
      <c r="A13168" s="1" t="s">
        <v>5705</v>
      </c>
    </row>
    <row r="13170">
      <c r="A13170" s="1" t="s">
        <v>5706</v>
      </c>
    </row>
    <row r="13171">
      <c r="A13171" s="1" t="s">
        <v>5685</v>
      </c>
    </row>
    <row r="13172">
      <c r="A13172" s="1" t="s">
        <v>5686</v>
      </c>
    </row>
    <row r="13173">
      <c r="A13173" s="1" t="s">
        <v>5687</v>
      </c>
    </row>
    <row r="13174">
      <c r="A13174" s="1" t="s">
        <v>5688</v>
      </c>
    </row>
    <row r="13175">
      <c r="A13175" s="1" t="s">
        <v>5689</v>
      </c>
    </row>
    <row r="13176">
      <c r="A13176" s="1" t="s">
        <v>5690</v>
      </c>
    </row>
    <row r="13177">
      <c r="A13177" s="1" t="s">
        <v>5691</v>
      </c>
    </row>
    <row r="13178">
      <c r="A13178" s="1" t="s">
        <v>5692</v>
      </c>
    </row>
    <row r="13179">
      <c r="A13179" s="1" t="s">
        <v>5693</v>
      </c>
    </row>
    <row r="13180">
      <c r="A13180" s="1" t="s">
        <v>5694</v>
      </c>
    </row>
    <row r="13181">
      <c r="A13181" s="1" t="s">
        <v>5695</v>
      </c>
    </row>
    <row r="13182">
      <c r="A13182" s="1" t="s">
        <v>5696</v>
      </c>
    </row>
    <row r="13183">
      <c r="A13183" s="1" t="s">
        <v>5697</v>
      </c>
    </row>
    <row r="13184">
      <c r="A13184" s="1" t="s">
        <v>5698</v>
      </c>
    </row>
    <row r="13185">
      <c r="A13185" s="1" t="s">
        <v>5699</v>
      </c>
    </row>
    <row r="13186">
      <c r="A13186" s="1" t="s">
        <v>5700</v>
      </c>
    </row>
    <row r="13187">
      <c r="A13187" s="1" t="s">
        <v>5701</v>
      </c>
    </row>
    <row r="13188">
      <c r="A13188" s="1" t="s">
        <v>5702</v>
      </c>
    </row>
    <row r="13189">
      <c r="A13189" s="1" t="s">
        <v>5703</v>
      </c>
    </row>
    <row r="13190">
      <c r="A13190" s="1" t="s">
        <v>5704</v>
      </c>
    </row>
    <row r="13191">
      <c r="A13191" s="1" t="s">
        <v>5707</v>
      </c>
    </row>
    <row r="13192">
      <c r="A13192" s="1" t="s">
        <v>5708</v>
      </c>
    </row>
    <row r="13194">
      <c r="A13194" s="1" t="s">
        <v>5709</v>
      </c>
    </row>
    <row r="13196">
      <c r="A13196" s="1" t="s">
        <v>5710</v>
      </c>
    </row>
    <row r="13198">
      <c r="A13198" s="1" t="s">
        <v>5711</v>
      </c>
    </row>
    <row r="13199">
      <c r="A13199" s="1" t="s">
        <v>5712</v>
      </c>
    </row>
    <row r="13201">
      <c r="A13201" s="1" t="s">
        <v>5713</v>
      </c>
    </row>
    <row r="13202">
      <c r="A13202" s="1" t="s">
        <v>5714</v>
      </c>
    </row>
    <row r="13204">
      <c r="A13204" s="1" t="s">
        <v>5715</v>
      </c>
    </row>
    <row r="13205">
      <c r="A13205" s="1" t="s">
        <v>5716</v>
      </c>
    </row>
    <row r="13207">
      <c r="A13207" s="1" t="s">
        <v>5717</v>
      </c>
    </row>
    <row r="13208">
      <c r="A13208" s="1" t="s">
        <v>5718</v>
      </c>
    </row>
    <row r="13210">
      <c r="A13210" s="1" t="s">
        <v>5719</v>
      </c>
    </row>
    <row r="13212">
      <c r="A13212" s="1" t="s">
        <v>5720</v>
      </c>
    </row>
    <row r="13214">
      <c r="A13214" s="1" t="s">
        <v>5721</v>
      </c>
    </row>
    <row r="13215">
      <c r="A13215" s="1" t="s">
        <v>5722</v>
      </c>
    </row>
    <row r="13216">
      <c r="A13216" s="1" t="s">
        <v>5723</v>
      </c>
    </row>
    <row r="13218">
      <c r="A13218" s="1" t="s">
        <v>5724</v>
      </c>
    </row>
    <row r="13220">
      <c r="A13220" s="1" t="s">
        <v>5725</v>
      </c>
    </row>
    <row r="13221">
      <c r="A13221" s="1" t="s">
        <v>5709</v>
      </c>
    </row>
    <row r="13222">
      <c r="A13222" s="1" t="s">
        <v>5710</v>
      </c>
    </row>
    <row r="13223">
      <c r="A13223" s="1" t="s">
        <v>5711</v>
      </c>
    </row>
    <row r="13224">
      <c r="A13224" s="1" t="s">
        <v>5712</v>
      </c>
    </row>
    <row r="13225">
      <c r="A13225" s="1" t="s">
        <v>5713</v>
      </c>
    </row>
    <row r="13226">
      <c r="A13226" s="1" t="s">
        <v>5714</v>
      </c>
    </row>
    <row r="13227">
      <c r="A13227" s="1" t="s">
        <v>5715</v>
      </c>
    </row>
    <row r="13228">
      <c r="A13228" s="1" t="s">
        <v>5716</v>
      </c>
    </row>
    <row r="13229">
      <c r="A13229" s="1" t="s">
        <v>5717</v>
      </c>
    </row>
    <row r="13230">
      <c r="A13230" s="1" t="s">
        <v>5718</v>
      </c>
    </row>
    <row r="13231">
      <c r="A13231" s="1" t="s">
        <v>5719</v>
      </c>
    </row>
    <row r="13232">
      <c r="A13232" s="1" t="s">
        <v>5720</v>
      </c>
    </row>
    <row r="13233">
      <c r="A13233" s="1" t="s">
        <v>5721</v>
      </c>
    </row>
    <row r="13234">
      <c r="A13234" s="1" t="s">
        <v>5722</v>
      </c>
    </row>
    <row r="13235">
      <c r="A13235" s="1" t="s">
        <v>5723</v>
      </c>
    </row>
    <row r="13236">
      <c r="A13236" s="1" t="s">
        <v>5726</v>
      </c>
    </row>
    <row r="13237">
      <c r="A13237" s="1" t="s">
        <v>5727</v>
      </c>
    </row>
    <row r="13239">
      <c r="A13239" s="1" t="s">
        <v>5728</v>
      </c>
    </row>
    <row r="13241">
      <c r="A13241" s="1" t="s">
        <v>5729</v>
      </c>
    </row>
    <row r="13242">
      <c r="A13242" s="1" t="s">
        <v>5730</v>
      </c>
    </row>
    <row r="13244">
      <c r="A13244" s="1" t="s">
        <v>5731</v>
      </c>
    </row>
    <row r="13246">
      <c r="A13246" s="1" t="s">
        <v>5732</v>
      </c>
    </row>
    <row r="13247">
      <c r="A13247" s="1" t="s">
        <v>5733</v>
      </c>
    </row>
    <row r="13249">
      <c r="A13249" s="1" t="s">
        <v>5734</v>
      </c>
    </row>
    <row r="13250">
      <c r="A13250" s="1" t="s">
        <v>5735</v>
      </c>
    </row>
    <row r="13251">
      <c r="A13251" s="1" t="s">
        <v>5736</v>
      </c>
    </row>
    <row r="13252">
      <c r="A13252" s="1" t="s">
        <v>5737</v>
      </c>
    </row>
    <row r="13253">
      <c r="A13253" s="1" t="s">
        <v>5738</v>
      </c>
    </row>
    <row r="13255">
      <c r="A13255" s="1" t="s">
        <v>5739</v>
      </c>
    </row>
    <row r="13256">
      <c r="A13256" s="1" t="s">
        <v>5740</v>
      </c>
    </row>
    <row r="13257">
      <c r="A13257" s="1" t="s">
        <v>5741</v>
      </c>
    </row>
    <row r="13259">
      <c r="A13259" s="1" t="s">
        <v>5742</v>
      </c>
    </row>
    <row r="13260">
      <c r="A13260" s="1" t="s">
        <v>5743</v>
      </c>
    </row>
    <row r="13262">
      <c r="A13262" s="1" t="s">
        <v>5744</v>
      </c>
    </row>
    <row r="13263">
      <c r="A13263" s="1" t="s">
        <v>5745</v>
      </c>
    </row>
    <row r="13265">
      <c r="A13265" s="1" t="s">
        <v>5746</v>
      </c>
    </row>
    <row r="13267">
      <c r="A13267" s="1" t="s">
        <v>5747</v>
      </c>
    </row>
    <row r="13268">
      <c r="A13268" s="1" t="s">
        <v>5748</v>
      </c>
    </row>
    <row r="13270">
      <c r="A13270" s="1" t="s">
        <v>5749</v>
      </c>
    </row>
    <row r="13271">
      <c r="A13271" s="1" t="s">
        <v>5750</v>
      </c>
    </row>
    <row r="13273">
      <c r="A13273" s="1" t="s">
        <v>5751</v>
      </c>
    </row>
    <row r="13275">
      <c r="A13275" s="1" t="s">
        <v>5752</v>
      </c>
    </row>
    <row r="13276">
      <c r="A13276" s="1" t="s">
        <v>5729</v>
      </c>
    </row>
    <row r="13277">
      <c r="A13277" s="1" t="s">
        <v>5730</v>
      </c>
    </row>
    <row r="13278">
      <c r="A13278" s="1" t="s">
        <v>5732</v>
      </c>
    </row>
    <row r="13279">
      <c r="A13279" s="1" t="s">
        <v>5733</v>
      </c>
    </row>
    <row r="13280">
      <c r="A13280" s="1" t="s">
        <v>5734</v>
      </c>
    </row>
    <row r="13281">
      <c r="A13281" s="1" t="s">
        <v>5735</v>
      </c>
    </row>
    <row r="13282">
      <c r="A13282" s="1" t="s">
        <v>5736</v>
      </c>
    </row>
    <row r="13283">
      <c r="A13283" s="1" t="s">
        <v>5737</v>
      </c>
    </row>
    <row r="13284">
      <c r="A13284" s="1" t="s">
        <v>5738</v>
      </c>
    </row>
    <row r="13285">
      <c r="A13285" s="1" t="s">
        <v>5739</v>
      </c>
    </row>
    <row r="13286">
      <c r="A13286" s="1" t="s">
        <v>5740</v>
      </c>
    </row>
    <row r="13287">
      <c r="A13287" s="1" t="s">
        <v>5741</v>
      </c>
    </row>
    <row r="13288">
      <c r="A13288" s="1" t="s">
        <v>5742</v>
      </c>
    </row>
    <row r="13289">
      <c r="A13289" s="1" t="s">
        <v>5743</v>
      </c>
    </row>
    <row r="13290">
      <c r="A13290" s="1" t="s">
        <v>5744</v>
      </c>
    </row>
    <row r="13291">
      <c r="A13291" s="1" t="s">
        <v>5745</v>
      </c>
    </row>
    <row r="13292">
      <c r="A13292" s="1" t="s">
        <v>5746</v>
      </c>
    </row>
    <row r="13293">
      <c r="A13293" s="1" t="s">
        <v>5747</v>
      </c>
    </row>
    <row r="13294">
      <c r="A13294" s="1" t="s">
        <v>5748</v>
      </c>
    </row>
    <row r="13295">
      <c r="A13295" s="1" t="s">
        <v>5749</v>
      </c>
    </row>
    <row r="13296">
      <c r="A13296" s="1" t="s">
        <v>5750</v>
      </c>
    </row>
    <row r="13297">
      <c r="A13297" s="1" t="s">
        <v>5753</v>
      </c>
    </row>
    <row r="13298">
      <c r="A13298" s="1" t="s">
        <v>5754</v>
      </c>
    </row>
    <row r="13300">
      <c r="A13300" s="1" t="s">
        <v>5755</v>
      </c>
    </row>
    <row r="13302">
      <c r="A13302" s="1" t="s">
        <v>5756</v>
      </c>
    </row>
    <row r="13303">
      <c r="A13303" s="1" t="s">
        <v>5757</v>
      </c>
    </row>
    <row r="13305">
      <c r="A13305" s="1" t="s">
        <v>5758</v>
      </c>
    </row>
    <row r="13307">
      <c r="A13307" s="1" t="s">
        <v>5759</v>
      </c>
    </row>
    <row r="13308">
      <c r="A13308" s="1" t="s">
        <v>5760</v>
      </c>
    </row>
    <row r="13309">
      <c r="A13309" s="1" t="s">
        <v>5761</v>
      </c>
    </row>
    <row r="13310">
      <c r="A13310" s="1" t="s">
        <v>5762</v>
      </c>
    </row>
    <row r="13312">
      <c r="A13312" s="1" t="s">
        <v>5763</v>
      </c>
    </row>
    <row r="13313">
      <c r="A13313" s="1" t="s">
        <v>5764</v>
      </c>
    </row>
    <row r="13314">
      <c r="A13314" s="1" t="s">
        <v>5765</v>
      </c>
    </row>
    <row r="13316">
      <c r="A13316" s="1" t="s">
        <v>5766</v>
      </c>
    </row>
    <row r="13317">
      <c r="A13317" s="1" t="s">
        <v>5755</v>
      </c>
    </row>
    <row r="13318">
      <c r="A13318" s="1" t="s">
        <v>5756</v>
      </c>
    </row>
    <row r="13319">
      <c r="A13319" s="1" t="s">
        <v>5757</v>
      </c>
    </row>
    <row r="13320">
      <c r="A13320" s="1" t="s">
        <v>5758</v>
      </c>
    </row>
    <row r="13321">
      <c r="A13321" s="1" t="s">
        <v>5759</v>
      </c>
    </row>
    <row r="13322">
      <c r="A13322" s="1" t="s">
        <v>5760</v>
      </c>
    </row>
    <row r="13323">
      <c r="A13323" s="1" t="s">
        <v>5761</v>
      </c>
    </row>
    <row r="13324">
      <c r="A13324" s="1" t="s">
        <v>5762</v>
      </c>
    </row>
    <row r="13325">
      <c r="A13325" s="1" t="s">
        <v>5763</v>
      </c>
    </row>
    <row r="13326">
      <c r="A13326" s="1" t="s">
        <v>5764</v>
      </c>
    </row>
    <row r="13327">
      <c r="A13327" s="1" t="s">
        <v>5767</v>
      </c>
    </row>
    <row r="13328">
      <c r="A13328" s="1" t="s">
        <v>5768</v>
      </c>
    </row>
    <row r="13330">
      <c r="A13330" s="1" t="s">
        <v>5769</v>
      </c>
    </row>
    <row r="13332">
      <c r="A13332" s="1" t="s">
        <v>5763</v>
      </c>
    </row>
    <row r="13333">
      <c r="A13333" s="1" t="s">
        <v>5770</v>
      </c>
    </row>
    <row r="13334">
      <c r="A13334" s="1" t="s">
        <v>5771</v>
      </c>
    </row>
    <row r="13336">
      <c r="A13336" s="1" t="s">
        <v>5772</v>
      </c>
    </row>
    <row r="13337">
      <c r="A13337" s="1" t="s">
        <v>5773</v>
      </c>
    </row>
    <row r="13338">
      <c r="A13338" s="1" t="s">
        <v>5774</v>
      </c>
    </row>
    <row r="13339">
      <c r="A13339" s="1" t="s">
        <v>5775</v>
      </c>
    </row>
    <row r="13340">
      <c r="A13340" s="1" t="s">
        <v>5776</v>
      </c>
    </row>
    <row r="13341">
      <c r="A13341" s="1" t="s">
        <v>5777</v>
      </c>
    </row>
    <row r="13342">
      <c r="A13342" s="1" t="s">
        <v>5778</v>
      </c>
    </row>
    <row r="13343">
      <c r="A13343" s="1" t="s">
        <v>5779</v>
      </c>
    </row>
    <row r="13344">
      <c r="A13344" s="1" t="s">
        <v>5780</v>
      </c>
    </row>
    <row r="13345">
      <c r="A13345" s="1" t="s">
        <v>5781</v>
      </c>
    </row>
    <row r="13347">
      <c r="A13347" s="1" t="s">
        <v>5782</v>
      </c>
    </row>
    <row r="13348">
      <c r="A13348" s="1" t="s">
        <v>5783</v>
      </c>
    </row>
    <row r="13349">
      <c r="A13349" s="1" t="s">
        <v>5784</v>
      </c>
    </row>
    <row r="13351">
      <c r="A13351" s="1" t="s">
        <v>5785</v>
      </c>
    </row>
    <row r="13353">
      <c r="A13353" s="1" t="s">
        <v>5786</v>
      </c>
    </row>
    <row r="13354">
      <c r="A13354" s="1" t="s">
        <v>5787</v>
      </c>
    </row>
    <row r="13356">
      <c r="A13356" s="1" t="s">
        <v>5788</v>
      </c>
    </row>
    <row r="13357">
      <c r="A13357" s="1" t="s">
        <v>5769</v>
      </c>
    </row>
    <row r="13358">
      <c r="A13358" s="1" t="s">
        <v>5763</v>
      </c>
    </row>
    <row r="13359">
      <c r="A13359" s="1" t="s">
        <v>5770</v>
      </c>
    </row>
    <row r="13360">
      <c r="A13360" s="1" t="s">
        <v>5771</v>
      </c>
    </row>
    <row r="13361">
      <c r="A13361" s="1" t="s">
        <v>5772</v>
      </c>
    </row>
    <row r="13362">
      <c r="A13362" s="1" t="s">
        <v>5773</v>
      </c>
    </row>
    <row r="13363">
      <c r="A13363" s="1" t="s">
        <v>5774</v>
      </c>
    </row>
    <row r="13364">
      <c r="A13364" s="1" t="s">
        <v>5775</v>
      </c>
    </row>
    <row r="13365">
      <c r="A13365" s="1" t="s">
        <v>5776</v>
      </c>
    </row>
    <row r="13366">
      <c r="A13366" s="1" t="s">
        <v>5777</v>
      </c>
    </row>
    <row r="13367">
      <c r="A13367" s="1" t="s">
        <v>5778</v>
      </c>
    </row>
    <row r="13368">
      <c r="A13368" s="1" t="s">
        <v>5779</v>
      </c>
    </row>
    <row r="13369">
      <c r="A13369" s="1" t="s">
        <v>5780</v>
      </c>
    </row>
    <row r="13370">
      <c r="A13370" s="1" t="s">
        <v>5781</v>
      </c>
    </row>
    <row r="13371">
      <c r="A13371" s="1" t="s">
        <v>5782</v>
      </c>
    </row>
    <row r="13372">
      <c r="A13372" s="1" t="s">
        <v>5783</v>
      </c>
    </row>
    <row r="13373">
      <c r="A13373" s="1" t="s">
        <v>5784</v>
      </c>
    </row>
    <row r="13374">
      <c r="A13374" s="1" t="s">
        <v>5785</v>
      </c>
    </row>
    <row r="13375">
      <c r="A13375" s="1" t="s">
        <v>5786</v>
      </c>
    </row>
    <row r="13376">
      <c r="A13376" s="1" t="s">
        <v>5789</v>
      </c>
    </row>
    <row r="13377">
      <c r="A13377" s="1" t="s">
        <v>5790</v>
      </c>
    </row>
    <row r="13379">
      <c r="A13379" s="1" t="s">
        <v>5791</v>
      </c>
    </row>
    <row r="13380">
      <c r="A13380" s="1" t="s">
        <v>5792</v>
      </c>
    </row>
    <row r="13382">
      <c r="A13382" s="1" t="s">
        <v>5780</v>
      </c>
    </row>
    <row r="13383">
      <c r="A13383" s="1" t="s">
        <v>5781</v>
      </c>
    </row>
    <row r="13385">
      <c r="A13385" s="1" t="s">
        <v>5782</v>
      </c>
    </row>
    <row r="13386">
      <c r="A13386" s="1" t="s">
        <v>5793</v>
      </c>
    </row>
    <row r="13387">
      <c r="A13387" s="1" t="s">
        <v>5784</v>
      </c>
    </row>
    <row r="13388">
      <c r="A13388" s="1" t="s">
        <v>5794</v>
      </c>
    </row>
    <row r="13389">
      <c r="A13389" s="1" t="s">
        <v>5795</v>
      </c>
    </row>
    <row r="13390">
      <c r="A13390" s="1" t="s">
        <v>5796</v>
      </c>
    </row>
    <row r="13391">
      <c r="A13391" s="1" t="s">
        <v>5797</v>
      </c>
    </row>
    <row r="13392">
      <c r="A13392" s="1" t="s">
        <v>5798</v>
      </c>
    </row>
    <row r="13393">
      <c r="A13393" s="1" t="s">
        <v>5799</v>
      </c>
    </row>
    <row r="13394">
      <c r="A13394" s="1" t="s">
        <v>5800</v>
      </c>
    </row>
    <row r="13395">
      <c r="A13395" s="1" t="s">
        <v>5801</v>
      </c>
    </row>
    <row r="13397">
      <c r="A13397" s="1" t="s">
        <v>5802</v>
      </c>
    </row>
    <row r="13398">
      <c r="A13398" s="1" t="s">
        <v>5803</v>
      </c>
    </row>
    <row r="13399">
      <c r="A13399" s="1" t="s">
        <v>5804</v>
      </c>
    </row>
    <row r="13400">
      <c r="A13400" s="1" t="s">
        <v>5805</v>
      </c>
    </row>
    <row r="13401">
      <c r="A13401" s="1" t="s">
        <v>5806</v>
      </c>
    </row>
    <row r="13402">
      <c r="A13402" s="1" t="s">
        <v>5807</v>
      </c>
    </row>
    <row r="13404">
      <c r="A13404" s="1" t="s">
        <v>5808</v>
      </c>
    </row>
    <row r="13405">
      <c r="A13405" s="1" t="s">
        <v>5809</v>
      </c>
    </row>
    <row r="13406">
      <c r="A13406" s="1" t="s">
        <v>5810</v>
      </c>
    </row>
    <row r="13408">
      <c r="A13408" s="1" t="s">
        <v>5811</v>
      </c>
    </row>
    <row r="13409">
      <c r="A13409" s="1" t="s">
        <v>5791</v>
      </c>
    </row>
    <row r="13410">
      <c r="A13410" s="1" t="s">
        <v>5792</v>
      </c>
    </row>
    <row r="13411">
      <c r="A13411" s="1" t="s">
        <v>5780</v>
      </c>
    </row>
    <row r="13412">
      <c r="A13412" s="1" t="s">
        <v>5781</v>
      </c>
    </row>
    <row r="13413">
      <c r="A13413" s="1" t="s">
        <v>5782</v>
      </c>
    </row>
    <row r="13414">
      <c r="A13414" s="1" t="s">
        <v>5793</v>
      </c>
    </row>
    <row r="13415">
      <c r="A13415" s="1" t="s">
        <v>5784</v>
      </c>
    </row>
    <row r="13416">
      <c r="A13416" s="1" t="s">
        <v>5794</v>
      </c>
    </row>
    <row r="13417">
      <c r="A13417" s="1" t="s">
        <v>5795</v>
      </c>
    </row>
    <row r="13418">
      <c r="A13418" s="1" t="s">
        <v>5796</v>
      </c>
    </row>
    <row r="13419">
      <c r="A13419" s="1" t="s">
        <v>5797</v>
      </c>
    </row>
    <row r="13420">
      <c r="A13420" s="1" t="s">
        <v>5798</v>
      </c>
    </row>
    <row r="13421">
      <c r="A13421" s="1" t="s">
        <v>5799</v>
      </c>
    </row>
    <row r="13422">
      <c r="A13422" s="1" t="s">
        <v>5800</v>
      </c>
    </row>
    <row r="13423">
      <c r="A13423" s="1" t="s">
        <v>5801</v>
      </c>
    </row>
    <row r="13424">
      <c r="A13424" s="1" t="s">
        <v>5802</v>
      </c>
    </row>
    <row r="13425">
      <c r="A13425" s="1" t="s">
        <v>5803</v>
      </c>
    </row>
    <row r="13426">
      <c r="A13426" s="1" t="s">
        <v>5804</v>
      </c>
    </row>
    <row r="13427">
      <c r="A13427" s="1" t="s">
        <v>5805</v>
      </c>
    </row>
    <row r="13428">
      <c r="A13428" s="1" t="s">
        <v>5806</v>
      </c>
    </row>
    <row r="13429">
      <c r="A13429" s="1" t="s">
        <v>5807</v>
      </c>
    </row>
    <row r="13430">
      <c r="A13430" s="1" t="s">
        <v>5808</v>
      </c>
    </row>
    <row r="13431">
      <c r="A13431" s="1" t="s">
        <v>5809</v>
      </c>
    </row>
    <row r="13432">
      <c r="A13432" s="1" t="s">
        <v>5812</v>
      </c>
    </row>
    <row r="13433">
      <c r="A13433" s="1" t="s">
        <v>5813</v>
      </c>
    </row>
    <row r="13435">
      <c r="A13435" s="1" t="s">
        <v>5814</v>
      </c>
    </row>
    <row r="13437">
      <c r="A13437" s="1" t="s">
        <v>5815</v>
      </c>
    </row>
    <row r="13438">
      <c r="A13438" s="1" t="s">
        <v>5816</v>
      </c>
    </row>
    <row r="13439">
      <c r="A13439" s="1" t="s">
        <v>5817</v>
      </c>
    </row>
    <row r="13440">
      <c r="A13440" s="1" t="s">
        <v>5818</v>
      </c>
    </row>
    <row r="13441">
      <c r="A13441" s="1" t="s">
        <v>5819</v>
      </c>
    </row>
    <row r="13442">
      <c r="A13442" s="1" t="s">
        <v>5820</v>
      </c>
    </row>
    <row r="13443">
      <c r="A13443" s="1" t="s">
        <v>5821</v>
      </c>
    </row>
    <row r="13444">
      <c r="A13444" s="1" t="s">
        <v>5822</v>
      </c>
    </row>
    <row r="13445">
      <c r="A13445" s="1" t="s">
        <v>5823</v>
      </c>
    </row>
    <row r="13446">
      <c r="A13446" s="1" t="s">
        <v>5824</v>
      </c>
    </row>
    <row r="13447">
      <c r="A13447" s="1" t="s">
        <v>5825</v>
      </c>
    </row>
    <row r="13448">
      <c r="A13448" s="1" t="s">
        <v>5826</v>
      </c>
    </row>
    <row r="13449">
      <c r="A13449" s="1" t="s">
        <v>5827</v>
      </c>
    </row>
    <row r="13450">
      <c r="A13450" s="1" t="s">
        <v>5828</v>
      </c>
    </row>
    <row r="13451">
      <c r="A13451" s="1" t="s">
        <v>5829</v>
      </c>
    </row>
    <row r="13452">
      <c r="A13452" s="1" t="s">
        <v>5830</v>
      </c>
    </row>
    <row r="13453">
      <c r="A13453" s="1" t="s">
        <v>5831</v>
      </c>
    </row>
    <row r="13454">
      <c r="A13454" s="1" t="s">
        <v>5832</v>
      </c>
    </row>
    <row r="13455">
      <c r="A13455" s="1" t="s">
        <v>5833</v>
      </c>
    </row>
    <row r="13456">
      <c r="A13456" s="1" t="s">
        <v>5834</v>
      </c>
    </row>
    <row r="13457">
      <c r="A13457" s="1" t="s">
        <v>5835</v>
      </c>
    </row>
    <row r="13458">
      <c r="A13458" s="1" t="s">
        <v>5836</v>
      </c>
    </row>
    <row r="13459">
      <c r="A13459" s="1" t="s">
        <v>5837</v>
      </c>
    </row>
    <row r="13460">
      <c r="A13460" s="1" t="s">
        <v>5838</v>
      </c>
    </row>
    <row r="13461">
      <c r="A13461" s="1" t="s">
        <v>5839</v>
      </c>
    </row>
    <row r="13462">
      <c r="A13462" s="1" t="s">
        <v>5840</v>
      </c>
    </row>
    <row r="13464">
      <c r="A13464" s="1" t="s">
        <v>5841</v>
      </c>
    </row>
    <row r="13466">
      <c r="A13466" s="1" t="s">
        <v>5842</v>
      </c>
    </row>
    <row r="13468">
      <c r="A13468" s="1" t="s">
        <v>5843</v>
      </c>
    </row>
    <row r="13469">
      <c r="A13469" s="1" t="s">
        <v>5814</v>
      </c>
    </row>
    <row r="13470">
      <c r="A13470" s="1" t="s">
        <v>5815</v>
      </c>
    </row>
    <row r="13471">
      <c r="A13471" s="1" t="s">
        <v>5816</v>
      </c>
    </row>
    <row r="13472">
      <c r="A13472" s="1" t="s">
        <v>5817</v>
      </c>
    </row>
    <row r="13473">
      <c r="A13473" s="1" t="s">
        <v>5818</v>
      </c>
    </row>
    <row r="13474">
      <c r="A13474" s="1" t="s">
        <v>5819</v>
      </c>
    </row>
    <row r="13475">
      <c r="A13475" s="1" t="s">
        <v>5820</v>
      </c>
    </row>
    <row r="13476">
      <c r="A13476" s="1" t="s">
        <v>5821</v>
      </c>
    </row>
    <row r="13477">
      <c r="A13477" s="1" t="s">
        <v>5822</v>
      </c>
    </row>
    <row r="13478">
      <c r="A13478" s="1" t="s">
        <v>5823</v>
      </c>
    </row>
    <row r="13479">
      <c r="A13479" s="1" t="s">
        <v>5824</v>
      </c>
    </row>
    <row r="13480">
      <c r="A13480" s="1" t="s">
        <v>5825</v>
      </c>
    </row>
    <row r="13481">
      <c r="A13481" s="1" t="s">
        <v>5826</v>
      </c>
    </row>
    <row r="13482">
      <c r="A13482" s="1" t="s">
        <v>5827</v>
      </c>
    </row>
    <row r="13483">
      <c r="A13483" s="1" t="s">
        <v>5828</v>
      </c>
    </row>
    <row r="13484">
      <c r="A13484" s="1" t="s">
        <v>5829</v>
      </c>
    </row>
    <row r="13485">
      <c r="A13485" s="1" t="s">
        <v>5830</v>
      </c>
    </row>
    <row r="13486">
      <c r="A13486" s="1" t="s">
        <v>5831</v>
      </c>
    </row>
    <row r="13487">
      <c r="A13487" s="1" t="s">
        <v>5832</v>
      </c>
    </row>
    <row r="13488">
      <c r="A13488" s="1" t="s">
        <v>5833</v>
      </c>
    </row>
    <row r="13489">
      <c r="A13489" s="1" t="s">
        <v>5834</v>
      </c>
    </row>
    <row r="13490">
      <c r="A13490" s="1" t="s">
        <v>5835</v>
      </c>
    </row>
    <row r="13491">
      <c r="A13491" s="1" t="s">
        <v>5836</v>
      </c>
    </row>
    <row r="13492">
      <c r="A13492" s="1" t="s">
        <v>5837</v>
      </c>
    </row>
    <row r="13493">
      <c r="A13493" s="1" t="s">
        <v>5838</v>
      </c>
    </row>
    <row r="13494">
      <c r="A13494" s="1" t="s">
        <v>5839</v>
      </c>
    </row>
    <row r="13495">
      <c r="A13495" s="1" t="s">
        <v>5840</v>
      </c>
    </row>
    <row r="13496">
      <c r="A13496" s="1" t="s">
        <v>5841</v>
      </c>
    </row>
    <row r="13497">
      <c r="A13497" s="1" t="s">
        <v>5844</v>
      </c>
    </row>
    <row r="13498">
      <c r="A13498" s="1" t="s">
        <v>5845</v>
      </c>
    </row>
    <row r="13500">
      <c r="A13500" s="1" t="s">
        <v>5846</v>
      </c>
    </row>
    <row r="13501">
      <c r="A13501" s="1" t="s">
        <v>5839</v>
      </c>
    </row>
    <row r="13502">
      <c r="A13502" s="1" t="s">
        <v>5847</v>
      </c>
    </row>
    <row r="13504">
      <c r="A13504" s="1" t="s">
        <v>5848</v>
      </c>
    </row>
    <row r="13505">
      <c r="A13505" s="1" t="s">
        <v>5849</v>
      </c>
    </row>
    <row r="13506">
      <c r="A13506" s="1" t="s">
        <v>5850</v>
      </c>
    </row>
    <row r="13508">
      <c r="A13508" s="1" t="s">
        <v>5851</v>
      </c>
    </row>
    <row r="13509">
      <c r="A13509" s="1" t="s">
        <v>5852</v>
      </c>
    </row>
    <row r="13510">
      <c r="A13510" s="1" t="s">
        <v>5853</v>
      </c>
    </row>
    <row r="13512">
      <c r="A13512" s="1" t="s">
        <v>5854</v>
      </c>
    </row>
    <row r="13514">
      <c r="A13514" s="1" t="s">
        <v>5855</v>
      </c>
    </row>
    <row r="13516">
      <c r="A13516" s="1" t="s">
        <v>5856</v>
      </c>
    </row>
    <row r="13517">
      <c r="A13517" s="1" t="s">
        <v>5857</v>
      </c>
    </row>
    <row r="13518">
      <c r="A13518" s="1" t="s">
        <v>5858</v>
      </c>
    </row>
    <row r="13520">
      <c r="A13520" s="1" t="s">
        <v>5859</v>
      </c>
    </row>
    <row r="13522">
      <c r="A13522" s="1" t="s">
        <v>5860</v>
      </c>
    </row>
    <row r="13524">
      <c r="A13524" s="1" t="s">
        <v>5861</v>
      </c>
    </row>
    <row r="13525">
      <c r="A13525" s="1" t="s">
        <v>5862</v>
      </c>
    </row>
    <row r="13526">
      <c r="A13526" s="1" t="s">
        <v>5863</v>
      </c>
    </row>
    <row r="13528">
      <c r="A13528" s="1" t="s">
        <v>5864</v>
      </c>
    </row>
    <row r="13529">
      <c r="A13529" s="1" t="s">
        <v>5865</v>
      </c>
    </row>
    <row r="13531">
      <c r="A13531" s="1" t="s">
        <v>5811</v>
      </c>
    </row>
    <row r="13532">
      <c r="A13532" s="1" t="s">
        <v>5846</v>
      </c>
    </row>
    <row r="13533">
      <c r="A13533" s="1" t="s">
        <v>5839</v>
      </c>
    </row>
    <row r="13534">
      <c r="A13534" s="1" t="s">
        <v>5847</v>
      </c>
    </row>
    <row r="13535">
      <c r="A13535" s="1" t="s">
        <v>5848</v>
      </c>
    </row>
    <row r="13536">
      <c r="A13536" s="1" t="s">
        <v>5849</v>
      </c>
    </row>
    <row r="13537">
      <c r="A13537" s="1" t="s">
        <v>5850</v>
      </c>
    </row>
    <row r="13538">
      <c r="A13538" s="1" t="s">
        <v>5851</v>
      </c>
    </row>
    <row r="13539">
      <c r="A13539" s="1" t="s">
        <v>5852</v>
      </c>
    </row>
    <row r="13540">
      <c r="A13540" s="1" t="s">
        <v>5853</v>
      </c>
    </row>
    <row r="13541">
      <c r="A13541" s="1" t="s">
        <v>5854</v>
      </c>
    </row>
    <row r="13542">
      <c r="A13542" s="1" t="s">
        <v>5855</v>
      </c>
    </row>
    <row r="13543">
      <c r="A13543" s="1" t="s">
        <v>5856</v>
      </c>
    </row>
    <row r="13544">
      <c r="A13544" s="1" t="s">
        <v>5857</v>
      </c>
    </row>
    <row r="13545">
      <c r="A13545" s="1" t="s">
        <v>5858</v>
      </c>
    </row>
    <row r="13546">
      <c r="A13546" s="1" t="s">
        <v>5859</v>
      </c>
    </row>
    <row r="13547">
      <c r="A13547" s="1" t="s">
        <v>5860</v>
      </c>
    </row>
    <row r="13548">
      <c r="A13548" s="1" t="s">
        <v>5861</v>
      </c>
    </row>
    <row r="13549">
      <c r="A13549" s="1" t="s">
        <v>5862</v>
      </c>
    </row>
    <row r="13550">
      <c r="A13550" s="1" t="s">
        <v>5863</v>
      </c>
    </row>
    <row r="13551">
      <c r="A13551" s="1" t="s">
        <v>5864</v>
      </c>
    </row>
    <row r="13552">
      <c r="A13552" s="1" t="s">
        <v>5866</v>
      </c>
    </row>
    <row r="13553">
      <c r="A13553" s="1" t="s">
        <v>5867</v>
      </c>
    </row>
    <row r="13555">
      <c r="A13555" s="1" t="s">
        <v>5868</v>
      </c>
    </row>
    <row r="13556">
      <c r="A13556" s="1" t="s">
        <v>5869</v>
      </c>
    </row>
    <row r="13557">
      <c r="A13557" s="1" t="s">
        <v>5870</v>
      </c>
    </row>
    <row r="13559">
      <c r="A13559" s="1" t="s">
        <v>5871</v>
      </c>
    </row>
    <row r="13560">
      <c r="A13560" s="1" t="s">
        <v>5872</v>
      </c>
    </row>
    <row r="13561">
      <c r="A13561" s="1" t="s">
        <v>5873</v>
      </c>
    </row>
    <row r="13562">
      <c r="A13562" s="1" t="s">
        <v>5874</v>
      </c>
    </row>
    <row r="13564">
      <c r="A13564" s="1" t="s">
        <v>5875</v>
      </c>
    </row>
    <row r="13565">
      <c r="A13565" s="1" t="s">
        <v>5876</v>
      </c>
    </row>
    <row r="13566">
      <c r="A13566" s="1" t="s">
        <v>5877</v>
      </c>
    </row>
    <row r="13568">
      <c r="A13568" s="1" t="s">
        <v>5878</v>
      </c>
    </row>
    <row r="13569">
      <c r="A13569" s="1" t="s">
        <v>5879</v>
      </c>
    </row>
    <row r="13571">
      <c r="A13571" s="1" t="s">
        <v>5639</v>
      </c>
    </row>
    <row r="13573">
      <c r="A13573" s="1" t="s">
        <v>5880</v>
      </c>
    </row>
    <row r="13575">
      <c r="A13575" s="1" t="s">
        <v>5881</v>
      </c>
    </row>
    <row r="13576">
      <c r="A13576" s="1" t="s">
        <v>5882</v>
      </c>
    </row>
    <row r="13578">
      <c r="A13578" s="1" t="s">
        <v>3326</v>
      </c>
    </row>
    <row r="13579">
      <c r="A13579" s="1" t="s">
        <v>3327</v>
      </c>
    </row>
    <row r="13580">
      <c r="A13580" s="1" t="s">
        <v>3328</v>
      </c>
    </row>
    <row r="13582">
      <c r="A13582" s="1" t="s">
        <v>4148</v>
      </c>
    </row>
    <row r="13583">
      <c r="A13583" s="1" t="s">
        <v>4149</v>
      </c>
    </row>
    <row r="13584">
      <c r="A13584" s="1" t="s">
        <v>5883</v>
      </c>
    </row>
    <row r="13585">
      <c r="A13585" s="1" t="s">
        <v>5650</v>
      </c>
    </row>
    <row r="13586">
      <c r="A13586" s="1" t="s">
        <v>5868</v>
      </c>
    </row>
    <row r="13587">
      <c r="A13587" s="1" t="s">
        <v>5869</v>
      </c>
    </row>
    <row r="13588">
      <c r="A13588" s="1" t="s">
        <v>5870</v>
      </c>
    </row>
    <row r="13589">
      <c r="A13589" s="1" t="s">
        <v>5871</v>
      </c>
    </row>
    <row r="13590">
      <c r="A13590" s="1" t="s">
        <v>5872</v>
      </c>
    </row>
    <row r="13591">
      <c r="A13591" s="1" t="s">
        <v>5873</v>
      </c>
    </row>
    <row r="13592">
      <c r="A13592" s="1" t="s">
        <v>5874</v>
      </c>
    </row>
    <row r="13593">
      <c r="A13593" s="1" t="s">
        <v>5875</v>
      </c>
    </row>
    <row r="13594">
      <c r="A13594" s="1" t="s">
        <v>5876</v>
      </c>
    </row>
    <row r="13595">
      <c r="A13595" s="1" t="s">
        <v>5877</v>
      </c>
    </row>
    <row r="13596">
      <c r="A13596" s="1" t="s">
        <v>5878</v>
      </c>
    </row>
    <row r="13597">
      <c r="A13597" s="1" t="s">
        <v>5879</v>
      </c>
    </row>
    <row r="13598">
      <c r="A13598" s="1" t="s">
        <v>5639</v>
      </c>
    </row>
    <row r="13599">
      <c r="A13599" s="1" t="s">
        <v>5880</v>
      </c>
    </row>
    <row r="13600">
      <c r="A13600" s="1" t="s">
        <v>5881</v>
      </c>
    </row>
    <row r="13601">
      <c r="A13601" s="1" t="s">
        <v>5882</v>
      </c>
    </row>
    <row r="13602">
      <c r="A13602" s="1" t="s">
        <v>3326</v>
      </c>
    </row>
    <row r="13603">
      <c r="A13603" s="1" t="s">
        <v>3327</v>
      </c>
    </row>
    <row r="13604">
      <c r="A13604" s="1" t="s">
        <v>3328</v>
      </c>
    </row>
    <row r="13605">
      <c r="A13605" s="1" t="s">
        <v>4148</v>
      </c>
    </row>
    <row r="13606">
      <c r="A13606" s="1" t="s">
        <v>5884</v>
      </c>
    </row>
    <row r="13607">
      <c r="A13607" s="1" t="s">
        <v>5885</v>
      </c>
    </row>
    <row r="13609">
      <c r="A13609" s="1" t="s">
        <v>5886</v>
      </c>
    </row>
    <row r="13611">
      <c r="A13611" s="1" t="s">
        <v>5887</v>
      </c>
    </row>
    <row r="13612">
      <c r="A13612" s="1" t="s">
        <v>5888</v>
      </c>
    </row>
    <row r="13614">
      <c r="A13614" s="1" t="s">
        <v>5889</v>
      </c>
    </row>
    <row r="13615">
      <c r="A13615" s="1" t="s">
        <v>5890</v>
      </c>
    </row>
    <row r="13617">
      <c r="A13617" s="1" t="s">
        <v>5891</v>
      </c>
    </row>
    <row r="13619">
      <c r="A13619" s="1" t="s">
        <v>5892</v>
      </c>
    </row>
    <row r="13621">
      <c r="A13621" s="1" t="s">
        <v>5893</v>
      </c>
    </row>
    <row r="13623">
      <c r="A13623" s="1" t="s">
        <v>5894</v>
      </c>
    </row>
    <row r="13624">
      <c r="A13624" s="1" t="s">
        <v>5895</v>
      </c>
    </row>
    <row r="13625">
      <c r="A13625" s="1" t="s">
        <v>5896</v>
      </c>
    </row>
    <row r="13626">
      <c r="A13626" s="1" t="s">
        <v>5897</v>
      </c>
    </row>
    <row r="13627">
      <c r="A13627" s="1" t="s">
        <v>5898</v>
      </c>
    </row>
    <row r="13628">
      <c r="A13628" s="1" t="s">
        <v>5899</v>
      </c>
    </row>
    <row r="13629">
      <c r="A13629" s="1" t="s">
        <v>5900</v>
      </c>
    </row>
    <row r="13631">
      <c r="A13631" s="1" t="s">
        <v>5901</v>
      </c>
    </row>
    <row r="13633">
      <c r="A13633" s="1" t="s">
        <v>5902</v>
      </c>
    </row>
    <row r="13634">
      <c r="A13634" s="1" t="s">
        <v>5903</v>
      </c>
    </row>
    <row r="13635">
      <c r="A13635" s="1" t="s">
        <v>5904</v>
      </c>
    </row>
    <row r="13636">
      <c r="A13636" s="1" t="s">
        <v>5904</v>
      </c>
    </row>
    <row r="13638">
      <c r="A13638" s="1" t="s">
        <v>5905</v>
      </c>
    </row>
    <row r="13640">
      <c r="A13640" s="1" t="s">
        <v>5906</v>
      </c>
    </row>
    <row r="13641">
      <c r="A13641" s="1" t="s">
        <v>5886</v>
      </c>
    </row>
    <row r="13642">
      <c r="A13642" s="1" t="s">
        <v>5887</v>
      </c>
    </row>
    <row r="13643">
      <c r="A13643" s="1" t="s">
        <v>5888</v>
      </c>
    </row>
    <row r="13644">
      <c r="A13644" s="1" t="s">
        <v>5889</v>
      </c>
    </row>
    <row r="13645">
      <c r="A13645" s="1" t="s">
        <v>5891</v>
      </c>
    </row>
    <row r="13646">
      <c r="A13646" s="1" t="s">
        <v>5892</v>
      </c>
    </row>
    <row r="13647">
      <c r="A13647" s="1" t="s">
        <v>5893</v>
      </c>
    </row>
    <row r="13648">
      <c r="A13648" s="1" t="s">
        <v>5894</v>
      </c>
    </row>
    <row r="13649">
      <c r="A13649" s="1" t="s">
        <v>5895</v>
      </c>
    </row>
    <row r="13650">
      <c r="A13650" s="1" t="s">
        <v>5896</v>
      </c>
    </row>
    <row r="13651">
      <c r="A13651" s="1" t="s">
        <v>5897</v>
      </c>
    </row>
    <row r="13652">
      <c r="A13652" s="1" t="s">
        <v>5898</v>
      </c>
    </row>
    <row r="13653">
      <c r="A13653" s="1" t="s">
        <v>5899</v>
      </c>
    </row>
    <row r="13654">
      <c r="A13654" s="1" t="s">
        <v>5900</v>
      </c>
    </row>
    <row r="13655">
      <c r="A13655" s="1" t="s">
        <v>5901</v>
      </c>
    </row>
    <row r="13656">
      <c r="A13656" s="1" t="s">
        <v>5902</v>
      </c>
    </row>
    <row r="13657">
      <c r="A13657" s="1" t="s">
        <v>5903</v>
      </c>
    </row>
    <row r="13658">
      <c r="A13658" s="1" t="s">
        <v>5904</v>
      </c>
    </row>
    <row r="13659">
      <c r="A13659" s="1" t="s">
        <v>5904</v>
      </c>
    </row>
    <row r="13660">
      <c r="A13660" s="1" t="s">
        <v>5907</v>
      </c>
    </row>
    <row r="13661">
      <c r="A13661" s="1" t="s">
        <v>5908</v>
      </c>
    </row>
    <row r="13663">
      <c r="A13663" s="1" t="s">
        <v>5909</v>
      </c>
    </row>
    <row r="13664">
      <c r="A13664" s="1" t="s">
        <v>5910</v>
      </c>
    </row>
    <row r="13665">
      <c r="A13665" s="1" t="s">
        <v>5911</v>
      </c>
    </row>
    <row r="13667">
      <c r="A13667" s="1" t="s">
        <v>5912</v>
      </c>
    </row>
    <row r="13669">
      <c r="A13669" s="1" t="s">
        <v>5913</v>
      </c>
    </row>
    <row r="13670">
      <c r="A13670" s="1" t="s">
        <v>5914</v>
      </c>
    </row>
    <row r="13671">
      <c r="A13671" s="1" t="s">
        <v>5915</v>
      </c>
    </row>
    <row r="13672">
      <c r="A13672" s="1" t="s">
        <v>5916</v>
      </c>
    </row>
    <row r="13673">
      <c r="A13673" s="1" t="s">
        <v>5917</v>
      </c>
    </row>
    <row r="13674">
      <c r="A13674" s="1" t="s">
        <v>5918</v>
      </c>
    </row>
    <row r="13675">
      <c r="A13675" s="1" t="s">
        <v>5919</v>
      </c>
    </row>
    <row r="13676">
      <c r="A13676" s="1" t="s">
        <v>5920</v>
      </c>
    </row>
    <row r="13677">
      <c r="A13677" s="1" t="s">
        <v>5921</v>
      </c>
    </row>
    <row r="13678">
      <c r="A13678" s="1" t="s">
        <v>5922</v>
      </c>
    </row>
    <row r="13679">
      <c r="A13679" s="1" t="s">
        <v>5923</v>
      </c>
    </row>
    <row r="13680">
      <c r="A13680" s="1" t="s">
        <v>5924</v>
      </c>
    </row>
    <row r="13681">
      <c r="A13681" s="1" t="s">
        <v>1180</v>
      </c>
    </row>
    <row r="13683">
      <c r="A13683" s="1" t="s">
        <v>5925</v>
      </c>
    </row>
    <row r="13684">
      <c r="A13684" s="1" t="s">
        <v>5926</v>
      </c>
    </row>
    <row r="13686">
      <c r="A13686" s="1" t="s">
        <v>5927</v>
      </c>
    </row>
    <row r="13687">
      <c r="A13687" s="1" t="s">
        <v>1184</v>
      </c>
    </row>
    <row r="13689">
      <c r="A13689" s="1" t="s">
        <v>5928</v>
      </c>
    </row>
    <row r="13690">
      <c r="A13690" s="1" t="s">
        <v>1597</v>
      </c>
    </row>
    <row r="13692">
      <c r="A13692" s="1" t="s">
        <v>165</v>
      </c>
    </row>
    <row r="13693">
      <c r="A13693" s="1" t="s">
        <v>5929</v>
      </c>
    </row>
    <row r="13694">
      <c r="A13694" s="1" t="s">
        <v>5909</v>
      </c>
    </row>
    <row r="13695">
      <c r="A13695" s="1" t="s">
        <v>5910</v>
      </c>
    </row>
    <row r="13696">
      <c r="A13696" s="1" t="s">
        <v>5911</v>
      </c>
    </row>
    <row r="13697">
      <c r="A13697" s="1" t="s">
        <v>5912</v>
      </c>
    </row>
    <row r="13698">
      <c r="A13698" s="1" t="s">
        <v>5913</v>
      </c>
    </row>
    <row r="13699">
      <c r="A13699" s="1" t="s">
        <v>5914</v>
      </c>
    </row>
    <row r="13700">
      <c r="A13700" s="1" t="s">
        <v>5915</v>
      </c>
    </row>
    <row r="13701">
      <c r="A13701" s="1" t="s">
        <v>5916</v>
      </c>
    </row>
    <row r="13702">
      <c r="A13702" s="1" t="s">
        <v>5917</v>
      </c>
    </row>
    <row r="13703">
      <c r="A13703" s="1" t="s">
        <v>5918</v>
      </c>
    </row>
    <row r="13704">
      <c r="A13704" s="1" t="s">
        <v>5919</v>
      </c>
    </row>
    <row r="13705">
      <c r="A13705" s="1" t="s">
        <v>5920</v>
      </c>
    </row>
    <row r="13706">
      <c r="A13706" s="1" t="s">
        <v>5921</v>
      </c>
    </row>
    <row r="13707">
      <c r="A13707" s="1" t="s">
        <v>5922</v>
      </c>
    </row>
    <row r="13708">
      <c r="A13708" s="1" t="s">
        <v>5923</v>
      </c>
    </row>
    <row r="13709">
      <c r="A13709" s="1" t="s">
        <v>5924</v>
      </c>
    </row>
    <row r="13710">
      <c r="A13710" s="1" t="s">
        <v>1180</v>
      </c>
    </row>
    <row r="13711">
      <c r="A13711" s="1" t="s">
        <v>5925</v>
      </c>
    </row>
    <row r="13712">
      <c r="A13712" s="1" t="s">
        <v>5926</v>
      </c>
    </row>
    <row r="13713">
      <c r="A13713" s="1" t="s">
        <v>5927</v>
      </c>
    </row>
    <row r="13714">
      <c r="A13714" s="1" t="s">
        <v>1184</v>
      </c>
    </row>
    <row r="13715">
      <c r="A13715" s="1" t="s">
        <v>5930</v>
      </c>
    </row>
    <row r="13716">
      <c r="A13716" s="1" t="s">
        <v>5931</v>
      </c>
    </row>
    <row r="13717">
      <c r="A13717" s="1" t="s">
        <v>5932</v>
      </c>
    </row>
    <row r="13718">
      <c r="A13718" s="1" t="s">
        <v>5933</v>
      </c>
    </row>
    <row r="13719">
      <c r="A13719" s="1" t="s">
        <v>5934</v>
      </c>
    </row>
    <row r="13720">
      <c r="A13720" s="1" t="s">
        <v>5935</v>
      </c>
    </row>
    <row r="13721">
      <c r="A13721" s="1" t="s">
        <v>5936</v>
      </c>
    </row>
    <row r="13722">
      <c r="A13722" s="1" t="s">
        <v>5937</v>
      </c>
    </row>
    <row r="13723">
      <c r="A13723" s="1" t="s">
        <v>5938</v>
      </c>
    </row>
    <row r="13724">
      <c r="A13724" s="1" t="s">
        <v>5939</v>
      </c>
    </row>
    <row r="13725">
      <c r="A13725" s="1" t="s">
        <v>5940</v>
      </c>
    </row>
    <row r="13726">
      <c r="A13726" s="1" t="s">
        <v>5941</v>
      </c>
    </row>
    <row r="13727">
      <c r="A13727" s="1" t="s">
        <v>5942</v>
      </c>
    </row>
    <row r="13728">
      <c r="A13728" s="1" t="s">
        <v>5943</v>
      </c>
    </row>
    <row r="13729">
      <c r="A13729" s="1" t="s">
        <v>5944</v>
      </c>
    </row>
    <row r="13730">
      <c r="A13730" s="1" t="s">
        <v>5945</v>
      </c>
    </row>
    <row r="13731">
      <c r="A13731" s="1" t="s">
        <v>5946</v>
      </c>
    </row>
    <row r="13732">
      <c r="A13732" s="1" t="s">
        <v>5932</v>
      </c>
    </row>
    <row r="13733">
      <c r="A13733" s="1" t="s">
        <v>5933</v>
      </c>
    </row>
    <row r="13734">
      <c r="A13734" s="1" t="s">
        <v>5934</v>
      </c>
    </row>
    <row r="13735">
      <c r="A13735" s="1" t="s">
        <v>5935</v>
      </c>
    </row>
    <row r="13736">
      <c r="A13736" s="1" t="s">
        <v>5936</v>
      </c>
    </row>
    <row r="13737">
      <c r="A13737" s="1" t="s">
        <v>5937</v>
      </c>
    </row>
    <row r="13738">
      <c r="A13738" s="1" t="s">
        <v>5938</v>
      </c>
    </row>
    <row r="13739">
      <c r="A13739" s="1" t="s">
        <v>5939</v>
      </c>
    </row>
    <row r="13740">
      <c r="A13740" s="1" t="s">
        <v>5940</v>
      </c>
    </row>
    <row r="13741">
      <c r="A13741" s="1" t="s">
        <v>5941</v>
      </c>
    </row>
    <row r="13742">
      <c r="A13742" s="1" t="s">
        <v>5942</v>
      </c>
    </row>
    <row r="13743">
      <c r="A13743" s="1" t="s">
        <v>5943</v>
      </c>
    </row>
    <row r="13744">
      <c r="A13744" s="1" t="s">
        <v>5944</v>
      </c>
    </row>
    <row r="13745">
      <c r="A13745" s="1" t="s">
        <v>5945</v>
      </c>
    </row>
    <row r="13746">
      <c r="A13746" s="1" t="s">
        <v>5947</v>
      </c>
    </row>
    <row r="13747">
      <c r="A13747" s="1" t="s">
        <v>5948</v>
      </c>
    </row>
    <row r="13748">
      <c r="A13748" s="1" t="s">
        <v>5949</v>
      </c>
    </row>
    <row r="13749">
      <c r="A13749" s="1" t="s">
        <v>5950</v>
      </c>
    </row>
    <row r="13751">
      <c r="A13751" s="1" t="s">
        <v>5951</v>
      </c>
    </row>
    <row r="13752">
      <c r="A13752" s="1" t="s">
        <v>5952</v>
      </c>
    </row>
    <row r="13753">
      <c r="A13753" s="1" t="s">
        <v>5953</v>
      </c>
    </row>
    <row r="13754">
      <c r="A13754" s="1" t="s">
        <v>5954</v>
      </c>
    </row>
    <row r="13755">
      <c r="A13755" s="1" t="s">
        <v>5955</v>
      </c>
    </row>
    <row r="13757">
      <c r="A13757" s="1" t="s">
        <v>5956</v>
      </c>
    </row>
    <row r="13759">
      <c r="A13759" s="1" t="s">
        <v>5957</v>
      </c>
    </row>
    <row r="13761">
      <c r="A13761" s="1" t="s">
        <v>5958</v>
      </c>
    </row>
    <row r="13762">
      <c r="A13762" s="1" t="s">
        <v>5959</v>
      </c>
    </row>
    <row r="13764">
      <c r="A13764" s="1" t="s">
        <v>5960</v>
      </c>
    </row>
    <row r="13765">
      <c r="A13765" s="1" t="s">
        <v>5961</v>
      </c>
    </row>
    <row r="13767">
      <c r="A13767" s="1" t="s">
        <v>5962</v>
      </c>
    </row>
    <row r="13768">
      <c r="A13768" s="1" t="s">
        <v>5963</v>
      </c>
    </row>
    <row r="13769">
      <c r="A13769" s="1" t="s">
        <v>5964</v>
      </c>
    </row>
    <row r="13770">
      <c r="A13770" s="1" t="s">
        <v>5965</v>
      </c>
    </row>
    <row r="13772">
      <c r="A13772" s="1" t="s">
        <v>5966</v>
      </c>
    </row>
    <row r="13773">
      <c r="A13773" s="1" t="s">
        <v>5967</v>
      </c>
    </row>
    <row r="13775">
      <c r="A13775" s="1" t="s">
        <v>5968</v>
      </c>
    </row>
    <row r="13777">
      <c r="A13777" s="1" t="s">
        <v>5969</v>
      </c>
    </row>
    <row r="13779">
      <c r="A13779" s="1" t="s">
        <v>5970</v>
      </c>
    </row>
    <row r="13780">
      <c r="A13780" s="1" t="s">
        <v>5949</v>
      </c>
    </row>
    <row r="13781">
      <c r="A13781" s="1" t="s">
        <v>5950</v>
      </c>
    </row>
    <row r="13782">
      <c r="A13782" s="1" t="s">
        <v>5951</v>
      </c>
    </row>
    <row r="13783">
      <c r="A13783" s="1" t="s">
        <v>5952</v>
      </c>
    </row>
    <row r="13784">
      <c r="A13784" s="1" t="s">
        <v>5953</v>
      </c>
    </row>
    <row r="13785">
      <c r="A13785" s="1" t="s">
        <v>5954</v>
      </c>
    </row>
    <row r="13786">
      <c r="A13786" s="1" t="s">
        <v>5955</v>
      </c>
    </row>
    <row r="13787">
      <c r="A13787" s="1" t="s">
        <v>5957</v>
      </c>
    </row>
    <row r="13788">
      <c r="A13788" s="1" t="s">
        <v>5958</v>
      </c>
    </row>
    <row r="13789">
      <c r="A13789" s="1" t="s">
        <v>5959</v>
      </c>
    </row>
    <row r="13790">
      <c r="A13790" s="1" t="s">
        <v>5960</v>
      </c>
    </row>
    <row r="13791">
      <c r="A13791" s="1" t="s">
        <v>5961</v>
      </c>
    </row>
    <row r="13792">
      <c r="A13792" s="1" t="s">
        <v>5962</v>
      </c>
    </row>
    <row r="13793">
      <c r="A13793" s="1" t="s">
        <v>5963</v>
      </c>
    </row>
    <row r="13794">
      <c r="A13794" s="1" t="s">
        <v>5964</v>
      </c>
    </row>
    <row r="13795">
      <c r="A13795" s="1" t="s">
        <v>5965</v>
      </c>
    </row>
    <row r="13796">
      <c r="A13796" s="1" t="s">
        <v>5966</v>
      </c>
    </row>
    <row r="13797">
      <c r="A13797" s="1" t="s">
        <v>5967</v>
      </c>
    </row>
    <row r="13798">
      <c r="A13798" s="1" t="s">
        <v>5971</v>
      </c>
    </row>
    <row r="13799">
      <c r="A13799" s="1" t="s">
        <v>5972</v>
      </c>
    </row>
    <row r="13801">
      <c r="A13801" s="1" t="s">
        <v>5973</v>
      </c>
    </row>
    <row r="13803">
      <c r="A13803" s="1" t="s">
        <v>5974</v>
      </c>
    </row>
    <row r="13804">
      <c r="A13804" s="1" t="s">
        <v>5975</v>
      </c>
    </row>
    <row r="13805">
      <c r="A13805" s="1" t="s">
        <v>5976</v>
      </c>
    </row>
    <row r="13807">
      <c r="A13807" s="1" t="s">
        <v>5977</v>
      </c>
    </row>
    <row r="13808">
      <c r="A13808" s="1" t="s">
        <v>5978</v>
      </c>
    </row>
    <row r="13809">
      <c r="A13809" s="1" t="s">
        <v>5979</v>
      </c>
    </row>
    <row r="13811">
      <c r="A13811" s="1" t="s">
        <v>5980</v>
      </c>
    </row>
    <row r="13812">
      <c r="A13812" s="1" t="s">
        <v>5981</v>
      </c>
    </row>
    <row r="13813">
      <c r="A13813" s="1" t="s">
        <v>5982</v>
      </c>
    </row>
    <row r="13814">
      <c r="A13814" s="1" t="s">
        <v>5983</v>
      </c>
    </row>
    <row r="13815">
      <c r="A13815" s="1" t="s">
        <v>5984</v>
      </c>
    </row>
    <row r="13817">
      <c r="A13817" s="1" t="s">
        <v>5985</v>
      </c>
    </row>
    <row r="13819">
      <c r="A13819" s="1" t="s">
        <v>5986</v>
      </c>
    </row>
    <row r="13821">
      <c r="A13821" s="1" t="s">
        <v>3536</v>
      </c>
    </row>
    <row r="13823">
      <c r="A13823" s="1" t="s">
        <v>5987</v>
      </c>
    </row>
    <row r="13825">
      <c r="A13825" s="1" t="s">
        <v>3327</v>
      </c>
    </row>
    <row r="13826">
      <c r="A13826" s="1" t="s">
        <v>3410</v>
      </c>
    </row>
    <row r="13828">
      <c r="A13828" s="1" t="s">
        <v>3763</v>
      </c>
    </row>
    <row r="13829">
      <c r="A13829" s="1" t="s">
        <v>5988</v>
      </c>
    </row>
    <row r="13830">
      <c r="A13830" s="1" t="s">
        <v>5650</v>
      </c>
    </row>
    <row r="13831">
      <c r="A13831" s="1" t="s">
        <v>5973</v>
      </c>
    </row>
    <row r="13832">
      <c r="A13832" s="1" t="s">
        <v>5974</v>
      </c>
    </row>
    <row r="13833">
      <c r="A13833" s="1" t="s">
        <v>5975</v>
      </c>
    </row>
    <row r="13834">
      <c r="A13834" s="1" t="s">
        <v>5976</v>
      </c>
    </row>
    <row r="13835">
      <c r="A13835" s="1" t="s">
        <v>5977</v>
      </c>
    </row>
    <row r="13836">
      <c r="A13836" s="1" t="s">
        <v>5978</v>
      </c>
    </row>
    <row r="13837">
      <c r="A13837" s="1" t="s">
        <v>5979</v>
      </c>
    </row>
    <row r="13838">
      <c r="A13838" s="1" t="s">
        <v>5980</v>
      </c>
    </row>
    <row r="13839">
      <c r="A13839" s="1" t="s">
        <v>5981</v>
      </c>
    </row>
    <row r="13840">
      <c r="A13840" s="1" t="s">
        <v>5982</v>
      </c>
    </row>
    <row r="13841">
      <c r="A13841" s="1" t="s">
        <v>5983</v>
      </c>
    </row>
    <row r="13842">
      <c r="A13842" s="1" t="s">
        <v>5984</v>
      </c>
    </row>
    <row r="13843">
      <c r="A13843" s="1" t="s">
        <v>5985</v>
      </c>
    </row>
    <row r="13844">
      <c r="A13844" s="1" t="s">
        <v>5986</v>
      </c>
    </row>
    <row r="13845">
      <c r="A13845" s="1" t="s">
        <v>3536</v>
      </c>
    </row>
    <row r="13846">
      <c r="A13846" s="1" t="s">
        <v>5987</v>
      </c>
    </row>
    <row r="13847">
      <c r="A13847" s="1" t="s">
        <v>3327</v>
      </c>
    </row>
    <row r="13848">
      <c r="A13848" s="1" t="s">
        <v>3410</v>
      </c>
    </row>
    <row r="13849">
      <c r="A13849" s="1" t="s">
        <v>5989</v>
      </c>
    </row>
    <row r="13850">
      <c r="A13850" s="1" t="s">
        <v>5990</v>
      </c>
    </row>
    <row r="13851">
      <c r="A13851" s="1" t="s">
        <v>5991</v>
      </c>
    </row>
    <row r="13852">
      <c r="A13852" s="1" t="s">
        <v>5992</v>
      </c>
    </row>
    <row r="13853">
      <c r="A13853" s="1" t="s">
        <v>5993</v>
      </c>
    </row>
    <row r="13854">
      <c r="A13854" s="1" t="s">
        <v>5994</v>
      </c>
    </row>
    <row r="13855">
      <c r="A13855" s="1" t="s">
        <v>5995</v>
      </c>
    </row>
    <row r="13857">
      <c r="A13857" s="1" t="s">
        <v>5996</v>
      </c>
    </row>
    <row r="13859">
      <c r="A13859" s="1" t="s">
        <v>5997</v>
      </c>
    </row>
    <row r="13861">
      <c r="A13861" s="1" t="s">
        <v>5998</v>
      </c>
    </row>
    <row r="13863">
      <c r="A13863" s="1" t="s">
        <v>5648</v>
      </c>
    </row>
    <row r="13864">
      <c r="A13864" s="1" t="s">
        <v>3762</v>
      </c>
    </row>
    <row r="13865">
      <c r="A13865" s="1" t="s">
        <v>5649</v>
      </c>
    </row>
    <row r="13867">
      <c r="A13867" s="1" t="s">
        <v>3425</v>
      </c>
    </row>
    <row r="13868">
      <c r="A13868" s="1" t="s">
        <v>3397</v>
      </c>
    </row>
    <row r="13869">
      <c r="A13869" s="1" t="s">
        <v>5999</v>
      </c>
    </row>
    <row r="13870">
      <c r="A13870" s="1" t="s">
        <v>5991</v>
      </c>
    </row>
    <row r="13871">
      <c r="A13871" s="1" t="s">
        <v>5992</v>
      </c>
    </row>
    <row r="13872">
      <c r="A13872" s="1" t="s">
        <v>5993</v>
      </c>
    </row>
    <row r="13873">
      <c r="A13873" s="1" t="s">
        <v>5994</v>
      </c>
    </row>
    <row r="13874">
      <c r="A13874" s="1" t="s">
        <v>5995</v>
      </c>
    </row>
    <row r="13875">
      <c r="A13875" s="1" t="s">
        <v>5996</v>
      </c>
    </row>
    <row r="13876">
      <c r="A13876" s="1" t="s">
        <v>5997</v>
      </c>
    </row>
    <row r="13877">
      <c r="A13877" s="1" t="s">
        <v>5998</v>
      </c>
    </row>
    <row r="13878">
      <c r="A13878" s="1" t="s">
        <v>5648</v>
      </c>
    </row>
    <row r="13879">
      <c r="A13879" s="1" t="s">
        <v>3762</v>
      </c>
    </row>
    <row r="13880">
      <c r="A13880" s="1" t="s">
        <v>5649</v>
      </c>
    </row>
    <row r="13881">
      <c r="A13881" s="1" t="s">
        <v>6000</v>
      </c>
    </row>
    <row r="13882">
      <c r="A13882" s="1" t="s">
        <v>6001</v>
      </c>
    </row>
    <row r="13884">
      <c r="A13884" s="1" t="s">
        <v>6002</v>
      </c>
    </row>
    <row r="13885">
      <c r="A13885" s="1" t="s">
        <v>6003</v>
      </c>
    </row>
    <row r="13886">
      <c r="A13886" s="1" t="s">
        <v>6004</v>
      </c>
    </row>
    <row r="13888">
      <c r="A13888" s="1" t="s">
        <v>6005</v>
      </c>
    </row>
    <row r="13889">
      <c r="A13889" s="1" t="s">
        <v>6006</v>
      </c>
    </row>
    <row r="13890">
      <c r="A13890" s="1" t="s">
        <v>6007</v>
      </c>
    </row>
    <row r="13891">
      <c r="A13891" s="1" t="s">
        <v>6008</v>
      </c>
    </row>
    <row r="13892">
      <c r="A13892" s="1" t="s">
        <v>6009</v>
      </c>
    </row>
    <row r="13894">
      <c r="A13894" s="1" t="s">
        <v>6010</v>
      </c>
    </row>
    <row r="13895">
      <c r="A13895" s="1" t="s">
        <v>6011</v>
      </c>
    </row>
    <row r="13896">
      <c r="A13896" s="1" t="s">
        <v>6012</v>
      </c>
    </row>
    <row r="13897">
      <c r="A13897" s="1" t="s">
        <v>6013</v>
      </c>
    </row>
    <row r="13898">
      <c r="A13898" s="1" t="s">
        <v>6014</v>
      </c>
    </row>
    <row r="13899">
      <c r="A13899" s="1" t="s">
        <v>6015</v>
      </c>
    </row>
    <row r="13900">
      <c r="A13900" s="1" t="s">
        <v>6016</v>
      </c>
    </row>
    <row r="13901">
      <c r="A13901" s="1" t="s">
        <v>6017</v>
      </c>
    </row>
    <row r="13902">
      <c r="A13902" s="1" t="s">
        <v>6018</v>
      </c>
    </row>
    <row r="13903">
      <c r="A13903" s="1" t="s">
        <v>6019</v>
      </c>
    </row>
    <row r="13904">
      <c r="A13904" s="1" t="s">
        <v>6020</v>
      </c>
    </row>
    <row r="13905">
      <c r="A13905" s="1" t="s">
        <v>6021</v>
      </c>
    </row>
    <row r="13906">
      <c r="A13906" s="1" t="s">
        <v>6022</v>
      </c>
    </row>
    <row r="13907">
      <c r="A13907" s="1" t="s">
        <v>6023</v>
      </c>
    </row>
    <row r="13908">
      <c r="A13908" s="1" t="s">
        <v>6024</v>
      </c>
    </row>
    <row r="13910">
      <c r="A13910" s="1" t="s">
        <v>6025</v>
      </c>
    </row>
    <row r="13912">
      <c r="A13912" s="1" t="s">
        <v>6026</v>
      </c>
    </row>
    <row r="13913">
      <c r="A13913" s="1" t="s">
        <v>6027</v>
      </c>
    </row>
    <row r="13914">
      <c r="A13914" s="1" t="s">
        <v>6028</v>
      </c>
    </row>
    <row r="13915">
      <c r="A13915" s="1" t="s">
        <v>6029</v>
      </c>
    </row>
    <row r="13916">
      <c r="A13916" s="1" t="s">
        <v>6030</v>
      </c>
    </row>
    <row r="13917">
      <c r="A13917" s="1" t="s">
        <v>6031</v>
      </c>
    </row>
    <row r="13919">
      <c r="A13919" s="1" t="s">
        <v>6032</v>
      </c>
    </row>
    <row r="13921">
      <c r="A13921" s="1" t="s">
        <v>6033</v>
      </c>
    </row>
    <row r="13922">
      <c r="A13922" s="1" t="s">
        <v>6002</v>
      </c>
    </row>
    <row r="13923">
      <c r="A13923" s="1" t="s">
        <v>6003</v>
      </c>
    </row>
    <row r="13924">
      <c r="A13924" s="1" t="s">
        <v>6004</v>
      </c>
    </row>
    <row r="13925">
      <c r="A13925" s="1" t="s">
        <v>6005</v>
      </c>
    </row>
    <row r="13926">
      <c r="A13926" s="1" t="s">
        <v>6006</v>
      </c>
    </row>
    <row r="13927">
      <c r="A13927" s="1" t="s">
        <v>6007</v>
      </c>
    </row>
    <row r="13928">
      <c r="A13928" s="1" t="s">
        <v>6008</v>
      </c>
    </row>
    <row r="13929">
      <c r="A13929" s="1" t="s">
        <v>6009</v>
      </c>
    </row>
    <row r="13930">
      <c r="A13930" s="1" t="s">
        <v>6010</v>
      </c>
    </row>
    <row r="13931">
      <c r="A13931" s="1" t="s">
        <v>6011</v>
      </c>
    </row>
    <row r="13932">
      <c r="A13932" s="1" t="s">
        <v>6012</v>
      </c>
    </row>
    <row r="13933">
      <c r="A13933" s="1" t="s">
        <v>6013</v>
      </c>
    </row>
    <row r="13934">
      <c r="A13934" s="1" t="s">
        <v>6014</v>
      </c>
    </row>
    <row r="13935">
      <c r="A13935" s="1" t="s">
        <v>6015</v>
      </c>
    </row>
    <row r="13936">
      <c r="A13936" s="1" t="s">
        <v>6016</v>
      </c>
    </row>
    <row r="13937">
      <c r="A13937" s="1" t="s">
        <v>6017</v>
      </c>
    </row>
    <row r="13938">
      <c r="A13938" s="1" t="s">
        <v>6018</v>
      </c>
    </row>
    <row r="13939">
      <c r="A13939" s="1" t="s">
        <v>6019</v>
      </c>
    </row>
    <row r="13940">
      <c r="A13940" s="1" t="s">
        <v>6020</v>
      </c>
    </row>
    <row r="13941">
      <c r="A13941" s="1" t="s">
        <v>6021</v>
      </c>
    </row>
    <row r="13942">
      <c r="A13942" s="1" t="s">
        <v>6022</v>
      </c>
    </row>
    <row r="13943">
      <c r="A13943" s="1" t="s">
        <v>6023</v>
      </c>
    </row>
    <row r="13944">
      <c r="A13944" s="1" t="s">
        <v>6024</v>
      </c>
    </row>
    <row r="13945">
      <c r="A13945" s="1" t="s">
        <v>6025</v>
      </c>
    </row>
    <row r="13946">
      <c r="A13946" s="1" t="s">
        <v>6026</v>
      </c>
    </row>
    <row r="13947">
      <c r="A13947" s="1" t="s">
        <v>6027</v>
      </c>
    </row>
    <row r="13948">
      <c r="A13948" s="1" t="s">
        <v>6028</v>
      </c>
    </row>
    <row r="13949">
      <c r="A13949" s="1" t="s">
        <v>6029</v>
      </c>
    </row>
    <row r="13950">
      <c r="A13950" s="1" t="s">
        <v>6030</v>
      </c>
    </row>
    <row r="13951">
      <c r="A13951" s="1" t="s">
        <v>6031</v>
      </c>
    </row>
    <row r="13952">
      <c r="A13952" s="1" t="s">
        <v>6034</v>
      </c>
    </row>
    <row r="13953">
      <c r="A13953" s="1" t="s">
        <v>6035</v>
      </c>
    </row>
    <row r="13955">
      <c r="A13955" s="1" t="s">
        <v>6036</v>
      </c>
    </row>
    <row r="13956">
      <c r="A13956" s="1" t="s">
        <v>6037</v>
      </c>
    </row>
    <row r="13957">
      <c r="A13957" s="1" t="s">
        <v>6038</v>
      </c>
    </row>
    <row r="13959">
      <c r="A13959" s="1" t="s">
        <v>6039</v>
      </c>
    </row>
    <row r="13960">
      <c r="A13960" s="1" t="s">
        <v>6040</v>
      </c>
    </row>
    <row r="13961">
      <c r="A13961" s="1" t="s">
        <v>6041</v>
      </c>
    </row>
    <row r="13962">
      <c r="A13962" s="1" t="s">
        <v>6042</v>
      </c>
    </row>
    <row r="13963">
      <c r="A13963" s="1" t="s">
        <v>6043</v>
      </c>
    </row>
    <row r="13964">
      <c r="A13964" s="1" t="s">
        <v>6044</v>
      </c>
    </row>
    <row r="13965">
      <c r="A13965" s="1" t="s">
        <v>6045</v>
      </c>
    </row>
    <row r="13966">
      <c r="A13966" s="1" t="s">
        <v>6046</v>
      </c>
    </row>
    <row r="13967">
      <c r="A13967" s="1" t="s">
        <v>6047</v>
      </c>
    </row>
    <row r="13968">
      <c r="A13968" s="1" t="s">
        <v>6048</v>
      </c>
    </row>
    <row r="13969">
      <c r="A13969" s="1" t="s">
        <v>6049</v>
      </c>
    </row>
    <row r="13970">
      <c r="A13970" s="1" t="s">
        <v>6050</v>
      </c>
    </row>
    <row r="13971">
      <c r="A13971" s="1" t="s">
        <v>6051</v>
      </c>
    </row>
    <row r="13972">
      <c r="A13972" s="1" t="s">
        <v>6052</v>
      </c>
    </row>
    <row r="13973">
      <c r="A13973" s="1" t="s">
        <v>6053</v>
      </c>
    </row>
    <row r="13974">
      <c r="A13974" s="1" t="s">
        <v>6054</v>
      </c>
    </row>
    <row r="13975">
      <c r="A13975" s="1" t="s">
        <v>6055</v>
      </c>
    </row>
    <row r="13976">
      <c r="A13976" s="1" t="s">
        <v>6056</v>
      </c>
    </row>
    <row r="13977">
      <c r="A13977" s="1" t="s">
        <v>6057</v>
      </c>
    </row>
    <row r="13978">
      <c r="A13978" s="1" t="s">
        <v>6058</v>
      </c>
    </row>
    <row r="13980">
      <c r="A13980" s="1" t="s">
        <v>4089</v>
      </c>
    </row>
    <row r="13981">
      <c r="A13981" s="1" t="s">
        <v>4090</v>
      </c>
    </row>
    <row r="13983">
      <c r="A13983" s="1" t="s">
        <v>3425</v>
      </c>
    </row>
    <row r="13984">
      <c r="A13984" s="1" t="s">
        <v>3397</v>
      </c>
    </row>
    <row r="13986">
      <c r="A13986" s="1" t="s">
        <v>5650</v>
      </c>
    </row>
    <row r="13987">
      <c r="A13987" s="1" t="s">
        <v>6036</v>
      </c>
    </row>
    <row r="13988">
      <c r="A13988" s="1" t="s">
        <v>6037</v>
      </c>
    </row>
    <row r="13989">
      <c r="A13989" s="1" t="s">
        <v>6038</v>
      </c>
    </row>
    <row r="13990">
      <c r="A13990" s="1" t="s">
        <v>6039</v>
      </c>
    </row>
    <row r="13991">
      <c r="A13991" s="1" t="s">
        <v>6040</v>
      </c>
    </row>
    <row r="13992">
      <c r="A13992" s="1" t="s">
        <v>6041</v>
      </c>
    </row>
    <row r="13993">
      <c r="A13993" s="1" t="s">
        <v>6042</v>
      </c>
    </row>
    <row r="13994">
      <c r="A13994" s="1" t="s">
        <v>6043</v>
      </c>
    </row>
    <row r="13995">
      <c r="A13995" s="1" t="s">
        <v>6044</v>
      </c>
    </row>
    <row r="13996">
      <c r="A13996" s="1" t="s">
        <v>6045</v>
      </c>
    </row>
    <row r="13997">
      <c r="A13997" s="1" t="s">
        <v>6046</v>
      </c>
    </row>
    <row r="13998">
      <c r="A13998" s="1" t="s">
        <v>6047</v>
      </c>
    </row>
    <row r="13999">
      <c r="A13999" s="1" t="s">
        <v>6048</v>
      </c>
    </row>
    <row r="14000">
      <c r="A14000" s="1" t="s">
        <v>6049</v>
      </c>
    </row>
    <row r="14001">
      <c r="A14001" s="1" t="s">
        <v>6050</v>
      </c>
    </row>
    <row r="14002">
      <c r="A14002" s="1" t="s">
        <v>6051</v>
      </c>
    </row>
    <row r="14003">
      <c r="A14003" s="1" t="s">
        <v>6052</v>
      </c>
    </row>
    <row r="14004">
      <c r="A14004" s="1" t="s">
        <v>6053</v>
      </c>
    </row>
    <row r="14005">
      <c r="A14005" s="1" t="s">
        <v>6054</v>
      </c>
    </row>
    <row r="14006">
      <c r="A14006" s="1" t="s">
        <v>6055</v>
      </c>
    </row>
    <row r="14007">
      <c r="A14007" s="1" t="s">
        <v>6056</v>
      </c>
    </row>
    <row r="14008">
      <c r="A14008" s="1" t="s">
        <v>6057</v>
      </c>
    </row>
    <row r="14009">
      <c r="A14009" s="1" t="s">
        <v>6058</v>
      </c>
    </row>
    <row r="14010">
      <c r="A14010" s="1" t="s">
        <v>4089</v>
      </c>
    </row>
    <row r="14011">
      <c r="A14011" s="1" t="s">
        <v>4090</v>
      </c>
    </row>
    <row r="14012">
      <c r="A14012" s="1" t="s">
        <v>6059</v>
      </c>
    </row>
    <row r="14013">
      <c r="A14013" s="1" t="s">
        <v>6060</v>
      </c>
    </row>
    <row r="14015">
      <c r="A14015" s="1" t="s">
        <v>6061</v>
      </c>
    </row>
    <row r="14016">
      <c r="A14016" s="1" t="s">
        <v>6062</v>
      </c>
    </row>
    <row r="14017">
      <c r="A14017" s="1" t="s">
        <v>6063</v>
      </c>
    </row>
    <row r="14018">
      <c r="A14018" s="1" t="s">
        <v>6064</v>
      </c>
    </row>
    <row r="14019">
      <c r="A14019" s="1" t="s">
        <v>6065</v>
      </c>
    </row>
    <row r="14020">
      <c r="A14020" s="1" t="s">
        <v>6066</v>
      </c>
    </row>
    <row r="14021">
      <c r="A14021" s="1" t="s">
        <v>6067</v>
      </c>
    </row>
    <row r="14023">
      <c r="A14023" s="1" t="s">
        <v>6068</v>
      </c>
    </row>
    <row r="14024">
      <c r="A14024" s="1" t="s">
        <v>6069</v>
      </c>
    </row>
    <row r="14025">
      <c r="A14025" s="1" t="s">
        <v>6070</v>
      </c>
    </row>
    <row r="14026">
      <c r="A14026" s="1" t="s">
        <v>6071</v>
      </c>
    </row>
    <row r="14027">
      <c r="A14027" s="1" t="s">
        <v>6072</v>
      </c>
    </row>
    <row r="14029">
      <c r="A14029" s="1" t="s">
        <v>6073</v>
      </c>
    </row>
    <row r="14030">
      <c r="A14030" s="1" t="s">
        <v>6074</v>
      </c>
    </row>
    <row r="14031">
      <c r="A14031" s="1" t="s">
        <v>6075</v>
      </c>
    </row>
    <row r="14032">
      <c r="A14032" s="1" t="s">
        <v>6076</v>
      </c>
    </row>
    <row r="14033">
      <c r="A14033" s="1" t="s">
        <v>6077</v>
      </c>
    </row>
    <row r="14034">
      <c r="A14034" s="1" t="s">
        <v>6078</v>
      </c>
    </row>
    <row r="14035">
      <c r="A14035" s="1" t="s">
        <v>6079</v>
      </c>
    </row>
    <row r="14036">
      <c r="A14036" s="1" t="s">
        <v>6080</v>
      </c>
    </row>
    <row r="14037">
      <c r="A14037" s="1" t="s">
        <v>6081</v>
      </c>
    </row>
    <row r="14038">
      <c r="A14038" s="1" t="s">
        <v>6082</v>
      </c>
    </row>
    <row r="14040">
      <c r="A14040" s="1" t="s">
        <v>6083</v>
      </c>
    </row>
    <row r="14042">
      <c r="A14042" s="1" t="s">
        <v>3422</v>
      </c>
    </row>
    <row r="14043">
      <c r="A14043" s="1" t="s">
        <v>3423</v>
      </c>
    </row>
    <row r="14044">
      <c r="A14044" s="1" t="s">
        <v>3424</v>
      </c>
    </row>
    <row r="14046">
      <c r="A14046" s="1" t="s">
        <v>3425</v>
      </c>
    </row>
    <row r="14047">
      <c r="A14047" s="1" t="s">
        <v>3397</v>
      </c>
    </row>
    <row r="14048">
      <c r="A14048" s="1" t="s">
        <v>6084</v>
      </c>
    </row>
    <row r="14049">
      <c r="A14049" s="1" t="s">
        <v>6062</v>
      </c>
    </row>
    <row r="14050">
      <c r="A14050" s="1" t="s">
        <v>6063</v>
      </c>
    </row>
    <row r="14051">
      <c r="A14051" s="1" t="s">
        <v>6064</v>
      </c>
    </row>
    <row r="14052">
      <c r="A14052" s="1" t="s">
        <v>6065</v>
      </c>
    </row>
    <row r="14053">
      <c r="A14053" s="1" t="s">
        <v>6066</v>
      </c>
    </row>
    <row r="14054">
      <c r="A14054" s="1" t="s">
        <v>6067</v>
      </c>
    </row>
    <row r="14055">
      <c r="A14055" s="1" t="s">
        <v>6068</v>
      </c>
    </row>
    <row r="14056">
      <c r="A14056" s="1" t="s">
        <v>6069</v>
      </c>
    </row>
    <row r="14057">
      <c r="A14057" s="1" t="s">
        <v>6070</v>
      </c>
    </row>
    <row r="14058">
      <c r="A14058" s="1" t="s">
        <v>6071</v>
      </c>
    </row>
    <row r="14059">
      <c r="A14059" s="1" t="s">
        <v>6072</v>
      </c>
    </row>
    <row r="14060">
      <c r="A14060" s="1" t="s">
        <v>6073</v>
      </c>
    </row>
    <row r="14061">
      <c r="A14061" s="1" t="s">
        <v>6074</v>
      </c>
    </row>
    <row r="14062">
      <c r="A14062" s="1" t="s">
        <v>6075</v>
      </c>
    </row>
    <row r="14063">
      <c r="A14063" s="1" t="s">
        <v>6076</v>
      </c>
    </row>
    <row r="14064">
      <c r="A14064" s="1" t="s">
        <v>6077</v>
      </c>
    </row>
    <row r="14065">
      <c r="A14065" s="1" t="s">
        <v>6078</v>
      </c>
    </row>
    <row r="14066">
      <c r="A14066" s="1" t="s">
        <v>6079</v>
      </c>
    </row>
    <row r="14067">
      <c r="A14067" s="1" t="s">
        <v>6080</v>
      </c>
    </row>
    <row r="14068">
      <c r="A14068" s="1" t="s">
        <v>6081</v>
      </c>
    </row>
    <row r="14069">
      <c r="A14069" s="1" t="s">
        <v>6082</v>
      </c>
    </row>
    <row r="14070">
      <c r="A14070" s="1" t="s">
        <v>6083</v>
      </c>
    </row>
    <row r="14071">
      <c r="A14071" s="1" t="s">
        <v>3422</v>
      </c>
    </row>
    <row r="14072">
      <c r="A14072" s="1" t="s">
        <v>3423</v>
      </c>
    </row>
    <row r="14073">
      <c r="A14073" s="1" t="s">
        <v>3424</v>
      </c>
    </row>
    <row r="14074">
      <c r="A14074" s="1" t="s">
        <v>6085</v>
      </c>
    </row>
    <row r="14075">
      <c r="A14075" s="1" t="s">
        <v>6086</v>
      </c>
    </row>
    <row r="14077">
      <c r="A14077" s="1" t="s">
        <v>6087</v>
      </c>
    </row>
    <row r="14078">
      <c r="A14078" s="1" t="s">
        <v>6088</v>
      </c>
    </row>
    <row r="14079">
      <c r="A14079" s="1" t="s">
        <v>6089</v>
      </c>
    </row>
    <row r="14080">
      <c r="A14080" s="1" t="s">
        <v>6090</v>
      </c>
    </row>
    <row r="14081">
      <c r="A14081" s="1" t="s">
        <v>6091</v>
      </c>
    </row>
    <row r="14082">
      <c r="A14082" s="1" t="s">
        <v>6092</v>
      </c>
    </row>
    <row r="14083">
      <c r="A14083" s="1" t="s">
        <v>6093</v>
      </c>
    </row>
    <row r="14084">
      <c r="A14084" s="1" t="s">
        <v>6094</v>
      </c>
    </row>
    <row r="14085">
      <c r="A14085" s="1" t="s">
        <v>6095</v>
      </c>
    </row>
    <row r="14086">
      <c r="A14086" s="1" t="s">
        <v>6096</v>
      </c>
    </row>
    <row r="14087">
      <c r="A14087" s="1" t="s">
        <v>6097</v>
      </c>
    </row>
    <row r="14088">
      <c r="A14088" s="1" t="s">
        <v>6098</v>
      </c>
    </row>
    <row r="14089">
      <c r="A14089" s="1" t="s">
        <v>6099</v>
      </c>
    </row>
    <row r="14090">
      <c r="A14090" s="1" t="s">
        <v>6100</v>
      </c>
    </row>
    <row r="14091">
      <c r="A14091" s="1" t="s">
        <v>6101</v>
      </c>
    </row>
    <row r="14092">
      <c r="A14092" s="1" t="s">
        <v>6102</v>
      </c>
    </row>
    <row r="14093">
      <c r="A14093" s="1" t="s">
        <v>6103</v>
      </c>
    </row>
    <row r="14094">
      <c r="A14094" s="1" t="s">
        <v>6104</v>
      </c>
    </row>
    <row r="14096">
      <c r="A14096" s="1" t="s">
        <v>6105</v>
      </c>
    </row>
    <row r="14097">
      <c r="A14097" s="1" t="s">
        <v>6106</v>
      </c>
    </row>
    <row r="14098">
      <c r="A14098" s="1" t="s">
        <v>6107</v>
      </c>
    </row>
    <row r="14099">
      <c r="A14099" s="1" t="s">
        <v>6108</v>
      </c>
    </row>
    <row r="14100">
      <c r="A14100" s="1" t="s">
        <v>6109</v>
      </c>
    </row>
    <row r="14102">
      <c r="A14102" s="1" t="s">
        <v>5648</v>
      </c>
    </row>
    <row r="14103">
      <c r="A14103" s="1" t="s">
        <v>3762</v>
      </c>
    </row>
    <row r="14104">
      <c r="A14104" s="1" t="s">
        <v>5649</v>
      </c>
    </row>
    <row r="14106">
      <c r="A14106" s="1" t="s">
        <v>3425</v>
      </c>
    </row>
    <row r="14107">
      <c r="A14107" s="1" t="s">
        <v>3397</v>
      </c>
    </row>
    <row r="14109">
      <c r="A14109" s="1" t="s">
        <v>6110</v>
      </c>
    </row>
    <row r="14110">
      <c r="A14110" s="1" t="s">
        <v>6088</v>
      </c>
    </row>
    <row r="14111">
      <c r="A14111" s="1" t="s">
        <v>6089</v>
      </c>
    </row>
    <row r="14112">
      <c r="A14112" s="1" t="s">
        <v>6090</v>
      </c>
    </row>
    <row r="14113">
      <c r="A14113" s="1" t="s">
        <v>6091</v>
      </c>
    </row>
    <row r="14114">
      <c r="A14114" s="1" t="s">
        <v>6092</v>
      </c>
    </row>
    <row r="14115">
      <c r="A14115" s="1" t="s">
        <v>6093</v>
      </c>
    </row>
    <row r="14116">
      <c r="A14116" s="1" t="s">
        <v>6094</v>
      </c>
    </row>
    <row r="14117">
      <c r="A14117" s="1" t="s">
        <v>6095</v>
      </c>
    </row>
    <row r="14118">
      <c r="A14118" s="1" t="s">
        <v>6096</v>
      </c>
    </row>
    <row r="14119">
      <c r="A14119" s="1" t="s">
        <v>6097</v>
      </c>
    </row>
    <row r="14120">
      <c r="A14120" s="1" t="s">
        <v>6098</v>
      </c>
    </row>
    <row r="14121">
      <c r="A14121" s="1" t="s">
        <v>6099</v>
      </c>
    </row>
    <row r="14122">
      <c r="A14122" s="1" t="s">
        <v>6100</v>
      </c>
    </row>
    <row r="14123">
      <c r="A14123" s="1" t="s">
        <v>6101</v>
      </c>
    </row>
    <row r="14124">
      <c r="A14124" s="1" t="s">
        <v>6102</v>
      </c>
    </row>
    <row r="14125">
      <c r="A14125" s="1" t="s">
        <v>6103</v>
      </c>
    </row>
    <row r="14126">
      <c r="A14126" s="1" t="s">
        <v>6104</v>
      </c>
    </row>
    <row r="14127">
      <c r="A14127" s="1" t="s">
        <v>6105</v>
      </c>
    </row>
    <row r="14128">
      <c r="A14128" s="1" t="s">
        <v>6106</v>
      </c>
    </row>
    <row r="14129">
      <c r="A14129" s="1" t="s">
        <v>6107</v>
      </c>
    </row>
    <row r="14130">
      <c r="A14130" s="1" t="s">
        <v>6108</v>
      </c>
    </row>
    <row r="14131">
      <c r="A14131" s="1" t="s">
        <v>6109</v>
      </c>
    </row>
    <row r="14132">
      <c r="A14132" s="1" t="s">
        <v>5648</v>
      </c>
    </row>
    <row r="14133">
      <c r="A14133" s="1" t="s">
        <v>3762</v>
      </c>
    </row>
    <row r="14134">
      <c r="A14134" s="1" t="s">
        <v>5649</v>
      </c>
    </row>
    <row r="14135">
      <c r="A14135" s="1" t="s">
        <v>6111</v>
      </c>
    </row>
    <row r="14136">
      <c r="A14136" s="1" t="s">
        <v>6112</v>
      </c>
    </row>
    <row r="14138">
      <c r="A14138" s="1" t="s">
        <v>6113</v>
      </c>
    </row>
    <row r="14139">
      <c r="A14139" s="1" t="s">
        <v>6114</v>
      </c>
    </row>
    <row r="14140">
      <c r="A14140" s="1" t="s">
        <v>6115</v>
      </c>
    </row>
    <row r="14141">
      <c r="A14141" s="1" t="s">
        <v>6116</v>
      </c>
    </row>
    <row r="14142">
      <c r="A14142" s="1" t="s">
        <v>6117</v>
      </c>
    </row>
    <row r="14143">
      <c r="A14143" s="1" t="s">
        <v>6118</v>
      </c>
    </row>
    <row r="14144">
      <c r="A14144" s="1" t="s">
        <v>6119</v>
      </c>
    </row>
    <row r="14145">
      <c r="A14145" s="1" t="s">
        <v>6120</v>
      </c>
    </row>
    <row r="14146">
      <c r="A14146" s="1" t="s">
        <v>6121</v>
      </c>
    </row>
    <row r="14147">
      <c r="A14147" s="1" t="s">
        <v>6122</v>
      </c>
    </row>
    <row r="14148">
      <c r="A14148" s="1" t="s">
        <v>6123</v>
      </c>
    </row>
    <row r="14150">
      <c r="A14150" s="1" t="s">
        <v>6124</v>
      </c>
    </row>
    <row r="14151">
      <c r="A14151" s="1" t="s">
        <v>6125</v>
      </c>
    </row>
    <row r="14152">
      <c r="A14152" s="1" t="s">
        <v>6126</v>
      </c>
    </row>
    <row r="14153">
      <c r="A14153" s="1" t="s">
        <v>6127</v>
      </c>
    </row>
    <row r="14154">
      <c r="A14154" s="1" t="s">
        <v>6128</v>
      </c>
    </row>
    <row r="14155">
      <c r="A14155" s="1" t="s">
        <v>6129</v>
      </c>
    </row>
    <row r="14157">
      <c r="A14157" s="1" t="s">
        <v>6130</v>
      </c>
    </row>
    <row r="14159">
      <c r="A14159" s="1" t="s">
        <v>3422</v>
      </c>
    </row>
    <row r="14160">
      <c r="A14160" s="1" t="s">
        <v>3423</v>
      </c>
    </row>
    <row r="14161">
      <c r="A14161" s="1" t="s">
        <v>3424</v>
      </c>
    </row>
    <row r="14163">
      <c r="A14163" s="1" t="s">
        <v>3425</v>
      </c>
    </row>
    <row r="14164">
      <c r="A14164" s="1" t="s">
        <v>3397</v>
      </c>
    </row>
    <row r="14165">
      <c r="A14165" s="1" t="s">
        <v>6131</v>
      </c>
    </row>
    <row r="14166">
      <c r="A14166" s="1" t="s">
        <v>6114</v>
      </c>
    </row>
    <row r="14167">
      <c r="A14167" s="1" t="s">
        <v>6115</v>
      </c>
    </row>
    <row r="14168">
      <c r="A14168" s="1" t="s">
        <v>6116</v>
      </c>
    </row>
    <row r="14169">
      <c r="A14169" s="1" t="s">
        <v>6117</v>
      </c>
    </row>
    <row r="14170">
      <c r="A14170" s="1" t="s">
        <v>6118</v>
      </c>
    </row>
    <row r="14171">
      <c r="A14171" s="1" t="s">
        <v>6119</v>
      </c>
    </row>
    <row r="14172">
      <c r="A14172" s="1" t="s">
        <v>6120</v>
      </c>
    </row>
    <row r="14173">
      <c r="A14173" s="1" t="s">
        <v>6121</v>
      </c>
    </row>
    <row r="14174">
      <c r="A14174" s="1" t="s">
        <v>6122</v>
      </c>
    </row>
    <row r="14175">
      <c r="A14175" s="1" t="s">
        <v>6123</v>
      </c>
    </row>
    <row r="14176">
      <c r="A14176" s="1" t="s">
        <v>6124</v>
      </c>
    </row>
    <row r="14177">
      <c r="A14177" s="1" t="s">
        <v>6125</v>
      </c>
    </row>
    <row r="14178">
      <c r="A14178" s="1" t="s">
        <v>6126</v>
      </c>
    </row>
    <row r="14179">
      <c r="A14179" s="1" t="s">
        <v>6127</v>
      </c>
    </row>
    <row r="14180">
      <c r="A14180" s="1" t="s">
        <v>6128</v>
      </c>
    </row>
    <row r="14181">
      <c r="A14181" s="1" t="s">
        <v>6129</v>
      </c>
    </row>
    <row r="14182">
      <c r="A14182" s="1" t="s">
        <v>6130</v>
      </c>
    </row>
    <row r="14183">
      <c r="A14183" s="1" t="s">
        <v>3422</v>
      </c>
    </row>
    <row r="14184">
      <c r="A14184" s="1" t="s">
        <v>3423</v>
      </c>
    </row>
    <row r="14185">
      <c r="A14185" s="1" t="s">
        <v>3424</v>
      </c>
    </row>
    <row r="14186">
      <c r="A14186" s="1" t="s">
        <v>6132</v>
      </c>
    </row>
    <row r="14187">
      <c r="A14187" s="1" t="s">
        <v>6133</v>
      </c>
    </row>
    <row r="14189">
      <c r="A14189" s="1" t="s">
        <v>6134</v>
      </c>
    </row>
    <row r="14190">
      <c r="A14190" s="1" t="s">
        <v>6135</v>
      </c>
    </row>
    <row r="14191">
      <c r="A14191" s="1" t="s">
        <v>6136</v>
      </c>
    </row>
    <row r="14192">
      <c r="A14192" s="1" t="s">
        <v>6137</v>
      </c>
    </row>
    <row r="14193">
      <c r="A14193" s="1" t="s">
        <v>6138</v>
      </c>
    </row>
    <row r="14194">
      <c r="A14194" s="1" t="s">
        <v>6139</v>
      </c>
    </row>
    <row r="14196">
      <c r="A14196" s="1" t="s">
        <v>6140</v>
      </c>
    </row>
    <row r="14197">
      <c r="A14197" s="1" t="s">
        <v>6141</v>
      </c>
    </row>
    <row r="14199">
      <c r="A14199" s="1" t="s">
        <v>6142</v>
      </c>
    </row>
    <row r="14200">
      <c r="A14200" s="1" t="s">
        <v>6143</v>
      </c>
    </row>
    <row r="14202">
      <c r="A14202" s="1" t="s">
        <v>6144</v>
      </c>
    </row>
    <row r="14203">
      <c r="A14203" s="1" t="s">
        <v>6145</v>
      </c>
    </row>
    <row r="14205">
      <c r="A14205" s="1" t="s">
        <v>6146</v>
      </c>
    </row>
    <row r="14207">
      <c r="A14207" s="1" t="s">
        <v>6147</v>
      </c>
    </row>
    <row r="14208">
      <c r="A14208" s="1" t="s">
        <v>6148</v>
      </c>
    </row>
    <row r="14209">
      <c r="A14209" s="1" t="s">
        <v>6149</v>
      </c>
    </row>
    <row r="14211">
      <c r="A14211" s="1" t="s">
        <v>950</v>
      </c>
    </row>
    <row r="14213">
      <c r="A14213" s="1" t="s">
        <v>3422</v>
      </c>
    </row>
    <row r="14214">
      <c r="A14214" s="1" t="s">
        <v>3423</v>
      </c>
    </row>
    <row r="14215">
      <c r="A14215" s="1" t="s">
        <v>3424</v>
      </c>
    </row>
    <row r="14217">
      <c r="A14217" s="1" t="s">
        <v>3616</v>
      </c>
    </row>
    <row r="14219">
      <c r="A14219" s="1" t="s">
        <v>3397</v>
      </c>
    </row>
    <row r="14220">
      <c r="A14220" s="1" t="s">
        <v>6150</v>
      </c>
    </row>
    <row r="14221">
      <c r="A14221" s="1" t="s">
        <v>6135</v>
      </c>
    </row>
    <row r="14222">
      <c r="A14222" s="1" t="s">
        <v>6136</v>
      </c>
    </row>
    <row r="14223">
      <c r="A14223" s="1" t="s">
        <v>6137</v>
      </c>
    </row>
    <row r="14224">
      <c r="A14224" s="1" t="s">
        <v>6138</v>
      </c>
    </row>
    <row r="14225">
      <c r="A14225" s="1" t="s">
        <v>6139</v>
      </c>
    </row>
    <row r="14226">
      <c r="A14226" s="1" t="s">
        <v>6140</v>
      </c>
    </row>
    <row r="14227">
      <c r="A14227" s="1" t="s">
        <v>6141</v>
      </c>
    </row>
    <row r="14228">
      <c r="A14228" s="1" t="s">
        <v>6142</v>
      </c>
    </row>
    <row r="14229">
      <c r="A14229" s="1" t="s">
        <v>6143</v>
      </c>
    </row>
    <row r="14230">
      <c r="A14230" s="1" t="s">
        <v>6144</v>
      </c>
    </row>
    <row r="14231">
      <c r="A14231" s="1" t="s">
        <v>6145</v>
      </c>
    </row>
    <row r="14232">
      <c r="A14232" s="1" t="s">
        <v>6146</v>
      </c>
    </row>
    <row r="14233">
      <c r="A14233" s="1" t="s">
        <v>6147</v>
      </c>
    </row>
    <row r="14234">
      <c r="A14234" s="1" t="s">
        <v>6148</v>
      </c>
    </row>
    <row r="14235">
      <c r="A14235" s="1" t="s">
        <v>6149</v>
      </c>
    </row>
    <row r="14236">
      <c r="A14236" s="1" t="s">
        <v>3422</v>
      </c>
    </row>
    <row r="14237">
      <c r="A14237" s="1" t="s">
        <v>3423</v>
      </c>
    </row>
    <row r="14238">
      <c r="A14238" s="1" t="s">
        <v>3424</v>
      </c>
    </row>
    <row r="14239">
      <c r="A14239" s="1" t="s">
        <v>6151</v>
      </c>
    </row>
    <row r="14240">
      <c r="A14240" s="1" t="s">
        <v>6152</v>
      </c>
    </row>
    <row r="14242">
      <c r="A14242" s="1" t="s">
        <v>6153</v>
      </c>
    </row>
    <row r="14244">
      <c r="A14244" s="1" t="s">
        <v>6154</v>
      </c>
    </row>
    <row r="14245">
      <c r="A14245" s="1" t="s">
        <v>6155</v>
      </c>
    </row>
    <row r="14246">
      <c r="A14246" s="1" t="s">
        <v>6156</v>
      </c>
    </row>
    <row r="14248">
      <c r="A14248" s="1" t="s">
        <v>6157</v>
      </c>
    </row>
    <row r="14249">
      <c r="A14249" s="1" t="s">
        <v>6158</v>
      </c>
    </row>
    <row r="14251">
      <c r="A14251" s="1" t="s">
        <v>6159</v>
      </c>
    </row>
    <row r="14253">
      <c r="A14253" s="1" t="s">
        <v>6160</v>
      </c>
    </row>
    <row r="14254">
      <c r="A14254" s="1" t="s">
        <v>6161</v>
      </c>
    </row>
    <row r="14256">
      <c r="A14256" s="1" t="s">
        <v>6162</v>
      </c>
    </row>
    <row r="14257">
      <c r="A14257" s="1" t="s">
        <v>6163</v>
      </c>
    </row>
    <row r="14258">
      <c r="A14258" s="1" t="s">
        <v>6164</v>
      </c>
    </row>
    <row r="14259">
      <c r="A14259" s="1" t="s">
        <v>6165</v>
      </c>
    </row>
    <row r="14260">
      <c r="A14260" s="1" t="s">
        <v>6166</v>
      </c>
    </row>
    <row r="14261">
      <c r="A14261" s="1" t="s">
        <v>6167</v>
      </c>
    </row>
    <row r="14262">
      <c r="A14262" s="1" t="s">
        <v>6168</v>
      </c>
    </row>
    <row r="14263">
      <c r="A14263" s="1" t="s">
        <v>6169</v>
      </c>
    </row>
    <row r="14265">
      <c r="A14265" s="1" t="s">
        <v>3422</v>
      </c>
    </row>
    <row r="14266">
      <c r="A14266" s="1" t="s">
        <v>3423</v>
      </c>
    </row>
    <row r="14267">
      <c r="A14267" s="1" t="s">
        <v>3424</v>
      </c>
    </row>
    <row r="14269">
      <c r="A14269" s="1" t="s">
        <v>3425</v>
      </c>
    </row>
    <row r="14270">
      <c r="A14270" s="1" t="s">
        <v>3397</v>
      </c>
    </row>
    <row r="14271">
      <c r="A14271" s="1" t="s">
        <v>6170</v>
      </c>
    </row>
    <row r="14272">
      <c r="A14272" s="1" t="s">
        <v>6154</v>
      </c>
    </row>
    <row r="14273">
      <c r="A14273" s="1" t="s">
        <v>6155</v>
      </c>
    </row>
    <row r="14274">
      <c r="A14274" s="1" t="s">
        <v>6156</v>
      </c>
    </row>
    <row r="14275">
      <c r="A14275" s="1" t="s">
        <v>6157</v>
      </c>
    </row>
    <row r="14276">
      <c r="A14276" s="1" t="s">
        <v>6158</v>
      </c>
    </row>
    <row r="14277">
      <c r="A14277" s="1" t="s">
        <v>6159</v>
      </c>
    </row>
    <row r="14278">
      <c r="A14278" s="1" t="s">
        <v>6160</v>
      </c>
    </row>
    <row r="14279">
      <c r="A14279" s="1" t="s">
        <v>6161</v>
      </c>
    </row>
    <row r="14280">
      <c r="A14280" s="1" t="s">
        <v>6162</v>
      </c>
    </row>
    <row r="14281">
      <c r="A14281" s="1" t="s">
        <v>6163</v>
      </c>
    </row>
    <row r="14282">
      <c r="A14282" s="1" t="s">
        <v>6164</v>
      </c>
    </row>
    <row r="14283">
      <c r="A14283" s="1" t="s">
        <v>6165</v>
      </c>
    </row>
    <row r="14284">
      <c r="A14284" s="1" t="s">
        <v>6166</v>
      </c>
    </row>
    <row r="14285">
      <c r="A14285" s="1" t="s">
        <v>6167</v>
      </c>
    </row>
    <row r="14286">
      <c r="A14286" s="1" t="s">
        <v>6168</v>
      </c>
    </row>
    <row r="14287">
      <c r="A14287" s="1" t="s">
        <v>6169</v>
      </c>
    </row>
    <row r="14288">
      <c r="A14288" s="1" t="s">
        <v>3422</v>
      </c>
    </row>
    <row r="14289">
      <c r="A14289" s="1" t="s">
        <v>3423</v>
      </c>
    </row>
    <row r="14290">
      <c r="A14290" s="1" t="s">
        <v>3424</v>
      </c>
    </row>
    <row r="14291">
      <c r="A14291" s="1" t="s">
        <v>6171</v>
      </c>
    </row>
    <row r="14292">
      <c r="A14292" s="1" t="s">
        <v>6172</v>
      </c>
    </row>
    <row r="14294">
      <c r="A14294" s="1" t="s">
        <v>6173</v>
      </c>
    </row>
    <row r="14295">
      <c r="A14295" s="1" t="s">
        <v>6174</v>
      </c>
    </row>
    <row r="14296">
      <c r="A14296" s="1" t="s">
        <v>6175</v>
      </c>
    </row>
    <row r="14297">
      <c r="A14297" s="1" t="s">
        <v>6176</v>
      </c>
    </row>
    <row r="14298">
      <c r="A14298" s="1" t="s">
        <v>6177</v>
      </c>
    </row>
    <row r="14299">
      <c r="A14299" s="1" t="s">
        <v>6178</v>
      </c>
    </row>
    <row r="14300">
      <c r="A14300" s="1" t="s">
        <v>6179</v>
      </c>
    </row>
    <row r="14301">
      <c r="A14301" s="1" t="s">
        <v>6180</v>
      </c>
    </row>
    <row r="14302">
      <c r="A14302" s="1" t="s">
        <v>6181</v>
      </c>
    </row>
    <row r="14303">
      <c r="A14303" s="1" t="s">
        <v>6182</v>
      </c>
    </row>
    <row r="14304">
      <c r="A14304" s="1" t="s">
        <v>6183</v>
      </c>
    </row>
    <row r="14306">
      <c r="A14306" s="1" t="s">
        <v>6184</v>
      </c>
    </row>
    <row r="14307">
      <c r="A14307" s="1" t="s">
        <v>6185</v>
      </c>
    </row>
    <row r="14308">
      <c r="A14308" s="1" t="s">
        <v>6186</v>
      </c>
    </row>
    <row r="14309">
      <c r="A14309" s="1" t="s">
        <v>6187</v>
      </c>
    </row>
    <row r="14310">
      <c r="A14310" s="1" t="s">
        <v>6188</v>
      </c>
    </row>
    <row r="14312">
      <c r="A14312" s="1" t="s">
        <v>6189</v>
      </c>
    </row>
    <row r="14313">
      <c r="A14313" s="1" t="s">
        <v>6190</v>
      </c>
    </row>
    <row r="14314">
      <c r="A14314" s="1" t="s">
        <v>4221</v>
      </c>
    </row>
    <row r="14315">
      <c r="A14315" s="1" t="s">
        <v>4201</v>
      </c>
    </row>
    <row r="14316">
      <c r="A14316" s="1" t="s">
        <v>3424</v>
      </c>
    </row>
    <row r="14318">
      <c r="A14318" s="1" t="s">
        <v>3425</v>
      </c>
    </row>
    <row r="14319">
      <c r="A14319" s="1" t="s">
        <v>3397</v>
      </c>
    </row>
    <row r="14320">
      <c r="A14320" s="1" t="s">
        <v>6191</v>
      </c>
    </row>
    <row r="14321">
      <c r="A14321" s="1" t="s">
        <v>6174</v>
      </c>
    </row>
    <row r="14322">
      <c r="A14322" s="1" t="s">
        <v>6175</v>
      </c>
    </row>
    <row r="14323">
      <c r="A14323" s="1" t="s">
        <v>6176</v>
      </c>
    </row>
    <row r="14324">
      <c r="A14324" s="1" t="s">
        <v>6177</v>
      </c>
    </row>
    <row r="14325">
      <c r="A14325" s="1" t="s">
        <v>6178</v>
      </c>
    </row>
    <row r="14326">
      <c r="A14326" s="1" t="s">
        <v>6179</v>
      </c>
    </row>
    <row r="14327">
      <c r="A14327" s="1" t="s">
        <v>6180</v>
      </c>
    </row>
    <row r="14328">
      <c r="A14328" s="1" t="s">
        <v>6181</v>
      </c>
    </row>
    <row r="14329">
      <c r="A14329" s="1" t="s">
        <v>6182</v>
      </c>
    </row>
    <row r="14330">
      <c r="A14330" s="1" t="s">
        <v>6183</v>
      </c>
    </row>
    <row r="14331">
      <c r="A14331" s="1" t="s">
        <v>6184</v>
      </c>
    </row>
    <row r="14332">
      <c r="A14332" s="1" t="s">
        <v>6185</v>
      </c>
    </row>
    <row r="14333">
      <c r="A14333" s="1" t="s">
        <v>6186</v>
      </c>
    </row>
    <row r="14334">
      <c r="A14334" s="1" t="s">
        <v>6187</v>
      </c>
    </row>
    <row r="14335">
      <c r="A14335" s="1" t="s">
        <v>6188</v>
      </c>
    </row>
    <row r="14336">
      <c r="A14336" s="1" t="s">
        <v>6189</v>
      </c>
    </row>
    <row r="14337">
      <c r="A14337" s="1" t="s">
        <v>6190</v>
      </c>
    </row>
    <row r="14338">
      <c r="A14338" s="1" t="s">
        <v>4221</v>
      </c>
    </row>
    <row r="14339">
      <c r="A14339" s="1" t="s">
        <v>4201</v>
      </c>
    </row>
    <row r="14340">
      <c r="A14340" s="1" t="s">
        <v>3424</v>
      </c>
    </row>
    <row r="14341">
      <c r="A14341" s="1" t="s">
        <v>6192</v>
      </c>
    </row>
    <row r="14342">
      <c r="A14342" s="1" t="s">
        <v>6193</v>
      </c>
    </row>
    <row r="14344">
      <c r="A14344" s="1" t="s">
        <v>6194</v>
      </c>
    </row>
    <row r="14346">
      <c r="A14346" s="1" t="s">
        <v>6195</v>
      </c>
    </row>
    <row r="14348">
      <c r="A14348" s="1" t="s">
        <v>6196</v>
      </c>
    </row>
    <row r="14349">
      <c r="A14349" s="1" t="s">
        <v>6197</v>
      </c>
    </row>
    <row r="14351">
      <c r="A14351" s="1" t="s">
        <v>6198</v>
      </c>
    </row>
    <row r="14353">
      <c r="A14353" s="1" t="s">
        <v>6199</v>
      </c>
    </row>
    <row r="14354">
      <c r="A14354" s="1" t="s">
        <v>6200</v>
      </c>
    </row>
    <row r="14356">
      <c r="A14356" s="1" t="s">
        <v>6201</v>
      </c>
    </row>
    <row r="14357">
      <c r="A14357" s="1" t="s">
        <v>6202</v>
      </c>
    </row>
    <row r="14358">
      <c r="A14358" s="1" t="s">
        <v>6203</v>
      </c>
    </row>
    <row r="14360">
      <c r="A14360" s="1" t="s">
        <v>6204</v>
      </c>
    </row>
    <row r="14361">
      <c r="A14361" s="1" t="s">
        <v>6205</v>
      </c>
    </row>
    <row r="14362">
      <c r="A14362" s="1" t="s">
        <v>6206</v>
      </c>
    </row>
    <row r="14363">
      <c r="A14363" s="1" t="s">
        <v>6207</v>
      </c>
    </row>
    <row r="14364">
      <c r="A14364" s="1" t="s">
        <v>6208</v>
      </c>
    </row>
    <row r="14365">
      <c r="A14365" s="1" t="s">
        <v>6209</v>
      </c>
    </row>
    <row r="14366">
      <c r="A14366" s="1" t="s">
        <v>6173</v>
      </c>
    </row>
    <row r="14367">
      <c r="A14367" s="1" t="s">
        <v>6210</v>
      </c>
    </row>
    <row r="14368">
      <c r="A14368" s="1" t="s">
        <v>6211</v>
      </c>
    </row>
    <row r="14369">
      <c r="A14369" s="1" t="s">
        <v>6212</v>
      </c>
    </row>
    <row r="14370">
      <c r="A14370" s="1" t="s">
        <v>6213</v>
      </c>
    </row>
    <row r="14371">
      <c r="A14371" s="1" t="s">
        <v>6058</v>
      </c>
    </row>
    <row r="14373">
      <c r="A14373" s="1" t="s">
        <v>4201</v>
      </c>
    </row>
    <row r="14374">
      <c r="A14374" s="1" t="s">
        <v>3424</v>
      </c>
    </row>
    <row r="14376">
      <c r="A14376" s="1" t="s">
        <v>3425</v>
      </c>
    </row>
    <row r="14377">
      <c r="A14377" s="1" t="s">
        <v>3397</v>
      </c>
    </row>
    <row r="14379">
      <c r="A14379" s="1" t="s">
        <v>6214</v>
      </c>
    </row>
    <row r="14381">
      <c r="A14381" s="1" t="s">
        <v>6215</v>
      </c>
    </row>
    <row r="14382">
      <c r="A14382" s="1" t="s">
        <v>6195</v>
      </c>
    </row>
    <row r="14383">
      <c r="A14383" s="1" t="s">
        <v>6196</v>
      </c>
    </row>
    <row r="14384">
      <c r="A14384" s="1" t="s">
        <v>6197</v>
      </c>
    </row>
    <row r="14385">
      <c r="A14385" s="1" t="s">
        <v>6198</v>
      </c>
    </row>
    <row r="14386">
      <c r="A14386" s="1" t="s">
        <v>6199</v>
      </c>
    </row>
    <row r="14387">
      <c r="A14387" s="1" t="s">
        <v>6200</v>
      </c>
    </row>
    <row r="14388">
      <c r="A14388" s="1" t="s">
        <v>6201</v>
      </c>
    </row>
    <row r="14389">
      <c r="A14389" s="1" t="s">
        <v>6202</v>
      </c>
    </row>
    <row r="14390">
      <c r="A14390" s="1" t="s">
        <v>6203</v>
      </c>
    </row>
    <row r="14391">
      <c r="A14391" s="1" t="s">
        <v>6204</v>
      </c>
    </row>
    <row r="14392">
      <c r="A14392" s="1" t="s">
        <v>6205</v>
      </c>
    </row>
    <row r="14393">
      <c r="A14393" s="1" t="s">
        <v>6206</v>
      </c>
    </row>
    <row r="14394">
      <c r="A14394" s="1" t="s">
        <v>6207</v>
      </c>
    </row>
    <row r="14395">
      <c r="A14395" s="1" t="s">
        <v>6208</v>
      </c>
    </row>
    <row r="14396">
      <c r="A14396" s="1" t="s">
        <v>6209</v>
      </c>
    </row>
    <row r="14397">
      <c r="A14397" s="1" t="s">
        <v>6173</v>
      </c>
    </row>
    <row r="14398">
      <c r="A14398" s="1" t="s">
        <v>6210</v>
      </c>
    </row>
    <row r="14399">
      <c r="A14399" s="1" t="s">
        <v>6211</v>
      </c>
    </row>
    <row r="14400">
      <c r="A14400" s="1" t="s">
        <v>6212</v>
      </c>
    </row>
    <row r="14401">
      <c r="A14401" s="1" t="s">
        <v>6213</v>
      </c>
    </row>
    <row r="14402">
      <c r="A14402" s="1" t="s">
        <v>6058</v>
      </c>
    </row>
    <row r="14403">
      <c r="A14403" s="1" t="s">
        <v>4201</v>
      </c>
    </row>
    <row r="14404">
      <c r="A14404" s="1" t="s">
        <v>3424</v>
      </c>
    </row>
    <row r="14405">
      <c r="A14405" s="1" t="s">
        <v>6216</v>
      </c>
    </row>
    <row r="14406">
      <c r="A14406" s="1" t="s">
        <v>6217</v>
      </c>
    </row>
    <row r="14408">
      <c r="A14408" s="1" t="s">
        <v>6218</v>
      </c>
    </row>
    <row r="14410">
      <c r="A14410" s="1" t="s">
        <v>6219</v>
      </c>
    </row>
    <row r="14411">
      <c r="A14411" s="1" t="s">
        <v>6220</v>
      </c>
    </row>
    <row r="14413">
      <c r="A14413" s="1" t="s">
        <v>6221</v>
      </c>
    </row>
    <row r="14414">
      <c r="A14414" s="1" t="s">
        <v>6222</v>
      </c>
    </row>
    <row r="14416">
      <c r="A14416" s="1" t="s">
        <v>6223</v>
      </c>
    </row>
    <row r="14418">
      <c r="A14418" s="1" t="s">
        <v>6224</v>
      </c>
    </row>
    <row r="14419">
      <c r="A14419" s="1" t="s">
        <v>6225</v>
      </c>
    </row>
    <row r="14421">
      <c r="A14421" s="1" t="s">
        <v>6226</v>
      </c>
    </row>
    <row r="14422">
      <c r="A14422" s="1" t="s">
        <v>6227</v>
      </c>
    </row>
    <row r="14424">
      <c r="A14424" s="1" t="s">
        <v>6228</v>
      </c>
    </row>
    <row r="14425">
      <c r="A14425" s="1" t="s">
        <v>6229</v>
      </c>
    </row>
    <row r="14427">
      <c r="A14427" s="1" t="s">
        <v>6230</v>
      </c>
    </row>
    <row r="14428">
      <c r="A14428" s="1" t="s">
        <v>6231</v>
      </c>
    </row>
    <row r="14429">
      <c r="A14429" s="1" t="s">
        <v>6232</v>
      </c>
    </row>
    <row r="14431">
      <c r="A14431" s="1" t="s">
        <v>3422</v>
      </c>
    </row>
    <row r="14432">
      <c r="A14432" s="1" t="s">
        <v>3423</v>
      </c>
    </row>
    <row r="14433">
      <c r="A14433" s="1" t="s">
        <v>3424</v>
      </c>
    </row>
    <row r="14435">
      <c r="A14435" s="1" t="s">
        <v>3425</v>
      </c>
    </row>
    <row r="14436">
      <c r="A14436" s="1" t="s">
        <v>3397</v>
      </c>
    </row>
    <row r="14437">
      <c r="A14437" s="1" t="s">
        <v>6233</v>
      </c>
    </row>
    <row r="14438">
      <c r="A14438" s="1" t="s">
        <v>6219</v>
      </c>
    </row>
    <row r="14439">
      <c r="A14439" s="1" t="s">
        <v>6220</v>
      </c>
    </row>
    <row r="14440">
      <c r="A14440" s="1" t="s">
        <v>6221</v>
      </c>
    </row>
    <row r="14441">
      <c r="A14441" s="1" t="s">
        <v>6222</v>
      </c>
    </row>
    <row r="14442">
      <c r="A14442" s="1" t="s">
        <v>6223</v>
      </c>
    </row>
    <row r="14443">
      <c r="A14443" s="1" t="s">
        <v>6224</v>
      </c>
    </row>
    <row r="14444">
      <c r="A14444" s="1" t="s">
        <v>6225</v>
      </c>
    </row>
    <row r="14445">
      <c r="A14445" s="1" t="s">
        <v>6226</v>
      </c>
    </row>
    <row r="14446">
      <c r="A14446" s="1" t="s">
        <v>6227</v>
      </c>
    </row>
    <row r="14447">
      <c r="A14447" s="1" t="s">
        <v>6228</v>
      </c>
    </row>
    <row r="14448">
      <c r="A14448" s="1" t="s">
        <v>6229</v>
      </c>
    </row>
    <row r="14449">
      <c r="A14449" s="1" t="s">
        <v>6230</v>
      </c>
    </row>
    <row r="14450">
      <c r="A14450" s="1" t="s">
        <v>6231</v>
      </c>
    </row>
    <row r="14451">
      <c r="A14451" s="1" t="s">
        <v>6232</v>
      </c>
    </row>
    <row r="14452">
      <c r="A14452" s="1" t="s">
        <v>3422</v>
      </c>
    </row>
    <row r="14453">
      <c r="A14453" s="1" t="s">
        <v>3423</v>
      </c>
    </row>
    <row r="14454">
      <c r="A14454" s="1" t="s">
        <v>3424</v>
      </c>
    </row>
    <row r="14455">
      <c r="A14455" s="1" t="s">
        <v>6234</v>
      </c>
    </row>
    <row r="14456">
      <c r="A14456" s="1" t="s">
        <v>6235</v>
      </c>
    </row>
    <row r="14457">
      <c r="A14457" s="1" t="s">
        <v>6236</v>
      </c>
    </row>
    <row r="14459">
      <c r="A14459" s="1" t="s">
        <v>3821</v>
      </c>
    </row>
    <row r="14461">
      <c r="A14461" s="1" t="s">
        <v>3822</v>
      </c>
    </row>
    <row r="14462">
      <c r="A14462" s="1" t="s">
        <v>6237</v>
      </c>
    </row>
    <row r="14463">
      <c r="A14463" s="1" t="s">
        <v>6238</v>
      </c>
    </row>
    <row r="14465">
      <c r="A14465" s="1" t="s">
        <v>6239</v>
      </c>
    </row>
    <row r="14466">
      <c r="A14466" s="1" t="s">
        <v>6240</v>
      </c>
    </row>
    <row r="14467">
      <c r="A14467" s="1" t="s">
        <v>6241</v>
      </c>
    </row>
    <row r="14468">
      <c r="A14468" s="1" t="s">
        <v>6242</v>
      </c>
    </row>
    <row r="14470">
      <c r="A14470" s="1" t="s">
        <v>6243</v>
      </c>
    </row>
    <row r="14471">
      <c r="A14471" s="1" t="s">
        <v>6244</v>
      </c>
    </row>
    <row r="14473">
      <c r="A14473" s="1" t="s">
        <v>6245</v>
      </c>
    </row>
    <row r="14475">
      <c r="A14475" s="1" t="s">
        <v>6246</v>
      </c>
    </row>
    <row r="14476">
      <c r="A14476" s="1" t="s">
        <v>6247</v>
      </c>
    </row>
    <row r="14478">
      <c r="A14478" s="1" t="s">
        <v>6248</v>
      </c>
    </row>
    <row r="14480">
      <c r="A14480" s="1" t="s">
        <v>3326</v>
      </c>
    </row>
    <row r="14481">
      <c r="A14481" s="1" t="s">
        <v>3327</v>
      </c>
    </row>
    <row r="14482">
      <c r="A14482" s="1" t="s">
        <v>3328</v>
      </c>
    </row>
    <row r="14484">
      <c r="A14484" s="1" t="s">
        <v>1208</v>
      </c>
    </row>
    <row r="14485">
      <c r="A14485" s="1" t="s">
        <v>6249</v>
      </c>
    </row>
    <row r="14486">
      <c r="A14486" s="1" t="s">
        <v>6236</v>
      </c>
    </row>
    <row r="14487">
      <c r="A14487" s="1" t="s">
        <v>3821</v>
      </c>
    </row>
    <row r="14488">
      <c r="A14488" s="1" t="s">
        <v>3822</v>
      </c>
    </row>
    <row r="14489">
      <c r="A14489" s="1" t="s">
        <v>6237</v>
      </c>
    </row>
    <row r="14490">
      <c r="A14490" s="1" t="s">
        <v>6238</v>
      </c>
    </row>
    <row r="14491">
      <c r="A14491" s="1" t="s">
        <v>6239</v>
      </c>
    </row>
    <row r="14492">
      <c r="A14492" s="1" t="s">
        <v>6240</v>
      </c>
    </row>
    <row r="14493">
      <c r="A14493" s="1" t="s">
        <v>6241</v>
      </c>
    </row>
    <row r="14494">
      <c r="A14494" s="1" t="s">
        <v>6242</v>
      </c>
    </row>
    <row r="14495">
      <c r="A14495" s="1" t="s">
        <v>6243</v>
      </c>
    </row>
    <row r="14496">
      <c r="A14496" s="1" t="s">
        <v>6244</v>
      </c>
    </row>
    <row r="14497">
      <c r="A14497" s="1" t="s">
        <v>6245</v>
      </c>
    </row>
    <row r="14498">
      <c r="A14498" s="1" t="s">
        <v>6246</v>
      </c>
    </row>
    <row r="14499">
      <c r="A14499" s="1" t="s">
        <v>6247</v>
      </c>
    </row>
    <row r="14500">
      <c r="A14500" s="1" t="s">
        <v>6248</v>
      </c>
    </row>
    <row r="14501">
      <c r="A14501" s="1" t="s">
        <v>3326</v>
      </c>
    </row>
    <row r="14502">
      <c r="A14502" s="1" t="s">
        <v>3327</v>
      </c>
    </row>
    <row r="14503">
      <c r="A14503" s="1" t="s">
        <v>6250</v>
      </c>
    </row>
    <row r="14504">
      <c r="A14504" s="1" t="s">
        <v>6251</v>
      </c>
    </row>
    <row r="14506">
      <c r="A14506" s="1" t="s">
        <v>6252</v>
      </c>
    </row>
    <row r="14507">
      <c r="A14507" s="1" t="s">
        <v>6253</v>
      </c>
    </row>
    <row r="14509">
      <c r="A14509" s="1" t="s">
        <v>6254</v>
      </c>
    </row>
    <row r="14510">
      <c r="A14510" s="1" t="s">
        <v>6255</v>
      </c>
    </row>
    <row r="14512">
      <c r="A14512" s="1" t="s">
        <v>6256</v>
      </c>
    </row>
    <row r="14513">
      <c r="A14513" s="1" t="s">
        <v>6257</v>
      </c>
    </row>
    <row r="14514">
      <c r="A14514" s="1" t="s">
        <v>6258</v>
      </c>
    </row>
    <row r="14515">
      <c r="A14515" s="1" t="s">
        <v>6259</v>
      </c>
    </row>
    <row r="14516">
      <c r="A14516" s="1" t="s">
        <v>6260</v>
      </c>
    </row>
    <row r="14517">
      <c r="A14517" s="1" t="s">
        <v>6261</v>
      </c>
    </row>
    <row r="14518">
      <c r="A14518" s="1" t="s">
        <v>6262</v>
      </c>
    </row>
    <row r="14519">
      <c r="A14519" s="1" t="s">
        <v>6263</v>
      </c>
    </row>
    <row r="14521">
      <c r="A14521" s="1" t="s">
        <v>6264</v>
      </c>
    </row>
    <row r="14522">
      <c r="A14522" s="1" t="s">
        <v>6265</v>
      </c>
    </row>
    <row r="14524">
      <c r="A14524" s="1" t="s">
        <v>6266</v>
      </c>
    </row>
    <row r="14525">
      <c r="A14525" s="1" t="s">
        <v>6267</v>
      </c>
    </row>
    <row r="14526">
      <c r="A14526" s="1" t="s">
        <v>6268</v>
      </c>
    </row>
    <row r="14528">
      <c r="A14528" s="1" t="s">
        <v>6269</v>
      </c>
    </row>
    <row r="14529">
      <c r="A14529" s="1" t="s">
        <v>6270</v>
      </c>
    </row>
    <row r="14531">
      <c r="A14531" s="1" t="s">
        <v>6271</v>
      </c>
    </row>
    <row r="14533">
      <c r="A14533" s="1" t="s">
        <v>6032</v>
      </c>
    </row>
    <row r="14535">
      <c r="A14535" s="1" t="s">
        <v>6272</v>
      </c>
    </row>
    <row r="14536">
      <c r="A14536" s="1" t="s">
        <v>6252</v>
      </c>
    </row>
    <row r="14537">
      <c r="A14537" s="1" t="s">
        <v>6253</v>
      </c>
    </row>
    <row r="14538">
      <c r="A14538" s="1" t="s">
        <v>6254</v>
      </c>
    </row>
    <row r="14539">
      <c r="A14539" s="1" t="s">
        <v>6255</v>
      </c>
    </row>
    <row r="14540">
      <c r="A14540" s="1" t="s">
        <v>6256</v>
      </c>
    </row>
    <row r="14541">
      <c r="A14541" s="1" t="s">
        <v>6258</v>
      </c>
    </row>
    <row r="14542">
      <c r="A14542" s="1" t="s">
        <v>6259</v>
      </c>
    </row>
    <row r="14543">
      <c r="A14543" s="1" t="s">
        <v>6260</v>
      </c>
    </row>
    <row r="14544">
      <c r="A14544" s="1" t="s">
        <v>6261</v>
      </c>
    </row>
    <row r="14545">
      <c r="A14545" s="1" t="s">
        <v>6262</v>
      </c>
    </row>
    <row r="14546">
      <c r="A14546" s="1" t="s">
        <v>6263</v>
      </c>
    </row>
    <row r="14547">
      <c r="A14547" s="1" t="s">
        <v>6264</v>
      </c>
    </row>
    <row r="14548">
      <c r="A14548" s="1" t="s">
        <v>6265</v>
      </c>
    </row>
    <row r="14549">
      <c r="A14549" s="1" t="s">
        <v>6266</v>
      </c>
    </row>
    <row r="14550">
      <c r="A14550" s="1" t="s">
        <v>6267</v>
      </c>
    </row>
    <row r="14551">
      <c r="A14551" s="1" t="s">
        <v>6268</v>
      </c>
    </row>
    <row r="14552">
      <c r="A14552" s="1" t="s">
        <v>6269</v>
      </c>
    </row>
    <row r="14553">
      <c r="A14553" s="1" t="s">
        <v>6270</v>
      </c>
    </row>
    <row r="14554">
      <c r="A14554" s="1" t="s">
        <v>6271</v>
      </c>
    </row>
    <row r="14555">
      <c r="A14555" s="1" t="s">
        <v>6273</v>
      </c>
    </row>
    <row r="14556">
      <c r="A14556" s="1" t="s">
        <v>6274</v>
      </c>
    </row>
    <row r="14558">
      <c r="A14558" s="1" t="s">
        <v>6275</v>
      </c>
    </row>
    <row r="14559">
      <c r="A14559" s="1" t="s">
        <v>6276</v>
      </c>
    </row>
    <row r="14560">
      <c r="A14560" s="1" t="s">
        <v>6277</v>
      </c>
    </row>
    <row r="14561">
      <c r="A14561" s="1" t="s">
        <v>3976</v>
      </c>
    </row>
    <row r="14562">
      <c r="A14562" s="1" t="s">
        <v>6278</v>
      </c>
    </row>
    <row r="14563">
      <c r="A14563" s="1" t="s">
        <v>3978</v>
      </c>
    </row>
    <row r="14564">
      <c r="A14564" s="1" t="s">
        <v>3803</v>
      </c>
    </row>
    <row r="14565">
      <c r="A14565" s="1" t="s">
        <v>3980</v>
      </c>
    </row>
    <row r="14566">
      <c r="A14566" s="1" t="s">
        <v>3805</v>
      </c>
    </row>
    <row r="14567">
      <c r="A14567" s="1" t="s">
        <v>3982</v>
      </c>
    </row>
    <row r="14568">
      <c r="A14568" s="1" t="s">
        <v>3807</v>
      </c>
    </row>
    <row r="14570">
      <c r="A14570" s="1" t="s">
        <v>3808</v>
      </c>
    </row>
    <row r="14571">
      <c r="A14571" s="1" t="s">
        <v>3809</v>
      </c>
    </row>
    <row r="14572">
      <c r="A14572" s="1" t="s">
        <v>3810</v>
      </c>
    </row>
    <row r="14573">
      <c r="A14573" s="1" t="s">
        <v>3811</v>
      </c>
    </row>
    <row r="14574">
      <c r="A14574" s="1" t="s">
        <v>3812</v>
      </c>
    </row>
    <row r="14575">
      <c r="A14575" s="1" t="s">
        <v>6279</v>
      </c>
    </row>
    <row r="14576">
      <c r="A14576" s="1" t="s">
        <v>3814</v>
      </c>
    </row>
    <row r="14577">
      <c r="A14577" s="1" t="s">
        <v>3815</v>
      </c>
    </row>
    <row r="14578">
      <c r="A14578" s="1" t="s">
        <v>3816</v>
      </c>
    </row>
    <row r="14579">
      <c r="A14579" s="1" t="s">
        <v>6280</v>
      </c>
    </row>
    <row r="14580">
      <c r="A14580" s="1" t="s">
        <v>6281</v>
      </c>
    </row>
    <row r="14582">
      <c r="A14582" s="1" t="s">
        <v>3422</v>
      </c>
    </row>
    <row r="14583">
      <c r="A14583" s="1" t="s">
        <v>3423</v>
      </c>
    </row>
    <row r="14584">
      <c r="A14584" s="1" t="s">
        <v>3424</v>
      </c>
    </row>
    <row r="14586">
      <c r="A14586" s="1" t="s">
        <v>3425</v>
      </c>
    </row>
    <row r="14587">
      <c r="A14587" s="1" t="s">
        <v>3397</v>
      </c>
    </row>
    <row r="14588">
      <c r="A14588" s="1" t="s">
        <v>6282</v>
      </c>
    </row>
    <row r="14589">
      <c r="A14589" s="1" t="s">
        <v>6276</v>
      </c>
    </row>
    <row r="14590">
      <c r="A14590" s="1" t="s">
        <v>6277</v>
      </c>
    </row>
    <row r="14591">
      <c r="A14591" s="1" t="s">
        <v>3976</v>
      </c>
    </row>
    <row r="14592">
      <c r="A14592" s="1" t="s">
        <v>6278</v>
      </c>
    </row>
    <row r="14593">
      <c r="A14593" s="1" t="s">
        <v>3978</v>
      </c>
    </row>
    <row r="14594">
      <c r="A14594" s="1" t="s">
        <v>3803</v>
      </c>
    </row>
    <row r="14595">
      <c r="A14595" s="1" t="s">
        <v>3980</v>
      </c>
    </row>
    <row r="14596">
      <c r="A14596" s="1" t="s">
        <v>3805</v>
      </c>
    </row>
    <row r="14597">
      <c r="A14597" s="1" t="s">
        <v>3982</v>
      </c>
    </row>
    <row r="14598">
      <c r="A14598" s="1" t="s">
        <v>3807</v>
      </c>
    </row>
    <row r="14599">
      <c r="A14599" s="1" t="s">
        <v>3808</v>
      </c>
    </row>
    <row r="14600">
      <c r="A14600" s="1" t="s">
        <v>3809</v>
      </c>
    </row>
    <row r="14601">
      <c r="A14601" s="1" t="s">
        <v>3810</v>
      </c>
    </row>
    <row r="14602">
      <c r="A14602" s="1" t="s">
        <v>3811</v>
      </c>
    </row>
    <row r="14603">
      <c r="A14603" s="1" t="s">
        <v>3812</v>
      </c>
    </row>
    <row r="14604">
      <c r="A14604" s="1" t="s">
        <v>6279</v>
      </c>
    </row>
    <row r="14605">
      <c r="A14605" s="1" t="s">
        <v>3814</v>
      </c>
    </row>
    <row r="14606">
      <c r="A14606" s="1" t="s">
        <v>3815</v>
      </c>
    </row>
    <row r="14607">
      <c r="A14607" s="1" t="s">
        <v>3816</v>
      </c>
    </row>
    <row r="14608">
      <c r="A14608" s="1" t="s">
        <v>6280</v>
      </c>
    </row>
    <row r="14609">
      <c r="A14609" s="1" t="s">
        <v>6281</v>
      </c>
    </row>
    <row r="14610">
      <c r="A14610" s="1" t="s">
        <v>3422</v>
      </c>
    </row>
    <row r="14611">
      <c r="A14611" s="1" t="s">
        <v>3423</v>
      </c>
    </row>
    <row r="14612">
      <c r="A14612" s="1" t="s">
        <v>3424</v>
      </c>
    </row>
    <row r="14613">
      <c r="A14613" s="1" t="s">
        <v>6283</v>
      </c>
    </row>
    <row r="14614">
      <c r="A14614" s="1" t="s">
        <v>6284</v>
      </c>
    </row>
    <row r="14616">
      <c r="A14616" s="1" t="s">
        <v>6285</v>
      </c>
    </row>
    <row r="14618">
      <c r="A14618" s="1" t="s">
        <v>6286</v>
      </c>
    </row>
    <row r="14619">
      <c r="A14619" s="1" t="s">
        <v>6287</v>
      </c>
    </row>
    <row r="14620">
      <c r="A14620" s="1" t="s">
        <v>6288</v>
      </c>
    </row>
    <row r="14622">
      <c r="A14622" s="1" t="s">
        <v>6289</v>
      </c>
    </row>
    <row r="14624">
      <c r="A14624" s="1" t="s">
        <v>6290</v>
      </c>
    </row>
    <row r="14625">
      <c r="A14625" s="1" t="s">
        <v>6276</v>
      </c>
    </row>
    <row r="14626">
      <c r="A14626" s="1" t="s">
        <v>3975</v>
      </c>
    </row>
    <row r="14627">
      <c r="A14627" s="1" t="s">
        <v>3976</v>
      </c>
    </row>
    <row r="14628">
      <c r="A14628" s="1" t="s">
        <v>6278</v>
      </c>
    </row>
    <row r="14629">
      <c r="A14629" s="1" t="s">
        <v>6291</v>
      </c>
    </row>
    <row r="14630">
      <c r="A14630" s="1" t="s">
        <v>6292</v>
      </c>
    </row>
    <row r="14631">
      <c r="A14631" s="1" t="s">
        <v>6293</v>
      </c>
    </row>
    <row r="14632">
      <c r="A14632" s="1" t="s">
        <v>3805</v>
      </c>
    </row>
    <row r="14633">
      <c r="A14633" s="1" t="s">
        <v>3806</v>
      </c>
    </row>
    <row r="14634">
      <c r="A14634" s="1" t="s">
        <v>3807</v>
      </c>
    </row>
    <row r="14635">
      <c r="A14635" s="1" t="s">
        <v>6294</v>
      </c>
    </row>
    <row r="14636">
      <c r="A14636" s="1" t="s">
        <v>3809</v>
      </c>
    </row>
    <row r="14637">
      <c r="A14637" s="1" t="s">
        <v>6295</v>
      </c>
    </row>
    <row r="14639">
      <c r="A14639" s="1" t="s">
        <v>3422</v>
      </c>
    </row>
    <row r="14640">
      <c r="A14640" s="1" t="s">
        <v>3423</v>
      </c>
    </row>
    <row r="14641">
      <c r="A14641" s="1" t="s">
        <v>3424</v>
      </c>
    </row>
    <row r="14643">
      <c r="A14643" s="1" t="s">
        <v>3425</v>
      </c>
    </row>
    <row r="14644">
      <c r="A14644" s="1" t="s">
        <v>3397</v>
      </c>
    </row>
    <row r="14645">
      <c r="A14645" s="1" t="s">
        <v>6296</v>
      </c>
    </row>
    <row r="14646">
      <c r="A14646" s="1" t="s">
        <v>6286</v>
      </c>
    </row>
    <row r="14647">
      <c r="A14647" s="1" t="s">
        <v>6287</v>
      </c>
    </row>
    <row r="14648">
      <c r="A14648" s="1" t="s">
        <v>6288</v>
      </c>
    </row>
    <row r="14649">
      <c r="A14649" s="1" t="s">
        <v>6289</v>
      </c>
    </row>
    <row r="14650">
      <c r="A14650" s="1" t="s">
        <v>6290</v>
      </c>
    </row>
    <row r="14651">
      <c r="A14651" s="1" t="s">
        <v>6276</v>
      </c>
    </row>
    <row r="14652">
      <c r="A14652" s="1" t="s">
        <v>3975</v>
      </c>
    </row>
    <row r="14653">
      <c r="A14653" s="1" t="s">
        <v>3976</v>
      </c>
    </row>
    <row r="14654">
      <c r="A14654" s="1" t="s">
        <v>6278</v>
      </c>
    </row>
    <row r="14655">
      <c r="A14655" s="1" t="s">
        <v>6291</v>
      </c>
    </row>
    <row r="14656">
      <c r="A14656" s="1" t="s">
        <v>6292</v>
      </c>
    </row>
    <row r="14657">
      <c r="A14657" s="1" t="s">
        <v>6293</v>
      </c>
    </row>
    <row r="14658">
      <c r="A14658" s="1" t="s">
        <v>3805</v>
      </c>
    </row>
    <row r="14659">
      <c r="A14659" s="1" t="s">
        <v>3806</v>
      </c>
    </row>
    <row r="14660">
      <c r="A14660" s="1" t="s">
        <v>3807</v>
      </c>
    </row>
    <row r="14661">
      <c r="A14661" s="1" t="s">
        <v>6294</v>
      </c>
    </row>
    <row r="14662">
      <c r="A14662" s="1" t="s">
        <v>3809</v>
      </c>
    </row>
    <row r="14663">
      <c r="A14663" s="1" t="s">
        <v>6295</v>
      </c>
    </row>
    <row r="14664">
      <c r="A14664" s="1" t="s">
        <v>3422</v>
      </c>
    </row>
    <row r="14665">
      <c r="A14665" s="1" t="s">
        <v>3423</v>
      </c>
    </row>
    <row r="14666">
      <c r="A14666" s="1" t="s">
        <v>3424</v>
      </c>
    </row>
    <row r="14667">
      <c r="A14667" s="1" t="s">
        <v>6297</v>
      </c>
    </row>
    <row r="14668">
      <c r="A14668" s="1" t="s">
        <v>6298</v>
      </c>
    </row>
    <row r="14670">
      <c r="A14670" s="1" t="s">
        <v>6299</v>
      </c>
    </row>
    <row r="14671">
      <c r="A14671" s="1" t="s">
        <v>6300</v>
      </c>
    </row>
    <row r="14673">
      <c r="A14673" s="1" t="s">
        <v>6301</v>
      </c>
    </row>
    <row r="14674">
      <c r="A14674" s="1" t="s">
        <v>6302</v>
      </c>
    </row>
    <row r="14675">
      <c r="A14675" s="1" t="s">
        <v>6303</v>
      </c>
    </row>
    <row r="14677">
      <c r="A14677" s="1" t="s">
        <v>6304</v>
      </c>
    </row>
    <row r="14679">
      <c r="A14679" s="1" t="s">
        <v>6305</v>
      </c>
    </row>
    <row r="14680">
      <c r="A14680" s="1" t="s">
        <v>6306</v>
      </c>
    </row>
    <row r="14682">
      <c r="A14682" s="1" t="s">
        <v>6307</v>
      </c>
    </row>
    <row r="14684">
      <c r="A14684" s="1" t="s">
        <v>6308</v>
      </c>
    </row>
    <row r="14685">
      <c r="A14685" s="1" t="s">
        <v>6309</v>
      </c>
    </row>
    <row r="14686">
      <c r="A14686" s="1" t="s">
        <v>6310</v>
      </c>
    </row>
    <row r="14687">
      <c r="A14687" s="1" t="s">
        <v>6311</v>
      </c>
    </row>
    <row r="14688">
      <c r="A14688" s="1" t="s">
        <v>6312</v>
      </c>
    </row>
    <row r="14689">
      <c r="A14689" s="1" t="s">
        <v>6313</v>
      </c>
    </row>
    <row r="14691">
      <c r="A14691" s="1" t="s">
        <v>6058</v>
      </c>
    </row>
    <row r="14693">
      <c r="A14693" s="1" t="s">
        <v>6314</v>
      </c>
    </row>
    <row r="14694">
      <c r="A14694" s="1" t="s">
        <v>6315</v>
      </c>
    </row>
    <row r="14696">
      <c r="A14696" s="1" t="s">
        <v>3425</v>
      </c>
    </row>
    <row r="14697">
      <c r="A14697" s="1" t="s">
        <v>3397</v>
      </c>
    </row>
    <row r="14698">
      <c r="A14698" s="1" t="s">
        <v>6316</v>
      </c>
    </row>
    <row r="14699">
      <c r="A14699" s="1" t="s">
        <v>6299</v>
      </c>
    </row>
    <row r="14700">
      <c r="A14700" s="1" t="s">
        <v>6300</v>
      </c>
    </row>
    <row r="14701">
      <c r="A14701" s="1" t="s">
        <v>6301</v>
      </c>
    </row>
    <row r="14702">
      <c r="A14702" s="1" t="s">
        <v>6302</v>
      </c>
    </row>
    <row r="14703">
      <c r="A14703" s="1" t="s">
        <v>6303</v>
      </c>
    </row>
    <row r="14704">
      <c r="A14704" s="1" t="s">
        <v>6304</v>
      </c>
    </row>
    <row r="14705">
      <c r="A14705" s="1" t="s">
        <v>6305</v>
      </c>
    </row>
    <row r="14706">
      <c r="A14706" s="1" t="s">
        <v>6306</v>
      </c>
    </row>
    <row r="14707">
      <c r="A14707" s="1" t="s">
        <v>6307</v>
      </c>
    </row>
    <row r="14708">
      <c r="A14708" s="1" t="s">
        <v>6308</v>
      </c>
    </row>
    <row r="14709">
      <c r="A14709" s="1" t="s">
        <v>6309</v>
      </c>
    </row>
    <row r="14710">
      <c r="A14710" s="1" t="s">
        <v>6310</v>
      </c>
    </row>
    <row r="14711">
      <c r="A14711" s="1" t="s">
        <v>6311</v>
      </c>
    </row>
    <row r="14712">
      <c r="A14712" s="1" t="s">
        <v>6312</v>
      </c>
    </row>
    <row r="14713">
      <c r="A14713" s="1" t="s">
        <v>6313</v>
      </c>
    </row>
    <row r="14714">
      <c r="A14714" s="1" t="s">
        <v>6058</v>
      </c>
    </row>
    <row r="14715">
      <c r="A14715" s="1" t="s">
        <v>6314</v>
      </c>
    </row>
    <row r="14716">
      <c r="A14716" s="1" t="s">
        <v>6315</v>
      </c>
    </row>
    <row r="14717">
      <c r="A14717" s="1" t="s">
        <v>6317</v>
      </c>
    </row>
    <row r="14718">
      <c r="A14718" s="1" t="s">
        <v>6318</v>
      </c>
    </row>
    <row r="14720">
      <c r="A14720" s="1" t="s">
        <v>6319</v>
      </c>
    </row>
    <row r="14721">
      <c r="A14721" s="1" t="s">
        <v>6320</v>
      </c>
    </row>
    <row r="14722">
      <c r="A14722" s="1" t="s">
        <v>6321</v>
      </c>
    </row>
    <row r="14723">
      <c r="A14723" s="1" t="s">
        <v>6322</v>
      </c>
    </row>
    <row r="14724">
      <c r="A14724" s="1" t="s">
        <v>6323</v>
      </c>
    </row>
    <row r="14725">
      <c r="A14725" s="1" t="s">
        <v>6324</v>
      </c>
    </row>
    <row r="14726">
      <c r="A14726" s="1" t="s">
        <v>6325</v>
      </c>
    </row>
    <row r="14727">
      <c r="A14727" s="1" t="s">
        <v>6326</v>
      </c>
    </row>
    <row r="14728">
      <c r="A14728" s="1" t="s">
        <v>6327</v>
      </c>
    </row>
    <row r="14729">
      <c r="A14729" s="1" t="s">
        <v>6328</v>
      </c>
    </row>
    <row r="14730">
      <c r="A14730" s="1" t="s">
        <v>6329</v>
      </c>
    </row>
    <row r="14731">
      <c r="A14731" s="1" t="s">
        <v>6330</v>
      </c>
    </row>
    <row r="14732">
      <c r="A14732" s="1" t="s">
        <v>6331</v>
      </c>
    </row>
    <row r="14733">
      <c r="A14733" s="1" t="s">
        <v>6332</v>
      </c>
    </row>
    <row r="14734">
      <c r="A14734" s="1" t="s">
        <v>6333</v>
      </c>
    </row>
    <row r="14735">
      <c r="A14735" s="1" t="s">
        <v>6334</v>
      </c>
    </row>
    <row r="14736">
      <c r="A14736" s="1" t="s">
        <v>6335</v>
      </c>
    </row>
    <row r="14737">
      <c r="A14737" s="1" t="s">
        <v>6336</v>
      </c>
    </row>
    <row r="14738">
      <c r="A14738" s="1" t="s">
        <v>6337</v>
      </c>
    </row>
    <row r="14739">
      <c r="A14739" s="1" t="s">
        <v>6338</v>
      </c>
    </row>
    <row r="14740">
      <c r="A14740" s="1" t="s">
        <v>6339</v>
      </c>
    </row>
    <row r="14741">
      <c r="A14741" s="1" t="s">
        <v>6340</v>
      </c>
    </row>
    <row r="14742">
      <c r="A14742" s="1" t="s">
        <v>6341</v>
      </c>
    </row>
    <row r="14743">
      <c r="A14743" s="1" t="s">
        <v>6342</v>
      </c>
    </row>
    <row r="14745">
      <c r="A14745" s="1" t="s">
        <v>3422</v>
      </c>
    </row>
    <row r="14746">
      <c r="A14746" s="1" t="s">
        <v>3423</v>
      </c>
    </row>
    <row r="14747">
      <c r="A14747" s="1" t="s">
        <v>3424</v>
      </c>
    </row>
    <row r="14749">
      <c r="A14749" s="1" t="s">
        <v>3425</v>
      </c>
    </row>
    <row r="14750">
      <c r="A14750" s="1" t="s">
        <v>3397</v>
      </c>
    </row>
    <row r="14752">
      <c r="A14752" s="1" t="s">
        <v>6316</v>
      </c>
    </row>
    <row r="14753">
      <c r="A14753" s="1" t="s">
        <v>6319</v>
      </c>
    </row>
    <row r="14754">
      <c r="A14754" s="1" t="s">
        <v>6320</v>
      </c>
    </row>
    <row r="14755">
      <c r="A14755" s="1" t="s">
        <v>6321</v>
      </c>
    </row>
    <row r="14756">
      <c r="A14756" s="1" t="s">
        <v>6322</v>
      </c>
    </row>
    <row r="14757">
      <c r="A14757" s="1" t="s">
        <v>6323</v>
      </c>
    </row>
    <row r="14758">
      <c r="A14758" s="1" t="s">
        <v>6324</v>
      </c>
    </row>
    <row r="14759">
      <c r="A14759" s="1" t="s">
        <v>6325</v>
      </c>
    </row>
    <row r="14760">
      <c r="A14760" s="1" t="s">
        <v>6326</v>
      </c>
    </row>
    <row r="14761">
      <c r="A14761" s="1" t="s">
        <v>6327</v>
      </c>
    </row>
    <row r="14762">
      <c r="A14762" s="1" t="s">
        <v>6328</v>
      </c>
    </row>
    <row r="14763">
      <c r="A14763" s="1" t="s">
        <v>6329</v>
      </c>
    </row>
    <row r="14764">
      <c r="A14764" s="1" t="s">
        <v>6330</v>
      </c>
    </row>
    <row r="14765">
      <c r="A14765" s="1" t="s">
        <v>6331</v>
      </c>
    </row>
    <row r="14766">
      <c r="A14766" s="1" t="s">
        <v>6332</v>
      </c>
    </row>
    <row r="14767">
      <c r="A14767" s="1" t="s">
        <v>6333</v>
      </c>
    </row>
    <row r="14768">
      <c r="A14768" s="1" t="s">
        <v>6334</v>
      </c>
    </row>
    <row r="14769">
      <c r="A14769" s="1" t="s">
        <v>6335</v>
      </c>
    </row>
    <row r="14770">
      <c r="A14770" s="1" t="s">
        <v>6336</v>
      </c>
    </row>
    <row r="14771">
      <c r="A14771" s="1" t="s">
        <v>6337</v>
      </c>
    </row>
    <row r="14772">
      <c r="A14772" s="1" t="s">
        <v>6338</v>
      </c>
    </row>
    <row r="14773">
      <c r="A14773" s="1" t="s">
        <v>6339</v>
      </c>
    </row>
    <row r="14774">
      <c r="A14774" s="1" t="s">
        <v>6340</v>
      </c>
    </row>
    <row r="14775">
      <c r="A14775" s="1" t="s">
        <v>6341</v>
      </c>
    </row>
    <row r="14776">
      <c r="A14776" s="1" t="s">
        <v>6342</v>
      </c>
    </row>
    <row r="14777">
      <c r="A14777" s="1" t="s">
        <v>3422</v>
      </c>
    </row>
    <row r="14778">
      <c r="A14778" s="1" t="s">
        <v>3423</v>
      </c>
    </row>
    <row r="14779">
      <c r="A14779" s="1" t="s">
        <v>3424</v>
      </c>
    </row>
    <row r="14780">
      <c r="A14780" s="1" t="s">
        <v>6343</v>
      </c>
    </row>
    <row r="14781">
      <c r="A14781" s="1" t="s">
        <v>6344</v>
      </c>
    </row>
    <row r="14783">
      <c r="A14783" s="1" t="s">
        <v>6345</v>
      </c>
    </row>
    <row r="14784">
      <c r="A14784" s="1" t="s">
        <v>6346</v>
      </c>
    </row>
    <row r="14785">
      <c r="A14785" s="1" t="s">
        <v>6347</v>
      </c>
    </row>
    <row r="14786">
      <c r="A14786" s="1" t="s">
        <v>6348</v>
      </c>
    </row>
    <row r="14787">
      <c r="A14787" s="1" t="s">
        <v>6349</v>
      </c>
    </row>
    <row r="14788">
      <c r="A14788" s="1" t="s">
        <v>1597</v>
      </c>
    </row>
    <row r="14789">
      <c r="A14789" s="1" t="s">
        <v>6350</v>
      </c>
    </row>
    <row r="14791">
      <c r="A14791" s="1" t="s">
        <v>6351</v>
      </c>
    </row>
    <row r="14792">
      <c r="A14792" s="1" t="s">
        <v>6352</v>
      </c>
    </row>
    <row r="14794">
      <c r="A14794" s="1" t="s">
        <v>6353</v>
      </c>
    </row>
    <row r="14796">
      <c r="A14796" s="1" t="s">
        <v>6354</v>
      </c>
    </row>
    <row r="14797">
      <c r="A14797" s="1" t="s">
        <v>6355</v>
      </c>
    </row>
    <row r="14798">
      <c r="A14798" s="1" t="s">
        <v>6356</v>
      </c>
    </row>
    <row r="14799">
      <c r="A14799" s="1" t="s">
        <v>6357</v>
      </c>
    </row>
    <row r="14800">
      <c r="A14800" s="1" t="s">
        <v>6358</v>
      </c>
    </row>
    <row r="14801">
      <c r="A14801" s="1" t="s">
        <v>6359</v>
      </c>
    </row>
    <row r="14802">
      <c r="A14802" s="1" t="s">
        <v>6360</v>
      </c>
    </row>
    <row r="14803">
      <c r="A14803" s="1" t="s">
        <v>6361</v>
      </c>
    </row>
    <row r="14805">
      <c r="A14805" s="1" t="s">
        <v>3422</v>
      </c>
    </row>
    <row r="14806">
      <c r="A14806" s="1" t="s">
        <v>3423</v>
      </c>
    </row>
    <row r="14807">
      <c r="A14807" s="1" t="s">
        <v>3424</v>
      </c>
    </row>
    <row r="14809">
      <c r="A14809" s="1" t="s">
        <v>3616</v>
      </c>
    </row>
    <row r="14811">
      <c r="A14811" s="1" t="s">
        <v>3397</v>
      </c>
    </row>
    <row r="14812">
      <c r="A14812" s="1" t="s">
        <v>6362</v>
      </c>
    </row>
    <row r="14813">
      <c r="A14813" s="1" t="s">
        <v>6345</v>
      </c>
    </row>
    <row r="14814">
      <c r="A14814" s="1" t="s">
        <v>6346</v>
      </c>
    </row>
    <row r="14815">
      <c r="A14815" s="1" t="s">
        <v>6347</v>
      </c>
    </row>
    <row r="14816">
      <c r="A14816" s="1" t="s">
        <v>6348</v>
      </c>
    </row>
    <row r="14817">
      <c r="A14817" s="1" t="s">
        <v>6349</v>
      </c>
    </row>
    <row r="14818">
      <c r="A14818" s="1" t="s">
        <v>6350</v>
      </c>
    </row>
    <row r="14819">
      <c r="A14819" s="1" t="s">
        <v>6351</v>
      </c>
    </row>
    <row r="14820">
      <c r="A14820" s="1" t="s">
        <v>6352</v>
      </c>
    </row>
    <row r="14821">
      <c r="A14821" s="1" t="s">
        <v>6353</v>
      </c>
    </row>
    <row r="14822">
      <c r="A14822" s="1" t="s">
        <v>6354</v>
      </c>
    </row>
    <row r="14823">
      <c r="A14823" s="1" t="s">
        <v>6355</v>
      </c>
    </row>
    <row r="14824">
      <c r="A14824" s="1" t="s">
        <v>6356</v>
      </c>
    </row>
    <row r="14825">
      <c r="A14825" s="1" t="s">
        <v>6357</v>
      </c>
    </row>
    <row r="14826">
      <c r="A14826" s="1" t="s">
        <v>6358</v>
      </c>
    </row>
    <row r="14827">
      <c r="A14827" s="1" t="s">
        <v>6359</v>
      </c>
    </row>
    <row r="14828">
      <c r="A14828" s="1" t="s">
        <v>6360</v>
      </c>
    </row>
    <row r="14829">
      <c r="A14829" s="1" t="s">
        <v>6361</v>
      </c>
    </row>
    <row r="14830">
      <c r="A14830" s="1" t="s">
        <v>3422</v>
      </c>
    </row>
    <row r="14831">
      <c r="A14831" s="1" t="s">
        <v>3423</v>
      </c>
    </row>
    <row r="14832">
      <c r="A14832" s="1" t="s">
        <v>3424</v>
      </c>
    </row>
    <row r="14833">
      <c r="A14833" s="1" t="s">
        <v>6363</v>
      </c>
    </row>
    <row r="14834">
      <c r="A14834" s="1" t="s">
        <v>6364</v>
      </c>
    </row>
    <row r="14836">
      <c r="A14836" s="1" t="s">
        <v>6365</v>
      </c>
    </row>
    <row r="14838">
      <c r="A14838" s="1" t="s">
        <v>6366</v>
      </c>
    </row>
    <row r="14839">
      <c r="A14839" s="1" t="s">
        <v>6367</v>
      </c>
    </row>
    <row r="14840">
      <c r="A14840" s="1" t="s">
        <v>6368</v>
      </c>
    </row>
    <row r="14841">
      <c r="A14841" s="1" t="s">
        <v>6369</v>
      </c>
    </row>
    <row r="14842">
      <c r="A14842" s="1" t="s">
        <v>6370</v>
      </c>
    </row>
    <row r="14843">
      <c r="A14843" s="1" t="s">
        <v>6371</v>
      </c>
    </row>
    <row r="14845">
      <c r="A14845" s="1" t="s">
        <v>6372</v>
      </c>
    </row>
    <row r="14847">
      <c r="A14847" s="1" t="s">
        <v>6373</v>
      </c>
    </row>
    <row r="14849">
      <c r="A14849" s="1" t="s">
        <v>6374</v>
      </c>
    </row>
    <row r="14851">
      <c r="A14851" s="1" t="s">
        <v>6375</v>
      </c>
    </row>
    <row r="14853">
      <c r="A14853" s="1" t="s">
        <v>6376</v>
      </c>
    </row>
    <row r="14855">
      <c r="A14855" s="1" t="s">
        <v>6377</v>
      </c>
    </row>
    <row r="14856">
      <c r="A14856" s="1" t="s">
        <v>6378</v>
      </c>
    </row>
    <row r="14857">
      <c r="A14857" s="1" t="s">
        <v>6379</v>
      </c>
    </row>
    <row r="14858">
      <c r="A14858" s="1" t="s">
        <v>6380</v>
      </c>
    </row>
    <row r="14859">
      <c r="A14859" s="1" t="s">
        <v>6381</v>
      </c>
    </row>
    <row r="14861">
      <c r="A14861" s="1" t="s">
        <v>6382</v>
      </c>
    </row>
    <row r="14863">
      <c r="A14863" s="1" t="s">
        <v>3326</v>
      </c>
    </row>
    <row r="14864">
      <c r="A14864" s="1" t="s">
        <v>3327</v>
      </c>
    </row>
    <row r="14865">
      <c r="A14865" s="1" t="s">
        <v>3328</v>
      </c>
    </row>
    <row r="14867">
      <c r="A14867" s="1" t="s">
        <v>1208</v>
      </c>
    </row>
    <row r="14868">
      <c r="A14868" s="1" t="s">
        <v>6362</v>
      </c>
    </row>
    <row r="14869">
      <c r="A14869" s="1" t="s">
        <v>6365</v>
      </c>
    </row>
    <row r="14870">
      <c r="A14870" s="1" t="s">
        <v>6366</v>
      </c>
    </row>
    <row r="14871">
      <c r="A14871" s="1" t="s">
        <v>6367</v>
      </c>
    </row>
    <row r="14872">
      <c r="A14872" s="1" t="s">
        <v>6368</v>
      </c>
    </row>
    <row r="14873">
      <c r="A14873" s="1" t="s">
        <v>6369</v>
      </c>
    </row>
    <row r="14874">
      <c r="A14874" s="1" t="s">
        <v>6370</v>
      </c>
    </row>
    <row r="14875">
      <c r="A14875" s="1" t="s">
        <v>6371</v>
      </c>
    </row>
    <row r="14876">
      <c r="A14876" s="1" t="s">
        <v>6372</v>
      </c>
    </row>
    <row r="14877">
      <c r="A14877" s="1" t="s">
        <v>6373</v>
      </c>
    </row>
    <row r="14878">
      <c r="A14878" s="1" t="s">
        <v>6374</v>
      </c>
    </row>
    <row r="14879">
      <c r="A14879" s="1" t="s">
        <v>6375</v>
      </c>
    </row>
    <row r="14880">
      <c r="A14880" s="1" t="s">
        <v>6376</v>
      </c>
    </row>
    <row r="14881">
      <c r="A14881" s="1" t="s">
        <v>6377</v>
      </c>
    </row>
    <row r="14882">
      <c r="A14882" s="1" t="s">
        <v>6378</v>
      </c>
    </row>
    <row r="14883">
      <c r="A14883" s="1" t="s">
        <v>6379</v>
      </c>
    </row>
    <row r="14884">
      <c r="A14884" s="1" t="s">
        <v>6380</v>
      </c>
    </row>
    <row r="14885">
      <c r="A14885" s="1" t="s">
        <v>6381</v>
      </c>
    </row>
    <row r="14886">
      <c r="A14886" s="1" t="s">
        <v>6382</v>
      </c>
    </row>
    <row r="14887">
      <c r="A14887" s="1" t="s">
        <v>3326</v>
      </c>
    </row>
    <row r="14888">
      <c r="A14888" s="1" t="s">
        <v>3327</v>
      </c>
    </row>
    <row r="14889">
      <c r="A14889" s="1" t="s">
        <v>6383</v>
      </c>
    </row>
    <row r="14890">
      <c r="A14890" s="1" t="s">
        <v>6384</v>
      </c>
    </row>
    <row r="14892">
      <c r="A14892" s="1" t="s">
        <v>6377</v>
      </c>
    </row>
    <row r="14893">
      <c r="A14893" s="1" t="s">
        <v>6378</v>
      </c>
    </row>
    <row r="14894">
      <c r="A14894" s="1" t="s">
        <v>6379</v>
      </c>
    </row>
    <row r="14895">
      <c r="A14895" s="1" t="s">
        <v>6385</v>
      </c>
    </row>
    <row r="14896">
      <c r="A14896" s="1" t="s">
        <v>6386</v>
      </c>
    </row>
    <row r="14897">
      <c r="A14897" s="1" t="s">
        <v>6387</v>
      </c>
    </row>
    <row r="14898">
      <c r="A14898" s="1" t="s">
        <v>6388</v>
      </c>
    </row>
    <row r="14899">
      <c r="A14899" s="1" t="s">
        <v>6389</v>
      </c>
    </row>
    <row r="14900">
      <c r="A14900" s="1" t="s">
        <v>6390</v>
      </c>
    </row>
    <row r="14901">
      <c r="A14901" s="1" t="s">
        <v>6391</v>
      </c>
    </row>
    <row r="14902">
      <c r="A14902" s="1" t="s">
        <v>6392</v>
      </c>
    </row>
    <row r="14903">
      <c r="A14903" s="1" t="s">
        <v>6393</v>
      </c>
    </row>
    <row r="14904">
      <c r="A14904" s="1" t="s">
        <v>6394</v>
      </c>
    </row>
    <row r="14905">
      <c r="A14905" s="1" t="s">
        <v>6395</v>
      </c>
    </row>
    <row r="14906">
      <c r="A14906" s="1" t="s">
        <v>6396</v>
      </c>
    </row>
    <row r="14907">
      <c r="A14907" s="1" t="s">
        <v>6397</v>
      </c>
    </row>
    <row r="14908">
      <c r="A14908" s="1" t="s">
        <v>6398</v>
      </c>
    </row>
    <row r="14909">
      <c r="A14909" s="1" t="s">
        <v>6399</v>
      </c>
    </row>
    <row r="14910">
      <c r="A14910" s="1" t="s">
        <v>6400</v>
      </c>
    </row>
    <row r="14911">
      <c r="A14911" s="1" t="s">
        <v>6401</v>
      </c>
    </row>
    <row r="14912">
      <c r="A14912" s="1" t="s">
        <v>6402</v>
      </c>
    </row>
    <row r="14913">
      <c r="A14913" s="1" t="s">
        <v>6403</v>
      </c>
    </row>
    <row r="14915">
      <c r="A14915" s="1" t="s">
        <v>3326</v>
      </c>
    </row>
    <row r="14916">
      <c r="A14916" s="1" t="s">
        <v>3327</v>
      </c>
    </row>
    <row r="14917">
      <c r="A14917" s="1" t="s">
        <v>3328</v>
      </c>
    </row>
    <row r="14919">
      <c r="A14919" s="1" t="s">
        <v>1208</v>
      </c>
    </row>
    <row r="14920">
      <c r="A14920" s="1" t="s">
        <v>6362</v>
      </c>
    </row>
    <row r="14921">
      <c r="A14921" s="1" t="s">
        <v>6377</v>
      </c>
    </row>
    <row r="14922">
      <c r="A14922" s="1" t="s">
        <v>6378</v>
      </c>
    </row>
    <row r="14923">
      <c r="A14923" s="1" t="s">
        <v>6379</v>
      </c>
    </row>
    <row r="14924">
      <c r="A14924" s="1" t="s">
        <v>6385</v>
      </c>
    </row>
    <row r="14925">
      <c r="A14925" s="1" t="s">
        <v>6386</v>
      </c>
    </row>
    <row r="14926">
      <c r="A14926" s="1" t="s">
        <v>6387</v>
      </c>
    </row>
    <row r="14927">
      <c r="A14927" s="1" t="s">
        <v>6388</v>
      </c>
    </row>
    <row r="14928">
      <c r="A14928" s="1" t="s">
        <v>6389</v>
      </c>
    </row>
    <row r="14929">
      <c r="A14929" s="1" t="s">
        <v>6390</v>
      </c>
    </row>
    <row r="14930">
      <c r="A14930" s="1" t="s">
        <v>6391</v>
      </c>
    </row>
    <row r="14931">
      <c r="A14931" s="1" t="s">
        <v>6392</v>
      </c>
    </row>
    <row r="14932">
      <c r="A14932" s="1" t="s">
        <v>6393</v>
      </c>
    </row>
    <row r="14933">
      <c r="A14933" s="1" t="s">
        <v>6394</v>
      </c>
    </row>
    <row r="14934">
      <c r="A14934" s="1" t="s">
        <v>6395</v>
      </c>
    </row>
    <row r="14935">
      <c r="A14935" s="1" t="s">
        <v>6396</v>
      </c>
    </row>
    <row r="14936">
      <c r="A14936" s="1" t="s">
        <v>6397</v>
      </c>
    </row>
    <row r="14937">
      <c r="A14937" s="1" t="s">
        <v>6398</v>
      </c>
    </row>
    <row r="14938">
      <c r="A14938" s="1" t="s">
        <v>6399</v>
      </c>
    </row>
    <row r="14939">
      <c r="A14939" s="1" t="s">
        <v>6400</v>
      </c>
    </row>
    <row r="14940">
      <c r="A14940" s="1" t="s">
        <v>6401</v>
      </c>
    </row>
    <row r="14941">
      <c r="A14941" s="1" t="s">
        <v>6402</v>
      </c>
    </row>
    <row r="14942">
      <c r="A14942" s="1" t="s">
        <v>6403</v>
      </c>
    </row>
    <row r="14943">
      <c r="A14943" s="1" t="s">
        <v>3326</v>
      </c>
    </row>
    <row r="14944">
      <c r="A14944" s="1" t="s">
        <v>3327</v>
      </c>
    </row>
    <row r="14945">
      <c r="A14945" s="1" t="s">
        <v>6404</v>
      </c>
    </row>
    <row r="14946">
      <c r="A14946" s="1" t="s">
        <v>6405</v>
      </c>
    </row>
    <row r="14948">
      <c r="A14948" s="1" t="s">
        <v>6406</v>
      </c>
    </row>
    <row r="14950">
      <c r="A14950" s="1" t="s">
        <v>6407</v>
      </c>
    </row>
    <row r="14952">
      <c r="A14952" s="1" t="s">
        <v>6408</v>
      </c>
    </row>
    <row r="14953">
      <c r="A14953" s="1" t="s">
        <v>6409</v>
      </c>
    </row>
    <row r="14954">
      <c r="A14954" s="1" t="s">
        <v>6410</v>
      </c>
    </row>
    <row r="14956">
      <c r="A14956" s="1" t="s">
        <v>6411</v>
      </c>
    </row>
    <row r="14957">
      <c r="A14957" s="1" t="s">
        <v>6412</v>
      </c>
    </row>
    <row r="14958">
      <c r="A14958" s="1" t="s">
        <v>6413</v>
      </c>
    </row>
    <row r="14959">
      <c r="A14959" s="1" t="s">
        <v>6414</v>
      </c>
    </row>
    <row r="14961">
      <c r="A14961" s="1" t="s">
        <v>6415</v>
      </c>
    </row>
    <row r="14962">
      <c r="A14962" s="1" t="s">
        <v>6416</v>
      </c>
    </row>
    <row r="14964">
      <c r="A14964" s="1" t="s">
        <v>6417</v>
      </c>
    </row>
    <row r="14966">
      <c r="A14966" s="1" t="s">
        <v>6418</v>
      </c>
    </row>
    <row r="14967">
      <c r="A14967" s="3" t="str">
        <f>O</f>
        <v>#NAME?</v>
      </c>
    </row>
    <row r="14969">
      <c r="A14969" s="1" t="s">
        <v>3422</v>
      </c>
    </row>
    <row r="14970">
      <c r="A14970" s="1" t="s">
        <v>3423</v>
      </c>
    </row>
    <row r="14971">
      <c r="A14971" s="1" t="s">
        <v>3424</v>
      </c>
    </row>
    <row r="14973">
      <c r="A14973" s="1" t="s">
        <v>3425</v>
      </c>
    </row>
    <row r="14974">
      <c r="A14974" s="1" t="s">
        <v>3397</v>
      </c>
    </row>
    <row r="14975">
      <c r="A14975" s="1" t="s">
        <v>6362</v>
      </c>
    </row>
    <row r="14976">
      <c r="A14976" s="1" t="s">
        <v>6406</v>
      </c>
    </row>
    <row r="14977">
      <c r="A14977" s="1" t="s">
        <v>6407</v>
      </c>
    </row>
    <row r="14978">
      <c r="A14978" s="1" t="s">
        <v>6408</v>
      </c>
    </row>
    <row r="14979">
      <c r="A14979" s="1" t="s">
        <v>6409</v>
      </c>
    </row>
    <row r="14980">
      <c r="A14980" s="1" t="s">
        <v>6410</v>
      </c>
    </row>
    <row r="14981">
      <c r="A14981" s="1" t="s">
        <v>6411</v>
      </c>
    </row>
    <row r="14982">
      <c r="A14982" s="1" t="s">
        <v>6412</v>
      </c>
    </row>
    <row r="14983">
      <c r="A14983" s="1" t="s">
        <v>6413</v>
      </c>
    </row>
    <row r="14984">
      <c r="A14984" s="1" t="s">
        <v>6414</v>
      </c>
    </row>
    <row r="14985">
      <c r="A14985" s="1" t="s">
        <v>6415</v>
      </c>
    </row>
    <row r="14986">
      <c r="A14986" s="1" t="s">
        <v>6416</v>
      </c>
    </row>
    <row r="14987">
      <c r="A14987" s="1" t="s">
        <v>6417</v>
      </c>
    </row>
    <row r="14988">
      <c r="A14988" s="1" t="s">
        <v>6418</v>
      </c>
    </row>
    <row r="14989">
      <c r="A14989" s="1" t="s">
        <v>3422</v>
      </c>
    </row>
    <row r="14990">
      <c r="A14990" s="1" t="s">
        <v>3423</v>
      </c>
    </row>
    <row r="14991">
      <c r="A14991" s="1" t="s">
        <v>3424</v>
      </c>
    </row>
    <row r="14992">
      <c r="A14992" s="1" t="s">
        <v>6419</v>
      </c>
    </row>
    <row r="14993">
      <c r="A14993" s="1" t="s">
        <v>6420</v>
      </c>
    </row>
    <row r="14995">
      <c r="A14995" s="1" t="s">
        <v>6421</v>
      </c>
    </row>
    <row r="14996">
      <c r="A14996" s="1" t="s">
        <v>6422</v>
      </c>
    </row>
    <row r="14997">
      <c r="A14997" s="1" t="s">
        <v>6423</v>
      </c>
    </row>
    <row r="14998">
      <c r="A14998" s="1" t="s">
        <v>6424</v>
      </c>
    </row>
    <row r="14999">
      <c r="A14999" s="1" t="s">
        <v>6425</v>
      </c>
    </row>
    <row r="15001">
      <c r="A15001" s="1" t="s">
        <v>6426</v>
      </c>
    </row>
    <row r="15002">
      <c r="A15002" s="1" t="s">
        <v>6427</v>
      </c>
    </row>
    <row r="15003">
      <c r="A15003" s="1" t="s">
        <v>6428</v>
      </c>
    </row>
    <row r="15004">
      <c r="A15004" s="1" t="s">
        <v>6429</v>
      </c>
    </row>
    <row r="15005">
      <c r="A15005" s="1" t="s">
        <v>6430</v>
      </c>
    </row>
    <row r="15006">
      <c r="A15006" s="1" t="s">
        <v>6431</v>
      </c>
    </row>
    <row r="15007">
      <c r="A15007" s="1" t="s">
        <v>6432</v>
      </c>
    </row>
    <row r="15008">
      <c r="A15008" s="1" t="s">
        <v>6433</v>
      </c>
    </row>
    <row r="15010">
      <c r="A15010" s="1" t="s">
        <v>6434</v>
      </c>
    </row>
    <row r="15011">
      <c r="A15011" s="1" t="s">
        <v>6435</v>
      </c>
    </row>
    <row r="15012">
      <c r="A15012" s="1" t="s">
        <v>6436</v>
      </c>
    </row>
    <row r="15014">
      <c r="A15014" s="1" t="s">
        <v>6437</v>
      </c>
    </row>
    <row r="15015">
      <c r="A15015" s="1" t="s">
        <v>6438</v>
      </c>
    </row>
    <row r="15017">
      <c r="A15017" s="1" t="s">
        <v>3422</v>
      </c>
    </row>
    <row r="15018">
      <c r="A15018" s="1" t="s">
        <v>3423</v>
      </c>
    </row>
    <row r="15019">
      <c r="A15019" s="1" t="s">
        <v>3424</v>
      </c>
    </row>
    <row r="15021">
      <c r="A15021" s="1" t="s">
        <v>3425</v>
      </c>
    </row>
    <row r="15022">
      <c r="A15022" s="1" t="s">
        <v>3397</v>
      </c>
    </row>
    <row r="15023">
      <c r="A15023" s="1" t="s">
        <v>6362</v>
      </c>
    </row>
    <row r="15024">
      <c r="A15024" s="1" t="s">
        <v>6421</v>
      </c>
    </row>
    <row r="15025">
      <c r="A15025" s="1" t="s">
        <v>6422</v>
      </c>
    </row>
    <row r="15026">
      <c r="A15026" s="1" t="s">
        <v>6423</v>
      </c>
    </row>
    <row r="15027">
      <c r="A15027" s="1" t="s">
        <v>6424</v>
      </c>
    </row>
    <row r="15028">
      <c r="A15028" s="1" t="s">
        <v>6425</v>
      </c>
    </row>
    <row r="15029">
      <c r="A15029" s="1" t="s">
        <v>6426</v>
      </c>
    </row>
    <row r="15030">
      <c r="A15030" s="1" t="s">
        <v>6427</v>
      </c>
    </row>
    <row r="15031">
      <c r="A15031" s="1" t="s">
        <v>6428</v>
      </c>
    </row>
    <row r="15032">
      <c r="A15032" s="1" t="s">
        <v>6429</v>
      </c>
    </row>
    <row r="15033">
      <c r="A15033" s="1" t="s">
        <v>6430</v>
      </c>
    </row>
    <row r="15034">
      <c r="A15034" s="1" t="s">
        <v>6431</v>
      </c>
    </row>
    <row r="15035">
      <c r="A15035" s="1" t="s">
        <v>6432</v>
      </c>
    </row>
    <row r="15036">
      <c r="A15036" s="1" t="s">
        <v>6433</v>
      </c>
    </row>
    <row r="15037">
      <c r="A15037" s="1" t="s">
        <v>6434</v>
      </c>
    </row>
    <row r="15038">
      <c r="A15038" s="1" t="s">
        <v>6435</v>
      </c>
    </row>
    <row r="15039">
      <c r="A15039" s="1" t="s">
        <v>6436</v>
      </c>
    </row>
    <row r="15040">
      <c r="A15040" s="1" t="s">
        <v>6437</v>
      </c>
    </row>
    <row r="15041">
      <c r="A15041" s="1" t="s">
        <v>3422</v>
      </c>
    </row>
    <row r="15042">
      <c r="A15042" s="1" t="s">
        <v>3423</v>
      </c>
    </row>
    <row r="15043">
      <c r="A15043" s="1" t="s">
        <v>3424</v>
      </c>
    </row>
    <row r="15044">
      <c r="A15044" s="1" t="s">
        <v>6439</v>
      </c>
    </row>
    <row r="15045">
      <c r="A15045" s="1" t="s">
        <v>6440</v>
      </c>
    </row>
    <row r="15047">
      <c r="A15047" s="1" t="s">
        <v>6441</v>
      </c>
    </row>
    <row r="15048">
      <c r="A15048" s="1" t="s">
        <v>6442</v>
      </c>
    </row>
    <row r="15050">
      <c r="A15050" s="1" t="s">
        <v>6443</v>
      </c>
    </row>
    <row r="15051">
      <c r="A15051" s="1" t="s">
        <v>6444</v>
      </c>
    </row>
    <row r="15052">
      <c r="A15052" s="1" t="s">
        <v>6445</v>
      </c>
    </row>
    <row r="15054">
      <c r="A15054" s="1" t="s">
        <v>6446</v>
      </c>
    </row>
    <row r="15056">
      <c r="A15056" s="1" t="s">
        <v>6447</v>
      </c>
    </row>
    <row r="15057">
      <c r="A15057" s="1" t="s">
        <v>6448</v>
      </c>
    </row>
    <row r="15058">
      <c r="A15058" s="1" t="s">
        <v>6449</v>
      </c>
    </row>
    <row r="15059">
      <c r="A15059" s="1" t="s">
        <v>6450</v>
      </c>
    </row>
    <row r="15060">
      <c r="A15060" s="1" t="s">
        <v>6451</v>
      </c>
    </row>
    <row r="15061">
      <c r="A15061" s="1" t="s">
        <v>6452</v>
      </c>
    </row>
    <row r="15062">
      <c r="A15062" s="1" t="s">
        <v>6453</v>
      </c>
    </row>
    <row r="15064">
      <c r="A15064" s="1" t="s">
        <v>6454</v>
      </c>
    </row>
    <row r="15065">
      <c r="A15065" s="1" t="s">
        <v>6455</v>
      </c>
    </row>
    <row r="15067">
      <c r="A15067" s="1" t="s">
        <v>6456</v>
      </c>
    </row>
    <row r="15069">
      <c r="A15069" s="1" t="s">
        <v>6457</v>
      </c>
    </row>
    <row r="15071">
      <c r="A15071" s="1" t="s">
        <v>6458</v>
      </c>
    </row>
    <row r="15072">
      <c r="A15072" s="1" t="s">
        <v>6441</v>
      </c>
    </row>
    <row r="15073">
      <c r="A15073" s="1" t="s">
        <v>6442</v>
      </c>
    </row>
    <row r="15074">
      <c r="A15074" s="1" t="s">
        <v>6443</v>
      </c>
    </row>
    <row r="15075">
      <c r="A15075" s="1" t="s">
        <v>6444</v>
      </c>
    </row>
    <row r="15076">
      <c r="A15076" s="1" t="s">
        <v>6445</v>
      </c>
    </row>
    <row r="15077">
      <c r="A15077" s="1" t="s">
        <v>6446</v>
      </c>
    </row>
    <row r="15078">
      <c r="A15078" s="1" t="s">
        <v>6447</v>
      </c>
    </row>
    <row r="15079">
      <c r="A15079" s="1" t="s">
        <v>6448</v>
      </c>
    </row>
    <row r="15080">
      <c r="A15080" s="1" t="s">
        <v>6449</v>
      </c>
    </row>
    <row r="15081">
      <c r="A15081" s="1" t="s">
        <v>6450</v>
      </c>
    </row>
    <row r="15082">
      <c r="A15082" s="1" t="s">
        <v>6451</v>
      </c>
    </row>
    <row r="15083">
      <c r="A15083" s="1" t="s">
        <v>6452</v>
      </c>
    </row>
    <row r="15084">
      <c r="A15084" s="1" t="s">
        <v>6453</v>
      </c>
    </row>
    <row r="15085">
      <c r="A15085" s="1" t="s">
        <v>6454</v>
      </c>
    </row>
    <row r="15086">
      <c r="A15086" s="1" t="s">
        <v>6455</v>
      </c>
    </row>
    <row r="15087">
      <c r="A15087" s="1" t="s">
        <v>6459</v>
      </c>
    </row>
    <row r="15088">
      <c r="A15088" s="1" t="s">
        <v>6460</v>
      </c>
    </row>
    <row r="15090">
      <c r="A15090" s="1" t="s">
        <v>6461</v>
      </c>
    </row>
    <row r="15091">
      <c r="A15091" s="1" t="s">
        <v>6462</v>
      </c>
    </row>
    <row r="15092">
      <c r="A15092" s="1" t="s">
        <v>6463</v>
      </c>
    </row>
    <row r="15094">
      <c r="A15094" s="1" t="s">
        <v>6464</v>
      </c>
    </row>
    <row r="15095">
      <c r="A15095" s="1" t="s">
        <v>6465</v>
      </c>
    </row>
    <row r="15096">
      <c r="A15096" s="1" t="s">
        <v>6466</v>
      </c>
    </row>
    <row r="15098">
      <c r="A15098" s="1" t="s">
        <v>6467</v>
      </c>
    </row>
    <row r="15100">
      <c r="A15100" s="1" t="s">
        <v>6468</v>
      </c>
    </row>
    <row r="15102">
      <c r="A15102" s="1" t="s">
        <v>6469</v>
      </c>
    </row>
    <row r="15104">
      <c r="A15104" s="1" t="s">
        <v>6470</v>
      </c>
    </row>
    <row r="15106">
      <c r="A15106" s="1" t="s">
        <v>6471</v>
      </c>
    </row>
    <row r="15108">
      <c r="A15108" s="1" t="s">
        <v>6472</v>
      </c>
    </row>
    <row r="15110">
      <c r="A15110" s="1" t="s">
        <v>6473</v>
      </c>
    </row>
    <row r="15111">
      <c r="A15111" s="1" t="s">
        <v>6474</v>
      </c>
    </row>
    <row r="15113">
      <c r="A15113" s="1" t="s">
        <v>6475</v>
      </c>
    </row>
    <row r="15115">
      <c r="A15115" s="1" t="s">
        <v>6476</v>
      </c>
    </row>
    <row r="15117">
      <c r="A15117" s="1" t="s">
        <v>6477</v>
      </c>
    </row>
    <row r="15119">
      <c r="A15119" s="1" t="s">
        <v>6478</v>
      </c>
    </row>
    <row r="15120">
      <c r="A15120" s="1" t="s">
        <v>1282</v>
      </c>
    </row>
    <row r="15122">
      <c r="A15122" s="1" t="s">
        <v>6479</v>
      </c>
    </row>
    <row r="15124">
      <c r="A15124" s="1" t="s">
        <v>6480</v>
      </c>
    </row>
    <row r="15126">
      <c r="A15126" s="1" t="s">
        <v>6481</v>
      </c>
    </row>
    <row r="15128">
      <c r="A15128" s="1" t="s">
        <v>6482</v>
      </c>
    </row>
    <row r="15129">
      <c r="A15129" s="1" t="s">
        <v>6483</v>
      </c>
    </row>
    <row r="15131">
      <c r="A15131" s="1" t="s">
        <v>6484</v>
      </c>
    </row>
    <row r="15132">
      <c r="A15132" s="1" t="s">
        <v>6485</v>
      </c>
    </row>
    <row r="15133">
      <c r="A15133" s="1" t="s">
        <v>6486</v>
      </c>
    </row>
    <row r="15135">
      <c r="A15135" s="1" t="s">
        <v>3156</v>
      </c>
    </row>
    <row r="15137">
      <c r="A15137" s="1" t="s">
        <v>6033</v>
      </c>
    </row>
    <row r="15138">
      <c r="A15138" s="1" t="s">
        <v>6461</v>
      </c>
    </row>
    <row r="15139">
      <c r="A15139" s="1" t="s">
        <v>6462</v>
      </c>
    </row>
    <row r="15140">
      <c r="A15140" s="1" t="s">
        <v>6463</v>
      </c>
    </row>
    <row r="15141">
      <c r="A15141" s="1" t="s">
        <v>6464</v>
      </c>
    </row>
    <row r="15142">
      <c r="A15142" s="1" t="s">
        <v>6465</v>
      </c>
    </row>
    <row r="15143">
      <c r="A15143" s="1" t="s">
        <v>6466</v>
      </c>
    </row>
    <row r="15144">
      <c r="A15144" s="1" t="s">
        <v>6467</v>
      </c>
    </row>
    <row r="15145">
      <c r="A15145" s="1" t="s">
        <v>6468</v>
      </c>
    </row>
    <row r="15146">
      <c r="A15146" s="1" t="s">
        <v>6469</v>
      </c>
    </row>
    <row r="15147">
      <c r="A15147" s="1" t="s">
        <v>6470</v>
      </c>
    </row>
    <row r="15148">
      <c r="A15148" s="1" t="s">
        <v>6471</v>
      </c>
    </row>
    <row r="15149">
      <c r="A15149" s="1" t="s">
        <v>6472</v>
      </c>
    </row>
    <row r="15150">
      <c r="A15150" s="1" t="s">
        <v>6473</v>
      </c>
    </row>
    <row r="15151">
      <c r="A15151" s="1" t="s">
        <v>6474</v>
      </c>
    </row>
    <row r="15152">
      <c r="A15152" s="1" t="s">
        <v>6475</v>
      </c>
    </row>
    <row r="15153">
      <c r="A15153" s="1" t="s">
        <v>6476</v>
      </c>
    </row>
    <row r="15154">
      <c r="A15154" s="1" t="s">
        <v>6477</v>
      </c>
    </row>
    <row r="15155">
      <c r="A15155" s="1" t="s">
        <v>6478</v>
      </c>
    </row>
    <row r="15156">
      <c r="A15156" s="1" t="s">
        <v>6479</v>
      </c>
    </row>
    <row r="15157">
      <c r="A15157" s="1" t="s">
        <v>6480</v>
      </c>
    </row>
    <row r="15158">
      <c r="A15158" s="1" t="s">
        <v>6481</v>
      </c>
    </row>
    <row r="15159">
      <c r="A15159" s="1" t="s">
        <v>6482</v>
      </c>
    </row>
    <row r="15160">
      <c r="A15160" s="1" t="s">
        <v>6483</v>
      </c>
    </row>
    <row r="15161">
      <c r="A15161" s="1" t="s">
        <v>6484</v>
      </c>
    </row>
    <row r="15162">
      <c r="A15162" s="1" t="s">
        <v>6485</v>
      </c>
    </row>
    <row r="15163">
      <c r="A15163" s="1" t="s">
        <v>6487</v>
      </c>
    </row>
    <row r="15164">
      <c r="A15164" s="1" t="s">
        <v>6488</v>
      </c>
    </row>
    <row r="15166">
      <c r="A15166" s="1" t="s">
        <v>6489</v>
      </c>
    </row>
    <row r="15167">
      <c r="A15167" s="1" t="s">
        <v>6490</v>
      </c>
    </row>
    <row r="15168">
      <c r="A15168" s="1" t="s">
        <v>6491</v>
      </c>
    </row>
    <row r="15170">
      <c r="A15170" s="1" t="s">
        <v>6492</v>
      </c>
    </row>
    <row r="15171">
      <c r="A15171" s="1" t="s">
        <v>6493</v>
      </c>
    </row>
    <row r="15172">
      <c r="A15172" s="1" t="s">
        <v>6494</v>
      </c>
    </row>
    <row r="15174">
      <c r="A15174" s="1" t="s">
        <v>6495</v>
      </c>
    </row>
    <row r="15175">
      <c r="A15175" s="1" t="s">
        <v>6496</v>
      </c>
    </row>
    <row r="15176">
      <c r="A15176" s="1" t="s">
        <v>6497</v>
      </c>
    </row>
    <row r="15177">
      <c r="A15177" s="1" t="s">
        <v>6498</v>
      </c>
    </row>
    <row r="15178">
      <c r="A15178" s="1" t="s">
        <v>6499</v>
      </c>
    </row>
    <row r="15180">
      <c r="A15180" s="1" t="s">
        <v>6500</v>
      </c>
    </row>
    <row r="15181">
      <c r="A15181" s="1" t="s">
        <v>6501</v>
      </c>
    </row>
    <row r="15182">
      <c r="A15182" s="1" t="s">
        <v>6502</v>
      </c>
    </row>
    <row r="15184">
      <c r="A15184" s="1" t="s">
        <v>6503</v>
      </c>
    </row>
    <row r="15185">
      <c r="A15185" s="1" t="s">
        <v>6504</v>
      </c>
    </row>
    <row r="15187">
      <c r="A15187" s="1" t="s">
        <v>6505</v>
      </c>
    </row>
    <row r="15188">
      <c r="A15188" s="1" t="s">
        <v>6506</v>
      </c>
    </row>
    <row r="15189">
      <c r="A15189" s="1" t="s">
        <v>130</v>
      </c>
    </row>
    <row r="15191">
      <c r="A15191" s="1" t="s">
        <v>233</v>
      </c>
    </row>
    <row r="15193">
      <c r="A15193" s="1" t="s">
        <v>6507</v>
      </c>
    </row>
    <row r="15194">
      <c r="A15194" s="1" t="s">
        <v>6508</v>
      </c>
    </row>
    <row r="15195">
      <c r="A15195" s="1" t="s">
        <v>6489</v>
      </c>
    </row>
    <row r="15196">
      <c r="A15196" s="1" t="s">
        <v>6490</v>
      </c>
    </row>
    <row r="15197">
      <c r="A15197" s="1" t="s">
        <v>6492</v>
      </c>
    </row>
    <row r="15198">
      <c r="A15198" s="1" t="s">
        <v>6493</v>
      </c>
    </row>
    <row r="15199">
      <c r="A15199" s="1" t="s">
        <v>6494</v>
      </c>
    </row>
    <row r="15200">
      <c r="A15200" s="1" t="s">
        <v>6495</v>
      </c>
    </row>
    <row r="15201">
      <c r="A15201" s="1" t="s">
        <v>6496</v>
      </c>
    </row>
    <row r="15202">
      <c r="A15202" s="1" t="s">
        <v>6497</v>
      </c>
    </row>
    <row r="15203">
      <c r="A15203" s="1" t="s">
        <v>6498</v>
      </c>
    </row>
    <row r="15204">
      <c r="A15204" s="1" t="s">
        <v>6500</v>
      </c>
    </row>
    <row r="15205">
      <c r="A15205" s="1" t="s">
        <v>6501</v>
      </c>
    </row>
    <row r="15206">
      <c r="A15206" s="1" t="s">
        <v>6502</v>
      </c>
    </row>
    <row r="15207">
      <c r="A15207" s="1" t="s">
        <v>6503</v>
      </c>
    </row>
    <row r="15208">
      <c r="A15208" s="1" t="s">
        <v>6504</v>
      </c>
    </row>
    <row r="15209">
      <c r="A15209" s="1" t="s">
        <v>6505</v>
      </c>
    </row>
    <row r="15210">
      <c r="A15210" s="1" t="s">
        <v>6506</v>
      </c>
    </row>
    <row r="15211">
      <c r="A15211" s="1" t="s">
        <v>6509</v>
      </c>
    </row>
    <row r="15212">
      <c r="A15212" s="1" t="s">
        <v>6510</v>
      </c>
    </row>
    <row r="15214">
      <c r="A15214" s="1" t="s">
        <v>6511</v>
      </c>
    </row>
    <row r="15215">
      <c r="A15215" s="1" t="s">
        <v>6512</v>
      </c>
    </row>
    <row r="15216">
      <c r="A15216" s="1" t="s">
        <v>6513</v>
      </c>
    </row>
    <row r="15218">
      <c r="A15218" s="1" t="s">
        <v>6514</v>
      </c>
    </row>
    <row r="15219">
      <c r="A15219" s="1" t="s">
        <v>6515</v>
      </c>
    </row>
    <row r="15221">
      <c r="A15221" s="1" t="s">
        <v>6516</v>
      </c>
    </row>
    <row r="15223">
      <c r="A15223" s="1" t="s">
        <v>6517</v>
      </c>
    </row>
    <row r="15224">
      <c r="A15224" s="1" t="s">
        <v>6518</v>
      </c>
    </row>
    <row r="15226">
      <c r="A15226" s="1" t="s">
        <v>6519</v>
      </c>
    </row>
    <row r="15228">
      <c r="A15228" s="1" t="s">
        <v>6520</v>
      </c>
    </row>
    <row r="15230">
      <c r="A15230" s="1" t="s">
        <v>271</v>
      </c>
    </row>
    <row r="15231">
      <c r="A15231" s="1" t="s">
        <v>367</v>
      </c>
    </row>
    <row r="15232">
      <c r="A15232" s="1" t="s">
        <v>6521</v>
      </c>
    </row>
    <row r="15233">
      <c r="A15233" s="1" t="s">
        <v>6511</v>
      </c>
    </row>
    <row r="15234">
      <c r="A15234" s="1" t="s">
        <v>6512</v>
      </c>
    </row>
    <row r="15235">
      <c r="A15235" s="1" t="s">
        <v>6513</v>
      </c>
    </row>
    <row r="15236">
      <c r="A15236" s="1" t="s">
        <v>6514</v>
      </c>
    </row>
    <row r="15237">
      <c r="A15237" s="1" t="s">
        <v>6515</v>
      </c>
    </row>
    <row r="15238">
      <c r="A15238" s="1" t="s">
        <v>6516</v>
      </c>
    </row>
    <row r="15239">
      <c r="A15239" s="1" t="s">
        <v>6517</v>
      </c>
    </row>
    <row r="15240">
      <c r="A15240" s="1" t="s">
        <v>6518</v>
      </c>
    </row>
    <row r="15241">
      <c r="A15241" s="1" t="s">
        <v>6519</v>
      </c>
    </row>
    <row r="15242">
      <c r="A15242" s="1" t="s">
        <v>6520</v>
      </c>
    </row>
    <row r="15243">
      <c r="A15243" s="1" t="s">
        <v>6522</v>
      </c>
    </row>
    <row r="15244">
      <c r="A15244" s="1" t="s">
        <v>6523</v>
      </c>
    </row>
    <row r="15245">
      <c r="A15245" s="1" t="s">
        <v>6524</v>
      </c>
    </row>
    <row r="15246">
      <c r="A15246" s="1" t="s">
        <v>80</v>
      </c>
    </row>
    <row r="15247">
      <c r="A15247" s="1" t="s">
        <v>6525</v>
      </c>
    </row>
    <row r="15249">
      <c r="A15249" s="1" t="s">
        <v>6526</v>
      </c>
    </row>
    <row r="15250">
      <c r="A15250" s="1" t="s">
        <v>6527</v>
      </c>
    </row>
    <row r="15252">
      <c r="A15252" s="1" t="s">
        <v>6528</v>
      </c>
    </row>
    <row r="15253">
      <c r="A15253" s="1" t="s">
        <v>6529</v>
      </c>
    </row>
    <row r="15255">
      <c r="A15255" s="1" t="s">
        <v>6530</v>
      </c>
    </row>
    <row r="15256">
      <c r="A15256" s="1" t="s">
        <v>6531</v>
      </c>
    </row>
    <row r="15257">
      <c r="A15257" s="1" t="s">
        <v>6532</v>
      </c>
    </row>
    <row r="15258">
      <c r="A15258" s="1" t="s">
        <v>6533</v>
      </c>
    </row>
    <row r="15259">
      <c r="A15259" s="1" t="s">
        <v>6534</v>
      </c>
    </row>
    <row r="15260">
      <c r="A15260" s="1" t="s">
        <v>6535</v>
      </c>
    </row>
    <row r="15262">
      <c r="A15262" s="1" t="s">
        <v>6536</v>
      </c>
    </row>
    <row r="15263">
      <c r="A15263" s="1" t="s">
        <v>6537</v>
      </c>
    </row>
    <row r="15264">
      <c r="A15264" s="1" t="s">
        <v>6538</v>
      </c>
    </row>
    <row r="15266">
      <c r="A15266" s="1" t="s">
        <v>6539</v>
      </c>
    </row>
    <row r="15267">
      <c r="A15267" s="1" t="s">
        <v>6540</v>
      </c>
    </row>
    <row r="15268">
      <c r="A15268" s="1" t="s">
        <v>6541</v>
      </c>
    </row>
    <row r="15269">
      <c r="A15269" s="1" t="s">
        <v>6542</v>
      </c>
    </row>
    <row r="15270">
      <c r="A15270" s="1" t="s">
        <v>6543</v>
      </c>
    </row>
    <row r="15271">
      <c r="A15271" s="1" t="s">
        <v>6544</v>
      </c>
    </row>
    <row r="15273">
      <c r="A15273" s="1" t="s">
        <v>6545</v>
      </c>
    </row>
    <row r="15275">
      <c r="A15275" s="1" t="s">
        <v>6546</v>
      </c>
    </row>
    <row r="15276">
      <c r="A15276" s="1" t="s">
        <v>6524</v>
      </c>
    </row>
    <row r="15277">
      <c r="A15277" s="1" t="s">
        <v>80</v>
      </c>
    </row>
    <row r="15278">
      <c r="A15278" s="1" t="s">
        <v>6525</v>
      </c>
    </row>
    <row r="15279">
      <c r="A15279" s="1" t="s">
        <v>6526</v>
      </c>
    </row>
    <row r="15280">
      <c r="A15280" s="1" t="s">
        <v>6527</v>
      </c>
    </row>
    <row r="15281">
      <c r="A15281" s="1" t="s">
        <v>6528</v>
      </c>
    </row>
    <row r="15282">
      <c r="A15282" s="1" t="s">
        <v>6529</v>
      </c>
    </row>
    <row r="15283">
      <c r="A15283" s="1" t="s">
        <v>6530</v>
      </c>
    </row>
    <row r="15284">
      <c r="A15284" s="1" t="s">
        <v>6531</v>
      </c>
    </row>
    <row r="15285">
      <c r="A15285" s="1" t="s">
        <v>6532</v>
      </c>
    </row>
    <row r="15286">
      <c r="A15286" s="1" t="s">
        <v>6533</v>
      </c>
    </row>
    <row r="15287">
      <c r="A15287" s="1" t="s">
        <v>6534</v>
      </c>
    </row>
    <row r="15288">
      <c r="A15288" s="1" t="s">
        <v>6535</v>
      </c>
    </row>
    <row r="15289">
      <c r="A15289" s="1" t="s">
        <v>6536</v>
      </c>
    </row>
    <row r="15290">
      <c r="A15290" s="1" t="s">
        <v>6537</v>
      </c>
    </row>
    <row r="15291">
      <c r="A15291" s="1" t="s">
        <v>6538</v>
      </c>
    </row>
    <row r="15292">
      <c r="A15292" s="1" t="s">
        <v>6539</v>
      </c>
    </row>
    <row r="15293">
      <c r="A15293" s="1" t="s">
        <v>6540</v>
      </c>
    </row>
    <row r="15294">
      <c r="A15294" s="1" t="s">
        <v>6541</v>
      </c>
    </row>
    <row r="15295">
      <c r="A15295" s="1" t="s">
        <v>6542</v>
      </c>
    </row>
    <row r="15296">
      <c r="A15296" s="1" t="s">
        <v>6543</v>
      </c>
    </row>
    <row r="15297">
      <c r="A15297" s="1" t="s">
        <v>6544</v>
      </c>
    </row>
    <row r="15298">
      <c r="A15298" s="1" t="s">
        <v>6547</v>
      </c>
    </row>
    <row r="15299">
      <c r="A15299" s="1" t="s">
        <v>6548</v>
      </c>
    </row>
    <row r="15300">
      <c r="A15300" s="1" t="s">
        <v>6549</v>
      </c>
    </row>
    <row r="15301">
      <c r="A15301" s="1" t="s">
        <v>6550</v>
      </c>
    </row>
    <row r="15302">
      <c r="A15302" s="1" t="s">
        <v>6551</v>
      </c>
    </row>
    <row r="15303">
      <c r="A15303" s="1" t="s">
        <v>6552</v>
      </c>
    </row>
    <row r="15304">
      <c r="A15304" s="1" t="s">
        <v>6553</v>
      </c>
    </row>
    <row r="15305">
      <c r="A15305" s="1" t="s">
        <v>6554</v>
      </c>
    </row>
    <row r="15306">
      <c r="A15306" s="1" t="s">
        <v>6555</v>
      </c>
    </row>
    <row r="15307">
      <c r="A15307" s="1" t="s">
        <v>6556</v>
      </c>
    </row>
    <row r="15308">
      <c r="A15308" s="1" t="s">
        <v>6557</v>
      </c>
    </row>
    <row r="15309">
      <c r="A15309" s="1" t="s">
        <v>6558</v>
      </c>
    </row>
    <row r="15310">
      <c r="A15310" s="1" t="s">
        <v>6559</v>
      </c>
    </row>
    <row r="15311">
      <c r="A15311" s="1" t="s">
        <v>3137</v>
      </c>
    </row>
    <row r="15313">
      <c r="A15313" s="1" t="s">
        <v>6560</v>
      </c>
    </row>
    <row r="15314">
      <c r="A15314" s="1" t="s">
        <v>6561</v>
      </c>
    </row>
    <row r="15315">
      <c r="A15315" s="1" t="s">
        <v>6562</v>
      </c>
    </row>
    <row r="15316">
      <c r="A15316" s="1" t="s">
        <v>6563</v>
      </c>
    </row>
    <row r="15318">
      <c r="A15318" s="1" t="s">
        <v>6564</v>
      </c>
    </row>
    <row r="15319">
      <c r="A15319" s="1" t="s">
        <v>6565</v>
      </c>
    </row>
    <row r="15320">
      <c r="A15320" s="1" t="s">
        <v>6566</v>
      </c>
    </row>
    <row r="15321">
      <c r="A15321" s="1" t="s">
        <v>6567</v>
      </c>
    </row>
    <row r="15322">
      <c r="A15322" s="1" t="s">
        <v>6568</v>
      </c>
    </row>
    <row r="15323">
      <c r="A15323" s="1" t="s">
        <v>6569</v>
      </c>
    </row>
    <row r="15324">
      <c r="A15324" s="1" t="s">
        <v>6570</v>
      </c>
    </row>
    <row r="15325">
      <c r="A15325" s="1" t="s">
        <v>6571</v>
      </c>
    </row>
    <row r="15326">
      <c r="A15326" s="1" t="s">
        <v>6572</v>
      </c>
    </row>
    <row r="15327">
      <c r="A15327" s="1" t="s">
        <v>6573</v>
      </c>
    </row>
    <row r="15328">
      <c r="A15328" s="1" t="s">
        <v>6574</v>
      </c>
    </row>
    <row r="15330">
      <c r="A15330" s="1" t="s">
        <v>6575</v>
      </c>
    </row>
    <row r="15332">
      <c r="A15332" s="1" t="s">
        <v>6576</v>
      </c>
    </row>
    <row r="15333">
      <c r="A15333" s="1" t="s">
        <v>6577</v>
      </c>
    </row>
    <row r="15334">
      <c r="A15334" s="1" t="s">
        <v>6549</v>
      </c>
    </row>
    <row r="15335">
      <c r="A15335" s="1" t="s">
        <v>6550</v>
      </c>
    </row>
    <row r="15336">
      <c r="A15336" s="1" t="s">
        <v>6551</v>
      </c>
    </row>
    <row r="15337">
      <c r="A15337" s="1" t="s">
        <v>6552</v>
      </c>
    </row>
    <row r="15338">
      <c r="A15338" s="1" t="s">
        <v>6553</v>
      </c>
    </row>
    <row r="15339">
      <c r="A15339" s="1" t="s">
        <v>6554</v>
      </c>
    </row>
    <row r="15340">
      <c r="A15340" s="1" t="s">
        <v>6555</v>
      </c>
    </row>
    <row r="15341">
      <c r="A15341" s="1" t="s">
        <v>6556</v>
      </c>
    </row>
    <row r="15342">
      <c r="A15342" s="1" t="s">
        <v>6557</v>
      </c>
    </row>
    <row r="15343">
      <c r="A15343" s="1" t="s">
        <v>6558</v>
      </c>
    </row>
    <row r="15344">
      <c r="A15344" s="1" t="s">
        <v>6559</v>
      </c>
    </row>
    <row r="15345">
      <c r="A15345" s="1" t="s">
        <v>3137</v>
      </c>
    </row>
    <row r="15346">
      <c r="A15346" s="1" t="s">
        <v>6560</v>
      </c>
    </row>
    <row r="15347">
      <c r="A15347" s="1" t="s">
        <v>6561</v>
      </c>
    </row>
    <row r="15348">
      <c r="A15348" s="1" t="s">
        <v>6562</v>
      </c>
    </row>
    <row r="15349">
      <c r="A15349" s="1" t="s">
        <v>6563</v>
      </c>
    </row>
    <row r="15350">
      <c r="A15350" s="1" t="s">
        <v>6564</v>
      </c>
    </row>
    <row r="15351">
      <c r="A15351" s="1" t="s">
        <v>6565</v>
      </c>
    </row>
    <row r="15352">
      <c r="A15352" s="1" t="s">
        <v>6566</v>
      </c>
    </row>
    <row r="15353">
      <c r="A15353" s="1" t="s">
        <v>6567</v>
      </c>
    </row>
    <row r="15354">
      <c r="A15354" s="1" t="s">
        <v>6568</v>
      </c>
    </row>
    <row r="15355">
      <c r="A15355" s="1" t="s">
        <v>6569</v>
      </c>
    </row>
    <row r="15356">
      <c r="A15356" s="1" t="s">
        <v>6570</v>
      </c>
    </row>
    <row r="15357">
      <c r="A15357" s="1" t="s">
        <v>6571</v>
      </c>
    </row>
    <row r="15358">
      <c r="A15358" s="1" t="s">
        <v>6572</v>
      </c>
    </row>
    <row r="15359">
      <c r="A15359" s="1" t="s">
        <v>6573</v>
      </c>
    </row>
    <row r="15360">
      <c r="A15360" s="1" t="s">
        <v>6574</v>
      </c>
    </row>
    <row r="15361">
      <c r="A15361" s="1" t="s">
        <v>6575</v>
      </c>
    </row>
    <row r="15362">
      <c r="A15362" s="1" t="s">
        <v>6578</v>
      </c>
    </row>
    <row r="15363">
      <c r="A15363" s="1" t="s">
        <v>6579</v>
      </c>
    </row>
    <row r="15364">
      <c r="A15364" s="1" t="s">
        <v>6580</v>
      </c>
    </row>
    <row r="15365">
      <c r="A15365" s="1" t="s">
        <v>6581</v>
      </c>
    </row>
    <row r="15366">
      <c r="A15366" s="1" t="s">
        <v>6582</v>
      </c>
    </row>
    <row r="15367">
      <c r="A15367" s="1" t="s">
        <v>6583</v>
      </c>
    </row>
    <row r="15368">
      <c r="A15368" s="1" t="s">
        <v>6584</v>
      </c>
    </row>
    <row r="15369">
      <c r="A15369" s="1" t="s">
        <v>6585</v>
      </c>
    </row>
    <row r="15370">
      <c r="A15370" s="1" t="s">
        <v>6586</v>
      </c>
    </row>
    <row r="15372">
      <c r="A15372" s="1" t="s">
        <v>6587</v>
      </c>
    </row>
    <row r="15373">
      <c r="A15373" s="1" t="s">
        <v>6588</v>
      </c>
    </row>
    <row r="15374">
      <c r="A15374" s="1" t="s">
        <v>6589</v>
      </c>
    </row>
    <row r="15375">
      <c r="A15375" s="1" t="s">
        <v>6590</v>
      </c>
    </row>
    <row r="15376">
      <c r="A15376" s="1" t="s">
        <v>6591</v>
      </c>
    </row>
    <row r="15378">
      <c r="A15378" s="1" t="s">
        <v>6592</v>
      </c>
    </row>
    <row r="15379">
      <c r="A15379" s="1" t="s">
        <v>6593</v>
      </c>
    </row>
    <row r="15380">
      <c r="A15380" s="1" t="s">
        <v>6594</v>
      </c>
    </row>
    <row r="15382">
      <c r="A15382" s="1" t="s">
        <v>6595</v>
      </c>
    </row>
    <row r="15383">
      <c r="A15383" s="1" t="s">
        <v>6596</v>
      </c>
    </row>
    <row r="15384">
      <c r="A15384" s="1" t="s">
        <v>6597</v>
      </c>
    </row>
    <row r="15385">
      <c r="A15385" s="1" t="s">
        <v>6598</v>
      </c>
    </row>
    <row r="15386">
      <c r="A15386" s="1" t="s">
        <v>6599</v>
      </c>
    </row>
    <row r="15387">
      <c r="A15387" s="1" t="s">
        <v>6600</v>
      </c>
    </row>
    <row r="15388">
      <c r="A15388" s="1" t="s">
        <v>4888</v>
      </c>
    </row>
    <row r="15389">
      <c r="A15389" s="1" t="s">
        <v>6601</v>
      </c>
    </row>
    <row r="15390">
      <c r="A15390" s="1" t="s">
        <v>6602</v>
      </c>
    </row>
    <row r="15391">
      <c r="A15391" s="1" t="s">
        <v>6603</v>
      </c>
    </row>
    <row r="15392">
      <c r="A15392" s="1" t="s">
        <v>6604</v>
      </c>
    </row>
    <row r="15393">
      <c r="A15393" s="1" t="s">
        <v>6605</v>
      </c>
    </row>
    <row r="15394">
      <c r="A15394" s="1" t="s">
        <v>6606</v>
      </c>
    </row>
    <row r="15396">
      <c r="A15396" s="1" t="s">
        <v>6607</v>
      </c>
    </row>
    <row r="15397">
      <c r="A15397" s="1" t="s">
        <v>6608</v>
      </c>
    </row>
    <row r="15398">
      <c r="A15398" s="1" t="s">
        <v>6580</v>
      </c>
    </row>
    <row r="15399">
      <c r="A15399" s="1" t="s">
        <v>6581</v>
      </c>
    </row>
    <row r="15400">
      <c r="A15400" s="1" t="s">
        <v>6582</v>
      </c>
    </row>
    <row r="15401">
      <c r="A15401" s="1" t="s">
        <v>6583</v>
      </c>
    </row>
    <row r="15402">
      <c r="A15402" s="1" t="s">
        <v>6584</v>
      </c>
    </row>
    <row r="15403">
      <c r="A15403" s="1" t="s">
        <v>6585</v>
      </c>
    </row>
    <row r="15404">
      <c r="A15404" s="1" t="s">
        <v>6586</v>
      </c>
    </row>
    <row r="15405">
      <c r="A15405" s="1" t="s">
        <v>6587</v>
      </c>
    </row>
    <row r="15406">
      <c r="A15406" s="1" t="s">
        <v>6589</v>
      </c>
    </row>
    <row r="15407">
      <c r="A15407" s="1" t="s">
        <v>6590</v>
      </c>
    </row>
    <row r="15408">
      <c r="A15408" s="1" t="s">
        <v>6591</v>
      </c>
    </row>
    <row r="15409">
      <c r="A15409" s="1" t="s">
        <v>6592</v>
      </c>
    </row>
    <row r="15410">
      <c r="A15410" s="1" t="s">
        <v>6593</v>
      </c>
    </row>
    <row r="15411">
      <c r="A15411" s="1" t="s">
        <v>6594</v>
      </c>
    </row>
    <row r="15412">
      <c r="A15412" s="1" t="s">
        <v>6595</v>
      </c>
    </row>
    <row r="15413">
      <c r="A15413" s="1" t="s">
        <v>6596</v>
      </c>
    </row>
    <row r="15414">
      <c r="A15414" s="1" t="s">
        <v>6597</v>
      </c>
    </row>
    <row r="15415">
      <c r="A15415" s="1" t="s">
        <v>6598</v>
      </c>
    </row>
    <row r="15416">
      <c r="A15416" s="1" t="s">
        <v>6599</v>
      </c>
    </row>
    <row r="15417">
      <c r="A15417" s="1" t="s">
        <v>6600</v>
      </c>
    </row>
    <row r="15418">
      <c r="A15418" s="1" t="s">
        <v>4888</v>
      </c>
    </row>
    <row r="15419">
      <c r="A15419" s="1" t="s">
        <v>6601</v>
      </c>
    </row>
    <row r="15420">
      <c r="A15420" s="1" t="s">
        <v>6602</v>
      </c>
    </row>
    <row r="15421">
      <c r="A15421" s="1" t="s">
        <v>6603</v>
      </c>
    </row>
    <row r="15422">
      <c r="A15422" s="1" t="s">
        <v>6604</v>
      </c>
    </row>
    <row r="15423">
      <c r="A15423" s="1" t="s">
        <v>6605</v>
      </c>
    </row>
    <row r="15424">
      <c r="A15424" s="1" t="s">
        <v>6606</v>
      </c>
    </row>
    <row r="15425">
      <c r="A15425" s="1" t="s">
        <v>6609</v>
      </c>
    </row>
    <row r="15426">
      <c r="A15426" s="1" t="s">
        <v>6610</v>
      </c>
    </row>
    <row r="15427">
      <c r="A15427" s="1" t="s">
        <v>6611</v>
      </c>
    </row>
    <row r="15428">
      <c r="A15428" s="1" t="s">
        <v>6612</v>
      </c>
    </row>
    <row r="15430">
      <c r="A15430" s="1" t="s">
        <v>6613</v>
      </c>
    </row>
    <row r="15432">
      <c r="A15432" s="1" t="s">
        <v>6614</v>
      </c>
    </row>
    <row r="15433">
      <c r="A15433" s="1" t="s">
        <v>6615</v>
      </c>
    </row>
    <row r="15434">
      <c r="A15434" s="1" t="s">
        <v>6616</v>
      </c>
    </row>
    <row r="15436">
      <c r="A15436" s="1" t="s">
        <v>6617</v>
      </c>
    </row>
    <row r="15437">
      <c r="A15437" s="1" t="s">
        <v>6618</v>
      </c>
    </row>
    <row r="15439">
      <c r="A15439" s="1" t="s">
        <v>6619</v>
      </c>
    </row>
    <row r="15440">
      <c r="A15440" s="1" t="s">
        <v>6620</v>
      </c>
    </row>
    <row r="15441">
      <c r="A15441" s="1" t="s">
        <v>6621</v>
      </c>
    </row>
    <row r="15443">
      <c r="A15443" s="1" t="s">
        <v>6622</v>
      </c>
    </row>
    <row r="15444">
      <c r="A15444" s="1" t="s">
        <v>6623</v>
      </c>
    </row>
    <row r="15446">
      <c r="A15446" s="1" t="s">
        <v>6624</v>
      </c>
    </row>
    <row r="15447">
      <c r="A15447" s="1" t="s">
        <v>6625</v>
      </c>
    </row>
    <row r="15448">
      <c r="A15448" s="1" t="s">
        <v>6626</v>
      </c>
    </row>
    <row r="15449">
      <c r="A15449" s="1" t="s">
        <v>6627</v>
      </c>
    </row>
    <row r="15450">
      <c r="A15450" s="1" t="s">
        <v>6628</v>
      </c>
    </row>
    <row r="15451">
      <c r="A15451" s="1" t="s">
        <v>6629</v>
      </c>
    </row>
    <row r="15453">
      <c r="A15453" s="1" t="s">
        <v>6630</v>
      </c>
    </row>
    <row r="15454">
      <c r="A15454" s="1" t="s">
        <v>6631</v>
      </c>
    </row>
    <row r="15455">
      <c r="A15455" s="1" t="s">
        <v>6632</v>
      </c>
    </row>
    <row r="15456">
      <c r="A15456" s="1" t="s">
        <v>6633</v>
      </c>
    </row>
    <row r="15457">
      <c r="A15457" s="1" t="s">
        <v>6634</v>
      </c>
    </row>
    <row r="15459">
      <c r="A15459" s="1" t="s">
        <v>6635</v>
      </c>
    </row>
    <row r="15461">
      <c r="A15461" s="1" t="s">
        <v>793</v>
      </c>
    </row>
    <row r="15463">
      <c r="A15463" s="1" t="s">
        <v>6636</v>
      </c>
    </row>
    <row r="15464">
      <c r="A15464" s="1" t="s">
        <v>6611</v>
      </c>
    </row>
    <row r="15465">
      <c r="A15465" s="1" t="s">
        <v>6612</v>
      </c>
    </row>
    <row r="15466">
      <c r="A15466" s="1" t="s">
        <v>6613</v>
      </c>
    </row>
    <row r="15467">
      <c r="A15467" s="1" t="s">
        <v>6614</v>
      </c>
    </row>
    <row r="15468">
      <c r="A15468" s="1" t="s">
        <v>6615</v>
      </c>
    </row>
    <row r="15469">
      <c r="A15469" s="1" t="s">
        <v>6616</v>
      </c>
    </row>
    <row r="15470">
      <c r="A15470" s="1" t="s">
        <v>6617</v>
      </c>
    </row>
    <row r="15471">
      <c r="A15471" s="1" t="s">
        <v>6618</v>
      </c>
    </row>
    <row r="15472">
      <c r="A15472" s="1" t="s">
        <v>6619</v>
      </c>
    </row>
    <row r="15473">
      <c r="A15473" s="1" t="s">
        <v>6620</v>
      </c>
    </row>
    <row r="15474">
      <c r="A15474" s="1" t="s">
        <v>6621</v>
      </c>
    </row>
    <row r="15475">
      <c r="A15475" s="1" t="s">
        <v>6622</v>
      </c>
    </row>
    <row r="15476">
      <c r="A15476" s="1" t="s">
        <v>6623</v>
      </c>
    </row>
    <row r="15477">
      <c r="A15477" s="1" t="s">
        <v>6624</v>
      </c>
    </row>
    <row r="15478">
      <c r="A15478" s="1" t="s">
        <v>6625</v>
      </c>
    </row>
    <row r="15479">
      <c r="A15479" s="1" t="s">
        <v>6626</v>
      </c>
    </row>
    <row r="15480">
      <c r="A15480" s="1" t="s">
        <v>6627</v>
      </c>
    </row>
    <row r="15481">
      <c r="A15481" s="1" t="s">
        <v>6628</v>
      </c>
    </row>
    <row r="15482">
      <c r="A15482" s="1" t="s">
        <v>6629</v>
      </c>
    </row>
    <row r="15483">
      <c r="A15483" s="1" t="s">
        <v>6630</v>
      </c>
    </row>
    <row r="15484">
      <c r="A15484" s="1" t="s">
        <v>6631</v>
      </c>
    </row>
    <row r="15485">
      <c r="A15485" s="1" t="s">
        <v>6632</v>
      </c>
    </row>
    <row r="15486">
      <c r="A15486" s="1" t="s">
        <v>6633</v>
      </c>
    </row>
    <row r="15487">
      <c r="A15487" s="1" t="s">
        <v>6634</v>
      </c>
    </row>
    <row r="15488">
      <c r="A15488" s="1" t="s">
        <v>6637</v>
      </c>
    </row>
    <row r="15489">
      <c r="A15489" s="1" t="s">
        <v>6638</v>
      </c>
    </row>
    <row r="15491">
      <c r="A15491" s="1" t="s">
        <v>6639</v>
      </c>
    </row>
    <row r="15493">
      <c r="A15493" s="1" t="s">
        <v>6640</v>
      </c>
    </row>
    <row r="15495">
      <c r="A15495" s="1" t="s">
        <v>6641</v>
      </c>
    </row>
    <row r="15497">
      <c r="A15497" s="1" t="s">
        <v>6642</v>
      </c>
    </row>
    <row r="15499">
      <c r="A15499" s="1" t="s">
        <v>6643</v>
      </c>
    </row>
    <row r="15500">
      <c r="A15500" s="1" t="s">
        <v>6644</v>
      </c>
    </row>
    <row r="15501">
      <c r="A15501" s="1" t="s">
        <v>6639</v>
      </c>
    </row>
    <row r="15502">
      <c r="A15502" s="1" t="s">
        <v>6640</v>
      </c>
    </row>
    <row r="15503">
      <c r="A15503" s="1" t="s">
        <v>6641</v>
      </c>
    </row>
    <row r="15504">
      <c r="A15504" s="1" t="s">
        <v>6642</v>
      </c>
    </row>
    <row r="15505">
      <c r="A15505" s="1" t="s">
        <v>6645</v>
      </c>
    </row>
    <row r="15506">
      <c r="A15506" s="1" t="s">
        <v>6646</v>
      </c>
    </row>
    <row r="15507">
      <c r="A15507" s="1" t="s">
        <v>6647</v>
      </c>
    </row>
    <row r="15508">
      <c r="A15508" s="1" t="s">
        <v>6648</v>
      </c>
    </row>
    <row r="15509">
      <c r="A15509" s="1" t="s">
        <v>6649</v>
      </c>
    </row>
    <row r="15510">
      <c r="A15510" s="1" t="s">
        <v>6650</v>
      </c>
    </row>
    <row r="15511">
      <c r="A15511" s="1" t="s">
        <v>6651</v>
      </c>
    </row>
    <row r="15512">
      <c r="A15512" s="1" t="s">
        <v>6652</v>
      </c>
    </row>
    <row r="15513">
      <c r="A15513" s="1" t="s">
        <v>6653</v>
      </c>
    </row>
    <row r="15514">
      <c r="A15514" s="1" t="s">
        <v>6654</v>
      </c>
    </row>
    <row r="15515">
      <c r="A15515" s="1" t="s">
        <v>6655</v>
      </c>
    </row>
    <row r="15516">
      <c r="A15516" s="1" t="s">
        <v>6656</v>
      </c>
    </row>
    <row r="15517">
      <c r="A15517" s="1" t="s">
        <v>6657</v>
      </c>
    </row>
    <row r="15518">
      <c r="A15518" s="1" t="s">
        <v>6658</v>
      </c>
    </row>
    <row r="15519">
      <c r="A15519" s="1" t="s">
        <v>6659</v>
      </c>
    </row>
    <row r="15520">
      <c r="A15520" s="1" t="s">
        <v>6660</v>
      </c>
    </row>
    <row r="15521">
      <c r="A15521" s="1" t="s">
        <v>6661</v>
      </c>
    </row>
    <row r="15522">
      <c r="A15522" s="1" t="s">
        <v>6662</v>
      </c>
    </row>
    <row r="15523">
      <c r="A15523" s="1" t="s">
        <v>6663</v>
      </c>
    </row>
    <row r="15524">
      <c r="A15524" s="1" t="s">
        <v>6664</v>
      </c>
    </row>
    <row r="15525">
      <c r="A15525" s="1" t="s">
        <v>6665</v>
      </c>
    </row>
    <row r="15526">
      <c r="A15526" s="1" t="s">
        <v>6666</v>
      </c>
    </row>
    <row r="15527">
      <c r="A15527" s="1" t="s">
        <v>6667</v>
      </c>
    </row>
    <row r="15528">
      <c r="A15528" s="1" t="s">
        <v>6668</v>
      </c>
    </row>
    <row r="15529">
      <c r="A15529" s="1" t="s">
        <v>6669</v>
      </c>
    </row>
    <row r="15530">
      <c r="A15530" s="1" t="s">
        <v>6670</v>
      </c>
    </row>
    <row r="15531">
      <c r="A15531" s="1" t="s">
        <v>6671</v>
      </c>
    </row>
    <row r="15532">
      <c r="A15532" s="1" t="s">
        <v>6672</v>
      </c>
    </row>
    <row r="15533">
      <c r="A15533" s="1" t="s">
        <v>6673</v>
      </c>
    </row>
    <row r="15534">
      <c r="A15534" s="1" t="s">
        <v>6674</v>
      </c>
    </row>
    <row r="15536">
      <c r="A15536" s="1" t="s">
        <v>6675</v>
      </c>
    </row>
    <row r="15538">
      <c r="A15538" s="1" t="s">
        <v>6676</v>
      </c>
    </row>
    <row r="15539">
      <c r="A15539" s="1" t="s">
        <v>6647</v>
      </c>
    </row>
    <row r="15540">
      <c r="A15540" s="1" t="s">
        <v>6648</v>
      </c>
    </row>
    <row r="15541">
      <c r="A15541" s="1" t="s">
        <v>6649</v>
      </c>
    </row>
    <row r="15542">
      <c r="A15542" s="1" t="s">
        <v>6650</v>
      </c>
    </row>
    <row r="15543">
      <c r="A15543" s="1" t="s">
        <v>6651</v>
      </c>
    </row>
    <row r="15544">
      <c r="A15544" s="1" t="s">
        <v>6652</v>
      </c>
    </row>
    <row r="15545">
      <c r="A15545" s="1" t="s">
        <v>6653</v>
      </c>
    </row>
    <row r="15546">
      <c r="A15546" s="1" t="s">
        <v>6654</v>
      </c>
    </row>
    <row r="15547">
      <c r="A15547" s="1" t="s">
        <v>6655</v>
      </c>
    </row>
    <row r="15548">
      <c r="A15548" s="1" t="s">
        <v>6656</v>
      </c>
    </row>
    <row r="15549">
      <c r="A15549" s="1" t="s">
        <v>6657</v>
      </c>
    </row>
    <row r="15550">
      <c r="A15550" s="1" t="s">
        <v>6658</v>
      </c>
    </row>
    <row r="15551">
      <c r="A15551" s="1" t="s">
        <v>6659</v>
      </c>
    </row>
    <row r="15552">
      <c r="A15552" s="1" t="s">
        <v>6660</v>
      </c>
    </row>
    <row r="15553">
      <c r="A15553" s="1" t="s">
        <v>6661</v>
      </c>
    </row>
    <row r="15554">
      <c r="A15554" s="1" t="s">
        <v>6662</v>
      </c>
    </row>
    <row r="15555">
      <c r="A15555" s="1" t="s">
        <v>6663</v>
      </c>
    </row>
    <row r="15556">
      <c r="A15556" s="1" t="s">
        <v>6664</v>
      </c>
    </row>
    <row r="15557">
      <c r="A15557" s="1" t="s">
        <v>6665</v>
      </c>
    </row>
    <row r="15558">
      <c r="A15558" s="1" t="s">
        <v>6666</v>
      </c>
    </row>
    <row r="15559">
      <c r="A15559" s="1" t="s">
        <v>6667</v>
      </c>
    </row>
    <row r="15560">
      <c r="A15560" s="1" t="s">
        <v>6668</v>
      </c>
    </row>
    <row r="15561">
      <c r="A15561" s="1" t="s">
        <v>6669</v>
      </c>
    </row>
    <row r="15562">
      <c r="A15562" s="1" t="s">
        <v>6670</v>
      </c>
    </row>
    <row r="15563">
      <c r="A15563" s="1" t="s">
        <v>6671</v>
      </c>
    </row>
    <row r="15564">
      <c r="A15564" s="1" t="s">
        <v>6672</v>
      </c>
    </row>
    <row r="15565">
      <c r="A15565" s="1" t="s">
        <v>6673</v>
      </c>
    </row>
    <row r="15566">
      <c r="A15566" s="1" t="s">
        <v>6674</v>
      </c>
    </row>
    <row r="15567">
      <c r="A15567" s="1" t="s">
        <v>6677</v>
      </c>
    </row>
    <row r="15568">
      <c r="A15568" s="1" t="s">
        <v>6678</v>
      </c>
    </row>
    <row r="15570">
      <c r="A15570" s="1" t="s">
        <v>6679</v>
      </c>
    </row>
    <row r="15571">
      <c r="A15571" s="1" t="s">
        <v>6680</v>
      </c>
    </row>
    <row r="15572">
      <c r="A15572" s="1" t="s">
        <v>6681</v>
      </c>
    </row>
    <row r="15574">
      <c r="A15574" s="1" t="s">
        <v>6682</v>
      </c>
    </row>
    <row r="15575">
      <c r="A15575" s="1" t="s">
        <v>6683</v>
      </c>
    </row>
    <row r="15576">
      <c r="A15576" s="1" t="s">
        <v>6684</v>
      </c>
    </row>
    <row r="15578">
      <c r="A15578" s="1" t="s">
        <v>6685</v>
      </c>
    </row>
    <row r="15580">
      <c r="A15580" s="1" t="s">
        <v>6686</v>
      </c>
    </row>
    <row r="15581">
      <c r="A15581" s="1" t="s">
        <v>6687</v>
      </c>
    </row>
    <row r="15583">
      <c r="A15583" s="1" t="s">
        <v>6688</v>
      </c>
    </row>
    <row r="15584">
      <c r="A15584" s="1" t="s">
        <v>6647</v>
      </c>
    </row>
    <row r="15585">
      <c r="A15585" s="1" t="s">
        <v>6648</v>
      </c>
    </row>
    <row r="15586">
      <c r="A15586" s="1" t="s">
        <v>6649</v>
      </c>
    </row>
    <row r="15587">
      <c r="A15587" s="1" t="s">
        <v>6650</v>
      </c>
    </row>
    <row r="15589">
      <c r="A15589" s="1" t="s">
        <v>6689</v>
      </c>
    </row>
    <row r="15590">
      <c r="A15590" s="1" t="s">
        <v>6652</v>
      </c>
    </row>
    <row r="15591">
      <c r="A15591" s="1" t="s">
        <v>6653</v>
      </c>
    </row>
    <row r="15592">
      <c r="A15592" s="1" t="s">
        <v>6690</v>
      </c>
    </row>
    <row r="15593">
      <c r="A15593" s="1" t="s">
        <v>6691</v>
      </c>
    </row>
    <row r="15595">
      <c r="A15595" s="1" t="s">
        <v>6692</v>
      </c>
    </row>
    <row r="15597">
      <c r="A15597" s="1" t="s">
        <v>6693</v>
      </c>
    </row>
    <row r="15598">
      <c r="A15598" s="1" t="s">
        <v>130</v>
      </c>
    </row>
    <row r="15600">
      <c r="A15600" s="1" t="s">
        <v>233</v>
      </c>
    </row>
    <row r="15601">
      <c r="A15601" s="1" t="s">
        <v>6694</v>
      </c>
    </row>
    <row r="15602">
      <c r="A15602" s="1" t="s">
        <v>6679</v>
      </c>
    </row>
    <row r="15603">
      <c r="A15603" s="1" t="s">
        <v>6680</v>
      </c>
    </row>
    <row r="15604">
      <c r="A15604" s="1" t="s">
        <v>6681</v>
      </c>
    </row>
    <row r="15605">
      <c r="A15605" s="1" t="s">
        <v>6682</v>
      </c>
    </row>
    <row r="15606">
      <c r="A15606" s="1" t="s">
        <v>6683</v>
      </c>
    </row>
    <row r="15607">
      <c r="A15607" s="1" t="s">
        <v>6684</v>
      </c>
    </row>
    <row r="15608">
      <c r="A15608" s="1" t="s">
        <v>6685</v>
      </c>
    </row>
    <row r="15609">
      <c r="A15609" s="1" t="s">
        <v>6686</v>
      </c>
    </row>
    <row r="15610">
      <c r="A15610" s="1" t="s">
        <v>6687</v>
      </c>
    </row>
    <row r="15611">
      <c r="A15611" s="1" t="s">
        <v>6688</v>
      </c>
    </row>
    <row r="15612">
      <c r="A15612" s="1" t="s">
        <v>6647</v>
      </c>
    </row>
    <row r="15613">
      <c r="A15613" s="1" t="s">
        <v>6648</v>
      </c>
    </row>
    <row r="15614">
      <c r="A15614" s="1" t="s">
        <v>6649</v>
      </c>
    </row>
    <row r="15615">
      <c r="A15615" s="1" t="s">
        <v>6650</v>
      </c>
    </row>
    <row r="15616">
      <c r="A15616" s="1" t="s">
        <v>6689</v>
      </c>
    </row>
    <row r="15617">
      <c r="A15617" s="1" t="s">
        <v>6652</v>
      </c>
    </row>
    <row r="15618">
      <c r="A15618" s="1" t="s">
        <v>6653</v>
      </c>
    </row>
    <row r="15619">
      <c r="A15619" s="1" t="s">
        <v>6690</v>
      </c>
    </row>
    <row r="15620">
      <c r="A15620" s="1" t="s">
        <v>6691</v>
      </c>
    </row>
    <row r="15621">
      <c r="A15621" s="1" t="s">
        <v>6692</v>
      </c>
    </row>
    <row r="15622">
      <c r="A15622" s="1" t="s">
        <v>6693</v>
      </c>
    </row>
    <row r="15623">
      <c r="A15623" s="1" t="s">
        <v>6695</v>
      </c>
    </row>
    <row r="15624">
      <c r="A15624" s="1" t="s">
        <v>6696</v>
      </c>
    </row>
    <row r="15625">
      <c r="A15625" s="1" t="s">
        <v>6697</v>
      </c>
    </row>
    <row r="15627">
      <c r="A15627" s="1" t="s">
        <v>6698</v>
      </c>
    </row>
    <row r="15628">
      <c r="A15628" s="1" t="s">
        <v>6699</v>
      </c>
    </row>
    <row r="15629">
      <c r="A15629" s="1" t="s">
        <v>6700</v>
      </c>
    </row>
    <row r="15630">
      <c r="A15630" s="1" t="s">
        <v>6701</v>
      </c>
    </row>
    <row r="15631">
      <c r="A15631" s="1" t="s">
        <v>6702</v>
      </c>
    </row>
    <row r="15632">
      <c r="A15632" s="1" t="s">
        <v>6703</v>
      </c>
    </row>
    <row r="15633">
      <c r="A15633" s="1" t="s">
        <v>6704</v>
      </c>
    </row>
    <row r="15634">
      <c r="A15634" s="1" t="s">
        <v>6705</v>
      </c>
    </row>
    <row r="15635">
      <c r="A15635" s="1" t="s">
        <v>6706</v>
      </c>
    </row>
    <row r="15636">
      <c r="A15636" s="1" t="s">
        <v>6707</v>
      </c>
    </row>
    <row r="15638">
      <c r="A15638" s="1" t="s">
        <v>6708</v>
      </c>
    </row>
    <row r="15640">
      <c r="A15640" s="1" t="s">
        <v>6709</v>
      </c>
    </row>
    <row r="15641">
      <c r="A15641" s="1" t="s">
        <v>6710</v>
      </c>
    </row>
    <row r="15642">
      <c r="A15642" s="1" t="s">
        <v>6711</v>
      </c>
    </row>
    <row r="15643">
      <c r="A15643" s="1" t="s">
        <v>6681</v>
      </c>
    </row>
    <row r="15645">
      <c r="A15645" s="1" t="s">
        <v>6712</v>
      </c>
    </row>
    <row r="15646">
      <c r="A15646" s="1" t="s">
        <v>6713</v>
      </c>
    </row>
    <row r="15648">
      <c r="A15648" s="1" t="s">
        <v>6714</v>
      </c>
    </row>
    <row r="15649">
      <c r="A15649" s="1" t="s">
        <v>6715</v>
      </c>
    </row>
    <row r="15651">
      <c r="A15651" s="1" t="s">
        <v>6716</v>
      </c>
    </row>
    <row r="15653">
      <c r="A15653" s="1" t="s">
        <v>6717</v>
      </c>
    </row>
    <row r="15654">
      <c r="A15654" s="1" t="s">
        <v>186</v>
      </c>
    </row>
    <row r="15655">
      <c r="A15655" s="1" t="s">
        <v>6718</v>
      </c>
    </row>
    <row r="15656">
      <c r="A15656" s="1" t="s">
        <v>6697</v>
      </c>
    </row>
    <row r="15657">
      <c r="A15657" s="1" t="s">
        <v>6698</v>
      </c>
    </row>
    <row r="15658">
      <c r="A15658" s="1" t="s">
        <v>6699</v>
      </c>
    </row>
    <row r="15659">
      <c r="A15659" s="1" t="s">
        <v>6700</v>
      </c>
    </row>
    <row r="15660">
      <c r="A15660" s="1" t="s">
        <v>6702</v>
      </c>
    </row>
    <row r="15661">
      <c r="A15661" s="1" t="s">
        <v>6703</v>
      </c>
    </row>
    <row r="15662">
      <c r="A15662" s="1" t="s">
        <v>6704</v>
      </c>
    </row>
    <row r="15663">
      <c r="A15663" s="1" t="s">
        <v>6705</v>
      </c>
    </row>
    <row r="15664">
      <c r="A15664" s="1" t="s">
        <v>6706</v>
      </c>
    </row>
    <row r="15665">
      <c r="A15665" s="1" t="s">
        <v>6707</v>
      </c>
    </row>
    <row r="15666">
      <c r="A15666" s="1" t="s">
        <v>6708</v>
      </c>
    </row>
    <row r="15667">
      <c r="A15667" s="1" t="s">
        <v>6709</v>
      </c>
    </row>
    <row r="15668">
      <c r="A15668" s="1" t="s">
        <v>6710</v>
      </c>
    </row>
    <row r="15669">
      <c r="A15669" s="1" t="s">
        <v>6711</v>
      </c>
    </row>
    <row r="15670">
      <c r="A15670" s="1" t="s">
        <v>6681</v>
      </c>
    </row>
    <row r="15671">
      <c r="A15671" s="1" t="s">
        <v>6712</v>
      </c>
    </row>
    <row r="15672">
      <c r="A15672" s="1" t="s">
        <v>6713</v>
      </c>
    </row>
    <row r="15673">
      <c r="A15673" s="1" t="s">
        <v>6714</v>
      </c>
    </row>
    <row r="15674">
      <c r="A15674" s="1" t="s">
        <v>6715</v>
      </c>
    </row>
    <row r="15675">
      <c r="A15675" s="1" t="s">
        <v>6716</v>
      </c>
    </row>
    <row r="15676">
      <c r="A15676" s="1" t="s">
        <v>6719</v>
      </c>
    </row>
    <row r="15677">
      <c r="A15677" s="1" t="s">
        <v>6720</v>
      </c>
    </row>
    <row r="15679">
      <c r="A15679" s="1" t="s">
        <v>6721</v>
      </c>
    </row>
    <row r="15681">
      <c r="A15681" s="1" t="s">
        <v>6722</v>
      </c>
    </row>
    <row r="15683">
      <c r="A15683" s="1" t="s">
        <v>6723</v>
      </c>
    </row>
    <row r="15684">
      <c r="A15684" s="1" t="s">
        <v>6724</v>
      </c>
    </row>
    <row r="15685">
      <c r="A15685" s="1" t="s">
        <v>6725</v>
      </c>
    </row>
    <row r="15687">
      <c r="A15687" s="1" t="s">
        <v>6726</v>
      </c>
    </row>
    <row r="15688">
      <c r="A15688" s="1" t="s">
        <v>6727</v>
      </c>
    </row>
    <row r="15689">
      <c r="A15689" s="1" t="s">
        <v>6728</v>
      </c>
    </row>
    <row r="15690">
      <c r="A15690" s="1" t="s">
        <v>6729</v>
      </c>
    </row>
    <row r="15691">
      <c r="A15691" s="1" t="s">
        <v>6730</v>
      </c>
    </row>
    <row r="15692">
      <c r="A15692" s="1" t="s">
        <v>6731</v>
      </c>
    </row>
    <row r="15693">
      <c r="A15693" s="1" t="s">
        <v>6732</v>
      </c>
    </row>
    <row r="15694">
      <c r="A15694" s="1" t="s">
        <v>6733</v>
      </c>
    </row>
    <row r="15695">
      <c r="A15695" s="1" t="s">
        <v>6734</v>
      </c>
    </row>
    <row r="15696">
      <c r="A15696" s="1" t="s">
        <v>6735</v>
      </c>
    </row>
    <row r="15697">
      <c r="A15697" s="1" t="s">
        <v>6736</v>
      </c>
    </row>
    <row r="15698">
      <c r="A15698" s="1" t="s">
        <v>6737</v>
      </c>
    </row>
    <row r="15700">
      <c r="A15700" s="1" t="s">
        <v>6738</v>
      </c>
    </row>
    <row r="15701">
      <c r="A15701" s="1" t="s">
        <v>6739</v>
      </c>
    </row>
    <row r="15703">
      <c r="A15703" s="1" t="s">
        <v>6740</v>
      </c>
    </row>
    <row r="15705">
      <c r="A15705" s="1" t="s">
        <v>6033</v>
      </c>
    </row>
    <row r="15706">
      <c r="A15706" s="1" t="s">
        <v>6721</v>
      </c>
    </row>
    <row r="15707">
      <c r="A15707" s="1" t="s">
        <v>6722</v>
      </c>
    </row>
    <row r="15708">
      <c r="A15708" s="1" t="s">
        <v>6723</v>
      </c>
    </row>
    <row r="15709">
      <c r="A15709" s="1" t="s">
        <v>6724</v>
      </c>
    </row>
    <row r="15710">
      <c r="A15710" s="1" t="s">
        <v>6725</v>
      </c>
    </row>
    <row r="15711">
      <c r="A15711" s="1" t="s">
        <v>6726</v>
      </c>
    </row>
    <row r="15712">
      <c r="A15712" s="1" t="s">
        <v>6727</v>
      </c>
    </row>
    <row r="15713">
      <c r="A15713" s="1" t="s">
        <v>6729</v>
      </c>
    </row>
    <row r="15714">
      <c r="A15714" s="1" t="s">
        <v>6730</v>
      </c>
    </row>
    <row r="15715">
      <c r="A15715" s="1" t="s">
        <v>6731</v>
      </c>
    </row>
    <row r="15716">
      <c r="A15716" s="1" t="s">
        <v>6732</v>
      </c>
    </row>
    <row r="15717">
      <c r="A15717" s="1" t="s">
        <v>6733</v>
      </c>
    </row>
    <row r="15718">
      <c r="A15718" s="1" t="s">
        <v>6734</v>
      </c>
    </row>
    <row r="15719">
      <c r="A15719" s="1" t="s">
        <v>6735</v>
      </c>
    </row>
    <row r="15720">
      <c r="A15720" s="1" t="s">
        <v>6736</v>
      </c>
    </row>
    <row r="15721">
      <c r="A15721" s="1" t="s">
        <v>6738</v>
      </c>
    </row>
    <row r="15722">
      <c r="A15722" s="1" t="s">
        <v>6741</v>
      </c>
    </row>
    <row r="15723">
      <c r="A15723" s="1" t="s">
        <v>6742</v>
      </c>
    </row>
    <row r="15724">
      <c r="A15724" s="1" t="s">
        <v>6743</v>
      </c>
    </row>
    <row r="15725">
      <c r="A15725" s="1" t="s">
        <v>6744</v>
      </c>
    </row>
    <row r="15726">
      <c r="A15726" s="1" t="s">
        <v>6745</v>
      </c>
    </row>
    <row r="15727">
      <c r="A15727" s="1" t="s">
        <v>6746</v>
      </c>
    </row>
    <row r="15729">
      <c r="A15729" s="1" t="s">
        <v>6747</v>
      </c>
    </row>
    <row r="15730">
      <c r="A15730" s="1" t="s">
        <v>6748</v>
      </c>
    </row>
    <row r="15732">
      <c r="A15732" s="1" t="s">
        <v>6749</v>
      </c>
    </row>
    <row r="15733">
      <c r="A15733" s="1" t="s">
        <v>6750</v>
      </c>
    </row>
    <row r="15734">
      <c r="A15734" s="1" t="s">
        <v>6751</v>
      </c>
    </row>
    <row r="15735">
      <c r="A15735" s="1" t="s">
        <v>6752</v>
      </c>
    </row>
    <row r="15736">
      <c r="A15736" s="1" t="s">
        <v>6753</v>
      </c>
    </row>
    <row r="15737">
      <c r="A15737" s="1" t="s">
        <v>6754</v>
      </c>
    </row>
    <row r="15738">
      <c r="A15738" s="1" t="s">
        <v>6755</v>
      </c>
    </row>
    <row r="15739">
      <c r="A15739" s="1" t="s">
        <v>6756</v>
      </c>
    </row>
    <row r="15740">
      <c r="A15740" s="1" t="s">
        <v>6757</v>
      </c>
    </row>
    <row r="15741">
      <c r="A15741" s="1" t="s">
        <v>6758</v>
      </c>
    </row>
    <row r="15743">
      <c r="A15743" s="1" t="s">
        <v>6759</v>
      </c>
    </row>
    <row r="15744">
      <c r="A15744" s="1" t="s">
        <v>6760</v>
      </c>
    </row>
    <row r="15745">
      <c r="A15745" s="1" t="s">
        <v>6761</v>
      </c>
    </row>
    <row r="15747">
      <c r="A15747" s="1" t="s">
        <v>6762</v>
      </c>
    </row>
    <row r="15748">
      <c r="A15748" s="1" t="s">
        <v>6763</v>
      </c>
    </row>
    <row r="15749">
      <c r="A15749" s="1" t="s">
        <v>6764</v>
      </c>
    </row>
    <row r="15751">
      <c r="A15751" s="1" t="s">
        <v>6765</v>
      </c>
    </row>
    <row r="15752">
      <c r="A15752" s="1" t="s">
        <v>6766</v>
      </c>
    </row>
    <row r="15753">
      <c r="A15753" s="1" t="s">
        <v>6767</v>
      </c>
    </row>
    <row r="15755">
      <c r="A15755" s="1" t="s">
        <v>165</v>
      </c>
    </row>
    <row r="15756">
      <c r="A15756" s="1" t="s">
        <v>6768</v>
      </c>
    </row>
    <row r="15757">
      <c r="A15757" s="1" t="s">
        <v>6743</v>
      </c>
    </row>
    <row r="15758">
      <c r="A15758" s="1" t="s">
        <v>6744</v>
      </c>
    </row>
    <row r="15759">
      <c r="A15759" s="1" t="s">
        <v>6745</v>
      </c>
    </row>
    <row r="15760">
      <c r="A15760" s="1" t="s">
        <v>6746</v>
      </c>
    </row>
    <row r="15761">
      <c r="A15761" s="1" t="s">
        <v>6747</v>
      </c>
    </row>
    <row r="15762">
      <c r="A15762" s="1" t="s">
        <v>6748</v>
      </c>
    </row>
    <row r="15763">
      <c r="A15763" s="1" t="s">
        <v>6749</v>
      </c>
    </row>
    <row r="15764">
      <c r="A15764" s="1" t="s">
        <v>6750</v>
      </c>
    </row>
    <row r="15765">
      <c r="A15765" s="1" t="s">
        <v>6751</v>
      </c>
    </row>
    <row r="15766">
      <c r="A15766" s="1" t="s">
        <v>6752</v>
      </c>
    </row>
    <row r="15767">
      <c r="A15767" s="1" t="s">
        <v>6753</v>
      </c>
    </row>
    <row r="15768">
      <c r="A15768" s="1" t="s">
        <v>6754</v>
      </c>
    </row>
    <row r="15769">
      <c r="A15769" s="1" t="s">
        <v>6755</v>
      </c>
    </row>
    <row r="15770">
      <c r="A15770" s="1" t="s">
        <v>6756</v>
      </c>
    </row>
    <row r="15771">
      <c r="A15771" s="1" t="s">
        <v>6757</v>
      </c>
    </row>
    <row r="15772">
      <c r="A15772" s="1" t="s">
        <v>6758</v>
      </c>
    </row>
    <row r="15773">
      <c r="A15773" s="1" t="s">
        <v>6759</v>
      </c>
    </row>
    <row r="15774">
      <c r="A15774" s="1" t="s">
        <v>6760</v>
      </c>
    </row>
    <row r="15775">
      <c r="A15775" s="1" t="s">
        <v>6762</v>
      </c>
    </row>
    <row r="15776">
      <c r="A15776" s="1" t="s">
        <v>6763</v>
      </c>
    </row>
    <row r="15777">
      <c r="A15777" s="1" t="s">
        <v>6764</v>
      </c>
    </row>
    <row r="15778">
      <c r="A15778" s="1" t="s">
        <v>6765</v>
      </c>
    </row>
    <row r="15779">
      <c r="A15779" s="1" t="s">
        <v>6766</v>
      </c>
    </row>
    <row r="15780">
      <c r="A15780" s="1" t="s">
        <v>6769</v>
      </c>
    </row>
    <row r="15781">
      <c r="A15781" s="1" t="s">
        <v>6770</v>
      </c>
    </row>
    <row r="15783">
      <c r="A15783" s="1" t="s">
        <v>6771</v>
      </c>
    </row>
    <row r="15785">
      <c r="A15785" s="1" t="s">
        <v>6772</v>
      </c>
    </row>
    <row r="15787">
      <c r="A15787" s="1" t="s">
        <v>4370</v>
      </c>
    </row>
    <row r="15789">
      <c r="A15789" s="1" t="s">
        <v>6773</v>
      </c>
    </row>
    <row r="15791">
      <c r="A15791" s="1" t="s">
        <v>6774</v>
      </c>
    </row>
    <row r="15792">
      <c r="A15792" s="1" t="s">
        <v>6775</v>
      </c>
    </row>
    <row r="15793">
      <c r="A15793" s="1" t="s">
        <v>6776</v>
      </c>
    </row>
    <row r="15794">
      <c r="A15794" s="1" t="s">
        <v>6777</v>
      </c>
    </row>
    <row r="15796">
      <c r="A15796" s="1" t="s">
        <v>6778</v>
      </c>
    </row>
    <row r="15797">
      <c r="A15797" s="1" t="s">
        <v>6779</v>
      </c>
    </row>
    <row r="15798">
      <c r="A15798" s="1" t="s">
        <v>6780</v>
      </c>
    </row>
    <row r="15799">
      <c r="A15799" s="1" t="s">
        <v>6781</v>
      </c>
    </row>
    <row r="15800">
      <c r="A15800" s="1" t="s">
        <v>6746</v>
      </c>
    </row>
    <row r="15801">
      <c r="A15801" s="1" t="s">
        <v>6782</v>
      </c>
    </row>
    <row r="15802">
      <c r="A15802" s="1" t="s">
        <v>6748</v>
      </c>
    </row>
    <row r="15803">
      <c r="A15803" s="1" t="s">
        <v>6749</v>
      </c>
    </row>
    <row r="15804">
      <c r="A15804" s="1" t="s">
        <v>6750</v>
      </c>
    </row>
    <row r="15805">
      <c r="A15805" s="1" t="s">
        <v>6783</v>
      </c>
    </row>
    <row r="15806">
      <c r="A15806" s="1" t="s">
        <v>6752</v>
      </c>
    </row>
    <row r="15807">
      <c r="A15807" s="1" t="s">
        <v>6784</v>
      </c>
    </row>
    <row r="15808">
      <c r="A15808" s="1" t="s">
        <v>6785</v>
      </c>
    </row>
    <row r="15809">
      <c r="A15809" s="1" t="s">
        <v>6755</v>
      </c>
    </row>
    <row r="15810">
      <c r="A15810" s="1" t="s">
        <v>6786</v>
      </c>
    </row>
    <row r="15811">
      <c r="A15811" s="1" t="s">
        <v>6787</v>
      </c>
    </row>
    <row r="15813">
      <c r="A15813" s="1" t="s">
        <v>6788</v>
      </c>
    </row>
    <row r="15815">
      <c r="A15815" s="1" t="s">
        <v>6789</v>
      </c>
    </row>
    <row r="15816">
      <c r="A15816" s="1" t="s">
        <v>6771</v>
      </c>
    </row>
    <row r="15817">
      <c r="A15817" s="1" t="s">
        <v>6772</v>
      </c>
    </row>
    <row r="15818">
      <c r="A15818" s="1" t="s">
        <v>6773</v>
      </c>
    </row>
    <row r="15819">
      <c r="A15819" s="1" t="s">
        <v>6774</v>
      </c>
    </row>
    <row r="15820">
      <c r="A15820" s="1" t="s">
        <v>6775</v>
      </c>
    </row>
    <row r="15821">
      <c r="A15821" s="1" t="s">
        <v>6776</v>
      </c>
    </row>
    <row r="15822">
      <c r="A15822" s="1" t="s">
        <v>6777</v>
      </c>
    </row>
    <row r="15823">
      <c r="A15823" s="1" t="s">
        <v>6778</v>
      </c>
    </row>
    <row r="15824">
      <c r="A15824" s="1" t="s">
        <v>6779</v>
      </c>
    </row>
    <row r="15825">
      <c r="A15825" s="1" t="s">
        <v>6780</v>
      </c>
    </row>
    <row r="15826">
      <c r="A15826" s="1" t="s">
        <v>6781</v>
      </c>
    </row>
    <row r="15827">
      <c r="A15827" s="1" t="s">
        <v>6746</v>
      </c>
    </row>
    <row r="15828">
      <c r="A15828" s="1" t="s">
        <v>6782</v>
      </c>
    </row>
    <row r="15829">
      <c r="A15829" s="1" t="s">
        <v>6748</v>
      </c>
    </row>
    <row r="15830">
      <c r="A15830" s="1" t="s">
        <v>6749</v>
      </c>
    </row>
    <row r="15831">
      <c r="A15831" s="1" t="s">
        <v>6750</v>
      </c>
    </row>
    <row r="15832">
      <c r="A15832" s="1" t="s">
        <v>6783</v>
      </c>
    </row>
    <row r="15833">
      <c r="A15833" s="1" t="s">
        <v>6752</v>
      </c>
    </row>
    <row r="15834">
      <c r="A15834" s="1" t="s">
        <v>6784</v>
      </c>
    </row>
    <row r="15835">
      <c r="A15835" s="1" t="s">
        <v>6785</v>
      </c>
    </row>
    <row r="15836">
      <c r="A15836" s="1" t="s">
        <v>6755</v>
      </c>
    </row>
    <row r="15837">
      <c r="A15837" s="1" t="s">
        <v>6786</v>
      </c>
    </row>
    <row r="15838">
      <c r="A15838" s="1" t="s">
        <v>6787</v>
      </c>
    </row>
    <row r="15839">
      <c r="A15839" s="1" t="s">
        <v>6790</v>
      </c>
    </row>
    <row r="15840">
      <c r="A15840" s="1" t="s">
        <v>6791</v>
      </c>
    </row>
    <row r="15842">
      <c r="A15842" s="1" t="s">
        <v>6792</v>
      </c>
    </row>
    <row r="15844">
      <c r="A15844" s="1" t="s">
        <v>6793</v>
      </c>
    </row>
    <row r="15845">
      <c r="A15845" s="1" t="s">
        <v>6794</v>
      </c>
    </row>
    <row r="15847">
      <c r="A15847" s="1" t="s">
        <v>6795</v>
      </c>
    </row>
    <row r="15848">
      <c r="A15848" s="1" t="s">
        <v>6796</v>
      </c>
    </row>
    <row r="15849">
      <c r="A15849" s="1" t="s">
        <v>6797</v>
      </c>
    </row>
    <row r="15851">
      <c r="A15851" s="1" t="s">
        <v>6798</v>
      </c>
    </row>
    <row r="15852">
      <c r="A15852" s="1" t="s">
        <v>6799</v>
      </c>
    </row>
    <row r="15853">
      <c r="A15853" s="1" t="s">
        <v>6800</v>
      </c>
    </row>
    <row r="15855">
      <c r="A15855" s="1" t="s">
        <v>6801</v>
      </c>
    </row>
    <row r="15856">
      <c r="A15856" s="1" t="s">
        <v>6802</v>
      </c>
    </row>
    <row r="15858">
      <c r="A15858" s="1" t="s">
        <v>6803</v>
      </c>
    </row>
    <row r="15859">
      <c r="A15859" s="1" t="s">
        <v>6804</v>
      </c>
    </row>
    <row r="15861">
      <c r="A15861" s="1" t="s">
        <v>6805</v>
      </c>
    </row>
    <row r="15862">
      <c r="A15862" s="1" t="s">
        <v>6806</v>
      </c>
    </row>
    <row r="15864">
      <c r="A15864" s="1" t="s">
        <v>165</v>
      </c>
    </row>
    <row r="15866">
      <c r="A15866" s="1" t="s">
        <v>233</v>
      </c>
    </row>
    <row r="15867">
      <c r="A15867" s="1" t="s">
        <v>6807</v>
      </c>
    </row>
    <row r="15868">
      <c r="A15868" s="1" t="s">
        <v>6792</v>
      </c>
    </row>
    <row r="15869">
      <c r="A15869" s="1" t="s">
        <v>6793</v>
      </c>
    </row>
    <row r="15870">
      <c r="A15870" s="1" t="s">
        <v>6794</v>
      </c>
    </row>
    <row r="15871">
      <c r="A15871" s="1" t="s">
        <v>6795</v>
      </c>
    </row>
    <row r="15872">
      <c r="A15872" s="1" t="s">
        <v>6796</v>
      </c>
    </row>
    <row r="15873">
      <c r="A15873" s="1" t="s">
        <v>6797</v>
      </c>
    </row>
    <row r="15874">
      <c r="A15874" s="1" t="s">
        <v>6798</v>
      </c>
    </row>
    <row r="15875">
      <c r="A15875" s="1" t="s">
        <v>6799</v>
      </c>
    </row>
    <row r="15876">
      <c r="A15876" s="1" t="s">
        <v>6800</v>
      </c>
    </row>
    <row r="15877">
      <c r="A15877" s="1" t="s">
        <v>6801</v>
      </c>
    </row>
    <row r="15878">
      <c r="A15878" s="1" t="s">
        <v>6802</v>
      </c>
    </row>
    <row r="15879">
      <c r="A15879" s="1" t="s">
        <v>6803</v>
      </c>
    </row>
    <row r="15880">
      <c r="A15880" s="1" t="s">
        <v>6804</v>
      </c>
    </row>
    <row r="15881">
      <c r="A15881" s="1" t="s">
        <v>6805</v>
      </c>
    </row>
    <row r="15882">
      <c r="A15882" s="1" t="s">
        <v>6808</v>
      </c>
    </row>
    <row r="15883">
      <c r="A15883" s="1" t="s">
        <v>6809</v>
      </c>
    </row>
    <row r="15884">
      <c r="A15884" s="1" t="s">
        <v>6810</v>
      </c>
    </row>
    <row r="15885">
      <c r="A15885" s="1" t="s">
        <v>6811</v>
      </c>
    </row>
    <row r="15886">
      <c r="A15886" s="1" t="s">
        <v>6812</v>
      </c>
    </row>
    <row r="15887">
      <c r="A15887" s="1" t="s">
        <v>6813</v>
      </c>
    </row>
    <row r="15888">
      <c r="A15888" s="1" t="s">
        <v>6814</v>
      </c>
    </row>
    <row r="15889">
      <c r="A15889" s="1" t="s">
        <v>6815</v>
      </c>
    </row>
    <row r="15890">
      <c r="A15890" s="1" t="s">
        <v>6816</v>
      </c>
    </row>
    <row r="15891">
      <c r="A15891" s="1" t="s">
        <v>6817</v>
      </c>
    </row>
    <row r="15892">
      <c r="A15892" s="1" t="s">
        <v>6818</v>
      </c>
    </row>
    <row r="15893">
      <c r="A15893" s="1" t="s">
        <v>6819</v>
      </c>
    </row>
    <row r="15894">
      <c r="A15894" s="1" t="s">
        <v>6820</v>
      </c>
    </row>
    <row r="15895">
      <c r="A15895" s="1" t="s">
        <v>6821</v>
      </c>
    </row>
    <row r="15896">
      <c r="A15896" s="1" t="s">
        <v>6822</v>
      </c>
    </row>
    <row r="15897">
      <c r="A15897" s="1" t="s">
        <v>6823</v>
      </c>
    </row>
    <row r="15898">
      <c r="A15898" s="1" t="s">
        <v>6824</v>
      </c>
    </row>
    <row r="15899">
      <c r="A15899" s="1" t="s">
        <v>6825</v>
      </c>
    </row>
    <row r="15900">
      <c r="A15900" s="1" t="s">
        <v>6826</v>
      </c>
    </row>
    <row r="15901">
      <c r="A15901" s="1" t="s">
        <v>6827</v>
      </c>
    </row>
    <row r="15902">
      <c r="A15902" s="1" t="s">
        <v>6828</v>
      </c>
    </row>
    <row r="15903">
      <c r="A15903" s="1" t="s">
        <v>165</v>
      </c>
    </row>
    <row r="15904">
      <c r="A15904" s="1" t="s">
        <v>6829</v>
      </c>
    </row>
    <row r="15905">
      <c r="A15905" s="1" t="s">
        <v>6810</v>
      </c>
    </row>
    <row r="15906">
      <c r="A15906" s="1" t="s">
        <v>6811</v>
      </c>
    </row>
    <row r="15907">
      <c r="A15907" s="1" t="s">
        <v>6812</v>
      </c>
    </row>
    <row r="15908">
      <c r="A15908" s="1" t="s">
        <v>6813</v>
      </c>
    </row>
    <row r="15909">
      <c r="A15909" s="1" t="s">
        <v>6814</v>
      </c>
    </row>
    <row r="15910">
      <c r="A15910" s="1" t="s">
        <v>6815</v>
      </c>
    </row>
    <row r="15911">
      <c r="A15911" s="1" t="s">
        <v>6816</v>
      </c>
    </row>
    <row r="15912">
      <c r="A15912" s="1" t="s">
        <v>6817</v>
      </c>
    </row>
    <row r="15913">
      <c r="A15913" s="1" t="s">
        <v>6818</v>
      </c>
    </row>
    <row r="15914">
      <c r="A15914" s="1" t="s">
        <v>6819</v>
      </c>
    </row>
    <row r="15915">
      <c r="A15915" s="1" t="s">
        <v>6820</v>
      </c>
    </row>
    <row r="15916">
      <c r="A15916" s="1" t="s">
        <v>6821</v>
      </c>
    </row>
    <row r="15917">
      <c r="A15917" s="1" t="s">
        <v>6822</v>
      </c>
    </row>
    <row r="15918">
      <c r="A15918" s="1" t="s">
        <v>6823</v>
      </c>
    </row>
    <row r="15919">
      <c r="A15919" s="1" t="s">
        <v>6824</v>
      </c>
    </row>
    <row r="15920">
      <c r="A15920" s="1" t="s">
        <v>6825</v>
      </c>
    </row>
    <row r="15921">
      <c r="A15921" s="1" t="s">
        <v>6826</v>
      </c>
    </row>
    <row r="15922">
      <c r="A15922" s="1" t="s">
        <v>6827</v>
      </c>
    </row>
    <row r="15923">
      <c r="A15923" s="1" t="s">
        <v>6830</v>
      </c>
    </row>
    <row r="15924">
      <c r="A15924" s="1" t="s">
        <v>6831</v>
      </c>
    </row>
    <row r="15926">
      <c r="A15926" s="1" t="s">
        <v>6832</v>
      </c>
    </row>
    <row r="15928">
      <c r="A15928" s="1" t="s">
        <v>6833</v>
      </c>
    </row>
    <row r="15930">
      <c r="A15930" s="1" t="s">
        <v>6834</v>
      </c>
    </row>
    <row r="15932">
      <c r="A15932" s="1" t="s">
        <v>6835</v>
      </c>
    </row>
    <row r="15934">
      <c r="A15934" s="1" t="s">
        <v>6836</v>
      </c>
    </row>
    <row r="15936">
      <c r="A15936" s="1" t="s">
        <v>6837</v>
      </c>
    </row>
    <row r="15937">
      <c r="A15937" s="1" t="s">
        <v>6838</v>
      </c>
    </row>
    <row r="15938">
      <c r="A15938" s="1" t="s">
        <v>2895</v>
      </c>
    </row>
    <row r="15940">
      <c r="A15940" s="1" t="s">
        <v>6839</v>
      </c>
    </row>
    <row r="15942">
      <c r="A15942" s="1" t="s">
        <v>6840</v>
      </c>
    </row>
    <row r="15943">
      <c r="A15943" s="1" t="s">
        <v>6841</v>
      </c>
    </row>
    <row r="15944">
      <c r="A15944" s="1" t="s">
        <v>6842</v>
      </c>
    </row>
    <row r="15946">
      <c r="A15946" s="1" t="s">
        <v>6843</v>
      </c>
    </row>
    <row r="15947">
      <c r="A15947" s="1" t="s">
        <v>2900</v>
      </c>
    </row>
    <row r="15948">
      <c r="A15948" s="1" t="s">
        <v>2901</v>
      </c>
    </row>
    <row r="15950">
      <c r="A15950" s="1" t="s">
        <v>2902</v>
      </c>
    </row>
    <row r="15952">
      <c r="A15952" s="1" t="s">
        <v>6844</v>
      </c>
    </row>
    <row r="15953">
      <c r="A15953" s="1" t="s">
        <v>6845</v>
      </c>
    </row>
    <row r="15955">
      <c r="A15955" s="1" t="s">
        <v>6846</v>
      </c>
    </row>
    <row r="15956">
      <c r="A15956" s="1" t="s">
        <v>6832</v>
      </c>
    </row>
    <row r="15957">
      <c r="A15957" s="1" t="s">
        <v>6833</v>
      </c>
    </row>
    <row r="15958">
      <c r="A15958" s="1" t="s">
        <v>6834</v>
      </c>
    </row>
    <row r="15959">
      <c r="A15959" s="1" t="s">
        <v>6835</v>
      </c>
    </row>
    <row r="15960">
      <c r="A15960" s="1" t="s">
        <v>6836</v>
      </c>
    </row>
    <row r="15961">
      <c r="A15961" s="1" t="s">
        <v>6837</v>
      </c>
    </row>
    <row r="15962">
      <c r="A15962" s="1" t="s">
        <v>6838</v>
      </c>
    </row>
    <row r="15963">
      <c r="A15963" s="1" t="s">
        <v>2895</v>
      </c>
    </row>
    <row r="15964">
      <c r="A15964" s="1" t="s">
        <v>6839</v>
      </c>
    </row>
    <row r="15965">
      <c r="A15965" s="1" t="s">
        <v>6840</v>
      </c>
    </row>
    <row r="15966">
      <c r="A15966" s="1" t="s">
        <v>6841</v>
      </c>
    </row>
    <row r="15967">
      <c r="A15967" s="1" t="s">
        <v>6842</v>
      </c>
    </row>
    <row r="15968">
      <c r="A15968" s="1" t="s">
        <v>6843</v>
      </c>
    </row>
    <row r="15969">
      <c r="A15969" s="1" t="s">
        <v>2900</v>
      </c>
    </row>
    <row r="15970">
      <c r="A15970" s="1" t="s">
        <v>2901</v>
      </c>
    </row>
    <row r="15971">
      <c r="A15971" s="1" t="s">
        <v>2902</v>
      </c>
    </row>
    <row r="15972">
      <c r="A15972" s="1" t="s">
        <v>6844</v>
      </c>
    </row>
    <row r="15973">
      <c r="A15973" s="1" t="s">
        <v>6847</v>
      </c>
    </row>
    <row r="15974">
      <c r="A15974" s="1" t="s">
        <v>6848</v>
      </c>
    </row>
    <row r="15975">
      <c r="A15975" s="1" t="s">
        <v>6849</v>
      </c>
    </row>
    <row r="15976">
      <c r="A15976" s="1" t="s">
        <v>6850</v>
      </c>
    </row>
    <row r="15977">
      <c r="A15977" s="1" t="s">
        <v>6851</v>
      </c>
    </row>
    <row r="15978">
      <c r="A15978" s="1" t="s">
        <v>6852</v>
      </c>
    </row>
    <row r="15979">
      <c r="A15979" s="1" t="s">
        <v>6853</v>
      </c>
    </row>
    <row r="15980">
      <c r="A15980" s="1" t="s">
        <v>6854</v>
      </c>
    </row>
    <row r="15981">
      <c r="A15981" s="1" t="s">
        <v>6855</v>
      </c>
    </row>
    <row r="15982">
      <c r="A15982" s="1" t="s">
        <v>438</v>
      </c>
    </row>
    <row r="15983">
      <c r="A15983" s="1" t="s">
        <v>6856</v>
      </c>
    </row>
    <row r="15984">
      <c r="A15984" s="1" t="s">
        <v>6857</v>
      </c>
    </row>
    <row r="15985">
      <c r="A15985" s="1" t="s">
        <v>1481</v>
      </c>
    </row>
    <row r="15986">
      <c r="A15986" s="1" t="s">
        <v>6858</v>
      </c>
    </row>
    <row r="15987">
      <c r="A15987" s="1" t="s">
        <v>6850</v>
      </c>
    </row>
    <row r="15988">
      <c r="A15988" s="1" t="s">
        <v>6851</v>
      </c>
    </row>
    <row r="15989">
      <c r="A15989" s="1" t="s">
        <v>6852</v>
      </c>
    </row>
    <row r="15990">
      <c r="A15990" s="1" t="s">
        <v>6853</v>
      </c>
    </row>
    <row r="15991">
      <c r="A15991" s="1" t="s">
        <v>6854</v>
      </c>
    </row>
    <row r="15992">
      <c r="A15992" s="1" t="s">
        <v>6855</v>
      </c>
    </row>
    <row r="15993">
      <c r="A15993" s="1" t="s">
        <v>6856</v>
      </c>
    </row>
    <row r="15994">
      <c r="A15994" s="1" t="s">
        <v>6859</v>
      </c>
    </row>
    <row r="15995">
      <c r="A15995" s="1" t="s">
        <v>6860</v>
      </c>
    </row>
    <row r="15997">
      <c r="A15997" s="1" t="s">
        <v>6861</v>
      </c>
    </row>
    <row r="15998">
      <c r="A15998" s="1" t="s">
        <v>6862</v>
      </c>
    </row>
    <row r="15999">
      <c r="A15999" s="1" t="s">
        <v>6863</v>
      </c>
    </row>
    <row r="16001">
      <c r="A16001" s="1" t="s">
        <v>6864</v>
      </c>
    </row>
    <row r="16003">
      <c r="A16003" s="1" t="s">
        <v>6865</v>
      </c>
    </row>
    <row r="16005">
      <c r="A16005" s="1" t="s">
        <v>6866</v>
      </c>
    </row>
    <row r="16007">
      <c r="A16007" s="1" t="s">
        <v>6867</v>
      </c>
    </row>
    <row r="16008">
      <c r="A16008" s="1" t="s">
        <v>6861</v>
      </c>
    </row>
    <row r="16009">
      <c r="A16009" s="1" t="s">
        <v>6862</v>
      </c>
    </row>
    <row r="16010">
      <c r="A16010" s="1" t="s">
        <v>6863</v>
      </c>
    </row>
    <row r="16011">
      <c r="A16011" s="1" t="s">
        <v>6864</v>
      </c>
    </row>
    <row r="16012">
      <c r="A16012" s="1" t="s">
        <v>6868</v>
      </c>
    </row>
    <row r="16013">
      <c r="A16013" s="1" t="s">
        <v>6869</v>
      </c>
    </row>
    <row r="16014">
      <c r="A16014" s="1" t="s">
        <v>6870</v>
      </c>
    </row>
    <row r="16015">
      <c r="A16015" s="1" t="s">
        <v>6871</v>
      </c>
    </row>
    <row r="16016">
      <c r="A16016" s="1" t="s">
        <v>6872</v>
      </c>
    </row>
    <row r="16017">
      <c r="A16017" s="1" t="s">
        <v>6873</v>
      </c>
    </row>
    <row r="16018">
      <c r="A16018" s="1" t="s">
        <v>6874</v>
      </c>
    </row>
    <row r="16019">
      <c r="A16019" s="1" t="s">
        <v>6875</v>
      </c>
    </row>
    <row r="16020">
      <c r="A16020" s="1" t="s">
        <v>6876</v>
      </c>
    </row>
    <row r="16021">
      <c r="A16021" s="1" t="s">
        <v>6877</v>
      </c>
    </row>
    <row r="16022">
      <c r="A16022" s="1" t="s">
        <v>6878</v>
      </c>
    </row>
    <row r="16023">
      <c r="A16023" s="1" t="s">
        <v>2692</v>
      </c>
    </row>
    <row r="16024">
      <c r="A16024" s="1" t="s">
        <v>6879</v>
      </c>
    </row>
    <row r="16025">
      <c r="A16025" s="1" t="s">
        <v>6870</v>
      </c>
    </row>
    <row r="16026">
      <c r="A16026" s="1" t="s">
        <v>6872</v>
      </c>
    </row>
    <row r="16027">
      <c r="A16027" s="1" t="s">
        <v>6873</v>
      </c>
    </row>
    <row r="16028">
      <c r="A16028" s="1" t="s">
        <v>6874</v>
      </c>
    </row>
    <row r="16029">
      <c r="A16029" s="1" t="s">
        <v>6875</v>
      </c>
    </row>
    <row r="16030">
      <c r="A16030" s="1" t="s">
        <v>6876</v>
      </c>
    </row>
    <row r="16031">
      <c r="A16031" s="1" t="s">
        <v>6877</v>
      </c>
    </row>
    <row r="16032">
      <c r="A16032" s="1" t="s">
        <v>6880</v>
      </c>
    </row>
    <row r="16033">
      <c r="A16033" s="1" t="s">
        <v>6881</v>
      </c>
    </row>
    <row r="16035">
      <c r="A16035" s="1" t="s">
        <v>6882</v>
      </c>
    </row>
    <row r="16037">
      <c r="A16037" s="1" t="s">
        <v>6883</v>
      </c>
    </row>
    <row r="16038">
      <c r="A16038" s="1">
        <v>6.0</v>
      </c>
    </row>
    <row r="16039">
      <c r="A16039" s="3" t="str">
        <f/>
        <v>#ERROR!</v>
      </c>
    </row>
    <row r="16040">
      <c r="A16040" s="1" t="s">
        <v>6884</v>
      </c>
    </row>
    <row r="16042">
      <c r="A16042" s="1" t="s">
        <v>6885</v>
      </c>
    </row>
    <row r="16044">
      <c r="A16044" s="1" t="s">
        <v>6886</v>
      </c>
    </row>
    <row r="16046">
      <c r="A16046" s="1" t="s">
        <v>6887</v>
      </c>
    </row>
    <row r="16048">
      <c r="A16048" s="1" t="s">
        <v>6888</v>
      </c>
    </row>
    <row r="16050">
      <c r="A16050" s="1" t="s">
        <v>6889</v>
      </c>
    </row>
    <row r="16052">
      <c r="A16052" s="1" t="s">
        <v>6890</v>
      </c>
    </row>
    <row r="16054">
      <c r="A16054" s="1" t="s">
        <v>6891</v>
      </c>
    </row>
    <row r="16056">
      <c r="A16056" s="1" t="s">
        <v>6892</v>
      </c>
    </row>
    <row r="16058">
      <c r="A16058" s="1" t="s">
        <v>6893</v>
      </c>
    </row>
    <row r="16060">
      <c r="A16060" s="1" t="s">
        <v>6894</v>
      </c>
    </row>
    <row r="16061">
      <c r="A16061" s="1" t="s">
        <v>6895</v>
      </c>
    </row>
    <row r="16063">
      <c r="A16063" s="1" t="s">
        <v>6896</v>
      </c>
    </row>
    <row r="16065">
      <c r="A16065" s="1" t="s">
        <v>6897</v>
      </c>
    </row>
    <row r="16066">
      <c r="A16066" s="1" t="s">
        <v>6898</v>
      </c>
    </row>
    <row r="16068">
      <c r="A16068" s="1" t="s">
        <v>6899</v>
      </c>
    </row>
    <row r="16070">
      <c r="A16070" s="1" t="s">
        <v>233</v>
      </c>
    </row>
    <row r="16072">
      <c r="A16072" s="1" t="s">
        <v>6900</v>
      </c>
    </row>
    <row r="16073">
      <c r="A16073" s="1" t="s">
        <v>6883</v>
      </c>
    </row>
    <row r="16074">
      <c r="A16074" s="1" t="s">
        <v>6884</v>
      </c>
    </row>
    <row r="16075">
      <c r="A16075" s="1" t="s">
        <v>6886</v>
      </c>
    </row>
    <row r="16076">
      <c r="A16076" s="1" t="s">
        <v>6887</v>
      </c>
    </row>
    <row r="16077">
      <c r="A16077" s="1" t="s">
        <v>6888</v>
      </c>
    </row>
    <row r="16078">
      <c r="A16078" s="1" t="s">
        <v>6889</v>
      </c>
    </row>
    <row r="16079">
      <c r="A16079" s="1" t="s">
        <v>6890</v>
      </c>
    </row>
    <row r="16080">
      <c r="A16080" s="1" t="s">
        <v>6891</v>
      </c>
    </row>
    <row r="16081">
      <c r="A16081" s="1" t="s">
        <v>6893</v>
      </c>
    </row>
    <row r="16082">
      <c r="A16082" s="1" t="s">
        <v>6894</v>
      </c>
    </row>
    <row r="16083">
      <c r="A16083" s="1" t="s">
        <v>6895</v>
      </c>
    </row>
    <row r="16084">
      <c r="A16084" s="1" t="s">
        <v>6896</v>
      </c>
    </row>
    <row r="16085">
      <c r="A16085" s="1" t="s">
        <v>6897</v>
      </c>
    </row>
    <row r="16086">
      <c r="A16086" s="1" t="s">
        <v>6901</v>
      </c>
    </row>
    <row r="16087">
      <c r="A16087" s="1" t="s">
        <v>6902</v>
      </c>
    </row>
    <row r="16088">
      <c r="A16088" s="1" t="s">
        <v>6903</v>
      </c>
    </row>
    <row r="16090">
      <c r="A16090" s="1" t="s">
        <v>6904</v>
      </c>
    </row>
    <row r="16092">
      <c r="A16092" s="1" t="s">
        <v>6905</v>
      </c>
    </row>
    <row r="16093">
      <c r="A16093" s="1" t="s">
        <v>6906</v>
      </c>
    </row>
    <row r="16095">
      <c r="A16095" s="1" t="s">
        <v>6907</v>
      </c>
    </row>
    <row r="16097">
      <c r="A16097" s="1" t="s">
        <v>6908</v>
      </c>
    </row>
    <row r="16098">
      <c r="A16098" s="1" t="s">
        <v>6909</v>
      </c>
    </row>
    <row r="16099">
      <c r="A16099" s="1">
        <v>330.0</v>
      </c>
    </row>
    <row r="16101">
      <c r="A16101" s="1" t="s">
        <v>6910</v>
      </c>
    </row>
    <row r="16103">
      <c r="A16103" s="1" t="s">
        <v>6911</v>
      </c>
    </row>
    <row r="16104">
      <c r="A16104" s="1" t="s">
        <v>6912</v>
      </c>
    </row>
    <row r="16105">
      <c r="A16105" s="1" t="s">
        <v>6913</v>
      </c>
    </row>
    <row r="16107">
      <c r="A16107" s="1" t="s">
        <v>6914</v>
      </c>
    </row>
    <row r="16108">
      <c r="A16108" s="1" t="s">
        <v>6915</v>
      </c>
    </row>
    <row r="16110">
      <c r="A16110" s="1" t="s">
        <v>6916</v>
      </c>
    </row>
    <row r="16112">
      <c r="A16112" s="1" t="s">
        <v>6917</v>
      </c>
    </row>
    <row r="16113">
      <c r="A16113" s="1" t="s">
        <v>6918</v>
      </c>
    </row>
    <row r="16115">
      <c r="A16115" s="1" t="s">
        <v>6919</v>
      </c>
    </row>
    <row r="16116">
      <c r="A16116" s="1" t="s">
        <v>367</v>
      </c>
    </row>
    <row r="16118">
      <c r="A16118" s="1" t="s">
        <v>6920</v>
      </c>
    </row>
    <row r="16119">
      <c r="A16119" s="1" t="s">
        <v>6903</v>
      </c>
    </row>
    <row r="16120">
      <c r="A16120" s="1" t="s">
        <v>6905</v>
      </c>
    </row>
    <row r="16121">
      <c r="A16121" s="1" t="s">
        <v>6906</v>
      </c>
    </row>
    <row r="16122">
      <c r="A16122" s="1" t="s">
        <v>6907</v>
      </c>
    </row>
    <row r="16123">
      <c r="A16123" s="1" t="s">
        <v>6908</v>
      </c>
    </row>
    <row r="16124">
      <c r="A16124" s="1" t="s">
        <v>6909</v>
      </c>
    </row>
    <row r="16125">
      <c r="A16125" s="1">
        <v>330.0</v>
      </c>
    </row>
    <row r="16126">
      <c r="A16126" s="1" t="s">
        <v>6910</v>
      </c>
    </row>
    <row r="16127">
      <c r="A16127" s="1" t="s">
        <v>6911</v>
      </c>
    </row>
    <row r="16128">
      <c r="A16128" s="1" t="s">
        <v>6912</v>
      </c>
    </row>
    <row r="16129">
      <c r="A16129" s="1" t="s">
        <v>6913</v>
      </c>
    </row>
    <row r="16130">
      <c r="A16130" s="1" t="s">
        <v>6914</v>
      </c>
    </row>
    <row r="16131">
      <c r="A16131" s="1" t="s">
        <v>6915</v>
      </c>
    </row>
    <row r="16132">
      <c r="A16132" s="1" t="s">
        <v>6916</v>
      </c>
    </row>
    <row r="16133">
      <c r="A16133" s="1" t="s">
        <v>6917</v>
      </c>
    </row>
    <row r="16134">
      <c r="A16134" s="1" t="s">
        <v>6918</v>
      </c>
    </row>
    <row r="16135">
      <c r="A16135" s="1" t="s">
        <v>6921</v>
      </c>
    </row>
    <row r="16136">
      <c r="A16136" s="1" t="s">
        <v>6922</v>
      </c>
    </row>
    <row r="16138">
      <c r="A16138" s="1" t="s">
        <v>6923</v>
      </c>
    </row>
    <row r="16140">
      <c r="A16140" s="1" t="s">
        <v>6924</v>
      </c>
    </row>
    <row r="16141">
      <c r="A16141" s="1" t="s">
        <v>6925</v>
      </c>
    </row>
    <row r="16142">
      <c r="A16142" s="1" t="s">
        <v>6926</v>
      </c>
    </row>
    <row r="16144">
      <c r="A16144" s="1" t="s">
        <v>6927</v>
      </c>
    </row>
    <row r="16145">
      <c r="A16145" s="1" t="s">
        <v>6928</v>
      </c>
    </row>
    <row r="16147">
      <c r="A16147" s="1" t="s">
        <v>6929</v>
      </c>
    </row>
    <row r="16148">
      <c r="A16148" s="1" t="s">
        <v>6930</v>
      </c>
    </row>
    <row r="16149">
      <c r="A16149" s="1" t="s">
        <v>6931</v>
      </c>
    </row>
    <row r="16150">
      <c r="A16150" s="1" t="s">
        <v>6932</v>
      </c>
    </row>
    <row r="16151">
      <c r="A16151" s="1" t="s">
        <v>6933</v>
      </c>
    </row>
    <row r="16153">
      <c r="A16153" s="1" t="s">
        <v>6934</v>
      </c>
    </row>
    <row r="16154">
      <c r="A16154" s="1" t="s">
        <v>6935</v>
      </c>
    </row>
    <row r="16156">
      <c r="A16156" s="1" t="s">
        <v>6936</v>
      </c>
    </row>
    <row r="16157">
      <c r="A16157" s="1" t="s">
        <v>6937</v>
      </c>
    </row>
    <row r="16158">
      <c r="A16158" s="1" t="s">
        <v>6938</v>
      </c>
    </row>
    <row r="16159">
      <c r="A16159" s="1" t="s">
        <v>6939</v>
      </c>
    </row>
    <row r="16160">
      <c r="A16160" s="1" t="s">
        <v>6940</v>
      </c>
    </row>
    <row r="16162">
      <c r="A16162" s="1" t="s">
        <v>6941</v>
      </c>
    </row>
    <row r="16164">
      <c r="A16164" s="1" t="s">
        <v>6942</v>
      </c>
    </row>
    <row r="16165">
      <c r="A16165" s="1" t="s">
        <v>6923</v>
      </c>
    </row>
    <row r="16166">
      <c r="A16166" s="1" t="s">
        <v>6924</v>
      </c>
    </row>
    <row r="16167">
      <c r="A16167" s="1" t="s">
        <v>6925</v>
      </c>
    </row>
    <row r="16168">
      <c r="A16168" s="1" t="s">
        <v>6926</v>
      </c>
    </row>
    <row r="16169">
      <c r="A16169" s="1" t="s">
        <v>6927</v>
      </c>
    </row>
    <row r="16170">
      <c r="A16170" s="1" t="s">
        <v>6928</v>
      </c>
    </row>
    <row r="16171">
      <c r="A16171" s="1" t="s">
        <v>6929</v>
      </c>
    </row>
    <row r="16172">
      <c r="A16172" s="1" t="s">
        <v>6930</v>
      </c>
    </row>
    <row r="16173">
      <c r="A16173" s="1" t="s">
        <v>6931</v>
      </c>
    </row>
    <row r="16174">
      <c r="A16174" s="1" t="s">
        <v>6932</v>
      </c>
    </row>
    <row r="16175">
      <c r="A16175" s="1" t="s">
        <v>6933</v>
      </c>
    </row>
    <row r="16176">
      <c r="A16176" s="1" t="s">
        <v>6934</v>
      </c>
    </row>
    <row r="16177">
      <c r="A16177" s="1" t="s">
        <v>6935</v>
      </c>
    </row>
    <row r="16178">
      <c r="A16178" s="1" t="s">
        <v>6936</v>
      </c>
    </row>
    <row r="16179">
      <c r="A16179" s="1" t="s">
        <v>6937</v>
      </c>
    </row>
    <row r="16180">
      <c r="A16180" s="1" t="s">
        <v>6938</v>
      </c>
    </row>
    <row r="16181">
      <c r="A16181" s="1" t="s">
        <v>6939</v>
      </c>
    </row>
    <row r="16182">
      <c r="A16182" s="1" t="s">
        <v>6940</v>
      </c>
    </row>
    <row r="16183">
      <c r="A16183" s="1" t="s">
        <v>6943</v>
      </c>
    </row>
    <row r="16184">
      <c r="A16184" s="1" t="s">
        <v>6944</v>
      </c>
    </row>
    <row r="16185">
      <c r="A16185" s="1" t="s">
        <v>6945</v>
      </c>
    </row>
    <row r="16187">
      <c r="A16187" s="1" t="s">
        <v>6946</v>
      </c>
    </row>
    <row r="16188">
      <c r="A16188" s="1" t="s">
        <v>6947</v>
      </c>
    </row>
    <row r="16189">
      <c r="A16189" s="1" t="s">
        <v>6948</v>
      </c>
    </row>
    <row r="16190">
      <c r="A16190" s="1" t="s">
        <v>6949</v>
      </c>
    </row>
    <row r="16191">
      <c r="A16191" s="1" t="s">
        <v>6950</v>
      </c>
    </row>
    <row r="16192">
      <c r="A16192" s="1" t="s">
        <v>6951</v>
      </c>
    </row>
    <row r="16194">
      <c r="A16194" s="1" t="s">
        <v>6952</v>
      </c>
    </row>
    <row r="16195">
      <c r="A16195" s="1" t="s">
        <v>6953</v>
      </c>
    </row>
    <row r="16196">
      <c r="A16196" s="1" t="s">
        <v>6954</v>
      </c>
    </row>
    <row r="16198">
      <c r="A16198" s="1" t="s">
        <v>6955</v>
      </c>
    </row>
    <row r="16199">
      <c r="A16199" s="1" t="s">
        <v>6956</v>
      </c>
    </row>
    <row r="16201">
      <c r="A16201" s="1" t="s">
        <v>6957</v>
      </c>
    </row>
    <row r="16202">
      <c r="A16202" s="1" t="s">
        <v>6958</v>
      </c>
    </row>
    <row r="16204">
      <c r="A16204" s="1" t="s">
        <v>6959</v>
      </c>
    </row>
    <row r="16205">
      <c r="A16205" s="1" t="s">
        <v>6960</v>
      </c>
    </row>
    <row r="16206">
      <c r="A16206" s="1" t="s">
        <v>6961</v>
      </c>
    </row>
    <row r="16208">
      <c r="A16208" s="1" t="s">
        <v>6962</v>
      </c>
    </row>
    <row r="16209">
      <c r="A16209" s="1" t="s">
        <v>6963</v>
      </c>
    </row>
    <row r="16210">
      <c r="A16210" s="1" t="s">
        <v>6964</v>
      </c>
    </row>
    <row r="16212">
      <c r="A16212" s="1" t="s">
        <v>6965</v>
      </c>
    </row>
    <row r="16214">
      <c r="A16214" s="1" t="s">
        <v>6966</v>
      </c>
    </row>
    <row r="16215">
      <c r="A16215" s="1" t="s">
        <v>6945</v>
      </c>
    </row>
    <row r="16216">
      <c r="A16216" s="1" t="s">
        <v>6946</v>
      </c>
    </row>
    <row r="16217">
      <c r="A16217" s="1" t="s">
        <v>6947</v>
      </c>
    </row>
    <row r="16218">
      <c r="A16218" s="1" t="s">
        <v>6948</v>
      </c>
    </row>
    <row r="16219">
      <c r="A16219" s="1" t="s">
        <v>6949</v>
      </c>
    </row>
    <row r="16220">
      <c r="A16220" s="1" t="s">
        <v>6950</v>
      </c>
    </row>
    <row r="16221">
      <c r="A16221" s="1" t="s">
        <v>6951</v>
      </c>
    </row>
    <row r="16222">
      <c r="A16222" s="1" t="s">
        <v>6952</v>
      </c>
    </row>
    <row r="16223">
      <c r="A16223" s="1" t="s">
        <v>6953</v>
      </c>
    </row>
    <row r="16224">
      <c r="A16224" s="1" t="s">
        <v>6954</v>
      </c>
    </row>
    <row r="16225">
      <c r="A16225" s="1" t="s">
        <v>6955</v>
      </c>
    </row>
    <row r="16226">
      <c r="A16226" s="1" t="s">
        <v>6956</v>
      </c>
    </row>
    <row r="16227">
      <c r="A16227" s="1" t="s">
        <v>6957</v>
      </c>
    </row>
    <row r="16228">
      <c r="A16228" s="1" t="s">
        <v>6958</v>
      </c>
    </row>
    <row r="16229">
      <c r="A16229" s="1" t="s">
        <v>6959</v>
      </c>
    </row>
    <row r="16230">
      <c r="A16230" s="1" t="s">
        <v>6960</v>
      </c>
    </row>
    <row r="16231">
      <c r="A16231" s="1" t="s">
        <v>6961</v>
      </c>
    </row>
    <row r="16232">
      <c r="A16232" s="1" t="s">
        <v>6962</v>
      </c>
    </row>
    <row r="16233">
      <c r="A16233" s="1" t="s">
        <v>6963</v>
      </c>
    </row>
    <row r="16234">
      <c r="A16234" s="1" t="s">
        <v>6964</v>
      </c>
    </row>
    <row r="16235">
      <c r="A16235" s="1" t="s">
        <v>6967</v>
      </c>
    </row>
    <row r="16236">
      <c r="A16236" s="1" t="s">
        <v>6968</v>
      </c>
    </row>
    <row r="16237">
      <c r="A16237" s="1" t="s">
        <v>6969</v>
      </c>
    </row>
    <row r="16238">
      <c r="A16238" s="1" t="s">
        <v>6970</v>
      </c>
    </row>
    <row r="16239">
      <c r="A16239" s="1" t="s">
        <v>6971</v>
      </c>
    </row>
    <row r="16240">
      <c r="A16240" s="1" t="s">
        <v>6972</v>
      </c>
    </row>
    <row r="16241">
      <c r="A16241" s="1" t="s">
        <v>6973</v>
      </c>
    </row>
    <row r="16242">
      <c r="A16242" s="1" t="s">
        <v>6974</v>
      </c>
    </row>
    <row r="16243">
      <c r="A16243" s="1" t="s">
        <v>6975</v>
      </c>
    </row>
    <row r="16244">
      <c r="A16244" s="1" t="s">
        <v>6976</v>
      </c>
    </row>
    <row r="16245">
      <c r="A16245" s="1" t="s">
        <v>6977</v>
      </c>
    </row>
    <row r="16246">
      <c r="A16246" s="1" t="s">
        <v>6978</v>
      </c>
    </row>
    <row r="16247">
      <c r="A16247" s="1" t="s">
        <v>6979</v>
      </c>
    </row>
    <row r="16248">
      <c r="A16248" s="1" t="s">
        <v>6980</v>
      </c>
    </row>
    <row r="16249">
      <c r="A16249" s="1" t="s">
        <v>6981</v>
      </c>
    </row>
    <row r="16250">
      <c r="A16250" s="1" t="s">
        <v>6982</v>
      </c>
    </row>
    <row r="16251">
      <c r="A16251" s="1" t="s">
        <v>6983</v>
      </c>
    </row>
    <row r="16252">
      <c r="A16252" s="1" t="s">
        <v>6969</v>
      </c>
    </row>
    <row r="16253">
      <c r="A16253" s="1" t="s">
        <v>6970</v>
      </c>
    </row>
    <row r="16254">
      <c r="A16254" s="1" t="s">
        <v>6971</v>
      </c>
    </row>
    <row r="16255">
      <c r="A16255" s="1" t="s">
        <v>6972</v>
      </c>
    </row>
    <row r="16256">
      <c r="A16256" s="1" t="s">
        <v>6973</v>
      </c>
    </row>
    <row r="16257">
      <c r="A16257" s="1" t="s">
        <v>6974</v>
      </c>
    </row>
    <row r="16258">
      <c r="A16258" s="1" t="s">
        <v>6975</v>
      </c>
    </row>
    <row r="16259">
      <c r="A16259" s="1" t="s">
        <v>6976</v>
      </c>
    </row>
    <row r="16260">
      <c r="A16260" s="1" t="s">
        <v>6977</v>
      </c>
    </row>
    <row r="16261">
      <c r="A16261" s="1" t="s">
        <v>6978</v>
      </c>
    </row>
    <row r="16262">
      <c r="A16262" s="1" t="s">
        <v>6979</v>
      </c>
    </row>
    <row r="16263">
      <c r="A16263" s="1" t="s">
        <v>6980</v>
      </c>
    </row>
    <row r="16264">
      <c r="A16264" s="1" t="s">
        <v>6981</v>
      </c>
    </row>
    <row r="16265">
      <c r="A16265" s="1" t="s">
        <v>6982</v>
      </c>
    </row>
    <row r="16266">
      <c r="A16266" s="1" t="s">
        <v>6984</v>
      </c>
    </row>
    <row r="16267">
      <c r="A16267" s="1" t="s">
        <v>6985</v>
      </c>
    </row>
    <row r="16268">
      <c r="A16268" s="1" t="s">
        <v>6986</v>
      </c>
    </row>
    <row r="16269">
      <c r="A16269" s="1" t="s">
        <v>6987</v>
      </c>
    </row>
    <row r="16270">
      <c r="A16270" s="1" t="s">
        <v>6988</v>
      </c>
    </row>
    <row r="16271">
      <c r="A16271" s="1" t="s">
        <v>6989</v>
      </c>
    </row>
    <row r="16272">
      <c r="A16272" s="1" t="s">
        <v>6990</v>
      </c>
    </row>
    <row r="16273">
      <c r="A16273" s="1" t="s">
        <v>6991</v>
      </c>
    </row>
    <row r="16275">
      <c r="A16275" s="1" t="s">
        <v>6992</v>
      </c>
    </row>
    <row r="16276">
      <c r="A16276" s="1" t="s">
        <v>6993</v>
      </c>
    </row>
    <row r="16278">
      <c r="A16278" s="1" t="s">
        <v>6994</v>
      </c>
    </row>
    <row r="16279">
      <c r="A16279" s="1" t="s">
        <v>6995</v>
      </c>
    </row>
    <row r="16281">
      <c r="A16281" s="1" t="s">
        <v>6996</v>
      </c>
    </row>
    <row r="16282">
      <c r="A16282" s="1" t="s">
        <v>6997</v>
      </c>
    </row>
    <row r="16283">
      <c r="A16283" s="1" t="s">
        <v>6998</v>
      </c>
    </row>
    <row r="16285">
      <c r="A16285" s="1" t="s">
        <v>6999</v>
      </c>
    </row>
    <row r="16286">
      <c r="A16286" s="1" t="s">
        <v>7000</v>
      </c>
    </row>
    <row r="16287">
      <c r="A16287" s="1" t="s">
        <v>7001</v>
      </c>
    </row>
    <row r="16289">
      <c r="A16289" s="1" t="s">
        <v>7002</v>
      </c>
    </row>
    <row r="16290">
      <c r="A16290" s="1" t="s">
        <v>7003</v>
      </c>
    </row>
    <row r="16291">
      <c r="A16291" s="1" t="s">
        <v>7004</v>
      </c>
    </row>
    <row r="16292">
      <c r="A16292" s="1" t="s">
        <v>7005</v>
      </c>
    </row>
    <row r="16294">
      <c r="A16294" s="1" t="s">
        <v>7006</v>
      </c>
    </row>
    <row r="16296">
      <c r="A16296" s="1" t="s">
        <v>7007</v>
      </c>
    </row>
    <row r="16297">
      <c r="A16297" s="1" t="s">
        <v>6986</v>
      </c>
    </row>
    <row r="16298">
      <c r="A16298" s="1" t="s">
        <v>6987</v>
      </c>
    </row>
    <row r="16299">
      <c r="A16299" s="1" t="s">
        <v>6988</v>
      </c>
    </row>
    <row r="16300">
      <c r="A16300" s="1" t="s">
        <v>6989</v>
      </c>
    </row>
    <row r="16301">
      <c r="A16301" s="1" t="s">
        <v>6990</v>
      </c>
    </row>
    <row r="16302">
      <c r="A16302" s="1" t="s">
        <v>6991</v>
      </c>
    </row>
    <row r="16303">
      <c r="A16303" s="1" t="s">
        <v>6992</v>
      </c>
    </row>
    <row r="16304">
      <c r="A16304" s="1" t="s">
        <v>6993</v>
      </c>
    </row>
    <row r="16305">
      <c r="A16305" s="1" t="s">
        <v>6994</v>
      </c>
    </row>
    <row r="16306">
      <c r="A16306" s="1" t="s">
        <v>6995</v>
      </c>
    </row>
    <row r="16307">
      <c r="A16307" s="1" t="s">
        <v>6996</v>
      </c>
    </row>
    <row r="16308">
      <c r="A16308" s="1" t="s">
        <v>6997</v>
      </c>
    </row>
    <row r="16309">
      <c r="A16309" s="1" t="s">
        <v>6998</v>
      </c>
    </row>
    <row r="16310">
      <c r="A16310" s="1" t="s">
        <v>6999</v>
      </c>
    </row>
    <row r="16311">
      <c r="A16311" s="1" t="s">
        <v>7000</v>
      </c>
    </row>
    <row r="16312">
      <c r="A16312" s="1" t="s">
        <v>7001</v>
      </c>
    </row>
    <row r="16313">
      <c r="A16313" s="1" t="s">
        <v>7002</v>
      </c>
    </row>
    <row r="16314">
      <c r="A16314" s="1" t="s">
        <v>7003</v>
      </c>
    </row>
    <row r="16315">
      <c r="A16315" s="1" t="s">
        <v>7004</v>
      </c>
    </row>
    <row r="16316">
      <c r="A16316" s="1" t="s">
        <v>7005</v>
      </c>
    </row>
    <row r="16317">
      <c r="A16317" s="1" t="s">
        <v>7008</v>
      </c>
    </row>
    <row r="16318">
      <c r="A16318" s="1" t="s">
        <v>7009</v>
      </c>
    </row>
    <row r="16319">
      <c r="A16319" s="1" t="s">
        <v>7010</v>
      </c>
    </row>
    <row r="16321">
      <c r="A16321" s="1" t="s">
        <v>7011</v>
      </c>
    </row>
    <row r="16323">
      <c r="A16323" s="1" t="s">
        <v>7012</v>
      </c>
    </row>
    <row r="16324">
      <c r="A16324" s="1" t="s">
        <v>7013</v>
      </c>
    </row>
    <row r="16325">
      <c r="A16325" s="1" t="s">
        <v>7014</v>
      </c>
    </row>
    <row r="16327">
      <c r="A16327" s="1" t="s">
        <v>7015</v>
      </c>
    </row>
    <row r="16329">
      <c r="A16329" s="1" t="s">
        <v>7016</v>
      </c>
    </row>
    <row r="16330">
      <c r="A16330" s="1" t="s">
        <v>7017</v>
      </c>
    </row>
    <row r="16331">
      <c r="A16331" s="1" t="s">
        <v>7018</v>
      </c>
    </row>
    <row r="16332">
      <c r="A16332" s="1" t="s">
        <v>7019</v>
      </c>
    </row>
    <row r="16333">
      <c r="A16333" s="1" t="s">
        <v>7020</v>
      </c>
    </row>
    <row r="16334">
      <c r="A16334" s="1" t="s">
        <v>7021</v>
      </c>
    </row>
    <row r="16335">
      <c r="A16335" s="1" t="s">
        <v>7022</v>
      </c>
    </row>
    <row r="16336">
      <c r="A16336" s="1" t="s">
        <v>7023</v>
      </c>
    </row>
    <row r="16338">
      <c r="A16338" s="1" t="s">
        <v>7024</v>
      </c>
    </row>
    <row r="16339">
      <c r="A16339" s="1" t="s">
        <v>7025</v>
      </c>
    </row>
    <row r="16340">
      <c r="A16340" s="1" t="s">
        <v>7026</v>
      </c>
    </row>
    <row r="16342">
      <c r="A16342" s="1" t="s">
        <v>7027</v>
      </c>
    </row>
    <row r="16344">
      <c r="A16344" s="1" t="s">
        <v>7028</v>
      </c>
    </row>
    <row r="16346">
      <c r="A16346" s="1" t="s">
        <v>7029</v>
      </c>
    </row>
    <row r="16348">
      <c r="A16348" s="1" t="s">
        <v>5175</v>
      </c>
    </row>
    <row r="16349">
      <c r="A16349" s="1" t="s">
        <v>186</v>
      </c>
    </row>
    <row r="16350">
      <c r="A16350" s="1" t="s">
        <v>7030</v>
      </c>
    </row>
    <row r="16351">
      <c r="A16351" s="1" t="s">
        <v>7010</v>
      </c>
    </row>
    <row r="16352">
      <c r="A16352" s="1" t="s">
        <v>7011</v>
      </c>
    </row>
    <row r="16353">
      <c r="A16353" s="1" t="s">
        <v>7012</v>
      </c>
    </row>
    <row r="16354">
      <c r="A16354" s="1" t="s">
        <v>7013</v>
      </c>
    </row>
    <row r="16355">
      <c r="A16355" s="1" t="s">
        <v>7014</v>
      </c>
    </row>
    <row r="16356">
      <c r="A16356" s="1" t="s">
        <v>7015</v>
      </c>
    </row>
    <row r="16357">
      <c r="A16357" s="1" t="s">
        <v>7016</v>
      </c>
    </row>
    <row r="16358">
      <c r="A16358" s="1" t="s">
        <v>7017</v>
      </c>
    </row>
    <row r="16359">
      <c r="A16359" s="1" t="s">
        <v>7018</v>
      </c>
    </row>
    <row r="16360">
      <c r="A16360" s="1" t="s">
        <v>7019</v>
      </c>
    </row>
    <row r="16361">
      <c r="A16361" s="1" t="s">
        <v>7020</v>
      </c>
    </row>
    <row r="16362">
      <c r="A16362" s="1" t="s">
        <v>7021</v>
      </c>
    </row>
    <row r="16363">
      <c r="A16363" s="1" t="s">
        <v>7022</v>
      </c>
    </row>
    <row r="16364">
      <c r="A16364" s="1" t="s">
        <v>7023</v>
      </c>
    </row>
    <row r="16365">
      <c r="A16365" s="1" t="s">
        <v>7024</v>
      </c>
    </row>
    <row r="16366">
      <c r="A16366" s="1" t="s">
        <v>7025</v>
      </c>
    </row>
    <row r="16367">
      <c r="A16367" s="1" t="s">
        <v>7026</v>
      </c>
    </row>
    <row r="16368">
      <c r="A16368" s="1" t="s">
        <v>7029</v>
      </c>
    </row>
    <row r="16369">
      <c r="A16369" s="1" t="s">
        <v>7031</v>
      </c>
    </row>
    <row r="16370">
      <c r="A16370" s="1" t="s">
        <v>7032</v>
      </c>
    </row>
    <row r="16372">
      <c r="A16372" s="1" t="s">
        <v>7033</v>
      </c>
    </row>
    <row r="16373">
      <c r="A16373" s="1" t="s">
        <v>7034</v>
      </c>
    </row>
    <row r="16375">
      <c r="A16375" s="1" t="s">
        <v>7035</v>
      </c>
    </row>
    <row r="16376">
      <c r="A16376" s="1" t="s">
        <v>7036</v>
      </c>
    </row>
    <row r="16377">
      <c r="A16377" s="1" t="s">
        <v>7037</v>
      </c>
    </row>
    <row r="16378">
      <c r="A16378" s="1" t="s">
        <v>7038</v>
      </c>
    </row>
    <row r="16379">
      <c r="A16379" s="1" t="s">
        <v>7039</v>
      </c>
    </row>
    <row r="16381">
      <c r="A16381" s="1" t="s">
        <v>7040</v>
      </c>
    </row>
    <row r="16382">
      <c r="A16382" s="1" t="s">
        <v>7041</v>
      </c>
    </row>
    <row r="16384">
      <c r="A16384" s="1" t="s">
        <v>7042</v>
      </c>
    </row>
    <row r="16385">
      <c r="A16385" s="1" t="s">
        <v>7043</v>
      </c>
    </row>
    <row r="16386">
      <c r="A16386" s="1" t="s">
        <v>7044</v>
      </c>
    </row>
    <row r="16387">
      <c r="A16387" s="1" t="s">
        <v>7045</v>
      </c>
    </row>
    <row r="16388">
      <c r="A16388" s="1" t="s">
        <v>7046</v>
      </c>
    </row>
    <row r="16389">
      <c r="A16389" s="1" t="s">
        <v>7047</v>
      </c>
    </row>
    <row r="16390">
      <c r="A16390" s="1" t="s">
        <v>7048</v>
      </c>
    </row>
    <row r="16391">
      <c r="A16391" s="1" t="s">
        <v>7049</v>
      </c>
    </row>
    <row r="16392">
      <c r="A16392" s="1" t="s">
        <v>7050</v>
      </c>
    </row>
    <row r="16393">
      <c r="A16393" s="1" t="s">
        <v>7051</v>
      </c>
    </row>
    <row r="16395">
      <c r="A16395" s="1" t="s">
        <v>7052</v>
      </c>
    </row>
    <row r="16396">
      <c r="A16396" s="1" t="s">
        <v>7053</v>
      </c>
    </row>
    <row r="16397">
      <c r="A16397" s="1" t="s">
        <v>7054</v>
      </c>
    </row>
    <row r="16398">
      <c r="A16398" s="1" t="s">
        <v>7055</v>
      </c>
    </row>
    <row r="16400">
      <c r="A16400" s="1" t="s">
        <v>7056</v>
      </c>
    </row>
    <row r="16401">
      <c r="A16401" s="1" t="s">
        <v>7057</v>
      </c>
    </row>
    <row r="16402">
      <c r="A16402" s="1" t="s">
        <v>7058</v>
      </c>
    </row>
    <row r="16404">
      <c r="A16404" s="1" t="s">
        <v>4860</v>
      </c>
    </row>
    <row r="16405">
      <c r="A16405" s="1" t="s">
        <v>186</v>
      </c>
    </row>
    <row r="16407">
      <c r="A16407" s="1" t="s">
        <v>7059</v>
      </c>
    </row>
    <row r="16408">
      <c r="A16408" s="1" t="s">
        <v>7033</v>
      </c>
    </row>
    <row r="16409">
      <c r="A16409" s="1" t="s">
        <v>7034</v>
      </c>
    </row>
    <row r="16410">
      <c r="A16410" s="1" t="s">
        <v>7035</v>
      </c>
    </row>
    <row r="16411">
      <c r="A16411" s="1" t="s">
        <v>7036</v>
      </c>
    </row>
    <row r="16412">
      <c r="A16412" s="1" t="s">
        <v>7037</v>
      </c>
    </row>
    <row r="16413">
      <c r="A16413" s="1" t="s">
        <v>7038</v>
      </c>
    </row>
    <row r="16414">
      <c r="A16414" s="1" t="s">
        <v>7039</v>
      </c>
    </row>
    <row r="16415">
      <c r="A16415" s="1" t="s">
        <v>7040</v>
      </c>
    </row>
    <row r="16416">
      <c r="A16416" s="1" t="s">
        <v>7041</v>
      </c>
    </row>
    <row r="16417">
      <c r="A16417" s="1" t="s">
        <v>7042</v>
      </c>
    </row>
    <row r="16418">
      <c r="A16418" s="1" t="s">
        <v>7043</v>
      </c>
    </row>
    <row r="16419">
      <c r="A16419" s="1" t="s">
        <v>7044</v>
      </c>
    </row>
    <row r="16420">
      <c r="A16420" s="1" t="s">
        <v>7045</v>
      </c>
    </row>
    <row r="16421">
      <c r="A16421" s="1" t="s">
        <v>7046</v>
      </c>
    </row>
    <row r="16422">
      <c r="A16422" s="1" t="s">
        <v>7047</v>
      </c>
    </row>
    <row r="16423">
      <c r="A16423" s="1" t="s">
        <v>7048</v>
      </c>
    </row>
    <row r="16424">
      <c r="A16424" s="1" t="s">
        <v>7049</v>
      </c>
    </row>
    <row r="16425">
      <c r="A16425" s="1" t="s">
        <v>7050</v>
      </c>
    </row>
    <row r="16426">
      <c r="A16426" s="1" t="s">
        <v>7051</v>
      </c>
    </row>
    <row r="16427">
      <c r="A16427" s="1" t="s">
        <v>7052</v>
      </c>
    </row>
    <row r="16428">
      <c r="A16428" s="1" t="s">
        <v>7053</v>
      </c>
    </row>
    <row r="16429">
      <c r="A16429" s="1" t="s">
        <v>7054</v>
      </c>
    </row>
    <row r="16430">
      <c r="A16430" s="1" t="s">
        <v>7055</v>
      </c>
    </row>
    <row r="16431">
      <c r="A16431" s="1" t="s">
        <v>7056</v>
      </c>
    </row>
    <row r="16432">
      <c r="A16432" s="1" t="s">
        <v>7057</v>
      </c>
    </row>
    <row r="16433">
      <c r="A16433" s="1" t="s">
        <v>7058</v>
      </c>
    </row>
    <row r="16434">
      <c r="A16434" s="1" t="s">
        <v>7060</v>
      </c>
    </row>
    <row r="16435">
      <c r="A16435" s="1" t="s">
        <v>7061</v>
      </c>
    </row>
    <row r="16436">
      <c r="A16436" s="1" t="s">
        <v>7062</v>
      </c>
    </row>
    <row r="16438">
      <c r="A16438" s="1" t="s">
        <v>7063</v>
      </c>
    </row>
    <row r="16440">
      <c r="A16440" s="1" t="s">
        <v>7064</v>
      </c>
    </row>
    <row r="16441">
      <c r="A16441" s="1" t="s">
        <v>7065</v>
      </c>
    </row>
    <row r="16443">
      <c r="A16443" s="1" t="s">
        <v>7066</v>
      </c>
    </row>
    <row r="16445">
      <c r="A16445" s="1" t="s">
        <v>7067</v>
      </c>
    </row>
    <row r="16446">
      <c r="A16446" s="1" t="s">
        <v>7068</v>
      </c>
    </row>
    <row r="16448">
      <c r="A16448" s="1" t="s">
        <v>7069</v>
      </c>
    </row>
    <row r="16449">
      <c r="A16449" s="1" t="s">
        <v>7070</v>
      </c>
    </row>
    <row r="16450">
      <c r="A16450" s="1" t="s">
        <v>7071</v>
      </c>
    </row>
    <row r="16451">
      <c r="A16451" s="1" t="s">
        <v>7072</v>
      </c>
    </row>
    <row r="16453">
      <c r="A16453" s="1" t="s">
        <v>7073</v>
      </c>
    </row>
    <row r="16454">
      <c r="A16454" s="1" t="s">
        <v>7074</v>
      </c>
    </row>
    <row r="16456">
      <c r="A16456" s="1" t="s">
        <v>233</v>
      </c>
    </row>
    <row r="16457">
      <c r="A16457" s="1" t="s">
        <v>7075</v>
      </c>
    </row>
    <row r="16458">
      <c r="A16458" s="1" t="s">
        <v>7062</v>
      </c>
    </row>
    <row r="16459">
      <c r="A16459" s="1" t="s">
        <v>7063</v>
      </c>
    </row>
    <row r="16460">
      <c r="A16460" s="1" t="s">
        <v>7064</v>
      </c>
    </row>
    <row r="16461">
      <c r="A16461" s="1" t="s">
        <v>7065</v>
      </c>
    </row>
    <row r="16462">
      <c r="A16462" s="1" t="s">
        <v>7066</v>
      </c>
    </row>
    <row r="16463">
      <c r="A16463" s="1" t="s">
        <v>7067</v>
      </c>
    </row>
    <row r="16464">
      <c r="A16464" s="1" t="s">
        <v>7068</v>
      </c>
    </row>
    <row r="16465">
      <c r="A16465" s="1" t="s">
        <v>7069</v>
      </c>
    </row>
    <row r="16466">
      <c r="A16466" s="1" t="s">
        <v>7070</v>
      </c>
    </row>
    <row r="16467">
      <c r="A16467" s="1" t="s">
        <v>7071</v>
      </c>
    </row>
    <row r="16468">
      <c r="A16468" s="1" t="s">
        <v>7072</v>
      </c>
    </row>
    <row r="16469">
      <c r="A16469" s="1" t="s">
        <v>7073</v>
      </c>
    </row>
    <row r="16470">
      <c r="A16470" s="1" t="s">
        <v>7076</v>
      </c>
    </row>
    <row r="16471">
      <c r="A16471" s="1" t="s">
        <v>7077</v>
      </c>
    </row>
    <row r="16472">
      <c r="A16472" s="1" t="s">
        <v>7078</v>
      </c>
    </row>
    <row r="16473">
      <c r="A16473" s="1" t="s">
        <v>7079</v>
      </c>
    </row>
    <row r="16474">
      <c r="A16474" s="1" t="s">
        <v>7080</v>
      </c>
    </row>
    <row r="16475">
      <c r="A16475" s="1" t="s">
        <v>7081</v>
      </c>
    </row>
    <row r="16476">
      <c r="A16476" s="1" t="s">
        <v>7082</v>
      </c>
    </row>
    <row r="16477">
      <c r="A16477" s="1" t="s">
        <v>7083</v>
      </c>
    </row>
    <row r="16478">
      <c r="A16478" s="1" t="s">
        <v>7084</v>
      </c>
    </row>
    <row r="16480">
      <c r="A16480" s="1" t="s">
        <v>7085</v>
      </c>
    </row>
    <row r="16482">
      <c r="A16482" s="1" t="s">
        <v>7086</v>
      </c>
    </row>
    <row r="16484">
      <c r="A16484" s="1" t="s">
        <v>7087</v>
      </c>
    </row>
    <row r="16486">
      <c r="A16486" s="1" t="s">
        <v>2007</v>
      </c>
    </row>
    <row r="16488">
      <c r="A16488" s="1" t="s">
        <v>7088</v>
      </c>
    </row>
    <row r="16490">
      <c r="A16490" s="1" t="s">
        <v>7089</v>
      </c>
    </row>
    <row r="16492">
      <c r="A16492" s="1" t="s">
        <v>966</v>
      </c>
    </row>
    <row r="16494">
      <c r="A16494" s="1" t="s">
        <v>7090</v>
      </c>
    </row>
    <row r="16495">
      <c r="A16495" s="1" t="s">
        <v>7091</v>
      </c>
    </row>
    <row r="16497">
      <c r="A16497" s="1" t="s">
        <v>7092</v>
      </c>
    </row>
    <row r="16498">
      <c r="A16498" s="1" t="s">
        <v>7093</v>
      </c>
    </row>
    <row r="16500">
      <c r="A16500" s="1" t="s">
        <v>233</v>
      </c>
    </row>
    <row r="16502">
      <c r="A16502" s="1" t="s">
        <v>7094</v>
      </c>
    </row>
    <row r="16503">
      <c r="A16503" s="1" t="s">
        <v>7079</v>
      </c>
    </row>
    <row r="16504">
      <c r="A16504" s="1" t="s">
        <v>7081</v>
      </c>
    </row>
    <row r="16505">
      <c r="A16505" s="1" t="s">
        <v>7082</v>
      </c>
    </row>
    <row r="16506">
      <c r="A16506" s="1" t="s">
        <v>7083</v>
      </c>
    </row>
    <row r="16507">
      <c r="A16507" s="1" t="s">
        <v>7084</v>
      </c>
    </row>
    <row r="16508">
      <c r="A16508" s="1" t="s">
        <v>7085</v>
      </c>
    </row>
    <row r="16509">
      <c r="A16509" s="1" t="s">
        <v>7087</v>
      </c>
    </row>
    <row r="16510">
      <c r="A16510" s="1" t="s">
        <v>7088</v>
      </c>
    </row>
    <row r="16511">
      <c r="A16511" s="1" t="s">
        <v>7089</v>
      </c>
    </row>
    <row r="16512">
      <c r="A16512" s="1" t="s">
        <v>7090</v>
      </c>
    </row>
    <row r="16513">
      <c r="A16513" s="1" t="s">
        <v>7091</v>
      </c>
    </row>
    <row r="16514">
      <c r="A16514" s="1" t="s">
        <v>7092</v>
      </c>
    </row>
    <row r="16515">
      <c r="A16515" s="1" t="s">
        <v>7095</v>
      </c>
    </row>
    <row r="16516">
      <c r="A16516" s="1" t="s">
        <v>7096</v>
      </c>
    </row>
    <row r="16517">
      <c r="A16517" s="1" t="s">
        <v>7097</v>
      </c>
    </row>
    <row r="16519">
      <c r="A16519" s="1" t="s">
        <v>7098</v>
      </c>
    </row>
    <row r="16521">
      <c r="A16521" s="1" t="s">
        <v>7099</v>
      </c>
    </row>
    <row r="16523">
      <c r="A16523" s="3" t="str">
        <f/>
        <v>#ERROR!</v>
      </c>
    </row>
    <row r="16524">
      <c r="A16524" s="1">
        <v>-1.0</v>
      </c>
    </row>
    <row r="16525">
      <c r="A16525" s="1" t="s">
        <v>151</v>
      </c>
    </row>
    <row r="16527">
      <c r="A16527" s="1" t="s">
        <v>7100</v>
      </c>
    </row>
    <row r="16529">
      <c r="A16529" s="1" t="s">
        <v>7101</v>
      </c>
    </row>
    <row r="16530">
      <c r="A16530" s="1" t="s">
        <v>7102</v>
      </c>
    </row>
    <row r="16532">
      <c r="A16532" s="1" t="s">
        <v>7103</v>
      </c>
    </row>
    <row r="16534">
      <c r="A16534" s="1" t="s">
        <v>7104</v>
      </c>
    </row>
    <row r="16536">
      <c r="A16536" s="1" t="s">
        <v>7105</v>
      </c>
    </row>
    <row r="16537">
      <c r="A16537" s="1" t="s">
        <v>7106</v>
      </c>
    </row>
    <row r="16538">
      <c r="A16538" s="1" t="s">
        <v>7097</v>
      </c>
    </row>
    <row r="16539">
      <c r="A16539" s="1" t="s">
        <v>7098</v>
      </c>
    </row>
    <row r="16540">
      <c r="A16540" s="1" t="s">
        <v>7099</v>
      </c>
    </row>
    <row r="16541">
      <c r="A16541" s="1">
        <v>-1.0</v>
      </c>
    </row>
    <row r="16542">
      <c r="A16542" s="1" t="s">
        <v>7100</v>
      </c>
    </row>
    <row r="16543">
      <c r="A16543" s="1" t="s">
        <v>7101</v>
      </c>
    </row>
    <row r="16544">
      <c r="A16544" s="1" t="s">
        <v>7102</v>
      </c>
    </row>
    <row r="16545">
      <c r="A16545" s="1" t="s">
        <v>7103</v>
      </c>
    </row>
    <row r="16546">
      <c r="A16546" s="1" t="s">
        <v>7104</v>
      </c>
    </row>
    <row r="16547">
      <c r="A16547" s="1" t="s">
        <v>7107</v>
      </c>
    </row>
    <row r="16548">
      <c r="A16548" s="1" t="s">
        <v>7108</v>
      </c>
    </row>
    <row r="16549">
      <c r="A16549" s="1" t="s">
        <v>7109</v>
      </c>
    </row>
    <row r="16550">
      <c r="A16550" s="1" t="s">
        <v>7110</v>
      </c>
    </row>
    <row r="16551">
      <c r="A16551" s="1" t="s">
        <v>7111</v>
      </c>
    </row>
    <row r="16552">
      <c r="A16552" s="1" t="s">
        <v>7112</v>
      </c>
    </row>
    <row r="16553">
      <c r="A16553" s="1" t="s">
        <v>7113</v>
      </c>
    </row>
    <row r="16554">
      <c r="A16554" s="1" t="s">
        <v>7114</v>
      </c>
    </row>
    <row r="16555">
      <c r="A16555" s="1" t="s">
        <v>7115</v>
      </c>
    </row>
    <row r="16556">
      <c r="A16556" s="1" t="s">
        <v>7116</v>
      </c>
    </row>
    <row r="16557">
      <c r="A16557" s="1" t="s">
        <v>7117</v>
      </c>
    </row>
    <row r="16558">
      <c r="A16558" s="1" t="s">
        <v>7118</v>
      </c>
    </row>
    <row r="16559">
      <c r="A16559" s="1" t="s">
        <v>7119</v>
      </c>
    </row>
    <row r="16560">
      <c r="A16560" s="1" t="s">
        <v>7120</v>
      </c>
    </row>
    <row r="16561">
      <c r="A16561" s="1" t="s">
        <v>7121</v>
      </c>
    </row>
    <row r="16562">
      <c r="A16562" s="1" t="s">
        <v>7122</v>
      </c>
    </row>
    <row r="16563">
      <c r="A16563" s="1" t="s">
        <v>7123</v>
      </c>
    </row>
    <row r="16564">
      <c r="A16564" s="1" t="s">
        <v>7109</v>
      </c>
    </row>
    <row r="16565">
      <c r="A16565" s="1" t="s">
        <v>7110</v>
      </c>
    </row>
    <row r="16566">
      <c r="A16566" s="1" t="s">
        <v>7111</v>
      </c>
    </row>
    <row r="16567">
      <c r="A16567" s="1" t="s">
        <v>7112</v>
      </c>
    </row>
    <row r="16568">
      <c r="A16568" s="1" t="s">
        <v>7113</v>
      </c>
    </row>
    <row r="16569">
      <c r="A16569" s="1" t="s">
        <v>7114</v>
      </c>
    </row>
    <row r="16570">
      <c r="A16570" s="1" t="s">
        <v>7115</v>
      </c>
    </row>
    <row r="16571">
      <c r="A16571" s="1" t="s">
        <v>7116</v>
      </c>
    </row>
    <row r="16572">
      <c r="A16572" s="1" t="s">
        <v>7117</v>
      </c>
    </row>
    <row r="16573">
      <c r="A16573" s="1" t="s">
        <v>7118</v>
      </c>
    </row>
    <row r="16574">
      <c r="A16574" s="1" t="s">
        <v>7119</v>
      </c>
    </row>
    <row r="16575">
      <c r="A16575" s="1" t="s">
        <v>7120</v>
      </c>
    </row>
    <row r="16576">
      <c r="A16576" s="1" t="s">
        <v>7121</v>
      </c>
    </row>
    <row r="16577">
      <c r="A16577" s="1" t="s">
        <v>7124</v>
      </c>
    </row>
    <row r="16578">
      <c r="A16578" s="1" t="s">
        <v>7125</v>
      </c>
    </row>
    <row r="16579">
      <c r="A16579" s="1" t="s">
        <v>7126</v>
      </c>
    </row>
    <row r="16580">
      <c r="A16580" s="1" t="s">
        <v>7127</v>
      </c>
    </row>
    <row r="16582">
      <c r="A16582" s="1" t="s">
        <v>7128</v>
      </c>
    </row>
    <row r="16584">
      <c r="A16584" s="1" t="s">
        <v>7129</v>
      </c>
    </row>
    <row r="16585">
      <c r="A16585" s="1" t="s">
        <v>7130</v>
      </c>
    </row>
    <row r="16586">
      <c r="A16586" s="1" t="s">
        <v>7131</v>
      </c>
    </row>
    <row r="16587">
      <c r="A16587" s="1" t="s">
        <v>7132</v>
      </c>
    </row>
    <row r="16588">
      <c r="A16588" s="1" t="s">
        <v>7133</v>
      </c>
    </row>
    <row r="16589">
      <c r="A16589" s="1" t="s">
        <v>7134</v>
      </c>
    </row>
    <row r="16590">
      <c r="A16590" s="1" t="s">
        <v>7135</v>
      </c>
    </row>
    <row r="16591">
      <c r="A16591" s="1" t="s">
        <v>7136</v>
      </c>
    </row>
    <row r="16592">
      <c r="A16592" s="1" t="s">
        <v>7137</v>
      </c>
    </row>
    <row r="16593">
      <c r="A16593" s="1" t="s">
        <v>7138</v>
      </c>
    </row>
    <row r="16594">
      <c r="A16594" s="1" t="s">
        <v>7139</v>
      </c>
    </row>
    <row r="16595">
      <c r="A16595" s="1" t="s">
        <v>7140</v>
      </c>
    </row>
    <row r="16596">
      <c r="A16596" s="1" t="s">
        <v>7141</v>
      </c>
    </row>
    <row r="16597">
      <c r="A16597" s="1" t="s">
        <v>7142</v>
      </c>
    </row>
    <row r="16599">
      <c r="A16599" s="1" t="s">
        <v>7143</v>
      </c>
    </row>
    <row r="16600">
      <c r="A16600" s="1" t="s">
        <v>7144</v>
      </c>
    </row>
    <row r="16602">
      <c r="A16602" s="1" t="s">
        <v>7145</v>
      </c>
    </row>
    <row r="16603">
      <c r="A16603" s="1" t="s">
        <v>7146</v>
      </c>
    </row>
    <row r="16605">
      <c r="A16605" s="1" t="s">
        <v>7147</v>
      </c>
    </row>
    <row r="16606">
      <c r="A16606" s="1" t="s">
        <v>7148</v>
      </c>
    </row>
    <row r="16608">
      <c r="A16608" s="3" t="str">
        <f/>
        <v>#ERROR!</v>
      </c>
    </row>
    <row r="16610">
      <c r="A16610" s="3" t="str">
        <f/>
        <v>#ERROR!</v>
      </c>
    </row>
    <row r="16612">
      <c r="A16612" s="1" t="s">
        <v>7149</v>
      </c>
    </row>
    <row r="16613">
      <c r="A16613" s="1" t="s">
        <v>7150</v>
      </c>
    </row>
    <row r="16614">
      <c r="A16614" s="1" t="s">
        <v>7151</v>
      </c>
    </row>
    <row r="16616">
      <c r="A16616" s="1" t="s">
        <v>7152</v>
      </c>
    </row>
    <row r="16617">
      <c r="A16617" s="1" t="s">
        <v>7153</v>
      </c>
    </row>
    <row r="16619">
      <c r="A16619" s="1" t="s">
        <v>793</v>
      </c>
    </row>
    <row r="16621">
      <c r="A16621" s="1" t="s">
        <v>7154</v>
      </c>
    </row>
    <row r="16622">
      <c r="A16622" s="1" t="s">
        <v>7126</v>
      </c>
    </row>
    <row r="16623">
      <c r="A16623" s="1" t="s">
        <v>7127</v>
      </c>
    </row>
    <row r="16624">
      <c r="A16624" s="1" t="s">
        <v>7128</v>
      </c>
    </row>
    <row r="16625">
      <c r="A16625" s="1" t="s">
        <v>7129</v>
      </c>
    </row>
    <row r="16626">
      <c r="A16626" s="1" t="s">
        <v>7130</v>
      </c>
    </row>
    <row r="16627">
      <c r="A16627" s="1" t="s">
        <v>7131</v>
      </c>
    </row>
    <row r="16628">
      <c r="A16628" s="1" t="s">
        <v>7132</v>
      </c>
    </row>
    <row r="16629">
      <c r="A16629" s="1" t="s">
        <v>7133</v>
      </c>
    </row>
    <row r="16630">
      <c r="A16630" s="1" t="s">
        <v>7134</v>
      </c>
    </row>
    <row r="16631">
      <c r="A16631" s="1" t="s">
        <v>7135</v>
      </c>
    </row>
    <row r="16632">
      <c r="A16632" s="1" t="s">
        <v>7136</v>
      </c>
    </row>
    <row r="16633">
      <c r="A16633" s="1" t="s">
        <v>7137</v>
      </c>
    </row>
    <row r="16634">
      <c r="A16634" s="1" t="s">
        <v>7138</v>
      </c>
    </row>
    <row r="16635">
      <c r="A16635" s="1" t="s">
        <v>7139</v>
      </c>
    </row>
    <row r="16636">
      <c r="A16636" s="1" t="s">
        <v>7140</v>
      </c>
    </row>
    <row r="16637">
      <c r="A16637" s="1" t="s">
        <v>7141</v>
      </c>
    </row>
    <row r="16638">
      <c r="A16638" s="1" t="s">
        <v>7142</v>
      </c>
    </row>
    <row r="16639">
      <c r="A16639" s="1" t="s">
        <v>7143</v>
      </c>
    </row>
    <row r="16640">
      <c r="A16640" s="1" t="s">
        <v>7144</v>
      </c>
    </row>
    <row r="16641">
      <c r="A16641" s="1" t="s">
        <v>7145</v>
      </c>
    </row>
    <row r="16642">
      <c r="A16642" s="1" t="s">
        <v>7146</v>
      </c>
    </row>
    <row r="16643">
      <c r="A16643" s="1" t="s">
        <v>7149</v>
      </c>
    </row>
    <row r="16644">
      <c r="A16644" s="1" t="s">
        <v>7150</v>
      </c>
    </row>
    <row r="16645">
      <c r="A16645" s="1" t="s">
        <v>7151</v>
      </c>
    </row>
    <row r="16646">
      <c r="A16646" s="1" t="s">
        <v>7152</v>
      </c>
    </row>
    <row r="16647">
      <c r="A16647" s="1" t="s">
        <v>7155</v>
      </c>
    </row>
    <row r="16648">
      <c r="A16648" s="1" t="s">
        <v>7156</v>
      </c>
    </row>
    <row r="16650">
      <c r="A16650" s="1" t="s">
        <v>7157</v>
      </c>
    </row>
    <row r="16651">
      <c r="A16651" s="1" t="s">
        <v>7158</v>
      </c>
    </row>
    <row r="16652">
      <c r="A16652" s="1" t="s">
        <v>7159</v>
      </c>
    </row>
    <row r="16653">
      <c r="A16653" s="1" t="s">
        <v>7160</v>
      </c>
    </row>
    <row r="16654">
      <c r="A16654" s="1" t="s">
        <v>7161</v>
      </c>
    </row>
    <row r="16655">
      <c r="A16655" s="1" t="s">
        <v>7162</v>
      </c>
    </row>
    <row r="16656">
      <c r="A16656" s="1" t="s">
        <v>7163</v>
      </c>
    </row>
    <row r="16657">
      <c r="A16657" s="1" t="s">
        <v>7164</v>
      </c>
    </row>
    <row r="16658">
      <c r="A16658" s="1" t="s">
        <v>7165</v>
      </c>
    </row>
    <row r="16659">
      <c r="A16659" s="1" t="s">
        <v>7166</v>
      </c>
    </row>
    <row r="16660">
      <c r="A16660" s="1" t="s">
        <v>7167</v>
      </c>
    </row>
    <row r="16662">
      <c r="A16662" s="1" t="s">
        <v>7168</v>
      </c>
    </row>
    <row r="16664">
      <c r="A16664" s="1" t="s">
        <v>7169</v>
      </c>
    </row>
    <row r="16666">
      <c r="A16666" s="1" t="s">
        <v>7170</v>
      </c>
    </row>
    <row r="16668">
      <c r="A16668" s="1" t="s">
        <v>7171</v>
      </c>
    </row>
    <row r="16669">
      <c r="A16669" s="1" t="s">
        <v>7172</v>
      </c>
    </row>
    <row r="16670">
      <c r="A16670" s="1" t="s">
        <v>7173</v>
      </c>
    </row>
    <row r="16671">
      <c r="A16671" s="1" t="s">
        <v>7174</v>
      </c>
    </row>
    <row r="16673">
      <c r="A16673" s="1" t="s">
        <v>7175</v>
      </c>
    </row>
    <row r="16675">
      <c r="A16675" s="1" t="s">
        <v>115</v>
      </c>
    </row>
    <row r="16676">
      <c r="A16676" s="1" t="s">
        <v>7157</v>
      </c>
    </row>
    <row r="16677">
      <c r="A16677" s="1" t="s">
        <v>7158</v>
      </c>
    </row>
    <row r="16678">
      <c r="A16678" s="1" t="s">
        <v>7159</v>
      </c>
    </row>
    <row r="16679">
      <c r="A16679" s="1" t="s">
        <v>7160</v>
      </c>
    </row>
    <row r="16680">
      <c r="A16680" s="1" t="s">
        <v>7161</v>
      </c>
    </row>
    <row r="16681">
      <c r="A16681" s="1" t="s">
        <v>7162</v>
      </c>
    </row>
    <row r="16682">
      <c r="A16682" s="1" t="s">
        <v>7163</v>
      </c>
    </row>
    <row r="16683">
      <c r="A16683" s="1" t="s">
        <v>7164</v>
      </c>
    </row>
    <row r="16684">
      <c r="A16684" s="1" t="s">
        <v>7165</v>
      </c>
    </row>
    <row r="16685">
      <c r="A16685" s="1" t="s">
        <v>7166</v>
      </c>
    </row>
    <row r="16686">
      <c r="A16686" s="1" t="s">
        <v>7167</v>
      </c>
    </row>
    <row r="16687">
      <c r="A16687" s="1" t="s">
        <v>7168</v>
      </c>
    </row>
    <row r="16688">
      <c r="A16688" s="1" t="s">
        <v>7169</v>
      </c>
    </row>
    <row r="16689">
      <c r="A16689" s="1" t="s">
        <v>7170</v>
      </c>
    </row>
    <row r="16690">
      <c r="A16690" s="1" t="s">
        <v>7171</v>
      </c>
    </row>
    <row r="16691">
      <c r="A16691" s="1" t="s">
        <v>7172</v>
      </c>
    </row>
    <row r="16692">
      <c r="A16692" s="1" t="s">
        <v>7173</v>
      </c>
    </row>
    <row r="16693">
      <c r="A16693" s="1" t="s">
        <v>7174</v>
      </c>
    </row>
    <row r="16694">
      <c r="A16694" s="1" t="s">
        <v>7176</v>
      </c>
    </row>
    <row r="16695">
      <c r="A16695" s="1" t="s">
        <v>7177</v>
      </c>
    </row>
    <row r="16696">
      <c r="A16696" s="1" t="s">
        <v>7178</v>
      </c>
    </row>
    <row r="16697">
      <c r="A16697" s="1" t="s">
        <v>7179</v>
      </c>
    </row>
    <row r="16698">
      <c r="A16698" s="1" t="s">
        <v>7180</v>
      </c>
    </row>
    <row r="16700">
      <c r="A16700" s="1" t="s">
        <v>7181</v>
      </c>
    </row>
    <row r="16702">
      <c r="A16702" s="1" t="s">
        <v>7182</v>
      </c>
    </row>
    <row r="16703">
      <c r="A16703" s="1" t="s">
        <v>7183</v>
      </c>
    </row>
    <row r="16704">
      <c r="A16704" s="1" t="s">
        <v>7184</v>
      </c>
    </row>
    <row r="16706">
      <c r="A16706" s="1" t="s">
        <v>7185</v>
      </c>
    </row>
    <row r="16708">
      <c r="A16708" s="1" t="s">
        <v>3037</v>
      </c>
    </row>
    <row r="16710">
      <c r="A16710" s="1" t="s">
        <v>7186</v>
      </c>
    </row>
    <row r="16711">
      <c r="A16711" s="1" t="s">
        <v>444</v>
      </c>
    </row>
    <row r="16712">
      <c r="A16712" s="1" t="s">
        <v>151</v>
      </c>
    </row>
    <row r="16714">
      <c r="A16714" s="1" t="s">
        <v>233</v>
      </c>
    </row>
    <row r="16715">
      <c r="A16715" s="1" t="s">
        <v>7187</v>
      </c>
    </row>
    <row r="16716">
      <c r="A16716" s="1" t="s">
        <v>7178</v>
      </c>
    </row>
    <row r="16717">
      <c r="A16717" s="1" t="s">
        <v>7179</v>
      </c>
    </row>
    <row r="16718">
      <c r="A16718" s="1" t="s">
        <v>7180</v>
      </c>
    </row>
    <row r="16719">
      <c r="A16719" s="1" t="s">
        <v>7181</v>
      </c>
    </row>
    <row r="16720">
      <c r="A16720" s="1" t="s">
        <v>7182</v>
      </c>
    </row>
    <row r="16721">
      <c r="A16721" s="1" t="s">
        <v>7183</v>
      </c>
    </row>
    <row r="16722">
      <c r="A16722" s="1" t="s">
        <v>7184</v>
      </c>
    </row>
    <row r="16723">
      <c r="A16723" s="1" t="s">
        <v>7188</v>
      </c>
    </row>
    <row r="16724">
      <c r="A16724" s="1" t="s">
        <v>7189</v>
      </c>
    </row>
    <row r="16725">
      <c r="A16725" s="1" t="s">
        <v>7190</v>
      </c>
    </row>
    <row r="16726">
      <c r="A16726" s="1" t="s">
        <v>7191</v>
      </c>
    </row>
    <row r="16727">
      <c r="A16727" s="1" t="s">
        <v>7192</v>
      </c>
    </row>
    <row r="16728">
      <c r="A16728" s="1" t="s">
        <v>7193</v>
      </c>
    </row>
    <row r="16730">
      <c r="A16730" s="1" t="s">
        <v>7194</v>
      </c>
    </row>
    <row r="16731">
      <c r="A16731" s="1" t="s">
        <v>7195</v>
      </c>
    </row>
    <row r="16732">
      <c r="A16732" s="1" t="s">
        <v>7196</v>
      </c>
    </row>
    <row r="16734">
      <c r="A16734" s="1" t="s">
        <v>7197</v>
      </c>
    </row>
    <row r="16735">
      <c r="A16735" s="1" t="s">
        <v>7198</v>
      </c>
    </row>
    <row r="16737">
      <c r="A16737" s="1" t="s">
        <v>7199</v>
      </c>
    </row>
    <row r="16739">
      <c r="A16739" s="1" t="s">
        <v>7200</v>
      </c>
    </row>
    <row r="16740">
      <c r="A16740" s="1" t="s">
        <v>7201</v>
      </c>
    </row>
    <row r="16741">
      <c r="A16741" s="1" t="s">
        <v>7202</v>
      </c>
    </row>
    <row r="16743">
      <c r="A16743" s="1" t="s">
        <v>7203</v>
      </c>
    </row>
    <row r="16745">
      <c r="A16745" s="1" t="s">
        <v>7204</v>
      </c>
    </row>
    <row r="16746">
      <c r="A16746" s="1" t="s">
        <v>7205</v>
      </c>
    </row>
    <row r="16747">
      <c r="A16747" s="1" t="s">
        <v>7190</v>
      </c>
    </row>
    <row r="16748">
      <c r="A16748" s="1" t="s">
        <v>7191</v>
      </c>
    </row>
    <row r="16749">
      <c r="A16749" s="1" t="s">
        <v>7192</v>
      </c>
    </row>
    <row r="16750">
      <c r="A16750" s="1" t="s">
        <v>7193</v>
      </c>
    </row>
    <row r="16751">
      <c r="A16751" s="1" t="s">
        <v>7195</v>
      </c>
    </row>
    <row r="16752">
      <c r="A16752" s="1" t="s">
        <v>7196</v>
      </c>
    </row>
    <row r="16753">
      <c r="A16753" s="1" t="s">
        <v>7197</v>
      </c>
    </row>
    <row r="16754">
      <c r="A16754" s="1" t="s">
        <v>7198</v>
      </c>
    </row>
    <row r="16755">
      <c r="A16755" s="1" t="s">
        <v>7200</v>
      </c>
    </row>
    <row r="16756">
      <c r="A16756" s="1" t="s">
        <v>7201</v>
      </c>
    </row>
    <row r="16757">
      <c r="A16757" s="1" t="s">
        <v>7202</v>
      </c>
    </row>
    <row r="16758">
      <c r="A16758" s="1" t="s">
        <v>7203</v>
      </c>
    </row>
    <row r="16759">
      <c r="A16759" s="1" t="s">
        <v>7206</v>
      </c>
    </row>
    <row r="16760">
      <c r="A16760" s="1" t="s">
        <v>7207</v>
      </c>
    </row>
    <row r="16761">
      <c r="A16761" s="1" t="s">
        <v>7208</v>
      </c>
    </row>
    <row r="16763">
      <c r="A16763" s="1" t="s">
        <v>7209</v>
      </c>
    </row>
    <row r="16765">
      <c r="A16765" s="1" t="s">
        <v>7210</v>
      </c>
    </row>
    <row r="16766">
      <c r="A16766" s="1" t="s">
        <v>7211</v>
      </c>
    </row>
    <row r="16768">
      <c r="A16768" s="1" t="s">
        <v>7212</v>
      </c>
    </row>
    <row r="16769">
      <c r="A16769" s="1" t="s">
        <v>130</v>
      </c>
    </row>
    <row r="16771">
      <c r="A16771" s="1" t="s">
        <v>233</v>
      </c>
    </row>
    <row r="16772">
      <c r="A16772" s="1" t="s">
        <v>7213</v>
      </c>
    </row>
    <row r="16773">
      <c r="A16773" s="1" t="s">
        <v>7208</v>
      </c>
    </row>
    <row r="16774">
      <c r="A16774" s="1" t="s">
        <v>7209</v>
      </c>
    </row>
    <row r="16775">
      <c r="A16775" s="1" t="s">
        <v>7210</v>
      </c>
    </row>
    <row r="16776">
      <c r="A16776" s="1" t="s">
        <v>7211</v>
      </c>
    </row>
    <row r="16777">
      <c r="A16777" s="1" t="s">
        <v>7212</v>
      </c>
    </row>
    <row r="16778">
      <c r="A16778" s="1" t="s">
        <v>7214</v>
      </c>
    </row>
    <row r="16779">
      <c r="A16779" s="1" t="s">
        <v>7215</v>
      </c>
    </row>
    <row r="16781">
      <c r="A16781" s="1" t="s">
        <v>7216</v>
      </c>
    </row>
    <row r="16782">
      <c r="A16782" s="1" t="s">
        <v>7217</v>
      </c>
    </row>
    <row r="16784">
      <c r="A16784" s="1" t="s">
        <v>7218</v>
      </c>
    </row>
    <row r="16785">
      <c r="A16785" s="1" t="s">
        <v>7219</v>
      </c>
    </row>
    <row r="16786">
      <c r="A16786" s="1" t="s">
        <v>7220</v>
      </c>
    </row>
    <row r="16787">
      <c r="A16787" s="1" t="s">
        <v>7221</v>
      </c>
    </row>
    <row r="16788">
      <c r="A16788" s="1" t="s">
        <v>7222</v>
      </c>
    </row>
    <row r="16789">
      <c r="A16789" s="1" t="s">
        <v>7223</v>
      </c>
    </row>
    <row r="16791">
      <c r="A16791" s="1" t="s">
        <v>7224</v>
      </c>
    </row>
    <row r="16793">
      <c r="A16793" s="1" t="s">
        <v>7225</v>
      </c>
    </row>
    <row r="16795">
      <c r="A16795" s="1" t="s">
        <v>7226</v>
      </c>
    </row>
    <row r="16796">
      <c r="A16796" s="1" t="s">
        <v>130</v>
      </c>
    </row>
    <row r="16797">
      <c r="A16797" s="1" t="s">
        <v>7227</v>
      </c>
    </row>
    <row r="16798">
      <c r="A16798" s="1" t="s">
        <v>7216</v>
      </c>
    </row>
    <row r="16799">
      <c r="A16799" s="1" t="s">
        <v>7217</v>
      </c>
    </row>
    <row r="16800">
      <c r="A16800" s="1" t="s">
        <v>7218</v>
      </c>
    </row>
    <row r="16801">
      <c r="A16801" s="1" t="s">
        <v>7219</v>
      </c>
    </row>
    <row r="16802">
      <c r="A16802" s="1" t="s">
        <v>7220</v>
      </c>
    </row>
    <row r="16803">
      <c r="A16803" s="1" t="s">
        <v>7221</v>
      </c>
    </row>
    <row r="16804">
      <c r="A16804" s="1" t="s">
        <v>7222</v>
      </c>
    </row>
    <row r="16805">
      <c r="A16805" s="1" t="s">
        <v>7223</v>
      </c>
    </row>
    <row r="16806">
      <c r="A16806" s="1" t="s">
        <v>7224</v>
      </c>
    </row>
    <row r="16807">
      <c r="A16807" s="1" t="s">
        <v>7225</v>
      </c>
    </row>
    <row r="16808">
      <c r="A16808" s="1" t="s">
        <v>7226</v>
      </c>
    </row>
    <row r="16809">
      <c r="A16809" s="1" t="s">
        <v>7228</v>
      </c>
    </row>
    <row r="16810">
      <c r="A16810" s="1" t="s">
        <v>7229</v>
      </c>
    </row>
    <row r="16812">
      <c r="A16812" s="1" t="s">
        <v>7230</v>
      </c>
    </row>
    <row r="16813">
      <c r="A16813" s="1" t="s">
        <v>7231</v>
      </c>
    </row>
    <row r="16815">
      <c r="A16815" s="1" t="s">
        <v>7232</v>
      </c>
    </row>
    <row r="16816">
      <c r="A16816" s="1" t="s">
        <v>7233</v>
      </c>
    </row>
    <row r="16818">
      <c r="A16818" s="1" t="s">
        <v>7234</v>
      </c>
    </row>
    <row r="16820">
      <c r="A16820" s="1" t="s">
        <v>7235</v>
      </c>
    </row>
    <row r="16821">
      <c r="A16821" s="1" t="s">
        <v>7236</v>
      </c>
    </row>
    <row r="16822">
      <c r="A16822" s="1" t="s">
        <v>7237</v>
      </c>
    </row>
    <row r="16823">
      <c r="A16823" s="1" t="s">
        <v>7238</v>
      </c>
    </row>
    <row r="16824">
      <c r="A16824" s="1" t="s">
        <v>7239</v>
      </c>
    </row>
    <row r="16826">
      <c r="A16826" s="1" t="s">
        <v>7240</v>
      </c>
    </row>
    <row r="16827">
      <c r="A16827" s="1" t="s">
        <v>7241</v>
      </c>
    </row>
    <row r="16828">
      <c r="A16828" s="1" t="s">
        <v>7242</v>
      </c>
    </row>
    <row r="16829">
      <c r="A16829" s="1" t="s">
        <v>7243</v>
      </c>
    </row>
    <row r="16830">
      <c r="A16830" s="1" t="s">
        <v>7244</v>
      </c>
    </row>
    <row r="16832">
      <c r="A16832" s="1" t="s">
        <v>7245</v>
      </c>
    </row>
    <row r="16834">
      <c r="A16834" s="1" t="s">
        <v>7246</v>
      </c>
    </row>
    <row r="16835">
      <c r="A16835" s="1" t="s">
        <v>367</v>
      </c>
    </row>
    <row r="16836">
      <c r="A16836" s="1" t="s">
        <v>7247</v>
      </c>
    </row>
    <row r="16837">
      <c r="A16837" s="1" t="s">
        <v>7230</v>
      </c>
    </row>
    <row r="16838">
      <c r="A16838" s="1" t="s">
        <v>7231</v>
      </c>
    </row>
    <row r="16839">
      <c r="A16839" s="1" t="s">
        <v>7232</v>
      </c>
    </row>
    <row r="16840">
      <c r="A16840" s="1" t="s">
        <v>7233</v>
      </c>
    </row>
    <row r="16841">
      <c r="A16841" s="1" t="s">
        <v>7235</v>
      </c>
    </row>
    <row r="16842">
      <c r="A16842" s="1" t="s">
        <v>7236</v>
      </c>
    </row>
    <row r="16843">
      <c r="A16843" s="1" t="s">
        <v>7237</v>
      </c>
    </row>
    <row r="16844">
      <c r="A16844" s="1" t="s">
        <v>7238</v>
      </c>
    </row>
    <row r="16845">
      <c r="A16845" s="1" t="s">
        <v>7239</v>
      </c>
    </row>
    <row r="16846">
      <c r="A16846" s="1" t="s">
        <v>7240</v>
      </c>
    </row>
    <row r="16847">
      <c r="A16847" s="1" t="s">
        <v>7241</v>
      </c>
    </row>
    <row r="16848">
      <c r="A16848" s="1" t="s">
        <v>7242</v>
      </c>
    </row>
    <row r="16849">
      <c r="A16849" s="1" t="s">
        <v>7243</v>
      </c>
    </row>
    <row r="16850">
      <c r="A16850" s="1" t="s">
        <v>7244</v>
      </c>
    </row>
    <row r="16851">
      <c r="A16851" s="1" t="s">
        <v>7248</v>
      </c>
    </row>
    <row r="16852">
      <c r="A16852" s="1" t="s">
        <v>7249</v>
      </c>
    </row>
    <row r="16854">
      <c r="A16854" s="1" t="s">
        <v>7250</v>
      </c>
    </row>
    <row r="16856">
      <c r="A16856" s="1" t="s">
        <v>7251</v>
      </c>
    </row>
    <row r="16857">
      <c r="A16857" s="1" t="s">
        <v>5656</v>
      </c>
    </row>
    <row r="16859">
      <c r="A16859" s="1" t="s">
        <v>7252</v>
      </c>
    </row>
    <row r="16861">
      <c r="A16861" s="1" t="s">
        <v>7253</v>
      </c>
    </row>
    <row r="16862">
      <c r="A16862" s="1" t="s">
        <v>7254</v>
      </c>
    </row>
    <row r="16864">
      <c r="A16864" s="1" t="s">
        <v>966</v>
      </c>
    </row>
    <row r="16866">
      <c r="A16866" s="1" t="s">
        <v>7255</v>
      </c>
    </row>
    <row r="16867">
      <c r="A16867" s="1" t="s">
        <v>7256</v>
      </c>
    </row>
    <row r="16869">
      <c r="A16869" s="1" t="s">
        <v>7257</v>
      </c>
    </row>
    <row r="16871">
      <c r="A16871" s="1" t="s">
        <v>7258</v>
      </c>
    </row>
    <row r="16872">
      <c r="A16872" s="1" t="s">
        <v>7259</v>
      </c>
    </row>
    <row r="16873">
      <c r="A16873" s="1" t="s">
        <v>7260</v>
      </c>
    </row>
    <row r="16874">
      <c r="A16874" s="1" t="s">
        <v>7261</v>
      </c>
    </row>
    <row r="16876">
      <c r="A16876" s="1" t="s">
        <v>7262</v>
      </c>
    </row>
    <row r="16877">
      <c r="A16877" s="1" t="s">
        <v>7263</v>
      </c>
    </row>
    <row r="16878">
      <c r="A16878" s="1" t="s">
        <v>7264</v>
      </c>
    </row>
    <row r="16880">
      <c r="A16880" s="1" t="s">
        <v>1597</v>
      </c>
    </row>
    <row r="16881">
      <c r="A16881" s="1" t="s">
        <v>233</v>
      </c>
    </row>
    <row r="16882">
      <c r="A16882" s="1" t="s">
        <v>7265</v>
      </c>
    </row>
    <row r="16883">
      <c r="A16883" s="1" t="s">
        <v>7251</v>
      </c>
    </row>
    <row r="16884">
      <c r="A16884" s="1" t="s">
        <v>7253</v>
      </c>
    </row>
    <row r="16885">
      <c r="A16885" s="1" t="s">
        <v>7254</v>
      </c>
    </row>
    <row r="16886">
      <c r="A16886" s="1" t="s">
        <v>7255</v>
      </c>
    </row>
    <row r="16887">
      <c r="A16887" s="1" t="s">
        <v>7256</v>
      </c>
    </row>
    <row r="16888">
      <c r="A16888" s="1" t="s">
        <v>7257</v>
      </c>
    </row>
    <row r="16889">
      <c r="A16889" s="1" t="s">
        <v>7258</v>
      </c>
    </row>
    <row r="16890">
      <c r="A16890" s="1" t="s">
        <v>7259</v>
      </c>
    </row>
    <row r="16891">
      <c r="A16891" s="1" t="s">
        <v>7260</v>
      </c>
    </row>
    <row r="16892">
      <c r="A16892" s="1" t="s">
        <v>7261</v>
      </c>
    </row>
    <row r="16893">
      <c r="A16893" s="1" t="s">
        <v>7262</v>
      </c>
    </row>
    <row r="16894">
      <c r="A16894" s="1" t="s">
        <v>7263</v>
      </c>
    </row>
    <row r="16895">
      <c r="A16895" s="1" t="s">
        <v>7266</v>
      </c>
    </row>
    <row r="16896">
      <c r="A16896" s="1" t="s">
        <v>7267</v>
      </c>
    </row>
    <row r="16897">
      <c r="A16897" s="1" t="s">
        <v>2007</v>
      </c>
    </row>
    <row r="16898">
      <c r="A16898" s="1" t="s">
        <v>7268</v>
      </c>
    </row>
    <row r="16899">
      <c r="A16899" s="1" t="s">
        <v>7269</v>
      </c>
    </row>
    <row r="16900">
      <c r="A16900" s="1" t="s">
        <v>7270</v>
      </c>
    </row>
    <row r="16901">
      <c r="A16901" s="1" t="s">
        <v>7271</v>
      </c>
    </row>
    <row r="16902">
      <c r="A16902" s="1" t="s">
        <v>7272</v>
      </c>
    </row>
    <row r="16903">
      <c r="A16903" s="1" t="s">
        <v>4914</v>
      </c>
    </row>
    <row r="16904">
      <c r="A16904" s="1" t="s">
        <v>7273</v>
      </c>
    </row>
    <row r="16905">
      <c r="A16905" s="1" t="s">
        <v>7274</v>
      </c>
    </row>
    <row r="16906">
      <c r="A16906" s="1" t="s">
        <v>7275</v>
      </c>
    </row>
    <row r="16907">
      <c r="A16907" s="1" t="s">
        <v>7276</v>
      </c>
    </row>
    <row r="16908">
      <c r="A16908" s="1" t="s">
        <v>7277</v>
      </c>
    </row>
    <row r="16909">
      <c r="A16909" s="1" t="s">
        <v>7278</v>
      </c>
    </row>
    <row r="16910">
      <c r="A16910" s="1" t="s">
        <v>7279</v>
      </c>
    </row>
    <row r="16911">
      <c r="A16911" s="1" t="s">
        <v>7269</v>
      </c>
    </row>
    <row r="16912">
      <c r="A16912" s="1" t="s">
        <v>7270</v>
      </c>
    </row>
    <row r="16913">
      <c r="A16913" s="1" t="s">
        <v>7271</v>
      </c>
    </row>
    <row r="16914">
      <c r="A16914" s="1" t="s">
        <v>7272</v>
      </c>
    </row>
    <row r="16915">
      <c r="A16915" s="1" t="s">
        <v>4914</v>
      </c>
    </row>
    <row r="16916">
      <c r="A16916" s="1" t="s">
        <v>7273</v>
      </c>
    </row>
    <row r="16917">
      <c r="A16917" s="1" t="s">
        <v>7274</v>
      </c>
    </row>
    <row r="16918">
      <c r="A16918" s="1" t="s">
        <v>7276</v>
      </c>
    </row>
    <row r="16919">
      <c r="A16919" s="1" t="s">
        <v>7280</v>
      </c>
    </row>
    <row r="16920">
      <c r="A16920" s="1" t="s">
        <v>7281</v>
      </c>
    </row>
    <row r="16921">
      <c r="A16921" s="1" t="s">
        <v>7282</v>
      </c>
    </row>
    <row r="16922">
      <c r="A16922" s="1" t="s">
        <v>7283</v>
      </c>
    </row>
    <row r="16923">
      <c r="A16923" s="1" t="s">
        <v>7284</v>
      </c>
    </row>
    <row r="16924">
      <c r="A16924" s="1" t="s">
        <v>7285</v>
      </c>
    </row>
    <row r="16925">
      <c r="A16925" s="1" t="s">
        <v>7286</v>
      </c>
    </row>
    <row r="16926">
      <c r="A16926" s="1" t="s">
        <v>7287</v>
      </c>
    </row>
    <row r="16927">
      <c r="A16927" s="1" t="s">
        <v>7288</v>
      </c>
    </row>
    <row r="16928">
      <c r="A16928" s="1" t="s">
        <v>7289</v>
      </c>
    </row>
    <row r="16929">
      <c r="A16929" s="1" t="s">
        <v>7290</v>
      </c>
    </row>
    <row r="16930">
      <c r="A16930" s="1" t="s">
        <v>7291</v>
      </c>
    </row>
    <row r="16931">
      <c r="A16931" s="1" t="s">
        <v>7292</v>
      </c>
    </row>
    <row r="16932">
      <c r="A16932" s="1" t="s">
        <v>7293</v>
      </c>
    </row>
    <row r="16933">
      <c r="A16933" s="1" t="s">
        <v>7294</v>
      </c>
    </row>
    <row r="16934">
      <c r="A16934" s="1" t="s">
        <v>7295</v>
      </c>
    </row>
    <row r="16935">
      <c r="A16935" s="1" t="s">
        <v>7296</v>
      </c>
    </row>
    <row r="16936">
      <c r="A16936" s="1" t="s">
        <v>7297</v>
      </c>
    </row>
    <row r="16937">
      <c r="A16937" s="1" t="s">
        <v>7298</v>
      </c>
    </row>
    <row r="16938">
      <c r="A16938" s="1" t="s">
        <v>7282</v>
      </c>
    </row>
    <row r="16939">
      <c r="A16939" s="1" t="s">
        <v>7283</v>
      </c>
    </row>
    <row r="16940">
      <c r="A16940" s="1" t="s">
        <v>7284</v>
      </c>
    </row>
    <row r="16941">
      <c r="A16941" s="1" t="s">
        <v>7285</v>
      </c>
    </row>
    <row r="16942">
      <c r="A16942" s="1" t="s">
        <v>7286</v>
      </c>
    </row>
    <row r="16943">
      <c r="A16943" s="1" t="s">
        <v>7287</v>
      </c>
    </row>
    <row r="16944">
      <c r="A16944" s="1" t="s">
        <v>7288</v>
      </c>
    </row>
    <row r="16945">
      <c r="A16945" s="1" t="s">
        <v>7289</v>
      </c>
    </row>
    <row r="16946">
      <c r="A16946" s="1" t="s">
        <v>7290</v>
      </c>
    </row>
    <row r="16947">
      <c r="A16947" s="1" t="s">
        <v>7291</v>
      </c>
    </row>
    <row r="16948">
      <c r="A16948" s="1" t="s">
        <v>7292</v>
      </c>
    </row>
    <row r="16949">
      <c r="A16949" s="1" t="s">
        <v>7293</v>
      </c>
    </row>
    <row r="16950">
      <c r="A16950" s="1" t="s">
        <v>7294</v>
      </c>
    </row>
    <row r="16951">
      <c r="A16951" s="1" t="s">
        <v>7295</v>
      </c>
    </row>
    <row r="16952">
      <c r="A16952" s="1" t="s">
        <v>7296</v>
      </c>
    </row>
    <row r="16953">
      <c r="A16953" s="1" t="s">
        <v>7299</v>
      </c>
    </row>
    <row r="16954">
      <c r="A16954" s="1" t="s">
        <v>7300</v>
      </c>
    </row>
    <row r="16955">
      <c r="A16955" s="1" t="s">
        <v>7301</v>
      </c>
    </row>
    <row r="16956">
      <c r="A16956" s="1" t="s">
        <v>7302</v>
      </c>
    </row>
    <row r="16957">
      <c r="A16957" s="1" t="s">
        <v>7303</v>
      </c>
    </row>
    <row r="16958">
      <c r="A16958" s="1" t="s">
        <v>7304</v>
      </c>
    </row>
    <row r="16959">
      <c r="A16959" s="1" t="s">
        <v>7305</v>
      </c>
    </row>
    <row r="16960">
      <c r="A16960" s="1" t="s">
        <v>7306</v>
      </c>
    </row>
    <row r="16961">
      <c r="A16961" s="1" t="s">
        <v>7307</v>
      </c>
    </row>
    <row r="16962">
      <c r="A16962" s="1" t="s">
        <v>7308</v>
      </c>
    </row>
    <row r="16963">
      <c r="A16963" s="1" t="s">
        <v>7309</v>
      </c>
    </row>
    <row r="16964">
      <c r="A16964" s="1" t="s">
        <v>7310</v>
      </c>
    </row>
    <row r="16965">
      <c r="A16965" s="1" t="s">
        <v>2692</v>
      </c>
    </row>
    <row r="16966">
      <c r="A16966" s="1" t="s">
        <v>7311</v>
      </c>
    </row>
    <row r="16967">
      <c r="A16967" s="1" t="s">
        <v>7312</v>
      </c>
    </row>
    <row r="16968">
      <c r="A16968" s="1" t="s">
        <v>7313</v>
      </c>
    </row>
    <row r="16969">
      <c r="A16969" s="1" t="s">
        <v>7314</v>
      </c>
    </row>
    <row r="16970">
      <c r="A16970" s="1" t="s">
        <v>445</v>
      </c>
    </row>
    <row r="16971">
      <c r="A16971" s="1" t="s">
        <v>7315</v>
      </c>
    </row>
    <row r="16972">
      <c r="A16972" s="1" t="s">
        <v>7301</v>
      </c>
    </row>
    <row r="16973">
      <c r="A16973" s="1" t="s">
        <v>7302</v>
      </c>
    </row>
    <row r="16974">
      <c r="A16974" s="1" t="s">
        <v>7303</v>
      </c>
    </row>
    <row r="16975">
      <c r="A16975" s="1" t="s">
        <v>7304</v>
      </c>
    </row>
    <row r="16976">
      <c r="A16976" s="1" t="s">
        <v>7305</v>
      </c>
    </row>
    <row r="16977">
      <c r="A16977" s="1" t="s">
        <v>7306</v>
      </c>
    </row>
    <row r="16978">
      <c r="A16978" s="1" t="s">
        <v>7307</v>
      </c>
    </row>
    <row r="16979">
      <c r="A16979" s="1" t="s">
        <v>7308</v>
      </c>
    </row>
    <row r="16980">
      <c r="A16980" s="1" t="s">
        <v>7309</v>
      </c>
    </row>
    <row r="16981">
      <c r="A16981" s="1" t="s">
        <v>7310</v>
      </c>
    </row>
    <row r="16982">
      <c r="A16982" s="1" t="s">
        <v>7311</v>
      </c>
    </row>
    <row r="16983">
      <c r="A16983" s="1" t="s">
        <v>7312</v>
      </c>
    </row>
    <row r="16984">
      <c r="A16984" s="1" t="s">
        <v>7313</v>
      </c>
    </row>
    <row r="16985">
      <c r="A16985" s="1" t="s">
        <v>7316</v>
      </c>
    </row>
    <row r="16986">
      <c r="A16986" s="1" t="s">
        <v>7317</v>
      </c>
    </row>
    <row r="16987">
      <c r="A16987" s="1" t="s">
        <v>7318</v>
      </c>
    </row>
    <row r="16989">
      <c r="A16989" s="1" t="s">
        <v>7319</v>
      </c>
    </row>
    <row r="16990">
      <c r="A16990" s="1" t="s">
        <v>7320</v>
      </c>
    </row>
    <row r="16992">
      <c r="A16992" s="1" t="s">
        <v>7321</v>
      </c>
    </row>
    <row r="16993">
      <c r="A16993" s="1" t="s">
        <v>7322</v>
      </c>
    </row>
    <row r="16995">
      <c r="A16995" s="1" t="s">
        <v>7323</v>
      </c>
    </row>
    <row r="16996">
      <c r="A16996" s="1" t="s">
        <v>7324</v>
      </c>
    </row>
    <row r="16998">
      <c r="A16998" s="1" t="s">
        <v>7325</v>
      </c>
    </row>
    <row r="17000">
      <c r="A17000" s="1" t="s">
        <v>7326</v>
      </c>
    </row>
    <row r="17002">
      <c r="A17002" s="1" t="s">
        <v>7327</v>
      </c>
    </row>
    <row r="17004">
      <c r="A17004" s="1" t="s">
        <v>7328</v>
      </c>
    </row>
    <row r="17006">
      <c r="A17006" s="1" t="s">
        <v>7329</v>
      </c>
    </row>
    <row r="17007">
      <c r="A17007" s="1" t="s">
        <v>119</v>
      </c>
    </row>
    <row r="17009">
      <c r="A17009" s="1" t="s">
        <v>7330</v>
      </c>
    </row>
    <row r="17011">
      <c r="A17011" s="1" t="s">
        <v>3294</v>
      </c>
    </row>
    <row r="17013">
      <c r="A17013" s="1" t="s">
        <v>7331</v>
      </c>
    </row>
    <row r="17014">
      <c r="A17014" s="1" t="s">
        <v>7319</v>
      </c>
    </row>
    <row r="17015">
      <c r="A17015" s="1" t="s">
        <v>7320</v>
      </c>
    </row>
    <row r="17016">
      <c r="A17016" s="1" t="s">
        <v>7321</v>
      </c>
    </row>
    <row r="17017">
      <c r="A17017" s="1" t="s">
        <v>7322</v>
      </c>
    </row>
    <row r="17018">
      <c r="A17018" s="1" t="s">
        <v>7324</v>
      </c>
    </row>
    <row r="17019">
      <c r="A17019" s="1" t="s">
        <v>7325</v>
      </c>
    </row>
    <row r="17020">
      <c r="A17020" s="1" t="s">
        <v>7326</v>
      </c>
    </row>
    <row r="17021">
      <c r="A17021" s="1" t="s">
        <v>7327</v>
      </c>
    </row>
    <row r="17022">
      <c r="A17022" s="1" t="s">
        <v>7328</v>
      </c>
    </row>
    <row r="17023">
      <c r="A17023" s="1" t="s">
        <v>7329</v>
      </c>
    </row>
    <row r="17024">
      <c r="A17024" s="1" t="s">
        <v>119</v>
      </c>
    </row>
    <row r="17025">
      <c r="A17025" s="1" t="s">
        <v>7330</v>
      </c>
    </row>
    <row r="17026">
      <c r="A17026" s="1" t="s">
        <v>7332</v>
      </c>
    </row>
    <row r="17027">
      <c r="A17027" s="1" t="s">
        <v>7333</v>
      </c>
    </row>
    <row r="17029">
      <c r="A17029" s="1" t="s">
        <v>7334</v>
      </c>
    </row>
    <row r="17031">
      <c r="A17031" s="1" t="s">
        <v>7335</v>
      </c>
    </row>
    <row r="17032">
      <c r="A17032" s="1" t="s">
        <v>7336</v>
      </c>
    </row>
    <row r="17033">
      <c r="A17033" s="1" t="s">
        <v>7337</v>
      </c>
    </row>
    <row r="17035">
      <c r="A17035" s="1" t="s">
        <v>7338</v>
      </c>
    </row>
    <row r="17037">
      <c r="A17037" s="1" t="s">
        <v>7339</v>
      </c>
    </row>
    <row r="17038">
      <c r="A17038" s="1" t="s">
        <v>7340</v>
      </c>
    </row>
    <row r="17039">
      <c r="A17039" s="1" t="s">
        <v>7341</v>
      </c>
    </row>
    <row r="17040">
      <c r="A17040" s="1" t="s">
        <v>3976</v>
      </c>
    </row>
    <row r="17041">
      <c r="A17041" s="1" t="s">
        <v>7342</v>
      </c>
    </row>
    <row r="17042">
      <c r="A17042" s="1" t="s">
        <v>7343</v>
      </c>
    </row>
    <row r="17043">
      <c r="A17043" s="1" t="s">
        <v>7344</v>
      </c>
    </row>
    <row r="17044">
      <c r="A17044" s="1" t="s">
        <v>7345</v>
      </c>
    </row>
    <row r="17045">
      <c r="A17045" s="1" t="s">
        <v>7346</v>
      </c>
    </row>
    <row r="17046">
      <c r="A17046" s="1" t="s">
        <v>7347</v>
      </c>
    </row>
    <row r="17047">
      <c r="A17047" s="1" t="s">
        <v>7348</v>
      </c>
    </row>
    <row r="17048">
      <c r="A17048" s="1" t="s">
        <v>7349</v>
      </c>
    </row>
    <row r="17049">
      <c r="A17049" s="1" t="s">
        <v>7350</v>
      </c>
    </row>
    <row r="17050">
      <c r="A17050" s="1" t="s">
        <v>7351</v>
      </c>
    </row>
    <row r="17052">
      <c r="A17052" s="1" t="s">
        <v>7352</v>
      </c>
    </row>
    <row r="17053">
      <c r="A17053" s="1" t="s">
        <v>7353</v>
      </c>
    </row>
    <row r="17054">
      <c r="A17054" s="1" t="s">
        <v>7354</v>
      </c>
    </row>
    <row r="17056">
      <c r="A17056" s="1" t="s">
        <v>3425</v>
      </c>
    </row>
    <row r="17057">
      <c r="A17057" s="1" t="s">
        <v>7355</v>
      </c>
    </row>
    <row r="17058">
      <c r="A17058" s="1" t="s">
        <v>7356</v>
      </c>
    </row>
    <row r="17059">
      <c r="A17059" s="1" t="s">
        <v>7334</v>
      </c>
    </row>
    <row r="17060">
      <c r="A17060" s="1" t="s">
        <v>7335</v>
      </c>
    </row>
    <row r="17061">
      <c r="A17061" s="1" t="s">
        <v>7336</v>
      </c>
    </row>
    <row r="17062">
      <c r="A17062" s="1" t="s">
        <v>7337</v>
      </c>
    </row>
    <row r="17063">
      <c r="A17063" s="1" t="s">
        <v>7338</v>
      </c>
    </row>
    <row r="17064">
      <c r="A17064" s="1" t="s">
        <v>7339</v>
      </c>
    </row>
    <row r="17065">
      <c r="A17065" s="1" t="s">
        <v>7340</v>
      </c>
    </row>
    <row r="17066">
      <c r="A17066" s="1" t="s">
        <v>7341</v>
      </c>
    </row>
    <row r="17067">
      <c r="A17067" s="1" t="s">
        <v>3976</v>
      </c>
    </row>
    <row r="17068">
      <c r="A17068" s="1" t="s">
        <v>7342</v>
      </c>
    </row>
    <row r="17069">
      <c r="A17069" s="1" t="s">
        <v>7343</v>
      </c>
    </row>
    <row r="17070">
      <c r="A17070" s="1" t="s">
        <v>7344</v>
      </c>
    </row>
    <row r="17071">
      <c r="A17071" s="1" t="s">
        <v>7345</v>
      </c>
    </row>
    <row r="17072">
      <c r="A17072" s="1" t="s">
        <v>7346</v>
      </c>
    </row>
    <row r="17073">
      <c r="A17073" s="1" t="s">
        <v>7347</v>
      </c>
    </row>
    <row r="17074">
      <c r="A17074" s="1" t="s">
        <v>7348</v>
      </c>
    </row>
    <row r="17075">
      <c r="A17075" s="1" t="s">
        <v>7349</v>
      </c>
    </row>
    <row r="17076">
      <c r="A17076" s="1" t="s">
        <v>7350</v>
      </c>
    </row>
    <row r="17077">
      <c r="A17077" s="1" t="s">
        <v>7351</v>
      </c>
    </row>
    <row r="17078">
      <c r="A17078" s="1" t="s">
        <v>7352</v>
      </c>
    </row>
    <row r="17079">
      <c r="A17079" s="1" t="s">
        <v>7353</v>
      </c>
    </row>
    <row r="17080">
      <c r="A17080" s="1" t="s">
        <v>7354</v>
      </c>
    </row>
    <row r="17081">
      <c r="A17081" s="1" t="s">
        <v>7357</v>
      </c>
    </row>
    <row r="17082">
      <c r="A17082" s="1" t="s">
        <v>7358</v>
      </c>
    </row>
    <row r="17084">
      <c r="A17084" s="1" t="s">
        <v>7359</v>
      </c>
    </row>
    <row r="17085">
      <c r="A17085" s="1" t="s">
        <v>7360</v>
      </c>
    </row>
    <row r="17086">
      <c r="A17086" s="1" t="s">
        <v>7361</v>
      </c>
    </row>
    <row r="17087">
      <c r="A17087" s="1" t="s">
        <v>7362</v>
      </c>
    </row>
    <row r="17088">
      <c r="A17088" s="1" t="s">
        <v>7363</v>
      </c>
    </row>
    <row r="17089">
      <c r="A17089" s="1" t="s">
        <v>7364</v>
      </c>
    </row>
    <row r="17090">
      <c r="A17090" s="1" t="s">
        <v>7365</v>
      </c>
    </row>
    <row r="17091">
      <c r="A17091" s="1" t="s">
        <v>7366</v>
      </c>
    </row>
    <row r="17092">
      <c r="A17092" s="1" t="s">
        <v>7367</v>
      </c>
    </row>
    <row r="17093">
      <c r="A17093" s="1" t="s">
        <v>7368</v>
      </c>
    </row>
    <row r="17094">
      <c r="A17094" s="1" t="s">
        <v>7369</v>
      </c>
    </row>
    <row r="17095">
      <c r="A17095" s="1" t="s">
        <v>7370</v>
      </c>
    </row>
    <row r="17096">
      <c r="A17096" s="1" t="s">
        <v>7371</v>
      </c>
    </row>
    <row r="17097">
      <c r="A17097" s="1" t="s">
        <v>7363</v>
      </c>
    </row>
    <row r="17098">
      <c r="A17098" s="1" t="s">
        <v>7364</v>
      </c>
    </row>
    <row r="17099">
      <c r="A17099" s="1" t="s">
        <v>7365</v>
      </c>
    </row>
    <row r="17100">
      <c r="A17100" s="1" t="s">
        <v>7366</v>
      </c>
    </row>
    <row r="17101">
      <c r="A17101" s="1" t="s">
        <v>7367</v>
      </c>
    </row>
    <row r="17102">
      <c r="A17102" s="1" t="s">
        <v>7368</v>
      </c>
    </row>
    <row r="17103">
      <c r="A17103" s="1" t="s">
        <v>7369</v>
      </c>
    </row>
    <row r="17104">
      <c r="A17104" s="1" t="s">
        <v>7370</v>
      </c>
    </row>
    <row r="17105">
      <c r="A17105" s="1" t="s">
        <v>7372</v>
      </c>
    </row>
    <row r="17106">
      <c r="A17106" s="1" t="s">
        <v>7373</v>
      </c>
    </row>
    <row r="17107">
      <c r="A17107" s="1" t="s">
        <v>7374</v>
      </c>
    </row>
    <row r="17108">
      <c r="A17108" s="1" t="s">
        <v>7375</v>
      </c>
    </row>
    <row r="17109">
      <c r="A17109" s="1" t="s">
        <v>7376</v>
      </c>
    </row>
    <row r="17110">
      <c r="A17110" s="1" t="s">
        <v>7377</v>
      </c>
    </row>
    <row r="17111">
      <c r="A17111" s="1" t="s">
        <v>7378</v>
      </c>
    </row>
    <row r="17112">
      <c r="A17112" s="1" t="s">
        <v>7379</v>
      </c>
    </row>
    <row r="17113">
      <c r="A17113" s="1" t="s">
        <v>7380</v>
      </c>
    </row>
    <row r="17114">
      <c r="A17114" s="1" t="s">
        <v>5627</v>
      </c>
    </row>
    <row r="17115">
      <c r="A17115" s="1" t="s">
        <v>7381</v>
      </c>
    </row>
    <row r="17116">
      <c r="A17116" s="1" t="s">
        <v>7376</v>
      </c>
    </row>
    <row r="17117">
      <c r="A17117" s="1" t="s">
        <v>7378</v>
      </c>
    </row>
    <row r="17118">
      <c r="A17118" s="1" t="s">
        <v>7379</v>
      </c>
    </row>
    <row r="17119">
      <c r="A17119" s="1" t="s">
        <v>7380</v>
      </c>
    </row>
    <row r="17120">
      <c r="A17120" s="1" t="s">
        <v>5627</v>
      </c>
    </row>
    <row r="17121">
      <c r="A17121" s="1" t="s">
        <v>7382</v>
      </c>
    </row>
    <row r="17122">
      <c r="A17122" s="1" t="s">
        <v>7383</v>
      </c>
    </row>
    <row r="17124">
      <c r="A17124" s="1" t="s">
        <v>7384</v>
      </c>
    </row>
    <row r="17126">
      <c r="A17126" s="1" t="s">
        <v>7385</v>
      </c>
    </row>
    <row r="17128">
      <c r="A17128" s="1" t="s">
        <v>7386</v>
      </c>
    </row>
    <row r="17130">
      <c r="A17130" s="1" t="s">
        <v>7387</v>
      </c>
    </row>
    <row r="17132">
      <c r="A17132" s="1" t="s">
        <v>7388</v>
      </c>
    </row>
    <row r="17133">
      <c r="A17133" s="1" t="s">
        <v>7389</v>
      </c>
    </row>
    <row r="17134">
      <c r="A17134" s="1" t="s">
        <v>7390</v>
      </c>
    </row>
    <row r="17135">
      <c r="A17135" s="1" t="s">
        <v>7391</v>
      </c>
    </row>
    <row r="17136">
      <c r="A17136" s="1" t="s">
        <v>7392</v>
      </c>
    </row>
    <row r="17138">
      <c r="A17138" s="1" t="s">
        <v>7393</v>
      </c>
    </row>
    <row r="17139">
      <c r="A17139" s="1" t="s">
        <v>7394</v>
      </c>
    </row>
    <row r="17140">
      <c r="A17140" s="1" t="s">
        <v>7385</v>
      </c>
    </row>
    <row r="17141">
      <c r="A17141" s="1" t="s">
        <v>7386</v>
      </c>
    </row>
    <row r="17142">
      <c r="A17142" s="1" t="s">
        <v>7387</v>
      </c>
    </row>
    <row r="17143">
      <c r="A17143" s="1" t="s">
        <v>7388</v>
      </c>
    </row>
    <row r="17144">
      <c r="A17144" s="1" t="s">
        <v>7389</v>
      </c>
    </row>
    <row r="17145">
      <c r="A17145" s="1" t="s">
        <v>7391</v>
      </c>
    </row>
    <row r="17146">
      <c r="A17146" s="1" t="s">
        <v>7392</v>
      </c>
    </row>
    <row r="17147">
      <c r="A17147" s="1" t="s">
        <v>7395</v>
      </c>
    </row>
    <row r="17148">
      <c r="A17148" s="1" t="s">
        <v>7396</v>
      </c>
    </row>
    <row r="17150">
      <c r="A17150" s="1" t="s">
        <v>7397</v>
      </c>
    </row>
    <row r="17152">
      <c r="A17152" s="1" t="s">
        <v>7398</v>
      </c>
    </row>
    <row r="17153">
      <c r="A17153" s="1" t="s">
        <v>7399</v>
      </c>
    </row>
    <row r="17155">
      <c r="A17155" s="1" t="s">
        <v>7400</v>
      </c>
    </row>
    <row r="17157">
      <c r="A17157" s="1" t="s">
        <v>7401</v>
      </c>
    </row>
    <row r="17159">
      <c r="A17159" s="1" t="s">
        <v>7402</v>
      </c>
    </row>
    <row r="17161">
      <c r="A17161" s="1" t="s">
        <v>7403</v>
      </c>
    </row>
    <row r="17162">
      <c r="A17162" s="1" t="s">
        <v>7404</v>
      </c>
    </row>
    <row r="17164">
      <c r="A17164" s="1" t="s">
        <v>7405</v>
      </c>
    </row>
    <row r="17166">
      <c r="A17166" s="1" t="s">
        <v>7406</v>
      </c>
    </row>
    <row r="17167">
      <c r="A17167" s="1" t="s">
        <v>7398</v>
      </c>
    </row>
    <row r="17168">
      <c r="A17168" s="1" t="s">
        <v>7399</v>
      </c>
    </row>
    <row r="17169">
      <c r="A17169" s="1" t="s">
        <v>7400</v>
      </c>
    </row>
    <row r="17170">
      <c r="A17170" s="1" t="s">
        <v>7401</v>
      </c>
    </row>
    <row r="17171">
      <c r="A17171" s="1" t="s">
        <v>7402</v>
      </c>
    </row>
    <row r="17172">
      <c r="A17172" s="1" t="s">
        <v>7403</v>
      </c>
    </row>
    <row r="17173">
      <c r="A17173" s="1" t="s">
        <v>7404</v>
      </c>
    </row>
    <row r="17174">
      <c r="A17174" s="1" t="s">
        <v>7407</v>
      </c>
    </row>
    <row r="17175">
      <c r="A17175" s="1" t="s">
        <v>7408</v>
      </c>
    </row>
    <row r="17177">
      <c r="A17177" s="1" t="s">
        <v>7409</v>
      </c>
    </row>
    <row r="17179">
      <c r="A17179" s="1" t="s">
        <v>7410</v>
      </c>
    </row>
    <row r="17181">
      <c r="A17181" s="1" t="s">
        <v>7411</v>
      </c>
    </row>
    <row r="17183">
      <c r="A17183" s="1" t="s">
        <v>7412</v>
      </c>
    </row>
    <row r="17184">
      <c r="A17184" s="1" t="s">
        <v>5615</v>
      </c>
    </row>
    <row r="17186">
      <c r="A17186" s="1" t="s">
        <v>7413</v>
      </c>
    </row>
    <row r="17188">
      <c r="A17188" s="1" t="s">
        <v>7414</v>
      </c>
    </row>
    <row r="17189">
      <c r="A17189" s="1" t="s">
        <v>7415</v>
      </c>
    </row>
    <row r="17190">
      <c r="A17190" s="1" t="s">
        <v>5595</v>
      </c>
    </row>
    <row r="17192">
      <c r="A17192" s="1" t="s">
        <v>7416</v>
      </c>
    </row>
    <row r="17194">
      <c r="A17194" s="1" t="s">
        <v>7417</v>
      </c>
    </row>
    <row r="17195">
      <c r="A17195" s="1" t="s">
        <v>7418</v>
      </c>
    </row>
    <row r="17197">
      <c r="A17197" s="1" t="s">
        <v>7419</v>
      </c>
    </row>
    <row r="17198">
      <c r="A17198" s="1" t="s">
        <v>7420</v>
      </c>
    </row>
    <row r="17200">
      <c r="A17200" s="1" t="s">
        <v>7421</v>
      </c>
    </row>
    <row r="17201">
      <c r="A17201" s="1" t="s">
        <v>7412</v>
      </c>
    </row>
    <row r="17202">
      <c r="A17202" s="1" t="s">
        <v>5615</v>
      </c>
    </row>
    <row r="17203">
      <c r="A17203" s="1" t="s">
        <v>7413</v>
      </c>
    </row>
    <row r="17204">
      <c r="A17204" s="1" t="s">
        <v>7414</v>
      </c>
    </row>
    <row r="17205">
      <c r="A17205" s="1" t="s">
        <v>7415</v>
      </c>
    </row>
    <row r="17206">
      <c r="A17206" s="1" t="s">
        <v>7416</v>
      </c>
    </row>
    <row r="17207">
      <c r="A17207" s="1" t="s">
        <v>7417</v>
      </c>
    </row>
    <row r="17208">
      <c r="A17208" s="1" t="s">
        <v>7418</v>
      </c>
    </row>
    <row r="17209">
      <c r="A17209" s="1" t="s">
        <v>7419</v>
      </c>
    </row>
    <row r="17210">
      <c r="A17210" s="1" t="s">
        <v>7422</v>
      </c>
    </row>
    <row r="17211">
      <c r="A17211" s="1" t="s">
        <v>7423</v>
      </c>
    </row>
    <row r="17213">
      <c r="A17213" s="1" t="s">
        <v>7424</v>
      </c>
    </row>
    <row r="17215">
      <c r="A17215" s="1" t="s">
        <v>7425</v>
      </c>
    </row>
    <row r="17217">
      <c r="A17217" s="1" t="s">
        <v>5593</v>
      </c>
    </row>
    <row r="17219">
      <c r="A17219" s="1" t="s">
        <v>5594</v>
      </c>
    </row>
    <row r="17220">
      <c r="A17220" s="1" t="s">
        <v>5595</v>
      </c>
    </row>
    <row r="17222">
      <c r="A17222" s="1" t="s">
        <v>7426</v>
      </c>
    </row>
    <row r="17224">
      <c r="A17224" s="1" t="s">
        <v>7427</v>
      </c>
    </row>
    <row r="17225">
      <c r="A17225" s="1" t="s">
        <v>7428</v>
      </c>
    </row>
    <row r="17226">
      <c r="A17226" s="1" t="s">
        <v>7429</v>
      </c>
    </row>
    <row r="17228">
      <c r="A17228" s="1" t="s">
        <v>5600</v>
      </c>
    </row>
    <row r="17229">
      <c r="A17229" s="1" t="s">
        <v>5601</v>
      </c>
    </row>
    <row r="17231">
      <c r="A17231" s="1" t="s">
        <v>5602</v>
      </c>
    </row>
    <row r="17233">
      <c r="A17233" s="1" t="s">
        <v>5603</v>
      </c>
    </row>
    <row r="17234">
      <c r="A17234" s="1" t="s">
        <v>5604</v>
      </c>
    </row>
    <row r="17236">
      <c r="A17236" s="1" t="s">
        <v>5605</v>
      </c>
    </row>
    <row r="17237">
      <c r="A17237" s="1" t="s">
        <v>5606</v>
      </c>
    </row>
    <row r="17239">
      <c r="A17239" s="1" t="s">
        <v>5607</v>
      </c>
    </row>
    <row r="17241">
      <c r="A17241" s="1" t="s">
        <v>5583</v>
      </c>
    </row>
    <row r="17243">
      <c r="A17243" s="1" t="s">
        <v>7430</v>
      </c>
    </row>
    <row r="17244">
      <c r="A17244" s="1" t="s">
        <v>7425</v>
      </c>
    </row>
    <row r="17245">
      <c r="A17245" s="1" t="s">
        <v>5593</v>
      </c>
    </row>
    <row r="17246">
      <c r="A17246" s="1" t="s">
        <v>5594</v>
      </c>
    </row>
    <row r="17247">
      <c r="A17247" s="1" t="s">
        <v>7426</v>
      </c>
    </row>
    <row r="17248">
      <c r="A17248" s="1" t="s">
        <v>7427</v>
      </c>
    </row>
    <row r="17249">
      <c r="A17249" s="1" t="s">
        <v>7428</v>
      </c>
    </row>
    <row r="17250">
      <c r="A17250" s="1" t="s">
        <v>7429</v>
      </c>
    </row>
    <row r="17251">
      <c r="A17251" s="1" t="s">
        <v>5600</v>
      </c>
    </row>
    <row r="17252">
      <c r="A17252" s="1" t="s">
        <v>5601</v>
      </c>
    </row>
    <row r="17253">
      <c r="A17253" s="1" t="s">
        <v>5602</v>
      </c>
    </row>
    <row r="17254">
      <c r="A17254" s="1" t="s">
        <v>5603</v>
      </c>
    </row>
    <row r="17255">
      <c r="A17255" s="1" t="s">
        <v>5604</v>
      </c>
    </row>
    <row r="17256">
      <c r="A17256" s="1" t="s">
        <v>5605</v>
      </c>
    </row>
    <row r="17257">
      <c r="A17257" s="1" t="s">
        <v>5606</v>
      </c>
    </row>
    <row r="17258">
      <c r="A17258" s="1" t="s">
        <v>5607</v>
      </c>
    </row>
    <row r="17259">
      <c r="A17259" s="1" t="s">
        <v>7431</v>
      </c>
    </row>
    <row r="17260">
      <c r="A17260" s="1" t="s">
        <v>7432</v>
      </c>
    </row>
    <row r="17262">
      <c r="A17262" s="1" t="s">
        <v>7433</v>
      </c>
    </row>
    <row r="17264">
      <c r="A17264" s="1" t="s">
        <v>7434</v>
      </c>
    </row>
    <row r="17266">
      <c r="A17266" s="1" t="s">
        <v>7435</v>
      </c>
    </row>
    <row r="17267">
      <c r="A17267" s="1" t="s">
        <v>7436</v>
      </c>
    </row>
    <row r="17268">
      <c r="A17268" s="1" t="s">
        <v>7437</v>
      </c>
    </row>
    <row r="17270">
      <c r="A17270" s="1" t="s">
        <v>7438</v>
      </c>
    </row>
    <row r="17272">
      <c r="A17272" s="1" t="s">
        <v>7439</v>
      </c>
    </row>
    <row r="17274">
      <c r="A17274" s="1" t="s">
        <v>7440</v>
      </c>
    </row>
    <row r="17275">
      <c r="A17275" s="1" t="s">
        <v>7441</v>
      </c>
    </row>
    <row r="17276">
      <c r="A17276" s="1" t="s">
        <v>7442</v>
      </c>
    </row>
    <row r="17277">
      <c r="A17277" s="1" t="s">
        <v>7443</v>
      </c>
    </row>
    <row r="17278">
      <c r="A17278" s="1" t="s">
        <v>7444</v>
      </c>
    </row>
    <row r="17279">
      <c r="A17279" s="1" t="s">
        <v>7445</v>
      </c>
    </row>
    <row r="17281">
      <c r="A17281" s="1" t="s">
        <v>7446</v>
      </c>
    </row>
    <row r="17282">
      <c r="A17282" s="1" t="s">
        <v>7447</v>
      </c>
    </row>
    <row r="17284">
      <c r="A17284" s="1" t="s">
        <v>7448</v>
      </c>
    </row>
    <row r="17286">
      <c r="A17286" s="1" t="s">
        <v>4435</v>
      </c>
    </row>
    <row r="17288">
      <c r="A17288" s="1" t="s">
        <v>7449</v>
      </c>
    </row>
    <row r="17289">
      <c r="A17289" s="1" t="s">
        <v>7450</v>
      </c>
    </row>
    <row r="17291">
      <c r="A17291" s="1" t="s">
        <v>7451</v>
      </c>
    </row>
    <row r="17292">
      <c r="A17292" s="1" t="s">
        <v>7452</v>
      </c>
    </row>
    <row r="17293">
      <c r="A17293" s="1" t="s">
        <v>7453</v>
      </c>
    </row>
    <row r="17295">
      <c r="A17295" s="1" t="s">
        <v>7454</v>
      </c>
    </row>
    <row r="17297">
      <c r="A17297" s="1" t="s">
        <v>7455</v>
      </c>
    </row>
    <row r="17298">
      <c r="A17298" s="1" t="s">
        <v>7456</v>
      </c>
    </row>
    <row r="17299">
      <c r="A17299" s="1" t="s">
        <v>7457</v>
      </c>
    </row>
    <row r="17301">
      <c r="A17301" s="1" t="s">
        <v>7458</v>
      </c>
    </row>
    <row r="17303">
      <c r="A17303" s="1" t="s">
        <v>879</v>
      </c>
    </row>
    <row r="17305">
      <c r="A17305" s="1" t="s">
        <v>7459</v>
      </c>
    </row>
    <row r="17307">
      <c r="A17307" s="1" t="s">
        <v>7460</v>
      </c>
    </row>
    <row r="17308">
      <c r="A17308" s="1" t="s">
        <v>7434</v>
      </c>
    </row>
    <row r="17309">
      <c r="A17309" s="1" t="s">
        <v>7435</v>
      </c>
    </row>
    <row r="17310">
      <c r="A17310" s="1" t="s">
        <v>7436</v>
      </c>
    </row>
    <row r="17311">
      <c r="A17311" s="1" t="s">
        <v>7437</v>
      </c>
    </row>
    <row r="17312">
      <c r="A17312" s="1" t="s">
        <v>7438</v>
      </c>
    </row>
    <row r="17313">
      <c r="A17313" s="1" t="s">
        <v>7439</v>
      </c>
    </row>
    <row r="17314">
      <c r="A17314" s="1" t="s">
        <v>7440</v>
      </c>
    </row>
    <row r="17315">
      <c r="A17315" s="1" t="s">
        <v>7441</v>
      </c>
    </row>
    <row r="17316">
      <c r="A17316" s="1" t="s">
        <v>7442</v>
      </c>
    </row>
    <row r="17317">
      <c r="A17317" s="1" t="s">
        <v>7443</v>
      </c>
    </row>
    <row r="17318">
      <c r="A17318" s="1" t="s">
        <v>7444</v>
      </c>
    </row>
    <row r="17319">
      <c r="A17319" s="1" t="s">
        <v>7445</v>
      </c>
    </row>
    <row r="17320">
      <c r="A17320" s="1" t="s">
        <v>7446</v>
      </c>
    </row>
    <row r="17321">
      <c r="A17321" s="1" t="s">
        <v>7447</v>
      </c>
    </row>
    <row r="17322">
      <c r="A17322" s="1" t="s">
        <v>7448</v>
      </c>
    </row>
    <row r="17323">
      <c r="A17323" s="1" t="s">
        <v>7449</v>
      </c>
    </row>
    <row r="17324">
      <c r="A17324" s="1" t="s">
        <v>7450</v>
      </c>
    </row>
    <row r="17325">
      <c r="A17325" s="1" t="s">
        <v>7451</v>
      </c>
    </row>
    <row r="17326">
      <c r="A17326" s="1" t="s">
        <v>7452</v>
      </c>
    </row>
    <row r="17327">
      <c r="A17327" s="1" t="s">
        <v>7453</v>
      </c>
    </row>
    <row r="17328">
      <c r="A17328" s="1" t="s">
        <v>7454</v>
      </c>
    </row>
    <row r="17329">
      <c r="A17329" s="1" t="s">
        <v>7455</v>
      </c>
    </row>
    <row r="17330">
      <c r="A17330" s="1" t="s">
        <v>7456</v>
      </c>
    </row>
    <row r="17331">
      <c r="A17331" s="1" t="s">
        <v>7457</v>
      </c>
    </row>
    <row r="17332">
      <c r="A17332" s="1" t="s">
        <v>7458</v>
      </c>
    </row>
    <row r="17333">
      <c r="A17333" s="1" t="s">
        <v>7461</v>
      </c>
    </row>
    <row r="17334">
      <c r="A17334" s="1" t="s">
        <v>7462</v>
      </c>
    </row>
    <row r="17336">
      <c r="A17336" s="1" t="s">
        <v>7463</v>
      </c>
    </row>
    <row r="17338">
      <c r="A17338" s="1" t="s">
        <v>7464</v>
      </c>
    </row>
    <row r="17340">
      <c r="A17340" s="1" t="s">
        <v>7465</v>
      </c>
    </row>
    <row r="17341">
      <c r="A17341" s="1" t="s">
        <v>7466</v>
      </c>
    </row>
    <row r="17342">
      <c r="A17342" s="1" t="s">
        <v>4752</v>
      </c>
    </row>
    <row r="17344">
      <c r="A17344" s="1" t="s">
        <v>1042</v>
      </c>
    </row>
    <row r="17345">
      <c r="A17345" s="1" t="s">
        <v>7467</v>
      </c>
    </row>
    <row r="17346">
      <c r="A17346" s="1" t="s">
        <v>7464</v>
      </c>
    </row>
    <row r="17347">
      <c r="A17347" s="1" t="s">
        <v>7465</v>
      </c>
    </row>
    <row r="17348">
      <c r="A17348" s="1" t="s">
        <v>7466</v>
      </c>
    </row>
    <row r="17349">
      <c r="A17349" s="1" t="s">
        <v>7468</v>
      </c>
    </row>
    <row r="17350">
      <c r="A17350" s="1" t="s">
        <v>7469</v>
      </c>
    </row>
    <row r="17352">
      <c r="A17352" s="1" t="s">
        <v>7470</v>
      </c>
    </row>
    <row r="17354">
      <c r="A17354" s="1" t="s">
        <v>7471</v>
      </c>
    </row>
    <row r="17355">
      <c r="A17355" s="1" t="s">
        <v>7472</v>
      </c>
    </row>
    <row r="17357">
      <c r="A17357" s="1" t="s">
        <v>7473</v>
      </c>
    </row>
    <row r="17358">
      <c r="A17358" s="1" t="s">
        <v>4140</v>
      </c>
    </row>
    <row r="17360">
      <c r="A17360" s="1" t="s">
        <v>7474</v>
      </c>
    </row>
    <row r="17362">
      <c r="A17362" s="1" t="s">
        <v>7475</v>
      </c>
    </row>
    <row r="17363">
      <c r="A17363" s="1" t="s">
        <v>7476</v>
      </c>
    </row>
    <row r="17365">
      <c r="A17365" s="1" t="s">
        <v>7477</v>
      </c>
    </row>
    <row r="17367">
      <c r="A17367" s="1" t="s">
        <v>7478</v>
      </c>
    </row>
    <row r="17368">
      <c r="A17368" s="1" t="s">
        <v>7479</v>
      </c>
    </row>
    <row r="17370">
      <c r="A17370" s="1" t="s">
        <v>7480</v>
      </c>
    </row>
    <row r="17372">
      <c r="A17372" s="1" t="s">
        <v>7481</v>
      </c>
    </row>
    <row r="17373">
      <c r="A17373" s="1" t="s">
        <v>7482</v>
      </c>
    </row>
    <row r="17374">
      <c r="A17374" s="1" t="s">
        <v>7483</v>
      </c>
    </row>
    <row r="17375">
      <c r="A17375" s="1" t="s">
        <v>7484</v>
      </c>
    </row>
    <row r="17377">
      <c r="A17377" s="1" t="s">
        <v>7377</v>
      </c>
    </row>
    <row r="17379">
      <c r="A17379" s="1" t="s">
        <v>7485</v>
      </c>
    </row>
    <row r="17380">
      <c r="A17380" s="1" t="s">
        <v>7471</v>
      </c>
    </row>
    <row r="17381">
      <c r="A17381" s="1" t="s">
        <v>7472</v>
      </c>
    </row>
    <row r="17382">
      <c r="A17382" s="1" t="s">
        <v>7473</v>
      </c>
    </row>
    <row r="17383">
      <c r="A17383" s="1" t="s">
        <v>7474</v>
      </c>
    </row>
    <row r="17384">
      <c r="A17384" s="1" t="s">
        <v>7475</v>
      </c>
    </row>
    <row r="17385">
      <c r="A17385" s="1" t="s">
        <v>7476</v>
      </c>
    </row>
    <row r="17386">
      <c r="A17386" s="1" t="s">
        <v>7477</v>
      </c>
    </row>
    <row r="17387">
      <c r="A17387" s="1" t="s">
        <v>7478</v>
      </c>
    </row>
    <row r="17388">
      <c r="A17388" s="1" t="s">
        <v>7479</v>
      </c>
    </row>
    <row r="17389">
      <c r="A17389" s="1" t="s">
        <v>7480</v>
      </c>
    </row>
    <row r="17390">
      <c r="A17390" s="1" t="s">
        <v>7481</v>
      </c>
    </row>
    <row r="17391">
      <c r="A17391" s="1" t="s">
        <v>7482</v>
      </c>
    </row>
    <row r="17392">
      <c r="A17392" s="1" t="s">
        <v>7483</v>
      </c>
    </row>
    <row r="17393">
      <c r="A17393" s="1" t="s">
        <v>7486</v>
      </c>
    </row>
    <row r="17394">
      <c r="A17394" s="1" t="s">
        <v>7487</v>
      </c>
    </row>
    <row r="17395">
      <c r="A17395" s="1" t="s">
        <v>5543</v>
      </c>
    </row>
    <row r="17396">
      <c r="A17396" s="1" t="s">
        <v>7488</v>
      </c>
    </row>
    <row r="17397">
      <c r="A17397" s="1" t="s">
        <v>5628</v>
      </c>
    </row>
    <row r="17398">
      <c r="A17398" s="1" t="s">
        <v>7489</v>
      </c>
    </row>
    <row r="17399">
      <c r="A17399" s="1" t="s">
        <v>4728</v>
      </c>
    </row>
    <row r="17400">
      <c r="A17400" s="1" t="s">
        <v>7490</v>
      </c>
    </row>
    <row r="17401">
      <c r="A17401" s="1" t="s">
        <v>7491</v>
      </c>
    </row>
    <row r="17402">
      <c r="A17402" s="1" t="s">
        <v>7492</v>
      </c>
    </row>
    <row r="17403">
      <c r="A17403" s="1" t="s">
        <v>5660</v>
      </c>
    </row>
    <row r="17404">
      <c r="A17404" s="1" t="s">
        <v>7493</v>
      </c>
    </row>
    <row r="17405">
      <c r="A17405" s="1" t="s">
        <v>7488</v>
      </c>
    </row>
    <row r="17406">
      <c r="A17406" s="1" t="s">
        <v>7489</v>
      </c>
    </row>
    <row r="17407">
      <c r="A17407" s="1" t="s">
        <v>4728</v>
      </c>
    </row>
    <row r="17408">
      <c r="A17408" s="1" t="s">
        <v>7490</v>
      </c>
    </row>
    <row r="17409">
      <c r="A17409" s="1" t="s">
        <v>7491</v>
      </c>
    </row>
    <row r="17410">
      <c r="A17410" s="1" t="s">
        <v>7492</v>
      </c>
    </row>
    <row r="17411">
      <c r="A17411" s="1" t="s">
        <v>7494</v>
      </c>
    </row>
    <row r="17412">
      <c r="A17412" s="1" t="s">
        <v>7495</v>
      </c>
    </row>
    <row r="17413">
      <c r="A17413" s="1" t="s">
        <v>5625</v>
      </c>
    </row>
    <row r="17414">
      <c r="A17414" s="1" t="s">
        <v>5626</v>
      </c>
    </row>
    <row r="17415">
      <c r="A17415" s="1" t="s">
        <v>5627</v>
      </c>
    </row>
    <row r="17416">
      <c r="A17416" s="1" t="s">
        <v>5628</v>
      </c>
    </row>
    <row r="17417">
      <c r="A17417" s="1" t="s">
        <v>5629</v>
      </c>
    </row>
    <row r="17418">
      <c r="A17418" s="1" t="s">
        <v>5630</v>
      </c>
    </row>
    <row r="17419">
      <c r="A17419" s="1" t="s">
        <v>5631</v>
      </c>
    </row>
    <row r="17420">
      <c r="A17420" s="1" t="s">
        <v>5632</v>
      </c>
    </row>
    <row r="17421">
      <c r="A17421" s="1" t="s">
        <v>5633</v>
      </c>
    </row>
    <row r="17422">
      <c r="A17422" s="1" t="s">
        <v>5628</v>
      </c>
    </row>
    <row r="17423">
      <c r="A17423" s="1" t="s">
        <v>5634</v>
      </c>
    </row>
    <row r="17424">
      <c r="A17424" s="1" t="s">
        <v>5626</v>
      </c>
    </row>
    <row r="17425">
      <c r="A17425" s="1" t="s">
        <v>5627</v>
      </c>
    </row>
    <row r="17426">
      <c r="A17426" s="1" t="s">
        <v>5629</v>
      </c>
    </row>
    <row r="17427">
      <c r="A17427" s="1" t="s">
        <v>5630</v>
      </c>
    </row>
    <row r="17428">
      <c r="A17428" s="1" t="s">
        <v>5633</v>
      </c>
    </row>
    <row r="17429">
      <c r="A17429" s="1" t="s">
        <v>5635</v>
      </c>
    </row>
    <row r="17430">
      <c r="A17430" s="1" t="s">
        <v>7496</v>
      </c>
    </row>
    <row r="17432">
      <c r="A17432" s="1" t="s">
        <v>5611</v>
      </c>
    </row>
    <row r="17434">
      <c r="A17434" s="1" t="s">
        <v>5612</v>
      </c>
    </row>
    <row r="17436">
      <c r="A17436" s="1" t="s">
        <v>5613</v>
      </c>
    </row>
    <row r="17438">
      <c r="A17438" s="1" t="s">
        <v>5614</v>
      </c>
    </row>
    <row r="17439">
      <c r="A17439" s="1" t="s">
        <v>5615</v>
      </c>
    </row>
    <row r="17441">
      <c r="A17441" s="1" t="s">
        <v>5616</v>
      </c>
    </row>
    <row r="17443">
      <c r="A17443" s="1" t="s">
        <v>5617</v>
      </c>
    </row>
    <row r="17444">
      <c r="A17444" s="1" t="s">
        <v>5618</v>
      </c>
    </row>
    <row r="17446">
      <c r="A17446" s="1" t="s">
        <v>5595</v>
      </c>
    </row>
    <row r="17448">
      <c r="A17448" s="1" t="s">
        <v>5619</v>
      </c>
    </row>
    <row r="17449">
      <c r="A17449" s="1" t="s">
        <v>5620</v>
      </c>
    </row>
    <row r="17451">
      <c r="A17451" s="1" t="s">
        <v>5621</v>
      </c>
    </row>
    <row r="17453">
      <c r="A17453" s="1" t="s">
        <v>5622</v>
      </c>
    </row>
    <row r="17454">
      <c r="A17454" s="1" t="s">
        <v>5613</v>
      </c>
    </row>
    <row r="17455">
      <c r="A17455" s="1" t="s">
        <v>5614</v>
      </c>
    </row>
    <row r="17456">
      <c r="A17456" s="1" t="s">
        <v>5615</v>
      </c>
    </row>
    <row r="17457">
      <c r="A17457" s="1" t="s">
        <v>5616</v>
      </c>
    </row>
    <row r="17458">
      <c r="A17458" s="1" t="s">
        <v>5617</v>
      </c>
    </row>
    <row r="17459">
      <c r="A17459" s="1" t="s">
        <v>5618</v>
      </c>
    </row>
    <row r="17460">
      <c r="A17460" s="1" t="s">
        <v>5619</v>
      </c>
    </row>
    <row r="17461">
      <c r="A17461" s="1" t="s">
        <v>5620</v>
      </c>
    </row>
    <row r="17462">
      <c r="A17462" s="1" t="s">
        <v>5623</v>
      </c>
    </row>
    <row r="17463">
      <c r="A17463" s="1" t="s">
        <v>7497</v>
      </c>
    </row>
    <row r="17465">
      <c r="A17465" s="1" t="s">
        <v>5592</v>
      </c>
    </row>
    <row r="17467">
      <c r="A17467" s="1" t="s">
        <v>5593</v>
      </c>
    </row>
    <row r="17468">
      <c r="A17468" s="1" t="s">
        <v>5594</v>
      </c>
    </row>
    <row r="17469">
      <c r="A17469" s="1" t="s">
        <v>5595</v>
      </c>
    </row>
    <row r="17471">
      <c r="A17471" s="1" t="s">
        <v>5596</v>
      </c>
    </row>
    <row r="17473">
      <c r="A17473" s="1" t="s">
        <v>5597</v>
      </c>
    </row>
    <row r="17474">
      <c r="A17474" s="1" t="s">
        <v>5598</v>
      </c>
    </row>
    <row r="17475">
      <c r="A17475" s="1" t="s">
        <v>5599</v>
      </c>
    </row>
    <row r="17477">
      <c r="A17477" s="1" t="s">
        <v>5600</v>
      </c>
    </row>
    <row r="17478">
      <c r="A17478" s="1" t="s">
        <v>5601</v>
      </c>
    </row>
    <row r="17480">
      <c r="A17480" s="1" t="s">
        <v>5602</v>
      </c>
    </row>
    <row r="17482">
      <c r="A17482" s="1" t="s">
        <v>5603</v>
      </c>
    </row>
    <row r="17483">
      <c r="A17483" s="1" t="s">
        <v>5604</v>
      </c>
    </row>
    <row r="17485">
      <c r="A17485" s="1" t="s">
        <v>5605</v>
      </c>
    </row>
    <row r="17486">
      <c r="A17486" s="1" t="s">
        <v>5606</v>
      </c>
    </row>
    <row r="17488">
      <c r="A17488" s="1" t="s">
        <v>5607</v>
      </c>
    </row>
    <row r="17490">
      <c r="A17490" s="1" t="s">
        <v>5583</v>
      </c>
    </row>
    <row r="17492">
      <c r="A17492" s="1" t="s">
        <v>5608</v>
      </c>
    </row>
    <row r="17493">
      <c r="A17493" s="1" t="s">
        <v>5593</v>
      </c>
    </row>
    <row r="17494">
      <c r="A17494" s="1" t="s">
        <v>5594</v>
      </c>
    </row>
    <row r="17495">
      <c r="A17495" s="1" t="s">
        <v>5596</v>
      </c>
    </row>
    <row r="17496">
      <c r="A17496" s="1" t="s">
        <v>5597</v>
      </c>
    </row>
    <row r="17497">
      <c r="A17497" s="1" t="s">
        <v>5598</v>
      </c>
    </row>
    <row r="17498">
      <c r="A17498" s="1" t="s">
        <v>5599</v>
      </c>
    </row>
    <row r="17499">
      <c r="A17499" s="1" t="s">
        <v>5600</v>
      </c>
    </row>
    <row r="17500">
      <c r="A17500" s="1" t="s">
        <v>5601</v>
      </c>
    </row>
    <row r="17501">
      <c r="A17501" s="1" t="s">
        <v>5602</v>
      </c>
    </row>
    <row r="17502">
      <c r="A17502" s="1" t="s">
        <v>5603</v>
      </c>
    </row>
    <row r="17503">
      <c r="A17503" s="1" t="s">
        <v>5604</v>
      </c>
    </row>
    <row r="17504">
      <c r="A17504" s="1" t="s">
        <v>5605</v>
      </c>
    </row>
    <row r="17505">
      <c r="A17505" s="1" t="s">
        <v>5606</v>
      </c>
    </row>
    <row r="17506">
      <c r="A17506" s="1" t="s">
        <v>5607</v>
      </c>
    </row>
    <row r="17507">
      <c r="A17507" s="1" t="s">
        <v>5609</v>
      </c>
    </row>
    <row r="17508">
      <c r="A17508" s="1" t="s">
        <v>7498</v>
      </c>
    </row>
    <row r="17509">
      <c r="A17509" s="1" t="s">
        <v>7499</v>
      </c>
    </row>
    <row r="17510">
      <c r="A17510" s="1" t="s">
        <v>7500</v>
      </c>
    </row>
    <row r="17511">
      <c r="A17511" s="1" t="s">
        <v>7501</v>
      </c>
    </row>
    <row r="17512">
      <c r="A17512" s="1" t="s">
        <v>7502</v>
      </c>
    </row>
    <row r="17513">
      <c r="A17513" s="1" t="s">
        <v>7503</v>
      </c>
    </row>
    <row r="17514">
      <c r="A17514" s="1" t="s">
        <v>7504</v>
      </c>
    </row>
    <row r="17515">
      <c r="A17515" s="1" t="s">
        <v>7505</v>
      </c>
    </row>
    <row r="17516">
      <c r="A17516" s="1" t="s">
        <v>7506</v>
      </c>
    </row>
    <row r="17517">
      <c r="A17517" s="1" t="s">
        <v>7507</v>
      </c>
    </row>
    <row r="17518">
      <c r="A17518" s="1" t="s">
        <v>7508</v>
      </c>
    </row>
    <row r="17519">
      <c r="A17519" s="1" t="s">
        <v>7500</v>
      </c>
    </row>
    <row r="17520">
      <c r="A17520" s="1" t="s">
        <v>7501</v>
      </c>
    </row>
    <row r="17521">
      <c r="A17521" s="1" t="s">
        <v>7502</v>
      </c>
    </row>
    <row r="17522">
      <c r="A17522" s="1" t="s">
        <v>7503</v>
      </c>
    </row>
    <row r="17523">
      <c r="A17523" s="1" t="s">
        <v>7504</v>
      </c>
    </row>
    <row r="17524">
      <c r="A17524" s="1" t="s">
        <v>7505</v>
      </c>
    </row>
    <row r="17525">
      <c r="A17525" s="1" t="s">
        <v>7506</v>
      </c>
    </row>
    <row r="17526">
      <c r="A17526" s="1" t="s">
        <v>7509</v>
      </c>
    </row>
    <row r="17527">
      <c r="A17527" s="1" t="s">
        <v>7510</v>
      </c>
    </row>
    <row r="17528">
      <c r="A17528" s="1" t="s">
        <v>7511</v>
      </c>
    </row>
    <row r="17529">
      <c r="A17529" s="1" t="s">
        <v>7512</v>
      </c>
    </row>
    <row r="17530">
      <c r="A17530" s="1" t="s">
        <v>7513</v>
      </c>
    </row>
    <row r="17531">
      <c r="A17531" s="1" t="s">
        <v>7514</v>
      </c>
    </row>
    <row r="17532">
      <c r="A17532" s="1" t="s">
        <v>7515</v>
      </c>
    </row>
    <row r="17533">
      <c r="A17533" s="1" t="s">
        <v>7516</v>
      </c>
    </row>
    <row r="17534">
      <c r="A17534" s="1" t="s">
        <v>7517</v>
      </c>
    </row>
    <row r="17535">
      <c r="A17535" s="1" t="s">
        <v>7518</v>
      </c>
    </row>
    <row r="17536">
      <c r="A17536" s="1" t="s">
        <v>7519</v>
      </c>
    </row>
    <row r="17537">
      <c r="A17537" s="1" t="s">
        <v>5562</v>
      </c>
    </row>
    <row r="17538">
      <c r="A17538" s="1" t="s">
        <v>7520</v>
      </c>
    </row>
    <row r="17539">
      <c r="A17539" s="1" t="s">
        <v>7521</v>
      </c>
    </row>
    <row r="17540">
      <c r="A17540" s="1" t="s">
        <v>7512</v>
      </c>
    </row>
    <row r="17541">
      <c r="A17541" s="1" t="s">
        <v>7513</v>
      </c>
    </row>
    <row r="17542">
      <c r="A17542" s="1" t="s">
        <v>7514</v>
      </c>
    </row>
    <row r="17543">
      <c r="A17543" s="1" t="s">
        <v>7515</v>
      </c>
    </row>
    <row r="17544">
      <c r="A17544" s="1" t="s">
        <v>7516</v>
      </c>
    </row>
    <row r="17545">
      <c r="A17545" s="1" t="s">
        <v>7517</v>
      </c>
    </row>
    <row r="17546">
      <c r="A17546" s="1" t="s">
        <v>7518</v>
      </c>
    </row>
    <row r="17547">
      <c r="A17547" s="1" t="s">
        <v>7519</v>
      </c>
    </row>
    <row r="17548">
      <c r="A17548" s="1" t="s">
        <v>5562</v>
      </c>
    </row>
    <row r="17549">
      <c r="A17549" s="1" t="s">
        <v>7520</v>
      </c>
    </row>
    <row r="17550">
      <c r="A17550" s="1" t="s">
        <v>7522</v>
      </c>
    </row>
    <row r="17551">
      <c r="A17551" s="1" t="s">
        <v>7523</v>
      </c>
    </row>
    <row r="17552">
      <c r="A17552" s="1" t="s">
        <v>5566</v>
      </c>
    </row>
    <row r="17553">
      <c r="A17553" s="1" t="s">
        <v>2088</v>
      </c>
    </row>
    <row r="17554">
      <c r="A17554" s="1" t="s">
        <v>5567</v>
      </c>
    </row>
    <row r="17555">
      <c r="A17555" s="1" t="s">
        <v>5568</v>
      </c>
    </row>
    <row r="17556">
      <c r="A17556" s="1" t="s">
        <v>5569</v>
      </c>
    </row>
    <row r="17557">
      <c r="A17557" s="1" t="s">
        <v>5570</v>
      </c>
    </row>
    <row r="17558">
      <c r="A17558" s="1" t="s">
        <v>5571</v>
      </c>
    </row>
    <row r="17559">
      <c r="A17559" s="1" t="s">
        <v>5572</v>
      </c>
    </row>
    <row r="17560">
      <c r="A17560" s="1" t="s">
        <v>5573</v>
      </c>
    </row>
    <row r="17561">
      <c r="A17561" s="1" t="s">
        <v>5574</v>
      </c>
    </row>
    <row r="17562">
      <c r="A17562" s="1" t="s">
        <v>5575</v>
      </c>
    </row>
    <row r="17563">
      <c r="A17563" s="1" t="s">
        <v>5576</v>
      </c>
    </row>
    <row r="17564">
      <c r="A17564" s="1" t="s">
        <v>2088</v>
      </c>
    </row>
    <row r="17565">
      <c r="A17565" s="1" t="s">
        <v>5567</v>
      </c>
    </row>
    <row r="17566">
      <c r="A17566" s="1" t="s">
        <v>5568</v>
      </c>
    </row>
    <row r="17567">
      <c r="A17567" s="1" t="s">
        <v>5569</v>
      </c>
    </row>
    <row r="17568">
      <c r="A17568" s="1" t="s">
        <v>5570</v>
      </c>
    </row>
    <row r="17569">
      <c r="A17569" s="1" t="s">
        <v>5571</v>
      </c>
    </row>
    <row r="17570">
      <c r="A17570" s="1" t="s">
        <v>5572</v>
      </c>
    </row>
    <row r="17571">
      <c r="A17571" s="1" t="s">
        <v>5573</v>
      </c>
    </row>
    <row r="17572">
      <c r="A17572" s="1" t="s">
        <v>5574</v>
      </c>
    </row>
    <row r="17573">
      <c r="A17573" s="1" t="s">
        <v>5575</v>
      </c>
    </row>
    <row r="17574">
      <c r="A17574" s="1" t="s">
        <v>5577</v>
      </c>
    </row>
    <row r="17575">
      <c r="A17575" s="1" t="s">
        <v>7524</v>
      </c>
    </row>
    <row r="17577">
      <c r="A17577" s="1" t="s">
        <v>7525</v>
      </c>
    </row>
    <row r="17578">
      <c r="A17578" s="1" t="s">
        <v>7464</v>
      </c>
    </row>
    <row r="17580">
      <c r="A17580" s="1" t="s">
        <v>7465</v>
      </c>
    </row>
    <row r="17581">
      <c r="A17581" s="1" t="s">
        <v>7466</v>
      </c>
    </row>
    <row r="17582">
      <c r="A17582" s="1" t="s">
        <v>4752</v>
      </c>
    </row>
    <row r="17584">
      <c r="A17584" s="1" t="s">
        <v>1042</v>
      </c>
    </row>
    <row r="17586">
      <c r="A17586" s="1" t="s">
        <v>7526</v>
      </c>
    </row>
    <row r="17588">
      <c r="A17588" s="1" t="s">
        <v>7527</v>
      </c>
    </row>
    <row r="17589">
      <c r="A17589" s="1" t="s">
        <v>7528</v>
      </c>
    </row>
    <row r="17590">
      <c r="A17590" s="1" t="s">
        <v>7464</v>
      </c>
    </row>
    <row r="17591">
      <c r="A17591" s="1" t="s">
        <v>7465</v>
      </c>
    </row>
    <row r="17592">
      <c r="A17592" s="1" t="s">
        <v>7466</v>
      </c>
    </row>
    <row r="17593">
      <c r="A17593" s="1" t="s">
        <v>4752</v>
      </c>
    </row>
    <row r="17594">
      <c r="A17594" s="1" t="s">
        <v>7529</v>
      </c>
    </row>
    <row r="17595">
      <c r="A17595" s="1" t="s">
        <v>7530</v>
      </c>
    </row>
    <row r="17597">
      <c r="A17597" s="1" t="s">
        <v>5543</v>
      </c>
    </row>
    <row r="17599">
      <c r="A17599" s="1" t="s">
        <v>5561</v>
      </c>
    </row>
    <row r="17601">
      <c r="A17601" s="1" t="s">
        <v>5562</v>
      </c>
    </row>
    <row r="17602">
      <c r="A17602" s="1" t="s">
        <v>5563</v>
      </c>
    </row>
    <row r="17603">
      <c r="A17603" s="1" t="s">
        <v>4752</v>
      </c>
    </row>
    <row r="17605">
      <c r="A17605" s="1" t="s">
        <v>1042</v>
      </c>
    </row>
    <row r="17606">
      <c r="A17606" s="1" t="s">
        <v>5558</v>
      </c>
    </row>
    <row r="17607">
      <c r="A17607" s="1" t="s">
        <v>5561</v>
      </c>
    </row>
    <row r="17608">
      <c r="A17608" s="1" t="s">
        <v>5562</v>
      </c>
    </row>
    <row r="17609">
      <c r="A17609" s="1" t="s">
        <v>5563</v>
      </c>
    </row>
    <row r="17610">
      <c r="A17610" s="1" t="s">
        <v>5564</v>
      </c>
    </row>
    <row r="17611">
      <c r="A17611" s="1" t="s">
        <v>7531</v>
      </c>
    </row>
    <row r="17613">
      <c r="A17613" s="1" t="s">
        <v>5543</v>
      </c>
    </row>
    <row r="17615">
      <c r="A17615" s="1" t="s">
        <v>7532</v>
      </c>
    </row>
    <row r="17617">
      <c r="A17617" s="1" t="s">
        <v>7533</v>
      </c>
    </row>
    <row r="17619">
      <c r="A17619" s="1" t="s">
        <v>7534</v>
      </c>
    </row>
    <row r="17620">
      <c r="A17620" s="1" t="s">
        <v>7535</v>
      </c>
    </row>
    <row r="17621">
      <c r="A17621" s="1" t="s">
        <v>7536</v>
      </c>
    </row>
    <row r="17623">
      <c r="A17623" s="1" t="s">
        <v>7537</v>
      </c>
    </row>
    <row r="17625">
      <c r="A17625" s="1" t="s">
        <v>7538</v>
      </c>
    </row>
    <row r="17627">
      <c r="A17627" s="1" t="s">
        <v>7539</v>
      </c>
    </row>
    <row r="17629">
      <c r="A17629" s="1" t="s">
        <v>7540</v>
      </c>
    </row>
    <row r="17630">
      <c r="A17630" s="1" t="s">
        <v>7541</v>
      </c>
    </row>
    <row r="17632">
      <c r="A17632" s="1" t="s">
        <v>7542</v>
      </c>
    </row>
    <row r="17634">
      <c r="A17634" s="1" t="s">
        <v>7543</v>
      </c>
    </row>
    <row r="17636">
      <c r="A17636" s="1" t="s">
        <v>7544</v>
      </c>
    </row>
    <row r="17638">
      <c r="A17638" s="1" t="s">
        <v>7545</v>
      </c>
    </row>
    <row r="17640">
      <c r="A17640" s="1" t="s">
        <v>5558</v>
      </c>
    </row>
    <row r="17641">
      <c r="A17641" s="1" t="s">
        <v>7532</v>
      </c>
    </row>
    <row r="17642">
      <c r="A17642" s="1" t="s">
        <v>7533</v>
      </c>
    </row>
    <row r="17643">
      <c r="A17643" s="1" t="s">
        <v>7534</v>
      </c>
    </row>
    <row r="17644">
      <c r="A17644" s="1" t="s">
        <v>7535</v>
      </c>
    </row>
    <row r="17645">
      <c r="A17645" s="1" t="s">
        <v>7536</v>
      </c>
    </row>
    <row r="17646">
      <c r="A17646" s="1" t="s">
        <v>7537</v>
      </c>
    </row>
    <row r="17647">
      <c r="A17647" s="1" t="s">
        <v>7538</v>
      </c>
    </row>
    <row r="17648">
      <c r="A17648" s="1" t="s">
        <v>7539</v>
      </c>
    </row>
    <row r="17649">
      <c r="A17649" s="1" t="s">
        <v>7540</v>
      </c>
    </row>
    <row r="17650">
      <c r="A17650" s="1" t="s">
        <v>7541</v>
      </c>
    </row>
    <row r="17651">
      <c r="A17651" s="1" t="s">
        <v>7542</v>
      </c>
    </row>
    <row r="17652">
      <c r="A17652" s="1" t="s">
        <v>7543</v>
      </c>
    </row>
    <row r="17653">
      <c r="A17653" s="1" t="s">
        <v>7544</v>
      </c>
    </row>
    <row r="17654">
      <c r="A17654" s="1" t="s">
        <v>7546</v>
      </c>
    </row>
    <row r="17655">
      <c r="A17655" s="1" t="s">
        <v>7547</v>
      </c>
    </row>
    <row r="17657">
      <c r="A17657" s="1" t="s">
        <v>5543</v>
      </c>
    </row>
    <row r="17659">
      <c r="A17659" s="1" t="s">
        <v>5544</v>
      </c>
    </row>
    <row r="17661">
      <c r="A17661" s="1" t="s">
        <v>5545</v>
      </c>
    </row>
    <row r="17663">
      <c r="A17663" s="1" t="s">
        <v>5546</v>
      </c>
    </row>
    <row r="17664">
      <c r="A17664" s="1" t="s">
        <v>5547</v>
      </c>
    </row>
    <row r="17665">
      <c r="A17665" s="1" t="s">
        <v>5548</v>
      </c>
    </row>
    <row r="17667">
      <c r="A17667" s="1" t="s">
        <v>5549</v>
      </c>
    </row>
    <row r="17669">
      <c r="A17669" s="1" t="s">
        <v>5550</v>
      </c>
    </row>
    <row r="17671">
      <c r="A17671" s="1" t="s">
        <v>5551</v>
      </c>
    </row>
    <row r="17673">
      <c r="A17673" s="1" t="s">
        <v>5552</v>
      </c>
    </row>
    <row r="17674">
      <c r="A17674" s="1" t="s">
        <v>5553</v>
      </c>
    </row>
    <row r="17676">
      <c r="A17676" s="1" t="s">
        <v>5554</v>
      </c>
    </row>
    <row r="17678">
      <c r="A17678" s="1" t="s">
        <v>5555</v>
      </c>
    </row>
    <row r="17680">
      <c r="A17680" s="1" t="s">
        <v>5556</v>
      </c>
    </row>
    <row r="17682">
      <c r="A17682" s="1" t="s">
        <v>5557</v>
      </c>
    </row>
    <row r="17684">
      <c r="A17684" s="1" t="s">
        <v>5558</v>
      </c>
    </row>
    <row r="17685">
      <c r="A17685" s="1" t="s">
        <v>5544</v>
      </c>
    </row>
    <row r="17686">
      <c r="A17686" s="1" t="s">
        <v>5545</v>
      </c>
    </row>
    <row r="17687">
      <c r="A17687" s="1" t="s">
        <v>5546</v>
      </c>
    </row>
    <row r="17688">
      <c r="A17688" s="1" t="s">
        <v>5547</v>
      </c>
    </row>
    <row r="17689">
      <c r="A17689" s="1" t="s">
        <v>5548</v>
      </c>
    </row>
    <row r="17690">
      <c r="A17690" s="1" t="s">
        <v>5549</v>
      </c>
    </row>
    <row r="17691">
      <c r="A17691" s="1" t="s">
        <v>5550</v>
      </c>
    </row>
    <row r="17692">
      <c r="A17692" s="1" t="s">
        <v>5551</v>
      </c>
    </row>
    <row r="17693">
      <c r="A17693" s="1" t="s">
        <v>5552</v>
      </c>
    </row>
    <row r="17694">
      <c r="A17694" s="1" t="s">
        <v>5553</v>
      </c>
    </row>
    <row r="17695">
      <c r="A17695" s="1" t="s">
        <v>5554</v>
      </c>
    </row>
    <row r="17696">
      <c r="A17696" s="1" t="s">
        <v>5555</v>
      </c>
    </row>
    <row r="17697">
      <c r="A17697" s="1" t="s">
        <v>5556</v>
      </c>
    </row>
    <row r="17698">
      <c r="A17698" s="1" t="s">
        <v>5559</v>
      </c>
    </row>
    <row r="17699">
      <c r="A17699" s="1" t="s">
        <v>7548</v>
      </c>
    </row>
    <row r="17701">
      <c r="A17701" s="1" t="s">
        <v>5543</v>
      </c>
    </row>
    <row r="17703">
      <c r="A17703" s="1" t="s">
        <v>5544</v>
      </c>
    </row>
    <row r="17705">
      <c r="A17705" s="1" t="s">
        <v>5545</v>
      </c>
    </row>
    <row r="17707">
      <c r="A17707" s="1" t="s">
        <v>5546</v>
      </c>
    </row>
    <row r="17708">
      <c r="A17708" s="1" t="s">
        <v>5547</v>
      </c>
    </row>
    <row r="17709">
      <c r="A17709" s="1" t="s">
        <v>5548</v>
      </c>
    </row>
    <row r="17711">
      <c r="A17711" s="1" t="s">
        <v>5549</v>
      </c>
    </row>
    <row r="17713">
      <c r="A17713" s="1" t="s">
        <v>5550</v>
      </c>
    </row>
    <row r="17715">
      <c r="A17715" s="1" t="s">
        <v>5551</v>
      </c>
    </row>
    <row r="17717">
      <c r="A17717" s="1" t="s">
        <v>5552</v>
      </c>
    </row>
    <row r="17718">
      <c r="A17718" s="1" t="s">
        <v>5553</v>
      </c>
    </row>
    <row r="17720">
      <c r="A17720" s="1" t="s">
        <v>5554</v>
      </c>
    </row>
    <row r="17722">
      <c r="A17722" s="1" t="s">
        <v>5555</v>
      </c>
    </row>
    <row r="17724">
      <c r="A17724" s="1" t="s">
        <v>5556</v>
      </c>
    </row>
    <row r="17726">
      <c r="A17726" s="1" t="s">
        <v>5557</v>
      </c>
    </row>
    <row r="17728">
      <c r="A17728" s="1" t="s">
        <v>5558</v>
      </c>
    </row>
    <row r="17729">
      <c r="A17729" s="1" t="s">
        <v>5544</v>
      </c>
    </row>
    <row r="17730">
      <c r="A17730" s="1" t="s">
        <v>5545</v>
      </c>
    </row>
    <row r="17731">
      <c r="A17731" s="1" t="s">
        <v>5546</v>
      </c>
    </row>
    <row r="17732">
      <c r="A17732" s="1" t="s">
        <v>5547</v>
      </c>
    </row>
    <row r="17733">
      <c r="A17733" s="1" t="s">
        <v>5548</v>
      </c>
    </row>
    <row r="17734">
      <c r="A17734" s="1" t="s">
        <v>5549</v>
      </c>
    </row>
    <row r="17735">
      <c r="A17735" s="1" t="s">
        <v>5550</v>
      </c>
    </row>
    <row r="17736">
      <c r="A17736" s="1" t="s">
        <v>5551</v>
      </c>
    </row>
    <row r="17737">
      <c r="A17737" s="1" t="s">
        <v>5552</v>
      </c>
    </row>
    <row r="17738">
      <c r="A17738" s="1" t="s">
        <v>5553</v>
      </c>
    </row>
    <row r="17739">
      <c r="A17739" s="1" t="s">
        <v>5554</v>
      </c>
    </row>
    <row r="17740">
      <c r="A17740" s="1" t="s">
        <v>5555</v>
      </c>
    </row>
    <row r="17741">
      <c r="A17741" s="1" t="s">
        <v>5556</v>
      </c>
    </row>
    <row r="17742">
      <c r="A17742" s="1" t="s">
        <v>5559</v>
      </c>
    </row>
    <row r="17743">
      <c r="A17743" s="1" t="s">
        <v>7549</v>
      </c>
    </row>
    <row r="17745">
      <c r="A17745" s="1" t="s">
        <v>7550</v>
      </c>
    </row>
    <row r="17747">
      <c r="A17747" s="1" t="s">
        <v>7551</v>
      </c>
    </row>
    <row r="17749">
      <c r="A17749" s="1" t="s">
        <v>7552</v>
      </c>
    </row>
    <row r="17751">
      <c r="A17751" s="1" t="s">
        <v>7553</v>
      </c>
    </row>
    <row r="17753">
      <c r="A17753" s="1" t="s">
        <v>7554</v>
      </c>
    </row>
    <row r="17754">
      <c r="A17754" s="1" t="s">
        <v>7555</v>
      </c>
    </row>
    <row r="17755">
      <c r="A17755" s="1" t="s">
        <v>7556</v>
      </c>
    </row>
    <row r="17756">
      <c r="A17756" s="1" t="s">
        <v>7557</v>
      </c>
    </row>
    <row r="17758">
      <c r="A17758" s="1" t="s">
        <v>7558</v>
      </c>
    </row>
    <row r="17759">
      <c r="A17759" s="1" t="s">
        <v>7559</v>
      </c>
    </row>
    <row r="17761">
      <c r="A17761" s="1" t="s">
        <v>7560</v>
      </c>
    </row>
    <row r="17762">
      <c r="A17762" s="1" t="s">
        <v>7561</v>
      </c>
    </row>
    <row r="17764">
      <c r="A17764" s="1" t="s">
        <v>7562</v>
      </c>
    </row>
    <row r="17766">
      <c r="A17766" s="1" t="s">
        <v>7563</v>
      </c>
    </row>
    <row r="17768">
      <c r="A17768" s="1" t="s">
        <v>7564</v>
      </c>
    </row>
    <row r="17770">
      <c r="A17770" s="1" t="s">
        <v>7565</v>
      </c>
    </row>
    <row r="17772">
      <c r="A17772" s="1" t="s">
        <v>7566</v>
      </c>
    </row>
    <row r="17773">
      <c r="A17773" s="1" t="s">
        <v>7567</v>
      </c>
    </row>
    <row r="17775">
      <c r="A17775" s="1" t="s">
        <v>7568</v>
      </c>
    </row>
    <row r="17776">
      <c r="A17776" s="1" t="s">
        <v>7569</v>
      </c>
    </row>
    <row r="17778">
      <c r="A17778" s="1" t="s">
        <v>7570</v>
      </c>
    </row>
    <row r="17780">
      <c r="A17780" s="1" t="s">
        <v>7571</v>
      </c>
    </row>
    <row r="17781">
      <c r="A17781" s="1" t="s">
        <v>7572</v>
      </c>
    </row>
    <row r="17782">
      <c r="A17782" s="1" t="s">
        <v>7573</v>
      </c>
    </row>
    <row r="17784">
      <c r="A17784" s="1" t="s">
        <v>7574</v>
      </c>
    </row>
    <row r="17785">
      <c r="A17785" s="1" t="s">
        <v>7575</v>
      </c>
    </row>
    <row r="17786">
      <c r="A17786" s="1" t="s">
        <v>7576</v>
      </c>
    </row>
    <row r="17788">
      <c r="A17788" s="1" t="s">
        <v>7577</v>
      </c>
    </row>
    <row r="17790">
      <c r="A17790" s="1" t="s">
        <v>7578</v>
      </c>
    </row>
    <row r="17792">
      <c r="A17792" s="1" t="s">
        <v>7579</v>
      </c>
    </row>
    <row r="17794">
      <c r="A17794" s="1" t="s">
        <v>7580</v>
      </c>
    </row>
    <row r="17796">
      <c r="A17796" s="1" t="s">
        <v>7581</v>
      </c>
    </row>
    <row r="17797">
      <c r="A17797" s="1" t="s">
        <v>7582</v>
      </c>
    </row>
    <row r="17799">
      <c r="A17799" s="1" t="s">
        <v>7583</v>
      </c>
    </row>
    <row r="17801">
      <c r="A17801" s="1" t="s">
        <v>7584</v>
      </c>
    </row>
    <row r="17803">
      <c r="A17803" s="1" t="s">
        <v>7585</v>
      </c>
    </row>
    <row r="17805">
      <c r="A17805" s="1" t="s">
        <v>7586</v>
      </c>
    </row>
    <row r="17806">
      <c r="A17806" s="1" t="s">
        <v>7587</v>
      </c>
    </row>
    <row r="17808">
      <c r="A17808" s="1" t="s">
        <v>7588</v>
      </c>
    </row>
    <row r="17809">
      <c r="A17809" s="1" t="s">
        <v>7589</v>
      </c>
    </row>
    <row r="17810">
      <c r="A17810" s="1" t="s">
        <v>7590</v>
      </c>
    </row>
    <row r="17812">
      <c r="A17812" s="1" t="s">
        <v>7591</v>
      </c>
    </row>
    <row r="17814">
      <c r="A17814" s="1" t="s">
        <v>2007</v>
      </c>
    </row>
    <row r="17816">
      <c r="A17816" s="1" t="s">
        <v>7592</v>
      </c>
    </row>
    <row r="17817">
      <c r="A17817" s="1" t="s">
        <v>7593</v>
      </c>
    </row>
    <row r="17819">
      <c r="A17819" s="1" t="s">
        <v>7594</v>
      </c>
    </row>
    <row r="17820">
      <c r="A17820" s="1" t="s">
        <v>7595</v>
      </c>
    </row>
    <row r="17822">
      <c r="A17822" s="1" t="s">
        <v>7596</v>
      </c>
    </row>
    <row r="17824">
      <c r="A17824" s="1" t="s">
        <v>7597</v>
      </c>
    </row>
    <row r="17825">
      <c r="A17825" s="1" t="s">
        <v>7598</v>
      </c>
    </row>
    <row r="17826">
      <c r="A17826" s="1" t="s">
        <v>7599</v>
      </c>
    </row>
    <row r="17827">
      <c r="A17827" s="1" t="s">
        <v>7600</v>
      </c>
    </row>
    <row r="17829">
      <c r="A17829" s="1" t="s">
        <v>7601</v>
      </c>
    </row>
    <row r="17830">
      <c r="A17830" s="1" t="s">
        <v>7602</v>
      </c>
    </row>
    <row r="17832">
      <c r="A17832" s="1" t="s">
        <v>7603</v>
      </c>
    </row>
    <row r="17834">
      <c r="A17834" s="1" t="s">
        <v>7604</v>
      </c>
    </row>
    <row r="17836">
      <c r="A17836" s="1" t="s">
        <v>7605</v>
      </c>
    </row>
    <row r="17837">
      <c r="A17837" s="1" t="s">
        <v>7606</v>
      </c>
    </row>
    <row r="17838">
      <c r="A17838" s="1" t="s">
        <v>7551</v>
      </c>
    </row>
    <row r="17839">
      <c r="A17839" s="1" t="s">
        <v>7552</v>
      </c>
    </row>
    <row r="17840">
      <c r="A17840" s="1" t="s">
        <v>7553</v>
      </c>
    </row>
    <row r="17841">
      <c r="A17841" s="1" t="s">
        <v>7555</v>
      </c>
    </row>
    <row r="17842">
      <c r="A17842" s="1" t="s">
        <v>7556</v>
      </c>
    </row>
    <row r="17843">
      <c r="A17843" s="1" t="s">
        <v>7557</v>
      </c>
    </row>
    <row r="17844">
      <c r="A17844" s="1" t="s">
        <v>7558</v>
      </c>
    </row>
    <row r="17845">
      <c r="A17845" s="1" t="s">
        <v>7559</v>
      </c>
    </row>
    <row r="17846">
      <c r="A17846" s="1" t="s">
        <v>7560</v>
      </c>
    </row>
    <row r="17847">
      <c r="A17847" s="1" t="s">
        <v>7561</v>
      </c>
    </row>
    <row r="17848">
      <c r="A17848" s="1" t="s">
        <v>7562</v>
      </c>
    </row>
    <row r="17849">
      <c r="A17849" s="1" t="s">
        <v>7563</v>
      </c>
    </row>
    <row r="17850">
      <c r="A17850" s="1" t="s">
        <v>7564</v>
      </c>
    </row>
    <row r="17851">
      <c r="A17851" s="1" t="s">
        <v>7565</v>
      </c>
    </row>
    <row r="17852">
      <c r="A17852" s="1" t="s">
        <v>7566</v>
      </c>
    </row>
    <row r="17853">
      <c r="A17853" s="1" t="s">
        <v>7567</v>
      </c>
    </row>
    <row r="17854">
      <c r="A17854" s="1" t="s">
        <v>7568</v>
      </c>
    </row>
    <row r="17855">
      <c r="A17855" s="1" t="s">
        <v>7569</v>
      </c>
    </row>
    <row r="17856">
      <c r="A17856" s="1" t="s">
        <v>7571</v>
      </c>
    </row>
    <row r="17857">
      <c r="A17857" s="1" t="s">
        <v>7572</v>
      </c>
    </row>
    <row r="17858">
      <c r="A17858" s="1" t="s">
        <v>7573</v>
      </c>
    </row>
    <row r="17859">
      <c r="A17859" s="1" t="s">
        <v>7574</v>
      </c>
    </row>
    <row r="17860">
      <c r="A17860" s="1" t="s">
        <v>7575</v>
      </c>
    </row>
    <row r="17861">
      <c r="A17861" s="1" t="s">
        <v>7576</v>
      </c>
    </row>
    <row r="17862">
      <c r="A17862" s="1" t="s">
        <v>7577</v>
      </c>
    </row>
    <row r="17863">
      <c r="A17863" s="1" t="s">
        <v>7578</v>
      </c>
    </row>
    <row r="17864">
      <c r="A17864" s="1" t="s">
        <v>7579</v>
      </c>
    </row>
    <row r="17865">
      <c r="A17865" s="1" t="s">
        <v>7581</v>
      </c>
    </row>
    <row r="17866">
      <c r="A17866" s="1" t="s">
        <v>7582</v>
      </c>
    </row>
    <row r="17867">
      <c r="A17867" s="1" t="s">
        <v>7583</v>
      </c>
    </row>
    <row r="17868">
      <c r="A17868" s="1" t="s">
        <v>7584</v>
      </c>
    </row>
    <row r="17869">
      <c r="A17869" s="1" t="s">
        <v>7586</v>
      </c>
    </row>
    <row r="17870">
      <c r="A17870" s="1" t="s">
        <v>7587</v>
      </c>
    </row>
    <row r="17871">
      <c r="A17871" s="1" t="s">
        <v>7588</v>
      </c>
    </row>
    <row r="17872">
      <c r="A17872" s="1" t="s">
        <v>7589</v>
      </c>
    </row>
    <row r="17873">
      <c r="A17873" s="1" t="s">
        <v>7590</v>
      </c>
    </row>
    <row r="17874">
      <c r="A17874" s="1" t="s">
        <v>7591</v>
      </c>
    </row>
    <row r="17875">
      <c r="A17875" s="1" t="s">
        <v>7592</v>
      </c>
    </row>
    <row r="17876">
      <c r="A17876" s="1" t="s">
        <v>7593</v>
      </c>
    </row>
    <row r="17877">
      <c r="A17877" s="1" t="s">
        <v>7594</v>
      </c>
    </row>
    <row r="17878">
      <c r="A17878" s="1" t="s">
        <v>7595</v>
      </c>
    </row>
    <row r="17879">
      <c r="A17879" s="1" t="s">
        <v>7596</v>
      </c>
    </row>
    <row r="17880">
      <c r="A17880" s="1" t="s">
        <v>7597</v>
      </c>
    </row>
    <row r="17881">
      <c r="A17881" s="1" t="s">
        <v>7598</v>
      </c>
    </row>
    <row r="17882">
      <c r="A17882" s="1" t="s">
        <v>7599</v>
      </c>
    </row>
    <row r="17883">
      <c r="A17883" s="1" t="s">
        <v>7600</v>
      </c>
    </row>
    <row r="17884">
      <c r="A17884" s="1" t="s">
        <v>7601</v>
      </c>
    </row>
    <row r="17885">
      <c r="A17885" s="1" t="s">
        <v>7602</v>
      </c>
    </row>
    <row r="17886">
      <c r="A17886" s="1" t="s">
        <v>7603</v>
      </c>
    </row>
    <row r="17887">
      <c r="A17887" s="1" t="s">
        <v>7604</v>
      </c>
    </row>
    <row r="17888">
      <c r="A17888" s="1" t="s">
        <v>7607</v>
      </c>
    </row>
    <row r="17889">
      <c r="A17889" s="1" t="s">
        <v>7608</v>
      </c>
    </row>
    <row r="17891">
      <c r="A17891" s="3" t="str">
        <f> ChatGPT &gt; G</f>
        <v>#NAME?</v>
      </c>
    </row>
    <row r="17893">
      <c r="A17893" s="1" t="s">
        <v>7609</v>
      </c>
    </row>
    <row r="17894">
      <c r="A17894" s="1" t="s">
        <v>7610</v>
      </c>
    </row>
    <row r="17895">
      <c r="A17895" s="1" t="s">
        <v>7611</v>
      </c>
    </row>
    <row r="17896">
      <c r="A17896" s="1" t="s">
        <v>7612</v>
      </c>
    </row>
    <row r="17897">
      <c r="A17897" s="1" t="s">
        <v>7613</v>
      </c>
    </row>
    <row r="17898">
      <c r="A17898" s="1" t="s">
        <v>7614</v>
      </c>
    </row>
    <row r="17899">
      <c r="A17899" s="1" t="s">
        <v>7615</v>
      </c>
    </row>
    <row r="17900">
      <c r="A17900" s="1" t="s">
        <v>7616</v>
      </c>
    </row>
    <row r="17902">
      <c r="A17902" s="1" t="s">
        <v>7617</v>
      </c>
    </row>
    <row r="17903">
      <c r="A17903" s="1" t="s">
        <v>7618</v>
      </c>
    </row>
    <row r="17904">
      <c r="A17904" s="1" t="s">
        <v>7619</v>
      </c>
    </row>
    <row r="17905">
      <c r="A17905" s="1" t="s">
        <v>7620</v>
      </c>
    </row>
    <row r="17906">
      <c r="A17906" s="1" t="s">
        <v>7621</v>
      </c>
    </row>
    <row r="17907">
      <c r="A17907" s="1" t="s">
        <v>7622</v>
      </c>
    </row>
    <row r="17908">
      <c r="A17908" s="1" t="s">
        <v>7623</v>
      </c>
    </row>
    <row r="17909">
      <c r="A17909" s="1" t="s">
        <v>7624</v>
      </c>
    </row>
    <row r="17911">
      <c r="A17911" s="1" t="s">
        <v>7625</v>
      </c>
    </row>
    <row r="17912">
      <c r="A17912" s="1" t="s">
        <v>7626</v>
      </c>
    </row>
    <row r="17913">
      <c r="A17913" s="1" t="s">
        <v>7627</v>
      </c>
    </row>
    <row r="17914">
      <c r="A17914" s="1" t="s">
        <v>7628</v>
      </c>
    </row>
    <row r="17915">
      <c r="A17915" s="1" t="s">
        <v>7629</v>
      </c>
    </row>
    <row r="17917">
      <c r="A17917" s="1" t="s">
        <v>7630</v>
      </c>
    </row>
    <row r="17919">
      <c r="A17919" s="1" t="s">
        <v>7631</v>
      </c>
    </row>
    <row r="17920">
      <c r="A17920" s="1" t="s">
        <v>7632</v>
      </c>
    </row>
    <row r="17922">
      <c r="A17922" s="1" t="s">
        <v>7633</v>
      </c>
    </row>
    <row r="17924">
      <c r="A17924" s="1" t="s">
        <v>7634</v>
      </c>
    </row>
    <row r="17925">
      <c r="A17925" s="1" t="s">
        <v>7609</v>
      </c>
    </row>
    <row r="17926">
      <c r="A17926" s="1" t="s">
        <v>7610</v>
      </c>
    </row>
    <row r="17927">
      <c r="A17927" s="1" t="s">
        <v>7611</v>
      </c>
    </row>
    <row r="17928">
      <c r="A17928" s="1" t="s">
        <v>7612</v>
      </c>
    </row>
    <row r="17929">
      <c r="A17929" s="1" t="s">
        <v>7613</v>
      </c>
    </row>
    <row r="17930">
      <c r="A17930" s="1" t="s">
        <v>7614</v>
      </c>
    </row>
    <row r="17931">
      <c r="A17931" s="1" t="s">
        <v>7615</v>
      </c>
    </row>
    <row r="17932">
      <c r="A17932" s="1" t="s">
        <v>7616</v>
      </c>
    </row>
    <row r="17933">
      <c r="A17933" s="1" t="s">
        <v>7617</v>
      </c>
    </row>
    <row r="17934">
      <c r="A17934" s="1" t="s">
        <v>7618</v>
      </c>
    </row>
    <row r="17935">
      <c r="A17935" s="1" t="s">
        <v>7619</v>
      </c>
    </row>
    <row r="17936">
      <c r="A17936" s="1" t="s">
        <v>7620</v>
      </c>
    </row>
    <row r="17937">
      <c r="A17937" s="1" t="s">
        <v>7621</v>
      </c>
    </row>
    <row r="17938">
      <c r="A17938" s="1" t="s">
        <v>7622</v>
      </c>
    </row>
    <row r="17939">
      <c r="A17939" s="1" t="s">
        <v>7623</v>
      </c>
    </row>
    <row r="17940">
      <c r="A17940" s="1" t="s">
        <v>7624</v>
      </c>
    </row>
    <row r="17941">
      <c r="A17941" s="1" t="s">
        <v>7625</v>
      </c>
    </row>
    <row r="17942">
      <c r="A17942" s="1" t="s">
        <v>7626</v>
      </c>
    </row>
    <row r="17943">
      <c r="A17943" s="1" t="s">
        <v>7627</v>
      </c>
    </row>
    <row r="17944">
      <c r="A17944" s="1" t="s">
        <v>7628</v>
      </c>
    </row>
    <row r="17945">
      <c r="A17945" s="1" t="s">
        <v>7629</v>
      </c>
    </row>
    <row r="17946">
      <c r="A17946" s="1" t="s">
        <v>7630</v>
      </c>
    </row>
    <row r="17947">
      <c r="A17947" s="1" t="s">
        <v>7631</v>
      </c>
    </row>
    <row r="17948">
      <c r="A17948" s="1" t="s">
        <v>7632</v>
      </c>
    </row>
    <row r="17949">
      <c r="A17949" s="1" t="s">
        <v>7635</v>
      </c>
    </row>
    <row r="17950">
      <c r="A17950" s="1" t="s">
        <v>7636</v>
      </c>
    </row>
    <row r="17952">
      <c r="A17952" s="3" t="str">
        <f/>
        <v>#ERROR!</v>
      </c>
    </row>
    <row r="17953">
      <c r="A17953" s="1" t="s">
        <v>7637</v>
      </c>
    </row>
    <row r="17954">
      <c r="A17954" s="1" t="s">
        <v>7638</v>
      </c>
    </row>
    <row r="17955">
      <c r="A17955" s="1" t="s">
        <v>7639</v>
      </c>
    </row>
    <row r="17957">
      <c r="A17957" s="1" t="s">
        <v>7640</v>
      </c>
    </row>
    <row r="17958">
      <c r="A17958" s="1" t="s">
        <v>7641</v>
      </c>
    </row>
    <row r="17959">
      <c r="A17959" s="1">
        <v>8114382.0</v>
      </c>
    </row>
    <row r="17961">
      <c r="A17961" s="1" t="s">
        <v>7642</v>
      </c>
    </row>
    <row r="17962">
      <c r="A17962" s="1" t="s">
        <v>7643</v>
      </c>
    </row>
    <row r="17963">
      <c r="A17963" s="1" t="s">
        <v>7644</v>
      </c>
    </row>
    <row r="17965">
      <c r="A17965" s="1" t="s">
        <v>7645</v>
      </c>
    </row>
    <row r="17967">
      <c r="A17967" s="1" t="s">
        <v>7646</v>
      </c>
    </row>
    <row r="17968">
      <c r="A17968" s="1" t="s">
        <v>7647</v>
      </c>
    </row>
    <row r="17970">
      <c r="A17970" s="1" t="s">
        <v>7648</v>
      </c>
    </row>
    <row r="17971">
      <c r="A17971" s="7">
        <v>45599.0</v>
      </c>
    </row>
    <row r="17973">
      <c r="A17973" s="1" t="s">
        <v>7649</v>
      </c>
    </row>
    <row r="17975">
      <c r="A17975" s="1" t="s">
        <v>7650</v>
      </c>
    </row>
    <row r="17976">
      <c r="A17976" s="1" t="s">
        <v>7651</v>
      </c>
    </row>
    <row r="17978">
      <c r="A17978" s="1" t="s">
        <v>7652</v>
      </c>
    </row>
    <row r="17979">
      <c r="A17979" s="1" t="s">
        <v>7653</v>
      </c>
    </row>
    <row r="17980">
      <c r="A17980" s="1" t="s">
        <v>7637</v>
      </c>
    </row>
    <row r="17981">
      <c r="A17981" s="1" t="s">
        <v>7638</v>
      </c>
    </row>
    <row r="17982">
      <c r="A17982" s="1" t="s">
        <v>7639</v>
      </c>
    </row>
    <row r="17983">
      <c r="A17983" s="1" t="s">
        <v>7640</v>
      </c>
    </row>
    <row r="17984">
      <c r="A17984" s="1" t="s">
        <v>7641</v>
      </c>
    </row>
    <row r="17985">
      <c r="A17985" s="1">
        <v>8114382.0</v>
      </c>
    </row>
    <row r="17986">
      <c r="A17986" s="1" t="s">
        <v>7643</v>
      </c>
    </row>
    <row r="17987">
      <c r="A17987" s="1" t="s">
        <v>7644</v>
      </c>
    </row>
    <row r="17988">
      <c r="A17988" s="1" t="s">
        <v>7645</v>
      </c>
    </row>
    <row r="17989">
      <c r="A17989" s="1" t="s">
        <v>7646</v>
      </c>
    </row>
    <row r="17990">
      <c r="A17990" s="1" t="s">
        <v>7647</v>
      </c>
    </row>
    <row r="17991">
      <c r="A17991" s="1" t="s">
        <v>7648</v>
      </c>
    </row>
    <row r="17992">
      <c r="A17992" s="7">
        <v>45599.0</v>
      </c>
    </row>
    <row r="17993">
      <c r="A17993" s="1" t="s">
        <v>7649</v>
      </c>
    </row>
    <row r="17994">
      <c r="A17994" s="1" t="s">
        <v>7650</v>
      </c>
    </row>
    <row r="17995">
      <c r="A17995" s="1" t="s">
        <v>7651</v>
      </c>
    </row>
    <row r="17996">
      <c r="A17996" s="1" t="s">
        <v>7654</v>
      </c>
    </row>
    <row r="17997">
      <c r="A17997" s="1" t="s">
        <v>7655</v>
      </c>
    </row>
    <row r="17999">
      <c r="A17999" s="1" t="s">
        <v>7656</v>
      </c>
    </row>
    <row r="18001">
      <c r="A18001" s="1" t="s">
        <v>7657</v>
      </c>
    </row>
    <row r="18003">
      <c r="A18003" s="1" t="s">
        <v>7658</v>
      </c>
    </row>
    <row r="18004">
      <c r="A18004" s="1" t="s">
        <v>7659</v>
      </c>
    </row>
    <row r="18005">
      <c r="A18005" s="1" t="s">
        <v>7660</v>
      </c>
    </row>
    <row r="18007">
      <c r="A18007" s="1" t="s">
        <v>7661</v>
      </c>
    </row>
    <row r="18009">
      <c r="A18009" s="1" t="s">
        <v>7662</v>
      </c>
    </row>
    <row r="18010">
      <c r="A18010" s="1" t="s">
        <v>7663</v>
      </c>
    </row>
    <row r="18012">
      <c r="A18012" s="1" t="s">
        <v>7664</v>
      </c>
    </row>
    <row r="18013">
      <c r="A18013" s="1" t="s">
        <v>7665</v>
      </c>
    </row>
    <row r="18014">
      <c r="A18014" s="1" t="s">
        <v>7666</v>
      </c>
    </row>
    <row r="18015">
      <c r="A18015" s="1" t="s">
        <v>7667</v>
      </c>
    </row>
    <row r="18016">
      <c r="A18016" s="1" t="s">
        <v>7668</v>
      </c>
    </row>
    <row r="18018">
      <c r="A18018" s="1" t="s">
        <v>7669</v>
      </c>
    </row>
    <row r="18019">
      <c r="A18019" s="1" t="s">
        <v>7670</v>
      </c>
    </row>
    <row r="18020">
      <c r="A18020" s="1" t="s">
        <v>7671</v>
      </c>
    </row>
    <row r="18021">
      <c r="A18021" s="1" t="s">
        <v>7672</v>
      </c>
    </row>
    <row r="18022">
      <c r="A18022" s="1" t="s">
        <v>7673</v>
      </c>
    </row>
    <row r="18023">
      <c r="A18023" s="1" t="s">
        <v>7674</v>
      </c>
    </row>
    <row r="18024">
      <c r="A18024" s="1" t="s">
        <v>7675</v>
      </c>
    </row>
    <row r="18025">
      <c r="A18025" s="1" t="s">
        <v>7676</v>
      </c>
    </row>
    <row r="18026">
      <c r="A18026" s="1" t="s">
        <v>7677</v>
      </c>
    </row>
    <row r="18027">
      <c r="A18027" s="1" t="s">
        <v>7678</v>
      </c>
    </row>
    <row r="18028">
      <c r="A18028" s="1" t="s">
        <v>7679</v>
      </c>
    </row>
    <row r="18029">
      <c r="A18029" s="1" t="s">
        <v>7680</v>
      </c>
    </row>
    <row r="18030">
      <c r="A18030" s="1" t="s">
        <v>7681</v>
      </c>
    </row>
    <row r="18032">
      <c r="A18032" s="1" t="s">
        <v>7682</v>
      </c>
    </row>
    <row r="18033">
      <c r="A18033" s="1" t="s">
        <v>7683</v>
      </c>
    </row>
    <row r="18035">
      <c r="A18035" s="1" t="s">
        <v>7684</v>
      </c>
    </row>
    <row r="18037">
      <c r="A18037" s="1" t="s">
        <v>322</v>
      </c>
    </row>
    <row r="18038">
      <c r="A18038" s="1" t="s">
        <v>7685</v>
      </c>
    </row>
    <row r="18039">
      <c r="A18039" s="1" t="s">
        <v>7657</v>
      </c>
    </row>
    <row r="18040">
      <c r="A18040" s="1" t="s">
        <v>7658</v>
      </c>
    </row>
    <row r="18041">
      <c r="A18041" s="1" t="s">
        <v>7659</v>
      </c>
    </row>
    <row r="18042">
      <c r="A18042" s="1" t="s">
        <v>7660</v>
      </c>
    </row>
    <row r="18043">
      <c r="A18043" s="1" t="s">
        <v>7661</v>
      </c>
    </row>
    <row r="18044">
      <c r="A18044" s="1" t="s">
        <v>7662</v>
      </c>
    </row>
    <row r="18045">
      <c r="A18045" s="1" t="s">
        <v>7663</v>
      </c>
    </row>
    <row r="18046">
      <c r="A18046" s="1" t="s">
        <v>7664</v>
      </c>
    </row>
    <row r="18047">
      <c r="A18047" s="1" t="s">
        <v>7665</v>
      </c>
    </row>
    <row r="18048">
      <c r="A18048" s="1" t="s">
        <v>7666</v>
      </c>
    </row>
    <row r="18049">
      <c r="A18049" s="1" t="s">
        <v>7668</v>
      </c>
    </row>
    <row r="18050">
      <c r="A18050" s="1" t="s">
        <v>7669</v>
      </c>
    </row>
    <row r="18051">
      <c r="A18051" s="1" t="s">
        <v>7670</v>
      </c>
    </row>
    <row r="18052">
      <c r="A18052" s="1" t="s">
        <v>7671</v>
      </c>
    </row>
    <row r="18053">
      <c r="A18053" s="1" t="s">
        <v>7672</v>
      </c>
    </row>
    <row r="18054">
      <c r="A18054" s="1" t="s">
        <v>7673</v>
      </c>
    </row>
    <row r="18055">
      <c r="A18055" s="1" t="s">
        <v>7674</v>
      </c>
    </row>
    <row r="18056">
      <c r="A18056" s="1" t="s">
        <v>7675</v>
      </c>
    </row>
    <row r="18057">
      <c r="A18057" s="1" t="s">
        <v>7676</v>
      </c>
    </row>
    <row r="18058">
      <c r="A18058" s="1" t="s">
        <v>7677</v>
      </c>
    </row>
    <row r="18059">
      <c r="A18059" s="1" t="s">
        <v>7678</v>
      </c>
    </row>
    <row r="18060">
      <c r="A18060" s="1" t="s">
        <v>7679</v>
      </c>
    </row>
    <row r="18061">
      <c r="A18061" s="1" t="s">
        <v>7680</v>
      </c>
    </row>
    <row r="18062">
      <c r="A18062" s="1" t="s">
        <v>7681</v>
      </c>
    </row>
    <row r="18063">
      <c r="A18063" s="1" t="s">
        <v>7682</v>
      </c>
    </row>
    <row r="18064">
      <c r="A18064" s="1" t="s">
        <v>7683</v>
      </c>
    </row>
    <row r="18065">
      <c r="A18065" s="1" t="s">
        <v>7686</v>
      </c>
    </row>
    <row r="18066">
      <c r="A18066" s="1" t="s">
        <v>7687</v>
      </c>
    </row>
    <row r="18068">
      <c r="A18068" s="1" t="s">
        <v>7688</v>
      </c>
    </row>
    <row r="18070">
      <c r="A18070" s="1" t="s">
        <v>7689</v>
      </c>
    </row>
    <row r="18072">
      <c r="A18072" s="1" t="s">
        <v>7690</v>
      </c>
    </row>
    <row r="18073">
      <c r="A18073" s="1" t="s">
        <v>7691</v>
      </c>
    </row>
    <row r="18074">
      <c r="A18074" s="1" t="s">
        <v>7692</v>
      </c>
    </row>
    <row r="18075">
      <c r="A18075" s="1" t="s">
        <v>7693</v>
      </c>
    </row>
    <row r="18077">
      <c r="A18077" s="1" t="s">
        <v>7694</v>
      </c>
    </row>
    <row r="18078">
      <c r="A18078" s="1" t="s">
        <v>7695</v>
      </c>
    </row>
    <row r="18079">
      <c r="A18079" s="1" t="s">
        <v>7696</v>
      </c>
    </row>
    <row r="18080">
      <c r="A18080" s="1" t="s">
        <v>7697</v>
      </c>
    </row>
    <row r="18081">
      <c r="A18081" s="1" t="s">
        <v>7698</v>
      </c>
    </row>
    <row r="18082">
      <c r="A18082" s="1" t="s">
        <v>7699</v>
      </c>
    </row>
    <row r="18083">
      <c r="A18083" s="1" t="s">
        <v>7700</v>
      </c>
    </row>
    <row r="18084">
      <c r="A18084" s="1" t="s">
        <v>7701</v>
      </c>
    </row>
    <row r="18085">
      <c r="A18085" s="1" t="s">
        <v>7702</v>
      </c>
    </row>
    <row r="18086">
      <c r="A18086" s="1" t="s">
        <v>7703</v>
      </c>
    </row>
    <row r="18087">
      <c r="A18087" s="1" t="s">
        <v>7704</v>
      </c>
    </row>
    <row r="18088">
      <c r="A18088" s="1" t="s">
        <v>7705</v>
      </c>
    </row>
    <row r="18089">
      <c r="A18089" s="1" t="s">
        <v>7706</v>
      </c>
    </row>
    <row r="18090">
      <c r="A18090" s="1" t="s">
        <v>7707</v>
      </c>
    </row>
    <row r="18091">
      <c r="A18091" s="1" t="s">
        <v>7708</v>
      </c>
    </row>
    <row r="18092">
      <c r="A18092" s="1" t="s">
        <v>7709</v>
      </c>
    </row>
    <row r="18093">
      <c r="A18093" s="1" t="s">
        <v>7710</v>
      </c>
    </row>
    <row r="18094">
      <c r="A18094" s="1" t="s">
        <v>7711</v>
      </c>
    </row>
    <row r="18096">
      <c r="A18096" s="1" t="s">
        <v>7712</v>
      </c>
    </row>
    <row r="18097">
      <c r="A18097" s="1" t="s">
        <v>7713</v>
      </c>
    </row>
    <row r="18099">
      <c r="A18099" s="1" t="s">
        <v>7714</v>
      </c>
    </row>
    <row r="18100">
      <c r="A18100" s="1" t="s">
        <v>7715</v>
      </c>
    </row>
    <row r="18102">
      <c r="A18102" s="1" t="s">
        <v>7716</v>
      </c>
    </row>
    <row r="18104">
      <c r="A18104" s="1" t="s">
        <v>7717</v>
      </c>
    </row>
    <row r="18106">
      <c r="A18106" s="1" t="s">
        <v>7718</v>
      </c>
    </row>
    <row r="18107">
      <c r="A18107" s="1" t="s">
        <v>7719</v>
      </c>
    </row>
    <row r="18108">
      <c r="A18108" s="1" t="s">
        <v>7689</v>
      </c>
    </row>
    <row r="18109">
      <c r="A18109" s="1" t="s">
        <v>7690</v>
      </c>
    </row>
    <row r="18110">
      <c r="A18110" s="1" t="s">
        <v>7691</v>
      </c>
    </row>
    <row r="18111">
      <c r="A18111" s="1" t="s">
        <v>7692</v>
      </c>
    </row>
    <row r="18112">
      <c r="A18112" s="1" t="s">
        <v>7693</v>
      </c>
    </row>
    <row r="18113">
      <c r="A18113" s="1" t="s">
        <v>7694</v>
      </c>
    </row>
    <row r="18114">
      <c r="A18114" s="1" t="s">
        <v>7695</v>
      </c>
    </row>
    <row r="18115">
      <c r="A18115" s="1" t="s">
        <v>7696</v>
      </c>
    </row>
    <row r="18116">
      <c r="A18116" s="1" t="s">
        <v>7697</v>
      </c>
    </row>
    <row r="18117">
      <c r="A18117" s="1" t="s">
        <v>7698</v>
      </c>
    </row>
    <row r="18118">
      <c r="A18118" s="1" t="s">
        <v>7699</v>
      </c>
    </row>
    <row r="18119">
      <c r="A18119" s="1" t="s">
        <v>7700</v>
      </c>
    </row>
    <row r="18120">
      <c r="A18120" s="1" t="s">
        <v>7701</v>
      </c>
    </row>
    <row r="18121">
      <c r="A18121" s="1" t="s">
        <v>7702</v>
      </c>
    </row>
    <row r="18122">
      <c r="A18122" s="1" t="s">
        <v>7703</v>
      </c>
    </row>
    <row r="18123">
      <c r="A18123" s="1" t="s">
        <v>7704</v>
      </c>
    </row>
    <row r="18124">
      <c r="A18124" s="1" t="s">
        <v>7705</v>
      </c>
    </row>
    <row r="18125">
      <c r="A18125" s="1" t="s">
        <v>7706</v>
      </c>
    </row>
    <row r="18126">
      <c r="A18126" s="1" t="s">
        <v>7707</v>
      </c>
    </row>
    <row r="18127">
      <c r="A18127" s="1" t="s">
        <v>7708</v>
      </c>
    </row>
    <row r="18128">
      <c r="A18128" s="1" t="s">
        <v>7709</v>
      </c>
    </row>
    <row r="18129">
      <c r="A18129" s="1" t="s">
        <v>7710</v>
      </c>
    </row>
    <row r="18130">
      <c r="A18130" s="1" t="s">
        <v>7711</v>
      </c>
    </row>
    <row r="18131">
      <c r="A18131" s="1" t="s">
        <v>7712</v>
      </c>
    </row>
    <row r="18132">
      <c r="A18132" s="1" t="s">
        <v>7713</v>
      </c>
    </row>
    <row r="18133">
      <c r="A18133" s="1" t="s">
        <v>7714</v>
      </c>
    </row>
    <row r="18134">
      <c r="A18134" s="1" t="s">
        <v>7715</v>
      </c>
    </row>
    <row r="18135">
      <c r="A18135" s="1" t="s">
        <v>7720</v>
      </c>
    </row>
    <row r="18136">
      <c r="A18136" s="1" t="s">
        <v>7721</v>
      </c>
    </row>
    <row r="18138">
      <c r="A18138" s="1" t="s">
        <v>1516</v>
      </c>
    </row>
    <row r="18140">
      <c r="A18140" s="1" t="s">
        <v>7722</v>
      </c>
    </row>
    <row r="18142">
      <c r="A18142" s="1" t="s">
        <v>7723</v>
      </c>
    </row>
    <row r="18144">
      <c r="A18144" s="1" t="s">
        <v>7724</v>
      </c>
    </row>
    <row r="18146">
      <c r="A18146" s="1" t="s">
        <v>7725</v>
      </c>
    </row>
    <row r="18147">
      <c r="A18147" s="1" t="s">
        <v>7726</v>
      </c>
    </row>
    <row r="18148">
      <c r="A18148" s="1" t="s">
        <v>7727</v>
      </c>
    </row>
    <row r="18149">
      <c r="A18149" s="1">
        <v>2501.8</v>
      </c>
    </row>
    <row r="18151">
      <c r="A18151" s="1" t="s">
        <v>7728</v>
      </c>
    </row>
    <row r="18152">
      <c r="A18152" s="1" t="s">
        <v>7729</v>
      </c>
    </row>
    <row r="18153">
      <c r="A18153" s="1" t="s">
        <v>7730</v>
      </c>
    </row>
    <row r="18155">
      <c r="A18155" s="1" t="s">
        <v>7731</v>
      </c>
    </row>
    <row r="18157">
      <c r="A18157" s="1" t="s">
        <v>7732</v>
      </c>
    </row>
    <row r="18158">
      <c r="A18158" s="1" t="s">
        <v>7733</v>
      </c>
    </row>
    <row r="18159">
      <c r="A18159" s="1" t="s">
        <v>7734</v>
      </c>
    </row>
    <row r="18160">
      <c r="A18160" s="1" t="s">
        <v>7735</v>
      </c>
    </row>
    <row r="18161">
      <c r="A18161" s="1" t="s">
        <v>7736</v>
      </c>
    </row>
    <row r="18162">
      <c r="A18162" s="1" t="s">
        <v>7737</v>
      </c>
    </row>
    <row r="18163">
      <c r="A18163" s="1" t="s">
        <v>7738</v>
      </c>
    </row>
    <row r="18164">
      <c r="A18164" s="1" t="s">
        <v>7739</v>
      </c>
    </row>
    <row r="18165">
      <c r="A18165" s="1" t="s">
        <v>7740</v>
      </c>
    </row>
    <row r="18167">
      <c r="A18167" s="1" t="s">
        <v>7741</v>
      </c>
    </row>
    <row r="18169">
      <c r="A18169" s="1" t="s">
        <v>7742</v>
      </c>
    </row>
    <row r="18170">
      <c r="A18170" s="1" t="s">
        <v>7743</v>
      </c>
    </row>
    <row r="18171">
      <c r="A18171" s="1" t="s">
        <v>7744</v>
      </c>
    </row>
    <row r="18173">
      <c r="A18173" s="1" t="s">
        <v>7745</v>
      </c>
    </row>
    <row r="18175">
      <c r="A18175" s="1" t="s">
        <v>7746</v>
      </c>
    </row>
    <row r="18177">
      <c r="A18177" s="1" t="s">
        <v>7747</v>
      </c>
    </row>
    <row r="18178">
      <c r="A18178" s="1" t="s">
        <v>7722</v>
      </c>
    </row>
    <row r="18179">
      <c r="A18179" s="1" t="s">
        <v>7723</v>
      </c>
    </row>
    <row r="18180">
      <c r="A18180" s="1" t="s">
        <v>7724</v>
      </c>
    </row>
    <row r="18181">
      <c r="A18181" s="1" t="s">
        <v>7725</v>
      </c>
    </row>
    <row r="18182">
      <c r="A18182" s="1" t="s">
        <v>7726</v>
      </c>
    </row>
    <row r="18183">
      <c r="A18183" s="1" t="s">
        <v>7727</v>
      </c>
    </row>
    <row r="18184">
      <c r="A18184" s="1">
        <v>2501.8</v>
      </c>
    </row>
    <row r="18185">
      <c r="A18185" s="1" t="s">
        <v>7728</v>
      </c>
    </row>
    <row r="18186">
      <c r="A18186" s="1" t="s">
        <v>7729</v>
      </c>
    </row>
    <row r="18187">
      <c r="A18187" s="1" t="s">
        <v>7730</v>
      </c>
    </row>
    <row r="18188">
      <c r="A18188" s="1" t="s">
        <v>7731</v>
      </c>
    </row>
    <row r="18189">
      <c r="A18189" s="1" t="s">
        <v>7732</v>
      </c>
    </row>
    <row r="18190">
      <c r="A18190" s="1" t="s">
        <v>7733</v>
      </c>
    </row>
    <row r="18191">
      <c r="A18191" s="1" t="s">
        <v>7734</v>
      </c>
    </row>
    <row r="18192">
      <c r="A18192" s="1" t="s">
        <v>7735</v>
      </c>
    </row>
    <row r="18193">
      <c r="A18193" s="1" t="s">
        <v>7736</v>
      </c>
    </row>
    <row r="18194">
      <c r="A18194" s="1" t="s">
        <v>7737</v>
      </c>
    </row>
    <row r="18195">
      <c r="A18195" s="1" t="s">
        <v>7740</v>
      </c>
    </row>
    <row r="18196">
      <c r="A18196" s="1" t="s">
        <v>7741</v>
      </c>
    </row>
    <row r="18197">
      <c r="A18197" s="1" t="s">
        <v>7742</v>
      </c>
    </row>
    <row r="18198">
      <c r="A18198" s="1" t="s">
        <v>7743</v>
      </c>
    </row>
    <row r="18199">
      <c r="A18199" s="1" t="s">
        <v>7744</v>
      </c>
    </row>
    <row r="18200">
      <c r="A18200" s="1" t="s">
        <v>7748</v>
      </c>
    </row>
    <row r="18201">
      <c r="A18201" s="1" t="s">
        <v>7749</v>
      </c>
    </row>
    <row r="18203">
      <c r="A18203" s="1" t="s">
        <v>7688</v>
      </c>
    </row>
    <row r="18205">
      <c r="A18205" s="1" t="s">
        <v>7750</v>
      </c>
    </row>
    <row r="18207">
      <c r="A18207" s="1" t="s">
        <v>7751</v>
      </c>
    </row>
    <row r="18208">
      <c r="A18208" s="1" t="s">
        <v>7752</v>
      </c>
    </row>
    <row r="18209">
      <c r="A18209" s="1" t="s">
        <v>7753</v>
      </c>
    </row>
    <row r="18210">
      <c r="A18210" s="1" t="s">
        <v>7754</v>
      </c>
    </row>
    <row r="18211">
      <c r="A18211" s="1" t="s">
        <v>7755</v>
      </c>
    </row>
    <row r="18212">
      <c r="A18212" s="1" t="s">
        <v>7756</v>
      </c>
    </row>
    <row r="18214">
      <c r="A18214" s="1" t="s">
        <v>7757</v>
      </c>
    </row>
    <row r="18215">
      <c r="A18215" s="1" t="s">
        <v>7758</v>
      </c>
    </row>
    <row r="18216">
      <c r="A18216" s="1" t="s">
        <v>7759</v>
      </c>
    </row>
    <row r="18217">
      <c r="A18217" s="1" t="s">
        <v>7760</v>
      </c>
    </row>
    <row r="18218">
      <c r="A18218" s="1" t="s">
        <v>7761</v>
      </c>
    </row>
    <row r="18219">
      <c r="A18219" s="1" t="s">
        <v>7762</v>
      </c>
    </row>
    <row r="18220">
      <c r="A18220" s="1" t="s">
        <v>7763</v>
      </c>
    </row>
    <row r="18221">
      <c r="A18221" s="1" t="s">
        <v>7764</v>
      </c>
    </row>
    <row r="18222">
      <c r="A18222" s="1" t="s">
        <v>7765</v>
      </c>
    </row>
    <row r="18223">
      <c r="A18223" s="1" t="s">
        <v>7766</v>
      </c>
    </row>
    <row r="18224">
      <c r="A18224" s="1" t="s">
        <v>7767</v>
      </c>
    </row>
    <row r="18225">
      <c r="A18225" s="1" t="s">
        <v>7768</v>
      </c>
    </row>
    <row r="18226">
      <c r="A18226" s="1" t="s">
        <v>7769</v>
      </c>
    </row>
    <row r="18227">
      <c r="A18227" s="1" t="s">
        <v>7770</v>
      </c>
    </row>
    <row r="18228">
      <c r="A18228" s="1" t="s">
        <v>7771</v>
      </c>
    </row>
    <row r="18229">
      <c r="A18229" s="1" t="s">
        <v>7772</v>
      </c>
    </row>
    <row r="18230">
      <c r="A18230" s="1" t="s">
        <v>7773</v>
      </c>
    </row>
    <row r="18231">
      <c r="A18231" s="1" t="s">
        <v>7774</v>
      </c>
    </row>
    <row r="18232">
      <c r="A18232" s="1" t="s">
        <v>7775</v>
      </c>
    </row>
    <row r="18233">
      <c r="A18233" s="1" t="s">
        <v>7776</v>
      </c>
    </row>
    <row r="18234">
      <c r="A18234" s="1" t="s">
        <v>7777</v>
      </c>
    </row>
    <row r="18235">
      <c r="A18235" s="1" t="s">
        <v>7778</v>
      </c>
    </row>
    <row r="18236">
      <c r="A18236" s="1" t="s">
        <v>7779</v>
      </c>
    </row>
    <row r="18237">
      <c r="A18237" s="1" t="s">
        <v>7780</v>
      </c>
    </row>
    <row r="18238">
      <c r="A18238" s="1" t="s">
        <v>7781</v>
      </c>
    </row>
    <row r="18239">
      <c r="A18239" s="1" t="s">
        <v>7782</v>
      </c>
    </row>
    <row r="18240">
      <c r="A18240" s="1" t="s">
        <v>7783</v>
      </c>
    </row>
    <row r="18241">
      <c r="A18241" s="1" t="s">
        <v>7784</v>
      </c>
    </row>
    <row r="18243">
      <c r="A18243" s="1" t="s">
        <v>7785</v>
      </c>
    </row>
    <row r="18245">
      <c r="A18245" s="1" t="s">
        <v>7717</v>
      </c>
    </row>
    <row r="18247">
      <c r="A18247" s="1" t="s">
        <v>7718</v>
      </c>
    </row>
    <row r="18248">
      <c r="A18248" s="1" t="s">
        <v>7786</v>
      </c>
    </row>
    <row r="18249">
      <c r="A18249" s="1" t="s">
        <v>7750</v>
      </c>
    </row>
    <row r="18250">
      <c r="A18250" s="1" t="s">
        <v>7751</v>
      </c>
    </row>
    <row r="18251">
      <c r="A18251" s="1" t="s">
        <v>7752</v>
      </c>
    </row>
    <row r="18252">
      <c r="A18252" s="1" t="s">
        <v>7753</v>
      </c>
    </row>
    <row r="18253">
      <c r="A18253" s="1" t="s">
        <v>7754</v>
      </c>
    </row>
    <row r="18254">
      <c r="A18254" s="1" t="s">
        <v>7755</v>
      </c>
    </row>
    <row r="18255">
      <c r="A18255" s="1" t="s">
        <v>7756</v>
      </c>
    </row>
    <row r="18256">
      <c r="A18256" s="1" t="s">
        <v>7757</v>
      </c>
    </row>
    <row r="18257">
      <c r="A18257" s="1" t="s">
        <v>7758</v>
      </c>
    </row>
    <row r="18258">
      <c r="A18258" s="1" t="s">
        <v>7759</v>
      </c>
    </row>
    <row r="18259">
      <c r="A18259" s="1" t="s">
        <v>7760</v>
      </c>
    </row>
    <row r="18260">
      <c r="A18260" s="1" t="s">
        <v>7761</v>
      </c>
    </row>
    <row r="18261">
      <c r="A18261" s="1" t="s">
        <v>7762</v>
      </c>
    </row>
    <row r="18262">
      <c r="A18262" s="1" t="s">
        <v>7763</v>
      </c>
    </row>
    <row r="18263">
      <c r="A18263" s="1" t="s">
        <v>7764</v>
      </c>
    </row>
    <row r="18264">
      <c r="A18264" s="1" t="s">
        <v>7765</v>
      </c>
    </row>
    <row r="18265">
      <c r="A18265" s="1" t="s">
        <v>7766</v>
      </c>
    </row>
    <row r="18266">
      <c r="A18266" s="1" t="s">
        <v>7767</v>
      </c>
    </row>
    <row r="18267">
      <c r="A18267" s="1" t="s">
        <v>7768</v>
      </c>
    </row>
    <row r="18268">
      <c r="A18268" s="1" t="s">
        <v>7769</v>
      </c>
    </row>
    <row r="18269">
      <c r="A18269" s="1" t="s">
        <v>7770</v>
      </c>
    </row>
    <row r="18270">
      <c r="A18270" s="1" t="s">
        <v>7771</v>
      </c>
    </row>
    <row r="18271">
      <c r="A18271" s="1" t="s">
        <v>7772</v>
      </c>
    </row>
    <row r="18272">
      <c r="A18272" s="1" t="s">
        <v>7773</v>
      </c>
    </row>
    <row r="18273">
      <c r="A18273" s="1" t="s">
        <v>7774</v>
      </c>
    </row>
    <row r="18274">
      <c r="A18274" s="1" t="s">
        <v>7775</v>
      </c>
    </row>
    <row r="18275">
      <c r="A18275" s="1" t="s">
        <v>7776</v>
      </c>
    </row>
    <row r="18276">
      <c r="A18276" s="1" t="s">
        <v>7777</v>
      </c>
    </row>
    <row r="18277">
      <c r="A18277" s="1" t="s">
        <v>7778</v>
      </c>
    </row>
    <row r="18278">
      <c r="A18278" s="1" t="s">
        <v>7779</v>
      </c>
    </row>
    <row r="18279">
      <c r="A18279" s="1" t="s">
        <v>7780</v>
      </c>
    </row>
    <row r="18280">
      <c r="A18280" s="1" t="s">
        <v>7781</v>
      </c>
    </row>
    <row r="18281">
      <c r="A18281" s="1" t="s">
        <v>7782</v>
      </c>
    </row>
    <row r="18282">
      <c r="A18282" s="1" t="s">
        <v>7783</v>
      </c>
    </row>
    <row r="18283">
      <c r="A18283" s="1" t="s">
        <v>7784</v>
      </c>
    </row>
    <row r="18284">
      <c r="A18284" s="1" t="s">
        <v>7785</v>
      </c>
    </row>
    <row r="18285">
      <c r="A18285" s="1" t="s">
        <v>7787</v>
      </c>
    </row>
    <row r="18286">
      <c r="A18286" s="1" t="s">
        <v>7788</v>
      </c>
    </row>
    <row r="18287">
      <c r="A18287" s="1" t="s">
        <v>7789</v>
      </c>
    </row>
    <row r="18289">
      <c r="A18289" s="1" t="s">
        <v>7790</v>
      </c>
    </row>
    <row r="18291">
      <c r="A18291" s="1" t="s">
        <v>7791</v>
      </c>
    </row>
    <row r="18293">
      <c r="A18293" s="1" t="s">
        <v>7792</v>
      </c>
    </row>
    <row r="18295">
      <c r="A18295" s="1" t="s">
        <v>7793</v>
      </c>
    </row>
    <row r="18297">
      <c r="A18297" s="1" t="s">
        <v>7794</v>
      </c>
    </row>
    <row r="18299">
      <c r="A18299" s="1" t="s">
        <v>7795</v>
      </c>
    </row>
    <row r="18300">
      <c r="A18300" s="1" t="s">
        <v>7795</v>
      </c>
    </row>
    <row r="18302">
      <c r="A18302" s="1" t="s">
        <v>7796</v>
      </c>
    </row>
    <row r="18304">
      <c r="A18304" s="1" t="s">
        <v>7797</v>
      </c>
    </row>
    <row r="18305">
      <c r="A18305" s="1" t="s">
        <v>966</v>
      </c>
    </row>
    <row r="18307">
      <c r="A18307" s="1" t="s">
        <v>7798</v>
      </c>
    </row>
    <row r="18308">
      <c r="A18308" s="1" t="s">
        <v>7799</v>
      </c>
    </row>
    <row r="18310">
      <c r="A18310" s="1" t="s">
        <v>7800</v>
      </c>
    </row>
    <row r="18312">
      <c r="A18312" s="1" t="s">
        <v>7801</v>
      </c>
    </row>
    <row r="18313">
      <c r="A18313" s="1" t="s">
        <v>7802</v>
      </c>
    </row>
    <row r="18315">
      <c r="A18315" s="1" t="s">
        <v>7800</v>
      </c>
    </row>
    <row r="18317">
      <c r="A18317" s="1" t="s">
        <v>7803</v>
      </c>
    </row>
    <row r="18319">
      <c r="A18319" s="1" t="s">
        <v>7804</v>
      </c>
    </row>
    <row r="18321">
      <c r="A18321" s="1" t="s">
        <v>7805</v>
      </c>
    </row>
    <row r="18323">
      <c r="A18323" s="1" t="s">
        <v>7806</v>
      </c>
    </row>
    <row r="18325">
      <c r="A18325" s="1" t="s">
        <v>7807</v>
      </c>
    </row>
    <row r="18326">
      <c r="A18326" s="1" t="s">
        <v>7808</v>
      </c>
    </row>
    <row r="18328">
      <c r="A18328" s="1" t="s">
        <v>7809</v>
      </c>
    </row>
    <row r="18330">
      <c r="A18330" s="1" t="s">
        <v>7810</v>
      </c>
    </row>
    <row r="18331">
      <c r="A18331" s="1" t="s">
        <v>2007</v>
      </c>
    </row>
    <row r="18332">
      <c r="A18332" s="1" t="s">
        <v>1858</v>
      </c>
    </row>
    <row r="18334">
      <c r="A18334" s="1" t="s">
        <v>7811</v>
      </c>
    </row>
    <row r="18335">
      <c r="A18335" s="1" t="s">
        <v>7789</v>
      </c>
    </row>
    <row r="18336">
      <c r="A18336" s="1" t="s">
        <v>7790</v>
      </c>
    </row>
    <row r="18337">
      <c r="A18337" s="1" t="s">
        <v>7791</v>
      </c>
    </row>
    <row r="18338">
      <c r="A18338" s="1" t="s">
        <v>7792</v>
      </c>
    </row>
    <row r="18339">
      <c r="A18339" s="1" t="s">
        <v>7793</v>
      </c>
    </row>
    <row r="18340">
      <c r="A18340" s="1" t="s">
        <v>7794</v>
      </c>
    </row>
    <row r="18341">
      <c r="A18341" s="1" t="s">
        <v>7796</v>
      </c>
    </row>
    <row r="18342">
      <c r="A18342" s="1" t="s">
        <v>7797</v>
      </c>
    </row>
    <row r="18343">
      <c r="A18343" s="1" t="s">
        <v>7798</v>
      </c>
    </row>
    <row r="18344">
      <c r="A18344" s="1" t="s">
        <v>7799</v>
      </c>
    </row>
    <row r="18345">
      <c r="A18345" s="1" t="s">
        <v>7800</v>
      </c>
    </row>
    <row r="18346">
      <c r="A18346" s="1" t="s">
        <v>7801</v>
      </c>
    </row>
    <row r="18347">
      <c r="A18347" s="1" t="s">
        <v>7802</v>
      </c>
    </row>
    <row r="18348">
      <c r="A18348" s="1" t="s">
        <v>7800</v>
      </c>
    </row>
    <row r="18349">
      <c r="A18349" s="1" t="s">
        <v>7804</v>
      </c>
    </row>
    <row r="18350">
      <c r="A18350" s="1" t="s">
        <v>7805</v>
      </c>
    </row>
    <row r="18351">
      <c r="A18351" s="1" t="s">
        <v>7806</v>
      </c>
    </row>
    <row r="18352">
      <c r="A18352" s="1" t="s">
        <v>7807</v>
      </c>
    </row>
    <row r="18353">
      <c r="A18353" s="1" t="s">
        <v>7808</v>
      </c>
    </row>
    <row r="18354">
      <c r="A18354" s="1" t="s">
        <v>7812</v>
      </c>
    </row>
    <row r="18355">
      <c r="A18355" s="1" t="s">
        <v>7813</v>
      </c>
    </row>
    <row r="18356">
      <c r="A18356" s="3" t="str">
        <f> J</f>
        <v>#NAME?</v>
      </c>
    </row>
    <row r="18357">
      <c r="A18357" s="1" t="s">
        <v>977</v>
      </c>
    </row>
    <row r="18358">
      <c r="A18358" s="1" t="s">
        <v>7814</v>
      </c>
    </row>
    <row r="18359">
      <c r="A18359" s="1" t="s">
        <v>7815</v>
      </c>
    </row>
    <row r="18360">
      <c r="A18360" s="1" t="s">
        <v>7816</v>
      </c>
    </row>
    <row r="18361">
      <c r="A18361" s="1" t="s">
        <v>1858</v>
      </c>
    </row>
    <row r="18362">
      <c r="A18362" s="1" t="s">
        <v>7817</v>
      </c>
    </row>
    <row r="18363">
      <c r="A18363" s="1" t="s">
        <v>7818</v>
      </c>
    </row>
    <row r="18364">
      <c r="A18364" s="1" t="s">
        <v>7819</v>
      </c>
    </row>
    <row r="18365">
      <c r="A18365" s="1" t="s">
        <v>322</v>
      </c>
    </row>
    <row r="18366">
      <c r="A18366" s="1" t="s">
        <v>7820</v>
      </c>
    </row>
    <row r="18367">
      <c r="A18367" s="1" t="s">
        <v>7821</v>
      </c>
    </row>
    <row r="18368">
      <c r="A18368" s="1" t="s">
        <v>7814</v>
      </c>
    </row>
    <row r="18369">
      <c r="A18369" s="1" t="s">
        <v>7816</v>
      </c>
    </row>
    <row r="18370">
      <c r="A18370" s="1" t="s">
        <v>7822</v>
      </c>
    </row>
    <row r="18371">
      <c r="A18371" s="1" t="s">
        <v>7823</v>
      </c>
    </row>
    <row r="18372">
      <c r="A18372" s="3" t="str">
        <f>) Austin Sherwood &amp; On</f>
        <v>#ERROR!</v>
      </c>
    </row>
    <row r="18374">
      <c r="A18374" s="1" t="s">
        <v>7824</v>
      </c>
    </row>
    <row r="18375">
      <c r="A18375" s="1" t="s">
        <v>7825</v>
      </c>
    </row>
    <row r="18377">
      <c r="A18377" s="1" t="s">
        <v>7826</v>
      </c>
    </row>
    <row r="18378">
      <c r="A18378" s="1" t="s">
        <v>7827</v>
      </c>
    </row>
    <row r="18380">
      <c r="A18380" s="1" t="s">
        <v>7828</v>
      </c>
    </row>
    <row r="18381">
      <c r="A18381" s="1" t="s">
        <v>7829</v>
      </c>
    </row>
    <row r="18382">
      <c r="A18382" s="1" t="s">
        <v>7830</v>
      </c>
    </row>
    <row r="18384">
      <c r="A18384" s="1" t="s">
        <v>7831</v>
      </c>
    </row>
    <row r="18386">
      <c r="A18386" s="1" t="s">
        <v>7832</v>
      </c>
    </row>
    <row r="18388">
      <c r="A18388" s="1" t="s">
        <v>7833</v>
      </c>
    </row>
    <row r="18390">
      <c r="A18390" s="1" t="s">
        <v>7834</v>
      </c>
    </row>
    <row r="18391">
      <c r="A18391" s="1" t="s">
        <v>7835</v>
      </c>
    </row>
    <row r="18392">
      <c r="A18392" s="1" t="s">
        <v>7836</v>
      </c>
    </row>
    <row r="18393">
      <c r="A18393" s="1" t="s">
        <v>7837</v>
      </c>
    </row>
    <row r="18395">
      <c r="A18395" s="1" t="s">
        <v>7838</v>
      </c>
    </row>
    <row r="18397">
      <c r="A18397" s="1" t="s">
        <v>7839</v>
      </c>
    </row>
    <row r="18399">
      <c r="A18399" s="1" t="s">
        <v>7840</v>
      </c>
    </row>
    <row r="18401">
      <c r="A18401" s="1" t="s">
        <v>7841</v>
      </c>
    </row>
    <row r="18402">
      <c r="A18402" s="1" t="s">
        <v>7824</v>
      </c>
    </row>
    <row r="18403">
      <c r="A18403" s="1" t="s">
        <v>7825</v>
      </c>
    </row>
    <row r="18404">
      <c r="A18404" s="1" t="s">
        <v>7826</v>
      </c>
    </row>
    <row r="18405">
      <c r="A18405" s="1" t="s">
        <v>7827</v>
      </c>
    </row>
    <row r="18406">
      <c r="A18406" s="1" t="s">
        <v>7828</v>
      </c>
    </row>
    <row r="18407">
      <c r="A18407" s="1" t="s">
        <v>7829</v>
      </c>
    </row>
    <row r="18408">
      <c r="A18408" s="1" t="s">
        <v>7830</v>
      </c>
    </row>
    <row r="18409">
      <c r="A18409" s="1" t="s">
        <v>7831</v>
      </c>
    </row>
    <row r="18410">
      <c r="A18410" s="1" t="s">
        <v>7832</v>
      </c>
    </row>
    <row r="18411">
      <c r="A18411" s="1" t="s">
        <v>7833</v>
      </c>
    </row>
    <row r="18412">
      <c r="A18412" s="1" t="s">
        <v>7834</v>
      </c>
    </row>
    <row r="18413">
      <c r="A18413" s="1" t="s">
        <v>7835</v>
      </c>
    </row>
    <row r="18414">
      <c r="A18414" s="1" t="s">
        <v>7836</v>
      </c>
    </row>
    <row r="18415">
      <c r="A18415" s="1" t="s">
        <v>7837</v>
      </c>
    </row>
    <row r="18416">
      <c r="A18416" s="1" t="s">
        <v>7838</v>
      </c>
    </row>
    <row r="18417">
      <c r="A18417" s="1" t="s">
        <v>7839</v>
      </c>
    </row>
    <row r="18418">
      <c r="A18418" s="1" t="s">
        <v>7842</v>
      </c>
    </row>
    <row r="18419">
      <c r="A18419" s="1" t="s">
        <v>7843</v>
      </c>
    </row>
    <row r="18421">
      <c r="A18421" s="1" t="s">
        <v>7844</v>
      </c>
    </row>
    <row r="18423">
      <c r="A18423" s="1" t="s">
        <v>7845</v>
      </c>
    </row>
    <row r="18425">
      <c r="A18425" s="1" t="s">
        <v>7846</v>
      </c>
    </row>
    <row r="18427">
      <c r="A18427" s="1" t="s">
        <v>7847</v>
      </c>
    </row>
    <row r="18428">
      <c r="A18428" s="1" t="s">
        <v>7848</v>
      </c>
    </row>
    <row r="18429">
      <c r="A18429" s="1" t="s">
        <v>7565</v>
      </c>
    </row>
    <row r="18430">
      <c r="A18430" s="1" t="s">
        <v>7849</v>
      </c>
    </row>
    <row r="18432">
      <c r="A18432" s="1" t="s">
        <v>7850</v>
      </c>
    </row>
    <row r="18433">
      <c r="A18433" s="1" t="s">
        <v>7851</v>
      </c>
    </row>
    <row r="18435">
      <c r="A18435" s="1" t="s">
        <v>7852</v>
      </c>
    </row>
    <row r="18437">
      <c r="A18437" s="1" t="s">
        <v>7853</v>
      </c>
    </row>
    <row r="18438">
      <c r="A18438" s="1" t="s">
        <v>7854</v>
      </c>
    </row>
    <row r="18440">
      <c r="A18440" s="1" t="s">
        <v>7855</v>
      </c>
    </row>
    <row r="18441">
      <c r="A18441" s="1" t="s">
        <v>7856</v>
      </c>
    </row>
    <row r="18443">
      <c r="A18443" s="1" t="s">
        <v>1742</v>
      </c>
    </row>
    <row r="18445">
      <c r="A18445" s="8">
        <v>45939.700694444444</v>
      </c>
    </row>
    <row r="18447">
      <c r="A18447" s="1" t="s">
        <v>7857</v>
      </c>
    </row>
    <row r="18448">
      <c r="A18448" s="1" t="s">
        <v>7858</v>
      </c>
    </row>
    <row r="18449">
      <c r="A18449" s="1" t="s">
        <v>7859</v>
      </c>
    </row>
    <row r="18450">
      <c r="A18450" s="1" t="s">
        <v>7577</v>
      </c>
    </row>
    <row r="18451">
      <c r="A18451" s="1" t="s">
        <v>7860</v>
      </c>
    </row>
    <row r="18453">
      <c r="A18453" s="1" t="s">
        <v>7861</v>
      </c>
    </row>
    <row r="18454">
      <c r="A18454" s="1" t="s">
        <v>7862</v>
      </c>
    </row>
    <row r="18455">
      <c r="A18455" s="1" t="s">
        <v>7863</v>
      </c>
    </row>
    <row r="18457">
      <c r="A18457" s="1" t="s">
        <v>7864</v>
      </c>
    </row>
    <row r="18459">
      <c r="A18459" s="1" t="s">
        <v>7865</v>
      </c>
    </row>
    <row r="18460">
      <c r="A18460" s="1" t="s">
        <v>7866</v>
      </c>
    </row>
    <row r="18462">
      <c r="A18462" s="1" t="s">
        <v>7867</v>
      </c>
    </row>
    <row r="18463">
      <c r="A18463" s="1" t="s">
        <v>7868</v>
      </c>
    </row>
    <row r="18465">
      <c r="A18465" s="1" t="s">
        <v>7869</v>
      </c>
    </row>
    <row r="18466">
      <c r="A18466" s="1" t="s">
        <v>7870</v>
      </c>
    </row>
    <row r="18468">
      <c r="A18468" s="1" t="s">
        <v>7871</v>
      </c>
    </row>
    <row r="18470">
      <c r="A18470" s="3" t="str">
        <f>+1 (236) 905-... 2024-10-13</f>
        <v>#ERROR!</v>
      </c>
    </row>
    <row r="18472">
      <c r="A18472" s="1" t="s">
        <v>4779</v>
      </c>
    </row>
    <row r="18474">
      <c r="A18474" s="1" t="s">
        <v>7872</v>
      </c>
    </row>
    <row r="18475">
      <c r="A18475" s="1" t="s">
        <v>7873</v>
      </c>
    </row>
    <row r="18476">
      <c r="A18476" s="1" t="s">
        <v>7874</v>
      </c>
    </row>
    <row r="18477">
      <c r="A18477" s="1" t="s">
        <v>7875</v>
      </c>
    </row>
    <row r="18478">
      <c r="A18478" s="1" t="s">
        <v>7876</v>
      </c>
    </row>
    <row r="18479">
      <c r="A18479" s="1" t="s">
        <v>7877</v>
      </c>
    </row>
    <row r="18480">
      <c r="A18480" s="1" t="s">
        <v>7878</v>
      </c>
    </row>
    <row r="18482">
      <c r="A18482" s="1" t="s">
        <v>7879</v>
      </c>
    </row>
    <row r="18483">
      <c r="A18483" s="1" t="s">
        <v>7880</v>
      </c>
    </row>
    <row r="18485">
      <c r="A18485" s="1" t="s">
        <v>7881</v>
      </c>
    </row>
    <row r="18487">
      <c r="A18487" s="1" t="s">
        <v>7882</v>
      </c>
    </row>
    <row r="18488">
      <c r="A18488" s="1" t="s">
        <v>7883</v>
      </c>
    </row>
    <row r="18489">
      <c r="A18489" s="1" t="s">
        <v>7845</v>
      </c>
    </row>
    <row r="18490">
      <c r="A18490" s="1" t="s">
        <v>7846</v>
      </c>
    </row>
    <row r="18491">
      <c r="A18491" s="1" t="s">
        <v>7847</v>
      </c>
    </row>
    <row r="18492">
      <c r="A18492" s="1" t="s">
        <v>7848</v>
      </c>
    </row>
    <row r="18493">
      <c r="A18493" s="1" t="s">
        <v>7565</v>
      </c>
    </row>
    <row r="18494">
      <c r="A18494" s="1" t="s">
        <v>7849</v>
      </c>
    </row>
    <row r="18495">
      <c r="A18495" s="1" t="s">
        <v>7850</v>
      </c>
    </row>
    <row r="18496">
      <c r="A18496" s="1" t="s">
        <v>7853</v>
      </c>
    </row>
    <row r="18497">
      <c r="A18497" s="1" t="s">
        <v>7854</v>
      </c>
    </row>
    <row r="18498">
      <c r="A18498" s="1" t="s">
        <v>7855</v>
      </c>
    </row>
    <row r="18499">
      <c r="A18499" s="1" t="s">
        <v>7856</v>
      </c>
    </row>
    <row r="18500">
      <c r="A18500" s="1" t="s">
        <v>1742</v>
      </c>
    </row>
    <row r="18501">
      <c r="A18501" s="1" t="s">
        <v>7857</v>
      </c>
    </row>
    <row r="18502">
      <c r="A18502" s="1" t="s">
        <v>7858</v>
      </c>
    </row>
    <row r="18503">
      <c r="A18503" s="1" t="s">
        <v>7859</v>
      </c>
    </row>
    <row r="18504">
      <c r="A18504" s="1" t="s">
        <v>7577</v>
      </c>
    </row>
    <row r="18505">
      <c r="A18505" s="1" t="s">
        <v>7860</v>
      </c>
    </row>
    <row r="18506">
      <c r="A18506" s="1" t="s">
        <v>7861</v>
      </c>
    </row>
    <row r="18507">
      <c r="A18507" s="1" t="s">
        <v>7862</v>
      </c>
    </row>
    <row r="18508">
      <c r="A18508" s="1" t="s">
        <v>7863</v>
      </c>
    </row>
    <row r="18509">
      <c r="A18509" s="1" t="s">
        <v>7864</v>
      </c>
    </row>
    <row r="18510">
      <c r="A18510" s="1" t="s">
        <v>7865</v>
      </c>
    </row>
    <row r="18511">
      <c r="A18511" s="1" t="s">
        <v>7866</v>
      </c>
    </row>
    <row r="18512">
      <c r="A18512" s="1" t="s">
        <v>7867</v>
      </c>
    </row>
    <row r="18513">
      <c r="A18513" s="1" t="s">
        <v>7868</v>
      </c>
    </row>
    <row r="18514">
      <c r="A18514" s="1" t="s">
        <v>7869</v>
      </c>
    </row>
    <row r="18515">
      <c r="A18515" s="1" t="s">
        <v>7870</v>
      </c>
    </row>
    <row r="18516">
      <c r="A18516" s="1" t="s">
        <v>7871</v>
      </c>
    </row>
    <row r="18517">
      <c r="A18517" s="3" t="str">
        <f>+1 (236) 905-... 2024-10-13</f>
        <v>#ERROR!</v>
      </c>
    </row>
    <row r="18518">
      <c r="A18518" s="1" t="s">
        <v>7872</v>
      </c>
    </row>
    <row r="18519">
      <c r="A18519" s="1" t="s">
        <v>7873</v>
      </c>
    </row>
    <row r="18520">
      <c r="A18520" s="1" t="s">
        <v>7874</v>
      </c>
    </row>
    <row r="18521">
      <c r="A18521" s="1" t="s">
        <v>7875</v>
      </c>
    </row>
    <row r="18522">
      <c r="A18522" s="1" t="s">
        <v>7876</v>
      </c>
    </row>
    <row r="18523">
      <c r="A18523" s="1" t="s">
        <v>7877</v>
      </c>
    </row>
    <row r="18524">
      <c r="A18524" s="1" t="s">
        <v>7878</v>
      </c>
    </row>
    <row r="18525">
      <c r="A18525" s="1" t="s">
        <v>7879</v>
      </c>
    </row>
    <row r="18526">
      <c r="A18526" s="1" t="s">
        <v>7880</v>
      </c>
    </row>
    <row r="18527">
      <c r="A18527" s="1" t="s">
        <v>7881</v>
      </c>
    </row>
    <row r="18528">
      <c r="A18528" s="1" t="s">
        <v>7884</v>
      </c>
    </row>
    <row r="18529">
      <c r="A18529" s="1" t="s">
        <v>7885</v>
      </c>
    </row>
    <row r="18531">
      <c r="A18531" s="1" t="s">
        <v>7886</v>
      </c>
    </row>
    <row r="18533">
      <c r="A18533" s="1" t="s">
        <v>7846</v>
      </c>
    </row>
    <row r="18535">
      <c r="A18535" s="1" t="s">
        <v>7887</v>
      </c>
    </row>
    <row r="18537">
      <c r="A18537" s="1" t="s">
        <v>7888</v>
      </c>
    </row>
    <row r="18538">
      <c r="A18538" s="1" t="s">
        <v>7565</v>
      </c>
    </row>
    <row r="18540">
      <c r="A18540" s="1" t="s">
        <v>7889</v>
      </c>
    </row>
    <row r="18542">
      <c r="A18542" s="1" t="s">
        <v>7566</v>
      </c>
    </row>
    <row r="18543">
      <c r="A18543" s="1" t="s">
        <v>7567</v>
      </c>
    </row>
    <row r="18545">
      <c r="A18545" s="1" t="s">
        <v>7890</v>
      </c>
    </row>
    <row r="18546">
      <c r="A18546" s="1" t="s">
        <v>7854</v>
      </c>
    </row>
    <row r="18548">
      <c r="A18548" s="2">
        <v>45617.0</v>
      </c>
    </row>
    <row r="18550">
      <c r="A18550" s="1" t="s">
        <v>7571</v>
      </c>
    </row>
    <row r="18551">
      <c r="A18551" s="1" t="s">
        <v>1742</v>
      </c>
    </row>
    <row r="18553">
      <c r="A18553" s="1" t="s">
        <v>7574</v>
      </c>
    </row>
    <row r="18554">
      <c r="A18554" s="1" t="s">
        <v>7891</v>
      </c>
    </row>
    <row r="18555">
      <c r="A18555" s="1" t="s">
        <v>7576</v>
      </c>
    </row>
    <row r="18557">
      <c r="A18557" s="1" t="s">
        <v>7577</v>
      </c>
    </row>
    <row r="18558">
      <c r="A18558" s="1" t="s">
        <v>7860</v>
      </c>
    </row>
    <row r="18559">
      <c r="A18559" s="1" t="s">
        <v>7862</v>
      </c>
    </row>
    <row r="18561">
      <c r="A18561" s="1" t="s">
        <v>7892</v>
      </c>
    </row>
    <row r="18563">
      <c r="A18563" s="1" t="s">
        <v>7893</v>
      </c>
    </row>
    <row r="18564">
      <c r="A18564" s="1" t="s">
        <v>7894</v>
      </c>
    </row>
    <row r="18566">
      <c r="A18566" s="1" t="s">
        <v>7869</v>
      </c>
    </row>
    <row r="18567">
      <c r="A18567" s="1" t="s">
        <v>7870</v>
      </c>
    </row>
    <row r="18568">
      <c r="A18568" s="1" t="s">
        <v>7895</v>
      </c>
    </row>
    <row r="18570">
      <c r="A18570" s="3" t="str">
        <f>+1 (236) 905-... 2024-10-13</f>
        <v>#ERROR!</v>
      </c>
    </row>
    <row r="18571">
      <c r="A18571" s="1" t="s">
        <v>7896</v>
      </c>
    </row>
    <row r="18572">
      <c r="A18572" s="1" t="s">
        <v>7873</v>
      </c>
    </row>
    <row r="18574">
      <c r="A18574" s="1" t="s">
        <v>7875</v>
      </c>
    </row>
    <row r="18575">
      <c r="A18575" s="1" t="s">
        <v>7897</v>
      </c>
    </row>
    <row r="18577">
      <c r="A18577" s="1" t="s">
        <v>7898</v>
      </c>
    </row>
    <row r="18578">
      <c r="A18578" s="1" t="s">
        <v>7899</v>
      </c>
    </row>
    <row r="18580">
      <c r="A18580" s="1" t="s">
        <v>7845</v>
      </c>
    </row>
    <row r="18581">
      <c r="A18581" s="1" t="s">
        <v>7900</v>
      </c>
    </row>
    <row r="18582">
      <c r="A18582" s="1" t="s">
        <v>7901</v>
      </c>
    </row>
    <row r="18583">
      <c r="A18583" s="1" t="s">
        <v>7902</v>
      </c>
    </row>
    <row r="18584">
      <c r="A18584" s="1" t="s">
        <v>7903</v>
      </c>
    </row>
    <row r="18586">
      <c r="A18586" s="1" t="s">
        <v>7904</v>
      </c>
    </row>
    <row r="18587">
      <c r="A18587" s="1" t="s">
        <v>7905</v>
      </c>
    </row>
    <row r="18589">
      <c r="A18589" s="1" t="s">
        <v>7906</v>
      </c>
    </row>
    <row r="18590">
      <c r="A18590" s="1" t="s">
        <v>7907</v>
      </c>
    </row>
    <row r="18592">
      <c r="A18592" s="1" t="s">
        <v>7908</v>
      </c>
    </row>
    <row r="18594">
      <c r="A18594" s="1" t="s">
        <v>7909</v>
      </c>
    </row>
    <row r="18595">
      <c r="A18595" s="1" t="s">
        <v>7910</v>
      </c>
    </row>
    <row r="18597">
      <c r="A18597" s="1" t="s">
        <v>7911</v>
      </c>
    </row>
    <row r="18599">
      <c r="A18599" s="1" t="s">
        <v>7912</v>
      </c>
    </row>
    <row r="18600">
      <c r="A18600" s="1" t="s">
        <v>7913</v>
      </c>
    </row>
    <row r="18602">
      <c r="A18602" s="1" t="s">
        <v>7914</v>
      </c>
    </row>
    <row r="18604">
      <c r="A18604" s="1" t="s">
        <v>7915</v>
      </c>
    </row>
    <row r="18605">
      <c r="A18605" s="1" t="s">
        <v>7916</v>
      </c>
    </row>
    <row r="18606">
      <c r="A18606" s="1" t="s">
        <v>7917</v>
      </c>
    </row>
    <row r="18607">
      <c r="A18607" s="1" t="s">
        <v>7918</v>
      </c>
    </row>
    <row r="18609">
      <c r="A18609" s="1" t="s">
        <v>7919</v>
      </c>
    </row>
    <row r="18611">
      <c r="A18611" s="1" t="s">
        <v>7920</v>
      </c>
    </row>
    <row r="18612">
      <c r="A18612" s="1" t="s">
        <v>7921</v>
      </c>
    </row>
    <row r="18613">
      <c r="A18613" s="1" t="s">
        <v>7922</v>
      </c>
    </row>
    <row r="18615">
      <c r="A18615" s="1" t="s">
        <v>7923</v>
      </c>
    </row>
    <row r="18617">
      <c r="A18617" s="1" t="s">
        <v>7924</v>
      </c>
    </row>
    <row r="18619">
      <c r="A18619" s="1" t="s">
        <v>7925</v>
      </c>
    </row>
    <row r="18621">
      <c r="A18621" s="1" t="s">
        <v>7926</v>
      </c>
    </row>
    <row r="18623">
      <c r="A18623" s="1" t="s">
        <v>7927</v>
      </c>
    </row>
    <row r="18624">
      <c r="A18624" s="1" t="s">
        <v>7928</v>
      </c>
    </row>
    <row r="18625">
      <c r="A18625" s="1" t="s">
        <v>7846</v>
      </c>
    </row>
    <row r="18626">
      <c r="A18626" s="1" t="s">
        <v>7888</v>
      </c>
    </row>
    <row r="18627">
      <c r="A18627" s="1" t="s">
        <v>7565</v>
      </c>
    </row>
    <row r="18628">
      <c r="A18628" s="1" t="s">
        <v>7889</v>
      </c>
    </row>
    <row r="18629">
      <c r="A18629" s="1" t="s">
        <v>7566</v>
      </c>
    </row>
    <row r="18630">
      <c r="A18630" s="1" t="s">
        <v>7567</v>
      </c>
    </row>
    <row r="18631">
      <c r="A18631" s="1" t="s">
        <v>7890</v>
      </c>
    </row>
    <row r="18632">
      <c r="A18632" s="1" t="s">
        <v>7854</v>
      </c>
    </row>
    <row r="18633">
      <c r="A18633" s="2">
        <v>45617.0</v>
      </c>
    </row>
    <row r="18634">
      <c r="A18634" s="1" t="s">
        <v>7571</v>
      </c>
    </row>
    <row r="18635">
      <c r="A18635" s="1" t="s">
        <v>1742</v>
      </c>
    </row>
    <row r="18636">
      <c r="A18636" s="1" t="s">
        <v>7574</v>
      </c>
    </row>
    <row r="18637">
      <c r="A18637" s="1" t="s">
        <v>7891</v>
      </c>
    </row>
    <row r="18638">
      <c r="A18638" s="1" t="s">
        <v>7576</v>
      </c>
    </row>
    <row r="18639">
      <c r="A18639" s="1" t="s">
        <v>7577</v>
      </c>
    </row>
    <row r="18640">
      <c r="A18640" s="1" t="s">
        <v>7860</v>
      </c>
    </row>
    <row r="18641">
      <c r="A18641" s="1" t="s">
        <v>7862</v>
      </c>
    </row>
    <row r="18642">
      <c r="A18642" s="1" t="s">
        <v>7892</v>
      </c>
    </row>
    <row r="18643">
      <c r="A18643" s="1" t="s">
        <v>7893</v>
      </c>
    </row>
    <row r="18644">
      <c r="A18644" s="1" t="s">
        <v>7894</v>
      </c>
    </row>
    <row r="18645">
      <c r="A18645" s="1" t="s">
        <v>7869</v>
      </c>
    </row>
    <row r="18646">
      <c r="A18646" s="1" t="s">
        <v>7870</v>
      </c>
    </row>
    <row r="18647">
      <c r="A18647" s="1" t="s">
        <v>7895</v>
      </c>
    </row>
    <row r="18648">
      <c r="A18648" s="3" t="str">
        <f>+1 (236) 905-... 2024-10-13</f>
        <v>#ERROR!</v>
      </c>
    </row>
    <row r="18649">
      <c r="A18649" s="1" t="s">
        <v>7896</v>
      </c>
    </row>
    <row r="18650">
      <c r="A18650" s="1" t="s">
        <v>7873</v>
      </c>
    </row>
    <row r="18651">
      <c r="A18651" s="1" t="s">
        <v>7875</v>
      </c>
    </row>
    <row r="18652">
      <c r="A18652" s="1" t="s">
        <v>7897</v>
      </c>
    </row>
    <row r="18653">
      <c r="A18653" s="1" t="s">
        <v>7898</v>
      </c>
    </row>
    <row r="18654">
      <c r="A18654" s="1" t="s">
        <v>7899</v>
      </c>
    </row>
    <row r="18655">
      <c r="A18655" s="1" t="s">
        <v>7845</v>
      </c>
    </row>
    <row r="18656">
      <c r="A18656" s="1" t="s">
        <v>7900</v>
      </c>
    </row>
    <row r="18657">
      <c r="A18657" s="1" t="s">
        <v>7901</v>
      </c>
    </row>
    <row r="18658">
      <c r="A18658" s="1" t="s">
        <v>7902</v>
      </c>
    </row>
    <row r="18659">
      <c r="A18659" s="1" t="s">
        <v>7903</v>
      </c>
    </row>
    <row r="18660">
      <c r="A18660" s="1" t="s">
        <v>7904</v>
      </c>
    </row>
    <row r="18661">
      <c r="A18661" s="1" t="s">
        <v>7905</v>
      </c>
    </row>
    <row r="18662">
      <c r="A18662" s="1" t="s">
        <v>7906</v>
      </c>
    </row>
    <row r="18663">
      <c r="A18663" s="1" t="s">
        <v>7907</v>
      </c>
    </row>
    <row r="18664">
      <c r="A18664" s="1" t="s">
        <v>7908</v>
      </c>
    </row>
    <row r="18665">
      <c r="A18665" s="1" t="s">
        <v>7909</v>
      </c>
    </row>
    <row r="18666">
      <c r="A18666" s="1" t="s">
        <v>7910</v>
      </c>
    </row>
    <row r="18667">
      <c r="A18667" s="1" t="s">
        <v>7911</v>
      </c>
    </row>
    <row r="18668">
      <c r="A18668" s="1" t="s">
        <v>7912</v>
      </c>
    </row>
    <row r="18669">
      <c r="A18669" s="1" t="s">
        <v>7913</v>
      </c>
    </row>
    <row r="18670">
      <c r="A18670" s="1" t="s">
        <v>7914</v>
      </c>
    </row>
    <row r="18671">
      <c r="A18671" s="1" t="s">
        <v>7915</v>
      </c>
    </row>
    <row r="18672">
      <c r="A18672" s="1" t="s">
        <v>7916</v>
      </c>
    </row>
    <row r="18673">
      <c r="A18673" s="1" t="s">
        <v>7917</v>
      </c>
    </row>
    <row r="18674">
      <c r="A18674" s="1" t="s">
        <v>7918</v>
      </c>
    </row>
    <row r="18675">
      <c r="A18675" s="1" t="s">
        <v>7919</v>
      </c>
    </row>
    <row r="18676">
      <c r="A18676" s="1" t="s">
        <v>7920</v>
      </c>
    </row>
    <row r="18677">
      <c r="A18677" s="1" t="s">
        <v>7921</v>
      </c>
    </row>
    <row r="18678">
      <c r="A18678" s="1" t="s">
        <v>7922</v>
      </c>
    </row>
    <row r="18679">
      <c r="A18679" s="1" t="s">
        <v>7923</v>
      </c>
    </row>
    <row r="18680">
      <c r="A18680" s="1" t="s">
        <v>7924</v>
      </c>
    </row>
    <row r="18681">
      <c r="A18681" s="1" t="s">
        <v>7925</v>
      </c>
    </row>
    <row r="18682">
      <c r="A18682" s="1" t="s">
        <v>7926</v>
      </c>
    </row>
    <row r="18683">
      <c r="A18683" s="1" t="s">
        <v>7929</v>
      </c>
    </row>
    <row r="18684">
      <c r="A18684" s="1" t="s">
        <v>7930</v>
      </c>
    </row>
    <row r="18686">
      <c r="A18686" s="1" t="s">
        <v>7886</v>
      </c>
    </row>
    <row r="18688">
      <c r="A18688" s="1" t="s">
        <v>7846</v>
      </c>
    </row>
    <row r="18690">
      <c r="A18690" s="1" t="s">
        <v>7887</v>
      </c>
    </row>
    <row r="18692">
      <c r="A18692" s="1" t="s">
        <v>7847</v>
      </c>
    </row>
    <row r="18693">
      <c r="A18693" s="1" t="s">
        <v>7565</v>
      </c>
    </row>
    <row r="18695">
      <c r="A18695" s="3" t="str">
        <f>F 1%)</f>
        <v>#ERROR!</v>
      </c>
    </row>
    <row r="18697">
      <c r="A18697" s="1" t="s">
        <v>7845</v>
      </c>
    </row>
    <row r="18699">
      <c r="A18699" s="1" t="s">
        <v>7852</v>
      </c>
    </row>
    <row r="18701">
      <c r="A18701" s="1" t="s">
        <v>7566</v>
      </c>
    </row>
    <row r="18702">
      <c r="A18702" s="1" t="s">
        <v>7850</v>
      </c>
    </row>
    <row r="18704">
      <c r="A18704" s="1" t="s">
        <v>7568</v>
      </c>
    </row>
    <row r="18706">
      <c r="A18706" s="1" t="s">
        <v>7854</v>
      </c>
    </row>
    <row r="18708">
      <c r="A18708" s="1" t="s">
        <v>7571</v>
      </c>
    </row>
    <row r="18709">
      <c r="A18709" s="1" t="s">
        <v>1742</v>
      </c>
    </row>
    <row r="18711">
      <c r="A18711" s="1" t="s">
        <v>7574</v>
      </c>
    </row>
    <row r="18712">
      <c r="A18712" s="1" t="s">
        <v>7891</v>
      </c>
    </row>
    <row r="18713">
      <c r="A18713" s="1" t="s">
        <v>7576</v>
      </c>
    </row>
    <row r="18715">
      <c r="A18715" s="1" t="s">
        <v>7577</v>
      </c>
    </row>
    <row r="18716">
      <c r="A18716" s="1" t="s">
        <v>7860</v>
      </c>
    </row>
    <row r="18717">
      <c r="A18717" s="1" t="s">
        <v>7862</v>
      </c>
    </row>
    <row r="18719">
      <c r="A18719" s="1" t="s">
        <v>7892</v>
      </c>
    </row>
    <row r="18721">
      <c r="A18721" s="1" t="s">
        <v>7893</v>
      </c>
    </row>
    <row r="18722">
      <c r="A18722" s="1" t="s">
        <v>7894</v>
      </c>
    </row>
    <row r="18724">
      <c r="A18724" s="1" t="s">
        <v>7869</v>
      </c>
    </row>
    <row r="18725">
      <c r="A18725" s="1" t="s">
        <v>7870</v>
      </c>
    </row>
    <row r="18726">
      <c r="A18726" s="1" t="s">
        <v>7895</v>
      </c>
    </row>
    <row r="18728">
      <c r="A18728" s="3" t="str">
        <f>+1 (236) 905-... 2024-10-13</f>
        <v>#ERROR!</v>
      </c>
    </row>
    <row r="18729">
      <c r="A18729" s="1" t="s">
        <v>7931</v>
      </c>
    </row>
    <row r="18731">
      <c r="A18731" s="1" t="s">
        <v>7873</v>
      </c>
    </row>
    <row r="18733">
      <c r="A18733" s="1" t="s">
        <v>7875</v>
      </c>
    </row>
    <row r="18735">
      <c r="A18735" s="1" t="s">
        <v>7897</v>
      </c>
    </row>
    <row r="18737">
      <c r="A18737" s="1" t="s">
        <v>7898</v>
      </c>
    </row>
    <row r="18738">
      <c r="A18738" s="1" t="s">
        <v>7899</v>
      </c>
    </row>
    <row r="18740">
      <c r="A18740" s="1" t="s">
        <v>7932</v>
      </c>
    </row>
    <row r="18741">
      <c r="A18741" s="1" t="s">
        <v>7933</v>
      </c>
    </row>
    <row r="18742">
      <c r="A18742" s="1" t="s">
        <v>7934</v>
      </c>
    </row>
    <row r="18743">
      <c r="A18743" s="1" t="s">
        <v>7935</v>
      </c>
    </row>
    <row r="18745">
      <c r="A18745" s="1" t="s">
        <v>7936</v>
      </c>
    </row>
    <row r="18747">
      <c r="A18747" s="1" t="s">
        <v>7937</v>
      </c>
    </row>
    <row r="18748">
      <c r="A18748" s="1" t="s">
        <v>7938</v>
      </c>
    </row>
    <row r="18749">
      <c r="A18749" s="1" t="s">
        <v>7939</v>
      </c>
    </row>
    <row r="18751">
      <c r="A18751" s="1" t="s">
        <v>7940</v>
      </c>
    </row>
    <row r="18752">
      <c r="A18752" s="1" t="s">
        <v>7941</v>
      </c>
    </row>
    <row r="18754">
      <c r="A18754" s="1" t="s">
        <v>7942</v>
      </c>
    </row>
    <row r="18756">
      <c r="A18756" s="1" t="s">
        <v>7943</v>
      </c>
    </row>
    <row r="18757">
      <c r="A18757" s="1" t="s">
        <v>7944</v>
      </c>
    </row>
    <row r="18758">
      <c r="A18758" s="1" t="s">
        <v>7945</v>
      </c>
    </row>
    <row r="18760">
      <c r="A18760" s="1" t="s">
        <v>7946</v>
      </c>
    </row>
    <row r="18761">
      <c r="A18761" s="1" t="s">
        <v>7947</v>
      </c>
    </row>
    <row r="18762">
      <c r="A18762" s="1" t="s">
        <v>7948</v>
      </c>
    </row>
    <row r="18763">
      <c r="A18763" s="1" t="s">
        <v>7949</v>
      </c>
    </row>
    <row r="18765">
      <c r="A18765" s="1" t="s">
        <v>7950</v>
      </c>
    </row>
    <row r="18767">
      <c r="A18767" s="1" t="s">
        <v>7951</v>
      </c>
    </row>
    <row r="18769">
      <c r="A18769" s="1" t="s">
        <v>7952</v>
      </c>
    </row>
    <row r="18771">
      <c r="A18771" s="1" t="s">
        <v>7953</v>
      </c>
    </row>
    <row r="18772">
      <c r="A18772" s="1" t="s">
        <v>7954</v>
      </c>
    </row>
    <row r="18774">
      <c r="A18774" s="1" t="s">
        <v>7955</v>
      </c>
    </row>
    <row r="18776">
      <c r="A18776" s="1" t="s">
        <v>7956</v>
      </c>
    </row>
    <row r="18778">
      <c r="A18778" s="1" t="s">
        <v>7957</v>
      </c>
    </row>
    <row r="18780">
      <c r="A18780" s="1" t="s">
        <v>7958</v>
      </c>
    </row>
    <row r="18782">
      <c r="A18782" s="1" t="s">
        <v>7925</v>
      </c>
    </row>
    <row r="18784">
      <c r="A18784" s="1" t="s">
        <v>7959</v>
      </c>
    </row>
    <row r="18786">
      <c r="A18786" s="1" t="s">
        <v>7927</v>
      </c>
    </row>
    <row r="18787">
      <c r="A18787" s="1" t="s">
        <v>7928</v>
      </c>
    </row>
    <row r="18788">
      <c r="A18788" s="1" t="s">
        <v>7846</v>
      </c>
    </row>
    <row r="18789">
      <c r="A18789" s="1" t="s">
        <v>7847</v>
      </c>
    </row>
    <row r="18790">
      <c r="A18790" s="1" t="s">
        <v>7565</v>
      </c>
    </row>
    <row r="18791">
      <c r="A18791" s="3" t="str">
        <f>F 1%)</f>
        <v>#ERROR!</v>
      </c>
    </row>
    <row r="18792">
      <c r="A18792" s="1" t="s">
        <v>7845</v>
      </c>
    </row>
    <row r="18793">
      <c r="A18793" s="1" t="s">
        <v>7566</v>
      </c>
    </row>
    <row r="18794">
      <c r="A18794" s="1" t="s">
        <v>7850</v>
      </c>
    </row>
    <row r="18795">
      <c r="A18795" s="1" t="s">
        <v>7568</v>
      </c>
    </row>
    <row r="18796">
      <c r="A18796" s="1" t="s">
        <v>7854</v>
      </c>
    </row>
    <row r="18797">
      <c r="A18797" s="1" t="s">
        <v>7571</v>
      </c>
    </row>
    <row r="18798">
      <c r="A18798" s="1" t="s">
        <v>1742</v>
      </c>
    </row>
    <row r="18799">
      <c r="A18799" s="1" t="s">
        <v>7574</v>
      </c>
    </row>
    <row r="18800">
      <c r="A18800" s="1" t="s">
        <v>7891</v>
      </c>
    </row>
    <row r="18801">
      <c r="A18801" s="1" t="s">
        <v>7576</v>
      </c>
    </row>
    <row r="18802">
      <c r="A18802" s="1" t="s">
        <v>7577</v>
      </c>
    </row>
    <row r="18803">
      <c r="A18803" s="1" t="s">
        <v>7860</v>
      </c>
    </row>
    <row r="18804">
      <c r="A18804" s="1" t="s">
        <v>7862</v>
      </c>
    </row>
    <row r="18805">
      <c r="A18805" s="1" t="s">
        <v>7892</v>
      </c>
    </row>
    <row r="18806">
      <c r="A18806" s="1" t="s">
        <v>7893</v>
      </c>
    </row>
    <row r="18807">
      <c r="A18807" s="1" t="s">
        <v>7894</v>
      </c>
    </row>
    <row r="18808">
      <c r="A18808" s="1" t="s">
        <v>7869</v>
      </c>
    </row>
    <row r="18809">
      <c r="A18809" s="1" t="s">
        <v>7870</v>
      </c>
    </row>
    <row r="18810">
      <c r="A18810" s="1" t="s">
        <v>7895</v>
      </c>
    </row>
    <row r="18811">
      <c r="A18811" s="3" t="str">
        <f>+1 (236) 905-... 2024-10-13</f>
        <v>#ERROR!</v>
      </c>
    </row>
    <row r="18812">
      <c r="A18812" s="1" t="s">
        <v>7931</v>
      </c>
    </row>
    <row r="18813">
      <c r="A18813" s="1" t="s">
        <v>7873</v>
      </c>
    </row>
    <row r="18814">
      <c r="A18814" s="1" t="s">
        <v>7875</v>
      </c>
    </row>
    <row r="18815">
      <c r="A18815" s="1" t="s">
        <v>7897</v>
      </c>
    </row>
    <row r="18816">
      <c r="A18816" s="1" t="s">
        <v>7898</v>
      </c>
    </row>
    <row r="18817">
      <c r="A18817" s="1" t="s">
        <v>7899</v>
      </c>
    </row>
    <row r="18818">
      <c r="A18818" s="1" t="s">
        <v>7932</v>
      </c>
    </row>
    <row r="18819">
      <c r="A18819" s="1" t="s">
        <v>7933</v>
      </c>
    </row>
    <row r="18820">
      <c r="A18820" s="1" t="s">
        <v>7934</v>
      </c>
    </row>
    <row r="18821">
      <c r="A18821" s="1" t="s">
        <v>7935</v>
      </c>
    </row>
    <row r="18822">
      <c r="A18822" s="1" t="s">
        <v>7936</v>
      </c>
    </row>
    <row r="18823">
      <c r="A18823" s="1" t="s">
        <v>7937</v>
      </c>
    </row>
    <row r="18824">
      <c r="A18824" s="1" t="s">
        <v>7938</v>
      </c>
    </row>
    <row r="18825">
      <c r="A18825" s="1" t="s">
        <v>7939</v>
      </c>
    </row>
    <row r="18826">
      <c r="A18826" s="1" t="s">
        <v>7940</v>
      </c>
    </row>
    <row r="18827">
      <c r="A18827" s="1" t="s">
        <v>7941</v>
      </c>
    </row>
    <row r="18828">
      <c r="A18828" s="1" t="s">
        <v>7942</v>
      </c>
    </row>
    <row r="18829">
      <c r="A18829" s="1" t="s">
        <v>7943</v>
      </c>
    </row>
    <row r="18830">
      <c r="A18830" s="1" t="s">
        <v>7944</v>
      </c>
    </row>
    <row r="18831">
      <c r="A18831" s="1" t="s">
        <v>7945</v>
      </c>
    </row>
    <row r="18832">
      <c r="A18832" s="1" t="s">
        <v>7946</v>
      </c>
    </row>
    <row r="18833">
      <c r="A18833" s="1" t="s">
        <v>7947</v>
      </c>
    </row>
    <row r="18834">
      <c r="A18834" s="1" t="s">
        <v>7948</v>
      </c>
    </row>
    <row r="18835">
      <c r="A18835" s="1" t="s">
        <v>7949</v>
      </c>
    </row>
    <row r="18836">
      <c r="A18836" s="1" t="s">
        <v>7950</v>
      </c>
    </row>
    <row r="18837">
      <c r="A18837" s="1" t="s">
        <v>7951</v>
      </c>
    </row>
    <row r="18838">
      <c r="A18838" s="1" t="s">
        <v>7952</v>
      </c>
    </row>
    <row r="18839">
      <c r="A18839" s="1" t="s">
        <v>7953</v>
      </c>
    </row>
    <row r="18840">
      <c r="A18840" s="1" t="s">
        <v>7954</v>
      </c>
    </row>
    <row r="18841">
      <c r="A18841" s="1" t="s">
        <v>7955</v>
      </c>
    </row>
    <row r="18842">
      <c r="A18842" s="1" t="s">
        <v>7956</v>
      </c>
    </row>
    <row r="18843">
      <c r="A18843" s="1" t="s">
        <v>7957</v>
      </c>
    </row>
    <row r="18844">
      <c r="A18844" s="1" t="s">
        <v>7958</v>
      </c>
    </row>
    <row r="18845">
      <c r="A18845" s="1" t="s">
        <v>7925</v>
      </c>
    </row>
    <row r="18846">
      <c r="A18846" s="1" t="s">
        <v>7959</v>
      </c>
    </row>
    <row r="18847">
      <c r="A18847" s="1" t="s">
        <v>7960</v>
      </c>
    </row>
    <row r="18848">
      <c r="A18848" s="1" t="s">
        <v>7961</v>
      </c>
    </row>
    <row r="18850">
      <c r="A18850" s="1" t="s">
        <v>7886</v>
      </c>
    </row>
    <row r="18852">
      <c r="A18852" s="1" t="s">
        <v>7887</v>
      </c>
    </row>
    <row r="18854">
      <c r="A18854" s="1" t="s">
        <v>7888</v>
      </c>
    </row>
    <row r="18855">
      <c r="A18855" s="1" t="s">
        <v>7565</v>
      </c>
    </row>
    <row r="18857">
      <c r="A18857" s="1" t="s">
        <v>7566</v>
      </c>
    </row>
    <row r="18858">
      <c r="A18858" s="1" t="s">
        <v>7850</v>
      </c>
    </row>
    <row r="18860">
      <c r="A18860" s="1" t="s">
        <v>7568</v>
      </c>
    </row>
    <row r="18862">
      <c r="A18862" s="1" t="s">
        <v>7854</v>
      </c>
    </row>
    <row r="18864">
      <c r="A18864" s="1" t="s">
        <v>7571</v>
      </c>
    </row>
    <row r="18865">
      <c r="A18865" s="1" t="s">
        <v>1742</v>
      </c>
    </row>
    <row r="18867">
      <c r="A18867" s="1" t="s">
        <v>7574</v>
      </c>
    </row>
    <row r="18868">
      <c r="A18868" s="1" t="s">
        <v>7575</v>
      </c>
    </row>
    <row r="18869">
      <c r="A18869" s="1" t="s">
        <v>7576</v>
      </c>
    </row>
    <row r="18871">
      <c r="A18871" s="1" t="s">
        <v>7577</v>
      </c>
    </row>
    <row r="18872">
      <c r="A18872" s="1" t="s">
        <v>7860</v>
      </c>
    </row>
    <row r="18873">
      <c r="A18873" s="1" t="s">
        <v>7862</v>
      </c>
    </row>
    <row r="18875">
      <c r="A18875" s="1" t="s">
        <v>7892</v>
      </c>
    </row>
    <row r="18877">
      <c r="A18877" s="1" t="s">
        <v>7893</v>
      </c>
    </row>
    <row r="18878">
      <c r="A18878" s="1" t="s">
        <v>7894</v>
      </c>
    </row>
    <row r="18880">
      <c r="A18880" s="1" t="s">
        <v>7869</v>
      </c>
    </row>
    <row r="18881">
      <c r="A18881" s="1" t="s">
        <v>7870</v>
      </c>
    </row>
    <row r="18882">
      <c r="A18882" s="1" t="s">
        <v>7895</v>
      </c>
    </row>
    <row r="18884">
      <c r="A18884" s="3" t="str">
        <f>+1 (236) 905-.... 2024-10-13</f>
        <v>#ERROR!</v>
      </c>
    </row>
    <row r="18885">
      <c r="A18885" s="1" t="s">
        <v>7931</v>
      </c>
    </row>
    <row r="18887">
      <c r="A18887" s="1" t="s">
        <v>7873</v>
      </c>
    </row>
    <row r="18889">
      <c r="A18889" s="1" t="s">
        <v>7875</v>
      </c>
    </row>
    <row r="18891">
      <c r="A18891" s="1" t="s">
        <v>7897</v>
      </c>
    </row>
    <row r="18893">
      <c r="A18893" s="1" t="s">
        <v>7898</v>
      </c>
    </row>
    <row r="18894">
      <c r="A18894" s="1" t="s">
        <v>7899</v>
      </c>
    </row>
    <row r="18896">
      <c r="A18896" s="1" t="s">
        <v>7962</v>
      </c>
    </row>
    <row r="18898">
      <c r="A18898" s="1" t="s">
        <v>7845</v>
      </c>
    </row>
    <row r="18900">
      <c r="A18900" s="1" t="s">
        <v>7963</v>
      </c>
    </row>
    <row r="18902">
      <c r="A18902" s="1" t="s">
        <v>7964</v>
      </c>
    </row>
    <row r="18903">
      <c r="A18903" s="1" t="s">
        <v>7965</v>
      </c>
    </row>
    <row r="18904">
      <c r="A18904" s="1" t="s">
        <v>7966</v>
      </c>
    </row>
    <row r="18906">
      <c r="A18906" s="1" t="s">
        <v>7967</v>
      </c>
    </row>
    <row r="18907">
      <c r="A18907" s="1" t="s">
        <v>7968</v>
      </c>
    </row>
    <row r="18908">
      <c r="A18908" s="1" t="s">
        <v>7969</v>
      </c>
    </row>
    <row r="18909">
      <c r="A18909" s="1" t="s">
        <v>7970</v>
      </c>
    </row>
    <row r="18911">
      <c r="A18911" s="1" t="s">
        <v>7971</v>
      </c>
    </row>
    <row r="18913">
      <c r="A18913" s="1" t="s">
        <v>7972</v>
      </c>
    </row>
    <row r="18915">
      <c r="A18915" s="1" t="s">
        <v>7951</v>
      </c>
    </row>
    <row r="18917">
      <c r="A18917" s="1" t="s">
        <v>7973</v>
      </c>
    </row>
    <row r="18919">
      <c r="A18919" s="1" t="s">
        <v>7974</v>
      </c>
    </row>
    <row r="18920">
      <c r="A18920" s="1" t="s">
        <v>7975</v>
      </c>
    </row>
    <row r="18922">
      <c r="A18922" s="1" t="s">
        <v>7976</v>
      </c>
    </row>
    <row r="18924">
      <c r="A18924" s="1" t="s">
        <v>7977</v>
      </c>
    </row>
    <row r="18926">
      <c r="A18926" s="1" t="s">
        <v>7978</v>
      </c>
    </row>
    <row r="18927">
      <c r="A18927" s="1" t="s">
        <v>7979</v>
      </c>
    </row>
    <row r="18929">
      <c r="A18929" s="1" t="s">
        <v>7980</v>
      </c>
    </row>
    <row r="18931">
      <c r="A18931" s="1" t="s">
        <v>7981</v>
      </c>
    </row>
    <row r="18933">
      <c r="A18933" s="1" t="s">
        <v>7982</v>
      </c>
    </row>
    <row r="18935">
      <c r="A18935" s="1" t="s">
        <v>7983</v>
      </c>
    </row>
    <row r="18936">
      <c r="A18936" s="1" t="s">
        <v>7984</v>
      </c>
    </row>
    <row r="18937">
      <c r="A18937" s="1" t="s">
        <v>7985</v>
      </c>
    </row>
    <row r="18939">
      <c r="A18939" s="1" t="s">
        <v>7986</v>
      </c>
    </row>
    <row r="18941">
      <c r="A18941" s="1" t="s">
        <v>7987</v>
      </c>
    </row>
    <row r="18943">
      <c r="A18943" s="1" t="s">
        <v>7988</v>
      </c>
    </row>
    <row r="18945">
      <c r="A18945" s="1" t="s">
        <v>7925</v>
      </c>
    </row>
    <row r="18947">
      <c r="A18947" s="1" t="s">
        <v>7989</v>
      </c>
    </row>
    <row r="18949">
      <c r="A18949" s="1" t="s">
        <v>7927</v>
      </c>
    </row>
    <row r="18950">
      <c r="A18950" s="1" t="s">
        <v>7928</v>
      </c>
    </row>
    <row r="18951">
      <c r="A18951" s="1" t="s">
        <v>7888</v>
      </c>
    </row>
    <row r="18952">
      <c r="A18952" s="1" t="s">
        <v>7565</v>
      </c>
    </row>
    <row r="18953">
      <c r="A18953" s="1" t="s">
        <v>7566</v>
      </c>
    </row>
    <row r="18954">
      <c r="A18954" s="1" t="s">
        <v>7850</v>
      </c>
    </row>
    <row r="18955">
      <c r="A18955" s="1" t="s">
        <v>7568</v>
      </c>
    </row>
    <row r="18956">
      <c r="A18956" s="1" t="s">
        <v>7854</v>
      </c>
    </row>
    <row r="18957">
      <c r="A18957" s="1" t="s">
        <v>7571</v>
      </c>
    </row>
    <row r="18958">
      <c r="A18958" s="1" t="s">
        <v>1742</v>
      </c>
    </row>
    <row r="18959">
      <c r="A18959" s="1" t="s">
        <v>7574</v>
      </c>
    </row>
    <row r="18960">
      <c r="A18960" s="1" t="s">
        <v>7575</v>
      </c>
    </row>
    <row r="18961">
      <c r="A18961" s="1" t="s">
        <v>7576</v>
      </c>
    </row>
    <row r="18962">
      <c r="A18962" s="1" t="s">
        <v>7577</v>
      </c>
    </row>
    <row r="18963">
      <c r="A18963" s="1" t="s">
        <v>7860</v>
      </c>
    </row>
    <row r="18964">
      <c r="A18964" s="1" t="s">
        <v>7862</v>
      </c>
    </row>
    <row r="18965">
      <c r="A18965" s="1" t="s">
        <v>7892</v>
      </c>
    </row>
    <row r="18966">
      <c r="A18966" s="1" t="s">
        <v>7893</v>
      </c>
    </row>
    <row r="18967">
      <c r="A18967" s="1" t="s">
        <v>7894</v>
      </c>
    </row>
    <row r="18968">
      <c r="A18968" s="1" t="s">
        <v>7869</v>
      </c>
    </row>
    <row r="18969">
      <c r="A18969" s="1" t="s">
        <v>7870</v>
      </c>
    </row>
    <row r="18970">
      <c r="A18970" s="1" t="s">
        <v>7895</v>
      </c>
    </row>
    <row r="18971">
      <c r="A18971" s="3" t="str">
        <f>+1 (236) 905-.... 2024-10-13</f>
        <v>#ERROR!</v>
      </c>
    </row>
    <row r="18972">
      <c r="A18972" s="1" t="s">
        <v>7931</v>
      </c>
    </row>
    <row r="18973">
      <c r="A18973" s="1" t="s">
        <v>7873</v>
      </c>
    </row>
    <row r="18974">
      <c r="A18974" s="1" t="s">
        <v>7875</v>
      </c>
    </row>
    <row r="18975">
      <c r="A18975" s="1" t="s">
        <v>7897</v>
      </c>
    </row>
    <row r="18976">
      <c r="A18976" s="1" t="s">
        <v>7898</v>
      </c>
    </row>
    <row r="18977">
      <c r="A18977" s="1" t="s">
        <v>7899</v>
      </c>
    </row>
    <row r="18978">
      <c r="A18978" s="1" t="s">
        <v>7962</v>
      </c>
    </row>
    <row r="18979">
      <c r="A18979" s="1" t="s">
        <v>7845</v>
      </c>
    </row>
    <row r="18980">
      <c r="A18980" s="1" t="s">
        <v>7963</v>
      </c>
    </row>
    <row r="18981">
      <c r="A18981" s="1" t="s">
        <v>7964</v>
      </c>
    </row>
    <row r="18982">
      <c r="A18982" s="1" t="s">
        <v>7965</v>
      </c>
    </row>
    <row r="18983">
      <c r="A18983" s="1" t="s">
        <v>7966</v>
      </c>
    </row>
    <row r="18984">
      <c r="A18984" s="1" t="s">
        <v>7967</v>
      </c>
    </row>
    <row r="18985">
      <c r="A18985" s="1" t="s">
        <v>7968</v>
      </c>
    </row>
    <row r="18986">
      <c r="A18986" s="1" t="s">
        <v>7969</v>
      </c>
    </row>
    <row r="18987">
      <c r="A18987" s="1" t="s">
        <v>7970</v>
      </c>
    </row>
    <row r="18988">
      <c r="A18988" s="1" t="s">
        <v>7971</v>
      </c>
    </row>
    <row r="18989">
      <c r="A18989" s="1" t="s">
        <v>7972</v>
      </c>
    </row>
    <row r="18990">
      <c r="A18990" s="1" t="s">
        <v>7951</v>
      </c>
    </row>
    <row r="18991">
      <c r="A18991" s="1" t="s">
        <v>7973</v>
      </c>
    </row>
    <row r="18992">
      <c r="A18992" s="1" t="s">
        <v>7974</v>
      </c>
    </row>
    <row r="18993">
      <c r="A18993" s="1" t="s">
        <v>7975</v>
      </c>
    </row>
    <row r="18994">
      <c r="A18994" s="1" t="s">
        <v>7976</v>
      </c>
    </row>
    <row r="18995">
      <c r="A18995" s="1" t="s">
        <v>7977</v>
      </c>
    </row>
    <row r="18996">
      <c r="A18996" s="1" t="s">
        <v>7978</v>
      </c>
    </row>
    <row r="18997">
      <c r="A18997" s="1" t="s">
        <v>7979</v>
      </c>
    </row>
    <row r="18998">
      <c r="A18998" s="1" t="s">
        <v>7981</v>
      </c>
    </row>
    <row r="18999">
      <c r="A18999" s="1" t="s">
        <v>7982</v>
      </c>
    </row>
    <row r="19000">
      <c r="A19000" s="1" t="s">
        <v>7983</v>
      </c>
    </row>
    <row r="19001">
      <c r="A19001" s="1" t="s">
        <v>7984</v>
      </c>
    </row>
    <row r="19002">
      <c r="A19002" s="1" t="s">
        <v>7985</v>
      </c>
    </row>
    <row r="19003">
      <c r="A19003" s="1" t="s">
        <v>7986</v>
      </c>
    </row>
    <row r="19004">
      <c r="A19004" s="1" t="s">
        <v>7987</v>
      </c>
    </row>
    <row r="19005">
      <c r="A19005" s="1" t="s">
        <v>7988</v>
      </c>
    </row>
    <row r="19006">
      <c r="A19006" s="1" t="s">
        <v>7925</v>
      </c>
    </row>
    <row r="19007">
      <c r="A19007" s="1" t="s">
        <v>7989</v>
      </c>
    </row>
    <row r="19008">
      <c r="A19008" s="1" t="s">
        <v>7990</v>
      </c>
    </row>
    <row r="19009">
      <c r="A19009" s="1" t="s">
        <v>7991</v>
      </c>
    </row>
    <row r="19011">
      <c r="A19011" s="1" t="s">
        <v>7992</v>
      </c>
    </row>
    <row r="19013">
      <c r="A19013" s="1" t="s">
        <v>7846</v>
      </c>
    </row>
    <row r="19015">
      <c r="A19015" s="1" t="s">
        <v>7993</v>
      </c>
    </row>
    <row r="19017">
      <c r="A19017" s="1" t="s">
        <v>7994</v>
      </c>
    </row>
    <row r="19019">
      <c r="A19019" s="1" t="s">
        <v>7995</v>
      </c>
    </row>
    <row r="19020">
      <c r="A19020" s="1" t="s">
        <v>7996</v>
      </c>
    </row>
    <row r="19022">
      <c r="A19022" s="1" t="s">
        <v>7566</v>
      </c>
    </row>
    <row r="19023">
      <c r="A19023" s="1" t="s">
        <v>7567</v>
      </c>
    </row>
    <row r="19025">
      <c r="A19025" s="1" t="s">
        <v>7997</v>
      </c>
    </row>
    <row r="19027">
      <c r="A19027" s="1" t="s">
        <v>7854</v>
      </c>
    </row>
    <row r="19029">
      <c r="A19029" s="1" t="s">
        <v>7571</v>
      </c>
    </row>
    <row r="19030">
      <c r="A19030" s="1" t="s">
        <v>1742</v>
      </c>
    </row>
    <row r="19032">
      <c r="A19032" s="1" t="s">
        <v>7574</v>
      </c>
    </row>
    <row r="19033">
      <c r="A19033" s="1" t="s">
        <v>7575</v>
      </c>
    </row>
    <row r="19034">
      <c r="A19034" s="1" t="s">
        <v>7576</v>
      </c>
    </row>
    <row r="19036">
      <c r="A19036" s="1" t="s">
        <v>7577</v>
      </c>
    </row>
    <row r="19037">
      <c r="A19037" s="1" t="s">
        <v>7860</v>
      </c>
    </row>
    <row r="19038">
      <c r="A19038" s="1" t="s">
        <v>7862</v>
      </c>
    </row>
    <row r="19040">
      <c r="A19040" s="1" t="s">
        <v>7998</v>
      </c>
    </row>
    <row r="19042">
      <c r="A19042" s="1" t="s">
        <v>7893</v>
      </c>
    </row>
    <row r="19043">
      <c r="A19043" s="1" t="s">
        <v>7999</v>
      </c>
    </row>
    <row r="19045">
      <c r="A19045" s="1" t="s">
        <v>7869</v>
      </c>
    </row>
    <row r="19046">
      <c r="A19046" s="1" t="s">
        <v>8000</v>
      </c>
    </row>
    <row r="19047">
      <c r="A19047" s="1" t="s">
        <v>7895</v>
      </c>
    </row>
    <row r="19049">
      <c r="A19049" s="3" t="str">
        <f>+1 (236) 905-... 2024-10-13</f>
        <v>#ERROR!</v>
      </c>
    </row>
    <row r="19050">
      <c r="A19050" s="1" t="s">
        <v>7896</v>
      </c>
    </row>
    <row r="19052">
      <c r="A19052" s="1" t="s">
        <v>7873</v>
      </c>
    </row>
    <row r="19054">
      <c r="A19054" s="1" t="s">
        <v>7875</v>
      </c>
    </row>
    <row r="19056">
      <c r="A19056" s="1" t="s">
        <v>8001</v>
      </c>
    </row>
    <row r="19058">
      <c r="A19058" s="1" t="s">
        <v>7898</v>
      </c>
    </row>
    <row r="19059">
      <c r="A19059" s="1" t="s">
        <v>7899</v>
      </c>
    </row>
    <row r="19061">
      <c r="A19061" s="1" t="s">
        <v>8002</v>
      </c>
    </row>
    <row r="19063">
      <c r="A19063" s="1" t="s">
        <v>8003</v>
      </c>
    </row>
    <row r="19064">
      <c r="A19064" s="1" t="s">
        <v>8004</v>
      </c>
    </row>
    <row r="19066">
      <c r="A19066" s="1" t="s">
        <v>8005</v>
      </c>
    </row>
    <row r="19068">
      <c r="A19068" s="1" t="s">
        <v>8006</v>
      </c>
    </row>
    <row r="19070">
      <c r="A19070" s="1" t="s">
        <v>8007</v>
      </c>
    </row>
    <row r="19072">
      <c r="A19072" s="1" t="s">
        <v>8008</v>
      </c>
    </row>
    <row r="19074">
      <c r="A19074" s="1" t="s">
        <v>8009</v>
      </c>
    </row>
    <row r="19075">
      <c r="A19075" s="1" t="s">
        <v>8010</v>
      </c>
    </row>
    <row r="19076">
      <c r="A19076" s="1" t="s">
        <v>8011</v>
      </c>
    </row>
    <row r="19077">
      <c r="A19077" s="1" t="s">
        <v>8012</v>
      </c>
    </row>
    <row r="19078">
      <c r="A19078" s="1" t="s">
        <v>8013</v>
      </c>
    </row>
    <row r="19079">
      <c r="A19079" s="1" t="s">
        <v>8014</v>
      </c>
    </row>
    <row r="19081">
      <c r="A19081" s="1" t="s">
        <v>8007</v>
      </c>
    </row>
    <row r="19083">
      <c r="A19083" s="1" t="s">
        <v>8015</v>
      </c>
    </row>
    <row r="19085">
      <c r="A19085" s="1" t="s">
        <v>8016</v>
      </c>
    </row>
    <row r="19086">
      <c r="A19086" s="1" t="s">
        <v>8017</v>
      </c>
    </row>
    <row r="19087">
      <c r="A19087" s="1" t="s">
        <v>8018</v>
      </c>
    </row>
    <row r="19089">
      <c r="A19089" s="1" t="s">
        <v>8019</v>
      </c>
    </row>
    <row r="19091">
      <c r="A19091" s="1" t="s">
        <v>7925</v>
      </c>
    </row>
    <row r="19093">
      <c r="A19093" s="1" t="s">
        <v>8020</v>
      </c>
    </row>
    <row r="19095">
      <c r="A19095" s="1" t="s">
        <v>8021</v>
      </c>
    </row>
    <row r="19097">
      <c r="A19097" s="1" t="s">
        <v>8022</v>
      </c>
    </row>
    <row r="19098">
      <c r="A19098" s="1" t="s">
        <v>8023</v>
      </c>
    </row>
    <row r="19099">
      <c r="A19099" s="1" t="s">
        <v>7846</v>
      </c>
    </row>
    <row r="19100">
      <c r="A19100" s="1" t="s">
        <v>7993</v>
      </c>
    </row>
    <row r="19101">
      <c r="A19101" s="1" t="s">
        <v>7994</v>
      </c>
    </row>
    <row r="19102">
      <c r="A19102" s="1" t="s">
        <v>7995</v>
      </c>
    </row>
    <row r="19103">
      <c r="A19103" s="1" t="s">
        <v>7996</v>
      </c>
    </row>
    <row r="19104">
      <c r="A19104" s="1" t="s">
        <v>7566</v>
      </c>
    </row>
    <row r="19105">
      <c r="A19105" s="1" t="s">
        <v>7567</v>
      </c>
    </row>
    <row r="19106">
      <c r="A19106" s="1" t="s">
        <v>7997</v>
      </c>
    </row>
    <row r="19107">
      <c r="A19107" s="1" t="s">
        <v>7854</v>
      </c>
    </row>
    <row r="19108">
      <c r="A19108" s="1" t="s">
        <v>7571</v>
      </c>
    </row>
    <row r="19109">
      <c r="A19109" s="1" t="s">
        <v>1742</v>
      </c>
    </row>
    <row r="19110">
      <c r="A19110" s="1" t="s">
        <v>7574</v>
      </c>
    </row>
    <row r="19111">
      <c r="A19111" s="1" t="s">
        <v>7575</v>
      </c>
    </row>
    <row r="19112">
      <c r="A19112" s="1" t="s">
        <v>7576</v>
      </c>
    </row>
    <row r="19113">
      <c r="A19113" s="1" t="s">
        <v>7577</v>
      </c>
    </row>
    <row r="19114">
      <c r="A19114" s="1" t="s">
        <v>7860</v>
      </c>
    </row>
    <row r="19115">
      <c r="A19115" s="1" t="s">
        <v>7862</v>
      </c>
    </row>
    <row r="19116">
      <c r="A19116" s="1" t="s">
        <v>7998</v>
      </c>
    </row>
    <row r="19117">
      <c r="A19117" s="1" t="s">
        <v>7893</v>
      </c>
    </row>
    <row r="19118">
      <c r="A19118" s="1" t="s">
        <v>7999</v>
      </c>
    </row>
    <row r="19119">
      <c r="A19119" s="1" t="s">
        <v>7869</v>
      </c>
    </row>
    <row r="19120">
      <c r="A19120" s="1" t="s">
        <v>8000</v>
      </c>
    </row>
    <row r="19121">
      <c r="A19121" s="1" t="s">
        <v>7895</v>
      </c>
    </row>
    <row r="19122">
      <c r="A19122" s="3" t="str">
        <f>+1 (236) 905-... 2024-10-13</f>
        <v>#ERROR!</v>
      </c>
    </row>
    <row r="19123">
      <c r="A19123" s="1" t="s">
        <v>7896</v>
      </c>
    </row>
    <row r="19124">
      <c r="A19124" s="1" t="s">
        <v>7873</v>
      </c>
    </row>
    <row r="19125">
      <c r="A19125" s="1" t="s">
        <v>7875</v>
      </c>
    </row>
    <row r="19126">
      <c r="A19126" s="1" t="s">
        <v>8001</v>
      </c>
    </row>
    <row r="19127">
      <c r="A19127" s="1" t="s">
        <v>7898</v>
      </c>
    </row>
    <row r="19128">
      <c r="A19128" s="1" t="s">
        <v>7899</v>
      </c>
    </row>
    <row r="19129">
      <c r="A19129" s="1" t="s">
        <v>8002</v>
      </c>
    </row>
    <row r="19130">
      <c r="A19130" s="1" t="s">
        <v>8003</v>
      </c>
    </row>
    <row r="19131">
      <c r="A19131" s="1" t="s">
        <v>8004</v>
      </c>
    </row>
    <row r="19132">
      <c r="A19132" s="1" t="s">
        <v>8005</v>
      </c>
    </row>
    <row r="19133">
      <c r="A19133" s="1" t="s">
        <v>8006</v>
      </c>
    </row>
    <row r="19134">
      <c r="A19134" s="1" t="s">
        <v>8007</v>
      </c>
    </row>
    <row r="19135">
      <c r="A19135" s="1" t="s">
        <v>8008</v>
      </c>
    </row>
    <row r="19136">
      <c r="A19136" s="1" t="s">
        <v>8009</v>
      </c>
    </row>
    <row r="19137">
      <c r="A19137" s="1" t="s">
        <v>8010</v>
      </c>
    </row>
    <row r="19138">
      <c r="A19138" s="1" t="s">
        <v>8012</v>
      </c>
    </row>
    <row r="19139">
      <c r="A19139" s="1" t="s">
        <v>8013</v>
      </c>
    </row>
    <row r="19140">
      <c r="A19140" s="1" t="s">
        <v>8014</v>
      </c>
    </row>
    <row r="19141">
      <c r="A19141" s="1" t="s">
        <v>8007</v>
      </c>
    </row>
    <row r="19142">
      <c r="A19142" s="1" t="s">
        <v>8016</v>
      </c>
    </row>
    <row r="19143">
      <c r="A19143" s="1" t="s">
        <v>8017</v>
      </c>
    </row>
    <row r="19144">
      <c r="A19144" s="1" t="s">
        <v>8018</v>
      </c>
    </row>
    <row r="19145">
      <c r="A19145" s="1" t="s">
        <v>8019</v>
      </c>
    </row>
    <row r="19146">
      <c r="A19146" s="1" t="s">
        <v>7925</v>
      </c>
    </row>
    <row r="19147">
      <c r="A19147" s="1" t="s">
        <v>8020</v>
      </c>
    </row>
    <row r="19148">
      <c r="A19148" s="1" t="s">
        <v>8021</v>
      </c>
    </row>
    <row r="19149">
      <c r="A19149" s="1" t="s">
        <v>8024</v>
      </c>
    </row>
    <row r="19150">
      <c r="A19150" s="1" t="s">
        <v>8025</v>
      </c>
    </row>
    <row r="19152">
      <c r="A19152" s="1" t="s">
        <v>8026</v>
      </c>
    </row>
    <row r="19154">
      <c r="A19154" s="1" t="s">
        <v>7846</v>
      </c>
    </row>
    <row r="19156">
      <c r="A19156" s="1" t="s">
        <v>8027</v>
      </c>
    </row>
    <row r="19158">
      <c r="A19158" s="1" t="s">
        <v>7994</v>
      </c>
    </row>
    <row r="19160">
      <c r="A19160" s="1" t="s">
        <v>7995</v>
      </c>
    </row>
    <row r="19161">
      <c r="A19161" s="1" t="s">
        <v>7996</v>
      </c>
    </row>
    <row r="19163">
      <c r="A19163" s="1" t="s">
        <v>7566</v>
      </c>
    </row>
    <row r="19164">
      <c r="A19164" s="1" t="s">
        <v>7567</v>
      </c>
    </row>
    <row r="19166">
      <c r="A19166" s="1" t="s">
        <v>8028</v>
      </c>
    </row>
    <row r="19168">
      <c r="A19168" s="1" t="s">
        <v>7854</v>
      </c>
    </row>
    <row r="19170">
      <c r="A19170" s="1" t="s">
        <v>7571</v>
      </c>
    </row>
    <row r="19171">
      <c r="A19171" s="1" t="s">
        <v>1742</v>
      </c>
    </row>
    <row r="19173">
      <c r="A19173" s="1" t="s">
        <v>7574</v>
      </c>
    </row>
    <row r="19174">
      <c r="A19174" s="1" t="s">
        <v>7575</v>
      </c>
    </row>
    <row r="19175">
      <c r="A19175" s="1" t="s">
        <v>7576</v>
      </c>
    </row>
    <row r="19177">
      <c r="A19177" s="1" t="s">
        <v>7577</v>
      </c>
    </row>
    <row r="19178">
      <c r="A19178" s="1" t="s">
        <v>8029</v>
      </c>
    </row>
    <row r="19179">
      <c r="A19179" s="1" t="s">
        <v>7862</v>
      </c>
    </row>
    <row r="19181">
      <c r="A19181" s="1" t="s">
        <v>8030</v>
      </c>
    </row>
    <row r="19183">
      <c r="A19183" s="1" t="s">
        <v>7893</v>
      </c>
    </row>
    <row r="19184">
      <c r="A19184" s="1" t="s">
        <v>8031</v>
      </c>
    </row>
    <row r="19186">
      <c r="A19186" s="1" t="s">
        <v>7869</v>
      </c>
    </row>
    <row r="19187">
      <c r="A19187" s="1" t="s">
        <v>7870</v>
      </c>
    </row>
    <row r="19188">
      <c r="A19188" s="1" t="s">
        <v>8032</v>
      </c>
    </row>
    <row r="19190">
      <c r="A19190" s="1" t="s">
        <v>8033</v>
      </c>
    </row>
    <row r="19191">
      <c r="A19191" s="1" t="s">
        <v>7896</v>
      </c>
    </row>
    <row r="19193">
      <c r="A19193" s="1" t="s">
        <v>7873</v>
      </c>
    </row>
    <row r="19195">
      <c r="A19195" s="1" t="s">
        <v>7875</v>
      </c>
    </row>
    <row r="19197">
      <c r="A19197" s="1" t="s">
        <v>7897</v>
      </c>
    </row>
    <row r="19199">
      <c r="A19199" s="1" t="s">
        <v>7898</v>
      </c>
    </row>
    <row r="19200">
      <c r="A19200" s="1" t="s">
        <v>7899</v>
      </c>
    </row>
    <row r="19202">
      <c r="A19202" s="1" t="s">
        <v>451</v>
      </c>
    </row>
    <row r="19203">
      <c r="A19203" s="1" t="s">
        <v>8034</v>
      </c>
    </row>
    <row r="19205">
      <c r="A19205" s="1" t="s">
        <v>8035</v>
      </c>
    </row>
    <row r="19207">
      <c r="A19207" s="1" t="s">
        <v>8036</v>
      </c>
    </row>
    <row r="19209">
      <c r="A19209" s="1" t="s">
        <v>8037</v>
      </c>
    </row>
    <row r="19210">
      <c r="A19210" s="1" t="s">
        <v>8038</v>
      </c>
    </row>
    <row r="19212">
      <c r="A19212" s="1" t="s">
        <v>8039</v>
      </c>
    </row>
    <row r="19214">
      <c r="A19214" s="1" t="s">
        <v>8006</v>
      </c>
    </row>
    <row r="19216">
      <c r="A19216" s="1" t="s">
        <v>8007</v>
      </c>
    </row>
    <row r="19217">
      <c r="A19217" s="1" t="s">
        <v>8040</v>
      </c>
    </row>
    <row r="19218">
      <c r="A19218" s="1" t="s">
        <v>8041</v>
      </c>
    </row>
    <row r="19220">
      <c r="A19220" s="1" t="s">
        <v>8042</v>
      </c>
    </row>
    <row r="19222">
      <c r="A19222" s="1" t="s">
        <v>8043</v>
      </c>
    </row>
    <row r="19224">
      <c r="A19224" s="1" t="s">
        <v>8012</v>
      </c>
    </row>
    <row r="19226">
      <c r="A19226" s="1" t="s">
        <v>8044</v>
      </c>
    </row>
    <row r="19228">
      <c r="A19228" s="1" t="s">
        <v>8045</v>
      </c>
    </row>
    <row r="19230">
      <c r="A19230" s="1" t="s">
        <v>8007</v>
      </c>
    </row>
    <row r="19232">
      <c r="A19232" s="1" t="s">
        <v>8016</v>
      </c>
    </row>
    <row r="19233">
      <c r="A19233" s="1" t="s">
        <v>8046</v>
      </c>
    </row>
    <row r="19235">
      <c r="A19235" s="1" t="s">
        <v>8047</v>
      </c>
    </row>
    <row r="19237">
      <c r="A19237" s="1" t="s">
        <v>7925</v>
      </c>
    </row>
    <row r="19239">
      <c r="A19239" s="1" t="s">
        <v>8048</v>
      </c>
    </row>
    <row r="19241">
      <c r="A19241" s="1" t="s">
        <v>8049</v>
      </c>
    </row>
    <row r="19243">
      <c r="A19243" s="1" t="s">
        <v>8050</v>
      </c>
    </row>
    <row r="19244">
      <c r="A19244" s="1" t="s">
        <v>8051</v>
      </c>
    </row>
    <row r="19245">
      <c r="A19245" s="1" t="s">
        <v>7846</v>
      </c>
    </row>
    <row r="19246">
      <c r="A19246" s="1" t="s">
        <v>8027</v>
      </c>
    </row>
    <row r="19247">
      <c r="A19247" s="1" t="s">
        <v>7994</v>
      </c>
    </row>
    <row r="19248">
      <c r="A19248" s="1" t="s">
        <v>7995</v>
      </c>
    </row>
    <row r="19249">
      <c r="A19249" s="1" t="s">
        <v>7996</v>
      </c>
    </row>
    <row r="19250">
      <c r="A19250" s="1" t="s">
        <v>7566</v>
      </c>
    </row>
    <row r="19251">
      <c r="A19251" s="1" t="s">
        <v>7567</v>
      </c>
    </row>
    <row r="19252">
      <c r="A19252" s="1" t="s">
        <v>8028</v>
      </c>
    </row>
    <row r="19253">
      <c r="A19253" s="1" t="s">
        <v>7854</v>
      </c>
    </row>
    <row r="19254">
      <c r="A19254" s="1" t="s">
        <v>7571</v>
      </c>
    </row>
    <row r="19255">
      <c r="A19255" s="1" t="s">
        <v>1742</v>
      </c>
    </row>
    <row r="19256">
      <c r="A19256" s="1" t="s">
        <v>7574</v>
      </c>
    </row>
    <row r="19257">
      <c r="A19257" s="1" t="s">
        <v>7575</v>
      </c>
    </row>
    <row r="19258">
      <c r="A19258" s="1" t="s">
        <v>7576</v>
      </c>
    </row>
    <row r="19259">
      <c r="A19259" s="1" t="s">
        <v>7577</v>
      </c>
    </row>
    <row r="19260">
      <c r="A19260" s="1" t="s">
        <v>8029</v>
      </c>
    </row>
    <row r="19261">
      <c r="A19261" s="1" t="s">
        <v>7862</v>
      </c>
    </row>
    <row r="19262">
      <c r="A19262" s="1" t="s">
        <v>8030</v>
      </c>
    </row>
    <row r="19263">
      <c r="A19263" s="1" t="s">
        <v>7893</v>
      </c>
    </row>
    <row r="19264">
      <c r="A19264" s="1" t="s">
        <v>8031</v>
      </c>
    </row>
    <row r="19265">
      <c r="A19265" s="1" t="s">
        <v>7869</v>
      </c>
    </row>
    <row r="19266">
      <c r="A19266" s="1" t="s">
        <v>7870</v>
      </c>
    </row>
    <row r="19267">
      <c r="A19267" s="1" t="s">
        <v>8032</v>
      </c>
    </row>
    <row r="19268">
      <c r="A19268" s="1" t="s">
        <v>8033</v>
      </c>
    </row>
    <row r="19269">
      <c r="A19269" s="1" t="s">
        <v>7896</v>
      </c>
    </row>
    <row r="19270">
      <c r="A19270" s="1" t="s">
        <v>7873</v>
      </c>
    </row>
    <row r="19271">
      <c r="A19271" s="1" t="s">
        <v>7875</v>
      </c>
    </row>
    <row r="19272">
      <c r="A19272" s="1" t="s">
        <v>7897</v>
      </c>
    </row>
    <row r="19273">
      <c r="A19273" s="1" t="s">
        <v>7898</v>
      </c>
    </row>
    <row r="19274">
      <c r="A19274" s="1" t="s">
        <v>7899</v>
      </c>
    </row>
    <row r="19275">
      <c r="A19275" s="1" t="s">
        <v>8034</v>
      </c>
    </row>
    <row r="19276">
      <c r="A19276" s="1" t="s">
        <v>8035</v>
      </c>
    </row>
    <row r="19277">
      <c r="A19277" s="1" t="s">
        <v>8036</v>
      </c>
    </row>
    <row r="19278">
      <c r="A19278" s="1" t="s">
        <v>8037</v>
      </c>
    </row>
    <row r="19279">
      <c r="A19279" s="1" t="s">
        <v>8038</v>
      </c>
    </row>
    <row r="19280">
      <c r="A19280" s="1" t="s">
        <v>8039</v>
      </c>
    </row>
    <row r="19281">
      <c r="A19281" s="1" t="s">
        <v>8006</v>
      </c>
    </row>
    <row r="19282">
      <c r="A19282" s="1" t="s">
        <v>8007</v>
      </c>
    </row>
    <row r="19283">
      <c r="A19283" s="1" t="s">
        <v>8040</v>
      </c>
    </row>
    <row r="19284">
      <c r="A19284" s="1" t="s">
        <v>8041</v>
      </c>
    </row>
    <row r="19285">
      <c r="A19285" s="1" t="s">
        <v>8012</v>
      </c>
    </row>
    <row r="19286">
      <c r="A19286" s="1" t="s">
        <v>8044</v>
      </c>
    </row>
    <row r="19287">
      <c r="A19287" s="1" t="s">
        <v>8045</v>
      </c>
    </row>
    <row r="19288">
      <c r="A19288" s="1" t="s">
        <v>8007</v>
      </c>
    </row>
    <row r="19289">
      <c r="A19289" s="1" t="s">
        <v>8016</v>
      </c>
    </row>
    <row r="19290">
      <c r="A19290" s="1" t="s">
        <v>8046</v>
      </c>
    </row>
    <row r="19291">
      <c r="A19291" s="1" t="s">
        <v>8047</v>
      </c>
    </row>
    <row r="19292">
      <c r="A19292" s="1" t="s">
        <v>7925</v>
      </c>
    </row>
    <row r="19293">
      <c r="A19293" s="1" t="s">
        <v>8048</v>
      </c>
    </row>
    <row r="19294">
      <c r="A19294" s="1" t="s">
        <v>8049</v>
      </c>
    </row>
    <row r="19295">
      <c r="A19295" s="1" t="s">
        <v>8052</v>
      </c>
    </row>
    <row r="19296">
      <c r="A19296" s="1" t="s">
        <v>8053</v>
      </c>
    </row>
    <row r="19298">
      <c r="A19298" s="1" t="s">
        <v>8054</v>
      </c>
    </row>
    <row r="19300">
      <c r="A19300" s="1" t="s">
        <v>8055</v>
      </c>
    </row>
    <row r="19301">
      <c r="A19301" s="1" t="s">
        <v>8056</v>
      </c>
    </row>
    <row r="19302">
      <c r="A19302" s="1" t="s">
        <v>8057</v>
      </c>
    </row>
    <row r="19303">
      <c r="A19303" s="1" t="s">
        <v>8058</v>
      </c>
    </row>
    <row r="19304">
      <c r="A19304" s="1" t="s">
        <v>8059</v>
      </c>
    </row>
    <row r="19305">
      <c r="A19305" s="1" t="s">
        <v>8060</v>
      </c>
    </row>
    <row r="19306">
      <c r="A19306" s="1" t="s">
        <v>8061</v>
      </c>
    </row>
    <row r="19308">
      <c r="A19308" s="1" t="s">
        <v>1742</v>
      </c>
    </row>
    <row r="19310">
      <c r="A19310" s="1" t="s">
        <v>7574</v>
      </c>
    </row>
    <row r="19311">
      <c r="A19311" s="1" t="s">
        <v>8062</v>
      </c>
    </row>
    <row r="19312">
      <c r="A19312" s="1" t="s">
        <v>7576</v>
      </c>
    </row>
    <row r="19314">
      <c r="A19314" s="1" t="s">
        <v>7577</v>
      </c>
    </row>
    <row r="19315">
      <c r="A19315" s="1" t="s">
        <v>7860</v>
      </c>
    </row>
    <row r="19316">
      <c r="A19316" s="1" t="s">
        <v>7862</v>
      </c>
    </row>
    <row r="19318">
      <c r="A19318" s="1" t="s">
        <v>8063</v>
      </c>
    </row>
    <row r="19320">
      <c r="A19320" s="1" t="s">
        <v>7893</v>
      </c>
    </row>
    <row r="19321">
      <c r="A19321" s="1" t="s">
        <v>8064</v>
      </c>
    </row>
    <row r="19323">
      <c r="A19323" s="1" t="s">
        <v>7869</v>
      </c>
    </row>
    <row r="19324">
      <c r="A19324" s="1" t="s">
        <v>8065</v>
      </c>
    </row>
    <row r="19325">
      <c r="A19325" s="1" t="s">
        <v>8066</v>
      </c>
    </row>
    <row r="19327">
      <c r="A19327" s="3" t="str">
        <f>+1 (236) 905-... 2024-10-13</f>
        <v>#ERROR!</v>
      </c>
    </row>
    <row r="19328">
      <c r="A19328" s="1" t="s">
        <v>7896</v>
      </c>
    </row>
    <row r="19329">
      <c r="A19329" s="1" t="s">
        <v>7873</v>
      </c>
    </row>
    <row r="19331">
      <c r="A19331" s="1" t="s">
        <v>7875</v>
      </c>
    </row>
    <row r="19332">
      <c r="A19332" s="1" t="s">
        <v>7897</v>
      </c>
    </row>
    <row r="19334">
      <c r="A19334" s="1" t="s">
        <v>7898</v>
      </c>
    </row>
    <row r="19335">
      <c r="A19335" s="1" t="s">
        <v>7899</v>
      </c>
    </row>
    <row r="19337">
      <c r="A19337" s="1" t="s">
        <v>7925</v>
      </c>
    </row>
    <row r="19338">
      <c r="A19338" s="1" t="s">
        <v>8067</v>
      </c>
    </row>
    <row r="19340">
      <c r="A19340" s="1" t="s">
        <v>8068</v>
      </c>
    </row>
    <row r="19342">
      <c r="A19342" s="1" t="s">
        <v>8069</v>
      </c>
    </row>
    <row r="19344">
      <c r="A19344" s="1" t="s">
        <v>8070</v>
      </c>
    </row>
    <row r="19346">
      <c r="A19346" s="1" t="s">
        <v>8071</v>
      </c>
    </row>
    <row r="19347">
      <c r="A19347" s="1" t="s">
        <v>8072</v>
      </c>
    </row>
    <row r="19349">
      <c r="A19349" s="1" t="s">
        <v>8073</v>
      </c>
    </row>
    <row r="19350">
      <c r="A19350" s="1" t="s">
        <v>8074</v>
      </c>
    </row>
    <row r="19351">
      <c r="A19351" s="1" t="s">
        <v>8075</v>
      </c>
    </row>
    <row r="19353">
      <c r="A19353" s="1" t="s">
        <v>8076</v>
      </c>
    </row>
    <row r="19355">
      <c r="A19355" s="1" t="s">
        <v>8077</v>
      </c>
    </row>
    <row r="19356">
      <c r="A19356" s="1" t="s">
        <v>8078</v>
      </c>
    </row>
    <row r="19358">
      <c r="A19358" s="1" t="s">
        <v>8079</v>
      </c>
    </row>
    <row r="19360">
      <c r="A19360" s="1" t="s">
        <v>7820</v>
      </c>
    </row>
    <row r="19362">
      <c r="A19362" s="1" t="s">
        <v>8007</v>
      </c>
    </row>
    <row r="19363">
      <c r="A19363" s="1" t="s">
        <v>8080</v>
      </c>
    </row>
    <row r="19364">
      <c r="A19364" s="1" t="s">
        <v>8081</v>
      </c>
    </row>
    <row r="19366">
      <c r="A19366" s="1" t="s">
        <v>8082</v>
      </c>
    </row>
    <row r="19368">
      <c r="A19368" s="1" t="s">
        <v>7820</v>
      </c>
    </row>
    <row r="19370">
      <c r="A19370" s="1" t="s">
        <v>8007</v>
      </c>
    </row>
    <row r="19371">
      <c r="A19371" s="1" t="s">
        <v>8083</v>
      </c>
    </row>
    <row r="19372">
      <c r="A19372" s="1" t="s">
        <v>8084</v>
      </c>
    </row>
    <row r="19374">
      <c r="A19374" s="1" t="s">
        <v>8085</v>
      </c>
    </row>
    <row r="19376">
      <c r="A19376" s="1" t="s">
        <v>8086</v>
      </c>
    </row>
    <row r="19377">
      <c r="A19377" s="1" t="s">
        <v>8087</v>
      </c>
    </row>
    <row r="19379">
      <c r="A19379" s="1" t="s">
        <v>8088</v>
      </c>
    </row>
    <row r="19381">
      <c r="A19381" s="1" t="s">
        <v>8089</v>
      </c>
    </row>
    <row r="19383">
      <c r="A19383" s="1" t="s">
        <v>8090</v>
      </c>
    </row>
    <row r="19385">
      <c r="A19385" s="1" t="s">
        <v>8091</v>
      </c>
    </row>
    <row r="19387">
      <c r="A19387" s="1" t="s">
        <v>8092</v>
      </c>
    </row>
    <row r="19389">
      <c r="A19389" s="1" t="s">
        <v>8093</v>
      </c>
    </row>
    <row r="19391">
      <c r="A19391" s="1" t="s">
        <v>8094</v>
      </c>
    </row>
    <row r="19392">
      <c r="A19392" s="1" t="s">
        <v>8095</v>
      </c>
    </row>
    <row r="19394">
      <c r="A19394" s="1" t="s">
        <v>8096</v>
      </c>
    </row>
    <row r="19395">
      <c r="A19395" s="1" t="s">
        <v>8097</v>
      </c>
    </row>
    <row r="19396">
      <c r="A19396" s="1" t="s">
        <v>8055</v>
      </c>
    </row>
    <row r="19397">
      <c r="A19397" s="1" t="s">
        <v>8056</v>
      </c>
    </row>
    <row r="19398">
      <c r="A19398" s="1" t="s">
        <v>8057</v>
      </c>
    </row>
    <row r="19399">
      <c r="A19399" s="1" t="s">
        <v>8058</v>
      </c>
    </row>
    <row r="19400">
      <c r="A19400" s="1" t="s">
        <v>8059</v>
      </c>
    </row>
    <row r="19401">
      <c r="A19401" s="1" t="s">
        <v>8060</v>
      </c>
    </row>
    <row r="19402">
      <c r="A19402" s="1" t="s">
        <v>8061</v>
      </c>
    </row>
    <row r="19403">
      <c r="A19403" s="1" t="s">
        <v>1742</v>
      </c>
    </row>
    <row r="19404">
      <c r="A19404" s="1" t="s">
        <v>7574</v>
      </c>
    </row>
    <row r="19405">
      <c r="A19405" s="1" t="s">
        <v>8062</v>
      </c>
    </row>
    <row r="19406">
      <c r="A19406" s="1" t="s">
        <v>7576</v>
      </c>
    </row>
    <row r="19407">
      <c r="A19407" s="1" t="s">
        <v>7577</v>
      </c>
    </row>
    <row r="19408">
      <c r="A19408" s="1" t="s">
        <v>7860</v>
      </c>
    </row>
    <row r="19409">
      <c r="A19409" s="1" t="s">
        <v>7862</v>
      </c>
    </row>
    <row r="19410">
      <c r="A19410" s="1" t="s">
        <v>8063</v>
      </c>
    </row>
    <row r="19411">
      <c r="A19411" s="1" t="s">
        <v>7893</v>
      </c>
    </row>
    <row r="19412">
      <c r="A19412" s="1" t="s">
        <v>8064</v>
      </c>
    </row>
    <row r="19413">
      <c r="A19413" s="1" t="s">
        <v>7869</v>
      </c>
    </row>
    <row r="19414">
      <c r="A19414" s="1" t="s">
        <v>8065</v>
      </c>
    </row>
    <row r="19415">
      <c r="A19415" s="1" t="s">
        <v>8066</v>
      </c>
    </row>
    <row r="19416">
      <c r="A19416" s="3" t="str">
        <f>+1 (236) 905-... 2024-10-13</f>
        <v>#ERROR!</v>
      </c>
    </row>
    <row r="19417">
      <c r="A19417" s="1" t="s">
        <v>7896</v>
      </c>
    </row>
    <row r="19418">
      <c r="A19418" s="1" t="s">
        <v>7873</v>
      </c>
    </row>
    <row r="19419">
      <c r="A19419" s="1" t="s">
        <v>7875</v>
      </c>
    </row>
    <row r="19420">
      <c r="A19420" s="1" t="s">
        <v>7897</v>
      </c>
    </row>
    <row r="19421">
      <c r="A19421" s="1" t="s">
        <v>7898</v>
      </c>
    </row>
    <row r="19422">
      <c r="A19422" s="1" t="s">
        <v>7899</v>
      </c>
    </row>
    <row r="19423">
      <c r="A19423" s="1" t="s">
        <v>7925</v>
      </c>
    </row>
    <row r="19424">
      <c r="A19424" s="1" t="s">
        <v>8067</v>
      </c>
    </row>
    <row r="19425">
      <c r="A19425" s="1" t="s">
        <v>8068</v>
      </c>
    </row>
    <row r="19426">
      <c r="A19426" s="1" t="s">
        <v>8069</v>
      </c>
    </row>
    <row r="19427">
      <c r="A19427" s="1" t="s">
        <v>8070</v>
      </c>
    </row>
    <row r="19428">
      <c r="A19428" s="1" t="s">
        <v>8071</v>
      </c>
    </row>
    <row r="19429">
      <c r="A19429" s="1" t="s">
        <v>8072</v>
      </c>
    </row>
    <row r="19430">
      <c r="A19430" s="1" t="s">
        <v>8073</v>
      </c>
    </row>
    <row r="19431">
      <c r="A19431" s="1" t="s">
        <v>8074</v>
      </c>
    </row>
    <row r="19432">
      <c r="A19432" s="1" t="s">
        <v>8075</v>
      </c>
    </row>
    <row r="19433">
      <c r="A19433" s="1" t="s">
        <v>8076</v>
      </c>
    </row>
    <row r="19434">
      <c r="A19434" s="1" t="s">
        <v>8077</v>
      </c>
    </row>
    <row r="19435">
      <c r="A19435" s="1" t="s">
        <v>8078</v>
      </c>
    </row>
    <row r="19436">
      <c r="A19436" s="1" t="s">
        <v>8079</v>
      </c>
    </row>
    <row r="19437">
      <c r="A19437" s="1" t="s">
        <v>8007</v>
      </c>
    </row>
    <row r="19438">
      <c r="A19438" s="1" t="s">
        <v>8080</v>
      </c>
    </row>
    <row r="19439">
      <c r="A19439" s="1" t="s">
        <v>8081</v>
      </c>
    </row>
    <row r="19440">
      <c r="A19440" s="1" t="s">
        <v>8007</v>
      </c>
    </row>
    <row r="19441">
      <c r="A19441" s="1" t="s">
        <v>8083</v>
      </c>
    </row>
    <row r="19442">
      <c r="A19442" s="1" t="s">
        <v>8084</v>
      </c>
    </row>
    <row r="19443">
      <c r="A19443" s="1" t="s">
        <v>8086</v>
      </c>
    </row>
    <row r="19444">
      <c r="A19444" s="1" t="s">
        <v>8087</v>
      </c>
    </row>
    <row r="19445">
      <c r="A19445" s="1" t="s">
        <v>8088</v>
      </c>
    </row>
    <row r="19446">
      <c r="A19446" s="1" t="s">
        <v>8090</v>
      </c>
    </row>
    <row r="19447">
      <c r="A19447" s="1" t="s">
        <v>8092</v>
      </c>
    </row>
    <row r="19448">
      <c r="A19448" s="1" t="s">
        <v>8093</v>
      </c>
    </row>
    <row r="19449">
      <c r="A19449" s="1" t="s">
        <v>8094</v>
      </c>
    </row>
    <row r="19450">
      <c r="A19450" s="1" t="s">
        <v>8095</v>
      </c>
    </row>
    <row r="19451">
      <c r="A19451" s="1" t="s">
        <v>8098</v>
      </c>
    </row>
    <row r="19452">
      <c r="A19452" s="1" t="s">
        <v>8099</v>
      </c>
    </row>
    <row r="19454">
      <c r="A19454" s="1" t="s">
        <v>7886</v>
      </c>
    </row>
    <row r="19456">
      <c r="A19456" s="1" t="s">
        <v>7887</v>
      </c>
    </row>
    <row r="19458">
      <c r="A19458" s="1" t="s">
        <v>8100</v>
      </c>
    </row>
    <row r="19460">
      <c r="A19460" s="1" t="s">
        <v>8101</v>
      </c>
    </row>
    <row r="19461">
      <c r="A19461" s="1" t="s">
        <v>7854</v>
      </c>
    </row>
    <row r="19463">
      <c r="A19463" s="1" t="s">
        <v>8102</v>
      </c>
    </row>
    <row r="19465">
      <c r="A19465" s="1" t="s">
        <v>8056</v>
      </c>
    </row>
    <row r="19467">
      <c r="A19467" s="1" t="s">
        <v>7571</v>
      </c>
    </row>
    <row r="19468">
      <c r="A19468" s="1" t="s">
        <v>1742</v>
      </c>
    </row>
    <row r="19470">
      <c r="A19470" s="1" t="s">
        <v>7574</v>
      </c>
    </row>
    <row r="19471">
      <c r="A19471" s="1" t="s">
        <v>8103</v>
      </c>
    </row>
    <row r="19472">
      <c r="A19472" s="1" t="s">
        <v>7576</v>
      </c>
    </row>
    <row r="19474">
      <c r="A19474" s="1" t="s">
        <v>7577</v>
      </c>
    </row>
    <row r="19475">
      <c r="A19475" s="1" t="s">
        <v>7860</v>
      </c>
    </row>
    <row r="19476">
      <c r="A19476" s="1" t="s">
        <v>7862</v>
      </c>
    </row>
    <row r="19478">
      <c r="A19478" s="1" t="s">
        <v>8063</v>
      </c>
    </row>
    <row r="19480">
      <c r="A19480" s="1" t="s">
        <v>7893</v>
      </c>
    </row>
    <row r="19481">
      <c r="A19481" s="1" t="s">
        <v>8031</v>
      </c>
    </row>
    <row r="19483">
      <c r="A19483" s="1" t="s">
        <v>7869</v>
      </c>
    </row>
    <row r="19484">
      <c r="A19484" s="1" t="s">
        <v>8104</v>
      </c>
    </row>
    <row r="19485">
      <c r="A19485" s="1" t="s">
        <v>8066</v>
      </c>
    </row>
    <row r="19487">
      <c r="A19487" s="3" t="str">
        <f>+1 (236) 905-.... 2024-10-13</f>
        <v>#ERROR!</v>
      </c>
    </row>
    <row r="19488">
      <c r="A19488" s="1" t="s">
        <v>7896</v>
      </c>
    </row>
    <row r="19489">
      <c r="A19489" s="1" t="s">
        <v>7873</v>
      </c>
    </row>
    <row r="19491">
      <c r="A19491" s="1" t="s">
        <v>7875</v>
      </c>
    </row>
    <row r="19492">
      <c r="A19492" s="1" t="s">
        <v>7897</v>
      </c>
    </row>
    <row r="19494">
      <c r="A19494" s="1" t="s">
        <v>7898</v>
      </c>
    </row>
    <row r="19495">
      <c r="A19495" s="1" t="s">
        <v>7899</v>
      </c>
    </row>
    <row r="19497">
      <c r="A19497" s="1" t="s">
        <v>7925</v>
      </c>
    </row>
    <row r="19498">
      <c r="A19498" s="1" t="s">
        <v>8067</v>
      </c>
    </row>
    <row r="19500">
      <c r="A19500" s="1" t="s">
        <v>8068</v>
      </c>
    </row>
    <row r="19502">
      <c r="A19502" s="1" t="s">
        <v>8069</v>
      </c>
    </row>
    <row r="19504">
      <c r="A19504" s="1" t="s">
        <v>8105</v>
      </c>
    </row>
    <row r="19506">
      <c r="A19506" s="1" t="s">
        <v>8106</v>
      </c>
    </row>
    <row r="19507">
      <c r="A19507" s="8">
        <v>45942.7</v>
      </c>
    </row>
    <row r="19509">
      <c r="A19509" s="1" t="s">
        <v>8107</v>
      </c>
    </row>
    <row r="19510">
      <c r="A19510" s="1" t="s">
        <v>8108</v>
      </c>
    </row>
    <row r="19512">
      <c r="A19512" s="1" t="s">
        <v>8109</v>
      </c>
    </row>
    <row r="19513">
      <c r="A19513" s="1" t="s">
        <v>8110</v>
      </c>
    </row>
    <row r="19515">
      <c r="A19515" s="1" t="s">
        <v>8111</v>
      </c>
    </row>
    <row r="19517">
      <c r="A19517" s="1" t="s">
        <v>8112</v>
      </c>
    </row>
    <row r="19519">
      <c r="A19519" s="1" t="s">
        <v>8113</v>
      </c>
    </row>
    <row r="19520">
      <c r="A19520" s="1" t="s">
        <v>8114</v>
      </c>
    </row>
    <row r="19522">
      <c r="A19522" s="1" t="s">
        <v>8115</v>
      </c>
    </row>
    <row r="19523">
      <c r="A19523" s="1" t="s">
        <v>8116</v>
      </c>
    </row>
    <row r="19525">
      <c r="A19525" s="1" t="s">
        <v>8117</v>
      </c>
    </row>
    <row r="19526">
      <c r="A19526" s="1" t="s">
        <v>8118</v>
      </c>
    </row>
    <row r="19528">
      <c r="A19528" s="1" t="s">
        <v>8119</v>
      </c>
    </row>
    <row r="19529">
      <c r="A19529" s="1" t="s">
        <v>8120</v>
      </c>
    </row>
    <row r="19530">
      <c r="A19530" s="1" t="s">
        <v>8121</v>
      </c>
    </row>
    <row r="19532">
      <c r="A19532" s="1" t="s">
        <v>8122</v>
      </c>
    </row>
    <row r="19534">
      <c r="A19534" s="1" t="s">
        <v>8123</v>
      </c>
    </row>
    <row r="19535">
      <c r="A19535" s="1" t="s">
        <v>8124</v>
      </c>
    </row>
    <row r="19536">
      <c r="A19536" s="1" t="s">
        <v>8125</v>
      </c>
    </row>
    <row r="19538">
      <c r="A19538" s="1" t="s">
        <v>8126</v>
      </c>
    </row>
    <row r="19540">
      <c r="A19540" s="1" t="s">
        <v>8127</v>
      </c>
    </row>
    <row r="19541">
      <c r="A19541" s="1" t="s">
        <v>8128</v>
      </c>
    </row>
    <row r="19543">
      <c r="A19543" s="1" t="s">
        <v>8129</v>
      </c>
    </row>
    <row r="19544">
      <c r="A19544" s="1" t="s">
        <v>8130</v>
      </c>
    </row>
    <row r="19545">
      <c r="A19545" s="1" t="s">
        <v>8131</v>
      </c>
    </row>
    <row r="19547">
      <c r="A19547" s="1" t="s">
        <v>8132</v>
      </c>
    </row>
    <row r="19549">
      <c r="A19549" s="1" t="s">
        <v>8133</v>
      </c>
    </row>
    <row r="19551">
      <c r="A19551" s="1" t="s">
        <v>8094</v>
      </c>
    </row>
    <row r="19552">
      <c r="A19552" s="1" t="s">
        <v>8134</v>
      </c>
    </row>
    <row r="19554">
      <c r="A19554" s="1" t="s">
        <v>7927</v>
      </c>
    </row>
    <row r="19555">
      <c r="A19555" s="1" t="s">
        <v>7928</v>
      </c>
    </row>
    <row r="19556">
      <c r="A19556" s="1" t="s">
        <v>8100</v>
      </c>
    </row>
    <row r="19557">
      <c r="A19557" s="1" t="s">
        <v>8101</v>
      </c>
    </row>
    <row r="19558">
      <c r="A19558" s="1" t="s">
        <v>7854</v>
      </c>
    </row>
    <row r="19559">
      <c r="A19559" s="1" t="s">
        <v>8102</v>
      </c>
    </row>
    <row r="19560">
      <c r="A19560" s="1" t="s">
        <v>8056</v>
      </c>
    </row>
    <row r="19561">
      <c r="A19561" s="1" t="s">
        <v>7571</v>
      </c>
    </row>
    <row r="19562">
      <c r="A19562" s="1" t="s">
        <v>1742</v>
      </c>
    </row>
    <row r="19563">
      <c r="A19563" s="1" t="s">
        <v>7574</v>
      </c>
    </row>
    <row r="19564">
      <c r="A19564" s="1" t="s">
        <v>8103</v>
      </c>
    </row>
    <row r="19565">
      <c r="A19565" s="1" t="s">
        <v>7576</v>
      </c>
    </row>
    <row r="19566">
      <c r="A19566" s="1" t="s">
        <v>7577</v>
      </c>
    </row>
    <row r="19567">
      <c r="A19567" s="1" t="s">
        <v>7860</v>
      </c>
    </row>
    <row r="19568">
      <c r="A19568" s="1" t="s">
        <v>7862</v>
      </c>
    </row>
    <row r="19569">
      <c r="A19569" s="1" t="s">
        <v>8063</v>
      </c>
    </row>
    <row r="19570">
      <c r="A19570" s="1" t="s">
        <v>7893</v>
      </c>
    </row>
    <row r="19571">
      <c r="A19571" s="1" t="s">
        <v>8031</v>
      </c>
    </row>
    <row r="19572">
      <c r="A19572" s="1" t="s">
        <v>7869</v>
      </c>
    </row>
    <row r="19573">
      <c r="A19573" s="1" t="s">
        <v>8104</v>
      </c>
    </row>
    <row r="19574">
      <c r="A19574" s="1" t="s">
        <v>8066</v>
      </c>
    </row>
    <row r="19575">
      <c r="A19575" s="3" t="str">
        <f>+1 (236) 905-.... 2024-10-13</f>
        <v>#ERROR!</v>
      </c>
    </row>
    <row r="19576">
      <c r="A19576" s="1" t="s">
        <v>7896</v>
      </c>
    </row>
    <row r="19577">
      <c r="A19577" s="1" t="s">
        <v>7873</v>
      </c>
    </row>
    <row r="19578">
      <c r="A19578" s="1" t="s">
        <v>7875</v>
      </c>
    </row>
    <row r="19579">
      <c r="A19579" s="1" t="s">
        <v>7897</v>
      </c>
    </row>
    <row r="19580">
      <c r="A19580" s="1" t="s">
        <v>7898</v>
      </c>
    </row>
    <row r="19581">
      <c r="A19581" s="1" t="s">
        <v>7899</v>
      </c>
    </row>
    <row r="19582">
      <c r="A19582" s="1" t="s">
        <v>7925</v>
      </c>
    </row>
    <row r="19583">
      <c r="A19583" s="1" t="s">
        <v>8067</v>
      </c>
    </row>
    <row r="19584">
      <c r="A19584" s="1" t="s">
        <v>8068</v>
      </c>
    </row>
    <row r="19585">
      <c r="A19585" s="1" t="s">
        <v>8069</v>
      </c>
    </row>
    <row r="19586">
      <c r="A19586" s="1" t="s">
        <v>8105</v>
      </c>
    </row>
    <row r="19587">
      <c r="A19587" s="1" t="s">
        <v>8106</v>
      </c>
    </row>
    <row r="19588">
      <c r="A19588" s="1" t="s">
        <v>8107</v>
      </c>
    </row>
    <row r="19589">
      <c r="A19589" s="1" t="s">
        <v>8109</v>
      </c>
    </row>
    <row r="19590">
      <c r="A19590" s="1" t="s">
        <v>8110</v>
      </c>
    </row>
    <row r="19591">
      <c r="A19591" s="1" t="s">
        <v>8111</v>
      </c>
    </row>
    <row r="19592">
      <c r="A19592" s="1" t="s">
        <v>8112</v>
      </c>
    </row>
    <row r="19593">
      <c r="A19593" s="1" t="s">
        <v>8113</v>
      </c>
    </row>
    <row r="19594">
      <c r="A19594" s="1" t="s">
        <v>8114</v>
      </c>
    </row>
    <row r="19595">
      <c r="A19595" s="1" t="s">
        <v>8115</v>
      </c>
    </row>
    <row r="19596">
      <c r="A19596" s="1" t="s">
        <v>8116</v>
      </c>
    </row>
    <row r="19597">
      <c r="A19597" s="1" t="s">
        <v>8117</v>
      </c>
    </row>
    <row r="19598">
      <c r="A19598" s="1" t="s">
        <v>8118</v>
      </c>
    </row>
    <row r="19599">
      <c r="A19599" s="1" t="s">
        <v>8119</v>
      </c>
    </row>
    <row r="19600">
      <c r="A19600" s="1" t="s">
        <v>8120</v>
      </c>
    </row>
    <row r="19601">
      <c r="A19601" s="1" t="s">
        <v>8121</v>
      </c>
    </row>
    <row r="19602">
      <c r="A19602" s="1" t="s">
        <v>8122</v>
      </c>
    </row>
    <row r="19603">
      <c r="A19603" s="1" t="s">
        <v>8123</v>
      </c>
    </row>
    <row r="19604">
      <c r="A19604" s="1" t="s">
        <v>8124</v>
      </c>
    </row>
    <row r="19605">
      <c r="A19605" s="1" t="s">
        <v>8125</v>
      </c>
    </row>
    <row r="19606">
      <c r="A19606" s="1" t="s">
        <v>8126</v>
      </c>
    </row>
    <row r="19607">
      <c r="A19607" s="1" t="s">
        <v>8127</v>
      </c>
    </row>
    <row r="19608">
      <c r="A19608" s="1" t="s">
        <v>8128</v>
      </c>
    </row>
    <row r="19609">
      <c r="A19609" s="1" t="s">
        <v>8129</v>
      </c>
    </row>
    <row r="19610">
      <c r="A19610" s="1" t="s">
        <v>8130</v>
      </c>
    </row>
    <row r="19611">
      <c r="A19611" s="1" t="s">
        <v>8131</v>
      </c>
    </row>
    <row r="19612">
      <c r="A19612" s="1" t="s">
        <v>8132</v>
      </c>
    </row>
    <row r="19613">
      <c r="A19613" s="1" t="s">
        <v>8133</v>
      </c>
    </row>
    <row r="19614">
      <c r="A19614" s="1" t="s">
        <v>8094</v>
      </c>
    </row>
    <row r="19615">
      <c r="A19615" s="1" t="s">
        <v>8134</v>
      </c>
    </row>
    <row r="19616">
      <c r="A19616" s="1" t="s">
        <v>8135</v>
      </c>
    </row>
    <row r="19617">
      <c r="A19617" s="1" t="s">
        <v>8136</v>
      </c>
    </row>
    <row r="19619">
      <c r="A19619" s="1" t="s">
        <v>7886</v>
      </c>
    </row>
    <row r="19621">
      <c r="A19621" s="1" t="s">
        <v>7554</v>
      </c>
    </row>
    <row r="19623">
      <c r="A19623" s="1" t="s">
        <v>8137</v>
      </c>
    </row>
    <row r="19625">
      <c r="A19625" s="1" t="s">
        <v>8138</v>
      </c>
    </row>
    <row r="19627">
      <c r="A19627" s="1" t="s">
        <v>8139</v>
      </c>
    </row>
    <row r="19629">
      <c r="A19629" s="1" t="s">
        <v>8140</v>
      </c>
    </row>
    <row r="19631">
      <c r="A19631" s="1" t="s">
        <v>8141</v>
      </c>
    </row>
    <row r="19632">
      <c r="A19632" s="1" t="s">
        <v>8142</v>
      </c>
    </row>
    <row r="19633">
      <c r="A19633" s="1" t="s">
        <v>8143</v>
      </c>
    </row>
    <row r="19635">
      <c r="A19635" s="1" t="s">
        <v>8144</v>
      </c>
    </row>
    <row r="19636">
      <c r="A19636" s="1" t="s">
        <v>8145</v>
      </c>
    </row>
    <row r="19638">
      <c r="A19638" s="1" t="s">
        <v>8146</v>
      </c>
    </row>
    <row r="19639">
      <c r="A19639" s="1" t="s">
        <v>8147</v>
      </c>
    </row>
    <row r="19641">
      <c r="A19641" s="1" t="s">
        <v>7560</v>
      </c>
    </row>
    <row r="19642">
      <c r="A19642" s="1" t="s">
        <v>7561</v>
      </c>
    </row>
    <row r="19644">
      <c r="A19644" s="1" t="s">
        <v>7562</v>
      </c>
    </row>
    <row r="19645">
      <c r="A19645" s="1" t="s">
        <v>8148</v>
      </c>
    </row>
    <row r="19647">
      <c r="A19647" s="1" t="s">
        <v>7563</v>
      </c>
    </row>
    <row r="19648">
      <c r="A19648" s="1" t="s">
        <v>7564</v>
      </c>
    </row>
    <row r="19649">
      <c r="A19649" s="1" t="s">
        <v>7565</v>
      </c>
    </row>
    <row r="19651">
      <c r="A19651" s="1" t="s">
        <v>7566</v>
      </c>
    </row>
    <row r="19652">
      <c r="A19652" s="1" t="s">
        <v>7567</v>
      </c>
    </row>
    <row r="19654">
      <c r="A19654" s="1" t="s">
        <v>7568</v>
      </c>
    </row>
    <row r="19656">
      <c r="A19656" s="1" t="s">
        <v>7854</v>
      </c>
    </row>
    <row r="19658">
      <c r="A19658" s="1" t="s">
        <v>7571</v>
      </c>
    </row>
    <row r="19659">
      <c r="A19659" s="1" t="s">
        <v>1742</v>
      </c>
    </row>
    <row r="19661">
      <c r="A19661" s="1" t="s">
        <v>7574</v>
      </c>
    </row>
    <row r="19662">
      <c r="A19662" s="1" t="s">
        <v>8149</v>
      </c>
    </row>
    <row r="19663">
      <c r="A19663" s="1" t="s">
        <v>8150</v>
      </c>
    </row>
    <row r="19665">
      <c r="A19665" s="1" t="s">
        <v>8151</v>
      </c>
    </row>
    <row r="19666">
      <c r="A19666" s="1" t="s">
        <v>7860</v>
      </c>
    </row>
    <row r="19668">
      <c r="A19668" s="2">
        <v>45580.0</v>
      </c>
    </row>
    <row r="19670">
      <c r="A19670" s="1" t="s">
        <v>8152</v>
      </c>
    </row>
    <row r="19672">
      <c r="A19672" s="1" t="s">
        <v>8153</v>
      </c>
    </row>
    <row r="19673">
      <c r="A19673" s="1" t="s">
        <v>8154</v>
      </c>
    </row>
    <row r="19675">
      <c r="A19675" s="1" t="s">
        <v>8155</v>
      </c>
    </row>
    <row r="19677">
      <c r="A19677" s="1" t="s">
        <v>8156</v>
      </c>
    </row>
    <row r="19679">
      <c r="A19679" s="9">
        <v>45945.82708333333</v>
      </c>
    </row>
    <row r="19681">
      <c r="A19681" s="1" t="s">
        <v>8007</v>
      </c>
    </row>
    <row r="19682">
      <c r="A19682" s="1" t="s">
        <v>8157</v>
      </c>
    </row>
    <row r="19683">
      <c r="A19683" s="1" t="s">
        <v>8158</v>
      </c>
    </row>
    <row r="19685">
      <c r="A19685" s="1" t="s">
        <v>8159</v>
      </c>
    </row>
    <row r="19687">
      <c r="A19687" s="1" t="s">
        <v>8160</v>
      </c>
    </row>
    <row r="19688">
      <c r="A19688" s="1" t="s">
        <v>8161</v>
      </c>
    </row>
    <row r="19690">
      <c r="A19690" s="1" t="s">
        <v>8162</v>
      </c>
    </row>
    <row r="19692">
      <c r="A19692" s="1" t="s">
        <v>8163</v>
      </c>
    </row>
    <row r="19694">
      <c r="A19694" s="1" t="s">
        <v>8164</v>
      </c>
    </row>
    <row r="19696">
      <c r="A19696" s="1" t="s">
        <v>8165</v>
      </c>
    </row>
    <row r="19698">
      <c r="A19698" s="1" t="s">
        <v>8166</v>
      </c>
    </row>
    <row r="19700">
      <c r="A19700" s="1" t="s">
        <v>8167</v>
      </c>
    </row>
    <row r="19701">
      <c r="A19701" s="1" t="s">
        <v>8168</v>
      </c>
    </row>
    <row r="19703">
      <c r="A19703" s="1" t="s">
        <v>8169</v>
      </c>
    </row>
    <row r="19705">
      <c r="A19705" s="1" t="s">
        <v>8170</v>
      </c>
    </row>
    <row r="19707">
      <c r="A19707" s="1" t="s">
        <v>8171</v>
      </c>
    </row>
    <row r="19709">
      <c r="A19709" s="1" t="s">
        <v>8172</v>
      </c>
    </row>
    <row r="19711">
      <c r="A19711" s="1" t="s">
        <v>1858</v>
      </c>
    </row>
    <row r="19713">
      <c r="A19713" s="1" t="s">
        <v>8173</v>
      </c>
    </row>
    <row r="19714">
      <c r="A19714" s="1" t="s">
        <v>7928</v>
      </c>
    </row>
    <row r="19715">
      <c r="A19715" s="1" t="s">
        <v>8137</v>
      </c>
    </row>
    <row r="19716">
      <c r="A19716" s="1" t="s">
        <v>8138</v>
      </c>
    </row>
    <row r="19717">
      <c r="A19717" s="1" t="s">
        <v>8139</v>
      </c>
    </row>
    <row r="19718">
      <c r="A19718" s="1" t="s">
        <v>8140</v>
      </c>
    </row>
    <row r="19719">
      <c r="A19719" s="1" t="s">
        <v>8141</v>
      </c>
    </row>
    <row r="19720">
      <c r="A19720" s="1" t="s">
        <v>8142</v>
      </c>
    </row>
    <row r="19721">
      <c r="A19721" s="1" t="s">
        <v>8143</v>
      </c>
    </row>
    <row r="19722">
      <c r="A19722" s="1" t="s">
        <v>8144</v>
      </c>
    </row>
    <row r="19723">
      <c r="A19723" s="1" t="s">
        <v>8145</v>
      </c>
    </row>
    <row r="19724">
      <c r="A19724" s="1" t="s">
        <v>8146</v>
      </c>
    </row>
    <row r="19725">
      <c r="A19725" s="1" t="s">
        <v>8147</v>
      </c>
    </row>
    <row r="19726">
      <c r="A19726" s="1" t="s">
        <v>7560</v>
      </c>
    </row>
    <row r="19727">
      <c r="A19727" s="1" t="s">
        <v>7561</v>
      </c>
    </row>
    <row r="19728">
      <c r="A19728" s="1" t="s">
        <v>7562</v>
      </c>
    </row>
    <row r="19729">
      <c r="A19729" s="1" t="s">
        <v>8148</v>
      </c>
    </row>
    <row r="19730">
      <c r="A19730" s="1" t="s">
        <v>7563</v>
      </c>
    </row>
    <row r="19731">
      <c r="A19731" s="1" t="s">
        <v>7564</v>
      </c>
    </row>
    <row r="19732">
      <c r="A19732" s="1" t="s">
        <v>7565</v>
      </c>
    </row>
    <row r="19733">
      <c r="A19733" s="1" t="s">
        <v>7566</v>
      </c>
    </row>
    <row r="19734">
      <c r="A19734" s="1" t="s">
        <v>7567</v>
      </c>
    </row>
    <row r="19735">
      <c r="A19735" s="1" t="s">
        <v>7568</v>
      </c>
    </row>
    <row r="19736">
      <c r="A19736" s="1" t="s">
        <v>7854</v>
      </c>
    </row>
    <row r="19737">
      <c r="A19737" s="1" t="s">
        <v>7571</v>
      </c>
    </row>
    <row r="19738">
      <c r="A19738" s="1" t="s">
        <v>1742</v>
      </c>
    </row>
    <row r="19739">
      <c r="A19739" s="1" t="s">
        <v>7574</v>
      </c>
    </row>
    <row r="19740">
      <c r="A19740" s="1" t="s">
        <v>8149</v>
      </c>
    </row>
    <row r="19741">
      <c r="A19741" s="1" t="s">
        <v>8150</v>
      </c>
    </row>
    <row r="19742">
      <c r="A19742" s="1" t="s">
        <v>8151</v>
      </c>
    </row>
    <row r="19743">
      <c r="A19743" s="1" t="s">
        <v>7860</v>
      </c>
    </row>
    <row r="19744">
      <c r="A19744" s="2">
        <v>45580.0</v>
      </c>
    </row>
    <row r="19745">
      <c r="A19745" s="1" t="s">
        <v>8152</v>
      </c>
    </row>
    <row r="19746">
      <c r="A19746" s="1" t="s">
        <v>8153</v>
      </c>
    </row>
    <row r="19747">
      <c r="A19747" s="1" t="s">
        <v>8154</v>
      </c>
    </row>
    <row r="19748">
      <c r="A19748" s="1" t="s">
        <v>8156</v>
      </c>
    </row>
    <row r="19749">
      <c r="A19749" s="1" t="s">
        <v>8007</v>
      </c>
    </row>
    <row r="19750">
      <c r="A19750" s="1" t="s">
        <v>8157</v>
      </c>
    </row>
    <row r="19751">
      <c r="A19751" s="1" t="s">
        <v>8158</v>
      </c>
    </row>
    <row r="19752">
      <c r="A19752" s="1" t="s">
        <v>8159</v>
      </c>
    </row>
    <row r="19753">
      <c r="A19753" s="1" t="s">
        <v>8161</v>
      </c>
    </row>
    <row r="19754">
      <c r="A19754" s="1" t="s">
        <v>8163</v>
      </c>
    </row>
    <row r="19755">
      <c r="A19755" s="1" t="s">
        <v>8165</v>
      </c>
    </row>
    <row r="19756">
      <c r="A19756" s="1" t="s">
        <v>8166</v>
      </c>
    </row>
    <row r="19757">
      <c r="A19757" s="1" t="s">
        <v>8167</v>
      </c>
    </row>
    <row r="19758">
      <c r="A19758" s="1" t="s">
        <v>8168</v>
      </c>
    </row>
    <row r="19759">
      <c r="A19759" s="1" t="s">
        <v>8169</v>
      </c>
    </row>
    <row r="19760">
      <c r="A19760" s="1" t="s">
        <v>8170</v>
      </c>
    </row>
    <row r="19761">
      <c r="A19761" s="1" t="s">
        <v>8171</v>
      </c>
    </row>
    <row r="19762">
      <c r="A19762" s="1" t="s">
        <v>8172</v>
      </c>
    </row>
    <row r="19763">
      <c r="A19763" s="1" t="s">
        <v>8174</v>
      </c>
    </row>
    <row r="19764">
      <c r="A19764" s="1" t="s">
        <v>8175</v>
      </c>
    </row>
    <row r="19766">
      <c r="A19766" s="1" t="s">
        <v>7886</v>
      </c>
    </row>
    <row r="19768">
      <c r="A19768" s="1" t="s">
        <v>1208</v>
      </c>
    </row>
    <row r="19770">
      <c r="A19770" s="1" t="s">
        <v>7554</v>
      </c>
    </row>
    <row r="19772">
      <c r="A19772" s="1" t="s">
        <v>8176</v>
      </c>
    </row>
    <row r="19774">
      <c r="A19774" s="1" t="s">
        <v>8177</v>
      </c>
    </row>
    <row r="19776">
      <c r="A19776" s="3" t="str">
        <f> 1%)</f>
        <v>#ERROR!</v>
      </c>
    </row>
    <row r="19778">
      <c r="A19778" s="1" t="s">
        <v>8178</v>
      </c>
    </row>
    <row r="19780">
      <c r="A19780" s="1" t="s">
        <v>8179</v>
      </c>
    </row>
    <row r="19781">
      <c r="A19781" s="1" t="s">
        <v>8180</v>
      </c>
    </row>
    <row r="19783">
      <c r="A19783" s="1" t="s">
        <v>7560</v>
      </c>
    </row>
    <row r="19785">
      <c r="A19785" s="1" t="s">
        <v>8181</v>
      </c>
    </row>
    <row r="19787">
      <c r="A19787" s="1" t="s">
        <v>7562</v>
      </c>
    </row>
    <row r="19788">
      <c r="A19788" s="1" t="s">
        <v>8148</v>
      </c>
    </row>
    <row r="19790">
      <c r="A19790" s="1" t="s">
        <v>7563</v>
      </c>
    </row>
    <row r="19791">
      <c r="A19791" s="1" t="s">
        <v>7564</v>
      </c>
    </row>
    <row r="19792">
      <c r="A19792" s="1" t="s">
        <v>7565</v>
      </c>
    </row>
    <row r="19794">
      <c r="A19794" s="1" t="s">
        <v>7566</v>
      </c>
    </row>
    <row r="19795">
      <c r="A19795" s="1" t="s">
        <v>7567</v>
      </c>
    </row>
    <row r="19797">
      <c r="A19797" s="1" t="s">
        <v>7568</v>
      </c>
    </row>
    <row r="19799">
      <c r="A19799" s="1" t="s">
        <v>7854</v>
      </c>
    </row>
    <row r="19801">
      <c r="A19801" s="1" t="s">
        <v>7571</v>
      </c>
    </row>
    <row r="19802">
      <c r="A19802" s="1" t="s">
        <v>1742</v>
      </c>
    </row>
    <row r="19804">
      <c r="A19804" s="1" t="s">
        <v>7574</v>
      </c>
    </row>
    <row r="19805">
      <c r="A19805" s="1" t="s">
        <v>8182</v>
      </c>
    </row>
    <row r="19807">
      <c r="A19807" s="1" t="s">
        <v>7576</v>
      </c>
    </row>
    <row r="19808">
      <c r="A19808" s="1" t="s">
        <v>7577</v>
      </c>
    </row>
    <row r="19809">
      <c r="A19809" s="1" t="s">
        <v>7860</v>
      </c>
    </row>
    <row r="19811">
      <c r="A19811" s="1" t="s">
        <v>7862</v>
      </c>
    </row>
    <row r="19813">
      <c r="A19813" s="1" t="s">
        <v>8063</v>
      </c>
    </row>
    <row r="19815">
      <c r="A19815" s="1" t="s">
        <v>8183</v>
      </c>
    </row>
    <row r="19816">
      <c r="A19816" s="1" t="s">
        <v>8184</v>
      </c>
    </row>
    <row r="19818">
      <c r="A19818" s="1" t="s">
        <v>8185</v>
      </c>
    </row>
    <row r="19820">
      <c r="A19820" s="1" t="s">
        <v>7869</v>
      </c>
    </row>
    <row r="19821">
      <c r="A19821" s="1" t="s">
        <v>8065</v>
      </c>
    </row>
    <row r="19823">
      <c r="A19823" s="1" t="s">
        <v>8186</v>
      </c>
    </row>
    <row r="19824">
      <c r="A19824" s="1" t="s">
        <v>8187</v>
      </c>
    </row>
    <row r="19826">
      <c r="A19826" s="1" t="s">
        <v>8188</v>
      </c>
    </row>
    <row r="19828">
      <c r="A19828" s="1" t="s">
        <v>8189</v>
      </c>
    </row>
    <row r="19830">
      <c r="A19830" s="1" t="s">
        <v>8190</v>
      </c>
    </row>
    <row r="19832">
      <c r="A19832" s="1" t="s">
        <v>8191</v>
      </c>
    </row>
    <row r="19833">
      <c r="A19833" s="1" t="s">
        <v>8192</v>
      </c>
    </row>
    <row r="19835">
      <c r="A19835" s="1" t="s">
        <v>8193</v>
      </c>
    </row>
    <row r="19837">
      <c r="A19837" s="1" t="s">
        <v>8194</v>
      </c>
    </row>
    <row r="19838">
      <c r="A19838" s="1" t="s">
        <v>8195</v>
      </c>
    </row>
    <row r="19839">
      <c r="A19839" s="1" t="s">
        <v>8196</v>
      </c>
    </row>
    <row r="19841">
      <c r="A19841" s="1" t="s">
        <v>8197</v>
      </c>
    </row>
    <row r="19843">
      <c r="A19843" s="1" t="s">
        <v>8198</v>
      </c>
    </row>
    <row r="19844">
      <c r="A19844" s="1" t="s">
        <v>8199</v>
      </c>
    </row>
    <row r="19846">
      <c r="A19846" s="1" t="s">
        <v>8200</v>
      </c>
    </row>
    <row r="19847">
      <c r="A19847" s="1" t="s">
        <v>8201</v>
      </c>
    </row>
    <row r="19848">
      <c r="A19848" s="1" t="s">
        <v>8202</v>
      </c>
    </row>
    <row r="19850">
      <c r="A19850" s="1" t="s">
        <v>8203</v>
      </c>
    </row>
    <row r="19852">
      <c r="A19852" s="1" t="s">
        <v>8204</v>
      </c>
    </row>
    <row r="19854">
      <c r="A19854" s="1" t="s">
        <v>8205</v>
      </c>
    </row>
    <row r="19855">
      <c r="A19855" s="1" t="s">
        <v>8206</v>
      </c>
    </row>
    <row r="19857">
      <c r="A19857" s="10">
        <v>0.5208333333333334</v>
      </c>
    </row>
    <row r="19859">
      <c r="A19859" s="1" t="s">
        <v>8207</v>
      </c>
    </row>
    <row r="19861">
      <c r="A19861" s="1" t="s">
        <v>8208</v>
      </c>
    </row>
    <row r="19862">
      <c r="A19862" s="1" t="s">
        <v>7928</v>
      </c>
    </row>
    <row r="19863">
      <c r="A19863" s="1" t="s">
        <v>8176</v>
      </c>
    </row>
    <row r="19864">
      <c r="A19864" s="1" t="s">
        <v>8177</v>
      </c>
    </row>
    <row r="19865">
      <c r="A19865" s="3" t="str">
        <f> 1%)</f>
        <v>#ERROR!</v>
      </c>
    </row>
    <row r="19866">
      <c r="A19866" s="1" t="s">
        <v>8178</v>
      </c>
    </row>
    <row r="19867">
      <c r="A19867" s="1" t="s">
        <v>8179</v>
      </c>
    </row>
    <row r="19868">
      <c r="A19868" s="1" t="s">
        <v>8180</v>
      </c>
    </row>
    <row r="19869">
      <c r="A19869" s="1" t="s">
        <v>7560</v>
      </c>
    </row>
    <row r="19870">
      <c r="A19870" s="1" t="s">
        <v>8181</v>
      </c>
    </row>
    <row r="19871">
      <c r="A19871" s="1" t="s">
        <v>7562</v>
      </c>
    </row>
    <row r="19872">
      <c r="A19872" s="1" t="s">
        <v>8148</v>
      </c>
    </row>
    <row r="19873">
      <c r="A19873" s="1" t="s">
        <v>7563</v>
      </c>
    </row>
    <row r="19874">
      <c r="A19874" s="1" t="s">
        <v>7564</v>
      </c>
    </row>
    <row r="19875">
      <c r="A19875" s="1" t="s">
        <v>7565</v>
      </c>
    </row>
    <row r="19876">
      <c r="A19876" s="1" t="s">
        <v>7566</v>
      </c>
    </row>
    <row r="19877">
      <c r="A19877" s="1" t="s">
        <v>7567</v>
      </c>
    </row>
    <row r="19878">
      <c r="A19878" s="1" t="s">
        <v>7568</v>
      </c>
    </row>
    <row r="19879">
      <c r="A19879" s="1" t="s">
        <v>7854</v>
      </c>
    </row>
    <row r="19880">
      <c r="A19880" s="1" t="s">
        <v>7571</v>
      </c>
    </row>
    <row r="19881">
      <c r="A19881" s="1" t="s">
        <v>1742</v>
      </c>
    </row>
    <row r="19882">
      <c r="A19882" s="1" t="s">
        <v>7574</v>
      </c>
    </row>
    <row r="19883">
      <c r="A19883" s="1" t="s">
        <v>8182</v>
      </c>
    </row>
    <row r="19884">
      <c r="A19884" s="1" t="s">
        <v>7576</v>
      </c>
    </row>
    <row r="19885">
      <c r="A19885" s="1" t="s">
        <v>7577</v>
      </c>
    </row>
    <row r="19886">
      <c r="A19886" s="1" t="s">
        <v>7860</v>
      </c>
    </row>
    <row r="19887">
      <c r="A19887" s="1" t="s">
        <v>7862</v>
      </c>
    </row>
    <row r="19888">
      <c r="A19888" s="1" t="s">
        <v>8063</v>
      </c>
    </row>
    <row r="19889">
      <c r="A19889" s="1" t="s">
        <v>8183</v>
      </c>
    </row>
    <row r="19890">
      <c r="A19890" s="1" t="s">
        <v>8184</v>
      </c>
    </row>
    <row r="19891">
      <c r="A19891" s="1" t="s">
        <v>8185</v>
      </c>
    </row>
    <row r="19892">
      <c r="A19892" s="1" t="s">
        <v>7869</v>
      </c>
    </row>
    <row r="19893">
      <c r="A19893" s="1" t="s">
        <v>8065</v>
      </c>
    </row>
    <row r="19894">
      <c r="A19894" s="1" t="s">
        <v>8186</v>
      </c>
    </row>
    <row r="19895">
      <c r="A19895" s="1" t="s">
        <v>8187</v>
      </c>
    </row>
    <row r="19896">
      <c r="A19896" s="1" t="s">
        <v>8189</v>
      </c>
    </row>
    <row r="19897">
      <c r="A19897" s="1" t="s">
        <v>8191</v>
      </c>
    </row>
    <row r="19898">
      <c r="A19898" s="1" t="s">
        <v>8192</v>
      </c>
    </row>
    <row r="19899">
      <c r="A19899" s="1" t="s">
        <v>8193</v>
      </c>
    </row>
    <row r="19900">
      <c r="A19900" s="1" t="s">
        <v>8194</v>
      </c>
    </row>
    <row r="19901">
      <c r="A19901" s="1" t="s">
        <v>8196</v>
      </c>
    </row>
    <row r="19902">
      <c r="A19902" s="1" t="s">
        <v>8197</v>
      </c>
    </row>
    <row r="19903">
      <c r="A19903" s="1" t="s">
        <v>8198</v>
      </c>
    </row>
    <row r="19904">
      <c r="A19904" s="1" t="s">
        <v>8199</v>
      </c>
    </row>
    <row r="19905">
      <c r="A19905" s="1" t="s">
        <v>8200</v>
      </c>
    </row>
    <row r="19906">
      <c r="A19906" s="1" t="s">
        <v>8201</v>
      </c>
    </row>
    <row r="19907">
      <c r="A19907" s="1" t="s">
        <v>8203</v>
      </c>
    </row>
    <row r="19908">
      <c r="A19908" s="1" t="s">
        <v>8204</v>
      </c>
    </row>
    <row r="19909">
      <c r="A19909" s="1" t="s">
        <v>8205</v>
      </c>
    </row>
    <row r="19910">
      <c r="A19910" s="1" t="s">
        <v>8206</v>
      </c>
    </row>
    <row r="19911">
      <c r="A19911" s="1" t="s">
        <v>8207</v>
      </c>
    </row>
    <row r="19912">
      <c r="A19912" s="1" t="s">
        <v>8209</v>
      </c>
    </row>
    <row r="19913">
      <c r="A19913" s="1" t="s">
        <v>8210</v>
      </c>
    </row>
    <row r="19915">
      <c r="A19915" s="1" t="s">
        <v>7886</v>
      </c>
    </row>
    <row r="19917">
      <c r="A19917" s="1" t="s">
        <v>7887</v>
      </c>
    </row>
    <row r="19919">
      <c r="A19919" s="1" t="s">
        <v>8211</v>
      </c>
    </row>
    <row r="19921">
      <c r="A19921" s="1" t="s">
        <v>8177</v>
      </c>
    </row>
    <row r="19923">
      <c r="A19923" s="1" t="s">
        <v>8179</v>
      </c>
    </row>
    <row r="19924">
      <c r="A19924" s="1" t="s">
        <v>8180</v>
      </c>
    </row>
    <row r="19926">
      <c r="A19926" s="1" t="s">
        <v>8212</v>
      </c>
    </row>
    <row r="19927">
      <c r="A19927" s="1" t="s">
        <v>7561</v>
      </c>
    </row>
    <row r="19929">
      <c r="A19929" s="1" t="s">
        <v>7562</v>
      </c>
    </row>
    <row r="19930">
      <c r="A19930" s="1" t="s">
        <v>8148</v>
      </c>
    </row>
    <row r="19932">
      <c r="A19932" s="1" t="s">
        <v>7563</v>
      </c>
    </row>
    <row r="19933">
      <c r="A19933" s="1" t="s">
        <v>7564</v>
      </c>
    </row>
    <row r="19934">
      <c r="A19934" s="1" t="s">
        <v>7565</v>
      </c>
    </row>
    <row r="19936">
      <c r="A19936" s="1" t="s">
        <v>7566</v>
      </c>
    </row>
    <row r="19937">
      <c r="A19937" s="1" t="s">
        <v>7567</v>
      </c>
    </row>
    <row r="19939">
      <c r="A19939" s="1" t="s">
        <v>7568</v>
      </c>
    </row>
    <row r="19941">
      <c r="A19941" s="1" t="s">
        <v>7854</v>
      </c>
    </row>
    <row r="19943">
      <c r="A19943" s="1" t="s">
        <v>7571</v>
      </c>
    </row>
    <row r="19944">
      <c r="A19944" s="1" t="s">
        <v>1742</v>
      </c>
    </row>
    <row r="19946">
      <c r="A19946" s="1" t="s">
        <v>7574</v>
      </c>
    </row>
    <row r="19947">
      <c r="A19947" s="1" t="s">
        <v>8213</v>
      </c>
    </row>
    <row r="19948">
      <c r="A19948" s="1" t="s">
        <v>7576</v>
      </c>
    </row>
    <row r="19950">
      <c r="A19950" s="1" t="s">
        <v>7577</v>
      </c>
    </row>
    <row r="19951">
      <c r="A19951" s="1" t="s">
        <v>7860</v>
      </c>
    </row>
    <row r="19952">
      <c r="A19952" s="1" t="s">
        <v>7862</v>
      </c>
    </row>
    <row r="19954">
      <c r="A19954" s="1" t="s">
        <v>8214</v>
      </c>
    </row>
    <row r="19956">
      <c r="A19956" s="1" t="s">
        <v>8183</v>
      </c>
    </row>
    <row r="19957">
      <c r="A19957" s="1" t="s">
        <v>8215</v>
      </c>
    </row>
    <row r="19959">
      <c r="A19959" s="1" t="s">
        <v>8216</v>
      </c>
    </row>
    <row r="19961">
      <c r="A19961" s="1" t="s">
        <v>7869</v>
      </c>
    </row>
    <row r="19962">
      <c r="A19962" s="1" t="s">
        <v>8065</v>
      </c>
    </row>
    <row r="19964">
      <c r="A19964" s="1" t="s">
        <v>8217</v>
      </c>
    </row>
    <row r="19966">
      <c r="A19966" s="1" t="s">
        <v>8178</v>
      </c>
    </row>
    <row r="19968">
      <c r="A19968" s="1" t="s">
        <v>8218</v>
      </c>
    </row>
    <row r="19970">
      <c r="A19970" s="1" t="s">
        <v>8219</v>
      </c>
    </row>
    <row r="19972">
      <c r="A19972" s="1" t="s">
        <v>8220</v>
      </c>
    </row>
    <row r="19973">
      <c r="A19973" s="1" t="s">
        <v>8221</v>
      </c>
    </row>
    <row r="19975">
      <c r="A19975" s="1" t="s">
        <v>8222</v>
      </c>
    </row>
    <row r="19977">
      <c r="A19977" s="1" t="s">
        <v>8223</v>
      </c>
    </row>
    <row r="19979">
      <c r="A19979" s="1" t="s">
        <v>8224</v>
      </c>
    </row>
    <row r="19980">
      <c r="A19980" s="1" t="s">
        <v>8225</v>
      </c>
    </row>
    <row r="19982">
      <c r="A19982" s="8">
        <v>45971.42638888889</v>
      </c>
    </row>
    <row r="19984">
      <c r="A19984" s="1" t="s">
        <v>8226</v>
      </c>
    </row>
    <row r="19986">
      <c r="A19986" s="1" t="s">
        <v>8227</v>
      </c>
    </row>
    <row r="19987">
      <c r="A19987" s="1" t="s">
        <v>8228</v>
      </c>
    </row>
    <row r="19989">
      <c r="A19989" s="1" t="s">
        <v>8229</v>
      </c>
    </row>
    <row r="19991">
      <c r="A19991" s="1" t="s">
        <v>8230</v>
      </c>
    </row>
    <row r="19992">
      <c r="A19992" s="1" t="s">
        <v>7928</v>
      </c>
    </row>
    <row r="19993">
      <c r="A19993" s="1" t="s">
        <v>8211</v>
      </c>
    </row>
    <row r="19994">
      <c r="A19994" s="1" t="s">
        <v>8177</v>
      </c>
    </row>
    <row r="19995">
      <c r="A19995" s="1" t="s">
        <v>8179</v>
      </c>
    </row>
    <row r="19996">
      <c r="A19996" s="1" t="s">
        <v>8180</v>
      </c>
    </row>
    <row r="19997">
      <c r="A19997" s="1" t="s">
        <v>8212</v>
      </c>
    </row>
    <row r="19998">
      <c r="A19998" s="1" t="s">
        <v>7561</v>
      </c>
    </row>
    <row r="19999">
      <c r="A19999" s="1" t="s">
        <v>7562</v>
      </c>
    </row>
    <row r="20000">
      <c r="A20000" s="1" t="s">
        <v>8148</v>
      </c>
    </row>
    <row r="20001">
      <c r="A20001" s="1" t="s">
        <v>7563</v>
      </c>
    </row>
    <row r="20002">
      <c r="A20002" s="1" t="s">
        <v>7564</v>
      </c>
    </row>
    <row r="20003">
      <c r="A20003" s="1" t="s">
        <v>7565</v>
      </c>
    </row>
    <row r="20004">
      <c r="A20004" s="1" t="s">
        <v>7566</v>
      </c>
    </row>
    <row r="20005">
      <c r="A20005" s="1" t="s">
        <v>7567</v>
      </c>
    </row>
    <row r="20006">
      <c r="A20006" s="1" t="s">
        <v>7568</v>
      </c>
    </row>
    <row r="20007">
      <c r="A20007" s="1" t="s">
        <v>7854</v>
      </c>
    </row>
    <row r="20008">
      <c r="A20008" s="1" t="s">
        <v>7571</v>
      </c>
    </row>
    <row r="20009">
      <c r="A20009" s="1" t="s">
        <v>1742</v>
      </c>
    </row>
    <row r="20010">
      <c r="A20010" s="1" t="s">
        <v>7574</v>
      </c>
    </row>
    <row r="20011">
      <c r="A20011" s="1" t="s">
        <v>8213</v>
      </c>
    </row>
    <row r="20012">
      <c r="A20012" s="1" t="s">
        <v>7576</v>
      </c>
    </row>
    <row r="20013">
      <c r="A20013" s="1" t="s">
        <v>7577</v>
      </c>
    </row>
    <row r="20014">
      <c r="A20014" s="1" t="s">
        <v>7860</v>
      </c>
    </row>
    <row r="20015">
      <c r="A20015" s="1" t="s">
        <v>7862</v>
      </c>
    </row>
    <row r="20016">
      <c r="A20016" s="1" t="s">
        <v>8214</v>
      </c>
    </row>
    <row r="20017">
      <c r="A20017" s="1" t="s">
        <v>8183</v>
      </c>
    </row>
    <row r="20018">
      <c r="A20018" s="1" t="s">
        <v>8215</v>
      </c>
    </row>
    <row r="20019">
      <c r="A20019" s="1" t="s">
        <v>8216</v>
      </c>
    </row>
    <row r="20020">
      <c r="A20020" s="1" t="s">
        <v>7869</v>
      </c>
    </row>
    <row r="20021">
      <c r="A20021" s="1" t="s">
        <v>8065</v>
      </c>
    </row>
    <row r="20022">
      <c r="A20022" s="1" t="s">
        <v>8217</v>
      </c>
    </row>
    <row r="20023">
      <c r="A20023" s="1" t="s">
        <v>8178</v>
      </c>
    </row>
    <row r="20024">
      <c r="A20024" s="1" t="s">
        <v>8218</v>
      </c>
    </row>
    <row r="20025">
      <c r="A20025" s="1" t="s">
        <v>8220</v>
      </c>
    </row>
    <row r="20026">
      <c r="A20026" s="1" t="s">
        <v>8221</v>
      </c>
    </row>
    <row r="20027">
      <c r="A20027" s="1" t="s">
        <v>8222</v>
      </c>
    </row>
    <row r="20028">
      <c r="A20028" s="1" t="s">
        <v>8223</v>
      </c>
    </row>
    <row r="20029">
      <c r="A20029" s="1" t="s">
        <v>8224</v>
      </c>
    </row>
    <row r="20030">
      <c r="A20030" s="1" t="s">
        <v>8225</v>
      </c>
    </row>
    <row r="20031">
      <c r="A20031" s="1" t="s">
        <v>8226</v>
      </c>
    </row>
    <row r="20032">
      <c r="A20032" s="1" t="s">
        <v>8227</v>
      </c>
    </row>
    <row r="20033">
      <c r="A20033" s="1" t="s">
        <v>8228</v>
      </c>
    </row>
    <row r="20034">
      <c r="A20034" s="1" t="s">
        <v>8229</v>
      </c>
    </row>
    <row r="20035">
      <c r="A20035" s="1" t="s">
        <v>8231</v>
      </c>
    </row>
    <row r="20036">
      <c r="A20036" s="1" t="s">
        <v>8232</v>
      </c>
    </row>
    <row r="20038">
      <c r="A20038" s="1" t="s">
        <v>7886</v>
      </c>
    </row>
    <row r="20040">
      <c r="A20040" s="1" t="s">
        <v>7887</v>
      </c>
    </row>
    <row r="20042">
      <c r="A20042" s="1" t="s">
        <v>8233</v>
      </c>
    </row>
    <row r="20044">
      <c r="A20044" s="1" t="s">
        <v>8234</v>
      </c>
    </row>
    <row r="20046">
      <c r="A20046" s="1" t="s">
        <v>8178</v>
      </c>
    </row>
    <row r="20048">
      <c r="A20048" s="1" t="s">
        <v>8179</v>
      </c>
    </row>
    <row r="20049">
      <c r="A20049" s="1" t="s">
        <v>8180</v>
      </c>
    </row>
    <row r="20051">
      <c r="A20051" s="1" t="s">
        <v>7560</v>
      </c>
    </row>
    <row r="20052">
      <c r="A20052" s="1" t="s">
        <v>7561</v>
      </c>
    </row>
    <row r="20054">
      <c r="A20054" s="1" t="s">
        <v>7562</v>
      </c>
    </row>
    <row r="20055">
      <c r="A20055" s="1" t="s">
        <v>8148</v>
      </c>
    </row>
    <row r="20057">
      <c r="A20057" s="1" t="s">
        <v>7563</v>
      </c>
    </row>
    <row r="20058">
      <c r="A20058" s="1" t="s">
        <v>7564</v>
      </c>
    </row>
    <row r="20059">
      <c r="A20059" s="1" t="s">
        <v>7565</v>
      </c>
    </row>
    <row r="20061">
      <c r="A20061" s="1" t="s">
        <v>7566</v>
      </c>
    </row>
    <row r="20062">
      <c r="A20062" s="1" t="s">
        <v>7567</v>
      </c>
    </row>
    <row r="20064">
      <c r="A20064" s="1" t="s">
        <v>7890</v>
      </c>
    </row>
    <row r="20065">
      <c r="A20065" s="1" t="s">
        <v>7854</v>
      </c>
    </row>
    <row r="20067">
      <c r="A20067" s="2">
        <v>45617.0</v>
      </c>
    </row>
    <row r="20069">
      <c r="A20069" s="1" t="s">
        <v>7571</v>
      </c>
    </row>
    <row r="20070">
      <c r="A20070" s="1" t="s">
        <v>1742</v>
      </c>
    </row>
    <row r="20072">
      <c r="A20072" s="1" t="s">
        <v>7574</v>
      </c>
    </row>
    <row r="20073">
      <c r="A20073" s="1" t="s">
        <v>7891</v>
      </c>
    </row>
    <row r="20074">
      <c r="A20074" s="1" t="s">
        <v>7576</v>
      </c>
    </row>
    <row r="20076">
      <c r="A20076" s="1" t="s">
        <v>7577</v>
      </c>
    </row>
    <row r="20077">
      <c r="A20077" s="1" t="s">
        <v>8235</v>
      </c>
    </row>
    <row r="20079">
      <c r="A20079" s="1" t="s">
        <v>7862</v>
      </c>
    </row>
    <row r="20080">
      <c r="A20080" s="1" t="s">
        <v>8214</v>
      </c>
    </row>
    <row r="20082">
      <c r="A20082" s="1" t="s">
        <v>8183</v>
      </c>
    </row>
    <row r="20083">
      <c r="A20083" s="1" t="s">
        <v>8064</v>
      </c>
    </row>
    <row r="20085">
      <c r="A20085" s="1" t="s">
        <v>7869</v>
      </c>
    </row>
    <row r="20086">
      <c r="A20086" s="1" t="s">
        <v>8065</v>
      </c>
    </row>
    <row r="20088">
      <c r="A20088" s="8">
        <v>45971.384722222225</v>
      </c>
    </row>
    <row r="20090">
      <c r="A20090" s="1" t="s">
        <v>8236</v>
      </c>
    </row>
    <row r="20092">
      <c r="A20092" s="1" t="s">
        <v>8237</v>
      </c>
    </row>
    <row r="20093">
      <c r="A20093" s="1" t="s">
        <v>8238</v>
      </c>
    </row>
    <row r="20094">
      <c r="A20094" s="1" t="s">
        <v>8239</v>
      </c>
    </row>
    <row r="20096">
      <c r="A20096" s="1" t="s">
        <v>8240</v>
      </c>
    </row>
    <row r="20098">
      <c r="A20098" s="1" t="s">
        <v>8241</v>
      </c>
    </row>
    <row r="20100">
      <c r="A20100" s="1" t="s">
        <v>8242</v>
      </c>
    </row>
    <row r="20102">
      <c r="A20102" s="1" t="s">
        <v>8243</v>
      </c>
    </row>
    <row r="20103">
      <c r="A20103" s="1" t="s">
        <v>8244</v>
      </c>
    </row>
    <row r="20105">
      <c r="A20105" s="1" t="s">
        <v>8245</v>
      </c>
    </row>
    <row r="20107">
      <c r="A20107" s="1" t="s">
        <v>8246</v>
      </c>
    </row>
    <row r="20109">
      <c r="A20109" s="1" t="s">
        <v>8247</v>
      </c>
    </row>
    <row r="20111">
      <c r="A20111" s="1" t="s">
        <v>8248</v>
      </c>
    </row>
    <row r="20113">
      <c r="A20113" s="1" t="s">
        <v>432</v>
      </c>
    </row>
    <row r="20114">
      <c r="A20114" s="1" t="s">
        <v>8249</v>
      </c>
    </row>
    <row r="20116">
      <c r="A20116" s="1" t="s">
        <v>8250</v>
      </c>
    </row>
    <row r="20118">
      <c r="A20118" s="1" t="s">
        <v>8251</v>
      </c>
    </row>
    <row r="20119">
      <c r="A20119" s="1" t="s">
        <v>8252</v>
      </c>
    </row>
    <row r="20120">
      <c r="A20120" s="1" t="s">
        <v>8253</v>
      </c>
    </row>
    <row r="20121">
      <c r="A20121" s="1" t="s">
        <v>3374</v>
      </c>
    </row>
    <row r="20123">
      <c r="A20123" s="1" t="s">
        <v>8254</v>
      </c>
    </row>
    <row r="20124">
      <c r="A20124" s="1" t="s">
        <v>8255</v>
      </c>
    </row>
    <row r="20126">
      <c r="A20126" s="1" t="s">
        <v>8007</v>
      </c>
    </row>
    <row r="20127">
      <c r="A20127" s="1" t="s">
        <v>8256</v>
      </c>
    </row>
    <row r="20128">
      <c r="A20128" s="1" t="s">
        <v>8257</v>
      </c>
    </row>
    <row r="20130">
      <c r="A20130" s="1" t="s">
        <v>8015</v>
      </c>
    </row>
    <row r="20132">
      <c r="A20132" s="1" t="s">
        <v>8258</v>
      </c>
    </row>
    <row r="20134">
      <c r="A20134" s="1" t="s">
        <v>1481</v>
      </c>
    </row>
    <row r="20136">
      <c r="A20136" s="1" t="s">
        <v>8259</v>
      </c>
    </row>
    <row r="20137">
      <c r="A20137" s="1" t="s">
        <v>7928</v>
      </c>
    </row>
    <row r="20138">
      <c r="A20138" s="1" t="s">
        <v>8233</v>
      </c>
    </row>
    <row r="20139">
      <c r="A20139" s="1" t="s">
        <v>8234</v>
      </c>
    </row>
    <row r="20140">
      <c r="A20140" s="1" t="s">
        <v>8178</v>
      </c>
    </row>
    <row r="20141">
      <c r="A20141" s="1" t="s">
        <v>8179</v>
      </c>
    </row>
    <row r="20142">
      <c r="A20142" s="1" t="s">
        <v>8180</v>
      </c>
    </row>
    <row r="20143">
      <c r="A20143" s="1" t="s">
        <v>7560</v>
      </c>
    </row>
    <row r="20144">
      <c r="A20144" s="1" t="s">
        <v>7561</v>
      </c>
    </row>
    <row r="20145">
      <c r="A20145" s="1" t="s">
        <v>7562</v>
      </c>
    </row>
    <row r="20146">
      <c r="A20146" s="1" t="s">
        <v>8148</v>
      </c>
    </row>
    <row r="20147">
      <c r="A20147" s="1" t="s">
        <v>7563</v>
      </c>
    </row>
    <row r="20148">
      <c r="A20148" s="1" t="s">
        <v>7564</v>
      </c>
    </row>
    <row r="20149">
      <c r="A20149" s="1" t="s">
        <v>7565</v>
      </c>
    </row>
    <row r="20150">
      <c r="A20150" s="1" t="s">
        <v>7566</v>
      </c>
    </row>
    <row r="20151">
      <c r="A20151" s="1" t="s">
        <v>7567</v>
      </c>
    </row>
    <row r="20152">
      <c r="A20152" s="1" t="s">
        <v>7890</v>
      </c>
    </row>
    <row r="20153">
      <c r="A20153" s="1" t="s">
        <v>7854</v>
      </c>
    </row>
    <row r="20154">
      <c r="A20154" s="2">
        <v>45617.0</v>
      </c>
    </row>
    <row r="20155">
      <c r="A20155" s="1" t="s">
        <v>7571</v>
      </c>
    </row>
    <row r="20156">
      <c r="A20156" s="1" t="s">
        <v>1742</v>
      </c>
    </row>
    <row r="20157">
      <c r="A20157" s="1" t="s">
        <v>7574</v>
      </c>
    </row>
    <row r="20158">
      <c r="A20158" s="1" t="s">
        <v>7891</v>
      </c>
    </row>
    <row r="20159">
      <c r="A20159" s="1" t="s">
        <v>7576</v>
      </c>
    </row>
    <row r="20160">
      <c r="A20160" s="1" t="s">
        <v>7577</v>
      </c>
    </row>
    <row r="20161">
      <c r="A20161" s="1" t="s">
        <v>8235</v>
      </c>
    </row>
    <row r="20162">
      <c r="A20162" s="1" t="s">
        <v>7862</v>
      </c>
    </row>
    <row r="20163">
      <c r="A20163" s="1" t="s">
        <v>8214</v>
      </c>
    </row>
    <row r="20164">
      <c r="A20164" s="1" t="s">
        <v>8183</v>
      </c>
    </row>
    <row r="20165">
      <c r="A20165" s="1" t="s">
        <v>8064</v>
      </c>
    </row>
    <row r="20166">
      <c r="A20166" s="1" t="s">
        <v>7869</v>
      </c>
    </row>
    <row r="20167">
      <c r="A20167" s="1" t="s">
        <v>8065</v>
      </c>
    </row>
    <row r="20168">
      <c r="A20168" s="1" t="s">
        <v>8236</v>
      </c>
    </row>
    <row r="20169">
      <c r="A20169" s="1" t="s">
        <v>8237</v>
      </c>
    </row>
    <row r="20170">
      <c r="A20170" s="1" t="s">
        <v>8238</v>
      </c>
    </row>
    <row r="20171">
      <c r="A20171" s="1" t="s">
        <v>8239</v>
      </c>
    </row>
    <row r="20172">
      <c r="A20172" s="1" t="s">
        <v>8240</v>
      </c>
    </row>
    <row r="20173">
      <c r="A20173" s="1" t="s">
        <v>8241</v>
      </c>
    </row>
    <row r="20174">
      <c r="A20174" s="1" t="s">
        <v>8242</v>
      </c>
    </row>
    <row r="20175">
      <c r="A20175" s="1" t="s">
        <v>8243</v>
      </c>
    </row>
    <row r="20176">
      <c r="A20176" s="1" t="s">
        <v>8244</v>
      </c>
    </row>
    <row r="20177">
      <c r="A20177" s="1" t="s">
        <v>8245</v>
      </c>
    </row>
    <row r="20178">
      <c r="A20178" s="1" t="s">
        <v>8246</v>
      </c>
    </row>
    <row r="20179">
      <c r="A20179" s="1" t="s">
        <v>8247</v>
      </c>
    </row>
    <row r="20180">
      <c r="A20180" s="1" t="s">
        <v>8248</v>
      </c>
    </row>
    <row r="20181">
      <c r="A20181" s="1" t="s">
        <v>8249</v>
      </c>
    </row>
    <row r="20182">
      <c r="A20182" s="1" t="s">
        <v>8250</v>
      </c>
    </row>
    <row r="20183">
      <c r="A20183" s="1" t="s">
        <v>8251</v>
      </c>
    </row>
    <row r="20184">
      <c r="A20184" s="1" t="s">
        <v>8253</v>
      </c>
    </row>
    <row r="20185">
      <c r="A20185" s="1" t="s">
        <v>8254</v>
      </c>
    </row>
    <row r="20186">
      <c r="A20186" s="1" t="s">
        <v>8255</v>
      </c>
    </row>
    <row r="20187">
      <c r="A20187" s="1" t="s">
        <v>8007</v>
      </c>
    </row>
    <row r="20188">
      <c r="A20188" s="1" t="s">
        <v>8256</v>
      </c>
    </row>
    <row r="20189">
      <c r="A20189" s="1" t="s">
        <v>8257</v>
      </c>
    </row>
    <row r="20190">
      <c r="A20190" s="1" t="s">
        <v>8258</v>
      </c>
    </row>
    <row r="20191">
      <c r="A20191" s="1" t="s">
        <v>8260</v>
      </c>
    </row>
    <row r="20192">
      <c r="A20192" s="1" t="s">
        <v>8261</v>
      </c>
    </row>
    <row r="20194">
      <c r="A20194" s="1" t="s">
        <v>7886</v>
      </c>
    </row>
    <row r="20196">
      <c r="A20196" s="1" t="s">
        <v>7887</v>
      </c>
    </row>
    <row r="20198">
      <c r="A20198" s="1" t="s">
        <v>8262</v>
      </c>
    </row>
    <row r="20200">
      <c r="A20200" s="1" t="s">
        <v>8177</v>
      </c>
    </row>
    <row r="20202">
      <c r="A20202" s="1" t="s">
        <v>8263</v>
      </c>
    </row>
    <row r="20204">
      <c r="A20204" s="1" t="s">
        <v>8178</v>
      </c>
    </row>
    <row r="20206">
      <c r="A20206" s="1" t="s">
        <v>8179</v>
      </c>
    </row>
    <row r="20207">
      <c r="A20207" s="1" t="s">
        <v>8180</v>
      </c>
    </row>
    <row r="20209">
      <c r="A20209" s="1" t="s">
        <v>7560</v>
      </c>
    </row>
    <row r="20210">
      <c r="A20210" s="1" t="s">
        <v>8264</v>
      </c>
    </row>
    <row r="20212">
      <c r="A20212" s="1" t="s">
        <v>7562</v>
      </c>
    </row>
    <row r="20213">
      <c r="A20213" s="1" t="s">
        <v>8148</v>
      </c>
    </row>
    <row r="20215">
      <c r="A20215" s="1" t="s">
        <v>7563</v>
      </c>
    </row>
    <row r="20216">
      <c r="A20216" s="1" t="s">
        <v>7564</v>
      </c>
    </row>
    <row r="20217">
      <c r="A20217" s="1" t="s">
        <v>7565</v>
      </c>
    </row>
    <row r="20219">
      <c r="A20219" s="1" t="s">
        <v>7566</v>
      </c>
    </row>
    <row r="20220">
      <c r="A20220" s="1" t="s">
        <v>7567</v>
      </c>
    </row>
    <row r="20222">
      <c r="A20222" s="1" t="s">
        <v>7568</v>
      </c>
    </row>
    <row r="20224">
      <c r="A20224" s="1" t="s">
        <v>7854</v>
      </c>
    </row>
    <row r="20226">
      <c r="A20226" s="1" t="s">
        <v>7571</v>
      </c>
    </row>
    <row r="20227">
      <c r="A20227" s="1" t="s">
        <v>1742</v>
      </c>
    </row>
    <row r="20229">
      <c r="A20229" s="1" t="s">
        <v>7574</v>
      </c>
    </row>
    <row r="20230">
      <c r="A20230" s="1" t="s">
        <v>7575</v>
      </c>
    </row>
    <row r="20231">
      <c r="A20231" s="1" t="s">
        <v>7576</v>
      </c>
    </row>
    <row r="20233">
      <c r="A20233" s="1" t="s">
        <v>7577</v>
      </c>
    </row>
    <row r="20234">
      <c r="A20234" s="1" t="s">
        <v>7860</v>
      </c>
    </row>
    <row r="20235">
      <c r="A20235" s="1" t="s">
        <v>7862</v>
      </c>
    </row>
    <row r="20237">
      <c r="A20237" s="1" t="s">
        <v>8063</v>
      </c>
    </row>
    <row r="20239">
      <c r="A20239" s="1" t="s">
        <v>7893</v>
      </c>
    </row>
    <row r="20240">
      <c r="A20240" s="1" t="s">
        <v>8064</v>
      </c>
    </row>
    <row r="20242">
      <c r="A20242" s="1" t="s">
        <v>8265</v>
      </c>
    </row>
    <row r="20244">
      <c r="A20244" s="1" t="s">
        <v>7869</v>
      </c>
    </row>
    <row r="20245">
      <c r="A20245" s="1" t="s">
        <v>8065</v>
      </c>
    </row>
    <row r="20247">
      <c r="A20247" s="1" t="s">
        <v>8085</v>
      </c>
    </row>
    <row r="20249">
      <c r="A20249" s="1" t="s">
        <v>8266</v>
      </c>
    </row>
    <row r="20250">
      <c r="A20250" s="1" t="s">
        <v>8267</v>
      </c>
    </row>
    <row r="20252">
      <c r="A20252" s="1" t="s">
        <v>8268</v>
      </c>
    </row>
    <row r="20254">
      <c r="A20254" s="1" t="s">
        <v>8269</v>
      </c>
    </row>
    <row r="20255">
      <c r="A20255" s="1" t="s">
        <v>8270</v>
      </c>
    </row>
    <row r="20257">
      <c r="A20257" s="1" t="s">
        <v>8271</v>
      </c>
    </row>
    <row r="20259">
      <c r="A20259" s="1" t="s">
        <v>8272</v>
      </c>
    </row>
    <row r="20260">
      <c r="A20260" s="1" t="s">
        <v>8273</v>
      </c>
    </row>
    <row r="20262">
      <c r="A20262" s="1" t="s">
        <v>8274</v>
      </c>
    </row>
    <row r="20263">
      <c r="A20263" s="1" t="s">
        <v>8275</v>
      </c>
    </row>
    <row r="20265">
      <c r="A20265" s="1" t="s">
        <v>8276</v>
      </c>
    </row>
    <row r="20266">
      <c r="A20266" s="1" t="s">
        <v>8277</v>
      </c>
    </row>
    <row r="20268">
      <c r="A20268" s="1" t="s">
        <v>8278</v>
      </c>
    </row>
    <row r="20269">
      <c r="A20269" s="1" t="s">
        <v>8279</v>
      </c>
    </row>
    <row r="20271">
      <c r="A20271" s="1" t="s">
        <v>8280</v>
      </c>
    </row>
    <row r="20273">
      <c r="A20273" s="1" t="s">
        <v>8281</v>
      </c>
    </row>
    <row r="20274">
      <c r="A20274" s="1" t="s">
        <v>8282</v>
      </c>
    </row>
    <row r="20276">
      <c r="A20276" s="1" t="s">
        <v>8283</v>
      </c>
    </row>
    <row r="20277">
      <c r="A20277" s="1" t="s">
        <v>8284</v>
      </c>
    </row>
    <row r="20279">
      <c r="A20279" s="1" t="s">
        <v>8285</v>
      </c>
    </row>
    <row r="20280">
      <c r="A20280" s="1" t="s">
        <v>8286</v>
      </c>
    </row>
    <row r="20282">
      <c r="A20282" s="1" t="s">
        <v>8287</v>
      </c>
    </row>
    <row r="20283">
      <c r="A20283" s="1" t="s">
        <v>8288</v>
      </c>
    </row>
    <row r="20285">
      <c r="A20285" s="1" t="s">
        <v>8289</v>
      </c>
    </row>
    <row r="20287">
      <c r="A20287" s="1" t="s">
        <v>8290</v>
      </c>
    </row>
    <row r="20288">
      <c r="A20288" s="1" t="s">
        <v>7928</v>
      </c>
    </row>
    <row r="20289">
      <c r="A20289" s="1" t="s">
        <v>8262</v>
      </c>
    </row>
    <row r="20290">
      <c r="A20290" s="1" t="s">
        <v>8177</v>
      </c>
    </row>
    <row r="20291">
      <c r="A20291" s="1" t="s">
        <v>8263</v>
      </c>
    </row>
    <row r="20292">
      <c r="A20292" s="1" t="s">
        <v>8178</v>
      </c>
    </row>
    <row r="20293">
      <c r="A20293" s="1" t="s">
        <v>8179</v>
      </c>
    </row>
    <row r="20294">
      <c r="A20294" s="1" t="s">
        <v>8180</v>
      </c>
    </row>
    <row r="20295">
      <c r="A20295" s="1" t="s">
        <v>7560</v>
      </c>
    </row>
    <row r="20296">
      <c r="A20296" s="1" t="s">
        <v>8264</v>
      </c>
    </row>
    <row r="20297">
      <c r="A20297" s="1" t="s">
        <v>7562</v>
      </c>
    </row>
    <row r="20298">
      <c r="A20298" s="1" t="s">
        <v>8148</v>
      </c>
    </row>
    <row r="20299">
      <c r="A20299" s="1" t="s">
        <v>7563</v>
      </c>
    </row>
    <row r="20300">
      <c r="A20300" s="1" t="s">
        <v>7564</v>
      </c>
    </row>
    <row r="20301">
      <c r="A20301" s="1" t="s">
        <v>7565</v>
      </c>
    </row>
    <row r="20302">
      <c r="A20302" s="1" t="s">
        <v>7566</v>
      </c>
    </row>
    <row r="20303">
      <c r="A20303" s="1" t="s">
        <v>7567</v>
      </c>
    </row>
    <row r="20304">
      <c r="A20304" s="1" t="s">
        <v>7568</v>
      </c>
    </row>
    <row r="20305">
      <c r="A20305" s="1" t="s">
        <v>7854</v>
      </c>
    </row>
    <row r="20306">
      <c r="A20306" s="1" t="s">
        <v>7571</v>
      </c>
    </row>
    <row r="20307">
      <c r="A20307" s="1" t="s">
        <v>1742</v>
      </c>
    </row>
    <row r="20308">
      <c r="A20308" s="1" t="s">
        <v>7574</v>
      </c>
    </row>
    <row r="20309">
      <c r="A20309" s="1" t="s">
        <v>7575</v>
      </c>
    </row>
    <row r="20310">
      <c r="A20310" s="1" t="s">
        <v>7576</v>
      </c>
    </row>
    <row r="20311">
      <c r="A20311" s="1" t="s">
        <v>7577</v>
      </c>
    </row>
    <row r="20312">
      <c r="A20312" s="1" t="s">
        <v>7860</v>
      </c>
    </row>
    <row r="20313">
      <c r="A20313" s="1" t="s">
        <v>7862</v>
      </c>
    </row>
    <row r="20314">
      <c r="A20314" s="1" t="s">
        <v>8063</v>
      </c>
    </row>
    <row r="20315">
      <c r="A20315" s="1" t="s">
        <v>7893</v>
      </c>
    </row>
    <row r="20316">
      <c r="A20316" s="1" t="s">
        <v>8064</v>
      </c>
    </row>
    <row r="20317">
      <c r="A20317" s="1" t="s">
        <v>8265</v>
      </c>
    </row>
    <row r="20318">
      <c r="A20318" s="1" t="s">
        <v>7869</v>
      </c>
    </row>
    <row r="20319">
      <c r="A20319" s="1" t="s">
        <v>8065</v>
      </c>
    </row>
    <row r="20320">
      <c r="A20320" s="1" t="s">
        <v>8266</v>
      </c>
    </row>
    <row r="20321">
      <c r="A20321" s="1" t="s">
        <v>8267</v>
      </c>
    </row>
    <row r="20322">
      <c r="A20322" s="1" t="s">
        <v>8268</v>
      </c>
    </row>
    <row r="20323">
      <c r="A20323" s="1" t="s">
        <v>8269</v>
      </c>
    </row>
    <row r="20324">
      <c r="A20324" s="1" t="s">
        <v>8270</v>
      </c>
    </row>
    <row r="20325">
      <c r="A20325" s="1" t="s">
        <v>8271</v>
      </c>
    </row>
    <row r="20326">
      <c r="A20326" s="1" t="s">
        <v>8272</v>
      </c>
    </row>
    <row r="20327">
      <c r="A20327" s="1" t="s">
        <v>8273</v>
      </c>
    </row>
    <row r="20328">
      <c r="A20328" s="1" t="s">
        <v>8274</v>
      </c>
    </row>
    <row r="20329">
      <c r="A20329" s="1" t="s">
        <v>8275</v>
      </c>
    </row>
    <row r="20330">
      <c r="A20330" s="1" t="s">
        <v>8276</v>
      </c>
    </row>
    <row r="20331">
      <c r="A20331" s="1" t="s">
        <v>8277</v>
      </c>
    </row>
    <row r="20332">
      <c r="A20332" s="1" t="s">
        <v>8278</v>
      </c>
    </row>
    <row r="20333">
      <c r="A20333" s="1" t="s">
        <v>8279</v>
      </c>
    </row>
    <row r="20334">
      <c r="A20334" s="1" t="s">
        <v>8280</v>
      </c>
    </row>
    <row r="20335">
      <c r="A20335" s="1" t="s">
        <v>8281</v>
      </c>
    </row>
    <row r="20336">
      <c r="A20336" s="1" t="s">
        <v>8282</v>
      </c>
    </row>
    <row r="20337">
      <c r="A20337" s="1" t="s">
        <v>8283</v>
      </c>
    </row>
    <row r="20338">
      <c r="A20338" s="1" t="s">
        <v>8284</v>
      </c>
    </row>
    <row r="20339">
      <c r="A20339" s="1" t="s">
        <v>8285</v>
      </c>
    </row>
    <row r="20340">
      <c r="A20340" s="1" t="s">
        <v>8286</v>
      </c>
    </row>
    <row r="20341">
      <c r="A20341" s="1" t="s">
        <v>8287</v>
      </c>
    </row>
    <row r="20342">
      <c r="A20342" s="1" t="s">
        <v>8288</v>
      </c>
    </row>
    <row r="20343">
      <c r="A20343" s="1" t="s">
        <v>8289</v>
      </c>
    </row>
    <row r="20344">
      <c r="A20344" s="1" t="s">
        <v>8291</v>
      </c>
    </row>
    <row r="20345">
      <c r="A20345" s="1" t="s">
        <v>8292</v>
      </c>
    </row>
    <row r="20347">
      <c r="A20347" s="1" t="s">
        <v>7886</v>
      </c>
    </row>
    <row r="20349">
      <c r="A20349" s="1" t="s">
        <v>8293</v>
      </c>
    </row>
    <row r="20351">
      <c r="A20351" s="1" t="s">
        <v>7887</v>
      </c>
    </row>
    <row r="20353">
      <c r="A20353" s="3" t="str">
        <f>F 1%0)</f>
        <v>#ERROR!</v>
      </c>
    </row>
    <row r="20355">
      <c r="A20355" s="1" t="s">
        <v>8178</v>
      </c>
    </row>
    <row r="20357">
      <c r="A20357" s="1" t="s">
        <v>8262</v>
      </c>
    </row>
    <row r="20359">
      <c r="A20359" s="1" t="s">
        <v>8177</v>
      </c>
    </row>
    <row r="20361">
      <c r="A20361" s="1" t="s">
        <v>8294</v>
      </c>
    </row>
    <row r="20363">
      <c r="A20363" s="1" t="s">
        <v>8179</v>
      </c>
    </row>
    <row r="20364">
      <c r="A20364" s="1" t="s">
        <v>8180</v>
      </c>
    </row>
    <row r="20366">
      <c r="A20366" s="1" t="s">
        <v>7560</v>
      </c>
    </row>
    <row r="20367">
      <c r="A20367" s="1" t="s">
        <v>8295</v>
      </c>
    </row>
    <row r="20369">
      <c r="A20369" s="1" t="s">
        <v>7562</v>
      </c>
    </row>
    <row r="20370">
      <c r="A20370" s="1" t="s">
        <v>8148</v>
      </c>
    </row>
    <row r="20372">
      <c r="A20372" s="1" t="s">
        <v>8296</v>
      </c>
    </row>
    <row r="20373">
      <c r="A20373" s="1" t="s">
        <v>8297</v>
      </c>
    </row>
    <row r="20375">
      <c r="A20375" s="1" t="s">
        <v>8298</v>
      </c>
    </row>
    <row r="20377">
      <c r="A20377" s="1" t="s">
        <v>8299</v>
      </c>
    </row>
    <row r="20378">
      <c r="A20378" s="1" t="s">
        <v>8300</v>
      </c>
    </row>
    <row r="20380">
      <c r="A20380" s="1" t="s">
        <v>8301</v>
      </c>
    </row>
    <row r="20382">
      <c r="A20382" s="1" t="s">
        <v>7563</v>
      </c>
    </row>
    <row r="20383">
      <c r="A20383" s="1" t="s">
        <v>7564</v>
      </c>
    </row>
    <row r="20384">
      <c r="A20384" s="1" t="s">
        <v>7565</v>
      </c>
    </row>
    <row r="20386">
      <c r="A20386" s="1" t="s">
        <v>8302</v>
      </c>
    </row>
    <row r="20388">
      <c r="A20388" s="1" t="s">
        <v>8285</v>
      </c>
    </row>
    <row r="20390">
      <c r="A20390" s="1" t="s">
        <v>7566</v>
      </c>
    </row>
    <row r="20391">
      <c r="A20391" s="1" t="s">
        <v>7567</v>
      </c>
    </row>
    <row r="20393">
      <c r="A20393" s="1" t="s">
        <v>8286</v>
      </c>
    </row>
    <row r="20395">
      <c r="A20395" s="1" t="s">
        <v>8287</v>
      </c>
    </row>
    <row r="20397">
      <c r="A20397" s="1" t="s">
        <v>7890</v>
      </c>
    </row>
    <row r="20398">
      <c r="A20398" s="1" t="s">
        <v>7854</v>
      </c>
    </row>
    <row r="20400">
      <c r="A20400" s="2">
        <v>45617.0</v>
      </c>
    </row>
    <row r="20402">
      <c r="A20402" s="1" t="s">
        <v>8288</v>
      </c>
    </row>
    <row r="20404">
      <c r="A20404" s="1" t="s">
        <v>8303</v>
      </c>
    </row>
    <row r="20406">
      <c r="A20406" s="1" t="s">
        <v>7571</v>
      </c>
    </row>
    <row r="20407">
      <c r="A20407" s="1" t="s">
        <v>1742</v>
      </c>
    </row>
    <row r="20409">
      <c r="A20409" s="1" t="s">
        <v>8304</v>
      </c>
    </row>
    <row r="20411">
      <c r="A20411" s="1" t="s">
        <v>8305</v>
      </c>
    </row>
    <row r="20413">
      <c r="A20413" s="1" t="s">
        <v>7574</v>
      </c>
    </row>
    <row r="20414">
      <c r="A20414" s="1" t="s">
        <v>8306</v>
      </c>
    </row>
    <row r="20415">
      <c r="A20415" s="1" t="s">
        <v>7576</v>
      </c>
    </row>
    <row r="20417">
      <c r="A20417" s="1" t="s">
        <v>8307</v>
      </c>
    </row>
    <row r="20418">
      <c r="A20418" s="1" t="s">
        <v>8308</v>
      </c>
    </row>
    <row r="20420">
      <c r="A20420" s="1" t="s">
        <v>8309</v>
      </c>
    </row>
    <row r="20421">
      <c r="A20421" s="1" t="s">
        <v>8310</v>
      </c>
    </row>
    <row r="20423">
      <c r="A20423" s="1" t="s">
        <v>8311</v>
      </c>
    </row>
    <row r="20425">
      <c r="A20425" s="1" t="s">
        <v>8312</v>
      </c>
    </row>
    <row r="20427">
      <c r="A20427" s="1" t="s">
        <v>7577</v>
      </c>
    </row>
    <row r="20428">
      <c r="A20428" s="1" t="s">
        <v>7860</v>
      </c>
    </row>
    <row r="20429">
      <c r="A20429" s="1" t="s">
        <v>7862</v>
      </c>
    </row>
    <row r="20431">
      <c r="A20431" s="1" t="s">
        <v>8063</v>
      </c>
    </row>
    <row r="20433">
      <c r="A20433" s="1" t="s">
        <v>8313</v>
      </c>
    </row>
    <row r="20435">
      <c r="A20435" s="1" t="s">
        <v>8183</v>
      </c>
    </row>
    <row r="20436">
      <c r="A20436" s="1" t="s">
        <v>8064</v>
      </c>
    </row>
    <row r="20438">
      <c r="A20438" s="1" t="s">
        <v>8314</v>
      </c>
    </row>
    <row r="20439">
      <c r="A20439" s="1" t="s">
        <v>8315</v>
      </c>
    </row>
    <row r="20441">
      <c r="A20441" s="1" t="s">
        <v>8316</v>
      </c>
    </row>
    <row r="20443">
      <c r="A20443" s="1" t="s">
        <v>8317</v>
      </c>
    </row>
    <row r="20444">
      <c r="A20444" s="1" t="s">
        <v>8065</v>
      </c>
    </row>
    <row r="20446">
      <c r="A20446" s="1" t="s">
        <v>8318</v>
      </c>
    </row>
    <row r="20447">
      <c r="A20447" s="1" t="s">
        <v>7928</v>
      </c>
    </row>
    <row r="20448">
      <c r="A20448" s="3" t="str">
        <f>F 1%0)</f>
        <v>#ERROR!</v>
      </c>
    </row>
    <row r="20449">
      <c r="A20449" s="1" t="s">
        <v>8178</v>
      </c>
    </row>
    <row r="20450">
      <c r="A20450" s="1" t="s">
        <v>8262</v>
      </c>
    </row>
    <row r="20451">
      <c r="A20451" s="1" t="s">
        <v>8177</v>
      </c>
    </row>
    <row r="20452">
      <c r="A20452" s="1" t="s">
        <v>8294</v>
      </c>
    </row>
    <row r="20453">
      <c r="A20453" s="1" t="s">
        <v>8179</v>
      </c>
    </row>
    <row r="20454">
      <c r="A20454" s="1" t="s">
        <v>8180</v>
      </c>
    </row>
    <row r="20455">
      <c r="A20455" s="1" t="s">
        <v>7560</v>
      </c>
    </row>
    <row r="20456">
      <c r="A20456" s="1" t="s">
        <v>8295</v>
      </c>
    </row>
    <row r="20457">
      <c r="A20457" s="1" t="s">
        <v>7562</v>
      </c>
    </row>
    <row r="20458">
      <c r="A20458" s="1" t="s">
        <v>8148</v>
      </c>
    </row>
    <row r="20459">
      <c r="A20459" s="1" t="s">
        <v>8296</v>
      </c>
    </row>
    <row r="20460">
      <c r="A20460" s="1" t="s">
        <v>8297</v>
      </c>
    </row>
    <row r="20461">
      <c r="A20461" s="1" t="s">
        <v>8298</v>
      </c>
    </row>
    <row r="20462">
      <c r="A20462" s="1" t="s">
        <v>8299</v>
      </c>
    </row>
    <row r="20463">
      <c r="A20463" s="1" t="s">
        <v>8300</v>
      </c>
    </row>
    <row r="20464">
      <c r="A20464" s="1" t="s">
        <v>8301</v>
      </c>
    </row>
    <row r="20465">
      <c r="A20465" s="1" t="s">
        <v>7563</v>
      </c>
    </row>
    <row r="20466">
      <c r="A20466" s="1" t="s">
        <v>7564</v>
      </c>
    </row>
    <row r="20467">
      <c r="A20467" s="1" t="s">
        <v>7565</v>
      </c>
    </row>
    <row r="20468">
      <c r="A20468" s="1" t="s">
        <v>8302</v>
      </c>
    </row>
    <row r="20469">
      <c r="A20469" s="1" t="s">
        <v>8285</v>
      </c>
    </row>
    <row r="20470">
      <c r="A20470" s="1" t="s">
        <v>7566</v>
      </c>
    </row>
    <row r="20471">
      <c r="A20471" s="1" t="s">
        <v>7567</v>
      </c>
    </row>
    <row r="20472">
      <c r="A20472" s="1" t="s">
        <v>8286</v>
      </c>
    </row>
    <row r="20473">
      <c r="A20473" s="1" t="s">
        <v>8287</v>
      </c>
    </row>
    <row r="20474">
      <c r="A20474" s="1" t="s">
        <v>7890</v>
      </c>
    </row>
    <row r="20475">
      <c r="A20475" s="1" t="s">
        <v>7854</v>
      </c>
    </row>
    <row r="20476">
      <c r="A20476" s="2">
        <v>45617.0</v>
      </c>
    </row>
    <row r="20477">
      <c r="A20477" s="1" t="s">
        <v>8288</v>
      </c>
    </row>
    <row r="20478">
      <c r="A20478" s="1" t="s">
        <v>7571</v>
      </c>
    </row>
    <row r="20479">
      <c r="A20479" s="1" t="s">
        <v>1742</v>
      </c>
    </row>
    <row r="20480">
      <c r="A20480" s="1" t="s">
        <v>8304</v>
      </c>
    </row>
    <row r="20481">
      <c r="A20481" s="1" t="s">
        <v>8305</v>
      </c>
    </row>
    <row r="20482">
      <c r="A20482" s="1" t="s">
        <v>7574</v>
      </c>
    </row>
    <row r="20483">
      <c r="A20483" s="1" t="s">
        <v>8306</v>
      </c>
    </row>
    <row r="20484">
      <c r="A20484" s="1" t="s">
        <v>7576</v>
      </c>
    </row>
    <row r="20485">
      <c r="A20485" s="1" t="s">
        <v>8307</v>
      </c>
    </row>
    <row r="20486">
      <c r="A20486" s="1" t="s">
        <v>8308</v>
      </c>
    </row>
    <row r="20487">
      <c r="A20487" s="1" t="s">
        <v>8309</v>
      </c>
    </row>
    <row r="20488">
      <c r="A20488" s="1" t="s">
        <v>8310</v>
      </c>
    </row>
    <row r="20489">
      <c r="A20489" s="1" t="s">
        <v>8311</v>
      </c>
    </row>
    <row r="20490">
      <c r="A20490" s="1" t="s">
        <v>8312</v>
      </c>
    </row>
    <row r="20491">
      <c r="A20491" s="1" t="s">
        <v>7577</v>
      </c>
    </row>
    <row r="20492">
      <c r="A20492" s="1" t="s">
        <v>7860</v>
      </c>
    </row>
    <row r="20493">
      <c r="A20493" s="1" t="s">
        <v>7862</v>
      </c>
    </row>
    <row r="20494">
      <c r="A20494" s="1" t="s">
        <v>8063</v>
      </c>
    </row>
    <row r="20495">
      <c r="A20495" s="1" t="s">
        <v>8313</v>
      </c>
    </row>
    <row r="20496">
      <c r="A20496" s="1" t="s">
        <v>8183</v>
      </c>
    </row>
    <row r="20497">
      <c r="A20497" s="1" t="s">
        <v>8064</v>
      </c>
    </row>
    <row r="20498">
      <c r="A20498" s="1" t="s">
        <v>8314</v>
      </c>
    </row>
    <row r="20499">
      <c r="A20499" s="1" t="s">
        <v>8315</v>
      </c>
    </row>
    <row r="20500">
      <c r="A20500" s="1" t="s">
        <v>8316</v>
      </c>
    </row>
    <row r="20501">
      <c r="A20501" s="1" t="s">
        <v>8317</v>
      </c>
    </row>
    <row r="20502">
      <c r="A20502" s="1" t="s">
        <v>8065</v>
      </c>
    </row>
    <row r="20503">
      <c r="A20503" s="1" t="s">
        <v>8319</v>
      </c>
    </row>
    <row r="20504">
      <c r="A20504" s="1" t="s">
        <v>8320</v>
      </c>
    </row>
    <row r="20506">
      <c r="A20506" s="1" t="s">
        <v>7886</v>
      </c>
    </row>
    <row r="20508">
      <c r="A20508" s="1" t="s">
        <v>7887</v>
      </c>
    </row>
    <row r="20510">
      <c r="A20510" s="1" t="s">
        <v>8177</v>
      </c>
    </row>
    <row r="20512">
      <c r="A20512" s="1" t="s">
        <v>8179</v>
      </c>
    </row>
    <row r="20513">
      <c r="A20513" s="1" t="s">
        <v>8180</v>
      </c>
    </row>
    <row r="20515">
      <c r="A20515" s="1" t="s">
        <v>7560</v>
      </c>
    </row>
    <row r="20517">
      <c r="A20517" s="1" t="s">
        <v>8181</v>
      </c>
    </row>
    <row r="20519">
      <c r="A20519" s="1" t="s">
        <v>7562</v>
      </c>
    </row>
    <row r="20520">
      <c r="A20520" s="1" t="s">
        <v>8321</v>
      </c>
    </row>
    <row r="20522">
      <c r="A20522" s="1" t="s">
        <v>7563</v>
      </c>
    </row>
    <row r="20523">
      <c r="A20523" s="1" t="s">
        <v>7564</v>
      </c>
    </row>
    <row r="20524">
      <c r="A20524" s="1" t="s">
        <v>7565</v>
      </c>
    </row>
    <row r="20526">
      <c r="A20526" s="1" t="s">
        <v>7566</v>
      </c>
    </row>
    <row r="20527">
      <c r="A20527" s="1" t="s">
        <v>7567</v>
      </c>
    </row>
    <row r="20529">
      <c r="A20529" s="1" t="s">
        <v>7568</v>
      </c>
    </row>
    <row r="20531">
      <c r="A20531" s="1" t="s">
        <v>7854</v>
      </c>
    </row>
    <row r="20533">
      <c r="A20533" s="1" t="s">
        <v>7571</v>
      </c>
    </row>
    <row r="20534">
      <c r="A20534" s="1" t="s">
        <v>1742</v>
      </c>
    </row>
    <row r="20536">
      <c r="A20536" s="1" t="s">
        <v>7574</v>
      </c>
    </row>
    <row r="20537">
      <c r="A20537" s="1" t="s">
        <v>7891</v>
      </c>
    </row>
    <row r="20538">
      <c r="A20538" s="1" t="s">
        <v>7576</v>
      </c>
    </row>
    <row r="20540">
      <c r="A20540" s="1" t="s">
        <v>7577</v>
      </c>
    </row>
    <row r="20541">
      <c r="A20541" s="1" t="s">
        <v>7860</v>
      </c>
    </row>
    <row r="20542">
      <c r="A20542" s="1" t="s">
        <v>7862</v>
      </c>
    </row>
    <row r="20544">
      <c r="A20544" s="1" t="s">
        <v>8063</v>
      </c>
    </row>
    <row r="20546">
      <c r="A20546" s="1" t="s">
        <v>7893</v>
      </c>
    </row>
    <row r="20547">
      <c r="A20547" s="1" t="s">
        <v>8322</v>
      </c>
    </row>
    <row r="20549">
      <c r="A20549" s="1" t="s">
        <v>8323</v>
      </c>
    </row>
    <row r="20551">
      <c r="A20551" s="1" t="s">
        <v>7869</v>
      </c>
    </row>
    <row r="20552">
      <c r="A20552" s="1" t="s">
        <v>8065</v>
      </c>
    </row>
    <row r="20554">
      <c r="A20554" s="1" t="s">
        <v>8324</v>
      </c>
    </row>
    <row r="20556">
      <c r="A20556" s="1" t="s">
        <v>8178</v>
      </c>
    </row>
    <row r="20558">
      <c r="A20558" s="1" t="s">
        <v>8325</v>
      </c>
    </row>
    <row r="20560">
      <c r="A20560" s="1" t="s">
        <v>8326</v>
      </c>
    </row>
    <row r="20561">
      <c r="A20561" s="1" t="s">
        <v>8327</v>
      </c>
    </row>
    <row r="20563">
      <c r="A20563" s="1" t="s">
        <v>8328</v>
      </c>
    </row>
    <row r="20565">
      <c r="A20565" s="1" t="s">
        <v>8329</v>
      </c>
    </row>
    <row r="20566">
      <c r="A20566" s="1" t="s">
        <v>8330</v>
      </c>
    </row>
    <row r="20567">
      <c r="A20567" s="1" t="s">
        <v>8331</v>
      </c>
    </row>
    <row r="20568">
      <c r="A20568" s="1" t="s">
        <v>8332</v>
      </c>
    </row>
    <row r="20569">
      <c r="A20569" s="1" t="s">
        <v>8333</v>
      </c>
    </row>
    <row r="20571">
      <c r="A20571" s="1" t="s">
        <v>390</v>
      </c>
    </row>
    <row r="20573">
      <c r="A20573" s="8">
        <v>45971.85486111111</v>
      </c>
    </row>
    <row r="20575">
      <c r="A20575" s="1" t="s">
        <v>8334</v>
      </c>
    </row>
    <row r="20577">
      <c r="A20577" s="1" t="s">
        <v>8335</v>
      </c>
    </row>
    <row r="20579">
      <c r="A20579" s="1" t="s">
        <v>8336</v>
      </c>
    </row>
    <row r="20580">
      <c r="A20580" s="1" t="s">
        <v>8337</v>
      </c>
    </row>
    <row r="20582">
      <c r="A20582" s="1" t="s">
        <v>8338</v>
      </c>
    </row>
    <row r="20584">
      <c r="A20584" s="1" t="s">
        <v>8339</v>
      </c>
    </row>
    <row r="20586">
      <c r="A20586" s="1" t="s">
        <v>8340</v>
      </c>
    </row>
    <row r="20588">
      <c r="A20588" s="1" t="s">
        <v>8341</v>
      </c>
    </row>
    <row r="20590">
      <c r="A20590" s="1" t="s">
        <v>8342</v>
      </c>
    </row>
    <row r="20592">
      <c r="A20592" s="1" t="s">
        <v>8343</v>
      </c>
    </row>
    <row r="20593">
      <c r="A20593" s="1" t="s">
        <v>7928</v>
      </c>
    </row>
    <row r="20594">
      <c r="A20594" s="1" t="s">
        <v>8177</v>
      </c>
    </row>
    <row r="20595">
      <c r="A20595" s="1" t="s">
        <v>8179</v>
      </c>
    </row>
    <row r="20596">
      <c r="A20596" s="1" t="s">
        <v>8180</v>
      </c>
    </row>
    <row r="20597">
      <c r="A20597" s="1" t="s">
        <v>7560</v>
      </c>
    </row>
    <row r="20598">
      <c r="A20598" s="1" t="s">
        <v>8181</v>
      </c>
    </row>
    <row r="20599">
      <c r="A20599" s="1" t="s">
        <v>7562</v>
      </c>
    </row>
    <row r="20600">
      <c r="A20600" s="1" t="s">
        <v>8321</v>
      </c>
    </row>
    <row r="20601">
      <c r="A20601" s="1" t="s">
        <v>7563</v>
      </c>
    </row>
    <row r="20602">
      <c r="A20602" s="1" t="s">
        <v>7564</v>
      </c>
    </row>
    <row r="20603">
      <c r="A20603" s="1" t="s">
        <v>7565</v>
      </c>
    </row>
    <row r="20604">
      <c r="A20604" s="1" t="s">
        <v>7566</v>
      </c>
    </row>
    <row r="20605">
      <c r="A20605" s="1" t="s">
        <v>7567</v>
      </c>
    </row>
    <row r="20606">
      <c r="A20606" s="1" t="s">
        <v>7568</v>
      </c>
    </row>
    <row r="20607">
      <c r="A20607" s="1" t="s">
        <v>7854</v>
      </c>
    </row>
    <row r="20608">
      <c r="A20608" s="1" t="s">
        <v>7571</v>
      </c>
    </row>
    <row r="20609">
      <c r="A20609" s="1" t="s">
        <v>1742</v>
      </c>
    </row>
    <row r="20610">
      <c r="A20610" s="1" t="s">
        <v>7574</v>
      </c>
    </row>
    <row r="20611">
      <c r="A20611" s="1" t="s">
        <v>7891</v>
      </c>
    </row>
    <row r="20612">
      <c r="A20612" s="1" t="s">
        <v>7576</v>
      </c>
    </row>
    <row r="20613">
      <c r="A20613" s="1" t="s">
        <v>7577</v>
      </c>
    </row>
    <row r="20614">
      <c r="A20614" s="1" t="s">
        <v>7860</v>
      </c>
    </row>
    <row r="20615">
      <c r="A20615" s="1" t="s">
        <v>7862</v>
      </c>
    </row>
    <row r="20616">
      <c r="A20616" s="1" t="s">
        <v>8063</v>
      </c>
    </row>
    <row r="20617">
      <c r="A20617" s="1" t="s">
        <v>7893</v>
      </c>
    </row>
    <row r="20618">
      <c r="A20618" s="1" t="s">
        <v>8322</v>
      </c>
    </row>
    <row r="20619">
      <c r="A20619" s="1" t="s">
        <v>8323</v>
      </c>
    </row>
    <row r="20620">
      <c r="A20620" s="1" t="s">
        <v>7869</v>
      </c>
    </row>
    <row r="20621">
      <c r="A20621" s="1" t="s">
        <v>8065</v>
      </c>
    </row>
    <row r="20622">
      <c r="A20622" s="1" t="s">
        <v>8324</v>
      </c>
    </row>
    <row r="20623">
      <c r="A20623" s="1" t="s">
        <v>8178</v>
      </c>
    </row>
    <row r="20624">
      <c r="A20624" s="1" t="s">
        <v>8325</v>
      </c>
    </row>
    <row r="20625">
      <c r="A20625" s="1" t="s">
        <v>8326</v>
      </c>
    </row>
    <row r="20626">
      <c r="A20626" s="1" t="s">
        <v>8327</v>
      </c>
    </row>
    <row r="20627">
      <c r="A20627" s="1" t="s">
        <v>8328</v>
      </c>
    </row>
    <row r="20628">
      <c r="A20628" s="1" t="s">
        <v>8329</v>
      </c>
    </row>
    <row r="20629">
      <c r="A20629" s="1" t="s">
        <v>8330</v>
      </c>
    </row>
    <row r="20630">
      <c r="A20630" s="1" t="s">
        <v>8331</v>
      </c>
    </row>
    <row r="20631">
      <c r="A20631" s="1" t="s">
        <v>8332</v>
      </c>
    </row>
    <row r="20632">
      <c r="A20632" s="1" t="s">
        <v>8333</v>
      </c>
    </row>
    <row r="20633">
      <c r="A20633" s="1" t="s">
        <v>8334</v>
      </c>
    </row>
    <row r="20634">
      <c r="A20634" s="1" t="s">
        <v>8335</v>
      </c>
    </row>
    <row r="20635">
      <c r="A20635" s="1" t="s">
        <v>8336</v>
      </c>
    </row>
    <row r="20636">
      <c r="A20636" s="1" t="s">
        <v>8337</v>
      </c>
    </row>
    <row r="20637">
      <c r="A20637" s="1" t="s">
        <v>8338</v>
      </c>
    </row>
    <row r="20638">
      <c r="A20638" s="1" t="s">
        <v>8339</v>
      </c>
    </row>
    <row r="20639">
      <c r="A20639" s="1" t="s">
        <v>8340</v>
      </c>
    </row>
    <row r="20640">
      <c r="A20640" s="1" t="s">
        <v>8341</v>
      </c>
    </row>
    <row r="20641">
      <c r="A20641" s="1" t="s">
        <v>8342</v>
      </c>
    </row>
    <row r="20642">
      <c r="A20642" s="1" t="s">
        <v>8344</v>
      </c>
    </row>
    <row r="20643">
      <c r="A20643" s="1" t="s">
        <v>8345</v>
      </c>
    </row>
    <row r="20645">
      <c r="A20645" s="1" t="s">
        <v>7886</v>
      </c>
    </row>
    <row r="20647">
      <c r="A20647" s="1" t="s">
        <v>7887</v>
      </c>
    </row>
    <row r="20649">
      <c r="A20649" s="1" t="s">
        <v>8177</v>
      </c>
    </row>
    <row r="20651">
      <c r="A20651" s="1" t="s">
        <v>8027</v>
      </c>
    </row>
    <row r="20653">
      <c r="A20653" s="1" t="s">
        <v>8178</v>
      </c>
    </row>
    <row r="20655">
      <c r="A20655" s="1" t="s">
        <v>8179</v>
      </c>
    </row>
    <row r="20656">
      <c r="A20656" s="1" t="s">
        <v>8346</v>
      </c>
    </row>
    <row r="20658">
      <c r="A20658" s="1" t="s">
        <v>7560</v>
      </c>
    </row>
    <row r="20659">
      <c r="A20659" s="1" t="s">
        <v>8347</v>
      </c>
    </row>
    <row r="20661">
      <c r="A20661" s="1" t="s">
        <v>7562</v>
      </c>
    </row>
    <row r="20662">
      <c r="A20662" s="1" t="s">
        <v>8148</v>
      </c>
    </row>
    <row r="20664">
      <c r="A20664" s="1" t="s">
        <v>7563</v>
      </c>
    </row>
    <row r="20665">
      <c r="A20665" s="1" t="s">
        <v>7564</v>
      </c>
    </row>
    <row r="20666">
      <c r="A20666" s="1" t="s">
        <v>7565</v>
      </c>
    </row>
    <row r="20668">
      <c r="A20668" s="1" t="s">
        <v>7566</v>
      </c>
    </row>
    <row r="20669">
      <c r="A20669" s="1" t="s">
        <v>7567</v>
      </c>
    </row>
    <row r="20671">
      <c r="A20671" s="1" t="s">
        <v>7568</v>
      </c>
    </row>
    <row r="20673">
      <c r="A20673" s="1" t="s">
        <v>7854</v>
      </c>
    </row>
    <row r="20675">
      <c r="A20675" s="1" t="s">
        <v>7571</v>
      </c>
    </row>
    <row r="20676">
      <c r="A20676" s="1" t="s">
        <v>1742</v>
      </c>
    </row>
    <row r="20678">
      <c r="A20678" s="1" t="s">
        <v>7574</v>
      </c>
    </row>
    <row r="20679">
      <c r="A20679" s="1" t="s">
        <v>7575</v>
      </c>
    </row>
    <row r="20680">
      <c r="A20680" s="1" t="s">
        <v>7576</v>
      </c>
    </row>
    <row r="20682">
      <c r="A20682" s="1" t="s">
        <v>7577</v>
      </c>
    </row>
    <row r="20683">
      <c r="A20683" s="1" t="s">
        <v>7860</v>
      </c>
    </row>
    <row r="20684">
      <c r="A20684" s="1" t="s">
        <v>7862</v>
      </c>
    </row>
    <row r="20686">
      <c r="A20686" s="1" t="s">
        <v>8063</v>
      </c>
    </row>
    <row r="20688">
      <c r="A20688" s="1" t="s">
        <v>8183</v>
      </c>
    </row>
    <row r="20689">
      <c r="A20689" s="1" t="s">
        <v>8184</v>
      </c>
    </row>
    <row r="20691">
      <c r="A20691" s="1" t="s">
        <v>8348</v>
      </c>
    </row>
    <row r="20693">
      <c r="A20693" s="1" t="s">
        <v>7869</v>
      </c>
    </row>
    <row r="20694">
      <c r="A20694" s="1" t="s">
        <v>8349</v>
      </c>
    </row>
    <row r="20696">
      <c r="A20696" s="1" t="s">
        <v>8350</v>
      </c>
    </row>
    <row r="20698">
      <c r="A20698" s="1" t="s">
        <v>8351</v>
      </c>
    </row>
    <row r="20700">
      <c r="A20700" s="1" t="s">
        <v>8352</v>
      </c>
    </row>
    <row r="20701">
      <c r="A20701" s="1" t="s">
        <v>8353</v>
      </c>
    </row>
    <row r="20703">
      <c r="A20703" s="1" t="s">
        <v>8354</v>
      </c>
    </row>
    <row r="20705">
      <c r="A20705" s="1" t="s">
        <v>8355</v>
      </c>
    </row>
    <row r="20707">
      <c r="A20707" s="1" t="s">
        <v>8356</v>
      </c>
    </row>
    <row r="20709">
      <c r="A20709" s="1" t="s">
        <v>8357</v>
      </c>
    </row>
    <row r="20710">
      <c r="A20710" s="1" t="s">
        <v>8358</v>
      </c>
    </row>
    <row r="20712">
      <c r="A20712" s="1" t="s">
        <v>8359</v>
      </c>
    </row>
    <row r="20714">
      <c r="A20714" s="1" t="s">
        <v>8360</v>
      </c>
    </row>
    <row r="20716">
      <c r="A20716" s="8">
        <v>45971.94861111111</v>
      </c>
    </row>
    <row r="20718">
      <c r="A20718" s="1" t="s">
        <v>8361</v>
      </c>
    </row>
    <row r="20719">
      <c r="A20719" s="1" t="s">
        <v>8362</v>
      </c>
    </row>
    <row r="20721">
      <c r="A20721" s="1" t="s">
        <v>8363</v>
      </c>
    </row>
    <row r="20723">
      <c r="A20723" s="1" t="s">
        <v>8364</v>
      </c>
    </row>
    <row r="20724">
      <c r="A20724" s="1" t="s">
        <v>8365</v>
      </c>
    </row>
    <row r="20726">
      <c r="A20726" s="4" t="s">
        <v>8366</v>
      </c>
    </row>
    <row r="20727">
      <c r="A20727" s="1" t="s">
        <v>8367</v>
      </c>
    </row>
    <row r="20729">
      <c r="A20729" s="8">
        <v>45972.45208333333</v>
      </c>
    </row>
    <row r="20731">
      <c r="A20731" s="1" t="s">
        <v>8368</v>
      </c>
    </row>
    <row r="20733">
      <c r="A20733" s="1" t="s">
        <v>8369</v>
      </c>
    </row>
    <row r="20735">
      <c r="A20735" s="1" t="s">
        <v>8370</v>
      </c>
    </row>
    <row r="20737">
      <c r="A20737" s="1" t="s">
        <v>8371</v>
      </c>
    </row>
    <row r="20738">
      <c r="A20738" s="1" t="s">
        <v>7928</v>
      </c>
    </row>
    <row r="20739">
      <c r="A20739" s="1" t="s">
        <v>8177</v>
      </c>
    </row>
    <row r="20740">
      <c r="A20740" s="1" t="s">
        <v>8027</v>
      </c>
    </row>
    <row r="20741">
      <c r="A20741" s="1" t="s">
        <v>8178</v>
      </c>
    </row>
    <row r="20742">
      <c r="A20742" s="1" t="s">
        <v>8179</v>
      </c>
    </row>
    <row r="20743">
      <c r="A20743" s="1" t="s">
        <v>8346</v>
      </c>
    </row>
    <row r="20744">
      <c r="A20744" s="1" t="s">
        <v>7560</v>
      </c>
    </row>
    <row r="20745">
      <c r="A20745" s="1" t="s">
        <v>8347</v>
      </c>
    </row>
    <row r="20746">
      <c r="A20746" s="1" t="s">
        <v>7562</v>
      </c>
    </row>
    <row r="20747">
      <c r="A20747" s="1" t="s">
        <v>8148</v>
      </c>
    </row>
    <row r="20748">
      <c r="A20748" s="1" t="s">
        <v>7563</v>
      </c>
    </row>
    <row r="20749">
      <c r="A20749" s="1" t="s">
        <v>7564</v>
      </c>
    </row>
    <row r="20750">
      <c r="A20750" s="1" t="s">
        <v>7565</v>
      </c>
    </row>
    <row r="20751">
      <c r="A20751" s="1" t="s">
        <v>7566</v>
      </c>
    </row>
    <row r="20752">
      <c r="A20752" s="1" t="s">
        <v>7567</v>
      </c>
    </row>
    <row r="20753">
      <c r="A20753" s="1" t="s">
        <v>7568</v>
      </c>
    </row>
    <row r="20754">
      <c r="A20754" s="1" t="s">
        <v>7854</v>
      </c>
    </row>
    <row r="20755">
      <c r="A20755" s="1" t="s">
        <v>7571</v>
      </c>
    </row>
    <row r="20756">
      <c r="A20756" s="1" t="s">
        <v>1742</v>
      </c>
    </row>
    <row r="20757">
      <c r="A20757" s="1" t="s">
        <v>7574</v>
      </c>
    </row>
    <row r="20758">
      <c r="A20758" s="1" t="s">
        <v>7575</v>
      </c>
    </row>
    <row r="20759">
      <c r="A20759" s="1" t="s">
        <v>7576</v>
      </c>
    </row>
    <row r="20760">
      <c r="A20760" s="1" t="s">
        <v>7577</v>
      </c>
    </row>
    <row r="20761">
      <c r="A20761" s="1" t="s">
        <v>7860</v>
      </c>
    </row>
    <row r="20762">
      <c r="A20762" s="1" t="s">
        <v>7862</v>
      </c>
    </row>
    <row r="20763">
      <c r="A20763" s="1" t="s">
        <v>8063</v>
      </c>
    </row>
    <row r="20764">
      <c r="A20764" s="1" t="s">
        <v>8183</v>
      </c>
    </row>
    <row r="20765">
      <c r="A20765" s="1" t="s">
        <v>8184</v>
      </c>
    </row>
    <row r="20766">
      <c r="A20766" s="1" t="s">
        <v>8348</v>
      </c>
    </row>
    <row r="20767">
      <c r="A20767" s="1" t="s">
        <v>7869</v>
      </c>
    </row>
    <row r="20768">
      <c r="A20768" s="1" t="s">
        <v>8349</v>
      </c>
    </row>
    <row r="20769">
      <c r="A20769" s="1" t="s">
        <v>8350</v>
      </c>
    </row>
    <row r="20770">
      <c r="A20770" s="1" t="s">
        <v>8351</v>
      </c>
    </row>
    <row r="20771">
      <c r="A20771" s="1" t="s">
        <v>8352</v>
      </c>
    </row>
    <row r="20772">
      <c r="A20772" s="1" t="s">
        <v>8353</v>
      </c>
    </row>
    <row r="20773">
      <c r="A20773" s="1" t="s">
        <v>8354</v>
      </c>
    </row>
    <row r="20774">
      <c r="A20774" s="1" t="s">
        <v>8355</v>
      </c>
    </row>
    <row r="20775">
      <c r="A20775" s="1" t="s">
        <v>8356</v>
      </c>
    </row>
    <row r="20776">
      <c r="A20776" s="1" t="s">
        <v>8357</v>
      </c>
    </row>
    <row r="20777">
      <c r="A20777" s="1" t="s">
        <v>8358</v>
      </c>
    </row>
    <row r="20778">
      <c r="A20778" s="1" t="s">
        <v>8359</v>
      </c>
    </row>
    <row r="20779">
      <c r="A20779" s="1" t="s">
        <v>8360</v>
      </c>
    </row>
    <row r="20780">
      <c r="A20780" s="1" t="s">
        <v>8361</v>
      </c>
    </row>
    <row r="20781">
      <c r="A20781" s="1" t="s">
        <v>8362</v>
      </c>
    </row>
    <row r="20782">
      <c r="A20782" s="1" t="s">
        <v>8363</v>
      </c>
    </row>
    <row r="20783">
      <c r="A20783" s="1" t="s">
        <v>8364</v>
      </c>
    </row>
    <row r="20784">
      <c r="A20784" s="1" t="s">
        <v>8365</v>
      </c>
    </row>
    <row r="20785">
      <c r="A20785" s="4" t="s">
        <v>8366</v>
      </c>
    </row>
    <row r="20786">
      <c r="A20786" s="1" t="s">
        <v>8367</v>
      </c>
    </row>
    <row r="20787">
      <c r="A20787" s="1" t="s">
        <v>8368</v>
      </c>
    </row>
    <row r="20788">
      <c r="A20788" s="1" t="s">
        <v>8370</v>
      </c>
    </row>
    <row r="20789">
      <c r="A20789" s="1" t="s">
        <v>8372</v>
      </c>
    </row>
    <row r="20790">
      <c r="A20790" s="1" t="s">
        <v>8373</v>
      </c>
    </row>
    <row r="20792">
      <c r="A20792" s="1" t="s">
        <v>7886</v>
      </c>
    </row>
    <row r="20794">
      <c r="A20794" s="1" t="s">
        <v>8374</v>
      </c>
    </row>
    <row r="20796">
      <c r="A20796" s="1" t="s">
        <v>8375</v>
      </c>
    </row>
    <row r="20798">
      <c r="A20798" s="1" t="s">
        <v>8177</v>
      </c>
    </row>
    <row r="20800">
      <c r="A20800" s="1" t="s">
        <v>8376</v>
      </c>
    </row>
    <row r="20802">
      <c r="A20802" s="1" t="s">
        <v>8178</v>
      </c>
    </row>
    <row r="20804">
      <c r="A20804" s="1" t="s">
        <v>1516</v>
      </c>
    </row>
    <row r="20806">
      <c r="A20806" s="1" t="s">
        <v>8179</v>
      </c>
    </row>
    <row r="20807">
      <c r="A20807" s="1" t="s">
        <v>8180</v>
      </c>
    </row>
    <row r="20809">
      <c r="A20809" s="1" t="s">
        <v>7560</v>
      </c>
    </row>
    <row r="20810">
      <c r="A20810" s="1" t="s">
        <v>8377</v>
      </c>
    </row>
    <row r="20812">
      <c r="A20812" s="1" t="s">
        <v>7562</v>
      </c>
    </row>
    <row r="20813">
      <c r="A20813" s="1" t="s">
        <v>8148</v>
      </c>
    </row>
    <row r="20815">
      <c r="A20815" s="1" t="s">
        <v>7563</v>
      </c>
    </row>
    <row r="20816">
      <c r="A20816" s="1" t="s">
        <v>8378</v>
      </c>
    </row>
    <row r="20817">
      <c r="A20817" s="1" t="s">
        <v>7565</v>
      </c>
    </row>
    <row r="20819">
      <c r="A20819" s="1" t="s">
        <v>7566</v>
      </c>
    </row>
    <row r="20820">
      <c r="A20820" s="1" t="s">
        <v>7567</v>
      </c>
    </row>
    <row r="20822">
      <c r="A20822" s="1" t="s">
        <v>7890</v>
      </c>
    </row>
    <row r="20823">
      <c r="A20823" s="1" t="s">
        <v>7854</v>
      </c>
    </row>
    <row r="20825">
      <c r="A20825" s="2">
        <v>45617.0</v>
      </c>
    </row>
    <row r="20827">
      <c r="A20827" s="1" t="s">
        <v>7571</v>
      </c>
    </row>
    <row r="20828">
      <c r="A20828" s="1" t="s">
        <v>1742</v>
      </c>
    </row>
    <row r="20830">
      <c r="A20830" s="1" t="s">
        <v>7574</v>
      </c>
    </row>
    <row r="20831">
      <c r="A20831" s="1" t="s">
        <v>7575</v>
      </c>
    </row>
    <row r="20832">
      <c r="A20832" s="1" t="s">
        <v>7576</v>
      </c>
    </row>
    <row r="20834">
      <c r="A20834" s="1" t="s">
        <v>7577</v>
      </c>
    </row>
    <row r="20835">
      <c r="A20835" s="1" t="s">
        <v>8029</v>
      </c>
    </row>
    <row r="20836">
      <c r="A20836" s="1" t="s">
        <v>7862</v>
      </c>
    </row>
    <row r="20838">
      <c r="A20838" s="1" t="s">
        <v>8063</v>
      </c>
    </row>
    <row r="20840">
      <c r="A20840" s="1" t="s">
        <v>7893</v>
      </c>
    </row>
    <row r="20841">
      <c r="A20841" s="1" t="s">
        <v>8064</v>
      </c>
    </row>
    <row r="20843">
      <c r="A20843" s="1" t="s">
        <v>8379</v>
      </c>
    </row>
    <row r="20845">
      <c r="A20845" s="1" t="s">
        <v>7869</v>
      </c>
    </row>
    <row r="20846">
      <c r="A20846" s="1" t="s">
        <v>8065</v>
      </c>
    </row>
    <row r="20848">
      <c r="A20848" s="1" t="s">
        <v>8380</v>
      </c>
    </row>
    <row r="20850">
      <c r="A20850" s="1" t="s">
        <v>8381</v>
      </c>
    </row>
    <row r="20852">
      <c r="A20852" s="1" t="s">
        <v>2278</v>
      </c>
    </row>
    <row r="20853">
      <c r="A20853" s="1" t="s">
        <v>8382</v>
      </c>
    </row>
    <row r="20855">
      <c r="A20855" s="1" t="s">
        <v>8383</v>
      </c>
    </row>
    <row r="20856">
      <c r="A20856" s="1" t="s">
        <v>8384</v>
      </c>
    </row>
    <row r="20858">
      <c r="A20858" s="1" t="s">
        <v>8385</v>
      </c>
    </row>
    <row r="20860">
      <c r="A20860" s="1" t="s">
        <v>8386</v>
      </c>
    </row>
    <row r="20861">
      <c r="A20861" s="1" t="s">
        <v>8387</v>
      </c>
    </row>
    <row r="20863">
      <c r="A20863" s="1" t="s">
        <v>8388</v>
      </c>
    </row>
    <row r="20864">
      <c r="A20864" s="1" t="s">
        <v>4493</v>
      </c>
    </row>
    <row r="20866">
      <c r="A20866" s="1" t="s">
        <v>8389</v>
      </c>
    </row>
    <row r="20868">
      <c r="A20868" s="1" t="s">
        <v>8390</v>
      </c>
    </row>
    <row r="20870">
      <c r="A20870" s="1" t="s">
        <v>8391</v>
      </c>
    </row>
    <row r="20871">
      <c r="A20871" s="1" t="s">
        <v>8392</v>
      </c>
    </row>
    <row r="20872">
      <c r="A20872" s="1" t="s">
        <v>8393</v>
      </c>
    </row>
    <row r="20874">
      <c r="A20874" s="1" t="s">
        <v>8394</v>
      </c>
    </row>
    <row r="20876">
      <c r="A20876" s="1" t="s">
        <v>8395</v>
      </c>
    </row>
    <row r="20878">
      <c r="A20878" s="1" t="s">
        <v>8396</v>
      </c>
    </row>
    <row r="20880">
      <c r="A20880" s="1" t="s">
        <v>8397</v>
      </c>
    </row>
    <row r="20882">
      <c r="A20882" s="1" t="s">
        <v>8398</v>
      </c>
    </row>
    <row r="20883">
      <c r="A20883" s="1" t="s">
        <v>8399</v>
      </c>
    </row>
    <row r="20885">
      <c r="A20885" s="1" t="s">
        <v>8400</v>
      </c>
    </row>
    <row r="20886">
      <c r="A20886" s="1" t="s">
        <v>8401</v>
      </c>
    </row>
    <row r="20888">
      <c r="A20888" s="1" t="s">
        <v>8402</v>
      </c>
    </row>
    <row r="20890">
      <c r="A20890" s="1" t="s">
        <v>8403</v>
      </c>
    </row>
    <row r="20891">
      <c r="A20891" s="1" t="s">
        <v>7928</v>
      </c>
    </row>
    <row r="20892">
      <c r="A20892" s="1" t="s">
        <v>8177</v>
      </c>
    </row>
    <row r="20893">
      <c r="A20893" s="1" t="s">
        <v>8376</v>
      </c>
    </row>
    <row r="20894">
      <c r="A20894" s="1" t="s">
        <v>8178</v>
      </c>
    </row>
    <row r="20895">
      <c r="A20895" s="1" t="s">
        <v>8179</v>
      </c>
    </row>
    <row r="20896">
      <c r="A20896" s="1" t="s">
        <v>8180</v>
      </c>
    </row>
    <row r="20897">
      <c r="A20897" s="1" t="s">
        <v>7560</v>
      </c>
    </row>
    <row r="20898">
      <c r="A20898" s="1" t="s">
        <v>8377</v>
      </c>
    </row>
    <row r="20899">
      <c r="A20899" s="1" t="s">
        <v>7562</v>
      </c>
    </row>
    <row r="20900">
      <c r="A20900" s="1" t="s">
        <v>8148</v>
      </c>
    </row>
    <row r="20901">
      <c r="A20901" s="1" t="s">
        <v>7563</v>
      </c>
    </row>
    <row r="20902">
      <c r="A20902" s="1" t="s">
        <v>8378</v>
      </c>
    </row>
    <row r="20903">
      <c r="A20903" s="1" t="s">
        <v>7565</v>
      </c>
    </row>
    <row r="20904">
      <c r="A20904" s="1" t="s">
        <v>7566</v>
      </c>
    </row>
    <row r="20905">
      <c r="A20905" s="1" t="s">
        <v>7567</v>
      </c>
    </row>
    <row r="20906">
      <c r="A20906" s="1" t="s">
        <v>7890</v>
      </c>
    </row>
    <row r="20907">
      <c r="A20907" s="1" t="s">
        <v>7854</v>
      </c>
    </row>
    <row r="20908">
      <c r="A20908" s="2">
        <v>45617.0</v>
      </c>
    </row>
    <row r="20909">
      <c r="A20909" s="1" t="s">
        <v>7571</v>
      </c>
    </row>
    <row r="20910">
      <c r="A20910" s="1" t="s">
        <v>1742</v>
      </c>
    </row>
    <row r="20911">
      <c r="A20911" s="1" t="s">
        <v>7574</v>
      </c>
    </row>
    <row r="20912">
      <c r="A20912" s="1" t="s">
        <v>7575</v>
      </c>
    </row>
    <row r="20913">
      <c r="A20913" s="1" t="s">
        <v>7576</v>
      </c>
    </row>
    <row r="20914">
      <c r="A20914" s="1" t="s">
        <v>7577</v>
      </c>
    </row>
    <row r="20915">
      <c r="A20915" s="1" t="s">
        <v>8029</v>
      </c>
    </row>
    <row r="20916">
      <c r="A20916" s="1" t="s">
        <v>7862</v>
      </c>
    </row>
    <row r="20917">
      <c r="A20917" s="1" t="s">
        <v>8063</v>
      </c>
    </row>
    <row r="20918">
      <c r="A20918" s="1" t="s">
        <v>7893</v>
      </c>
    </row>
    <row r="20919">
      <c r="A20919" s="1" t="s">
        <v>8064</v>
      </c>
    </row>
    <row r="20920">
      <c r="A20920" s="1" t="s">
        <v>8379</v>
      </c>
    </row>
    <row r="20921">
      <c r="A20921" s="1" t="s">
        <v>7869</v>
      </c>
    </row>
    <row r="20922">
      <c r="A20922" s="1" t="s">
        <v>8065</v>
      </c>
    </row>
    <row r="20923">
      <c r="A20923" s="1" t="s">
        <v>8380</v>
      </c>
    </row>
    <row r="20924">
      <c r="A20924" s="1" t="s">
        <v>2278</v>
      </c>
    </row>
    <row r="20925">
      <c r="A20925" s="1" t="s">
        <v>8382</v>
      </c>
    </row>
    <row r="20926">
      <c r="A20926" s="1" t="s">
        <v>8383</v>
      </c>
    </row>
    <row r="20927">
      <c r="A20927" s="1" t="s">
        <v>8384</v>
      </c>
    </row>
    <row r="20928">
      <c r="A20928" s="1" t="s">
        <v>8385</v>
      </c>
    </row>
    <row r="20929">
      <c r="A20929" s="1" t="s">
        <v>8386</v>
      </c>
    </row>
    <row r="20930">
      <c r="A20930" s="1" t="s">
        <v>8387</v>
      </c>
    </row>
    <row r="20931">
      <c r="A20931" s="1" t="s">
        <v>8388</v>
      </c>
    </row>
    <row r="20932">
      <c r="A20932" s="1" t="s">
        <v>4493</v>
      </c>
    </row>
    <row r="20933">
      <c r="A20933" s="1" t="s">
        <v>8389</v>
      </c>
    </row>
    <row r="20934">
      <c r="A20934" s="1" t="s">
        <v>8390</v>
      </c>
    </row>
    <row r="20935">
      <c r="A20935" s="1" t="s">
        <v>8391</v>
      </c>
    </row>
    <row r="20936">
      <c r="A20936" s="1" t="s">
        <v>8393</v>
      </c>
    </row>
    <row r="20937">
      <c r="A20937" s="1" t="s">
        <v>8394</v>
      </c>
    </row>
    <row r="20938">
      <c r="A20938" s="1" t="s">
        <v>8396</v>
      </c>
    </row>
    <row r="20939">
      <c r="A20939" s="1" t="s">
        <v>8398</v>
      </c>
    </row>
    <row r="20940">
      <c r="A20940" s="1" t="s">
        <v>8399</v>
      </c>
    </row>
    <row r="20941">
      <c r="A20941" s="1" t="s">
        <v>8400</v>
      </c>
    </row>
    <row r="20942">
      <c r="A20942" s="1" t="s">
        <v>8401</v>
      </c>
    </row>
    <row r="20943">
      <c r="A20943" s="1" t="s">
        <v>8402</v>
      </c>
    </row>
    <row r="20944">
      <c r="A20944" s="1" t="s">
        <v>8404</v>
      </c>
    </row>
    <row r="20945">
      <c r="A20945" s="1" t="s">
        <v>8405</v>
      </c>
    </row>
    <row r="20947">
      <c r="A20947" s="1" t="s">
        <v>7886</v>
      </c>
    </row>
    <row r="20949">
      <c r="A20949" s="1" t="s">
        <v>7887</v>
      </c>
    </row>
    <row r="20951">
      <c r="A20951" s="1" t="s">
        <v>8211</v>
      </c>
    </row>
    <row r="20953">
      <c r="A20953" s="1" t="s">
        <v>8177</v>
      </c>
    </row>
    <row r="20955">
      <c r="A20955" s="1" t="s">
        <v>8139</v>
      </c>
    </row>
    <row r="20957">
      <c r="A20957" s="1" t="s">
        <v>8178</v>
      </c>
    </row>
    <row r="20959">
      <c r="A20959" s="1" t="s">
        <v>8179</v>
      </c>
    </row>
    <row r="20960">
      <c r="A20960" s="1" t="s">
        <v>8180</v>
      </c>
    </row>
    <row r="20962">
      <c r="A20962" s="1" t="s">
        <v>7560</v>
      </c>
    </row>
    <row r="20963">
      <c r="A20963" s="1" t="s">
        <v>7561</v>
      </c>
    </row>
    <row r="20965">
      <c r="A20965" s="1" t="s">
        <v>7562</v>
      </c>
    </row>
    <row r="20966">
      <c r="A20966" s="1" t="s">
        <v>8406</v>
      </c>
    </row>
    <row r="20968">
      <c r="A20968" s="1" t="s">
        <v>7563</v>
      </c>
    </row>
    <row r="20969">
      <c r="A20969" s="1" t="s">
        <v>8407</v>
      </c>
    </row>
    <row r="20970">
      <c r="A20970" s="1" t="s">
        <v>7565</v>
      </c>
    </row>
    <row r="20972">
      <c r="A20972" s="1" t="s">
        <v>7566</v>
      </c>
    </row>
    <row r="20973">
      <c r="A20973" s="1" t="s">
        <v>8408</v>
      </c>
    </row>
    <row r="20975">
      <c r="A20975" s="1" t="s">
        <v>7890</v>
      </c>
    </row>
    <row r="20976">
      <c r="A20976" s="1" t="s">
        <v>7854</v>
      </c>
    </row>
    <row r="20978">
      <c r="A20978" s="2">
        <v>45617.0</v>
      </c>
    </row>
    <row r="20980">
      <c r="A20980" s="1" t="s">
        <v>7571</v>
      </c>
    </row>
    <row r="20981">
      <c r="A20981" s="1" t="s">
        <v>1742</v>
      </c>
    </row>
    <row r="20983">
      <c r="A20983" s="1" t="s">
        <v>7574</v>
      </c>
    </row>
    <row r="20984">
      <c r="A20984" s="1" t="s">
        <v>8062</v>
      </c>
    </row>
    <row r="20985">
      <c r="A20985" s="1" t="s">
        <v>8409</v>
      </c>
    </row>
    <row r="20987">
      <c r="A20987" s="1" t="s">
        <v>7577</v>
      </c>
    </row>
    <row r="20988">
      <c r="A20988" s="1" t="s">
        <v>7860</v>
      </c>
    </row>
    <row r="20989">
      <c r="A20989" s="1" t="s">
        <v>7862</v>
      </c>
    </row>
    <row r="20991">
      <c r="A20991" s="1" t="s">
        <v>8063</v>
      </c>
    </row>
    <row r="20993">
      <c r="A20993" s="1" t="s">
        <v>7893</v>
      </c>
    </row>
    <row r="20994">
      <c r="A20994" s="1" t="s">
        <v>8184</v>
      </c>
    </row>
    <row r="20996">
      <c r="A20996" s="1" t="s">
        <v>8410</v>
      </c>
    </row>
    <row r="20998">
      <c r="A20998" s="1" t="s">
        <v>7869</v>
      </c>
    </row>
    <row r="20999">
      <c r="A20999" s="1" t="s">
        <v>7870</v>
      </c>
    </row>
    <row r="21001">
      <c r="A21001" s="1" t="s">
        <v>8411</v>
      </c>
    </row>
    <row r="21003">
      <c r="A21003" s="1" t="s">
        <v>8412</v>
      </c>
    </row>
    <row r="21004">
      <c r="A21004" s="1" t="s">
        <v>8413</v>
      </c>
    </row>
    <row r="21005">
      <c r="A21005" s="1" t="s">
        <v>8414</v>
      </c>
    </row>
    <row r="21006">
      <c r="A21006" s="1" t="s">
        <v>8415</v>
      </c>
    </row>
    <row r="21007">
      <c r="A21007" s="1" t="s">
        <v>8416</v>
      </c>
    </row>
    <row r="21009">
      <c r="A21009" s="8">
        <v>45973.36944444444</v>
      </c>
    </row>
    <row r="21011">
      <c r="A21011" s="1" t="s">
        <v>8007</v>
      </c>
    </row>
    <row r="21012">
      <c r="A21012" s="1" t="s">
        <v>8417</v>
      </c>
    </row>
    <row r="21013">
      <c r="A21013" s="1" t="s">
        <v>8418</v>
      </c>
    </row>
    <row r="21015">
      <c r="A21015" s="1" t="s">
        <v>8419</v>
      </c>
    </row>
    <row r="21017">
      <c r="A21017" s="1" t="s">
        <v>8420</v>
      </c>
    </row>
    <row r="21018">
      <c r="A21018" s="1" t="s">
        <v>8421</v>
      </c>
    </row>
    <row r="21020">
      <c r="A21020" s="1" t="s">
        <v>8422</v>
      </c>
    </row>
    <row r="21022">
      <c r="A21022" s="1" t="s">
        <v>8423</v>
      </c>
    </row>
    <row r="21024">
      <c r="A21024" s="1" t="s">
        <v>8007</v>
      </c>
    </row>
    <row r="21025">
      <c r="A21025" s="1" t="s">
        <v>8424</v>
      </c>
    </row>
    <row r="21026">
      <c r="A21026" s="1" t="s">
        <v>8425</v>
      </c>
    </row>
    <row r="21028">
      <c r="A21028" s="1" t="s">
        <v>8426</v>
      </c>
    </row>
    <row r="21030">
      <c r="A21030" s="1" t="s">
        <v>8427</v>
      </c>
    </row>
    <row r="21031">
      <c r="A21031" s="1" t="s">
        <v>8428</v>
      </c>
    </row>
    <row r="21033">
      <c r="A21033" s="1" t="s">
        <v>8429</v>
      </c>
    </row>
    <row r="21034">
      <c r="A21034" s="1" t="s">
        <v>8430</v>
      </c>
    </row>
    <row r="21036">
      <c r="A21036" s="1" t="s">
        <v>8431</v>
      </c>
    </row>
    <row r="21038">
      <c r="A21038" s="1" t="s">
        <v>7957</v>
      </c>
    </row>
    <row r="21040">
      <c r="A21040" s="1" t="s">
        <v>8432</v>
      </c>
    </row>
    <row r="21041">
      <c r="A21041" s="1" t="s">
        <v>7928</v>
      </c>
    </row>
    <row r="21042">
      <c r="A21042" s="1" t="s">
        <v>8211</v>
      </c>
    </row>
    <row r="21043">
      <c r="A21043" s="1" t="s">
        <v>8177</v>
      </c>
    </row>
    <row r="21044">
      <c r="A21044" s="1" t="s">
        <v>8139</v>
      </c>
    </row>
    <row r="21045">
      <c r="A21045" s="1" t="s">
        <v>8178</v>
      </c>
    </row>
    <row r="21046">
      <c r="A21046" s="1" t="s">
        <v>8179</v>
      </c>
    </row>
    <row r="21047">
      <c r="A21047" s="1" t="s">
        <v>8180</v>
      </c>
    </row>
    <row r="21048">
      <c r="A21048" s="1" t="s">
        <v>7560</v>
      </c>
    </row>
    <row r="21049">
      <c r="A21049" s="1" t="s">
        <v>7561</v>
      </c>
    </row>
    <row r="21050">
      <c r="A21050" s="1" t="s">
        <v>7562</v>
      </c>
    </row>
    <row r="21051">
      <c r="A21051" s="1" t="s">
        <v>8406</v>
      </c>
    </row>
    <row r="21052">
      <c r="A21052" s="1" t="s">
        <v>7563</v>
      </c>
    </row>
    <row r="21053">
      <c r="A21053" s="1" t="s">
        <v>8407</v>
      </c>
    </row>
    <row r="21054">
      <c r="A21054" s="1" t="s">
        <v>7565</v>
      </c>
    </row>
    <row r="21055">
      <c r="A21055" s="1" t="s">
        <v>7566</v>
      </c>
    </row>
    <row r="21056">
      <c r="A21056" s="1" t="s">
        <v>8408</v>
      </c>
    </row>
    <row r="21057">
      <c r="A21057" s="1" t="s">
        <v>7890</v>
      </c>
    </row>
    <row r="21058">
      <c r="A21058" s="1" t="s">
        <v>7854</v>
      </c>
    </row>
    <row r="21059">
      <c r="A21059" s="2">
        <v>45617.0</v>
      </c>
    </row>
    <row r="21060">
      <c r="A21060" s="1" t="s">
        <v>7571</v>
      </c>
    </row>
    <row r="21061">
      <c r="A21061" s="1" t="s">
        <v>1742</v>
      </c>
    </row>
    <row r="21062">
      <c r="A21062" s="1" t="s">
        <v>7574</v>
      </c>
    </row>
    <row r="21063">
      <c r="A21063" s="1" t="s">
        <v>8062</v>
      </c>
    </row>
    <row r="21064">
      <c r="A21064" s="1" t="s">
        <v>8409</v>
      </c>
    </row>
    <row r="21065">
      <c r="A21065" s="1" t="s">
        <v>7577</v>
      </c>
    </row>
    <row r="21066">
      <c r="A21066" s="1" t="s">
        <v>7860</v>
      </c>
    </row>
    <row r="21067">
      <c r="A21067" s="1" t="s">
        <v>7862</v>
      </c>
    </row>
    <row r="21068">
      <c r="A21068" s="1" t="s">
        <v>8063</v>
      </c>
    </row>
    <row r="21069">
      <c r="A21069" s="1" t="s">
        <v>7893</v>
      </c>
    </row>
    <row r="21070">
      <c r="A21070" s="1" t="s">
        <v>8184</v>
      </c>
    </row>
    <row r="21071">
      <c r="A21071" s="1" t="s">
        <v>8410</v>
      </c>
    </row>
    <row r="21072">
      <c r="A21072" s="1" t="s">
        <v>7869</v>
      </c>
    </row>
    <row r="21073">
      <c r="A21073" s="1" t="s">
        <v>7870</v>
      </c>
    </row>
    <row r="21074">
      <c r="A21074" s="1" t="s">
        <v>8411</v>
      </c>
    </row>
    <row r="21075">
      <c r="A21075" s="1" t="s">
        <v>8412</v>
      </c>
    </row>
    <row r="21076">
      <c r="A21076" s="1" t="s">
        <v>8413</v>
      </c>
    </row>
    <row r="21077">
      <c r="A21077" s="1" t="s">
        <v>8414</v>
      </c>
    </row>
    <row r="21078">
      <c r="A21078" s="1" t="s">
        <v>8415</v>
      </c>
    </row>
    <row r="21079">
      <c r="A21079" s="1" t="s">
        <v>8416</v>
      </c>
    </row>
    <row r="21080">
      <c r="A21080" s="1" t="s">
        <v>8007</v>
      </c>
    </row>
    <row r="21081">
      <c r="A21081" s="1" t="s">
        <v>8417</v>
      </c>
    </row>
    <row r="21082">
      <c r="A21082" s="1" t="s">
        <v>8418</v>
      </c>
    </row>
    <row r="21083">
      <c r="A21083" s="1" t="s">
        <v>8419</v>
      </c>
    </row>
    <row r="21084">
      <c r="A21084" s="1" t="s">
        <v>8420</v>
      </c>
    </row>
    <row r="21085">
      <c r="A21085" s="1" t="s">
        <v>8422</v>
      </c>
    </row>
    <row r="21086">
      <c r="A21086" s="1" t="s">
        <v>8423</v>
      </c>
    </row>
    <row r="21087">
      <c r="A21087" s="1" t="s">
        <v>8007</v>
      </c>
    </row>
    <row r="21088">
      <c r="A21088" s="1" t="s">
        <v>8424</v>
      </c>
    </row>
    <row r="21089">
      <c r="A21089" s="1" t="s">
        <v>8425</v>
      </c>
    </row>
    <row r="21090">
      <c r="A21090" s="1" t="s">
        <v>8427</v>
      </c>
    </row>
    <row r="21091">
      <c r="A21091" s="1" t="s">
        <v>8428</v>
      </c>
    </row>
    <row r="21092">
      <c r="A21092" s="1" t="s">
        <v>8429</v>
      </c>
    </row>
    <row r="21093">
      <c r="A21093" s="1" t="s">
        <v>8430</v>
      </c>
    </row>
    <row r="21094">
      <c r="A21094" s="1" t="s">
        <v>8431</v>
      </c>
    </row>
    <row r="21095">
      <c r="A21095" s="1" t="s">
        <v>7957</v>
      </c>
    </row>
    <row r="21096">
      <c r="A21096" s="1" t="s">
        <v>8433</v>
      </c>
    </row>
    <row r="21097">
      <c r="A21097" s="1" t="s">
        <v>8434</v>
      </c>
    </row>
    <row r="21099">
      <c r="A21099" s="1" t="s">
        <v>7886</v>
      </c>
    </row>
    <row r="21101">
      <c r="A21101" s="1" t="s">
        <v>7887</v>
      </c>
    </row>
    <row r="21103">
      <c r="A21103" s="1" t="s">
        <v>8435</v>
      </c>
    </row>
    <row r="21105">
      <c r="A21105" s="1" t="s">
        <v>8177</v>
      </c>
    </row>
    <row r="21107">
      <c r="A21107" s="3" t="str">
        <f> 11% 0)</f>
        <v>#ERROR!</v>
      </c>
    </row>
    <row r="21109">
      <c r="A21109" s="1" t="s">
        <v>8178</v>
      </c>
    </row>
    <row r="21111">
      <c r="A21111" s="1" t="s">
        <v>8179</v>
      </c>
    </row>
    <row r="21112">
      <c r="A21112" s="1" t="s">
        <v>8180</v>
      </c>
    </row>
    <row r="21114">
      <c r="A21114" s="1" t="s">
        <v>8212</v>
      </c>
    </row>
    <row r="21115">
      <c r="A21115" s="1" t="s">
        <v>8436</v>
      </c>
    </row>
    <row r="21117">
      <c r="A21117" s="1" t="s">
        <v>7562</v>
      </c>
    </row>
    <row r="21118">
      <c r="A21118" s="1" t="s">
        <v>8148</v>
      </c>
    </row>
    <row r="21120">
      <c r="A21120" s="1" t="s">
        <v>7563</v>
      </c>
    </row>
    <row r="21121">
      <c r="A21121" s="1" t="s">
        <v>8437</v>
      </c>
    </row>
    <row r="21122">
      <c r="A21122" s="1" t="s">
        <v>7565</v>
      </c>
    </row>
    <row r="21124">
      <c r="A21124" s="1" t="s">
        <v>7566</v>
      </c>
    </row>
    <row r="21125">
      <c r="A21125" s="1" t="s">
        <v>7567</v>
      </c>
    </row>
    <row r="21127">
      <c r="A21127" s="1" t="s">
        <v>7890</v>
      </c>
    </row>
    <row r="21128">
      <c r="A21128" s="1" t="s">
        <v>7854</v>
      </c>
    </row>
    <row r="21130">
      <c r="A21130" s="2">
        <v>45617.0</v>
      </c>
    </row>
    <row r="21132">
      <c r="A21132" s="1" t="s">
        <v>7571</v>
      </c>
    </row>
    <row r="21133">
      <c r="A21133" s="1" t="s">
        <v>1742</v>
      </c>
    </row>
    <row r="21135">
      <c r="A21135" s="1" t="s">
        <v>7574</v>
      </c>
    </row>
    <row r="21136">
      <c r="A21136" s="1" t="s">
        <v>7575</v>
      </c>
    </row>
    <row r="21137">
      <c r="A21137" s="1" t="s">
        <v>7576</v>
      </c>
    </row>
    <row r="21139">
      <c r="A21139" s="1" t="s">
        <v>7577</v>
      </c>
    </row>
    <row r="21140">
      <c r="A21140" s="1" t="s">
        <v>7860</v>
      </c>
    </row>
    <row r="21141">
      <c r="A21141" s="1" t="s">
        <v>7862</v>
      </c>
    </row>
    <row r="21143">
      <c r="A21143" s="1" t="s">
        <v>8063</v>
      </c>
    </row>
    <row r="21145">
      <c r="A21145" s="1" t="s">
        <v>7893</v>
      </c>
    </row>
    <row r="21146">
      <c r="A21146" s="1" t="s">
        <v>8064</v>
      </c>
    </row>
    <row r="21148">
      <c r="A21148" s="1" t="s">
        <v>8438</v>
      </c>
    </row>
    <row r="21150">
      <c r="A21150" s="1" t="s">
        <v>7869</v>
      </c>
    </row>
    <row r="21151">
      <c r="A21151" s="1" t="s">
        <v>8065</v>
      </c>
    </row>
    <row r="21153">
      <c r="A21153" s="1" t="s">
        <v>8439</v>
      </c>
    </row>
    <row r="21154">
      <c r="A21154" s="1" t="s">
        <v>8428</v>
      </c>
    </row>
    <row r="21155">
      <c r="A21155" s="1" t="s">
        <v>8440</v>
      </c>
    </row>
    <row r="21157">
      <c r="A21157" s="1" t="s">
        <v>8441</v>
      </c>
    </row>
    <row r="21158">
      <c r="A21158" s="1" t="s">
        <v>8442</v>
      </c>
    </row>
    <row r="21159">
      <c r="A21159" s="1" t="s">
        <v>8443</v>
      </c>
    </row>
    <row r="21161">
      <c r="A21161" s="1" t="s">
        <v>8444</v>
      </c>
    </row>
    <row r="21162">
      <c r="A21162" s="1" t="s">
        <v>8445</v>
      </c>
    </row>
    <row r="21163">
      <c r="A21163" s="1" t="s">
        <v>8446</v>
      </c>
    </row>
    <row r="21165">
      <c r="A21165" s="1" t="s">
        <v>8447</v>
      </c>
    </row>
    <row r="21166">
      <c r="A21166" s="1" t="s">
        <v>8448</v>
      </c>
    </row>
    <row r="21167">
      <c r="A21167" s="1" t="s">
        <v>8449</v>
      </c>
    </row>
    <row r="21168">
      <c r="A21168" s="1" t="s">
        <v>8450</v>
      </c>
    </row>
    <row r="21170">
      <c r="A21170" s="1" t="s">
        <v>8451</v>
      </c>
    </row>
    <row r="21171">
      <c r="A21171" s="1" t="s">
        <v>8452</v>
      </c>
    </row>
    <row r="21173">
      <c r="A21173" s="1" t="s">
        <v>8453</v>
      </c>
    </row>
    <row r="21175">
      <c r="A21175" s="1" t="s">
        <v>8454</v>
      </c>
    </row>
    <row r="21177">
      <c r="A21177" s="1" t="s">
        <v>8455</v>
      </c>
    </row>
    <row r="21178">
      <c r="A21178" s="1" t="s">
        <v>8456</v>
      </c>
    </row>
    <row r="21180">
      <c r="A21180" s="1" t="s">
        <v>8457</v>
      </c>
    </row>
    <row r="21182">
      <c r="A21182" s="8">
        <v>45974.4625</v>
      </c>
    </row>
    <row r="21184">
      <c r="A21184" s="1" t="s">
        <v>8458</v>
      </c>
    </row>
    <row r="21186">
      <c r="A21186" s="1" t="s">
        <v>8459</v>
      </c>
    </row>
    <row r="21187">
      <c r="A21187" s="1" t="s">
        <v>8460</v>
      </c>
    </row>
    <row r="21189">
      <c r="A21189" s="6" t="s">
        <v>8461</v>
      </c>
    </row>
    <row r="21191">
      <c r="A21191" s="1" t="s">
        <v>8462</v>
      </c>
    </row>
    <row r="21193">
      <c r="A21193" s="1" t="s">
        <v>8463</v>
      </c>
    </row>
    <row r="21194">
      <c r="A21194" s="1" t="s">
        <v>7928</v>
      </c>
    </row>
    <row r="21195">
      <c r="A21195" s="1" t="s">
        <v>8435</v>
      </c>
    </row>
    <row r="21196">
      <c r="A21196" s="1" t="s">
        <v>8177</v>
      </c>
    </row>
    <row r="21197">
      <c r="A21197" s="3" t="str">
        <f> 11% 0)</f>
        <v>#ERROR!</v>
      </c>
    </row>
    <row r="21198">
      <c r="A21198" s="1" t="s">
        <v>8178</v>
      </c>
    </row>
    <row r="21199">
      <c r="A21199" s="1" t="s">
        <v>8179</v>
      </c>
    </row>
    <row r="21200">
      <c r="A21200" s="1" t="s">
        <v>8180</v>
      </c>
    </row>
    <row r="21201">
      <c r="A21201" s="1" t="s">
        <v>8212</v>
      </c>
    </row>
    <row r="21202">
      <c r="A21202" s="1" t="s">
        <v>8436</v>
      </c>
    </row>
    <row r="21203">
      <c r="A21203" s="1" t="s">
        <v>7562</v>
      </c>
    </row>
    <row r="21204">
      <c r="A21204" s="1" t="s">
        <v>8148</v>
      </c>
    </row>
    <row r="21205">
      <c r="A21205" s="1" t="s">
        <v>7563</v>
      </c>
    </row>
    <row r="21206">
      <c r="A21206" s="1" t="s">
        <v>8437</v>
      </c>
    </row>
    <row r="21207">
      <c r="A21207" s="1" t="s">
        <v>7565</v>
      </c>
    </row>
    <row r="21208">
      <c r="A21208" s="1" t="s">
        <v>7566</v>
      </c>
    </row>
    <row r="21209">
      <c r="A21209" s="1" t="s">
        <v>7567</v>
      </c>
    </row>
    <row r="21210">
      <c r="A21210" s="1" t="s">
        <v>7890</v>
      </c>
    </row>
    <row r="21211">
      <c r="A21211" s="1" t="s">
        <v>7854</v>
      </c>
    </row>
    <row r="21212">
      <c r="A21212" s="2">
        <v>45617.0</v>
      </c>
    </row>
    <row r="21213">
      <c r="A21213" s="1" t="s">
        <v>7571</v>
      </c>
    </row>
    <row r="21214">
      <c r="A21214" s="1" t="s">
        <v>1742</v>
      </c>
    </row>
    <row r="21215">
      <c r="A21215" s="1" t="s">
        <v>7574</v>
      </c>
    </row>
    <row r="21216">
      <c r="A21216" s="1" t="s">
        <v>7575</v>
      </c>
    </row>
    <row r="21217">
      <c r="A21217" s="1" t="s">
        <v>7576</v>
      </c>
    </row>
    <row r="21218">
      <c r="A21218" s="1" t="s">
        <v>7577</v>
      </c>
    </row>
    <row r="21219">
      <c r="A21219" s="1" t="s">
        <v>7860</v>
      </c>
    </row>
    <row r="21220">
      <c r="A21220" s="1" t="s">
        <v>7862</v>
      </c>
    </row>
    <row r="21221">
      <c r="A21221" s="1" t="s">
        <v>8063</v>
      </c>
    </row>
    <row r="21222">
      <c r="A21222" s="1" t="s">
        <v>7893</v>
      </c>
    </row>
    <row r="21223">
      <c r="A21223" s="1" t="s">
        <v>8064</v>
      </c>
    </row>
    <row r="21224">
      <c r="A21224" s="1" t="s">
        <v>8438</v>
      </c>
    </row>
    <row r="21225">
      <c r="A21225" s="1" t="s">
        <v>7869</v>
      </c>
    </row>
    <row r="21226">
      <c r="A21226" s="1" t="s">
        <v>8065</v>
      </c>
    </row>
    <row r="21227">
      <c r="A21227" s="1" t="s">
        <v>8439</v>
      </c>
    </row>
    <row r="21228">
      <c r="A21228" s="1" t="s">
        <v>8428</v>
      </c>
    </row>
    <row r="21229">
      <c r="A21229" s="1" t="s">
        <v>8440</v>
      </c>
    </row>
    <row r="21230">
      <c r="A21230" s="1" t="s">
        <v>8441</v>
      </c>
    </row>
    <row r="21231">
      <c r="A21231" s="1" t="s">
        <v>8442</v>
      </c>
    </row>
    <row r="21232">
      <c r="A21232" s="1" t="s">
        <v>8443</v>
      </c>
    </row>
    <row r="21233">
      <c r="A21233" s="1" t="s">
        <v>8444</v>
      </c>
    </row>
    <row r="21234">
      <c r="A21234" s="1" t="s">
        <v>8445</v>
      </c>
    </row>
    <row r="21235">
      <c r="A21235" s="1" t="s">
        <v>8446</v>
      </c>
    </row>
    <row r="21236">
      <c r="A21236" s="1" t="s">
        <v>8447</v>
      </c>
    </row>
    <row r="21237">
      <c r="A21237" s="1" t="s">
        <v>8448</v>
      </c>
    </row>
    <row r="21238">
      <c r="A21238" s="1" t="s">
        <v>8449</v>
      </c>
    </row>
    <row r="21239">
      <c r="A21239" s="1" t="s">
        <v>8450</v>
      </c>
    </row>
    <row r="21240">
      <c r="A21240" s="1" t="s">
        <v>8451</v>
      </c>
    </row>
    <row r="21241">
      <c r="A21241" s="1" t="s">
        <v>8452</v>
      </c>
    </row>
    <row r="21242">
      <c r="A21242" s="1" t="s">
        <v>8453</v>
      </c>
    </row>
    <row r="21243">
      <c r="A21243" s="1" t="s">
        <v>8455</v>
      </c>
    </row>
    <row r="21244">
      <c r="A21244" s="1" t="s">
        <v>8456</v>
      </c>
    </row>
    <row r="21245">
      <c r="A21245" s="1" t="s">
        <v>8457</v>
      </c>
    </row>
    <row r="21246">
      <c r="A21246" s="1" t="s">
        <v>8458</v>
      </c>
    </row>
    <row r="21247">
      <c r="A21247" s="1" t="s">
        <v>8459</v>
      </c>
    </row>
    <row r="21248">
      <c r="A21248" s="1" t="s">
        <v>8460</v>
      </c>
    </row>
    <row r="21249">
      <c r="A21249" s="6" t="s">
        <v>8461</v>
      </c>
    </row>
    <row r="21250">
      <c r="A21250" s="1" t="s">
        <v>8462</v>
      </c>
    </row>
    <row r="21251">
      <c r="A21251" s="1" t="s">
        <v>8464</v>
      </c>
    </row>
    <row r="21252">
      <c r="A21252" s="1" t="s">
        <v>8465</v>
      </c>
    </row>
    <row r="21254">
      <c r="A21254" s="1" t="s">
        <v>7886</v>
      </c>
    </row>
    <row r="21256">
      <c r="A21256" s="1" t="s">
        <v>7887</v>
      </c>
    </row>
    <row r="21258">
      <c r="A21258" s="1" t="s">
        <v>8435</v>
      </c>
    </row>
    <row r="21260">
      <c r="A21260" s="1" t="s">
        <v>8177</v>
      </c>
    </row>
    <row r="21262">
      <c r="A21262" s="1" t="s">
        <v>8179</v>
      </c>
    </row>
    <row r="21263">
      <c r="A21263" s="1" t="s">
        <v>8180</v>
      </c>
    </row>
    <row r="21265">
      <c r="A21265" s="1" t="s">
        <v>7560</v>
      </c>
    </row>
    <row r="21266">
      <c r="A21266" s="1" t="s">
        <v>7561</v>
      </c>
    </row>
    <row r="21268">
      <c r="A21268" s="1" t="s">
        <v>7562</v>
      </c>
    </row>
    <row r="21269">
      <c r="A21269" s="1" t="s">
        <v>8148</v>
      </c>
    </row>
    <row r="21271">
      <c r="A21271" s="1" t="s">
        <v>7563</v>
      </c>
    </row>
    <row r="21272">
      <c r="A21272" s="1" t="s">
        <v>7564</v>
      </c>
    </row>
    <row r="21273">
      <c r="A21273" s="1" t="s">
        <v>7565</v>
      </c>
    </row>
    <row r="21275">
      <c r="A21275" s="1" t="s">
        <v>7566</v>
      </c>
    </row>
    <row r="21276">
      <c r="A21276" s="1" t="s">
        <v>7567</v>
      </c>
    </row>
    <row r="21278">
      <c r="A21278" s="1" t="s">
        <v>7890</v>
      </c>
    </row>
    <row r="21279">
      <c r="A21279" s="1" t="s">
        <v>7854</v>
      </c>
    </row>
    <row r="21281">
      <c r="A21281" s="2">
        <v>45617.0</v>
      </c>
    </row>
    <row r="21283">
      <c r="A21283" s="1" t="s">
        <v>7571</v>
      </c>
    </row>
    <row r="21284">
      <c r="A21284" s="1" t="s">
        <v>1742</v>
      </c>
    </row>
    <row r="21286">
      <c r="A21286" s="1" t="s">
        <v>7574</v>
      </c>
    </row>
    <row r="21287">
      <c r="A21287" s="1" t="s">
        <v>7575</v>
      </c>
    </row>
    <row r="21288">
      <c r="A21288" s="1" t="s">
        <v>7576</v>
      </c>
    </row>
    <row r="21290">
      <c r="A21290" s="1" t="s">
        <v>7577</v>
      </c>
    </row>
    <row r="21291">
      <c r="A21291" s="1" t="s">
        <v>7860</v>
      </c>
    </row>
    <row r="21292">
      <c r="A21292" s="1" t="s">
        <v>7862</v>
      </c>
    </row>
    <row r="21294">
      <c r="A21294" s="1" t="s">
        <v>8063</v>
      </c>
    </row>
    <row r="21296">
      <c r="A21296" s="1" t="s">
        <v>8183</v>
      </c>
    </row>
    <row r="21297">
      <c r="A21297" s="1" t="s">
        <v>8064</v>
      </c>
    </row>
    <row r="21299">
      <c r="A21299" s="1" t="s">
        <v>8466</v>
      </c>
    </row>
    <row r="21301">
      <c r="A21301" s="1" t="s">
        <v>7869</v>
      </c>
    </row>
    <row r="21302">
      <c r="A21302" s="1" t="s">
        <v>8065</v>
      </c>
    </row>
    <row r="21304">
      <c r="A21304" s="1" t="s">
        <v>8467</v>
      </c>
    </row>
    <row r="21306">
      <c r="A21306" s="1" t="s">
        <v>8178</v>
      </c>
    </row>
    <row r="21308">
      <c r="A21308" s="1" t="s">
        <v>8468</v>
      </c>
    </row>
    <row r="21309">
      <c r="A21309" s="8">
        <v>45974.4625</v>
      </c>
    </row>
    <row r="21311">
      <c r="A21311" s="1" t="s">
        <v>8469</v>
      </c>
    </row>
    <row r="21312">
      <c r="A21312" s="1" t="s">
        <v>8470</v>
      </c>
    </row>
    <row r="21313">
      <c r="A21313" s="1" t="s">
        <v>8471</v>
      </c>
    </row>
    <row r="21315">
      <c r="A21315" s="1" t="s">
        <v>8472</v>
      </c>
    </row>
    <row r="21317">
      <c r="A21317" s="1" t="s">
        <v>8473</v>
      </c>
    </row>
    <row r="21319">
      <c r="A21319" s="1" t="s">
        <v>8474</v>
      </c>
    </row>
    <row r="21320">
      <c r="A21320" s="1" t="s">
        <v>8475</v>
      </c>
    </row>
    <row r="21322">
      <c r="A21322" s="1" t="s">
        <v>8476</v>
      </c>
    </row>
    <row r="21323">
      <c r="A21323" s="1" t="s">
        <v>8477</v>
      </c>
    </row>
    <row r="21325">
      <c r="A21325" s="1" t="s">
        <v>8478</v>
      </c>
    </row>
    <row r="21326">
      <c r="A21326" s="1" t="s">
        <v>8479</v>
      </c>
    </row>
    <row r="21328">
      <c r="A21328" s="1" t="s">
        <v>8480</v>
      </c>
    </row>
    <row r="21330">
      <c r="A21330" s="8">
        <v>45974.92916666667</v>
      </c>
    </row>
    <row r="21332">
      <c r="A21332" s="1" t="s">
        <v>8481</v>
      </c>
    </row>
    <row r="21333">
      <c r="A21333" s="1" t="s">
        <v>8482</v>
      </c>
    </row>
    <row r="21334">
      <c r="A21334" s="1" t="s">
        <v>8483</v>
      </c>
    </row>
    <row r="21336">
      <c r="A21336" s="1" t="s">
        <v>8484</v>
      </c>
    </row>
    <row r="21338">
      <c r="A21338" s="1" t="s">
        <v>8485</v>
      </c>
    </row>
    <row r="21339">
      <c r="A21339" s="1" t="s">
        <v>7928</v>
      </c>
    </row>
    <row r="21340">
      <c r="A21340" s="1" t="s">
        <v>8435</v>
      </c>
    </row>
    <row r="21341">
      <c r="A21341" s="1" t="s">
        <v>8177</v>
      </c>
    </row>
    <row r="21342">
      <c r="A21342" s="1" t="s">
        <v>8179</v>
      </c>
    </row>
    <row r="21343">
      <c r="A21343" s="1" t="s">
        <v>8180</v>
      </c>
    </row>
    <row r="21344">
      <c r="A21344" s="1" t="s">
        <v>7560</v>
      </c>
    </row>
    <row r="21345">
      <c r="A21345" s="1" t="s">
        <v>7561</v>
      </c>
    </row>
    <row r="21346">
      <c r="A21346" s="1" t="s">
        <v>7562</v>
      </c>
    </row>
    <row r="21347">
      <c r="A21347" s="1" t="s">
        <v>8148</v>
      </c>
    </row>
    <row r="21348">
      <c r="A21348" s="1" t="s">
        <v>7563</v>
      </c>
    </row>
    <row r="21349">
      <c r="A21349" s="1" t="s">
        <v>7564</v>
      </c>
    </row>
    <row r="21350">
      <c r="A21350" s="1" t="s">
        <v>7565</v>
      </c>
    </row>
    <row r="21351">
      <c r="A21351" s="1" t="s">
        <v>7566</v>
      </c>
    </row>
    <row r="21352">
      <c r="A21352" s="1" t="s">
        <v>7567</v>
      </c>
    </row>
    <row r="21353">
      <c r="A21353" s="1" t="s">
        <v>7890</v>
      </c>
    </row>
    <row r="21354">
      <c r="A21354" s="1" t="s">
        <v>7854</v>
      </c>
    </row>
    <row r="21355">
      <c r="A21355" s="2">
        <v>45617.0</v>
      </c>
    </row>
    <row r="21356">
      <c r="A21356" s="1" t="s">
        <v>7571</v>
      </c>
    </row>
    <row r="21357">
      <c r="A21357" s="1" t="s">
        <v>1742</v>
      </c>
    </row>
    <row r="21358">
      <c r="A21358" s="1" t="s">
        <v>7574</v>
      </c>
    </row>
    <row r="21359">
      <c r="A21359" s="1" t="s">
        <v>7575</v>
      </c>
    </row>
    <row r="21360">
      <c r="A21360" s="1" t="s">
        <v>7576</v>
      </c>
    </row>
    <row r="21361">
      <c r="A21361" s="1" t="s">
        <v>7577</v>
      </c>
    </row>
    <row r="21362">
      <c r="A21362" s="1" t="s">
        <v>7860</v>
      </c>
    </row>
    <row r="21363">
      <c r="A21363" s="1" t="s">
        <v>7862</v>
      </c>
    </row>
    <row r="21364">
      <c r="A21364" s="1" t="s">
        <v>8063</v>
      </c>
    </row>
    <row r="21365">
      <c r="A21365" s="1" t="s">
        <v>8183</v>
      </c>
    </row>
    <row r="21366">
      <c r="A21366" s="1" t="s">
        <v>8064</v>
      </c>
    </row>
    <row r="21367">
      <c r="A21367" s="1" t="s">
        <v>8466</v>
      </c>
    </row>
    <row r="21368">
      <c r="A21368" s="1" t="s">
        <v>7869</v>
      </c>
    </row>
    <row r="21369">
      <c r="A21369" s="1" t="s">
        <v>8065</v>
      </c>
    </row>
    <row r="21370">
      <c r="A21370" s="1" t="s">
        <v>8467</v>
      </c>
    </row>
    <row r="21371">
      <c r="A21371" s="1" t="s">
        <v>8178</v>
      </c>
    </row>
    <row r="21372">
      <c r="A21372" s="1" t="s">
        <v>8468</v>
      </c>
    </row>
    <row r="21373">
      <c r="A21373" s="1" t="s">
        <v>8469</v>
      </c>
    </row>
    <row r="21374">
      <c r="A21374" s="1" t="s">
        <v>8470</v>
      </c>
    </row>
    <row r="21375">
      <c r="A21375" s="1" t="s">
        <v>8471</v>
      </c>
    </row>
    <row r="21376">
      <c r="A21376" s="1" t="s">
        <v>8472</v>
      </c>
    </row>
    <row r="21377">
      <c r="A21377" s="1" t="s">
        <v>8473</v>
      </c>
    </row>
    <row r="21378">
      <c r="A21378" s="1" t="s">
        <v>8474</v>
      </c>
    </row>
    <row r="21379">
      <c r="A21379" s="1" t="s">
        <v>8475</v>
      </c>
    </row>
    <row r="21380">
      <c r="A21380" s="1" t="s">
        <v>8476</v>
      </c>
    </row>
    <row r="21381">
      <c r="A21381" s="1" t="s">
        <v>8477</v>
      </c>
    </row>
    <row r="21382">
      <c r="A21382" s="1" t="s">
        <v>8478</v>
      </c>
    </row>
    <row r="21383">
      <c r="A21383" s="1" t="s">
        <v>8479</v>
      </c>
    </row>
    <row r="21384">
      <c r="A21384" s="1" t="s">
        <v>8480</v>
      </c>
    </row>
    <row r="21385">
      <c r="A21385" s="1" t="s">
        <v>8481</v>
      </c>
    </row>
    <row r="21386">
      <c r="A21386" s="1" t="s">
        <v>8482</v>
      </c>
    </row>
    <row r="21387">
      <c r="A21387" s="1" t="s">
        <v>8483</v>
      </c>
    </row>
    <row r="21388">
      <c r="A21388" s="1" t="s">
        <v>8484</v>
      </c>
    </row>
    <row r="21389">
      <c r="A21389" s="1" t="s">
        <v>8486</v>
      </c>
    </row>
    <row r="21390">
      <c r="A21390" s="1" t="s">
        <v>8487</v>
      </c>
    </row>
    <row r="21392">
      <c r="A21392" s="1" t="s">
        <v>7886</v>
      </c>
    </row>
    <row r="21394">
      <c r="A21394" s="1" t="s">
        <v>7887</v>
      </c>
    </row>
    <row r="21396">
      <c r="A21396" s="1" t="s">
        <v>8176</v>
      </c>
    </row>
    <row r="21398">
      <c r="A21398" s="1" t="s">
        <v>8177</v>
      </c>
    </row>
    <row r="21400">
      <c r="A21400" s="1" t="s">
        <v>8027</v>
      </c>
    </row>
    <row r="21402">
      <c r="A21402" s="1" t="s">
        <v>7558</v>
      </c>
    </row>
    <row r="21403">
      <c r="A21403" s="1" t="s">
        <v>8180</v>
      </c>
    </row>
    <row r="21405">
      <c r="A21405" s="1" t="s">
        <v>7560</v>
      </c>
    </row>
    <row r="21406">
      <c r="A21406" s="1" t="s">
        <v>8264</v>
      </c>
    </row>
    <row r="21408">
      <c r="A21408" s="1" t="s">
        <v>7562</v>
      </c>
    </row>
    <row r="21409">
      <c r="A21409" s="1" t="s">
        <v>8406</v>
      </c>
    </row>
    <row r="21411">
      <c r="A21411" s="1" t="s">
        <v>7563</v>
      </c>
    </row>
    <row r="21412">
      <c r="A21412" s="1" t="s">
        <v>7564</v>
      </c>
    </row>
    <row r="21413">
      <c r="A21413" s="1" t="s">
        <v>7565</v>
      </c>
    </row>
    <row r="21415">
      <c r="A21415" s="1" t="s">
        <v>7566</v>
      </c>
    </row>
    <row r="21416">
      <c r="A21416" s="1" t="s">
        <v>7567</v>
      </c>
    </row>
    <row r="21418">
      <c r="A21418" s="1" t="s">
        <v>7890</v>
      </c>
    </row>
    <row r="21419">
      <c r="A21419" s="1" t="s">
        <v>7854</v>
      </c>
    </row>
    <row r="21421">
      <c r="A21421" s="2">
        <v>45617.0</v>
      </c>
    </row>
    <row r="21423">
      <c r="A21423" s="1" t="s">
        <v>7571</v>
      </c>
    </row>
    <row r="21424">
      <c r="A21424" s="1" t="s">
        <v>1742</v>
      </c>
    </row>
    <row r="21426">
      <c r="A21426" s="1" t="s">
        <v>7574</v>
      </c>
    </row>
    <row r="21427">
      <c r="A21427" s="1" t="s">
        <v>7575</v>
      </c>
    </row>
    <row r="21428">
      <c r="A21428" s="1" t="s">
        <v>7576</v>
      </c>
    </row>
    <row r="21430">
      <c r="A21430" s="1" t="s">
        <v>7577</v>
      </c>
    </row>
    <row r="21431">
      <c r="A21431" s="1" t="s">
        <v>7860</v>
      </c>
    </row>
    <row r="21432">
      <c r="A21432" s="1" t="s">
        <v>7862</v>
      </c>
    </row>
    <row r="21434">
      <c r="A21434" s="1" t="s">
        <v>8063</v>
      </c>
    </row>
    <row r="21436">
      <c r="A21436" s="1" t="s">
        <v>8183</v>
      </c>
    </row>
    <row r="21437">
      <c r="A21437" s="1" t="s">
        <v>8215</v>
      </c>
    </row>
    <row r="21439">
      <c r="A21439" s="1" t="s">
        <v>8488</v>
      </c>
    </row>
    <row r="21441">
      <c r="A21441" s="1" t="s">
        <v>7869</v>
      </c>
    </row>
    <row r="21442">
      <c r="A21442" s="1" t="s">
        <v>7870</v>
      </c>
    </row>
    <row r="21444">
      <c r="A21444" s="1" t="s">
        <v>8489</v>
      </c>
    </row>
    <row r="21445">
      <c r="A21445" s="1" t="s">
        <v>8490</v>
      </c>
    </row>
    <row r="21447">
      <c r="A21447" s="1" t="s">
        <v>8491</v>
      </c>
    </row>
    <row r="21449">
      <c r="A21449" s="1" t="s">
        <v>8492</v>
      </c>
    </row>
    <row r="21451">
      <c r="A21451" s="1" t="s">
        <v>8493</v>
      </c>
    </row>
    <row r="21453">
      <c r="A21453" s="1" t="s">
        <v>8494</v>
      </c>
    </row>
    <row r="21455">
      <c r="A21455" s="1" t="s">
        <v>8495</v>
      </c>
    </row>
    <row r="21456">
      <c r="A21456" s="1" t="s">
        <v>8496</v>
      </c>
    </row>
    <row r="21458">
      <c r="A21458" s="1" t="s">
        <v>8497</v>
      </c>
    </row>
    <row r="21460">
      <c r="A21460" s="1" t="s">
        <v>8498</v>
      </c>
    </row>
    <row r="21461">
      <c r="A21461" s="1" t="s">
        <v>8499</v>
      </c>
    </row>
    <row r="21462">
      <c r="A21462" s="1" t="s">
        <v>8500</v>
      </c>
    </row>
    <row r="21464">
      <c r="A21464" s="1" t="s">
        <v>8501</v>
      </c>
    </row>
    <row r="21466">
      <c r="A21466" s="1" t="s">
        <v>8502</v>
      </c>
    </row>
    <row r="21467">
      <c r="A21467" s="1" t="s">
        <v>8503</v>
      </c>
    </row>
    <row r="21469">
      <c r="A21469" s="1" t="s">
        <v>8504</v>
      </c>
    </row>
    <row r="21470">
      <c r="A21470" s="1" t="s">
        <v>8505</v>
      </c>
    </row>
    <row r="21471">
      <c r="A21471" s="1" t="s">
        <v>8506</v>
      </c>
    </row>
    <row r="21473">
      <c r="A21473" s="1" t="s">
        <v>8507</v>
      </c>
    </row>
    <row r="21475">
      <c r="A21475" s="1" t="s">
        <v>8508</v>
      </c>
    </row>
    <row r="21476">
      <c r="A21476" s="1" t="s">
        <v>8509</v>
      </c>
    </row>
    <row r="21478">
      <c r="A21478" s="1" t="s">
        <v>8510</v>
      </c>
    </row>
    <row r="21480">
      <c r="A21480" s="1" t="s">
        <v>8342</v>
      </c>
    </row>
    <row r="21482">
      <c r="A21482" s="1" t="s">
        <v>8511</v>
      </c>
    </row>
    <row r="21483">
      <c r="A21483" s="1" t="s">
        <v>7928</v>
      </c>
    </row>
    <row r="21484">
      <c r="A21484" s="1" t="s">
        <v>8176</v>
      </c>
    </row>
    <row r="21485">
      <c r="A21485" s="1" t="s">
        <v>8177</v>
      </c>
    </row>
    <row r="21486">
      <c r="A21486" s="1" t="s">
        <v>8027</v>
      </c>
    </row>
    <row r="21487">
      <c r="A21487" s="1" t="s">
        <v>7558</v>
      </c>
    </row>
    <row r="21488">
      <c r="A21488" s="1" t="s">
        <v>8180</v>
      </c>
    </row>
    <row r="21489">
      <c r="A21489" s="1" t="s">
        <v>7560</v>
      </c>
    </row>
    <row r="21490">
      <c r="A21490" s="1" t="s">
        <v>8264</v>
      </c>
    </row>
    <row r="21491">
      <c r="A21491" s="1" t="s">
        <v>7562</v>
      </c>
    </row>
    <row r="21492">
      <c r="A21492" s="1" t="s">
        <v>8406</v>
      </c>
    </row>
    <row r="21493">
      <c r="A21493" s="1" t="s">
        <v>7563</v>
      </c>
    </row>
    <row r="21494">
      <c r="A21494" s="1" t="s">
        <v>7564</v>
      </c>
    </row>
    <row r="21495">
      <c r="A21495" s="1" t="s">
        <v>7565</v>
      </c>
    </row>
    <row r="21496">
      <c r="A21496" s="1" t="s">
        <v>7566</v>
      </c>
    </row>
    <row r="21497">
      <c r="A21497" s="1" t="s">
        <v>7567</v>
      </c>
    </row>
    <row r="21498">
      <c r="A21498" s="1" t="s">
        <v>7890</v>
      </c>
    </row>
    <row r="21499">
      <c r="A21499" s="1" t="s">
        <v>7854</v>
      </c>
    </row>
    <row r="21500">
      <c r="A21500" s="2">
        <v>45617.0</v>
      </c>
    </row>
    <row r="21501">
      <c r="A21501" s="1" t="s">
        <v>7571</v>
      </c>
    </row>
    <row r="21502">
      <c r="A21502" s="1" t="s">
        <v>1742</v>
      </c>
    </row>
    <row r="21503">
      <c r="A21503" s="1" t="s">
        <v>7574</v>
      </c>
    </row>
    <row r="21504">
      <c r="A21504" s="1" t="s">
        <v>7575</v>
      </c>
    </row>
    <row r="21505">
      <c r="A21505" s="1" t="s">
        <v>7576</v>
      </c>
    </row>
    <row r="21506">
      <c r="A21506" s="1" t="s">
        <v>7577</v>
      </c>
    </row>
    <row r="21507">
      <c r="A21507" s="1" t="s">
        <v>7860</v>
      </c>
    </row>
    <row r="21508">
      <c r="A21508" s="1" t="s">
        <v>7862</v>
      </c>
    </row>
    <row r="21509">
      <c r="A21509" s="1" t="s">
        <v>8063</v>
      </c>
    </row>
    <row r="21510">
      <c r="A21510" s="1" t="s">
        <v>8183</v>
      </c>
    </row>
    <row r="21511">
      <c r="A21511" s="1" t="s">
        <v>8215</v>
      </c>
    </row>
    <row r="21512">
      <c r="A21512" s="1" t="s">
        <v>8488</v>
      </c>
    </row>
    <row r="21513">
      <c r="A21513" s="1" t="s">
        <v>7869</v>
      </c>
    </row>
    <row r="21514">
      <c r="A21514" s="1" t="s">
        <v>7870</v>
      </c>
    </row>
    <row r="21515">
      <c r="A21515" s="1" t="s">
        <v>8489</v>
      </c>
    </row>
    <row r="21516">
      <c r="A21516" s="1" t="s">
        <v>8490</v>
      </c>
    </row>
    <row r="21517">
      <c r="A21517" s="1" t="s">
        <v>8491</v>
      </c>
    </row>
    <row r="21518">
      <c r="A21518" s="1" t="s">
        <v>8492</v>
      </c>
    </row>
    <row r="21519">
      <c r="A21519" s="1" t="s">
        <v>8493</v>
      </c>
    </row>
    <row r="21520">
      <c r="A21520" s="1" t="s">
        <v>8495</v>
      </c>
    </row>
    <row r="21521">
      <c r="A21521" s="1" t="s">
        <v>8496</v>
      </c>
    </row>
    <row r="21522">
      <c r="A21522" s="1" t="s">
        <v>8497</v>
      </c>
    </row>
    <row r="21523">
      <c r="A21523" s="1" t="s">
        <v>8498</v>
      </c>
    </row>
    <row r="21524">
      <c r="A21524" s="1" t="s">
        <v>8499</v>
      </c>
    </row>
    <row r="21525">
      <c r="A21525" s="1" t="s">
        <v>8500</v>
      </c>
    </row>
    <row r="21526">
      <c r="A21526" s="1" t="s">
        <v>8501</v>
      </c>
    </row>
    <row r="21527">
      <c r="A21527" s="1" t="s">
        <v>8502</v>
      </c>
    </row>
    <row r="21528">
      <c r="A21528" s="1" t="s">
        <v>8503</v>
      </c>
    </row>
    <row r="21529">
      <c r="A21529" s="1" t="s">
        <v>8504</v>
      </c>
    </row>
    <row r="21530">
      <c r="A21530" s="1" t="s">
        <v>8505</v>
      </c>
    </row>
    <row r="21531">
      <c r="A21531" s="1" t="s">
        <v>8506</v>
      </c>
    </row>
    <row r="21532">
      <c r="A21532" s="1" t="s">
        <v>8507</v>
      </c>
    </row>
    <row r="21533">
      <c r="A21533" s="1" t="s">
        <v>8508</v>
      </c>
    </row>
    <row r="21534">
      <c r="A21534" s="1" t="s">
        <v>8509</v>
      </c>
    </row>
    <row r="21535">
      <c r="A21535" s="1" t="s">
        <v>8510</v>
      </c>
    </row>
    <row r="21536">
      <c r="A21536" s="1" t="s">
        <v>8342</v>
      </c>
    </row>
    <row r="21537">
      <c r="A21537" s="1" t="s">
        <v>8512</v>
      </c>
    </row>
    <row r="21538">
      <c r="A21538" s="1" t="s">
        <v>8513</v>
      </c>
    </row>
    <row r="21540">
      <c r="A21540" s="1" t="s">
        <v>7886</v>
      </c>
    </row>
    <row r="21542">
      <c r="A21542" s="1" t="s">
        <v>1208</v>
      </c>
    </row>
    <row r="21544">
      <c r="A21544" s="1" t="s">
        <v>7554</v>
      </c>
    </row>
    <row r="21546">
      <c r="A21546" s="1" t="s">
        <v>8514</v>
      </c>
    </row>
    <row r="21548">
      <c r="A21548" s="1" t="s">
        <v>8178</v>
      </c>
    </row>
    <row r="21550">
      <c r="A21550" s="1" t="s">
        <v>8515</v>
      </c>
    </row>
    <row r="21552">
      <c r="A21552" s="1" t="s">
        <v>8516</v>
      </c>
    </row>
    <row r="21554">
      <c r="A21554" s="1" t="s">
        <v>8517</v>
      </c>
    </row>
    <row r="21556">
      <c r="A21556" s="1" t="s">
        <v>8179</v>
      </c>
    </row>
    <row r="21557">
      <c r="A21557" s="1" t="s">
        <v>8180</v>
      </c>
    </row>
    <row r="21559">
      <c r="A21559" s="1" t="s">
        <v>8212</v>
      </c>
    </row>
    <row r="21560">
      <c r="A21560" s="1" t="s">
        <v>8518</v>
      </c>
    </row>
    <row r="21562">
      <c r="A21562" s="1" t="s">
        <v>7562</v>
      </c>
    </row>
    <row r="21563">
      <c r="A21563" s="1" t="s">
        <v>8148</v>
      </c>
    </row>
    <row r="21565">
      <c r="A21565" s="1" t="s">
        <v>8519</v>
      </c>
    </row>
    <row r="21567">
      <c r="A21567" s="1" t="s">
        <v>8520</v>
      </c>
    </row>
    <row r="21568">
      <c r="A21568" s="1" t="s">
        <v>8499</v>
      </c>
    </row>
    <row r="21569">
      <c r="A21569" s="1" t="s">
        <v>8521</v>
      </c>
    </row>
    <row r="21571">
      <c r="A21571" s="1" t="s">
        <v>8522</v>
      </c>
    </row>
    <row r="21572">
      <c r="A21572" s="1" t="s">
        <v>8523</v>
      </c>
    </row>
    <row r="21573">
      <c r="A21573" s="1" t="s">
        <v>8524</v>
      </c>
    </row>
    <row r="21575">
      <c r="A21575" s="1" t="s">
        <v>8525</v>
      </c>
    </row>
    <row r="21577">
      <c r="A21577" s="1" t="s">
        <v>7563</v>
      </c>
    </row>
    <row r="21578">
      <c r="A21578" s="1" t="s">
        <v>8437</v>
      </c>
    </row>
    <row r="21579">
      <c r="A21579" s="1" t="s">
        <v>7565</v>
      </c>
    </row>
    <row r="21581">
      <c r="A21581" s="1" t="s">
        <v>8526</v>
      </c>
    </row>
    <row r="21582">
      <c r="A21582" s="1" t="s">
        <v>8527</v>
      </c>
    </row>
    <row r="21584">
      <c r="A21584" s="1" t="s">
        <v>7566</v>
      </c>
    </row>
    <row r="21585">
      <c r="A21585" s="1" t="s">
        <v>7567</v>
      </c>
    </row>
    <row r="21587">
      <c r="A21587" s="1" t="s">
        <v>8507</v>
      </c>
    </row>
    <row r="21589">
      <c r="A21589" s="1" t="s">
        <v>8528</v>
      </c>
    </row>
    <row r="21591">
      <c r="A21591" s="1" t="s">
        <v>7568</v>
      </c>
    </row>
    <row r="21593">
      <c r="A21593" s="1" t="s">
        <v>7854</v>
      </c>
    </row>
    <row r="21595">
      <c r="A21595" s="1" t="s">
        <v>8529</v>
      </c>
    </row>
    <row r="21597">
      <c r="A21597" s="1" t="s">
        <v>8530</v>
      </c>
    </row>
    <row r="21598">
      <c r="A21598" s="1" t="s">
        <v>8531</v>
      </c>
    </row>
    <row r="21600">
      <c r="A21600" s="1" t="s">
        <v>7571</v>
      </c>
    </row>
    <row r="21601">
      <c r="A21601" s="1" t="s">
        <v>1742</v>
      </c>
    </row>
    <row r="21603">
      <c r="A21603" s="1" t="s">
        <v>8532</v>
      </c>
    </row>
    <row r="21604">
      <c r="A21604" s="1" t="s">
        <v>8533</v>
      </c>
    </row>
    <row r="21605">
      <c r="A21605" s="1" t="s">
        <v>8534</v>
      </c>
    </row>
    <row r="21607">
      <c r="A21607" s="1" t="s">
        <v>7574</v>
      </c>
    </row>
    <row r="21608">
      <c r="A21608" s="1" t="s">
        <v>7575</v>
      </c>
    </row>
    <row r="21609">
      <c r="A21609" s="1" t="s">
        <v>7576</v>
      </c>
    </row>
    <row r="21611">
      <c r="A21611" s="1" t="s">
        <v>8535</v>
      </c>
    </row>
    <row r="21612">
      <c r="A21612" s="1" t="s">
        <v>8536</v>
      </c>
    </row>
    <row r="21614">
      <c r="A21614" s="1" t="s">
        <v>8537</v>
      </c>
    </row>
    <row r="21616">
      <c r="A21616" s="1" t="s">
        <v>7577</v>
      </c>
    </row>
    <row r="21617">
      <c r="A21617" s="1" t="s">
        <v>7860</v>
      </c>
    </row>
    <row r="21618">
      <c r="A21618" s="1" t="s">
        <v>7862</v>
      </c>
    </row>
    <row r="21620">
      <c r="A21620" s="1" t="s">
        <v>8063</v>
      </c>
    </row>
    <row r="21622">
      <c r="A21622" s="1" t="s">
        <v>8538</v>
      </c>
    </row>
    <row r="21623">
      <c r="A21623" s="1" t="s">
        <v>8539</v>
      </c>
    </row>
    <row r="21625">
      <c r="A21625" s="1" t="s">
        <v>8183</v>
      </c>
    </row>
    <row r="21626">
      <c r="A21626" s="1" t="s">
        <v>8184</v>
      </c>
    </row>
    <row r="21628">
      <c r="A21628" s="1" t="s">
        <v>8540</v>
      </c>
    </row>
    <row r="21630">
      <c r="A21630" s="1" t="s">
        <v>8541</v>
      </c>
    </row>
    <row r="21631">
      <c r="A21631" s="1" t="s">
        <v>8542</v>
      </c>
    </row>
    <row r="21633">
      <c r="A21633" s="1" t="s">
        <v>8543</v>
      </c>
    </row>
    <row r="21635">
      <c r="A21635" s="1" t="s">
        <v>7869</v>
      </c>
    </row>
    <row r="21636">
      <c r="A21636" s="1" t="s">
        <v>8065</v>
      </c>
    </row>
    <row r="21638">
      <c r="A21638" s="1" t="s">
        <v>8544</v>
      </c>
    </row>
    <row r="21639">
      <c r="A21639" s="1" t="s">
        <v>7928</v>
      </c>
    </row>
    <row r="21640">
      <c r="A21640" s="1" t="s">
        <v>8514</v>
      </c>
    </row>
    <row r="21641">
      <c r="A21641" s="1" t="s">
        <v>8178</v>
      </c>
    </row>
    <row r="21642">
      <c r="A21642" s="1" t="s">
        <v>8515</v>
      </c>
    </row>
    <row r="21643">
      <c r="A21643" s="1" t="s">
        <v>8516</v>
      </c>
    </row>
    <row r="21644">
      <c r="A21644" s="1" t="s">
        <v>8517</v>
      </c>
    </row>
    <row r="21645">
      <c r="A21645" s="1" t="s">
        <v>8179</v>
      </c>
    </row>
    <row r="21646">
      <c r="A21646" s="1" t="s">
        <v>8180</v>
      </c>
    </row>
    <row r="21647">
      <c r="A21647" s="1" t="s">
        <v>8212</v>
      </c>
    </row>
    <row r="21648">
      <c r="A21648" s="1" t="s">
        <v>8518</v>
      </c>
    </row>
    <row r="21649">
      <c r="A21649" s="1" t="s">
        <v>7562</v>
      </c>
    </row>
    <row r="21650">
      <c r="A21650" s="1" t="s">
        <v>8148</v>
      </c>
    </row>
    <row r="21651">
      <c r="A21651" s="1" t="s">
        <v>8519</v>
      </c>
    </row>
    <row r="21652">
      <c r="A21652" s="1" t="s">
        <v>8520</v>
      </c>
    </row>
    <row r="21653">
      <c r="A21653" s="1" t="s">
        <v>8499</v>
      </c>
    </row>
    <row r="21654">
      <c r="A21654" s="1" t="s">
        <v>8521</v>
      </c>
    </row>
    <row r="21655">
      <c r="A21655" s="1" t="s">
        <v>8522</v>
      </c>
    </row>
    <row r="21656">
      <c r="A21656" s="1" t="s">
        <v>8523</v>
      </c>
    </row>
    <row r="21657">
      <c r="A21657" s="1" t="s">
        <v>8524</v>
      </c>
    </row>
    <row r="21658">
      <c r="A21658" s="1" t="s">
        <v>8525</v>
      </c>
    </row>
    <row r="21659">
      <c r="A21659" s="1" t="s">
        <v>7563</v>
      </c>
    </row>
    <row r="21660">
      <c r="A21660" s="1" t="s">
        <v>8437</v>
      </c>
    </row>
    <row r="21661">
      <c r="A21661" s="1" t="s">
        <v>7565</v>
      </c>
    </row>
    <row r="21662">
      <c r="A21662" s="1" t="s">
        <v>8526</v>
      </c>
    </row>
    <row r="21663">
      <c r="A21663" s="1" t="s">
        <v>8527</v>
      </c>
    </row>
    <row r="21664">
      <c r="A21664" s="1" t="s">
        <v>7566</v>
      </c>
    </row>
    <row r="21665">
      <c r="A21665" s="1" t="s">
        <v>7567</v>
      </c>
    </row>
    <row r="21666">
      <c r="A21666" s="1" t="s">
        <v>8507</v>
      </c>
    </row>
    <row r="21667">
      <c r="A21667" s="1" t="s">
        <v>8528</v>
      </c>
    </row>
    <row r="21668">
      <c r="A21668" s="1" t="s">
        <v>7568</v>
      </c>
    </row>
    <row r="21669">
      <c r="A21669" s="1" t="s">
        <v>7854</v>
      </c>
    </row>
    <row r="21670">
      <c r="A21670" s="1" t="s">
        <v>8529</v>
      </c>
    </row>
    <row r="21671">
      <c r="A21671" s="1" t="s">
        <v>8530</v>
      </c>
    </row>
    <row r="21672">
      <c r="A21672" s="1" t="s">
        <v>8531</v>
      </c>
    </row>
    <row r="21673">
      <c r="A21673" s="1" t="s">
        <v>7571</v>
      </c>
    </row>
    <row r="21674">
      <c r="A21674" s="1" t="s">
        <v>1742</v>
      </c>
    </row>
    <row r="21675">
      <c r="A21675" s="1" t="s">
        <v>8532</v>
      </c>
    </row>
    <row r="21676">
      <c r="A21676" s="1" t="s">
        <v>8533</v>
      </c>
    </row>
    <row r="21677">
      <c r="A21677" s="1" t="s">
        <v>8534</v>
      </c>
    </row>
    <row r="21678">
      <c r="A21678" s="1" t="s">
        <v>7574</v>
      </c>
    </row>
    <row r="21679">
      <c r="A21679" s="1" t="s">
        <v>7575</v>
      </c>
    </row>
    <row r="21680">
      <c r="A21680" s="1" t="s">
        <v>7576</v>
      </c>
    </row>
    <row r="21681">
      <c r="A21681" s="1" t="s">
        <v>8535</v>
      </c>
    </row>
    <row r="21682">
      <c r="A21682" s="1" t="s">
        <v>8536</v>
      </c>
    </row>
    <row r="21683">
      <c r="A21683" s="1" t="s">
        <v>7577</v>
      </c>
    </row>
    <row r="21684">
      <c r="A21684" s="1" t="s">
        <v>7860</v>
      </c>
    </row>
    <row r="21685">
      <c r="A21685" s="1" t="s">
        <v>7862</v>
      </c>
    </row>
    <row r="21686">
      <c r="A21686" s="1" t="s">
        <v>8063</v>
      </c>
    </row>
    <row r="21687">
      <c r="A21687" s="1" t="s">
        <v>8538</v>
      </c>
    </row>
    <row r="21688">
      <c r="A21688" s="1" t="s">
        <v>8539</v>
      </c>
    </row>
    <row r="21689">
      <c r="A21689" s="1" t="s">
        <v>8183</v>
      </c>
    </row>
    <row r="21690">
      <c r="A21690" s="1" t="s">
        <v>8184</v>
      </c>
    </row>
    <row r="21691">
      <c r="A21691" s="1" t="s">
        <v>8542</v>
      </c>
    </row>
    <row r="21692">
      <c r="A21692" s="1" t="s">
        <v>8543</v>
      </c>
    </row>
    <row r="21693">
      <c r="A21693" s="1" t="s">
        <v>7869</v>
      </c>
    </row>
    <row r="21694">
      <c r="A21694" s="1" t="s">
        <v>8065</v>
      </c>
    </row>
    <row r="21695">
      <c r="A21695" s="1" t="s">
        <v>8545</v>
      </c>
    </row>
    <row r="21696">
      <c r="A21696" s="1" t="s">
        <v>8546</v>
      </c>
    </row>
    <row r="21698">
      <c r="A21698" s="1" t="s">
        <v>7886</v>
      </c>
    </row>
    <row r="21700">
      <c r="A21700" s="1" t="s">
        <v>7887</v>
      </c>
    </row>
    <row r="21702">
      <c r="A21702" s="1" t="s">
        <v>8435</v>
      </c>
    </row>
    <row r="21704">
      <c r="A21704" s="1" t="s">
        <v>8547</v>
      </c>
    </row>
    <row r="21706">
      <c r="A21706" s="1" t="s">
        <v>8548</v>
      </c>
    </row>
    <row r="21708">
      <c r="A21708" s="1" t="s">
        <v>8178</v>
      </c>
    </row>
    <row r="21710">
      <c r="A21710" s="1" t="s">
        <v>8179</v>
      </c>
    </row>
    <row r="21711">
      <c r="A21711" s="1" t="s">
        <v>8549</v>
      </c>
    </row>
    <row r="21713">
      <c r="A21713" s="1" t="s">
        <v>7560</v>
      </c>
    </row>
    <row r="21715">
      <c r="A21715" s="1" t="s">
        <v>8550</v>
      </c>
    </row>
    <row r="21717">
      <c r="A21717" s="1" t="s">
        <v>7562</v>
      </c>
    </row>
    <row r="21718">
      <c r="A21718" s="1" t="s">
        <v>8148</v>
      </c>
    </row>
    <row r="21720">
      <c r="A21720" s="1" t="s">
        <v>7563</v>
      </c>
    </row>
    <row r="21721">
      <c r="A21721" s="1" t="s">
        <v>8437</v>
      </c>
    </row>
    <row r="21722">
      <c r="A21722" s="1" t="s">
        <v>7565</v>
      </c>
    </row>
    <row r="21724">
      <c r="A21724" s="1" t="s">
        <v>7566</v>
      </c>
    </row>
    <row r="21725">
      <c r="A21725" s="1" t="s">
        <v>7567</v>
      </c>
    </row>
    <row r="21727">
      <c r="A21727" s="1" t="s">
        <v>7890</v>
      </c>
    </row>
    <row r="21728">
      <c r="A21728" s="1" t="s">
        <v>7854</v>
      </c>
    </row>
    <row r="21730">
      <c r="A21730" s="2">
        <v>45617.0</v>
      </c>
    </row>
    <row r="21732">
      <c r="A21732" s="1" t="s">
        <v>7571</v>
      </c>
    </row>
    <row r="21733">
      <c r="A21733" s="1" t="s">
        <v>1742</v>
      </c>
    </row>
    <row r="21735">
      <c r="A21735" s="1" t="s">
        <v>7574</v>
      </c>
    </row>
    <row r="21736">
      <c r="A21736" s="1" t="s">
        <v>7575</v>
      </c>
    </row>
    <row r="21737">
      <c r="A21737" s="1" t="s">
        <v>7576</v>
      </c>
    </row>
    <row r="21739">
      <c r="A21739" s="1" t="s">
        <v>7577</v>
      </c>
    </row>
    <row r="21740">
      <c r="A21740" s="1" t="s">
        <v>7860</v>
      </c>
    </row>
    <row r="21741">
      <c r="A21741" s="1" t="s">
        <v>7862</v>
      </c>
    </row>
    <row r="21743">
      <c r="A21743" s="1" t="s">
        <v>8214</v>
      </c>
    </row>
    <row r="21745">
      <c r="A21745" s="1" t="s">
        <v>7893</v>
      </c>
    </row>
    <row r="21746">
      <c r="A21746" s="1" t="s">
        <v>8184</v>
      </c>
    </row>
    <row r="21748">
      <c r="A21748" s="1" t="s">
        <v>7869</v>
      </c>
    </row>
    <row r="21749">
      <c r="A21749" s="1" t="s">
        <v>7870</v>
      </c>
    </row>
    <row r="21751">
      <c r="A21751" s="1" t="s">
        <v>8530</v>
      </c>
    </row>
    <row r="21752">
      <c r="A21752" s="1" t="s">
        <v>8531</v>
      </c>
    </row>
    <row r="21754">
      <c r="A21754" s="1" t="s">
        <v>8551</v>
      </c>
    </row>
    <row r="21755">
      <c r="A21755" s="1" t="s">
        <v>8552</v>
      </c>
    </row>
    <row r="21757">
      <c r="A21757" s="1" t="s">
        <v>8553</v>
      </c>
    </row>
    <row r="21758">
      <c r="A21758" s="1" t="s">
        <v>8554</v>
      </c>
    </row>
    <row r="21760">
      <c r="A21760" s="1" t="s">
        <v>8555</v>
      </c>
    </row>
    <row r="21761">
      <c r="A21761" s="1" t="s">
        <v>8556</v>
      </c>
    </row>
    <row r="21763">
      <c r="A21763" s="1" t="s">
        <v>8537</v>
      </c>
    </row>
    <row r="21765">
      <c r="A21765" s="1" t="s">
        <v>8557</v>
      </c>
    </row>
    <row r="21766">
      <c r="A21766" s="1" t="s">
        <v>8558</v>
      </c>
    </row>
    <row r="21768">
      <c r="A21768" s="1" t="s">
        <v>8559</v>
      </c>
    </row>
    <row r="21770">
      <c r="A21770" s="1" t="s">
        <v>8560</v>
      </c>
    </row>
    <row r="21772">
      <c r="A21772" s="1" t="s">
        <v>8007</v>
      </c>
    </row>
    <row r="21773">
      <c r="A21773" s="1" t="s">
        <v>8561</v>
      </c>
    </row>
    <row r="21775">
      <c r="A21775" s="1" t="s">
        <v>8562</v>
      </c>
    </row>
    <row r="21776">
      <c r="A21776" s="1" t="s">
        <v>8563</v>
      </c>
    </row>
    <row r="21777">
      <c r="A21777" s="1" t="s">
        <v>8560</v>
      </c>
    </row>
    <row r="21778">
      <c r="A21778" s="1" t="s">
        <v>8007</v>
      </c>
    </row>
    <row r="21779">
      <c r="A21779" s="1" t="s">
        <v>8564</v>
      </c>
    </row>
    <row r="21780">
      <c r="A21780" s="1" t="s">
        <v>8565</v>
      </c>
    </row>
    <row r="21781">
      <c r="A21781" s="1" t="s">
        <v>8566</v>
      </c>
    </row>
    <row r="21783">
      <c r="A21783" s="1" t="s">
        <v>8567</v>
      </c>
    </row>
    <row r="21785">
      <c r="A21785" s="1" t="s">
        <v>8568</v>
      </c>
    </row>
    <row r="21786">
      <c r="A21786" s="1" t="s">
        <v>8569</v>
      </c>
    </row>
    <row r="21788">
      <c r="A21788" s="1" t="s">
        <v>8570</v>
      </c>
    </row>
    <row r="21790">
      <c r="A21790" s="1" t="s">
        <v>8571</v>
      </c>
    </row>
    <row r="21792">
      <c r="A21792" s="1" t="s">
        <v>8572</v>
      </c>
    </row>
    <row r="21794">
      <c r="A21794" s="1" t="s">
        <v>8573</v>
      </c>
    </row>
    <row r="21795">
      <c r="A21795" s="1" t="s">
        <v>8574</v>
      </c>
    </row>
    <row r="21797">
      <c r="A21797" s="1" t="s">
        <v>8575</v>
      </c>
    </row>
    <row r="21798">
      <c r="A21798" s="1" t="s">
        <v>7928</v>
      </c>
    </row>
    <row r="21799">
      <c r="A21799" s="1" t="s">
        <v>8435</v>
      </c>
    </row>
    <row r="21800">
      <c r="A21800" s="1" t="s">
        <v>8547</v>
      </c>
    </row>
    <row r="21801">
      <c r="A21801" s="1" t="s">
        <v>8548</v>
      </c>
    </row>
    <row r="21802">
      <c r="A21802" s="1" t="s">
        <v>8178</v>
      </c>
    </row>
    <row r="21803">
      <c r="A21803" s="1" t="s">
        <v>8179</v>
      </c>
    </row>
    <row r="21804">
      <c r="A21804" s="1" t="s">
        <v>8549</v>
      </c>
    </row>
    <row r="21805">
      <c r="A21805" s="1" t="s">
        <v>7560</v>
      </c>
    </row>
    <row r="21806">
      <c r="A21806" s="1" t="s">
        <v>8550</v>
      </c>
    </row>
    <row r="21807">
      <c r="A21807" s="1" t="s">
        <v>7562</v>
      </c>
    </row>
    <row r="21808">
      <c r="A21808" s="1" t="s">
        <v>8148</v>
      </c>
    </row>
    <row r="21809">
      <c r="A21809" s="1" t="s">
        <v>7563</v>
      </c>
    </row>
    <row r="21810">
      <c r="A21810" s="1" t="s">
        <v>8437</v>
      </c>
    </row>
    <row r="21811">
      <c r="A21811" s="1" t="s">
        <v>7565</v>
      </c>
    </row>
    <row r="21812">
      <c r="A21812" s="1" t="s">
        <v>7566</v>
      </c>
    </row>
    <row r="21813">
      <c r="A21813" s="1" t="s">
        <v>7567</v>
      </c>
    </row>
    <row r="21814">
      <c r="A21814" s="1" t="s">
        <v>7890</v>
      </c>
    </row>
    <row r="21815">
      <c r="A21815" s="1" t="s">
        <v>7854</v>
      </c>
    </row>
    <row r="21816">
      <c r="A21816" s="2">
        <v>45617.0</v>
      </c>
    </row>
    <row r="21817">
      <c r="A21817" s="1" t="s">
        <v>7571</v>
      </c>
    </row>
    <row r="21818">
      <c r="A21818" s="1" t="s">
        <v>1742</v>
      </c>
    </row>
    <row r="21819">
      <c r="A21819" s="1" t="s">
        <v>7574</v>
      </c>
    </row>
    <row r="21820">
      <c r="A21820" s="1" t="s">
        <v>7575</v>
      </c>
    </row>
    <row r="21821">
      <c r="A21821" s="1" t="s">
        <v>7576</v>
      </c>
    </row>
    <row r="21822">
      <c r="A21822" s="1" t="s">
        <v>7577</v>
      </c>
    </row>
    <row r="21823">
      <c r="A21823" s="1" t="s">
        <v>7860</v>
      </c>
    </row>
    <row r="21824">
      <c r="A21824" s="1" t="s">
        <v>7862</v>
      </c>
    </row>
    <row r="21825">
      <c r="A21825" s="1" t="s">
        <v>8214</v>
      </c>
    </row>
    <row r="21826">
      <c r="A21826" s="1" t="s">
        <v>7893</v>
      </c>
    </row>
    <row r="21827">
      <c r="A21827" s="1" t="s">
        <v>8184</v>
      </c>
    </row>
    <row r="21828">
      <c r="A21828" s="1" t="s">
        <v>7869</v>
      </c>
    </row>
    <row r="21829">
      <c r="A21829" s="1" t="s">
        <v>7870</v>
      </c>
    </row>
    <row r="21830">
      <c r="A21830" s="1" t="s">
        <v>8530</v>
      </c>
    </row>
    <row r="21831">
      <c r="A21831" s="1" t="s">
        <v>8531</v>
      </c>
    </row>
    <row r="21832">
      <c r="A21832" s="1" t="s">
        <v>8551</v>
      </c>
    </row>
    <row r="21833">
      <c r="A21833" s="1" t="s">
        <v>8552</v>
      </c>
    </row>
    <row r="21834">
      <c r="A21834" s="1" t="s">
        <v>8553</v>
      </c>
    </row>
    <row r="21835">
      <c r="A21835" s="1" t="s">
        <v>8554</v>
      </c>
    </row>
    <row r="21836">
      <c r="A21836" s="1" t="s">
        <v>8555</v>
      </c>
    </row>
    <row r="21837">
      <c r="A21837" s="1" t="s">
        <v>8556</v>
      </c>
    </row>
    <row r="21838">
      <c r="A21838" s="1" t="s">
        <v>8557</v>
      </c>
    </row>
    <row r="21839">
      <c r="A21839" s="1" t="s">
        <v>8558</v>
      </c>
    </row>
    <row r="21840">
      <c r="A21840" s="1" t="s">
        <v>8007</v>
      </c>
    </row>
    <row r="21841">
      <c r="A21841" s="1" t="s">
        <v>8561</v>
      </c>
    </row>
    <row r="21842">
      <c r="A21842" s="1" t="s">
        <v>8562</v>
      </c>
    </row>
    <row r="21843">
      <c r="A21843" s="1" t="s">
        <v>8563</v>
      </c>
    </row>
    <row r="21844">
      <c r="A21844" s="1" t="s">
        <v>8007</v>
      </c>
    </row>
    <row r="21845">
      <c r="A21845" s="1" t="s">
        <v>8564</v>
      </c>
    </row>
    <row r="21846">
      <c r="A21846" s="1" t="s">
        <v>8565</v>
      </c>
    </row>
    <row r="21847">
      <c r="A21847" s="1" t="s">
        <v>8566</v>
      </c>
    </row>
    <row r="21848">
      <c r="A21848" s="1" t="s">
        <v>8567</v>
      </c>
    </row>
    <row r="21849">
      <c r="A21849" s="1" t="s">
        <v>8568</v>
      </c>
    </row>
    <row r="21850">
      <c r="A21850" s="1" t="s">
        <v>8569</v>
      </c>
    </row>
    <row r="21851">
      <c r="A21851" s="1" t="s">
        <v>8570</v>
      </c>
    </row>
    <row r="21852">
      <c r="A21852" s="1" t="s">
        <v>8571</v>
      </c>
    </row>
    <row r="21853">
      <c r="A21853" s="1" t="s">
        <v>8573</v>
      </c>
    </row>
    <row r="21854">
      <c r="A21854" s="1" t="s">
        <v>8574</v>
      </c>
    </row>
    <row r="21855">
      <c r="A21855" s="1" t="s">
        <v>8576</v>
      </c>
    </row>
    <row r="21856">
      <c r="A21856" s="1" t="s">
        <v>8577</v>
      </c>
    </row>
    <row r="21858">
      <c r="A21858" s="1" t="s">
        <v>7886</v>
      </c>
    </row>
    <row r="21860">
      <c r="A21860" s="1" t="s">
        <v>7887</v>
      </c>
    </row>
    <row r="21862">
      <c r="A21862" s="1" t="s">
        <v>8578</v>
      </c>
    </row>
    <row r="21864">
      <c r="A21864" s="1" t="s">
        <v>8177</v>
      </c>
    </row>
    <row r="21866">
      <c r="A21866" s="1" t="s">
        <v>8579</v>
      </c>
    </row>
    <row r="21868">
      <c r="A21868" s="1" t="s">
        <v>8178</v>
      </c>
    </row>
    <row r="21870">
      <c r="A21870" s="1" t="s">
        <v>8179</v>
      </c>
    </row>
    <row r="21871">
      <c r="A21871" s="1" t="s">
        <v>8180</v>
      </c>
    </row>
    <row r="21873">
      <c r="A21873" s="1" t="s">
        <v>7560</v>
      </c>
    </row>
    <row r="21874">
      <c r="A21874" s="1" t="s">
        <v>7561</v>
      </c>
    </row>
    <row r="21876">
      <c r="A21876" s="1" t="s">
        <v>7562</v>
      </c>
    </row>
    <row r="21877">
      <c r="A21877" s="1" t="s">
        <v>8148</v>
      </c>
    </row>
    <row r="21879">
      <c r="A21879" s="1" t="s">
        <v>7563</v>
      </c>
    </row>
    <row r="21880">
      <c r="A21880" s="1" t="s">
        <v>8437</v>
      </c>
    </row>
    <row r="21881">
      <c r="A21881" s="1" t="s">
        <v>7565</v>
      </c>
    </row>
    <row r="21883">
      <c r="A21883" s="1" t="s">
        <v>7566</v>
      </c>
    </row>
    <row r="21884">
      <c r="A21884" s="1" t="s">
        <v>7567</v>
      </c>
    </row>
    <row r="21886">
      <c r="A21886" s="1" t="s">
        <v>7568</v>
      </c>
    </row>
    <row r="21888">
      <c r="A21888" s="1" t="s">
        <v>7854</v>
      </c>
    </row>
    <row r="21890">
      <c r="A21890" s="1" t="s">
        <v>7571</v>
      </c>
    </row>
    <row r="21891">
      <c r="A21891" s="1" t="s">
        <v>1742</v>
      </c>
    </row>
    <row r="21893">
      <c r="A21893" s="1" t="s">
        <v>7574</v>
      </c>
    </row>
    <row r="21894">
      <c r="A21894" s="1" t="s">
        <v>8062</v>
      </c>
    </row>
    <row r="21895">
      <c r="A21895" s="1" t="s">
        <v>7576</v>
      </c>
    </row>
    <row r="21897">
      <c r="A21897" s="1" t="s">
        <v>7577</v>
      </c>
    </row>
    <row r="21898">
      <c r="A21898" s="1" t="s">
        <v>7860</v>
      </c>
    </row>
    <row r="21899">
      <c r="A21899" s="1" t="s">
        <v>7862</v>
      </c>
    </row>
    <row r="21901">
      <c r="A21901" s="1" t="s">
        <v>8063</v>
      </c>
    </row>
    <row r="21903">
      <c r="A21903" s="1" t="s">
        <v>7893</v>
      </c>
    </row>
    <row r="21904">
      <c r="A21904" s="1" t="s">
        <v>8064</v>
      </c>
    </row>
    <row r="21906">
      <c r="A21906" s="1" t="s">
        <v>8580</v>
      </c>
    </row>
    <row r="21908">
      <c r="A21908" s="1" t="s">
        <v>7869</v>
      </c>
    </row>
    <row r="21909">
      <c r="A21909" s="1" t="s">
        <v>7870</v>
      </c>
    </row>
    <row r="21911">
      <c r="A21911" s="1" t="s">
        <v>8581</v>
      </c>
    </row>
    <row r="21913">
      <c r="A21913" s="1" t="s">
        <v>8582</v>
      </c>
    </row>
    <row r="21915">
      <c r="A21915" s="1" t="s">
        <v>8583</v>
      </c>
    </row>
    <row r="21917">
      <c r="A21917" s="1" t="s">
        <v>8007</v>
      </c>
    </row>
    <row r="21918">
      <c r="A21918" s="1" t="s">
        <v>8584</v>
      </c>
    </row>
    <row r="21919">
      <c r="A21919" s="1" t="s">
        <v>8585</v>
      </c>
    </row>
    <row r="21921">
      <c r="A21921" s="1" t="s">
        <v>8586</v>
      </c>
    </row>
    <row r="21923">
      <c r="A21923" s="1" t="s">
        <v>8587</v>
      </c>
    </row>
    <row r="21924">
      <c r="A21924" s="1" t="s">
        <v>8588</v>
      </c>
    </row>
    <row r="21926">
      <c r="A21926" s="1" t="s">
        <v>8589</v>
      </c>
    </row>
    <row r="21927">
      <c r="A21927" s="1" t="s">
        <v>8590</v>
      </c>
    </row>
    <row r="21929">
      <c r="A21929" s="1" t="s">
        <v>8591</v>
      </c>
    </row>
    <row r="21931">
      <c r="A21931" s="1" t="s">
        <v>8592</v>
      </c>
    </row>
    <row r="21933">
      <c r="A21933" s="1" t="s">
        <v>8593</v>
      </c>
    </row>
    <row r="21935">
      <c r="A21935" s="8">
        <v>45976.86666666667</v>
      </c>
    </row>
    <row r="21937">
      <c r="A21937" s="1" t="s">
        <v>8594</v>
      </c>
    </row>
    <row r="21939">
      <c r="A21939" s="1" t="s">
        <v>8595</v>
      </c>
    </row>
    <row r="21941">
      <c r="A21941" s="1" t="s">
        <v>8596</v>
      </c>
    </row>
    <row r="21943">
      <c r="A21943" s="1" t="s">
        <v>8597</v>
      </c>
    </row>
    <row r="21945">
      <c r="A21945" s="1" t="s">
        <v>8598</v>
      </c>
    </row>
    <row r="21947">
      <c r="A21947" s="1" t="s">
        <v>8599</v>
      </c>
    </row>
    <row r="21949">
      <c r="A21949" s="1" t="s">
        <v>8600</v>
      </c>
    </row>
    <row r="21951">
      <c r="A21951" s="1" t="s">
        <v>8601</v>
      </c>
    </row>
    <row r="21952">
      <c r="A21952" s="1" t="s">
        <v>7928</v>
      </c>
    </row>
    <row r="21953">
      <c r="A21953" s="1" t="s">
        <v>8578</v>
      </c>
    </row>
    <row r="21954">
      <c r="A21954" s="1" t="s">
        <v>8177</v>
      </c>
    </row>
    <row r="21955">
      <c r="A21955" s="1" t="s">
        <v>8579</v>
      </c>
    </row>
    <row r="21956">
      <c r="A21956" s="1" t="s">
        <v>8178</v>
      </c>
    </row>
    <row r="21957">
      <c r="A21957" s="1" t="s">
        <v>8179</v>
      </c>
    </row>
    <row r="21958">
      <c r="A21958" s="1" t="s">
        <v>8180</v>
      </c>
    </row>
    <row r="21959">
      <c r="A21959" s="1" t="s">
        <v>7560</v>
      </c>
    </row>
    <row r="21960">
      <c r="A21960" s="1" t="s">
        <v>7561</v>
      </c>
    </row>
    <row r="21961">
      <c r="A21961" s="1" t="s">
        <v>7562</v>
      </c>
    </row>
    <row r="21962">
      <c r="A21962" s="1" t="s">
        <v>8148</v>
      </c>
    </row>
    <row r="21963">
      <c r="A21963" s="1" t="s">
        <v>7563</v>
      </c>
    </row>
    <row r="21964">
      <c r="A21964" s="1" t="s">
        <v>8437</v>
      </c>
    </row>
    <row r="21965">
      <c r="A21965" s="1" t="s">
        <v>7565</v>
      </c>
    </row>
    <row r="21966">
      <c r="A21966" s="1" t="s">
        <v>7566</v>
      </c>
    </row>
    <row r="21967">
      <c r="A21967" s="1" t="s">
        <v>7567</v>
      </c>
    </row>
    <row r="21968">
      <c r="A21968" s="1" t="s">
        <v>7568</v>
      </c>
    </row>
    <row r="21969">
      <c r="A21969" s="1" t="s">
        <v>7854</v>
      </c>
    </row>
    <row r="21970">
      <c r="A21970" s="1" t="s">
        <v>7571</v>
      </c>
    </row>
    <row r="21971">
      <c r="A21971" s="1" t="s">
        <v>1742</v>
      </c>
    </row>
    <row r="21972">
      <c r="A21972" s="1" t="s">
        <v>7574</v>
      </c>
    </row>
    <row r="21973">
      <c r="A21973" s="1" t="s">
        <v>8062</v>
      </c>
    </row>
    <row r="21974">
      <c r="A21974" s="1" t="s">
        <v>7576</v>
      </c>
    </row>
    <row r="21975">
      <c r="A21975" s="1" t="s">
        <v>7577</v>
      </c>
    </row>
    <row r="21976">
      <c r="A21976" s="1" t="s">
        <v>7860</v>
      </c>
    </row>
    <row r="21977">
      <c r="A21977" s="1" t="s">
        <v>7862</v>
      </c>
    </row>
    <row r="21978">
      <c r="A21978" s="1" t="s">
        <v>8063</v>
      </c>
    </row>
    <row r="21979">
      <c r="A21979" s="1" t="s">
        <v>7893</v>
      </c>
    </row>
    <row r="21980">
      <c r="A21980" s="1" t="s">
        <v>8064</v>
      </c>
    </row>
    <row r="21981">
      <c r="A21981" s="1" t="s">
        <v>8580</v>
      </c>
    </row>
    <row r="21982">
      <c r="A21982" s="1" t="s">
        <v>7869</v>
      </c>
    </row>
    <row r="21983">
      <c r="A21983" s="1" t="s">
        <v>7870</v>
      </c>
    </row>
    <row r="21984">
      <c r="A21984" s="1" t="s">
        <v>8581</v>
      </c>
    </row>
    <row r="21985">
      <c r="A21985" s="1" t="s">
        <v>8582</v>
      </c>
    </row>
    <row r="21986">
      <c r="A21986" s="1" t="s">
        <v>8007</v>
      </c>
    </row>
    <row r="21987">
      <c r="A21987" s="1" t="s">
        <v>8584</v>
      </c>
    </row>
    <row r="21988">
      <c r="A21988" s="1" t="s">
        <v>8585</v>
      </c>
    </row>
    <row r="21989">
      <c r="A21989" s="1" t="s">
        <v>8587</v>
      </c>
    </row>
    <row r="21990">
      <c r="A21990" s="1" t="s">
        <v>8588</v>
      </c>
    </row>
    <row r="21991">
      <c r="A21991" s="1" t="s">
        <v>8589</v>
      </c>
    </row>
    <row r="21992">
      <c r="A21992" s="1" t="s">
        <v>8590</v>
      </c>
    </row>
    <row r="21993">
      <c r="A21993" s="1" t="s">
        <v>8591</v>
      </c>
    </row>
    <row r="21994">
      <c r="A21994" s="1" t="s">
        <v>8593</v>
      </c>
    </row>
    <row r="21995">
      <c r="A21995" s="1" t="s">
        <v>8594</v>
      </c>
    </row>
    <row r="21996">
      <c r="A21996" s="1" t="s">
        <v>8595</v>
      </c>
    </row>
    <row r="21997">
      <c r="A21997" s="1" t="s">
        <v>8597</v>
      </c>
    </row>
    <row r="21998">
      <c r="A21998" s="1" t="s">
        <v>8598</v>
      </c>
    </row>
    <row r="21999">
      <c r="A21999" s="1" t="s">
        <v>8599</v>
      </c>
    </row>
    <row r="22000">
      <c r="A22000" s="1" t="s">
        <v>8600</v>
      </c>
    </row>
    <row r="22001">
      <c r="A22001" s="1" t="s">
        <v>8602</v>
      </c>
    </row>
    <row r="22002">
      <c r="A22002" s="1" t="s">
        <v>8603</v>
      </c>
    </row>
    <row r="22004">
      <c r="A22004" s="1" t="s">
        <v>7886</v>
      </c>
    </row>
    <row r="22006">
      <c r="A22006" s="1" t="s">
        <v>7887</v>
      </c>
    </row>
    <row r="22008">
      <c r="A22008" s="1" t="s">
        <v>8176</v>
      </c>
    </row>
    <row r="22010">
      <c r="A22010" s="1" t="s">
        <v>8516</v>
      </c>
    </row>
    <row r="22012">
      <c r="A22012" s="1" t="s">
        <v>8604</v>
      </c>
    </row>
    <row r="22014">
      <c r="A22014" s="1" t="s">
        <v>8605</v>
      </c>
    </row>
    <row r="22016">
      <c r="A22016" s="1" t="s">
        <v>8179</v>
      </c>
    </row>
    <row r="22017">
      <c r="A22017" s="1" t="s">
        <v>8180</v>
      </c>
    </row>
    <row r="22019">
      <c r="A22019" s="1" t="s">
        <v>7560</v>
      </c>
    </row>
    <row r="22020">
      <c r="A22020" s="1" t="s">
        <v>7561</v>
      </c>
    </row>
    <row r="22022">
      <c r="A22022" s="1" t="s">
        <v>7562</v>
      </c>
    </row>
    <row r="22023">
      <c r="A22023" s="1" t="s">
        <v>8148</v>
      </c>
    </row>
    <row r="22025">
      <c r="A22025" s="1" t="s">
        <v>7563</v>
      </c>
    </row>
    <row r="22026">
      <c r="A22026" s="1" t="s">
        <v>8437</v>
      </c>
    </row>
    <row r="22027">
      <c r="A22027" s="1" t="s">
        <v>7565</v>
      </c>
    </row>
    <row r="22029">
      <c r="A22029" s="1" t="s">
        <v>7566</v>
      </c>
    </row>
    <row r="22030">
      <c r="A22030" s="1" t="s">
        <v>7567</v>
      </c>
    </row>
    <row r="22032">
      <c r="A22032" s="1" t="s">
        <v>7890</v>
      </c>
    </row>
    <row r="22033">
      <c r="A22033" s="1" t="s">
        <v>7854</v>
      </c>
    </row>
    <row r="22035">
      <c r="A22035" s="2">
        <v>45617.0</v>
      </c>
    </row>
    <row r="22037">
      <c r="A22037" s="1" t="s">
        <v>7571</v>
      </c>
    </row>
    <row r="22038">
      <c r="A22038" s="1" t="s">
        <v>1742</v>
      </c>
    </row>
    <row r="22040">
      <c r="A22040" s="1" t="s">
        <v>7574</v>
      </c>
    </row>
    <row r="22041">
      <c r="A22041" s="1" t="s">
        <v>7575</v>
      </c>
    </row>
    <row r="22042">
      <c r="A22042" s="1" t="s">
        <v>7576</v>
      </c>
    </row>
    <row r="22044">
      <c r="A22044" s="1" t="s">
        <v>7577</v>
      </c>
    </row>
    <row r="22045">
      <c r="A22045" s="1" t="s">
        <v>7860</v>
      </c>
    </row>
    <row r="22046">
      <c r="A22046" s="1" t="s">
        <v>7862</v>
      </c>
    </row>
    <row r="22048">
      <c r="A22048" s="1" t="s">
        <v>8214</v>
      </c>
    </row>
    <row r="22050">
      <c r="A22050" s="1" t="s">
        <v>7893</v>
      </c>
    </row>
    <row r="22051">
      <c r="A22051" s="1" t="s">
        <v>8215</v>
      </c>
    </row>
    <row r="22053">
      <c r="A22053" s="1" t="s">
        <v>7869</v>
      </c>
    </row>
    <row r="22054">
      <c r="A22054" s="1" t="s">
        <v>7870</v>
      </c>
    </row>
    <row r="22056">
      <c r="A22056" s="1" t="s">
        <v>8606</v>
      </c>
    </row>
    <row r="22058">
      <c r="A22058" s="8">
        <v>45978.763194444444</v>
      </c>
    </row>
    <row r="22060">
      <c r="A22060" s="1" t="s">
        <v>8607</v>
      </c>
    </row>
    <row r="22062">
      <c r="A22062" s="1" t="s">
        <v>8608</v>
      </c>
    </row>
    <row r="22063">
      <c r="A22063" s="1" t="s">
        <v>8609</v>
      </c>
    </row>
    <row r="22065">
      <c r="A22065" s="1" t="s">
        <v>8610</v>
      </c>
    </row>
    <row r="22066">
      <c r="A22066" s="1" t="s">
        <v>8611</v>
      </c>
    </row>
    <row r="22068">
      <c r="A22068" s="1" t="s">
        <v>8612</v>
      </c>
    </row>
    <row r="22070">
      <c r="A22070" s="1" t="s">
        <v>8613</v>
      </c>
    </row>
    <row r="22071">
      <c r="A22071" s="1" t="s">
        <v>8614</v>
      </c>
    </row>
    <row r="22073">
      <c r="A22073" s="1" t="s">
        <v>8615</v>
      </c>
    </row>
    <row r="22074">
      <c r="A22074" s="1" t="s">
        <v>8616</v>
      </c>
    </row>
    <row r="22076">
      <c r="A22076" s="1" t="s">
        <v>8617</v>
      </c>
    </row>
    <row r="22078">
      <c r="A22078" s="3" t="str">
        <f>}</f>
        <v>#ERROR!</v>
      </c>
    </row>
    <row r="22079">
      <c r="A22079" s="1" t="s">
        <v>322</v>
      </c>
    </row>
    <row r="22081">
      <c r="A22081" s="1" t="s">
        <v>8007</v>
      </c>
    </row>
    <row r="22082">
      <c r="A22082" s="1" t="s">
        <v>8618</v>
      </c>
    </row>
    <row r="22083">
      <c r="A22083" s="1" t="s">
        <v>8619</v>
      </c>
    </row>
    <row r="22085">
      <c r="A22085" s="1" t="s">
        <v>8620</v>
      </c>
    </row>
    <row r="22087">
      <c r="A22087" s="1" t="s">
        <v>8621</v>
      </c>
    </row>
    <row r="22089">
      <c r="A22089" s="1" t="s">
        <v>8622</v>
      </c>
    </row>
    <row r="22090">
      <c r="A22090" s="1" t="s">
        <v>8623</v>
      </c>
    </row>
    <row r="22092">
      <c r="A22092" s="1" t="s">
        <v>2007</v>
      </c>
    </row>
    <row r="22093">
      <c r="A22093" s="1" t="s">
        <v>3374</v>
      </c>
    </row>
    <row r="22094">
      <c r="A22094" s="1">
        <v>5.0</v>
      </c>
    </row>
    <row r="22096">
      <c r="A22096" s="1" t="s">
        <v>8007</v>
      </c>
    </row>
    <row r="22097">
      <c r="A22097" s="1" t="s">
        <v>8624</v>
      </c>
    </row>
    <row r="22099">
      <c r="A22099" s="1" t="s">
        <v>8625</v>
      </c>
    </row>
    <row r="22101">
      <c r="A22101" s="1" t="s">
        <v>8626</v>
      </c>
    </row>
    <row r="22102">
      <c r="A22102" s="1" t="s">
        <v>7928</v>
      </c>
    </row>
    <row r="22103">
      <c r="A22103" s="1" t="s">
        <v>8176</v>
      </c>
    </row>
    <row r="22104">
      <c r="A22104" s="1" t="s">
        <v>8516</v>
      </c>
    </row>
    <row r="22105">
      <c r="A22105" s="1" t="s">
        <v>8604</v>
      </c>
    </row>
    <row r="22106">
      <c r="A22106" s="1" t="s">
        <v>8605</v>
      </c>
    </row>
    <row r="22107">
      <c r="A22107" s="1" t="s">
        <v>8179</v>
      </c>
    </row>
    <row r="22108">
      <c r="A22108" s="1" t="s">
        <v>8180</v>
      </c>
    </row>
    <row r="22109">
      <c r="A22109" s="1" t="s">
        <v>7560</v>
      </c>
    </row>
    <row r="22110">
      <c r="A22110" s="1" t="s">
        <v>7561</v>
      </c>
    </row>
    <row r="22111">
      <c r="A22111" s="1" t="s">
        <v>7562</v>
      </c>
    </row>
    <row r="22112">
      <c r="A22112" s="1" t="s">
        <v>8148</v>
      </c>
    </row>
    <row r="22113">
      <c r="A22113" s="1" t="s">
        <v>7563</v>
      </c>
    </row>
    <row r="22114">
      <c r="A22114" s="1" t="s">
        <v>8437</v>
      </c>
    </row>
    <row r="22115">
      <c r="A22115" s="1" t="s">
        <v>7565</v>
      </c>
    </row>
    <row r="22116">
      <c r="A22116" s="1" t="s">
        <v>7566</v>
      </c>
    </row>
    <row r="22117">
      <c r="A22117" s="1" t="s">
        <v>7567</v>
      </c>
    </row>
    <row r="22118">
      <c r="A22118" s="1" t="s">
        <v>7890</v>
      </c>
    </row>
    <row r="22119">
      <c r="A22119" s="1" t="s">
        <v>7854</v>
      </c>
    </row>
    <row r="22120">
      <c r="A22120" s="2">
        <v>45617.0</v>
      </c>
    </row>
    <row r="22121">
      <c r="A22121" s="1" t="s">
        <v>7571</v>
      </c>
    </row>
    <row r="22122">
      <c r="A22122" s="1" t="s">
        <v>1742</v>
      </c>
    </row>
    <row r="22123">
      <c r="A22123" s="1" t="s">
        <v>7574</v>
      </c>
    </row>
    <row r="22124">
      <c r="A22124" s="1" t="s">
        <v>7575</v>
      </c>
    </row>
    <row r="22125">
      <c r="A22125" s="1" t="s">
        <v>7576</v>
      </c>
    </row>
    <row r="22126">
      <c r="A22126" s="1" t="s">
        <v>7577</v>
      </c>
    </row>
    <row r="22127">
      <c r="A22127" s="1" t="s">
        <v>7860</v>
      </c>
    </row>
    <row r="22128">
      <c r="A22128" s="1" t="s">
        <v>7862</v>
      </c>
    </row>
    <row r="22129">
      <c r="A22129" s="1" t="s">
        <v>8214</v>
      </c>
    </row>
    <row r="22130">
      <c r="A22130" s="1" t="s">
        <v>7893</v>
      </c>
    </row>
    <row r="22131">
      <c r="A22131" s="1" t="s">
        <v>8215</v>
      </c>
    </row>
    <row r="22132">
      <c r="A22132" s="1" t="s">
        <v>7869</v>
      </c>
    </row>
    <row r="22133">
      <c r="A22133" s="1" t="s">
        <v>7870</v>
      </c>
    </row>
    <row r="22134">
      <c r="A22134" s="1" t="s">
        <v>8606</v>
      </c>
    </row>
    <row r="22135">
      <c r="A22135" s="1" t="s">
        <v>8607</v>
      </c>
    </row>
    <row r="22136">
      <c r="A22136" s="1" t="s">
        <v>8608</v>
      </c>
    </row>
    <row r="22137">
      <c r="A22137" s="1" t="s">
        <v>8609</v>
      </c>
    </row>
    <row r="22138">
      <c r="A22138" s="1" t="s">
        <v>8610</v>
      </c>
    </row>
    <row r="22139">
      <c r="A22139" s="1" t="s">
        <v>8611</v>
      </c>
    </row>
    <row r="22140">
      <c r="A22140" s="1" t="s">
        <v>8612</v>
      </c>
    </row>
    <row r="22141">
      <c r="A22141" s="1" t="s">
        <v>8613</v>
      </c>
    </row>
    <row r="22142">
      <c r="A22142" s="1" t="s">
        <v>8614</v>
      </c>
    </row>
    <row r="22143">
      <c r="A22143" s="1" t="s">
        <v>8615</v>
      </c>
    </row>
    <row r="22144">
      <c r="A22144" s="1" t="s">
        <v>8616</v>
      </c>
    </row>
    <row r="22145">
      <c r="A22145" s="1" t="s">
        <v>8617</v>
      </c>
    </row>
    <row r="22146">
      <c r="A22146" s="1" t="s">
        <v>8007</v>
      </c>
    </row>
    <row r="22147">
      <c r="A22147" s="1" t="s">
        <v>8618</v>
      </c>
    </row>
    <row r="22148">
      <c r="A22148" s="1" t="s">
        <v>8619</v>
      </c>
    </row>
    <row r="22149">
      <c r="A22149" s="1" t="s">
        <v>8621</v>
      </c>
    </row>
    <row r="22150">
      <c r="A22150" s="1" t="s">
        <v>8622</v>
      </c>
    </row>
    <row r="22151">
      <c r="A22151" s="1" t="s">
        <v>8623</v>
      </c>
    </row>
    <row r="22152">
      <c r="A22152" s="1" t="s">
        <v>8007</v>
      </c>
    </row>
    <row r="22153">
      <c r="A22153" s="1" t="s">
        <v>8624</v>
      </c>
    </row>
    <row r="22154">
      <c r="A22154" s="1" t="s">
        <v>8625</v>
      </c>
    </row>
    <row r="22155">
      <c r="A22155" s="1" t="s">
        <v>8627</v>
      </c>
    </row>
    <row r="22156">
      <c r="A22156" s="1" t="s">
        <v>8628</v>
      </c>
    </row>
    <row r="22158">
      <c r="A22158" s="1" t="s">
        <v>8629</v>
      </c>
    </row>
    <row r="22160">
      <c r="A22160" s="1" t="s">
        <v>8630</v>
      </c>
    </row>
    <row r="22162">
      <c r="A22162" s="1" t="s">
        <v>7553</v>
      </c>
    </row>
    <row r="22163">
      <c r="A22163" s="1" t="s">
        <v>7554</v>
      </c>
    </row>
    <row r="22164">
      <c r="A22164" s="1" t="s">
        <v>8631</v>
      </c>
    </row>
    <row r="22165">
      <c r="A22165" s="1" t="s">
        <v>8632</v>
      </c>
    </row>
    <row r="22166">
      <c r="A22166" s="1" t="s">
        <v>8633</v>
      </c>
    </row>
    <row r="22168">
      <c r="A22168" s="1" t="s">
        <v>8142</v>
      </c>
    </row>
    <row r="22169">
      <c r="A22169" s="1" t="s">
        <v>8143</v>
      </c>
    </row>
    <row r="22171">
      <c r="A22171" s="1" t="s">
        <v>8141</v>
      </c>
    </row>
    <row r="22172">
      <c r="A22172" s="1" t="s">
        <v>8142</v>
      </c>
    </row>
    <row r="22173">
      <c r="A22173" s="1" t="s">
        <v>8143</v>
      </c>
    </row>
    <row r="22175">
      <c r="A22175" s="1" t="s">
        <v>8144</v>
      </c>
    </row>
    <row r="22176">
      <c r="A22176" s="1" t="s">
        <v>8634</v>
      </c>
    </row>
    <row r="22178">
      <c r="A22178" s="1" t="s">
        <v>7560</v>
      </c>
    </row>
    <row r="22179">
      <c r="A22179" s="1" t="s">
        <v>7561</v>
      </c>
    </row>
    <row r="22181">
      <c r="A22181" s="1" t="s">
        <v>7562</v>
      </c>
    </row>
    <row r="22182">
      <c r="A22182" s="1" t="s">
        <v>8635</v>
      </c>
    </row>
    <row r="22184">
      <c r="A22184" s="1" t="s">
        <v>7563</v>
      </c>
    </row>
    <row r="22185">
      <c r="A22185" s="1" t="s">
        <v>7564</v>
      </c>
    </row>
    <row r="22186">
      <c r="A22186" s="1" t="s">
        <v>7565</v>
      </c>
    </row>
    <row r="22188">
      <c r="A22188" s="1" t="s">
        <v>7566</v>
      </c>
    </row>
    <row r="22189">
      <c r="A22189" s="1" t="s">
        <v>7567</v>
      </c>
    </row>
    <row r="22191">
      <c r="A22191" s="1" t="s">
        <v>7568</v>
      </c>
    </row>
    <row r="22193">
      <c r="A22193" s="1" t="s">
        <v>7854</v>
      </c>
    </row>
    <row r="22195">
      <c r="A22195" s="1" t="s">
        <v>7571</v>
      </c>
    </row>
    <row r="22196">
      <c r="A22196" s="1" t="s">
        <v>1742</v>
      </c>
    </row>
    <row r="22198">
      <c r="A22198" s="1" t="s">
        <v>7574</v>
      </c>
    </row>
    <row r="22199">
      <c r="A22199" s="1" t="s">
        <v>8182</v>
      </c>
    </row>
    <row r="22200">
      <c r="A22200" s="1" t="s">
        <v>8636</v>
      </c>
    </row>
    <row r="22202">
      <c r="A22202" s="1" t="s">
        <v>8151</v>
      </c>
    </row>
    <row r="22203">
      <c r="A22203" s="1" t="s">
        <v>7860</v>
      </c>
    </row>
    <row r="22205">
      <c r="A22205" s="2">
        <v>45580.0</v>
      </c>
    </row>
    <row r="22207">
      <c r="A22207" s="1" t="s">
        <v>8637</v>
      </c>
    </row>
    <row r="22208">
      <c r="A22208" s="1" t="s">
        <v>8638</v>
      </c>
    </row>
    <row r="22210">
      <c r="A22210" s="1" t="s">
        <v>8639</v>
      </c>
    </row>
    <row r="22211">
      <c r="A22211" s="1" t="s">
        <v>8640</v>
      </c>
    </row>
    <row r="22213">
      <c r="A22213" s="1" t="s">
        <v>8641</v>
      </c>
    </row>
    <row r="22214">
      <c r="A22214" s="1" t="s">
        <v>8642</v>
      </c>
    </row>
    <row r="22215">
      <c r="A22215" s="1" t="s">
        <v>8643</v>
      </c>
    </row>
    <row r="22217">
      <c r="A22217" s="1" t="s">
        <v>8644</v>
      </c>
    </row>
    <row r="22219">
      <c r="A22219" s="1" t="s">
        <v>8645</v>
      </c>
    </row>
    <row r="22221">
      <c r="A22221" s="1" t="s">
        <v>8646</v>
      </c>
    </row>
    <row r="22223">
      <c r="A22223" s="1" t="s">
        <v>8647</v>
      </c>
    </row>
    <row r="22224">
      <c r="A22224" s="1" t="s">
        <v>8648</v>
      </c>
    </row>
    <row r="22226">
      <c r="A22226" s="1">
        <v>0.0</v>
      </c>
    </row>
    <row r="22228">
      <c r="A22228" s="1" t="s">
        <v>8649</v>
      </c>
    </row>
    <row r="22229">
      <c r="A22229" s="1" t="s">
        <v>8650</v>
      </c>
    </row>
    <row r="22231">
      <c r="A22231" s="1" t="s">
        <v>8651</v>
      </c>
    </row>
    <row r="22233">
      <c r="A22233" s="1" t="s">
        <v>8652</v>
      </c>
    </row>
    <row r="22235">
      <c r="A22235" s="1" t="s">
        <v>8653</v>
      </c>
    </row>
    <row r="22236">
      <c r="A22236" s="1" t="s">
        <v>8654</v>
      </c>
    </row>
    <row r="22237">
      <c r="A22237" s="1" t="s">
        <v>8655</v>
      </c>
    </row>
    <row r="22239">
      <c r="A22239" s="1" t="s">
        <v>4653</v>
      </c>
    </row>
    <row r="22240">
      <c r="A22240" s="1" t="s">
        <v>8656</v>
      </c>
    </row>
    <row r="22241">
      <c r="A22241" s="1" t="s">
        <v>8657</v>
      </c>
    </row>
    <row r="22243">
      <c r="A22243" s="1" t="s">
        <v>8658</v>
      </c>
    </row>
    <row r="22245">
      <c r="A22245" s="1" t="s">
        <v>3016</v>
      </c>
    </row>
    <row r="22246">
      <c r="A22246" s="1" t="s">
        <v>7820</v>
      </c>
    </row>
    <row r="22247">
      <c r="A22247" s="1" t="s">
        <v>8659</v>
      </c>
    </row>
    <row r="22249">
      <c r="A22249" s="1" t="s">
        <v>8660</v>
      </c>
    </row>
    <row r="22251">
      <c r="A22251" s="1" t="s">
        <v>8661</v>
      </c>
    </row>
    <row r="22252">
      <c r="A22252" s="1" t="s">
        <v>3016</v>
      </c>
    </row>
    <row r="22253">
      <c r="A22253" s="1" t="s">
        <v>8662</v>
      </c>
    </row>
    <row r="22254">
      <c r="A22254" s="1" t="s">
        <v>8630</v>
      </c>
    </row>
    <row r="22255">
      <c r="A22255" s="1" t="s">
        <v>7553</v>
      </c>
    </row>
    <row r="22256">
      <c r="A22256" s="1" t="s">
        <v>8631</v>
      </c>
    </row>
    <row r="22257">
      <c r="A22257" s="1" t="s">
        <v>8632</v>
      </c>
    </row>
    <row r="22258">
      <c r="A22258" s="1" t="s">
        <v>8633</v>
      </c>
    </row>
    <row r="22259">
      <c r="A22259" s="1" t="s">
        <v>8142</v>
      </c>
    </row>
    <row r="22260">
      <c r="A22260" s="1" t="s">
        <v>8143</v>
      </c>
    </row>
    <row r="22261">
      <c r="A22261" s="1" t="s">
        <v>8141</v>
      </c>
    </row>
    <row r="22262">
      <c r="A22262" s="1" t="s">
        <v>8142</v>
      </c>
    </row>
    <row r="22263">
      <c r="A22263" s="1" t="s">
        <v>8143</v>
      </c>
    </row>
    <row r="22264">
      <c r="A22264" s="1" t="s">
        <v>8144</v>
      </c>
    </row>
    <row r="22265">
      <c r="A22265" s="1" t="s">
        <v>8634</v>
      </c>
    </row>
    <row r="22266">
      <c r="A22266" s="1" t="s">
        <v>7560</v>
      </c>
    </row>
    <row r="22267">
      <c r="A22267" s="1" t="s">
        <v>7561</v>
      </c>
    </row>
    <row r="22268">
      <c r="A22268" s="1" t="s">
        <v>7562</v>
      </c>
    </row>
    <row r="22269">
      <c r="A22269" s="1" t="s">
        <v>8635</v>
      </c>
    </row>
    <row r="22270">
      <c r="A22270" s="1" t="s">
        <v>7563</v>
      </c>
    </row>
    <row r="22271">
      <c r="A22271" s="1" t="s">
        <v>7564</v>
      </c>
    </row>
    <row r="22272">
      <c r="A22272" s="1" t="s">
        <v>7565</v>
      </c>
    </row>
    <row r="22273">
      <c r="A22273" s="1" t="s">
        <v>7566</v>
      </c>
    </row>
    <row r="22274">
      <c r="A22274" s="1" t="s">
        <v>7567</v>
      </c>
    </row>
    <row r="22275">
      <c r="A22275" s="1" t="s">
        <v>7568</v>
      </c>
    </row>
    <row r="22276">
      <c r="A22276" s="1" t="s">
        <v>7854</v>
      </c>
    </row>
    <row r="22277">
      <c r="A22277" s="1" t="s">
        <v>7571</v>
      </c>
    </row>
    <row r="22278">
      <c r="A22278" s="1" t="s">
        <v>1742</v>
      </c>
    </row>
    <row r="22279">
      <c r="A22279" s="1" t="s">
        <v>7574</v>
      </c>
    </row>
    <row r="22280">
      <c r="A22280" s="1" t="s">
        <v>8182</v>
      </c>
    </row>
    <row r="22281">
      <c r="A22281" s="1" t="s">
        <v>8636</v>
      </c>
    </row>
    <row r="22282">
      <c r="A22282" s="1" t="s">
        <v>8151</v>
      </c>
    </row>
    <row r="22283">
      <c r="A22283" s="1" t="s">
        <v>7860</v>
      </c>
    </row>
    <row r="22284">
      <c r="A22284" s="2">
        <v>45580.0</v>
      </c>
    </row>
    <row r="22285">
      <c r="A22285" s="1" t="s">
        <v>8637</v>
      </c>
    </row>
    <row r="22286">
      <c r="A22286" s="1" t="s">
        <v>8638</v>
      </c>
    </row>
    <row r="22287">
      <c r="A22287" s="1" t="s">
        <v>8639</v>
      </c>
    </row>
    <row r="22288">
      <c r="A22288" s="1" t="s">
        <v>8640</v>
      </c>
    </row>
    <row r="22289">
      <c r="A22289" s="1" t="s">
        <v>8641</v>
      </c>
    </row>
    <row r="22290">
      <c r="A22290" s="1" t="s">
        <v>8642</v>
      </c>
    </row>
    <row r="22291">
      <c r="A22291" s="1" t="s">
        <v>8643</v>
      </c>
    </row>
    <row r="22292">
      <c r="A22292" s="1" t="s">
        <v>8644</v>
      </c>
    </row>
    <row r="22293">
      <c r="A22293" s="1" t="s">
        <v>8646</v>
      </c>
    </row>
    <row r="22294">
      <c r="A22294" s="1" t="s">
        <v>8647</v>
      </c>
    </row>
    <row r="22295">
      <c r="A22295" s="1" t="s">
        <v>8648</v>
      </c>
    </row>
    <row r="22296">
      <c r="A22296" s="1">
        <v>0.0</v>
      </c>
    </row>
    <row r="22297">
      <c r="A22297" s="1" t="s">
        <v>8649</v>
      </c>
    </row>
    <row r="22298">
      <c r="A22298" s="1" t="s">
        <v>8650</v>
      </c>
    </row>
    <row r="22299">
      <c r="A22299" s="1" t="s">
        <v>8651</v>
      </c>
    </row>
    <row r="22300">
      <c r="A22300" s="1" t="s">
        <v>8652</v>
      </c>
    </row>
    <row r="22301">
      <c r="A22301" s="1" t="s">
        <v>8653</v>
      </c>
    </row>
    <row r="22302">
      <c r="A22302" s="1" t="s">
        <v>8654</v>
      </c>
    </row>
    <row r="22303">
      <c r="A22303" s="1" t="s">
        <v>8655</v>
      </c>
    </row>
    <row r="22304">
      <c r="A22304" s="1" t="s">
        <v>8656</v>
      </c>
    </row>
    <row r="22305">
      <c r="A22305" s="1" t="s">
        <v>8657</v>
      </c>
    </row>
    <row r="22306">
      <c r="A22306" s="1" t="s">
        <v>8658</v>
      </c>
    </row>
    <row r="22307">
      <c r="A22307" s="1" t="s">
        <v>8663</v>
      </c>
    </row>
    <row r="22308">
      <c r="A22308" s="1" t="s">
        <v>8664</v>
      </c>
    </row>
    <row r="22309">
      <c r="A22309" s="1" t="s">
        <v>8665</v>
      </c>
    </row>
    <row r="22311">
      <c r="A22311" s="1" t="s">
        <v>8666</v>
      </c>
    </row>
    <row r="22313">
      <c r="A22313" s="1" t="s">
        <v>8667</v>
      </c>
    </row>
    <row r="22315">
      <c r="A22315" s="1" t="s">
        <v>7553</v>
      </c>
    </row>
    <row r="22316">
      <c r="A22316" s="1" t="s">
        <v>7554</v>
      </c>
    </row>
    <row r="22317">
      <c r="A22317" s="1" t="s">
        <v>8631</v>
      </c>
    </row>
    <row r="22318">
      <c r="A22318" s="1" t="s">
        <v>8632</v>
      </c>
    </row>
    <row r="22319">
      <c r="A22319" s="1" t="s">
        <v>8633</v>
      </c>
    </row>
    <row r="22321">
      <c r="A22321" s="1" t="s">
        <v>8142</v>
      </c>
    </row>
    <row r="22322">
      <c r="A22322" s="1" t="s">
        <v>8143</v>
      </c>
    </row>
    <row r="22324">
      <c r="A22324" s="1" t="s">
        <v>8141</v>
      </c>
    </row>
    <row r="22325">
      <c r="A22325" s="1" t="s">
        <v>8142</v>
      </c>
    </row>
    <row r="22326">
      <c r="A22326" s="1" t="s">
        <v>8143</v>
      </c>
    </row>
    <row r="22328">
      <c r="A22328" s="1" t="s">
        <v>8144</v>
      </c>
    </row>
    <row r="22329">
      <c r="A22329" s="1" t="s">
        <v>8668</v>
      </c>
    </row>
    <row r="22331">
      <c r="A22331" s="1" t="s">
        <v>7560</v>
      </c>
    </row>
    <row r="22332">
      <c r="A22332" s="1" t="s">
        <v>8669</v>
      </c>
    </row>
    <row r="22334">
      <c r="A22334" s="1" t="s">
        <v>7562</v>
      </c>
    </row>
    <row r="22335">
      <c r="A22335" s="1" t="s">
        <v>8148</v>
      </c>
    </row>
    <row r="22337">
      <c r="A22337" s="1" t="s">
        <v>7563</v>
      </c>
    </row>
    <row r="22338">
      <c r="A22338" s="1" t="s">
        <v>7888</v>
      </c>
    </row>
    <row r="22339">
      <c r="A22339" s="1" t="s">
        <v>7565</v>
      </c>
    </row>
    <row r="22341">
      <c r="A22341" s="1" t="s">
        <v>7566</v>
      </c>
    </row>
    <row r="22342">
      <c r="A22342" s="1" t="s">
        <v>7567</v>
      </c>
    </row>
    <row r="22344">
      <c r="A22344" s="1" t="s">
        <v>7568</v>
      </c>
    </row>
    <row r="22346">
      <c r="A22346" s="1" t="s">
        <v>7854</v>
      </c>
    </row>
    <row r="22348">
      <c r="A22348" s="1" t="s">
        <v>7571</v>
      </c>
    </row>
    <row r="22349">
      <c r="A22349" s="1" t="s">
        <v>1742</v>
      </c>
    </row>
    <row r="22351">
      <c r="A22351" s="1" t="s">
        <v>7574</v>
      </c>
    </row>
    <row r="22352">
      <c r="A22352" s="1" t="s">
        <v>8182</v>
      </c>
    </row>
    <row r="22353">
      <c r="A22353" s="1" t="s">
        <v>7576</v>
      </c>
    </row>
    <row r="22355">
      <c r="A22355" s="1" t="s">
        <v>8670</v>
      </c>
    </row>
    <row r="22357">
      <c r="A22357" s="1" t="s">
        <v>8151</v>
      </c>
    </row>
    <row r="22358">
      <c r="A22358" s="1" t="s">
        <v>7860</v>
      </c>
    </row>
    <row r="22360">
      <c r="A22360" s="2">
        <v>45580.0</v>
      </c>
    </row>
    <row r="22362">
      <c r="A22362" s="1" t="s">
        <v>8671</v>
      </c>
    </row>
    <row r="22363">
      <c r="A22363" s="8">
        <v>45980.78888888889</v>
      </c>
    </row>
    <row r="22365">
      <c r="A22365" s="1" t="s">
        <v>8672</v>
      </c>
    </row>
    <row r="22366">
      <c r="A22366" s="1" t="s">
        <v>8673</v>
      </c>
    </row>
    <row r="22368">
      <c r="A22368" s="1" t="s">
        <v>8674</v>
      </c>
    </row>
    <row r="22369">
      <c r="A22369" s="1" t="s">
        <v>8675</v>
      </c>
    </row>
    <row r="22371">
      <c r="A22371" s="1" t="s">
        <v>8676</v>
      </c>
    </row>
    <row r="22372">
      <c r="A22372" s="1" t="s">
        <v>8677</v>
      </c>
    </row>
    <row r="22373">
      <c r="A22373" s="1" t="s">
        <v>8678</v>
      </c>
    </row>
    <row r="22375">
      <c r="A22375" s="1" t="s">
        <v>8679</v>
      </c>
    </row>
    <row r="22377">
      <c r="A22377" s="1" t="s">
        <v>2054</v>
      </c>
    </row>
    <row r="22379">
      <c r="A22379" s="1" t="s">
        <v>8680</v>
      </c>
    </row>
    <row r="22381">
      <c r="A22381" s="1" t="s">
        <v>8681</v>
      </c>
    </row>
    <row r="22382">
      <c r="A22382" s="1" t="s">
        <v>8682</v>
      </c>
    </row>
    <row r="22384">
      <c r="A22384" s="1" t="s">
        <v>966</v>
      </c>
    </row>
    <row r="22386">
      <c r="A22386" s="1" t="s">
        <v>8683</v>
      </c>
    </row>
    <row r="22388">
      <c r="A22388" s="1" t="s">
        <v>8684</v>
      </c>
    </row>
    <row r="22390">
      <c r="A22390" s="1" t="s">
        <v>8685</v>
      </c>
    </row>
    <row r="22392">
      <c r="A22392" s="1" t="s">
        <v>8652</v>
      </c>
    </row>
    <row r="22394">
      <c r="A22394" s="1" t="s">
        <v>8686</v>
      </c>
    </row>
    <row r="22395">
      <c r="A22395" s="1" t="s">
        <v>8687</v>
      </c>
    </row>
    <row r="22397">
      <c r="A22397" s="3" t="str">
        <f/>
        <v>#ERROR!</v>
      </c>
    </row>
    <row r="22398">
      <c r="A22398" s="1" t="s">
        <v>8688</v>
      </c>
    </row>
    <row r="22400">
      <c r="A22400" s="1" t="s">
        <v>8689</v>
      </c>
    </row>
    <row r="22402">
      <c r="A22402" s="1" t="s">
        <v>8542</v>
      </c>
    </row>
    <row r="22404">
      <c r="A22404" s="1" t="s">
        <v>8690</v>
      </c>
    </row>
    <row r="22406">
      <c r="A22406" s="1" t="s">
        <v>8691</v>
      </c>
    </row>
    <row r="22407">
      <c r="A22407" s="1" t="s">
        <v>8692</v>
      </c>
    </row>
    <row r="22408">
      <c r="A22408" s="1" t="s">
        <v>8667</v>
      </c>
    </row>
    <row r="22409">
      <c r="A22409" s="1" t="s">
        <v>7553</v>
      </c>
    </row>
    <row r="22410">
      <c r="A22410" s="1" t="s">
        <v>8631</v>
      </c>
    </row>
    <row r="22411">
      <c r="A22411" s="1" t="s">
        <v>8632</v>
      </c>
    </row>
    <row r="22412">
      <c r="A22412" s="1" t="s">
        <v>8633</v>
      </c>
    </row>
    <row r="22413">
      <c r="A22413" s="1" t="s">
        <v>8142</v>
      </c>
    </row>
    <row r="22414">
      <c r="A22414" s="1" t="s">
        <v>8143</v>
      </c>
    </row>
    <row r="22415">
      <c r="A22415" s="1" t="s">
        <v>8141</v>
      </c>
    </row>
    <row r="22416">
      <c r="A22416" s="1" t="s">
        <v>8142</v>
      </c>
    </row>
    <row r="22417">
      <c r="A22417" s="1" t="s">
        <v>8143</v>
      </c>
    </row>
    <row r="22418">
      <c r="A22418" s="1" t="s">
        <v>8144</v>
      </c>
    </row>
    <row r="22419">
      <c r="A22419" s="1" t="s">
        <v>8668</v>
      </c>
    </row>
    <row r="22420">
      <c r="A22420" s="1" t="s">
        <v>7560</v>
      </c>
    </row>
    <row r="22421">
      <c r="A22421" s="1" t="s">
        <v>8669</v>
      </c>
    </row>
    <row r="22422">
      <c r="A22422" s="1" t="s">
        <v>7562</v>
      </c>
    </row>
    <row r="22423">
      <c r="A22423" s="1" t="s">
        <v>8148</v>
      </c>
    </row>
    <row r="22424">
      <c r="A22424" s="1" t="s">
        <v>7563</v>
      </c>
    </row>
    <row r="22425">
      <c r="A22425" s="1" t="s">
        <v>7888</v>
      </c>
    </row>
    <row r="22426">
      <c r="A22426" s="1" t="s">
        <v>7565</v>
      </c>
    </row>
    <row r="22427">
      <c r="A22427" s="1" t="s">
        <v>7566</v>
      </c>
    </row>
    <row r="22428">
      <c r="A22428" s="1" t="s">
        <v>7567</v>
      </c>
    </row>
    <row r="22429">
      <c r="A22429" s="1" t="s">
        <v>7568</v>
      </c>
    </row>
    <row r="22430">
      <c r="A22430" s="1" t="s">
        <v>7854</v>
      </c>
    </row>
    <row r="22431">
      <c r="A22431" s="1" t="s">
        <v>7571</v>
      </c>
    </row>
    <row r="22432">
      <c r="A22432" s="1" t="s">
        <v>1742</v>
      </c>
    </row>
    <row r="22433">
      <c r="A22433" s="1" t="s">
        <v>7574</v>
      </c>
    </row>
    <row r="22434">
      <c r="A22434" s="1" t="s">
        <v>8182</v>
      </c>
    </row>
    <row r="22435">
      <c r="A22435" s="1" t="s">
        <v>7576</v>
      </c>
    </row>
    <row r="22436">
      <c r="A22436" s="1" t="s">
        <v>8670</v>
      </c>
    </row>
    <row r="22437">
      <c r="A22437" s="1" t="s">
        <v>8151</v>
      </c>
    </row>
    <row r="22438">
      <c r="A22438" s="1" t="s">
        <v>7860</v>
      </c>
    </row>
    <row r="22439">
      <c r="A22439" s="2">
        <v>45580.0</v>
      </c>
    </row>
    <row r="22440">
      <c r="A22440" s="1" t="s">
        <v>8671</v>
      </c>
    </row>
    <row r="22441">
      <c r="A22441" s="1" t="s">
        <v>8672</v>
      </c>
    </row>
    <row r="22442">
      <c r="A22442" s="1" t="s">
        <v>8673</v>
      </c>
    </row>
    <row r="22443">
      <c r="A22443" s="1" t="s">
        <v>8674</v>
      </c>
    </row>
    <row r="22444">
      <c r="A22444" s="1" t="s">
        <v>8675</v>
      </c>
    </row>
    <row r="22445">
      <c r="A22445" s="1" t="s">
        <v>8676</v>
      </c>
    </row>
    <row r="22446">
      <c r="A22446" s="1" t="s">
        <v>8677</v>
      </c>
    </row>
    <row r="22447">
      <c r="A22447" s="1" t="s">
        <v>8678</v>
      </c>
    </row>
    <row r="22448">
      <c r="A22448" s="1" t="s">
        <v>8679</v>
      </c>
    </row>
    <row r="22449">
      <c r="A22449" s="1" t="s">
        <v>2054</v>
      </c>
    </row>
    <row r="22450">
      <c r="A22450" s="1" t="s">
        <v>8680</v>
      </c>
    </row>
    <row r="22451">
      <c r="A22451" s="1" t="s">
        <v>8681</v>
      </c>
    </row>
    <row r="22452">
      <c r="A22452" s="1" t="s">
        <v>8682</v>
      </c>
    </row>
    <row r="22453">
      <c r="A22453" s="1" t="s">
        <v>8683</v>
      </c>
    </row>
    <row r="22454">
      <c r="A22454" s="1" t="s">
        <v>8684</v>
      </c>
    </row>
    <row r="22455">
      <c r="A22455" s="1" t="s">
        <v>8685</v>
      </c>
    </row>
    <row r="22456">
      <c r="A22456" s="1" t="s">
        <v>8652</v>
      </c>
    </row>
    <row r="22457">
      <c r="A22457" s="1" t="s">
        <v>8686</v>
      </c>
    </row>
    <row r="22458">
      <c r="A22458" s="1" t="s">
        <v>8687</v>
      </c>
    </row>
    <row r="22459">
      <c r="A22459" s="1" t="s">
        <v>8689</v>
      </c>
    </row>
    <row r="22460">
      <c r="A22460" s="1" t="s">
        <v>8542</v>
      </c>
    </row>
    <row r="22461">
      <c r="A22461" s="1" t="s">
        <v>8693</v>
      </c>
    </row>
    <row r="22462">
      <c r="A22462" s="1" t="s">
        <v>8694</v>
      </c>
    </row>
    <row r="22464">
      <c r="A22464" s="1" t="s">
        <v>7553</v>
      </c>
    </row>
    <row r="22466">
      <c r="A22466" s="1" t="s">
        <v>7554</v>
      </c>
    </row>
    <row r="22468">
      <c r="A22468" s="1" t="s">
        <v>8695</v>
      </c>
    </row>
    <row r="22470">
      <c r="A22470" s="1" t="s">
        <v>8696</v>
      </c>
    </row>
    <row r="22472">
      <c r="A22472" s="1" t="s">
        <v>8631</v>
      </c>
    </row>
    <row r="22473">
      <c r="A22473" s="1" t="s">
        <v>8632</v>
      </c>
    </row>
    <row r="22475">
      <c r="A22475" s="1" t="s">
        <v>8633</v>
      </c>
    </row>
    <row r="22476">
      <c r="A22476" s="1" t="s">
        <v>8142</v>
      </c>
    </row>
    <row r="22477">
      <c r="A22477" s="1" t="s">
        <v>8143</v>
      </c>
    </row>
    <row r="22479">
      <c r="A22479" s="1" t="s">
        <v>8141</v>
      </c>
    </row>
    <row r="22480">
      <c r="A22480" s="1" t="s">
        <v>8142</v>
      </c>
    </row>
    <row r="22481">
      <c r="A22481" s="1" t="s">
        <v>8143</v>
      </c>
    </row>
    <row r="22483">
      <c r="A22483" s="1" t="s">
        <v>8144</v>
      </c>
    </row>
    <row r="22484">
      <c r="A22484" s="1" t="s">
        <v>8668</v>
      </c>
    </row>
    <row r="22486">
      <c r="A22486" s="1" t="s">
        <v>7560</v>
      </c>
    </row>
    <row r="22487">
      <c r="A22487" s="1" t="s">
        <v>8518</v>
      </c>
    </row>
    <row r="22489">
      <c r="A22489" s="1" t="s">
        <v>7562</v>
      </c>
    </row>
    <row r="22490">
      <c r="A22490" s="1" t="s">
        <v>8148</v>
      </c>
    </row>
    <row r="22492">
      <c r="A22492" s="1" t="s">
        <v>7563</v>
      </c>
    </row>
    <row r="22493">
      <c r="A22493" s="1" t="s">
        <v>7564</v>
      </c>
    </row>
    <row r="22494">
      <c r="A22494" s="1" t="s">
        <v>7565</v>
      </c>
    </row>
    <row r="22496">
      <c r="A22496" s="1" t="s">
        <v>7566</v>
      </c>
    </row>
    <row r="22497">
      <c r="A22497" s="1" t="s">
        <v>7567</v>
      </c>
    </row>
    <row r="22499">
      <c r="A22499" s="1" t="s">
        <v>7568</v>
      </c>
    </row>
    <row r="22501">
      <c r="A22501" s="1" t="s">
        <v>7854</v>
      </c>
    </row>
    <row r="22503">
      <c r="A22503" s="1" t="s">
        <v>7571</v>
      </c>
    </row>
    <row r="22504">
      <c r="A22504" s="1" t="s">
        <v>1742</v>
      </c>
    </row>
    <row r="22506">
      <c r="A22506" s="1" t="s">
        <v>7574</v>
      </c>
    </row>
    <row r="22507">
      <c r="A22507" s="1" t="s">
        <v>7575</v>
      </c>
    </row>
    <row r="22508">
      <c r="A22508" s="1" t="s">
        <v>7576</v>
      </c>
    </row>
    <row r="22510">
      <c r="A22510" s="1" t="s">
        <v>8151</v>
      </c>
    </row>
    <row r="22511">
      <c r="A22511" s="1" t="s">
        <v>7860</v>
      </c>
    </row>
    <row r="22513">
      <c r="A22513" s="2">
        <v>45580.0</v>
      </c>
    </row>
    <row r="22515">
      <c r="A22515" s="1" t="s">
        <v>8697</v>
      </c>
    </row>
    <row r="22517">
      <c r="A22517" s="1" t="s">
        <v>8698</v>
      </c>
    </row>
    <row r="22519">
      <c r="A22519" s="1" t="s">
        <v>2007</v>
      </c>
    </row>
    <row r="22520">
      <c r="A22520" s="3" t="str">
        <f/>
        <v>#ERROR!</v>
      </c>
    </row>
    <row r="22522">
      <c r="A22522" s="1" t="s">
        <v>8699</v>
      </c>
    </row>
    <row r="22524">
      <c r="A22524" s="1" t="s">
        <v>8700</v>
      </c>
    </row>
    <row r="22525">
      <c r="A22525" s="1" t="s">
        <v>8701</v>
      </c>
    </row>
    <row r="22527">
      <c r="A22527" s="1" t="s">
        <v>8702</v>
      </c>
    </row>
    <row r="22529">
      <c r="A22529" s="1" t="s">
        <v>8703</v>
      </c>
    </row>
    <row r="22530">
      <c r="A22530" s="1" t="s">
        <v>8704</v>
      </c>
    </row>
    <row r="22532">
      <c r="A22532" s="1" t="s">
        <v>966</v>
      </c>
    </row>
    <row r="22534">
      <c r="A22534" s="1" t="s">
        <v>8705</v>
      </c>
    </row>
    <row r="22535">
      <c r="A22535" s="1" t="s">
        <v>8706</v>
      </c>
    </row>
    <row r="22537">
      <c r="A22537" s="1" t="s">
        <v>8707</v>
      </c>
    </row>
    <row r="22538">
      <c r="A22538" s="1" t="s">
        <v>8708</v>
      </c>
    </row>
    <row r="22540">
      <c r="A22540" s="1" t="s">
        <v>8709</v>
      </c>
    </row>
    <row r="22541">
      <c r="A22541" s="1" t="s">
        <v>8710</v>
      </c>
    </row>
    <row r="22542">
      <c r="A22542" s="1" t="s">
        <v>8711</v>
      </c>
    </row>
    <row r="22544">
      <c r="A22544" s="1" t="s">
        <v>8712</v>
      </c>
    </row>
    <row r="22545">
      <c r="A22545" s="1" t="s">
        <v>8713</v>
      </c>
    </row>
    <row r="22547">
      <c r="A22547" s="1" t="s">
        <v>8714</v>
      </c>
    </row>
    <row r="22549">
      <c r="A22549" s="1" t="s">
        <v>8715</v>
      </c>
    </row>
    <row r="22550">
      <c r="A22550" s="1" t="s">
        <v>8716</v>
      </c>
    </row>
    <row r="22552">
      <c r="A22552" s="1" t="s">
        <v>8717</v>
      </c>
    </row>
    <row r="22553">
      <c r="A22553" s="1" t="s">
        <v>8718</v>
      </c>
    </row>
    <row r="22555">
      <c r="A22555" s="1" t="s">
        <v>8719</v>
      </c>
    </row>
    <row r="22556">
      <c r="A22556" s="1" t="s">
        <v>8720</v>
      </c>
    </row>
    <row r="22558">
      <c r="A22558" s="1" t="s">
        <v>8721</v>
      </c>
    </row>
    <row r="22560">
      <c r="A22560" s="1" t="s">
        <v>8722</v>
      </c>
    </row>
    <row r="22561">
      <c r="A22561" s="1" t="s">
        <v>8723</v>
      </c>
    </row>
    <row r="22562">
      <c r="A22562" s="1" t="s">
        <v>8695</v>
      </c>
    </row>
    <row r="22563">
      <c r="A22563" s="1" t="s">
        <v>8696</v>
      </c>
    </row>
    <row r="22564">
      <c r="A22564" s="1" t="s">
        <v>8631</v>
      </c>
    </row>
    <row r="22565">
      <c r="A22565" s="1" t="s">
        <v>8632</v>
      </c>
    </row>
    <row r="22566">
      <c r="A22566" s="1" t="s">
        <v>8633</v>
      </c>
    </row>
    <row r="22567">
      <c r="A22567" s="1" t="s">
        <v>8142</v>
      </c>
    </row>
    <row r="22568">
      <c r="A22568" s="1" t="s">
        <v>8143</v>
      </c>
    </row>
    <row r="22569">
      <c r="A22569" s="1" t="s">
        <v>8141</v>
      </c>
    </row>
    <row r="22570">
      <c r="A22570" s="1" t="s">
        <v>8142</v>
      </c>
    </row>
    <row r="22571">
      <c r="A22571" s="1" t="s">
        <v>8143</v>
      </c>
    </row>
    <row r="22572">
      <c r="A22572" s="1" t="s">
        <v>8144</v>
      </c>
    </row>
    <row r="22573">
      <c r="A22573" s="1" t="s">
        <v>8668</v>
      </c>
    </row>
    <row r="22574">
      <c r="A22574" s="1" t="s">
        <v>7560</v>
      </c>
    </row>
    <row r="22575">
      <c r="A22575" s="1" t="s">
        <v>8518</v>
      </c>
    </row>
    <row r="22576">
      <c r="A22576" s="1" t="s">
        <v>7562</v>
      </c>
    </row>
    <row r="22577">
      <c r="A22577" s="1" t="s">
        <v>8148</v>
      </c>
    </row>
    <row r="22578">
      <c r="A22578" s="1" t="s">
        <v>7563</v>
      </c>
    </row>
    <row r="22579">
      <c r="A22579" s="1" t="s">
        <v>7564</v>
      </c>
    </row>
    <row r="22580">
      <c r="A22580" s="1" t="s">
        <v>7565</v>
      </c>
    </row>
    <row r="22581">
      <c r="A22581" s="1" t="s">
        <v>7566</v>
      </c>
    </row>
    <row r="22582">
      <c r="A22582" s="1" t="s">
        <v>7567</v>
      </c>
    </row>
    <row r="22583">
      <c r="A22583" s="1" t="s">
        <v>7568</v>
      </c>
    </row>
    <row r="22584">
      <c r="A22584" s="1" t="s">
        <v>7854</v>
      </c>
    </row>
    <row r="22585">
      <c r="A22585" s="1" t="s">
        <v>7571</v>
      </c>
    </row>
    <row r="22586">
      <c r="A22586" s="1" t="s">
        <v>1742</v>
      </c>
    </row>
    <row r="22587">
      <c r="A22587" s="1" t="s">
        <v>7574</v>
      </c>
    </row>
    <row r="22588">
      <c r="A22588" s="1" t="s">
        <v>7575</v>
      </c>
    </row>
    <row r="22589">
      <c r="A22589" s="1" t="s">
        <v>7576</v>
      </c>
    </row>
    <row r="22590">
      <c r="A22590" s="1" t="s">
        <v>8151</v>
      </c>
    </row>
    <row r="22591">
      <c r="A22591" s="1" t="s">
        <v>7860</v>
      </c>
    </row>
    <row r="22592">
      <c r="A22592" s="2">
        <v>45580.0</v>
      </c>
    </row>
    <row r="22593">
      <c r="A22593" s="1" t="s">
        <v>8697</v>
      </c>
    </row>
    <row r="22594">
      <c r="A22594" s="1" t="s">
        <v>8698</v>
      </c>
    </row>
    <row r="22595">
      <c r="A22595" s="1" t="s">
        <v>8699</v>
      </c>
    </row>
    <row r="22596">
      <c r="A22596" s="1" t="s">
        <v>8700</v>
      </c>
    </row>
    <row r="22597">
      <c r="A22597" s="1" t="s">
        <v>8701</v>
      </c>
    </row>
    <row r="22598">
      <c r="A22598" s="1" t="s">
        <v>8702</v>
      </c>
    </row>
    <row r="22599">
      <c r="A22599" s="1" t="s">
        <v>8703</v>
      </c>
    </row>
    <row r="22600">
      <c r="A22600" s="1" t="s">
        <v>8704</v>
      </c>
    </row>
    <row r="22601">
      <c r="A22601" s="1" t="s">
        <v>8705</v>
      </c>
    </row>
    <row r="22602">
      <c r="A22602" s="1" t="s">
        <v>8706</v>
      </c>
    </row>
    <row r="22603">
      <c r="A22603" s="1" t="s">
        <v>8707</v>
      </c>
    </row>
    <row r="22604">
      <c r="A22604" s="1" t="s">
        <v>8708</v>
      </c>
    </row>
    <row r="22605">
      <c r="A22605" s="1" t="s">
        <v>8709</v>
      </c>
    </row>
    <row r="22606">
      <c r="A22606" s="1" t="s">
        <v>8710</v>
      </c>
    </row>
    <row r="22607">
      <c r="A22607" s="1" t="s">
        <v>8711</v>
      </c>
    </row>
    <row r="22608">
      <c r="A22608" s="1" t="s">
        <v>8712</v>
      </c>
    </row>
    <row r="22609">
      <c r="A22609" s="1" t="s">
        <v>8713</v>
      </c>
    </row>
    <row r="22610">
      <c r="A22610" s="1" t="s">
        <v>8714</v>
      </c>
    </row>
    <row r="22611">
      <c r="A22611" s="1" t="s">
        <v>8715</v>
      </c>
    </row>
    <row r="22612">
      <c r="A22612" s="1" t="s">
        <v>8716</v>
      </c>
    </row>
    <row r="22613">
      <c r="A22613" s="1" t="s">
        <v>8717</v>
      </c>
    </row>
    <row r="22614">
      <c r="A22614" s="1" t="s">
        <v>8718</v>
      </c>
    </row>
    <row r="22615">
      <c r="A22615" s="1" t="s">
        <v>8719</v>
      </c>
    </row>
    <row r="22616">
      <c r="A22616" s="1" t="s">
        <v>8720</v>
      </c>
    </row>
    <row r="22617">
      <c r="A22617" s="1" t="s">
        <v>8721</v>
      </c>
    </row>
    <row r="22618">
      <c r="A22618" s="1" t="s">
        <v>8724</v>
      </c>
    </row>
    <row r="22619">
      <c r="A22619" s="1" t="s">
        <v>8725</v>
      </c>
    </row>
    <row r="22620">
      <c r="A22620" s="1" t="s">
        <v>8726</v>
      </c>
    </row>
    <row r="22621">
      <c r="A22621" s="1" t="s">
        <v>8293</v>
      </c>
    </row>
    <row r="22622">
      <c r="A22622" s="1" t="s">
        <v>8727</v>
      </c>
    </row>
    <row r="22623">
      <c r="A22623" s="1" t="s">
        <v>8728</v>
      </c>
    </row>
    <row r="22624">
      <c r="A22624" s="1" t="s">
        <v>8729</v>
      </c>
    </row>
    <row r="22625">
      <c r="A22625" s="1" t="s">
        <v>8730</v>
      </c>
    </row>
    <row r="22626">
      <c r="A22626" s="1" t="s">
        <v>8731</v>
      </c>
    </row>
    <row r="22627">
      <c r="A22627" s="1" t="s">
        <v>8732</v>
      </c>
    </row>
    <row r="22628">
      <c r="A22628" s="1" t="s">
        <v>8733</v>
      </c>
    </row>
    <row r="22629">
      <c r="A22629" s="1" t="s">
        <v>8734</v>
      </c>
    </row>
    <row r="22630">
      <c r="A22630" s="1" t="s">
        <v>8735</v>
      </c>
    </row>
    <row r="22631">
      <c r="A22631" s="1" t="s">
        <v>8736</v>
      </c>
    </row>
    <row r="22632">
      <c r="A22632" s="1" t="s">
        <v>8737</v>
      </c>
    </row>
    <row r="22633">
      <c r="A22633" s="1" t="s">
        <v>8738</v>
      </c>
    </row>
    <row r="22634">
      <c r="A22634" s="1" t="s">
        <v>8739</v>
      </c>
    </row>
    <row r="22635">
      <c r="A22635" s="1" t="s">
        <v>8740</v>
      </c>
    </row>
    <row r="22636">
      <c r="A22636" s="1" t="s">
        <v>8741</v>
      </c>
    </row>
    <row r="22637">
      <c r="A22637" s="1" t="s">
        <v>8742</v>
      </c>
    </row>
    <row r="22638">
      <c r="A22638" s="1" t="s">
        <v>8743</v>
      </c>
    </row>
    <row r="22639">
      <c r="A22639" s="1" t="s">
        <v>8744</v>
      </c>
    </row>
    <row r="22640">
      <c r="A22640" s="1" t="s">
        <v>8745</v>
      </c>
    </row>
    <row r="22641">
      <c r="A22641" s="1" t="s">
        <v>8746</v>
      </c>
    </row>
    <row r="22642">
      <c r="A22642" s="1" t="s">
        <v>8747</v>
      </c>
    </row>
    <row r="22643">
      <c r="A22643" s="1" t="s">
        <v>966</v>
      </c>
    </row>
    <row r="22644">
      <c r="A22644" s="1" t="s">
        <v>8748</v>
      </c>
    </row>
    <row r="22645">
      <c r="A22645" s="1" t="s">
        <v>8749</v>
      </c>
    </row>
    <row r="22646">
      <c r="A22646" s="1" t="s">
        <v>8750</v>
      </c>
    </row>
    <row r="22647">
      <c r="A22647" s="1" t="s">
        <v>8751</v>
      </c>
    </row>
    <row r="22648">
      <c r="A22648" s="1" t="s">
        <v>8752</v>
      </c>
    </row>
    <row r="22649">
      <c r="A22649" s="1" t="s">
        <v>8753</v>
      </c>
    </row>
    <row r="22650">
      <c r="A22650" s="1" t="s">
        <v>8754</v>
      </c>
    </row>
    <row r="22651">
      <c r="A22651" s="1" t="s">
        <v>8755</v>
      </c>
    </row>
    <row r="22652">
      <c r="A22652" s="1" t="s">
        <v>8756</v>
      </c>
    </row>
    <row r="22653">
      <c r="A22653" s="1" t="s">
        <v>8757</v>
      </c>
    </row>
    <row r="22654">
      <c r="A22654" s="1" t="s">
        <v>8758</v>
      </c>
    </row>
    <row r="22655">
      <c r="A22655" s="1" t="s">
        <v>8759</v>
      </c>
    </row>
    <row r="22656">
      <c r="A22656" s="1" t="s">
        <v>8760</v>
      </c>
    </row>
    <row r="22657">
      <c r="A22657" s="1" t="s">
        <v>8761</v>
      </c>
    </row>
    <row r="22658">
      <c r="A22658" s="1" t="s">
        <v>8762</v>
      </c>
    </row>
    <row r="22659">
      <c r="A22659" s="1" t="s">
        <v>1516</v>
      </c>
    </row>
    <row r="22660">
      <c r="A22660" s="1" t="s">
        <v>270</v>
      </c>
    </row>
    <row r="22661">
      <c r="A22661" s="1" t="s">
        <v>8763</v>
      </c>
    </row>
    <row r="22662">
      <c r="A22662" s="3" t="str">
        <f>I</f>
        <v>#NAME?</v>
      </c>
    </row>
    <row r="22663">
      <c r="A22663" s="1" t="s">
        <v>8764</v>
      </c>
    </row>
    <row r="22664">
      <c r="A22664" s="1" t="s">
        <v>8765</v>
      </c>
    </row>
    <row r="22665">
      <c r="A22665" s="1" t="s">
        <v>8766</v>
      </c>
    </row>
    <row r="22666">
      <c r="A22666" s="1" t="s">
        <v>8727</v>
      </c>
    </row>
    <row r="22667">
      <c r="A22667" s="1" t="s">
        <v>8728</v>
      </c>
    </row>
    <row r="22668">
      <c r="A22668" s="1" t="s">
        <v>8729</v>
      </c>
    </row>
    <row r="22669">
      <c r="A22669" s="1" t="s">
        <v>8730</v>
      </c>
    </row>
    <row r="22670">
      <c r="A22670" s="1" t="s">
        <v>8731</v>
      </c>
    </row>
    <row r="22671">
      <c r="A22671" s="1" t="s">
        <v>8732</v>
      </c>
    </row>
    <row r="22672">
      <c r="A22672" s="1" t="s">
        <v>8733</v>
      </c>
    </row>
    <row r="22673">
      <c r="A22673" s="1" t="s">
        <v>8734</v>
      </c>
    </row>
    <row r="22674">
      <c r="A22674" s="1" t="s">
        <v>8735</v>
      </c>
    </row>
    <row r="22675">
      <c r="A22675" s="1" t="s">
        <v>8736</v>
      </c>
    </row>
    <row r="22676">
      <c r="A22676" s="1" t="s">
        <v>8737</v>
      </c>
    </row>
    <row r="22677">
      <c r="A22677" s="1" t="s">
        <v>8738</v>
      </c>
    </row>
    <row r="22678">
      <c r="A22678" s="1" t="s">
        <v>8739</v>
      </c>
    </row>
    <row r="22679">
      <c r="A22679" s="1" t="s">
        <v>8740</v>
      </c>
    </row>
    <row r="22680">
      <c r="A22680" s="1" t="s">
        <v>8741</v>
      </c>
    </row>
    <row r="22681">
      <c r="A22681" s="1" t="s">
        <v>8742</v>
      </c>
    </row>
    <row r="22682">
      <c r="A22682" s="1" t="s">
        <v>8743</v>
      </c>
    </row>
    <row r="22683">
      <c r="A22683" s="1" t="s">
        <v>8744</v>
      </c>
    </row>
    <row r="22684">
      <c r="A22684" s="1" t="s">
        <v>8745</v>
      </c>
    </row>
    <row r="22685">
      <c r="A22685" s="1" t="s">
        <v>8746</v>
      </c>
    </row>
    <row r="22686">
      <c r="A22686" s="1" t="s">
        <v>8747</v>
      </c>
    </row>
    <row r="22687">
      <c r="A22687" s="1" t="s">
        <v>8748</v>
      </c>
    </row>
    <row r="22688">
      <c r="A22688" s="1" t="s">
        <v>8749</v>
      </c>
    </row>
    <row r="22689">
      <c r="A22689" s="1" t="s">
        <v>8750</v>
      </c>
    </row>
    <row r="22690">
      <c r="A22690" s="1" t="s">
        <v>8751</v>
      </c>
    </row>
    <row r="22691">
      <c r="A22691" s="1" t="s">
        <v>8752</v>
      </c>
    </row>
    <row r="22692">
      <c r="A22692" s="1" t="s">
        <v>8753</v>
      </c>
    </row>
    <row r="22693">
      <c r="A22693" s="1" t="s">
        <v>8754</v>
      </c>
    </row>
    <row r="22694">
      <c r="A22694" s="1" t="s">
        <v>8755</v>
      </c>
    </row>
    <row r="22695">
      <c r="A22695" s="1" t="s">
        <v>8756</v>
      </c>
    </row>
    <row r="22696">
      <c r="A22696" s="1" t="s">
        <v>8758</v>
      </c>
    </row>
    <row r="22697">
      <c r="A22697" s="1" t="s">
        <v>8759</v>
      </c>
    </row>
    <row r="22698">
      <c r="A22698" s="1" t="s">
        <v>8760</v>
      </c>
    </row>
    <row r="22699">
      <c r="A22699" s="1" t="s">
        <v>8761</v>
      </c>
    </row>
    <row r="22700">
      <c r="A22700" s="1" t="s">
        <v>8762</v>
      </c>
    </row>
    <row r="22701">
      <c r="A22701" s="1" t="s">
        <v>8763</v>
      </c>
    </row>
    <row r="22702">
      <c r="A22702" s="1" t="s">
        <v>8764</v>
      </c>
    </row>
    <row r="22703">
      <c r="A22703" s="1" t="s">
        <v>8765</v>
      </c>
    </row>
    <row r="22704">
      <c r="A22704" s="1" t="s">
        <v>8767</v>
      </c>
    </row>
    <row r="22705">
      <c r="A22705" s="1" t="s">
        <v>8768</v>
      </c>
    </row>
    <row r="22707">
      <c r="A22707" s="1" t="s">
        <v>8769</v>
      </c>
    </row>
    <row r="22709">
      <c r="A22709" s="1" t="s">
        <v>8770</v>
      </c>
    </row>
    <row r="22710">
      <c r="A22710" s="1" t="s">
        <v>8771</v>
      </c>
    </row>
    <row r="22711">
      <c r="A22711" s="1" t="s">
        <v>8772</v>
      </c>
    </row>
    <row r="22712">
      <c r="A22712" s="1" t="s">
        <v>8773</v>
      </c>
    </row>
    <row r="22713">
      <c r="A22713" s="1" t="s">
        <v>8774</v>
      </c>
    </row>
    <row r="22714">
      <c r="A22714" s="1" t="s">
        <v>8775</v>
      </c>
    </row>
    <row r="22715">
      <c r="A22715" s="1" t="s">
        <v>8776</v>
      </c>
    </row>
    <row r="22716">
      <c r="A22716" s="1" t="s">
        <v>8777</v>
      </c>
    </row>
    <row r="22718">
      <c r="A22718" s="1" t="s">
        <v>8142</v>
      </c>
    </row>
    <row r="22719">
      <c r="A22719" s="1" t="s">
        <v>8143</v>
      </c>
    </row>
    <row r="22721">
      <c r="A22721" s="1" t="s">
        <v>8141</v>
      </c>
    </row>
    <row r="22722">
      <c r="A22722" s="1" t="s">
        <v>8142</v>
      </c>
    </row>
    <row r="22723">
      <c r="A22723" s="1" t="s">
        <v>8143</v>
      </c>
    </row>
    <row r="22725">
      <c r="A22725" s="1" t="s">
        <v>8144</v>
      </c>
    </row>
    <row r="22726">
      <c r="A22726" s="1" t="s">
        <v>8668</v>
      </c>
    </row>
    <row r="22728">
      <c r="A22728" s="1" t="s">
        <v>7560</v>
      </c>
    </row>
    <row r="22729">
      <c r="A22729" s="1" t="s">
        <v>8264</v>
      </c>
    </row>
    <row r="22731">
      <c r="A22731" s="1" t="s">
        <v>7562</v>
      </c>
    </row>
    <row r="22732">
      <c r="A22732" s="1" t="s">
        <v>8635</v>
      </c>
    </row>
    <row r="22734">
      <c r="A22734" s="1" t="s">
        <v>7563</v>
      </c>
    </row>
    <row r="22735">
      <c r="A22735" s="1" t="s">
        <v>7564</v>
      </c>
    </row>
    <row r="22736">
      <c r="A22736" s="1" t="s">
        <v>7565</v>
      </c>
    </row>
    <row r="22738">
      <c r="A22738" s="1" t="s">
        <v>7566</v>
      </c>
    </row>
    <row r="22739">
      <c r="A22739" s="1" t="s">
        <v>7567</v>
      </c>
    </row>
    <row r="22741">
      <c r="A22741" s="1" t="s">
        <v>7568</v>
      </c>
    </row>
    <row r="22743">
      <c r="A22743" s="1" t="s">
        <v>7854</v>
      </c>
    </row>
    <row r="22745">
      <c r="A22745" s="1" t="s">
        <v>7571</v>
      </c>
    </row>
    <row r="22746">
      <c r="A22746" s="1" t="s">
        <v>1742</v>
      </c>
    </row>
    <row r="22748">
      <c r="A22748" s="1" t="s">
        <v>7574</v>
      </c>
    </row>
    <row r="22749">
      <c r="A22749" s="1" t="s">
        <v>7575</v>
      </c>
    </row>
    <row r="22750">
      <c r="A22750" s="1" t="s">
        <v>7576</v>
      </c>
    </row>
    <row r="22752">
      <c r="A22752" s="1" t="s">
        <v>8778</v>
      </c>
    </row>
    <row r="22754">
      <c r="A22754" s="1" t="s">
        <v>8151</v>
      </c>
    </row>
    <row r="22755">
      <c r="A22755" s="1" t="s">
        <v>7860</v>
      </c>
    </row>
    <row r="22757">
      <c r="A22757" s="2">
        <v>45580.0</v>
      </c>
    </row>
    <row r="22759">
      <c r="A22759" s="1" t="s">
        <v>8779</v>
      </c>
    </row>
    <row r="22761">
      <c r="A22761" s="1" t="s">
        <v>8780</v>
      </c>
    </row>
    <row r="22763">
      <c r="A22763" s="1" t="s">
        <v>8781</v>
      </c>
    </row>
    <row r="22765">
      <c r="A22765" s="1" t="s">
        <v>8782</v>
      </c>
    </row>
    <row r="22766">
      <c r="A22766" s="1" t="s">
        <v>8783</v>
      </c>
    </row>
    <row r="22768">
      <c r="A22768" s="1" t="s">
        <v>8784</v>
      </c>
    </row>
    <row r="22769">
      <c r="A22769" s="1" t="s">
        <v>8785</v>
      </c>
    </row>
    <row r="22771">
      <c r="A22771" s="1" t="s">
        <v>8786</v>
      </c>
    </row>
    <row r="22773">
      <c r="A22773" s="1" t="s">
        <v>8787</v>
      </c>
    </row>
    <row r="22774">
      <c r="A22774" s="1" t="s">
        <v>8788</v>
      </c>
    </row>
    <row r="22776">
      <c r="A22776" s="1" t="s">
        <v>8789</v>
      </c>
    </row>
    <row r="22777">
      <c r="A22777" s="1" t="s">
        <v>8790</v>
      </c>
    </row>
    <row r="22779">
      <c r="A22779" s="1" t="s">
        <v>8791</v>
      </c>
    </row>
    <row r="22780">
      <c r="A22780" s="1" t="s">
        <v>8792</v>
      </c>
    </row>
    <row r="22782">
      <c r="A22782" s="1" t="s">
        <v>8793</v>
      </c>
    </row>
    <row r="22784">
      <c r="A22784" s="1" t="s">
        <v>8794</v>
      </c>
    </row>
    <row r="22785">
      <c r="A22785" s="1" t="s">
        <v>8795</v>
      </c>
    </row>
    <row r="22787">
      <c r="A22787" s="1" t="s">
        <v>8796</v>
      </c>
    </row>
    <row r="22789">
      <c r="A22789" s="1" t="s">
        <v>7957</v>
      </c>
    </row>
    <row r="22791">
      <c r="A22791" s="1" t="s">
        <v>8797</v>
      </c>
    </row>
    <row r="22793">
      <c r="A22793" s="1" t="s">
        <v>8798</v>
      </c>
    </row>
    <row r="22794">
      <c r="A22794" s="1" t="s">
        <v>8799</v>
      </c>
    </row>
    <row r="22795">
      <c r="A22795" s="1" t="s">
        <v>8770</v>
      </c>
    </row>
    <row r="22796">
      <c r="A22796" s="1" t="s">
        <v>8771</v>
      </c>
    </row>
    <row r="22797">
      <c r="A22797" s="1" t="s">
        <v>8772</v>
      </c>
    </row>
    <row r="22798">
      <c r="A22798" s="1" t="s">
        <v>8774</v>
      </c>
    </row>
    <row r="22799">
      <c r="A22799" s="1" t="s">
        <v>8775</v>
      </c>
    </row>
    <row r="22800">
      <c r="A22800" s="1" t="s">
        <v>8776</v>
      </c>
    </row>
    <row r="22801">
      <c r="A22801" s="1" t="s">
        <v>8777</v>
      </c>
    </row>
    <row r="22802">
      <c r="A22802" s="1" t="s">
        <v>8142</v>
      </c>
    </row>
    <row r="22803">
      <c r="A22803" s="1" t="s">
        <v>8143</v>
      </c>
    </row>
    <row r="22804">
      <c r="A22804" s="1" t="s">
        <v>8141</v>
      </c>
    </row>
    <row r="22805">
      <c r="A22805" s="1" t="s">
        <v>8142</v>
      </c>
    </row>
    <row r="22806">
      <c r="A22806" s="1" t="s">
        <v>8143</v>
      </c>
    </row>
    <row r="22807">
      <c r="A22807" s="1" t="s">
        <v>8144</v>
      </c>
    </row>
    <row r="22808">
      <c r="A22808" s="1" t="s">
        <v>8668</v>
      </c>
    </row>
    <row r="22809">
      <c r="A22809" s="1" t="s">
        <v>7560</v>
      </c>
    </row>
    <row r="22810">
      <c r="A22810" s="1" t="s">
        <v>8264</v>
      </c>
    </row>
    <row r="22811">
      <c r="A22811" s="1" t="s">
        <v>7562</v>
      </c>
    </row>
    <row r="22812">
      <c r="A22812" s="1" t="s">
        <v>8635</v>
      </c>
    </row>
    <row r="22813">
      <c r="A22813" s="1" t="s">
        <v>7563</v>
      </c>
    </row>
    <row r="22814">
      <c r="A22814" s="1" t="s">
        <v>7564</v>
      </c>
    </row>
    <row r="22815">
      <c r="A22815" s="1" t="s">
        <v>7565</v>
      </c>
    </row>
    <row r="22816">
      <c r="A22816" s="1" t="s">
        <v>7566</v>
      </c>
    </row>
    <row r="22817">
      <c r="A22817" s="1" t="s">
        <v>7567</v>
      </c>
    </row>
    <row r="22818">
      <c r="A22818" s="1" t="s">
        <v>7568</v>
      </c>
    </row>
    <row r="22819">
      <c r="A22819" s="1" t="s">
        <v>7854</v>
      </c>
    </row>
    <row r="22820">
      <c r="A22820" s="1" t="s">
        <v>7571</v>
      </c>
    </row>
    <row r="22821">
      <c r="A22821" s="1" t="s">
        <v>1742</v>
      </c>
    </row>
    <row r="22822">
      <c r="A22822" s="1" t="s">
        <v>7574</v>
      </c>
    </row>
    <row r="22823">
      <c r="A22823" s="1" t="s">
        <v>7575</v>
      </c>
    </row>
    <row r="22824">
      <c r="A22824" s="1" t="s">
        <v>7576</v>
      </c>
    </row>
    <row r="22825">
      <c r="A22825" s="1" t="s">
        <v>8151</v>
      </c>
    </row>
    <row r="22826">
      <c r="A22826" s="1" t="s">
        <v>7860</v>
      </c>
    </row>
    <row r="22827">
      <c r="A22827" s="2">
        <v>45580.0</v>
      </c>
    </row>
    <row r="22828">
      <c r="A22828" s="1" t="s">
        <v>8779</v>
      </c>
    </row>
    <row r="22829">
      <c r="A22829" s="1" t="s">
        <v>8780</v>
      </c>
    </row>
    <row r="22830">
      <c r="A22830" s="1" t="s">
        <v>8781</v>
      </c>
    </row>
    <row r="22831">
      <c r="A22831" s="1" t="s">
        <v>8782</v>
      </c>
    </row>
    <row r="22832">
      <c r="A22832" s="1" t="s">
        <v>8783</v>
      </c>
    </row>
    <row r="22833">
      <c r="A22833" s="1" t="s">
        <v>8784</v>
      </c>
    </row>
    <row r="22834">
      <c r="A22834" s="1" t="s">
        <v>8785</v>
      </c>
    </row>
    <row r="22835">
      <c r="A22835" s="1" t="s">
        <v>8786</v>
      </c>
    </row>
    <row r="22836">
      <c r="A22836" s="1" t="s">
        <v>8787</v>
      </c>
    </row>
    <row r="22837">
      <c r="A22837" s="1" t="s">
        <v>8788</v>
      </c>
    </row>
    <row r="22838">
      <c r="A22838" s="1" t="s">
        <v>8789</v>
      </c>
    </row>
    <row r="22839">
      <c r="A22839" s="1" t="s">
        <v>8790</v>
      </c>
    </row>
    <row r="22840">
      <c r="A22840" s="1" t="s">
        <v>8791</v>
      </c>
    </row>
    <row r="22841">
      <c r="A22841" s="1" t="s">
        <v>8792</v>
      </c>
    </row>
    <row r="22842">
      <c r="A22842" s="1" t="s">
        <v>8793</v>
      </c>
    </row>
    <row r="22843">
      <c r="A22843" s="1" t="s">
        <v>8794</v>
      </c>
    </row>
    <row r="22844">
      <c r="A22844" s="1" t="s">
        <v>8795</v>
      </c>
    </row>
    <row r="22845">
      <c r="A22845" s="1" t="s">
        <v>7957</v>
      </c>
    </row>
    <row r="22846">
      <c r="A22846" s="1" t="s">
        <v>8800</v>
      </c>
    </row>
    <row r="22847">
      <c r="A22847" s="1" t="s">
        <v>8801</v>
      </c>
    </row>
    <row r="22849">
      <c r="A22849" s="1" t="s">
        <v>8802</v>
      </c>
    </row>
    <row r="22851">
      <c r="A22851" s="1" t="s">
        <v>8803</v>
      </c>
    </row>
    <row r="22853">
      <c r="A22853" s="1" t="s">
        <v>7553</v>
      </c>
    </row>
    <row r="22854">
      <c r="A22854" s="1" t="s">
        <v>7554</v>
      </c>
    </row>
    <row r="22855">
      <c r="A22855" s="1" t="s">
        <v>8631</v>
      </c>
    </row>
    <row r="22856">
      <c r="A22856" s="1" t="s">
        <v>8632</v>
      </c>
    </row>
    <row r="22857">
      <c r="A22857" s="1" t="s">
        <v>8633</v>
      </c>
    </row>
    <row r="22859">
      <c r="A22859" s="1" t="s">
        <v>8142</v>
      </c>
    </row>
    <row r="22860">
      <c r="A22860" s="1" t="s">
        <v>8143</v>
      </c>
    </row>
    <row r="22862">
      <c r="A22862" s="1" t="s">
        <v>8141</v>
      </c>
    </row>
    <row r="22863">
      <c r="A22863" s="1" t="s">
        <v>8142</v>
      </c>
    </row>
    <row r="22864">
      <c r="A22864" s="1" t="s">
        <v>8143</v>
      </c>
    </row>
    <row r="22866">
      <c r="A22866" s="1" t="s">
        <v>8144</v>
      </c>
    </row>
    <row r="22867">
      <c r="A22867" s="1" t="s">
        <v>8668</v>
      </c>
    </row>
    <row r="22869">
      <c r="A22869" s="1" t="s">
        <v>7560</v>
      </c>
    </row>
    <row r="22870">
      <c r="A22870" s="1" t="s">
        <v>7561</v>
      </c>
    </row>
    <row r="22872">
      <c r="A22872" s="1" t="s">
        <v>7562</v>
      </c>
    </row>
    <row r="22873">
      <c r="A22873" s="1" t="s">
        <v>8148</v>
      </c>
    </row>
    <row r="22875">
      <c r="A22875" s="1" t="s">
        <v>7563</v>
      </c>
    </row>
    <row r="22876">
      <c r="A22876" s="1" t="s">
        <v>8804</v>
      </c>
    </row>
    <row r="22877">
      <c r="A22877" s="1" t="s">
        <v>7565</v>
      </c>
    </row>
    <row r="22879">
      <c r="A22879" s="1" t="s">
        <v>8805</v>
      </c>
    </row>
    <row r="22880">
      <c r="A22880" s="1" t="s">
        <v>8806</v>
      </c>
    </row>
    <row r="22881">
      <c r="A22881" s="1" t="s">
        <v>8807</v>
      </c>
    </row>
    <row r="22882">
      <c r="A22882" s="1" t="s">
        <v>8808</v>
      </c>
    </row>
    <row r="22884">
      <c r="A22884" s="1" t="s">
        <v>8809</v>
      </c>
    </row>
    <row r="22886">
      <c r="A22886" s="1" t="s">
        <v>8810</v>
      </c>
    </row>
    <row r="22888">
      <c r="A22888" s="1">
        <v>4.0</v>
      </c>
    </row>
    <row r="22889">
      <c r="A22889" s="1" t="s">
        <v>966</v>
      </c>
    </row>
    <row r="22891">
      <c r="A22891" s="1" t="s">
        <v>8811</v>
      </c>
    </row>
    <row r="22892">
      <c r="A22892" s="1" t="s">
        <v>8812</v>
      </c>
    </row>
    <row r="22893">
      <c r="A22893" s="1" t="s">
        <v>3899</v>
      </c>
    </row>
    <row r="22895">
      <c r="A22895" s="1" t="s">
        <v>8813</v>
      </c>
    </row>
    <row r="22897">
      <c r="A22897" s="1" t="s">
        <v>966</v>
      </c>
    </row>
    <row r="22899">
      <c r="A22899" s="1" t="s">
        <v>8814</v>
      </c>
    </row>
    <row r="22900">
      <c r="A22900" s="1" t="s">
        <v>8815</v>
      </c>
    </row>
    <row r="22902">
      <c r="A22902" s="1" t="s">
        <v>8816</v>
      </c>
    </row>
    <row r="22903">
      <c r="A22903" s="1" t="s">
        <v>8817</v>
      </c>
    </row>
    <row r="22904">
      <c r="A22904" s="1" t="s">
        <v>8818</v>
      </c>
    </row>
    <row r="22906">
      <c r="A22906" s="1" t="s">
        <v>7566</v>
      </c>
    </row>
    <row r="22907">
      <c r="A22907" s="1" t="s">
        <v>7567</v>
      </c>
    </row>
    <row r="22909">
      <c r="A22909" s="1" t="s">
        <v>7568</v>
      </c>
    </row>
    <row r="22911">
      <c r="A22911" s="1" t="s">
        <v>7854</v>
      </c>
    </row>
    <row r="22913">
      <c r="A22913" s="1" t="s">
        <v>7571</v>
      </c>
    </row>
    <row r="22915">
      <c r="A22915" s="1" t="s">
        <v>1742</v>
      </c>
    </row>
    <row r="22917">
      <c r="A22917" s="1" t="s">
        <v>7574</v>
      </c>
    </row>
    <row r="22918">
      <c r="A22918" s="1" t="s">
        <v>7575</v>
      </c>
    </row>
    <row r="22919">
      <c r="A22919" s="1" t="s">
        <v>7576</v>
      </c>
    </row>
    <row r="22921">
      <c r="A22921" s="1" t="s">
        <v>8819</v>
      </c>
    </row>
    <row r="22923">
      <c r="A22923" s="1" t="s">
        <v>8151</v>
      </c>
    </row>
    <row r="22924">
      <c r="A22924" s="1" t="s">
        <v>7860</v>
      </c>
    </row>
    <row r="22926">
      <c r="A22926" s="2">
        <v>45580.0</v>
      </c>
    </row>
    <row r="22928">
      <c r="A22928" s="1" t="s">
        <v>8820</v>
      </c>
    </row>
    <row r="22930">
      <c r="A22930" s="1" t="s">
        <v>8821</v>
      </c>
    </row>
    <row r="22932">
      <c r="A22932" s="1" t="s">
        <v>8822</v>
      </c>
    </row>
    <row r="22933">
      <c r="A22933" s="1" t="s">
        <v>8823</v>
      </c>
    </row>
    <row r="22935">
      <c r="A22935" s="1" t="s">
        <v>8824</v>
      </c>
    </row>
    <row r="22936">
      <c r="A22936" s="1" t="s">
        <v>8825</v>
      </c>
    </row>
    <row r="22938">
      <c r="A22938" s="1" t="s">
        <v>8779</v>
      </c>
    </row>
    <row r="22939">
      <c r="A22939" s="1" t="s">
        <v>8780</v>
      </c>
    </row>
    <row r="22941">
      <c r="A22941" s="1" t="s">
        <v>8826</v>
      </c>
    </row>
    <row r="22943">
      <c r="A22943" s="1" t="s">
        <v>8542</v>
      </c>
    </row>
    <row r="22945">
      <c r="A22945" s="1" t="s">
        <v>8827</v>
      </c>
    </row>
    <row r="22946">
      <c r="A22946" s="1" t="s">
        <v>8828</v>
      </c>
    </row>
    <row r="22947">
      <c r="A22947" s="1" t="s">
        <v>8803</v>
      </c>
    </row>
    <row r="22948">
      <c r="A22948" s="1" t="s">
        <v>7553</v>
      </c>
    </row>
    <row r="22949">
      <c r="A22949" s="1" t="s">
        <v>8631</v>
      </c>
    </row>
    <row r="22950">
      <c r="A22950" s="1" t="s">
        <v>8632</v>
      </c>
    </row>
    <row r="22951">
      <c r="A22951" s="1" t="s">
        <v>8633</v>
      </c>
    </row>
    <row r="22952">
      <c r="A22952" s="1" t="s">
        <v>8142</v>
      </c>
    </row>
    <row r="22953">
      <c r="A22953" s="1" t="s">
        <v>8143</v>
      </c>
    </row>
    <row r="22954">
      <c r="A22954" s="1" t="s">
        <v>8141</v>
      </c>
    </row>
    <row r="22955">
      <c r="A22955" s="1" t="s">
        <v>8142</v>
      </c>
    </row>
    <row r="22956">
      <c r="A22956" s="1" t="s">
        <v>8143</v>
      </c>
    </row>
    <row r="22957">
      <c r="A22957" s="1" t="s">
        <v>8144</v>
      </c>
    </row>
    <row r="22958">
      <c r="A22958" s="1" t="s">
        <v>8668</v>
      </c>
    </row>
    <row r="22959">
      <c r="A22959" s="1" t="s">
        <v>7560</v>
      </c>
    </row>
    <row r="22960">
      <c r="A22960" s="1" t="s">
        <v>7561</v>
      </c>
    </row>
    <row r="22961">
      <c r="A22961" s="1" t="s">
        <v>7562</v>
      </c>
    </row>
    <row r="22962">
      <c r="A22962" s="1" t="s">
        <v>8148</v>
      </c>
    </row>
    <row r="22963">
      <c r="A22963" s="1" t="s">
        <v>7563</v>
      </c>
    </row>
    <row r="22964">
      <c r="A22964" s="1" t="s">
        <v>8804</v>
      </c>
    </row>
    <row r="22965">
      <c r="A22965" s="1" t="s">
        <v>7565</v>
      </c>
    </row>
    <row r="22966">
      <c r="A22966" s="1" t="s">
        <v>8805</v>
      </c>
    </row>
    <row r="22967">
      <c r="A22967" s="1" t="s">
        <v>8806</v>
      </c>
    </row>
    <row r="22968">
      <c r="A22968" s="1" t="s">
        <v>8807</v>
      </c>
    </row>
    <row r="22969">
      <c r="A22969" s="1" t="s">
        <v>8808</v>
      </c>
    </row>
    <row r="22970">
      <c r="A22970" s="1" t="s">
        <v>8810</v>
      </c>
    </row>
    <row r="22971">
      <c r="A22971" s="1" t="s">
        <v>8811</v>
      </c>
    </row>
    <row r="22972">
      <c r="A22972" s="1" t="s">
        <v>8812</v>
      </c>
    </row>
    <row r="22973">
      <c r="A22973" s="1" t="s">
        <v>3899</v>
      </c>
    </row>
    <row r="22974">
      <c r="A22974" s="1" t="s">
        <v>8813</v>
      </c>
    </row>
    <row r="22975">
      <c r="A22975" s="1" t="s">
        <v>8814</v>
      </c>
    </row>
    <row r="22976">
      <c r="A22976" s="1" t="s">
        <v>8815</v>
      </c>
    </row>
    <row r="22977">
      <c r="A22977" s="1" t="s">
        <v>8816</v>
      </c>
    </row>
    <row r="22978">
      <c r="A22978" s="1" t="s">
        <v>8817</v>
      </c>
    </row>
    <row r="22979">
      <c r="A22979" s="1" t="s">
        <v>8818</v>
      </c>
    </row>
    <row r="22980">
      <c r="A22980" s="1" t="s">
        <v>7566</v>
      </c>
    </row>
    <row r="22981">
      <c r="A22981" s="1" t="s">
        <v>7567</v>
      </c>
    </row>
    <row r="22982">
      <c r="A22982" s="1" t="s">
        <v>7568</v>
      </c>
    </row>
    <row r="22983">
      <c r="A22983" s="1" t="s">
        <v>7854</v>
      </c>
    </row>
    <row r="22984">
      <c r="A22984" s="1" t="s">
        <v>7571</v>
      </c>
    </row>
    <row r="22985">
      <c r="A22985" s="1" t="s">
        <v>1742</v>
      </c>
    </row>
    <row r="22986">
      <c r="A22986" s="1" t="s">
        <v>7574</v>
      </c>
    </row>
    <row r="22987">
      <c r="A22987" s="1" t="s">
        <v>7575</v>
      </c>
    </row>
    <row r="22988">
      <c r="A22988" s="1" t="s">
        <v>7576</v>
      </c>
    </row>
    <row r="22989">
      <c r="A22989" s="1" t="s">
        <v>8819</v>
      </c>
    </row>
    <row r="22990">
      <c r="A22990" s="1" t="s">
        <v>8151</v>
      </c>
    </row>
    <row r="22991">
      <c r="A22991" s="1" t="s">
        <v>7860</v>
      </c>
    </row>
    <row r="22992">
      <c r="A22992" s="2">
        <v>45580.0</v>
      </c>
    </row>
    <row r="22993">
      <c r="A22993" s="1" t="s">
        <v>8821</v>
      </c>
    </row>
    <row r="22994">
      <c r="A22994" s="1" t="s">
        <v>8822</v>
      </c>
    </row>
    <row r="22995">
      <c r="A22995" s="1" t="s">
        <v>8823</v>
      </c>
    </row>
    <row r="22996">
      <c r="A22996" s="1" t="s">
        <v>8824</v>
      </c>
    </row>
    <row r="22997">
      <c r="A22997" s="1" t="s">
        <v>8825</v>
      </c>
    </row>
    <row r="22998">
      <c r="A22998" s="1" t="s">
        <v>8779</v>
      </c>
    </row>
    <row r="22999">
      <c r="A22999" s="1" t="s">
        <v>8780</v>
      </c>
    </row>
    <row r="23000">
      <c r="A23000" s="1" t="s">
        <v>8826</v>
      </c>
    </row>
    <row r="23001">
      <c r="A23001" s="1" t="s">
        <v>8542</v>
      </c>
    </row>
    <row r="23002">
      <c r="A23002" s="1" t="s">
        <v>8829</v>
      </c>
    </row>
    <row r="23003">
      <c r="A23003" s="1" t="s">
        <v>8830</v>
      </c>
    </row>
    <row r="23005">
      <c r="A23005" s="1" t="s">
        <v>8831</v>
      </c>
    </row>
    <row r="23007">
      <c r="A23007" s="1" t="s">
        <v>7553</v>
      </c>
    </row>
    <row r="23008">
      <c r="A23008" s="1" t="s">
        <v>7554</v>
      </c>
    </row>
    <row r="23009">
      <c r="A23009" s="1" t="s">
        <v>8631</v>
      </c>
    </row>
    <row r="23010">
      <c r="A23010" s="1" t="s">
        <v>8632</v>
      </c>
    </row>
    <row r="23011">
      <c r="A23011" s="1" t="s">
        <v>8633</v>
      </c>
    </row>
    <row r="23013">
      <c r="A23013" s="1" t="s">
        <v>8142</v>
      </c>
    </row>
    <row r="23014">
      <c r="A23014" s="1" t="s">
        <v>8143</v>
      </c>
    </row>
    <row r="23016">
      <c r="A23016" s="1" t="s">
        <v>8141</v>
      </c>
    </row>
    <row r="23017">
      <c r="A23017" s="1" t="s">
        <v>8142</v>
      </c>
    </row>
    <row r="23018">
      <c r="A23018" s="1" t="s">
        <v>8143</v>
      </c>
    </row>
    <row r="23020">
      <c r="A23020" s="1" t="s">
        <v>451</v>
      </c>
    </row>
    <row r="23021">
      <c r="A23021" s="1" t="s">
        <v>8832</v>
      </c>
    </row>
    <row r="23023">
      <c r="A23023" s="1" t="s">
        <v>8833</v>
      </c>
    </row>
    <row r="23025">
      <c r="A23025" s="1" t="s">
        <v>8834</v>
      </c>
    </row>
    <row r="23026">
      <c r="A23026" s="1" t="s">
        <v>7377</v>
      </c>
    </row>
    <row r="23027">
      <c r="A23027" s="1" t="s">
        <v>8835</v>
      </c>
    </row>
    <row r="23029">
      <c r="A23029" s="1" t="s">
        <v>8144</v>
      </c>
    </row>
    <row r="23030">
      <c r="A23030" s="1" t="s">
        <v>8668</v>
      </c>
    </row>
    <row r="23032">
      <c r="A23032" s="1" t="s">
        <v>7560</v>
      </c>
    </row>
    <row r="23033">
      <c r="A23033" s="1" t="s">
        <v>8264</v>
      </c>
    </row>
    <row r="23035">
      <c r="A23035" s="1" t="s">
        <v>7562</v>
      </c>
    </row>
    <row r="23036">
      <c r="A23036" s="1" t="s">
        <v>8635</v>
      </c>
    </row>
    <row r="23038">
      <c r="A23038" s="1" t="s">
        <v>7563</v>
      </c>
    </row>
    <row r="23039">
      <c r="A23039" s="1" t="s">
        <v>7564</v>
      </c>
    </row>
    <row r="23040">
      <c r="A23040" s="1" t="s">
        <v>7565</v>
      </c>
    </row>
    <row r="23042">
      <c r="A23042" s="1" t="s">
        <v>8836</v>
      </c>
    </row>
    <row r="23043">
      <c r="A23043" s="1" t="s">
        <v>8837</v>
      </c>
    </row>
    <row r="23045">
      <c r="A23045" s="1" t="s">
        <v>8838</v>
      </c>
    </row>
    <row r="23047">
      <c r="A23047" s="1" t="s">
        <v>8839</v>
      </c>
    </row>
    <row r="23049">
      <c r="A23049" s="1" t="s">
        <v>8840</v>
      </c>
    </row>
    <row r="23050">
      <c r="A23050" s="1" t="s">
        <v>8841</v>
      </c>
    </row>
    <row r="23052">
      <c r="A23052" s="1" t="s">
        <v>7566</v>
      </c>
    </row>
    <row r="23053">
      <c r="A23053" s="1" t="s">
        <v>7567</v>
      </c>
    </row>
    <row r="23055">
      <c r="A23055" s="1" t="s">
        <v>7568</v>
      </c>
    </row>
    <row r="23057">
      <c r="A23057" s="1" t="s">
        <v>7854</v>
      </c>
    </row>
    <row r="23059">
      <c r="A23059" s="1" t="s">
        <v>7571</v>
      </c>
    </row>
    <row r="23061">
      <c r="A23061" s="1" t="s">
        <v>1742</v>
      </c>
    </row>
    <row r="23063">
      <c r="A23063" s="1" t="s">
        <v>7574</v>
      </c>
    </row>
    <row r="23064">
      <c r="A23064" s="1" t="s">
        <v>8182</v>
      </c>
    </row>
    <row r="23065">
      <c r="A23065" s="1" t="s">
        <v>8842</v>
      </c>
    </row>
    <row r="23067">
      <c r="A23067" s="1" t="s">
        <v>8843</v>
      </c>
    </row>
    <row r="23069">
      <c r="A23069" s="1" t="s">
        <v>8151</v>
      </c>
    </row>
    <row r="23070">
      <c r="A23070" s="1" t="s">
        <v>7860</v>
      </c>
    </row>
    <row r="23072">
      <c r="A23072" s="2">
        <v>45580.0</v>
      </c>
    </row>
    <row r="23074">
      <c r="A23074" s="1" t="s">
        <v>8844</v>
      </c>
    </row>
    <row r="23076">
      <c r="A23076" s="1" t="s">
        <v>8845</v>
      </c>
    </row>
    <row r="23077">
      <c r="A23077" s="1" t="s">
        <v>8846</v>
      </c>
    </row>
    <row r="23079">
      <c r="A23079" s="1" t="s">
        <v>8847</v>
      </c>
    </row>
    <row r="23080">
      <c r="A23080" s="1" t="s">
        <v>8848</v>
      </c>
    </row>
    <row r="23082">
      <c r="A23082" s="8">
        <v>45971.61388888889</v>
      </c>
    </row>
    <row r="23084">
      <c r="A23084" s="1" t="s">
        <v>8542</v>
      </c>
    </row>
    <row r="23086">
      <c r="A23086" s="1" t="s">
        <v>8849</v>
      </c>
    </row>
    <row r="23087">
      <c r="A23087" s="1" t="s">
        <v>7553</v>
      </c>
    </row>
    <row r="23088">
      <c r="A23088" s="1" t="s">
        <v>8631</v>
      </c>
    </row>
    <row r="23089">
      <c r="A23089" s="1" t="s">
        <v>8632</v>
      </c>
    </row>
    <row r="23090">
      <c r="A23090" s="1" t="s">
        <v>8633</v>
      </c>
    </row>
    <row r="23091">
      <c r="A23091" s="1" t="s">
        <v>8142</v>
      </c>
    </row>
    <row r="23092">
      <c r="A23092" s="1" t="s">
        <v>8143</v>
      </c>
    </row>
    <row r="23093">
      <c r="A23093" s="1" t="s">
        <v>8141</v>
      </c>
    </row>
    <row r="23094">
      <c r="A23094" s="1" t="s">
        <v>8142</v>
      </c>
    </row>
    <row r="23095">
      <c r="A23095" s="1" t="s">
        <v>8143</v>
      </c>
    </row>
    <row r="23096">
      <c r="A23096" s="1" t="s">
        <v>8833</v>
      </c>
    </row>
    <row r="23097">
      <c r="A23097" s="1" t="s">
        <v>8834</v>
      </c>
    </row>
    <row r="23098">
      <c r="A23098" s="1" t="s">
        <v>8835</v>
      </c>
    </row>
    <row r="23099">
      <c r="A23099" s="1" t="s">
        <v>8144</v>
      </c>
    </row>
    <row r="23100">
      <c r="A23100" s="1" t="s">
        <v>8668</v>
      </c>
    </row>
    <row r="23101">
      <c r="A23101" s="1" t="s">
        <v>7560</v>
      </c>
    </row>
    <row r="23102">
      <c r="A23102" s="1" t="s">
        <v>8264</v>
      </c>
    </row>
    <row r="23103">
      <c r="A23103" s="1" t="s">
        <v>7562</v>
      </c>
    </row>
    <row r="23104">
      <c r="A23104" s="1" t="s">
        <v>8635</v>
      </c>
    </row>
    <row r="23105">
      <c r="A23105" s="1" t="s">
        <v>7563</v>
      </c>
    </row>
    <row r="23106">
      <c r="A23106" s="1" t="s">
        <v>7564</v>
      </c>
    </row>
    <row r="23107">
      <c r="A23107" s="1" t="s">
        <v>7565</v>
      </c>
    </row>
    <row r="23108">
      <c r="A23108" s="1" t="s">
        <v>8836</v>
      </c>
    </row>
    <row r="23109">
      <c r="A23109" s="1" t="s">
        <v>8837</v>
      </c>
    </row>
    <row r="23110">
      <c r="A23110" s="1" t="s">
        <v>8839</v>
      </c>
    </row>
    <row r="23111">
      <c r="A23111" s="1" t="s">
        <v>8840</v>
      </c>
    </row>
    <row r="23112">
      <c r="A23112" s="1" t="s">
        <v>7566</v>
      </c>
    </row>
    <row r="23113">
      <c r="A23113" s="1" t="s">
        <v>7567</v>
      </c>
    </row>
    <row r="23114">
      <c r="A23114" s="1" t="s">
        <v>7568</v>
      </c>
    </row>
    <row r="23115">
      <c r="A23115" s="1" t="s">
        <v>7854</v>
      </c>
    </row>
    <row r="23116">
      <c r="A23116" s="1" t="s">
        <v>7571</v>
      </c>
    </row>
    <row r="23117">
      <c r="A23117" s="1" t="s">
        <v>1742</v>
      </c>
    </row>
    <row r="23118">
      <c r="A23118" s="1" t="s">
        <v>7574</v>
      </c>
    </row>
    <row r="23119">
      <c r="A23119" s="1" t="s">
        <v>8182</v>
      </c>
    </row>
    <row r="23120">
      <c r="A23120" s="1" t="s">
        <v>8842</v>
      </c>
    </row>
    <row r="23121">
      <c r="A23121" s="1" t="s">
        <v>8843</v>
      </c>
    </row>
    <row r="23122">
      <c r="A23122" s="1" t="s">
        <v>8151</v>
      </c>
    </row>
    <row r="23123">
      <c r="A23123" s="1" t="s">
        <v>7860</v>
      </c>
    </row>
    <row r="23124">
      <c r="A23124" s="2">
        <v>45580.0</v>
      </c>
    </row>
    <row r="23125">
      <c r="A23125" s="1" t="s">
        <v>8844</v>
      </c>
    </row>
    <row r="23126">
      <c r="A23126" s="1" t="s">
        <v>8845</v>
      </c>
    </row>
    <row r="23127">
      <c r="A23127" s="1" t="s">
        <v>8846</v>
      </c>
    </row>
    <row r="23128">
      <c r="A23128" s="1" t="s">
        <v>8847</v>
      </c>
    </row>
    <row r="23129">
      <c r="A23129" s="1" t="s">
        <v>8848</v>
      </c>
    </row>
    <row r="23130">
      <c r="A23130" s="1" t="s">
        <v>8850</v>
      </c>
    </row>
    <row r="23131">
      <c r="A23131" s="1" t="s">
        <v>8851</v>
      </c>
    </row>
    <row r="23133">
      <c r="A23133" s="1" t="s">
        <v>8852</v>
      </c>
    </row>
    <row r="23135">
      <c r="A23135" s="1" t="s">
        <v>8853</v>
      </c>
    </row>
    <row r="23136">
      <c r="A23136" s="1" t="s">
        <v>8771</v>
      </c>
    </row>
    <row r="23137">
      <c r="A23137" s="1" t="s">
        <v>7554</v>
      </c>
    </row>
    <row r="23138">
      <c r="A23138" s="1" t="s">
        <v>8854</v>
      </c>
    </row>
    <row r="23139">
      <c r="A23139" s="1" t="s">
        <v>8631</v>
      </c>
    </row>
    <row r="23140">
      <c r="A23140" s="1" t="s">
        <v>8632</v>
      </c>
    </row>
    <row r="23141">
      <c r="A23141" s="1" t="s">
        <v>8855</v>
      </c>
    </row>
    <row r="23142">
      <c r="A23142" s="1" t="s">
        <v>8856</v>
      </c>
    </row>
    <row r="23143">
      <c r="A23143" s="1" t="s">
        <v>8857</v>
      </c>
    </row>
    <row r="23145">
      <c r="A23145" s="1" t="s">
        <v>8143</v>
      </c>
    </row>
    <row r="23147">
      <c r="A23147" s="1" t="s">
        <v>8858</v>
      </c>
    </row>
    <row r="23149">
      <c r="A23149" s="1" t="s">
        <v>4140</v>
      </c>
    </row>
    <row r="23151">
      <c r="A23151" s="1" t="s">
        <v>8141</v>
      </c>
    </row>
    <row r="23152">
      <c r="A23152" s="1" t="s">
        <v>8142</v>
      </c>
    </row>
    <row r="23153">
      <c r="A23153" s="1" t="s">
        <v>8143</v>
      </c>
    </row>
    <row r="23155">
      <c r="A23155" s="1" t="s">
        <v>8144</v>
      </c>
    </row>
    <row r="23156">
      <c r="A23156" s="1" t="s">
        <v>8668</v>
      </c>
    </row>
    <row r="23158">
      <c r="A23158" s="1" t="s">
        <v>7560</v>
      </c>
    </row>
    <row r="23159">
      <c r="A23159" s="1" t="s">
        <v>8377</v>
      </c>
    </row>
    <row r="23161">
      <c r="A23161" s="1" t="s">
        <v>7562</v>
      </c>
    </row>
    <row r="23162">
      <c r="A23162" s="1" t="s">
        <v>8635</v>
      </c>
    </row>
    <row r="23164">
      <c r="A23164" s="1" t="s">
        <v>7563</v>
      </c>
    </row>
    <row r="23165">
      <c r="A23165" s="1" t="s">
        <v>7564</v>
      </c>
    </row>
    <row r="23166">
      <c r="A23166" s="1" t="s">
        <v>7565</v>
      </c>
    </row>
    <row r="23168">
      <c r="A23168" s="1" t="s">
        <v>7566</v>
      </c>
    </row>
    <row r="23169">
      <c r="A23169" s="1" t="s">
        <v>7567</v>
      </c>
    </row>
    <row r="23171">
      <c r="A23171" s="1" t="s">
        <v>7890</v>
      </c>
    </row>
    <row r="23172">
      <c r="A23172" s="1" t="s">
        <v>7854</v>
      </c>
    </row>
    <row r="23174">
      <c r="A23174" s="2">
        <v>45617.0</v>
      </c>
    </row>
    <row r="23176">
      <c r="A23176" s="1" t="s">
        <v>7571</v>
      </c>
    </row>
    <row r="23177">
      <c r="A23177" s="1" t="s">
        <v>1742</v>
      </c>
    </row>
    <row r="23179">
      <c r="A23179" s="1" t="s">
        <v>7574</v>
      </c>
    </row>
    <row r="23180">
      <c r="A23180" s="1" t="s">
        <v>8182</v>
      </c>
    </row>
    <row r="23181">
      <c r="A23181" s="1" t="s">
        <v>8859</v>
      </c>
    </row>
    <row r="23183">
      <c r="A23183" s="1" t="s">
        <v>8860</v>
      </c>
    </row>
    <row r="23185">
      <c r="A23185" s="1" t="s">
        <v>8151</v>
      </c>
    </row>
    <row r="23186">
      <c r="A23186" s="1" t="s">
        <v>7860</v>
      </c>
    </row>
    <row r="23188">
      <c r="A23188" s="2">
        <v>45580.0</v>
      </c>
    </row>
    <row r="23190">
      <c r="A23190" s="1" t="s">
        <v>8861</v>
      </c>
    </row>
    <row r="23192">
      <c r="A23192" s="1" t="s">
        <v>8862</v>
      </c>
    </row>
    <row r="23193">
      <c r="A23193" s="1" t="s">
        <v>8015</v>
      </c>
    </row>
    <row r="23195">
      <c r="A23195" s="1" t="s">
        <v>8007</v>
      </c>
    </row>
    <row r="23196">
      <c r="A23196" s="1" t="s">
        <v>8863</v>
      </c>
    </row>
    <row r="23197">
      <c r="A23197" s="1" t="s">
        <v>8864</v>
      </c>
    </row>
    <row r="23199">
      <c r="A23199" s="1" t="s">
        <v>966</v>
      </c>
    </row>
    <row r="23201">
      <c r="A23201" s="1" t="s">
        <v>8007</v>
      </c>
    </row>
    <row r="23202">
      <c r="A23202" s="1" t="s">
        <v>8865</v>
      </c>
    </row>
    <row r="23203">
      <c r="A23203" s="1" t="s">
        <v>8866</v>
      </c>
    </row>
    <row r="23205">
      <c r="A23205" s="1" t="s">
        <v>8867</v>
      </c>
    </row>
    <row r="23206">
      <c r="A23206" s="8">
        <v>45970.61944444444</v>
      </c>
    </row>
    <row r="23208">
      <c r="A23208" s="1" t="s">
        <v>8868</v>
      </c>
    </row>
    <row r="23210">
      <c r="A23210" s="1" t="s">
        <v>8869</v>
      </c>
    </row>
    <row r="23211">
      <c r="A23211" s="1" t="s">
        <v>8870</v>
      </c>
    </row>
    <row r="23212">
      <c r="A23212" s="1" t="s">
        <v>8853</v>
      </c>
    </row>
    <row r="23213">
      <c r="A23213" s="1" t="s">
        <v>8771</v>
      </c>
    </row>
    <row r="23214">
      <c r="A23214" s="1" t="s">
        <v>8854</v>
      </c>
    </row>
    <row r="23215">
      <c r="A23215" s="1" t="s">
        <v>8631</v>
      </c>
    </row>
    <row r="23216">
      <c r="A23216" s="1" t="s">
        <v>8632</v>
      </c>
    </row>
    <row r="23217">
      <c r="A23217" s="1" t="s">
        <v>8855</v>
      </c>
    </row>
    <row r="23218">
      <c r="A23218" s="1" t="s">
        <v>8856</v>
      </c>
    </row>
    <row r="23219">
      <c r="A23219" s="1" t="s">
        <v>8857</v>
      </c>
    </row>
    <row r="23220">
      <c r="A23220" s="1" t="s">
        <v>8143</v>
      </c>
    </row>
    <row r="23221">
      <c r="A23221" s="1" t="s">
        <v>8141</v>
      </c>
    </row>
    <row r="23222">
      <c r="A23222" s="1" t="s">
        <v>8142</v>
      </c>
    </row>
    <row r="23223">
      <c r="A23223" s="1" t="s">
        <v>8143</v>
      </c>
    </row>
    <row r="23224">
      <c r="A23224" s="1" t="s">
        <v>8144</v>
      </c>
    </row>
    <row r="23225">
      <c r="A23225" s="1" t="s">
        <v>8668</v>
      </c>
    </row>
    <row r="23226">
      <c r="A23226" s="1" t="s">
        <v>7560</v>
      </c>
    </row>
    <row r="23227">
      <c r="A23227" s="1" t="s">
        <v>8377</v>
      </c>
    </row>
    <row r="23228">
      <c r="A23228" s="1" t="s">
        <v>7562</v>
      </c>
    </row>
    <row r="23229">
      <c r="A23229" s="1" t="s">
        <v>8635</v>
      </c>
    </row>
    <row r="23230">
      <c r="A23230" s="1" t="s">
        <v>7563</v>
      </c>
    </row>
    <row r="23231">
      <c r="A23231" s="1" t="s">
        <v>7564</v>
      </c>
    </row>
    <row r="23232">
      <c r="A23232" s="1" t="s">
        <v>7565</v>
      </c>
    </row>
    <row r="23233">
      <c r="A23233" s="1" t="s">
        <v>7566</v>
      </c>
    </row>
    <row r="23234">
      <c r="A23234" s="1" t="s">
        <v>7567</v>
      </c>
    </row>
    <row r="23235">
      <c r="A23235" s="1" t="s">
        <v>7890</v>
      </c>
    </row>
    <row r="23236">
      <c r="A23236" s="1" t="s">
        <v>7854</v>
      </c>
    </row>
    <row r="23237">
      <c r="A23237" s="2">
        <v>45617.0</v>
      </c>
    </row>
    <row r="23238">
      <c r="A23238" s="1" t="s">
        <v>7571</v>
      </c>
    </row>
    <row r="23239">
      <c r="A23239" s="1" t="s">
        <v>1742</v>
      </c>
    </row>
    <row r="23240">
      <c r="A23240" s="1" t="s">
        <v>7574</v>
      </c>
    </row>
    <row r="23241">
      <c r="A23241" s="1" t="s">
        <v>8182</v>
      </c>
    </row>
    <row r="23242">
      <c r="A23242" s="1" t="s">
        <v>8859</v>
      </c>
    </row>
    <row r="23243">
      <c r="A23243" s="1" t="s">
        <v>8860</v>
      </c>
    </row>
    <row r="23244">
      <c r="A23244" s="1" t="s">
        <v>8151</v>
      </c>
    </row>
    <row r="23245">
      <c r="A23245" s="1" t="s">
        <v>7860</v>
      </c>
    </row>
    <row r="23246">
      <c r="A23246" s="2">
        <v>45580.0</v>
      </c>
    </row>
    <row r="23247">
      <c r="A23247" s="1" t="s">
        <v>8861</v>
      </c>
    </row>
    <row r="23248">
      <c r="A23248" s="1" t="s">
        <v>8862</v>
      </c>
    </row>
    <row r="23249">
      <c r="A23249" s="1" t="s">
        <v>8007</v>
      </c>
    </row>
    <row r="23250">
      <c r="A23250" s="1" t="s">
        <v>8863</v>
      </c>
    </row>
    <row r="23251">
      <c r="A23251" s="1" t="s">
        <v>8864</v>
      </c>
    </row>
    <row r="23252">
      <c r="A23252" s="1" t="s">
        <v>8007</v>
      </c>
    </row>
    <row r="23253">
      <c r="A23253" s="1" t="s">
        <v>8865</v>
      </c>
    </row>
    <row r="23254">
      <c r="A23254" s="1" t="s">
        <v>8866</v>
      </c>
    </row>
    <row r="23255">
      <c r="A23255" s="1" t="s">
        <v>8867</v>
      </c>
    </row>
    <row r="23256">
      <c r="A23256" s="1" t="s">
        <v>8868</v>
      </c>
    </row>
    <row r="23257">
      <c r="A23257" s="1" t="s">
        <v>8871</v>
      </c>
    </row>
    <row r="23258">
      <c r="A23258" s="1" t="s">
        <v>8872</v>
      </c>
    </row>
    <row r="23260">
      <c r="A23260" s="1" t="s">
        <v>8873</v>
      </c>
    </row>
    <row r="23262">
      <c r="A23262" s="1" t="s">
        <v>8771</v>
      </c>
    </row>
    <row r="23264">
      <c r="A23264" s="1" t="s">
        <v>7553</v>
      </c>
    </row>
    <row r="23265">
      <c r="A23265" s="1" t="s">
        <v>7554</v>
      </c>
    </row>
    <row r="23266">
      <c r="A23266" s="1" t="s">
        <v>8631</v>
      </c>
    </row>
    <row r="23267">
      <c r="A23267" s="1" t="s">
        <v>8632</v>
      </c>
    </row>
    <row r="23268">
      <c r="A23268" s="1" t="s">
        <v>8633</v>
      </c>
    </row>
    <row r="23270">
      <c r="A23270" s="1" t="s">
        <v>8142</v>
      </c>
    </row>
    <row r="23271">
      <c r="A23271" s="1" t="s">
        <v>8143</v>
      </c>
    </row>
    <row r="23273">
      <c r="A23273" s="8">
        <v>45970.510416666664</v>
      </c>
    </row>
    <row r="23275">
      <c r="A23275" s="1" t="s">
        <v>8874</v>
      </c>
    </row>
    <row r="23276">
      <c r="A23276" s="1" t="s">
        <v>8875</v>
      </c>
    </row>
    <row r="23278">
      <c r="A23278" s="1" t="s">
        <v>8141</v>
      </c>
    </row>
    <row r="23279">
      <c r="A23279" s="1" t="s">
        <v>8142</v>
      </c>
    </row>
    <row r="23280">
      <c r="A23280" s="1" t="s">
        <v>8143</v>
      </c>
    </row>
    <row r="23282">
      <c r="A23282" s="1" t="s">
        <v>8144</v>
      </c>
    </row>
    <row r="23283">
      <c r="A23283" s="1" t="s">
        <v>8668</v>
      </c>
    </row>
    <row r="23285">
      <c r="A23285" s="1" t="s">
        <v>7560</v>
      </c>
    </row>
    <row r="23286">
      <c r="A23286" s="1" t="s">
        <v>8264</v>
      </c>
    </row>
    <row r="23288">
      <c r="A23288" s="1" t="s">
        <v>3877</v>
      </c>
    </row>
    <row r="23290">
      <c r="A23290" s="1" t="s">
        <v>7562</v>
      </c>
    </row>
    <row r="23291">
      <c r="A23291" s="1" t="s">
        <v>8635</v>
      </c>
    </row>
    <row r="23293">
      <c r="A23293" s="1" t="s">
        <v>7563</v>
      </c>
    </row>
    <row r="23294">
      <c r="A23294" s="1" t="s">
        <v>7564</v>
      </c>
    </row>
    <row r="23295">
      <c r="A23295" s="1" t="s">
        <v>7565</v>
      </c>
    </row>
    <row r="23297">
      <c r="A23297" s="1" t="s">
        <v>7566</v>
      </c>
    </row>
    <row r="23298">
      <c r="A23298" s="1" t="s">
        <v>7567</v>
      </c>
    </row>
    <row r="23300">
      <c r="A23300" s="1" t="s">
        <v>7890</v>
      </c>
    </row>
    <row r="23301">
      <c r="A23301" s="1" t="s">
        <v>7854</v>
      </c>
    </row>
    <row r="23303">
      <c r="A23303" s="2">
        <v>45617.0</v>
      </c>
    </row>
    <row r="23305">
      <c r="A23305" s="1" t="s">
        <v>7571</v>
      </c>
    </row>
    <row r="23306">
      <c r="A23306" s="1" t="s">
        <v>1742</v>
      </c>
    </row>
    <row r="23308">
      <c r="A23308" s="1" t="s">
        <v>8876</v>
      </c>
    </row>
    <row r="23309">
      <c r="A23309" s="1" t="s">
        <v>8877</v>
      </c>
    </row>
    <row r="23310">
      <c r="A23310" s="1" t="s">
        <v>8878</v>
      </c>
    </row>
    <row r="23312">
      <c r="A23312" s="1" t="s">
        <v>8879</v>
      </c>
    </row>
    <row r="23314">
      <c r="A23314" s="1" t="s">
        <v>8880</v>
      </c>
    </row>
    <row r="23316">
      <c r="A23316" s="1" t="s">
        <v>8881</v>
      </c>
    </row>
    <row r="23318">
      <c r="A23318" s="1" t="s">
        <v>8882</v>
      </c>
    </row>
    <row r="23319">
      <c r="A23319" s="1" t="s">
        <v>8883</v>
      </c>
    </row>
    <row r="23321">
      <c r="A23321" s="1" t="s">
        <v>8884</v>
      </c>
    </row>
    <row r="23323">
      <c r="A23323" s="1" t="s">
        <v>8885</v>
      </c>
    </row>
    <row r="23325">
      <c r="A23325" s="1" t="s">
        <v>8886</v>
      </c>
    </row>
    <row r="23327">
      <c r="A23327" s="1" t="s">
        <v>8887</v>
      </c>
    </row>
    <row r="23329">
      <c r="A23329" s="1" t="s">
        <v>8888</v>
      </c>
    </row>
    <row r="23330">
      <c r="A23330" s="1" t="s">
        <v>8889</v>
      </c>
    </row>
    <row r="23332">
      <c r="A23332" s="1" t="s">
        <v>8890</v>
      </c>
    </row>
    <row r="23333">
      <c r="A23333" s="1" t="s">
        <v>8891</v>
      </c>
    </row>
    <row r="23335">
      <c r="A23335" s="1" t="s">
        <v>8892</v>
      </c>
    </row>
    <row r="23337">
      <c r="A23337" s="1" t="s">
        <v>8893</v>
      </c>
    </row>
    <row r="23339">
      <c r="A23339" s="1" t="s">
        <v>7574</v>
      </c>
    </row>
    <row r="23340">
      <c r="A23340" s="1" t="s">
        <v>7575</v>
      </c>
    </row>
    <row r="23341">
      <c r="A23341" s="1" t="s">
        <v>7576</v>
      </c>
    </row>
    <row r="23343">
      <c r="A23343" s="1" t="s">
        <v>8894</v>
      </c>
    </row>
    <row r="23345">
      <c r="A23345" s="1" t="s">
        <v>8151</v>
      </c>
    </row>
    <row r="23346">
      <c r="A23346" s="1" t="s">
        <v>7860</v>
      </c>
    </row>
    <row r="23348">
      <c r="A23348" s="2">
        <v>45580.0</v>
      </c>
    </row>
    <row r="23350">
      <c r="A23350" s="1" t="s">
        <v>8895</v>
      </c>
    </row>
    <row r="23352">
      <c r="A23352" s="1" t="s">
        <v>8896</v>
      </c>
    </row>
    <row r="23354">
      <c r="A23354" s="1" t="s">
        <v>8897</v>
      </c>
    </row>
    <row r="23356">
      <c r="A23356" s="1" t="s">
        <v>8898</v>
      </c>
    </row>
    <row r="23357">
      <c r="A23357" s="1" t="s">
        <v>8899</v>
      </c>
    </row>
    <row r="23358">
      <c r="A23358" s="1" t="s">
        <v>8771</v>
      </c>
    </row>
    <row r="23359">
      <c r="A23359" s="1" t="s">
        <v>7553</v>
      </c>
    </row>
    <row r="23360">
      <c r="A23360" s="1" t="s">
        <v>8631</v>
      </c>
    </row>
    <row r="23361">
      <c r="A23361" s="1" t="s">
        <v>8632</v>
      </c>
    </row>
    <row r="23362">
      <c r="A23362" s="1" t="s">
        <v>8633</v>
      </c>
    </row>
    <row r="23363">
      <c r="A23363" s="1" t="s">
        <v>8142</v>
      </c>
    </row>
    <row r="23364">
      <c r="A23364" s="1" t="s">
        <v>8143</v>
      </c>
    </row>
    <row r="23365">
      <c r="A23365" s="1" t="s">
        <v>8874</v>
      </c>
    </row>
    <row r="23366">
      <c r="A23366" s="1" t="s">
        <v>8875</v>
      </c>
    </row>
    <row r="23367">
      <c r="A23367" s="1" t="s">
        <v>8141</v>
      </c>
    </row>
    <row r="23368">
      <c r="A23368" s="1" t="s">
        <v>8142</v>
      </c>
    </row>
    <row r="23369">
      <c r="A23369" s="1" t="s">
        <v>8143</v>
      </c>
    </row>
    <row r="23370">
      <c r="A23370" s="1" t="s">
        <v>8144</v>
      </c>
    </row>
    <row r="23371">
      <c r="A23371" s="1" t="s">
        <v>8668</v>
      </c>
    </row>
    <row r="23372">
      <c r="A23372" s="1" t="s">
        <v>7560</v>
      </c>
    </row>
    <row r="23373">
      <c r="A23373" s="1" t="s">
        <v>8264</v>
      </c>
    </row>
    <row r="23374">
      <c r="A23374" s="1" t="s">
        <v>7562</v>
      </c>
    </row>
    <row r="23375">
      <c r="A23375" s="1" t="s">
        <v>8635</v>
      </c>
    </row>
    <row r="23376">
      <c r="A23376" s="1" t="s">
        <v>7563</v>
      </c>
    </row>
    <row r="23377">
      <c r="A23377" s="1" t="s">
        <v>7564</v>
      </c>
    </row>
    <row r="23378">
      <c r="A23378" s="1" t="s">
        <v>7565</v>
      </c>
    </row>
    <row r="23379">
      <c r="A23379" s="1" t="s">
        <v>7566</v>
      </c>
    </row>
    <row r="23380">
      <c r="A23380" s="1" t="s">
        <v>7567</v>
      </c>
    </row>
    <row r="23381">
      <c r="A23381" s="1" t="s">
        <v>7890</v>
      </c>
    </row>
    <row r="23382">
      <c r="A23382" s="1" t="s">
        <v>7854</v>
      </c>
    </row>
    <row r="23383">
      <c r="A23383" s="2">
        <v>45617.0</v>
      </c>
    </row>
    <row r="23384">
      <c r="A23384" s="1" t="s">
        <v>7571</v>
      </c>
    </row>
    <row r="23385">
      <c r="A23385" s="1" t="s">
        <v>1742</v>
      </c>
    </row>
    <row r="23386">
      <c r="A23386" s="1" t="s">
        <v>8876</v>
      </c>
    </row>
    <row r="23387">
      <c r="A23387" s="1" t="s">
        <v>8877</v>
      </c>
    </row>
    <row r="23388">
      <c r="A23388" s="1" t="s">
        <v>8878</v>
      </c>
    </row>
    <row r="23389">
      <c r="A23389" s="1" t="s">
        <v>8879</v>
      </c>
    </row>
    <row r="23390">
      <c r="A23390" s="1" t="s">
        <v>8880</v>
      </c>
    </row>
    <row r="23391">
      <c r="A23391" s="1" t="s">
        <v>8881</v>
      </c>
    </row>
    <row r="23392">
      <c r="A23392" s="1" t="s">
        <v>8882</v>
      </c>
    </row>
    <row r="23393">
      <c r="A23393" s="1" t="s">
        <v>8883</v>
      </c>
    </row>
    <row r="23394">
      <c r="A23394" s="1" t="s">
        <v>8884</v>
      </c>
    </row>
    <row r="23395">
      <c r="A23395" s="1" t="s">
        <v>8885</v>
      </c>
    </row>
    <row r="23396">
      <c r="A23396" s="1" t="s">
        <v>8886</v>
      </c>
    </row>
    <row r="23397">
      <c r="A23397" s="1" t="s">
        <v>8887</v>
      </c>
    </row>
    <row r="23398">
      <c r="A23398" s="1" t="s">
        <v>8888</v>
      </c>
    </row>
    <row r="23399">
      <c r="A23399" s="1" t="s">
        <v>8889</v>
      </c>
    </row>
    <row r="23400">
      <c r="A23400" s="1" t="s">
        <v>8890</v>
      </c>
    </row>
    <row r="23401">
      <c r="A23401" s="1" t="s">
        <v>8891</v>
      </c>
    </row>
    <row r="23402">
      <c r="A23402" s="1" t="s">
        <v>8892</v>
      </c>
    </row>
    <row r="23403">
      <c r="A23403" s="1" t="s">
        <v>7574</v>
      </c>
    </row>
    <row r="23404">
      <c r="A23404" s="1" t="s">
        <v>7575</v>
      </c>
    </row>
    <row r="23405">
      <c r="A23405" s="1" t="s">
        <v>7576</v>
      </c>
    </row>
    <row r="23406">
      <c r="A23406" s="1" t="s">
        <v>8151</v>
      </c>
    </row>
    <row r="23407">
      <c r="A23407" s="1" t="s">
        <v>7860</v>
      </c>
    </row>
    <row r="23408">
      <c r="A23408" s="2">
        <v>45580.0</v>
      </c>
    </row>
    <row r="23409">
      <c r="A23409" s="1" t="s">
        <v>8895</v>
      </c>
    </row>
    <row r="23410">
      <c r="A23410" s="1" t="s">
        <v>8896</v>
      </c>
    </row>
    <row r="23411">
      <c r="A23411" s="1" t="s">
        <v>8900</v>
      </c>
    </row>
    <row r="23412">
      <c r="A23412" s="1" t="s">
        <v>8901</v>
      </c>
    </row>
    <row r="23414">
      <c r="A23414" s="1" t="s">
        <v>8902</v>
      </c>
    </row>
    <row r="23416">
      <c r="A23416" s="1" t="s">
        <v>8803</v>
      </c>
    </row>
    <row r="23418">
      <c r="A23418" s="1" t="s">
        <v>8903</v>
      </c>
    </row>
    <row r="23419">
      <c r="A23419" s="1" t="s">
        <v>8904</v>
      </c>
    </row>
    <row r="23420">
      <c r="A23420" s="1" t="s">
        <v>8905</v>
      </c>
    </row>
    <row r="23422">
      <c r="A23422" s="1" t="s">
        <v>8906</v>
      </c>
    </row>
    <row r="23424">
      <c r="A23424" s="1" t="s">
        <v>7553</v>
      </c>
    </row>
    <row r="23425">
      <c r="A23425" s="1" t="s">
        <v>7554</v>
      </c>
    </row>
    <row r="23426">
      <c r="A23426" s="1" t="s">
        <v>8907</v>
      </c>
    </row>
    <row r="23427">
      <c r="A23427" s="1" t="s">
        <v>8632</v>
      </c>
    </row>
    <row r="23428">
      <c r="A23428" s="1" t="s">
        <v>8633</v>
      </c>
    </row>
    <row r="23430">
      <c r="A23430" s="1" t="s">
        <v>8908</v>
      </c>
    </row>
    <row r="23431">
      <c r="A23431" s="1" t="s">
        <v>8143</v>
      </c>
    </row>
    <row r="23433">
      <c r="A23433" s="1" t="s">
        <v>8141</v>
      </c>
    </row>
    <row r="23434">
      <c r="A23434" s="1" t="s">
        <v>8142</v>
      </c>
    </row>
    <row r="23435">
      <c r="A23435" s="1" t="s">
        <v>8143</v>
      </c>
    </row>
    <row r="23437">
      <c r="A23437" s="1" t="s">
        <v>4373</v>
      </c>
    </row>
    <row r="23439">
      <c r="A23439" s="1" t="s">
        <v>1516</v>
      </c>
    </row>
    <row r="23441">
      <c r="A23441" s="1" t="s">
        <v>8909</v>
      </c>
    </row>
    <row r="23443">
      <c r="A23443" s="1" t="s">
        <v>8910</v>
      </c>
    </row>
    <row r="23445">
      <c r="A23445" s="1" t="s">
        <v>8144</v>
      </c>
    </row>
    <row r="23446">
      <c r="A23446" s="1" t="s">
        <v>8668</v>
      </c>
    </row>
    <row r="23448">
      <c r="A23448" s="1" t="s">
        <v>8911</v>
      </c>
    </row>
    <row r="23449">
      <c r="A23449" s="1" t="s">
        <v>8912</v>
      </c>
    </row>
    <row r="23451">
      <c r="A23451" s="1" t="s">
        <v>7560</v>
      </c>
    </row>
    <row r="23452">
      <c r="A23452" s="1" t="s">
        <v>8264</v>
      </c>
    </row>
    <row r="23454">
      <c r="A23454" s="1" t="s">
        <v>8913</v>
      </c>
    </row>
    <row r="23456">
      <c r="A23456" s="1" t="s">
        <v>1858</v>
      </c>
    </row>
    <row r="23457">
      <c r="A23457" s="1" t="s">
        <v>8914</v>
      </c>
    </row>
    <row r="23459">
      <c r="A23459" s="1" t="s">
        <v>7562</v>
      </c>
    </row>
    <row r="23460">
      <c r="A23460" s="1" t="s">
        <v>8148</v>
      </c>
    </row>
    <row r="23462">
      <c r="A23462" s="1" t="s">
        <v>7563</v>
      </c>
    </row>
    <row r="23463">
      <c r="A23463" s="1" t="s">
        <v>7564</v>
      </c>
    </row>
    <row r="23464">
      <c r="A23464" s="1" t="s">
        <v>7565</v>
      </c>
    </row>
    <row r="23466">
      <c r="A23466" s="1" t="s">
        <v>8915</v>
      </c>
    </row>
    <row r="23467">
      <c r="A23467" s="1" t="s">
        <v>8916</v>
      </c>
    </row>
    <row r="23468">
      <c r="A23468" s="1" t="s">
        <v>8917</v>
      </c>
    </row>
    <row r="23470">
      <c r="A23470" s="1" t="s">
        <v>8918</v>
      </c>
    </row>
    <row r="23472">
      <c r="A23472" s="8">
        <v>45970.211805555555</v>
      </c>
    </row>
    <row r="23474">
      <c r="A23474" s="1" t="s">
        <v>8919</v>
      </c>
    </row>
    <row r="23476">
      <c r="A23476" s="1" t="s">
        <v>7566</v>
      </c>
    </row>
    <row r="23477">
      <c r="A23477" s="1" t="s">
        <v>7567</v>
      </c>
    </row>
    <row r="23479">
      <c r="A23479" s="8">
        <v>45970.510416666664</v>
      </c>
    </row>
    <row r="23481">
      <c r="A23481" s="1" t="s">
        <v>7568</v>
      </c>
    </row>
    <row r="23483">
      <c r="A23483" s="1" t="s">
        <v>7854</v>
      </c>
    </row>
    <row r="23485">
      <c r="A23485" s="1" t="s">
        <v>2007</v>
      </c>
    </row>
    <row r="23486">
      <c r="A23486" s="1" t="s">
        <v>165</v>
      </c>
    </row>
    <row r="23488">
      <c r="A23488" s="1" t="s">
        <v>7571</v>
      </c>
    </row>
    <row r="23489">
      <c r="A23489" s="1" t="s">
        <v>1742</v>
      </c>
    </row>
    <row r="23491">
      <c r="A23491" s="1" t="s">
        <v>8920</v>
      </c>
    </row>
    <row r="23492">
      <c r="A23492" s="1" t="s">
        <v>8921</v>
      </c>
    </row>
    <row r="23494">
      <c r="A23494" s="1" t="s">
        <v>8922</v>
      </c>
    </row>
    <row r="23496">
      <c r="A23496" s="1" t="s">
        <v>7574</v>
      </c>
    </row>
    <row r="23497">
      <c r="A23497" s="1" t="s">
        <v>7575</v>
      </c>
    </row>
    <row r="23498">
      <c r="A23498" s="1" t="s">
        <v>7576</v>
      </c>
    </row>
    <row r="23500">
      <c r="A23500" s="1" t="s">
        <v>8923</v>
      </c>
    </row>
    <row r="23501">
      <c r="A23501" s="1" t="s">
        <v>8924</v>
      </c>
    </row>
    <row r="23503">
      <c r="A23503" s="1" t="s">
        <v>8151</v>
      </c>
    </row>
    <row r="23504">
      <c r="A23504" s="1" t="s">
        <v>7860</v>
      </c>
    </row>
    <row r="23506">
      <c r="A23506" s="2">
        <v>45580.0</v>
      </c>
    </row>
    <row r="23508">
      <c r="A23508" s="1" t="s">
        <v>8925</v>
      </c>
    </row>
    <row r="23510">
      <c r="A23510" s="1" t="s">
        <v>8926</v>
      </c>
    </row>
    <row r="23511">
      <c r="A23511" s="1" t="s">
        <v>8927</v>
      </c>
    </row>
    <row r="23512">
      <c r="A23512" s="1" t="s">
        <v>8803</v>
      </c>
    </row>
    <row r="23513">
      <c r="A23513" s="1" t="s">
        <v>8903</v>
      </c>
    </row>
    <row r="23514">
      <c r="A23514" s="1" t="s">
        <v>8904</v>
      </c>
    </row>
    <row r="23515">
      <c r="A23515" s="1" t="s">
        <v>8905</v>
      </c>
    </row>
    <row r="23516">
      <c r="A23516" s="1" t="s">
        <v>8906</v>
      </c>
    </row>
    <row r="23517">
      <c r="A23517" s="1" t="s">
        <v>7553</v>
      </c>
    </row>
    <row r="23518">
      <c r="A23518" s="1" t="s">
        <v>8907</v>
      </c>
    </row>
    <row r="23519">
      <c r="A23519" s="1" t="s">
        <v>8632</v>
      </c>
    </row>
    <row r="23520">
      <c r="A23520" s="1" t="s">
        <v>8633</v>
      </c>
    </row>
    <row r="23521">
      <c r="A23521" s="1" t="s">
        <v>8908</v>
      </c>
    </row>
    <row r="23522">
      <c r="A23522" s="1" t="s">
        <v>8143</v>
      </c>
    </row>
    <row r="23523">
      <c r="A23523" s="1" t="s">
        <v>8141</v>
      </c>
    </row>
    <row r="23524">
      <c r="A23524" s="1" t="s">
        <v>8142</v>
      </c>
    </row>
    <row r="23525">
      <c r="A23525" s="1" t="s">
        <v>8143</v>
      </c>
    </row>
    <row r="23526">
      <c r="A23526" s="1" t="s">
        <v>8909</v>
      </c>
    </row>
    <row r="23527">
      <c r="A23527" s="1" t="s">
        <v>8910</v>
      </c>
    </row>
    <row r="23528">
      <c r="A23528" s="1" t="s">
        <v>8144</v>
      </c>
    </row>
    <row r="23529">
      <c r="A23529" s="1" t="s">
        <v>8668</v>
      </c>
    </row>
    <row r="23530">
      <c r="A23530" s="1" t="s">
        <v>8911</v>
      </c>
    </row>
    <row r="23531">
      <c r="A23531" s="1" t="s">
        <v>8912</v>
      </c>
    </row>
    <row r="23532">
      <c r="A23532" s="1" t="s">
        <v>7560</v>
      </c>
    </row>
    <row r="23533">
      <c r="A23533" s="1" t="s">
        <v>8264</v>
      </c>
    </row>
    <row r="23534">
      <c r="A23534" s="1" t="s">
        <v>8913</v>
      </c>
    </row>
    <row r="23535">
      <c r="A23535" s="1" t="s">
        <v>7562</v>
      </c>
    </row>
    <row r="23536">
      <c r="A23536" s="1" t="s">
        <v>8148</v>
      </c>
    </row>
    <row r="23537">
      <c r="A23537" s="1" t="s">
        <v>7563</v>
      </c>
    </row>
    <row r="23538">
      <c r="A23538" s="1" t="s">
        <v>7564</v>
      </c>
    </row>
    <row r="23539">
      <c r="A23539" s="1" t="s">
        <v>7565</v>
      </c>
    </row>
    <row r="23540">
      <c r="A23540" s="1" t="s">
        <v>8915</v>
      </c>
    </row>
    <row r="23541">
      <c r="A23541" s="1" t="s">
        <v>8916</v>
      </c>
    </row>
    <row r="23542">
      <c r="A23542" s="1" t="s">
        <v>8917</v>
      </c>
    </row>
    <row r="23543">
      <c r="A23543" s="1" t="s">
        <v>8918</v>
      </c>
    </row>
    <row r="23544">
      <c r="A23544" s="1" t="s">
        <v>8919</v>
      </c>
    </row>
    <row r="23545">
      <c r="A23545" s="1" t="s">
        <v>7566</v>
      </c>
    </row>
    <row r="23546">
      <c r="A23546" s="1" t="s">
        <v>7567</v>
      </c>
    </row>
    <row r="23547">
      <c r="A23547" s="1" t="s">
        <v>7568</v>
      </c>
    </row>
    <row r="23548">
      <c r="A23548" s="1" t="s">
        <v>7854</v>
      </c>
    </row>
    <row r="23549">
      <c r="A23549" s="1" t="s">
        <v>7571</v>
      </c>
    </row>
    <row r="23550">
      <c r="A23550" s="1" t="s">
        <v>1742</v>
      </c>
    </row>
    <row r="23551">
      <c r="A23551" s="1" t="s">
        <v>8920</v>
      </c>
    </row>
    <row r="23552">
      <c r="A23552" s="1" t="s">
        <v>8921</v>
      </c>
    </row>
    <row r="23553">
      <c r="A23553" s="1" t="s">
        <v>8922</v>
      </c>
    </row>
    <row r="23554">
      <c r="A23554" s="1" t="s">
        <v>7574</v>
      </c>
    </row>
    <row r="23555">
      <c r="A23555" s="1" t="s">
        <v>7575</v>
      </c>
    </row>
    <row r="23556">
      <c r="A23556" s="1" t="s">
        <v>7576</v>
      </c>
    </row>
    <row r="23557">
      <c r="A23557" s="1" t="s">
        <v>8923</v>
      </c>
    </row>
    <row r="23558">
      <c r="A23558" s="1" t="s">
        <v>8924</v>
      </c>
    </row>
    <row r="23559">
      <c r="A23559" s="1" t="s">
        <v>8151</v>
      </c>
    </row>
    <row r="23560">
      <c r="A23560" s="1" t="s">
        <v>7860</v>
      </c>
    </row>
    <row r="23561">
      <c r="A23561" s="2">
        <v>45580.0</v>
      </c>
    </row>
    <row r="23562">
      <c r="A23562" s="1" t="s">
        <v>8925</v>
      </c>
    </row>
    <row r="23563">
      <c r="A23563" s="1" t="s">
        <v>8928</v>
      </c>
    </row>
    <row r="23564">
      <c r="A23564" s="1" t="s">
        <v>8929</v>
      </c>
    </row>
    <row r="23566">
      <c r="A23566" s="1" t="s">
        <v>7553</v>
      </c>
    </row>
    <row r="23568">
      <c r="A23568" s="1" t="s">
        <v>7554</v>
      </c>
    </row>
    <row r="23570">
      <c r="A23570" s="1" t="s">
        <v>8930</v>
      </c>
    </row>
    <row r="23572">
      <c r="A23572" s="1" t="s">
        <v>8631</v>
      </c>
    </row>
    <row r="23573">
      <c r="A23573" s="1" t="s">
        <v>8632</v>
      </c>
    </row>
    <row r="23575">
      <c r="A23575" s="1" t="s">
        <v>8633</v>
      </c>
    </row>
    <row r="23576">
      <c r="A23576" s="1" t="s">
        <v>8142</v>
      </c>
    </row>
    <row r="23577">
      <c r="A23577" s="1" t="s">
        <v>8143</v>
      </c>
    </row>
    <row r="23579">
      <c r="A23579" s="1" t="s">
        <v>8141</v>
      </c>
    </row>
    <row r="23580">
      <c r="A23580" s="1" t="s">
        <v>8142</v>
      </c>
    </row>
    <row r="23581">
      <c r="A23581" s="1" t="s">
        <v>8143</v>
      </c>
    </row>
    <row r="23583">
      <c r="A23583" s="1" t="s">
        <v>8144</v>
      </c>
    </row>
    <row r="23584">
      <c r="A23584" s="1" t="s">
        <v>8668</v>
      </c>
    </row>
    <row r="23586">
      <c r="A23586" s="1" t="s">
        <v>7560</v>
      </c>
    </row>
    <row r="23587">
      <c r="A23587" s="1" t="s">
        <v>8518</v>
      </c>
    </row>
    <row r="23589">
      <c r="A23589" s="1" t="s">
        <v>8931</v>
      </c>
    </row>
    <row r="23591">
      <c r="A23591" s="1" t="s">
        <v>7562</v>
      </c>
    </row>
    <row r="23592">
      <c r="A23592" s="1" t="s">
        <v>8148</v>
      </c>
    </row>
    <row r="23594">
      <c r="A23594" s="1" t="s">
        <v>7563</v>
      </c>
    </row>
    <row r="23595">
      <c r="A23595" s="1" t="s">
        <v>7564</v>
      </c>
    </row>
    <row r="23596">
      <c r="A23596" s="1" t="s">
        <v>7565</v>
      </c>
    </row>
    <row r="23598">
      <c r="A23598" s="1" t="s">
        <v>7566</v>
      </c>
    </row>
    <row r="23599">
      <c r="A23599" s="1" t="s">
        <v>7567</v>
      </c>
    </row>
    <row r="23601">
      <c r="A23601" s="1" t="s">
        <v>7890</v>
      </c>
    </row>
    <row r="23602">
      <c r="A23602" s="1" t="s">
        <v>7854</v>
      </c>
    </row>
    <row r="23604">
      <c r="A23604" s="2">
        <v>45617.0</v>
      </c>
    </row>
    <row r="23606">
      <c r="A23606" s="1" t="s">
        <v>7571</v>
      </c>
    </row>
    <row r="23607">
      <c r="A23607" s="1" t="s">
        <v>1742</v>
      </c>
    </row>
    <row r="23609">
      <c r="A23609" s="1" t="s">
        <v>7574</v>
      </c>
    </row>
    <row r="23610">
      <c r="A23610" s="1" t="s">
        <v>7575</v>
      </c>
    </row>
    <row r="23611">
      <c r="A23611" s="1" t="s">
        <v>7576</v>
      </c>
    </row>
    <row r="23613">
      <c r="A23613" s="1" t="s">
        <v>8151</v>
      </c>
    </row>
    <row r="23614">
      <c r="A23614" s="1" t="s">
        <v>7860</v>
      </c>
    </row>
    <row r="23616">
      <c r="A23616" s="2">
        <v>45580.0</v>
      </c>
    </row>
    <row r="23618">
      <c r="A23618" s="1" t="s">
        <v>8932</v>
      </c>
    </row>
    <row r="23620">
      <c r="A23620" s="1" t="s">
        <v>8933</v>
      </c>
    </row>
    <row r="23622">
      <c r="A23622" s="1" t="s">
        <v>8934</v>
      </c>
    </row>
    <row r="23624">
      <c r="A23624" s="1" t="s">
        <v>8935</v>
      </c>
    </row>
    <row r="23625">
      <c r="A23625" s="1" t="s">
        <v>8936</v>
      </c>
    </row>
    <row r="23627">
      <c r="A23627" s="1" t="s">
        <v>8937</v>
      </c>
    </row>
    <row r="23629">
      <c r="A23629" s="1" t="s">
        <v>8938</v>
      </c>
    </row>
    <row r="23630">
      <c r="A23630" s="1" t="s">
        <v>8939</v>
      </c>
    </row>
    <row r="23632">
      <c r="A23632" s="1" t="s">
        <v>8940</v>
      </c>
    </row>
    <row r="23633">
      <c r="A23633" s="1" t="s">
        <v>8941</v>
      </c>
    </row>
    <row r="23635">
      <c r="A23635" s="1" t="s">
        <v>8942</v>
      </c>
    </row>
    <row r="23636">
      <c r="A23636" s="1" t="s">
        <v>8943</v>
      </c>
    </row>
    <row r="23638">
      <c r="A23638" s="1" t="s">
        <v>8944</v>
      </c>
    </row>
    <row r="23639">
      <c r="A23639" s="1" t="s">
        <v>8945</v>
      </c>
    </row>
    <row r="23641">
      <c r="A23641" s="1" t="s">
        <v>8946</v>
      </c>
    </row>
    <row r="23643">
      <c r="A23643" s="1" t="s">
        <v>8947</v>
      </c>
    </row>
    <row r="23645">
      <c r="A23645" s="1" t="s">
        <v>8948</v>
      </c>
    </row>
    <row r="23646">
      <c r="A23646" s="1" t="s">
        <v>8949</v>
      </c>
    </row>
    <row r="23647">
      <c r="A23647" s="1" t="s">
        <v>8950</v>
      </c>
    </row>
    <row r="23649">
      <c r="A23649" s="1" t="s">
        <v>8951</v>
      </c>
    </row>
    <row r="23650">
      <c r="A23650" s="1" t="s">
        <v>8952</v>
      </c>
    </row>
    <row r="23652">
      <c r="A23652" s="1" t="s">
        <v>8953</v>
      </c>
    </row>
    <row r="23653">
      <c r="A23653" s="1" t="s">
        <v>8954</v>
      </c>
    </row>
    <row r="23655">
      <c r="A23655" s="1" t="s">
        <v>8955</v>
      </c>
    </row>
    <row r="23657">
      <c r="A23657" s="1" t="s">
        <v>8956</v>
      </c>
    </row>
    <row r="23659">
      <c r="A23659" s="1" t="s">
        <v>8957</v>
      </c>
    </row>
    <row r="23661">
      <c r="A23661" s="1" t="s">
        <v>8958</v>
      </c>
    </row>
    <row r="23662">
      <c r="A23662" s="1" t="s">
        <v>8723</v>
      </c>
    </row>
    <row r="23663">
      <c r="A23663" s="1" t="s">
        <v>8930</v>
      </c>
    </row>
    <row r="23664">
      <c r="A23664" s="1" t="s">
        <v>8631</v>
      </c>
    </row>
    <row r="23665">
      <c r="A23665" s="1" t="s">
        <v>8632</v>
      </c>
    </row>
    <row r="23666">
      <c r="A23666" s="1" t="s">
        <v>8633</v>
      </c>
    </row>
    <row r="23667">
      <c r="A23667" s="1" t="s">
        <v>8142</v>
      </c>
    </row>
    <row r="23668">
      <c r="A23668" s="1" t="s">
        <v>8143</v>
      </c>
    </row>
    <row r="23669">
      <c r="A23669" s="1" t="s">
        <v>8141</v>
      </c>
    </row>
    <row r="23670">
      <c r="A23670" s="1" t="s">
        <v>8142</v>
      </c>
    </row>
    <row r="23671">
      <c r="A23671" s="1" t="s">
        <v>8143</v>
      </c>
    </row>
    <row r="23672">
      <c r="A23672" s="1" t="s">
        <v>8144</v>
      </c>
    </row>
    <row r="23673">
      <c r="A23673" s="1" t="s">
        <v>8668</v>
      </c>
    </row>
    <row r="23674">
      <c r="A23674" s="1" t="s">
        <v>7560</v>
      </c>
    </row>
    <row r="23675">
      <c r="A23675" s="1" t="s">
        <v>8518</v>
      </c>
    </row>
    <row r="23676">
      <c r="A23676" s="1" t="s">
        <v>7562</v>
      </c>
    </row>
    <row r="23677">
      <c r="A23677" s="1" t="s">
        <v>8148</v>
      </c>
    </row>
    <row r="23678">
      <c r="A23678" s="1" t="s">
        <v>7563</v>
      </c>
    </row>
    <row r="23679">
      <c r="A23679" s="1" t="s">
        <v>7564</v>
      </c>
    </row>
    <row r="23680">
      <c r="A23680" s="1" t="s">
        <v>7565</v>
      </c>
    </row>
    <row r="23681">
      <c r="A23681" s="1" t="s">
        <v>7566</v>
      </c>
    </row>
    <row r="23682">
      <c r="A23682" s="1" t="s">
        <v>7567</v>
      </c>
    </row>
    <row r="23683">
      <c r="A23683" s="1" t="s">
        <v>7890</v>
      </c>
    </row>
    <row r="23684">
      <c r="A23684" s="1" t="s">
        <v>7854</v>
      </c>
    </row>
    <row r="23685">
      <c r="A23685" s="2">
        <v>45617.0</v>
      </c>
    </row>
    <row r="23686">
      <c r="A23686" s="1" t="s">
        <v>7571</v>
      </c>
    </row>
    <row r="23687">
      <c r="A23687" s="1" t="s">
        <v>1742</v>
      </c>
    </row>
    <row r="23688">
      <c r="A23688" s="1" t="s">
        <v>7574</v>
      </c>
    </row>
    <row r="23689">
      <c r="A23689" s="1" t="s">
        <v>7575</v>
      </c>
    </row>
    <row r="23690">
      <c r="A23690" s="1" t="s">
        <v>7576</v>
      </c>
    </row>
    <row r="23691">
      <c r="A23691" s="1" t="s">
        <v>8151</v>
      </c>
    </row>
    <row r="23692">
      <c r="A23692" s="1" t="s">
        <v>7860</v>
      </c>
    </row>
    <row r="23693">
      <c r="A23693" s="2">
        <v>45580.0</v>
      </c>
    </row>
    <row r="23694">
      <c r="A23694" s="1" t="s">
        <v>8933</v>
      </c>
    </row>
    <row r="23695">
      <c r="A23695" s="1" t="s">
        <v>8934</v>
      </c>
    </row>
    <row r="23696">
      <c r="A23696" s="1" t="s">
        <v>8935</v>
      </c>
    </row>
    <row r="23697">
      <c r="A23697" s="1" t="s">
        <v>8936</v>
      </c>
    </row>
    <row r="23698">
      <c r="A23698" s="1" t="s">
        <v>8937</v>
      </c>
    </row>
    <row r="23699">
      <c r="A23699" s="1" t="s">
        <v>8938</v>
      </c>
    </row>
    <row r="23700">
      <c r="A23700" s="1" t="s">
        <v>8939</v>
      </c>
    </row>
    <row r="23701">
      <c r="A23701" s="1" t="s">
        <v>8940</v>
      </c>
    </row>
    <row r="23702">
      <c r="A23702" s="1" t="s">
        <v>8941</v>
      </c>
    </row>
    <row r="23703">
      <c r="A23703" s="1" t="s">
        <v>8942</v>
      </c>
    </row>
    <row r="23704">
      <c r="A23704" s="1" t="s">
        <v>8943</v>
      </c>
    </row>
    <row r="23705">
      <c r="A23705" s="1" t="s">
        <v>8944</v>
      </c>
    </row>
    <row r="23706">
      <c r="A23706" s="1" t="s">
        <v>8945</v>
      </c>
    </row>
    <row r="23707">
      <c r="A23707" s="1" t="s">
        <v>8946</v>
      </c>
    </row>
    <row r="23708">
      <c r="A23708" s="1" t="s">
        <v>8947</v>
      </c>
    </row>
    <row r="23709">
      <c r="A23709" s="1" t="s">
        <v>8948</v>
      </c>
    </row>
    <row r="23710">
      <c r="A23710" s="1" t="s">
        <v>8949</v>
      </c>
    </row>
    <row r="23711">
      <c r="A23711" s="1" t="s">
        <v>8950</v>
      </c>
    </row>
    <row r="23712">
      <c r="A23712" s="1" t="s">
        <v>8951</v>
      </c>
    </row>
    <row r="23713">
      <c r="A23713" s="1" t="s">
        <v>8952</v>
      </c>
    </row>
    <row r="23714">
      <c r="A23714" s="1" t="s">
        <v>8953</v>
      </c>
    </row>
    <row r="23715">
      <c r="A23715" s="1" t="s">
        <v>8954</v>
      </c>
    </row>
    <row r="23716">
      <c r="A23716" s="1" t="s">
        <v>8955</v>
      </c>
    </row>
    <row r="23717">
      <c r="A23717" s="1" t="s">
        <v>8956</v>
      </c>
    </row>
    <row r="23718">
      <c r="A23718" s="1" t="s">
        <v>8959</v>
      </c>
    </row>
    <row r="23719">
      <c r="A23719" s="1" t="s">
        <v>8960</v>
      </c>
    </row>
    <row r="23721">
      <c r="A23721" s="1" t="s">
        <v>8629</v>
      </c>
    </row>
    <row r="23723">
      <c r="A23723" s="1" t="s">
        <v>8803</v>
      </c>
    </row>
    <row r="23725">
      <c r="A23725" s="1" t="s">
        <v>7553</v>
      </c>
    </row>
    <row r="23726">
      <c r="A23726" s="1" t="s">
        <v>7554</v>
      </c>
    </row>
    <row r="23727">
      <c r="A23727" s="1" t="s">
        <v>8961</v>
      </c>
    </row>
    <row r="23728">
      <c r="A23728" s="1" t="s">
        <v>8632</v>
      </c>
    </row>
    <row r="23729">
      <c r="A23729" s="1" t="s">
        <v>8633</v>
      </c>
    </row>
    <row r="23731">
      <c r="A23731" s="1" t="s">
        <v>8142</v>
      </c>
    </row>
    <row r="23732">
      <c r="A23732" s="1" t="s">
        <v>8143</v>
      </c>
    </row>
    <row r="23734">
      <c r="A23734" s="1" t="s">
        <v>8141</v>
      </c>
    </row>
    <row r="23735">
      <c r="A23735" s="1" t="s">
        <v>8142</v>
      </c>
    </row>
    <row r="23736">
      <c r="A23736" s="1" t="s">
        <v>8143</v>
      </c>
    </row>
    <row r="23738">
      <c r="A23738" s="1" t="s">
        <v>8144</v>
      </c>
    </row>
    <row r="23739">
      <c r="A23739" s="1" t="s">
        <v>8634</v>
      </c>
    </row>
    <row r="23741">
      <c r="A23741" s="1" t="s">
        <v>7560</v>
      </c>
    </row>
    <row r="23742">
      <c r="A23742" s="1" t="s">
        <v>8518</v>
      </c>
    </row>
    <row r="23744">
      <c r="A23744" s="1" t="s">
        <v>7562</v>
      </c>
    </row>
    <row r="23745">
      <c r="A23745" s="1" t="s">
        <v>8635</v>
      </c>
    </row>
    <row r="23747">
      <c r="A23747" s="1" t="s">
        <v>7563</v>
      </c>
    </row>
    <row r="23748">
      <c r="A23748" s="1" t="s">
        <v>7564</v>
      </c>
    </row>
    <row r="23749">
      <c r="A23749" s="1" t="s">
        <v>7565</v>
      </c>
    </row>
    <row r="23751">
      <c r="A23751" s="1" t="s">
        <v>7566</v>
      </c>
    </row>
    <row r="23752">
      <c r="A23752" s="1" t="s">
        <v>7567</v>
      </c>
    </row>
    <row r="23754">
      <c r="A23754" s="1" t="s">
        <v>7890</v>
      </c>
    </row>
    <row r="23755">
      <c r="A23755" s="1" t="s">
        <v>7854</v>
      </c>
    </row>
    <row r="23757">
      <c r="A23757" s="2">
        <v>45617.0</v>
      </c>
    </row>
    <row r="23759">
      <c r="A23759" s="1" t="s">
        <v>7571</v>
      </c>
    </row>
    <row r="23760">
      <c r="A23760" s="1" t="s">
        <v>1742</v>
      </c>
    </row>
    <row r="23762">
      <c r="A23762" s="1" t="s">
        <v>7574</v>
      </c>
    </row>
    <row r="23763">
      <c r="A23763" s="1" t="s">
        <v>8182</v>
      </c>
    </row>
    <row r="23764">
      <c r="A23764" s="1" t="s">
        <v>8859</v>
      </c>
    </row>
    <row r="23766">
      <c r="A23766" s="1" t="s">
        <v>8962</v>
      </c>
    </row>
    <row r="23768">
      <c r="A23768" s="1" t="s">
        <v>8151</v>
      </c>
    </row>
    <row r="23769">
      <c r="A23769" s="1" t="s">
        <v>7860</v>
      </c>
    </row>
    <row r="23771">
      <c r="A23771" s="2">
        <v>45580.0</v>
      </c>
    </row>
    <row r="23773">
      <c r="A23773" s="1" t="s">
        <v>8963</v>
      </c>
    </row>
    <row r="23774">
      <c r="A23774" s="1" t="s">
        <v>8964</v>
      </c>
    </row>
    <row r="23775">
      <c r="A23775" s="1" t="s">
        <v>8965</v>
      </c>
    </row>
    <row r="23777">
      <c r="A23777" s="1" t="s">
        <v>8966</v>
      </c>
    </row>
    <row r="23778">
      <c r="A23778" s="1" t="s">
        <v>8967</v>
      </c>
    </row>
    <row r="23779">
      <c r="A23779" s="1" t="s">
        <v>8968</v>
      </c>
    </row>
    <row r="23781">
      <c r="A23781" s="1" t="s">
        <v>8969</v>
      </c>
    </row>
    <row r="23783">
      <c r="A23783" s="8">
        <v>45969.45416666667</v>
      </c>
    </row>
    <row r="23785">
      <c r="A23785" s="1" t="s">
        <v>8970</v>
      </c>
    </row>
    <row r="23786">
      <c r="A23786" s="11">
        <v>45969.54791666667</v>
      </c>
    </row>
    <row r="23787">
      <c r="A23787" s="1" t="s">
        <v>8971</v>
      </c>
    </row>
    <row r="23788">
      <c r="A23788" s="1" t="s">
        <v>8972</v>
      </c>
    </row>
    <row r="23790">
      <c r="A23790" s="1" t="s">
        <v>8973</v>
      </c>
    </row>
    <row r="23792">
      <c r="A23792" s="1" t="s">
        <v>8974</v>
      </c>
    </row>
    <row r="23794">
      <c r="A23794" s="1" t="s">
        <v>8975</v>
      </c>
    </row>
    <row r="23796">
      <c r="A23796" s="1" t="s">
        <v>8934</v>
      </c>
    </row>
    <row r="23798">
      <c r="A23798" s="1" t="s">
        <v>8976</v>
      </c>
    </row>
    <row r="23800">
      <c r="A23800" s="1" t="s">
        <v>8936</v>
      </c>
    </row>
    <row r="23802">
      <c r="A23802" s="1" t="s">
        <v>8937</v>
      </c>
    </row>
    <row r="23804">
      <c r="A23804" s="1" t="s">
        <v>8977</v>
      </c>
    </row>
    <row r="23806">
      <c r="A23806" s="1" t="s">
        <v>8978</v>
      </c>
    </row>
    <row r="23808">
      <c r="A23808" s="1" t="s">
        <v>8979</v>
      </c>
    </row>
    <row r="23809">
      <c r="A23809" s="1" t="s">
        <v>8662</v>
      </c>
    </row>
    <row r="23810">
      <c r="A23810" s="1" t="s">
        <v>8803</v>
      </c>
    </row>
    <row r="23811">
      <c r="A23811" s="1" t="s">
        <v>7553</v>
      </c>
    </row>
    <row r="23812">
      <c r="A23812" s="1" t="s">
        <v>8961</v>
      </c>
    </row>
    <row r="23813">
      <c r="A23813" s="1" t="s">
        <v>8632</v>
      </c>
    </row>
    <row r="23814">
      <c r="A23814" s="1" t="s">
        <v>8633</v>
      </c>
    </row>
    <row r="23815">
      <c r="A23815" s="1" t="s">
        <v>8142</v>
      </c>
    </row>
    <row r="23816">
      <c r="A23816" s="1" t="s">
        <v>8143</v>
      </c>
    </row>
    <row r="23817">
      <c r="A23817" s="1" t="s">
        <v>8141</v>
      </c>
    </row>
    <row r="23818">
      <c r="A23818" s="1" t="s">
        <v>8142</v>
      </c>
    </row>
    <row r="23819">
      <c r="A23819" s="1" t="s">
        <v>8143</v>
      </c>
    </row>
    <row r="23820">
      <c r="A23820" s="1" t="s">
        <v>8144</v>
      </c>
    </row>
    <row r="23821">
      <c r="A23821" s="1" t="s">
        <v>8634</v>
      </c>
    </row>
    <row r="23822">
      <c r="A23822" s="1" t="s">
        <v>7560</v>
      </c>
    </row>
    <row r="23823">
      <c r="A23823" s="1" t="s">
        <v>8518</v>
      </c>
    </row>
    <row r="23824">
      <c r="A23824" s="1" t="s">
        <v>7562</v>
      </c>
    </row>
    <row r="23825">
      <c r="A23825" s="1" t="s">
        <v>8635</v>
      </c>
    </row>
    <row r="23826">
      <c r="A23826" s="1" t="s">
        <v>7563</v>
      </c>
    </row>
    <row r="23827">
      <c r="A23827" s="1" t="s">
        <v>7564</v>
      </c>
    </row>
    <row r="23828">
      <c r="A23828" s="1" t="s">
        <v>7565</v>
      </c>
    </row>
    <row r="23829">
      <c r="A23829" s="1" t="s">
        <v>7566</v>
      </c>
    </row>
    <row r="23830">
      <c r="A23830" s="1" t="s">
        <v>7567</v>
      </c>
    </row>
    <row r="23831">
      <c r="A23831" s="1" t="s">
        <v>7890</v>
      </c>
    </row>
    <row r="23832">
      <c r="A23832" s="1" t="s">
        <v>7854</v>
      </c>
    </row>
    <row r="23833">
      <c r="A23833" s="2">
        <v>45617.0</v>
      </c>
    </row>
    <row r="23834">
      <c r="A23834" s="1" t="s">
        <v>7571</v>
      </c>
    </row>
    <row r="23835">
      <c r="A23835" s="1" t="s">
        <v>1742</v>
      </c>
    </row>
    <row r="23836">
      <c r="A23836" s="1" t="s">
        <v>7574</v>
      </c>
    </row>
    <row r="23837">
      <c r="A23837" s="1" t="s">
        <v>8182</v>
      </c>
    </row>
    <row r="23838">
      <c r="A23838" s="1" t="s">
        <v>8859</v>
      </c>
    </row>
    <row r="23839">
      <c r="A23839" s="1" t="s">
        <v>8962</v>
      </c>
    </row>
    <row r="23840">
      <c r="A23840" s="1" t="s">
        <v>8151</v>
      </c>
    </row>
    <row r="23841">
      <c r="A23841" s="1" t="s">
        <v>7860</v>
      </c>
    </row>
    <row r="23842">
      <c r="A23842" s="2">
        <v>45580.0</v>
      </c>
    </row>
    <row r="23843">
      <c r="A23843" s="1" t="s">
        <v>8963</v>
      </c>
    </row>
    <row r="23844">
      <c r="A23844" s="1" t="s">
        <v>8964</v>
      </c>
    </row>
    <row r="23845">
      <c r="A23845" s="1" t="s">
        <v>8965</v>
      </c>
    </row>
    <row r="23846">
      <c r="A23846" s="1" t="s">
        <v>8966</v>
      </c>
    </row>
    <row r="23847">
      <c r="A23847" s="1" t="s">
        <v>8967</v>
      </c>
    </row>
    <row r="23848">
      <c r="A23848" s="1" t="s">
        <v>8968</v>
      </c>
    </row>
    <row r="23849">
      <c r="A23849" s="1" t="s">
        <v>8969</v>
      </c>
    </row>
    <row r="23850">
      <c r="A23850" s="1" t="s">
        <v>8970</v>
      </c>
    </row>
    <row r="23851">
      <c r="A23851" s="1" t="s">
        <v>8971</v>
      </c>
    </row>
    <row r="23852">
      <c r="A23852" s="1" t="s">
        <v>8972</v>
      </c>
    </row>
    <row r="23853">
      <c r="A23853" s="1" t="s">
        <v>8973</v>
      </c>
    </row>
    <row r="23854">
      <c r="A23854" s="1" t="s">
        <v>8974</v>
      </c>
    </row>
    <row r="23855">
      <c r="A23855" s="1" t="s">
        <v>8975</v>
      </c>
    </row>
    <row r="23856">
      <c r="A23856" s="1" t="s">
        <v>8934</v>
      </c>
    </row>
    <row r="23857">
      <c r="A23857" s="1" t="s">
        <v>8976</v>
      </c>
    </row>
    <row r="23858">
      <c r="A23858" s="1" t="s">
        <v>8936</v>
      </c>
    </row>
    <row r="23859">
      <c r="A23859" s="1" t="s">
        <v>8937</v>
      </c>
    </row>
    <row r="23860">
      <c r="A23860" s="1" t="s">
        <v>8977</v>
      </c>
    </row>
    <row r="23861">
      <c r="A23861" s="1" t="s">
        <v>8980</v>
      </c>
    </row>
    <row r="23862">
      <c r="A23862" s="1" t="s">
        <v>8981</v>
      </c>
    </row>
    <row r="23864">
      <c r="A23864" s="1" t="s">
        <v>7553</v>
      </c>
    </row>
    <row r="23866">
      <c r="A23866" s="1" t="s">
        <v>8982</v>
      </c>
    </row>
    <row r="23867">
      <c r="A23867" s="1" t="s">
        <v>7554</v>
      </c>
    </row>
    <row r="23869">
      <c r="A23869" s="1" t="s">
        <v>8983</v>
      </c>
    </row>
    <row r="23871">
      <c r="A23871" s="1" t="s">
        <v>8984</v>
      </c>
    </row>
    <row r="23872">
      <c r="A23872" s="1" t="s">
        <v>8985</v>
      </c>
    </row>
    <row r="23873">
      <c r="A23873" s="1" t="s">
        <v>8986</v>
      </c>
    </row>
    <row r="23875">
      <c r="A23875" s="1" t="s">
        <v>8987</v>
      </c>
    </row>
    <row r="23877">
      <c r="A23877" s="1" t="s">
        <v>8988</v>
      </c>
    </row>
    <row r="23878">
      <c r="A23878" s="1" t="s">
        <v>8989</v>
      </c>
    </row>
    <row r="23880">
      <c r="A23880" s="1" t="s">
        <v>8990</v>
      </c>
    </row>
    <row r="23882">
      <c r="A23882" s="1" t="s">
        <v>8991</v>
      </c>
    </row>
    <row r="23884">
      <c r="A23884" s="1" t="s">
        <v>8992</v>
      </c>
    </row>
    <row r="23885">
      <c r="A23885" s="1" t="s">
        <v>8993</v>
      </c>
    </row>
    <row r="23887">
      <c r="A23887" s="1" t="s">
        <v>8994</v>
      </c>
    </row>
    <row r="23889">
      <c r="A23889" s="1" t="s">
        <v>8995</v>
      </c>
    </row>
    <row r="23891">
      <c r="A23891" s="1" t="s">
        <v>8996</v>
      </c>
    </row>
    <row r="23893">
      <c r="A23893" s="1" t="s">
        <v>8997</v>
      </c>
    </row>
    <row r="23894">
      <c r="A23894" s="1" t="s">
        <v>8998</v>
      </c>
    </row>
    <row r="23895">
      <c r="A23895" s="1" t="s">
        <v>8999</v>
      </c>
    </row>
    <row r="23896">
      <c r="A23896" s="1" t="s">
        <v>9000</v>
      </c>
    </row>
    <row r="23897">
      <c r="A23897" s="1" t="s">
        <v>9001</v>
      </c>
    </row>
    <row r="23899">
      <c r="A23899" s="1" t="s">
        <v>8931</v>
      </c>
    </row>
    <row r="23901">
      <c r="A23901" s="1" t="s">
        <v>7562</v>
      </c>
    </row>
    <row r="23903">
      <c r="A23903" s="1" t="s">
        <v>9002</v>
      </c>
    </row>
    <row r="23905">
      <c r="A23905" s="1" t="s">
        <v>9003</v>
      </c>
    </row>
    <row r="23906">
      <c r="A23906" s="1" t="s">
        <v>9004</v>
      </c>
    </row>
    <row r="23907">
      <c r="A23907" s="1" t="s">
        <v>9005</v>
      </c>
    </row>
    <row r="23908">
      <c r="A23908" s="1" t="s">
        <v>9006</v>
      </c>
    </row>
    <row r="23909">
      <c r="A23909" s="1" t="s">
        <v>9007</v>
      </c>
    </row>
    <row r="23911">
      <c r="A23911" s="1" t="s">
        <v>9008</v>
      </c>
    </row>
    <row r="23913">
      <c r="A23913" s="1" t="s">
        <v>9009</v>
      </c>
    </row>
    <row r="23914">
      <c r="A23914" s="1" t="s">
        <v>9010</v>
      </c>
    </row>
    <row r="23916">
      <c r="A23916" s="1" t="s">
        <v>7567</v>
      </c>
    </row>
    <row r="23918">
      <c r="A23918" s="1" t="s">
        <v>7568</v>
      </c>
    </row>
    <row r="23919">
      <c r="A23919" s="1" t="s">
        <v>7854</v>
      </c>
    </row>
    <row r="23920">
      <c r="A23920" s="1" t="s">
        <v>9011</v>
      </c>
    </row>
    <row r="23921">
      <c r="A23921" s="1" t="s">
        <v>9012</v>
      </c>
    </row>
    <row r="23922">
      <c r="A23922" s="1" t="s">
        <v>9013</v>
      </c>
    </row>
    <row r="23923">
      <c r="A23923" s="1" t="s">
        <v>9014</v>
      </c>
    </row>
    <row r="23924">
      <c r="A23924" s="1" t="s">
        <v>9015</v>
      </c>
    </row>
    <row r="23925">
      <c r="A23925" s="1" t="s">
        <v>9016</v>
      </c>
    </row>
    <row r="23926">
      <c r="A23926" s="1" t="s">
        <v>9017</v>
      </c>
    </row>
    <row r="23928">
      <c r="A23928" s="1" t="s">
        <v>7576</v>
      </c>
    </row>
    <row r="23930">
      <c r="A23930" s="1" t="s">
        <v>9018</v>
      </c>
    </row>
    <row r="23931">
      <c r="A23931" s="1" t="s">
        <v>9019</v>
      </c>
    </row>
    <row r="23933">
      <c r="A23933" s="1" t="s">
        <v>9020</v>
      </c>
    </row>
    <row r="23934">
      <c r="A23934" s="1" t="s">
        <v>8723</v>
      </c>
    </row>
    <row r="23935">
      <c r="A23935" s="1" t="s">
        <v>8982</v>
      </c>
    </row>
    <row r="23936">
      <c r="A23936" s="1" t="s">
        <v>8983</v>
      </c>
    </row>
    <row r="23937">
      <c r="A23937" s="1" t="s">
        <v>8984</v>
      </c>
    </row>
    <row r="23938">
      <c r="A23938" s="1" t="s">
        <v>8985</v>
      </c>
    </row>
    <row r="23939">
      <c r="A23939" s="1" t="s">
        <v>8986</v>
      </c>
    </row>
    <row r="23940">
      <c r="A23940" s="1" t="s">
        <v>8987</v>
      </c>
    </row>
    <row r="23941">
      <c r="A23941" s="1" t="s">
        <v>8988</v>
      </c>
    </row>
    <row r="23942">
      <c r="A23942" s="1" t="s">
        <v>8989</v>
      </c>
    </row>
    <row r="23943">
      <c r="A23943" s="1" t="s">
        <v>8990</v>
      </c>
    </row>
    <row r="23944">
      <c r="A23944" s="1" t="s">
        <v>8991</v>
      </c>
    </row>
    <row r="23945">
      <c r="A23945" s="1" t="s">
        <v>8992</v>
      </c>
    </row>
    <row r="23946">
      <c r="A23946" s="1" t="s">
        <v>8993</v>
      </c>
    </row>
    <row r="23947">
      <c r="A23947" s="1" t="s">
        <v>8994</v>
      </c>
    </row>
    <row r="23948">
      <c r="A23948" s="1" t="s">
        <v>8995</v>
      </c>
    </row>
    <row r="23949">
      <c r="A23949" s="1" t="s">
        <v>8996</v>
      </c>
    </row>
    <row r="23950">
      <c r="A23950" s="1" t="s">
        <v>8997</v>
      </c>
    </row>
    <row r="23951">
      <c r="A23951" s="1" t="s">
        <v>8998</v>
      </c>
    </row>
    <row r="23952">
      <c r="A23952" s="1" t="s">
        <v>8999</v>
      </c>
    </row>
    <row r="23953">
      <c r="A23953" s="1" t="s">
        <v>9000</v>
      </c>
    </row>
    <row r="23954">
      <c r="A23954" s="1" t="s">
        <v>9001</v>
      </c>
    </row>
    <row r="23955">
      <c r="A23955" s="1" t="s">
        <v>7562</v>
      </c>
    </row>
    <row r="23956">
      <c r="A23956" s="1" t="s">
        <v>9002</v>
      </c>
    </row>
    <row r="23957">
      <c r="A23957" s="1" t="s">
        <v>9003</v>
      </c>
    </row>
    <row r="23958">
      <c r="A23958" s="1" t="s">
        <v>9004</v>
      </c>
    </row>
    <row r="23959">
      <c r="A23959" s="1" t="s">
        <v>9005</v>
      </c>
    </row>
    <row r="23960">
      <c r="A23960" s="1" t="s">
        <v>9006</v>
      </c>
    </row>
    <row r="23961">
      <c r="A23961" s="1" t="s">
        <v>9007</v>
      </c>
    </row>
    <row r="23962">
      <c r="A23962" s="1" t="s">
        <v>9008</v>
      </c>
    </row>
    <row r="23963">
      <c r="A23963" s="1" t="s">
        <v>9009</v>
      </c>
    </row>
    <row r="23964">
      <c r="A23964" s="1" t="s">
        <v>9010</v>
      </c>
    </row>
    <row r="23965">
      <c r="A23965" s="1" t="s">
        <v>7567</v>
      </c>
    </row>
    <row r="23966">
      <c r="A23966" s="1" t="s">
        <v>7568</v>
      </c>
    </row>
    <row r="23967">
      <c r="A23967" s="1" t="s">
        <v>7854</v>
      </c>
    </row>
    <row r="23968">
      <c r="A23968" s="1" t="s">
        <v>9011</v>
      </c>
    </row>
    <row r="23969">
      <c r="A23969" s="1" t="s">
        <v>9012</v>
      </c>
    </row>
    <row r="23970">
      <c r="A23970" s="1" t="s">
        <v>9013</v>
      </c>
    </row>
    <row r="23971">
      <c r="A23971" s="1" t="s">
        <v>9014</v>
      </c>
    </row>
    <row r="23972">
      <c r="A23972" s="1" t="s">
        <v>9015</v>
      </c>
    </row>
    <row r="23973">
      <c r="A23973" s="1" t="s">
        <v>9016</v>
      </c>
    </row>
    <row r="23974">
      <c r="A23974" s="1" t="s">
        <v>9017</v>
      </c>
    </row>
    <row r="23975">
      <c r="A23975" s="1" t="s">
        <v>7576</v>
      </c>
    </row>
    <row r="23976">
      <c r="A23976" s="1" t="s">
        <v>9018</v>
      </c>
    </row>
    <row r="23977">
      <c r="A23977" s="1" t="s">
        <v>9021</v>
      </c>
    </row>
    <row r="23978">
      <c r="A23978" s="1" t="s">
        <v>9022</v>
      </c>
    </row>
    <row r="23980">
      <c r="A23980" s="1" t="s">
        <v>7553</v>
      </c>
    </row>
    <row r="23982">
      <c r="A23982" s="1" t="s">
        <v>7554</v>
      </c>
    </row>
    <row r="23984">
      <c r="A23984" s="1" t="s">
        <v>8631</v>
      </c>
    </row>
    <row r="23985">
      <c r="A23985" s="1" t="s">
        <v>8632</v>
      </c>
    </row>
    <row r="23987">
      <c r="A23987" s="1" t="s">
        <v>8633</v>
      </c>
    </row>
    <row r="23988">
      <c r="A23988" s="1" t="s">
        <v>8142</v>
      </c>
    </row>
    <row r="23989">
      <c r="A23989" s="1" t="s">
        <v>8143</v>
      </c>
    </row>
    <row r="23991">
      <c r="A23991" s="1" t="s">
        <v>8141</v>
      </c>
    </row>
    <row r="23992">
      <c r="A23992" s="1" t="s">
        <v>8142</v>
      </c>
    </row>
    <row r="23993">
      <c r="A23993" s="1" t="s">
        <v>8143</v>
      </c>
    </row>
    <row r="23995">
      <c r="A23995" s="1" t="s">
        <v>4140</v>
      </c>
    </row>
    <row r="23997">
      <c r="A23997" s="1" t="s">
        <v>8144</v>
      </c>
    </row>
    <row r="23998">
      <c r="A23998" s="1" t="s">
        <v>8668</v>
      </c>
    </row>
    <row r="24000">
      <c r="A24000" s="1" t="s">
        <v>7560</v>
      </c>
    </row>
    <row r="24001">
      <c r="A24001" s="1" t="s">
        <v>7561</v>
      </c>
    </row>
    <row r="24003">
      <c r="A24003" s="1" t="s">
        <v>8913</v>
      </c>
    </row>
    <row r="24005">
      <c r="A24005" s="1" t="s">
        <v>7562</v>
      </c>
    </row>
    <row r="24006">
      <c r="A24006" s="1" t="s">
        <v>8635</v>
      </c>
    </row>
    <row r="24008">
      <c r="A24008" s="1" t="s">
        <v>7563</v>
      </c>
    </row>
    <row r="24009">
      <c r="A24009" s="1" t="s">
        <v>7564</v>
      </c>
    </row>
    <row r="24010">
      <c r="A24010" s="1" t="s">
        <v>7565</v>
      </c>
    </row>
    <row r="24012">
      <c r="A24012" s="1" t="s">
        <v>7566</v>
      </c>
    </row>
    <row r="24013">
      <c r="A24013" s="1" t="s">
        <v>7567</v>
      </c>
    </row>
    <row r="24015">
      <c r="A24015" s="1" t="s">
        <v>7890</v>
      </c>
    </row>
    <row r="24016">
      <c r="A24016" s="1" t="s">
        <v>7854</v>
      </c>
    </row>
    <row r="24018">
      <c r="A24018" s="2">
        <v>45617.0</v>
      </c>
    </row>
    <row r="24020">
      <c r="A24020" s="1" t="s">
        <v>7571</v>
      </c>
    </row>
    <row r="24021">
      <c r="A24021" s="1" t="s">
        <v>1742</v>
      </c>
    </row>
    <row r="24023">
      <c r="A24023" s="1" t="s">
        <v>7574</v>
      </c>
    </row>
    <row r="24024">
      <c r="A24024" s="1" t="s">
        <v>7575</v>
      </c>
    </row>
    <row r="24025">
      <c r="A24025" s="1" t="s">
        <v>9023</v>
      </c>
    </row>
    <row r="24027">
      <c r="A24027" s="1" t="s">
        <v>8151</v>
      </c>
    </row>
    <row r="24028">
      <c r="A24028" s="1" t="s">
        <v>7860</v>
      </c>
    </row>
    <row r="24030">
      <c r="A24030" s="2">
        <v>45580.0</v>
      </c>
    </row>
    <row r="24032">
      <c r="A24032" s="1" t="s">
        <v>9024</v>
      </c>
    </row>
    <row r="24034">
      <c r="A24034" s="3" t="str">
        <f> ax)</f>
        <v>#ERROR!</v>
      </c>
    </row>
    <row r="24035">
      <c r="A24035" s="1" t="s">
        <v>9025</v>
      </c>
    </row>
    <row r="24036">
      <c r="A24036" s="1" t="s">
        <v>9026</v>
      </c>
    </row>
    <row r="24037">
      <c r="A24037" s="1" t="s">
        <v>9027</v>
      </c>
    </row>
    <row r="24038">
      <c r="A24038" s="1" t="s">
        <v>9028</v>
      </c>
    </row>
    <row r="24040">
      <c r="A24040" s="1" t="s">
        <v>9029</v>
      </c>
    </row>
    <row r="24042">
      <c r="A24042" s="1" t="s">
        <v>9030</v>
      </c>
    </row>
    <row r="24043">
      <c r="A24043" s="1" t="s">
        <v>9031</v>
      </c>
    </row>
    <row r="24045">
      <c r="A24045" s="1" t="s">
        <v>9032</v>
      </c>
    </row>
    <row r="24046">
      <c r="A24046" s="1" t="s">
        <v>9033</v>
      </c>
    </row>
    <row r="24048">
      <c r="A24048" s="1" t="s">
        <v>9034</v>
      </c>
    </row>
    <row r="24049">
      <c r="A24049" s="1" t="s">
        <v>9035</v>
      </c>
    </row>
    <row r="24051">
      <c r="A24051" s="1" t="s">
        <v>9036</v>
      </c>
    </row>
    <row r="24052">
      <c r="A24052" s="1" t="s">
        <v>9037</v>
      </c>
    </row>
    <row r="24054">
      <c r="A24054" s="8">
        <v>45963.041666666664</v>
      </c>
    </row>
    <row r="24056">
      <c r="A24056" s="1">
        <v>0.0</v>
      </c>
    </row>
    <row r="24058">
      <c r="A24058" s="1" t="s">
        <v>9038</v>
      </c>
    </row>
    <row r="24059">
      <c r="A24059" s="1" t="s">
        <v>9039</v>
      </c>
    </row>
    <row r="24061">
      <c r="A24061" s="1" t="s">
        <v>9040</v>
      </c>
    </row>
    <row r="24063">
      <c r="A24063" s="1" t="s">
        <v>8342</v>
      </c>
    </row>
    <row r="24065">
      <c r="A24065" s="1" t="s">
        <v>8798</v>
      </c>
    </row>
    <row r="24066">
      <c r="A24066" s="1" t="s">
        <v>8723</v>
      </c>
    </row>
    <row r="24067">
      <c r="A24067" s="1" t="s">
        <v>8631</v>
      </c>
    </row>
    <row r="24068">
      <c r="A24068" s="1" t="s">
        <v>8632</v>
      </c>
    </row>
    <row r="24069">
      <c r="A24069" s="1" t="s">
        <v>8633</v>
      </c>
    </row>
    <row r="24070">
      <c r="A24070" s="1" t="s">
        <v>8142</v>
      </c>
    </row>
    <row r="24071">
      <c r="A24071" s="1" t="s">
        <v>8143</v>
      </c>
    </row>
    <row r="24072">
      <c r="A24072" s="1" t="s">
        <v>8141</v>
      </c>
    </row>
    <row r="24073">
      <c r="A24073" s="1" t="s">
        <v>8142</v>
      </c>
    </row>
    <row r="24074">
      <c r="A24074" s="1" t="s">
        <v>8143</v>
      </c>
    </row>
    <row r="24075">
      <c r="A24075" s="1" t="s">
        <v>8144</v>
      </c>
    </row>
    <row r="24076">
      <c r="A24076" s="1" t="s">
        <v>8668</v>
      </c>
    </row>
    <row r="24077">
      <c r="A24077" s="1" t="s">
        <v>7560</v>
      </c>
    </row>
    <row r="24078">
      <c r="A24078" s="1" t="s">
        <v>7561</v>
      </c>
    </row>
    <row r="24079">
      <c r="A24079" s="1" t="s">
        <v>8913</v>
      </c>
    </row>
    <row r="24080">
      <c r="A24080" s="1" t="s">
        <v>7562</v>
      </c>
    </row>
    <row r="24081">
      <c r="A24081" s="1" t="s">
        <v>8635</v>
      </c>
    </row>
    <row r="24082">
      <c r="A24082" s="1" t="s">
        <v>7563</v>
      </c>
    </row>
    <row r="24083">
      <c r="A24083" s="1" t="s">
        <v>7564</v>
      </c>
    </row>
    <row r="24084">
      <c r="A24084" s="1" t="s">
        <v>7565</v>
      </c>
    </row>
    <row r="24085">
      <c r="A24085" s="1" t="s">
        <v>7566</v>
      </c>
    </row>
    <row r="24086">
      <c r="A24086" s="1" t="s">
        <v>7567</v>
      </c>
    </row>
    <row r="24087">
      <c r="A24087" s="1" t="s">
        <v>7890</v>
      </c>
    </row>
    <row r="24088">
      <c r="A24088" s="1" t="s">
        <v>7854</v>
      </c>
    </row>
    <row r="24089">
      <c r="A24089" s="2">
        <v>45617.0</v>
      </c>
    </row>
    <row r="24090">
      <c r="A24090" s="1" t="s">
        <v>7571</v>
      </c>
    </row>
    <row r="24091">
      <c r="A24091" s="1" t="s">
        <v>1742</v>
      </c>
    </row>
    <row r="24092">
      <c r="A24092" s="1" t="s">
        <v>7574</v>
      </c>
    </row>
    <row r="24093">
      <c r="A24093" s="1" t="s">
        <v>7575</v>
      </c>
    </row>
    <row r="24094">
      <c r="A24094" s="1" t="s">
        <v>9023</v>
      </c>
    </row>
    <row r="24095">
      <c r="A24095" s="1" t="s">
        <v>8151</v>
      </c>
    </row>
    <row r="24096">
      <c r="A24096" s="1" t="s">
        <v>7860</v>
      </c>
    </row>
    <row r="24097">
      <c r="A24097" s="2">
        <v>45580.0</v>
      </c>
    </row>
    <row r="24098">
      <c r="A24098" s="3" t="str">
        <f> ax)</f>
        <v>#ERROR!</v>
      </c>
    </row>
    <row r="24099">
      <c r="A24099" s="1" t="s">
        <v>9025</v>
      </c>
    </row>
    <row r="24100">
      <c r="A24100" s="1" t="s">
        <v>9026</v>
      </c>
    </row>
    <row r="24101">
      <c r="A24101" s="1" t="s">
        <v>9027</v>
      </c>
    </row>
    <row r="24102">
      <c r="A24102" s="1" t="s">
        <v>9028</v>
      </c>
    </row>
    <row r="24103">
      <c r="A24103" s="1" t="s">
        <v>9029</v>
      </c>
    </row>
    <row r="24104">
      <c r="A24104" s="1" t="s">
        <v>9030</v>
      </c>
    </row>
    <row r="24105">
      <c r="A24105" s="1" t="s">
        <v>9031</v>
      </c>
    </row>
    <row r="24106">
      <c r="A24106" s="1" t="s">
        <v>9032</v>
      </c>
    </row>
    <row r="24107">
      <c r="A24107" s="1" t="s">
        <v>9033</v>
      </c>
    </row>
    <row r="24108">
      <c r="A24108" s="1" t="s">
        <v>9034</v>
      </c>
    </row>
    <row r="24109">
      <c r="A24109" s="1" t="s">
        <v>9035</v>
      </c>
    </row>
    <row r="24110">
      <c r="A24110" s="1" t="s">
        <v>9036</v>
      </c>
    </row>
    <row r="24111">
      <c r="A24111" s="1" t="s">
        <v>9037</v>
      </c>
    </row>
    <row r="24112">
      <c r="A24112" s="1" t="s">
        <v>9038</v>
      </c>
    </row>
    <row r="24113">
      <c r="A24113" s="1" t="s">
        <v>9039</v>
      </c>
    </row>
    <row r="24114">
      <c r="A24114" s="1" t="s">
        <v>8342</v>
      </c>
    </row>
    <row r="24115">
      <c r="A24115" s="1" t="s">
        <v>9041</v>
      </c>
    </row>
    <row r="24116">
      <c r="A24116" s="1" t="s">
        <v>9042</v>
      </c>
    </row>
    <row r="24118">
      <c r="A24118" s="1" t="s">
        <v>7553</v>
      </c>
    </row>
    <row r="24120">
      <c r="A24120" s="1" t="s">
        <v>7554</v>
      </c>
    </row>
    <row r="24122">
      <c r="A24122" s="3" t="str">
        <f> 9%)</f>
        <v>#ERROR!</v>
      </c>
    </row>
    <row r="24124">
      <c r="A24124" s="1" t="s">
        <v>8771</v>
      </c>
    </row>
    <row r="24126">
      <c r="A24126" s="1" t="s">
        <v>8631</v>
      </c>
    </row>
    <row r="24127">
      <c r="A24127" s="1" t="s">
        <v>8632</v>
      </c>
    </row>
    <row r="24129">
      <c r="A24129" s="1" t="s">
        <v>8633</v>
      </c>
    </row>
    <row r="24130">
      <c r="A24130" s="1" t="s">
        <v>8142</v>
      </c>
    </row>
    <row r="24131">
      <c r="A24131" s="1" t="s">
        <v>8143</v>
      </c>
    </row>
    <row r="24133">
      <c r="A24133" s="1" t="s">
        <v>9043</v>
      </c>
    </row>
    <row r="24135">
      <c r="A24135" s="1" t="s">
        <v>9044</v>
      </c>
    </row>
    <row r="24137">
      <c r="A24137" s="1" t="s">
        <v>9045</v>
      </c>
    </row>
    <row r="24139">
      <c r="A24139" s="1" t="s">
        <v>8141</v>
      </c>
    </row>
    <row r="24140">
      <c r="A24140" s="1" t="s">
        <v>8142</v>
      </c>
    </row>
    <row r="24141">
      <c r="A24141" s="1" t="s">
        <v>8143</v>
      </c>
    </row>
    <row r="24143">
      <c r="A24143" s="1" t="s">
        <v>8144</v>
      </c>
    </row>
    <row r="24144">
      <c r="A24144" s="1" t="s">
        <v>8668</v>
      </c>
    </row>
    <row r="24146">
      <c r="A24146" s="1" t="s">
        <v>7560</v>
      </c>
    </row>
    <row r="24147">
      <c r="A24147" s="1" t="s">
        <v>9046</v>
      </c>
    </row>
    <row r="24149">
      <c r="A24149" s="1" t="s">
        <v>7562</v>
      </c>
    </row>
    <row r="24150">
      <c r="A24150" s="1" t="s">
        <v>8148</v>
      </c>
    </row>
    <row r="24152">
      <c r="A24152" s="1" t="s">
        <v>7563</v>
      </c>
    </row>
    <row r="24153">
      <c r="A24153" s="1" t="s">
        <v>7564</v>
      </c>
    </row>
    <row r="24154">
      <c r="A24154" s="1" t="s">
        <v>7565</v>
      </c>
    </row>
    <row r="24156">
      <c r="A24156" s="1" t="s">
        <v>7566</v>
      </c>
    </row>
    <row r="24157">
      <c r="A24157" s="1" t="s">
        <v>7567</v>
      </c>
    </row>
    <row r="24159">
      <c r="A24159" s="1" t="s">
        <v>7568</v>
      </c>
    </row>
    <row r="24161">
      <c r="A24161" s="1" t="s">
        <v>7854</v>
      </c>
    </row>
    <row r="24163">
      <c r="A24163" s="1" t="s">
        <v>7571</v>
      </c>
    </row>
    <row r="24164">
      <c r="A24164" s="1" t="s">
        <v>1742</v>
      </c>
    </row>
    <row r="24166">
      <c r="A24166" s="1" t="s">
        <v>7574</v>
      </c>
    </row>
    <row r="24167">
      <c r="A24167" s="1" t="s">
        <v>8182</v>
      </c>
    </row>
    <row r="24168">
      <c r="A24168" s="1" t="s">
        <v>7576</v>
      </c>
    </row>
    <row r="24170">
      <c r="A24170" s="1" t="s">
        <v>8151</v>
      </c>
    </row>
    <row r="24171">
      <c r="A24171" s="1" t="s">
        <v>7860</v>
      </c>
    </row>
    <row r="24173">
      <c r="A24173" s="2">
        <v>45580.0</v>
      </c>
    </row>
    <row r="24175">
      <c r="A24175" s="1" t="s">
        <v>9047</v>
      </c>
    </row>
    <row r="24177">
      <c r="A24177" s="1" t="s">
        <v>9048</v>
      </c>
    </row>
    <row r="24179">
      <c r="A24179" s="1" t="s">
        <v>2210</v>
      </c>
    </row>
    <row r="24181">
      <c r="A24181" s="1" t="s">
        <v>966</v>
      </c>
    </row>
    <row r="24182">
      <c r="A24182" s="1" t="s">
        <v>9049</v>
      </c>
    </row>
    <row r="24184">
      <c r="A24184" s="1" t="s">
        <v>9050</v>
      </c>
    </row>
    <row r="24186">
      <c r="A24186" s="1" t="s">
        <v>9051</v>
      </c>
    </row>
    <row r="24187">
      <c r="A24187" s="1" t="s">
        <v>9052</v>
      </c>
    </row>
    <row r="24189">
      <c r="A24189" s="1" t="s">
        <v>9053</v>
      </c>
    </row>
    <row r="24191">
      <c r="A24191" s="1" t="s">
        <v>9054</v>
      </c>
    </row>
    <row r="24193">
      <c r="A24193" s="1" t="s">
        <v>9055</v>
      </c>
    </row>
    <row r="24194">
      <c r="A24194" s="1" t="s">
        <v>9056</v>
      </c>
    </row>
    <row r="24196">
      <c r="A24196" s="1" t="s">
        <v>9057</v>
      </c>
    </row>
    <row r="24198">
      <c r="A24198" s="1" t="s">
        <v>1208</v>
      </c>
    </row>
    <row r="24200">
      <c r="A24200" s="1" t="s">
        <v>9058</v>
      </c>
    </row>
    <row r="24202">
      <c r="A24202" s="1" t="s">
        <v>9059</v>
      </c>
    </row>
    <row r="24204">
      <c r="A24204" s="1" t="s">
        <v>8315</v>
      </c>
    </row>
    <row r="24206">
      <c r="A24206" s="1" t="s">
        <v>9060</v>
      </c>
    </row>
    <row r="24207">
      <c r="A24207" s="1" t="s">
        <v>8723</v>
      </c>
    </row>
    <row r="24208">
      <c r="A24208" s="3" t="str">
        <f> 9%)</f>
        <v>#ERROR!</v>
      </c>
    </row>
    <row r="24209">
      <c r="A24209" s="1" t="s">
        <v>8771</v>
      </c>
    </row>
    <row r="24210">
      <c r="A24210" s="1" t="s">
        <v>8631</v>
      </c>
    </row>
    <row r="24211">
      <c r="A24211" s="1" t="s">
        <v>8632</v>
      </c>
    </row>
    <row r="24212">
      <c r="A24212" s="1" t="s">
        <v>8633</v>
      </c>
    </row>
    <row r="24213">
      <c r="A24213" s="1" t="s">
        <v>8142</v>
      </c>
    </row>
    <row r="24214">
      <c r="A24214" s="1" t="s">
        <v>8143</v>
      </c>
    </row>
    <row r="24215">
      <c r="A24215" s="1" t="s">
        <v>9043</v>
      </c>
    </row>
    <row r="24216">
      <c r="A24216" s="1" t="s">
        <v>9044</v>
      </c>
    </row>
    <row r="24217">
      <c r="A24217" s="1" t="s">
        <v>9045</v>
      </c>
    </row>
    <row r="24218">
      <c r="A24218" s="1" t="s">
        <v>8141</v>
      </c>
    </row>
    <row r="24219">
      <c r="A24219" s="1" t="s">
        <v>8142</v>
      </c>
    </row>
    <row r="24220">
      <c r="A24220" s="1" t="s">
        <v>8143</v>
      </c>
    </row>
    <row r="24221">
      <c r="A24221" s="1" t="s">
        <v>8144</v>
      </c>
    </row>
    <row r="24222">
      <c r="A24222" s="1" t="s">
        <v>8668</v>
      </c>
    </row>
    <row r="24223">
      <c r="A24223" s="1" t="s">
        <v>7560</v>
      </c>
    </row>
    <row r="24224">
      <c r="A24224" s="1" t="s">
        <v>9046</v>
      </c>
    </row>
    <row r="24225">
      <c r="A24225" s="1" t="s">
        <v>7562</v>
      </c>
    </row>
    <row r="24226">
      <c r="A24226" s="1" t="s">
        <v>8148</v>
      </c>
    </row>
    <row r="24227">
      <c r="A24227" s="1" t="s">
        <v>7563</v>
      </c>
    </row>
    <row r="24228">
      <c r="A24228" s="1" t="s">
        <v>7564</v>
      </c>
    </row>
    <row r="24229">
      <c r="A24229" s="1" t="s">
        <v>7565</v>
      </c>
    </row>
    <row r="24230">
      <c r="A24230" s="1" t="s">
        <v>7566</v>
      </c>
    </row>
    <row r="24231">
      <c r="A24231" s="1" t="s">
        <v>7567</v>
      </c>
    </row>
    <row r="24232">
      <c r="A24232" s="1" t="s">
        <v>7568</v>
      </c>
    </row>
    <row r="24233">
      <c r="A24233" s="1" t="s">
        <v>7854</v>
      </c>
    </row>
    <row r="24234">
      <c r="A24234" s="1" t="s">
        <v>7571</v>
      </c>
    </row>
    <row r="24235">
      <c r="A24235" s="1" t="s">
        <v>1742</v>
      </c>
    </row>
    <row r="24236">
      <c r="A24236" s="1" t="s">
        <v>7574</v>
      </c>
    </row>
    <row r="24237">
      <c r="A24237" s="1" t="s">
        <v>8182</v>
      </c>
    </row>
    <row r="24238">
      <c r="A24238" s="1" t="s">
        <v>7576</v>
      </c>
    </row>
    <row r="24239">
      <c r="A24239" s="1" t="s">
        <v>8151</v>
      </c>
    </row>
    <row r="24240">
      <c r="A24240" s="1" t="s">
        <v>7860</v>
      </c>
    </row>
    <row r="24241">
      <c r="A24241" s="2">
        <v>45580.0</v>
      </c>
    </row>
    <row r="24242">
      <c r="A24242" s="1" t="s">
        <v>9047</v>
      </c>
    </row>
    <row r="24243">
      <c r="A24243" s="1" t="s">
        <v>9048</v>
      </c>
    </row>
    <row r="24244">
      <c r="A24244" s="1" t="s">
        <v>9049</v>
      </c>
    </row>
    <row r="24245">
      <c r="A24245" s="1" t="s">
        <v>9050</v>
      </c>
    </row>
    <row r="24246">
      <c r="A24246" s="1" t="s">
        <v>9051</v>
      </c>
    </row>
    <row r="24247">
      <c r="A24247" s="1" t="s">
        <v>9052</v>
      </c>
    </row>
    <row r="24248">
      <c r="A24248" s="1" t="s">
        <v>9053</v>
      </c>
    </row>
    <row r="24249">
      <c r="A24249" s="1" t="s">
        <v>9054</v>
      </c>
    </row>
    <row r="24250">
      <c r="A24250" s="1" t="s">
        <v>9055</v>
      </c>
    </row>
    <row r="24251">
      <c r="A24251" s="1" t="s">
        <v>9056</v>
      </c>
    </row>
    <row r="24252">
      <c r="A24252" s="1" t="s">
        <v>9057</v>
      </c>
    </row>
    <row r="24253">
      <c r="A24253" s="1" t="s">
        <v>9058</v>
      </c>
    </row>
    <row r="24254">
      <c r="A24254" s="1" t="s">
        <v>9059</v>
      </c>
    </row>
    <row r="24255">
      <c r="A24255" s="1" t="s">
        <v>8315</v>
      </c>
    </row>
    <row r="24256">
      <c r="A24256" s="1" t="s">
        <v>9061</v>
      </c>
    </row>
    <row r="24257">
      <c r="A24257" s="1" t="s">
        <v>9062</v>
      </c>
    </row>
    <row r="24259">
      <c r="A24259" s="1" t="s">
        <v>9063</v>
      </c>
    </row>
    <row r="24261">
      <c r="A24261" s="1" t="s">
        <v>7553</v>
      </c>
    </row>
    <row r="24262">
      <c r="A24262" s="1" t="s">
        <v>8771</v>
      </c>
    </row>
    <row r="24263">
      <c r="A24263" s="1" t="s">
        <v>7554</v>
      </c>
    </row>
    <row r="24264">
      <c r="A24264" s="1" t="s">
        <v>9064</v>
      </c>
    </row>
    <row r="24265">
      <c r="A24265" s="1" t="s">
        <v>9065</v>
      </c>
    </row>
    <row r="24266">
      <c r="A24266" s="1" t="s">
        <v>8633</v>
      </c>
    </row>
    <row r="24268">
      <c r="A24268" s="1" t="s">
        <v>8142</v>
      </c>
    </row>
    <row r="24269">
      <c r="A24269" s="1" t="s">
        <v>8143</v>
      </c>
    </row>
    <row r="24271">
      <c r="A24271" s="1" t="s">
        <v>8141</v>
      </c>
    </row>
    <row r="24272">
      <c r="A24272" s="1" t="s">
        <v>8142</v>
      </c>
    </row>
    <row r="24273">
      <c r="A24273" s="1" t="s">
        <v>8143</v>
      </c>
    </row>
    <row r="24275">
      <c r="A24275" s="1" t="s">
        <v>8144</v>
      </c>
    </row>
    <row r="24276">
      <c r="A24276" s="1" t="s">
        <v>8668</v>
      </c>
    </row>
    <row r="24278">
      <c r="A24278" s="1" t="s">
        <v>7560</v>
      </c>
    </row>
    <row r="24279">
      <c r="A24279" s="1" t="s">
        <v>8264</v>
      </c>
    </row>
    <row r="24281">
      <c r="A24281" s="1" t="s">
        <v>7562</v>
      </c>
    </row>
    <row r="24282">
      <c r="A24282" s="1" t="s">
        <v>8148</v>
      </c>
    </row>
    <row r="24284">
      <c r="A24284" s="1" t="s">
        <v>7563</v>
      </c>
    </row>
    <row r="24285">
      <c r="A24285" s="1" t="s">
        <v>7564</v>
      </c>
    </row>
    <row r="24286">
      <c r="A24286" s="1" t="s">
        <v>7565</v>
      </c>
    </row>
    <row r="24288">
      <c r="A24288" s="1" t="s">
        <v>7566</v>
      </c>
    </row>
    <row r="24289">
      <c r="A24289" s="1" t="s">
        <v>7850</v>
      </c>
    </row>
    <row r="24291">
      <c r="A24291" s="1" t="s">
        <v>7890</v>
      </c>
    </row>
    <row r="24292">
      <c r="A24292" s="1" t="s">
        <v>7854</v>
      </c>
    </row>
    <row r="24294">
      <c r="A24294" s="2">
        <v>45617.0</v>
      </c>
    </row>
    <row r="24296">
      <c r="A24296" s="1" t="s">
        <v>7571</v>
      </c>
    </row>
    <row r="24297">
      <c r="A24297" s="1" t="s">
        <v>9066</v>
      </c>
    </row>
    <row r="24299">
      <c r="A24299" s="1" t="s">
        <v>7574</v>
      </c>
    </row>
    <row r="24300">
      <c r="A24300" s="1" t="s">
        <v>9067</v>
      </c>
    </row>
    <row r="24301">
      <c r="A24301" s="1" t="s">
        <v>7576</v>
      </c>
    </row>
    <row r="24303">
      <c r="A24303" s="1" t="s">
        <v>9068</v>
      </c>
    </row>
    <row r="24305">
      <c r="A24305" s="1" t="s">
        <v>8151</v>
      </c>
    </row>
    <row r="24306">
      <c r="A24306" s="1" t="s">
        <v>7860</v>
      </c>
    </row>
    <row r="24308">
      <c r="A24308" s="2">
        <v>45580.0</v>
      </c>
    </row>
    <row r="24310">
      <c r="A24310" s="1" t="s">
        <v>9069</v>
      </c>
    </row>
    <row r="24311">
      <c r="A24311" s="1" t="s">
        <v>9070</v>
      </c>
    </row>
    <row r="24312">
      <c r="A24312" s="1" t="s">
        <v>9071</v>
      </c>
    </row>
    <row r="24313">
      <c r="A24313" s="1" t="s">
        <v>9072</v>
      </c>
    </row>
    <row r="24314">
      <c r="A24314" s="1" t="s">
        <v>9073</v>
      </c>
    </row>
    <row r="24316">
      <c r="A24316" s="1" t="s">
        <v>9074</v>
      </c>
    </row>
    <row r="24318">
      <c r="A24318" s="1" t="s">
        <v>9075</v>
      </c>
    </row>
    <row r="24319">
      <c r="A24319" s="1" t="s">
        <v>9076</v>
      </c>
    </row>
    <row r="24321">
      <c r="A24321" s="1" t="s">
        <v>9077</v>
      </c>
    </row>
    <row r="24322">
      <c r="A24322" s="1" t="s">
        <v>9078</v>
      </c>
    </row>
    <row r="24324">
      <c r="A24324" s="1" t="s">
        <v>9079</v>
      </c>
    </row>
    <row r="24325">
      <c r="A24325" s="1" t="s">
        <v>9080</v>
      </c>
    </row>
    <row r="24327">
      <c r="A24327" s="1" t="s">
        <v>9081</v>
      </c>
    </row>
    <row r="24328">
      <c r="A24328" s="1" t="s">
        <v>9082</v>
      </c>
    </row>
    <row r="24329">
      <c r="A24329" s="1" t="s">
        <v>9083</v>
      </c>
    </row>
    <row r="24331">
      <c r="A24331" s="1" t="s">
        <v>9084</v>
      </c>
    </row>
    <row r="24332">
      <c r="A24332" s="1" t="s">
        <v>9085</v>
      </c>
    </row>
    <row r="24334">
      <c r="A24334" s="1" t="s">
        <v>9086</v>
      </c>
    </row>
    <row r="24336">
      <c r="A24336" s="1" t="s">
        <v>9087</v>
      </c>
    </row>
    <row r="24337">
      <c r="A24337" s="1" t="s">
        <v>9088</v>
      </c>
    </row>
    <row r="24339">
      <c r="A24339" s="1" t="s">
        <v>9089</v>
      </c>
    </row>
    <row r="24340">
      <c r="A24340" s="1" t="s">
        <v>9090</v>
      </c>
    </row>
    <row r="24342">
      <c r="A24342" s="1" t="s">
        <v>9091</v>
      </c>
    </row>
    <row r="24344">
      <c r="A24344" s="1" t="s">
        <v>9092</v>
      </c>
    </row>
    <row r="24346">
      <c r="A24346" s="1" t="s">
        <v>9093</v>
      </c>
    </row>
    <row r="24348">
      <c r="A24348" s="1" t="s">
        <v>9094</v>
      </c>
    </row>
    <row r="24349">
      <c r="A24349" s="1" t="s">
        <v>9095</v>
      </c>
    </row>
    <row r="24350">
      <c r="A24350" s="1" t="s">
        <v>7553</v>
      </c>
    </row>
    <row r="24351">
      <c r="A24351" s="1" t="s">
        <v>8771</v>
      </c>
    </row>
    <row r="24352">
      <c r="A24352" s="1" t="s">
        <v>9064</v>
      </c>
    </row>
    <row r="24353">
      <c r="A24353" s="1" t="s">
        <v>9065</v>
      </c>
    </row>
    <row r="24354">
      <c r="A24354" s="1" t="s">
        <v>8633</v>
      </c>
    </row>
    <row r="24355">
      <c r="A24355" s="1" t="s">
        <v>8142</v>
      </c>
    </row>
    <row r="24356">
      <c r="A24356" s="1" t="s">
        <v>8143</v>
      </c>
    </row>
    <row r="24357">
      <c r="A24357" s="1" t="s">
        <v>8141</v>
      </c>
    </row>
    <row r="24358">
      <c r="A24358" s="1" t="s">
        <v>8142</v>
      </c>
    </row>
    <row r="24359">
      <c r="A24359" s="1" t="s">
        <v>8143</v>
      </c>
    </row>
    <row r="24360">
      <c r="A24360" s="1" t="s">
        <v>8144</v>
      </c>
    </row>
    <row r="24361">
      <c r="A24361" s="1" t="s">
        <v>8668</v>
      </c>
    </row>
    <row r="24362">
      <c r="A24362" s="1" t="s">
        <v>7560</v>
      </c>
    </row>
    <row r="24363">
      <c r="A24363" s="1" t="s">
        <v>8264</v>
      </c>
    </row>
    <row r="24364">
      <c r="A24364" s="1" t="s">
        <v>7562</v>
      </c>
    </row>
    <row r="24365">
      <c r="A24365" s="1" t="s">
        <v>8148</v>
      </c>
    </row>
    <row r="24366">
      <c r="A24366" s="1" t="s">
        <v>7563</v>
      </c>
    </row>
    <row r="24367">
      <c r="A24367" s="1" t="s">
        <v>7564</v>
      </c>
    </row>
    <row r="24368">
      <c r="A24368" s="1" t="s">
        <v>7565</v>
      </c>
    </row>
    <row r="24369">
      <c r="A24369" s="1" t="s">
        <v>7566</v>
      </c>
    </row>
    <row r="24370">
      <c r="A24370" s="1" t="s">
        <v>7850</v>
      </c>
    </row>
    <row r="24371">
      <c r="A24371" s="1" t="s">
        <v>7890</v>
      </c>
    </row>
    <row r="24372">
      <c r="A24372" s="1" t="s">
        <v>7854</v>
      </c>
    </row>
    <row r="24373">
      <c r="A24373" s="2">
        <v>45617.0</v>
      </c>
    </row>
    <row r="24374">
      <c r="A24374" s="1" t="s">
        <v>7571</v>
      </c>
    </row>
    <row r="24375">
      <c r="A24375" s="1" t="s">
        <v>9066</v>
      </c>
    </row>
    <row r="24376">
      <c r="A24376" s="1" t="s">
        <v>7574</v>
      </c>
    </row>
    <row r="24377">
      <c r="A24377" s="1" t="s">
        <v>9067</v>
      </c>
    </row>
    <row r="24378">
      <c r="A24378" s="1" t="s">
        <v>7576</v>
      </c>
    </row>
    <row r="24379">
      <c r="A24379" s="1" t="s">
        <v>8151</v>
      </c>
    </row>
    <row r="24380">
      <c r="A24380" s="1" t="s">
        <v>7860</v>
      </c>
    </row>
    <row r="24381">
      <c r="A24381" s="2">
        <v>45580.0</v>
      </c>
    </row>
    <row r="24382">
      <c r="A24382" s="1" t="s">
        <v>9069</v>
      </c>
    </row>
    <row r="24383">
      <c r="A24383" s="1" t="s">
        <v>9070</v>
      </c>
    </row>
    <row r="24384">
      <c r="A24384" s="1" t="s">
        <v>9071</v>
      </c>
    </row>
    <row r="24385">
      <c r="A24385" s="1" t="s">
        <v>9072</v>
      </c>
    </row>
    <row r="24386">
      <c r="A24386" s="1" t="s">
        <v>9073</v>
      </c>
    </row>
    <row r="24387">
      <c r="A24387" s="1" t="s">
        <v>9074</v>
      </c>
    </row>
    <row r="24388">
      <c r="A24388" s="1" t="s">
        <v>9075</v>
      </c>
    </row>
    <row r="24389">
      <c r="A24389" s="1" t="s">
        <v>9076</v>
      </c>
    </row>
    <row r="24390">
      <c r="A24390" s="1" t="s">
        <v>9077</v>
      </c>
    </row>
    <row r="24391">
      <c r="A24391" s="1" t="s">
        <v>9078</v>
      </c>
    </row>
    <row r="24392">
      <c r="A24392" s="1" t="s">
        <v>9079</v>
      </c>
    </row>
    <row r="24393">
      <c r="A24393" s="1" t="s">
        <v>9080</v>
      </c>
    </row>
    <row r="24394">
      <c r="A24394" s="1" t="s">
        <v>9081</v>
      </c>
    </row>
    <row r="24395">
      <c r="A24395" s="1" t="s">
        <v>9082</v>
      </c>
    </row>
    <row r="24396">
      <c r="A24396" s="1" t="s">
        <v>9083</v>
      </c>
    </row>
    <row r="24397">
      <c r="A24397" s="1" t="s">
        <v>9084</v>
      </c>
    </row>
    <row r="24398">
      <c r="A24398" s="1" t="s">
        <v>9085</v>
      </c>
    </row>
    <row r="24399">
      <c r="A24399" s="1" t="s">
        <v>9087</v>
      </c>
    </row>
    <row r="24400">
      <c r="A24400" s="1" t="s">
        <v>9088</v>
      </c>
    </row>
    <row r="24401">
      <c r="A24401" s="1" t="s">
        <v>9089</v>
      </c>
    </row>
    <row r="24402">
      <c r="A24402" s="1" t="s">
        <v>9090</v>
      </c>
    </row>
    <row r="24403">
      <c r="A24403" s="1" t="s">
        <v>9091</v>
      </c>
    </row>
    <row r="24404">
      <c r="A24404" s="1" t="s">
        <v>9093</v>
      </c>
    </row>
    <row r="24405">
      <c r="A24405" s="1" t="s">
        <v>9096</v>
      </c>
    </row>
    <row r="24406">
      <c r="A24406" s="1" t="s">
        <v>9097</v>
      </c>
    </row>
    <row r="24408">
      <c r="A24408" s="1" t="s">
        <v>9098</v>
      </c>
    </row>
    <row r="24409">
      <c r="A24409" s="1" t="s">
        <v>9099</v>
      </c>
    </row>
    <row r="24410">
      <c r="A24410" s="1" t="s">
        <v>9100</v>
      </c>
    </row>
    <row r="24412">
      <c r="A24412" s="1" t="s">
        <v>8632</v>
      </c>
    </row>
    <row r="24414">
      <c r="A24414" s="1" t="s">
        <v>9101</v>
      </c>
    </row>
    <row r="24415">
      <c r="A24415" s="1" t="s">
        <v>9102</v>
      </c>
    </row>
    <row r="24416">
      <c r="A24416" s="1" t="s">
        <v>9103</v>
      </c>
    </row>
    <row r="24418">
      <c r="A24418" s="1" t="s">
        <v>8141</v>
      </c>
    </row>
    <row r="24419">
      <c r="A24419" s="1" t="s">
        <v>8142</v>
      </c>
    </row>
    <row r="24421">
      <c r="A24421" s="1" t="s">
        <v>9104</v>
      </c>
    </row>
    <row r="24422">
      <c r="A24422" s="1" t="s">
        <v>9105</v>
      </c>
    </row>
    <row r="24424">
      <c r="A24424" s="3" t="str">
        <f/>
        <v>#ERROR!</v>
      </c>
    </row>
    <row r="24425">
      <c r="A24425" s="1" t="s">
        <v>5011</v>
      </c>
    </row>
    <row r="24426">
      <c r="A24426" s="1" t="s">
        <v>9106</v>
      </c>
    </row>
    <row r="24427">
      <c r="A24427" s="1" t="s">
        <v>3016</v>
      </c>
    </row>
    <row r="24429">
      <c r="A24429" s="1" t="s">
        <v>186</v>
      </c>
    </row>
    <row r="24430">
      <c r="A24430" s="1" t="s">
        <v>9107</v>
      </c>
    </row>
    <row r="24431">
      <c r="A24431" s="1" t="s">
        <v>432</v>
      </c>
    </row>
    <row r="24433">
      <c r="A24433" s="1" t="s">
        <v>8144</v>
      </c>
    </row>
    <row r="24434">
      <c r="A24434" s="1" t="s">
        <v>8668</v>
      </c>
    </row>
    <row r="24435">
      <c r="A24435" s="1" t="s">
        <v>9108</v>
      </c>
    </row>
    <row r="24436">
      <c r="A24436" s="1" t="s">
        <v>8264</v>
      </c>
    </row>
    <row r="24437">
      <c r="A24437" s="1" t="s">
        <v>9109</v>
      </c>
    </row>
    <row r="24439">
      <c r="A24439" s="1" t="s">
        <v>9110</v>
      </c>
    </row>
    <row r="24440">
      <c r="A24440" s="1" t="s">
        <v>9111</v>
      </c>
    </row>
    <row r="24442">
      <c r="A24442" s="1" t="s">
        <v>9112</v>
      </c>
    </row>
    <row r="24443">
      <c r="A24443" s="1" t="s">
        <v>7563</v>
      </c>
    </row>
    <row r="24445">
      <c r="A24445" s="1" t="s">
        <v>9113</v>
      </c>
    </row>
    <row r="24447">
      <c r="A24447" s="1" t="s">
        <v>9114</v>
      </c>
    </row>
    <row r="24448">
      <c r="A24448" s="1" t="s">
        <v>9115</v>
      </c>
    </row>
    <row r="24449">
      <c r="A24449" s="1" t="s">
        <v>9116</v>
      </c>
    </row>
    <row r="24451">
      <c r="A24451" s="1" t="s">
        <v>7567</v>
      </c>
    </row>
    <row r="24453">
      <c r="A24453" s="1" t="s">
        <v>9117</v>
      </c>
    </row>
    <row r="24455">
      <c r="A24455" s="1" t="s">
        <v>7568</v>
      </c>
    </row>
    <row r="24456">
      <c r="A24456" s="1" t="s">
        <v>7854</v>
      </c>
    </row>
    <row r="24457">
      <c r="A24457" s="1" t="s">
        <v>9118</v>
      </c>
    </row>
    <row r="24458">
      <c r="A24458" s="1" t="s">
        <v>9119</v>
      </c>
    </row>
    <row r="24459">
      <c r="A24459" s="1" t="s">
        <v>9120</v>
      </c>
    </row>
    <row r="24460">
      <c r="A24460" s="1" t="s">
        <v>9121</v>
      </c>
    </row>
    <row r="24461">
      <c r="A24461" s="1" t="s">
        <v>9122</v>
      </c>
    </row>
    <row r="24463">
      <c r="A24463" s="1" t="s">
        <v>7575</v>
      </c>
    </row>
    <row r="24465">
      <c r="A24465" s="1" t="s">
        <v>9123</v>
      </c>
    </row>
    <row r="24466">
      <c r="A24466" s="1" t="s">
        <v>7576</v>
      </c>
    </row>
    <row r="24468">
      <c r="A24468" s="1" t="s">
        <v>9124</v>
      </c>
    </row>
    <row r="24469">
      <c r="A24469" s="1" t="s">
        <v>9125</v>
      </c>
    </row>
    <row r="24471">
      <c r="A24471" s="1" t="s">
        <v>9126</v>
      </c>
    </row>
    <row r="24472">
      <c r="A24472" s="1" t="s">
        <v>9127</v>
      </c>
    </row>
    <row r="24473">
      <c r="A24473" s="1" t="s">
        <v>9100</v>
      </c>
    </row>
    <row r="24474">
      <c r="A24474" s="1" t="s">
        <v>8632</v>
      </c>
    </row>
    <row r="24475">
      <c r="A24475" s="1" t="s">
        <v>9101</v>
      </c>
    </row>
    <row r="24476">
      <c r="A24476" s="1" t="s">
        <v>9102</v>
      </c>
    </row>
    <row r="24477">
      <c r="A24477" s="1" t="s">
        <v>9103</v>
      </c>
    </row>
    <row r="24478">
      <c r="A24478" s="1" t="s">
        <v>8141</v>
      </c>
    </row>
    <row r="24479">
      <c r="A24479" s="1" t="s">
        <v>8142</v>
      </c>
    </row>
    <row r="24480">
      <c r="A24480" s="1" t="s">
        <v>9104</v>
      </c>
    </row>
    <row r="24481">
      <c r="A24481" s="1" t="s">
        <v>9105</v>
      </c>
    </row>
    <row r="24482">
      <c r="A24482" s="1" t="s">
        <v>8144</v>
      </c>
    </row>
    <row r="24483">
      <c r="A24483" s="1" t="s">
        <v>8668</v>
      </c>
    </row>
    <row r="24484">
      <c r="A24484" s="1" t="s">
        <v>9108</v>
      </c>
    </row>
    <row r="24485">
      <c r="A24485" s="1" t="s">
        <v>8264</v>
      </c>
    </row>
    <row r="24486">
      <c r="A24486" s="1" t="s">
        <v>9109</v>
      </c>
    </row>
    <row r="24487">
      <c r="A24487" s="1" t="s">
        <v>9110</v>
      </c>
    </row>
    <row r="24488">
      <c r="A24488" s="1" t="s">
        <v>9111</v>
      </c>
    </row>
    <row r="24489">
      <c r="A24489" s="1" t="s">
        <v>9112</v>
      </c>
    </row>
    <row r="24490">
      <c r="A24490" s="1" t="s">
        <v>7563</v>
      </c>
    </row>
    <row r="24491">
      <c r="A24491" s="1" t="s">
        <v>9114</v>
      </c>
    </row>
    <row r="24492">
      <c r="A24492" s="1" t="s">
        <v>9115</v>
      </c>
    </row>
    <row r="24493">
      <c r="A24493" s="1" t="s">
        <v>9116</v>
      </c>
    </row>
    <row r="24494">
      <c r="A24494" s="1" t="s">
        <v>7567</v>
      </c>
    </row>
    <row r="24495">
      <c r="A24495" s="1" t="s">
        <v>9117</v>
      </c>
    </row>
    <row r="24496">
      <c r="A24496" s="1" t="s">
        <v>7568</v>
      </c>
    </row>
    <row r="24497">
      <c r="A24497" s="1" t="s">
        <v>7854</v>
      </c>
    </row>
    <row r="24498">
      <c r="A24498" s="1" t="s">
        <v>9118</v>
      </c>
    </row>
    <row r="24499">
      <c r="A24499" s="1" t="s">
        <v>9119</v>
      </c>
    </row>
    <row r="24500">
      <c r="A24500" s="1" t="s">
        <v>9120</v>
      </c>
    </row>
    <row r="24501">
      <c r="A24501" s="1" t="s">
        <v>9121</v>
      </c>
    </row>
    <row r="24502">
      <c r="A24502" s="1" t="s">
        <v>9122</v>
      </c>
    </row>
    <row r="24503">
      <c r="A24503" s="1" t="s">
        <v>7575</v>
      </c>
    </row>
    <row r="24504">
      <c r="A24504" s="1" t="s">
        <v>9123</v>
      </c>
    </row>
    <row r="24505">
      <c r="A24505" s="1" t="s">
        <v>7576</v>
      </c>
    </row>
    <row r="24506">
      <c r="A24506" s="1" t="s">
        <v>9124</v>
      </c>
    </row>
    <row r="24507">
      <c r="A24507" s="1" t="s">
        <v>9128</v>
      </c>
    </row>
    <row r="24508">
      <c r="A24508" s="1" t="s">
        <v>9129</v>
      </c>
    </row>
    <row r="24510">
      <c r="A24510" s="1" t="s">
        <v>7553</v>
      </c>
    </row>
    <row r="24512">
      <c r="A24512" s="1" t="s">
        <v>7554</v>
      </c>
    </row>
    <row r="24514">
      <c r="A24514" s="3" t="str">
        <f> 9%)</f>
        <v>#ERROR!</v>
      </c>
    </row>
    <row r="24516">
      <c r="A24516" s="1" t="s">
        <v>8631</v>
      </c>
    </row>
    <row r="24517">
      <c r="A24517" s="1" t="s">
        <v>8632</v>
      </c>
    </row>
    <row r="24519">
      <c r="A24519" s="1" t="s">
        <v>8633</v>
      </c>
    </row>
    <row r="24520">
      <c r="A24520" s="1" t="s">
        <v>9130</v>
      </c>
    </row>
    <row r="24521">
      <c r="A24521" s="1" t="s">
        <v>8143</v>
      </c>
    </row>
    <row r="24523">
      <c r="A24523" s="1" t="s">
        <v>8141</v>
      </c>
    </row>
    <row r="24524">
      <c r="A24524" s="1" t="s">
        <v>9130</v>
      </c>
    </row>
    <row r="24525">
      <c r="A24525" s="1" t="s">
        <v>8143</v>
      </c>
    </row>
    <row r="24527">
      <c r="A24527" s="1" t="s">
        <v>8144</v>
      </c>
    </row>
    <row r="24528">
      <c r="A24528" s="1" t="s">
        <v>8668</v>
      </c>
    </row>
    <row r="24530">
      <c r="A24530" s="1" t="s">
        <v>7560</v>
      </c>
    </row>
    <row r="24531">
      <c r="A24531" s="1" t="s">
        <v>8264</v>
      </c>
    </row>
    <row r="24533">
      <c r="A24533" s="1" t="s">
        <v>7562</v>
      </c>
    </row>
    <row r="24534">
      <c r="A24534" s="1" t="s">
        <v>8148</v>
      </c>
    </row>
    <row r="24536">
      <c r="A24536" s="1" t="s">
        <v>7563</v>
      </c>
    </row>
    <row r="24537">
      <c r="A24537" s="1" t="s">
        <v>7564</v>
      </c>
    </row>
    <row r="24538">
      <c r="A24538" s="1" t="s">
        <v>7565</v>
      </c>
    </row>
    <row r="24540">
      <c r="A24540" s="1" t="s">
        <v>7566</v>
      </c>
    </row>
    <row r="24541">
      <c r="A24541" s="1" t="s">
        <v>7567</v>
      </c>
    </row>
    <row r="24543">
      <c r="A24543" s="1" t="s">
        <v>7568</v>
      </c>
    </row>
    <row r="24545">
      <c r="A24545" s="1" t="s">
        <v>7854</v>
      </c>
    </row>
    <row r="24547">
      <c r="A24547" s="1" t="s">
        <v>7571</v>
      </c>
    </row>
    <row r="24548">
      <c r="A24548" s="1" t="s">
        <v>1742</v>
      </c>
    </row>
    <row r="24550">
      <c r="A24550" s="1" t="s">
        <v>7574</v>
      </c>
    </row>
    <row r="24551">
      <c r="A24551" s="1" t="s">
        <v>7575</v>
      </c>
    </row>
    <row r="24552">
      <c r="A24552" s="1" t="s">
        <v>7576</v>
      </c>
    </row>
    <row r="24554">
      <c r="A24554" s="1" t="s">
        <v>8151</v>
      </c>
    </row>
    <row r="24555">
      <c r="A24555" s="1" t="s">
        <v>7860</v>
      </c>
    </row>
    <row r="24557">
      <c r="A24557" s="2">
        <v>45580.0</v>
      </c>
    </row>
    <row r="24559">
      <c r="A24559" s="1" t="s">
        <v>9131</v>
      </c>
    </row>
    <row r="24560">
      <c r="A24560" s="8">
        <v>45956.697916666664</v>
      </c>
    </row>
    <row r="24562">
      <c r="A24562" s="1" t="s">
        <v>9132</v>
      </c>
    </row>
    <row r="24564">
      <c r="A24564" s="1" t="s">
        <v>9133</v>
      </c>
    </row>
    <row r="24566">
      <c r="A24566" s="1" t="s">
        <v>9134</v>
      </c>
    </row>
    <row r="24567">
      <c r="A24567" s="1" t="s">
        <v>9135</v>
      </c>
    </row>
    <row r="24569">
      <c r="A24569" s="1" t="s">
        <v>9136</v>
      </c>
    </row>
    <row r="24571">
      <c r="A24571" s="1" t="s">
        <v>966</v>
      </c>
    </row>
    <row r="24573">
      <c r="A24573" s="1" t="s">
        <v>9137</v>
      </c>
    </row>
    <row r="24575">
      <c r="A24575" s="1" t="s">
        <v>9138</v>
      </c>
    </row>
    <row r="24576">
      <c r="A24576" s="1" t="s">
        <v>9139</v>
      </c>
    </row>
    <row r="24578">
      <c r="A24578" s="1" t="s">
        <v>9140</v>
      </c>
    </row>
    <row r="24580">
      <c r="A24580" s="1" t="s">
        <v>9141</v>
      </c>
    </row>
    <row r="24581">
      <c r="A24581" s="1" t="s">
        <v>9142</v>
      </c>
    </row>
    <row r="24583">
      <c r="A24583" s="1" t="s">
        <v>9143</v>
      </c>
    </row>
    <row r="24585">
      <c r="A24585" s="1" t="s">
        <v>9144</v>
      </c>
    </row>
    <row r="24587">
      <c r="A24587" s="1" t="s">
        <v>9145</v>
      </c>
    </row>
    <row r="24588">
      <c r="A24588" s="1" t="s">
        <v>9146</v>
      </c>
    </row>
    <row r="24590">
      <c r="A24590" s="1" t="s">
        <v>9069</v>
      </c>
    </row>
    <row r="24591">
      <c r="A24591" s="1" t="s">
        <v>9147</v>
      </c>
    </row>
    <row r="24593">
      <c r="A24593" s="1" t="s">
        <v>9071</v>
      </c>
    </row>
    <row r="24594">
      <c r="A24594" s="1" t="s">
        <v>9148</v>
      </c>
    </row>
    <row r="24595">
      <c r="A24595" s="1" t="s">
        <v>9149</v>
      </c>
    </row>
    <row r="24597">
      <c r="A24597" s="1" t="s">
        <v>9074</v>
      </c>
    </row>
    <row r="24599">
      <c r="A24599" s="1" t="s">
        <v>9150</v>
      </c>
    </row>
    <row r="24601">
      <c r="A24601" s="1" t="s">
        <v>9076</v>
      </c>
    </row>
    <row r="24602">
      <c r="A24602" s="1" t="s">
        <v>9151</v>
      </c>
    </row>
    <row r="24603">
      <c r="A24603" s="1" t="s">
        <v>9152</v>
      </c>
    </row>
    <row r="24605">
      <c r="A24605" s="1" t="s">
        <v>9153</v>
      </c>
    </row>
    <row r="24606">
      <c r="A24606" s="1" t="s">
        <v>8723</v>
      </c>
    </row>
    <row r="24607">
      <c r="A24607" s="3" t="str">
        <f> 9%)</f>
        <v>#ERROR!</v>
      </c>
    </row>
    <row r="24608">
      <c r="A24608" s="1" t="s">
        <v>8631</v>
      </c>
    </row>
    <row r="24609">
      <c r="A24609" s="1" t="s">
        <v>8632</v>
      </c>
    </row>
    <row r="24610">
      <c r="A24610" s="1" t="s">
        <v>8633</v>
      </c>
    </row>
    <row r="24611">
      <c r="A24611" s="1" t="s">
        <v>9130</v>
      </c>
    </row>
    <row r="24612">
      <c r="A24612" s="1" t="s">
        <v>8143</v>
      </c>
    </row>
    <row r="24613">
      <c r="A24613" s="1" t="s">
        <v>8141</v>
      </c>
    </row>
    <row r="24614">
      <c r="A24614" s="1" t="s">
        <v>9130</v>
      </c>
    </row>
    <row r="24615">
      <c r="A24615" s="1" t="s">
        <v>8143</v>
      </c>
    </row>
    <row r="24616">
      <c r="A24616" s="1" t="s">
        <v>8144</v>
      </c>
    </row>
    <row r="24617">
      <c r="A24617" s="1" t="s">
        <v>8668</v>
      </c>
    </row>
    <row r="24618">
      <c r="A24618" s="1" t="s">
        <v>7560</v>
      </c>
    </row>
    <row r="24619">
      <c r="A24619" s="1" t="s">
        <v>8264</v>
      </c>
    </row>
    <row r="24620">
      <c r="A24620" s="1" t="s">
        <v>7562</v>
      </c>
    </row>
    <row r="24621">
      <c r="A24621" s="1" t="s">
        <v>8148</v>
      </c>
    </row>
    <row r="24622">
      <c r="A24622" s="1" t="s">
        <v>7563</v>
      </c>
    </row>
    <row r="24623">
      <c r="A24623" s="1" t="s">
        <v>7564</v>
      </c>
    </row>
    <row r="24624">
      <c r="A24624" s="1" t="s">
        <v>7565</v>
      </c>
    </row>
    <row r="24625">
      <c r="A24625" s="1" t="s">
        <v>7566</v>
      </c>
    </row>
    <row r="24626">
      <c r="A24626" s="1" t="s">
        <v>7567</v>
      </c>
    </row>
    <row r="24627">
      <c r="A24627" s="1" t="s">
        <v>7568</v>
      </c>
    </row>
    <row r="24628">
      <c r="A24628" s="1" t="s">
        <v>7854</v>
      </c>
    </row>
    <row r="24629">
      <c r="A24629" s="1" t="s">
        <v>7571</v>
      </c>
    </row>
    <row r="24630">
      <c r="A24630" s="1" t="s">
        <v>1742</v>
      </c>
    </row>
    <row r="24631">
      <c r="A24631" s="1" t="s">
        <v>7574</v>
      </c>
    </row>
    <row r="24632">
      <c r="A24632" s="1" t="s">
        <v>7575</v>
      </c>
    </row>
    <row r="24633">
      <c r="A24633" s="1" t="s">
        <v>7576</v>
      </c>
    </row>
    <row r="24634">
      <c r="A24634" s="1" t="s">
        <v>8151</v>
      </c>
    </row>
    <row r="24635">
      <c r="A24635" s="1" t="s">
        <v>7860</v>
      </c>
    </row>
    <row r="24636">
      <c r="A24636" s="2">
        <v>45580.0</v>
      </c>
    </row>
    <row r="24637">
      <c r="A24637" s="1" t="s">
        <v>9132</v>
      </c>
    </row>
    <row r="24638">
      <c r="A24638" s="1" t="s">
        <v>9133</v>
      </c>
    </row>
    <row r="24639">
      <c r="A24639" s="1" t="s">
        <v>9134</v>
      </c>
    </row>
    <row r="24640">
      <c r="A24640" s="1" t="s">
        <v>9135</v>
      </c>
    </row>
    <row r="24641">
      <c r="A24641" s="1" t="s">
        <v>9136</v>
      </c>
    </row>
    <row r="24642">
      <c r="A24642" s="1" t="s">
        <v>9137</v>
      </c>
    </row>
    <row r="24643">
      <c r="A24643" s="1" t="s">
        <v>9138</v>
      </c>
    </row>
    <row r="24644">
      <c r="A24644" s="1" t="s">
        <v>9139</v>
      </c>
    </row>
    <row r="24645">
      <c r="A24645" s="1" t="s">
        <v>9140</v>
      </c>
    </row>
    <row r="24646">
      <c r="A24646" s="1" t="s">
        <v>9141</v>
      </c>
    </row>
    <row r="24647">
      <c r="A24647" s="1" t="s">
        <v>9142</v>
      </c>
    </row>
    <row r="24648">
      <c r="A24648" s="1" t="s">
        <v>9143</v>
      </c>
    </row>
    <row r="24649">
      <c r="A24649" s="1" t="s">
        <v>9144</v>
      </c>
    </row>
    <row r="24650">
      <c r="A24650" s="1" t="s">
        <v>9145</v>
      </c>
    </row>
    <row r="24651">
      <c r="A24651" s="1" t="s">
        <v>9146</v>
      </c>
    </row>
    <row r="24652">
      <c r="A24652" s="1" t="s">
        <v>9069</v>
      </c>
    </row>
    <row r="24653">
      <c r="A24653" s="1" t="s">
        <v>9147</v>
      </c>
    </row>
    <row r="24654">
      <c r="A24654" s="1" t="s">
        <v>9071</v>
      </c>
    </row>
    <row r="24655">
      <c r="A24655" s="1" t="s">
        <v>9148</v>
      </c>
    </row>
    <row r="24656">
      <c r="A24656" s="1" t="s">
        <v>9149</v>
      </c>
    </row>
    <row r="24657">
      <c r="A24657" s="1" t="s">
        <v>9074</v>
      </c>
    </row>
    <row r="24658">
      <c r="A24658" s="1" t="s">
        <v>9150</v>
      </c>
    </row>
    <row r="24659">
      <c r="A24659" s="1" t="s">
        <v>9076</v>
      </c>
    </row>
    <row r="24660">
      <c r="A24660" s="1" t="s">
        <v>9151</v>
      </c>
    </row>
    <row r="24661">
      <c r="A24661" s="1" t="s">
        <v>9152</v>
      </c>
    </row>
    <row r="24662">
      <c r="A24662" s="1" t="s">
        <v>9154</v>
      </c>
    </row>
    <row r="24663">
      <c r="A24663" s="1" t="s">
        <v>9155</v>
      </c>
    </row>
    <row r="24665">
      <c r="A24665" s="1" t="s">
        <v>9156</v>
      </c>
    </row>
    <row r="24667">
      <c r="A24667" s="1" t="s">
        <v>7553</v>
      </c>
    </row>
    <row r="24668">
      <c r="A24668" s="1" t="s">
        <v>8667</v>
      </c>
    </row>
    <row r="24669">
      <c r="A24669" s="1" t="s">
        <v>9157</v>
      </c>
    </row>
    <row r="24670">
      <c r="A24670" s="1" t="s">
        <v>9158</v>
      </c>
    </row>
    <row r="24671">
      <c r="A24671" s="1" t="s">
        <v>9159</v>
      </c>
    </row>
    <row r="24672">
      <c r="A24672" s="1" t="s">
        <v>9160</v>
      </c>
    </row>
    <row r="24673">
      <c r="A24673" s="1" t="s">
        <v>9161</v>
      </c>
    </row>
    <row r="24674">
      <c r="A24674" s="1" t="s">
        <v>9162</v>
      </c>
    </row>
    <row r="24675">
      <c r="A24675" s="1" t="s">
        <v>9163</v>
      </c>
    </row>
    <row r="24676">
      <c r="A24676" s="1" t="s">
        <v>9164</v>
      </c>
    </row>
    <row r="24678">
      <c r="A24678" s="1" t="s">
        <v>8142</v>
      </c>
    </row>
    <row r="24679">
      <c r="A24679" s="1" t="s">
        <v>8143</v>
      </c>
    </row>
    <row r="24681">
      <c r="A24681" s="1" t="s">
        <v>8141</v>
      </c>
    </row>
    <row r="24682">
      <c r="A24682" s="1" t="s">
        <v>8142</v>
      </c>
    </row>
    <row r="24683">
      <c r="A24683" s="1" t="s">
        <v>8143</v>
      </c>
    </row>
    <row r="24685">
      <c r="A24685" s="1" t="s">
        <v>8144</v>
      </c>
    </row>
    <row r="24686">
      <c r="A24686" s="1" t="s">
        <v>8668</v>
      </c>
    </row>
    <row r="24688">
      <c r="A24688" s="1" t="s">
        <v>8931</v>
      </c>
    </row>
    <row r="24690">
      <c r="A24690" s="1" t="s">
        <v>7560</v>
      </c>
    </row>
    <row r="24691">
      <c r="A24691" s="1" t="s">
        <v>8518</v>
      </c>
    </row>
    <row r="24693">
      <c r="A24693" s="1" t="s">
        <v>7562</v>
      </c>
    </row>
    <row r="24694">
      <c r="A24694" s="1" t="s">
        <v>8148</v>
      </c>
    </row>
    <row r="24696">
      <c r="A24696" s="1" t="s">
        <v>7563</v>
      </c>
    </row>
    <row r="24697">
      <c r="A24697" s="1" t="s">
        <v>7564</v>
      </c>
    </row>
    <row r="24698">
      <c r="A24698" s="1" t="s">
        <v>7565</v>
      </c>
    </row>
    <row r="24700">
      <c r="A24700" s="1" t="s">
        <v>7566</v>
      </c>
    </row>
    <row r="24701">
      <c r="A24701" s="1" t="s">
        <v>7567</v>
      </c>
    </row>
    <row r="24703">
      <c r="A24703" s="1" t="s">
        <v>7568</v>
      </c>
    </row>
    <row r="24705">
      <c r="A24705" s="1" t="s">
        <v>7854</v>
      </c>
    </row>
    <row r="24707">
      <c r="A24707" s="1" t="s">
        <v>7571</v>
      </c>
    </row>
    <row r="24708">
      <c r="A24708" s="1" t="s">
        <v>1742</v>
      </c>
    </row>
    <row r="24710">
      <c r="A24710" s="1" t="s">
        <v>7574</v>
      </c>
    </row>
    <row r="24711">
      <c r="A24711" s="1" t="s">
        <v>7575</v>
      </c>
    </row>
    <row r="24712">
      <c r="A24712" s="1" t="s">
        <v>7576</v>
      </c>
    </row>
    <row r="24714">
      <c r="A24714" s="1" t="s">
        <v>9165</v>
      </c>
    </row>
    <row r="24716">
      <c r="A24716" s="1" t="s">
        <v>8151</v>
      </c>
    </row>
    <row r="24717">
      <c r="A24717" s="1" t="s">
        <v>7860</v>
      </c>
    </row>
    <row r="24719">
      <c r="A24719" s="2">
        <v>45580.0</v>
      </c>
    </row>
    <row r="24721">
      <c r="A24721" s="1" t="s">
        <v>9166</v>
      </c>
    </row>
    <row r="24723">
      <c r="A24723" s="8">
        <v>45956.6125</v>
      </c>
    </row>
    <row r="24725">
      <c r="A24725" s="1" t="s">
        <v>9167</v>
      </c>
    </row>
    <row r="24727">
      <c r="A24727" s="1" t="s">
        <v>9168</v>
      </c>
    </row>
    <row r="24728">
      <c r="A24728" s="1" t="s">
        <v>9169</v>
      </c>
    </row>
    <row r="24730">
      <c r="A24730" s="1" t="s">
        <v>9170</v>
      </c>
    </row>
    <row r="24731">
      <c r="A24731" s="1" t="s">
        <v>9171</v>
      </c>
    </row>
    <row r="24732">
      <c r="A24732" s="1" t="s">
        <v>9172</v>
      </c>
    </row>
    <row r="24734">
      <c r="A24734" s="1" t="s">
        <v>9173</v>
      </c>
    </row>
    <row r="24736">
      <c r="A24736" s="1" t="s">
        <v>9174</v>
      </c>
    </row>
    <row r="24738">
      <c r="A24738" s="1" t="s">
        <v>9175</v>
      </c>
    </row>
    <row r="24740">
      <c r="A24740" s="1" t="s">
        <v>9176</v>
      </c>
    </row>
    <row r="24742">
      <c r="A24742" s="1" t="s">
        <v>1208</v>
      </c>
    </row>
    <row r="24744">
      <c r="A24744" s="1" t="s">
        <v>9177</v>
      </c>
    </row>
    <row r="24746">
      <c r="A24746" s="1" t="s">
        <v>9178</v>
      </c>
    </row>
    <row r="24747">
      <c r="A24747" s="1" t="s">
        <v>9179</v>
      </c>
    </row>
    <row r="24749">
      <c r="A24749" s="1" t="s">
        <v>9180</v>
      </c>
    </row>
    <row r="24751">
      <c r="A24751" s="1" t="s">
        <v>9181</v>
      </c>
    </row>
    <row r="24753">
      <c r="A24753" s="1" t="s">
        <v>9132</v>
      </c>
    </row>
    <row r="24755">
      <c r="A24755" s="1" t="s">
        <v>8542</v>
      </c>
    </row>
    <row r="24757">
      <c r="A24757" s="1" t="s">
        <v>9182</v>
      </c>
    </row>
    <row r="24758">
      <c r="A24758" s="1" t="s">
        <v>9183</v>
      </c>
    </row>
    <row r="24759">
      <c r="A24759" s="1" t="s">
        <v>7553</v>
      </c>
    </row>
    <row r="24760">
      <c r="A24760" s="1" t="s">
        <v>8667</v>
      </c>
    </row>
    <row r="24761">
      <c r="A24761" s="1" t="s">
        <v>9157</v>
      </c>
    </row>
    <row r="24762">
      <c r="A24762" s="1" t="s">
        <v>9158</v>
      </c>
    </row>
    <row r="24763">
      <c r="A24763" s="1" t="s">
        <v>9159</v>
      </c>
    </row>
    <row r="24764">
      <c r="A24764" s="1" t="s">
        <v>9161</v>
      </c>
    </row>
    <row r="24765">
      <c r="A24765" s="1" t="s">
        <v>9162</v>
      </c>
    </row>
    <row r="24766">
      <c r="A24766" s="1" t="s">
        <v>9163</v>
      </c>
    </row>
    <row r="24767">
      <c r="A24767" s="1" t="s">
        <v>9164</v>
      </c>
    </row>
    <row r="24768">
      <c r="A24768" s="1" t="s">
        <v>8142</v>
      </c>
    </row>
    <row r="24769">
      <c r="A24769" s="1" t="s">
        <v>8143</v>
      </c>
    </row>
    <row r="24770">
      <c r="A24770" s="1" t="s">
        <v>8141</v>
      </c>
    </row>
    <row r="24771">
      <c r="A24771" s="1" t="s">
        <v>8142</v>
      </c>
    </row>
    <row r="24772">
      <c r="A24772" s="1" t="s">
        <v>8143</v>
      </c>
    </row>
    <row r="24773">
      <c r="A24773" s="1" t="s">
        <v>8144</v>
      </c>
    </row>
    <row r="24774">
      <c r="A24774" s="1" t="s">
        <v>8668</v>
      </c>
    </row>
    <row r="24775">
      <c r="A24775" s="1" t="s">
        <v>7560</v>
      </c>
    </row>
    <row r="24776">
      <c r="A24776" s="1" t="s">
        <v>8518</v>
      </c>
    </row>
    <row r="24777">
      <c r="A24777" s="1" t="s">
        <v>7562</v>
      </c>
    </row>
    <row r="24778">
      <c r="A24778" s="1" t="s">
        <v>8148</v>
      </c>
    </row>
    <row r="24779">
      <c r="A24779" s="1" t="s">
        <v>7563</v>
      </c>
    </row>
    <row r="24780">
      <c r="A24780" s="1" t="s">
        <v>7564</v>
      </c>
    </row>
    <row r="24781">
      <c r="A24781" s="1" t="s">
        <v>7565</v>
      </c>
    </row>
    <row r="24782">
      <c r="A24782" s="1" t="s">
        <v>7566</v>
      </c>
    </row>
    <row r="24783">
      <c r="A24783" s="1" t="s">
        <v>7567</v>
      </c>
    </row>
    <row r="24784">
      <c r="A24784" s="1" t="s">
        <v>7568</v>
      </c>
    </row>
    <row r="24785">
      <c r="A24785" s="1" t="s">
        <v>7854</v>
      </c>
    </row>
    <row r="24786">
      <c r="A24786" s="1" t="s">
        <v>7571</v>
      </c>
    </row>
    <row r="24787">
      <c r="A24787" s="1" t="s">
        <v>1742</v>
      </c>
    </row>
    <row r="24788">
      <c r="A24788" s="1" t="s">
        <v>7574</v>
      </c>
    </row>
    <row r="24789">
      <c r="A24789" s="1" t="s">
        <v>7575</v>
      </c>
    </row>
    <row r="24790">
      <c r="A24790" s="1" t="s">
        <v>7576</v>
      </c>
    </row>
    <row r="24791">
      <c r="A24791" s="1" t="s">
        <v>8151</v>
      </c>
    </row>
    <row r="24792">
      <c r="A24792" s="1" t="s">
        <v>7860</v>
      </c>
    </row>
    <row r="24793">
      <c r="A24793" s="2">
        <v>45580.0</v>
      </c>
    </row>
    <row r="24794">
      <c r="A24794" s="1" t="s">
        <v>9166</v>
      </c>
    </row>
    <row r="24795">
      <c r="A24795" s="1" t="s">
        <v>9167</v>
      </c>
    </row>
    <row r="24796">
      <c r="A24796" s="1" t="s">
        <v>9168</v>
      </c>
    </row>
    <row r="24797">
      <c r="A24797" s="1" t="s">
        <v>9169</v>
      </c>
    </row>
    <row r="24798">
      <c r="A24798" s="1" t="s">
        <v>9170</v>
      </c>
    </row>
    <row r="24799">
      <c r="A24799" s="1" t="s">
        <v>9171</v>
      </c>
    </row>
    <row r="24800">
      <c r="A24800" s="1" t="s">
        <v>9172</v>
      </c>
    </row>
    <row r="24801">
      <c r="A24801" s="1" t="s">
        <v>9173</v>
      </c>
    </row>
    <row r="24802">
      <c r="A24802" s="1" t="s">
        <v>9174</v>
      </c>
    </row>
    <row r="24803">
      <c r="A24803" s="1" t="s">
        <v>9175</v>
      </c>
    </row>
    <row r="24804">
      <c r="A24804" s="1" t="s">
        <v>9176</v>
      </c>
    </row>
    <row r="24805">
      <c r="A24805" s="1" t="s">
        <v>9177</v>
      </c>
    </row>
    <row r="24806">
      <c r="A24806" s="1" t="s">
        <v>9178</v>
      </c>
    </row>
    <row r="24807">
      <c r="A24807" s="1" t="s">
        <v>9179</v>
      </c>
    </row>
    <row r="24808">
      <c r="A24808" s="1" t="s">
        <v>9180</v>
      </c>
    </row>
    <row r="24809">
      <c r="A24809" s="1" t="s">
        <v>9181</v>
      </c>
    </row>
    <row r="24810">
      <c r="A24810" s="1" t="s">
        <v>9132</v>
      </c>
    </row>
    <row r="24811">
      <c r="A24811" s="1" t="s">
        <v>8542</v>
      </c>
    </row>
    <row r="24812">
      <c r="A24812" s="1" t="s">
        <v>9184</v>
      </c>
    </row>
    <row r="24813">
      <c r="A24813" s="1" t="s">
        <v>9185</v>
      </c>
    </row>
    <row r="24815">
      <c r="A24815" s="1" t="s">
        <v>9186</v>
      </c>
    </row>
    <row r="24817">
      <c r="A24817" s="1" t="s">
        <v>8803</v>
      </c>
    </row>
    <row r="24819">
      <c r="A24819" s="1" t="s">
        <v>7553</v>
      </c>
    </row>
    <row r="24820">
      <c r="A24820" s="1" t="s">
        <v>7554</v>
      </c>
    </row>
    <row r="24821">
      <c r="A24821" s="1" t="s">
        <v>8631</v>
      </c>
    </row>
    <row r="24822">
      <c r="A24822" s="1" t="s">
        <v>8632</v>
      </c>
    </row>
    <row r="24823">
      <c r="A24823" s="1" t="s">
        <v>8633</v>
      </c>
    </row>
    <row r="24825">
      <c r="A24825" s="1" t="s">
        <v>8142</v>
      </c>
    </row>
    <row r="24826">
      <c r="A24826" s="1" t="s">
        <v>8143</v>
      </c>
    </row>
    <row r="24828">
      <c r="A24828" s="1" t="s">
        <v>8141</v>
      </c>
    </row>
    <row r="24829">
      <c r="A24829" s="1" t="s">
        <v>8142</v>
      </c>
    </row>
    <row r="24830">
      <c r="A24830" s="1" t="s">
        <v>8143</v>
      </c>
    </row>
    <row r="24832">
      <c r="A24832" s="1" t="s">
        <v>8144</v>
      </c>
    </row>
    <row r="24833">
      <c r="A24833" s="1" t="s">
        <v>8668</v>
      </c>
    </row>
    <row r="24835">
      <c r="A24835" s="1" t="s">
        <v>7560</v>
      </c>
    </row>
    <row r="24836">
      <c r="A24836" s="1" t="s">
        <v>8264</v>
      </c>
    </row>
    <row r="24838">
      <c r="A24838" s="1" t="s">
        <v>7562</v>
      </c>
    </row>
    <row r="24839">
      <c r="A24839" s="1" t="s">
        <v>8635</v>
      </c>
    </row>
    <row r="24841">
      <c r="A24841" s="1" t="s">
        <v>7563</v>
      </c>
    </row>
    <row r="24842">
      <c r="A24842" s="1" t="s">
        <v>7564</v>
      </c>
    </row>
    <row r="24843">
      <c r="A24843" s="1" t="s">
        <v>7565</v>
      </c>
    </row>
    <row r="24845">
      <c r="A24845" s="1" t="s">
        <v>7566</v>
      </c>
    </row>
    <row r="24846">
      <c r="A24846" s="1" t="s">
        <v>7567</v>
      </c>
    </row>
    <row r="24848">
      <c r="A24848" s="1" t="s">
        <v>7568</v>
      </c>
    </row>
    <row r="24850">
      <c r="A24850" s="1" t="s">
        <v>7854</v>
      </c>
    </row>
    <row r="24852">
      <c r="A24852" s="1" t="s">
        <v>7571</v>
      </c>
    </row>
    <row r="24853">
      <c r="A24853" s="1" t="s">
        <v>1742</v>
      </c>
    </row>
    <row r="24855">
      <c r="A24855" s="1" t="s">
        <v>7574</v>
      </c>
    </row>
    <row r="24856">
      <c r="A24856" s="1" t="s">
        <v>7575</v>
      </c>
    </row>
    <row r="24857">
      <c r="A24857" s="1" t="s">
        <v>7576</v>
      </c>
    </row>
    <row r="24859">
      <c r="A24859" s="1" t="s">
        <v>9187</v>
      </c>
    </row>
    <row r="24861">
      <c r="A24861" s="1" t="s">
        <v>8151</v>
      </c>
    </row>
    <row r="24862">
      <c r="A24862" s="1" t="s">
        <v>7860</v>
      </c>
    </row>
    <row r="24864">
      <c r="A24864" s="2">
        <v>45580.0</v>
      </c>
    </row>
    <row r="24866">
      <c r="A24866" s="1" t="s">
        <v>9188</v>
      </c>
    </row>
    <row r="24867">
      <c r="A24867" s="1" t="s">
        <v>9189</v>
      </c>
    </row>
    <row r="24869">
      <c r="A24869" s="1" t="s">
        <v>9190</v>
      </c>
    </row>
    <row r="24870">
      <c r="A24870" s="1" t="s">
        <v>9191</v>
      </c>
    </row>
    <row r="24872">
      <c r="A24872" s="1" t="s">
        <v>9192</v>
      </c>
    </row>
    <row r="24874">
      <c r="A24874" s="1" t="s">
        <v>9193</v>
      </c>
    </row>
    <row r="24876">
      <c r="A24876" s="1" t="s">
        <v>9194</v>
      </c>
    </row>
    <row r="24878">
      <c r="A24878" s="1" t="s">
        <v>9195</v>
      </c>
    </row>
    <row r="24880">
      <c r="A24880" s="1" t="s">
        <v>9196</v>
      </c>
    </row>
    <row r="24881">
      <c r="A24881" s="1" t="s">
        <v>9197</v>
      </c>
    </row>
    <row r="24883">
      <c r="A24883" s="1" t="s">
        <v>9074</v>
      </c>
    </row>
    <row r="24885">
      <c r="A24885" s="1" t="s">
        <v>9198</v>
      </c>
    </row>
    <row r="24887">
      <c r="A24887" s="1" t="s">
        <v>9199</v>
      </c>
    </row>
    <row r="24889">
      <c r="A24889" s="1" t="s">
        <v>9200</v>
      </c>
    </row>
    <row r="24890">
      <c r="A24890" s="1" t="s">
        <v>9201</v>
      </c>
    </row>
    <row r="24892">
      <c r="A24892" s="1" t="s">
        <v>9202</v>
      </c>
    </row>
    <row r="24894">
      <c r="A24894" s="1" t="s">
        <v>9203</v>
      </c>
    </row>
    <row r="24895">
      <c r="A24895" s="1" t="s">
        <v>9204</v>
      </c>
    </row>
    <row r="24896">
      <c r="A24896" s="1" t="s">
        <v>9205</v>
      </c>
    </row>
    <row r="24898">
      <c r="A24898" s="1" t="s">
        <v>9206</v>
      </c>
    </row>
    <row r="24900">
      <c r="A24900" s="1" t="s">
        <v>9207</v>
      </c>
    </row>
    <row r="24902">
      <c r="A24902" s="1" t="s">
        <v>8402</v>
      </c>
    </row>
    <row r="24904">
      <c r="A24904" s="1" t="s">
        <v>9208</v>
      </c>
    </row>
    <row r="24905">
      <c r="A24905" s="1" t="s">
        <v>9209</v>
      </c>
    </row>
    <row r="24906">
      <c r="A24906" s="1" t="s">
        <v>8803</v>
      </c>
    </row>
    <row r="24907">
      <c r="A24907" s="1" t="s">
        <v>7553</v>
      </c>
    </row>
    <row r="24908">
      <c r="A24908" s="1" t="s">
        <v>8631</v>
      </c>
    </row>
    <row r="24909">
      <c r="A24909" s="1" t="s">
        <v>8632</v>
      </c>
    </row>
    <row r="24910">
      <c r="A24910" s="1" t="s">
        <v>8633</v>
      </c>
    </row>
    <row r="24911">
      <c r="A24911" s="1" t="s">
        <v>8142</v>
      </c>
    </row>
    <row r="24912">
      <c r="A24912" s="1" t="s">
        <v>8143</v>
      </c>
    </row>
    <row r="24913">
      <c r="A24913" s="1" t="s">
        <v>8141</v>
      </c>
    </row>
    <row r="24914">
      <c r="A24914" s="1" t="s">
        <v>8142</v>
      </c>
    </row>
    <row r="24915">
      <c r="A24915" s="1" t="s">
        <v>8143</v>
      </c>
    </row>
    <row r="24916">
      <c r="A24916" s="1" t="s">
        <v>8144</v>
      </c>
    </row>
    <row r="24917">
      <c r="A24917" s="1" t="s">
        <v>8668</v>
      </c>
    </row>
    <row r="24918">
      <c r="A24918" s="1" t="s">
        <v>7560</v>
      </c>
    </row>
    <row r="24919">
      <c r="A24919" s="1" t="s">
        <v>8264</v>
      </c>
    </row>
    <row r="24920">
      <c r="A24920" s="1" t="s">
        <v>7562</v>
      </c>
    </row>
    <row r="24921">
      <c r="A24921" s="1" t="s">
        <v>8635</v>
      </c>
    </row>
    <row r="24922">
      <c r="A24922" s="1" t="s">
        <v>7563</v>
      </c>
    </row>
    <row r="24923">
      <c r="A24923" s="1" t="s">
        <v>7564</v>
      </c>
    </row>
    <row r="24924">
      <c r="A24924" s="1" t="s">
        <v>7565</v>
      </c>
    </row>
    <row r="24925">
      <c r="A24925" s="1" t="s">
        <v>7566</v>
      </c>
    </row>
    <row r="24926">
      <c r="A24926" s="1" t="s">
        <v>7567</v>
      </c>
    </row>
    <row r="24927">
      <c r="A24927" s="1" t="s">
        <v>7568</v>
      </c>
    </row>
    <row r="24928">
      <c r="A24928" s="1" t="s">
        <v>7854</v>
      </c>
    </row>
    <row r="24929">
      <c r="A24929" s="1" t="s">
        <v>7571</v>
      </c>
    </row>
    <row r="24930">
      <c r="A24930" s="1" t="s">
        <v>1742</v>
      </c>
    </row>
    <row r="24931">
      <c r="A24931" s="1" t="s">
        <v>7574</v>
      </c>
    </row>
    <row r="24932">
      <c r="A24932" s="1" t="s">
        <v>7575</v>
      </c>
    </row>
    <row r="24933">
      <c r="A24933" s="1" t="s">
        <v>7576</v>
      </c>
    </row>
    <row r="24934">
      <c r="A24934" s="1" t="s">
        <v>9187</v>
      </c>
    </row>
    <row r="24935">
      <c r="A24935" s="1" t="s">
        <v>8151</v>
      </c>
    </row>
    <row r="24936">
      <c r="A24936" s="1" t="s">
        <v>7860</v>
      </c>
    </row>
    <row r="24937">
      <c r="A24937" s="2">
        <v>45580.0</v>
      </c>
    </row>
    <row r="24938">
      <c r="A24938" s="1" t="s">
        <v>9188</v>
      </c>
    </row>
    <row r="24939">
      <c r="A24939" s="1" t="s">
        <v>9189</v>
      </c>
    </row>
    <row r="24940">
      <c r="A24940" s="1" t="s">
        <v>9190</v>
      </c>
    </row>
    <row r="24941">
      <c r="A24941" s="1" t="s">
        <v>9191</v>
      </c>
    </row>
    <row r="24942">
      <c r="A24942" s="1" t="s">
        <v>9192</v>
      </c>
    </row>
    <row r="24943">
      <c r="A24943" s="1" t="s">
        <v>9193</v>
      </c>
    </row>
    <row r="24944">
      <c r="A24944" s="1" t="s">
        <v>9194</v>
      </c>
    </row>
    <row r="24945">
      <c r="A24945" s="1" t="s">
        <v>9195</v>
      </c>
    </row>
    <row r="24946">
      <c r="A24946" s="1" t="s">
        <v>9196</v>
      </c>
    </row>
    <row r="24947">
      <c r="A24947" s="1" t="s">
        <v>9197</v>
      </c>
    </row>
    <row r="24948">
      <c r="A24948" s="1" t="s">
        <v>9074</v>
      </c>
    </row>
    <row r="24949">
      <c r="A24949" s="1" t="s">
        <v>9198</v>
      </c>
    </row>
    <row r="24950">
      <c r="A24950" s="1" t="s">
        <v>9199</v>
      </c>
    </row>
    <row r="24951">
      <c r="A24951" s="1" t="s">
        <v>9200</v>
      </c>
    </row>
    <row r="24952">
      <c r="A24952" s="1" t="s">
        <v>9201</v>
      </c>
    </row>
    <row r="24953">
      <c r="A24953" s="1" t="s">
        <v>9202</v>
      </c>
    </row>
    <row r="24954">
      <c r="A24954" s="1" t="s">
        <v>9203</v>
      </c>
    </row>
    <row r="24955">
      <c r="A24955" s="1" t="s">
        <v>9204</v>
      </c>
    </row>
    <row r="24956">
      <c r="A24956" s="1" t="s">
        <v>9205</v>
      </c>
    </row>
    <row r="24957">
      <c r="A24957" s="1" t="s">
        <v>9206</v>
      </c>
    </row>
    <row r="24958">
      <c r="A24958" s="1" t="s">
        <v>9207</v>
      </c>
    </row>
    <row r="24959">
      <c r="A24959" s="1" t="s">
        <v>8402</v>
      </c>
    </row>
    <row r="24960">
      <c r="A24960" s="1" t="s">
        <v>9210</v>
      </c>
    </row>
    <row r="24961">
      <c r="A24961" s="1" t="s">
        <v>9211</v>
      </c>
    </row>
    <row r="24963">
      <c r="A24963" s="1" t="s">
        <v>7553</v>
      </c>
    </row>
    <row r="24964">
      <c r="A24964" s="1" t="s">
        <v>7554</v>
      </c>
    </row>
    <row r="24965">
      <c r="A24965" s="1" t="s">
        <v>9212</v>
      </c>
    </row>
    <row r="24966">
      <c r="A24966" s="1" t="s">
        <v>8632</v>
      </c>
    </row>
    <row r="24967">
      <c r="A24967" s="1" t="s">
        <v>8633</v>
      </c>
    </row>
    <row r="24969">
      <c r="A24969" s="1" t="s">
        <v>8142</v>
      </c>
    </row>
    <row r="24970">
      <c r="A24970" s="1" t="s">
        <v>8143</v>
      </c>
    </row>
    <row r="24972">
      <c r="A24972" s="1" t="s">
        <v>8141</v>
      </c>
    </row>
    <row r="24973">
      <c r="A24973" s="1" t="s">
        <v>8142</v>
      </c>
    </row>
    <row r="24974">
      <c r="A24974" s="1" t="s">
        <v>8143</v>
      </c>
    </row>
    <row r="24976">
      <c r="A24976" s="1" t="s">
        <v>8144</v>
      </c>
    </row>
    <row r="24977">
      <c r="A24977" s="1" t="s">
        <v>8668</v>
      </c>
    </row>
    <row r="24979">
      <c r="A24979" s="1" t="s">
        <v>7560</v>
      </c>
    </row>
    <row r="24980">
      <c r="A24980" s="1" t="s">
        <v>8264</v>
      </c>
    </row>
    <row r="24982">
      <c r="A24982" s="1" t="s">
        <v>7562</v>
      </c>
    </row>
    <row r="24983">
      <c r="A24983" s="1" t="s">
        <v>9213</v>
      </c>
    </row>
    <row r="24985">
      <c r="A24985" s="1" t="s">
        <v>7563</v>
      </c>
    </row>
    <row r="24986">
      <c r="A24986" s="1" t="s">
        <v>7564</v>
      </c>
    </row>
    <row r="24987">
      <c r="A24987" s="1" t="s">
        <v>7565</v>
      </c>
    </row>
    <row r="24989">
      <c r="A24989" s="1" t="s">
        <v>7566</v>
      </c>
    </row>
    <row r="24990">
      <c r="A24990" s="1" t="s">
        <v>7567</v>
      </c>
    </row>
    <row r="24992">
      <c r="A24992" s="1" t="s">
        <v>7890</v>
      </c>
    </row>
    <row r="24993">
      <c r="A24993" s="1" t="s">
        <v>7854</v>
      </c>
    </row>
    <row r="24995">
      <c r="A24995" s="2">
        <v>45617.0</v>
      </c>
    </row>
    <row r="24997">
      <c r="A24997" s="1" t="s">
        <v>7571</v>
      </c>
    </row>
    <row r="24998">
      <c r="A24998" s="1" t="s">
        <v>1742</v>
      </c>
    </row>
    <row r="25000">
      <c r="A25000" s="1" t="s">
        <v>7574</v>
      </c>
    </row>
    <row r="25001">
      <c r="A25001" s="1" t="s">
        <v>9214</v>
      </c>
    </row>
    <row r="25002">
      <c r="A25002" s="1" t="s">
        <v>7576</v>
      </c>
    </row>
    <row r="25004">
      <c r="A25004" s="1" t="s">
        <v>8151</v>
      </c>
    </row>
    <row r="25005">
      <c r="A25005" s="1" t="s">
        <v>7860</v>
      </c>
    </row>
    <row r="25007">
      <c r="A25007" s="2">
        <v>45580.0</v>
      </c>
    </row>
    <row r="25009">
      <c r="A25009" s="1" t="s">
        <v>9215</v>
      </c>
    </row>
    <row r="25010">
      <c r="A25010" s="1" t="s">
        <v>9216</v>
      </c>
    </row>
    <row r="25012">
      <c r="A25012" s="12">
        <v>45955.680555555555</v>
      </c>
    </row>
    <row r="25014">
      <c r="A25014" s="1" t="s">
        <v>9217</v>
      </c>
    </row>
    <row r="25016">
      <c r="A25016" s="1" t="s">
        <v>9218</v>
      </c>
    </row>
    <row r="25017">
      <c r="A25017" s="1" t="s">
        <v>9219</v>
      </c>
    </row>
    <row r="25018">
      <c r="A25018" s="1" t="s">
        <v>9220</v>
      </c>
    </row>
    <row r="25019">
      <c r="A25019" s="1" t="s">
        <v>9221</v>
      </c>
    </row>
    <row r="25020">
      <c r="A25020" s="1" t="s">
        <v>9222</v>
      </c>
    </row>
    <row r="25021">
      <c r="A25021" s="1" t="s">
        <v>9223</v>
      </c>
    </row>
    <row r="25023">
      <c r="A25023" s="1" t="s">
        <v>9224</v>
      </c>
    </row>
    <row r="25024">
      <c r="A25024" s="1" t="s">
        <v>9225</v>
      </c>
    </row>
    <row r="25026">
      <c r="A25026" s="1" t="s">
        <v>9226</v>
      </c>
    </row>
    <row r="25027">
      <c r="A25027" s="1" t="s">
        <v>9227</v>
      </c>
    </row>
    <row r="25029">
      <c r="A25029" s="1" t="s">
        <v>9228</v>
      </c>
    </row>
    <row r="25031">
      <c r="A25031" s="1" t="s">
        <v>9229</v>
      </c>
    </row>
    <row r="25033">
      <c r="A25033" s="1" t="s">
        <v>9230</v>
      </c>
    </row>
    <row r="25034">
      <c r="A25034" s="1" t="s">
        <v>9231</v>
      </c>
    </row>
    <row r="25036">
      <c r="A25036" s="1" t="s">
        <v>9232</v>
      </c>
    </row>
    <row r="25038">
      <c r="A25038" s="1" t="s">
        <v>9233</v>
      </c>
    </row>
    <row r="25039">
      <c r="A25039" s="1" t="s">
        <v>8723</v>
      </c>
    </row>
    <row r="25040">
      <c r="A25040" s="1" t="s">
        <v>9212</v>
      </c>
    </row>
    <row r="25041">
      <c r="A25041" s="1" t="s">
        <v>8632</v>
      </c>
    </row>
    <row r="25042">
      <c r="A25042" s="1" t="s">
        <v>8633</v>
      </c>
    </row>
    <row r="25043">
      <c r="A25043" s="1" t="s">
        <v>8142</v>
      </c>
    </row>
    <row r="25044">
      <c r="A25044" s="1" t="s">
        <v>8143</v>
      </c>
    </row>
    <row r="25045">
      <c r="A25045" s="1" t="s">
        <v>8141</v>
      </c>
    </row>
    <row r="25046">
      <c r="A25046" s="1" t="s">
        <v>8142</v>
      </c>
    </row>
    <row r="25047">
      <c r="A25047" s="1" t="s">
        <v>8143</v>
      </c>
    </row>
    <row r="25048">
      <c r="A25048" s="1" t="s">
        <v>8144</v>
      </c>
    </row>
    <row r="25049">
      <c r="A25049" s="1" t="s">
        <v>8668</v>
      </c>
    </row>
    <row r="25050">
      <c r="A25050" s="1" t="s">
        <v>7560</v>
      </c>
    </row>
    <row r="25051">
      <c r="A25051" s="1" t="s">
        <v>8264</v>
      </c>
    </row>
    <row r="25052">
      <c r="A25052" s="1" t="s">
        <v>7562</v>
      </c>
    </row>
    <row r="25053">
      <c r="A25053" s="1" t="s">
        <v>9213</v>
      </c>
    </row>
    <row r="25054">
      <c r="A25054" s="1" t="s">
        <v>7563</v>
      </c>
    </row>
    <row r="25055">
      <c r="A25055" s="1" t="s">
        <v>7564</v>
      </c>
    </row>
    <row r="25056">
      <c r="A25056" s="1" t="s">
        <v>7565</v>
      </c>
    </row>
    <row r="25057">
      <c r="A25057" s="1" t="s">
        <v>7566</v>
      </c>
    </row>
    <row r="25058">
      <c r="A25058" s="1" t="s">
        <v>7567</v>
      </c>
    </row>
    <row r="25059">
      <c r="A25059" s="1" t="s">
        <v>7890</v>
      </c>
    </row>
    <row r="25060">
      <c r="A25060" s="1" t="s">
        <v>7854</v>
      </c>
    </row>
    <row r="25061">
      <c r="A25061" s="2">
        <v>45617.0</v>
      </c>
    </row>
    <row r="25062">
      <c r="A25062" s="1" t="s">
        <v>7571</v>
      </c>
    </row>
    <row r="25063">
      <c r="A25063" s="1" t="s">
        <v>1742</v>
      </c>
    </row>
    <row r="25064">
      <c r="A25064" s="1" t="s">
        <v>7574</v>
      </c>
    </row>
    <row r="25065">
      <c r="A25065" s="1" t="s">
        <v>9214</v>
      </c>
    </row>
    <row r="25066">
      <c r="A25066" s="1" t="s">
        <v>7576</v>
      </c>
    </row>
    <row r="25067">
      <c r="A25067" s="1" t="s">
        <v>8151</v>
      </c>
    </row>
    <row r="25068">
      <c r="A25068" s="1" t="s">
        <v>7860</v>
      </c>
    </row>
    <row r="25069">
      <c r="A25069" s="2">
        <v>45580.0</v>
      </c>
    </row>
    <row r="25070">
      <c r="A25070" s="1" t="s">
        <v>9215</v>
      </c>
    </row>
    <row r="25071">
      <c r="A25071" s="1" t="s">
        <v>9216</v>
      </c>
    </row>
    <row r="25072">
      <c r="A25072" s="1" t="s">
        <v>9217</v>
      </c>
    </row>
    <row r="25073">
      <c r="A25073" s="1" t="s">
        <v>9218</v>
      </c>
    </row>
    <row r="25074">
      <c r="A25074" s="1" t="s">
        <v>9219</v>
      </c>
    </row>
    <row r="25075">
      <c r="A25075" s="1" t="s">
        <v>9220</v>
      </c>
    </row>
    <row r="25076">
      <c r="A25076" s="1" t="s">
        <v>9221</v>
      </c>
    </row>
    <row r="25077">
      <c r="A25077" s="1" t="s">
        <v>9222</v>
      </c>
    </row>
    <row r="25078">
      <c r="A25078" s="1" t="s">
        <v>9223</v>
      </c>
    </row>
    <row r="25079">
      <c r="A25079" s="1" t="s">
        <v>9224</v>
      </c>
    </row>
    <row r="25080">
      <c r="A25080" s="1" t="s">
        <v>9225</v>
      </c>
    </row>
    <row r="25081">
      <c r="A25081" s="1" t="s">
        <v>9226</v>
      </c>
    </row>
    <row r="25082">
      <c r="A25082" s="1" t="s">
        <v>9227</v>
      </c>
    </row>
    <row r="25083">
      <c r="A25083" s="1" t="s">
        <v>9228</v>
      </c>
    </row>
    <row r="25084">
      <c r="A25084" s="1" t="s">
        <v>9229</v>
      </c>
    </row>
    <row r="25085">
      <c r="A25085" s="1" t="s">
        <v>9230</v>
      </c>
    </row>
    <row r="25086">
      <c r="A25086" s="1" t="s">
        <v>9231</v>
      </c>
    </row>
    <row r="25087">
      <c r="A25087" s="1" t="s">
        <v>9232</v>
      </c>
    </row>
    <row r="25088">
      <c r="A25088" s="1" t="s">
        <v>9234</v>
      </c>
    </row>
    <row r="25089">
      <c r="A25089" s="1" t="s">
        <v>9235</v>
      </c>
    </row>
    <row r="25090">
      <c r="A25090" s="1" t="s">
        <v>9236</v>
      </c>
    </row>
    <row r="25091">
      <c r="A25091" s="1" t="s">
        <v>9237</v>
      </c>
    </row>
    <row r="25092">
      <c r="A25092" s="1" t="s">
        <v>9238</v>
      </c>
    </row>
    <row r="25093">
      <c r="A25093" s="1" t="s">
        <v>9239</v>
      </c>
    </row>
    <row r="25094">
      <c r="A25094" s="1" t="s">
        <v>9240</v>
      </c>
    </row>
    <row r="25095">
      <c r="A25095" s="1" t="s">
        <v>9241</v>
      </c>
    </row>
    <row r="25096">
      <c r="A25096" s="1" t="s">
        <v>9242</v>
      </c>
    </row>
    <row r="25097">
      <c r="A25097" s="1" t="s">
        <v>9243</v>
      </c>
    </row>
    <row r="25098">
      <c r="A25098" s="1" t="s">
        <v>9244</v>
      </c>
    </row>
    <row r="25099">
      <c r="A25099" s="1" t="s">
        <v>9245</v>
      </c>
    </row>
    <row r="25100">
      <c r="A25100" s="1" t="s">
        <v>9246</v>
      </c>
    </row>
    <row r="25101">
      <c r="A25101" s="1" t="s">
        <v>9247</v>
      </c>
    </row>
    <row r="25102">
      <c r="A25102" s="1" t="s">
        <v>9248</v>
      </c>
    </row>
    <row r="25103">
      <c r="A25103" s="1" t="s">
        <v>9249</v>
      </c>
    </row>
    <row r="25104">
      <c r="A25104" s="1" t="s">
        <v>9250</v>
      </c>
    </row>
    <row r="25105">
      <c r="A25105" s="1" t="s">
        <v>9251</v>
      </c>
    </row>
    <row r="25106">
      <c r="A25106" s="1" t="s">
        <v>9252</v>
      </c>
    </row>
    <row r="25107">
      <c r="A25107" s="1" t="s">
        <v>9253</v>
      </c>
    </row>
    <row r="25108">
      <c r="A25108" s="1" t="s">
        <v>9254</v>
      </c>
    </row>
    <row r="25109">
      <c r="A25109" s="1" t="s">
        <v>9255</v>
      </c>
    </row>
    <row r="25110">
      <c r="A25110" s="1" t="s">
        <v>9256</v>
      </c>
    </row>
    <row r="25111">
      <c r="A25111" s="1" t="s">
        <v>9257</v>
      </c>
    </row>
    <row r="25112">
      <c r="A25112" s="1" t="s">
        <v>9258</v>
      </c>
    </row>
    <row r="25113">
      <c r="A25113" s="1" t="s">
        <v>9259</v>
      </c>
    </row>
    <row r="25114">
      <c r="A25114" s="1" t="s">
        <v>9260</v>
      </c>
    </row>
    <row r="25115">
      <c r="A25115" s="1" t="s">
        <v>9261</v>
      </c>
    </row>
    <row r="25116">
      <c r="A25116" s="1" t="s">
        <v>9262</v>
      </c>
    </row>
    <row r="25117">
      <c r="A25117" s="1" t="s">
        <v>9236</v>
      </c>
    </row>
    <row r="25118">
      <c r="A25118" s="1" t="s">
        <v>9237</v>
      </c>
    </row>
    <row r="25119">
      <c r="A25119" s="1" t="s">
        <v>9238</v>
      </c>
    </row>
    <row r="25120">
      <c r="A25120" s="1" t="s">
        <v>9240</v>
      </c>
    </row>
    <row r="25121">
      <c r="A25121" s="1" t="s">
        <v>9241</v>
      </c>
    </row>
    <row r="25122">
      <c r="A25122" s="1" t="s">
        <v>9242</v>
      </c>
    </row>
    <row r="25123">
      <c r="A25123" s="1" t="s">
        <v>9243</v>
      </c>
    </row>
    <row r="25124">
      <c r="A25124" s="1" t="s">
        <v>9244</v>
      </c>
    </row>
    <row r="25125">
      <c r="A25125" s="1" t="s">
        <v>9245</v>
      </c>
    </row>
    <row r="25126">
      <c r="A25126" s="1" t="s">
        <v>9246</v>
      </c>
    </row>
    <row r="25127">
      <c r="A25127" s="1" t="s">
        <v>9247</v>
      </c>
    </row>
    <row r="25128">
      <c r="A25128" s="1" t="s">
        <v>9249</v>
      </c>
    </row>
    <row r="25129">
      <c r="A25129" s="1" t="s">
        <v>9250</v>
      </c>
    </row>
    <row r="25130">
      <c r="A25130" s="1" t="s">
        <v>9251</v>
      </c>
    </row>
    <row r="25131">
      <c r="A25131" s="1" t="s">
        <v>9252</v>
      </c>
    </row>
    <row r="25132">
      <c r="A25132" s="1" t="s">
        <v>9253</v>
      </c>
    </row>
    <row r="25133">
      <c r="A25133" s="1" t="s">
        <v>9254</v>
      </c>
    </row>
    <row r="25134">
      <c r="A25134" s="1" t="s">
        <v>9255</v>
      </c>
    </row>
    <row r="25135">
      <c r="A25135" s="1" t="s">
        <v>9256</v>
      </c>
    </row>
    <row r="25136">
      <c r="A25136" s="1" t="s">
        <v>9257</v>
      </c>
    </row>
    <row r="25137">
      <c r="A25137" s="1" t="s">
        <v>9258</v>
      </c>
    </row>
    <row r="25138">
      <c r="A25138" s="1" t="s">
        <v>9259</v>
      </c>
    </row>
    <row r="25139">
      <c r="A25139" s="1" t="s">
        <v>9260</v>
      </c>
    </row>
    <row r="25140">
      <c r="A25140" s="1" t="s">
        <v>9261</v>
      </c>
    </row>
    <row r="25141">
      <c r="A25141" s="1" t="s">
        <v>9263</v>
      </c>
    </row>
    <row r="25142">
      <c r="A25142" s="1" t="s">
        <v>9264</v>
      </c>
    </row>
    <row r="25143">
      <c r="A25143" s="1" t="s">
        <v>9265</v>
      </c>
    </row>
    <row r="25144">
      <c r="A25144" s="1" t="s">
        <v>8667</v>
      </c>
    </row>
    <row r="25145">
      <c r="A25145" s="1" t="s">
        <v>9266</v>
      </c>
    </row>
    <row r="25146">
      <c r="A25146" s="1" t="s">
        <v>8631</v>
      </c>
    </row>
    <row r="25147">
      <c r="A25147" s="1" t="s">
        <v>8632</v>
      </c>
    </row>
    <row r="25148">
      <c r="A25148" s="1" t="s">
        <v>9267</v>
      </c>
    </row>
    <row r="25149">
      <c r="A25149" s="1" t="s">
        <v>9268</v>
      </c>
    </row>
    <row r="25150">
      <c r="A25150" s="1" t="s">
        <v>9269</v>
      </c>
    </row>
    <row r="25151">
      <c r="A25151" s="1" t="s">
        <v>9270</v>
      </c>
    </row>
    <row r="25152">
      <c r="A25152" s="1" t="s">
        <v>8141</v>
      </c>
    </row>
    <row r="25153">
      <c r="A25153" s="1" t="s">
        <v>8142</v>
      </c>
    </row>
    <row r="25154">
      <c r="A25154" s="3" t="str">
        <f>” Proposal"" shared from Notes And | should have gone to moms:and</f>
        <v>#ERROR!</v>
      </c>
    </row>
    <row r="25155">
      <c r="A25155" s="1" t="s">
        <v>9271</v>
      </c>
    </row>
    <row r="25156">
      <c r="A25156" s="1" t="s">
        <v>9272</v>
      </c>
    </row>
    <row r="25157">
      <c r="A25157" s="1" t="s">
        <v>9273</v>
      </c>
    </row>
    <row r="25158">
      <c r="A25158" s="1" t="s">
        <v>9274</v>
      </c>
    </row>
    <row r="25159">
      <c r="A25159" s="1" t="s">
        <v>9275</v>
      </c>
    </row>
    <row r="25160">
      <c r="A25160" s="1" t="s">
        <v>9276</v>
      </c>
    </row>
    <row r="25161">
      <c r="A25161" s="1" t="s">
        <v>8635</v>
      </c>
    </row>
    <row r="25162">
      <c r="A25162" s="1" t="s">
        <v>9277</v>
      </c>
    </row>
    <row r="25163">
      <c r="A25163" s="1" t="s">
        <v>9278</v>
      </c>
    </row>
    <row r="25164">
      <c r="A25164" s="1" t="s">
        <v>7565</v>
      </c>
    </row>
    <row r="25165">
      <c r="A25165" s="1" t="s">
        <v>9279</v>
      </c>
    </row>
    <row r="25166">
      <c r="A25166" s="1" t="s">
        <v>9280</v>
      </c>
    </row>
    <row r="25167">
      <c r="A25167" s="1" t="s">
        <v>9281</v>
      </c>
    </row>
    <row r="25168">
      <c r="A25168" s="1" t="s">
        <v>9282</v>
      </c>
    </row>
    <row r="25169">
      <c r="A25169" s="1" t="s">
        <v>7568</v>
      </c>
    </row>
    <row r="25170">
      <c r="A25170" s="1" t="s">
        <v>9283</v>
      </c>
    </row>
    <row r="25171">
      <c r="A25171" s="1" t="s">
        <v>9284</v>
      </c>
    </row>
    <row r="25172">
      <c r="A25172" s="1" t="s">
        <v>7571</v>
      </c>
    </row>
    <row r="25173">
      <c r="A25173" s="1" t="s">
        <v>9285</v>
      </c>
    </row>
    <row r="25174">
      <c r="A25174" s="1" t="s">
        <v>9286</v>
      </c>
    </row>
    <row r="25175">
      <c r="A25175" s="1" t="s">
        <v>9287</v>
      </c>
    </row>
    <row r="25176">
      <c r="A25176" s="1" t="s">
        <v>9288</v>
      </c>
    </row>
    <row r="25177">
      <c r="A25177" s="1" t="s">
        <v>3016</v>
      </c>
    </row>
    <row r="25178">
      <c r="A25178" s="1" t="s">
        <v>9289</v>
      </c>
    </row>
    <row r="25179">
      <c r="A25179" s="1" t="s">
        <v>9290</v>
      </c>
    </row>
    <row r="25180">
      <c r="A25180" s="1" t="s">
        <v>8667</v>
      </c>
    </row>
    <row r="25181">
      <c r="A25181" s="1" t="s">
        <v>8631</v>
      </c>
    </row>
    <row r="25182">
      <c r="A25182" s="1" t="s">
        <v>8632</v>
      </c>
    </row>
    <row r="25183">
      <c r="A25183" s="1" t="s">
        <v>9267</v>
      </c>
    </row>
    <row r="25184">
      <c r="A25184" s="1" t="s">
        <v>9268</v>
      </c>
    </row>
    <row r="25185">
      <c r="A25185" s="1" t="s">
        <v>9269</v>
      </c>
    </row>
    <row r="25186">
      <c r="A25186" s="1" t="s">
        <v>9270</v>
      </c>
    </row>
    <row r="25187">
      <c r="A25187" s="1" t="s">
        <v>8141</v>
      </c>
    </row>
    <row r="25188">
      <c r="A25188" s="1" t="s">
        <v>8142</v>
      </c>
    </row>
    <row r="25189">
      <c r="A25189" s="3" t="str">
        <f>” Proposal"" shared from Notes And | should have gone to moms:and</f>
        <v>#ERROR!</v>
      </c>
    </row>
    <row r="25190">
      <c r="A25190" s="1" t="s">
        <v>9271</v>
      </c>
    </row>
    <row r="25191">
      <c r="A25191" s="1" t="s">
        <v>9272</v>
      </c>
    </row>
    <row r="25192">
      <c r="A25192" s="1" t="s">
        <v>9273</v>
      </c>
    </row>
    <row r="25193">
      <c r="A25193" s="1" t="s">
        <v>9274</v>
      </c>
    </row>
    <row r="25194">
      <c r="A25194" s="1" t="s">
        <v>9275</v>
      </c>
    </row>
    <row r="25195">
      <c r="A25195" s="1" t="s">
        <v>9276</v>
      </c>
    </row>
    <row r="25196">
      <c r="A25196" s="1" t="s">
        <v>8635</v>
      </c>
    </row>
    <row r="25197">
      <c r="A25197" s="1" t="s">
        <v>9277</v>
      </c>
    </row>
    <row r="25198">
      <c r="A25198" s="1" t="s">
        <v>9278</v>
      </c>
    </row>
    <row r="25199">
      <c r="A25199" s="1" t="s">
        <v>7565</v>
      </c>
    </row>
    <row r="25200">
      <c r="A25200" s="1" t="s">
        <v>9279</v>
      </c>
    </row>
    <row r="25201">
      <c r="A25201" s="1" t="s">
        <v>9280</v>
      </c>
    </row>
    <row r="25202">
      <c r="A25202" s="1" t="s">
        <v>9282</v>
      </c>
    </row>
    <row r="25203">
      <c r="A25203" s="1" t="s">
        <v>7568</v>
      </c>
    </row>
    <row r="25204">
      <c r="A25204" s="1" t="s">
        <v>9283</v>
      </c>
    </row>
    <row r="25205">
      <c r="A25205" s="1" t="s">
        <v>9284</v>
      </c>
    </row>
    <row r="25206">
      <c r="A25206" s="1" t="s">
        <v>7571</v>
      </c>
    </row>
    <row r="25207">
      <c r="A25207" s="1" t="s">
        <v>9285</v>
      </c>
    </row>
    <row r="25208">
      <c r="A25208" s="1" t="s">
        <v>9286</v>
      </c>
    </row>
    <row r="25209">
      <c r="A25209" s="1" t="s">
        <v>9287</v>
      </c>
    </row>
    <row r="25210">
      <c r="A25210" s="1" t="s">
        <v>9288</v>
      </c>
    </row>
    <row r="25211">
      <c r="A25211" s="1" t="s">
        <v>9289</v>
      </c>
    </row>
    <row r="25212">
      <c r="A25212" s="1" t="s">
        <v>9291</v>
      </c>
    </row>
    <row r="25213">
      <c r="A25213" s="1" t="s">
        <v>9292</v>
      </c>
    </row>
    <row r="25215">
      <c r="A25215" s="1" t="s">
        <v>9063</v>
      </c>
    </row>
    <row r="25217">
      <c r="A25217" s="1" t="s">
        <v>8803</v>
      </c>
    </row>
    <row r="25219">
      <c r="A25219" s="1" t="s">
        <v>7553</v>
      </c>
    </row>
    <row r="25220">
      <c r="A25220" s="1" t="s">
        <v>7554</v>
      </c>
    </row>
    <row r="25221">
      <c r="A25221" s="1" t="s">
        <v>8631</v>
      </c>
    </row>
    <row r="25222">
      <c r="A25222" s="1" t="s">
        <v>8632</v>
      </c>
    </row>
    <row r="25223">
      <c r="A25223" s="1" t="s">
        <v>8633</v>
      </c>
    </row>
    <row r="25225">
      <c r="A25225" s="1" t="s">
        <v>8142</v>
      </c>
    </row>
    <row r="25226">
      <c r="A25226" s="1" t="s">
        <v>8143</v>
      </c>
    </row>
    <row r="25228">
      <c r="A25228" s="1" t="s">
        <v>4140</v>
      </c>
    </row>
    <row r="25230">
      <c r="A25230" s="1" t="s">
        <v>8141</v>
      </c>
    </row>
    <row r="25231">
      <c r="A25231" s="1" t="s">
        <v>8142</v>
      </c>
    </row>
    <row r="25232">
      <c r="A25232" s="1" t="s">
        <v>8143</v>
      </c>
    </row>
    <row r="25234">
      <c r="A25234" s="1" t="s">
        <v>8144</v>
      </c>
    </row>
    <row r="25235">
      <c r="A25235" s="1" t="s">
        <v>8668</v>
      </c>
    </row>
    <row r="25237">
      <c r="A25237" s="1" t="s">
        <v>8913</v>
      </c>
    </row>
    <row r="25239">
      <c r="A25239" s="1" t="s">
        <v>9293</v>
      </c>
    </row>
    <row r="25241">
      <c r="A25241" s="1" t="s">
        <v>7560</v>
      </c>
    </row>
    <row r="25242">
      <c r="A25242" s="1" t="s">
        <v>9046</v>
      </c>
    </row>
    <row r="25244">
      <c r="A25244" s="1" t="s">
        <v>7562</v>
      </c>
    </row>
    <row r="25245">
      <c r="A25245" s="1" t="s">
        <v>8148</v>
      </c>
    </row>
    <row r="25247">
      <c r="A25247" s="1" t="s">
        <v>7563</v>
      </c>
    </row>
    <row r="25248">
      <c r="A25248" s="1" t="s">
        <v>7564</v>
      </c>
    </row>
    <row r="25249">
      <c r="A25249" s="1" t="s">
        <v>7565</v>
      </c>
    </row>
    <row r="25251">
      <c r="A25251" s="1" t="s">
        <v>7566</v>
      </c>
    </row>
    <row r="25252">
      <c r="A25252" s="1" t="s">
        <v>7567</v>
      </c>
    </row>
    <row r="25254">
      <c r="A25254" s="1" t="s">
        <v>7568</v>
      </c>
    </row>
    <row r="25256">
      <c r="A25256" s="1" t="s">
        <v>7854</v>
      </c>
    </row>
    <row r="25258">
      <c r="A25258" s="1" t="s">
        <v>7571</v>
      </c>
    </row>
    <row r="25259">
      <c r="A25259" s="1" t="s">
        <v>1742</v>
      </c>
    </row>
    <row r="25261">
      <c r="A25261" s="1" t="s">
        <v>7574</v>
      </c>
    </row>
    <row r="25262">
      <c r="A25262" s="1" t="s">
        <v>8182</v>
      </c>
    </row>
    <row r="25263">
      <c r="A25263" s="1" t="s">
        <v>9294</v>
      </c>
    </row>
    <row r="25265">
      <c r="A25265" s="1" t="s">
        <v>9295</v>
      </c>
    </row>
    <row r="25267">
      <c r="A25267" s="1" t="s">
        <v>8151</v>
      </c>
    </row>
    <row r="25268">
      <c r="A25268" s="1" t="s">
        <v>7860</v>
      </c>
    </row>
    <row r="25270">
      <c r="A25270" s="2">
        <v>45580.0</v>
      </c>
    </row>
    <row r="25272">
      <c r="A25272" s="1" t="s">
        <v>9296</v>
      </c>
    </row>
    <row r="25273">
      <c r="A25273" s="1" t="s">
        <v>9297</v>
      </c>
    </row>
    <row r="25275">
      <c r="A25275" s="1" t="s">
        <v>9298</v>
      </c>
    </row>
    <row r="25277">
      <c r="A25277" s="1" t="s">
        <v>9299</v>
      </c>
    </row>
    <row r="25278">
      <c r="A25278" s="1" t="s">
        <v>9300</v>
      </c>
    </row>
    <row r="25280">
      <c r="A25280" s="1" t="s">
        <v>2007</v>
      </c>
    </row>
    <row r="25282">
      <c r="A25282" s="1" t="s">
        <v>9301</v>
      </c>
    </row>
    <row r="25284">
      <c r="A25284" s="1" t="s">
        <v>9302</v>
      </c>
    </row>
    <row r="25286">
      <c r="A25286" s="1" t="s">
        <v>9303</v>
      </c>
    </row>
    <row r="25287">
      <c r="A25287" s="1" t="s">
        <v>9304</v>
      </c>
    </row>
    <row r="25289">
      <c r="A25289" s="12">
        <v>45955.475694444445</v>
      </c>
    </row>
    <row r="25291">
      <c r="A25291" s="1" t="s">
        <v>2007</v>
      </c>
    </row>
    <row r="25292">
      <c r="A25292" s="1" t="s">
        <v>2007</v>
      </c>
    </row>
    <row r="25293">
      <c r="A25293" s="1" t="s">
        <v>3374</v>
      </c>
    </row>
    <row r="25294">
      <c r="A25294" s="1" t="s">
        <v>2007</v>
      </c>
    </row>
    <row r="25295">
      <c r="A25295" s="1" t="s">
        <v>7377</v>
      </c>
    </row>
    <row r="25297">
      <c r="A25297" s="1" t="s">
        <v>8786</v>
      </c>
    </row>
    <row r="25299">
      <c r="A25299" s="1" t="s">
        <v>9305</v>
      </c>
    </row>
    <row r="25301">
      <c r="A25301" s="1" t="s">
        <v>9306</v>
      </c>
    </row>
    <row r="25303">
      <c r="A25303" s="1" t="s">
        <v>9307</v>
      </c>
    </row>
    <row r="25305">
      <c r="A25305" s="1" t="s">
        <v>449</v>
      </c>
    </row>
    <row r="25306">
      <c r="A25306" s="1" t="s">
        <v>9308</v>
      </c>
    </row>
    <row r="25308">
      <c r="A25308" s="1" t="s">
        <v>9309</v>
      </c>
    </row>
    <row r="25310">
      <c r="A25310" s="1" t="s">
        <v>9310</v>
      </c>
    </row>
    <row r="25312">
      <c r="A25312" s="1" t="s">
        <v>9311</v>
      </c>
    </row>
    <row r="25314">
      <c r="A25314" s="1" t="s">
        <v>8342</v>
      </c>
    </row>
    <row r="25316">
      <c r="A25316" s="1" t="s">
        <v>9312</v>
      </c>
    </row>
    <row r="25317">
      <c r="A25317" s="1" t="s">
        <v>9095</v>
      </c>
    </row>
    <row r="25318">
      <c r="A25318" s="1" t="s">
        <v>8803</v>
      </c>
    </row>
    <row r="25319">
      <c r="A25319" s="1" t="s">
        <v>7553</v>
      </c>
    </row>
    <row r="25320">
      <c r="A25320" s="1" t="s">
        <v>8631</v>
      </c>
    </row>
    <row r="25321">
      <c r="A25321" s="1" t="s">
        <v>8632</v>
      </c>
    </row>
    <row r="25322">
      <c r="A25322" s="1" t="s">
        <v>8633</v>
      </c>
    </row>
    <row r="25323">
      <c r="A25323" s="1" t="s">
        <v>8142</v>
      </c>
    </row>
    <row r="25324">
      <c r="A25324" s="1" t="s">
        <v>8143</v>
      </c>
    </row>
    <row r="25325">
      <c r="A25325" s="1" t="s">
        <v>8141</v>
      </c>
    </row>
    <row r="25326">
      <c r="A25326" s="1" t="s">
        <v>8142</v>
      </c>
    </row>
    <row r="25327">
      <c r="A25327" s="1" t="s">
        <v>8143</v>
      </c>
    </row>
    <row r="25328">
      <c r="A25328" s="1" t="s">
        <v>8144</v>
      </c>
    </row>
    <row r="25329">
      <c r="A25329" s="1" t="s">
        <v>8668</v>
      </c>
    </row>
    <row r="25330">
      <c r="A25330" s="1" t="s">
        <v>8913</v>
      </c>
    </row>
    <row r="25331">
      <c r="A25331" s="1" t="s">
        <v>7560</v>
      </c>
    </row>
    <row r="25332">
      <c r="A25332" s="1" t="s">
        <v>9046</v>
      </c>
    </row>
    <row r="25333">
      <c r="A25333" s="1" t="s">
        <v>7562</v>
      </c>
    </row>
    <row r="25334">
      <c r="A25334" s="1" t="s">
        <v>8148</v>
      </c>
    </row>
    <row r="25335">
      <c r="A25335" s="1" t="s">
        <v>7563</v>
      </c>
    </row>
    <row r="25336">
      <c r="A25336" s="1" t="s">
        <v>7564</v>
      </c>
    </row>
    <row r="25337">
      <c r="A25337" s="1" t="s">
        <v>7565</v>
      </c>
    </row>
    <row r="25338">
      <c r="A25338" s="1" t="s">
        <v>7566</v>
      </c>
    </row>
    <row r="25339">
      <c r="A25339" s="1" t="s">
        <v>7567</v>
      </c>
    </row>
    <row r="25340">
      <c r="A25340" s="1" t="s">
        <v>7568</v>
      </c>
    </row>
    <row r="25341">
      <c r="A25341" s="1" t="s">
        <v>7854</v>
      </c>
    </row>
    <row r="25342">
      <c r="A25342" s="1" t="s">
        <v>7571</v>
      </c>
    </row>
    <row r="25343">
      <c r="A25343" s="1" t="s">
        <v>1742</v>
      </c>
    </row>
    <row r="25344">
      <c r="A25344" s="1" t="s">
        <v>7574</v>
      </c>
    </row>
    <row r="25345">
      <c r="A25345" s="1" t="s">
        <v>8182</v>
      </c>
    </row>
    <row r="25346">
      <c r="A25346" s="1" t="s">
        <v>9294</v>
      </c>
    </row>
    <row r="25347">
      <c r="A25347" s="1" t="s">
        <v>8151</v>
      </c>
    </row>
    <row r="25348">
      <c r="A25348" s="1" t="s">
        <v>7860</v>
      </c>
    </row>
    <row r="25349">
      <c r="A25349" s="2">
        <v>45580.0</v>
      </c>
    </row>
    <row r="25350">
      <c r="A25350" s="1" t="s">
        <v>9296</v>
      </c>
    </row>
    <row r="25351">
      <c r="A25351" s="1" t="s">
        <v>9297</v>
      </c>
    </row>
    <row r="25352">
      <c r="A25352" s="1" t="s">
        <v>9299</v>
      </c>
    </row>
    <row r="25353">
      <c r="A25353" s="1" t="s">
        <v>9301</v>
      </c>
    </row>
    <row r="25354">
      <c r="A25354" s="1" t="s">
        <v>9302</v>
      </c>
    </row>
    <row r="25355">
      <c r="A25355" s="1" t="s">
        <v>9303</v>
      </c>
    </row>
    <row r="25356">
      <c r="A25356" s="1" t="s">
        <v>8786</v>
      </c>
    </row>
    <row r="25357">
      <c r="A25357" s="1" t="s">
        <v>9305</v>
      </c>
    </row>
    <row r="25358">
      <c r="A25358" s="1" t="s">
        <v>9306</v>
      </c>
    </row>
    <row r="25359">
      <c r="A25359" s="1" t="s">
        <v>9307</v>
      </c>
    </row>
    <row r="25360">
      <c r="A25360" s="1" t="s">
        <v>9308</v>
      </c>
    </row>
    <row r="25361">
      <c r="A25361" s="1" t="s">
        <v>9309</v>
      </c>
    </row>
    <row r="25362">
      <c r="A25362" s="1" t="s">
        <v>9310</v>
      </c>
    </row>
    <row r="25363">
      <c r="A25363" s="1" t="s">
        <v>8342</v>
      </c>
    </row>
    <row r="25364">
      <c r="A25364" s="1" t="s">
        <v>9313</v>
      </c>
    </row>
    <row r="25365">
      <c r="A25365" s="1" t="s">
        <v>9314</v>
      </c>
    </row>
    <row r="25366">
      <c r="A25366" s="1" t="s">
        <v>7553</v>
      </c>
    </row>
    <row r="25367">
      <c r="A25367" s="1" t="s">
        <v>9315</v>
      </c>
    </row>
    <row r="25368">
      <c r="A25368" s="1" t="s">
        <v>9316</v>
      </c>
    </row>
    <row r="25369">
      <c r="A25369" s="1" t="s">
        <v>7554</v>
      </c>
    </row>
    <row r="25370">
      <c r="A25370" s="1" t="s">
        <v>9317</v>
      </c>
    </row>
    <row r="25371">
      <c r="A25371" s="1" t="s">
        <v>9318</v>
      </c>
    </row>
    <row r="25372">
      <c r="A25372" s="1" t="s">
        <v>8632</v>
      </c>
    </row>
    <row r="25373">
      <c r="A25373" s="1" t="s">
        <v>9319</v>
      </c>
    </row>
    <row r="25374">
      <c r="A25374" s="1" t="s">
        <v>8633</v>
      </c>
    </row>
    <row r="25375">
      <c r="A25375" s="1" t="s">
        <v>9320</v>
      </c>
    </row>
    <row r="25376">
      <c r="A25376" s="1" t="s">
        <v>9321</v>
      </c>
    </row>
    <row r="25377">
      <c r="A25377" s="1" t="s">
        <v>9322</v>
      </c>
    </row>
    <row r="25378">
      <c r="A25378" s="1" t="s">
        <v>9323</v>
      </c>
    </row>
    <row r="25379">
      <c r="A25379" s="1" t="s">
        <v>9324</v>
      </c>
    </row>
    <row r="25380">
      <c r="A25380" s="1" t="s">
        <v>9325</v>
      </c>
    </row>
    <row r="25382">
      <c r="A25382" s="1" t="s">
        <v>8144</v>
      </c>
    </row>
    <row r="25383">
      <c r="A25383" s="1" t="s">
        <v>9326</v>
      </c>
    </row>
    <row r="25385">
      <c r="A25385" s="1" t="s">
        <v>7560</v>
      </c>
    </row>
    <row r="25386">
      <c r="A25386" s="1" t="s">
        <v>8264</v>
      </c>
    </row>
    <row r="25388">
      <c r="A25388" s="1" t="s">
        <v>7562</v>
      </c>
    </row>
    <row r="25389">
      <c r="A25389" s="1" t="s">
        <v>8635</v>
      </c>
    </row>
    <row r="25391">
      <c r="A25391" s="1" t="s">
        <v>7563</v>
      </c>
    </row>
    <row r="25392">
      <c r="A25392" s="1" t="s">
        <v>7564</v>
      </c>
    </row>
    <row r="25394">
      <c r="A25394" s="1" t="s">
        <v>9327</v>
      </c>
    </row>
    <row r="25395">
      <c r="A25395" s="1" t="s">
        <v>9328</v>
      </c>
    </row>
    <row r="25397">
      <c r="A25397" s="1" t="s">
        <v>9329</v>
      </c>
    </row>
    <row r="25399">
      <c r="A25399" s="1" t="s">
        <v>9330</v>
      </c>
    </row>
    <row r="25401">
      <c r="A25401" s="1" t="s">
        <v>7565</v>
      </c>
    </row>
    <row r="25402">
      <c r="A25402" s="1" t="s">
        <v>7567</v>
      </c>
    </row>
    <row r="25403">
      <c r="A25403" s="1" t="s">
        <v>9331</v>
      </c>
    </row>
    <row r="25405">
      <c r="A25405" s="1" t="s">
        <v>7568</v>
      </c>
    </row>
    <row r="25407">
      <c r="A25407" s="1" t="s">
        <v>7854</v>
      </c>
    </row>
    <row r="25409">
      <c r="A25409" s="1" t="s">
        <v>7571</v>
      </c>
    </row>
    <row r="25410">
      <c r="A25410" s="1" t="s">
        <v>1742</v>
      </c>
    </row>
    <row r="25412">
      <c r="A25412" s="1" t="s">
        <v>9332</v>
      </c>
    </row>
    <row r="25413">
      <c r="A25413" s="1" t="s">
        <v>9296</v>
      </c>
    </row>
    <row r="25414">
      <c r="A25414" s="1" t="s">
        <v>9333</v>
      </c>
    </row>
    <row r="25416">
      <c r="A25416" s="1" t="s">
        <v>7574</v>
      </c>
    </row>
    <row r="25417">
      <c r="A25417" s="1" t="s">
        <v>7575</v>
      </c>
    </row>
    <row r="25418">
      <c r="A25418" s="1" t="s">
        <v>7576</v>
      </c>
    </row>
    <row r="25420">
      <c r="A25420" s="1" t="s">
        <v>9334</v>
      </c>
    </row>
    <row r="25422">
      <c r="A25422" s="1" t="s">
        <v>9335</v>
      </c>
    </row>
    <row r="25424">
      <c r="A25424" s="1" t="s">
        <v>8151</v>
      </c>
    </row>
    <row r="25425">
      <c r="A25425" s="1" t="s">
        <v>7860</v>
      </c>
    </row>
    <row r="25427">
      <c r="A25427" s="2">
        <v>45580.0</v>
      </c>
    </row>
    <row r="25429">
      <c r="A25429" s="1" t="s">
        <v>9336</v>
      </c>
    </row>
    <row r="25431">
      <c r="A25431" s="1" t="s">
        <v>9337</v>
      </c>
    </row>
    <row r="25433">
      <c r="A25433" s="1" t="s">
        <v>9338</v>
      </c>
    </row>
    <row r="25434">
      <c r="A25434" s="1" t="s">
        <v>8723</v>
      </c>
    </row>
    <row r="25435">
      <c r="A25435" s="1" t="s">
        <v>9315</v>
      </c>
    </row>
    <row r="25436">
      <c r="A25436" s="1" t="s">
        <v>9316</v>
      </c>
    </row>
    <row r="25437">
      <c r="A25437" s="1" t="s">
        <v>9317</v>
      </c>
    </row>
    <row r="25438">
      <c r="A25438" s="1" t="s">
        <v>9318</v>
      </c>
    </row>
    <row r="25439">
      <c r="A25439" s="1" t="s">
        <v>8632</v>
      </c>
    </row>
    <row r="25440">
      <c r="A25440" s="1" t="s">
        <v>9319</v>
      </c>
    </row>
    <row r="25441">
      <c r="A25441" s="1" t="s">
        <v>8633</v>
      </c>
    </row>
    <row r="25442">
      <c r="A25442" s="1" t="s">
        <v>9320</v>
      </c>
    </row>
    <row r="25443">
      <c r="A25443" s="1" t="s">
        <v>9321</v>
      </c>
    </row>
    <row r="25444">
      <c r="A25444" s="1" t="s">
        <v>9322</v>
      </c>
    </row>
    <row r="25445">
      <c r="A25445" s="1" t="s">
        <v>9323</v>
      </c>
    </row>
    <row r="25446">
      <c r="A25446" s="1" t="s">
        <v>9324</v>
      </c>
    </row>
    <row r="25447">
      <c r="A25447" s="1" t="s">
        <v>9325</v>
      </c>
    </row>
    <row r="25448">
      <c r="A25448" s="1" t="s">
        <v>8144</v>
      </c>
    </row>
    <row r="25449">
      <c r="A25449" s="1" t="s">
        <v>9326</v>
      </c>
    </row>
    <row r="25450">
      <c r="A25450" s="1" t="s">
        <v>7560</v>
      </c>
    </row>
    <row r="25451">
      <c r="A25451" s="1" t="s">
        <v>8264</v>
      </c>
    </row>
    <row r="25452">
      <c r="A25452" s="1" t="s">
        <v>7562</v>
      </c>
    </row>
    <row r="25453">
      <c r="A25453" s="1" t="s">
        <v>8635</v>
      </c>
    </row>
    <row r="25454">
      <c r="A25454" s="1" t="s">
        <v>7563</v>
      </c>
    </row>
    <row r="25455">
      <c r="A25455" s="1" t="s">
        <v>7564</v>
      </c>
    </row>
    <row r="25456">
      <c r="A25456" s="1" t="s">
        <v>9327</v>
      </c>
    </row>
    <row r="25457">
      <c r="A25457" s="1" t="s">
        <v>9328</v>
      </c>
    </row>
    <row r="25458">
      <c r="A25458" s="1" t="s">
        <v>9329</v>
      </c>
    </row>
    <row r="25459">
      <c r="A25459" s="1" t="s">
        <v>9330</v>
      </c>
    </row>
    <row r="25460">
      <c r="A25460" s="1" t="s">
        <v>7565</v>
      </c>
    </row>
    <row r="25461">
      <c r="A25461" s="1" t="s">
        <v>7567</v>
      </c>
    </row>
    <row r="25462">
      <c r="A25462" s="1" t="s">
        <v>9331</v>
      </c>
    </row>
    <row r="25463">
      <c r="A25463" s="1" t="s">
        <v>7568</v>
      </c>
    </row>
    <row r="25464">
      <c r="A25464" s="1" t="s">
        <v>7854</v>
      </c>
    </row>
    <row r="25465">
      <c r="A25465" s="1" t="s">
        <v>7571</v>
      </c>
    </row>
    <row r="25466">
      <c r="A25466" s="1" t="s">
        <v>1742</v>
      </c>
    </row>
    <row r="25467">
      <c r="A25467" s="1" t="s">
        <v>9332</v>
      </c>
    </row>
    <row r="25468">
      <c r="A25468" s="1" t="s">
        <v>9296</v>
      </c>
    </row>
    <row r="25469">
      <c r="A25469" s="1" t="s">
        <v>9333</v>
      </c>
    </row>
    <row r="25470">
      <c r="A25470" s="1" t="s">
        <v>7574</v>
      </c>
    </row>
    <row r="25471">
      <c r="A25471" s="1" t="s">
        <v>7575</v>
      </c>
    </row>
    <row r="25472">
      <c r="A25472" s="1" t="s">
        <v>7576</v>
      </c>
    </row>
    <row r="25473">
      <c r="A25473" s="1" t="s">
        <v>9335</v>
      </c>
    </row>
    <row r="25474">
      <c r="A25474" s="1" t="s">
        <v>8151</v>
      </c>
    </row>
    <row r="25475">
      <c r="A25475" s="1" t="s">
        <v>7860</v>
      </c>
    </row>
    <row r="25476">
      <c r="A25476" s="2">
        <v>45580.0</v>
      </c>
    </row>
    <row r="25477">
      <c r="A25477" s="1" t="s">
        <v>9337</v>
      </c>
    </row>
    <row r="25478">
      <c r="A25478" s="1" t="s">
        <v>9339</v>
      </c>
    </row>
    <row r="25479">
      <c r="A25479" s="1" t="s">
        <v>9340</v>
      </c>
    </row>
    <row r="25481">
      <c r="A25481" s="1" t="s">
        <v>7553</v>
      </c>
    </row>
    <row r="25483">
      <c r="A25483" s="1" t="s">
        <v>7554</v>
      </c>
    </row>
    <row r="25485">
      <c r="A25485" s="1" t="s">
        <v>9341</v>
      </c>
    </row>
    <row r="25487">
      <c r="A25487" s="1" t="s">
        <v>9342</v>
      </c>
    </row>
    <row r="25489">
      <c r="A25489" s="1" t="s">
        <v>9343</v>
      </c>
    </row>
    <row r="25490">
      <c r="A25490" s="1" t="s">
        <v>8632</v>
      </c>
    </row>
    <row r="25492">
      <c r="A25492" s="1" t="s">
        <v>8633</v>
      </c>
    </row>
    <row r="25493">
      <c r="A25493" s="1" t="s">
        <v>8142</v>
      </c>
    </row>
    <row r="25494">
      <c r="A25494" s="1" t="s">
        <v>8143</v>
      </c>
    </row>
    <row r="25496">
      <c r="A25496" s="1" t="s">
        <v>8141</v>
      </c>
    </row>
    <row r="25497">
      <c r="A25497" s="1" t="s">
        <v>8142</v>
      </c>
    </row>
    <row r="25498">
      <c r="A25498" s="1" t="s">
        <v>8143</v>
      </c>
    </row>
    <row r="25500">
      <c r="A25500" s="1" t="s">
        <v>4140</v>
      </c>
    </row>
    <row r="25502">
      <c r="A25502" s="1" t="s">
        <v>8144</v>
      </c>
    </row>
    <row r="25503">
      <c r="A25503" s="1" t="s">
        <v>8668</v>
      </c>
    </row>
    <row r="25505">
      <c r="A25505" s="1" t="s">
        <v>7560</v>
      </c>
    </row>
    <row r="25506">
      <c r="A25506" s="1" t="s">
        <v>7561</v>
      </c>
    </row>
    <row r="25508">
      <c r="A25508" s="1" t="s">
        <v>7562</v>
      </c>
    </row>
    <row r="25509">
      <c r="A25509" s="1" t="s">
        <v>8148</v>
      </c>
    </row>
    <row r="25511">
      <c r="A25511" s="1" t="s">
        <v>7563</v>
      </c>
    </row>
    <row r="25512">
      <c r="A25512" s="1" t="s">
        <v>7564</v>
      </c>
    </row>
    <row r="25513">
      <c r="A25513" s="1" t="s">
        <v>7565</v>
      </c>
    </row>
    <row r="25515">
      <c r="A25515" s="1" t="s">
        <v>7566</v>
      </c>
    </row>
    <row r="25516">
      <c r="A25516" s="1" t="s">
        <v>7567</v>
      </c>
    </row>
    <row r="25518">
      <c r="A25518" s="1" t="s">
        <v>7890</v>
      </c>
    </row>
    <row r="25519">
      <c r="A25519" s="1" t="s">
        <v>7854</v>
      </c>
    </row>
    <row r="25521">
      <c r="A25521" s="2">
        <v>45617.0</v>
      </c>
    </row>
    <row r="25523">
      <c r="A25523" s="1" t="s">
        <v>7571</v>
      </c>
    </row>
    <row r="25524">
      <c r="A25524" s="1" t="s">
        <v>1742</v>
      </c>
    </row>
    <row r="25526">
      <c r="A25526" s="1" t="s">
        <v>7574</v>
      </c>
    </row>
    <row r="25527">
      <c r="A25527" s="1" t="s">
        <v>9067</v>
      </c>
    </row>
    <row r="25528">
      <c r="A25528" s="1" t="s">
        <v>7576</v>
      </c>
    </row>
    <row r="25530">
      <c r="A25530" s="1" t="s">
        <v>8151</v>
      </c>
    </row>
    <row r="25531">
      <c r="A25531" s="1" t="s">
        <v>7860</v>
      </c>
    </row>
    <row r="25533">
      <c r="A25533" s="2">
        <v>45580.0</v>
      </c>
    </row>
    <row r="25535">
      <c r="A25535" s="1" t="s">
        <v>9344</v>
      </c>
    </row>
    <row r="25537">
      <c r="A25537" s="1" t="s">
        <v>9345</v>
      </c>
    </row>
    <row r="25538">
      <c r="A25538" s="1" t="s">
        <v>9346</v>
      </c>
    </row>
    <row r="25539">
      <c r="A25539" s="1" t="s">
        <v>9347</v>
      </c>
    </row>
    <row r="25540">
      <c r="A25540" s="1" t="s">
        <v>9348</v>
      </c>
    </row>
    <row r="25542">
      <c r="A25542" s="1" t="s">
        <v>9349</v>
      </c>
    </row>
    <row r="25544">
      <c r="A25544" s="1" t="s">
        <v>9350</v>
      </c>
    </row>
    <row r="25546">
      <c r="A25546" s="8">
        <v>45945.60833333333</v>
      </c>
    </row>
    <row r="25548">
      <c r="A25548" s="1" t="s">
        <v>9351</v>
      </c>
    </row>
    <row r="25550">
      <c r="A25550" s="1" t="s">
        <v>8007</v>
      </c>
    </row>
    <row r="25552">
      <c r="A25552" s="1" t="s">
        <v>9352</v>
      </c>
    </row>
    <row r="25553">
      <c r="A25553" s="1" t="s">
        <v>9353</v>
      </c>
    </row>
    <row r="25555">
      <c r="A25555" s="1" t="s">
        <v>9354</v>
      </c>
    </row>
    <row r="25557">
      <c r="A25557" s="1" t="s">
        <v>9355</v>
      </c>
    </row>
    <row r="25558">
      <c r="A25558" s="1" t="s">
        <v>9356</v>
      </c>
    </row>
    <row r="25559">
      <c r="A25559" s="1" t="s">
        <v>9357</v>
      </c>
    </row>
    <row r="25561">
      <c r="A25561" s="1" t="s">
        <v>9358</v>
      </c>
    </row>
    <row r="25563">
      <c r="A25563" s="1" t="s">
        <v>9359</v>
      </c>
    </row>
    <row r="25565">
      <c r="A25565" s="1" t="s">
        <v>9360</v>
      </c>
    </row>
    <row r="25566">
      <c r="A25566" s="1" t="s">
        <v>9361</v>
      </c>
    </row>
    <row r="25567">
      <c r="A25567" s="1" t="s">
        <v>9362</v>
      </c>
    </row>
    <row r="25569">
      <c r="A25569" s="1" t="s">
        <v>8315</v>
      </c>
    </row>
    <row r="25571">
      <c r="A25571" s="1" t="s">
        <v>8723</v>
      </c>
    </row>
    <row r="25572">
      <c r="A25572" s="1" t="s">
        <v>9341</v>
      </c>
    </row>
    <row r="25573">
      <c r="A25573" s="1" t="s">
        <v>9342</v>
      </c>
    </row>
    <row r="25574">
      <c r="A25574" s="1" t="s">
        <v>9343</v>
      </c>
    </row>
    <row r="25575">
      <c r="A25575" s="1" t="s">
        <v>8632</v>
      </c>
    </row>
    <row r="25576">
      <c r="A25576" s="1" t="s">
        <v>8633</v>
      </c>
    </row>
    <row r="25577">
      <c r="A25577" s="1" t="s">
        <v>8142</v>
      </c>
    </row>
    <row r="25578">
      <c r="A25578" s="1" t="s">
        <v>8143</v>
      </c>
    </row>
    <row r="25579">
      <c r="A25579" s="1" t="s">
        <v>8141</v>
      </c>
    </row>
    <row r="25580">
      <c r="A25580" s="1" t="s">
        <v>8142</v>
      </c>
    </row>
    <row r="25581">
      <c r="A25581" s="1" t="s">
        <v>8143</v>
      </c>
    </row>
    <row r="25582">
      <c r="A25582" s="1" t="s">
        <v>8144</v>
      </c>
    </row>
    <row r="25583">
      <c r="A25583" s="1" t="s">
        <v>8668</v>
      </c>
    </row>
    <row r="25584">
      <c r="A25584" s="1" t="s">
        <v>7560</v>
      </c>
    </row>
    <row r="25585">
      <c r="A25585" s="1" t="s">
        <v>7561</v>
      </c>
    </row>
    <row r="25586">
      <c r="A25586" s="1" t="s">
        <v>7562</v>
      </c>
    </row>
    <row r="25587">
      <c r="A25587" s="1" t="s">
        <v>8148</v>
      </c>
    </row>
    <row r="25588">
      <c r="A25588" s="1" t="s">
        <v>7563</v>
      </c>
    </row>
    <row r="25589">
      <c r="A25589" s="1" t="s">
        <v>7564</v>
      </c>
    </row>
    <row r="25590">
      <c r="A25590" s="1" t="s">
        <v>7565</v>
      </c>
    </row>
    <row r="25591">
      <c r="A25591" s="1" t="s">
        <v>7566</v>
      </c>
    </row>
    <row r="25592">
      <c r="A25592" s="1" t="s">
        <v>7567</v>
      </c>
    </row>
    <row r="25593">
      <c r="A25593" s="1" t="s">
        <v>7890</v>
      </c>
    </row>
    <row r="25594">
      <c r="A25594" s="1" t="s">
        <v>7854</v>
      </c>
    </row>
    <row r="25595">
      <c r="A25595" s="2">
        <v>45617.0</v>
      </c>
    </row>
    <row r="25596">
      <c r="A25596" s="1" t="s">
        <v>7571</v>
      </c>
    </row>
    <row r="25597">
      <c r="A25597" s="1" t="s">
        <v>1742</v>
      </c>
    </row>
    <row r="25598">
      <c r="A25598" s="1" t="s">
        <v>7574</v>
      </c>
    </row>
    <row r="25599">
      <c r="A25599" s="1" t="s">
        <v>9067</v>
      </c>
    </row>
    <row r="25600">
      <c r="A25600" s="1" t="s">
        <v>7576</v>
      </c>
    </row>
    <row r="25601">
      <c r="A25601" s="1" t="s">
        <v>8151</v>
      </c>
    </row>
    <row r="25602">
      <c r="A25602" s="1" t="s">
        <v>7860</v>
      </c>
    </row>
    <row r="25603">
      <c r="A25603" s="2">
        <v>45580.0</v>
      </c>
    </row>
    <row r="25604">
      <c r="A25604" s="1" t="s">
        <v>9344</v>
      </c>
    </row>
    <row r="25605">
      <c r="A25605" s="1" t="s">
        <v>9345</v>
      </c>
    </row>
    <row r="25606">
      <c r="A25606" s="1" t="s">
        <v>9346</v>
      </c>
    </row>
    <row r="25607">
      <c r="A25607" s="1" t="s">
        <v>9347</v>
      </c>
    </row>
    <row r="25608">
      <c r="A25608" s="1" t="s">
        <v>9348</v>
      </c>
    </row>
    <row r="25609">
      <c r="A25609" s="1" t="s">
        <v>9349</v>
      </c>
    </row>
    <row r="25610">
      <c r="A25610" s="1" t="s">
        <v>9350</v>
      </c>
    </row>
    <row r="25611">
      <c r="A25611" s="1" t="s">
        <v>9351</v>
      </c>
    </row>
    <row r="25612">
      <c r="A25612" s="1" t="s">
        <v>8007</v>
      </c>
    </row>
    <row r="25613">
      <c r="A25613" s="1" t="s">
        <v>9352</v>
      </c>
    </row>
    <row r="25614">
      <c r="A25614" s="1" t="s">
        <v>9353</v>
      </c>
    </row>
    <row r="25615">
      <c r="A25615" s="1" t="s">
        <v>9354</v>
      </c>
    </row>
    <row r="25616">
      <c r="A25616" s="1" t="s">
        <v>9355</v>
      </c>
    </row>
    <row r="25617">
      <c r="A25617" s="1" t="s">
        <v>9356</v>
      </c>
    </row>
    <row r="25618">
      <c r="A25618" s="1" t="s">
        <v>9357</v>
      </c>
    </row>
    <row r="25619">
      <c r="A25619" s="1" t="s">
        <v>9358</v>
      </c>
    </row>
    <row r="25620">
      <c r="A25620" s="1" t="s">
        <v>9359</v>
      </c>
    </row>
    <row r="25621">
      <c r="A25621" s="1" t="s">
        <v>9360</v>
      </c>
    </row>
    <row r="25622">
      <c r="A25622" s="1" t="s">
        <v>9361</v>
      </c>
    </row>
    <row r="25623">
      <c r="A25623" s="1" t="s">
        <v>9362</v>
      </c>
    </row>
    <row r="25624">
      <c r="A25624" s="1" t="s">
        <v>9363</v>
      </c>
    </row>
    <row r="25625">
      <c r="A25625" s="1" t="s">
        <v>9364</v>
      </c>
    </row>
    <row r="25627">
      <c r="A25627" s="1" t="s">
        <v>9365</v>
      </c>
    </row>
    <row r="25629">
      <c r="A25629" s="1" t="s">
        <v>7553</v>
      </c>
    </row>
    <row r="25630">
      <c r="A25630" s="1" t="s">
        <v>7554</v>
      </c>
    </row>
    <row r="25631">
      <c r="A25631" s="1" t="s">
        <v>8631</v>
      </c>
    </row>
    <row r="25632">
      <c r="A25632" s="1" t="s">
        <v>8632</v>
      </c>
    </row>
    <row r="25633">
      <c r="A25633" s="1" t="s">
        <v>8633</v>
      </c>
    </row>
    <row r="25635">
      <c r="A25635" s="1" t="s">
        <v>8142</v>
      </c>
    </row>
    <row r="25636">
      <c r="A25636" s="1" t="s">
        <v>8143</v>
      </c>
    </row>
    <row r="25638">
      <c r="A25638" s="1" t="s">
        <v>8141</v>
      </c>
    </row>
    <row r="25639">
      <c r="A25639" s="1" t="s">
        <v>8142</v>
      </c>
    </row>
    <row r="25640">
      <c r="A25640" s="1" t="s">
        <v>8143</v>
      </c>
    </row>
    <row r="25642">
      <c r="A25642" s="1" t="s">
        <v>8144</v>
      </c>
    </row>
    <row r="25643">
      <c r="A25643" s="1" t="s">
        <v>8668</v>
      </c>
    </row>
    <row r="25645">
      <c r="A25645" s="1" t="s">
        <v>8212</v>
      </c>
    </row>
    <row r="25646">
      <c r="A25646" s="1" t="s">
        <v>8264</v>
      </c>
    </row>
    <row r="25648">
      <c r="A25648" s="1" t="s">
        <v>7562</v>
      </c>
    </row>
    <row r="25649">
      <c r="A25649" s="1" t="s">
        <v>8148</v>
      </c>
    </row>
    <row r="25651">
      <c r="A25651" s="1" t="s">
        <v>7563</v>
      </c>
    </row>
    <row r="25652">
      <c r="A25652" s="1" t="s">
        <v>9366</v>
      </c>
    </row>
    <row r="25653">
      <c r="A25653" s="1" t="s">
        <v>7565</v>
      </c>
    </row>
    <row r="25655">
      <c r="A25655" s="1" t="s">
        <v>7566</v>
      </c>
    </row>
    <row r="25656">
      <c r="A25656" s="1" t="s">
        <v>7850</v>
      </c>
    </row>
    <row r="25658">
      <c r="A25658" s="1" t="s">
        <v>7890</v>
      </c>
    </row>
    <row r="25659">
      <c r="A25659" s="1" t="s">
        <v>7854</v>
      </c>
    </row>
    <row r="25661">
      <c r="A25661" s="2">
        <v>45617.0</v>
      </c>
    </row>
    <row r="25663">
      <c r="A25663" s="1" t="s">
        <v>7571</v>
      </c>
    </row>
    <row r="25664">
      <c r="A25664" s="1" t="s">
        <v>1742</v>
      </c>
    </row>
    <row r="25666">
      <c r="A25666" s="1" t="s">
        <v>7574</v>
      </c>
    </row>
    <row r="25667">
      <c r="A25667" s="1" t="s">
        <v>8182</v>
      </c>
    </row>
    <row r="25668">
      <c r="A25668" s="1" t="s">
        <v>7576</v>
      </c>
    </row>
    <row r="25670">
      <c r="A25670" s="1" t="s">
        <v>9367</v>
      </c>
    </row>
    <row r="25672">
      <c r="A25672" s="1" t="s">
        <v>8151</v>
      </c>
    </row>
    <row r="25673">
      <c r="A25673" s="1" t="s">
        <v>9368</v>
      </c>
    </row>
    <row r="25675">
      <c r="A25675" s="2">
        <v>45580.0</v>
      </c>
    </row>
    <row r="25677">
      <c r="A25677" s="1" t="s">
        <v>9131</v>
      </c>
    </row>
    <row r="25679">
      <c r="A25679" s="8">
        <v>45942.98055555556</v>
      </c>
    </row>
    <row r="25681">
      <c r="A25681" s="1" t="s">
        <v>9369</v>
      </c>
    </row>
    <row r="25683">
      <c r="A25683" s="1" t="s">
        <v>9370</v>
      </c>
    </row>
    <row r="25685">
      <c r="A25685" s="1" t="s">
        <v>9371</v>
      </c>
    </row>
    <row r="25687">
      <c r="A25687" s="13">
        <v>128.59</v>
      </c>
    </row>
    <row r="25689">
      <c r="A25689" s="1" t="s">
        <v>4140</v>
      </c>
    </row>
    <row r="25691">
      <c r="A25691" s="1" t="s">
        <v>9372</v>
      </c>
    </row>
    <row r="25693">
      <c r="A25693" s="1" t="s">
        <v>9373</v>
      </c>
    </row>
    <row r="25695">
      <c r="A25695" s="8">
        <v>45943.45208333333</v>
      </c>
    </row>
    <row r="25697">
      <c r="A25697" s="1" t="s">
        <v>9374</v>
      </c>
    </row>
    <row r="25699">
      <c r="A25699" s="1" t="s">
        <v>9375</v>
      </c>
    </row>
    <row r="25701">
      <c r="A25701" s="1" t="s">
        <v>9376</v>
      </c>
    </row>
    <row r="25703">
      <c r="A25703" s="1" t="s">
        <v>9377</v>
      </c>
    </row>
    <row r="25705">
      <c r="A25705" s="1" t="s">
        <v>9378</v>
      </c>
    </row>
    <row r="25707">
      <c r="A25707" s="1" t="s">
        <v>9379</v>
      </c>
    </row>
    <row r="25708">
      <c r="A25708" s="1" t="s">
        <v>9380</v>
      </c>
    </row>
    <row r="25709">
      <c r="A25709" s="1" t="s">
        <v>9381</v>
      </c>
    </row>
    <row r="25711">
      <c r="A25711" s="1" t="s">
        <v>9382</v>
      </c>
    </row>
    <row r="25713">
      <c r="A25713" s="1" t="s">
        <v>9383</v>
      </c>
    </row>
    <row r="25715">
      <c r="A25715" s="1" t="s">
        <v>9384</v>
      </c>
    </row>
    <row r="25717">
      <c r="A25717" s="1" t="s">
        <v>9385</v>
      </c>
    </row>
    <row r="25719">
      <c r="A25719" s="1" t="s">
        <v>9386</v>
      </c>
    </row>
    <row r="25721">
      <c r="A25721" s="1" t="s">
        <v>9387</v>
      </c>
    </row>
    <row r="25723">
      <c r="A25723" s="8">
        <v>45943.64166666667</v>
      </c>
    </row>
    <row r="25725">
      <c r="A25725" s="1" t="s">
        <v>9388</v>
      </c>
    </row>
    <row r="25727">
      <c r="A25727" s="1" t="s">
        <v>8600</v>
      </c>
    </row>
    <row r="25729">
      <c r="A25729" s="1" t="s">
        <v>3016</v>
      </c>
    </row>
    <row r="25731">
      <c r="A25731" s="1" t="s">
        <v>9389</v>
      </c>
    </row>
    <row r="25732">
      <c r="A25732" s="1" t="s">
        <v>9390</v>
      </c>
    </row>
    <row r="25733">
      <c r="A25733" s="1" t="s">
        <v>7553</v>
      </c>
    </row>
    <row r="25734">
      <c r="A25734" s="1" t="s">
        <v>8631</v>
      </c>
    </row>
    <row r="25735">
      <c r="A25735" s="1" t="s">
        <v>8632</v>
      </c>
    </row>
    <row r="25736">
      <c r="A25736" s="1" t="s">
        <v>8633</v>
      </c>
    </row>
    <row r="25737">
      <c r="A25737" s="1" t="s">
        <v>8142</v>
      </c>
    </row>
    <row r="25738">
      <c r="A25738" s="1" t="s">
        <v>8143</v>
      </c>
    </row>
    <row r="25739">
      <c r="A25739" s="1" t="s">
        <v>8141</v>
      </c>
    </row>
    <row r="25740">
      <c r="A25740" s="1" t="s">
        <v>8142</v>
      </c>
    </row>
    <row r="25741">
      <c r="A25741" s="1" t="s">
        <v>8143</v>
      </c>
    </row>
    <row r="25742">
      <c r="A25742" s="1" t="s">
        <v>8144</v>
      </c>
    </row>
    <row r="25743">
      <c r="A25743" s="1" t="s">
        <v>8668</v>
      </c>
    </row>
    <row r="25744">
      <c r="A25744" s="1" t="s">
        <v>8212</v>
      </c>
    </row>
    <row r="25745">
      <c r="A25745" s="1" t="s">
        <v>8264</v>
      </c>
    </row>
    <row r="25746">
      <c r="A25746" s="1" t="s">
        <v>7562</v>
      </c>
    </row>
    <row r="25747">
      <c r="A25747" s="1" t="s">
        <v>8148</v>
      </c>
    </row>
    <row r="25748">
      <c r="A25748" s="1" t="s">
        <v>7563</v>
      </c>
    </row>
    <row r="25749">
      <c r="A25749" s="1" t="s">
        <v>9366</v>
      </c>
    </row>
    <row r="25750">
      <c r="A25750" s="1" t="s">
        <v>7565</v>
      </c>
    </row>
    <row r="25751">
      <c r="A25751" s="1" t="s">
        <v>7566</v>
      </c>
    </row>
    <row r="25752">
      <c r="A25752" s="1" t="s">
        <v>7850</v>
      </c>
    </row>
    <row r="25753">
      <c r="A25753" s="1" t="s">
        <v>7890</v>
      </c>
    </row>
    <row r="25754">
      <c r="A25754" s="1" t="s">
        <v>7854</v>
      </c>
    </row>
    <row r="25755">
      <c r="A25755" s="2">
        <v>45617.0</v>
      </c>
    </row>
    <row r="25756">
      <c r="A25756" s="1" t="s">
        <v>7571</v>
      </c>
    </row>
    <row r="25757">
      <c r="A25757" s="1" t="s">
        <v>1742</v>
      </c>
    </row>
    <row r="25758">
      <c r="A25758" s="1" t="s">
        <v>7574</v>
      </c>
    </row>
    <row r="25759">
      <c r="A25759" s="1" t="s">
        <v>8182</v>
      </c>
    </row>
    <row r="25760">
      <c r="A25760" s="1" t="s">
        <v>7576</v>
      </c>
    </row>
    <row r="25761">
      <c r="A25761" s="1" t="s">
        <v>8151</v>
      </c>
    </row>
    <row r="25762">
      <c r="A25762" s="1" t="s">
        <v>9368</v>
      </c>
    </row>
    <row r="25763">
      <c r="A25763" s="2">
        <v>45580.0</v>
      </c>
    </row>
    <row r="25764">
      <c r="A25764" s="1" t="s">
        <v>9369</v>
      </c>
    </row>
    <row r="25765">
      <c r="A25765" s="1" t="s">
        <v>9370</v>
      </c>
    </row>
    <row r="25766">
      <c r="A25766" s="1" t="s">
        <v>9371</v>
      </c>
    </row>
    <row r="25767">
      <c r="A25767" s="13">
        <v>128.59</v>
      </c>
    </row>
    <row r="25768">
      <c r="A25768" s="1" t="s">
        <v>9372</v>
      </c>
    </row>
    <row r="25769">
      <c r="A25769" s="1" t="s">
        <v>9373</v>
      </c>
    </row>
    <row r="25770">
      <c r="A25770" s="1" t="s">
        <v>9374</v>
      </c>
    </row>
    <row r="25771">
      <c r="A25771" s="1" t="s">
        <v>9375</v>
      </c>
    </row>
    <row r="25772">
      <c r="A25772" s="1" t="s">
        <v>9376</v>
      </c>
    </row>
    <row r="25773">
      <c r="A25773" s="1" t="s">
        <v>9377</v>
      </c>
    </row>
    <row r="25774">
      <c r="A25774" s="1" t="s">
        <v>9379</v>
      </c>
    </row>
    <row r="25775">
      <c r="A25775" s="1" t="s">
        <v>9380</v>
      </c>
    </row>
    <row r="25776">
      <c r="A25776" s="1" t="s">
        <v>9381</v>
      </c>
    </row>
    <row r="25777">
      <c r="A25777" s="1" t="s">
        <v>9382</v>
      </c>
    </row>
    <row r="25778">
      <c r="A25778" s="1" t="s">
        <v>9383</v>
      </c>
    </row>
    <row r="25779">
      <c r="A25779" s="1" t="s">
        <v>9384</v>
      </c>
    </row>
    <row r="25780">
      <c r="A25780" s="1" t="s">
        <v>9385</v>
      </c>
    </row>
    <row r="25781">
      <c r="A25781" s="1" t="s">
        <v>9386</v>
      </c>
    </row>
    <row r="25782">
      <c r="A25782" s="1" t="s">
        <v>9387</v>
      </c>
    </row>
    <row r="25783">
      <c r="A25783" s="1" t="s">
        <v>9388</v>
      </c>
    </row>
    <row r="25784">
      <c r="A25784" s="1" t="s">
        <v>8600</v>
      </c>
    </row>
    <row r="25785">
      <c r="A25785" s="1" t="s">
        <v>9391</v>
      </c>
    </row>
    <row r="25786">
      <c r="A25786" s="1" t="s">
        <v>9392</v>
      </c>
    </row>
    <row r="25787">
      <c r="A25787" s="3" t="str">
        <f> Send) Meaney</f>
        <v>#ERROR!</v>
      </c>
    </row>
    <row r="25789">
      <c r="A25789" s="1" t="s">
        <v>7637</v>
      </c>
    </row>
    <row r="25790">
      <c r="A25790" s="1" t="s">
        <v>9393</v>
      </c>
    </row>
    <row r="25792">
      <c r="A25792" s="1" t="s">
        <v>9394</v>
      </c>
    </row>
    <row r="25793">
      <c r="A25793" s="1" t="s">
        <v>7639</v>
      </c>
    </row>
    <row r="25795">
      <c r="A25795" s="13">
        <v>208.0</v>
      </c>
    </row>
    <row r="25797">
      <c r="A25797" s="1" t="s">
        <v>9395</v>
      </c>
    </row>
    <row r="25798">
      <c r="A25798" s="1" t="s">
        <v>9396</v>
      </c>
    </row>
    <row r="25799">
      <c r="A25799" s="1">
        <v>8114382.0</v>
      </c>
    </row>
    <row r="25801">
      <c r="A25801" s="1" t="s">
        <v>7642</v>
      </c>
    </row>
    <row r="25802">
      <c r="A25802" s="1" t="s">
        <v>7643</v>
      </c>
    </row>
    <row r="25803">
      <c r="A25803" s="1" t="s">
        <v>9397</v>
      </c>
    </row>
    <row r="25805">
      <c r="A25805" s="1" t="s">
        <v>7645</v>
      </c>
    </row>
    <row r="25807">
      <c r="A25807" s="1" t="s">
        <v>9398</v>
      </c>
    </row>
    <row r="25808">
      <c r="A25808" s="1" t="s">
        <v>9399</v>
      </c>
    </row>
    <row r="25810">
      <c r="A25810" s="1" t="s">
        <v>7648</v>
      </c>
    </row>
    <row r="25811">
      <c r="A25811" s="7">
        <v>45599.0</v>
      </c>
    </row>
    <row r="25813">
      <c r="A25813" s="1" t="s">
        <v>9400</v>
      </c>
    </row>
    <row r="25815">
      <c r="A25815" s="1" t="s">
        <v>9401</v>
      </c>
    </row>
    <row r="25816">
      <c r="A25816" s="1" t="s">
        <v>7651</v>
      </c>
    </row>
    <row r="25818">
      <c r="A25818" s="1" t="s">
        <v>9402</v>
      </c>
    </row>
    <row r="25820">
      <c r="A25820" s="1" t="s">
        <v>9403</v>
      </c>
    </row>
    <row r="25821">
      <c r="A25821" s="3" t="str">
        <f> Send) Meaney</f>
        <v>#ERROR!</v>
      </c>
    </row>
    <row r="25822">
      <c r="A25822" s="1" t="s">
        <v>7637</v>
      </c>
    </row>
    <row r="25823">
      <c r="A25823" s="1" t="s">
        <v>9393</v>
      </c>
    </row>
    <row r="25824">
      <c r="A25824" s="1" t="s">
        <v>9394</v>
      </c>
    </row>
    <row r="25825">
      <c r="A25825" s="1" t="s">
        <v>7639</v>
      </c>
    </row>
    <row r="25826">
      <c r="A25826" s="13">
        <v>208.0</v>
      </c>
    </row>
    <row r="25827">
      <c r="A25827" s="1" t="s">
        <v>9395</v>
      </c>
    </row>
    <row r="25828">
      <c r="A25828" s="1" t="s">
        <v>9396</v>
      </c>
    </row>
    <row r="25829">
      <c r="A25829" s="1">
        <v>8114382.0</v>
      </c>
    </row>
    <row r="25830">
      <c r="A25830" s="1" t="s">
        <v>7643</v>
      </c>
    </row>
    <row r="25831">
      <c r="A25831" s="1" t="s">
        <v>9397</v>
      </c>
    </row>
    <row r="25832">
      <c r="A25832" s="1" t="s">
        <v>7645</v>
      </c>
    </row>
    <row r="25833">
      <c r="A25833" s="1" t="s">
        <v>9398</v>
      </c>
    </row>
    <row r="25834">
      <c r="A25834" s="1" t="s">
        <v>9399</v>
      </c>
    </row>
    <row r="25835">
      <c r="A25835" s="1" t="s">
        <v>7648</v>
      </c>
    </row>
    <row r="25836">
      <c r="A25836" s="7">
        <v>45599.0</v>
      </c>
    </row>
    <row r="25837">
      <c r="A25837" s="1" t="s">
        <v>9400</v>
      </c>
    </row>
    <row r="25838">
      <c r="A25838" s="1" t="s">
        <v>9401</v>
      </c>
    </row>
    <row r="25839">
      <c r="A25839" s="1" t="s">
        <v>7651</v>
      </c>
    </row>
    <row r="25840">
      <c r="A25840" s="1" t="s">
        <v>9404</v>
      </c>
    </row>
    <row r="25841">
      <c r="A25841" s="1" t="s">
        <v>9405</v>
      </c>
    </row>
    <row r="25843">
      <c r="A25843" s="1" t="s">
        <v>7553</v>
      </c>
    </row>
    <row r="25845">
      <c r="A25845" s="1" t="s">
        <v>7554</v>
      </c>
    </row>
    <row r="25847">
      <c r="A25847" s="1" t="s">
        <v>9406</v>
      </c>
    </row>
    <row r="25849">
      <c r="A25849" s="1" t="s">
        <v>8771</v>
      </c>
    </row>
    <row r="25851">
      <c r="A25851" s="1" t="s">
        <v>8907</v>
      </c>
    </row>
    <row r="25852">
      <c r="A25852" s="1" t="s">
        <v>8632</v>
      </c>
    </row>
    <row r="25854">
      <c r="A25854" s="1" t="s">
        <v>8633</v>
      </c>
    </row>
    <row r="25855">
      <c r="A25855" s="1" t="s">
        <v>8142</v>
      </c>
    </row>
    <row r="25856">
      <c r="A25856" s="1" t="s">
        <v>8143</v>
      </c>
    </row>
    <row r="25858">
      <c r="A25858" s="1" t="s">
        <v>8141</v>
      </c>
    </row>
    <row r="25859">
      <c r="A25859" s="1" t="s">
        <v>8142</v>
      </c>
    </row>
    <row r="25860">
      <c r="A25860" s="1" t="s">
        <v>8143</v>
      </c>
    </row>
    <row r="25862">
      <c r="A25862" s="1" t="s">
        <v>4140</v>
      </c>
    </row>
    <row r="25864">
      <c r="A25864" s="1" t="s">
        <v>8144</v>
      </c>
    </row>
    <row r="25865">
      <c r="A25865" s="1" t="s">
        <v>8668</v>
      </c>
    </row>
    <row r="25867">
      <c r="A25867" s="1" t="s">
        <v>7560</v>
      </c>
    </row>
    <row r="25868">
      <c r="A25868" s="1" t="s">
        <v>7561</v>
      </c>
    </row>
    <row r="25870">
      <c r="A25870" s="1" t="s">
        <v>7562</v>
      </c>
    </row>
    <row r="25871">
      <c r="A25871" s="1" t="s">
        <v>8148</v>
      </c>
    </row>
    <row r="25873">
      <c r="A25873" s="1" t="s">
        <v>7563</v>
      </c>
    </row>
    <row r="25874">
      <c r="A25874" s="1" t="s">
        <v>7564</v>
      </c>
    </row>
    <row r="25875">
      <c r="A25875" s="1" t="s">
        <v>7565</v>
      </c>
    </row>
    <row r="25877">
      <c r="A25877" s="1" t="s">
        <v>7566</v>
      </c>
    </row>
    <row r="25878">
      <c r="A25878" s="1" t="s">
        <v>7850</v>
      </c>
    </row>
    <row r="25880">
      <c r="A25880" s="1" t="s">
        <v>7890</v>
      </c>
    </row>
    <row r="25881">
      <c r="A25881" s="1" t="s">
        <v>7854</v>
      </c>
    </row>
    <row r="25883">
      <c r="A25883" s="2">
        <v>45617.0</v>
      </c>
    </row>
    <row r="25885">
      <c r="A25885" s="1" t="s">
        <v>7571</v>
      </c>
    </row>
    <row r="25886">
      <c r="A25886" s="1" t="s">
        <v>1742</v>
      </c>
    </row>
    <row r="25888">
      <c r="A25888" s="1" t="s">
        <v>7574</v>
      </c>
    </row>
    <row r="25889">
      <c r="A25889" s="1" t="s">
        <v>7575</v>
      </c>
    </row>
    <row r="25890">
      <c r="A25890" s="1" t="s">
        <v>7576</v>
      </c>
    </row>
    <row r="25892">
      <c r="A25892" s="1" t="s">
        <v>8151</v>
      </c>
    </row>
    <row r="25893">
      <c r="A25893" s="1" t="s">
        <v>7860</v>
      </c>
    </row>
    <row r="25895">
      <c r="A25895" s="2">
        <v>45580.0</v>
      </c>
    </row>
    <row r="25897">
      <c r="A25897" s="1" t="s">
        <v>9407</v>
      </c>
    </row>
    <row r="25899">
      <c r="A25899" s="1" t="s">
        <v>9408</v>
      </c>
    </row>
    <row r="25901">
      <c r="A25901" s="1" t="s">
        <v>9409</v>
      </c>
    </row>
    <row r="25903">
      <c r="A25903" s="1" t="s">
        <v>9410</v>
      </c>
    </row>
    <row r="25905">
      <c r="A25905" s="1" t="s">
        <v>9411</v>
      </c>
    </row>
    <row r="25906">
      <c r="A25906" s="1" t="s">
        <v>9412</v>
      </c>
    </row>
    <row r="25908">
      <c r="A25908" s="1" t="s">
        <v>9413</v>
      </c>
    </row>
    <row r="25910">
      <c r="A25910" s="1" t="s">
        <v>9414</v>
      </c>
    </row>
    <row r="25912">
      <c r="A25912" s="1" t="s">
        <v>9415</v>
      </c>
    </row>
    <row r="25913">
      <c r="A25913" s="1" t="s">
        <v>9416</v>
      </c>
    </row>
    <row r="25915">
      <c r="A25915" s="1" t="s">
        <v>9417</v>
      </c>
    </row>
    <row r="25916">
      <c r="A25916" s="1" t="s">
        <v>342</v>
      </c>
    </row>
    <row r="25918">
      <c r="A25918" s="1">
        <v>8.0</v>
      </c>
    </row>
    <row r="25920">
      <c r="A25920" s="1" t="s">
        <v>9418</v>
      </c>
    </row>
    <row r="25921">
      <c r="A25921" s="1" t="s">
        <v>9419</v>
      </c>
    </row>
    <row r="25922">
      <c r="A25922" s="1" t="s">
        <v>9420</v>
      </c>
    </row>
    <row r="25924">
      <c r="A25924" s="1" t="s">
        <v>9421</v>
      </c>
    </row>
    <row r="25925">
      <c r="A25925" s="1" t="s">
        <v>9422</v>
      </c>
    </row>
    <row r="25927">
      <c r="A25927" s="1" t="s">
        <v>9423</v>
      </c>
    </row>
    <row r="25928">
      <c r="A25928" s="1" t="s">
        <v>9424</v>
      </c>
    </row>
    <row r="25930">
      <c r="A25930" s="1" t="s">
        <v>9425</v>
      </c>
    </row>
    <row r="25931">
      <c r="A25931" s="1" t="s">
        <v>9426</v>
      </c>
    </row>
    <row r="25932">
      <c r="A25932" s="1" t="s">
        <v>9427</v>
      </c>
    </row>
    <row r="25934">
      <c r="A25934" s="1" t="s">
        <v>9428</v>
      </c>
    </row>
    <row r="25936">
      <c r="A25936" s="1" t="s">
        <v>9429</v>
      </c>
    </row>
    <row r="25937">
      <c r="A25937" s="1" t="s">
        <v>8723</v>
      </c>
    </row>
    <row r="25938">
      <c r="A25938" s="1" t="s">
        <v>9406</v>
      </c>
    </row>
    <row r="25939">
      <c r="A25939" s="1" t="s">
        <v>8771</v>
      </c>
    </row>
    <row r="25940">
      <c r="A25940" s="1" t="s">
        <v>8907</v>
      </c>
    </row>
    <row r="25941">
      <c r="A25941" s="1" t="s">
        <v>8632</v>
      </c>
    </row>
    <row r="25942">
      <c r="A25942" s="1" t="s">
        <v>8633</v>
      </c>
    </row>
    <row r="25943">
      <c r="A25943" s="1" t="s">
        <v>8142</v>
      </c>
    </row>
    <row r="25944">
      <c r="A25944" s="1" t="s">
        <v>8143</v>
      </c>
    </row>
    <row r="25945">
      <c r="A25945" s="1" t="s">
        <v>8141</v>
      </c>
    </row>
    <row r="25946">
      <c r="A25946" s="1" t="s">
        <v>8142</v>
      </c>
    </row>
    <row r="25947">
      <c r="A25947" s="1" t="s">
        <v>8143</v>
      </c>
    </row>
    <row r="25948">
      <c r="A25948" s="1" t="s">
        <v>8144</v>
      </c>
    </row>
    <row r="25949">
      <c r="A25949" s="1" t="s">
        <v>8668</v>
      </c>
    </row>
    <row r="25950">
      <c r="A25950" s="1" t="s">
        <v>7560</v>
      </c>
    </row>
    <row r="25951">
      <c r="A25951" s="1" t="s">
        <v>7561</v>
      </c>
    </row>
    <row r="25952">
      <c r="A25952" s="1" t="s">
        <v>7562</v>
      </c>
    </row>
    <row r="25953">
      <c r="A25953" s="1" t="s">
        <v>8148</v>
      </c>
    </row>
    <row r="25954">
      <c r="A25954" s="1" t="s">
        <v>7563</v>
      </c>
    </row>
    <row r="25955">
      <c r="A25955" s="1" t="s">
        <v>7564</v>
      </c>
    </row>
    <row r="25956">
      <c r="A25956" s="1" t="s">
        <v>7565</v>
      </c>
    </row>
    <row r="25957">
      <c r="A25957" s="1" t="s">
        <v>7566</v>
      </c>
    </row>
    <row r="25958">
      <c r="A25958" s="1" t="s">
        <v>7850</v>
      </c>
    </row>
    <row r="25959">
      <c r="A25959" s="1" t="s">
        <v>7890</v>
      </c>
    </row>
    <row r="25960">
      <c r="A25960" s="1" t="s">
        <v>7854</v>
      </c>
    </row>
    <row r="25961">
      <c r="A25961" s="2">
        <v>45617.0</v>
      </c>
    </row>
    <row r="25962">
      <c r="A25962" s="1" t="s">
        <v>7571</v>
      </c>
    </row>
    <row r="25963">
      <c r="A25963" s="1" t="s">
        <v>1742</v>
      </c>
    </row>
    <row r="25964">
      <c r="A25964" s="1" t="s">
        <v>7574</v>
      </c>
    </row>
    <row r="25965">
      <c r="A25965" s="1" t="s">
        <v>7575</v>
      </c>
    </row>
    <row r="25966">
      <c r="A25966" s="1" t="s">
        <v>7576</v>
      </c>
    </row>
    <row r="25967">
      <c r="A25967" s="1" t="s">
        <v>8151</v>
      </c>
    </row>
    <row r="25968">
      <c r="A25968" s="1" t="s">
        <v>7860</v>
      </c>
    </row>
    <row r="25969">
      <c r="A25969" s="2">
        <v>45580.0</v>
      </c>
    </row>
    <row r="25970">
      <c r="A25970" s="1" t="s">
        <v>9407</v>
      </c>
    </row>
    <row r="25971">
      <c r="A25971" s="1" t="s">
        <v>9408</v>
      </c>
    </row>
    <row r="25972">
      <c r="A25972" s="1" t="s">
        <v>9409</v>
      </c>
    </row>
    <row r="25973">
      <c r="A25973" s="1" t="s">
        <v>9410</v>
      </c>
    </row>
    <row r="25974">
      <c r="A25974" s="1" t="s">
        <v>9411</v>
      </c>
    </row>
    <row r="25975">
      <c r="A25975" s="1" t="s">
        <v>9412</v>
      </c>
    </row>
    <row r="25976">
      <c r="A25976" s="1" t="s">
        <v>9413</v>
      </c>
    </row>
    <row r="25977">
      <c r="A25977" s="1" t="s">
        <v>9414</v>
      </c>
    </row>
    <row r="25978">
      <c r="A25978" s="1" t="s">
        <v>9415</v>
      </c>
    </row>
    <row r="25979">
      <c r="A25979" s="1" t="s">
        <v>9416</v>
      </c>
    </row>
    <row r="25980">
      <c r="A25980" s="1" t="s">
        <v>9417</v>
      </c>
    </row>
    <row r="25981">
      <c r="A25981" s="1" t="s">
        <v>342</v>
      </c>
    </row>
    <row r="25982">
      <c r="A25982" s="1" t="s">
        <v>9418</v>
      </c>
    </row>
    <row r="25983">
      <c r="A25983" s="1" t="s">
        <v>9419</v>
      </c>
    </row>
    <row r="25984">
      <c r="A25984" s="1" t="s">
        <v>9420</v>
      </c>
    </row>
    <row r="25985">
      <c r="A25985" s="1" t="s">
        <v>9421</v>
      </c>
    </row>
    <row r="25986">
      <c r="A25986" s="1" t="s">
        <v>9422</v>
      </c>
    </row>
    <row r="25987">
      <c r="A25987" s="1" t="s">
        <v>9423</v>
      </c>
    </row>
    <row r="25988">
      <c r="A25988" s="1" t="s">
        <v>9424</v>
      </c>
    </row>
    <row r="25989">
      <c r="A25989" s="1" t="s">
        <v>9425</v>
      </c>
    </row>
    <row r="25990">
      <c r="A25990" s="1" t="s">
        <v>9426</v>
      </c>
    </row>
    <row r="25991">
      <c r="A25991" s="1" t="s">
        <v>9427</v>
      </c>
    </row>
    <row r="25992">
      <c r="A25992" s="1" t="s">
        <v>9428</v>
      </c>
    </row>
    <row r="25993">
      <c r="A25993" s="1" t="s">
        <v>9430</v>
      </c>
    </row>
    <row r="25994">
      <c r="A25994" s="1" t="s">
        <v>9431</v>
      </c>
    </row>
    <row r="25996">
      <c r="A25996" s="3" t="str">
        <f>F 8%)</f>
        <v>#ERROR!</v>
      </c>
    </row>
    <row r="25998">
      <c r="A25998" s="1" t="s">
        <v>7553</v>
      </c>
    </row>
    <row r="25999">
      <c r="A25999" s="1" t="s">
        <v>7554</v>
      </c>
    </row>
    <row r="26000">
      <c r="A26000" s="1" t="s">
        <v>8631</v>
      </c>
    </row>
    <row r="26001">
      <c r="A26001" s="1" t="s">
        <v>8632</v>
      </c>
    </row>
    <row r="26002">
      <c r="A26002" s="1" t="s">
        <v>8633</v>
      </c>
    </row>
    <row r="26004">
      <c r="A26004" s="1" t="s">
        <v>8142</v>
      </c>
    </row>
    <row r="26005">
      <c r="A26005" s="1" t="s">
        <v>8143</v>
      </c>
    </row>
    <row r="26007">
      <c r="A26007" s="1" t="s">
        <v>8141</v>
      </c>
    </row>
    <row r="26008">
      <c r="A26008" s="1" t="s">
        <v>8142</v>
      </c>
    </row>
    <row r="26009">
      <c r="A26009" s="1" t="s">
        <v>8143</v>
      </c>
    </row>
    <row r="26011">
      <c r="A26011" s="1" t="s">
        <v>8144</v>
      </c>
    </row>
    <row r="26012">
      <c r="A26012" s="1" t="s">
        <v>8668</v>
      </c>
    </row>
    <row r="26014">
      <c r="A26014" s="1" t="s">
        <v>8931</v>
      </c>
    </row>
    <row r="26016">
      <c r="A26016" s="1" t="s">
        <v>7560</v>
      </c>
    </row>
    <row r="26017">
      <c r="A26017" s="1" t="s">
        <v>8518</v>
      </c>
    </row>
    <row r="26019">
      <c r="A26019" s="1" t="s">
        <v>7562</v>
      </c>
    </row>
    <row r="26020">
      <c r="A26020" s="1" t="s">
        <v>8148</v>
      </c>
    </row>
    <row r="26022">
      <c r="A26022" s="1" t="s">
        <v>7563</v>
      </c>
    </row>
    <row r="26023">
      <c r="A26023" s="1" t="s">
        <v>7564</v>
      </c>
    </row>
    <row r="26024">
      <c r="A26024" s="1" t="s">
        <v>7565</v>
      </c>
    </row>
    <row r="26026">
      <c r="A26026" s="1" t="s">
        <v>7566</v>
      </c>
    </row>
    <row r="26027">
      <c r="A26027" s="1" t="s">
        <v>7567</v>
      </c>
    </row>
    <row r="26029">
      <c r="A26029" s="1" t="s">
        <v>7890</v>
      </c>
    </row>
    <row r="26030">
      <c r="A26030" s="1" t="s">
        <v>7854</v>
      </c>
    </row>
    <row r="26032">
      <c r="A26032" s="2">
        <v>45617.0</v>
      </c>
    </row>
    <row r="26034">
      <c r="A26034" s="1" t="s">
        <v>7571</v>
      </c>
    </row>
    <row r="26035">
      <c r="A26035" s="1" t="s">
        <v>1742</v>
      </c>
    </row>
    <row r="26037">
      <c r="A26037" s="1" t="s">
        <v>7574</v>
      </c>
    </row>
    <row r="26038">
      <c r="A26038" s="1" t="s">
        <v>7575</v>
      </c>
    </row>
    <row r="26039">
      <c r="A26039" s="1" t="s">
        <v>7576</v>
      </c>
    </row>
    <row r="26041">
      <c r="A26041" s="1" t="s">
        <v>9024</v>
      </c>
    </row>
    <row r="26043">
      <c r="A26043" s="1" t="s">
        <v>8151</v>
      </c>
    </row>
    <row r="26044">
      <c r="A26044" s="1" t="s">
        <v>7860</v>
      </c>
    </row>
    <row r="26046">
      <c r="A26046" s="2">
        <v>45580.0</v>
      </c>
    </row>
    <row r="26048">
      <c r="A26048" s="1" t="s">
        <v>9432</v>
      </c>
    </row>
    <row r="26050">
      <c r="A26050" s="1" t="s">
        <v>9433</v>
      </c>
    </row>
    <row r="26051">
      <c r="A26051" s="1" t="s">
        <v>9434</v>
      </c>
    </row>
    <row r="26052">
      <c r="A26052" s="1" t="s">
        <v>9435</v>
      </c>
    </row>
    <row r="26053">
      <c r="A26053" s="1" t="s">
        <v>9436</v>
      </c>
    </row>
    <row r="26054">
      <c r="A26054" s="1" t="s">
        <v>9437</v>
      </c>
    </row>
    <row r="26055">
      <c r="A26055" s="1" t="s">
        <v>9438</v>
      </c>
    </row>
    <row r="26056">
      <c r="A26056" s="1" t="s">
        <v>9439</v>
      </c>
    </row>
    <row r="26057">
      <c r="A26057" s="1" t="s">
        <v>9440</v>
      </c>
    </row>
    <row r="26058">
      <c r="A26058" s="1" t="s">
        <v>9441</v>
      </c>
    </row>
    <row r="26060">
      <c r="A26060" s="1" t="s">
        <v>9442</v>
      </c>
    </row>
    <row r="26061">
      <c r="A26061" s="1" t="s">
        <v>9443</v>
      </c>
    </row>
    <row r="26062">
      <c r="A26062" s="1" t="s">
        <v>9444</v>
      </c>
    </row>
    <row r="26064">
      <c r="A26064" s="1" t="s">
        <v>9445</v>
      </c>
    </row>
    <row r="26065">
      <c r="A26065" s="1" t="s">
        <v>322</v>
      </c>
    </row>
    <row r="26067">
      <c r="A26067" s="1" t="s">
        <v>9446</v>
      </c>
    </row>
    <row r="26068">
      <c r="A26068" s="1" t="s">
        <v>9447</v>
      </c>
    </row>
    <row r="26070">
      <c r="A26070" s="1" t="s">
        <v>9448</v>
      </c>
    </row>
    <row r="26071">
      <c r="A26071" s="1" t="s">
        <v>9449</v>
      </c>
    </row>
    <row r="26073">
      <c r="A26073" s="1" t="s">
        <v>9450</v>
      </c>
    </row>
    <row r="26074">
      <c r="A26074" s="1" t="s">
        <v>9451</v>
      </c>
    </row>
    <row r="26075">
      <c r="A26075" s="1" t="s">
        <v>9452</v>
      </c>
    </row>
    <row r="26077">
      <c r="A26077" s="1" t="s">
        <v>9453</v>
      </c>
    </row>
    <row r="26079">
      <c r="A26079" s="1" t="s">
        <v>9454</v>
      </c>
    </row>
    <row r="26080">
      <c r="A26080" s="1" t="s">
        <v>9455</v>
      </c>
    </row>
    <row r="26082">
      <c r="A26082" s="1" t="s">
        <v>9456</v>
      </c>
    </row>
    <row r="26083">
      <c r="A26083" s="1" t="s">
        <v>9457</v>
      </c>
    </row>
    <row r="26085">
      <c r="A26085" s="1" t="s">
        <v>9458</v>
      </c>
    </row>
    <row r="26087">
      <c r="A26087" s="1" t="s">
        <v>9459</v>
      </c>
    </row>
    <row r="26088">
      <c r="A26088" s="1" t="s">
        <v>9460</v>
      </c>
    </row>
    <row r="26090">
      <c r="A26090" s="1" t="s">
        <v>9461</v>
      </c>
    </row>
    <row r="26091">
      <c r="A26091" s="1" t="s">
        <v>9462</v>
      </c>
    </row>
    <row r="26093">
      <c r="A26093" s="1" t="s">
        <v>3016</v>
      </c>
    </row>
    <row r="26095">
      <c r="A26095" s="1" t="s">
        <v>9463</v>
      </c>
    </row>
    <row r="26096">
      <c r="A26096" s="1" t="s">
        <v>9464</v>
      </c>
    </row>
    <row r="26097">
      <c r="A26097" s="1" t="s">
        <v>7553</v>
      </c>
    </row>
    <row r="26098">
      <c r="A26098" s="1" t="s">
        <v>8631</v>
      </c>
    </row>
    <row r="26099">
      <c r="A26099" s="1" t="s">
        <v>8632</v>
      </c>
    </row>
    <row r="26100">
      <c r="A26100" s="1" t="s">
        <v>8633</v>
      </c>
    </row>
    <row r="26101">
      <c r="A26101" s="1" t="s">
        <v>8142</v>
      </c>
    </row>
    <row r="26102">
      <c r="A26102" s="1" t="s">
        <v>8143</v>
      </c>
    </row>
    <row r="26103">
      <c r="A26103" s="1" t="s">
        <v>8141</v>
      </c>
    </row>
    <row r="26104">
      <c r="A26104" s="1" t="s">
        <v>8142</v>
      </c>
    </row>
    <row r="26105">
      <c r="A26105" s="1" t="s">
        <v>8143</v>
      </c>
    </row>
    <row r="26106">
      <c r="A26106" s="1" t="s">
        <v>8144</v>
      </c>
    </row>
    <row r="26107">
      <c r="A26107" s="1" t="s">
        <v>8668</v>
      </c>
    </row>
    <row r="26108">
      <c r="A26108" s="1" t="s">
        <v>7560</v>
      </c>
    </row>
    <row r="26109">
      <c r="A26109" s="1" t="s">
        <v>8518</v>
      </c>
    </row>
    <row r="26110">
      <c r="A26110" s="1" t="s">
        <v>7562</v>
      </c>
    </row>
    <row r="26111">
      <c r="A26111" s="1" t="s">
        <v>8148</v>
      </c>
    </row>
    <row r="26112">
      <c r="A26112" s="1" t="s">
        <v>7563</v>
      </c>
    </row>
    <row r="26113">
      <c r="A26113" s="1" t="s">
        <v>7564</v>
      </c>
    </row>
    <row r="26114">
      <c r="A26114" s="1" t="s">
        <v>7565</v>
      </c>
    </row>
    <row r="26115">
      <c r="A26115" s="1" t="s">
        <v>7566</v>
      </c>
    </row>
    <row r="26116">
      <c r="A26116" s="1" t="s">
        <v>7567</v>
      </c>
    </row>
    <row r="26117">
      <c r="A26117" s="1" t="s">
        <v>7890</v>
      </c>
    </row>
    <row r="26118">
      <c r="A26118" s="1" t="s">
        <v>7854</v>
      </c>
    </row>
    <row r="26119">
      <c r="A26119" s="2">
        <v>45617.0</v>
      </c>
    </row>
    <row r="26120">
      <c r="A26120" s="1" t="s">
        <v>7571</v>
      </c>
    </row>
    <row r="26121">
      <c r="A26121" s="1" t="s">
        <v>1742</v>
      </c>
    </row>
    <row r="26122">
      <c r="A26122" s="1" t="s">
        <v>7574</v>
      </c>
    </row>
    <row r="26123">
      <c r="A26123" s="1" t="s">
        <v>7575</v>
      </c>
    </row>
    <row r="26124">
      <c r="A26124" s="1" t="s">
        <v>7576</v>
      </c>
    </row>
    <row r="26125">
      <c r="A26125" s="1" t="s">
        <v>8151</v>
      </c>
    </row>
    <row r="26126">
      <c r="A26126" s="1" t="s">
        <v>7860</v>
      </c>
    </row>
    <row r="26127">
      <c r="A26127" s="2">
        <v>45580.0</v>
      </c>
    </row>
    <row r="26128">
      <c r="A26128" s="1" t="s">
        <v>9432</v>
      </c>
    </row>
    <row r="26129">
      <c r="A26129" s="1" t="s">
        <v>9433</v>
      </c>
    </row>
    <row r="26130">
      <c r="A26130" s="1" t="s">
        <v>9434</v>
      </c>
    </row>
    <row r="26131">
      <c r="A26131" s="1" t="s">
        <v>9435</v>
      </c>
    </row>
    <row r="26132">
      <c r="A26132" s="1" t="s">
        <v>9436</v>
      </c>
    </row>
    <row r="26133">
      <c r="A26133" s="1" t="s">
        <v>9437</v>
      </c>
    </row>
    <row r="26134">
      <c r="A26134" s="1" t="s">
        <v>9438</v>
      </c>
    </row>
    <row r="26135">
      <c r="A26135" s="1" t="s">
        <v>9439</v>
      </c>
    </row>
    <row r="26136">
      <c r="A26136" s="1" t="s">
        <v>9440</v>
      </c>
    </row>
    <row r="26137">
      <c r="A26137" s="1" t="s">
        <v>9441</v>
      </c>
    </row>
    <row r="26138">
      <c r="A26138" s="1" t="s">
        <v>9442</v>
      </c>
    </row>
    <row r="26139">
      <c r="A26139" s="1" t="s">
        <v>9443</v>
      </c>
    </row>
    <row r="26140">
      <c r="A26140" s="1" t="s">
        <v>9444</v>
      </c>
    </row>
    <row r="26141">
      <c r="A26141" s="1" t="s">
        <v>9445</v>
      </c>
    </row>
    <row r="26142">
      <c r="A26142" s="1" t="s">
        <v>9446</v>
      </c>
    </row>
    <row r="26143">
      <c r="A26143" s="1" t="s">
        <v>9447</v>
      </c>
    </row>
    <row r="26144">
      <c r="A26144" s="1" t="s">
        <v>9448</v>
      </c>
    </row>
    <row r="26145">
      <c r="A26145" s="1" t="s">
        <v>9449</v>
      </c>
    </row>
    <row r="26146">
      <c r="A26146" s="1" t="s">
        <v>9450</v>
      </c>
    </row>
    <row r="26147">
      <c r="A26147" s="1" t="s">
        <v>9451</v>
      </c>
    </row>
    <row r="26148">
      <c r="A26148" s="1" t="s">
        <v>9452</v>
      </c>
    </row>
    <row r="26149">
      <c r="A26149" s="1" t="s">
        <v>9453</v>
      </c>
    </row>
    <row r="26150">
      <c r="A26150" s="1" t="s">
        <v>9454</v>
      </c>
    </row>
    <row r="26151">
      <c r="A26151" s="1" t="s">
        <v>9455</v>
      </c>
    </row>
    <row r="26152">
      <c r="A26152" s="1" t="s">
        <v>9456</v>
      </c>
    </row>
    <row r="26153">
      <c r="A26153" s="1" t="s">
        <v>9457</v>
      </c>
    </row>
    <row r="26154">
      <c r="A26154" s="1" t="s">
        <v>9458</v>
      </c>
    </row>
    <row r="26155">
      <c r="A26155" s="1" t="s">
        <v>9459</v>
      </c>
    </row>
    <row r="26156">
      <c r="A26156" s="1" t="s">
        <v>9460</v>
      </c>
    </row>
    <row r="26157">
      <c r="A26157" s="1" t="s">
        <v>9461</v>
      </c>
    </row>
    <row r="26158">
      <c r="A26158" s="1" t="s">
        <v>9462</v>
      </c>
    </row>
    <row r="26159">
      <c r="A26159" s="1" t="s">
        <v>9465</v>
      </c>
    </row>
    <row r="26160">
      <c r="A26160" s="1" t="s">
        <v>9466</v>
      </c>
    </row>
    <row r="26162">
      <c r="A26162" s="3" t="str">
        <f> 8%)</f>
        <v>#ERROR!</v>
      </c>
    </row>
    <row r="26164">
      <c r="A26164" s="1" t="s">
        <v>8667</v>
      </c>
    </row>
    <row r="26166">
      <c r="A26166" s="1" t="s">
        <v>7553</v>
      </c>
    </row>
    <row r="26167">
      <c r="A26167" s="1" t="s">
        <v>7554</v>
      </c>
    </row>
    <row r="26168">
      <c r="A26168" s="1" t="s">
        <v>9467</v>
      </c>
    </row>
    <row r="26169">
      <c r="A26169" s="1" t="s">
        <v>9468</v>
      </c>
    </row>
    <row r="26170">
      <c r="A26170" s="1" t="s">
        <v>8633</v>
      </c>
    </row>
    <row r="26172">
      <c r="A26172" s="1" t="s">
        <v>8142</v>
      </c>
    </row>
    <row r="26173">
      <c r="A26173" s="1" t="s">
        <v>8143</v>
      </c>
    </row>
    <row r="26175">
      <c r="A26175" s="1" t="s">
        <v>8141</v>
      </c>
    </row>
    <row r="26176">
      <c r="A26176" s="1" t="s">
        <v>8142</v>
      </c>
    </row>
    <row r="26177">
      <c r="A26177" s="1" t="s">
        <v>8143</v>
      </c>
    </row>
    <row r="26179">
      <c r="A26179" s="1" t="s">
        <v>8144</v>
      </c>
    </row>
    <row r="26180">
      <c r="A26180" s="1" t="s">
        <v>8668</v>
      </c>
    </row>
    <row r="26182">
      <c r="A26182" s="1" t="s">
        <v>8931</v>
      </c>
    </row>
    <row r="26184">
      <c r="A26184" s="1" t="s">
        <v>7560</v>
      </c>
    </row>
    <row r="26185">
      <c r="A26185" s="1" t="s">
        <v>8518</v>
      </c>
    </row>
    <row r="26187">
      <c r="A26187" s="1" t="s">
        <v>7562</v>
      </c>
    </row>
    <row r="26188">
      <c r="A26188" s="1" t="s">
        <v>8148</v>
      </c>
    </row>
    <row r="26190">
      <c r="A26190" s="1" t="s">
        <v>7563</v>
      </c>
    </row>
    <row r="26191">
      <c r="A26191" s="1" t="s">
        <v>7564</v>
      </c>
    </row>
    <row r="26192">
      <c r="A26192" s="1" t="s">
        <v>7565</v>
      </c>
    </row>
    <row r="26194">
      <c r="A26194" s="1" t="s">
        <v>7566</v>
      </c>
    </row>
    <row r="26195">
      <c r="A26195" s="1" t="s">
        <v>7567</v>
      </c>
    </row>
    <row r="26197">
      <c r="A26197" s="1" t="s">
        <v>7568</v>
      </c>
    </row>
    <row r="26199">
      <c r="A26199" s="1" t="s">
        <v>7854</v>
      </c>
    </row>
    <row r="26201">
      <c r="A26201" s="1" t="s">
        <v>7571</v>
      </c>
    </row>
    <row r="26202">
      <c r="A26202" s="1" t="s">
        <v>1742</v>
      </c>
    </row>
    <row r="26204">
      <c r="A26204" s="1" t="s">
        <v>7574</v>
      </c>
    </row>
    <row r="26205">
      <c r="A26205" s="1" t="s">
        <v>7575</v>
      </c>
    </row>
    <row r="26206">
      <c r="A26206" s="1" t="s">
        <v>7576</v>
      </c>
    </row>
    <row r="26208">
      <c r="A26208" s="1" t="s">
        <v>9469</v>
      </c>
    </row>
    <row r="26210">
      <c r="A26210" s="1" t="s">
        <v>8151</v>
      </c>
    </row>
    <row r="26211">
      <c r="A26211" s="1" t="s">
        <v>7860</v>
      </c>
    </row>
    <row r="26213">
      <c r="A26213" s="2">
        <v>45580.0</v>
      </c>
    </row>
    <row r="26215">
      <c r="A26215" s="1" t="s">
        <v>9470</v>
      </c>
    </row>
    <row r="26216">
      <c r="A26216" s="1" t="s">
        <v>9471</v>
      </c>
    </row>
    <row r="26218">
      <c r="A26218" s="1" t="s">
        <v>9472</v>
      </c>
    </row>
    <row r="26219">
      <c r="A26219" s="1" t="s">
        <v>9473</v>
      </c>
    </row>
    <row r="26221">
      <c r="A26221" s="1" t="s">
        <v>9474</v>
      </c>
    </row>
    <row r="26222">
      <c r="A26222" s="1" t="s">
        <v>9475</v>
      </c>
    </row>
    <row r="26224">
      <c r="A26224" s="1" t="s">
        <v>9476</v>
      </c>
    </row>
    <row r="26226">
      <c r="A26226" s="1" t="s">
        <v>9477</v>
      </c>
    </row>
    <row r="26227">
      <c r="A26227" s="1" t="s">
        <v>9478</v>
      </c>
    </row>
    <row r="26229">
      <c r="A26229" s="1" t="s">
        <v>9479</v>
      </c>
    </row>
    <row r="26230">
      <c r="A26230" s="1" t="s">
        <v>9480</v>
      </c>
    </row>
    <row r="26232">
      <c r="A26232" s="1" t="s">
        <v>9481</v>
      </c>
    </row>
    <row r="26234">
      <c r="A26234" s="1" t="s">
        <v>9482</v>
      </c>
    </row>
    <row r="26235">
      <c r="A26235" s="1" t="s">
        <v>9483</v>
      </c>
    </row>
    <row r="26236">
      <c r="A26236" s="1" t="s">
        <v>9484</v>
      </c>
    </row>
    <row r="26238">
      <c r="A26238" s="1" t="s">
        <v>9485</v>
      </c>
    </row>
    <row r="26239">
      <c r="A26239" s="1" t="s">
        <v>9486</v>
      </c>
    </row>
    <row r="26240">
      <c r="A26240" s="1" t="s">
        <v>9487</v>
      </c>
    </row>
    <row r="26241">
      <c r="A26241" s="1" t="s">
        <v>9488</v>
      </c>
    </row>
    <row r="26243">
      <c r="A26243" s="1" t="s">
        <v>9489</v>
      </c>
    </row>
    <row r="26244">
      <c r="A26244" s="1" t="s">
        <v>9490</v>
      </c>
    </row>
    <row r="26245">
      <c r="A26245" s="1" t="s">
        <v>9491</v>
      </c>
    </row>
    <row r="26246">
      <c r="A26246" s="1" t="s">
        <v>9492</v>
      </c>
    </row>
    <row r="26248">
      <c r="A26248" s="1" t="s">
        <v>9493</v>
      </c>
    </row>
    <row r="26249">
      <c r="A26249" s="1" t="s">
        <v>9494</v>
      </c>
    </row>
    <row r="26250">
      <c r="A26250" s="1" t="s">
        <v>9495</v>
      </c>
    </row>
    <row r="26251">
      <c r="A26251" s="1" t="s">
        <v>9496</v>
      </c>
    </row>
    <row r="26252">
      <c r="A26252" s="1" t="s">
        <v>9497</v>
      </c>
    </row>
    <row r="26254">
      <c r="A26254" s="1" t="s">
        <v>9498</v>
      </c>
    </row>
    <row r="26255">
      <c r="A26255" s="1" t="s">
        <v>9499</v>
      </c>
    </row>
    <row r="26257">
      <c r="A26257" s="1" t="s">
        <v>9500</v>
      </c>
    </row>
    <row r="26258">
      <c r="A26258" s="1" t="s">
        <v>9501</v>
      </c>
    </row>
    <row r="26260">
      <c r="A26260" s="1" t="s">
        <v>9502</v>
      </c>
    </row>
    <row r="26261">
      <c r="A26261" s="1" t="s">
        <v>9503</v>
      </c>
    </row>
    <row r="26262">
      <c r="A26262" s="1" t="s">
        <v>8667</v>
      </c>
    </row>
    <row r="26263">
      <c r="A26263" s="1" t="s">
        <v>7553</v>
      </c>
    </row>
    <row r="26264">
      <c r="A26264" s="1" t="s">
        <v>9467</v>
      </c>
    </row>
    <row r="26265">
      <c r="A26265" s="1" t="s">
        <v>9468</v>
      </c>
    </row>
    <row r="26266">
      <c r="A26266" s="1" t="s">
        <v>8633</v>
      </c>
    </row>
    <row r="26267">
      <c r="A26267" s="1" t="s">
        <v>8142</v>
      </c>
    </row>
    <row r="26268">
      <c r="A26268" s="1" t="s">
        <v>8143</v>
      </c>
    </row>
    <row r="26269">
      <c r="A26269" s="1" t="s">
        <v>8141</v>
      </c>
    </row>
    <row r="26270">
      <c r="A26270" s="1" t="s">
        <v>8142</v>
      </c>
    </row>
    <row r="26271">
      <c r="A26271" s="1" t="s">
        <v>8143</v>
      </c>
    </row>
    <row r="26272">
      <c r="A26272" s="1" t="s">
        <v>8144</v>
      </c>
    </row>
    <row r="26273">
      <c r="A26273" s="1" t="s">
        <v>8668</v>
      </c>
    </row>
    <row r="26274">
      <c r="A26274" s="1" t="s">
        <v>7560</v>
      </c>
    </row>
    <row r="26275">
      <c r="A26275" s="1" t="s">
        <v>8518</v>
      </c>
    </row>
    <row r="26276">
      <c r="A26276" s="1" t="s">
        <v>7562</v>
      </c>
    </row>
    <row r="26277">
      <c r="A26277" s="1" t="s">
        <v>8148</v>
      </c>
    </row>
    <row r="26278">
      <c r="A26278" s="1" t="s">
        <v>7563</v>
      </c>
    </row>
    <row r="26279">
      <c r="A26279" s="1" t="s">
        <v>7564</v>
      </c>
    </row>
    <row r="26280">
      <c r="A26280" s="1" t="s">
        <v>7565</v>
      </c>
    </row>
    <row r="26281">
      <c r="A26281" s="1" t="s">
        <v>7566</v>
      </c>
    </row>
    <row r="26282">
      <c r="A26282" s="1" t="s">
        <v>7567</v>
      </c>
    </row>
    <row r="26283">
      <c r="A26283" s="1" t="s">
        <v>7568</v>
      </c>
    </row>
    <row r="26284">
      <c r="A26284" s="1" t="s">
        <v>7854</v>
      </c>
    </row>
    <row r="26285">
      <c r="A26285" s="1" t="s">
        <v>7571</v>
      </c>
    </row>
    <row r="26286">
      <c r="A26286" s="1" t="s">
        <v>1742</v>
      </c>
    </row>
    <row r="26287">
      <c r="A26287" s="1" t="s">
        <v>7574</v>
      </c>
    </row>
    <row r="26288">
      <c r="A26288" s="1" t="s">
        <v>7575</v>
      </c>
    </row>
    <row r="26289">
      <c r="A26289" s="1" t="s">
        <v>7576</v>
      </c>
    </row>
    <row r="26290">
      <c r="A26290" s="1" t="s">
        <v>8151</v>
      </c>
    </row>
    <row r="26291">
      <c r="A26291" s="1" t="s">
        <v>7860</v>
      </c>
    </row>
    <row r="26292">
      <c r="A26292" s="2">
        <v>45580.0</v>
      </c>
    </row>
    <row r="26293">
      <c r="A26293" s="1" t="s">
        <v>9470</v>
      </c>
    </row>
    <row r="26294">
      <c r="A26294" s="1" t="s">
        <v>9471</v>
      </c>
    </row>
    <row r="26295">
      <c r="A26295" s="1" t="s">
        <v>9472</v>
      </c>
    </row>
    <row r="26296">
      <c r="A26296" s="1" t="s">
        <v>9473</v>
      </c>
    </row>
    <row r="26297">
      <c r="A26297" s="1" t="s">
        <v>9474</v>
      </c>
    </row>
    <row r="26298">
      <c r="A26298" s="1" t="s">
        <v>9475</v>
      </c>
    </row>
    <row r="26299">
      <c r="A26299" s="1" t="s">
        <v>9476</v>
      </c>
    </row>
    <row r="26300">
      <c r="A26300" s="1" t="s">
        <v>9477</v>
      </c>
    </row>
    <row r="26301">
      <c r="A26301" s="1" t="s">
        <v>9478</v>
      </c>
    </row>
    <row r="26302">
      <c r="A26302" s="1" t="s">
        <v>9479</v>
      </c>
    </row>
    <row r="26303">
      <c r="A26303" s="1" t="s">
        <v>9480</v>
      </c>
    </row>
    <row r="26304">
      <c r="A26304" s="1" t="s">
        <v>9481</v>
      </c>
    </row>
    <row r="26305">
      <c r="A26305" s="1" t="s">
        <v>9482</v>
      </c>
    </row>
    <row r="26306">
      <c r="A26306" s="1" t="s">
        <v>9483</v>
      </c>
    </row>
    <row r="26307">
      <c r="A26307" s="1" t="s">
        <v>9484</v>
      </c>
    </row>
    <row r="26308">
      <c r="A26308" s="1" t="s">
        <v>9485</v>
      </c>
    </row>
    <row r="26309">
      <c r="A26309" s="1" t="s">
        <v>9486</v>
      </c>
    </row>
    <row r="26310">
      <c r="A26310" s="1" t="s">
        <v>9487</v>
      </c>
    </row>
    <row r="26311">
      <c r="A26311" s="1" t="s">
        <v>9488</v>
      </c>
    </row>
    <row r="26312">
      <c r="A26312" s="1" t="s">
        <v>9489</v>
      </c>
    </row>
    <row r="26313">
      <c r="A26313" s="1" t="s">
        <v>9490</v>
      </c>
    </row>
    <row r="26314">
      <c r="A26314" s="1" t="s">
        <v>9491</v>
      </c>
    </row>
    <row r="26315">
      <c r="A26315" s="1" t="s">
        <v>9492</v>
      </c>
    </row>
    <row r="26316">
      <c r="A26316" s="1" t="s">
        <v>9493</v>
      </c>
    </row>
    <row r="26317">
      <c r="A26317" s="1" t="s">
        <v>9494</v>
      </c>
    </row>
    <row r="26318">
      <c r="A26318" s="1" t="s">
        <v>9495</v>
      </c>
    </row>
    <row r="26319">
      <c r="A26319" s="1" t="s">
        <v>9496</v>
      </c>
    </row>
    <row r="26320">
      <c r="A26320" s="1" t="s">
        <v>9497</v>
      </c>
    </row>
    <row r="26321">
      <c r="A26321" s="1" t="s">
        <v>9498</v>
      </c>
    </row>
    <row r="26322">
      <c r="A26322" s="1" t="s">
        <v>9499</v>
      </c>
    </row>
    <row r="26323">
      <c r="A26323" s="1" t="s">
        <v>9500</v>
      </c>
    </row>
    <row r="26324">
      <c r="A26324" s="1" t="s">
        <v>9501</v>
      </c>
    </row>
    <row r="26325">
      <c r="A26325" s="1" t="s">
        <v>9504</v>
      </c>
    </row>
    <row r="26326">
      <c r="A26326" s="1" t="s">
        <v>9505</v>
      </c>
    </row>
    <row r="26327">
      <c r="A26327" s="1" t="s">
        <v>9506</v>
      </c>
    </row>
    <row r="26329">
      <c r="A26329" s="1" t="s">
        <v>9507</v>
      </c>
    </row>
    <row r="26331">
      <c r="A26331" s="1" t="s">
        <v>9508</v>
      </c>
    </row>
    <row r="26333">
      <c r="A26333" s="1" t="s">
        <v>9509</v>
      </c>
    </row>
    <row r="26334">
      <c r="A26334" s="1" t="s">
        <v>9510</v>
      </c>
    </row>
    <row r="26336">
      <c r="A26336" s="1" t="s">
        <v>9511</v>
      </c>
    </row>
    <row r="26337">
      <c r="A26337" s="1" t="s">
        <v>9512</v>
      </c>
    </row>
    <row r="26339">
      <c r="A26339" s="1" t="s">
        <v>9513</v>
      </c>
    </row>
    <row r="26340">
      <c r="A26340" s="1" t="s">
        <v>9514</v>
      </c>
    </row>
    <row r="26341">
      <c r="A26341" s="1" t="s">
        <v>1481</v>
      </c>
    </row>
    <row r="26342">
      <c r="A26342" s="1" t="s">
        <v>9515</v>
      </c>
    </row>
    <row r="26344">
      <c r="A26344" s="1" t="s">
        <v>9516</v>
      </c>
    </row>
    <row r="26346">
      <c r="A26346" s="1" t="s">
        <v>9517</v>
      </c>
    </row>
    <row r="26348">
      <c r="A26348" s="1" t="s">
        <v>9518</v>
      </c>
    </row>
    <row r="26350">
      <c r="A26350" s="1" t="s">
        <v>9519</v>
      </c>
    </row>
    <row r="26351">
      <c r="A26351" s="1" t="s">
        <v>9506</v>
      </c>
    </row>
    <row r="26352">
      <c r="A26352" s="1" t="s">
        <v>9507</v>
      </c>
    </row>
    <row r="26353">
      <c r="A26353" s="1" t="s">
        <v>9508</v>
      </c>
    </row>
    <row r="26354">
      <c r="A26354" s="1" t="s">
        <v>9509</v>
      </c>
    </row>
    <row r="26355">
      <c r="A26355" s="1" t="s">
        <v>9510</v>
      </c>
    </row>
    <row r="26356">
      <c r="A26356" s="1" t="s">
        <v>9511</v>
      </c>
    </row>
    <row r="26357">
      <c r="A26357" s="1" t="s">
        <v>9512</v>
      </c>
    </row>
    <row r="26358">
      <c r="A26358" s="1" t="s">
        <v>9513</v>
      </c>
    </row>
    <row r="26359">
      <c r="A26359" s="1" t="s">
        <v>9514</v>
      </c>
    </row>
    <row r="26360">
      <c r="A26360" s="1" t="s">
        <v>9515</v>
      </c>
    </row>
    <row r="26361">
      <c r="A26361" s="1" t="s">
        <v>9517</v>
      </c>
    </row>
    <row r="26362">
      <c r="A26362" s="1" t="s">
        <v>9520</v>
      </c>
    </row>
    <row r="26363">
      <c r="A26363" s="1" t="s">
        <v>9521</v>
      </c>
    </row>
    <row r="26365">
      <c r="A26365" s="1" t="s">
        <v>7553</v>
      </c>
    </row>
    <row r="26367">
      <c r="A26367" s="1" t="s">
        <v>7554</v>
      </c>
    </row>
    <row r="26369">
      <c r="A26369" s="1" t="s">
        <v>9522</v>
      </c>
    </row>
    <row r="26371">
      <c r="A26371" s="1" t="s">
        <v>8667</v>
      </c>
    </row>
    <row r="26373">
      <c r="A26373" s="1" t="s">
        <v>8631</v>
      </c>
    </row>
    <row r="26374">
      <c r="A26374" s="1" t="s">
        <v>8632</v>
      </c>
    </row>
    <row r="26376">
      <c r="A26376" s="1" t="s">
        <v>8633</v>
      </c>
    </row>
    <row r="26377">
      <c r="A26377" s="1" t="s">
        <v>8142</v>
      </c>
    </row>
    <row r="26378">
      <c r="A26378" s="1" t="s">
        <v>8143</v>
      </c>
    </row>
    <row r="26380">
      <c r="A26380" s="1" t="s">
        <v>8141</v>
      </c>
    </row>
    <row r="26381">
      <c r="A26381" s="1" t="s">
        <v>8142</v>
      </c>
    </row>
    <row r="26382">
      <c r="A26382" s="1" t="s">
        <v>8143</v>
      </c>
    </row>
    <row r="26384">
      <c r="A26384" s="1" t="s">
        <v>8144</v>
      </c>
    </row>
    <row r="26385">
      <c r="A26385" s="1" t="s">
        <v>8668</v>
      </c>
    </row>
    <row r="26387">
      <c r="A26387" s="1" t="s">
        <v>7560</v>
      </c>
    </row>
    <row r="26388">
      <c r="A26388" s="1" t="s">
        <v>8377</v>
      </c>
    </row>
    <row r="26390">
      <c r="A26390" s="1" t="s">
        <v>7562</v>
      </c>
    </row>
    <row r="26391">
      <c r="A26391" s="1" t="s">
        <v>8148</v>
      </c>
    </row>
    <row r="26393">
      <c r="A26393" s="1" t="s">
        <v>7563</v>
      </c>
    </row>
    <row r="26394">
      <c r="A26394" s="1" t="s">
        <v>7564</v>
      </c>
    </row>
    <row r="26395">
      <c r="A26395" s="1" t="s">
        <v>7565</v>
      </c>
    </row>
    <row r="26397">
      <c r="A26397" s="1" t="s">
        <v>7566</v>
      </c>
    </row>
    <row r="26398">
      <c r="A26398" s="1" t="s">
        <v>7567</v>
      </c>
    </row>
    <row r="26400">
      <c r="A26400" s="1" t="s">
        <v>7568</v>
      </c>
    </row>
    <row r="26402">
      <c r="A26402" s="1" t="s">
        <v>7854</v>
      </c>
    </row>
    <row r="26404">
      <c r="A26404" s="1" t="s">
        <v>9523</v>
      </c>
    </row>
    <row r="26405">
      <c r="A26405" s="1" t="s">
        <v>9524</v>
      </c>
    </row>
    <row r="26407">
      <c r="A26407" s="1" t="s">
        <v>9525</v>
      </c>
    </row>
    <row r="26409">
      <c r="A26409" s="1" t="s">
        <v>9526</v>
      </c>
    </row>
    <row r="26410">
      <c r="A26410" s="1" t="s">
        <v>9527</v>
      </c>
    </row>
    <row r="26412">
      <c r="A26412" s="1" t="s">
        <v>9528</v>
      </c>
    </row>
    <row r="26414">
      <c r="A26414" s="1" t="s">
        <v>9529</v>
      </c>
    </row>
    <row r="26415">
      <c r="A26415" s="1" t="s">
        <v>432</v>
      </c>
    </row>
    <row r="26416">
      <c r="A26416" s="1">
        <v>5.0</v>
      </c>
    </row>
    <row r="26418">
      <c r="A26418" s="1" t="s">
        <v>9530</v>
      </c>
    </row>
    <row r="26419">
      <c r="A26419" s="1" t="s">
        <v>8644</v>
      </c>
    </row>
    <row r="26420">
      <c r="A26420" s="1" t="s">
        <v>9531</v>
      </c>
    </row>
    <row r="26421">
      <c r="A26421" s="1" t="s">
        <v>9532</v>
      </c>
    </row>
    <row r="26422">
      <c r="A26422" s="1" t="s">
        <v>9533</v>
      </c>
    </row>
    <row r="26424">
      <c r="A26424" s="1" t="s">
        <v>8649</v>
      </c>
    </row>
    <row r="26426">
      <c r="A26426" s="1" t="s">
        <v>9534</v>
      </c>
    </row>
    <row r="26428">
      <c r="A26428" s="1" t="s">
        <v>9535</v>
      </c>
    </row>
    <row r="26430">
      <c r="A26430" s="1" t="s">
        <v>7571</v>
      </c>
    </row>
    <row r="26431">
      <c r="A26431" s="1" t="s">
        <v>1742</v>
      </c>
    </row>
    <row r="26433">
      <c r="A26433" s="1" t="s">
        <v>7574</v>
      </c>
    </row>
    <row r="26434">
      <c r="A26434" s="1" t="s">
        <v>7575</v>
      </c>
    </row>
    <row r="26435">
      <c r="A26435" s="1" t="s">
        <v>7576</v>
      </c>
    </row>
    <row r="26437">
      <c r="A26437" s="1" t="s">
        <v>7577</v>
      </c>
    </row>
    <row r="26439">
      <c r="A26439" s="1" t="s">
        <v>8235</v>
      </c>
    </row>
    <row r="26441">
      <c r="A26441" s="1" t="s">
        <v>9536</v>
      </c>
    </row>
    <row r="26443">
      <c r="A26443" s="1" t="s">
        <v>4435</v>
      </c>
    </row>
    <row r="26445">
      <c r="A26445" s="1" t="s">
        <v>8652</v>
      </c>
    </row>
    <row r="26447">
      <c r="A26447" s="1" t="s">
        <v>9537</v>
      </c>
    </row>
    <row r="26448">
      <c r="A26448" s="1" t="s">
        <v>8687</v>
      </c>
    </row>
    <row r="26450">
      <c r="A26450" s="3" t="str">
        <f/>
        <v>#ERROR!</v>
      </c>
    </row>
    <row r="26451">
      <c r="A26451" s="1" t="s">
        <v>9538</v>
      </c>
    </row>
    <row r="26453">
      <c r="A26453" s="1" t="s">
        <v>8689</v>
      </c>
    </row>
    <row r="26455">
      <c r="A26455" s="1" t="s">
        <v>9539</v>
      </c>
    </row>
    <row r="26457">
      <c r="A26457" s="1" t="s">
        <v>9311</v>
      </c>
    </row>
    <row r="26459">
      <c r="A26459" s="1" t="s">
        <v>9540</v>
      </c>
    </row>
    <row r="26460">
      <c r="A26460" s="1" t="s">
        <v>8723</v>
      </c>
    </row>
    <row r="26461">
      <c r="A26461" s="1" t="s">
        <v>9522</v>
      </c>
    </row>
    <row r="26462">
      <c r="A26462" s="1" t="s">
        <v>8667</v>
      </c>
    </row>
    <row r="26463">
      <c r="A26463" s="1" t="s">
        <v>8631</v>
      </c>
    </row>
    <row r="26464">
      <c r="A26464" s="1" t="s">
        <v>8632</v>
      </c>
    </row>
    <row r="26465">
      <c r="A26465" s="1" t="s">
        <v>8633</v>
      </c>
    </row>
    <row r="26466">
      <c r="A26466" s="1" t="s">
        <v>8142</v>
      </c>
    </row>
    <row r="26467">
      <c r="A26467" s="1" t="s">
        <v>8143</v>
      </c>
    </row>
    <row r="26468">
      <c r="A26468" s="1" t="s">
        <v>8141</v>
      </c>
    </row>
    <row r="26469">
      <c r="A26469" s="1" t="s">
        <v>8142</v>
      </c>
    </row>
    <row r="26470">
      <c r="A26470" s="1" t="s">
        <v>8143</v>
      </c>
    </row>
    <row r="26471">
      <c r="A26471" s="1" t="s">
        <v>8144</v>
      </c>
    </row>
    <row r="26472">
      <c r="A26472" s="1" t="s">
        <v>8668</v>
      </c>
    </row>
    <row r="26473">
      <c r="A26473" s="1" t="s">
        <v>7560</v>
      </c>
    </row>
    <row r="26474">
      <c r="A26474" s="1" t="s">
        <v>8377</v>
      </c>
    </row>
    <row r="26475">
      <c r="A26475" s="1" t="s">
        <v>7562</v>
      </c>
    </row>
    <row r="26476">
      <c r="A26476" s="1" t="s">
        <v>8148</v>
      </c>
    </row>
    <row r="26477">
      <c r="A26477" s="1" t="s">
        <v>7563</v>
      </c>
    </row>
    <row r="26478">
      <c r="A26478" s="1" t="s">
        <v>7564</v>
      </c>
    </row>
    <row r="26479">
      <c r="A26479" s="1" t="s">
        <v>7565</v>
      </c>
    </row>
    <row r="26480">
      <c r="A26480" s="1" t="s">
        <v>7566</v>
      </c>
    </row>
    <row r="26481">
      <c r="A26481" s="1" t="s">
        <v>7567</v>
      </c>
    </row>
    <row r="26482">
      <c r="A26482" s="1" t="s">
        <v>7568</v>
      </c>
    </row>
    <row r="26483">
      <c r="A26483" s="1" t="s">
        <v>7854</v>
      </c>
    </row>
    <row r="26484">
      <c r="A26484" s="1" t="s">
        <v>9523</v>
      </c>
    </row>
    <row r="26485">
      <c r="A26485" s="1" t="s">
        <v>9525</v>
      </c>
    </row>
    <row r="26486">
      <c r="A26486" s="1" t="s">
        <v>9526</v>
      </c>
    </row>
    <row r="26487">
      <c r="A26487" s="1" t="s">
        <v>9527</v>
      </c>
    </row>
    <row r="26488">
      <c r="A26488" s="1" t="s">
        <v>9528</v>
      </c>
    </row>
    <row r="26489">
      <c r="A26489" s="1" t="s">
        <v>9530</v>
      </c>
    </row>
    <row r="26490">
      <c r="A26490" s="1" t="s">
        <v>8644</v>
      </c>
    </row>
    <row r="26491">
      <c r="A26491" s="1" t="s">
        <v>9531</v>
      </c>
    </row>
    <row r="26492">
      <c r="A26492" s="1" t="s">
        <v>9532</v>
      </c>
    </row>
    <row r="26493">
      <c r="A26493" s="1" t="s">
        <v>9533</v>
      </c>
    </row>
    <row r="26494">
      <c r="A26494" s="1" t="s">
        <v>8649</v>
      </c>
    </row>
    <row r="26495">
      <c r="A26495" s="1" t="s">
        <v>9534</v>
      </c>
    </row>
    <row r="26496">
      <c r="A26496" s="1" t="s">
        <v>9535</v>
      </c>
    </row>
    <row r="26497">
      <c r="A26497" s="1" t="s">
        <v>7571</v>
      </c>
    </row>
    <row r="26498">
      <c r="A26498" s="1" t="s">
        <v>1742</v>
      </c>
    </row>
    <row r="26499">
      <c r="A26499" s="1" t="s">
        <v>7574</v>
      </c>
    </row>
    <row r="26500">
      <c r="A26500" s="1" t="s">
        <v>7575</v>
      </c>
    </row>
    <row r="26501">
      <c r="A26501" s="1" t="s">
        <v>7576</v>
      </c>
    </row>
    <row r="26502">
      <c r="A26502" s="1" t="s">
        <v>7577</v>
      </c>
    </row>
    <row r="26503">
      <c r="A26503" s="1" t="s">
        <v>8235</v>
      </c>
    </row>
    <row r="26504">
      <c r="A26504" s="1" t="s">
        <v>9536</v>
      </c>
    </row>
    <row r="26505">
      <c r="A26505" s="1" t="s">
        <v>8652</v>
      </c>
    </row>
    <row r="26506">
      <c r="A26506" s="1" t="s">
        <v>9537</v>
      </c>
    </row>
    <row r="26507">
      <c r="A26507" s="1" t="s">
        <v>8687</v>
      </c>
    </row>
    <row r="26508">
      <c r="A26508" s="1" t="s">
        <v>8689</v>
      </c>
    </row>
    <row r="26509">
      <c r="A26509" s="1" t="s">
        <v>9539</v>
      </c>
    </row>
    <row r="26510">
      <c r="A26510" s="1" t="s">
        <v>9541</v>
      </c>
    </row>
    <row r="26511">
      <c r="A26511" s="1" t="s">
        <v>9542</v>
      </c>
    </row>
    <row r="26513">
      <c r="A26513" s="1" t="s">
        <v>9543</v>
      </c>
    </row>
    <row r="26514">
      <c r="A26514" s="1" t="s">
        <v>8957</v>
      </c>
    </row>
    <row r="26515">
      <c r="A26515" s="1" t="s">
        <v>9544</v>
      </c>
    </row>
    <row r="26517">
      <c r="A26517" s="1" t="s">
        <v>9545</v>
      </c>
    </row>
    <row r="26518">
      <c r="A26518" s="1" t="s">
        <v>9546</v>
      </c>
    </row>
    <row r="26519">
      <c r="A26519" s="1" t="s">
        <v>9547</v>
      </c>
    </row>
    <row r="26520">
      <c r="A26520" s="1" t="s">
        <v>9548</v>
      </c>
    </row>
    <row r="26522">
      <c r="A26522" s="1" t="s">
        <v>9549</v>
      </c>
    </row>
    <row r="26523">
      <c r="A26523" s="1" t="s">
        <v>9550</v>
      </c>
    </row>
    <row r="26524">
      <c r="A26524" s="1" t="s">
        <v>9551</v>
      </c>
    </row>
    <row r="26526">
      <c r="A26526" s="1" t="s">
        <v>9552</v>
      </c>
    </row>
    <row r="26528">
      <c r="A26528" s="1" t="s">
        <v>9553</v>
      </c>
    </row>
    <row r="26529">
      <c r="A26529" s="1" t="s">
        <v>9554</v>
      </c>
    </row>
    <row r="26530">
      <c r="A26530" s="1" t="s">
        <v>9555</v>
      </c>
    </row>
    <row r="26531">
      <c r="A26531" s="1" t="s">
        <v>9556</v>
      </c>
    </row>
    <row r="26533">
      <c r="A26533" s="1" t="s">
        <v>9553</v>
      </c>
    </row>
    <row r="26534">
      <c r="A26534" s="1" t="s">
        <v>9557</v>
      </c>
    </row>
    <row r="26535">
      <c r="A26535" s="1" t="s">
        <v>9558</v>
      </c>
    </row>
    <row r="26536">
      <c r="A26536" s="1" t="s">
        <v>9559</v>
      </c>
    </row>
    <row r="26538">
      <c r="A26538" s="1" t="s">
        <v>9553</v>
      </c>
    </row>
    <row r="26539">
      <c r="A26539" s="1" t="s">
        <v>9560</v>
      </c>
    </row>
    <row r="26540">
      <c r="A26540" s="1" t="s">
        <v>9561</v>
      </c>
    </row>
    <row r="26541">
      <c r="A26541" s="1" t="s">
        <v>9562</v>
      </c>
    </row>
    <row r="26543">
      <c r="A26543" s="1" t="s">
        <v>9563</v>
      </c>
    </row>
    <row r="26544">
      <c r="A26544" s="1" t="s">
        <v>9564</v>
      </c>
    </row>
    <row r="26545">
      <c r="A26545" s="1" t="s">
        <v>9565</v>
      </c>
    </row>
    <row r="26546">
      <c r="A26546" s="1" t="s">
        <v>9566</v>
      </c>
    </row>
    <row r="26547">
      <c r="A26547" s="1" t="s">
        <v>1597</v>
      </c>
    </row>
    <row r="26549">
      <c r="A26549" s="1" t="s">
        <v>5988</v>
      </c>
    </row>
    <row r="26550">
      <c r="A26550" s="1" t="s">
        <v>9567</v>
      </c>
    </row>
    <row r="26551">
      <c r="A26551" s="1" t="s">
        <v>9543</v>
      </c>
    </row>
    <row r="26552">
      <c r="A26552" s="1" t="s">
        <v>9544</v>
      </c>
    </row>
    <row r="26553">
      <c r="A26553" s="1" t="s">
        <v>9545</v>
      </c>
    </row>
    <row r="26554">
      <c r="A26554" s="1" t="s">
        <v>9546</v>
      </c>
    </row>
    <row r="26555">
      <c r="A26555" s="1" t="s">
        <v>9547</v>
      </c>
    </row>
    <row r="26556">
      <c r="A26556" s="1" t="s">
        <v>9548</v>
      </c>
    </row>
    <row r="26557">
      <c r="A26557" s="1" t="s">
        <v>9550</v>
      </c>
    </row>
    <row r="26558">
      <c r="A26558" s="1" t="s">
        <v>9551</v>
      </c>
    </row>
    <row r="26559">
      <c r="A26559" s="1" t="s">
        <v>9552</v>
      </c>
    </row>
    <row r="26560">
      <c r="A26560" s="1" t="s">
        <v>9553</v>
      </c>
    </row>
    <row r="26561">
      <c r="A26561" s="1" t="s">
        <v>9554</v>
      </c>
    </row>
    <row r="26562">
      <c r="A26562" s="1" t="s">
        <v>9555</v>
      </c>
    </row>
    <row r="26563">
      <c r="A26563" s="1" t="s">
        <v>9556</v>
      </c>
    </row>
    <row r="26564">
      <c r="A26564" s="1" t="s">
        <v>9553</v>
      </c>
    </row>
    <row r="26565">
      <c r="A26565" s="1" t="s">
        <v>9557</v>
      </c>
    </row>
    <row r="26566">
      <c r="A26566" s="1" t="s">
        <v>9558</v>
      </c>
    </row>
    <row r="26567">
      <c r="A26567" s="1" t="s">
        <v>9559</v>
      </c>
    </row>
    <row r="26568">
      <c r="A26568" s="1" t="s">
        <v>9553</v>
      </c>
    </row>
    <row r="26569">
      <c r="A26569" s="1" t="s">
        <v>9560</v>
      </c>
    </row>
    <row r="26570">
      <c r="A26570" s="1" t="s">
        <v>9561</v>
      </c>
    </row>
    <row r="26571">
      <c r="A26571" s="1" t="s">
        <v>9562</v>
      </c>
    </row>
    <row r="26572">
      <c r="A26572" s="1" t="s">
        <v>9564</v>
      </c>
    </row>
    <row r="26573">
      <c r="A26573" s="1" t="s">
        <v>9565</v>
      </c>
    </row>
    <row r="26574">
      <c r="A26574" s="1" t="s">
        <v>9568</v>
      </c>
    </row>
    <row r="26575">
      <c r="A26575" s="1" t="s">
        <v>9569</v>
      </c>
    </row>
    <row r="26577">
      <c r="A26577" s="1" t="s">
        <v>9570</v>
      </c>
    </row>
    <row r="26579">
      <c r="A26579" s="1" t="s">
        <v>390</v>
      </c>
    </row>
    <row r="26580">
      <c r="A26580" s="1" t="s">
        <v>9571</v>
      </c>
    </row>
    <row r="26581">
      <c r="A26581" s="3" t="str">
        <f/>
        <v>#ERROR!</v>
      </c>
    </row>
    <row r="26582">
      <c r="A26582" s="1" t="s">
        <v>9572</v>
      </c>
    </row>
    <row r="26584">
      <c r="A26584" s="1" t="s">
        <v>9573</v>
      </c>
    </row>
    <row r="26586">
      <c r="A26586" s="1" t="s">
        <v>9574</v>
      </c>
    </row>
    <row r="26588">
      <c r="A26588" s="1" t="s">
        <v>9575</v>
      </c>
    </row>
    <row r="26589">
      <c r="A26589" s="1" t="s">
        <v>9576</v>
      </c>
    </row>
    <row r="26591">
      <c r="A26591" s="1" t="s">
        <v>9577</v>
      </c>
    </row>
    <row r="26593">
      <c r="A26593" s="1" t="s">
        <v>9578</v>
      </c>
    </row>
    <row r="26595">
      <c r="A26595" s="1" t="s">
        <v>9579</v>
      </c>
    </row>
    <row r="26597">
      <c r="A26597" s="1" t="s">
        <v>9580</v>
      </c>
    </row>
    <row r="26598">
      <c r="A26598" s="1" t="s">
        <v>9581</v>
      </c>
    </row>
    <row r="26599">
      <c r="A26599" s="1" t="s">
        <v>9582</v>
      </c>
    </row>
    <row r="26600">
      <c r="A26600" s="1" t="s">
        <v>9583</v>
      </c>
    </row>
    <row r="26601">
      <c r="A26601" s="1" t="s">
        <v>322</v>
      </c>
    </row>
    <row r="26603">
      <c r="A26603" s="1" t="s">
        <v>9584</v>
      </c>
    </row>
    <row r="26604">
      <c r="A26604" s="1" t="s">
        <v>9585</v>
      </c>
    </row>
    <row r="26606">
      <c r="A26606" s="1" t="s">
        <v>9586</v>
      </c>
    </row>
    <row r="26607">
      <c r="A26607" s="1" t="s">
        <v>9587</v>
      </c>
    </row>
    <row r="26609">
      <c r="A26609" s="1" t="s">
        <v>9588</v>
      </c>
    </row>
    <row r="26610">
      <c r="A26610" s="1" t="s">
        <v>9589</v>
      </c>
    </row>
    <row r="26611">
      <c r="A26611" s="1" t="s">
        <v>9590</v>
      </c>
    </row>
    <row r="26613">
      <c r="A26613" s="1" t="s">
        <v>9591</v>
      </c>
    </row>
    <row r="26614">
      <c r="A26614" s="1" t="s">
        <v>9570</v>
      </c>
    </row>
    <row r="26615">
      <c r="A26615" s="1" t="s">
        <v>9573</v>
      </c>
    </row>
    <row r="26616">
      <c r="A26616" s="1" t="s">
        <v>9574</v>
      </c>
    </row>
    <row r="26617">
      <c r="A26617" s="1" t="s">
        <v>9575</v>
      </c>
    </row>
    <row r="26618">
      <c r="A26618" s="1" t="s">
        <v>9576</v>
      </c>
    </row>
    <row r="26619">
      <c r="A26619" s="1" t="s">
        <v>9577</v>
      </c>
    </row>
    <row r="26620">
      <c r="A26620" s="1" t="s">
        <v>9578</v>
      </c>
    </row>
    <row r="26621">
      <c r="A26621" s="1" t="s">
        <v>9579</v>
      </c>
    </row>
    <row r="26622">
      <c r="A26622" s="1" t="s">
        <v>9580</v>
      </c>
    </row>
    <row r="26623">
      <c r="A26623" s="1" t="s">
        <v>9581</v>
      </c>
    </row>
    <row r="26624">
      <c r="A26624" s="1" t="s">
        <v>9582</v>
      </c>
    </row>
    <row r="26625">
      <c r="A26625" s="1" t="s">
        <v>9583</v>
      </c>
    </row>
    <row r="26626">
      <c r="A26626" s="1" t="s">
        <v>9584</v>
      </c>
    </row>
    <row r="26627">
      <c r="A26627" s="1" t="s">
        <v>9585</v>
      </c>
    </row>
    <row r="26628">
      <c r="A26628" s="1" t="s">
        <v>9586</v>
      </c>
    </row>
    <row r="26629">
      <c r="A26629" s="1" t="s">
        <v>9587</v>
      </c>
    </row>
    <row r="26630">
      <c r="A26630" s="1" t="s">
        <v>9588</v>
      </c>
    </row>
    <row r="26631">
      <c r="A26631" s="1" t="s">
        <v>9589</v>
      </c>
    </row>
    <row r="26632">
      <c r="A26632" s="1" t="s">
        <v>9592</v>
      </c>
    </row>
    <row r="26633">
      <c r="A26633" s="1" t="s">
        <v>9593</v>
      </c>
    </row>
    <row r="26635">
      <c r="A26635" s="1" t="s">
        <v>9594</v>
      </c>
    </row>
    <row r="26637">
      <c r="A26637" s="1" t="s">
        <v>9595</v>
      </c>
    </row>
    <row r="26639">
      <c r="A26639" s="1" t="s">
        <v>9596</v>
      </c>
    </row>
    <row r="26640">
      <c r="A26640" s="1" t="s">
        <v>9597</v>
      </c>
    </row>
    <row r="26642">
      <c r="A26642" s="1" t="s">
        <v>9598</v>
      </c>
    </row>
    <row r="26644">
      <c r="A26644" s="1" t="s">
        <v>9599</v>
      </c>
    </row>
    <row r="26645">
      <c r="A26645" s="1" t="s">
        <v>9600</v>
      </c>
    </row>
    <row r="26646">
      <c r="A26646" s="1" t="s">
        <v>9601</v>
      </c>
    </row>
    <row r="26648">
      <c r="A26648" s="1" t="s">
        <v>9602</v>
      </c>
    </row>
    <row r="26649">
      <c r="A26649" s="1" t="s">
        <v>9600</v>
      </c>
    </row>
    <row r="26650">
      <c r="A26650" s="1" t="s">
        <v>9601</v>
      </c>
    </row>
    <row r="26652">
      <c r="A26652" s="1" t="s">
        <v>9603</v>
      </c>
    </row>
    <row r="26653">
      <c r="A26653" s="1" t="s">
        <v>9600</v>
      </c>
    </row>
    <row r="26654">
      <c r="A26654" s="1" t="s">
        <v>9601</v>
      </c>
    </row>
    <row r="26656">
      <c r="A26656" s="1" t="s">
        <v>9604</v>
      </c>
    </row>
    <row r="26657">
      <c r="A26657" s="1" t="s">
        <v>9600</v>
      </c>
    </row>
    <row r="26658">
      <c r="A26658" s="1" t="s">
        <v>9601</v>
      </c>
    </row>
    <row r="26660">
      <c r="A26660" s="1" t="s">
        <v>9605</v>
      </c>
    </row>
    <row r="26661">
      <c r="A26661" s="1" t="s">
        <v>9606</v>
      </c>
    </row>
    <row r="26663">
      <c r="A26663" s="1" t="s">
        <v>9607</v>
      </c>
    </row>
    <row r="26664">
      <c r="A26664" s="1" t="s">
        <v>9608</v>
      </c>
    </row>
    <row r="26665">
      <c r="A26665" s="3" t="str">
        <f>+1 (506) 609-1... 2021-05-18</f>
        <v>#ERROR!</v>
      </c>
    </row>
    <row r="26667">
      <c r="A26667" s="1" t="s">
        <v>9609</v>
      </c>
    </row>
    <row r="26669">
      <c r="A26669" s="3" t="str">
        <f>+1 (506) 333-6... 2021-05-11</f>
        <v>#ERROR!</v>
      </c>
    </row>
    <row r="26670">
      <c r="A26670" s="1" t="s">
        <v>9610</v>
      </c>
    </row>
    <row r="26671">
      <c r="A26671" s="1" t="s">
        <v>9611</v>
      </c>
    </row>
    <row r="26673">
      <c r="A26673" s="3" t="str">
        <f>+1 (506) 609-... 2021-05-10</f>
        <v>#ERROR!</v>
      </c>
    </row>
    <row r="26674">
      <c r="A26674" s="1" t="s">
        <v>9612</v>
      </c>
    </row>
    <row r="26676">
      <c r="A26676" s="1" t="s">
        <v>9613</v>
      </c>
    </row>
    <row r="26677">
      <c r="A26677" s="1" t="s">
        <v>9614</v>
      </c>
    </row>
    <row r="26679">
      <c r="A26679" s="3" t="str">
        <f>+1 (506) 647-... 2021-04-20</f>
        <v>#ERROR!</v>
      </c>
    </row>
    <row r="26680">
      <c r="A26680" s="1" t="s">
        <v>9615</v>
      </c>
    </row>
    <row r="26682">
      <c r="A26682" s="1" t="s">
        <v>9616</v>
      </c>
    </row>
    <row r="26684">
      <c r="A26684" s="1" t="s">
        <v>9617</v>
      </c>
    </row>
    <row r="26686">
      <c r="A26686" s="1" t="s">
        <v>9618</v>
      </c>
    </row>
    <row r="26687">
      <c r="A26687" s="1" t="s">
        <v>9619</v>
      </c>
    </row>
    <row r="26689">
      <c r="A26689" s="1" t="s">
        <v>9620</v>
      </c>
    </row>
    <row r="26690">
      <c r="A26690" s="1" t="s">
        <v>9621</v>
      </c>
    </row>
    <row r="26691">
      <c r="A26691" s="1" t="s">
        <v>9622</v>
      </c>
    </row>
    <row r="26693">
      <c r="A26693" s="1" t="s">
        <v>451</v>
      </c>
    </row>
    <row r="26695">
      <c r="A26695" s="1" t="s">
        <v>9623</v>
      </c>
    </row>
    <row r="26697">
      <c r="A26697" s="1" t="s">
        <v>9624</v>
      </c>
    </row>
    <row r="26699">
      <c r="A26699" s="1" t="s">
        <v>9625</v>
      </c>
    </row>
    <row r="26700">
      <c r="A26700" s="1" t="s">
        <v>9626</v>
      </c>
    </row>
    <row r="26702">
      <c r="A26702" s="1" t="s">
        <v>9627</v>
      </c>
    </row>
    <row r="26703">
      <c r="A26703" s="1" t="s">
        <v>9628</v>
      </c>
    </row>
    <row r="26705">
      <c r="A26705" s="1" t="s">
        <v>9629</v>
      </c>
    </row>
    <row r="26707">
      <c r="A26707" s="1" t="s">
        <v>9630</v>
      </c>
    </row>
    <row r="26709">
      <c r="A26709" s="1" t="s">
        <v>451</v>
      </c>
    </row>
    <row r="26711">
      <c r="A26711" s="1" t="s">
        <v>9631</v>
      </c>
    </row>
    <row r="26713">
      <c r="A26713" s="1" t="s">
        <v>9632</v>
      </c>
    </row>
    <row r="26714">
      <c r="A26714" s="1" t="s">
        <v>9632</v>
      </c>
    </row>
    <row r="26716">
      <c r="A26716" s="1" t="s">
        <v>9633</v>
      </c>
    </row>
    <row r="26718">
      <c r="A26718" s="1" t="s">
        <v>451</v>
      </c>
    </row>
    <row r="26719">
      <c r="A26719" s="1" t="s">
        <v>9634</v>
      </c>
    </row>
    <row r="26721">
      <c r="A26721" s="1" t="s">
        <v>9635</v>
      </c>
    </row>
    <row r="26723">
      <c r="A26723" s="1" t="s">
        <v>9636</v>
      </c>
    </row>
    <row r="26725">
      <c r="A26725" s="1" t="s">
        <v>9637</v>
      </c>
    </row>
    <row r="26727">
      <c r="A26727" s="3" t="str">
        <f>+1 (506) 999-1... 2021-04-19</f>
        <v>#ERROR!</v>
      </c>
    </row>
    <row r="26729">
      <c r="A26729" s="1" t="s">
        <v>9638</v>
      </c>
    </row>
    <row r="26731">
      <c r="A26731" s="1" t="s">
        <v>9060</v>
      </c>
    </row>
    <row r="26732">
      <c r="A26732" s="1" t="s">
        <v>9639</v>
      </c>
    </row>
    <row r="26733">
      <c r="A26733" s="1" t="s">
        <v>9595</v>
      </c>
    </row>
    <row r="26734">
      <c r="A26734" s="1" t="s">
        <v>9596</v>
      </c>
    </row>
    <row r="26735">
      <c r="A26735" s="1" t="s">
        <v>9597</v>
      </c>
    </row>
    <row r="26736">
      <c r="A26736" s="1" t="s">
        <v>9598</v>
      </c>
    </row>
    <row r="26737">
      <c r="A26737" s="1" t="s">
        <v>9599</v>
      </c>
    </row>
    <row r="26738">
      <c r="A26738" s="1" t="s">
        <v>9600</v>
      </c>
    </row>
    <row r="26739">
      <c r="A26739" s="1" t="s">
        <v>9601</v>
      </c>
    </row>
    <row r="26740">
      <c r="A26740" s="1" t="s">
        <v>9602</v>
      </c>
    </row>
    <row r="26741">
      <c r="A26741" s="1" t="s">
        <v>9600</v>
      </c>
    </row>
    <row r="26742">
      <c r="A26742" s="1" t="s">
        <v>9601</v>
      </c>
    </row>
    <row r="26743">
      <c r="A26743" s="1" t="s">
        <v>9603</v>
      </c>
    </row>
    <row r="26744">
      <c r="A26744" s="1" t="s">
        <v>9600</v>
      </c>
    </row>
    <row r="26745">
      <c r="A26745" s="1" t="s">
        <v>9601</v>
      </c>
    </row>
    <row r="26746">
      <c r="A26746" s="1" t="s">
        <v>9604</v>
      </c>
    </row>
    <row r="26747">
      <c r="A26747" s="1" t="s">
        <v>9600</v>
      </c>
    </row>
    <row r="26748">
      <c r="A26748" s="1" t="s">
        <v>9601</v>
      </c>
    </row>
    <row r="26749">
      <c r="A26749" s="1" t="s">
        <v>9605</v>
      </c>
    </row>
    <row r="26750">
      <c r="A26750" s="1" t="s">
        <v>9606</v>
      </c>
    </row>
    <row r="26751">
      <c r="A26751" s="1" t="s">
        <v>9607</v>
      </c>
    </row>
    <row r="26752">
      <c r="A26752" s="1" t="s">
        <v>9608</v>
      </c>
    </row>
    <row r="26753">
      <c r="A26753" s="3" t="str">
        <f>+1 (506) 609-1... 2021-05-18</f>
        <v>#ERROR!</v>
      </c>
    </row>
    <row r="26754">
      <c r="A26754" s="1" t="s">
        <v>9609</v>
      </c>
    </row>
    <row r="26755">
      <c r="A26755" s="3" t="str">
        <f>+1 (506) 333-6... 2021-05-11</f>
        <v>#ERROR!</v>
      </c>
    </row>
    <row r="26756">
      <c r="A26756" s="1" t="s">
        <v>9610</v>
      </c>
    </row>
    <row r="26757">
      <c r="A26757" s="1" t="s">
        <v>9611</v>
      </c>
    </row>
    <row r="26758">
      <c r="A26758" s="3" t="str">
        <f>+1 (506) 609-... 2021-05-10</f>
        <v>#ERROR!</v>
      </c>
    </row>
    <row r="26759">
      <c r="A26759" s="1" t="s">
        <v>9612</v>
      </c>
    </row>
    <row r="26760">
      <c r="A26760" s="1" t="s">
        <v>9613</v>
      </c>
    </row>
    <row r="26761">
      <c r="A26761" s="1" t="s">
        <v>9614</v>
      </c>
    </row>
    <row r="26762">
      <c r="A26762" s="3" t="str">
        <f>+1 (506) 647-... 2021-04-20</f>
        <v>#ERROR!</v>
      </c>
    </row>
    <row r="26763">
      <c r="A26763" s="1" t="s">
        <v>9615</v>
      </c>
    </row>
    <row r="26764">
      <c r="A26764" s="1" t="s">
        <v>9616</v>
      </c>
    </row>
    <row r="26765">
      <c r="A26765" s="1" t="s">
        <v>9618</v>
      </c>
    </row>
    <row r="26766">
      <c r="A26766" s="1" t="s">
        <v>9620</v>
      </c>
    </row>
    <row r="26767">
      <c r="A26767" s="1" t="s">
        <v>9622</v>
      </c>
    </row>
    <row r="26768">
      <c r="A26768" s="1" t="s">
        <v>9623</v>
      </c>
    </row>
    <row r="26769">
      <c r="A26769" s="1" t="s">
        <v>9625</v>
      </c>
    </row>
    <row r="26770">
      <c r="A26770" s="1" t="s">
        <v>9626</v>
      </c>
    </row>
    <row r="26771">
      <c r="A26771" s="1" t="s">
        <v>9627</v>
      </c>
    </row>
    <row r="26772">
      <c r="A26772" s="1" t="s">
        <v>9628</v>
      </c>
    </row>
    <row r="26773">
      <c r="A26773" s="1" t="s">
        <v>9629</v>
      </c>
    </row>
    <row r="26774">
      <c r="A26774" s="1" t="s">
        <v>9630</v>
      </c>
    </row>
    <row r="26775">
      <c r="A26775" s="1" t="s">
        <v>9631</v>
      </c>
    </row>
    <row r="26776">
      <c r="A26776" s="1" t="s">
        <v>9632</v>
      </c>
    </row>
    <row r="26777">
      <c r="A26777" s="1" t="s">
        <v>9632</v>
      </c>
    </row>
    <row r="26778">
      <c r="A26778" s="1" t="s">
        <v>9633</v>
      </c>
    </row>
    <row r="26779">
      <c r="A26779" s="1" t="s">
        <v>9635</v>
      </c>
    </row>
    <row r="26780">
      <c r="A26780" s="1" t="s">
        <v>9637</v>
      </c>
    </row>
    <row r="26781">
      <c r="A26781" s="3" t="str">
        <f>+1 (506) 999-1... 2021-04-19</f>
        <v>#ERROR!</v>
      </c>
    </row>
    <row r="26782">
      <c r="A26782" s="1" t="s">
        <v>9638</v>
      </c>
    </row>
    <row r="26783">
      <c r="A26783" s="1" t="s">
        <v>9640</v>
      </c>
    </row>
    <row r="26784">
      <c r="A26784" s="1" t="s">
        <v>9641</v>
      </c>
    </row>
    <row r="26786">
      <c r="A26786" s="1" t="s">
        <v>9596</v>
      </c>
    </row>
    <row r="26787">
      <c r="A26787" s="1" t="s">
        <v>9642</v>
      </c>
    </row>
    <row r="26789">
      <c r="A26789" s="1" t="s">
        <v>9599</v>
      </c>
    </row>
    <row r="26790">
      <c r="A26790" s="1" t="s">
        <v>9600</v>
      </c>
    </row>
    <row r="26791">
      <c r="A26791" s="1" t="s">
        <v>9643</v>
      </c>
    </row>
    <row r="26793">
      <c r="A26793" s="1" t="s">
        <v>9644</v>
      </c>
    </row>
    <row r="26794">
      <c r="A26794" s="1" t="s">
        <v>9600</v>
      </c>
    </row>
    <row r="26795">
      <c r="A26795" s="1" t="s">
        <v>9643</v>
      </c>
    </row>
    <row r="26797">
      <c r="A26797" s="1" t="s">
        <v>9603</v>
      </c>
    </row>
    <row r="26798">
      <c r="A26798" s="1" t="s">
        <v>9600</v>
      </c>
    </row>
    <row r="26799">
      <c r="A26799" s="1" t="s">
        <v>9643</v>
      </c>
    </row>
    <row r="26801">
      <c r="A26801" s="1" t="s">
        <v>9645</v>
      </c>
    </row>
    <row r="26803">
      <c r="A26803" s="1" t="s">
        <v>9604</v>
      </c>
    </row>
    <row r="26804">
      <c r="A26804" s="1" t="s">
        <v>9600</v>
      </c>
    </row>
    <row r="26805">
      <c r="A26805" s="1" t="s">
        <v>9643</v>
      </c>
    </row>
    <row r="26807">
      <c r="A26807" s="1" t="s">
        <v>9605</v>
      </c>
    </row>
    <row r="26808">
      <c r="A26808" s="1" t="s">
        <v>9646</v>
      </c>
    </row>
    <row r="26810">
      <c r="A26810" s="1" t="s">
        <v>9647</v>
      </c>
    </row>
    <row r="26811">
      <c r="A26811" s="1" t="s">
        <v>9608</v>
      </c>
    </row>
    <row r="26813">
      <c r="A26813" s="2">
        <v>44338.0</v>
      </c>
    </row>
    <row r="26815">
      <c r="A26815" s="3" t="str">
        <f>+1 (506) 609-1... 2021-05-18</f>
        <v>#ERROR!</v>
      </c>
    </row>
    <row r="26816">
      <c r="A26816" s="1" t="s">
        <v>9648</v>
      </c>
    </row>
    <row r="26818">
      <c r="A26818" s="3" t="str">
        <f>+1 (506) 333-6... 2021-05-11</f>
        <v>#ERROR!</v>
      </c>
    </row>
    <row r="26819">
      <c r="A26819" s="1" t="s">
        <v>9649</v>
      </c>
    </row>
    <row r="26820">
      <c r="A26820" s="1" t="s">
        <v>9611</v>
      </c>
    </row>
    <row r="26822">
      <c r="A26822" s="3" t="str">
        <f>+1 (506) 609-.... 2021-05-10</f>
        <v>#ERROR!</v>
      </c>
    </row>
    <row r="26823">
      <c r="A26823" s="1" t="s">
        <v>9650</v>
      </c>
    </row>
    <row r="26825">
      <c r="A26825" s="1" t="s">
        <v>9613</v>
      </c>
    </row>
    <row r="26826">
      <c r="A26826" s="1" t="s">
        <v>9651</v>
      </c>
    </row>
    <row r="26828">
      <c r="A26828" s="3" t="str">
        <f>+1 (506) 647-... 2021-04-20</f>
        <v>#ERROR!</v>
      </c>
    </row>
    <row r="26829">
      <c r="A26829" s="1" t="s">
        <v>9652</v>
      </c>
    </row>
    <row r="26831">
      <c r="A26831" s="1" t="s">
        <v>9653</v>
      </c>
    </row>
    <row r="26833">
      <c r="A26833" s="1" t="s">
        <v>9654</v>
      </c>
    </row>
    <row r="26834">
      <c r="A26834" s="1" t="s">
        <v>9655</v>
      </c>
    </row>
    <row r="26836">
      <c r="A26836" s="1" t="s">
        <v>9656</v>
      </c>
    </row>
    <row r="26838">
      <c r="A26838" s="1" t="s">
        <v>9657</v>
      </c>
    </row>
    <row r="26839">
      <c r="A26839" s="1" t="s">
        <v>9658</v>
      </c>
    </row>
    <row r="26841">
      <c r="A26841" s="1" t="s">
        <v>9659</v>
      </c>
    </row>
    <row r="26842">
      <c r="A26842" s="1" t="s">
        <v>9660</v>
      </c>
    </row>
    <row r="26843">
      <c r="A26843" s="1" t="s">
        <v>9661</v>
      </c>
    </row>
    <row r="26845">
      <c r="A26845" s="1" t="s">
        <v>9662</v>
      </c>
    </row>
    <row r="26846">
      <c r="A26846" s="1" t="s">
        <v>9663</v>
      </c>
    </row>
    <row r="26847">
      <c r="A26847" s="1" t="s">
        <v>9664</v>
      </c>
    </row>
    <row r="26849">
      <c r="A26849" s="1" t="s">
        <v>9665</v>
      </c>
    </row>
    <row r="26850">
      <c r="A26850" s="1" t="s">
        <v>9666</v>
      </c>
    </row>
    <row r="26851">
      <c r="A26851" s="1" t="s">
        <v>9667</v>
      </c>
    </row>
    <row r="26852">
      <c r="A26852" s="1" t="s">
        <v>9668</v>
      </c>
    </row>
    <row r="26854">
      <c r="A26854" s="1" t="s">
        <v>9669</v>
      </c>
    </row>
    <row r="26855">
      <c r="A26855" s="1" t="s">
        <v>9670</v>
      </c>
    </row>
    <row r="26856">
      <c r="A26856" s="1" t="s">
        <v>9671</v>
      </c>
    </row>
    <row r="26857">
      <c r="A26857" s="1" t="s">
        <v>9672</v>
      </c>
    </row>
    <row r="26858">
      <c r="A26858" s="1" t="s">
        <v>9673</v>
      </c>
    </row>
    <row r="26860">
      <c r="A26860" s="1" t="s">
        <v>9674</v>
      </c>
    </row>
    <row r="26861">
      <c r="A26861" s="1" t="s">
        <v>9675</v>
      </c>
    </row>
    <row r="26863">
      <c r="A26863" s="1" t="s">
        <v>9598</v>
      </c>
    </row>
    <row r="26865">
      <c r="A26865" s="1" t="s">
        <v>8667</v>
      </c>
    </row>
    <row r="26867">
      <c r="A26867" s="1" t="s">
        <v>9676</v>
      </c>
    </row>
    <row r="26869">
      <c r="A26869" s="1" t="s">
        <v>9677</v>
      </c>
    </row>
    <row r="26871">
      <c r="A26871" s="1" t="s">
        <v>9678</v>
      </c>
    </row>
    <row r="26872">
      <c r="A26872" s="1" t="s">
        <v>9679</v>
      </c>
    </row>
    <row r="26874">
      <c r="A26874" s="1" t="s">
        <v>966</v>
      </c>
    </row>
    <row r="26876">
      <c r="A26876" s="1" t="s">
        <v>9680</v>
      </c>
    </row>
    <row r="26877">
      <c r="A26877" s="1" t="s">
        <v>9681</v>
      </c>
    </row>
    <row r="26879">
      <c r="A26879" s="1" t="s">
        <v>9682</v>
      </c>
    </row>
    <row r="26880">
      <c r="A26880" s="1" t="s">
        <v>9683</v>
      </c>
    </row>
    <row r="26882">
      <c r="A26882" s="1" t="s">
        <v>9684</v>
      </c>
    </row>
    <row r="26884">
      <c r="A26884" s="1" t="s">
        <v>8600</v>
      </c>
    </row>
    <row r="26886">
      <c r="A26886" s="1" t="s">
        <v>3016</v>
      </c>
    </row>
    <row r="26888">
      <c r="A26888" s="1" t="s">
        <v>1516</v>
      </c>
    </row>
    <row r="26889">
      <c r="A26889" s="1" t="s">
        <v>1516</v>
      </c>
    </row>
    <row r="26890">
      <c r="A26890" s="1" t="s">
        <v>1516</v>
      </c>
    </row>
    <row r="26891">
      <c r="A26891" s="1" t="s">
        <v>1516</v>
      </c>
    </row>
    <row r="26892">
      <c r="A26892" s="1" t="s">
        <v>9685</v>
      </c>
    </row>
    <row r="26894">
      <c r="A26894" s="3" t="str">
        <f>+1 (506) 999-1... 2021-04-19</f>
        <v>#ERROR!</v>
      </c>
    </row>
    <row r="26896">
      <c r="A26896" s="1" t="s">
        <v>9686</v>
      </c>
    </row>
    <row r="26898">
      <c r="A26898" s="1" t="s">
        <v>9687</v>
      </c>
    </row>
    <row r="26899">
      <c r="A26899" s="1" t="s">
        <v>9688</v>
      </c>
    </row>
    <row r="26900">
      <c r="A26900" s="1" t="s">
        <v>9642</v>
      </c>
    </row>
    <row r="26901">
      <c r="A26901" s="1" t="s">
        <v>9599</v>
      </c>
    </row>
    <row r="26902">
      <c r="A26902" s="1" t="s">
        <v>9600</v>
      </c>
    </row>
    <row r="26903">
      <c r="A26903" s="1" t="s">
        <v>9643</v>
      </c>
    </row>
    <row r="26904">
      <c r="A26904" s="1" t="s">
        <v>9644</v>
      </c>
    </row>
    <row r="26905">
      <c r="A26905" s="1" t="s">
        <v>9600</v>
      </c>
    </row>
    <row r="26906">
      <c r="A26906" s="1" t="s">
        <v>9643</v>
      </c>
    </row>
    <row r="26907">
      <c r="A26907" s="1" t="s">
        <v>9603</v>
      </c>
    </row>
    <row r="26908">
      <c r="A26908" s="1" t="s">
        <v>9600</v>
      </c>
    </row>
    <row r="26909">
      <c r="A26909" s="1" t="s">
        <v>9643</v>
      </c>
    </row>
    <row r="26910">
      <c r="A26910" s="1" t="s">
        <v>9604</v>
      </c>
    </row>
    <row r="26911">
      <c r="A26911" s="1" t="s">
        <v>9600</v>
      </c>
    </row>
    <row r="26912">
      <c r="A26912" s="1" t="s">
        <v>9643</v>
      </c>
    </row>
    <row r="26913">
      <c r="A26913" s="1" t="s">
        <v>9605</v>
      </c>
    </row>
    <row r="26914">
      <c r="A26914" s="1" t="s">
        <v>9646</v>
      </c>
    </row>
    <row r="26915">
      <c r="A26915" s="1" t="s">
        <v>9647</v>
      </c>
    </row>
    <row r="26916">
      <c r="A26916" s="1" t="s">
        <v>9608</v>
      </c>
    </row>
    <row r="26917">
      <c r="A26917" s="2">
        <v>44338.0</v>
      </c>
    </row>
    <row r="26918">
      <c r="A26918" s="3" t="str">
        <f>+1 (506) 609-1... 2021-05-18</f>
        <v>#ERROR!</v>
      </c>
    </row>
    <row r="26919">
      <c r="A26919" s="1" t="s">
        <v>9648</v>
      </c>
    </row>
    <row r="26920">
      <c r="A26920" s="3" t="str">
        <f>+1 (506) 333-6... 2021-05-11</f>
        <v>#ERROR!</v>
      </c>
    </row>
    <row r="26921">
      <c r="A26921" s="1" t="s">
        <v>9649</v>
      </c>
    </row>
    <row r="26922">
      <c r="A26922" s="1" t="s">
        <v>9611</v>
      </c>
    </row>
    <row r="26923">
      <c r="A26923" s="3" t="str">
        <f>+1 (506) 609-.... 2021-05-10</f>
        <v>#ERROR!</v>
      </c>
    </row>
    <row r="26924">
      <c r="A26924" s="1" t="s">
        <v>9650</v>
      </c>
    </row>
    <row r="26925">
      <c r="A26925" s="1" t="s">
        <v>9613</v>
      </c>
    </row>
    <row r="26926">
      <c r="A26926" s="1" t="s">
        <v>9651</v>
      </c>
    </row>
    <row r="26927">
      <c r="A26927" s="3" t="str">
        <f>+1 (506) 647-... 2021-04-20</f>
        <v>#ERROR!</v>
      </c>
    </row>
    <row r="26928">
      <c r="A26928" s="1" t="s">
        <v>9652</v>
      </c>
    </row>
    <row r="26929">
      <c r="A26929" s="1" t="s">
        <v>9653</v>
      </c>
    </row>
    <row r="26930">
      <c r="A26930" s="1" t="s">
        <v>9654</v>
      </c>
    </row>
    <row r="26931">
      <c r="A26931" s="1" t="s">
        <v>9655</v>
      </c>
    </row>
    <row r="26932">
      <c r="A26932" s="1" t="s">
        <v>9656</v>
      </c>
    </row>
    <row r="26933">
      <c r="A26933" s="1" t="s">
        <v>9657</v>
      </c>
    </row>
    <row r="26934">
      <c r="A26934" s="1" t="s">
        <v>9658</v>
      </c>
    </row>
    <row r="26935">
      <c r="A26935" s="1" t="s">
        <v>9659</v>
      </c>
    </row>
    <row r="26936">
      <c r="A26936" s="1" t="s">
        <v>9660</v>
      </c>
    </row>
    <row r="26937">
      <c r="A26937" s="1" t="s">
        <v>9661</v>
      </c>
    </row>
    <row r="26938">
      <c r="A26938" s="1" t="s">
        <v>9662</v>
      </c>
    </row>
    <row r="26939">
      <c r="A26939" s="1" t="s">
        <v>9663</v>
      </c>
    </row>
    <row r="26940">
      <c r="A26940" s="1" t="s">
        <v>9664</v>
      </c>
    </row>
    <row r="26941">
      <c r="A26941" s="1" t="s">
        <v>9665</v>
      </c>
    </row>
    <row r="26942">
      <c r="A26942" s="1" t="s">
        <v>9666</v>
      </c>
    </row>
    <row r="26943">
      <c r="A26943" s="1" t="s">
        <v>9667</v>
      </c>
    </row>
    <row r="26944">
      <c r="A26944" s="1" t="s">
        <v>9668</v>
      </c>
    </row>
    <row r="26945">
      <c r="A26945" s="1" t="s">
        <v>9669</v>
      </c>
    </row>
    <row r="26946">
      <c r="A26946" s="1" t="s">
        <v>9670</v>
      </c>
    </row>
    <row r="26947">
      <c r="A26947" s="1" t="s">
        <v>9671</v>
      </c>
    </row>
    <row r="26948">
      <c r="A26948" s="1" t="s">
        <v>9672</v>
      </c>
    </row>
    <row r="26949">
      <c r="A26949" s="1" t="s">
        <v>9673</v>
      </c>
    </row>
    <row r="26950">
      <c r="A26950" s="1" t="s">
        <v>9674</v>
      </c>
    </row>
    <row r="26951">
      <c r="A26951" s="1" t="s">
        <v>9675</v>
      </c>
    </row>
    <row r="26952">
      <c r="A26952" s="1" t="s">
        <v>9598</v>
      </c>
    </row>
    <row r="26953">
      <c r="A26953" s="1" t="s">
        <v>8667</v>
      </c>
    </row>
    <row r="26954">
      <c r="A26954" s="1" t="s">
        <v>9677</v>
      </c>
    </row>
    <row r="26955">
      <c r="A26955" s="1" t="s">
        <v>9678</v>
      </c>
    </row>
    <row r="26956">
      <c r="A26956" s="1" t="s">
        <v>9679</v>
      </c>
    </row>
    <row r="26957">
      <c r="A26957" s="1" t="s">
        <v>9680</v>
      </c>
    </row>
    <row r="26958">
      <c r="A26958" s="1" t="s">
        <v>9681</v>
      </c>
    </row>
    <row r="26959">
      <c r="A26959" s="1" t="s">
        <v>9682</v>
      </c>
    </row>
    <row r="26960">
      <c r="A26960" s="1" t="s">
        <v>9683</v>
      </c>
    </row>
    <row r="26961">
      <c r="A26961" s="1" t="s">
        <v>9684</v>
      </c>
    </row>
    <row r="26962">
      <c r="A26962" s="1" t="s">
        <v>8600</v>
      </c>
    </row>
    <row r="26963">
      <c r="A26963" s="1" t="s">
        <v>9685</v>
      </c>
    </row>
    <row r="26964">
      <c r="A26964" s="3" t="str">
        <f>+1 (506) 999-1... 2021-04-19</f>
        <v>#ERROR!</v>
      </c>
    </row>
    <row r="26965">
      <c r="A26965" s="1" t="s">
        <v>9686</v>
      </c>
    </row>
    <row r="26966">
      <c r="A26966" s="1" t="s">
        <v>9689</v>
      </c>
    </row>
    <row r="26967">
      <c r="A26967" s="1" t="s">
        <v>9690</v>
      </c>
    </row>
    <row r="26969">
      <c r="A26969" s="1" t="s">
        <v>9596</v>
      </c>
    </row>
    <row r="26970">
      <c r="A26970" s="1" t="s">
        <v>9642</v>
      </c>
    </row>
    <row r="26972">
      <c r="A26972" s="1" t="s">
        <v>9598</v>
      </c>
    </row>
    <row r="26974">
      <c r="A26974" s="1" t="s">
        <v>8803</v>
      </c>
    </row>
    <row r="26976">
      <c r="A26976" s="1" t="s">
        <v>9599</v>
      </c>
    </row>
    <row r="26977">
      <c r="A26977" s="1" t="s">
        <v>9600</v>
      </c>
    </row>
    <row r="26978">
      <c r="A26978" s="1" t="s">
        <v>9643</v>
      </c>
    </row>
    <row r="26980">
      <c r="A26980" s="1" t="s">
        <v>9644</v>
      </c>
    </row>
    <row r="26981">
      <c r="A26981" s="1" t="s">
        <v>9600</v>
      </c>
    </row>
    <row r="26982">
      <c r="A26982" s="1" t="s">
        <v>9643</v>
      </c>
    </row>
    <row r="26984">
      <c r="A26984" s="1" t="s">
        <v>9603</v>
      </c>
    </row>
    <row r="26985">
      <c r="A26985" s="1" t="s">
        <v>9600</v>
      </c>
    </row>
    <row r="26986">
      <c r="A26986" s="1" t="s">
        <v>9643</v>
      </c>
    </row>
    <row r="26988">
      <c r="A26988" s="1" t="s">
        <v>9604</v>
      </c>
    </row>
    <row r="26989">
      <c r="A26989" s="1" t="s">
        <v>9600</v>
      </c>
    </row>
    <row r="26990">
      <c r="A26990" s="1" t="s">
        <v>9643</v>
      </c>
    </row>
    <row r="26992">
      <c r="A26992" s="1" t="s">
        <v>9605</v>
      </c>
    </row>
    <row r="26993">
      <c r="A26993" s="1" t="s">
        <v>9646</v>
      </c>
    </row>
    <row r="26995">
      <c r="A26995" s="1" t="s">
        <v>9647</v>
      </c>
    </row>
    <row r="26996">
      <c r="A26996" s="1" t="s">
        <v>9608</v>
      </c>
    </row>
    <row r="26998">
      <c r="A26998" s="2">
        <v>44338.0</v>
      </c>
    </row>
    <row r="27000">
      <c r="A27000" s="3" t="str">
        <f>+1 (506) 609-1... 2021-05-18</f>
        <v>#ERROR!</v>
      </c>
    </row>
    <row r="27001">
      <c r="A27001" s="1" t="s">
        <v>9648</v>
      </c>
    </row>
    <row r="27003">
      <c r="A27003" s="3" t="str">
        <f>+1 (506) 333-6... 2021-05-11</f>
        <v>#ERROR!</v>
      </c>
    </row>
    <row r="27004">
      <c r="A27004" s="1" t="s">
        <v>9649</v>
      </c>
    </row>
    <row r="27005">
      <c r="A27005" s="1" t="s">
        <v>9611</v>
      </c>
    </row>
    <row r="27007">
      <c r="A27007" s="3" t="str">
        <f>+1 (506) 609-.... 2021-05-10</f>
        <v>#ERROR!</v>
      </c>
    </row>
    <row r="27008">
      <c r="A27008" s="1" t="s">
        <v>9650</v>
      </c>
    </row>
    <row r="27010">
      <c r="A27010" s="1" t="s">
        <v>9613</v>
      </c>
    </row>
    <row r="27011">
      <c r="A27011" s="1" t="s">
        <v>9651</v>
      </c>
    </row>
    <row r="27013">
      <c r="A27013" s="3" t="str">
        <f>+1 (506) 647-... 2021-04-20</f>
        <v>#ERROR!</v>
      </c>
    </row>
    <row r="27014">
      <c r="A27014" s="1" t="s">
        <v>9652</v>
      </c>
    </row>
    <row r="27016">
      <c r="A27016" s="1" t="s">
        <v>9653</v>
      </c>
    </row>
    <row r="27018">
      <c r="A27018" s="1" t="s">
        <v>9691</v>
      </c>
    </row>
    <row r="27019">
      <c r="A27019" s="1" t="s">
        <v>9667</v>
      </c>
    </row>
    <row r="27020">
      <c r="A27020" s="1" t="s">
        <v>9692</v>
      </c>
    </row>
    <row r="27022">
      <c r="A27022" s="1" t="s">
        <v>9693</v>
      </c>
    </row>
    <row r="27023">
      <c r="A27023" s="1" t="s">
        <v>9670</v>
      </c>
    </row>
    <row r="27024">
      <c r="A27024" s="1" t="s">
        <v>9694</v>
      </c>
    </row>
    <row r="27025">
      <c r="A27025" s="1" t="s">
        <v>9672</v>
      </c>
    </row>
    <row r="27026">
      <c r="A27026" s="1" t="s">
        <v>9695</v>
      </c>
    </row>
    <row r="27028">
      <c r="A27028" s="1" t="s">
        <v>9696</v>
      </c>
    </row>
    <row r="27029">
      <c r="A27029" s="1" t="s">
        <v>9675</v>
      </c>
    </row>
    <row r="27031">
      <c r="A27031" s="1" t="s">
        <v>977</v>
      </c>
    </row>
    <row r="27033">
      <c r="A27033" s="1" t="s">
        <v>9697</v>
      </c>
    </row>
    <row r="27034">
      <c r="A27034" s="1" t="s">
        <v>9681</v>
      </c>
    </row>
    <row r="27036">
      <c r="A27036" s="1" t="s">
        <v>9678</v>
      </c>
    </row>
    <row r="27037">
      <c r="A27037" s="1" t="s">
        <v>9679</v>
      </c>
    </row>
    <row r="27039">
      <c r="A27039" s="1" t="s">
        <v>9698</v>
      </c>
    </row>
    <row r="27040">
      <c r="A27040" s="1" t="s">
        <v>9699</v>
      </c>
    </row>
    <row r="27042">
      <c r="A27042" s="1" t="s">
        <v>9684</v>
      </c>
    </row>
    <row r="27043">
      <c r="A27043" s="1" t="s">
        <v>9700</v>
      </c>
    </row>
    <row r="27044">
      <c r="A27044" s="1" t="s">
        <v>9701</v>
      </c>
    </row>
    <row r="27046">
      <c r="A27046" s="1" t="s">
        <v>9702</v>
      </c>
    </row>
    <row r="27047">
      <c r="A27047" s="1" t="s">
        <v>9703</v>
      </c>
    </row>
    <row r="27049">
      <c r="A27049" s="1" t="s">
        <v>9704</v>
      </c>
    </row>
    <row r="27051">
      <c r="A27051" s="1" t="s">
        <v>9705</v>
      </c>
    </row>
    <row r="27052">
      <c r="A27052" s="1" t="s">
        <v>9706</v>
      </c>
    </row>
    <row r="27053">
      <c r="A27053" s="1" t="s">
        <v>9707</v>
      </c>
    </row>
    <row r="27054">
      <c r="A27054" s="1" t="s">
        <v>9708</v>
      </c>
    </row>
    <row r="27055">
      <c r="A27055" s="1" t="s">
        <v>9709</v>
      </c>
    </row>
    <row r="27056">
      <c r="A27056" s="1" t="s">
        <v>9710</v>
      </c>
    </row>
    <row r="27057">
      <c r="A27057" s="1" t="s">
        <v>9711</v>
      </c>
    </row>
    <row r="27058">
      <c r="A27058" s="1" t="s">
        <v>9712</v>
      </c>
    </row>
    <row r="27060">
      <c r="A27060" s="1" t="s">
        <v>7957</v>
      </c>
    </row>
    <row r="27062">
      <c r="A27062" s="1" t="s">
        <v>9713</v>
      </c>
    </row>
    <row r="27063">
      <c r="A27063" s="1" t="s">
        <v>9714</v>
      </c>
    </row>
    <row r="27065">
      <c r="A27065" s="1" t="s">
        <v>3016</v>
      </c>
    </row>
    <row r="27067">
      <c r="A27067" s="1" t="s">
        <v>9715</v>
      </c>
    </row>
    <row r="27069">
      <c r="A27069" s="3" t="str">
        <f>+1 (506) 999-1... 2021-04-19</f>
        <v>#ERROR!</v>
      </c>
    </row>
    <row r="27071">
      <c r="A27071" s="1" t="s">
        <v>9686</v>
      </c>
    </row>
    <row r="27073">
      <c r="A27073" s="1" t="s">
        <v>9716</v>
      </c>
    </row>
    <row r="27074">
      <c r="A27074" s="1" t="s">
        <v>9688</v>
      </c>
    </row>
    <row r="27075">
      <c r="A27075" s="1" t="s">
        <v>9642</v>
      </c>
    </row>
    <row r="27076">
      <c r="A27076" s="1" t="s">
        <v>9598</v>
      </c>
    </row>
    <row r="27077">
      <c r="A27077" s="1" t="s">
        <v>8803</v>
      </c>
    </row>
    <row r="27078">
      <c r="A27078" s="1" t="s">
        <v>9599</v>
      </c>
    </row>
    <row r="27079">
      <c r="A27079" s="1" t="s">
        <v>9600</v>
      </c>
    </row>
    <row r="27080">
      <c r="A27080" s="1" t="s">
        <v>9643</v>
      </c>
    </row>
    <row r="27081">
      <c r="A27081" s="1" t="s">
        <v>9644</v>
      </c>
    </row>
    <row r="27082">
      <c r="A27082" s="1" t="s">
        <v>9600</v>
      </c>
    </row>
    <row r="27083">
      <c r="A27083" s="1" t="s">
        <v>9643</v>
      </c>
    </row>
    <row r="27084">
      <c r="A27084" s="1" t="s">
        <v>9603</v>
      </c>
    </row>
    <row r="27085">
      <c r="A27085" s="1" t="s">
        <v>9600</v>
      </c>
    </row>
    <row r="27086">
      <c r="A27086" s="1" t="s">
        <v>9643</v>
      </c>
    </row>
    <row r="27087">
      <c r="A27087" s="1" t="s">
        <v>9604</v>
      </c>
    </row>
    <row r="27088">
      <c r="A27088" s="1" t="s">
        <v>9600</v>
      </c>
    </row>
    <row r="27089">
      <c r="A27089" s="1" t="s">
        <v>9643</v>
      </c>
    </row>
    <row r="27090">
      <c r="A27090" s="1" t="s">
        <v>9605</v>
      </c>
    </row>
    <row r="27091">
      <c r="A27091" s="1" t="s">
        <v>9646</v>
      </c>
    </row>
    <row r="27092">
      <c r="A27092" s="1" t="s">
        <v>9647</v>
      </c>
    </row>
    <row r="27093">
      <c r="A27093" s="1" t="s">
        <v>9608</v>
      </c>
    </row>
    <row r="27094">
      <c r="A27094" s="2">
        <v>44338.0</v>
      </c>
    </row>
    <row r="27095">
      <c r="A27095" s="3" t="str">
        <f>+1 (506) 609-1... 2021-05-18</f>
        <v>#ERROR!</v>
      </c>
    </row>
    <row r="27096">
      <c r="A27096" s="1" t="s">
        <v>9648</v>
      </c>
    </row>
    <row r="27097">
      <c r="A27097" s="3" t="str">
        <f>+1 (506) 333-6... 2021-05-11</f>
        <v>#ERROR!</v>
      </c>
    </row>
    <row r="27098">
      <c r="A27098" s="1" t="s">
        <v>9649</v>
      </c>
    </row>
    <row r="27099">
      <c r="A27099" s="1" t="s">
        <v>9611</v>
      </c>
    </row>
    <row r="27100">
      <c r="A27100" s="3" t="str">
        <f>+1 (506) 609-.... 2021-05-10</f>
        <v>#ERROR!</v>
      </c>
    </row>
    <row r="27101">
      <c r="A27101" s="1" t="s">
        <v>9650</v>
      </c>
    </row>
    <row r="27102">
      <c r="A27102" s="1" t="s">
        <v>9613</v>
      </c>
    </row>
    <row r="27103">
      <c r="A27103" s="1" t="s">
        <v>9651</v>
      </c>
    </row>
    <row r="27104">
      <c r="A27104" s="3" t="str">
        <f>+1 (506) 647-... 2021-04-20</f>
        <v>#ERROR!</v>
      </c>
    </row>
    <row r="27105">
      <c r="A27105" s="1" t="s">
        <v>9652</v>
      </c>
    </row>
    <row r="27106">
      <c r="A27106" s="1" t="s">
        <v>9653</v>
      </c>
    </row>
    <row r="27107">
      <c r="A27107" s="1" t="s">
        <v>9691</v>
      </c>
    </row>
    <row r="27108">
      <c r="A27108" s="1" t="s">
        <v>9667</v>
      </c>
    </row>
    <row r="27109">
      <c r="A27109" s="1" t="s">
        <v>9692</v>
      </c>
    </row>
    <row r="27110">
      <c r="A27110" s="1" t="s">
        <v>9693</v>
      </c>
    </row>
    <row r="27111">
      <c r="A27111" s="1" t="s">
        <v>9670</v>
      </c>
    </row>
    <row r="27112">
      <c r="A27112" s="1" t="s">
        <v>9694</v>
      </c>
    </row>
    <row r="27113">
      <c r="A27113" s="1" t="s">
        <v>9672</v>
      </c>
    </row>
    <row r="27114">
      <c r="A27114" s="1" t="s">
        <v>9695</v>
      </c>
    </row>
    <row r="27115">
      <c r="A27115" s="1" t="s">
        <v>9696</v>
      </c>
    </row>
    <row r="27116">
      <c r="A27116" s="1" t="s">
        <v>9675</v>
      </c>
    </row>
    <row r="27117">
      <c r="A27117" s="1" t="s">
        <v>9697</v>
      </c>
    </row>
    <row r="27118">
      <c r="A27118" s="1" t="s">
        <v>9681</v>
      </c>
    </row>
    <row r="27119">
      <c r="A27119" s="1" t="s">
        <v>9678</v>
      </c>
    </row>
    <row r="27120">
      <c r="A27120" s="1" t="s">
        <v>9679</v>
      </c>
    </row>
    <row r="27121">
      <c r="A27121" s="1" t="s">
        <v>9698</v>
      </c>
    </row>
    <row r="27122">
      <c r="A27122" s="1" t="s">
        <v>9699</v>
      </c>
    </row>
    <row r="27123">
      <c r="A27123" s="1" t="s">
        <v>9684</v>
      </c>
    </row>
    <row r="27124">
      <c r="A27124" s="1" t="s">
        <v>9700</v>
      </c>
    </row>
    <row r="27125">
      <c r="A27125" s="1" t="s">
        <v>9701</v>
      </c>
    </row>
    <row r="27126">
      <c r="A27126" s="1" t="s">
        <v>9702</v>
      </c>
    </row>
    <row r="27127">
      <c r="A27127" s="1" t="s">
        <v>9703</v>
      </c>
    </row>
    <row r="27128">
      <c r="A27128" s="1" t="s">
        <v>9704</v>
      </c>
    </row>
    <row r="27129">
      <c r="A27129" s="1" t="s">
        <v>9705</v>
      </c>
    </row>
    <row r="27130">
      <c r="A27130" s="1" t="s">
        <v>9706</v>
      </c>
    </row>
    <row r="27131">
      <c r="A27131" s="1" t="s">
        <v>9707</v>
      </c>
    </row>
    <row r="27132">
      <c r="A27132" s="1" t="s">
        <v>9708</v>
      </c>
    </row>
    <row r="27133">
      <c r="A27133" s="1" t="s">
        <v>9709</v>
      </c>
    </row>
    <row r="27134">
      <c r="A27134" s="1" t="s">
        <v>9710</v>
      </c>
    </row>
    <row r="27135">
      <c r="A27135" s="1" t="s">
        <v>9711</v>
      </c>
    </row>
    <row r="27136">
      <c r="A27136" s="1" t="s">
        <v>9712</v>
      </c>
    </row>
    <row r="27137">
      <c r="A27137" s="1" t="s">
        <v>7957</v>
      </c>
    </row>
    <row r="27138">
      <c r="A27138" s="1" t="s">
        <v>9713</v>
      </c>
    </row>
    <row r="27139">
      <c r="A27139" s="1" t="s">
        <v>9715</v>
      </c>
    </row>
    <row r="27140">
      <c r="A27140" s="3" t="str">
        <f>+1 (506) 999-1... 2021-04-19</f>
        <v>#ERROR!</v>
      </c>
    </row>
    <row r="27141">
      <c r="A27141" s="1" t="s">
        <v>9686</v>
      </c>
    </row>
    <row r="27142">
      <c r="A27142" s="1" t="s">
        <v>9717</v>
      </c>
    </row>
    <row r="27143">
      <c r="A27143" s="1" t="s">
        <v>9718</v>
      </c>
    </row>
    <row r="27145">
      <c r="A27145" s="1" t="s">
        <v>9596</v>
      </c>
    </row>
    <row r="27146">
      <c r="A27146" s="1" t="s">
        <v>9597</v>
      </c>
    </row>
    <row r="27148">
      <c r="A27148" s="1" t="s">
        <v>9598</v>
      </c>
    </row>
    <row r="27150">
      <c r="A27150" s="1" t="s">
        <v>8803</v>
      </c>
    </row>
    <row r="27152">
      <c r="A27152" s="1" t="s">
        <v>9599</v>
      </c>
    </row>
    <row r="27153">
      <c r="A27153" s="1" t="s">
        <v>9600</v>
      </c>
    </row>
    <row r="27154">
      <c r="A27154" s="1" t="s">
        <v>9719</v>
      </c>
    </row>
    <row r="27156">
      <c r="A27156" s="1" t="s">
        <v>9644</v>
      </c>
    </row>
    <row r="27157">
      <c r="A27157" s="1" t="s">
        <v>9600</v>
      </c>
    </row>
    <row r="27158">
      <c r="A27158" s="1" t="s">
        <v>9719</v>
      </c>
    </row>
    <row r="27160">
      <c r="A27160" s="1" t="s">
        <v>9603</v>
      </c>
    </row>
    <row r="27161">
      <c r="A27161" s="1" t="s">
        <v>9600</v>
      </c>
    </row>
    <row r="27162">
      <c r="A27162" s="1" t="s">
        <v>9719</v>
      </c>
    </row>
    <row r="27164">
      <c r="A27164" s="1" t="s">
        <v>9604</v>
      </c>
    </row>
    <row r="27165">
      <c r="A27165" s="1" t="s">
        <v>9600</v>
      </c>
    </row>
    <row r="27166">
      <c r="A27166" s="1" t="s">
        <v>9719</v>
      </c>
    </row>
    <row r="27168">
      <c r="A27168" s="1" t="s">
        <v>9605</v>
      </c>
    </row>
    <row r="27169">
      <c r="A27169" s="1" t="s">
        <v>9720</v>
      </c>
    </row>
    <row r="27171">
      <c r="A27171" s="1" t="s">
        <v>9647</v>
      </c>
    </row>
    <row r="27172">
      <c r="A27172" s="1" t="s">
        <v>9608</v>
      </c>
    </row>
    <row r="27174">
      <c r="A27174" s="2">
        <v>44338.0</v>
      </c>
    </row>
    <row r="27176">
      <c r="A27176" s="3" t="str">
        <f>+1 (506) 609-1... 2021-05-18</f>
        <v>#ERROR!</v>
      </c>
    </row>
    <row r="27177">
      <c r="A27177" s="1" t="s">
        <v>9648</v>
      </c>
    </row>
    <row r="27179">
      <c r="A27179" s="3" t="str">
        <f>+1 (506) 333-6... 2021-05-11</f>
        <v>#ERROR!</v>
      </c>
    </row>
    <row r="27180">
      <c r="A27180" s="1" t="s">
        <v>9649</v>
      </c>
    </row>
    <row r="27181">
      <c r="A27181" s="1" t="s">
        <v>9611</v>
      </c>
    </row>
    <row r="27183">
      <c r="A27183" s="3" t="str">
        <f>+1 (506) G09-.... 2021-05-10</f>
        <v>#ERROR!</v>
      </c>
    </row>
    <row r="27184">
      <c r="A27184" s="1" t="s">
        <v>9721</v>
      </c>
    </row>
    <row r="27186">
      <c r="A27186" s="1" t="s">
        <v>9613</v>
      </c>
    </row>
    <row r="27187">
      <c r="A27187" s="1" t="s">
        <v>9651</v>
      </c>
    </row>
    <row r="27189">
      <c r="A27189" s="3" t="str">
        <f>+1 (506) 647-... 2021-04-20</f>
        <v>#ERROR!</v>
      </c>
    </row>
    <row r="27190">
      <c r="A27190" s="1" t="s">
        <v>9652</v>
      </c>
    </row>
    <row r="27192">
      <c r="A27192" s="1" t="s">
        <v>9722</v>
      </c>
    </row>
    <row r="27194">
      <c r="A27194" s="1" t="s">
        <v>451</v>
      </c>
    </row>
    <row r="27195">
      <c r="A27195" s="14">
        <v>45799.364583333336</v>
      </c>
    </row>
    <row r="27197">
      <c r="A27197" s="1" t="s">
        <v>9723</v>
      </c>
    </row>
    <row r="27198">
      <c r="A27198" s="1" t="s">
        <v>9724</v>
      </c>
    </row>
    <row r="27200">
      <c r="A27200" s="1" t="s">
        <v>9725</v>
      </c>
    </row>
    <row r="27202">
      <c r="A27202" s="1" t="s">
        <v>9633</v>
      </c>
    </row>
    <row r="27204">
      <c r="A27204" s="1" t="s">
        <v>9726</v>
      </c>
    </row>
    <row r="27205">
      <c r="A27205" s="1" t="s">
        <v>9727</v>
      </c>
    </row>
    <row r="27207">
      <c r="A27207" s="1" t="s">
        <v>451</v>
      </c>
    </row>
    <row r="27209">
      <c r="A27209" s="1" t="s">
        <v>9728</v>
      </c>
    </row>
    <row r="27210">
      <c r="A27210" s="1" t="s">
        <v>9729</v>
      </c>
    </row>
    <row r="27212">
      <c r="A27212" s="1" t="s">
        <v>966</v>
      </c>
    </row>
    <row r="27213">
      <c r="A27213" s="1" t="s">
        <v>3373</v>
      </c>
    </row>
    <row r="27215">
      <c r="A27215" s="1" t="s">
        <v>9636</v>
      </c>
    </row>
    <row r="27217">
      <c r="A27217" s="1" t="s">
        <v>9633</v>
      </c>
    </row>
    <row r="27219">
      <c r="A27219" s="1" t="s">
        <v>9730</v>
      </c>
    </row>
    <row r="27221">
      <c r="A27221" s="1" t="s">
        <v>9731</v>
      </c>
    </row>
    <row r="27222">
      <c r="A27222" s="1" t="s">
        <v>9732</v>
      </c>
    </row>
    <row r="27224">
      <c r="A27224" s="1" t="s">
        <v>9733</v>
      </c>
    </row>
    <row r="27226">
      <c r="A27226" s="1" t="s">
        <v>9734</v>
      </c>
    </row>
    <row r="27227">
      <c r="A27227" s="1" t="s">
        <v>9735</v>
      </c>
    </row>
    <row r="27229">
      <c r="A27229" s="1" t="s">
        <v>9736</v>
      </c>
    </row>
    <row r="27230">
      <c r="A27230" s="1" t="s">
        <v>9737</v>
      </c>
    </row>
    <row r="27232">
      <c r="A27232" s="1" t="s">
        <v>451</v>
      </c>
    </row>
    <row r="27234">
      <c r="A27234" s="1" t="s">
        <v>9738</v>
      </c>
    </row>
    <row r="27235">
      <c r="A27235" s="1" t="s">
        <v>9739</v>
      </c>
    </row>
    <row r="27237">
      <c r="A27237" s="1" t="s">
        <v>9740</v>
      </c>
    </row>
    <row r="27238">
      <c r="A27238" s="1" t="s">
        <v>9741</v>
      </c>
    </row>
    <row r="27240">
      <c r="A27240" s="1" t="s">
        <v>9742</v>
      </c>
    </row>
    <row r="27242">
      <c r="A27242" s="1" t="s">
        <v>8542</v>
      </c>
    </row>
    <row r="27244">
      <c r="A27244" s="1" t="s">
        <v>9743</v>
      </c>
    </row>
    <row r="27246">
      <c r="A27246" s="3" t="str">
        <f>+1 (506) 999-1... 2021-04-19</f>
        <v>#ERROR!</v>
      </c>
    </row>
    <row r="27248">
      <c r="A27248" s="1" t="s">
        <v>9744</v>
      </c>
    </row>
    <row r="27250">
      <c r="A27250" s="1" t="s">
        <v>7927</v>
      </c>
    </row>
    <row r="27251">
      <c r="A27251" s="1" t="s">
        <v>9688</v>
      </c>
    </row>
    <row r="27252">
      <c r="A27252" s="1" t="s">
        <v>9597</v>
      </c>
    </row>
    <row r="27253">
      <c r="A27253" s="1" t="s">
        <v>9598</v>
      </c>
    </row>
    <row r="27254">
      <c r="A27254" s="1" t="s">
        <v>8803</v>
      </c>
    </row>
    <row r="27255">
      <c r="A27255" s="1" t="s">
        <v>9599</v>
      </c>
    </row>
    <row r="27256">
      <c r="A27256" s="1" t="s">
        <v>9600</v>
      </c>
    </row>
    <row r="27257">
      <c r="A27257" s="1" t="s">
        <v>9719</v>
      </c>
    </row>
    <row r="27258">
      <c r="A27258" s="1" t="s">
        <v>9644</v>
      </c>
    </row>
    <row r="27259">
      <c r="A27259" s="1" t="s">
        <v>9600</v>
      </c>
    </row>
    <row r="27260">
      <c r="A27260" s="1" t="s">
        <v>9719</v>
      </c>
    </row>
    <row r="27261">
      <c r="A27261" s="1" t="s">
        <v>9603</v>
      </c>
    </row>
    <row r="27262">
      <c r="A27262" s="1" t="s">
        <v>9600</v>
      </c>
    </row>
    <row r="27263">
      <c r="A27263" s="1" t="s">
        <v>9719</v>
      </c>
    </row>
    <row r="27264">
      <c r="A27264" s="1" t="s">
        <v>9604</v>
      </c>
    </row>
    <row r="27265">
      <c r="A27265" s="1" t="s">
        <v>9600</v>
      </c>
    </row>
    <row r="27266">
      <c r="A27266" s="1" t="s">
        <v>9719</v>
      </c>
    </row>
    <row r="27267">
      <c r="A27267" s="1" t="s">
        <v>9605</v>
      </c>
    </row>
    <row r="27268">
      <c r="A27268" s="1" t="s">
        <v>9720</v>
      </c>
    </row>
    <row r="27269">
      <c r="A27269" s="1" t="s">
        <v>9647</v>
      </c>
    </row>
    <row r="27270">
      <c r="A27270" s="1" t="s">
        <v>9608</v>
      </c>
    </row>
    <row r="27271">
      <c r="A27271" s="2">
        <v>44338.0</v>
      </c>
    </row>
    <row r="27272">
      <c r="A27272" s="3" t="str">
        <f>+1 (506) 609-1... 2021-05-18</f>
        <v>#ERROR!</v>
      </c>
    </row>
    <row r="27273">
      <c r="A27273" s="1" t="s">
        <v>9648</v>
      </c>
    </row>
    <row r="27274">
      <c r="A27274" s="3" t="str">
        <f>+1 (506) 333-6... 2021-05-11</f>
        <v>#ERROR!</v>
      </c>
    </row>
    <row r="27275">
      <c r="A27275" s="1" t="s">
        <v>9649</v>
      </c>
    </row>
    <row r="27276">
      <c r="A27276" s="1" t="s">
        <v>9611</v>
      </c>
    </row>
    <row r="27277">
      <c r="A27277" s="3" t="str">
        <f>+1 (506) G09-.... 2021-05-10</f>
        <v>#ERROR!</v>
      </c>
    </row>
    <row r="27278">
      <c r="A27278" s="1" t="s">
        <v>9721</v>
      </c>
    </row>
    <row r="27279">
      <c r="A27279" s="1" t="s">
        <v>9613</v>
      </c>
    </row>
    <row r="27280">
      <c r="A27280" s="1" t="s">
        <v>9651</v>
      </c>
    </row>
    <row r="27281">
      <c r="A27281" s="3" t="str">
        <f>+1 (506) 647-... 2021-04-20</f>
        <v>#ERROR!</v>
      </c>
    </row>
    <row r="27282">
      <c r="A27282" s="1" t="s">
        <v>9652</v>
      </c>
    </row>
    <row r="27283">
      <c r="A27283" s="1" t="s">
        <v>9723</v>
      </c>
    </row>
    <row r="27284">
      <c r="A27284" s="1" t="s">
        <v>9724</v>
      </c>
    </row>
    <row r="27285">
      <c r="A27285" s="1" t="s">
        <v>9633</v>
      </c>
    </row>
    <row r="27286">
      <c r="A27286" s="1" t="s">
        <v>9726</v>
      </c>
    </row>
    <row r="27287">
      <c r="A27287" s="1" t="s">
        <v>9727</v>
      </c>
    </row>
    <row r="27288">
      <c r="A27288" s="1" t="s">
        <v>9728</v>
      </c>
    </row>
    <row r="27289">
      <c r="A27289" s="1" t="s">
        <v>9729</v>
      </c>
    </row>
    <row r="27290">
      <c r="A27290" s="1" t="s">
        <v>9633</v>
      </c>
    </row>
    <row r="27291">
      <c r="A27291" s="1" t="s">
        <v>9730</v>
      </c>
    </row>
    <row r="27292">
      <c r="A27292" s="1" t="s">
        <v>9731</v>
      </c>
    </row>
    <row r="27293">
      <c r="A27293" s="1" t="s">
        <v>9732</v>
      </c>
    </row>
    <row r="27294">
      <c r="A27294" s="1" t="s">
        <v>9733</v>
      </c>
    </row>
    <row r="27295">
      <c r="A27295" s="1" t="s">
        <v>9734</v>
      </c>
    </row>
    <row r="27296">
      <c r="A27296" s="1" t="s">
        <v>9735</v>
      </c>
    </row>
    <row r="27297">
      <c r="A27297" s="1" t="s">
        <v>9736</v>
      </c>
    </row>
    <row r="27298">
      <c r="A27298" s="1" t="s">
        <v>9737</v>
      </c>
    </row>
    <row r="27299">
      <c r="A27299" s="1" t="s">
        <v>9738</v>
      </c>
    </row>
    <row r="27300">
      <c r="A27300" s="1" t="s">
        <v>9739</v>
      </c>
    </row>
    <row r="27301">
      <c r="A27301" s="1" t="s">
        <v>9740</v>
      </c>
    </row>
    <row r="27302">
      <c r="A27302" s="1" t="s">
        <v>9741</v>
      </c>
    </row>
    <row r="27303">
      <c r="A27303" s="1" t="s">
        <v>8542</v>
      </c>
    </row>
    <row r="27304">
      <c r="A27304" s="1" t="s">
        <v>9743</v>
      </c>
    </row>
    <row r="27305">
      <c r="A27305" s="3" t="str">
        <f>+1 (506) 999-1... 2021-04-19</f>
        <v>#ERROR!</v>
      </c>
    </row>
    <row r="27306">
      <c r="A27306" s="1" t="s">
        <v>9744</v>
      </c>
    </row>
    <row r="27307">
      <c r="A27307" s="1" t="s">
        <v>9745</v>
      </c>
    </row>
    <row r="27308">
      <c r="A27308" s="1" t="s">
        <v>9746</v>
      </c>
    </row>
    <row r="27310">
      <c r="A27310" s="1" t="s">
        <v>9747</v>
      </c>
    </row>
    <row r="27312">
      <c r="A27312" s="1" t="s">
        <v>9596</v>
      </c>
    </row>
    <row r="27313">
      <c r="A27313" s="1" t="s">
        <v>9748</v>
      </c>
    </row>
    <row r="27315">
      <c r="A27315" s="1" t="s">
        <v>1516</v>
      </c>
    </row>
    <row r="27317">
      <c r="A27317" s="1" t="s">
        <v>9599</v>
      </c>
    </row>
    <row r="27318">
      <c r="A27318" s="1" t="s">
        <v>9600</v>
      </c>
    </row>
    <row r="27319">
      <c r="A27319" s="1" t="s">
        <v>9643</v>
      </c>
    </row>
    <row r="27321">
      <c r="A27321" s="1" t="s">
        <v>9644</v>
      </c>
    </row>
    <row r="27322">
      <c r="A27322" s="1" t="s">
        <v>9600</v>
      </c>
    </row>
    <row r="27323">
      <c r="A27323" s="1" t="s">
        <v>9643</v>
      </c>
    </row>
    <row r="27325">
      <c r="A27325" s="1" t="s">
        <v>9643</v>
      </c>
    </row>
    <row r="27327">
      <c r="A27327" s="1" t="s">
        <v>9749</v>
      </c>
    </row>
    <row r="27329">
      <c r="A27329" s="1" t="s">
        <v>9750</v>
      </c>
    </row>
    <row r="27331">
      <c r="A27331" s="1" t="s">
        <v>9751</v>
      </c>
    </row>
    <row r="27332">
      <c r="A27332" s="1" t="s">
        <v>9752</v>
      </c>
    </row>
    <row r="27333">
      <c r="A27333" s="1" t="s">
        <v>9753</v>
      </c>
    </row>
    <row r="27334">
      <c r="A27334" s="1" t="s">
        <v>9754</v>
      </c>
    </row>
    <row r="27335">
      <c r="A27335" s="1" t="s">
        <v>9755</v>
      </c>
    </row>
    <row r="27336">
      <c r="A27336" s="1" t="s">
        <v>9756</v>
      </c>
    </row>
    <row r="27337">
      <c r="A27337" s="1" t="s">
        <v>9757</v>
      </c>
    </row>
    <row r="27339">
      <c r="A27339" s="1" t="s">
        <v>9758</v>
      </c>
    </row>
    <row r="27341">
      <c r="A27341" s="1" t="s">
        <v>9603</v>
      </c>
    </row>
    <row r="27342">
      <c r="A27342" s="1" t="s">
        <v>9600</v>
      </c>
    </row>
    <row r="27343">
      <c r="A27343" s="1" t="s">
        <v>9604</v>
      </c>
    </row>
    <row r="27344">
      <c r="A27344" s="1" t="s">
        <v>9600</v>
      </c>
    </row>
    <row r="27345">
      <c r="A27345" s="1" t="s">
        <v>9643</v>
      </c>
    </row>
    <row r="27347">
      <c r="A27347" s="1" t="s">
        <v>9605</v>
      </c>
    </row>
    <row r="27348">
      <c r="A27348" s="1" t="s">
        <v>9759</v>
      </c>
    </row>
    <row r="27350">
      <c r="A27350" s="1" t="s">
        <v>9760</v>
      </c>
    </row>
    <row r="27351">
      <c r="A27351" s="1" t="s">
        <v>9608</v>
      </c>
    </row>
    <row r="27353">
      <c r="A27353" s="2">
        <v>44338.0</v>
      </c>
    </row>
    <row r="27355">
      <c r="A27355" s="3" t="str">
        <f>+1 (506) 609-1... 2021-05-18</f>
        <v>#ERROR!</v>
      </c>
    </row>
    <row r="27356">
      <c r="A27356" s="1" t="s">
        <v>9761</v>
      </c>
    </row>
    <row r="27358">
      <c r="A27358" s="3" t="str">
        <f>+1 (506) 333-6... 2021-05-11</f>
        <v>#ERROR!</v>
      </c>
    </row>
    <row r="27359">
      <c r="A27359" s="1" t="s">
        <v>9649</v>
      </c>
    </row>
    <row r="27360">
      <c r="A27360" s="1" t="s">
        <v>9611</v>
      </c>
    </row>
    <row r="27362">
      <c r="A27362" s="3" t="str">
        <f>+1 (506) 609-.... 2021-05-10</f>
        <v>#ERROR!</v>
      </c>
    </row>
    <row r="27363">
      <c r="A27363" s="1" t="s">
        <v>9721</v>
      </c>
    </row>
    <row r="27365">
      <c r="A27365" s="1" t="s">
        <v>9613</v>
      </c>
    </row>
    <row r="27366">
      <c r="A27366" s="1" t="s">
        <v>9651</v>
      </c>
    </row>
    <row r="27368">
      <c r="A27368" s="3" t="str">
        <f>+1 (506) 647-... 2021-04-20</f>
        <v>#ERROR!</v>
      </c>
    </row>
    <row r="27369">
      <c r="A27369" s="1" t="s">
        <v>9762</v>
      </c>
    </row>
    <row r="27371">
      <c r="A27371" s="1" t="s">
        <v>9763</v>
      </c>
    </row>
    <row r="27372">
      <c r="A27372" s="1" t="s">
        <v>9764</v>
      </c>
    </row>
    <row r="27374">
      <c r="A27374" s="1" t="s">
        <v>9765</v>
      </c>
    </row>
    <row r="27376">
      <c r="A27376" s="3" t="str">
        <f>+ Current Weight: 2120 grams</f>
        <v>#ERROR!</v>
      </c>
    </row>
    <row r="27377">
      <c r="A27377" s="1" t="s">
        <v>9766</v>
      </c>
    </row>
    <row r="27378">
      <c r="A27378" s="3" t="str">
        <f>+ Jaundice Level: 285.</f>
        <v>#ERROR!</v>
      </c>
    </row>
    <row r="27380">
      <c r="A27380" s="3" t="str">
        <f>+ Next Appointment: November 18,</f>
        <v>#ERROR!</v>
      </c>
    </row>
    <row r="27381">
      <c r="A27381" s="1" t="s">
        <v>9767</v>
      </c>
    </row>
    <row r="27383">
      <c r="A27383" s="1" t="s">
        <v>9768</v>
      </c>
    </row>
    <row r="27384">
      <c r="A27384" s="1" t="s">
        <v>9769</v>
      </c>
    </row>
    <row r="27385">
      <c r="A27385" s="1" t="s">
        <v>9770</v>
      </c>
    </row>
    <row r="27387">
      <c r="A27387" s="1" t="s">
        <v>7987</v>
      </c>
    </row>
    <row r="27389">
      <c r="A27389" s="1" t="s">
        <v>9771</v>
      </c>
    </row>
    <row r="27391">
      <c r="A27391" s="3" t="str">
        <f>+1 (506) 999-1... 2021-04-19</f>
        <v>#ERROR!</v>
      </c>
    </row>
    <row r="27393">
      <c r="A27393" s="1" t="s">
        <v>9772</v>
      </c>
    </row>
    <row r="27395">
      <c r="A27395" s="1" t="s">
        <v>165</v>
      </c>
    </row>
    <row r="27396">
      <c r="A27396" s="1" t="s">
        <v>1516</v>
      </c>
    </row>
    <row r="27397">
      <c r="A27397" s="1" t="s">
        <v>165</v>
      </c>
    </row>
    <row r="27398">
      <c r="A27398" s="1" t="s">
        <v>1516</v>
      </c>
    </row>
    <row r="27399">
      <c r="A27399" s="1" t="s">
        <v>7820</v>
      </c>
    </row>
    <row r="27401">
      <c r="A27401" s="1" t="s">
        <v>9773</v>
      </c>
    </row>
    <row r="27402">
      <c r="A27402" s="1" t="s">
        <v>9774</v>
      </c>
    </row>
    <row r="27403">
      <c r="A27403" s="1" t="s">
        <v>9596</v>
      </c>
    </row>
    <row r="27404">
      <c r="A27404" s="1" t="s">
        <v>9748</v>
      </c>
    </row>
    <row r="27405">
      <c r="A27405" s="1" t="s">
        <v>9599</v>
      </c>
    </row>
    <row r="27406">
      <c r="A27406" s="1" t="s">
        <v>9600</v>
      </c>
    </row>
    <row r="27407">
      <c r="A27407" s="1" t="s">
        <v>9643</v>
      </c>
    </row>
    <row r="27408">
      <c r="A27408" s="1" t="s">
        <v>9644</v>
      </c>
    </row>
    <row r="27409">
      <c r="A27409" s="1" t="s">
        <v>9600</v>
      </c>
    </row>
    <row r="27410">
      <c r="A27410" s="1" t="s">
        <v>9643</v>
      </c>
    </row>
    <row r="27411">
      <c r="A27411" s="1" t="s">
        <v>9643</v>
      </c>
    </row>
    <row r="27412">
      <c r="A27412" s="1" t="s">
        <v>9749</v>
      </c>
    </row>
    <row r="27413">
      <c r="A27413" s="1" t="s">
        <v>9750</v>
      </c>
    </row>
    <row r="27414">
      <c r="A27414" s="1" t="s">
        <v>9751</v>
      </c>
    </row>
    <row r="27415">
      <c r="A27415" s="1" t="s">
        <v>9752</v>
      </c>
    </row>
    <row r="27416">
      <c r="A27416" s="1" t="s">
        <v>9753</v>
      </c>
    </row>
    <row r="27417">
      <c r="A27417" s="1" t="s">
        <v>9754</v>
      </c>
    </row>
    <row r="27418">
      <c r="A27418" s="1" t="s">
        <v>9755</v>
      </c>
    </row>
    <row r="27419">
      <c r="A27419" s="1" t="s">
        <v>9756</v>
      </c>
    </row>
    <row r="27420">
      <c r="A27420" s="1" t="s">
        <v>9757</v>
      </c>
    </row>
    <row r="27421">
      <c r="A27421" s="1" t="s">
        <v>9758</v>
      </c>
    </row>
    <row r="27422">
      <c r="A27422" s="1" t="s">
        <v>9603</v>
      </c>
    </row>
    <row r="27423">
      <c r="A27423" s="1" t="s">
        <v>9600</v>
      </c>
    </row>
    <row r="27424">
      <c r="A27424" s="1" t="s">
        <v>9604</v>
      </c>
    </row>
    <row r="27425">
      <c r="A27425" s="1" t="s">
        <v>9600</v>
      </c>
    </row>
    <row r="27426">
      <c r="A27426" s="1" t="s">
        <v>9643</v>
      </c>
    </row>
    <row r="27427">
      <c r="A27427" s="1" t="s">
        <v>9605</v>
      </c>
    </row>
    <row r="27428">
      <c r="A27428" s="1" t="s">
        <v>9759</v>
      </c>
    </row>
    <row r="27429">
      <c r="A27429" s="1" t="s">
        <v>9760</v>
      </c>
    </row>
    <row r="27430">
      <c r="A27430" s="1" t="s">
        <v>9608</v>
      </c>
    </row>
    <row r="27431">
      <c r="A27431" s="2">
        <v>44338.0</v>
      </c>
    </row>
    <row r="27432">
      <c r="A27432" s="3" t="str">
        <f>+1 (506) 609-1... 2021-05-18</f>
        <v>#ERROR!</v>
      </c>
    </row>
    <row r="27433">
      <c r="A27433" s="1" t="s">
        <v>9761</v>
      </c>
    </row>
    <row r="27434">
      <c r="A27434" s="3" t="str">
        <f>+1 (506) 333-6... 2021-05-11</f>
        <v>#ERROR!</v>
      </c>
    </row>
    <row r="27435">
      <c r="A27435" s="1" t="s">
        <v>9649</v>
      </c>
    </row>
    <row r="27436">
      <c r="A27436" s="1" t="s">
        <v>9611</v>
      </c>
    </row>
    <row r="27437">
      <c r="A27437" s="3" t="str">
        <f>+1 (506) 609-.... 2021-05-10</f>
        <v>#ERROR!</v>
      </c>
    </row>
    <row r="27438">
      <c r="A27438" s="1" t="s">
        <v>9721</v>
      </c>
    </row>
    <row r="27439">
      <c r="A27439" s="1" t="s">
        <v>9613</v>
      </c>
    </row>
    <row r="27440">
      <c r="A27440" s="1" t="s">
        <v>9651</v>
      </c>
    </row>
    <row r="27441">
      <c r="A27441" s="3" t="str">
        <f>+1 (506) 647-... 2021-04-20</f>
        <v>#ERROR!</v>
      </c>
    </row>
    <row r="27442">
      <c r="A27442" s="1" t="s">
        <v>9762</v>
      </c>
    </row>
    <row r="27443">
      <c r="A27443" s="1" t="s">
        <v>9763</v>
      </c>
    </row>
    <row r="27444">
      <c r="A27444" s="1" t="s">
        <v>9765</v>
      </c>
    </row>
    <row r="27445">
      <c r="A27445" s="3" t="str">
        <f>+ Current Weight: 2120 grams</f>
        <v>#ERROR!</v>
      </c>
    </row>
    <row r="27446">
      <c r="A27446" s="1" t="s">
        <v>9766</v>
      </c>
    </row>
    <row r="27447">
      <c r="A27447" s="3" t="str">
        <f>+ Jaundice Level: 285.</f>
        <v>#ERROR!</v>
      </c>
    </row>
    <row r="27448">
      <c r="A27448" s="3" t="str">
        <f>+ Next Appointment: November 18,</f>
        <v>#ERROR!</v>
      </c>
    </row>
    <row r="27449">
      <c r="A27449" s="1" t="s">
        <v>9767</v>
      </c>
    </row>
    <row r="27450">
      <c r="A27450" s="1" t="s">
        <v>9768</v>
      </c>
    </row>
    <row r="27451">
      <c r="A27451" s="1" t="s">
        <v>9769</v>
      </c>
    </row>
    <row r="27452">
      <c r="A27452" s="1" t="s">
        <v>9770</v>
      </c>
    </row>
    <row r="27453">
      <c r="A27453" s="1" t="s">
        <v>7987</v>
      </c>
    </row>
    <row r="27454">
      <c r="A27454" s="3" t="str">
        <f>+1 (506) 999-1... 2021-04-19</f>
        <v>#ERROR!</v>
      </c>
    </row>
    <row r="27455">
      <c r="A27455" s="1" t="s">
        <v>9772</v>
      </c>
    </row>
    <row r="27456">
      <c r="A27456" s="1" t="s">
        <v>9775</v>
      </c>
    </row>
    <row r="27457">
      <c r="A27457" s="1" t="s">
        <v>9776</v>
      </c>
    </row>
    <row r="27459">
      <c r="A27459" s="1" t="s">
        <v>9777</v>
      </c>
    </row>
    <row r="27461">
      <c r="A27461" s="1" t="s">
        <v>9778</v>
      </c>
    </row>
    <row r="27462">
      <c r="A27462" s="1" t="s">
        <v>9779</v>
      </c>
    </row>
    <row r="27463">
      <c r="A27463" s="1" t="s">
        <v>9780</v>
      </c>
    </row>
    <row r="27465">
      <c r="A27465" s="1" t="s">
        <v>9781</v>
      </c>
    </row>
    <row r="27467">
      <c r="A27467" s="1" t="s">
        <v>9782</v>
      </c>
    </row>
    <row r="27468">
      <c r="A27468" s="1" t="s">
        <v>9783</v>
      </c>
    </row>
    <row r="27470">
      <c r="A27470" s="1" t="s">
        <v>9784</v>
      </c>
    </row>
    <row r="27472">
      <c r="A27472" s="1" t="s">
        <v>8106</v>
      </c>
    </row>
    <row r="27474">
      <c r="A27474" s="1" t="s">
        <v>9785</v>
      </c>
    </row>
    <row r="27475">
      <c r="A27475" s="1" t="s">
        <v>9786</v>
      </c>
    </row>
    <row r="27476">
      <c r="A27476" s="1" t="s">
        <v>9787</v>
      </c>
    </row>
    <row r="27477">
      <c r="A27477" s="1" t="s">
        <v>9788</v>
      </c>
    </row>
    <row r="27478">
      <c r="A27478" s="1" t="s">
        <v>9789</v>
      </c>
    </row>
    <row r="27479">
      <c r="A27479" s="1" t="s">
        <v>9790</v>
      </c>
    </row>
    <row r="27480">
      <c r="A27480" s="1" t="s">
        <v>9791</v>
      </c>
    </row>
    <row r="27481">
      <c r="A27481" s="1" t="s">
        <v>9792</v>
      </c>
    </row>
    <row r="27482">
      <c r="A27482" s="1" t="s">
        <v>9793</v>
      </c>
    </row>
    <row r="27484">
      <c r="A27484" s="1" t="s">
        <v>9794</v>
      </c>
    </row>
    <row r="27486">
      <c r="A27486" s="1" t="s">
        <v>9795</v>
      </c>
    </row>
    <row r="27488">
      <c r="A27488" s="1" t="s">
        <v>9796</v>
      </c>
    </row>
    <row r="27490">
      <c r="A27490" s="1" t="s">
        <v>9797</v>
      </c>
    </row>
    <row r="27492">
      <c r="A27492" s="9">
        <v>45777.07430555556</v>
      </c>
    </row>
    <row r="27494">
      <c r="A27494" s="1" t="s">
        <v>9798</v>
      </c>
    </row>
    <row r="27495">
      <c r="A27495" s="1" t="s">
        <v>9799</v>
      </c>
    </row>
    <row r="27497">
      <c r="A27497" s="1" t="s">
        <v>451</v>
      </c>
    </row>
    <row r="27498">
      <c r="A27498" s="1" t="s">
        <v>9800</v>
      </c>
    </row>
    <row r="27500">
      <c r="A27500" s="1" t="s">
        <v>9801</v>
      </c>
    </row>
    <row r="27502">
      <c r="A27502" s="1" t="s">
        <v>9802</v>
      </c>
    </row>
    <row r="27504">
      <c r="A27504" s="1" t="s">
        <v>9803</v>
      </c>
    </row>
    <row r="27506">
      <c r="A27506" s="1" t="s">
        <v>9804</v>
      </c>
    </row>
    <row r="27507">
      <c r="A27507" s="1" t="s">
        <v>9805</v>
      </c>
    </row>
    <row r="27509">
      <c r="A27509" s="1" t="s">
        <v>9806</v>
      </c>
    </row>
    <row r="27510">
      <c r="A27510" s="1" t="s">
        <v>9807</v>
      </c>
    </row>
    <row r="27511">
      <c r="A27511" s="1" t="s">
        <v>9778</v>
      </c>
    </row>
    <row r="27512">
      <c r="A27512" s="1" t="s">
        <v>9779</v>
      </c>
    </row>
    <row r="27513">
      <c r="A27513" s="1" t="s">
        <v>9780</v>
      </c>
    </row>
    <row r="27514">
      <c r="A27514" s="1" t="s">
        <v>9781</v>
      </c>
    </row>
    <row r="27515">
      <c r="A27515" s="1" t="s">
        <v>9782</v>
      </c>
    </row>
    <row r="27516">
      <c r="A27516" s="1" t="s">
        <v>9783</v>
      </c>
    </row>
    <row r="27517">
      <c r="A27517" s="1" t="s">
        <v>9784</v>
      </c>
    </row>
    <row r="27518">
      <c r="A27518" s="1" t="s">
        <v>8106</v>
      </c>
    </row>
    <row r="27519">
      <c r="A27519" s="1" t="s">
        <v>9785</v>
      </c>
    </row>
    <row r="27520">
      <c r="A27520" s="1" t="s">
        <v>9786</v>
      </c>
    </row>
    <row r="27521">
      <c r="A27521" s="1" t="s">
        <v>9787</v>
      </c>
    </row>
    <row r="27522">
      <c r="A27522" s="1" t="s">
        <v>9788</v>
      </c>
    </row>
    <row r="27523">
      <c r="A27523" s="1" t="s">
        <v>9789</v>
      </c>
    </row>
    <row r="27524">
      <c r="A27524" s="1" t="s">
        <v>9790</v>
      </c>
    </row>
    <row r="27525">
      <c r="A27525" s="1" t="s">
        <v>9791</v>
      </c>
    </row>
    <row r="27526">
      <c r="A27526" s="1" t="s">
        <v>9792</v>
      </c>
    </row>
    <row r="27527">
      <c r="A27527" s="1" t="s">
        <v>9793</v>
      </c>
    </row>
    <row r="27528">
      <c r="A27528" s="1" t="s">
        <v>9794</v>
      </c>
    </row>
    <row r="27529">
      <c r="A27529" s="1" t="s">
        <v>9796</v>
      </c>
    </row>
    <row r="27530">
      <c r="A27530" s="1" t="s">
        <v>9797</v>
      </c>
    </row>
    <row r="27531">
      <c r="A27531" s="1" t="s">
        <v>9798</v>
      </c>
    </row>
    <row r="27532">
      <c r="A27532" s="1" t="s">
        <v>9799</v>
      </c>
    </row>
    <row r="27533">
      <c r="A27533" s="1" t="s">
        <v>9801</v>
      </c>
    </row>
    <row r="27534">
      <c r="A27534" s="1" t="s">
        <v>9804</v>
      </c>
    </row>
    <row r="27535">
      <c r="A27535" s="1" t="s">
        <v>9805</v>
      </c>
    </row>
    <row r="27536">
      <c r="A27536" s="1" t="s">
        <v>9808</v>
      </c>
    </row>
    <row r="27537">
      <c r="A27537" s="1" t="s">
        <v>9809</v>
      </c>
    </row>
    <row r="27539">
      <c r="A27539" s="1" t="s">
        <v>9810</v>
      </c>
    </row>
    <row r="27541">
      <c r="A27541" s="1" t="s">
        <v>9778</v>
      </c>
    </row>
    <row r="27542">
      <c r="A27542" s="1" t="s">
        <v>9811</v>
      </c>
    </row>
    <row r="27543">
      <c r="A27543" s="1" t="s">
        <v>9812</v>
      </c>
    </row>
    <row r="27545">
      <c r="A27545" s="1" t="s">
        <v>9813</v>
      </c>
    </row>
    <row r="27547">
      <c r="A27547" s="1" t="s">
        <v>8667</v>
      </c>
    </row>
    <row r="27549">
      <c r="A27549" s="1" t="s">
        <v>9814</v>
      </c>
    </row>
    <row r="27551">
      <c r="A27551" s="1" t="s">
        <v>9815</v>
      </c>
    </row>
    <row r="27553">
      <c r="A27553" s="1" t="s">
        <v>9816</v>
      </c>
    </row>
    <row r="27555">
      <c r="A27555" s="1" t="s">
        <v>9618</v>
      </c>
    </row>
    <row r="27556">
      <c r="A27556" s="12">
        <v>45774.5875</v>
      </c>
    </row>
    <row r="27558">
      <c r="A27558" s="1" t="s">
        <v>9817</v>
      </c>
    </row>
    <row r="27559">
      <c r="A27559" s="1" t="s">
        <v>9818</v>
      </c>
    </row>
    <row r="27561">
      <c r="A27561" s="1" t="s">
        <v>9819</v>
      </c>
    </row>
    <row r="27562">
      <c r="A27562" s="1" t="s">
        <v>9820</v>
      </c>
    </row>
    <row r="27564">
      <c r="A27564" s="1" t="s">
        <v>9821</v>
      </c>
    </row>
    <row r="27566">
      <c r="A27566" s="1" t="s">
        <v>9822</v>
      </c>
    </row>
    <row r="27568">
      <c r="A27568" s="1" t="s">
        <v>9823</v>
      </c>
    </row>
    <row r="27569">
      <c r="A27569" s="1" t="s">
        <v>9824</v>
      </c>
    </row>
    <row r="27571">
      <c r="A27571" s="1" t="s">
        <v>9825</v>
      </c>
    </row>
    <row r="27573">
      <c r="A27573" s="1" t="s">
        <v>9826</v>
      </c>
    </row>
    <row r="27575">
      <c r="A27575" s="1" t="s">
        <v>9827</v>
      </c>
    </row>
    <row r="27577">
      <c r="A27577" s="1" t="s">
        <v>9828</v>
      </c>
    </row>
    <row r="27579">
      <c r="A27579" s="1" t="s">
        <v>9829</v>
      </c>
    </row>
    <row r="27581">
      <c r="A27581" s="1" t="s">
        <v>9830</v>
      </c>
    </row>
    <row r="27582">
      <c r="A27582" s="1" t="s">
        <v>9831</v>
      </c>
    </row>
    <row r="27584">
      <c r="A27584" s="1" t="s">
        <v>9832</v>
      </c>
    </row>
    <row r="27586">
      <c r="A27586" s="1" t="s">
        <v>9833</v>
      </c>
    </row>
    <row r="27588">
      <c r="A27588" s="1" t="s">
        <v>9834</v>
      </c>
    </row>
    <row r="27590">
      <c r="A27590" s="1" t="s">
        <v>9835</v>
      </c>
    </row>
    <row r="27592">
      <c r="A27592" s="1" t="s">
        <v>9836</v>
      </c>
    </row>
    <row r="27594">
      <c r="A27594" s="1" t="s">
        <v>9837</v>
      </c>
    </row>
    <row r="27595">
      <c r="A27595" s="1" t="s">
        <v>9838</v>
      </c>
    </row>
    <row r="27596">
      <c r="A27596" s="1" t="s">
        <v>9778</v>
      </c>
    </row>
    <row r="27597">
      <c r="A27597" s="1" t="s">
        <v>9811</v>
      </c>
    </row>
    <row r="27598">
      <c r="A27598" s="1" t="s">
        <v>9812</v>
      </c>
    </row>
    <row r="27599">
      <c r="A27599" s="1" t="s">
        <v>9813</v>
      </c>
    </row>
    <row r="27600">
      <c r="A27600" s="1" t="s">
        <v>8667</v>
      </c>
    </row>
    <row r="27601">
      <c r="A27601" s="1" t="s">
        <v>9815</v>
      </c>
    </row>
    <row r="27602">
      <c r="A27602" s="1" t="s">
        <v>9618</v>
      </c>
    </row>
    <row r="27603">
      <c r="A27603" s="1" t="s">
        <v>9817</v>
      </c>
    </row>
    <row r="27604">
      <c r="A27604" s="1" t="s">
        <v>9818</v>
      </c>
    </row>
    <row r="27605">
      <c r="A27605" s="1" t="s">
        <v>9819</v>
      </c>
    </row>
    <row r="27606">
      <c r="A27606" s="1" t="s">
        <v>9820</v>
      </c>
    </row>
    <row r="27607">
      <c r="A27607" s="1" t="s">
        <v>9822</v>
      </c>
    </row>
    <row r="27608">
      <c r="A27608" s="1" t="s">
        <v>9823</v>
      </c>
    </row>
    <row r="27609">
      <c r="A27609" s="1" t="s">
        <v>9824</v>
      </c>
    </row>
    <row r="27610">
      <c r="A27610" s="1" t="s">
        <v>9825</v>
      </c>
    </row>
    <row r="27611">
      <c r="A27611" s="1" t="s">
        <v>9826</v>
      </c>
    </row>
    <row r="27612">
      <c r="A27612" s="1" t="s">
        <v>9827</v>
      </c>
    </row>
    <row r="27613">
      <c r="A27613" s="1" t="s">
        <v>9828</v>
      </c>
    </row>
    <row r="27614">
      <c r="A27614" s="1" t="s">
        <v>9829</v>
      </c>
    </row>
    <row r="27615">
      <c r="A27615" s="1" t="s">
        <v>9830</v>
      </c>
    </row>
    <row r="27616">
      <c r="A27616" s="1" t="s">
        <v>9831</v>
      </c>
    </row>
    <row r="27617">
      <c r="A27617" s="1" t="s">
        <v>9832</v>
      </c>
    </row>
    <row r="27618">
      <c r="A27618" s="1" t="s">
        <v>9834</v>
      </c>
    </row>
    <row r="27619">
      <c r="A27619" s="1" t="s">
        <v>9835</v>
      </c>
    </row>
    <row r="27620">
      <c r="A27620" s="1" t="s">
        <v>9836</v>
      </c>
    </row>
    <row r="27621">
      <c r="A27621" s="1" t="s">
        <v>9839</v>
      </c>
    </row>
    <row r="27622">
      <c r="A27622" s="1" t="s">
        <v>9840</v>
      </c>
    </row>
    <row r="27624">
      <c r="A27624" s="1" t="s">
        <v>9841</v>
      </c>
    </row>
    <row r="27626">
      <c r="A27626" s="1" t="s">
        <v>8803</v>
      </c>
    </row>
    <row r="27628">
      <c r="A27628" s="8">
        <v>45877.910416666666</v>
      </c>
    </row>
    <row r="27630">
      <c r="A27630" s="1" t="s">
        <v>9842</v>
      </c>
    </row>
    <row r="27631">
      <c r="A27631" s="1" t="s">
        <v>9843</v>
      </c>
    </row>
    <row r="27633">
      <c r="A27633" s="8">
        <v>45881.896527777775</v>
      </c>
    </row>
    <row r="27635">
      <c r="A27635" s="1" t="s">
        <v>9844</v>
      </c>
    </row>
    <row r="27636">
      <c r="A27636" s="1" t="s">
        <v>9845</v>
      </c>
    </row>
    <row r="27637">
      <c r="A27637" s="1" t="s">
        <v>9846</v>
      </c>
    </row>
    <row r="27638">
      <c r="A27638" s="1" t="s">
        <v>9847</v>
      </c>
    </row>
    <row r="27639">
      <c r="A27639" s="1" t="s">
        <v>9848</v>
      </c>
    </row>
    <row r="27641">
      <c r="A27641" s="1" t="s">
        <v>9849</v>
      </c>
    </row>
    <row r="27643">
      <c r="A27643" s="1" t="s">
        <v>9850</v>
      </c>
    </row>
    <row r="27644">
      <c r="A27644" s="1" t="s">
        <v>9851</v>
      </c>
    </row>
    <row r="27645">
      <c r="A27645" s="1" t="s">
        <v>9852</v>
      </c>
    </row>
    <row r="27646">
      <c r="A27646" s="1" t="s">
        <v>9853</v>
      </c>
    </row>
    <row r="27647">
      <c r="A27647" s="1" t="s">
        <v>9854</v>
      </c>
    </row>
    <row r="27648">
      <c r="A27648" s="1" t="s">
        <v>9855</v>
      </c>
    </row>
    <row r="27649">
      <c r="A27649" s="1" t="s">
        <v>9856</v>
      </c>
    </row>
    <row r="27650">
      <c r="A27650" s="1" t="s">
        <v>9857</v>
      </c>
    </row>
    <row r="27651">
      <c r="A27651" s="1" t="s">
        <v>9858</v>
      </c>
    </row>
    <row r="27653">
      <c r="A27653" s="1" t="s">
        <v>9859</v>
      </c>
    </row>
    <row r="27654">
      <c r="A27654" s="1" t="s">
        <v>9860</v>
      </c>
    </row>
    <row r="27655">
      <c r="A27655" s="1" t="s">
        <v>9861</v>
      </c>
    </row>
    <row r="27656">
      <c r="A27656" s="1" t="s">
        <v>9862</v>
      </c>
    </row>
    <row r="27657">
      <c r="A27657" s="1" t="s">
        <v>9863</v>
      </c>
    </row>
    <row r="27658">
      <c r="A27658" s="1" t="s">
        <v>9864</v>
      </c>
    </row>
    <row r="27659">
      <c r="A27659" s="1" t="s">
        <v>9865</v>
      </c>
    </row>
    <row r="27660">
      <c r="A27660" s="1" t="s">
        <v>9866</v>
      </c>
    </row>
    <row r="27661">
      <c r="A27661" s="1" t="s">
        <v>9867</v>
      </c>
    </row>
    <row r="27663">
      <c r="A27663" s="1" t="s">
        <v>9868</v>
      </c>
    </row>
    <row r="27664">
      <c r="A27664" s="1" t="s">
        <v>9869</v>
      </c>
    </row>
    <row r="27665">
      <c r="A27665" s="1" t="s">
        <v>9870</v>
      </c>
    </row>
    <row r="27667">
      <c r="A27667" s="1" t="s">
        <v>9871</v>
      </c>
    </row>
    <row r="27669">
      <c r="A27669" s="1" t="s">
        <v>9872</v>
      </c>
    </row>
    <row r="27670">
      <c r="A27670" s="1" t="s">
        <v>9873</v>
      </c>
    </row>
    <row r="27672">
      <c r="A27672" s="1" t="s">
        <v>451</v>
      </c>
    </row>
    <row r="27673">
      <c r="A27673" s="1" t="s">
        <v>9874</v>
      </c>
    </row>
    <row r="27675">
      <c r="A27675" s="1" t="s">
        <v>8542</v>
      </c>
    </row>
    <row r="27677">
      <c r="A27677" s="1" t="s">
        <v>9875</v>
      </c>
    </row>
    <row r="27678">
      <c r="A27678" s="1" t="s">
        <v>8803</v>
      </c>
    </row>
    <row r="27679">
      <c r="A27679" s="1" t="s">
        <v>9842</v>
      </c>
    </row>
    <row r="27680">
      <c r="A27680" s="1" t="s">
        <v>9844</v>
      </c>
    </row>
    <row r="27681">
      <c r="A27681" s="1" t="s">
        <v>9845</v>
      </c>
    </row>
    <row r="27682">
      <c r="A27682" s="1" t="s">
        <v>9846</v>
      </c>
    </row>
    <row r="27683">
      <c r="A27683" s="1" t="s">
        <v>9847</v>
      </c>
    </row>
    <row r="27684">
      <c r="A27684" s="1" t="s">
        <v>9848</v>
      </c>
    </row>
    <row r="27685">
      <c r="A27685" s="1" t="s">
        <v>9850</v>
      </c>
    </row>
    <row r="27686">
      <c r="A27686" s="1" t="s">
        <v>9851</v>
      </c>
    </row>
    <row r="27687">
      <c r="A27687" s="1" t="s">
        <v>9852</v>
      </c>
    </row>
    <row r="27688">
      <c r="A27688" s="1" t="s">
        <v>9853</v>
      </c>
    </row>
    <row r="27689">
      <c r="A27689" s="1" t="s">
        <v>9854</v>
      </c>
    </row>
    <row r="27690">
      <c r="A27690" s="1" t="s">
        <v>9855</v>
      </c>
    </row>
    <row r="27691">
      <c r="A27691" s="1" t="s">
        <v>9856</v>
      </c>
    </row>
    <row r="27692">
      <c r="A27692" s="1" t="s">
        <v>9857</v>
      </c>
    </row>
    <row r="27693">
      <c r="A27693" s="1" t="s">
        <v>9858</v>
      </c>
    </row>
    <row r="27694">
      <c r="A27694" s="1" t="s">
        <v>9859</v>
      </c>
    </row>
    <row r="27695">
      <c r="A27695" s="1" t="s">
        <v>9860</v>
      </c>
    </row>
    <row r="27696">
      <c r="A27696" s="1" t="s">
        <v>9861</v>
      </c>
    </row>
    <row r="27697">
      <c r="A27697" s="1" t="s">
        <v>9862</v>
      </c>
    </row>
    <row r="27698">
      <c r="A27698" s="1" t="s">
        <v>9863</v>
      </c>
    </row>
    <row r="27699">
      <c r="A27699" s="1" t="s">
        <v>9864</v>
      </c>
    </row>
    <row r="27700">
      <c r="A27700" s="1" t="s">
        <v>9865</v>
      </c>
    </row>
    <row r="27701">
      <c r="A27701" s="1" t="s">
        <v>9866</v>
      </c>
    </row>
    <row r="27702">
      <c r="A27702" s="1" t="s">
        <v>9867</v>
      </c>
    </row>
    <row r="27703">
      <c r="A27703" s="1" t="s">
        <v>9868</v>
      </c>
    </row>
    <row r="27704">
      <c r="A27704" s="1" t="s">
        <v>9869</v>
      </c>
    </row>
    <row r="27705">
      <c r="A27705" s="1" t="s">
        <v>9870</v>
      </c>
    </row>
    <row r="27706">
      <c r="A27706" s="1" t="s">
        <v>9871</v>
      </c>
    </row>
    <row r="27707">
      <c r="A27707" s="1" t="s">
        <v>9872</v>
      </c>
    </row>
    <row r="27708">
      <c r="A27708" s="1" t="s">
        <v>9873</v>
      </c>
    </row>
    <row r="27709">
      <c r="A27709" s="1" t="s">
        <v>9876</v>
      </c>
    </row>
    <row r="27710">
      <c r="A27710" s="1" t="s">
        <v>9877</v>
      </c>
    </row>
    <row r="27712">
      <c r="A27712" s="1" t="s">
        <v>9878</v>
      </c>
    </row>
    <row r="27714">
      <c r="A27714" s="1" t="s">
        <v>9879</v>
      </c>
    </row>
    <row r="27715">
      <c r="A27715" s="1" t="s">
        <v>9880</v>
      </c>
    </row>
    <row r="27716">
      <c r="A27716" s="1" t="s">
        <v>9881</v>
      </c>
    </row>
    <row r="27717">
      <c r="A27717" s="1" t="s">
        <v>9882</v>
      </c>
    </row>
    <row r="27719">
      <c r="A27719" s="1" t="s">
        <v>9883</v>
      </c>
    </row>
    <row r="27720">
      <c r="A27720" s="1" t="s">
        <v>9884</v>
      </c>
    </row>
    <row r="27722">
      <c r="A27722" s="1" t="s">
        <v>9885</v>
      </c>
    </row>
    <row r="27724">
      <c r="A27724" s="1" t="s">
        <v>9886</v>
      </c>
    </row>
    <row r="27725">
      <c r="A27725" s="1" t="s">
        <v>9878</v>
      </c>
    </row>
    <row r="27726">
      <c r="A27726" s="1" t="s">
        <v>9879</v>
      </c>
    </row>
    <row r="27727">
      <c r="A27727" s="1" t="s">
        <v>9880</v>
      </c>
    </row>
    <row r="27728">
      <c r="A27728" s="1" t="s">
        <v>9881</v>
      </c>
    </row>
    <row r="27729">
      <c r="A27729" s="1" t="s">
        <v>9882</v>
      </c>
    </row>
    <row r="27730">
      <c r="A27730" s="1" t="s">
        <v>9887</v>
      </c>
    </row>
    <row r="27731">
      <c r="A27731" s="1" t="s">
        <v>9888</v>
      </c>
    </row>
    <row r="27732">
      <c r="A27732" s="1" t="s">
        <v>9889</v>
      </c>
    </row>
    <row r="27734">
      <c r="A27734" s="1" t="s">
        <v>9890</v>
      </c>
    </row>
    <row r="27735">
      <c r="A27735" s="1" t="s">
        <v>9891</v>
      </c>
    </row>
    <row r="27736">
      <c r="A27736" s="1" t="s">
        <v>9892</v>
      </c>
    </row>
    <row r="27738">
      <c r="A27738" s="1" t="s">
        <v>9893</v>
      </c>
    </row>
    <row r="27739">
      <c r="A27739" s="1" t="s">
        <v>9894</v>
      </c>
    </row>
    <row r="27741">
      <c r="A27741" s="1" t="s">
        <v>9895</v>
      </c>
    </row>
    <row r="27743">
      <c r="A27743" s="1" t="s">
        <v>9896</v>
      </c>
    </row>
    <row r="27745">
      <c r="A27745" s="1" t="s">
        <v>9897</v>
      </c>
    </row>
    <row r="27746">
      <c r="A27746" s="1" t="s">
        <v>9898</v>
      </c>
    </row>
    <row r="27748">
      <c r="A27748" s="1" t="s">
        <v>879</v>
      </c>
    </row>
    <row r="27750">
      <c r="A27750" s="1" t="s">
        <v>3016</v>
      </c>
    </row>
    <row r="27751">
      <c r="A27751" s="1" t="s">
        <v>9899</v>
      </c>
    </row>
    <row r="27753">
      <c r="A27753" s="1" t="s">
        <v>9900</v>
      </c>
    </row>
    <row r="27754">
      <c r="A27754" s="1" t="s">
        <v>9901</v>
      </c>
    </row>
    <row r="27756">
      <c r="A27756" s="1" t="s">
        <v>9902</v>
      </c>
    </row>
    <row r="27757">
      <c r="A27757" s="1" t="s">
        <v>9903</v>
      </c>
    </row>
    <row r="27758">
      <c r="A27758" s="1" t="s">
        <v>9891</v>
      </c>
    </row>
    <row r="27759">
      <c r="A27759" s="1" t="s">
        <v>9904</v>
      </c>
    </row>
    <row r="27760">
      <c r="A27760" s="1" t="s">
        <v>9893</v>
      </c>
    </row>
    <row r="27761">
      <c r="A27761" s="1" t="s">
        <v>9894</v>
      </c>
    </row>
    <row r="27762">
      <c r="A27762" s="1" t="s">
        <v>9895</v>
      </c>
    </row>
    <row r="27763">
      <c r="A27763" s="1" t="s">
        <v>9897</v>
      </c>
    </row>
    <row r="27764">
      <c r="A27764" s="1" t="s">
        <v>9898</v>
      </c>
    </row>
    <row r="27765">
      <c r="A27765" s="1" t="s">
        <v>9899</v>
      </c>
    </row>
    <row r="27766">
      <c r="A27766" s="1" t="s">
        <v>9900</v>
      </c>
    </row>
    <row r="27767">
      <c r="A27767" s="1" t="s">
        <v>9905</v>
      </c>
    </row>
    <row r="27768">
      <c r="A27768" s="1" t="s">
        <v>9906</v>
      </c>
    </row>
    <row r="27770">
      <c r="A27770" s="1" t="s">
        <v>9907</v>
      </c>
    </row>
    <row r="27772">
      <c r="A27772" s="1" t="s">
        <v>9908</v>
      </c>
    </row>
    <row r="27773">
      <c r="A27773" s="1" t="s">
        <v>9909</v>
      </c>
    </row>
    <row r="27774">
      <c r="A27774" s="1" t="s">
        <v>9910</v>
      </c>
    </row>
    <row r="27776">
      <c r="A27776" s="1" t="s">
        <v>9911</v>
      </c>
    </row>
    <row r="27777">
      <c r="A27777" s="1" t="s">
        <v>9912</v>
      </c>
    </row>
    <row r="27779">
      <c r="A27779" s="1" t="s">
        <v>9913</v>
      </c>
    </row>
    <row r="27781">
      <c r="A27781" s="1" t="s">
        <v>9914</v>
      </c>
    </row>
    <row r="27782">
      <c r="A27782" s="1" t="s">
        <v>9915</v>
      </c>
    </row>
    <row r="27784">
      <c r="A27784" s="1" t="s">
        <v>9916</v>
      </c>
    </row>
    <row r="27785">
      <c r="A27785" s="1" t="s">
        <v>9917</v>
      </c>
    </row>
    <row r="27787">
      <c r="A27787" s="1" t="s">
        <v>9918</v>
      </c>
    </row>
    <row r="27788">
      <c r="A27788" s="1" t="s">
        <v>9913</v>
      </c>
    </row>
    <row r="27790">
      <c r="A27790" s="1" t="s">
        <v>9919</v>
      </c>
    </row>
    <row r="27792">
      <c r="A27792" s="1" t="s">
        <v>9915</v>
      </c>
    </row>
    <row r="27793">
      <c r="A27793" s="1" t="s">
        <v>9920</v>
      </c>
    </row>
    <row r="27795">
      <c r="A27795" s="1" t="s">
        <v>9913</v>
      </c>
    </row>
    <row r="27797">
      <c r="A27797" s="1" t="s">
        <v>9921</v>
      </c>
    </row>
    <row r="27799">
      <c r="A27799" s="1" t="s">
        <v>9922</v>
      </c>
    </row>
    <row r="27801">
      <c r="A27801" s="1" t="s">
        <v>9923</v>
      </c>
    </row>
    <row r="27802">
      <c r="A27802" s="1" t="s">
        <v>9924</v>
      </c>
    </row>
    <row r="27803">
      <c r="A27803" s="1" t="s">
        <v>9907</v>
      </c>
    </row>
    <row r="27804">
      <c r="A27804" s="1" t="s">
        <v>9908</v>
      </c>
    </row>
    <row r="27805">
      <c r="A27805" s="1" t="s">
        <v>9909</v>
      </c>
    </row>
    <row r="27806">
      <c r="A27806" s="1" t="s">
        <v>9910</v>
      </c>
    </row>
    <row r="27807">
      <c r="A27807" s="1" t="s">
        <v>9911</v>
      </c>
    </row>
    <row r="27808">
      <c r="A27808" s="1" t="s">
        <v>9912</v>
      </c>
    </row>
    <row r="27809">
      <c r="A27809" s="1" t="s">
        <v>9913</v>
      </c>
    </row>
    <row r="27810">
      <c r="A27810" s="1" t="s">
        <v>9914</v>
      </c>
    </row>
    <row r="27811">
      <c r="A27811" s="1" t="s">
        <v>9915</v>
      </c>
    </row>
    <row r="27812">
      <c r="A27812" s="1" t="s">
        <v>9916</v>
      </c>
    </row>
    <row r="27813">
      <c r="A27813" s="1" t="s">
        <v>9917</v>
      </c>
    </row>
    <row r="27814">
      <c r="A27814" s="1" t="s">
        <v>9918</v>
      </c>
    </row>
    <row r="27815">
      <c r="A27815" s="1" t="s">
        <v>9913</v>
      </c>
    </row>
    <row r="27816">
      <c r="A27816" s="1" t="s">
        <v>9919</v>
      </c>
    </row>
    <row r="27817">
      <c r="A27817" s="1" t="s">
        <v>9915</v>
      </c>
    </row>
    <row r="27818">
      <c r="A27818" s="1" t="s">
        <v>9920</v>
      </c>
    </row>
    <row r="27819">
      <c r="A27819" s="1" t="s">
        <v>9913</v>
      </c>
    </row>
    <row r="27820">
      <c r="A27820" s="1" t="s">
        <v>9921</v>
      </c>
    </row>
    <row r="27821">
      <c r="A27821" s="1" t="s">
        <v>9922</v>
      </c>
    </row>
    <row r="27822">
      <c r="A27822" s="1" t="s">
        <v>9925</v>
      </c>
    </row>
    <row r="27823">
      <c r="A27823" s="1" t="s">
        <v>9926</v>
      </c>
    </row>
    <row r="27825">
      <c r="A27825" s="1" t="s">
        <v>9927</v>
      </c>
    </row>
    <row r="27827">
      <c r="A27827" s="1" t="s">
        <v>9928</v>
      </c>
    </row>
    <row r="27829">
      <c r="A27829" s="1" t="s">
        <v>9929</v>
      </c>
    </row>
    <row r="27830">
      <c r="A27830" s="1" t="s">
        <v>9930</v>
      </c>
    </row>
    <row r="27832">
      <c r="A27832" s="1" t="s">
        <v>9931</v>
      </c>
    </row>
    <row r="27833">
      <c r="A27833" s="1" t="s">
        <v>9927</v>
      </c>
    </row>
    <row r="27834">
      <c r="A27834" s="1" t="s">
        <v>9928</v>
      </c>
    </row>
    <row r="27835">
      <c r="A27835" s="1" t="s">
        <v>9929</v>
      </c>
    </row>
    <row r="27836">
      <c r="A27836" s="1" t="s">
        <v>9932</v>
      </c>
    </row>
    <row r="27837">
      <c r="A27837" s="1" t="s">
        <v>9933</v>
      </c>
    </row>
    <row r="27838">
      <c r="A27838" s="1" t="s">
        <v>9934</v>
      </c>
    </row>
    <row r="27839">
      <c r="A27839" s="1" t="s">
        <v>9935</v>
      </c>
    </row>
    <row r="27840">
      <c r="A27840" s="1" t="s">
        <v>9936</v>
      </c>
    </row>
    <row r="27841">
      <c r="A27841" s="1" t="s">
        <v>9937</v>
      </c>
    </row>
    <row r="27842">
      <c r="A27842" s="1" t="s">
        <v>9938</v>
      </c>
    </row>
    <row r="27843">
      <c r="A27843" s="1" t="s">
        <v>9939</v>
      </c>
    </row>
    <row r="27844">
      <c r="A27844" s="1" t="s">
        <v>9940</v>
      </c>
    </row>
    <row r="27845">
      <c r="A27845" s="1" t="s">
        <v>9941</v>
      </c>
    </row>
    <row r="27846">
      <c r="A27846" s="1" t="s">
        <v>9942</v>
      </c>
    </row>
    <row r="27847">
      <c r="A27847" s="1" t="s">
        <v>9943</v>
      </c>
    </row>
    <row r="27848">
      <c r="A27848" s="1" t="s">
        <v>9944</v>
      </c>
    </row>
    <row r="27849">
      <c r="A27849" s="1" t="s">
        <v>9945</v>
      </c>
    </row>
    <row r="27850">
      <c r="A27850" s="1" t="s">
        <v>9946</v>
      </c>
    </row>
    <row r="27851">
      <c r="A27851" s="1" t="s">
        <v>9947</v>
      </c>
    </row>
    <row r="27852">
      <c r="A27852" s="1" t="s">
        <v>9948</v>
      </c>
    </row>
    <row r="27853">
      <c r="A27853" s="1" t="s">
        <v>9949</v>
      </c>
    </row>
    <row r="27854">
      <c r="A27854" s="1" t="s">
        <v>9950</v>
      </c>
    </row>
    <row r="27855">
      <c r="A27855" s="1" t="s">
        <v>9951</v>
      </c>
    </row>
    <row r="27856">
      <c r="A27856" s="1" t="s">
        <v>9952</v>
      </c>
    </row>
    <row r="27857">
      <c r="A27857" s="1" t="s">
        <v>9953</v>
      </c>
    </row>
    <row r="27858">
      <c r="A27858" s="1" t="s">
        <v>9954</v>
      </c>
    </row>
    <row r="27859">
      <c r="A27859" s="1" t="s">
        <v>9955</v>
      </c>
    </row>
    <row r="27860">
      <c r="A27860" s="1" t="s">
        <v>9956</v>
      </c>
    </row>
    <row r="27861">
      <c r="A27861" s="1" t="s">
        <v>9957</v>
      </c>
    </row>
    <row r="27862">
      <c r="A27862" s="1" t="s">
        <v>9934</v>
      </c>
    </row>
    <row r="27863">
      <c r="A27863" s="1" t="s">
        <v>9935</v>
      </c>
    </row>
    <row r="27864">
      <c r="A27864" s="1" t="s">
        <v>9936</v>
      </c>
    </row>
    <row r="27865">
      <c r="A27865" s="1" t="s">
        <v>9937</v>
      </c>
    </row>
    <row r="27866">
      <c r="A27866" s="1" t="s">
        <v>9938</v>
      </c>
    </row>
    <row r="27867">
      <c r="A27867" s="1" t="s">
        <v>9939</v>
      </c>
    </row>
    <row r="27868">
      <c r="A27868" s="1" t="s">
        <v>9940</v>
      </c>
    </row>
    <row r="27869">
      <c r="A27869" s="1" t="s">
        <v>9941</v>
      </c>
    </row>
    <row r="27870">
      <c r="A27870" s="1" t="s">
        <v>9942</v>
      </c>
    </row>
    <row r="27871">
      <c r="A27871" s="1" t="s">
        <v>9943</v>
      </c>
    </row>
    <row r="27872">
      <c r="A27872" s="1" t="s">
        <v>9944</v>
      </c>
    </row>
    <row r="27873">
      <c r="A27873" s="1" t="s">
        <v>9945</v>
      </c>
    </row>
    <row r="27874">
      <c r="A27874" s="1" t="s">
        <v>9946</v>
      </c>
    </row>
    <row r="27875">
      <c r="A27875" s="1" t="s">
        <v>9947</v>
      </c>
    </row>
    <row r="27876">
      <c r="A27876" s="1" t="s">
        <v>9948</v>
      </c>
    </row>
    <row r="27877">
      <c r="A27877" s="1" t="s">
        <v>9949</v>
      </c>
    </row>
    <row r="27878">
      <c r="A27878" s="1" t="s">
        <v>9950</v>
      </c>
    </row>
    <row r="27879">
      <c r="A27879" s="1" t="s">
        <v>9951</v>
      </c>
    </row>
    <row r="27880">
      <c r="A27880" s="1" t="s">
        <v>9952</v>
      </c>
    </row>
    <row r="27881">
      <c r="A27881" s="1" t="s">
        <v>9953</v>
      </c>
    </row>
    <row r="27882">
      <c r="A27882" s="1" t="s">
        <v>9954</v>
      </c>
    </row>
    <row r="27883">
      <c r="A27883" s="1" t="s">
        <v>9955</v>
      </c>
    </row>
    <row r="27884">
      <c r="A27884" s="1" t="s">
        <v>9956</v>
      </c>
    </row>
    <row r="27885">
      <c r="A27885" s="1" t="s">
        <v>9958</v>
      </c>
    </row>
    <row r="27886">
      <c r="A27886" s="1" t="s">
        <v>9959</v>
      </c>
    </row>
    <row r="27888">
      <c r="A27888" s="1" t="s">
        <v>9960</v>
      </c>
    </row>
    <row r="27890">
      <c r="A27890" s="1" t="s">
        <v>9961</v>
      </c>
    </row>
    <row r="27891">
      <c r="A27891" s="1" t="s">
        <v>9962</v>
      </c>
    </row>
    <row r="27893">
      <c r="A27893" s="1" t="s">
        <v>9950</v>
      </c>
    </row>
    <row r="27895">
      <c r="A27895" s="1" t="s">
        <v>9951</v>
      </c>
    </row>
    <row r="27897">
      <c r="A27897" s="1" t="s">
        <v>9952</v>
      </c>
    </row>
    <row r="27899">
      <c r="A27899" s="1" t="s">
        <v>9953</v>
      </c>
    </row>
    <row r="27900">
      <c r="A27900" s="1" t="s">
        <v>9954</v>
      </c>
    </row>
    <row r="27902">
      <c r="A27902" s="1" t="s">
        <v>9963</v>
      </c>
    </row>
    <row r="27903">
      <c r="A27903" s="1" t="s">
        <v>9964</v>
      </c>
    </row>
    <row r="27904">
      <c r="A27904" s="13">
        <v>42.22</v>
      </c>
    </row>
    <row r="27906">
      <c r="A27906" s="1" t="s">
        <v>9965</v>
      </c>
    </row>
    <row r="27907">
      <c r="A27907" s="1" t="s">
        <v>9966</v>
      </c>
    </row>
    <row r="27909">
      <c r="A27909" s="1" t="s">
        <v>9935</v>
      </c>
    </row>
    <row r="27911">
      <c r="A27911" s="1" t="s">
        <v>9951</v>
      </c>
    </row>
    <row r="27913">
      <c r="A27913" s="1" t="s">
        <v>9967</v>
      </c>
    </row>
    <row r="27915">
      <c r="A27915" s="1" t="s">
        <v>9968</v>
      </c>
    </row>
    <row r="27916">
      <c r="A27916" s="1" t="s">
        <v>9969</v>
      </c>
    </row>
    <row r="27918">
      <c r="A27918" s="1" t="s">
        <v>9970</v>
      </c>
    </row>
    <row r="27919">
      <c r="A27919" s="1" t="s">
        <v>9971</v>
      </c>
    </row>
    <row r="27920">
      <c r="A27920" s="1" t="s">
        <v>9972</v>
      </c>
    </row>
    <row r="27921">
      <c r="A27921" s="1" t="s">
        <v>9973</v>
      </c>
    </row>
    <row r="27922">
      <c r="A27922" s="1" t="s">
        <v>9974</v>
      </c>
    </row>
    <row r="27924">
      <c r="A27924" s="1" t="s">
        <v>9975</v>
      </c>
    </row>
    <row r="27925">
      <c r="A27925" s="1" t="s">
        <v>9976</v>
      </c>
    </row>
    <row r="27926">
      <c r="A27926" s="1" t="s">
        <v>9960</v>
      </c>
    </row>
    <row r="27927">
      <c r="A27927" s="1" t="s">
        <v>9961</v>
      </c>
    </row>
    <row r="27928">
      <c r="A27928" s="1" t="s">
        <v>9962</v>
      </c>
    </row>
    <row r="27929">
      <c r="A27929" s="1" t="s">
        <v>9950</v>
      </c>
    </row>
    <row r="27930">
      <c r="A27930" s="1" t="s">
        <v>9951</v>
      </c>
    </row>
    <row r="27931">
      <c r="A27931" s="1" t="s">
        <v>9952</v>
      </c>
    </row>
    <row r="27932">
      <c r="A27932" s="1" t="s">
        <v>9953</v>
      </c>
    </row>
    <row r="27933">
      <c r="A27933" s="1" t="s">
        <v>9954</v>
      </c>
    </row>
    <row r="27934">
      <c r="A27934" s="1" t="s">
        <v>9963</v>
      </c>
    </row>
    <row r="27935">
      <c r="A27935" s="1" t="s">
        <v>9964</v>
      </c>
    </row>
    <row r="27936">
      <c r="A27936" s="13">
        <v>42.22</v>
      </c>
    </row>
    <row r="27937">
      <c r="A27937" s="1" t="s">
        <v>9965</v>
      </c>
    </row>
    <row r="27938">
      <c r="A27938" s="1" t="s">
        <v>9966</v>
      </c>
    </row>
    <row r="27939">
      <c r="A27939" s="1" t="s">
        <v>9935</v>
      </c>
    </row>
    <row r="27940">
      <c r="A27940" s="1" t="s">
        <v>9951</v>
      </c>
    </row>
    <row r="27941">
      <c r="A27941" s="1" t="s">
        <v>9967</v>
      </c>
    </row>
    <row r="27942">
      <c r="A27942" s="1" t="s">
        <v>9968</v>
      </c>
    </row>
    <row r="27943">
      <c r="A27943" s="1" t="s">
        <v>9969</v>
      </c>
    </row>
    <row r="27944">
      <c r="A27944" s="1" t="s">
        <v>9970</v>
      </c>
    </row>
    <row r="27945">
      <c r="A27945" s="1" t="s">
        <v>9971</v>
      </c>
    </row>
    <row r="27946">
      <c r="A27946" s="1" t="s">
        <v>9972</v>
      </c>
    </row>
    <row r="27947">
      <c r="A27947" s="1" t="s">
        <v>9973</v>
      </c>
    </row>
    <row r="27948">
      <c r="A27948" s="1" t="s">
        <v>9974</v>
      </c>
    </row>
    <row r="27949">
      <c r="A27949" s="1" t="s">
        <v>9977</v>
      </c>
    </row>
    <row r="27950">
      <c r="A27950" s="1" t="s">
        <v>9978</v>
      </c>
    </row>
    <row r="27952">
      <c r="A27952" s="1" t="s">
        <v>9979</v>
      </c>
    </row>
    <row r="27954">
      <c r="A27954" s="1" t="s">
        <v>9980</v>
      </c>
    </row>
    <row r="27955">
      <c r="A27955" s="1" t="s">
        <v>9981</v>
      </c>
    </row>
    <row r="27957">
      <c r="A27957" s="1" t="s">
        <v>7803</v>
      </c>
    </row>
    <row r="27958">
      <c r="A27958" s="1" t="s">
        <v>9982</v>
      </c>
    </row>
    <row r="27959">
      <c r="A27959" s="1" t="s">
        <v>9983</v>
      </c>
    </row>
    <row r="27961">
      <c r="A27961" s="1" t="s">
        <v>966</v>
      </c>
    </row>
    <row r="27963">
      <c r="A27963" s="1" t="s">
        <v>584</v>
      </c>
    </row>
    <row r="27964">
      <c r="A27964" s="1" t="s">
        <v>9984</v>
      </c>
    </row>
    <row r="27965">
      <c r="A27965" s="1" t="s">
        <v>9979</v>
      </c>
    </row>
    <row r="27966">
      <c r="A27966" s="1" t="s">
        <v>9980</v>
      </c>
    </row>
    <row r="27967">
      <c r="A27967" s="1" t="s">
        <v>9981</v>
      </c>
    </row>
    <row r="27968">
      <c r="A27968" s="1" t="s">
        <v>9982</v>
      </c>
    </row>
    <row r="27969">
      <c r="A27969" s="1" t="s">
        <v>9985</v>
      </c>
    </row>
    <row r="27970">
      <c r="A27970" s="1" t="s">
        <v>9986</v>
      </c>
    </row>
    <row r="27972">
      <c r="A27972" s="1" t="s">
        <v>9987</v>
      </c>
    </row>
    <row r="27974">
      <c r="A27974" s="1" t="s">
        <v>9988</v>
      </c>
    </row>
    <row r="27976">
      <c r="A27976" s="1" t="s">
        <v>9989</v>
      </c>
    </row>
    <row r="27977">
      <c r="A27977" s="1" t="s">
        <v>9990</v>
      </c>
    </row>
    <row r="27979">
      <c r="A27979" s="1" t="s">
        <v>9991</v>
      </c>
    </row>
    <row r="27980">
      <c r="A27980" s="1" t="s">
        <v>9992</v>
      </c>
    </row>
    <row r="27982">
      <c r="A27982" s="1" t="s">
        <v>9993</v>
      </c>
    </row>
    <row r="27983">
      <c r="A27983" s="1" t="s">
        <v>9994</v>
      </c>
    </row>
    <row r="27985">
      <c r="A27985" s="1" t="s">
        <v>9995</v>
      </c>
    </row>
    <row r="27986">
      <c r="A27986" s="1" t="s">
        <v>9996</v>
      </c>
    </row>
    <row r="27988">
      <c r="A27988" s="1" t="s">
        <v>9997</v>
      </c>
    </row>
    <row r="27989">
      <c r="A27989" s="1" t="s">
        <v>9998</v>
      </c>
    </row>
    <row r="27991">
      <c r="A27991" s="1" t="s">
        <v>9999</v>
      </c>
    </row>
    <row r="27992">
      <c r="A27992" s="1" t="s">
        <v>10000</v>
      </c>
    </row>
    <row r="27994">
      <c r="A27994" s="1" t="s">
        <v>10001</v>
      </c>
    </row>
    <row r="27995">
      <c r="A27995" s="1" t="s">
        <v>10002</v>
      </c>
    </row>
    <row r="27997">
      <c r="A27997" s="1" t="s">
        <v>10003</v>
      </c>
    </row>
    <row r="27998">
      <c r="A27998" s="1" t="s">
        <v>10004</v>
      </c>
    </row>
    <row r="28000">
      <c r="A28000" s="1" t="s">
        <v>10005</v>
      </c>
    </row>
    <row r="28002">
      <c r="A28002" s="1" t="s">
        <v>10006</v>
      </c>
    </row>
    <row r="28004">
      <c r="A28004" s="1" t="s">
        <v>10007</v>
      </c>
    </row>
    <row r="28005">
      <c r="A28005" s="1" t="s">
        <v>10008</v>
      </c>
    </row>
    <row r="28007">
      <c r="A28007" s="1" t="s">
        <v>10009</v>
      </c>
    </row>
    <row r="28009">
      <c r="A28009" s="1" t="s">
        <v>10010</v>
      </c>
    </row>
    <row r="28011">
      <c r="A28011" s="1" t="s">
        <v>10011</v>
      </c>
    </row>
    <row r="28013">
      <c r="A28013" s="1" t="s">
        <v>10012</v>
      </c>
    </row>
    <row r="28015">
      <c r="A28015" s="1" t="s">
        <v>10013</v>
      </c>
    </row>
    <row r="28017">
      <c r="A28017" s="1" t="s">
        <v>10014</v>
      </c>
    </row>
    <row r="28019">
      <c r="A28019" s="1" t="s">
        <v>10015</v>
      </c>
    </row>
    <row r="28021">
      <c r="A28021" s="1" t="s">
        <v>10016</v>
      </c>
    </row>
    <row r="28022">
      <c r="A28022" s="1" t="s">
        <v>10017</v>
      </c>
    </row>
    <row r="28024">
      <c r="A28024" s="1" t="s">
        <v>10018</v>
      </c>
    </row>
    <row r="28025">
      <c r="A28025" s="1" t="s">
        <v>10019</v>
      </c>
    </row>
    <row r="28026">
      <c r="A28026" s="1" t="s">
        <v>10020</v>
      </c>
    </row>
    <row r="28027">
      <c r="A28027" s="1" t="s">
        <v>10021</v>
      </c>
    </row>
    <row r="28029">
      <c r="A28029" s="1" t="s">
        <v>10022</v>
      </c>
    </row>
    <row r="28031">
      <c r="A28031" s="1" t="s">
        <v>10023</v>
      </c>
    </row>
    <row r="28033">
      <c r="A28033" s="1" t="s">
        <v>10024</v>
      </c>
    </row>
    <row r="28035">
      <c r="A28035" s="1" t="s">
        <v>10025</v>
      </c>
    </row>
    <row r="28037">
      <c r="A28037" s="1" t="s">
        <v>10026</v>
      </c>
    </row>
    <row r="28038">
      <c r="A28038" s="1" t="s">
        <v>10027</v>
      </c>
    </row>
    <row r="28039">
      <c r="A28039" s="4" t="s">
        <v>10028</v>
      </c>
    </row>
    <row r="28040">
      <c r="A28040" s="3" t="str">
        <f> mattress and fitted sheet,</f>
        <v>#ERROR!</v>
      </c>
    </row>
    <row r="28042">
      <c r="A28042" s="1" t="s">
        <v>10029</v>
      </c>
    </row>
    <row r="28043">
      <c r="A28043" s="1" t="s">
        <v>10030</v>
      </c>
    </row>
    <row r="28044">
      <c r="A28044" s="1" t="s">
        <v>10031</v>
      </c>
    </row>
    <row r="28046">
      <c r="A28046" s="1" t="s">
        <v>10032</v>
      </c>
    </row>
    <row r="28047">
      <c r="A28047" s="1" t="s">
        <v>10033</v>
      </c>
    </row>
    <row r="28049">
      <c r="A28049" s="1" t="s">
        <v>10034</v>
      </c>
    </row>
    <row r="28051">
      <c r="A28051" s="1" t="s">
        <v>10035</v>
      </c>
    </row>
    <row r="28053">
      <c r="A28053" s="1" t="s">
        <v>10036</v>
      </c>
    </row>
    <row r="28055">
      <c r="A28055" s="1" t="s">
        <v>10037</v>
      </c>
    </row>
    <row r="28057">
      <c r="A28057" s="1" t="s">
        <v>10038</v>
      </c>
    </row>
    <row r="28058">
      <c r="A28058" s="1" t="s">
        <v>10039</v>
      </c>
    </row>
    <row r="28059">
      <c r="A28059" s="1" t="s">
        <v>10040</v>
      </c>
    </row>
    <row r="28061">
      <c r="A28061" s="1" t="s">
        <v>10041</v>
      </c>
    </row>
    <row r="28063">
      <c r="A28063" s="1" t="s">
        <v>10042</v>
      </c>
    </row>
    <row r="28064">
      <c r="A28064" s="1" t="s">
        <v>10043</v>
      </c>
    </row>
    <row r="28066">
      <c r="A28066" s="1" t="s">
        <v>10044</v>
      </c>
    </row>
    <row r="28068">
      <c r="A28068" s="1" t="s">
        <v>10045</v>
      </c>
    </row>
    <row r="28069">
      <c r="A28069" s="1" t="s">
        <v>10046</v>
      </c>
    </row>
    <row r="28070">
      <c r="A28070" s="1" t="s">
        <v>10047</v>
      </c>
    </row>
    <row r="28071">
      <c r="A28071" s="1" t="s">
        <v>10048</v>
      </c>
    </row>
    <row r="28072">
      <c r="A28072" s="1" t="s">
        <v>10049</v>
      </c>
    </row>
    <row r="28073">
      <c r="A28073" s="1" t="s">
        <v>10050</v>
      </c>
    </row>
    <row r="28075">
      <c r="A28075" s="1" t="s">
        <v>10051</v>
      </c>
    </row>
    <row r="28076">
      <c r="A28076" s="1" t="s">
        <v>10052</v>
      </c>
    </row>
    <row r="28078">
      <c r="A28078" s="1" t="s">
        <v>10053</v>
      </c>
    </row>
    <row r="28079">
      <c r="A28079" s="1" t="s">
        <v>10054</v>
      </c>
    </row>
    <row r="28081">
      <c r="A28081" s="1" t="s">
        <v>1481</v>
      </c>
    </row>
    <row r="28083">
      <c r="A28083" s="1" t="s">
        <v>10055</v>
      </c>
    </row>
    <row r="28085">
      <c r="A28085" s="1" t="s">
        <v>10056</v>
      </c>
    </row>
    <row r="28086">
      <c r="A28086" s="1" t="s">
        <v>10057</v>
      </c>
    </row>
    <row r="28087">
      <c r="A28087" s="1" t="s">
        <v>9987</v>
      </c>
    </row>
    <row r="28088">
      <c r="A28088" s="1" t="s">
        <v>9988</v>
      </c>
    </row>
    <row r="28089">
      <c r="A28089" s="1" t="s">
        <v>9989</v>
      </c>
    </row>
    <row r="28090">
      <c r="A28090" s="1" t="s">
        <v>9990</v>
      </c>
    </row>
    <row r="28091">
      <c r="A28091" s="1" t="s">
        <v>9991</v>
      </c>
    </row>
    <row r="28092">
      <c r="A28092" s="1" t="s">
        <v>9992</v>
      </c>
    </row>
    <row r="28093">
      <c r="A28093" s="1" t="s">
        <v>9993</v>
      </c>
    </row>
    <row r="28094">
      <c r="A28094" s="1" t="s">
        <v>9994</v>
      </c>
    </row>
    <row r="28095">
      <c r="A28095" s="1" t="s">
        <v>9995</v>
      </c>
    </row>
    <row r="28096">
      <c r="A28096" s="1" t="s">
        <v>9996</v>
      </c>
    </row>
    <row r="28097">
      <c r="A28097" s="1" t="s">
        <v>9997</v>
      </c>
    </row>
    <row r="28098">
      <c r="A28098" s="1" t="s">
        <v>9998</v>
      </c>
    </row>
    <row r="28099">
      <c r="A28099" s="1" t="s">
        <v>9999</v>
      </c>
    </row>
    <row r="28100">
      <c r="A28100" s="1" t="s">
        <v>10000</v>
      </c>
    </row>
    <row r="28101">
      <c r="A28101" s="1" t="s">
        <v>10001</v>
      </c>
    </row>
    <row r="28102">
      <c r="A28102" s="1" t="s">
        <v>10002</v>
      </c>
    </row>
    <row r="28103">
      <c r="A28103" s="1" t="s">
        <v>10003</v>
      </c>
    </row>
    <row r="28104">
      <c r="A28104" s="1" t="s">
        <v>10004</v>
      </c>
    </row>
    <row r="28105">
      <c r="A28105" s="1" t="s">
        <v>10005</v>
      </c>
    </row>
    <row r="28106">
      <c r="A28106" s="1" t="s">
        <v>10006</v>
      </c>
    </row>
    <row r="28107">
      <c r="A28107" s="1" t="s">
        <v>10007</v>
      </c>
    </row>
    <row r="28108">
      <c r="A28108" s="1" t="s">
        <v>10008</v>
      </c>
    </row>
    <row r="28109">
      <c r="A28109" s="1" t="s">
        <v>10009</v>
      </c>
    </row>
    <row r="28110">
      <c r="A28110" s="1" t="s">
        <v>10010</v>
      </c>
    </row>
    <row r="28111">
      <c r="A28111" s="1" t="s">
        <v>10011</v>
      </c>
    </row>
    <row r="28112">
      <c r="A28112" s="1" t="s">
        <v>10012</v>
      </c>
    </row>
    <row r="28113">
      <c r="A28113" s="1" t="s">
        <v>10013</v>
      </c>
    </row>
    <row r="28114">
      <c r="A28114" s="1" t="s">
        <v>10014</v>
      </c>
    </row>
    <row r="28115">
      <c r="A28115" s="1" t="s">
        <v>10015</v>
      </c>
    </row>
    <row r="28116">
      <c r="A28116" s="1" t="s">
        <v>10016</v>
      </c>
    </row>
    <row r="28117">
      <c r="A28117" s="1" t="s">
        <v>10017</v>
      </c>
    </row>
    <row r="28118">
      <c r="A28118" s="1" t="s">
        <v>10018</v>
      </c>
    </row>
    <row r="28119">
      <c r="A28119" s="1" t="s">
        <v>10019</v>
      </c>
    </row>
    <row r="28120">
      <c r="A28120" s="1" t="s">
        <v>10020</v>
      </c>
    </row>
    <row r="28121">
      <c r="A28121" s="1" t="s">
        <v>10021</v>
      </c>
    </row>
    <row r="28122">
      <c r="A28122" s="1" t="s">
        <v>10022</v>
      </c>
    </row>
    <row r="28123">
      <c r="A28123" s="1" t="s">
        <v>10023</v>
      </c>
    </row>
    <row r="28124">
      <c r="A28124" s="1" t="s">
        <v>10024</v>
      </c>
    </row>
    <row r="28125">
      <c r="A28125" s="1" t="s">
        <v>10025</v>
      </c>
    </row>
    <row r="28126">
      <c r="A28126" s="1" t="s">
        <v>10026</v>
      </c>
    </row>
    <row r="28127">
      <c r="A28127" s="1" t="s">
        <v>10027</v>
      </c>
    </row>
    <row r="28128">
      <c r="A28128" s="4" t="s">
        <v>10028</v>
      </c>
    </row>
    <row r="28129">
      <c r="A28129" s="3" t="str">
        <f> mattress and fitted sheet,</f>
        <v>#ERROR!</v>
      </c>
    </row>
    <row r="28130">
      <c r="A28130" s="1" t="s">
        <v>10029</v>
      </c>
    </row>
    <row r="28131">
      <c r="A28131" s="1" t="s">
        <v>10030</v>
      </c>
    </row>
    <row r="28132">
      <c r="A28132" s="1" t="s">
        <v>10031</v>
      </c>
    </row>
    <row r="28133">
      <c r="A28133" s="1" t="s">
        <v>10032</v>
      </c>
    </row>
    <row r="28134">
      <c r="A28134" s="1" t="s">
        <v>10033</v>
      </c>
    </row>
    <row r="28135">
      <c r="A28135" s="1" t="s">
        <v>10034</v>
      </c>
    </row>
    <row r="28136">
      <c r="A28136" s="1" t="s">
        <v>10035</v>
      </c>
    </row>
    <row r="28137">
      <c r="A28137" s="1" t="s">
        <v>10036</v>
      </c>
    </row>
    <row r="28138">
      <c r="A28138" s="1" t="s">
        <v>10037</v>
      </c>
    </row>
    <row r="28139">
      <c r="A28139" s="1" t="s">
        <v>10038</v>
      </c>
    </row>
    <row r="28140">
      <c r="A28140" s="1" t="s">
        <v>10039</v>
      </c>
    </row>
    <row r="28141">
      <c r="A28141" s="1" t="s">
        <v>10040</v>
      </c>
    </row>
    <row r="28142">
      <c r="A28142" s="1" t="s">
        <v>10041</v>
      </c>
    </row>
    <row r="28143">
      <c r="A28143" s="1" t="s">
        <v>10042</v>
      </c>
    </row>
    <row r="28144">
      <c r="A28144" s="1" t="s">
        <v>10043</v>
      </c>
    </row>
    <row r="28145">
      <c r="A28145" s="1" t="s">
        <v>10044</v>
      </c>
    </row>
    <row r="28146">
      <c r="A28146" s="1" t="s">
        <v>10045</v>
      </c>
    </row>
    <row r="28147">
      <c r="A28147" s="1" t="s">
        <v>10046</v>
      </c>
    </row>
    <row r="28148">
      <c r="A28148" s="1" t="s">
        <v>10047</v>
      </c>
    </row>
    <row r="28149">
      <c r="A28149" s="1" t="s">
        <v>10048</v>
      </c>
    </row>
    <row r="28150">
      <c r="A28150" s="1" t="s">
        <v>10049</v>
      </c>
    </row>
    <row r="28151">
      <c r="A28151" s="1" t="s">
        <v>10050</v>
      </c>
    </row>
    <row r="28152">
      <c r="A28152" s="1" t="s">
        <v>10051</v>
      </c>
    </row>
    <row r="28153">
      <c r="A28153" s="1" t="s">
        <v>10052</v>
      </c>
    </row>
    <row r="28154">
      <c r="A28154" s="1" t="s">
        <v>10053</v>
      </c>
    </row>
    <row r="28155">
      <c r="A28155" s="1" t="s">
        <v>10054</v>
      </c>
    </row>
    <row r="28156">
      <c r="A28156" s="1" t="s">
        <v>10055</v>
      </c>
    </row>
    <row r="28157">
      <c r="A28157" s="1" t="s">
        <v>10058</v>
      </c>
    </row>
    <row r="28158">
      <c r="A28158" s="1" t="s">
        <v>10059</v>
      </c>
    </row>
    <row r="28160">
      <c r="A28160" s="1" t="s">
        <v>10060</v>
      </c>
    </row>
    <row r="28161">
      <c r="A28161" s="1" t="s">
        <v>10061</v>
      </c>
    </row>
    <row r="28162">
      <c r="A28162" s="1" t="s">
        <v>10062</v>
      </c>
    </row>
    <row r="28163">
      <c r="A28163" s="1" t="s">
        <v>1720</v>
      </c>
    </row>
    <row r="28164">
      <c r="A28164" s="1" t="s">
        <v>10063</v>
      </c>
    </row>
    <row r="28165">
      <c r="A28165" s="1" t="s">
        <v>10064</v>
      </c>
    </row>
    <row r="28166">
      <c r="A28166" s="1" t="s">
        <v>10065</v>
      </c>
    </row>
    <row r="28167">
      <c r="A28167" s="1" t="s">
        <v>10066</v>
      </c>
    </row>
    <row r="28168">
      <c r="A28168" s="1" t="s">
        <v>1725</v>
      </c>
    </row>
    <row r="28169">
      <c r="A28169" s="1" t="s">
        <v>10067</v>
      </c>
    </row>
    <row r="28170">
      <c r="A28170" s="1" t="s">
        <v>10068</v>
      </c>
    </row>
    <row r="28171">
      <c r="A28171" s="1" t="s">
        <v>10069</v>
      </c>
    </row>
    <row r="28173">
      <c r="A28173" s="1" t="s">
        <v>10070</v>
      </c>
    </row>
    <row r="28174">
      <c r="A28174" s="1" t="s">
        <v>10071</v>
      </c>
    </row>
    <row r="28175">
      <c r="A28175" s="1" t="s">
        <v>10072</v>
      </c>
    </row>
    <row r="28177">
      <c r="A28177" s="1" t="s">
        <v>10073</v>
      </c>
    </row>
    <row r="28178">
      <c r="A28178" s="1" t="s">
        <v>10074</v>
      </c>
    </row>
    <row r="28179">
      <c r="A28179" s="1" t="s">
        <v>10075</v>
      </c>
    </row>
    <row r="28180">
      <c r="A28180" s="1" t="s">
        <v>1738</v>
      </c>
    </row>
    <row r="28182">
      <c r="A28182" s="1" t="s">
        <v>8644</v>
      </c>
    </row>
    <row r="28184">
      <c r="A28184" s="1" t="s">
        <v>10076</v>
      </c>
    </row>
    <row r="28185">
      <c r="A28185" s="3" t="str">
        <f/>
        <v>#ERROR!</v>
      </c>
    </row>
    <row r="28186">
      <c r="A28186" s="1" t="s">
        <v>10077</v>
      </c>
    </row>
    <row r="28187">
      <c r="A28187" s="1" t="s">
        <v>10078</v>
      </c>
    </row>
    <row r="28188">
      <c r="A28188" s="1" t="s">
        <v>10079</v>
      </c>
    </row>
    <row r="28189">
      <c r="A28189" s="1" t="s">
        <v>10080</v>
      </c>
    </row>
    <row r="28190">
      <c r="A28190" s="1" t="s">
        <v>10081</v>
      </c>
    </row>
    <row r="28191">
      <c r="A28191" s="1" t="s">
        <v>10077</v>
      </c>
    </row>
    <row r="28193">
      <c r="A28193" s="1" t="s">
        <v>10082</v>
      </c>
    </row>
    <row r="28195">
      <c r="A28195" s="1" t="s">
        <v>10083</v>
      </c>
    </row>
    <row r="28197">
      <c r="A28197" s="1" t="s">
        <v>1733</v>
      </c>
    </row>
    <row r="28199">
      <c r="A28199" s="1" t="s">
        <v>10084</v>
      </c>
    </row>
    <row r="28201">
      <c r="A28201" s="1" t="s">
        <v>1736</v>
      </c>
    </row>
    <row r="28203">
      <c r="A28203" s="1" t="s">
        <v>10085</v>
      </c>
    </row>
    <row r="28205">
      <c r="A28205" s="1" t="s">
        <v>10086</v>
      </c>
    </row>
    <row r="28207">
      <c r="A28207" s="1" t="s">
        <v>1740</v>
      </c>
    </row>
    <row r="28209">
      <c r="A28209" s="1" t="s">
        <v>10087</v>
      </c>
    </row>
    <row r="28210">
      <c r="A28210" s="1" t="s">
        <v>10088</v>
      </c>
    </row>
    <row r="28212">
      <c r="A28212" s="1" t="s">
        <v>10089</v>
      </c>
    </row>
    <row r="28213">
      <c r="A28213" s="1" t="s">
        <v>10090</v>
      </c>
    </row>
    <row r="28215">
      <c r="A28215" s="1" t="s">
        <v>7574</v>
      </c>
    </row>
    <row r="28217">
      <c r="A28217" s="1" t="s">
        <v>1516</v>
      </c>
    </row>
    <row r="28218">
      <c r="A28218" s="1" t="s">
        <v>10091</v>
      </c>
    </row>
    <row r="28219">
      <c r="A28219" s="1" t="s">
        <v>10092</v>
      </c>
    </row>
    <row r="28221">
      <c r="A28221" s="1" t="s">
        <v>10093</v>
      </c>
    </row>
    <row r="28222">
      <c r="A28222" s="1" t="s">
        <v>10060</v>
      </c>
    </row>
    <row r="28223">
      <c r="A28223" s="1" t="s">
        <v>10061</v>
      </c>
    </row>
    <row r="28224">
      <c r="A28224" s="1" t="s">
        <v>10063</v>
      </c>
    </row>
    <row r="28225">
      <c r="A28225" s="1" t="s">
        <v>10064</v>
      </c>
    </row>
    <row r="28226">
      <c r="A28226" s="1" t="s">
        <v>10065</v>
      </c>
    </row>
    <row r="28227">
      <c r="A28227" s="1" t="s">
        <v>10066</v>
      </c>
    </row>
    <row r="28228">
      <c r="A28228" s="1" t="s">
        <v>1725</v>
      </c>
    </row>
    <row r="28229">
      <c r="A28229" s="1" t="s">
        <v>10067</v>
      </c>
    </row>
    <row r="28230">
      <c r="A28230" s="1" t="s">
        <v>10068</v>
      </c>
    </row>
    <row r="28231">
      <c r="A28231" s="1" t="s">
        <v>10069</v>
      </c>
    </row>
    <row r="28232">
      <c r="A28232" s="1" t="s">
        <v>10070</v>
      </c>
    </row>
    <row r="28233">
      <c r="A28233" s="1" t="s">
        <v>10071</v>
      </c>
    </row>
    <row r="28234">
      <c r="A28234" s="1" t="s">
        <v>10072</v>
      </c>
    </row>
    <row r="28235">
      <c r="A28235" s="1" t="s">
        <v>10073</v>
      </c>
    </row>
    <row r="28236">
      <c r="A28236" s="1" t="s">
        <v>10074</v>
      </c>
    </row>
    <row r="28237">
      <c r="A28237" s="1" t="s">
        <v>10075</v>
      </c>
    </row>
    <row r="28238">
      <c r="A28238" s="1" t="s">
        <v>8644</v>
      </c>
    </row>
    <row r="28239">
      <c r="A28239" s="1" t="s">
        <v>10080</v>
      </c>
    </row>
    <row r="28240">
      <c r="A28240" s="1" t="s">
        <v>10082</v>
      </c>
    </row>
    <row r="28241">
      <c r="A28241" s="1" t="s">
        <v>10083</v>
      </c>
    </row>
    <row r="28242">
      <c r="A28242" s="1" t="s">
        <v>1733</v>
      </c>
    </row>
    <row r="28243">
      <c r="A28243" s="1" t="s">
        <v>10084</v>
      </c>
    </row>
    <row r="28244">
      <c r="A28244" s="1" t="s">
        <v>1736</v>
      </c>
    </row>
    <row r="28245">
      <c r="A28245" s="1" t="s">
        <v>10085</v>
      </c>
    </row>
    <row r="28246">
      <c r="A28246" s="1" t="s">
        <v>10086</v>
      </c>
    </row>
    <row r="28247">
      <c r="A28247" s="1" t="s">
        <v>1740</v>
      </c>
    </row>
    <row r="28248">
      <c r="A28248" s="1" t="s">
        <v>10087</v>
      </c>
    </row>
    <row r="28249">
      <c r="A28249" s="1" t="s">
        <v>10088</v>
      </c>
    </row>
    <row r="28250">
      <c r="A28250" s="1" t="s">
        <v>10089</v>
      </c>
    </row>
    <row r="28251">
      <c r="A28251" s="1" t="s">
        <v>10090</v>
      </c>
    </row>
    <row r="28252">
      <c r="A28252" s="1" t="s">
        <v>7574</v>
      </c>
    </row>
    <row r="28253">
      <c r="A28253" s="1" t="s">
        <v>10094</v>
      </c>
    </row>
    <row r="28254">
      <c r="A28254" s="1" t="s">
        <v>10095</v>
      </c>
    </row>
    <row r="28256">
      <c r="A28256" s="1" t="s">
        <v>10096</v>
      </c>
    </row>
    <row r="28258">
      <c r="A28258" s="1" t="s">
        <v>10097</v>
      </c>
    </row>
    <row r="28259">
      <c r="A28259" s="1" t="s">
        <v>10098</v>
      </c>
    </row>
    <row r="28261">
      <c r="A28261" s="1" t="s">
        <v>10099</v>
      </c>
    </row>
    <row r="28262">
      <c r="A28262" s="1" t="s">
        <v>10100</v>
      </c>
    </row>
    <row r="28264">
      <c r="A28264" s="1" t="s">
        <v>10101</v>
      </c>
    </row>
    <row r="28265">
      <c r="A28265" s="1" t="s">
        <v>10102</v>
      </c>
    </row>
    <row r="28267">
      <c r="A28267" s="1" t="s">
        <v>10103</v>
      </c>
    </row>
    <row r="28268">
      <c r="A28268" s="1" t="s">
        <v>10104</v>
      </c>
    </row>
    <row r="28270">
      <c r="A28270" s="1" t="s">
        <v>10105</v>
      </c>
    </row>
    <row r="28272">
      <c r="A28272" s="1" t="s">
        <v>10106</v>
      </c>
    </row>
    <row r="28274">
      <c r="A28274" s="1" t="s">
        <v>10107</v>
      </c>
    </row>
    <row r="28276">
      <c r="A28276" s="1" t="s">
        <v>10108</v>
      </c>
    </row>
    <row r="28278">
      <c r="A28278" s="1" t="s">
        <v>10109</v>
      </c>
    </row>
    <row r="28279">
      <c r="A28279" s="1" t="s">
        <v>10110</v>
      </c>
    </row>
    <row r="28281">
      <c r="A28281" s="1" t="s">
        <v>10111</v>
      </c>
    </row>
    <row r="28283">
      <c r="A28283" s="1" t="s">
        <v>10112</v>
      </c>
    </row>
    <row r="28285">
      <c r="A28285" s="1" t="s">
        <v>10113</v>
      </c>
    </row>
    <row r="28287">
      <c r="A28287" s="1" t="s">
        <v>879</v>
      </c>
    </row>
    <row r="28289">
      <c r="A28289" s="1" t="s">
        <v>10114</v>
      </c>
    </row>
    <row r="28291">
      <c r="A28291" s="1" t="s">
        <v>10115</v>
      </c>
    </row>
    <row r="28292">
      <c r="A28292" s="1" t="s">
        <v>10116</v>
      </c>
    </row>
    <row r="28294">
      <c r="A28294" s="1" t="s">
        <v>10117</v>
      </c>
    </row>
    <row r="28296">
      <c r="A28296" s="1" t="s">
        <v>2001</v>
      </c>
    </row>
    <row r="28298">
      <c r="A28298" s="1" t="s">
        <v>10118</v>
      </c>
    </row>
    <row r="28299">
      <c r="A28299" s="1" t="s">
        <v>10098</v>
      </c>
    </row>
    <row r="28300">
      <c r="A28300" s="1" t="s">
        <v>10099</v>
      </c>
    </row>
    <row r="28301">
      <c r="A28301" s="1" t="s">
        <v>10100</v>
      </c>
    </row>
    <row r="28302">
      <c r="A28302" s="1" t="s">
        <v>10101</v>
      </c>
    </row>
    <row r="28303">
      <c r="A28303" s="1" t="s">
        <v>10102</v>
      </c>
    </row>
    <row r="28304">
      <c r="A28304" s="1" t="s">
        <v>10103</v>
      </c>
    </row>
    <row r="28305">
      <c r="A28305" s="1" t="s">
        <v>10104</v>
      </c>
    </row>
    <row r="28306">
      <c r="A28306" s="1" t="s">
        <v>10105</v>
      </c>
    </row>
    <row r="28307">
      <c r="A28307" s="1" t="s">
        <v>10106</v>
      </c>
    </row>
    <row r="28308">
      <c r="A28308" s="1" t="s">
        <v>10107</v>
      </c>
    </row>
    <row r="28309">
      <c r="A28309" s="1" t="s">
        <v>10108</v>
      </c>
    </row>
    <row r="28310">
      <c r="A28310" s="1" t="s">
        <v>10109</v>
      </c>
    </row>
    <row r="28311">
      <c r="A28311" s="1" t="s">
        <v>10110</v>
      </c>
    </row>
    <row r="28312">
      <c r="A28312" s="1" t="s">
        <v>10111</v>
      </c>
    </row>
    <row r="28313">
      <c r="A28313" s="1" t="s">
        <v>10112</v>
      </c>
    </row>
    <row r="28314">
      <c r="A28314" s="1" t="s">
        <v>10113</v>
      </c>
    </row>
    <row r="28315">
      <c r="A28315" s="1" t="s">
        <v>10114</v>
      </c>
    </row>
    <row r="28316">
      <c r="A28316" s="1" t="s">
        <v>10115</v>
      </c>
    </row>
    <row r="28317">
      <c r="A28317" s="1" t="s">
        <v>10116</v>
      </c>
    </row>
    <row r="28318">
      <c r="A28318" s="1" t="s">
        <v>10117</v>
      </c>
    </row>
    <row r="28319">
      <c r="A28319" s="1" t="s">
        <v>10119</v>
      </c>
    </row>
    <row r="28320">
      <c r="A28320" s="1" t="s">
        <v>10120</v>
      </c>
    </row>
    <row r="28321">
      <c r="A28321" s="1" t="s">
        <v>10121</v>
      </c>
    </row>
    <row r="28323">
      <c r="A28323" s="3" t="str">
        <f>+1 (506) 663-9394</f>
        <v>#ERROR!</v>
      </c>
    </row>
    <row r="28324">
      <c r="A28324" s="1" t="s">
        <v>10122</v>
      </c>
    </row>
    <row r="28325">
      <c r="A28325" s="1" t="s">
        <v>10123</v>
      </c>
    </row>
    <row r="28327">
      <c r="A28327" s="1" t="s">
        <v>10124</v>
      </c>
    </row>
    <row r="28329">
      <c r="A28329" s="1" t="s">
        <v>10125</v>
      </c>
    </row>
    <row r="28331">
      <c r="A28331" s="1" t="s">
        <v>10126</v>
      </c>
    </row>
    <row r="28333">
      <c r="A28333" s="1" t="s">
        <v>10127</v>
      </c>
    </row>
    <row r="28334">
      <c r="A28334" s="1" t="s">
        <v>10128</v>
      </c>
    </row>
    <row r="28335">
      <c r="A28335" s="1" t="s">
        <v>10129</v>
      </c>
    </row>
    <row r="28336">
      <c r="A28336" s="1" t="s">
        <v>10130</v>
      </c>
    </row>
    <row r="28338">
      <c r="A28338" s="1" t="s">
        <v>10131</v>
      </c>
    </row>
    <row r="28340">
      <c r="A28340" s="1" t="s">
        <v>10132</v>
      </c>
    </row>
    <row r="28342">
      <c r="A28342" s="1" t="s">
        <v>10133</v>
      </c>
    </row>
    <row r="28344">
      <c r="A28344" s="1" t="s">
        <v>10134</v>
      </c>
    </row>
    <row r="28345">
      <c r="A28345" s="3" t="str">
        <f>+1 (506) 663-9394</f>
        <v>#ERROR!</v>
      </c>
    </row>
    <row r="28346">
      <c r="A28346" s="1" t="s">
        <v>10122</v>
      </c>
    </row>
    <row r="28347">
      <c r="A28347" s="1" t="s">
        <v>10123</v>
      </c>
    </row>
    <row r="28348">
      <c r="A28348" s="1" t="s">
        <v>10125</v>
      </c>
    </row>
    <row r="28349">
      <c r="A28349" s="1" t="s">
        <v>10126</v>
      </c>
    </row>
    <row r="28350">
      <c r="A28350" s="1" t="s">
        <v>10127</v>
      </c>
    </row>
    <row r="28351">
      <c r="A28351" s="1" t="s">
        <v>10128</v>
      </c>
    </row>
    <row r="28352">
      <c r="A28352" s="1" t="s">
        <v>10129</v>
      </c>
    </row>
    <row r="28353">
      <c r="A28353" s="1" t="s">
        <v>10130</v>
      </c>
    </row>
    <row r="28354">
      <c r="A28354" s="1" t="s">
        <v>10131</v>
      </c>
    </row>
    <row r="28355">
      <c r="A28355" s="1" t="s">
        <v>10132</v>
      </c>
    </row>
    <row r="28356">
      <c r="A28356" s="1" t="s">
        <v>10135</v>
      </c>
    </row>
    <row r="28357">
      <c r="A28357" s="1" t="s">
        <v>10136</v>
      </c>
    </row>
    <row r="28359">
      <c r="A28359" s="1" t="s">
        <v>10137</v>
      </c>
    </row>
    <row r="28361">
      <c r="A28361" s="1" t="s">
        <v>10138</v>
      </c>
    </row>
    <row r="28362">
      <c r="A28362" s="1" t="s">
        <v>10139</v>
      </c>
    </row>
    <row r="28364">
      <c r="A28364" s="1" t="s">
        <v>10140</v>
      </c>
    </row>
    <row r="28365">
      <c r="A28365" s="1" t="s">
        <v>10141</v>
      </c>
    </row>
    <row r="28366">
      <c r="A28366" s="1" t="s">
        <v>10142</v>
      </c>
    </row>
    <row r="28367">
      <c r="A28367" s="1" t="s">
        <v>10143</v>
      </c>
    </row>
    <row r="28368">
      <c r="A28368" s="1" t="s">
        <v>10144</v>
      </c>
    </row>
    <row r="28370">
      <c r="A28370" s="1" t="s">
        <v>10145</v>
      </c>
    </row>
    <row r="28371">
      <c r="A28371" s="1" t="s">
        <v>10146</v>
      </c>
    </row>
    <row r="28373">
      <c r="A28373" s="1" t="s">
        <v>10147</v>
      </c>
    </row>
    <row r="28374">
      <c r="A28374" s="1" t="s">
        <v>10148</v>
      </c>
    </row>
    <row r="28376">
      <c r="A28376" s="1" t="s">
        <v>10149</v>
      </c>
    </row>
    <row r="28377">
      <c r="A28377" s="1" t="s">
        <v>10150</v>
      </c>
    </row>
    <row r="28379">
      <c r="A28379" s="1" t="s">
        <v>10151</v>
      </c>
    </row>
    <row r="28381">
      <c r="A28381" s="1" t="s">
        <v>10152</v>
      </c>
    </row>
    <row r="28383">
      <c r="A28383" s="1" t="s">
        <v>10153</v>
      </c>
    </row>
    <row r="28385">
      <c r="A28385" s="1" t="s">
        <v>7632</v>
      </c>
    </row>
    <row r="28387">
      <c r="A28387" s="1" t="s">
        <v>10154</v>
      </c>
    </row>
    <row r="28389">
      <c r="A28389" s="1" t="s">
        <v>7634</v>
      </c>
    </row>
    <row r="28390">
      <c r="A28390" s="1" t="s">
        <v>10137</v>
      </c>
    </row>
    <row r="28391">
      <c r="A28391" s="1" t="s">
        <v>10138</v>
      </c>
    </row>
    <row r="28392">
      <c r="A28392" s="1" t="s">
        <v>10139</v>
      </c>
    </row>
    <row r="28393">
      <c r="A28393" s="1" t="s">
        <v>10140</v>
      </c>
    </row>
    <row r="28394">
      <c r="A28394" s="1" t="s">
        <v>10141</v>
      </c>
    </row>
    <row r="28395">
      <c r="A28395" s="1" t="s">
        <v>10142</v>
      </c>
    </row>
    <row r="28396">
      <c r="A28396" s="1" t="s">
        <v>10143</v>
      </c>
    </row>
    <row r="28397">
      <c r="A28397" s="1" t="s">
        <v>10144</v>
      </c>
    </row>
    <row r="28398">
      <c r="A28398" s="1" t="s">
        <v>10145</v>
      </c>
    </row>
    <row r="28399">
      <c r="A28399" s="1" t="s">
        <v>10146</v>
      </c>
    </row>
    <row r="28400">
      <c r="A28400" s="1" t="s">
        <v>10147</v>
      </c>
    </row>
    <row r="28401">
      <c r="A28401" s="1" t="s">
        <v>10148</v>
      </c>
    </row>
    <row r="28402">
      <c r="A28402" s="1" t="s">
        <v>10149</v>
      </c>
    </row>
    <row r="28403">
      <c r="A28403" s="1" t="s">
        <v>10150</v>
      </c>
    </row>
    <row r="28404">
      <c r="A28404" s="1" t="s">
        <v>10151</v>
      </c>
    </row>
    <row r="28405">
      <c r="A28405" s="1" t="s">
        <v>10152</v>
      </c>
    </row>
    <row r="28406">
      <c r="A28406" s="1" t="s">
        <v>10153</v>
      </c>
    </row>
    <row r="28407">
      <c r="A28407" s="1" t="s">
        <v>7632</v>
      </c>
    </row>
    <row r="28408">
      <c r="A28408" s="1" t="s">
        <v>10155</v>
      </c>
    </row>
    <row r="28409">
      <c r="A28409" s="1" t="s">
        <v>10156</v>
      </c>
    </row>
    <row r="28411">
      <c r="A28411" s="1" t="s">
        <v>10157</v>
      </c>
    </row>
    <row r="28413">
      <c r="A28413" s="1" t="s">
        <v>10158</v>
      </c>
    </row>
    <row r="28415">
      <c r="A28415" s="1" t="s">
        <v>10137</v>
      </c>
    </row>
    <row r="28417">
      <c r="A28417" s="1" t="s">
        <v>10159</v>
      </c>
    </row>
    <row r="28419">
      <c r="A28419" s="1" t="s">
        <v>10160</v>
      </c>
    </row>
    <row r="28421">
      <c r="A28421" s="1" t="s">
        <v>10161</v>
      </c>
    </row>
    <row r="28423">
      <c r="A28423" s="1" t="s">
        <v>10162</v>
      </c>
    </row>
    <row r="28425">
      <c r="A28425" s="1" t="s">
        <v>10163</v>
      </c>
    </row>
    <row r="28427">
      <c r="A28427" s="1" t="s">
        <v>10164</v>
      </c>
    </row>
    <row r="28429">
      <c r="A28429" s="1" t="s">
        <v>10165</v>
      </c>
    </row>
    <row r="28431">
      <c r="A28431" s="1" t="s">
        <v>10166</v>
      </c>
    </row>
    <row r="28433">
      <c r="A28433" s="1" t="s">
        <v>10167</v>
      </c>
    </row>
    <row r="28435">
      <c r="A28435" s="1" t="s">
        <v>10168</v>
      </c>
    </row>
    <row r="28436">
      <c r="A28436" s="1" t="s">
        <v>10169</v>
      </c>
    </row>
    <row r="28437">
      <c r="A28437" s="1" t="s">
        <v>10170</v>
      </c>
    </row>
    <row r="28438">
      <c r="A28438" s="1" t="s">
        <v>10171</v>
      </c>
    </row>
    <row r="28440">
      <c r="A28440" s="1" t="s">
        <v>10172</v>
      </c>
    </row>
    <row r="28442">
      <c r="A28442" s="1" t="s">
        <v>10173</v>
      </c>
    </row>
    <row r="28443">
      <c r="A28443" s="1" t="s">
        <v>10174</v>
      </c>
    </row>
    <row r="28444">
      <c r="A28444" s="1" t="s">
        <v>10175</v>
      </c>
    </row>
    <row r="28446">
      <c r="A28446" s="1" t="s">
        <v>7632</v>
      </c>
    </row>
    <row r="28448">
      <c r="A28448" s="1" t="s">
        <v>10176</v>
      </c>
    </row>
    <row r="28450">
      <c r="A28450" s="1" t="s">
        <v>10177</v>
      </c>
    </row>
    <row r="28451">
      <c r="A28451" s="1" t="s">
        <v>10137</v>
      </c>
    </row>
    <row r="28452">
      <c r="A28452" s="1" t="s">
        <v>10159</v>
      </c>
    </row>
    <row r="28453">
      <c r="A28453" s="1" t="s">
        <v>10160</v>
      </c>
    </row>
    <row r="28454">
      <c r="A28454" s="1" t="s">
        <v>10161</v>
      </c>
    </row>
    <row r="28455">
      <c r="A28455" s="1" t="s">
        <v>10162</v>
      </c>
    </row>
    <row r="28456">
      <c r="A28456" s="1" t="s">
        <v>10163</v>
      </c>
    </row>
    <row r="28457">
      <c r="A28457" s="1" t="s">
        <v>10164</v>
      </c>
    </row>
    <row r="28458">
      <c r="A28458" s="1" t="s">
        <v>10165</v>
      </c>
    </row>
    <row r="28459">
      <c r="A28459" s="1" t="s">
        <v>10166</v>
      </c>
    </row>
    <row r="28460">
      <c r="A28460" s="1" t="s">
        <v>10167</v>
      </c>
    </row>
    <row r="28461">
      <c r="A28461" s="1" t="s">
        <v>10168</v>
      </c>
    </row>
    <row r="28462">
      <c r="A28462" s="1" t="s">
        <v>10169</v>
      </c>
    </row>
    <row r="28463">
      <c r="A28463" s="1" t="s">
        <v>10170</v>
      </c>
    </row>
    <row r="28464">
      <c r="A28464" s="1" t="s">
        <v>10171</v>
      </c>
    </row>
    <row r="28465">
      <c r="A28465" s="1" t="s">
        <v>10172</v>
      </c>
    </row>
    <row r="28466">
      <c r="A28466" s="1" t="s">
        <v>10173</v>
      </c>
    </row>
    <row r="28467">
      <c r="A28467" s="1" t="s">
        <v>10174</v>
      </c>
    </row>
    <row r="28468">
      <c r="A28468" s="1" t="s">
        <v>10175</v>
      </c>
    </row>
    <row r="28469">
      <c r="A28469" s="1" t="s">
        <v>7632</v>
      </c>
    </row>
    <row r="28470">
      <c r="A28470" s="1" t="s">
        <v>10178</v>
      </c>
    </row>
    <row r="28471">
      <c r="A28471" s="1" t="s">
        <v>10179</v>
      </c>
    </row>
    <row r="28473">
      <c r="A28473" s="1" t="s">
        <v>10180</v>
      </c>
    </row>
    <row r="28475">
      <c r="A28475" s="1" t="s">
        <v>10181</v>
      </c>
    </row>
    <row r="28476">
      <c r="A28476" s="1" t="s">
        <v>10182</v>
      </c>
    </row>
    <row r="28478">
      <c r="A28478" s="1" t="s">
        <v>10183</v>
      </c>
    </row>
    <row r="28480">
      <c r="A28480" s="1" t="s">
        <v>10184</v>
      </c>
    </row>
    <row r="28482">
      <c r="A28482" s="1" t="s">
        <v>10185</v>
      </c>
    </row>
    <row r="28484">
      <c r="A28484" s="1" t="s">
        <v>10186</v>
      </c>
    </row>
    <row r="28486">
      <c r="A28486" s="1" t="s">
        <v>10187</v>
      </c>
    </row>
    <row r="28488">
      <c r="A28488" s="1" t="s">
        <v>10188</v>
      </c>
    </row>
    <row r="28489">
      <c r="A28489" s="1" t="s">
        <v>10181</v>
      </c>
    </row>
    <row r="28490">
      <c r="A28490" s="1" t="s">
        <v>10182</v>
      </c>
    </row>
    <row r="28491">
      <c r="A28491" s="1" t="s">
        <v>10183</v>
      </c>
    </row>
    <row r="28492">
      <c r="A28492" s="1" t="s">
        <v>10184</v>
      </c>
    </row>
    <row r="28493">
      <c r="A28493" s="1" t="s">
        <v>10185</v>
      </c>
    </row>
    <row r="28494">
      <c r="A28494" s="1" t="s">
        <v>10186</v>
      </c>
    </row>
    <row r="28495">
      <c r="A28495" s="1" t="s">
        <v>10189</v>
      </c>
    </row>
    <row r="28496">
      <c r="A28496" s="1" t="s">
        <v>10190</v>
      </c>
    </row>
    <row r="28497">
      <c r="A28497" s="1" t="s">
        <v>10191</v>
      </c>
    </row>
    <row r="28498">
      <c r="A28498" s="1" t="s">
        <v>10192</v>
      </c>
    </row>
    <row r="28499">
      <c r="A28499" s="1" t="s">
        <v>10193</v>
      </c>
    </row>
    <row r="28500">
      <c r="A28500" s="1" t="s">
        <v>10194</v>
      </c>
    </row>
    <row r="28501">
      <c r="A28501" s="1" t="s">
        <v>10195</v>
      </c>
    </row>
    <row r="28502">
      <c r="A28502" s="1" t="s">
        <v>10196</v>
      </c>
    </row>
    <row r="28503">
      <c r="A28503" s="1" t="s">
        <v>10197</v>
      </c>
    </row>
    <row r="28504">
      <c r="A28504" s="1" t="s">
        <v>10198</v>
      </c>
    </row>
    <row r="28505">
      <c r="A28505" s="1" t="s">
        <v>10199</v>
      </c>
    </row>
    <row r="28506">
      <c r="A28506" s="1" t="s">
        <v>10200</v>
      </c>
    </row>
    <row r="28507">
      <c r="A28507" s="1" t="s">
        <v>10201</v>
      </c>
    </row>
    <row r="28508">
      <c r="A28508" s="1" t="s">
        <v>10202</v>
      </c>
    </row>
    <row r="28509">
      <c r="A28509" s="1" t="s">
        <v>10203</v>
      </c>
    </row>
    <row r="28510">
      <c r="A28510" s="1" t="s">
        <v>10204</v>
      </c>
    </row>
    <row r="28511">
      <c r="A28511" s="1" t="s">
        <v>10205</v>
      </c>
    </row>
    <row r="28512">
      <c r="A28512" s="1" t="s">
        <v>10206</v>
      </c>
    </row>
    <row r="28513">
      <c r="A28513" s="1" t="s">
        <v>10207</v>
      </c>
    </row>
    <row r="28514">
      <c r="A28514" s="1" t="s">
        <v>10191</v>
      </c>
    </row>
    <row r="28515">
      <c r="A28515" s="1" t="s">
        <v>10193</v>
      </c>
    </row>
    <row r="28516">
      <c r="A28516" s="1" t="s">
        <v>10194</v>
      </c>
    </row>
    <row r="28517">
      <c r="A28517" s="1" t="s">
        <v>10195</v>
      </c>
    </row>
    <row r="28518">
      <c r="A28518" s="1" t="s">
        <v>10196</v>
      </c>
    </row>
    <row r="28519">
      <c r="A28519" s="1" t="s">
        <v>10197</v>
      </c>
    </row>
    <row r="28520">
      <c r="A28520" s="1" t="s">
        <v>10200</v>
      </c>
    </row>
    <row r="28521">
      <c r="A28521" s="1" t="s">
        <v>10201</v>
      </c>
    </row>
    <row r="28522">
      <c r="A28522" s="1" t="s">
        <v>10202</v>
      </c>
    </row>
    <row r="28523">
      <c r="A28523" s="1" t="s">
        <v>10203</v>
      </c>
    </row>
    <row r="28524">
      <c r="A28524" s="1" t="s">
        <v>10204</v>
      </c>
    </row>
    <row r="28525">
      <c r="A28525" s="1" t="s">
        <v>10205</v>
      </c>
    </row>
    <row r="28526">
      <c r="A28526" s="1" t="s">
        <v>10206</v>
      </c>
    </row>
    <row r="28527">
      <c r="A28527" s="1" t="s">
        <v>10208</v>
      </c>
    </row>
    <row r="28528">
      <c r="A28528" s="1" t="s">
        <v>10209</v>
      </c>
    </row>
    <row r="28529">
      <c r="A28529" s="1" t="s">
        <v>10210</v>
      </c>
    </row>
    <row r="28530">
      <c r="A28530" s="1" t="s">
        <v>10211</v>
      </c>
    </row>
    <row r="28531">
      <c r="A28531" s="1" t="s">
        <v>10212</v>
      </c>
    </row>
    <row r="28532">
      <c r="A28532" s="1" t="s">
        <v>10213</v>
      </c>
    </row>
    <row r="28533">
      <c r="A28533" s="4" t="s">
        <v>10214</v>
      </c>
    </row>
    <row r="28534">
      <c r="A28534" s="1" t="s">
        <v>322</v>
      </c>
    </row>
    <row r="28535">
      <c r="A28535" s="1" t="s">
        <v>10215</v>
      </c>
    </row>
    <row r="28536">
      <c r="A28536" s="1" t="s">
        <v>10216</v>
      </c>
    </row>
    <row r="28537">
      <c r="A28537" s="1" t="s">
        <v>10217</v>
      </c>
    </row>
    <row r="28539">
      <c r="A28539" s="1" t="s">
        <v>10218</v>
      </c>
    </row>
    <row r="28541">
      <c r="A28541" s="1" t="s">
        <v>10219</v>
      </c>
    </row>
    <row r="28542">
      <c r="A28542" s="1" t="s">
        <v>10210</v>
      </c>
    </row>
    <row r="28543">
      <c r="A28543" s="1" t="s">
        <v>10211</v>
      </c>
    </row>
    <row r="28544">
      <c r="A28544" s="1" t="s">
        <v>10212</v>
      </c>
    </row>
    <row r="28545">
      <c r="A28545" s="1" t="s">
        <v>10213</v>
      </c>
    </row>
    <row r="28546">
      <c r="A28546" s="4" t="s">
        <v>10214</v>
      </c>
    </row>
    <row r="28547">
      <c r="A28547" s="1" t="s">
        <v>10217</v>
      </c>
    </row>
    <row r="28548">
      <c r="A28548" s="1" t="s">
        <v>10220</v>
      </c>
    </row>
    <row r="28549">
      <c r="A28549" s="1" t="s">
        <v>10221</v>
      </c>
    </row>
    <row r="28550">
      <c r="A28550" s="1" t="s">
        <v>966</v>
      </c>
    </row>
    <row r="28551">
      <c r="A28551" s="1" t="s">
        <v>10222</v>
      </c>
    </row>
    <row r="28552">
      <c r="A28552" s="1" t="s">
        <v>10223</v>
      </c>
    </row>
    <row r="28553">
      <c r="A28553" s="1" t="s">
        <v>10224</v>
      </c>
    </row>
    <row r="28554">
      <c r="A28554" s="1" t="s">
        <v>10225</v>
      </c>
    </row>
    <row r="28555">
      <c r="A28555" s="1" t="s">
        <v>966</v>
      </c>
    </row>
    <row r="28556">
      <c r="A28556" s="1" t="s">
        <v>10226</v>
      </c>
    </row>
    <row r="28557">
      <c r="A28557" s="1" t="s">
        <v>10192</v>
      </c>
    </row>
    <row r="28558">
      <c r="A28558" s="1" t="s">
        <v>10227</v>
      </c>
    </row>
    <row r="28559">
      <c r="A28559" s="1" t="s">
        <v>10228</v>
      </c>
    </row>
    <row r="28560">
      <c r="A28560" s="1" t="s">
        <v>10229</v>
      </c>
    </row>
    <row r="28561">
      <c r="A28561" s="1" t="s">
        <v>10230</v>
      </c>
    </row>
    <row r="28562">
      <c r="A28562" s="1" t="s">
        <v>10231</v>
      </c>
    </row>
    <row r="28563">
      <c r="A28563" s="1" t="s">
        <v>10232</v>
      </c>
    </row>
    <row r="28564">
      <c r="A28564" s="1" t="s">
        <v>10233</v>
      </c>
    </row>
    <row r="28565">
      <c r="A28565" s="1" t="s">
        <v>10234</v>
      </c>
    </row>
    <row r="28566">
      <c r="A28566" s="1" t="s">
        <v>10223</v>
      </c>
    </row>
    <row r="28567">
      <c r="A28567" s="1" t="s">
        <v>10224</v>
      </c>
    </row>
    <row r="28568">
      <c r="A28568" s="1" t="s">
        <v>10226</v>
      </c>
    </row>
    <row r="28569">
      <c r="A28569" s="1" t="s">
        <v>10227</v>
      </c>
    </row>
    <row r="28570">
      <c r="A28570" s="1" t="s">
        <v>10228</v>
      </c>
    </row>
    <row r="28571">
      <c r="A28571" s="1" t="s">
        <v>10229</v>
      </c>
    </row>
    <row r="28572">
      <c r="A28572" s="1" t="s">
        <v>10230</v>
      </c>
    </row>
    <row r="28573">
      <c r="A28573" s="1" t="s">
        <v>10231</v>
      </c>
    </row>
    <row r="28574">
      <c r="A28574" s="1" t="s">
        <v>10232</v>
      </c>
    </row>
    <row r="28575">
      <c r="A28575" s="1" t="s">
        <v>10233</v>
      </c>
    </row>
    <row r="28576">
      <c r="A28576" s="1" t="s">
        <v>10235</v>
      </c>
    </row>
    <row r="28577">
      <c r="A28577" s="1" t="s">
        <v>10236</v>
      </c>
    </row>
    <row r="28579">
      <c r="A28579" s="1" t="s">
        <v>10237</v>
      </c>
    </row>
    <row r="28580">
      <c r="A28580" s="1" t="s">
        <v>10238</v>
      </c>
    </row>
    <row r="28582">
      <c r="A28582" s="1" t="s">
        <v>10239</v>
      </c>
    </row>
    <row r="28583">
      <c r="A28583" s="1" t="s">
        <v>10240</v>
      </c>
    </row>
    <row r="28585">
      <c r="A28585" s="1" t="s">
        <v>1069</v>
      </c>
    </row>
    <row r="28586">
      <c r="A28586" s="1" t="s">
        <v>10241</v>
      </c>
    </row>
    <row r="28588">
      <c r="A28588" s="1" t="s">
        <v>10242</v>
      </c>
    </row>
    <row r="28589">
      <c r="A28589" s="1" t="s">
        <v>10243</v>
      </c>
    </row>
    <row r="28591">
      <c r="A28591" s="1" t="s">
        <v>10244</v>
      </c>
    </row>
    <row r="28592">
      <c r="A28592" s="1" t="s">
        <v>10245</v>
      </c>
    </row>
    <row r="28593">
      <c r="A28593" s="1" t="s">
        <v>10246</v>
      </c>
    </row>
    <row r="28595">
      <c r="A28595" s="1" t="s">
        <v>10247</v>
      </c>
    </row>
    <row r="28597">
      <c r="A28597" s="1" t="s">
        <v>7639</v>
      </c>
    </row>
    <row r="28599">
      <c r="A28599" s="13">
        <v>1500.0</v>
      </c>
    </row>
    <row r="28601">
      <c r="A28601" s="1" t="s">
        <v>10248</v>
      </c>
    </row>
    <row r="28603">
      <c r="A28603" s="1" t="s">
        <v>10249</v>
      </c>
    </row>
    <row r="28604">
      <c r="A28604" s="1" t="s">
        <v>10250</v>
      </c>
    </row>
    <row r="28605">
      <c r="A28605" s="1" t="s">
        <v>10251</v>
      </c>
    </row>
    <row r="28607">
      <c r="A28607" s="1" t="s">
        <v>390</v>
      </c>
    </row>
    <row r="28608">
      <c r="A28608" s="1" t="s">
        <v>10252</v>
      </c>
    </row>
    <row r="28609">
      <c r="A28609" s="1" t="s">
        <v>10253</v>
      </c>
    </row>
    <row r="28611">
      <c r="A28611" s="1" t="s">
        <v>10254</v>
      </c>
    </row>
    <row r="28613">
      <c r="A28613" s="1" t="s">
        <v>10255</v>
      </c>
    </row>
    <row r="28614">
      <c r="A28614" s="1" t="s">
        <v>10237</v>
      </c>
    </row>
    <row r="28615">
      <c r="A28615" s="1" t="s">
        <v>10238</v>
      </c>
    </row>
    <row r="28616">
      <c r="A28616" s="1" t="s">
        <v>10239</v>
      </c>
    </row>
    <row r="28617">
      <c r="A28617" s="1" t="s">
        <v>10240</v>
      </c>
    </row>
    <row r="28618">
      <c r="A28618" s="1" t="s">
        <v>10242</v>
      </c>
    </row>
    <row r="28619">
      <c r="A28619" s="1" t="s">
        <v>10243</v>
      </c>
    </row>
    <row r="28620">
      <c r="A28620" s="1" t="s">
        <v>10244</v>
      </c>
    </row>
    <row r="28621">
      <c r="A28621" s="1" t="s">
        <v>10245</v>
      </c>
    </row>
    <row r="28622">
      <c r="A28622" s="1" t="s">
        <v>10246</v>
      </c>
    </row>
    <row r="28623">
      <c r="A28623" s="1" t="s">
        <v>10247</v>
      </c>
    </row>
    <row r="28624">
      <c r="A28624" s="1" t="s">
        <v>7639</v>
      </c>
    </row>
    <row r="28625">
      <c r="A28625" s="13">
        <v>1500.0</v>
      </c>
    </row>
    <row r="28626">
      <c r="A28626" s="1" t="s">
        <v>10248</v>
      </c>
    </row>
    <row r="28627">
      <c r="A28627" s="1" t="s">
        <v>10249</v>
      </c>
    </row>
    <row r="28628">
      <c r="A28628" s="1" t="s">
        <v>10250</v>
      </c>
    </row>
    <row r="28629">
      <c r="A28629" s="1" t="s">
        <v>10251</v>
      </c>
    </row>
    <row r="28630">
      <c r="A28630" s="1" t="s">
        <v>10252</v>
      </c>
    </row>
    <row r="28631">
      <c r="A28631" s="1" t="s">
        <v>10253</v>
      </c>
    </row>
    <row r="28632">
      <c r="A28632" s="1" t="s">
        <v>10256</v>
      </c>
    </row>
    <row r="28633">
      <c r="A28633" s="1" t="s">
        <v>10257</v>
      </c>
    </row>
    <row r="28635">
      <c r="A28635" s="3">
        <f> (12)</f>
        <v>12</v>
      </c>
    </row>
    <row r="28637">
      <c r="A28637" s="15">
        <v>44316.0</v>
      </c>
    </row>
    <row r="28638">
      <c r="A28638" s="1" t="s">
        <v>10258</v>
      </c>
    </row>
    <row r="28640">
      <c r="A28640" s="1" t="s">
        <v>10259</v>
      </c>
    </row>
    <row r="28642">
      <c r="A28642" s="1" t="s">
        <v>10260</v>
      </c>
    </row>
    <row r="28644">
      <c r="A28644" s="1" t="s">
        <v>10261</v>
      </c>
    </row>
    <row r="28645">
      <c r="A28645" s="1" t="s">
        <v>10262</v>
      </c>
    </row>
    <row r="28647">
      <c r="A28647" s="1" t="s">
        <v>10263</v>
      </c>
    </row>
    <row r="28648">
      <c r="A28648" s="1" t="s">
        <v>10264</v>
      </c>
    </row>
    <row r="28649">
      <c r="A28649" s="1" t="s">
        <v>10265</v>
      </c>
    </row>
    <row r="28651">
      <c r="A28651" s="1" t="s">
        <v>10266</v>
      </c>
    </row>
    <row r="28652">
      <c r="A28652" s="1" t="s">
        <v>10267</v>
      </c>
    </row>
    <row r="28653">
      <c r="A28653" s="1" t="s">
        <v>10268</v>
      </c>
    </row>
    <row r="28655">
      <c r="A28655" s="1" t="s">
        <v>10269</v>
      </c>
    </row>
    <row r="28657">
      <c r="A28657" s="5">
        <v>0.7548611111111111</v>
      </c>
    </row>
    <row r="28659">
      <c r="A28659" s="1" t="s">
        <v>10270</v>
      </c>
    </row>
    <row r="28661">
      <c r="A28661" s="1" t="s">
        <v>10271</v>
      </c>
    </row>
    <row r="28662">
      <c r="A28662" s="1" t="s">
        <v>10272</v>
      </c>
    </row>
    <row r="28664">
      <c r="A28664" s="1" t="s">
        <v>10273</v>
      </c>
    </row>
    <row r="28666">
      <c r="A28666" s="1" t="s">
        <v>10274</v>
      </c>
    </row>
    <row r="28667">
      <c r="A28667" s="1" t="s">
        <v>10275</v>
      </c>
    </row>
    <row r="28669">
      <c r="A28669" s="1">
        <v>1.0</v>
      </c>
    </row>
    <row r="28670">
      <c r="A28670" s="1" t="s">
        <v>10276</v>
      </c>
    </row>
    <row r="28672">
      <c r="A28672" s="1" t="s">
        <v>10277</v>
      </c>
    </row>
    <row r="28674">
      <c r="A28674" s="1" t="s">
        <v>10278</v>
      </c>
    </row>
    <row r="28676">
      <c r="A28676" s="1" t="s">
        <v>10279</v>
      </c>
    </row>
    <row r="28678">
      <c r="A28678" s="1" t="s">
        <v>10280</v>
      </c>
    </row>
    <row r="28680">
      <c r="A28680" s="1" t="s">
        <v>10281</v>
      </c>
    </row>
    <row r="28681">
      <c r="A28681" s="1" t="s">
        <v>966</v>
      </c>
    </row>
    <row r="28683">
      <c r="A28683" s="1" t="s">
        <v>10282</v>
      </c>
    </row>
    <row r="28684">
      <c r="A28684" s="1" t="s">
        <v>10283</v>
      </c>
    </row>
    <row r="28686">
      <c r="A28686" s="1" t="s">
        <v>10284</v>
      </c>
    </row>
    <row r="28688">
      <c r="A28688" s="1" t="s">
        <v>10285</v>
      </c>
    </row>
    <row r="28690">
      <c r="A28690" s="1" t="s">
        <v>10286</v>
      </c>
    </row>
    <row r="28692">
      <c r="A28692" s="1" t="s">
        <v>10287</v>
      </c>
    </row>
    <row r="28693">
      <c r="A28693" s="1" t="s">
        <v>10288</v>
      </c>
    </row>
    <row r="28694">
      <c r="A28694" s="1" t="s">
        <v>10289</v>
      </c>
    </row>
    <row r="28696">
      <c r="A28696" s="1" t="s">
        <v>10290</v>
      </c>
    </row>
    <row r="28698">
      <c r="A28698" s="1" t="s">
        <v>10291</v>
      </c>
    </row>
    <row r="28700">
      <c r="A28700" s="1" t="s">
        <v>10292</v>
      </c>
    </row>
    <row r="28702">
      <c r="A28702" s="1" t="s">
        <v>10293</v>
      </c>
    </row>
    <row r="28703">
      <c r="A28703" s="1" t="s">
        <v>10294</v>
      </c>
    </row>
    <row r="28704">
      <c r="A28704" s="1" t="s">
        <v>10295</v>
      </c>
    </row>
    <row r="28705">
      <c r="A28705" s="1" t="s">
        <v>10258</v>
      </c>
    </row>
    <row r="28706">
      <c r="A28706" s="1" t="s">
        <v>10259</v>
      </c>
    </row>
    <row r="28707">
      <c r="A28707" s="1" t="s">
        <v>10260</v>
      </c>
    </row>
    <row r="28708">
      <c r="A28708" s="1" t="s">
        <v>10261</v>
      </c>
    </row>
    <row r="28709">
      <c r="A28709" s="1" t="s">
        <v>10262</v>
      </c>
    </row>
    <row r="28710">
      <c r="A28710" s="1" t="s">
        <v>10263</v>
      </c>
    </row>
    <row r="28711">
      <c r="A28711" s="1" t="s">
        <v>10264</v>
      </c>
    </row>
    <row r="28712">
      <c r="A28712" s="1" t="s">
        <v>10265</v>
      </c>
    </row>
    <row r="28713">
      <c r="A28713" s="1" t="s">
        <v>10266</v>
      </c>
    </row>
    <row r="28714">
      <c r="A28714" s="1" t="s">
        <v>10267</v>
      </c>
    </row>
    <row r="28715">
      <c r="A28715" s="1" t="s">
        <v>10268</v>
      </c>
    </row>
    <row r="28716">
      <c r="A28716" s="1" t="s">
        <v>10269</v>
      </c>
    </row>
    <row r="28717">
      <c r="A28717" s="1" t="s">
        <v>10270</v>
      </c>
    </row>
    <row r="28718">
      <c r="A28718" s="1" t="s">
        <v>10272</v>
      </c>
    </row>
    <row r="28719">
      <c r="A28719" s="1" t="s">
        <v>10273</v>
      </c>
    </row>
    <row r="28720">
      <c r="A28720" s="1" t="s">
        <v>10274</v>
      </c>
    </row>
    <row r="28721">
      <c r="A28721" s="1" t="s">
        <v>10275</v>
      </c>
    </row>
    <row r="28722">
      <c r="A28722" s="1" t="s">
        <v>10276</v>
      </c>
    </row>
    <row r="28723">
      <c r="A28723" s="1" t="s">
        <v>10277</v>
      </c>
    </row>
    <row r="28724">
      <c r="A28724" s="1" t="s">
        <v>10278</v>
      </c>
    </row>
    <row r="28725">
      <c r="A28725" s="1" t="s">
        <v>10279</v>
      </c>
    </row>
    <row r="28726">
      <c r="A28726" s="1" t="s">
        <v>10280</v>
      </c>
    </row>
    <row r="28727">
      <c r="A28727" s="1" t="s">
        <v>10281</v>
      </c>
    </row>
    <row r="28728">
      <c r="A28728" s="1" t="s">
        <v>10282</v>
      </c>
    </row>
    <row r="28729">
      <c r="A28729" s="1" t="s">
        <v>10283</v>
      </c>
    </row>
    <row r="28730">
      <c r="A28730" s="1" t="s">
        <v>10284</v>
      </c>
    </row>
    <row r="28731">
      <c r="A28731" s="1" t="s">
        <v>10285</v>
      </c>
    </row>
    <row r="28732">
      <c r="A28732" s="1" t="s">
        <v>10287</v>
      </c>
    </row>
    <row r="28733">
      <c r="A28733" s="1" t="s">
        <v>10288</v>
      </c>
    </row>
    <row r="28734">
      <c r="A28734" s="1" t="s">
        <v>10289</v>
      </c>
    </row>
    <row r="28735">
      <c r="A28735" s="1" t="s">
        <v>10290</v>
      </c>
    </row>
    <row r="28736">
      <c r="A28736" s="1" t="s">
        <v>10291</v>
      </c>
    </row>
    <row r="28737">
      <c r="A28737" s="1" t="s">
        <v>10292</v>
      </c>
    </row>
    <row r="28738">
      <c r="A28738" s="1" t="s">
        <v>10293</v>
      </c>
    </row>
    <row r="28739">
      <c r="A28739" s="1" t="s">
        <v>10296</v>
      </c>
    </row>
    <row r="28740">
      <c r="A28740" s="1" t="s">
        <v>10297</v>
      </c>
    </row>
    <row r="28742">
      <c r="A28742" s="1" t="s">
        <v>8293</v>
      </c>
    </row>
    <row r="28743">
      <c r="A28743" s="1" t="s">
        <v>4140</v>
      </c>
    </row>
    <row r="28745">
      <c r="A28745" s="1" t="s">
        <v>10298</v>
      </c>
    </row>
    <row r="28746">
      <c r="A28746" s="1" t="s">
        <v>10299</v>
      </c>
    </row>
    <row r="28747">
      <c r="A28747" s="1" t="s">
        <v>10300</v>
      </c>
    </row>
    <row r="28749">
      <c r="A28749" s="1" t="s">
        <v>10301</v>
      </c>
    </row>
    <row r="28750">
      <c r="A28750" s="1" t="s">
        <v>10302</v>
      </c>
    </row>
    <row r="28752">
      <c r="A28752" s="1" t="s">
        <v>10303</v>
      </c>
    </row>
    <row r="28754">
      <c r="A28754" s="1" t="s">
        <v>10304</v>
      </c>
    </row>
    <row r="28755">
      <c r="A28755" s="1" t="s">
        <v>10305</v>
      </c>
    </row>
    <row r="28757">
      <c r="A28757" s="1" t="s">
        <v>10306</v>
      </c>
    </row>
    <row r="28759">
      <c r="A28759" s="1" t="s">
        <v>10307</v>
      </c>
    </row>
    <row r="28761">
      <c r="A28761" s="1" t="s">
        <v>10308</v>
      </c>
    </row>
    <row r="28763">
      <c r="A28763" s="1" t="s">
        <v>10309</v>
      </c>
    </row>
    <row r="28765">
      <c r="A28765" s="1" t="s">
        <v>10310</v>
      </c>
    </row>
    <row r="28767">
      <c r="A28767" s="1" t="s">
        <v>10311</v>
      </c>
    </row>
    <row r="28769">
      <c r="A28769" s="3" t="str">
        <f>2OOO</f>
        <v>#ERROR!</v>
      </c>
    </row>
    <row r="28771">
      <c r="A28771" s="1" t="s">
        <v>10312</v>
      </c>
    </row>
    <row r="28773">
      <c r="A28773" s="1" t="s">
        <v>10313</v>
      </c>
    </row>
    <row r="28775">
      <c r="A28775" s="1" t="s">
        <v>4370</v>
      </c>
    </row>
    <row r="28776">
      <c r="A28776" s="1" t="s">
        <v>1516</v>
      </c>
    </row>
    <row r="28778">
      <c r="A28778" s="1" t="s">
        <v>10314</v>
      </c>
    </row>
    <row r="28780">
      <c r="A28780" s="1" t="s">
        <v>10315</v>
      </c>
    </row>
    <row r="28781">
      <c r="A28781" s="1" t="s">
        <v>10316</v>
      </c>
    </row>
    <row r="28783">
      <c r="A28783" s="1" t="s">
        <v>10317</v>
      </c>
    </row>
    <row r="28785">
      <c r="A28785" s="1" t="s">
        <v>10318</v>
      </c>
    </row>
    <row r="28787">
      <c r="A28787" s="1" t="s">
        <v>10319</v>
      </c>
    </row>
    <row r="28788">
      <c r="A28788" s="1" t="s">
        <v>10299</v>
      </c>
    </row>
    <row r="28789">
      <c r="A28789" s="1" t="s">
        <v>10300</v>
      </c>
    </row>
    <row r="28790">
      <c r="A28790" s="1" t="s">
        <v>10301</v>
      </c>
    </row>
    <row r="28791">
      <c r="A28791" s="1" t="s">
        <v>10302</v>
      </c>
    </row>
    <row r="28792">
      <c r="A28792" s="1" t="s">
        <v>10303</v>
      </c>
    </row>
    <row r="28793">
      <c r="A28793" s="1" t="s">
        <v>10304</v>
      </c>
    </row>
    <row r="28794">
      <c r="A28794" s="1" t="s">
        <v>10305</v>
      </c>
    </row>
    <row r="28795">
      <c r="A28795" s="1" t="s">
        <v>10306</v>
      </c>
    </row>
    <row r="28796">
      <c r="A28796" s="1" t="s">
        <v>10307</v>
      </c>
    </row>
    <row r="28797">
      <c r="A28797" s="1" t="s">
        <v>10308</v>
      </c>
    </row>
    <row r="28798">
      <c r="A28798" s="1" t="s">
        <v>10309</v>
      </c>
    </row>
    <row r="28799">
      <c r="A28799" s="1" t="s">
        <v>10310</v>
      </c>
    </row>
    <row r="28800">
      <c r="A28800" s="1" t="s">
        <v>10311</v>
      </c>
    </row>
    <row r="28801">
      <c r="A28801" s="3" t="str">
        <f>2OOO</f>
        <v>#ERROR!</v>
      </c>
    </row>
    <row r="28802">
      <c r="A28802" s="1" t="s">
        <v>10312</v>
      </c>
    </row>
    <row r="28803">
      <c r="A28803" s="1" t="s">
        <v>10313</v>
      </c>
    </row>
    <row r="28804">
      <c r="A28804" s="1" t="s">
        <v>10314</v>
      </c>
    </row>
    <row r="28805">
      <c r="A28805" s="1" t="s">
        <v>10316</v>
      </c>
    </row>
    <row r="28806">
      <c r="A28806" s="1" t="s">
        <v>10317</v>
      </c>
    </row>
    <row r="28807">
      <c r="A28807" s="1" t="s">
        <v>10320</v>
      </c>
    </row>
    <row r="28808">
      <c r="A28808" s="1" t="s">
        <v>10321</v>
      </c>
    </row>
    <row r="28809">
      <c r="A28809" s="1" t="s">
        <v>10322</v>
      </c>
    </row>
    <row r="28810">
      <c r="A28810" s="1" t="s">
        <v>10323</v>
      </c>
    </row>
    <row r="28812">
      <c r="A28812" s="1" t="s">
        <v>7790</v>
      </c>
    </row>
    <row r="28814">
      <c r="A28814" s="1" t="s">
        <v>10324</v>
      </c>
    </row>
    <row r="28816">
      <c r="A28816" s="1" t="s">
        <v>10325</v>
      </c>
    </row>
    <row r="28818">
      <c r="A28818" s="1" t="s">
        <v>10326</v>
      </c>
    </row>
    <row r="28819">
      <c r="A28819" s="1" t="s">
        <v>10327</v>
      </c>
    </row>
    <row r="28820">
      <c r="A28820" s="1" t="s">
        <v>10328</v>
      </c>
    </row>
    <row r="28821">
      <c r="A28821" s="1" t="s">
        <v>10329</v>
      </c>
    </row>
    <row r="28823">
      <c r="A28823" s="1" t="s">
        <v>10330</v>
      </c>
    </row>
    <row r="28825">
      <c r="A28825" s="1" t="s">
        <v>10331</v>
      </c>
    </row>
    <row r="28826">
      <c r="A28826" s="1" t="s">
        <v>10332</v>
      </c>
    </row>
    <row r="28827">
      <c r="A28827" s="1" t="s">
        <v>10333</v>
      </c>
    </row>
    <row r="28829">
      <c r="A28829" s="1" t="s">
        <v>10334</v>
      </c>
    </row>
    <row r="28830">
      <c r="A28830" s="1" t="s">
        <v>10335</v>
      </c>
    </row>
    <row r="28832">
      <c r="A28832" s="1" t="s">
        <v>10336</v>
      </c>
    </row>
    <row r="28833">
      <c r="A28833" s="1" t="s">
        <v>10337</v>
      </c>
    </row>
    <row r="28835">
      <c r="A28835" s="1" t="s">
        <v>10338</v>
      </c>
    </row>
    <row r="28836">
      <c r="A28836" s="1" t="s">
        <v>10339</v>
      </c>
    </row>
    <row r="28838">
      <c r="A28838" s="1" t="s">
        <v>1481</v>
      </c>
    </row>
    <row r="28839">
      <c r="A28839" s="1" t="s">
        <v>10340</v>
      </c>
    </row>
    <row r="28841">
      <c r="A28841" s="1" t="s">
        <v>10341</v>
      </c>
    </row>
    <row r="28843">
      <c r="A28843" s="1" t="s">
        <v>10342</v>
      </c>
    </row>
    <row r="28844">
      <c r="A28844" s="1" t="s">
        <v>10323</v>
      </c>
    </row>
    <row r="28845">
      <c r="A28845" s="1" t="s">
        <v>7790</v>
      </c>
    </row>
    <row r="28846">
      <c r="A28846" s="1" t="s">
        <v>10324</v>
      </c>
    </row>
    <row r="28847">
      <c r="A28847" s="1" t="s">
        <v>10325</v>
      </c>
    </row>
    <row r="28848">
      <c r="A28848" s="1" t="s">
        <v>10326</v>
      </c>
    </row>
    <row r="28849">
      <c r="A28849" s="1" t="s">
        <v>10343</v>
      </c>
    </row>
    <row r="28850">
      <c r="A28850" s="1" t="s">
        <v>10328</v>
      </c>
    </row>
    <row r="28851">
      <c r="A28851" s="1" t="s">
        <v>10329</v>
      </c>
    </row>
    <row r="28852">
      <c r="A28852" s="1" t="s">
        <v>10330</v>
      </c>
    </row>
    <row r="28853">
      <c r="A28853" s="1" t="s">
        <v>10331</v>
      </c>
    </row>
    <row r="28854">
      <c r="A28854" s="1" t="s">
        <v>10332</v>
      </c>
    </row>
    <row r="28855">
      <c r="A28855" s="1" t="s">
        <v>10333</v>
      </c>
    </row>
    <row r="28856">
      <c r="A28856" s="1" t="s">
        <v>10334</v>
      </c>
    </row>
    <row r="28857">
      <c r="A28857" s="1" t="s">
        <v>10335</v>
      </c>
    </row>
    <row r="28858">
      <c r="A28858" s="1" t="s">
        <v>10336</v>
      </c>
    </row>
    <row r="28859">
      <c r="A28859" s="1" t="s">
        <v>10337</v>
      </c>
    </row>
    <row r="28860">
      <c r="A28860" s="1" t="s">
        <v>10338</v>
      </c>
    </row>
    <row r="28861">
      <c r="A28861" s="1" t="s">
        <v>10339</v>
      </c>
    </row>
    <row r="28862">
      <c r="A28862" s="1" t="s">
        <v>10344</v>
      </c>
    </row>
    <row r="28863">
      <c r="A28863" s="1" t="s">
        <v>10345</v>
      </c>
    </row>
    <row r="28864">
      <c r="A28864" s="1" t="s">
        <v>10346</v>
      </c>
    </row>
    <row r="28866">
      <c r="A28866" s="1" t="s">
        <v>10347</v>
      </c>
    </row>
    <row r="28867">
      <c r="A28867" s="1" t="s">
        <v>10348</v>
      </c>
    </row>
    <row r="28869">
      <c r="A28869" s="1" t="s">
        <v>10349</v>
      </c>
    </row>
    <row r="28871">
      <c r="A28871" s="1" t="s">
        <v>10350</v>
      </c>
    </row>
    <row r="28872">
      <c r="A28872" s="1" t="s">
        <v>10351</v>
      </c>
    </row>
    <row r="28873">
      <c r="A28873" s="1" t="s">
        <v>10352</v>
      </c>
    </row>
    <row r="28875">
      <c r="A28875" s="1" t="s">
        <v>10353</v>
      </c>
    </row>
    <row r="28876">
      <c r="A28876" s="1" t="s">
        <v>10354</v>
      </c>
    </row>
    <row r="28877">
      <c r="A28877" s="1" t="s">
        <v>10355</v>
      </c>
    </row>
    <row r="28878">
      <c r="A28878" s="1" t="s">
        <v>10356</v>
      </c>
    </row>
    <row r="28879">
      <c r="A28879" s="1" t="s">
        <v>10357</v>
      </c>
    </row>
    <row r="28881">
      <c r="A28881" s="1" t="s">
        <v>10358</v>
      </c>
    </row>
    <row r="28882">
      <c r="A28882" s="1" t="s">
        <v>10359</v>
      </c>
    </row>
    <row r="28884">
      <c r="A28884" s="1" t="s">
        <v>10360</v>
      </c>
    </row>
    <row r="28886">
      <c r="A28886" s="1" t="s">
        <v>10361</v>
      </c>
    </row>
    <row r="28887">
      <c r="A28887" s="1" t="s">
        <v>10362</v>
      </c>
    </row>
    <row r="28888">
      <c r="A28888" s="1" t="s">
        <v>10363</v>
      </c>
    </row>
    <row r="28890">
      <c r="A28890" s="1" t="s">
        <v>10364</v>
      </c>
    </row>
    <row r="28891">
      <c r="A28891" s="1" t="s">
        <v>10365</v>
      </c>
    </row>
    <row r="28892">
      <c r="A28892" s="1" t="s">
        <v>10346</v>
      </c>
    </row>
    <row r="28893">
      <c r="A28893" s="1" t="s">
        <v>10347</v>
      </c>
    </row>
    <row r="28894">
      <c r="A28894" s="1" t="s">
        <v>10348</v>
      </c>
    </row>
    <row r="28895">
      <c r="A28895" s="1" t="s">
        <v>10349</v>
      </c>
    </row>
    <row r="28896">
      <c r="A28896" s="1" t="s">
        <v>10350</v>
      </c>
    </row>
    <row r="28897">
      <c r="A28897" s="1" t="s">
        <v>10351</v>
      </c>
    </row>
    <row r="28898">
      <c r="A28898" s="1" t="s">
        <v>10352</v>
      </c>
    </row>
    <row r="28899">
      <c r="A28899" s="1" t="s">
        <v>10353</v>
      </c>
    </row>
    <row r="28900">
      <c r="A28900" s="1" t="s">
        <v>10354</v>
      </c>
    </row>
    <row r="28901">
      <c r="A28901" s="1" t="s">
        <v>10355</v>
      </c>
    </row>
    <row r="28902">
      <c r="A28902" s="1" t="s">
        <v>10356</v>
      </c>
    </row>
    <row r="28903">
      <c r="A28903" s="1" t="s">
        <v>10357</v>
      </c>
    </row>
    <row r="28904">
      <c r="A28904" s="1" t="s">
        <v>10358</v>
      </c>
    </row>
    <row r="28905">
      <c r="A28905" s="1" t="s">
        <v>10359</v>
      </c>
    </row>
    <row r="28906">
      <c r="A28906" s="1" t="s">
        <v>10361</v>
      </c>
    </row>
    <row r="28907">
      <c r="A28907" s="1" t="s">
        <v>10362</v>
      </c>
    </row>
    <row r="28908">
      <c r="A28908" s="1" t="s">
        <v>10363</v>
      </c>
    </row>
    <row r="28909">
      <c r="A28909" s="1" t="s">
        <v>10366</v>
      </c>
    </row>
    <row r="28910">
      <c r="A28910" s="1" t="s">
        <v>10367</v>
      </c>
    </row>
    <row r="28912">
      <c r="A28912" s="1" t="s">
        <v>5395</v>
      </c>
    </row>
    <row r="28914">
      <c r="A28914" s="1" t="s">
        <v>5396</v>
      </c>
    </row>
    <row r="28915">
      <c r="A28915" s="1" t="s">
        <v>5397</v>
      </c>
    </row>
    <row r="28916">
      <c r="A28916" s="1" t="s">
        <v>5398</v>
      </c>
    </row>
    <row r="28918">
      <c r="A28918" s="1" t="s">
        <v>5399</v>
      </c>
    </row>
    <row r="28919">
      <c r="A28919" s="1" t="s">
        <v>5400</v>
      </c>
    </row>
    <row r="28920">
      <c r="A28920" s="1" t="s">
        <v>5401</v>
      </c>
    </row>
    <row r="28921">
      <c r="A28921" s="1" t="s">
        <v>5402</v>
      </c>
    </row>
    <row r="28923">
      <c r="A28923" s="1" t="s">
        <v>1481</v>
      </c>
    </row>
    <row r="28925">
      <c r="A28925" s="1" t="s">
        <v>5403</v>
      </c>
    </row>
    <row r="28927">
      <c r="A28927" s="1" t="s">
        <v>5404</v>
      </c>
    </row>
    <row r="28929">
      <c r="A28929" s="1" t="s">
        <v>5405</v>
      </c>
    </row>
    <row r="28930">
      <c r="A28930" s="1" t="s">
        <v>5395</v>
      </c>
    </row>
    <row r="28931">
      <c r="A28931" s="1" t="s">
        <v>5396</v>
      </c>
    </row>
    <row r="28932">
      <c r="A28932" s="1" t="s">
        <v>5397</v>
      </c>
    </row>
    <row r="28933">
      <c r="A28933" s="1" t="s">
        <v>5398</v>
      </c>
    </row>
    <row r="28934">
      <c r="A28934" s="1" t="s">
        <v>5399</v>
      </c>
    </row>
    <row r="28935">
      <c r="A28935" s="1" t="s">
        <v>5400</v>
      </c>
    </row>
    <row r="28936">
      <c r="A28936" s="1" t="s">
        <v>5401</v>
      </c>
    </row>
    <row r="28937">
      <c r="A28937" s="1" t="s">
        <v>5402</v>
      </c>
    </row>
    <row r="28938">
      <c r="A28938" s="1" t="s">
        <v>5406</v>
      </c>
    </row>
    <row r="28939">
      <c r="A28939" s="1" t="s">
        <v>10368</v>
      </c>
    </row>
    <row r="28940">
      <c r="A28940" s="3" t="str">
        <f>=""</f>
        <v>#ERROR!</v>
      </c>
    </row>
    <row r="28941">
      <c r="A28941" s="3" t="str">
        <f/>
        <v>#ERROR!</v>
      </c>
    </row>
    <row r="28942">
      <c r="A28942" s="1" t="s">
        <v>10369</v>
      </c>
    </row>
    <row r="28943">
      <c r="A28943" s="1" t="s">
        <v>8659</v>
      </c>
    </row>
    <row r="28944">
      <c r="A28944" s="1" t="s">
        <v>10370</v>
      </c>
    </row>
    <row r="28945">
      <c r="A28945" s="1" t="s">
        <v>10371</v>
      </c>
    </row>
    <row r="28946">
      <c r="A28946" s="1" t="s">
        <v>10372</v>
      </c>
    </row>
    <row r="28947">
      <c r="A28947" s="1" t="s">
        <v>10373</v>
      </c>
    </row>
    <row r="28948">
      <c r="A28948" s="1" t="s">
        <v>10374</v>
      </c>
    </row>
    <row r="28949">
      <c r="A28949" s="1" t="s">
        <v>10375</v>
      </c>
    </row>
    <row r="28950">
      <c r="A28950" s="1" t="s">
        <v>1858</v>
      </c>
    </row>
    <row r="28951">
      <c r="A28951" s="1" t="s">
        <v>10376</v>
      </c>
    </row>
    <row r="28952">
      <c r="A28952" s="1" t="s">
        <v>10377</v>
      </c>
    </row>
    <row r="28953">
      <c r="A28953" s="1" t="s">
        <v>10378</v>
      </c>
    </row>
    <row r="28954">
      <c r="A28954" s="1" t="s">
        <v>10379</v>
      </c>
    </row>
    <row r="28955">
      <c r="A28955" s="1" t="s">
        <v>10380</v>
      </c>
    </row>
    <row r="28956">
      <c r="A28956" s="1" t="s">
        <v>10381</v>
      </c>
    </row>
    <row r="28957">
      <c r="A28957" s="1" t="s">
        <v>10382</v>
      </c>
    </row>
    <row r="28958">
      <c r="A28958" s="1" t="s">
        <v>10383</v>
      </c>
    </row>
    <row r="28959">
      <c r="A28959" s="1" t="s">
        <v>10384</v>
      </c>
    </row>
    <row r="28960">
      <c r="A28960" s="1" t="s">
        <v>10385</v>
      </c>
    </row>
    <row r="28961">
      <c r="A28961" s="1" t="s">
        <v>10386</v>
      </c>
    </row>
    <row r="28962">
      <c r="A28962" s="1" t="s">
        <v>10387</v>
      </c>
    </row>
    <row r="28963">
      <c r="A28963" s="1" t="s">
        <v>10388</v>
      </c>
    </row>
    <row r="28964">
      <c r="A28964" s="1" t="s">
        <v>10389</v>
      </c>
    </row>
    <row r="28965">
      <c r="A28965" s="1" t="s">
        <v>10390</v>
      </c>
    </row>
    <row r="28966">
      <c r="A28966" s="1" t="s">
        <v>10391</v>
      </c>
    </row>
    <row r="28967">
      <c r="A28967" s="1" t="s">
        <v>10392</v>
      </c>
    </row>
    <row r="28968">
      <c r="A28968" s="1" t="s">
        <v>10393</v>
      </c>
    </row>
    <row r="28969">
      <c r="A28969" s="1" t="s">
        <v>10394</v>
      </c>
    </row>
    <row r="28970">
      <c r="A28970" s="1" t="s">
        <v>7815</v>
      </c>
    </row>
    <row r="28971">
      <c r="A28971" s="1" t="s">
        <v>10395</v>
      </c>
    </row>
    <row r="28972">
      <c r="A28972" s="1" t="s">
        <v>10369</v>
      </c>
    </row>
    <row r="28973">
      <c r="A28973" s="1" t="s">
        <v>10370</v>
      </c>
    </row>
    <row r="28974">
      <c r="A28974" s="1" t="s">
        <v>10371</v>
      </c>
    </row>
    <row r="28975">
      <c r="A28975" s="1" t="s">
        <v>10372</v>
      </c>
    </row>
    <row r="28976">
      <c r="A28976" s="1" t="s">
        <v>10373</v>
      </c>
    </row>
    <row r="28977">
      <c r="A28977" s="1" t="s">
        <v>10374</v>
      </c>
    </row>
    <row r="28978">
      <c r="A28978" s="1" t="s">
        <v>10375</v>
      </c>
    </row>
    <row r="28979">
      <c r="A28979" s="1" t="s">
        <v>10376</v>
      </c>
    </row>
    <row r="28980">
      <c r="A28980" s="1" t="s">
        <v>10377</v>
      </c>
    </row>
    <row r="28981">
      <c r="A28981" s="1" t="s">
        <v>10378</v>
      </c>
    </row>
    <row r="28982">
      <c r="A28982" s="1" t="s">
        <v>10379</v>
      </c>
    </row>
    <row r="28983">
      <c r="A28983" s="1" t="s">
        <v>10380</v>
      </c>
    </row>
    <row r="28984">
      <c r="A28984" s="1" t="s">
        <v>10381</v>
      </c>
    </row>
    <row r="28985">
      <c r="A28985" s="1" t="s">
        <v>10382</v>
      </c>
    </row>
    <row r="28986">
      <c r="A28986" s="1" t="s">
        <v>10383</v>
      </c>
    </row>
    <row r="28987">
      <c r="A28987" s="1" t="s">
        <v>10384</v>
      </c>
    </row>
    <row r="28988">
      <c r="A28988" s="1" t="s">
        <v>10385</v>
      </c>
    </row>
    <row r="28989">
      <c r="A28989" s="1" t="s">
        <v>10386</v>
      </c>
    </row>
    <row r="28990">
      <c r="A28990" s="1" t="s">
        <v>10387</v>
      </c>
    </row>
    <row r="28991">
      <c r="A28991" s="1" t="s">
        <v>10389</v>
      </c>
    </row>
    <row r="28992">
      <c r="A28992" s="1" t="s">
        <v>10390</v>
      </c>
    </row>
    <row r="28993">
      <c r="A28993" s="1" t="s">
        <v>10391</v>
      </c>
    </row>
    <row r="28994">
      <c r="A28994" s="1" t="s">
        <v>10392</v>
      </c>
    </row>
    <row r="28995">
      <c r="A28995" s="1" t="s">
        <v>10393</v>
      </c>
    </row>
    <row r="28996">
      <c r="A28996" s="1" t="s">
        <v>10394</v>
      </c>
    </row>
    <row r="28997">
      <c r="A28997" s="1" t="s">
        <v>10396</v>
      </c>
    </row>
    <row r="28998">
      <c r="A28998" s="1" t="s">
        <v>10397</v>
      </c>
    </row>
    <row r="29000">
      <c r="A29000" s="1" t="s">
        <v>10398</v>
      </c>
    </row>
    <row r="29002">
      <c r="A29002" s="1" t="s">
        <v>10399</v>
      </c>
    </row>
    <row r="29004">
      <c r="A29004" s="1" t="s">
        <v>10400</v>
      </c>
    </row>
    <row r="29005">
      <c r="A29005" s="1" t="s">
        <v>10401</v>
      </c>
    </row>
    <row r="29007">
      <c r="A29007" s="1" t="s">
        <v>10402</v>
      </c>
    </row>
    <row r="29008">
      <c r="A29008" s="1" t="s">
        <v>10403</v>
      </c>
    </row>
    <row r="29009">
      <c r="A29009" s="1" t="s">
        <v>10404</v>
      </c>
    </row>
    <row r="29011">
      <c r="A29011" s="1" t="s">
        <v>1481</v>
      </c>
    </row>
    <row r="29013">
      <c r="A29013" s="1" t="s">
        <v>10405</v>
      </c>
    </row>
    <row r="29014">
      <c r="A29014" s="1" t="s">
        <v>10406</v>
      </c>
    </row>
    <row r="29016">
      <c r="A29016" s="1" t="s">
        <v>10407</v>
      </c>
    </row>
    <row r="29018">
      <c r="A29018" s="1" t="s">
        <v>10408</v>
      </c>
    </row>
    <row r="29019">
      <c r="A29019" s="1" t="s">
        <v>10399</v>
      </c>
    </row>
    <row r="29020">
      <c r="A29020" s="1" t="s">
        <v>10400</v>
      </c>
    </row>
    <row r="29021">
      <c r="A29021" s="1" t="s">
        <v>10401</v>
      </c>
    </row>
    <row r="29022">
      <c r="A29022" s="1" t="s">
        <v>10402</v>
      </c>
    </row>
    <row r="29023">
      <c r="A29023" s="1" t="s">
        <v>10403</v>
      </c>
    </row>
    <row r="29024">
      <c r="A29024" s="1" t="s">
        <v>10404</v>
      </c>
    </row>
    <row r="29025">
      <c r="A29025" s="1" t="s">
        <v>10405</v>
      </c>
    </row>
    <row r="29026">
      <c r="A29026" s="1" t="s">
        <v>10406</v>
      </c>
    </row>
    <row r="29027">
      <c r="A29027" s="1" t="s">
        <v>10409</v>
      </c>
    </row>
    <row r="29028">
      <c r="A29028" s="1" t="s">
        <v>10410</v>
      </c>
    </row>
    <row r="29030">
      <c r="A29030" s="1" t="s">
        <v>10411</v>
      </c>
    </row>
    <row r="29032">
      <c r="A29032" s="1" t="s">
        <v>10412</v>
      </c>
    </row>
    <row r="29033">
      <c r="A29033" s="1" t="s">
        <v>10413</v>
      </c>
    </row>
    <row r="29034">
      <c r="A29034" s="1" t="s">
        <v>10414</v>
      </c>
    </row>
    <row r="29036">
      <c r="A29036" s="1" t="s">
        <v>10415</v>
      </c>
    </row>
    <row r="29038">
      <c r="A29038" s="1" t="s">
        <v>1516</v>
      </c>
    </row>
    <row r="29040">
      <c r="A29040" s="1" t="s">
        <v>10416</v>
      </c>
    </row>
    <row r="29042">
      <c r="A29042" s="1" t="s">
        <v>10417</v>
      </c>
    </row>
    <row r="29043">
      <c r="A29043" s="1" t="s">
        <v>10418</v>
      </c>
    </row>
    <row r="29045">
      <c r="A29045" s="1" t="s">
        <v>10419</v>
      </c>
    </row>
    <row r="29047">
      <c r="A29047" s="1" t="s">
        <v>10420</v>
      </c>
    </row>
    <row r="29049">
      <c r="A29049" s="1" t="s">
        <v>10421</v>
      </c>
    </row>
    <row r="29051">
      <c r="A29051" s="1" t="s">
        <v>10422</v>
      </c>
    </row>
    <row r="29053">
      <c r="A29053" s="1" t="s">
        <v>10423</v>
      </c>
    </row>
    <row r="29055">
      <c r="A29055" s="1" t="s">
        <v>10424</v>
      </c>
    </row>
    <row r="29057">
      <c r="A29057" s="1" t="s">
        <v>10425</v>
      </c>
    </row>
    <row r="29058">
      <c r="A29058" s="1" t="s">
        <v>10426</v>
      </c>
    </row>
    <row r="29060">
      <c r="A29060" s="1" t="s">
        <v>10427</v>
      </c>
    </row>
    <row r="29061">
      <c r="A29061" s="1" t="s">
        <v>10428</v>
      </c>
    </row>
    <row r="29063">
      <c r="A29063" s="1" t="s">
        <v>10429</v>
      </c>
    </row>
    <row r="29065">
      <c r="A29065" s="1" t="s">
        <v>10430</v>
      </c>
    </row>
    <row r="29067">
      <c r="A29067" s="1" t="s">
        <v>10431</v>
      </c>
    </row>
    <row r="29069">
      <c r="A29069" s="1" t="s">
        <v>10432</v>
      </c>
    </row>
    <row r="29070">
      <c r="A29070" s="1" t="s">
        <v>10411</v>
      </c>
    </row>
    <row r="29071">
      <c r="A29071" s="1" t="s">
        <v>10412</v>
      </c>
    </row>
    <row r="29072">
      <c r="A29072" s="1" t="s">
        <v>10413</v>
      </c>
    </row>
    <row r="29073">
      <c r="A29073" s="1" t="s">
        <v>10414</v>
      </c>
    </row>
    <row r="29074">
      <c r="A29074" s="1" t="s">
        <v>10415</v>
      </c>
    </row>
    <row r="29075">
      <c r="A29075" s="1" t="s">
        <v>10416</v>
      </c>
    </row>
    <row r="29076">
      <c r="A29076" s="1" t="s">
        <v>10417</v>
      </c>
    </row>
    <row r="29077">
      <c r="A29077" s="1" t="s">
        <v>10418</v>
      </c>
    </row>
    <row r="29078">
      <c r="A29078" s="1" t="s">
        <v>10419</v>
      </c>
    </row>
    <row r="29079">
      <c r="A29079" s="1" t="s">
        <v>10421</v>
      </c>
    </row>
    <row r="29080">
      <c r="A29080" s="1" t="s">
        <v>10422</v>
      </c>
    </row>
    <row r="29081">
      <c r="A29081" s="1" t="s">
        <v>10423</v>
      </c>
    </row>
    <row r="29082">
      <c r="A29082" s="1" t="s">
        <v>10424</v>
      </c>
    </row>
    <row r="29083">
      <c r="A29083" s="1" t="s">
        <v>10425</v>
      </c>
    </row>
    <row r="29084">
      <c r="A29084" s="1" t="s">
        <v>10426</v>
      </c>
    </row>
    <row r="29085">
      <c r="A29085" s="1" t="s">
        <v>10427</v>
      </c>
    </row>
    <row r="29086">
      <c r="A29086" s="1" t="s">
        <v>10428</v>
      </c>
    </row>
    <row r="29087">
      <c r="A29087" s="1" t="s">
        <v>10429</v>
      </c>
    </row>
    <row r="29088">
      <c r="A29088" s="1" t="s">
        <v>10430</v>
      </c>
    </row>
    <row r="29089">
      <c r="A29089" s="1" t="s">
        <v>10433</v>
      </c>
    </row>
    <row r="29090">
      <c r="A29090" s="1" t="s">
        <v>10434</v>
      </c>
    </row>
    <row r="29091">
      <c r="A29091" s="1" t="s">
        <v>10435</v>
      </c>
    </row>
    <row r="29093">
      <c r="A29093" s="1" t="s">
        <v>165</v>
      </c>
    </row>
    <row r="29095">
      <c r="A29095" s="1" t="s">
        <v>4755</v>
      </c>
    </row>
    <row r="29097">
      <c r="A29097" s="1" t="s">
        <v>10436</v>
      </c>
    </row>
    <row r="29099">
      <c r="A29099" s="1" t="s">
        <v>10437</v>
      </c>
    </row>
    <row r="29100">
      <c r="A29100" s="1" t="s">
        <v>10438</v>
      </c>
    </row>
    <row r="29101">
      <c r="A29101" s="1" t="s">
        <v>10439</v>
      </c>
    </row>
    <row r="29102">
      <c r="A29102" s="1" t="s">
        <v>10415</v>
      </c>
    </row>
    <row r="29104">
      <c r="A29104" s="1" t="s">
        <v>10416</v>
      </c>
    </row>
    <row r="29106">
      <c r="A29106" s="1" t="s">
        <v>10440</v>
      </c>
    </row>
    <row r="29108">
      <c r="A29108" s="1" t="s">
        <v>10441</v>
      </c>
    </row>
    <row r="29110">
      <c r="A29110" s="1" t="s">
        <v>10442</v>
      </c>
    </row>
    <row r="29112">
      <c r="A29112" s="1" t="s">
        <v>10443</v>
      </c>
    </row>
    <row r="29113">
      <c r="A29113" s="1" t="s">
        <v>10444</v>
      </c>
    </row>
    <row r="29115">
      <c r="A29115" s="1" t="s">
        <v>10445</v>
      </c>
    </row>
    <row r="29117">
      <c r="A29117" s="1" t="s">
        <v>10446</v>
      </c>
    </row>
    <row r="29119">
      <c r="A29119" s="1" t="s">
        <v>10447</v>
      </c>
    </row>
    <row r="29120">
      <c r="A29120" s="1" t="s">
        <v>10435</v>
      </c>
    </row>
    <row r="29121">
      <c r="A29121" s="1" t="s">
        <v>4755</v>
      </c>
    </row>
    <row r="29122">
      <c r="A29122" s="1" t="s">
        <v>10436</v>
      </c>
    </row>
    <row r="29123">
      <c r="A29123" s="1" t="s">
        <v>10437</v>
      </c>
    </row>
    <row r="29124">
      <c r="A29124" s="1" t="s">
        <v>10438</v>
      </c>
    </row>
    <row r="29125">
      <c r="A29125" s="1" t="s">
        <v>10439</v>
      </c>
    </row>
    <row r="29126">
      <c r="A29126" s="1" t="s">
        <v>10415</v>
      </c>
    </row>
    <row r="29127">
      <c r="A29127" s="1" t="s">
        <v>10416</v>
      </c>
    </row>
    <row r="29128">
      <c r="A29128" s="1" t="s">
        <v>10440</v>
      </c>
    </row>
    <row r="29129">
      <c r="A29129" s="1" t="s">
        <v>10441</v>
      </c>
    </row>
    <row r="29130">
      <c r="A29130" s="1" t="s">
        <v>10442</v>
      </c>
    </row>
    <row r="29131">
      <c r="A29131" s="1" t="s">
        <v>10443</v>
      </c>
    </row>
    <row r="29132">
      <c r="A29132" s="1" t="s">
        <v>10444</v>
      </c>
    </row>
    <row r="29133">
      <c r="A29133" s="1" t="s">
        <v>10445</v>
      </c>
    </row>
    <row r="29134">
      <c r="A29134" s="1" t="s">
        <v>10448</v>
      </c>
    </row>
    <row r="29135">
      <c r="A29135" s="1" t="s">
        <v>10449</v>
      </c>
    </row>
    <row r="29136">
      <c r="A29136" s="1" t="s">
        <v>10450</v>
      </c>
    </row>
    <row r="29138">
      <c r="A29138" s="1" t="s">
        <v>10451</v>
      </c>
    </row>
    <row r="29140">
      <c r="A29140" s="1" t="s">
        <v>10452</v>
      </c>
    </row>
    <row r="29142">
      <c r="A29142" s="1" t="s">
        <v>10453</v>
      </c>
    </row>
    <row r="29143">
      <c r="A29143" s="1" t="s">
        <v>10454</v>
      </c>
    </row>
    <row r="29144">
      <c r="A29144" s="1" t="s">
        <v>10455</v>
      </c>
    </row>
    <row r="29146">
      <c r="A29146" s="1" t="s">
        <v>10456</v>
      </c>
    </row>
    <row r="29147">
      <c r="A29147" s="1" t="s">
        <v>10457</v>
      </c>
    </row>
    <row r="29148">
      <c r="A29148" s="1" t="s">
        <v>10458</v>
      </c>
    </row>
    <row r="29149">
      <c r="A29149" s="1" t="s">
        <v>10459</v>
      </c>
    </row>
    <row r="29150">
      <c r="A29150" s="1" t="s">
        <v>10460</v>
      </c>
    </row>
    <row r="29152">
      <c r="A29152" s="1" t="s">
        <v>10461</v>
      </c>
    </row>
    <row r="29153">
      <c r="A29153" s="1" t="s">
        <v>10462</v>
      </c>
    </row>
    <row r="29155">
      <c r="A29155" s="1" t="s">
        <v>10463</v>
      </c>
    </row>
    <row r="29156">
      <c r="A29156" s="1" t="s">
        <v>10464</v>
      </c>
    </row>
    <row r="29158">
      <c r="A29158" s="1" t="s">
        <v>10465</v>
      </c>
    </row>
    <row r="29160">
      <c r="A29160" s="1" t="s">
        <v>7746</v>
      </c>
    </row>
    <row r="29161">
      <c r="A29161" s="1" t="s">
        <v>10466</v>
      </c>
    </row>
    <row r="29162">
      <c r="A29162" s="1" t="s">
        <v>10450</v>
      </c>
    </row>
    <row r="29163">
      <c r="A29163" s="1" t="s">
        <v>10451</v>
      </c>
    </row>
    <row r="29164">
      <c r="A29164" s="1" t="s">
        <v>10452</v>
      </c>
    </row>
    <row r="29165">
      <c r="A29165" s="1" t="s">
        <v>10453</v>
      </c>
    </row>
    <row r="29166">
      <c r="A29166" s="1" t="s">
        <v>10454</v>
      </c>
    </row>
    <row r="29167">
      <c r="A29167" s="1" t="s">
        <v>10455</v>
      </c>
    </row>
    <row r="29168">
      <c r="A29168" s="1" t="s">
        <v>10456</v>
      </c>
    </row>
    <row r="29169">
      <c r="A29169" s="1" t="s">
        <v>10457</v>
      </c>
    </row>
    <row r="29170">
      <c r="A29170" s="1" t="s">
        <v>10458</v>
      </c>
    </row>
    <row r="29171">
      <c r="A29171" s="1" t="s">
        <v>10459</v>
      </c>
    </row>
    <row r="29172">
      <c r="A29172" s="1" t="s">
        <v>10460</v>
      </c>
    </row>
    <row r="29173">
      <c r="A29173" s="1" t="s">
        <v>10461</v>
      </c>
    </row>
    <row r="29174">
      <c r="A29174" s="1" t="s">
        <v>10462</v>
      </c>
    </row>
    <row r="29175">
      <c r="A29175" s="1" t="s">
        <v>10463</v>
      </c>
    </row>
    <row r="29176">
      <c r="A29176" s="1" t="s">
        <v>10467</v>
      </c>
    </row>
    <row r="29177">
      <c r="A29177" s="1" t="s">
        <v>10468</v>
      </c>
    </row>
    <row r="29178">
      <c r="A29178" s="1" t="s">
        <v>10469</v>
      </c>
    </row>
    <row r="29179">
      <c r="A29179" s="1" t="s">
        <v>10470</v>
      </c>
    </row>
    <row r="29181">
      <c r="A29181" s="1" t="s">
        <v>10471</v>
      </c>
    </row>
    <row r="29182">
      <c r="A29182" s="1" t="s">
        <v>10472</v>
      </c>
    </row>
    <row r="29183">
      <c r="A29183" s="1" t="s">
        <v>10473</v>
      </c>
    </row>
    <row r="29184">
      <c r="A29184" s="1" t="s">
        <v>10474</v>
      </c>
    </row>
    <row r="29186">
      <c r="A29186" s="1" t="s">
        <v>10475</v>
      </c>
    </row>
    <row r="29188">
      <c r="A29188" s="1" t="s">
        <v>10476</v>
      </c>
    </row>
    <row r="29189">
      <c r="A29189" s="1" t="s">
        <v>10477</v>
      </c>
    </row>
    <row r="29191">
      <c r="A29191" s="1" t="s">
        <v>10478</v>
      </c>
    </row>
    <row r="29192">
      <c r="A29192" s="1" t="s">
        <v>10479</v>
      </c>
    </row>
    <row r="29193">
      <c r="A29193" s="1" t="s">
        <v>10480</v>
      </c>
    </row>
    <row r="29195">
      <c r="A29195" s="1" t="s">
        <v>10481</v>
      </c>
    </row>
    <row r="29196">
      <c r="A29196" s="1" t="s">
        <v>10482</v>
      </c>
    </row>
    <row r="29197">
      <c r="A29197" s="1" t="s">
        <v>10483</v>
      </c>
    </row>
    <row r="29198">
      <c r="A29198" s="1" t="s">
        <v>10484</v>
      </c>
    </row>
    <row r="29199">
      <c r="A29199" s="1" t="s">
        <v>10485</v>
      </c>
    </row>
    <row r="29201">
      <c r="A29201" s="1" t="s">
        <v>10486</v>
      </c>
    </row>
    <row r="29203">
      <c r="A29203" s="1" t="s">
        <v>10465</v>
      </c>
    </row>
    <row r="29205">
      <c r="A29205" s="1" t="s">
        <v>7746</v>
      </c>
    </row>
    <row r="29206">
      <c r="A29206" s="1" t="s">
        <v>10487</v>
      </c>
    </row>
    <row r="29207">
      <c r="A29207" s="1" t="s">
        <v>10470</v>
      </c>
    </row>
    <row r="29208">
      <c r="A29208" s="1" t="s">
        <v>10471</v>
      </c>
    </row>
    <row r="29209">
      <c r="A29209" s="1" t="s">
        <v>10472</v>
      </c>
    </row>
    <row r="29210">
      <c r="A29210" s="1" t="s">
        <v>10473</v>
      </c>
    </row>
    <row r="29211">
      <c r="A29211" s="1" t="s">
        <v>10474</v>
      </c>
    </row>
    <row r="29212">
      <c r="A29212" s="1" t="s">
        <v>10475</v>
      </c>
    </row>
    <row r="29213">
      <c r="A29213" s="1" t="s">
        <v>10476</v>
      </c>
    </row>
    <row r="29214">
      <c r="A29214" s="1" t="s">
        <v>10477</v>
      </c>
    </row>
    <row r="29215">
      <c r="A29215" s="1" t="s">
        <v>10478</v>
      </c>
    </row>
    <row r="29216">
      <c r="A29216" s="1" t="s">
        <v>10479</v>
      </c>
    </row>
    <row r="29217">
      <c r="A29217" s="1" t="s">
        <v>10480</v>
      </c>
    </row>
    <row r="29218">
      <c r="A29218" s="1" t="s">
        <v>10481</v>
      </c>
    </row>
    <row r="29219">
      <c r="A29219" s="1" t="s">
        <v>10482</v>
      </c>
    </row>
    <row r="29220">
      <c r="A29220" s="1" t="s">
        <v>10483</v>
      </c>
    </row>
    <row r="29221">
      <c r="A29221" s="1" t="s">
        <v>10484</v>
      </c>
    </row>
    <row r="29222">
      <c r="A29222" s="1" t="s">
        <v>10485</v>
      </c>
    </row>
    <row r="29223">
      <c r="A29223" s="1" t="s">
        <v>10488</v>
      </c>
    </row>
    <row r="29224">
      <c r="A29224" s="1" t="s">
        <v>10489</v>
      </c>
    </row>
    <row r="29226">
      <c r="A29226" s="1" t="s">
        <v>10490</v>
      </c>
    </row>
    <row r="29227">
      <c r="A29227" s="1" t="s">
        <v>10491</v>
      </c>
    </row>
    <row r="29228">
      <c r="A29228" s="1" t="s">
        <v>10492</v>
      </c>
    </row>
    <row r="29230">
      <c r="A29230" s="1" t="s">
        <v>10493</v>
      </c>
    </row>
    <row r="29231">
      <c r="A29231" s="1" t="s">
        <v>10494</v>
      </c>
    </row>
    <row r="29232">
      <c r="A29232" s="1" t="s">
        <v>10495</v>
      </c>
    </row>
    <row r="29233">
      <c r="A29233" s="1" t="s">
        <v>10496</v>
      </c>
    </row>
    <row r="29234">
      <c r="A29234" s="1" t="s">
        <v>10497</v>
      </c>
    </row>
    <row r="29235">
      <c r="A29235" s="1" t="s">
        <v>10498</v>
      </c>
    </row>
    <row r="29237">
      <c r="A29237" s="1" t="s">
        <v>10499</v>
      </c>
    </row>
    <row r="29238">
      <c r="A29238" s="1" t="s">
        <v>10500</v>
      </c>
    </row>
    <row r="29240">
      <c r="A29240" s="1" t="s">
        <v>10501</v>
      </c>
    </row>
    <row r="29241">
      <c r="A29241" s="1" t="s">
        <v>10502</v>
      </c>
    </row>
    <row r="29243">
      <c r="A29243" s="1" t="s">
        <v>10503</v>
      </c>
    </row>
    <row r="29244">
      <c r="A29244" s="1" t="s">
        <v>10504</v>
      </c>
    </row>
    <row r="29246">
      <c r="A29246" s="1" t="s">
        <v>10505</v>
      </c>
    </row>
    <row r="29248">
      <c r="A29248" s="1" t="s">
        <v>10506</v>
      </c>
    </row>
    <row r="29249">
      <c r="A29249" s="1" t="s">
        <v>10507</v>
      </c>
    </row>
    <row r="29251">
      <c r="A29251" s="1" t="s">
        <v>10508</v>
      </c>
    </row>
    <row r="29253">
      <c r="A29253" s="1" t="s">
        <v>10509</v>
      </c>
    </row>
    <row r="29255">
      <c r="A29255" s="1" t="s">
        <v>445</v>
      </c>
    </row>
    <row r="29256">
      <c r="A29256" s="1" t="s">
        <v>10510</v>
      </c>
    </row>
    <row r="29257">
      <c r="A29257" s="1" t="s">
        <v>10491</v>
      </c>
    </row>
    <row r="29258">
      <c r="A29258" s="1" t="s">
        <v>10492</v>
      </c>
    </row>
    <row r="29259">
      <c r="A29259" s="1" t="s">
        <v>10493</v>
      </c>
    </row>
    <row r="29260">
      <c r="A29260" s="1" t="s">
        <v>10494</v>
      </c>
    </row>
    <row r="29261">
      <c r="A29261" s="1" t="s">
        <v>10495</v>
      </c>
    </row>
    <row r="29262">
      <c r="A29262" s="1" t="s">
        <v>10496</v>
      </c>
    </row>
    <row r="29263">
      <c r="A29263" s="1" t="s">
        <v>10497</v>
      </c>
    </row>
    <row r="29264">
      <c r="A29264" s="1" t="s">
        <v>10498</v>
      </c>
    </row>
    <row r="29265">
      <c r="A29265" s="1" t="s">
        <v>10499</v>
      </c>
    </row>
    <row r="29266">
      <c r="A29266" s="1" t="s">
        <v>10500</v>
      </c>
    </row>
    <row r="29267">
      <c r="A29267" s="1" t="s">
        <v>10501</v>
      </c>
    </row>
    <row r="29268">
      <c r="A29268" s="1" t="s">
        <v>10502</v>
      </c>
    </row>
    <row r="29269">
      <c r="A29269" s="1" t="s">
        <v>10503</v>
      </c>
    </row>
    <row r="29270">
      <c r="A29270" s="1" t="s">
        <v>10504</v>
      </c>
    </row>
    <row r="29271">
      <c r="A29271" s="1" t="s">
        <v>10505</v>
      </c>
    </row>
    <row r="29272">
      <c r="A29272" s="1" t="s">
        <v>10511</v>
      </c>
    </row>
    <row r="29273">
      <c r="A29273" s="1" t="s">
        <v>10512</v>
      </c>
    </row>
    <row r="29275">
      <c r="A29275" s="1" t="s">
        <v>10513</v>
      </c>
    </row>
    <row r="29277">
      <c r="A29277" s="1" t="s">
        <v>10514</v>
      </c>
    </row>
    <row r="29278">
      <c r="A29278" s="1" t="s">
        <v>10515</v>
      </c>
    </row>
    <row r="29279">
      <c r="A29279" s="1" t="s">
        <v>10516</v>
      </c>
    </row>
    <row r="29280">
      <c r="A29280" s="1" t="s">
        <v>10517</v>
      </c>
    </row>
    <row r="29281">
      <c r="A29281" s="1" t="s">
        <v>10518</v>
      </c>
    </row>
    <row r="29282">
      <c r="A29282" s="1" t="s">
        <v>10519</v>
      </c>
    </row>
    <row r="29283">
      <c r="A29283" s="1" t="s">
        <v>10520</v>
      </c>
    </row>
    <row r="29284">
      <c r="A29284" s="1" t="s">
        <v>10521</v>
      </c>
    </row>
    <row r="29285">
      <c r="A29285" s="1" t="s">
        <v>10522</v>
      </c>
    </row>
    <row r="29286">
      <c r="A29286" s="1" t="s">
        <v>10523</v>
      </c>
    </row>
    <row r="29287">
      <c r="A29287" s="1" t="s">
        <v>10524</v>
      </c>
    </row>
    <row r="29288">
      <c r="A29288" s="1" t="s">
        <v>10525</v>
      </c>
    </row>
    <row r="29289">
      <c r="A29289" s="1" t="s">
        <v>10526</v>
      </c>
    </row>
    <row r="29290">
      <c r="A29290" s="1" t="s">
        <v>10527</v>
      </c>
    </row>
    <row r="29291">
      <c r="A29291" s="1" t="s">
        <v>10528</v>
      </c>
    </row>
    <row r="29292">
      <c r="A29292" s="1" t="s">
        <v>10529</v>
      </c>
    </row>
    <row r="29293">
      <c r="A29293" s="1" t="s">
        <v>10530</v>
      </c>
    </row>
    <row r="29294">
      <c r="A29294" s="1" t="s">
        <v>10531</v>
      </c>
    </row>
    <row r="29295">
      <c r="A29295" s="1" t="s">
        <v>10532</v>
      </c>
    </row>
    <row r="29296">
      <c r="A29296" s="1" t="s">
        <v>10533</v>
      </c>
    </row>
    <row r="29297">
      <c r="A29297" s="1" t="s">
        <v>10534</v>
      </c>
    </row>
    <row r="29298">
      <c r="A29298" s="1" t="s">
        <v>10535</v>
      </c>
    </row>
    <row r="29299">
      <c r="A29299" s="1" t="s">
        <v>10536</v>
      </c>
    </row>
    <row r="29300">
      <c r="A29300" s="1" t="s">
        <v>10537</v>
      </c>
    </row>
    <row r="29301">
      <c r="A29301" s="1" t="s">
        <v>10538</v>
      </c>
    </row>
    <row r="29302">
      <c r="A29302" s="1" t="s">
        <v>10539</v>
      </c>
    </row>
    <row r="29303">
      <c r="A29303" s="1" t="s">
        <v>10540</v>
      </c>
    </row>
    <row r="29304">
      <c r="A29304" s="1" t="s">
        <v>10541</v>
      </c>
    </row>
    <row r="29306">
      <c r="A29306" s="1" t="s">
        <v>10542</v>
      </c>
    </row>
    <row r="29307">
      <c r="A29307" s="1" t="s">
        <v>10514</v>
      </c>
    </row>
    <row r="29308">
      <c r="A29308" s="1" t="s">
        <v>10515</v>
      </c>
    </row>
    <row r="29309">
      <c r="A29309" s="1" t="s">
        <v>10516</v>
      </c>
    </row>
    <row r="29310">
      <c r="A29310" s="1" t="s">
        <v>10517</v>
      </c>
    </row>
    <row r="29311">
      <c r="A29311" s="1" t="s">
        <v>10518</v>
      </c>
    </row>
    <row r="29312">
      <c r="A29312" s="1" t="s">
        <v>10519</v>
      </c>
    </row>
    <row r="29313">
      <c r="A29313" s="1" t="s">
        <v>10520</v>
      </c>
    </row>
    <row r="29314">
      <c r="A29314" s="1" t="s">
        <v>10521</v>
      </c>
    </row>
    <row r="29315">
      <c r="A29315" s="1" t="s">
        <v>10522</v>
      </c>
    </row>
    <row r="29316">
      <c r="A29316" s="1" t="s">
        <v>10523</v>
      </c>
    </row>
    <row r="29317">
      <c r="A29317" s="1" t="s">
        <v>10524</v>
      </c>
    </row>
    <row r="29318">
      <c r="A29318" s="1" t="s">
        <v>10525</v>
      </c>
    </row>
    <row r="29319">
      <c r="A29319" s="1" t="s">
        <v>10526</v>
      </c>
    </row>
    <row r="29320">
      <c r="A29320" s="1" t="s">
        <v>10527</v>
      </c>
    </row>
    <row r="29321">
      <c r="A29321" s="1" t="s">
        <v>10528</v>
      </c>
    </row>
    <row r="29322">
      <c r="A29322" s="1" t="s">
        <v>10529</v>
      </c>
    </row>
    <row r="29323">
      <c r="A29323" s="1" t="s">
        <v>10530</v>
      </c>
    </row>
    <row r="29324">
      <c r="A29324" s="1" t="s">
        <v>10531</v>
      </c>
    </row>
    <row r="29325">
      <c r="A29325" s="1" t="s">
        <v>10532</v>
      </c>
    </row>
    <row r="29326">
      <c r="A29326" s="1" t="s">
        <v>10533</v>
      </c>
    </row>
    <row r="29327">
      <c r="A29327" s="1" t="s">
        <v>10534</v>
      </c>
    </row>
    <row r="29328">
      <c r="A29328" s="1" t="s">
        <v>10535</v>
      </c>
    </row>
    <row r="29329">
      <c r="A29329" s="1" t="s">
        <v>10536</v>
      </c>
    </row>
    <row r="29330">
      <c r="A29330" s="1" t="s">
        <v>10537</v>
      </c>
    </row>
    <row r="29331">
      <c r="A29331" s="1" t="s">
        <v>10538</v>
      </c>
    </row>
    <row r="29332">
      <c r="A29332" s="1" t="s">
        <v>10539</v>
      </c>
    </row>
    <row r="29333">
      <c r="A29333" s="1" t="s">
        <v>10543</v>
      </c>
    </row>
    <row r="29334">
      <c r="A29334" s="1" t="s">
        <v>10544</v>
      </c>
    </row>
    <row r="29335">
      <c r="A29335" s="1" t="s">
        <v>10545</v>
      </c>
    </row>
    <row r="29337">
      <c r="A29337" s="1" t="s">
        <v>10546</v>
      </c>
    </row>
    <row r="29338">
      <c r="A29338" s="1" t="s">
        <v>10547</v>
      </c>
    </row>
    <row r="29339">
      <c r="A29339" s="1" t="s">
        <v>10548</v>
      </c>
    </row>
    <row r="29340">
      <c r="A29340" s="1" t="s">
        <v>10549</v>
      </c>
    </row>
    <row r="29341">
      <c r="A29341" s="1" t="s">
        <v>10550</v>
      </c>
    </row>
    <row r="29342">
      <c r="A29342" s="1" t="s">
        <v>10551</v>
      </c>
    </row>
    <row r="29343">
      <c r="A29343" s="1" t="s">
        <v>10552</v>
      </c>
    </row>
    <row r="29344">
      <c r="A29344" s="1" t="s">
        <v>10553</v>
      </c>
    </row>
    <row r="29345">
      <c r="A29345" s="1" t="s">
        <v>10554</v>
      </c>
    </row>
    <row r="29347">
      <c r="A29347" s="1" t="s">
        <v>10555</v>
      </c>
    </row>
    <row r="29348">
      <c r="A29348" s="1" t="s">
        <v>10556</v>
      </c>
    </row>
    <row r="29349">
      <c r="A29349" s="1" t="s">
        <v>10557</v>
      </c>
    </row>
    <row r="29350">
      <c r="A29350" s="1" t="s">
        <v>10558</v>
      </c>
    </row>
    <row r="29351">
      <c r="A29351" s="1" t="s">
        <v>10559</v>
      </c>
    </row>
    <row r="29352">
      <c r="A29352" s="1" t="s">
        <v>10560</v>
      </c>
    </row>
    <row r="29353">
      <c r="A29353" s="1" t="s">
        <v>10561</v>
      </c>
    </row>
    <row r="29354">
      <c r="A29354" s="1" t="s">
        <v>10562</v>
      </c>
    </row>
    <row r="29355">
      <c r="A29355" s="1" t="s">
        <v>10563</v>
      </c>
    </row>
    <row r="29356">
      <c r="A29356" s="1" t="s">
        <v>10564</v>
      </c>
    </row>
    <row r="29357">
      <c r="A29357" s="1" t="s">
        <v>10565</v>
      </c>
    </row>
    <row r="29359">
      <c r="A29359" s="1" t="s">
        <v>10566</v>
      </c>
    </row>
    <row r="29360">
      <c r="A29360" s="1" t="s">
        <v>10567</v>
      </c>
    </row>
    <row r="29361">
      <c r="A29361" s="1" t="s">
        <v>10568</v>
      </c>
    </row>
    <row r="29363">
      <c r="A29363" s="1" t="s">
        <v>10569</v>
      </c>
    </row>
    <row r="29364">
      <c r="A29364" s="1" t="s">
        <v>10570</v>
      </c>
    </row>
    <row r="29365">
      <c r="A29365" s="1" t="s">
        <v>10546</v>
      </c>
    </row>
    <row r="29366">
      <c r="A29366" s="1" t="s">
        <v>10547</v>
      </c>
    </row>
    <row r="29367">
      <c r="A29367" s="1" t="s">
        <v>10548</v>
      </c>
    </row>
    <row r="29368">
      <c r="A29368" s="1" t="s">
        <v>10549</v>
      </c>
    </row>
    <row r="29369">
      <c r="A29369" s="1" t="s">
        <v>10550</v>
      </c>
    </row>
    <row r="29370">
      <c r="A29370" s="1" t="s">
        <v>10551</v>
      </c>
    </row>
    <row r="29371">
      <c r="A29371" s="1" t="s">
        <v>10552</v>
      </c>
    </row>
    <row r="29372">
      <c r="A29372" s="1" t="s">
        <v>10553</v>
      </c>
    </row>
    <row r="29373">
      <c r="A29373" s="1" t="s">
        <v>10554</v>
      </c>
    </row>
    <row r="29374">
      <c r="A29374" s="1" t="s">
        <v>10555</v>
      </c>
    </row>
    <row r="29375">
      <c r="A29375" s="1" t="s">
        <v>10556</v>
      </c>
    </row>
    <row r="29376">
      <c r="A29376" s="1" t="s">
        <v>10557</v>
      </c>
    </row>
    <row r="29377">
      <c r="A29377" s="1" t="s">
        <v>10558</v>
      </c>
    </row>
    <row r="29378">
      <c r="A29378" s="1" t="s">
        <v>10559</v>
      </c>
    </row>
    <row r="29379">
      <c r="A29379" s="1" t="s">
        <v>10560</v>
      </c>
    </row>
    <row r="29380">
      <c r="A29380" s="1" t="s">
        <v>10561</v>
      </c>
    </row>
    <row r="29381">
      <c r="A29381" s="1" t="s">
        <v>10562</v>
      </c>
    </row>
    <row r="29382">
      <c r="A29382" s="1" t="s">
        <v>10563</v>
      </c>
    </row>
    <row r="29383">
      <c r="A29383" s="1" t="s">
        <v>10564</v>
      </c>
    </row>
    <row r="29384">
      <c r="A29384" s="1" t="s">
        <v>10565</v>
      </c>
    </row>
    <row r="29385">
      <c r="A29385" s="1" t="s">
        <v>10566</v>
      </c>
    </row>
    <row r="29386">
      <c r="A29386" s="1" t="s">
        <v>10567</v>
      </c>
    </row>
    <row r="29387">
      <c r="A29387" s="1" t="s">
        <v>10568</v>
      </c>
    </row>
    <row r="29388">
      <c r="A29388" s="1" t="s">
        <v>10571</v>
      </c>
    </row>
    <row r="29389">
      <c r="A29389" s="1" t="s">
        <v>10572</v>
      </c>
    </row>
    <row r="29391">
      <c r="A29391" s="1" t="s">
        <v>10573</v>
      </c>
    </row>
    <row r="29392">
      <c r="A29392" s="1" t="s">
        <v>10574</v>
      </c>
    </row>
    <row r="29393">
      <c r="A29393" s="1" t="s">
        <v>10575</v>
      </c>
    </row>
    <row r="29394">
      <c r="A29394" s="1" t="s">
        <v>10576</v>
      </c>
    </row>
    <row r="29395">
      <c r="A29395" s="1" t="s">
        <v>10577</v>
      </c>
    </row>
    <row r="29396">
      <c r="A29396" s="1" t="s">
        <v>10578</v>
      </c>
    </row>
    <row r="29397">
      <c r="A29397" s="1" t="s">
        <v>10579</v>
      </c>
    </row>
    <row r="29398">
      <c r="A29398" s="1" t="s">
        <v>10580</v>
      </c>
    </row>
    <row r="29399">
      <c r="A29399" s="1" t="s">
        <v>10581</v>
      </c>
    </row>
    <row r="29400">
      <c r="A29400" s="1" t="s">
        <v>10582</v>
      </c>
    </row>
    <row r="29401">
      <c r="A29401" s="1" t="s">
        <v>10583</v>
      </c>
    </row>
    <row r="29402">
      <c r="A29402" s="1" t="s">
        <v>10584</v>
      </c>
    </row>
    <row r="29403">
      <c r="A29403" s="1" t="s">
        <v>10585</v>
      </c>
    </row>
    <row r="29404">
      <c r="A29404" s="1" t="s">
        <v>10586</v>
      </c>
    </row>
    <row r="29405">
      <c r="A29405" s="1" t="s">
        <v>10587</v>
      </c>
    </row>
    <row r="29406">
      <c r="A29406" s="1" t="s">
        <v>10588</v>
      </c>
    </row>
    <row r="29407">
      <c r="A29407" s="1" t="s">
        <v>10589</v>
      </c>
    </row>
    <row r="29408">
      <c r="A29408" s="1" t="s">
        <v>10590</v>
      </c>
    </row>
    <row r="29409">
      <c r="A29409" s="1" t="s">
        <v>10591</v>
      </c>
    </row>
    <row r="29410">
      <c r="A29410" s="1" t="s">
        <v>10592</v>
      </c>
    </row>
    <row r="29411">
      <c r="A29411" s="1" t="s">
        <v>10593</v>
      </c>
    </row>
    <row r="29412">
      <c r="A29412" s="1" t="s">
        <v>10594</v>
      </c>
    </row>
    <row r="29413">
      <c r="A29413" s="1" t="s">
        <v>10595</v>
      </c>
    </row>
    <row r="29414">
      <c r="A29414" s="1" t="s">
        <v>10596</v>
      </c>
    </row>
    <row r="29415">
      <c r="A29415" s="1" t="s">
        <v>10597</v>
      </c>
    </row>
    <row r="29416">
      <c r="A29416" s="1" t="s">
        <v>10598</v>
      </c>
    </row>
    <row r="29417">
      <c r="A29417" s="1" t="s">
        <v>10599</v>
      </c>
    </row>
    <row r="29418">
      <c r="A29418" s="1" t="s">
        <v>10600</v>
      </c>
    </row>
    <row r="29419">
      <c r="A29419" s="1" t="s">
        <v>10601</v>
      </c>
    </row>
    <row r="29420">
      <c r="A29420" s="1" t="s">
        <v>10602</v>
      </c>
    </row>
    <row r="29422">
      <c r="A29422" s="1" t="s">
        <v>10603</v>
      </c>
    </row>
    <row r="29424">
      <c r="A29424" s="1" t="s">
        <v>10604</v>
      </c>
    </row>
    <row r="29425">
      <c r="A29425" s="1" t="s">
        <v>10573</v>
      </c>
    </row>
    <row r="29426">
      <c r="A29426" s="1" t="s">
        <v>10574</v>
      </c>
    </row>
    <row r="29427">
      <c r="A29427" s="1" t="s">
        <v>10575</v>
      </c>
    </row>
    <row r="29428">
      <c r="A29428" s="1" t="s">
        <v>10576</v>
      </c>
    </row>
    <row r="29429">
      <c r="A29429" s="1" t="s">
        <v>10577</v>
      </c>
    </row>
    <row r="29430">
      <c r="A29430" s="1" t="s">
        <v>10578</v>
      </c>
    </row>
    <row r="29431">
      <c r="A29431" s="1" t="s">
        <v>10579</v>
      </c>
    </row>
    <row r="29432">
      <c r="A29432" s="1" t="s">
        <v>10580</v>
      </c>
    </row>
    <row r="29433">
      <c r="A29433" s="1" t="s">
        <v>10581</v>
      </c>
    </row>
    <row r="29434">
      <c r="A29434" s="1" t="s">
        <v>10582</v>
      </c>
    </row>
    <row r="29435">
      <c r="A29435" s="1" t="s">
        <v>10583</v>
      </c>
    </row>
    <row r="29436">
      <c r="A29436" s="1" t="s">
        <v>10584</v>
      </c>
    </row>
    <row r="29437">
      <c r="A29437" s="1" t="s">
        <v>10586</v>
      </c>
    </row>
    <row r="29438">
      <c r="A29438" s="1" t="s">
        <v>10587</v>
      </c>
    </row>
    <row r="29439">
      <c r="A29439" s="1" t="s">
        <v>10588</v>
      </c>
    </row>
    <row r="29440">
      <c r="A29440" s="1" t="s">
        <v>10589</v>
      </c>
    </row>
    <row r="29441">
      <c r="A29441" s="1" t="s">
        <v>10590</v>
      </c>
    </row>
    <row r="29442">
      <c r="A29442" s="1" t="s">
        <v>10591</v>
      </c>
    </row>
    <row r="29443">
      <c r="A29443" s="1" t="s">
        <v>10592</v>
      </c>
    </row>
    <row r="29444">
      <c r="A29444" s="1" t="s">
        <v>10593</v>
      </c>
    </row>
    <row r="29445">
      <c r="A29445" s="1" t="s">
        <v>10594</v>
      </c>
    </row>
    <row r="29446">
      <c r="A29446" s="1" t="s">
        <v>10595</v>
      </c>
    </row>
    <row r="29447">
      <c r="A29447" s="1" t="s">
        <v>10596</v>
      </c>
    </row>
    <row r="29448">
      <c r="A29448" s="1" t="s">
        <v>10597</v>
      </c>
    </row>
    <row r="29449">
      <c r="A29449" s="1" t="s">
        <v>10598</v>
      </c>
    </row>
    <row r="29450">
      <c r="A29450" s="1" t="s">
        <v>10599</v>
      </c>
    </row>
    <row r="29451">
      <c r="A29451" s="1" t="s">
        <v>10600</v>
      </c>
    </row>
    <row r="29452">
      <c r="A29452" s="1" t="s">
        <v>10601</v>
      </c>
    </row>
    <row r="29453">
      <c r="A29453" s="1" t="s">
        <v>10602</v>
      </c>
    </row>
    <row r="29454">
      <c r="A29454" s="1" t="s">
        <v>10605</v>
      </c>
    </row>
    <row r="29455">
      <c r="A29455" s="1" t="s">
        <v>10606</v>
      </c>
    </row>
    <row r="29457">
      <c r="A29457" s="1" t="s">
        <v>10607</v>
      </c>
    </row>
    <row r="29459">
      <c r="A29459" s="1" t="s">
        <v>10608</v>
      </c>
    </row>
    <row r="29461">
      <c r="A29461" s="1" t="s">
        <v>10609</v>
      </c>
    </row>
    <row r="29462">
      <c r="A29462" s="1" t="s">
        <v>10610</v>
      </c>
    </row>
    <row r="29464">
      <c r="A29464" s="1" t="s">
        <v>10611</v>
      </c>
    </row>
    <row r="29466">
      <c r="A29466" s="1" t="s">
        <v>10612</v>
      </c>
    </row>
    <row r="29468">
      <c r="A29468" s="1" t="s">
        <v>10613</v>
      </c>
    </row>
    <row r="29470">
      <c r="A29470" s="1" t="s">
        <v>10614</v>
      </c>
    </row>
    <row r="29471">
      <c r="A29471" s="1" t="s">
        <v>10615</v>
      </c>
    </row>
    <row r="29472">
      <c r="A29472" s="1" t="s">
        <v>10616</v>
      </c>
    </row>
    <row r="29473">
      <c r="A29473" s="1" t="s">
        <v>10617</v>
      </c>
    </row>
    <row r="29475">
      <c r="A29475" s="1" t="s">
        <v>4462</v>
      </c>
    </row>
    <row r="29476">
      <c r="A29476" s="1" t="s">
        <v>10618</v>
      </c>
    </row>
    <row r="29477">
      <c r="A29477" s="1" t="s">
        <v>10608</v>
      </c>
    </row>
    <row r="29478">
      <c r="A29478" s="1" t="s">
        <v>10609</v>
      </c>
    </row>
    <row r="29479">
      <c r="A29479" s="1" t="s">
        <v>10610</v>
      </c>
    </row>
    <row r="29480">
      <c r="A29480" s="1" t="s">
        <v>10611</v>
      </c>
    </row>
    <row r="29481">
      <c r="A29481" s="1" t="s">
        <v>10612</v>
      </c>
    </row>
    <row r="29482">
      <c r="A29482" s="1" t="s">
        <v>10613</v>
      </c>
    </row>
    <row r="29483">
      <c r="A29483" s="1" t="s">
        <v>10614</v>
      </c>
    </row>
    <row r="29484">
      <c r="A29484" s="1" t="s">
        <v>10615</v>
      </c>
    </row>
    <row r="29485">
      <c r="A29485" s="1" t="s">
        <v>10619</v>
      </c>
    </row>
    <row r="29486">
      <c r="A29486" s="1" t="s">
        <v>10620</v>
      </c>
    </row>
    <row r="29487">
      <c r="A29487" s="1" t="s">
        <v>10621</v>
      </c>
    </row>
    <row r="29489">
      <c r="A29489" s="1" t="s">
        <v>4779</v>
      </c>
    </row>
    <row r="29490">
      <c r="A29490" s="1" t="s">
        <v>10622</v>
      </c>
    </row>
    <row r="29491">
      <c r="A29491" s="1" t="s">
        <v>10623</v>
      </c>
    </row>
    <row r="29492">
      <c r="A29492" s="1" t="s">
        <v>10624</v>
      </c>
    </row>
    <row r="29493">
      <c r="A29493" s="1" t="s">
        <v>10625</v>
      </c>
    </row>
    <row r="29494">
      <c r="A29494" s="1" t="s">
        <v>10626</v>
      </c>
    </row>
    <row r="29495">
      <c r="A29495" s="1" t="s">
        <v>10627</v>
      </c>
    </row>
    <row r="29496">
      <c r="A29496" s="1" t="s">
        <v>10628</v>
      </c>
    </row>
    <row r="29497">
      <c r="A29497" s="1" t="s">
        <v>10629</v>
      </c>
    </row>
    <row r="29498">
      <c r="A29498" s="1" t="s">
        <v>10630</v>
      </c>
    </row>
    <row r="29499">
      <c r="A29499" s="1" t="s">
        <v>10631</v>
      </c>
    </row>
    <row r="29500">
      <c r="A29500" s="1" t="s">
        <v>10632</v>
      </c>
    </row>
    <row r="29501">
      <c r="A29501" s="1" t="s">
        <v>10633</v>
      </c>
    </row>
    <row r="29502">
      <c r="A29502" s="1" t="s">
        <v>10634</v>
      </c>
    </row>
    <row r="29503">
      <c r="A29503" s="1" t="s">
        <v>10635</v>
      </c>
    </row>
    <row r="29504">
      <c r="A29504" s="1" t="s">
        <v>10636</v>
      </c>
    </row>
    <row r="29505">
      <c r="A29505" s="1" t="s">
        <v>10637</v>
      </c>
    </row>
    <row r="29506">
      <c r="A29506" s="1" t="s">
        <v>10638</v>
      </c>
    </row>
    <row r="29507">
      <c r="A29507" s="1" t="s">
        <v>10639</v>
      </c>
    </row>
    <row r="29508">
      <c r="A29508" s="1" t="s">
        <v>10640</v>
      </c>
    </row>
    <row r="29509">
      <c r="A29509" s="1" t="s">
        <v>10641</v>
      </c>
    </row>
    <row r="29510">
      <c r="A29510" s="1" t="s">
        <v>10642</v>
      </c>
    </row>
    <row r="29511">
      <c r="A29511" s="1" t="s">
        <v>10643</v>
      </c>
    </row>
    <row r="29513">
      <c r="A29513" s="1" t="s">
        <v>10644</v>
      </c>
    </row>
    <row r="29514">
      <c r="A29514" s="1" t="s">
        <v>10645</v>
      </c>
    </row>
    <row r="29515">
      <c r="A29515" s="1" t="s">
        <v>10646</v>
      </c>
    </row>
    <row r="29517">
      <c r="A29517" s="1" t="s">
        <v>10647</v>
      </c>
    </row>
    <row r="29518">
      <c r="A29518" s="1" t="s">
        <v>10621</v>
      </c>
    </row>
    <row r="29519">
      <c r="A29519" s="1" t="s">
        <v>10622</v>
      </c>
    </row>
    <row r="29520">
      <c r="A29520" s="1" t="s">
        <v>10623</v>
      </c>
    </row>
    <row r="29521">
      <c r="A29521" s="1" t="s">
        <v>10624</v>
      </c>
    </row>
    <row r="29522">
      <c r="A29522" s="1" t="s">
        <v>10625</v>
      </c>
    </row>
    <row r="29523">
      <c r="A29523" s="1" t="s">
        <v>10626</v>
      </c>
    </row>
    <row r="29524">
      <c r="A29524" s="1" t="s">
        <v>10627</v>
      </c>
    </row>
    <row r="29525">
      <c r="A29525" s="1" t="s">
        <v>10628</v>
      </c>
    </row>
    <row r="29526">
      <c r="A29526" s="1" t="s">
        <v>10629</v>
      </c>
    </row>
    <row r="29527">
      <c r="A29527" s="1" t="s">
        <v>10630</v>
      </c>
    </row>
    <row r="29528">
      <c r="A29528" s="1" t="s">
        <v>10631</v>
      </c>
    </row>
    <row r="29529">
      <c r="A29529" s="1" t="s">
        <v>10632</v>
      </c>
    </row>
    <row r="29530">
      <c r="A29530" s="1" t="s">
        <v>10633</v>
      </c>
    </row>
    <row r="29531">
      <c r="A29531" s="1" t="s">
        <v>10634</v>
      </c>
    </row>
    <row r="29532">
      <c r="A29532" s="1" t="s">
        <v>10635</v>
      </c>
    </row>
    <row r="29533">
      <c r="A29533" s="1" t="s">
        <v>10636</v>
      </c>
    </row>
    <row r="29534">
      <c r="A29534" s="1" t="s">
        <v>10637</v>
      </c>
    </row>
    <row r="29535">
      <c r="A29535" s="1" t="s">
        <v>10638</v>
      </c>
    </row>
    <row r="29536">
      <c r="A29536" s="1" t="s">
        <v>10639</v>
      </c>
    </row>
    <row r="29537">
      <c r="A29537" s="1" t="s">
        <v>10640</v>
      </c>
    </row>
    <row r="29538">
      <c r="A29538" s="1" t="s">
        <v>10641</v>
      </c>
    </row>
    <row r="29539">
      <c r="A29539" s="1" t="s">
        <v>10642</v>
      </c>
    </row>
    <row r="29540">
      <c r="A29540" s="1" t="s">
        <v>10643</v>
      </c>
    </row>
    <row r="29541">
      <c r="A29541" s="1" t="s">
        <v>10644</v>
      </c>
    </row>
    <row r="29542">
      <c r="A29542" s="1" t="s">
        <v>10645</v>
      </c>
    </row>
    <row r="29543">
      <c r="A29543" s="1" t="s">
        <v>10648</v>
      </c>
    </row>
    <row r="29544">
      <c r="A29544" s="1" t="s">
        <v>10649</v>
      </c>
    </row>
    <row r="29545">
      <c r="A29545" s="1" t="s">
        <v>10650</v>
      </c>
    </row>
    <row r="29547">
      <c r="A29547" s="1" t="s">
        <v>10651</v>
      </c>
    </row>
    <row r="29548">
      <c r="A29548" s="1" t="s">
        <v>10652</v>
      </c>
    </row>
    <row r="29549">
      <c r="A29549" s="1" t="s">
        <v>10653</v>
      </c>
    </row>
    <row r="29550">
      <c r="A29550" s="1" t="s">
        <v>10654</v>
      </c>
    </row>
    <row r="29551">
      <c r="A29551" s="1" t="s">
        <v>10655</v>
      </c>
    </row>
    <row r="29552">
      <c r="A29552" s="1" t="s">
        <v>10656</v>
      </c>
    </row>
    <row r="29553">
      <c r="A29553" s="1" t="s">
        <v>10657</v>
      </c>
    </row>
    <row r="29554">
      <c r="A29554" s="1" t="s">
        <v>10658</v>
      </c>
    </row>
    <row r="29555">
      <c r="A29555" s="1" t="s">
        <v>10659</v>
      </c>
    </row>
    <row r="29556">
      <c r="A29556" s="1" t="s">
        <v>10660</v>
      </c>
    </row>
    <row r="29557">
      <c r="A29557" s="1" t="s">
        <v>10661</v>
      </c>
    </row>
    <row r="29558">
      <c r="A29558" s="1" t="s">
        <v>10662</v>
      </c>
    </row>
    <row r="29559">
      <c r="A29559" s="1" t="s">
        <v>10663</v>
      </c>
    </row>
    <row r="29560">
      <c r="A29560" s="1" t="s">
        <v>10664</v>
      </c>
    </row>
    <row r="29561">
      <c r="A29561" s="1" t="s">
        <v>10665</v>
      </c>
    </row>
    <row r="29562">
      <c r="A29562" s="1" t="s">
        <v>10666</v>
      </c>
    </row>
    <row r="29563">
      <c r="A29563" s="1" t="s">
        <v>10667</v>
      </c>
    </row>
    <row r="29564">
      <c r="A29564" s="1" t="s">
        <v>10668</v>
      </c>
    </row>
    <row r="29565">
      <c r="A29565" s="1" t="s">
        <v>10669</v>
      </c>
    </row>
    <row r="29566">
      <c r="A29566" s="1" t="s">
        <v>10670</v>
      </c>
    </row>
    <row r="29567">
      <c r="A29567" s="1" t="s">
        <v>10671</v>
      </c>
    </row>
    <row r="29568">
      <c r="A29568" s="1" t="s">
        <v>10672</v>
      </c>
    </row>
    <row r="29569">
      <c r="A29569" s="1" t="s">
        <v>10673</v>
      </c>
    </row>
    <row r="29571">
      <c r="A29571" s="1" t="s">
        <v>10674</v>
      </c>
    </row>
    <row r="29572">
      <c r="A29572" s="1" t="s">
        <v>10675</v>
      </c>
    </row>
    <row r="29573">
      <c r="A29573" s="1" t="s">
        <v>10676</v>
      </c>
    </row>
    <row r="29574">
      <c r="A29574" s="1" t="s">
        <v>10677</v>
      </c>
    </row>
    <row r="29576">
      <c r="A29576" s="1" t="s">
        <v>10678</v>
      </c>
    </row>
    <row r="29577">
      <c r="A29577" s="1" t="s">
        <v>10650</v>
      </c>
    </row>
    <row r="29578">
      <c r="A29578" s="1" t="s">
        <v>10651</v>
      </c>
    </row>
    <row r="29579">
      <c r="A29579" s="1" t="s">
        <v>10652</v>
      </c>
    </row>
    <row r="29580">
      <c r="A29580" s="1" t="s">
        <v>10653</v>
      </c>
    </row>
    <row r="29581">
      <c r="A29581" s="1" t="s">
        <v>10654</v>
      </c>
    </row>
    <row r="29582">
      <c r="A29582" s="1" t="s">
        <v>10655</v>
      </c>
    </row>
    <row r="29583">
      <c r="A29583" s="1" t="s">
        <v>10656</v>
      </c>
    </row>
    <row r="29584">
      <c r="A29584" s="1" t="s">
        <v>10657</v>
      </c>
    </row>
    <row r="29585">
      <c r="A29585" s="1" t="s">
        <v>10658</v>
      </c>
    </row>
    <row r="29586">
      <c r="A29586" s="1" t="s">
        <v>10659</v>
      </c>
    </row>
    <row r="29587">
      <c r="A29587" s="1" t="s">
        <v>10660</v>
      </c>
    </row>
    <row r="29588">
      <c r="A29588" s="1" t="s">
        <v>10661</v>
      </c>
    </row>
    <row r="29589">
      <c r="A29589" s="1" t="s">
        <v>10662</v>
      </c>
    </row>
    <row r="29590">
      <c r="A29590" s="1" t="s">
        <v>10664</v>
      </c>
    </row>
    <row r="29591">
      <c r="A29591" s="1" t="s">
        <v>10665</v>
      </c>
    </row>
    <row r="29592">
      <c r="A29592" s="1" t="s">
        <v>10666</v>
      </c>
    </row>
    <row r="29593">
      <c r="A29593" s="1" t="s">
        <v>10667</v>
      </c>
    </row>
    <row r="29594">
      <c r="A29594" s="1" t="s">
        <v>10668</v>
      </c>
    </row>
    <row r="29595">
      <c r="A29595" s="1" t="s">
        <v>10669</v>
      </c>
    </row>
    <row r="29596">
      <c r="A29596" s="1" t="s">
        <v>10670</v>
      </c>
    </row>
    <row r="29597">
      <c r="A29597" s="1" t="s">
        <v>10671</v>
      </c>
    </row>
    <row r="29598">
      <c r="A29598" s="1" t="s">
        <v>10672</v>
      </c>
    </row>
    <row r="29599">
      <c r="A29599" s="1" t="s">
        <v>10673</v>
      </c>
    </row>
    <row r="29600">
      <c r="A29600" s="1" t="s">
        <v>10674</v>
      </c>
    </row>
    <row r="29601">
      <c r="A29601" s="1" t="s">
        <v>10675</v>
      </c>
    </row>
    <row r="29602">
      <c r="A29602" s="1" t="s">
        <v>10676</v>
      </c>
    </row>
    <row r="29603">
      <c r="A29603" s="1" t="s">
        <v>10679</v>
      </c>
    </row>
    <row r="29604">
      <c r="A29604" s="1" t="s">
        <v>10680</v>
      </c>
    </row>
    <row r="29605">
      <c r="A29605" s="1" t="s">
        <v>10681</v>
      </c>
    </row>
    <row r="29607">
      <c r="A29607" s="1" t="s">
        <v>10674</v>
      </c>
    </row>
    <row r="29608">
      <c r="A29608" s="1" t="s">
        <v>10682</v>
      </c>
    </row>
    <row r="29610">
      <c r="A29610" s="1" t="s">
        <v>10683</v>
      </c>
    </row>
    <row r="29611">
      <c r="A29611" s="1" t="s">
        <v>10684</v>
      </c>
    </row>
    <row r="29612">
      <c r="A29612" s="1" t="s">
        <v>10685</v>
      </c>
    </row>
    <row r="29613">
      <c r="A29613" s="1" t="s">
        <v>10686</v>
      </c>
    </row>
    <row r="29614">
      <c r="A29614" s="1" t="s">
        <v>10687</v>
      </c>
    </row>
    <row r="29615">
      <c r="A29615" s="1" t="s">
        <v>10688</v>
      </c>
    </row>
    <row r="29616">
      <c r="A29616" s="1" t="s">
        <v>10689</v>
      </c>
    </row>
    <row r="29617">
      <c r="A29617" s="1" t="s">
        <v>10690</v>
      </c>
    </row>
    <row r="29618">
      <c r="A29618" s="1" t="s">
        <v>10691</v>
      </c>
    </row>
    <row r="29620">
      <c r="A29620" s="1" t="s">
        <v>10692</v>
      </c>
    </row>
    <row r="29621">
      <c r="A29621" s="1" t="s">
        <v>10693</v>
      </c>
    </row>
    <row r="29623">
      <c r="A29623" s="1" t="s">
        <v>10694</v>
      </c>
    </row>
    <row r="29624">
      <c r="A29624" s="1" t="s">
        <v>10695</v>
      </c>
    </row>
    <row r="29625">
      <c r="A29625" s="1" t="s">
        <v>10696</v>
      </c>
    </row>
    <row r="29626">
      <c r="A29626" s="1" t="s">
        <v>10697</v>
      </c>
    </row>
    <row r="29627">
      <c r="A29627" s="1" t="s">
        <v>10698</v>
      </c>
    </row>
    <row r="29629">
      <c r="A29629" s="1" t="s">
        <v>10699</v>
      </c>
    </row>
    <row r="29631">
      <c r="A29631" s="1" t="s">
        <v>10700</v>
      </c>
    </row>
    <row r="29633">
      <c r="A29633" s="1" t="s">
        <v>950</v>
      </c>
    </row>
    <row r="29634">
      <c r="A29634" s="1" t="s">
        <v>10701</v>
      </c>
    </row>
    <row r="29636">
      <c r="A29636" s="1" t="s">
        <v>10702</v>
      </c>
    </row>
    <row r="29638">
      <c r="A29638" s="1" t="s">
        <v>4734</v>
      </c>
    </row>
    <row r="29640">
      <c r="A29640" s="1" t="s">
        <v>10703</v>
      </c>
    </row>
    <row r="29641">
      <c r="A29641" s="1" t="s">
        <v>10681</v>
      </c>
    </row>
    <row r="29642">
      <c r="A29642" s="1" t="s">
        <v>10674</v>
      </c>
    </row>
    <row r="29643">
      <c r="A29643" s="1" t="s">
        <v>10682</v>
      </c>
    </row>
    <row r="29644">
      <c r="A29644" s="1" t="s">
        <v>10683</v>
      </c>
    </row>
    <row r="29645">
      <c r="A29645" s="1" t="s">
        <v>10684</v>
      </c>
    </row>
    <row r="29646">
      <c r="A29646" s="1" t="s">
        <v>10685</v>
      </c>
    </row>
    <row r="29647">
      <c r="A29647" s="1" t="s">
        <v>10686</v>
      </c>
    </row>
    <row r="29648">
      <c r="A29648" s="1" t="s">
        <v>10687</v>
      </c>
    </row>
    <row r="29649">
      <c r="A29649" s="1" t="s">
        <v>10688</v>
      </c>
    </row>
    <row r="29650">
      <c r="A29650" s="1" t="s">
        <v>10689</v>
      </c>
    </row>
    <row r="29651">
      <c r="A29651" s="1" t="s">
        <v>10690</v>
      </c>
    </row>
    <row r="29652">
      <c r="A29652" s="1" t="s">
        <v>10691</v>
      </c>
    </row>
    <row r="29653">
      <c r="A29653" s="1" t="s">
        <v>10692</v>
      </c>
    </row>
    <row r="29654">
      <c r="A29654" s="1" t="s">
        <v>10693</v>
      </c>
    </row>
    <row r="29655">
      <c r="A29655" s="1" t="s">
        <v>10694</v>
      </c>
    </row>
    <row r="29656">
      <c r="A29656" s="1" t="s">
        <v>10695</v>
      </c>
    </row>
    <row r="29657">
      <c r="A29657" s="1" t="s">
        <v>10696</v>
      </c>
    </row>
    <row r="29658">
      <c r="A29658" s="1" t="s">
        <v>10697</v>
      </c>
    </row>
    <row r="29659">
      <c r="A29659" s="1" t="s">
        <v>10698</v>
      </c>
    </row>
    <row r="29660">
      <c r="A29660" s="1" t="s">
        <v>10699</v>
      </c>
    </row>
    <row r="29661">
      <c r="A29661" s="1" t="s">
        <v>10700</v>
      </c>
    </row>
    <row r="29662">
      <c r="A29662" s="1" t="s">
        <v>10701</v>
      </c>
    </row>
    <row r="29663">
      <c r="A29663" s="1" t="s">
        <v>10704</v>
      </c>
    </row>
    <row r="29664">
      <c r="A29664" s="1" t="s">
        <v>10705</v>
      </c>
    </row>
    <row r="29666">
      <c r="A29666" s="1" t="s">
        <v>10706</v>
      </c>
    </row>
    <row r="29668">
      <c r="A29668" s="1" t="s">
        <v>10707</v>
      </c>
    </row>
    <row r="29669">
      <c r="A29669" s="1" t="s">
        <v>10708</v>
      </c>
    </row>
    <row r="29670">
      <c r="A29670" s="1" t="s">
        <v>10709</v>
      </c>
    </row>
    <row r="29671">
      <c r="A29671" s="1" t="s">
        <v>10710</v>
      </c>
    </row>
    <row r="29672">
      <c r="A29672" s="1" t="s">
        <v>10711</v>
      </c>
    </row>
    <row r="29674">
      <c r="A29674" s="1" t="s">
        <v>10712</v>
      </c>
    </row>
    <row r="29675">
      <c r="A29675" s="1" t="s">
        <v>10713</v>
      </c>
    </row>
    <row r="29676">
      <c r="A29676" s="1" t="s">
        <v>10714</v>
      </c>
    </row>
    <row r="29677">
      <c r="A29677" s="1" t="s">
        <v>10715</v>
      </c>
    </row>
    <row r="29678">
      <c r="A29678" s="1" t="s">
        <v>10716</v>
      </c>
    </row>
    <row r="29679">
      <c r="A29679" s="1" t="s">
        <v>10717</v>
      </c>
    </row>
    <row r="29680">
      <c r="A29680" s="1" t="s">
        <v>10718</v>
      </c>
    </row>
    <row r="29681">
      <c r="A29681" s="1" t="s">
        <v>10719</v>
      </c>
    </row>
    <row r="29682">
      <c r="A29682" s="1" t="s">
        <v>10720</v>
      </c>
    </row>
    <row r="29683">
      <c r="A29683" s="1" t="s">
        <v>10721</v>
      </c>
    </row>
    <row r="29684">
      <c r="A29684" s="1" t="s">
        <v>10722</v>
      </c>
    </row>
    <row r="29685">
      <c r="A29685" s="1" t="s">
        <v>10723</v>
      </c>
    </row>
    <row r="29686">
      <c r="A29686" s="1" t="s">
        <v>10724</v>
      </c>
    </row>
    <row r="29687">
      <c r="A29687" s="1" t="s">
        <v>10725</v>
      </c>
    </row>
    <row r="29688">
      <c r="A29688" s="1" t="s">
        <v>10726</v>
      </c>
    </row>
    <row r="29689">
      <c r="A29689" s="1" t="s">
        <v>10727</v>
      </c>
    </row>
    <row r="29690">
      <c r="A29690" s="1" t="s">
        <v>10728</v>
      </c>
    </row>
    <row r="29691">
      <c r="A29691" s="1" t="s">
        <v>10729</v>
      </c>
    </row>
    <row r="29693">
      <c r="A29693" s="1" t="s">
        <v>10730</v>
      </c>
    </row>
    <row r="29694">
      <c r="A29694" s="1" t="s">
        <v>10706</v>
      </c>
    </row>
    <row r="29695">
      <c r="A29695" s="1" t="s">
        <v>10707</v>
      </c>
    </row>
    <row r="29696">
      <c r="A29696" s="1" t="s">
        <v>10708</v>
      </c>
    </row>
    <row r="29697">
      <c r="A29697" s="1" t="s">
        <v>10709</v>
      </c>
    </row>
    <row r="29698">
      <c r="A29698" s="1" t="s">
        <v>10710</v>
      </c>
    </row>
    <row r="29699">
      <c r="A29699" s="1" t="s">
        <v>10711</v>
      </c>
    </row>
    <row r="29700">
      <c r="A29700" s="1" t="s">
        <v>10712</v>
      </c>
    </row>
    <row r="29701">
      <c r="A29701" s="1" t="s">
        <v>10713</v>
      </c>
    </row>
    <row r="29702">
      <c r="A29702" s="1" t="s">
        <v>10714</v>
      </c>
    </row>
    <row r="29703">
      <c r="A29703" s="1" t="s">
        <v>10715</v>
      </c>
    </row>
    <row r="29704">
      <c r="A29704" s="1" t="s">
        <v>10716</v>
      </c>
    </row>
    <row r="29705">
      <c r="A29705" s="1" t="s">
        <v>10717</v>
      </c>
    </row>
    <row r="29706">
      <c r="A29706" s="1" t="s">
        <v>10718</v>
      </c>
    </row>
    <row r="29707">
      <c r="A29707" s="1" t="s">
        <v>10719</v>
      </c>
    </row>
    <row r="29708">
      <c r="A29708" s="1" t="s">
        <v>10720</v>
      </c>
    </row>
    <row r="29709">
      <c r="A29709" s="1" t="s">
        <v>10721</v>
      </c>
    </row>
    <row r="29710">
      <c r="A29710" s="1" t="s">
        <v>10722</v>
      </c>
    </row>
    <row r="29711">
      <c r="A29711" s="1" t="s">
        <v>10723</v>
      </c>
    </row>
    <row r="29712">
      <c r="A29712" s="1" t="s">
        <v>10724</v>
      </c>
    </row>
    <row r="29713">
      <c r="A29713" s="1" t="s">
        <v>10725</v>
      </c>
    </row>
    <row r="29714">
      <c r="A29714" s="1" t="s">
        <v>10726</v>
      </c>
    </row>
    <row r="29715">
      <c r="A29715" s="1" t="s">
        <v>10727</v>
      </c>
    </row>
    <row r="29716">
      <c r="A29716" s="1" t="s">
        <v>10728</v>
      </c>
    </row>
    <row r="29717">
      <c r="A29717" s="1" t="s">
        <v>10731</v>
      </c>
    </row>
    <row r="29718">
      <c r="A29718" s="1" t="s">
        <v>10732</v>
      </c>
    </row>
    <row r="29719">
      <c r="A29719" s="1" t="s">
        <v>10733</v>
      </c>
    </row>
    <row r="29721">
      <c r="A29721" s="1" t="s">
        <v>10734</v>
      </c>
    </row>
    <row r="29723">
      <c r="A29723" s="1" t="s">
        <v>10735</v>
      </c>
    </row>
    <row r="29724">
      <c r="A29724" s="1" t="s">
        <v>10736</v>
      </c>
    </row>
    <row r="29725">
      <c r="A29725" s="1" t="s">
        <v>10737</v>
      </c>
    </row>
    <row r="29726">
      <c r="A29726" s="1" t="s">
        <v>10738</v>
      </c>
    </row>
    <row r="29727">
      <c r="A29727" s="1" t="s">
        <v>10739</v>
      </c>
    </row>
    <row r="29729">
      <c r="A29729" s="1" t="s">
        <v>10740</v>
      </c>
    </row>
    <row r="29730">
      <c r="A29730" s="1" t="s">
        <v>10741</v>
      </c>
    </row>
    <row r="29731">
      <c r="A29731" s="1" t="s">
        <v>10742</v>
      </c>
    </row>
    <row r="29733">
      <c r="A29733" s="1" t="s">
        <v>10743</v>
      </c>
    </row>
    <row r="29734">
      <c r="A29734" s="1" t="s">
        <v>10744</v>
      </c>
    </row>
    <row r="29735">
      <c r="A29735" s="1" t="s">
        <v>10745</v>
      </c>
    </row>
    <row r="29736">
      <c r="A29736" s="1" t="s">
        <v>10746</v>
      </c>
    </row>
    <row r="29737">
      <c r="A29737" s="1" t="s">
        <v>10747</v>
      </c>
    </row>
    <row r="29739">
      <c r="A29739" s="1" t="s">
        <v>10748</v>
      </c>
    </row>
    <row r="29740">
      <c r="A29740" s="1" t="s">
        <v>10749</v>
      </c>
    </row>
    <row r="29741">
      <c r="A29741" s="1" t="s">
        <v>10750</v>
      </c>
    </row>
    <row r="29742">
      <c r="A29742" s="1" t="s">
        <v>10517</v>
      </c>
    </row>
    <row r="29743">
      <c r="A29743" s="1" t="s">
        <v>10751</v>
      </c>
    </row>
    <row r="29744">
      <c r="A29744" s="1" t="s">
        <v>10752</v>
      </c>
    </row>
    <row r="29745">
      <c r="A29745" s="1" t="s">
        <v>10753</v>
      </c>
    </row>
    <row r="29746">
      <c r="A29746" s="1" t="s">
        <v>10521</v>
      </c>
    </row>
    <row r="29747">
      <c r="A29747" s="1" t="s">
        <v>10754</v>
      </c>
    </row>
    <row r="29748">
      <c r="A29748" s="1" t="s">
        <v>10755</v>
      </c>
    </row>
    <row r="29750">
      <c r="A29750" s="1" t="s">
        <v>10756</v>
      </c>
    </row>
    <row r="29751">
      <c r="A29751" s="1" t="s">
        <v>10733</v>
      </c>
    </row>
    <row r="29752">
      <c r="A29752" s="1" t="s">
        <v>10734</v>
      </c>
    </row>
    <row r="29753">
      <c r="A29753" s="1" t="s">
        <v>10735</v>
      </c>
    </row>
    <row r="29754">
      <c r="A29754" s="1" t="s">
        <v>10736</v>
      </c>
    </row>
    <row r="29755">
      <c r="A29755" s="1" t="s">
        <v>10737</v>
      </c>
    </row>
    <row r="29756">
      <c r="A29756" s="1" t="s">
        <v>10738</v>
      </c>
    </row>
    <row r="29757">
      <c r="A29757" s="1" t="s">
        <v>10739</v>
      </c>
    </row>
    <row r="29758">
      <c r="A29758" s="1" t="s">
        <v>10740</v>
      </c>
    </row>
    <row r="29759">
      <c r="A29759" s="1" t="s">
        <v>10741</v>
      </c>
    </row>
    <row r="29760">
      <c r="A29760" s="1" t="s">
        <v>10742</v>
      </c>
    </row>
    <row r="29761">
      <c r="A29761" s="1" t="s">
        <v>10743</v>
      </c>
    </row>
    <row r="29762">
      <c r="A29762" s="1" t="s">
        <v>10744</v>
      </c>
    </row>
    <row r="29763">
      <c r="A29763" s="1" t="s">
        <v>10745</v>
      </c>
    </row>
    <row r="29764">
      <c r="A29764" s="1" t="s">
        <v>10746</v>
      </c>
    </row>
    <row r="29765">
      <c r="A29765" s="1" t="s">
        <v>10747</v>
      </c>
    </row>
    <row r="29766">
      <c r="A29766" s="1" t="s">
        <v>10748</v>
      </c>
    </row>
    <row r="29767">
      <c r="A29767" s="1" t="s">
        <v>10749</v>
      </c>
    </row>
    <row r="29768">
      <c r="A29768" s="1" t="s">
        <v>10750</v>
      </c>
    </row>
    <row r="29769">
      <c r="A29769" s="1" t="s">
        <v>10517</v>
      </c>
    </row>
    <row r="29770">
      <c r="A29770" s="1" t="s">
        <v>10751</v>
      </c>
    </row>
    <row r="29771">
      <c r="A29771" s="1" t="s">
        <v>10752</v>
      </c>
    </row>
    <row r="29772">
      <c r="A29772" s="1" t="s">
        <v>10753</v>
      </c>
    </row>
    <row r="29773">
      <c r="A29773" s="1" t="s">
        <v>10521</v>
      </c>
    </row>
    <row r="29774">
      <c r="A29774" s="1" t="s">
        <v>10754</v>
      </c>
    </row>
    <row r="29775">
      <c r="A29775" s="1" t="s">
        <v>10757</v>
      </c>
    </row>
    <row r="29776">
      <c r="A29776" s="1" t="s">
        <v>10758</v>
      </c>
    </row>
    <row r="29777">
      <c r="A29777" s="1" t="s">
        <v>10759</v>
      </c>
    </row>
    <row r="29779">
      <c r="A29779" s="1" t="s">
        <v>10760</v>
      </c>
    </row>
    <row r="29781">
      <c r="A29781" s="1" t="s">
        <v>10761</v>
      </c>
    </row>
    <row r="29782">
      <c r="A29782" s="1" t="s">
        <v>10522</v>
      </c>
    </row>
    <row r="29783">
      <c r="A29783" s="1" t="s">
        <v>10762</v>
      </c>
    </row>
    <row r="29784">
      <c r="A29784" s="1" t="s">
        <v>10763</v>
      </c>
    </row>
    <row r="29785">
      <c r="A29785" s="1" t="s">
        <v>10764</v>
      </c>
    </row>
    <row r="29786">
      <c r="A29786" s="1" t="s">
        <v>10765</v>
      </c>
    </row>
    <row r="29787">
      <c r="A29787" s="1" t="s">
        <v>10766</v>
      </c>
    </row>
    <row r="29788">
      <c r="A29788" s="1" t="s">
        <v>10767</v>
      </c>
    </row>
    <row r="29789">
      <c r="A29789" s="1" t="s">
        <v>10768</v>
      </c>
    </row>
    <row r="29790">
      <c r="A29790" s="1" t="s">
        <v>10530</v>
      </c>
    </row>
    <row r="29791">
      <c r="A29791" s="1" t="s">
        <v>10769</v>
      </c>
    </row>
    <row r="29792">
      <c r="A29792" s="1" t="s">
        <v>10770</v>
      </c>
    </row>
    <row r="29793">
      <c r="A29793" s="1" t="s">
        <v>10533</v>
      </c>
    </row>
    <row r="29794">
      <c r="A29794" s="1" t="s">
        <v>10771</v>
      </c>
    </row>
    <row r="29795">
      <c r="A29795" s="1" t="s">
        <v>10772</v>
      </c>
    </row>
    <row r="29796">
      <c r="A29796" s="1" t="s">
        <v>10773</v>
      </c>
    </row>
    <row r="29797">
      <c r="A29797" s="1" t="s">
        <v>10774</v>
      </c>
    </row>
    <row r="29798">
      <c r="A29798" s="1" t="s">
        <v>10775</v>
      </c>
    </row>
    <row r="29799">
      <c r="A29799" s="1" t="s">
        <v>10776</v>
      </c>
    </row>
    <row r="29800">
      <c r="A29800" s="1" t="s">
        <v>10777</v>
      </c>
    </row>
    <row r="29801">
      <c r="A29801" s="1" t="s">
        <v>10778</v>
      </c>
    </row>
    <row r="29802">
      <c r="A29802" s="1" t="s">
        <v>10779</v>
      </c>
    </row>
    <row r="29803">
      <c r="A29803" s="1" t="s">
        <v>10780</v>
      </c>
    </row>
    <row r="29804">
      <c r="A29804" s="1" t="s">
        <v>10781</v>
      </c>
    </row>
    <row r="29805">
      <c r="A29805" s="1" t="s">
        <v>10782</v>
      </c>
    </row>
    <row r="29806">
      <c r="A29806" s="1" t="s">
        <v>10783</v>
      </c>
    </row>
    <row r="29807">
      <c r="A29807" s="1" t="s">
        <v>10784</v>
      </c>
    </row>
    <row r="29808">
      <c r="A29808" s="1" t="s">
        <v>10785</v>
      </c>
    </row>
    <row r="29810">
      <c r="A29810" s="1" t="s">
        <v>10786</v>
      </c>
    </row>
    <row r="29811">
      <c r="A29811" s="1" t="s">
        <v>10759</v>
      </c>
    </row>
    <row r="29812">
      <c r="A29812" s="1" t="s">
        <v>10760</v>
      </c>
    </row>
    <row r="29813">
      <c r="A29813" s="1" t="s">
        <v>10761</v>
      </c>
    </row>
    <row r="29814">
      <c r="A29814" s="1" t="s">
        <v>10522</v>
      </c>
    </row>
    <row r="29815">
      <c r="A29815" s="1" t="s">
        <v>10762</v>
      </c>
    </row>
    <row r="29816">
      <c r="A29816" s="1" t="s">
        <v>10763</v>
      </c>
    </row>
    <row r="29817">
      <c r="A29817" s="1" t="s">
        <v>10764</v>
      </c>
    </row>
    <row r="29818">
      <c r="A29818" s="1" t="s">
        <v>10765</v>
      </c>
    </row>
    <row r="29819">
      <c r="A29819" s="1" t="s">
        <v>10766</v>
      </c>
    </row>
    <row r="29820">
      <c r="A29820" s="1" t="s">
        <v>10767</v>
      </c>
    </row>
    <row r="29821">
      <c r="A29821" s="1" t="s">
        <v>10768</v>
      </c>
    </row>
    <row r="29822">
      <c r="A29822" s="1" t="s">
        <v>10530</v>
      </c>
    </row>
    <row r="29823">
      <c r="A29823" s="1" t="s">
        <v>10769</v>
      </c>
    </row>
    <row r="29824">
      <c r="A29824" s="1" t="s">
        <v>10770</v>
      </c>
    </row>
    <row r="29825">
      <c r="A29825" s="1" t="s">
        <v>10533</v>
      </c>
    </row>
    <row r="29826">
      <c r="A29826" s="1" t="s">
        <v>10771</v>
      </c>
    </row>
    <row r="29827">
      <c r="A29827" s="1" t="s">
        <v>10772</v>
      </c>
    </row>
    <row r="29828">
      <c r="A29828" s="1" t="s">
        <v>10773</v>
      </c>
    </row>
    <row r="29829">
      <c r="A29829" s="1" t="s">
        <v>10774</v>
      </c>
    </row>
    <row r="29830">
      <c r="A29830" s="1" t="s">
        <v>10775</v>
      </c>
    </row>
    <row r="29831">
      <c r="A29831" s="1" t="s">
        <v>10776</v>
      </c>
    </row>
    <row r="29832">
      <c r="A29832" s="1" t="s">
        <v>10777</v>
      </c>
    </row>
    <row r="29833">
      <c r="A29833" s="1" t="s">
        <v>10778</v>
      </c>
    </row>
    <row r="29834">
      <c r="A29834" s="1" t="s">
        <v>10779</v>
      </c>
    </row>
    <row r="29835">
      <c r="A29835" s="1" t="s">
        <v>10780</v>
      </c>
    </row>
    <row r="29836">
      <c r="A29836" s="1" t="s">
        <v>10781</v>
      </c>
    </row>
    <row r="29837">
      <c r="A29837" s="1" t="s">
        <v>10782</v>
      </c>
    </row>
    <row r="29838">
      <c r="A29838" s="1" t="s">
        <v>10783</v>
      </c>
    </row>
    <row r="29839">
      <c r="A29839" s="1" t="s">
        <v>10784</v>
      </c>
    </row>
    <row r="29840">
      <c r="A29840" s="1" t="s">
        <v>10787</v>
      </c>
    </row>
    <row r="29841">
      <c r="A29841" s="1" t="s">
        <v>10788</v>
      </c>
    </row>
    <row r="29842">
      <c r="A29842" s="1" t="s">
        <v>10789</v>
      </c>
    </row>
    <row r="29844">
      <c r="A29844" s="1" t="s">
        <v>10790</v>
      </c>
    </row>
    <row r="29846">
      <c r="A29846" s="1" t="s">
        <v>433</v>
      </c>
    </row>
    <row r="29847">
      <c r="A29847" s="1" t="s">
        <v>10791</v>
      </c>
    </row>
    <row r="29848">
      <c r="A29848" s="1" t="s">
        <v>10792</v>
      </c>
    </row>
    <row r="29849">
      <c r="A29849" s="1" t="s">
        <v>10793</v>
      </c>
    </row>
    <row r="29850">
      <c r="A29850" s="1" t="s">
        <v>10794</v>
      </c>
    </row>
    <row r="29851">
      <c r="A29851" s="1" t="s">
        <v>10795</v>
      </c>
    </row>
    <row r="29852">
      <c r="A29852" s="1" t="s">
        <v>10590</v>
      </c>
    </row>
    <row r="29853">
      <c r="A29853" s="1" t="s">
        <v>10796</v>
      </c>
    </row>
    <row r="29854">
      <c r="A29854" s="1" t="s">
        <v>10797</v>
      </c>
    </row>
    <row r="29855">
      <c r="A29855" s="1" t="s">
        <v>10798</v>
      </c>
    </row>
    <row r="29856">
      <c r="A29856" s="1" t="s">
        <v>10799</v>
      </c>
    </row>
    <row r="29857">
      <c r="A29857" s="1" t="s">
        <v>10800</v>
      </c>
    </row>
    <row r="29858">
      <c r="A29858" s="1" t="s">
        <v>10801</v>
      </c>
    </row>
    <row r="29859">
      <c r="A29859" s="1" t="s">
        <v>10802</v>
      </c>
    </row>
    <row r="29860">
      <c r="A29860" s="1" t="s">
        <v>10803</v>
      </c>
    </row>
    <row r="29861">
      <c r="A29861" s="1" t="s">
        <v>10804</v>
      </c>
    </row>
    <row r="29862">
      <c r="A29862" s="1" t="s">
        <v>10625</v>
      </c>
    </row>
    <row r="29863">
      <c r="A29863" s="1" t="s">
        <v>10626</v>
      </c>
    </row>
    <row r="29864">
      <c r="A29864" s="1" t="s">
        <v>10805</v>
      </c>
    </row>
    <row r="29865">
      <c r="A29865" s="1" t="s">
        <v>10806</v>
      </c>
    </row>
    <row r="29866">
      <c r="A29866" s="1" t="s">
        <v>10807</v>
      </c>
    </row>
    <row r="29867">
      <c r="A29867" s="1" t="s">
        <v>10630</v>
      </c>
    </row>
    <row r="29868">
      <c r="A29868" s="1" t="s">
        <v>10808</v>
      </c>
    </row>
    <row r="29869">
      <c r="A29869" s="1" t="s">
        <v>10632</v>
      </c>
    </row>
    <row r="29870">
      <c r="A29870" s="1" t="s">
        <v>10809</v>
      </c>
    </row>
    <row r="29871">
      <c r="A29871" s="1" t="s">
        <v>10634</v>
      </c>
    </row>
    <row r="29872">
      <c r="A29872" s="1" t="s">
        <v>10810</v>
      </c>
    </row>
    <row r="29874">
      <c r="A29874" s="1" t="s">
        <v>950</v>
      </c>
    </row>
    <row r="29875">
      <c r="A29875" s="1" t="s">
        <v>10811</v>
      </c>
    </row>
    <row r="29877">
      <c r="A29877" s="1" t="s">
        <v>10812</v>
      </c>
    </row>
    <row r="29879">
      <c r="A29879" s="1" t="s">
        <v>10813</v>
      </c>
    </row>
    <row r="29880">
      <c r="A29880" s="1" t="s">
        <v>10789</v>
      </c>
    </row>
    <row r="29881">
      <c r="A29881" s="1" t="s">
        <v>10790</v>
      </c>
    </row>
    <row r="29882">
      <c r="A29882" s="1" t="s">
        <v>10791</v>
      </c>
    </row>
    <row r="29883">
      <c r="A29883" s="1" t="s">
        <v>10792</v>
      </c>
    </row>
    <row r="29884">
      <c r="A29884" s="1" t="s">
        <v>10793</v>
      </c>
    </row>
    <row r="29885">
      <c r="A29885" s="1" t="s">
        <v>10794</v>
      </c>
    </row>
    <row r="29886">
      <c r="A29886" s="1" t="s">
        <v>10795</v>
      </c>
    </row>
    <row r="29887">
      <c r="A29887" s="1" t="s">
        <v>10590</v>
      </c>
    </row>
    <row r="29888">
      <c r="A29888" s="1" t="s">
        <v>10796</v>
      </c>
    </row>
    <row r="29889">
      <c r="A29889" s="1" t="s">
        <v>10797</v>
      </c>
    </row>
    <row r="29890">
      <c r="A29890" s="1" t="s">
        <v>10798</v>
      </c>
    </row>
    <row r="29891">
      <c r="A29891" s="1" t="s">
        <v>10799</v>
      </c>
    </row>
    <row r="29892">
      <c r="A29892" s="1" t="s">
        <v>10800</v>
      </c>
    </row>
    <row r="29893">
      <c r="A29893" s="1" t="s">
        <v>10801</v>
      </c>
    </row>
    <row r="29894">
      <c r="A29894" s="1" t="s">
        <v>10802</v>
      </c>
    </row>
    <row r="29895">
      <c r="A29895" s="1" t="s">
        <v>10803</v>
      </c>
    </row>
    <row r="29896">
      <c r="A29896" s="1" t="s">
        <v>10804</v>
      </c>
    </row>
    <row r="29897">
      <c r="A29897" s="1" t="s">
        <v>10625</v>
      </c>
    </row>
    <row r="29898">
      <c r="A29898" s="1" t="s">
        <v>10626</v>
      </c>
    </row>
    <row r="29899">
      <c r="A29899" s="1" t="s">
        <v>10805</v>
      </c>
    </row>
    <row r="29900">
      <c r="A29900" s="1" t="s">
        <v>10806</v>
      </c>
    </row>
    <row r="29901">
      <c r="A29901" s="1" t="s">
        <v>10807</v>
      </c>
    </row>
    <row r="29902">
      <c r="A29902" s="1" t="s">
        <v>10630</v>
      </c>
    </row>
    <row r="29903">
      <c r="A29903" s="1" t="s">
        <v>10808</v>
      </c>
    </row>
    <row r="29904">
      <c r="A29904" s="1" t="s">
        <v>10632</v>
      </c>
    </row>
    <row r="29905">
      <c r="A29905" s="1" t="s">
        <v>10809</v>
      </c>
    </row>
    <row r="29906">
      <c r="A29906" s="1" t="s">
        <v>10634</v>
      </c>
    </row>
    <row r="29907">
      <c r="A29907" s="1" t="s">
        <v>10810</v>
      </c>
    </row>
    <row r="29908">
      <c r="A29908" s="1" t="s">
        <v>10811</v>
      </c>
    </row>
    <row r="29909">
      <c r="A29909" s="1" t="s">
        <v>10814</v>
      </c>
    </row>
    <row r="29910">
      <c r="A29910" s="1" t="s">
        <v>10815</v>
      </c>
    </row>
    <row r="29911">
      <c r="A29911" s="1" t="s">
        <v>10816</v>
      </c>
    </row>
    <row r="29913">
      <c r="A29913" s="1" t="s">
        <v>10817</v>
      </c>
    </row>
    <row r="29915">
      <c r="A29915" s="1" t="s">
        <v>10818</v>
      </c>
    </row>
    <row r="29916">
      <c r="A29916" s="1" t="s">
        <v>10819</v>
      </c>
    </row>
    <row r="29917">
      <c r="A29917" s="1" t="s">
        <v>10820</v>
      </c>
    </row>
    <row r="29918">
      <c r="A29918" s="1" t="s">
        <v>10625</v>
      </c>
    </row>
    <row r="29919">
      <c r="A29919" s="1" t="s">
        <v>10626</v>
      </c>
    </row>
    <row r="29920">
      <c r="A29920" s="1" t="s">
        <v>10627</v>
      </c>
    </row>
    <row r="29921">
      <c r="A29921" s="1" t="s">
        <v>10806</v>
      </c>
    </row>
    <row r="29922">
      <c r="A29922" s="1" t="s">
        <v>10821</v>
      </c>
    </row>
    <row r="29923">
      <c r="A29923" s="1" t="s">
        <v>10822</v>
      </c>
    </row>
    <row r="29924">
      <c r="A29924" s="1" t="s">
        <v>10823</v>
      </c>
    </row>
    <row r="29925">
      <c r="A29925" s="1" t="s">
        <v>10824</v>
      </c>
    </row>
    <row r="29926">
      <c r="A29926" s="1" t="s">
        <v>10825</v>
      </c>
    </row>
    <row r="29927">
      <c r="A29927" s="1" t="s">
        <v>10826</v>
      </c>
    </row>
    <row r="29928">
      <c r="A29928" s="1" t="s">
        <v>10635</v>
      </c>
    </row>
    <row r="29929">
      <c r="A29929" s="1" t="s">
        <v>10827</v>
      </c>
    </row>
    <row r="29930">
      <c r="A29930" s="1" t="s">
        <v>10828</v>
      </c>
    </row>
    <row r="29931">
      <c r="A29931" s="1" t="s">
        <v>10638</v>
      </c>
    </row>
    <row r="29933">
      <c r="A29933" s="1" t="s">
        <v>10829</v>
      </c>
    </row>
    <row r="29934">
      <c r="A29934" s="1" t="s">
        <v>10830</v>
      </c>
    </row>
    <row r="29935">
      <c r="A29935" s="1" t="s">
        <v>10831</v>
      </c>
    </row>
    <row r="29936">
      <c r="A29936" s="1" t="s">
        <v>10642</v>
      </c>
    </row>
    <row r="29937">
      <c r="A29937" s="1" t="s">
        <v>10832</v>
      </c>
    </row>
    <row r="29939">
      <c r="A29939" s="1" t="s">
        <v>10833</v>
      </c>
    </row>
    <row r="29940">
      <c r="A29940" s="1" t="s">
        <v>10834</v>
      </c>
    </row>
    <row r="29941">
      <c r="A29941" s="1" t="s">
        <v>10835</v>
      </c>
    </row>
    <row r="29943">
      <c r="A29943" s="1" t="s">
        <v>10836</v>
      </c>
    </row>
    <row r="29944">
      <c r="A29944" s="1" t="s">
        <v>10816</v>
      </c>
    </row>
    <row r="29945">
      <c r="A29945" s="1" t="s">
        <v>10817</v>
      </c>
    </row>
    <row r="29946">
      <c r="A29946" s="1" t="s">
        <v>10818</v>
      </c>
    </row>
    <row r="29947">
      <c r="A29947" s="1" t="s">
        <v>10819</v>
      </c>
    </row>
    <row r="29948">
      <c r="A29948" s="1" t="s">
        <v>10820</v>
      </c>
    </row>
    <row r="29949">
      <c r="A29949" s="1" t="s">
        <v>10625</v>
      </c>
    </row>
    <row r="29950">
      <c r="A29950" s="1" t="s">
        <v>10626</v>
      </c>
    </row>
    <row r="29951">
      <c r="A29951" s="1" t="s">
        <v>10627</v>
      </c>
    </row>
    <row r="29952">
      <c r="A29952" s="1" t="s">
        <v>10806</v>
      </c>
    </row>
    <row r="29953">
      <c r="A29953" s="1" t="s">
        <v>10821</v>
      </c>
    </row>
    <row r="29954">
      <c r="A29954" s="1" t="s">
        <v>10822</v>
      </c>
    </row>
    <row r="29955">
      <c r="A29955" s="1" t="s">
        <v>10823</v>
      </c>
    </row>
    <row r="29956">
      <c r="A29956" s="1" t="s">
        <v>10824</v>
      </c>
    </row>
    <row r="29957">
      <c r="A29957" s="1" t="s">
        <v>10825</v>
      </c>
    </row>
    <row r="29958">
      <c r="A29958" s="1" t="s">
        <v>10826</v>
      </c>
    </row>
    <row r="29959">
      <c r="A29959" s="1" t="s">
        <v>10635</v>
      </c>
    </row>
    <row r="29960">
      <c r="A29960" s="1" t="s">
        <v>10827</v>
      </c>
    </row>
    <row r="29961">
      <c r="A29961" s="1" t="s">
        <v>10828</v>
      </c>
    </row>
    <row r="29962">
      <c r="A29962" s="1" t="s">
        <v>10638</v>
      </c>
    </row>
    <row r="29963">
      <c r="A29963" s="1" t="s">
        <v>10829</v>
      </c>
    </row>
    <row r="29964">
      <c r="A29964" s="1" t="s">
        <v>10830</v>
      </c>
    </row>
    <row r="29965">
      <c r="A29965" s="1" t="s">
        <v>10831</v>
      </c>
    </row>
    <row r="29966">
      <c r="A29966" s="1" t="s">
        <v>10642</v>
      </c>
    </row>
    <row r="29967">
      <c r="A29967" s="1" t="s">
        <v>10832</v>
      </c>
    </row>
    <row r="29968">
      <c r="A29968" s="1" t="s">
        <v>10833</v>
      </c>
    </row>
    <row r="29969">
      <c r="A29969" s="1" t="s">
        <v>10834</v>
      </c>
    </row>
    <row r="29970">
      <c r="A29970" s="1" t="s">
        <v>10837</v>
      </c>
    </row>
    <row r="29971">
      <c r="A29971" s="1" t="s">
        <v>10838</v>
      </c>
    </row>
    <row r="29972">
      <c r="A29972" s="1" t="s">
        <v>10839</v>
      </c>
    </row>
    <row r="29974">
      <c r="A29974" s="1" t="s">
        <v>10840</v>
      </c>
    </row>
    <row r="29976">
      <c r="A29976" s="1" t="s">
        <v>10651</v>
      </c>
    </row>
    <row r="29977">
      <c r="A29977" s="1" t="s">
        <v>10652</v>
      </c>
    </row>
    <row r="29978">
      <c r="A29978" s="1" t="s">
        <v>10653</v>
      </c>
    </row>
    <row r="29979">
      <c r="A29979" s="1" t="s">
        <v>10654</v>
      </c>
    </row>
    <row r="29980">
      <c r="A29980" s="1" t="s">
        <v>10655</v>
      </c>
    </row>
    <row r="29981">
      <c r="A29981" s="1" t="s">
        <v>10656</v>
      </c>
    </row>
    <row r="29982">
      <c r="A29982" s="1" t="s">
        <v>10841</v>
      </c>
    </row>
    <row r="29983">
      <c r="A29983" s="1" t="s">
        <v>10658</v>
      </c>
    </row>
    <row r="29984">
      <c r="A29984" s="1" t="s">
        <v>10659</v>
      </c>
    </row>
    <row r="29985">
      <c r="A29985" s="1" t="s">
        <v>10660</v>
      </c>
    </row>
    <row r="29986">
      <c r="A29986" s="1" t="s">
        <v>10661</v>
      </c>
    </row>
    <row r="29987">
      <c r="A29987" s="1" t="s">
        <v>10662</v>
      </c>
    </row>
    <row r="29988">
      <c r="A29988" s="1" t="s">
        <v>10842</v>
      </c>
    </row>
    <row r="29989">
      <c r="A29989" s="1" t="s">
        <v>10664</v>
      </c>
    </row>
    <row r="29990">
      <c r="A29990" s="1" t="s">
        <v>10665</v>
      </c>
    </row>
    <row r="29991">
      <c r="A29991" s="1" t="s">
        <v>10666</v>
      </c>
    </row>
    <row r="29992">
      <c r="A29992" s="1" t="s">
        <v>10843</v>
      </c>
    </row>
    <row r="29993">
      <c r="A29993" s="1" t="s">
        <v>10668</v>
      </c>
    </row>
    <row r="29994">
      <c r="A29994" s="1" t="s">
        <v>10669</v>
      </c>
    </row>
    <row r="29995">
      <c r="A29995" s="1" t="s">
        <v>10670</v>
      </c>
    </row>
    <row r="29996">
      <c r="A29996" s="1" t="s">
        <v>10671</v>
      </c>
    </row>
    <row r="29997">
      <c r="A29997" s="1" t="s">
        <v>10844</v>
      </c>
    </row>
    <row r="29998">
      <c r="A29998" s="1" t="s">
        <v>10673</v>
      </c>
    </row>
    <row r="30000">
      <c r="A30000" s="1" t="s">
        <v>10674</v>
      </c>
    </row>
    <row r="30001">
      <c r="A30001" s="1" t="s">
        <v>10682</v>
      </c>
    </row>
    <row r="30002">
      <c r="A30002" s="1" t="s">
        <v>10845</v>
      </c>
    </row>
    <row r="30003">
      <c r="A30003" s="1" t="s">
        <v>10846</v>
      </c>
    </row>
    <row r="30005">
      <c r="A30005" s="1" t="s">
        <v>10847</v>
      </c>
    </row>
    <row r="30006">
      <c r="A30006" s="1" t="s">
        <v>10839</v>
      </c>
    </row>
    <row r="30007">
      <c r="A30007" s="1" t="s">
        <v>10840</v>
      </c>
    </row>
    <row r="30008">
      <c r="A30008" s="1" t="s">
        <v>10651</v>
      </c>
    </row>
    <row r="30009">
      <c r="A30009" s="1" t="s">
        <v>10652</v>
      </c>
    </row>
    <row r="30010">
      <c r="A30010" s="1" t="s">
        <v>10653</v>
      </c>
    </row>
    <row r="30011">
      <c r="A30011" s="1" t="s">
        <v>10654</v>
      </c>
    </row>
    <row r="30012">
      <c r="A30012" s="1" t="s">
        <v>10655</v>
      </c>
    </row>
    <row r="30013">
      <c r="A30013" s="1" t="s">
        <v>10656</v>
      </c>
    </row>
    <row r="30014">
      <c r="A30014" s="1" t="s">
        <v>10841</v>
      </c>
    </row>
    <row r="30015">
      <c r="A30015" s="1" t="s">
        <v>10658</v>
      </c>
    </row>
    <row r="30016">
      <c r="A30016" s="1" t="s">
        <v>10659</v>
      </c>
    </row>
    <row r="30017">
      <c r="A30017" s="1" t="s">
        <v>10660</v>
      </c>
    </row>
    <row r="30018">
      <c r="A30018" s="1" t="s">
        <v>10661</v>
      </c>
    </row>
    <row r="30019">
      <c r="A30019" s="1" t="s">
        <v>10662</v>
      </c>
    </row>
    <row r="30020">
      <c r="A30020" s="1" t="s">
        <v>10842</v>
      </c>
    </row>
    <row r="30021">
      <c r="A30021" s="1" t="s">
        <v>10664</v>
      </c>
    </row>
    <row r="30022">
      <c r="A30022" s="1" t="s">
        <v>10665</v>
      </c>
    </row>
    <row r="30023">
      <c r="A30023" s="1" t="s">
        <v>10666</v>
      </c>
    </row>
    <row r="30024">
      <c r="A30024" s="1" t="s">
        <v>10843</v>
      </c>
    </row>
    <row r="30025">
      <c r="A30025" s="1" t="s">
        <v>10668</v>
      </c>
    </row>
    <row r="30026">
      <c r="A30026" s="1" t="s">
        <v>10669</v>
      </c>
    </row>
    <row r="30027">
      <c r="A30027" s="1" t="s">
        <v>10670</v>
      </c>
    </row>
    <row r="30028">
      <c r="A30028" s="1" t="s">
        <v>10671</v>
      </c>
    </row>
    <row r="30029">
      <c r="A30029" s="1" t="s">
        <v>10844</v>
      </c>
    </row>
    <row r="30030">
      <c r="A30030" s="1" t="s">
        <v>10673</v>
      </c>
    </row>
    <row r="30031">
      <c r="A30031" s="1" t="s">
        <v>10674</v>
      </c>
    </row>
    <row r="30032">
      <c r="A30032" s="1" t="s">
        <v>10682</v>
      </c>
    </row>
    <row r="30033">
      <c r="A30033" s="1" t="s">
        <v>10845</v>
      </c>
    </row>
    <row r="30034">
      <c r="A30034" s="1" t="s">
        <v>10848</v>
      </c>
    </row>
    <row r="30035">
      <c r="A30035" s="1" t="s">
        <v>10849</v>
      </c>
    </row>
    <row r="30036">
      <c r="A30036" s="1" t="s">
        <v>10850</v>
      </c>
    </row>
    <row r="30038">
      <c r="A30038" s="1" t="s">
        <v>10851</v>
      </c>
    </row>
    <row r="30040">
      <c r="A30040" s="1" t="s">
        <v>10674</v>
      </c>
    </row>
    <row r="30041">
      <c r="A30041" s="1" t="s">
        <v>10682</v>
      </c>
    </row>
    <row r="30043">
      <c r="A30043" s="1" t="s">
        <v>10683</v>
      </c>
    </row>
    <row r="30044">
      <c r="A30044" s="1" t="s">
        <v>10684</v>
      </c>
    </row>
    <row r="30045">
      <c r="A30045" s="1" t="s">
        <v>10852</v>
      </c>
    </row>
    <row r="30046">
      <c r="A30046" s="1" t="s">
        <v>10853</v>
      </c>
    </row>
    <row r="30047">
      <c r="A30047" s="1" t="s">
        <v>10854</v>
      </c>
    </row>
    <row r="30048">
      <c r="A30048" s="1" t="s">
        <v>10855</v>
      </c>
    </row>
    <row r="30049">
      <c r="A30049" s="1" t="s">
        <v>10689</v>
      </c>
    </row>
    <row r="30050">
      <c r="A30050" s="1" t="s">
        <v>10856</v>
      </c>
    </row>
    <row r="30051">
      <c r="A30051" s="1" t="s">
        <v>10857</v>
      </c>
    </row>
    <row r="30053">
      <c r="A30053" s="1" t="s">
        <v>10858</v>
      </c>
    </row>
    <row r="30054">
      <c r="A30054" s="1" t="s">
        <v>10859</v>
      </c>
    </row>
    <row r="30056">
      <c r="A30056" s="1" t="s">
        <v>10860</v>
      </c>
    </row>
    <row r="30057">
      <c r="A30057" s="1" t="s">
        <v>10861</v>
      </c>
    </row>
    <row r="30058">
      <c r="A30058" s="1" t="s">
        <v>10696</v>
      </c>
    </row>
    <row r="30059">
      <c r="A30059" s="1" t="s">
        <v>10862</v>
      </c>
    </row>
    <row r="30060">
      <c r="A30060" s="1" t="s">
        <v>10863</v>
      </c>
    </row>
    <row r="30062">
      <c r="A30062" s="1" t="s">
        <v>10699</v>
      </c>
    </row>
    <row r="30064">
      <c r="A30064" s="1" t="s">
        <v>10864</v>
      </c>
    </row>
    <row r="30065">
      <c r="A30065" s="1" t="s">
        <v>10851</v>
      </c>
    </row>
    <row r="30066">
      <c r="A30066" s="1" t="s">
        <v>10674</v>
      </c>
    </row>
    <row r="30067">
      <c r="A30067" s="1" t="s">
        <v>10682</v>
      </c>
    </row>
    <row r="30068">
      <c r="A30068" s="1" t="s">
        <v>10683</v>
      </c>
    </row>
    <row r="30069">
      <c r="A30069" s="1" t="s">
        <v>10684</v>
      </c>
    </row>
    <row r="30070">
      <c r="A30070" s="1" t="s">
        <v>10852</v>
      </c>
    </row>
    <row r="30071">
      <c r="A30071" s="1" t="s">
        <v>10853</v>
      </c>
    </row>
    <row r="30072">
      <c r="A30072" s="1" t="s">
        <v>10854</v>
      </c>
    </row>
    <row r="30073">
      <c r="A30073" s="1" t="s">
        <v>10855</v>
      </c>
    </row>
    <row r="30074">
      <c r="A30074" s="1" t="s">
        <v>10689</v>
      </c>
    </row>
    <row r="30075">
      <c r="A30075" s="1" t="s">
        <v>10856</v>
      </c>
    </row>
    <row r="30076">
      <c r="A30076" s="1" t="s">
        <v>10857</v>
      </c>
    </row>
    <row r="30077">
      <c r="A30077" s="1" t="s">
        <v>10858</v>
      </c>
    </row>
    <row r="30078">
      <c r="A30078" s="1" t="s">
        <v>10859</v>
      </c>
    </row>
    <row r="30079">
      <c r="A30079" s="1" t="s">
        <v>10860</v>
      </c>
    </row>
    <row r="30080">
      <c r="A30080" s="1" t="s">
        <v>10861</v>
      </c>
    </row>
    <row r="30081">
      <c r="A30081" s="1" t="s">
        <v>10696</v>
      </c>
    </row>
    <row r="30082">
      <c r="A30082" s="1" t="s">
        <v>10862</v>
      </c>
    </row>
    <row r="30083">
      <c r="A30083" s="1" t="s">
        <v>10863</v>
      </c>
    </row>
    <row r="30084">
      <c r="A30084" s="1" t="s">
        <v>10865</v>
      </c>
    </row>
    <row r="30085">
      <c r="A30085" s="1" t="s">
        <v>10866</v>
      </c>
    </row>
    <row r="30087">
      <c r="A30087" s="1" t="s">
        <v>10867</v>
      </c>
    </row>
    <row r="30089">
      <c r="A30089" s="1" t="s">
        <v>10868</v>
      </c>
    </row>
    <row r="30091">
      <c r="A30091" s="1" t="s">
        <v>10869</v>
      </c>
    </row>
    <row r="30092">
      <c r="A30092" s="1" t="s">
        <v>10742</v>
      </c>
    </row>
    <row r="30094">
      <c r="A30094" s="1" t="s">
        <v>10870</v>
      </c>
    </row>
    <row r="30096">
      <c r="A30096" s="1" t="s">
        <v>10183</v>
      </c>
    </row>
    <row r="30098">
      <c r="A30098" s="1" t="s">
        <v>1481</v>
      </c>
    </row>
    <row r="30100">
      <c r="A30100" s="1" t="s">
        <v>10871</v>
      </c>
    </row>
    <row r="30102">
      <c r="A30102" s="1" t="s">
        <v>445</v>
      </c>
    </row>
    <row r="30104">
      <c r="A30104" s="1" t="s">
        <v>10872</v>
      </c>
    </row>
    <row r="30106">
      <c r="A30106" s="1" t="s">
        <v>1684</v>
      </c>
    </row>
    <row r="30107">
      <c r="A30107" s="1" t="s">
        <v>10873</v>
      </c>
    </row>
    <row r="30108">
      <c r="A30108" s="1" t="s">
        <v>10867</v>
      </c>
    </row>
    <row r="30109">
      <c r="A30109" s="1" t="s">
        <v>10868</v>
      </c>
    </row>
    <row r="30110">
      <c r="A30110" s="1" t="s">
        <v>10869</v>
      </c>
    </row>
    <row r="30111">
      <c r="A30111" s="1" t="s">
        <v>10742</v>
      </c>
    </row>
    <row r="30112">
      <c r="A30112" s="1" t="s">
        <v>10183</v>
      </c>
    </row>
    <row r="30113">
      <c r="A30113" s="1" t="s">
        <v>10871</v>
      </c>
    </row>
    <row r="30114">
      <c r="A30114" s="1" t="s">
        <v>10872</v>
      </c>
    </row>
    <row r="30115">
      <c r="A30115" s="1" t="s">
        <v>10874</v>
      </c>
    </row>
    <row r="30116">
      <c r="A30116" s="1" t="s">
        <v>10875</v>
      </c>
    </row>
    <row r="30117">
      <c r="A30117" s="1" t="s">
        <v>10469</v>
      </c>
    </row>
    <row r="30118">
      <c r="A30118" s="1" t="s">
        <v>10470</v>
      </c>
    </row>
    <row r="30120">
      <c r="A30120" s="1" t="s">
        <v>10876</v>
      </c>
    </row>
    <row r="30121">
      <c r="A30121" s="1" t="s">
        <v>10877</v>
      </c>
    </row>
    <row r="30122">
      <c r="A30122" s="1" t="s">
        <v>10878</v>
      </c>
    </row>
    <row r="30123">
      <c r="A30123" s="1" t="s">
        <v>10879</v>
      </c>
    </row>
    <row r="30125">
      <c r="A30125" s="1" t="s">
        <v>10880</v>
      </c>
    </row>
    <row r="30126">
      <c r="A30126" s="1" t="s">
        <v>10881</v>
      </c>
    </row>
    <row r="30127">
      <c r="A30127" s="1" t="s">
        <v>10882</v>
      </c>
    </row>
    <row r="30128">
      <c r="A30128" s="1" t="s">
        <v>10883</v>
      </c>
    </row>
    <row r="30129">
      <c r="A30129" s="1" t="s">
        <v>10884</v>
      </c>
    </row>
    <row r="30130">
      <c r="A30130" s="1" t="s">
        <v>10885</v>
      </c>
    </row>
    <row r="30132">
      <c r="A30132" s="1" t="s">
        <v>10886</v>
      </c>
    </row>
    <row r="30133">
      <c r="A30133" s="1" t="s">
        <v>10887</v>
      </c>
    </row>
    <row r="30134">
      <c r="A30134" s="1" t="s">
        <v>10888</v>
      </c>
    </row>
    <row r="30135">
      <c r="A30135" s="1" t="s">
        <v>10889</v>
      </c>
    </row>
    <row r="30137">
      <c r="A30137" s="1" t="s">
        <v>10890</v>
      </c>
    </row>
    <row r="30138">
      <c r="A30138" s="1" t="s">
        <v>10891</v>
      </c>
    </row>
    <row r="30139">
      <c r="A30139" s="1" t="s">
        <v>10892</v>
      </c>
    </row>
    <row r="30140">
      <c r="A30140" s="1" t="s">
        <v>10893</v>
      </c>
    </row>
    <row r="30142">
      <c r="A30142" s="1" t="s">
        <v>10894</v>
      </c>
    </row>
    <row r="30144">
      <c r="A30144" s="1" t="s">
        <v>10895</v>
      </c>
    </row>
    <row r="30146">
      <c r="A30146" s="1" t="s">
        <v>10465</v>
      </c>
    </row>
    <row r="30148">
      <c r="A30148" s="1" t="s">
        <v>7746</v>
      </c>
    </row>
    <row r="30149">
      <c r="A30149" s="1" t="s">
        <v>10896</v>
      </c>
    </row>
    <row r="30150">
      <c r="A30150" s="1" t="s">
        <v>10469</v>
      </c>
    </row>
    <row r="30151">
      <c r="A30151" s="1" t="s">
        <v>10470</v>
      </c>
    </row>
    <row r="30152">
      <c r="A30152" s="1" t="s">
        <v>10876</v>
      </c>
    </row>
    <row r="30153">
      <c r="A30153" s="1" t="s">
        <v>10877</v>
      </c>
    </row>
    <row r="30154">
      <c r="A30154" s="1" t="s">
        <v>10878</v>
      </c>
    </row>
    <row r="30155">
      <c r="A30155" s="1" t="s">
        <v>10879</v>
      </c>
    </row>
    <row r="30156">
      <c r="A30156" s="1" t="s">
        <v>10880</v>
      </c>
    </row>
    <row r="30157">
      <c r="A30157" s="1" t="s">
        <v>10881</v>
      </c>
    </row>
    <row r="30158">
      <c r="A30158" s="1" t="s">
        <v>10882</v>
      </c>
    </row>
    <row r="30159">
      <c r="A30159" s="1" t="s">
        <v>10883</v>
      </c>
    </row>
    <row r="30160">
      <c r="A30160" s="1" t="s">
        <v>10884</v>
      </c>
    </row>
    <row r="30161">
      <c r="A30161" s="1" t="s">
        <v>10885</v>
      </c>
    </row>
    <row r="30162">
      <c r="A30162" s="1" t="s">
        <v>10886</v>
      </c>
    </row>
    <row r="30163">
      <c r="A30163" s="1" t="s">
        <v>10887</v>
      </c>
    </row>
    <row r="30164">
      <c r="A30164" s="1" t="s">
        <v>10888</v>
      </c>
    </row>
    <row r="30165">
      <c r="A30165" s="1" t="s">
        <v>10889</v>
      </c>
    </row>
    <row r="30166">
      <c r="A30166" s="1" t="s">
        <v>10890</v>
      </c>
    </row>
    <row r="30167">
      <c r="A30167" s="1" t="s">
        <v>10891</v>
      </c>
    </row>
    <row r="30168">
      <c r="A30168" s="1" t="s">
        <v>10892</v>
      </c>
    </row>
    <row r="30169">
      <c r="A30169" s="1" t="s">
        <v>10893</v>
      </c>
    </row>
    <row r="30170">
      <c r="A30170" s="1" t="s">
        <v>10894</v>
      </c>
    </row>
    <row r="30171">
      <c r="A30171" s="1" t="s">
        <v>10897</v>
      </c>
    </row>
    <row r="30172">
      <c r="A30172" s="1" t="s">
        <v>10898</v>
      </c>
    </row>
    <row r="30174">
      <c r="A30174" s="1" t="s">
        <v>10899</v>
      </c>
    </row>
    <row r="30175">
      <c r="A30175" s="1" t="s">
        <v>7554</v>
      </c>
    </row>
    <row r="30176">
      <c r="A30176" s="1" t="s">
        <v>10900</v>
      </c>
    </row>
    <row r="30177">
      <c r="A30177" s="1" t="s">
        <v>10901</v>
      </c>
    </row>
    <row r="30178">
      <c r="A30178" s="1" t="s">
        <v>10902</v>
      </c>
    </row>
    <row r="30179">
      <c r="A30179" s="1" t="s">
        <v>10903</v>
      </c>
    </row>
    <row r="30180">
      <c r="A30180" s="1" t="s">
        <v>10904</v>
      </c>
    </row>
    <row r="30181">
      <c r="A30181" s="1" t="s">
        <v>10905</v>
      </c>
    </row>
    <row r="30183">
      <c r="A30183" s="1" t="s">
        <v>10906</v>
      </c>
    </row>
    <row r="30185">
      <c r="A30185" s="1" t="s">
        <v>10907</v>
      </c>
    </row>
    <row r="30186">
      <c r="A30186" s="1" t="s">
        <v>10908</v>
      </c>
    </row>
    <row r="30187">
      <c r="A30187" s="1" t="s">
        <v>10909</v>
      </c>
    </row>
    <row r="30189">
      <c r="A30189" s="1" t="s">
        <v>10910</v>
      </c>
    </row>
    <row r="30191">
      <c r="A30191" s="1" t="s">
        <v>10911</v>
      </c>
    </row>
    <row r="30192">
      <c r="A30192" s="1" t="s">
        <v>10912</v>
      </c>
    </row>
    <row r="30193">
      <c r="A30193" s="1" t="s">
        <v>10913</v>
      </c>
    </row>
    <row r="30195">
      <c r="A30195" s="1" t="s">
        <v>10914</v>
      </c>
    </row>
    <row r="30196">
      <c r="A30196" s="1" t="s">
        <v>10915</v>
      </c>
    </row>
    <row r="30198">
      <c r="A30198" s="3" t="str">
        <f>+1 (506) 312-1252 11:38AM &gt;</f>
        <v>#ERROR!</v>
      </c>
    </row>
    <row r="30199">
      <c r="A30199" s="1" t="s">
        <v>10916</v>
      </c>
    </row>
    <row r="30201">
      <c r="A30201" s="1" t="s">
        <v>1597</v>
      </c>
    </row>
    <row r="30202">
      <c r="A30202" s="1" t="s">
        <v>1597</v>
      </c>
    </row>
    <row r="30204">
      <c r="A30204" s="1" t="s">
        <v>10917</v>
      </c>
    </row>
    <row r="30206">
      <c r="A30206" s="1" t="s">
        <v>10918</v>
      </c>
    </row>
    <row r="30207">
      <c r="A30207" s="1" t="s">
        <v>10919</v>
      </c>
    </row>
    <row r="30209">
      <c r="A30209" s="1" t="s">
        <v>10920</v>
      </c>
    </row>
    <row r="30210">
      <c r="A30210" s="1" t="s">
        <v>10900</v>
      </c>
    </row>
    <row r="30211">
      <c r="A30211" s="1" t="s">
        <v>10901</v>
      </c>
    </row>
    <row r="30212">
      <c r="A30212" s="1" t="s">
        <v>10902</v>
      </c>
    </row>
    <row r="30213">
      <c r="A30213" s="1" t="s">
        <v>10903</v>
      </c>
    </row>
    <row r="30214">
      <c r="A30214" s="1" t="s">
        <v>10904</v>
      </c>
    </row>
    <row r="30215">
      <c r="A30215" s="1" t="s">
        <v>10905</v>
      </c>
    </row>
    <row r="30216">
      <c r="A30216" s="1" t="s">
        <v>10906</v>
      </c>
    </row>
    <row r="30217">
      <c r="A30217" s="1" t="s">
        <v>10907</v>
      </c>
    </row>
    <row r="30218">
      <c r="A30218" s="1" t="s">
        <v>10908</v>
      </c>
    </row>
    <row r="30219">
      <c r="A30219" s="1" t="s">
        <v>10909</v>
      </c>
    </row>
    <row r="30220">
      <c r="A30220" s="1" t="s">
        <v>10910</v>
      </c>
    </row>
    <row r="30221">
      <c r="A30221" s="1" t="s">
        <v>10911</v>
      </c>
    </row>
    <row r="30222">
      <c r="A30222" s="1" t="s">
        <v>10912</v>
      </c>
    </row>
    <row r="30223">
      <c r="A30223" s="1" t="s">
        <v>10913</v>
      </c>
    </row>
    <row r="30224">
      <c r="A30224" s="1" t="s">
        <v>10914</v>
      </c>
    </row>
    <row r="30225">
      <c r="A30225" s="1" t="s">
        <v>10915</v>
      </c>
    </row>
    <row r="30226">
      <c r="A30226" s="3" t="str">
        <f>+1 (506) 312-1252 11:38AM &gt;</f>
        <v>#ERROR!</v>
      </c>
    </row>
    <row r="30227">
      <c r="A30227" s="1" t="s">
        <v>10916</v>
      </c>
    </row>
    <row r="30228">
      <c r="A30228" s="1" t="s">
        <v>10917</v>
      </c>
    </row>
    <row r="30229">
      <c r="A30229" s="1" t="s">
        <v>10918</v>
      </c>
    </row>
    <row r="30230">
      <c r="A30230" s="1" t="s">
        <v>10921</v>
      </c>
    </row>
    <row r="30231">
      <c r="A30231" s="1" t="s">
        <v>10922</v>
      </c>
    </row>
    <row r="30233">
      <c r="A30233" s="1" t="s">
        <v>10923</v>
      </c>
    </row>
    <row r="30234">
      <c r="A30234" s="1" t="s">
        <v>10924</v>
      </c>
    </row>
    <row r="30235">
      <c r="A30235" s="1" t="s">
        <v>10925</v>
      </c>
    </row>
    <row r="30237">
      <c r="A30237" s="1" t="s">
        <v>10926</v>
      </c>
    </row>
    <row r="30238">
      <c r="A30238" s="1" t="s">
        <v>10927</v>
      </c>
    </row>
    <row r="30240">
      <c r="A30240" s="1" t="s">
        <v>10928</v>
      </c>
    </row>
    <row r="30241">
      <c r="A30241" s="1" t="s">
        <v>10929</v>
      </c>
    </row>
    <row r="30243">
      <c r="A30243" s="1" t="s">
        <v>10930</v>
      </c>
    </row>
    <row r="30245">
      <c r="A30245" s="1" t="s">
        <v>10931</v>
      </c>
    </row>
    <row r="30246">
      <c r="A30246" s="1" t="s">
        <v>10932</v>
      </c>
    </row>
    <row r="30247">
      <c r="A30247" s="1" t="s">
        <v>10933</v>
      </c>
    </row>
    <row r="30248">
      <c r="A30248" s="1" t="s">
        <v>10934</v>
      </c>
    </row>
    <row r="30250">
      <c r="A30250" s="1" t="s">
        <v>10935</v>
      </c>
    </row>
    <row r="30251">
      <c r="A30251" s="1" t="s">
        <v>10936</v>
      </c>
    </row>
    <row r="30252">
      <c r="A30252" s="1" t="s">
        <v>5900</v>
      </c>
    </row>
    <row r="30254">
      <c r="A30254" s="1" t="s">
        <v>10937</v>
      </c>
    </row>
    <row r="30256">
      <c r="A30256" s="1" t="s">
        <v>10938</v>
      </c>
    </row>
    <row r="30257">
      <c r="A30257" s="1" t="s">
        <v>10939</v>
      </c>
    </row>
    <row r="30258">
      <c r="A30258" s="1" t="s">
        <v>3016</v>
      </c>
    </row>
    <row r="30259">
      <c r="A30259" s="1" t="s">
        <v>10940</v>
      </c>
    </row>
    <row r="30260">
      <c r="A30260" s="1" t="s">
        <v>10941</v>
      </c>
    </row>
    <row r="30262">
      <c r="A30262" s="1" t="s">
        <v>10942</v>
      </c>
    </row>
    <row r="30264">
      <c r="A30264" s="1" t="s">
        <v>10943</v>
      </c>
    </row>
    <row r="30265">
      <c r="A30265" s="1" t="s">
        <v>10923</v>
      </c>
    </row>
    <row r="30266">
      <c r="A30266" s="1" t="s">
        <v>10924</v>
      </c>
    </row>
    <row r="30267">
      <c r="A30267" s="1" t="s">
        <v>10925</v>
      </c>
    </row>
    <row r="30268">
      <c r="A30268" s="1" t="s">
        <v>10926</v>
      </c>
    </row>
    <row r="30269">
      <c r="A30269" s="1" t="s">
        <v>10927</v>
      </c>
    </row>
    <row r="30270">
      <c r="A30270" s="1" t="s">
        <v>10928</v>
      </c>
    </row>
    <row r="30271">
      <c r="A30271" s="1" t="s">
        <v>10929</v>
      </c>
    </row>
    <row r="30272">
      <c r="A30272" s="1" t="s">
        <v>10930</v>
      </c>
    </row>
    <row r="30273">
      <c r="A30273" s="1" t="s">
        <v>10931</v>
      </c>
    </row>
    <row r="30274">
      <c r="A30274" s="1" t="s">
        <v>10932</v>
      </c>
    </row>
    <row r="30275">
      <c r="A30275" s="1" t="s">
        <v>10933</v>
      </c>
    </row>
    <row r="30276">
      <c r="A30276" s="1" t="s">
        <v>10934</v>
      </c>
    </row>
    <row r="30277">
      <c r="A30277" s="1" t="s">
        <v>10935</v>
      </c>
    </row>
    <row r="30278">
      <c r="A30278" s="1" t="s">
        <v>10936</v>
      </c>
    </row>
    <row r="30279">
      <c r="A30279" s="1" t="s">
        <v>5900</v>
      </c>
    </row>
    <row r="30280">
      <c r="A30280" s="1" t="s">
        <v>10937</v>
      </c>
    </row>
    <row r="30281">
      <c r="A30281" s="1" t="s">
        <v>10938</v>
      </c>
    </row>
    <row r="30282">
      <c r="A30282" s="1" t="s">
        <v>10939</v>
      </c>
    </row>
    <row r="30283">
      <c r="A30283" s="1" t="s">
        <v>10940</v>
      </c>
    </row>
    <row r="30284">
      <c r="A30284" s="1" t="s">
        <v>10941</v>
      </c>
    </row>
    <row r="30285">
      <c r="A30285" s="1" t="s">
        <v>10944</v>
      </c>
    </row>
    <row r="30286">
      <c r="A30286" s="1" t="s">
        <v>10945</v>
      </c>
    </row>
    <row r="30288">
      <c r="A30288" s="1" t="s">
        <v>10946</v>
      </c>
    </row>
    <row r="30289">
      <c r="A30289" s="1" t="s">
        <v>10947</v>
      </c>
    </row>
    <row r="30290">
      <c r="A30290" s="1" t="s">
        <v>10948</v>
      </c>
    </row>
    <row r="30292">
      <c r="A30292" s="1" t="s">
        <v>10949</v>
      </c>
    </row>
    <row r="30293">
      <c r="A30293" s="1" t="s">
        <v>10950</v>
      </c>
    </row>
    <row r="30294">
      <c r="A30294" s="1" t="s">
        <v>10951</v>
      </c>
    </row>
    <row r="30296">
      <c r="A30296" s="1" t="s">
        <v>10952</v>
      </c>
    </row>
    <row r="30297">
      <c r="A30297" s="1" t="s">
        <v>10953</v>
      </c>
    </row>
    <row r="30298">
      <c r="A30298" s="1" t="s">
        <v>10954</v>
      </c>
    </row>
    <row r="30300">
      <c r="A30300" s="1" t="s">
        <v>10955</v>
      </c>
    </row>
    <row r="30302">
      <c r="A30302" s="1" t="s">
        <v>10956</v>
      </c>
    </row>
    <row r="30304">
      <c r="A30304" s="1" t="s">
        <v>10957</v>
      </c>
    </row>
    <row r="30306">
      <c r="A30306" s="1" t="s">
        <v>10958</v>
      </c>
    </row>
    <row r="30307">
      <c r="A30307" s="1" t="s">
        <v>10959</v>
      </c>
    </row>
    <row r="30309">
      <c r="A30309" s="1" t="s">
        <v>10960</v>
      </c>
    </row>
    <row r="30311">
      <c r="A30311" s="1" t="s">
        <v>10961</v>
      </c>
    </row>
    <row r="30313">
      <c r="A30313" s="1" t="s">
        <v>10962</v>
      </c>
    </row>
    <row r="30314">
      <c r="A30314" s="1" t="s">
        <v>10963</v>
      </c>
    </row>
    <row r="30315">
      <c r="A30315" s="1" t="s">
        <v>5863</v>
      </c>
    </row>
    <row r="30317">
      <c r="A30317" s="1" t="s">
        <v>10964</v>
      </c>
    </row>
    <row r="30318">
      <c r="A30318" s="1" t="s">
        <v>5865</v>
      </c>
    </row>
    <row r="30320">
      <c r="A30320" s="1" t="s">
        <v>5811</v>
      </c>
    </row>
    <row r="30321">
      <c r="A30321" s="1" t="s">
        <v>10946</v>
      </c>
    </row>
    <row r="30322">
      <c r="A30322" s="1" t="s">
        <v>10947</v>
      </c>
    </row>
    <row r="30323">
      <c r="A30323" s="1" t="s">
        <v>10948</v>
      </c>
    </row>
    <row r="30324">
      <c r="A30324" s="1" t="s">
        <v>10949</v>
      </c>
    </row>
    <row r="30325">
      <c r="A30325" s="1" t="s">
        <v>10950</v>
      </c>
    </row>
    <row r="30326">
      <c r="A30326" s="1" t="s">
        <v>10951</v>
      </c>
    </row>
    <row r="30327">
      <c r="A30327" s="1" t="s">
        <v>10952</v>
      </c>
    </row>
    <row r="30328">
      <c r="A30328" s="1" t="s">
        <v>10953</v>
      </c>
    </row>
    <row r="30329">
      <c r="A30329" s="1" t="s">
        <v>10954</v>
      </c>
    </row>
    <row r="30330">
      <c r="A30330" s="1" t="s">
        <v>10955</v>
      </c>
    </row>
    <row r="30331">
      <c r="A30331" s="1" t="s">
        <v>10956</v>
      </c>
    </row>
    <row r="30332">
      <c r="A30332" s="1" t="s">
        <v>10957</v>
      </c>
    </row>
    <row r="30333">
      <c r="A30333" s="1" t="s">
        <v>10958</v>
      </c>
    </row>
    <row r="30334">
      <c r="A30334" s="1" t="s">
        <v>10959</v>
      </c>
    </row>
    <row r="30335">
      <c r="A30335" s="1" t="s">
        <v>10960</v>
      </c>
    </row>
    <row r="30336">
      <c r="A30336" s="1" t="s">
        <v>10961</v>
      </c>
    </row>
    <row r="30337">
      <c r="A30337" s="1" t="s">
        <v>10962</v>
      </c>
    </row>
    <row r="30338">
      <c r="A30338" s="1" t="s">
        <v>10963</v>
      </c>
    </row>
    <row r="30339">
      <c r="A30339" s="1" t="s">
        <v>5863</v>
      </c>
    </row>
    <row r="30340">
      <c r="A30340" s="1" t="s">
        <v>10964</v>
      </c>
    </row>
    <row r="30341">
      <c r="A30341" s="1" t="s">
        <v>10965</v>
      </c>
    </row>
    <row r="30342">
      <c r="A30342" s="1" t="s">
        <v>10966</v>
      </c>
    </row>
    <row r="30344">
      <c r="A30344" s="1" t="s">
        <v>10967</v>
      </c>
    </row>
    <row r="30346">
      <c r="A30346" s="1" t="s">
        <v>5815</v>
      </c>
    </row>
    <row r="30347">
      <c r="A30347" s="1" t="s">
        <v>10968</v>
      </c>
    </row>
    <row r="30348">
      <c r="A30348" s="1" t="s">
        <v>10969</v>
      </c>
    </row>
    <row r="30349">
      <c r="A30349" s="1" t="s">
        <v>10970</v>
      </c>
    </row>
    <row r="30350">
      <c r="A30350" s="1" t="s">
        <v>10971</v>
      </c>
    </row>
    <row r="30351">
      <c r="A30351" s="1" t="s">
        <v>5820</v>
      </c>
    </row>
    <row r="30352">
      <c r="A30352" s="1" t="s">
        <v>10972</v>
      </c>
    </row>
    <row r="30353">
      <c r="A30353" s="1" t="s">
        <v>10973</v>
      </c>
    </row>
    <row r="30354">
      <c r="A30354" s="1" t="s">
        <v>5823</v>
      </c>
    </row>
    <row r="30355">
      <c r="A30355" s="1" t="s">
        <v>10974</v>
      </c>
    </row>
    <row r="30356">
      <c r="A30356" s="1" t="s">
        <v>10975</v>
      </c>
    </row>
    <row r="30357">
      <c r="A30357" s="1" t="s">
        <v>10976</v>
      </c>
    </row>
    <row r="30358">
      <c r="A30358" s="1" t="s">
        <v>10977</v>
      </c>
    </row>
    <row r="30359">
      <c r="A30359" s="1" t="s">
        <v>10978</v>
      </c>
    </row>
    <row r="30360">
      <c r="A30360" s="1" t="s">
        <v>5829</v>
      </c>
    </row>
    <row r="30361">
      <c r="A30361" s="1" t="s">
        <v>10979</v>
      </c>
    </row>
    <row r="30362">
      <c r="A30362" s="1" t="s">
        <v>10980</v>
      </c>
    </row>
    <row r="30363">
      <c r="A30363" s="1" t="s">
        <v>10981</v>
      </c>
    </row>
    <row r="30364">
      <c r="A30364" s="1" t="s">
        <v>10982</v>
      </c>
    </row>
    <row r="30365">
      <c r="A30365" s="1" t="s">
        <v>10983</v>
      </c>
    </row>
    <row r="30366">
      <c r="A30366" s="1" t="s">
        <v>10984</v>
      </c>
    </row>
    <row r="30367">
      <c r="A30367" s="1" t="s">
        <v>10985</v>
      </c>
    </row>
    <row r="30368">
      <c r="A30368" s="1" t="s">
        <v>10986</v>
      </c>
    </row>
    <row r="30369">
      <c r="A30369" s="1" t="s">
        <v>5838</v>
      </c>
    </row>
    <row r="30370">
      <c r="A30370" s="1" t="s">
        <v>10987</v>
      </c>
    </row>
    <row r="30371">
      <c r="A30371" s="1" t="s">
        <v>5840</v>
      </c>
    </row>
    <row r="30373">
      <c r="A30373" s="1" t="s">
        <v>10988</v>
      </c>
    </row>
    <row r="30375">
      <c r="A30375" s="1" t="s">
        <v>10989</v>
      </c>
    </row>
    <row r="30377">
      <c r="A30377" s="1" t="s">
        <v>5811</v>
      </c>
    </row>
    <row r="30378">
      <c r="A30378" s="1" t="s">
        <v>10967</v>
      </c>
    </row>
    <row r="30379">
      <c r="A30379" s="1" t="s">
        <v>5815</v>
      </c>
    </row>
    <row r="30380">
      <c r="A30380" s="1" t="s">
        <v>10968</v>
      </c>
    </row>
    <row r="30381">
      <c r="A30381" s="1" t="s">
        <v>10969</v>
      </c>
    </row>
    <row r="30382">
      <c r="A30382" s="1" t="s">
        <v>10970</v>
      </c>
    </row>
    <row r="30383">
      <c r="A30383" s="1" t="s">
        <v>10971</v>
      </c>
    </row>
    <row r="30384">
      <c r="A30384" s="1" t="s">
        <v>5820</v>
      </c>
    </row>
    <row r="30385">
      <c r="A30385" s="1" t="s">
        <v>10972</v>
      </c>
    </row>
    <row r="30386">
      <c r="A30386" s="1" t="s">
        <v>10973</v>
      </c>
    </row>
    <row r="30387">
      <c r="A30387" s="1" t="s">
        <v>5823</v>
      </c>
    </row>
    <row r="30388">
      <c r="A30388" s="1" t="s">
        <v>10974</v>
      </c>
    </row>
    <row r="30389">
      <c r="A30389" s="1" t="s">
        <v>10975</v>
      </c>
    </row>
    <row r="30390">
      <c r="A30390" s="1" t="s">
        <v>10976</v>
      </c>
    </row>
    <row r="30391">
      <c r="A30391" s="1" t="s">
        <v>10977</v>
      </c>
    </row>
    <row r="30392">
      <c r="A30392" s="1" t="s">
        <v>10978</v>
      </c>
    </row>
    <row r="30393">
      <c r="A30393" s="1" t="s">
        <v>5829</v>
      </c>
    </row>
    <row r="30394">
      <c r="A30394" s="1" t="s">
        <v>10979</v>
      </c>
    </row>
    <row r="30395">
      <c r="A30395" s="1" t="s">
        <v>10980</v>
      </c>
    </row>
    <row r="30396">
      <c r="A30396" s="1" t="s">
        <v>10981</v>
      </c>
    </row>
    <row r="30397">
      <c r="A30397" s="1" t="s">
        <v>10982</v>
      </c>
    </row>
    <row r="30398">
      <c r="A30398" s="1" t="s">
        <v>10983</v>
      </c>
    </row>
    <row r="30399">
      <c r="A30399" s="1" t="s">
        <v>10984</v>
      </c>
    </row>
    <row r="30400">
      <c r="A30400" s="1" t="s">
        <v>10985</v>
      </c>
    </row>
    <row r="30401">
      <c r="A30401" s="1" t="s">
        <v>10986</v>
      </c>
    </row>
    <row r="30402">
      <c r="A30402" s="1" t="s">
        <v>5838</v>
      </c>
    </row>
    <row r="30403">
      <c r="A30403" s="1" t="s">
        <v>10987</v>
      </c>
    </row>
    <row r="30404">
      <c r="A30404" s="1" t="s">
        <v>5840</v>
      </c>
    </row>
    <row r="30405">
      <c r="A30405" s="1" t="s">
        <v>10988</v>
      </c>
    </row>
    <row r="30406">
      <c r="A30406" s="1" t="s">
        <v>10990</v>
      </c>
    </row>
    <row r="30407">
      <c r="A30407" s="1" t="s">
        <v>10991</v>
      </c>
    </row>
    <row r="30409">
      <c r="A30409" s="1" t="s">
        <v>10992</v>
      </c>
    </row>
    <row r="30411">
      <c r="A30411" s="1" t="s">
        <v>10993</v>
      </c>
    </row>
    <row r="30412">
      <c r="A30412" s="1" t="s">
        <v>10994</v>
      </c>
    </row>
    <row r="30413">
      <c r="A30413" s="1" t="s">
        <v>10995</v>
      </c>
    </row>
    <row r="30415">
      <c r="A30415" s="1" t="s">
        <v>10996</v>
      </c>
    </row>
    <row r="30416">
      <c r="A30416" s="1" t="s">
        <v>10997</v>
      </c>
    </row>
    <row r="30417">
      <c r="A30417" s="1" t="s">
        <v>10998</v>
      </c>
    </row>
    <row r="30418">
      <c r="A30418" s="1" t="s">
        <v>10999</v>
      </c>
    </row>
    <row r="30419">
      <c r="A30419" s="1" t="s">
        <v>11000</v>
      </c>
    </row>
    <row r="30420">
      <c r="A30420" s="1" t="s">
        <v>5796</v>
      </c>
    </row>
    <row r="30421">
      <c r="A30421" s="1" t="s">
        <v>11001</v>
      </c>
    </row>
    <row r="30422">
      <c r="A30422" s="1" t="s">
        <v>5798</v>
      </c>
    </row>
    <row r="30423">
      <c r="A30423" s="1" t="s">
        <v>11002</v>
      </c>
    </row>
    <row r="30424">
      <c r="A30424" s="1" t="s">
        <v>11003</v>
      </c>
    </row>
    <row r="30425">
      <c r="A30425" s="1" t="s">
        <v>11004</v>
      </c>
    </row>
    <row r="30427">
      <c r="A30427" s="1" t="s">
        <v>11005</v>
      </c>
    </row>
    <row r="30428">
      <c r="A30428" s="1" t="s">
        <v>11006</v>
      </c>
    </row>
    <row r="30429">
      <c r="A30429" s="1" t="s">
        <v>11007</v>
      </c>
    </row>
    <row r="30430">
      <c r="A30430" s="1" t="s">
        <v>5805</v>
      </c>
    </row>
    <row r="30431">
      <c r="A30431" s="1" t="s">
        <v>5806</v>
      </c>
    </row>
    <row r="30432">
      <c r="A30432" s="1" t="s">
        <v>5807</v>
      </c>
    </row>
    <row r="30434">
      <c r="A30434" s="1" t="s">
        <v>5808</v>
      </c>
    </row>
    <row r="30435">
      <c r="A30435" s="1" t="s">
        <v>11008</v>
      </c>
    </row>
    <row r="30436">
      <c r="A30436" s="1" t="s">
        <v>11009</v>
      </c>
    </row>
    <row r="30438">
      <c r="A30438" s="1" t="s">
        <v>11010</v>
      </c>
    </row>
    <row r="30439">
      <c r="A30439" s="1" t="s">
        <v>10992</v>
      </c>
    </row>
    <row r="30440">
      <c r="A30440" s="1" t="s">
        <v>10993</v>
      </c>
    </row>
    <row r="30441">
      <c r="A30441" s="1" t="s">
        <v>10994</v>
      </c>
    </row>
    <row r="30442">
      <c r="A30442" s="1" t="s">
        <v>10995</v>
      </c>
    </row>
    <row r="30443">
      <c r="A30443" s="1" t="s">
        <v>10996</v>
      </c>
    </row>
    <row r="30444">
      <c r="A30444" s="1" t="s">
        <v>10997</v>
      </c>
    </row>
    <row r="30445">
      <c r="A30445" s="1" t="s">
        <v>10998</v>
      </c>
    </row>
    <row r="30446">
      <c r="A30446" s="1" t="s">
        <v>10999</v>
      </c>
    </row>
    <row r="30447">
      <c r="A30447" s="1" t="s">
        <v>11000</v>
      </c>
    </row>
    <row r="30448">
      <c r="A30448" s="1" t="s">
        <v>5796</v>
      </c>
    </row>
    <row r="30449">
      <c r="A30449" s="1" t="s">
        <v>11001</v>
      </c>
    </row>
    <row r="30450">
      <c r="A30450" s="1" t="s">
        <v>5798</v>
      </c>
    </row>
    <row r="30451">
      <c r="A30451" s="1" t="s">
        <v>11002</v>
      </c>
    </row>
    <row r="30452">
      <c r="A30452" s="1" t="s">
        <v>11003</v>
      </c>
    </row>
    <row r="30453">
      <c r="A30453" s="1" t="s">
        <v>11004</v>
      </c>
    </row>
    <row r="30454">
      <c r="A30454" s="1" t="s">
        <v>11005</v>
      </c>
    </row>
    <row r="30455">
      <c r="A30455" s="1" t="s">
        <v>11006</v>
      </c>
    </row>
    <row r="30456">
      <c r="A30456" s="1" t="s">
        <v>11007</v>
      </c>
    </row>
    <row r="30457">
      <c r="A30457" s="1" t="s">
        <v>5805</v>
      </c>
    </row>
    <row r="30458">
      <c r="A30458" s="1" t="s">
        <v>5806</v>
      </c>
    </row>
    <row r="30459">
      <c r="A30459" s="1" t="s">
        <v>5807</v>
      </c>
    </row>
    <row r="30460">
      <c r="A30460" s="1" t="s">
        <v>5808</v>
      </c>
    </row>
    <row r="30461">
      <c r="A30461" s="1" t="s">
        <v>11008</v>
      </c>
    </row>
    <row r="30462">
      <c r="A30462" s="1" t="s">
        <v>11011</v>
      </c>
    </row>
    <row r="30463">
      <c r="A30463" s="1" t="s">
        <v>11012</v>
      </c>
    </row>
    <row r="30465">
      <c r="A30465" s="1" t="s">
        <v>11013</v>
      </c>
    </row>
    <row r="30467">
      <c r="A30467" s="1" t="s">
        <v>5763</v>
      </c>
    </row>
    <row r="30468">
      <c r="A30468" s="1" t="s">
        <v>11014</v>
      </c>
    </row>
    <row r="30469">
      <c r="A30469" s="1" t="s">
        <v>11015</v>
      </c>
    </row>
    <row r="30471">
      <c r="A30471" s="1" t="s">
        <v>11016</v>
      </c>
    </row>
    <row r="30472">
      <c r="A30472" s="1" t="s">
        <v>11017</v>
      </c>
    </row>
    <row r="30473">
      <c r="A30473" s="1" t="s">
        <v>11018</v>
      </c>
    </row>
    <row r="30474">
      <c r="A30474" s="1" t="s">
        <v>11019</v>
      </c>
    </row>
    <row r="30475">
      <c r="A30475" s="1" t="s">
        <v>5776</v>
      </c>
    </row>
    <row r="30476">
      <c r="A30476" s="1" t="s">
        <v>5777</v>
      </c>
    </row>
    <row r="30477">
      <c r="A30477" s="1" t="s">
        <v>11020</v>
      </c>
    </row>
    <row r="30478">
      <c r="A30478" s="1" t="s">
        <v>11021</v>
      </c>
    </row>
    <row r="30479">
      <c r="A30479" s="1" t="s">
        <v>11022</v>
      </c>
    </row>
    <row r="30480">
      <c r="A30480" s="1" t="s">
        <v>5781</v>
      </c>
    </row>
    <row r="30482">
      <c r="A30482" s="1" t="s">
        <v>5782</v>
      </c>
    </row>
    <row r="30483">
      <c r="A30483" s="1" t="s">
        <v>11023</v>
      </c>
    </row>
    <row r="30484">
      <c r="A30484" s="1" t="s">
        <v>5784</v>
      </c>
    </row>
    <row r="30486">
      <c r="A30486" s="1" t="s">
        <v>11024</v>
      </c>
    </row>
    <row r="30488">
      <c r="A30488" s="1" t="s">
        <v>11025</v>
      </c>
    </row>
    <row r="30489">
      <c r="A30489" s="1" t="s">
        <v>11026</v>
      </c>
    </row>
    <row r="30491">
      <c r="A30491" s="1" t="s">
        <v>11010</v>
      </c>
    </row>
    <row r="30492">
      <c r="A30492" s="1" t="s">
        <v>11013</v>
      </c>
    </row>
    <row r="30493">
      <c r="A30493" s="1" t="s">
        <v>5763</v>
      </c>
    </row>
    <row r="30494">
      <c r="A30494" s="1" t="s">
        <v>11014</v>
      </c>
    </row>
    <row r="30495">
      <c r="A30495" s="1" t="s">
        <v>11015</v>
      </c>
    </row>
    <row r="30496">
      <c r="A30496" s="1" t="s">
        <v>11016</v>
      </c>
    </row>
    <row r="30497">
      <c r="A30497" s="1" t="s">
        <v>11017</v>
      </c>
    </row>
    <row r="30498">
      <c r="A30498" s="1" t="s">
        <v>11018</v>
      </c>
    </row>
    <row r="30499">
      <c r="A30499" s="1" t="s">
        <v>11019</v>
      </c>
    </row>
    <row r="30500">
      <c r="A30500" s="1" t="s">
        <v>5776</v>
      </c>
    </row>
    <row r="30501">
      <c r="A30501" s="1" t="s">
        <v>5777</v>
      </c>
    </row>
    <row r="30502">
      <c r="A30502" s="1" t="s">
        <v>11020</v>
      </c>
    </row>
    <row r="30503">
      <c r="A30503" s="1" t="s">
        <v>11021</v>
      </c>
    </row>
    <row r="30504">
      <c r="A30504" s="1" t="s">
        <v>11022</v>
      </c>
    </row>
    <row r="30505">
      <c r="A30505" s="1" t="s">
        <v>5781</v>
      </c>
    </row>
    <row r="30506">
      <c r="A30506" s="1" t="s">
        <v>5782</v>
      </c>
    </row>
    <row r="30507">
      <c r="A30507" s="1" t="s">
        <v>11023</v>
      </c>
    </row>
    <row r="30508">
      <c r="A30508" s="1" t="s">
        <v>5784</v>
      </c>
    </row>
    <row r="30509">
      <c r="A30509" s="1" t="s">
        <v>11024</v>
      </c>
    </row>
    <row r="30510">
      <c r="A30510" s="1" t="s">
        <v>11025</v>
      </c>
    </row>
    <row r="30511">
      <c r="A30511" s="1" t="s">
        <v>11027</v>
      </c>
    </row>
    <row r="30512">
      <c r="A30512" s="1" t="s">
        <v>11028</v>
      </c>
    </row>
    <row r="30514">
      <c r="A30514" s="1" t="s">
        <v>11029</v>
      </c>
    </row>
    <row r="30515">
      <c r="A30515" s="1" t="s">
        <v>11030</v>
      </c>
    </row>
    <row r="30516">
      <c r="A30516" s="1" t="s">
        <v>11031</v>
      </c>
    </row>
    <row r="30518">
      <c r="A30518" s="1" t="s">
        <v>11032</v>
      </c>
    </row>
    <row r="30520">
      <c r="A30520" s="1" t="s">
        <v>11033</v>
      </c>
    </row>
    <row r="30521">
      <c r="A30521" s="1" t="s">
        <v>11034</v>
      </c>
    </row>
    <row r="30522">
      <c r="A30522" s="1" t="s">
        <v>11035</v>
      </c>
    </row>
    <row r="30523">
      <c r="A30523" s="1" t="s">
        <v>5762</v>
      </c>
    </row>
    <row r="30525">
      <c r="A30525" s="1" t="s">
        <v>5763</v>
      </c>
    </row>
    <row r="30526">
      <c r="A30526" s="1" t="s">
        <v>11036</v>
      </c>
    </row>
    <row r="30527">
      <c r="A30527" s="1" t="s">
        <v>11037</v>
      </c>
    </row>
    <row r="30529">
      <c r="A30529" s="1" t="s">
        <v>11038</v>
      </c>
    </row>
    <row r="30530">
      <c r="A30530" s="1" t="s">
        <v>11029</v>
      </c>
    </row>
    <row r="30531">
      <c r="A30531" s="1" t="s">
        <v>11030</v>
      </c>
    </row>
    <row r="30532">
      <c r="A30532" s="1" t="s">
        <v>11031</v>
      </c>
    </row>
    <row r="30533">
      <c r="A30533" s="1" t="s">
        <v>11032</v>
      </c>
    </row>
    <row r="30534">
      <c r="A30534" s="1" t="s">
        <v>11033</v>
      </c>
    </row>
    <row r="30535">
      <c r="A30535" s="1" t="s">
        <v>11034</v>
      </c>
    </row>
    <row r="30536">
      <c r="A30536" s="1" t="s">
        <v>11035</v>
      </c>
    </row>
    <row r="30537">
      <c r="A30537" s="1" t="s">
        <v>5762</v>
      </c>
    </row>
    <row r="30538">
      <c r="A30538" s="1" t="s">
        <v>5763</v>
      </c>
    </row>
    <row r="30539">
      <c r="A30539" s="1" t="s">
        <v>11036</v>
      </c>
    </row>
    <row r="30540">
      <c r="A30540" s="1" t="s">
        <v>11039</v>
      </c>
    </row>
    <row r="30541">
      <c r="A30541" s="1" t="s">
        <v>11040</v>
      </c>
    </row>
    <row r="30543">
      <c r="A30543" s="1">
        <v>702.0</v>
      </c>
    </row>
    <row r="30545">
      <c r="A30545" s="1" t="s">
        <v>11041</v>
      </c>
    </row>
    <row r="30546">
      <c r="A30546" s="1" t="s">
        <v>11042</v>
      </c>
    </row>
    <row r="30548">
      <c r="A30548" s="1" t="s">
        <v>5731</v>
      </c>
    </row>
    <row r="30550">
      <c r="A30550" s="1" t="s">
        <v>5732</v>
      </c>
    </row>
    <row r="30551">
      <c r="A30551" s="1" t="s">
        <v>11043</v>
      </c>
    </row>
    <row r="30553">
      <c r="A30553" s="1" t="s">
        <v>11044</v>
      </c>
    </row>
    <row r="30554">
      <c r="A30554" s="1" t="s">
        <v>5735</v>
      </c>
    </row>
    <row r="30555">
      <c r="A30555" s="1" t="s">
        <v>11045</v>
      </c>
    </row>
    <row r="30556">
      <c r="A30556" s="1" t="s">
        <v>11046</v>
      </c>
    </row>
    <row r="30557">
      <c r="A30557" s="1" t="s">
        <v>5738</v>
      </c>
    </row>
    <row r="30559">
      <c r="A30559" s="1" t="s">
        <v>11047</v>
      </c>
    </row>
    <row r="30560">
      <c r="A30560" s="1" t="s">
        <v>11048</v>
      </c>
    </row>
    <row r="30561">
      <c r="A30561" s="1" t="s">
        <v>11049</v>
      </c>
    </row>
    <row r="30563">
      <c r="A30563" s="1" t="s">
        <v>11050</v>
      </c>
    </row>
    <row r="30564">
      <c r="A30564" s="1" t="s">
        <v>11051</v>
      </c>
    </row>
    <row r="30566">
      <c r="A30566" s="1" t="s">
        <v>11052</v>
      </c>
    </row>
    <row r="30567">
      <c r="A30567" s="1" t="s">
        <v>11053</v>
      </c>
    </row>
    <row r="30569">
      <c r="A30569" s="1" t="s">
        <v>11054</v>
      </c>
    </row>
    <row r="30571">
      <c r="A30571" s="1" t="s">
        <v>11055</v>
      </c>
    </row>
    <row r="30572">
      <c r="A30572" s="1" t="s">
        <v>11056</v>
      </c>
    </row>
    <row r="30574">
      <c r="A30574" s="1" t="s">
        <v>11057</v>
      </c>
    </row>
    <row r="30576">
      <c r="A30576" s="1" t="s">
        <v>5751</v>
      </c>
    </row>
    <row r="30578">
      <c r="A30578" s="1" t="s">
        <v>11058</v>
      </c>
    </row>
    <row r="30580">
      <c r="A30580" s="1" t="s">
        <v>11059</v>
      </c>
    </row>
    <row r="30581">
      <c r="A30581" s="1">
        <v>702.0</v>
      </c>
    </row>
    <row r="30582">
      <c r="A30582" s="1" t="s">
        <v>11041</v>
      </c>
    </row>
    <row r="30583">
      <c r="A30583" s="1" t="s">
        <v>11042</v>
      </c>
    </row>
    <row r="30584">
      <c r="A30584" s="1" t="s">
        <v>5732</v>
      </c>
    </row>
    <row r="30585">
      <c r="A30585" s="1" t="s">
        <v>11043</v>
      </c>
    </row>
    <row r="30586">
      <c r="A30586" s="1" t="s">
        <v>11044</v>
      </c>
    </row>
    <row r="30587">
      <c r="A30587" s="1" t="s">
        <v>5735</v>
      </c>
    </row>
    <row r="30588">
      <c r="A30588" s="1" t="s">
        <v>11045</v>
      </c>
    </row>
    <row r="30589">
      <c r="A30589" s="1" t="s">
        <v>11046</v>
      </c>
    </row>
    <row r="30590">
      <c r="A30590" s="1" t="s">
        <v>5738</v>
      </c>
    </row>
    <row r="30591">
      <c r="A30591" s="1" t="s">
        <v>11047</v>
      </c>
    </row>
    <row r="30592">
      <c r="A30592" s="1" t="s">
        <v>11048</v>
      </c>
    </row>
    <row r="30593">
      <c r="A30593" s="1" t="s">
        <v>11049</v>
      </c>
    </row>
    <row r="30594">
      <c r="A30594" s="1" t="s">
        <v>11050</v>
      </c>
    </row>
    <row r="30595">
      <c r="A30595" s="1" t="s">
        <v>11051</v>
      </c>
    </row>
    <row r="30596">
      <c r="A30596" s="1" t="s">
        <v>11052</v>
      </c>
    </row>
    <row r="30597">
      <c r="A30597" s="1" t="s">
        <v>11053</v>
      </c>
    </row>
    <row r="30598">
      <c r="A30598" s="1" t="s">
        <v>11054</v>
      </c>
    </row>
    <row r="30599">
      <c r="A30599" s="1" t="s">
        <v>11055</v>
      </c>
    </row>
    <row r="30600">
      <c r="A30600" s="1" t="s">
        <v>11056</v>
      </c>
    </row>
    <row r="30601">
      <c r="A30601" s="1" t="s">
        <v>11057</v>
      </c>
    </row>
    <row r="30602">
      <c r="A30602" s="1" t="s">
        <v>5751</v>
      </c>
    </row>
    <row r="30603">
      <c r="A30603" s="1" t="s">
        <v>11060</v>
      </c>
    </row>
    <row r="30604">
      <c r="A30604" s="1" t="s">
        <v>11061</v>
      </c>
    </row>
    <row r="30606">
      <c r="A30606" s="1" t="s">
        <v>11062</v>
      </c>
    </row>
    <row r="30608">
      <c r="A30608" s="1" t="s">
        <v>11063</v>
      </c>
    </row>
    <row r="30610">
      <c r="A30610" s="1" t="s">
        <v>11064</v>
      </c>
    </row>
    <row r="30612">
      <c r="A30612" s="1" t="s">
        <v>11065</v>
      </c>
    </row>
    <row r="30614">
      <c r="A30614" s="1" t="s">
        <v>11066</v>
      </c>
    </row>
    <row r="30615">
      <c r="A30615" s="1" t="s">
        <v>11067</v>
      </c>
    </row>
    <row r="30617">
      <c r="A30617" s="1" t="s">
        <v>5719</v>
      </c>
    </row>
    <row r="30619">
      <c r="A30619" s="1" t="s">
        <v>11068</v>
      </c>
    </row>
    <row r="30621">
      <c r="A30621" s="1" t="s">
        <v>11069</v>
      </c>
    </row>
    <row r="30622">
      <c r="A30622" s="1" t="s">
        <v>11070</v>
      </c>
    </row>
    <row r="30623">
      <c r="A30623" s="1" t="s">
        <v>11071</v>
      </c>
    </row>
    <row r="30625">
      <c r="A30625" s="1" t="s">
        <v>11072</v>
      </c>
    </row>
    <row r="30627">
      <c r="A30627" s="1" t="s">
        <v>11073</v>
      </c>
    </row>
    <row r="30628">
      <c r="A30628" s="1" t="s">
        <v>11062</v>
      </c>
    </row>
    <row r="30629">
      <c r="A30629" s="1" t="s">
        <v>11063</v>
      </c>
    </row>
    <row r="30630">
      <c r="A30630" s="1" t="s">
        <v>11064</v>
      </c>
    </row>
    <row r="30631">
      <c r="A30631" s="1" t="s">
        <v>11065</v>
      </c>
    </row>
    <row r="30632">
      <c r="A30632" s="1" t="s">
        <v>11066</v>
      </c>
    </row>
    <row r="30633">
      <c r="A30633" s="1" t="s">
        <v>11067</v>
      </c>
    </row>
    <row r="30634">
      <c r="A30634" s="1" t="s">
        <v>5719</v>
      </c>
    </row>
    <row r="30635">
      <c r="A30635" s="1" t="s">
        <v>11068</v>
      </c>
    </row>
    <row r="30636">
      <c r="A30636" s="1" t="s">
        <v>11069</v>
      </c>
    </row>
    <row r="30637">
      <c r="A30637" s="1" t="s">
        <v>11070</v>
      </c>
    </row>
    <row r="30638">
      <c r="A30638" s="1" t="s">
        <v>11071</v>
      </c>
    </row>
    <row r="30639">
      <c r="A30639" s="1" t="s">
        <v>11074</v>
      </c>
    </row>
    <row r="30640">
      <c r="A30640" s="1" t="s">
        <v>11075</v>
      </c>
    </row>
    <row r="30642">
      <c r="A30642" s="1" t="s">
        <v>11076</v>
      </c>
    </row>
    <row r="30644">
      <c r="A30644" s="1" t="s">
        <v>11077</v>
      </c>
    </row>
    <row r="30645">
      <c r="A30645" s="1" t="s">
        <v>11078</v>
      </c>
    </row>
    <row r="30647">
      <c r="A30647" s="1" t="s">
        <v>11079</v>
      </c>
    </row>
    <row r="30648">
      <c r="A30648" s="1" t="s">
        <v>5690</v>
      </c>
    </row>
    <row r="30650">
      <c r="A30650" s="1" t="s">
        <v>11080</v>
      </c>
    </row>
    <row r="30651">
      <c r="A30651" s="1" t="s">
        <v>11081</v>
      </c>
    </row>
    <row r="30653">
      <c r="A30653" s="1" t="s">
        <v>11082</v>
      </c>
    </row>
    <row r="30654">
      <c r="A30654" s="1" t="s">
        <v>5694</v>
      </c>
    </row>
    <row r="30656">
      <c r="A30656" s="1" t="s">
        <v>11083</v>
      </c>
    </row>
    <row r="30657">
      <c r="A30657" s="1" t="s">
        <v>11084</v>
      </c>
    </row>
    <row r="30658">
      <c r="A30658" s="1" t="s">
        <v>11085</v>
      </c>
    </row>
    <row r="30659">
      <c r="A30659" s="1" t="s">
        <v>5698</v>
      </c>
    </row>
    <row r="30660">
      <c r="A30660" s="1" t="s">
        <v>11086</v>
      </c>
    </row>
    <row r="30661">
      <c r="A30661" s="1" t="s">
        <v>5700</v>
      </c>
    </row>
    <row r="30663">
      <c r="A30663" s="1" t="s">
        <v>11087</v>
      </c>
    </row>
    <row r="30664">
      <c r="A30664" s="1" t="s">
        <v>11088</v>
      </c>
    </row>
    <row r="30666">
      <c r="A30666" s="1" t="s">
        <v>11089</v>
      </c>
    </row>
    <row r="30667">
      <c r="A30667" s="1" t="s">
        <v>11090</v>
      </c>
    </row>
    <row r="30669">
      <c r="A30669" s="1" t="s">
        <v>11091</v>
      </c>
    </row>
    <row r="30671">
      <c r="A30671" s="1" t="s">
        <v>11092</v>
      </c>
    </row>
    <row r="30672">
      <c r="A30672" s="1" t="s">
        <v>11076</v>
      </c>
    </row>
    <row r="30673">
      <c r="A30673" s="1" t="s">
        <v>11077</v>
      </c>
    </row>
    <row r="30674">
      <c r="A30674" s="1" t="s">
        <v>11078</v>
      </c>
    </row>
    <row r="30675">
      <c r="A30675" s="1" t="s">
        <v>11079</v>
      </c>
    </row>
    <row r="30676">
      <c r="A30676" s="1" t="s">
        <v>5690</v>
      </c>
    </row>
    <row r="30677">
      <c r="A30677" s="1" t="s">
        <v>11080</v>
      </c>
    </row>
    <row r="30678">
      <c r="A30678" s="1" t="s">
        <v>11081</v>
      </c>
    </row>
    <row r="30679">
      <c r="A30679" s="1" t="s">
        <v>11082</v>
      </c>
    </row>
    <row r="30680">
      <c r="A30680" s="1" t="s">
        <v>5694</v>
      </c>
    </row>
    <row r="30681">
      <c r="A30681" s="1" t="s">
        <v>11083</v>
      </c>
    </row>
    <row r="30682">
      <c r="A30682" s="1" t="s">
        <v>11084</v>
      </c>
    </row>
    <row r="30683">
      <c r="A30683" s="1" t="s">
        <v>11085</v>
      </c>
    </row>
    <row r="30684">
      <c r="A30684" s="1" t="s">
        <v>5698</v>
      </c>
    </row>
    <row r="30685">
      <c r="A30685" s="1" t="s">
        <v>11086</v>
      </c>
    </row>
    <row r="30686">
      <c r="A30686" s="1" t="s">
        <v>5700</v>
      </c>
    </row>
    <row r="30687">
      <c r="A30687" s="1" t="s">
        <v>11087</v>
      </c>
    </row>
    <row r="30688">
      <c r="A30688" s="1" t="s">
        <v>11088</v>
      </c>
    </row>
    <row r="30689">
      <c r="A30689" s="1" t="s">
        <v>11089</v>
      </c>
    </row>
    <row r="30690">
      <c r="A30690" s="1" t="s">
        <v>11090</v>
      </c>
    </row>
    <row r="30691">
      <c r="A30691" s="1" t="s">
        <v>11093</v>
      </c>
    </row>
    <row r="30692">
      <c r="A30692" s="1" t="s">
        <v>11094</v>
      </c>
    </row>
    <row r="30694">
      <c r="A30694" s="1" t="s">
        <v>11095</v>
      </c>
    </row>
    <row r="30696">
      <c r="A30696" s="1" t="s">
        <v>11096</v>
      </c>
    </row>
    <row r="30698">
      <c r="A30698" s="1" t="s">
        <v>11097</v>
      </c>
    </row>
    <row r="30700">
      <c r="A30700" s="1" t="s">
        <v>11098</v>
      </c>
    </row>
    <row r="30702">
      <c r="A30702" s="1" t="s">
        <v>11099</v>
      </c>
    </row>
    <row r="30704">
      <c r="A30704" s="1" t="s">
        <v>11100</v>
      </c>
    </row>
    <row r="30705">
      <c r="A30705" s="1" t="s">
        <v>11101</v>
      </c>
    </row>
    <row r="30707">
      <c r="A30707" s="1" t="s">
        <v>11102</v>
      </c>
    </row>
    <row r="30709">
      <c r="A30709" s="1" t="s">
        <v>11103</v>
      </c>
    </row>
    <row r="30710">
      <c r="A30710" s="1" t="s">
        <v>11104</v>
      </c>
    </row>
    <row r="30711">
      <c r="A30711" s="1" t="s">
        <v>11105</v>
      </c>
    </row>
    <row r="30712">
      <c r="A30712" s="1" t="s">
        <v>11106</v>
      </c>
    </row>
    <row r="30713">
      <c r="A30713" s="1" t="s">
        <v>11107</v>
      </c>
    </row>
    <row r="30715">
      <c r="A30715" s="1" t="s">
        <v>11108</v>
      </c>
    </row>
    <row r="30717">
      <c r="A30717" s="1" t="s">
        <v>5678</v>
      </c>
    </row>
    <row r="30719">
      <c r="A30719" s="1" t="s">
        <v>11109</v>
      </c>
    </row>
    <row r="30720">
      <c r="A30720" s="1" t="s">
        <v>11110</v>
      </c>
    </row>
    <row r="30721">
      <c r="A30721" s="1" t="s">
        <v>11111</v>
      </c>
    </row>
    <row r="30723">
      <c r="A30723" s="1" t="s">
        <v>11112</v>
      </c>
    </row>
    <row r="30724">
      <c r="A30724" s="1" t="s">
        <v>11095</v>
      </c>
    </row>
    <row r="30725">
      <c r="A30725" s="1" t="s">
        <v>11096</v>
      </c>
    </row>
    <row r="30726">
      <c r="A30726" s="1" t="s">
        <v>11097</v>
      </c>
    </row>
    <row r="30727">
      <c r="A30727" s="1" t="s">
        <v>11098</v>
      </c>
    </row>
    <row r="30728">
      <c r="A30728" s="1" t="s">
        <v>11099</v>
      </c>
    </row>
    <row r="30729">
      <c r="A30729" s="1" t="s">
        <v>11100</v>
      </c>
    </row>
    <row r="30730">
      <c r="A30730" s="1" t="s">
        <v>11101</v>
      </c>
    </row>
    <row r="30731">
      <c r="A30731" s="1" t="s">
        <v>11102</v>
      </c>
    </row>
    <row r="30732">
      <c r="A30732" s="1" t="s">
        <v>11103</v>
      </c>
    </row>
    <row r="30733">
      <c r="A30733" s="1" t="s">
        <v>11104</v>
      </c>
    </row>
    <row r="30734">
      <c r="A30734" s="1" t="s">
        <v>11105</v>
      </c>
    </row>
    <row r="30735">
      <c r="A30735" s="1" t="s">
        <v>11106</v>
      </c>
    </row>
    <row r="30736">
      <c r="A30736" s="1" t="s">
        <v>11107</v>
      </c>
    </row>
    <row r="30737">
      <c r="A30737" s="1" t="s">
        <v>11108</v>
      </c>
    </row>
    <row r="30738">
      <c r="A30738" s="1" t="s">
        <v>5678</v>
      </c>
    </row>
    <row r="30739">
      <c r="A30739" s="1" t="s">
        <v>11109</v>
      </c>
    </row>
    <row r="30740">
      <c r="A30740" s="1" t="s">
        <v>11110</v>
      </c>
    </row>
    <row r="30741">
      <c r="A30741" s="1" t="s">
        <v>11113</v>
      </c>
    </row>
    <row r="30742">
      <c r="A30742" s="1" t="s">
        <v>11114</v>
      </c>
    </row>
    <row r="30744">
      <c r="A30744" s="1" t="s">
        <v>11115</v>
      </c>
    </row>
    <row r="30745">
      <c r="A30745" s="1" t="s">
        <v>11116</v>
      </c>
    </row>
    <row r="30746">
      <c r="A30746" s="1" t="s">
        <v>11117</v>
      </c>
    </row>
    <row r="30748">
      <c r="A30748" s="1" t="s">
        <v>11118</v>
      </c>
    </row>
    <row r="30749">
      <c r="A30749" s="1" t="s">
        <v>11119</v>
      </c>
    </row>
    <row r="30750">
      <c r="A30750" s="1" t="s">
        <v>11120</v>
      </c>
    </row>
    <row r="30752">
      <c r="A30752" s="1" t="s">
        <v>11121</v>
      </c>
    </row>
    <row r="30753">
      <c r="A30753" s="1" t="s">
        <v>11122</v>
      </c>
    </row>
    <row r="30754">
      <c r="A30754" s="1" t="s">
        <v>11123</v>
      </c>
    </row>
    <row r="30755">
      <c r="A30755" s="1" t="s">
        <v>11124</v>
      </c>
    </row>
    <row r="30756">
      <c r="A30756" s="1" t="s">
        <v>11125</v>
      </c>
    </row>
    <row r="30758">
      <c r="A30758" s="1" t="s">
        <v>11126</v>
      </c>
    </row>
    <row r="30759">
      <c r="A30759" s="1" t="s">
        <v>11127</v>
      </c>
    </row>
    <row r="30760">
      <c r="A30760" s="1" t="s">
        <v>11128</v>
      </c>
    </row>
    <row r="30761">
      <c r="A30761" s="1" t="s">
        <v>11129</v>
      </c>
    </row>
    <row r="30762">
      <c r="A30762" s="1" t="s">
        <v>11130</v>
      </c>
    </row>
    <row r="30763">
      <c r="A30763" s="1" t="s">
        <v>1282</v>
      </c>
    </row>
    <row r="30765">
      <c r="A30765" s="1" t="s">
        <v>11131</v>
      </c>
    </row>
    <row r="30767">
      <c r="A30767" s="1" t="s">
        <v>966</v>
      </c>
    </row>
    <row r="30769">
      <c r="A30769" s="1" t="s">
        <v>3016</v>
      </c>
    </row>
    <row r="30771">
      <c r="A30771" s="1" t="s">
        <v>367</v>
      </c>
    </row>
    <row r="30772">
      <c r="A30772" s="1" t="s">
        <v>11132</v>
      </c>
    </row>
    <row r="30773">
      <c r="A30773" s="1" t="s">
        <v>11115</v>
      </c>
    </row>
    <row r="30774">
      <c r="A30774" s="1" t="s">
        <v>11116</v>
      </c>
    </row>
    <row r="30775">
      <c r="A30775" s="1" t="s">
        <v>11117</v>
      </c>
    </row>
    <row r="30776">
      <c r="A30776" s="1" t="s">
        <v>11118</v>
      </c>
    </row>
    <row r="30777">
      <c r="A30777" s="1" t="s">
        <v>11119</v>
      </c>
    </row>
    <row r="30778">
      <c r="A30778" s="1" t="s">
        <v>11120</v>
      </c>
    </row>
    <row r="30779">
      <c r="A30779" s="1" t="s">
        <v>11121</v>
      </c>
    </row>
    <row r="30780">
      <c r="A30780" s="1" t="s">
        <v>11122</v>
      </c>
    </row>
    <row r="30781">
      <c r="A30781" s="1" t="s">
        <v>11123</v>
      </c>
    </row>
    <row r="30782">
      <c r="A30782" s="1" t="s">
        <v>11124</v>
      </c>
    </row>
    <row r="30783">
      <c r="A30783" s="1" t="s">
        <v>11125</v>
      </c>
    </row>
    <row r="30784">
      <c r="A30784" s="1" t="s">
        <v>11126</v>
      </c>
    </row>
    <row r="30785">
      <c r="A30785" s="1" t="s">
        <v>11127</v>
      </c>
    </row>
    <row r="30786">
      <c r="A30786" s="1" t="s">
        <v>11128</v>
      </c>
    </row>
    <row r="30787">
      <c r="A30787" s="1" t="s">
        <v>11129</v>
      </c>
    </row>
    <row r="30788">
      <c r="A30788" s="1" t="s">
        <v>11130</v>
      </c>
    </row>
    <row r="30789">
      <c r="A30789" s="1" t="s">
        <v>11133</v>
      </c>
    </row>
    <row r="30790">
      <c r="A30790" s="1" t="s">
        <v>11134</v>
      </c>
    </row>
    <row r="30792">
      <c r="A30792" s="1" t="s">
        <v>11135</v>
      </c>
    </row>
    <row r="30794">
      <c r="A30794" s="1" t="s">
        <v>11136</v>
      </c>
    </row>
    <row r="30795">
      <c r="A30795" s="1" t="s">
        <v>11137</v>
      </c>
    </row>
    <row r="30796">
      <c r="A30796" s="1" t="s">
        <v>11138</v>
      </c>
    </row>
    <row r="30798">
      <c r="A30798" s="1" t="s">
        <v>11139</v>
      </c>
    </row>
    <row r="30800">
      <c r="A30800" s="1" t="s">
        <v>11140</v>
      </c>
    </row>
    <row r="30801">
      <c r="A30801" s="1" t="s">
        <v>11127</v>
      </c>
    </row>
    <row r="30802">
      <c r="A30802" s="1" t="s">
        <v>11141</v>
      </c>
    </row>
    <row r="30804">
      <c r="A30804" s="1" t="s">
        <v>11142</v>
      </c>
    </row>
    <row r="30805">
      <c r="A30805" s="1" t="s">
        <v>11143</v>
      </c>
    </row>
    <row r="30807">
      <c r="A30807" s="1" t="s">
        <v>11130</v>
      </c>
    </row>
    <row r="30808">
      <c r="A30808" s="1" t="s">
        <v>1282</v>
      </c>
    </row>
    <row r="30810">
      <c r="A30810" s="1" t="s">
        <v>11144</v>
      </c>
    </row>
    <row r="30812">
      <c r="A30812" s="1" t="s">
        <v>11145</v>
      </c>
    </row>
    <row r="30814">
      <c r="A30814" s="1" t="s">
        <v>11146</v>
      </c>
    </row>
    <row r="30815">
      <c r="A30815" s="1" t="s">
        <v>11147</v>
      </c>
    </row>
    <row r="30817">
      <c r="A30817" s="1" t="s">
        <v>11148</v>
      </c>
    </row>
    <row r="30818">
      <c r="A30818" s="1" t="s">
        <v>11149</v>
      </c>
    </row>
    <row r="30819">
      <c r="A30819" s="1" t="s">
        <v>11150</v>
      </c>
    </row>
    <row r="30821">
      <c r="A30821" s="1" t="s">
        <v>11151</v>
      </c>
    </row>
    <row r="30823">
      <c r="A30823" s="1" t="s">
        <v>233</v>
      </c>
    </row>
    <row r="30824">
      <c r="A30824" s="1" t="s">
        <v>11152</v>
      </c>
    </row>
    <row r="30825">
      <c r="A30825" s="1" t="s">
        <v>11135</v>
      </c>
    </row>
    <row r="30826">
      <c r="A30826" s="1" t="s">
        <v>11136</v>
      </c>
    </row>
    <row r="30827">
      <c r="A30827" s="1" t="s">
        <v>11137</v>
      </c>
    </row>
    <row r="30828">
      <c r="A30828" s="1" t="s">
        <v>11138</v>
      </c>
    </row>
    <row r="30829">
      <c r="A30829" s="1" t="s">
        <v>11139</v>
      </c>
    </row>
    <row r="30830">
      <c r="A30830" s="1" t="s">
        <v>11140</v>
      </c>
    </row>
    <row r="30831">
      <c r="A30831" s="1" t="s">
        <v>11127</v>
      </c>
    </row>
    <row r="30832">
      <c r="A30832" s="1" t="s">
        <v>11141</v>
      </c>
    </row>
    <row r="30833">
      <c r="A30833" s="1" t="s">
        <v>11142</v>
      </c>
    </row>
    <row r="30834">
      <c r="A30834" s="1" t="s">
        <v>11130</v>
      </c>
    </row>
    <row r="30835">
      <c r="A30835" s="1" t="s">
        <v>11144</v>
      </c>
    </row>
    <row r="30836">
      <c r="A30836" s="1" t="s">
        <v>11145</v>
      </c>
    </row>
    <row r="30837">
      <c r="A30837" s="1" t="s">
        <v>11146</v>
      </c>
    </row>
    <row r="30838">
      <c r="A30838" s="1" t="s">
        <v>11147</v>
      </c>
    </row>
    <row r="30839">
      <c r="A30839" s="1" t="s">
        <v>11148</v>
      </c>
    </row>
    <row r="30840">
      <c r="A30840" s="1" t="s">
        <v>11149</v>
      </c>
    </row>
    <row r="30841">
      <c r="A30841" s="1" t="s">
        <v>11150</v>
      </c>
    </row>
    <row r="30842">
      <c r="A30842" s="1" t="s">
        <v>11153</v>
      </c>
    </row>
    <row r="30843">
      <c r="A30843" s="1" t="s">
        <v>11154</v>
      </c>
    </row>
    <row r="30845">
      <c r="A30845" s="1" t="s">
        <v>322</v>
      </c>
    </row>
    <row r="30847">
      <c r="A30847" s="1" t="s">
        <v>11155</v>
      </c>
    </row>
    <row r="30849">
      <c r="A30849" s="1" t="s">
        <v>5521</v>
      </c>
    </row>
    <row r="30850">
      <c r="A30850" s="1" t="s">
        <v>5522</v>
      </c>
    </row>
    <row r="30852">
      <c r="A30852" s="1" t="s">
        <v>5523</v>
      </c>
    </row>
    <row r="30853">
      <c r="A30853" s="1" t="s">
        <v>11156</v>
      </c>
    </row>
    <row r="30854">
      <c r="A30854" s="1" t="s">
        <v>11157</v>
      </c>
    </row>
    <row r="30855">
      <c r="A30855" s="1" t="s">
        <v>11158</v>
      </c>
    </row>
    <row r="30857">
      <c r="A30857" s="1" t="s">
        <v>4007</v>
      </c>
    </row>
    <row r="30858">
      <c r="A30858" s="1" t="s">
        <v>11159</v>
      </c>
    </row>
    <row r="30859">
      <c r="A30859" s="1" t="s">
        <v>11160</v>
      </c>
    </row>
    <row r="30860">
      <c r="A30860" s="1" t="s">
        <v>11161</v>
      </c>
    </row>
    <row r="30862">
      <c r="A30862" s="1" t="s">
        <v>11162</v>
      </c>
    </row>
    <row r="30863">
      <c r="A30863" s="1" t="s">
        <v>11163</v>
      </c>
    </row>
    <row r="30865">
      <c r="A30865" s="1" t="s">
        <v>11164</v>
      </c>
    </row>
    <row r="30866">
      <c r="A30866" s="1" t="s">
        <v>11165</v>
      </c>
    </row>
    <row r="30867">
      <c r="A30867" s="1" t="s">
        <v>11166</v>
      </c>
    </row>
    <row r="30868">
      <c r="A30868" s="1" t="s">
        <v>11167</v>
      </c>
    </row>
    <row r="30869">
      <c r="A30869" s="1" t="s">
        <v>11168</v>
      </c>
    </row>
    <row r="30870">
      <c r="A30870" s="1" t="s">
        <v>11169</v>
      </c>
    </row>
    <row r="30871">
      <c r="A30871" s="1" t="s">
        <v>11170</v>
      </c>
    </row>
    <row r="30873">
      <c r="A30873" s="1" t="s">
        <v>5515</v>
      </c>
    </row>
    <row r="30875">
      <c r="A30875" s="1" t="s">
        <v>11171</v>
      </c>
    </row>
    <row r="30876">
      <c r="A30876" s="1" t="s">
        <v>11155</v>
      </c>
    </row>
    <row r="30877">
      <c r="A30877" s="1" t="s">
        <v>5521</v>
      </c>
    </row>
    <row r="30878">
      <c r="A30878" s="1" t="s">
        <v>5522</v>
      </c>
    </row>
    <row r="30879">
      <c r="A30879" s="1" t="s">
        <v>5523</v>
      </c>
    </row>
    <row r="30880">
      <c r="A30880" s="1" t="s">
        <v>11156</v>
      </c>
    </row>
    <row r="30881">
      <c r="A30881" s="1" t="s">
        <v>11157</v>
      </c>
    </row>
    <row r="30882">
      <c r="A30882" s="1" t="s">
        <v>11158</v>
      </c>
    </row>
    <row r="30883">
      <c r="A30883" s="1" t="s">
        <v>11159</v>
      </c>
    </row>
    <row r="30884">
      <c r="A30884" s="1" t="s">
        <v>11160</v>
      </c>
    </row>
    <row r="30885">
      <c r="A30885" s="1" t="s">
        <v>11161</v>
      </c>
    </row>
    <row r="30886">
      <c r="A30886" s="1" t="s">
        <v>11162</v>
      </c>
    </row>
    <row r="30887">
      <c r="A30887" s="1" t="s">
        <v>11163</v>
      </c>
    </row>
    <row r="30888">
      <c r="A30888" s="1" t="s">
        <v>11164</v>
      </c>
    </row>
    <row r="30889">
      <c r="A30889" s="1" t="s">
        <v>11165</v>
      </c>
    </row>
    <row r="30890">
      <c r="A30890" s="1" t="s">
        <v>11166</v>
      </c>
    </row>
    <row r="30891">
      <c r="A30891" s="1" t="s">
        <v>11167</v>
      </c>
    </row>
    <row r="30892">
      <c r="A30892" s="1" t="s">
        <v>11168</v>
      </c>
    </row>
    <row r="30893">
      <c r="A30893" s="1" t="s">
        <v>11169</v>
      </c>
    </row>
    <row r="30894">
      <c r="A30894" s="1" t="s">
        <v>11170</v>
      </c>
    </row>
    <row r="30895">
      <c r="A30895" s="1" t="s">
        <v>11172</v>
      </c>
    </row>
    <row r="30896">
      <c r="A30896" s="1" t="s">
        <v>11173</v>
      </c>
    </row>
    <row r="30898">
      <c r="A30898" s="1" t="s">
        <v>322</v>
      </c>
    </row>
    <row r="30900">
      <c r="A30900" s="1" t="s">
        <v>11174</v>
      </c>
    </row>
    <row r="30902">
      <c r="A30902" s="1" t="s">
        <v>5495</v>
      </c>
    </row>
    <row r="30904">
      <c r="A30904" s="1" t="s">
        <v>11175</v>
      </c>
    </row>
    <row r="30905">
      <c r="A30905" s="1" t="s">
        <v>11176</v>
      </c>
    </row>
    <row r="30907">
      <c r="A30907" s="1" t="s">
        <v>11177</v>
      </c>
    </row>
    <row r="30908">
      <c r="A30908" s="1" t="s">
        <v>11178</v>
      </c>
    </row>
    <row r="30909">
      <c r="A30909" s="1" t="s">
        <v>11179</v>
      </c>
    </row>
    <row r="30911">
      <c r="A30911" s="1" t="s">
        <v>11180</v>
      </c>
    </row>
    <row r="30912">
      <c r="A30912" s="1" t="s">
        <v>11181</v>
      </c>
    </row>
    <row r="30914">
      <c r="A30914" s="1" t="s">
        <v>11182</v>
      </c>
    </row>
    <row r="30916">
      <c r="A30916" s="1" t="s">
        <v>11183</v>
      </c>
    </row>
    <row r="30917">
      <c r="A30917" s="1" t="s">
        <v>11184</v>
      </c>
    </row>
    <row r="30919">
      <c r="A30919" s="1" t="s">
        <v>11185</v>
      </c>
    </row>
    <row r="30920">
      <c r="A30920" s="1" t="s">
        <v>11186</v>
      </c>
    </row>
    <row r="30921">
      <c r="A30921" s="1" t="s">
        <v>11187</v>
      </c>
    </row>
    <row r="30923">
      <c r="A30923" s="1" t="s">
        <v>5509</v>
      </c>
    </row>
    <row r="30924">
      <c r="A30924" s="1" t="s">
        <v>11188</v>
      </c>
    </row>
    <row r="30926">
      <c r="A30926" s="1" t="s">
        <v>11189</v>
      </c>
    </row>
    <row r="30927">
      <c r="A30927" s="1" t="s">
        <v>11190</v>
      </c>
    </row>
    <row r="30929">
      <c r="A30929" s="1" t="s">
        <v>5513</v>
      </c>
    </row>
    <row r="30931">
      <c r="A30931" s="1" t="s">
        <v>5514</v>
      </c>
    </row>
    <row r="30933">
      <c r="A30933" s="1" t="s">
        <v>11191</v>
      </c>
    </row>
    <row r="30935">
      <c r="A30935" s="1" t="s">
        <v>11192</v>
      </c>
    </row>
    <row r="30936">
      <c r="A30936" s="1" t="s">
        <v>5495</v>
      </c>
    </row>
    <row r="30937">
      <c r="A30937" s="1" t="s">
        <v>11175</v>
      </c>
    </row>
    <row r="30938">
      <c r="A30938" s="1" t="s">
        <v>11176</v>
      </c>
    </row>
    <row r="30939">
      <c r="A30939" s="1" t="s">
        <v>11177</v>
      </c>
    </row>
    <row r="30940">
      <c r="A30940" s="1" t="s">
        <v>11178</v>
      </c>
    </row>
    <row r="30941">
      <c r="A30941" s="1" t="s">
        <v>11179</v>
      </c>
    </row>
    <row r="30942">
      <c r="A30942" s="1" t="s">
        <v>11180</v>
      </c>
    </row>
    <row r="30943">
      <c r="A30943" s="1" t="s">
        <v>11181</v>
      </c>
    </row>
    <row r="30944">
      <c r="A30944" s="1" t="s">
        <v>11182</v>
      </c>
    </row>
    <row r="30945">
      <c r="A30945" s="1" t="s">
        <v>11183</v>
      </c>
    </row>
    <row r="30946">
      <c r="A30946" s="1" t="s">
        <v>11184</v>
      </c>
    </row>
    <row r="30947">
      <c r="A30947" s="1" t="s">
        <v>11185</v>
      </c>
    </row>
    <row r="30948">
      <c r="A30948" s="1" t="s">
        <v>11186</v>
      </c>
    </row>
    <row r="30949">
      <c r="A30949" s="1" t="s">
        <v>11187</v>
      </c>
    </row>
    <row r="30950">
      <c r="A30950" s="1" t="s">
        <v>5509</v>
      </c>
    </row>
    <row r="30951">
      <c r="A30951" s="1" t="s">
        <v>11188</v>
      </c>
    </row>
    <row r="30952">
      <c r="A30952" s="1" t="s">
        <v>11189</v>
      </c>
    </row>
    <row r="30953">
      <c r="A30953" s="1" t="s">
        <v>11190</v>
      </c>
    </row>
    <row r="30954">
      <c r="A30954" s="1" t="s">
        <v>5513</v>
      </c>
    </row>
    <row r="30955">
      <c r="A30955" s="1" t="s">
        <v>5514</v>
      </c>
    </row>
    <row r="30956">
      <c r="A30956" s="1" t="s">
        <v>11193</v>
      </c>
    </row>
    <row r="30957">
      <c r="A30957" s="1" t="s">
        <v>11194</v>
      </c>
    </row>
    <row r="30959">
      <c r="A30959" s="1" t="s">
        <v>966</v>
      </c>
    </row>
    <row r="30961">
      <c r="A30961" s="1" t="s">
        <v>11195</v>
      </c>
    </row>
    <row r="30963">
      <c r="A30963" s="1" t="s">
        <v>11196</v>
      </c>
    </row>
    <row r="30965">
      <c r="A30965" s="1" t="s">
        <v>11197</v>
      </c>
    </row>
    <row r="30967">
      <c r="A30967" s="1" t="s">
        <v>11198</v>
      </c>
    </row>
    <row r="30969">
      <c r="A30969" s="1" t="s">
        <v>11199</v>
      </c>
    </row>
    <row r="30970">
      <c r="A30970" s="1" t="s">
        <v>11200</v>
      </c>
    </row>
    <row r="30971">
      <c r="A30971" s="1" t="s">
        <v>11201</v>
      </c>
    </row>
    <row r="30972">
      <c r="A30972" s="1" t="s">
        <v>5480</v>
      </c>
    </row>
    <row r="30974">
      <c r="A30974" s="1" t="s">
        <v>11202</v>
      </c>
    </row>
    <row r="30975">
      <c r="A30975" s="1" t="s">
        <v>11203</v>
      </c>
    </row>
    <row r="30976">
      <c r="A30976" s="1" t="s">
        <v>5483</v>
      </c>
    </row>
    <row r="30978">
      <c r="A30978" s="1" t="s">
        <v>11204</v>
      </c>
    </row>
    <row r="30980">
      <c r="A30980" s="1" t="s">
        <v>11205</v>
      </c>
    </row>
    <row r="30982">
      <c r="A30982" s="1" t="s">
        <v>5486</v>
      </c>
    </row>
    <row r="30983">
      <c r="A30983" s="1" t="s">
        <v>11206</v>
      </c>
    </row>
    <row r="30984">
      <c r="A30984" s="1" t="s">
        <v>11207</v>
      </c>
    </row>
    <row r="30986">
      <c r="A30986" s="1" t="s">
        <v>5489</v>
      </c>
    </row>
    <row r="30988">
      <c r="A30988" s="1" t="s">
        <v>11208</v>
      </c>
    </row>
    <row r="30989">
      <c r="A30989" s="1" t="s">
        <v>11209</v>
      </c>
    </row>
    <row r="30990">
      <c r="A30990" s="1" t="s">
        <v>11196</v>
      </c>
    </row>
    <row r="30991">
      <c r="A30991" s="1" t="s">
        <v>11197</v>
      </c>
    </row>
    <row r="30992">
      <c r="A30992" s="1" t="s">
        <v>11198</v>
      </c>
    </row>
    <row r="30993">
      <c r="A30993" s="1" t="s">
        <v>11199</v>
      </c>
    </row>
    <row r="30994">
      <c r="A30994" s="1" t="s">
        <v>11200</v>
      </c>
    </row>
    <row r="30995">
      <c r="A30995" s="1" t="s">
        <v>11201</v>
      </c>
    </row>
    <row r="30996">
      <c r="A30996" s="1" t="s">
        <v>5480</v>
      </c>
    </row>
    <row r="30997">
      <c r="A30997" s="1" t="s">
        <v>11202</v>
      </c>
    </row>
    <row r="30998">
      <c r="A30998" s="1" t="s">
        <v>11203</v>
      </c>
    </row>
    <row r="30999">
      <c r="A30999" s="1" t="s">
        <v>5483</v>
      </c>
    </row>
    <row r="31000">
      <c r="A31000" s="1" t="s">
        <v>11204</v>
      </c>
    </row>
    <row r="31001">
      <c r="A31001" s="1" t="s">
        <v>11205</v>
      </c>
    </row>
    <row r="31002">
      <c r="A31002" s="1" t="s">
        <v>5486</v>
      </c>
    </row>
    <row r="31003">
      <c r="A31003" s="1" t="s">
        <v>11206</v>
      </c>
    </row>
    <row r="31004">
      <c r="A31004" s="1" t="s">
        <v>11207</v>
      </c>
    </row>
    <row r="31005">
      <c r="A31005" s="1" t="s">
        <v>5489</v>
      </c>
    </row>
    <row r="31006">
      <c r="A31006" s="1" t="s">
        <v>11210</v>
      </c>
    </row>
    <row r="31007">
      <c r="A31007" s="1" t="s">
        <v>11211</v>
      </c>
    </row>
    <row r="31008">
      <c r="A31008" s="1" t="s">
        <v>11212</v>
      </c>
    </row>
    <row r="31010">
      <c r="A31010" s="1" t="s">
        <v>11213</v>
      </c>
    </row>
    <row r="31012">
      <c r="A31012" s="1" t="s">
        <v>11214</v>
      </c>
    </row>
    <row r="31013">
      <c r="A31013" s="1" t="s">
        <v>11215</v>
      </c>
    </row>
    <row r="31014">
      <c r="A31014" s="1" t="s">
        <v>11216</v>
      </c>
    </row>
    <row r="31016">
      <c r="A31016" s="1" t="s">
        <v>11217</v>
      </c>
    </row>
    <row r="31018">
      <c r="A31018" s="1" t="s">
        <v>11218</v>
      </c>
    </row>
    <row r="31019">
      <c r="A31019" s="1" t="s">
        <v>11219</v>
      </c>
    </row>
    <row r="31020">
      <c r="A31020" s="1" t="s">
        <v>11220</v>
      </c>
    </row>
    <row r="31021">
      <c r="A31021" s="1" t="s">
        <v>11221</v>
      </c>
    </row>
    <row r="31022">
      <c r="A31022" s="1" t="s">
        <v>11222</v>
      </c>
    </row>
    <row r="31024">
      <c r="A31024" s="1" t="s">
        <v>11223</v>
      </c>
    </row>
    <row r="31026">
      <c r="A31026" s="1" t="s">
        <v>11224</v>
      </c>
    </row>
    <row r="31027">
      <c r="A31027" s="1" t="s">
        <v>11225</v>
      </c>
    </row>
    <row r="31029">
      <c r="A31029" s="1" t="s">
        <v>11226</v>
      </c>
    </row>
    <row r="31030">
      <c r="A31030" s="1" t="s">
        <v>11227</v>
      </c>
    </row>
    <row r="31032">
      <c r="A31032" s="1" t="s">
        <v>11228</v>
      </c>
    </row>
    <row r="31033">
      <c r="A31033" s="1" t="s">
        <v>11229</v>
      </c>
    </row>
    <row r="31034">
      <c r="A31034" s="1" t="s">
        <v>11230</v>
      </c>
    </row>
    <row r="31036">
      <c r="A31036" s="1" t="s">
        <v>11231</v>
      </c>
    </row>
    <row r="31037">
      <c r="A31037" s="1" t="s">
        <v>11232</v>
      </c>
    </row>
    <row r="31039">
      <c r="A31039" s="1" t="s">
        <v>11233</v>
      </c>
    </row>
    <row r="31041">
      <c r="A31041" s="1" t="s">
        <v>233</v>
      </c>
    </row>
    <row r="31043">
      <c r="A31043" s="1" t="s">
        <v>11234</v>
      </c>
    </row>
    <row r="31044">
      <c r="A31044" s="1" t="s">
        <v>11212</v>
      </c>
    </row>
    <row r="31045">
      <c r="A31045" s="1" t="s">
        <v>11213</v>
      </c>
    </row>
    <row r="31046">
      <c r="A31046" s="1" t="s">
        <v>11214</v>
      </c>
    </row>
    <row r="31047">
      <c r="A31047" s="1" t="s">
        <v>11215</v>
      </c>
    </row>
    <row r="31048">
      <c r="A31048" s="1" t="s">
        <v>11216</v>
      </c>
    </row>
    <row r="31049">
      <c r="A31049" s="1" t="s">
        <v>11217</v>
      </c>
    </row>
    <row r="31050">
      <c r="A31050" s="1" t="s">
        <v>11218</v>
      </c>
    </row>
    <row r="31051">
      <c r="A31051" s="1" t="s">
        <v>11219</v>
      </c>
    </row>
    <row r="31052">
      <c r="A31052" s="1" t="s">
        <v>11220</v>
      </c>
    </row>
    <row r="31053">
      <c r="A31053" s="1" t="s">
        <v>11221</v>
      </c>
    </row>
    <row r="31054">
      <c r="A31054" s="1" t="s">
        <v>11222</v>
      </c>
    </row>
    <row r="31055">
      <c r="A31055" s="1" t="s">
        <v>11223</v>
      </c>
    </row>
    <row r="31056">
      <c r="A31056" s="1" t="s">
        <v>11224</v>
      </c>
    </row>
    <row r="31057">
      <c r="A31057" s="1" t="s">
        <v>11225</v>
      </c>
    </row>
    <row r="31058">
      <c r="A31058" s="1" t="s">
        <v>11226</v>
      </c>
    </row>
    <row r="31059">
      <c r="A31059" s="1" t="s">
        <v>11227</v>
      </c>
    </row>
    <row r="31060">
      <c r="A31060" s="1" t="s">
        <v>11228</v>
      </c>
    </row>
    <row r="31061">
      <c r="A31061" s="1" t="s">
        <v>11229</v>
      </c>
    </row>
    <row r="31062">
      <c r="A31062" s="1" t="s">
        <v>11230</v>
      </c>
    </row>
    <row r="31063">
      <c r="A31063" s="1" t="s">
        <v>11231</v>
      </c>
    </row>
    <row r="31064">
      <c r="A31064" s="1" t="s">
        <v>11232</v>
      </c>
    </row>
    <row r="31065">
      <c r="A31065" s="1" t="s">
        <v>11235</v>
      </c>
    </row>
    <row r="31066">
      <c r="A31066" s="1" t="s">
        <v>11236</v>
      </c>
    </row>
    <row r="31067">
      <c r="A31067" s="1" t="s">
        <v>11237</v>
      </c>
    </row>
    <row r="31068">
      <c r="A31068" s="1" t="s">
        <v>11238</v>
      </c>
    </row>
    <row r="31069">
      <c r="A31069" s="1" t="s">
        <v>11239</v>
      </c>
    </row>
    <row r="31070">
      <c r="A31070" s="1" t="s">
        <v>11237</v>
      </c>
    </row>
    <row r="31071">
      <c r="A31071" s="1" t="s">
        <v>11238</v>
      </c>
    </row>
    <row r="31072">
      <c r="A31072" s="1" t="s">
        <v>11240</v>
      </c>
    </row>
    <row r="31073">
      <c r="A31073" s="1" t="s">
        <v>11241</v>
      </c>
    </row>
    <row r="31075">
      <c r="A31075" s="3" t="str">
        <f> ChatGPT &gt; G</f>
        <v>#NAME?</v>
      </c>
    </row>
    <row r="31077">
      <c r="A31077" s="1" t="s">
        <v>10137</v>
      </c>
    </row>
    <row r="31079">
      <c r="A31079" s="1" t="s">
        <v>11242</v>
      </c>
    </row>
    <row r="31081">
      <c r="A31081" s="1" t="s">
        <v>11243</v>
      </c>
    </row>
    <row r="31083">
      <c r="A31083" s="1" t="s">
        <v>11244</v>
      </c>
    </row>
    <row r="31085">
      <c r="A31085" s="1" t="s">
        <v>11245</v>
      </c>
    </row>
    <row r="31086">
      <c r="A31086" s="1" t="s">
        <v>11246</v>
      </c>
    </row>
    <row r="31087">
      <c r="A31087" s="1" t="s">
        <v>11247</v>
      </c>
    </row>
    <row r="31089">
      <c r="A31089" s="1" t="s">
        <v>11248</v>
      </c>
    </row>
    <row r="31091">
      <c r="A31091" s="1" t="s">
        <v>11249</v>
      </c>
    </row>
    <row r="31093">
      <c r="A31093" s="1" t="s">
        <v>11250</v>
      </c>
    </row>
    <row r="31094">
      <c r="A31094" s="1" t="s">
        <v>11251</v>
      </c>
    </row>
    <row r="31096">
      <c r="A31096" s="1" t="s">
        <v>11252</v>
      </c>
    </row>
    <row r="31098">
      <c r="A31098" s="1" t="s">
        <v>11253</v>
      </c>
    </row>
    <row r="31099">
      <c r="A31099" s="1" t="s">
        <v>11254</v>
      </c>
    </row>
    <row r="31100">
      <c r="A31100" s="1" t="s">
        <v>11255</v>
      </c>
    </row>
    <row r="31102">
      <c r="A31102" s="1" t="s">
        <v>11256</v>
      </c>
    </row>
    <row r="31104">
      <c r="A31104" s="1" t="s">
        <v>11257</v>
      </c>
    </row>
    <row r="31106">
      <c r="A31106" s="1" t="s">
        <v>10895</v>
      </c>
    </row>
    <row r="31108">
      <c r="A31108" s="1" t="s">
        <v>10154</v>
      </c>
    </row>
    <row r="31110">
      <c r="A31110" s="1" t="s">
        <v>7634</v>
      </c>
    </row>
    <row r="31111">
      <c r="A31111" s="1" t="s">
        <v>10137</v>
      </c>
    </row>
    <row r="31112">
      <c r="A31112" s="1" t="s">
        <v>11242</v>
      </c>
    </row>
    <row r="31113">
      <c r="A31113" s="1" t="s">
        <v>11243</v>
      </c>
    </row>
    <row r="31114">
      <c r="A31114" s="1" t="s">
        <v>11244</v>
      </c>
    </row>
    <row r="31115">
      <c r="A31115" s="1" t="s">
        <v>11245</v>
      </c>
    </row>
    <row r="31116">
      <c r="A31116" s="1" t="s">
        <v>11246</v>
      </c>
    </row>
    <row r="31117">
      <c r="A31117" s="1" t="s">
        <v>11247</v>
      </c>
    </row>
    <row r="31118">
      <c r="A31118" s="1" t="s">
        <v>11248</v>
      </c>
    </row>
    <row r="31119">
      <c r="A31119" s="1" t="s">
        <v>11249</v>
      </c>
    </row>
    <row r="31120">
      <c r="A31120" s="1" t="s">
        <v>11250</v>
      </c>
    </row>
    <row r="31121">
      <c r="A31121" s="1" t="s">
        <v>11251</v>
      </c>
    </row>
    <row r="31122">
      <c r="A31122" s="1" t="s">
        <v>11252</v>
      </c>
    </row>
    <row r="31123">
      <c r="A31123" s="1" t="s">
        <v>11253</v>
      </c>
    </row>
    <row r="31124">
      <c r="A31124" s="1" t="s">
        <v>11254</v>
      </c>
    </row>
    <row r="31125">
      <c r="A31125" s="1" t="s">
        <v>11255</v>
      </c>
    </row>
    <row r="31126">
      <c r="A31126" s="1" t="s">
        <v>11256</v>
      </c>
    </row>
    <row r="31127">
      <c r="A31127" s="1" t="s">
        <v>10895</v>
      </c>
    </row>
    <row r="31128">
      <c r="A31128" s="1" t="s">
        <v>11258</v>
      </c>
    </row>
    <row r="31129">
      <c r="A31129" s="1" t="s">
        <v>11259</v>
      </c>
    </row>
    <row r="31131">
      <c r="A31131" s="1" t="s">
        <v>11260</v>
      </c>
    </row>
    <row r="31133">
      <c r="A31133" s="1" t="s">
        <v>11261</v>
      </c>
    </row>
    <row r="31134">
      <c r="A31134" s="1" t="s">
        <v>11262</v>
      </c>
    </row>
    <row r="31135">
      <c r="A31135" s="1" t="s">
        <v>11263</v>
      </c>
    </row>
    <row r="31136">
      <c r="A31136" s="1" t="s">
        <v>11264</v>
      </c>
    </row>
    <row r="31137">
      <c r="A31137" s="1" t="s">
        <v>11265</v>
      </c>
    </row>
    <row r="31139">
      <c r="A31139" s="1" t="s">
        <v>10183</v>
      </c>
    </row>
    <row r="31141">
      <c r="A31141" s="1" t="s">
        <v>10184</v>
      </c>
    </row>
    <row r="31143">
      <c r="A31143" s="1" t="s">
        <v>7886</v>
      </c>
    </row>
    <row r="31145">
      <c r="A31145" s="1" t="s">
        <v>10185</v>
      </c>
    </row>
    <row r="31147">
      <c r="A31147" s="1" t="s">
        <v>10186</v>
      </c>
    </row>
    <row r="31149">
      <c r="A31149" s="1" t="s">
        <v>10187</v>
      </c>
    </row>
    <row r="31151">
      <c r="A31151" s="1" t="s">
        <v>11266</v>
      </c>
    </row>
    <row r="31152">
      <c r="A31152" s="1" t="s">
        <v>11261</v>
      </c>
    </row>
    <row r="31153">
      <c r="A31153" s="1" t="s">
        <v>11262</v>
      </c>
    </row>
    <row r="31154">
      <c r="A31154" s="1" t="s">
        <v>11263</v>
      </c>
    </row>
    <row r="31155">
      <c r="A31155" s="1" t="s">
        <v>11264</v>
      </c>
    </row>
    <row r="31156">
      <c r="A31156" s="1" t="s">
        <v>11265</v>
      </c>
    </row>
    <row r="31157">
      <c r="A31157" s="1" t="s">
        <v>10183</v>
      </c>
    </row>
    <row r="31158">
      <c r="A31158" s="1" t="s">
        <v>10184</v>
      </c>
    </row>
    <row r="31159">
      <c r="A31159" s="1" t="s">
        <v>7886</v>
      </c>
    </row>
    <row r="31160">
      <c r="A31160" s="1" t="s">
        <v>10185</v>
      </c>
    </row>
    <row r="31161">
      <c r="A31161" s="1" t="s">
        <v>10186</v>
      </c>
    </row>
    <row r="31162">
      <c r="A31162" s="1" t="s">
        <v>11267</v>
      </c>
    </row>
    <row r="31163">
      <c r="A31163" s="1" t="s">
        <v>11268</v>
      </c>
    </row>
    <row r="31164">
      <c r="A31164" s="1" t="s">
        <v>322</v>
      </c>
    </row>
    <row r="31165">
      <c r="A31165" s="16">
        <v>45769.0</v>
      </c>
    </row>
    <row r="31167">
      <c r="A31167" s="1" t="s">
        <v>11269</v>
      </c>
    </row>
    <row r="31169">
      <c r="A31169" s="1" t="s">
        <v>11270</v>
      </c>
    </row>
    <row r="31170">
      <c r="A31170" s="1" t="s">
        <v>11271</v>
      </c>
    </row>
    <row r="31171">
      <c r="A31171" s="3" t="str">
        <f>+14162627415 Msg(#8746R... 51m ago</f>
        <v>#ERROR!</v>
      </c>
    </row>
    <row r="31173">
      <c r="A31173" s="3" t="str">
        <f>+3 from Messages, Journaling Suggestions...</f>
        <v>#ERROR!</v>
      </c>
    </row>
    <row r="31175">
      <c r="A31175" s="1" t="s">
        <v>11272</v>
      </c>
    </row>
    <row r="31176">
      <c r="A31176" s="1" t="s">
        <v>11269</v>
      </c>
    </row>
    <row r="31177">
      <c r="A31177" s="1" t="s">
        <v>11270</v>
      </c>
    </row>
    <row r="31178">
      <c r="A31178" s="1" t="s">
        <v>11271</v>
      </c>
    </row>
    <row r="31179">
      <c r="A31179" s="3" t="str">
        <f>+14162627415 Msg(#8746R... 51m ago</f>
        <v>#ERROR!</v>
      </c>
    </row>
    <row r="31180">
      <c r="A31180" s="3" t="str">
        <f>+3 from Messages, Journaling Suggestions...",165,True,False,2025-10-25 00:14:30,2.0_enhanced</f>
        <v>#ERROR!</v>
      </c>
    </row>
    <row r="31181">
      <c r="A31181" s="1" t="s">
        <v>11273</v>
      </c>
    </row>
    <row r="31183">
      <c r="A31183" s="1" t="s">
        <v>11274</v>
      </c>
    </row>
    <row r="31185">
      <c r="A31185" s="1" t="s">
        <v>11275</v>
      </c>
    </row>
    <row r="31186">
      <c r="A31186" s="1" t="s">
        <v>11276</v>
      </c>
    </row>
    <row r="31188">
      <c r="A31188" s="1" t="s">
        <v>11277</v>
      </c>
    </row>
    <row r="31190">
      <c r="A31190" s="1" t="s">
        <v>1481</v>
      </c>
    </row>
    <row r="31192">
      <c r="A31192" s="1" t="s">
        <v>11278</v>
      </c>
    </row>
    <row r="31194">
      <c r="A31194" s="1" t="s">
        <v>1282</v>
      </c>
    </row>
    <row r="31196">
      <c r="A31196" s="1" t="s">
        <v>11279</v>
      </c>
    </row>
    <row r="31198">
      <c r="A31198" s="1" t="s">
        <v>11280</v>
      </c>
    </row>
    <row r="31200">
      <c r="A31200" s="1" t="s">
        <v>11281</v>
      </c>
    </row>
    <row r="31201">
      <c r="A31201" s="1" t="s">
        <v>11282</v>
      </c>
    </row>
    <row r="31202">
      <c r="A31202" s="1" t="s">
        <v>11275</v>
      </c>
    </row>
    <row r="31203">
      <c r="A31203" s="1" t="s">
        <v>11276</v>
      </c>
    </row>
    <row r="31204">
      <c r="A31204" s="1" t="s">
        <v>11277</v>
      </c>
    </row>
    <row r="31205">
      <c r="A31205" s="1" t="s">
        <v>11278</v>
      </c>
    </row>
    <row r="31206">
      <c r="A31206" s="1" t="s">
        <v>11279</v>
      </c>
    </row>
    <row r="31207">
      <c r="A31207" s="1" t="s">
        <v>11280</v>
      </c>
    </row>
    <row r="31208">
      <c r="A31208" s="1" t="s">
        <v>11283</v>
      </c>
    </row>
    <row r="31209">
      <c r="A31209" s="1" t="s">
        <v>11284</v>
      </c>
    </row>
    <row r="31210">
      <c r="A31210" s="1" t="s">
        <v>11285</v>
      </c>
    </row>
    <row r="31211">
      <c r="A31211" s="1" t="s">
        <v>11286</v>
      </c>
    </row>
    <row r="31212">
      <c r="A31212" s="1" t="s">
        <v>11287</v>
      </c>
    </row>
    <row r="31213">
      <c r="A31213" s="1" t="s">
        <v>11288</v>
      </c>
    </row>
    <row r="31214">
      <c r="A31214" s="1" t="s">
        <v>11289</v>
      </c>
    </row>
    <row r="31215">
      <c r="A31215" s="1" t="s">
        <v>8688</v>
      </c>
    </row>
    <row r="31216">
      <c r="A31216" s="3" t="str">
        <f> all</f>
        <v>#NAME?</v>
      </c>
    </row>
    <row r="31217">
      <c r="A31217" s="1" t="s">
        <v>11290</v>
      </c>
    </row>
    <row r="31218">
      <c r="A31218" s="1" t="s">
        <v>11291</v>
      </c>
    </row>
    <row r="31219">
      <c r="A31219" s="1" t="s">
        <v>11286</v>
      </c>
    </row>
    <row r="31220">
      <c r="A31220" s="1" t="s">
        <v>11287</v>
      </c>
    </row>
    <row r="31221">
      <c r="A31221" s="1" t="s">
        <v>11288</v>
      </c>
    </row>
    <row r="31222">
      <c r="A31222" s="1" t="s">
        <v>11289</v>
      </c>
    </row>
    <row r="31223">
      <c r="A31223" s="3" t="str">
        <f> all</f>
        <v>#NAME?</v>
      </c>
    </row>
    <row r="31224">
      <c r="A31224" s="1" t="s">
        <v>11290</v>
      </c>
    </row>
    <row r="31225">
      <c r="A31225" s="1" t="s">
        <v>11292</v>
      </c>
    </row>
    <row r="31226">
      <c r="A31226" s="1" t="s">
        <v>11293</v>
      </c>
    </row>
    <row r="31228">
      <c r="A31228" s="1" t="s">
        <v>11294</v>
      </c>
    </row>
    <row r="31230">
      <c r="A31230" s="1" t="s">
        <v>11295</v>
      </c>
    </row>
    <row r="31231">
      <c r="A31231" s="1" t="s">
        <v>11296</v>
      </c>
    </row>
    <row r="31232">
      <c r="A31232" s="1" t="s">
        <v>11297</v>
      </c>
    </row>
    <row r="31234">
      <c r="A31234" s="1" t="s">
        <v>11298</v>
      </c>
    </row>
    <row r="31235">
      <c r="A31235" s="1" t="s">
        <v>11299</v>
      </c>
    </row>
    <row r="31236">
      <c r="A31236" s="1" t="s">
        <v>11300</v>
      </c>
    </row>
    <row r="31238">
      <c r="A31238" s="1" t="s">
        <v>9250</v>
      </c>
    </row>
    <row r="31240">
      <c r="A31240" s="1" t="s">
        <v>11301</v>
      </c>
    </row>
    <row r="31241">
      <c r="A31241" s="1" t="s">
        <v>11294</v>
      </c>
    </row>
    <row r="31242">
      <c r="A31242" s="1" t="s">
        <v>11295</v>
      </c>
    </row>
    <row r="31243">
      <c r="A31243" s="1" t="s">
        <v>11296</v>
      </c>
    </row>
    <row r="31244">
      <c r="A31244" s="1" t="s">
        <v>11297</v>
      </c>
    </row>
    <row r="31245">
      <c r="A31245" s="1" t="s">
        <v>11298</v>
      </c>
    </row>
    <row r="31246">
      <c r="A31246" s="1" t="s">
        <v>11299</v>
      </c>
    </row>
    <row r="31247">
      <c r="A31247" s="1" t="s">
        <v>11300</v>
      </c>
    </row>
    <row r="31248">
      <c r="A31248" s="1" t="s">
        <v>11302</v>
      </c>
    </row>
    <row r="31249">
      <c r="A31249" s="1" t="s">
        <v>11303</v>
      </c>
    </row>
    <row r="31251">
      <c r="A31251" s="1" t="s">
        <v>11304</v>
      </c>
    </row>
    <row r="31253">
      <c r="A31253" s="1" t="s">
        <v>11305</v>
      </c>
    </row>
    <row r="31255">
      <c r="A31255" s="1" t="s">
        <v>11306</v>
      </c>
    </row>
    <row r="31256">
      <c r="A31256" s="1" t="s">
        <v>11307</v>
      </c>
    </row>
    <row r="31258">
      <c r="A31258" s="1" t="s">
        <v>11308</v>
      </c>
    </row>
    <row r="31259">
      <c r="A31259" s="1" t="s">
        <v>11309</v>
      </c>
    </row>
    <row r="31260">
      <c r="A31260" s="1" t="s">
        <v>11300</v>
      </c>
    </row>
    <row r="31262">
      <c r="A31262" s="1" t="s">
        <v>11310</v>
      </c>
    </row>
    <row r="31263">
      <c r="A31263" s="1" t="s">
        <v>11311</v>
      </c>
    </row>
    <row r="31265">
      <c r="A31265" s="1" t="s">
        <v>11312</v>
      </c>
    </row>
    <row r="31266">
      <c r="A31266" s="1" t="s">
        <v>11313</v>
      </c>
    </row>
    <row r="31267">
      <c r="A31267" s="1" t="s">
        <v>11314</v>
      </c>
    </row>
    <row r="31269">
      <c r="A31269" s="1" t="s">
        <v>11315</v>
      </c>
    </row>
    <row r="31270">
      <c r="A31270" s="1" t="s">
        <v>11316</v>
      </c>
    </row>
    <row r="31272">
      <c r="A31272" s="1" t="s">
        <v>11317</v>
      </c>
    </row>
    <row r="31274">
      <c r="A31274" s="1" t="s">
        <v>11318</v>
      </c>
    </row>
    <row r="31276">
      <c r="A31276" s="1" t="s">
        <v>11319</v>
      </c>
    </row>
    <row r="31278">
      <c r="A31278" s="1" t="s">
        <v>11320</v>
      </c>
    </row>
    <row r="31279">
      <c r="A31279" s="1" t="s">
        <v>11321</v>
      </c>
    </row>
    <row r="31281">
      <c r="A31281" s="1" t="s">
        <v>11322</v>
      </c>
    </row>
    <row r="31282">
      <c r="A31282" s="1" t="s">
        <v>11323</v>
      </c>
    </row>
    <row r="31283">
      <c r="A31283" s="1" t="s">
        <v>11304</v>
      </c>
    </row>
    <row r="31284">
      <c r="A31284" s="1" t="s">
        <v>11305</v>
      </c>
    </row>
    <row r="31285">
      <c r="A31285" s="1" t="s">
        <v>11306</v>
      </c>
    </row>
    <row r="31286">
      <c r="A31286" s="1" t="s">
        <v>11307</v>
      </c>
    </row>
    <row r="31287">
      <c r="A31287" s="1" t="s">
        <v>11308</v>
      </c>
    </row>
    <row r="31288">
      <c r="A31288" s="1" t="s">
        <v>11309</v>
      </c>
    </row>
    <row r="31289">
      <c r="A31289" s="1" t="s">
        <v>11300</v>
      </c>
    </row>
    <row r="31290">
      <c r="A31290" s="1" t="s">
        <v>11310</v>
      </c>
    </row>
    <row r="31291">
      <c r="A31291" s="1" t="s">
        <v>11311</v>
      </c>
    </row>
    <row r="31292">
      <c r="A31292" s="1" t="s">
        <v>11312</v>
      </c>
    </row>
    <row r="31293">
      <c r="A31293" s="1" t="s">
        <v>11313</v>
      </c>
    </row>
    <row r="31294">
      <c r="A31294" s="1" t="s">
        <v>11314</v>
      </c>
    </row>
    <row r="31295">
      <c r="A31295" s="1" t="s">
        <v>11315</v>
      </c>
    </row>
    <row r="31296">
      <c r="A31296" s="1" t="s">
        <v>11316</v>
      </c>
    </row>
    <row r="31297">
      <c r="A31297" s="1" t="s">
        <v>11317</v>
      </c>
    </row>
    <row r="31298">
      <c r="A31298" s="1" t="s">
        <v>11318</v>
      </c>
    </row>
    <row r="31299">
      <c r="A31299" s="1" t="s">
        <v>11319</v>
      </c>
    </row>
    <row r="31300">
      <c r="A31300" s="1" t="s">
        <v>11320</v>
      </c>
    </row>
    <row r="31301">
      <c r="A31301" s="1" t="s">
        <v>11321</v>
      </c>
    </row>
    <row r="31302">
      <c r="A31302" s="1" t="s">
        <v>11324</v>
      </c>
    </row>
    <row r="31303">
      <c r="A31303" s="1" t="s">
        <v>11325</v>
      </c>
    </row>
    <row r="31305">
      <c r="A31305" s="1" t="s">
        <v>11326</v>
      </c>
    </row>
    <row r="31307">
      <c r="A31307" s="1" t="s">
        <v>11327</v>
      </c>
    </row>
    <row r="31309">
      <c r="A31309" s="1" t="s">
        <v>11328</v>
      </c>
    </row>
    <row r="31310">
      <c r="A31310" s="1" t="s">
        <v>11329</v>
      </c>
    </row>
    <row r="31311">
      <c r="A31311" s="1" t="s">
        <v>11330</v>
      </c>
    </row>
    <row r="31312">
      <c r="A31312" s="1" t="s">
        <v>11331</v>
      </c>
    </row>
    <row r="31314">
      <c r="A31314" s="1" t="s">
        <v>11332</v>
      </c>
    </row>
    <row r="31316">
      <c r="A31316" s="1" t="s">
        <v>11333</v>
      </c>
    </row>
    <row r="31317">
      <c r="A31317" s="1" t="s">
        <v>11334</v>
      </c>
    </row>
    <row r="31319">
      <c r="A31319" s="1" t="s">
        <v>11335</v>
      </c>
    </row>
    <row r="31321">
      <c r="A31321" s="1" t="s">
        <v>11336</v>
      </c>
    </row>
    <row r="31322">
      <c r="A31322" s="1" t="s">
        <v>11337</v>
      </c>
    </row>
    <row r="31323">
      <c r="A31323" s="1" t="s">
        <v>11338</v>
      </c>
    </row>
    <row r="31325">
      <c r="A31325" s="1" t="s">
        <v>11339</v>
      </c>
    </row>
    <row r="31326">
      <c r="A31326" s="1" t="s">
        <v>11340</v>
      </c>
    </row>
    <row r="31327">
      <c r="A31327" s="1" t="s">
        <v>11341</v>
      </c>
    </row>
    <row r="31328">
      <c r="A31328" s="1" t="s">
        <v>11342</v>
      </c>
    </row>
    <row r="31329">
      <c r="A31329" s="1" t="s">
        <v>11343</v>
      </c>
    </row>
    <row r="31330">
      <c r="A31330" s="1" t="s">
        <v>11344</v>
      </c>
    </row>
    <row r="31332">
      <c r="A31332" s="1" t="s">
        <v>11345</v>
      </c>
    </row>
    <row r="31333">
      <c r="A31333" s="1" t="s">
        <v>11346</v>
      </c>
    </row>
    <row r="31335">
      <c r="A31335" s="1" t="s">
        <v>11347</v>
      </c>
    </row>
    <row r="31336">
      <c r="A31336" s="1" t="s">
        <v>11348</v>
      </c>
    </row>
    <row r="31338">
      <c r="A31338" s="1" t="s">
        <v>11349</v>
      </c>
    </row>
    <row r="31339">
      <c r="A31339" s="1" t="s">
        <v>11326</v>
      </c>
    </row>
    <row r="31340">
      <c r="A31340" s="1" t="s">
        <v>11327</v>
      </c>
    </row>
    <row r="31341">
      <c r="A31341" s="1" t="s">
        <v>11328</v>
      </c>
    </row>
    <row r="31342">
      <c r="A31342" s="1" t="s">
        <v>11329</v>
      </c>
    </row>
    <row r="31343">
      <c r="A31343" s="1" t="s">
        <v>11330</v>
      </c>
    </row>
    <row r="31344">
      <c r="A31344" s="1" t="s">
        <v>11331</v>
      </c>
    </row>
    <row r="31345">
      <c r="A31345" s="1" t="s">
        <v>11332</v>
      </c>
    </row>
    <row r="31346">
      <c r="A31346" s="1" t="s">
        <v>11333</v>
      </c>
    </row>
    <row r="31347">
      <c r="A31347" s="1" t="s">
        <v>11334</v>
      </c>
    </row>
    <row r="31348">
      <c r="A31348" s="1" t="s">
        <v>11335</v>
      </c>
    </row>
    <row r="31349">
      <c r="A31349" s="1" t="s">
        <v>11336</v>
      </c>
    </row>
    <row r="31350">
      <c r="A31350" s="1" t="s">
        <v>11337</v>
      </c>
    </row>
    <row r="31351">
      <c r="A31351" s="1" t="s">
        <v>11338</v>
      </c>
    </row>
    <row r="31352">
      <c r="A31352" s="1" t="s">
        <v>11339</v>
      </c>
    </row>
    <row r="31353">
      <c r="A31353" s="1" t="s">
        <v>11340</v>
      </c>
    </row>
    <row r="31354">
      <c r="A31354" s="1" t="s">
        <v>11341</v>
      </c>
    </row>
    <row r="31355">
      <c r="A31355" s="1" t="s">
        <v>11342</v>
      </c>
    </row>
    <row r="31356">
      <c r="A31356" s="1" t="s">
        <v>11343</v>
      </c>
    </row>
    <row r="31357">
      <c r="A31357" s="1" t="s">
        <v>11344</v>
      </c>
    </row>
    <row r="31358">
      <c r="A31358" s="1" t="s">
        <v>11345</v>
      </c>
    </row>
    <row r="31359">
      <c r="A31359" s="1" t="s">
        <v>11346</v>
      </c>
    </row>
    <row r="31360">
      <c r="A31360" s="1" t="s">
        <v>11347</v>
      </c>
    </row>
    <row r="31361">
      <c r="A31361" s="1" t="s">
        <v>11350</v>
      </c>
    </row>
    <row r="31362">
      <c r="A31362" s="1" t="s">
        <v>11351</v>
      </c>
    </row>
    <row r="31364">
      <c r="A31364" s="1" t="s">
        <v>11352</v>
      </c>
    </row>
    <row r="31365">
      <c r="A31365" s="1" t="s">
        <v>11353</v>
      </c>
    </row>
    <row r="31367">
      <c r="A31367" s="1" t="s">
        <v>11354</v>
      </c>
    </row>
    <row r="31368">
      <c r="A31368" s="1" t="s">
        <v>11355</v>
      </c>
    </row>
    <row r="31369">
      <c r="A31369" s="1" t="s">
        <v>11356</v>
      </c>
    </row>
    <row r="31371">
      <c r="A31371" s="1" t="s">
        <v>11357</v>
      </c>
    </row>
    <row r="31372">
      <c r="A31372" s="1" t="s">
        <v>11358</v>
      </c>
    </row>
    <row r="31374">
      <c r="A31374" s="1" t="s">
        <v>11359</v>
      </c>
    </row>
    <row r="31375">
      <c r="A31375" s="1" t="s">
        <v>11360</v>
      </c>
    </row>
    <row r="31376">
      <c r="A31376" s="1" t="s">
        <v>11361</v>
      </c>
    </row>
    <row r="31377">
      <c r="A31377" s="1" t="s">
        <v>11362</v>
      </c>
    </row>
    <row r="31378">
      <c r="A31378" s="1" t="s">
        <v>11363</v>
      </c>
    </row>
    <row r="31379">
      <c r="A31379" s="1" t="s">
        <v>11364</v>
      </c>
    </row>
    <row r="31380">
      <c r="A31380" s="1" t="s">
        <v>11365</v>
      </c>
    </row>
    <row r="31382">
      <c r="A31382" s="1" t="s">
        <v>11366</v>
      </c>
    </row>
    <row r="31383">
      <c r="A31383" s="1" t="s">
        <v>11367</v>
      </c>
    </row>
    <row r="31384">
      <c r="A31384" s="1" t="s">
        <v>11368</v>
      </c>
    </row>
    <row r="31385">
      <c r="A31385" s="1" t="s">
        <v>11369</v>
      </c>
    </row>
    <row r="31386">
      <c r="A31386" s="1" t="s">
        <v>11370</v>
      </c>
    </row>
    <row r="31387">
      <c r="A31387" s="1" t="s">
        <v>11371</v>
      </c>
    </row>
    <row r="31388">
      <c r="A31388" s="1" t="s">
        <v>11372</v>
      </c>
    </row>
    <row r="31390">
      <c r="A31390" s="1" t="s">
        <v>10895</v>
      </c>
    </row>
    <row r="31392">
      <c r="A31392" s="1" t="s">
        <v>10465</v>
      </c>
    </row>
    <row r="31394">
      <c r="A31394" s="1" t="s">
        <v>7746</v>
      </c>
    </row>
    <row r="31395">
      <c r="A31395" s="1" t="s">
        <v>11373</v>
      </c>
    </row>
    <row r="31396">
      <c r="A31396" s="1" t="s">
        <v>11352</v>
      </c>
    </row>
    <row r="31397">
      <c r="A31397" s="1" t="s">
        <v>11353</v>
      </c>
    </row>
    <row r="31398">
      <c r="A31398" s="1" t="s">
        <v>11354</v>
      </c>
    </row>
    <row r="31399">
      <c r="A31399" s="1" t="s">
        <v>11355</v>
      </c>
    </row>
    <row r="31400">
      <c r="A31400" s="1" t="s">
        <v>11356</v>
      </c>
    </row>
    <row r="31401">
      <c r="A31401" s="1" t="s">
        <v>11357</v>
      </c>
    </row>
    <row r="31402">
      <c r="A31402" s="1" t="s">
        <v>11358</v>
      </c>
    </row>
    <row r="31403">
      <c r="A31403" s="1" t="s">
        <v>11359</v>
      </c>
    </row>
    <row r="31404">
      <c r="A31404" s="1" t="s">
        <v>11360</v>
      </c>
    </row>
    <row r="31405">
      <c r="A31405" s="1" t="s">
        <v>11361</v>
      </c>
    </row>
    <row r="31406">
      <c r="A31406" s="1" t="s">
        <v>11362</v>
      </c>
    </row>
    <row r="31407">
      <c r="A31407" s="1" t="s">
        <v>11363</v>
      </c>
    </row>
    <row r="31408">
      <c r="A31408" s="1" t="s">
        <v>11364</v>
      </c>
    </row>
    <row r="31409">
      <c r="A31409" s="1" t="s">
        <v>11365</v>
      </c>
    </row>
    <row r="31410">
      <c r="A31410" s="1" t="s">
        <v>11366</v>
      </c>
    </row>
    <row r="31411">
      <c r="A31411" s="1" t="s">
        <v>11367</v>
      </c>
    </row>
    <row r="31412">
      <c r="A31412" s="1" t="s">
        <v>11368</v>
      </c>
    </row>
    <row r="31413">
      <c r="A31413" s="1" t="s">
        <v>11369</v>
      </c>
    </row>
    <row r="31414">
      <c r="A31414" s="1" t="s">
        <v>11370</v>
      </c>
    </row>
    <row r="31415">
      <c r="A31415" s="1" t="s">
        <v>11371</v>
      </c>
    </row>
    <row r="31416">
      <c r="A31416" s="1" t="s">
        <v>11374</v>
      </c>
    </row>
    <row r="31417">
      <c r="A31417" s="1" t="s">
        <v>11375</v>
      </c>
    </row>
    <row r="31419">
      <c r="A31419" s="1" t="s">
        <v>2007</v>
      </c>
    </row>
    <row r="31421">
      <c r="A31421" s="1" t="s">
        <v>11376</v>
      </c>
    </row>
    <row r="31422">
      <c r="A31422" s="1" t="s">
        <v>11377</v>
      </c>
    </row>
    <row r="31424">
      <c r="A31424" s="1" t="s">
        <v>11378</v>
      </c>
    </row>
    <row r="31426">
      <c r="A31426" s="1" t="s">
        <v>11379</v>
      </c>
    </row>
    <row r="31427">
      <c r="A31427" s="1" t="s">
        <v>11380</v>
      </c>
    </row>
    <row r="31429">
      <c r="A31429" s="1" t="s">
        <v>11381</v>
      </c>
    </row>
    <row r="31430">
      <c r="A31430" s="1" t="s">
        <v>11382</v>
      </c>
    </row>
    <row r="31432">
      <c r="A31432" s="1" t="s">
        <v>11383</v>
      </c>
    </row>
    <row r="31433">
      <c r="A31433" s="1" t="s">
        <v>11384</v>
      </c>
    </row>
    <row r="31435">
      <c r="A31435" s="1" t="s">
        <v>11385</v>
      </c>
    </row>
    <row r="31436">
      <c r="A31436" s="1" t="s">
        <v>11386</v>
      </c>
    </row>
    <row r="31438">
      <c r="A31438" s="1" t="s">
        <v>11387</v>
      </c>
    </row>
    <row r="31440">
      <c r="A31440" s="1" t="s">
        <v>11388</v>
      </c>
    </row>
    <row r="31441">
      <c r="A31441" s="1" t="s">
        <v>11389</v>
      </c>
    </row>
    <row r="31442">
      <c r="A31442" s="1" t="s">
        <v>5453</v>
      </c>
    </row>
    <row r="31444">
      <c r="A31444" s="1" t="s">
        <v>11390</v>
      </c>
    </row>
    <row r="31446">
      <c r="A31446" s="1" t="s">
        <v>11391</v>
      </c>
    </row>
    <row r="31447">
      <c r="A31447" s="1" t="s">
        <v>11376</v>
      </c>
    </row>
    <row r="31448">
      <c r="A31448" s="1" t="s">
        <v>11377</v>
      </c>
    </row>
    <row r="31449">
      <c r="A31449" s="1" t="s">
        <v>11378</v>
      </c>
    </row>
    <row r="31450">
      <c r="A31450" s="1" t="s">
        <v>11379</v>
      </c>
    </row>
    <row r="31451">
      <c r="A31451" s="1" t="s">
        <v>11380</v>
      </c>
    </row>
    <row r="31452">
      <c r="A31452" s="1" t="s">
        <v>11381</v>
      </c>
    </row>
    <row r="31453">
      <c r="A31453" s="1" t="s">
        <v>11382</v>
      </c>
    </row>
    <row r="31454">
      <c r="A31454" s="1" t="s">
        <v>11383</v>
      </c>
    </row>
    <row r="31455">
      <c r="A31455" s="1" t="s">
        <v>11384</v>
      </c>
    </row>
    <row r="31456">
      <c r="A31456" s="1" t="s">
        <v>11385</v>
      </c>
    </row>
    <row r="31457">
      <c r="A31457" s="1" t="s">
        <v>11386</v>
      </c>
    </row>
    <row r="31458">
      <c r="A31458" s="1" t="s">
        <v>11387</v>
      </c>
    </row>
    <row r="31459">
      <c r="A31459" s="1" t="s">
        <v>11388</v>
      </c>
    </row>
    <row r="31460">
      <c r="A31460" s="1" t="s">
        <v>11389</v>
      </c>
    </row>
    <row r="31461">
      <c r="A31461" s="1" t="s">
        <v>5453</v>
      </c>
    </row>
    <row r="31462">
      <c r="A31462" s="1" t="s">
        <v>11392</v>
      </c>
    </row>
    <row r="31463">
      <c r="A31463" s="1" t="s">
        <v>11393</v>
      </c>
    </row>
    <row r="31465">
      <c r="A31465" s="1" t="s">
        <v>11394</v>
      </c>
    </row>
    <row r="31467">
      <c r="A31467" s="1" t="s">
        <v>11395</v>
      </c>
    </row>
    <row r="31468">
      <c r="A31468" s="1" t="s">
        <v>11396</v>
      </c>
    </row>
    <row r="31470">
      <c r="A31470" s="1" t="s">
        <v>11397</v>
      </c>
    </row>
    <row r="31471">
      <c r="A31471" s="1" t="s">
        <v>11398</v>
      </c>
    </row>
    <row r="31473">
      <c r="A31473" s="1" t="s">
        <v>11399</v>
      </c>
    </row>
    <row r="31474">
      <c r="A31474" s="1" t="s">
        <v>11400</v>
      </c>
    </row>
    <row r="31476">
      <c r="A31476" s="1" t="s">
        <v>11401</v>
      </c>
    </row>
    <row r="31477">
      <c r="A31477" s="1" t="s">
        <v>11394</v>
      </c>
    </row>
    <row r="31478">
      <c r="A31478" s="1" t="s">
        <v>11395</v>
      </c>
    </row>
    <row r="31479">
      <c r="A31479" s="1" t="s">
        <v>11396</v>
      </c>
    </row>
    <row r="31480">
      <c r="A31480" s="1" t="s">
        <v>11397</v>
      </c>
    </row>
    <row r="31481">
      <c r="A31481" s="1" t="s">
        <v>11398</v>
      </c>
    </row>
    <row r="31482">
      <c r="A31482" s="1" t="s">
        <v>11399</v>
      </c>
    </row>
    <row r="31483">
      <c r="A31483" s="1" t="s">
        <v>11402</v>
      </c>
    </row>
    <row r="31484">
      <c r="A31484" s="1" t="s">
        <v>11403</v>
      </c>
    </row>
    <row r="31486">
      <c r="A31486" s="1" t="s">
        <v>11404</v>
      </c>
    </row>
    <row r="31487">
      <c r="A31487" s="1" t="s">
        <v>11405</v>
      </c>
    </row>
    <row r="31489">
      <c r="A31489" s="1" t="s">
        <v>11406</v>
      </c>
    </row>
    <row r="31490">
      <c r="A31490" s="4" t="s">
        <v>11407</v>
      </c>
    </row>
    <row r="31491">
      <c r="A31491" s="1" t="s">
        <v>5428</v>
      </c>
    </row>
    <row r="31493">
      <c r="A31493" s="1" t="s">
        <v>11408</v>
      </c>
    </row>
    <row r="31494">
      <c r="A31494" s="1" t="s">
        <v>1030</v>
      </c>
    </row>
    <row r="31496">
      <c r="A31496" s="1" t="s">
        <v>11409</v>
      </c>
    </row>
    <row r="31497">
      <c r="A31497" s="1" t="s">
        <v>11410</v>
      </c>
    </row>
    <row r="31499">
      <c r="A31499" s="1" t="s">
        <v>966</v>
      </c>
    </row>
    <row r="31501">
      <c r="A31501" s="1" t="s">
        <v>9113</v>
      </c>
    </row>
    <row r="31502">
      <c r="A31502" s="1" t="s">
        <v>11411</v>
      </c>
    </row>
    <row r="31504">
      <c r="A31504" s="1" t="s">
        <v>11412</v>
      </c>
    </row>
    <row r="31506">
      <c r="A31506" s="1" t="s">
        <v>11413</v>
      </c>
    </row>
    <row r="31507">
      <c r="A31507" s="1" t="s">
        <v>11404</v>
      </c>
    </row>
    <row r="31508">
      <c r="A31508" s="1" t="s">
        <v>11405</v>
      </c>
    </row>
    <row r="31509">
      <c r="A31509" s="1" t="s">
        <v>11406</v>
      </c>
    </row>
    <row r="31510">
      <c r="A31510" s="4" t="s">
        <v>11407</v>
      </c>
    </row>
    <row r="31511">
      <c r="A31511" s="1" t="s">
        <v>5428</v>
      </c>
    </row>
    <row r="31512">
      <c r="A31512" s="1" t="s">
        <v>11408</v>
      </c>
    </row>
    <row r="31513">
      <c r="A31513" s="1" t="s">
        <v>1030</v>
      </c>
    </row>
    <row r="31514">
      <c r="A31514" s="1" t="s">
        <v>11409</v>
      </c>
    </row>
    <row r="31515">
      <c r="A31515" s="1" t="s">
        <v>11410</v>
      </c>
    </row>
    <row r="31516">
      <c r="A31516" s="1" t="s">
        <v>11414</v>
      </c>
    </row>
    <row r="31517">
      <c r="A31517" s="1" t="s">
        <v>11415</v>
      </c>
    </row>
    <row r="31518">
      <c r="A31518" s="1" t="s">
        <v>11416</v>
      </c>
    </row>
    <row r="31520">
      <c r="A31520" s="1" t="s">
        <v>11417</v>
      </c>
    </row>
    <row r="31522">
      <c r="A31522" s="1" t="s">
        <v>11418</v>
      </c>
    </row>
    <row r="31523">
      <c r="A31523" s="1" t="s">
        <v>11419</v>
      </c>
    </row>
    <row r="31524">
      <c r="A31524" s="1" t="s">
        <v>6871</v>
      </c>
    </row>
    <row r="31526">
      <c r="A31526" s="1" t="s">
        <v>11420</v>
      </c>
    </row>
    <row r="31527">
      <c r="A31527" s="1" t="s">
        <v>11417</v>
      </c>
    </row>
    <row r="31528">
      <c r="A31528" s="1" t="s">
        <v>11418</v>
      </c>
    </row>
    <row r="31529">
      <c r="A31529" s="1" t="s">
        <v>11421</v>
      </c>
    </row>
    <row r="31530">
      <c r="A31530" s="1" t="s">
        <v>11422</v>
      </c>
    </row>
    <row r="31531">
      <c r="A31531" s="1" t="s">
        <v>11423</v>
      </c>
    </row>
    <row r="31533">
      <c r="A31533" s="1" t="s">
        <v>11424</v>
      </c>
    </row>
    <row r="31535">
      <c r="A31535" s="1" t="s">
        <v>11425</v>
      </c>
    </row>
    <row r="31537">
      <c r="A31537" s="1" t="s">
        <v>11426</v>
      </c>
    </row>
    <row r="31538">
      <c r="A31538" s="1" t="s">
        <v>11427</v>
      </c>
    </row>
    <row r="31540">
      <c r="A31540" s="1" t="s">
        <v>11428</v>
      </c>
    </row>
    <row r="31542">
      <c r="A31542" s="1" t="s">
        <v>11429</v>
      </c>
    </row>
    <row r="31543">
      <c r="A31543" s="1" t="s">
        <v>11425</v>
      </c>
    </row>
    <row r="31544">
      <c r="A31544" s="1" t="s">
        <v>11426</v>
      </c>
    </row>
    <row r="31545">
      <c r="A31545" s="1" t="s">
        <v>11427</v>
      </c>
    </row>
    <row r="31546">
      <c r="A31546" s="1" t="s">
        <v>11430</v>
      </c>
    </row>
    <row r="31547">
      <c r="A31547" s="1" t="s">
        <v>11431</v>
      </c>
    </row>
    <row r="31548">
      <c r="A31548" s="1" t="s">
        <v>11416</v>
      </c>
    </row>
    <row r="31550">
      <c r="A31550" s="1" t="s">
        <v>11417</v>
      </c>
    </row>
    <row r="31552">
      <c r="A31552" s="1" t="s">
        <v>11418</v>
      </c>
    </row>
    <row r="31553">
      <c r="A31553" s="1" t="s">
        <v>11419</v>
      </c>
    </row>
    <row r="31554">
      <c r="A31554" s="1" t="s">
        <v>6871</v>
      </c>
    </row>
    <row r="31556">
      <c r="A31556" s="1" t="s">
        <v>11420</v>
      </c>
    </row>
    <row r="31557">
      <c r="A31557" s="1" t="s">
        <v>11417</v>
      </c>
    </row>
    <row r="31558">
      <c r="A31558" s="1" t="s">
        <v>11418</v>
      </c>
    </row>
    <row r="31559">
      <c r="A31559" s="1" t="s">
        <v>11421</v>
      </c>
    </row>
    <row r="31560">
      <c r="A31560" s="1" t="s">
        <v>11432</v>
      </c>
    </row>
    <row r="31561">
      <c r="A31561" s="1" t="s">
        <v>11433</v>
      </c>
    </row>
    <row r="31562">
      <c r="A31562" s="1" t="s">
        <v>11434</v>
      </c>
    </row>
    <row r="31563">
      <c r="A31563" s="1" t="s">
        <v>11435</v>
      </c>
    </row>
    <row r="31564">
      <c r="A31564" s="1" t="s">
        <v>11126</v>
      </c>
    </row>
    <row r="31565">
      <c r="A31565" s="1" t="s">
        <v>5428</v>
      </c>
    </row>
    <row r="31566">
      <c r="A31566" s="1" t="s">
        <v>11436</v>
      </c>
    </row>
    <row r="31567">
      <c r="A31567" s="1" t="s">
        <v>5430</v>
      </c>
    </row>
    <row r="31568">
      <c r="A31568" s="1" t="s">
        <v>11437</v>
      </c>
    </row>
    <row r="31569">
      <c r="A31569" s="1" t="s">
        <v>7602</v>
      </c>
    </row>
    <row r="31570">
      <c r="A31570" s="1" t="s">
        <v>11438</v>
      </c>
    </row>
    <row r="31571">
      <c r="A31571" s="1" t="s">
        <v>11439</v>
      </c>
    </row>
    <row r="31572">
      <c r="A31572" s="1" t="s">
        <v>11440</v>
      </c>
    </row>
    <row r="31573">
      <c r="A31573" s="1" t="s">
        <v>11441</v>
      </c>
    </row>
    <row r="31574">
      <c r="A31574" s="1" t="s">
        <v>11433</v>
      </c>
    </row>
    <row r="31575">
      <c r="A31575" s="1" t="s">
        <v>11434</v>
      </c>
    </row>
    <row r="31576">
      <c r="A31576" s="1" t="s">
        <v>11435</v>
      </c>
    </row>
    <row r="31577">
      <c r="A31577" s="1" t="s">
        <v>11126</v>
      </c>
    </row>
    <row r="31578">
      <c r="A31578" s="1" t="s">
        <v>5428</v>
      </c>
    </row>
    <row r="31579">
      <c r="A31579" s="1" t="s">
        <v>11436</v>
      </c>
    </row>
    <row r="31580">
      <c r="A31580" s="1" t="s">
        <v>5430</v>
      </c>
    </row>
    <row r="31581">
      <c r="A31581" s="1" t="s">
        <v>11437</v>
      </c>
    </row>
    <row r="31582">
      <c r="A31582" s="1" t="s">
        <v>7602</v>
      </c>
    </row>
    <row r="31583">
      <c r="A31583" s="1" t="s">
        <v>11439</v>
      </c>
    </row>
    <row r="31584">
      <c r="A31584" s="1" t="s">
        <v>11442</v>
      </c>
    </row>
    <row r="31585">
      <c r="A31585" s="1" t="s">
        <v>11443</v>
      </c>
    </row>
    <row r="31587">
      <c r="A31587" s="1" t="s">
        <v>11444</v>
      </c>
    </row>
    <row r="31588">
      <c r="A31588" s="1" t="s">
        <v>11445</v>
      </c>
    </row>
    <row r="31590">
      <c r="A31590" s="1" t="s">
        <v>11446</v>
      </c>
    </row>
    <row r="31591">
      <c r="A31591" s="1" t="s">
        <v>5399</v>
      </c>
    </row>
    <row r="31592">
      <c r="A31592" s="1" t="s">
        <v>5400</v>
      </c>
    </row>
    <row r="31593">
      <c r="A31593" s="1" t="s">
        <v>5401</v>
      </c>
    </row>
    <row r="31594">
      <c r="A31594" s="1" t="s">
        <v>5402</v>
      </c>
    </row>
    <row r="31596">
      <c r="A31596" s="1" t="s">
        <v>11447</v>
      </c>
    </row>
    <row r="31598">
      <c r="A31598" s="1" t="s">
        <v>10185</v>
      </c>
    </row>
    <row r="31600">
      <c r="A31600" s="1" t="s">
        <v>11448</v>
      </c>
    </row>
    <row r="31602">
      <c r="A31602" s="1" t="s">
        <v>11449</v>
      </c>
    </row>
    <row r="31604">
      <c r="A31604" s="1" t="s">
        <v>11450</v>
      </c>
    </row>
    <row r="31606">
      <c r="A31606" s="1" t="s">
        <v>10871</v>
      </c>
    </row>
    <row r="31608">
      <c r="A31608" s="1" t="s">
        <v>5404</v>
      </c>
    </row>
    <row r="31610">
      <c r="A31610" s="1" t="s">
        <v>10216</v>
      </c>
    </row>
    <row r="31611">
      <c r="A31611" s="1" t="s">
        <v>11451</v>
      </c>
    </row>
    <row r="31612">
      <c r="A31612" s="1" t="s">
        <v>11444</v>
      </c>
    </row>
    <row r="31613">
      <c r="A31613" s="1" t="s">
        <v>11445</v>
      </c>
    </row>
    <row r="31614">
      <c r="A31614" s="1" t="s">
        <v>11446</v>
      </c>
    </row>
    <row r="31615">
      <c r="A31615" s="1" t="s">
        <v>5399</v>
      </c>
    </row>
    <row r="31616">
      <c r="A31616" s="1" t="s">
        <v>5400</v>
      </c>
    </row>
    <row r="31617">
      <c r="A31617" s="1" t="s">
        <v>5401</v>
      </c>
    </row>
    <row r="31618">
      <c r="A31618" s="1" t="s">
        <v>5402</v>
      </c>
    </row>
    <row r="31619">
      <c r="A31619" s="1" t="s">
        <v>10185</v>
      </c>
    </row>
    <row r="31620">
      <c r="A31620" s="1" t="s">
        <v>11449</v>
      </c>
    </row>
    <row r="31621">
      <c r="A31621" s="1" t="s">
        <v>11450</v>
      </c>
    </row>
    <row r="31622">
      <c r="A31622" s="1" t="s">
        <v>10871</v>
      </c>
    </row>
    <row r="31623">
      <c r="A31623" s="1" t="s">
        <v>11452</v>
      </c>
    </row>
    <row r="31624">
      <c r="A31624" s="1" t="s">
        <v>11453</v>
      </c>
    </row>
    <row r="31625">
      <c r="A31625" s="1" t="s">
        <v>11454</v>
      </c>
    </row>
    <row r="31627">
      <c r="A31627" s="1" t="s">
        <v>11455</v>
      </c>
    </row>
    <row r="31628">
      <c r="A31628" s="1" t="s">
        <v>11456</v>
      </c>
    </row>
    <row r="31629">
      <c r="A31629" s="1" t="s">
        <v>11457</v>
      </c>
    </row>
    <row r="31630">
      <c r="A31630" s="1" t="s">
        <v>11458</v>
      </c>
    </row>
    <row r="31631">
      <c r="A31631" s="1" t="s">
        <v>11459</v>
      </c>
    </row>
    <row r="31633">
      <c r="A31633" s="1" t="s">
        <v>11460</v>
      </c>
    </row>
    <row r="31634">
      <c r="A31634" s="1" t="s">
        <v>11461</v>
      </c>
    </row>
    <row r="31636">
      <c r="A31636" s="1" t="s">
        <v>11462</v>
      </c>
    </row>
    <row r="31638">
      <c r="A31638" s="1" t="s">
        <v>11463</v>
      </c>
    </row>
    <row r="31640">
      <c r="A31640" s="1" t="s">
        <v>11464</v>
      </c>
    </row>
    <row r="31642">
      <c r="A31642" s="1" t="s">
        <v>11465</v>
      </c>
    </row>
    <row r="31644">
      <c r="A31644" s="1" t="s">
        <v>11466</v>
      </c>
    </row>
    <row r="31646">
      <c r="A31646" s="1" t="s">
        <v>11467</v>
      </c>
    </row>
    <row r="31648">
      <c r="A31648" s="1" t="s">
        <v>11468</v>
      </c>
    </row>
    <row r="31650">
      <c r="A31650" s="1" t="s">
        <v>11469</v>
      </c>
    </row>
    <row r="31651">
      <c r="A31651" s="1" t="s">
        <v>11454</v>
      </c>
    </row>
    <row r="31652">
      <c r="A31652" s="1" t="s">
        <v>11455</v>
      </c>
    </row>
    <row r="31653">
      <c r="A31653" s="1" t="s">
        <v>11456</v>
      </c>
    </row>
    <row r="31654">
      <c r="A31654" s="1" t="s">
        <v>11457</v>
      </c>
    </row>
    <row r="31655">
      <c r="A31655" s="1" t="s">
        <v>11458</v>
      </c>
    </row>
    <row r="31656">
      <c r="A31656" s="1" t="s">
        <v>11459</v>
      </c>
    </row>
    <row r="31657">
      <c r="A31657" s="1" t="s">
        <v>11460</v>
      </c>
    </row>
    <row r="31658">
      <c r="A31658" s="1" t="s">
        <v>11461</v>
      </c>
    </row>
    <row r="31659">
      <c r="A31659" s="1" t="s">
        <v>11462</v>
      </c>
    </row>
    <row r="31660">
      <c r="A31660" s="1" t="s">
        <v>11463</v>
      </c>
    </row>
    <row r="31661">
      <c r="A31661" s="1" t="s">
        <v>11464</v>
      </c>
    </row>
    <row r="31662">
      <c r="A31662" s="1" t="s">
        <v>11465</v>
      </c>
    </row>
    <row r="31663">
      <c r="A31663" s="1" t="s">
        <v>11466</v>
      </c>
    </row>
    <row r="31664">
      <c r="A31664" s="1" t="s">
        <v>11467</v>
      </c>
    </row>
    <row r="31665">
      <c r="A31665" s="1" t="s">
        <v>11470</v>
      </c>
    </row>
    <row r="31666">
      <c r="A31666" s="1" t="s">
        <v>11471</v>
      </c>
    </row>
    <row r="31667">
      <c r="A31667" s="1" t="s">
        <v>11454</v>
      </c>
    </row>
    <row r="31669">
      <c r="A31669" s="1" t="s">
        <v>11472</v>
      </c>
    </row>
    <row r="31671">
      <c r="A31671" s="1" t="s">
        <v>11473</v>
      </c>
    </row>
    <row r="31672">
      <c r="A31672" s="1" t="s">
        <v>11474</v>
      </c>
    </row>
    <row r="31674">
      <c r="A31674" s="1" t="s">
        <v>11475</v>
      </c>
    </row>
    <row r="31676">
      <c r="A31676" s="1" t="s">
        <v>11476</v>
      </c>
    </row>
    <row r="31677">
      <c r="A31677" s="1" t="s">
        <v>11477</v>
      </c>
    </row>
    <row r="31679">
      <c r="A31679" s="1" t="s">
        <v>11478</v>
      </c>
    </row>
    <row r="31680">
      <c r="A31680" s="1" t="s">
        <v>11479</v>
      </c>
    </row>
    <row r="31681">
      <c r="A31681" s="1" t="s">
        <v>11480</v>
      </c>
    </row>
    <row r="31683">
      <c r="A31683" s="1" t="s">
        <v>11481</v>
      </c>
    </row>
    <row r="31685">
      <c r="A31685" s="1" t="s">
        <v>11482</v>
      </c>
    </row>
    <row r="31686">
      <c r="A31686" s="1" t="s">
        <v>11454</v>
      </c>
    </row>
    <row r="31687">
      <c r="A31687" s="1" t="s">
        <v>11472</v>
      </c>
    </row>
    <row r="31688">
      <c r="A31688" s="1" t="s">
        <v>11473</v>
      </c>
    </row>
    <row r="31689">
      <c r="A31689" s="1" t="s">
        <v>11474</v>
      </c>
    </row>
    <row r="31690">
      <c r="A31690" s="1" t="s">
        <v>11475</v>
      </c>
    </row>
    <row r="31691">
      <c r="A31691" s="1" t="s">
        <v>11476</v>
      </c>
    </row>
    <row r="31692">
      <c r="A31692" s="1" t="s">
        <v>11477</v>
      </c>
    </row>
    <row r="31693">
      <c r="A31693" s="1" t="s">
        <v>11478</v>
      </c>
    </row>
    <row r="31694">
      <c r="A31694" s="1" t="s">
        <v>11479</v>
      </c>
    </row>
    <row r="31695">
      <c r="A31695" s="1" t="s">
        <v>11480</v>
      </c>
    </row>
    <row r="31696">
      <c r="A31696" s="1" t="s">
        <v>11483</v>
      </c>
    </row>
    <row r="31697">
      <c r="A31697" s="1" t="s">
        <v>11484</v>
      </c>
    </row>
    <row r="31698">
      <c r="A31698" s="1" t="s">
        <v>5355</v>
      </c>
    </row>
    <row r="31700">
      <c r="A31700" s="1" t="s">
        <v>5356</v>
      </c>
    </row>
    <row r="31702">
      <c r="A31702" s="1" t="s">
        <v>5357</v>
      </c>
    </row>
    <row r="31703">
      <c r="A31703" s="1" t="s">
        <v>5358</v>
      </c>
    </row>
    <row r="31705">
      <c r="A31705" s="1" t="s">
        <v>5359</v>
      </c>
    </row>
    <row r="31707">
      <c r="A31707" s="1" t="s">
        <v>5360</v>
      </c>
    </row>
    <row r="31708">
      <c r="A31708" s="1" t="s">
        <v>5361</v>
      </c>
    </row>
    <row r="31710">
      <c r="A31710" s="1" t="s">
        <v>5362</v>
      </c>
    </row>
    <row r="31712">
      <c r="A31712" s="1" t="s">
        <v>5363</v>
      </c>
    </row>
    <row r="31714">
      <c r="A31714" s="1" t="s">
        <v>5364</v>
      </c>
    </row>
    <row r="31716">
      <c r="A31716" s="1" t="s">
        <v>5365</v>
      </c>
    </row>
    <row r="31717">
      <c r="A31717" s="1" t="s">
        <v>5355</v>
      </c>
    </row>
    <row r="31718">
      <c r="A31718" s="1" t="s">
        <v>5356</v>
      </c>
    </row>
    <row r="31719">
      <c r="A31719" s="1" t="s">
        <v>5357</v>
      </c>
    </row>
    <row r="31720">
      <c r="A31720" s="1" t="s">
        <v>5358</v>
      </c>
    </row>
    <row r="31721">
      <c r="A31721" s="1" t="s">
        <v>5359</v>
      </c>
    </row>
    <row r="31722">
      <c r="A31722" s="1" t="s">
        <v>5360</v>
      </c>
    </row>
    <row r="31723">
      <c r="A31723" s="1" t="s">
        <v>5361</v>
      </c>
    </row>
    <row r="31724">
      <c r="A31724" s="1" t="s">
        <v>5362</v>
      </c>
    </row>
    <row r="31725">
      <c r="A31725" s="1" t="s">
        <v>5363</v>
      </c>
    </row>
    <row r="31726">
      <c r="A31726" s="1" t="s">
        <v>5366</v>
      </c>
    </row>
    <row r="31727">
      <c r="A31727" s="1" t="s">
        <v>11485</v>
      </c>
    </row>
    <row r="31729">
      <c r="A31729" s="1" t="s">
        <v>11486</v>
      </c>
    </row>
    <row r="31730">
      <c r="A31730" s="1" t="s">
        <v>11487</v>
      </c>
    </row>
    <row r="31732">
      <c r="A31732" s="1" t="s">
        <v>11488</v>
      </c>
    </row>
    <row r="31734">
      <c r="A31734" s="1" t="s">
        <v>5346</v>
      </c>
    </row>
    <row r="31735">
      <c r="A31735" s="1" t="s">
        <v>5347</v>
      </c>
    </row>
    <row r="31737">
      <c r="A31737" s="1" t="s">
        <v>11489</v>
      </c>
    </row>
    <row r="31738">
      <c r="A31738" s="1" t="s">
        <v>11490</v>
      </c>
    </row>
    <row r="31739">
      <c r="A31739" s="1" t="s">
        <v>11491</v>
      </c>
    </row>
    <row r="31740">
      <c r="A31740" s="1" t="s">
        <v>11492</v>
      </c>
    </row>
    <row r="31741">
      <c r="A31741" s="1" t="s">
        <v>11493</v>
      </c>
    </row>
    <row r="31743">
      <c r="A31743" s="1" t="s">
        <v>11494</v>
      </c>
    </row>
    <row r="31744">
      <c r="A31744" s="1" t="s">
        <v>11495</v>
      </c>
    </row>
    <row r="31745">
      <c r="A31745" s="1" t="s">
        <v>5060</v>
      </c>
    </row>
    <row r="31747">
      <c r="A31747" s="1" t="s">
        <v>11496</v>
      </c>
    </row>
    <row r="31748">
      <c r="A31748" s="1" t="s">
        <v>5062</v>
      </c>
    </row>
    <row r="31750">
      <c r="A31750" s="1" t="s">
        <v>11497</v>
      </c>
    </row>
    <row r="31752">
      <c r="A31752" s="1" t="s">
        <v>11498</v>
      </c>
    </row>
    <row r="31753">
      <c r="A31753" s="1" t="s">
        <v>11499</v>
      </c>
    </row>
    <row r="31755">
      <c r="A31755" s="1" t="s">
        <v>11500</v>
      </c>
    </row>
    <row r="31756">
      <c r="A31756" s="1" t="s">
        <v>11501</v>
      </c>
    </row>
    <row r="31757">
      <c r="A31757" s="1" t="s">
        <v>11502</v>
      </c>
    </row>
    <row r="31759">
      <c r="A31759" s="1" t="s">
        <v>5352</v>
      </c>
    </row>
    <row r="31760">
      <c r="A31760" s="1" t="s">
        <v>5311</v>
      </c>
    </row>
    <row r="31761">
      <c r="A31761" s="1" t="s">
        <v>11486</v>
      </c>
    </row>
    <row r="31762">
      <c r="A31762" s="1" t="s">
        <v>11487</v>
      </c>
    </row>
    <row r="31763">
      <c r="A31763" s="1" t="s">
        <v>11488</v>
      </c>
    </row>
    <row r="31764">
      <c r="A31764" s="1" t="s">
        <v>5346</v>
      </c>
    </row>
    <row r="31765">
      <c r="A31765" s="1" t="s">
        <v>5347</v>
      </c>
    </row>
    <row r="31766">
      <c r="A31766" s="1" t="s">
        <v>11489</v>
      </c>
    </row>
    <row r="31767">
      <c r="A31767" s="1" t="s">
        <v>11490</v>
      </c>
    </row>
    <row r="31768">
      <c r="A31768" s="1" t="s">
        <v>11491</v>
      </c>
    </row>
    <row r="31769">
      <c r="A31769" s="1" t="s">
        <v>11492</v>
      </c>
    </row>
    <row r="31770">
      <c r="A31770" s="1" t="s">
        <v>11493</v>
      </c>
    </row>
    <row r="31771">
      <c r="A31771" s="1" t="s">
        <v>11494</v>
      </c>
    </row>
    <row r="31772">
      <c r="A31772" s="1" t="s">
        <v>11495</v>
      </c>
    </row>
    <row r="31773">
      <c r="A31773" s="1" t="s">
        <v>5060</v>
      </c>
    </row>
    <row r="31774">
      <c r="A31774" s="1" t="s">
        <v>11496</v>
      </c>
    </row>
    <row r="31775">
      <c r="A31775" s="1" t="s">
        <v>5062</v>
      </c>
    </row>
    <row r="31776">
      <c r="A31776" s="1" t="s">
        <v>11498</v>
      </c>
    </row>
    <row r="31777">
      <c r="A31777" s="1" t="s">
        <v>11499</v>
      </c>
    </row>
    <row r="31778">
      <c r="A31778" s="1" t="s">
        <v>11500</v>
      </c>
    </row>
    <row r="31779">
      <c r="A31779" s="1" t="s">
        <v>11501</v>
      </c>
    </row>
    <row r="31780">
      <c r="A31780" s="1" t="s">
        <v>11502</v>
      </c>
    </row>
    <row r="31781">
      <c r="A31781" s="1" t="s">
        <v>11503</v>
      </c>
    </row>
    <row r="31782">
      <c r="A31782" s="1" t="s">
        <v>11504</v>
      </c>
    </row>
    <row r="31783">
      <c r="A31783" s="1" t="s">
        <v>11505</v>
      </c>
    </row>
    <row r="31784">
      <c r="A31784" s="1" t="s">
        <v>11506</v>
      </c>
    </row>
    <row r="31785">
      <c r="A31785" s="1" t="s">
        <v>11507</v>
      </c>
    </row>
    <row r="31786">
      <c r="A31786" s="1" t="s">
        <v>11508</v>
      </c>
    </row>
    <row r="31788">
      <c r="A31788" s="1" t="s">
        <v>11509</v>
      </c>
    </row>
    <row r="31789">
      <c r="A31789" s="1" t="s">
        <v>11510</v>
      </c>
    </row>
    <row r="31790">
      <c r="A31790" s="1" t="s">
        <v>11511</v>
      </c>
    </row>
    <row r="31791">
      <c r="A31791" s="1" t="s">
        <v>11512</v>
      </c>
    </row>
    <row r="31792">
      <c r="A31792" s="1" t="s">
        <v>11513</v>
      </c>
    </row>
    <row r="31793">
      <c r="A31793" s="1" t="s">
        <v>11514</v>
      </c>
    </row>
    <row r="31794">
      <c r="A31794" s="1" t="s">
        <v>11515</v>
      </c>
    </row>
    <row r="31795">
      <c r="A31795" s="1" t="s">
        <v>11516</v>
      </c>
    </row>
    <row r="31796">
      <c r="A31796" s="1" t="s">
        <v>5326</v>
      </c>
    </row>
    <row r="31797">
      <c r="A31797" s="1" t="s">
        <v>11517</v>
      </c>
    </row>
    <row r="31799">
      <c r="A31799" s="1" t="s">
        <v>11518</v>
      </c>
    </row>
    <row r="31800">
      <c r="A31800" s="1" t="s">
        <v>11519</v>
      </c>
    </row>
    <row r="31802">
      <c r="A31802" s="1" t="s">
        <v>11500</v>
      </c>
    </row>
    <row r="31803">
      <c r="A31803" s="1" t="s">
        <v>11501</v>
      </c>
    </row>
    <row r="31804">
      <c r="A31804" s="1" t="s">
        <v>11520</v>
      </c>
    </row>
    <row r="31805">
      <c r="A31805" s="1" t="s">
        <v>5330</v>
      </c>
    </row>
    <row r="31806">
      <c r="A31806" s="1" t="s">
        <v>11505</v>
      </c>
    </row>
    <row r="31807">
      <c r="A31807" s="1" t="s">
        <v>11506</v>
      </c>
    </row>
    <row r="31808">
      <c r="A31808" s="1" t="s">
        <v>11507</v>
      </c>
    </row>
    <row r="31809">
      <c r="A31809" s="1" t="s">
        <v>11508</v>
      </c>
    </row>
    <row r="31810">
      <c r="A31810" s="1" t="s">
        <v>11509</v>
      </c>
    </row>
    <row r="31811">
      <c r="A31811" s="1" t="s">
        <v>11510</v>
      </c>
    </row>
    <row r="31812">
      <c r="A31812" s="1" t="s">
        <v>11511</v>
      </c>
    </row>
    <row r="31813">
      <c r="A31813" s="1" t="s">
        <v>11512</v>
      </c>
    </row>
    <row r="31814">
      <c r="A31814" s="1" t="s">
        <v>11513</v>
      </c>
    </row>
    <row r="31815">
      <c r="A31815" s="1" t="s">
        <v>11514</v>
      </c>
    </row>
    <row r="31816">
      <c r="A31816" s="1" t="s">
        <v>11515</v>
      </c>
    </row>
    <row r="31817">
      <c r="A31817" s="1" t="s">
        <v>11516</v>
      </c>
    </row>
    <row r="31818">
      <c r="A31818" s="1" t="s">
        <v>5326</v>
      </c>
    </row>
    <row r="31819">
      <c r="A31819" s="1" t="s">
        <v>11517</v>
      </c>
    </row>
    <row r="31820">
      <c r="A31820" s="1" t="s">
        <v>11518</v>
      </c>
    </row>
    <row r="31821">
      <c r="A31821" s="1" t="s">
        <v>11519</v>
      </c>
    </row>
    <row r="31822">
      <c r="A31822" s="1" t="s">
        <v>11500</v>
      </c>
    </row>
    <row r="31823">
      <c r="A31823" s="1" t="s">
        <v>11501</v>
      </c>
    </row>
    <row r="31824">
      <c r="A31824" s="1" t="s">
        <v>11521</v>
      </c>
    </row>
    <row r="31825">
      <c r="A31825" s="1" t="s">
        <v>11522</v>
      </c>
    </row>
    <row r="31827">
      <c r="A31827" s="1" t="s">
        <v>11523</v>
      </c>
    </row>
    <row r="31829">
      <c r="A31829" s="1" t="s">
        <v>5293</v>
      </c>
    </row>
    <row r="31830">
      <c r="A31830" s="1" t="s">
        <v>11524</v>
      </c>
    </row>
    <row r="31831">
      <c r="A31831" s="1" t="s">
        <v>11525</v>
      </c>
    </row>
    <row r="31832">
      <c r="A31832" s="1" t="s">
        <v>11526</v>
      </c>
    </row>
    <row r="31833">
      <c r="A31833" s="1" t="s">
        <v>11527</v>
      </c>
    </row>
    <row r="31834">
      <c r="A31834" s="1" t="s">
        <v>11528</v>
      </c>
    </row>
    <row r="31835">
      <c r="A31835" s="1" t="s">
        <v>11529</v>
      </c>
    </row>
    <row r="31836">
      <c r="A31836" s="1" t="s">
        <v>11530</v>
      </c>
    </row>
    <row r="31837">
      <c r="A31837" s="1" t="s">
        <v>11531</v>
      </c>
    </row>
    <row r="31838">
      <c r="A31838" s="1" t="s">
        <v>11532</v>
      </c>
    </row>
    <row r="31839">
      <c r="A31839" s="1" t="s">
        <v>11533</v>
      </c>
    </row>
    <row r="31841">
      <c r="A31841" s="1" t="s">
        <v>5304</v>
      </c>
    </row>
    <row r="31842">
      <c r="A31842" s="1" t="s">
        <v>5305</v>
      </c>
    </row>
    <row r="31844">
      <c r="A31844" s="1" t="s">
        <v>11534</v>
      </c>
    </row>
    <row r="31846">
      <c r="A31846" s="1" t="s">
        <v>11535</v>
      </c>
    </row>
    <row r="31847">
      <c r="A31847" s="1" t="s">
        <v>11536</v>
      </c>
    </row>
    <row r="31848">
      <c r="A31848" s="1" t="s">
        <v>11501</v>
      </c>
    </row>
    <row r="31849">
      <c r="A31849" s="1" t="s">
        <v>11537</v>
      </c>
    </row>
    <row r="31851">
      <c r="A31851" s="1" t="s">
        <v>3425</v>
      </c>
    </row>
    <row r="31852">
      <c r="A31852" s="1" t="s">
        <v>7746</v>
      </c>
    </row>
    <row r="31853">
      <c r="A31853" s="1" t="s">
        <v>5311</v>
      </c>
    </row>
    <row r="31854">
      <c r="A31854" s="1" t="s">
        <v>11523</v>
      </c>
    </row>
    <row r="31855">
      <c r="A31855" s="1" t="s">
        <v>5293</v>
      </c>
    </row>
    <row r="31856">
      <c r="A31856" s="1" t="s">
        <v>11524</v>
      </c>
    </row>
    <row r="31857">
      <c r="A31857" s="1" t="s">
        <v>11525</v>
      </c>
    </row>
    <row r="31858">
      <c r="A31858" s="1" t="s">
        <v>11526</v>
      </c>
    </row>
    <row r="31859">
      <c r="A31859" s="1" t="s">
        <v>11527</v>
      </c>
    </row>
    <row r="31860">
      <c r="A31860" s="1" t="s">
        <v>11528</v>
      </c>
    </row>
    <row r="31861">
      <c r="A31861" s="1" t="s">
        <v>11529</v>
      </c>
    </row>
    <row r="31862">
      <c r="A31862" s="1" t="s">
        <v>11530</v>
      </c>
    </row>
    <row r="31863">
      <c r="A31863" s="1" t="s">
        <v>11531</v>
      </c>
    </row>
    <row r="31864">
      <c r="A31864" s="1" t="s">
        <v>11532</v>
      </c>
    </row>
    <row r="31865">
      <c r="A31865" s="1" t="s">
        <v>11533</v>
      </c>
    </row>
    <row r="31866">
      <c r="A31866" s="1" t="s">
        <v>5304</v>
      </c>
    </row>
    <row r="31867">
      <c r="A31867" s="1" t="s">
        <v>5305</v>
      </c>
    </row>
    <row r="31868">
      <c r="A31868" s="1" t="s">
        <v>11534</v>
      </c>
    </row>
    <row r="31869">
      <c r="A31869" s="1" t="s">
        <v>11535</v>
      </c>
    </row>
    <row r="31870">
      <c r="A31870" s="1" t="s">
        <v>11536</v>
      </c>
    </row>
    <row r="31871">
      <c r="A31871" s="1" t="s">
        <v>11501</v>
      </c>
    </row>
    <row r="31872">
      <c r="A31872" s="1" t="s">
        <v>11537</v>
      </c>
    </row>
    <row r="31873">
      <c r="A31873" s="1" t="s">
        <v>11538</v>
      </c>
    </row>
    <row r="31874">
      <c r="A31874" s="1" t="s">
        <v>11539</v>
      </c>
    </row>
    <row r="31876">
      <c r="A31876" s="1" t="s">
        <v>11540</v>
      </c>
    </row>
    <row r="31877">
      <c r="A31877" s="1" t="s">
        <v>11541</v>
      </c>
    </row>
    <row r="31878">
      <c r="A31878" s="1" t="s">
        <v>11542</v>
      </c>
    </row>
    <row r="31879">
      <c r="A31879" s="1" t="s">
        <v>11543</v>
      </c>
    </row>
    <row r="31880">
      <c r="A31880" s="1" t="s">
        <v>11544</v>
      </c>
    </row>
    <row r="31881">
      <c r="A31881" s="1" t="s">
        <v>11545</v>
      </c>
    </row>
    <row r="31882">
      <c r="A31882" s="1" t="s">
        <v>11546</v>
      </c>
    </row>
    <row r="31884">
      <c r="A31884" s="1" t="s">
        <v>10183</v>
      </c>
    </row>
    <row r="31886">
      <c r="A31886" s="1" t="s">
        <v>10184</v>
      </c>
    </row>
    <row r="31888">
      <c r="A31888" s="1" t="s">
        <v>10185</v>
      </c>
    </row>
    <row r="31890">
      <c r="A31890" s="1" t="s">
        <v>10186</v>
      </c>
    </row>
    <row r="31892">
      <c r="A31892" s="1" t="s">
        <v>10187</v>
      </c>
    </row>
    <row r="31894">
      <c r="A31894" s="1" t="s">
        <v>11547</v>
      </c>
    </row>
    <row r="31895">
      <c r="A31895" s="1" t="s">
        <v>11541</v>
      </c>
    </row>
    <row r="31896">
      <c r="A31896" s="1" t="s">
        <v>11542</v>
      </c>
    </row>
    <row r="31897">
      <c r="A31897" s="1" t="s">
        <v>11543</v>
      </c>
    </row>
    <row r="31898">
      <c r="A31898" s="1" t="s">
        <v>11544</v>
      </c>
    </row>
    <row r="31899">
      <c r="A31899" s="1" t="s">
        <v>11545</v>
      </c>
    </row>
    <row r="31900">
      <c r="A31900" s="1" t="s">
        <v>11546</v>
      </c>
    </row>
    <row r="31901">
      <c r="A31901" s="1" t="s">
        <v>10183</v>
      </c>
    </row>
    <row r="31902">
      <c r="A31902" s="1" t="s">
        <v>10184</v>
      </c>
    </row>
    <row r="31903">
      <c r="A31903" s="1" t="s">
        <v>10185</v>
      </c>
    </row>
    <row r="31904">
      <c r="A31904" s="1" t="s">
        <v>10186</v>
      </c>
    </row>
    <row r="31905">
      <c r="A31905" s="1" t="s">
        <v>11548</v>
      </c>
    </row>
    <row r="31906">
      <c r="A31906" s="1" t="s">
        <v>11549</v>
      </c>
    </row>
    <row r="31908">
      <c r="A31908" s="1" t="s">
        <v>11550</v>
      </c>
    </row>
    <row r="31910">
      <c r="A31910" s="1" t="s">
        <v>10098</v>
      </c>
    </row>
    <row r="31912">
      <c r="A31912" s="1" t="s">
        <v>11551</v>
      </c>
    </row>
    <row r="31913">
      <c r="A31913" s="1" t="s">
        <v>11552</v>
      </c>
    </row>
    <row r="31914">
      <c r="A31914" s="1" t="s">
        <v>11553</v>
      </c>
    </row>
    <row r="31915">
      <c r="A31915" s="1" t="s">
        <v>11554</v>
      </c>
    </row>
    <row r="31916">
      <c r="A31916" s="1" t="s">
        <v>11555</v>
      </c>
    </row>
    <row r="31917">
      <c r="A31917" s="1" t="s">
        <v>11556</v>
      </c>
    </row>
    <row r="31918">
      <c r="A31918" s="1" t="s">
        <v>11557</v>
      </c>
    </row>
    <row r="31920">
      <c r="A31920" s="1" t="s">
        <v>11558</v>
      </c>
    </row>
    <row r="31921">
      <c r="A31921" s="1" t="s">
        <v>11559</v>
      </c>
    </row>
    <row r="31922">
      <c r="A31922" s="1" t="s">
        <v>11560</v>
      </c>
    </row>
    <row r="31923">
      <c r="A31923" s="1" t="s">
        <v>11561</v>
      </c>
    </row>
    <row r="31924">
      <c r="A31924" s="1" t="s">
        <v>11562</v>
      </c>
    </row>
    <row r="31925">
      <c r="A31925" s="1" t="s">
        <v>11563</v>
      </c>
    </row>
    <row r="31927">
      <c r="A31927" s="1" t="s">
        <v>11564</v>
      </c>
    </row>
    <row r="31929">
      <c r="A31929" s="1" t="s">
        <v>11565</v>
      </c>
    </row>
    <row r="31931">
      <c r="A31931" s="1" t="s">
        <v>11566</v>
      </c>
    </row>
    <row r="31933">
      <c r="A31933" s="1" t="s">
        <v>879</v>
      </c>
    </row>
    <row r="31935">
      <c r="A31935" s="1" t="s">
        <v>11567</v>
      </c>
    </row>
    <row r="31937">
      <c r="A31937" s="1" t="s">
        <v>2001</v>
      </c>
    </row>
    <row r="31938">
      <c r="A31938" s="1" t="s">
        <v>11568</v>
      </c>
    </row>
    <row r="31939">
      <c r="A31939" s="1" t="s">
        <v>10098</v>
      </c>
    </row>
    <row r="31940">
      <c r="A31940" s="1" t="s">
        <v>11551</v>
      </c>
    </row>
    <row r="31941">
      <c r="A31941" s="1" t="s">
        <v>11552</v>
      </c>
    </row>
    <row r="31942">
      <c r="A31942" s="1" t="s">
        <v>11553</v>
      </c>
    </row>
    <row r="31943">
      <c r="A31943" s="1" t="s">
        <v>11554</v>
      </c>
    </row>
    <row r="31944">
      <c r="A31944" s="1" t="s">
        <v>11555</v>
      </c>
    </row>
    <row r="31945">
      <c r="A31945" s="1" t="s">
        <v>11556</v>
      </c>
    </row>
    <row r="31946">
      <c r="A31946" s="1" t="s">
        <v>11557</v>
      </c>
    </row>
    <row r="31947">
      <c r="A31947" s="1" t="s">
        <v>11558</v>
      </c>
    </row>
    <row r="31948">
      <c r="A31948" s="1" t="s">
        <v>11559</v>
      </c>
    </row>
    <row r="31949">
      <c r="A31949" s="1" t="s">
        <v>11560</v>
      </c>
    </row>
    <row r="31950">
      <c r="A31950" s="1" t="s">
        <v>11561</v>
      </c>
    </row>
    <row r="31951">
      <c r="A31951" s="1" t="s">
        <v>11562</v>
      </c>
    </row>
    <row r="31952">
      <c r="A31952" s="1" t="s">
        <v>11563</v>
      </c>
    </row>
    <row r="31953">
      <c r="A31953" s="1" t="s">
        <v>11564</v>
      </c>
    </row>
    <row r="31954">
      <c r="A31954" s="1" t="s">
        <v>11565</v>
      </c>
    </row>
    <row r="31955">
      <c r="A31955" s="1" t="s">
        <v>11566</v>
      </c>
    </row>
    <row r="31956">
      <c r="A31956" s="1" t="s">
        <v>11567</v>
      </c>
    </row>
    <row r="31957">
      <c r="A31957" s="1" t="s">
        <v>11569</v>
      </c>
    </row>
    <row r="31958">
      <c r="A31958" s="1" t="s">
        <v>11570</v>
      </c>
    </row>
    <row r="31960">
      <c r="A31960" s="3" t="str">
        <f> &gt; Fg</f>
        <v>#ERROR!</v>
      </c>
    </row>
    <row r="31961">
      <c r="A31961" s="1" t="s">
        <v>11571</v>
      </c>
    </row>
    <row r="31963">
      <c r="A31963" s="1" t="s">
        <v>11572</v>
      </c>
    </row>
    <row r="31964">
      <c r="A31964" s="1" t="s">
        <v>11573</v>
      </c>
    </row>
    <row r="31966">
      <c r="A31966" s="1" t="s">
        <v>11574</v>
      </c>
    </row>
    <row r="31967">
      <c r="A31967" s="1" t="s">
        <v>11575</v>
      </c>
    </row>
    <row r="31968">
      <c r="A31968" s="1" t="s">
        <v>11576</v>
      </c>
    </row>
    <row r="31969">
      <c r="A31969" s="1" t="s">
        <v>11577</v>
      </c>
    </row>
    <row r="31970">
      <c r="A31970" s="1" t="s">
        <v>11578</v>
      </c>
    </row>
    <row r="31972">
      <c r="A31972" s="1" t="s">
        <v>11579</v>
      </c>
    </row>
    <row r="31973">
      <c r="A31973" s="1" t="s">
        <v>11580</v>
      </c>
    </row>
    <row r="31974">
      <c r="A31974" s="1" t="s">
        <v>11581</v>
      </c>
    </row>
    <row r="31976">
      <c r="A31976" s="1" t="s">
        <v>11582</v>
      </c>
    </row>
    <row r="31977">
      <c r="A31977" s="1" t="s">
        <v>11583</v>
      </c>
    </row>
    <row r="31979">
      <c r="A31979" s="1" t="s">
        <v>11584</v>
      </c>
    </row>
    <row r="31981">
      <c r="A31981" s="1" t="s">
        <v>11585</v>
      </c>
    </row>
    <row r="31983">
      <c r="A31983" s="1" t="s">
        <v>233</v>
      </c>
    </row>
    <row r="31984">
      <c r="A31984" s="1" t="s">
        <v>11586</v>
      </c>
    </row>
    <row r="31985">
      <c r="A31985" s="3" t="str">
        <f> &gt; Fg</f>
        <v>#ERROR!</v>
      </c>
    </row>
    <row r="31986">
      <c r="A31986" s="1" t="s">
        <v>11571</v>
      </c>
    </row>
    <row r="31987">
      <c r="A31987" s="1" t="s">
        <v>11572</v>
      </c>
    </row>
    <row r="31988">
      <c r="A31988" s="1" t="s">
        <v>11573</v>
      </c>
    </row>
    <row r="31989">
      <c r="A31989" s="1" t="s">
        <v>11574</v>
      </c>
    </row>
    <row r="31990">
      <c r="A31990" s="1" t="s">
        <v>11575</v>
      </c>
    </row>
    <row r="31991">
      <c r="A31991" s="1" t="s">
        <v>11576</v>
      </c>
    </row>
    <row r="31992">
      <c r="A31992" s="1" t="s">
        <v>11577</v>
      </c>
    </row>
    <row r="31993">
      <c r="A31993" s="1" t="s">
        <v>11578</v>
      </c>
    </row>
    <row r="31994">
      <c r="A31994" s="1" t="s">
        <v>11579</v>
      </c>
    </row>
    <row r="31995">
      <c r="A31995" s="1" t="s">
        <v>11580</v>
      </c>
    </row>
    <row r="31996">
      <c r="A31996" s="1" t="s">
        <v>11581</v>
      </c>
    </row>
    <row r="31997">
      <c r="A31997" s="1" t="s">
        <v>11582</v>
      </c>
    </row>
    <row r="31998">
      <c r="A31998" s="1" t="s">
        <v>11583</v>
      </c>
    </row>
    <row r="31999">
      <c r="A31999" s="1" t="s">
        <v>11584</v>
      </c>
    </row>
    <row r="32000">
      <c r="A32000" s="1" t="s">
        <v>11587</v>
      </c>
    </row>
    <row r="32001">
      <c r="A32001" s="1" t="s">
        <v>11588</v>
      </c>
    </row>
    <row r="32003">
      <c r="A32003" s="1" t="s">
        <v>11589</v>
      </c>
    </row>
    <row r="32004">
      <c r="A32004" s="1" t="s">
        <v>11590</v>
      </c>
    </row>
    <row r="32006">
      <c r="A32006" s="1" t="s">
        <v>11591</v>
      </c>
    </row>
    <row r="32008">
      <c r="A32008" s="1" t="s">
        <v>11592</v>
      </c>
    </row>
    <row r="32009">
      <c r="A32009" s="1" t="s">
        <v>11593</v>
      </c>
    </row>
    <row r="32011">
      <c r="A32011" s="1" t="s">
        <v>11594</v>
      </c>
    </row>
    <row r="32013">
      <c r="A32013" s="1" t="s">
        <v>11595</v>
      </c>
    </row>
    <row r="32014">
      <c r="A32014" s="1" t="s">
        <v>11596</v>
      </c>
    </row>
    <row r="32016">
      <c r="A32016" s="1" t="s">
        <v>11597</v>
      </c>
    </row>
    <row r="32017">
      <c r="A32017" s="1" t="s">
        <v>11598</v>
      </c>
    </row>
    <row r="32019">
      <c r="A32019" s="1" t="s">
        <v>11599</v>
      </c>
    </row>
    <row r="32020">
      <c r="A32020" s="1" t="s">
        <v>11600</v>
      </c>
    </row>
    <row r="32021">
      <c r="A32021" s="1" t="s">
        <v>11601</v>
      </c>
    </row>
    <row r="32022">
      <c r="A32022" s="1" t="s">
        <v>11602</v>
      </c>
    </row>
    <row r="32024">
      <c r="A32024" s="1" t="s">
        <v>11603</v>
      </c>
    </row>
    <row r="32026">
      <c r="A32026" s="1" t="s">
        <v>11604</v>
      </c>
    </row>
    <row r="32027">
      <c r="A32027" s="1" t="s">
        <v>11605</v>
      </c>
    </row>
    <row r="32029">
      <c r="A32029" s="1" t="s">
        <v>11606</v>
      </c>
    </row>
    <row r="32030">
      <c r="A32030" s="1" t="s">
        <v>11607</v>
      </c>
    </row>
    <row r="32031">
      <c r="A32031" s="1" t="s">
        <v>11608</v>
      </c>
    </row>
    <row r="32033">
      <c r="A32033" s="1" t="s">
        <v>11609</v>
      </c>
    </row>
    <row r="32034">
      <c r="A32034" s="1" t="s">
        <v>11610</v>
      </c>
    </row>
    <row r="32035">
      <c r="A32035" s="1" t="s">
        <v>11589</v>
      </c>
    </row>
    <row r="32036">
      <c r="A32036" s="1" t="s">
        <v>11590</v>
      </c>
    </row>
    <row r="32037">
      <c r="A32037" s="1" t="s">
        <v>11591</v>
      </c>
    </row>
    <row r="32038">
      <c r="A32038" s="1" t="s">
        <v>11592</v>
      </c>
    </row>
    <row r="32039">
      <c r="A32039" s="1" t="s">
        <v>11593</v>
      </c>
    </row>
    <row r="32040">
      <c r="A32040" s="1" t="s">
        <v>11594</v>
      </c>
    </row>
    <row r="32041">
      <c r="A32041" s="1" t="s">
        <v>11595</v>
      </c>
    </row>
    <row r="32042">
      <c r="A32042" s="1" t="s">
        <v>11596</v>
      </c>
    </row>
    <row r="32043">
      <c r="A32043" s="1" t="s">
        <v>11597</v>
      </c>
    </row>
    <row r="32044">
      <c r="A32044" s="1" t="s">
        <v>11598</v>
      </c>
    </row>
    <row r="32045">
      <c r="A32045" s="1" t="s">
        <v>11599</v>
      </c>
    </row>
    <row r="32046">
      <c r="A32046" s="1" t="s">
        <v>11600</v>
      </c>
    </row>
    <row r="32047">
      <c r="A32047" s="1" t="s">
        <v>11601</v>
      </c>
    </row>
    <row r="32048">
      <c r="A32048" s="1" t="s">
        <v>11602</v>
      </c>
    </row>
    <row r="32049">
      <c r="A32049" s="1" t="s">
        <v>11603</v>
      </c>
    </row>
    <row r="32050">
      <c r="A32050" s="1" t="s">
        <v>11604</v>
      </c>
    </row>
    <row r="32051">
      <c r="A32051" s="1" t="s">
        <v>11605</v>
      </c>
    </row>
    <row r="32052">
      <c r="A32052" s="1" t="s">
        <v>11606</v>
      </c>
    </row>
    <row r="32053">
      <c r="A32053" s="1" t="s">
        <v>11607</v>
      </c>
    </row>
    <row r="32054">
      <c r="A32054" s="1" t="s">
        <v>11608</v>
      </c>
    </row>
    <row r="32055">
      <c r="A32055" s="1" t="s">
        <v>11611</v>
      </c>
    </row>
    <row r="32056">
      <c r="A32056" s="1" t="s">
        <v>11612</v>
      </c>
    </row>
    <row r="32058">
      <c r="A32058" s="1" t="s">
        <v>11613</v>
      </c>
    </row>
    <row r="32059">
      <c r="A32059" s="1" t="s">
        <v>11614</v>
      </c>
    </row>
    <row r="32061">
      <c r="A32061" s="1" t="s">
        <v>11615</v>
      </c>
    </row>
    <row r="32062">
      <c r="A32062" s="1" t="s">
        <v>11616</v>
      </c>
    </row>
    <row r="32064">
      <c r="A32064" s="1" t="s">
        <v>11617</v>
      </c>
    </row>
    <row r="32066">
      <c r="A32066" s="1" t="s">
        <v>11618</v>
      </c>
    </row>
    <row r="32067">
      <c r="A32067" s="1" t="s">
        <v>11619</v>
      </c>
    </row>
    <row r="32068">
      <c r="A32068" s="1" t="s">
        <v>11620</v>
      </c>
    </row>
    <row r="32070">
      <c r="A32070" s="1" t="s">
        <v>11621</v>
      </c>
    </row>
    <row r="32072">
      <c r="A32072" s="1" t="s">
        <v>11622</v>
      </c>
    </row>
    <row r="32073">
      <c r="A32073" s="1" t="s">
        <v>11623</v>
      </c>
    </row>
    <row r="32074">
      <c r="A32074" s="1" t="s">
        <v>11624</v>
      </c>
    </row>
    <row r="32076">
      <c r="A32076" s="1" t="s">
        <v>11625</v>
      </c>
    </row>
    <row r="32078">
      <c r="A32078" s="1" t="s">
        <v>11626</v>
      </c>
    </row>
    <row r="32079">
      <c r="A32079" s="1" t="s">
        <v>11627</v>
      </c>
    </row>
    <row r="32080">
      <c r="A32080" s="1" t="s">
        <v>11628</v>
      </c>
    </row>
    <row r="32082">
      <c r="A32082" s="1" t="s">
        <v>11629</v>
      </c>
    </row>
    <row r="32083">
      <c r="A32083" s="1" t="s">
        <v>11630</v>
      </c>
    </row>
    <row r="32085">
      <c r="A32085" s="1" t="s">
        <v>233</v>
      </c>
    </row>
    <row r="32087">
      <c r="A32087" s="1" t="s">
        <v>11631</v>
      </c>
    </row>
    <row r="32089">
      <c r="A32089" s="1" t="s">
        <v>11632</v>
      </c>
    </row>
    <row r="32091">
      <c r="A32091" s="1" t="s">
        <v>367</v>
      </c>
    </row>
    <row r="32092">
      <c r="A32092" s="1" t="s">
        <v>11633</v>
      </c>
    </row>
    <row r="32093">
      <c r="A32093" s="1" t="s">
        <v>11613</v>
      </c>
    </row>
    <row r="32094">
      <c r="A32094" s="1" t="s">
        <v>11614</v>
      </c>
    </row>
    <row r="32095">
      <c r="A32095" s="1" t="s">
        <v>11615</v>
      </c>
    </row>
    <row r="32096">
      <c r="A32096" s="1" t="s">
        <v>11616</v>
      </c>
    </row>
    <row r="32097">
      <c r="A32097" s="1" t="s">
        <v>11617</v>
      </c>
    </row>
    <row r="32098">
      <c r="A32098" s="1" t="s">
        <v>11618</v>
      </c>
    </row>
    <row r="32099">
      <c r="A32099" s="1" t="s">
        <v>11619</v>
      </c>
    </row>
    <row r="32100">
      <c r="A32100" s="1" t="s">
        <v>11620</v>
      </c>
    </row>
    <row r="32101">
      <c r="A32101" s="1" t="s">
        <v>11621</v>
      </c>
    </row>
    <row r="32102">
      <c r="A32102" s="1" t="s">
        <v>11622</v>
      </c>
    </row>
    <row r="32103">
      <c r="A32103" s="1" t="s">
        <v>11623</v>
      </c>
    </row>
    <row r="32104">
      <c r="A32104" s="1" t="s">
        <v>11624</v>
      </c>
    </row>
    <row r="32105">
      <c r="A32105" s="1" t="s">
        <v>11625</v>
      </c>
    </row>
    <row r="32106">
      <c r="A32106" s="1" t="s">
        <v>11626</v>
      </c>
    </row>
    <row r="32107">
      <c r="A32107" s="1" t="s">
        <v>11634</v>
      </c>
    </row>
    <row r="32108">
      <c r="A32108" s="1" t="s">
        <v>11628</v>
      </c>
    </row>
    <row r="32109">
      <c r="A32109" s="1" t="s">
        <v>11629</v>
      </c>
    </row>
    <row r="32110">
      <c r="A32110" s="1" t="s">
        <v>11635</v>
      </c>
    </row>
    <row r="32111">
      <c r="A32111" s="1" t="s">
        <v>11636</v>
      </c>
    </row>
    <row r="32113">
      <c r="A32113" s="1" t="s">
        <v>11637</v>
      </c>
    </row>
    <row r="32115">
      <c r="A32115" s="1" t="s">
        <v>11638</v>
      </c>
    </row>
    <row r="32117">
      <c r="A32117" s="1" t="s">
        <v>11639</v>
      </c>
    </row>
    <row r="32118">
      <c r="A32118" s="1" t="s">
        <v>11640</v>
      </c>
    </row>
    <row r="32120">
      <c r="A32120" s="1" t="s">
        <v>11641</v>
      </c>
    </row>
    <row r="32121">
      <c r="A32121" s="1" t="s">
        <v>11642</v>
      </c>
    </row>
    <row r="32123">
      <c r="A32123" s="1" t="s">
        <v>8957</v>
      </c>
    </row>
    <row r="32124">
      <c r="A32124" s="1" t="s">
        <v>11643</v>
      </c>
    </row>
    <row r="32126">
      <c r="A32126" s="1" t="s">
        <v>11644</v>
      </c>
    </row>
    <row r="32127">
      <c r="A32127" s="1" t="s">
        <v>11645</v>
      </c>
    </row>
    <row r="32128">
      <c r="A32128" s="1" t="s">
        <v>11646</v>
      </c>
    </row>
    <row r="32129">
      <c r="A32129" s="1" t="s">
        <v>11647</v>
      </c>
    </row>
    <row r="32130">
      <c r="A32130" s="1">
        <v>9.0</v>
      </c>
    </row>
    <row r="32131">
      <c r="A32131" s="1" t="s">
        <v>5096</v>
      </c>
    </row>
    <row r="32132">
      <c r="A32132" s="1" t="s">
        <v>11637</v>
      </c>
    </row>
    <row r="32133">
      <c r="A32133" s="1" t="s">
        <v>11638</v>
      </c>
    </row>
    <row r="32134">
      <c r="A32134" s="1" t="s">
        <v>11639</v>
      </c>
    </row>
    <row r="32135">
      <c r="A32135" s="1" t="s">
        <v>11640</v>
      </c>
    </row>
    <row r="32136">
      <c r="A32136" s="1" t="s">
        <v>11641</v>
      </c>
    </row>
    <row r="32137">
      <c r="A32137" s="1" t="s">
        <v>11642</v>
      </c>
    </row>
    <row r="32138">
      <c r="A32138" s="1" t="s">
        <v>11643</v>
      </c>
    </row>
    <row r="32139">
      <c r="A32139" s="1" t="s">
        <v>11644</v>
      </c>
    </row>
    <row r="32140">
      <c r="A32140" s="1" t="s">
        <v>11645</v>
      </c>
    </row>
    <row r="32141">
      <c r="A32141" s="1" t="s">
        <v>11646</v>
      </c>
    </row>
    <row r="32142">
      <c r="A32142" s="1" t="s">
        <v>11648</v>
      </c>
    </row>
    <row r="32143">
      <c r="A32143" s="1" t="s">
        <v>11649</v>
      </c>
    </row>
    <row r="32144">
      <c r="A32144" s="1" t="s">
        <v>5076</v>
      </c>
    </row>
    <row r="32146">
      <c r="A32146" s="1" t="s">
        <v>11650</v>
      </c>
    </row>
    <row r="32147">
      <c r="A32147" s="1" t="s">
        <v>11651</v>
      </c>
    </row>
    <row r="32149">
      <c r="A32149" s="1" t="s">
        <v>11652</v>
      </c>
    </row>
    <row r="32151">
      <c r="A32151" s="1" t="s">
        <v>11653</v>
      </c>
    </row>
    <row r="32153">
      <c r="A32153" s="1" t="s">
        <v>11654</v>
      </c>
    </row>
    <row r="32154">
      <c r="A32154" s="1" t="s">
        <v>11655</v>
      </c>
    </row>
    <row r="32155">
      <c r="A32155" s="1" t="s">
        <v>11656</v>
      </c>
    </row>
    <row r="32156">
      <c r="A32156" s="1" t="s">
        <v>11657</v>
      </c>
    </row>
    <row r="32158">
      <c r="A32158" s="1" t="s">
        <v>11658</v>
      </c>
    </row>
    <row r="32159">
      <c r="A32159" s="1" t="s">
        <v>5076</v>
      </c>
    </row>
    <row r="32160">
      <c r="A32160" s="1" t="s">
        <v>11650</v>
      </c>
    </row>
    <row r="32161">
      <c r="A32161" s="1" t="s">
        <v>11651</v>
      </c>
    </row>
    <row r="32162">
      <c r="A32162" s="1" t="s">
        <v>11652</v>
      </c>
    </row>
    <row r="32163">
      <c r="A32163" s="1" t="s">
        <v>11653</v>
      </c>
    </row>
    <row r="32164">
      <c r="A32164" s="1" t="s">
        <v>11654</v>
      </c>
    </row>
    <row r="32165">
      <c r="A32165" s="1" t="s">
        <v>11655</v>
      </c>
    </row>
    <row r="32166">
      <c r="A32166" s="1" t="s">
        <v>11656</v>
      </c>
    </row>
    <row r="32167">
      <c r="A32167" s="1" t="s">
        <v>11659</v>
      </c>
    </row>
    <row r="32168">
      <c r="A32168" s="1" t="s">
        <v>11660</v>
      </c>
    </row>
    <row r="32170">
      <c r="A32170" s="1" t="s">
        <v>2862</v>
      </c>
    </row>
    <row r="32172">
      <c r="A32172" s="1" t="s">
        <v>11661</v>
      </c>
    </row>
    <row r="32174">
      <c r="A32174" s="1" t="s">
        <v>11662</v>
      </c>
    </row>
    <row r="32175">
      <c r="A32175" s="1" t="s">
        <v>11663</v>
      </c>
    </row>
    <row r="32177">
      <c r="A32177" s="1" t="s">
        <v>11664</v>
      </c>
    </row>
    <row r="32178">
      <c r="A32178" s="1" t="s">
        <v>11664</v>
      </c>
    </row>
    <row r="32179">
      <c r="A32179" s="1" t="s">
        <v>11664</v>
      </c>
    </row>
    <row r="32180">
      <c r="A32180" s="1" t="s">
        <v>11665</v>
      </c>
    </row>
    <row r="32181">
      <c r="A32181" s="1" t="s">
        <v>11665</v>
      </c>
    </row>
    <row r="32182">
      <c r="A32182" s="1" t="s">
        <v>11664</v>
      </c>
    </row>
    <row r="32183">
      <c r="A32183" s="1" t="s">
        <v>11664</v>
      </c>
    </row>
    <row r="32184">
      <c r="A32184" s="1" t="s">
        <v>11664</v>
      </c>
    </row>
    <row r="32185">
      <c r="A32185" s="1" t="s">
        <v>11664</v>
      </c>
    </row>
    <row r="32186">
      <c r="A32186" s="1" t="s">
        <v>11664</v>
      </c>
    </row>
    <row r="32187">
      <c r="A32187" s="1" t="s">
        <v>11664</v>
      </c>
    </row>
    <row r="32189">
      <c r="A32189" s="1" t="s">
        <v>5079</v>
      </c>
    </row>
    <row r="32191">
      <c r="A32191" s="1" t="s">
        <v>11666</v>
      </c>
    </row>
    <row r="32193">
      <c r="A32193" s="1" t="s">
        <v>11667</v>
      </c>
    </row>
    <row r="32194">
      <c r="A32194" s="1" t="s">
        <v>2862</v>
      </c>
    </row>
    <row r="32195">
      <c r="A32195" s="1" t="s">
        <v>11661</v>
      </c>
    </row>
    <row r="32196">
      <c r="A32196" s="1" t="s">
        <v>11662</v>
      </c>
    </row>
    <row r="32197">
      <c r="A32197" s="1" t="s">
        <v>11663</v>
      </c>
    </row>
    <row r="32198">
      <c r="A32198" s="1" t="s">
        <v>11664</v>
      </c>
    </row>
    <row r="32199">
      <c r="A32199" s="1" t="s">
        <v>11664</v>
      </c>
    </row>
    <row r="32200">
      <c r="A32200" s="1" t="s">
        <v>11664</v>
      </c>
    </row>
    <row r="32201">
      <c r="A32201" s="1" t="s">
        <v>11665</v>
      </c>
    </row>
    <row r="32202">
      <c r="A32202" s="1" t="s">
        <v>11665</v>
      </c>
    </row>
    <row r="32203">
      <c r="A32203" s="1" t="s">
        <v>11664</v>
      </c>
    </row>
    <row r="32204">
      <c r="A32204" s="1" t="s">
        <v>11664</v>
      </c>
    </row>
    <row r="32205">
      <c r="A32205" s="1" t="s">
        <v>11664</v>
      </c>
    </row>
    <row r="32206">
      <c r="A32206" s="1" t="s">
        <v>11664</v>
      </c>
    </row>
    <row r="32207">
      <c r="A32207" s="1" t="s">
        <v>11664</v>
      </c>
    </row>
    <row r="32208">
      <c r="A32208" s="1" t="s">
        <v>11664</v>
      </c>
    </row>
    <row r="32209">
      <c r="A32209" s="1" t="s">
        <v>5079</v>
      </c>
    </row>
    <row r="32210">
      <c r="A32210" s="1" t="s">
        <v>11668</v>
      </c>
    </row>
    <row r="32211">
      <c r="A32211" s="1" t="s">
        <v>11669</v>
      </c>
    </row>
    <row r="32213">
      <c r="A32213" s="1" t="s">
        <v>11670</v>
      </c>
    </row>
    <row r="32215">
      <c r="A32215" s="1" t="s">
        <v>11671</v>
      </c>
    </row>
    <row r="32216">
      <c r="A32216" s="1" t="s">
        <v>11672</v>
      </c>
    </row>
    <row r="32217">
      <c r="A32217" s="1" t="s">
        <v>5349</v>
      </c>
    </row>
    <row r="32218">
      <c r="A32218" s="1" t="s">
        <v>11673</v>
      </c>
    </row>
    <row r="32219">
      <c r="A32219" s="1" t="s">
        <v>11674</v>
      </c>
    </row>
    <row r="32221">
      <c r="A32221" s="1" t="s">
        <v>11494</v>
      </c>
    </row>
    <row r="32222">
      <c r="A32222" s="1" t="s">
        <v>11675</v>
      </c>
    </row>
    <row r="32223">
      <c r="A32223" s="1" t="s">
        <v>5060</v>
      </c>
    </row>
    <row r="32225">
      <c r="A32225" s="1" t="s">
        <v>11676</v>
      </c>
    </row>
    <row r="32226">
      <c r="A32226" s="1" t="s">
        <v>11677</v>
      </c>
    </row>
    <row r="32228">
      <c r="A32228" s="1" t="s">
        <v>11678</v>
      </c>
    </row>
    <row r="32229">
      <c r="A32229" s="1" t="s">
        <v>11679</v>
      </c>
    </row>
    <row r="32231">
      <c r="A32231" s="1" t="s">
        <v>11680</v>
      </c>
    </row>
    <row r="32233">
      <c r="A32233" s="1" t="s">
        <v>5066</v>
      </c>
    </row>
    <row r="32234">
      <c r="A32234" s="1" t="s">
        <v>5067</v>
      </c>
    </row>
    <row r="32236">
      <c r="A32236" s="1" t="s">
        <v>11681</v>
      </c>
    </row>
    <row r="32238">
      <c r="A32238" s="1" t="s">
        <v>11682</v>
      </c>
    </row>
    <row r="32240">
      <c r="A32240" s="1" t="s">
        <v>11683</v>
      </c>
    </row>
    <row r="32241">
      <c r="A32241" s="1" t="s">
        <v>11684</v>
      </c>
    </row>
    <row r="32243">
      <c r="A32243" s="1" t="s">
        <v>11685</v>
      </c>
    </row>
    <row r="32245">
      <c r="A32245" s="1" t="s">
        <v>11686</v>
      </c>
    </row>
    <row r="32246">
      <c r="A32246" s="1" t="s">
        <v>11670</v>
      </c>
    </row>
    <row r="32247">
      <c r="A32247" s="1" t="s">
        <v>11671</v>
      </c>
    </row>
    <row r="32248">
      <c r="A32248" s="1" t="s">
        <v>11672</v>
      </c>
    </row>
    <row r="32249">
      <c r="A32249" s="1" t="s">
        <v>5349</v>
      </c>
    </row>
    <row r="32250">
      <c r="A32250" s="1" t="s">
        <v>11673</v>
      </c>
    </row>
    <row r="32251">
      <c r="A32251" s="1" t="s">
        <v>11674</v>
      </c>
    </row>
    <row r="32252">
      <c r="A32252" s="1" t="s">
        <v>11494</v>
      </c>
    </row>
    <row r="32253">
      <c r="A32253" s="1" t="s">
        <v>11675</v>
      </c>
    </row>
    <row r="32254">
      <c r="A32254" s="1" t="s">
        <v>5060</v>
      </c>
    </row>
    <row r="32255">
      <c r="A32255" s="1" t="s">
        <v>11676</v>
      </c>
    </row>
    <row r="32256">
      <c r="A32256" s="1" t="s">
        <v>11677</v>
      </c>
    </row>
    <row r="32257">
      <c r="A32257" s="1" t="s">
        <v>11678</v>
      </c>
    </row>
    <row r="32258">
      <c r="A32258" s="1" t="s">
        <v>11679</v>
      </c>
    </row>
    <row r="32259">
      <c r="A32259" s="1" t="s">
        <v>11680</v>
      </c>
    </row>
    <row r="32260">
      <c r="A32260" s="1" t="s">
        <v>5066</v>
      </c>
    </row>
    <row r="32261">
      <c r="A32261" s="1" t="s">
        <v>5067</v>
      </c>
    </row>
    <row r="32262">
      <c r="A32262" s="1" t="s">
        <v>11681</v>
      </c>
    </row>
    <row r="32263">
      <c r="A32263" s="1" t="s">
        <v>11682</v>
      </c>
    </row>
    <row r="32264">
      <c r="A32264" s="1" t="s">
        <v>11683</v>
      </c>
    </row>
    <row r="32265">
      <c r="A32265" s="1" t="s">
        <v>11684</v>
      </c>
    </row>
    <row r="32266">
      <c r="A32266" s="1" t="s">
        <v>11687</v>
      </c>
    </row>
    <row r="32267">
      <c r="A32267" s="1" t="s">
        <v>11688</v>
      </c>
    </row>
    <row r="32269">
      <c r="A32269" s="1" t="s">
        <v>5052</v>
      </c>
    </row>
    <row r="32271">
      <c r="A32271" s="1" t="s">
        <v>5053</v>
      </c>
    </row>
    <row r="32273">
      <c r="A32273" s="1" t="s">
        <v>5054</v>
      </c>
    </row>
    <row r="32274">
      <c r="A32274" s="1" t="s">
        <v>5055</v>
      </c>
    </row>
    <row r="32276">
      <c r="A32276" s="1" t="s">
        <v>5056</v>
      </c>
    </row>
    <row r="32277">
      <c r="A32277" s="1" t="s">
        <v>5057</v>
      </c>
    </row>
    <row r="32279">
      <c r="A32279" s="1" t="s">
        <v>5058</v>
      </c>
    </row>
    <row r="32280">
      <c r="A32280" s="1" t="s">
        <v>5059</v>
      </c>
    </row>
    <row r="32281">
      <c r="A32281" s="1" t="s">
        <v>5060</v>
      </c>
    </row>
    <row r="32283">
      <c r="A32283" s="1" t="s">
        <v>5061</v>
      </c>
    </row>
    <row r="32284">
      <c r="A32284" s="1" t="s">
        <v>5062</v>
      </c>
    </row>
    <row r="32286">
      <c r="A32286" s="1" t="s">
        <v>5063</v>
      </c>
    </row>
    <row r="32287">
      <c r="A32287" s="1" t="s">
        <v>5064</v>
      </c>
    </row>
    <row r="32289">
      <c r="A32289" s="1" t="s">
        <v>5065</v>
      </c>
    </row>
    <row r="32291">
      <c r="A32291" s="1" t="s">
        <v>5066</v>
      </c>
    </row>
    <row r="32292">
      <c r="A32292" s="1" t="s">
        <v>5067</v>
      </c>
    </row>
    <row r="32294">
      <c r="A32294" s="1" t="s">
        <v>5068</v>
      </c>
    </row>
    <row r="32296">
      <c r="A32296" s="1" t="s">
        <v>5069</v>
      </c>
    </row>
    <row r="32298">
      <c r="A32298" s="1" t="s">
        <v>5070</v>
      </c>
    </row>
    <row r="32299">
      <c r="A32299" s="1" t="s">
        <v>5071</v>
      </c>
    </row>
    <row r="32301">
      <c r="A32301" s="1" t="s">
        <v>5072</v>
      </c>
    </row>
    <row r="32303">
      <c r="A32303" s="1" t="s">
        <v>5073</v>
      </c>
    </row>
    <row r="32304">
      <c r="A32304" s="1" t="s">
        <v>5052</v>
      </c>
    </row>
    <row r="32305">
      <c r="A32305" s="1" t="s">
        <v>5053</v>
      </c>
    </row>
    <row r="32306">
      <c r="A32306" s="1" t="s">
        <v>5054</v>
      </c>
    </row>
    <row r="32307">
      <c r="A32307" s="1" t="s">
        <v>5055</v>
      </c>
    </row>
    <row r="32308">
      <c r="A32308" s="1" t="s">
        <v>5056</v>
      </c>
    </row>
    <row r="32309">
      <c r="A32309" s="1" t="s">
        <v>5057</v>
      </c>
    </row>
    <row r="32310">
      <c r="A32310" s="1" t="s">
        <v>5058</v>
      </c>
    </row>
    <row r="32311">
      <c r="A32311" s="1" t="s">
        <v>5059</v>
      </c>
    </row>
    <row r="32312">
      <c r="A32312" s="1" t="s">
        <v>5060</v>
      </c>
    </row>
    <row r="32313">
      <c r="A32313" s="1" t="s">
        <v>5061</v>
      </c>
    </row>
    <row r="32314">
      <c r="A32314" s="1" t="s">
        <v>5062</v>
      </c>
    </row>
    <row r="32315">
      <c r="A32315" s="1" t="s">
        <v>5063</v>
      </c>
    </row>
    <row r="32316">
      <c r="A32316" s="1" t="s">
        <v>5064</v>
      </c>
    </row>
    <row r="32317">
      <c r="A32317" s="1" t="s">
        <v>5065</v>
      </c>
    </row>
    <row r="32318">
      <c r="A32318" s="1" t="s">
        <v>5066</v>
      </c>
    </row>
    <row r="32319">
      <c r="A32319" s="1" t="s">
        <v>5067</v>
      </c>
    </row>
    <row r="32320">
      <c r="A32320" s="1" t="s">
        <v>5068</v>
      </c>
    </row>
    <row r="32321">
      <c r="A32321" s="1" t="s">
        <v>5069</v>
      </c>
    </row>
    <row r="32322">
      <c r="A32322" s="1" t="s">
        <v>5070</v>
      </c>
    </row>
    <row r="32323">
      <c r="A32323" s="1" t="s">
        <v>5071</v>
      </c>
    </row>
    <row r="32324">
      <c r="A32324" s="1" t="s">
        <v>5074</v>
      </c>
    </row>
    <row r="32325">
      <c r="A32325" s="1" t="s">
        <v>11689</v>
      </c>
    </row>
    <row r="32326">
      <c r="A32326" s="1" t="s">
        <v>11690</v>
      </c>
    </row>
    <row r="32327">
      <c r="A32327" s="1" t="s">
        <v>11691</v>
      </c>
    </row>
    <row r="32328">
      <c r="A32328" s="1" t="s">
        <v>11692</v>
      </c>
    </row>
    <row r="32330">
      <c r="A32330" s="1" t="s">
        <v>11693</v>
      </c>
    </row>
    <row r="32331">
      <c r="A32331" s="1" t="s">
        <v>11694</v>
      </c>
    </row>
    <row r="32332">
      <c r="A32332" s="1" t="s">
        <v>11695</v>
      </c>
    </row>
    <row r="32333">
      <c r="A32333" s="1" t="s">
        <v>11696</v>
      </c>
    </row>
    <row r="32334">
      <c r="A32334" s="1" t="s">
        <v>11697</v>
      </c>
    </row>
    <row r="32336">
      <c r="A32336" s="1" t="s">
        <v>11698</v>
      </c>
    </row>
    <row r="32337">
      <c r="A32337" s="1" t="s">
        <v>11699</v>
      </c>
    </row>
    <row r="32338">
      <c r="A32338" s="1" t="s">
        <v>11700</v>
      </c>
    </row>
    <row r="32339">
      <c r="A32339" s="1" t="s">
        <v>5026</v>
      </c>
    </row>
    <row r="32340">
      <c r="A32340" s="1" t="s">
        <v>11690</v>
      </c>
    </row>
    <row r="32341">
      <c r="A32341" s="1" t="s">
        <v>11691</v>
      </c>
    </row>
    <row r="32342">
      <c r="A32342" s="1" t="s">
        <v>11692</v>
      </c>
    </row>
    <row r="32343">
      <c r="A32343" s="1" t="s">
        <v>11693</v>
      </c>
    </row>
    <row r="32344">
      <c r="A32344" s="1" t="s">
        <v>11694</v>
      </c>
    </row>
    <row r="32345">
      <c r="A32345" s="1" t="s">
        <v>11695</v>
      </c>
    </row>
    <row r="32346">
      <c r="A32346" s="1" t="s">
        <v>11696</v>
      </c>
    </row>
    <row r="32347">
      <c r="A32347" s="1" t="s">
        <v>11697</v>
      </c>
    </row>
    <row r="32348">
      <c r="A32348" s="1" t="s">
        <v>11698</v>
      </c>
    </row>
    <row r="32349">
      <c r="A32349" s="1" t="s">
        <v>11699</v>
      </c>
    </row>
    <row r="32350">
      <c r="A32350" s="1" t="s">
        <v>11701</v>
      </c>
    </row>
    <row r="32351">
      <c r="A32351" s="1" t="s">
        <v>11702</v>
      </c>
    </row>
    <row r="32353">
      <c r="A32353" s="1" t="s">
        <v>11703</v>
      </c>
    </row>
    <row r="32355">
      <c r="A32355" s="1" t="s">
        <v>11704</v>
      </c>
    </row>
    <row r="32356">
      <c r="A32356" s="1" t="s">
        <v>11705</v>
      </c>
    </row>
    <row r="32357">
      <c r="A32357" s="1" t="s">
        <v>4991</v>
      </c>
    </row>
    <row r="32359">
      <c r="A32359" s="1" t="s">
        <v>11706</v>
      </c>
    </row>
    <row r="32360">
      <c r="A32360" s="1" t="s">
        <v>11707</v>
      </c>
    </row>
    <row r="32361">
      <c r="A32361" s="1" t="s">
        <v>11708</v>
      </c>
    </row>
    <row r="32363">
      <c r="A32363" s="1" t="s">
        <v>11709</v>
      </c>
    </row>
    <row r="32365">
      <c r="A32365" s="1" t="s">
        <v>11710</v>
      </c>
    </row>
    <row r="32366">
      <c r="A32366" s="1" t="s">
        <v>11711</v>
      </c>
    </row>
    <row r="32367">
      <c r="A32367" s="1" t="s">
        <v>11712</v>
      </c>
    </row>
    <row r="32368">
      <c r="A32368" s="1" t="s">
        <v>11713</v>
      </c>
    </row>
    <row r="32370">
      <c r="A32370" s="1" t="s">
        <v>11714</v>
      </c>
    </row>
    <row r="32371">
      <c r="A32371" s="1" t="s">
        <v>11715</v>
      </c>
    </row>
    <row r="32372">
      <c r="A32372" s="1" t="s">
        <v>11716</v>
      </c>
    </row>
    <row r="32373">
      <c r="A32373" s="1" t="s">
        <v>11717</v>
      </c>
    </row>
    <row r="32374">
      <c r="A32374" s="1" t="s">
        <v>11718</v>
      </c>
    </row>
    <row r="32376">
      <c r="A32376" s="1" t="s">
        <v>11719</v>
      </c>
    </row>
    <row r="32377">
      <c r="A32377" s="1" t="s">
        <v>11720</v>
      </c>
    </row>
    <row r="32379">
      <c r="A32379" s="1" t="s">
        <v>11721</v>
      </c>
    </row>
    <row r="32380">
      <c r="A32380" s="1" t="s">
        <v>11722</v>
      </c>
    </row>
    <row r="32381">
      <c r="A32381" s="1" t="s">
        <v>11723</v>
      </c>
    </row>
    <row r="32383">
      <c r="A32383" s="1" t="s">
        <v>11724</v>
      </c>
    </row>
    <row r="32385">
      <c r="A32385" s="1" t="s">
        <v>11725</v>
      </c>
    </row>
    <row r="32386">
      <c r="A32386" s="1" t="s">
        <v>11726</v>
      </c>
    </row>
    <row r="32388">
      <c r="A32388" s="1" t="s">
        <v>8688</v>
      </c>
    </row>
    <row r="32390">
      <c r="A32390" s="1" t="s">
        <v>11727</v>
      </c>
    </row>
    <row r="32391">
      <c r="A32391" s="1" t="s">
        <v>11704</v>
      </c>
    </row>
    <row r="32392">
      <c r="A32392" s="1" t="s">
        <v>11705</v>
      </c>
    </row>
    <row r="32393">
      <c r="A32393" s="1" t="s">
        <v>4991</v>
      </c>
    </row>
    <row r="32394">
      <c r="A32394" s="1" t="s">
        <v>11706</v>
      </c>
    </row>
    <row r="32395">
      <c r="A32395" s="1" t="s">
        <v>11707</v>
      </c>
    </row>
    <row r="32396">
      <c r="A32396" s="1" t="s">
        <v>11708</v>
      </c>
    </row>
    <row r="32397">
      <c r="A32397" s="1" t="s">
        <v>11709</v>
      </c>
    </row>
    <row r="32398">
      <c r="A32398" s="1" t="s">
        <v>11710</v>
      </c>
    </row>
    <row r="32399">
      <c r="A32399" s="1" t="s">
        <v>11711</v>
      </c>
    </row>
    <row r="32400">
      <c r="A32400" s="1" t="s">
        <v>11712</v>
      </c>
    </row>
    <row r="32401">
      <c r="A32401" s="1" t="s">
        <v>11713</v>
      </c>
    </row>
    <row r="32402">
      <c r="A32402" s="1" t="s">
        <v>11714</v>
      </c>
    </row>
    <row r="32403">
      <c r="A32403" s="1" t="s">
        <v>11715</v>
      </c>
    </row>
    <row r="32404">
      <c r="A32404" s="1" t="s">
        <v>11716</v>
      </c>
    </row>
    <row r="32405">
      <c r="A32405" s="1" t="s">
        <v>11717</v>
      </c>
    </row>
    <row r="32406">
      <c r="A32406" s="1" t="s">
        <v>11718</v>
      </c>
    </row>
    <row r="32407">
      <c r="A32407" s="1" t="s">
        <v>11719</v>
      </c>
    </row>
    <row r="32408">
      <c r="A32408" s="1" t="s">
        <v>11720</v>
      </c>
    </row>
    <row r="32409">
      <c r="A32409" s="1" t="s">
        <v>11721</v>
      </c>
    </row>
    <row r="32410">
      <c r="A32410" s="1" t="s">
        <v>11722</v>
      </c>
    </row>
    <row r="32411">
      <c r="A32411" s="1" t="s">
        <v>11723</v>
      </c>
    </row>
    <row r="32412">
      <c r="A32412" s="1" t="s">
        <v>11724</v>
      </c>
    </row>
    <row r="32413">
      <c r="A32413" s="1" t="s">
        <v>11725</v>
      </c>
    </row>
    <row r="32414">
      <c r="A32414" s="1" t="s">
        <v>11728</v>
      </c>
    </row>
    <row r="32415">
      <c r="A32415" s="1" t="s">
        <v>11729</v>
      </c>
    </row>
    <row r="32417">
      <c r="A32417" s="1" t="s">
        <v>11730</v>
      </c>
    </row>
    <row r="32418">
      <c r="A32418" s="1" t="s">
        <v>11731</v>
      </c>
    </row>
    <row r="32420">
      <c r="A32420" s="1" t="s">
        <v>11732</v>
      </c>
    </row>
    <row r="32422">
      <c r="A32422" s="1" t="s">
        <v>1208</v>
      </c>
    </row>
    <row r="32424">
      <c r="A32424" s="1" t="s">
        <v>11733</v>
      </c>
    </row>
    <row r="32425">
      <c r="A32425" s="1" t="s">
        <v>11734</v>
      </c>
    </row>
    <row r="32427">
      <c r="A32427" s="1" t="s">
        <v>11735</v>
      </c>
    </row>
    <row r="32429">
      <c r="A32429" s="1" t="s">
        <v>11736</v>
      </c>
    </row>
    <row r="32430">
      <c r="A32430" s="1" t="s">
        <v>11737</v>
      </c>
    </row>
    <row r="32432">
      <c r="A32432" s="1" t="s">
        <v>11738</v>
      </c>
    </row>
    <row r="32433">
      <c r="A32433" s="1" t="s">
        <v>11739</v>
      </c>
    </row>
    <row r="32435">
      <c r="A32435" s="1" t="s">
        <v>11740</v>
      </c>
    </row>
    <row r="32437">
      <c r="A32437" s="1" t="s">
        <v>11741</v>
      </c>
    </row>
    <row r="32438">
      <c r="A32438" s="1" t="s">
        <v>10097</v>
      </c>
    </row>
    <row r="32439">
      <c r="A32439" s="1" t="s">
        <v>11742</v>
      </c>
    </row>
    <row r="32440">
      <c r="A32440" s="1" t="s">
        <v>11730</v>
      </c>
    </row>
    <row r="32441">
      <c r="A32441" s="1" t="s">
        <v>11731</v>
      </c>
    </row>
    <row r="32442">
      <c r="A32442" s="1" t="s">
        <v>11732</v>
      </c>
    </row>
    <row r="32443">
      <c r="A32443" s="1" t="s">
        <v>11733</v>
      </c>
    </row>
    <row r="32444">
      <c r="A32444" s="1" t="s">
        <v>11734</v>
      </c>
    </row>
    <row r="32445">
      <c r="A32445" s="1" t="s">
        <v>11735</v>
      </c>
    </row>
    <row r="32446">
      <c r="A32446" s="1" t="s">
        <v>11736</v>
      </c>
    </row>
    <row r="32447">
      <c r="A32447" s="1" t="s">
        <v>11737</v>
      </c>
    </row>
    <row r="32448">
      <c r="A32448" s="1" t="s">
        <v>11738</v>
      </c>
    </row>
    <row r="32449">
      <c r="A32449" s="1" t="s">
        <v>11739</v>
      </c>
    </row>
    <row r="32450">
      <c r="A32450" s="1" t="s">
        <v>11740</v>
      </c>
    </row>
    <row r="32451">
      <c r="A32451" s="1" t="s">
        <v>11743</v>
      </c>
    </row>
    <row r="32452">
      <c r="A32452" s="1" t="s">
        <v>11744</v>
      </c>
    </row>
    <row r="32454">
      <c r="A32454" s="1" t="s">
        <v>11703</v>
      </c>
    </row>
    <row r="32456">
      <c r="A32456" s="1" t="s">
        <v>11745</v>
      </c>
    </row>
    <row r="32457">
      <c r="A32457" s="1" t="s">
        <v>11746</v>
      </c>
    </row>
    <row r="32458">
      <c r="A32458" s="1" t="s">
        <v>11747</v>
      </c>
    </row>
    <row r="32459">
      <c r="A32459" s="1" t="s">
        <v>11748</v>
      </c>
    </row>
    <row r="32460">
      <c r="A32460" s="1" t="s">
        <v>11749</v>
      </c>
    </row>
    <row r="32461">
      <c r="A32461" s="1" t="s">
        <v>11750</v>
      </c>
    </row>
    <row r="32463">
      <c r="A32463" s="1" t="s">
        <v>11751</v>
      </c>
    </row>
    <row r="32465">
      <c r="A32465" s="1" t="s">
        <v>11752</v>
      </c>
    </row>
    <row r="32467">
      <c r="A32467" s="1" t="s">
        <v>11753</v>
      </c>
    </row>
    <row r="32468">
      <c r="A32468" s="1" t="s">
        <v>11754</v>
      </c>
    </row>
    <row r="32470">
      <c r="A32470" s="1" t="s">
        <v>11755</v>
      </c>
    </row>
    <row r="32471">
      <c r="A32471" s="1" t="s">
        <v>11756</v>
      </c>
    </row>
    <row r="32473">
      <c r="A32473" s="1" t="s">
        <v>11757</v>
      </c>
    </row>
    <row r="32474">
      <c r="A32474" s="1" t="s">
        <v>130</v>
      </c>
    </row>
    <row r="32476">
      <c r="A32476" s="1" t="s">
        <v>367</v>
      </c>
    </row>
    <row r="32477">
      <c r="A32477" s="1" t="s">
        <v>11758</v>
      </c>
    </row>
    <row r="32478">
      <c r="A32478" s="1" t="s">
        <v>11703</v>
      </c>
    </row>
    <row r="32479">
      <c r="A32479" s="1" t="s">
        <v>11745</v>
      </c>
    </row>
    <row r="32480">
      <c r="A32480" s="1" t="s">
        <v>11747</v>
      </c>
    </row>
    <row r="32481">
      <c r="A32481" s="1" t="s">
        <v>11748</v>
      </c>
    </row>
    <row r="32482">
      <c r="A32482" s="1" t="s">
        <v>11749</v>
      </c>
    </row>
    <row r="32483">
      <c r="A32483" s="1" t="s">
        <v>11750</v>
      </c>
    </row>
    <row r="32484">
      <c r="A32484" s="1" t="s">
        <v>11751</v>
      </c>
    </row>
    <row r="32485">
      <c r="A32485" s="1" t="s">
        <v>11752</v>
      </c>
    </row>
    <row r="32486">
      <c r="A32486" s="1" t="s">
        <v>11753</v>
      </c>
    </row>
    <row r="32487">
      <c r="A32487" s="1" t="s">
        <v>11754</v>
      </c>
    </row>
    <row r="32488">
      <c r="A32488" s="1" t="s">
        <v>11755</v>
      </c>
    </row>
    <row r="32489">
      <c r="A32489" s="1" t="s">
        <v>11756</v>
      </c>
    </row>
    <row r="32490">
      <c r="A32490" s="1" t="s">
        <v>11757</v>
      </c>
    </row>
    <row r="32491">
      <c r="A32491" s="1" t="s">
        <v>11759</v>
      </c>
    </row>
    <row r="32492">
      <c r="A32492" s="1" t="s">
        <v>11760</v>
      </c>
    </row>
    <row r="32494">
      <c r="A32494" s="1" t="s">
        <v>11761</v>
      </c>
    </row>
    <row r="32496">
      <c r="A32496" s="1" t="s">
        <v>11704</v>
      </c>
    </row>
    <row r="32497">
      <c r="A32497" s="1" t="s">
        <v>11762</v>
      </c>
    </row>
    <row r="32499">
      <c r="A32499" s="1" t="s">
        <v>11763</v>
      </c>
    </row>
    <row r="32501">
      <c r="A32501" s="1" t="s">
        <v>11764</v>
      </c>
    </row>
    <row r="32503">
      <c r="A32503" s="1" t="s">
        <v>11765</v>
      </c>
    </row>
    <row r="32505">
      <c r="A32505" s="1" t="s">
        <v>11766</v>
      </c>
    </row>
    <row r="32506">
      <c r="A32506" s="1" t="s">
        <v>11767</v>
      </c>
    </row>
    <row r="32507">
      <c r="A32507" s="1" t="s">
        <v>11768</v>
      </c>
    </row>
    <row r="32508">
      <c r="A32508" s="1" t="s">
        <v>11769</v>
      </c>
    </row>
    <row r="32509">
      <c r="A32509" s="1" t="s">
        <v>11770</v>
      </c>
    </row>
    <row r="32510">
      <c r="A32510" s="1" t="s">
        <v>11771</v>
      </c>
    </row>
    <row r="32511">
      <c r="A32511" s="1" t="s">
        <v>11772</v>
      </c>
    </row>
    <row r="32513">
      <c r="A32513" s="1" t="s">
        <v>11773</v>
      </c>
    </row>
    <row r="32514">
      <c r="A32514" s="1" t="s">
        <v>11774</v>
      </c>
    </row>
    <row r="32515">
      <c r="A32515" s="1" t="s">
        <v>11775</v>
      </c>
    </row>
    <row r="32516">
      <c r="A32516" s="1" t="s">
        <v>11776</v>
      </c>
    </row>
    <row r="32517">
      <c r="A32517" s="1" t="s">
        <v>11777</v>
      </c>
    </row>
    <row r="32518">
      <c r="A32518" s="1" t="s">
        <v>11778</v>
      </c>
    </row>
    <row r="32519">
      <c r="A32519" s="1" t="s">
        <v>11779</v>
      </c>
    </row>
    <row r="32521">
      <c r="A32521" s="1" t="s">
        <v>11780</v>
      </c>
    </row>
    <row r="32522">
      <c r="A32522" s="1" t="s">
        <v>11761</v>
      </c>
    </row>
    <row r="32523">
      <c r="A32523" s="1" t="s">
        <v>11704</v>
      </c>
    </row>
    <row r="32524">
      <c r="A32524" s="1" t="s">
        <v>11762</v>
      </c>
    </row>
    <row r="32525">
      <c r="A32525" s="1" t="s">
        <v>11763</v>
      </c>
    </row>
    <row r="32526">
      <c r="A32526" s="1" t="s">
        <v>11764</v>
      </c>
    </row>
    <row r="32527">
      <c r="A32527" s="1" t="s">
        <v>11765</v>
      </c>
    </row>
    <row r="32528">
      <c r="A32528" s="1" t="s">
        <v>11766</v>
      </c>
    </row>
    <row r="32529">
      <c r="A32529" s="1" t="s">
        <v>11767</v>
      </c>
    </row>
    <row r="32530">
      <c r="A32530" s="1" t="s">
        <v>11768</v>
      </c>
    </row>
    <row r="32531">
      <c r="A32531" s="1" t="s">
        <v>11769</v>
      </c>
    </row>
    <row r="32532">
      <c r="A32532" s="1" t="s">
        <v>11770</v>
      </c>
    </row>
    <row r="32533">
      <c r="A32533" s="1" t="s">
        <v>11771</v>
      </c>
    </row>
    <row r="32534">
      <c r="A32534" s="1" t="s">
        <v>11772</v>
      </c>
    </row>
    <row r="32535">
      <c r="A32535" s="1" t="s">
        <v>11773</v>
      </c>
    </row>
    <row r="32536">
      <c r="A32536" s="1" t="s">
        <v>11774</v>
      </c>
    </row>
    <row r="32537">
      <c r="A32537" s="1" t="s">
        <v>11775</v>
      </c>
    </row>
    <row r="32538">
      <c r="A32538" s="1" t="s">
        <v>11776</v>
      </c>
    </row>
    <row r="32539">
      <c r="A32539" s="1" t="s">
        <v>11777</v>
      </c>
    </row>
    <row r="32540">
      <c r="A32540" s="1" t="s">
        <v>11778</v>
      </c>
    </row>
    <row r="32541">
      <c r="A32541" s="1" t="s">
        <v>11781</v>
      </c>
    </row>
    <row r="32542">
      <c r="A32542" s="1" t="s">
        <v>11782</v>
      </c>
    </row>
    <row r="32544">
      <c r="A32544" s="1" t="s">
        <v>11783</v>
      </c>
    </row>
    <row r="32545">
      <c r="A32545" s="1" t="s">
        <v>11784</v>
      </c>
    </row>
    <row r="32547">
      <c r="A32547" s="1" t="s">
        <v>11785</v>
      </c>
    </row>
    <row r="32548">
      <c r="A32548" s="1" t="s">
        <v>11786</v>
      </c>
    </row>
    <row r="32549">
      <c r="A32549" s="1" t="s">
        <v>11787</v>
      </c>
    </row>
    <row r="32551">
      <c r="A32551" s="1" t="s">
        <v>11788</v>
      </c>
    </row>
    <row r="32552">
      <c r="A32552" s="1" t="s">
        <v>11789</v>
      </c>
    </row>
    <row r="32553">
      <c r="A32553" s="1" t="s">
        <v>11790</v>
      </c>
    </row>
    <row r="32555">
      <c r="A32555" s="1" t="s">
        <v>11791</v>
      </c>
    </row>
    <row r="32556">
      <c r="A32556" s="1" t="s">
        <v>11792</v>
      </c>
    </row>
    <row r="32557">
      <c r="A32557" s="1" t="s">
        <v>11793</v>
      </c>
    </row>
    <row r="32558">
      <c r="A32558" s="1" t="s">
        <v>11794</v>
      </c>
    </row>
    <row r="32559">
      <c r="A32559" s="1" t="s">
        <v>11795</v>
      </c>
    </row>
    <row r="32561">
      <c r="A32561" s="1" t="s">
        <v>11796</v>
      </c>
    </row>
    <row r="32563">
      <c r="A32563" s="1" t="s">
        <v>4837</v>
      </c>
    </row>
    <row r="32565">
      <c r="A32565" s="1" t="s">
        <v>11797</v>
      </c>
    </row>
    <row r="32566">
      <c r="A32566" s="1" t="s">
        <v>11783</v>
      </c>
    </row>
    <row r="32567">
      <c r="A32567" s="1" t="s">
        <v>11785</v>
      </c>
    </row>
    <row r="32568">
      <c r="A32568" s="1" t="s">
        <v>11786</v>
      </c>
    </row>
    <row r="32569">
      <c r="A32569" s="1" t="s">
        <v>11787</v>
      </c>
    </row>
    <row r="32570">
      <c r="A32570" s="1" t="s">
        <v>11788</v>
      </c>
    </row>
    <row r="32571">
      <c r="A32571" s="1" t="s">
        <v>11789</v>
      </c>
    </row>
    <row r="32572">
      <c r="A32572" s="1" t="s">
        <v>11790</v>
      </c>
    </row>
    <row r="32573">
      <c r="A32573" s="1" t="s">
        <v>11791</v>
      </c>
    </row>
    <row r="32574">
      <c r="A32574" s="1" t="s">
        <v>11792</v>
      </c>
    </row>
    <row r="32575">
      <c r="A32575" s="1" t="s">
        <v>11793</v>
      </c>
    </row>
    <row r="32576">
      <c r="A32576" s="1" t="s">
        <v>11794</v>
      </c>
    </row>
    <row r="32577">
      <c r="A32577" s="1" t="s">
        <v>11795</v>
      </c>
    </row>
    <row r="32578">
      <c r="A32578" s="1" t="s">
        <v>11796</v>
      </c>
    </row>
    <row r="32579">
      <c r="A32579" s="1" t="s">
        <v>11798</v>
      </c>
    </row>
    <row r="32580">
      <c r="A32580" s="1" t="s">
        <v>11799</v>
      </c>
    </row>
    <row r="32581">
      <c r="A32581" s="1" t="s">
        <v>11800</v>
      </c>
    </row>
    <row r="32583">
      <c r="A32583" s="1" t="s">
        <v>11801</v>
      </c>
    </row>
    <row r="32584">
      <c r="A32584" s="1" t="s">
        <v>11802</v>
      </c>
    </row>
    <row r="32586">
      <c r="A32586" s="1" t="s">
        <v>11803</v>
      </c>
    </row>
    <row r="32588">
      <c r="A32588" s="1" t="s">
        <v>11804</v>
      </c>
    </row>
    <row r="32590">
      <c r="A32590" s="1" t="s">
        <v>11805</v>
      </c>
    </row>
    <row r="32591">
      <c r="A32591" s="1" t="s">
        <v>11806</v>
      </c>
    </row>
    <row r="32592">
      <c r="A32592" s="1" t="s">
        <v>11807</v>
      </c>
    </row>
    <row r="32594">
      <c r="A32594" s="1" t="s">
        <v>11808</v>
      </c>
    </row>
    <row r="32595">
      <c r="A32595" s="1" t="s">
        <v>11800</v>
      </c>
    </row>
    <row r="32596">
      <c r="A32596" s="1" t="s">
        <v>11801</v>
      </c>
    </row>
    <row r="32597">
      <c r="A32597" s="1" t="s">
        <v>11802</v>
      </c>
    </row>
    <row r="32598">
      <c r="A32598" s="1" t="s">
        <v>11803</v>
      </c>
    </row>
    <row r="32599">
      <c r="A32599" s="1" t="s">
        <v>11804</v>
      </c>
    </row>
    <row r="32600">
      <c r="A32600" s="1" t="s">
        <v>11805</v>
      </c>
    </row>
    <row r="32601">
      <c r="A32601" s="1" t="s">
        <v>11806</v>
      </c>
    </row>
    <row r="32602">
      <c r="A32602" s="1" t="s">
        <v>11809</v>
      </c>
    </row>
    <row r="32603">
      <c r="A32603" s="1" t="s">
        <v>11810</v>
      </c>
    </row>
    <row r="32604">
      <c r="A32604" s="1" t="s">
        <v>11811</v>
      </c>
    </row>
    <row r="32605">
      <c r="A32605" s="1" t="s">
        <v>11812</v>
      </c>
    </row>
    <row r="32606">
      <c r="A32606" s="1" t="s">
        <v>11813</v>
      </c>
    </row>
    <row r="32607">
      <c r="A32607" s="1" t="s">
        <v>11814</v>
      </c>
    </row>
    <row r="32608">
      <c r="A32608" s="1" t="s">
        <v>11815</v>
      </c>
    </row>
    <row r="32609">
      <c r="A32609" s="1" t="s">
        <v>11816</v>
      </c>
    </row>
    <row r="32610">
      <c r="A32610" s="1" t="s">
        <v>11817</v>
      </c>
    </row>
    <row r="32611">
      <c r="A32611" s="1" t="s">
        <v>5278</v>
      </c>
    </row>
    <row r="32612">
      <c r="A32612" s="1" t="s">
        <v>966</v>
      </c>
    </row>
    <row r="32613">
      <c r="A32613" s="1" t="s">
        <v>11818</v>
      </c>
    </row>
    <row r="32614">
      <c r="A32614" s="1" t="s">
        <v>11819</v>
      </c>
    </row>
    <row r="32615">
      <c r="A32615" s="1" t="s">
        <v>11820</v>
      </c>
    </row>
    <row r="32616">
      <c r="A32616" s="1" t="s">
        <v>11821</v>
      </c>
    </row>
    <row r="32617">
      <c r="A32617" s="1" t="s">
        <v>11822</v>
      </c>
    </row>
    <row r="32618">
      <c r="A32618" s="1" t="s">
        <v>11823</v>
      </c>
    </row>
    <row r="32619">
      <c r="A32619" s="1" t="s">
        <v>11824</v>
      </c>
    </row>
    <row r="32620">
      <c r="A32620" s="1" t="s">
        <v>11825</v>
      </c>
    </row>
    <row r="32621">
      <c r="A32621" s="1" t="s">
        <v>11826</v>
      </c>
    </row>
    <row r="32622">
      <c r="A32622" s="1" t="s">
        <v>165</v>
      </c>
    </row>
    <row r="32623">
      <c r="A32623" s="1" t="s">
        <v>11827</v>
      </c>
    </row>
    <row r="32624">
      <c r="A32624" s="1" t="s">
        <v>11811</v>
      </c>
    </row>
    <row r="32625">
      <c r="A32625" s="1" t="s">
        <v>11812</v>
      </c>
    </row>
    <row r="32626">
      <c r="A32626" s="1" t="s">
        <v>11813</v>
      </c>
    </row>
    <row r="32627">
      <c r="A32627" s="1" t="s">
        <v>11814</v>
      </c>
    </row>
    <row r="32628">
      <c r="A32628" s="1" t="s">
        <v>11815</v>
      </c>
    </row>
    <row r="32629">
      <c r="A32629" s="1" t="s">
        <v>11816</v>
      </c>
    </row>
    <row r="32630">
      <c r="A32630" s="1" t="s">
        <v>11817</v>
      </c>
    </row>
    <row r="32631">
      <c r="A32631" s="1" t="s">
        <v>5278</v>
      </c>
    </row>
    <row r="32632">
      <c r="A32632" s="1" t="s">
        <v>11818</v>
      </c>
    </row>
    <row r="32633">
      <c r="A32633" s="1" t="s">
        <v>11819</v>
      </c>
    </row>
    <row r="32634">
      <c r="A32634" s="1" t="s">
        <v>11820</v>
      </c>
    </row>
    <row r="32635">
      <c r="A32635" s="1" t="s">
        <v>11821</v>
      </c>
    </row>
    <row r="32636">
      <c r="A32636" s="1" t="s">
        <v>11822</v>
      </c>
    </row>
    <row r="32637">
      <c r="A32637" s="1" t="s">
        <v>11823</v>
      </c>
    </row>
    <row r="32638">
      <c r="A32638" s="1" t="s">
        <v>11824</v>
      </c>
    </row>
    <row r="32639">
      <c r="A32639" s="1" t="s">
        <v>11825</v>
      </c>
    </row>
    <row r="32640">
      <c r="A32640" s="1" t="s">
        <v>11828</v>
      </c>
    </row>
    <row r="32641">
      <c r="A32641" s="1" t="s">
        <v>11829</v>
      </c>
    </row>
    <row r="32643">
      <c r="A32643" s="1" t="s">
        <v>11830</v>
      </c>
    </row>
    <row r="32644">
      <c r="A32644" s="1" t="s">
        <v>11831</v>
      </c>
    </row>
    <row r="32645">
      <c r="A32645" s="1" t="s">
        <v>11832</v>
      </c>
    </row>
    <row r="32646">
      <c r="A32646" s="1" t="s">
        <v>900</v>
      </c>
    </row>
    <row r="32647">
      <c r="A32647" s="1" t="s">
        <v>2871</v>
      </c>
    </row>
    <row r="32648">
      <c r="A32648" s="1" t="s">
        <v>11833</v>
      </c>
    </row>
    <row r="32649">
      <c r="A32649" s="1" t="s">
        <v>11831</v>
      </c>
    </row>
    <row r="32650">
      <c r="A32650" s="1" t="s">
        <v>11832</v>
      </c>
    </row>
    <row r="32651">
      <c r="A32651" s="1" t="s">
        <v>11834</v>
      </c>
    </row>
    <row r="32652">
      <c r="A32652" s="1" t="s">
        <v>11835</v>
      </c>
    </row>
    <row r="32654">
      <c r="A32654" s="1" t="s">
        <v>5239</v>
      </c>
    </row>
    <row r="32656">
      <c r="A32656" s="1" t="s">
        <v>11836</v>
      </c>
    </row>
    <row r="32658">
      <c r="A32658" s="1" t="s">
        <v>11837</v>
      </c>
    </row>
    <row r="32660">
      <c r="A32660" s="1" t="s">
        <v>1505</v>
      </c>
    </row>
    <row r="32662">
      <c r="A32662" s="1" t="s">
        <v>11838</v>
      </c>
    </row>
    <row r="32663">
      <c r="A32663" s="1" t="s">
        <v>11839</v>
      </c>
    </row>
    <row r="32664">
      <c r="A32664" s="1" t="s">
        <v>5224</v>
      </c>
    </row>
    <row r="32665">
      <c r="A32665" s="1" t="s">
        <v>5225</v>
      </c>
    </row>
    <row r="32667">
      <c r="A32667" s="1" t="s">
        <v>11840</v>
      </c>
    </row>
    <row r="32668">
      <c r="A32668" s="1" t="s">
        <v>11841</v>
      </c>
    </row>
    <row r="32669">
      <c r="A32669" s="1" t="s">
        <v>11842</v>
      </c>
    </row>
    <row r="32670">
      <c r="A32670" s="1" t="s">
        <v>11843</v>
      </c>
    </row>
    <row r="32671">
      <c r="A32671" s="1" t="s">
        <v>11844</v>
      </c>
    </row>
    <row r="32673">
      <c r="A32673" s="1" t="s">
        <v>11845</v>
      </c>
    </row>
    <row r="32675">
      <c r="A32675" s="1" t="s">
        <v>11846</v>
      </c>
    </row>
    <row r="32676">
      <c r="A32676" s="1" t="s">
        <v>11847</v>
      </c>
    </row>
    <row r="32678">
      <c r="A32678" s="1" t="s">
        <v>11848</v>
      </c>
    </row>
    <row r="32680">
      <c r="A32680" s="1" t="s">
        <v>11849</v>
      </c>
    </row>
    <row r="32681">
      <c r="A32681" s="1" t="s">
        <v>11850</v>
      </c>
    </row>
    <row r="32682">
      <c r="A32682" s="1" t="s">
        <v>11851</v>
      </c>
    </row>
    <row r="32684">
      <c r="A32684" s="1" t="s">
        <v>11852</v>
      </c>
    </row>
    <row r="32685">
      <c r="A32685" s="1" t="s">
        <v>11853</v>
      </c>
    </row>
    <row r="32687">
      <c r="A32687" s="1" t="s">
        <v>11854</v>
      </c>
    </row>
    <row r="32688">
      <c r="A32688" s="1" t="s">
        <v>11855</v>
      </c>
    </row>
    <row r="32689">
      <c r="A32689" s="1" t="s">
        <v>5239</v>
      </c>
    </row>
    <row r="32690">
      <c r="A32690" s="1" t="s">
        <v>11836</v>
      </c>
    </row>
    <row r="32691">
      <c r="A32691" s="1" t="s">
        <v>11837</v>
      </c>
    </row>
    <row r="32692">
      <c r="A32692" s="1" t="s">
        <v>11838</v>
      </c>
    </row>
    <row r="32693">
      <c r="A32693" s="1" t="s">
        <v>11839</v>
      </c>
    </row>
    <row r="32694">
      <c r="A32694" s="1" t="s">
        <v>5224</v>
      </c>
    </row>
    <row r="32695">
      <c r="A32695" s="1" t="s">
        <v>5225</v>
      </c>
    </row>
    <row r="32696">
      <c r="A32696" s="1" t="s">
        <v>11840</v>
      </c>
    </row>
    <row r="32697">
      <c r="A32697" s="1" t="s">
        <v>11841</v>
      </c>
    </row>
    <row r="32698">
      <c r="A32698" s="1" t="s">
        <v>11842</v>
      </c>
    </row>
    <row r="32699">
      <c r="A32699" s="1" t="s">
        <v>11843</v>
      </c>
    </row>
    <row r="32700">
      <c r="A32700" s="1" t="s">
        <v>11844</v>
      </c>
    </row>
    <row r="32701">
      <c r="A32701" s="1" t="s">
        <v>11845</v>
      </c>
    </row>
    <row r="32702">
      <c r="A32702" s="1" t="s">
        <v>11846</v>
      </c>
    </row>
    <row r="32703">
      <c r="A32703" s="1" t="s">
        <v>11847</v>
      </c>
    </row>
    <row r="32704">
      <c r="A32704" s="1" t="s">
        <v>11849</v>
      </c>
    </row>
    <row r="32705">
      <c r="A32705" s="1" t="s">
        <v>11850</v>
      </c>
    </row>
    <row r="32706">
      <c r="A32706" s="1" t="s">
        <v>11851</v>
      </c>
    </row>
    <row r="32707">
      <c r="A32707" s="1" t="s">
        <v>11852</v>
      </c>
    </row>
    <row r="32708">
      <c r="A32708" s="1" t="s">
        <v>11853</v>
      </c>
    </row>
    <row r="32709">
      <c r="A32709" s="1" t="s">
        <v>11856</v>
      </c>
    </row>
    <row r="32710">
      <c r="A32710" s="1" t="s">
        <v>11857</v>
      </c>
    </row>
    <row r="32712">
      <c r="A32712" s="1" t="s">
        <v>5211</v>
      </c>
    </row>
    <row r="32714">
      <c r="A32714" s="1" t="s">
        <v>11858</v>
      </c>
    </row>
    <row r="32715">
      <c r="A32715" s="1" t="s">
        <v>11859</v>
      </c>
    </row>
    <row r="32717">
      <c r="A32717" s="1" t="s">
        <v>5214</v>
      </c>
    </row>
    <row r="32719">
      <c r="A32719" s="1" t="s">
        <v>11860</v>
      </c>
    </row>
    <row r="32721">
      <c r="A32721" s="1" t="s">
        <v>11861</v>
      </c>
    </row>
    <row r="32722">
      <c r="A32722" s="1" t="s">
        <v>11862</v>
      </c>
    </row>
    <row r="32724">
      <c r="A32724" s="1" t="s">
        <v>11863</v>
      </c>
    </row>
    <row r="32725">
      <c r="A32725" s="1" t="s">
        <v>11864</v>
      </c>
    </row>
    <row r="32727">
      <c r="A32727" s="1" t="s">
        <v>11865</v>
      </c>
    </row>
    <row r="32728">
      <c r="A32728" s="1" t="s">
        <v>11866</v>
      </c>
    </row>
    <row r="32730">
      <c r="A32730" s="1" t="s">
        <v>11867</v>
      </c>
    </row>
    <row r="32732">
      <c r="A32732" s="1" t="s">
        <v>11837</v>
      </c>
    </row>
    <row r="32734">
      <c r="A32734" s="1" t="s">
        <v>11868</v>
      </c>
    </row>
    <row r="32735">
      <c r="A32735" s="1" t="s">
        <v>11869</v>
      </c>
    </row>
    <row r="32737">
      <c r="A32737" s="1" t="s">
        <v>11870</v>
      </c>
    </row>
    <row r="32738">
      <c r="A32738" s="1" t="s">
        <v>11871</v>
      </c>
    </row>
    <row r="32739">
      <c r="A32739" s="1" t="s">
        <v>11872</v>
      </c>
    </row>
    <row r="32740">
      <c r="A32740" s="1" t="s">
        <v>11873</v>
      </c>
    </row>
    <row r="32742">
      <c r="A32742" s="1" t="s">
        <v>11874</v>
      </c>
    </row>
    <row r="32743">
      <c r="A32743" s="1" t="s">
        <v>11875</v>
      </c>
    </row>
    <row r="32744">
      <c r="A32744" s="1" t="s">
        <v>11876</v>
      </c>
    </row>
    <row r="32745">
      <c r="A32745" s="1" t="s">
        <v>11877</v>
      </c>
    </row>
    <row r="32746">
      <c r="A32746" s="1" t="s">
        <v>11878</v>
      </c>
    </row>
    <row r="32748">
      <c r="A32748" s="1" t="s">
        <v>5231</v>
      </c>
    </row>
    <row r="32749">
      <c r="A32749" s="1" t="s">
        <v>11879</v>
      </c>
    </row>
    <row r="32750">
      <c r="A32750" s="1" t="s">
        <v>11880</v>
      </c>
    </row>
    <row r="32751">
      <c r="A32751" s="1" t="s">
        <v>11881</v>
      </c>
    </row>
    <row r="32753">
      <c r="A32753" s="1" t="s">
        <v>367</v>
      </c>
    </row>
    <row r="32754">
      <c r="A32754" s="1" t="s">
        <v>11882</v>
      </c>
    </row>
    <row r="32755">
      <c r="A32755" s="1" t="s">
        <v>11859</v>
      </c>
    </row>
    <row r="32756">
      <c r="A32756" s="1" t="s">
        <v>5214</v>
      </c>
    </row>
    <row r="32757">
      <c r="A32757" s="1" t="s">
        <v>11860</v>
      </c>
    </row>
    <row r="32758">
      <c r="A32758" s="1" t="s">
        <v>11861</v>
      </c>
    </row>
    <row r="32759">
      <c r="A32759" s="1" t="s">
        <v>11862</v>
      </c>
    </row>
    <row r="32760">
      <c r="A32760" s="1" t="s">
        <v>11863</v>
      </c>
    </row>
    <row r="32761">
      <c r="A32761" s="1" t="s">
        <v>11864</v>
      </c>
    </row>
    <row r="32762">
      <c r="A32762" s="1" t="s">
        <v>11865</v>
      </c>
    </row>
    <row r="32763">
      <c r="A32763" s="1" t="s">
        <v>11866</v>
      </c>
    </row>
    <row r="32764">
      <c r="A32764" s="1" t="s">
        <v>11867</v>
      </c>
    </row>
    <row r="32765">
      <c r="A32765" s="1" t="s">
        <v>11837</v>
      </c>
    </row>
    <row r="32766">
      <c r="A32766" s="1" t="s">
        <v>11868</v>
      </c>
    </row>
    <row r="32767">
      <c r="A32767" s="1" t="s">
        <v>11869</v>
      </c>
    </row>
    <row r="32768">
      <c r="A32768" s="1" t="s">
        <v>11870</v>
      </c>
    </row>
    <row r="32769">
      <c r="A32769" s="1" t="s">
        <v>11871</v>
      </c>
    </row>
    <row r="32770">
      <c r="A32770" s="1" t="s">
        <v>11872</v>
      </c>
    </row>
    <row r="32771">
      <c r="A32771" s="1" t="s">
        <v>11873</v>
      </c>
    </row>
    <row r="32772">
      <c r="A32772" s="1" t="s">
        <v>11874</v>
      </c>
    </row>
    <row r="32773">
      <c r="A32773" s="1" t="s">
        <v>11875</v>
      </c>
    </row>
    <row r="32774">
      <c r="A32774" s="1" t="s">
        <v>11876</v>
      </c>
    </row>
    <row r="32775">
      <c r="A32775" s="1" t="s">
        <v>11877</v>
      </c>
    </row>
    <row r="32776">
      <c r="A32776" s="1" t="s">
        <v>11878</v>
      </c>
    </row>
    <row r="32777">
      <c r="A32777" s="1" t="s">
        <v>5231</v>
      </c>
    </row>
    <row r="32778">
      <c r="A32778" s="1" t="s">
        <v>11879</v>
      </c>
    </row>
    <row r="32779">
      <c r="A32779" s="1" t="s">
        <v>11883</v>
      </c>
    </row>
    <row r="32780">
      <c r="A32780" s="1" t="s">
        <v>11884</v>
      </c>
    </row>
    <row r="32782">
      <c r="A32782" s="1" t="s">
        <v>5211</v>
      </c>
    </row>
    <row r="32784">
      <c r="A32784" s="1" t="s">
        <v>5212</v>
      </c>
    </row>
    <row r="32785">
      <c r="A32785" s="1" t="s">
        <v>5213</v>
      </c>
    </row>
    <row r="32787">
      <c r="A32787" s="1" t="s">
        <v>5214</v>
      </c>
    </row>
    <row r="32789">
      <c r="A32789" s="1" t="s">
        <v>5215</v>
      </c>
    </row>
    <row r="32791">
      <c r="A32791" s="1" t="s">
        <v>4007</v>
      </c>
    </row>
    <row r="32793">
      <c r="A32793" s="1" t="s">
        <v>5216</v>
      </c>
    </row>
    <row r="32794">
      <c r="A32794" s="1" t="s">
        <v>5217</v>
      </c>
    </row>
    <row r="32796">
      <c r="A32796" s="1" t="s">
        <v>5218</v>
      </c>
    </row>
    <row r="32798">
      <c r="A32798" s="1" t="s">
        <v>5219</v>
      </c>
    </row>
    <row r="32800">
      <c r="A32800" s="1" t="s">
        <v>5220</v>
      </c>
    </row>
    <row r="32802">
      <c r="A32802" s="1" t="s">
        <v>5221</v>
      </c>
    </row>
    <row r="32804">
      <c r="A32804" s="1" t="s">
        <v>5222</v>
      </c>
    </row>
    <row r="32805">
      <c r="A32805" s="1" t="s">
        <v>5223</v>
      </c>
    </row>
    <row r="32806">
      <c r="A32806" s="1" t="s">
        <v>5224</v>
      </c>
    </row>
    <row r="32807">
      <c r="A32807" s="1" t="s">
        <v>5225</v>
      </c>
    </row>
    <row r="32809">
      <c r="A32809" s="1" t="s">
        <v>5226</v>
      </c>
    </row>
    <row r="32810">
      <c r="A32810" s="1" t="s">
        <v>5227</v>
      </c>
    </row>
    <row r="32811">
      <c r="A32811" s="1" t="s">
        <v>5228</v>
      </c>
    </row>
    <row r="32812">
      <c r="A32812" s="1" t="s">
        <v>5229</v>
      </c>
    </row>
    <row r="32813">
      <c r="A32813" s="1" t="s">
        <v>5230</v>
      </c>
    </row>
    <row r="32815">
      <c r="A32815" s="1" t="s">
        <v>5231</v>
      </c>
    </row>
    <row r="32816">
      <c r="A32816" s="1" t="s">
        <v>5232</v>
      </c>
    </row>
    <row r="32817">
      <c r="A32817" s="1" t="s">
        <v>5233</v>
      </c>
    </row>
    <row r="32818">
      <c r="A32818" s="1" t="s">
        <v>5234</v>
      </c>
    </row>
    <row r="32820">
      <c r="A32820" s="1" t="s">
        <v>233</v>
      </c>
    </row>
    <row r="32821">
      <c r="A32821" s="1" t="s">
        <v>5235</v>
      </c>
    </row>
    <row r="32822">
      <c r="A32822" s="1" t="s">
        <v>5213</v>
      </c>
    </row>
    <row r="32823">
      <c r="A32823" s="1" t="s">
        <v>5214</v>
      </c>
    </row>
    <row r="32824">
      <c r="A32824" s="1" t="s">
        <v>5215</v>
      </c>
    </row>
    <row r="32825">
      <c r="A32825" s="1" t="s">
        <v>5216</v>
      </c>
    </row>
    <row r="32826">
      <c r="A32826" s="1" t="s">
        <v>5217</v>
      </c>
    </row>
    <row r="32827">
      <c r="A32827" s="1" t="s">
        <v>5218</v>
      </c>
    </row>
    <row r="32828">
      <c r="A32828" s="1" t="s">
        <v>5219</v>
      </c>
    </row>
    <row r="32829">
      <c r="A32829" s="1" t="s">
        <v>5236</v>
      </c>
    </row>
    <row r="32830">
      <c r="A32830" s="1" t="s">
        <v>5222</v>
      </c>
    </row>
    <row r="32831">
      <c r="A32831" s="1" t="s">
        <v>5223</v>
      </c>
    </row>
    <row r="32832">
      <c r="A32832" s="1" t="s">
        <v>5224</v>
      </c>
    </row>
    <row r="32833">
      <c r="A32833" s="1" t="s">
        <v>5225</v>
      </c>
    </row>
    <row r="32834">
      <c r="A32834" s="1" t="s">
        <v>5226</v>
      </c>
    </row>
    <row r="32835">
      <c r="A32835" s="1" t="s">
        <v>5227</v>
      </c>
    </row>
    <row r="32836">
      <c r="A32836" s="1" t="s">
        <v>5228</v>
      </c>
    </row>
    <row r="32837">
      <c r="A32837" s="1" t="s">
        <v>5229</v>
      </c>
    </row>
    <row r="32838">
      <c r="A32838" s="1" t="s">
        <v>5230</v>
      </c>
    </row>
    <row r="32839">
      <c r="A32839" s="1" t="s">
        <v>5231</v>
      </c>
    </row>
    <row r="32840">
      <c r="A32840" s="1" t="s">
        <v>5232</v>
      </c>
    </row>
    <row r="32841">
      <c r="A32841" s="1" t="s">
        <v>5233</v>
      </c>
    </row>
    <row r="32842">
      <c r="A32842" s="1" t="s">
        <v>5237</v>
      </c>
    </row>
    <row r="32843">
      <c r="A32843" s="1" t="s">
        <v>11885</v>
      </c>
    </row>
    <row r="32845">
      <c r="A32845" s="1" t="s">
        <v>5196</v>
      </c>
    </row>
    <row r="32847">
      <c r="A32847" s="1" t="s">
        <v>11886</v>
      </c>
    </row>
    <row r="32849">
      <c r="A32849" s="1" t="s">
        <v>11887</v>
      </c>
    </row>
    <row r="32850">
      <c r="A32850" s="1" t="s">
        <v>11888</v>
      </c>
    </row>
    <row r="32851">
      <c r="A32851" s="1" t="s">
        <v>11889</v>
      </c>
    </row>
    <row r="32853">
      <c r="A32853" s="1" t="s">
        <v>11890</v>
      </c>
    </row>
    <row r="32854">
      <c r="A32854" s="1" t="s">
        <v>11891</v>
      </c>
    </row>
    <row r="32855">
      <c r="A32855" s="1" t="s">
        <v>11892</v>
      </c>
    </row>
    <row r="32857">
      <c r="A32857" s="1" t="s">
        <v>5203</v>
      </c>
    </row>
    <row r="32859">
      <c r="A32859" s="1" t="s">
        <v>11893</v>
      </c>
    </row>
    <row r="32861">
      <c r="A32861" s="1" t="s">
        <v>2974</v>
      </c>
    </row>
    <row r="32863">
      <c r="A32863" s="1" t="s">
        <v>11894</v>
      </c>
    </row>
    <row r="32865">
      <c r="A32865" s="1" t="s">
        <v>11830</v>
      </c>
    </row>
    <row r="32866">
      <c r="A32866" s="1" t="s">
        <v>11831</v>
      </c>
    </row>
    <row r="32867">
      <c r="A32867" s="1" t="s">
        <v>11832</v>
      </c>
    </row>
    <row r="32868">
      <c r="A32868" s="1" t="s">
        <v>900</v>
      </c>
    </row>
    <row r="32870">
      <c r="A32870" s="1" t="s">
        <v>2871</v>
      </c>
    </row>
    <row r="32871">
      <c r="A32871" s="1" t="s">
        <v>11895</v>
      </c>
    </row>
    <row r="32872">
      <c r="A32872" s="1" t="s">
        <v>11886</v>
      </c>
    </row>
    <row r="32873">
      <c r="A32873" s="1" t="s">
        <v>11887</v>
      </c>
    </row>
    <row r="32874">
      <c r="A32874" s="1" t="s">
        <v>11888</v>
      </c>
    </row>
    <row r="32875">
      <c r="A32875" s="1" t="s">
        <v>11889</v>
      </c>
    </row>
    <row r="32876">
      <c r="A32876" s="1" t="s">
        <v>11890</v>
      </c>
    </row>
    <row r="32877">
      <c r="A32877" s="1" t="s">
        <v>11891</v>
      </c>
    </row>
    <row r="32878">
      <c r="A32878" s="1" t="s">
        <v>11892</v>
      </c>
    </row>
    <row r="32879">
      <c r="A32879" s="1" t="s">
        <v>5203</v>
      </c>
    </row>
    <row r="32880">
      <c r="A32880" s="1" t="s">
        <v>11893</v>
      </c>
    </row>
    <row r="32881">
      <c r="A32881" s="1" t="s">
        <v>11894</v>
      </c>
    </row>
    <row r="32882">
      <c r="A32882" s="1" t="s">
        <v>11830</v>
      </c>
    </row>
    <row r="32883">
      <c r="A32883" s="1" t="s">
        <v>11831</v>
      </c>
    </row>
    <row r="32884">
      <c r="A32884" s="1" t="s">
        <v>11832</v>
      </c>
    </row>
    <row r="32885">
      <c r="A32885" s="1" t="s">
        <v>11896</v>
      </c>
    </row>
    <row r="32886">
      <c r="A32886" s="1" t="s">
        <v>11897</v>
      </c>
    </row>
    <row r="32888">
      <c r="A32888" s="1" t="s">
        <v>5196</v>
      </c>
    </row>
    <row r="32890">
      <c r="A32890" s="1" t="s">
        <v>4755</v>
      </c>
    </row>
    <row r="32892">
      <c r="A32892" s="1" t="s">
        <v>5197</v>
      </c>
    </row>
    <row r="32893">
      <c r="A32893" s="1" t="s">
        <v>5198</v>
      </c>
    </row>
    <row r="32894">
      <c r="A32894" s="1" t="s">
        <v>5199</v>
      </c>
    </row>
    <row r="32896">
      <c r="A32896" s="1" t="s">
        <v>5200</v>
      </c>
    </row>
    <row r="32897">
      <c r="A32897" s="1" t="s">
        <v>5201</v>
      </c>
    </row>
    <row r="32898">
      <c r="A32898" s="1" t="s">
        <v>5202</v>
      </c>
    </row>
    <row r="32900">
      <c r="A32900" s="1" t="s">
        <v>5203</v>
      </c>
    </row>
    <row r="32902">
      <c r="A32902" s="1" t="s">
        <v>5204</v>
      </c>
    </row>
    <row r="32903">
      <c r="A32903" s="1" t="s">
        <v>5205</v>
      </c>
    </row>
    <row r="32905">
      <c r="A32905" s="1" t="s">
        <v>5206</v>
      </c>
    </row>
    <row r="32907">
      <c r="A32907" s="1" t="s">
        <v>2974</v>
      </c>
    </row>
    <row r="32909">
      <c r="A32909" s="1" t="s">
        <v>5207</v>
      </c>
    </row>
    <row r="32911">
      <c r="A32911" s="1" t="s">
        <v>897</v>
      </c>
    </row>
    <row r="32912">
      <c r="A32912" s="1" t="s">
        <v>898</v>
      </c>
    </row>
    <row r="32913">
      <c r="A32913" s="1" t="s">
        <v>899</v>
      </c>
    </row>
    <row r="32914">
      <c r="A32914" s="1" t="s">
        <v>900</v>
      </c>
    </row>
    <row r="32916">
      <c r="A32916" s="1" t="s">
        <v>2871</v>
      </c>
    </row>
    <row r="32917">
      <c r="A32917" s="1" t="s">
        <v>5208</v>
      </c>
    </row>
    <row r="32918">
      <c r="A32918" s="1" t="s">
        <v>5196</v>
      </c>
    </row>
    <row r="32919">
      <c r="A32919" s="1" t="s">
        <v>4755</v>
      </c>
    </row>
    <row r="32920">
      <c r="A32920" s="1" t="s">
        <v>5197</v>
      </c>
    </row>
    <row r="32921">
      <c r="A32921" s="1" t="s">
        <v>5198</v>
      </c>
    </row>
    <row r="32922">
      <c r="A32922" s="1" t="s">
        <v>5199</v>
      </c>
    </row>
    <row r="32923">
      <c r="A32923" s="1" t="s">
        <v>5200</v>
      </c>
    </row>
    <row r="32924">
      <c r="A32924" s="1" t="s">
        <v>5201</v>
      </c>
    </row>
    <row r="32925">
      <c r="A32925" s="1" t="s">
        <v>5202</v>
      </c>
    </row>
    <row r="32926">
      <c r="A32926" s="1" t="s">
        <v>5203</v>
      </c>
    </row>
    <row r="32927">
      <c r="A32927" s="1" t="s">
        <v>5204</v>
      </c>
    </row>
    <row r="32928">
      <c r="A32928" s="1" t="s">
        <v>5205</v>
      </c>
    </row>
    <row r="32929">
      <c r="A32929" s="1" t="s">
        <v>5206</v>
      </c>
    </row>
    <row r="32930">
      <c r="A32930" s="1" t="s">
        <v>5207</v>
      </c>
    </row>
    <row r="32931">
      <c r="A32931" s="1" t="s">
        <v>897</v>
      </c>
    </row>
    <row r="32932">
      <c r="A32932" s="1" t="s">
        <v>898</v>
      </c>
    </row>
    <row r="32933">
      <c r="A32933" s="1" t="s">
        <v>899</v>
      </c>
    </row>
    <row r="32934">
      <c r="A32934" s="1" t="s">
        <v>5209</v>
      </c>
    </row>
    <row r="32935">
      <c r="A32935" s="1" t="s">
        <v>11898</v>
      </c>
    </row>
    <row r="32936">
      <c r="A32936" s="1" t="s">
        <v>11899</v>
      </c>
    </row>
    <row r="32938">
      <c r="A32938" s="1" t="s">
        <v>5180</v>
      </c>
    </row>
    <row r="32940">
      <c r="A32940" s="1" t="s">
        <v>11900</v>
      </c>
    </row>
    <row r="32941">
      <c r="A32941" s="1" t="s">
        <v>11901</v>
      </c>
    </row>
    <row r="32942">
      <c r="A32942" s="1" t="s">
        <v>11902</v>
      </c>
    </row>
    <row r="32943">
      <c r="A32943" s="1" t="s">
        <v>11903</v>
      </c>
    </row>
    <row r="32945">
      <c r="A32945" s="1" t="s">
        <v>11904</v>
      </c>
    </row>
    <row r="32946">
      <c r="A32946" s="1" t="s">
        <v>11905</v>
      </c>
    </row>
    <row r="32947">
      <c r="A32947" s="1" t="s">
        <v>11906</v>
      </c>
    </row>
    <row r="32949">
      <c r="A32949" s="1" t="s">
        <v>11907</v>
      </c>
    </row>
    <row r="32950">
      <c r="A32950" s="1" t="s">
        <v>11908</v>
      </c>
    </row>
    <row r="32951">
      <c r="A32951" s="1" t="s">
        <v>11909</v>
      </c>
    </row>
    <row r="32952">
      <c r="A32952" s="1" t="s">
        <v>11910</v>
      </c>
    </row>
    <row r="32954">
      <c r="A32954" s="1" t="s">
        <v>11911</v>
      </c>
    </row>
    <row r="32956">
      <c r="A32956" s="1" t="s">
        <v>11912</v>
      </c>
    </row>
    <row r="32957">
      <c r="A32957" s="1" t="s">
        <v>11831</v>
      </c>
    </row>
    <row r="32958">
      <c r="A32958" s="1" t="s">
        <v>11832</v>
      </c>
    </row>
    <row r="32959">
      <c r="A32959" s="1" t="s">
        <v>900</v>
      </c>
    </row>
    <row r="32960">
      <c r="A32960" s="1" t="s">
        <v>2871</v>
      </c>
    </row>
    <row r="32961">
      <c r="A32961" s="1" t="s">
        <v>11913</v>
      </c>
    </row>
    <row r="32962">
      <c r="A32962" s="1" t="s">
        <v>11899</v>
      </c>
    </row>
    <row r="32963">
      <c r="A32963" s="1" t="s">
        <v>5180</v>
      </c>
    </row>
    <row r="32964">
      <c r="A32964" s="1" t="s">
        <v>11900</v>
      </c>
    </row>
    <row r="32965">
      <c r="A32965" s="1" t="s">
        <v>11901</v>
      </c>
    </row>
    <row r="32966">
      <c r="A32966" s="1" t="s">
        <v>11902</v>
      </c>
    </row>
    <row r="32967">
      <c r="A32967" s="1" t="s">
        <v>11903</v>
      </c>
    </row>
    <row r="32968">
      <c r="A32968" s="1" t="s">
        <v>11904</v>
      </c>
    </row>
    <row r="32969">
      <c r="A32969" s="1" t="s">
        <v>11905</v>
      </c>
    </row>
    <row r="32970">
      <c r="A32970" s="1" t="s">
        <v>11906</v>
      </c>
    </row>
    <row r="32971">
      <c r="A32971" s="1" t="s">
        <v>11907</v>
      </c>
    </row>
    <row r="32972">
      <c r="A32972" s="1" t="s">
        <v>11908</v>
      </c>
    </row>
    <row r="32973">
      <c r="A32973" s="1" t="s">
        <v>11909</v>
      </c>
    </row>
    <row r="32974">
      <c r="A32974" s="1" t="s">
        <v>11910</v>
      </c>
    </row>
    <row r="32975">
      <c r="A32975" s="1" t="s">
        <v>11911</v>
      </c>
    </row>
    <row r="32976">
      <c r="A32976" s="1" t="s">
        <v>11912</v>
      </c>
    </row>
    <row r="32977">
      <c r="A32977" s="1" t="s">
        <v>11831</v>
      </c>
    </row>
    <row r="32978">
      <c r="A32978" s="1" t="s">
        <v>11832</v>
      </c>
    </row>
    <row r="32979">
      <c r="A32979" s="1" t="s">
        <v>11914</v>
      </c>
    </row>
    <row r="32980">
      <c r="A32980" s="1" t="s">
        <v>11915</v>
      </c>
    </row>
    <row r="32982">
      <c r="A32982" s="1" t="s">
        <v>11886</v>
      </c>
    </row>
    <row r="32984">
      <c r="A32984" s="1" t="s">
        <v>11916</v>
      </c>
    </row>
    <row r="32985">
      <c r="A32985" s="1" t="s">
        <v>11917</v>
      </c>
    </row>
    <row r="32986">
      <c r="A32986" s="1" t="s">
        <v>11918</v>
      </c>
    </row>
    <row r="32987">
      <c r="A32987" s="1" t="s">
        <v>11919</v>
      </c>
    </row>
    <row r="32988">
      <c r="A32988" s="1" t="s">
        <v>11920</v>
      </c>
    </row>
    <row r="32989">
      <c r="A32989" s="1" t="s">
        <v>11921</v>
      </c>
    </row>
    <row r="32990">
      <c r="A32990" s="1" t="s">
        <v>11922</v>
      </c>
    </row>
    <row r="32992">
      <c r="A32992" s="1" t="s">
        <v>11923</v>
      </c>
    </row>
    <row r="32993">
      <c r="A32993" s="1" t="s">
        <v>11924</v>
      </c>
    </row>
    <row r="32994">
      <c r="A32994" s="1" t="s">
        <v>11925</v>
      </c>
    </row>
    <row r="32996">
      <c r="A32996" s="1" t="s">
        <v>11926</v>
      </c>
    </row>
    <row r="32997">
      <c r="A32997" s="1" t="s">
        <v>11927</v>
      </c>
    </row>
    <row r="32998">
      <c r="A32998" s="1" t="s">
        <v>11928</v>
      </c>
    </row>
    <row r="32999">
      <c r="A32999" s="1" t="s">
        <v>11929</v>
      </c>
    </row>
    <row r="33000">
      <c r="A33000" s="1" t="s">
        <v>11930</v>
      </c>
    </row>
    <row r="33001">
      <c r="A33001" s="1" t="s">
        <v>11931</v>
      </c>
    </row>
    <row r="33002">
      <c r="A33002" s="1" t="s">
        <v>11932</v>
      </c>
    </row>
    <row r="33003">
      <c r="A33003" s="1" t="s">
        <v>11933</v>
      </c>
    </row>
    <row r="33004">
      <c r="A33004" s="1" t="s">
        <v>11934</v>
      </c>
    </row>
    <row r="33005">
      <c r="A33005" s="1" t="s">
        <v>11935</v>
      </c>
    </row>
    <row r="33006">
      <c r="A33006" s="1" t="s">
        <v>11936</v>
      </c>
    </row>
    <row r="33007">
      <c r="A33007" s="1" t="s">
        <v>11937</v>
      </c>
    </row>
    <row r="33009">
      <c r="A33009" s="1" t="s">
        <v>11938</v>
      </c>
    </row>
    <row r="33010">
      <c r="A33010" s="1" t="s">
        <v>11939</v>
      </c>
    </row>
    <row r="33012">
      <c r="A33012" s="1" t="s">
        <v>11940</v>
      </c>
    </row>
    <row r="33014">
      <c r="A33014" s="1" t="s">
        <v>11941</v>
      </c>
    </row>
    <row r="33016">
      <c r="A33016" s="1" t="s">
        <v>11942</v>
      </c>
    </row>
    <row r="33018">
      <c r="A33018" s="1" t="s">
        <v>11943</v>
      </c>
    </row>
    <row r="33019">
      <c r="A33019" s="1" t="s">
        <v>11886</v>
      </c>
    </row>
    <row r="33020">
      <c r="A33020" s="1" t="s">
        <v>11916</v>
      </c>
    </row>
    <row r="33021">
      <c r="A33021" s="1" t="s">
        <v>11917</v>
      </c>
    </row>
    <row r="33022">
      <c r="A33022" s="1" t="s">
        <v>11918</v>
      </c>
    </row>
    <row r="33023">
      <c r="A33023" s="1" t="s">
        <v>11919</v>
      </c>
    </row>
    <row r="33024">
      <c r="A33024" s="1" t="s">
        <v>11920</v>
      </c>
    </row>
    <row r="33025">
      <c r="A33025" s="1" t="s">
        <v>11921</v>
      </c>
    </row>
    <row r="33026">
      <c r="A33026" s="1" t="s">
        <v>11922</v>
      </c>
    </row>
    <row r="33027">
      <c r="A33027" s="1" t="s">
        <v>11923</v>
      </c>
    </row>
    <row r="33028">
      <c r="A33028" s="1" t="s">
        <v>11924</v>
      </c>
    </row>
    <row r="33029">
      <c r="A33029" s="1" t="s">
        <v>11925</v>
      </c>
    </row>
    <row r="33030">
      <c r="A33030" s="1" t="s">
        <v>11926</v>
      </c>
    </row>
    <row r="33031">
      <c r="A33031" s="1" t="s">
        <v>11927</v>
      </c>
    </row>
    <row r="33032">
      <c r="A33032" s="1" t="s">
        <v>11928</v>
      </c>
    </row>
    <row r="33033">
      <c r="A33033" s="1" t="s">
        <v>11929</v>
      </c>
    </row>
    <row r="33034">
      <c r="A33034" s="1" t="s">
        <v>11930</v>
      </c>
    </row>
    <row r="33035">
      <c r="A33035" s="1" t="s">
        <v>11931</v>
      </c>
    </row>
    <row r="33036">
      <c r="A33036" s="1" t="s">
        <v>11932</v>
      </c>
    </row>
    <row r="33037">
      <c r="A33037" s="1" t="s">
        <v>11933</v>
      </c>
    </row>
    <row r="33038">
      <c r="A33038" s="1" t="s">
        <v>11934</v>
      </c>
    </row>
    <row r="33039">
      <c r="A33039" s="1" t="s">
        <v>11935</v>
      </c>
    </row>
    <row r="33040">
      <c r="A33040" s="1" t="s">
        <v>11936</v>
      </c>
    </row>
    <row r="33041">
      <c r="A33041" s="1" t="s">
        <v>11937</v>
      </c>
    </row>
    <row r="33042">
      <c r="A33042" s="1" t="s">
        <v>11938</v>
      </c>
    </row>
    <row r="33043">
      <c r="A33043" s="1" t="s">
        <v>11939</v>
      </c>
    </row>
    <row r="33044">
      <c r="A33044" s="1" t="s">
        <v>11940</v>
      </c>
    </row>
    <row r="33045">
      <c r="A33045" s="1" t="s">
        <v>11941</v>
      </c>
    </row>
    <row r="33046">
      <c r="A33046" s="1" t="s">
        <v>11944</v>
      </c>
    </row>
    <row r="33047">
      <c r="A33047" s="1" t="s">
        <v>11945</v>
      </c>
    </row>
    <row r="33049">
      <c r="A33049" s="1" t="s">
        <v>11946</v>
      </c>
    </row>
    <row r="33050">
      <c r="A33050" s="1" t="s">
        <v>11947</v>
      </c>
    </row>
    <row r="33052">
      <c r="A33052" s="1" t="s">
        <v>11948</v>
      </c>
    </row>
    <row r="33054">
      <c r="A33054" s="1" t="s">
        <v>11949</v>
      </c>
    </row>
    <row r="33056">
      <c r="A33056" s="1" t="s">
        <v>11950</v>
      </c>
    </row>
    <row r="33057">
      <c r="A33057" s="1" t="s">
        <v>11951</v>
      </c>
    </row>
    <row r="33058">
      <c r="A33058" s="1" t="s">
        <v>11952</v>
      </c>
    </row>
    <row r="33059">
      <c r="A33059" s="1" t="s">
        <v>11953</v>
      </c>
    </row>
    <row r="33060">
      <c r="A33060" s="1" t="s">
        <v>11954</v>
      </c>
    </row>
    <row r="33061">
      <c r="A33061" s="1" t="s">
        <v>11955</v>
      </c>
    </row>
    <row r="33063">
      <c r="A33063" s="1" t="s">
        <v>11956</v>
      </c>
    </row>
    <row r="33065">
      <c r="A33065" s="1" t="s">
        <v>11957</v>
      </c>
    </row>
    <row r="33066">
      <c r="A33066" s="1" t="s">
        <v>11958</v>
      </c>
    </row>
    <row r="33068">
      <c r="A33068" s="1" t="s">
        <v>11959</v>
      </c>
    </row>
    <row r="33069">
      <c r="A33069" s="1" t="s">
        <v>11960</v>
      </c>
    </row>
    <row r="33070">
      <c r="A33070" s="1" t="s">
        <v>11961</v>
      </c>
    </row>
    <row r="33071">
      <c r="A33071" s="1" t="s">
        <v>11962</v>
      </c>
    </row>
    <row r="33072">
      <c r="A33072" s="1" t="s">
        <v>11963</v>
      </c>
    </row>
    <row r="33073">
      <c r="A33073" s="1" t="s">
        <v>11946</v>
      </c>
    </row>
    <row r="33074">
      <c r="A33074" s="1" t="s">
        <v>11947</v>
      </c>
    </row>
    <row r="33075">
      <c r="A33075" s="1" t="s">
        <v>11948</v>
      </c>
    </row>
    <row r="33076">
      <c r="A33076" s="1" t="s">
        <v>11949</v>
      </c>
    </row>
    <row r="33077">
      <c r="A33077" s="1" t="s">
        <v>11950</v>
      </c>
    </row>
    <row r="33078">
      <c r="A33078" s="1" t="s">
        <v>11951</v>
      </c>
    </row>
    <row r="33079">
      <c r="A33079" s="1" t="s">
        <v>11952</v>
      </c>
    </row>
    <row r="33080">
      <c r="A33080" s="1" t="s">
        <v>11953</v>
      </c>
    </row>
    <row r="33081">
      <c r="A33081" s="1" t="s">
        <v>11954</v>
      </c>
    </row>
    <row r="33082">
      <c r="A33082" s="1" t="s">
        <v>11955</v>
      </c>
    </row>
    <row r="33083">
      <c r="A33083" s="1" t="s">
        <v>11956</v>
      </c>
    </row>
    <row r="33084">
      <c r="A33084" s="1" t="s">
        <v>11957</v>
      </c>
    </row>
    <row r="33085">
      <c r="A33085" s="1" t="s">
        <v>11958</v>
      </c>
    </row>
    <row r="33086">
      <c r="A33086" s="1" t="s">
        <v>11959</v>
      </c>
    </row>
    <row r="33087">
      <c r="A33087" s="1" t="s">
        <v>11960</v>
      </c>
    </row>
    <row r="33088">
      <c r="A33088" s="1" t="s">
        <v>11961</v>
      </c>
    </row>
    <row r="33089">
      <c r="A33089" s="1" t="s">
        <v>11964</v>
      </c>
    </row>
    <row r="33090">
      <c r="A33090" s="1" t="s">
        <v>11965</v>
      </c>
    </row>
    <row r="33091">
      <c r="A33091" s="1" t="s">
        <v>11966</v>
      </c>
    </row>
    <row r="33093">
      <c r="A33093" s="1" t="s">
        <v>11967</v>
      </c>
    </row>
    <row r="33094">
      <c r="A33094" s="1" t="s">
        <v>5101</v>
      </c>
    </row>
    <row r="33096">
      <c r="A33096" s="1" t="s">
        <v>11948</v>
      </c>
    </row>
    <row r="33097">
      <c r="A33097" s="1" t="s">
        <v>11949</v>
      </c>
    </row>
    <row r="33099">
      <c r="A33099" s="1" t="s">
        <v>11950</v>
      </c>
    </row>
    <row r="33100">
      <c r="A33100" s="1" t="s">
        <v>11951</v>
      </c>
    </row>
    <row r="33101">
      <c r="A33101" s="1" t="s">
        <v>11952</v>
      </c>
    </row>
    <row r="33102">
      <c r="A33102" s="1" t="s">
        <v>11968</v>
      </c>
    </row>
    <row r="33103">
      <c r="A33103" s="1" t="s">
        <v>11969</v>
      </c>
    </row>
    <row r="33104">
      <c r="A33104" s="1" t="s">
        <v>11955</v>
      </c>
    </row>
    <row r="33106">
      <c r="A33106" s="1" t="s">
        <v>11956</v>
      </c>
    </row>
    <row r="33108">
      <c r="A33108" s="1" t="s">
        <v>11957</v>
      </c>
    </row>
    <row r="33109">
      <c r="A33109" s="1" t="s">
        <v>11958</v>
      </c>
    </row>
    <row r="33111">
      <c r="A33111" s="1" t="s">
        <v>11959</v>
      </c>
    </row>
    <row r="33112">
      <c r="A33112" s="1" t="s">
        <v>11960</v>
      </c>
    </row>
    <row r="33113">
      <c r="A33113" s="1" t="s">
        <v>11970</v>
      </c>
    </row>
    <row r="33114">
      <c r="A33114" s="1" t="s">
        <v>11962</v>
      </c>
    </row>
    <row r="33116">
      <c r="A33116" s="1" t="s">
        <v>11971</v>
      </c>
    </row>
    <row r="33118">
      <c r="A33118" s="1" t="s">
        <v>11972</v>
      </c>
    </row>
    <row r="33119">
      <c r="A33119" s="1" t="s">
        <v>11966</v>
      </c>
    </row>
    <row r="33120">
      <c r="A33120" s="1" t="s">
        <v>11967</v>
      </c>
    </row>
    <row r="33121">
      <c r="A33121" s="1" t="s">
        <v>5101</v>
      </c>
    </row>
    <row r="33122">
      <c r="A33122" s="1" t="s">
        <v>11948</v>
      </c>
    </row>
    <row r="33123">
      <c r="A33123" s="1" t="s">
        <v>11949</v>
      </c>
    </row>
    <row r="33124">
      <c r="A33124" s="1" t="s">
        <v>11950</v>
      </c>
    </row>
    <row r="33125">
      <c r="A33125" s="1" t="s">
        <v>11951</v>
      </c>
    </row>
    <row r="33126">
      <c r="A33126" s="1" t="s">
        <v>11952</v>
      </c>
    </row>
    <row r="33127">
      <c r="A33127" s="1" t="s">
        <v>11968</v>
      </c>
    </row>
    <row r="33128">
      <c r="A33128" s="1" t="s">
        <v>11969</v>
      </c>
    </row>
    <row r="33129">
      <c r="A33129" s="1" t="s">
        <v>11955</v>
      </c>
    </row>
    <row r="33130">
      <c r="A33130" s="1" t="s">
        <v>11956</v>
      </c>
    </row>
    <row r="33131">
      <c r="A33131" s="1" t="s">
        <v>11957</v>
      </c>
    </row>
    <row r="33132">
      <c r="A33132" s="1" t="s">
        <v>11958</v>
      </c>
    </row>
    <row r="33133">
      <c r="A33133" s="1" t="s">
        <v>11959</v>
      </c>
    </row>
    <row r="33134">
      <c r="A33134" s="1" t="s">
        <v>11960</v>
      </c>
    </row>
    <row r="33135">
      <c r="A33135" s="1" t="s">
        <v>11970</v>
      </c>
    </row>
    <row r="33136">
      <c r="A33136" s="1" t="s">
        <v>11962</v>
      </c>
    </row>
    <row r="33137">
      <c r="A33137" s="1" t="s">
        <v>11973</v>
      </c>
    </row>
    <row r="33138">
      <c r="A33138" s="1" t="s">
        <v>11974</v>
      </c>
    </row>
    <row r="33139">
      <c r="A33139" s="1" t="s">
        <v>165</v>
      </c>
    </row>
    <row r="33140">
      <c r="A33140" s="1">
        <v>9.0</v>
      </c>
    </row>
    <row r="33142">
      <c r="A33142" s="1" t="s">
        <v>11975</v>
      </c>
    </row>
    <row r="33143">
      <c r="A33143" s="1" t="s">
        <v>11976</v>
      </c>
    </row>
    <row r="33145">
      <c r="A33145" s="1" t="s">
        <v>11977</v>
      </c>
    </row>
    <row r="33147">
      <c r="A33147" s="1" t="s">
        <v>11978</v>
      </c>
    </row>
    <row r="33148">
      <c r="A33148" s="1" t="s">
        <v>11979</v>
      </c>
    </row>
    <row r="33149">
      <c r="A33149" s="1" t="s">
        <v>11980</v>
      </c>
    </row>
    <row r="33150">
      <c r="A33150" s="1" t="s">
        <v>11981</v>
      </c>
    </row>
    <row r="33152">
      <c r="A33152" s="1" t="s">
        <v>11982</v>
      </c>
    </row>
    <row r="33154">
      <c r="A33154" s="1" t="s">
        <v>11983</v>
      </c>
    </row>
    <row r="33155">
      <c r="A33155" s="1" t="s">
        <v>11984</v>
      </c>
    </row>
    <row r="33157">
      <c r="A33157" s="1" t="s">
        <v>11985</v>
      </c>
    </row>
    <row r="33159">
      <c r="A33159" s="1" t="s">
        <v>11986</v>
      </c>
    </row>
    <row r="33161">
      <c r="A33161" s="1" t="s">
        <v>1208</v>
      </c>
    </row>
    <row r="33163">
      <c r="A33163" s="1" t="s">
        <v>165</v>
      </c>
    </row>
    <row r="33165">
      <c r="A33165" s="1" t="s">
        <v>367</v>
      </c>
    </row>
    <row r="33166">
      <c r="A33166" s="1" t="s">
        <v>11987</v>
      </c>
    </row>
    <row r="33167">
      <c r="A33167" s="1" t="s">
        <v>11976</v>
      </c>
    </row>
    <row r="33168">
      <c r="A33168" s="1" t="s">
        <v>11977</v>
      </c>
    </row>
    <row r="33169">
      <c r="A33169" s="1" t="s">
        <v>11979</v>
      </c>
    </row>
    <row r="33170">
      <c r="A33170" s="1" t="s">
        <v>11980</v>
      </c>
    </row>
    <row r="33171">
      <c r="A33171" s="1" t="s">
        <v>11981</v>
      </c>
    </row>
    <row r="33172">
      <c r="A33172" s="1" t="s">
        <v>11982</v>
      </c>
    </row>
    <row r="33173">
      <c r="A33173" s="1" t="s">
        <v>11983</v>
      </c>
    </row>
    <row r="33174">
      <c r="A33174" s="1" t="s">
        <v>11984</v>
      </c>
    </row>
    <row r="33175">
      <c r="A33175" s="1" t="s">
        <v>11985</v>
      </c>
    </row>
    <row r="33176">
      <c r="A33176" s="1" t="s">
        <v>11988</v>
      </c>
    </row>
    <row r="33177">
      <c r="A33177" s="1" t="s">
        <v>11989</v>
      </c>
    </row>
    <row r="33178">
      <c r="A33178" s="1" t="s">
        <v>11990</v>
      </c>
    </row>
    <row r="33179">
      <c r="A33179" s="1" t="s">
        <v>10133</v>
      </c>
    </row>
    <row r="33180">
      <c r="A33180" s="1" t="s">
        <v>11991</v>
      </c>
    </row>
    <row r="33181">
      <c r="A33181" s="1" t="s">
        <v>11990</v>
      </c>
    </row>
    <row r="33182">
      <c r="A33182" s="1" t="s">
        <v>11992</v>
      </c>
    </row>
    <row r="33183">
      <c r="A33183" s="1" t="s">
        <v>11993</v>
      </c>
    </row>
    <row r="33185">
      <c r="A33185" s="1" t="s">
        <v>11994</v>
      </c>
    </row>
    <row r="33186">
      <c r="A33186" s="1" t="s">
        <v>4780</v>
      </c>
    </row>
    <row r="33188">
      <c r="A33188" s="1" t="s">
        <v>11995</v>
      </c>
    </row>
    <row r="33189">
      <c r="A33189" s="1" t="s">
        <v>11996</v>
      </c>
    </row>
    <row r="33190">
      <c r="A33190" s="1" t="s">
        <v>11997</v>
      </c>
    </row>
    <row r="33191">
      <c r="A33191" s="1" t="s">
        <v>11998</v>
      </c>
    </row>
    <row r="33192">
      <c r="A33192" s="1" t="s">
        <v>11999</v>
      </c>
    </row>
    <row r="33194">
      <c r="A33194" s="1" t="s">
        <v>4786</v>
      </c>
    </row>
    <row r="33196">
      <c r="A33196" s="1" t="s">
        <v>12000</v>
      </c>
    </row>
    <row r="33197">
      <c r="A33197" s="1" t="s">
        <v>12001</v>
      </c>
    </row>
    <row r="33198">
      <c r="A33198" s="1" t="s">
        <v>12002</v>
      </c>
    </row>
    <row r="33200">
      <c r="A33200" s="1" t="s">
        <v>4790</v>
      </c>
    </row>
    <row r="33202">
      <c r="A33202" s="1" t="s">
        <v>12003</v>
      </c>
    </row>
    <row r="33203">
      <c r="A33203" s="1" t="s">
        <v>12004</v>
      </c>
    </row>
    <row r="33204">
      <c r="A33204" s="1" t="s">
        <v>12005</v>
      </c>
    </row>
    <row r="33206">
      <c r="A33206" s="1" t="s">
        <v>12006</v>
      </c>
    </row>
    <row r="33207">
      <c r="A33207" s="1" t="s">
        <v>12007</v>
      </c>
    </row>
    <row r="33208">
      <c r="A33208" s="1" t="s">
        <v>12008</v>
      </c>
    </row>
    <row r="33209">
      <c r="A33209" s="1" t="s">
        <v>12009</v>
      </c>
    </row>
    <row r="33211">
      <c r="A33211" s="1" t="s">
        <v>12010</v>
      </c>
    </row>
    <row r="33212">
      <c r="A33212" s="1" t="s">
        <v>12011</v>
      </c>
    </row>
    <row r="33214">
      <c r="A33214" s="1" t="s">
        <v>12012</v>
      </c>
    </row>
    <row r="33216">
      <c r="A33216" s="1" t="s">
        <v>12013</v>
      </c>
    </row>
    <row r="33217">
      <c r="A33217" s="1" t="s">
        <v>12014</v>
      </c>
    </row>
    <row r="33219">
      <c r="A33219" s="1" t="s">
        <v>12015</v>
      </c>
    </row>
    <row r="33221">
      <c r="A33221" s="1" t="s">
        <v>12016</v>
      </c>
    </row>
    <row r="33222">
      <c r="A33222" s="1" t="s">
        <v>12017</v>
      </c>
    </row>
    <row r="33223">
      <c r="A33223" s="1" t="s">
        <v>11994</v>
      </c>
    </row>
    <row r="33224">
      <c r="A33224" s="1" t="s">
        <v>4780</v>
      </c>
    </row>
    <row r="33225">
      <c r="A33225" s="1" t="s">
        <v>11995</v>
      </c>
    </row>
    <row r="33226">
      <c r="A33226" s="1" t="s">
        <v>11996</v>
      </c>
    </row>
    <row r="33227">
      <c r="A33227" s="1" t="s">
        <v>11997</v>
      </c>
    </row>
    <row r="33228">
      <c r="A33228" s="1" t="s">
        <v>11998</v>
      </c>
    </row>
    <row r="33229">
      <c r="A33229" s="1" t="s">
        <v>11999</v>
      </c>
    </row>
    <row r="33230">
      <c r="A33230" s="1" t="s">
        <v>4786</v>
      </c>
    </row>
    <row r="33231">
      <c r="A33231" s="1" t="s">
        <v>12000</v>
      </c>
    </row>
    <row r="33232">
      <c r="A33232" s="1" t="s">
        <v>12001</v>
      </c>
    </row>
    <row r="33233">
      <c r="A33233" s="1" t="s">
        <v>12002</v>
      </c>
    </row>
    <row r="33234">
      <c r="A33234" s="1" t="s">
        <v>4790</v>
      </c>
    </row>
    <row r="33235">
      <c r="A33235" s="1" t="s">
        <v>12003</v>
      </c>
    </row>
    <row r="33236">
      <c r="A33236" s="1" t="s">
        <v>12004</v>
      </c>
    </row>
    <row r="33237">
      <c r="A33237" s="1" t="s">
        <v>12005</v>
      </c>
    </row>
    <row r="33238">
      <c r="A33238" s="1" t="s">
        <v>12006</v>
      </c>
    </row>
    <row r="33239">
      <c r="A33239" s="1" t="s">
        <v>12007</v>
      </c>
    </row>
    <row r="33240">
      <c r="A33240" s="1" t="s">
        <v>12008</v>
      </c>
    </row>
    <row r="33241">
      <c r="A33241" s="1" t="s">
        <v>12009</v>
      </c>
    </row>
    <row r="33242">
      <c r="A33242" s="1" t="s">
        <v>12010</v>
      </c>
    </row>
    <row r="33243">
      <c r="A33243" s="1" t="s">
        <v>12011</v>
      </c>
    </row>
    <row r="33244">
      <c r="A33244" s="1" t="s">
        <v>12012</v>
      </c>
    </row>
    <row r="33245">
      <c r="A33245" s="1" t="s">
        <v>12013</v>
      </c>
    </row>
    <row r="33246">
      <c r="A33246" s="1" t="s">
        <v>12014</v>
      </c>
    </row>
    <row r="33247">
      <c r="A33247" s="1" t="s">
        <v>12015</v>
      </c>
    </row>
    <row r="33248">
      <c r="A33248" s="1" t="s">
        <v>12018</v>
      </c>
    </row>
    <row r="33249">
      <c r="A33249" s="1" t="s">
        <v>12019</v>
      </c>
    </row>
    <row r="33251">
      <c r="A33251" s="1" t="s">
        <v>12020</v>
      </c>
    </row>
    <row r="33253">
      <c r="A33253" s="1" t="s">
        <v>12021</v>
      </c>
    </row>
    <row r="33254">
      <c r="A33254" s="1" t="s">
        <v>12022</v>
      </c>
    </row>
    <row r="33256">
      <c r="A33256" s="1" t="s">
        <v>12023</v>
      </c>
    </row>
    <row r="33257">
      <c r="A33257" s="1" t="s">
        <v>12024</v>
      </c>
    </row>
    <row r="33259">
      <c r="A33259" s="1" t="s">
        <v>12025</v>
      </c>
    </row>
    <row r="33261">
      <c r="A33261" s="1" t="s">
        <v>12026</v>
      </c>
    </row>
    <row r="33263">
      <c r="A33263" s="1" t="s">
        <v>12027</v>
      </c>
    </row>
    <row r="33265">
      <c r="A33265" s="1" t="s">
        <v>12028</v>
      </c>
    </row>
    <row r="33267">
      <c r="A33267" s="1" t="s">
        <v>12029</v>
      </c>
    </row>
    <row r="33268">
      <c r="A33268" s="1" t="s">
        <v>12030</v>
      </c>
    </row>
    <row r="33269">
      <c r="A33269" s="1" t="s">
        <v>12031</v>
      </c>
    </row>
    <row r="33270">
      <c r="A33270" s="1" t="s">
        <v>12032</v>
      </c>
    </row>
    <row r="33271">
      <c r="A33271" s="1" t="s">
        <v>4768</v>
      </c>
    </row>
    <row r="33273">
      <c r="A33273" s="1" t="s">
        <v>12033</v>
      </c>
    </row>
    <row r="33275">
      <c r="A33275" s="1" t="s">
        <v>12034</v>
      </c>
    </row>
    <row r="33276">
      <c r="A33276" s="1" t="s">
        <v>12035</v>
      </c>
    </row>
    <row r="33278">
      <c r="A33278" s="1" t="s">
        <v>12036</v>
      </c>
    </row>
    <row r="33279">
      <c r="A33279" s="1" t="s">
        <v>12037</v>
      </c>
    </row>
    <row r="33281">
      <c r="A33281" s="1" t="s">
        <v>12038</v>
      </c>
    </row>
    <row r="33282">
      <c r="A33282" s="1" t="s">
        <v>12039</v>
      </c>
    </row>
    <row r="33284">
      <c r="A33284" s="1" t="s">
        <v>7246</v>
      </c>
    </row>
    <row r="33285">
      <c r="A33285" s="1" t="s">
        <v>12040</v>
      </c>
    </row>
    <row r="33286">
      <c r="A33286" s="1" t="s">
        <v>12041</v>
      </c>
    </row>
    <row r="33287">
      <c r="A33287" s="1" t="s">
        <v>12020</v>
      </c>
    </row>
    <row r="33288">
      <c r="A33288" s="1" t="s">
        <v>12021</v>
      </c>
    </row>
    <row r="33289">
      <c r="A33289" s="1" t="s">
        <v>12022</v>
      </c>
    </row>
    <row r="33290">
      <c r="A33290" s="1" t="s">
        <v>12023</v>
      </c>
    </row>
    <row r="33291">
      <c r="A33291" s="1" t="s">
        <v>12024</v>
      </c>
    </row>
    <row r="33292">
      <c r="A33292" s="1" t="s">
        <v>12025</v>
      </c>
    </row>
    <row r="33293">
      <c r="A33293" s="1" t="s">
        <v>12026</v>
      </c>
    </row>
    <row r="33294">
      <c r="A33294" s="1" t="s">
        <v>12027</v>
      </c>
    </row>
    <row r="33295">
      <c r="A33295" s="1" t="s">
        <v>12028</v>
      </c>
    </row>
    <row r="33296">
      <c r="A33296" s="1" t="s">
        <v>12029</v>
      </c>
    </row>
    <row r="33297">
      <c r="A33297" s="1" t="s">
        <v>12030</v>
      </c>
    </row>
    <row r="33298">
      <c r="A33298" s="1" t="s">
        <v>12031</v>
      </c>
    </row>
    <row r="33299">
      <c r="A33299" s="1" t="s">
        <v>12032</v>
      </c>
    </row>
    <row r="33300">
      <c r="A33300" s="1" t="s">
        <v>4768</v>
      </c>
    </row>
    <row r="33301">
      <c r="A33301" s="1" t="s">
        <v>12033</v>
      </c>
    </row>
    <row r="33302">
      <c r="A33302" s="1" t="s">
        <v>12034</v>
      </c>
    </row>
    <row r="33303">
      <c r="A33303" s="1" t="s">
        <v>12035</v>
      </c>
    </row>
    <row r="33304">
      <c r="A33304" s="1" t="s">
        <v>12036</v>
      </c>
    </row>
    <row r="33305">
      <c r="A33305" s="1" t="s">
        <v>12037</v>
      </c>
    </row>
    <row r="33306">
      <c r="A33306" s="1" t="s">
        <v>12038</v>
      </c>
    </row>
    <row r="33307">
      <c r="A33307" s="1" t="s">
        <v>12039</v>
      </c>
    </row>
    <row r="33308">
      <c r="A33308" s="1" t="s">
        <v>7246</v>
      </c>
    </row>
    <row r="33309">
      <c r="A33309" s="1" t="s">
        <v>12042</v>
      </c>
    </row>
    <row r="33310">
      <c r="A33310" s="1" t="s">
        <v>12043</v>
      </c>
    </row>
    <row r="33311">
      <c r="A33311" s="1" t="s">
        <v>4722</v>
      </c>
    </row>
    <row r="33313">
      <c r="A33313" s="1" t="s">
        <v>4739</v>
      </c>
    </row>
    <row r="33315">
      <c r="A33315" s="1" t="s">
        <v>4740</v>
      </c>
    </row>
    <row r="33317">
      <c r="A33317" s="1" t="s">
        <v>4741</v>
      </c>
    </row>
    <row r="33319">
      <c r="A33319" s="1" t="s">
        <v>4742</v>
      </c>
    </row>
    <row r="33321">
      <c r="A33321" s="1" t="s">
        <v>4743</v>
      </c>
    </row>
    <row r="33322">
      <c r="A33322" s="1" t="s">
        <v>4744</v>
      </c>
    </row>
    <row r="33323">
      <c r="A33323" s="1" t="s">
        <v>4745</v>
      </c>
    </row>
    <row r="33324">
      <c r="A33324" s="1" t="s">
        <v>4746</v>
      </c>
    </row>
    <row r="33325">
      <c r="A33325" s="1" t="s">
        <v>4747</v>
      </c>
    </row>
    <row r="33326">
      <c r="A33326" s="1" t="s">
        <v>4748</v>
      </c>
    </row>
    <row r="33328">
      <c r="A33328" s="1" t="s">
        <v>4749</v>
      </c>
    </row>
    <row r="33330">
      <c r="A33330" s="1" t="s">
        <v>4750</v>
      </c>
    </row>
    <row r="33331">
      <c r="A33331" s="1" t="s">
        <v>4751</v>
      </c>
    </row>
    <row r="33332">
      <c r="A33332" s="1" t="s">
        <v>4752</v>
      </c>
    </row>
    <row r="33334">
      <c r="A33334" s="1" t="s">
        <v>4729</v>
      </c>
    </row>
    <row r="33335">
      <c r="A33335" s="1" t="s">
        <v>4740</v>
      </c>
    </row>
    <row r="33336">
      <c r="A33336" s="1" t="s">
        <v>4741</v>
      </c>
    </row>
    <row r="33337">
      <c r="A33337" s="1" t="s">
        <v>4742</v>
      </c>
    </row>
    <row r="33338">
      <c r="A33338" s="1" t="s">
        <v>4743</v>
      </c>
    </row>
    <row r="33339">
      <c r="A33339" s="1" t="s">
        <v>4744</v>
      </c>
    </row>
    <row r="33340">
      <c r="A33340" s="1" t="s">
        <v>4745</v>
      </c>
    </row>
    <row r="33341">
      <c r="A33341" s="1" t="s">
        <v>4746</v>
      </c>
    </row>
    <row r="33342">
      <c r="A33342" s="1" t="s">
        <v>4747</v>
      </c>
    </row>
    <row r="33343">
      <c r="A33343" s="1" t="s">
        <v>4748</v>
      </c>
    </row>
    <row r="33344">
      <c r="A33344" s="1" t="s">
        <v>4749</v>
      </c>
    </row>
    <row r="33345">
      <c r="A33345" s="1" t="s">
        <v>4750</v>
      </c>
    </row>
    <row r="33346">
      <c r="A33346" s="1" t="s">
        <v>4751</v>
      </c>
    </row>
    <row r="33347">
      <c r="A33347" s="1" t="s">
        <v>4753</v>
      </c>
    </row>
    <row r="33348">
      <c r="A33348" s="1" t="s">
        <v>12044</v>
      </c>
    </row>
    <row r="33349">
      <c r="A33349" s="1" t="s">
        <v>4722</v>
      </c>
    </row>
    <row r="33351">
      <c r="A33351" s="1" t="s">
        <v>4732</v>
      </c>
    </row>
    <row r="33353">
      <c r="A33353" s="1" t="s">
        <v>4733</v>
      </c>
    </row>
    <row r="33355">
      <c r="A33355" s="1" t="s">
        <v>4734</v>
      </c>
    </row>
    <row r="33357">
      <c r="A33357" s="1" t="s">
        <v>4735</v>
      </c>
    </row>
    <row r="33358">
      <c r="A33358" s="1" t="s">
        <v>4736</v>
      </c>
    </row>
    <row r="33360">
      <c r="A33360" s="1" t="s">
        <v>4729</v>
      </c>
    </row>
    <row r="33361">
      <c r="A33361" s="1" t="s">
        <v>4733</v>
      </c>
    </row>
    <row r="33362">
      <c r="A33362" s="1" t="s">
        <v>4735</v>
      </c>
    </row>
    <row r="33363">
      <c r="A33363" s="1" t="s">
        <v>4737</v>
      </c>
    </row>
    <row r="33364">
      <c r="A33364" s="1" t="s">
        <v>12045</v>
      </c>
    </row>
    <row r="33365">
      <c r="A33365" s="1" t="s">
        <v>4722</v>
      </c>
    </row>
    <row r="33367">
      <c r="A33367" s="1" t="s">
        <v>4723</v>
      </c>
    </row>
    <row r="33369">
      <c r="A33369" s="1" t="s">
        <v>4724</v>
      </c>
    </row>
    <row r="33371">
      <c r="A33371" s="1" t="s">
        <v>4725</v>
      </c>
    </row>
    <row r="33373">
      <c r="A33373" s="1" t="s">
        <v>4726</v>
      </c>
    </row>
    <row r="33375">
      <c r="A33375" s="1" t="s">
        <v>4727</v>
      </c>
    </row>
    <row r="33376">
      <c r="A33376" s="1" t="s">
        <v>4728</v>
      </c>
    </row>
    <row r="33378">
      <c r="A33378" s="1" t="s">
        <v>4729</v>
      </c>
    </row>
    <row r="33379">
      <c r="A33379" s="1" t="s">
        <v>4724</v>
      </c>
    </row>
    <row r="33380">
      <c r="A33380" s="1" t="s">
        <v>4726</v>
      </c>
    </row>
    <row r="33381">
      <c r="A33381" s="1" t="s">
        <v>4727</v>
      </c>
    </row>
    <row r="33382">
      <c r="A33382" s="1" t="s">
        <v>4730</v>
      </c>
    </row>
    <row r="33383">
      <c r="A33383" s="1" t="s">
        <v>12046</v>
      </c>
    </row>
    <row r="33385">
      <c r="A33385" s="1" t="s">
        <v>12047</v>
      </c>
    </row>
    <row r="33387">
      <c r="A33387" s="1" t="s">
        <v>12048</v>
      </c>
    </row>
    <row r="33389">
      <c r="A33389" s="1" t="s">
        <v>12049</v>
      </c>
    </row>
    <row r="33391">
      <c r="A33391" s="1" t="s">
        <v>12050</v>
      </c>
    </row>
    <row r="33393">
      <c r="A33393" s="1" t="s">
        <v>12051</v>
      </c>
    </row>
    <row r="33395">
      <c r="A33395" s="1" t="s">
        <v>12052</v>
      </c>
    </row>
    <row r="33397">
      <c r="A33397" s="1" t="s">
        <v>12053</v>
      </c>
    </row>
    <row r="33398">
      <c r="A33398" s="1" t="s">
        <v>12054</v>
      </c>
    </row>
    <row r="33400">
      <c r="A33400" s="1" t="s">
        <v>12055</v>
      </c>
    </row>
    <row r="33402">
      <c r="A33402" s="1" t="s">
        <v>12056</v>
      </c>
    </row>
    <row r="33403">
      <c r="A33403" s="1" t="s">
        <v>12057</v>
      </c>
    </row>
    <row r="33405">
      <c r="A33405" s="1" t="s">
        <v>12058</v>
      </c>
    </row>
    <row r="33407">
      <c r="A33407" s="1" t="s">
        <v>12059</v>
      </c>
    </row>
    <row r="33408">
      <c r="A33408" s="1" t="s">
        <v>4140</v>
      </c>
    </row>
    <row r="33410">
      <c r="A33410" s="1" t="s">
        <v>12060</v>
      </c>
    </row>
    <row r="33411">
      <c r="A33411" s="1" t="s">
        <v>12061</v>
      </c>
    </row>
    <row r="33413">
      <c r="A33413" s="1" t="s">
        <v>12062</v>
      </c>
    </row>
    <row r="33414">
      <c r="A33414" s="1" t="s">
        <v>12048</v>
      </c>
    </row>
    <row r="33415">
      <c r="A33415" s="1" t="s">
        <v>12049</v>
      </c>
    </row>
    <row r="33416">
      <c r="A33416" s="1" t="s">
        <v>12050</v>
      </c>
    </row>
    <row r="33417">
      <c r="A33417" s="1" t="s">
        <v>12051</v>
      </c>
    </row>
    <row r="33418">
      <c r="A33418" s="1" t="s">
        <v>12052</v>
      </c>
    </row>
    <row r="33419">
      <c r="A33419" s="1" t="s">
        <v>12053</v>
      </c>
    </row>
    <row r="33420">
      <c r="A33420" s="1" t="s">
        <v>12054</v>
      </c>
    </row>
    <row r="33421">
      <c r="A33421" s="1" t="s">
        <v>12055</v>
      </c>
    </row>
    <row r="33422">
      <c r="A33422" s="1" t="s">
        <v>12056</v>
      </c>
    </row>
    <row r="33423">
      <c r="A33423" s="1" t="s">
        <v>12057</v>
      </c>
    </row>
    <row r="33424">
      <c r="A33424" s="1" t="s">
        <v>12058</v>
      </c>
    </row>
    <row r="33425">
      <c r="A33425" s="1" t="s">
        <v>12059</v>
      </c>
    </row>
    <row r="33426">
      <c r="A33426" s="1" t="s">
        <v>12063</v>
      </c>
    </row>
    <row r="33427">
      <c r="A33427" s="1" t="s">
        <v>12064</v>
      </c>
    </row>
    <row r="33429">
      <c r="A33429" s="1" t="s">
        <v>12065</v>
      </c>
    </row>
    <row r="33430">
      <c r="A33430" s="1" t="s">
        <v>12066</v>
      </c>
    </row>
    <row r="33432">
      <c r="A33432" s="1" t="s">
        <v>12067</v>
      </c>
    </row>
    <row r="33434">
      <c r="A33434" s="1" t="s">
        <v>12068</v>
      </c>
    </row>
    <row r="33435">
      <c r="A33435" s="1" t="s">
        <v>12069</v>
      </c>
    </row>
    <row r="33437">
      <c r="A33437" s="1" t="s">
        <v>12070</v>
      </c>
    </row>
    <row r="33439">
      <c r="A33439" s="1" t="s">
        <v>12071</v>
      </c>
    </row>
    <row r="33441">
      <c r="A33441" s="1" t="s">
        <v>4692</v>
      </c>
    </row>
    <row r="33443">
      <c r="A33443" s="1" t="s">
        <v>12072</v>
      </c>
    </row>
    <row r="33445">
      <c r="A33445" s="1" t="s">
        <v>12073</v>
      </c>
    </row>
    <row r="33446">
      <c r="A33446" s="1" t="s">
        <v>12074</v>
      </c>
    </row>
    <row r="33447">
      <c r="A33447" s="1" t="s">
        <v>1516</v>
      </c>
    </row>
    <row r="33448">
      <c r="A33448" s="1" t="s">
        <v>12075</v>
      </c>
    </row>
    <row r="33449">
      <c r="A33449" s="1" t="s">
        <v>12076</v>
      </c>
    </row>
    <row r="33451">
      <c r="A33451" s="1" t="s">
        <v>12077</v>
      </c>
    </row>
    <row r="33453">
      <c r="A33453" s="1" t="s">
        <v>12078</v>
      </c>
    </row>
    <row r="33454">
      <c r="A33454" s="1" t="s">
        <v>12065</v>
      </c>
    </row>
    <row r="33455">
      <c r="A33455" s="1" t="s">
        <v>12066</v>
      </c>
    </row>
    <row r="33456">
      <c r="A33456" s="1" t="s">
        <v>12067</v>
      </c>
    </row>
    <row r="33457">
      <c r="A33457" s="1" t="s">
        <v>12068</v>
      </c>
    </row>
    <row r="33458">
      <c r="A33458" s="1" t="s">
        <v>12069</v>
      </c>
    </row>
    <row r="33459">
      <c r="A33459" s="1" t="s">
        <v>12070</v>
      </c>
    </row>
    <row r="33460">
      <c r="A33460" s="1" t="s">
        <v>12071</v>
      </c>
    </row>
    <row r="33461">
      <c r="A33461" s="1" t="s">
        <v>4692</v>
      </c>
    </row>
    <row r="33462">
      <c r="A33462" s="1" t="s">
        <v>12072</v>
      </c>
    </row>
    <row r="33463">
      <c r="A33463" s="1" t="s">
        <v>12073</v>
      </c>
    </row>
    <row r="33464">
      <c r="A33464" s="1" t="s">
        <v>12074</v>
      </c>
    </row>
    <row r="33465">
      <c r="A33465" s="1" t="s">
        <v>12076</v>
      </c>
    </row>
    <row r="33466">
      <c r="A33466" s="1" t="s">
        <v>12079</v>
      </c>
    </row>
    <row r="33467">
      <c r="A33467" s="1" t="s">
        <v>12080</v>
      </c>
    </row>
    <row r="33468">
      <c r="A33468" s="1" t="s">
        <v>12081</v>
      </c>
    </row>
    <row r="33470">
      <c r="A33470" s="1" t="s">
        <v>12082</v>
      </c>
    </row>
    <row r="33472">
      <c r="A33472" s="1" t="s">
        <v>12083</v>
      </c>
    </row>
    <row r="33473">
      <c r="A33473" s="1" t="s">
        <v>12084</v>
      </c>
    </row>
    <row r="33474">
      <c r="A33474" s="1" t="s">
        <v>12085</v>
      </c>
    </row>
    <row r="33475">
      <c r="A33475" s="1" t="s">
        <v>12086</v>
      </c>
    </row>
    <row r="33477">
      <c r="A33477" s="1" t="s">
        <v>12087</v>
      </c>
    </row>
    <row r="33479">
      <c r="A33479" s="1" t="s">
        <v>12088</v>
      </c>
    </row>
    <row r="33480">
      <c r="A33480" s="1" t="s">
        <v>12089</v>
      </c>
    </row>
    <row r="33482">
      <c r="A33482" s="1" t="s">
        <v>12090</v>
      </c>
    </row>
    <row r="33483">
      <c r="A33483" s="1" t="s">
        <v>12091</v>
      </c>
    </row>
    <row r="33485">
      <c r="A33485" s="1" t="s">
        <v>12092</v>
      </c>
    </row>
    <row r="33486">
      <c r="A33486" s="1" t="s">
        <v>12093</v>
      </c>
    </row>
    <row r="33488">
      <c r="A33488" s="1" t="s">
        <v>12094</v>
      </c>
    </row>
    <row r="33489">
      <c r="A33489" s="1" t="s">
        <v>12081</v>
      </c>
    </row>
    <row r="33490">
      <c r="A33490" s="1" t="s">
        <v>12082</v>
      </c>
    </row>
    <row r="33491">
      <c r="A33491" s="1" t="s">
        <v>12083</v>
      </c>
    </row>
    <row r="33492">
      <c r="A33492" s="1" t="s">
        <v>12084</v>
      </c>
    </row>
    <row r="33493">
      <c r="A33493" s="1" t="s">
        <v>12085</v>
      </c>
    </row>
    <row r="33494">
      <c r="A33494" s="1" t="s">
        <v>12086</v>
      </c>
    </row>
    <row r="33495">
      <c r="A33495" s="1" t="s">
        <v>12087</v>
      </c>
    </row>
    <row r="33496">
      <c r="A33496" s="1" t="s">
        <v>12088</v>
      </c>
    </row>
    <row r="33497">
      <c r="A33497" s="1" t="s">
        <v>12089</v>
      </c>
    </row>
    <row r="33498">
      <c r="A33498" s="1" t="s">
        <v>12090</v>
      </c>
    </row>
    <row r="33499">
      <c r="A33499" s="1" t="s">
        <v>12091</v>
      </c>
    </row>
    <row r="33500">
      <c r="A33500" s="1" t="s">
        <v>12092</v>
      </c>
    </row>
    <row r="33501">
      <c r="A33501" s="1" t="s">
        <v>12095</v>
      </c>
    </row>
    <row r="33502">
      <c r="A33502" s="1" t="s">
        <v>12096</v>
      </c>
    </row>
    <row r="33503">
      <c r="A33503" s="1" t="s">
        <v>12097</v>
      </c>
    </row>
    <row r="33505">
      <c r="A33505" s="1" t="s">
        <v>12098</v>
      </c>
    </row>
    <row r="33506">
      <c r="A33506" s="1" t="s">
        <v>12099</v>
      </c>
    </row>
    <row r="33508">
      <c r="A33508" s="1" t="s">
        <v>12100</v>
      </c>
    </row>
    <row r="33510">
      <c r="A33510" s="1" t="s">
        <v>12101</v>
      </c>
    </row>
    <row r="33511">
      <c r="A33511" s="1" t="s">
        <v>12102</v>
      </c>
    </row>
    <row r="33512">
      <c r="A33512" s="1" t="s">
        <v>12103</v>
      </c>
    </row>
    <row r="33514">
      <c r="A33514" s="1" t="s">
        <v>12104</v>
      </c>
    </row>
    <row r="33515">
      <c r="A33515" s="1" t="s">
        <v>12105</v>
      </c>
    </row>
    <row r="33516">
      <c r="A33516" s="1" t="s">
        <v>12106</v>
      </c>
    </row>
    <row r="33517">
      <c r="A33517" s="1" t="s">
        <v>12107</v>
      </c>
    </row>
    <row r="33518">
      <c r="A33518" s="1" t="s">
        <v>12108</v>
      </c>
    </row>
    <row r="33519">
      <c r="A33519" s="1" t="s">
        <v>12109</v>
      </c>
    </row>
    <row r="33521">
      <c r="A33521" s="1" t="s">
        <v>12110</v>
      </c>
    </row>
    <row r="33523">
      <c r="A33523" s="1" t="s">
        <v>12111</v>
      </c>
    </row>
    <row r="33524">
      <c r="A33524" s="1" t="s">
        <v>12112</v>
      </c>
    </row>
    <row r="33526">
      <c r="A33526" s="1" t="s">
        <v>12113</v>
      </c>
    </row>
    <row r="33528">
      <c r="A33528" s="1" t="s">
        <v>12114</v>
      </c>
    </row>
    <row r="33530">
      <c r="A33530" s="1" t="s">
        <v>4652</v>
      </c>
    </row>
    <row r="33532">
      <c r="A33532" s="1" t="s">
        <v>12115</v>
      </c>
    </row>
    <row r="33534">
      <c r="A33534" s="1" t="s">
        <v>1529</v>
      </c>
    </row>
    <row r="33536">
      <c r="A33536" s="1" t="s">
        <v>12116</v>
      </c>
    </row>
    <row r="33537">
      <c r="A33537" s="1" t="s">
        <v>12098</v>
      </c>
    </row>
    <row r="33538">
      <c r="A33538" s="1" t="s">
        <v>12099</v>
      </c>
    </row>
    <row r="33539">
      <c r="A33539" s="1" t="s">
        <v>12100</v>
      </c>
    </row>
    <row r="33540">
      <c r="A33540" s="1" t="s">
        <v>12101</v>
      </c>
    </row>
    <row r="33541">
      <c r="A33541" s="1" t="s">
        <v>12102</v>
      </c>
    </row>
    <row r="33542">
      <c r="A33542" s="1" t="s">
        <v>12103</v>
      </c>
    </row>
    <row r="33543">
      <c r="A33543" s="1" t="s">
        <v>12104</v>
      </c>
    </row>
    <row r="33544">
      <c r="A33544" s="1" t="s">
        <v>12105</v>
      </c>
    </row>
    <row r="33545">
      <c r="A33545" s="1" t="s">
        <v>12106</v>
      </c>
    </row>
    <row r="33546">
      <c r="A33546" s="1" t="s">
        <v>12107</v>
      </c>
    </row>
    <row r="33547">
      <c r="A33547" s="1" t="s">
        <v>12108</v>
      </c>
    </row>
    <row r="33548">
      <c r="A33548" s="1" t="s">
        <v>12109</v>
      </c>
    </row>
    <row r="33549">
      <c r="A33549" s="1" t="s">
        <v>12110</v>
      </c>
    </row>
    <row r="33550">
      <c r="A33550" s="1" t="s">
        <v>12111</v>
      </c>
    </row>
    <row r="33551">
      <c r="A33551" s="1" t="s">
        <v>12112</v>
      </c>
    </row>
    <row r="33552">
      <c r="A33552" s="1" t="s">
        <v>12113</v>
      </c>
    </row>
    <row r="33553">
      <c r="A33553" s="1" t="s">
        <v>12114</v>
      </c>
    </row>
    <row r="33554">
      <c r="A33554" s="1" t="s">
        <v>4652</v>
      </c>
    </row>
    <row r="33555">
      <c r="A33555" s="1" t="s">
        <v>12117</v>
      </c>
    </row>
    <row r="33556">
      <c r="A33556" s="1" t="s">
        <v>12118</v>
      </c>
    </row>
    <row r="33557">
      <c r="A33557" s="1" t="s">
        <v>12081</v>
      </c>
    </row>
    <row r="33559">
      <c r="A33559" s="1" t="s">
        <v>12119</v>
      </c>
    </row>
    <row r="33561">
      <c r="A33561" s="1" t="s">
        <v>12120</v>
      </c>
    </row>
    <row r="33563">
      <c r="A33563" s="1" t="s">
        <v>12121</v>
      </c>
    </row>
    <row r="33565">
      <c r="A33565" s="1" t="s">
        <v>12122</v>
      </c>
    </row>
    <row r="33567">
      <c r="A33567" s="1" t="s">
        <v>12123</v>
      </c>
    </row>
    <row r="33569">
      <c r="A33569" s="1" t="s">
        <v>12124</v>
      </c>
    </row>
    <row r="33571">
      <c r="A33571" s="1" t="s">
        <v>12125</v>
      </c>
    </row>
    <row r="33572">
      <c r="A33572" s="1" t="s">
        <v>12126</v>
      </c>
    </row>
    <row r="33574">
      <c r="A33574" s="1" t="s">
        <v>12127</v>
      </c>
    </row>
    <row r="33575">
      <c r="A33575" s="1" t="s">
        <v>12128</v>
      </c>
    </row>
    <row r="33577">
      <c r="A33577" s="1" t="s">
        <v>12129</v>
      </c>
    </row>
    <row r="33579">
      <c r="A33579" s="1" t="s">
        <v>12094</v>
      </c>
    </row>
    <row r="33580">
      <c r="A33580" s="1" t="s">
        <v>12081</v>
      </c>
    </row>
    <row r="33581">
      <c r="A33581" s="1" t="s">
        <v>12119</v>
      </c>
    </row>
    <row r="33582">
      <c r="A33582" s="1" t="s">
        <v>12120</v>
      </c>
    </row>
    <row r="33583">
      <c r="A33583" s="1" t="s">
        <v>12121</v>
      </c>
    </row>
    <row r="33584">
      <c r="A33584" s="1" t="s">
        <v>12122</v>
      </c>
    </row>
    <row r="33585">
      <c r="A33585" s="1" t="s">
        <v>12123</v>
      </c>
    </row>
    <row r="33586">
      <c r="A33586" s="1" t="s">
        <v>12124</v>
      </c>
    </row>
    <row r="33587">
      <c r="A33587" s="1" t="s">
        <v>12125</v>
      </c>
    </row>
    <row r="33588">
      <c r="A33588" s="1" t="s">
        <v>12126</v>
      </c>
    </row>
    <row r="33589">
      <c r="A33589" s="1" t="s">
        <v>12127</v>
      </c>
    </row>
    <row r="33590">
      <c r="A33590" s="1" t="s">
        <v>12128</v>
      </c>
    </row>
    <row r="33591">
      <c r="A33591" s="1" t="s">
        <v>12130</v>
      </c>
    </row>
    <row r="33592">
      <c r="A33592" s="1" t="s">
        <v>12131</v>
      </c>
    </row>
    <row r="33594">
      <c r="A33594" s="1" t="s">
        <v>12132</v>
      </c>
    </row>
    <row r="33595">
      <c r="A33595" s="1" t="s">
        <v>12133</v>
      </c>
    </row>
    <row r="33596">
      <c r="A33596" s="1" t="s">
        <v>12134</v>
      </c>
    </row>
    <row r="33597">
      <c r="A33597" s="1" t="s">
        <v>12135</v>
      </c>
    </row>
    <row r="33599">
      <c r="A33599" s="1" t="s">
        <v>12136</v>
      </c>
    </row>
    <row r="33600">
      <c r="A33600" s="1" t="s">
        <v>12137</v>
      </c>
    </row>
    <row r="33601">
      <c r="A33601" s="1" t="s">
        <v>12138</v>
      </c>
    </row>
    <row r="33603">
      <c r="A33603" s="1" t="s">
        <v>12139</v>
      </c>
    </row>
    <row r="33604">
      <c r="A33604" s="1" t="s">
        <v>12140</v>
      </c>
    </row>
    <row r="33605">
      <c r="A33605" s="1" t="s">
        <v>12141</v>
      </c>
    </row>
    <row r="33606">
      <c r="A33606" s="1" t="s">
        <v>12142</v>
      </c>
    </row>
    <row r="33607">
      <c r="A33607" s="1" t="s">
        <v>12143</v>
      </c>
    </row>
    <row r="33608">
      <c r="A33608" s="1" t="s">
        <v>12144</v>
      </c>
    </row>
    <row r="33609">
      <c r="A33609" s="1" t="s">
        <v>12145</v>
      </c>
    </row>
    <row r="33610">
      <c r="A33610" s="1" t="s">
        <v>12146</v>
      </c>
    </row>
    <row r="33611">
      <c r="A33611" s="1" t="s">
        <v>12147</v>
      </c>
    </row>
    <row r="33612">
      <c r="A33612" s="1" t="s">
        <v>12148</v>
      </c>
    </row>
    <row r="33613">
      <c r="A33613" s="1" t="s">
        <v>12149</v>
      </c>
    </row>
    <row r="33614">
      <c r="A33614" s="1" t="s">
        <v>12150</v>
      </c>
    </row>
    <row r="33615">
      <c r="A33615" s="1" t="s">
        <v>12151</v>
      </c>
    </row>
    <row r="33616">
      <c r="A33616" s="1" t="s">
        <v>12152</v>
      </c>
    </row>
    <row r="33618">
      <c r="A33618" s="1" t="s">
        <v>12153</v>
      </c>
    </row>
    <row r="33620">
      <c r="A33620" s="1" t="s">
        <v>12154</v>
      </c>
    </row>
    <row r="33621">
      <c r="A33621" s="1" t="s">
        <v>12155</v>
      </c>
    </row>
    <row r="33622">
      <c r="A33622" s="1" t="s">
        <v>12156</v>
      </c>
    </row>
    <row r="33624">
      <c r="A33624" s="1" t="s">
        <v>12157</v>
      </c>
    </row>
    <row r="33625">
      <c r="A33625" s="1" t="s">
        <v>12132</v>
      </c>
    </row>
    <row r="33626">
      <c r="A33626" s="1" t="s">
        <v>12133</v>
      </c>
    </row>
    <row r="33627">
      <c r="A33627" s="1" t="s">
        <v>12134</v>
      </c>
    </row>
    <row r="33628">
      <c r="A33628" s="1" t="s">
        <v>12135</v>
      </c>
    </row>
    <row r="33629">
      <c r="A33629" s="1" t="s">
        <v>12136</v>
      </c>
    </row>
    <row r="33630">
      <c r="A33630" s="1" t="s">
        <v>12137</v>
      </c>
    </row>
    <row r="33631">
      <c r="A33631" s="1" t="s">
        <v>12138</v>
      </c>
    </row>
    <row r="33632">
      <c r="A33632" s="1" t="s">
        <v>12139</v>
      </c>
    </row>
    <row r="33633">
      <c r="A33633" s="1" t="s">
        <v>12140</v>
      </c>
    </row>
    <row r="33634">
      <c r="A33634" s="1" t="s">
        <v>12141</v>
      </c>
    </row>
    <row r="33635">
      <c r="A33635" s="1" t="s">
        <v>12142</v>
      </c>
    </row>
    <row r="33636">
      <c r="A33636" s="1" t="s">
        <v>12143</v>
      </c>
    </row>
    <row r="33637">
      <c r="A33637" s="1" t="s">
        <v>12144</v>
      </c>
    </row>
    <row r="33638">
      <c r="A33638" s="1" t="s">
        <v>12145</v>
      </c>
    </row>
    <row r="33639">
      <c r="A33639" s="1" t="s">
        <v>12146</v>
      </c>
    </row>
    <row r="33640">
      <c r="A33640" s="1" t="s">
        <v>12147</v>
      </c>
    </row>
    <row r="33641">
      <c r="A33641" s="1" t="s">
        <v>12148</v>
      </c>
    </row>
    <row r="33642">
      <c r="A33642" s="1" t="s">
        <v>12149</v>
      </c>
    </row>
    <row r="33643">
      <c r="A33643" s="1" t="s">
        <v>12150</v>
      </c>
    </row>
    <row r="33644">
      <c r="A33644" s="1" t="s">
        <v>12151</v>
      </c>
    </row>
    <row r="33645">
      <c r="A33645" s="1" t="s">
        <v>12152</v>
      </c>
    </row>
    <row r="33646">
      <c r="A33646" s="1" t="s">
        <v>12153</v>
      </c>
    </row>
    <row r="33647">
      <c r="A33647" s="1" t="s">
        <v>12154</v>
      </c>
    </row>
    <row r="33648">
      <c r="A33648" s="1" t="s">
        <v>12155</v>
      </c>
    </row>
    <row r="33649">
      <c r="A33649" s="1" t="s">
        <v>12158</v>
      </c>
    </row>
    <row r="33650">
      <c r="A33650" s="1" t="s">
        <v>12159</v>
      </c>
    </row>
    <row r="33652">
      <c r="A33652" s="1" t="s">
        <v>12160</v>
      </c>
    </row>
    <row r="33654">
      <c r="A33654" s="1" t="s">
        <v>12161</v>
      </c>
    </row>
    <row r="33655">
      <c r="A33655" s="1" t="s">
        <v>12137</v>
      </c>
    </row>
    <row r="33656">
      <c r="A33656" s="1" t="s">
        <v>12138</v>
      </c>
    </row>
    <row r="33658">
      <c r="A33658" s="1" t="s">
        <v>12162</v>
      </c>
    </row>
    <row r="33659">
      <c r="A33659" s="1" t="s">
        <v>12163</v>
      </c>
    </row>
    <row r="33661">
      <c r="A33661" s="1" t="s">
        <v>12164</v>
      </c>
    </row>
    <row r="33662">
      <c r="A33662" s="1" t="s">
        <v>12165</v>
      </c>
    </row>
    <row r="33663">
      <c r="A33663" s="1" t="s">
        <v>12166</v>
      </c>
    </row>
    <row r="33664">
      <c r="A33664" s="1" t="s">
        <v>12167</v>
      </c>
    </row>
    <row r="33665">
      <c r="A33665" s="1" t="s">
        <v>12168</v>
      </c>
    </row>
    <row r="33666">
      <c r="A33666" s="1" t="s">
        <v>12169</v>
      </c>
    </row>
    <row r="33667">
      <c r="A33667" s="1" t="s">
        <v>12170</v>
      </c>
    </row>
    <row r="33668">
      <c r="A33668" s="1" t="s">
        <v>12171</v>
      </c>
    </row>
    <row r="33669">
      <c r="A33669" s="1" t="s">
        <v>12172</v>
      </c>
    </row>
    <row r="33670">
      <c r="A33670" s="1" t="s">
        <v>12150</v>
      </c>
    </row>
    <row r="33671">
      <c r="A33671" s="1" t="s">
        <v>12151</v>
      </c>
    </row>
    <row r="33672">
      <c r="A33672" s="1" t="s">
        <v>12173</v>
      </c>
    </row>
    <row r="33674">
      <c r="A33674" s="1" t="s">
        <v>12174</v>
      </c>
    </row>
    <row r="33676">
      <c r="A33676" s="1" t="s">
        <v>12175</v>
      </c>
    </row>
    <row r="33677">
      <c r="A33677" s="1" t="s">
        <v>12176</v>
      </c>
    </row>
    <row r="33678">
      <c r="A33678" s="1" t="s">
        <v>12177</v>
      </c>
    </row>
    <row r="33679">
      <c r="A33679" s="1" t="s">
        <v>12178</v>
      </c>
    </row>
    <row r="33680">
      <c r="A33680" s="1" t="s">
        <v>12179</v>
      </c>
    </row>
    <row r="33682">
      <c r="A33682" s="1" t="s">
        <v>12180</v>
      </c>
    </row>
    <row r="33683">
      <c r="A33683" s="1" t="s">
        <v>12160</v>
      </c>
    </row>
    <row r="33684">
      <c r="A33684" s="1" t="s">
        <v>12161</v>
      </c>
    </row>
    <row r="33685">
      <c r="A33685" s="1" t="s">
        <v>12137</v>
      </c>
    </row>
    <row r="33686">
      <c r="A33686" s="1" t="s">
        <v>12138</v>
      </c>
    </row>
    <row r="33687">
      <c r="A33687" s="1" t="s">
        <v>12162</v>
      </c>
    </row>
    <row r="33688">
      <c r="A33688" s="1" t="s">
        <v>12163</v>
      </c>
    </row>
    <row r="33689">
      <c r="A33689" s="1" t="s">
        <v>12164</v>
      </c>
    </row>
    <row r="33690">
      <c r="A33690" s="1" t="s">
        <v>12165</v>
      </c>
    </row>
    <row r="33691">
      <c r="A33691" s="1" t="s">
        <v>12166</v>
      </c>
    </row>
    <row r="33692">
      <c r="A33692" s="1" t="s">
        <v>12167</v>
      </c>
    </row>
    <row r="33693">
      <c r="A33693" s="1" t="s">
        <v>12168</v>
      </c>
    </row>
    <row r="33694">
      <c r="A33694" s="1" t="s">
        <v>12169</v>
      </c>
    </row>
    <row r="33695">
      <c r="A33695" s="1" t="s">
        <v>12170</v>
      </c>
    </row>
    <row r="33696">
      <c r="A33696" s="1" t="s">
        <v>12171</v>
      </c>
    </row>
    <row r="33697">
      <c r="A33697" s="1" t="s">
        <v>12172</v>
      </c>
    </row>
    <row r="33698">
      <c r="A33698" s="1" t="s">
        <v>12150</v>
      </c>
    </row>
    <row r="33699">
      <c r="A33699" s="1" t="s">
        <v>12151</v>
      </c>
    </row>
    <row r="33700">
      <c r="A33700" s="1" t="s">
        <v>12173</v>
      </c>
    </row>
    <row r="33701">
      <c r="A33701" s="1" t="s">
        <v>12174</v>
      </c>
    </row>
    <row r="33702">
      <c r="A33702" s="1" t="s">
        <v>12175</v>
      </c>
    </row>
    <row r="33703">
      <c r="A33703" s="1" t="s">
        <v>12176</v>
      </c>
    </row>
    <row r="33704">
      <c r="A33704" s="1" t="s">
        <v>12177</v>
      </c>
    </row>
    <row r="33705">
      <c r="A33705" s="1" t="s">
        <v>12178</v>
      </c>
    </row>
    <row r="33706">
      <c r="A33706" s="1" t="s">
        <v>12181</v>
      </c>
    </row>
    <row r="33707">
      <c r="A33707" s="1" t="s">
        <v>12182</v>
      </c>
    </row>
    <row r="33708">
      <c r="A33708" s="3" t="str">
        <f> aera» )(w)</f>
        <v>#ERROR!</v>
      </c>
    </row>
    <row r="33709">
      <c r="A33709" s="1" t="s">
        <v>12183</v>
      </c>
    </row>
    <row r="33710">
      <c r="A33710" s="1" t="s">
        <v>12184</v>
      </c>
    </row>
    <row r="33711">
      <c r="A33711" s="1" t="s">
        <v>12185</v>
      </c>
    </row>
    <row r="33712">
      <c r="A33712" s="1" t="s">
        <v>12186</v>
      </c>
    </row>
    <row r="33713">
      <c r="A33713" s="1" t="s">
        <v>12187</v>
      </c>
    </row>
    <row r="33714">
      <c r="A33714" s="1" t="s">
        <v>12188</v>
      </c>
    </row>
    <row r="33715">
      <c r="A33715" s="1" t="s">
        <v>12189</v>
      </c>
    </row>
    <row r="33716">
      <c r="A33716" s="1" t="s">
        <v>12190</v>
      </c>
    </row>
    <row r="33717">
      <c r="A33717" s="1" t="s">
        <v>12191</v>
      </c>
    </row>
    <row r="33718">
      <c r="A33718" s="1" t="s">
        <v>12192</v>
      </c>
    </row>
    <row r="33719">
      <c r="A33719" s="1" t="s">
        <v>12193</v>
      </c>
    </row>
    <row r="33720">
      <c r="A33720" s="1" t="s">
        <v>12194</v>
      </c>
    </row>
    <row r="33721">
      <c r="A33721" s="1" t="s">
        <v>12195</v>
      </c>
    </row>
    <row r="33722">
      <c r="A33722" s="1" t="s">
        <v>12196</v>
      </c>
    </row>
    <row r="33723">
      <c r="A33723" s="1" t="s">
        <v>12197</v>
      </c>
    </row>
    <row r="33724">
      <c r="A33724" s="1" t="s">
        <v>12198</v>
      </c>
    </row>
    <row r="33725">
      <c r="A33725" s="1" t="s">
        <v>12199</v>
      </c>
    </row>
    <row r="33726">
      <c r="A33726" s="1">
        <v>14.0</v>
      </c>
    </row>
    <row r="33728">
      <c r="A33728" s="1" t="s">
        <v>12200</v>
      </c>
    </row>
    <row r="33729">
      <c r="A33729" s="3" t="str">
        <f> aera» )(w)</f>
        <v>#ERROR!</v>
      </c>
    </row>
    <row r="33730">
      <c r="A33730" s="1" t="s">
        <v>12183</v>
      </c>
    </row>
    <row r="33731">
      <c r="A33731" s="1" t="s">
        <v>12184</v>
      </c>
    </row>
    <row r="33732">
      <c r="A33732" s="1" t="s">
        <v>12185</v>
      </c>
    </row>
    <row r="33733">
      <c r="A33733" s="1" t="s">
        <v>12186</v>
      </c>
    </row>
    <row r="33734">
      <c r="A33734" s="1" t="s">
        <v>12187</v>
      </c>
    </row>
    <row r="33735">
      <c r="A33735" s="1" t="s">
        <v>12188</v>
      </c>
    </row>
    <row r="33736">
      <c r="A33736" s="1" t="s">
        <v>12189</v>
      </c>
    </row>
    <row r="33737">
      <c r="A33737" s="1" t="s">
        <v>12190</v>
      </c>
    </row>
    <row r="33738">
      <c r="A33738" s="1" t="s">
        <v>12191</v>
      </c>
    </row>
    <row r="33739">
      <c r="A33739" s="1" t="s">
        <v>12192</v>
      </c>
    </row>
    <row r="33740">
      <c r="A33740" s="1" t="s">
        <v>12193</v>
      </c>
    </row>
    <row r="33741">
      <c r="A33741" s="1" t="s">
        <v>12194</v>
      </c>
    </row>
    <row r="33742">
      <c r="A33742" s="1" t="s">
        <v>12196</v>
      </c>
    </row>
    <row r="33743">
      <c r="A33743" s="1" t="s">
        <v>12197</v>
      </c>
    </row>
    <row r="33744">
      <c r="A33744" s="1" t="s">
        <v>12198</v>
      </c>
    </row>
    <row r="33745">
      <c r="A33745" s="1" t="s">
        <v>12201</v>
      </c>
    </row>
    <row r="33746">
      <c r="A33746" s="1" t="s">
        <v>12202</v>
      </c>
    </row>
    <row r="33748">
      <c r="A33748" s="1" t="s">
        <v>2007</v>
      </c>
    </row>
    <row r="33750">
      <c r="A33750" s="1" t="s">
        <v>4559</v>
      </c>
    </row>
    <row r="33752">
      <c r="A33752" s="1" t="s">
        <v>12203</v>
      </c>
    </row>
    <row r="33753">
      <c r="A33753" s="1" t="s">
        <v>4598</v>
      </c>
    </row>
    <row r="33755">
      <c r="A33755" s="1" t="s">
        <v>12204</v>
      </c>
    </row>
    <row r="33757">
      <c r="A33757" s="1" t="s">
        <v>12205</v>
      </c>
    </row>
    <row r="33759">
      <c r="A33759" s="1" t="s">
        <v>12206</v>
      </c>
    </row>
    <row r="33760">
      <c r="A33760" s="1" t="s">
        <v>12207</v>
      </c>
    </row>
    <row r="33761">
      <c r="A33761" s="1" t="s">
        <v>12208</v>
      </c>
    </row>
    <row r="33763">
      <c r="A33763" s="1" t="s">
        <v>12209</v>
      </c>
    </row>
    <row r="33765">
      <c r="A33765" s="1" t="s">
        <v>4610</v>
      </c>
    </row>
    <row r="33767">
      <c r="A33767" s="1" t="s">
        <v>12210</v>
      </c>
    </row>
    <row r="33769">
      <c r="A33769" s="1" t="s">
        <v>12211</v>
      </c>
    </row>
    <row r="33770">
      <c r="A33770" s="1" t="s">
        <v>4614</v>
      </c>
    </row>
    <row r="33771">
      <c r="A33771" s="1" t="s">
        <v>12203</v>
      </c>
    </row>
    <row r="33772">
      <c r="A33772" s="1" t="s">
        <v>4598</v>
      </c>
    </row>
    <row r="33773">
      <c r="A33773" s="1" t="s">
        <v>12204</v>
      </c>
    </row>
    <row r="33774">
      <c r="A33774" s="1" t="s">
        <v>12205</v>
      </c>
    </row>
    <row r="33775">
      <c r="A33775" s="1" t="s">
        <v>12206</v>
      </c>
    </row>
    <row r="33776">
      <c r="A33776" s="1" t="s">
        <v>12207</v>
      </c>
    </row>
    <row r="33777">
      <c r="A33777" s="1" t="s">
        <v>12208</v>
      </c>
    </row>
    <row r="33778">
      <c r="A33778" s="1" t="s">
        <v>12209</v>
      </c>
    </row>
    <row r="33779">
      <c r="A33779" s="1" t="s">
        <v>4610</v>
      </c>
    </row>
    <row r="33780">
      <c r="A33780" s="1" t="s">
        <v>12210</v>
      </c>
    </row>
    <row r="33781">
      <c r="A33781" s="1" t="s">
        <v>12212</v>
      </c>
    </row>
    <row r="33782">
      <c r="A33782" s="1" t="s">
        <v>12213</v>
      </c>
    </row>
    <row r="33784">
      <c r="A33784" s="1" t="s">
        <v>2007</v>
      </c>
    </row>
    <row r="33786">
      <c r="A33786" s="1" t="s">
        <v>4559</v>
      </c>
    </row>
    <row r="33788">
      <c r="A33788" s="1" t="s">
        <v>12214</v>
      </c>
    </row>
    <row r="33790">
      <c r="A33790" s="1" t="s">
        <v>12215</v>
      </c>
    </row>
    <row r="33792">
      <c r="A33792" s="1" t="s">
        <v>4581</v>
      </c>
    </row>
    <row r="33794">
      <c r="A33794" s="1" t="s">
        <v>12216</v>
      </c>
    </row>
    <row r="33796">
      <c r="A33796" s="1" t="s">
        <v>12217</v>
      </c>
    </row>
    <row r="33798">
      <c r="A33798" s="1" t="s">
        <v>12218</v>
      </c>
    </row>
    <row r="33800">
      <c r="A33800" s="1" t="s">
        <v>12219</v>
      </c>
    </row>
    <row r="33802">
      <c r="A33802" s="1" t="s">
        <v>12220</v>
      </c>
    </row>
    <row r="33804">
      <c r="A33804" s="1" t="s">
        <v>12221</v>
      </c>
    </row>
    <row r="33805">
      <c r="A33805" s="1" t="s">
        <v>12222</v>
      </c>
    </row>
    <row r="33807">
      <c r="A33807" s="1" t="s">
        <v>12223</v>
      </c>
    </row>
    <row r="33809">
      <c r="A33809" s="1" t="s">
        <v>12224</v>
      </c>
    </row>
    <row r="33810">
      <c r="A33810" s="1" t="s">
        <v>11740</v>
      </c>
    </row>
    <row r="33812">
      <c r="A33812" s="1" t="s">
        <v>367</v>
      </c>
    </row>
    <row r="33813">
      <c r="A33813" s="1" t="s">
        <v>4614</v>
      </c>
    </row>
    <row r="33814">
      <c r="A33814" s="1" t="s">
        <v>12214</v>
      </c>
    </row>
    <row r="33815">
      <c r="A33815" s="1" t="s">
        <v>12215</v>
      </c>
    </row>
    <row r="33816">
      <c r="A33816" s="1" t="s">
        <v>4581</v>
      </c>
    </row>
    <row r="33817">
      <c r="A33817" s="1" t="s">
        <v>12216</v>
      </c>
    </row>
    <row r="33818">
      <c r="A33818" s="1" t="s">
        <v>12217</v>
      </c>
    </row>
    <row r="33819">
      <c r="A33819" s="1" t="s">
        <v>12218</v>
      </c>
    </row>
    <row r="33820">
      <c r="A33820" s="1" t="s">
        <v>12219</v>
      </c>
    </row>
    <row r="33821">
      <c r="A33821" s="1" t="s">
        <v>12220</v>
      </c>
    </row>
    <row r="33822">
      <c r="A33822" s="1" t="s">
        <v>12221</v>
      </c>
    </row>
    <row r="33823">
      <c r="A33823" s="1" t="s">
        <v>12222</v>
      </c>
    </row>
    <row r="33824">
      <c r="A33824" s="1" t="s">
        <v>12223</v>
      </c>
    </row>
    <row r="33825">
      <c r="A33825" s="1" t="s">
        <v>12224</v>
      </c>
    </row>
    <row r="33826">
      <c r="A33826" s="1" t="s">
        <v>12225</v>
      </c>
    </row>
    <row r="33827">
      <c r="A33827" s="1" t="s">
        <v>12226</v>
      </c>
    </row>
    <row r="33829">
      <c r="A33829" s="1" t="s">
        <v>2007</v>
      </c>
    </row>
    <row r="33831">
      <c r="A33831" s="1" t="s">
        <v>12227</v>
      </c>
    </row>
    <row r="33833">
      <c r="A33833" s="1" t="s">
        <v>12228</v>
      </c>
    </row>
    <row r="33834">
      <c r="A33834" s="1" t="s">
        <v>4561</v>
      </c>
    </row>
    <row r="33835">
      <c r="A33835" s="1" t="s">
        <v>4352</v>
      </c>
    </row>
    <row r="33837">
      <c r="A33837" s="1" t="s">
        <v>12229</v>
      </c>
    </row>
    <row r="33839">
      <c r="A33839" s="1" t="s">
        <v>12230</v>
      </c>
    </row>
    <row r="33840">
      <c r="A33840" s="1" t="s">
        <v>12231</v>
      </c>
    </row>
    <row r="33842">
      <c r="A33842" s="1" t="s">
        <v>12232</v>
      </c>
    </row>
    <row r="33844">
      <c r="A33844" s="1" t="s">
        <v>12233</v>
      </c>
    </row>
    <row r="33846">
      <c r="A33846" s="1" t="s">
        <v>12234</v>
      </c>
    </row>
    <row r="33847">
      <c r="A33847" s="1" t="s">
        <v>12235</v>
      </c>
    </row>
    <row r="33849">
      <c r="A33849" s="1" t="s">
        <v>12236</v>
      </c>
    </row>
    <row r="33850">
      <c r="A33850" s="1" t="s">
        <v>12237</v>
      </c>
    </row>
    <row r="33852">
      <c r="A33852" s="1" t="s">
        <v>12238</v>
      </c>
    </row>
    <row r="33854">
      <c r="A33854" s="1" t="s">
        <v>12239</v>
      </c>
    </row>
    <row r="33855">
      <c r="A33855" s="1" t="s">
        <v>12040</v>
      </c>
    </row>
    <row r="33856">
      <c r="A33856" s="1" t="s">
        <v>12240</v>
      </c>
    </row>
    <row r="33857">
      <c r="A33857" s="1" t="s">
        <v>12228</v>
      </c>
    </row>
    <row r="33858">
      <c r="A33858" s="1" t="s">
        <v>12229</v>
      </c>
    </row>
    <row r="33859">
      <c r="A33859" s="1" t="s">
        <v>12230</v>
      </c>
    </row>
    <row r="33860">
      <c r="A33860" s="1" t="s">
        <v>12231</v>
      </c>
    </row>
    <row r="33861">
      <c r="A33861" s="1" t="s">
        <v>12241</v>
      </c>
    </row>
    <row r="33862">
      <c r="A33862" s="1" t="s">
        <v>12233</v>
      </c>
    </row>
    <row r="33863">
      <c r="A33863" s="1" t="s">
        <v>12234</v>
      </c>
    </row>
    <row r="33864">
      <c r="A33864" s="1" t="s">
        <v>12235</v>
      </c>
    </row>
    <row r="33865">
      <c r="A33865" s="1" t="s">
        <v>12236</v>
      </c>
    </row>
    <row r="33866">
      <c r="A33866" s="1" t="s">
        <v>12237</v>
      </c>
    </row>
    <row r="33867">
      <c r="A33867" s="1" t="s">
        <v>12238</v>
      </c>
    </row>
    <row r="33868">
      <c r="A33868" s="1" t="s">
        <v>12242</v>
      </c>
    </row>
    <row r="33869">
      <c r="A33869" s="1" t="s">
        <v>12243</v>
      </c>
    </row>
    <row r="33871">
      <c r="A33871" s="1" t="s">
        <v>5211</v>
      </c>
    </row>
    <row r="33873">
      <c r="A33873" s="1" t="s">
        <v>4335</v>
      </c>
    </row>
    <row r="33874">
      <c r="A33874" s="1" t="s">
        <v>12244</v>
      </c>
    </row>
    <row r="33876">
      <c r="A33876" s="1" t="s">
        <v>10078</v>
      </c>
    </row>
    <row r="33878">
      <c r="A33878" s="1" t="s">
        <v>12245</v>
      </c>
    </row>
    <row r="33879">
      <c r="A33879" s="1" t="s">
        <v>12246</v>
      </c>
    </row>
    <row r="33880">
      <c r="A33880" s="1" t="s">
        <v>12247</v>
      </c>
    </row>
    <row r="33881">
      <c r="A33881" s="1" t="s">
        <v>12248</v>
      </c>
    </row>
    <row r="33883">
      <c r="A33883" s="1" t="s">
        <v>12249</v>
      </c>
    </row>
    <row r="33884">
      <c r="A33884" s="1" t="s">
        <v>12250</v>
      </c>
    </row>
    <row r="33885">
      <c r="A33885" s="1" t="s">
        <v>12251</v>
      </c>
    </row>
    <row r="33887">
      <c r="A33887" s="1" t="s">
        <v>12252</v>
      </c>
    </row>
    <row r="33889">
      <c r="A33889" s="1" t="s">
        <v>12253</v>
      </c>
    </row>
    <row r="33891">
      <c r="A33891" s="1" t="s">
        <v>12254</v>
      </c>
    </row>
    <row r="33892">
      <c r="A33892" s="1" t="s">
        <v>8475</v>
      </c>
    </row>
    <row r="33894">
      <c r="A33894" s="1" t="s">
        <v>12255</v>
      </c>
    </row>
    <row r="33895">
      <c r="A33895" s="1" t="s">
        <v>12256</v>
      </c>
    </row>
    <row r="33897">
      <c r="A33897" s="1" t="s">
        <v>4551</v>
      </c>
    </row>
    <row r="33899">
      <c r="A33899" s="1" t="s">
        <v>12257</v>
      </c>
    </row>
    <row r="33901">
      <c r="A33901" s="1" t="s">
        <v>12258</v>
      </c>
    </row>
    <row r="33903">
      <c r="A33903" s="1" t="s">
        <v>12259</v>
      </c>
    </row>
    <row r="33905">
      <c r="A33905" s="1" t="s">
        <v>12260</v>
      </c>
    </row>
    <row r="33906">
      <c r="A33906" s="1" t="s">
        <v>12261</v>
      </c>
    </row>
    <row r="33908">
      <c r="A33908" s="1" t="s">
        <v>12262</v>
      </c>
    </row>
    <row r="33910">
      <c r="A33910" s="1" t="s">
        <v>12263</v>
      </c>
    </row>
    <row r="33912">
      <c r="A33912" s="1" t="s">
        <v>11741</v>
      </c>
    </row>
    <row r="33913">
      <c r="A33913" s="1" t="s">
        <v>10097</v>
      </c>
    </row>
    <row r="33914">
      <c r="A33914" s="1" t="s">
        <v>4437</v>
      </c>
    </row>
    <row r="33915">
      <c r="A33915" s="1" t="s">
        <v>12245</v>
      </c>
    </row>
    <row r="33916">
      <c r="A33916" s="1" t="s">
        <v>12246</v>
      </c>
    </row>
    <row r="33917">
      <c r="A33917" s="1" t="s">
        <v>12247</v>
      </c>
    </row>
    <row r="33918">
      <c r="A33918" s="1" t="s">
        <v>12248</v>
      </c>
    </row>
    <row r="33919">
      <c r="A33919" s="1" t="s">
        <v>12249</v>
      </c>
    </row>
    <row r="33920">
      <c r="A33920" s="1" t="s">
        <v>12250</v>
      </c>
    </row>
    <row r="33921">
      <c r="A33921" s="1" t="s">
        <v>12251</v>
      </c>
    </row>
    <row r="33922">
      <c r="A33922" s="1" t="s">
        <v>12252</v>
      </c>
    </row>
    <row r="33923">
      <c r="A33923" s="1" t="s">
        <v>12253</v>
      </c>
    </row>
    <row r="33924">
      <c r="A33924" s="1" t="s">
        <v>12254</v>
      </c>
    </row>
    <row r="33925">
      <c r="A33925" s="1" t="s">
        <v>8475</v>
      </c>
    </row>
    <row r="33926">
      <c r="A33926" s="1" t="s">
        <v>12255</v>
      </c>
    </row>
    <row r="33927">
      <c r="A33927" s="1" t="s">
        <v>12256</v>
      </c>
    </row>
    <row r="33928">
      <c r="A33928" s="1" t="s">
        <v>4551</v>
      </c>
    </row>
    <row r="33929">
      <c r="A33929" s="1" t="s">
        <v>12257</v>
      </c>
    </row>
    <row r="33930">
      <c r="A33930" s="1" t="s">
        <v>12258</v>
      </c>
    </row>
    <row r="33931">
      <c r="A33931" s="1" t="s">
        <v>12259</v>
      </c>
    </row>
    <row r="33932">
      <c r="A33932" s="1" t="s">
        <v>12260</v>
      </c>
    </row>
    <row r="33933">
      <c r="A33933" s="1" t="s">
        <v>12261</v>
      </c>
    </row>
    <row r="33934">
      <c r="A33934" s="1" t="s">
        <v>12262</v>
      </c>
    </row>
    <row r="33935">
      <c r="A33935" s="1" t="s">
        <v>12264</v>
      </c>
    </row>
    <row r="33936">
      <c r="A33936" s="1" t="s">
        <v>12265</v>
      </c>
    </row>
    <row r="33938">
      <c r="A33938" s="1" t="s">
        <v>2007</v>
      </c>
    </row>
    <row r="33940">
      <c r="A33940" s="1" t="s">
        <v>4335</v>
      </c>
    </row>
    <row r="33941">
      <c r="A33941" s="1" t="s">
        <v>4525</v>
      </c>
    </row>
    <row r="33943">
      <c r="A33943" s="1" t="s">
        <v>4526</v>
      </c>
    </row>
    <row r="33944">
      <c r="A33944" s="1" t="s">
        <v>4527</v>
      </c>
    </row>
    <row r="33946">
      <c r="A33946" s="1" t="s">
        <v>4528</v>
      </c>
    </row>
    <row r="33948">
      <c r="A33948" s="1" t="s">
        <v>4529</v>
      </c>
    </row>
    <row r="33950">
      <c r="A33950" s="5">
        <v>0.65</v>
      </c>
    </row>
    <row r="33952">
      <c r="A33952" s="5">
        <v>0.65</v>
      </c>
    </row>
    <row r="33954">
      <c r="A33954" s="1" t="s">
        <v>4530</v>
      </c>
    </row>
    <row r="33956">
      <c r="A33956" s="1" t="s">
        <v>4531</v>
      </c>
    </row>
    <row r="33958">
      <c r="A33958" s="1" t="s">
        <v>4532</v>
      </c>
    </row>
    <row r="33959">
      <c r="A33959" s="1" t="s">
        <v>4533</v>
      </c>
    </row>
    <row r="33960">
      <c r="A33960" s="1" t="s">
        <v>4534</v>
      </c>
    </row>
    <row r="33962">
      <c r="A33962" s="1" t="s">
        <v>4535</v>
      </c>
    </row>
    <row r="33963">
      <c r="A33963" s="1" t="s">
        <v>4536</v>
      </c>
    </row>
    <row r="33965">
      <c r="A33965" s="1" t="s">
        <v>4537</v>
      </c>
    </row>
    <row r="33967">
      <c r="A33967" s="3" t="str">
        <f> ®</f>
        <v>#ERROR!</v>
      </c>
    </row>
    <row r="33969">
      <c r="A33969" s="1" t="s">
        <v>4140</v>
      </c>
    </row>
    <row r="33970">
      <c r="A33970" s="1" t="s">
        <v>4373</v>
      </c>
    </row>
    <row r="33971">
      <c r="A33971" s="1" t="s">
        <v>4437</v>
      </c>
    </row>
    <row r="33972">
      <c r="A33972" s="1" t="s">
        <v>4526</v>
      </c>
    </row>
    <row r="33973">
      <c r="A33973" s="1" t="s">
        <v>4527</v>
      </c>
    </row>
    <row r="33974">
      <c r="A33974" s="1" t="s">
        <v>4528</v>
      </c>
    </row>
    <row r="33975">
      <c r="A33975" s="1" t="s">
        <v>4529</v>
      </c>
    </row>
    <row r="33976">
      <c r="A33976" s="1" t="s">
        <v>4530</v>
      </c>
    </row>
    <row r="33977">
      <c r="A33977" s="1" t="s">
        <v>4531</v>
      </c>
    </row>
    <row r="33978">
      <c r="A33978" s="1" t="s">
        <v>4532</v>
      </c>
    </row>
    <row r="33979">
      <c r="A33979" s="1" t="s">
        <v>4533</v>
      </c>
    </row>
    <row r="33980">
      <c r="A33980" s="1" t="s">
        <v>4534</v>
      </c>
    </row>
    <row r="33981">
      <c r="A33981" s="1" t="s">
        <v>4535</v>
      </c>
    </row>
    <row r="33982">
      <c r="A33982" s="1" t="s">
        <v>4536</v>
      </c>
    </row>
    <row r="33983">
      <c r="A33983" s="1" t="s">
        <v>4538</v>
      </c>
    </row>
    <row r="33984">
      <c r="A33984" s="1" t="s">
        <v>12266</v>
      </c>
    </row>
    <row r="33986">
      <c r="A33986" s="1" t="s">
        <v>4335</v>
      </c>
    </row>
    <row r="33988">
      <c r="A33988" s="1" t="s">
        <v>4503</v>
      </c>
    </row>
    <row r="33989">
      <c r="A33989" s="1" t="s">
        <v>4504</v>
      </c>
    </row>
    <row r="33990">
      <c r="A33990" s="1" t="s">
        <v>4505</v>
      </c>
    </row>
    <row r="33991">
      <c r="A33991" s="1" t="s">
        <v>4506</v>
      </c>
    </row>
    <row r="33993">
      <c r="A33993" s="1" t="s">
        <v>4507</v>
      </c>
    </row>
    <row r="33995">
      <c r="A33995" s="1" t="s">
        <v>4508</v>
      </c>
    </row>
    <row r="33996">
      <c r="A33996" s="1" t="s">
        <v>4509</v>
      </c>
    </row>
    <row r="33998">
      <c r="A33998" s="1" t="s">
        <v>4510</v>
      </c>
    </row>
    <row r="33999">
      <c r="A33999" s="1" t="s">
        <v>4511</v>
      </c>
    </row>
    <row r="34001">
      <c r="A34001" s="1" t="s">
        <v>4512</v>
      </c>
    </row>
    <row r="34003">
      <c r="A34003" s="1" t="s">
        <v>4513</v>
      </c>
    </row>
    <row r="34005">
      <c r="A34005" s="1" t="s">
        <v>4514</v>
      </c>
    </row>
    <row r="34007">
      <c r="A34007" s="1" t="s">
        <v>4515</v>
      </c>
    </row>
    <row r="34008">
      <c r="A34008" s="1" t="s">
        <v>4488</v>
      </c>
    </row>
    <row r="34010">
      <c r="A34010" s="1" t="s">
        <v>4516</v>
      </c>
    </row>
    <row r="34012">
      <c r="A34012" s="1" t="s">
        <v>4517</v>
      </c>
    </row>
    <row r="34013">
      <c r="A34013" s="1" t="s">
        <v>4518</v>
      </c>
    </row>
    <row r="34014">
      <c r="A34014" s="1" t="s">
        <v>4519</v>
      </c>
    </row>
    <row r="34016">
      <c r="A34016" s="1" t="s">
        <v>4520</v>
      </c>
    </row>
    <row r="34018">
      <c r="A34018" s="1" t="s">
        <v>4521</v>
      </c>
    </row>
    <row r="34020">
      <c r="A34020" s="1" t="s">
        <v>1481</v>
      </c>
    </row>
    <row r="34021">
      <c r="A34021" s="1" t="s">
        <v>4522</v>
      </c>
    </row>
    <row r="34023">
      <c r="A34023" s="1" t="s">
        <v>4437</v>
      </c>
    </row>
    <row r="34024">
      <c r="A34024" s="1" t="s">
        <v>4503</v>
      </c>
    </row>
    <row r="34025">
      <c r="A34025" s="1" t="s">
        <v>4504</v>
      </c>
    </row>
    <row r="34026">
      <c r="A34026" s="1" t="s">
        <v>4505</v>
      </c>
    </row>
    <row r="34027">
      <c r="A34027" s="1" t="s">
        <v>4506</v>
      </c>
    </row>
    <row r="34028">
      <c r="A34028" s="1" t="s">
        <v>4507</v>
      </c>
    </row>
    <row r="34029">
      <c r="A34029" s="1" t="s">
        <v>4508</v>
      </c>
    </row>
    <row r="34030">
      <c r="A34030" s="1" t="s">
        <v>4509</v>
      </c>
    </row>
    <row r="34031">
      <c r="A34031" s="1" t="s">
        <v>4510</v>
      </c>
    </row>
    <row r="34032">
      <c r="A34032" s="1" t="s">
        <v>4511</v>
      </c>
    </row>
    <row r="34033">
      <c r="A34033" s="1" t="s">
        <v>4512</v>
      </c>
    </row>
    <row r="34034">
      <c r="A34034" s="1" t="s">
        <v>4513</v>
      </c>
    </row>
    <row r="34035">
      <c r="A34035" s="1" t="s">
        <v>4514</v>
      </c>
    </row>
    <row r="34036">
      <c r="A34036" s="1" t="s">
        <v>4515</v>
      </c>
    </row>
    <row r="34037">
      <c r="A34037" s="1" t="s">
        <v>4488</v>
      </c>
    </row>
    <row r="34038">
      <c r="A34038" s="1" t="s">
        <v>4516</v>
      </c>
    </row>
    <row r="34039">
      <c r="A34039" s="1" t="s">
        <v>4517</v>
      </c>
    </row>
    <row r="34040">
      <c r="A34040" s="1" t="s">
        <v>4518</v>
      </c>
    </row>
    <row r="34041">
      <c r="A34041" s="1" t="s">
        <v>4519</v>
      </c>
    </row>
    <row r="34042">
      <c r="A34042" s="1" t="s">
        <v>4520</v>
      </c>
    </row>
    <row r="34043">
      <c r="A34043" s="1" t="s">
        <v>4521</v>
      </c>
    </row>
    <row r="34044">
      <c r="A34044" s="1" t="s">
        <v>4523</v>
      </c>
    </row>
    <row r="34045">
      <c r="A34045" s="1" t="s">
        <v>12267</v>
      </c>
    </row>
    <row r="34047">
      <c r="A34047" s="1" t="s">
        <v>2007</v>
      </c>
    </row>
    <row r="34048">
      <c r="A34048" s="1" t="s">
        <v>4481</v>
      </c>
    </row>
    <row r="34049">
      <c r="A34049" s="1" t="s">
        <v>4482</v>
      </c>
    </row>
    <row r="34050">
      <c r="A34050" s="1" t="s">
        <v>4483</v>
      </c>
    </row>
    <row r="34051">
      <c r="A34051" s="1" t="s">
        <v>4484</v>
      </c>
    </row>
    <row r="34052">
      <c r="A34052" s="1" t="s">
        <v>4485</v>
      </c>
    </row>
    <row r="34053">
      <c r="A34053" s="1" t="s">
        <v>4486</v>
      </c>
    </row>
    <row r="34055">
      <c r="A34055" s="1" t="s">
        <v>4487</v>
      </c>
    </row>
    <row r="34056">
      <c r="A34056" s="1" t="s">
        <v>4488</v>
      </c>
    </row>
    <row r="34058">
      <c r="A34058" s="1" t="s">
        <v>4489</v>
      </c>
    </row>
    <row r="34059">
      <c r="A34059" s="1" t="s">
        <v>4490</v>
      </c>
    </row>
    <row r="34060">
      <c r="A34060" s="1" t="s">
        <v>4491</v>
      </c>
    </row>
    <row r="34062">
      <c r="A34062" s="1" t="s">
        <v>4492</v>
      </c>
    </row>
    <row r="34063">
      <c r="A34063" s="1" t="s">
        <v>4493</v>
      </c>
    </row>
    <row r="34065">
      <c r="A34065" s="1" t="s">
        <v>4494</v>
      </c>
    </row>
    <row r="34067">
      <c r="A34067" s="1" t="s">
        <v>4495</v>
      </c>
    </row>
    <row r="34068">
      <c r="A34068" s="1" t="s">
        <v>4496</v>
      </c>
    </row>
    <row r="34070">
      <c r="A34070" s="1" t="s">
        <v>4497</v>
      </c>
    </row>
    <row r="34072">
      <c r="A34072" s="1" t="s">
        <v>4498</v>
      </c>
    </row>
    <row r="34074">
      <c r="A34074" s="1" t="s">
        <v>4499</v>
      </c>
    </row>
    <row r="34076">
      <c r="A34076" s="1" t="s">
        <v>101</v>
      </c>
    </row>
    <row r="34078">
      <c r="A34078" s="1" t="s">
        <v>233</v>
      </c>
    </row>
    <row r="34079">
      <c r="A34079" s="1" t="s">
        <v>4500</v>
      </c>
    </row>
    <row r="34080">
      <c r="A34080" s="1" t="s">
        <v>4483</v>
      </c>
    </row>
    <row r="34081">
      <c r="A34081" s="1" t="s">
        <v>4484</v>
      </c>
    </row>
    <row r="34082">
      <c r="A34082" s="1" t="s">
        <v>4485</v>
      </c>
    </row>
    <row r="34083">
      <c r="A34083" s="1" t="s">
        <v>4486</v>
      </c>
    </row>
    <row r="34084">
      <c r="A34084" s="1" t="s">
        <v>4487</v>
      </c>
    </row>
    <row r="34085">
      <c r="A34085" s="1" t="s">
        <v>4488</v>
      </c>
    </row>
    <row r="34086">
      <c r="A34086" s="1" t="s">
        <v>4489</v>
      </c>
    </row>
    <row r="34087">
      <c r="A34087" s="1" t="s">
        <v>4490</v>
      </c>
    </row>
    <row r="34088">
      <c r="A34088" s="1" t="s">
        <v>4491</v>
      </c>
    </row>
    <row r="34089">
      <c r="A34089" s="1" t="s">
        <v>4492</v>
      </c>
    </row>
    <row r="34090">
      <c r="A34090" s="1" t="s">
        <v>4493</v>
      </c>
    </row>
    <row r="34091">
      <c r="A34091" s="1" t="s">
        <v>4494</v>
      </c>
    </row>
    <row r="34092">
      <c r="A34092" s="1" t="s">
        <v>4495</v>
      </c>
    </row>
    <row r="34093">
      <c r="A34093" s="1" t="s">
        <v>4496</v>
      </c>
    </row>
    <row r="34094">
      <c r="A34094" s="1" t="s">
        <v>4497</v>
      </c>
    </row>
    <row r="34095">
      <c r="A34095" s="1" t="s">
        <v>4499</v>
      </c>
    </row>
    <row r="34096">
      <c r="A34096" s="1" t="s">
        <v>4501</v>
      </c>
    </row>
    <row r="34097">
      <c r="A34097" s="1" t="s">
        <v>12268</v>
      </c>
    </row>
    <row r="34099">
      <c r="A34099" s="1" t="s">
        <v>2007</v>
      </c>
    </row>
    <row r="34101">
      <c r="A34101" s="1" t="s">
        <v>4481</v>
      </c>
    </row>
    <row r="34102">
      <c r="A34102" s="1" t="s">
        <v>12269</v>
      </c>
    </row>
    <row r="34104">
      <c r="A34104" s="1" t="s">
        <v>12270</v>
      </c>
    </row>
    <row r="34106">
      <c r="A34106" s="1" t="s">
        <v>12271</v>
      </c>
    </row>
    <row r="34107">
      <c r="A34107" s="1" t="s">
        <v>12272</v>
      </c>
    </row>
    <row r="34108">
      <c r="A34108" s="1" t="s">
        <v>12273</v>
      </c>
    </row>
    <row r="34110">
      <c r="A34110" s="1" t="s">
        <v>12274</v>
      </c>
    </row>
    <row r="34112">
      <c r="A34112" s="1" t="s">
        <v>12275</v>
      </c>
    </row>
    <row r="34114">
      <c r="A34114" s="1" t="s">
        <v>12276</v>
      </c>
    </row>
    <row r="34115">
      <c r="A34115" s="1" t="s">
        <v>12277</v>
      </c>
    </row>
    <row r="34117">
      <c r="A34117" s="1" t="s">
        <v>12278</v>
      </c>
    </row>
    <row r="34118">
      <c r="A34118" s="1" t="s">
        <v>12279</v>
      </c>
    </row>
    <row r="34119">
      <c r="A34119" s="1" t="s">
        <v>12280</v>
      </c>
    </row>
    <row r="34121">
      <c r="A34121" s="1" t="s">
        <v>12281</v>
      </c>
    </row>
    <row r="34122">
      <c r="A34122" s="1" t="s">
        <v>12282</v>
      </c>
    </row>
    <row r="34124">
      <c r="A34124" s="1" t="s">
        <v>12283</v>
      </c>
    </row>
    <row r="34125">
      <c r="A34125" s="1" t="s">
        <v>130</v>
      </c>
    </row>
    <row r="34127">
      <c r="A34127" s="1" t="s">
        <v>233</v>
      </c>
    </row>
    <row r="34128">
      <c r="A34128" s="1" t="s">
        <v>4500</v>
      </c>
    </row>
    <row r="34129">
      <c r="A34129" s="1" t="s">
        <v>12269</v>
      </c>
    </row>
    <row r="34130">
      <c r="A34130" s="1" t="s">
        <v>12270</v>
      </c>
    </row>
    <row r="34131">
      <c r="A34131" s="1" t="s">
        <v>12271</v>
      </c>
    </row>
    <row r="34132">
      <c r="A34132" s="1" t="s">
        <v>12272</v>
      </c>
    </row>
    <row r="34133">
      <c r="A34133" s="1" t="s">
        <v>12273</v>
      </c>
    </row>
    <row r="34134">
      <c r="A34134" s="1" t="s">
        <v>12274</v>
      </c>
    </row>
    <row r="34135">
      <c r="A34135" s="1" t="s">
        <v>12275</v>
      </c>
    </row>
    <row r="34136">
      <c r="A34136" s="1" t="s">
        <v>12276</v>
      </c>
    </row>
    <row r="34137">
      <c r="A34137" s="1" t="s">
        <v>12277</v>
      </c>
    </row>
    <row r="34138">
      <c r="A34138" s="1" t="s">
        <v>12278</v>
      </c>
    </row>
    <row r="34139">
      <c r="A34139" s="1" t="s">
        <v>12279</v>
      </c>
    </row>
    <row r="34140">
      <c r="A34140" s="1" t="s">
        <v>12280</v>
      </c>
    </row>
    <row r="34141">
      <c r="A34141" s="1" t="s">
        <v>12281</v>
      </c>
    </row>
    <row r="34142">
      <c r="A34142" s="1" t="s">
        <v>12282</v>
      </c>
    </row>
    <row r="34143">
      <c r="A34143" s="1" t="s">
        <v>12283</v>
      </c>
    </row>
    <row r="34144">
      <c r="A34144" s="1" t="s">
        <v>12284</v>
      </c>
    </row>
    <row r="34145">
      <c r="A34145" s="1" t="s">
        <v>12285</v>
      </c>
    </row>
    <row r="34147">
      <c r="A34147" s="1" t="s">
        <v>2007</v>
      </c>
    </row>
    <row r="34149">
      <c r="A34149" s="1" t="s">
        <v>4440</v>
      </c>
    </row>
    <row r="34150">
      <c r="A34150" s="1" t="s">
        <v>4441</v>
      </c>
    </row>
    <row r="34151">
      <c r="A34151" s="1" t="s">
        <v>4442</v>
      </c>
    </row>
    <row r="34153">
      <c r="A34153" s="1" t="s">
        <v>4443</v>
      </c>
    </row>
    <row r="34154">
      <c r="A34154" s="1" t="s">
        <v>4444</v>
      </c>
    </row>
    <row r="34155">
      <c r="A34155" s="1" t="s">
        <v>4445</v>
      </c>
    </row>
    <row r="34156">
      <c r="A34156" s="1" t="s">
        <v>4446</v>
      </c>
    </row>
    <row r="34158">
      <c r="A34158" s="1" t="s">
        <v>4447</v>
      </c>
    </row>
    <row r="34160">
      <c r="A34160" s="5">
        <v>0.6458333333333334</v>
      </c>
    </row>
    <row r="34162">
      <c r="A34162" s="1" t="s">
        <v>4448</v>
      </c>
    </row>
    <row r="34163">
      <c r="A34163" s="1" t="s">
        <v>4449</v>
      </c>
    </row>
    <row r="34164">
      <c r="A34164" s="1" t="s">
        <v>4450</v>
      </c>
    </row>
    <row r="34165">
      <c r="A34165" s="1" t="s">
        <v>4451</v>
      </c>
    </row>
    <row r="34166">
      <c r="A34166" s="1" t="s">
        <v>4452</v>
      </c>
    </row>
    <row r="34167">
      <c r="A34167" s="1" t="s">
        <v>4453</v>
      </c>
    </row>
    <row r="34168">
      <c r="A34168" s="1" t="s">
        <v>4454</v>
      </c>
    </row>
    <row r="34169">
      <c r="A34169" s="1" t="s">
        <v>151</v>
      </c>
    </row>
    <row r="34170">
      <c r="A34170" s="1" t="s">
        <v>4455</v>
      </c>
    </row>
    <row r="34172">
      <c r="A34172" s="1" t="s">
        <v>4456</v>
      </c>
    </row>
    <row r="34174">
      <c r="A34174" s="3" t="str">
        <f/>
        <v>#ERROR!</v>
      </c>
    </row>
    <row r="34175">
      <c r="A34175" s="1" t="s">
        <v>4457</v>
      </c>
    </row>
    <row r="34176">
      <c r="A34176" s="1" t="s">
        <v>186</v>
      </c>
    </row>
    <row r="34177">
      <c r="A34177" s="1" t="s">
        <v>4458</v>
      </c>
    </row>
    <row r="34178">
      <c r="A34178" s="1" t="s">
        <v>4441</v>
      </c>
    </row>
    <row r="34179">
      <c r="A34179" s="1" t="s">
        <v>4442</v>
      </c>
    </row>
    <row r="34180">
      <c r="A34180" s="1" t="s">
        <v>4443</v>
      </c>
    </row>
    <row r="34181">
      <c r="A34181" s="1" t="s">
        <v>4444</v>
      </c>
    </row>
    <row r="34182">
      <c r="A34182" s="1" t="s">
        <v>4445</v>
      </c>
    </row>
    <row r="34183">
      <c r="A34183" s="1" t="s">
        <v>4446</v>
      </c>
    </row>
    <row r="34184">
      <c r="A34184" s="1" t="s">
        <v>4447</v>
      </c>
    </row>
    <row r="34185">
      <c r="A34185" s="1" t="s">
        <v>4448</v>
      </c>
    </row>
    <row r="34186">
      <c r="A34186" s="1" t="s">
        <v>4449</v>
      </c>
    </row>
    <row r="34187">
      <c r="A34187" s="1" t="s">
        <v>4450</v>
      </c>
    </row>
    <row r="34188">
      <c r="A34188" s="1" t="s">
        <v>4451</v>
      </c>
    </row>
    <row r="34189">
      <c r="A34189" s="1" t="s">
        <v>4452</v>
      </c>
    </row>
    <row r="34190">
      <c r="A34190" s="1" t="s">
        <v>4453</v>
      </c>
    </row>
    <row r="34191">
      <c r="A34191" s="1" t="s">
        <v>4454</v>
      </c>
    </row>
    <row r="34192">
      <c r="A34192" s="1" t="s">
        <v>4456</v>
      </c>
    </row>
    <row r="34193">
      <c r="A34193" s="1" t="s">
        <v>4459</v>
      </c>
    </row>
    <row r="34194">
      <c r="A34194" s="1" t="s">
        <v>12286</v>
      </c>
    </row>
    <row r="34196">
      <c r="A34196" s="1" t="s">
        <v>2007</v>
      </c>
    </row>
    <row r="34198">
      <c r="A34198" s="1" t="s">
        <v>4335</v>
      </c>
    </row>
    <row r="34200">
      <c r="A34200" s="1" t="s">
        <v>4422</v>
      </c>
    </row>
    <row r="34202">
      <c r="A34202" s="1" t="s">
        <v>4423</v>
      </c>
    </row>
    <row r="34203">
      <c r="A34203" s="1" t="s">
        <v>4424</v>
      </c>
    </row>
    <row r="34204">
      <c r="A34204" s="1" t="s">
        <v>4425</v>
      </c>
    </row>
    <row r="34206">
      <c r="A34206" s="1" t="s">
        <v>4426</v>
      </c>
    </row>
    <row r="34208">
      <c r="A34208" s="1" t="s">
        <v>966</v>
      </c>
    </row>
    <row r="34210">
      <c r="A34210" s="1" t="s">
        <v>4427</v>
      </c>
    </row>
    <row r="34212">
      <c r="A34212" s="1" t="s">
        <v>4428</v>
      </c>
    </row>
    <row r="34214">
      <c r="A34214" s="1" t="s">
        <v>322</v>
      </c>
    </row>
    <row r="34216">
      <c r="A34216" s="1" t="s">
        <v>4429</v>
      </c>
    </row>
    <row r="34217">
      <c r="A34217" s="1" t="s">
        <v>4430</v>
      </c>
    </row>
    <row r="34219">
      <c r="A34219" s="1" t="s">
        <v>4431</v>
      </c>
    </row>
    <row r="34221">
      <c r="A34221" s="1" t="s">
        <v>4432</v>
      </c>
    </row>
    <row r="34222">
      <c r="A34222" s="1" t="s">
        <v>4433</v>
      </c>
    </row>
    <row r="34224">
      <c r="A34224" s="1" t="s">
        <v>4434</v>
      </c>
    </row>
    <row r="34226">
      <c r="A34226" s="1" t="s">
        <v>4435</v>
      </c>
    </row>
    <row r="34228">
      <c r="A34228" s="1" t="s">
        <v>4436</v>
      </c>
    </row>
    <row r="34230">
      <c r="A34230" s="1" t="s">
        <v>966</v>
      </c>
    </row>
    <row r="34232">
      <c r="A34232" s="1" t="s">
        <v>165</v>
      </c>
    </row>
    <row r="34234">
      <c r="A34234" s="1" t="s">
        <v>1597</v>
      </c>
    </row>
    <row r="34235">
      <c r="A34235" s="1" t="s">
        <v>4437</v>
      </c>
    </row>
    <row r="34236">
      <c r="A34236" s="1" t="s">
        <v>4422</v>
      </c>
    </row>
    <row r="34237">
      <c r="A34237" s="1" t="s">
        <v>4423</v>
      </c>
    </row>
    <row r="34238">
      <c r="A34238" s="1" t="s">
        <v>4424</v>
      </c>
    </row>
    <row r="34239">
      <c r="A34239" s="1" t="s">
        <v>4425</v>
      </c>
    </row>
    <row r="34240">
      <c r="A34240" s="1" t="s">
        <v>4426</v>
      </c>
    </row>
    <row r="34241">
      <c r="A34241" s="1" t="s">
        <v>4427</v>
      </c>
    </row>
    <row r="34242">
      <c r="A34242" s="1" t="s">
        <v>4428</v>
      </c>
    </row>
    <row r="34243">
      <c r="A34243" s="1" t="s">
        <v>4429</v>
      </c>
    </row>
    <row r="34244">
      <c r="A34244" s="1" t="s">
        <v>4430</v>
      </c>
    </row>
    <row r="34245">
      <c r="A34245" s="1" t="s">
        <v>4431</v>
      </c>
    </row>
    <row r="34246">
      <c r="A34246" s="1" t="s">
        <v>4432</v>
      </c>
    </row>
    <row r="34247">
      <c r="A34247" s="1" t="s">
        <v>4433</v>
      </c>
    </row>
    <row r="34248">
      <c r="A34248" s="1" t="s">
        <v>4434</v>
      </c>
    </row>
    <row r="34249">
      <c r="A34249" s="1" t="s">
        <v>4438</v>
      </c>
    </row>
    <row r="34250">
      <c r="A34250" s="1" t="s">
        <v>12287</v>
      </c>
    </row>
    <row r="34252">
      <c r="A34252" s="1" t="s">
        <v>2007</v>
      </c>
    </row>
    <row r="34254">
      <c r="A34254" s="1" t="s">
        <v>4399</v>
      </c>
    </row>
    <row r="34256">
      <c r="A34256" s="1" t="s">
        <v>4400</v>
      </c>
    </row>
    <row r="34258">
      <c r="A34258" s="1" t="s">
        <v>4401</v>
      </c>
    </row>
    <row r="34259">
      <c r="A34259" s="1" t="s">
        <v>4402</v>
      </c>
    </row>
    <row r="34261">
      <c r="A34261" s="1" t="s">
        <v>4403</v>
      </c>
    </row>
    <row r="34262">
      <c r="A34262" s="1" t="s">
        <v>4404</v>
      </c>
    </row>
    <row r="34264">
      <c r="A34264" s="1" t="s">
        <v>4405</v>
      </c>
    </row>
    <row r="34266">
      <c r="A34266" s="1" t="s">
        <v>4406</v>
      </c>
    </row>
    <row r="34267">
      <c r="A34267" s="1" t="s">
        <v>4407</v>
      </c>
    </row>
    <row r="34268">
      <c r="A34268" s="1" t="s">
        <v>4408</v>
      </c>
    </row>
    <row r="34269">
      <c r="A34269" s="1" t="s">
        <v>4409</v>
      </c>
    </row>
    <row r="34270">
      <c r="A34270" s="1" t="s">
        <v>4410</v>
      </c>
    </row>
    <row r="34272">
      <c r="A34272" s="1" t="s">
        <v>4411</v>
      </c>
    </row>
    <row r="34273">
      <c r="A34273" s="1" t="s">
        <v>4412</v>
      </c>
    </row>
    <row r="34275">
      <c r="A34275" s="1" t="s">
        <v>4413</v>
      </c>
    </row>
    <row r="34276">
      <c r="A34276" s="1" t="s">
        <v>4414</v>
      </c>
    </row>
    <row r="34277">
      <c r="A34277" s="1" t="s">
        <v>4415</v>
      </c>
    </row>
    <row r="34279">
      <c r="A34279" s="1" t="s">
        <v>4416</v>
      </c>
    </row>
    <row r="34280">
      <c r="A34280" s="1" t="s">
        <v>4417</v>
      </c>
    </row>
    <row r="34282">
      <c r="A34282" s="1" t="s">
        <v>4418</v>
      </c>
    </row>
    <row r="34283">
      <c r="A34283" s="1" t="s">
        <v>1516</v>
      </c>
    </row>
    <row r="34284">
      <c r="A34284" s="1" t="s">
        <v>367</v>
      </c>
    </row>
    <row r="34285">
      <c r="A34285" s="1" t="s">
        <v>4419</v>
      </c>
    </row>
    <row r="34286">
      <c r="A34286" s="1" t="s">
        <v>4400</v>
      </c>
    </row>
    <row r="34287">
      <c r="A34287" s="1" t="s">
        <v>4401</v>
      </c>
    </row>
    <row r="34288">
      <c r="A34288" s="1" t="s">
        <v>4402</v>
      </c>
    </row>
    <row r="34289">
      <c r="A34289" s="1" t="s">
        <v>4403</v>
      </c>
    </row>
    <row r="34290">
      <c r="A34290" s="1" t="s">
        <v>4404</v>
      </c>
    </row>
    <row r="34291">
      <c r="A34291" s="1" t="s">
        <v>4405</v>
      </c>
    </row>
    <row r="34292">
      <c r="A34292" s="1" t="s">
        <v>4406</v>
      </c>
    </row>
    <row r="34293">
      <c r="A34293" s="1" t="s">
        <v>4407</v>
      </c>
    </row>
    <row r="34294">
      <c r="A34294" s="1" t="s">
        <v>4409</v>
      </c>
    </row>
    <row r="34295">
      <c r="A34295" s="1" t="s">
        <v>4410</v>
      </c>
    </row>
    <row r="34296">
      <c r="A34296" s="1" t="s">
        <v>4411</v>
      </c>
    </row>
    <row r="34297">
      <c r="A34297" s="1" t="s">
        <v>4412</v>
      </c>
    </row>
    <row r="34298">
      <c r="A34298" s="1" t="s">
        <v>4413</v>
      </c>
    </row>
    <row r="34299">
      <c r="A34299" s="1" t="s">
        <v>4414</v>
      </c>
    </row>
    <row r="34300">
      <c r="A34300" s="1" t="s">
        <v>4415</v>
      </c>
    </row>
    <row r="34301">
      <c r="A34301" s="1" t="s">
        <v>4416</v>
      </c>
    </row>
    <row r="34302">
      <c r="A34302" s="1" t="s">
        <v>4417</v>
      </c>
    </row>
    <row r="34303">
      <c r="A34303" s="1" t="s">
        <v>4420</v>
      </c>
    </row>
    <row r="34304">
      <c r="A34304" s="1" t="s">
        <v>12288</v>
      </c>
    </row>
    <row r="34306">
      <c r="A34306" s="1" t="s">
        <v>5211</v>
      </c>
    </row>
    <row r="34307">
      <c r="A34307" s="1" t="s">
        <v>12289</v>
      </c>
    </row>
    <row r="34308">
      <c r="A34308" s="1" t="s">
        <v>12290</v>
      </c>
    </row>
    <row r="34309">
      <c r="A34309" s="1" t="s">
        <v>12291</v>
      </c>
    </row>
    <row r="34310">
      <c r="A34310" s="1" t="s">
        <v>12292</v>
      </c>
    </row>
    <row r="34312">
      <c r="A34312" s="1" t="s">
        <v>12293</v>
      </c>
    </row>
    <row r="34313">
      <c r="A34313" s="1" t="s">
        <v>12294</v>
      </c>
    </row>
    <row r="34314">
      <c r="A34314" s="1" t="s">
        <v>12295</v>
      </c>
    </row>
    <row r="34315">
      <c r="A34315" s="1" t="s">
        <v>12296</v>
      </c>
    </row>
    <row r="34317">
      <c r="A34317" s="1" t="s">
        <v>12297</v>
      </c>
    </row>
    <row r="34319">
      <c r="A34319" s="1" t="s">
        <v>12298</v>
      </c>
    </row>
    <row r="34320">
      <c r="A34320" s="1" t="s">
        <v>12299</v>
      </c>
    </row>
    <row r="34322">
      <c r="A34322" s="1" t="s">
        <v>12300</v>
      </c>
    </row>
    <row r="34324">
      <c r="A34324" s="1" t="s">
        <v>12301</v>
      </c>
    </row>
    <row r="34326">
      <c r="A34326" s="1" t="s">
        <v>12302</v>
      </c>
    </row>
    <row r="34328">
      <c r="A34328" s="1" t="s">
        <v>12303</v>
      </c>
    </row>
    <row r="34329">
      <c r="A34329" s="1" t="s">
        <v>12304</v>
      </c>
    </row>
    <row r="34331">
      <c r="A34331" s="1" t="s">
        <v>12305</v>
      </c>
    </row>
    <row r="34333">
      <c r="A34333" s="1" t="s">
        <v>12306</v>
      </c>
    </row>
    <row r="34335">
      <c r="A34335" s="1" t="s">
        <v>367</v>
      </c>
    </row>
    <row r="34336">
      <c r="A34336" s="1" t="s">
        <v>12307</v>
      </c>
    </row>
    <row r="34337">
      <c r="A34337" s="1" t="s">
        <v>12290</v>
      </c>
    </row>
    <row r="34338">
      <c r="A34338" s="1" t="s">
        <v>12291</v>
      </c>
    </row>
    <row r="34339">
      <c r="A34339" s="1" t="s">
        <v>12292</v>
      </c>
    </row>
    <row r="34340">
      <c r="A34340" s="1" t="s">
        <v>12293</v>
      </c>
    </row>
    <row r="34341">
      <c r="A34341" s="1" t="s">
        <v>12294</v>
      </c>
    </row>
    <row r="34342">
      <c r="A34342" s="1" t="s">
        <v>12295</v>
      </c>
    </row>
    <row r="34343">
      <c r="A34343" s="1" t="s">
        <v>12296</v>
      </c>
    </row>
    <row r="34344">
      <c r="A34344" s="1" t="s">
        <v>12297</v>
      </c>
    </row>
    <row r="34345">
      <c r="A34345" s="1" t="s">
        <v>12298</v>
      </c>
    </row>
    <row r="34346">
      <c r="A34346" s="1" t="s">
        <v>12299</v>
      </c>
    </row>
    <row r="34347">
      <c r="A34347" s="1" t="s">
        <v>12300</v>
      </c>
    </row>
    <row r="34348">
      <c r="A34348" s="1" t="s">
        <v>12301</v>
      </c>
    </row>
    <row r="34349">
      <c r="A34349" s="1" t="s">
        <v>12302</v>
      </c>
    </row>
    <row r="34350">
      <c r="A34350" s="1" t="s">
        <v>12303</v>
      </c>
    </row>
    <row r="34351">
      <c r="A34351" s="1" t="s">
        <v>12304</v>
      </c>
    </row>
    <row r="34352">
      <c r="A34352" s="1" t="s">
        <v>12305</v>
      </c>
    </row>
    <row r="34353">
      <c r="A34353" s="1" t="s">
        <v>12308</v>
      </c>
    </row>
    <row r="34354">
      <c r="A34354" s="1" t="s">
        <v>12309</v>
      </c>
    </row>
    <row r="34356">
      <c r="A34356" s="1" t="s">
        <v>5211</v>
      </c>
    </row>
    <row r="34357">
      <c r="A34357" s="1" t="s">
        <v>12310</v>
      </c>
    </row>
    <row r="34359">
      <c r="A34359" s="1" t="s">
        <v>12311</v>
      </c>
    </row>
    <row r="34361">
      <c r="A34361" s="1" t="s">
        <v>12312</v>
      </c>
    </row>
    <row r="34362">
      <c r="A34362" s="1" t="s">
        <v>12313</v>
      </c>
    </row>
    <row r="34364">
      <c r="A34364" s="1" t="s">
        <v>12314</v>
      </c>
    </row>
    <row r="34366">
      <c r="A34366" s="1" t="s">
        <v>12315</v>
      </c>
    </row>
    <row r="34368">
      <c r="A34368" s="1" t="s">
        <v>12316</v>
      </c>
    </row>
    <row r="34370">
      <c r="A34370" s="1" t="s">
        <v>12317</v>
      </c>
    </row>
    <row r="34371">
      <c r="A34371" s="1" t="s">
        <v>12318</v>
      </c>
    </row>
    <row r="34373">
      <c r="A34373" s="1" t="s">
        <v>12319</v>
      </c>
    </row>
    <row r="34375">
      <c r="A34375" s="1" t="s">
        <v>12320</v>
      </c>
    </row>
    <row r="34376">
      <c r="A34376" s="1" t="s">
        <v>12321</v>
      </c>
    </row>
    <row r="34378">
      <c r="A34378" s="1" t="s">
        <v>4370</v>
      </c>
    </row>
    <row r="34379">
      <c r="A34379" s="1" t="s">
        <v>432</v>
      </c>
    </row>
    <row r="34380">
      <c r="A34380" s="1">
        <v>8.0</v>
      </c>
    </row>
    <row r="34381">
      <c r="A34381" s="1" t="s">
        <v>4373</v>
      </c>
    </row>
    <row r="34383">
      <c r="A34383" s="1" t="s">
        <v>12322</v>
      </c>
    </row>
    <row r="34384">
      <c r="A34384" s="1" t="s">
        <v>12323</v>
      </c>
    </row>
    <row r="34385">
      <c r="A34385" s="1" t="s">
        <v>12324</v>
      </c>
    </row>
    <row r="34387">
      <c r="A34387" s="1" t="s">
        <v>12325</v>
      </c>
    </row>
    <row r="34388">
      <c r="A34388" s="1" t="s">
        <v>12326</v>
      </c>
    </row>
    <row r="34390">
      <c r="A34390" s="1" t="s">
        <v>1597</v>
      </c>
    </row>
    <row r="34392">
      <c r="A34392" s="1" t="s">
        <v>165</v>
      </c>
    </row>
    <row r="34393">
      <c r="A34393" s="1" t="s">
        <v>12327</v>
      </c>
    </row>
    <row r="34394">
      <c r="A34394" s="1" t="s">
        <v>12310</v>
      </c>
    </row>
    <row r="34395">
      <c r="A34395" s="1" t="s">
        <v>12311</v>
      </c>
    </row>
    <row r="34396">
      <c r="A34396" s="1" t="s">
        <v>12312</v>
      </c>
    </row>
    <row r="34397">
      <c r="A34397" s="1" t="s">
        <v>12313</v>
      </c>
    </row>
    <row r="34398">
      <c r="A34398" s="1" t="s">
        <v>12314</v>
      </c>
    </row>
    <row r="34399">
      <c r="A34399" s="1" t="s">
        <v>12315</v>
      </c>
    </row>
    <row r="34400">
      <c r="A34400" s="1" t="s">
        <v>12316</v>
      </c>
    </row>
    <row r="34401">
      <c r="A34401" s="1" t="s">
        <v>12317</v>
      </c>
    </row>
    <row r="34402">
      <c r="A34402" s="1" t="s">
        <v>12318</v>
      </c>
    </row>
    <row r="34403">
      <c r="A34403" s="1" t="s">
        <v>12319</v>
      </c>
    </row>
    <row r="34404">
      <c r="A34404" s="1" t="s">
        <v>12321</v>
      </c>
    </row>
    <row r="34405">
      <c r="A34405" s="1" t="s">
        <v>12323</v>
      </c>
    </row>
    <row r="34406">
      <c r="A34406" s="1" t="s">
        <v>12324</v>
      </c>
    </row>
    <row r="34407">
      <c r="A34407" s="1" t="s">
        <v>12325</v>
      </c>
    </row>
    <row r="34408">
      <c r="A34408" s="1" t="s">
        <v>12328</v>
      </c>
    </row>
    <row r="34409">
      <c r="A34409" s="1" t="s">
        <v>12329</v>
      </c>
    </row>
    <row r="34411">
      <c r="A34411" s="1" t="s">
        <v>2007</v>
      </c>
    </row>
    <row r="34413">
      <c r="A34413" s="1" t="s">
        <v>4335</v>
      </c>
    </row>
    <row r="34415">
      <c r="A34415" s="1" t="s">
        <v>12330</v>
      </c>
    </row>
    <row r="34416">
      <c r="A34416" s="1" t="s">
        <v>12331</v>
      </c>
    </row>
    <row r="34417">
      <c r="A34417" s="1" t="s">
        <v>12332</v>
      </c>
    </row>
    <row r="34418">
      <c r="A34418" s="1" t="s">
        <v>1069</v>
      </c>
    </row>
    <row r="34420">
      <c r="A34420" s="1" t="s">
        <v>12333</v>
      </c>
    </row>
    <row r="34422">
      <c r="A34422" s="1" t="s">
        <v>12334</v>
      </c>
    </row>
    <row r="34424">
      <c r="A34424" s="1" t="s">
        <v>12335</v>
      </c>
    </row>
    <row r="34425">
      <c r="A34425" s="1" t="s">
        <v>12336</v>
      </c>
    </row>
    <row r="34427">
      <c r="A34427" s="1" t="s">
        <v>12337</v>
      </c>
    </row>
    <row r="34429">
      <c r="A34429" s="1" t="s">
        <v>12338</v>
      </c>
    </row>
    <row r="34430">
      <c r="A34430" s="1" t="s">
        <v>12339</v>
      </c>
    </row>
    <row r="34431">
      <c r="A34431" s="1" t="s">
        <v>445</v>
      </c>
    </row>
    <row r="34432">
      <c r="A34432" s="1" t="s">
        <v>233</v>
      </c>
    </row>
    <row r="34433">
      <c r="A34433" s="1" t="s">
        <v>12340</v>
      </c>
    </row>
    <row r="34434">
      <c r="A34434" s="1" t="s">
        <v>4335</v>
      </c>
    </row>
    <row r="34435">
      <c r="A34435" s="1" t="s">
        <v>12330</v>
      </c>
    </row>
    <row r="34436">
      <c r="A34436" s="1" t="s">
        <v>12331</v>
      </c>
    </row>
    <row r="34437">
      <c r="A34437" s="1" t="s">
        <v>12333</v>
      </c>
    </row>
    <row r="34438">
      <c r="A34438" s="1" t="s">
        <v>12334</v>
      </c>
    </row>
    <row r="34439">
      <c r="A34439" s="1" t="s">
        <v>12335</v>
      </c>
    </row>
    <row r="34440">
      <c r="A34440" s="1" t="s">
        <v>12336</v>
      </c>
    </row>
    <row r="34441">
      <c r="A34441" s="1" t="s">
        <v>12338</v>
      </c>
    </row>
    <row r="34442">
      <c r="A34442" s="1" t="s">
        <v>12341</v>
      </c>
    </row>
    <row r="34443">
      <c r="A34443" s="1" t="s">
        <v>12342</v>
      </c>
    </row>
    <row r="34445">
      <c r="A34445" s="1" t="s">
        <v>2007</v>
      </c>
    </row>
    <row r="34447">
      <c r="A34447" s="1" t="s">
        <v>4335</v>
      </c>
    </row>
    <row r="34449">
      <c r="A34449" s="1" t="s">
        <v>12343</v>
      </c>
    </row>
    <row r="34451">
      <c r="A34451" s="1" t="s">
        <v>12344</v>
      </c>
    </row>
    <row r="34452">
      <c r="A34452" s="1" t="s">
        <v>4338</v>
      </c>
    </row>
    <row r="34454">
      <c r="A34454" s="1" t="s">
        <v>12345</v>
      </c>
    </row>
    <row r="34455">
      <c r="A34455" s="1" t="s">
        <v>12346</v>
      </c>
    </row>
    <row r="34457">
      <c r="A34457" s="1" t="s">
        <v>12347</v>
      </c>
    </row>
    <row r="34458">
      <c r="A34458" s="1" t="s">
        <v>12348</v>
      </c>
    </row>
    <row r="34460">
      <c r="A34460" s="1" t="s">
        <v>12349</v>
      </c>
    </row>
    <row r="34462">
      <c r="A34462" s="1" t="s">
        <v>12350</v>
      </c>
    </row>
    <row r="34464">
      <c r="A34464" s="1" t="s">
        <v>12351</v>
      </c>
    </row>
    <row r="34465">
      <c r="A34465" s="3" t="str">
        <f/>
        <v>#ERROR!</v>
      </c>
    </row>
    <row r="34467">
      <c r="A34467" s="1" t="s">
        <v>12352</v>
      </c>
    </row>
    <row r="34468">
      <c r="A34468" s="1" t="s">
        <v>12353</v>
      </c>
    </row>
    <row r="34469">
      <c r="A34469" s="1" t="s">
        <v>4335</v>
      </c>
    </row>
    <row r="34470">
      <c r="A34470" s="1" t="s">
        <v>12344</v>
      </c>
    </row>
    <row r="34471">
      <c r="A34471" s="1" t="s">
        <v>4338</v>
      </c>
    </row>
    <row r="34472">
      <c r="A34472" s="1" t="s">
        <v>12345</v>
      </c>
    </row>
    <row r="34473">
      <c r="A34473" s="1" t="s">
        <v>12346</v>
      </c>
    </row>
    <row r="34474">
      <c r="A34474" s="1" t="s">
        <v>12347</v>
      </c>
    </row>
    <row r="34475">
      <c r="A34475" s="1" t="s">
        <v>12348</v>
      </c>
    </row>
    <row r="34476">
      <c r="A34476" s="1" t="s">
        <v>12349</v>
      </c>
    </row>
    <row r="34477">
      <c r="A34477" s="1" t="s">
        <v>12351</v>
      </c>
    </row>
    <row r="34478">
      <c r="A34478" s="1" t="s">
        <v>12354</v>
      </c>
    </row>
    <row r="34479">
      <c r="A34479" s="1" t="s">
        <v>12355</v>
      </c>
    </row>
    <row r="34481">
      <c r="A34481" s="1" t="s">
        <v>12356</v>
      </c>
    </row>
    <row r="34483">
      <c r="A34483" s="1" t="s">
        <v>12357</v>
      </c>
    </row>
    <row r="34484">
      <c r="A34484" s="1" t="s">
        <v>12358</v>
      </c>
    </row>
    <row r="34485">
      <c r="A34485" s="1" t="s">
        <v>12359</v>
      </c>
    </row>
    <row r="34486">
      <c r="A34486" s="1" t="s">
        <v>12360</v>
      </c>
    </row>
    <row r="34487">
      <c r="A34487" s="1" t="s">
        <v>12361</v>
      </c>
    </row>
    <row r="34488">
      <c r="A34488" s="1" t="s">
        <v>12362</v>
      </c>
    </row>
    <row r="34489">
      <c r="A34489" s="1" t="s">
        <v>12363</v>
      </c>
    </row>
    <row r="34490">
      <c r="A34490" s="1" t="s">
        <v>12364</v>
      </c>
    </row>
    <row r="34491">
      <c r="A34491" s="1" t="s">
        <v>12365</v>
      </c>
    </row>
    <row r="34492">
      <c r="A34492" s="1" t="s">
        <v>12366</v>
      </c>
    </row>
    <row r="34493">
      <c r="A34493" s="1" t="s">
        <v>12367</v>
      </c>
    </row>
    <row r="34494">
      <c r="A34494" s="1" t="s">
        <v>12368</v>
      </c>
    </row>
    <row r="34495">
      <c r="A34495" s="1" t="s">
        <v>12369</v>
      </c>
    </row>
    <row r="34496">
      <c r="A34496" s="1" t="s">
        <v>12370</v>
      </c>
    </row>
    <row r="34497">
      <c r="A34497" s="1" t="s">
        <v>4325</v>
      </c>
    </row>
    <row r="34498">
      <c r="A34498" s="1" t="s">
        <v>12371</v>
      </c>
    </row>
    <row r="34499">
      <c r="A34499" s="1" t="s">
        <v>3814</v>
      </c>
    </row>
    <row r="34500">
      <c r="A34500" s="1" t="s">
        <v>12372</v>
      </c>
    </row>
    <row r="34501">
      <c r="A34501" s="1" t="s">
        <v>4329</v>
      </c>
    </row>
    <row r="34502">
      <c r="A34502" s="1" t="s">
        <v>12373</v>
      </c>
    </row>
    <row r="34503">
      <c r="A34503" s="1" t="s">
        <v>4331</v>
      </c>
    </row>
    <row r="34505">
      <c r="A34505" s="1" t="s">
        <v>7352</v>
      </c>
    </row>
    <row r="34506">
      <c r="A34506" s="1" t="s">
        <v>12374</v>
      </c>
    </row>
    <row r="34507">
      <c r="A34507" s="1" t="s">
        <v>11537</v>
      </c>
    </row>
    <row r="34509">
      <c r="A34509" s="1" t="s">
        <v>3425</v>
      </c>
    </row>
    <row r="34510">
      <c r="A34510" s="1" t="s">
        <v>7746</v>
      </c>
    </row>
    <row r="34511">
      <c r="A34511" s="1" t="s">
        <v>12375</v>
      </c>
    </row>
    <row r="34512">
      <c r="A34512" s="1" t="s">
        <v>12357</v>
      </c>
    </row>
    <row r="34513">
      <c r="A34513" s="1" t="s">
        <v>12358</v>
      </c>
    </row>
    <row r="34514">
      <c r="A34514" s="1" t="s">
        <v>12359</v>
      </c>
    </row>
    <row r="34515">
      <c r="A34515" s="1" t="s">
        <v>12360</v>
      </c>
    </row>
    <row r="34516">
      <c r="A34516" s="1" t="s">
        <v>12361</v>
      </c>
    </row>
    <row r="34517">
      <c r="A34517" s="1" t="s">
        <v>12362</v>
      </c>
    </row>
    <row r="34518">
      <c r="A34518" s="1" t="s">
        <v>12363</v>
      </c>
    </row>
    <row r="34519">
      <c r="A34519" s="1" t="s">
        <v>12364</v>
      </c>
    </row>
    <row r="34520">
      <c r="A34520" s="1" t="s">
        <v>12365</v>
      </c>
    </row>
    <row r="34521">
      <c r="A34521" s="1" t="s">
        <v>12366</v>
      </c>
    </row>
    <row r="34522">
      <c r="A34522" s="1" t="s">
        <v>12367</v>
      </c>
    </row>
    <row r="34523">
      <c r="A34523" s="1" t="s">
        <v>12368</v>
      </c>
    </row>
    <row r="34524">
      <c r="A34524" s="1" t="s">
        <v>12369</v>
      </c>
    </row>
    <row r="34525">
      <c r="A34525" s="1" t="s">
        <v>12370</v>
      </c>
    </row>
    <row r="34526">
      <c r="A34526" s="1" t="s">
        <v>4325</v>
      </c>
    </row>
    <row r="34527">
      <c r="A34527" s="1" t="s">
        <v>12371</v>
      </c>
    </row>
    <row r="34528">
      <c r="A34528" s="1" t="s">
        <v>3814</v>
      </c>
    </row>
    <row r="34529">
      <c r="A34529" s="1" t="s">
        <v>12372</v>
      </c>
    </row>
    <row r="34530">
      <c r="A34530" s="1" t="s">
        <v>4329</v>
      </c>
    </row>
    <row r="34531">
      <c r="A34531" s="1" t="s">
        <v>12373</v>
      </c>
    </row>
    <row r="34532">
      <c r="A34532" s="1" t="s">
        <v>4331</v>
      </c>
    </row>
    <row r="34533">
      <c r="A34533" s="1" t="s">
        <v>7352</v>
      </c>
    </row>
    <row r="34534">
      <c r="A34534" s="1" t="s">
        <v>12374</v>
      </c>
    </row>
    <row r="34535">
      <c r="A34535" s="1" t="s">
        <v>11537</v>
      </c>
    </row>
    <row r="34536">
      <c r="A34536" s="1" t="s">
        <v>12376</v>
      </c>
    </row>
    <row r="34537">
      <c r="A34537" s="1" t="s">
        <v>12377</v>
      </c>
    </row>
    <row r="34539">
      <c r="A34539" s="1" t="s">
        <v>12378</v>
      </c>
    </row>
    <row r="34540">
      <c r="A34540" s="1" t="s">
        <v>12379</v>
      </c>
    </row>
    <row r="34541">
      <c r="A34541" s="1" t="s">
        <v>12380</v>
      </c>
    </row>
    <row r="34543">
      <c r="A34543" s="1" t="s">
        <v>12381</v>
      </c>
    </row>
    <row r="34544">
      <c r="A34544" s="1" t="s">
        <v>12382</v>
      </c>
    </row>
    <row r="34545">
      <c r="A34545" s="1" t="s">
        <v>12383</v>
      </c>
    </row>
    <row r="34546">
      <c r="A34546" s="1" t="s">
        <v>12384</v>
      </c>
    </row>
    <row r="34547">
      <c r="A34547" s="1" t="s">
        <v>12385</v>
      </c>
    </row>
    <row r="34549">
      <c r="A34549" s="1" t="s">
        <v>4300</v>
      </c>
    </row>
    <row r="34550">
      <c r="A34550" s="1" t="s">
        <v>12386</v>
      </c>
    </row>
    <row r="34552">
      <c r="A34552" s="1" t="s">
        <v>12387</v>
      </c>
    </row>
    <row r="34554">
      <c r="A34554" s="1" t="s">
        <v>12388</v>
      </c>
    </row>
    <row r="34555">
      <c r="A34555" s="1" t="s">
        <v>12389</v>
      </c>
    </row>
    <row r="34557">
      <c r="A34557" s="1" t="s">
        <v>12390</v>
      </c>
    </row>
    <row r="34558">
      <c r="A34558" s="1" t="s">
        <v>12391</v>
      </c>
    </row>
    <row r="34560">
      <c r="A34560" s="1" t="s">
        <v>7352</v>
      </c>
    </row>
    <row r="34561">
      <c r="A34561" s="1" t="s">
        <v>12374</v>
      </c>
    </row>
    <row r="34562">
      <c r="A34562" s="1" t="s">
        <v>11537</v>
      </c>
    </row>
    <row r="34564">
      <c r="A34564" s="1" t="s">
        <v>3425</v>
      </c>
    </row>
    <row r="34565">
      <c r="A34565" s="1" t="s">
        <v>7746</v>
      </c>
    </row>
    <row r="34566">
      <c r="A34566" s="1" t="s">
        <v>12392</v>
      </c>
    </row>
    <row r="34567">
      <c r="A34567" s="1" t="s">
        <v>12379</v>
      </c>
    </row>
    <row r="34568">
      <c r="A34568" s="1" t="s">
        <v>12380</v>
      </c>
    </row>
    <row r="34569">
      <c r="A34569" s="1" t="s">
        <v>12381</v>
      </c>
    </row>
    <row r="34570">
      <c r="A34570" s="1" t="s">
        <v>12382</v>
      </c>
    </row>
    <row r="34571">
      <c r="A34571" s="1" t="s">
        <v>12383</v>
      </c>
    </row>
    <row r="34572">
      <c r="A34572" s="1" t="s">
        <v>12384</v>
      </c>
    </row>
    <row r="34573">
      <c r="A34573" s="1" t="s">
        <v>12385</v>
      </c>
    </row>
    <row r="34574">
      <c r="A34574" s="1" t="s">
        <v>4300</v>
      </c>
    </row>
    <row r="34575">
      <c r="A34575" s="1" t="s">
        <v>12386</v>
      </c>
    </row>
    <row r="34576">
      <c r="A34576" s="1" t="s">
        <v>12387</v>
      </c>
    </row>
    <row r="34577">
      <c r="A34577" s="1" t="s">
        <v>12388</v>
      </c>
    </row>
    <row r="34578">
      <c r="A34578" s="1" t="s">
        <v>12389</v>
      </c>
    </row>
    <row r="34579">
      <c r="A34579" s="1" t="s">
        <v>12390</v>
      </c>
    </row>
    <row r="34580">
      <c r="A34580" s="1" t="s">
        <v>12391</v>
      </c>
    </row>
    <row r="34581">
      <c r="A34581" s="1" t="s">
        <v>7352</v>
      </c>
    </row>
    <row r="34582">
      <c r="A34582" s="1" t="s">
        <v>12374</v>
      </c>
    </row>
    <row r="34583">
      <c r="A34583" s="1" t="s">
        <v>11537</v>
      </c>
    </row>
    <row r="34584">
      <c r="A34584" s="1" t="s">
        <v>12393</v>
      </c>
    </row>
    <row r="34585">
      <c r="A34585" s="1" t="s">
        <v>12394</v>
      </c>
    </row>
    <row r="34586">
      <c r="A34586" s="1" t="s">
        <v>12395</v>
      </c>
    </row>
    <row r="34587">
      <c r="A34587" s="1" t="s">
        <v>12396</v>
      </c>
    </row>
    <row r="34588">
      <c r="A34588" s="1" t="s">
        <v>12397</v>
      </c>
    </row>
    <row r="34589">
      <c r="A34589" s="1" t="s">
        <v>12398</v>
      </c>
    </row>
    <row r="34590">
      <c r="A34590" s="1" t="s">
        <v>12399</v>
      </c>
    </row>
    <row r="34591">
      <c r="A34591" s="1" t="s">
        <v>12400</v>
      </c>
    </row>
    <row r="34593">
      <c r="A34593" s="1" t="s">
        <v>7352</v>
      </c>
    </row>
    <row r="34594">
      <c r="A34594" s="1" t="s">
        <v>12374</v>
      </c>
    </row>
    <row r="34595">
      <c r="A34595" s="1" t="s">
        <v>11537</v>
      </c>
    </row>
    <row r="34597">
      <c r="A34597" s="1" t="s">
        <v>3425</v>
      </c>
    </row>
    <row r="34598">
      <c r="A34598" s="1" t="s">
        <v>7746</v>
      </c>
    </row>
    <row r="34599">
      <c r="A34599" s="1" t="s">
        <v>12401</v>
      </c>
    </row>
    <row r="34600">
      <c r="A34600" s="1" t="s">
        <v>12395</v>
      </c>
    </row>
    <row r="34601">
      <c r="A34601" s="1" t="s">
        <v>12396</v>
      </c>
    </row>
    <row r="34602">
      <c r="A34602" s="1" t="s">
        <v>12397</v>
      </c>
    </row>
    <row r="34603">
      <c r="A34603" s="1" t="s">
        <v>12398</v>
      </c>
    </row>
    <row r="34604">
      <c r="A34604" s="1" t="s">
        <v>12399</v>
      </c>
    </row>
    <row r="34605">
      <c r="A34605" s="1" t="s">
        <v>12400</v>
      </c>
    </row>
    <row r="34606">
      <c r="A34606" s="1" t="s">
        <v>7352</v>
      </c>
    </row>
    <row r="34607">
      <c r="A34607" s="1" t="s">
        <v>12374</v>
      </c>
    </row>
    <row r="34608">
      <c r="A34608" s="1" t="s">
        <v>11537</v>
      </c>
    </row>
    <row r="34609">
      <c r="A34609" s="1" t="s">
        <v>12402</v>
      </c>
    </row>
    <row r="34610">
      <c r="A34610" s="1" t="s">
        <v>12403</v>
      </c>
    </row>
    <row r="34612">
      <c r="A34612" s="1" t="s">
        <v>4277</v>
      </c>
    </row>
    <row r="34613">
      <c r="A34613" s="1" t="s">
        <v>12404</v>
      </c>
    </row>
    <row r="34615">
      <c r="A34615" s="1" t="s">
        <v>12405</v>
      </c>
    </row>
    <row r="34617">
      <c r="A34617" s="1" t="s">
        <v>12406</v>
      </c>
    </row>
    <row r="34618">
      <c r="A34618" s="1" t="s">
        <v>12407</v>
      </c>
    </row>
    <row r="34620">
      <c r="A34620" s="1" t="s">
        <v>12408</v>
      </c>
    </row>
    <row r="34621">
      <c r="A34621" s="1" t="s">
        <v>12409</v>
      </c>
    </row>
    <row r="34623">
      <c r="A34623" s="1" t="s">
        <v>12410</v>
      </c>
    </row>
    <row r="34625">
      <c r="A34625" s="1" t="s">
        <v>12411</v>
      </c>
    </row>
    <row r="34627">
      <c r="A34627" s="1" t="s">
        <v>4287</v>
      </c>
    </row>
    <row r="34629">
      <c r="A34629" s="1" t="s">
        <v>12412</v>
      </c>
    </row>
    <row r="34630">
      <c r="A34630" s="1" t="s">
        <v>12413</v>
      </c>
    </row>
    <row r="34632">
      <c r="A34632" s="1" t="s">
        <v>11500</v>
      </c>
    </row>
    <row r="34633">
      <c r="A34633" s="1" t="s">
        <v>11501</v>
      </c>
    </row>
    <row r="34634">
      <c r="A34634" s="1" t="s">
        <v>11520</v>
      </c>
    </row>
    <row r="34636">
      <c r="A34636" s="1" t="s">
        <v>4148</v>
      </c>
    </row>
    <row r="34637">
      <c r="A34637" s="1" t="s">
        <v>3411</v>
      </c>
    </row>
    <row r="34639">
      <c r="A34639" s="1" t="s">
        <v>7746</v>
      </c>
    </row>
    <row r="34640">
      <c r="A34640" s="1" t="s">
        <v>4289</v>
      </c>
    </row>
    <row r="34641">
      <c r="A34641" s="1" t="s">
        <v>12404</v>
      </c>
    </row>
    <row r="34642">
      <c r="A34642" s="1" t="s">
        <v>12405</v>
      </c>
    </row>
    <row r="34643">
      <c r="A34643" s="1" t="s">
        <v>12406</v>
      </c>
    </row>
    <row r="34644">
      <c r="A34644" s="1" t="s">
        <v>12407</v>
      </c>
    </row>
    <row r="34645">
      <c r="A34645" s="1" t="s">
        <v>12408</v>
      </c>
    </row>
    <row r="34646">
      <c r="A34646" s="1" t="s">
        <v>12409</v>
      </c>
    </row>
    <row r="34647">
      <c r="A34647" s="1" t="s">
        <v>12410</v>
      </c>
    </row>
    <row r="34648">
      <c r="A34648" s="1" t="s">
        <v>12411</v>
      </c>
    </row>
    <row r="34649">
      <c r="A34649" s="1" t="s">
        <v>4287</v>
      </c>
    </row>
    <row r="34650">
      <c r="A34650" s="1" t="s">
        <v>12412</v>
      </c>
    </row>
    <row r="34651">
      <c r="A34651" s="1" t="s">
        <v>12413</v>
      </c>
    </row>
    <row r="34652">
      <c r="A34652" s="1" t="s">
        <v>11500</v>
      </c>
    </row>
    <row r="34653">
      <c r="A34653" s="1" t="s">
        <v>11501</v>
      </c>
    </row>
    <row r="34654">
      <c r="A34654" s="1" t="s">
        <v>11520</v>
      </c>
    </row>
    <row r="34655">
      <c r="A34655" s="1" t="s">
        <v>4148</v>
      </c>
    </row>
    <row r="34656">
      <c r="A34656" s="1" t="s">
        <v>12414</v>
      </c>
    </row>
    <row r="34657">
      <c r="A34657" s="1" t="s">
        <v>12415</v>
      </c>
    </row>
    <row r="34659">
      <c r="A34659" s="1" t="s">
        <v>12416</v>
      </c>
    </row>
    <row r="34661">
      <c r="A34661" s="1" t="s">
        <v>12417</v>
      </c>
    </row>
    <row r="34662">
      <c r="A34662" s="1" t="s">
        <v>12418</v>
      </c>
    </row>
    <row r="34664">
      <c r="A34664" s="1" t="s">
        <v>12419</v>
      </c>
    </row>
    <row r="34665">
      <c r="A34665" s="1" t="s">
        <v>4247</v>
      </c>
    </row>
    <row r="34666">
      <c r="A34666" s="1" t="s">
        <v>4248</v>
      </c>
    </row>
    <row r="34668">
      <c r="A34668" s="1" t="s">
        <v>12420</v>
      </c>
    </row>
    <row r="34669">
      <c r="A34669" s="1" t="s">
        <v>12421</v>
      </c>
    </row>
    <row r="34670">
      <c r="A34670" s="1" t="s">
        <v>4251</v>
      </c>
    </row>
    <row r="34672">
      <c r="A34672" s="1" t="s">
        <v>12422</v>
      </c>
    </row>
    <row r="34673">
      <c r="A34673" s="1" t="s">
        <v>12423</v>
      </c>
    </row>
    <row r="34674">
      <c r="A34674" s="1" t="s">
        <v>12424</v>
      </c>
    </row>
    <row r="34676">
      <c r="A34676" s="1" t="s">
        <v>12425</v>
      </c>
    </row>
    <row r="34678">
      <c r="A34678" s="1" t="s">
        <v>4256</v>
      </c>
    </row>
    <row r="34679">
      <c r="A34679" s="1" t="s">
        <v>4257</v>
      </c>
    </row>
    <row r="34681">
      <c r="A34681" s="1" t="s">
        <v>12426</v>
      </c>
    </row>
    <row r="34682">
      <c r="A34682" s="3" t="str">
        <f> ar</f>
        <v>#NAME?</v>
      </c>
    </row>
    <row r="34683">
      <c r="A34683" s="1" t="s">
        <v>12427</v>
      </c>
    </row>
    <row r="34685">
      <c r="A34685" s="1" t="s">
        <v>11501</v>
      </c>
    </row>
    <row r="34686">
      <c r="A34686" s="1" t="s">
        <v>11520</v>
      </c>
    </row>
    <row r="34688">
      <c r="A34688" s="1" t="s">
        <v>1208</v>
      </c>
    </row>
    <row r="34689">
      <c r="A34689" s="1" t="s">
        <v>12428</v>
      </c>
    </row>
    <row r="34690">
      <c r="A34690" s="1" t="s">
        <v>12417</v>
      </c>
    </row>
    <row r="34691">
      <c r="A34691" s="1" t="s">
        <v>12418</v>
      </c>
    </row>
    <row r="34692">
      <c r="A34692" s="1" t="s">
        <v>12419</v>
      </c>
    </row>
    <row r="34693">
      <c r="A34693" s="1" t="s">
        <v>4247</v>
      </c>
    </row>
    <row r="34694">
      <c r="A34694" s="1" t="s">
        <v>4248</v>
      </c>
    </row>
    <row r="34695">
      <c r="A34695" s="1" t="s">
        <v>12420</v>
      </c>
    </row>
    <row r="34696">
      <c r="A34696" s="1" t="s">
        <v>12421</v>
      </c>
    </row>
    <row r="34697">
      <c r="A34697" s="1" t="s">
        <v>4251</v>
      </c>
    </row>
    <row r="34698">
      <c r="A34698" s="1" t="s">
        <v>12422</v>
      </c>
    </row>
    <row r="34699">
      <c r="A34699" s="1" t="s">
        <v>12423</v>
      </c>
    </row>
    <row r="34700">
      <c r="A34700" s="1" t="s">
        <v>12424</v>
      </c>
    </row>
    <row r="34701">
      <c r="A34701" s="1" t="s">
        <v>12425</v>
      </c>
    </row>
    <row r="34702">
      <c r="A34702" s="1" t="s">
        <v>4256</v>
      </c>
    </row>
    <row r="34703">
      <c r="A34703" s="1" t="s">
        <v>4257</v>
      </c>
    </row>
    <row r="34704">
      <c r="A34704" s="1" t="s">
        <v>12426</v>
      </c>
    </row>
    <row r="34705">
      <c r="A34705" s="3" t="str">
        <f> ar</f>
        <v>#NAME?</v>
      </c>
    </row>
    <row r="34706">
      <c r="A34706" s="1" t="s">
        <v>12427</v>
      </c>
    </row>
    <row r="34707">
      <c r="A34707" s="1" t="s">
        <v>11501</v>
      </c>
    </row>
    <row r="34708">
      <c r="A34708" s="1" t="s">
        <v>12429</v>
      </c>
    </row>
    <row r="34709">
      <c r="A34709" s="1" t="s">
        <v>12430</v>
      </c>
    </row>
    <row r="34710">
      <c r="A34710" s="1" t="s">
        <v>12431</v>
      </c>
    </row>
    <row r="34711">
      <c r="A34711" s="1" t="s">
        <v>12432</v>
      </c>
    </row>
    <row r="34712">
      <c r="A34712" s="1" t="s">
        <v>12433</v>
      </c>
    </row>
    <row r="34713">
      <c r="A34713" s="1" t="s">
        <v>12434</v>
      </c>
    </row>
    <row r="34714">
      <c r="A34714" s="1" t="s">
        <v>12435</v>
      </c>
    </row>
    <row r="34715">
      <c r="A34715" s="1" t="s">
        <v>12436</v>
      </c>
    </row>
    <row r="34716">
      <c r="A34716" s="1" t="s">
        <v>12437</v>
      </c>
    </row>
    <row r="34717">
      <c r="A34717" s="1" t="s">
        <v>12438</v>
      </c>
    </row>
    <row r="34718">
      <c r="A34718" s="1" t="s">
        <v>12439</v>
      </c>
    </row>
    <row r="34719">
      <c r="A34719" s="1" t="s">
        <v>12440</v>
      </c>
    </row>
    <row r="34720">
      <c r="A34720" s="1" t="s">
        <v>12441</v>
      </c>
    </row>
    <row r="34721">
      <c r="A34721" s="1" t="s">
        <v>12442</v>
      </c>
    </row>
    <row r="34722">
      <c r="A34722" s="1" t="s">
        <v>12443</v>
      </c>
    </row>
    <row r="34723">
      <c r="A34723" s="1" t="s">
        <v>12444</v>
      </c>
    </row>
    <row r="34724">
      <c r="A34724" s="1" t="s">
        <v>4235</v>
      </c>
    </row>
    <row r="34725">
      <c r="A34725" s="1" t="s">
        <v>12445</v>
      </c>
    </row>
    <row r="34726">
      <c r="A34726" s="1" t="s">
        <v>12446</v>
      </c>
    </row>
    <row r="34727">
      <c r="A34727" s="1" t="s">
        <v>12447</v>
      </c>
    </row>
    <row r="34728">
      <c r="A34728" s="1" t="s">
        <v>12448</v>
      </c>
    </row>
    <row r="34729">
      <c r="A34729" s="1" t="s">
        <v>12449</v>
      </c>
    </row>
    <row r="34730">
      <c r="A34730" s="1" t="s">
        <v>5649</v>
      </c>
    </row>
    <row r="34731">
      <c r="A34731" s="1" t="s">
        <v>12450</v>
      </c>
    </row>
    <row r="34732">
      <c r="A34732" s="1" t="s">
        <v>12432</v>
      </c>
    </row>
    <row r="34733">
      <c r="A34733" s="1" t="s">
        <v>12433</v>
      </c>
    </row>
    <row r="34734">
      <c r="A34734" s="1" t="s">
        <v>12434</v>
      </c>
    </row>
    <row r="34735">
      <c r="A34735" s="1" t="s">
        <v>12435</v>
      </c>
    </row>
    <row r="34736">
      <c r="A34736" s="1" t="s">
        <v>12436</v>
      </c>
    </row>
    <row r="34737">
      <c r="A34737" s="1" t="s">
        <v>12437</v>
      </c>
    </row>
    <row r="34738">
      <c r="A34738" s="1" t="s">
        <v>12438</v>
      </c>
    </row>
    <row r="34739">
      <c r="A34739" s="1" t="s">
        <v>12439</v>
      </c>
    </row>
    <row r="34740">
      <c r="A34740" s="1" t="s">
        <v>12440</v>
      </c>
    </row>
    <row r="34741">
      <c r="A34741" s="1" t="s">
        <v>12441</v>
      </c>
    </row>
    <row r="34742">
      <c r="A34742" s="1" t="s">
        <v>12442</v>
      </c>
    </row>
    <row r="34743">
      <c r="A34743" s="1" t="s">
        <v>12443</v>
      </c>
    </row>
    <row r="34744">
      <c r="A34744" s="1" t="s">
        <v>12444</v>
      </c>
    </row>
    <row r="34745">
      <c r="A34745" s="1" t="s">
        <v>4235</v>
      </c>
    </row>
    <row r="34746">
      <c r="A34746" s="1" t="s">
        <v>12445</v>
      </c>
    </row>
    <row r="34747">
      <c r="A34747" s="1" t="s">
        <v>12446</v>
      </c>
    </row>
    <row r="34748">
      <c r="A34748" s="1" t="s">
        <v>12447</v>
      </c>
    </row>
    <row r="34749">
      <c r="A34749" s="1" t="s">
        <v>12448</v>
      </c>
    </row>
    <row r="34750">
      <c r="A34750" s="1" t="s">
        <v>12449</v>
      </c>
    </row>
    <row r="34751">
      <c r="A34751" s="1" t="s">
        <v>12451</v>
      </c>
    </row>
    <row r="34752">
      <c r="A34752" s="1" t="s">
        <v>12452</v>
      </c>
    </row>
    <row r="34754">
      <c r="A34754" s="1" t="s">
        <v>12453</v>
      </c>
    </row>
    <row r="34755">
      <c r="A34755" s="1" t="s">
        <v>12454</v>
      </c>
    </row>
    <row r="34757">
      <c r="A34757" s="1" t="s">
        <v>12455</v>
      </c>
    </row>
    <row r="34759">
      <c r="A34759" s="1" t="s">
        <v>4208</v>
      </c>
    </row>
    <row r="34761">
      <c r="A34761" s="1" t="s">
        <v>12456</v>
      </c>
    </row>
    <row r="34763">
      <c r="A34763" s="1" t="s">
        <v>12457</v>
      </c>
    </row>
    <row r="34765">
      <c r="A34765" s="1" t="s">
        <v>4211</v>
      </c>
    </row>
    <row r="34767">
      <c r="A34767" s="1" t="s">
        <v>4212</v>
      </c>
    </row>
    <row r="34769">
      <c r="A34769" s="1" t="s">
        <v>12458</v>
      </c>
    </row>
    <row r="34770">
      <c r="A34770" s="1" t="s">
        <v>12459</v>
      </c>
    </row>
    <row r="34771">
      <c r="A34771" s="1" t="s">
        <v>12460</v>
      </c>
    </row>
    <row r="34772">
      <c r="A34772" s="1" t="s">
        <v>4216</v>
      </c>
    </row>
    <row r="34774">
      <c r="A34774" s="1" t="s">
        <v>12461</v>
      </c>
    </row>
    <row r="34775">
      <c r="A34775" s="1" t="s">
        <v>12462</v>
      </c>
    </row>
    <row r="34777">
      <c r="A34777" s="1" t="s">
        <v>12463</v>
      </c>
    </row>
    <row r="34778">
      <c r="A34778" s="1" t="s">
        <v>12464</v>
      </c>
    </row>
    <row r="34779">
      <c r="A34779" s="1" t="s">
        <v>4221</v>
      </c>
    </row>
    <row r="34780">
      <c r="A34780" s="1" t="s">
        <v>12374</v>
      </c>
    </row>
    <row r="34781">
      <c r="A34781" s="1" t="s">
        <v>11537</v>
      </c>
    </row>
    <row r="34783">
      <c r="A34783" s="1" t="s">
        <v>3425</v>
      </c>
    </row>
    <row r="34784">
      <c r="A34784" s="1" t="s">
        <v>7746</v>
      </c>
    </row>
    <row r="34785">
      <c r="A34785" s="1" t="s">
        <v>12465</v>
      </c>
    </row>
    <row r="34786">
      <c r="A34786" s="1" t="s">
        <v>12454</v>
      </c>
    </row>
    <row r="34787">
      <c r="A34787" s="1" t="s">
        <v>12455</v>
      </c>
    </row>
    <row r="34788">
      <c r="A34788" s="1" t="s">
        <v>4208</v>
      </c>
    </row>
    <row r="34789">
      <c r="A34789" s="1" t="s">
        <v>12456</v>
      </c>
    </row>
    <row r="34790">
      <c r="A34790" s="1" t="s">
        <v>12457</v>
      </c>
    </row>
    <row r="34791">
      <c r="A34791" s="1" t="s">
        <v>4211</v>
      </c>
    </row>
    <row r="34792">
      <c r="A34792" s="1" t="s">
        <v>4212</v>
      </c>
    </row>
    <row r="34793">
      <c r="A34793" s="1" t="s">
        <v>12458</v>
      </c>
    </row>
    <row r="34794">
      <c r="A34794" s="1" t="s">
        <v>12459</v>
      </c>
    </row>
    <row r="34795">
      <c r="A34795" s="1" t="s">
        <v>12460</v>
      </c>
    </row>
    <row r="34796">
      <c r="A34796" s="1" t="s">
        <v>4216</v>
      </c>
    </row>
    <row r="34797">
      <c r="A34797" s="1" t="s">
        <v>12461</v>
      </c>
    </row>
    <row r="34798">
      <c r="A34798" s="1" t="s">
        <v>12462</v>
      </c>
    </row>
    <row r="34799">
      <c r="A34799" s="1" t="s">
        <v>12463</v>
      </c>
    </row>
    <row r="34800">
      <c r="A34800" s="1" t="s">
        <v>12464</v>
      </c>
    </row>
    <row r="34801">
      <c r="A34801" s="1" t="s">
        <v>4221</v>
      </c>
    </row>
    <row r="34802">
      <c r="A34802" s="1" t="s">
        <v>12374</v>
      </c>
    </row>
    <row r="34803">
      <c r="A34803" s="1" t="s">
        <v>11537</v>
      </c>
    </row>
    <row r="34804">
      <c r="A34804" s="1" t="s">
        <v>6317</v>
      </c>
    </row>
    <row r="34805">
      <c r="A34805" s="1" t="s">
        <v>12466</v>
      </c>
    </row>
    <row r="34806">
      <c r="A34806" s="1" t="s">
        <v>12467</v>
      </c>
    </row>
    <row r="34808">
      <c r="A34808" s="1" t="s">
        <v>12468</v>
      </c>
    </row>
    <row r="34809">
      <c r="A34809" s="1" t="s">
        <v>12469</v>
      </c>
    </row>
    <row r="34811">
      <c r="A34811" s="1" t="s">
        <v>4195</v>
      </c>
    </row>
    <row r="34813">
      <c r="A34813" s="1" t="s">
        <v>12470</v>
      </c>
    </row>
    <row r="34814">
      <c r="A34814" s="1" t="s">
        <v>12471</v>
      </c>
    </row>
    <row r="34816">
      <c r="A34816" s="1" t="s">
        <v>12472</v>
      </c>
    </row>
    <row r="34818">
      <c r="A34818" s="1" t="s">
        <v>12473</v>
      </c>
    </row>
    <row r="34820">
      <c r="A34820" s="1" t="s">
        <v>7352</v>
      </c>
    </row>
    <row r="34821">
      <c r="A34821" s="1" t="s">
        <v>12374</v>
      </c>
    </row>
    <row r="34822">
      <c r="A34822" s="1" t="s">
        <v>11537</v>
      </c>
    </row>
    <row r="34824">
      <c r="A34824" s="1" t="s">
        <v>3425</v>
      </c>
    </row>
    <row r="34825">
      <c r="A34825" s="1" t="s">
        <v>7746</v>
      </c>
    </row>
    <row r="34826">
      <c r="A34826" s="1" t="s">
        <v>12474</v>
      </c>
    </row>
    <row r="34827">
      <c r="A34827" s="1" t="s">
        <v>12467</v>
      </c>
    </row>
    <row r="34828">
      <c r="A34828" s="1" t="s">
        <v>12468</v>
      </c>
    </row>
    <row r="34829">
      <c r="A34829" s="1" t="s">
        <v>12469</v>
      </c>
    </row>
    <row r="34830">
      <c r="A34830" s="1" t="s">
        <v>4195</v>
      </c>
    </row>
    <row r="34831">
      <c r="A34831" s="1" t="s">
        <v>12470</v>
      </c>
    </row>
    <row r="34832">
      <c r="A34832" s="1" t="s">
        <v>12471</v>
      </c>
    </row>
    <row r="34833">
      <c r="A34833" s="1" t="s">
        <v>12472</v>
      </c>
    </row>
    <row r="34834">
      <c r="A34834" s="1" t="s">
        <v>12473</v>
      </c>
    </row>
    <row r="34835">
      <c r="A34835" s="1" t="s">
        <v>7352</v>
      </c>
    </row>
    <row r="34836">
      <c r="A34836" s="1" t="s">
        <v>12374</v>
      </c>
    </row>
    <row r="34837">
      <c r="A34837" s="1" t="s">
        <v>11537</v>
      </c>
    </row>
    <row r="34838">
      <c r="A34838" s="1" t="s">
        <v>12475</v>
      </c>
    </row>
    <row r="34839">
      <c r="A34839" s="1" t="s">
        <v>12476</v>
      </c>
    </row>
    <row r="34841">
      <c r="A34841" s="1" t="s">
        <v>12477</v>
      </c>
    </row>
    <row r="34842">
      <c r="A34842" s="1" t="s">
        <v>12478</v>
      </c>
    </row>
    <row r="34844">
      <c r="A34844" s="1" t="s">
        <v>4175</v>
      </c>
    </row>
    <row r="34846">
      <c r="A34846" s="1" t="s">
        <v>12479</v>
      </c>
    </row>
    <row r="34848">
      <c r="A34848" s="1" t="s">
        <v>12480</v>
      </c>
    </row>
    <row r="34849">
      <c r="A34849" s="1" t="s">
        <v>12481</v>
      </c>
    </row>
    <row r="34851">
      <c r="A34851" s="1" t="s">
        <v>12482</v>
      </c>
    </row>
    <row r="34853">
      <c r="A34853" s="1" t="s">
        <v>12483</v>
      </c>
    </row>
    <row r="34855">
      <c r="A34855" s="1" t="s">
        <v>12484</v>
      </c>
    </row>
    <row r="34857">
      <c r="A34857" s="1" t="s">
        <v>7352</v>
      </c>
    </row>
    <row r="34858">
      <c r="A34858" s="1" t="s">
        <v>12374</v>
      </c>
    </row>
    <row r="34859">
      <c r="A34859" s="1" t="s">
        <v>11537</v>
      </c>
    </row>
    <row r="34861">
      <c r="A34861" s="1" t="s">
        <v>3425</v>
      </c>
    </row>
    <row r="34862">
      <c r="A34862" s="1" t="s">
        <v>7746</v>
      </c>
    </row>
    <row r="34863">
      <c r="A34863" s="1" t="s">
        <v>12485</v>
      </c>
    </row>
    <row r="34864">
      <c r="A34864" s="1" t="s">
        <v>12478</v>
      </c>
    </row>
    <row r="34865">
      <c r="A34865" s="1" t="s">
        <v>4175</v>
      </c>
    </row>
    <row r="34866">
      <c r="A34866" s="1" t="s">
        <v>12479</v>
      </c>
    </row>
    <row r="34867">
      <c r="A34867" s="1" t="s">
        <v>12480</v>
      </c>
    </row>
    <row r="34868">
      <c r="A34868" s="1" t="s">
        <v>12481</v>
      </c>
    </row>
    <row r="34869">
      <c r="A34869" s="1" t="s">
        <v>12482</v>
      </c>
    </row>
    <row r="34870">
      <c r="A34870" s="1" t="s">
        <v>12483</v>
      </c>
    </row>
    <row r="34871">
      <c r="A34871" s="1" t="s">
        <v>12484</v>
      </c>
    </row>
    <row r="34872">
      <c r="A34872" s="1" t="s">
        <v>7352</v>
      </c>
    </row>
    <row r="34873">
      <c r="A34873" s="1" t="s">
        <v>12374</v>
      </c>
    </row>
    <row r="34874">
      <c r="A34874" s="1" t="s">
        <v>11537</v>
      </c>
    </row>
    <row r="34875">
      <c r="A34875" s="1" t="s">
        <v>12486</v>
      </c>
    </row>
    <row r="34876">
      <c r="A34876" s="1" t="s">
        <v>12487</v>
      </c>
    </row>
    <row r="34877">
      <c r="A34877" s="1" t="s">
        <v>12478</v>
      </c>
    </row>
    <row r="34879">
      <c r="A34879" s="1" t="s">
        <v>4175</v>
      </c>
    </row>
    <row r="34881">
      <c r="A34881" s="1" t="s">
        <v>12488</v>
      </c>
    </row>
    <row r="34883">
      <c r="A34883" s="1" t="s">
        <v>12489</v>
      </c>
    </row>
    <row r="34884">
      <c r="A34884" s="1" t="s">
        <v>12490</v>
      </c>
    </row>
    <row r="34886">
      <c r="A34886" s="1" t="s">
        <v>12491</v>
      </c>
    </row>
    <row r="34887">
      <c r="A34887" s="1" t="s">
        <v>12492</v>
      </c>
    </row>
    <row r="34888">
      <c r="A34888" s="1" t="s">
        <v>12493</v>
      </c>
    </row>
    <row r="34889">
      <c r="A34889" s="1" t="s">
        <v>11536</v>
      </c>
    </row>
    <row r="34890">
      <c r="A34890" s="1" t="s">
        <v>11501</v>
      </c>
    </row>
    <row r="34892">
      <c r="A34892" s="1" t="s">
        <v>3763</v>
      </c>
    </row>
    <row r="34893">
      <c r="A34893" s="1" t="s">
        <v>12494</v>
      </c>
    </row>
    <row r="34894">
      <c r="A34894" s="1" t="s">
        <v>12478</v>
      </c>
    </row>
    <row r="34895">
      <c r="A34895" s="1" t="s">
        <v>4175</v>
      </c>
    </row>
    <row r="34896">
      <c r="A34896" s="1" t="s">
        <v>12488</v>
      </c>
    </row>
    <row r="34897">
      <c r="A34897" s="1" t="s">
        <v>12489</v>
      </c>
    </row>
    <row r="34898">
      <c r="A34898" s="1" t="s">
        <v>12490</v>
      </c>
    </row>
    <row r="34899">
      <c r="A34899" s="1" t="s">
        <v>12492</v>
      </c>
    </row>
    <row r="34900">
      <c r="A34900" s="1" t="s">
        <v>12493</v>
      </c>
    </row>
    <row r="34901">
      <c r="A34901" s="1" t="s">
        <v>11536</v>
      </c>
    </row>
    <row r="34902">
      <c r="A34902" s="1" t="s">
        <v>11501</v>
      </c>
    </row>
    <row r="34903">
      <c r="A34903" s="1" t="s">
        <v>12495</v>
      </c>
    </row>
    <row r="34904">
      <c r="A34904" s="1" t="s">
        <v>12496</v>
      </c>
    </row>
    <row r="34906">
      <c r="A34906" s="1" t="s">
        <v>12497</v>
      </c>
    </row>
    <row r="34908">
      <c r="A34908" s="1" t="s">
        <v>12498</v>
      </c>
    </row>
    <row r="34910">
      <c r="A34910" s="1" t="s">
        <v>12499</v>
      </c>
    </row>
    <row r="34911">
      <c r="A34911" s="1" t="s">
        <v>12500</v>
      </c>
    </row>
    <row r="34912">
      <c r="A34912" s="1" t="s">
        <v>4156</v>
      </c>
    </row>
    <row r="34914">
      <c r="A34914" s="1" t="s">
        <v>12501</v>
      </c>
    </row>
    <row r="34915">
      <c r="A34915" s="1" t="s">
        <v>12502</v>
      </c>
    </row>
    <row r="34917">
      <c r="A34917" s="1" t="s">
        <v>12503</v>
      </c>
    </row>
    <row r="34918">
      <c r="A34918" s="1" t="s">
        <v>12504</v>
      </c>
    </row>
    <row r="34919">
      <c r="A34919" s="1" t="s">
        <v>4161</v>
      </c>
    </row>
    <row r="34920">
      <c r="A34920" s="1" t="s">
        <v>12505</v>
      </c>
    </row>
    <row r="34921">
      <c r="A34921" s="1" t="s">
        <v>4163</v>
      </c>
    </row>
    <row r="34923">
      <c r="A34923" s="1" t="s">
        <v>12506</v>
      </c>
    </row>
    <row r="34925">
      <c r="A34925" s="1" t="s">
        <v>12507</v>
      </c>
    </row>
    <row r="34926">
      <c r="A34926" s="1" t="s">
        <v>4166</v>
      </c>
    </row>
    <row r="34928">
      <c r="A34928" s="1" t="s">
        <v>12508</v>
      </c>
    </row>
    <row r="34929">
      <c r="A34929" s="1" t="s">
        <v>12509</v>
      </c>
    </row>
    <row r="34931">
      <c r="A34931" s="1" t="s">
        <v>7352</v>
      </c>
    </row>
    <row r="34932">
      <c r="A34932" s="1" t="s">
        <v>12374</v>
      </c>
    </row>
    <row r="34933">
      <c r="A34933" s="1" t="s">
        <v>11537</v>
      </c>
    </row>
    <row r="34935">
      <c r="A34935" s="1" t="s">
        <v>12510</v>
      </c>
    </row>
    <row r="34937">
      <c r="A34937" s="1" t="s">
        <v>7746</v>
      </c>
    </row>
    <row r="34938">
      <c r="A34938" s="1" t="s">
        <v>12511</v>
      </c>
    </row>
    <row r="34939">
      <c r="A34939" s="1" t="s">
        <v>12498</v>
      </c>
    </row>
    <row r="34940">
      <c r="A34940" s="1" t="s">
        <v>12499</v>
      </c>
    </row>
    <row r="34941">
      <c r="A34941" s="1" t="s">
        <v>12500</v>
      </c>
    </row>
    <row r="34942">
      <c r="A34942" s="1" t="s">
        <v>4156</v>
      </c>
    </row>
    <row r="34943">
      <c r="A34943" s="1" t="s">
        <v>12501</v>
      </c>
    </row>
    <row r="34944">
      <c r="A34944" s="1" t="s">
        <v>12502</v>
      </c>
    </row>
    <row r="34945">
      <c r="A34945" s="1" t="s">
        <v>12503</v>
      </c>
    </row>
    <row r="34946">
      <c r="A34946" s="1" t="s">
        <v>12504</v>
      </c>
    </row>
    <row r="34947">
      <c r="A34947" s="1" t="s">
        <v>4161</v>
      </c>
    </row>
    <row r="34948">
      <c r="A34948" s="1" t="s">
        <v>12505</v>
      </c>
    </row>
    <row r="34949">
      <c r="A34949" s="1" t="s">
        <v>4163</v>
      </c>
    </row>
    <row r="34950">
      <c r="A34950" s="1" t="s">
        <v>12506</v>
      </c>
    </row>
    <row r="34951">
      <c r="A34951" s="1" t="s">
        <v>12507</v>
      </c>
    </row>
    <row r="34952">
      <c r="A34952" s="1" t="s">
        <v>4166</v>
      </c>
    </row>
    <row r="34953">
      <c r="A34953" s="1" t="s">
        <v>12508</v>
      </c>
    </row>
    <row r="34954">
      <c r="A34954" s="1" t="s">
        <v>12509</v>
      </c>
    </row>
    <row r="34955">
      <c r="A34955" s="1" t="s">
        <v>7352</v>
      </c>
    </row>
    <row r="34956">
      <c r="A34956" s="1" t="s">
        <v>12374</v>
      </c>
    </row>
    <row r="34957">
      <c r="A34957" s="1" t="s">
        <v>11537</v>
      </c>
    </row>
    <row r="34958">
      <c r="A34958" s="1" t="s">
        <v>12512</v>
      </c>
    </row>
    <row r="34959">
      <c r="A34959" s="1" t="s">
        <v>12513</v>
      </c>
    </row>
    <row r="34961">
      <c r="A34961" s="1" t="s">
        <v>12514</v>
      </c>
    </row>
    <row r="34963">
      <c r="A34963" s="1" t="s">
        <v>4145</v>
      </c>
    </row>
    <row r="34965">
      <c r="A34965" s="1" t="s">
        <v>12515</v>
      </c>
    </row>
    <row r="34967">
      <c r="A34967" s="1" t="s">
        <v>11500</v>
      </c>
    </row>
    <row r="34968">
      <c r="A34968" s="1" t="s">
        <v>11501</v>
      </c>
    </row>
    <row r="34969">
      <c r="A34969" s="1" t="s">
        <v>11520</v>
      </c>
    </row>
    <row r="34971">
      <c r="A34971" s="1" t="s">
        <v>4148</v>
      </c>
    </row>
    <row r="34972">
      <c r="A34972" s="1" t="s">
        <v>4149</v>
      </c>
    </row>
    <row r="34974">
      <c r="A34974" s="1" t="s">
        <v>12516</v>
      </c>
    </row>
    <row r="34975">
      <c r="A34975" s="1" t="s">
        <v>12517</v>
      </c>
    </row>
    <row r="34976">
      <c r="A34976" s="1" t="s">
        <v>12514</v>
      </c>
    </row>
    <row r="34977">
      <c r="A34977" s="1" t="s">
        <v>4145</v>
      </c>
    </row>
    <row r="34978">
      <c r="A34978" s="1" t="s">
        <v>12518</v>
      </c>
    </row>
    <row r="34979">
      <c r="A34979" s="1" t="s">
        <v>11500</v>
      </c>
    </row>
    <row r="34980">
      <c r="A34980" s="1" t="s">
        <v>11501</v>
      </c>
    </row>
    <row r="34981">
      <c r="A34981" s="1" t="s">
        <v>11520</v>
      </c>
    </row>
    <row r="34982">
      <c r="A34982" s="1" t="s">
        <v>4148</v>
      </c>
    </row>
    <row r="34983">
      <c r="A34983" s="1" t="s">
        <v>12519</v>
      </c>
    </row>
    <row r="34984">
      <c r="A34984" s="1" t="s">
        <v>12520</v>
      </c>
    </row>
    <row r="34985">
      <c r="A34985" s="1" t="s">
        <v>12521</v>
      </c>
    </row>
    <row r="34986">
      <c r="A34986" s="1" t="s">
        <v>12522</v>
      </c>
    </row>
    <row r="34987">
      <c r="A34987" s="1" t="s">
        <v>12523</v>
      </c>
    </row>
    <row r="34988">
      <c r="A34988" s="1" t="s">
        <v>12524</v>
      </c>
    </row>
    <row r="34989">
      <c r="A34989" s="1" t="s">
        <v>12525</v>
      </c>
    </row>
    <row r="34990">
      <c r="A34990" s="1" t="s">
        <v>977</v>
      </c>
    </row>
    <row r="34991">
      <c r="A34991" s="1" t="s">
        <v>12526</v>
      </c>
    </row>
    <row r="34992">
      <c r="A34992" s="1" t="s">
        <v>12449</v>
      </c>
    </row>
    <row r="34993">
      <c r="A34993" s="1" t="s">
        <v>5649</v>
      </c>
    </row>
    <row r="34994">
      <c r="A34994" s="1" t="s">
        <v>12527</v>
      </c>
    </row>
    <row r="34995">
      <c r="A34995" s="1" t="s">
        <v>12522</v>
      </c>
    </row>
    <row r="34996">
      <c r="A34996" s="1" t="s">
        <v>12523</v>
      </c>
    </row>
    <row r="34997">
      <c r="A34997" s="1" t="s">
        <v>12524</v>
      </c>
    </row>
    <row r="34998">
      <c r="A34998" s="1" t="s">
        <v>12525</v>
      </c>
    </row>
    <row r="34999">
      <c r="A34999" s="1" t="s">
        <v>12526</v>
      </c>
    </row>
    <row r="35000">
      <c r="A35000" s="1" t="s">
        <v>12449</v>
      </c>
    </row>
    <row r="35001">
      <c r="A35001" s="1" t="s">
        <v>12528</v>
      </c>
    </row>
    <row r="35002">
      <c r="A35002" s="1" t="s">
        <v>12529</v>
      </c>
    </row>
    <row r="35004">
      <c r="A35004" s="1" t="s">
        <v>12530</v>
      </c>
    </row>
    <row r="35006">
      <c r="A35006" s="1" t="s">
        <v>12531</v>
      </c>
    </row>
    <row r="35007">
      <c r="A35007" s="1" t="s">
        <v>12532</v>
      </c>
    </row>
    <row r="35009">
      <c r="A35009" s="1" t="s">
        <v>12533</v>
      </c>
    </row>
    <row r="35011">
      <c r="A35011" s="1" t="s">
        <v>12534</v>
      </c>
    </row>
    <row r="35012">
      <c r="A35012" s="1" t="s">
        <v>151</v>
      </c>
    </row>
    <row r="35014">
      <c r="A35014" s="1" t="s">
        <v>12535</v>
      </c>
    </row>
    <row r="35015">
      <c r="A35015" s="1" t="s">
        <v>12536</v>
      </c>
    </row>
    <row r="35017">
      <c r="A35017" s="1" t="s">
        <v>12537</v>
      </c>
    </row>
    <row r="35018">
      <c r="A35018" s="1" t="s">
        <v>11536</v>
      </c>
    </row>
    <row r="35019">
      <c r="A35019" s="1" t="s">
        <v>11501</v>
      </c>
    </row>
    <row r="35020">
      <c r="A35020" s="1" t="s">
        <v>11537</v>
      </c>
    </row>
    <row r="35022">
      <c r="A35022" s="1" t="s">
        <v>3425</v>
      </c>
    </row>
    <row r="35023">
      <c r="A35023" s="1" t="s">
        <v>7746</v>
      </c>
    </row>
    <row r="35024">
      <c r="A35024" s="1" t="s">
        <v>12538</v>
      </c>
    </row>
    <row r="35025">
      <c r="A35025" s="1" t="s">
        <v>12530</v>
      </c>
    </row>
    <row r="35026">
      <c r="A35026" s="1" t="s">
        <v>12531</v>
      </c>
    </row>
    <row r="35027">
      <c r="A35027" s="1" t="s">
        <v>12532</v>
      </c>
    </row>
    <row r="35028">
      <c r="A35028" s="1" t="s">
        <v>12533</v>
      </c>
    </row>
    <row r="35029">
      <c r="A35029" s="1" t="s">
        <v>12535</v>
      </c>
    </row>
    <row r="35030">
      <c r="A35030" s="1" t="s">
        <v>12536</v>
      </c>
    </row>
    <row r="35031">
      <c r="A35031" s="1" t="s">
        <v>12537</v>
      </c>
    </row>
    <row r="35032">
      <c r="A35032" s="1" t="s">
        <v>11536</v>
      </c>
    </row>
    <row r="35033">
      <c r="A35033" s="1" t="s">
        <v>11501</v>
      </c>
    </row>
    <row r="35034">
      <c r="A35034" s="1" t="s">
        <v>11537</v>
      </c>
    </row>
    <row r="35035">
      <c r="A35035" s="1" t="s">
        <v>12539</v>
      </c>
    </row>
    <row r="35036">
      <c r="A35036" s="1" t="s">
        <v>12540</v>
      </c>
    </row>
    <row r="35038">
      <c r="A35038" s="1" t="s">
        <v>12541</v>
      </c>
    </row>
    <row r="35039">
      <c r="A35039" s="1" t="s">
        <v>12542</v>
      </c>
    </row>
    <row r="35041">
      <c r="A35041" s="1" t="s">
        <v>4085</v>
      </c>
    </row>
    <row r="35043">
      <c r="A35043" s="1" t="s">
        <v>12543</v>
      </c>
    </row>
    <row r="35044">
      <c r="A35044" s="1" t="s">
        <v>12544</v>
      </c>
    </row>
    <row r="35046">
      <c r="A35046" s="1" t="s">
        <v>12545</v>
      </c>
    </row>
    <row r="35048">
      <c r="A35048" s="1" t="s">
        <v>12546</v>
      </c>
    </row>
    <row r="35050">
      <c r="A35050" s="1" t="s">
        <v>12547</v>
      </c>
    </row>
    <row r="35052">
      <c r="A35052" s="1" t="s">
        <v>11500</v>
      </c>
    </row>
    <row r="35053">
      <c r="A35053" s="1" t="s">
        <v>11501</v>
      </c>
    </row>
    <row r="35054">
      <c r="A35054" s="1" t="s">
        <v>11502</v>
      </c>
    </row>
    <row r="35055">
      <c r="A35055" s="1" t="s">
        <v>12517</v>
      </c>
    </row>
    <row r="35056">
      <c r="A35056" s="1" t="s">
        <v>12541</v>
      </c>
    </row>
    <row r="35057">
      <c r="A35057" s="1" t="s">
        <v>12542</v>
      </c>
    </row>
    <row r="35058">
      <c r="A35058" s="1" t="s">
        <v>4085</v>
      </c>
    </row>
    <row r="35059">
      <c r="A35059" s="1" t="s">
        <v>12543</v>
      </c>
    </row>
    <row r="35060">
      <c r="A35060" s="1" t="s">
        <v>12544</v>
      </c>
    </row>
    <row r="35061">
      <c r="A35061" s="1" t="s">
        <v>12545</v>
      </c>
    </row>
    <row r="35062">
      <c r="A35062" s="1" t="s">
        <v>12546</v>
      </c>
    </row>
    <row r="35063">
      <c r="A35063" s="1" t="s">
        <v>12547</v>
      </c>
    </row>
    <row r="35064">
      <c r="A35064" s="1" t="s">
        <v>11500</v>
      </c>
    </row>
    <row r="35065">
      <c r="A35065" s="1" t="s">
        <v>11501</v>
      </c>
    </row>
    <row r="35066">
      <c r="A35066" s="1" t="s">
        <v>12548</v>
      </c>
    </row>
    <row r="35067">
      <c r="A35067" s="1" t="s">
        <v>12549</v>
      </c>
    </row>
    <row r="35069">
      <c r="A35069" s="1" t="s">
        <v>5656</v>
      </c>
    </row>
    <row r="35071">
      <c r="A35071" s="1" t="s">
        <v>12550</v>
      </c>
    </row>
    <row r="35072">
      <c r="A35072" s="1" t="s">
        <v>12551</v>
      </c>
    </row>
    <row r="35073">
      <c r="A35073" s="1" t="s">
        <v>12552</v>
      </c>
    </row>
    <row r="35074">
      <c r="A35074" s="1" t="s">
        <v>12553</v>
      </c>
    </row>
    <row r="35075">
      <c r="A35075" s="1" t="s">
        <v>12554</v>
      </c>
    </row>
    <row r="35077">
      <c r="A35077" s="5">
        <v>0.9194444444444444</v>
      </c>
    </row>
    <row r="35079">
      <c r="A35079" s="1" t="s">
        <v>12555</v>
      </c>
    </row>
    <row r="35080">
      <c r="A35080" s="1" t="s">
        <v>12556</v>
      </c>
    </row>
    <row r="35082">
      <c r="A35082" s="1" t="s">
        <v>12557</v>
      </c>
    </row>
    <row r="35084">
      <c r="A35084" s="1" t="s">
        <v>12558</v>
      </c>
    </row>
    <row r="35085">
      <c r="A35085" s="1" t="s">
        <v>12559</v>
      </c>
    </row>
    <row r="35086">
      <c r="A35086" s="1" t="s">
        <v>12560</v>
      </c>
    </row>
    <row r="35087">
      <c r="A35087" s="1" t="s">
        <v>12561</v>
      </c>
    </row>
    <row r="35088">
      <c r="A35088" s="1" t="s">
        <v>12562</v>
      </c>
    </row>
    <row r="35090">
      <c r="A35090" s="1" t="s">
        <v>12563</v>
      </c>
    </row>
    <row r="35092">
      <c r="A35092" s="1" t="s">
        <v>12564</v>
      </c>
    </row>
    <row r="35093">
      <c r="A35093" s="1" t="s">
        <v>12565</v>
      </c>
    </row>
    <row r="35094">
      <c r="A35094" s="1" t="s">
        <v>11536</v>
      </c>
    </row>
    <row r="35096">
      <c r="A35096" s="1" t="s">
        <v>6314</v>
      </c>
    </row>
    <row r="35097">
      <c r="A35097" s="1" t="s">
        <v>12566</v>
      </c>
    </row>
    <row r="35099">
      <c r="A35099" s="1" t="s">
        <v>3425</v>
      </c>
    </row>
    <row r="35100">
      <c r="A35100" s="1" t="s">
        <v>7746</v>
      </c>
    </row>
    <row r="35102">
      <c r="A35102" s="1" t="s">
        <v>12567</v>
      </c>
    </row>
    <row r="35104">
      <c r="A35104" s="1" t="s">
        <v>12517</v>
      </c>
    </row>
    <row r="35105">
      <c r="A35105" s="1" t="s">
        <v>12550</v>
      </c>
    </row>
    <row r="35106">
      <c r="A35106" s="1" t="s">
        <v>12551</v>
      </c>
    </row>
    <row r="35107">
      <c r="A35107" s="1" t="s">
        <v>12552</v>
      </c>
    </row>
    <row r="35108">
      <c r="A35108" s="1" t="s">
        <v>12553</v>
      </c>
    </row>
    <row r="35109">
      <c r="A35109" s="1" t="s">
        <v>12554</v>
      </c>
    </row>
    <row r="35110">
      <c r="A35110" s="1" t="s">
        <v>12555</v>
      </c>
    </row>
    <row r="35111">
      <c r="A35111" s="1" t="s">
        <v>12556</v>
      </c>
    </row>
    <row r="35112">
      <c r="A35112" s="1" t="s">
        <v>12557</v>
      </c>
    </row>
    <row r="35113">
      <c r="A35113" s="1" t="s">
        <v>12559</v>
      </c>
    </row>
    <row r="35114">
      <c r="A35114" s="1" t="s">
        <v>12560</v>
      </c>
    </row>
    <row r="35115">
      <c r="A35115" s="1" t="s">
        <v>12561</v>
      </c>
    </row>
    <row r="35116">
      <c r="A35116" s="1" t="s">
        <v>12562</v>
      </c>
    </row>
    <row r="35117">
      <c r="A35117" s="1" t="s">
        <v>12563</v>
      </c>
    </row>
    <row r="35118">
      <c r="A35118" s="1" t="s">
        <v>12564</v>
      </c>
    </row>
    <row r="35119">
      <c r="A35119" s="1" t="s">
        <v>12565</v>
      </c>
    </row>
    <row r="35120">
      <c r="A35120" s="1" t="s">
        <v>11536</v>
      </c>
    </row>
    <row r="35121">
      <c r="A35121" s="1" t="s">
        <v>6314</v>
      </c>
    </row>
    <row r="35122">
      <c r="A35122" s="1" t="s">
        <v>12566</v>
      </c>
    </row>
    <row r="35123">
      <c r="A35123" s="1" t="s">
        <v>3425</v>
      </c>
    </row>
    <row r="35124">
      <c r="A35124" s="1" t="s">
        <v>12568</v>
      </c>
    </row>
    <row r="35125">
      <c r="A35125" s="1" t="s">
        <v>12569</v>
      </c>
    </row>
    <row r="35127">
      <c r="A35127" s="5">
        <v>0.9048611111111111</v>
      </c>
    </row>
    <row r="35129">
      <c r="A35129" s="1" t="s">
        <v>12570</v>
      </c>
    </row>
    <row r="35131">
      <c r="A35131" s="1" t="s">
        <v>12571</v>
      </c>
    </row>
    <row r="35132">
      <c r="A35132" s="1" t="s">
        <v>12572</v>
      </c>
    </row>
    <row r="35133">
      <c r="A35133" s="1" t="s">
        <v>12573</v>
      </c>
    </row>
    <row r="35134">
      <c r="A35134" s="1" t="s">
        <v>4060</v>
      </c>
    </row>
    <row r="35136">
      <c r="A35136" s="1" t="s">
        <v>12574</v>
      </c>
    </row>
    <row r="35138">
      <c r="A35138" s="1" t="s">
        <v>12575</v>
      </c>
    </row>
    <row r="35139">
      <c r="A35139" s="1" t="s">
        <v>12576</v>
      </c>
    </row>
    <row r="35141">
      <c r="A35141" s="1" t="s">
        <v>12577</v>
      </c>
    </row>
    <row r="35143">
      <c r="A35143" s="1" t="s">
        <v>12578</v>
      </c>
    </row>
    <row r="35144">
      <c r="A35144" s="1" t="s">
        <v>12579</v>
      </c>
    </row>
    <row r="35146">
      <c r="A35146" s="1" t="s">
        <v>4065</v>
      </c>
    </row>
    <row r="35148">
      <c r="A35148" s="1" t="s">
        <v>11500</v>
      </c>
    </row>
    <row r="35149">
      <c r="A35149" s="1" t="s">
        <v>11501</v>
      </c>
    </row>
    <row r="35150">
      <c r="A35150" s="1" t="s">
        <v>11520</v>
      </c>
    </row>
    <row r="35151">
      <c r="A35151" s="1" t="s">
        <v>12517</v>
      </c>
    </row>
    <row r="35152">
      <c r="A35152" s="1" t="s">
        <v>12570</v>
      </c>
    </row>
    <row r="35153">
      <c r="A35153" s="1" t="s">
        <v>12571</v>
      </c>
    </row>
    <row r="35154">
      <c r="A35154" s="1" t="s">
        <v>12572</v>
      </c>
    </row>
    <row r="35155">
      <c r="A35155" s="1" t="s">
        <v>12573</v>
      </c>
    </row>
    <row r="35156">
      <c r="A35156" s="1" t="s">
        <v>4060</v>
      </c>
    </row>
    <row r="35157">
      <c r="A35157" s="1" t="s">
        <v>12574</v>
      </c>
    </row>
    <row r="35158">
      <c r="A35158" s="1" t="s">
        <v>12575</v>
      </c>
    </row>
    <row r="35159">
      <c r="A35159" s="1" t="s">
        <v>12576</v>
      </c>
    </row>
    <row r="35160">
      <c r="A35160" s="1" t="s">
        <v>12577</v>
      </c>
    </row>
    <row r="35161">
      <c r="A35161" s="1" t="s">
        <v>12578</v>
      </c>
    </row>
    <row r="35162">
      <c r="A35162" s="1" t="s">
        <v>12579</v>
      </c>
    </row>
    <row r="35163">
      <c r="A35163" s="1" t="s">
        <v>4065</v>
      </c>
    </row>
    <row r="35164">
      <c r="A35164" s="1" t="s">
        <v>11500</v>
      </c>
    </row>
    <row r="35165">
      <c r="A35165" s="1" t="s">
        <v>11501</v>
      </c>
    </row>
    <row r="35166">
      <c r="A35166" s="1" t="s">
        <v>12580</v>
      </c>
    </row>
    <row r="35167">
      <c r="A35167" s="1" t="s">
        <v>12581</v>
      </c>
    </row>
    <row r="35168">
      <c r="A35168" s="1" t="s">
        <v>12582</v>
      </c>
    </row>
    <row r="35169">
      <c r="A35169" s="1" t="s">
        <v>12583</v>
      </c>
    </row>
    <row r="35171">
      <c r="A35171" s="1" t="s">
        <v>12584</v>
      </c>
    </row>
    <row r="35172">
      <c r="A35172" s="1" t="s">
        <v>12585</v>
      </c>
    </row>
    <row r="35173">
      <c r="A35173" s="1" t="s">
        <v>12586</v>
      </c>
    </row>
    <row r="35175">
      <c r="A35175" s="1" t="s">
        <v>12587</v>
      </c>
    </row>
    <row r="35177">
      <c r="A35177" s="1" t="s">
        <v>12588</v>
      </c>
    </row>
    <row r="35178">
      <c r="A35178" s="1" t="s">
        <v>12589</v>
      </c>
    </row>
    <row r="35180">
      <c r="A35180" s="1" t="s">
        <v>12590</v>
      </c>
    </row>
    <row r="35182">
      <c r="A35182" s="1" t="s">
        <v>7352</v>
      </c>
    </row>
    <row r="35183">
      <c r="A35183" s="1" t="s">
        <v>12374</v>
      </c>
    </row>
    <row r="35184">
      <c r="A35184" s="1" t="s">
        <v>11537</v>
      </c>
    </row>
    <row r="35186">
      <c r="A35186" s="1" t="s">
        <v>3425</v>
      </c>
    </row>
    <row r="35187">
      <c r="A35187" s="1" t="s">
        <v>7746</v>
      </c>
    </row>
    <row r="35188">
      <c r="A35188" s="1" t="s">
        <v>12591</v>
      </c>
    </row>
    <row r="35189">
      <c r="A35189" s="1" t="s">
        <v>12582</v>
      </c>
    </row>
    <row r="35190">
      <c r="A35190" s="1" t="s">
        <v>12583</v>
      </c>
    </row>
    <row r="35191">
      <c r="A35191" s="1" t="s">
        <v>12584</v>
      </c>
    </row>
    <row r="35192">
      <c r="A35192" s="1" t="s">
        <v>12585</v>
      </c>
    </row>
    <row r="35193">
      <c r="A35193" s="1" t="s">
        <v>12587</v>
      </c>
    </row>
    <row r="35194">
      <c r="A35194" s="1" t="s">
        <v>12588</v>
      </c>
    </row>
    <row r="35195">
      <c r="A35195" s="1" t="s">
        <v>12589</v>
      </c>
    </row>
    <row r="35196">
      <c r="A35196" s="1" t="s">
        <v>12590</v>
      </c>
    </row>
    <row r="35197">
      <c r="A35197" s="1" t="s">
        <v>7352</v>
      </c>
    </row>
    <row r="35198">
      <c r="A35198" s="1" t="s">
        <v>12374</v>
      </c>
    </row>
    <row r="35199">
      <c r="A35199" s="1" t="s">
        <v>11537</v>
      </c>
    </row>
    <row r="35200">
      <c r="A35200" s="1" t="s">
        <v>12592</v>
      </c>
    </row>
    <row r="35201">
      <c r="A35201" s="1" t="s">
        <v>12593</v>
      </c>
    </row>
    <row r="35202">
      <c r="A35202" s="1" t="s">
        <v>12594</v>
      </c>
    </row>
    <row r="35203">
      <c r="A35203" s="1" t="s">
        <v>4036</v>
      </c>
    </row>
    <row r="35204">
      <c r="A35204" s="1" t="s">
        <v>12595</v>
      </c>
    </row>
    <row r="35206">
      <c r="A35206" s="1" t="s">
        <v>11500</v>
      </c>
    </row>
    <row r="35207">
      <c r="A35207" s="1" t="s">
        <v>11501</v>
      </c>
    </row>
    <row r="35208">
      <c r="A35208" s="1" t="s">
        <v>11502</v>
      </c>
    </row>
    <row r="35209">
      <c r="A35209" s="1" t="s">
        <v>12596</v>
      </c>
    </row>
    <row r="35210">
      <c r="A35210" s="1" t="s">
        <v>12594</v>
      </c>
    </row>
    <row r="35211">
      <c r="A35211" s="1" t="s">
        <v>4036</v>
      </c>
    </row>
    <row r="35212">
      <c r="A35212" s="1" t="s">
        <v>12595</v>
      </c>
    </row>
    <row r="35213">
      <c r="A35213" s="1" t="s">
        <v>11500</v>
      </c>
    </row>
    <row r="35214">
      <c r="A35214" s="1" t="s">
        <v>11501</v>
      </c>
    </row>
    <row r="35215">
      <c r="A35215" s="1" t="s">
        <v>12597</v>
      </c>
    </row>
    <row r="35216">
      <c r="A35216" s="1" t="s">
        <v>12598</v>
      </c>
    </row>
    <row r="35218">
      <c r="A35218" s="1" t="s">
        <v>12599</v>
      </c>
    </row>
    <row r="35219">
      <c r="A35219" s="1" t="s">
        <v>12600</v>
      </c>
    </row>
    <row r="35221">
      <c r="A35221" s="1" t="s">
        <v>11500</v>
      </c>
    </row>
    <row r="35222">
      <c r="A35222" s="1" t="s">
        <v>11501</v>
      </c>
    </row>
    <row r="35223">
      <c r="A35223" s="1" t="s">
        <v>11520</v>
      </c>
    </row>
    <row r="35224">
      <c r="A35224" s="1" t="s">
        <v>12601</v>
      </c>
    </row>
    <row r="35225">
      <c r="A35225" s="1" t="s">
        <v>12599</v>
      </c>
    </row>
    <row r="35226">
      <c r="A35226" s="1" t="s">
        <v>12600</v>
      </c>
    </row>
    <row r="35227">
      <c r="A35227" s="1" t="s">
        <v>11500</v>
      </c>
    </row>
    <row r="35228">
      <c r="A35228" s="1" t="s">
        <v>11501</v>
      </c>
    </row>
    <row r="35229">
      <c r="A35229" s="1" t="s">
        <v>12602</v>
      </c>
    </row>
    <row r="35230">
      <c r="A35230" s="1" t="s">
        <v>12603</v>
      </c>
    </row>
    <row r="35232">
      <c r="A35232" s="1" t="s">
        <v>12604</v>
      </c>
    </row>
    <row r="35233">
      <c r="A35233" s="1" t="s">
        <v>12605</v>
      </c>
    </row>
    <row r="35235">
      <c r="A35235" s="1" t="s">
        <v>977</v>
      </c>
    </row>
    <row r="35237">
      <c r="A35237" s="1" t="s">
        <v>12606</v>
      </c>
    </row>
    <row r="35238">
      <c r="A35238" s="1" t="s">
        <v>12607</v>
      </c>
    </row>
    <row r="35240">
      <c r="A35240" s="1" t="s">
        <v>12608</v>
      </c>
    </row>
    <row r="35242">
      <c r="A35242" s="1" t="s">
        <v>12609</v>
      </c>
    </row>
    <row r="35243">
      <c r="A35243" s="1" t="s">
        <v>12610</v>
      </c>
    </row>
    <row r="35244">
      <c r="A35244" s="1" t="s">
        <v>12611</v>
      </c>
    </row>
    <row r="35245">
      <c r="A35245" s="1" t="s">
        <v>12612</v>
      </c>
    </row>
    <row r="35246">
      <c r="A35246" s="1" t="s">
        <v>12517</v>
      </c>
    </row>
    <row r="35247">
      <c r="A35247" s="1" t="s">
        <v>12604</v>
      </c>
    </row>
    <row r="35248">
      <c r="A35248" s="1" t="s">
        <v>12605</v>
      </c>
    </row>
    <row r="35249">
      <c r="A35249" s="1" t="s">
        <v>12606</v>
      </c>
    </row>
    <row r="35250">
      <c r="A35250" s="1" t="s">
        <v>12607</v>
      </c>
    </row>
    <row r="35251">
      <c r="A35251" s="1" t="s">
        <v>12608</v>
      </c>
    </row>
    <row r="35252">
      <c r="A35252" s="1" t="s">
        <v>12609</v>
      </c>
    </row>
    <row r="35253">
      <c r="A35253" s="1" t="s">
        <v>12610</v>
      </c>
    </row>
    <row r="35254">
      <c r="A35254" s="1" t="s">
        <v>12611</v>
      </c>
    </row>
    <row r="35255">
      <c r="A35255" s="1" t="s">
        <v>12613</v>
      </c>
    </row>
    <row r="35256">
      <c r="A35256" s="1" t="s">
        <v>12614</v>
      </c>
    </row>
    <row r="35258">
      <c r="A35258" s="1" t="s">
        <v>12615</v>
      </c>
    </row>
    <row r="35259">
      <c r="A35259" s="1" t="s">
        <v>12616</v>
      </c>
    </row>
    <row r="35261">
      <c r="A35261" s="1" t="s">
        <v>4012</v>
      </c>
    </row>
    <row r="35263">
      <c r="A35263" s="1" t="s">
        <v>12617</v>
      </c>
    </row>
    <row r="35264">
      <c r="A35264" s="1" t="s">
        <v>12618</v>
      </c>
    </row>
    <row r="35265">
      <c r="A35265" s="1" t="s">
        <v>12619</v>
      </c>
    </row>
    <row r="35267">
      <c r="A35267" s="1" t="s">
        <v>950</v>
      </c>
    </row>
    <row r="35269">
      <c r="A35269" s="1" t="s">
        <v>7352</v>
      </c>
    </row>
    <row r="35270">
      <c r="A35270" s="1" t="s">
        <v>12374</v>
      </c>
    </row>
    <row r="35271">
      <c r="A35271" s="1" t="s">
        <v>11537</v>
      </c>
    </row>
    <row r="35273">
      <c r="A35273" s="1" t="s">
        <v>3425</v>
      </c>
    </row>
    <row r="35274">
      <c r="A35274" s="1" t="s">
        <v>7746</v>
      </c>
    </row>
    <row r="35275">
      <c r="A35275" s="1" t="s">
        <v>12517</v>
      </c>
    </row>
    <row r="35276">
      <c r="A35276" s="1" t="s">
        <v>12615</v>
      </c>
    </row>
    <row r="35277">
      <c r="A35277" s="1" t="s">
        <v>12616</v>
      </c>
    </row>
    <row r="35278">
      <c r="A35278" s="1" t="s">
        <v>4012</v>
      </c>
    </row>
    <row r="35279">
      <c r="A35279" s="1" t="s">
        <v>12617</v>
      </c>
    </row>
    <row r="35280">
      <c r="A35280" s="1" t="s">
        <v>12618</v>
      </c>
    </row>
    <row r="35281">
      <c r="A35281" s="1" t="s">
        <v>12619</v>
      </c>
    </row>
    <row r="35282">
      <c r="A35282" s="1" t="s">
        <v>7352</v>
      </c>
    </row>
    <row r="35283">
      <c r="A35283" s="1" t="s">
        <v>12374</v>
      </c>
    </row>
    <row r="35284">
      <c r="A35284" s="1" t="s">
        <v>11537</v>
      </c>
    </row>
    <row r="35285">
      <c r="A35285" s="1" t="s">
        <v>12620</v>
      </c>
    </row>
    <row r="35286">
      <c r="A35286" s="1" t="s">
        <v>12621</v>
      </c>
    </row>
    <row r="35288">
      <c r="A35288" s="1" t="s">
        <v>12622</v>
      </c>
    </row>
    <row r="35289">
      <c r="A35289" s="1" t="s">
        <v>4005</v>
      </c>
    </row>
    <row r="35291">
      <c r="A35291" s="1" t="s">
        <v>12623</v>
      </c>
    </row>
    <row r="35293">
      <c r="A35293" s="1" t="s">
        <v>4007</v>
      </c>
    </row>
    <row r="35295">
      <c r="A35295" s="1" t="s">
        <v>7352</v>
      </c>
    </row>
    <row r="35296">
      <c r="A35296" s="1" t="s">
        <v>12374</v>
      </c>
    </row>
    <row r="35297">
      <c r="A35297" s="1" t="s">
        <v>11537</v>
      </c>
    </row>
    <row r="35299">
      <c r="A35299" s="1" t="s">
        <v>3425</v>
      </c>
    </row>
    <row r="35300">
      <c r="A35300" s="1" t="s">
        <v>7746</v>
      </c>
    </row>
    <row r="35302">
      <c r="A35302" s="1" t="s">
        <v>12624</v>
      </c>
    </row>
    <row r="35303">
      <c r="A35303" s="1" t="s">
        <v>12622</v>
      </c>
    </row>
    <row r="35304">
      <c r="A35304" s="1" t="s">
        <v>4005</v>
      </c>
    </row>
    <row r="35305">
      <c r="A35305" s="1" t="s">
        <v>12623</v>
      </c>
    </row>
    <row r="35306">
      <c r="A35306" s="1" t="s">
        <v>7352</v>
      </c>
    </row>
    <row r="35307">
      <c r="A35307" s="1" t="s">
        <v>12374</v>
      </c>
    </row>
    <row r="35308">
      <c r="A35308" s="1" t="s">
        <v>11537</v>
      </c>
    </row>
    <row r="35309">
      <c r="A35309" s="1" t="s">
        <v>12625</v>
      </c>
    </row>
    <row r="35310">
      <c r="A35310" s="1" t="s">
        <v>12626</v>
      </c>
    </row>
    <row r="35312">
      <c r="A35312" s="1" t="s">
        <v>12627</v>
      </c>
    </row>
    <row r="35313">
      <c r="A35313" s="1" t="s">
        <v>12628</v>
      </c>
    </row>
    <row r="35315">
      <c r="A35315" s="1" t="s">
        <v>12629</v>
      </c>
    </row>
    <row r="35316">
      <c r="A35316" s="1" t="s">
        <v>12630</v>
      </c>
    </row>
    <row r="35317">
      <c r="A35317" s="1" t="s">
        <v>12631</v>
      </c>
    </row>
    <row r="35319">
      <c r="A35319" s="1" t="s">
        <v>12632</v>
      </c>
    </row>
    <row r="35320">
      <c r="A35320" s="1" t="s">
        <v>12633</v>
      </c>
    </row>
    <row r="35321">
      <c r="A35321" s="1" t="s">
        <v>12634</v>
      </c>
    </row>
    <row r="35323">
      <c r="A35323" s="1" t="s">
        <v>12635</v>
      </c>
    </row>
    <row r="35324">
      <c r="A35324" s="1" t="s">
        <v>12636</v>
      </c>
    </row>
    <row r="35326">
      <c r="A35326" s="1" t="s">
        <v>12637</v>
      </c>
    </row>
    <row r="35327">
      <c r="A35327" s="1" t="s">
        <v>12638</v>
      </c>
    </row>
    <row r="35329">
      <c r="A35329" s="1" t="s">
        <v>12639</v>
      </c>
    </row>
    <row r="35331">
      <c r="A35331" s="1" t="s">
        <v>12640</v>
      </c>
    </row>
    <row r="35332">
      <c r="A35332" s="1" t="s">
        <v>4005</v>
      </c>
    </row>
    <row r="35334">
      <c r="A35334" s="1" t="s">
        <v>7352</v>
      </c>
    </row>
    <row r="35335">
      <c r="A35335" s="1" t="s">
        <v>12374</v>
      </c>
    </row>
    <row r="35336">
      <c r="A35336" s="1" t="s">
        <v>11537</v>
      </c>
    </row>
    <row r="35338">
      <c r="A35338" s="1" t="s">
        <v>12510</v>
      </c>
    </row>
    <row r="35340">
      <c r="A35340" s="1" t="s">
        <v>7746</v>
      </c>
    </row>
    <row r="35341">
      <c r="A35341" s="1" t="s">
        <v>12517</v>
      </c>
    </row>
    <row r="35342">
      <c r="A35342" s="1" t="s">
        <v>12627</v>
      </c>
    </row>
    <row r="35343">
      <c r="A35343" s="1" t="s">
        <v>12628</v>
      </c>
    </row>
    <row r="35344">
      <c r="A35344" s="1" t="s">
        <v>12629</v>
      </c>
    </row>
    <row r="35345">
      <c r="A35345" s="1" t="s">
        <v>12630</v>
      </c>
    </row>
    <row r="35346">
      <c r="A35346" s="1" t="s">
        <v>12631</v>
      </c>
    </row>
    <row r="35347">
      <c r="A35347" s="1" t="s">
        <v>12632</v>
      </c>
    </row>
    <row r="35348">
      <c r="A35348" s="1" t="s">
        <v>12633</v>
      </c>
    </row>
    <row r="35349">
      <c r="A35349" s="1" t="s">
        <v>12634</v>
      </c>
    </row>
    <row r="35350">
      <c r="A35350" s="1" t="s">
        <v>12635</v>
      </c>
    </row>
    <row r="35351">
      <c r="A35351" s="1" t="s">
        <v>12636</v>
      </c>
    </row>
    <row r="35352">
      <c r="A35352" s="1" t="s">
        <v>12637</v>
      </c>
    </row>
    <row r="35353">
      <c r="A35353" s="1" t="s">
        <v>12638</v>
      </c>
    </row>
    <row r="35354">
      <c r="A35354" s="1" t="s">
        <v>12639</v>
      </c>
    </row>
    <row r="35355">
      <c r="A35355" s="1" t="s">
        <v>12640</v>
      </c>
    </row>
    <row r="35356">
      <c r="A35356" s="1" t="s">
        <v>4005</v>
      </c>
    </row>
    <row r="35357">
      <c r="A35357" s="1" t="s">
        <v>7352</v>
      </c>
    </row>
    <row r="35358">
      <c r="A35358" s="1" t="s">
        <v>12374</v>
      </c>
    </row>
    <row r="35359">
      <c r="A35359" s="1" t="s">
        <v>11537</v>
      </c>
    </row>
    <row r="35360">
      <c r="A35360" s="1" t="s">
        <v>12641</v>
      </c>
    </row>
    <row r="35361">
      <c r="A35361" s="1" t="s">
        <v>12642</v>
      </c>
    </row>
    <row r="35363">
      <c r="A35363" s="1" t="s">
        <v>12643</v>
      </c>
    </row>
    <row r="35364">
      <c r="A35364" s="1" t="s">
        <v>12644</v>
      </c>
    </row>
    <row r="35366">
      <c r="A35366" s="1" t="s">
        <v>12645</v>
      </c>
    </row>
    <row r="35368">
      <c r="A35368" s="1" t="s">
        <v>12646</v>
      </c>
    </row>
    <row r="35369">
      <c r="A35369" s="1" t="s">
        <v>3960</v>
      </c>
    </row>
    <row r="35371">
      <c r="A35371" s="1" t="s">
        <v>4373</v>
      </c>
    </row>
    <row r="35372">
      <c r="A35372" s="1" t="s">
        <v>12647</v>
      </c>
    </row>
    <row r="35374">
      <c r="A35374" s="1" t="s">
        <v>12648</v>
      </c>
    </row>
    <row r="35375">
      <c r="A35375" s="1" t="s">
        <v>12649</v>
      </c>
    </row>
    <row r="35377">
      <c r="A35377" s="1" t="s">
        <v>12650</v>
      </c>
    </row>
    <row r="35378">
      <c r="A35378" s="1" t="s">
        <v>12651</v>
      </c>
    </row>
    <row r="35380">
      <c r="A35380" s="1" t="s">
        <v>12652</v>
      </c>
    </row>
    <row r="35381">
      <c r="A35381" s="1" t="s">
        <v>12653</v>
      </c>
    </row>
    <row r="35382">
      <c r="A35382" s="1" t="s">
        <v>12654</v>
      </c>
    </row>
    <row r="35384">
      <c r="A35384" s="1" t="s">
        <v>12655</v>
      </c>
    </row>
    <row r="35385">
      <c r="A35385" s="1" t="s">
        <v>12656</v>
      </c>
    </row>
    <row r="35386">
      <c r="A35386" s="1" t="s">
        <v>12657</v>
      </c>
    </row>
    <row r="35388">
      <c r="A35388" s="1" t="s">
        <v>7352</v>
      </c>
    </row>
    <row r="35389">
      <c r="A35389" s="1" t="s">
        <v>12374</v>
      </c>
    </row>
    <row r="35390">
      <c r="A35390" s="1" t="s">
        <v>11537</v>
      </c>
    </row>
    <row r="35392">
      <c r="A35392" s="1" t="s">
        <v>3425</v>
      </c>
    </row>
    <row r="35393">
      <c r="A35393" s="1" t="s">
        <v>7746</v>
      </c>
    </row>
    <row r="35394">
      <c r="A35394" s="1" t="s">
        <v>12517</v>
      </c>
    </row>
    <row r="35395">
      <c r="A35395" s="1" t="s">
        <v>12643</v>
      </c>
    </row>
    <row r="35396">
      <c r="A35396" s="1" t="s">
        <v>12644</v>
      </c>
    </row>
    <row r="35397">
      <c r="A35397" s="1" t="s">
        <v>12645</v>
      </c>
    </row>
    <row r="35398">
      <c r="A35398" s="1" t="s">
        <v>12646</v>
      </c>
    </row>
    <row r="35399">
      <c r="A35399" s="1" t="s">
        <v>3960</v>
      </c>
    </row>
    <row r="35400">
      <c r="A35400" s="1" t="s">
        <v>12647</v>
      </c>
    </row>
    <row r="35401">
      <c r="A35401" s="1" t="s">
        <v>12648</v>
      </c>
    </row>
    <row r="35402">
      <c r="A35402" s="1" t="s">
        <v>12649</v>
      </c>
    </row>
    <row r="35403">
      <c r="A35403" s="1" t="s">
        <v>12650</v>
      </c>
    </row>
    <row r="35404">
      <c r="A35404" s="1" t="s">
        <v>12651</v>
      </c>
    </row>
    <row r="35405">
      <c r="A35405" s="1" t="s">
        <v>12652</v>
      </c>
    </row>
    <row r="35406">
      <c r="A35406" s="1" t="s">
        <v>12653</v>
      </c>
    </row>
    <row r="35407">
      <c r="A35407" s="1" t="s">
        <v>12654</v>
      </c>
    </row>
    <row r="35408">
      <c r="A35408" s="1" t="s">
        <v>12655</v>
      </c>
    </row>
    <row r="35409">
      <c r="A35409" s="1" t="s">
        <v>12656</v>
      </c>
    </row>
    <row r="35410">
      <c r="A35410" s="1" t="s">
        <v>7352</v>
      </c>
    </row>
    <row r="35411">
      <c r="A35411" s="1" t="s">
        <v>12374</v>
      </c>
    </row>
    <row r="35412">
      <c r="A35412" s="1" t="s">
        <v>11537</v>
      </c>
    </row>
    <row r="35413">
      <c r="A35413" s="1" t="s">
        <v>12658</v>
      </c>
    </row>
    <row r="35414">
      <c r="A35414" s="1" t="s">
        <v>12659</v>
      </c>
    </row>
    <row r="35415">
      <c r="A35415" s="1" t="s">
        <v>12660</v>
      </c>
    </row>
    <row r="35416">
      <c r="A35416" s="1" t="s">
        <v>12661</v>
      </c>
    </row>
    <row r="35418">
      <c r="A35418" s="1" t="s">
        <v>12662</v>
      </c>
    </row>
    <row r="35419">
      <c r="A35419" s="1" t="s">
        <v>12663</v>
      </c>
    </row>
    <row r="35420">
      <c r="A35420" s="1" t="s">
        <v>12664</v>
      </c>
    </row>
    <row r="35422">
      <c r="A35422" s="1" t="s">
        <v>12665</v>
      </c>
    </row>
    <row r="35423">
      <c r="A35423" s="1" t="s">
        <v>12666</v>
      </c>
    </row>
    <row r="35424">
      <c r="A35424" s="1" t="s">
        <v>12667</v>
      </c>
    </row>
    <row r="35426">
      <c r="A35426" s="1" t="s">
        <v>12668</v>
      </c>
    </row>
    <row r="35427">
      <c r="A35427" s="1" t="s">
        <v>12646</v>
      </c>
    </row>
    <row r="35429">
      <c r="A35429" s="1" t="s">
        <v>3953</v>
      </c>
    </row>
    <row r="35431">
      <c r="A35431" s="1" t="s">
        <v>12669</v>
      </c>
    </row>
    <row r="35432">
      <c r="A35432" s="1" t="s">
        <v>12670</v>
      </c>
    </row>
    <row r="35433">
      <c r="A35433" s="1" t="s">
        <v>12374</v>
      </c>
    </row>
    <row r="35434">
      <c r="A35434" s="1" t="s">
        <v>11537</v>
      </c>
    </row>
    <row r="35436">
      <c r="A35436" s="1" t="s">
        <v>12510</v>
      </c>
    </row>
    <row r="35438">
      <c r="A35438" s="1" t="s">
        <v>7746</v>
      </c>
    </row>
    <row r="35439">
      <c r="A35439" s="1" t="s">
        <v>12671</v>
      </c>
    </row>
    <row r="35440">
      <c r="A35440" s="1" t="s">
        <v>12660</v>
      </c>
    </row>
    <row r="35441">
      <c r="A35441" s="1" t="s">
        <v>12661</v>
      </c>
    </row>
    <row r="35442">
      <c r="A35442" s="1" t="s">
        <v>12662</v>
      </c>
    </row>
    <row r="35443">
      <c r="A35443" s="1" t="s">
        <v>12663</v>
      </c>
    </row>
    <row r="35444">
      <c r="A35444" s="1" t="s">
        <v>12664</v>
      </c>
    </row>
    <row r="35445">
      <c r="A35445" s="1" t="s">
        <v>12665</v>
      </c>
    </row>
    <row r="35446">
      <c r="A35446" s="1" t="s">
        <v>12666</v>
      </c>
    </row>
    <row r="35447">
      <c r="A35447" s="1" t="s">
        <v>12667</v>
      </c>
    </row>
    <row r="35448">
      <c r="A35448" s="1" t="s">
        <v>12668</v>
      </c>
    </row>
    <row r="35449">
      <c r="A35449" s="1" t="s">
        <v>12646</v>
      </c>
    </row>
    <row r="35450">
      <c r="A35450" s="1" t="s">
        <v>12670</v>
      </c>
    </row>
    <row r="35451">
      <c r="A35451" s="1" t="s">
        <v>12374</v>
      </c>
    </row>
    <row r="35452">
      <c r="A35452" s="1" t="s">
        <v>11537</v>
      </c>
    </row>
    <row r="35453">
      <c r="A35453" s="1" t="s">
        <v>12672</v>
      </c>
    </row>
    <row r="35454">
      <c r="A35454" s="1" t="s">
        <v>12673</v>
      </c>
    </row>
    <row r="35456">
      <c r="A35456" s="1" t="s">
        <v>12674</v>
      </c>
    </row>
    <row r="35457">
      <c r="A35457" s="1" t="s">
        <v>12675</v>
      </c>
    </row>
    <row r="35459">
      <c r="A35459" s="1" t="s">
        <v>12676</v>
      </c>
    </row>
    <row r="35460">
      <c r="A35460" s="1" t="s">
        <v>12677</v>
      </c>
    </row>
    <row r="35461">
      <c r="A35461" s="1" t="s">
        <v>12678</v>
      </c>
    </row>
    <row r="35463">
      <c r="A35463" s="1" t="s">
        <v>12679</v>
      </c>
    </row>
    <row r="35464">
      <c r="A35464" s="1" t="s">
        <v>12680</v>
      </c>
    </row>
    <row r="35466">
      <c r="A35466" s="1" t="s">
        <v>12681</v>
      </c>
    </row>
    <row r="35468">
      <c r="A35468" s="1" t="s">
        <v>12682</v>
      </c>
    </row>
    <row r="35470">
      <c r="A35470" s="1" t="s">
        <v>12683</v>
      </c>
    </row>
    <row r="35471">
      <c r="A35471" s="1" t="s">
        <v>12684</v>
      </c>
    </row>
    <row r="35472">
      <c r="A35472" s="1" t="s">
        <v>12685</v>
      </c>
    </row>
    <row r="35474">
      <c r="A35474" s="1" t="s">
        <v>12686</v>
      </c>
    </row>
    <row r="35475">
      <c r="A35475" s="1" t="s">
        <v>12687</v>
      </c>
    </row>
    <row r="35477">
      <c r="A35477" s="1" t="s">
        <v>7352</v>
      </c>
    </row>
    <row r="35478">
      <c r="A35478" s="1" t="s">
        <v>12374</v>
      </c>
    </row>
    <row r="35479">
      <c r="A35479" s="1" t="s">
        <v>11537</v>
      </c>
    </row>
    <row r="35481">
      <c r="A35481" s="1" t="s">
        <v>12688</v>
      </c>
    </row>
    <row r="35483">
      <c r="A35483" s="1" t="s">
        <v>7746</v>
      </c>
    </row>
    <row r="35484">
      <c r="A35484" s="1" t="s">
        <v>12517</v>
      </c>
    </row>
    <row r="35485">
      <c r="A35485" s="1" t="s">
        <v>12674</v>
      </c>
    </row>
    <row r="35486">
      <c r="A35486" s="1" t="s">
        <v>12675</v>
      </c>
    </row>
    <row r="35487">
      <c r="A35487" s="1" t="s">
        <v>12676</v>
      </c>
    </row>
    <row r="35488">
      <c r="A35488" s="1" t="s">
        <v>12677</v>
      </c>
    </row>
    <row r="35489">
      <c r="A35489" s="1" t="s">
        <v>12678</v>
      </c>
    </row>
    <row r="35490">
      <c r="A35490" s="1" t="s">
        <v>12679</v>
      </c>
    </row>
    <row r="35491">
      <c r="A35491" s="1" t="s">
        <v>12680</v>
      </c>
    </row>
    <row r="35492">
      <c r="A35492" s="1" t="s">
        <v>12681</v>
      </c>
    </row>
    <row r="35493">
      <c r="A35493" s="1" t="s">
        <v>12682</v>
      </c>
    </row>
    <row r="35494">
      <c r="A35494" s="1" t="s">
        <v>12683</v>
      </c>
    </row>
    <row r="35495">
      <c r="A35495" s="1" t="s">
        <v>12684</v>
      </c>
    </row>
    <row r="35496">
      <c r="A35496" s="1" t="s">
        <v>12685</v>
      </c>
    </row>
    <row r="35497">
      <c r="A35497" s="1" t="s">
        <v>12686</v>
      </c>
    </row>
    <row r="35498">
      <c r="A35498" s="1" t="s">
        <v>12687</v>
      </c>
    </row>
    <row r="35499">
      <c r="A35499" s="1" t="s">
        <v>7352</v>
      </c>
    </row>
    <row r="35500">
      <c r="A35500" s="1" t="s">
        <v>12374</v>
      </c>
    </row>
    <row r="35501">
      <c r="A35501" s="1" t="s">
        <v>11537</v>
      </c>
    </row>
    <row r="35502">
      <c r="A35502" s="1" t="s">
        <v>12689</v>
      </c>
    </row>
    <row r="35503">
      <c r="A35503" s="1" t="s">
        <v>12690</v>
      </c>
    </row>
    <row r="35505">
      <c r="A35505" s="1" t="s">
        <v>12691</v>
      </c>
    </row>
    <row r="35506">
      <c r="A35506" s="1" t="s">
        <v>12692</v>
      </c>
    </row>
    <row r="35507">
      <c r="A35507" s="1" t="s">
        <v>12693</v>
      </c>
    </row>
    <row r="35509">
      <c r="A35509" s="1" t="s">
        <v>12694</v>
      </c>
    </row>
    <row r="35510">
      <c r="A35510" s="1" t="s">
        <v>3921</v>
      </c>
    </row>
    <row r="35512">
      <c r="A35512" s="1" t="s">
        <v>12695</v>
      </c>
    </row>
    <row r="35513">
      <c r="A35513" s="1" t="s">
        <v>12696</v>
      </c>
    </row>
    <row r="35514">
      <c r="A35514" s="1" t="s">
        <v>12697</v>
      </c>
    </row>
    <row r="35516">
      <c r="A35516" s="1" t="s">
        <v>11500</v>
      </c>
    </row>
    <row r="35517">
      <c r="A35517" s="1" t="s">
        <v>11501</v>
      </c>
    </row>
    <row r="35518">
      <c r="A35518" s="1" t="s">
        <v>11520</v>
      </c>
    </row>
    <row r="35519">
      <c r="A35519" s="1" t="s">
        <v>12698</v>
      </c>
    </row>
    <row r="35520">
      <c r="A35520" s="1" t="s">
        <v>12691</v>
      </c>
    </row>
    <row r="35521">
      <c r="A35521" s="1" t="s">
        <v>12692</v>
      </c>
    </row>
    <row r="35522">
      <c r="A35522" s="1" t="s">
        <v>12693</v>
      </c>
    </row>
    <row r="35523">
      <c r="A35523" s="1" t="s">
        <v>12694</v>
      </c>
    </row>
    <row r="35524">
      <c r="A35524" s="1" t="s">
        <v>3921</v>
      </c>
    </row>
    <row r="35525">
      <c r="A35525" s="1" t="s">
        <v>12695</v>
      </c>
    </row>
    <row r="35526">
      <c r="A35526" s="1" t="s">
        <v>12696</v>
      </c>
    </row>
    <row r="35527">
      <c r="A35527" s="1" t="s">
        <v>12697</v>
      </c>
    </row>
    <row r="35528">
      <c r="A35528" s="1" t="s">
        <v>11500</v>
      </c>
    </row>
    <row r="35529">
      <c r="A35529" s="1" t="s">
        <v>11501</v>
      </c>
    </row>
    <row r="35530">
      <c r="A35530" s="1" t="s">
        <v>12699</v>
      </c>
    </row>
    <row r="35531">
      <c r="A35531" s="1" t="s">
        <v>12700</v>
      </c>
    </row>
    <row r="35533">
      <c r="A35533" s="1" t="s">
        <v>3907</v>
      </c>
    </row>
    <row r="35534">
      <c r="A35534" s="1" t="s">
        <v>3908</v>
      </c>
    </row>
    <row r="35536">
      <c r="A35536" s="1" t="s">
        <v>3909</v>
      </c>
    </row>
    <row r="35538">
      <c r="A35538" s="1" t="s">
        <v>3910</v>
      </c>
    </row>
    <row r="35539">
      <c r="A35539" s="1" t="s">
        <v>3911</v>
      </c>
    </row>
    <row r="35541">
      <c r="A35541" s="1" t="s">
        <v>3912</v>
      </c>
    </row>
    <row r="35543">
      <c r="A35543" s="1" t="s">
        <v>3913</v>
      </c>
    </row>
    <row r="35544">
      <c r="A35544" s="1" t="s">
        <v>3914</v>
      </c>
    </row>
    <row r="35546">
      <c r="A35546" s="1" t="s">
        <v>3326</v>
      </c>
    </row>
    <row r="35547">
      <c r="A35547" s="1" t="s">
        <v>3327</v>
      </c>
    </row>
    <row r="35548">
      <c r="A35548" s="1" t="s">
        <v>3328</v>
      </c>
    </row>
    <row r="35549">
      <c r="A35549" s="1" t="s">
        <v>3862</v>
      </c>
    </row>
    <row r="35550">
      <c r="A35550" s="1" t="s">
        <v>3907</v>
      </c>
    </row>
    <row r="35551">
      <c r="A35551" s="1" t="s">
        <v>3908</v>
      </c>
    </row>
    <row r="35552">
      <c r="A35552" s="1" t="s">
        <v>3909</v>
      </c>
    </row>
    <row r="35553">
      <c r="A35553" s="1" t="s">
        <v>3910</v>
      </c>
    </row>
    <row r="35554">
      <c r="A35554" s="1" t="s">
        <v>3911</v>
      </c>
    </row>
    <row r="35555">
      <c r="A35555" s="1" t="s">
        <v>3912</v>
      </c>
    </row>
    <row r="35556">
      <c r="A35556" s="1" t="s">
        <v>3913</v>
      </c>
    </row>
    <row r="35557">
      <c r="A35557" s="1" t="s">
        <v>3914</v>
      </c>
    </row>
    <row r="35558">
      <c r="A35558" s="1" t="s">
        <v>3326</v>
      </c>
    </row>
    <row r="35559">
      <c r="A35559" s="1" t="s">
        <v>3327</v>
      </c>
    </row>
    <row r="35560">
      <c r="A35560" s="1" t="s">
        <v>3915</v>
      </c>
    </row>
    <row r="35561">
      <c r="A35561" s="1" t="s">
        <v>12701</v>
      </c>
    </row>
    <row r="35563">
      <c r="A35563" s="1" t="s">
        <v>3884</v>
      </c>
    </row>
    <row r="35564">
      <c r="A35564" s="1" t="s">
        <v>3894</v>
      </c>
    </row>
    <row r="35565">
      <c r="A35565" s="1" t="s">
        <v>3895</v>
      </c>
    </row>
    <row r="35566">
      <c r="A35566" s="1" t="s">
        <v>3896</v>
      </c>
    </row>
    <row r="35568">
      <c r="A35568" s="1" t="s">
        <v>3897</v>
      </c>
    </row>
    <row r="35569">
      <c r="A35569" s="1" t="s">
        <v>3898</v>
      </c>
    </row>
    <row r="35571">
      <c r="A35571" s="1" t="s">
        <v>3899</v>
      </c>
    </row>
    <row r="35573">
      <c r="A35573" s="1" t="s">
        <v>3900</v>
      </c>
    </row>
    <row r="35574">
      <c r="A35574" s="1" t="s">
        <v>3901</v>
      </c>
    </row>
    <row r="35576">
      <c r="A35576" s="1" t="s">
        <v>3902</v>
      </c>
    </row>
    <row r="35577">
      <c r="A35577" s="1" t="s">
        <v>3903</v>
      </c>
    </row>
    <row r="35579">
      <c r="A35579" s="1" t="s">
        <v>3326</v>
      </c>
    </row>
    <row r="35580">
      <c r="A35580" s="1" t="s">
        <v>3327</v>
      </c>
    </row>
    <row r="35581">
      <c r="A35581" s="1" t="s">
        <v>3328</v>
      </c>
    </row>
    <row r="35582">
      <c r="A35582" s="1" t="s">
        <v>3904</v>
      </c>
    </row>
    <row r="35583">
      <c r="A35583" s="1" t="s">
        <v>3884</v>
      </c>
    </row>
    <row r="35584">
      <c r="A35584" s="1" t="s">
        <v>3894</v>
      </c>
    </row>
    <row r="35585">
      <c r="A35585" s="1" t="s">
        <v>3895</v>
      </c>
    </row>
    <row r="35586">
      <c r="A35586" s="1" t="s">
        <v>3896</v>
      </c>
    </row>
    <row r="35587">
      <c r="A35587" s="1" t="s">
        <v>3897</v>
      </c>
    </row>
    <row r="35588">
      <c r="A35588" s="1" t="s">
        <v>3898</v>
      </c>
    </row>
    <row r="35589">
      <c r="A35589" s="1" t="s">
        <v>3899</v>
      </c>
    </row>
    <row r="35590">
      <c r="A35590" s="1" t="s">
        <v>3900</v>
      </c>
    </row>
    <row r="35591">
      <c r="A35591" s="1" t="s">
        <v>3901</v>
      </c>
    </row>
    <row r="35592">
      <c r="A35592" s="1" t="s">
        <v>3902</v>
      </c>
    </row>
    <row r="35593">
      <c r="A35593" s="1" t="s">
        <v>3903</v>
      </c>
    </row>
    <row r="35594">
      <c r="A35594" s="1" t="s">
        <v>3326</v>
      </c>
    </row>
    <row r="35595">
      <c r="A35595" s="1" t="s">
        <v>3327</v>
      </c>
    </row>
    <row r="35596">
      <c r="A35596" s="1" t="s">
        <v>3905</v>
      </c>
    </row>
    <row r="35597">
      <c r="A35597" s="1" t="s">
        <v>12702</v>
      </c>
    </row>
    <row r="35598">
      <c r="A35598" s="1" t="s">
        <v>12703</v>
      </c>
    </row>
    <row r="35600">
      <c r="A35600" s="1" t="s">
        <v>12704</v>
      </c>
    </row>
    <row r="35601">
      <c r="A35601" s="1" t="s">
        <v>12705</v>
      </c>
    </row>
    <row r="35602">
      <c r="A35602" s="1" t="s">
        <v>12706</v>
      </c>
    </row>
    <row r="35604">
      <c r="A35604" s="1" t="s">
        <v>12707</v>
      </c>
    </row>
    <row r="35605">
      <c r="A35605" s="1" t="s">
        <v>12708</v>
      </c>
    </row>
    <row r="35606">
      <c r="A35606" s="1" t="s">
        <v>3895</v>
      </c>
    </row>
    <row r="35607">
      <c r="A35607" s="1" t="s">
        <v>12709</v>
      </c>
    </row>
    <row r="35609">
      <c r="A35609" s="1" t="s">
        <v>11500</v>
      </c>
    </row>
    <row r="35610">
      <c r="A35610" s="1" t="s">
        <v>11501</v>
      </c>
    </row>
    <row r="35611">
      <c r="A35611" s="1" t="s">
        <v>11502</v>
      </c>
    </row>
    <row r="35613">
      <c r="A35613" s="1" t="s">
        <v>5352</v>
      </c>
    </row>
    <row r="35614">
      <c r="A35614" s="1" t="s">
        <v>12710</v>
      </c>
    </row>
    <row r="35615">
      <c r="A35615" s="1" t="s">
        <v>12703</v>
      </c>
    </row>
    <row r="35616">
      <c r="A35616" s="1" t="s">
        <v>12704</v>
      </c>
    </row>
    <row r="35617">
      <c r="A35617" s="1" t="s">
        <v>12705</v>
      </c>
    </row>
    <row r="35618">
      <c r="A35618" s="1" t="s">
        <v>12706</v>
      </c>
    </row>
    <row r="35619">
      <c r="A35619" s="1" t="s">
        <v>12707</v>
      </c>
    </row>
    <row r="35620">
      <c r="A35620" s="1" t="s">
        <v>12708</v>
      </c>
    </row>
    <row r="35621">
      <c r="A35621" s="1" t="s">
        <v>3895</v>
      </c>
    </row>
    <row r="35622">
      <c r="A35622" s="1" t="s">
        <v>12709</v>
      </c>
    </row>
    <row r="35623">
      <c r="A35623" s="1" t="s">
        <v>11500</v>
      </c>
    </row>
    <row r="35624">
      <c r="A35624" s="1" t="s">
        <v>11501</v>
      </c>
    </row>
    <row r="35625">
      <c r="A35625" s="1" t="s">
        <v>11502</v>
      </c>
    </row>
    <row r="35626">
      <c r="A35626" s="1" t="s">
        <v>12711</v>
      </c>
    </row>
    <row r="35627">
      <c r="A35627" s="1" t="s">
        <v>12712</v>
      </c>
    </row>
    <row r="35628">
      <c r="A35628" s="1" t="s">
        <v>12713</v>
      </c>
    </row>
    <row r="35630">
      <c r="A35630" s="1" t="s">
        <v>12714</v>
      </c>
    </row>
    <row r="35631">
      <c r="A35631" s="1" t="s">
        <v>12715</v>
      </c>
    </row>
    <row r="35633">
      <c r="A35633" s="1" t="s">
        <v>12716</v>
      </c>
    </row>
    <row r="35634">
      <c r="A35634" s="1" t="s">
        <v>12717</v>
      </c>
    </row>
    <row r="35636">
      <c r="A35636" s="1" t="s">
        <v>3873</v>
      </c>
    </row>
    <row r="35638">
      <c r="A35638" s="1" t="s">
        <v>11500</v>
      </c>
    </row>
    <row r="35639">
      <c r="A35639" s="1" t="s">
        <v>11501</v>
      </c>
    </row>
    <row r="35640">
      <c r="A35640" s="1" t="s">
        <v>11520</v>
      </c>
    </row>
    <row r="35641">
      <c r="A35641" s="1" t="s">
        <v>12718</v>
      </c>
    </row>
    <row r="35642">
      <c r="A35642" s="1" t="s">
        <v>12713</v>
      </c>
    </row>
    <row r="35643">
      <c r="A35643" s="1" t="s">
        <v>12714</v>
      </c>
    </row>
    <row r="35644">
      <c r="A35644" s="1" t="s">
        <v>12715</v>
      </c>
    </row>
    <row r="35645">
      <c r="A35645" s="1" t="s">
        <v>12716</v>
      </c>
    </row>
    <row r="35646">
      <c r="A35646" s="1" t="s">
        <v>12717</v>
      </c>
    </row>
    <row r="35647">
      <c r="A35647" s="1" t="s">
        <v>3873</v>
      </c>
    </row>
    <row r="35648">
      <c r="A35648" s="1" t="s">
        <v>11500</v>
      </c>
    </row>
    <row r="35649">
      <c r="A35649" s="1" t="s">
        <v>11501</v>
      </c>
    </row>
    <row r="35650">
      <c r="A35650" s="1" t="s">
        <v>12719</v>
      </c>
    </row>
    <row r="35651">
      <c r="A35651" s="1" t="s">
        <v>12720</v>
      </c>
    </row>
    <row r="35653">
      <c r="A35653" s="1" t="s">
        <v>12721</v>
      </c>
    </row>
    <row r="35655">
      <c r="A35655" s="1" t="s">
        <v>3847</v>
      </c>
    </row>
    <row r="35656">
      <c r="A35656" s="1" t="s">
        <v>3848</v>
      </c>
    </row>
    <row r="35657">
      <c r="A35657" s="1" t="s">
        <v>12722</v>
      </c>
    </row>
    <row r="35658">
      <c r="A35658" s="1" t="s">
        <v>12723</v>
      </c>
    </row>
    <row r="35660">
      <c r="A35660" s="1" t="s">
        <v>12724</v>
      </c>
    </row>
    <row r="35661">
      <c r="A35661" s="1" t="s">
        <v>12725</v>
      </c>
    </row>
    <row r="35662">
      <c r="A35662" s="1" t="s">
        <v>12726</v>
      </c>
    </row>
    <row r="35663">
      <c r="A35663" s="1" t="s">
        <v>12727</v>
      </c>
    </row>
    <row r="35664">
      <c r="A35664" s="1" t="s">
        <v>12728</v>
      </c>
    </row>
    <row r="35665">
      <c r="A35665" s="1" t="s">
        <v>12729</v>
      </c>
    </row>
    <row r="35666">
      <c r="A35666" s="1" t="s">
        <v>12730</v>
      </c>
    </row>
    <row r="35668">
      <c r="A35668" s="1" t="s">
        <v>12731</v>
      </c>
    </row>
    <row r="35670">
      <c r="A35670" s="1" t="s">
        <v>12732</v>
      </c>
    </row>
    <row r="35671">
      <c r="A35671" s="1" t="s">
        <v>12733</v>
      </c>
    </row>
    <row r="35672">
      <c r="A35672" s="1" t="s">
        <v>12734</v>
      </c>
    </row>
    <row r="35673">
      <c r="A35673" s="1" t="s">
        <v>3861</v>
      </c>
    </row>
    <row r="35675">
      <c r="A35675" s="1" t="s">
        <v>7352</v>
      </c>
    </row>
    <row r="35676">
      <c r="A35676" s="1" t="s">
        <v>12374</v>
      </c>
    </row>
    <row r="35677">
      <c r="A35677" s="1" t="s">
        <v>11537</v>
      </c>
    </row>
    <row r="35679">
      <c r="A35679" s="1" t="s">
        <v>12510</v>
      </c>
    </row>
    <row r="35681">
      <c r="A35681" s="1" t="s">
        <v>7746</v>
      </c>
    </row>
    <row r="35682">
      <c r="A35682" s="1" t="s">
        <v>12517</v>
      </c>
    </row>
    <row r="35683">
      <c r="A35683" s="1" t="s">
        <v>12721</v>
      </c>
    </row>
    <row r="35684">
      <c r="A35684" s="1" t="s">
        <v>3847</v>
      </c>
    </row>
    <row r="35685">
      <c r="A35685" s="1" t="s">
        <v>3848</v>
      </c>
    </row>
    <row r="35686">
      <c r="A35686" s="1" t="s">
        <v>12722</v>
      </c>
    </row>
    <row r="35687">
      <c r="A35687" s="1" t="s">
        <v>12723</v>
      </c>
    </row>
    <row r="35688">
      <c r="A35688" s="1" t="s">
        <v>12724</v>
      </c>
    </row>
    <row r="35689">
      <c r="A35689" s="1" t="s">
        <v>12725</v>
      </c>
    </row>
    <row r="35690">
      <c r="A35690" s="1" t="s">
        <v>12726</v>
      </c>
    </row>
    <row r="35691">
      <c r="A35691" s="1" t="s">
        <v>12727</v>
      </c>
    </row>
    <row r="35692">
      <c r="A35692" s="1" t="s">
        <v>12728</v>
      </c>
    </row>
    <row r="35693">
      <c r="A35693" s="1" t="s">
        <v>12729</v>
      </c>
    </row>
    <row r="35694">
      <c r="A35694" s="1" t="s">
        <v>12730</v>
      </c>
    </row>
    <row r="35695">
      <c r="A35695" s="1" t="s">
        <v>12731</v>
      </c>
    </row>
    <row r="35696">
      <c r="A35696" s="1" t="s">
        <v>12732</v>
      </c>
    </row>
    <row r="35697">
      <c r="A35697" s="1" t="s">
        <v>12733</v>
      </c>
    </row>
    <row r="35698">
      <c r="A35698" s="1" t="s">
        <v>12734</v>
      </c>
    </row>
    <row r="35699">
      <c r="A35699" s="1" t="s">
        <v>3861</v>
      </c>
    </row>
    <row r="35700">
      <c r="A35700" s="1" t="s">
        <v>7352</v>
      </c>
    </row>
    <row r="35701">
      <c r="A35701" s="1" t="s">
        <v>12374</v>
      </c>
    </row>
    <row r="35702">
      <c r="A35702" s="1" t="s">
        <v>11537</v>
      </c>
    </row>
    <row r="35703">
      <c r="A35703" s="1" t="s">
        <v>12735</v>
      </c>
    </row>
    <row r="35704">
      <c r="A35704" s="1" t="s">
        <v>12736</v>
      </c>
    </row>
    <row r="35706">
      <c r="A35706" s="1" t="s">
        <v>3790</v>
      </c>
    </row>
    <row r="35707">
      <c r="A35707" s="1" t="s">
        <v>12737</v>
      </c>
    </row>
    <row r="35708">
      <c r="A35708" s="1" t="s">
        <v>12738</v>
      </c>
    </row>
    <row r="35710">
      <c r="A35710" s="1" t="s">
        <v>12739</v>
      </c>
    </row>
    <row r="35712">
      <c r="A35712" s="1" t="s">
        <v>12740</v>
      </c>
    </row>
    <row r="35714">
      <c r="A35714" s="1" t="s">
        <v>12741</v>
      </c>
    </row>
    <row r="35716">
      <c r="A35716" s="1" t="s">
        <v>12742</v>
      </c>
    </row>
    <row r="35718">
      <c r="A35718" s="1" t="s">
        <v>12743</v>
      </c>
    </row>
    <row r="35719">
      <c r="A35719" s="1" t="s">
        <v>12744</v>
      </c>
    </row>
    <row r="35720">
      <c r="A35720" s="1" t="s">
        <v>12745</v>
      </c>
    </row>
    <row r="35721">
      <c r="A35721" s="1" t="s">
        <v>12746</v>
      </c>
    </row>
    <row r="35722">
      <c r="A35722" s="1" t="s">
        <v>12747</v>
      </c>
    </row>
    <row r="35723">
      <c r="A35723" s="1" t="s">
        <v>3839</v>
      </c>
    </row>
    <row r="35724">
      <c r="A35724" s="1" t="s">
        <v>12748</v>
      </c>
    </row>
    <row r="35725">
      <c r="A35725" s="1" t="s">
        <v>3841</v>
      </c>
    </row>
    <row r="35726">
      <c r="A35726" s="1" t="s">
        <v>12749</v>
      </c>
    </row>
    <row r="35728">
      <c r="A35728" s="1" t="s">
        <v>12750</v>
      </c>
    </row>
    <row r="35729">
      <c r="A35729" s="1" t="s">
        <v>12751</v>
      </c>
    </row>
    <row r="35731">
      <c r="A35731" s="1" t="s">
        <v>11500</v>
      </c>
    </row>
    <row r="35732">
      <c r="A35732" s="1" t="s">
        <v>11501</v>
      </c>
    </row>
    <row r="35733">
      <c r="A35733" s="1" t="s">
        <v>11520</v>
      </c>
    </row>
    <row r="35735">
      <c r="A35735" s="1" t="s">
        <v>1208</v>
      </c>
    </row>
    <row r="35736">
      <c r="A35736" s="1" t="s">
        <v>12752</v>
      </c>
    </row>
    <row r="35737">
      <c r="A35737" s="1" t="s">
        <v>12737</v>
      </c>
    </row>
    <row r="35738">
      <c r="A35738" s="1" t="s">
        <v>12738</v>
      </c>
    </row>
    <row r="35739">
      <c r="A35739" s="1" t="s">
        <v>12739</v>
      </c>
    </row>
    <row r="35740">
      <c r="A35740" s="1" t="s">
        <v>12740</v>
      </c>
    </row>
    <row r="35741">
      <c r="A35741" s="1" t="s">
        <v>12741</v>
      </c>
    </row>
    <row r="35742">
      <c r="A35742" s="1" t="s">
        <v>12742</v>
      </c>
    </row>
    <row r="35743">
      <c r="A35743" s="1" t="s">
        <v>12743</v>
      </c>
    </row>
    <row r="35744">
      <c r="A35744" s="1" t="s">
        <v>12744</v>
      </c>
    </row>
    <row r="35745">
      <c r="A35745" s="1" t="s">
        <v>12745</v>
      </c>
    </row>
    <row r="35746">
      <c r="A35746" s="1" t="s">
        <v>12746</v>
      </c>
    </row>
    <row r="35747">
      <c r="A35747" s="1" t="s">
        <v>12747</v>
      </c>
    </row>
    <row r="35748">
      <c r="A35748" s="1" t="s">
        <v>3839</v>
      </c>
    </row>
    <row r="35749">
      <c r="A35749" s="1" t="s">
        <v>12748</v>
      </c>
    </row>
    <row r="35750">
      <c r="A35750" s="1" t="s">
        <v>3841</v>
      </c>
    </row>
    <row r="35751">
      <c r="A35751" s="1" t="s">
        <v>12749</v>
      </c>
    </row>
    <row r="35752">
      <c r="A35752" s="1" t="s">
        <v>12750</v>
      </c>
    </row>
    <row r="35753">
      <c r="A35753" s="1" t="s">
        <v>12751</v>
      </c>
    </row>
    <row r="35754">
      <c r="A35754" s="1" t="s">
        <v>11500</v>
      </c>
    </row>
    <row r="35755">
      <c r="A35755" s="1" t="s">
        <v>11501</v>
      </c>
    </row>
    <row r="35756">
      <c r="A35756" s="1" t="s">
        <v>12753</v>
      </c>
    </row>
    <row r="35757">
      <c r="A35757" s="1" t="s">
        <v>12754</v>
      </c>
    </row>
    <row r="35759">
      <c r="A35759" s="1" t="s">
        <v>12755</v>
      </c>
    </row>
    <row r="35760">
      <c r="A35760" s="1" t="s">
        <v>12756</v>
      </c>
    </row>
    <row r="35762">
      <c r="A35762" s="1" t="s">
        <v>12757</v>
      </c>
    </row>
    <row r="35763">
      <c r="A35763" s="1" t="s">
        <v>12758</v>
      </c>
    </row>
    <row r="35765">
      <c r="A35765" s="1" t="s">
        <v>12759</v>
      </c>
    </row>
    <row r="35767">
      <c r="A35767" s="1" t="s">
        <v>12760</v>
      </c>
    </row>
    <row r="35769">
      <c r="A35769" s="1" t="s">
        <v>12761</v>
      </c>
    </row>
    <row r="35770">
      <c r="A35770" s="1" t="s">
        <v>12762</v>
      </c>
    </row>
    <row r="35771">
      <c r="A35771" s="1" t="s">
        <v>12763</v>
      </c>
    </row>
    <row r="35773">
      <c r="A35773" s="1" t="s">
        <v>12764</v>
      </c>
    </row>
    <row r="35775">
      <c r="A35775" s="1" t="s">
        <v>12765</v>
      </c>
    </row>
    <row r="35777">
      <c r="A35777" s="1" t="s">
        <v>12766</v>
      </c>
    </row>
    <row r="35779">
      <c r="A35779" s="1" t="s">
        <v>12767</v>
      </c>
    </row>
    <row r="35781">
      <c r="A35781" s="1" t="s">
        <v>7352</v>
      </c>
    </row>
    <row r="35782">
      <c r="A35782" s="1" t="s">
        <v>12374</v>
      </c>
    </row>
    <row r="35783">
      <c r="A35783" s="1" t="s">
        <v>11537</v>
      </c>
    </row>
    <row r="35785">
      <c r="A35785" s="1" t="s">
        <v>12688</v>
      </c>
    </row>
    <row r="35787">
      <c r="A35787" s="1" t="s">
        <v>7746</v>
      </c>
    </row>
    <row r="35788">
      <c r="A35788" s="1" t="s">
        <v>12768</v>
      </c>
    </row>
    <row r="35789">
      <c r="A35789" s="1" t="s">
        <v>12756</v>
      </c>
    </row>
    <row r="35790">
      <c r="A35790" s="1" t="s">
        <v>12757</v>
      </c>
    </row>
    <row r="35791">
      <c r="A35791" s="1" t="s">
        <v>12758</v>
      </c>
    </row>
    <row r="35792">
      <c r="A35792" s="1" t="s">
        <v>12759</v>
      </c>
    </row>
    <row r="35793">
      <c r="A35793" s="1" t="s">
        <v>12760</v>
      </c>
    </row>
    <row r="35794">
      <c r="A35794" s="1" t="s">
        <v>12761</v>
      </c>
    </row>
    <row r="35795">
      <c r="A35795" s="1" t="s">
        <v>12762</v>
      </c>
    </row>
    <row r="35796">
      <c r="A35796" s="1" t="s">
        <v>12763</v>
      </c>
    </row>
    <row r="35797">
      <c r="A35797" s="1" t="s">
        <v>12764</v>
      </c>
    </row>
    <row r="35798">
      <c r="A35798" s="1" t="s">
        <v>12765</v>
      </c>
    </row>
    <row r="35799">
      <c r="A35799" s="1" t="s">
        <v>12766</v>
      </c>
    </row>
    <row r="35800">
      <c r="A35800" s="1" t="s">
        <v>12767</v>
      </c>
    </row>
    <row r="35801">
      <c r="A35801" s="1" t="s">
        <v>7352</v>
      </c>
    </row>
    <row r="35802">
      <c r="A35802" s="1" t="s">
        <v>12374</v>
      </c>
    </row>
    <row r="35803">
      <c r="A35803" s="1" t="s">
        <v>11537</v>
      </c>
    </row>
    <row r="35804">
      <c r="A35804" s="1" t="s">
        <v>12769</v>
      </c>
    </row>
    <row r="35805">
      <c r="A35805" s="1" t="s">
        <v>12770</v>
      </c>
    </row>
    <row r="35807">
      <c r="A35807" s="1" t="s">
        <v>12771</v>
      </c>
    </row>
    <row r="35808">
      <c r="A35808" s="1" t="s">
        <v>3775</v>
      </c>
    </row>
    <row r="35810">
      <c r="A35810" s="1" t="s">
        <v>12772</v>
      </c>
    </row>
    <row r="35811">
      <c r="A35811" s="1" t="s">
        <v>12773</v>
      </c>
    </row>
    <row r="35813">
      <c r="A35813" s="1" t="s">
        <v>12774</v>
      </c>
    </row>
    <row r="35814">
      <c r="A35814" s="1" t="s">
        <v>12775</v>
      </c>
    </row>
    <row r="35816">
      <c r="A35816" s="1" t="s">
        <v>12776</v>
      </c>
    </row>
    <row r="35818">
      <c r="A35818" s="1" t="s">
        <v>12777</v>
      </c>
    </row>
    <row r="35820">
      <c r="A35820" s="1" t="s">
        <v>12778</v>
      </c>
    </row>
    <row r="35821">
      <c r="A35821" s="1" t="s">
        <v>12779</v>
      </c>
    </row>
    <row r="35823">
      <c r="A35823" s="1" t="s">
        <v>7352</v>
      </c>
    </row>
    <row r="35824">
      <c r="A35824" s="1" t="s">
        <v>12374</v>
      </c>
    </row>
    <row r="35825">
      <c r="A35825" s="1" t="s">
        <v>11537</v>
      </c>
    </row>
    <row r="35827">
      <c r="A35827" s="1" t="s">
        <v>3425</v>
      </c>
    </row>
    <row r="35828">
      <c r="A35828" s="1" t="s">
        <v>12780</v>
      </c>
    </row>
    <row r="35829">
      <c r="A35829" s="1" t="s">
        <v>3775</v>
      </c>
    </row>
    <row r="35830">
      <c r="A35830" s="1" t="s">
        <v>12772</v>
      </c>
    </row>
    <row r="35831">
      <c r="A35831" s="1" t="s">
        <v>12773</v>
      </c>
    </row>
    <row r="35832">
      <c r="A35832" s="1" t="s">
        <v>12774</v>
      </c>
    </row>
    <row r="35833">
      <c r="A35833" s="1" t="s">
        <v>12775</v>
      </c>
    </row>
    <row r="35834">
      <c r="A35834" s="1" t="s">
        <v>12776</v>
      </c>
    </row>
    <row r="35835">
      <c r="A35835" s="1" t="s">
        <v>12777</v>
      </c>
    </row>
    <row r="35836">
      <c r="A35836" s="1" t="s">
        <v>12778</v>
      </c>
    </row>
    <row r="35837">
      <c r="A35837" s="1" t="s">
        <v>12779</v>
      </c>
    </row>
    <row r="35838">
      <c r="A35838" s="1" t="s">
        <v>7352</v>
      </c>
    </row>
    <row r="35839">
      <c r="A35839" s="1" t="s">
        <v>12374</v>
      </c>
    </row>
    <row r="35840">
      <c r="A35840" s="1" t="s">
        <v>11537</v>
      </c>
    </row>
    <row r="35841">
      <c r="A35841" s="1" t="s">
        <v>12781</v>
      </c>
    </row>
    <row r="35842">
      <c r="A35842" s="1" t="s">
        <v>12782</v>
      </c>
    </row>
    <row r="35844">
      <c r="A35844" s="1" t="s">
        <v>12783</v>
      </c>
    </row>
    <row r="35845">
      <c r="A35845" s="1" t="s">
        <v>12784</v>
      </c>
    </row>
    <row r="35846">
      <c r="A35846" s="1" t="s">
        <v>3754</v>
      </c>
    </row>
    <row r="35847">
      <c r="A35847" s="1" t="s">
        <v>12785</v>
      </c>
    </row>
    <row r="35848">
      <c r="A35848" s="1" t="s">
        <v>3756</v>
      </c>
    </row>
    <row r="35850">
      <c r="A35850" s="1" t="s">
        <v>12786</v>
      </c>
    </row>
    <row r="35851">
      <c r="A35851" s="1" t="s">
        <v>12787</v>
      </c>
    </row>
    <row r="35853">
      <c r="A35853" s="1" t="s">
        <v>12788</v>
      </c>
    </row>
    <row r="35855">
      <c r="A35855" s="1" t="s">
        <v>12789</v>
      </c>
    </row>
    <row r="35856">
      <c r="A35856" s="1" t="s">
        <v>12790</v>
      </c>
    </row>
    <row r="35858">
      <c r="A35858" s="1" t="s">
        <v>1208</v>
      </c>
    </row>
    <row r="35860">
      <c r="A35860" s="1" t="s">
        <v>12791</v>
      </c>
    </row>
    <row r="35862">
      <c r="A35862" s="1" t="s">
        <v>11500</v>
      </c>
    </row>
    <row r="35863">
      <c r="A35863" s="1" t="s">
        <v>11501</v>
      </c>
    </row>
    <row r="35864">
      <c r="A35864" s="1" t="s">
        <v>11520</v>
      </c>
    </row>
    <row r="35866">
      <c r="A35866" s="1" t="s">
        <v>1208</v>
      </c>
    </row>
    <row r="35867">
      <c r="A35867" s="1" t="s">
        <v>12792</v>
      </c>
    </row>
    <row r="35868">
      <c r="A35868" s="1" t="s">
        <v>12784</v>
      </c>
    </row>
    <row r="35869">
      <c r="A35869" s="1" t="s">
        <v>3754</v>
      </c>
    </row>
    <row r="35870">
      <c r="A35870" s="1" t="s">
        <v>12785</v>
      </c>
    </row>
    <row r="35871">
      <c r="A35871" s="1" t="s">
        <v>3756</v>
      </c>
    </row>
    <row r="35872">
      <c r="A35872" s="1" t="s">
        <v>12786</v>
      </c>
    </row>
    <row r="35873">
      <c r="A35873" s="1" t="s">
        <v>12787</v>
      </c>
    </row>
    <row r="35874">
      <c r="A35874" s="1" t="s">
        <v>12788</v>
      </c>
    </row>
    <row r="35875">
      <c r="A35875" s="1" t="s">
        <v>12789</v>
      </c>
    </row>
    <row r="35876">
      <c r="A35876" s="1" t="s">
        <v>12790</v>
      </c>
    </row>
    <row r="35877">
      <c r="A35877" s="1" t="s">
        <v>12791</v>
      </c>
    </row>
    <row r="35878">
      <c r="A35878" s="1" t="s">
        <v>11500</v>
      </c>
    </row>
    <row r="35879">
      <c r="A35879" s="1" t="s">
        <v>11501</v>
      </c>
    </row>
    <row r="35880">
      <c r="A35880" s="1" t="s">
        <v>12793</v>
      </c>
    </row>
    <row r="35881">
      <c r="A35881" s="1" t="s">
        <v>12794</v>
      </c>
    </row>
    <row r="35882">
      <c r="A35882" s="1" t="s">
        <v>12795</v>
      </c>
    </row>
    <row r="35884">
      <c r="A35884" s="1" t="s">
        <v>12796</v>
      </c>
    </row>
    <row r="35885">
      <c r="A35885" s="1" t="s">
        <v>12797</v>
      </c>
    </row>
    <row r="35887">
      <c r="A35887" s="1" t="s">
        <v>12798</v>
      </c>
    </row>
    <row r="35889">
      <c r="A35889" s="1" t="s">
        <v>12799</v>
      </c>
    </row>
    <row r="35891">
      <c r="A35891" s="1" t="s">
        <v>12800</v>
      </c>
    </row>
    <row r="35892">
      <c r="A35892" s="1" t="s">
        <v>12801</v>
      </c>
    </row>
    <row r="35893">
      <c r="A35893" s="1" t="s">
        <v>12802</v>
      </c>
    </row>
    <row r="35894">
      <c r="A35894" s="1" t="s">
        <v>12803</v>
      </c>
    </row>
    <row r="35895">
      <c r="A35895" s="1" t="s">
        <v>12804</v>
      </c>
    </row>
    <row r="35897">
      <c r="A35897" s="1" t="s">
        <v>3373</v>
      </c>
    </row>
    <row r="35899">
      <c r="A35899" s="1" t="s">
        <v>12805</v>
      </c>
    </row>
    <row r="35901">
      <c r="A35901" s="1" t="s">
        <v>12806</v>
      </c>
    </row>
    <row r="35902">
      <c r="A35902" s="1" t="s">
        <v>12807</v>
      </c>
    </row>
    <row r="35904">
      <c r="A35904" s="1" t="s">
        <v>7352</v>
      </c>
    </row>
    <row r="35905">
      <c r="A35905" s="1" t="s">
        <v>12374</v>
      </c>
    </row>
    <row r="35906">
      <c r="A35906" s="1" t="s">
        <v>11537</v>
      </c>
    </row>
    <row r="35908">
      <c r="A35908" s="1" t="s">
        <v>8411</v>
      </c>
    </row>
    <row r="35910">
      <c r="A35910" s="1" t="s">
        <v>7746</v>
      </c>
    </row>
    <row r="35911">
      <c r="A35911" s="1" t="s">
        <v>12808</v>
      </c>
    </row>
    <row r="35912">
      <c r="A35912" s="1" t="s">
        <v>12795</v>
      </c>
    </row>
    <row r="35913">
      <c r="A35913" s="1" t="s">
        <v>12796</v>
      </c>
    </row>
    <row r="35914">
      <c r="A35914" s="1" t="s">
        <v>12797</v>
      </c>
    </row>
    <row r="35915">
      <c r="A35915" s="1" t="s">
        <v>12798</v>
      </c>
    </row>
    <row r="35916">
      <c r="A35916" s="1" t="s">
        <v>12799</v>
      </c>
    </row>
    <row r="35917">
      <c r="A35917" s="1" t="s">
        <v>12800</v>
      </c>
    </row>
    <row r="35918">
      <c r="A35918" s="1" t="s">
        <v>12801</v>
      </c>
    </row>
    <row r="35919">
      <c r="A35919" s="1" t="s">
        <v>12802</v>
      </c>
    </row>
    <row r="35920">
      <c r="A35920" s="1" t="s">
        <v>12803</v>
      </c>
    </row>
    <row r="35921">
      <c r="A35921" s="1" t="s">
        <v>12804</v>
      </c>
    </row>
    <row r="35922">
      <c r="A35922" s="1" t="s">
        <v>12805</v>
      </c>
    </row>
    <row r="35923">
      <c r="A35923" s="1" t="s">
        <v>12806</v>
      </c>
    </row>
    <row r="35924">
      <c r="A35924" s="1" t="s">
        <v>12807</v>
      </c>
    </row>
    <row r="35925">
      <c r="A35925" s="1" t="s">
        <v>7352</v>
      </c>
    </row>
    <row r="35926">
      <c r="A35926" s="1" t="s">
        <v>12374</v>
      </c>
    </row>
    <row r="35927">
      <c r="A35927" s="1" t="s">
        <v>11537</v>
      </c>
    </row>
    <row r="35928">
      <c r="A35928" s="1" t="s">
        <v>12809</v>
      </c>
    </row>
    <row r="35929">
      <c r="A35929" s="1" t="s">
        <v>12810</v>
      </c>
    </row>
    <row r="35931">
      <c r="A35931" s="1" t="s">
        <v>12811</v>
      </c>
    </row>
    <row r="35932">
      <c r="A35932" s="1" t="s">
        <v>3727</v>
      </c>
    </row>
    <row r="35933">
      <c r="A35933" s="1" t="s">
        <v>12812</v>
      </c>
    </row>
    <row r="35934">
      <c r="A35934" s="1" t="s">
        <v>12813</v>
      </c>
    </row>
    <row r="35935">
      <c r="A35935" s="1" t="s">
        <v>12814</v>
      </c>
    </row>
    <row r="35936">
      <c r="A35936" s="1" t="s">
        <v>12815</v>
      </c>
    </row>
    <row r="35937">
      <c r="A35937" s="1" t="s">
        <v>12816</v>
      </c>
    </row>
    <row r="35938">
      <c r="A35938" s="1" t="s">
        <v>12817</v>
      </c>
    </row>
    <row r="35939">
      <c r="A35939" s="1" t="s">
        <v>12818</v>
      </c>
    </row>
    <row r="35940">
      <c r="A35940" s="1" t="s">
        <v>12819</v>
      </c>
    </row>
    <row r="35942">
      <c r="A35942" s="1" t="s">
        <v>12820</v>
      </c>
    </row>
    <row r="35943">
      <c r="A35943" s="1" t="s">
        <v>12821</v>
      </c>
    </row>
    <row r="35944">
      <c r="A35944" s="1" t="s">
        <v>12822</v>
      </c>
    </row>
    <row r="35945">
      <c r="A35945" s="1" t="s">
        <v>12823</v>
      </c>
    </row>
    <row r="35946">
      <c r="A35946" s="1" t="s">
        <v>8252</v>
      </c>
    </row>
    <row r="35948">
      <c r="A35948" s="1" t="s">
        <v>12824</v>
      </c>
    </row>
    <row r="35950">
      <c r="A35950" s="1" t="s">
        <v>12825</v>
      </c>
    </row>
    <row r="35951">
      <c r="A35951" s="1" t="s">
        <v>12826</v>
      </c>
    </row>
    <row r="35952">
      <c r="A35952" s="1" t="s">
        <v>12827</v>
      </c>
    </row>
    <row r="35953">
      <c r="A35953" s="1" t="s">
        <v>12828</v>
      </c>
    </row>
    <row r="35955">
      <c r="A35955" s="1" t="s">
        <v>5352</v>
      </c>
    </row>
    <row r="35956">
      <c r="A35956" s="1" t="s">
        <v>12829</v>
      </c>
    </row>
    <row r="35957">
      <c r="A35957" s="1" t="s">
        <v>3727</v>
      </c>
    </row>
    <row r="35958">
      <c r="A35958" s="1" t="s">
        <v>12812</v>
      </c>
    </row>
    <row r="35959">
      <c r="A35959" s="1" t="s">
        <v>12813</v>
      </c>
    </row>
    <row r="35960">
      <c r="A35960" s="1" t="s">
        <v>12814</v>
      </c>
    </row>
    <row r="35961">
      <c r="A35961" s="1" t="s">
        <v>12815</v>
      </c>
    </row>
    <row r="35962">
      <c r="A35962" s="1" t="s">
        <v>12816</v>
      </c>
    </row>
    <row r="35963">
      <c r="A35963" s="1" t="s">
        <v>12817</v>
      </c>
    </row>
    <row r="35964">
      <c r="A35964" s="1" t="s">
        <v>12818</v>
      </c>
    </row>
    <row r="35965">
      <c r="A35965" s="1" t="s">
        <v>12819</v>
      </c>
    </row>
    <row r="35966">
      <c r="A35966" s="1" t="s">
        <v>12820</v>
      </c>
    </row>
    <row r="35967">
      <c r="A35967" s="1" t="s">
        <v>12821</v>
      </c>
    </row>
    <row r="35968">
      <c r="A35968" s="1" t="s">
        <v>12822</v>
      </c>
    </row>
    <row r="35969">
      <c r="A35969" s="1" t="s">
        <v>12823</v>
      </c>
    </row>
    <row r="35970">
      <c r="A35970" s="1" t="s">
        <v>12824</v>
      </c>
    </row>
    <row r="35971">
      <c r="A35971" s="1" t="s">
        <v>12825</v>
      </c>
    </row>
    <row r="35972">
      <c r="A35972" s="1" t="s">
        <v>12826</v>
      </c>
    </row>
    <row r="35973">
      <c r="A35973" s="1" t="s">
        <v>12827</v>
      </c>
    </row>
    <row r="35974">
      <c r="A35974" s="1" t="s">
        <v>12828</v>
      </c>
    </row>
    <row r="35975">
      <c r="A35975" s="1" t="s">
        <v>12830</v>
      </c>
    </row>
    <row r="35976">
      <c r="A35976" s="1" t="s">
        <v>12831</v>
      </c>
    </row>
    <row r="35977">
      <c r="A35977" s="1" t="s">
        <v>12832</v>
      </c>
    </row>
    <row r="35979">
      <c r="A35979" s="1" t="s">
        <v>12833</v>
      </c>
    </row>
    <row r="35981">
      <c r="A35981" s="1" t="s">
        <v>12834</v>
      </c>
    </row>
    <row r="35982">
      <c r="A35982" s="1" t="s">
        <v>12835</v>
      </c>
    </row>
    <row r="35983">
      <c r="A35983" s="1" t="s">
        <v>12836</v>
      </c>
    </row>
    <row r="35984">
      <c r="A35984" s="1" t="s">
        <v>12837</v>
      </c>
    </row>
    <row r="35985">
      <c r="A35985" s="1" t="s">
        <v>3716</v>
      </c>
    </row>
    <row r="35987">
      <c r="A35987" s="1" t="s">
        <v>12838</v>
      </c>
    </row>
    <row r="35989">
      <c r="A35989" s="1" t="s">
        <v>12839</v>
      </c>
    </row>
    <row r="35991">
      <c r="A35991" s="1" t="s">
        <v>12840</v>
      </c>
    </row>
    <row r="35993">
      <c r="A35993" s="1" t="s">
        <v>12841</v>
      </c>
    </row>
    <row r="35994">
      <c r="A35994" s="1" t="s">
        <v>12842</v>
      </c>
    </row>
    <row r="35995">
      <c r="A35995" s="1" t="s">
        <v>12843</v>
      </c>
    </row>
    <row r="35997">
      <c r="A35997" s="1" t="s">
        <v>11500</v>
      </c>
    </row>
    <row r="35998">
      <c r="A35998" s="1" t="s">
        <v>11501</v>
      </c>
    </row>
    <row r="35999">
      <c r="A35999" s="1" t="s">
        <v>11520</v>
      </c>
    </row>
    <row r="36000">
      <c r="A36000" s="1" t="s">
        <v>12844</v>
      </c>
    </row>
    <row r="36001">
      <c r="A36001" s="1" t="s">
        <v>12832</v>
      </c>
    </row>
    <row r="36002">
      <c r="A36002" s="1" t="s">
        <v>12833</v>
      </c>
    </row>
    <row r="36003">
      <c r="A36003" s="1" t="s">
        <v>12834</v>
      </c>
    </row>
    <row r="36004">
      <c r="A36004" s="1" t="s">
        <v>12835</v>
      </c>
    </row>
    <row r="36005">
      <c r="A36005" s="1" t="s">
        <v>12836</v>
      </c>
    </row>
    <row r="36006">
      <c r="A36006" s="1" t="s">
        <v>12837</v>
      </c>
    </row>
    <row r="36007">
      <c r="A36007" s="1" t="s">
        <v>3716</v>
      </c>
    </row>
    <row r="36008">
      <c r="A36008" s="1" t="s">
        <v>12838</v>
      </c>
    </row>
    <row r="36009">
      <c r="A36009" s="1" t="s">
        <v>12839</v>
      </c>
    </row>
    <row r="36010">
      <c r="A36010" s="1" t="s">
        <v>12840</v>
      </c>
    </row>
    <row r="36011">
      <c r="A36011" s="1" t="s">
        <v>12841</v>
      </c>
    </row>
    <row r="36012">
      <c r="A36012" s="1" t="s">
        <v>12842</v>
      </c>
    </row>
    <row r="36013">
      <c r="A36013" s="1" t="s">
        <v>12843</v>
      </c>
    </row>
    <row r="36014">
      <c r="A36014" s="1" t="s">
        <v>11500</v>
      </c>
    </row>
    <row r="36015">
      <c r="A36015" s="1" t="s">
        <v>11501</v>
      </c>
    </row>
    <row r="36016">
      <c r="A36016" s="1" t="s">
        <v>12845</v>
      </c>
    </row>
    <row r="36017">
      <c r="A36017" s="1" t="s">
        <v>12846</v>
      </c>
    </row>
    <row r="36018">
      <c r="A36018" s="1" t="s">
        <v>12847</v>
      </c>
    </row>
    <row r="36019">
      <c r="A36019" s="1" t="s">
        <v>3704</v>
      </c>
    </row>
    <row r="36020">
      <c r="A36020" s="1" t="s">
        <v>12848</v>
      </c>
    </row>
    <row r="36021">
      <c r="A36021" s="1" t="s">
        <v>12849</v>
      </c>
    </row>
    <row r="36022">
      <c r="A36022" s="1" t="s">
        <v>12850</v>
      </c>
    </row>
    <row r="36023">
      <c r="A36023" s="1" t="s">
        <v>12449</v>
      </c>
    </row>
    <row r="36024">
      <c r="A36024" s="1" t="s">
        <v>5649</v>
      </c>
    </row>
    <row r="36025">
      <c r="A36025" s="1" t="s">
        <v>12527</v>
      </c>
    </row>
    <row r="36026">
      <c r="A36026" s="1" t="s">
        <v>12847</v>
      </c>
    </row>
    <row r="36027">
      <c r="A36027" s="1" t="s">
        <v>3704</v>
      </c>
    </row>
    <row r="36028">
      <c r="A36028" s="1" t="s">
        <v>12848</v>
      </c>
    </row>
    <row r="36029">
      <c r="A36029" s="1" t="s">
        <v>12849</v>
      </c>
    </row>
    <row r="36030">
      <c r="A36030" s="1" t="s">
        <v>12850</v>
      </c>
    </row>
    <row r="36031">
      <c r="A36031" s="1" t="s">
        <v>12449</v>
      </c>
    </row>
    <row r="36032">
      <c r="A36032" s="1" t="s">
        <v>12851</v>
      </c>
    </row>
    <row r="36033">
      <c r="A36033" s="1" t="s">
        <v>12852</v>
      </c>
    </row>
    <row r="36035">
      <c r="A36035" s="1" t="s">
        <v>12853</v>
      </c>
    </row>
    <row r="36036">
      <c r="A36036" s="1" t="s">
        <v>12854</v>
      </c>
    </row>
    <row r="36038">
      <c r="A36038" s="1" t="s">
        <v>12855</v>
      </c>
    </row>
    <row r="36040">
      <c r="A36040" s="1" t="s">
        <v>12856</v>
      </c>
    </row>
    <row r="36042">
      <c r="A36042" s="1" t="s">
        <v>12857</v>
      </c>
    </row>
    <row r="36044">
      <c r="A36044" s="1" t="s">
        <v>12858</v>
      </c>
    </row>
    <row r="36045">
      <c r="A36045" s="1" t="s">
        <v>3694</v>
      </c>
    </row>
    <row r="36047">
      <c r="A36047" s="1" t="s">
        <v>12859</v>
      </c>
    </row>
    <row r="36048">
      <c r="A36048" s="1" t="s">
        <v>12860</v>
      </c>
    </row>
    <row r="36049">
      <c r="A36049" s="1" t="s">
        <v>12861</v>
      </c>
    </row>
    <row r="36050">
      <c r="A36050" s="1" t="s">
        <v>12862</v>
      </c>
    </row>
    <row r="36051">
      <c r="A36051" s="1" t="s">
        <v>12863</v>
      </c>
    </row>
    <row r="36053">
      <c r="A36053" s="1" t="s">
        <v>12864</v>
      </c>
    </row>
    <row r="36054">
      <c r="A36054" s="1" t="s">
        <v>12865</v>
      </c>
    </row>
    <row r="36056">
      <c r="A36056" s="1" t="s">
        <v>11500</v>
      </c>
    </row>
    <row r="36057">
      <c r="A36057" s="1" t="s">
        <v>11501</v>
      </c>
    </row>
    <row r="36058">
      <c r="A36058" s="1" t="s">
        <v>11520</v>
      </c>
    </row>
    <row r="36059">
      <c r="A36059" s="1" t="s">
        <v>12866</v>
      </c>
    </row>
    <row r="36060">
      <c r="A36060" s="1" t="s">
        <v>12854</v>
      </c>
    </row>
    <row r="36061">
      <c r="A36061" s="1" t="s">
        <v>12855</v>
      </c>
    </row>
    <row r="36062">
      <c r="A36062" s="1" t="s">
        <v>12856</v>
      </c>
    </row>
    <row r="36063">
      <c r="A36063" s="1" t="s">
        <v>12857</v>
      </c>
    </row>
    <row r="36064">
      <c r="A36064" s="1" t="s">
        <v>12858</v>
      </c>
    </row>
    <row r="36065">
      <c r="A36065" s="1" t="s">
        <v>3694</v>
      </c>
    </row>
    <row r="36066">
      <c r="A36066" s="1" t="s">
        <v>12859</v>
      </c>
    </row>
    <row r="36067">
      <c r="A36067" s="1" t="s">
        <v>12860</v>
      </c>
    </row>
    <row r="36068">
      <c r="A36068" s="1" t="s">
        <v>12861</v>
      </c>
    </row>
    <row r="36069">
      <c r="A36069" s="1" t="s">
        <v>12862</v>
      </c>
    </row>
    <row r="36070">
      <c r="A36070" s="1" t="s">
        <v>12863</v>
      </c>
    </row>
    <row r="36071">
      <c r="A36071" s="1" t="s">
        <v>12864</v>
      </c>
    </row>
    <row r="36072">
      <c r="A36072" s="1" t="s">
        <v>12865</v>
      </c>
    </row>
    <row r="36073">
      <c r="A36073" s="1" t="s">
        <v>11500</v>
      </c>
    </row>
    <row r="36074">
      <c r="A36074" s="1" t="s">
        <v>11501</v>
      </c>
    </row>
    <row r="36075">
      <c r="A36075" s="1" t="s">
        <v>12867</v>
      </c>
    </row>
    <row r="36076">
      <c r="A36076" s="1" t="s">
        <v>12868</v>
      </c>
    </row>
    <row r="36078">
      <c r="A36078" s="1" t="s">
        <v>12869</v>
      </c>
    </row>
    <row r="36079">
      <c r="A36079" s="1" t="s">
        <v>12870</v>
      </c>
    </row>
    <row r="36080">
      <c r="A36080" s="1" t="s">
        <v>12871</v>
      </c>
    </row>
    <row r="36081">
      <c r="A36081" s="1" t="s">
        <v>12872</v>
      </c>
    </row>
    <row r="36082">
      <c r="A36082" s="1" t="s">
        <v>12873</v>
      </c>
    </row>
    <row r="36083">
      <c r="A36083" s="1" t="s">
        <v>3676</v>
      </c>
    </row>
    <row r="36084">
      <c r="A36084" s="1" t="s">
        <v>12874</v>
      </c>
    </row>
    <row r="36085">
      <c r="A36085" s="1" t="s">
        <v>12875</v>
      </c>
    </row>
    <row r="36086">
      <c r="A36086" s="1" t="s">
        <v>12876</v>
      </c>
    </row>
    <row r="36087">
      <c r="A36087" s="1" t="s">
        <v>12877</v>
      </c>
    </row>
    <row r="36088">
      <c r="A36088" s="1" t="s">
        <v>12878</v>
      </c>
    </row>
    <row r="36089">
      <c r="A36089" s="1" t="s">
        <v>12879</v>
      </c>
    </row>
    <row r="36091">
      <c r="A36091" s="1" t="s">
        <v>12880</v>
      </c>
    </row>
    <row r="36092">
      <c r="A36092" s="1" t="s">
        <v>12881</v>
      </c>
    </row>
    <row r="36093">
      <c r="A36093" s="1" t="s">
        <v>12882</v>
      </c>
    </row>
    <row r="36095">
      <c r="A36095" s="1" t="s">
        <v>12883</v>
      </c>
    </row>
    <row r="36097">
      <c r="A36097" s="1" t="s">
        <v>12884</v>
      </c>
    </row>
    <row r="36099">
      <c r="A36099" s="1" t="s">
        <v>12885</v>
      </c>
    </row>
    <row r="36100">
      <c r="A36100" s="1" t="s">
        <v>12886</v>
      </c>
    </row>
    <row r="36101">
      <c r="A36101" s="1" t="s">
        <v>5649</v>
      </c>
    </row>
    <row r="36103">
      <c r="A36103" s="1" t="s">
        <v>3425</v>
      </c>
    </row>
    <row r="36104">
      <c r="A36104" s="1" t="s">
        <v>7746</v>
      </c>
    </row>
    <row r="36105">
      <c r="A36105" s="1" t="s">
        <v>12887</v>
      </c>
    </row>
    <row r="36106">
      <c r="A36106" s="1" t="s">
        <v>12870</v>
      </c>
    </row>
    <row r="36107">
      <c r="A36107" s="1" t="s">
        <v>12871</v>
      </c>
    </row>
    <row r="36108">
      <c r="A36108" s="1" t="s">
        <v>12872</v>
      </c>
    </row>
    <row r="36109">
      <c r="A36109" s="1" t="s">
        <v>12873</v>
      </c>
    </row>
    <row r="36110">
      <c r="A36110" s="1" t="s">
        <v>3676</v>
      </c>
    </row>
    <row r="36111">
      <c r="A36111" s="1" t="s">
        <v>12874</v>
      </c>
    </row>
    <row r="36112">
      <c r="A36112" s="1" t="s">
        <v>12875</v>
      </c>
    </row>
    <row r="36113">
      <c r="A36113" s="1" t="s">
        <v>12876</v>
      </c>
    </row>
    <row r="36114">
      <c r="A36114" s="1" t="s">
        <v>12877</v>
      </c>
    </row>
    <row r="36115">
      <c r="A36115" s="1" t="s">
        <v>12878</v>
      </c>
    </row>
    <row r="36116">
      <c r="A36116" s="1" t="s">
        <v>12879</v>
      </c>
    </row>
    <row r="36117">
      <c r="A36117" s="1" t="s">
        <v>12880</v>
      </c>
    </row>
    <row r="36118">
      <c r="A36118" s="1" t="s">
        <v>12881</v>
      </c>
    </row>
    <row r="36119">
      <c r="A36119" s="1" t="s">
        <v>12882</v>
      </c>
    </row>
    <row r="36120">
      <c r="A36120" s="1" t="s">
        <v>12883</v>
      </c>
    </row>
    <row r="36121">
      <c r="A36121" s="1" t="s">
        <v>12884</v>
      </c>
    </row>
    <row r="36122">
      <c r="A36122" s="1" t="s">
        <v>12885</v>
      </c>
    </row>
    <row r="36123">
      <c r="A36123" s="1" t="s">
        <v>12886</v>
      </c>
    </row>
    <row r="36124">
      <c r="A36124" s="1" t="s">
        <v>5649</v>
      </c>
    </row>
    <row r="36125">
      <c r="A36125" s="1" t="s">
        <v>12888</v>
      </c>
    </row>
    <row r="36126">
      <c r="A36126" s="1" t="s">
        <v>12889</v>
      </c>
    </row>
    <row r="36128">
      <c r="A36128" s="1" t="s">
        <v>3652</v>
      </c>
    </row>
    <row r="36130">
      <c r="A36130" s="1" t="s">
        <v>12890</v>
      </c>
    </row>
    <row r="36132">
      <c r="A36132" s="1" t="s">
        <v>12891</v>
      </c>
    </row>
    <row r="36134">
      <c r="A36134" s="1" t="s">
        <v>3655</v>
      </c>
    </row>
    <row r="36135">
      <c r="A36135" s="1" t="s">
        <v>3656</v>
      </c>
    </row>
    <row r="36137">
      <c r="A36137" s="1" t="s">
        <v>12892</v>
      </c>
    </row>
    <row r="36138">
      <c r="A36138" s="1" t="s">
        <v>12893</v>
      </c>
    </row>
    <row r="36139">
      <c r="A36139" s="1" t="s">
        <v>12894</v>
      </c>
    </row>
    <row r="36140">
      <c r="A36140" s="1" t="s">
        <v>12895</v>
      </c>
    </row>
    <row r="36141">
      <c r="A36141" s="1" t="s">
        <v>12896</v>
      </c>
    </row>
    <row r="36143">
      <c r="A36143" s="1" t="s">
        <v>12897</v>
      </c>
    </row>
    <row r="36145">
      <c r="A36145" s="1" t="s">
        <v>12898</v>
      </c>
    </row>
    <row r="36146">
      <c r="A36146" s="1" t="s">
        <v>12899</v>
      </c>
    </row>
    <row r="36147">
      <c r="A36147" s="1" t="s">
        <v>12900</v>
      </c>
    </row>
    <row r="36149">
      <c r="A36149" s="1" t="s">
        <v>12901</v>
      </c>
    </row>
    <row r="36150">
      <c r="A36150" s="1" t="s">
        <v>12902</v>
      </c>
    </row>
    <row r="36152">
      <c r="A36152" s="1" t="s">
        <v>12903</v>
      </c>
    </row>
    <row r="36153">
      <c r="A36153" s="1" t="s">
        <v>12904</v>
      </c>
    </row>
    <row r="36155">
      <c r="A36155" s="1" t="s">
        <v>11500</v>
      </c>
    </row>
    <row r="36156">
      <c r="A36156" s="1" t="s">
        <v>11501</v>
      </c>
    </row>
    <row r="36157">
      <c r="A36157" s="1" t="s">
        <v>11520</v>
      </c>
    </row>
    <row r="36158">
      <c r="A36158" s="1" t="s">
        <v>12905</v>
      </c>
    </row>
    <row r="36159">
      <c r="A36159" s="1" t="s">
        <v>12890</v>
      </c>
    </row>
    <row r="36160">
      <c r="A36160" s="1" t="s">
        <v>12891</v>
      </c>
    </row>
    <row r="36161">
      <c r="A36161" s="1" t="s">
        <v>3655</v>
      </c>
    </row>
    <row r="36162">
      <c r="A36162" s="1" t="s">
        <v>3656</v>
      </c>
    </row>
    <row r="36163">
      <c r="A36163" s="1" t="s">
        <v>12892</v>
      </c>
    </row>
    <row r="36164">
      <c r="A36164" s="1" t="s">
        <v>12893</v>
      </c>
    </row>
    <row r="36165">
      <c r="A36165" s="1" t="s">
        <v>12894</v>
      </c>
    </row>
    <row r="36166">
      <c r="A36166" s="1" t="s">
        <v>12895</v>
      </c>
    </row>
    <row r="36167">
      <c r="A36167" s="1" t="s">
        <v>12896</v>
      </c>
    </row>
    <row r="36168">
      <c r="A36168" s="1" t="s">
        <v>12897</v>
      </c>
    </row>
    <row r="36169">
      <c r="A36169" s="1" t="s">
        <v>12898</v>
      </c>
    </row>
    <row r="36170">
      <c r="A36170" s="1" t="s">
        <v>12899</v>
      </c>
    </row>
    <row r="36171">
      <c r="A36171" s="1" t="s">
        <v>12900</v>
      </c>
    </row>
    <row r="36172">
      <c r="A36172" s="1" t="s">
        <v>12901</v>
      </c>
    </row>
    <row r="36173">
      <c r="A36173" s="1" t="s">
        <v>12902</v>
      </c>
    </row>
    <row r="36174">
      <c r="A36174" s="1" t="s">
        <v>12903</v>
      </c>
    </row>
    <row r="36175">
      <c r="A36175" s="1" t="s">
        <v>12904</v>
      </c>
    </row>
    <row r="36176">
      <c r="A36176" s="1" t="s">
        <v>11500</v>
      </c>
    </row>
    <row r="36177">
      <c r="A36177" s="1" t="s">
        <v>11501</v>
      </c>
    </row>
    <row r="36178">
      <c r="A36178" s="1" t="s">
        <v>12906</v>
      </c>
    </row>
    <row r="36179">
      <c r="A36179" s="1" t="s">
        <v>12907</v>
      </c>
    </row>
    <row r="36181">
      <c r="A36181" s="1" t="s">
        <v>12908</v>
      </c>
    </row>
    <row r="36183">
      <c r="A36183" s="1" t="s">
        <v>12909</v>
      </c>
    </row>
    <row r="36185">
      <c r="A36185" s="1" t="s">
        <v>12910</v>
      </c>
    </row>
    <row r="36186">
      <c r="A36186" s="1" t="s">
        <v>12911</v>
      </c>
    </row>
    <row r="36188">
      <c r="A36188" s="1" t="s">
        <v>12912</v>
      </c>
    </row>
    <row r="36190">
      <c r="A36190" s="1" t="s">
        <v>11500</v>
      </c>
    </row>
    <row r="36191">
      <c r="A36191" s="1" t="s">
        <v>11501</v>
      </c>
    </row>
    <row r="36192">
      <c r="A36192" s="1" t="s">
        <v>11502</v>
      </c>
    </row>
    <row r="36194">
      <c r="A36194" s="1" t="s">
        <v>5352</v>
      </c>
    </row>
    <row r="36195">
      <c r="A36195" s="1" t="s">
        <v>12913</v>
      </c>
    </row>
    <row r="36196">
      <c r="A36196" s="1" t="s">
        <v>12909</v>
      </c>
    </row>
    <row r="36197">
      <c r="A36197" s="1" t="s">
        <v>12910</v>
      </c>
    </row>
    <row r="36198">
      <c r="A36198" s="1" t="s">
        <v>12911</v>
      </c>
    </row>
    <row r="36199">
      <c r="A36199" s="1" t="s">
        <v>12912</v>
      </c>
    </row>
    <row r="36200">
      <c r="A36200" s="1" t="s">
        <v>11500</v>
      </c>
    </row>
    <row r="36201">
      <c r="A36201" s="1" t="s">
        <v>11501</v>
      </c>
    </row>
    <row r="36202">
      <c r="A36202" s="1" t="s">
        <v>11502</v>
      </c>
    </row>
    <row r="36203">
      <c r="A36203" s="1" t="s">
        <v>12914</v>
      </c>
    </row>
    <row r="36204">
      <c r="A36204" s="1" t="s">
        <v>12915</v>
      </c>
    </row>
    <row r="36206">
      <c r="A36206" s="1" t="s">
        <v>12916</v>
      </c>
    </row>
    <row r="36208">
      <c r="A36208" s="1" t="s">
        <v>12917</v>
      </c>
    </row>
    <row r="36210">
      <c r="A36210" s="1" t="s">
        <v>12918</v>
      </c>
    </row>
    <row r="36212">
      <c r="A36212" s="1" t="s">
        <v>12919</v>
      </c>
    </row>
    <row r="36213">
      <c r="A36213" s="1" t="s">
        <v>3614</v>
      </c>
    </row>
    <row r="36215">
      <c r="A36215" s="1" t="s">
        <v>12920</v>
      </c>
    </row>
    <row r="36216">
      <c r="A36216" s="1" t="s">
        <v>12921</v>
      </c>
    </row>
    <row r="36218">
      <c r="A36218" s="1" t="s">
        <v>12922</v>
      </c>
    </row>
    <row r="36220">
      <c r="A36220" s="1" t="s">
        <v>7352</v>
      </c>
    </row>
    <row r="36221">
      <c r="A36221" s="1" t="s">
        <v>12374</v>
      </c>
    </row>
    <row r="36222">
      <c r="A36222" s="1" t="s">
        <v>11537</v>
      </c>
    </row>
    <row r="36224">
      <c r="A36224" s="1" t="s">
        <v>12510</v>
      </c>
    </row>
    <row r="36226">
      <c r="A36226" s="1" t="s">
        <v>7746</v>
      </c>
    </row>
    <row r="36228">
      <c r="A36228" s="1" t="s">
        <v>12923</v>
      </c>
    </row>
    <row r="36229">
      <c r="A36229" s="1" t="s">
        <v>12916</v>
      </c>
    </row>
    <row r="36230">
      <c r="A36230" s="1" t="s">
        <v>12917</v>
      </c>
    </row>
    <row r="36231">
      <c r="A36231" s="1" t="s">
        <v>12918</v>
      </c>
    </row>
    <row r="36232">
      <c r="A36232" s="1" t="s">
        <v>12919</v>
      </c>
    </row>
    <row r="36233">
      <c r="A36233" s="1" t="s">
        <v>3614</v>
      </c>
    </row>
    <row r="36234">
      <c r="A36234" s="1" t="s">
        <v>12920</v>
      </c>
    </row>
    <row r="36235">
      <c r="A36235" s="1" t="s">
        <v>12921</v>
      </c>
    </row>
    <row r="36236">
      <c r="A36236" s="1" t="s">
        <v>12922</v>
      </c>
    </row>
    <row r="36237">
      <c r="A36237" s="1" t="s">
        <v>7352</v>
      </c>
    </row>
    <row r="36238">
      <c r="A36238" s="1" t="s">
        <v>12374</v>
      </c>
    </row>
    <row r="36239">
      <c r="A36239" s="1" t="s">
        <v>11537</v>
      </c>
    </row>
    <row r="36240">
      <c r="A36240" s="1" t="s">
        <v>12924</v>
      </c>
    </row>
    <row r="36241">
      <c r="A36241" s="1" t="s">
        <v>12925</v>
      </c>
    </row>
    <row r="36243">
      <c r="A36243" s="1" t="s">
        <v>12926</v>
      </c>
    </row>
    <row r="36245">
      <c r="A36245" s="1" t="s">
        <v>12927</v>
      </c>
    </row>
    <row r="36247">
      <c r="A36247" s="1" t="s">
        <v>12928</v>
      </c>
    </row>
    <row r="36248">
      <c r="A36248" s="1" t="s">
        <v>12929</v>
      </c>
    </row>
    <row r="36250">
      <c r="A36250" s="1" t="s">
        <v>12930</v>
      </c>
    </row>
    <row r="36252">
      <c r="A36252" s="1" t="s">
        <v>12931</v>
      </c>
    </row>
    <row r="36253">
      <c r="A36253" s="1" t="s">
        <v>12932</v>
      </c>
    </row>
    <row r="36255">
      <c r="A36255" s="1" t="s">
        <v>11500</v>
      </c>
    </row>
    <row r="36256">
      <c r="A36256" s="1" t="s">
        <v>11501</v>
      </c>
    </row>
    <row r="36257">
      <c r="A36257" s="1" t="s">
        <v>11520</v>
      </c>
    </row>
    <row r="36258">
      <c r="A36258" s="1" t="s">
        <v>12933</v>
      </c>
    </row>
    <row r="36259">
      <c r="A36259" s="1" t="s">
        <v>12927</v>
      </c>
    </row>
    <row r="36260">
      <c r="A36260" s="1" t="s">
        <v>12928</v>
      </c>
    </row>
    <row r="36261">
      <c r="A36261" s="1" t="s">
        <v>12929</v>
      </c>
    </row>
    <row r="36262">
      <c r="A36262" s="1" t="s">
        <v>12930</v>
      </c>
    </row>
    <row r="36263">
      <c r="A36263" s="1" t="s">
        <v>12931</v>
      </c>
    </row>
    <row r="36264">
      <c r="A36264" s="1" t="s">
        <v>12932</v>
      </c>
    </row>
    <row r="36265">
      <c r="A36265" s="1" t="s">
        <v>11500</v>
      </c>
    </row>
    <row r="36266">
      <c r="A36266" s="1" t="s">
        <v>11501</v>
      </c>
    </row>
    <row r="36267">
      <c r="A36267" s="1" t="s">
        <v>12934</v>
      </c>
    </row>
    <row r="36268">
      <c r="A36268" s="1" t="s">
        <v>12935</v>
      </c>
    </row>
    <row r="36270">
      <c r="A36270" s="1" t="s">
        <v>12936</v>
      </c>
    </row>
    <row r="36272">
      <c r="A36272" s="1" t="s">
        <v>12937</v>
      </c>
    </row>
    <row r="36274">
      <c r="A36274" s="1" t="s">
        <v>12938</v>
      </c>
    </row>
    <row r="36275">
      <c r="A36275" s="1" t="s">
        <v>1069</v>
      </c>
    </row>
    <row r="36276">
      <c r="A36276" s="1" t="s">
        <v>950</v>
      </c>
    </row>
    <row r="36278">
      <c r="A36278" s="1" t="s">
        <v>1069</v>
      </c>
    </row>
    <row r="36280">
      <c r="A36280" s="1" t="s">
        <v>3597</v>
      </c>
    </row>
    <row r="36282">
      <c r="A36282" s="1" t="s">
        <v>11500</v>
      </c>
    </row>
    <row r="36283">
      <c r="A36283" s="1" t="s">
        <v>11501</v>
      </c>
    </row>
    <row r="36284">
      <c r="A36284" s="1" t="s">
        <v>11520</v>
      </c>
    </row>
    <row r="36285">
      <c r="A36285" s="1" t="s">
        <v>12939</v>
      </c>
    </row>
    <row r="36286">
      <c r="A36286" s="1" t="s">
        <v>12937</v>
      </c>
    </row>
    <row r="36287">
      <c r="A36287" s="1" t="s">
        <v>12938</v>
      </c>
    </row>
    <row r="36288">
      <c r="A36288" s="1" t="s">
        <v>3597</v>
      </c>
    </row>
    <row r="36289">
      <c r="A36289" s="1" t="s">
        <v>11500</v>
      </c>
    </row>
    <row r="36290">
      <c r="A36290" s="1" t="s">
        <v>11501</v>
      </c>
    </row>
    <row r="36291">
      <c r="A36291" s="1" t="s">
        <v>12940</v>
      </c>
    </row>
    <row r="36292">
      <c r="A36292" s="1" t="s">
        <v>12941</v>
      </c>
    </row>
    <row r="36294">
      <c r="A36294" s="1" t="s">
        <v>1069</v>
      </c>
    </row>
    <row r="36296">
      <c r="A36296" s="1" t="s">
        <v>3597</v>
      </c>
    </row>
    <row r="36298">
      <c r="A36298" s="1" t="s">
        <v>3326</v>
      </c>
    </row>
    <row r="36299">
      <c r="A36299" s="1" t="s">
        <v>3327</v>
      </c>
    </row>
    <row r="36300">
      <c r="A36300" s="1" t="s">
        <v>3328</v>
      </c>
    </row>
    <row r="36301">
      <c r="A36301" s="1" t="s">
        <v>3567</v>
      </c>
    </row>
    <row r="36302">
      <c r="A36302" s="1" t="s">
        <v>3597</v>
      </c>
    </row>
    <row r="36303">
      <c r="A36303" s="1" t="s">
        <v>3326</v>
      </c>
    </row>
    <row r="36304">
      <c r="A36304" s="1" t="s">
        <v>3327</v>
      </c>
    </row>
    <row r="36305">
      <c r="A36305" s="1" t="s">
        <v>3598</v>
      </c>
    </row>
    <row r="36306">
      <c r="A36306" s="1" t="s">
        <v>12942</v>
      </c>
    </row>
    <row r="36308">
      <c r="A36308" s="1" t="s">
        <v>12943</v>
      </c>
    </row>
    <row r="36310">
      <c r="A36310" s="1" t="s">
        <v>12944</v>
      </c>
    </row>
    <row r="36311">
      <c r="A36311" s="1" t="s">
        <v>12945</v>
      </c>
    </row>
    <row r="36313">
      <c r="A36313" s="1" t="s">
        <v>12946</v>
      </c>
    </row>
    <row r="36315">
      <c r="A36315" s="1" t="s">
        <v>12947</v>
      </c>
    </row>
    <row r="36317">
      <c r="A36317" s="1" t="s">
        <v>12948</v>
      </c>
    </row>
    <row r="36318">
      <c r="A36318" s="1" t="s">
        <v>12949</v>
      </c>
    </row>
    <row r="36319">
      <c r="A36319" s="1" t="s">
        <v>12950</v>
      </c>
    </row>
    <row r="36320">
      <c r="A36320" s="1" t="s">
        <v>12951</v>
      </c>
    </row>
    <row r="36321">
      <c r="A36321" s="1" t="s">
        <v>12952</v>
      </c>
    </row>
    <row r="36323">
      <c r="A36323" s="1" t="s">
        <v>12953</v>
      </c>
    </row>
    <row r="36324">
      <c r="A36324" s="1" t="s">
        <v>12954</v>
      </c>
    </row>
    <row r="36325">
      <c r="A36325" s="1" t="s">
        <v>12955</v>
      </c>
    </row>
    <row r="36327">
      <c r="A36327" s="1" t="s">
        <v>12956</v>
      </c>
    </row>
    <row r="36329">
      <c r="A36329" s="1" t="s">
        <v>12957</v>
      </c>
    </row>
    <row r="36331">
      <c r="A36331" s="1" t="s">
        <v>11500</v>
      </c>
    </row>
    <row r="36332">
      <c r="A36332" s="1" t="s">
        <v>11501</v>
      </c>
    </row>
    <row r="36333">
      <c r="A36333" s="1" t="s">
        <v>11520</v>
      </c>
    </row>
    <row r="36335">
      <c r="A36335" s="1" t="s">
        <v>1208</v>
      </c>
    </row>
    <row r="36336">
      <c r="A36336" s="1" t="s">
        <v>12958</v>
      </c>
    </row>
    <row r="36337">
      <c r="A36337" s="1" t="s">
        <v>12944</v>
      </c>
    </row>
    <row r="36338">
      <c r="A36338" s="1" t="s">
        <v>12945</v>
      </c>
    </row>
    <row r="36339">
      <c r="A36339" s="1" t="s">
        <v>12946</v>
      </c>
    </row>
    <row r="36340">
      <c r="A36340" s="1" t="s">
        <v>12947</v>
      </c>
    </row>
    <row r="36341">
      <c r="A36341" s="1" t="s">
        <v>12948</v>
      </c>
    </row>
    <row r="36342">
      <c r="A36342" s="1" t="s">
        <v>12949</v>
      </c>
    </row>
    <row r="36343">
      <c r="A36343" s="1" t="s">
        <v>12950</v>
      </c>
    </row>
    <row r="36344">
      <c r="A36344" s="1" t="s">
        <v>12951</v>
      </c>
    </row>
    <row r="36345">
      <c r="A36345" s="1" t="s">
        <v>12952</v>
      </c>
    </row>
    <row r="36346">
      <c r="A36346" s="1" t="s">
        <v>12953</v>
      </c>
    </row>
    <row r="36347">
      <c r="A36347" s="1" t="s">
        <v>12955</v>
      </c>
    </row>
    <row r="36348">
      <c r="A36348" s="1" t="s">
        <v>12956</v>
      </c>
    </row>
    <row r="36349">
      <c r="A36349" s="1" t="s">
        <v>12957</v>
      </c>
    </row>
    <row r="36350">
      <c r="A36350" s="1" t="s">
        <v>11500</v>
      </c>
    </row>
    <row r="36351">
      <c r="A36351" s="1" t="s">
        <v>11501</v>
      </c>
    </row>
    <row r="36352">
      <c r="A36352" s="1" t="s">
        <v>12959</v>
      </c>
    </row>
    <row r="36353">
      <c r="A36353" s="1" t="s">
        <v>12960</v>
      </c>
    </row>
    <row r="36355">
      <c r="A36355" s="1" t="s">
        <v>12961</v>
      </c>
    </row>
    <row r="36357">
      <c r="A36357" s="1" t="s">
        <v>12962</v>
      </c>
    </row>
    <row r="36359">
      <c r="A36359" s="1" t="s">
        <v>12963</v>
      </c>
    </row>
    <row r="36361">
      <c r="A36361" s="1" t="s">
        <v>12964</v>
      </c>
    </row>
    <row r="36362">
      <c r="A36362" s="1" t="s">
        <v>12965</v>
      </c>
    </row>
    <row r="36364">
      <c r="A36364" s="1" t="s">
        <v>12966</v>
      </c>
    </row>
    <row r="36365">
      <c r="A36365" s="1" t="s">
        <v>12967</v>
      </c>
    </row>
    <row r="36366">
      <c r="A36366" s="1" t="s">
        <v>12968</v>
      </c>
    </row>
    <row r="36367">
      <c r="A36367" s="1" t="s">
        <v>12969</v>
      </c>
    </row>
    <row r="36369">
      <c r="A36369" s="1" t="s">
        <v>12970</v>
      </c>
    </row>
    <row r="36371">
      <c r="A36371" s="1" t="s">
        <v>12971</v>
      </c>
    </row>
    <row r="36373">
      <c r="A36373" s="1" t="s">
        <v>4373</v>
      </c>
    </row>
    <row r="36374">
      <c r="A36374" s="1" t="s">
        <v>12972</v>
      </c>
    </row>
    <row r="36376">
      <c r="A36376" s="1" t="s">
        <v>11500</v>
      </c>
    </row>
    <row r="36377">
      <c r="A36377" s="1" t="s">
        <v>11501</v>
      </c>
    </row>
    <row r="36378">
      <c r="A36378" s="1" t="s">
        <v>11502</v>
      </c>
    </row>
    <row r="36379">
      <c r="A36379" s="1" t="s">
        <v>12973</v>
      </c>
    </row>
    <row r="36380">
      <c r="A36380" s="1" t="s">
        <v>12963</v>
      </c>
    </row>
    <row r="36381">
      <c r="A36381" s="1" t="s">
        <v>12964</v>
      </c>
    </row>
    <row r="36382">
      <c r="A36382" s="1" t="s">
        <v>12965</v>
      </c>
    </row>
    <row r="36383">
      <c r="A36383" s="1" t="s">
        <v>12966</v>
      </c>
    </row>
    <row r="36384">
      <c r="A36384" s="1" t="s">
        <v>12967</v>
      </c>
    </row>
    <row r="36385">
      <c r="A36385" s="1" t="s">
        <v>12968</v>
      </c>
    </row>
    <row r="36386">
      <c r="A36386" s="1" t="s">
        <v>12969</v>
      </c>
    </row>
    <row r="36387">
      <c r="A36387" s="1" t="s">
        <v>12970</v>
      </c>
    </row>
    <row r="36388">
      <c r="A36388" s="1" t="s">
        <v>12971</v>
      </c>
    </row>
    <row r="36389">
      <c r="A36389" s="1" t="s">
        <v>12972</v>
      </c>
    </row>
    <row r="36390">
      <c r="A36390" s="1" t="s">
        <v>11500</v>
      </c>
    </row>
    <row r="36391">
      <c r="A36391" s="1" t="s">
        <v>11501</v>
      </c>
    </row>
    <row r="36392">
      <c r="A36392" s="1" t="s">
        <v>12974</v>
      </c>
    </row>
    <row r="36393">
      <c r="A36393" s="1" t="s">
        <v>12975</v>
      </c>
    </row>
    <row r="36395">
      <c r="A36395" s="1" t="s">
        <v>12976</v>
      </c>
    </row>
    <row r="36396">
      <c r="A36396" s="1" t="s">
        <v>12977</v>
      </c>
    </row>
    <row r="36397">
      <c r="A36397" s="1" t="s">
        <v>322</v>
      </c>
    </row>
    <row r="36399">
      <c r="A36399" s="1" t="s">
        <v>12978</v>
      </c>
    </row>
    <row r="36401">
      <c r="A36401" s="1" t="s">
        <v>12979</v>
      </c>
    </row>
    <row r="36402">
      <c r="A36402" s="1" t="s">
        <v>12980</v>
      </c>
    </row>
    <row r="36404">
      <c r="A36404" s="1" t="s">
        <v>12981</v>
      </c>
    </row>
    <row r="36405">
      <c r="A36405" s="1" t="s">
        <v>12982</v>
      </c>
    </row>
    <row r="36407">
      <c r="A36407" s="1" t="s">
        <v>12983</v>
      </c>
    </row>
    <row r="36409">
      <c r="A36409" s="1" t="s">
        <v>3322</v>
      </c>
    </row>
    <row r="36411">
      <c r="A36411" s="1" t="s">
        <v>12984</v>
      </c>
    </row>
    <row r="36412">
      <c r="A36412" s="1" t="s">
        <v>12985</v>
      </c>
    </row>
    <row r="36414">
      <c r="A36414" s="1" t="s">
        <v>12986</v>
      </c>
    </row>
    <row r="36416">
      <c r="A36416" s="1" t="s">
        <v>11500</v>
      </c>
    </row>
    <row r="36417">
      <c r="A36417" s="1" t="s">
        <v>11501</v>
      </c>
    </row>
    <row r="36418">
      <c r="A36418" s="1" t="s">
        <v>11520</v>
      </c>
    </row>
    <row r="36420">
      <c r="A36420" s="1" t="s">
        <v>1208</v>
      </c>
    </row>
    <row r="36421">
      <c r="A36421" s="1" t="s">
        <v>12987</v>
      </c>
    </row>
    <row r="36422">
      <c r="A36422" s="1" t="s">
        <v>12977</v>
      </c>
    </row>
    <row r="36423">
      <c r="A36423" s="1" t="s">
        <v>12978</v>
      </c>
    </row>
    <row r="36424">
      <c r="A36424" s="1" t="s">
        <v>12979</v>
      </c>
    </row>
    <row r="36425">
      <c r="A36425" s="1" t="s">
        <v>12980</v>
      </c>
    </row>
    <row r="36426">
      <c r="A36426" s="1" t="s">
        <v>12981</v>
      </c>
    </row>
    <row r="36427">
      <c r="A36427" s="1" t="s">
        <v>12982</v>
      </c>
    </row>
    <row r="36428">
      <c r="A36428" s="1" t="s">
        <v>12983</v>
      </c>
    </row>
    <row r="36429">
      <c r="A36429" s="1" t="s">
        <v>3322</v>
      </c>
    </row>
    <row r="36430">
      <c r="A36430" s="1" t="s">
        <v>12984</v>
      </c>
    </row>
    <row r="36431">
      <c r="A36431" s="1" t="s">
        <v>12985</v>
      </c>
    </row>
    <row r="36432">
      <c r="A36432" s="1" t="s">
        <v>12986</v>
      </c>
    </row>
    <row r="36433">
      <c r="A36433" s="1" t="s">
        <v>11500</v>
      </c>
    </row>
    <row r="36434">
      <c r="A36434" s="1" t="s">
        <v>11501</v>
      </c>
    </row>
    <row r="36435">
      <c r="A36435" s="1" t="s">
        <v>12988</v>
      </c>
    </row>
    <row r="36436">
      <c r="A36436" s="1" t="s">
        <v>12989</v>
      </c>
    </row>
    <row r="36438">
      <c r="A36438" s="1" t="s">
        <v>3899</v>
      </c>
    </row>
    <row r="36440">
      <c r="A36440" s="1" t="s">
        <v>12990</v>
      </c>
    </row>
    <row r="36441">
      <c r="A36441" s="1" t="s">
        <v>12991</v>
      </c>
    </row>
    <row r="36442">
      <c r="A36442" s="1" t="s">
        <v>12992</v>
      </c>
    </row>
    <row r="36444">
      <c r="A36444" s="1" t="s">
        <v>12993</v>
      </c>
    </row>
    <row r="36446">
      <c r="A36446" s="1" t="s">
        <v>12994</v>
      </c>
    </row>
    <row r="36447">
      <c r="A36447" s="1" t="s">
        <v>3546</v>
      </c>
    </row>
    <row r="36449">
      <c r="A36449" s="1" t="s">
        <v>12995</v>
      </c>
    </row>
    <row r="36451">
      <c r="A36451" s="1" t="s">
        <v>12996</v>
      </c>
    </row>
    <row r="36452">
      <c r="A36452" s="1" t="s">
        <v>12997</v>
      </c>
    </row>
    <row r="36454">
      <c r="A36454" s="1" t="s">
        <v>12998</v>
      </c>
    </row>
    <row r="36455">
      <c r="A36455" s="1" t="s">
        <v>12999</v>
      </c>
    </row>
    <row r="36456">
      <c r="A36456" s="1" t="s">
        <v>13000</v>
      </c>
    </row>
    <row r="36457">
      <c r="A36457" s="1" t="s">
        <v>13001</v>
      </c>
    </row>
    <row r="36459">
      <c r="A36459" s="1" t="s">
        <v>7352</v>
      </c>
    </row>
    <row r="36460">
      <c r="A36460" s="1" t="s">
        <v>12374</v>
      </c>
    </row>
    <row r="36461">
      <c r="A36461" s="1" t="s">
        <v>11537</v>
      </c>
    </row>
    <row r="36463">
      <c r="A36463" s="1" t="s">
        <v>3425</v>
      </c>
    </row>
    <row r="36464">
      <c r="A36464" s="1" t="s">
        <v>7746</v>
      </c>
    </row>
    <row r="36465">
      <c r="A36465" s="1" t="s">
        <v>13002</v>
      </c>
    </row>
    <row r="36466">
      <c r="A36466" s="1" t="s">
        <v>3899</v>
      </c>
    </row>
    <row r="36467">
      <c r="A36467" s="1" t="s">
        <v>12990</v>
      </c>
    </row>
    <row r="36468">
      <c r="A36468" s="1" t="s">
        <v>12991</v>
      </c>
    </row>
    <row r="36469">
      <c r="A36469" s="1" t="s">
        <v>12992</v>
      </c>
    </row>
    <row r="36470">
      <c r="A36470" s="1" t="s">
        <v>12993</v>
      </c>
    </row>
    <row r="36471">
      <c r="A36471" s="1" t="s">
        <v>12994</v>
      </c>
    </row>
    <row r="36472">
      <c r="A36472" s="1" t="s">
        <v>3546</v>
      </c>
    </row>
    <row r="36473">
      <c r="A36473" s="1" t="s">
        <v>12995</v>
      </c>
    </row>
    <row r="36474">
      <c r="A36474" s="1" t="s">
        <v>12996</v>
      </c>
    </row>
    <row r="36475">
      <c r="A36475" s="1" t="s">
        <v>12997</v>
      </c>
    </row>
    <row r="36476">
      <c r="A36476" s="1" t="s">
        <v>12998</v>
      </c>
    </row>
    <row r="36477">
      <c r="A36477" s="1" t="s">
        <v>12999</v>
      </c>
    </row>
    <row r="36478">
      <c r="A36478" s="1" t="s">
        <v>13000</v>
      </c>
    </row>
    <row r="36479">
      <c r="A36479" s="1" t="s">
        <v>13001</v>
      </c>
    </row>
    <row r="36480">
      <c r="A36480" s="1" t="s">
        <v>7352</v>
      </c>
    </row>
    <row r="36481">
      <c r="A36481" s="1" t="s">
        <v>12374</v>
      </c>
    </row>
    <row r="36482">
      <c r="A36482" s="1" t="s">
        <v>11537</v>
      </c>
    </row>
    <row r="36483">
      <c r="A36483" s="1" t="s">
        <v>13003</v>
      </c>
    </row>
    <row r="36484">
      <c r="A36484" s="1" t="s">
        <v>13004</v>
      </c>
    </row>
    <row r="36485">
      <c r="A36485" s="1" t="s">
        <v>13005</v>
      </c>
    </row>
    <row r="36486">
      <c r="A36486" s="1" t="s">
        <v>13006</v>
      </c>
    </row>
    <row r="36487">
      <c r="A36487" s="1" t="s">
        <v>13007</v>
      </c>
    </row>
    <row r="36488">
      <c r="A36488" s="1" t="s">
        <v>13008</v>
      </c>
    </row>
    <row r="36490">
      <c r="A36490" s="1" t="s">
        <v>13009</v>
      </c>
    </row>
    <row r="36492">
      <c r="A36492" s="1" t="s">
        <v>13010</v>
      </c>
    </row>
    <row r="36493">
      <c r="A36493" s="1" t="s">
        <v>13011</v>
      </c>
    </row>
    <row r="36495">
      <c r="A36495" s="1" t="s">
        <v>13012</v>
      </c>
    </row>
    <row r="36497">
      <c r="A36497" s="1" t="s">
        <v>13013</v>
      </c>
    </row>
    <row r="36499">
      <c r="A36499" s="1" t="s">
        <v>13014</v>
      </c>
    </row>
    <row r="36501">
      <c r="A36501" s="1" t="s">
        <v>13015</v>
      </c>
    </row>
    <row r="36503">
      <c r="A36503" s="1" t="s">
        <v>13016</v>
      </c>
    </row>
    <row r="36505">
      <c r="A36505" s="1" t="s">
        <v>13017</v>
      </c>
    </row>
    <row r="36507">
      <c r="A36507" s="1" t="s">
        <v>11500</v>
      </c>
    </row>
    <row r="36508">
      <c r="A36508" s="1" t="s">
        <v>11501</v>
      </c>
    </row>
    <row r="36509">
      <c r="A36509" s="1" t="s">
        <v>11520</v>
      </c>
    </row>
    <row r="36510">
      <c r="A36510" s="1" t="s">
        <v>13018</v>
      </c>
    </row>
    <row r="36511">
      <c r="A36511" s="1" t="s">
        <v>13005</v>
      </c>
    </row>
    <row r="36512">
      <c r="A36512" s="1" t="s">
        <v>13006</v>
      </c>
    </row>
    <row r="36513">
      <c r="A36513" s="1" t="s">
        <v>13007</v>
      </c>
    </row>
    <row r="36514">
      <c r="A36514" s="1" t="s">
        <v>13008</v>
      </c>
    </row>
    <row r="36515">
      <c r="A36515" s="1" t="s">
        <v>13009</v>
      </c>
    </row>
    <row r="36516">
      <c r="A36516" s="1" t="s">
        <v>13010</v>
      </c>
    </row>
    <row r="36517">
      <c r="A36517" s="1" t="s">
        <v>13011</v>
      </c>
    </row>
    <row r="36518">
      <c r="A36518" s="1" t="s">
        <v>13012</v>
      </c>
    </row>
    <row r="36519">
      <c r="A36519" s="1" t="s">
        <v>13013</v>
      </c>
    </row>
    <row r="36520">
      <c r="A36520" s="1" t="s">
        <v>13014</v>
      </c>
    </row>
    <row r="36521">
      <c r="A36521" s="1" t="s">
        <v>13015</v>
      </c>
    </row>
    <row r="36522">
      <c r="A36522" s="1" t="s">
        <v>13016</v>
      </c>
    </row>
    <row r="36523">
      <c r="A36523" s="1" t="s">
        <v>13017</v>
      </c>
    </row>
    <row r="36524">
      <c r="A36524" s="1" t="s">
        <v>11500</v>
      </c>
    </row>
    <row r="36525">
      <c r="A36525" s="1" t="s">
        <v>11501</v>
      </c>
    </row>
    <row r="36526">
      <c r="A36526" s="1" t="s">
        <v>13019</v>
      </c>
    </row>
    <row r="36527">
      <c r="A36527" s="1" t="s">
        <v>13020</v>
      </c>
    </row>
    <row r="36529">
      <c r="A36529" s="1" t="s">
        <v>13021</v>
      </c>
    </row>
    <row r="36530">
      <c r="A36530" s="1" t="s">
        <v>13022</v>
      </c>
    </row>
    <row r="36532">
      <c r="A36532" s="1" t="s">
        <v>13023</v>
      </c>
    </row>
    <row r="36534">
      <c r="A36534" s="1" t="s">
        <v>13024</v>
      </c>
    </row>
    <row r="36535">
      <c r="A36535" s="1" t="s">
        <v>13025</v>
      </c>
    </row>
    <row r="36536">
      <c r="A36536" s="1" t="s">
        <v>13026</v>
      </c>
    </row>
    <row r="36538">
      <c r="A36538" s="1" t="s">
        <v>13027</v>
      </c>
    </row>
    <row r="36540">
      <c r="A36540" s="1" t="s">
        <v>13028</v>
      </c>
    </row>
    <row r="36542">
      <c r="A36542" s="1" t="s">
        <v>13029</v>
      </c>
    </row>
    <row r="36544">
      <c r="A36544" s="1" t="s">
        <v>13030</v>
      </c>
    </row>
    <row r="36546">
      <c r="A36546" s="1" t="s">
        <v>11500</v>
      </c>
    </row>
    <row r="36547">
      <c r="A36547" s="1" t="s">
        <v>11501</v>
      </c>
    </row>
    <row r="36548">
      <c r="A36548" s="1" t="s">
        <v>11520</v>
      </c>
    </row>
    <row r="36549">
      <c r="A36549" s="1" t="s">
        <v>13031</v>
      </c>
    </row>
    <row r="36550">
      <c r="A36550" s="1" t="s">
        <v>13021</v>
      </c>
    </row>
    <row r="36551">
      <c r="A36551" s="1" t="s">
        <v>13022</v>
      </c>
    </row>
    <row r="36552">
      <c r="A36552" s="1" t="s">
        <v>13023</v>
      </c>
    </row>
    <row r="36553">
      <c r="A36553" s="1" t="s">
        <v>13024</v>
      </c>
    </row>
    <row r="36554">
      <c r="A36554" s="1" t="s">
        <v>13025</v>
      </c>
    </row>
    <row r="36555">
      <c r="A36555" s="1" t="s">
        <v>13026</v>
      </c>
    </row>
    <row r="36556">
      <c r="A36556" s="1" t="s">
        <v>13027</v>
      </c>
    </row>
    <row r="36557">
      <c r="A36557" s="1" t="s">
        <v>13028</v>
      </c>
    </row>
    <row r="36558">
      <c r="A36558" s="1" t="s">
        <v>13029</v>
      </c>
    </row>
    <row r="36559">
      <c r="A36559" s="1" t="s">
        <v>13030</v>
      </c>
    </row>
    <row r="36560">
      <c r="A36560" s="1" t="s">
        <v>11500</v>
      </c>
    </row>
    <row r="36561">
      <c r="A36561" s="1" t="s">
        <v>11501</v>
      </c>
    </row>
    <row r="36562">
      <c r="A36562" s="1" t="s">
        <v>13032</v>
      </c>
    </row>
    <row r="36563">
      <c r="A36563" s="1" t="s">
        <v>13033</v>
      </c>
    </row>
    <row r="36565">
      <c r="A36565" s="1" t="s">
        <v>3490</v>
      </c>
    </row>
    <row r="36567">
      <c r="A36567" s="1" t="s">
        <v>13034</v>
      </c>
    </row>
    <row r="36568">
      <c r="A36568" s="1" t="s">
        <v>13035</v>
      </c>
    </row>
    <row r="36570">
      <c r="A36570" s="1" t="s">
        <v>13036</v>
      </c>
    </row>
    <row r="36572">
      <c r="A36572" s="1" t="s">
        <v>13037</v>
      </c>
    </row>
    <row r="36573">
      <c r="A36573" s="1" t="s">
        <v>13038</v>
      </c>
    </row>
    <row r="36575">
      <c r="A36575" s="1" t="s">
        <v>13039</v>
      </c>
    </row>
    <row r="36576">
      <c r="A36576" s="1" t="s">
        <v>13040</v>
      </c>
    </row>
    <row r="36578">
      <c r="A36578" s="1" t="s">
        <v>11500</v>
      </c>
    </row>
    <row r="36579">
      <c r="A36579" s="1" t="s">
        <v>11501</v>
      </c>
    </row>
    <row r="36580">
      <c r="A36580" s="1" t="s">
        <v>11520</v>
      </c>
    </row>
    <row r="36582">
      <c r="A36582" s="1" t="s">
        <v>1208</v>
      </c>
    </row>
    <row r="36583">
      <c r="A36583" s="1" t="s">
        <v>13002</v>
      </c>
    </row>
    <row r="36584">
      <c r="A36584" s="1" t="s">
        <v>3490</v>
      </c>
    </row>
    <row r="36585">
      <c r="A36585" s="1" t="s">
        <v>13034</v>
      </c>
    </row>
    <row r="36586">
      <c r="A36586" s="1" t="s">
        <v>13035</v>
      </c>
    </row>
    <row r="36587">
      <c r="A36587" s="1" t="s">
        <v>13036</v>
      </c>
    </row>
    <row r="36588">
      <c r="A36588" s="1" t="s">
        <v>13037</v>
      </c>
    </row>
    <row r="36589">
      <c r="A36589" s="1" t="s">
        <v>13038</v>
      </c>
    </row>
    <row r="36590">
      <c r="A36590" s="1" t="s">
        <v>13039</v>
      </c>
    </row>
    <row r="36591">
      <c r="A36591" s="1" t="s">
        <v>13040</v>
      </c>
    </row>
    <row r="36592">
      <c r="A36592" s="1" t="s">
        <v>11500</v>
      </c>
    </row>
    <row r="36593">
      <c r="A36593" s="1" t="s">
        <v>11501</v>
      </c>
    </row>
    <row r="36594">
      <c r="A36594" s="1" t="s">
        <v>13041</v>
      </c>
    </row>
    <row r="36595">
      <c r="A36595" s="1" t="s">
        <v>13042</v>
      </c>
    </row>
    <row r="36597">
      <c r="A36597" s="1" t="s">
        <v>13043</v>
      </c>
    </row>
    <row r="36598">
      <c r="A36598" s="1" t="s">
        <v>13044</v>
      </c>
    </row>
    <row r="36599">
      <c r="A36599" s="1" t="s">
        <v>13045</v>
      </c>
    </row>
    <row r="36600">
      <c r="A36600" s="1" t="s">
        <v>13046</v>
      </c>
    </row>
    <row r="36602">
      <c r="A36602" s="1" t="s">
        <v>13047</v>
      </c>
    </row>
    <row r="36603">
      <c r="A36603" s="1" t="s">
        <v>13048</v>
      </c>
    </row>
    <row r="36605">
      <c r="A36605" s="1" t="s">
        <v>13049</v>
      </c>
    </row>
    <row r="36606">
      <c r="A36606" s="1" t="s">
        <v>13050</v>
      </c>
    </row>
    <row r="36608">
      <c r="A36608" s="1" t="s">
        <v>950</v>
      </c>
    </row>
    <row r="36610">
      <c r="A36610" s="1" t="s">
        <v>7352</v>
      </c>
    </row>
    <row r="36611">
      <c r="A36611" s="1" t="s">
        <v>12374</v>
      </c>
    </row>
    <row r="36612">
      <c r="A36612" s="1" t="s">
        <v>11537</v>
      </c>
    </row>
    <row r="36614">
      <c r="A36614" s="1" t="s">
        <v>3425</v>
      </c>
    </row>
    <row r="36615">
      <c r="A36615" s="1" t="s">
        <v>7746</v>
      </c>
    </row>
    <row r="36616">
      <c r="A36616" s="1" t="s">
        <v>13002</v>
      </c>
    </row>
    <row r="36617">
      <c r="A36617" s="1" t="s">
        <v>13043</v>
      </c>
    </row>
    <row r="36618">
      <c r="A36618" s="1" t="s">
        <v>13044</v>
      </c>
    </row>
    <row r="36619">
      <c r="A36619" s="1" t="s">
        <v>13045</v>
      </c>
    </row>
    <row r="36620">
      <c r="A36620" s="1" t="s">
        <v>13046</v>
      </c>
    </row>
    <row r="36621">
      <c r="A36621" s="1" t="s">
        <v>13047</v>
      </c>
    </row>
    <row r="36622">
      <c r="A36622" s="1" t="s">
        <v>13048</v>
      </c>
    </row>
    <row r="36623">
      <c r="A36623" s="1" t="s">
        <v>13049</v>
      </c>
    </row>
    <row r="36624">
      <c r="A36624" s="1" t="s">
        <v>13050</v>
      </c>
    </row>
    <row r="36625">
      <c r="A36625" s="1" t="s">
        <v>7352</v>
      </c>
    </row>
    <row r="36626">
      <c r="A36626" s="1" t="s">
        <v>12374</v>
      </c>
    </row>
    <row r="36627">
      <c r="A36627" s="1" t="s">
        <v>11537</v>
      </c>
    </row>
    <row r="36628">
      <c r="A36628" s="1" t="s">
        <v>13051</v>
      </c>
    </row>
    <row r="36629">
      <c r="A36629" s="1" t="s">
        <v>13052</v>
      </c>
    </row>
    <row r="36630">
      <c r="A36630" s="1" t="s">
        <v>13053</v>
      </c>
    </row>
    <row r="36632">
      <c r="A36632" s="1" t="s">
        <v>13054</v>
      </c>
    </row>
    <row r="36633">
      <c r="A36633" s="1" t="s">
        <v>13055</v>
      </c>
    </row>
    <row r="36635">
      <c r="A36635" s="1" t="s">
        <v>13056</v>
      </c>
    </row>
    <row r="36636">
      <c r="A36636" s="1" t="s">
        <v>13057</v>
      </c>
    </row>
    <row r="36638">
      <c r="A36638" s="1" t="s">
        <v>13058</v>
      </c>
    </row>
    <row r="36640">
      <c r="A36640" s="1" t="s">
        <v>3472</v>
      </c>
    </row>
    <row r="36642">
      <c r="A36642" s="1" t="s">
        <v>13059</v>
      </c>
    </row>
    <row r="36644">
      <c r="A36644" s="1" t="s">
        <v>13060</v>
      </c>
    </row>
    <row r="36645">
      <c r="A36645" s="1" t="s">
        <v>13061</v>
      </c>
    </row>
    <row r="36647">
      <c r="A36647" s="1" t="s">
        <v>13062</v>
      </c>
    </row>
    <row r="36649">
      <c r="A36649" s="1" t="s">
        <v>11500</v>
      </c>
    </row>
    <row r="36650">
      <c r="A36650" s="1" t="s">
        <v>11501</v>
      </c>
    </row>
    <row r="36651">
      <c r="A36651" s="1" t="s">
        <v>11520</v>
      </c>
    </row>
    <row r="36653">
      <c r="A36653" s="1" t="s">
        <v>4148</v>
      </c>
    </row>
    <row r="36654">
      <c r="A36654" s="1" t="s">
        <v>3411</v>
      </c>
    </row>
    <row r="36656">
      <c r="A36656" s="1" t="s">
        <v>7746</v>
      </c>
    </row>
    <row r="36657">
      <c r="A36657" s="1" t="s">
        <v>13063</v>
      </c>
    </row>
    <row r="36658">
      <c r="A36658" s="1" t="s">
        <v>13053</v>
      </c>
    </row>
    <row r="36659">
      <c r="A36659" s="1" t="s">
        <v>13054</v>
      </c>
    </row>
    <row r="36660">
      <c r="A36660" s="1" t="s">
        <v>13055</v>
      </c>
    </row>
    <row r="36661">
      <c r="A36661" s="1" t="s">
        <v>13056</v>
      </c>
    </row>
    <row r="36662">
      <c r="A36662" s="1" t="s">
        <v>13057</v>
      </c>
    </row>
    <row r="36663">
      <c r="A36663" s="1" t="s">
        <v>13058</v>
      </c>
    </row>
    <row r="36664">
      <c r="A36664" s="1" t="s">
        <v>3472</v>
      </c>
    </row>
    <row r="36665">
      <c r="A36665" s="1" t="s">
        <v>13059</v>
      </c>
    </row>
    <row r="36666">
      <c r="A36666" s="1" t="s">
        <v>13060</v>
      </c>
    </row>
    <row r="36667">
      <c r="A36667" s="1" t="s">
        <v>13061</v>
      </c>
    </row>
    <row r="36668">
      <c r="A36668" s="1" t="s">
        <v>13062</v>
      </c>
    </row>
    <row r="36669">
      <c r="A36669" s="1" t="s">
        <v>11500</v>
      </c>
    </row>
    <row r="36670">
      <c r="A36670" s="1" t="s">
        <v>11501</v>
      </c>
    </row>
    <row r="36671">
      <c r="A36671" s="1" t="s">
        <v>11520</v>
      </c>
    </row>
    <row r="36672">
      <c r="A36672" s="1" t="s">
        <v>4148</v>
      </c>
    </row>
    <row r="36673">
      <c r="A36673" s="1" t="s">
        <v>13064</v>
      </c>
    </row>
    <row r="36674">
      <c r="A36674" s="1" t="s">
        <v>13065</v>
      </c>
    </row>
    <row r="36676">
      <c r="A36676" s="1" t="s">
        <v>13066</v>
      </c>
    </row>
    <row r="36677">
      <c r="A36677" s="1" t="s">
        <v>13067</v>
      </c>
    </row>
    <row r="36678">
      <c r="A36678" s="1" t="s">
        <v>13068</v>
      </c>
    </row>
    <row r="36680">
      <c r="A36680" s="1" t="s">
        <v>13069</v>
      </c>
    </row>
    <row r="36682">
      <c r="A36682" s="1" t="s">
        <v>13070</v>
      </c>
    </row>
    <row r="36683">
      <c r="A36683" s="1" t="s">
        <v>13071</v>
      </c>
    </row>
    <row r="36685">
      <c r="A36685" s="1" t="s">
        <v>13072</v>
      </c>
    </row>
    <row r="36687">
      <c r="A36687" s="1" t="s">
        <v>3462</v>
      </c>
    </row>
    <row r="36689">
      <c r="A36689" s="1" t="s">
        <v>11500</v>
      </c>
    </row>
    <row r="36690">
      <c r="A36690" s="1" t="s">
        <v>11501</v>
      </c>
    </row>
    <row r="36691">
      <c r="A36691" s="1" t="s">
        <v>11502</v>
      </c>
    </row>
    <row r="36692">
      <c r="A36692" s="1" t="s">
        <v>13002</v>
      </c>
    </row>
    <row r="36693">
      <c r="A36693" s="1" t="s">
        <v>13066</v>
      </c>
    </row>
    <row r="36694">
      <c r="A36694" s="1" t="s">
        <v>13067</v>
      </c>
    </row>
    <row r="36695">
      <c r="A36695" s="1" t="s">
        <v>13068</v>
      </c>
    </row>
    <row r="36696">
      <c r="A36696" s="1" t="s">
        <v>13069</v>
      </c>
    </row>
    <row r="36697">
      <c r="A36697" s="1" t="s">
        <v>13070</v>
      </c>
    </row>
    <row r="36698">
      <c r="A36698" s="1" t="s">
        <v>13071</v>
      </c>
    </row>
    <row r="36699">
      <c r="A36699" s="1" t="s">
        <v>13072</v>
      </c>
    </row>
    <row r="36700">
      <c r="A36700" s="1" t="s">
        <v>3462</v>
      </c>
    </row>
    <row r="36701">
      <c r="A36701" s="1" t="s">
        <v>11500</v>
      </c>
    </row>
    <row r="36702">
      <c r="A36702" s="1" t="s">
        <v>11501</v>
      </c>
    </row>
    <row r="36703">
      <c r="A36703" s="1" t="s">
        <v>13073</v>
      </c>
    </row>
    <row r="36704">
      <c r="A36704" s="1" t="s">
        <v>13074</v>
      </c>
    </row>
    <row r="36706">
      <c r="A36706" s="1" t="s">
        <v>3455</v>
      </c>
    </row>
    <row r="36708">
      <c r="A36708" s="1" t="s">
        <v>3456</v>
      </c>
    </row>
    <row r="36709">
      <c r="A36709" s="1" t="s">
        <v>3457</v>
      </c>
    </row>
    <row r="36710">
      <c r="A36710" s="1" t="s">
        <v>3458</v>
      </c>
    </row>
    <row r="36712">
      <c r="A36712" s="1" t="s">
        <v>3459</v>
      </c>
    </row>
    <row r="36714">
      <c r="A36714" s="1" t="s">
        <v>3460</v>
      </c>
    </row>
    <row r="36716">
      <c r="A36716" s="1" t="s">
        <v>3461</v>
      </c>
    </row>
    <row r="36718">
      <c r="A36718" s="1" t="s">
        <v>3462</v>
      </c>
    </row>
    <row r="36720">
      <c r="A36720" s="1" t="s">
        <v>3326</v>
      </c>
    </row>
    <row r="36721">
      <c r="A36721" s="1" t="s">
        <v>3327</v>
      </c>
    </row>
    <row r="36722">
      <c r="A36722" s="1" t="s">
        <v>3352</v>
      </c>
    </row>
    <row r="36723">
      <c r="A36723" s="1" t="s">
        <v>3329</v>
      </c>
    </row>
    <row r="36724">
      <c r="A36724" s="1" t="s">
        <v>3455</v>
      </c>
    </row>
    <row r="36725">
      <c r="A36725" s="1" t="s">
        <v>3456</v>
      </c>
    </row>
    <row r="36726">
      <c r="A36726" s="1" t="s">
        <v>3457</v>
      </c>
    </row>
    <row r="36727">
      <c r="A36727" s="1" t="s">
        <v>3458</v>
      </c>
    </row>
    <row r="36728">
      <c r="A36728" s="1" t="s">
        <v>3459</v>
      </c>
    </row>
    <row r="36729">
      <c r="A36729" s="1" t="s">
        <v>3460</v>
      </c>
    </row>
    <row r="36730">
      <c r="A36730" s="1" t="s">
        <v>3461</v>
      </c>
    </row>
    <row r="36731">
      <c r="A36731" s="1" t="s">
        <v>3462</v>
      </c>
    </row>
    <row r="36732">
      <c r="A36732" s="1" t="s">
        <v>3326</v>
      </c>
    </row>
    <row r="36733">
      <c r="A36733" s="1" t="s">
        <v>3327</v>
      </c>
    </row>
    <row r="36734">
      <c r="A36734" s="1" t="s">
        <v>3463</v>
      </c>
    </row>
    <row r="36735">
      <c r="A36735" s="1" t="s">
        <v>13075</v>
      </c>
    </row>
    <row r="36737">
      <c r="A36737" s="1" t="s">
        <v>13076</v>
      </c>
    </row>
    <row r="36739">
      <c r="A36739" s="1" t="s">
        <v>13077</v>
      </c>
    </row>
    <row r="36741">
      <c r="A36741" s="1" t="s">
        <v>13078</v>
      </c>
    </row>
    <row r="36742">
      <c r="A36742" s="1" t="s">
        <v>13079</v>
      </c>
    </row>
    <row r="36744">
      <c r="A36744" s="1" t="s">
        <v>3446</v>
      </c>
    </row>
    <row r="36745">
      <c r="A36745" s="1" t="s">
        <v>13080</v>
      </c>
    </row>
    <row r="36746">
      <c r="A36746" s="1" t="s">
        <v>13081</v>
      </c>
    </row>
    <row r="36748">
      <c r="A36748" s="1" t="s">
        <v>13082</v>
      </c>
    </row>
    <row r="36749">
      <c r="A36749" s="1" t="s">
        <v>13083</v>
      </c>
    </row>
    <row r="36751">
      <c r="A36751" s="1" t="s">
        <v>11500</v>
      </c>
    </row>
    <row r="36752">
      <c r="A36752" s="1" t="s">
        <v>11501</v>
      </c>
    </row>
    <row r="36753">
      <c r="A36753" s="1" t="s">
        <v>11520</v>
      </c>
    </row>
    <row r="36755">
      <c r="A36755" s="1" t="s">
        <v>4148</v>
      </c>
    </row>
    <row r="36756">
      <c r="A36756" s="1" t="s">
        <v>3411</v>
      </c>
    </row>
    <row r="36758">
      <c r="A36758" s="1" t="s">
        <v>7746</v>
      </c>
    </row>
    <row r="36759">
      <c r="A36759" s="1" t="s">
        <v>13002</v>
      </c>
    </row>
    <row r="36760">
      <c r="A36760" s="1" t="s">
        <v>13076</v>
      </c>
    </row>
    <row r="36761">
      <c r="A36761" s="1" t="s">
        <v>13077</v>
      </c>
    </row>
    <row r="36762">
      <c r="A36762" s="1" t="s">
        <v>13078</v>
      </c>
    </row>
    <row r="36763">
      <c r="A36763" s="1" t="s">
        <v>13079</v>
      </c>
    </row>
    <row r="36764">
      <c r="A36764" s="1" t="s">
        <v>3446</v>
      </c>
    </row>
    <row r="36765">
      <c r="A36765" s="1" t="s">
        <v>13080</v>
      </c>
    </row>
    <row r="36766">
      <c r="A36766" s="1" t="s">
        <v>13081</v>
      </c>
    </row>
    <row r="36767">
      <c r="A36767" s="1" t="s">
        <v>13082</v>
      </c>
    </row>
    <row r="36768">
      <c r="A36768" s="1" t="s">
        <v>13083</v>
      </c>
    </row>
    <row r="36769">
      <c r="A36769" s="1" t="s">
        <v>11500</v>
      </c>
    </row>
    <row r="36770">
      <c r="A36770" s="1" t="s">
        <v>11501</v>
      </c>
    </row>
    <row r="36771">
      <c r="A36771" s="1" t="s">
        <v>11520</v>
      </c>
    </row>
    <row r="36772">
      <c r="A36772" s="1" t="s">
        <v>4148</v>
      </c>
    </row>
    <row r="36773">
      <c r="A36773" s="1" t="s">
        <v>13084</v>
      </c>
    </row>
    <row r="36774">
      <c r="A36774" s="1" t="s">
        <v>13085</v>
      </c>
    </row>
    <row r="36776">
      <c r="A36776" s="1" t="s">
        <v>3443</v>
      </c>
    </row>
    <row r="36778">
      <c r="A36778" s="1" t="s">
        <v>3444</v>
      </c>
    </row>
    <row r="36779">
      <c r="A36779" s="1" t="s">
        <v>3445</v>
      </c>
    </row>
    <row r="36781">
      <c r="A36781" s="1" t="s">
        <v>3446</v>
      </c>
    </row>
    <row r="36782">
      <c r="A36782" s="1" t="s">
        <v>3447</v>
      </c>
    </row>
    <row r="36783">
      <c r="A36783" s="1" t="s">
        <v>3448</v>
      </c>
    </row>
    <row r="36785">
      <c r="A36785" s="1" t="s">
        <v>3449</v>
      </c>
    </row>
    <row r="36786">
      <c r="A36786" s="1" t="s">
        <v>3450</v>
      </c>
    </row>
    <row r="36788">
      <c r="A36788" s="1" t="s">
        <v>3451</v>
      </c>
    </row>
    <row r="36789">
      <c r="A36789" s="1" t="s">
        <v>3452</v>
      </c>
    </row>
    <row r="36791">
      <c r="A36791" s="1" t="s">
        <v>3326</v>
      </c>
    </row>
    <row r="36792">
      <c r="A36792" s="1" t="s">
        <v>3327</v>
      </c>
    </row>
    <row r="36793">
      <c r="A36793" s="1" t="s">
        <v>3328</v>
      </c>
    </row>
    <row r="36794">
      <c r="A36794" s="1" t="s">
        <v>3329</v>
      </c>
    </row>
    <row r="36795">
      <c r="A36795" s="1" t="s">
        <v>3443</v>
      </c>
    </row>
    <row r="36796">
      <c r="A36796" s="1" t="s">
        <v>3444</v>
      </c>
    </row>
    <row r="36797">
      <c r="A36797" s="1" t="s">
        <v>3445</v>
      </c>
    </row>
    <row r="36798">
      <c r="A36798" s="1" t="s">
        <v>3446</v>
      </c>
    </row>
    <row r="36799">
      <c r="A36799" s="1" t="s">
        <v>3447</v>
      </c>
    </row>
    <row r="36800">
      <c r="A36800" s="1" t="s">
        <v>3448</v>
      </c>
    </row>
    <row r="36801">
      <c r="A36801" s="1" t="s">
        <v>3449</v>
      </c>
    </row>
    <row r="36802">
      <c r="A36802" s="1" t="s">
        <v>3450</v>
      </c>
    </row>
    <row r="36803">
      <c r="A36803" s="1" t="s">
        <v>3451</v>
      </c>
    </row>
    <row r="36804">
      <c r="A36804" s="1" t="s">
        <v>3452</v>
      </c>
    </row>
    <row r="36805">
      <c r="A36805" s="1" t="s">
        <v>3326</v>
      </c>
    </row>
    <row r="36806">
      <c r="A36806" s="1" t="s">
        <v>3327</v>
      </c>
    </row>
    <row r="36807">
      <c r="A36807" s="1" t="s">
        <v>3453</v>
      </c>
    </row>
    <row r="36808">
      <c r="A36808" s="1" t="s">
        <v>13086</v>
      </c>
    </row>
    <row r="36810">
      <c r="A36810" s="1" t="s">
        <v>13087</v>
      </c>
    </row>
    <row r="36812">
      <c r="A36812" s="1" t="s">
        <v>13088</v>
      </c>
    </row>
    <row r="36813">
      <c r="A36813" s="1" t="s">
        <v>13089</v>
      </c>
    </row>
    <row r="36814">
      <c r="A36814" s="1" t="s">
        <v>13090</v>
      </c>
    </row>
    <row r="36816">
      <c r="A36816" s="1" t="s">
        <v>13091</v>
      </c>
    </row>
    <row r="36818">
      <c r="A36818" s="1" t="s">
        <v>13092</v>
      </c>
    </row>
    <row r="36819">
      <c r="A36819" s="1" t="s">
        <v>13093</v>
      </c>
    </row>
    <row r="36820">
      <c r="A36820" s="1" t="s">
        <v>13094</v>
      </c>
    </row>
    <row r="36822">
      <c r="A36822" s="1" t="s">
        <v>13095</v>
      </c>
    </row>
    <row r="36823">
      <c r="A36823" s="1" t="s">
        <v>13096</v>
      </c>
    </row>
    <row r="36825">
      <c r="A36825" s="1" t="s">
        <v>11500</v>
      </c>
    </row>
    <row r="36826">
      <c r="A36826" s="1" t="s">
        <v>11501</v>
      </c>
    </row>
    <row r="36827">
      <c r="A36827" s="1" t="s">
        <v>11520</v>
      </c>
    </row>
    <row r="36828">
      <c r="A36828" s="1" t="s">
        <v>13002</v>
      </c>
    </row>
    <row r="36829">
      <c r="A36829" s="1" t="s">
        <v>13087</v>
      </c>
    </row>
    <row r="36830">
      <c r="A36830" s="1" t="s">
        <v>13088</v>
      </c>
    </row>
    <row r="36831">
      <c r="A36831" s="1" t="s">
        <v>13089</v>
      </c>
    </row>
    <row r="36832">
      <c r="A36832" s="1" t="s">
        <v>13090</v>
      </c>
    </row>
    <row r="36833">
      <c r="A36833" s="1" t="s">
        <v>13091</v>
      </c>
    </row>
    <row r="36834">
      <c r="A36834" s="1" t="s">
        <v>13092</v>
      </c>
    </row>
    <row r="36835">
      <c r="A36835" s="1" t="s">
        <v>13093</v>
      </c>
    </row>
    <row r="36836">
      <c r="A36836" s="1" t="s">
        <v>13094</v>
      </c>
    </row>
    <row r="36837">
      <c r="A36837" s="1" t="s">
        <v>13095</v>
      </c>
    </row>
    <row r="36838">
      <c r="A36838" s="1" t="s">
        <v>13096</v>
      </c>
    </row>
    <row r="36839">
      <c r="A36839" s="1" t="s">
        <v>11500</v>
      </c>
    </row>
    <row r="36840">
      <c r="A36840" s="1" t="s">
        <v>11501</v>
      </c>
    </row>
    <row r="36841">
      <c r="A36841" s="1" t="s">
        <v>13097</v>
      </c>
    </row>
    <row r="36842">
      <c r="A36842" s="1" t="s">
        <v>13098</v>
      </c>
    </row>
    <row r="36844">
      <c r="A36844" s="1" t="s">
        <v>3429</v>
      </c>
    </row>
    <row r="36846">
      <c r="A36846" s="1" t="s">
        <v>3430</v>
      </c>
    </row>
    <row r="36847">
      <c r="A36847" s="1" t="s">
        <v>3431</v>
      </c>
    </row>
    <row r="36848">
      <c r="A36848" s="1" t="s">
        <v>3432</v>
      </c>
    </row>
    <row r="36850">
      <c r="A36850" s="1" t="s">
        <v>3433</v>
      </c>
    </row>
    <row r="36852">
      <c r="A36852" s="1" t="s">
        <v>3434</v>
      </c>
    </row>
    <row r="36854">
      <c r="A36854" s="1" t="s">
        <v>3435</v>
      </c>
    </row>
    <row r="36856">
      <c r="A36856" s="1" t="s">
        <v>3415</v>
      </c>
    </row>
    <row r="36858">
      <c r="A36858" s="1" t="s">
        <v>3436</v>
      </c>
    </row>
    <row r="36860">
      <c r="A36860" s="1" t="s">
        <v>3437</v>
      </c>
    </row>
    <row r="36862">
      <c r="A36862" s="1" t="s">
        <v>3438</v>
      </c>
    </row>
    <row r="36864">
      <c r="A36864" s="1" t="s">
        <v>3439</v>
      </c>
    </row>
    <row r="36866">
      <c r="A36866" s="1" t="s">
        <v>3326</v>
      </c>
    </row>
    <row r="36867">
      <c r="A36867" s="1" t="s">
        <v>3327</v>
      </c>
    </row>
    <row r="36868">
      <c r="A36868" s="1" t="s">
        <v>3328</v>
      </c>
    </row>
    <row r="36870">
      <c r="A36870" s="1" t="s">
        <v>3440</v>
      </c>
    </row>
    <row r="36871">
      <c r="A36871" s="1" t="s">
        <v>3430</v>
      </c>
    </row>
    <row r="36872">
      <c r="A36872" s="1" t="s">
        <v>3431</v>
      </c>
    </row>
    <row r="36873">
      <c r="A36873" s="1" t="s">
        <v>3432</v>
      </c>
    </row>
    <row r="36874">
      <c r="A36874" s="1" t="s">
        <v>3433</v>
      </c>
    </row>
    <row r="36875">
      <c r="A36875" s="1" t="s">
        <v>3434</v>
      </c>
    </row>
    <row r="36876">
      <c r="A36876" s="1" t="s">
        <v>3435</v>
      </c>
    </row>
    <row r="36877">
      <c r="A36877" s="1" t="s">
        <v>3415</v>
      </c>
    </row>
    <row r="36878">
      <c r="A36878" s="1" t="s">
        <v>3436</v>
      </c>
    </row>
    <row r="36879">
      <c r="A36879" s="1" t="s">
        <v>3437</v>
      </c>
    </row>
    <row r="36880">
      <c r="A36880" s="1" t="s">
        <v>3438</v>
      </c>
    </row>
    <row r="36881">
      <c r="A36881" s="1" t="s">
        <v>3439</v>
      </c>
    </row>
    <row r="36882">
      <c r="A36882" s="1" t="s">
        <v>3326</v>
      </c>
    </row>
    <row r="36883">
      <c r="A36883" s="1" t="s">
        <v>3327</v>
      </c>
    </row>
    <row r="36884">
      <c r="A36884" s="1" t="s">
        <v>3441</v>
      </c>
    </row>
    <row r="36885">
      <c r="A36885" s="1" t="s">
        <v>13099</v>
      </c>
    </row>
    <row r="36887">
      <c r="A36887" s="1" t="s">
        <v>13100</v>
      </c>
    </row>
    <row r="36889">
      <c r="A36889" s="1" t="s">
        <v>13101</v>
      </c>
    </row>
    <row r="36891">
      <c r="A36891" s="1" t="s">
        <v>13102</v>
      </c>
    </row>
    <row r="36893">
      <c r="A36893" s="1" t="s">
        <v>13103</v>
      </c>
    </row>
    <row r="36895">
      <c r="A36895" s="1" t="s">
        <v>13104</v>
      </c>
    </row>
    <row r="36897">
      <c r="A36897" s="1" t="s">
        <v>13105</v>
      </c>
    </row>
    <row r="36899">
      <c r="A36899" s="1" t="s">
        <v>13106</v>
      </c>
    </row>
    <row r="36901">
      <c r="A36901" s="1" t="s">
        <v>13107</v>
      </c>
    </row>
    <row r="36903">
      <c r="A36903" s="1" t="s">
        <v>13108</v>
      </c>
    </row>
    <row r="36905">
      <c r="A36905" s="1" t="s">
        <v>7352</v>
      </c>
    </row>
    <row r="36906">
      <c r="A36906" s="1" t="s">
        <v>12374</v>
      </c>
    </row>
    <row r="36907">
      <c r="A36907" s="1" t="s">
        <v>11537</v>
      </c>
    </row>
    <row r="36909">
      <c r="A36909" s="1" t="s">
        <v>3425</v>
      </c>
    </row>
    <row r="36910">
      <c r="A36910" s="1" t="s">
        <v>7746</v>
      </c>
    </row>
    <row r="36911">
      <c r="A36911" s="1" t="s">
        <v>12923</v>
      </c>
    </row>
    <row r="36912">
      <c r="A36912" s="1" t="s">
        <v>13100</v>
      </c>
    </row>
    <row r="36913">
      <c r="A36913" s="1" t="s">
        <v>13101</v>
      </c>
    </row>
    <row r="36914">
      <c r="A36914" s="1" t="s">
        <v>13102</v>
      </c>
    </row>
    <row r="36915">
      <c r="A36915" s="1" t="s">
        <v>13103</v>
      </c>
    </row>
    <row r="36916">
      <c r="A36916" s="1" t="s">
        <v>13104</v>
      </c>
    </row>
    <row r="36917">
      <c r="A36917" s="1" t="s">
        <v>13105</v>
      </c>
    </row>
    <row r="36918">
      <c r="A36918" s="1" t="s">
        <v>13106</v>
      </c>
    </row>
    <row r="36919">
      <c r="A36919" s="1" t="s">
        <v>13107</v>
      </c>
    </row>
    <row r="36920">
      <c r="A36920" s="1" t="s">
        <v>13108</v>
      </c>
    </row>
    <row r="36921">
      <c r="A36921" s="1" t="s">
        <v>7352</v>
      </c>
    </row>
    <row r="36922">
      <c r="A36922" s="1" t="s">
        <v>12374</v>
      </c>
    </row>
    <row r="36923">
      <c r="A36923" s="1" t="s">
        <v>11537</v>
      </c>
    </row>
    <row r="36924">
      <c r="A36924" s="1" t="s">
        <v>12620</v>
      </c>
    </row>
    <row r="36925">
      <c r="A36925" s="1" t="s">
        <v>13109</v>
      </c>
    </row>
    <row r="36927">
      <c r="A36927" s="1" t="s">
        <v>3414</v>
      </c>
    </row>
    <row r="36929">
      <c r="A36929" s="1" t="s">
        <v>3415</v>
      </c>
    </row>
    <row r="36931">
      <c r="A36931" s="1" t="s">
        <v>3416</v>
      </c>
    </row>
    <row r="36933">
      <c r="A36933" s="1" t="s">
        <v>3417</v>
      </c>
    </row>
    <row r="36935">
      <c r="A36935" s="1" t="s">
        <v>3418</v>
      </c>
    </row>
    <row r="36937">
      <c r="A36937" s="1" t="s">
        <v>3419</v>
      </c>
    </row>
    <row r="36939">
      <c r="A36939" s="1" t="s">
        <v>3420</v>
      </c>
    </row>
    <row r="36941">
      <c r="A36941" s="1" t="s">
        <v>3421</v>
      </c>
    </row>
    <row r="36943">
      <c r="A36943" s="1" t="s">
        <v>3422</v>
      </c>
    </row>
    <row r="36944">
      <c r="A36944" s="1" t="s">
        <v>3423</v>
      </c>
    </row>
    <row r="36945">
      <c r="A36945" s="1" t="s">
        <v>3424</v>
      </c>
    </row>
    <row r="36947">
      <c r="A36947" s="1" t="s">
        <v>3425</v>
      </c>
    </row>
    <row r="36948">
      <c r="A36948" s="1" t="s">
        <v>3397</v>
      </c>
    </row>
    <row r="36949">
      <c r="A36949" s="1" t="s">
        <v>3426</v>
      </c>
    </row>
    <row r="36950">
      <c r="A36950" s="1" t="s">
        <v>3415</v>
      </c>
    </row>
    <row r="36951">
      <c r="A36951" s="1" t="s">
        <v>3416</v>
      </c>
    </row>
    <row r="36952">
      <c r="A36952" s="1" t="s">
        <v>3417</v>
      </c>
    </row>
    <row r="36953">
      <c r="A36953" s="1" t="s">
        <v>3418</v>
      </c>
    </row>
    <row r="36954">
      <c r="A36954" s="1" t="s">
        <v>3419</v>
      </c>
    </row>
    <row r="36955">
      <c r="A36955" s="1" t="s">
        <v>3420</v>
      </c>
    </row>
    <row r="36956">
      <c r="A36956" s="1" t="s">
        <v>3421</v>
      </c>
    </row>
    <row r="36957">
      <c r="A36957" s="1" t="s">
        <v>3422</v>
      </c>
    </row>
    <row r="36958">
      <c r="A36958" s="1" t="s">
        <v>3423</v>
      </c>
    </row>
    <row r="36959">
      <c r="A36959" s="1" t="s">
        <v>3424</v>
      </c>
    </row>
    <row r="36960">
      <c r="A36960" s="1" t="s">
        <v>3427</v>
      </c>
    </row>
    <row r="36961">
      <c r="A36961" s="1" t="s">
        <v>13110</v>
      </c>
    </row>
    <row r="36963">
      <c r="A36963" s="1" t="s">
        <v>13111</v>
      </c>
    </row>
    <row r="36965">
      <c r="A36965" s="1" t="s">
        <v>13112</v>
      </c>
    </row>
    <row r="36967">
      <c r="A36967" s="1" t="s">
        <v>13113</v>
      </c>
    </row>
    <row r="36969">
      <c r="A36969" s="1" t="s">
        <v>13114</v>
      </c>
    </row>
    <row r="36971">
      <c r="A36971" s="1" t="s">
        <v>13115</v>
      </c>
    </row>
    <row r="36972">
      <c r="A36972" s="1" t="s">
        <v>13116</v>
      </c>
    </row>
    <row r="36974">
      <c r="A36974" s="1" t="s">
        <v>13117</v>
      </c>
    </row>
    <row r="36975">
      <c r="A36975" s="1" t="s">
        <v>13118</v>
      </c>
    </row>
    <row r="36977">
      <c r="A36977" s="1" t="s">
        <v>13119</v>
      </c>
    </row>
    <row r="36979">
      <c r="A36979" s="1" t="s">
        <v>13120</v>
      </c>
    </row>
    <row r="36981">
      <c r="A36981" s="1" t="s">
        <v>11500</v>
      </c>
    </row>
    <row r="36982">
      <c r="A36982" s="1" t="s">
        <v>11501</v>
      </c>
    </row>
    <row r="36983">
      <c r="A36983" s="1" t="s">
        <v>11520</v>
      </c>
    </row>
    <row r="36985">
      <c r="A36985" s="1" t="s">
        <v>4148</v>
      </c>
    </row>
    <row r="36986">
      <c r="A36986" s="1" t="s">
        <v>3411</v>
      </c>
    </row>
    <row r="36988">
      <c r="A36988" s="1" t="s">
        <v>7746</v>
      </c>
    </row>
    <row r="36989">
      <c r="A36989" s="1" t="s">
        <v>13002</v>
      </c>
    </row>
    <row r="36990">
      <c r="A36990" s="1" t="s">
        <v>13111</v>
      </c>
    </row>
    <row r="36991">
      <c r="A36991" s="1" t="s">
        <v>13112</v>
      </c>
    </row>
    <row r="36992">
      <c r="A36992" s="1" t="s">
        <v>13113</v>
      </c>
    </row>
    <row r="36993">
      <c r="A36993" s="1" t="s">
        <v>13114</v>
      </c>
    </row>
    <row r="36994">
      <c r="A36994" s="1" t="s">
        <v>13115</v>
      </c>
    </row>
    <row r="36995">
      <c r="A36995" s="1" t="s">
        <v>13116</v>
      </c>
    </row>
    <row r="36996">
      <c r="A36996" s="1" t="s">
        <v>13117</v>
      </c>
    </row>
    <row r="36997">
      <c r="A36997" s="1" t="s">
        <v>13118</v>
      </c>
    </row>
    <row r="36998">
      <c r="A36998" s="1" t="s">
        <v>13119</v>
      </c>
    </row>
    <row r="36999">
      <c r="A36999" s="1" t="s">
        <v>13120</v>
      </c>
    </row>
    <row r="37000">
      <c r="A37000" s="1" t="s">
        <v>11500</v>
      </c>
    </row>
    <row r="37001">
      <c r="A37001" s="1" t="s">
        <v>11501</v>
      </c>
    </row>
    <row r="37002">
      <c r="A37002" s="1" t="s">
        <v>11520</v>
      </c>
    </row>
    <row r="37003">
      <c r="A37003" s="1" t="s">
        <v>4148</v>
      </c>
    </row>
    <row r="37004">
      <c r="A37004" s="1" t="s">
        <v>13121</v>
      </c>
    </row>
    <row r="37005">
      <c r="A37005" s="1" t="s">
        <v>13122</v>
      </c>
    </row>
    <row r="37006">
      <c r="A37006" s="1" t="s">
        <v>13123</v>
      </c>
    </row>
    <row r="37007">
      <c r="A37007" s="1" t="s">
        <v>13124</v>
      </c>
    </row>
    <row r="37008">
      <c r="A37008" s="1" t="s">
        <v>13125</v>
      </c>
    </row>
    <row r="37009">
      <c r="A37009" s="1" t="s">
        <v>13126</v>
      </c>
    </row>
    <row r="37010">
      <c r="A37010" s="1" t="s">
        <v>13127</v>
      </c>
    </row>
    <row r="37011">
      <c r="A37011" s="1" t="s">
        <v>13128</v>
      </c>
    </row>
    <row r="37012">
      <c r="A37012" s="1" t="s">
        <v>13129</v>
      </c>
    </row>
    <row r="37013">
      <c r="A37013" s="1" t="s">
        <v>12449</v>
      </c>
    </row>
    <row r="37014">
      <c r="A37014" s="1" t="s">
        <v>13130</v>
      </c>
    </row>
    <row r="37015">
      <c r="A37015" s="1" t="s">
        <v>13131</v>
      </c>
    </row>
    <row r="37016">
      <c r="A37016" s="1" t="s">
        <v>13123</v>
      </c>
    </row>
    <row r="37017">
      <c r="A37017" s="1" t="s">
        <v>13124</v>
      </c>
    </row>
    <row r="37018">
      <c r="A37018" s="1" t="s">
        <v>13125</v>
      </c>
    </row>
    <row r="37019">
      <c r="A37019" s="1" t="s">
        <v>13126</v>
      </c>
    </row>
    <row r="37020">
      <c r="A37020" s="1" t="s">
        <v>13127</v>
      </c>
    </row>
    <row r="37021">
      <c r="A37021" s="1" t="s">
        <v>13128</v>
      </c>
    </row>
    <row r="37022">
      <c r="A37022" s="1" t="s">
        <v>13129</v>
      </c>
    </row>
    <row r="37023">
      <c r="A37023" s="1" t="s">
        <v>12449</v>
      </c>
    </row>
    <row r="37024">
      <c r="A37024" s="1" t="s">
        <v>13130</v>
      </c>
    </row>
    <row r="37025">
      <c r="A37025" s="1" t="s">
        <v>13132</v>
      </c>
    </row>
    <row r="37026">
      <c r="A37026" s="1" t="s">
        <v>13133</v>
      </c>
    </row>
    <row r="37028">
      <c r="A37028" s="1" t="s">
        <v>13134</v>
      </c>
    </row>
    <row r="37030">
      <c r="A37030" s="1" t="s">
        <v>13135</v>
      </c>
    </row>
    <row r="37031">
      <c r="A37031" s="1" t="s">
        <v>13136</v>
      </c>
    </row>
    <row r="37033">
      <c r="A37033" s="1" t="s">
        <v>3382</v>
      </c>
    </row>
    <row r="37035">
      <c r="A37035" s="1" t="s">
        <v>13137</v>
      </c>
    </row>
    <row r="37036">
      <c r="A37036" s="1" t="s">
        <v>2871</v>
      </c>
    </row>
    <row r="37038">
      <c r="A37038" s="1" t="s">
        <v>13138</v>
      </c>
    </row>
    <row r="37040">
      <c r="A37040" s="1" t="s">
        <v>13139</v>
      </c>
    </row>
    <row r="37041">
      <c r="A37041" s="1" t="s">
        <v>13140</v>
      </c>
    </row>
    <row r="37042">
      <c r="A37042" s="1" t="s">
        <v>13141</v>
      </c>
    </row>
    <row r="37044">
      <c r="A37044" s="1" t="s">
        <v>13142</v>
      </c>
    </row>
    <row r="37046">
      <c r="A37046" s="1" t="s">
        <v>11500</v>
      </c>
    </row>
    <row r="37047">
      <c r="A37047" s="1" t="s">
        <v>11501</v>
      </c>
    </row>
    <row r="37048">
      <c r="A37048" s="1" t="s">
        <v>11520</v>
      </c>
    </row>
    <row r="37050">
      <c r="A37050" s="1" t="s">
        <v>1208</v>
      </c>
    </row>
    <row r="37051">
      <c r="A37051" s="1" t="s">
        <v>13002</v>
      </c>
    </row>
    <row r="37052">
      <c r="A37052" s="1" t="s">
        <v>13134</v>
      </c>
    </row>
    <row r="37053">
      <c r="A37053" s="1" t="s">
        <v>13135</v>
      </c>
    </row>
    <row r="37054">
      <c r="A37054" s="1" t="s">
        <v>13136</v>
      </c>
    </row>
    <row r="37055">
      <c r="A37055" s="1" t="s">
        <v>3382</v>
      </c>
    </row>
    <row r="37056">
      <c r="A37056" s="1" t="s">
        <v>13137</v>
      </c>
    </row>
    <row r="37057">
      <c r="A37057" s="1" t="s">
        <v>13138</v>
      </c>
    </row>
    <row r="37058">
      <c r="A37058" s="1" t="s">
        <v>13139</v>
      </c>
    </row>
    <row r="37059">
      <c r="A37059" s="1" t="s">
        <v>13140</v>
      </c>
    </row>
    <row r="37060">
      <c r="A37060" s="1" t="s">
        <v>13141</v>
      </c>
    </row>
    <row r="37061">
      <c r="A37061" s="1" t="s">
        <v>13142</v>
      </c>
    </row>
    <row r="37062">
      <c r="A37062" s="1" t="s">
        <v>11500</v>
      </c>
    </row>
    <row r="37063">
      <c r="A37063" s="1" t="s">
        <v>11501</v>
      </c>
    </row>
    <row r="37064">
      <c r="A37064" s="1" t="s">
        <v>13143</v>
      </c>
    </row>
    <row r="37065">
      <c r="A37065" s="1" t="s">
        <v>13144</v>
      </c>
    </row>
    <row r="37066">
      <c r="A37066" s="1" t="s">
        <v>13145</v>
      </c>
    </row>
    <row r="37067">
      <c r="A37067" s="1" t="s">
        <v>13146</v>
      </c>
    </row>
    <row r="37069">
      <c r="A37069" s="1" t="s">
        <v>13147</v>
      </c>
    </row>
    <row r="37070">
      <c r="A37070" s="1" t="s">
        <v>13148</v>
      </c>
    </row>
    <row r="37072">
      <c r="A37072" s="1" t="s">
        <v>13149</v>
      </c>
    </row>
    <row r="37073">
      <c r="A37073" s="1" t="s">
        <v>13150</v>
      </c>
    </row>
    <row r="37075">
      <c r="A37075" s="1" t="s">
        <v>13151</v>
      </c>
    </row>
    <row r="37077">
      <c r="A37077" s="1" t="s">
        <v>13152</v>
      </c>
    </row>
    <row r="37079">
      <c r="A37079" s="1" t="s">
        <v>11500</v>
      </c>
    </row>
    <row r="37080">
      <c r="A37080" s="1" t="s">
        <v>11501</v>
      </c>
    </row>
    <row r="37081">
      <c r="A37081" s="1" t="s">
        <v>11502</v>
      </c>
    </row>
    <row r="37082">
      <c r="A37082" s="1" t="s">
        <v>13153</v>
      </c>
    </row>
    <row r="37083">
      <c r="A37083" s="1" t="s">
        <v>13145</v>
      </c>
    </row>
    <row r="37084">
      <c r="A37084" s="1" t="s">
        <v>13146</v>
      </c>
    </row>
    <row r="37085">
      <c r="A37085" s="1" t="s">
        <v>13147</v>
      </c>
    </row>
    <row r="37086">
      <c r="A37086" s="1" t="s">
        <v>13148</v>
      </c>
    </row>
    <row r="37087">
      <c r="A37087" s="1" t="s">
        <v>13149</v>
      </c>
    </row>
    <row r="37088">
      <c r="A37088" s="1" t="s">
        <v>13150</v>
      </c>
    </row>
    <row r="37089">
      <c r="A37089" s="1" t="s">
        <v>13151</v>
      </c>
    </row>
    <row r="37090">
      <c r="A37090" s="1" t="s">
        <v>13152</v>
      </c>
    </row>
    <row r="37091">
      <c r="A37091" s="1" t="s">
        <v>11500</v>
      </c>
    </row>
    <row r="37092">
      <c r="A37092" s="1" t="s">
        <v>11501</v>
      </c>
    </row>
    <row r="37093">
      <c r="A37093" s="1" t="s">
        <v>13154</v>
      </c>
    </row>
    <row r="37094">
      <c r="A37094" s="1" t="s">
        <v>13155</v>
      </c>
    </row>
    <row r="37095">
      <c r="A37095" s="1" t="s">
        <v>13156</v>
      </c>
    </row>
    <row r="37097">
      <c r="A37097" s="1" t="s">
        <v>13157</v>
      </c>
    </row>
    <row r="37099">
      <c r="A37099" s="1" t="s">
        <v>13158</v>
      </c>
    </row>
    <row r="37101">
      <c r="A37101" s="1" t="s">
        <v>13159</v>
      </c>
    </row>
    <row r="37103">
      <c r="A37103" s="1" t="s">
        <v>13160</v>
      </c>
    </row>
    <row r="37105">
      <c r="A37105" s="1" t="s">
        <v>3341</v>
      </c>
    </row>
    <row r="37107">
      <c r="A37107" s="1" t="s">
        <v>950</v>
      </c>
    </row>
    <row r="37109">
      <c r="A37109" s="1" t="s">
        <v>11500</v>
      </c>
    </row>
    <row r="37110">
      <c r="A37110" s="1" t="s">
        <v>11501</v>
      </c>
    </row>
    <row r="37111">
      <c r="A37111" s="1" t="s">
        <v>11520</v>
      </c>
    </row>
    <row r="37113">
      <c r="A37113" s="1" t="s">
        <v>1208</v>
      </c>
    </row>
    <row r="37114">
      <c r="A37114" s="1" t="s">
        <v>13161</v>
      </c>
    </row>
    <row r="37115">
      <c r="A37115" s="1" t="s">
        <v>13156</v>
      </c>
    </row>
    <row r="37116">
      <c r="A37116" s="1" t="s">
        <v>13157</v>
      </c>
    </row>
    <row r="37117">
      <c r="A37117" s="1" t="s">
        <v>13158</v>
      </c>
    </row>
    <row r="37118">
      <c r="A37118" s="1" t="s">
        <v>13159</v>
      </c>
    </row>
    <row r="37119">
      <c r="A37119" s="1" t="s">
        <v>13160</v>
      </c>
    </row>
    <row r="37120">
      <c r="A37120" s="1" t="s">
        <v>3341</v>
      </c>
    </row>
    <row r="37121">
      <c r="A37121" s="1" t="s">
        <v>11500</v>
      </c>
    </row>
    <row r="37122">
      <c r="A37122" s="1" t="s">
        <v>11501</v>
      </c>
    </row>
    <row r="37123">
      <c r="A37123" s="1" t="s">
        <v>13162</v>
      </c>
    </row>
    <row r="37124">
      <c r="A37124" s="1" t="s">
        <v>13163</v>
      </c>
    </row>
    <row r="37126">
      <c r="A37126" s="1" t="s">
        <v>13164</v>
      </c>
    </row>
    <row r="37128">
      <c r="A37128" s="1" t="s">
        <v>13165</v>
      </c>
    </row>
    <row r="37129">
      <c r="A37129" s="1" t="s">
        <v>13166</v>
      </c>
    </row>
    <row r="37131">
      <c r="A37131" s="1" t="s">
        <v>13167</v>
      </c>
    </row>
    <row r="37132">
      <c r="A37132" s="1" t="s">
        <v>13168</v>
      </c>
    </row>
    <row r="37133">
      <c r="A37133" s="1" t="s">
        <v>13169</v>
      </c>
    </row>
    <row r="37135">
      <c r="A37135" s="1" t="s">
        <v>13170</v>
      </c>
    </row>
    <row r="37137">
      <c r="A37137" s="1" t="s">
        <v>11500</v>
      </c>
    </row>
    <row r="37138">
      <c r="A37138" s="1" t="s">
        <v>11501</v>
      </c>
    </row>
    <row r="37139">
      <c r="A37139" s="1" t="s">
        <v>11520</v>
      </c>
    </row>
    <row r="37140">
      <c r="A37140" s="1" t="s">
        <v>13002</v>
      </c>
    </row>
    <row r="37141">
      <c r="A37141" s="1" t="s">
        <v>13164</v>
      </c>
    </row>
    <row r="37142">
      <c r="A37142" s="1" t="s">
        <v>13165</v>
      </c>
    </row>
    <row r="37143">
      <c r="A37143" s="1" t="s">
        <v>13166</v>
      </c>
    </row>
    <row r="37144">
      <c r="A37144" s="1" t="s">
        <v>13167</v>
      </c>
    </row>
    <row r="37145">
      <c r="A37145" s="1" t="s">
        <v>13168</v>
      </c>
    </row>
    <row r="37146">
      <c r="A37146" s="1" t="s">
        <v>13169</v>
      </c>
    </row>
    <row r="37147">
      <c r="A37147" s="1" t="s">
        <v>13170</v>
      </c>
    </row>
    <row r="37148">
      <c r="A37148" s="1" t="s">
        <v>11500</v>
      </c>
    </row>
    <row r="37149">
      <c r="A37149" s="1" t="s">
        <v>11501</v>
      </c>
    </row>
    <row r="37150">
      <c r="A37150" s="1" t="s">
        <v>13171</v>
      </c>
    </row>
    <row r="37151">
      <c r="A37151" s="1" t="s">
        <v>13172</v>
      </c>
    </row>
    <row r="37153">
      <c r="A37153" s="1" t="s">
        <v>13164</v>
      </c>
    </row>
    <row r="37155">
      <c r="A37155" s="1" t="s">
        <v>13165</v>
      </c>
    </row>
    <row r="37156">
      <c r="A37156" s="1" t="s">
        <v>13166</v>
      </c>
    </row>
    <row r="37158">
      <c r="A37158" s="1" t="s">
        <v>13167</v>
      </c>
    </row>
    <row r="37159">
      <c r="A37159" s="1" t="s">
        <v>13168</v>
      </c>
    </row>
    <row r="37160">
      <c r="A37160" s="1" t="s">
        <v>13169</v>
      </c>
    </row>
    <row r="37162">
      <c r="A37162" s="1" t="s">
        <v>13170</v>
      </c>
    </row>
    <row r="37164">
      <c r="A37164" s="1" t="s">
        <v>11500</v>
      </c>
    </row>
    <row r="37165">
      <c r="A37165" s="1" t="s">
        <v>11501</v>
      </c>
    </row>
    <row r="37166">
      <c r="A37166" s="1" t="s">
        <v>11520</v>
      </c>
    </row>
    <row r="37167">
      <c r="A37167" s="1" t="s">
        <v>13002</v>
      </c>
    </row>
    <row r="37168">
      <c r="A37168" s="1" t="s">
        <v>13164</v>
      </c>
    </row>
    <row r="37169">
      <c r="A37169" s="1" t="s">
        <v>13165</v>
      </c>
    </row>
    <row r="37170">
      <c r="A37170" s="1" t="s">
        <v>13166</v>
      </c>
    </row>
    <row r="37171">
      <c r="A37171" s="1" t="s">
        <v>13167</v>
      </c>
    </row>
    <row r="37172">
      <c r="A37172" s="1" t="s">
        <v>13168</v>
      </c>
    </row>
    <row r="37173">
      <c r="A37173" s="1" t="s">
        <v>13169</v>
      </c>
    </row>
    <row r="37174">
      <c r="A37174" s="1" t="s">
        <v>13170</v>
      </c>
    </row>
    <row r="37175">
      <c r="A37175" s="1" t="s">
        <v>11500</v>
      </c>
    </row>
    <row r="37176">
      <c r="A37176" s="1" t="s">
        <v>11501</v>
      </c>
    </row>
    <row r="37177">
      <c r="A37177" s="1" t="s">
        <v>13171</v>
      </c>
    </row>
    <row r="37178">
      <c r="A37178" s="1" t="s">
        <v>13173</v>
      </c>
    </row>
    <row r="37179">
      <c r="A37179" s="1" t="s">
        <v>13174</v>
      </c>
    </row>
    <row r="37180">
      <c r="A37180" s="1" t="s">
        <v>13175</v>
      </c>
    </row>
    <row r="37181">
      <c r="A37181" s="1" t="s">
        <v>13176</v>
      </c>
    </row>
    <row r="37182">
      <c r="A37182" s="1" t="s">
        <v>13177</v>
      </c>
    </row>
    <row r="37183">
      <c r="A37183" s="1" t="s">
        <v>13178</v>
      </c>
    </row>
    <row r="37184">
      <c r="A37184" s="1" t="s">
        <v>3298</v>
      </c>
    </row>
    <row r="37185">
      <c r="A37185" s="1" t="s">
        <v>13179</v>
      </c>
    </row>
    <row r="37186">
      <c r="A37186" s="1" t="s">
        <v>13180</v>
      </c>
    </row>
    <row r="37187">
      <c r="A37187" s="1" t="s">
        <v>3249</v>
      </c>
    </row>
    <row r="37189">
      <c r="A37189" s="1" t="s">
        <v>13181</v>
      </c>
    </row>
    <row r="37190">
      <c r="A37190" s="1" t="s">
        <v>13182</v>
      </c>
    </row>
    <row r="37191">
      <c r="A37191" s="1" t="s">
        <v>13183</v>
      </c>
    </row>
    <row r="37193">
      <c r="A37193" s="1" t="s">
        <v>3300</v>
      </c>
    </row>
    <row r="37195">
      <c r="A37195" s="1" t="s">
        <v>13184</v>
      </c>
    </row>
    <row r="37196">
      <c r="A37196" s="1" t="s">
        <v>13185</v>
      </c>
    </row>
    <row r="37197">
      <c r="A37197" s="1" t="s">
        <v>13186</v>
      </c>
    </row>
    <row r="37198">
      <c r="A37198" s="1" t="s">
        <v>13187</v>
      </c>
    </row>
    <row r="37199">
      <c r="A37199" s="1" t="s">
        <v>3258</v>
      </c>
    </row>
    <row r="37200">
      <c r="A37200" s="1" t="s">
        <v>13188</v>
      </c>
    </row>
    <row r="37201">
      <c r="A37201" s="1" t="s">
        <v>13189</v>
      </c>
    </row>
    <row r="37202">
      <c r="A37202" s="1" t="s">
        <v>13190</v>
      </c>
    </row>
    <row r="37203">
      <c r="A37203" s="1" t="s">
        <v>13191</v>
      </c>
    </row>
    <row r="37205">
      <c r="A37205" s="1" t="s">
        <v>13192</v>
      </c>
    </row>
    <row r="37207">
      <c r="A37207" s="1" t="s">
        <v>13193</v>
      </c>
    </row>
    <row r="37209">
      <c r="A37209" s="1" t="s">
        <v>13194</v>
      </c>
    </row>
    <row r="37211">
      <c r="A37211" s="1" t="s">
        <v>13195</v>
      </c>
    </row>
    <row r="37213">
      <c r="A37213" s="1" t="s">
        <v>367</v>
      </c>
    </row>
    <row r="37214">
      <c r="A37214" s="1" t="s">
        <v>13196</v>
      </c>
    </row>
    <row r="37215">
      <c r="A37215" s="1" t="s">
        <v>13174</v>
      </c>
    </row>
    <row r="37216">
      <c r="A37216" s="1" t="s">
        <v>13175</v>
      </c>
    </row>
    <row r="37217">
      <c r="A37217" s="1" t="s">
        <v>13176</v>
      </c>
    </row>
    <row r="37218">
      <c r="A37218" s="1" t="s">
        <v>13177</v>
      </c>
    </row>
    <row r="37219">
      <c r="A37219" s="1" t="s">
        <v>13178</v>
      </c>
    </row>
    <row r="37220">
      <c r="A37220" s="1" t="s">
        <v>3298</v>
      </c>
    </row>
    <row r="37221">
      <c r="A37221" s="1" t="s">
        <v>13179</v>
      </c>
    </row>
    <row r="37222">
      <c r="A37222" s="1" t="s">
        <v>13180</v>
      </c>
    </row>
    <row r="37223">
      <c r="A37223" s="1" t="s">
        <v>3249</v>
      </c>
    </row>
    <row r="37224">
      <c r="A37224" s="1" t="s">
        <v>13181</v>
      </c>
    </row>
    <row r="37225">
      <c r="A37225" s="1" t="s">
        <v>13182</v>
      </c>
    </row>
    <row r="37226">
      <c r="A37226" s="1" t="s">
        <v>13183</v>
      </c>
    </row>
    <row r="37227">
      <c r="A37227" s="1" t="s">
        <v>3300</v>
      </c>
    </row>
    <row r="37228">
      <c r="A37228" s="1" t="s">
        <v>13184</v>
      </c>
    </row>
    <row r="37229">
      <c r="A37229" s="1" t="s">
        <v>13185</v>
      </c>
    </row>
    <row r="37230">
      <c r="A37230" s="1" t="s">
        <v>13186</v>
      </c>
    </row>
    <row r="37231">
      <c r="A37231" s="1" t="s">
        <v>13187</v>
      </c>
    </row>
    <row r="37232">
      <c r="A37232" s="1" t="s">
        <v>3258</v>
      </c>
    </row>
    <row r="37233">
      <c r="A37233" s="1" t="s">
        <v>13188</v>
      </c>
    </row>
    <row r="37234">
      <c r="A37234" s="1" t="s">
        <v>13189</v>
      </c>
    </row>
    <row r="37235">
      <c r="A37235" s="1" t="s">
        <v>13190</v>
      </c>
    </row>
    <row r="37236">
      <c r="A37236" s="1" t="s">
        <v>13191</v>
      </c>
    </row>
    <row r="37237">
      <c r="A37237" s="1" t="s">
        <v>13192</v>
      </c>
    </row>
    <row r="37238">
      <c r="A37238" s="1" t="s">
        <v>13193</v>
      </c>
    </row>
    <row r="37239">
      <c r="A37239" s="1" t="s">
        <v>13194</v>
      </c>
    </row>
    <row r="37240">
      <c r="A37240" s="1" t="s">
        <v>13197</v>
      </c>
    </row>
    <row r="37241">
      <c r="A37241" s="1" t="s">
        <v>13198</v>
      </c>
    </row>
    <row r="37243">
      <c r="A37243" s="1" t="s">
        <v>3273</v>
      </c>
    </row>
    <row r="37244">
      <c r="A37244" s="1" t="s">
        <v>3274</v>
      </c>
    </row>
    <row r="37245">
      <c r="A37245" s="1" t="s">
        <v>3275</v>
      </c>
    </row>
    <row r="37246">
      <c r="A37246" s="1" t="s">
        <v>3276</v>
      </c>
    </row>
    <row r="37248">
      <c r="A37248" s="1" t="s">
        <v>3277</v>
      </c>
    </row>
    <row r="37249">
      <c r="A37249" s="1" t="s">
        <v>3278</v>
      </c>
    </row>
    <row r="37250">
      <c r="A37250" s="1" t="s">
        <v>3279</v>
      </c>
    </row>
    <row r="37251">
      <c r="A37251" s="1" t="s">
        <v>3280</v>
      </c>
    </row>
    <row r="37252">
      <c r="A37252" s="1" t="s">
        <v>3281</v>
      </c>
    </row>
    <row r="37253">
      <c r="A37253" s="1" t="s">
        <v>3282</v>
      </c>
    </row>
    <row r="37254">
      <c r="A37254" s="1" t="s">
        <v>3283</v>
      </c>
    </row>
    <row r="37255">
      <c r="A37255" s="1" t="s">
        <v>3284</v>
      </c>
    </row>
    <row r="37256">
      <c r="A37256" s="1" t="s">
        <v>3285</v>
      </c>
    </row>
    <row r="37257">
      <c r="A37257" s="1" t="s">
        <v>3286</v>
      </c>
    </row>
    <row r="37258">
      <c r="A37258" s="1" t="s">
        <v>3287</v>
      </c>
    </row>
    <row r="37259">
      <c r="A37259" s="1" t="s">
        <v>3288</v>
      </c>
    </row>
    <row r="37261">
      <c r="A37261" s="1" t="s">
        <v>3289</v>
      </c>
    </row>
    <row r="37263">
      <c r="A37263" s="1" t="s">
        <v>3290</v>
      </c>
    </row>
    <row r="37265">
      <c r="A37265" s="1" t="s">
        <v>3291</v>
      </c>
    </row>
    <row r="37266">
      <c r="A37266" s="1" t="s">
        <v>3292</v>
      </c>
    </row>
    <row r="37267">
      <c r="A37267" s="1" t="s">
        <v>3293</v>
      </c>
    </row>
    <row r="37269">
      <c r="A37269" s="1" t="s">
        <v>879</v>
      </c>
    </row>
    <row r="37271">
      <c r="A37271" s="1" t="s">
        <v>3294</v>
      </c>
    </row>
    <row r="37272">
      <c r="A37272" s="1" t="s">
        <v>3295</v>
      </c>
    </row>
    <row r="37273">
      <c r="A37273" s="1" t="s">
        <v>3273</v>
      </c>
    </row>
    <row r="37274">
      <c r="A37274" s="1" t="s">
        <v>3274</v>
      </c>
    </row>
    <row r="37275">
      <c r="A37275" s="1" t="s">
        <v>3275</v>
      </c>
    </row>
    <row r="37276">
      <c r="A37276" s="1" t="s">
        <v>3276</v>
      </c>
    </row>
    <row r="37277">
      <c r="A37277" s="1" t="s">
        <v>3277</v>
      </c>
    </row>
    <row r="37278">
      <c r="A37278" s="1" t="s">
        <v>3278</v>
      </c>
    </row>
    <row r="37279">
      <c r="A37279" s="1" t="s">
        <v>3279</v>
      </c>
    </row>
    <row r="37280">
      <c r="A37280" s="1" t="s">
        <v>3280</v>
      </c>
    </row>
    <row r="37281">
      <c r="A37281" s="1" t="s">
        <v>3281</v>
      </c>
    </row>
    <row r="37282">
      <c r="A37282" s="1" t="s">
        <v>3282</v>
      </c>
    </row>
    <row r="37283">
      <c r="A37283" s="1" t="s">
        <v>3283</v>
      </c>
    </row>
    <row r="37284">
      <c r="A37284" s="1" t="s">
        <v>3284</v>
      </c>
    </row>
    <row r="37285">
      <c r="A37285" s="1" t="s">
        <v>3285</v>
      </c>
    </row>
    <row r="37286">
      <c r="A37286" s="1" t="s">
        <v>3286</v>
      </c>
    </row>
    <row r="37287">
      <c r="A37287" s="1" t="s">
        <v>3287</v>
      </c>
    </row>
    <row r="37288">
      <c r="A37288" s="1" t="s">
        <v>3288</v>
      </c>
    </row>
    <row r="37289">
      <c r="A37289" s="1" t="s">
        <v>3289</v>
      </c>
    </row>
    <row r="37290">
      <c r="A37290" s="1" t="s">
        <v>3290</v>
      </c>
    </row>
    <row r="37291">
      <c r="A37291" s="1" t="s">
        <v>3291</v>
      </c>
    </row>
    <row r="37292">
      <c r="A37292" s="1" t="s">
        <v>3292</v>
      </c>
    </row>
    <row r="37293">
      <c r="A37293" s="1" t="s">
        <v>3293</v>
      </c>
    </row>
    <row r="37294">
      <c r="A37294" s="1" t="s">
        <v>3296</v>
      </c>
    </row>
    <row r="37295">
      <c r="A37295" s="1" t="s">
        <v>13199</v>
      </c>
    </row>
    <row r="37297">
      <c r="A37297" s="1" t="s">
        <v>12020</v>
      </c>
    </row>
    <row r="37299">
      <c r="A37299" s="1" t="s">
        <v>13200</v>
      </c>
    </row>
    <row r="37300">
      <c r="A37300" s="1" t="s">
        <v>13201</v>
      </c>
    </row>
    <row r="37301">
      <c r="A37301" s="1" t="s">
        <v>13202</v>
      </c>
    </row>
    <row r="37302">
      <c r="A37302" s="1" t="s">
        <v>13203</v>
      </c>
    </row>
    <row r="37304">
      <c r="A37304" s="1" t="s">
        <v>13204</v>
      </c>
    </row>
    <row r="37305">
      <c r="A37305" s="1" t="s">
        <v>13205</v>
      </c>
    </row>
    <row r="37306">
      <c r="A37306" s="1" t="s">
        <v>13206</v>
      </c>
    </row>
    <row r="37308">
      <c r="A37308" s="1" t="s">
        <v>13207</v>
      </c>
    </row>
    <row r="37310">
      <c r="A37310" s="1" t="s">
        <v>13208</v>
      </c>
    </row>
    <row r="37311">
      <c r="A37311" s="1" t="s">
        <v>13209</v>
      </c>
    </row>
    <row r="37312">
      <c r="A37312" s="1" t="s">
        <v>13210</v>
      </c>
    </row>
    <row r="37313">
      <c r="A37313" s="1" t="s">
        <v>13211</v>
      </c>
    </row>
    <row r="37314">
      <c r="A37314" s="1" t="s">
        <v>3258</v>
      </c>
    </row>
    <row r="37315">
      <c r="A37315" s="1" t="s">
        <v>13212</v>
      </c>
    </row>
    <row r="37316">
      <c r="A37316" s="1" t="s">
        <v>13213</v>
      </c>
    </row>
    <row r="37317">
      <c r="A37317" s="1" t="s">
        <v>13214</v>
      </c>
    </row>
    <row r="37318">
      <c r="A37318" s="1" t="s">
        <v>13215</v>
      </c>
    </row>
    <row r="37320">
      <c r="A37320" s="1" t="s">
        <v>13216</v>
      </c>
    </row>
    <row r="37322">
      <c r="A37322" s="1" t="s">
        <v>13217</v>
      </c>
    </row>
    <row r="37323">
      <c r="A37323" s="1" t="s">
        <v>13218</v>
      </c>
    </row>
    <row r="37324">
      <c r="A37324" s="1" t="s">
        <v>13219</v>
      </c>
    </row>
    <row r="37326">
      <c r="A37326" s="1" t="s">
        <v>3266</v>
      </c>
    </row>
    <row r="37327">
      <c r="A37327" s="1" t="s">
        <v>13220</v>
      </c>
    </row>
    <row r="37328">
      <c r="A37328" s="1" t="s">
        <v>13221</v>
      </c>
    </row>
    <row r="37330">
      <c r="A37330" s="1" t="s">
        <v>13222</v>
      </c>
    </row>
    <row r="37331">
      <c r="A37331" s="1" t="s">
        <v>12020</v>
      </c>
    </row>
    <row r="37332">
      <c r="A37332" s="1" t="s">
        <v>13200</v>
      </c>
    </row>
    <row r="37333">
      <c r="A37333" s="1" t="s">
        <v>13201</v>
      </c>
    </row>
    <row r="37334">
      <c r="A37334" s="1" t="s">
        <v>13202</v>
      </c>
    </row>
    <row r="37335">
      <c r="A37335" s="1" t="s">
        <v>13203</v>
      </c>
    </row>
    <row r="37336">
      <c r="A37336" s="1" t="s">
        <v>13204</v>
      </c>
    </row>
    <row r="37337">
      <c r="A37337" s="1" t="s">
        <v>13205</v>
      </c>
    </row>
    <row r="37338">
      <c r="A37338" s="1" t="s">
        <v>13206</v>
      </c>
    </row>
    <row r="37339">
      <c r="A37339" s="1" t="s">
        <v>13207</v>
      </c>
    </row>
    <row r="37340">
      <c r="A37340" s="1" t="s">
        <v>13208</v>
      </c>
    </row>
    <row r="37341">
      <c r="A37341" s="1" t="s">
        <v>13209</v>
      </c>
    </row>
    <row r="37342">
      <c r="A37342" s="1" t="s">
        <v>13210</v>
      </c>
    </row>
    <row r="37343">
      <c r="A37343" s="1" t="s">
        <v>13211</v>
      </c>
    </row>
    <row r="37344">
      <c r="A37344" s="1" t="s">
        <v>3258</v>
      </c>
    </row>
    <row r="37345">
      <c r="A37345" s="1" t="s">
        <v>13212</v>
      </c>
    </row>
    <row r="37346">
      <c r="A37346" s="1" t="s">
        <v>13213</v>
      </c>
    </row>
    <row r="37347">
      <c r="A37347" s="1" t="s">
        <v>13214</v>
      </c>
    </row>
    <row r="37348">
      <c r="A37348" s="1" t="s">
        <v>13215</v>
      </c>
    </row>
    <row r="37349">
      <c r="A37349" s="1" t="s">
        <v>13216</v>
      </c>
    </row>
    <row r="37350">
      <c r="A37350" s="1" t="s">
        <v>13217</v>
      </c>
    </row>
    <row r="37351">
      <c r="A37351" s="1" t="s">
        <v>13218</v>
      </c>
    </row>
    <row r="37352">
      <c r="A37352" s="1" t="s">
        <v>13219</v>
      </c>
    </row>
    <row r="37353">
      <c r="A37353" s="1" t="s">
        <v>3266</v>
      </c>
    </row>
    <row r="37354">
      <c r="A37354" s="1" t="s">
        <v>13223</v>
      </c>
    </row>
    <row r="37355">
      <c r="A37355" s="1" t="s">
        <v>13224</v>
      </c>
    </row>
    <row r="37356">
      <c r="A37356" s="1" t="s">
        <v>13225</v>
      </c>
    </row>
    <row r="37357">
      <c r="A37357" s="1" t="s">
        <v>13226</v>
      </c>
    </row>
    <row r="37358">
      <c r="A37358" s="1" t="s">
        <v>13227</v>
      </c>
    </row>
    <row r="37360">
      <c r="A37360" s="1" t="s">
        <v>13228</v>
      </c>
    </row>
    <row r="37361">
      <c r="A37361" s="1" t="s">
        <v>13229</v>
      </c>
    </row>
    <row r="37362">
      <c r="A37362" s="1" t="s">
        <v>13230</v>
      </c>
    </row>
    <row r="37364">
      <c r="A37364" s="1" t="s">
        <v>13231</v>
      </c>
    </row>
    <row r="37365">
      <c r="A37365" s="1" t="s">
        <v>13232</v>
      </c>
    </row>
    <row r="37367">
      <c r="A37367" s="1" t="s">
        <v>13233</v>
      </c>
    </row>
    <row r="37368">
      <c r="A37368" s="1" t="s">
        <v>13234</v>
      </c>
    </row>
    <row r="37369">
      <c r="A37369" s="1" t="s">
        <v>13235</v>
      </c>
    </row>
    <row r="37370">
      <c r="A37370" s="1" t="s">
        <v>13236</v>
      </c>
    </row>
    <row r="37371">
      <c r="A37371" s="1" t="s">
        <v>13237</v>
      </c>
    </row>
    <row r="37372">
      <c r="A37372" s="1" t="s">
        <v>13238</v>
      </c>
    </row>
    <row r="37373">
      <c r="A37373" s="1" t="s">
        <v>13239</v>
      </c>
    </row>
    <row r="37375">
      <c r="A37375" s="1" t="s">
        <v>3240</v>
      </c>
    </row>
    <row r="37377">
      <c r="A37377" s="1" t="s">
        <v>13240</v>
      </c>
    </row>
    <row r="37379">
      <c r="A37379" s="1" t="s">
        <v>13241</v>
      </c>
    </row>
    <row r="37380">
      <c r="A37380" s="1" t="s">
        <v>13225</v>
      </c>
    </row>
    <row r="37381">
      <c r="A37381" s="1" t="s">
        <v>13226</v>
      </c>
    </row>
    <row r="37382">
      <c r="A37382" s="1" t="s">
        <v>13227</v>
      </c>
    </row>
    <row r="37383">
      <c r="A37383" s="1" t="s">
        <v>13228</v>
      </c>
    </row>
    <row r="37384">
      <c r="A37384" s="1" t="s">
        <v>13229</v>
      </c>
    </row>
    <row r="37385">
      <c r="A37385" s="1" t="s">
        <v>13230</v>
      </c>
    </row>
    <row r="37386">
      <c r="A37386" s="1" t="s">
        <v>13231</v>
      </c>
    </row>
    <row r="37387">
      <c r="A37387" s="1" t="s">
        <v>13232</v>
      </c>
    </row>
    <row r="37388">
      <c r="A37388" s="1" t="s">
        <v>13233</v>
      </c>
    </row>
    <row r="37389">
      <c r="A37389" s="1" t="s">
        <v>13234</v>
      </c>
    </row>
    <row r="37390">
      <c r="A37390" s="1" t="s">
        <v>13235</v>
      </c>
    </row>
    <row r="37391">
      <c r="A37391" s="1" t="s">
        <v>13236</v>
      </c>
    </row>
    <row r="37392">
      <c r="A37392" s="1" t="s">
        <v>13237</v>
      </c>
    </row>
    <row r="37393">
      <c r="A37393" s="1" t="s">
        <v>13238</v>
      </c>
    </row>
    <row r="37394">
      <c r="A37394" s="1" t="s">
        <v>13239</v>
      </c>
    </row>
    <row r="37395">
      <c r="A37395" s="1" t="s">
        <v>3240</v>
      </c>
    </row>
    <row r="37396">
      <c r="A37396" s="1" t="s">
        <v>13242</v>
      </c>
    </row>
    <row r="37397">
      <c r="A37397" s="1" t="s">
        <v>13243</v>
      </c>
    </row>
    <row r="37399">
      <c r="A37399" s="1" t="s">
        <v>13244</v>
      </c>
    </row>
    <row r="37400">
      <c r="A37400" s="1" t="s">
        <v>13245</v>
      </c>
    </row>
    <row r="37402">
      <c r="A37402" s="1" t="s">
        <v>13246</v>
      </c>
    </row>
    <row r="37403">
      <c r="A37403" s="1" t="s">
        <v>13247</v>
      </c>
    </row>
    <row r="37405">
      <c r="A37405" s="1" t="s">
        <v>13248</v>
      </c>
    </row>
    <row r="37407">
      <c r="A37407" s="1" t="s">
        <v>13249</v>
      </c>
    </row>
    <row r="37408">
      <c r="A37408" s="1" t="s">
        <v>13250</v>
      </c>
    </row>
    <row r="37410">
      <c r="A37410" s="1" t="s">
        <v>13251</v>
      </c>
    </row>
    <row r="37411">
      <c r="A37411" s="1" t="s">
        <v>13252</v>
      </c>
    </row>
    <row r="37413">
      <c r="A37413" s="1" t="s">
        <v>13253</v>
      </c>
    </row>
    <row r="37415">
      <c r="A37415" s="1" t="s">
        <v>13254</v>
      </c>
    </row>
    <row r="37416">
      <c r="A37416" s="1" t="s">
        <v>13255</v>
      </c>
    </row>
    <row r="37418">
      <c r="A37418" s="1" t="s">
        <v>13256</v>
      </c>
    </row>
    <row r="37420">
      <c r="A37420" s="1" t="s">
        <v>13257</v>
      </c>
    </row>
    <row r="37421">
      <c r="A37421" s="1" t="s">
        <v>13258</v>
      </c>
    </row>
    <row r="37423">
      <c r="A37423" s="1" t="s">
        <v>7204</v>
      </c>
    </row>
    <row r="37425">
      <c r="A37425" s="1" t="s">
        <v>367</v>
      </c>
    </row>
    <row r="37426">
      <c r="A37426" s="1" t="s">
        <v>13259</v>
      </c>
    </row>
    <row r="37427">
      <c r="A37427" s="1" t="s">
        <v>13244</v>
      </c>
    </row>
    <row r="37428">
      <c r="A37428" s="1" t="s">
        <v>13245</v>
      </c>
    </row>
    <row r="37429">
      <c r="A37429" s="1" t="s">
        <v>13246</v>
      </c>
    </row>
    <row r="37430">
      <c r="A37430" s="1" t="s">
        <v>13247</v>
      </c>
    </row>
    <row r="37431">
      <c r="A37431" s="1" t="s">
        <v>13248</v>
      </c>
    </row>
    <row r="37432">
      <c r="A37432" s="1" t="s">
        <v>13249</v>
      </c>
    </row>
    <row r="37433">
      <c r="A37433" s="1" t="s">
        <v>13250</v>
      </c>
    </row>
    <row r="37434">
      <c r="A37434" s="1" t="s">
        <v>13251</v>
      </c>
    </row>
    <row r="37435">
      <c r="A37435" s="1" t="s">
        <v>13252</v>
      </c>
    </row>
    <row r="37436">
      <c r="A37436" s="1" t="s">
        <v>13253</v>
      </c>
    </row>
    <row r="37437">
      <c r="A37437" s="1" t="s">
        <v>13254</v>
      </c>
    </row>
    <row r="37438">
      <c r="A37438" s="1" t="s">
        <v>13255</v>
      </c>
    </row>
    <row r="37439">
      <c r="A37439" s="1" t="s">
        <v>13256</v>
      </c>
    </row>
    <row r="37440">
      <c r="A37440" s="1" t="s">
        <v>13257</v>
      </c>
    </row>
    <row r="37441">
      <c r="A37441" s="1" t="s">
        <v>13258</v>
      </c>
    </row>
    <row r="37442">
      <c r="A37442" s="1" t="s">
        <v>13260</v>
      </c>
    </row>
    <row r="37443">
      <c r="A37443" s="1" t="s">
        <v>13261</v>
      </c>
    </row>
    <row r="37444">
      <c r="A37444" s="1" t="s">
        <v>3197</v>
      </c>
    </row>
    <row r="37445">
      <c r="A37445" s="1" t="s">
        <v>3198</v>
      </c>
    </row>
    <row r="37446">
      <c r="A37446" s="1" t="s">
        <v>3199</v>
      </c>
    </row>
    <row r="37447">
      <c r="A37447" s="1" t="s">
        <v>3200</v>
      </c>
    </row>
    <row r="37448">
      <c r="A37448" s="1" t="s">
        <v>3201</v>
      </c>
    </row>
    <row r="37449">
      <c r="A37449" s="1" t="s">
        <v>3202</v>
      </c>
    </row>
    <row r="37450">
      <c r="A37450" s="1" t="s">
        <v>3203</v>
      </c>
    </row>
    <row r="37451">
      <c r="A37451" s="1" t="s">
        <v>3204</v>
      </c>
    </row>
    <row r="37452">
      <c r="A37452" s="1" t="s">
        <v>3205</v>
      </c>
    </row>
    <row r="37453">
      <c r="A37453" s="1" t="s">
        <v>3206</v>
      </c>
    </row>
    <row r="37454">
      <c r="A37454" s="1" t="s">
        <v>3207</v>
      </c>
    </row>
    <row r="37455">
      <c r="A37455" s="1" t="s">
        <v>3197</v>
      </c>
    </row>
    <row r="37456">
      <c r="A37456" s="1" t="s">
        <v>3198</v>
      </c>
    </row>
    <row r="37457">
      <c r="A37457" s="1" t="s">
        <v>3199</v>
      </c>
    </row>
    <row r="37458">
      <c r="A37458" s="1" t="s">
        <v>3200</v>
      </c>
    </row>
    <row r="37459">
      <c r="A37459" s="1" t="s">
        <v>3201</v>
      </c>
    </row>
    <row r="37460">
      <c r="A37460" s="1" t="s">
        <v>3202</v>
      </c>
    </row>
    <row r="37461">
      <c r="A37461" s="1" t="s">
        <v>3203</v>
      </c>
    </row>
    <row r="37462">
      <c r="A37462" s="1" t="s">
        <v>3204</v>
      </c>
    </row>
    <row r="37463">
      <c r="A37463" s="1" t="s">
        <v>3205</v>
      </c>
    </row>
    <row r="37464">
      <c r="A37464" s="1" t="s">
        <v>3208</v>
      </c>
    </row>
    <row r="37465">
      <c r="A37465" s="1" t="s">
        <v>13262</v>
      </c>
    </row>
    <row r="37467">
      <c r="A37467" s="1" t="s">
        <v>3174</v>
      </c>
    </row>
    <row r="37469">
      <c r="A37469" s="1" t="s">
        <v>3175</v>
      </c>
    </row>
    <row r="37471">
      <c r="A37471" s="1" t="s">
        <v>3176</v>
      </c>
    </row>
    <row r="37473">
      <c r="A37473" s="1" t="s">
        <v>3177</v>
      </c>
    </row>
    <row r="37475">
      <c r="A37475" s="1" t="s">
        <v>3178</v>
      </c>
    </row>
    <row r="37476">
      <c r="A37476" s="1" t="s">
        <v>3179</v>
      </c>
    </row>
    <row r="37478">
      <c r="A37478" s="1" t="s">
        <v>3180</v>
      </c>
    </row>
    <row r="37479">
      <c r="A37479" s="1" t="s">
        <v>3181</v>
      </c>
    </row>
    <row r="37480">
      <c r="A37480" s="1" t="s">
        <v>3182</v>
      </c>
    </row>
    <row r="37482">
      <c r="A37482" s="1" t="s">
        <v>3183</v>
      </c>
    </row>
    <row r="37483">
      <c r="A37483" s="1" t="s">
        <v>3184</v>
      </c>
    </row>
    <row r="37484">
      <c r="A37484" s="1" t="s">
        <v>3185</v>
      </c>
    </row>
    <row r="37485">
      <c r="A37485" s="1" t="s">
        <v>3186</v>
      </c>
    </row>
    <row r="37486">
      <c r="A37486" s="1" t="s">
        <v>3187</v>
      </c>
    </row>
    <row r="37488">
      <c r="A37488" s="1" t="s">
        <v>3188</v>
      </c>
    </row>
    <row r="37490">
      <c r="A37490" s="1" t="s">
        <v>3189</v>
      </c>
    </row>
    <row r="37491">
      <c r="A37491" s="1" t="s">
        <v>3190</v>
      </c>
    </row>
    <row r="37492">
      <c r="A37492" s="1" t="s">
        <v>3191</v>
      </c>
    </row>
    <row r="37494">
      <c r="A37494" s="1" t="s">
        <v>3192</v>
      </c>
    </row>
    <row r="37496">
      <c r="A37496" s="1" t="s">
        <v>3193</v>
      </c>
    </row>
    <row r="37498">
      <c r="A37498" s="1" t="s">
        <v>1135</v>
      </c>
    </row>
    <row r="37499">
      <c r="A37499" s="1" t="s">
        <v>3194</v>
      </c>
    </row>
    <row r="37500">
      <c r="A37500" s="1" t="s">
        <v>3174</v>
      </c>
    </row>
    <row r="37501">
      <c r="A37501" s="1" t="s">
        <v>3175</v>
      </c>
    </row>
    <row r="37502">
      <c r="A37502" s="1" t="s">
        <v>3176</v>
      </c>
    </row>
    <row r="37503">
      <c r="A37503" s="1" t="s">
        <v>3177</v>
      </c>
    </row>
    <row r="37504">
      <c r="A37504" s="1" t="s">
        <v>3178</v>
      </c>
    </row>
    <row r="37505">
      <c r="A37505" s="1" t="s">
        <v>3179</v>
      </c>
    </row>
    <row r="37506">
      <c r="A37506" s="1" t="s">
        <v>3180</v>
      </c>
    </row>
    <row r="37507">
      <c r="A37507" s="1" t="s">
        <v>3181</v>
      </c>
    </row>
    <row r="37508">
      <c r="A37508" s="1" t="s">
        <v>3182</v>
      </c>
    </row>
    <row r="37509">
      <c r="A37509" s="1" t="s">
        <v>3183</v>
      </c>
    </row>
    <row r="37510">
      <c r="A37510" s="1" t="s">
        <v>3184</v>
      </c>
    </row>
    <row r="37511">
      <c r="A37511" s="1" t="s">
        <v>3185</v>
      </c>
    </row>
    <row r="37512">
      <c r="A37512" s="1" t="s">
        <v>3186</v>
      </c>
    </row>
    <row r="37513">
      <c r="A37513" s="1" t="s">
        <v>3187</v>
      </c>
    </row>
    <row r="37514">
      <c r="A37514" s="1" t="s">
        <v>3188</v>
      </c>
    </row>
    <row r="37515">
      <c r="A37515" s="1" t="s">
        <v>3189</v>
      </c>
    </row>
    <row r="37516">
      <c r="A37516" s="1" t="s">
        <v>3190</v>
      </c>
    </row>
    <row r="37517">
      <c r="A37517" s="1" t="s">
        <v>3191</v>
      </c>
    </row>
    <row r="37518">
      <c r="A37518" s="1" t="s">
        <v>3192</v>
      </c>
    </row>
    <row r="37519">
      <c r="A37519" s="1" t="s">
        <v>3195</v>
      </c>
    </row>
    <row r="37520">
      <c r="A37520" s="1" t="s">
        <v>13263</v>
      </c>
    </row>
    <row r="37522">
      <c r="A37522" s="1" t="s">
        <v>4755</v>
      </c>
    </row>
    <row r="37524">
      <c r="A37524" s="1" t="s">
        <v>13264</v>
      </c>
    </row>
    <row r="37525">
      <c r="A37525" s="1" t="s">
        <v>13265</v>
      </c>
    </row>
    <row r="37526">
      <c r="A37526" s="1" t="s">
        <v>13266</v>
      </c>
    </row>
    <row r="37528">
      <c r="A37528" s="1" t="s">
        <v>13267</v>
      </c>
    </row>
    <row r="37529">
      <c r="A37529" s="1" t="s">
        <v>13268</v>
      </c>
    </row>
    <row r="37530">
      <c r="A37530" s="1" t="s">
        <v>13269</v>
      </c>
    </row>
    <row r="37531">
      <c r="A37531" s="1" t="s">
        <v>13270</v>
      </c>
    </row>
    <row r="37532">
      <c r="A37532" s="1" t="s">
        <v>13271</v>
      </c>
    </row>
    <row r="37534">
      <c r="A37534" s="1" t="s">
        <v>13272</v>
      </c>
    </row>
    <row r="37535">
      <c r="A37535" s="1" t="s">
        <v>13273</v>
      </c>
    </row>
    <row r="37536">
      <c r="A37536" s="1" t="s">
        <v>13274</v>
      </c>
    </row>
    <row r="37537">
      <c r="A37537" s="1" t="s">
        <v>13275</v>
      </c>
    </row>
    <row r="37539">
      <c r="A37539" s="1" t="s">
        <v>2692</v>
      </c>
    </row>
    <row r="37540">
      <c r="A37540" s="1" t="s">
        <v>13276</v>
      </c>
    </row>
    <row r="37542">
      <c r="A37542" s="1" t="s">
        <v>9797</v>
      </c>
    </row>
    <row r="37544">
      <c r="A37544" s="1" t="s">
        <v>13277</v>
      </c>
    </row>
    <row r="37545">
      <c r="A37545" s="1" t="s">
        <v>13278</v>
      </c>
    </row>
    <row r="37546">
      <c r="A37546" s="1" t="s">
        <v>13279</v>
      </c>
    </row>
    <row r="37547">
      <c r="A37547" s="1" t="s">
        <v>13280</v>
      </c>
    </row>
    <row r="37549">
      <c r="A37549" s="1" t="s">
        <v>1597</v>
      </c>
    </row>
    <row r="37550">
      <c r="A37550" s="1" t="s">
        <v>13281</v>
      </c>
    </row>
    <row r="37551">
      <c r="A37551" s="1" t="s">
        <v>4755</v>
      </c>
    </row>
    <row r="37552">
      <c r="A37552" s="1" t="s">
        <v>13264</v>
      </c>
    </row>
    <row r="37553">
      <c r="A37553" s="1" t="s">
        <v>13265</v>
      </c>
    </row>
    <row r="37554">
      <c r="A37554" s="1" t="s">
        <v>13266</v>
      </c>
    </row>
    <row r="37555">
      <c r="A37555" s="1" t="s">
        <v>13267</v>
      </c>
    </row>
    <row r="37556">
      <c r="A37556" s="1" t="s">
        <v>13268</v>
      </c>
    </row>
    <row r="37557">
      <c r="A37557" s="1" t="s">
        <v>13269</v>
      </c>
    </row>
    <row r="37558">
      <c r="A37558" s="1" t="s">
        <v>13270</v>
      </c>
    </row>
    <row r="37559">
      <c r="A37559" s="1" t="s">
        <v>13271</v>
      </c>
    </row>
    <row r="37560">
      <c r="A37560" s="1" t="s">
        <v>13272</v>
      </c>
    </row>
    <row r="37561">
      <c r="A37561" s="1" t="s">
        <v>13273</v>
      </c>
    </row>
    <row r="37562">
      <c r="A37562" s="1" t="s">
        <v>13274</v>
      </c>
    </row>
    <row r="37563">
      <c r="A37563" s="1" t="s">
        <v>13275</v>
      </c>
    </row>
    <row r="37564">
      <c r="A37564" s="1" t="s">
        <v>13276</v>
      </c>
    </row>
    <row r="37565">
      <c r="A37565" s="1" t="s">
        <v>9797</v>
      </c>
    </row>
    <row r="37566">
      <c r="A37566" s="1" t="s">
        <v>13277</v>
      </c>
    </row>
    <row r="37567">
      <c r="A37567" s="1" t="s">
        <v>13278</v>
      </c>
    </row>
    <row r="37568">
      <c r="A37568" s="1" t="s">
        <v>13279</v>
      </c>
    </row>
    <row r="37569">
      <c r="A37569" s="1" t="s">
        <v>13282</v>
      </c>
    </row>
    <row r="37570">
      <c r="A37570" s="1" t="s">
        <v>13283</v>
      </c>
    </row>
    <row r="37572">
      <c r="A37572" s="1" t="s">
        <v>13284</v>
      </c>
    </row>
    <row r="37574">
      <c r="A37574" s="1" t="s">
        <v>13285</v>
      </c>
    </row>
    <row r="37575">
      <c r="A37575" s="1" t="s">
        <v>13286</v>
      </c>
    </row>
    <row r="37576">
      <c r="A37576" s="1" t="s">
        <v>13287</v>
      </c>
    </row>
    <row r="37577">
      <c r="A37577" s="1" t="s">
        <v>13288</v>
      </c>
    </row>
    <row r="37579">
      <c r="A37579" s="1" t="s">
        <v>13289</v>
      </c>
    </row>
    <row r="37581">
      <c r="A37581" s="1" t="s">
        <v>13290</v>
      </c>
    </row>
    <row r="37582">
      <c r="A37582" s="1" t="s">
        <v>13291</v>
      </c>
    </row>
    <row r="37583">
      <c r="A37583" s="1" t="s">
        <v>13292</v>
      </c>
    </row>
    <row r="37585">
      <c r="A37585" s="1" t="s">
        <v>13293</v>
      </c>
    </row>
    <row r="37586">
      <c r="A37586" s="1" t="s">
        <v>13294</v>
      </c>
    </row>
    <row r="37587">
      <c r="A37587" s="1" t="s">
        <v>13295</v>
      </c>
    </row>
    <row r="37589">
      <c r="A37589" s="1" t="s">
        <v>13296</v>
      </c>
    </row>
    <row r="37590">
      <c r="A37590" s="1" t="s">
        <v>13297</v>
      </c>
    </row>
    <row r="37591">
      <c r="A37591" s="1" t="s">
        <v>13298</v>
      </c>
    </row>
    <row r="37593">
      <c r="A37593" s="1" t="s">
        <v>13299</v>
      </c>
    </row>
    <row r="37594">
      <c r="A37594" s="1" t="s">
        <v>13300</v>
      </c>
    </row>
    <row r="37595">
      <c r="A37595" s="1" t="s">
        <v>13301</v>
      </c>
    </row>
    <row r="37597">
      <c r="A37597" s="1" t="s">
        <v>3104</v>
      </c>
    </row>
    <row r="37599">
      <c r="A37599" s="1" t="s">
        <v>13302</v>
      </c>
    </row>
    <row r="37601">
      <c r="A37601" s="1" t="s">
        <v>13303</v>
      </c>
    </row>
    <row r="37603">
      <c r="A37603" s="1" t="s">
        <v>13304</v>
      </c>
    </row>
    <row r="37604">
      <c r="A37604" s="1" t="s">
        <v>13284</v>
      </c>
    </row>
    <row r="37605">
      <c r="A37605" s="1" t="s">
        <v>13285</v>
      </c>
    </row>
    <row r="37606">
      <c r="A37606" s="1" t="s">
        <v>13286</v>
      </c>
    </row>
    <row r="37607">
      <c r="A37607" s="1" t="s">
        <v>13287</v>
      </c>
    </row>
    <row r="37608">
      <c r="A37608" s="1" t="s">
        <v>13288</v>
      </c>
    </row>
    <row r="37609">
      <c r="A37609" s="1" t="s">
        <v>13289</v>
      </c>
    </row>
    <row r="37610">
      <c r="A37610" s="1" t="s">
        <v>13290</v>
      </c>
    </row>
    <row r="37611">
      <c r="A37611" s="1" t="s">
        <v>13291</v>
      </c>
    </row>
    <row r="37612">
      <c r="A37612" s="1" t="s">
        <v>13292</v>
      </c>
    </row>
    <row r="37613">
      <c r="A37613" s="1" t="s">
        <v>13293</v>
      </c>
    </row>
    <row r="37614">
      <c r="A37614" s="1" t="s">
        <v>13294</v>
      </c>
    </row>
    <row r="37615">
      <c r="A37615" s="1" t="s">
        <v>13295</v>
      </c>
    </row>
    <row r="37616">
      <c r="A37616" s="1" t="s">
        <v>13296</v>
      </c>
    </row>
    <row r="37617">
      <c r="A37617" s="1" t="s">
        <v>13297</v>
      </c>
    </row>
    <row r="37618">
      <c r="A37618" s="1" t="s">
        <v>13298</v>
      </c>
    </row>
    <row r="37619">
      <c r="A37619" s="1" t="s">
        <v>13299</v>
      </c>
    </row>
    <row r="37620">
      <c r="A37620" s="1" t="s">
        <v>13300</v>
      </c>
    </row>
    <row r="37621">
      <c r="A37621" s="1" t="s">
        <v>13301</v>
      </c>
    </row>
    <row r="37622">
      <c r="A37622" s="1" t="s">
        <v>3104</v>
      </c>
    </row>
    <row r="37623">
      <c r="A37623" s="1" t="s">
        <v>13302</v>
      </c>
    </row>
    <row r="37624">
      <c r="A37624" s="1" t="s">
        <v>13305</v>
      </c>
    </row>
    <row r="37625">
      <c r="A37625" s="1" t="s">
        <v>13306</v>
      </c>
    </row>
    <row r="37626">
      <c r="A37626" s="1" t="s">
        <v>13307</v>
      </c>
    </row>
    <row r="37627">
      <c r="A37627" s="1" t="s">
        <v>3877</v>
      </c>
    </row>
    <row r="37628">
      <c r="A37628" s="1" t="s">
        <v>13308</v>
      </c>
    </row>
    <row r="37629">
      <c r="A37629" s="1" t="s">
        <v>13309</v>
      </c>
    </row>
    <row r="37630">
      <c r="A37630" s="1" t="s">
        <v>13310</v>
      </c>
    </row>
    <row r="37631">
      <c r="A37631" s="1" t="s">
        <v>13311</v>
      </c>
    </row>
    <row r="37632">
      <c r="A37632" s="1" t="s">
        <v>13312</v>
      </c>
    </row>
    <row r="37633">
      <c r="A37633" s="1" t="s">
        <v>13313</v>
      </c>
    </row>
    <row r="37634">
      <c r="A37634" s="1" t="s">
        <v>13314</v>
      </c>
    </row>
    <row r="37635">
      <c r="A37635" s="1" t="s">
        <v>13315</v>
      </c>
    </row>
    <row r="37636">
      <c r="A37636" s="1" t="s">
        <v>1516</v>
      </c>
    </row>
    <row r="37637">
      <c r="A37637" s="1" t="s">
        <v>13316</v>
      </c>
    </row>
    <row r="37638">
      <c r="A37638" s="1" t="s">
        <v>13317</v>
      </c>
    </row>
    <row r="37639">
      <c r="A37639" s="1" t="s">
        <v>1516</v>
      </c>
    </row>
    <row r="37640">
      <c r="A37640" s="1" t="s">
        <v>13318</v>
      </c>
    </row>
    <row r="37641">
      <c r="A37641" s="1" t="s">
        <v>13319</v>
      </c>
    </row>
    <row r="37642">
      <c r="A37642" s="1" t="s">
        <v>1516</v>
      </c>
    </row>
    <row r="37643">
      <c r="A37643" s="1" t="s">
        <v>13320</v>
      </c>
    </row>
    <row r="37644">
      <c r="A37644" s="1" t="s">
        <v>13321</v>
      </c>
    </row>
    <row r="37645">
      <c r="A37645" s="1" t="s">
        <v>13322</v>
      </c>
    </row>
    <row r="37646">
      <c r="A37646" s="1" t="s">
        <v>13323</v>
      </c>
    </row>
    <row r="37647">
      <c r="A37647" s="1" t="s">
        <v>13324</v>
      </c>
    </row>
    <row r="37648">
      <c r="A37648" s="1" t="s">
        <v>13307</v>
      </c>
    </row>
    <row r="37649">
      <c r="A37649" s="1" t="s">
        <v>13308</v>
      </c>
    </row>
    <row r="37650">
      <c r="A37650" s="1" t="s">
        <v>13309</v>
      </c>
    </row>
    <row r="37651">
      <c r="A37651" s="1" t="s">
        <v>13310</v>
      </c>
    </row>
    <row r="37652">
      <c r="A37652" s="1" t="s">
        <v>13311</v>
      </c>
    </row>
    <row r="37653">
      <c r="A37653" s="1" t="s">
        <v>13312</v>
      </c>
    </row>
    <row r="37654">
      <c r="A37654" s="1" t="s">
        <v>13313</v>
      </c>
    </row>
    <row r="37655">
      <c r="A37655" s="1" t="s">
        <v>13314</v>
      </c>
    </row>
    <row r="37656">
      <c r="A37656" s="1" t="s">
        <v>13315</v>
      </c>
    </row>
    <row r="37657">
      <c r="A37657" s="1" t="s">
        <v>13316</v>
      </c>
    </row>
    <row r="37658">
      <c r="A37658" s="1" t="s">
        <v>13317</v>
      </c>
    </row>
    <row r="37659">
      <c r="A37659" s="1" t="s">
        <v>13318</v>
      </c>
    </row>
    <row r="37660">
      <c r="A37660" s="1" t="s">
        <v>13319</v>
      </c>
    </row>
    <row r="37661">
      <c r="A37661" s="1" t="s">
        <v>13321</v>
      </c>
    </row>
    <row r="37662">
      <c r="A37662" s="1" t="s">
        <v>13322</v>
      </c>
    </row>
    <row r="37663">
      <c r="A37663" s="1" t="s">
        <v>13323</v>
      </c>
    </row>
    <row r="37664">
      <c r="A37664" s="1" t="s">
        <v>13325</v>
      </c>
    </row>
    <row r="37665">
      <c r="A37665" s="1" t="s">
        <v>13326</v>
      </c>
    </row>
    <row r="37667">
      <c r="A37667" s="1" t="s">
        <v>13327</v>
      </c>
    </row>
    <row r="37669">
      <c r="A37669" s="1" t="s">
        <v>13328</v>
      </c>
    </row>
    <row r="37670">
      <c r="A37670" s="1" t="s">
        <v>13329</v>
      </c>
    </row>
    <row r="37672">
      <c r="A37672" s="1" t="s">
        <v>13330</v>
      </c>
    </row>
    <row r="37673">
      <c r="A37673" s="1" t="s">
        <v>13331</v>
      </c>
    </row>
    <row r="37675">
      <c r="A37675" s="1" t="s">
        <v>13332</v>
      </c>
    </row>
    <row r="37676">
      <c r="A37676" s="1" t="s">
        <v>13333</v>
      </c>
    </row>
    <row r="37677">
      <c r="A37677" s="1" t="s">
        <v>13334</v>
      </c>
    </row>
    <row r="37678">
      <c r="A37678" s="1" t="s">
        <v>13335</v>
      </c>
    </row>
    <row r="37680">
      <c r="A37680" s="1" t="s">
        <v>13336</v>
      </c>
    </row>
    <row r="37681">
      <c r="A37681" s="1" t="s">
        <v>13337</v>
      </c>
    </row>
    <row r="37682">
      <c r="A37682" s="1" t="s">
        <v>13338</v>
      </c>
    </row>
    <row r="37683">
      <c r="A37683" s="1" t="s">
        <v>13339</v>
      </c>
    </row>
    <row r="37685">
      <c r="A37685" s="1" t="s">
        <v>13340</v>
      </c>
    </row>
    <row r="37686">
      <c r="A37686" s="1" t="s">
        <v>13341</v>
      </c>
    </row>
    <row r="37688">
      <c r="A37688" s="1" t="s">
        <v>13342</v>
      </c>
    </row>
    <row r="37690">
      <c r="A37690" s="1" t="s">
        <v>13343</v>
      </c>
    </row>
    <row r="37691">
      <c r="A37691" s="1" t="s">
        <v>13344</v>
      </c>
    </row>
    <row r="37693">
      <c r="A37693" s="1" t="s">
        <v>13345</v>
      </c>
    </row>
    <row r="37694">
      <c r="A37694" s="1" t="s">
        <v>13346</v>
      </c>
    </row>
    <row r="37695">
      <c r="A37695" s="1" t="s">
        <v>13347</v>
      </c>
    </row>
    <row r="37697">
      <c r="A37697" s="1" t="s">
        <v>13348</v>
      </c>
    </row>
    <row r="37698">
      <c r="A37698" s="1" t="s">
        <v>13349</v>
      </c>
    </row>
    <row r="37699">
      <c r="A37699" s="1" t="s">
        <v>13350</v>
      </c>
    </row>
    <row r="37701">
      <c r="A37701" s="1" t="s">
        <v>13351</v>
      </c>
    </row>
    <row r="37703">
      <c r="A37703" s="1" t="s">
        <v>13352</v>
      </c>
    </row>
    <row r="37705">
      <c r="A37705" s="1" t="s">
        <v>13353</v>
      </c>
    </row>
    <row r="37707">
      <c r="A37707" s="3" t="str">
        <f>+ | © rosage</f>
        <v>#ERROR!</v>
      </c>
    </row>
    <row r="37709">
      <c r="A37709" s="1" t="s">
        <v>322</v>
      </c>
    </row>
    <row r="37711">
      <c r="A37711" s="1" t="s">
        <v>13354</v>
      </c>
    </row>
    <row r="37712">
      <c r="A37712" s="1" t="s">
        <v>13355</v>
      </c>
    </row>
    <row r="37713">
      <c r="A37713" s="1" t="s">
        <v>13327</v>
      </c>
    </row>
    <row r="37714">
      <c r="A37714" s="1" t="s">
        <v>13328</v>
      </c>
    </row>
    <row r="37715">
      <c r="A37715" s="1" t="s">
        <v>13329</v>
      </c>
    </row>
    <row r="37716">
      <c r="A37716" s="1" t="s">
        <v>13330</v>
      </c>
    </row>
    <row r="37717">
      <c r="A37717" s="1" t="s">
        <v>13331</v>
      </c>
    </row>
    <row r="37718">
      <c r="A37718" s="1" t="s">
        <v>13332</v>
      </c>
    </row>
    <row r="37719">
      <c r="A37719" s="1" t="s">
        <v>13333</v>
      </c>
    </row>
    <row r="37720">
      <c r="A37720" s="1" t="s">
        <v>13334</v>
      </c>
    </row>
    <row r="37721">
      <c r="A37721" s="1" t="s">
        <v>13335</v>
      </c>
    </row>
    <row r="37722">
      <c r="A37722" s="1" t="s">
        <v>13336</v>
      </c>
    </row>
    <row r="37723">
      <c r="A37723" s="1" t="s">
        <v>13337</v>
      </c>
    </row>
    <row r="37724">
      <c r="A37724" s="1" t="s">
        <v>13338</v>
      </c>
    </row>
    <row r="37725">
      <c r="A37725" s="1" t="s">
        <v>13339</v>
      </c>
    </row>
    <row r="37726">
      <c r="A37726" s="1" t="s">
        <v>13340</v>
      </c>
    </row>
    <row r="37727">
      <c r="A37727" s="1" t="s">
        <v>13341</v>
      </c>
    </row>
    <row r="37728">
      <c r="A37728" s="1" t="s">
        <v>13342</v>
      </c>
    </row>
    <row r="37729">
      <c r="A37729" s="1" t="s">
        <v>13343</v>
      </c>
    </row>
    <row r="37730">
      <c r="A37730" s="1" t="s">
        <v>13344</v>
      </c>
    </row>
    <row r="37731">
      <c r="A37731" s="1" t="s">
        <v>13345</v>
      </c>
    </row>
    <row r="37732">
      <c r="A37732" s="1" t="s">
        <v>13346</v>
      </c>
    </row>
    <row r="37733">
      <c r="A37733" s="1" t="s">
        <v>13347</v>
      </c>
    </row>
    <row r="37734">
      <c r="A37734" s="1" t="s">
        <v>13348</v>
      </c>
    </row>
    <row r="37735">
      <c r="A37735" s="1" t="s">
        <v>13349</v>
      </c>
    </row>
    <row r="37736">
      <c r="A37736" s="1" t="s">
        <v>13350</v>
      </c>
    </row>
    <row r="37737">
      <c r="A37737" s="1" t="s">
        <v>13351</v>
      </c>
    </row>
    <row r="37738">
      <c r="A37738" s="1" t="s">
        <v>13352</v>
      </c>
    </row>
    <row r="37739">
      <c r="A37739" s="1" t="s">
        <v>13353</v>
      </c>
    </row>
    <row r="37740">
      <c r="A37740" s="3" t="str">
        <f>+ | © rosage</f>
        <v>#ERROR!</v>
      </c>
    </row>
    <row r="37741">
      <c r="A37741" s="1" t="s">
        <v>13356</v>
      </c>
    </row>
    <row r="37742">
      <c r="A37742" s="1" t="s">
        <v>13357</v>
      </c>
    </row>
    <row r="37744">
      <c r="A37744" s="1" t="s">
        <v>3021</v>
      </c>
    </row>
    <row r="37745">
      <c r="A37745" s="1" t="s">
        <v>13358</v>
      </c>
    </row>
    <row r="37747">
      <c r="A37747" s="1" t="s">
        <v>13359</v>
      </c>
    </row>
    <row r="37749">
      <c r="A37749" s="1" t="s">
        <v>13360</v>
      </c>
    </row>
    <row r="37750">
      <c r="A37750" s="1" t="s">
        <v>3025</v>
      </c>
    </row>
    <row r="37751">
      <c r="A37751" s="1" t="s">
        <v>3026</v>
      </c>
    </row>
    <row r="37753">
      <c r="A37753" s="1" t="s">
        <v>13361</v>
      </c>
    </row>
    <row r="37754">
      <c r="A37754" s="1" t="s">
        <v>13362</v>
      </c>
    </row>
    <row r="37756">
      <c r="A37756" s="1" t="s">
        <v>13363</v>
      </c>
    </row>
    <row r="37757">
      <c r="A37757" s="1" t="s">
        <v>13364</v>
      </c>
    </row>
    <row r="37758">
      <c r="A37758" s="1" t="s">
        <v>13365</v>
      </c>
    </row>
    <row r="37759">
      <c r="A37759" s="1" t="s">
        <v>3032</v>
      </c>
    </row>
    <row r="37761">
      <c r="A37761" s="1" t="s">
        <v>13366</v>
      </c>
    </row>
    <row r="37762">
      <c r="A37762" s="1" t="s">
        <v>13367</v>
      </c>
    </row>
    <row r="37763">
      <c r="A37763" s="1" t="s">
        <v>13368</v>
      </c>
    </row>
    <row r="37764">
      <c r="A37764" s="1" t="s">
        <v>13369</v>
      </c>
    </row>
    <row r="37765">
      <c r="A37765" s="1" t="s">
        <v>13370</v>
      </c>
    </row>
    <row r="37766">
      <c r="A37766" s="1" t="s">
        <v>3037</v>
      </c>
    </row>
    <row r="37767">
      <c r="A37767" s="1" t="s">
        <v>13371</v>
      </c>
    </row>
    <row r="37768">
      <c r="A37768" s="1" t="s">
        <v>3021</v>
      </c>
    </row>
    <row r="37769">
      <c r="A37769" s="1" t="s">
        <v>13359</v>
      </c>
    </row>
    <row r="37770">
      <c r="A37770" s="1" t="s">
        <v>13360</v>
      </c>
    </row>
    <row r="37771">
      <c r="A37771" s="1" t="s">
        <v>3025</v>
      </c>
    </row>
    <row r="37772">
      <c r="A37772" s="1" t="s">
        <v>3026</v>
      </c>
    </row>
    <row r="37773">
      <c r="A37773" s="1" t="s">
        <v>13361</v>
      </c>
    </row>
    <row r="37774">
      <c r="A37774" s="1" t="s">
        <v>13362</v>
      </c>
    </row>
    <row r="37775">
      <c r="A37775" s="1" t="s">
        <v>13363</v>
      </c>
    </row>
    <row r="37776">
      <c r="A37776" s="1" t="s">
        <v>13364</v>
      </c>
    </row>
    <row r="37777">
      <c r="A37777" s="1" t="s">
        <v>13365</v>
      </c>
    </row>
    <row r="37778">
      <c r="A37778" s="1" t="s">
        <v>3032</v>
      </c>
    </row>
    <row r="37779">
      <c r="A37779" s="1" t="s">
        <v>13366</v>
      </c>
    </row>
    <row r="37780">
      <c r="A37780" s="1" t="s">
        <v>13367</v>
      </c>
    </row>
    <row r="37781">
      <c r="A37781" s="1" t="s">
        <v>13368</v>
      </c>
    </row>
    <row r="37782">
      <c r="A37782" s="1" t="s">
        <v>13369</v>
      </c>
    </row>
    <row r="37783">
      <c r="A37783" s="1" t="s">
        <v>13372</v>
      </c>
    </row>
    <row r="37784">
      <c r="A37784" s="1" t="s">
        <v>13373</v>
      </c>
    </row>
    <row r="37786">
      <c r="A37786" s="1" t="s">
        <v>13374</v>
      </c>
    </row>
    <row r="37788">
      <c r="A37788" s="1" t="s">
        <v>13375</v>
      </c>
    </row>
    <row r="37790">
      <c r="A37790" s="1" t="s">
        <v>13376</v>
      </c>
    </row>
    <row r="37791">
      <c r="A37791" s="1" t="s">
        <v>13377</v>
      </c>
    </row>
    <row r="37793">
      <c r="A37793" s="1" t="s">
        <v>3011</v>
      </c>
    </row>
    <row r="37795">
      <c r="A37795" s="1" t="s">
        <v>13378</v>
      </c>
    </row>
    <row r="37797">
      <c r="A37797" s="1" t="s">
        <v>13379</v>
      </c>
    </row>
    <row r="37799">
      <c r="A37799" s="1" t="s">
        <v>13380</v>
      </c>
    </row>
    <row r="37801">
      <c r="A37801" s="1" t="s">
        <v>3015</v>
      </c>
    </row>
    <row r="37803">
      <c r="A37803" s="1" t="s">
        <v>3016</v>
      </c>
    </row>
    <row r="37804">
      <c r="A37804" s="1" t="s">
        <v>4140</v>
      </c>
    </row>
    <row r="37805">
      <c r="A37805" s="1" t="s">
        <v>3017</v>
      </c>
    </row>
    <row r="37806">
      <c r="A37806" s="1" t="s">
        <v>13374</v>
      </c>
    </row>
    <row r="37807">
      <c r="A37807" s="1" t="s">
        <v>13375</v>
      </c>
    </row>
    <row r="37808">
      <c r="A37808" s="1" t="s">
        <v>13376</v>
      </c>
    </row>
    <row r="37809">
      <c r="A37809" s="1" t="s">
        <v>13377</v>
      </c>
    </row>
    <row r="37810">
      <c r="A37810" s="1" t="s">
        <v>3011</v>
      </c>
    </row>
    <row r="37811">
      <c r="A37811" s="1" t="s">
        <v>13378</v>
      </c>
    </row>
    <row r="37812">
      <c r="A37812" s="1" t="s">
        <v>13379</v>
      </c>
    </row>
    <row r="37813">
      <c r="A37813" s="1" t="s">
        <v>13380</v>
      </c>
    </row>
    <row r="37814">
      <c r="A37814" s="1" t="s">
        <v>13381</v>
      </c>
    </row>
    <row r="37815">
      <c r="A37815" s="1" t="s">
        <v>13382</v>
      </c>
    </row>
    <row r="37816">
      <c r="A37816" s="1" t="s">
        <v>13383</v>
      </c>
    </row>
    <row r="37818">
      <c r="A37818" s="1" t="s">
        <v>13384</v>
      </c>
    </row>
    <row r="37819">
      <c r="A37819" s="1" t="s">
        <v>13385</v>
      </c>
    </row>
    <row r="37820">
      <c r="A37820" s="1" t="s">
        <v>13386</v>
      </c>
    </row>
    <row r="37821">
      <c r="A37821" s="1" t="s">
        <v>13387</v>
      </c>
    </row>
    <row r="37822">
      <c r="A37822" s="1" t="s">
        <v>13388</v>
      </c>
    </row>
    <row r="37823">
      <c r="A37823" s="1" t="s">
        <v>13389</v>
      </c>
    </row>
    <row r="37825">
      <c r="A37825" s="1" t="s">
        <v>13390</v>
      </c>
    </row>
    <row r="37826">
      <c r="A37826" s="1" t="s">
        <v>13391</v>
      </c>
    </row>
    <row r="37828">
      <c r="A37828" s="1" t="s">
        <v>13392</v>
      </c>
    </row>
    <row r="37829">
      <c r="A37829" s="1" t="s">
        <v>1208</v>
      </c>
    </row>
    <row r="37831">
      <c r="A37831" s="1" t="s">
        <v>322</v>
      </c>
    </row>
    <row r="37832">
      <c r="A37832" s="1" t="s">
        <v>13393</v>
      </c>
    </row>
    <row r="37834">
      <c r="A37834" s="1" t="s">
        <v>13394</v>
      </c>
    </row>
    <row r="37835">
      <c r="A37835" s="1" t="s">
        <v>13395</v>
      </c>
    </row>
    <row r="37837">
      <c r="A37837" s="1" t="s">
        <v>13396</v>
      </c>
    </row>
    <row r="37838">
      <c r="A37838" s="1" t="s">
        <v>13397</v>
      </c>
    </row>
    <row r="37840">
      <c r="A37840" s="1" t="s">
        <v>13398</v>
      </c>
    </row>
    <row r="37841">
      <c r="A37841" s="1" t="s">
        <v>13399</v>
      </c>
    </row>
    <row r="37843">
      <c r="A37843" s="1" t="s">
        <v>13400</v>
      </c>
    </row>
    <row r="37844">
      <c r="A37844" s="1" t="s">
        <v>13383</v>
      </c>
    </row>
    <row r="37845">
      <c r="A37845" s="1" t="s">
        <v>13384</v>
      </c>
    </row>
    <row r="37846">
      <c r="A37846" s="1" t="s">
        <v>13385</v>
      </c>
    </row>
    <row r="37847">
      <c r="A37847" s="1" t="s">
        <v>13386</v>
      </c>
    </row>
    <row r="37848">
      <c r="A37848" s="1" t="s">
        <v>13387</v>
      </c>
    </row>
    <row r="37849">
      <c r="A37849" s="1" t="s">
        <v>13388</v>
      </c>
    </row>
    <row r="37850">
      <c r="A37850" s="1" t="s">
        <v>13389</v>
      </c>
    </row>
    <row r="37851">
      <c r="A37851" s="1" t="s">
        <v>13390</v>
      </c>
    </row>
    <row r="37852">
      <c r="A37852" s="1" t="s">
        <v>13391</v>
      </c>
    </row>
    <row r="37853">
      <c r="A37853" s="1" t="s">
        <v>13392</v>
      </c>
    </row>
    <row r="37854">
      <c r="A37854" s="1" t="s">
        <v>13393</v>
      </c>
    </row>
    <row r="37855">
      <c r="A37855" s="1" t="s">
        <v>13394</v>
      </c>
    </row>
    <row r="37856">
      <c r="A37856" s="1" t="s">
        <v>13395</v>
      </c>
    </row>
    <row r="37857">
      <c r="A37857" s="1" t="s">
        <v>13396</v>
      </c>
    </row>
    <row r="37858">
      <c r="A37858" s="1" t="s">
        <v>13397</v>
      </c>
    </row>
    <row r="37859">
      <c r="A37859" s="1" t="s">
        <v>13398</v>
      </c>
    </row>
    <row r="37860">
      <c r="A37860" s="1" t="s">
        <v>13401</v>
      </c>
    </row>
    <row r="37861">
      <c r="A37861" s="1" t="s">
        <v>13402</v>
      </c>
    </row>
    <row r="37863">
      <c r="A37863" s="1" t="s">
        <v>2007</v>
      </c>
    </row>
    <row r="37865">
      <c r="A37865" s="1" t="s">
        <v>13403</v>
      </c>
    </row>
    <row r="37866">
      <c r="A37866" s="1" t="s">
        <v>13404</v>
      </c>
    </row>
    <row r="37868">
      <c r="A37868" s="1" t="s">
        <v>13405</v>
      </c>
    </row>
    <row r="37869">
      <c r="A37869" s="1" t="s">
        <v>13406</v>
      </c>
    </row>
    <row r="37870">
      <c r="A37870" s="1" t="s">
        <v>13407</v>
      </c>
    </row>
    <row r="37871">
      <c r="A37871" s="1" t="s">
        <v>13408</v>
      </c>
    </row>
    <row r="37872">
      <c r="A37872" s="1" t="s">
        <v>13409</v>
      </c>
    </row>
    <row r="37873">
      <c r="A37873" s="1" t="s">
        <v>13410</v>
      </c>
    </row>
    <row r="37874">
      <c r="A37874" s="1" t="s">
        <v>13411</v>
      </c>
    </row>
    <row r="37875">
      <c r="A37875" s="1" t="s">
        <v>13412</v>
      </c>
    </row>
    <row r="37876">
      <c r="A37876" s="1" t="s">
        <v>13413</v>
      </c>
    </row>
    <row r="37877">
      <c r="A37877" s="1" t="s">
        <v>13414</v>
      </c>
    </row>
    <row r="37878">
      <c r="A37878" s="1" t="s">
        <v>13415</v>
      </c>
    </row>
    <row r="37879">
      <c r="A37879" s="1" t="s">
        <v>13416</v>
      </c>
    </row>
    <row r="37880">
      <c r="A37880" s="1" t="s">
        <v>13417</v>
      </c>
    </row>
    <row r="37882">
      <c r="A37882" s="1" t="s">
        <v>13418</v>
      </c>
    </row>
    <row r="37883">
      <c r="A37883" s="1" t="s">
        <v>13419</v>
      </c>
    </row>
    <row r="37884">
      <c r="A37884" s="1" t="s">
        <v>13420</v>
      </c>
    </row>
    <row r="37885">
      <c r="A37885" s="1" t="s">
        <v>13421</v>
      </c>
    </row>
    <row r="37886">
      <c r="A37886" s="1" t="s">
        <v>2965</v>
      </c>
    </row>
    <row r="37888">
      <c r="A37888" s="1" t="s">
        <v>13422</v>
      </c>
    </row>
    <row r="37889">
      <c r="A37889" s="1" t="s">
        <v>13423</v>
      </c>
    </row>
    <row r="37890">
      <c r="A37890" s="1" t="s">
        <v>13424</v>
      </c>
    </row>
    <row r="37892">
      <c r="A37892" s="1" t="s">
        <v>13425</v>
      </c>
    </row>
    <row r="37893">
      <c r="A37893" s="1" t="s">
        <v>13426</v>
      </c>
    </row>
    <row r="37895">
      <c r="A37895" s="1" t="s">
        <v>13427</v>
      </c>
    </row>
    <row r="37896">
      <c r="A37896" s="1" t="s">
        <v>13428</v>
      </c>
    </row>
    <row r="37897">
      <c r="A37897" s="1" t="s">
        <v>13429</v>
      </c>
    </row>
    <row r="37898">
      <c r="A37898" s="1" t="s">
        <v>2974</v>
      </c>
    </row>
    <row r="37900">
      <c r="A37900" s="1" t="s">
        <v>8688</v>
      </c>
    </row>
    <row r="37901">
      <c r="A37901" s="1" t="s">
        <v>13430</v>
      </c>
    </row>
    <row r="37902">
      <c r="A37902" s="1" t="s">
        <v>13403</v>
      </c>
    </row>
    <row r="37903">
      <c r="A37903" s="1" t="s">
        <v>13404</v>
      </c>
    </row>
    <row r="37904">
      <c r="A37904" s="1" t="s">
        <v>13405</v>
      </c>
    </row>
    <row r="37905">
      <c r="A37905" s="1" t="s">
        <v>13406</v>
      </c>
    </row>
    <row r="37906">
      <c r="A37906" s="1" t="s">
        <v>13407</v>
      </c>
    </row>
    <row r="37907">
      <c r="A37907" s="1" t="s">
        <v>13408</v>
      </c>
    </row>
    <row r="37908">
      <c r="A37908" s="1" t="s">
        <v>13409</v>
      </c>
    </row>
    <row r="37909">
      <c r="A37909" s="1" t="s">
        <v>13410</v>
      </c>
    </row>
    <row r="37910">
      <c r="A37910" s="1" t="s">
        <v>13411</v>
      </c>
    </row>
    <row r="37911">
      <c r="A37911" s="1" t="s">
        <v>13412</v>
      </c>
    </row>
    <row r="37912">
      <c r="A37912" s="1" t="s">
        <v>13413</v>
      </c>
    </row>
    <row r="37913">
      <c r="A37913" s="1" t="s">
        <v>13414</v>
      </c>
    </row>
    <row r="37914">
      <c r="A37914" s="1" t="s">
        <v>13415</v>
      </c>
    </row>
    <row r="37915">
      <c r="A37915" s="1" t="s">
        <v>13416</v>
      </c>
    </row>
    <row r="37916">
      <c r="A37916" s="1" t="s">
        <v>13417</v>
      </c>
    </row>
    <row r="37917">
      <c r="A37917" s="1" t="s">
        <v>13418</v>
      </c>
    </row>
    <row r="37918">
      <c r="A37918" s="1" t="s">
        <v>13419</v>
      </c>
    </row>
    <row r="37919">
      <c r="A37919" s="1" t="s">
        <v>13420</v>
      </c>
    </row>
    <row r="37920">
      <c r="A37920" s="1" t="s">
        <v>13421</v>
      </c>
    </row>
    <row r="37921">
      <c r="A37921" s="1" t="s">
        <v>2965</v>
      </c>
    </row>
    <row r="37922">
      <c r="A37922" s="1" t="s">
        <v>13422</v>
      </c>
    </row>
    <row r="37923">
      <c r="A37923" s="1" t="s">
        <v>13423</v>
      </c>
    </row>
    <row r="37924">
      <c r="A37924" s="1" t="s">
        <v>13424</v>
      </c>
    </row>
    <row r="37925">
      <c r="A37925" s="1" t="s">
        <v>13425</v>
      </c>
    </row>
    <row r="37926">
      <c r="A37926" s="1" t="s">
        <v>13428</v>
      </c>
    </row>
    <row r="37927">
      <c r="A37927" s="1" t="s">
        <v>13431</v>
      </c>
    </row>
    <row r="37928">
      <c r="A37928" s="1" t="s">
        <v>13432</v>
      </c>
    </row>
    <row r="37929">
      <c r="A37929" s="1" t="s">
        <v>13433</v>
      </c>
    </row>
    <row r="37930">
      <c r="A37930" s="1" t="s">
        <v>13434</v>
      </c>
    </row>
    <row r="37931">
      <c r="A37931" s="1" t="s">
        <v>13435</v>
      </c>
    </row>
    <row r="37932">
      <c r="A37932" s="1" t="s">
        <v>13436</v>
      </c>
    </row>
    <row r="37933">
      <c r="A37933" s="1" t="s">
        <v>13437</v>
      </c>
    </row>
    <row r="37934">
      <c r="A37934" s="1" t="s">
        <v>13438</v>
      </c>
    </row>
    <row r="37935">
      <c r="A37935" s="1" t="s">
        <v>13439</v>
      </c>
    </row>
    <row r="37936">
      <c r="A37936" s="1" t="s">
        <v>13440</v>
      </c>
    </row>
    <row r="37937">
      <c r="A37937" s="1" t="s">
        <v>13441</v>
      </c>
    </row>
    <row r="37938">
      <c r="A37938" s="1" t="s">
        <v>13442</v>
      </c>
    </row>
    <row r="37940">
      <c r="A37940" s="1" t="s">
        <v>13443</v>
      </c>
    </row>
    <row r="37941">
      <c r="A37941" s="1" t="s">
        <v>13444</v>
      </c>
    </row>
    <row r="37942">
      <c r="A37942" s="1" t="s">
        <v>13445</v>
      </c>
    </row>
    <row r="37943">
      <c r="A37943" s="1" t="s">
        <v>13446</v>
      </c>
    </row>
    <row r="37944">
      <c r="A37944" s="1" t="s">
        <v>13447</v>
      </c>
    </row>
    <row r="37945">
      <c r="A37945" s="1" t="s">
        <v>13448</v>
      </c>
    </row>
    <row r="37946">
      <c r="A37946" s="1" t="s">
        <v>13449</v>
      </c>
    </row>
    <row r="37947">
      <c r="A37947" s="1" t="s">
        <v>13450</v>
      </c>
    </row>
    <row r="37949">
      <c r="A37949" s="1" t="s">
        <v>13451</v>
      </c>
    </row>
    <row r="37950">
      <c r="A37950" s="1" t="s">
        <v>13452</v>
      </c>
    </row>
    <row r="37951">
      <c r="A37951" s="1" t="s">
        <v>13453</v>
      </c>
    </row>
    <row r="37952">
      <c r="A37952" s="1" t="s">
        <v>13454</v>
      </c>
    </row>
    <row r="37953">
      <c r="A37953" s="1" t="s">
        <v>13455</v>
      </c>
    </row>
    <row r="37954">
      <c r="A37954" s="1" t="s">
        <v>13456</v>
      </c>
    </row>
    <row r="37955">
      <c r="A37955" s="1" t="s">
        <v>13457</v>
      </c>
    </row>
    <row r="37956">
      <c r="A37956" s="1" t="s">
        <v>13458</v>
      </c>
    </row>
    <row r="37957">
      <c r="A37957" s="1" t="s">
        <v>13459</v>
      </c>
    </row>
    <row r="37958">
      <c r="A37958" s="1" t="s">
        <v>13460</v>
      </c>
    </row>
    <row r="37960">
      <c r="A37960" s="1" t="s">
        <v>578</v>
      </c>
    </row>
    <row r="37962">
      <c r="A37962" s="1" t="s">
        <v>13461</v>
      </c>
    </row>
    <row r="37963">
      <c r="A37963" s="1" t="s">
        <v>13433</v>
      </c>
    </row>
    <row r="37964">
      <c r="A37964" s="1" t="s">
        <v>13434</v>
      </c>
    </row>
    <row r="37965">
      <c r="A37965" s="1" t="s">
        <v>13435</v>
      </c>
    </row>
    <row r="37966">
      <c r="A37966" s="1" t="s">
        <v>13436</v>
      </c>
    </row>
    <row r="37967">
      <c r="A37967" s="1" t="s">
        <v>13437</v>
      </c>
    </row>
    <row r="37968">
      <c r="A37968" s="1" t="s">
        <v>13438</v>
      </c>
    </row>
    <row r="37969">
      <c r="A37969" s="1" t="s">
        <v>13439</v>
      </c>
    </row>
    <row r="37970">
      <c r="A37970" s="1" t="s">
        <v>13440</v>
      </c>
    </row>
    <row r="37971">
      <c r="A37971" s="1" t="s">
        <v>13441</v>
      </c>
    </row>
    <row r="37972">
      <c r="A37972" s="1" t="s">
        <v>13442</v>
      </c>
    </row>
    <row r="37973">
      <c r="A37973" s="1" t="s">
        <v>13443</v>
      </c>
    </row>
    <row r="37974">
      <c r="A37974" s="1" t="s">
        <v>13444</v>
      </c>
    </row>
    <row r="37975">
      <c r="A37975" s="1" t="s">
        <v>13445</v>
      </c>
    </row>
    <row r="37976">
      <c r="A37976" s="1" t="s">
        <v>13446</v>
      </c>
    </row>
    <row r="37977">
      <c r="A37977" s="1" t="s">
        <v>13447</v>
      </c>
    </row>
    <row r="37978">
      <c r="A37978" s="1" t="s">
        <v>13448</v>
      </c>
    </row>
    <row r="37979">
      <c r="A37979" s="1" t="s">
        <v>13449</v>
      </c>
    </row>
    <row r="37980">
      <c r="A37980" s="1" t="s">
        <v>13450</v>
      </c>
    </row>
    <row r="37981">
      <c r="A37981" s="1" t="s">
        <v>13451</v>
      </c>
    </row>
    <row r="37982">
      <c r="A37982" s="1" t="s">
        <v>13452</v>
      </c>
    </row>
    <row r="37983">
      <c r="A37983" s="1" t="s">
        <v>13453</v>
      </c>
    </row>
    <row r="37984">
      <c r="A37984" s="1" t="s">
        <v>13454</v>
      </c>
    </row>
    <row r="37985">
      <c r="A37985" s="1" t="s">
        <v>13455</v>
      </c>
    </row>
    <row r="37986">
      <c r="A37986" s="1" t="s">
        <v>13456</v>
      </c>
    </row>
    <row r="37987">
      <c r="A37987" s="1" t="s">
        <v>13457</v>
      </c>
    </row>
    <row r="37988">
      <c r="A37988" s="1" t="s">
        <v>13458</v>
      </c>
    </row>
    <row r="37989">
      <c r="A37989" s="1" t="s">
        <v>13459</v>
      </c>
    </row>
    <row r="37990">
      <c r="A37990" s="1" t="s">
        <v>13462</v>
      </c>
    </row>
    <row r="37991">
      <c r="A37991" s="1" t="s">
        <v>13463</v>
      </c>
    </row>
    <row r="37992">
      <c r="A37992" s="1" t="s">
        <v>13464</v>
      </c>
    </row>
    <row r="37994">
      <c r="A37994" s="1" t="s">
        <v>2911</v>
      </c>
    </row>
    <row r="37996">
      <c r="A37996" s="1" t="s">
        <v>13465</v>
      </c>
    </row>
    <row r="37997">
      <c r="A37997" s="1" t="s">
        <v>11831</v>
      </c>
    </row>
    <row r="37998">
      <c r="A37998" s="1" t="s">
        <v>11832</v>
      </c>
    </row>
    <row r="37999">
      <c r="A37999" s="1" t="s">
        <v>900</v>
      </c>
    </row>
    <row r="38001">
      <c r="A38001" s="1" t="s">
        <v>8820</v>
      </c>
    </row>
    <row r="38003">
      <c r="A38003" s="1" t="s">
        <v>13466</v>
      </c>
    </row>
    <row r="38004">
      <c r="A38004" s="1" t="s">
        <v>13464</v>
      </c>
    </row>
    <row r="38005">
      <c r="A38005" s="1" t="s">
        <v>2911</v>
      </c>
    </row>
    <row r="38006">
      <c r="A38006" s="1" t="s">
        <v>13465</v>
      </c>
    </row>
    <row r="38007">
      <c r="A38007" s="1" t="s">
        <v>11831</v>
      </c>
    </row>
    <row r="38008">
      <c r="A38008" s="1" t="s">
        <v>11832</v>
      </c>
    </row>
    <row r="38009">
      <c r="A38009" s="1" t="s">
        <v>13467</v>
      </c>
    </row>
    <row r="38010">
      <c r="A38010" s="1" t="s">
        <v>13468</v>
      </c>
    </row>
    <row r="38011">
      <c r="A38011" s="1" t="s">
        <v>13469</v>
      </c>
    </row>
    <row r="38012">
      <c r="A38012" s="1" t="s">
        <v>13470</v>
      </c>
    </row>
    <row r="38014">
      <c r="A38014" s="1" t="s">
        <v>13471</v>
      </c>
    </row>
    <row r="38015">
      <c r="A38015" s="1" t="s">
        <v>13472</v>
      </c>
    </row>
    <row r="38016">
      <c r="A38016" s="1" t="s">
        <v>13473</v>
      </c>
    </row>
    <row r="38018">
      <c r="A38018" s="1" t="s">
        <v>13474</v>
      </c>
    </row>
    <row r="38020">
      <c r="A38020" s="1" t="s">
        <v>13475</v>
      </c>
    </row>
    <row r="38021">
      <c r="A38021" s="1" t="s">
        <v>13476</v>
      </c>
    </row>
    <row r="38023">
      <c r="A38023" s="1" t="s">
        <v>2974</v>
      </c>
    </row>
    <row r="38025">
      <c r="A38025" s="1" t="s">
        <v>13477</v>
      </c>
    </row>
    <row r="38027">
      <c r="A38027" s="1" t="s">
        <v>13465</v>
      </c>
    </row>
    <row r="38028">
      <c r="A38028" s="1" t="s">
        <v>11831</v>
      </c>
    </row>
    <row r="38029">
      <c r="A38029" s="1" t="s">
        <v>11832</v>
      </c>
    </row>
    <row r="38030">
      <c r="A38030" s="1" t="s">
        <v>900</v>
      </c>
    </row>
    <row r="38031">
      <c r="A38031" s="1" t="s">
        <v>13478</v>
      </c>
    </row>
    <row r="38032">
      <c r="A38032" s="1" t="s">
        <v>13469</v>
      </c>
    </row>
    <row r="38033">
      <c r="A38033" s="1" t="s">
        <v>13470</v>
      </c>
    </row>
    <row r="38034">
      <c r="A38034" s="1" t="s">
        <v>13471</v>
      </c>
    </row>
    <row r="38035">
      <c r="A38035" s="1" t="s">
        <v>13472</v>
      </c>
    </row>
    <row r="38036">
      <c r="A38036" s="1" t="s">
        <v>13473</v>
      </c>
    </row>
    <row r="38037">
      <c r="A38037" s="1" t="s">
        <v>13474</v>
      </c>
    </row>
    <row r="38038">
      <c r="A38038" s="1" t="s">
        <v>13475</v>
      </c>
    </row>
    <row r="38039">
      <c r="A38039" s="1" t="s">
        <v>13476</v>
      </c>
    </row>
    <row r="38040">
      <c r="A38040" s="1" t="s">
        <v>13465</v>
      </c>
    </row>
    <row r="38041">
      <c r="A38041" s="1" t="s">
        <v>11831</v>
      </c>
    </row>
    <row r="38042">
      <c r="A38042" s="1" t="s">
        <v>11832</v>
      </c>
    </row>
    <row r="38043">
      <c r="A38043" s="1" t="s">
        <v>13479</v>
      </c>
    </row>
    <row r="38044">
      <c r="A38044" s="1" t="s">
        <v>13480</v>
      </c>
    </row>
    <row r="38046">
      <c r="A38046" s="1" t="s">
        <v>2862</v>
      </c>
    </row>
    <row r="38048">
      <c r="A38048" s="1" t="s">
        <v>13481</v>
      </c>
    </row>
    <row r="38049">
      <c r="A38049" s="1" t="s">
        <v>13482</v>
      </c>
    </row>
    <row r="38051">
      <c r="A38051" s="1" t="s">
        <v>13483</v>
      </c>
    </row>
    <row r="38052">
      <c r="A38052" s="1" t="s">
        <v>13484</v>
      </c>
    </row>
    <row r="38054">
      <c r="A38054" s="1" t="s">
        <v>13367</v>
      </c>
    </row>
    <row r="38055">
      <c r="A38055" s="1" t="s">
        <v>13485</v>
      </c>
    </row>
    <row r="38056">
      <c r="A38056" s="1" t="s">
        <v>13486</v>
      </c>
    </row>
    <row r="38057">
      <c r="A38057" s="1" t="s">
        <v>13487</v>
      </c>
    </row>
    <row r="38058">
      <c r="A38058" s="1" t="s">
        <v>2871</v>
      </c>
    </row>
    <row r="38059">
      <c r="A38059" s="1" t="s">
        <v>13488</v>
      </c>
    </row>
    <row r="38060">
      <c r="A38060" s="1" t="s">
        <v>2862</v>
      </c>
    </row>
    <row r="38061">
      <c r="A38061" s="1" t="s">
        <v>13481</v>
      </c>
    </row>
    <row r="38062">
      <c r="A38062" s="1" t="s">
        <v>13482</v>
      </c>
    </row>
    <row r="38063">
      <c r="A38063" s="1" t="s">
        <v>13483</v>
      </c>
    </row>
    <row r="38064">
      <c r="A38064" s="1" t="s">
        <v>13484</v>
      </c>
    </row>
    <row r="38065">
      <c r="A38065" s="1" t="s">
        <v>13367</v>
      </c>
    </row>
    <row r="38066">
      <c r="A38066" s="1" t="s">
        <v>13485</v>
      </c>
    </row>
    <row r="38067">
      <c r="A38067" s="1" t="s">
        <v>13486</v>
      </c>
    </row>
    <row r="38068">
      <c r="A38068" s="1" t="s">
        <v>13489</v>
      </c>
    </row>
    <row r="38069">
      <c r="A38069" s="1" t="s">
        <v>13490</v>
      </c>
    </row>
    <row r="38071">
      <c r="A38071" s="1" t="s">
        <v>2835</v>
      </c>
    </row>
    <row r="38072">
      <c r="A38072" s="1" t="s">
        <v>2836</v>
      </c>
    </row>
    <row r="38074">
      <c r="A38074" s="1" t="s">
        <v>2837</v>
      </c>
    </row>
    <row r="38076">
      <c r="A38076" s="1" t="s">
        <v>2838</v>
      </c>
    </row>
    <row r="38077">
      <c r="A38077" s="1" t="s">
        <v>2839</v>
      </c>
    </row>
    <row r="38078">
      <c r="A38078" s="1" t="s">
        <v>2840</v>
      </c>
    </row>
    <row r="38080">
      <c r="A38080" s="1" t="s">
        <v>2841</v>
      </c>
    </row>
    <row r="38082">
      <c r="A38082" s="1" t="s">
        <v>2842</v>
      </c>
    </row>
    <row r="38083">
      <c r="A38083" s="1" t="s">
        <v>2843</v>
      </c>
    </row>
    <row r="38084">
      <c r="A38084" s="1" t="s">
        <v>2844</v>
      </c>
    </row>
    <row r="38085">
      <c r="A38085" s="1" t="s">
        <v>2845</v>
      </c>
    </row>
    <row r="38086">
      <c r="A38086" s="1" t="s">
        <v>2846</v>
      </c>
    </row>
    <row r="38088">
      <c r="A38088" s="1" t="s">
        <v>2847</v>
      </c>
    </row>
    <row r="38089">
      <c r="A38089" s="1" t="s">
        <v>2848</v>
      </c>
    </row>
    <row r="38090">
      <c r="A38090" s="1" t="s">
        <v>2849</v>
      </c>
    </row>
    <row r="38092">
      <c r="A38092" s="1" t="s">
        <v>2850</v>
      </c>
    </row>
    <row r="38093">
      <c r="A38093" s="1" t="s">
        <v>2851</v>
      </c>
    </row>
    <row r="38094">
      <c r="A38094" s="1" t="s">
        <v>2852</v>
      </c>
    </row>
    <row r="38096">
      <c r="A38096" s="1" t="s">
        <v>2853</v>
      </c>
    </row>
    <row r="38097">
      <c r="A38097" s="1" t="s">
        <v>2854</v>
      </c>
    </row>
    <row r="38098">
      <c r="A38098" s="1" t="s">
        <v>2855</v>
      </c>
    </row>
    <row r="38099">
      <c r="A38099" s="1" t="s">
        <v>2856</v>
      </c>
    </row>
    <row r="38101">
      <c r="A38101" s="1" t="s">
        <v>2857</v>
      </c>
    </row>
    <row r="38102">
      <c r="A38102" s="1" t="s">
        <v>2858</v>
      </c>
    </row>
    <row r="38104">
      <c r="A38104" s="1" t="s">
        <v>233</v>
      </c>
    </row>
    <row r="38105">
      <c r="A38105" s="1" t="s">
        <v>2859</v>
      </c>
    </row>
    <row r="38106">
      <c r="A38106" s="1" t="s">
        <v>2835</v>
      </c>
    </row>
    <row r="38107">
      <c r="A38107" s="1" t="s">
        <v>2836</v>
      </c>
    </row>
    <row r="38108">
      <c r="A38108" s="1" t="s">
        <v>2837</v>
      </c>
    </row>
    <row r="38109">
      <c r="A38109" s="1" t="s">
        <v>2838</v>
      </c>
    </row>
    <row r="38110">
      <c r="A38110" s="1" t="s">
        <v>2839</v>
      </c>
    </row>
    <row r="38111">
      <c r="A38111" s="1" t="s">
        <v>2840</v>
      </c>
    </row>
    <row r="38112">
      <c r="A38112" s="1" t="s">
        <v>2841</v>
      </c>
    </row>
    <row r="38113">
      <c r="A38113" s="1" t="s">
        <v>2842</v>
      </c>
    </row>
    <row r="38114">
      <c r="A38114" s="1" t="s">
        <v>2843</v>
      </c>
    </row>
    <row r="38115">
      <c r="A38115" s="1" t="s">
        <v>2844</v>
      </c>
    </row>
    <row r="38116">
      <c r="A38116" s="1" t="s">
        <v>2845</v>
      </c>
    </row>
    <row r="38117">
      <c r="A38117" s="1" t="s">
        <v>2846</v>
      </c>
    </row>
    <row r="38118">
      <c r="A38118" s="1" t="s">
        <v>2847</v>
      </c>
    </row>
    <row r="38119">
      <c r="A38119" s="1" t="s">
        <v>2848</v>
      </c>
    </row>
    <row r="38120">
      <c r="A38120" s="1" t="s">
        <v>2849</v>
      </c>
    </row>
    <row r="38121">
      <c r="A38121" s="1" t="s">
        <v>2850</v>
      </c>
    </row>
    <row r="38122">
      <c r="A38122" s="1" t="s">
        <v>2851</v>
      </c>
    </row>
    <row r="38123">
      <c r="A38123" s="1" t="s">
        <v>2852</v>
      </c>
    </row>
    <row r="38124">
      <c r="A38124" s="1" t="s">
        <v>2853</v>
      </c>
    </row>
    <row r="38125">
      <c r="A38125" s="1" t="s">
        <v>2854</v>
      </c>
    </row>
    <row r="38126">
      <c r="A38126" s="1" t="s">
        <v>2855</v>
      </c>
    </row>
    <row r="38127">
      <c r="A38127" s="1" t="s">
        <v>2856</v>
      </c>
    </row>
    <row r="38128">
      <c r="A38128" s="1" t="s">
        <v>2857</v>
      </c>
    </row>
    <row r="38129">
      <c r="A38129" s="1" t="s">
        <v>2860</v>
      </c>
    </row>
    <row r="38130">
      <c r="A38130" s="1" t="s">
        <v>13491</v>
      </c>
    </row>
    <row r="38132">
      <c r="A38132" s="1" t="s">
        <v>13492</v>
      </c>
    </row>
    <row r="38133">
      <c r="A38133" s="1" t="s">
        <v>13493</v>
      </c>
    </row>
    <row r="38135">
      <c r="A38135" s="1" t="s">
        <v>13494</v>
      </c>
    </row>
    <row r="38137">
      <c r="A38137" s="1" t="s">
        <v>13495</v>
      </c>
    </row>
    <row r="38138">
      <c r="A38138" s="1" t="s">
        <v>13496</v>
      </c>
    </row>
    <row r="38139">
      <c r="A38139" s="1" t="s">
        <v>13497</v>
      </c>
    </row>
    <row r="38141">
      <c r="A38141" s="1" t="s">
        <v>1516</v>
      </c>
    </row>
    <row r="38143">
      <c r="A38143" s="1" t="s">
        <v>13498</v>
      </c>
    </row>
    <row r="38144">
      <c r="A38144" s="1" t="s">
        <v>13499</v>
      </c>
    </row>
    <row r="38145">
      <c r="A38145" s="1" t="s">
        <v>13500</v>
      </c>
    </row>
    <row r="38146">
      <c r="A38146" s="1" t="s">
        <v>13501</v>
      </c>
    </row>
    <row r="38147">
      <c r="A38147" s="1" t="s">
        <v>13502</v>
      </c>
    </row>
    <row r="38149">
      <c r="A38149" s="1" t="s">
        <v>13503</v>
      </c>
    </row>
    <row r="38150">
      <c r="A38150" s="1" t="s">
        <v>13504</v>
      </c>
    </row>
    <row r="38151">
      <c r="A38151" s="1" t="s">
        <v>13505</v>
      </c>
    </row>
    <row r="38153">
      <c r="A38153" s="1" t="s">
        <v>13506</v>
      </c>
    </row>
    <row r="38154">
      <c r="A38154" s="1" t="s">
        <v>13507</v>
      </c>
    </row>
    <row r="38155">
      <c r="A38155" s="1" t="s">
        <v>13508</v>
      </c>
    </row>
    <row r="38157">
      <c r="A38157" s="1" t="s">
        <v>13509</v>
      </c>
    </row>
    <row r="38158">
      <c r="A38158" s="1" t="s">
        <v>13510</v>
      </c>
    </row>
    <row r="38159">
      <c r="A38159" s="1" t="s">
        <v>13511</v>
      </c>
    </row>
    <row r="38160">
      <c r="A38160" s="1" t="s">
        <v>13512</v>
      </c>
    </row>
    <row r="38162">
      <c r="A38162" s="1" t="s">
        <v>13513</v>
      </c>
    </row>
    <row r="38163">
      <c r="A38163" s="1" t="s">
        <v>13514</v>
      </c>
    </row>
    <row r="38165">
      <c r="A38165" s="1" t="s">
        <v>7746</v>
      </c>
    </row>
    <row r="38167">
      <c r="A38167" s="1" t="s">
        <v>13515</v>
      </c>
    </row>
    <row r="38169">
      <c r="A38169" s="1" t="s">
        <v>11632</v>
      </c>
    </row>
    <row r="38171">
      <c r="A38171" s="1" t="s">
        <v>367</v>
      </c>
    </row>
    <row r="38172">
      <c r="A38172" s="1" t="s">
        <v>13516</v>
      </c>
    </row>
    <row r="38173">
      <c r="A38173" s="1" t="s">
        <v>13492</v>
      </c>
    </row>
    <row r="38174">
      <c r="A38174" s="1" t="s">
        <v>13493</v>
      </c>
    </row>
    <row r="38175">
      <c r="A38175" s="1" t="s">
        <v>13494</v>
      </c>
    </row>
    <row r="38176">
      <c r="A38176" s="1" t="s">
        <v>13495</v>
      </c>
    </row>
    <row r="38177">
      <c r="A38177" s="1" t="s">
        <v>13496</v>
      </c>
    </row>
    <row r="38178">
      <c r="A38178" s="1" t="s">
        <v>13497</v>
      </c>
    </row>
    <row r="38179">
      <c r="A38179" s="1" t="s">
        <v>13498</v>
      </c>
    </row>
    <row r="38180">
      <c r="A38180" s="1" t="s">
        <v>13499</v>
      </c>
    </row>
    <row r="38181">
      <c r="A38181" s="1" t="s">
        <v>13500</v>
      </c>
    </row>
    <row r="38182">
      <c r="A38182" s="1" t="s">
        <v>13501</v>
      </c>
    </row>
    <row r="38183">
      <c r="A38183" s="1" t="s">
        <v>13502</v>
      </c>
    </row>
    <row r="38184">
      <c r="A38184" s="1" t="s">
        <v>13503</v>
      </c>
    </row>
    <row r="38185">
      <c r="A38185" s="1" t="s">
        <v>13504</v>
      </c>
    </row>
    <row r="38186">
      <c r="A38186" s="1" t="s">
        <v>13505</v>
      </c>
    </row>
    <row r="38187">
      <c r="A38187" s="1" t="s">
        <v>13506</v>
      </c>
    </row>
    <row r="38188">
      <c r="A38188" s="1" t="s">
        <v>13507</v>
      </c>
    </row>
    <row r="38189">
      <c r="A38189" s="1" t="s">
        <v>13508</v>
      </c>
    </row>
    <row r="38190">
      <c r="A38190" s="1" t="s">
        <v>13509</v>
      </c>
    </row>
    <row r="38191">
      <c r="A38191" s="1" t="s">
        <v>13510</v>
      </c>
    </row>
    <row r="38192">
      <c r="A38192" s="1" t="s">
        <v>13511</v>
      </c>
    </row>
    <row r="38193">
      <c r="A38193" s="1" t="s">
        <v>13512</v>
      </c>
    </row>
    <row r="38194">
      <c r="A38194" s="1" t="s">
        <v>13513</v>
      </c>
    </row>
    <row r="38195">
      <c r="A38195" s="1" t="s">
        <v>13514</v>
      </c>
    </row>
    <row r="38196">
      <c r="A38196" s="1" t="s">
        <v>13517</v>
      </c>
    </row>
    <row r="38197">
      <c r="A38197" s="1" t="s">
        <v>13518</v>
      </c>
    </row>
    <row r="38199">
      <c r="A38199" s="1" t="s">
        <v>13519</v>
      </c>
    </row>
    <row r="38201">
      <c r="A38201" s="1" t="s">
        <v>13520</v>
      </c>
    </row>
    <row r="38202">
      <c r="A38202" s="1" t="s">
        <v>13521</v>
      </c>
    </row>
    <row r="38203">
      <c r="A38203" s="1" t="s">
        <v>13522</v>
      </c>
    </row>
    <row r="38204">
      <c r="A38204" s="1" t="s">
        <v>13523</v>
      </c>
    </row>
    <row r="38205">
      <c r="A38205" s="1" t="s">
        <v>13524</v>
      </c>
    </row>
    <row r="38206">
      <c r="A38206" s="1" t="s">
        <v>13525</v>
      </c>
    </row>
    <row r="38207">
      <c r="A38207" s="1" t="s">
        <v>13526</v>
      </c>
    </row>
    <row r="38209">
      <c r="A38209" s="1" t="s">
        <v>13527</v>
      </c>
    </row>
    <row r="38211">
      <c r="A38211" s="1" t="s">
        <v>13528</v>
      </c>
    </row>
    <row r="38213">
      <c r="A38213" s="1" t="s">
        <v>7746</v>
      </c>
    </row>
    <row r="38215">
      <c r="A38215" s="1" t="s">
        <v>13515</v>
      </c>
    </row>
    <row r="38217">
      <c r="A38217" s="1" t="s">
        <v>322</v>
      </c>
    </row>
    <row r="38219">
      <c r="A38219" s="1" t="s">
        <v>367</v>
      </c>
    </row>
    <row r="38220">
      <c r="A38220" s="1" t="s">
        <v>13529</v>
      </c>
    </row>
    <row r="38221">
      <c r="A38221" s="1" t="s">
        <v>13519</v>
      </c>
    </row>
    <row r="38222">
      <c r="A38222" s="1" t="s">
        <v>13520</v>
      </c>
    </row>
    <row r="38223">
      <c r="A38223" s="1" t="s">
        <v>13521</v>
      </c>
    </row>
    <row r="38224">
      <c r="A38224" s="1" t="s">
        <v>13522</v>
      </c>
    </row>
    <row r="38225">
      <c r="A38225" s="1" t="s">
        <v>13523</v>
      </c>
    </row>
    <row r="38226">
      <c r="A38226" s="1" t="s">
        <v>13524</v>
      </c>
    </row>
    <row r="38227">
      <c r="A38227" s="1" t="s">
        <v>13525</v>
      </c>
    </row>
    <row r="38228">
      <c r="A38228" s="1" t="s">
        <v>13526</v>
      </c>
    </row>
    <row r="38229">
      <c r="A38229" s="1" t="s">
        <v>13527</v>
      </c>
    </row>
    <row r="38230">
      <c r="A38230" s="1" t="s">
        <v>13528</v>
      </c>
    </row>
    <row r="38231">
      <c r="A38231" s="1" t="s">
        <v>13530</v>
      </c>
    </row>
    <row r="38232">
      <c r="A38232" s="1" t="s">
        <v>13531</v>
      </c>
    </row>
    <row r="38233">
      <c r="A38233" s="1" t="s">
        <v>13532</v>
      </c>
    </row>
    <row r="38235">
      <c r="A38235" s="1" t="s">
        <v>13533</v>
      </c>
    </row>
    <row r="38237">
      <c r="A38237" s="1" t="s">
        <v>13534</v>
      </c>
    </row>
    <row r="38239">
      <c r="A38239" s="1" t="s">
        <v>13535</v>
      </c>
    </row>
    <row r="38240">
      <c r="A38240" s="1" t="s">
        <v>13536</v>
      </c>
    </row>
    <row r="38242">
      <c r="A38242" s="1" t="s">
        <v>13537</v>
      </c>
    </row>
    <row r="38243">
      <c r="A38243" s="1" t="s">
        <v>13538</v>
      </c>
    </row>
    <row r="38245">
      <c r="A38245" s="1" t="s">
        <v>13539</v>
      </c>
    </row>
    <row r="38246">
      <c r="A38246" s="1" t="s">
        <v>13540</v>
      </c>
    </row>
    <row r="38248">
      <c r="A38248" s="1" t="s">
        <v>13541</v>
      </c>
    </row>
    <row r="38250">
      <c r="A38250" s="1" t="s">
        <v>13542</v>
      </c>
    </row>
    <row r="38252">
      <c r="A38252" s="1" t="s">
        <v>367</v>
      </c>
    </row>
    <row r="38253">
      <c r="A38253" s="1" t="s">
        <v>13543</v>
      </c>
    </row>
    <row r="38254">
      <c r="A38254" s="1" t="s">
        <v>13532</v>
      </c>
    </row>
    <row r="38255">
      <c r="A38255" s="1" t="s">
        <v>13533</v>
      </c>
    </row>
    <row r="38256">
      <c r="A38256" s="1" t="s">
        <v>13534</v>
      </c>
    </row>
    <row r="38257">
      <c r="A38257" s="1" t="s">
        <v>13535</v>
      </c>
    </row>
    <row r="38258">
      <c r="A38258" s="1" t="s">
        <v>13536</v>
      </c>
    </row>
    <row r="38259">
      <c r="A38259" s="1" t="s">
        <v>13537</v>
      </c>
    </row>
    <row r="38260">
      <c r="A38260" s="1" t="s">
        <v>13538</v>
      </c>
    </row>
    <row r="38261">
      <c r="A38261" s="1" t="s">
        <v>13539</v>
      </c>
    </row>
    <row r="38262">
      <c r="A38262" s="1" t="s">
        <v>13540</v>
      </c>
    </row>
    <row r="38263">
      <c r="A38263" s="1" t="s">
        <v>13541</v>
      </c>
    </row>
    <row r="38264">
      <c r="A38264" s="1" t="s">
        <v>13544</v>
      </c>
    </row>
    <row r="38265">
      <c r="A38265" s="1" t="s">
        <v>13545</v>
      </c>
    </row>
    <row r="38266">
      <c r="A38266" s="1" t="s">
        <v>2808</v>
      </c>
    </row>
    <row r="38267">
      <c r="A38267" s="1" t="s">
        <v>2809</v>
      </c>
    </row>
    <row r="38268">
      <c r="A38268" s="1" t="s">
        <v>2810</v>
      </c>
    </row>
    <row r="38269">
      <c r="A38269" s="1" t="s">
        <v>2811</v>
      </c>
    </row>
    <row r="38270">
      <c r="A38270" s="1" t="s">
        <v>2812</v>
      </c>
    </row>
    <row r="38271">
      <c r="A38271" s="1" t="s">
        <v>2813</v>
      </c>
    </row>
    <row r="38272">
      <c r="A38272" s="1" t="s">
        <v>2814</v>
      </c>
    </row>
    <row r="38273">
      <c r="A38273" s="1" t="s">
        <v>2815</v>
      </c>
    </row>
    <row r="38274">
      <c r="A38274" s="1" t="s">
        <v>2816</v>
      </c>
    </row>
    <row r="38275">
      <c r="A38275" s="1" t="s">
        <v>2817</v>
      </c>
    </row>
    <row r="38276">
      <c r="A38276" s="1" t="s">
        <v>2818</v>
      </c>
    </row>
    <row r="38277">
      <c r="A38277" s="1" t="s">
        <v>2819</v>
      </c>
    </row>
    <row r="38278">
      <c r="A38278" s="1" t="s">
        <v>2820</v>
      </c>
    </row>
    <row r="38279">
      <c r="A38279" s="1" t="s">
        <v>2808</v>
      </c>
    </row>
    <row r="38280">
      <c r="A38280" s="1" t="s">
        <v>2809</v>
      </c>
    </row>
    <row r="38281">
      <c r="A38281" s="1" t="s">
        <v>2810</v>
      </c>
    </row>
    <row r="38282">
      <c r="A38282" s="1" t="s">
        <v>2811</v>
      </c>
    </row>
    <row r="38283">
      <c r="A38283" s="1" t="s">
        <v>2812</v>
      </c>
    </row>
    <row r="38284">
      <c r="A38284" s="1" t="s">
        <v>2813</v>
      </c>
    </row>
    <row r="38285">
      <c r="A38285" s="1" t="s">
        <v>2814</v>
      </c>
    </row>
    <row r="38286">
      <c r="A38286" s="1" t="s">
        <v>2815</v>
      </c>
    </row>
    <row r="38287">
      <c r="A38287" s="1" t="s">
        <v>2816</v>
      </c>
    </row>
    <row r="38288">
      <c r="A38288" s="1" t="s">
        <v>2817</v>
      </c>
    </row>
    <row r="38289">
      <c r="A38289" s="1" t="s">
        <v>2818</v>
      </c>
    </row>
    <row r="38290">
      <c r="A38290" s="1" t="s">
        <v>2821</v>
      </c>
    </row>
    <row r="38291">
      <c r="A38291" s="1" t="s">
        <v>13546</v>
      </c>
    </row>
    <row r="38292">
      <c r="A38292" s="1" t="s">
        <v>1520</v>
      </c>
    </row>
    <row r="38294">
      <c r="A38294" s="1" t="s">
        <v>13547</v>
      </c>
    </row>
    <row r="38295">
      <c r="A38295" s="1" t="s">
        <v>13548</v>
      </c>
    </row>
    <row r="38297">
      <c r="A38297" s="1" t="s">
        <v>13549</v>
      </c>
    </row>
    <row r="38298">
      <c r="A38298" s="1" t="s">
        <v>13550</v>
      </c>
    </row>
    <row r="38300">
      <c r="A38300" s="1" t="s">
        <v>13551</v>
      </c>
    </row>
    <row r="38301">
      <c r="A38301" s="1" t="s">
        <v>13552</v>
      </c>
    </row>
    <row r="38302">
      <c r="A38302" s="1" t="s">
        <v>13553</v>
      </c>
    </row>
    <row r="38304">
      <c r="A38304" s="1" t="s">
        <v>13554</v>
      </c>
    </row>
    <row r="38306">
      <c r="A38306" s="1" t="s">
        <v>13555</v>
      </c>
    </row>
    <row r="38307">
      <c r="A38307" s="1" t="s">
        <v>13556</v>
      </c>
    </row>
    <row r="38309">
      <c r="A38309" s="1" t="s">
        <v>13557</v>
      </c>
    </row>
    <row r="38311">
      <c r="A38311" s="1" t="s">
        <v>13558</v>
      </c>
    </row>
    <row r="38313">
      <c r="A38313" s="1" t="s">
        <v>252</v>
      </c>
    </row>
    <row r="38315">
      <c r="A38315" s="1" t="s">
        <v>367</v>
      </c>
    </row>
    <row r="38316">
      <c r="A38316" s="1" t="s">
        <v>13559</v>
      </c>
    </row>
    <row r="38317">
      <c r="A38317" s="1" t="s">
        <v>1520</v>
      </c>
    </row>
    <row r="38318">
      <c r="A38318" s="1" t="s">
        <v>13547</v>
      </c>
    </row>
    <row r="38319">
      <c r="A38319" s="1" t="s">
        <v>13548</v>
      </c>
    </row>
    <row r="38320">
      <c r="A38320" s="1" t="s">
        <v>13549</v>
      </c>
    </row>
    <row r="38321">
      <c r="A38321" s="1" t="s">
        <v>13550</v>
      </c>
    </row>
    <row r="38322">
      <c r="A38322" s="1" t="s">
        <v>13551</v>
      </c>
    </row>
    <row r="38323">
      <c r="A38323" s="1" t="s">
        <v>13552</v>
      </c>
    </row>
    <row r="38324">
      <c r="A38324" s="1" t="s">
        <v>13553</v>
      </c>
    </row>
    <row r="38325">
      <c r="A38325" s="1" t="s">
        <v>13554</v>
      </c>
    </row>
    <row r="38326">
      <c r="A38326" s="1" t="s">
        <v>13555</v>
      </c>
    </row>
    <row r="38327">
      <c r="A38327" s="1" t="s">
        <v>13556</v>
      </c>
    </row>
    <row r="38328">
      <c r="A38328" s="1" t="s">
        <v>13557</v>
      </c>
    </row>
    <row r="38329">
      <c r="A38329" s="1" t="s">
        <v>13558</v>
      </c>
    </row>
    <row r="38330">
      <c r="A38330" s="1" t="s">
        <v>13560</v>
      </c>
    </row>
    <row r="38331">
      <c r="A38331" s="1" t="s">
        <v>13561</v>
      </c>
    </row>
    <row r="38332">
      <c r="A38332" s="1" t="s">
        <v>2786</v>
      </c>
    </row>
    <row r="38334">
      <c r="A38334" s="1" t="s">
        <v>1527</v>
      </c>
    </row>
    <row r="38335">
      <c r="A38335" s="1" t="s">
        <v>2787</v>
      </c>
    </row>
    <row r="38337">
      <c r="A38337" s="1" t="s">
        <v>2788</v>
      </c>
    </row>
    <row r="38338">
      <c r="A38338" s="1" t="s">
        <v>2789</v>
      </c>
    </row>
    <row r="38339">
      <c r="A38339" s="1" t="s">
        <v>2790</v>
      </c>
    </row>
    <row r="38340">
      <c r="A38340" s="1" t="s">
        <v>2791</v>
      </c>
    </row>
    <row r="38342">
      <c r="A38342" s="1" t="s">
        <v>2792</v>
      </c>
    </row>
    <row r="38344">
      <c r="A38344" s="1" t="s">
        <v>2793</v>
      </c>
    </row>
    <row r="38346">
      <c r="A38346" s="1" t="s">
        <v>2794</v>
      </c>
    </row>
    <row r="38347">
      <c r="A38347" s="1" t="s">
        <v>1491</v>
      </c>
    </row>
    <row r="38349">
      <c r="A38349" s="1" t="s">
        <v>2795</v>
      </c>
    </row>
    <row r="38350">
      <c r="A38350" s="1" t="s">
        <v>186</v>
      </c>
    </row>
    <row r="38351">
      <c r="A38351" s="1" t="s">
        <v>2796</v>
      </c>
    </row>
    <row r="38352">
      <c r="A38352" s="1" t="s">
        <v>1527</v>
      </c>
    </row>
    <row r="38353">
      <c r="A38353" s="1" t="s">
        <v>2787</v>
      </c>
    </row>
    <row r="38354">
      <c r="A38354" s="1" t="s">
        <v>2788</v>
      </c>
    </row>
    <row r="38355">
      <c r="A38355" s="1" t="s">
        <v>2789</v>
      </c>
    </row>
    <row r="38356">
      <c r="A38356" s="1" t="s">
        <v>2790</v>
      </c>
    </row>
    <row r="38357">
      <c r="A38357" s="1" t="s">
        <v>2791</v>
      </c>
    </row>
    <row r="38358">
      <c r="A38358" s="1" t="s">
        <v>2792</v>
      </c>
    </row>
    <row r="38359">
      <c r="A38359" s="1" t="s">
        <v>2793</v>
      </c>
    </row>
    <row r="38360">
      <c r="A38360" s="1" t="s">
        <v>2794</v>
      </c>
    </row>
    <row r="38361">
      <c r="A38361" s="1" t="s">
        <v>1491</v>
      </c>
    </row>
    <row r="38362">
      <c r="A38362" s="1" t="s">
        <v>2797</v>
      </c>
    </row>
    <row r="38363">
      <c r="A38363" s="1" t="s">
        <v>13562</v>
      </c>
    </row>
    <row r="38364">
      <c r="A38364" s="1" t="s">
        <v>13563</v>
      </c>
    </row>
    <row r="38365">
      <c r="A38365" s="1" t="s">
        <v>13564</v>
      </c>
    </row>
    <row r="38366">
      <c r="A38366" s="1" t="s">
        <v>13565</v>
      </c>
    </row>
    <row r="38367">
      <c r="A38367" s="1" t="s">
        <v>13566</v>
      </c>
    </row>
    <row r="38368">
      <c r="A38368" s="1" t="s">
        <v>13567</v>
      </c>
    </row>
    <row r="38369">
      <c r="A38369" s="1" t="s">
        <v>13568</v>
      </c>
    </row>
    <row r="38370">
      <c r="A38370" s="1" t="s">
        <v>13569</v>
      </c>
    </row>
    <row r="38371">
      <c r="A38371" s="1" t="s">
        <v>13570</v>
      </c>
    </row>
    <row r="38372">
      <c r="A38372" s="1" t="s">
        <v>13571</v>
      </c>
    </row>
    <row r="38373">
      <c r="A38373" s="1" t="s">
        <v>13572</v>
      </c>
    </row>
    <row r="38374">
      <c r="A38374" s="1" t="s">
        <v>13573</v>
      </c>
    </row>
    <row r="38375">
      <c r="A38375" s="1" t="s">
        <v>13574</v>
      </c>
    </row>
    <row r="38376">
      <c r="A38376" s="1" t="s">
        <v>13575</v>
      </c>
    </row>
    <row r="38377">
      <c r="A38377" s="1" t="s">
        <v>13576</v>
      </c>
    </row>
    <row r="38378">
      <c r="A38378" s="1" t="s">
        <v>13577</v>
      </c>
    </row>
    <row r="38379">
      <c r="A38379" s="1" t="s">
        <v>13578</v>
      </c>
    </row>
    <row r="38381">
      <c r="A38381" s="1" t="s">
        <v>13579</v>
      </c>
    </row>
    <row r="38382">
      <c r="A38382" s="1" t="s">
        <v>13580</v>
      </c>
    </row>
    <row r="38383">
      <c r="A38383" s="1" t="s">
        <v>13581</v>
      </c>
    </row>
    <row r="38384">
      <c r="A38384" s="1" t="s">
        <v>13582</v>
      </c>
    </row>
    <row r="38385">
      <c r="A38385" s="1" t="s">
        <v>13583</v>
      </c>
    </row>
    <row r="38386">
      <c r="A38386" s="1" t="s">
        <v>13584</v>
      </c>
    </row>
    <row r="38387">
      <c r="A38387" s="1" t="s">
        <v>13585</v>
      </c>
    </row>
    <row r="38388">
      <c r="A38388" s="1" t="s">
        <v>13586</v>
      </c>
    </row>
    <row r="38389">
      <c r="A38389" s="1" t="s">
        <v>13587</v>
      </c>
    </row>
    <row r="38390">
      <c r="A38390" s="1" t="s">
        <v>13588</v>
      </c>
    </row>
    <row r="38391">
      <c r="A38391" s="1" t="s">
        <v>13589</v>
      </c>
    </row>
    <row r="38392">
      <c r="A38392" s="1" t="s">
        <v>13590</v>
      </c>
    </row>
    <row r="38393">
      <c r="A38393" s="1" t="s">
        <v>13591</v>
      </c>
    </row>
    <row r="38394">
      <c r="A38394" s="1" t="s">
        <v>13592</v>
      </c>
    </row>
    <row r="38395">
      <c r="A38395" s="1" t="s">
        <v>13593</v>
      </c>
    </row>
    <row r="38396">
      <c r="A38396" s="1" t="s">
        <v>13594</v>
      </c>
    </row>
    <row r="38398">
      <c r="A38398" s="1" t="s">
        <v>3156</v>
      </c>
    </row>
    <row r="38400">
      <c r="A38400" s="1" t="s">
        <v>13595</v>
      </c>
    </row>
    <row r="38401">
      <c r="A38401" s="1" t="s">
        <v>13563</v>
      </c>
    </row>
    <row r="38402">
      <c r="A38402" s="1" t="s">
        <v>13564</v>
      </c>
    </row>
    <row r="38403">
      <c r="A38403" s="1" t="s">
        <v>13565</v>
      </c>
    </row>
    <row r="38404">
      <c r="A38404" s="1" t="s">
        <v>13566</v>
      </c>
    </row>
    <row r="38405">
      <c r="A38405" s="1" t="s">
        <v>13567</v>
      </c>
    </row>
    <row r="38406">
      <c r="A38406" s="1" t="s">
        <v>13568</v>
      </c>
    </row>
    <row r="38407">
      <c r="A38407" s="1" t="s">
        <v>13569</v>
      </c>
    </row>
    <row r="38408">
      <c r="A38408" s="1" t="s">
        <v>13570</v>
      </c>
    </row>
    <row r="38409">
      <c r="A38409" s="1" t="s">
        <v>13571</v>
      </c>
    </row>
    <row r="38410">
      <c r="A38410" s="1" t="s">
        <v>13572</v>
      </c>
    </row>
    <row r="38411">
      <c r="A38411" s="1" t="s">
        <v>13573</v>
      </c>
    </row>
    <row r="38412">
      <c r="A38412" s="1" t="s">
        <v>13574</v>
      </c>
    </row>
    <row r="38413">
      <c r="A38413" s="1" t="s">
        <v>13575</v>
      </c>
    </row>
    <row r="38414">
      <c r="A38414" s="1" t="s">
        <v>13576</v>
      </c>
    </row>
    <row r="38415">
      <c r="A38415" s="1" t="s">
        <v>13577</v>
      </c>
    </row>
    <row r="38416">
      <c r="A38416" s="1" t="s">
        <v>13578</v>
      </c>
    </row>
    <row r="38417">
      <c r="A38417" s="1" t="s">
        <v>13579</v>
      </c>
    </row>
    <row r="38418">
      <c r="A38418" s="1" t="s">
        <v>13580</v>
      </c>
    </row>
    <row r="38419">
      <c r="A38419" s="1" t="s">
        <v>13581</v>
      </c>
    </row>
    <row r="38420">
      <c r="A38420" s="1" t="s">
        <v>13582</v>
      </c>
    </row>
    <row r="38421">
      <c r="A38421" s="1" t="s">
        <v>13583</v>
      </c>
    </row>
    <row r="38422">
      <c r="A38422" s="1" t="s">
        <v>13584</v>
      </c>
    </row>
    <row r="38423">
      <c r="A38423" s="1" t="s">
        <v>13585</v>
      </c>
    </row>
    <row r="38424">
      <c r="A38424" s="1" t="s">
        <v>13586</v>
      </c>
    </row>
    <row r="38425">
      <c r="A38425" s="1" t="s">
        <v>13587</v>
      </c>
    </row>
    <row r="38426">
      <c r="A38426" s="1" t="s">
        <v>13588</v>
      </c>
    </row>
    <row r="38427">
      <c r="A38427" s="1" t="s">
        <v>13589</v>
      </c>
    </row>
    <row r="38428">
      <c r="A38428" s="1" t="s">
        <v>13590</v>
      </c>
    </row>
    <row r="38429">
      <c r="A38429" s="1" t="s">
        <v>13591</v>
      </c>
    </row>
    <row r="38430">
      <c r="A38430" s="1" t="s">
        <v>13592</v>
      </c>
    </row>
    <row r="38431">
      <c r="A38431" s="1" t="s">
        <v>13593</v>
      </c>
    </row>
    <row r="38432">
      <c r="A38432" s="1" t="s">
        <v>13596</v>
      </c>
    </row>
    <row r="38433">
      <c r="A38433" s="1" t="s">
        <v>13597</v>
      </c>
    </row>
    <row r="38434">
      <c r="A38434" s="1" t="s">
        <v>2721</v>
      </c>
    </row>
    <row r="38435">
      <c r="A38435" s="1" t="s">
        <v>2722</v>
      </c>
    </row>
    <row r="38436">
      <c r="A38436" s="1" t="s">
        <v>2723</v>
      </c>
    </row>
    <row r="38437">
      <c r="A38437" s="1" t="s">
        <v>2724</v>
      </c>
    </row>
    <row r="38438">
      <c r="A38438" s="1" t="s">
        <v>2725</v>
      </c>
    </row>
    <row r="38439">
      <c r="A38439" s="1" t="s">
        <v>2726</v>
      </c>
    </row>
    <row r="38440">
      <c r="A38440" s="1" t="s">
        <v>2727</v>
      </c>
    </row>
    <row r="38441">
      <c r="A38441" s="1" t="s">
        <v>2728</v>
      </c>
    </row>
    <row r="38442">
      <c r="A38442" s="1" t="s">
        <v>2729</v>
      </c>
    </row>
    <row r="38443">
      <c r="A38443" s="1" t="s">
        <v>2730</v>
      </c>
    </row>
    <row r="38444">
      <c r="A38444" s="1" t="s">
        <v>2731</v>
      </c>
    </row>
    <row r="38445">
      <c r="A38445" s="1" t="s">
        <v>2732</v>
      </c>
    </row>
    <row r="38447">
      <c r="A38447" s="1" t="s">
        <v>2733</v>
      </c>
    </row>
    <row r="38448">
      <c r="A38448" s="1" t="s">
        <v>2734</v>
      </c>
    </row>
    <row r="38449">
      <c r="A38449" s="1" t="s">
        <v>2735</v>
      </c>
    </row>
    <row r="38450">
      <c r="A38450" s="1" t="s">
        <v>2736</v>
      </c>
    </row>
    <row r="38451">
      <c r="A38451" s="1" t="s">
        <v>2737</v>
      </c>
    </row>
    <row r="38452">
      <c r="A38452" s="1" t="s">
        <v>2738</v>
      </c>
    </row>
    <row r="38453">
      <c r="A38453" s="1" t="s">
        <v>2739</v>
      </c>
    </row>
    <row r="38454">
      <c r="A38454" s="1" t="s">
        <v>2740</v>
      </c>
    </row>
    <row r="38455">
      <c r="A38455" s="1" t="s">
        <v>2741</v>
      </c>
    </row>
    <row r="38456">
      <c r="A38456" s="1" t="s">
        <v>2742</v>
      </c>
    </row>
    <row r="38458">
      <c r="A38458" s="1" t="s">
        <v>2743</v>
      </c>
    </row>
    <row r="38460">
      <c r="A38460" s="1" t="s">
        <v>2744</v>
      </c>
    </row>
    <row r="38461">
      <c r="A38461" s="1" t="s">
        <v>2745</v>
      </c>
    </row>
    <row r="38463">
      <c r="A38463" s="1" t="s">
        <v>2746</v>
      </c>
    </row>
    <row r="38465">
      <c r="A38465" s="1" t="s">
        <v>2747</v>
      </c>
    </row>
    <row r="38466">
      <c r="A38466" s="1" t="s">
        <v>2721</v>
      </c>
    </row>
    <row r="38467">
      <c r="A38467" s="1" t="s">
        <v>2722</v>
      </c>
    </row>
    <row r="38468">
      <c r="A38468" s="1" t="s">
        <v>2723</v>
      </c>
    </row>
    <row r="38469">
      <c r="A38469" s="1" t="s">
        <v>2724</v>
      </c>
    </row>
    <row r="38470">
      <c r="A38470" s="1" t="s">
        <v>2725</v>
      </c>
    </row>
    <row r="38471">
      <c r="A38471" s="1" t="s">
        <v>2726</v>
      </c>
    </row>
    <row r="38472">
      <c r="A38472" s="1" t="s">
        <v>2727</v>
      </c>
    </row>
    <row r="38473">
      <c r="A38473" s="1" t="s">
        <v>2728</v>
      </c>
    </row>
    <row r="38474">
      <c r="A38474" s="1" t="s">
        <v>2729</v>
      </c>
    </row>
    <row r="38475">
      <c r="A38475" s="1" t="s">
        <v>2730</v>
      </c>
    </row>
    <row r="38476">
      <c r="A38476" s="1" t="s">
        <v>2731</v>
      </c>
    </row>
    <row r="38477">
      <c r="A38477" s="1" t="s">
        <v>2732</v>
      </c>
    </row>
    <row r="38478">
      <c r="A38478" s="1" t="s">
        <v>2733</v>
      </c>
    </row>
    <row r="38479">
      <c r="A38479" s="1" t="s">
        <v>2734</v>
      </c>
    </row>
    <row r="38480">
      <c r="A38480" s="1" t="s">
        <v>2735</v>
      </c>
    </row>
    <row r="38481">
      <c r="A38481" s="1" t="s">
        <v>2736</v>
      </c>
    </row>
    <row r="38482">
      <c r="A38482" s="1" t="s">
        <v>2737</v>
      </c>
    </row>
    <row r="38483">
      <c r="A38483" s="1" t="s">
        <v>2738</v>
      </c>
    </row>
    <row r="38484">
      <c r="A38484" s="1" t="s">
        <v>2739</v>
      </c>
    </row>
    <row r="38485">
      <c r="A38485" s="1" t="s">
        <v>2740</v>
      </c>
    </row>
    <row r="38486">
      <c r="A38486" s="1" t="s">
        <v>2741</v>
      </c>
    </row>
    <row r="38487">
      <c r="A38487" s="1" t="s">
        <v>2742</v>
      </c>
    </row>
    <row r="38488">
      <c r="A38488" s="1" t="s">
        <v>2743</v>
      </c>
    </row>
    <row r="38489">
      <c r="A38489" s="1" t="s">
        <v>2744</v>
      </c>
    </row>
    <row r="38490">
      <c r="A38490" s="1" t="s">
        <v>2745</v>
      </c>
    </row>
    <row r="38491">
      <c r="A38491" s="1" t="s">
        <v>2748</v>
      </c>
    </row>
    <row r="38492">
      <c r="A38492" s="1" t="s">
        <v>13598</v>
      </c>
    </row>
    <row r="38494">
      <c r="A38494" s="1" t="s">
        <v>13599</v>
      </c>
    </row>
    <row r="38496">
      <c r="A38496" s="1" t="s">
        <v>13600</v>
      </c>
    </row>
    <row r="38497">
      <c r="A38497" s="1" t="s">
        <v>13601</v>
      </c>
    </row>
    <row r="38499">
      <c r="A38499" s="1" t="s">
        <v>13602</v>
      </c>
    </row>
    <row r="38500">
      <c r="A38500" s="1" t="s">
        <v>13603</v>
      </c>
    </row>
    <row r="38502">
      <c r="A38502" s="1" t="s">
        <v>13604</v>
      </c>
    </row>
    <row r="38504">
      <c r="A38504" s="1" t="s">
        <v>13605</v>
      </c>
    </row>
    <row r="38505">
      <c r="A38505" s="1" t="s">
        <v>13606</v>
      </c>
    </row>
    <row r="38506">
      <c r="A38506" s="1" t="s">
        <v>13607</v>
      </c>
    </row>
    <row r="38507">
      <c r="A38507" s="1" t="s">
        <v>13608</v>
      </c>
    </row>
    <row r="38508">
      <c r="A38508" s="1" t="s">
        <v>13609</v>
      </c>
    </row>
    <row r="38509">
      <c r="A38509" s="1" t="s">
        <v>13610</v>
      </c>
    </row>
    <row r="38511">
      <c r="A38511" s="1" t="s">
        <v>13611</v>
      </c>
    </row>
    <row r="38513">
      <c r="A38513" s="1" t="s">
        <v>13612</v>
      </c>
    </row>
    <row r="38514">
      <c r="A38514" s="1" t="s">
        <v>13527</v>
      </c>
    </row>
    <row r="38516">
      <c r="A38516" s="1" t="s">
        <v>13613</v>
      </c>
    </row>
    <row r="38518">
      <c r="A38518" s="1" t="s">
        <v>7746</v>
      </c>
    </row>
    <row r="38520">
      <c r="A38520" s="1" t="s">
        <v>13515</v>
      </c>
    </row>
    <row r="38522">
      <c r="A38522" s="1" t="s">
        <v>11632</v>
      </c>
    </row>
    <row r="38524">
      <c r="A38524" s="1" t="s">
        <v>367</v>
      </c>
    </row>
    <row r="38525">
      <c r="A38525" s="1" t="s">
        <v>13614</v>
      </c>
    </row>
    <row r="38526">
      <c r="A38526" s="1" t="s">
        <v>13599</v>
      </c>
    </row>
    <row r="38527">
      <c r="A38527" s="1" t="s">
        <v>13600</v>
      </c>
    </row>
    <row r="38528">
      <c r="A38528" s="1" t="s">
        <v>13601</v>
      </c>
    </row>
    <row r="38529">
      <c r="A38529" s="1" t="s">
        <v>13602</v>
      </c>
    </row>
    <row r="38530">
      <c r="A38530" s="1" t="s">
        <v>13603</v>
      </c>
    </row>
    <row r="38531">
      <c r="A38531" s="1" t="s">
        <v>13604</v>
      </c>
    </row>
    <row r="38532">
      <c r="A38532" s="1" t="s">
        <v>13605</v>
      </c>
    </row>
    <row r="38533">
      <c r="A38533" s="1" t="s">
        <v>13606</v>
      </c>
    </row>
    <row r="38534">
      <c r="A38534" s="1" t="s">
        <v>13607</v>
      </c>
    </row>
    <row r="38535">
      <c r="A38535" s="1" t="s">
        <v>13608</v>
      </c>
    </row>
    <row r="38536">
      <c r="A38536" s="1" t="s">
        <v>13609</v>
      </c>
    </row>
    <row r="38537">
      <c r="A38537" s="1" t="s">
        <v>13610</v>
      </c>
    </row>
    <row r="38538">
      <c r="A38538" s="1" t="s">
        <v>13611</v>
      </c>
    </row>
    <row r="38539">
      <c r="A38539" s="1" t="s">
        <v>13612</v>
      </c>
    </row>
    <row r="38540">
      <c r="A38540" s="1" t="s">
        <v>13527</v>
      </c>
    </row>
    <row r="38541">
      <c r="A38541" s="1" t="s">
        <v>13613</v>
      </c>
    </row>
    <row r="38542">
      <c r="A38542" s="1" t="s">
        <v>13615</v>
      </c>
    </row>
    <row r="38543">
      <c r="A38543" s="1" t="s">
        <v>13616</v>
      </c>
    </row>
    <row r="38544">
      <c r="A38544" s="1" t="s">
        <v>13617</v>
      </c>
    </row>
    <row r="38546">
      <c r="A38546" s="1" t="s">
        <v>13618</v>
      </c>
    </row>
    <row r="38548">
      <c r="A38548" s="1" t="s">
        <v>13604</v>
      </c>
    </row>
    <row r="38550">
      <c r="A38550" s="1" t="s">
        <v>13619</v>
      </c>
    </row>
    <row r="38551">
      <c r="A38551" s="1" t="s">
        <v>13620</v>
      </c>
    </row>
    <row r="38552">
      <c r="A38552" s="1" t="s">
        <v>13621</v>
      </c>
    </row>
    <row r="38553">
      <c r="A38553" s="1" t="s">
        <v>13622</v>
      </c>
    </row>
    <row r="38554">
      <c r="A38554" s="1" t="s">
        <v>13623</v>
      </c>
    </row>
    <row r="38555">
      <c r="A38555" s="1" t="s">
        <v>13624</v>
      </c>
    </row>
    <row r="38556">
      <c r="A38556" s="1" t="s">
        <v>13625</v>
      </c>
    </row>
    <row r="38558">
      <c r="A38558" s="1" t="s">
        <v>13626</v>
      </c>
    </row>
    <row r="38559">
      <c r="A38559" s="1" t="s">
        <v>13627</v>
      </c>
    </row>
    <row r="38560">
      <c r="A38560" s="1" t="s">
        <v>13628</v>
      </c>
    </row>
    <row r="38561">
      <c r="A38561" s="1" t="s">
        <v>13629</v>
      </c>
    </row>
    <row r="38562">
      <c r="A38562" s="1" t="s">
        <v>13630</v>
      </c>
    </row>
    <row r="38563">
      <c r="A38563" s="1" t="s">
        <v>13631</v>
      </c>
    </row>
    <row r="38564">
      <c r="A38564" s="1" t="s">
        <v>13632</v>
      </c>
    </row>
    <row r="38565">
      <c r="A38565" s="1" t="s">
        <v>13633</v>
      </c>
    </row>
    <row r="38567">
      <c r="A38567" s="1" t="s">
        <v>13634</v>
      </c>
    </row>
    <row r="38568">
      <c r="A38568" s="1" t="s">
        <v>13635</v>
      </c>
    </row>
    <row r="38570">
      <c r="A38570" s="1" t="s">
        <v>13636</v>
      </c>
    </row>
    <row r="38571">
      <c r="A38571" s="1" t="s">
        <v>13637</v>
      </c>
    </row>
    <row r="38573">
      <c r="A38573" s="1" t="s">
        <v>367</v>
      </c>
    </row>
    <row r="38574">
      <c r="A38574" s="1" t="s">
        <v>13638</v>
      </c>
    </row>
    <row r="38575">
      <c r="A38575" s="1" t="s">
        <v>13617</v>
      </c>
    </row>
    <row r="38576">
      <c r="A38576" s="1" t="s">
        <v>13618</v>
      </c>
    </row>
    <row r="38577">
      <c r="A38577" s="1" t="s">
        <v>13604</v>
      </c>
    </row>
    <row r="38578">
      <c r="A38578" s="1" t="s">
        <v>13619</v>
      </c>
    </row>
    <row r="38579">
      <c r="A38579" s="1" t="s">
        <v>13620</v>
      </c>
    </row>
    <row r="38580">
      <c r="A38580" s="1" t="s">
        <v>13621</v>
      </c>
    </row>
    <row r="38581">
      <c r="A38581" s="1" t="s">
        <v>13622</v>
      </c>
    </row>
    <row r="38582">
      <c r="A38582" s="1" t="s">
        <v>13623</v>
      </c>
    </row>
    <row r="38583">
      <c r="A38583" s="1" t="s">
        <v>13624</v>
      </c>
    </row>
    <row r="38584">
      <c r="A38584" s="1" t="s">
        <v>13625</v>
      </c>
    </row>
    <row r="38585">
      <c r="A38585" s="1" t="s">
        <v>13626</v>
      </c>
    </row>
    <row r="38586">
      <c r="A38586" s="1" t="s">
        <v>13627</v>
      </c>
    </row>
    <row r="38587">
      <c r="A38587" s="1" t="s">
        <v>13628</v>
      </c>
    </row>
    <row r="38588">
      <c r="A38588" s="1" t="s">
        <v>13629</v>
      </c>
    </row>
    <row r="38589">
      <c r="A38589" s="1" t="s">
        <v>13630</v>
      </c>
    </row>
    <row r="38590">
      <c r="A38590" s="1" t="s">
        <v>13631</v>
      </c>
    </row>
    <row r="38591">
      <c r="A38591" s="1" t="s">
        <v>13632</v>
      </c>
    </row>
    <row r="38592">
      <c r="A38592" s="1" t="s">
        <v>13633</v>
      </c>
    </row>
    <row r="38593">
      <c r="A38593" s="1" t="s">
        <v>13634</v>
      </c>
    </row>
    <row r="38594">
      <c r="A38594" s="1" t="s">
        <v>13635</v>
      </c>
    </row>
    <row r="38595">
      <c r="A38595" s="1" t="s">
        <v>13636</v>
      </c>
    </row>
    <row r="38596">
      <c r="A38596" s="1" t="s">
        <v>13639</v>
      </c>
    </row>
    <row r="38597">
      <c r="A38597" s="1" t="s">
        <v>13640</v>
      </c>
    </row>
    <row r="38599">
      <c r="A38599" s="1" t="s">
        <v>13641</v>
      </c>
    </row>
    <row r="38600">
      <c r="A38600" s="1" t="s">
        <v>13642</v>
      </c>
    </row>
    <row r="38602">
      <c r="A38602" s="1" t="s">
        <v>13643</v>
      </c>
    </row>
    <row r="38604">
      <c r="A38604" s="1" t="s">
        <v>13644</v>
      </c>
    </row>
    <row r="38606">
      <c r="A38606" s="1" t="s">
        <v>13645</v>
      </c>
    </row>
    <row r="38608">
      <c r="A38608" s="1" t="s">
        <v>13646</v>
      </c>
    </row>
    <row r="38609">
      <c r="A38609" s="1" t="s">
        <v>13647</v>
      </c>
    </row>
    <row r="38611">
      <c r="A38611" s="1" t="s">
        <v>13648</v>
      </c>
    </row>
    <row r="38612">
      <c r="A38612" s="1" t="s">
        <v>13649</v>
      </c>
    </row>
    <row r="38614">
      <c r="A38614" s="1" t="s">
        <v>13650</v>
      </c>
    </row>
    <row r="38615">
      <c r="A38615" s="1" t="s">
        <v>13651</v>
      </c>
    </row>
    <row r="38617">
      <c r="A38617" s="1" t="s">
        <v>13652</v>
      </c>
    </row>
    <row r="38618">
      <c r="A38618" s="1" t="s">
        <v>13653</v>
      </c>
    </row>
    <row r="38619">
      <c r="A38619" s="1" t="s">
        <v>13654</v>
      </c>
    </row>
    <row r="38621">
      <c r="A38621" s="1" t="s">
        <v>13655</v>
      </c>
    </row>
    <row r="38623">
      <c r="A38623" s="1" t="s">
        <v>13656</v>
      </c>
    </row>
    <row r="38625">
      <c r="A38625" s="1" t="s">
        <v>13657</v>
      </c>
    </row>
    <row r="38627">
      <c r="A38627" s="1" t="s">
        <v>13658</v>
      </c>
    </row>
    <row r="38628">
      <c r="A38628" s="1" t="s">
        <v>13659</v>
      </c>
    </row>
    <row r="38629">
      <c r="A38629" s="1" t="s">
        <v>13660</v>
      </c>
    </row>
    <row r="38631">
      <c r="A38631" s="1" t="s">
        <v>13661</v>
      </c>
    </row>
    <row r="38632">
      <c r="A38632" s="1" t="s">
        <v>13662</v>
      </c>
    </row>
    <row r="38633">
      <c r="A38633" s="1" t="s">
        <v>13663</v>
      </c>
    </row>
    <row r="38634">
      <c r="A38634" s="1" t="s">
        <v>13664</v>
      </c>
    </row>
    <row r="38636">
      <c r="A38636" s="1" t="s">
        <v>13665</v>
      </c>
    </row>
    <row r="38637">
      <c r="A38637" s="1" t="s">
        <v>13666</v>
      </c>
    </row>
    <row r="38638">
      <c r="A38638" s="1" t="s">
        <v>13667</v>
      </c>
    </row>
    <row r="38639">
      <c r="A38639" s="1" t="s">
        <v>13668</v>
      </c>
    </row>
    <row r="38641">
      <c r="A38641" s="1" t="s">
        <v>13669</v>
      </c>
    </row>
    <row r="38642">
      <c r="A38642" s="1" t="s">
        <v>13670</v>
      </c>
    </row>
    <row r="38644">
      <c r="A38644" s="1" t="s">
        <v>13671</v>
      </c>
    </row>
    <row r="38645">
      <c r="A38645" s="1" t="s">
        <v>13672</v>
      </c>
    </row>
    <row r="38646">
      <c r="A38646" s="1">
        <v>7.0</v>
      </c>
    </row>
    <row r="38648">
      <c r="A38648" s="1" t="s">
        <v>13673</v>
      </c>
    </row>
    <row r="38649">
      <c r="A38649" s="1" t="s">
        <v>13674</v>
      </c>
    </row>
    <row r="38651">
      <c r="A38651" s="1" t="s">
        <v>13675</v>
      </c>
    </row>
    <row r="38653">
      <c r="A38653" s="1" t="s">
        <v>13676</v>
      </c>
    </row>
    <row r="38654">
      <c r="A38654" s="1" t="s">
        <v>13677</v>
      </c>
    </row>
    <row r="38655">
      <c r="A38655" s="1" t="s">
        <v>13678</v>
      </c>
    </row>
    <row r="38657">
      <c r="A38657" s="1" t="s">
        <v>13679</v>
      </c>
    </row>
    <row r="38658">
      <c r="A38658" s="1" t="s">
        <v>13680</v>
      </c>
    </row>
    <row r="38660">
      <c r="A38660" s="1" t="s">
        <v>13681</v>
      </c>
    </row>
    <row r="38662">
      <c r="A38662" s="1" t="s">
        <v>13682</v>
      </c>
    </row>
    <row r="38663">
      <c r="A38663" s="1" t="s">
        <v>13683</v>
      </c>
    </row>
    <row r="38665">
      <c r="A38665" s="1" t="s">
        <v>13684</v>
      </c>
    </row>
    <row r="38666">
      <c r="A38666" s="1" t="s">
        <v>13685</v>
      </c>
    </row>
    <row r="38668">
      <c r="A38668" s="1" t="s">
        <v>13686</v>
      </c>
    </row>
    <row r="38670">
      <c r="A38670" s="1" t="s">
        <v>13687</v>
      </c>
    </row>
    <row r="38672">
      <c r="A38672" s="1" t="s">
        <v>13688</v>
      </c>
    </row>
    <row r="38673">
      <c r="A38673" s="1" t="s">
        <v>13689</v>
      </c>
    </row>
    <row r="38675">
      <c r="A38675" s="1" t="s">
        <v>13690</v>
      </c>
    </row>
    <row r="38676">
      <c r="A38676" s="1" t="s">
        <v>13691</v>
      </c>
    </row>
    <row r="38678">
      <c r="A38678" s="1" t="s">
        <v>13692</v>
      </c>
    </row>
    <row r="38680">
      <c r="A38680" s="1" t="s">
        <v>13693</v>
      </c>
    </row>
    <row r="38681">
      <c r="A38681" s="1" t="s">
        <v>13694</v>
      </c>
    </row>
    <row r="38683">
      <c r="A38683" s="1" t="s">
        <v>13695</v>
      </c>
    </row>
    <row r="38684">
      <c r="A38684" s="1" t="s">
        <v>13696</v>
      </c>
    </row>
    <row r="38685">
      <c r="A38685" s="1" t="s">
        <v>13697</v>
      </c>
    </row>
    <row r="38687">
      <c r="A38687" s="1" t="s">
        <v>13698</v>
      </c>
    </row>
    <row r="38688">
      <c r="A38688" s="1" t="s">
        <v>13699</v>
      </c>
    </row>
    <row r="38689">
      <c r="A38689" s="1" t="s">
        <v>13700</v>
      </c>
    </row>
    <row r="38691">
      <c r="A38691" s="1" t="s">
        <v>13701</v>
      </c>
    </row>
    <row r="38692">
      <c r="A38692" s="1" t="s">
        <v>13702</v>
      </c>
    </row>
    <row r="38693">
      <c r="A38693" s="1" t="s">
        <v>2556</v>
      </c>
    </row>
    <row r="38695">
      <c r="A38695" s="1" t="s">
        <v>13703</v>
      </c>
    </row>
    <row r="38697">
      <c r="A38697" s="1" t="s">
        <v>13704</v>
      </c>
    </row>
    <row r="38698">
      <c r="A38698" s="1" t="s">
        <v>13705</v>
      </c>
    </row>
    <row r="38699">
      <c r="A38699" s="1" t="s">
        <v>13706</v>
      </c>
    </row>
    <row r="38701">
      <c r="A38701" s="1" t="s">
        <v>13707</v>
      </c>
    </row>
    <row r="38702">
      <c r="A38702" s="1" t="s">
        <v>13708</v>
      </c>
    </row>
    <row r="38704">
      <c r="A38704" s="1" t="s">
        <v>13709</v>
      </c>
    </row>
    <row r="38705">
      <c r="A38705" s="1" t="s">
        <v>13710</v>
      </c>
    </row>
    <row r="38707">
      <c r="A38707" s="1" t="s">
        <v>13711</v>
      </c>
    </row>
    <row r="38709">
      <c r="A38709" s="1" t="s">
        <v>13712</v>
      </c>
    </row>
    <row r="38710">
      <c r="A38710" s="1" t="s">
        <v>13713</v>
      </c>
    </row>
    <row r="38712">
      <c r="A38712" s="1" t="s">
        <v>13714</v>
      </c>
    </row>
    <row r="38714">
      <c r="A38714" s="1" t="s">
        <v>13715</v>
      </c>
    </row>
    <row r="38715">
      <c r="A38715" s="1" t="s">
        <v>13716</v>
      </c>
    </row>
    <row r="38716">
      <c r="A38716" s="1" t="s">
        <v>13717</v>
      </c>
    </row>
    <row r="38718">
      <c r="A38718" s="1" t="s">
        <v>13718</v>
      </c>
    </row>
    <row r="38719">
      <c r="A38719" s="1" t="s">
        <v>13719</v>
      </c>
    </row>
    <row r="38721">
      <c r="A38721" s="1" t="s">
        <v>13720</v>
      </c>
    </row>
    <row r="38723">
      <c r="A38723" s="1" t="s">
        <v>13721</v>
      </c>
    </row>
    <row r="38724">
      <c r="A38724" s="1" t="s">
        <v>13722</v>
      </c>
    </row>
    <row r="38726">
      <c r="A38726" s="1" t="s">
        <v>13723</v>
      </c>
    </row>
    <row r="38727">
      <c r="A38727" s="1" t="s">
        <v>13724</v>
      </c>
    </row>
    <row r="38728">
      <c r="A38728" s="1" t="s">
        <v>13725</v>
      </c>
    </row>
    <row r="38730">
      <c r="A38730" s="1" t="s">
        <v>13726</v>
      </c>
    </row>
    <row r="38732">
      <c r="A38732" s="1">
        <v>9.0</v>
      </c>
    </row>
    <row r="38734">
      <c r="A38734" s="1" t="s">
        <v>13727</v>
      </c>
    </row>
    <row r="38736">
      <c r="A38736" s="1" t="s">
        <v>13728</v>
      </c>
    </row>
    <row r="38737">
      <c r="A38737" s="1" t="s">
        <v>13729</v>
      </c>
    </row>
    <row r="38739">
      <c r="A38739" s="1" t="s">
        <v>13730</v>
      </c>
    </row>
    <row r="38741">
      <c r="A38741" s="1" t="s">
        <v>13731</v>
      </c>
    </row>
    <row r="38743">
      <c r="A38743" s="1" t="s">
        <v>13732</v>
      </c>
    </row>
    <row r="38744">
      <c r="A38744" s="1" t="s">
        <v>13733</v>
      </c>
    </row>
    <row r="38746">
      <c r="A38746" s="1" t="s">
        <v>13734</v>
      </c>
    </row>
    <row r="38747">
      <c r="A38747" s="1" t="s">
        <v>13735</v>
      </c>
    </row>
    <row r="38749">
      <c r="A38749" s="1" t="s">
        <v>13736</v>
      </c>
    </row>
    <row r="38751">
      <c r="A38751" s="1" t="s">
        <v>13737</v>
      </c>
    </row>
    <row r="38753">
      <c r="A38753" s="1" t="s">
        <v>13738</v>
      </c>
    </row>
    <row r="38754">
      <c r="A38754" s="1" t="s">
        <v>13739</v>
      </c>
    </row>
    <row r="38756">
      <c r="A38756" s="1" t="s">
        <v>2572</v>
      </c>
    </row>
    <row r="38758">
      <c r="A38758" s="1" t="s">
        <v>13740</v>
      </c>
    </row>
    <row r="38760">
      <c r="A38760" s="1" t="s">
        <v>13741</v>
      </c>
    </row>
    <row r="38762">
      <c r="A38762" s="1" t="s">
        <v>13742</v>
      </c>
    </row>
    <row r="38764">
      <c r="A38764" s="1" t="s">
        <v>13743</v>
      </c>
    </row>
    <row r="38766">
      <c r="A38766" s="1" t="s">
        <v>13744</v>
      </c>
    </row>
    <row r="38768">
      <c r="A38768" s="1" t="s">
        <v>10077</v>
      </c>
    </row>
    <row r="38769">
      <c r="A38769" s="1" t="s">
        <v>13745</v>
      </c>
    </row>
    <row r="38771">
      <c r="A38771" s="1" t="s">
        <v>13746</v>
      </c>
    </row>
    <row r="38772">
      <c r="A38772" s="1" t="s">
        <v>13747</v>
      </c>
    </row>
    <row r="38774">
      <c r="A38774" s="1" t="s">
        <v>13748</v>
      </c>
    </row>
    <row r="38776">
      <c r="A38776" s="1" t="s">
        <v>13749</v>
      </c>
    </row>
    <row r="38777">
      <c r="A38777" s="1" t="s">
        <v>13641</v>
      </c>
    </row>
    <row r="38778">
      <c r="A38778" s="1" t="s">
        <v>13750</v>
      </c>
    </row>
    <row r="38779">
      <c r="A38779" s="1" t="s">
        <v>13643</v>
      </c>
    </row>
    <row r="38780">
      <c r="A38780" s="1" t="s">
        <v>13644</v>
      </c>
    </row>
    <row r="38781">
      <c r="A38781" s="1" t="s">
        <v>13645</v>
      </c>
    </row>
    <row r="38782">
      <c r="A38782" s="1" t="s">
        <v>13646</v>
      </c>
    </row>
    <row r="38783">
      <c r="A38783" s="1" t="s">
        <v>13647</v>
      </c>
    </row>
    <row r="38784">
      <c r="A38784" s="1" t="s">
        <v>13648</v>
      </c>
    </row>
    <row r="38785">
      <c r="A38785" s="1" t="s">
        <v>13649</v>
      </c>
    </row>
    <row r="38786">
      <c r="A38786" s="1" t="s">
        <v>13650</v>
      </c>
    </row>
    <row r="38787">
      <c r="A38787" s="1" t="s">
        <v>13651</v>
      </c>
    </row>
    <row r="38788">
      <c r="A38788" s="1" t="s">
        <v>13652</v>
      </c>
    </row>
    <row r="38789">
      <c r="A38789" s="1" t="s">
        <v>13653</v>
      </c>
    </row>
    <row r="38790">
      <c r="A38790" s="1" t="s">
        <v>13654</v>
      </c>
    </row>
    <row r="38791">
      <c r="A38791" s="1" t="s">
        <v>13655</v>
      </c>
    </row>
    <row r="38792">
      <c r="A38792" s="1" t="s">
        <v>13656</v>
      </c>
    </row>
    <row r="38793">
      <c r="A38793" s="1" t="s">
        <v>13657</v>
      </c>
    </row>
    <row r="38794">
      <c r="A38794" s="1" t="s">
        <v>13658</v>
      </c>
    </row>
    <row r="38795">
      <c r="A38795" s="1" t="s">
        <v>13659</v>
      </c>
    </row>
    <row r="38796">
      <c r="A38796" s="1" t="s">
        <v>13660</v>
      </c>
    </row>
    <row r="38797">
      <c r="A38797" s="1" t="s">
        <v>13661</v>
      </c>
    </row>
    <row r="38798">
      <c r="A38798" s="1" t="s">
        <v>13662</v>
      </c>
    </row>
    <row r="38799">
      <c r="A38799" s="1" t="s">
        <v>13663</v>
      </c>
    </row>
    <row r="38800">
      <c r="A38800" s="1" t="s">
        <v>13665</v>
      </c>
    </row>
    <row r="38801">
      <c r="A38801" s="1" t="s">
        <v>13666</v>
      </c>
    </row>
    <row r="38802">
      <c r="A38802" s="1" t="s">
        <v>13667</v>
      </c>
    </row>
    <row r="38803">
      <c r="A38803" s="1" t="s">
        <v>13668</v>
      </c>
    </row>
    <row r="38804">
      <c r="A38804" s="1" t="s">
        <v>13669</v>
      </c>
    </row>
    <row r="38805">
      <c r="A38805" s="1" t="s">
        <v>13670</v>
      </c>
    </row>
    <row r="38806">
      <c r="A38806" s="1" t="s">
        <v>13671</v>
      </c>
    </row>
    <row r="38807">
      <c r="A38807" s="1" t="s">
        <v>13672</v>
      </c>
    </row>
    <row r="38808">
      <c r="A38808" s="1" t="s">
        <v>13673</v>
      </c>
    </row>
    <row r="38809">
      <c r="A38809" s="1" t="s">
        <v>13674</v>
      </c>
    </row>
    <row r="38810">
      <c r="A38810" s="1" t="s">
        <v>13675</v>
      </c>
    </row>
    <row r="38811">
      <c r="A38811" s="1" t="s">
        <v>13676</v>
      </c>
    </row>
    <row r="38812">
      <c r="A38812" s="1" t="s">
        <v>13677</v>
      </c>
    </row>
    <row r="38813">
      <c r="A38813" s="1" t="s">
        <v>13678</v>
      </c>
    </row>
    <row r="38814">
      <c r="A38814" s="1" t="s">
        <v>13679</v>
      </c>
    </row>
    <row r="38815">
      <c r="A38815" s="1" t="s">
        <v>13680</v>
      </c>
    </row>
    <row r="38816">
      <c r="A38816" s="1" t="s">
        <v>13681</v>
      </c>
    </row>
    <row r="38817">
      <c r="A38817" s="1" t="s">
        <v>13682</v>
      </c>
    </row>
    <row r="38818">
      <c r="A38818" s="1" t="s">
        <v>13683</v>
      </c>
    </row>
    <row r="38819">
      <c r="A38819" s="1" t="s">
        <v>13684</v>
      </c>
    </row>
    <row r="38820">
      <c r="A38820" s="1" t="s">
        <v>13685</v>
      </c>
    </row>
    <row r="38821">
      <c r="A38821" s="1" t="s">
        <v>13686</v>
      </c>
    </row>
    <row r="38822">
      <c r="A38822" s="1" t="s">
        <v>13687</v>
      </c>
    </row>
    <row r="38823">
      <c r="A38823" s="1" t="s">
        <v>13688</v>
      </c>
    </row>
    <row r="38824">
      <c r="A38824" s="1" t="s">
        <v>13689</v>
      </c>
    </row>
    <row r="38825">
      <c r="A38825" s="1" t="s">
        <v>13690</v>
      </c>
    </row>
    <row r="38826">
      <c r="A38826" s="1" t="s">
        <v>13691</v>
      </c>
    </row>
    <row r="38827">
      <c r="A38827" s="1" t="s">
        <v>13692</v>
      </c>
    </row>
    <row r="38828">
      <c r="A38828" s="1" t="s">
        <v>13693</v>
      </c>
    </row>
    <row r="38829">
      <c r="A38829" s="1" t="s">
        <v>13694</v>
      </c>
    </row>
    <row r="38830">
      <c r="A38830" s="1" t="s">
        <v>13695</v>
      </c>
    </row>
    <row r="38831">
      <c r="A38831" s="1" t="s">
        <v>13696</v>
      </c>
    </row>
    <row r="38832">
      <c r="A38832" s="1" t="s">
        <v>13697</v>
      </c>
    </row>
    <row r="38833">
      <c r="A38833" s="1" t="s">
        <v>13698</v>
      </c>
    </row>
    <row r="38834">
      <c r="A38834" s="1" t="s">
        <v>13699</v>
      </c>
    </row>
    <row r="38835">
      <c r="A38835" s="1" t="s">
        <v>13700</v>
      </c>
    </row>
    <row r="38836">
      <c r="A38836" s="1" t="s">
        <v>13701</v>
      </c>
    </row>
    <row r="38837">
      <c r="A38837" s="1" t="s">
        <v>13702</v>
      </c>
    </row>
    <row r="38838">
      <c r="A38838" s="1" t="s">
        <v>2556</v>
      </c>
    </row>
    <row r="38839">
      <c r="A38839" s="1" t="s">
        <v>13703</v>
      </c>
    </row>
    <row r="38840">
      <c r="A38840" s="1" t="s">
        <v>13704</v>
      </c>
    </row>
    <row r="38841">
      <c r="A38841" s="1" t="s">
        <v>13705</v>
      </c>
    </row>
    <row r="38842">
      <c r="A38842" s="1" t="s">
        <v>13706</v>
      </c>
    </row>
    <row r="38843">
      <c r="A38843" s="1" t="s">
        <v>13707</v>
      </c>
    </row>
    <row r="38844">
      <c r="A38844" s="1" t="s">
        <v>13708</v>
      </c>
    </row>
    <row r="38845">
      <c r="A38845" s="1" t="s">
        <v>13709</v>
      </c>
    </row>
    <row r="38846">
      <c r="A38846" s="1" t="s">
        <v>13710</v>
      </c>
    </row>
    <row r="38847">
      <c r="A38847" s="1" t="s">
        <v>13711</v>
      </c>
    </row>
    <row r="38848">
      <c r="A38848" s="1" t="s">
        <v>13712</v>
      </c>
    </row>
    <row r="38849">
      <c r="A38849" s="1" t="s">
        <v>13713</v>
      </c>
    </row>
    <row r="38850">
      <c r="A38850" s="1" t="s">
        <v>13714</v>
      </c>
    </row>
    <row r="38851">
      <c r="A38851" s="1" t="s">
        <v>13715</v>
      </c>
    </row>
    <row r="38852">
      <c r="A38852" s="1" t="s">
        <v>13716</v>
      </c>
    </row>
    <row r="38853">
      <c r="A38853" s="1" t="s">
        <v>13717</v>
      </c>
    </row>
    <row r="38854">
      <c r="A38854" s="1" t="s">
        <v>13718</v>
      </c>
    </row>
    <row r="38855">
      <c r="A38855" s="1" t="s">
        <v>13719</v>
      </c>
    </row>
    <row r="38856">
      <c r="A38856" s="1" t="s">
        <v>13720</v>
      </c>
    </row>
    <row r="38857">
      <c r="A38857" s="1" t="s">
        <v>13721</v>
      </c>
    </row>
    <row r="38858">
      <c r="A38858" s="1" t="s">
        <v>13722</v>
      </c>
    </row>
    <row r="38859">
      <c r="A38859" s="1" t="s">
        <v>13723</v>
      </c>
    </row>
    <row r="38860">
      <c r="A38860" s="1" t="s">
        <v>13724</v>
      </c>
    </row>
    <row r="38861">
      <c r="A38861" s="1" t="s">
        <v>13725</v>
      </c>
    </row>
    <row r="38862">
      <c r="A38862" s="1" t="s">
        <v>13726</v>
      </c>
    </row>
    <row r="38863">
      <c r="A38863" s="1" t="s">
        <v>13727</v>
      </c>
    </row>
    <row r="38864">
      <c r="A38864" s="1" t="s">
        <v>13728</v>
      </c>
    </row>
    <row r="38865">
      <c r="A38865" s="1" t="s">
        <v>13729</v>
      </c>
    </row>
    <row r="38866">
      <c r="A38866" s="1" t="s">
        <v>13730</v>
      </c>
    </row>
    <row r="38867">
      <c r="A38867" s="1" t="s">
        <v>13731</v>
      </c>
    </row>
    <row r="38868">
      <c r="A38868" s="1" t="s">
        <v>13732</v>
      </c>
    </row>
    <row r="38869">
      <c r="A38869" s="1" t="s">
        <v>13733</v>
      </c>
    </row>
    <row r="38870">
      <c r="A38870" s="1" t="s">
        <v>13734</v>
      </c>
    </row>
    <row r="38871">
      <c r="A38871" s="1" t="s">
        <v>13735</v>
      </c>
    </row>
    <row r="38872">
      <c r="A38872" s="1" t="s">
        <v>13736</v>
      </c>
    </row>
    <row r="38873">
      <c r="A38873" s="1" t="s">
        <v>13737</v>
      </c>
    </row>
    <row r="38874">
      <c r="A38874" s="1" t="s">
        <v>13738</v>
      </c>
    </row>
    <row r="38875">
      <c r="A38875" s="1" t="s">
        <v>13739</v>
      </c>
    </row>
    <row r="38876">
      <c r="A38876" s="1" t="s">
        <v>2572</v>
      </c>
    </row>
    <row r="38877">
      <c r="A38877" s="1" t="s">
        <v>13740</v>
      </c>
    </row>
    <row r="38878">
      <c r="A38878" s="1" t="s">
        <v>13741</v>
      </c>
    </row>
    <row r="38879">
      <c r="A38879" s="1" t="s">
        <v>13742</v>
      </c>
    </row>
    <row r="38880">
      <c r="A38880" s="1" t="s">
        <v>13743</v>
      </c>
    </row>
    <row r="38881">
      <c r="A38881" s="1" t="s">
        <v>13744</v>
      </c>
    </row>
    <row r="38882">
      <c r="A38882" s="1" t="s">
        <v>13745</v>
      </c>
    </row>
    <row r="38883">
      <c r="A38883" s="1" t="s">
        <v>13746</v>
      </c>
    </row>
    <row r="38884">
      <c r="A38884" s="1" t="s">
        <v>13747</v>
      </c>
    </row>
    <row r="38885">
      <c r="A38885" s="1" t="s">
        <v>13751</v>
      </c>
    </row>
    <row r="38886">
      <c r="A38886" s="1" t="s">
        <v>13752</v>
      </c>
    </row>
    <row r="38888">
      <c r="A38888" s="1" t="s">
        <v>13753</v>
      </c>
    </row>
    <row r="38889">
      <c r="A38889" s="1" t="s">
        <v>13754</v>
      </c>
    </row>
    <row r="38891">
      <c r="A38891" s="1" t="s">
        <v>2412</v>
      </c>
    </row>
    <row r="38893">
      <c r="A38893" s="1" t="s">
        <v>13755</v>
      </c>
    </row>
    <row r="38894">
      <c r="A38894" s="1" t="s">
        <v>2414</v>
      </c>
    </row>
    <row r="38896">
      <c r="A38896" s="1" t="s">
        <v>13756</v>
      </c>
    </row>
    <row r="38897">
      <c r="A38897" s="1" t="s">
        <v>13757</v>
      </c>
    </row>
    <row r="38899">
      <c r="A38899" s="1" t="s">
        <v>13758</v>
      </c>
    </row>
    <row r="38901">
      <c r="A38901" s="1" t="s">
        <v>13759</v>
      </c>
    </row>
    <row r="38903">
      <c r="A38903" s="1" t="s">
        <v>13760</v>
      </c>
    </row>
    <row r="38904">
      <c r="A38904" s="1" t="s">
        <v>13761</v>
      </c>
    </row>
    <row r="38906">
      <c r="A38906" s="1" t="s">
        <v>13762</v>
      </c>
    </row>
    <row r="38908">
      <c r="A38908" s="1" t="s">
        <v>13763</v>
      </c>
    </row>
    <row r="38910">
      <c r="A38910" s="1" t="s">
        <v>13764</v>
      </c>
    </row>
    <row r="38911">
      <c r="A38911" s="1" t="s">
        <v>13765</v>
      </c>
    </row>
    <row r="38912">
      <c r="A38912" s="1" t="s">
        <v>13766</v>
      </c>
    </row>
    <row r="38913">
      <c r="A38913" s="4" t="s">
        <v>13767</v>
      </c>
    </row>
    <row r="38914">
      <c r="A38914" s="1" t="s">
        <v>13768</v>
      </c>
    </row>
    <row r="38915">
      <c r="A38915" s="1" t="s">
        <v>13769</v>
      </c>
    </row>
    <row r="38916">
      <c r="A38916" s="1" t="s">
        <v>13770</v>
      </c>
    </row>
    <row r="38917">
      <c r="A38917" s="1" t="s">
        <v>13771</v>
      </c>
    </row>
    <row r="38918">
      <c r="A38918" s="1" t="s">
        <v>13772</v>
      </c>
    </row>
    <row r="38919">
      <c r="A38919" s="1" t="s">
        <v>13773</v>
      </c>
    </row>
    <row r="38920">
      <c r="A38920" s="1" t="s">
        <v>13774</v>
      </c>
    </row>
    <row r="38922">
      <c r="A38922" s="1" t="s">
        <v>13775</v>
      </c>
    </row>
    <row r="38924">
      <c r="A38924" s="1" t="s">
        <v>13776</v>
      </c>
    </row>
    <row r="38926">
      <c r="A38926" s="1">
        <v>8.0</v>
      </c>
    </row>
    <row r="38928">
      <c r="A38928" s="4" t="s">
        <v>2449</v>
      </c>
    </row>
    <row r="38930">
      <c r="A38930" s="1" t="s">
        <v>13777</v>
      </c>
    </row>
    <row r="38931">
      <c r="A38931" s="1" t="s">
        <v>13778</v>
      </c>
    </row>
    <row r="38933">
      <c r="A38933" s="1" t="s">
        <v>13779</v>
      </c>
    </row>
    <row r="38935">
      <c r="A38935" s="1" t="s">
        <v>13780</v>
      </c>
    </row>
    <row r="38937">
      <c r="A38937" s="1" t="s">
        <v>13781</v>
      </c>
    </row>
    <row r="38939">
      <c r="A38939" s="1" t="s">
        <v>13782</v>
      </c>
    </row>
    <row r="38941">
      <c r="A38941" s="1" t="s">
        <v>2458</v>
      </c>
    </row>
    <row r="38943">
      <c r="A38943" s="1" t="s">
        <v>13783</v>
      </c>
    </row>
    <row r="38945">
      <c r="A38945" s="1" t="s">
        <v>2459</v>
      </c>
    </row>
    <row r="38946">
      <c r="A38946" s="1" t="s">
        <v>13784</v>
      </c>
    </row>
    <row r="38948">
      <c r="A38948" s="1" t="s">
        <v>13785</v>
      </c>
    </row>
    <row r="38949">
      <c r="A38949" s="1" t="s">
        <v>2462</v>
      </c>
    </row>
    <row r="38951">
      <c r="A38951" s="1" t="s">
        <v>13786</v>
      </c>
    </row>
    <row r="38952">
      <c r="A38952" s="1" t="s">
        <v>13787</v>
      </c>
    </row>
    <row r="38954">
      <c r="A38954" s="1" t="s">
        <v>13788</v>
      </c>
    </row>
    <row r="38956">
      <c r="A38956" s="1" t="s">
        <v>13789</v>
      </c>
    </row>
    <row r="38957">
      <c r="A38957" s="1" t="s">
        <v>1516</v>
      </c>
    </row>
    <row r="38958">
      <c r="A38958" s="1" t="s">
        <v>13790</v>
      </c>
    </row>
    <row r="38959">
      <c r="A38959" s="1" t="s">
        <v>13791</v>
      </c>
    </row>
    <row r="38961">
      <c r="A38961" s="1" t="s">
        <v>13792</v>
      </c>
    </row>
    <row r="38963">
      <c r="A38963" s="17">
        <v>45877.0</v>
      </c>
    </row>
    <row r="38965">
      <c r="A38965" s="1" t="s">
        <v>13793</v>
      </c>
    </row>
    <row r="38966">
      <c r="A38966" s="1" t="s">
        <v>2467</v>
      </c>
    </row>
    <row r="38968">
      <c r="A38968" s="1" t="s">
        <v>13794</v>
      </c>
    </row>
    <row r="38970">
      <c r="A38970" s="1" t="s">
        <v>13795</v>
      </c>
    </row>
    <row r="38972">
      <c r="A38972" s="1" t="s">
        <v>13796</v>
      </c>
    </row>
    <row r="38974">
      <c r="A38974" s="1" t="s">
        <v>13797</v>
      </c>
    </row>
    <row r="38975">
      <c r="A38975" s="1" t="s">
        <v>13798</v>
      </c>
    </row>
    <row r="38976">
      <c r="A38976" s="1" t="s">
        <v>13799</v>
      </c>
    </row>
    <row r="38978">
      <c r="A38978" s="1" t="s">
        <v>13800</v>
      </c>
    </row>
    <row r="38980">
      <c r="A38980" s="1" t="s">
        <v>13801</v>
      </c>
    </row>
    <row r="38981">
      <c r="A38981" s="1" t="s">
        <v>13802</v>
      </c>
    </row>
    <row r="38983">
      <c r="A38983" s="1" t="s">
        <v>13803</v>
      </c>
    </row>
    <row r="38985">
      <c r="A38985" s="1" t="s">
        <v>13804</v>
      </c>
    </row>
    <row r="38986">
      <c r="A38986" s="1" t="s">
        <v>13805</v>
      </c>
    </row>
    <row r="38988">
      <c r="A38988" s="1" t="s">
        <v>2484</v>
      </c>
    </row>
    <row r="38990">
      <c r="A38990" s="1" t="s">
        <v>13806</v>
      </c>
    </row>
    <row r="38992">
      <c r="A38992" s="1" t="s">
        <v>13807</v>
      </c>
    </row>
    <row r="38994">
      <c r="A38994" s="1" t="s">
        <v>13808</v>
      </c>
    </row>
    <row r="38996">
      <c r="A38996" s="1" t="s">
        <v>13809</v>
      </c>
    </row>
    <row r="38997">
      <c r="A38997" s="1" t="s">
        <v>13810</v>
      </c>
    </row>
    <row r="38999">
      <c r="A38999" s="1" t="s">
        <v>13811</v>
      </c>
    </row>
    <row r="39000">
      <c r="A39000" s="1" t="s">
        <v>13812</v>
      </c>
    </row>
    <row r="39002">
      <c r="A39002" s="1" t="s">
        <v>13813</v>
      </c>
    </row>
    <row r="39004">
      <c r="A39004" s="1" t="s">
        <v>13814</v>
      </c>
    </row>
    <row r="39005">
      <c r="A39005" s="1" t="s">
        <v>13815</v>
      </c>
    </row>
    <row r="39007">
      <c r="A39007" s="1" t="s">
        <v>13816</v>
      </c>
    </row>
    <row r="39008">
      <c r="A39008" s="1" t="s">
        <v>13817</v>
      </c>
    </row>
    <row r="39010">
      <c r="A39010" s="1" t="s">
        <v>13818</v>
      </c>
    </row>
    <row r="39011">
      <c r="A39011" s="1" t="s">
        <v>13819</v>
      </c>
    </row>
    <row r="39012">
      <c r="A39012" s="1" t="s">
        <v>13753</v>
      </c>
    </row>
    <row r="39013">
      <c r="A39013" s="1" t="s">
        <v>13754</v>
      </c>
    </row>
    <row r="39014">
      <c r="A39014" s="1" t="s">
        <v>2412</v>
      </c>
    </row>
    <row r="39015">
      <c r="A39015" s="1" t="s">
        <v>13755</v>
      </c>
    </row>
    <row r="39016">
      <c r="A39016" s="1" t="s">
        <v>2414</v>
      </c>
    </row>
    <row r="39017">
      <c r="A39017" s="1" t="s">
        <v>13756</v>
      </c>
    </row>
    <row r="39018">
      <c r="A39018" s="1" t="s">
        <v>13757</v>
      </c>
    </row>
    <row r="39019">
      <c r="A39019" s="1" t="s">
        <v>13758</v>
      </c>
    </row>
    <row r="39020">
      <c r="A39020" s="1" t="s">
        <v>13759</v>
      </c>
    </row>
    <row r="39021">
      <c r="A39021" s="1" t="s">
        <v>13760</v>
      </c>
    </row>
    <row r="39022">
      <c r="A39022" s="1" t="s">
        <v>13761</v>
      </c>
    </row>
    <row r="39023">
      <c r="A39023" s="1" t="s">
        <v>13762</v>
      </c>
    </row>
    <row r="39024">
      <c r="A39024" s="1" t="s">
        <v>13763</v>
      </c>
    </row>
    <row r="39025">
      <c r="A39025" s="1" t="s">
        <v>13764</v>
      </c>
    </row>
    <row r="39026">
      <c r="A39026" s="1" t="s">
        <v>13765</v>
      </c>
    </row>
    <row r="39027">
      <c r="A39027" s="1" t="s">
        <v>13766</v>
      </c>
    </row>
    <row r="39028">
      <c r="A39028" s="4" t="s">
        <v>13767</v>
      </c>
    </row>
    <row r="39029">
      <c r="A39029" s="1" t="s">
        <v>13768</v>
      </c>
    </row>
    <row r="39030">
      <c r="A39030" s="1" t="s">
        <v>13769</v>
      </c>
    </row>
    <row r="39031">
      <c r="A39031" s="1" t="s">
        <v>13770</v>
      </c>
    </row>
    <row r="39032">
      <c r="A39032" s="1" t="s">
        <v>13771</v>
      </c>
    </row>
    <row r="39033">
      <c r="A39033" s="1" t="s">
        <v>13772</v>
      </c>
    </row>
    <row r="39034">
      <c r="A39034" s="1" t="s">
        <v>13773</v>
      </c>
    </row>
    <row r="39035">
      <c r="A39035" s="1" t="s">
        <v>13774</v>
      </c>
    </row>
    <row r="39036">
      <c r="A39036" s="1" t="s">
        <v>13775</v>
      </c>
    </row>
    <row r="39037">
      <c r="A39037" s="1" t="s">
        <v>13776</v>
      </c>
    </row>
    <row r="39038">
      <c r="A39038" s="4" t="s">
        <v>2449</v>
      </c>
    </row>
    <row r="39039">
      <c r="A39039" s="1" t="s">
        <v>13777</v>
      </c>
    </row>
    <row r="39040">
      <c r="A39040" s="1" t="s">
        <v>13778</v>
      </c>
    </row>
    <row r="39041">
      <c r="A39041" s="1" t="s">
        <v>13779</v>
      </c>
    </row>
    <row r="39042">
      <c r="A39042" s="1" t="s">
        <v>13780</v>
      </c>
    </row>
    <row r="39043">
      <c r="A39043" s="1" t="s">
        <v>13781</v>
      </c>
    </row>
    <row r="39044">
      <c r="A39044" s="1" t="s">
        <v>13782</v>
      </c>
    </row>
    <row r="39045">
      <c r="A39045" s="1" t="s">
        <v>2458</v>
      </c>
    </row>
    <row r="39046">
      <c r="A39046" s="1" t="s">
        <v>13783</v>
      </c>
    </row>
    <row r="39047">
      <c r="A39047" s="1" t="s">
        <v>2459</v>
      </c>
    </row>
    <row r="39048">
      <c r="A39048" s="1" t="s">
        <v>13784</v>
      </c>
    </row>
    <row r="39049">
      <c r="A39049" s="1" t="s">
        <v>13785</v>
      </c>
    </row>
    <row r="39050">
      <c r="A39050" s="1" t="s">
        <v>2462</v>
      </c>
    </row>
    <row r="39051">
      <c r="A39051" s="1" t="s">
        <v>13787</v>
      </c>
    </row>
    <row r="39052">
      <c r="A39052" s="1" t="s">
        <v>13788</v>
      </c>
    </row>
    <row r="39053">
      <c r="A39053" s="1" t="s">
        <v>13789</v>
      </c>
    </row>
    <row r="39054">
      <c r="A39054" s="1" t="s">
        <v>13790</v>
      </c>
    </row>
    <row r="39055">
      <c r="A39055" s="1" t="s">
        <v>13791</v>
      </c>
    </row>
    <row r="39056">
      <c r="A39056" s="1" t="s">
        <v>13792</v>
      </c>
    </row>
    <row r="39057">
      <c r="A39057" s="17">
        <v>45877.0</v>
      </c>
    </row>
    <row r="39058">
      <c r="A39058" s="1" t="s">
        <v>13793</v>
      </c>
    </row>
    <row r="39059">
      <c r="A39059" s="1" t="s">
        <v>2467</v>
      </c>
    </row>
    <row r="39060">
      <c r="A39060" s="1" t="s">
        <v>13794</v>
      </c>
    </row>
    <row r="39061">
      <c r="A39061" s="1" t="s">
        <v>13795</v>
      </c>
    </row>
    <row r="39062">
      <c r="A39062" s="1" t="s">
        <v>13796</v>
      </c>
    </row>
    <row r="39063">
      <c r="A39063" s="1" t="s">
        <v>13797</v>
      </c>
    </row>
    <row r="39064">
      <c r="A39064" s="1" t="s">
        <v>13798</v>
      </c>
    </row>
    <row r="39065">
      <c r="A39065" s="1" t="s">
        <v>13799</v>
      </c>
    </row>
    <row r="39066">
      <c r="A39066" s="1" t="s">
        <v>13800</v>
      </c>
    </row>
    <row r="39067">
      <c r="A39067" s="1" t="s">
        <v>13801</v>
      </c>
    </row>
    <row r="39068">
      <c r="A39068" s="1" t="s">
        <v>13802</v>
      </c>
    </row>
    <row r="39069">
      <c r="A39069" s="1" t="s">
        <v>13803</v>
      </c>
    </row>
    <row r="39070">
      <c r="A39070" s="1" t="s">
        <v>13804</v>
      </c>
    </row>
    <row r="39071">
      <c r="A39071" s="1" t="s">
        <v>13805</v>
      </c>
    </row>
    <row r="39072">
      <c r="A39072" s="1" t="s">
        <v>2484</v>
      </c>
    </row>
    <row r="39073">
      <c r="A39073" s="1" t="s">
        <v>13806</v>
      </c>
    </row>
    <row r="39074">
      <c r="A39074" s="1" t="s">
        <v>13807</v>
      </c>
    </row>
    <row r="39075">
      <c r="A39075" s="1" t="s">
        <v>13808</v>
      </c>
    </row>
    <row r="39076">
      <c r="A39076" s="1" t="s">
        <v>13809</v>
      </c>
    </row>
    <row r="39077">
      <c r="A39077" s="1" t="s">
        <v>13810</v>
      </c>
    </row>
    <row r="39078">
      <c r="A39078" s="1" t="s">
        <v>13811</v>
      </c>
    </row>
    <row r="39079">
      <c r="A39079" s="1" t="s">
        <v>13812</v>
      </c>
    </row>
    <row r="39080">
      <c r="A39080" s="1" t="s">
        <v>13813</v>
      </c>
    </row>
    <row r="39081">
      <c r="A39081" s="1" t="s">
        <v>13814</v>
      </c>
    </row>
    <row r="39082">
      <c r="A39082" s="1" t="s">
        <v>13815</v>
      </c>
    </row>
    <row r="39083">
      <c r="A39083" s="1" t="s">
        <v>13816</v>
      </c>
    </row>
    <row r="39084">
      <c r="A39084" s="1" t="s">
        <v>13817</v>
      </c>
    </row>
    <row r="39085">
      <c r="A39085" s="1" t="s">
        <v>13820</v>
      </c>
    </row>
    <row r="39086">
      <c r="A39086" s="1" t="s">
        <v>13821</v>
      </c>
    </row>
    <row r="39087">
      <c r="A39087" s="1">
        <v>9.0</v>
      </c>
    </row>
    <row r="39088">
      <c r="A39088" s="1" t="s">
        <v>2054</v>
      </c>
    </row>
    <row r="39089">
      <c r="A39089" s="1" t="s">
        <v>13822</v>
      </c>
    </row>
    <row r="39090">
      <c r="A39090" s="1" t="s">
        <v>13823</v>
      </c>
    </row>
    <row r="39091">
      <c r="A39091" s="1" t="s">
        <v>13824</v>
      </c>
    </row>
    <row r="39092">
      <c r="A39092" s="1" t="s">
        <v>2328</v>
      </c>
    </row>
    <row r="39093">
      <c r="A39093" s="1" t="s">
        <v>2490</v>
      </c>
    </row>
    <row r="39094">
      <c r="A39094" s="1" t="s">
        <v>13825</v>
      </c>
    </row>
    <row r="39095">
      <c r="A39095" s="1" t="s">
        <v>13826</v>
      </c>
    </row>
    <row r="39096">
      <c r="A39096" s="1" t="s">
        <v>13827</v>
      </c>
    </row>
    <row r="39097">
      <c r="A39097" s="1" t="s">
        <v>13828</v>
      </c>
    </row>
    <row r="39098">
      <c r="A39098" s="1" t="s">
        <v>13829</v>
      </c>
    </row>
    <row r="39099">
      <c r="A39099" s="1" t="s">
        <v>13830</v>
      </c>
    </row>
    <row r="39100">
      <c r="A39100" s="1" t="s">
        <v>13831</v>
      </c>
    </row>
    <row r="39101">
      <c r="A39101" s="1" t="s">
        <v>13832</v>
      </c>
    </row>
    <row r="39102">
      <c r="A39102" s="1" t="s">
        <v>13833</v>
      </c>
    </row>
    <row r="39103">
      <c r="A39103" s="1" t="s">
        <v>13834</v>
      </c>
    </row>
    <row r="39104">
      <c r="A39104" s="1" t="s">
        <v>13835</v>
      </c>
    </row>
    <row r="39105">
      <c r="A39105" s="1" t="s">
        <v>13836</v>
      </c>
    </row>
    <row r="39106">
      <c r="A39106" s="1" t="s">
        <v>13837</v>
      </c>
    </row>
    <row r="39107">
      <c r="A39107" s="1" t="s">
        <v>13838</v>
      </c>
    </row>
    <row r="39108">
      <c r="A39108" s="1" t="s">
        <v>13839</v>
      </c>
    </row>
    <row r="39109">
      <c r="A39109" s="1" t="s">
        <v>13840</v>
      </c>
    </row>
    <row r="39110">
      <c r="A39110" s="1" t="s">
        <v>13841</v>
      </c>
    </row>
    <row r="39111">
      <c r="A39111" s="1" t="s">
        <v>13842</v>
      </c>
    </row>
    <row r="39112">
      <c r="A39112" s="1" t="s">
        <v>13843</v>
      </c>
    </row>
    <row r="39113">
      <c r="A39113" s="1" t="s">
        <v>13844</v>
      </c>
    </row>
    <row r="39114">
      <c r="A39114" s="1" t="s">
        <v>13845</v>
      </c>
    </row>
    <row r="39115">
      <c r="A39115" s="1" t="s">
        <v>13846</v>
      </c>
    </row>
    <row r="39116">
      <c r="A39116" s="1" t="s">
        <v>13847</v>
      </c>
    </row>
    <row r="39117">
      <c r="A39117" s="1" t="s">
        <v>13848</v>
      </c>
    </row>
    <row r="39118">
      <c r="A39118" s="1" t="s">
        <v>13849</v>
      </c>
    </row>
    <row r="39119">
      <c r="A39119" s="1" t="s">
        <v>13850</v>
      </c>
    </row>
    <row r="39120">
      <c r="A39120" s="1" t="s">
        <v>13851</v>
      </c>
    </row>
    <row r="39121">
      <c r="A39121" s="1" t="s">
        <v>13852</v>
      </c>
    </row>
    <row r="39122">
      <c r="A39122" s="1" t="s">
        <v>13853</v>
      </c>
    </row>
    <row r="39123">
      <c r="A39123" s="1" t="s">
        <v>13854</v>
      </c>
    </row>
    <row r="39124">
      <c r="A39124" s="1" t="s">
        <v>13855</v>
      </c>
    </row>
    <row r="39125">
      <c r="A39125" s="1" t="s">
        <v>13856</v>
      </c>
    </row>
    <row r="39126">
      <c r="A39126" s="1" t="s">
        <v>13857</v>
      </c>
    </row>
    <row r="39127">
      <c r="A39127" s="1" t="s">
        <v>13858</v>
      </c>
    </row>
    <row r="39128">
      <c r="A39128" s="1" t="s">
        <v>13859</v>
      </c>
    </row>
    <row r="39129">
      <c r="A39129" s="1" t="s">
        <v>13860</v>
      </c>
    </row>
    <row r="39130">
      <c r="A39130" s="1" t="s">
        <v>13861</v>
      </c>
    </row>
    <row r="39131">
      <c r="A39131" s="1" t="s">
        <v>13862</v>
      </c>
    </row>
    <row r="39132">
      <c r="A39132" s="1" t="s">
        <v>13863</v>
      </c>
    </row>
    <row r="39133">
      <c r="A39133" s="1" t="s">
        <v>13864</v>
      </c>
    </row>
    <row r="39134">
      <c r="A39134" s="1" t="s">
        <v>13865</v>
      </c>
    </row>
    <row r="39135">
      <c r="A39135" s="1" t="s">
        <v>5660</v>
      </c>
    </row>
    <row r="39136">
      <c r="A39136" s="1" t="s">
        <v>13866</v>
      </c>
    </row>
    <row r="39137">
      <c r="A39137" s="1" t="s">
        <v>13867</v>
      </c>
    </row>
    <row r="39138">
      <c r="A39138" s="3" t="str">
        <f> IMG_0494,JPG,</f>
        <v>#ERROR!</v>
      </c>
    </row>
    <row r="39139">
      <c r="A39139" s="1" t="s">
        <v>13868</v>
      </c>
    </row>
    <row r="39140">
      <c r="A39140" s="1" t="s">
        <v>13869</v>
      </c>
    </row>
    <row r="39141">
      <c r="A39141" s="1" t="s">
        <v>13870</v>
      </c>
    </row>
    <row r="39142">
      <c r="A39142" s="1" t="s">
        <v>2376</v>
      </c>
    </row>
    <row r="39143">
      <c r="A39143" s="1" t="s">
        <v>13871</v>
      </c>
    </row>
    <row r="39144">
      <c r="A39144" s="1" t="s">
        <v>13872</v>
      </c>
    </row>
    <row r="39145">
      <c r="A39145" s="1" t="s">
        <v>13873</v>
      </c>
    </row>
    <row r="39146">
      <c r="A39146" s="1" t="s">
        <v>13874</v>
      </c>
    </row>
    <row r="39147">
      <c r="A39147" s="1" t="s">
        <v>13875</v>
      </c>
    </row>
    <row r="39148">
      <c r="A39148" s="1" t="s">
        <v>13876</v>
      </c>
    </row>
    <row r="39149">
      <c r="A39149" s="1" t="s">
        <v>13877</v>
      </c>
    </row>
    <row r="39150">
      <c r="A39150" s="1" t="s">
        <v>13878</v>
      </c>
    </row>
    <row r="39151">
      <c r="A39151" s="1" t="s">
        <v>13879</v>
      </c>
    </row>
    <row r="39152">
      <c r="A39152" s="1" t="s">
        <v>13880</v>
      </c>
    </row>
    <row r="39153">
      <c r="A39153" s="1" t="s">
        <v>13881</v>
      </c>
    </row>
    <row r="39154">
      <c r="A39154" s="1" t="s">
        <v>13882</v>
      </c>
    </row>
    <row r="39155">
      <c r="A39155" s="3" t="str">
        <f> FaceTimed for haif hour shel ‘When will you be ready to go,</f>
        <v>#ERROR!</v>
      </c>
    </row>
    <row r="39156">
      <c r="A39156" s="1" t="s">
        <v>13883</v>
      </c>
    </row>
    <row r="39157">
      <c r="A39157" s="1" t="s">
        <v>13884</v>
      </c>
    </row>
    <row r="39158">
      <c r="A39158" s="1" t="s">
        <v>13885</v>
      </c>
    </row>
    <row r="39159">
      <c r="A39159" s="1" t="s">
        <v>13886</v>
      </c>
    </row>
    <row r="39160">
      <c r="A39160" s="1" t="s">
        <v>13887</v>
      </c>
    </row>
    <row r="39161">
      <c r="A39161" s="1" t="s">
        <v>13888</v>
      </c>
    </row>
    <row r="39162">
      <c r="A39162" s="1" t="s">
        <v>13889</v>
      </c>
    </row>
    <row r="39163">
      <c r="A39163" s="1" t="s">
        <v>13890</v>
      </c>
    </row>
    <row r="39164">
      <c r="A39164" s="1" t="s">
        <v>13891</v>
      </c>
    </row>
    <row r="39165">
      <c r="A39165" s="1" t="s">
        <v>13892</v>
      </c>
    </row>
    <row r="39166">
      <c r="A39166" s="1" t="s">
        <v>13893</v>
      </c>
    </row>
    <row r="39167">
      <c r="A39167" s="1" t="s">
        <v>13894</v>
      </c>
    </row>
    <row r="39168">
      <c r="A39168" s="1" t="s">
        <v>13895</v>
      </c>
    </row>
    <row r="39169">
      <c r="A39169" s="1" t="s">
        <v>13896</v>
      </c>
    </row>
    <row r="39170">
      <c r="A39170" s="1" t="s">
        <v>13897</v>
      </c>
    </row>
    <row r="39171">
      <c r="A39171" s="1" t="s">
        <v>13898</v>
      </c>
    </row>
    <row r="39172">
      <c r="A39172" s="1" t="s">
        <v>13822</v>
      </c>
    </row>
    <row r="39173">
      <c r="A39173" s="1" t="s">
        <v>13823</v>
      </c>
    </row>
    <row r="39174">
      <c r="A39174" s="1" t="s">
        <v>13824</v>
      </c>
    </row>
    <row r="39175">
      <c r="A39175" s="1" t="s">
        <v>2328</v>
      </c>
    </row>
    <row r="39176">
      <c r="A39176" s="1" t="s">
        <v>2490</v>
      </c>
    </row>
    <row r="39177">
      <c r="A39177" s="1" t="s">
        <v>13825</v>
      </c>
    </row>
    <row r="39178">
      <c r="A39178" s="1" t="s">
        <v>13826</v>
      </c>
    </row>
    <row r="39179">
      <c r="A39179" s="1" t="s">
        <v>13827</v>
      </c>
    </row>
    <row r="39180">
      <c r="A39180" s="1" t="s">
        <v>13828</v>
      </c>
    </row>
    <row r="39181">
      <c r="A39181" s="1" t="s">
        <v>13829</v>
      </c>
    </row>
    <row r="39182">
      <c r="A39182" s="1" t="s">
        <v>13830</v>
      </c>
    </row>
    <row r="39183">
      <c r="A39183" s="1" t="s">
        <v>13831</v>
      </c>
    </row>
    <row r="39184">
      <c r="A39184" s="1" t="s">
        <v>13832</v>
      </c>
    </row>
    <row r="39185">
      <c r="A39185" s="1" t="s">
        <v>13833</v>
      </c>
    </row>
    <row r="39186">
      <c r="A39186" s="1" t="s">
        <v>13834</v>
      </c>
    </row>
    <row r="39187">
      <c r="A39187" s="1" t="s">
        <v>13835</v>
      </c>
    </row>
    <row r="39188">
      <c r="A39188" s="1" t="s">
        <v>13836</v>
      </c>
    </row>
    <row r="39189">
      <c r="A39189" s="1" t="s">
        <v>13837</v>
      </c>
    </row>
    <row r="39190">
      <c r="A39190" s="1" t="s">
        <v>13838</v>
      </c>
    </row>
    <row r="39191">
      <c r="A39191" s="1" t="s">
        <v>13839</v>
      </c>
    </row>
    <row r="39192">
      <c r="A39192" s="1" t="s">
        <v>13840</v>
      </c>
    </row>
    <row r="39193">
      <c r="A39193" s="1" t="s">
        <v>13841</v>
      </c>
    </row>
    <row r="39194">
      <c r="A39194" s="1" t="s">
        <v>13842</v>
      </c>
    </row>
    <row r="39195">
      <c r="A39195" s="1" t="s">
        <v>13843</v>
      </c>
    </row>
    <row r="39196">
      <c r="A39196" s="1" t="s">
        <v>13844</v>
      </c>
    </row>
    <row r="39197">
      <c r="A39197" s="1" t="s">
        <v>13845</v>
      </c>
    </row>
    <row r="39198">
      <c r="A39198" s="1" t="s">
        <v>13846</v>
      </c>
    </row>
    <row r="39199">
      <c r="A39199" s="1" t="s">
        <v>13847</v>
      </c>
    </row>
    <row r="39200">
      <c r="A39200" s="1" t="s">
        <v>13848</v>
      </c>
    </row>
    <row r="39201">
      <c r="A39201" s="1" t="s">
        <v>13849</v>
      </c>
    </row>
    <row r="39202">
      <c r="A39202" s="1" t="s">
        <v>13850</v>
      </c>
    </row>
    <row r="39203">
      <c r="A39203" s="1" t="s">
        <v>13851</v>
      </c>
    </row>
    <row r="39204">
      <c r="A39204" s="1" t="s">
        <v>13852</v>
      </c>
    </row>
    <row r="39205">
      <c r="A39205" s="1" t="s">
        <v>13853</v>
      </c>
    </row>
    <row r="39206">
      <c r="A39206" s="1" t="s">
        <v>13854</v>
      </c>
    </row>
    <row r="39207">
      <c r="A39207" s="1" t="s">
        <v>13855</v>
      </c>
    </row>
    <row r="39208">
      <c r="A39208" s="1" t="s">
        <v>13856</v>
      </c>
    </row>
    <row r="39209">
      <c r="A39209" s="1" t="s">
        <v>13857</v>
      </c>
    </row>
    <row r="39210">
      <c r="A39210" s="1" t="s">
        <v>13858</v>
      </c>
    </row>
    <row r="39211">
      <c r="A39211" s="1" t="s">
        <v>13859</v>
      </c>
    </row>
    <row r="39212">
      <c r="A39212" s="1" t="s">
        <v>13860</v>
      </c>
    </row>
    <row r="39213">
      <c r="A39213" s="1" t="s">
        <v>13861</v>
      </c>
    </row>
    <row r="39214">
      <c r="A39214" s="1" t="s">
        <v>13862</v>
      </c>
    </row>
    <row r="39215">
      <c r="A39215" s="1" t="s">
        <v>13863</v>
      </c>
    </row>
    <row r="39216">
      <c r="A39216" s="1" t="s">
        <v>13864</v>
      </c>
    </row>
    <row r="39217">
      <c r="A39217" s="1" t="s">
        <v>13865</v>
      </c>
    </row>
    <row r="39218">
      <c r="A39218" s="1" t="s">
        <v>5660</v>
      </c>
    </row>
    <row r="39219">
      <c r="A39219" s="1" t="s">
        <v>13866</v>
      </c>
    </row>
    <row r="39220">
      <c r="A39220" s="1" t="s">
        <v>13867</v>
      </c>
    </row>
    <row r="39221">
      <c r="A39221" s="3" t="str">
        <f> IMG_0494,JPG,</f>
        <v>#ERROR!</v>
      </c>
    </row>
    <row r="39222">
      <c r="A39222" s="1" t="s">
        <v>13868</v>
      </c>
    </row>
    <row r="39223">
      <c r="A39223" s="1" t="s">
        <v>13869</v>
      </c>
    </row>
    <row r="39224">
      <c r="A39224" s="1" t="s">
        <v>13870</v>
      </c>
    </row>
    <row r="39225">
      <c r="A39225" s="1" t="s">
        <v>2376</v>
      </c>
    </row>
    <row r="39226">
      <c r="A39226" s="1" t="s">
        <v>13871</v>
      </c>
    </row>
    <row r="39227">
      <c r="A39227" s="1" t="s">
        <v>13872</v>
      </c>
    </row>
    <row r="39228">
      <c r="A39228" s="1" t="s">
        <v>13873</v>
      </c>
    </row>
    <row r="39229">
      <c r="A39229" s="1" t="s">
        <v>13874</v>
      </c>
    </row>
    <row r="39230">
      <c r="A39230" s="1" t="s">
        <v>13875</v>
      </c>
    </row>
    <row r="39231">
      <c r="A39231" s="1" t="s">
        <v>13899</v>
      </c>
    </row>
    <row r="39232">
      <c r="A39232" s="1" t="s">
        <v>13877</v>
      </c>
    </row>
    <row r="39233">
      <c r="A39233" s="1" t="s">
        <v>13880</v>
      </c>
    </row>
    <row r="39234">
      <c r="A39234" s="1" t="s">
        <v>13881</v>
      </c>
    </row>
    <row r="39235">
      <c r="A39235" s="1" t="s">
        <v>13882</v>
      </c>
    </row>
    <row r="39236">
      <c r="A39236" s="3" t="str">
        <f> FaceTimed for haif hour shel ‘When will you be ready to go,</f>
        <v>#ERROR!</v>
      </c>
    </row>
    <row r="39237">
      <c r="A39237" s="1" t="s">
        <v>13883</v>
      </c>
    </row>
    <row r="39238">
      <c r="A39238" s="1" t="s">
        <v>13884</v>
      </c>
    </row>
    <row r="39239">
      <c r="A39239" s="1" t="s">
        <v>13885</v>
      </c>
    </row>
    <row r="39240">
      <c r="A39240" s="1" t="s">
        <v>13886</v>
      </c>
    </row>
    <row r="39241">
      <c r="A39241" s="1" t="s">
        <v>13887</v>
      </c>
    </row>
    <row r="39242">
      <c r="A39242" s="1" t="s">
        <v>13888</v>
      </c>
    </row>
    <row r="39243">
      <c r="A39243" s="1" t="s">
        <v>13889</v>
      </c>
    </row>
    <row r="39244">
      <c r="A39244" s="1" t="s">
        <v>13890</v>
      </c>
    </row>
    <row r="39245">
      <c r="A39245" s="1" t="s">
        <v>13891</v>
      </c>
    </row>
    <row r="39246">
      <c r="A39246" s="1" t="s">
        <v>13892</v>
      </c>
    </row>
    <row r="39247">
      <c r="A39247" s="1" t="s">
        <v>13893</v>
      </c>
    </row>
    <row r="39248">
      <c r="A39248" s="1" t="s">
        <v>13894</v>
      </c>
    </row>
    <row r="39249">
      <c r="A39249" s="1" t="s">
        <v>13895</v>
      </c>
    </row>
    <row r="39250">
      <c r="A39250" s="1" t="s">
        <v>13896</v>
      </c>
    </row>
    <row r="39251">
      <c r="A39251" s="1" t="s">
        <v>13897</v>
      </c>
    </row>
    <row r="39252">
      <c r="A39252" s="1" t="s">
        <v>13900</v>
      </c>
    </row>
    <row r="39253">
      <c r="A39253" s="1" t="s">
        <v>13901</v>
      </c>
    </row>
    <row r="39254">
      <c r="A39254" s="1">
        <v>9.0</v>
      </c>
    </row>
    <row r="39255">
      <c r="A39255" s="1" t="s">
        <v>2253</v>
      </c>
    </row>
    <row r="39256">
      <c r="A39256" s="1" t="s">
        <v>13902</v>
      </c>
    </row>
    <row r="39257">
      <c r="A39257" s="1" t="s">
        <v>13903</v>
      </c>
    </row>
    <row r="39258">
      <c r="A39258" s="1" t="s">
        <v>13904</v>
      </c>
    </row>
    <row r="39259">
      <c r="A39259" s="1" t="s">
        <v>13905</v>
      </c>
    </row>
    <row r="39260">
      <c r="A39260" s="1" t="s">
        <v>13906</v>
      </c>
    </row>
    <row r="39261">
      <c r="A39261" s="1" t="s">
        <v>13907</v>
      </c>
    </row>
    <row r="39262">
      <c r="A39262" s="1" t="s">
        <v>13908</v>
      </c>
    </row>
    <row r="39263">
      <c r="A39263" s="1" t="s">
        <v>13909</v>
      </c>
    </row>
    <row r="39264">
      <c r="A39264" s="1" t="s">
        <v>13910</v>
      </c>
    </row>
    <row r="39265">
      <c r="A39265" s="1" t="s">
        <v>13911</v>
      </c>
    </row>
    <row r="39266">
      <c r="A39266" s="1" t="s">
        <v>13912</v>
      </c>
    </row>
    <row r="39267">
      <c r="A39267" s="1" t="s">
        <v>13913</v>
      </c>
    </row>
    <row r="39268">
      <c r="A39268" s="1" t="s">
        <v>13914</v>
      </c>
    </row>
    <row r="39269">
      <c r="A39269" s="1" t="s">
        <v>13915</v>
      </c>
    </row>
    <row r="39270">
      <c r="A39270" s="1" t="s">
        <v>13916</v>
      </c>
    </row>
    <row r="39271">
      <c r="A39271" s="1" t="s">
        <v>13917</v>
      </c>
    </row>
    <row r="39272">
      <c r="A39272" s="1" t="s">
        <v>13918</v>
      </c>
    </row>
    <row r="39273">
      <c r="A39273" s="1" t="s">
        <v>13919</v>
      </c>
    </row>
    <row r="39274">
      <c r="A39274" s="1" t="s">
        <v>13920</v>
      </c>
    </row>
    <row r="39275">
      <c r="A39275" s="1" t="s">
        <v>13921</v>
      </c>
    </row>
    <row r="39276">
      <c r="A39276" s="1" t="s">
        <v>13922</v>
      </c>
    </row>
    <row r="39277">
      <c r="A39277" s="1" t="s">
        <v>13923</v>
      </c>
    </row>
    <row r="39278">
      <c r="A39278" s="1" t="s">
        <v>13924</v>
      </c>
    </row>
    <row r="39279">
      <c r="A39279" s="1" t="s">
        <v>13925</v>
      </c>
    </row>
    <row r="39280">
      <c r="A39280" s="1" t="s">
        <v>13926</v>
      </c>
    </row>
    <row r="39281">
      <c r="A39281" s="1" t="s">
        <v>3016</v>
      </c>
    </row>
    <row r="39282">
      <c r="A39282" s="1" t="s">
        <v>1846</v>
      </c>
    </row>
    <row r="39283">
      <c r="A39283" s="1" t="s">
        <v>13927</v>
      </c>
    </row>
    <row r="39284">
      <c r="A39284" s="1" t="s">
        <v>13928</v>
      </c>
    </row>
    <row r="39285">
      <c r="A39285" s="1" t="s">
        <v>13929</v>
      </c>
    </row>
    <row r="39286">
      <c r="A39286" s="1" t="s">
        <v>13930</v>
      </c>
    </row>
    <row r="39287">
      <c r="A39287" s="1" t="s">
        <v>4352</v>
      </c>
    </row>
    <row r="39288">
      <c r="A39288" s="1" t="s">
        <v>13931</v>
      </c>
    </row>
    <row r="39289">
      <c r="A39289" s="1" t="s">
        <v>13932</v>
      </c>
    </row>
    <row r="39290">
      <c r="A39290" s="1" t="s">
        <v>4352</v>
      </c>
    </row>
    <row r="39291">
      <c r="A39291" s="1" t="s">
        <v>13933</v>
      </c>
    </row>
    <row r="39292">
      <c r="A39292" s="1" t="s">
        <v>13934</v>
      </c>
    </row>
    <row r="39293">
      <c r="A39293" s="1" t="s">
        <v>13935</v>
      </c>
    </row>
    <row r="39294">
      <c r="A39294" s="1" t="s">
        <v>13936</v>
      </c>
    </row>
    <row r="39295">
      <c r="A39295" s="1" t="s">
        <v>13937</v>
      </c>
    </row>
    <row r="39296">
      <c r="A39296" s="1" t="s">
        <v>2280</v>
      </c>
    </row>
    <row r="39297">
      <c r="A39297" s="1" t="s">
        <v>13938</v>
      </c>
    </row>
    <row r="39298">
      <c r="A39298" s="1" t="s">
        <v>13939</v>
      </c>
    </row>
    <row r="39299">
      <c r="A39299" s="1" t="s">
        <v>13940</v>
      </c>
    </row>
    <row r="39300">
      <c r="A39300" s="1" t="s">
        <v>13941</v>
      </c>
    </row>
    <row r="39301">
      <c r="A39301" s="1" t="s">
        <v>13942</v>
      </c>
    </row>
    <row r="39302">
      <c r="A39302" s="1" t="s">
        <v>13943</v>
      </c>
    </row>
    <row r="39303">
      <c r="A39303" s="1" t="s">
        <v>13944</v>
      </c>
    </row>
    <row r="39304">
      <c r="A39304" s="1" t="s">
        <v>13945</v>
      </c>
    </row>
    <row r="39305">
      <c r="A39305" s="1" t="s">
        <v>13946</v>
      </c>
    </row>
    <row r="39306">
      <c r="A39306" s="1" t="s">
        <v>13947</v>
      </c>
    </row>
    <row r="39307">
      <c r="A39307" s="1" t="s">
        <v>13948</v>
      </c>
    </row>
    <row r="39308">
      <c r="A39308" s="1" t="s">
        <v>13949</v>
      </c>
    </row>
    <row r="39309">
      <c r="A39309" s="1" t="s">
        <v>13950</v>
      </c>
    </row>
    <row r="39310">
      <c r="A39310" s="1" t="s">
        <v>13951</v>
      </c>
    </row>
    <row r="39311">
      <c r="A39311" s="1" t="s">
        <v>13952</v>
      </c>
    </row>
    <row r="39312">
      <c r="A39312" s="1" t="s">
        <v>13953</v>
      </c>
    </row>
    <row r="39313">
      <c r="A39313" s="1" t="s">
        <v>13954</v>
      </c>
    </row>
    <row r="39314">
      <c r="A39314" s="1" t="s">
        <v>13955</v>
      </c>
    </row>
    <row r="39315">
      <c r="A39315" s="1" t="s">
        <v>13956</v>
      </c>
    </row>
    <row r="39316">
      <c r="A39316" s="1" t="s">
        <v>322</v>
      </c>
    </row>
    <row r="39317">
      <c r="A39317" s="1" t="s">
        <v>13957</v>
      </c>
    </row>
    <row r="39318">
      <c r="A39318" s="1" t="s">
        <v>13958</v>
      </c>
    </row>
    <row r="39319">
      <c r="A39319" s="1" t="s">
        <v>13959</v>
      </c>
    </row>
    <row r="39320">
      <c r="A39320" s="1" t="s">
        <v>13960</v>
      </c>
    </row>
    <row r="39321">
      <c r="A39321" s="1" t="s">
        <v>13961</v>
      </c>
    </row>
    <row r="39322">
      <c r="A39322" s="1" t="s">
        <v>13962</v>
      </c>
    </row>
    <row r="39323">
      <c r="A39323" s="1" t="s">
        <v>13963</v>
      </c>
    </row>
    <row r="39324">
      <c r="A39324" s="1" t="s">
        <v>13964</v>
      </c>
    </row>
    <row r="39325">
      <c r="A39325" s="1" t="s">
        <v>13965</v>
      </c>
    </row>
    <row r="39326">
      <c r="A39326" s="1" t="s">
        <v>13966</v>
      </c>
    </row>
    <row r="39327">
      <c r="A39327" s="1" t="s">
        <v>13967</v>
      </c>
    </row>
    <row r="39328">
      <c r="A39328" s="1" t="s">
        <v>13968</v>
      </c>
    </row>
    <row r="39329">
      <c r="A39329" s="1" t="s">
        <v>13969</v>
      </c>
    </row>
    <row r="39330">
      <c r="A39330" s="1" t="s">
        <v>13970</v>
      </c>
    </row>
    <row r="39331">
      <c r="A39331" s="1" t="s">
        <v>13971</v>
      </c>
    </row>
    <row r="39332">
      <c r="A39332" s="1" t="s">
        <v>13902</v>
      </c>
    </row>
    <row r="39333">
      <c r="A39333" s="1" t="s">
        <v>13903</v>
      </c>
    </row>
    <row r="39334">
      <c r="A39334" s="1" t="s">
        <v>13904</v>
      </c>
    </row>
    <row r="39335">
      <c r="A39335" s="1" t="s">
        <v>13905</v>
      </c>
    </row>
    <row r="39336">
      <c r="A39336" s="1" t="s">
        <v>13906</v>
      </c>
    </row>
    <row r="39337">
      <c r="A39337" s="1" t="s">
        <v>13907</v>
      </c>
    </row>
    <row r="39338">
      <c r="A39338" s="1" t="s">
        <v>13908</v>
      </c>
    </row>
    <row r="39339">
      <c r="A39339" s="1" t="s">
        <v>13909</v>
      </c>
    </row>
    <row r="39340">
      <c r="A39340" s="1" t="s">
        <v>13910</v>
      </c>
    </row>
    <row r="39341">
      <c r="A39341" s="1" t="s">
        <v>13911</v>
      </c>
    </row>
    <row r="39342">
      <c r="A39342" s="1" t="s">
        <v>13912</v>
      </c>
    </row>
    <row r="39343">
      <c r="A39343" s="1" t="s">
        <v>13913</v>
      </c>
    </row>
    <row r="39344">
      <c r="A39344" s="1" t="s">
        <v>13915</v>
      </c>
    </row>
    <row r="39345">
      <c r="A39345" s="1" t="s">
        <v>13916</v>
      </c>
    </row>
    <row r="39346">
      <c r="A39346" s="1" t="s">
        <v>13917</v>
      </c>
    </row>
    <row r="39347">
      <c r="A39347" s="1" t="s">
        <v>13918</v>
      </c>
    </row>
    <row r="39348">
      <c r="A39348" s="1" t="s">
        <v>13919</v>
      </c>
    </row>
    <row r="39349">
      <c r="A39349" s="1" t="s">
        <v>13920</v>
      </c>
    </row>
    <row r="39350">
      <c r="A39350" s="1" t="s">
        <v>13921</v>
      </c>
    </row>
    <row r="39351">
      <c r="A39351" s="1" t="s">
        <v>13922</v>
      </c>
    </row>
    <row r="39352">
      <c r="A39352" s="1" t="s">
        <v>13923</v>
      </c>
    </row>
    <row r="39353">
      <c r="A39353" s="1" t="s">
        <v>13924</v>
      </c>
    </row>
    <row r="39354">
      <c r="A39354" s="1" t="s">
        <v>13925</v>
      </c>
    </row>
    <row r="39355">
      <c r="A39355" s="1" t="s">
        <v>13926</v>
      </c>
    </row>
    <row r="39356">
      <c r="A39356" s="1" t="s">
        <v>13927</v>
      </c>
    </row>
    <row r="39357">
      <c r="A39357" s="1" t="s">
        <v>13928</v>
      </c>
    </row>
    <row r="39358">
      <c r="A39358" s="1" t="s">
        <v>13929</v>
      </c>
    </row>
    <row r="39359">
      <c r="A39359" s="1" t="s">
        <v>13930</v>
      </c>
    </row>
    <row r="39360">
      <c r="A39360" s="1" t="s">
        <v>13931</v>
      </c>
    </row>
    <row r="39361">
      <c r="A39361" s="1" t="s">
        <v>13932</v>
      </c>
    </row>
    <row r="39362">
      <c r="A39362" s="1" t="s">
        <v>13933</v>
      </c>
    </row>
    <row r="39363">
      <c r="A39363" s="1" t="s">
        <v>13934</v>
      </c>
    </row>
    <row r="39364">
      <c r="A39364" s="1" t="s">
        <v>13935</v>
      </c>
    </row>
    <row r="39365">
      <c r="A39365" s="1" t="s">
        <v>13936</v>
      </c>
    </row>
    <row r="39366">
      <c r="A39366" s="1" t="s">
        <v>13938</v>
      </c>
    </row>
    <row r="39367">
      <c r="A39367" s="1" t="s">
        <v>13939</v>
      </c>
    </row>
    <row r="39368">
      <c r="A39368" s="1" t="s">
        <v>13940</v>
      </c>
    </row>
    <row r="39369">
      <c r="A39369" s="1" t="s">
        <v>13941</v>
      </c>
    </row>
    <row r="39370">
      <c r="A39370" s="1" t="s">
        <v>13942</v>
      </c>
    </row>
    <row r="39371">
      <c r="A39371" s="1" t="s">
        <v>13943</v>
      </c>
    </row>
    <row r="39372">
      <c r="A39372" s="1" t="s">
        <v>13944</v>
      </c>
    </row>
    <row r="39373">
      <c r="A39373" s="1" t="s">
        <v>13945</v>
      </c>
    </row>
    <row r="39374">
      <c r="A39374" s="1" t="s">
        <v>13946</v>
      </c>
    </row>
    <row r="39375">
      <c r="A39375" s="1" t="s">
        <v>13947</v>
      </c>
    </row>
    <row r="39376">
      <c r="A39376" s="1" t="s">
        <v>13948</v>
      </c>
    </row>
    <row r="39377">
      <c r="A39377" s="1" t="s">
        <v>13949</v>
      </c>
    </row>
    <row r="39378">
      <c r="A39378" s="1" t="s">
        <v>13972</v>
      </c>
    </row>
    <row r="39379">
      <c r="A39379" s="1" t="s">
        <v>13951</v>
      </c>
    </row>
    <row r="39380">
      <c r="A39380" s="1" t="s">
        <v>13952</v>
      </c>
    </row>
    <row r="39381">
      <c r="A39381" s="1" t="s">
        <v>13953</v>
      </c>
    </row>
    <row r="39382">
      <c r="A39382" s="1" t="s">
        <v>13973</v>
      </c>
    </row>
    <row r="39383">
      <c r="A39383" s="1" t="s">
        <v>13957</v>
      </c>
    </row>
    <row r="39384">
      <c r="A39384" s="1" t="s">
        <v>13958</v>
      </c>
    </row>
    <row r="39385">
      <c r="A39385" s="1" t="s">
        <v>13959</v>
      </c>
    </row>
    <row r="39386">
      <c r="A39386" s="1" t="s">
        <v>13960</v>
      </c>
    </row>
    <row r="39387">
      <c r="A39387" s="1" t="s">
        <v>13961</v>
      </c>
    </row>
    <row r="39388">
      <c r="A39388" s="1" t="s">
        <v>13962</v>
      </c>
    </row>
    <row r="39389">
      <c r="A39389" s="1" t="s">
        <v>13963</v>
      </c>
    </row>
    <row r="39390">
      <c r="A39390" s="1" t="s">
        <v>13964</v>
      </c>
    </row>
    <row r="39391">
      <c r="A39391" s="1" t="s">
        <v>13965</v>
      </c>
    </row>
    <row r="39392">
      <c r="A39392" s="1" t="s">
        <v>13966</v>
      </c>
    </row>
    <row r="39393">
      <c r="A39393" s="1" t="s">
        <v>13967</v>
      </c>
    </row>
    <row r="39394">
      <c r="A39394" s="1" t="s">
        <v>13968</v>
      </c>
    </row>
    <row r="39395">
      <c r="A39395" s="1" t="s">
        <v>13974</v>
      </c>
    </row>
    <row r="39396">
      <c r="A39396" s="1" t="s">
        <v>13970</v>
      </c>
    </row>
    <row r="39397">
      <c r="A39397" s="1" t="s">
        <v>13975</v>
      </c>
    </row>
    <row r="39398">
      <c r="A39398" s="1" t="s">
        <v>13976</v>
      </c>
    </row>
    <row r="39399">
      <c r="A39399" s="1">
        <v>9.0</v>
      </c>
    </row>
    <row r="39400">
      <c r="A39400" s="1" t="s">
        <v>2205</v>
      </c>
    </row>
    <row r="39401">
      <c r="A39401" s="1" t="s">
        <v>2206</v>
      </c>
    </row>
    <row r="39402">
      <c r="A39402" s="1" t="s">
        <v>2207</v>
      </c>
    </row>
    <row r="39403">
      <c r="A39403" s="1" t="s">
        <v>2208</v>
      </c>
    </row>
    <row r="39404">
      <c r="A39404" s="1" t="s">
        <v>2209</v>
      </c>
    </row>
    <row r="39405">
      <c r="A39405" s="1">
        <v>2.0</v>
      </c>
    </row>
    <row r="39406">
      <c r="A39406" s="1">
        <v>-5.0</v>
      </c>
    </row>
    <row r="39407">
      <c r="A39407" s="1" t="s">
        <v>2210</v>
      </c>
    </row>
    <row r="39408">
      <c r="A39408" s="1" t="s">
        <v>2211</v>
      </c>
    </row>
    <row r="39409">
      <c r="A39409" s="1" t="s">
        <v>2212</v>
      </c>
    </row>
    <row r="39410">
      <c r="A39410" s="1" t="s">
        <v>2213</v>
      </c>
    </row>
    <row r="39411">
      <c r="A39411" s="1" t="s">
        <v>2214</v>
      </c>
    </row>
    <row r="39412">
      <c r="A39412" s="1" t="s">
        <v>2215</v>
      </c>
    </row>
    <row r="39413">
      <c r="A39413" s="1" t="s">
        <v>2216</v>
      </c>
    </row>
    <row r="39414">
      <c r="A39414" s="1" t="s">
        <v>2217</v>
      </c>
    </row>
    <row r="39415">
      <c r="A39415" s="1" t="s">
        <v>2218</v>
      </c>
    </row>
    <row r="39416">
      <c r="A39416" s="1" t="s">
        <v>2219</v>
      </c>
    </row>
    <row r="39417">
      <c r="A39417" s="1" t="s">
        <v>2220</v>
      </c>
    </row>
    <row r="39418">
      <c r="A39418" s="1" t="s">
        <v>2221</v>
      </c>
    </row>
    <row r="39419">
      <c r="A39419" s="1" t="s">
        <v>2222</v>
      </c>
    </row>
    <row r="39420">
      <c r="A39420" s="1" t="s">
        <v>2223</v>
      </c>
    </row>
    <row r="39421">
      <c r="A39421" s="1" t="s">
        <v>966</v>
      </c>
    </row>
    <row r="39422">
      <c r="A39422" s="1" t="s">
        <v>129</v>
      </c>
    </row>
    <row r="39423">
      <c r="A39423" s="1" t="s">
        <v>2224</v>
      </c>
    </row>
    <row r="39424">
      <c r="A39424" s="1" t="s">
        <v>2225</v>
      </c>
    </row>
    <row r="39425">
      <c r="A39425" s="3" t="str">
        <f/>
        <v>#ERROR!</v>
      </c>
    </row>
    <row r="39426">
      <c r="A39426" s="1" t="s">
        <v>2226</v>
      </c>
    </row>
    <row r="39427">
      <c r="A39427" s="1" t="s">
        <v>1858</v>
      </c>
    </row>
    <row r="39428">
      <c r="A39428" s="1" t="s">
        <v>2227</v>
      </c>
    </row>
    <row r="39429">
      <c r="A39429" s="1" t="s">
        <v>2228</v>
      </c>
    </row>
    <row r="39430">
      <c r="A39430" s="1" t="s">
        <v>2229</v>
      </c>
    </row>
    <row r="39431">
      <c r="A39431" s="1" t="s">
        <v>2230</v>
      </c>
    </row>
    <row r="39432">
      <c r="A39432" s="1" t="s">
        <v>2231</v>
      </c>
    </row>
    <row r="39433">
      <c r="A39433" s="3" t="str">
        <f/>
        <v>#ERROR!</v>
      </c>
    </row>
    <row r="39434">
      <c r="A39434" s="1" t="s">
        <v>2232</v>
      </c>
    </row>
    <row r="39435">
      <c r="A39435" s="1" t="s">
        <v>2233</v>
      </c>
    </row>
    <row r="39436">
      <c r="A39436" s="1" t="s">
        <v>2234</v>
      </c>
    </row>
    <row r="39437">
      <c r="A39437" s="1" t="s">
        <v>2235</v>
      </c>
    </row>
    <row r="39438">
      <c r="A39438" s="1" t="s">
        <v>2236</v>
      </c>
    </row>
    <row r="39439">
      <c r="A39439" s="1" t="s">
        <v>2237</v>
      </c>
    </row>
    <row r="39440">
      <c r="A39440" s="1" t="s">
        <v>2238</v>
      </c>
    </row>
    <row r="39441">
      <c r="A39441" s="1" t="s">
        <v>2239</v>
      </c>
    </row>
    <row r="39442">
      <c r="A39442" s="1" t="s">
        <v>2240</v>
      </c>
    </row>
    <row r="39443">
      <c r="A39443" s="1" t="s">
        <v>2241</v>
      </c>
    </row>
    <row r="39444">
      <c r="A39444" s="1" t="s">
        <v>2242</v>
      </c>
    </row>
    <row r="39445">
      <c r="A39445" s="1" t="s">
        <v>2243</v>
      </c>
    </row>
    <row r="39446">
      <c r="A39446" s="1" t="s">
        <v>2244</v>
      </c>
    </row>
    <row r="39447">
      <c r="A39447" s="1" t="s">
        <v>2245</v>
      </c>
    </row>
    <row r="39448">
      <c r="A39448" s="1" t="s">
        <v>2246</v>
      </c>
    </row>
    <row r="39449">
      <c r="A39449" s="1" t="s">
        <v>2247</v>
      </c>
    </row>
    <row r="39450">
      <c r="A39450" s="1" t="s">
        <v>2248</v>
      </c>
    </row>
    <row r="39451">
      <c r="A39451" s="1" t="s">
        <v>2249</v>
      </c>
    </row>
    <row r="39452">
      <c r="A39452" s="1" t="s">
        <v>2250</v>
      </c>
    </row>
    <row r="39453">
      <c r="A39453" s="1" t="s">
        <v>2205</v>
      </c>
    </row>
    <row r="39454">
      <c r="A39454" s="1" t="s">
        <v>2206</v>
      </c>
    </row>
    <row r="39455">
      <c r="A39455" s="1" t="s">
        <v>2208</v>
      </c>
    </row>
    <row r="39456">
      <c r="A39456" s="1" t="s">
        <v>2209</v>
      </c>
    </row>
    <row r="39457">
      <c r="A39457" s="1">
        <v>-5.0</v>
      </c>
    </row>
    <row r="39458">
      <c r="A39458" s="1" t="s">
        <v>2211</v>
      </c>
    </row>
    <row r="39459">
      <c r="A39459" s="1" t="s">
        <v>2212</v>
      </c>
    </row>
    <row r="39460">
      <c r="A39460" s="1" t="s">
        <v>2213</v>
      </c>
    </row>
    <row r="39461">
      <c r="A39461" s="1" t="s">
        <v>2214</v>
      </c>
    </row>
    <row r="39462">
      <c r="A39462" s="1" t="s">
        <v>2215</v>
      </c>
    </row>
    <row r="39463">
      <c r="A39463" s="1" t="s">
        <v>2216</v>
      </c>
    </row>
    <row r="39464">
      <c r="A39464" s="1" t="s">
        <v>2217</v>
      </c>
    </row>
    <row r="39465">
      <c r="A39465" s="1" t="s">
        <v>2218</v>
      </c>
    </row>
    <row r="39466">
      <c r="A39466" s="1" t="s">
        <v>2219</v>
      </c>
    </row>
    <row r="39467">
      <c r="A39467" s="1" t="s">
        <v>2220</v>
      </c>
    </row>
    <row r="39468">
      <c r="A39468" s="1" t="s">
        <v>2221</v>
      </c>
    </row>
    <row r="39469">
      <c r="A39469" s="1" t="s">
        <v>2224</v>
      </c>
    </row>
    <row r="39470">
      <c r="A39470" s="1" t="s">
        <v>2225</v>
      </c>
    </row>
    <row r="39471">
      <c r="A39471" s="1" t="s">
        <v>2226</v>
      </c>
    </row>
    <row r="39472">
      <c r="A39472" s="1" t="s">
        <v>2227</v>
      </c>
    </row>
    <row r="39473">
      <c r="A39473" s="1" t="s">
        <v>2228</v>
      </c>
    </row>
    <row r="39474">
      <c r="A39474" s="1" t="s">
        <v>2229</v>
      </c>
    </row>
    <row r="39475">
      <c r="A39475" s="1" t="s">
        <v>2230</v>
      </c>
    </row>
    <row r="39476">
      <c r="A39476" s="1" t="s">
        <v>2231</v>
      </c>
    </row>
    <row r="39477">
      <c r="A39477" s="1" t="s">
        <v>2232</v>
      </c>
    </row>
    <row r="39478">
      <c r="A39478" s="1" t="s">
        <v>2233</v>
      </c>
    </row>
    <row r="39479">
      <c r="A39479" s="1" t="s">
        <v>2234</v>
      </c>
    </row>
    <row r="39480">
      <c r="A39480" s="1" t="s">
        <v>2235</v>
      </c>
    </row>
    <row r="39481">
      <c r="A39481" s="1" t="s">
        <v>2236</v>
      </c>
    </row>
    <row r="39482">
      <c r="A39482" s="1" t="s">
        <v>2237</v>
      </c>
    </row>
    <row r="39483">
      <c r="A39483" s="1" t="s">
        <v>2238</v>
      </c>
    </row>
    <row r="39484">
      <c r="A39484" s="1" t="s">
        <v>2239</v>
      </c>
    </row>
    <row r="39485">
      <c r="A39485" s="1" t="s">
        <v>2240</v>
      </c>
    </row>
    <row r="39486">
      <c r="A39486" s="1" t="s">
        <v>2241</v>
      </c>
    </row>
    <row r="39487">
      <c r="A39487" s="1" t="s">
        <v>2242</v>
      </c>
    </row>
    <row r="39488">
      <c r="A39488" s="1" t="s">
        <v>2243</v>
      </c>
    </row>
    <row r="39489">
      <c r="A39489" s="1" t="s">
        <v>2244</v>
      </c>
    </row>
    <row r="39490">
      <c r="A39490" s="1" t="s">
        <v>2245</v>
      </c>
    </row>
    <row r="39491">
      <c r="A39491" s="1" t="s">
        <v>2246</v>
      </c>
    </row>
    <row r="39492">
      <c r="A39492" s="1" t="s">
        <v>2247</v>
      </c>
    </row>
    <row r="39493">
      <c r="A39493" s="1" t="s">
        <v>2248</v>
      </c>
    </row>
    <row r="39494">
      <c r="A39494" s="1" t="s">
        <v>2249</v>
      </c>
    </row>
    <row r="39495">
      <c r="A39495" s="1" t="s">
        <v>2251</v>
      </c>
    </row>
    <row r="39496">
      <c r="A39496" s="1" t="s">
        <v>13977</v>
      </c>
    </row>
    <row r="39497">
      <c r="A39497" s="1" t="s">
        <v>13978</v>
      </c>
    </row>
    <row r="39498">
      <c r="A39498" s="1">
        <v>9.0</v>
      </c>
    </row>
    <row r="39499">
      <c r="A39499" s="1" t="s">
        <v>2054</v>
      </c>
    </row>
    <row r="39500">
      <c r="A39500" s="1" t="s">
        <v>13979</v>
      </c>
    </row>
    <row r="39501">
      <c r="A39501" s="1" t="s">
        <v>13980</v>
      </c>
    </row>
    <row r="39502">
      <c r="A39502" s="1" t="s">
        <v>13981</v>
      </c>
    </row>
    <row r="39503">
      <c r="A39503" s="1" t="s">
        <v>13982</v>
      </c>
    </row>
    <row r="39504">
      <c r="A39504" s="4" t="s">
        <v>13983</v>
      </c>
    </row>
    <row r="39505">
      <c r="A39505" s="1" t="s">
        <v>13984</v>
      </c>
    </row>
    <row r="39506">
      <c r="A39506" s="1" t="s">
        <v>13985</v>
      </c>
    </row>
    <row r="39507">
      <c r="A39507" s="1" t="s">
        <v>13986</v>
      </c>
    </row>
    <row r="39508">
      <c r="A39508" s="1" t="s">
        <v>13987</v>
      </c>
    </row>
    <row r="39509">
      <c r="A39509" s="1" t="s">
        <v>13988</v>
      </c>
    </row>
    <row r="39510">
      <c r="A39510" s="1" t="s">
        <v>13989</v>
      </c>
    </row>
    <row r="39511">
      <c r="A39511" s="1" t="s">
        <v>13990</v>
      </c>
    </row>
    <row r="39512">
      <c r="A39512" s="1" t="s">
        <v>13991</v>
      </c>
    </row>
    <row r="39513">
      <c r="A39513" s="1" t="s">
        <v>13992</v>
      </c>
    </row>
    <row r="39514">
      <c r="A39514" s="1" t="s">
        <v>13993</v>
      </c>
    </row>
    <row r="39515">
      <c r="A39515" s="1" t="s">
        <v>13994</v>
      </c>
    </row>
    <row r="39516">
      <c r="A39516" s="1" t="s">
        <v>13995</v>
      </c>
    </row>
    <row r="39517">
      <c r="A39517" s="1" t="s">
        <v>966</v>
      </c>
    </row>
    <row r="39518">
      <c r="A39518" s="1" t="s">
        <v>13996</v>
      </c>
    </row>
    <row r="39519">
      <c r="A39519" s="1" t="s">
        <v>13997</v>
      </c>
    </row>
    <row r="39520">
      <c r="A39520" s="1" t="s">
        <v>13998</v>
      </c>
    </row>
    <row r="39521">
      <c r="A39521" s="1" t="s">
        <v>13999</v>
      </c>
    </row>
    <row r="39522">
      <c r="A39522" s="1" t="s">
        <v>14000</v>
      </c>
    </row>
    <row r="39523">
      <c r="A39523" s="1" t="s">
        <v>14001</v>
      </c>
    </row>
    <row r="39524">
      <c r="A39524" s="1" t="s">
        <v>14002</v>
      </c>
    </row>
    <row r="39525">
      <c r="A39525" s="1" t="s">
        <v>14003</v>
      </c>
    </row>
    <row r="39526">
      <c r="A39526" s="1" t="s">
        <v>14004</v>
      </c>
    </row>
    <row r="39527">
      <c r="A39527" s="1" t="s">
        <v>14005</v>
      </c>
    </row>
    <row r="39528">
      <c r="A39528" s="1" t="s">
        <v>14006</v>
      </c>
    </row>
    <row r="39529">
      <c r="A39529" s="1" t="s">
        <v>14007</v>
      </c>
    </row>
    <row r="39530">
      <c r="A39530" s="1" t="s">
        <v>14008</v>
      </c>
    </row>
    <row r="39531">
      <c r="A39531" s="1" t="s">
        <v>14009</v>
      </c>
    </row>
    <row r="39532">
      <c r="A39532" s="1" t="s">
        <v>14010</v>
      </c>
    </row>
    <row r="39533">
      <c r="A39533" s="1" t="s">
        <v>14011</v>
      </c>
    </row>
    <row r="39534">
      <c r="A39534" s="1" t="s">
        <v>14012</v>
      </c>
    </row>
    <row r="39535">
      <c r="A39535" s="1" t="s">
        <v>14013</v>
      </c>
    </row>
    <row r="39536">
      <c r="A39536" s="1" t="s">
        <v>14014</v>
      </c>
    </row>
    <row r="39537">
      <c r="A39537" s="1" t="s">
        <v>14015</v>
      </c>
    </row>
    <row r="39538">
      <c r="A39538" s="1" t="s">
        <v>14016</v>
      </c>
    </row>
    <row r="39539">
      <c r="A39539" s="1" t="s">
        <v>14017</v>
      </c>
    </row>
    <row r="39540">
      <c r="A39540" s="1" t="s">
        <v>14018</v>
      </c>
    </row>
    <row r="39541">
      <c r="A39541" s="1" t="s">
        <v>14019</v>
      </c>
    </row>
    <row r="39542">
      <c r="A39542" s="1" t="s">
        <v>14020</v>
      </c>
    </row>
    <row r="39543">
      <c r="A39543" s="1" t="s">
        <v>14021</v>
      </c>
    </row>
    <row r="39544">
      <c r="A39544" s="1" t="s">
        <v>14022</v>
      </c>
    </row>
    <row r="39545">
      <c r="A39545" s="1" t="s">
        <v>14023</v>
      </c>
    </row>
    <row r="39546">
      <c r="A39546" s="1" t="s">
        <v>14024</v>
      </c>
    </row>
    <row r="39547">
      <c r="A39547" s="1" t="s">
        <v>14025</v>
      </c>
    </row>
    <row r="39548">
      <c r="A39548" s="1" t="s">
        <v>14026</v>
      </c>
    </row>
    <row r="39549">
      <c r="A39549" s="1" t="s">
        <v>14027</v>
      </c>
    </row>
    <row r="39550">
      <c r="A39550" s="1" t="s">
        <v>14028</v>
      </c>
    </row>
    <row r="39551">
      <c r="A39551" s="1" t="s">
        <v>14029</v>
      </c>
    </row>
    <row r="39552">
      <c r="A39552" s="1" t="s">
        <v>14030</v>
      </c>
    </row>
    <row r="39553">
      <c r="A39553" s="3" t="str">
        <f/>
        <v>#ERROR!</v>
      </c>
    </row>
    <row r="39554">
      <c r="A39554" s="1" t="s">
        <v>7817</v>
      </c>
    </row>
    <row r="39555">
      <c r="A39555" s="1" t="s">
        <v>14031</v>
      </c>
    </row>
    <row r="39556">
      <c r="A39556" s="1" t="s">
        <v>14032</v>
      </c>
    </row>
    <row r="39557">
      <c r="A39557" s="1" t="s">
        <v>14033</v>
      </c>
    </row>
    <row r="39558">
      <c r="A39558" s="1" t="s">
        <v>14034</v>
      </c>
    </row>
    <row r="39559">
      <c r="A39559" s="1" t="s">
        <v>14035</v>
      </c>
    </row>
    <row r="39560">
      <c r="A39560" s="1" t="s">
        <v>14036</v>
      </c>
    </row>
    <row r="39561">
      <c r="A39561" s="1" t="s">
        <v>14037</v>
      </c>
    </row>
    <row r="39562">
      <c r="A39562" s="1" t="s">
        <v>14038</v>
      </c>
    </row>
    <row r="39563">
      <c r="A39563" s="1" t="s">
        <v>14039</v>
      </c>
    </row>
    <row r="39564">
      <c r="A39564" s="1" t="s">
        <v>14040</v>
      </c>
    </row>
    <row r="39565">
      <c r="A39565" s="1" t="s">
        <v>14041</v>
      </c>
    </row>
    <row r="39566">
      <c r="A39566" s="1" t="s">
        <v>14042</v>
      </c>
    </row>
    <row r="39567">
      <c r="A39567" s="1" t="s">
        <v>14043</v>
      </c>
    </row>
    <row r="39568">
      <c r="A39568" s="1" t="s">
        <v>14044</v>
      </c>
    </row>
    <row r="39569">
      <c r="A39569" s="1" t="s">
        <v>14045</v>
      </c>
    </row>
    <row r="39570">
      <c r="A39570" s="1" t="s">
        <v>14046</v>
      </c>
    </row>
    <row r="39571">
      <c r="A39571" s="1" t="s">
        <v>14047</v>
      </c>
    </row>
    <row r="39572">
      <c r="A39572" s="1" t="s">
        <v>14048</v>
      </c>
    </row>
    <row r="39573">
      <c r="A39573" s="1" t="s">
        <v>13979</v>
      </c>
    </row>
    <row r="39574">
      <c r="A39574" s="1" t="s">
        <v>13980</v>
      </c>
    </row>
    <row r="39575">
      <c r="A39575" s="1" t="s">
        <v>13981</v>
      </c>
    </row>
    <row r="39576">
      <c r="A39576" s="1" t="s">
        <v>13982</v>
      </c>
    </row>
    <row r="39577">
      <c r="A39577" s="4" t="s">
        <v>13983</v>
      </c>
    </row>
    <row r="39578">
      <c r="A39578" s="1" t="s">
        <v>13984</v>
      </c>
    </row>
    <row r="39579">
      <c r="A39579" s="1" t="s">
        <v>13985</v>
      </c>
    </row>
    <row r="39580">
      <c r="A39580" s="1" t="s">
        <v>13986</v>
      </c>
    </row>
    <row r="39581">
      <c r="A39581" s="1" t="s">
        <v>13987</v>
      </c>
    </row>
    <row r="39582">
      <c r="A39582" s="1" t="s">
        <v>13988</v>
      </c>
    </row>
    <row r="39583">
      <c r="A39583" s="1" t="s">
        <v>13989</v>
      </c>
    </row>
    <row r="39584">
      <c r="A39584" s="1" t="s">
        <v>13990</v>
      </c>
    </row>
    <row r="39585">
      <c r="A39585" s="1" t="s">
        <v>13991</v>
      </c>
    </row>
    <row r="39586">
      <c r="A39586" s="1" t="s">
        <v>13992</v>
      </c>
    </row>
    <row r="39587">
      <c r="A39587" s="1" t="s">
        <v>13993</v>
      </c>
    </row>
    <row r="39588">
      <c r="A39588" s="1" t="s">
        <v>13994</v>
      </c>
    </row>
    <row r="39589">
      <c r="A39589" s="1" t="s">
        <v>13995</v>
      </c>
    </row>
    <row r="39590">
      <c r="A39590" s="1" t="s">
        <v>13996</v>
      </c>
    </row>
    <row r="39591">
      <c r="A39591" s="1" t="s">
        <v>13997</v>
      </c>
    </row>
    <row r="39592">
      <c r="A39592" s="1" t="s">
        <v>13998</v>
      </c>
    </row>
    <row r="39593">
      <c r="A39593" s="1" t="s">
        <v>13999</v>
      </c>
    </row>
    <row r="39594">
      <c r="A39594" s="1" t="s">
        <v>14000</v>
      </c>
    </row>
    <row r="39595">
      <c r="A39595" s="1" t="s">
        <v>14001</v>
      </c>
    </row>
    <row r="39596">
      <c r="A39596" s="1" t="s">
        <v>14002</v>
      </c>
    </row>
    <row r="39597">
      <c r="A39597" s="1" t="s">
        <v>14003</v>
      </c>
    </row>
    <row r="39598">
      <c r="A39598" s="1" t="s">
        <v>14004</v>
      </c>
    </row>
    <row r="39599">
      <c r="A39599" s="1" t="s">
        <v>14005</v>
      </c>
    </row>
    <row r="39600">
      <c r="A39600" s="1" t="s">
        <v>14006</v>
      </c>
    </row>
    <row r="39601">
      <c r="A39601" s="1" t="s">
        <v>14007</v>
      </c>
    </row>
    <row r="39602">
      <c r="A39602" s="1" t="s">
        <v>14008</v>
      </c>
    </row>
    <row r="39603">
      <c r="A39603" s="1" t="s">
        <v>14009</v>
      </c>
    </row>
    <row r="39604">
      <c r="A39604" s="1" t="s">
        <v>14010</v>
      </c>
    </row>
    <row r="39605">
      <c r="A39605" s="1" t="s">
        <v>14011</v>
      </c>
    </row>
    <row r="39606">
      <c r="A39606" s="1" t="s">
        <v>14012</v>
      </c>
    </row>
    <row r="39607">
      <c r="A39607" s="1" t="s">
        <v>14013</v>
      </c>
    </row>
    <row r="39608">
      <c r="A39608" s="1" t="s">
        <v>14014</v>
      </c>
    </row>
    <row r="39609">
      <c r="A39609" s="1" t="s">
        <v>14015</v>
      </c>
    </row>
    <row r="39610">
      <c r="A39610" s="1" t="s">
        <v>14016</v>
      </c>
    </row>
    <row r="39611">
      <c r="A39611" s="1" t="s">
        <v>14017</v>
      </c>
    </row>
    <row r="39612">
      <c r="A39612" s="1" t="s">
        <v>14018</v>
      </c>
    </row>
    <row r="39613">
      <c r="A39613" s="1" t="s">
        <v>14019</v>
      </c>
    </row>
    <row r="39614">
      <c r="A39614" s="1" t="s">
        <v>14020</v>
      </c>
    </row>
    <row r="39615">
      <c r="A39615" s="1" t="s">
        <v>14021</v>
      </c>
    </row>
    <row r="39616">
      <c r="A39616" s="1" t="s">
        <v>14022</v>
      </c>
    </row>
    <row r="39617">
      <c r="A39617" s="1" t="s">
        <v>14023</v>
      </c>
    </row>
    <row r="39618">
      <c r="A39618" s="1" t="s">
        <v>14024</v>
      </c>
    </row>
    <row r="39619">
      <c r="A39619" s="1" t="s">
        <v>14025</v>
      </c>
    </row>
    <row r="39620">
      <c r="A39620" s="1" t="s">
        <v>14026</v>
      </c>
    </row>
    <row r="39621">
      <c r="A39621" s="1" t="s">
        <v>14027</v>
      </c>
    </row>
    <row r="39622">
      <c r="A39622" s="1" t="s">
        <v>14028</v>
      </c>
    </row>
    <row r="39623">
      <c r="A39623" s="1" t="s">
        <v>14029</v>
      </c>
    </row>
    <row r="39624">
      <c r="A39624" s="1" t="s">
        <v>14030</v>
      </c>
    </row>
    <row r="39625">
      <c r="A39625" s="1" t="s">
        <v>14031</v>
      </c>
    </row>
    <row r="39626">
      <c r="A39626" s="1" t="s">
        <v>14032</v>
      </c>
    </row>
    <row r="39627">
      <c r="A39627" s="1" t="s">
        <v>14033</v>
      </c>
    </row>
    <row r="39628">
      <c r="A39628" s="1" t="s">
        <v>14036</v>
      </c>
    </row>
    <row r="39629">
      <c r="A39629" s="1" t="s">
        <v>14037</v>
      </c>
    </row>
    <row r="39630">
      <c r="A39630" s="1" t="s">
        <v>14038</v>
      </c>
    </row>
    <row r="39631">
      <c r="A39631" s="1" t="s">
        <v>14039</v>
      </c>
    </row>
    <row r="39632">
      <c r="A39632" s="1" t="s">
        <v>14040</v>
      </c>
    </row>
    <row r="39633">
      <c r="A39633" s="1" t="s">
        <v>14041</v>
      </c>
    </row>
    <row r="39634">
      <c r="A39634" s="1" t="s">
        <v>14042</v>
      </c>
    </row>
    <row r="39635">
      <c r="A39635" s="1" t="s">
        <v>14043</v>
      </c>
    </row>
    <row r="39636">
      <c r="A39636" s="1" t="s">
        <v>14044</v>
      </c>
    </row>
    <row r="39637">
      <c r="A39637" s="1" t="s">
        <v>14045</v>
      </c>
    </row>
    <row r="39638">
      <c r="A39638" s="1" t="s">
        <v>14046</v>
      </c>
    </row>
    <row r="39639">
      <c r="A39639" s="1" t="s">
        <v>14047</v>
      </c>
    </row>
    <row r="39640">
      <c r="A39640" s="1" t="s">
        <v>14049</v>
      </c>
    </row>
    <row r="39641">
      <c r="A39641" s="1" t="s">
        <v>14050</v>
      </c>
    </row>
    <row r="39642">
      <c r="A39642" s="1">
        <v>9.0</v>
      </c>
    </row>
    <row r="39643">
      <c r="A39643" s="1" t="s">
        <v>1835</v>
      </c>
    </row>
    <row r="39644">
      <c r="A39644" s="1" t="s">
        <v>2005</v>
      </c>
    </row>
    <row r="39645">
      <c r="A39645" s="1" t="s">
        <v>2006</v>
      </c>
    </row>
    <row r="39646">
      <c r="A39646" s="1" t="s">
        <v>2007</v>
      </c>
    </row>
    <row r="39647">
      <c r="A39647" s="1" t="s">
        <v>2008</v>
      </c>
    </row>
    <row r="39648">
      <c r="A39648" s="1" t="s">
        <v>2009</v>
      </c>
    </row>
    <row r="39649">
      <c r="A39649" s="1" t="s">
        <v>2010</v>
      </c>
    </row>
    <row r="39650">
      <c r="A39650" s="1" t="s">
        <v>2011</v>
      </c>
    </row>
    <row r="39651">
      <c r="A39651" s="1" t="s">
        <v>2012</v>
      </c>
    </row>
    <row r="39652">
      <c r="A39652" s="1" t="s">
        <v>2013</v>
      </c>
    </row>
    <row r="39653">
      <c r="A39653" s="1" t="s">
        <v>2014</v>
      </c>
    </row>
    <row r="39654">
      <c r="A39654" s="1" t="s">
        <v>2015</v>
      </c>
    </row>
    <row r="39655">
      <c r="A39655" s="1" t="s">
        <v>2016</v>
      </c>
    </row>
    <row r="39656">
      <c r="A39656" s="1" t="s">
        <v>2017</v>
      </c>
    </row>
    <row r="39657">
      <c r="A39657" s="1" t="s">
        <v>1516</v>
      </c>
    </row>
    <row r="39658">
      <c r="A39658" s="1" t="s">
        <v>2018</v>
      </c>
    </row>
    <row r="39659">
      <c r="A39659" s="1" t="s">
        <v>2019</v>
      </c>
    </row>
    <row r="39660">
      <c r="A39660" s="1" t="s">
        <v>2020</v>
      </c>
    </row>
    <row r="39661">
      <c r="A39661" s="1" t="s">
        <v>2021</v>
      </c>
    </row>
    <row r="39662">
      <c r="A39662" s="1" t="s">
        <v>2022</v>
      </c>
    </row>
    <row r="39663">
      <c r="A39663" s="1" t="s">
        <v>2023</v>
      </c>
    </row>
    <row r="39664">
      <c r="A39664" s="1" t="s">
        <v>2024</v>
      </c>
    </row>
    <row r="39665">
      <c r="A39665" s="1" t="s">
        <v>2025</v>
      </c>
    </row>
    <row r="39666">
      <c r="A39666" s="1" t="s">
        <v>2026</v>
      </c>
    </row>
    <row r="39667">
      <c r="A39667" s="1" t="s">
        <v>2027</v>
      </c>
    </row>
    <row r="39668">
      <c r="A39668" s="1" t="s">
        <v>2028</v>
      </c>
    </row>
    <row r="39669">
      <c r="A39669" s="1" t="s">
        <v>2029</v>
      </c>
    </row>
    <row r="39670">
      <c r="A39670" s="1" t="s">
        <v>2030</v>
      </c>
    </row>
    <row r="39671">
      <c r="A39671" s="1" t="s">
        <v>2031</v>
      </c>
    </row>
    <row r="39672">
      <c r="A39672" s="1" t="s">
        <v>2032</v>
      </c>
    </row>
    <row r="39673">
      <c r="A39673" s="1" t="s">
        <v>2033</v>
      </c>
    </row>
    <row r="39674">
      <c r="A39674" s="1" t="s">
        <v>2034</v>
      </c>
    </row>
    <row r="39675">
      <c r="A39675" s="1" t="s">
        <v>2035</v>
      </c>
    </row>
    <row r="39676">
      <c r="A39676" s="1" t="s">
        <v>2036</v>
      </c>
    </row>
    <row r="39677">
      <c r="A39677" s="1" t="s">
        <v>2037</v>
      </c>
    </row>
    <row r="39678">
      <c r="A39678" s="1" t="s">
        <v>2038</v>
      </c>
    </row>
    <row r="39679">
      <c r="A39679" s="1" t="s">
        <v>2039</v>
      </c>
    </row>
    <row r="39680">
      <c r="A39680" s="1" t="s">
        <v>2040</v>
      </c>
    </row>
    <row r="39681">
      <c r="A39681" s="1" t="s">
        <v>2041</v>
      </c>
    </row>
    <row r="39682">
      <c r="A39682" s="1" t="s">
        <v>2042</v>
      </c>
    </row>
    <row r="39683">
      <c r="A39683" s="1" t="s">
        <v>2043</v>
      </c>
    </row>
    <row r="39684">
      <c r="A39684" s="1" t="s">
        <v>2044</v>
      </c>
    </row>
    <row r="39685">
      <c r="A39685" s="3" t="str">
        <f>)</f>
        <v>#ERROR!</v>
      </c>
    </row>
    <row r="39686">
      <c r="A39686" s="3" t="str">
        <f>e on</f>
        <v>#ERROR!</v>
      </c>
    </row>
    <row r="39687">
      <c r="A39687" s="1" t="s">
        <v>2045</v>
      </c>
    </row>
    <row r="39688">
      <c r="A39688" s="1" t="s">
        <v>2046</v>
      </c>
    </row>
    <row r="39689">
      <c r="A39689" s="1" t="s">
        <v>2047</v>
      </c>
    </row>
    <row r="39690">
      <c r="A39690" s="4" t="s">
        <v>2048</v>
      </c>
    </row>
    <row r="39691">
      <c r="A39691" s="1" t="s">
        <v>1932</v>
      </c>
    </row>
    <row r="39692">
      <c r="A39692" s="1" t="s">
        <v>2049</v>
      </c>
    </row>
    <row r="39693">
      <c r="A39693" s="1" t="s">
        <v>1934</v>
      </c>
    </row>
    <row r="39694">
      <c r="A39694" s="1" t="s">
        <v>1935</v>
      </c>
    </row>
    <row r="39695">
      <c r="A39695" s="1" t="s">
        <v>2050</v>
      </c>
    </row>
    <row r="39696">
      <c r="A39696" s="1" t="s">
        <v>2051</v>
      </c>
    </row>
    <row r="39697">
      <c r="A39697" s="1" t="s">
        <v>1835</v>
      </c>
    </row>
    <row r="39698">
      <c r="A39698" s="1" t="s">
        <v>2005</v>
      </c>
    </row>
    <row r="39699">
      <c r="A39699" s="1" t="s">
        <v>2006</v>
      </c>
    </row>
    <row r="39700">
      <c r="A39700" s="1" t="s">
        <v>2008</v>
      </c>
    </row>
    <row r="39701">
      <c r="A39701" s="1" t="s">
        <v>2009</v>
      </c>
    </row>
    <row r="39702">
      <c r="A39702" s="1" t="s">
        <v>2010</v>
      </c>
    </row>
    <row r="39703">
      <c r="A39703" s="1" t="s">
        <v>2011</v>
      </c>
    </row>
    <row r="39704">
      <c r="A39704" s="1" t="s">
        <v>2012</v>
      </c>
    </row>
    <row r="39705">
      <c r="A39705" s="1" t="s">
        <v>2013</v>
      </c>
    </row>
    <row r="39706">
      <c r="A39706" s="1" t="s">
        <v>2014</v>
      </c>
    </row>
    <row r="39707">
      <c r="A39707" s="1" t="s">
        <v>2015</v>
      </c>
    </row>
    <row r="39708">
      <c r="A39708" s="1" t="s">
        <v>2016</v>
      </c>
    </row>
    <row r="39709">
      <c r="A39709" s="1" t="s">
        <v>2017</v>
      </c>
    </row>
    <row r="39710">
      <c r="A39710" s="1" t="s">
        <v>2018</v>
      </c>
    </row>
    <row r="39711">
      <c r="A39711" s="1" t="s">
        <v>2019</v>
      </c>
    </row>
    <row r="39712">
      <c r="A39712" s="1" t="s">
        <v>2020</v>
      </c>
    </row>
    <row r="39713">
      <c r="A39713" s="1" t="s">
        <v>2021</v>
      </c>
    </row>
    <row r="39714">
      <c r="A39714" s="1" t="s">
        <v>2022</v>
      </c>
    </row>
    <row r="39715">
      <c r="A39715" s="1" t="s">
        <v>2023</v>
      </c>
    </row>
    <row r="39716">
      <c r="A39716" s="1" t="s">
        <v>2024</v>
      </c>
    </row>
    <row r="39717">
      <c r="A39717" s="1" t="s">
        <v>2025</v>
      </c>
    </row>
    <row r="39718">
      <c r="A39718" s="1" t="s">
        <v>2026</v>
      </c>
    </row>
    <row r="39719">
      <c r="A39719" s="1" t="s">
        <v>2027</v>
      </c>
    </row>
    <row r="39720">
      <c r="A39720" s="1" t="s">
        <v>2028</v>
      </c>
    </row>
    <row r="39721">
      <c r="A39721" s="1" t="s">
        <v>2029</v>
      </c>
    </row>
    <row r="39722">
      <c r="A39722" s="1" t="s">
        <v>2030</v>
      </c>
    </row>
    <row r="39723">
      <c r="A39723" s="1" t="s">
        <v>2031</v>
      </c>
    </row>
    <row r="39724">
      <c r="A39724" s="1" t="s">
        <v>2032</v>
      </c>
    </row>
    <row r="39725">
      <c r="A39725" s="1" t="s">
        <v>2033</v>
      </c>
    </row>
    <row r="39726">
      <c r="A39726" s="1" t="s">
        <v>2034</v>
      </c>
    </row>
    <row r="39727">
      <c r="A39727" s="1" t="s">
        <v>2035</v>
      </c>
    </row>
    <row r="39728">
      <c r="A39728" s="1" t="s">
        <v>2036</v>
      </c>
    </row>
    <row r="39729">
      <c r="A39729" s="1" t="s">
        <v>2037</v>
      </c>
    </row>
    <row r="39730">
      <c r="A39730" s="1" t="s">
        <v>2038</v>
      </c>
    </row>
    <row r="39731">
      <c r="A39731" s="1" t="s">
        <v>2039</v>
      </c>
    </row>
    <row r="39732">
      <c r="A39732" s="1" t="s">
        <v>2040</v>
      </c>
    </row>
    <row r="39733">
      <c r="A39733" s="1" t="s">
        <v>2041</v>
      </c>
    </row>
    <row r="39734">
      <c r="A39734" s="1" t="s">
        <v>2042</v>
      </c>
    </row>
    <row r="39735">
      <c r="A39735" s="1" t="s">
        <v>2043</v>
      </c>
    </row>
    <row r="39736">
      <c r="A39736" s="1" t="s">
        <v>2044</v>
      </c>
    </row>
    <row r="39737">
      <c r="A39737" s="3" t="str">
        <f>e on</f>
        <v>#ERROR!</v>
      </c>
    </row>
    <row r="39738">
      <c r="A39738" s="1" t="s">
        <v>2045</v>
      </c>
    </row>
    <row r="39739">
      <c r="A39739" s="1" t="s">
        <v>2046</v>
      </c>
    </row>
    <row r="39740">
      <c r="A39740" s="1" t="s">
        <v>2047</v>
      </c>
    </row>
    <row r="39741">
      <c r="A39741" s="4" t="s">
        <v>2048</v>
      </c>
    </row>
    <row r="39742">
      <c r="A39742" s="1" t="s">
        <v>1932</v>
      </c>
    </row>
    <row r="39743">
      <c r="A39743" s="1" t="s">
        <v>2049</v>
      </c>
    </row>
    <row r="39744">
      <c r="A39744" s="1" t="s">
        <v>1934</v>
      </c>
    </row>
    <row r="39745">
      <c r="A39745" s="1" t="s">
        <v>1935</v>
      </c>
    </row>
    <row r="39746">
      <c r="A39746" s="1" t="s">
        <v>2052</v>
      </c>
    </row>
    <row r="39747">
      <c r="A39747" s="1" t="s">
        <v>14051</v>
      </c>
    </row>
    <row r="39748">
      <c r="A39748" s="1">
        <v>9.0</v>
      </c>
    </row>
    <row r="39749">
      <c r="A39749" s="1" t="s">
        <v>1835</v>
      </c>
    </row>
    <row r="39750">
      <c r="A39750" s="1" t="s">
        <v>3534</v>
      </c>
    </row>
    <row r="39751">
      <c r="A39751" s="1" t="s">
        <v>14052</v>
      </c>
    </row>
    <row r="39752">
      <c r="A39752" s="3" t="str">
        <f> =o</f>
        <v>#ERROR!</v>
      </c>
    </row>
    <row r="39753">
      <c r="A39753" s="1" t="s">
        <v>14053</v>
      </c>
    </row>
    <row r="39754">
      <c r="A39754" s="1" t="s">
        <v>14054</v>
      </c>
    </row>
    <row r="39755">
      <c r="A39755" s="1" t="s">
        <v>14055</v>
      </c>
    </row>
    <row r="39756">
      <c r="A39756" s="1" t="s">
        <v>14056</v>
      </c>
    </row>
    <row r="39757">
      <c r="A39757" s="1" t="s">
        <v>14057</v>
      </c>
    </row>
    <row r="39758">
      <c r="A39758" s="1" t="s">
        <v>14058</v>
      </c>
    </row>
    <row r="39759">
      <c r="A39759" s="1" t="s">
        <v>14059</v>
      </c>
    </row>
    <row r="39760">
      <c r="A39760" s="3" t="str">
        <f/>
        <v>#ERROR!</v>
      </c>
    </row>
    <row r="39761">
      <c r="A39761" s="1" t="s">
        <v>14060</v>
      </c>
    </row>
    <row r="39762">
      <c r="A39762" s="1" t="s">
        <v>14061</v>
      </c>
    </row>
    <row r="39763">
      <c r="A39763" s="4" t="s">
        <v>14062</v>
      </c>
    </row>
    <row r="39764">
      <c r="A39764" s="1" t="s">
        <v>14063</v>
      </c>
    </row>
    <row r="39765">
      <c r="A39765" s="1" t="s">
        <v>14064</v>
      </c>
    </row>
    <row r="39766">
      <c r="A39766" s="1" t="s">
        <v>14065</v>
      </c>
    </row>
    <row r="39767">
      <c r="A39767" s="1" t="s">
        <v>14066</v>
      </c>
    </row>
    <row r="39768">
      <c r="A39768" s="1" t="s">
        <v>14067</v>
      </c>
    </row>
    <row r="39769">
      <c r="A39769" s="1" t="s">
        <v>14068</v>
      </c>
    </row>
    <row r="39770">
      <c r="A39770" s="1" t="s">
        <v>14069</v>
      </c>
    </row>
    <row r="39771">
      <c r="A39771" s="1" t="s">
        <v>14070</v>
      </c>
    </row>
    <row r="39772">
      <c r="A39772" s="1" t="s">
        <v>14071</v>
      </c>
    </row>
    <row r="39773">
      <c r="A39773" s="1" t="s">
        <v>14072</v>
      </c>
    </row>
    <row r="39774">
      <c r="A39774" s="1" t="s">
        <v>14073</v>
      </c>
    </row>
    <row r="39775">
      <c r="A39775" s="1" t="s">
        <v>14074</v>
      </c>
    </row>
    <row r="39776">
      <c r="A39776" s="1" t="s">
        <v>14075</v>
      </c>
    </row>
    <row r="39777">
      <c r="A39777" s="1" t="s">
        <v>14076</v>
      </c>
    </row>
    <row r="39778">
      <c r="A39778" s="1" t="s">
        <v>14077</v>
      </c>
    </row>
    <row r="39779">
      <c r="A39779" s="1" t="s">
        <v>14078</v>
      </c>
    </row>
    <row r="39780">
      <c r="A39780" s="1" t="s">
        <v>14079</v>
      </c>
    </row>
    <row r="39781">
      <c r="A39781" s="3" t="str">
        <f>=) WP .</f>
        <v>#ERROR!</v>
      </c>
    </row>
    <row r="39782">
      <c r="A39782" s="1" t="s">
        <v>14080</v>
      </c>
    </row>
    <row r="39783">
      <c r="A39783" s="1" t="s">
        <v>14081</v>
      </c>
    </row>
    <row r="39784">
      <c r="A39784" s="1" t="s">
        <v>14082</v>
      </c>
    </row>
    <row r="39785">
      <c r="A39785" s="1" t="s">
        <v>14083</v>
      </c>
    </row>
    <row r="39786">
      <c r="A39786" s="1" t="s">
        <v>14084</v>
      </c>
    </row>
    <row r="39787">
      <c r="A39787" s="1" t="s">
        <v>1950</v>
      </c>
    </row>
    <row r="39788">
      <c r="A39788" s="1" t="s">
        <v>14085</v>
      </c>
    </row>
    <row r="39789">
      <c r="A39789" s="1" t="s">
        <v>14086</v>
      </c>
    </row>
    <row r="39790">
      <c r="A39790" s="1" t="s">
        <v>14087</v>
      </c>
    </row>
    <row r="39791">
      <c r="A39791" s="1" t="s">
        <v>14088</v>
      </c>
    </row>
    <row r="39792">
      <c r="A39792" s="1" t="s">
        <v>14089</v>
      </c>
    </row>
    <row r="39793">
      <c r="A39793" s="1" t="s">
        <v>14090</v>
      </c>
    </row>
    <row r="39794">
      <c r="A39794" s="1" t="s">
        <v>14091</v>
      </c>
    </row>
    <row r="39795">
      <c r="A39795" s="1" t="s">
        <v>14092</v>
      </c>
    </row>
    <row r="39796">
      <c r="A39796" s="1" t="s">
        <v>14093</v>
      </c>
    </row>
    <row r="39797">
      <c r="A39797" s="1" t="s">
        <v>14094</v>
      </c>
    </row>
    <row r="39798">
      <c r="A39798" s="1" t="s">
        <v>14095</v>
      </c>
    </row>
    <row r="39799">
      <c r="A39799" s="1" t="s">
        <v>14096</v>
      </c>
    </row>
    <row r="39800">
      <c r="A39800" s="1" t="s">
        <v>14097</v>
      </c>
    </row>
    <row r="39801">
      <c r="A39801" s="1" t="s">
        <v>14098</v>
      </c>
    </row>
    <row r="39802">
      <c r="A39802" s="1" t="s">
        <v>14099</v>
      </c>
    </row>
    <row r="39803">
      <c r="A39803" s="1" t="s">
        <v>14100</v>
      </c>
    </row>
    <row r="39804">
      <c r="A39804" s="1" t="s">
        <v>14101</v>
      </c>
    </row>
    <row r="39805">
      <c r="A39805" s="1" t="s">
        <v>14102</v>
      </c>
    </row>
    <row r="39806">
      <c r="A39806" s="1" t="s">
        <v>14103</v>
      </c>
    </row>
    <row r="39807">
      <c r="A39807" s="1" t="s">
        <v>14104</v>
      </c>
    </row>
    <row r="39808">
      <c r="A39808" s="1" t="s">
        <v>14105</v>
      </c>
    </row>
    <row r="39809">
      <c r="A39809" s="1" t="s">
        <v>14106</v>
      </c>
    </row>
    <row r="39810">
      <c r="A39810" s="1" t="s">
        <v>14107</v>
      </c>
    </row>
    <row r="39811">
      <c r="A39811" s="1" t="s">
        <v>14108</v>
      </c>
    </row>
    <row r="39812">
      <c r="A39812" s="1" t="s">
        <v>14109</v>
      </c>
    </row>
    <row r="39813">
      <c r="A39813" s="1" t="s">
        <v>14052</v>
      </c>
    </row>
    <row r="39814">
      <c r="A39814" s="3" t="str">
        <f> =o</f>
        <v>#ERROR!</v>
      </c>
    </row>
    <row r="39815">
      <c r="A39815" s="1" t="s">
        <v>14053</v>
      </c>
    </row>
    <row r="39816">
      <c r="A39816" s="1" t="s">
        <v>14054</v>
      </c>
    </row>
    <row r="39817">
      <c r="A39817" s="1" t="s">
        <v>14055</v>
      </c>
    </row>
    <row r="39818">
      <c r="A39818" s="1" t="s">
        <v>14056</v>
      </c>
    </row>
    <row r="39819">
      <c r="A39819" s="1" t="s">
        <v>14057</v>
      </c>
    </row>
    <row r="39820">
      <c r="A39820" s="1" t="s">
        <v>14058</v>
      </c>
    </row>
    <row r="39821">
      <c r="A39821" s="1" t="s">
        <v>14059</v>
      </c>
    </row>
    <row r="39822">
      <c r="A39822" s="1" t="s">
        <v>14060</v>
      </c>
    </row>
    <row r="39823">
      <c r="A39823" s="1" t="s">
        <v>14061</v>
      </c>
    </row>
    <row r="39824">
      <c r="A39824" s="4" t="s">
        <v>14062</v>
      </c>
    </row>
    <row r="39825">
      <c r="A39825" s="1" t="s">
        <v>14063</v>
      </c>
    </row>
    <row r="39826">
      <c r="A39826" s="1" t="s">
        <v>14064</v>
      </c>
    </row>
    <row r="39827">
      <c r="A39827" s="1" t="s">
        <v>14065</v>
      </c>
    </row>
    <row r="39828">
      <c r="A39828" s="1" t="s">
        <v>14066</v>
      </c>
    </row>
    <row r="39829">
      <c r="A39829" s="1" t="s">
        <v>14067</v>
      </c>
    </row>
    <row r="39830">
      <c r="A39830" s="1" t="s">
        <v>14068</v>
      </c>
    </row>
    <row r="39831">
      <c r="A39831" s="1" t="s">
        <v>14069</v>
      </c>
    </row>
    <row r="39832">
      <c r="A39832" s="1" t="s">
        <v>14070</v>
      </c>
    </row>
    <row r="39833">
      <c r="A39833" s="1" t="s">
        <v>14071</v>
      </c>
    </row>
    <row r="39834">
      <c r="A39834" s="1" t="s">
        <v>14073</v>
      </c>
    </row>
    <row r="39835">
      <c r="A39835" s="1" t="s">
        <v>14075</v>
      </c>
    </row>
    <row r="39836">
      <c r="A39836" s="1" t="s">
        <v>14076</v>
      </c>
    </row>
    <row r="39837">
      <c r="A39837" s="1" t="s">
        <v>14077</v>
      </c>
    </row>
    <row r="39838">
      <c r="A39838" s="1" t="s">
        <v>14078</v>
      </c>
    </row>
    <row r="39839">
      <c r="A39839" s="3" t="str">
        <f>=) WP .</f>
        <v>#ERROR!</v>
      </c>
    </row>
    <row r="39840">
      <c r="A39840" s="1" t="s">
        <v>14081</v>
      </c>
    </row>
    <row r="39841">
      <c r="A39841" s="1" t="s">
        <v>14082</v>
      </c>
    </row>
    <row r="39842">
      <c r="A39842" s="1" t="s">
        <v>14083</v>
      </c>
    </row>
    <row r="39843">
      <c r="A39843" s="1" t="s">
        <v>14084</v>
      </c>
    </row>
    <row r="39844">
      <c r="A39844" s="1" t="s">
        <v>1950</v>
      </c>
    </row>
    <row r="39845">
      <c r="A39845" s="1" t="s">
        <v>14085</v>
      </c>
    </row>
    <row r="39846">
      <c r="A39846" s="1" t="s">
        <v>14086</v>
      </c>
    </row>
    <row r="39847">
      <c r="A39847" s="1" t="s">
        <v>14087</v>
      </c>
    </row>
    <row r="39848">
      <c r="A39848" s="1" t="s">
        <v>14088</v>
      </c>
    </row>
    <row r="39849">
      <c r="A39849" s="1" t="s">
        <v>14089</v>
      </c>
    </row>
    <row r="39850">
      <c r="A39850" s="1" t="s">
        <v>14090</v>
      </c>
    </row>
    <row r="39851">
      <c r="A39851" s="1" t="s">
        <v>14091</v>
      </c>
    </row>
    <row r="39852">
      <c r="A39852" s="1" t="s">
        <v>14092</v>
      </c>
    </row>
    <row r="39853">
      <c r="A39853" s="1" t="s">
        <v>14093</v>
      </c>
    </row>
    <row r="39854">
      <c r="A39854" s="1" t="s">
        <v>14094</v>
      </c>
    </row>
    <row r="39855">
      <c r="A39855" s="1" t="s">
        <v>14095</v>
      </c>
    </row>
    <row r="39856">
      <c r="A39856" s="1" t="s">
        <v>14096</v>
      </c>
    </row>
    <row r="39857">
      <c r="A39857" s="1" t="s">
        <v>14097</v>
      </c>
    </row>
    <row r="39858">
      <c r="A39858" s="1" t="s">
        <v>14098</v>
      </c>
    </row>
    <row r="39859">
      <c r="A39859" s="1" t="s">
        <v>14099</v>
      </c>
    </row>
    <row r="39860">
      <c r="A39860" s="1" t="s">
        <v>14100</v>
      </c>
    </row>
    <row r="39861">
      <c r="A39861" s="1" t="s">
        <v>14101</v>
      </c>
    </row>
    <row r="39862">
      <c r="A39862" s="1" t="s">
        <v>14102</v>
      </c>
    </row>
    <row r="39863">
      <c r="A39863" s="1" t="s">
        <v>14103</v>
      </c>
    </row>
    <row r="39864">
      <c r="A39864" s="1" t="s">
        <v>14104</v>
      </c>
    </row>
    <row r="39865">
      <c r="A39865" s="1" t="s">
        <v>14105</v>
      </c>
    </row>
    <row r="39866">
      <c r="A39866" s="1" t="s">
        <v>14110</v>
      </c>
    </row>
    <row r="39867">
      <c r="A39867" s="1" t="s">
        <v>14107</v>
      </c>
    </row>
    <row r="39868">
      <c r="A39868" s="1" t="s">
        <v>14108</v>
      </c>
    </row>
    <row r="39869">
      <c r="A39869" s="1" t="s">
        <v>14111</v>
      </c>
    </row>
    <row r="39870">
      <c r="A39870" s="1" t="s">
        <v>14112</v>
      </c>
    </row>
    <row r="39871">
      <c r="A39871" s="1">
        <v>9.0</v>
      </c>
    </row>
    <row r="39872">
      <c r="A39872" s="1" t="s">
        <v>1914</v>
      </c>
    </row>
    <row r="39873">
      <c r="A39873" s="1" t="s">
        <v>1915</v>
      </c>
    </row>
    <row r="39874">
      <c r="A39874" s="1" t="s">
        <v>1916</v>
      </c>
    </row>
    <row r="39875">
      <c r="A39875" s="1" t="s">
        <v>1917</v>
      </c>
    </row>
    <row r="39876">
      <c r="A39876" s="1" t="s">
        <v>1918</v>
      </c>
    </row>
    <row r="39877">
      <c r="A39877" s="1" t="s">
        <v>1919</v>
      </c>
    </row>
    <row r="39878">
      <c r="A39878" s="1" t="s">
        <v>1920</v>
      </c>
    </row>
    <row r="39879">
      <c r="A39879" s="1" t="s">
        <v>1921</v>
      </c>
    </row>
    <row r="39880">
      <c r="A39880" s="1">
        <v>2.0</v>
      </c>
    </row>
    <row r="39881">
      <c r="A39881" s="1" t="s">
        <v>1922</v>
      </c>
    </row>
    <row r="39882">
      <c r="A39882" s="1" t="s">
        <v>1923</v>
      </c>
    </row>
    <row r="39883">
      <c r="A39883" s="1" t="s">
        <v>1924</v>
      </c>
    </row>
    <row r="39884">
      <c r="A39884" s="1" t="s">
        <v>1925</v>
      </c>
    </row>
    <row r="39885">
      <c r="A39885" s="1" t="s">
        <v>1926</v>
      </c>
    </row>
    <row r="39886">
      <c r="A39886" s="1" t="s">
        <v>1927</v>
      </c>
    </row>
    <row r="39887">
      <c r="A39887" s="1" t="s">
        <v>1928</v>
      </c>
    </row>
    <row r="39888">
      <c r="A39888" s="1" t="s">
        <v>1929</v>
      </c>
    </row>
    <row r="39889">
      <c r="A39889" s="1" t="s">
        <v>1930</v>
      </c>
    </row>
    <row r="39890">
      <c r="A39890" s="1" t="s">
        <v>1931</v>
      </c>
    </row>
    <row r="39891">
      <c r="A39891" s="1" t="s">
        <v>1932</v>
      </c>
    </row>
    <row r="39892">
      <c r="A39892" s="1" t="s">
        <v>1933</v>
      </c>
    </row>
    <row r="39893">
      <c r="A39893" s="1" t="s">
        <v>1934</v>
      </c>
    </row>
    <row r="39894">
      <c r="A39894" s="1" t="s">
        <v>1935</v>
      </c>
    </row>
    <row r="39895">
      <c r="A39895" s="1" t="s">
        <v>1481</v>
      </c>
    </row>
    <row r="39896">
      <c r="A39896" s="1" t="s">
        <v>1936</v>
      </c>
    </row>
    <row r="39897">
      <c r="A39897" s="3" t="str">
        <f/>
        <v>#ERROR!</v>
      </c>
    </row>
    <row r="39898">
      <c r="A39898" s="1" t="s">
        <v>1937</v>
      </c>
    </row>
    <row r="39899">
      <c r="A39899" s="1" t="s">
        <v>1938</v>
      </c>
    </row>
    <row r="39900">
      <c r="A39900" s="1" t="s">
        <v>1939</v>
      </c>
    </row>
    <row r="39901">
      <c r="A39901" s="1" t="s">
        <v>1940</v>
      </c>
    </row>
    <row r="39902">
      <c r="A39902" s="1" t="s">
        <v>1941</v>
      </c>
    </row>
    <row r="39903">
      <c r="A39903" s="1" t="s">
        <v>1942</v>
      </c>
    </row>
    <row r="39904">
      <c r="A39904" s="1" t="s">
        <v>1943</v>
      </c>
    </row>
    <row r="39905">
      <c r="A39905" s="1" t="s">
        <v>1944</v>
      </c>
    </row>
    <row r="39906">
      <c r="A39906" s="1" t="s">
        <v>1945</v>
      </c>
    </row>
    <row r="39907">
      <c r="A39907" s="1" t="s">
        <v>1946</v>
      </c>
    </row>
    <row r="39908">
      <c r="A39908" s="1" t="s">
        <v>1947</v>
      </c>
    </row>
    <row r="39909">
      <c r="A39909" s="1" t="s">
        <v>1948</v>
      </c>
    </row>
    <row r="39910">
      <c r="A39910" s="1" t="s">
        <v>1949</v>
      </c>
    </row>
    <row r="39911">
      <c r="A39911" s="1" t="s">
        <v>1950</v>
      </c>
    </row>
    <row r="39912">
      <c r="A39912" s="1" t="s">
        <v>1951</v>
      </c>
    </row>
    <row r="39913">
      <c r="A39913" s="1" t="s">
        <v>1952</v>
      </c>
    </row>
    <row r="39914">
      <c r="A39914" s="1" t="s">
        <v>1953</v>
      </c>
    </row>
    <row r="39915">
      <c r="A39915" s="1" t="s">
        <v>1954</v>
      </c>
    </row>
    <row r="39916">
      <c r="A39916" s="1" t="s">
        <v>1955</v>
      </c>
    </row>
    <row r="39917">
      <c r="A39917" s="3" t="str">
        <f>== I'm really sorry for hitting you Craig. 1 \'m really sorry for hitting you Craig. |</f>
        <v>#ERROR!</v>
      </c>
    </row>
    <row r="39918">
      <c r="A39918" s="1" t="s">
        <v>1956</v>
      </c>
    </row>
    <row r="39919">
      <c r="A39919" s="1" t="s">
        <v>1957</v>
      </c>
    </row>
    <row r="39920">
      <c r="A39920" s="1" t="s">
        <v>1958</v>
      </c>
    </row>
    <row r="39921">
      <c r="A39921" s="1" t="s">
        <v>1959</v>
      </c>
    </row>
    <row r="39922">
      <c r="A39922" s="1" t="s">
        <v>1960</v>
      </c>
    </row>
    <row r="39923">
      <c r="A39923" s="1" t="s">
        <v>1961</v>
      </c>
    </row>
    <row r="39924">
      <c r="A39924" s="3" t="str">
        <f/>
        <v>#ERROR!</v>
      </c>
    </row>
    <row r="39925">
      <c r="A39925" s="1" t="s">
        <v>1962</v>
      </c>
    </row>
    <row r="39926">
      <c r="A39926" s="1" t="s">
        <v>1963</v>
      </c>
    </row>
    <row r="39927">
      <c r="A39927" s="1" t="s">
        <v>1964</v>
      </c>
    </row>
    <row r="39928">
      <c r="A39928" s="1" t="s">
        <v>1965</v>
      </c>
    </row>
    <row r="39929">
      <c r="A39929" s="1" t="s">
        <v>1966</v>
      </c>
    </row>
    <row r="39930">
      <c r="A39930" s="1" t="s">
        <v>1967</v>
      </c>
    </row>
    <row r="39931">
      <c r="A39931" s="1" t="s">
        <v>1968</v>
      </c>
    </row>
    <row r="39932">
      <c r="A39932" s="1" t="s">
        <v>1969</v>
      </c>
    </row>
    <row r="39933">
      <c r="A39933" s="1" t="s">
        <v>1970</v>
      </c>
    </row>
    <row r="39934">
      <c r="A39934" s="1" t="s">
        <v>1971</v>
      </c>
    </row>
    <row r="39935">
      <c r="A39935" s="1" t="s">
        <v>1972</v>
      </c>
    </row>
    <row r="39936">
      <c r="A39936" s="1" t="s">
        <v>1973</v>
      </c>
    </row>
    <row r="39937">
      <c r="A39937" s="1" t="s">
        <v>1915</v>
      </c>
    </row>
    <row r="39938">
      <c r="A39938" s="1" t="s">
        <v>1916</v>
      </c>
    </row>
    <row r="39939">
      <c r="A39939" s="1" t="s">
        <v>1917</v>
      </c>
    </row>
    <row r="39940">
      <c r="A39940" s="1" t="s">
        <v>1919</v>
      </c>
    </row>
    <row r="39941">
      <c r="A39941" s="1" t="s">
        <v>1920</v>
      </c>
    </row>
    <row r="39942">
      <c r="A39942" s="1" t="s">
        <v>1921</v>
      </c>
    </row>
    <row r="39943">
      <c r="A39943" s="1" t="s">
        <v>1922</v>
      </c>
    </row>
    <row r="39944">
      <c r="A39944" s="1" t="s">
        <v>1923</v>
      </c>
    </row>
    <row r="39945">
      <c r="A39945" s="1" t="s">
        <v>1924</v>
      </c>
    </row>
    <row r="39946">
      <c r="A39946" s="1" t="s">
        <v>1925</v>
      </c>
    </row>
    <row r="39947">
      <c r="A39947" s="1" t="s">
        <v>1926</v>
      </c>
    </row>
    <row r="39948">
      <c r="A39948" s="1" t="s">
        <v>1927</v>
      </c>
    </row>
    <row r="39949">
      <c r="A39949" s="1" t="s">
        <v>1928</v>
      </c>
    </row>
    <row r="39950">
      <c r="A39950" s="1" t="s">
        <v>1929</v>
      </c>
    </row>
    <row r="39951">
      <c r="A39951" s="1" t="s">
        <v>1930</v>
      </c>
    </row>
    <row r="39952">
      <c r="A39952" s="1" t="s">
        <v>1931</v>
      </c>
    </row>
    <row r="39953">
      <c r="A39953" s="1" t="s">
        <v>1932</v>
      </c>
    </row>
    <row r="39954">
      <c r="A39954" s="1" t="s">
        <v>1933</v>
      </c>
    </row>
    <row r="39955">
      <c r="A39955" s="1" t="s">
        <v>1934</v>
      </c>
    </row>
    <row r="39956">
      <c r="A39956" s="1" t="s">
        <v>1935</v>
      </c>
    </row>
    <row r="39957">
      <c r="A39957" s="1" t="s">
        <v>1936</v>
      </c>
    </row>
    <row r="39958">
      <c r="A39958" s="1" t="s">
        <v>1938</v>
      </c>
    </row>
    <row r="39959">
      <c r="A39959" s="1" t="s">
        <v>1939</v>
      </c>
    </row>
    <row r="39960">
      <c r="A39960" s="1" t="s">
        <v>1940</v>
      </c>
    </row>
    <row r="39961">
      <c r="A39961" s="1" t="s">
        <v>1941</v>
      </c>
    </row>
    <row r="39962">
      <c r="A39962" s="1" t="s">
        <v>1943</v>
      </c>
    </row>
    <row r="39963">
      <c r="A39963" s="1" t="s">
        <v>1944</v>
      </c>
    </row>
    <row r="39964">
      <c r="A39964" s="1" t="s">
        <v>1945</v>
      </c>
    </row>
    <row r="39965">
      <c r="A39965" s="1" t="s">
        <v>1947</v>
      </c>
    </row>
    <row r="39966">
      <c r="A39966" s="1" t="s">
        <v>1948</v>
      </c>
    </row>
    <row r="39967">
      <c r="A39967" s="1" t="s">
        <v>1949</v>
      </c>
    </row>
    <row r="39968">
      <c r="A39968" s="1" t="s">
        <v>1950</v>
      </c>
    </row>
    <row r="39969">
      <c r="A39969" s="1" t="s">
        <v>1951</v>
      </c>
    </row>
    <row r="39970">
      <c r="A39970" s="1" t="s">
        <v>1952</v>
      </c>
    </row>
    <row r="39971">
      <c r="A39971" s="1" t="s">
        <v>1953</v>
      </c>
    </row>
    <row r="39972">
      <c r="A39972" s="1" t="s">
        <v>1954</v>
      </c>
    </row>
    <row r="39973">
      <c r="A39973" s="1" t="s">
        <v>1955</v>
      </c>
    </row>
    <row r="39974">
      <c r="A39974" s="3" t="str">
        <f>== I'm really sorry for hitting you Craig. 1 \'m really sorry for hitting you Craig. |</f>
        <v>#ERROR!</v>
      </c>
    </row>
    <row r="39975">
      <c r="A39975" s="1" t="s">
        <v>1956</v>
      </c>
    </row>
    <row r="39976">
      <c r="A39976" s="1" t="s">
        <v>1957</v>
      </c>
    </row>
    <row r="39977">
      <c r="A39977" s="1" t="s">
        <v>1958</v>
      </c>
    </row>
    <row r="39978">
      <c r="A39978" s="1" t="s">
        <v>1959</v>
      </c>
    </row>
    <row r="39979">
      <c r="A39979" s="1" t="s">
        <v>1960</v>
      </c>
    </row>
    <row r="39980">
      <c r="A39980" s="1" t="s">
        <v>1961</v>
      </c>
    </row>
    <row r="39981">
      <c r="A39981" s="1" t="s">
        <v>1962</v>
      </c>
    </row>
    <row r="39982">
      <c r="A39982" s="1" t="s">
        <v>1964</v>
      </c>
    </row>
    <row r="39983">
      <c r="A39983" s="1" t="s">
        <v>1965</v>
      </c>
    </row>
    <row r="39984">
      <c r="A39984" s="1" t="s">
        <v>1966</v>
      </c>
    </row>
    <row r="39985">
      <c r="A39985" s="1" t="s">
        <v>1967</v>
      </c>
    </row>
    <row r="39986">
      <c r="A39986" s="1" t="s">
        <v>1968</v>
      </c>
    </row>
    <row r="39987">
      <c r="A39987" s="1" t="s">
        <v>1969</v>
      </c>
    </row>
    <row r="39988">
      <c r="A39988" s="1" t="s">
        <v>1970</v>
      </c>
    </row>
    <row r="39989">
      <c r="A39989" s="1" t="s">
        <v>1971</v>
      </c>
    </row>
    <row r="39990">
      <c r="A39990" s="1" t="s">
        <v>1972</v>
      </c>
    </row>
    <row r="39991">
      <c r="A39991" s="1" t="s">
        <v>1974</v>
      </c>
    </row>
    <row r="39992">
      <c r="A39992" s="1" t="s">
        <v>14113</v>
      </c>
    </row>
    <row r="39993">
      <c r="A39993" s="1" t="s">
        <v>14114</v>
      </c>
    </row>
    <row r="39994">
      <c r="A39994" s="1" t="s">
        <v>14115</v>
      </c>
    </row>
    <row r="39995">
      <c r="A39995" s="1" t="s">
        <v>14116</v>
      </c>
    </row>
    <row r="39996">
      <c r="A39996" s="1" t="s">
        <v>14117</v>
      </c>
    </row>
    <row r="39997">
      <c r="A39997" s="3" t="str">
        <f> a ie J</f>
        <v>#ERROR!</v>
      </c>
    </row>
    <row r="39998">
      <c r="A39998" s="1" t="s">
        <v>14118</v>
      </c>
    </row>
    <row r="39999">
      <c r="A39999" s="1" t="s">
        <v>14119</v>
      </c>
    </row>
    <row r="40000">
      <c r="A40000" s="1" t="s">
        <v>14120</v>
      </c>
    </row>
    <row r="40001">
      <c r="A40001" s="1" t="s">
        <v>14121</v>
      </c>
    </row>
    <row r="40002">
      <c r="A40002" s="1" t="s">
        <v>14122</v>
      </c>
    </row>
    <row r="40003">
      <c r="A40003" s="1" t="s">
        <v>14123</v>
      </c>
    </row>
    <row r="40004">
      <c r="A40004" s="1" t="s">
        <v>14124</v>
      </c>
    </row>
    <row r="40005">
      <c r="A40005" s="1" t="s">
        <v>14125</v>
      </c>
    </row>
    <row r="40006">
      <c r="A40006" s="1" t="s">
        <v>14126</v>
      </c>
    </row>
    <row r="40007">
      <c r="A40007" s="1" t="s">
        <v>14127</v>
      </c>
    </row>
    <row r="40008">
      <c r="A40008" s="1" t="s">
        <v>14128</v>
      </c>
    </row>
    <row r="40009">
      <c r="A40009" s="1" t="s">
        <v>14129</v>
      </c>
    </row>
    <row r="40010">
      <c r="A40010" s="1" t="s">
        <v>14130</v>
      </c>
    </row>
    <row r="40011">
      <c r="A40011" s="1" t="s">
        <v>14131</v>
      </c>
    </row>
    <row r="40012">
      <c r="A40012" s="1" t="s">
        <v>2999</v>
      </c>
    </row>
    <row r="40013">
      <c r="A40013" s="1" t="s">
        <v>14132</v>
      </c>
    </row>
    <row r="40014">
      <c r="A40014" s="1" t="s">
        <v>14133</v>
      </c>
    </row>
    <row r="40015">
      <c r="A40015" s="1" t="s">
        <v>14134</v>
      </c>
    </row>
    <row r="40016">
      <c r="A40016" s="1" t="s">
        <v>14135</v>
      </c>
    </row>
    <row r="40017">
      <c r="A40017" s="1" t="s">
        <v>14136</v>
      </c>
    </row>
    <row r="40018">
      <c r="A40018" s="1" t="s">
        <v>14137</v>
      </c>
    </row>
    <row r="40019">
      <c r="A40019" s="1" t="s">
        <v>14138</v>
      </c>
    </row>
    <row r="40020">
      <c r="A40020" s="1" t="s">
        <v>14139</v>
      </c>
    </row>
    <row r="40021">
      <c r="A40021" s="1" t="s">
        <v>14140</v>
      </c>
    </row>
    <row r="40022">
      <c r="A40022" s="1" t="s">
        <v>14141</v>
      </c>
    </row>
    <row r="40023">
      <c r="A40023" s="1" t="s">
        <v>14142</v>
      </c>
    </row>
    <row r="40024">
      <c r="A40024" s="1" t="s">
        <v>14143</v>
      </c>
    </row>
    <row r="40025">
      <c r="A40025" s="1" t="s">
        <v>14144</v>
      </c>
    </row>
    <row r="40026">
      <c r="A40026" s="1" t="s">
        <v>14145</v>
      </c>
    </row>
    <row r="40027">
      <c r="A40027" s="1" t="s">
        <v>14146</v>
      </c>
    </row>
    <row r="40028">
      <c r="A40028" s="1" t="s">
        <v>14147</v>
      </c>
    </row>
    <row r="40029">
      <c r="A40029" s="1" t="s">
        <v>14148</v>
      </c>
    </row>
    <row r="40030">
      <c r="A40030" s="1" t="s">
        <v>14149</v>
      </c>
    </row>
    <row r="40031">
      <c r="A40031" s="1" t="s">
        <v>14150</v>
      </c>
    </row>
    <row r="40032">
      <c r="A40032" s="1" t="s">
        <v>14151</v>
      </c>
    </row>
    <row r="40033">
      <c r="A40033" s="1" t="s">
        <v>14152</v>
      </c>
    </row>
    <row r="40034">
      <c r="A40034" s="1" t="s">
        <v>14153</v>
      </c>
    </row>
    <row r="40035">
      <c r="A40035" s="1" t="s">
        <v>14154</v>
      </c>
    </row>
    <row r="40036">
      <c r="A40036" s="1" t="s">
        <v>14155</v>
      </c>
    </row>
    <row r="40037">
      <c r="A40037" s="1" t="s">
        <v>14156</v>
      </c>
    </row>
    <row r="40038">
      <c r="A40038" s="1" t="s">
        <v>14157</v>
      </c>
    </row>
    <row r="40039">
      <c r="A40039" s="1" t="s">
        <v>14158</v>
      </c>
    </row>
    <row r="40040">
      <c r="A40040" s="1" t="s">
        <v>14159</v>
      </c>
    </row>
    <row r="40041">
      <c r="A40041" s="1" t="s">
        <v>14160</v>
      </c>
    </row>
    <row r="40042">
      <c r="A40042" s="1" t="s">
        <v>14161</v>
      </c>
    </row>
    <row r="40043">
      <c r="A40043" s="1" t="s">
        <v>14162</v>
      </c>
    </row>
    <row r="40044">
      <c r="A40044" s="1" t="s">
        <v>14163</v>
      </c>
    </row>
    <row r="40045">
      <c r="A40045" s="1" t="s">
        <v>14164</v>
      </c>
    </row>
    <row r="40046">
      <c r="A40046" s="1" t="s">
        <v>14165</v>
      </c>
    </row>
    <row r="40047">
      <c r="A40047" s="1" t="s">
        <v>14166</v>
      </c>
    </row>
    <row r="40048">
      <c r="A40048" s="1" t="s">
        <v>14167</v>
      </c>
    </row>
    <row r="40049">
      <c r="A40049" s="1" t="s">
        <v>14168</v>
      </c>
    </row>
    <row r="40050">
      <c r="A40050" s="1" t="s">
        <v>14169</v>
      </c>
    </row>
    <row r="40051">
      <c r="A40051" s="1" t="s">
        <v>14170</v>
      </c>
    </row>
    <row r="40052">
      <c r="A40052" s="1" t="s">
        <v>14171</v>
      </c>
    </row>
    <row r="40053">
      <c r="A40053" s="1" t="s">
        <v>14172</v>
      </c>
    </row>
    <row r="40054">
      <c r="A40054" s="1" t="s">
        <v>14173</v>
      </c>
    </row>
    <row r="40055">
      <c r="A40055" s="1" t="s">
        <v>14174</v>
      </c>
    </row>
    <row r="40056">
      <c r="A40056" s="1" t="s">
        <v>14175</v>
      </c>
    </row>
    <row r="40057">
      <c r="A40057" s="1" t="s">
        <v>14176</v>
      </c>
    </row>
    <row r="40058">
      <c r="A40058" s="1" t="s">
        <v>14177</v>
      </c>
    </row>
    <row r="40059">
      <c r="A40059" s="1" t="s">
        <v>14114</v>
      </c>
    </row>
    <row r="40060">
      <c r="A40060" s="1" t="s">
        <v>14115</v>
      </c>
    </row>
    <row r="40061">
      <c r="A40061" s="1" t="s">
        <v>14116</v>
      </c>
    </row>
    <row r="40062">
      <c r="A40062" s="1" t="s">
        <v>14117</v>
      </c>
    </row>
    <row r="40063">
      <c r="A40063" s="3" t="str">
        <f> a ie J</f>
        <v>#ERROR!</v>
      </c>
    </row>
    <row r="40064">
      <c r="A40064" s="1" t="s">
        <v>14118</v>
      </c>
    </row>
    <row r="40065">
      <c r="A40065" s="1" t="s">
        <v>14119</v>
      </c>
    </row>
    <row r="40066">
      <c r="A40066" s="1" t="s">
        <v>14120</v>
      </c>
    </row>
    <row r="40067">
      <c r="A40067" s="1" t="s">
        <v>14121</v>
      </c>
    </row>
    <row r="40068">
      <c r="A40068" s="1" t="s">
        <v>14122</v>
      </c>
    </row>
    <row r="40069">
      <c r="A40069" s="1" t="s">
        <v>14123</v>
      </c>
    </row>
    <row r="40070">
      <c r="A40070" s="1" t="s">
        <v>14124</v>
      </c>
    </row>
    <row r="40071">
      <c r="A40071" s="1" t="s">
        <v>14125</v>
      </c>
    </row>
    <row r="40072">
      <c r="A40072" s="1" t="s">
        <v>14126</v>
      </c>
    </row>
    <row r="40073">
      <c r="A40073" s="1" t="s">
        <v>14127</v>
      </c>
    </row>
    <row r="40074">
      <c r="A40074" s="1" t="s">
        <v>14128</v>
      </c>
    </row>
    <row r="40075">
      <c r="A40075" s="1" t="s">
        <v>14129</v>
      </c>
    </row>
    <row r="40076">
      <c r="A40076" s="1" t="s">
        <v>14130</v>
      </c>
    </row>
    <row r="40077">
      <c r="A40077" s="1" t="s">
        <v>14131</v>
      </c>
    </row>
    <row r="40078">
      <c r="A40078" s="1" t="s">
        <v>2999</v>
      </c>
    </row>
    <row r="40079">
      <c r="A40079" s="1" t="s">
        <v>14132</v>
      </c>
    </row>
    <row r="40080">
      <c r="A40080" s="1" t="s">
        <v>14133</v>
      </c>
    </row>
    <row r="40081">
      <c r="A40081" s="1" t="s">
        <v>14134</v>
      </c>
    </row>
    <row r="40082">
      <c r="A40082" s="1" t="s">
        <v>14135</v>
      </c>
    </row>
    <row r="40083">
      <c r="A40083" s="1" t="s">
        <v>14136</v>
      </c>
    </row>
    <row r="40084">
      <c r="A40084" s="1" t="s">
        <v>14137</v>
      </c>
    </row>
    <row r="40085">
      <c r="A40085" s="1" t="s">
        <v>14138</v>
      </c>
    </row>
    <row r="40086">
      <c r="A40086" s="1" t="s">
        <v>14139</v>
      </c>
    </row>
    <row r="40087">
      <c r="A40087" s="1" t="s">
        <v>14140</v>
      </c>
    </row>
    <row r="40088">
      <c r="A40088" s="1" t="s">
        <v>14141</v>
      </c>
    </row>
    <row r="40089">
      <c r="A40089" s="1" t="s">
        <v>14142</v>
      </c>
    </row>
    <row r="40090">
      <c r="A40090" s="1" t="s">
        <v>14143</v>
      </c>
    </row>
    <row r="40091">
      <c r="A40091" s="1" t="s">
        <v>14144</v>
      </c>
    </row>
    <row r="40092">
      <c r="A40092" s="1" t="s">
        <v>14145</v>
      </c>
    </row>
    <row r="40093">
      <c r="A40093" s="1" t="s">
        <v>14146</v>
      </c>
    </row>
    <row r="40094">
      <c r="A40094" s="1" t="s">
        <v>14147</v>
      </c>
    </row>
    <row r="40095">
      <c r="A40095" s="1" t="s">
        <v>14148</v>
      </c>
    </row>
    <row r="40096">
      <c r="A40096" s="1" t="s">
        <v>14149</v>
      </c>
    </row>
    <row r="40097">
      <c r="A40097" s="1" t="s">
        <v>14151</v>
      </c>
    </row>
    <row r="40098">
      <c r="A40098" s="1" t="s">
        <v>14152</v>
      </c>
    </row>
    <row r="40099">
      <c r="A40099" s="1" t="s">
        <v>14153</v>
      </c>
    </row>
    <row r="40100">
      <c r="A40100" s="1" t="s">
        <v>14154</v>
      </c>
    </row>
    <row r="40101">
      <c r="A40101" s="1" t="s">
        <v>14155</v>
      </c>
    </row>
    <row r="40102">
      <c r="A40102" s="1" t="s">
        <v>14156</v>
      </c>
    </row>
    <row r="40103">
      <c r="A40103" s="1" t="s">
        <v>14157</v>
      </c>
    </row>
    <row r="40104">
      <c r="A40104" s="1" t="s">
        <v>14158</v>
      </c>
    </row>
    <row r="40105">
      <c r="A40105" s="1" t="s">
        <v>14159</v>
      </c>
    </row>
    <row r="40106">
      <c r="A40106" s="1" t="s">
        <v>14160</v>
      </c>
    </row>
    <row r="40107">
      <c r="A40107" s="1" t="s">
        <v>14161</v>
      </c>
    </row>
    <row r="40108">
      <c r="A40108" s="1" t="s">
        <v>14162</v>
      </c>
    </row>
    <row r="40109">
      <c r="A40109" s="1" t="s">
        <v>14163</v>
      </c>
    </row>
    <row r="40110">
      <c r="A40110" s="1" t="s">
        <v>14164</v>
      </c>
    </row>
    <row r="40111">
      <c r="A40111" s="1" t="s">
        <v>14165</v>
      </c>
    </row>
    <row r="40112">
      <c r="A40112" s="1" t="s">
        <v>14166</v>
      </c>
    </row>
    <row r="40113">
      <c r="A40113" s="1" t="s">
        <v>14167</v>
      </c>
    </row>
    <row r="40114">
      <c r="A40114" s="1" t="s">
        <v>14168</v>
      </c>
    </row>
    <row r="40115">
      <c r="A40115" s="1" t="s">
        <v>14169</v>
      </c>
    </row>
    <row r="40116">
      <c r="A40116" s="1" t="s">
        <v>14170</v>
      </c>
    </row>
    <row r="40117">
      <c r="A40117" s="1" t="s">
        <v>14171</v>
      </c>
    </row>
    <row r="40118">
      <c r="A40118" s="1" t="s">
        <v>14172</v>
      </c>
    </row>
    <row r="40119">
      <c r="A40119" s="1" t="s">
        <v>14173</v>
      </c>
    </row>
    <row r="40120">
      <c r="A40120" s="1" t="s">
        <v>14174</v>
      </c>
    </row>
    <row r="40121">
      <c r="A40121" s="1" t="s">
        <v>14175</v>
      </c>
    </row>
    <row r="40122">
      <c r="A40122" s="1" t="s">
        <v>14176</v>
      </c>
    </row>
    <row r="40123">
      <c r="A40123" s="1" t="s">
        <v>14178</v>
      </c>
    </row>
    <row r="40124">
      <c r="A40124" s="1" t="s">
        <v>14179</v>
      </c>
    </row>
    <row r="40125">
      <c r="A40125" s="1" t="s">
        <v>14180</v>
      </c>
    </row>
    <row r="40126">
      <c r="A40126" s="1" t="s">
        <v>14181</v>
      </c>
    </row>
    <row r="40127">
      <c r="A40127" s="1" t="s">
        <v>14182</v>
      </c>
    </row>
    <row r="40128">
      <c r="A40128" s="1" t="s">
        <v>14183</v>
      </c>
    </row>
    <row r="40129">
      <c r="A40129" s="1" t="s">
        <v>14184</v>
      </c>
    </row>
    <row r="40130">
      <c r="A40130" s="1" t="s">
        <v>14185</v>
      </c>
    </row>
    <row r="40131">
      <c r="A40131" s="1" t="s">
        <v>14186</v>
      </c>
    </row>
    <row r="40132">
      <c r="A40132" s="1" t="s">
        <v>14187</v>
      </c>
    </row>
    <row r="40133">
      <c r="A40133" s="1" t="s">
        <v>14188</v>
      </c>
    </row>
    <row r="40134">
      <c r="A40134" s="1" t="s">
        <v>14189</v>
      </c>
    </row>
    <row r="40135">
      <c r="A40135" s="1" t="s">
        <v>14190</v>
      </c>
    </row>
    <row r="40136">
      <c r="A40136" s="1" t="s">
        <v>14191</v>
      </c>
    </row>
    <row r="40137">
      <c r="A40137" s="1" t="s">
        <v>14192</v>
      </c>
    </row>
    <row r="40138">
      <c r="A40138" s="1" t="s">
        <v>14193</v>
      </c>
    </row>
    <row r="40139">
      <c r="A40139" s="1" t="s">
        <v>14194</v>
      </c>
    </row>
    <row r="40140">
      <c r="A40140" s="1" t="s">
        <v>14195</v>
      </c>
    </row>
    <row r="40141">
      <c r="A40141" s="1" t="s">
        <v>14196</v>
      </c>
    </row>
    <row r="40142">
      <c r="A40142" s="1" t="s">
        <v>14197</v>
      </c>
    </row>
    <row r="40143">
      <c r="A40143" s="1" t="s">
        <v>14198</v>
      </c>
    </row>
    <row r="40144">
      <c r="A40144" s="1" t="s">
        <v>14199</v>
      </c>
    </row>
    <row r="40145">
      <c r="A40145" s="1" t="s">
        <v>14200</v>
      </c>
    </row>
    <row r="40146">
      <c r="A40146" s="1" t="s">
        <v>14201</v>
      </c>
    </row>
    <row r="40147">
      <c r="A40147" s="1" t="s">
        <v>14202</v>
      </c>
    </row>
    <row r="40148">
      <c r="A40148" s="1" t="s">
        <v>14203</v>
      </c>
    </row>
    <row r="40149">
      <c r="A40149" s="1" t="s">
        <v>14204</v>
      </c>
    </row>
    <row r="40150">
      <c r="A40150" s="1" t="s">
        <v>14205</v>
      </c>
    </row>
    <row r="40151">
      <c r="A40151" s="1" t="s">
        <v>14206</v>
      </c>
    </row>
    <row r="40152">
      <c r="A40152" s="1" t="s">
        <v>14207</v>
      </c>
    </row>
    <row r="40153">
      <c r="A40153" s="1" t="s">
        <v>14208</v>
      </c>
    </row>
    <row r="40154">
      <c r="A40154" s="1" t="s">
        <v>14209</v>
      </c>
    </row>
    <row r="40155">
      <c r="A40155" s="1" t="s">
        <v>14210</v>
      </c>
    </row>
    <row r="40156">
      <c r="A40156" s="1" t="s">
        <v>14211</v>
      </c>
    </row>
    <row r="40157">
      <c r="A40157" s="1" t="s">
        <v>14212</v>
      </c>
    </row>
    <row r="40158">
      <c r="A40158" s="1" t="s">
        <v>14213</v>
      </c>
    </row>
    <row r="40159">
      <c r="A40159" s="1" t="s">
        <v>14214</v>
      </c>
    </row>
    <row r="40160">
      <c r="A40160" s="1" t="s">
        <v>14215</v>
      </c>
    </row>
    <row r="40161">
      <c r="A40161" s="1" t="s">
        <v>14216</v>
      </c>
    </row>
    <row r="40162">
      <c r="A40162" s="1" t="s">
        <v>14217</v>
      </c>
    </row>
    <row r="40163">
      <c r="A40163" s="1" t="s">
        <v>14218</v>
      </c>
    </row>
    <row r="40164">
      <c r="A40164" s="1" t="s">
        <v>14219</v>
      </c>
    </row>
    <row r="40165">
      <c r="A40165" s="1" t="s">
        <v>14220</v>
      </c>
    </row>
    <row r="40166">
      <c r="A40166" s="1" t="s">
        <v>14221</v>
      </c>
    </row>
    <row r="40167">
      <c r="A40167" s="1" t="s">
        <v>14222</v>
      </c>
    </row>
    <row r="40168">
      <c r="A40168" s="1" t="s">
        <v>14223</v>
      </c>
    </row>
    <row r="40169">
      <c r="A40169" s="1" t="s">
        <v>14224</v>
      </c>
    </row>
    <row r="40170">
      <c r="A40170" s="1" t="s">
        <v>14225</v>
      </c>
    </row>
    <row r="40171">
      <c r="A40171" s="1" t="s">
        <v>14226</v>
      </c>
    </row>
    <row r="40172">
      <c r="A40172" s="1" t="s">
        <v>14227</v>
      </c>
    </row>
    <row r="40173">
      <c r="A40173" s="1" t="s">
        <v>14228</v>
      </c>
    </row>
    <row r="40174">
      <c r="A40174" s="1" t="s">
        <v>14229</v>
      </c>
    </row>
    <row r="40175">
      <c r="A40175" s="1" t="s">
        <v>14230</v>
      </c>
    </row>
    <row r="40176">
      <c r="A40176" s="1" t="s">
        <v>14231</v>
      </c>
    </row>
    <row r="40177">
      <c r="A40177" s="1" t="s">
        <v>14232</v>
      </c>
    </row>
    <row r="40178">
      <c r="A40178" s="1" t="s">
        <v>14233</v>
      </c>
    </row>
    <row r="40179">
      <c r="A40179" s="1" t="s">
        <v>14234</v>
      </c>
    </row>
    <row r="40180">
      <c r="A40180" s="1" t="s">
        <v>14235</v>
      </c>
    </row>
    <row r="40181">
      <c r="A40181" s="1" t="s">
        <v>14236</v>
      </c>
    </row>
    <row r="40182">
      <c r="A40182" s="1" t="s">
        <v>14237</v>
      </c>
    </row>
    <row r="40183">
      <c r="A40183" s="1" t="s">
        <v>14238</v>
      </c>
    </row>
    <row r="40184">
      <c r="A40184" s="1" t="s">
        <v>14239</v>
      </c>
    </row>
    <row r="40185">
      <c r="A40185" s="1" t="s">
        <v>14240</v>
      </c>
    </row>
    <row r="40186">
      <c r="A40186" s="1" t="s">
        <v>14241</v>
      </c>
    </row>
    <row r="40187">
      <c r="A40187" s="1" t="s">
        <v>14242</v>
      </c>
    </row>
    <row r="40188">
      <c r="A40188" s="1" t="s">
        <v>14180</v>
      </c>
    </row>
    <row r="40189">
      <c r="A40189" s="1" t="s">
        <v>14181</v>
      </c>
    </row>
    <row r="40190">
      <c r="A40190" s="1" t="s">
        <v>14182</v>
      </c>
    </row>
    <row r="40191">
      <c r="A40191" s="1" t="s">
        <v>14183</v>
      </c>
    </row>
    <row r="40192">
      <c r="A40192" s="1" t="s">
        <v>14184</v>
      </c>
    </row>
    <row r="40193">
      <c r="A40193" s="1" t="s">
        <v>14185</v>
      </c>
    </row>
    <row r="40194">
      <c r="A40194" s="1" t="s">
        <v>14186</v>
      </c>
    </row>
    <row r="40195">
      <c r="A40195" s="1" t="s">
        <v>14187</v>
      </c>
    </row>
    <row r="40196">
      <c r="A40196" s="1" t="s">
        <v>14188</v>
      </c>
    </row>
    <row r="40197">
      <c r="A40197" s="1" t="s">
        <v>14189</v>
      </c>
    </row>
    <row r="40198">
      <c r="A40198" s="1" t="s">
        <v>14190</v>
      </c>
    </row>
    <row r="40199">
      <c r="A40199" s="1" t="s">
        <v>14191</v>
      </c>
    </row>
    <row r="40200">
      <c r="A40200" s="1" t="s">
        <v>14192</v>
      </c>
    </row>
    <row r="40201">
      <c r="A40201" s="1" t="s">
        <v>14193</v>
      </c>
    </row>
    <row r="40202">
      <c r="A40202" s="1" t="s">
        <v>14194</v>
      </c>
    </row>
    <row r="40203">
      <c r="A40203" s="1" t="s">
        <v>14195</v>
      </c>
    </row>
    <row r="40204">
      <c r="A40204" s="1" t="s">
        <v>14196</v>
      </c>
    </row>
    <row r="40205">
      <c r="A40205" s="1" t="s">
        <v>14197</v>
      </c>
    </row>
    <row r="40206">
      <c r="A40206" s="1" t="s">
        <v>14198</v>
      </c>
    </row>
    <row r="40207">
      <c r="A40207" s="1" t="s">
        <v>14199</v>
      </c>
    </row>
    <row r="40208">
      <c r="A40208" s="1" t="s">
        <v>14200</v>
      </c>
    </row>
    <row r="40209">
      <c r="A40209" s="1" t="s">
        <v>14201</v>
      </c>
    </row>
    <row r="40210">
      <c r="A40210" s="1" t="s">
        <v>14202</v>
      </c>
    </row>
    <row r="40211">
      <c r="A40211" s="1" t="s">
        <v>14203</v>
      </c>
    </row>
    <row r="40212">
      <c r="A40212" s="1" t="s">
        <v>14204</v>
      </c>
    </row>
    <row r="40213">
      <c r="A40213" s="1" t="s">
        <v>14205</v>
      </c>
    </row>
    <row r="40214">
      <c r="A40214" s="1" t="s">
        <v>14206</v>
      </c>
    </row>
    <row r="40215">
      <c r="A40215" s="1" t="s">
        <v>14208</v>
      </c>
    </row>
    <row r="40216">
      <c r="A40216" s="1" t="s">
        <v>14209</v>
      </c>
    </row>
    <row r="40217">
      <c r="A40217" s="1" t="s">
        <v>14210</v>
      </c>
    </row>
    <row r="40218">
      <c r="A40218" s="1" t="s">
        <v>14211</v>
      </c>
    </row>
    <row r="40219">
      <c r="A40219" s="1" t="s">
        <v>14212</v>
      </c>
    </row>
    <row r="40220">
      <c r="A40220" s="1" t="s">
        <v>14213</v>
      </c>
    </row>
    <row r="40221">
      <c r="A40221" s="1" t="s">
        <v>14214</v>
      </c>
    </row>
    <row r="40222">
      <c r="A40222" s="1" t="s">
        <v>14215</v>
      </c>
    </row>
    <row r="40223">
      <c r="A40223" s="1" t="s">
        <v>14216</v>
      </c>
    </row>
    <row r="40224">
      <c r="A40224" s="1" t="s">
        <v>14217</v>
      </c>
    </row>
    <row r="40225">
      <c r="A40225" s="1" t="s">
        <v>14218</v>
      </c>
    </row>
    <row r="40226">
      <c r="A40226" s="1" t="s">
        <v>14219</v>
      </c>
    </row>
    <row r="40227">
      <c r="A40227" s="1" t="s">
        <v>14220</v>
      </c>
    </row>
    <row r="40228">
      <c r="A40228" s="1" t="s">
        <v>14221</v>
      </c>
    </row>
    <row r="40229">
      <c r="A40229" s="1" t="s">
        <v>14222</v>
      </c>
    </row>
    <row r="40230">
      <c r="A40230" s="1" t="s">
        <v>14223</v>
      </c>
    </row>
    <row r="40231">
      <c r="A40231" s="1" t="s">
        <v>14224</v>
      </c>
    </row>
    <row r="40232">
      <c r="A40232" s="1" t="s">
        <v>14225</v>
      </c>
    </row>
    <row r="40233">
      <c r="A40233" s="1" t="s">
        <v>14226</v>
      </c>
    </row>
    <row r="40234">
      <c r="A40234" s="1" t="s">
        <v>14227</v>
      </c>
    </row>
    <row r="40235">
      <c r="A40235" s="1" t="s">
        <v>14228</v>
      </c>
    </row>
    <row r="40236">
      <c r="A40236" s="1" t="s">
        <v>14229</v>
      </c>
    </row>
    <row r="40237">
      <c r="A40237" s="1" t="s">
        <v>14230</v>
      </c>
    </row>
    <row r="40238">
      <c r="A40238" s="1" t="s">
        <v>14231</v>
      </c>
    </row>
    <row r="40239">
      <c r="A40239" s="1" t="s">
        <v>14232</v>
      </c>
    </row>
    <row r="40240">
      <c r="A40240" s="1" t="s">
        <v>14233</v>
      </c>
    </row>
    <row r="40241">
      <c r="A40241" s="1" t="s">
        <v>14234</v>
      </c>
    </row>
    <row r="40242">
      <c r="A40242" s="1" t="s">
        <v>14235</v>
      </c>
    </row>
    <row r="40243">
      <c r="A40243" s="1" t="s">
        <v>14236</v>
      </c>
    </row>
    <row r="40244">
      <c r="A40244" s="1" t="s">
        <v>14237</v>
      </c>
    </row>
    <row r="40245">
      <c r="A40245" s="1" t="s">
        <v>14238</v>
      </c>
    </row>
    <row r="40246">
      <c r="A40246" s="1" t="s">
        <v>14239</v>
      </c>
    </row>
    <row r="40247">
      <c r="A40247" s="1" t="s">
        <v>14240</v>
      </c>
    </row>
    <row r="40248">
      <c r="A40248" s="1" t="s">
        <v>14241</v>
      </c>
    </row>
    <row r="40249">
      <c r="A40249" s="1" t="s">
        <v>14243</v>
      </c>
    </row>
    <row r="40250">
      <c r="A40250" s="1" t="s">
        <v>14244</v>
      </c>
    </row>
    <row r="40251">
      <c r="A40251" s="1" t="s">
        <v>14245</v>
      </c>
    </row>
    <row r="40252">
      <c r="A40252" s="1" t="s">
        <v>14246</v>
      </c>
    </row>
    <row r="40253">
      <c r="A40253" s="1" t="s">
        <v>14247</v>
      </c>
    </row>
    <row r="40254">
      <c r="A40254" s="1" t="s">
        <v>14248</v>
      </c>
    </row>
    <row r="40255">
      <c r="A40255" s="1" t="s">
        <v>14249</v>
      </c>
    </row>
    <row r="40256">
      <c r="A40256" s="1" t="s">
        <v>14250</v>
      </c>
    </row>
    <row r="40257">
      <c r="A40257" s="1" t="s">
        <v>1789</v>
      </c>
    </row>
    <row r="40258">
      <c r="A40258" s="1" t="s">
        <v>14251</v>
      </c>
    </row>
    <row r="40259">
      <c r="A40259" s="1" t="s">
        <v>14247</v>
      </c>
    </row>
    <row r="40260">
      <c r="A40260" s="1" t="s">
        <v>14248</v>
      </c>
    </row>
    <row r="40261">
      <c r="A40261" s="1" t="s">
        <v>14250</v>
      </c>
    </row>
    <row r="40262">
      <c r="A40262" s="1" t="s">
        <v>1789</v>
      </c>
    </row>
    <row r="40263">
      <c r="A40263" s="1" t="s">
        <v>14252</v>
      </c>
    </row>
    <row r="40264">
      <c r="A40264" s="1" t="s">
        <v>14253</v>
      </c>
    </row>
    <row r="40266">
      <c r="A40266" s="1" t="s">
        <v>1757</v>
      </c>
    </row>
    <row r="40267">
      <c r="A40267" s="1" t="s">
        <v>1758</v>
      </c>
    </row>
    <row r="40269">
      <c r="A40269" s="1" t="s">
        <v>1759</v>
      </c>
    </row>
    <row r="40270">
      <c r="A40270" s="1" t="s">
        <v>1760</v>
      </c>
    </row>
    <row r="40272">
      <c r="A40272" s="1" t="s">
        <v>1761</v>
      </c>
    </row>
    <row r="40273">
      <c r="A40273" s="1" t="s">
        <v>1762</v>
      </c>
    </row>
    <row r="40275">
      <c r="A40275" s="1" t="s">
        <v>1763</v>
      </c>
    </row>
    <row r="40276">
      <c r="A40276" s="1" t="s">
        <v>1764</v>
      </c>
    </row>
    <row r="40277">
      <c r="A40277" s="1" t="s">
        <v>1765</v>
      </c>
    </row>
    <row r="40279">
      <c r="A40279" s="1" t="s">
        <v>1766</v>
      </c>
    </row>
    <row r="40281">
      <c r="A40281" s="1" t="s">
        <v>1767</v>
      </c>
    </row>
    <row r="40283">
      <c r="A40283" s="1" t="s">
        <v>1768</v>
      </c>
    </row>
    <row r="40284">
      <c r="A40284" s="1" t="s">
        <v>1757</v>
      </c>
    </row>
    <row r="40285">
      <c r="A40285" s="1" t="s">
        <v>1758</v>
      </c>
    </row>
    <row r="40286">
      <c r="A40286" s="1" t="s">
        <v>1759</v>
      </c>
    </row>
    <row r="40287">
      <c r="A40287" s="1" t="s">
        <v>1760</v>
      </c>
    </row>
    <row r="40288">
      <c r="A40288" s="1" t="s">
        <v>1761</v>
      </c>
    </row>
    <row r="40289">
      <c r="A40289" s="1" t="s">
        <v>1762</v>
      </c>
    </row>
    <row r="40290">
      <c r="A40290" s="1" t="s">
        <v>1763</v>
      </c>
    </row>
    <row r="40291">
      <c r="A40291" s="1" t="s">
        <v>1764</v>
      </c>
    </row>
    <row r="40292">
      <c r="A40292" s="1" t="s">
        <v>1765</v>
      </c>
    </row>
    <row r="40293">
      <c r="A40293" s="1" t="s">
        <v>1766</v>
      </c>
    </row>
    <row r="40294">
      <c r="A40294" s="1" t="s">
        <v>1769</v>
      </c>
    </row>
    <row r="40295">
      <c r="A40295" s="1" t="s">
        <v>14254</v>
      </c>
    </row>
    <row r="40296">
      <c r="A40296" s="1" t="s">
        <v>1718</v>
      </c>
    </row>
    <row r="40297">
      <c r="A40297" s="1" t="s">
        <v>1719</v>
      </c>
    </row>
    <row r="40298">
      <c r="A40298" s="1" t="s">
        <v>1720</v>
      </c>
    </row>
    <row r="40299">
      <c r="A40299" s="1" t="s">
        <v>1721</v>
      </c>
    </row>
    <row r="40300">
      <c r="A40300" s="1" t="s">
        <v>1722</v>
      </c>
    </row>
    <row r="40301">
      <c r="A40301" s="1" t="s">
        <v>1723</v>
      </c>
    </row>
    <row r="40302">
      <c r="A40302" s="1" t="s">
        <v>1724</v>
      </c>
    </row>
    <row r="40303">
      <c r="A40303" s="1" t="s">
        <v>1725</v>
      </c>
    </row>
    <row r="40304">
      <c r="A40304" s="1" t="s">
        <v>1726</v>
      </c>
    </row>
    <row r="40305">
      <c r="A40305" s="1" t="s">
        <v>1727</v>
      </c>
    </row>
    <row r="40306">
      <c r="A40306" s="1" t="s">
        <v>1728</v>
      </c>
    </row>
    <row r="40307">
      <c r="A40307" s="1" t="s">
        <v>1729</v>
      </c>
    </row>
    <row r="40308">
      <c r="A40308" s="1" t="s">
        <v>1730</v>
      </c>
    </row>
    <row r="40309">
      <c r="A40309" s="1" t="s">
        <v>1731</v>
      </c>
    </row>
    <row r="40310">
      <c r="A40310" s="1" t="s">
        <v>1732</v>
      </c>
    </row>
    <row r="40311">
      <c r="A40311" s="1" t="s">
        <v>1733</v>
      </c>
    </row>
    <row r="40312">
      <c r="A40312" s="1" t="s">
        <v>1734</v>
      </c>
    </row>
    <row r="40313">
      <c r="A40313" s="1" t="s">
        <v>1735</v>
      </c>
    </row>
    <row r="40314">
      <c r="A40314" s="1" t="s">
        <v>1736</v>
      </c>
    </row>
    <row r="40315">
      <c r="A40315" s="1" t="s">
        <v>1737</v>
      </c>
    </row>
    <row r="40316">
      <c r="A40316" s="1" t="s">
        <v>1738</v>
      </c>
    </row>
    <row r="40317">
      <c r="A40317" s="1" t="s">
        <v>1739</v>
      </c>
    </row>
    <row r="40318">
      <c r="A40318" s="1" t="s">
        <v>1740</v>
      </c>
    </row>
    <row r="40319">
      <c r="A40319" s="1" t="s">
        <v>1741</v>
      </c>
    </row>
    <row r="40320">
      <c r="A40320" s="1" t="s">
        <v>1742</v>
      </c>
    </row>
    <row r="40321">
      <c r="A40321" s="1" t="s">
        <v>1743</v>
      </c>
    </row>
    <row r="40322">
      <c r="A40322" s="1" t="s">
        <v>1744</v>
      </c>
    </row>
    <row r="40323">
      <c r="A40323" s="1" t="s">
        <v>1745</v>
      </c>
    </row>
    <row r="40324">
      <c r="A40324" s="1" t="s">
        <v>1746</v>
      </c>
    </row>
    <row r="40325">
      <c r="A40325" s="1" t="s">
        <v>1747</v>
      </c>
    </row>
    <row r="40326">
      <c r="A40326" s="1" t="s">
        <v>1748</v>
      </c>
    </row>
    <row r="40327">
      <c r="A40327" s="1" t="s">
        <v>1749</v>
      </c>
    </row>
    <row r="40328">
      <c r="A40328" s="1" t="s">
        <v>1750</v>
      </c>
    </row>
    <row r="40329">
      <c r="A40329" s="1" t="s">
        <v>1751</v>
      </c>
    </row>
    <row r="40330">
      <c r="A40330" s="1" t="s">
        <v>1752</v>
      </c>
    </row>
    <row r="40331">
      <c r="A40331" s="1" t="s">
        <v>1753</v>
      </c>
    </row>
    <row r="40332">
      <c r="A40332" s="1" t="s">
        <v>1481</v>
      </c>
    </row>
    <row r="40333">
      <c r="A40333" s="1" t="s">
        <v>1754</v>
      </c>
    </row>
    <row r="40334">
      <c r="A40334" s="1" t="s">
        <v>1718</v>
      </c>
    </row>
    <row r="40335">
      <c r="A40335" s="1" t="s">
        <v>1719</v>
      </c>
    </row>
    <row r="40336">
      <c r="A40336" s="1" t="s">
        <v>1721</v>
      </c>
    </row>
    <row r="40337">
      <c r="A40337" s="1" t="s">
        <v>1722</v>
      </c>
    </row>
    <row r="40338">
      <c r="A40338" s="1" t="s">
        <v>1723</v>
      </c>
    </row>
    <row r="40339">
      <c r="A40339" s="1" t="s">
        <v>1724</v>
      </c>
    </row>
    <row r="40340">
      <c r="A40340" s="1" t="s">
        <v>1725</v>
      </c>
    </row>
    <row r="40341">
      <c r="A40341" s="1" t="s">
        <v>1726</v>
      </c>
    </row>
    <row r="40342">
      <c r="A40342" s="1" t="s">
        <v>1727</v>
      </c>
    </row>
    <row r="40343">
      <c r="A40343" s="1" t="s">
        <v>1728</v>
      </c>
    </row>
    <row r="40344">
      <c r="A40344" s="1" t="s">
        <v>1729</v>
      </c>
    </row>
    <row r="40345">
      <c r="A40345" s="1" t="s">
        <v>1730</v>
      </c>
    </row>
    <row r="40346">
      <c r="A40346" s="1" t="s">
        <v>1731</v>
      </c>
    </row>
    <row r="40347">
      <c r="A40347" s="1" t="s">
        <v>1732</v>
      </c>
    </row>
    <row r="40348">
      <c r="A40348" s="1" t="s">
        <v>1733</v>
      </c>
    </row>
    <row r="40349">
      <c r="A40349" s="1" t="s">
        <v>1734</v>
      </c>
    </row>
    <row r="40350">
      <c r="A40350" s="1" t="s">
        <v>1735</v>
      </c>
    </row>
    <row r="40351">
      <c r="A40351" s="1" t="s">
        <v>1736</v>
      </c>
    </row>
    <row r="40352">
      <c r="A40352" s="1" t="s">
        <v>1737</v>
      </c>
    </row>
    <row r="40353">
      <c r="A40353" s="1" t="s">
        <v>1739</v>
      </c>
    </row>
    <row r="40354">
      <c r="A40354" s="1" t="s">
        <v>1740</v>
      </c>
    </row>
    <row r="40355">
      <c r="A40355" s="1" t="s">
        <v>1741</v>
      </c>
    </row>
    <row r="40356">
      <c r="A40356" s="1" t="s">
        <v>1742</v>
      </c>
    </row>
    <row r="40357">
      <c r="A40357" s="1" t="s">
        <v>1743</v>
      </c>
    </row>
    <row r="40358">
      <c r="A40358" s="1" t="s">
        <v>1744</v>
      </c>
    </row>
    <row r="40359">
      <c r="A40359" s="1" t="s">
        <v>1745</v>
      </c>
    </row>
    <row r="40360">
      <c r="A40360" s="1" t="s">
        <v>1746</v>
      </c>
    </row>
    <row r="40361">
      <c r="A40361" s="1" t="s">
        <v>1747</v>
      </c>
    </row>
    <row r="40362">
      <c r="A40362" s="1" t="s">
        <v>1749</v>
      </c>
    </row>
    <row r="40363">
      <c r="A40363" s="1" t="s">
        <v>1750</v>
      </c>
    </row>
    <row r="40364">
      <c r="A40364" s="1" t="s">
        <v>1751</v>
      </c>
    </row>
    <row r="40365">
      <c r="A40365" s="1" t="s">
        <v>1752</v>
      </c>
    </row>
    <row r="40366">
      <c r="A40366" s="1" t="s">
        <v>1755</v>
      </c>
    </row>
    <row r="40367">
      <c r="A40367" s="1" t="s">
        <v>14255</v>
      </c>
    </row>
    <row r="40369">
      <c r="A40369" s="1" t="s">
        <v>1702</v>
      </c>
    </row>
    <row r="40371">
      <c r="A40371" s="1" t="s">
        <v>1703</v>
      </c>
    </row>
    <row r="40373">
      <c r="A40373" s="1" t="s">
        <v>1704</v>
      </c>
    </row>
    <row r="40374">
      <c r="A40374" s="1" t="s">
        <v>1705</v>
      </c>
    </row>
    <row r="40375">
      <c r="A40375" s="1" t="s">
        <v>1706</v>
      </c>
    </row>
    <row r="40377">
      <c r="A40377" s="1" t="s">
        <v>1707</v>
      </c>
    </row>
    <row r="40378">
      <c r="A40378" s="1" t="s">
        <v>1708</v>
      </c>
    </row>
    <row r="40380">
      <c r="A40380" s="1" t="s">
        <v>1709</v>
      </c>
    </row>
    <row r="40381">
      <c r="A40381" s="1" t="s">
        <v>1710</v>
      </c>
    </row>
    <row r="40383">
      <c r="A40383" s="1" t="s">
        <v>1711</v>
      </c>
    </row>
    <row r="40385">
      <c r="A40385" s="1" t="s">
        <v>1712</v>
      </c>
    </row>
    <row r="40386">
      <c r="A40386" s="1" t="s">
        <v>1713</v>
      </c>
    </row>
    <row r="40388">
      <c r="A40388" s="1" t="s">
        <v>1714</v>
      </c>
    </row>
    <row r="40389">
      <c r="A40389" s="1" t="s">
        <v>1702</v>
      </c>
    </row>
    <row r="40390">
      <c r="A40390" s="1" t="s">
        <v>1703</v>
      </c>
    </row>
    <row r="40391">
      <c r="A40391" s="1" t="s">
        <v>1704</v>
      </c>
    </row>
    <row r="40392">
      <c r="A40392" s="1" t="s">
        <v>1705</v>
      </c>
    </row>
    <row r="40393">
      <c r="A40393" s="1" t="s">
        <v>1706</v>
      </c>
    </row>
    <row r="40394">
      <c r="A40394" s="1" t="s">
        <v>1707</v>
      </c>
    </row>
    <row r="40395">
      <c r="A40395" s="1" t="s">
        <v>1708</v>
      </c>
    </row>
    <row r="40396">
      <c r="A40396" s="1" t="s">
        <v>1709</v>
      </c>
    </row>
    <row r="40397">
      <c r="A40397" s="1" t="s">
        <v>1710</v>
      </c>
    </row>
    <row r="40398">
      <c r="A40398" s="1" t="s">
        <v>1711</v>
      </c>
    </row>
    <row r="40399">
      <c r="A40399" s="1" t="s">
        <v>1715</v>
      </c>
    </row>
    <row r="40400">
      <c r="A40400" s="1" t="s">
        <v>14256</v>
      </c>
    </row>
    <row r="40402">
      <c r="A40402" s="1" t="s">
        <v>1679</v>
      </c>
    </row>
    <row r="40403">
      <c r="A40403" s="1" t="s">
        <v>1680</v>
      </c>
    </row>
    <row r="40405">
      <c r="A40405" s="1" t="s">
        <v>1681</v>
      </c>
    </row>
    <row r="40407">
      <c r="A40407" s="1" t="s">
        <v>1682</v>
      </c>
    </row>
    <row r="40409">
      <c r="A40409" s="1" t="s">
        <v>1683</v>
      </c>
    </row>
    <row r="40411">
      <c r="A40411" s="1" t="s">
        <v>1684</v>
      </c>
    </row>
    <row r="40413">
      <c r="A40413" s="1" t="s">
        <v>1685</v>
      </c>
    </row>
    <row r="40414">
      <c r="A40414" s="1" t="s">
        <v>1686</v>
      </c>
    </row>
    <row r="40415">
      <c r="A40415" s="1" t="s">
        <v>1687</v>
      </c>
    </row>
    <row r="40417">
      <c r="A40417" s="1" t="s">
        <v>1688</v>
      </c>
    </row>
    <row r="40418">
      <c r="A40418" s="1" t="s">
        <v>1689</v>
      </c>
    </row>
    <row r="40420">
      <c r="A40420" s="1" t="s">
        <v>1690</v>
      </c>
    </row>
    <row r="40422">
      <c r="A40422" s="1" t="s">
        <v>1691</v>
      </c>
    </row>
    <row r="40423">
      <c r="A40423" s="1" t="s">
        <v>1692</v>
      </c>
    </row>
    <row r="40424">
      <c r="A40424" s="1" t="s">
        <v>1693</v>
      </c>
    </row>
    <row r="40425">
      <c r="A40425" s="1" t="s">
        <v>1694</v>
      </c>
    </row>
    <row r="40426">
      <c r="A40426" s="1" t="s">
        <v>1695</v>
      </c>
    </row>
    <row r="40428">
      <c r="A40428" s="1" t="s">
        <v>1696</v>
      </c>
    </row>
    <row r="40429">
      <c r="A40429" s="1" t="s">
        <v>1697</v>
      </c>
    </row>
    <row r="40431">
      <c r="A40431" s="1" t="s">
        <v>1698</v>
      </c>
    </row>
    <row r="40433">
      <c r="A40433" s="1" t="s">
        <v>1699</v>
      </c>
    </row>
    <row r="40434">
      <c r="A40434" s="1" t="s">
        <v>1679</v>
      </c>
    </row>
    <row r="40435">
      <c r="A40435" s="1" t="s">
        <v>1680</v>
      </c>
    </row>
    <row r="40436">
      <c r="A40436" s="1" t="s">
        <v>1681</v>
      </c>
    </row>
    <row r="40437">
      <c r="A40437" s="1" t="s">
        <v>1682</v>
      </c>
    </row>
    <row r="40438">
      <c r="A40438" s="1" t="s">
        <v>1683</v>
      </c>
    </row>
    <row r="40439">
      <c r="A40439" s="1" t="s">
        <v>1684</v>
      </c>
    </row>
    <row r="40440">
      <c r="A40440" s="1" t="s">
        <v>1685</v>
      </c>
    </row>
    <row r="40441">
      <c r="A40441" s="1" t="s">
        <v>1686</v>
      </c>
    </row>
    <row r="40442">
      <c r="A40442" s="1" t="s">
        <v>1687</v>
      </c>
    </row>
    <row r="40443">
      <c r="A40443" s="1" t="s">
        <v>1688</v>
      </c>
    </row>
    <row r="40444">
      <c r="A40444" s="1" t="s">
        <v>1689</v>
      </c>
    </row>
    <row r="40445">
      <c r="A40445" s="1" t="s">
        <v>1690</v>
      </c>
    </row>
    <row r="40446">
      <c r="A40446" s="1" t="s">
        <v>1691</v>
      </c>
    </row>
    <row r="40447">
      <c r="A40447" s="1" t="s">
        <v>1692</v>
      </c>
    </row>
    <row r="40448">
      <c r="A40448" s="1" t="s">
        <v>1693</v>
      </c>
    </row>
    <row r="40449">
      <c r="A40449" s="1" t="s">
        <v>1694</v>
      </c>
    </row>
    <row r="40450">
      <c r="A40450" s="1" t="s">
        <v>1695</v>
      </c>
    </row>
    <row r="40451">
      <c r="A40451" s="1" t="s">
        <v>1696</v>
      </c>
    </row>
    <row r="40452">
      <c r="A40452" s="1" t="s">
        <v>1700</v>
      </c>
    </row>
    <row r="40453">
      <c r="A40453" s="1" t="s">
        <v>14257</v>
      </c>
    </row>
    <row r="40454">
      <c r="A40454" s="1" t="s">
        <v>1624</v>
      </c>
    </row>
    <row r="40455">
      <c r="A40455" s="1" t="s">
        <v>1625</v>
      </c>
    </row>
    <row r="40456">
      <c r="A40456" s="1" t="s">
        <v>1626</v>
      </c>
    </row>
    <row r="40457">
      <c r="A40457" s="1" t="s">
        <v>1627</v>
      </c>
    </row>
    <row r="40458">
      <c r="A40458" s="1" t="s">
        <v>1628</v>
      </c>
    </row>
    <row r="40459">
      <c r="A40459" s="1" t="s">
        <v>1629</v>
      </c>
    </row>
    <row r="40460">
      <c r="A40460" s="1" t="s">
        <v>1630</v>
      </c>
    </row>
    <row r="40461">
      <c r="A40461" s="1" t="s">
        <v>1631</v>
      </c>
    </row>
    <row r="40462">
      <c r="A40462" s="1" t="s">
        <v>1632</v>
      </c>
    </row>
    <row r="40463">
      <c r="A40463" s="1" t="s">
        <v>1633</v>
      </c>
    </row>
    <row r="40464">
      <c r="A40464" s="1" t="s">
        <v>1587</v>
      </c>
    </row>
    <row r="40465">
      <c r="A40465" s="1" t="s">
        <v>1634</v>
      </c>
    </row>
    <row r="40466">
      <c r="A40466" s="1" t="s">
        <v>1635</v>
      </c>
    </row>
    <row r="40467">
      <c r="A40467" s="1" t="s">
        <v>1636</v>
      </c>
    </row>
    <row r="40468">
      <c r="A40468" s="1" t="s">
        <v>1637</v>
      </c>
    </row>
    <row r="40469">
      <c r="A40469" s="1" t="s">
        <v>1638</v>
      </c>
    </row>
    <row r="40470">
      <c r="A40470" s="1" t="s">
        <v>1639</v>
      </c>
    </row>
    <row r="40471">
      <c r="A40471" s="1" t="s">
        <v>1640</v>
      </c>
    </row>
    <row r="40472">
      <c r="A40472" s="1" t="s">
        <v>1641</v>
      </c>
    </row>
    <row r="40473">
      <c r="A40473" s="1" t="s">
        <v>1642</v>
      </c>
    </row>
    <row r="40474">
      <c r="A40474" s="3" t="str">
        <f>&lt; ~</f>
        <v>#ERROR!</v>
      </c>
    </row>
    <row r="40475">
      <c r="A40475" s="1" t="s">
        <v>1643</v>
      </c>
    </row>
    <row r="40476">
      <c r="A40476" s="1" t="s">
        <v>1644</v>
      </c>
    </row>
    <row r="40477">
      <c r="A40477" s="1" t="s">
        <v>1645</v>
      </c>
    </row>
    <row r="40478">
      <c r="A40478" s="1" t="s">
        <v>1646</v>
      </c>
    </row>
    <row r="40479">
      <c r="A40479" s="1" t="s">
        <v>1647</v>
      </c>
    </row>
    <row r="40480">
      <c r="A40480" s="1" t="s">
        <v>1648</v>
      </c>
    </row>
    <row r="40481">
      <c r="A40481" s="1" t="s">
        <v>1649</v>
      </c>
    </row>
    <row r="40482">
      <c r="A40482" s="1" t="s">
        <v>1650</v>
      </c>
    </row>
    <row r="40483">
      <c r="A40483" s="1" t="s">
        <v>1651</v>
      </c>
    </row>
    <row r="40484">
      <c r="A40484" s="1" t="s">
        <v>1652</v>
      </c>
    </row>
    <row r="40485">
      <c r="A40485" s="1" t="s">
        <v>966</v>
      </c>
    </row>
    <row r="40486">
      <c r="A40486" s="1" t="s">
        <v>1653</v>
      </c>
    </row>
    <row r="40487">
      <c r="A40487" s="1" t="s">
        <v>1654</v>
      </c>
    </row>
    <row r="40488">
      <c r="A40488" s="1" t="s">
        <v>1655</v>
      </c>
    </row>
    <row r="40489">
      <c r="A40489" s="1" t="s">
        <v>1656</v>
      </c>
    </row>
    <row r="40490">
      <c r="A40490" s="1" t="s">
        <v>1657</v>
      </c>
    </row>
    <row r="40491">
      <c r="A40491" s="1" t="s">
        <v>1658</v>
      </c>
    </row>
    <row r="40492">
      <c r="A40492" s="1" t="s">
        <v>1659</v>
      </c>
    </row>
    <row r="40493">
      <c r="A40493" s="1" t="s">
        <v>1660</v>
      </c>
    </row>
    <row r="40494">
      <c r="A40494" s="1" t="s">
        <v>1661</v>
      </c>
    </row>
    <row r="40495">
      <c r="A40495" s="1" t="s">
        <v>1662</v>
      </c>
    </row>
    <row r="40496">
      <c r="A40496" s="1" t="s">
        <v>1663</v>
      </c>
    </row>
    <row r="40497">
      <c r="A40497" s="1" t="s">
        <v>1664</v>
      </c>
    </row>
    <row r="40498">
      <c r="A40498" s="1" t="s">
        <v>1665</v>
      </c>
    </row>
    <row r="40499">
      <c r="A40499" s="1" t="s">
        <v>1666</v>
      </c>
    </row>
    <row r="40500">
      <c r="A40500" s="1" t="s">
        <v>1667</v>
      </c>
    </row>
    <row r="40501">
      <c r="A40501" s="1" t="s">
        <v>1668</v>
      </c>
    </row>
    <row r="40502">
      <c r="A40502" s="1" t="s">
        <v>233</v>
      </c>
    </row>
    <row r="40503">
      <c r="A40503" s="1" t="s">
        <v>1669</v>
      </c>
    </row>
    <row r="40504">
      <c r="A40504" s="1" t="s">
        <v>1670</v>
      </c>
    </row>
    <row r="40505">
      <c r="A40505" s="1" t="s">
        <v>1671</v>
      </c>
    </row>
    <row r="40506">
      <c r="A40506" s="1" t="s">
        <v>1672</v>
      </c>
    </row>
    <row r="40507">
      <c r="A40507" s="1" t="s">
        <v>1673</v>
      </c>
    </row>
    <row r="40508">
      <c r="A40508" s="1" t="s">
        <v>1674</v>
      </c>
    </row>
    <row r="40509">
      <c r="A40509" s="1" t="s">
        <v>1675</v>
      </c>
    </row>
    <row r="40510">
      <c r="A40510" s="1" t="s">
        <v>1624</v>
      </c>
    </row>
    <row r="40511">
      <c r="A40511" s="1" t="s">
        <v>1625</v>
      </c>
    </row>
    <row r="40512">
      <c r="A40512" s="1" t="s">
        <v>1626</v>
      </c>
    </row>
    <row r="40513">
      <c r="A40513" s="1" t="s">
        <v>1627</v>
      </c>
    </row>
    <row r="40514">
      <c r="A40514" s="1" t="s">
        <v>1628</v>
      </c>
    </row>
    <row r="40515">
      <c r="A40515" s="1" t="s">
        <v>1630</v>
      </c>
    </row>
    <row r="40516">
      <c r="A40516" s="1" t="s">
        <v>1631</v>
      </c>
    </row>
    <row r="40517">
      <c r="A40517" s="1" t="s">
        <v>1632</v>
      </c>
    </row>
    <row r="40518">
      <c r="A40518" s="1" t="s">
        <v>1633</v>
      </c>
    </row>
    <row r="40519">
      <c r="A40519" s="1" t="s">
        <v>1587</v>
      </c>
    </row>
    <row r="40520">
      <c r="A40520" s="1" t="s">
        <v>1634</v>
      </c>
    </row>
    <row r="40521">
      <c r="A40521" s="1" t="s">
        <v>1635</v>
      </c>
    </row>
    <row r="40522">
      <c r="A40522" s="1" t="s">
        <v>1636</v>
      </c>
    </row>
    <row r="40523">
      <c r="A40523" s="1" t="s">
        <v>1637</v>
      </c>
    </row>
    <row r="40524">
      <c r="A40524" s="1" t="s">
        <v>1638</v>
      </c>
    </row>
    <row r="40525">
      <c r="A40525" s="1" t="s">
        <v>1639</v>
      </c>
    </row>
    <row r="40526">
      <c r="A40526" s="1" t="s">
        <v>1640</v>
      </c>
    </row>
    <row r="40527">
      <c r="A40527" s="1" t="s">
        <v>1641</v>
      </c>
    </row>
    <row r="40528">
      <c r="A40528" s="1" t="s">
        <v>1642</v>
      </c>
    </row>
    <row r="40529">
      <c r="A40529" s="1" t="s">
        <v>1643</v>
      </c>
    </row>
    <row r="40530">
      <c r="A40530" s="1" t="s">
        <v>1676</v>
      </c>
    </row>
    <row r="40531">
      <c r="A40531" s="1" t="s">
        <v>1646</v>
      </c>
    </row>
    <row r="40532">
      <c r="A40532" s="1" t="s">
        <v>1647</v>
      </c>
    </row>
    <row r="40533">
      <c r="A40533" s="1" t="s">
        <v>1648</v>
      </c>
    </row>
    <row r="40534">
      <c r="A40534" s="1" t="s">
        <v>1649</v>
      </c>
    </row>
    <row r="40535">
      <c r="A40535" s="1" t="s">
        <v>1650</v>
      </c>
    </row>
    <row r="40536">
      <c r="A40536" s="1" t="s">
        <v>1651</v>
      </c>
    </row>
    <row r="40537">
      <c r="A40537" s="1" t="s">
        <v>1652</v>
      </c>
    </row>
    <row r="40538">
      <c r="A40538" s="1" t="s">
        <v>1653</v>
      </c>
    </row>
    <row r="40539">
      <c r="A40539" s="1" t="s">
        <v>1654</v>
      </c>
    </row>
    <row r="40540">
      <c r="A40540" s="1" t="s">
        <v>1655</v>
      </c>
    </row>
    <row r="40541">
      <c r="A40541" s="1" t="s">
        <v>1656</v>
      </c>
    </row>
    <row r="40542">
      <c r="A40542" s="1" t="s">
        <v>1657</v>
      </c>
    </row>
    <row r="40543">
      <c r="A40543" s="1" t="s">
        <v>1658</v>
      </c>
    </row>
    <row r="40544">
      <c r="A40544" s="1" t="s">
        <v>1659</v>
      </c>
    </row>
    <row r="40545">
      <c r="A40545" s="1" t="s">
        <v>1660</v>
      </c>
    </row>
    <row r="40546">
      <c r="A40546" s="1" t="s">
        <v>1661</v>
      </c>
    </row>
    <row r="40547">
      <c r="A40547" s="1" t="s">
        <v>1662</v>
      </c>
    </row>
    <row r="40548">
      <c r="A40548" s="1" t="s">
        <v>1663</v>
      </c>
    </row>
    <row r="40549">
      <c r="A40549" s="1" t="s">
        <v>1664</v>
      </c>
    </row>
    <row r="40550">
      <c r="A40550" s="1" t="s">
        <v>1665</v>
      </c>
    </row>
    <row r="40551">
      <c r="A40551" s="1" t="s">
        <v>1666</v>
      </c>
    </row>
    <row r="40552">
      <c r="A40552" s="1" t="s">
        <v>1667</v>
      </c>
    </row>
    <row r="40553">
      <c r="A40553" s="1" t="s">
        <v>1668</v>
      </c>
    </row>
    <row r="40554">
      <c r="A40554" s="1" t="s">
        <v>1669</v>
      </c>
    </row>
    <row r="40555">
      <c r="A40555" s="1" t="s">
        <v>1670</v>
      </c>
    </row>
    <row r="40556">
      <c r="A40556" s="1" t="s">
        <v>1671</v>
      </c>
    </row>
    <row r="40557">
      <c r="A40557" s="1" t="s">
        <v>1672</v>
      </c>
    </row>
    <row r="40558">
      <c r="A40558" s="1" t="s">
        <v>1673</v>
      </c>
    </row>
    <row r="40559">
      <c r="A40559" s="1" t="s">
        <v>1674</v>
      </c>
    </row>
    <row r="40560">
      <c r="A40560" s="1" t="s">
        <v>1677</v>
      </c>
    </row>
    <row r="40561">
      <c r="A40561" s="1" t="s">
        <v>14258</v>
      </c>
    </row>
    <row r="40562">
      <c r="A40562" s="1" t="s">
        <v>1580</v>
      </c>
    </row>
    <row r="40563">
      <c r="A40563" s="1" t="s">
        <v>1581</v>
      </c>
    </row>
    <row r="40564">
      <c r="A40564" s="1" t="s">
        <v>1582</v>
      </c>
    </row>
    <row r="40565">
      <c r="A40565" s="1" t="s">
        <v>1583</v>
      </c>
    </row>
    <row r="40566">
      <c r="A40566" s="1" t="s">
        <v>1584</v>
      </c>
    </row>
    <row r="40567">
      <c r="A40567" s="1" t="s">
        <v>1585</v>
      </c>
    </row>
    <row r="40568">
      <c r="A40568" s="1" t="s">
        <v>1586</v>
      </c>
    </row>
    <row r="40569">
      <c r="A40569" s="1" t="s">
        <v>1587</v>
      </c>
    </row>
    <row r="40570">
      <c r="A40570" s="1" t="s">
        <v>1588</v>
      </c>
    </row>
    <row r="40571">
      <c r="A40571" s="1" t="s">
        <v>1589</v>
      </c>
    </row>
    <row r="40572">
      <c r="A40572" s="1" t="s">
        <v>1590</v>
      </c>
    </row>
    <row r="40573">
      <c r="A40573" s="1" t="s">
        <v>1591</v>
      </c>
    </row>
    <row r="40574">
      <c r="A40574" s="1" t="s">
        <v>1592</v>
      </c>
    </row>
    <row r="40575">
      <c r="A40575" s="1" t="s">
        <v>1593</v>
      </c>
    </row>
    <row r="40576">
      <c r="A40576" s="1" t="s">
        <v>1594</v>
      </c>
    </row>
    <row r="40577">
      <c r="A40577" s="1" t="s">
        <v>1595</v>
      </c>
    </row>
    <row r="40578">
      <c r="A40578" s="1" t="s">
        <v>1596</v>
      </c>
    </row>
    <row r="40579">
      <c r="A40579" s="1" t="s">
        <v>1597</v>
      </c>
    </row>
    <row r="40580">
      <c r="A40580" s="1" t="s">
        <v>1598</v>
      </c>
    </row>
    <row r="40581">
      <c r="A40581" s="1" t="s">
        <v>1599</v>
      </c>
    </row>
    <row r="40582">
      <c r="A40582" s="1" t="s">
        <v>1600</v>
      </c>
    </row>
    <row r="40583">
      <c r="A40583" s="1" t="s">
        <v>1601</v>
      </c>
    </row>
    <row r="40584">
      <c r="A40584" s="1" t="s">
        <v>1580</v>
      </c>
    </row>
    <row r="40585">
      <c r="A40585" s="1" t="s">
        <v>1581</v>
      </c>
    </row>
    <row r="40586">
      <c r="A40586" s="1" t="s">
        <v>1582</v>
      </c>
    </row>
    <row r="40587">
      <c r="A40587" s="1" t="s">
        <v>1583</v>
      </c>
    </row>
    <row r="40588">
      <c r="A40588" s="1" t="s">
        <v>1584</v>
      </c>
    </row>
    <row r="40589">
      <c r="A40589" s="1" t="s">
        <v>1585</v>
      </c>
    </row>
    <row r="40590">
      <c r="A40590" s="1" t="s">
        <v>1586</v>
      </c>
    </row>
    <row r="40591">
      <c r="A40591" s="1" t="s">
        <v>1587</v>
      </c>
    </row>
    <row r="40592">
      <c r="A40592" s="1" t="s">
        <v>1588</v>
      </c>
    </row>
    <row r="40593">
      <c r="A40593" s="1" t="s">
        <v>1589</v>
      </c>
    </row>
    <row r="40594">
      <c r="A40594" s="1" t="s">
        <v>1590</v>
      </c>
    </row>
    <row r="40595">
      <c r="A40595" s="1" t="s">
        <v>1591</v>
      </c>
    </row>
    <row r="40596">
      <c r="A40596" s="1" t="s">
        <v>1592</v>
      </c>
    </row>
    <row r="40597">
      <c r="A40597" s="1" t="s">
        <v>1593</v>
      </c>
    </row>
    <row r="40598">
      <c r="A40598" s="1" t="s">
        <v>1594</v>
      </c>
    </row>
    <row r="40599">
      <c r="A40599" s="1" t="s">
        <v>1595</v>
      </c>
    </row>
    <row r="40600">
      <c r="A40600" s="1" t="s">
        <v>1596</v>
      </c>
    </row>
    <row r="40601">
      <c r="A40601" s="1" t="s">
        <v>1598</v>
      </c>
    </row>
    <row r="40602">
      <c r="A40602" s="1" t="s">
        <v>1599</v>
      </c>
    </row>
    <row r="40603">
      <c r="A40603" s="1" t="s">
        <v>1600</v>
      </c>
    </row>
    <row r="40604">
      <c r="A40604" s="1" t="s">
        <v>1602</v>
      </c>
    </row>
    <row r="40605">
      <c r="A40605" s="1" t="s">
        <v>14259</v>
      </c>
    </row>
    <row r="40607">
      <c r="A40607" s="1" t="s">
        <v>14260</v>
      </c>
    </row>
    <row r="40608">
      <c r="A40608" s="1" t="s">
        <v>14261</v>
      </c>
    </row>
    <row r="40610">
      <c r="A40610" s="1" t="s">
        <v>14262</v>
      </c>
    </row>
    <row r="40611">
      <c r="A40611" s="1" t="s">
        <v>14263</v>
      </c>
    </row>
    <row r="40612">
      <c r="A40612" s="1" t="s">
        <v>1569</v>
      </c>
    </row>
    <row r="40614">
      <c r="A40614" s="1" t="s">
        <v>14264</v>
      </c>
    </row>
    <row r="40615">
      <c r="A40615" s="1" t="s">
        <v>14265</v>
      </c>
    </row>
    <row r="40616">
      <c r="A40616" s="1" t="s">
        <v>14266</v>
      </c>
    </row>
    <row r="40618">
      <c r="A40618" s="1" t="s">
        <v>14267</v>
      </c>
    </row>
    <row r="40619">
      <c r="A40619" s="1" t="s">
        <v>14268</v>
      </c>
    </row>
    <row r="40620">
      <c r="A40620" s="1" t="s">
        <v>14269</v>
      </c>
    </row>
    <row r="40622">
      <c r="A40622" s="1" t="s">
        <v>14270</v>
      </c>
    </row>
    <row r="40623">
      <c r="A40623" s="1" t="s">
        <v>14271</v>
      </c>
    </row>
    <row r="40625">
      <c r="A40625" s="1" t="s">
        <v>14272</v>
      </c>
    </row>
    <row r="40626">
      <c r="A40626" s="1" t="s">
        <v>14273</v>
      </c>
    </row>
    <row r="40627">
      <c r="A40627" s="1" t="s">
        <v>14274</v>
      </c>
    </row>
    <row r="40629">
      <c r="A40629" s="1" t="s">
        <v>14275</v>
      </c>
    </row>
    <row r="40630">
      <c r="A40630" s="1" t="s">
        <v>14276</v>
      </c>
    </row>
    <row r="40631">
      <c r="A40631" s="1" t="s">
        <v>14277</v>
      </c>
    </row>
    <row r="40632">
      <c r="A40632" s="1" t="s">
        <v>14278</v>
      </c>
    </row>
    <row r="40634">
      <c r="A40634" s="1" t="s">
        <v>14279</v>
      </c>
    </row>
    <row r="40635">
      <c r="A40635" s="1" t="s">
        <v>14280</v>
      </c>
    </row>
    <row r="40637">
      <c r="A40637" s="1" t="s">
        <v>14281</v>
      </c>
    </row>
    <row r="40638">
      <c r="A40638" s="1" t="s">
        <v>14260</v>
      </c>
    </row>
    <row r="40639">
      <c r="A40639" s="1" t="s">
        <v>14261</v>
      </c>
    </row>
    <row r="40640">
      <c r="A40640" s="1" t="s">
        <v>14262</v>
      </c>
    </row>
    <row r="40641">
      <c r="A40641" s="1" t="s">
        <v>14263</v>
      </c>
    </row>
    <row r="40642">
      <c r="A40642" s="1" t="s">
        <v>1569</v>
      </c>
    </row>
    <row r="40643">
      <c r="A40643" s="1" t="s">
        <v>14264</v>
      </c>
    </row>
    <row r="40644">
      <c r="A40644" s="1" t="s">
        <v>14265</v>
      </c>
    </row>
    <row r="40645">
      <c r="A40645" s="1" t="s">
        <v>14266</v>
      </c>
    </row>
    <row r="40646">
      <c r="A40646" s="1" t="s">
        <v>14267</v>
      </c>
    </row>
    <row r="40647">
      <c r="A40647" s="1" t="s">
        <v>14268</v>
      </c>
    </row>
    <row r="40648">
      <c r="A40648" s="1" t="s">
        <v>14269</v>
      </c>
    </row>
    <row r="40649">
      <c r="A40649" s="1" t="s">
        <v>14270</v>
      </c>
    </row>
    <row r="40650">
      <c r="A40650" s="1" t="s">
        <v>14271</v>
      </c>
    </row>
    <row r="40651">
      <c r="A40651" s="1" t="s">
        <v>14272</v>
      </c>
    </row>
    <row r="40652">
      <c r="A40652" s="1" t="s">
        <v>14273</v>
      </c>
    </row>
    <row r="40653">
      <c r="A40653" s="1" t="s">
        <v>14274</v>
      </c>
    </row>
    <row r="40654">
      <c r="A40654" s="1" t="s">
        <v>14275</v>
      </c>
    </row>
    <row r="40655">
      <c r="A40655" s="1" t="s">
        <v>14276</v>
      </c>
    </row>
    <row r="40656">
      <c r="A40656" s="1" t="s">
        <v>14277</v>
      </c>
    </row>
    <row r="40657">
      <c r="A40657" s="1" t="s">
        <v>14278</v>
      </c>
    </row>
    <row r="40658">
      <c r="A40658" s="1" t="s">
        <v>14279</v>
      </c>
    </row>
    <row r="40659">
      <c r="A40659" s="1" t="s">
        <v>14282</v>
      </c>
    </row>
    <row r="40660">
      <c r="A40660" s="1" t="s">
        <v>14283</v>
      </c>
    </row>
    <row r="40662">
      <c r="A40662" s="1" t="s">
        <v>14284</v>
      </c>
    </row>
    <row r="40664">
      <c r="A40664" s="1" t="s">
        <v>14285</v>
      </c>
    </row>
    <row r="40665">
      <c r="A40665" s="1" t="s">
        <v>14286</v>
      </c>
    </row>
    <row r="40667">
      <c r="A40667" s="1" t="s">
        <v>14287</v>
      </c>
    </row>
    <row r="40669">
      <c r="A40669" s="1" t="s">
        <v>14288</v>
      </c>
    </row>
    <row r="40670">
      <c r="A40670" s="1" t="s">
        <v>14289</v>
      </c>
    </row>
    <row r="40671">
      <c r="A40671" s="1" t="s">
        <v>14290</v>
      </c>
    </row>
    <row r="40672">
      <c r="A40672" s="1" t="s">
        <v>14291</v>
      </c>
    </row>
    <row r="40674">
      <c r="A40674" s="1" t="s">
        <v>14292</v>
      </c>
    </row>
    <row r="40675">
      <c r="A40675" s="1" t="s">
        <v>14293</v>
      </c>
    </row>
    <row r="40676">
      <c r="A40676" s="1" t="s">
        <v>14294</v>
      </c>
    </row>
    <row r="40678">
      <c r="A40678" s="1" t="s">
        <v>14295</v>
      </c>
    </row>
    <row r="40679">
      <c r="A40679" s="1" t="s">
        <v>14296</v>
      </c>
    </row>
    <row r="40680">
      <c r="A40680" s="1" t="s">
        <v>14297</v>
      </c>
    </row>
    <row r="40682">
      <c r="A40682" s="1" t="s">
        <v>14298</v>
      </c>
    </row>
    <row r="40683">
      <c r="A40683" s="1" t="s">
        <v>14299</v>
      </c>
    </row>
    <row r="40684">
      <c r="A40684" s="1" t="s">
        <v>14300</v>
      </c>
    </row>
    <row r="40686">
      <c r="A40686" s="1" t="s">
        <v>14301</v>
      </c>
    </row>
    <row r="40687">
      <c r="A40687" s="1" t="s">
        <v>14302</v>
      </c>
    </row>
    <row r="40688">
      <c r="A40688" s="1" t="s">
        <v>14303</v>
      </c>
    </row>
    <row r="40690">
      <c r="A40690" s="1" t="s">
        <v>14304</v>
      </c>
    </row>
    <row r="40692">
      <c r="A40692" s="1" t="s">
        <v>14305</v>
      </c>
    </row>
    <row r="40693">
      <c r="A40693" s="1" t="s">
        <v>14306</v>
      </c>
    </row>
    <row r="40695">
      <c r="A40695" s="1" t="s">
        <v>1577</v>
      </c>
    </row>
    <row r="40696">
      <c r="A40696" s="1" t="s">
        <v>14284</v>
      </c>
    </row>
    <row r="40697">
      <c r="A40697" s="1" t="s">
        <v>14285</v>
      </c>
    </row>
    <row r="40698">
      <c r="A40698" s="1" t="s">
        <v>14286</v>
      </c>
    </row>
    <row r="40699">
      <c r="A40699" s="1" t="s">
        <v>14287</v>
      </c>
    </row>
    <row r="40700">
      <c r="A40700" s="1" t="s">
        <v>14288</v>
      </c>
    </row>
    <row r="40701">
      <c r="A40701" s="1" t="s">
        <v>14289</v>
      </c>
    </row>
    <row r="40702">
      <c r="A40702" s="1" t="s">
        <v>14290</v>
      </c>
    </row>
    <row r="40703">
      <c r="A40703" s="1" t="s">
        <v>14291</v>
      </c>
    </row>
    <row r="40704">
      <c r="A40704" s="1" t="s">
        <v>14292</v>
      </c>
    </row>
    <row r="40705">
      <c r="A40705" s="1" t="s">
        <v>14293</v>
      </c>
    </row>
    <row r="40706">
      <c r="A40706" s="1" t="s">
        <v>14294</v>
      </c>
    </row>
    <row r="40707">
      <c r="A40707" s="1" t="s">
        <v>14295</v>
      </c>
    </row>
    <row r="40708">
      <c r="A40708" s="1" t="s">
        <v>14296</v>
      </c>
    </row>
    <row r="40709">
      <c r="A40709" s="1" t="s">
        <v>14297</v>
      </c>
    </row>
    <row r="40710">
      <c r="A40710" s="1" t="s">
        <v>14298</v>
      </c>
    </row>
    <row r="40711">
      <c r="A40711" s="1" t="s">
        <v>14299</v>
      </c>
    </row>
    <row r="40712">
      <c r="A40712" s="1" t="s">
        <v>14300</v>
      </c>
    </row>
    <row r="40713">
      <c r="A40713" s="1" t="s">
        <v>14301</v>
      </c>
    </row>
    <row r="40714">
      <c r="A40714" s="1" t="s">
        <v>14302</v>
      </c>
    </row>
    <row r="40715">
      <c r="A40715" s="1" t="s">
        <v>14303</v>
      </c>
    </row>
    <row r="40716">
      <c r="A40716" s="1" t="s">
        <v>14304</v>
      </c>
    </row>
    <row r="40717">
      <c r="A40717" s="1" t="s">
        <v>14305</v>
      </c>
    </row>
    <row r="40718">
      <c r="A40718" s="1" t="s">
        <v>14307</v>
      </c>
    </row>
    <row r="40719">
      <c r="A40719" s="1" t="s">
        <v>14308</v>
      </c>
    </row>
    <row r="40720">
      <c r="A40720" s="1" t="s">
        <v>14309</v>
      </c>
    </row>
    <row r="40721">
      <c r="A40721" s="1" t="s">
        <v>14310</v>
      </c>
    </row>
    <row r="40722">
      <c r="A40722" s="1" t="s">
        <v>14311</v>
      </c>
    </row>
    <row r="40723">
      <c r="A40723" s="1" t="s">
        <v>14312</v>
      </c>
    </row>
    <row r="40724">
      <c r="A40724" s="1" t="s">
        <v>14313</v>
      </c>
    </row>
    <row r="40725">
      <c r="A40725" s="1" t="s">
        <v>14314</v>
      </c>
    </row>
    <row r="40726">
      <c r="A40726" s="1" t="s">
        <v>14315</v>
      </c>
    </row>
    <row r="40727">
      <c r="A40727" s="1" t="s">
        <v>14316</v>
      </c>
    </row>
    <row r="40728">
      <c r="A40728" s="1" t="s">
        <v>14317</v>
      </c>
    </row>
    <row r="40729">
      <c r="A40729" s="1" t="s">
        <v>14318</v>
      </c>
    </row>
    <row r="40730">
      <c r="A40730" s="1" t="s">
        <v>14310</v>
      </c>
    </row>
    <row r="40731">
      <c r="A40731" s="1" t="s">
        <v>14311</v>
      </c>
    </row>
    <row r="40732">
      <c r="A40732" s="1" t="s">
        <v>14312</v>
      </c>
    </row>
    <row r="40733">
      <c r="A40733" s="1" t="s">
        <v>14313</v>
      </c>
    </row>
    <row r="40734">
      <c r="A40734" s="1" t="s">
        <v>14314</v>
      </c>
    </row>
    <row r="40735">
      <c r="A40735" s="1" t="s">
        <v>14315</v>
      </c>
    </row>
    <row r="40736">
      <c r="A40736" s="1" t="s">
        <v>14316</v>
      </c>
    </row>
    <row r="40737">
      <c r="A40737" s="1" t="s">
        <v>14317</v>
      </c>
    </row>
    <row r="40738">
      <c r="A40738" s="1" t="s">
        <v>14319</v>
      </c>
    </row>
    <row r="40739">
      <c r="A40739" s="1" t="s">
        <v>14320</v>
      </c>
    </row>
    <row r="40741">
      <c r="A40741" s="1" t="s">
        <v>14321</v>
      </c>
    </row>
    <row r="40742">
      <c r="A40742" s="1" t="s">
        <v>14322</v>
      </c>
    </row>
    <row r="40744">
      <c r="A40744" s="1" t="s">
        <v>14323</v>
      </c>
    </row>
    <row r="40746">
      <c r="A40746" s="1" t="s">
        <v>14324</v>
      </c>
    </row>
    <row r="40747">
      <c r="A40747" s="1" t="s">
        <v>14325</v>
      </c>
    </row>
    <row r="40749">
      <c r="A40749" s="1" t="s">
        <v>14326</v>
      </c>
    </row>
    <row r="40750">
      <c r="A40750" s="1" t="s">
        <v>14327</v>
      </c>
    </row>
    <row r="40751">
      <c r="A40751" s="1" t="s">
        <v>14328</v>
      </c>
    </row>
    <row r="40753">
      <c r="A40753" s="1" t="s">
        <v>14329</v>
      </c>
    </row>
    <row r="40755">
      <c r="A40755" s="1" t="s">
        <v>14330</v>
      </c>
    </row>
    <row r="40756">
      <c r="A40756" s="1" t="s">
        <v>14331</v>
      </c>
    </row>
    <row r="40758">
      <c r="A40758" s="1" t="s">
        <v>14332</v>
      </c>
    </row>
    <row r="40760">
      <c r="A40760" s="1" t="s">
        <v>14333</v>
      </c>
    </row>
    <row r="40761">
      <c r="A40761" s="1" t="s">
        <v>14334</v>
      </c>
    </row>
    <row r="40763">
      <c r="A40763" s="1" t="s">
        <v>14335</v>
      </c>
    </row>
    <row r="40765">
      <c r="A40765" s="1" t="s">
        <v>14336</v>
      </c>
    </row>
    <row r="40766">
      <c r="A40766" s="1" t="s">
        <v>14337</v>
      </c>
    </row>
    <row r="40767">
      <c r="A40767" s="1" t="s">
        <v>14321</v>
      </c>
    </row>
    <row r="40768">
      <c r="A40768" s="1" t="s">
        <v>14322</v>
      </c>
    </row>
    <row r="40769">
      <c r="A40769" s="1" t="s">
        <v>14323</v>
      </c>
    </row>
    <row r="40770">
      <c r="A40770" s="1" t="s">
        <v>14324</v>
      </c>
    </row>
    <row r="40771">
      <c r="A40771" s="1" t="s">
        <v>14325</v>
      </c>
    </row>
    <row r="40772">
      <c r="A40772" s="1" t="s">
        <v>14326</v>
      </c>
    </row>
    <row r="40773">
      <c r="A40773" s="1" t="s">
        <v>14327</v>
      </c>
    </row>
    <row r="40774">
      <c r="A40774" s="1" t="s">
        <v>14328</v>
      </c>
    </row>
    <row r="40775">
      <c r="A40775" s="1" t="s">
        <v>14329</v>
      </c>
    </row>
    <row r="40776">
      <c r="A40776" s="1" t="s">
        <v>14330</v>
      </c>
    </row>
    <row r="40777">
      <c r="A40777" s="1" t="s">
        <v>14331</v>
      </c>
    </row>
    <row r="40778">
      <c r="A40778" s="1" t="s">
        <v>14332</v>
      </c>
    </row>
    <row r="40779">
      <c r="A40779" s="1" t="s">
        <v>14333</v>
      </c>
    </row>
    <row r="40780">
      <c r="A40780" s="1" t="s">
        <v>14334</v>
      </c>
    </row>
    <row r="40781">
      <c r="A40781" s="1" t="s">
        <v>14335</v>
      </c>
    </row>
    <row r="40782">
      <c r="A40782" s="1" t="s">
        <v>14338</v>
      </c>
    </row>
    <row r="40783">
      <c r="A40783" s="1" t="s">
        <v>14339</v>
      </c>
    </row>
    <row r="40784">
      <c r="A40784" s="1" t="s">
        <v>14340</v>
      </c>
    </row>
    <row r="40785">
      <c r="A40785" s="1" t="s">
        <v>14341</v>
      </c>
    </row>
    <row r="40786">
      <c r="A40786" s="1" t="s">
        <v>1507</v>
      </c>
    </row>
    <row r="40787">
      <c r="A40787" s="1" t="s">
        <v>14342</v>
      </c>
    </row>
    <row r="40788">
      <c r="A40788" s="1" t="s">
        <v>14343</v>
      </c>
    </row>
    <row r="40789">
      <c r="A40789" s="1" t="s">
        <v>14344</v>
      </c>
    </row>
    <row r="40790">
      <c r="A40790" s="1" t="s">
        <v>14345</v>
      </c>
    </row>
    <row r="40791">
      <c r="A40791" s="1" t="s">
        <v>14346</v>
      </c>
    </row>
    <row r="40792">
      <c r="A40792" s="1" t="s">
        <v>14347</v>
      </c>
    </row>
    <row r="40793">
      <c r="A40793" s="1" t="s">
        <v>14348</v>
      </c>
    </row>
    <row r="40794">
      <c r="A40794" s="1" t="s">
        <v>14349</v>
      </c>
    </row>
    <row r="40795">
      <c r="A40795" s="1" t="s">
        <v>14350</v>
      </c>
    </row>
    <row r="40796">
      <c r="A40796" s="1" t="s">
        <v>14351</v>
      </c>
    </row>
    <row r="40797">
      <c r="A40797" s="1" t="s">
        <v>14352</v>
      </c>
    </row>
    <row r="40798">
      <c r="A40798" s="1" t="s">
        <v>14353</v>
      </c>
    </row>
    <row r="40799">
      <c r="A40799" s="1" t="s">
        <v>14354</v>
      </c>
    </row>
    <row r="40800">
      <c r="A40800" s="1" t="s">
        <v>14355</v>
      </c>
    </row>
    <row r="40801">
      <c r="A40801" s="1" t="s">
        <v>2817</v>
      </c>
    </row>
    <row r="40802">
      <c r="A40802" s="1" t="s">
        <v>165</v>
      </c>
    </row>
    <row r="40803">
      <c r="A40803" s="1" t="s">
        <v>14356</v>
      </c>
    </row>
    <row r="40804">
      <c r="A40804" s="1" t="s">
        <v>14340</v>
      </c>
    </row>
    <row r="40805">
      <c r="A40805" s="1" t="s">
        <v>14343</v>
      </c>
    </row>
    <row r="40806">
      <c r="A40806" s="1" t="s">
        <v>14344</v>
      </c>
    </row>
    <row r="40807">
      <c r="A40807" s="1" t="s">
        <v>14345</v>
      </c>
    </row>
    <row r="40808">
      <c r="A40808" s="1" t="s">
        <v>14346</v>
      </c>
    </row>
    <row r="40809">
      <c r="A40809" s="1" t="s">
        <v>14347</v>
      </c>
    </row>
    <row r="40810">
      <c r="A40810" s="1" t="s">
        <v>14348</v>
      </c>
    </row>
    <row r="40811">
      <c r="A40811" s="1" t="s">
        <v>14349</v>
      </c>
    </row>
    <row r="40812">
      <c r="A40812" s="1" t="s">
        <v>14350</v>
      </c>
    </row>
    <row r="40813">
      <c r="A40813" s="1" t="s">
        <v>14351</v>
      </c>
    </row>
    <row r="40814">
      <c r="A40814" s="1" t="s">
        <v>14352</v>
      </c>
    </row>
    <row r="40815">
      <c r="A40815" s="1" t="s">
        <v>14353</v>
      </c>
    </row>
    <row r="40816">
      <c r="A40816" s="1" t="s">
        <v>14354</v>
      </c>
    </row>
    <row r="40817">
      <c r="A40817" s="1" t="s">
        <v>14355</v>
      </c>
    </row>
    <row r="40818">
      <c r="A40818" s="1" t="s">
        <v>14357</v>
      </c>
    </row>
    <row r="40819">
      <c r="A40819" s="1" t="s">
        <v>14358</v>
      </c>
    </row>
    <row r="40820">
      <c r="A40820" s="1" t="s">
        <v>2799</v>
      </c>
    </row>
    <row r="40822">
      <c r="A40822" s="1" t="s">
        <v>14359</v>
      </c>
    </row>
    <row r="40823">
      <c r="A40823" s="1" t="s">
        <v>14360</v>
      </c>
    </row>
    <row r="40825">
      <c r="A40825" s="1" t="s">
        <v>14361</v>
      </c>
    </row>
    <row r="40826">
      <c r="A40826" s="1" t="s">
        <v>14362</v>
      </c>
    </row>
    <row r="40827">
      <c r="A40827" s="1" t="s">
        <v>14363</v>
      </c>
    </row>
    <row r="40829">
      <c r="A40829" s="3" t="str">
        <f/>
        <v>#ERROR!</v>
      </c>
    </row>
    <row r="40830">
      <c r="A40830" s="1">
        <v>-1.0</v>
      </c>
    </row>
    <row r="40832">
      <c r="A40832" s="1" t="s">
        <v>14364</v>
      </c>
    </row>
    <row r="40834">
      <c r="A40834" s="1" t="s">
        <v>2007</v>
      </c>
    </row>
    <row r="40835">
      <c r="A40835" s="1" t="s">
        <v>4370</v>
      </c>
    </row>
    <row r="40837">
      <c r="A40837" s="1" t="s">
        <v>14365</v>
      </c>
    </row>
    <row r="40839">
      <c r="A40839" s="1" t="s">
        <v>14366</v>
      </c>
    </row>
    <row r="40841">
      <c r="A40841" s="1" t="s">
        <v>14367</v>
      </c>
    </row>
    <row r="40843">
      <c r="A40843" s="1" t="s">
        <v>14368</v>
      </c>
    </row>
    <row r="40844">
      <c r="A40844" s="1" t="s">
        <v>14369</v>
      </c>
    </row>
    <row r="40845">
      <c r="A40845" s="1" t="s">
        <v>3156</v>
      </c>
    </row>
    <row r="40846">
      <c r="A40846" s="1" t="s">
        <v>14370</v>
      </c>
    </row>
    <row r="40847">
      <c r="A40847" s="1" t="s">
        <v>2799</v>
      </c>
    </row>
    <row r="40848">
      <c r="A40848" s="1" t="s">
        <v>14359</v>
      </c>
    </row>
    <row r="40849">
      <c r="A40849" s="1" t="s">
        <v>14360</v>
      </c>
    </row>
    <row r="40850">
      <c r="A40850" s="1" t="s">
        <v>14361</v>
      </c>
    </row>
    <row r="40851">
      <c r="A40851" s="1" t="s">
        <v>14362</v>
      </c>
    </row>
    <row r="40852">
      <c r="A40852" s="1" t="s">
        <v>14363</v>
      </c>
    </row>
    <row r="40853">
      <c r="A40853" s="1">
        <v>-1.0</v>
      </c>
    </row>
    <row r="40854">
      <c r="A40854" s="1" t="s">
        <v>14364</v>
      </c>
    </row>
    <row r="40855">
      <c r="A40855" s="1" t="s">
        <v>14365</v>
      </c>
    </row>
    <row r="40856">
      <c r="A40856" s="1" t="s">
        <v>14366</v>
      </c>
    </row>
    <row r="40857">
      <c r="A40857" s="1" t="s">
        <v>14367</v>
      </c>
    </row>
    <row r="40858">
      <c r="A40858" s="1" t="s">
        <v>14368</v>
      </c>
    </row>
    <row r="40859">
      <c r="A40859" s="1" t="s">
        <v>14371</v>
      </c>
    </row>
    <row r="40860">
      <c r="A40860" s="1" t="s">
        <v>14372</v>
      </c>
    </row>
    <row r="40861">
      <c r="A40861" s="1" t="s">
        <v>14340</v>
      </c>
    </row>
    <row r="40862">
      <c r="A40862" s="1" t="s">
        <v>14373</v>
      </c>
    </row>
    <row r="40863">
      <c r="A40863" s="1" t="s">
        <v>14374</v>
      </c>
    </row>
    <row r="40864">
      <c r="A40864" s="1" t="s">
        <v>14375</v>
      </c>
    </row>
    <row r="40865">
      <c r="A40865" s="1" t="s">
        <v>14376</v>
      </c>
    </row>
    <row r="40866">
      <c r="A40866" s="1" t="s">
        <v>14377</v>
      </c>
    </row>
    <row r="40867">
      <c r="A40867" s="1" t="s">
        <v>14378</v>
      </c>
    </row>
    <row r="40868">
      <c r="A40868" s="1" t="s">
        <v>14379</v>
      </c>
    </row>
    <row r="40869">
      <c r="A40869" s="1" t="s">
        <v>14380</v>
      </c>
    </row>
    <row r="40870">
      <c r="A40870" s="1" t="s">
        <v>14381</v>
      </c>
    </row>
    <row r="40871">
      <c r="A40871" s="1" t="s">
        <v>966</v>
      </c>
    </row>
    <row r="40872">
      <c r="A40872" s="1" t="s">
        <v>14382</v>
      </c>
    </row>
    <row r="40873">
      <c r="A40873" s="1" t="s">
        <v>14383</v>
      </c>
    </row>
    <row r="40874">
      <c r="A40874" s="1" t="s">
        <v>14384</v>
      </c>
    </row>
    <row r="40875">
      <c r="A40875" s="1" t="s">
        <v>14385</v>
      </c>
    </row>
    <row r="40876">
      <c r="A40876" s="1" t="s">
        <v>14340</v>
      </c>
    </row>
    <row r="40877">
      <c r="A40877" s="1" t="s">
        <v>14373</v>
      </c>
    </row>
    <row r="40878">
      <c r="A40878" s="1" t="s">
        <v>14374</v>
      </c>
    </row>
    <row r="40879">
      <c r="A40879" s="1" t="s">
        <v>14376</v>
      </c>
    </row>
    <row r="40880">
      <c r="A40880" s="1" t="s">
        <v>14377</v>
      </c>
    </row>
    <row r="40881">
      <c r="A40881" s="1" t="s">
        <v>14378</v>
      </c>
    </row>
    <row r="40882">
      <c r="A40882" s="1" t="s">
        <v>14379</v>
      </c>
    </row>
    <row r="40883">
      <c r="A40883" s="1" t="s">
        <v>14380</v>
      </c>
    </row>
    <row r="40884">
      <c r="A40884" s="1" t="s">
        <v>14381</v>
      </c>
    </row>
    <row r="40885">
      <c r="A40885" s="1" t="s">
        <v>14382</v>
      </c>
    </row>
    <row r="40886">
      <c r="A40886" s="1" t="s">
        <v>14383</v>
      </c>
    </row>
    <row r="40887">
      <c r="A40887" s="1" t="s">
        <v>14386</v>
      </c>
    </row>
    <row r="40888">
      <c r="A40888" s="1" t="s">
        <v>14387</v>
      </c>
    </row>
    <row r="40889">
      <c r="A40889" s="1" t="s">
        <v>1491</v>
      </c>
    </row>
    <row r="40891">
      <c r="A40891" s="1" t="s">
        <v>14388</v>
      </c>
    </row>
    <row r="40893">
      <c r="A40893" s="1" t="s">
        <v>14389</v>
      </c>
    </row>
    <row r="40894">
      <c r="A40894" s="1" t="s">
        <v>14390</v>
      </c>
    </row>
    <row r="40895">
      <c r="A40895" s="1" t="s">
        <v>14391</v>
      </c>
    </row>
    <row r="40897">
      <c r="A40897" s="1" t="s">
        <v>14392</v>
      </c>
    </row>
    <row r="40898">
      <c r="A40898" s="1" t="s">
        <v>14393</v>
      </c>
    </row>
    <row r="40900">
      <c r="A40900" s="1" t="s">
        <v>14394</v>
      </c>
    </row>
    <row r="40901">
      <c r="A40901" s="1" t="s">
        <v>14395</v>
      </c>
    </row>
    <row r="40903">
      <c r="A40903" s="1" t="s">
        <v>14396</v>
      </c>
    </row>
    <row r="40904">
      <c r="A40904" s="1" t="s">
        <v>14397</v>
      </c>
    </row>
    <row r="40906">
      <c r="A40906" s="1" t="s">
        <v>14398</v>
      </c>
    </row>
    <row r="40908">
      <c r="A40908" s="1" t="s">
        <v>367</v>
      </c>
    </row>
    <row r="40910">
      <c r="A40910" s="1" t="s">
        <v>14399</v>
      </c>
    </row>
    <row r="40911">
      <c r="A40911" s="1" t="s">
        <v>1491</v>
      </c>
    </row>
    <row r="40912">
      <c r="A40912" s="1" t="s">
        <v>14388</v>
      </c>
    </row>
    <row r="40913">
      <c r="A40913" s="1" t="s">
        <v>14389</v>
      </c>
    </row>
    <row r="40914">
      <c r="A40914" s="1" t="s">
        <v>14390</v>
      </c>
    </row>
    <row r="40915">
      <c r="A40915" s="1" t="s">
        <v>14391</v>
      </c>
    </row>
    <row r="40916">
      <c r="A40916" s="1" t="s">
        <v>14392</v>
      </c>
    </row>
    <row r="40917">
      <c r="A40917" s="1" t="s">
        <v>14393</v>
      </c>
    </row>
    <row r="40918">
      <c r="A40918" s="1" t="s">
        <v>14394</v>
      </c>
    </row>
    <row r="40919">
      <c r="A40919" s="1" t="s">
        <v>14395</v>
      </c>
    </row>
    <row r="40920">
      <c r="A40920" s="1" t="s">
        <v>14396</v>
      </c>
    </row>
    <row r="40921">
      <c r="A40921" s="1" t="s">
        <v>14397</v>
      </c>
    </row>
    <row r="40922">
      <c r="A40922" s="1" t="s">
        <v>14400</v>
      </c>
    </row>
    <row r="40923">
      <c r="A40923" s="1" t="s">
        <v>14401</v>
      </c>
    </row>
    <row r="40924">
      <c r="A40924" s="1" t="s">
        <v>1411</v>
      </c>
    </row>
    <row r="40925">
      <c r="A40925" s="1" t="s">
        <v>1412</v>
      </c>
    </row>
    <row r="40926">
      <c r="A40926" s="1" t="s">
        <v>1413</v>
      </c>
    </row>
    <row r="40927">
      <c r="A40927" s="1" t="s">
        <v>1414</v>
      </c>
    </row>
    <row r="40928">
      <c r="A40928" s="1" t="s">
        <v>1415</v>
      </c>
    </row>
    <row r="40929">
      <c r="A40929" s="1" t="s">
        <v>1416</v>
      </c>
    </row>
    <row r="40930">
      <c r="A40930" s="1" t="s">
        <v>1417</v>
      </c>
    </row>
    <row r="40931">
      <c r="A40931" s="1" t="s">
        <v>1418</v>
      </c>
    </row>
    <row r="40932">
      <c r="A40932" s="1" t="s">
        <v>1419</v>
      </c>
    </row>
    <row r="40933">
      <c r="A40933" s="1" t="s">
        <v>1420</v>
      </c>
    </row>
    <row r="40934">
      <c r="A40934" s="1" t="s">
        <v>1421</v>
      </c>
    </row>
    <row r="40935">
      <c r="A40935" s="1" t="s">
        <v>1422</v>
      </c>
    </row>
    <row r="40936">
      <c r="A40936" s="1" t="s">
        <v>1423</v>
      </c>
    </row>
    <row r="40937">
      <c r="A40937" s="1" t="s">
        <v>1424</v>
      </c>
    </row>
    <row r="40938">
      <c r="A40938" s="1" t="s">
        <v>1425</v>
      </c>
    </row>
    <row r="40939">
      <c r="A40939" s="1" t="s">
        <v>1426</v>
      </c>
    </row>
    <row r="40940">
      <c r="A40940" s="1" t="s">
        <v>1427</v>
      </c>
    </row>
    <row r="40941">
      <c r="A40941" s="3" t="str">
        <f> having a child happen within a -</f>
        <v>#ERROR!</v>
      </c>
    </row>
    <row r="40942">
      <c r="A40942" s="1" t="s">
        <v>1428</v>
      </c>
    </row>
    <row r="40943">
      <c r="A40943" s="1" t="s">
        <v>1429</v>
      </c>
    </row>
    <row r="40944">
      <c r="A40944" s="1" t="s">
        <v>1430</v>
      </c>
    </row>
    <row r="40945">
      <c r="A40945" s="1" t="s">
        <v>1431</v>
      </c>
    </row>
    <row r="40946">
      <c r="A40946" s="1" t="s">
        <v>966</v>
      </c>
    </row>
    <row r="40947">
      <c r="A40947" s="1" t="s">
        <v>1432</v>
      </c>
    </row>
    <row r="40948">
      <c r="A40948" s="1" t="s">
        <v>1433</v>
      </c>
    </row>
    <row r="40949">
      <c r="A40949" s="1" t="s">
        <v>1434</v>
      </c>
    </row>
    <row r="40950">
      <c r="A40950" s="1" t="s">
        <v>1435</v>
      </c>
    </row>
    <row r="40951">
      <c r="A40951" s="1" t="s">
        <v>1436</v>
      </c>
    </row>
    <row r="40952">
      <c r="A40952" s="1" t="s">
        <v>1437</v>
      </c>
    </row>
    <row r="40953">
      <c r="A40953" s="1" t="s">
        <v>1438</v>
      </c>
    </row>
    <row r="40954">
      <c r="A40954" s="1" t="s">
        <v>1439</v>
      </c>
    </row>
    <row r="40955">
      <c r="A40955" s="1" t="s">
        <v>1440</v>
      </c>
    </row>
    <row r="40956">
      <c r="A40956" s="1" t="s">
        <v>1441</v>
      </c>
    </row>
    <row r="40957">
      <c r="A40957" s="1" t="s">
        <v>1442</v>
      </c>
    </row>
    <row r="40958">
      <c r="A40958" s="1" t="s">
        <v>1443</v>
      </c>
    </row>
    <row r="40959">
      <c r="A40959" s="1" t="s">
        <v>1444</v>
      </c>
    </row>
    <row r="40960">
      <c r="A40960" s="1" t="s">
        <v>1445</v>
      </c>
    </row>
    <row r="40961">
      <c r="A40961" s="1" t="s">
        <v>1446</v>
      </c>
    </row>
    <row r="40962">
      <c r="A40962" s="1" t="s">
        <v>1447</v>
      </c>
    </row>
    <row r="40963">
      <c r="A40963" s="1" t="s">
        <v>1448</v>
      </c>
    </row>
    <row r="40964">
      <c r="A40964" s="1" t="s">
        <v>1449</v>
      </c>
    </row>
    <row r="40965">
      <c r="A40965" s="1" t="s">
        <v>1450</v>
      </c>
    </row>
    <row r="40966">
      <c r="A40966" s="1" t="s">
        <v>1451</v>
      </c>
    </row>
    <row r="40967">
      <c r="A40967" s="1" t="s">
        <v>1452</v>
      </c>
    </row>
    <row r="40968">
      <c r="A40968" s="1" t="s">
        <v>1453</v>
      </c>
    </row>
    <row r="40969">
      <c r="A40969" s="1" t="s">
        <v>1454</v>
      </c>
    </row>
    <row r="40970">
      <c r="A40970" s="1" t="s">
        <v>1455</v>
      </c>
    </row>
    <row r="40971">
      <c r="A40971" s="1" t="s">
        <v>1456</v>
      </c>
    </row>
    <row r="40972">
      <c r="A40972" s="1" t="s">
        <v>1457</v>
      </c>
    </row>
    <row r="40973">
      <c r="A40973" s="3" t="str">
        <f>| nd help | never eve planned on, you treating her the mother. of her</f>
        <v>#ERROR!</v>
      </c>
    </row>
    <row r="40974">
      <c r="A40974" s="1" t="s">
        <v>1458</v>
      </c>
    </row>
    <row r="40975">
      <c r="A40975" s="1" t="s">
        <v>1459</v>
      </c>
    </row>
    <row r="40976">
      <c r="A40976" s="1" t="s">
        <v>1460</v>
      </c>
    </row>
    <row r="40977">
      <c r="A40977" s="1" t="s">
        <v>1461</v>
      </c>
    </row>
    <row r="40978">
      <c r="A40978" s="1" t="s">
        <v>1462</v>
      </c>
    </row>
    <row r="40979">
      <c r="A40979" s="1" t="s">
        <v>1463</v>
      </c>
    </row>
    <row r="40980">
      <c r="A40980" s="1" t="s">
        <v>1464</v>
      </c>
    </row>
    <row r="40981">
      <c r="A40981" s="1" t="s">
        <v>1465</v>
      </c>
    </row>
    <row r="40982">
      <c r="A40982" s="1">
        <v>5.0</v>
      </c>
    </row>
    <row r="40983">
      <c r="A40983" s="1" t="s">
        <v>1466</v>
      </c>
    </row>
    <row r="40984">
      <c r="A40984" s="1" t="s">
        <v>1467</v>
      </c>
    </row>
    <row r="40985">
      <c r="A40985" s="1" t="s">
        <v>1468</v>
      </c>
    </row>
    <row r="40986">
      <c r="A40986" s="1" t="s">
        <v>1469</v>
      </c>
    </row>
    <row r="40987">
      <c r="A40987" s="1" t="s">
        <v>1470</v>
      </c>
    </row>
    <row r="40988">
      <c r="A40988" s="1" t="s">
        <v>1471</v>
      </c>
    </row>
    <row r="40989">
      <c r="A40989" s="1" t="s">
        <v>1472</v>
      </c>
    </row>
    <row r="40990">
      <c r="A40990" s="1" t="s">
        <v>1473</v>
      </c>
    </row>
    <row r="40991">
      <c r="A40991" s="1" t="s">
        <v>1474</v>
      </c>
    </row>
    <row r="40992">
      <c r="A40992" s="1" t="s">
        <v>1475</v>
      </c>
    </row>
    <row r="40993">
      <c r="A40993" s="1" t="s">
        <v>1476</v>
      </c>
    </row>
    <row r="40994">
      <c r="A40994" s="1" t="s">
        <v>1477</v>
      </c>
    </row>
    <row r="40995">
      <c r="A40995" s="1" t="s">
        <v>1478</v>
      </c>
    </row>
    <row r="40996">
      <c r="A40996" s="1" t="s">
        <v>1479</v>
      </c>
    </row>
    <row r="40997">
      <c r="A40997" s="1" t="s">
        <v>1480</v>
      </c>
    </row>
    <row r="40998">
      <c r="A40998" s="1" t="s">
        <v>1481</v>
      </c>
    </row>
    <row r="40999">
      <c r="A40999" s="1" t="s">
        <v>1482</v>
      </c>
    </row>
    <row r="41000">
      <c r="A41000" s="1" t="s">
        <v>1483</v>
      </c>
    </row>
    <row r="41001">
      <c r="A41001" s="1" t="s">
        <v>1484</v>
      </c>
    </row>
    <row r="41002">
      <c r="A41002" s="1" t="s">
        <v>1208</v>
      </c>
    </row>
    <row r="41003">
      <c r="A41003" s="1" t="s">
        <v>1485</v>
      </c>
    </row>
    <row r="41004">
      <c r="A41004" s="1" t="s">
        <v>1486</v>
      </c>
    </row>
    <row r="41005">
      <c r="A41005" s="1" t="s">
        <v>1487</v>
      </c>
    </row>
    <row r="41006">
      <c r="A41006" s="1" t="s">
        <v>1488</v>
      </c>
    </row>
    <row r="41007">
      <c r="A41007" s="1" t="s">
        <v>1412</v>
      </c>
    </row>
    <row r="41008">
      <c r="A41008" s="1" t="s">
        <v>1413</v>
      </c>
    </row>
    <row r="41009">
      <c r="A41009" s="1" t="s">
        <v>1414</v>
      </c>
    </row>
    <row r="41010">
      <c r="A41010" s="1" t="s">
        <v>1415</v>
      </c>
    </row>
    <row r="41011">
      <c r="A41011" s="1" t="s">
        <v>1416</v>
      </c>
    </row>
    <row r="41012">
      <c r="A41012" s="1" t="s">
        <v>1417</v>
      </c>
    </row>
    <row r="41013">
      <c r="A41013" s="1" t="s">
        <v>1418</v>
      </c>
    </row>
    <row r="41014">
      <c r="A41014" s="1" t="s">
        <v>1419</v>
      </c>
    </row>
    <row r="41015">
      <c r="A41015" s="1" t="s">
        <v>1420</v>
      </c>
    </row>
    <row r="41016">
      <c r="A41016" s="1" t="s">
        <v>1421</v>
      </c>
    </row>
    <row r="41017">
      <c r="A41017" s="1" t="s">
        <v>1422</v>
      </c>
    </row>
    <row r="41018">
      <c r="A41018" s="1" t="s">
        <v>1423</v>
      </c>
    </row>
    <row r="41019">
      <c r="A41019" s="1" t="s">
        <v>1424</v>
      </c>
    </row>
    <row r="41020">
      <c r="A41020" s="1" t="s">
        <v>1425</v>
      </c>
    </row>
    <row r="41021">
      <c r="A41021" s="1" t="s">
        <v>1426</v>
      </c>
    </row>
    <row r="41022">
      <c r="A41022" s="1" t="s">
        <v>1427</v>
      </c>
    </row>
    <row r="41023">
      <c r="A41023" s="3" t="str">
        <f> having a child happen within a -</f>
        <v>#ERROR!</v>
      </c>
    </row>
    <row r="41024">
      <c r="A41024" s="1" t="s">
        <v>1428</v>
      </c>
    </row>
    <row r="41025">
      <c r="A41025" s="1" t="s">
        <v>1429</v>
      </c>
    </row>
    <row r="41026">
      <c r="A41026" s="1" t="s">
        <v>1430</v>
      </c>
    </row>
    <row r="41027">
      <c r="A41027" s="1" t="s">
        <v>1431</v>
      </c>
    </row>
    <row r="41028">
      <c r="A41028" s="1" t="s">
        <v>1432</v>
      </c>
    </row>
    <row r="41029">
      <c r="A41029" s="1" t="s">
        <v>1433</v>
      </c>
    </row>
    <row r="41030">
      <c r="A41030" s="1" t="s">
        <v>1434</v>
      </c>
    </row>
    <row r="41031">
      <c r="A41031" s="1" t="s">
        <v>1435</v>
      </c>
    </row>
    <row r="41032">
      <c r="A41032" s="1" t="s">
        <v>1436</v>
      </c>
    </row>
    <row r="41033">
      <c r="A41033" s="1" t="s">
        <v>1437</v>
      </c>
    </row>
    <row r="41034">
      <c r="A41034" s="1" t="s">
        <v>1438</v>
      </c>
    </row>
    <row r="41035">
      <c r="A41035" s="1" t="s">
        <v>1439</v>
      </c>
    </row>
    <row r="41036">
      <c r="A41036" s="1" t="s">
        <v>1440</v>
      </c>
    </row>
    <row r="41037">
      <c r="A41037" s="1" t="s">
        <v>1441</v>
      </c>
    </row>
    <row r="41038">
      <c r="A41038" s="1" t="s">
        <v>1442</v>
      </c>
    </row>
    <row r="41039">
      <c r="A41039" s="1" t="s">
        <v>1443</v>
      </c>
    </row>
    <row r="41040">
      <c r="A41040" s="1" t="s">
        <v>1444</v>
      </c>
    </row>
    <row r="41041">
      <c r="A41041" s="1" t="s">
        <v>1445</v>
      </c>
    </row>
    <row r="41042">
      <c r="A41042" s="1" t="s">
        <v>1448</v>
      </c>
    </row>
    <row r="41043">
      <c r="A41043" s="1" t="s">
        <v>1449</v>
      </c>
    </row>
    <row r="41044">
      <c r="A41044" s="1" t="s">
        <v>1450</v>
      </c>
    </row>
    <row r="41045">
      <c r="A41045" s="1" t="s">
        <v>1451</v>
      </c>
    </row>
    <row r="41046">
      <c r="A41046" s="1" t="s">
        <v>1452</v>
      </c>
    </row>
    <row r="41047">
      <c r="A41047" s="1" t="s">
        <v>1453</v>
      </c>
    </row>
    <row r="41048">
      <c r="A41048" s="1" t="s">
        <v>1454</v>
      </c>
    </row>
    <row r="41049">
      <c r="A41049" s="1" t="s">
        <v>1455</v>
      </c>
    </row>
    <row r="41050">
      <c r="A41050" s="1" t="s">
        <v>1456</v>
      </c>
    </row>
    <row r="41051">
      <c r="A41051" s="1" t="s">
        <v>1457</v>
      </c>
    </row>
    <row r="41052">
      <c r="A41052" s="3" t="str">
        <f>| nd help | never eve planned on, you treating her the mother. of her</f>
        <v>#ERROR!</v>
      </c>
    </row>
    <row r="41053">
      <c r="A41053" s="1" t="s">
        <v>1458</v>
      </c>
    </row>
    <row r="41054">
      <c r="A41054" s="1" t="s">
        <v>1459</v>
      </c>
    </row>
    <row r="41055">
      <c r="A41055" s="1" t="s">
        <v>1460</v>
      </c>
    </row>
    <row r="41056">
      <c r="A41056" s="1" t="s">
        <v>1461</v>
      </c>
    </row>
    <row r="41057">
      <c r="A41057" s="1" t="s">
        <v>1462</v>
      </c>
    </row>
    <row r="41058">
      <c r="A41058" s="1" t="s">
        <v>1463</v>
      </c>
    </row>
    <row r="41059">
      <c r="A41059" s="1" t="s">
        <v>1464</v>
      </c>
    </row>
    <row r="41060">
      <c r="A41060" s="1" t="s">
        <v>1465</v>
      </c>
    </row>
    <row r="41061">
      <c r="A41061" s="1" t="s">
        <v>1466</v>
      </c>
    </row>
    <row r="41062">
      <c r="A41062" s="1" t="s">
        <v>1467</v>
      </c>
    </row>
    <row r="41063">
      <c r="A41063" s="1" t="s">
        <v>1468</v>
      </c>
    </row>
    <row r="41064">
      <c r="A41064" s="1" t="s">
        <v>1469</v>
      </c>
    </row>
    <row r="41065">
      <c r="A41065" s="1" t="s">
        <v>1470</v>
      </c>
    </row>
    <row r="41066">
      <c r="A41066" s="1" t="s">
        <v>1471</v>
      </c>
    </row>
    <row r="41067">
      <c r="A41067" s="1" t="s">
        <v>1472</v>
      </c>
    </row>
    <row r="41068">
      <c r="A41068" s="1" t="s">
        <v>1473</v>
      </c>
    </row>
    <row r="41069">
      <c r="A41069" s="1" t="s">
        <v>1474</v>
      </c>
    </row>
    <row r="41070">
      <c r="A41070" s="1" t="s">
        <v>1475</v>
      </c>
    </row>
    <row r="41071">
      <c r="A41071" s="1" t="s">
        <v>1476</v>
      </c>
    </row>
    <row r="41072">
      <c r="A41072" s="1" t="s">
        <v>1477</v>
      </c>
    </row>
    <row r="41073">
      <c r="A41073" s="1" t="s">
        <v>1478</v>
      </c>
    </row>
    <row r="41074">
      <c r="A41074" s="1" t="s">
        <v>1479</v>
      </c>
    </row>
    <row r="41075">
      <c r="A41075" s="1" t="s">
        <v>1480</v>
      </c>
    </row>
    <row r="41076">
      <c r="A41076" s="1" t="s">
        <v>1482</v>
      </c>
    </row>
    <row r="41077">
      <c r="A41077" s="1" t="s">
        <v>1483</v>
      </c>
    </row>
    <row r="41078">
      <c r="A41078" s="1" t="s">
        <v>1484</v>
      </c>
    </row>
    <row r="41079">
      <c r="A41079" s="1" t="s">
        <v>1485</v>
      </c>
    </row>
    <row r="41080">
      <c r="A41080" s="1" t="s">
        <v>1486</v>
      </c>
    </row>
    <row r="41081">
      <c r="A41081" s="1" t="s">
        <v>1487</v>
      </c>
    </row>
    <row r="41082">
      <c r="A41082" s="1" t="s">
        <v>1489</v>
      </c>
    </row>
    <row r="41083">
      <c r="A41083" s="1" t="s">
        <v>14402</v>
      </c>
    </row>
    <row r="41084">
      <c r="A41084" s="1" t="s">
        <v>1338</v>
      </c>
    </row>
    <row r="41085">
      <c r="A41085" s="1" t="s">
        <v>1339</v>
      </c>
    </row>
    <row r="41086">
      <c r="A41086" s="1" t="s">
        <v>1340</v>
      </c>
    </row>
    <row r="41087">
      <c r="A41087" s="1" t="s">
        <v>1341</v>
      </c>
    </row>
    <row r="41088">
      <c r="A41088" s="1" t="s">
        <v>1342</v>
      </c>
    </row>
    <row r="41089">
      <c r="A41089" s="1" t="s">
        <v>1343</v>
      </c>
    </row>
    <row r="41090">
      <c r="A41090" s="1" t="s">
        <v>1344</v>
      </c>
    </row>
    <row r="41091">
      <c r="A41091" s="1" t="s">
        <v>1345</v>
      </c>
    </row>
    <row r="41092">
      <c r="A41092" s="1" t="s">
        <v>1346</v>
      </c>
    </row>
    <row r="41093">
      <c r="A41093" s="1" t="s">
        <v>1347</v>
      </c>
    </row>
    <row r="41094">
      <c r="A41094" s="1" t="s">
        <v>1348</v>
      </c>
    </row>
    <row r="41095">
      <c r="A41095" s="1" t="s">
        <v>1349</v>
      </c>
    </row>
    <row r="41096">
      <c r="A41096" s="1" t="s">
        <v>1350</v>
      </c>
    </row>
    <row r="41097">
      <c r="A41097" s="1" t="s">
        <v>1351</v>
      </c>
    </row>
    <row r="41098">
      <c r="A41098" s="1" t="s">
        <v>1352</v>
      </c>
    </row>
    <row r="41099">
      <c r="A41099" s="1" t="s">
        <v>1353</v>
      </c>
    </row>
    <row r="41100">
      <c r="A41100" s="1" t="s">
        <v>1354</v>
      </c>
    </row>
    <row r="41101">
      <c r="A41101" s="1" t="s">
        <v>1355</v>
      </c>
    </row>
    <row r="41102">
      <c r="A41102" s="1" t="s">
        <v>1356</v>
      </c>
    </row>
    <row r="41103">
      <c r="A41103" s="1" t="s">
        <v>1357</v>
      </c>
    </row>
    <row r="41104">
      <c r="A41104" s="1" t="s">
        <v>1358</v>
      </c>
    </row>
    <row r="41105">
      <c r="A41105" s="1" t="s">
        <v>1359</v>
      </c>
    </row>
    <row r="41106">
      <c r="A41106" s="1" t="s">
        <v>1360</v>
      </c>
    </row>
    <row r="41107">
      <c r="A41107" s="1" t="s">
        <v>1361</v>
      </c>
    </row>
    <row r="41108">
      <c r="A41108" s="1" t="s">
        <v>1362</v>
      </c>
    </row>
    <row r="41109">
      <c r="A41109" s="1" t="s">
        <v>1363</v>
      </c>
    </row>
    <row r="41110">
      <c r="A41110" s="1" t="s">
        <v>1364</v>
      </c>
    </row>
    <row r="41111">
      <c r="A41111" s="1" t="s">
        <v>1365</v>
      </c>
    </row>
    <row r="41112">
      <c r="A41112" s="1" t="s">
        <v>1366</v>
      </c>
    </row>
    <row r="41113">
      <c r="A41113" s="1" t="s">
        <v>1367</v>
      </c>
    </row>
    <row r="41114">
      <c r="A41114" s="1" t="s">
        <v>1368</v>
      </c>
    </row>
    <row r="41115">
      <c r="A41115" s="1" t="s">
        <v>1369</v>
      </c>
    </row>
    <row r="41116">
      <c r="A41116" s="1" t="s">
        <v>1370</v>
      </c>
    </row>
    <row r="41117">
      <c r="A41117" s="1" t="s">
        <v>1371</v>
      </c>
    </row>
    <row r="41118">
      <c r="A41118" s="1" t="s">
        <v>1372</v>
      </c>
    </row>
    <row r="41119">
      <c r="A41119" s="1" t="s">
        <v>1373</v>
      </c>
    </row>
    <row r="41120">
      <c r="A41120" s="1" t="s">
        <v>1374</v>
      </c>
    </row>
    <row r="41121">
      <c r="A41121" s="1" t="s">
        <v>1375</v>
      </c>
    </row>
    <row r="41122">
      <c r="A41122" s="1" t="s">
        <v>1376</v>
      </c>
    </row>
    <row r="41123">
      <c r="A41123" s="1" t="s">
        <v>1377</v>
      </c>
    </row>
    <row r="41124">
      <c r="A41124" s="1" t="s">
        <v>1378</v>
      </c>
    </row>
    <row r="41125">
      <c r="A41125" s="1" t="s">
        <v>1379</v>
      </c>
    </row>
    <row r="41126">
      <c r="A41126" s="1" t="s">
        <v>1380</v>
      </c>
    </row>
    <row r="41127">
      <c r="A41127" s="1" t="s">
        <v>1381</v>
      </c>
    </row>
    <row r="41128">
      <c r="A41128" s="1">
        <v>3.0</v>
      </c>
    </row>
    <row r="41129">
      <c r="A41129" s="1" t="s">
        <v>1382</v>
      </c>
    </row>
    <row r="41130">
      <c r="A41130" s="1" t="s">
        <v>1383</v>
      </c>
    </row>
    <row r="41131">
      <c r="A41131" s="1" t="s">
        <v>1384</v>
      </c>
    </row>
    <row r="41132">
      <c r="A41132" s="1" t="s">
        <v>1385</v>
      </c>
    </row>
    <row r="41133">
      <c r="A41133" s="1" t="s">
        <v>1386</v>
      </c>
    </row>
    <row r="41134">
      <c r="A41134" s="1" t="s">
        <v>1069</v>
      </c>
    </row>
    <row r="41135">
      <c r="A41135" s="1" t="s">
        <v>1387</v>
      </c>
    </row>
    <row r="41136">
      <c r="A41136" s="1" t="s">
        <v>1388</v>
      </c>
    </row>
    <row r="41137">
      <c r="A41137" s="1" t="s">
        <v>1389</v>
      </c>
    </row>
    <row r="41138">
      <c r="A41138" s="1" t="s">
        <v>1390</v>
      </c>
    </row>
    <row r="41139">
      <c r="A41139" s="1" t="s">
        <v>1391</v>
      </c>
    </row>
    <row r="41140">
      <c r="A41140" s="1" t="s">
        <v>1392</v>
      </c>
    </row>
    <row r="41141">
      <c r="A41141" s="1" t="s">
        <v>1393</v>
      </c>
    </row>
    <row r="41142">
      <c r="A41142" s="1" t="s">
        <v>1394</v>
      </c>
    </row>
    <row r="41143">
      <c r="A41143" s="1" t="s">
        <v>1395</v>
      </c>
    </row>
    <row r="41144">
      <c r="A41144" s="1" t="s">
        <v>1396</v>
      </c>
    </row>
    <row r="41145">
      <c r="A41145" s="1" t="s">
        <v>1397</v>
      </c>
    </row>
    <row r="41146">
      <c r="A41146" s="1" t="s">
        <v>1398</v>
      </c>
    </row>
    <row r="41147">
      <c r="A41147" s="1" t="s">
        <v>1399</v>
      </c>
    </row>
    <row r="41148">
      <c r="A41148" s="1" t="s">
        <v>1400</v>
      </c>
    </row>
    <row r="41149">
      <c r="A41149" s="1" t="s">
        <v>1401</v>
      </c>
    </row>
    <row r="41150">
      <c r="A41150" s="1" t="s">
        <v>1402</v>
      </c>
    </row>
    <row r="41151">
      <c r="A41151" s="1" t="s">
        <v>1403</v>
      </c>
    </row>
    <row r="41152">
      <c r="A41152" s="1" t="s">
        <v>1404</v>
      </c>
    </row>
    <row r="41153">
      <c r="A41153" s="1" t="s">
        <v>1405</v>
      </c>
    </row>
    <row r="41154">
      <c r="A41154" s="1" t="s">
        <v>1406</v>
      </c>
    </row>
    <row r="41155">
      <c r="A41155" s="1" t="s">
        <v>1407</v>
      </c>
    </row>
    <row r="41156">
      <c r="A41156" s="1" t="s">
        <v>1338</v>
      </c>
    </row>
    <row r="41157">
      <c r="A41157" s="1" t="s">
        <v>1339</v>
      </c>
    </row>
    <row r="41158">
      <c r="A41158" s="1" t="s">
        <v>1340</v>
      </c>
    </row>
    <row r="41159">
      <c r="A41159" s="1" t="s">
        <v>1341</v>
      </c>
    </row>
    <row r="41160">
      <c r="A41160" s="1" t="s">
        <v>1342</v>
      </c>
    </row>
    <row r="41161">
      <c r="A41161" s="1" t="s">
        <v>1343</v>
      </c>
    </row>
    <row r="41162">
      <c r="A41162" s="1" t="s">
        <v>1344</v>
      </c>
    </row>
    <row r="41163">
      <c r="A41163" s="1" t="s">
        <v>1345</v>
      </c>
    </row>
    <row r="41164">
      <c r="A41164" s="1" t="s">
        <v>1346</v>
      </c>
    </row>
    <row r="41165">
      <c r="A41165" s="1" t="s">
        <v>1347</v>
      </c>
    </row>
    <row r="41166">
      <c r="A41166" s="1" t="s">
        <v>1348</v>
      </c>
    </row>
    <row r="41167">
      <c r="A41167" s="1" t="s">
        <v>1349</v>
      </c>
    </row>
    <row r="41168">
      <c r="A41168" s="1" t="s">
        <v>1350</v>
      </c>
    </row>
    <row r="41169">
      <c r="A41169" s="1" t="s">
        <v>1351</v>
      </c>
    </row>
    <row r="41170">
      <c r="A41170" s="1" t="s">
        <v>1352</v>
      </c>
    </row>
    <row r="41171">
      <c r="A41171" s="1" t="s">
        <v>1354</v>
      </c>
    </row>
    <row r="41172">
      <c r="A41172" s="1" t="s">
        <v>1355</v>
      </c>
    </row>
    <row r="41173">
      <c r="A41173" s="1" t="s">
        <v>1356</v>
      </c>
    </row>
    <row r="41174">
      <c r="A41174" s="1" t="s">
        <v>1357</v>
      </c>
    </row>
    <row r="41175">
      <c r="A41175" s="1" t="s">
        <v>1358</v>
      </c>
    </row>
    <row r="41176">
      <c r="A41176" s="1" t="s">
        <v>1359</v>
      </c>
    </row>
    <row r="41177">
      <c r="A41177" s="1" t="s">
        <v>1360</v>
      </c>
    </row>
    <row r="41178">
      <c r="A41178" s="1" t="s">
        <v>1361</v>
      </c>
    </row>
    <row r="41179">
      <c r="A41179" s="1" t="s">
        <v>1362</v>
      </c>
    </row>
    <row r="41180">
      <c r="A41180" s="1" t="s">
        <v>1363</v>
      </c>
    </row>
    <row r="41181">
      <c r="A41181" s="1" t="s">
        <v>1364</v>
      </c>
    </row>
    <row r="41182">
      <c r="A41182" s="1" t="s">
        <v>1365</v>
      </c>
    </row>
    <row r="41183">
      <c r="A41183" s="1" t="s">
        <v>1366</v>
      </c>
    </row>
    <row r="41184">
      <c r="A41184" s="1" t="s">
        <v>1367</v>
      </c>
    </row>
    <row r="41185">
      <c r="A41185" s="1" t="s">
        <v>1368</v>
      </c>
    </row>
    <row r="41186">
      <c r="A41186" s="1" t="s">
        <v>1369</v>
      </c>
    </row>
    <row r="41187">
      <c r="A41187" s="1" t="s">
        <v>1370</v>
      </c>
    </row>
    <row r="41188">
      <c r="A41188" s="1" t="s">
        <v>1371</v>
      </c>
    </row>
    <row r="41189">
      <c r="A41189" s="1" t="s">
        <v>1372</v>
      </c>
    </row>
    <row r="41190">
      <c r="A41190" s="1" t="s">
        <v>1373</v>
      </c>
    </row>
    <row r="41191">
      <c r="A41191" s="1" t="s">
        <v>1374</v>
      </c>
    </row>
    <row r="41192">
      <c r="A41192" s="1" t="s">
        <v>1375</v>
      </c>
    </row>
    <row r="41193">
      <c r="A41193" s="1" t="s">
        <v>1376</v>
      </c>
    </row>
    <row r="41194">
      <c r="A41194" s="1" t="s">
        <v>1377</v>
      </c>
    </row>
    <row r="41195">
      <c r="A41195" s="1" t="s">
        <v>1378</v>
      </c>
    </row>
    <row r="41196">
      <c r="A41196" s="1" t="s">
        <v>1379</v>
      </c>
    </row>
    <row r="41197">
      <c r="A41197" s="1" t="s">
        <v>1381</v>
      </c>
    </row>
    <row r="41198">
      <c r="A41198" s="1" t="s">
        <v>1382</v>
      </c>
    </row>
    <row r="41199">
      <c r="A41199" s="1" t="s">
        <v>1383</v>
      </c>
    </row>
    <row r="41200">
      <c r="A41200" s="1" t="s">
        <v>1384</v>
      </c>
    </row>
    <row r="41201">
      <c r="A41201" s="1" t="s">
        <v>1385</v>
      </c>
    </row>
    <row r="41202">
      <c r="A41202" s="1" t="s">
        <v>1386</v>
      </c>
    </row>
    <row r="41203">
      <c r="A41203" s="1" t="s">
        <v>1387</v>
      </c>
    </row>
    <row r="41204">
      <c r="A41204" s="1" t="s">
        <v>1388</v>
      </c>
    </row>
    <row r="41205">
      <c r="A41205" s="1" t="s">
        <v>1389</v>
      </c>
    </row>
    <row r="41206">
      <c r="A41206" s="1" t="s">
        <v>1390</v>
      </c>
    </row>
    <row r="41207">
      <c r="A41207" s="1" t="s">
        <v>1391</v>
      </c>
    </row>
    <row r="41208">
      <c r="A41208" s="1" t="s">
        <v>1392</v>
      </c>
    </row>
    <row r="41209">
      <c r="A41209" s="1" t="s">
        <v>1393</v>
      </c>
    </row>
    <row r="41210">
      <c r="A41210" s="1" t="s">
        <v>1394</v>
      </c>
    </row>
    <row r="41211">
      <c r="A41211" s="1" t="s">
        <v>1395</v>
      </c>
    </row>
    <row r="41212">
      <c r="A41212" s="1" t="s">
        <v>1396</v>
      </c>
    </row>
    <row r="41213">
      <c r="A41213" s="1" t="s">
        <v>1397</v>
      </c>
    </row>
    <row r="41214">
      <c r="A41214" s="1" t="s">
        <v>1398</v>
      </c>
    </row>
    <row r="41215">
      <c r="A41215" s="1" t="s">
        <v>1399</v>
      </c>
    </row>
    <row r="41216">
      <c r="A41216" s="1" t="s">
        <v>1400</v>
      </c>
    </row>
    <row r="41217">
      <c r="A41217" s="1" t="s">
        <v>1401</v>
      </c>
    </row>
    <row r="41218">
      <c r="A41218" s="1" t="s">
        <v>1402</v>
      </c>
    </row>
    <row r="41219">
      <c r="A41219" s="1" t="s">
        <v>1403</v>
      </c>
    </row>
    <row r="41220">
      <c r="A41220" s="1" t="s">
        <v>1408</v>
      </c>
    </row>
    <row r="41221">
      <c r="A41221" s="1" t="s">
        <v>1405</v>
      </c>
    </row>
    <row r="41222">
      <c r="A41222" s="1" t="s">
        <v>1406</v>
      </c>
    </row>
    <row r="41223">
      <c r="A41223" s="1" t="s">
        <v>1409</v>
      </c>
    </row>
    <row r="41224">
      <c r="A41224" s="1" t="s">
        <v>14403</v>
      </c>
    </row>
    <row r="41225">
      <c r="A41225" s="1" t="s">
        <v>14404</v>
      </c>
    </row>
    <row r="41226">
      <c r="A41226" s="1" t="s">
        <v>14405</v>
      </c>
    </row>
    <row r="41227">
      <c r="A41227" s="1" t="s">
        <v>10091</v>
      </c>
    </row>
    <row r="41228">
      <c r="A41228" s="1" t="s">
        <v>14406</v>
      </c>
    </row>
    <row r="41229">
      <c r="A41229" s="1" t="s">
        <v>14407</v>
      </c>
    </row>
    <row r="41230">
      <c r="A41230" s="1" t="s">
        <v>14408</v>
      </c>
    </row>
    <row r="41231">
      <c r="A41231" s="1" t="s">
        <v>14409</v>
      </c>
    </row>
    <row r="41232">
      <c r="A41232" s="1" t="s">
        <v>7820</v>
      </c>
    </row>
    <row r="41233">
      <c r="A41233" s="1" t="s">
        <v>14410</v>
      </c>
    </row>
    <row r="41234">
      <c r="A41234" s="1" t="s">
        <v>14411</v>
      </c>
    </row>
    <row r="41235">
      <c r="A41235" s="1" t="s">
        <v>14412</v>
      </c>
    </row>
    <row r="41236">
      <c r="A41236" s="1" t="s">
        <v>14413</v>
      </c>
    </row>
    <row r="41237">
      <c r="A41237" s="1" t="s">
        <v>14414</v>
      </c>
    </row>
    <row r="41238">
      <c r="A41238" s="1" t="s">
        <v>14415</v>
      </c>
    </row>
    <row r="41239">
      <c r="A41239" s="1" t="s">
        <v>14416</v>
      </c>
    </row>
    <row r="41240">
      <c r="A41240" s="1" t="s">
        <v>14417</v>
      </c>
    </row>
    <row r="41241">
      <c r="A41241" s="1" t="s">
        <v>14418</v>
      </c>
    </row>
    <row r="41242">
      <c r="A41242" s="1" t="s">
        <v>14419</v>
      </c>
    </row>
    <row r="41243">
      <c r="A41243" s="1" t="s">
        <v>14420</v>
      </c>
    </row>
    <row r="41244">
      <c r="A41244" s="1" t="s">
        <v>14421</v>
      </c>
    </row>
    <row r="41245">
      <c r="A41245" s="1" t="s">
        <v>14422</v>
      </c>
    </row>
    <row r="41246">
      <c r="A41246" s="1" t="s">
        <v>14423</v>
      </c>
    </row>
    <row r="41247">
      <c r="A41247" s="1" t="s">
        <v>14424</v>
      </c>
    </row>
    <row r="41248">
      <c r="A41248" s="1" t="s">
        <v>14425</v>
      </c>
    </row>
    <row r="41249">
      <c r="A41249" s="1">
        <v>4.0</v>
      </c>
    </row>
    <row r="41250">
      <c r="A41250" s="1" t="s">
        <v>14426</v>
      </c>
    </row>
    <row r="41251">
      <c r="A41251" s="1" t="s">
        <v>14427</v>
      </c>
    </row>
    <row r="41252">
      <c r="A41252" s="1" t="s">
        <v>14428</v>
      </c>
    </row>
    <row r="41253">
      <c r="A41253" s="1" t="s">
        <v>14429</v>
      </c>
    </row>
    <row r="41254">
      <c r="A41254" s="1" t="s">
        <v>14430</v>
      </c>
    </row>
    <row r="41255">
      <c r="A41255" s="1" t="s">
        <v>14431</v>
      </c>
    </row>
    <row r="41256">
      <c r="A41256" s="1" t="s">
        <v>14432</v>
      </c>
    </row>
    <row r="41257">
      <c r="A41257" s="1" t="s">
        <v>14433</v>
      </c>
    </row>
    <row r="41258">
      <c r="A41258" s="1" t="s">
        <v>14434</v>
      </c>
    </row>
    <row r="41259">
      <c r="A41259" s="1" t="s">
        <v>14435</v>
      </c>
    </row>
    <row r="41260">
      <c r="A41260" s="1" t="s">
        <v>14436</v>
      </c>
    </row>
    <row r="41261">
      <c r="A41261" s="1" t="s">
        <v>14437</v>
      </c>
    </row>
    <row r="41262">
      <c r="A41262" s="1" t="s">
        <v>14438</v>
      </c>
    </row>
    <row r="41263">
      <c r="A41263" s="1" t="s">
        <v>14439</v>
      </c>
    </row>
    <row r="41264">
      <c r="A41264" s="1" t="s">
        <v>14440</v>
      </c>
    </row>
    <row r="41265">
      <c r="A41265" s="1" t="s">
        <v>14441</v>
      </c>
    </row>
    <row r="41266">
      <c r="A41266" s="1" t="s">
        <v>14442</v>
      </c>
    </row>
    <row r="41267">
      <c r="A41267" s="1" t="s">
        <v>14443</v>
      </c>
    </row>
    <row r="41268">
      <c r="A41268" s="1" t="s">
        <v>14444</v>
      </c>
    </row>
    <row r="41269">
      <c r="A41269" s="1" t="s">
        <v>14445</v>
      </c>
    </row>
    <row r="41270">
      <c r="A41270" s="1" t="s">
        <v>14446</v>
      </c>
    </row>
    <row r="41271">
      <c r="A41271" s="1" t="s">
        <v>14447</v>
      </c>
    </row>
    <row r="41272">
      <c r="A41272" s="1" t="s">
        <v>14448</v>
      </c>
    </row>
    <row r="41273">
      <c r="A41273" s="3" t="str">
        <f> it</f>
        <v>#NAME?</v>
      </c>
    </row>
    <row r="41274">
      <c r="A41274" s="1" t="s">
        <v>14449</v>
      </c>
    </row>
    <row r="41275">
      <c r="A41275" s="1" t="s">
        <v>14450</v>
      </c>
    </row>
    <row r="41276">
      <c r="A41276" s="1" t="s">
        <v>14451</v>
      </c>
    </row>
    <row r="41277">
      <c r="A41277" s="3" t="str">
        <f> ee wanna Hoar it later and dene lol Whatta nigan figure out,</f>
        <v>#ERROR!</v>
      </c>
    </row>
    <row r="41278">
      <c r="A41278" s="1" t="s">
        <v>14452</v>
      </c>
    </row>
    <row r="41279">
      <c r="A41279" s="3" t="str">
        <f> Semen you don't tollmo it's gene ornéed</f>
        <v>#ERROR!</v>
      </c>
    </row>
    <row r="41280">
      <c r="A41280" s="1" t="s">
        <v>14453</v>
      </c>
    </row>
    <row r="41281">
      <c r="A41281" s="1" t="s">
        <v>14454</v>
      </c>
    </row>
    <row r="41282">
      <c r="A41282" s="1" t="s">
        <v>14455</v>
      </c>
    </row>
    <row r="41283">
      <c r="A41283" s="1" t="s">
        <v>14456</v>
      </c>
    </row>
    <row r="41284">
      <c r="A41284" s="1" t="s">
        <v>14457</v>
      </c>
    </row>
    <row r="41285">
      <c r="A41285" s="3" t="str">
        <f>, any away you have the card,</f>
        <v>#ERROR!</v>
      </c>
    </row>
    <row r="41286">
      <c r="A41286" s="1" t="s">
        <v>14458</v>
      </c>
    </row>
    <row r="41287">
      <c r="A41287" s="1" t="s">
        <v>14459</v>
      </c>
    </row>
    <row r="41288">
      <c r="A41288" s="1" t="s">
        <v>14460</v>
      </c>
    </row>
    <row r="41289">
      <c r="A41289" s="1" t="s">
        <v>1299</v>
      </c>
    </row>
    <row r="41290">
      <c r="A41290" s="1" t="s">
        <v>14461</v>
      </c>
    </row>
    <row r="41291">
      <c r="A41291" s="1" t="s">
        <v>14462</v>
      </c>
    </row>
    <row r="41292">
      <c r="A41292" s="1" t="s">
        <v>14463</v>
      </c>
    </row>
    <row r="41293">
      <c r="A41293" s="1" t="s">
        <v>14464</v>
      </c>
    </row>
    <row r="41294">
      <c r="A41294" s="1" t="s">
        <v>14465</v>
      </c>
    </row>
    <row r="41295">
      <c r="A41295" s="1" t="s">
        <v>14466</v>
      </c>
    </row>
    <row r="41296">
      <c r="A41296" s="1" t="s">
        <v>14467</v>
      </c>
    </row>
    <row r="41297">
      <c r="A41297" s="1" t="s">
        <v>14468</v>
      </c>
    </row>
    <row r="41298">
      <c r="A41298" s="1" t="s">
        <v>14469</v>
      </c>
    </row>
    <row r="41299">
      <c r="A41299" s="1" t="s">
        <v>14470</v>
      </c>
    </row>
    <row r="41300">
      <c r="A41300" s="1" t="s">
        <v>14404</v>
      </c>
    </row>
    <row r="41301">
      <c r="A41301" s="1" t="s">
        <v>14405</v>
      </c>
    </row>
    <row r="41302">
      <c r="A41302" s="1" t="s">
        <v>14406</v>
      </c>
    </row>
    <row r="41303">
      <c r="A41303" s="1" t="s">
        <v>14407</v>
      </c>
    </row>
    <row r="41304">
      <c r="A41304" s="1" t="s">
        <v>14408</v>
      </c>
    </row>
    <row r="41305">
      <c r="A41305" s="1" t="s">
        <v>14410</v>
      </c>
    </row>
    <row r="41306">
      <c r="A41306" s="1" t="s">
        <v>14411</v>
      </c>
    </row>
    <row r="41307">
      <c r="A41307" s="1" t="s">
        <v>14412</v>
      </c>
    </row>
    <row r="41308">
      <c r="A41308" s="1" t="s">
        <v>14413</v>
      </c>
    </row>
    <row r="41309">
      <c r="A41309" s="1" t="s">
        <v>14414</v>
      </c>
    </row>
    <row r="41310">
      <c r="A41310" s="1" t="s">
        <v>14415</v>
      </c>
    </row>
    <row r="41311">
      <c r="A41311" s="1" t="s">
        <v>14416</v>
      </c>
    </row>
    <row r="41312">
      <c r="A41312" s="1" t="s">
        <v>14418</v>
      </c>
    </row>
    <row r="41313">
      <c r="A41313" s="1" t="s">
        <v>14419</v>
      </c>
    </row>
    <row r="41314">
      <c r="A41314" s="1" t="s">
        <v>14420</v>
      </c>
    </row>
    <row r="41315">
      <c r="A41315" s="1" t="s">
        <v>14421</v>
      </c>
    </row>
    <row r="41316">
      <c r="A41316" s="1" t="s">
        <v>14422</v>
      </c>
    </row>
    <row r="41317">
      <c r="A41317" s="1" t="s">
        <v>14423</v>
      </c>
    </row>
    <row r="41318">
      <c r="A41318" s="1" t="s">
        <v>14424</v>
      </c>
    </row>
    <row r="41319">
      <c r="A41319" s="1" t="s">
        <v>14425</v>
      </c>
    </row>
    <row r="41320">
      <c r="A41320" s="1" t="s">
        <v>14426</v>
      </c>
    </row>
    <row r="41321">
      <c r="A41321" s="1" t="s">
        <v>14427</v>
      </c>
    </row>
    <row r="41322">
      <c r="A41322" s="1" t="s">
        <v>14428</v>
      </c>
    </row>
    <row r="41323">
      <c r="A41323" s="1" t="s">
        <v>14429</v>
      </c>
    </row>
    <row r="41324">
      <c r="A41324" s="1" t="s">
        <v>14430</v>
      </c>
    </row>
    <row r="41325">
      <c r="A41325" s="1" t="s">
        <v>14431</v>
      </c>
    </row>
    <row r="41326">
      <c r="A41326" s="1" t="s">
        <v>14432</v>
      </c>
    </row>
    <row r="41327">
      <c r="A41327" s="1" t="s">
        <v>14433</v>
      </c>
    </row>
    <row r="41328">
      <c r="A41328" s="1" t="s">
        <v>14434</v>
      </c>
    </row>
    <row r="41329">
      <c r="A41329" s="1" t="s">
        <v>14435</v>
      </c>
    </row>
    <row r="41330">
      <c r="A41330" s="1" t="s">
        <v>14436</v>
      </c>
    </row>
    <row r="41331">
      <c r="A41331" s="1" t="s">
        <v>14437</v>
      </c>
    </row>
    <row r="41332">
      <c r="A41332" s="1" t="s">
        <v>14438</v>
      </c>
    </row>
    <row r="41333">
      <c r="A41333" s="1" t="s">
        <v>14439</v>
      </c>
    </row>
    <row r="41334">
      <c r="A41334" s="1" t="s">
        <v>14440</v>
      </c>
    </row>
    <row r="41335">
      <c r="A41335" s="1" t="s">
        <v>14441</v>
      </c>
    </row>
    <row r="41336">
      <c r="A41336" s="1" t="s">
        <v>14442</v>
      </c>
    </row>
    <row r="41337">
      <c r="A41337" s="1" t="s">
        <v>14443</v>
      </c>
    </row>
    <row r="41338">
      <c r="A41338" s="1" t="s">
        <v>14444</v>
      </c>
    </row>
    <row r="41339">
      <c r="A41339" s="1" t="s">
        <v>14445</v>
      </c>
    </row>
    <row r="41340">
      <c r="A41340" s="1" t="s">
        <v>14446</v>
      </c>
    </row>
    <row r="41341">
      <c r="A41341" s="1" t="s">
        <v>14447</v>
      </c>
    </row>
    <row r="41342">
      <c r="A41342" s="1" t="s">
        <v>14448</v>
      </c>
    </row>
    <row r="41343">
      <c r="A41343" s="3" t="str">
        <f> it</f>
        <v>#NAME?</v>
      </c>
    </row>
    <row r="41344">
      <c r="A41344" s="1" t="s">
        <v>14449</v>
      </c>
    </row>
    <row r="41345">
      <c r="A41345" s="1" t="s">
        <v>14450</v>
      </c>
    </row>
    <row r="41346">
      <c r="A41346" s="1" t="s">
        <v>14451</v>
      </c>
    </row>
    <row r="41347">
      <c r="A41347" s="3" t="str">
        <f> ee wanna Hoar it later and dene lol Whatta nigan figure out,</f>
        <v>#ERROR!</v>
      </c>
    </row>
    <row r="41348">
      <c r="A41348" s="1" t="s">
        <v>14452</v>
      </c>
    </row>
    <row r="41349">
      <c r="A41349" s="3" t="str">
        <f> Semen you don't tollmo it's gene ornéed</f>
        <v>#ERROR!</v>
      </c>
    </row>
    <row r="41350">
      <c r="A41350" s="1" t="s">
        <v>14453</v>
      </c>
    </row>
    <row r="41351">
      <c r="A41351" s="1" t="s">
        <v>14454</v>
      </c>
    </row>
    <row r="41352">
      <c r="A41352" s="1" t="s">
        <v>14455</v>
      </c>
    </row>
    <row r="41353">
      <c r="A41353" s="1" t="s">
        <v>14456</v>
      </c>
    </row>
    <row r="41354">
      <c r="A41354" s="1" t="s">
        <v>14457</v>
      </c>
    </row>
    <row r="41355">
      <c r="A41355" s="3" t="str">
        <f>, any away you have the card,</f>
        <v>#ERROR!</v>
      </c>
    </row>
    <row r="41356">
      <c r="A41356" s="1" t="s">
        <v>14458</v>
      </c>
    </row>
    <row r="41357">
      <c r="A41357" s="1" t="s">
        <v>14459</v>
      </c>
    </row>
    <row r="41358">
      <c r="A41358" s="1" t="s">
        <v>14460</v>
      </c>
    </row>
    <row r="41359">
      <c r="A41359" s="1" t="s">
        <v>1299</v>
      </c>
    </row>
    <row r="41360">
      <c r="A41360" s="1" t="s">
        <v>14461</v>
      </c>
    </row>
    <row r="41361">
      <c r="A41361" s="1" t="s">
        <v>14462</v>
      </c>
    </row>
    <row r="41362">
      <c r="A41362" s="1" t="s">
        <v>14463</v>
      </c>
    </row>
    <row r="41363">
      <c r="A41363" s="1" t="s">
        <v>14464</v>
      </c>
    </row>
    <row r="41364">
      <c r="A41364" s="1" t="s">
        <v>14465</v>
      </c>
    </row>
    <row r="41365">
      <c r="A41365" s="1" t="s">
        <v>14466</v>
      </c>
    </row>
    <row r="41366">
      <c r="A41366" s="1" t="s">
        <v>14467</v>
      </c>
    </row>
    <row r="41367">
      <c r="A41367" s="1" t="s">
        <v>14468</v>
      </c>
    </row>
    <row r="41368">
      <c r="A41368" s="1" t="s">
        <v>14469</v>
      </c>
    </row>
    <row r="41369">
      <c r="A41369" s="1" t="s">
        <v>14471</v>
      </c>
    </row>
    <row r="41370">
      <c r="A41370" s="1" t="s">
        <v>14472</v>
      </c>
    </row>
    <row r="41371">
      <c r="A41371" s="1" t="s">
        <v>1235</v>
      </c>
    </row>
    <row r="41372">
      <c r="A41372" s="1" t="s">
        <v>1236</v>
      </c>
    </row>
    <row r="41373">
      <c r="A41373" s="1" t="s">
        <v>1237</v>
      </c>
    </row>
    <row r="41374">
      <c r="A41374" s="1" t="s">
        <v>1238</v>
      </c>
    </row>
    <row r="41375">
      <c r="A41375" s="1" t="s">
        <v>1239</v>
      </c>
    </row>
    <row r="41376">
      <c r="A41376" s="1" t="s">
        <v>1240</v>
      </c>
    </row>
    <row r="41377">
      <c r="A41377" s="1" t="s">
        <v>1241</v>
      </c>
    </row>
    <row r="41378">
      <c r="A41378" s="1" t="s">
        <v>1242</v>
      </c>
    </row>
    <row r="41379">
      <c r="A41379" s="1" t="s">
        <v>1243</v>
      </c>
    </row>
    <row r="41380">
      <c r="A41380" s="1" t="s">
        <v>1244</v>
      </c>
    </row>
    <row r="41381">
      <c r="A41381" s="1" t="s">
        <v>1245</v>
      </c>
    </row>
    <row r="41382">
      <c r="A41382" s="1" t="s">
        <v>1246</v>
      </c>
    </row>
    <row r="41383">
      <c r="A41383" s="1" t="s">
        <v>1247</v>
      </c>
    </row>
    <row r="41384">
      <c r="A41384" s="1" t="s">
        <v>1248</v>
      </c>
    </row>
    <row r="41385">
      <c r="A41385" s="1">
        <v>7.0</v>
      </c>
    </row>
    <row r="41386">
      <c r="A41386" s="1" t="s">
        <v>1249</v>
      </c>
    </row>
    <row r="41387">
      <c r="A41387" s="1" t="s">
        <v>977</v>
      </c>
    </row>
    <row r="41388">
      <c r="A41388" s="1" t="s">
        <v>1250</v>
      </c>
    </row>
    <row r="41389">
      <c r="A41389" s="1" t="s">
        <v>1251</v>
      </c>
    </row>
    <row r="41390">
      <c r="A41390" s="1" t="s">
        <v>1252</v>
      </c>
    </row>
    <row r="41391">
      <c r="A41391" s="1" t="s">
        <v>1253</v>
      </c>
    </row>
    <row r="41392">
      <c r="A41392" s="1" t="s">
        <v>1254</v>
      </c>
    </row>
    <row r="41393">
      <c r="A41393" s="1" t="s">
        <v>1255</v>
      </c>
    </row>
    <row r="41394">
      <c r="A41394" s="1" t="s">
        <v>1256</v>
      </c>
    </row>
    <row r="41395">
      <c r="A41395" s="1" t="s">
        <v>1257</v>
      </c>
    </row>
    <row r="41396">
      <c r="A41396" s="1">
        <v>7.0</v>
      </c>
    </row>
    <row r="41397">
      <c r="A41397" s="1" t="s">
        <v>1258</v>
      </c>
    </row>
    <row r="41398">
      <c r="A41398" s="1" t="s">
        <v>1259</v>
      </c>
    </row>
    <row r="41399">
      <c r="A41399" s="1" t="s">
        <v>1260</v>
      </c>
    </row>
    <row r="41400">
      <c r="A41400" s="1" t="s">
        <v>1261</v>
      </c>
    </row>
    <row r="41401">
      <c r="A41401" s="1" t="s">
        <v>1262</v>
      </c>
    </row>
    <row r="41402">
      <c r="A41402" s="1" t="s">
        <v>1263</v>
      </c>
    </row>
    <row r="41403">
      <c r="A41403" s="1" t="s">
        <v>1264</v>
      </c>
    </row>
    <row r="41404">
      <c r="A41404" s="1" t="s">
        <v>1265</v>
      </c>
    </row>
    <row r="41405">
      <c r="A41405" s="1" t="s">
        <v>1266</v>
      </c>
    </row>
    <row r="41406">
      <c r="A41406" s="1" t="s">
        <v>1267</v>
      </c>
    </row>
    <row r="41407">
      <c r="A41407" s="1" t="s">
        <v>1268</v>
      </c>
    </row>
    <row r="41408">
      <c r="A41408" s="1" t="s">
        <v>1269</v>
      </c>
    </row>
    <row r="41409">
      <c r="A41409" s="1" t="s">
        <v>1270</v>
      </c>
    </row>
    <row r="41410">
      <c r="A41410" s="1" t="s">
        <v>1271</v>
      </c>
    </row>
    <row r="41411">
      <c r="A41411" s="1" t="s">
        <v>1272</v>
      </c>
    </row>
    <row r="41412">
      <c r="A41412" s="1" t="s">
        <v>1273</v>
      </c>
    </row>
    <row r="41413">
      <c r="A41413" s="1" t="s">
        <v>1274</v>
      </c>
    </row>
    <row r="41414">
      <c r="A41414" s="1" t="s">
        <v>1275</v>
      </c>
    </row>
    <row r="41415">
      <c r="A41415" s="1" t="s">
        <v>1276</v>
      </c>
    </row>
    <row r="41416">
      <c r="A41416" s="1" t="s">
        <v>1277</v>
      </c>
    </row>
    <row r="41417">
      <c r="A41417" s="1" t="s">
        <v>1278</v>
      </c>
    </row>
    <row r="41418">
      <c r="A41418" s="1" t="s">
        <v>1279</v>
      </c>
    </row>
    <row r="41419">
      <c r="A41419" s="1" t="s">
        <v>1280</v>
      </c>
    </row>
    <row r="41420">
      <c r="A41420" s="1" t="s">
        <v>1281</v>
      </c>
    </row>
    <row r="41421">
      <c r="A41421" s="1" t="s">
        <v>1282</v>
      </c>
    </row>
    <row r="41422">
      <c r="A41422" s="1" t="s">
        <v>1283</v>
      </c>
    </row>
    <row r="41423">
      <c r="A41423" s="1" t="s">
        <v>1284</v>
      </c>
    </row>
    <row r="41424">
      <c r="A41424" s="1" t="s">
        <v>1285</v>
      </c>
    </row>
    <row r="41425">
      <c r="A41425" s="1" t="s">
        <v>1286</v>
      </c>
    </row>
    <row r="41426">
      <c r="A41426" s="1" t="s">
        <v>1287</v>
      </c>
    </row>
    <row r="41427">
      <c r="A41427" s="1" t="s">
        <v>1288</v>
      </c>
    </row>
    <row r="41428">
      <c r="A41428" s="1" t="s">
        <v>1289</v>
      </c>
    </row>
    <row r="41429">
      <c r="A41429" s="1" t="s">
        <v>1290</v>
      </c>
    </row>
    <row r="41430">
      <c r="A41430" s="1" t="s">
        <v>1291</v>
      </c>
    </row>
    <row r="41431">
      <c r="A41431" s="1" t="s">
        <v>1292</v>
      </c>
    </row>
    <row r="41432">
      <c r="A41432" s="1" t="s">
        <v>1293</v>
      </c>
    </row>
    <row r="41433">
      <c r="A41433" s="1" t="s">
        <v>1294</v>
      </c>
    </row>
    <row r="41434">
      <c r="A41434" s="1" t="s">
        <v>1295</v>
      </c>
    </row>
    <row r="41435">
      <c r="A41435" s="1" t="s">
        <v>1296</v>
      </c>
    </row>
    <row r="41436">
      <c r="A41436" s="1" t="s">
        <v>1297</v>
      </c>
    </row>
    <row r="41437">
      <c r="A41437" s="3" t="str">
        <f/>
        <v>#ERROR!</v>
      </c>
    </row>
    <row r="41438">
      <c r="A41438" s="1" t="s">
        <v>1298</v>
      </c>
    </row>
    <row r="41439">
      <c r="A41439" s="1" t="s">
        <v>1299</v>
      </c>
    </row>
    <row r="41440">
      <c r="A41440" s="1" t="s">
        <v>1300</v>
      </c>
    </row>
    <row r="41441">
      <c r="A41441" s="1" t="s">
        <v>1301</v>
      </c>
    </row>
    <row r="41442">
      <c r="A41442" s="1" t="s">
        <v>1302</v>
      </c>
    </row>
    <row r="41443">
      <c r="A41443" s="1" t="s">
        <v>1303</v>
      </c>
    </row>
    <row r="41444">
      <c r="A41444" s="1" t="s">
        <v>1304</v>
      </c>
    </row>
    <row r="41445">
      <c r="A41445" s="1" t="s">
        <v>1305</v>
      </c>
    </row>
    <row r="41446">
      <c r="A41446" s="1" t="s">
        <v>1306</v>
      </c>
    </row>
    <row r="41447">
      <c r="A41447" s="1" t="s">
        <v>1307</v>
      </c>
    </row>
    <row r="41448">
      <c r="A41448" s="1" t="s">
        <v>1308</v>
      </c>
    </row>
    <row r="41449">
      <c r="A41449" s="1" t="s">
        <v>1309</v>
      </c>
    </row>
    <row r="41450">
      <c r="A41450" s="1" t="s">
        <v>1310</v>
      </c>
    </row>
    <row r="41451">
      <c r="A41451" s="1" t="s">
        <v>1311</v>
      </c>
    </row>
    <row r="41452">
      <c r="A41452" s="1" t="s">
        <v>1235</v>
      </c>
    </row>
    <row r="41453">
      <c r="A41453" s="1" t="s">
        <v>1236</v>
      </c>
    </row>
    <row r="41454">
      <c r="A41454" s="1" t="s">
        <v>1237</v>
      </c>
    </row>
    <row r="41455">
      <c r="A41455" s="1" t="s">
        <v>1238</v>
      </c>
    </row>
    <row r="41456">
      <c r="A41456" s="1" t="s">
        <v>1239</v>
      </c>
    </row>
    <row r="41457">
      <c r="A41457" s="1" t="s">
        <v>1240</v>
      </c>
    </row>
    <row r="41458">
      <c r="A41458" s="1" t="s">
        <v>1242</v>
      </c>
    </row>
    <row r="41459">
      <c r="A41459" s="1" t="s">
        <v>1243</v>
      </c>
    </row>
    <row r="41460">
      <c r="A41460" s="1" t="s">
        <v>1245</v>
      </c>
    </row>
    <row r="41461">
      <c r="A41461" s="1" t="s">
        <v>1246</v>
      </c>
    </row>
    <row r="41462">
      <c r="A41462" s="1" t="s">
        <v>1247</v>
      </c>
    </row>
    <row r="41463">
      <c r="A41463" s="1" t="s">
        <v>1248</v>
      </c>
    </row>
    <row r="41464">
      <c r="A41464" s="1" t="s">
        <v>1249</v>
      </c>
    </row>
    <row r="41465">
      <c r="A41465" s="1" t="s">
        <v>1250</v>
      </c>
    </row>
    <row r="41466">
      <c r="A41466" s="1" t="s">
        <v>1251</v>
      </c>
    </row>
    <row r="41467">
      <c r="A41467" s="1" t="s">
        <v>1252</v>
      </c>
    </row>
    <row r="41468">
      <c r="A41468" s="1" t="s">
        <v>1253</v>
      </c>
    </row>
    <row r="41469">
      <c r="A41469" s="1" t="s">
        <v>1254</v>
      </c>
    </row>
    <row r="41470">
      <c r="A41470" s="1" t="s">
        <v>1255</v>
      </c>
    </row>
    <row r="41471">
      <c r="A41471" s="1" t="s">
        <v>1256</v>
      </c>
    </row>
    <row r="41472">
      <c r="A41472" s="1" t="s">
        <v>1257</v>
      </c>
    </row>
    <row r="41473">
      <c r="A41473" s="1" t="s">
        <v>1258</v>
      </c>
    </row>
    <row r="41474">
      <c r="A41474" s="1" t="s">
        <v>1259</v>
      </c>
    </row>
    <row r="41475">
      <c r="A41475" s="1" t="s">
        <v>1260</v>
      </c>
    </row>
    <row r="41476">
      <c r="A41476" s="1" t="s">
        <v>1261</v>
      </c>
    </row>
    <row r="41477">
      <c r="A41477" s="1" t="s">
        <v>1262</v>
      </c>
    </row>
    <row r="41478">
      <c r="A41478" s="1" t="s">
        <v>1263</v>
      </c>
    </row>
    <row r="41479">
      <c r="A41479" s="1" t="s">
        <v>1264</v>
      </c>
    </row>
    <row r="41480">
      <c r="A41480" s="1" t="s">
        <v>1265</v>
      </c>
    </row>
    <row r="41481">
      <c r="A41481" s="1" t="s">
        <v>1266</v>
      </c>
    </row>
    <row r="41482">
      <c r="A41482" s="1" t="s">
        <v>1267</v>
      </c>
    </row>
    <row r="41483">
      <c r="A41483" s="1" t="s">
        <v>1268</v>
      </c>
    </row>
    <row r="41484">
      <c r="A41484" s="1" t="s">
        <v>1269</v>
      </c>
    </row>
    <row r="41485">
      <c r="A41485" s="1" t="s">
        <v>1270</v>
      </c>
    </row>
    <row r="41486">
      <c r="A41486" s="1" t="s">
        <v>1271</v>
      </c>
    </row>
    <row r="41487">
      <c r="A41487" s="1" t="s">
        <v>1272</v>
      </c>
    </row>
    <row r="41488">
      <c r="A41488" s="1" t="s">
        <v>1273</v>
      </c>
    </row>
    <row r="41489">
      <c r="A41489" s="1" t="s">
        <v>1274</v>
      </c>
    </row>
    <row r="41490">
      <c r="A41490" s="1" t="s">
        <v>1275</v>
      </c>
    </row>
    <row r="41491">
      <c r="A41491" s="1" t="s">
        <v>1276</v>
      </c>
    </row>
    <row r="41492">
      <c r="A41492" s="1" t="s">
        <v>1277</v>
      </c>
    </row>
    <row r="41493">
      <c r="A41493" s="1" t="s">
        <v>1278</v>
      </c>
    </row>
    <row r="41494">
      <c r="A41494" s="1" t="s">
        <v>1279</v>
      </c>
    </row>
    <row r="41495">
      <c r="A41495" s="1" t="s">
        <v>1280</v>
      </c>
    </row>
    <row r="41496">
      <c r="A41496" s="1" t="s">
        <v>1281</v>
      </c>
    </row>
    <row r="41497">
      <c r="A41497" s="1" t="s">
        <v>1283</v>
      </c>
    </row>
    <row r="41498">
      <c r="A41498" s="1" t="s">
        <v>1284</v>
      </c>
    </row>
    <row r="41499">
      <c r="A41499" s="1" t="s">
        <v>1285</v>
      </c>
    </row>
    <row r="41500">
      <c r="A41500" s="1" t="s">
        <v>1286</v>
      </c>
    </row>
    <row r="41501">
      <c r="A41501" s="1" t="s">
        <v>1287</v>
      </c>
    </row>
    <row r="41502">
      <c r="A41502" s="1" t="s">
        <v>1288</v>
      </c>
    </row>
    <row r="41503">
      <c r="A41503" s="1" t="s">
        <v>1289</v>
      </c>
    </row>
    <row r="41504">
      <c r="A41504" s="1" t="s">
        <v>1290</v>
      </c>
    </row>
    <row r="41505">
      <c r="A41505" s="1" t="s">
        <v>1291</v>
      </c>
    </row>
    <row r="41506">
      <c r="A41506" s="1" t="s">
        <v>1292</v>
      </c>
    </row>
    <row r="41507">
      <c r="A41507" s="1" t="s">
        <v>1293</v>
      </c>
    </row>
    <row r="41508">
      <c r="A41508" s="1" t="s">
        <v>1294</v>
      </c>
    </row>
    <row r="41509">
      <c r="A41509" s="1" t="s">
        <v>1295</v>
      </c>
    </row>
    <row r="41510">
      <c r="A41510" s="1" t="s">
        <v>1296</v>
      </c>
    </row>
    <row r="41511">
      <c r="A41511" s="1" t="s">
        <v>1297</v>
      </c>
    </row>
    <row r="41512">
      <c r="A41512" s="1" t="s">
        <v>1298</v>
      </c>
    </row>
    <row r="41513">
      <c r="A41513" s="1" t="s">
        <v>1299</v>
      </c>
    </row>
    <row r="41514">
      <c r="A41514" s="1" t="s">
        <v>1300</v>
      </c>
    </row>
    <row r="41515">
      <c r="A41515" s="1" t="s">
        <v>1301</v>
      </c>
    </row>
    <row r="41516">
      <c r="A41516" s="1" t="s">
        <v>1302</v>
      </c>
    </row>
    <row r="41517">
      <c r="A41517" s="1" t="s">
        <v>1303</v>
      </c>
    </row>
    <row r="41518">
      <c r="A41518" s="1" t="s">
        <v>1304</v>
      </c>
    </row>
    <row r="41519">
      <c r="A41519" s="1" t="s">
        <v>1305</v>
      </c>
    </row>
    <row r="41520">
      <c r="A41520" s="1" t="s">
        <v>1306</v>
      </c>
    </row>
    <row r="41521">
      <c r="A41521" s="1" t="s">
        <v>1307</v>
      </c>
    </row>
    <row r="41522">
      <c r="A41522" s="1" t="s">
        <v>1308</v>
      </c>
    </row>
    <row r="41523">
      <c r="A41523" s="1" t="s">
        <v>1309</v>
      </c>
    </row>
    <row r="41524">
      <c r="A41524" s="1" t="s">
        <v>1310</v>
      </c>
    </row>
    <row r="41525">
      <c r="A41525" s="1" t="s">
        <v>1312</v>
      </c>
    </row>
    <row r="41526">
      <c r="A41526" s="1" t="s">
        <v>14473</v>
      </c>
    </row>
    <row r="41527">
      <c r="A41527" s="1" t="s">
        <v>14474</v>
      </c>
    </row>
    <row r="41528">
      <c r="A41528" s="1" t="s">
        <v>186</v>
      </c>
    </row>
    <row r="41529">
      <c r="A41529" s="1" t="s">
        <v>14475</v>
      </c>
    </row>
    <row r="41530">
      <c r="A41530" s="1" t="s">
        <v>14476</v>
      </c>
    </row>
    <row r="41531">
      <c r="A41531" s="1" t="s">
        <v>14477</v>
      </c>
    </row>
    <row r="41532">
      <c r="A41532" s="1" t="s">
        <v>14478</v>
      </c>
    </row>
    <row r="41533">
      <c r="A41533" s="1" t="s">
        <v>14479</v>
      </c>
    </row>
    <row r="41534">
      <c r="A41534" s="1" t="s">
        <v>14480</v>
      </c>
    </row>
    <row r="41535">
      <c r="A41535" s="1" t="s">
        <v>14481</v>
      </c>
    </row>
    <row r="41536">
      <c r="A41536" s="1" t="s">
        <v>14482</v>
      </c>
    </row>
    <row r="41537">
      <c r="A41537" s="1" t="s">
        <v>2174</v>
      </c>
    </row>
    <row r="41538">
      <c r="A41538" s="1" t="s">
        <v>14483</v>
      </c>
    </row>
    <row r="41539">
      <c r="A41539" s="1" t="s">
        <v>14484</v>
      </c>
    </row>
    <row r="41540">
      <c r="A41540" s="1" t="s">
        <v>14485</v>
      </c>
    </row>
    <row r="41541">
      <c r="A41541" s="1" t="s">
        <v>14486</v>
      </c>
    </row>
    <row r="41542">
      <c r="A41542" s="1" t="s">
        <v>14487</v>
      </c>
    </row>
    <row r="41543">
      <c r="A41543" s="1" t="s">
        <v>14488</v>
      </c>
    </row>
    <row r="41544">
      <c r="A41544" s="1" t="s">
        <v>2436</v>
      </c>
    </row>
    <row r="41545">
      <c r="A41545" s="3" t="str">
        <f/>
        <v>#ERROR!</v>
      </c>
    </row>
    <row r="41546">
      <c r="A41546" s="1" t="s">
        <v>14489</v>
      </c>
    </row>
    <row r="41547">
      <c r="A41547" s="1" t="s">
        <v>14490</v>
      </c>
    </row>
    <row r="41548">
      <c r="A41548" s="1" t="s">
        <v>14491</v>
      </c>
    </row>
    <row r="41549">
      <c r="A41549" s="1">
        <v>2.0</v>
      </c>
    </row>
    <row r="41550">
      <c r="A41550" s="1" t="s">
        <v>14492</v>
      </c>
    </row>
    <row r="41551">
      <c r="A41551" s="1" t="s">
        <v>14493</v>
      </c>
    </row>
    <row r="41552">
      <c r="A41552" s="1" t="s">
        <v>14494</v>
      </c>
    </row>
    <row r="41553">
      <c r="A41553" s="1" t="s">
        <v>14495</v>
      </c>
    </row>
    <row r="41554">
      <c r="A41554" s="1" t="s">
        <v>14496</v>
      </c>
    </row>
    <row r="41555">
      <c r="A41555" s="1" t="s">
        <v>14497</v>
      </c>
    </row>
    <row r="41556">
      <c r="A41556" s="1" t="s">
        <v>14498</v>
      </c>
    </row>
    <row r="41557">
      <c r="A41557" s="1" t="s">
        <v>14499</v>
      </c>
    </row>
    <row r="41558">
      <c r="A41558" s="1" t="s">
        <v>14500</v>
      </c>
    </row>
    <row r="41559">
      <c r="A41559" s="3" t="str">
        <f/>
        <v>#ERROR!</v>
      </c>
    </row>
    <row r="41560">
      <c r="A41560" s="1" t="s">
        <v>14501</v>
      </c>
    </row>
    <row r="41561">
      <c r="A41561" s="1" t="s">
        <v>14502</v>
      </c>
    </row>
    <row r="41562">
      <c r="A41562" s="1" t="s">
        <v>14503</v>
      </c>
    </row>
    <row r="41563">
      <c r="A41563" s="1" t="s">
        <v>14504</v>
      </c>
    </row>
    <row r="41564">
      <c r="A41564" s="1" t="s">
        <v>14505</v>
      </c>
    </row>
    <row r="41565">
      <c r="A41565" s="1" t="s">
        <v>14506</v>
      </c>
    </row>
    <row r="41566">
      <c r="A41566" s="1" t="s">
        <v>14507</v>
      </c>
    </row>
    <row r="41567">
      <c r="A41567" s="1" t="s">
        <v>14508</v>
      </c>
    </row>
    <row r="41568">
      <c r="A41568" s="1" t="s">
        <v>14509</v>
      </c>
    </row>
    <row r="41569">
      <c r="A41569" s="1" t="s">
        <v>14510</v>
      </c>
    </row>
    <row r="41570">
      <c r="A41570" s="1" t="s">
        <v>14511</v>
      </c>
    </row>
    <row r="41571">
      <c r="A41571" s="1" t="s">
        <v>14512</v>
      </c>
    </row>
    <row r="41572">
      <c r="A41572" s="1" t="s">
        <v>14513</v>
      </c>
    </row>
    <row r="41573">
      <c r="A41573" s="1" t="s">
        <v>14514</v>
      </c>
    </row>
    <row r="41574">
      <c r="A41574" s="1" t="s">
        <v>14515</v>
      </c>
    </row>
    <row r="41575">
      <c r="A41575" s="1" t="s">
        <v>14516</v>
      </c>
    </row>
    <row r="41576">
      <c r="A41576" s="1" t="s">
        <v>14517</v>
      </c>
    </row>
    <row r="41577">
      <c r="A41577" s="1" t="s">
        <v>14518</v>
      </c>
    </row>
    <row r="41578">
      <c r="A41578" s="1" t="s">
        <v>14519</v>
      </c>
    </row>
    <row r="41579">
      <c r="A41579" s="1" t="s">
        <v>14520</v>
      </c>
    </row>
    <row r="41580">
      <c r="A41580" s="1" t="s">
        <v>14521</v>
      </c>
    </row>
    <row r="41581">
      <c r="A41581" s="1" t="s">
        <v>14522</v>
      </c>
    </row>
    <row r="41582">
      <c r="A41582" s="1" t="s">
        <v>14523</v>
      </c>
    </row>
    <row r="41583">
      <c r="A41583" s="1" t="s">
        <v>14524</v>
      </c>
    </row>
    <row r="41584">
      <c r="A41584" s="1" t="s">
        <v>14525</v>
      </c>
    </row>
    <row r="41585">
      <c r="A41585" s="1" t="s">
        <v>14526</v>
      </c>
    </row>
    <row r="41586">
      <c r="A41586" s="1" t="s">
        <v>14527</v>
      </c>
    </row>
    <row r="41587">
      <c r="A41587" s="1" t="s">
        <v>14528</v>
      </c>
    </row>
    <row r="41588">
      <c r="A41588" s="1" t="s">
        <v>14529</v>
      </c>
    </row>
    <row r="41589">
      <c r="A41589" s="1" t="s">
        <v>14530</v>
      </c>
    </row>
    <row r="41590">
      <c r="A41590" s="1" t="s">
        <v>14531</v>
      </c>
    </row>
    <row r="41591">
      <c r="A41591" s="1" t="s">
        <v>14532</v>
      </c>
    </row>
    <row r="41592">
      <c r="A41592" s="1" t="s">
        <v>14533</v>
      </c>
    </row>
    <row r="41593">
      <c r="A41593" s="1" t="s">
        <v>14534</v>
      </c>
    </row>
    <row r="41594">
      <c r="A41594" s="1" t="s">
        <v>14535</v>
      </c>
    </row>
    <row r="41595">
      <c r="A41595" s="1" t="s">
        <v>14536</v>
      </c>
    </row>
    <row r="41596">
      <c r="A41596" s="1" t="s">
        <v>14537</v>
      </c>
    </row>
    <row r="41597">
      <c r="A41597" s="1" t="s">
        <v>14538</v>
      </c>
    </row>
    <row r="41598">
      <c r="A41598" s="1" t="s">
        <v>14539</v>
      </c>
    </row>
    <row r="41599">
      <c r="A41599" s="1" t="s">
        <v>14540</v>
      </c>
    </row>
    <row r="41600">
      <c r="A41600" s="1" t="s">
        <v>14474</v>
      </c>
    </row>
    <row r="41601">
      <c r="A41601" s="1" t="s">
        <v>14475</v>
      </c>
    </row>
    <row r="41602">
      <c r="A41602" s="1" t="s">
        <v>14476</v>
      </c>
    </row>
    <row r="41603">
      <c r="A41603" s="1" t="s">
        <v>14477</v>
      </c>
    </row>
    <row r="41604">
      <c r="A41604" s="1" t="s">
        <v>14478</v>
      </c>
    </row>
    <row r="41605">
      <c r="A41605" s="1" t="s">
        <v>14479</v>
      </c>
    </row>
    <row r="41606">
      <c r="A41606" s="1" t="s">
        <v>14480</v>
      </c>
    </row>
    <row r="41607">
      <c r="A41607" s="1" t="s">
        <v>14481</v>
      </c>
    </row>
    <row r="41608">
      <c r="A41608" s="1" t="s">
        <v>14482</v>
      </c>
    </row>
    <row r="41609">
      <c r="A41609" s="1" t="s">
        <v>2174</v>
      </c>
    </row>
    <row r="41610">
      <c r="A41610" s="1" t="s">
        <v>14483</v>
      </c>
    </row>
    <row r="41611">
      <c r="A41611" s="1" t="s">
        <v>14484</v>
      </c>
    </row>
    <row r="41612">
      <c r="A41612" s="1" t="s">
        <v>14485</v>
      </c>
    </row>
    <row r="41613">
      <c r="A41613" s="1" t="s">
        <v>14486</v>
      </c>
    </row>
    <row r="41614">
      <c r="A41614" s="1" t="s">
        <v>14487</v>
      </c>
    </row>
    <row r="41615">
      <c r="A41615" s="1" t="s">
        <v>14488</v>
      </c>
    </row>
    <row r="41616">
      <c r="A41616" s="1" t="s">
        <v>14489</v>
      </c>
    </row>
    <row r="41617">
      <c r="A41617" s="1" t="s">
        <v>14490</v>
      </c>
    </row>
    <row r="41618">
      <c r="A41618" s="1" t="s">
        <v>14491</v>
      </c>
    </row>
    <row r="41619">
      <c r="A41619" s="1" t="s">
        <v>14492</v>
      </c>
    </row>
    <row r="41620">
      <c r="A41620" s="1" t="s">
        <v>14493</v>
      </c>
    </row>
    <row r="41621">
      <c r="A41621" s="1" t="s">
        <v>14494</v>
      </c>
    </row>
    <row r="41622">
      <c r="A41622" s="1" t="s">
        <v>14495</v>
      </c>
    </row>
    <row r="41623">
      <c r="A41623" s="1" t="s">
        <v>14496</v>
      </c>
    </row>
    <row r="41624">
      <c r="A41624" s="1" t="s">
        <v>14541</v>
      </c>
    </row>
    <row r="41625">
      <c r="A41625" s="1" t="s">
        <v>14498</v>
      </c>
    </row>
    <row r="41626">
      <c r="A41626" s="1" t="s">
        <v>14499</v>
      </c>
    </row>
    <row r="41627">
      <c r="A41627" s="1" t="s">
        <v>14500</v>
      </c>
    </row>
    <row r="41628">
      <c r="A41628" s="1" t="s">
        <v>14501</v>
      </c>
    </row>
    <row r="41629">
      <c r="A41629" s="1" t="s">
        <v>14502</v>
      </c>
    </row>
    <row r="41630">
      <c r="A41630" s="1" t="s">
        <v>14503</v>
      </c>
    </row>
    <row r="41631">
      <c r="A41631" s="1" t="s">
        <v>14504</v>
      </c>
    </row>
    <row r="41632">
      <c r="A41632" s="1" t="s">
        <v>14505</v>
      </c>
    </row>
    <row r="41633">
      <c r="A41633" s="1" t="s">
        <v>14506</v>
      </c>
    </row>
    <row r="41634">
      <c r="A41634" s="1" t="s">
        <v>14507</v>
      </c>
    </row>
    <row r="41635">
      <c r="A41635" s="1" t="s">
        <v>14508</v>
      </c>
    </row>
    <row r="41636">
      <c r="A41636" s="1" t="s">
        <v>14509</v>
      </c>
    </row>
    <row r="41637">
      <c r="A41637" s="1" t="s">
        <v>14510</v>
      </c>
    </row>
    <row r="41638">
      <c r="A41638" s="1" t="s">
        <v>14511</v>
      </c>
    </row>
    <row r="41639">
      <c r="A41639" s="1" t="s">
        <v>14512</v>
      </c>
    </row>
    <row r="41640">
      <c r="A41640" s="1" t="s">
        <v>14513</v>
      </c>
    </row>
    <row r="41641">
      <c r="A41641" s="1" t="s">
        <v>14542</v>
      </c>
    </row>
    <row r="41642">
      <c r="A41642" s="1" t="s">
        <v>14515</v>
      </c>
    </row>
    <row r="41643">
      <c r="A41643" s="1" t="s">
        <v>14516</v>
      </c>
    </row>
    <row r="41644">
      <c r="A41644" s="1" t="s">
        <v>14517</v>
      </c>
    </row>
    <row r="41645">
      <c r="A41645" s="1" t="s">
        <v>14518</v>
      </c>
    </row>
    <row r="41646">
      <c r="A41646" s="1" t="s">
        <v>14519</v>
      </c>
    </row>
    <row r="41647">
      <c r="A41647" s="1" t="s">
        <v>14520</v>
      </c>
    </row>
    <row r="41648">
      <c r="A41648" s="1" t="s">
        <v>14521</v>
      </c>
    </row>
    <row r="41649">
      <c r="A41649" s="1" t="s">
        <v>14522</v>
      </c>
    </row>
    <row r="41650">
      <c r="A41650" s="1" t="s">
        <v>14523</v>
      </c>
    </row>
    <row r="41651">
      <c r="A41651" s="1" t="s">
        <v>14524</v>
      </c>
    </row>
    <row r="41652">
      <c r="A41652" s="1" t="s">
        <v>14525</v>
      </c>
    </row>
    <row r="41653">
      <c r="A41653" s="1" t="s">
        <v>14526</v>
      </c>
    </row>
    <row r="41654">
      <c r="A41654" s="1" t="s">
        <v>14527</v>
      </c>
    </row>
    <row r="41655">
      <c r="A41655" s="1" t="s">
        <v>14528</v>
      </c>
    </row>
    <row r="41656">
      <c r="A41656" s="1" t="s">
        <v>14529</v>
      </c>
    </row>
    <row r="41657">
      <c r="A41657" s="1" t="s">
        <v>14543</v>
      </c>
    </row>
    <row r="41658">
      <c r="A41658" s="1" t="s">
        <v>14531</v>
      </c>
    </row>
    <row r="41659">
      <c r="A41659" s="1" t="s">
        <v>14532</v>
      </c>
    </row>
    <row r="41660">
      <c r="A41660" s="1" t="s">
        <v>14533</v>
      </c>
    </row>
    <row r="41661">
      <c r="A41661" s="1" t="s">
        <v>14534</v>
      </c>
    </row>
    <row r="41662">
      <c r="A41662" s="1" t="s">
        <v>14535</v>
      </c>
    </row>
    <row r="41663">
      <c r="A41663" s="1" t="s">
        <v>14536</v>
      </c>
    </row>
    <row r="41664">
      <c r="A41664" s="1" t="s">
        <v>14537</v>
      </c>
    </row>
    <row r="41665">
      <c r="A41665" s="1" t="s">
        <v>14538</v>
      </c>
    </row>
    <row r="41666">
      <c r="A41666" s="1" t="s">
        <v>14539</v>
      </c>
    </row>
    <row r="41667">
      <c r="A41667" s="1" t="s">
        <v>14544</v>
      </c>
    </row>
    <row r="41668">
      <c r="A41668" s="1" t="s">
        <v>14545</v>
      </c>
    </row>
    <row r="41670">
      <c r="A41670" s="1" t="s">
        <v>14546</v>
      </c>
    </row>
    <row r="41671">
      <c r="A41671" s="1" t="s">
        <v>14547</v>
      </c>
    </row>
    <row r="41672">
      <c r="A41672" s="1" t="s">
        <v>14548</v>
      </c>
    </row>
    <row r="41673">
      <c r="A41673" s="1" t="s">
        <v>14549</v>
      </c>
    </row>
    <row r="41674">
      <c r="A41674" s="1" t="s">
        <v>14550</v>
      </c>
    </row>
    <row r="41675">
      <c r="A41675" s="1" t="s">
        <v>14551</v>
      </c>
    </row>
    <row r="41677">
      <c r="A41677" s="1" t="s">
        <v>14552</v>
      </c>
    </row>
    <row r="41678">
      <c r="A41678" s="1" t="s">
        <v>14553</v>
      </c>
    </row>
    <row r="41679">
      <c r="A41679" s="1" t="s">
        <v>14554</v>
      </c>
    </row>
    <row r="41681">
      <c r="A41681" s="1" t="s">
        <v>14555</v>
      </c>
    </row>
    <row r="41682">
      <c r="A41682" s="1" t="s">
        <v>14556</v>
      </c>
    </row>
    <row r="41684">
      <c r="A41684" s="1" t="s">
        <v>14557</v>
      </c>
    </row>
    <row r="41686">
      <c r="A41686" s="1" t="s">
        <v>14558</v>
      </c>
    </row>
    <row r="41688">
      <c r="A41688" s="1" t="s">
        <v>14559</v>
      </c>
    </row>
    <row r="41689">
      <c r="A41689" s="1" t="s">
        <v>14560</v>
      </c>
    </row>
    <row r="41691">
      <c r="A41691" s="1" t="s">
        <v>14561</v>
      </c>
    </row>
    <row r="41693">
      <c r="A41693" s="1" t="s">
        <v>14562</v>
      </c>
    </row>
    <row r="41695">
      <c r="A41695" s="3" t="str">
        <f> c=)</f>
        <v>#ERROR!</v>
      </c>
    </row>
    <row r="41696">
      <c r="A41696" s="1" t="s">
        <v>14563</v>
      </c>
    </row>
    <row r="41698">
      <c r="A41698" s="1" t="s">
        <v>233</v>
      </c>
    </row>
    <row r="41700">
      <c r="A41700" s="1" t="s">
        <v>14564</v>
      </c>
    </row>
    <row r="41701">
      <c r="A41701" s="1" t="s">
        <v>14546</v>
      </c>
    </row>
    <row r="41702">
      <c r="A41702" s="1" t="s">
        <v>14547</v>
      </c>
    </row>
    <row r="41703">
      <c r="A41703" s="1" t="s">
        <v>14548</v>
      </c>
    </row>
    <row r="41704">
      <c r="A41704" s="1" t="s">
        <v>14549</v>
      </c>
    </row>
    <row r="41705">
      <c r="A41705" s="1" t="s">
        <v>14550</v>
      </c>
    </row>
    <row r="41706">
      <c r="A41706" s="1" t="s">
        <v>14551</v>
      </c>
    </row>
    <row r="41707">
      <c r="A41707" s="1" t="s">
        <v>14552</v>
      </c>
    </row>
    <row r="41708">
      <c r="A41708" s="1" t="s">
        <v>14553</v>
      </c>
    </row>
    <row r="41709">
      <c r="A41709" s="1" t="s">
        <v>14554</v>
      </c>
    </row>
    <row r="41710">
      <c r="A41710" s="1" t="s">
        <v>14555</v>
      </c>
    </row>
    <row r="41711">
      <c r="A41711" s="1" t="s">
        <v>14556</v>
      </c>
    </row>
    <row r="41712">
      <c r="A41712" s="1" t="s">
        <v>14557</v>
      </c>
    </row>
    <row r="41713">
      <c r="A41713" s="1" t="s">
        <v>14558</v>
      </c>
    </row>
    <row r="41714">
      <c r="A41714" s="1" t="s">
        <v>14559</v>
      </c>
    </row>
    <row r="41715">
      <c r="A41715" s="1" t="s">
        <v>14560</v>
      </c>
    </row>
    <row r="41716">
      <c r="A41716" s="1" t="s">
        <v>14561</v>
      </c>
    </row>
    <row r="41717">
      <c r="A41717" s="1" t="s">
        <v>14562</v>
      </c>
    </row>
    <row r="41718">
      <c r="A41718" s="3" t="str">
        <f> c=)</f>
        <v>#ERROR!</v>
      </c>
    </row>
    <row r="41719">
      <c r="A41719" s="1" t="s">
        <v>14565</v>
      </c>
    </row>
    <row r="41720">
      <c r="A41720" s="1" t="s">
        <v>14566</v>
      </c>
    </row>
    <row r="41721">
      <c r="A41721" s="1" t="s">
        <v>14567</v>
      </c>
    </row>
    <row r="41722">
      <c r="A41722" s="1" t="s">
        <v>14568</v>
      </c>
    </row>
    <row r="41723">
      <c r="A41723" s="1" t="s">
        <v>14569</v>
      </c>
    </row>
    <row r="41724">
      <c r="A41724" s="1" t="s">
        <v>14570</v>
      </c>
    </row>
    <row r="41725">
      <c r="A41725" s="1" t="s">
        <v>14571</v>
      </c>
    </row>
    <row r="41726">
      <c r="A41726" s="1" t="s">
        <v>14568</v>
      </c>
    </row>
    <row r="41727">
      <c r="A41727" s="1" t="s">
        <v>14569</v>
      </c>
    </row>
    <row r="41728">
      <c r="A41728" s="1" t="s">
        <v>14570</v>
      </c>
    </row>
    <row r="41729">
      <c r="A41729" s="1" t="s">
        <v>14572</v>
      </c>
    </row>
    <row r="41730">
      <c r="A41730" s="1" t="s">
        <v>14573</v>
      </c>
    </row>
    <row r="41731">
      <c r="A41731" s="1" t="s">
        <v>14574</v>
      </c>
    </row>
    <row r="41732">
      <c r="A41732" s="1" t="s">
        <v>14575</v>
      </c>
    </row>
    <row r="41734">
      <c r="A41734" s="1" t="s">
        <v>897</v>
      </c>
    </row>
    <row r="41735">
      <c r="A41735" s="1" t="s">
        <v>898</v>
      </c>
    </row>
    <row r="41736">
      <c r="A41736" s="1" t="s">
        <v>899</v>
      </c>
    </row>
    <row r="41737">
      <c r="A41737" s="1" t="s">
        <v>900</v>
      </c>
    </row>
    <row r="41738">
      <c r="A41738" s="1" t="s">
        <v>2871</v>
      </c>
    </row>
    <row r="41739">
      <c r="A41739" s="1" t="s">
        <v>14576</v>
      </c>
    </row>
    <row r="41740">
      <c r="A41740" s="1" t="s">
        <v>14575</v>
      </c>
    </row>
    <row r="41741">
      <c r="A41741" s="1" t="s">
        <v>897</v>
      </c>
    </row>
    <row r="41742">
      <c r="A41742" s="1" t="s">
        <v>898</v>
      </c>
    </row>
    <row r="41743">
      <c r="A41743" s="1" t="s">
        <v>899</v>
      </c>
    </row>
    <row r="41744">
      <c r="A41744" s="1" t="s">
        <v>14577</v>
      </c>
    </row>
    <row r="41745">
      <c r="A41745" s="1" t="s">
        <v>14578</v>
      </c>
    </row>
    <row r="41746">
      <c r="A41746" s="1" t="s">
        <v>14579</v>
      </c>
    </row>
    <row r="41747">
      <c r="A41747" s="1" t="s">
        <v>14580</v>
      </c>
    </row>
    <row r="41749">
      <c r="A41749" s="1" t="s">
        <v>14581</v>
      </c>
    </row>
    <row r="41750">
      <c r="A41750" s="1" t="s">
        <v>14582</v>
      </c>
    </row>
    <row r="41752">
      <c r="A41752" s="1" t="s">
        <v>14583</v>
      </c>
    </row>
    <row r="41753">
      <c r="A41753" s="1" t="s">
        <v>14584</v>
      </c>
    </row>
    <row r="41754">
      <c r="A41754" s="1" t="s">
        <v>14585</v>
      </c>
    </row>
    <row r="41756">
      <c r="A41756" s="1" t="s">
        <v>14586</v>
      </c>
    </row>
    <row r="41758">
      <c r="A41758" s="1" t="s">
        <v>14587</v>
      </c>
    </row>
    <row r="41759">
      <c r="A41759" s="1" t="s">
        <v>14588</v>
      </c>
    </row>
    <row r="41761">
      <c r="A41761" s="1" t="s">
        <v>14589</v>
      </c>
    </row>
    <row r="41762">
      <c r="A41762" s="1" t="s">
        <v>14590</v>
      </c>
    </row>
    <row r="41764">
      <c r="A41764" s="1" t="s">
        <v>14591</v>
      </c>
    </row>
    <row r="41766">
      <c r="A41766" s="1" t="s">
        <v>14592</v>
      </c>
    </row>
    <row r="41767">
      <c r="A41767" s="1" t="s">
        <v>14593</v>
      </c>
    </row>
    <row r="41769">
      <c r="A41769" s="1" t="s">
        <v>14594</v>
      </c>
    </row>
    <row r="41770">
      <c r="A41770" s="1" t="s">
        <v>14579</v>
      </c>
    </row>
    <row r="41771">
      <c r="A41771" s="1" t="s">
        <v>14580</v>
      </c>
    </row>
    <row r="41772">
      <c r="A41772" s="1" t="s">
        <v>14581</v>
      </c>
    </row>
    <row r="41773">
      <c r="A41773" s="1" t="s">
        <v>14582</v>
      </c>
    </row>
    <row r="41774">
      <c r="A41774" s="1" t="s">
        <v>14583</v>
      </c>
    </row>
    <row r="41775">
      <c r="A41775" s="1" t="s">
        <v>14584</v>
      </c>
    </row>
    <row r="41776">
      <c r="A41776" s="1" t="s">
        <v>14585</v>
      </c>
    </row>
    <row r="41777">
      <c r="A41777" s="1" t="s">
        <v>14586</v>
      </c>
    </row>
    <row r="41778">
      <c r="A41778" s="1" t="s">
        <v>14587</v>
      </c>
    </row>
    <row r="41779">
      <c r="A41779" s="1" t="s">
        <v>14588</v>
      </c>
    </row>
    <row r="41780">
      <c r="A41780" s="1" t="s">
        <v>14589</v>
      </c>
    </row>
    <row r="41781">
      <c r="A41781" s="1" t="s">
        <v>14590</v>
      </c>
    </row>
    <row r="41782">
      <c r="A41782" s="1" t="s">
        <v>14595</v>
      </c>
    </row>
    <row r="41783">
      <c r="A41783" s="1" t="s">
        <v>14596</v>
      </c>
    </row>
    <row r="41784">
      <c r="A41784" s="1" t="s">
        <v>2007</v>
      </c>
    </row>
    <row r="41786">
      <c r="A41786" s="1" t="s">
        <v>14597</v>
      </c>
    </row>
    <row r="41788">
      <c r="A41788" s="1" t="s">
        <v>14598</v>
      </c>
    </row>
    <row r="41790">
      <c r="A41790" s="1" t="s">
        <v>14599</v>
      </c>
    </row>
    <row r="41791">
      <c r="A41791" s="1" t="s">
        <v>14600</v>
      </c>
    </row>
    <row r="41792">
      <c r="A41792" s="1" t="s">
        <v>14601</v>
      </c>
    </row>
    <row r="41794">
      <c r="A41794" s="1" t="s">
        <v>14602</v>
      </c>
    </row>
    <row r="41796">
      <c r="A41796" s="1" t="s">
        <v>14603</v>
      </c>
    </row>
    <row r="41797">
      <c r="A41797" s="1" t="s">
        <v>14604</v>
      </c>
    </row>
    <row r="41799">
      <c r="A41799" s="1" t="s">
        <v>14605</v>
      </c>
    </row>
    <row r="41800">
      <c r="A41800" s="1" t="s">
        <v>14606</v>
      </c>
    </row>
    <row r="41801">
      <c r="A41801" s="1" t="s">
        <v>14607</v>
      </c>
    </row>
    <row r="41803">
      <c r="A41803" s="1" t="s">
        <v>14608</v>
      </c>
    </row>
    <row r="41805">
      <c r="A41805" s="1" t="s">
        <v>14609</v>
      </c>
    </row>
    <row r="41806">
      <c r="A41806" s="1" t="s">
        <v>14610</v>
      </c>
    </row>
    <row r="41807">
      <c r="A41807" s="1" t="s">
        <v>14611</v>
      </c>
    </row>
    <row r="41808">
      <c r="A41808" s="1" t="s">
        <v>14597</v>
      </c>
    </row>
    <row r="41809">
      <c r="A41809" s="1" t="s">
        <v>14598</v>
      </c>
    </row>
    <row r="41810">
      <c r="A41810" s="1" t="s">
        <v>14599</v>
      </c>
    </row>
    <row r="41811">
      <c r="A41811" s="1" t="s">
        <v>14600</v>
      </c>
    </row>
    <row r="41812">
      <c r="A41812" s="1" t="s">
        <v>14601</v>
      </c>
    </row>
    <row r="41813">
      <c r="A41813" s="1" t="s">
        <v>14602</v>
      </c>
    </row>
    <row r="41814">
      <c r="A41814" s="1" t="s">
        <v>14603</v>
      </c>
    </row>
    <row r="41815">
      <c r="A41815" s="1" t="s">
        <v>14604</v>
      </c>
    </row>
    <row r="41816">
      <c r="A41816" s="1" t="s">
        <v>14605</v>
      </c>
    </row>
    <row r="41817">
      <c r="A41817" s="1" t="s">
        <v>14606</v>
      </c>
    </row>
    <row r="41818">
      <c r="A41818" s="1" t="s">
        <v>14607</v>
      </c>
    </row>
    <row r="41819">
      <c r="A41819" s="1" t="s">
        <v>14608</v>
      </c>
    </row>
    <row r="41820">
      <c r="A41820" s="1" t="s">
        <v>14609</v>
      </c>
    </row>
    <row r="41821">
      <c r="A41821" s="1" t="s">
        <v>14612</v>
      </c>
    </row>
    <row r="41822">
      <c r="A41822" s="1" t="s">
        <v>14613</v>
      </c>
    </row>
    <row r="41824">
      <c r="A41824" s="1" t="s">
        <v>14614</v>
      </c>
    </row>
    <row r="41825">
      <c r="A41825" s="1" t="s">
        <v>14615</v>
      </c>
    </row>
    <row r="41827">
      <c r="A41827" s="1" t="s">
        <v>14616</v>
      </c>
    </row>
    <row r="41828">
      <c r="A41828" s="1" t="s">
        <v>14617</v>
      </c>
    </row>
    <row r="41829">
      <c r="A41829" s="1" t="s">
        <v>14614</v>
      </c>
    </row>
    <row r="41830">
      <c r="A41830" s="1" t="s">
        <v>14615</v>
      </c>
    </row>
    <row r="41831">
      <c r="A41831" s="1" t="s">
        <v>14618</v>
      </c>
    </row>
    <row r="41832">
      <c r="A41832" s="1" t="s">
        <v>14619</v>
      </c>
    </row>
    <row r="41834">
      <c r="A41834" s="1" t="s">
        <v>14620</v>
      </c>
    </row>
    <row r="41835">
      <c r="A41835" s="1" t="s">
        <v>14621</v>
      </c>
    </row>
    <row r="41836">
      <c r="A41836" s="1" t="s">
        <v>14622</v>
      </c>
    </row>
    <row r="41837">
      <c r="A41837" s="1" t="s">
        <v>14623</v>
      </c>
    </row>
    <row r="41839">
      <c r="A41839" s="1" t="s">
        <v>14624</v>
      </c>
    </row>
    <row r="41841">
      <c r="A41841" s="1" t="s">
        <v>14625</v>
      </c>
    </row>
    <row r="41842">
      <c r="A41842" s="1" t="s">
        <v>14626</v>
      </c>
    </row>
    <row r="41844">
      <c r="A41844" s="1" t="s">
        <v>14627</v>
      </c>
    </row>
    <row r="41845">
      <c r="A41845" s="1" t="s">
        <v>14628</v>
      </c>
    </row>
    <row r="41846">
      <c r="A41846" s="1" t="s">
        <v>14629</v>
      </c>
    </row>
    <row r="41848">
      <c r="A41848" s="1" t="s">
        <v>14630</v>
      </c>
    </row>
    <row r="41850">
      <c r="A41850" s="1" t="s">
        <v>14631</v>
      </c>
    </row>
    <row r="41852">
      <c r="A41852" s="1" t="s">
        <v>14632</v>
      </c>
    </row>
    <row r="41853">
      <c r="A41853" s="1" t="s">
        <v>14633</v>
      </c>
    </row>
    <row r="41855">
      <c r="A41855" s="1" t="s">
        <v>14634</v>
      </c>
    </row>
    <row r="41856">
      <c r="A41856" s="1" t="s">
        <v>14635</v>
      </c>
    </row>
    <row r="41858">
      <c r="A41858" s="1" t="s">
        <v>14636</v>
      </c>
    </row>
    <row r="41859">
      <c r="A41859" s="1" t="s">
        <v>14620</v>
      </c>
    </row>
    <row r="41860">
      <c r="A41860" s="1" t="s">
        <v>14621</v>
      </c>
    </row>
    <row r="41861">
      <c r="A41861" s="1" t="s">
        <v>14622</v>
      </c>
    </row>
    <row r="41862">
      <c r="A41862" s="1" t="s">
        <v>14623</v>
      </c>
    </row>
    <row r="41863">
      <c r="A41863" s="1" t="s">
        <v>14624</v>
      </c>
    </row>
    <row r="41864">
      <c r="A41864" s="1" t="s">
        <v>14625</v>
      </c>
    </row>
    <row r="41865">
      <c r="A41865" s="1" t="s">
        <v>14626</v>
      </c>
    </row>
    <row r="41866">
      <c r="A41866" s="1" t="s">
        <v>14627</v>
      </c>
    </row>
    <row r="41867">
      <c r="A41867" s="1" t="s">
        <v>14628</v>
      </c>
    </row>
    <row r="41868">
      <c r="A41868" s="1" t="s">
        <v>14629</v>
      </c>
    </row>
    <row r="41869">
      <c r="A41869" s="1" t="s">
        <v>14630</v>
      </c>
    </row>
    <row r="41870">
      <c r="A41870" s="1" t="s">
        <v>14631</v>
      </c>
    </row>
    <row r="41871">
      <c r="A41871" s="1" t="s">
        <v>14632</v>
      </c>
    </row>
    <row r="41872">
      <c r="A41872" s="1" t="s">
        <v>14633</v>
      </c>
    </row>
    <row r="41873">
      <c r="A41873" s="1" t="s">
        <v>14634</v>
      </c>
    </row>
    <row r="41874">
      <c r="A41874" s="1" t="s">
        <v>14637</v>
      </c>
    </row>
    <row r="41875">
      <c r="A41875" s="1" t="s">
        <v>14638</v>
      </c>
    </row>
    <row r="41877">
      <c r="A41877" s="1" t="s">
        <v>14639</v>
      </c>
    </row>
    <row r="41878">
      <c r="A41878" s="1" t="s">
        <v>14640</v>
      </c>
    </row>
    <row r="41879">
      <c r="A41879" s="1" t="s">
        <v>14641</v>
      </c>
    </row>
    <row r="41881">
      <c r="A41881" s="1" t="s">
        <v>14642</v>
      </c>
    </row>
    <row r="41883">
      <c r="A41883" s="1" t="s">
        <v>14643</v>
      </c>
    </row>
    <row r="41884">
      <c r="A41884" s="1" t="s">
        <v>14644</v>
      </c>
    </row>
    <row r="41885">
      <c r="A41885" s="1" t="s">
        <v>14645</v>
      </c>
    </row>
    <row r="41886">
      <c r="A41886" s="1" t="s">
        <v>14646</v>
      </c>
    </row>
    <row r="41887">
      <c r="A41887" s="1" t="s">
        <v>14647</v>
      </c>
    </row>
    <row r="41888">
      <c r="A41888" s="1" t="s">
        <v>14648</v>
      </c>
    </row>
    <row r="41889">
      <c r="A41889" s="1" t="s">
        <v>14649</v>
      </c>
    </row>
    <row r="41890">
      <c r="A41890" s="1" t="s">
        <v>14650</v>
      </c>
    </row>
    <row r="41891">
      <c r="A41891" s="1" t="s">
        <v>5921</v>
      </c>
    </row>
    <row r="41892">
      <c r="A41892" s="1" t="s">
        <v>14651</v>
      </c>
    </row>
    <row r="41893">
      <c r="A41893" s="1" t="s">
        <v>14652</v>
      </c>
    </row>
    <row r="41894">
      <c r="A41894" s="1" t="s">
        <v>14653</v>
      </c>
    </row>
    <row r="41895">
      <c r="A41895" s="1" t="s">
        <v>14654</v>
      </c>
    </row>
    <row r="41897">
      <c r="A41897" s="1" t="s">
        <v>14655</v>
      </c>
    </row>
    <row r="41898">
      <c r="A41898" s="1" t="s">
        <v>14656</v>
      </c>
    </row>
    <row r="41900">
      <c r="A41900" s="1" t="s">
        <v>14657</v>
      </c>
    </row>
    <row r="41901">
      <c r="A41901" s="1" t="s">
        <v>1184</v>
      </c>
    </row>
    <row r="41903">
      <c r="A41903" s="1" t="s">
        <v>14658</v>
      </c>
    </row>
    <row r="41904">
      <c r="A41904" s="1" t="s">
        <v>14659</v>
      </c>
    </row>
    <row r="41905">
      <c r="A41905" s="1" t="s">
        <v>14639</v>
      </c>
    </row>
    <row r="41906">
      <c r="A41906" s="1" t="s">
        <v>14640</v>
      </c>
    </row>
    <row r="41907">
      <c r="A41907" s="1" t="s">
        <v>14641</v>
      </c>
    </row>
    <row r="41908">
      <c r="A41908" s="1" t="s">
        <v>14642</v>
      </c>
    </row>
    <row r="41909">
      <c r="A41909" s="1" t="s">
        <v>14643</v>
      </c>
    </row>
    <row r="41910">
      <c r="A41910" s="1" t="s">
        <v>14644</v>
      </c>
    </row>
    <row r="41911">
      <c r="A41911" s="1" t="s">
        <v>14645</v>
      </c>
    </row>
    <row r="41912">
      <c r="A41912" s="1" t="s">
        <v>14646</v>
      </c>
    </row>
    <row r="41913">
      <c r="A41913" s="1" t="s">
        <v>14647</v>
      </c>
    </row>
    <row r="41914">
      <c r="A41914" s="1" t="s">
        <v>14648</v>
      </c>
    </row>
    <row r="41915">
      <c r="A41915" s="1" t="s">
        <v>14649</v>
      </c>
    </row>
    <row r="41916">
      <c r="A41916" s="1" t="s">
        <v>14650</v>
      </c>
    </row>
    <row r="41917">
      <c r="A41917" s="1" t="s">
        <v>5921</v>
      </c>
    </row>
    <row r="41918">
      <c r="A41918" s="1" t="s">
        <v>14651</v>
      </c>
    </row>
    <row r="41919">
      <c r="A41919" s="1" t="s">
        <v>14652</v>
      </c>
    </row>
    <row r="41920">
      <c r="A41920" s="1" t="s">
        <v>14653</v>
      </c>
    </row>
    <row r="41921">
      <c r="A41921" s="1" t="s">
        <v>14654</v>
      </c>
    </row>
    <row r="41922">
      <c r="A41922" s="1" t="s">
        <v>14655</v>
      </c>
    </row>
    <row r="41923">
      <c r="A41923" s="1" t="s">
        <v>14656</v>
      </c>
    </row>
    <row r="41924">
      <c r="A41924" s="1" t="s">
        <v>14657</v>
      </c>
    </row>
    <row r="41925">
      <c r="A41925" s="1" t="s">
        <v>1184</v>
      </c>
    </row>
    <row r="41926">
      <c r="A41926" s="1" t="s">
        <v>14660</v>
      </c>
    </row>
    <row r="41927">
      <c r="A41927" s="1" t="s">
        <v>14661</v>
      </c>
    </row>
    <row r="41929">
      <c r="A41929" s="1" t="s">
        <v>5909</v>
      </c>
    </row>
    <row r="41930">
      <c r="A41930" s="1" t="s">
        <v>5910</v>
      </c>
    </row>
    <row r="41931">
      <c r="A41931" s="1" t="s">
        <v>5911</v>
      </c>
    </row>
    <row r="41933">
      <c r="A41933" s="1" t="s">
        <v>5912</v>
      </c>
    </row>
    <row r="41935">
      <c r="A41935" s="1" t="s">
        <v>5913</v>
      </c>
    </row>
    <row r="41936">
      <c r="A41936" s="1" t="s">
        <v>5914</v>
      </c>
    </row>
    <row r="41937">
      <c r="A41937" s="1" t="s">
        <v>5915</v>
      </c>
    </row>
    <row r="41938">
      <c r="A41938" s="1" t="s">
        <v>5916</v>
      </c>
    </row>
    <row r="41939">
      <c r="A41939" s="1" t="s">
        <v>5917</v>
      </c>
    </row>
    <row r="41940">
      <c r="A41940" s="1" t="s">
        <v>5918</v>
      </c>
    </row>
    <row r="41941">
      <c r="A41941" s="1" t="s">
        <v>5919</v>
      </c>
    </row>
    <row r="41942">
      <c r="A41942" s="1" t="s">
        <v>5920</v>
      </c>
    </row>
    <row r="41943">
      <c r="A41943" s="1" t="s">
        <v>5921</v>
      </c>
    </row>
    <row r="41944">
      <c r="A41944" s="1" t="s">
        <v>5922</v>
      </c>
    </row>
    <row r="41945">
      <c r="A41945" s="1" t="s">
        <v>5923</v>
      </c>
    </row>
    <row r="41946">
      <c r="A41946" s="1" t="s">
        <v>5924</v>
      </c>
    </row>
    <row r="41947">
      <c r="A41947" s="1" t="s">
        <v>1180</v>
      </c>
    </row>
    <row r="41949">
      <c r="A41949" s="1" t="s">
        <v>5925</v>
      </c>
    </row>
    <row r="41950">
      <c r="A41950" s="1" t="s">
        <v>5926</v>
      </c>
    </row>
    <row r="41952">
      <c r="A41952" s="1" t="s">
        <v>5927</v>
      </c>
    </row>
    <row r="41953">
      <c r="A41953" s="1" t="s">
        <v>1184</v>
      </c>
    </row>
    <row r="41955">
      <c r="A41955" s="1" t="s">
        <v>5928</v>
      </c>
    </row>
    <row r="41956">
      <c r="A41956" s="1" t="s">
        <v>1597</v>
      </c>
    </row>
    <row r="41958">
      <c r="A41958" s="1" t="s">
        <v>165</v>
      </c>
    </row>
    <row r="41959">
      <c r="A41959" s="1" t="s">
        <v>5929</v>
      </c>
    </row>
    <row r="41960">
      <c r="A41960" s="1" t="s">
        <v>5909</v>
      </c>
    </row>
    <row r="41961">
      <c r="A41961" s="1" t="s">
        <v>5910</v>
      </c>
    </row>
    <row r="41962">
      <c r="A41962" s="1" t="s">
        <v>5911</v>
      </c>
    </row>
    <row r="41963">
      <c r="A41963" s="1" t="s">
        <v>5912</v>
      </c>
    </row>
    <row r="41964">
      <c r="A41964" s="1" t="s">
        <v>5913</v>
      </c>
    </row>
    <row r="41965">
      <c r="A41965" s="1" t="s">
        <v>5914</v>
      </c>
    </row>
    <row r="41966">
      <c r="A41966" s="1" t="s">
        <v>5915</v>
      </c>
    </row>
    <row r="41967">
      <c r="A41967" s="1" t="s">
        <v>5916</v>
      </c>
    </row>
    <row r="41968">
      <c r="A41968" s="1" t="s">
        <v>5917</v>
      </c>
    </row>
    <row r="41969">
      <c r="A41969" s="1" t="s">
        <v>5918</v>
      </c>
    </row>
    <row r="41970">
      <c r="A41970" s="1" t="s">
        <v>5919</v>
      </c>
    </row>
    <row r="41971">
      <c r="A41971" s="1" t="s">
        <v>5920</v>
      </c>
    </row>
    <row r="41972">
      <c r="A41972" s="1" t="s">
        <v>5921</v>
      </c>
    </row>
    <row r="41973">
      <c r="A41973" s="1" t="s">
        <v>5922</v>
      </c>
    </row>
    <row r="41974">
      <c r="A41974" s="1" t="s">
        <v>5923</v>
      </c>
    </row>
    <row r="41975">
      <c r="A41975" s="1" t="s">
        <v>5924</v>
      </c>
    </row>
    <row r="41976">
      <c r="A41976" s="1" t="s">
        <v>1180</v>
      </c>
    </row>
    <row r="41977">
      <c r="A41977" s="1" t="s">
        <v>5925</v>
      </c>
    </row>
    <row r="41978">
      <c r="A41978" s="1" t="s">
        <v>5926</v>
      </c>
    </row>
    <row r="41979">
      <c r="A41979" s="1" t="s">
        <v>5927</v>
      </c>
    </row>
    <row r="41980">
      <c r="A41980" s="1" t="s">
        <v>1184</v>
      </c>
    </row>
    <row r="41981">
      <c r="A41981" s="1" t="s">
        <v>5930</v>
      </c>
    </row>
    <row r="41982">
      <c r="A41982" s="1" t="s">
        <v>14662</v>
      </c>
    </row>
    <row r="41983">
      <c r="A41983" s="1" t="s">
        <v>1219</v>
      </c>
    </row>
    <row r="41984">
      <c r="A41984" s="1" t="s">
        <v>1220</v>
      </c>
    </row>
    <row r="41985">
      <c r="A41985" s="1" t="s">
        <v>1221</v>
      </c>
    </row>
    <row r="41986">
      <c r="A41986" s="1" t="s">
        <v>1222</v>
      </c>
    </row>
    <row r="41987">
      <c r="A41987" s="1" t="s">
        <v>1223</v>
      </c>
    </row>
    <row r="41989">
      <c r="A41989" s="1" t="s">
        <v>1224</v>
      </c>
    </row>
    <row r="41991">
      <c r="A41991" s="1" t="s">
        <v>1225</v>
      </c>
    </row>
    <row r="41992">
      <c r="A41992" s="1" t="s">
        <v>1226</v>
      </c>
    </row>
    <row r="41993">
      <c r="A41993" s="1" t="s">
        <v>1227</v>
      </c>
    </row>
    <row r="41995">
      <c r="A41995" s="1" t="s">
        <v>1228</v>
      </c>
    </row>
    <row r="41997">
      <c r="A41997" s="1" t="s">
        <v>1229</v>
      </c>
    </row>
    <row r="41999">
      <c r="A41999" s="1" t="s">
        <v>1230</v>
      </c>
    </row>
    <row r="42000">
      <c r="A42000" s="1" t="s">
        <v>1231</v>
      </c>
    </row>
    <row r="42001">
      <c r="A42001" s="1" t="s">
        <v>1232</v>
      </c>
    </row>
    <row r="42002">
      <c r="A42002" s="1" t="s">
        <v>1219</v>
      </c>
    </row>
    <row r="42003">
      <c r="A42003" s="1" t="s">
        <v>1220</v>
      </c>
    </row>
    <row r="42004">
      <c r="A42004" s="1" t="s">
        <v>1221</v>
      </c>
    </row>
    <row r="42005">
      <c r="A42005" s="1" t="s">
        <v>1222</v>
      </c>
    </row>
    <row r="42006">
      <c r="A42006" s="1" t="s">
        <v>1223</v>
      </c>
    </row>
    <row r="42007">
      <c r="A42007" s="1" t="s">
        <v>1224</v>
      </c>
    </row>
    <row r="42008">
      <c r="A42008" s="1" t="s">
        <v>1225</v>
      </c>
    </row>
    <row r="42009">
      <c r="A42009" s="1" t="s">
        <v>1226</v>
      </c>
    </row>
    <row r="42010">
      <c r="A42010" s="1" t="s">
        <v>1227</v>
      </c>
    </row>
    <row r="42011">
      <c r="A42011" s="1" t="s">
        <v>1228</v>
      </c>
    </row>
    <row r="42012">
      <c r="A42012" s="1" t="s">
        <v>1229</v>
      </c>
    </row>
    <row r="42013">
      <c r="A42013" s="1" t="s">
        <v>1230</v>
      </c>
    </row>
    <row r="42014">
      <c r="A42014" s="1" t="s">
        <v>1233</v>
      </c>
    </row>
    <row r="42015">
      <c r="A42015" s="1" t="s">
        <v>14663</v>
      </c>
    </row>
    <row r="42016">
      <c r="A42016" s="1" t="s">
        <v>14664</v>
      </c>
    </row>
    <row r="42017">
      <c r="A42017" s="1" t="s">
        <v>14665</v>
      </c>
    </row>
    <row r="42018">
      <c r="A42018" s="1" t="s">
        <v>14666</v>
      </c>
    </row>
    <row r="42019">
      <c r="A42019" s="1" t="s">
        <v>14667</v>
      </c>
    </row>
    <row r="42021">
      <c r="A42021" s="1" t="s">
        <v>14668</v>
      </c>
    </row>
    <row r="42022">
      <c r="A42022" s="1" t="s">
        <v>14669</v>
      </c>
    </row>
    <row r="42024">
      <c r="A42024" s="1" t="s">
        <v>14670</v>
      </c>
    </row>
    <row r="42025">
      <c r="A42025" s="1" t="s">
        <v>14671</v>
      </c>
    </row>
    <row r="42026">
      <c r="A42026" s="1" t="s">
        <v>14672</v>
      </c>
    </row>
    <row r="42027">
      <c r="A42027" s="1" t="s">
        <v>14673</v>
      </c>
    </row>
    <row r="42029">
      <c r="A42029" s="1" t="s">
        <v>14674</v>
      </c>
    </row>
    <row r="42031">
      <c r="A42031" s="1" t="s">
        <v>14675</v>
      </c>
    </row>
    <row r="42033">
      <c r="A42033" s="1" t="s">
        <v>14676</v>
      </c>
    </row>
    <row r="42034">
      <c r="A42034" s="1" t="s">
        <v>1231</v>
      </c>
    </row>
    <row r="42035">
      <c r="A42035" s="1" t="s">
        <v>14677</v>
      </c>
    </row>
    <row r="42036">
      <c r="A42036" s="1" t="s">
        <v>14664</v>
      </c>
    </row>
    <row r="42037">
      <c r="A42037" s="1" t="s">
        <v>14665</v>
      </c>
    </row>
    <row r="42038">
      <c r="A42038" s="1" t="s">
        <v>14666</v>
      </c>
    </row>
    <row r="42039">
      <c r="A42039" s="1" t="s">
        <v>14667</v>
      </c>
    </row>
    <row r="42040">
      <c r="A42040" s="1" t="s">
        <v>14668</v>
      </c>
    </row>
    <row r="42041">
      <c r="A42041" s="1" t="s">
        <v>14669</v>
      </c>
    </row>
    <row r="42042">
      <c r="A42042" s="1" t="s">
        <v>14670</v>
      </c>
    </row>
    <row r="42043">
      <c r="A42043" s="1" t="s">
        <v>14671</v>
      </c>
    </row>
    <row r="42044">
      <c r="A42044" s="1" t="s">
        <v>14672</v>
      </c>
    </row>
    <row r="42045">
      <c r="A42045" s="1" t="s">
        <v>14673</v>
      </c>
    </row>
    <row r="42046">
      <c r="A42046" s="1" t="s">
        <v>14674</v>
      </c>
    </row>
    <row r="42047">
      <c r="A42047" s="1" t="s">
        <v>14675</v>
      </c>
    </row>
    <row r="42048">
      <c r="A42048" s="1" t="s">
        <v>14676</v>
      </c>
    </row>
    <row r="42049">
      <c r="A42049" s="1" t="s">
        <v>14678</v>
      </c>
    </row>
    <row r="42050">
      <c r="A42050" s="1" t="s">
        <v>14679</v>
      </c>
    </row>
    <row r="42052">
      <c r="A42052" s="1" t="s">
        <v>14680</v>
      </c>
    </row>
    <row r="42054">
      <c r="A42054" s="1" t="s">
        <v>14681</v>
      </c>
    </row>
    <row r="42056">
      <c r="A42056" s="1" t="s">
        <v>165</v>
      </c>
    </row>
    <row r="42058">
      <c r="A42058" s="1" t="s">
        <v>14682</v>
      </c>
    </row>
    <row r="42060">
      <c r="A42060" s="1" t="s">
        <v>14683</v>
      </c>
    </row>
    <row r="42062">
      <c r="A42062" s="1" t="s">
        <v>14684</v>
      </c>
    </row>
    <row r="42064">
      <c r="A42064" s="1" t="s">
        <v>14685</v>
      </c>
    </row>
    <row r="42065">
      <c r="A42065" s="1" t="s">
        <v>14686</v>
      </c>
    </row>
    <row r="42066">
      <c r="A42066" s="1" t="s">
        <v>14687</v>
      </c>
    </row>
    <row r="42068">
      <c r="A42068" s="1" t="s">
        <v>879</v>
      </c>
    </row>
    <row r="42070">
      <c r="A42070" s="1" t="s">
        <v>11741</v>
      </c>
    </row>
    <row r="42071">
      <c r="A42071" s="1" t="s">
        <v>10097</v>
      </c>
    </row>
    <row r="42072">
      <c r="A42072" s="1" t="s">
        <v>14688</v>
      </c>
    </row>
    <row r="42073">
      <c r="A42073" s="1" t="s">
        <v>14680</v>
      </c>
    </row>
    <row r="42074">
      <c r="A42074" s="1" t="s">
        <v>14681</v>
      </c>
    </row>
    <row r="42075">
      <c r="A42075" s="1" t="s">
        <v>14682</v>
      </c>
    </row>
    <row r="42076">
      <c r="A42076" s="1" t="s">
        <v>14683</v>
      </c>
    </row>
    <row r="42077">
      <c r="A42077" s="1" t="s">
        <v>14684</v>
      </c>
    </row>
    <row r="42078">
      <c r="A42078" s="1" t="s">
        <v>14685</v>
      </c>
    </row>
    <row r="42079">
      <c r="A42079" s="1" t="s">
        <v>14686</v>
      </c>
    </row>
    <row r="42080">
      <c r="A42080" s="1" t="s">
        <v>14687</v>
      </c>
    </row>
    <row r="42081">
      <c r="A42081" s="1" t="s">
        <v>14689</v>
      </c>
    </row>
    <row r="42082">
      <c r="A42082" s="1" t="s">
        <v>14690</v>
      </c>
    </row>
    <row r="42083">
      <c r="A42083" s="1" t="s">
        <v>1205</v>
      </c>
    </row>
    <row r="42084">
      <c r="A42084" s="1" t="s">
        <v>1206</v>
      </c>
    </row>
    <row r="42085">
      <c r="A42085" s="1" t="s">
        <v>1207</v>
      </c>
    </row>
    <row r="42086">
      <c r="A42086" s="1" t="s">
        <v>1208</v>
      </c>
    </row>
    <row r="42087">
      <c r="A42087" s="1" t="s">
        <v>1206</v>
      </c>
    </row>
    <row r="42088">
      <c r="A42088" s="1">
        <v>2.0</v>
      </c>
    </row>
    <row r="42090">
      <c r="A42090" s="1" t="s">
        <v>1209</v>
      </c>
    </row>
    <row r="42092">
      <c r="A42092" s="1" t="s">
        <v>1210</v>
      </c>
    </row>
    <row r="42093">
      <c r="A42093" s="1" t="s">
        <v>1211</v>
      </c>
    </row>
    <row r="42094">
      <c r="A42094" s="1" t="s">
        <v>1212</v>
      </c>
    </row>
    <row r="42095">
      <c r="A42095" s="1" t="s">
        <v>1213</v>
      </c>
    </row>
    <row r="42097">
      <c r="A42097" s="1" t="s">
        <v>1214</v>
      </c>
    </row>
    <row r="42098">
      <c r="A42098" s="1" t="s">
        <v>1215</v>
      </c>
    </row>
    <row r="42100">
      <c r="A42100" s="1" t="s">
        <v>879</v>
      </c>
    </row>
    <row r="42102">
      <c r="A42102" s="1" t="s">
        <v>233</v>
      </c>
    </row>
    <row r="42103">
      <c r="A42103" s="1" t="s">
        <v>1216</v>
      </c>
    </row>
    <row r="42104">
      <c r="A42104" s="1" t="s">
        <v>1209</v>
      </c>
    </row>
    <row r="42105">
      <c r="A42105" s="1" t="s">
        <v>1210</v>
      </c>
    </row>
    <row r="42106">
      <c r="A42106" s="1" t="s">
        <v>1211</v>
      </c>
    </row>
    <row r="42107">
      <c r="A42107" s="1" t="s">
        <v>1212</v>
      </c>
    </row>
    <row r="42108">
      <c r="A42108" s="1" t="s">
        <v>1213</v>
      </c>
    </row>
    <row r="42109">
      <c r="A42109" s="1" t="s">
        <v>1214</v>
      </c>
    </row>
    <row r="42110">
      <c r="A42110" s="1" t="s">
        <v>1217</v>
      </c>
    </row>
    <row r="42111">
      <c r="A42111" s="1" t="s">
        <v>14691</v>
      </c>
    </row>
    <row r="42112">
      <c r="A42112" s="1" t="s">
        <v>1205</v>
      </c>
    </row>
    <row r="42113">
      <c r="A42113" s="1" t="s">
        <v>1206</v>
      </c>
    </row>
    <row r="42114">
      <c r="A42114" s="1" t="s">
        <v>1207</v>
      </c>
    </row>
    <row r="42115">
      <c r="A42115" s="1" t="s">
        <v>1208</v>
      </c>
    </row>
    <row r="42116">
      <c r="A42116" s="1" t="s">
        <v>1206</v>
      </c>
    </row>
    <row r="42117">
      <c r="A42117" s="1">
        <v>2.0</v>
      </c>
    </row>
    <row r="42119">
      <c r="A42119" s="1" t="s">
        <v>1209</v>
      </c>
    </row>
    <row r="42121">
      <c r="A42121" s="1" t="s">
        <v>1210</v>
      </c>
    </row>
    <row r="42122">
      <c r="A42122" s="1" t="s">
        <v>1211</v>
      </c>
    </row>
    <row r="42123">
      <c r="A42123" s="1" t="s">
        <v>1212</v>
      </c>
    </row>
    <row r="42124">
      <c r="A42124" s="1" t="s">
        <v>1213</v>
      </c>
    </row>
    <row r="42126">
      <c r="A42126" s="1" t="s">
        <v>1214</v>
      </c>
    </row>
    <row r="42127">
      <c r="A42127" s="1" t="s">
        <v>1215</v>
      </c>
    </row>
    <row r="42129">
      <c r="A42129" s="1" t="s">
        <v>879</v>
      </c>
    </row>
    <row r="42131">
      <c r="A42131" s="1" t="s">
        <v>233</v>
      </c>
    </row>
    <row r="42132">
      <c r="A42132" s="1" t="s">
        <v>1216</v>
      </c>
    </row>
    <row r="42133">
      <c r="A42133" s="1" t="s">
        <v>1209</v>
      </c>
    </row>
    <row r="42134">
      <c r="A42134" s="1" t="s">
        <v>1210</v>
      </c>
    </row>
    <row r="42135">
      <c r="A42135" s="1" t="s">
        <v>1211</v>
      </c>
    </row>
    <row r="42136">
      <c r="A42136" s="1" t="s">
        <v>1212</v>
      </c>
    </row>
    <row r="42137">
      <c r="A42137" s="1" t="s">
        <v>1213</v>
      </c>
    </row>
    <row r="42138">
      <c r="A42138" s="1" t="s">
        <v>1214</v>
      </c>
    </row>
    <row r="42139">
      <c r="A42139" s="1" t="s">
        <v>1217</v>
      </c>
    </row>
    <row r="42140">
      <c r="A42140" s="1" t="s">
        <v>14692</v>
      </c>
    </row>
    <row r="42141">
      <c r="A42141" s="1" t="s">
        <v>14693</v>
      </c>
    </row>
    <row r="42143">
      <c r="A42143" s="1" t="s">
        <v>14694</v>
      </c>
    </row>
    <row r="42144">
      <c r="A42144" s="1" t="s">
        <v>14695</v>
      </c>
    </row>
    <row r="42145">
      <c r="A42145" s="1" t="s">
        <v>14696</v>
      </c>
    </row>
    <row r="42146">
      <c r="A42146" s="1" t="s">
        <v>14697</v>
      </c>
    </row>
    <row r="42148">
      <c r="A42148" s="1" t="s">
        <v>2653</v>
      </c>
    </row>
    <row r="42150">
      <c r="A42150" s="1" t="s">
        <v>14698</v>
      </c>
    </row>
    <row r="42151">
      <c r="A42151" s="1" t="s">
        <v>14699</v>
      </c>
    </row>
    <row r="42152">
      <c r="A42152" s="1" t="s">
        <v>14700</v>
      </c>
    </row>
    <row r="42153">
      <c r="A42153" s="1" t="s">
        <v>14701</v>
      </c>
    </row>
    <row r="42154">
      <c r="A42154" s="1" t="s">
        <v>14702</v>
      </c>
    </row>
    <row r="42156">
      <c r="A42156" s="1" t="s">
        <v>14703</v>
      </c>
    </row>
    <row r="42157">
      <c r="A42157" s="1" t="s">
        <v>14704</v>
      </c>
    </row>
    <row r="42159">
      <c r="A42159" s="1" t="s">
        <v>14705</v>
      </c>
    </row>
    <row r="42160">
      <c r="A42160" s="1" t="s">
        <v>14706</v>
      </c>
    </row>
    <row r="42161">
      <c r="A42161" s="1" t="s">
        <v>1195</v>
      </c>
    </row>
    <row r="42162">
      <c r="A42162" s="1" t="s">
        <v>14707</v>
      </c>
    </row>
    <row r="42163">
      <c r="A42163" s="1" t="s">
        <v>14708</v>
      </c>
    </row>
    <row r="42164">
      <c r="A42164" s="1" t="s">
        <v>14709</v>
      </c>
    </row>
    <row r="42166">
      <c r="A42166" s="1" t="s">
        <v>14710</v>
      </c>
    </row>
    <row r="42168">
      <c r="A42168" s="1" t="s">
        <v>14711</v>
      </c>
    </row>
    <row r="42169">
      <c r="A42169" s="1" t="s">
        <v>14712</v>
      </c>
    </row>
    <row r="42171">
      <c r="A42171" s="1" t="s">
        <v>14713</v>
      </c>
    </row>
    <row r="42172">
      <c r="A42172" s="1" t="s">
        <v>14714</v>
      </c>
    </row>
    <row r="42174">
      <c r="A42174" s="1" t="s">
        <v>14715</v>
      </c>
    </row>
    <row r="42175">
      <c r="A42175" s="1" t="s">
        <v>14693</v>
      </c>
    </row>
    <row r="42176">
      <c r="A42176" s="1" t="s">
        <v>14694</v>
      </c>
    </row>
    <row r="42177">
      <c r="A42177" s="1" t="s">
        <v>14695</v>
      </c>
    </row>
    <row r="42178">
      <c r="A42178" s="1" t="s">
        <v>14696</v>
      </c>
    </row>
    <row r="42179">
      <c r="A42179" s="1" t="s">
        <v>14697</v>
      </c>
    </row>
    <row r="42180">
      <c r="A42180" s="1" t="s">
        <v>2653</v>
      </c>
    </row>
    <row r="42181">
      <c r="A42181" s="1" t="s">
        <v>14698</v>
      </c>
    </row>
    <row r="42182">
      <c r="A42182" s="1" t="s">
        <v>14699</v>
      </c>
    </row>
    <row r="42183">
      <c r="A42183" s="1" t="s">
        <v>14700</v>
      </c>
    </row>
    <row r="42184">
      <c r="A42184" s="1" t="s">
        <v>14701</v>
      </c>
    </row>
    <row r="42185">
      <c r="A42185" s="1" t="s">
        <v>14702</v>
      </c>
    </row>
    <row r="42186">
      <c r="A42186" s="1" t="s">
        <v>14703</v>
      </c>
    </row>
    <row r="42187">
      <c r="A42187" s="1" t="s">
        <v>14704</v>
      </c>
    </row>
    <row r="42188">
      <c r="A42188" s="1" t="s">
        <v>14706</v>
      </c>
    </row>
    <row r="42189">
      <c r="A42189" s="1" t="s">
        <v>1195</v>
      </c>
    </row>
    <row r="42190">
      <c r="A42190" s="1" t="s">
        <v>14707</v>
      </c>
    </row>
    <row r="42191">
      <c r="A42191" s="1" t="s">
        <v>14708</v>
      </c>
    </row>
    <row r="42192">
      <c r="A42192" s="1" t="s">
        <v>14709</v>
      </c>
    </row>
    <row r="42193">
      <c r="A42193" s="1" t="s">
        <v>14710</v>
      </c>
    </row>
    <row r="42194">
      <c r="A42194" s="1" t="s">
        <v>14711</v>
      </c>
    </row>
    <row r="42195">
      <c r="A42195" s="1" t="s">
        <v>14712</v>
      </c>
    </row>
    <row r="42196">
      <c r="A42196" s="1" t="s">
        <v>14713</v>
      </c>
    </row>
    <row r="42197">
      <c r="A42197" s="1" t="s">
        <v>14716</v>
      </c>
    </row>
    <row r="42198">
      <c r="A42198" s="1" t="s">
        <v>14717</v>
      </c>
    </row>
    <row r="42199">
      <c r="A42199" s="1" t="s">
        <v>1178</v>
      </c>
    </row>
    <row r="42200">
      <c r="A42200" s="1" t="s">
        <v>1179</v>
      </c>
    </row>
    <row r="42201">
      <c r="A42201" s="1" t="s">
        <v>1180</v>
      </c>
    </row>
    <row r="42203">
      <c r="A42203" s="1" t="s">
        <v>1181</v>
      </c>
    </row>
    <row r="42204">
      <c r="A42204" s="1" t="s">
        <v>1182</v>
      </c>
    </row>
    <row r="42205">
      <c r="A42205" s="1" t="s">
        <v>1183</v>
      </c>
    </row>
    <row r="42206">
      <c r="A42206" s="1" t="s">
        <v>1184</v>
      </c>
    </row>
    <row r="42208">
      <c r="A42208" s="1" t="s">
        <v>1185</v>
      </c>
    </row>
    <row r="42210">
      <c r="A42210" s="1" t="s">
        <v>1186</v>
      </c>
    </row>
    <row r="42211">
      <c r="A42211" s="1" t="s">
        <v>1187</v>
      </c>
    </row>
    <row r="42212">
      <c r="A42212" s="1" t="s">
        <v>1188</v>
      </c>
    </row>
    <row r="42213">
      <c r="A42213" s="1" t="s">
        <v>1189</v>
      </c>
    </row>
    <row r="42214">
      <c r="A42214" s="1" t="s">
        <v>1190</v>
      </c>
    </row>
    <row r="42216">
      <c r="A42216" s="1" t="s">
        <v>1191</v>
      </c>
    </row>
    <row r="42217">
      <c r="A42217" s="1" t="s">
        <v>1192</v>
      </c>
    </row>
    <row r="42219">
      <c r="A42219" s="1" t="s">
        <v>1193</v>
      </c>
    </row>
    <row r="42220">
      <c r="A42220" s="1" t="s">
        <v>1194</v>
      </c>
    </row>
    <row r="42221">
      <c r="A42221" s="1" t="s">
        <v>1195</v>
      </c>
    </row>
    <row r="42222">
      <c r="A42222" s="1" t="s">
        <v>1196</v>
      </c>
    </row>
    <row r="42223">
      <c r="A42223" s="1" t="s">
        <v>1197</v>
      </c>
    </row>
    <row r="42224">
      <c r="A42224" s="1" t="s">
        <v>1198</v>
      </c>
    </row>
    <row r="42226">
      <c r="A42226" s="1" t="s">
        <v>1199</v>
      </c>
    </row>
    <row r="42228">
      <c r="A42228" s="1" t="s">
        <v>1200</v>
      </c>
    </row>
    <row r="42229">
      <c r="A42229" s="1" t="s">
        <v>1201</v>
      </c>
    </row>
    <row r="42231">
      <c r="A42231" s="1" t="s">
        <v>1174</v>
      </c>
    </row>
    <row r="42233">
      <c r="A42233" s="1" t="s">
        <v>1202</v>
      </c>
    </row>
    <row r="42234">
      <c r="A42234" s="1" t="s">
        <v>1179</v>
      </c>
    </row>
    <row r="42235">
      <c r="A42235" s="1" t="s">
        <v>1180</v>
      </c>
    </row>
    <row r="42236">
      <c r="A42236" s="1" t="s">
        <v>1181</v>
      </c>
    </row>
    <row r="42237">
      <c r="A42237" s="1" t="s">
        <v>1182</v>
      </c>
    </row>
    <row r="42238">
      <c r="A42238" s="1" t="s">
        <v>1183</v>
      </c>
    </row>
    <row r="42239">
      <c r="A42239" s="1" t="s">
        <v>1184</v>
      </c>
    </row>
    <row r="42240">
      <c r="A42240" s="1" t="s">
        <v>1185</v>
      </c>
    </row>
    <row r="42241">
      <c r="A42241" s="1" t="s">
        <v>1186</v>
      </c>
    </row>
    <row r="42242">
      <c r="A42242" s="1" t="s">
        <v>1187</v>
      </c>
    </row>
    <row r="42243">
      <c r="A42243" s="1" t="s">
        <v>1188</v>
      </c>
    </row>
    <row r="42244">
      <c r="A42244" s="1" t="s">
        <v>1189</v>
      </c>
    </row>
    <row r="42245">
      <c r="A42245" s="1" t="s">
        <v>1190</v>
      </c>
    </row>
    <row r="42246">
      <c r="A42246" s="1" t="s">
        <v>1191</v>
      </c>
    </row>
    <row r="42247">
      <c r="A42247" s="1" t="s">
        <v>1192</v>
      </c>
    </row>
    <row r="42248">
      <c r="A42248" s="1" t="s">
        <v>1194</v>
      </c>
    </row>
    <row r="42249">
      <c r="A42249" s="1" t="s">
        <v>1195</v>
      </c>
    </row>
    <row r="42250">
      <c r="A42250" s="1" t="s">
        <v>1196</v>
      </c>
    </row>
    <row r="42251">
      <c r="A42251" s="1" t="s">
        <v>1197</v>
      </c>
    </row>
    <row r="42252">
      <c r="A42252" s="1" t="s">
        <v>1198</v>
      </c>
    </row>
    <row r="42253">
      <c r="A42253" s="1" t="s">
        <v>1199</v>
      </c>
    </row>
    <row r="42254">
      <c r="A42254" s="1" t="s">
        <v>1200</v>
      </c>
    </row>
    <row r="42255">
      <c r="A42255" s="1" t="s">
        <v>1201</v>
      </c>
    </row>
    <row r="42256">
      <c r="A42256" s="1" t="s">
        <v>1203</v>
      </c>
    </row>
    <row r="42257">
      <c r="A42257" s="1" t="s">
        <v>14718</v>
      </c>
    </row>
    <row r="42258">
      <c r="A42258" s="1" t="s">
        <v>1178</v>
      </c>
    </row>
    <row r="42259">
      <c r="A42259" s="1" t="s">
        <v>1179</v>
      </c>
    </row>
    <row r="42260">
      <c r="A42260" s="1" t="s">
        <v>1180</v>
      </c>
    </row>
    <row r="42262">
      <c r="A42262" s="1" t="s">
        <v>1181</v>
      </c>
    </row>
    <row r="42263">
      <c r="A42263" s="1" t="s">
        <v>1182</v>
      </c>
    </row>
    <row r="42264">
      <c r="A42264" s="1" t="s">
        <v>1183</v>
      </c>
    </row>
    <row r="42265">
      <c r="A42265" s="1" t="s">
        <v>1184</v>
      </c>
    </row>
    <row r="42267">
      <c r="A42267" s="1" t="s">
        <v>1185</v>
      </c>
    </row>
    <row r="42269">
      <c r="A42269" s="1" t="s">
        <v>1186</v>
      </c>
    </row>
    <row r="42270">
      <c r="A42270" s="1" t="s">
        <v>1187</v>
      </c>
    </row>
    <row r="42271">
      <c r="A42271" s="1" t="s">
        <v>1188</v>
      </c>
    </row>
    <row r="42272">
      <c r="A42272" s="1" t="s">
        <v>1189</v>
      </c>
    </row>
    <row r="42273">
      <c r="A42273" s="1" t="s">
        <v>1190</v>
      </c>
    </row>
    <row r="42275">
      <c r="A42275" s="1" t="s">
        <v>1191</v>
      </c>
    </row>
    <row r="42276">
      <c r="A42276" s="1" t="s">
        <v>1192</v>
      </c>
    </row>
    <row r="42278">
      <c r="A42278" s="1" t="s">
        <v>1193</v>
      </c>
    </row>
    <row r="42279">
      <c r="A42279" s="1" t="s">
        <v>1194</v>
      </c>
    </row>
    <row r="42280">
      <c r="A42280" s="1" t="s">
        <v>1195</v>
      </c>
    </row>
    <row r="42281">
      <c r="A42281" s="1" t="s">
        <v>1196</v>
      </c>
    </row>
    <row r="42282">
      <c r="A42282" s="1" t="s">
        <v>1197</v>
      </c>
    </row>
    <row r="42283">
      <c r="A42283" s="1" t="s">
        <v>1198</v>
      </c>
    </row>
    <row r="42285">
      <c r="A42285" s="1" t="s">
        <v>1199</v>
      </c>
    </row>
    <row r="42287">
      <c r="A42287" s="1" t="s">
        <v>1200</v>
      </c>
    </row>
    <row r="42288">
      <c r="A42288" s="1" t="s">
        <v>1201</v>
      </c>
    </row>
    <row r="42290">
      <c r="A42290" s="1" t="s">
        <v>1174</v>
      </c>
    </row>
    <row r="42292">
      <c r="A42292" s="1" t="s">
        <v>1202</v>
      </c>
    </row>
    <row r="42293">
      <c r="A42293" s="1" t="s">
        <v>1179</v>
      </c>
    </row>
    <row r="42294">
      <c r="A42294" s="1" t="s">
        <v>1180</v>
      </c>
    </row>
    <row r="42295">
      <c r="A42295" s="1" t="s">
        <v>1181</v>
      </c>
    </row>
    <row r="42296">
      <c r="A42296" s="1" t="s">
        <v>1182</v>
      </c>
    </row>
    <row r="42297">
      <c r="A42297" s="1" t="s">
        <v>1183</v>
      </c>
    </row>
    <row r="42298">
      <c r="A42298" s="1" t="s">
        <v>1184</v>
      </c>
    </row>
    <row r="42299">
      <c r="A42299" s="1" t="s">
        <v>1185</v>
      </c>
    </row>
    <row r="42300">
      <c r="A42300" s="1" t="s">
        <v>1186</v>
      </c>
    </row>
    <row r="42301">
      <c r="A42301" s="1" t="s">
        <v>1187</v>
      </c>
    </row>
    <row r="42302">
      <c r="A42302" s="1" t="s">
        <v>1188</v>
      </c>
    </row>
    <row r="42303">
      <c r="A42303" s="1" t="s">
        <v>1189</v>
      </c>
    </row>
    <row r="42304">
      <c r="A42304" s="1" t="s">
        <v>1190</v>
      </c>
    </row>
    <row r="42305">
      <c r="A42305" s="1" t="s">
        <v>1191</v>
      </c>
    </row>
    <row r="42306">
      <c r="A42306" s="1" t="s">
        <v>1192</v>
      </c>
    </row>
    <row r="42307">
      <c r="A42307" s="1" t="s">
        <v>1194</v>
      </c>
    </row>
    <row r="42308">
      <c r="A42308" s="1" t="s">
        <v>1195</v>
      </c>
    </row>
    <row r="42309">
      <c r="A42309" s="1" t="s">
        <v>1196</v>
      </c>
    </row>
    <row r="42310">
      <c r="A42310" s="1" t="s">
        <v>1197</v>
      </c>
    </row>
    <row r="42311">
      <c r="A42311" s="1" t="s">
        <v>1198</v>
      </c>
    </row>
    <row r="42312">
      <c r="A42312" s="1" t="s">
        <v>1199</v>
      </c>
    </row>
    <row r="42313">
      <c r="A42313" s="1" t="s">
        <v>1200</v>
      </c>
    </row>
    <row r="42314">
      <c r="A42314" s="1" t="s">
        <v>1201</v>
      </c>
    </row>
    <row r="42315">
      <c r="A42315" s="1" t="s">
        <v>1203</v>
      </c>
    </row>
    <row r="42316">
      <c r="A42316" s="1" t="s">
        <v>14719</v>
      </c>
    </row>
    <row r="42317">
      <c r="A42317" s="1" t="s">
        <v>14720</v>
      </c>
    </row>
    <row r="42318">
      <c r="A42318" s="1" t="s">
        <v>14721</v>
      </c>
    </row>
    <row r="42320">
      <c r="A42320" s="1" t="s">
        <v>14722</v>
      </c>
    </row>
    <row r="42321">
      <c r="A42321" s="1" t="s">
        <v>14723</v>
      </c>
    </row>
    <row r="42323">
      <c r="A42323" s="1" t="s">
        <v>14724</v>
      </c>
    </row>
    <row r="42324">
      <c r="A42324" s="1" t="s">
        <v>14725</v>
      </c>
    </row>
    <row r="42326">
      <c r="A42326" s="1" t="s">
        <v>14726</v>
      </c>
    </row>
    <row r="42327">
      <c r="A42327" s="1" t="s">
        <v>14727</v>
      </c>
    </row>
    <row r="42328">
      <c r="A42328" s="1" t="s">
        <v>14728</v>
      </c>
    </row>
    <row r="42329">
      <c r="A42329" s="1" t="s">
        <v>14729</v>
      </c>
    </row>
    <row r="42330">
      <c r="A42330" s="1" t="s">
        <v>14730</v>
      </c>
    </row>
    <row r="42332">
      <c r="A42332" s="1" t="s">
        <v>14731</v>
      </c>
    </row>
    <row r="42333">
      <c r="A42333" s="1" t="s">
        <v>14732</v>
      </c>
    </row>
    <row r="42334">
      <c r="A42334" s="1" t="s">
        <v>14733</v>
      </c>
    </row>
    <row r="42336">
      <c r="A42336" s="1" t="s">
        <v>14734</v>
      </c>
    </row>
    <row r="42337">
      <c r="A42337" s="1" t="s">
        <v>14735</v>
      </c>
    </row>
    <row r="42338">
      <c r="A42338" s="1" t="s">
        <v>14736</v>
      </c>
    </row>
    <row r="42340">
      <c r="A42340" s="1" t="s">
        <v>14737</v>
      </c>
    </row>
    <row r="42342">
      <c r="A42342" s="1" t="s">
        <v>14738</v>
      </c>
    </row>
    <row r="42344">
      <c r="A42344" s="1" t="s">
        <v>14739</v>
      </c>
    </row>
    <row r="42345">
      <c r="A42345" s="1" t="s">
        <v>14740</v>
      </c>
    </row>
    <row r="42346">
      <c r="A42346" s="1" t="s">
        <v>14741</v>
      </c>
    </row>
    <row r="42348">
      <c r="A42348" s="1" t="s">
        <v>14742</v>
      </c>
    </row>
    <row r="42350">
      <c r="A42350" s="1" t="s">
        <v>14743</v>
      </c>
    </row>
    <row r="42352">
      <c r="A42352" s="1" t="s">
        <v>14744</v>
      </c>
    </row>
    <row r="42353">
      <c r="A42353" s="1" t="s">
        <v>14720</v>
      </c>
    </row>
    <row r="42354">
      <c r="A42354" s="1" t="s">
        <v>14721</v>
      </c>
    </row>
    <row r="42355">
      <c r="A42355" s="1" t="s">
        <v>14722</v>
      </c>
    </row>
    <row r="42356">
      <c r="A42356" s="1" t="s">
        <v>14723</v>
      </c>
    </row>
    <row r="42357">
      <c r="A42357" s="1" t="s">
        <v>14724</v>
      </c>
    </row>
    <row r="42358">
      <c r="A42358" s="1" t="s">
        <v>14725</v>
      </c>
    </row>
    <row r="42359">
      <c r="A42359" s="1" t="s">
        <v>14726</v>
      </c>
    </row>
    <row r="42360">
      <c r="A42360" s="1" t="s">
        <v>14727</v>
      </c>
    </row>
    <row r="42361">
      <c r="A42361" s="1" t="s">
        <v>14728</v>
      </c>
    </row>
    <row r="42362">
      <c r="A42362" s="1" t="s">
        <v>14729</v>
      </c>
    </row>
    <row r="42363">
      <c r="A42363" s="1" t="s">
        <v>14730</v>
      </c>
    </row>
    <row r="42364">
      <c r="A42364" s="1" t="s">
        <v>14731</v>
      </c>
    </row>
    <row r="42365">
      <c r="A42365" s="1" t="s">
        <v>14732</v>
      </c>
    </row>
    <row r="42366">
      <c r="A42366" s="1" t="s">
        <v>14733</v>
      </c>
    </row>
    <row r="42367">
      <c r="A42367" s="1" t="s">
        <v>14734</v>
      </c>
    </row>
    <row r="42368">
      <c r="A42368" s="1" t="s">
        <v>14735</v>
      </c>
    </row>
    <row r="42369">
      <c r="A42369" s="1" t="s">
        <v>14736</v>
      </c>
    </row>
    <row r="42370">
      <c r="A42370" s="1" t="s">
        <v>14737</v>
      </c>
    </row>
    <row r="42371">
      <c r="A42371" s="1" t="s">
        <v>14738</v>
      </c>
    </row>
    <row r="42372">
      <c r="A42372" s="1" t="s">
        <v>14739</v>
      </c>
    </row>
    <row r="42373">
      <c r="A42373" s="1" t="s">
        <v>14740</v>
      </c>
    </row>
    <row r="42374">
      <c r="A42374" s="1" t="s">
        <v>14741</v>
      </c>
    </row>
    <row r="42375">
      <c r="A42375" s="1" t="s">
        <v>14742</v>
      </c>
    </row>
    <row r="42376">
      <c r="A42376" s="1" t="s">
        <v>14745</v>
      </c>
    </row>
    <row r="42377">
      <c r="A42377" s="1" t="s">
        <v>14746</v>
      </c>
    </row>
    <row r="42378">
      <c r="A42378" s="1" t="s">
        <v>14747</v>
      </c>
    </row>
    <row r="42379">
      <c r="A42379" s="1" t="s">
        <v>14748</v>
      </c>
    </row>
    <row r="42380">
      <c r="A42380" s="1" t="s">
        <v>14749</v>
      </c>
    </row>
    <row r="42382">
      <c r="A42382" s="1" t="s">
        <v>14750</v>
      </c>
    </row>
    <row r="42383">
      <c r="A42383" s="1" t="s">
        <v>14751</v>
      </c>
    </row>
    <row r="42385">
      <c r="A42385" s="1" t="s">
        <v>14752</v>
      </c>
    </row>
    <row r="42386">
      <c r="A42386" s="1" t="s">
        <v>14753</v>
      </c>
    </row>
    <row r="42388">
      <c r="A42388" s="1" t="s">
        <v>14754</v>
      </c>
    </row>
    <row r="42389">
      <c r="A42389" s="1" t="s">
        <v>14755</v>
      </c>
    </row>
    <row r="42390">
      <c r="A42390" s="1" t="s">
        <v>14756</v>
      </c>
    </row>
    <row r="42391">
      <c r="A42391" s="1" t="s">
        <v>14757</v>
      </c>
    </row>
    <row r="42392">
      <c r="A42392" s="1" t="s">
        <v>14730</v>
      </c>
    </row>
    <row r="42393">
      <c r="A42393" s="1" t="s">
        <v>14758</v>
      </c>
    </row>
    <row r="42394">
      <c r="A42394" s="1" t="s">
        <v>14759</v>
      </c>
    </row>
    <row r="42396">
      <c r="A42396" s="1" t="s">
        <v>14760</v>
      </c>
    </row>
    <row r="42397">
      <c r="A42397" s="1" t="s">
        <v>14761</v>
      </c>
    </row>
    <row r="42398">
      <c r="A42398" s="1" t="s">
        <v>14762</v>
      </c>
    </row>
    <row r="42400">
      <c r="A42400" s="1" t="s">
        <v>14763</v>
      </c>
    </row>
    <row r="42401">
      <c r="A42401" s="1" t="s">
        <v>14764</v>
      </c>
    </row>
    <row r="42403">
      <c r="A42403" s="1" t="s">
        <v>14765</v>
      </c>
    </row>
    <row r="42405">
      <c r="A42405" s="1" t="s">
        <v>14766</v>
      </c>
    </row>
    <row r="42406">
      <c r="A42406" s="1" t="s">
        <v>14767</v>
      </c>
    </row>
    <row r="42407">
      <c r="A42407" s="1" t="s">
        <v>14768</v>
      </c>
    </row>
    <row r="42409">
      <c r="A42409" s="1" t="s">
        <v>14769</v>
      </c>
    </row>
    <row r="42411">
      <c r="A42411" s="1" t="s">
        <v>13240</v>
      </c>
    </row>
    <row r="42413">
      <c r="A42413" s="1" t="s">
        <v>14770</v>
      </c>
    </row>
    <row r="42414">
      <c r="A42414" s="1" t="s">
        <v>14748</v>
      </c>
    </row>
    <row r="42415">
      <c r="A42415" s="1" t="s">
        <v>14749</v>
      </c>
    </row>
    <row r="42416">
      <c r="A42416" s="1" t="s">
        <v>14750</v>
      </c>
    </row>
    <row r="42417">
      <c r="A42417" s="1" t="s">
        <v>14751</v>
      </c>
    </row>
    <row r="42418">
      <c r="A42418" s="1" t="s">
        <v>14752</v>
      </c>
    </row>
    <row r="42419">
      <c r="A42419" s="1" t="s">
        <v>14753</v>
      </c>
    </row>
    <row r="42420">
      <c r="A42420" s="1" t="s">
        <v>14754</v>
      </c>
    </row>
    <row r="42421">
      <c r="A42421" s="1" t="s">
        <v>14755</v>
      </c>
    </row>
    <row r="42422">
      <c r="A42422" s="1" t="s">
        <v>14756</v>
      </c>
    </row>
    <row r="42423">
      <c r="A42423" s="1" t="s">
        <v>14757</v>
      </c>
    </row>
    <row r="42424">
      <c r="A42424" s="1" t="s">
        <v>14730</v>
      </c>
    </row>
    <row r="42425">
      <c r="A42425" s="1" t="s">
        <v>14758</v>
      </c>
    </row>
    <row r="42426">
      <c r="A42426" s="1" t="s">
        <v>14759</v>
      </c>
    </row>
    <row r="42427">
      <c r="A42427" s="1" t="s">
        <v>14760</v>
      </c>
    </row>
    <row r="42428">
      <c r="A42428" s="1" t="s">
        <v>14761</v>
      </c>
    </row>
    <row r="42429">
      <c r="A42429" s="1" t="s">
        <v>14762</v>
      </c>
    </row>
    <row r="42430">
      <c r="A42430" s="1" t="s">
        <v>14763</v>
      </c>
    </row>
    <row r="42431">
      <c r="A42431" s="1" t="s">
        <v>14764</v>
      </c>
    </row>
    <row r="42432">
      <c r="A42432" s="1" t="s">
        <v>14765</v>
      </c>
    </row>
    <row r="42433">
      <c r="A42433" s="1" t="s">
        <v>14766</v>
      </c>
    </row>
    <row r="42434">
      <c r="A42434" s="1" t="s">
        <v>14767</v>
      </c>
    </row>
    <row r="42435">
      <c r="A42435" s="1" t="s">
        <v>14768</v>
      </c>
    </row>
    <row r="42436">
      <c r="A42436" s="1" t="s">
        <v>14769</v>
      </c>
    </row>
    <row r="42437">
      <c r="A42437" s="1" t="s">
        <v>14771</v>
      </c>
    </row>
    <row r="42438">
      <c r="A42438" s="1" t="s">
        <v>14772</v>
      </c>
    </row>
    <row r="42439">
      <c r="A42439" s="1" t="s">
        <v>14747</v>
      </c>
    </row>
    <row r="42440">
      <c r="A42440" s="1" t="s">
        <v>14748</v>
      </c>
    </row>
    <row r="42441">
      <c r="A42441" s="1" t="s">
        <v>14749</v>
      </c>
    </row>
    <row r="42443">
      <c r="A42443" s="1" t="s">
        <v>14750</v>
      </c>
    </row>
    <row r="42444">
      <c r="A42444" s="1" t="s">
        <v>14751</v>
      </c>
    </row>
    <row r="42446">
      <c r="A42446" s="1" t="s">
        <v>14752</v>
      </c>
    </row>
    <row r="42447">
      <c r="A42447" s="1" t="s">
        <v>14753</v>
      </c>
    </row>
    <row r="42449">
      <c r="A42449" s="1" t="s">
        <v>14754</v>
      </c>
    </row>
    <row r="42450">
      <c r="A42450" s="1" t="s">
        <v>14755</v>
      </c>
    </row>
    <row r="42451">
      <c r="A42451" s="1" t="s">
        <v>14756</v>
      </c>
    </row>
    <row r="42452">
      <c r="A42452" s="1" t="s">
        <v>14757</v>
      </c>
    </row>
    <row r="42453">
      <c r="A42453" s="1" t="s">
        <v>14730</v>
      </c>
    </row>
    <row r="42454">
      <c r="A42454" s="1" t="s">
        <v>14758</v>
      </c>
    </row>
    <row r="42455">
      <c r="A42455" s="1" t="s">
        <v>14759</v>
      </c>
    </row>
    <row r="42457">
      <c r="A42457" s="1" t="s">
        <v>14760</v>
      </c>
    </row>
    <row r="42458">
      <c r="A42458" s="1" t="s">
        <v>14761</v>
      </c>
    </row>
    <row r="42459">
      <c r="A42459" s="1" t="s">
        <v>14762</v>
      </c>
    </row>
    <row r="42461">
      <c r="A42461" s="1" t="s">
        <v>14763</v>
      </c>
    </row>
    <row r="42462">
      <c r="A42462" s="1" t="s">
        <v>14764</v>
      </c>
    </row>
    <row r="42464">
      <c r="A42464" s="1" t="s">
        <v>14765</v>
      </c>
    </row>
    <row r="42466">
      <c r="A42466" s="1" t="s">
        <v>14766</v>
      </c>
    </row>
    <row r="42467">
      <c r="A42467" s="1" t="s">
        <v>14767</v>
      </c>
    </row>
    <row r="42468">
      <c r="A42468" s="1" t="s">
        <v>14768</v>
      </c>
    </row>
    <row r="42470">
      <c r="A42470" s="1" t="s">
        <v>14769</v>
      </c>
    </row>
    <row r="42472">
      <c r="A42472" s="1" t="s">
        <v>13240</v>
      </c>
    </row>
    <row r="42474">
      <c r="A42474" s="1" t="s">
        <v>14770</v>
      </c>
    </row>
    <row r="42475">
      <c r="A42475" s="1" t="s">
        <v>14748</v>
      </c>
    </row>
    <row r="42476">
      <c r="A42476" s="1" t="s">
        <v>14749</v>
      </c>
    </row>
    <row r="42477">
      <c r="A42477" s="1" t="s">
        <v>14750</v>
      </c>
    </row>
    <row r="42478">
      <c r="A42478" s="1" t="s">
        <v>14751</v>
      </c>
    </row>
    <row r="42479">
      <c r="A42479" s="1" t="s">
        <v>14752</v>
      </c>
    </row>
    <row r="42480">
      <c r="A42480" s="1" t="s">
        <v>14753</v>
      </c>
    </row>
    <row r="42481">
      <c r="A42481" s="1" t="s">
        <v>14754</v>
      </c>
    </row>
    <row r="42482">
      <c r="A42482" s="1" t="s">
        <v>14755</v>
      </c>
    </row>
    <row r="42483">
      <c r="A42483" s="1" t="s">
        <v>14756</v>
      </c>
    </row>
    <row r="42484">
      <c r="A42484" s="1" t="s">
        <v>14757</v>
      </c>
    </row>
    <row r="42485">
      <c r="A42485" s="1" t="s">
        <v>14730</v>
      </c>
    </row>
    <row r="42486">
      <c r="A42486" s="1" t="s">
        <v>14758</v>
      </c>
    </row>
    <row r="42487">
      <c r="A42487" s="1" t="s">
        <v>14759</v>
      </c>
    </row>
    <row r="42488">
      <c r="A42488" s="1" t="s">
        <v>14760</v>
      </c>
    </row>
    <row r="42489">
      <c r="A42489" s="1" t="s">
        <v>14761</v>
      </c>
    </row>
    <row r="42490">
      <c r="A42490" s="1" t="s">
        <v>14762</v>
      </c>
    </row>
    <row r="42491">
      <c r="A42491" s="1" t="s">
        <v>14763</v>
      </c>
    </row>
    <row r="42492">
      <c r="A42492" s="1" t="s">
        <v>14764</v>
      </c>
    </row>
    <row r="42493">
      <c r="A42493" s="1" t="s">
        <v>14765</v>
      </c>
    </row>
    <row r="42494">
      <c r="A42494" s="1" t="s">
        <v>14766</v>
      </c>
    </row>
    <row r="42495">
      <c r="A42495" s="1" t="s">
        <v>14767</v>
      </c>
    </row>
    <row r="42496">
      <c r="A42496" s="1" t="s">
        <v>14768</v>
      </c>
    </row>
    <row r="42497">
      <c r="A42497" s="1" t="s">
        <v>14769</v>
      </c>
    </row>
    <row r="42498">
      <c r="A42498" s="1" t="s">
        <v>14771</v>
      </c>
    </row>
    <row r="42499">
      <c r="A42499" s="1" t="s">
        <v>14773</v>
      </c>
    </row>
    <row r="42500">
      <c r="A42500" s="1" t="s">
        <v>14774</v>
      </c>
    </row>
    <row r="42501">
      <c r="A42501" s="1" t="s">
        <v>14775</v>
      </c>
    </row>
    <row r="42503">
      <c r="A42503" s="1" t="s">
        <v>14776</v>
      </c>
    </row>
    <row r="42505">
      <c r="A42505" s="1" t="s">
        <v>14777</v>
      </c>
    </row>
    <row r="42506">
      <c r="A42506" s="1" t="s">
        <v>14778</v>
      </c>
    </row>
    <row r="42507">
      <c r="A42507" s="1" t="s">
        <v>14779</v>
      </c>
    </row>
    <row r="42509">
      <c r="A42509" s="1" t="s">
        <v>14780</v>
      </c>
    </row>
    <row r="42511">
      <c r="A42511" s="1" t="s">
        <v>14781</v>
      </c>
    </row>
    <row r="42513">
      <c r="A42513" s="1" t="s">
        <v>14782</v>
      </c>
    </row>
    <row r="42514">
      <c r="A42514" s="1" t="s">
        <v>14783</v>
      </c>
    </row>
    <row r="42515">
      <c r="A42515" s="1" t="s">
        <v>14784</v>
      </c>
    </row>
    <row r="42517">
      <c r="A42517" s="1" t="s">
        <v>14785</v>
      </c>
    </row>
    <row r="42518">
      <c r="A42518" s="1" t="s">
        <v>14786</v>
      </c>
    </row>
    <row r="42520">
      <c r="A42520" s="1" t="s">
        <v>14787</v>
      </c>
    </row>
    <row r="42521">
      <c r="A42521" s="1" t="s">
        <v>14788</v>
      </c>
    </row>
    <row r="42522">
      <c r="A42522" s="1" t="s">
        <v>14789</v>
      </c>
    </row>
    <row r="42523">
      <c r="A42523" s="1" t="s">
        <v>14790</v>
      </c>
    </row>
    <row r="42524">
      <c r="A42524" s="1" t="s">
        <v>14791</v>
      </c>
    </row>
    <row r="42525">
      <c r="A42525" s="1" t="s">
        <v>14792</v>
      </c>
    </row>
    <row r="42526">
      <c r="A42526" s="1" t="s">
        <v>14793</v>
      </c>
    </row>
    <row r="42528">
      <c r="A42528" s="1" t="s">
        <v>14794</v>
      </c>
    </row>
    <row r="42529">
      <c r="A42529" s="1" t="s">
        <v>14795</v>
      </c>
    </row>
    <row r="42530">
      <c r="A42530" s="1" t="s">
        <v>14796</v>
      </c>
    </row>
    <row r="42532">
      <c r="A42532" s="1" t="s">
        <v>14797</v>
      </c>
    </row>
    <row r="42534">
      <c r="A42534" s="1" t="s">
        <v>14798</v>
      </c>
    </row>
    <row r="42535">
      <c r="A42535" s="1" t="s">
        <v>14799</v>
      </c>
    </row>
    <row r="42537">
      <c r="A42537" s="1" t="s">
        <v>3156</v>
      </c>
    </row>
    <row r="42539">
      <c r="A42539" s="1" t="s">
        <v>14800</v>
      </c>
    </row>
    <row r="42540">
      <c r="A42540" s="1" t="s">
        <v>14774</v>
      </c>
    </row>
    <row r="42541">
      <c r="A42541" s="1" t="s">
        <v>14775</v>
      </c>
    </row>
    <row r="42542">
      <c r="A42542" s="1" t="s">
        <v>14776</v>
      </c>
    </row>
    <row r="42543">
      <c r="A42543" s="1" t="s">
        <v>14777</v>
      </c>
    </row>
    <row r="42544">
      <c r="A42544" s="1" t="s">
        <v>14778</v>
      </c>
    </row>
    <row r="42545">
      <c r="A42545" s="1" t="s">
        <v>14779</v>
      </c>
    </row>
    <row r="42546">
      <c r="A42546" s="1" t="s">
        <v>14780</v>
      </c>
    </row>
    <row r="42547">
      <c r="A42547" s="1" t="s">
        <v>14781</v>
      </c>
    </row>
    <row r="42548">
      <c r="A42548" s="1" t="s">
        <v>14782</v>
      </c>
    </row>
    <row r="42549">
      <c r="A42549" s="1" t="s">
        <v>14783</v>
      </c>
    </row>
    <row r="42550">
      <c r="A42550" s="1" t="s">
        <v>14784</v>
      </c>
    </row>
    <row r="42551">
      <c r="A42551" s="1" t="s">
        <v>14785</v>
      </c>
    </row>
    <row r="42552">
      <c r="A42552" s="1" t="s">
        <v>14786</v>
      </c>
    </row>
    <row r="42553">
      <c r="A42553" s="1" t="s">
        <v>14787</v>
      </c>
    </row>
    <row r="42554">
      <c r="A42554" s="1" t="s">
        <v>14788</v>
      </c>
    </row>
    <row r="42555">
      <c r="A42555" s="1" t="s">
        <v>14789</v>
      </c>
    </row>
    <row r="42556">
      <c r="A42556" s="1" t="s">
        <v>14790</v>
      </c>
    </row>
    <row r="42557">
      <c r="A42557" s="1" t="s">
        <v>14792</v>
      </c>
    </row>
    <row r="42558">
      <c r="A42558" s="1" t="s">
        <v>14793</v>
      </c>
    </row>
    <row r="42559">
      <c r="A42559" s="1" t="s">
        <v>14794</v>
      </c>
    </row>
    <row r="42560">
      <c r="A42560" s="1" t="s">
        <v>14795</v>
      </c>
    </row>
    <row r="42561">
      <c r="A42561" s="1" t="s">
        <v>14796</v>
      </c>
    </row>
    <row r="42562">
      <c r="A42562" s="1" t="s">
        <v>14797</v>
      </c>
    </row>
    <row r="42563">
      <c r="A42563" s="1" t="s">
        <v>14798</v>
      </c>
    </row>
    <row r="42564">
      <c r="A42564" s="1" t="s">
        <v>14801</v>
      </c>
    </row>
    <row r="42565">
      <c r="A42565" s="1" t="s">
        <v>14802</v>
      </c>
    </row>
    <row r="42566">
      <c r="A42566" s="1" t="s">
        <v>1148</v>
      </c>
    </row>
    <row r="42567">
      <c r="A42567" s="1" t="s">
        <v>1149</v>
      </c>
    </row>
    <row r="42569">
      <c r="A42569" s="1" t="s">
        <v>1150</v>
      </c>
    </row>
    <row r="42571">
      <c r="A42571" s="1" t="s">
        <v>1151</v>
      </c>
    </row>
    <row r="42572">
      <c r="A42572" s="1" t="s">
        <v>1152</v>
      </c>
    </row>
    <row r="42573">
      <c r="A42573" s="1" t="s">
        <v>1153</v>
      </c>
    </row>
    <row r="42575">
      <c r="A42575" s="1" t="s">
        <v>1154</v>
      </c>
    </row>
    <row r="42576">
      <c r="A42576" s="1" t="s">
        <v>1155</v>
      </c>
    </row>
    <row r="42578">
      <c r="A42578" s="1" t="s">
        <v>1156</v>
      </c>
    </row>
    <row r="42580">
      <c r="A42580" s="1" t="s">
        <v>1157</v>
      </c>
    </row>
    <row r="42581">
      <c r="A42581" s="1" t="s">
        <v>1158</v>
      </c>
    </row>
    <row r="42582">
      <c r="A42582" s="1" t="s">
        <v>1159</v>
      </c>
    </row>
    <row r="42584">
      <c r="A42584" s="1" t="s">
        <v>1160</v>
      </c>
    </row>
    <row r="42585">
      <c r="A42585" s="1" t="s">
        <v>1161</v>
      </c>
    </row>
    <row r="42586">
      <c r="A42586" s="1" t="s">
        <v>1162</v>
      </c>
    </row>
    <row r="42588">
      <c r="A42588" s="1" t="s">
        <v>1163</v>
      </c>
    </row>
    <row r="42589">
      <c r="A42589" s="1" t="s">
        <v>1164</v>
      </c>
    </row>
    <row r="42590">
      <c r="A42590" s="1" t="s">
        <v>1165</v>
      </c>
    </row>
    <row r="42591">
      <c r="A42591" s="1" t="s">
        <v>1166</v>
      </c>
    </row>
    <row r="42592">
      <c r="A42592" s="1" t="s">
        <v>1167</v>
      </c>
    </row>
    <row r="42593">
      <c r="A42593" s="1" t="s">
        <v>1168</v>
      </c>
    </row>
    <row r="42595">
      <c r="A42595" s="1" t="s">
        <v>1169</v>
      </c>
    </row>
    <row r="42597">
      <c r="A42597" s="1" t="s">
        <v>1170</v>
      </c>
    </row>
    <row r="42598">
      <c r="A42598" s="1" t="s">
        <v>1171</v>
      </c>
    </row>
    <row r="42600">
      <c r="A42600" s="1" t="s">
        <v>1172</v>
      </c>
    </row>
    <row r="42601">
      <c r="A42601" s="1" t="s">
        <v>1173</v>
      </c>
    </row>
    <row r="42603">
      <c r="A42603" s="1" t="s">
        <v>1174</v>
      </c>
    </row>
    <row r="42605">
      <c r="A42605" s="1" t="s">
        <v>1175</v>
      </c>
    </row>
    <row r="42606">
      <c r="A42606" s="1" t="s">
        <v>1148</v>
      </c>
    </row>
    <row r="42607">
      <c r="A42607" s="1" t="s">
        <v>1149</v>
      </c>
    </row>
    <row r="42608">
      <c r="A42608" s="1" t="s">
        <v>1150</v>
      </c>
    </row>
    <row r="42609">
      <c r="A42609" s="1" t="s">
        <v>1151</v>
      </c>
    </row>
    <row r="42610">
      <c r="A42610" s="1" t="s">
        <v>1152</v>
      </c>
    </row>
    <row r="42611">
      <c r="A42611" s="1" t="s">
        <v>1153</v>
      </c>
    </row>
    <row r="42612">
      <c r="A42612" s="1" t="s">
        <v>1154</v>
      </c>
    </row>
    <row r="42613">
      <c r="A42613" s="1" t="s">
        <v>1155</v>
      </c>
    </row>
    <row r="42614">
      <c r="A42614" s="1" t="s">
        <v>1156</v>
      </c>
    </row>
    <row r="42615">
      <c r="A42615" s="1" t="s">
        <v>1157</v>
      </c>
    </row>
    <row r="42616">
      <c r="A42616" s="1" t="s">
        <v>1158</v>
      </c>
    </row>
    <row r="42617">
      <c r="A42617" s="1" t="s">
        <v>1159</v>
      </c>
    </row>
    <row r="42618">
      <c r="A42618" s="1" t="s">
        <v>1160</v>
      </c>
    </row>
    <row r="42619">
      <c r="A42619" s="1" t="s">
        <v>1161</v>
      </c>
    </row>
    <row r="42620">
      <c r="A42620" s="1" t="s">
        <v>1162</v>
      </c>
    </row>
    <row r="42621">
      <c r="A42621" s="1" t="s">
        <v>1163</v>
      </c>
    </row>
    <row r="42622">
      <c r="A42622" s="1" t="s">
        <v>1164</v>
      </c>
    </row>
    <row r="42623">
      <c r="A42623" s="1" t="s">
        <v>1165</v>
      </c>
    </row>
    <row r="42624">
      <c r="A42624" s="1" t="s">
        <v>1167</v>
      </c>
    </row>
    <row r="42625">
      <c r="A42625" s="1" t="s">
        <v>1168</v>
      </c>
    </row>
    <row r="42626">
      <c r="A42626" s="1" t="s">
        <v>1169</v>
      </c>
    </row>
    <row r="42627">
      <c r="A42627" s="1" t="s">
        <v>1170</v>
      </c>
    </row>
    <row r="42628">
      <c r="A42628" s="1" t="s">
        <v>1171</v>
      </c>
    </row>
    <row r="42629">
      <c r="A42629" s="1" t="s">
        <v>1172</v>
      </c>
    </row>
    <row r="42630">
      <c r="A42630" s="1" t="s">
        <v>1173</v>
      </c>
    </row>
    <row r="42631">
      <c r="A42631" s="1" t="s">
        <v>1176</v>
      </c>
    </row>
    <row r="42632">
      <c r="A42632" s="1" t="s">
        <v>14803</v>
      </c>
    </row>
    <row r="42633">
      <c r="A42633" s="1" t="s">
        <v>1148</v>
      </c>
    </row>
    <row r="42634">
      <c r="A42634" s="1" t="s">
        <v>1149</v>
      </c>
    </row>
    <row r="42636">
      <c r="A42636" s="1" t="s">
        <v>1150</v>
      </c>
    </row>
    <row r="42638">
      <c r="A42638" s="1" t="s">
        <v>1151</v>
      </c>
    </row>
    <row r="42639">
      <c r="A42639" s="1" t="s">
        <v>1152</v>
      </c>
    </row>
    <row r="42640">
      <c r="A42640" s="1" t="s">
        <v>1153</v>
      </c>
    </row>
    <row r="42642">
      <c r="A42642" s="1" t="s">
        <v>1154</v>
      </c>
    </row>
    <row r="42643">
      <c r="A42643" s="1" t="s">
        <v>1155</v>
      </c>
    </row>
    <row r="42645">
      <c r="A42645" s="1" t="s">
        <v>1156</v>
      </c>
    </row>
    <row r="42647">
      <c r="A42647" s="1" t="s">
        <v>1157</v>
      </c>
    </row>
    <row r="42648">
      <c r="A42648" s="1" t="s">
        <v>1158</v>
      </c>
    </row>
    <row r="42649">
      <c r="A42649" s="1" t="s">
        <v>1159</v>
      </c>
    </row>
    <row r="42651">
      <c r="A42651" s="1" t="s">
        <v>1160</v>
      </c>
    </row>
    <row r="42652">
      <c r="A42652" s="1" t="s">
        <v>1161</v>
      </c>
    </row>
    <row r="42653">
      <c r="A42653" s="1" t="s">
        <v>1162</v>
      </c>
    </row>
    <row r="42655">
      <c r="A42655" s="1" t="s">
        <v>1163</v>
      </c>
    </row>
    <row r="42656">
      <c r="A42656" s="1" t="s">
        <v>1164</v>
      </c>
    </row>
    <row r="42657">
      <c r="A42657" s="1" t="s">
        <v>1165</v>
      </c>
    </row>
    <row r="42658">
      <c r="A42658" s="1" t="s">
        <v>1166</v>
      </c>
    </row>
    <row r="42659">
      <c r="A42659" s="1" t="s">
        <v>1167</v>
      </c>
    </row>
    <row r="42660">
      <c r="A42660" s="1" t="s">
        <v>1168</v>
      </c>
    </row>
    <row r="42662">
      <c r="A42662" s="1" t="s">
        <v>1169</v>
      </c>
    </row>
    <row r="42664">
      <c r="A42664" s="1" t="s">
        <v>1170</v>
      </c>
    </row>
    <row r="42665">
      <c r="A42665" s="1" t="s">
        <v>1171</v>
      </c>
    </row>
    <row r="42667">
      <c r="A42667" s="1" t="s">
        <v>1172</v>
      </c>
    </row>
    <row r="42668">
      <c r="A42668" s="1" t="s">
        <v>1173</v>
      </c>
    </row>
    <row r="42670">
      <c r="A42670" s="1" t="s">
        <v>1174</v>
      </c>
    </row>
    <row r="42672">
      <c r="A42672" s="1" t="s">
        <v>1175</v>
      </c>
    </row>
    <row r="42673">
      <c r="A42673" s="1" t="s">
        <v>1148</v>
      </c>
    </row>
    <row r="42674">
      <c r="A42674" s="1" t="s">
        <v>1149</v>
      </c>
    </row>
    <row r="42675">
      <c r="A42675" s="1" t="s">
        <v>1150</v>
      </c>
    </row>
    <row r="42676">
      <c r="A42676" s="1" t="s">
        <v>1151</v>
      </c>
    </row>
    <row r="42677">
      <c r="A42677" s="1" t="s">
        <v>1152</v>
      </c>
    </row>
    <row r="42678">
      <c r="A42678" s="1" t="s">
        <v>1153</v>
      </c>
    </row>
    <row r="42679">
      <c r="A42679" s="1" t="s">
        <v>1154</v>
      </c>
    </row>
    <row r="42680">
      <c r="A42680" s="1" t="s">
        <v>1155</v>
      </c>
    </row>
    <row r="42681">
      <c r="A42681" s="1" t="s">
        <v>1156</v>
      </c>
    </row>
    <row r="42682">
      <c r="A42682" s="1" t="s">
        <v>1157</v>
      </c>
    </row>
    <row r="42683">
      <c r="A42683" s="1" t="s">
        <v>1158</v>
      </c>
    </row>
    <row r="42684">
      <c r="A42684" s="1" t="s">
        <v>1159</v>
      </c>
    </row>
    <row r="42685">
      <c r="A42685" s="1" t="s">
        <v>1160</v>
      </c>
    </row>
    <row r="42686">
      <c r="A42686" s="1" t="s">
        <v>1161</v>
      </c>
    </row>
    <row r="42687">
      <c r="A42687" s="1" t="s">
        <v>1162</v>
      </c>
    </row>
    <row r="42688">
      <c r="A42688" s="1" t="s">
        <v>1163</v>
      </c>
    </row>
    <row r="42689">
      <c r="A42689" s="1" t="s">
        <v>1164</v>
      </c>
    </row>
    <row r="42690">
      <c r="A42690" s="1" t="s">
        <v>1165</v>
      </c>
    </row>
    <row r="42691">
      <c r="A42691" s="1" t="s">
        <v>1167</v>
      </c>
    </row>
    <row r="42692">
      <c r="A42692" s="1" t="s">
        <v>1168</v>
      </c>
    </row>
    <row r="42693">
      <c r="A42693" s="1" t="s">
        <v>1169</v>
      </c>
    </row>
    <row r="42694">
      <c r="A42694" s="1" t="s">
        <v>1170</v>
      </c>
    </row>
    <row r="42695">
      <c r="A42695" s="1" t="s">
        <v>1171</v>
      </c>
    </row>
    <row r="42696">
      <c r="A42696" s="1" t="s">
        <v>1172</v>
      </c>
    </row>
    <row r="42697">
      <c r="A42697" s="1" t="s">
        <v>1173</v>
      </c>
    </row>
    <row r="42698">
      <c r="A42698" s="1" t="s">
        <v>1176</v>
      </c>
    </row>
    <row r="42699">
      <c r="A42699" s="1" t="s">
        <v>14804</v>
      </c>
    </row>
    <row r="42701">
      <c r="A42701" s="1" t="s">
        <v>14805</v>
      </c>
    </row>
    <row r="42702">
      <c r="A42702" s="1" t="s">
        <v>14806</v>
      </c>
    </row>
    <row r="42703">
      <c r="A42703" s="1" t="s">
        <v>14807</v>
      </c>
    </row>
    <row r="42705">
      <c r="A42705" s="1" t="s">
        <v>14808</v>
      </c>
    </row>
    <row r="42706">
      <c r="A42706" s="1" t="s">
        <v>14809</v>
      </c>
    </row>
    <row r="42707">
      <c r="A42707" s="1" t="s">
        <v>14810</v>
      </c>
    </row>
    <row r="42708">
      <c r="A42708" s="1" t="s">
        <v>14811</v>
      </c>
    </row>
    <row r="42710">
      <c r="A42710" s="1" t="s">
        <v>14812</v>
      </c>
    </row>
    <row r="42711">
      <c r="A42711" s="1" t="s">
        <v>14813</v>
      </c>
    </row>
    <row r="42713">
      <c r="A42713" s="1" t="s">
        <v>12306</v>
      </c>
    </row>
    <row r="42715">
      <c r="A42715" s="1" t="s">
        <v>367</v>
      </c>
    </row>
    <row r="42716">
      <c r="A42716" s="1" t="s">
        <v>14814</v>
      </c>
    </row>
    <row r="42717">
      <c r="A42717" s="1" t="s">
        <v>14805</v>
      </c>
    </row>
    <row r="42718">
      <c r="A42718" s="1" t="s">
        <v>14806</v>
      </c>
    </row>
    <row r="42719">
      <c r="A42719" s="1" t="s">
        <v>14807</v>
      </c>
    </row>
    <row r="42720">
      <c r="A42720" s="1" t="s">
        <v>14808</v>
      </c>
    </row>
    <row r="42721">
      <c r="A42721" s="1" t="s">
        <v>14809</v>
      </c>
    </row>
    <row r="42722">
      <c r="A42722" s="1" t="s">
        <v>14810</v>
      </c>
    </row>
    <row r="42723">
      <c r="A42723" s="1" t="s">
        <v>14811</v>
      </c>
    </row>
    <row r="42724">
      <c r="A42724" s="1" t="s">
        <v>14812</v>
      </c>
    </row>
    <row r="42725">
      <c r="A42725" s="1" t="s">
        <v>14813</v>
      </c>
    </row>
    <row r="42726">
      <c r="A42726" s="1" t="s">
        <v>14815</v>
      </c>
    </row>
    <row r="42727">
      <c r="A42727" s="1" t="s">
        <v>14816</v>
      </c>
    </row>
    <row r="42729">
      <c r="A42729" s="1" t="s">
        <v>1139</v>
      </c>
    </row>
    <row r="42730">
      <c r="A42730" s="1" t="s">
        <v>1140</v>
      </c>
    </row>
    <row r="42731">
      <c r="A42731" s="1" t="s">
        <v>1141</v>
      </c>
    </row>
    <row r="42732">
      <c r="A42732" s="1" t="s">
        <v>1142</v>
      </c>
    </row>
    <row r="42734">
      <c r="A42734" s="1" t="s">
        <v>1143</v>
      </c>
    </row>
    <row r="42735">
      <c r="A42735" s="1" t="s">
        <v>1144</v>
      </c>
    </row>
    <row r="42737">
      <c r="A42737" s="1" t="s">
        <v>879</v>
      </c>
    </row>
    <row r="42739">
      <c r="A42739" s="1" t="s">
        <v>233</v>
      </c>
    </row>
    <row r="42740">
      <c r="A42740" s="1" t="s">
        <v>1145</v>
      </c>
    </row>
    <row r="42741">
      <c r="A42741" s="1" t="s">
        <v>1139</v>
      </c>
    </row>
    <row r="42742">
      <c r="A42742" s="1" t="s">
        <v>1140</v>
      </c>
    </row>
    <row r="42743">
      <c r="A42743" s="1" t="s">
        <v>1141</v>
      </c>
    </row>
    <row r="42744">
      <c r="A42744" s="1" t="s">
        <v>1142</v>
      </c>
    </row>
    <row r="42745">
      <c r="A42745" s="1" t="s">
        <v>1143</v>
      </c>
    </row>
    <row r="42746">
      <c r="A42746" s="1" t="s">
        <v>1146</v>
      </c>
    </row>
    <row r="42747">
      <c r="A42747" s="1" t="s">
        <v>14817</v>
      </c>
    </row>
    <row r="42749">
      <c r="A42749" s="1" t="s">
        <v>1139</v>
      </c>
    </row>
    <row r="42750">
      <c r="A42750" s="1" t="s">
        <v>1140</v>
      </c>
    </row>
    <row r="42751">
      <c r="A42751" s="1" t="s">
        <v>1141</v>
      </c>
    </row>
    <row r="42752">
      <c r="A42752" s="1" t="s">
        <v>1142</v>
      </c>
    </row>
    <row r="42754">
      <c r="A42754" s="1" t="s">
        <v>1143</v>
      </c>
    </row>
    <row r="42755">
      <c r="A42755" s="1" t="s">
        <v>1144</v>
      </c>
    </row>
    <row r="42757">
      <c r="A42757" s="1" t="s">
        <v>879</v>
      </c>
    </row>
    <row r="42759">
      <c r="A42759" s="1" t="s">
        <v>233</v>
      </c>
    </row>
    <row r="42760">
      <c r="A42760" s="1" t="s">
        <v>1145</v>
      </c>
    </row>
    <row r="42761">
      <c r="A42761" s="1" t="s">
        <v>1139</v>
      </c>
    </row>
    <row r="42762">
      <c r="A42762" s="1" t="s">
        <v>1140</v>
      </c>
    </row>
    <row r="42763">
      <c r="A42763" s="1" t="s">
        <v>1141</v>
      </c>
    </row>
    <row r="42764">
      <c r="A42764" s="1" t="s">
        <v>1142</v>
      </c>
    </row>
    <row r="42765">
      <c r="A42765" s="1" t="s">
        <v>1143</v>
      </c>
    </row>
    <row r="42766">
      <c r="A42766" s="1" t="s">
        <v>1146</v>
      </c>
    </row>
    <row r="42767">
      <c r="A42767" s="1" t="s">
        <v>14818</v>
      </c>
    </row>
    <row r="42768">
      <c r="A42768" s="1" t="s">
        <v>14819</v>
      </c>
    </row>
    <row r="42769">
      <c r="A42769" s="1" t="s">
        <v>14820</v>
      </c>
    </row>
    <row r="42770">
      <c r="A42770" s="1" t="s">
        <v>14821</v>
      </c>
    </row>
    <row r="42771">
      <c r="A42771" s="1" t="s">
        <v>14822</v>
      </c>
    </row>
    <row r="42773">
      <c r="A42773" s="1" t="s">
        <v>14823</v>
      </c>
    </row>
    <row r="42774">
      <c r="A42774" s="1" t="s">
        <v>14824</v>
      </c>
    </row>
    <row r="42775">
      <c r="A42775" s="1" t="s">
        <v>14825</v>
      </c>
    </row>
    <row r="42777">
      <c r="A42777" s="1" t="s">
        <v>14826</v>
      </c>
    </row>
    <row r="42778">
      <c r="A42778" s="1" t="s">
        <v>14827</v>
      </c>
    </row>
    <row r="42780">
      <c r="A42780" s="1" t="s">
        <v>14828</v>
      </c>
    </row>
    <row r="42781">
      <c r="A42781" s="1" t="s">
        <v>1130</v>
      </c>
    </row>
    <row r="42782">
      <c r="A42782" s="1" t="s">
        <v>14829</v>
      </c>
    </row>
    <row r="42784">
      <c r="A42784" s="1" t="s">
        <v>14830</v>
      </c>
    </row>
    <row r="42786">
      <c r="A42786" s="1" t="s">
        <v>14831</v>
      </c>
    </row>
    <row r="42787">
      <c r="A42787" s="1" t="s">
        <v>14832</v>
      </c>
    </row>
    <row r="42788">
      <c r="A42788" s="1" t="s">
        <v>14833</v>
      </c>
    </row>
    <row r="42790">
      <c r="A42790" s="1" t="s">
        <v>14666</v>
      </c>
    </row>
    <row r="42791">
      <c r="A42791" s="1" t="s">
        <v>14834</v>
      </c>
    </row>
    <row r="42792">
      <c r="A42792" s="1" t="s">
        <v>14835</v>
      </c>
    </row>
    <row r="42793">
      <c r="A42793" s="1" t="s">
        <v>14836</v>
      </c>
    </row>
    <row r="42795">
      <c r="A42795" s="1" t="s">
        <v>14837</v>
      </c>
    </row>
    <row r="42796">
      <c r="A42796" s="1" t="s">
        <v>14838</v>
      </c>
    </row>
    <row r="42798">
      <c r="A42798" s="1" t="s">
        <v>8688</v>
      </c>
    </row>
    <row r="42800">
      <c r="A42800" s="1" t="s">
        <v>14839</v>
      </c>
    </row>
    <row r="42801">
      <c r="A42801" s="1" t="s">
        <v>14819</v>
      </c>
    </row>
    <row r="42802">
      <c r="A42802" s="1" t="s">
        <v>14820</v>
      </c>
    </row>
    <row r="42803">
      <c r="A42803" s="1" t="s">
        <v>14821</v>
      </c>
    </row>
    <row r="42804">
      <c r="A42804" s="1" t="s">
        <v>14822</v>
      </c>
    </row>
    <row r="42805">
      <c r="A42805" s="1" t="s">
        <v>14823</v>
      </c>
    </row>
    <row r="42806">
      <c r="A42806" s="1" t="s">
        <v>14824</v>
      </c>
    </row>
    <row r="42807">
      <c r="A42807" s="1" t="s">
        <v>14825</v>
      </c>
    </row>
    <row r="42808">
      <c r="A42808" s="1" t="s">
        <v>14826</v>
      </c>
    </row>
    <row r="42809">
      <c r="A42809" s="1" t="s">
        <v>14827</v>
      </c>
    </row>
    <row r="42810">
      <c r="A42810" s="1" t="s">
        <v>14828</v>
      </c>
    </row>
    <row r="42811">
      <c r="A42811" s="1" t="s">
        <v>1130</v>
      </c>
    </row>
    <row r="42812">
      <c r="A42812" s="1" t="s">
        <v>14829</v>
      </c>
    </row>
    <row r="42813">
      <c r="A42813" s="1" t="s">
        <v>14830</v>
      </c>
    </row>
    <row r="42814">
      <c r="A42814" s="1" t="s">
        <v>14831</v>
      </c>
    </row>
    <row r="42815">
      <c r="A42815" s="1" t="s">
        <v>14832</v>
      </c>
    </row>
    <row r="42816">
      <c r="A42816" s="1" t="s">
        <v>14833</v>
      </c>
    </row>
    <row r="42817">
      <c r="A42817" s="1" t="s">
        <v>14666</v>
      </c>
    </row>
    <row r="42818">
      <c r="A42818" s="1" t="s">
        <v>14834</v>
      </c>
    </row>
    <row r="42819">
      <c r="A42819" s="1" t="s">
        <v>14835</v>
      </c>
    </row>
    <row r="42820">
      <c r="A42820" s="1" t="s">
        <v>14836</v>
      </c>
    </row>
    <row r="42821">
      <c r="A42821" s="1" t="s">
        <v>14837</v>
      </c>
    </row>
    <row r="42822">
      <c r="A42822" s="1" t="s">
        <v>14840</v>
      </c>
    </row>
    <row r="42823">
      <c r="A42823" s="1" t="s">
        <v>14841</v>
      </c>
    </row>
    <row r="42824">
      <c r="A42824" s="1" t="s">
        <v>1121</v>
      </c>
    </row>
    <row r="42825">
      <c r="A42825" s="1" t="s">
        <v>1122</v>
      </c>
    </row>
    <row r="42826">
      <c r="A42826" s="1" t="s">
        <v>1123</v>
      </c>
    </row>
    <row r="42828">
      <c r="A42828" s="1" t="s">
        <v>1124</v>
      </c>
    </row>
    <row r="42829">
      <c r="A42829" s="1" t="s">
        <v>1125</v>
      </c>
    </row>
    <row r="42830">
      <c r="A42830" s="1" t="s">
        <v>1126</v>
      </c>
    </row>
    <row r="42831">
      <c r="A42831" s="1" t="s">
        <v>1127</v>
      </c>
    </row>
    <row r="42832">
      <c r="A42832" s="1" t="s">
        <v>1128</v>
      </c>
    </row>
    <row r="42834">
      <c r="A42834" s="1" t="s">
        <v>1129</v>
      </c>
    </row>
    <row r="42836">
      <c r="A42836" s="1" t="s">
        <v>1130</v>
      </c>
    </row>
    <row r="42837">
      <c r="A42837" s="1" t="s">
        <v>1131</v>
      </c>
    </row>
    <row r="42838">
      <c r="A42838" s="1" t="s">
        <v>1132</v>
      </c>
    </row>
    <row r="42840">
      <c r="A42840" s="1" t="s">
        <v>1133</v>
      </c>
    </row>
    <row r="42841">
      <c r="A42841" s="1" t="s">
        <v>1134</v>
      </c>
    </row>
    <row r="42843">
      <c r="A42843" s="1" t="s">
        <v>1135</v>
      </c>
    </row>
    <row r="42844">
      <c r="A42844" s="1" t="s">
        <v>1136</v>
      </c>
    </row>
    <row r="42845">
      <c r="A42845" s="1" t="s">
        <v>1121</v>
      </c>
    </row>
    <row r="42846">
      <c r="A42846" s="1" t="s">
        <v>1122</v>
      </c>
    </row>
    <row r="42847">
      <c r="A42847" s="1" t="s">
        <v>1123</v>
      </c>
    </row>
    <row r="42848">
      <c r="A42848" s="1" t="s">
        <v>1124</v>
      </c>
    </row>
    <row r="42849">
      <c r="A42849" s="1" t="s">
        <v>1125</v>
      </c>
    </row>
    <row r="42850">
      <c r="A42850" s="1" t="s">
        <v>1126</v>
      </c>
    </row>
    <row r="42851">
      <c r="A42851" s="1" t="s">
        <v>1127</v>
      </c>
    </row>
    <row r="42852">
      <c r="A42852" s="1" t="s">
        <v>1128</v>
      </c>
    </row>
    <row r="42853">
      <c r="A42853" s="1" t="s">
        <v>1129</v>
      </c>
    </row>
    <row r="42854">
      <c r="A42854" s="1" t="s">
        <v>1130</v>
      </c>
    </row>
    <row r="42855">
      <c r="A42855" s="1" t="s">
        <v>1131</v>
      </c>
    </row>
    <row r="42856">
      <c r="A42856" s="1" t="s">
        <v>1132</v>
      </c>
    </row>
    <row r="42857">
      <c r="A42857" s="1" t="s">
        <v>1133</v>
      </c>
    </row>
    <row r="42858">
      <c r="A42858" s="1" t="s">
        <v>1137</v>
      </c>
    </row>
    <row r="42859">
      <c r="A42859" s="1" t="s">
        <v>14842</v>
      </c>
    </row>
    <row r="42860">
      <c r="A42860" s="1" t="s">
        <v>1121</v>
      </c>
    </row>
    <row r="42861">
      <c r="A42861" s="1" t="s">
        <v>1122</v>
      </c>
    </row>
    <row r="42862">
      <c r="A42862" s="1" t="s">
        <v>1123</v>
      </c>
    </row>
    <row r="42864">
      <c r="A42864" s="1" t="s">
        <v>1124</v>
      </c>
    </row>
    <row r="42865">
      <c r="A42865" s="1" t="s">
        <v>1125</v>
      </c>
    </row>
    <row r="42866">
      <c r="A42866" s="1" t="s">
        <v>1126</v>
      </c>
    </row>
    <row r="42867">
      <c r="A42867" s="1" t="s">
        <v>1127</v>
      </c>
    </row>
    <row r="42868">
      <c r="A42868" s="1" t="s">
        <v>1128</v>
      </c>
    </row>
    <row r="42870">
      <c r="A42870" s="1" t="s">
        <v>1129</v>
      </c>
    </row>
    <row r="42872">
      <c r="A42872" s="1" t="s">
        <v>1130</v>
      </c>
    </row>
    <row r="42873">
      <c r="A42873" s="1" t="s">
        <v>1131</v>
      </c>
    </row>
    <row r="42874">
      <c r="A42874" s="1" t="s">
        <v>1132</v>
      </c>
    </row>
    <row r="42876">
      <c r="A42876" s="1" t="s">
        <v>1133</v>
      </c>
    </row>
    <row r="42877">
      <c r="A42877" s="1" t="s">
        <v>1134</v>
      </c>
    </row>
    <row r="42879">
      <c r="A42879" s="1" t="s">
        <v>1135</v>
      </c>
    </row>
    <row r="42880">
      <c r="A42880" s="1" t="s">
        <v>1136</v>
      </c>
    </row>
    <row r="42881">
      <c r="A42881" s="1" t="s">
        <v>1121</v>
      </c>
    </row>
    <row r="42882">
      <c r="A42882" s="1" t="s">
        <v>1122</v>
      </c>
    </row>
    <row r="42883">
      <c r="A42883" s="1" t="s">
        <v>1123</v>
      </c>
    </row>
    <row r="42884">
      <c r="A42884" s="1" t="s">
        <v>1124</v>
      </c>
    </row>
    <row r="42885">
      <c r="A42885" s="1" t="s">
        <v>1125</v>
      </c>
    </row>
    <row r="42886">
      <c r="A42886" s="1" t="s">
        <v>1126</v>
      </c>
    </row>
    <row r="42887">
      <c r="A42887" s="1" t="s">
        <v>1127</v>
      </c>
    </row>
    <row r="42888">
      <c r="A42888" s="1" t="s">
        <v>1128</v>
      </c>
    </row>
    <row r="42889">
      <c r="A42889" s="1" t="s">
        <v>1129</v>
      </c>
    </row>
    <row r="42890">
      <c r="A42890" s="1" t="s">
        <v>1130</v>
      </c>
    </row>
    <row r="42891">
      <c r="A42891" s="1" t="s">
        <v>1131</v>
      </c>
    </row>
    <row r="42892">
      <c r="A42892" s="1" t="s">
        <v>1132</v>
      </c>
    </row>
    <row r="42893">
      <c r="A42893" s="1" t="s">
        <v>1133</v>
      </c>
    </row>
    <row r="42894">
      <c r="A42894" s="1" t="s">
        <v>1137</v>
      </c>
    </row>
    <row r="42895">
      <c r="A42895" s="1" t="s">
        <v>14843</v>
      </c>
    </row>
    <row r="42896">
      <c r="A42896" s="1" t="s">
        <v>14844</v>
      </c>
    </row>
    <row r="42897">
      <c r="A42897" s="1" t="s">
        <v>826</v>
      </c>
    </row>
    <row r="42899">
      <c r="A42899" s="1" t="s">
        <v>14845</v>
      </c>
    </row>
    <row r="42900">
      <c r="A42900" s="1" t="s">
        <v>14846</v>
      </c>
    </row>
    <row r="42901">
      <c r="A42901" s="1" t="s">
        <v>14847</v>
      </c>
    </row>
    <row r="42903">
      <c r="A42903" s="1" t="s">
        <v>14848</v>
      </c>
    </row>
    <row r="42904">
      <c r="A42904" s="1" t="s">
        <v>14849</v>
      </c>
    </row>
    <row r="42905">
      <c r="A42905" s="1" t="s">
        <v>14850</v>
      </c>
    </row>
    <row r="42906">
      <c r="A42906" s="1" t="s">
        <v>14851</v>
      </c>
    </row>
    <row r="42907">
      <c r="A42907" s="1" t="s">
        <v>14852</v>
      </c>
    </row>
    <row r="42909">
      <c r="A42909" s="1" t="s">
        <v>14853</v>
      </c>
    </row>
    <row r="42911">
      <c r="A42911" s="1" t="s">
        <v>14854</v>
      </c>
    </row>
    <row r="42912">
      <c r="A42912" s="1" t="s">
        <v>14855</v>
      </c>
    </row>
    <row r="42913">
      <c r="A42913" s="1" t="s">
        <v>14856</v>
      </c>
    </row>
    <row r="42914">
      <c r="A42914" s="1" t="s">
        <v>14857</v>
      </c>
    </row>
    <row r="42916">
      <c r="A42916" s="1" t="s">
        <v>14858</v>
      </c>
    </row>
    <row r="42917">
      <c r="A42917" s="1" t="s">
        <v>14859</v>
      </c>
    </row>
    <row r="42918">
      <c r="A42918" s="1" t="s">
        <v>14860</v>
      </c>
    </row>
    <row r="42919">
      <c r="A42919" s="1" t="s">
        <v>883</v>
      </c>
    </row>
    <row r="42921">
      <c r="A42921" s="1" t="s">
        <v>14861</v>
      </c>
    </row>
    <row r="42922">
      <c r="A42922" s="1" t="s">
        <v>14862</v>
      </c>
    </row>
    <row r="42924">
      <c r="A42924" s="1" t="s">
        <v>14863</v>
      </c>
    </row>
    <row r="42925">
      <c r="A42925" s="1" t="s">
        <v>14864</v>
      </c>
    </row>
    <row r="42926">
      <c r="A42926" s="1" t="s">
        <v>14865</v>
      </c>
    </row>
    <row r="42928">
      <c r="A42928" s="1" t="s">
        <v>14866</v>
      </c>
    </row>
    <row r="42929">
      <c r="A42929" s="1" t="s">
        <v>14844</v>
      </c>
    </row>
    <row r="42930">
      <c r="A42930" s="1" t="s">
        <v>826</v>
      </c>
    </row>
    <row r="42931">
      <c r="A42931" s="1" t="s">
        <v>14845</v>
      </c>
    </row>
    <row r="42932">
      <c r="A42932" s="1" t="s">
        <v>14846</v>
      </c>
    </row>
    <row r="42933">
      <c r="A42933" s="1" t="s">
        <v>14847</v>
      </c>
    </row>
    <row r="42934">
      <c r="A42934" s="1" t="s">
        <v>14848</v>
      </c>
    </row>
    <row r="42935">
      <c r="A42935" s="1" t="s">
        <v>14849</v>
      </c>
    </row>
    <row r="42936">
      <c r="A42936" s="1" t="s">
        <v>14850</v>
      </c>
    </row>
    <row r="42937">
      <c r="A42937" s="1" t="s">
        <v>14851</v>
      </c>
    </row>
    <row r="42938">
      <c r="A42938" s="1" t="s">
        <v>14852</v>
      </c>
    </row>
    <row r="42939">
      <c r="A42939" s="1" t="s">
        <v>14853</v>
      </c>
    </row>
    <row r="42940">
      <c r="A42940" s="1" t="s">
        <v>14854</v>
      </c>
    </row>
    <row r="42941">
      <c r="A42941" s="1" t="s">
        <v>14855</v>
      </c>
    </row>
    <row r="42942">
      <c r="A42942" s="1" t="s">
        <v>14856</v>
      </c>
    </row>
    <row r="42943">
      <c r="A42943" s="1" t="s">
        <v>14857</v>
      </c>
    </row>
    <row r="42944">
      <c r="A42944" s="1" t="s">
        <v>14858</v>
      </c>
    </row>
    <row r="42945">
      <c r="A42945" s="1" t="s">
        <v>14859</v>
      </c>
    </row>
    <row r="42946">
      <c r="A42946" s="1" t="s">
        <v>14860</v>
      </c>
    </row>
    <row r="42947">
      <c r="A42947" s="1" t="s">
        <v>883</v>
      </c>
    </row>
    <row r="42948">
      <c r="A42948" s="1" t="s">
        <v>14861</v>
      </c>
    </row>
    <row r="42949">
      <c r="A42949" s="1" t="s">
        <v>14862</v>
      </c>
    </row>
    <row r="42950">
      <c r="A42950" s="1" t="s">
        <v>14863</v>
      </c>
    </row>
    <row r="42951">
      <c r="A42951" s="1" t="s">
        <v>14864</v>
      </c>
    </row>
    <row r="42952">
      <c r="A42952" s="1" t="s">
        <v>14867</v>
      </c>
    </row>
    <row r="42953">
      <c r="A42953" s="1" t="s">
        <v>14868</v>
      </c>
    </row>
    <row r="42955">
      <c r="A42955" s="1" t="s">
        <v>1091</v>
      </c>
    </row>
    <row r="42956">
      <c r="A42956" s="1" t="s">
        <v>1092</v>
      </c>
    </row>
    <row r="42957">
      <c r="A42957" s="1" t="s">
        <v>1093</v>
      </c>
    </row>
    <row r="42959">
      <c r="A42959" s="1" t="s">
        <v>1094</v>
      </c>
    </row>
    <row r="42961">
      <c r="A42961" s="1" t="s">
        <v>1095</v>
      </c>
    </row>
    <row r="42962">
      <c r="A42962" s="1" t="s">
        <v>1091</v>
      </c>
    </row>
    <row r="42963">
      <c r="A42963" s="1" t="s">
        <v>1092</v>
      </c>
    </row>
    <row r="42964">
      <c r="A42964" s="1" t="s">
        <v>1093</v>
      </c>
    </row>
    <row r="42965">
      <c r="A42965" s="1" t="s">
        <v>1096</v>
      </c>
    </row>
    <row r="42966">
      <c r="A42966" s="1" t="s">
        <v>14869</v>
      </c>
    </row>
    <row r="42968">
      <c r="A42968" s="1" t="s">
        <v>14870</v>
      </c>
    </row>
    <row r="42969">
      <c r="A42969" s="1" t="s">
        <v>14871</v>
      </c>
    </row>
    <row r="42971">
      <c r="A42971" s="1" t="s">
        <v>14872</v>
      </c>
    </row>
    <row r="42973">
      <c r="A42973" s="1" t="s">
        <v>14873</v>
      </c>
    </row>
    <row r="42975">
      <c r="A42975" s="1" t="s">
        <v>14874</v>
      </c>
    </row>
    <row r="42976">
      <c r="A42976" s="1" t="s">
        <v>14875</v>
      </c>
    </row>
    <row r="42977">
      <c r="A42977" s="1" t="s">
        <v>14876</v>
      </c>
    </row>
    <row r="42979">
      <c r="A42979" s="1" t="s">
        <v>1087</v>
      </c>
    </row>
    <row r="42981">
      <c r="A42981" s="1" t="s">
        <v>14877</v>
      </c>
    </row>
    <row r="42982">
      <c r="A42982" s="1" t="s">
        <v>14871</v>
      </c>
    </row>
    <row r="42983">
      <c r="A42983" s="1" t="s">
        <v>14872</v>
      </c>
    </row>
    <row r="42984">
      <c r="A42984" s="1" t="s">
        <v>14873</v>
      </c>
    </row>
    <row r="42985">
      <c r="A42985" s="1" t="s">
        <v>14874</v>
      </c>
    </row>
    <row r="42986">
      <c r="A42986" s="1" t="s">
        <v>14875</v>
      </c>
    </row>
    <row r="42987">
      <c r="A42987" s="1" t="s">
        <v>14876</v>
      </c>
    </row>
    <row r="42988">
      <c r="A42988" s="1" t="s">
        <v>14878</v>
      </c>
    </row>
    <row r="42989">
      <c r="A42989" s="1" t="s">
        <v>14879</v>
      </c>
    </row>
    <row r="42990">
      <c r="A42990" s="1" t="s">
        <v>14880</v>
      </c>
    </row>
    <row r="42992">
      <c r="A42992" s="1" t="s">
        <v>14881</v>
      </c>
    </row>
    <row r="42994">
      <c r="A42994" s="1" t="s">
        <v>14882</v>
      </c>
    </row>
    <row r="42995">
      <c r="A42995" s="1" t="s">
        <v>14883</v>
      </c>
    </row>
    <row r="42997">
      <c r="A42997" s="1" t="s">
        <v>14884</v>
      </c>
    </row>
    <row r="42999">
      <c r="A42999" s="1" t="s">
        <v>14885</v>
      </c>
    </row>
    <row r="43001">
      <c r="A43001" s="1" t="s">
        <v>14886</v>
      </c>
    </row>
    <row r="43002">
      <c r="A43002" s="1" t="s">
        <v>1053</v>
      </c>
    </row>
    <row r="43004">
      <c r="A43004" s="1" t="s">
        <v>14887</v>
      </c>
    </row>
    <row r="43005">
      <c r="A43005" s="1" t="s">
        <v>1055</v>
      </c>
    </row>
    <row r="43007">
      <c r="A43007" s="1" t="s">
        <v>14888</v>
      </c>
    </row>
    <row r="43009">
      <c r="A43009" s="1" t="s">
        <v>14889</v>
      </c>
    </row>
    <row r="43011">
      <c r="A43011" s="1" t="s">
        <v>14890</v>
      </c>
    </row>
    <row r="43013">
      <c r="A43013" s="1" t="s">
        <v>14891</v>
      </c>
    </row>
    <row r="43014">
      <c r="A43014" s="1" t="s">
        <v>14880</v>
      </c>
    </row>
    <row r="43015">
      <c r="A43015" s="1" t="s">
        <v>14881</v>
      </c>
    </row>
    <row r="43016">
      <c r="A43016" s="1" t="s">
        <v>14892</v>
      </c>
    </row>
    <row r="43017">
      <c r="A43017" s="1" t="s">
        <v>14883</v>
      </c>
    </row>
    <row r="43018">
      <c r="A43018" s="1" t="s">
        <v>14884</v>
      </c>
    </row>
    <row r="43019">
      <c r="A43019" s="1" t="s">
        <v>14885</v>
      </c>
    </row>
    <row r="43020">
      <c r="A43020" s="1" t="s">
        <v>14886</v>
      </c>
    </row>
    <row r="43021">
      <c r="A43021" s="1" t="s">
        <v>1053</v>
      </c>
    </row>
    <row r="43022">
      <c r="A43022" s="1" t="s">
        <v>14887</v>
      </c>
    </row>
    <row r="43023">
      <c r="A43023" s="1" t="s">
        <v>1055</v>
      </c>
    </row>
    <row r="43024">
      <c r="A43024" s="1" t="s">
        <v>14888</v>
      </c>
    </row>
    <row r="43025">
      <c r="A43025" s="1" t="s">
        <v>14889</v>
      </c>
    </row>
    <row r="43026">
      <c r="A43026" s="1" t="s">
        <v>14893</v>
      </c>
    </row>
    <row r="43027">
      <c r="A43027" s="1" t="s">
        <v>14894</v>
      </c>
    </row>
    <row r="43029">
      <c r="A43029" s="1" t="s">
        <v>1040</v>
      </c>
    </row>
    <row r="43030">
      <c r="A43030" s="1" t="s">
        <v>1041</v>
      </c>
    </row>
    <row r="43032">
      <c r="A43032" s="1" t="s">
        <v>1042</v>
      </c>
    </row>
    <row r="43033">
      <c r="A43033" s="1" t="s">
        <v>1043</v>
      </c>
    </row>
    <row r="43034">
      <c r="A43034" s="1" t="s">
        <v>1044</v>
      </c>
    </row>
    <row r="43035">
      <c r="A43035" s="1" t="s">
        <v>14895</v>
      </c>
    </row>
    <row r="43037">
      <c r="A43037" s="1" t="s">
        <v>14896</v>
      </c>
    </row>
    <row r="43039">
      <c r="A43039" s="1" t="s">
        <v>14897</v>
      </c>
    </row>
    <row r="43040">
      <c r="A43040" s="1" t="s">
        <v>14898</v>
      </c>
    </row>
    <row r="43042">
      <c r="A43042" s="1" t="s">
        <v>1042</v>
      </c>
    </row>
    <row r="43043">
      <c r="A43043" s="1" t="s">
        <v>14899</v>
      </c>
    </row>
    <row r="43044">
      <c r="A43044" s="1" t="s">
        <v>14897</v>
      </c>
    </row>
    <row r="43045">
      <c r="A43045" s="1" t="s">
        <v>14900</v>
      </c>
    </row>
    <row r="43046">
      <c r="A43046" s="1" t="s">
        <v>14901</v>
      </c>
    </row>
    <row r="43048">
      <c r="A43048" s="1" t="s">
        <v>1026</v>
      </c>
    </row>
    <row r="43050">
      <c r="A43050" s="1" t="s">
        <v>1027</v>
      </c>
    </row>
    <row r="43052">
      <c r="A43052" s="1" t="s">
        <v>1028</v>
      </c>
    </row>
    <row r="43053">
      <c r="A43053" s="1" t="s">
        <v>1029</v>
      </c>
    </row>
    <row r="43054">
      <c r="A43054" s="1" t="s">
        <v>1030</v>
      </c>
    </row>
    <row r="43055">
      <c r="A43055" s="1" t="s">
        <v>1031</v>
      </c>
    </row>
    <row r="43056">
      <c r="A43056" s="1" t="s">
        <v>1032</v>
      </c>
    </row>
    <row r="43058">
      <c r="A43058" s="1" t="s">
        <v>322</v>
      </c>
    </row>
    <row r="43060">
      <c r="A43060" s="4" t="s">
        <v>1033</v>
      </c>
    </row>
    <row r="43062">
      <c r="A43062" s="1" t="s">
        <v>1034</v>
      </c>
    </row>
    <row r="43064">
      <c r="A43064" s="1" t="s">
        <v>1035</v>
      </c>
    </row>
    <row r="43066">
      <c r="A43066" s="1" t="s">
        <v>1036</v>
      </c>
    </row>
    <row r="43067">
      <c r="A43067" s="1" t="s">
        <v>1037</v>
      </c>
    </row>
    <row r="43068">
      <c r="A43068" s="1" t="s">
        <v>1026</v>
      </c>
    </row>
    <row r="43069">
      <c r="A43069" s="1" t="s">
        <v>1027</v>
      </c>
    </row>
    <row r="43070">
      <c r="A43070" s="1" t="s">
        <v>1028</v>
      </c>
    </row>
    <row r="43071">
      <c r="A43071" s="1" t="s">
        <v>1029</v>
      </c>
    </row>
    <row r="43072">
      <c r="A43072" s="1" t="s">
        <v>1030</v>
      </c>
    </row>
    <row r="43073">
      <c r="A43073" s="1" t="s">
        <v>1031</v>
      </c>
    </row>
    <row r="43074">
      <c r="A43074" s="1" t="s">
        <v>1032</v>
      </c>
    </row>
    <row r="43075">
      <c r="A43075" s="4" t="s">
        <v>1033</v>
      </c>
    </row>
    <row r="43076">
      <c r="A43076" s="1" t="s">
        <v>1034</v>
      </c>
    </row>
    <row r="43077">
      <c r="A43077" s="1" t="s">
        <v>1035</v>
      </c>
    </row>
    <row r="43078">
      <c r="A43078" s="1" t="s">
        <v>1038</v>
      </c>
    </row>
    <row r="43079">
      <c r="A43079" s="1" t="s">
        <v>14902</v>
      </c>
    </row>
    <row r="43080">
      <c r="A43080" s="1" t="s">
        <v>14903</v>
      </c>
    </row>
    <row r="43081">
      <c r="A43081" s="1" t="s">
        <v>14904</v>
      </c>
    </row>
    <row r="43082">
      <c r="A43082" s="1" t="s">
        <v>14905</v>
      </c>
    </row>
    <row r="43083">
      <c r="A43083" s="1" t="s">
        <v>14906</v>
      </c>
    </row>
    <row r="43084">
      <c r="A43084" s="1" t="s">
        <v>14907</v>
      </c>
    </row>
    <row r="43085">
      <c r="A43085" s="1" t="s">
        <v>14908</v>
      </c>
    </row>
    <row r="43086">
      <c r="A43086" s="1" t="s">
        <v>14909</v>
      </c>
    </row>
    <row r="43087">
      <c r="A43087" s="1" t="s">
        <v>14910</v>
      </c>
    </row>
    <row r="43088">
      <c r="A43088" s="1" t="s">
        <v>14911</v>
      </c>
    </row>
    <row r="43089">
      <c r="A43089" s="1" t="s">
        <v>14912</v>
      </c>
    </row>
    <row r="43090">
      <c r="A43090" s="1" t="s">
        <v>14913</v>
      </c>
    </row>
    <row r="43091">
      <c r="A43091" s="1" t="s">
        <v>14914</v>
      </c>
    </row>
    <row r="43092">
      <c r="A43092" s="1" t="s">
        <v>14915</v>
      </c>
    </row>
    <row r="43093">
      <c r="A43093" s="1" t="s">
        <v>14916</v>
      </c>
    </row>
    <row r="43094">
      <c r="A43094" s="1" t="s">
        <v>14917</v>
      </c>
    </row>
    <row r="43095">
      <c r="A43095" s="1" t="s">
        <v>14918</v>
      </c>
    </row>
    <row r="43096">
      <c r="A43096" s="1" t="s">
        <v>14919</v>
      </c>
    </row>
    <row r="43097">
      <c r="A43097" s="1" t="s">
        <v>14920</v>
      </c>
    </row>
    <row r="43098">
      <c r="A43098" s="1" t="s">
        <v>14921</v>
      </c>
    </row>
    <row r="43099">
      <c r="A43099" s="1" t="s">
        <v>14922</v>
      </c>
    </row>
    <row r="43100">
      <c r="A43100" s="1" t="s">
        <v>14923</v>
      </c>
    </row>
    <row r="43101">
      <c r="A43101" s="1" t="s">
        <v>14924</v>
      </c>
    </row>
    <row r="43102">
      <c r="A43102" s="1" t="s">
        <v>14925</v>
      </c>
    </row>
    <row r="43103">
      <c r="A43103" s="1" t="s">
        <v>14926</v>
      </c>
    </row>
    <row r="43104">
      <c r="A43104" s="1" t="s">
        <v>14927</v>
      </c>
    </row>
    <row r="43105">
      <c r="A43105" s="1" t="s">
        <v>14928</v>
      </c>
    </row>
    <row r="43106">
      <c r="A43106" s="1" t="s">
        <v>14929</v>
      </c>
    </row>
    <row r="43107">
      <c r="A43107" s="1" t="s">
        <v>14930</v>
      </c>
    </row>
    <row r="43108">
      <c r="A43108" s="1" t="s">
        <v>14931</v>
      </c>
    </row>
    <row r="43109">
      <c r="A43109" s="1" t="s">
        <v>14932</v>
      </c>
    </row>
    <row r="43110">
      <c r="A43110" s="1" t="s">
        <v>14933</v>
      </c>
    </row>
    <row r="43111">
      <c r="A43111" s="1" t="s">
        <v>14934</v>
      </c>
    </row>
    <row r="43112">
      <c r="A43112" s="1" t="s">
        <v>14935</v>
      </c>
    </row>
    <row r="43113">
      <c r="A43113" s="1" t="s">
        <v>14936</v>
      </c>
    </row>
    <row r="43114">
      <c r="A43114" s="1" t="s">
        <v>14937</v>
      </c>
    </row>
    <row r="43115">
      <c r="A43115" s="1" t="s">
        <v>14938</v>
      </c>
    </row>
    <row r="43116">
      <c r="A43116" s="1" t="s">
        <v>14939</v>
      </c>
    </row>
    <row r="43117">
      <c r="A43117" s="1" t="s">
        <v>14940</v>
      </c>
    </row>
    <row r="43118">
      <c r="A43118" s="1" t="s">
        <v>14941</v>
      </c>
    </row>
    <row r="43119">
      <c r="A43119" s="1" t="s">
        <v>14942</v>
      </c>
    </row>
    <row r="43120">
      <c r="A43120" s="1" t="s">
        <v>14943</v>
      </c>
    </row>
    <row r="43121">
      <c r="A43121" s="1" t="s">
        <v>14944</v>
      </c>
    </row>
    <row r="43122">
      <c r="A43122" s="1" t="s">
        <v>14945</v>
      </c>
    </row>
    <row r="43123">
      <c r="A43123" s="1" t="s">
        <v>14946</v>
      </c>
    </row>
    <row r="43124">
      <c r="A43124" s="1" t="s">
        <v>14947</v>
      </c>
    </row>
    <row r="43125">
      <c r="A43125" s="1" t="s">
        <v>14948</v>
      </c>
    </row>
    <row r="43126">
      <c r="A43126" s="1" t="s">
        <v>14949</v>
      </c>
    </row>
    <row r="43127">
      <c r="A43127" s="1" t="s">
        <v>14950</v>
      </c>
    </row>
    <row r="43128">
      <c r="A43128" s="1" t="s">
        <v>14951</v>
      </c>
    </row>
    <row r="43129">
      <c r="A43129" s="1" t="s">
        <v>14952</v>
      </c>
    </row>
    <row r="43130">
      <c r="A43130" s="1" t="s">
        <v>14953</v>
      </c>
    </row>
    <row r="43131">
      <c r="A43131" s="1" t="s">
        <v>14954</v>
      </c>
    </row>
    <row r="43132">
      <c r="A43132" s="1" t="s">
        <v>14955</v>
      </c>
    </row>
    <row r="43133">
      <c r="A43133" s="1" t="s">
        <v>14956</v>
      </c>
    </row>
    <row r="43134">
      <c r="A43134" s="1" t="s">
        <v>14957</v>
      </c>
    </row>
    <row r="43135">
      <c r="A43135" s="1" t="s">
        <v>14958</v>
      </c>
    </row>
    <row r="43136">
      <c r="A43136" s="1" t="s">
        <v>14959</v>
      </c>
    </row>
    <row r="43137">
      <c r="A43137" s="1" t="s">
        <v>14960</v>
      </c>
    </row>
    <row r="43138">
      <c r="A43138" s="1" t="s">
        <v>14961</v>
      </c>
    </row>
    <row r="43139">
      <c r="A43139" s="1" t="s">
        <v>14962</v>
      </c>
    </row>
    <row r="43140">
      <c r="A43140" s="1" t="s">
        <v>14963</v>
      </c>
    </row>
    <row r="43141">
      <c r="A43141" s="1" t="s">
        <v>14964</v>
      </c>
    </row>
    <row r="43142">
      <c r="A43142" s="1" t="s">
        <v>14965</v>
      </c>
    </row>
    <row r="43143">
      <c r="A43143" s="1" t="s">
        <v>966</v>
      </c>
    </row>
    <row r="43144">
      <c r="A43144" s="1" t="s">
        <v>14966</v>
      </c>
    </row>
    <row r="43145">
      <c r="A43145" s="1" t="s">
        <v>4583</v>
      </c>
    </row>
    <row r="43146">
      <c r="A43146" s="1" t="s">
        <v>14967</v>
      </c>
    </row>
    <row r="43147">
      <c r="A43147" s="1" t="s">
        <v>14968</v>
      </c>
    </row>
    <row r="43148">
      <c r="A43148" s="1" t="s">
        <v>14969</v>
      </c>
    </row>
    <row r="43149">
      <c r="A43149" s="1" t="s">
        <v>14970</v>
      </c>
    </row>
    <row r="43150">
      <c r="A43150" s="1" t="s">
        <v>14971</v>
      </c>
    </row>
    <row r="43151">
      <c r="A43151" s="1" t="s">
        <v>14972</v>
      </c>
    </row>
    <row r="43152">
      <c r="A43152" s="1" t="s">
        <v>14904</v>
      </c>
    </row>
    <row r="43153">
      <c r="A43153" s="1" t="s">
        <v>14906</v>
      </c>
    </row>
    <row r="43154">
      <c r="A43154" s="1" t="s">
        <v>14907</v>
      </c>
    </row>
    <row r="43155">
      <c r="A43155" s="1" t="s">
        <v>14908</v>
      </c>
    </row>
    <row r="43156">
      <c r="A43156" s="1" t="s">
        <v>14909</v>
      </c>
    </row>
    <row r="43157">
      <c r="A43157" s="1" t="s">
        <v>14910</v>
      </c>
    </row>
    <row r="43158">
      <c r="A43158" s="1" t="s">
        <v>14911</v>
      </c>
    </row>
    <row r="43159">
      <c r="A43159" s="1" t="s">
        <v>14912</v>
      </c>
    </row>
    <row r="43160">
      <c r="A43160" s="1" t="s">
        <v>14913</v>
      </c>
    </row>
    <row r="43161">
      <c r="A43161" s="1" t="s">
        <v>14914</v>
      </c>
    </row>
    <row r="43162">
      <c r="A43162" s="1" t="s">
        <v>14915</v>
      </c>
    </row>
    <row r="43163">
      <c r="A43163" s="1" t="s">
        <v>14916</v>
      </c>
    </row>
    <row r="43164">
      <c r="A43164" s="1" t="s">
        <v>14917</v>
      </c>
    </row>
    <row r="43165">
      <c r="A43165" s="1" t="s">
        <v>14918</v>
      </c>
    </row>
    <row r="43166">
      <c r="A43166" s="1" t="s">
        <v>14919</v>
      </c>
    </row>
    <row r="43167">
      <c r="A43167" s="1" t="s">
        <v>14920</v>
      </c>
    </row>
    <row r="43168">
      <c r="A43168" s="1" t="s">
        <v>14921</v>
      </c>
    </row>
    <row r="43169">
      <c r="A43169" s="1" t="s">
        <v>14922</v>
      </c>
    </row>
    <row r="43170">
      <c r="A43170" s="1" t="s">
        <v>14923</v>
      </c>
    </row>
    <row r="43171">
      <c r="A43171" s="1" t="s">
        <v>14924</v>
      </c>
    </row>
    <row r="43172">
      <c r="A43172" s="1" t="s">
        <v>14925</v>
      </c>
    </row>
    <row r="43173">
      <c r="A43173" s="1" t="s">
        <v>14926</v>
      </c>
    </row>
    <row r="43174">
      <c r="A43174" s="1" t="s">
        <v>14927</v>
      </c>
    </row>
    <row r="43175">
      <c r="A43175" s="1" t="s">
        <v>14928</v>
      </c>
    </row>
    <row r="43176">
      <c r="A43176" s="1" t="s">
        <v>14929</v>
      </c>
    </row>
    <row r="43177">
      <c r="A43177" s="1" t="s">
        <v>14930</v>
      </c>
    </row>
    <row r="43178">
      <c r="A43178" s="1" t="s">
        <v>14931</v>
      </c>
    </row>
    <row r="43179">
      <c r="A43179" s="1" t="s">
        <v>14932</v>
      </c>
    </row>
    <row r="43180">
      <c r="A43180" s="1" t="s">
        <v>14933</v>
      </c>
    </row>
    <row r="43181">
      <c r="A43181" s="1" t="s">
        <v>14934</v>
      </c>
    </row>
    <row r="43182">
      <c r="A43182" s="1" t="s">
        <v>14935</v>
      </c>
    </row>
    <row r="43183">
      <c r="A43183" s="1" t="s">
        <v>14936</v>
      </c>
    </row>
    <row r="43184">
      <c r="A43184" s="1" t="s">
        <v>14937</v>
      </c>
    </row>
    <row r="43185">
      <c r="A43185" s="1" t="s">
        <v>14938</v>
      </c>
    </row>
    <row r="43186">
      <c r="A43186" s="1" t="s">
        <v>14939</v>
      </c>
    </row>
    <row r="43187">
      <c r="A43187" s="1" t="s">
        <v>14940</v>
      </c>
    </row>
    <row r="43188">
      <c r="A43188" s="1" t="s">
        <v>14941</v>
      </c>
    </row>
    <row r="43189">
      <c r="A43189" s="1" t="s">
        <v>14942</v>
      </c>
    </row>
    <row r="43190">
      <c r="A43190" s="1" t="s">
        <v>14943</v>
      </c>
    </row>
    <row r="43191">
      <c r="A43191" s="1" t="s">
        <v>14944</v>
      </c>
    </row>
    <row r="43192">
      <c r="A43192" s="1" t="s">
        <v>14945</v>
      </c>
    </row>
    <row r="43193">
      <c r="A43193" s="1" t="s">
        <v>14946</v>
      </c>
    </row>
    <row r="43194">
      <c r="A43194" s="1" t="s">
        <v>14948</v>
      </c>
    </row>
    <row r="43195">
      <c r="A43195" s="1" t="s">
        <v>14949</v>
      </c>
    </row>
    <row r="43196">
      <c r="A43196" s="1" t="s">
        <v>14950</v>
      </c>
    </row>
    <row r="43197">
      <c r="A43197" s="1" t="s">
        <v>14951</v>
      </c>
    </row>
    <row r="43198">
      <c r="A43198" s="1" t="s">
        <v>14952</v>
      </c>
    </row>
    <row r="43199">
      <c r="A43199" s="1" t="s">
        <v>14953</v>
      </c>
    </row>
    <row r="43200">
      <c r="A43200" s="1" t="s">
        <v>14954</v>
      </c>
    </row>
    <row r="43201">
      <c r="A43201" s="1" t="s">
        <v>14955</v>
      </c>
    </row>
    <row r="43202">
      <c r="A43202" s="1" t="s">
        <v>14956</v>
      </c>
    </row>
    <row r="43203">
      <c r="A43203" s="1" t="s">
        <v>14957</v>
      </c>
    </row>
    <row r="43204">
      <c r="A43204" s="1" t="s">
        <v>14958</v>
      </c>
    </row>
    <row r="43205">
      <c r="A43205" s="1" t="s">
        <v>14959</v>
      </c>
    </row>
    <row r="43206">
      <c r="A43206" s="1" t="s">
        <v>14960</v>
      </c>
    </row>
    <row r="43207">
      <c r="A43207" s="1" t="s">
        <v>14962</v>
      </c>
    </row>
    <row r="43208">
      <c r="A43208" s="1" t="s">
        <v>14963</v>
      </c>
    </row>
    <row r="43209">
      <c r="A43209" s="1" t="s">
        <v>14964</v>
      </c>
    </row>
    <row r="43210">
      <c r="A43210" s="1" t="s">
        <v>14965</v>
      </c>
    </row>
    <row r="43211">
      <c r="A43211" s="1" t="s">
        <v>14966</v>
      </c>
    </row>
    <row r="43212">
      <c r="A43212" s="1" t="s">
        <v>14967</v>
      </c>
    </row>
    <row r="43213">
      <c r="A43213" s="1" t="s">
        <v>14968</v>
      </c>
    </row>
    <row r="43214">
      <c r="A43214" s="1" t="s">
        <v>14969</v>
      </c>
    </row>
    <row r="43215">
      <c r="A43215" s="1" t="s">
        <v>14970</v>
      </c>
    </row>
    <row r="43216">
      <c r="A43216" s="1" t="s">
        <v>14971</v>
      </c>
    </row>
    <row r="43217">
      <c r="A43217" s="1" t="s">
        <v>14973</v>
      </c>
    </row>
    <row r="43218">
      <c r="A43218" s="1" t="s">
        <v>14974</v>
      </c>
    </row>
    <row r="43219">
      <c r="A43219" s="1" t="s">
        <v>996</v>
      </c>
    </row>
    <row r="43220">
      <c r="A43220" s="1" t="s">
        <v>997</v>
      </c>
    </row>
    <row r="43222">
      <c r="A43222" s="1" t="s">
        <v>998</v>
      </c>
    </row>
    <row r="43223">
      <c r="A43223" s="1" t="s">
        <v>999</v>
      </c>
    </row>
    <row r="43224">
      <c r="A43224" s="1" t="s">
        <v>1000</v>
      </c>
    </row>
    <row r="43225">
      <c r="A43225" s="1" t="s">
        <v>1001</v>
      </c>
    </row>
    <row r="43226">
      <c r="A43226" s="1" t="s">
        <v>1002</v>
      </c>
    </row>
    <row r="43227">
      <c r="A43227" s="1" t="s">
        <v>1003</v>
      </c>
    </row>
    <row r="43229">
      <c r="A43229" s="1" t="s">
        <v>1004</v>
      </c>
    </row>
    <row r="43231">
      <c r="A43231" s="1" t="s">
        <v>1005</v>
      </c>
    </row>
    <row r="43233">
      <c r="A43233" s="1" t="s">
        <v>1006</v>
      </c>
    </row>
    <row r="43234">
      <c r="A43234" s="1" t="s">
        <v>1007</v>
      </c>
    </row>
    <row r="43236">
      <c r="A43236" s="1" t="s">
        <v>1008</v>
      </c>
    </row>
    <row r="43238">
      <c r="A43238" s="1" t="s">
        <v>1009</v>
      </c>
    </row>
    <row r="43239">
      <c r="A43239" s="1" t="s">
        <v>1010</v>
      </c>
    </row>
    <row r="43240">
      <c r="A43240" s="1" t="s">
        <v>1011</v>
      </c>
    </row>
    <row r="43242">
      <c r="A43242" s="1" t="s">
        <v>1012</v>
      </c>
    </row>
    <row r="43243">
      <c r="A43243" s="1" t="s">
        <v>1013</v>
      </c>
    </row>
    <row r="43244">
      <c r="A43244" s="1" t="s">
        <v>1014</v>
      </c>
    </row>
    <row r="43245">
      <c r="A43245" s="1" t="s">
        <v>1015</v>
      </c>
    </row>
    <row r="43247">
      <c r="A43247" s="1" t="s">
        <v>1016</v>
      </c>
    </row>
    <row r="43248">
      <c r="A43248" s="1" t="s">
        <v>1017</v>
      </c>
    </row>
    <row r="43250">
      <c r="A43250" s="1" t="s">
        <v>1018</v>
      </c>
    </row>
    <row r="43251">
      <c r="A43251" s="1" t="s">
        <v>1019</v>
      </c>
    </row>
    <row r="43252">
      <c r="A43252" s="1" t="s">
        <v>1020</v>
      </c>
    </row>
    <row r="43253">
      <c r="A43253" s="1" t="s">
        <v>1021</v>
      </c>
    </row>
    <row r="43254">
      <c r="A43254" s="1" t="s">
        <v>1022</v>
      </c>
    </row>
    <row r="43256">
      <c r="A43256" s="1" t="s">
        <v>1023</v>
      </c>
    </row>
    <row r="43257">
      <c r="A43257" s="1" t="s">
        <v>996</v>
      </c>
    </row>
    <row r="43258">
      <c r="A43258" s="1" t="s">
        <v>997</v>
      </c>
    </row>
    <row r="43259">
      <c r="A43259" s="1" t="s">
        <v>998</v>
      </c>
    </row>
    <row r="43260">
      <c r="A43260" s="1" t="s">
        <v>999</v>
      </c>
    </row>
    <row r="43261">
      <c r="A43261" s="1" t="s">
        <v>1000</v>
      </c>
    </row>
    <row r="43262">
      <c r="A43262" s="1" t="s">
        <v>1001</v>
      </c>
    </row>
    <row r="43263">
      <c r="A43263" s="1" t="s">
        <v>1002</v>
      </c>
    </row>
    <row r="43264">
      <c r="A43264" s="1" t="s">
        <v>1003</v>
      </c>
    </row>
    <row r="43265">
      <c r="A43265" s="1" t="s">
        <v>1004</v>
      </c>
    </row>
    <row r="43266">
      <c r="A43266" s="1" t="s">
        <v>1005</v>
      </c>
    </row>
    <row r="43267">
      <c r="A43267" s="1" t="s">
        <v>1006</v>
      </c>
    </row>
    <row r="43268">
      <c r="A43268" s="1" t="s">
        <v>1007</v>
      </c>
    </row>
    <row r="43269">
      <c r="A43269" s="1" t="s">
        <v>1008</v>
      </c>
    </row>
    <row r="43270">
      <c r="A43270" s="1" t="s">
        <v>1009</v>
      </c>
    </row>
    <row r="43271">
      <c r="A43271" s="1" t="s">
        <v>1010</v>
      </c>
    </row>
    <row r="43272">
      <c r="A43272" s="1" t="s">
        <v>1012</v>
      </c>
    </row>
    <row r="43273">
      <c r="A43273" s="1" t="s">
        <v>1013</v>
      </c>
    </row>
    <row r="43274">
      <c r="A43274" s="1" t="s">
        <v>1014</v>
      </c>
    </row>
    <row r="43275">
      <c r="A43275" s="1" t="s">
        <v>1015</v>
      </c>
    </row>
    <row r="43276">
      <c r="A43276" s="1" t="s">
        <v>1016</v>
      </c>
    </row>
    <row r="43277">
      <c r="A43277" s="1" t="s">
        <v>1017</v>
      </c>
    </row>
    <row r="43278">
      <c r="A43278" s="1" t="s">
        <v>1018</v>
      </c>
    </row>
    <row r="43279">
      <c r="A43279" s="1" t="s">
        <v>1019</v>
      </c>
    </row>
    <row r="43280">
      <c r="A43280" s="1" t="s">
        <v>1020</v>
      </c>
    </row>
    <row r="43281">
      <c r="A43281" s="1" t="s">
        <v>1021</v>
      </c>
    </row>
    <row r="43282">
      <c r="A43282" s="1" t="s">
        <v>1024</v>
      </c>
    </row>
    <row r="43283">
      <c r="A43283" s="1" t="s">
        <v>14975</v>
      </c>
    </row>
    <row r="43284">
      <c r="A43284" s="1" t="s">
        <v>14976</v>
      </c>
    </row>
    <row r="43285">
      <c r="A43285" s="1" t="s">
        <v>14977</v>
      </c>
    </row>
    <row r="43287">
      <c r="A43287" s="1" t="s">
        <v>14978</v>
      </c>
    </row>
    <row r="43289">
      <c r="A43289" s="1" t="s">
        <v>14979</v>
      </c>
    </row>
    <row r="43291">
      <c r="A43291" s="1" t="s">
        <v>14980</v>
      </c>
    </row>
    <row r="43293">
      <c r="A43293" s="1" t="s">
        <v>14981</v>
      </c>
    </row>
    <row r="43295">
      <c r="A43295" s="1" t="s">
        <v>14982</v>
      </c>
    </row>
    <row r="43297">
      <c r="A43297" s="1" t="s">
        <v>14983</v>
      </c>
    </row>
    <row r="43298">
      <c r="A43298" s="1" t="s">
        <v>14984</v>
      </c>
    </row>
    <row r="43300">
      <c r="A43300" s="1" t="s">
        <v>14985</v>
      </c>
    </row>
    <row r="43302">
      <c r="A43302" s="1" t="s">
        <v>14986</v>
      </c>
    </row>
    <row r="43304">
      <c r="A43304" s="1" t="s">
        <v>14987</v>
      </c>
    </row>
    <row r="43306">
      <c r="A43306" s="1" t="s">
        <v>14988</v>
      </c>
    </row>
    <row r="43308">
      <c r="A43308" s="1" t="s">
        <v>1005</v>
      </c>
    </row>
    <row r="43310">
      <c r="A43310" s="1" t="s">
        <v>14989</v>
      </c>
    </row>
    <row r="43311">
      <c r="A43311" s="1" t="s">
        <v>14990</v>
      </c>
    </row>
    <row r="43313">
      <c r="A43313" s="1" t="s">
        <v>14991</v>
      </c>
    </row>
    <row r="43314">
      <c r="A43314" s="1" t="s">
        <v>14992</v>
      </c>
    </row>
    <row r="43315">
      <c r="A43315" s="1" t="s">
        <v>14993</v>
      </c>
    </row>
    <row r="43317">
      <c r="A43317" s="1" t="s">
        <v>14994</v>
      </c>
    </row>
    <row r="43319">
      <c r="A43319" s="1" t="s">
        <v>14995</v>
      </c>
    </row>
    <row r="43320">
      <c r="A43320" s="1" t="s">
        <v>14996</v>
      </c>
    </row>
    <row r="43321">
      <c r="A43321" s="1" t="s">
        <v>14997</v>
      </c>
    </row>
    <row r="43323">
      <c r="A43323" s="1" t="s">
        <v>14998</v>
      </c>
    </row>
    <row r="43325">
      <c r="A43325" s="1" t="s">
        <v>14999</v>
      </c>
    </row>
    <row r="43326">
      <c r="A43326" s="1" t="s">
        <v>15000</v>
      </c>
    </row>
    <row r="43328">
      <c r="A43328" s="1" t="s">
        <v>15001</v>
      </c>
    </row>
    <row r="43330">
      <c r="A43330" s="1" t="s">
        <v>15002</v>
      </c>
    </row>
    <row r="43332">
      <c r="A43332" s="1" t="s">
        <v>15003</v>
      </c>
    </row>
    <row r="43333">
      <c r="A43333" s="1" t="s">
        <v>15004</v>
      </c>
    </row>
    <row r="43335">
      <c r="A43335" s="1" t="s">
        <v>15005</v>
      </c>
    </row>
    <row r="43336">
      <c r="A43336" s="1" t="s">
        <v>15006</v>
      </c>
    </row>
    <row r="43337">
      <c r="A43337" s="1" t="s">
        <v>15007</v>
      </c>
    </row>
    <row r="43339">
      <c r="A43339" s="1" t="s">
        <v>15008</v>
      </c>
    </row>
    <row r="43340">
      <c r="A43340" s="1" t="s">
        <v>14976</v>
      </c>
    </row>
    <row r="43341">
      <c r="A43341" s="1" t="s">
        <v>14977</v>
      </c>
    </row>
    <row r="43342">
      <c r="A43342" s="1" t="s">
        <v>14978</v>
      </c>
    </row>
    <row r="43343">
      <c r="A43343" s="1" t="s">
        <v>14979</v>
      </c>
    </row>
    <row r="43344">
      <c r="A43344" s="1" t="s">
        <v>14980</v>
      </c>
    </row>
    <row r="43345">
      <c r="A43345" s="1" t="s">
        <v>14981</v>
      </c>
    </row>
    <row r="43346">
      <c r="A43346" s="1" t="s">
        <v>14982</v>
      </c>
    </row>
    <row r="43347">
      <c r="A43347" s="1" t="s">
        <v>14983</v>
      </c>
    </row>
    <row r="43348">
      <c r="A43348" s="1" t="s">
        <v>14985</v>
      </c>
    </row>
    <row r="43349">
      <c r="A43349" s="1" t="s">
        <v>14986</v>
      </c>
    </row>
    <row r="43350">
      <c r="A43350" s="1" t="s">
        <v>14987</v>
      </c>
    </row>
    <row r="43351">
      <c r="A43351" s="1" t="s">
        <v>14988</v>
      </c>
    </row>
    <row r="43352">
      <c r="A43352" s="1" t="s">
        <v>1005</v>
      </c>
    </row>
    <row r="43353">
      <c r="A43353" s="1" t="s">
        <v>14989</v>
      </c>
    </row>
    <row r="43354">
      <c r="A43354" s="1" t="s">
        <v>14990</v>
      </c>
    </row>
    <row r="43355">
      <c r="A43355" s="1" t="s">
        <v>14991</v>
      </c>
    </row>
    <row r="43356">
      <c r="A43356" s="1" t="s">
        <v>14992</v>
      </c>
    </row>
    <row r="43357">
      <c r="A43357" s="1" t="s">
        <v>14993</v>
      </c>
    </row>
    <row r="43358">
      <c r="A43358" s="1" t="s">
        <v>14995</v>
      </c>
    </row>
    <row r="43359">
      <c r="A43359" s="1" t="s">
        <v>14996</v>
      </c>
    </row>
    <row r="43360">
      <c r="A43360" s="1" t="s">
        <v>14997</v>
      </c>
    </row>
    <row r="43361">
      <c r="A43361" s="1" t="s">
        <v>14998</v>
      </c>
    </row>
    <row r="43362">
      <c r="A43362" s="1" t="s">
        <v>14999</v>
      </c>
    </row>
    <row r="43363">
      <c r="A43363" s="1" t="s">
        <v>15000</v>
      </c>
    </row>
    <row r="43364">
      <c r="A43364" s="1" t="s">
        <v>15001</v>
      </c>
    </row>
    <row r="43365">
      <c r="A43365" s="1" t="s">
        <v>15002</v>
      </c>
    </row>
    <row r="43366">
      <c r="A43366" s="1" t="s">
        <v>15003</v>
      </c>
    </row>
    <row r="43367">
      <c r="A43367" s="1" t="s">
        <v>15004</v>
      </c>
    </row>
    <row r="43368">
      <c r="A43368" s="1" t="s">
        <v>15005</v>
      </c>
    </row>
    <row r="43369">
      <c r="A43369" s="1" t="s">
        <v>15006</v>
      </c>
    </row>
    <row r="43370">
      <c r="A43370" s="1" t="s">
        <v>15009</v>
      </c>
    </row>
    <row r="43371">
      <c r="A43371" s="1" t="s">
        <v>15010</v>
      </c>
    </row>
    <row r="43372">
      <c r="A43372" s="1" t="s">
        <v>14976</v>
      </c>
    </row>
    <row r="43373">
      <c r="A43373" s="1" t="s">
        <v>14977</v>
      </c>
    </row>
    <row r="43375">
      <c r="A43375" s="1" t="s">
        <v>14978</v>
      </c>
    </row>
    <row r="43377">
      <c r="A43377" s="1" t="s">
        <v>14979</v>
      </c>
    </row>
    <row r="43379">
      <c r="A43379" s="1" t="s">
        <v>14980</v>
      </c>
    </row>
    <row r="43381">
      <c r="A43381" s="1" t="s">
        <v>14981</v>
      </c>
    </row>
    <row r="43383">
      <c r="A43383" s="1" t="s">
        <v>14982</v>
      </c>
    </row>
    <row r="43385">
      <c r="A43385" s="1" t="s">
        <v>14983</v>
      </c>
    </row>
    <row r="43386">
      <c r="A43386" s="1" t="s">
        <v>14984</v>
      </c>
    </row>
    <row r="43388">
      <c r="A43388" s="1" t="s">
        <v>15011</v>
      </c>
    </row>
    <row r="43390">
      <c r="A43390" s="1" t="s">
        <v>15012</v>
      </c>
    </row>
    <row r="43392">
      <c r="A43392" s="1" t="s">
        <v>14986</v>
      </c>
    </row>
    <row r="43394">
      <c r="A43394" s="1" t="s">
        <v>14987</v>
      </c>
    </row>
    <row r="43396">
      <c r="A43396" s="1" t="s">
        <v>1005</v>
      </c>
    </row>
    <row r="43398">
      <c r="A43398" s="1" t="s">
        <v>14990</v>
      </c>
    </row>
    <row r="43399">
      <c r="A43399" s="1" t="s">
        <v>14991</v>
      </c>
    </row>
    <row r="43401">
      <c r="A43401" s="1" t="s">
        <v>14992</v>
      </c>
    </row>
    <row r="43402">
      <c r="A43402" s="1" t="s">
        <v>14993</v>
      </c>
    </row>
    <row r="43404">
      <c r="A43404" s="1" t="s">
        <v>14994</v>
      </c>
    </row>
    <row r="43406">
      <c r="A43406" s="1" t="s">
        <v>14995</v>
      </c>
    </row>
    <row r="43407">
      <c r="A43407" s="1" t="s">
        <v>14996</v>
      </c>
    </row>
    <row r="43408">
      <c r="A43408" s="1" t="s">
        <v>14997</v>
      </c>
    </row>
    <row r="43410">
      <c r="A43410" s="1" t="s">
        <v>14999</v>
      </c>
    </row>
    <row r="43411">
      <c r="A43411" s="1" t="s">
        <v>15000</v>
      </c>
    </row>
    <row r="43413">
      <c r="A43413" s="1" t="s">
        <v>15001</v>
      </c>
    </row>
    <row r="43414">
      <c r="A43414" s="1" t="s">
        <v>15002</v>
      </c>
    </row>
    <row r="43415">
      <c r="A43415" s="1" t="s">
        <v>15013</v>
      </c>
    </row>
    <row r="43417">
      <c r="A43417" s="1" t="s">
        <v>15014</v>
      </c>
    </row>
    <row r="43418">
      <c r="A43418" s="1" t="s">
        <v>15006</v>
      </c>
    </row>
    <row r="43420">
      <c r="A43420" s="1" t="s">
        <v>15015</v>
      </c>
    </row>
    <row r="43422">
      <c r="A43422" s="1" t="s">
        <v>15008</v>
      </c>
    </row>
    <row r="43423">
      <c r="A43423" s="1" t="s">
        <v>14976</v>
      </c>
    </row>
    <row r="43424">
      <c r="A43424" s="1" t="s">
        <v>14977</v>
      </c>
    </row>
    <row r="43425">
      <c r="A43425" s="1" t="s">
        <v>14978</v>
      </c>
    </row>
    <row r="43426">
      <c r="A43426" s="1" t="s">
        <v>14979</v>
      </c>
    </row>
    <row r="43427">
      <c r="A43427" s="1" t="s">
        <v>14980</v>
      </c>
    </row>
    <row r="43428">
      <c r="A43428" s="1" t="s">
        <v>14981</v>
      </c>
    </row>
    <row r="43429">
      <c r="A43429" s="1" t="s">
        <v>14982</v>
      </c>
    </row>
    <row r="43430">
      <c r="A43430" s="1" t="s">
        <v>14983</v>
      </c>
    </row>
    <row r="43431">
      <c r="A43431" s="1" t="s">
        <v>15011</v>
      </c>
    </row>
    <row r="43432">
      <c r="A43432" s="1" t="s">
        <v>15012</v>
      </c>
    </row>
    <row r="43433">
      <c r="A43433" s="1" t="s">
        <v>14986</v>
      </c>
    </row>
    <row r="43434">
      <c r="A43434" s="1" t="s">
        <v>14987</v>
      </c>
    </row>
    <row r="43435">
      <c r="A43435" s="1" t="s">
        <v>1005</v>
      </c>
    </row>
    <row r="43436">
      <c r="A43436" s="1" t="s">
        <v>14990</v>
      </c>
    </row>
    <row r="43437">
      <c r="A43437" s="1" t="s">
        <v>14991</v>
      </c>
    </row>
    <row r="43438">
      <c r="A43438" s="1" t="s">
        <v>14992</v>
      </c>
    </row>
    <row r="43439">
      <c r="A43439" s="1" t="s">
        <v>14993</v>
      </c>
    </row>
    <row r="43440">
      <c r="A43440" s="1" t="s">
        <v>14995</v>
      </c>
    </row>
    <row r="43441">
      <c r="A43441" s="1" t="s">
        <v>14996</v>
      </c>
    </row>
    <row r="43442">
      <c r="A43442" s="1" t="s">
        <v>14997</v>
      </c>
    </row>
    <row r="43443">
      <c r="A43443" s="1" t="s">
        <v>14999</v>
      </c>
    </row>
    <row r="43444">
      <c r="A43444" s="1" t="s">
        <v>15000</v>
      </c>
    </row>
    <row r="43445">
      <c r="A43445" s="1" t="s">
        <v>15001</v>
      </c>
    </row>
    <row r="43446">
      <c r="A43446" s="1" t="s">
        <v>15002</v>
      </c>
    </row>
    <row r="43447">
      <c r="A43447" s="1" t="s">
        <v>15013</v>
      </c>
    </row>
    <row r="43448">
      <c r="A43448" s="1" t="s">
        <v>15014</v>
      </c>
    </row>
    <row r="43449">
      <c r="A43449" s="1" t="s">
        <v>15006</v>
      </c>
    </row>
    <row r="43450">
      <c r="A43450" s="1" t="s">
        <v>15016</v>
      </c>
    </row>
    <row r="43451">
      <c r="A43451" s="1" t="s">
        <v>15017</v>
      </c>
    </row>
    <row r="43452">
      <c r="A43452" s="1" t="s">
        <v>996</v>
      </c>
    </row>
    <row r="43453">
      <c r="A43453" s="1" t="s">
        <v>997</v>
      </c>
    </row>
    <row r="43455">
      <c r="A43455" s="1" t="s">
        <v>998</v>
      </c>
    </row>
    <row r="43456">
      <c r="A43456" s="1" t="s">
        <v>999</v>
      </c>
    </row>
    <row r="43457">
      <c r="A43457" s="1" t="s">
        <v>1000</v>
      </c>
    </row>
    <row r="43458">
      <c r="A43458" s="1" t="s">
        <v>1001</v>
      </c>
    </row>
    <row r="43459">
      <c r="A43459" s="1" t="s">
        <v>1002</v>
      </c>
    </row>
    <row r="43460">
      <c r="A43460" s="1" t="s">
        <v>1003</v>
      </c>
    </row>
    <row r="43462">
      <c r="A43462" s="1" t="s">
        <v>1004</v>
      </c>
    </row>
    <row r="43464">
      <c r="A43464" s="1" t="s">
        <v>1005</v>
      </c>
    </row>
    <row r="43466">
      <c r="A43466" s="1" t="s">
        <v>1006</v>
      </c>
    </row>
    <row r="43467">
      <c r="A43467" s="1" t="s">
        <v>1007</v>
      </c>
    </row>
    <row r="43469">
      <c r="A43469" s="1" t="s">
        <v>1008</v>
      </c>
    </row>
    <row r="43471">
      <c r="A43471" s="1" t="s">
        <v>1009</v>
      </c>
    </row>
    <row r="43472">
      <c r="A43472" s="1" t="s">
        <v>1010</v>
      </c>
    </row>
    <row r="43473">
      <c r="A43473" s="1" t="s">
        <v>1011</v>
      </c>
    </row>
    <row r="43475">
      <c r="A43475" s="1" t="s">
        <v>1012</v>
      </c>
    </row>
    <row r="43476">
      <c r="A43476" s="1" t="s">
        <v>1013</v>
      </c>
    </row>
    <row r="43477">
      <c r="A43477" s="1" t="s">
        <v>1014</v>
      </c>
    </row>
    <row r="43478">
      <c r="A43478" s="1" t="s">
        <v>1015</v>
      </c>
    </row>
    <row r="43480">
      <c r="A43480" s="1" t="s">
        <v>1016</v>
      </c>
    </row>
    <row r="43481">
      <c r="A43481" s="1" t="s">
        <v>1017</v>
      </c>
    </row>
    <row r="43483">
      <c r="A43483" s="1" t="s">
        <v>1018</v>
      </c>
    </row>
    <row r="43484">
      <c r="A43484" s="1" t="s">
        <v>1019</v>
      </c>
    </row>
    <row r="43485">
      <c r="A43485" s="1" t="s">
        <v>1020</v>
      </c>
    </row>
    <row r="43486">
      <c r="A43486" s="1" t="s">
        <v>1021</v>
      </c>
    </row>
    <row r="43487">
      <c r="A43487" s="1" t="s">
        <v>1022</v>
      </c>
    </row>
    <row r="43489">
      <c r="A43489" s="1" t="s">
        <v>1023</v>
      </c>
    </row>
    <row r="43490">
      <c r="A43490" s="1" t="s">
        <v>996</v>
      </c>
    </row>
    <row r="43491">
      <c r="A43491" s="1" t="s">
        <v>997</v>
      </c>
    </row>
    <row r="43492">
      <c r="A43492" s="1" t="s">
        <v>998</v>
      </c>
    </row>
    <row r="43493">
      <c r="A43493" s="1" t="s">
        <v>999</v>
      </c>
    </row>
    <row r="43494">
      <c r="A43494" s="1" t="s">
        <v>1000</v>
      </c>
    </row>
    <row r="43495">
      <c r="A43495" s="1" t="s">
        <v>1001</v>
      </c>
    </row>
    <row r="43496">
      <c r="A43496" s="1" t="s">
        <v>1002</v>
      </c>
    </row>
    <row r="43497">
      <c r="A43497" s="1" t="s">
        <v>1003</v>
      </c>
    </row>
    <row r="43498">
      <c r="A43498" s="1" t="s">
        <v>1004</v>
      </c>
    </row>
    <row r="43499">
      <c r="A43499" s="1" t="s">
        <v>1005</v>
      </c>
    </row>
    <row r="43500">
      <c r="A43500" s="1" t="s">
        <v>1006</v>
      </c>
    </row>
    <row r="43501">
      <c r="A43501" s="1" t="s">
        <v>1007</v>
      </c>
    </row>
    <row r="43502">
      <c r="A43502" s="1" t="s">
        <v>1008</v>
      </c>
    </row>
    <row r="43503">
      <c r="A43503" s="1" t="s">
        <v>1009</v>
      </c>
    </row>
    <row r="43504">
      <c r="A43504" s="1" t="s">
        <v>1010</v>
      </c>
    </row>
    <row r="43505">
      <c r="A43505" s="1" t="s">
        <v>1012</v>
      </c>
    </row>
    <row r="43506">
      <c r="A43506" s="1" t="s">
        <v>1013</v>
      </c>
    </row>
    <row r="43507">
      <c r="A43507" s="1" t="s">
        <v>1014</v>
      </c>
    </row>
    <row r="43508">
      <c r="A43508" s="1" t="s">
        <v>1015</v>
      </c>
    </row>
    <row r="43509">
      <c r="A43509" s="1" t="s">
        <v>1016</v>
      </c>
    </row>
    <row r="43510">
      <c r="A43510" s="1" t="s">
        <v>1017</v>
      </c>
    </row>
    <row r="43511">
      <c r="A43511" s="1" t="s">
        <v>1018</v>
      </c>
    </row>
    <row r="43512">
      <c r="A43512" s="1" t="s">
        <v>1019</v>
      </c>
    </row>
    <row r="43513">
      <c r="A43513" s="1" t="s">
        <v>1020</v>
      </c>
    </row>
    <row r="43514">
      <c r="A43514" s="1" t="s">
        <v>1021</v>
      </c>
    </row>
    <row r="43515">
      <c r="A43515" s="1" t="s">
        <v>1024</v>
      </c>
    </row>
    <row r="43516">
      <c r="A43516" s="1" t="s">
        <v>15018</v>
      </c>
    </row>
    <row r="43517">
      <c r="A43517" s="1" t="s">
        <v>972</v>
      </c>
    </row>
    <row r="43519">
      <c r="A43519" s="1" t="s">
        <v>973</v>
      </c>
    </row>
    <row r="43520">
      <c r="A43520" s="1" t="s">
        <v>974</v>
      </c>
    </row>
    <row r="43522">
      <c r="A43522" s="1" t="s">
        <v>975</v>
      </c>
    </row>
    <row r="43524">
      <c r="A43524" s="1" t="s">
        <v>976</v>
      </c>
    </row>
    <row r="43525">
      <c r="A43525" s="1" t="s">
        <v>977</v>
      </c>
    </row>
    <row r="43527">
      <c r="A43527" s="1" t="s">
        <v>978</v>
      </c>
    </row>
    <row r="43529">
      <c r="A43529" s="1" t="s">
        <v>979</v>
      </c>
    </row>
    <row r="43530">
      <c r="A43530" s="1" t="s">
        <v>980</v>
      </c>
    </row>
    <row r="43531">
      <c r="A43531" s="1" t="s">
        <v>981</v>
      </c>
    </row>
    <row r="43533">
      <c r="A43533" s="1" t="s">
        <v>982</v>
      </c>
    </row>
    <row r="43534">
      <c r="A43534" s="1" t="s">
        <v>983</v>
      </c>
    </row>
    <row r="43535">
      <c r="A43535" s="1" t="s">
        <v>984</v>
      </c>
    </row>
    <row r="43537">
      <c r="A43537" s="1" t="s">
        <v>985</v>
      </c>
    </row>
    <row r="43539">
      <c r="A43539" s="1" t="s">
        <v>986</v>
      </c>
    </row>
    <row r="43541">
      <c r="A43541" s="1" t="s">
        <v>987</v>
      </c>
    </row>
    <row r="43542">
      <c r="A43542" s="1" t="s">
        <v>988</v>
      </c>
    </row>
    <row r="43543">
      <c r="A43543" s="1" t="s">
        <v>989</v>
      </c>
    </row>
    <row r="43545">
      <c r="A43545" s="1" t="s">
        <v>990</v>
      </c>
    </row>
    <row r="43547">
      <c r="A43547" s="1" t="s">
        <v>991</v>
      </c>
    </row>
    <row r="43549">
      <c r="A43549" s="1" t="s">
        <v>992</v>
      </c>
    </row>
    <row r="43550">
      <c r="A43550" s="1" t="s">
        <v>993</v>
      </c>
    </row>
    <row r="43551">
      <c r="A43551" s="1" t="s">
        <v>972</v>
      </c>
    </row>
    <row r="43552">
      <c r="A43552" s="1" t="s">
        <v>973</v>
      </c>
    </row>
    <row r="43553">
      <c r="A43553" s="1" t="s">
        <v>974</v>
      </c>
    </row>
    <row r="43554">
      <c r="A43554" s="1" t="s">
        <v>975</v>
      </c>
    </row>
    <row r="43555">
      <c r="A43555" s="1" t="s">
        <v>976</v>
      </c>
    </row>
    <row r="43556">
      <c r="A43556" s="1" t="s">
        <v>978</v>
      </c>
    </row>
    <row r="43557">
      <c r="A43557" s="1" t="s">
        <v>979</v>
      </c>
    </row>
    <row r="43558">
      <c r="A43558" s="1" t="s">
        <v>980</v>
      </c>
    </row>
    <row r="43559">
      <c r="A43559" s="1" t="s">
        <v>981</v>
      </c>
    </row>
    <row r="43560">
      <c r="A43560" s="1" t="s">
        <v>982</v>
      </c>
    </row>
    <row r="43561">
      <c r="A43561" s="1" t="s">
        <v>983</v>
      </c>
    </row>
    <row r="43562">
      <c r="A43562" s="1" t="s">
        <v>984</v>
      </c>
    </row>
    <row r="43563">
      <c r="A43563" s="1" t="s">
        <v>985</v>
      </c>
    </row>
    <row r="43564">
      <c r="A43564" s="1" t="s">
        <v>986</v>
      </c>
    </row>
    <row r="43565">
      <c r="A43565" s="1" t="s">
        <v>987</v>
      </c>
    </row>
    <row r="43566">
      <c r="A43566" s="1" t="s">
        <v>988</v>
      </c>
    </row>
    <row r="43567">
      <c r="A43567" s="1" t="s">
        <v>989</v>
      </c>
    </row>
    <row r="43568">
      <c r="A43568" s="1" t="s">
        <v>990</v>
      </c>
    </row>
    <row r="43569">
      <c r="A43569" s="1" t="s">
        <v>991</v>
      </c>
    </row>
    <row r="43570">
      <c r="A43570" s="1" t="s">
        <v>994</v>
      </c>
    </row>
    <row r="43571">
      <c r="A43571" s="1" t="s">
        <v>15019</v>
      </c>
    </row>
    <row r="43573">
      <c r="A43573" s="1" t="s">
        <v>15020</v>
      </c>
    </row>
    <row r="43574">
      <c r="A43574" s="1" t="s">
        <v>15021</v>
      </c>
    </row>
    <row r="43576">
      <c r="A43576" s="1" t="s">
        <v>15022</v>
      </c>
    </row>
    <row r="43578">
      <c r="A43578" s="1" t="s">
        <v>15023</v>
      </c>
    </row>
    <row r="43579">
      <c r="A43579" s="1" t="s">
        <v>15024</v>
      </c>
    </row>
    <row r="43581">
      <c r="A43581" s="1" t="s">
        <v>15025</v>
      </c>
    </row>
    <row r="43582">
      <c r="A43582" s="1" t="s">
        <v>15026</v>
      </c>
    </row>
    <row r="43583">
      <c r="A43583" s="1" t="s">
        <v>15027</v>
      </c>
    </row>
    <row r="43585">
      <c r="A43585" s="1" t="s">
        <v>15028</v>
      </c>
    </row>
    <row r="43586">
      <c r="A43586" s="1" t="s">
        <v>15029</v>
      </c>
    </row>
    <row r="43588">
      <c r="A43588" s="1" t="s">
        <v>15030</v>
      </c>
    </row>
    <row r="43590">
      <c r="A43590" s="1" t="s">
        <v>15031</v>
      </c>
    </row>
    <row r="43591">
      <c r="A43591" s="1" t="s">
        <v>15032</v>
      </c>
    </row>
    <row r="43592">
      <c r="A43592" s="1" t="s">
        <v>15033</v>
      </c>
    </row>
    <row r="43594">
      <c r="A43594" s="1" t="s">
        <v>15034</v>
      </c>
    </row>
    <row r="43596">
      <c r="A43596" s="1" t="s">
        <v>15035</v>
      </c>
    </row>
    <row r="43598">
      <c r="A43598" s="1" t="s">
        <v>15036</v>
      </c>
    </row>
    <row r="43600">
      <c r="A43600" s="1" t="s">
        <v>15037</v>
      </c>
    </row>
    <row r="43601">
      <c r="A43601" s="1" t="s">
        <v>15020</v>
      </c>
    </row>
    <row r="43602">
      <c r="A43602" s="1" t="s">
        <v>15021</v>
      </c>
    </row>
    <row r="43603">
      <c r="A43603" s="1" t="s">
        <v>15022</v>
      </c>
    </row>
    <row r="43604">
      <c r="A43604" s="1" t="s">
        <v>15023</v>
      </c>
    </row>
    <row r="43605">
      <c r="A43605" s="1" t="s">
        <v>15024</v>
      </c>
    </row>
    <row r="43606">
      <c r="A43606" s="1" t="s">
        <v>15025</v>
      </c>
    </row>
    <row r="43607">
      <c r="A43607" s="1" t="s">
        <v>15026</v>
      </c>
    </row>
    <row r="43608">
      <c r="A43608" s="1" t="s">
        <v>15027</v>
      </c>
    </row>
    <row r="43609">
      <c r="A43609" s="1" t="s">
        <v>15028</v>
      </c>
    </row>
    <row r="43610">
      <c r="A43610" s="1" t="s">
        <v>15029</v>
      </c>
    </row>
    <row r="43611">
      <c r="A43611" s="1" t="s">
        <v>15030</v>
      </c>
    </row>
    <row r="43612">
      <c r="A43612" s="1" t="s">
        <v>15031</v>
      </c>
    </row>
    <row r="43613">
      <c r="A43613" s="1" t="s">
        <v>15032</v>
      </c>
    </row>
    <row r="43614">
      <c r="A43614" s="1" t="s">
        <v>15033</v>
      </c>
    </row>
    <row r="43615">
      <c r="A43615" s="1" t="s">
        <v>15034</v>
      </c>
    </row>
    <row r="43616">
      <c r="A43616" s="1" t="s">
        <v>15035</v>
      </c>
    </row>
    <row r="43617">
      <c r="A43617" s="1" t="s">
        <v>15038</v>
      </c>
    </row>
    <row r="43618">
      <c r="A43618" s="1" t="s">
        <v>15039</v>
      </c>
    </row>
    <row r="43619">
      <c r="A43619" s="1" t="s">
        <v>921</v>
      </c>
    </row>
    <row r="43621">
      <c r="A43621" s="1" t="s">
        <v>922</v>
      </c>
    </row>
    <row r="43622">
      <c r="A43622" s="1" t="s">
        <v>923</v>
      </c>
    </row>
    <row r="43623">
      <c r="A43623" s="1" t="s">
        <v>924</v>
      </c>
    </row>
    <row r="43624">
      <c r="A43624" s="1" t="s">
        <v>925</v>
      </c>
    </row>
    <row r="43625">
      <c r="A43625" s="1" t="s">
        <v>926</v>
      </c>
    </row>
    <row r="43627">
      <c r="A43627" s="1" t="s">
        <v>927</v>
      </c>
    </row>
    <row r="43628">
      <c r="A43628" s="1" t="s">
        <v>928</v>
      </c>
    </row>
    <row r="43629">
      <c r="A43629" s="1" t="s">
        <v>929</v>
      </c>
    </row>
    <row r="43630">
      <c r="A43630" s="1" t="s">
        <v>930</v>
      </c>
    </row>
    <row r="43631">
      <c r="A43631" s="1" t="s">
        <v>931</v>
      </c>
    </row>
    <row r="43632">
      <c r="A43632" s="1" t="s">
        <v>932</v>
      </c>
    </row>
    <row r="43634">
      <c r="A43634" s="1" t="s">
        <v>933</v>
      </c>
    </row>
    <row r="43635">
      <c r="A43635" s="1" t="s">
        <v>934</v>
      </c>
    </row>
    <row r="43636">
      <c r="A43636" s="1" t="s">
        <v>935</v>
      </c>
    </row>
    <row r="43637">
      <c r="A43637" s="1" t="s">
        <v>936</v>
      </c>
    </row>
    <row r="43638">
      <c r="A43638" s="1" t="s">
        <v>937</v>
      </c>
    </row>
    <row r="43640">
      <c r="A43640" s="1" t="s">
        <v>938</v>
      </c>
    </row>
    <row r="43641">
      <c r="A43641" s="1" t="s">
        <v>939</v>
      </c>
    </row>
    <row r="43642">
      <c r="A43642" s="1" t="s">
        <v>940</v>
      </c>
    </row>
    <row r="43644">
      <c r="A43644" s="1" t="s">
        <v>233</v>
      </c>
    </row>
    <row r="43645">
      <c r="A43645" s="1" t="s">
        <v>941</v>
      </c>
    </row>
    <row r="43646">
      <c r="A43646" s="1" t="s">
        <v>921</v>
      </c>
    </row>
    <row r="43647">
      <c r="A43647" s="1" t="s">
        <v>922</v>
      </c>
    </row>
    <row r="43648">
      <c r="A43648" s="1" t="s">
        <v>923</v>
      </c>
    </row>
    <row r="43649">
      <c r="A43649" s="1" t="s">
        <v>924</v>
      </c>
    </row>
    <row r="43650">
      <c r="A43650" s="1" t="s">
        <v>925</v>
      </c>
    </row>
    <row r="43651">
      <c r="A43651" s="1" t="s">
        <v>926</v>
      </c>
    </row>
    <row r="43652">
      <c r="A43652" s="1" t="s">
        <v>927</v>
      </c>
    </row>
    <row r="43653">
      <c r="A43653" s="1" t="s">
        <v>928</v>
      </c>
    </row>
    <row r="43654">
      <c r="A43654" s="1" t="s">
        <v>929</v>
      </c>
    </row>
    <row r="43655">
      <c r="A43655" s="1" t="s">
        <v>930</v>
      </c>
    </row>
    <row r="43656">
      <c r="A43656" s="1" t="s">
        <v>931</v>
      </c>
    </row>
    <row r="43657">
      <c r="A43657" s="1" t="s">
        <v>932</v>
      </c>
    </row>
    <row r="43658">
      <c r="A43658" s="1" t="s">
        <v>933</v>
      </c>
    </row>
    <row r="43659">
      <c r="A43659" s="1" t="s">
        <v>934</v>
      </c>
    </row>
    <row r="43660">
      <c r="A43660" s="1" t="s">
        <v>935</v>
      </c>
    </row>
    <row r="43661">
      <c r="A43661" s="1" t="s">
        <v>936</v>
      </c>
    </row>
    <row r="43662">
      <c r="A43662" s="1" t="s">
        <v>937</v>
      </c>
    </row>
    <row r="43663">
      <c r="A43663" s="1" t="s">
        <v>938</v>
      </c>
    </row>
    <row r="43664">
      <c r="A43664" s="1" t="s">
        <v>939</v>
      </c>
    </row>
    <row r="43665">
      <c r="A43665" s="1" t="s">
        <v>942</v>
      </c>
    </row>
    <row r="43666">
      <c r="A43666" s="1" t="s">
        <v>15040</v>
      </c>
    </row>
    <row r="43667">
      <c r="A43667" s="1" t="s">
        <v>921</v>
      </c>
    </row>
    <row r="43669">
      <c r="A43669" s="1" t="s">
        <v>15041</v>
      </c>
    </row>
    <row r="43670">
      <c r="A43670" s="1" t="s">
        <v>15042</v>
      </c>
    </row>
    <row r="43671">
      <c r="A43671" s="1" t="s">
        <v>15043</v>
      </c>
    </row>
    <row r="43672">
      <c r="A43672" s="1" t="s">
        <v>15044</v>
      </c>
    </row>
    <row r="43673">
      <c r="A43673" s="1" t="s">
        <v>15045</v>
      </c>
    </row>
    <row r="43675">
      <c r="A43675" s="1" t="s">
        <v>15046</v>
      </c>
    </row>
    <row r="43676">
      <c r="A43676" s="1" t="s">
        <v>15047</v>
      </c>
    </row>
    <row r="43677">
      <c r="A43677" s="1" t="s">
        <v>15048</v>
      </c>
    </row>
    <row r="43678">
      <c r="A43678" s="1" t="s">
        <v>15049</v>
      </c>
    </row>
    <row r="43679">
      <c r="A43679" s="1" t="s">
        <v>15050</v>
      </c>
    </row>
    <row r="43680">
      <c r="A43680" s="1" t="s">
        <v>15051</v>
      </c>
    </row>
    <row r="43682">
      <c r="A43682" s="1" t="s">
        <v>15052</v>
      </c>
    </row>
    <row r="43683">
      <c r="A43683" s="1" t="s">
        <v>15053</v>
      </c>
    </row>
    <row r="43684">
      <c r="A43684" s="1" t="s">
        <v>15054</v>
      </c>
    </row>
    <row r="43685">
      <c r="A43685" s="1" t="s">
        <v>15055</v>
      </c>
    </row>
    <row r="43686">
      <c r="A43686" s="1" t="s">
        <v>15056</v>
      </c>
    </row>
    <row r="43688">
      <c r="A43688" s="1" t="s">
        <v>15057</v>
      </c>
    </row>
    <row r="43689">
      <c r="A43689" s="1" t="s">
        <v>15058</v>
      </c>
    </row>
    <row r="43690">
      <c r="A43690" s="1" t="s">
        <v>15059</v>
      </c>
    </row>
    <row r="43692">
      <c r="A43692" s="1" t="s">
        <v>7746</v>
      </c>
    </row>
    <row r="43694">
      <c r="A43694" s="1" t="s">
        <v>13515</v>
      </c>
    </row>
    <row r="43696">
      <c r="A43696" s="1" t="s">
        <v>11632</v>
      </c>
    </row>
    <row r="43698">
      <c r="A43698" s="1" t="s">
        <v>367</v>
      </c>
    </row>
    <row r="43699">
      <c r="A43699" s="1" t="s">
        <v>15060</v>
      </c>
    </row>
    <row r="43700">
      <c r="A43700" s="1" t="s">
        <v>921</v>
      </c>
    </row>
    <row r="43701">
      <c r="A43701" s="1" t="s">
        <v>15041</v>
      </c>
    </row>
    <row r="43702">
      <c r="A43702" s="1" t="s">
        <v>15042</v>
      </c>
    </row>
    <row r="43703">
      <c r="A43703" s="1" t="s">
        <v>15043</v>
      </c>
    </row>
    <row r="43704">
      <c r="A43704" s="1" t="s">
        <v>15044</v>
      </c>
    </row>
    <row r="43705">
      <c r="A43705" s="1" t="s">
        <v>15045</v>
      </c>
    </row>
    <row r="43706">
      <c r="A43706" s="1" t="s">
        <v>15046</v>
      </c>
    </row>
    <row r="43707">
      <c r="A43707" s="1" t="s">
        <v>15047</v>
      </c>
    </row>
    <row r="43708">
      <c r="A43708" s="1" t="s">
        <v>15048</v>
      </c>
    </row>
    <row r="43709">
      <c r="A43709" s="1" t="s">
        <v>15049</v>
      </c>
    </row>
    <row r="43710">
      <c r="A43710" s="1" t="s">
        <v>15050</v>
      </c>
    </row>
    <row r="43711">
      <c r="A43711" s="1" t="s">
        <v>15051</v>
      </c>
    </row>
    <row r="43712">
      <c r="A43712" s="1" t="s">
        <v>15052</v>
      </c>
    </row>
    <row r="43713">
      <c r="A43713" s="1" t="s">
        <v>15053</v>
      </c>
    </row>
    <row r="43714">
      <c r="A43714" s="1" t="s">
        <v>15054</v>
      </c>
    </row>
    <row r="43715">
      <c r="A43715" s="1" t="s">
        <v>15055</v>
      </c>
    </row>
    <row r="43716">
      <c r="A43716" s="1" t="s">
        <v>15056</v>
      </c>
    </row>
    <row r="43717">
      <c r="A43717" s="1" t="s">
        <v>15057</v>
      </c>
    </row>
    <row r="43718">
      <c r="A43718" s="1" t="s">
        <v>15058</v>
      </c>
    </row>
    <row r="43719">
      <c r="A43719" s="1" t="s">
        <v>15059</v>
      </c>
    </row>
    <row r="43720">
      <c r="A43720" s="1" t="s">
        <v>15061</v>
      </c>
    </row>
    <row r="43721">
      <c r="A43721" s="1" t="s">
        <v>15062</v>
      </c>
    </row>
    <row r="43722">
      <c r="A43722" s="1" t="s">
        <v>888</v>
      </c>
    </row>
    <row r="43723">
      <c r="A43723" s="1" t="s">
        <v>889</v>
      </c>
    </row>
    <row r="43725">
      <c r="A43725" s="1" t="s">
        <v>890</v>
      </c>
    </row>
    <row r="43726">
      <c r="A43726" s="1" t="s">
        <v>881</v>
      </c>
    </row>
    <row r="43727">
      <c r="A43727" s="1" t="s">
        <v>882</v>
      </c>
    </row>
    <row r="43728">
      <c r="A43728" s="1" t="s">
        <v>883</v>
      </c>
    </row>
    <row r="43730">
      <c r="A43730" s="1" t="s">
        <v>891</v>
      </c>
    </row>
    <row r="43731">
      <c r="A43731" s="1" t="s">
        <v>892</v>
      </c>
    </row>
    <row r="43733">
      <c r="A43733" s="1" t="s">
        <v>893</v>
      </c>
    </row>
    <row r="43735">
      <c r="A43735" s="1" t="s">
        <v>894</v>
      </c>
    </row>
    <row r="43736">
      <c r="A43736" s="1" t="s">
        <v>895</v>
      </c>
    </row>
    <row r="43738">
      <c r="A43738" s="1" t="s">
        <v>896</v>
      </c>
    </row>
    <row r="43740">
      <c r="A43740" s="1" t="s">
        <v>897</v>
      </c>
    </row>
    <row r="43741">
      <c r="A43741" s="1" t="s">
        <v>898</v>
      </c>
    </row>
    <row r="43742">
      <c r="A43742" s="1" t="s">
        <v>899</v>
      </c>
    </row>
    <row r="43743">
      <c r="A43743" s="1" t="s">
        <v>900</v>
      </c>
    </row>
    <row r="43744">
      <c r="A43744" s="1" t="s">
        <v>901</v>
      </c>
    </row>
    <row r="43745">
      <c r="A43745" s="1" t="s">
        <v>889</v>
      </c>
    </row>
    <row r="43746">
      <c r="A43746" s="1" t="s">
        <v>890</v>
      </c>
    </row>
    <row r="43747">
      <c r="A43747" s="1" t="s">
        <v>881</v>
      </c>
    </row>
    <row r="43748">
      <c r="A43748" s="1" t="s">
        <v>882</v>
      </c>
    </row>
    <row r="43749">
      <c r="A43749" s="1" t="s">
        <v>883</v>
      </c>
    </row>
    <row r="43750">
      <c r="A43750" s="1" t="s">
        <v>891</v>
      </c>
    </row>
    <row r="43751">
      <c r="A43751" s="1" t="s">
        <v>892</v>
      </c>
    </row>
    <row r="43752">
      <c r="A43752" s="1" t="s">
        <v>893</v>
      </c>
    </row>
    <row r="43753">
      <c r="A43753" s="1" t="s">
        <v>894</v>
      </c>
    </row>
    <row r="43754">
      <c r="A43754" s="1" t="s">
        <v>895</v>
      </c>
    </row>
    <row r="43755">
      <c r="A43755" s="1" t="s">
        <v>896</v>
      </c>
    </row>
    <row r="43756">
      <c r="A43756" s="1" t="s">
        <v>897</v>
      </c>
    </row>
    <row r="43757">
      <c r="A43757" s="1" t="s">
        <v>898</v>
      </c>
    </row>
    <row r="43758">
      <c r="A43758" s="1" t="s">
        <v>899</v>
      </c>
    </row>
    <row r="43759">
      <c r="A43759" s="1" t="s">
        <v>902</v>
      </c>
    </row>
    <row r="43760">
      <c r="A43760" s="1" t="s">
        <v>15063</v>
      </c>
    </row>
    <row r="43761">
      <c r="A43761" s="1" t="s">
        <v>860</v>
      </c>
    </row>
    <row r="43762">
      <c r="A43762" s="1" t="s">
        <v>861</v>
      </c>
    </row>
    <row r="43763">
      <c r="A43763" s="1" t="s">
        <v>862</v>
      </c>
    </row>
    <row r="43764">
      <c r="A43764" s="1" t="s">
        <v>863</v>
      </c>
    </row>
    <row r="43765">
      <c r="A43765" s="1" t="s">
        <v>864</v>
      </c>
    </row>
    <row r="43767">
      <c r="A43767" s="1" t="s">
        <v>865</v>
      </c>
    </row>
    <row r="43768">
      <c r="A43768" s="1" t="s">
        <v>866</v>
      </c>
    </row>
    <row r="43769">
      <c r="A43769" s="1" t="s">
        <v>867</v>
      </c>
    </row>
    <row r="43770">
      <c r="A43770" s="1" t="s">
        <v>826</v>
      </c>
    </row>
    <row r="43771">
      <c r="A43771" s="1" t="s">
        <v>868</v>
      </c>
    </row>
    <row r="43772">
      <c r="A43772" s="1" t="s">
        <v>869</v>
      </c>
    </row>
    <row r="43773">
      <c r="A43773" s="1" t="s">
        <v>829</v>
      </c>
    </row>
    <row r="43775">
      <c r="A43775" s="1" t="s">
        <v>870</v>
      </c>
    </row>
    <row r="43776">
      <c r="A43776" s="1" t="s">
        <v>871</v>
      </c>
    </row>
    <row r="43777">
      <c r="A43777" s="1" t="s">
        <v>872</v>
      </c>
    </row>
    <row r="43778">
      <c r="A43778" s="1" t="s">
        <v>873</v>
      </c>
    </row>
    <row r="43780">
      <c r="A43780" s="1" t="s">
        <v>874</v>
      </c>
    </row>
    <row r="43782">
      <c r="A43782" s="1" t="s">
        <v>875</v>
      </c>
    </row>
    <row r="43783">
      <c r="A43783" s="1" t="s">
        <v>876</v>
      </c>
    </row>
    <row r="43784">
      <c r="A43784" s="1" t="s">
        <v>877</v>
      </c>
    </row>
    <row r="43785">
      <c r="A43785" s="1" t="s">
        <v>878</v>
      </c>
    </row>
    <row r="43787">
      <c r="A43787" s="1" t="s">
        <v>879</v>
      </c>
    </row>
    <row r="43789">
      <c r="A43789" s="1" t="s">
        <v>880</v>
      </c>
    </row>
    <row r="43790">
      <c r="A43790" s="1" t="s">
        <v>881</v>
      </c>
    </row>
    <row r="43792">
      <c r="A43792" s="1" t="s">
        <v>882</v>
      </c>
    </row>
    <row r="43793">
      <c r="A43793" s="1" t="s">
        <v>883</v>
      </c>
    </row>
    <row r="43795">
      <c r="A43795" s="1" t="s">
        <v>884</v>
      </c>
    </row>
    <row r="43796">
      <c r="A43796" s="1" t="s">
        <v>885</v>
      </c>
    </row>
    <row r="43797">
      <c r="A43797" s="1" t="s">
        <v>860</v>
      </c>
    </row>
    <row r="43798">
      <c r="A43798" s="1" t="s">
        <v>861</v>
      </c>
    </row>
    <row r="43799">
      <c r="A43799" s="1" t="s">
        <v>862</v>
      </c>
    </row>
    <row r="43800">
      <c r="A43800" s="1" t="s">
        <v>863</v>
      </c>
    </row>
    <row r="43801">
      <c r="A43801" s="1" t="s">
        <v>864</v>
      </c>
    </row>
    <row r="43802">
      <c r="A43802" s="1" t="s">
        <v>865</v>
      </c>
    </row>
    <row r="43803">
      <c r="A43803" s="1" t="s">
        <v>866</v>
      </c>
    </row>
    <row r="43804">
      <c r="A43804" s="1" t="s">
        <v>867</v>
      </c>
    </row>
    <row r="43805">
      <c r="A43805" s="1" t="s">
        <v>826</v>
      </c>
    </row>
    <row r="43806">
      <c r="A43806" s="1" t="s">
        <v>868</v>
      </c>
    </row>
    <row r="43807">
      <c r="A43807" s="1" t="s">
        <v>869</v>
      </c>
    </row>
    <row r="43808">
      <c r="A43808" s="1" t="s">
        <v>829</v>
      </c>
    </row>
    <row r="43809">
      <c r="A43809" s="1" t="s">
        <v>870</v>
      </c>
    </row>
    <row r="43810">
      <c r="A43810" s="1" t="s">
        <v>871</v>
      </c>
    </row>
    <row r="43811">
      <c r="A43811" s="1" t="s">
        <v>872</v>
      </c>
    </row>
    <row r="43812">
      <c r="A43812" s="1" t="s">
        <v>873</v>
      </c>
    </row>
    <row r="43813">
      <c r="A43813" s="1" t="s">
        <v>874</v>
      </c>
    </row>
    <row r="43814">
      <c r="A43814" s="1" t="s">
        <v>875</v>
      </c>
    </row>
    <row r="43815">
      <c r="A43815" s="1" t="s">
        <v>876</v>
      </c>
    </row>
    <row r="43816">
      <c r="A43816" s="1" t="s">
        <v>877</v>
      </c>
    </row>
    <row r="43817">
      <c r="A43817" s="1" t="s">
        <v>878</v>
      </c>
    </row>
    <row r="43818">
      <c r="A43818" s="1" t="s">
        <v>880</v>
      </c>
    </row>
    <row r="43819">
      <c r="A43819" s="1" t="s">
        <v>881</v>
      </c>
    </row>
    <row r="43820">
      <c r="A43820" s="1" t="s">
        <v>882</v>
      </c>
    </row>
    <row r="43821">
      <c r="A43821" s="1" t="s">
        <v>886</v>
      </c>
    </row>
    <row r="43822">
      <c r="A43822" s="1" t="s">
        <v>15064</v>
      </c>
    </row>
    <row r="43823">
      <c r="A43823" s="1" t="s">
        <v>791</v>
      </c>
    </row>
    <row r="43824">
      <c r="A43824" s="1" t="s">
        <v>813</v>
      </c>
    </row>
    <row r="43825">
      <c r="A43825" s="1" t="s">
        <v>814</v>
      </c>
    </row>
    <row r="43826">
      <c r="A43826" s="1" t="s">
        <v>815</v>
      </c>
    </row>
    <row r="43827">
      <c r="A43827" s="1" t="s">
        <v>816</v>
      </c>
    </row>
    <row r="43828">
      <c r="A43828" s="1" t="s">
        <v>806</v>
      </c>
    </row>
    <row r="43830">
      <c r="A43830" s="1" t="s">
        <v>817</v>
      </c>
    </row>
    <row r="43831">
      <c r="A43831" s="1" t="s">
        <v>818</v>
      </c>
    </row>
    <row r="43833">
      <c r="A43833" s="1" t="s">
        <v>819</v>
      </c>
    </row>
    <row r="43834">
      <c r="A43834" s="1" t="s">
        <v>820</v>
      </c>
    </row>
    <row r="43835">
      <c r="A43835" s="1" t="s">
        <v>821</v>
      </c>
    </row>
    <row r="43836">
      <c r="A43836" s="1" t="s">
        <v>822</v>
      </c>
    </row>
    <row r="43837">
      <c r="A43837" s="1" t="s">
        <v>823</v>
      </c>
    </row>
    <row r="43838">
      <c r="A43838" s="1" t="s">
        <v>824</v>
      </c>
    </row>
    <row r="43839">
      <c r="A43839" s="1" t="s">
        <v>825</v>
      </c>
    </row>
    <row r="43840">
      <c r="A43840" s="1" t="s">
        <v>826</v>
      </c>
    </row>
    <row r="43841">
      <c r="A43841" s="1" t="s">
        <v>827</v>
      </c>
    </row>
    <row r="43842">
      <c r="A43842" s="1" t="s">
        <v>828</v>
      </c>
    </row>
    <row r="43843">
      <c r="A43843" s="1" t="s">
        <v>829</v>
      </c>
    </row>
    <row r="43845">
      <c r="A43845" s="1" t="s">
        <v>830</v>
      </c>
    </row>
    <row r="43846">
      <c r="A43846" s="1" t="s">
        <v>831</v>
      </c>
    </row>
    <row r="43847">
      <c r="A43847" s="1" t="s">
        <v>832</v>
      </c>
    </row>
    <row r="43848">
      <c r="A43848" s="1" t="s">
        <v>833</v>
      </c>
    </row>
    <row r="43850">
      <c r="A43850" s="1" t="s">
        <v>834</v>
      </c>
    </row>
    <row r="43852">
      <c r="A43852" s="1" t="s">
        <v>835</v>
      </c>
    </row>
    <row r="43853">
      <c r="A43853" s="1" t="s">
        <v>791</v>
      </c>
    </row>
    <row r="43854">
      <c r="A43854" s="1" t="s">
        <v>813</v>
      </c>
    </row>
    <row r="43855">
      <c r="A43855" s="1" t="s">
        <v>814</v>
      </c>
    </row>
    <row r="43856">
      <c r="A43856" s="1" t="s">
        <v>815</v>
      </c>
    </row>
    <row r="43857">
      <c r="A43857" s="1" t="s">
        <v>816</v>
      </c>
    </row>
    <row r="43858">
      <c r="A43858" s="1" t="s">
        <v>806</v>
      </c>
    </row>
    <row r="43859">
      <c r="A43859" s="1" t="s">
        <v>817</v>
      </c>
    </row>
    <row r="43860">
      <c r="A43860" s="1" t="s">
        <v>818</v>
      </c>
    </row>
    <row r="43861">
      <c r="A43861" s="1" t="s">
        <v>819</v>
      </c>
    </row>
    <row r="43862">
      <c r="A43862" s="1" t="s">
        <v>820</v>
      </c>
    </row>
    <row r="43863">
      <c r="A43863" s="1" t="s">
        <v>821</v>
      </c>
    </row>
    <row r="43864">
      <c r="A43864" s="1" t="s">
        <v>822</v>
      </c>
    </row>
    <row r="43865">
      <c r="A43865" s="1" t="s">
        <v>823</v>
      </c>
    </row>
    <row r="43866">
      <c r="A43866" s="1" t="s">
        <v>824</v>
      </c>
    </row>
    <row r="43867">
      <c r="A43867" s="1" t="s">
        <v>825</v>
      </c>
    </row>
    <row r="43868">
      <c r="A43868" s="1" t="s">
        <v>826</v>
      </c>
    </row>
    <row r="43869">
      <c r="A43869" s="1" t="s">
        <v>827</v>
      </c>
    </row>
    <row r="43870">
      <c r="A43870" s="1" t="s">
        <v>828</v>
      </c>
    </row>
    <row r="43871">
      <c r="A43871" s="1" t="s">
        <v>829</v>
      </c>
    </row>
    <row r="43872">
      <c r="A43872" s="1" t="s">
        <v>830</v>
      </c>
    </row>
    <row r="43873">
      <c r="A43873" s="1" t="s">
        <v>831</v>
      </c>
    </row>
    <row r="43874">
      <c r="A43874" s="1" t="s">
        <v>832</v>
      </c>
    </row>
    <row r="43875">
      <c r="A43875" s="1" t="s">
        <v>833</v>
      </c>
    </row>
    <row r="43876">
      <c r="A43876" s="1" t="s">
        <v>836</v>
      </c>
    </row>
    <row r="43877">
      <c r="A43877" s="1" t="s">
        <v>15065</v>
      </c>
    </row>
    <row r="43879">
      <c r="A43879" s="1" t="s">
        <v>797</v>
      </c>
    </row>
    <row r="43880">
      <c r="A43880" s="1" t="s">
        <v>798</v>
      </c>
    </row>
    <row r="43882">
      <c r="A43882" s="1" t="s">
        <v>784</v>
      </c>
    </row>
    <row r="43883">
      <c r="A43883" s="1" t="s">
        <v>785</v>
      </c>
    </row>
    <row r="43884">
      <c r="A43884" s="1" t="s">
        <v>786</v>
      </c>
    </row>
    <row r="43886">
      <c r="A43886" s="1" t="s">
        <v>787</v>
      </c>
    </row>
    <row r="43887">
      <c r="A43887" s="1" t="s">
        <v>788</v>
      </c>
    </row>
    <row r="43889">
      <c r="A43889" s="1" t="s">
        <v>799</v>
      </c>
    </row>
    <row r="43891">
      <c r="A43891" s="1" t="s">
        <v>800</v>
      </c>
    </row>
    <row r="43892">
      <c r="A43892" s="1" t="s">
        <v>801</v>
      </c>
    </row>
    <row r="43893">
      <c r="A43893" s="1" t="s">
        <v>802</v>
      </c>
    </row>
    <row r="43894">
      <c r="A43894" s="1" t="s">
        <v>803</v>
      </c>
    </row>
    <row r="43895">
      <c r="A43895" s="1" t="s">
        <v>804</v>
      </c>
    </row>
    <row r="43896">
      <c r="A43896" s="1" t="s">
        <v>805</v>
      </c>
    </row>
    <row r="43898">
      <c r="A43898" s="1" t="s">
        <v>806</v>
      </c>
    </row>
    <row r="43900">
      <c r="A43900" s="1" t="s">
        <v>807</v>
      </c>
    </row>
    <row r="43901">
      <c r="A43901" s="1" t="s">
        <v>808</v>
      </c>
    </row>
    <row r="43903">
      <c r="A43903" s="1" t="s">
        <v>809</v>
      </c>
    </row>
    <row r="43905">
      <c r="A43905" s="1" t="s">
        <v>810</v>
      </c>
    </row>
    <row r="43906">
      <c r="A43906" s="1" t="s">
        <v>797</v>
      </c>
    </row>
    <row r="43907">
      <c r="A43907" s="1" t="s">
        <v>798</v>
      </c>
    </row>
    <row r="43908">
      <c r="A43908" s="1" t="s">
        <v>784</v>
      </c>
    </row>
    <row r="43909">
      <c r="A43909" s="1" t="s">
        <v>785</v>
      </c>
    </row>
    <row r="43910">
      <c r="A43910" s="1" t="s">
        <v>786</v>
      </c>
    </row>
    <row r="43911">
      <c r="A43911" s="1" t="s">
        <v>787</v>
      </c>
    </row>
    <row r="43912">
      <c r="A43912" s="1" t="s">
        <v>788</v>
      </c>
    </row>
    <row r="43913">
      <c r="A43913" s="1" t="s">
        <v>799</v>
      </c>
    </row>
    <row r="43914">
      <c r="A43914" s="1" t="s">
        <v>800</v>
      </c>
    </row>
    <row r="43915">
      <c r="A43915" s="1" t="s">
        <v>801</v>
      </c>
    </row>
    <row r="43916">
      <c r="A43916" s="1" t="s">
        <v>802</v>
      </c>
    </row>
    <row r="43917">
      <c r="A43917" s="1" t="s">
        <v>803</v>
      </c>
    </row>
    <row r="43918">
      <c r="A43918" s="1" t="s">
        <v>804</v>
      </c>
    </row>
    <row r="43919">
      <c r="A43919" s="1" t="s">
        <v>805</v>
      </c>
    </row>
    <row r="43920">
      <c r="A43920" s="1" t="s">
        <v>806</v>
      </c>
    </row>
    <row r="43921">
      <c r="A43921" s="1" t="s">
        <v>807</v>
      </c>
    </row>
    <row r="43922">
      <c r="A43922" s="1" t="s">
        <v>808</v>
      </c>
    </row>
    <row r="43923">
      <c r="A43923" s="1" t="s">
        <v>811</v>
      </c>
    </row>
    <row r="43924">
      <c r="A43924" s="1" t="s">
        <v>15066</v>
      </c>
    </row>
    <row r="43926">
      <c r="A43926" s="1" t="s">
        <v>780</v>
      </c>
    </row>
    <row r="43928">
      <c r="A43928" s="1" t="s">
        <v>781</v>
      </c>
    </row>
    <row r="43929">
      <c r="A43929" s="1" t="s">
        <v>782</v>
      </c>
    </row>
    <row r="43930">
      <c r="A43930" s="1" t="s">
        <v>783</v>
      </c>
    </row>
    <row r="43932">
      <c r="A43932" s="1" t="s">
        <v>784</v>
      </c>
    </row>
    <row r="43933">
      <c r="A43933" s="1" t="s">
        <v>785</v>
      </c>
    </row>
    <row r="43934">
      <c r="A43934" s="1" t="s">
        <v>786</v>
      </c>
    </row>
    <row r="43936">
      <c r="A43936" s="1" t="s">
        <v>787</v>
      </c>
    </row>
    <row r="43937">
      <c r="A43937" s="1" t="s">
        <v>788</v>
      </c>
    </row>
    <row r="43939">
      <c r="A43939" s="1" t="s">
        <v>789</v>
      </c>
    </row>
    <row r="43941">
      <c r="A43941" s="1" t="s">
        <v>790</v>
      </c>
    </row>
    <row r="43942">
      <c r="A43942" s="1" t="s">
        <v>791</v>
      </c>
    </row>
    <row r="43944">
      <c r="A43944" s="1" t="s">
        <v>792</v>
      </c>
    </row>
    <row r="43946">
      <c r="A43946" s="1" t="s">
        <v>793</v>
      </c>
    </row>
    <row r="43948">
      <c r="A43948" s="1" t="s">
        <v>794</v>
      </c>
    </row>
    <row r="43949">
      <c r="A43949" s="1" t="s">
        <v>780</v>
      </c>
    </row>
    <row r="43950">
      <c r="A43950" s="1" t="s">
        <v>781</v>
      </c>
    </row>
    <row r="43951">
      <c r="A43951" s="1" t="s">
        <v>782</v>
      </c>
    </row>
    <row r="43952">
      <c r="A43952" s="1" t="s">
        <v>783</v>
      </c>
    </row>
    <row r="43953">
      <c r="A43953" s="1" t="s">
        <v>784</v>
      </c>
    </row>
    <row r="43954">
      <c r="A43954" s="1" t="s">
        <v>785</v>
      </c>
    </row>
    <row r="43955">
      <c r="A43955" s="1" t="s">
        <v>786</v>
      </c>
    </row>
    <row r="43956">
      <c r="A43956" s="1" t="s">
        <v>787</v>
      </c>
    </row>
    <row r="43957">
      <c r="A43957" s="1" t="s">
        <v>788</v>
      </c>
    </row>
    <row r="43958">
      <c r="A43958" s="1" t="s">
        <v>789</v>
      </c>
    </row>
    <row r="43959">
      <c r="A43959" s="1" t="s">
        <v>790</v>
      </c>
    </row>
    <row r="43960">
      <c r="A43960" s="1" t="s">
        <v>791</v>
      </c>
    </row>
    <row r="43961">
      <c r="A43961" s="1" t="s">
        <v>795</v>
      </c>
    </row>
    <row r="43962">
      <c r="A43962" s="1" t="s">
        <v>15067</v>
      </c>
    </row>
    <row r="43964">
      <c r="A43964" s="1" t="s">
        <v>758</v>
      </c>
    </row>
    <row r="43966">
      <c r="A43966" s="1" t="s">
        <v>759</v>
      </c>
    </row>
    <row r="43967">
      <c r="A43967" s="1" t="s">
        <v>760</v>
      </c>
    </row>
    <row r="43969">
      <c r="A43969" s="1" t="s">
        <v>761</v>
      </c>
    </row>
    <row r="43971">
      <c r="A43971" s="1" t="s">
        <v>762</v>
      </c>
    </row>
    <row r="43972">
      <c r="A43972" s="1" t="s">
        <v>763</v>
      </c>
    </row>
    <row r="43973">
      <c r="A43973" s="1" t="s">
        <v>764</v>
      </c>
    </row>
    <row r="43975">
      <c r="A43975" s="1" t="s">
        <v>765</v>
      </c>
    </row>
    <row r="43977">
      <c r="A43977" s="1" t="s">
        <v>766</v>
      </c>
    </row>
    <row r="43978">
      <c r="A43978" s="1" t="s">
        <v>767</v>
      </c>
    </row>
    <row r="43980">
      <c r="A43980" s="1" t="s">
        <v>768</v>
      </c>
    </row>
    <row r="43981">
      <c r="A43981" s="1" t="s">
        <v>769</v>
      </c>
    </row>
    <row r="43983">
      <c r="A43983" s="1" t="s">
        <v>770</v>
      </c>
    </row>
    <row r="43984">
      <c r="A43984" s="1" t="s">
        <v>771</v>
      </c>
    </row>
    <row r="43986">
      <c r="A43986" s="1" t="s">
        <v>772</v>
      </c>
    </row>
    <row r="43988">
      <c r="A43988" s="1" t="s">
        <v>773</v>
      </c>
    </row>
    <row r="43989">
      <c r="A43989" s="1" t="s">
        <v>774</v>
      </c>
    </row>
    <row r="43990">
      <c r="A43990" s="1" t="s">
        <v>775</v>
      </c>
    </row>
    <row r="43992">
      <c r="A43992" s="1" t="s">
        <v>776</v>
      </c>
    </row>
    <row r="43994">
      <c r="A43994" s="1" t="s">
        <v>777</v>
      </c>
    </row>
    <row r="43995">
      <c r="A43995" s="1" t="s">
        <v>759</v>
      </c>
    </row>
    <row r="43996">
      <c r="A43996" s="1" t="s">
        <v>760</v>
      </c>
    </row>
    <row r="43997">
      <c r="A43997" s="1" t="s">
        <v>761</v>
      </c>
    </row>
    <row r="43998">
      <c r="A43998" s="1" t="s">
        <v>762</v>
      </c>
    </row>
    <row r="43999">
      <c r="A43999" s="1" t="s">
        <v>764</v>
      </c>
    </row>
    <row r="44000">
      <c r="A44000" s="1" t="s">
        <v>765</v>
      </c>
    </row>
    <row r="44001">
      <c r="A44001" s="1" t="s">
        <v>766</v>
      </c>
    </row>
    <row r="44002">
      <c r="A44002" s="1" t="s">
        <v>767</v>
      </c>
    </row>
    <row r="44003">
      <c r="A44003" s="1" t="s">
        <v>768</v>
      </c>
    </row>
    <row r="44004">
      <c r="A44004" s="1" t="s">
        <v>769</v>
      </c>
    </row>
    <row r="44005">
      <c r="A44005" s="1" t="s">
        <v>770</v>
      </c>
    </row>
    <row r="44006">
      <c r="A44006" s="1" t="s">
        <v>771</v>
      </c>
    </row>
    <row r="44007">
      <c r="A44007" s="1" t="s">
        <v>772</v>
      </c>
    </row>
    <row r="44008">
      <c r="A44008" s="1" t="s">
        <v>773</v>
      </c>
    </row>
    <row r="44009">
      <c r="A44009" s="1" t="s">
        <v>774</v>
      </c>
    </row>
    <row r="44010">
      <c r="A44010" s="1" t="s">
        <v>775</v>
      </c>
    </row>
    <row r="44011">
      <c r="A44011" s="1" t="s">
        <v>778</v>
      </c>
    </row>
    <row r="44012">
      <c r="A44012" s="1" t="s">
        <v>15068</v>
      </c>
    </row>
    <row r="44014">
      <c r="A44014" s="1" t="s">
        <v>15069</v>
      </c>
    </row>
    <row r="44016">
      <c r="A44016" s="1" t="s">
        <v>15070</v>
      </c>
    </row>
    <row r="44018">
      <c r="A44018" s="1" t="s">
        <v>15071</v>
      </c>
    </row>
    <row r="44019">
      <c r="A44019" s="1" t="s">
        <v>15072</v>
      </c>
    </row>
    <row r="44020">
      <c r="A44020" s="1" t="s">
        <v>15073</v>
      </c>
    </row>
    <row r="44021">
      <c r="A44021" s="1" t="s">
        <v>15074</v>
      </c>
    </row>
    <row r="44022">
      <c r="A44022" s="1" t="s">
        <v>15075</v>
      </c>
    </row>
    <row r="44023">
      <c r="A44023" s="1" t="s">
        <v>15076</v>
      </c>
    </row>
    <row r="44024">
      <c r="A44024" s="1" t="s">
        <v>15077</v>
      </c>
    </row>
    <row r="44026">
      <c r="A44026" s="1" t="s">
        <v>15078</v>
      </c>
    </row>
    <row r="44028">
      <c r="A44028" s="1" t="s">
        <v>15079</v>
      </c>
    </row>
    <row r="44029">
      <c r="A44029" s="1" t="s">
        <v>15080</v>
      </c>
    </row>
    <row r="44030">
      <c r="A44030" s="1" t="s">
        <v>15081</v>
      </c>
    </row>
    <row r="44031">
      <c r="A44031" s="1" t="s">
        <v>15082</v>
      </c>
    </row>
    <row r="44033">
      <c r="A44033" s="1" t="s">
        <v>15083</v>
      </c>
    </row>
    <row r="44034">
      <c r="A44034" s="1" t="s">
        <v>15084</v>
      </c>
    </row>
    <row r="44035">
      <c r="A44035" s="1" t="s">
        <v>15085</v>
      </c>
    </row>
    <row r="44036">
      <c r="A44036" s="1" t="s">
        <v>15086</v>
      </c>
    </row>
    <row r="44037">
      <c r="A44037" s="1" t="s">
        <v>15087</v>
      </c>
    </row>
    <row r="44038">
      <c r="A44038" s="1" t="s">
        <v>15088</v>
      </c>
    </row>
    <row r="44039">
      <c r="A44039" s="1" t="s">
        <v>15089</v>
      </c>
    </row>
    <row r="44040">
      <c r="A44040" s="1" t="s">
        <v>15090</v>
      </c>
    </row>
    <row r="44041">
      <c r="A44041" s="1" t="s">
        <v>15091</v>
      </c>
    </row>
    <row r="44042">
      <c r="A44042" s="1" t="s">
        <v>15092</v>
      </c>
    </row>
    <row r="44043">
      <c r="A44043" s="1" t="s">
        <v>15093</v>
      </c>
    </row>
    <row r="44044">
      <c r="A44044" s="1" t="s">
        <v>15094</v>
      </c>
    </row>
    <row r="44045">
      <c r="A44045" s="1" t="s">
        <v>15095</v>
      </c>
    </row>
    <row r="44047">
      <c r="A44047" s="1" t="s">
        <v>15096</v>
      </c>
    </row>
    <row r="44049">
      <c r="A44049" s="1" t="s">
        <v>15097</v>
      </c>
    </row>
    <row r="44051">
      <c r="A44051" s="1" t="s">
        <v>15098</v>
      </c>
    </row>
    <row r="44052">
      <c r="A44052" s="1" t="s">
        <v>15099</v>
      </c>
    </row>
    <row r="44053">
      <c r="A44053" s="1" t="s">
        <v>15070</v>
      </c>
    </row>
    <row r="44054">
      <c r="A44054" s="1" t="s">
        <v>15071</v>
      </c>
    </row>
    <row r="44055">
      <c r="A44055" s="1" t="s">
        <v>15072</v>
      </c>
    </row>
    <row r="44056">
      <c r="A44056" s="1" t="s">
        <v>15073</v>
      </c>
    </row>
    <row r="44057">
      <c r="A44057" s="1" t="s">
        <v>15074</v>
      </c>
    </row>
    <row r="44058">
      <c r="A44058" s="1" t="s">
        <v>15075</v>
      </c>
    </row>
    <row r="44059">
      <c r="A44059" s="1" t="s">
        <v>15076</v>
      </c>
    </row>
    <row r="44060">
      <c r="A44060" s="1" t="s">
        <v>15077</v>
      </c>
    </row>
    <row r="44061">
      <c r="A44061" s="1" t="s">
        <v>15078</v>
      </c>
    </row>
    <row r="44062">
      <c r="A44062" s="1" t="s">
        <v>15079</v>
      </c>
    </row>
    <row r="44063">
      <c r="A44063" s="1" t="s">
        <v>15080</v>
      </c>
    </row>
    <row r="44064">
      <c r="A44064" s="1" t="s">
        <v>15081</v>
      </c>
    </row>
    <row r="44065">
      <c r="A44065" s="1" t="s">
        <v>15082</v>
      </c>
    </row>
    <row r="44066">
      <c r="A44066" s="1" t="s">
        <v>15083</v>
      </c>
    </row>
    <row r="44067">
      <c r="A44067" s="1" t="s">
        <v>15084</v>
      </c>
    </row>
    <row r="44068">
      <c r="A44068" s="1" t="s">
        <v>15085</v>
      </c>
    </row>
    <row r="44069">
      <c r="A44069" s="1" t="s">
        <v>15086</v>
      </c>
    </row>
    <row r="44070">
      <c r="A44070" s="1" t="s">
        <v>15087</v>
      </c>
    </row>
    <row r="44071">
      <c r="A44071" s="1" t="s">
        <v>15088</v>
      </c>
    </row>
    <row r="44072">
      <c r="A44072" s="1" t="s">
        <v>15089</v>
      </c>
    </row>
    <row r="44073">
      <c r="A44073" s="1" t="s">
        <v>15090</v>
      </c>
    </row>
    <row r="44074">
      <c r="A44074" s="1" t="s">
        <v>15091</v>
      </c>
    </row>
    <row r="44075">
      <c r="A44075" s="1" t="s">
        <v>15092</v>
      </c>
    </row>
    <row r="44076">
      <c r="A44076" s="1" t="s">
        <v>15093</v>
      </c>
    </row>
    <row r="44077">
      <c r="A44077" s="1" t="s">
        <v>15094</v>
      </c>
    </row>
    <row r="44078">
      <c r="A44078" s="1" t="s">
        <v>15095</v>
      </c>
    </row>
    <row r="44079">
      <c r="A44079" s="1" t="s">
        <v>15096</v>
      </c>
    </row>
    <row r="44080">
      <c r="A44080" s="1" t="s">
        <v>15100</v>
      </c>
    </row>
    <row r="44081">
      <c r="A44081" s="1" t="s">
        <v>15101</v>
      </c>
    </row>
    <row r="44083">
      <c r="A44083" s="1" t="s">
        <v>15102</v>
      </c>
    </row>
    <row r="44084">
      <c r="A44084" s="1" t="s">
        <v>15103</v>
      </c>
    </row>
    <row r="44085">
      <c r="A44085" s="1" t="s">
        <v>15104</v>
      </c>
    </row>
    <row r="44086">
      <c r="A44086" s="1" t="s">
        <v>15105</v>
      </c>
    </row>
    <row r="44087">
      <c r="A44087" s="1" t="s">
        <v>15106</v>
      </c>
    </row>
    <row r="44089">
      <c r="A44089" s="1" t="s">
        <v>15107</v>
      </c>
    </row>
    <row r="44090">
      <c r="A44090" s="1" t="s">
        <v>15108</v>
      </c>
    </row>
    <row r="44091">
      <c r="A44091" s="1" t="s">
        <v>742</v>
      </c>
    </row>
    <row r="44093">
      <c r="A44093" s="1" t="s">
        <v>15109</v>
      </c>
    </row>
    <row r="44095">
      <c r="A44095" s="1" t="s">
        <v>15110</v>
      </c>
    </row>
    <row r="44096">
      <c r="A44096" s="1" t="s">
        <v>15111</v>
      </c>
    </row>
    <row r="44097">
      <c r="A44097" s="1" t="s">
        <v>15112</v>
      </c>
    </row>
    <row r="44098">
      <c r="A44098" s="1" t="s">
        <v>15113</v>
      </c>
    </row>
    <row r="44099">
      <c r="A44099" s="1" t="s">
        <v>15114</v>
      </c>
    </row>
    <row r="44101">
      <c r="A44101" s="1" t="s">
        <v>15115</v>
      </c>
    </row>
    <row r="44102">
      <c r="A44102" s="1" t="s">
        <v>15116</v>
      </c>
    </row>
    <row r="44103">
      <c r="A44103" s="1" t="s">
        <v>15117</v>
      </c>
    </row>
    <row r="44104">
      <c r="A44104" s="1" t="s">
        <v>15118</v>
      </c>
    </row>
    <row r="44105">
      <c r="A44105" s="1" t="s">
        <v>15119</v>
      </c>
    </row>
    <row r="44106">
      <c r="A44106" s="1" t="s">
        <v>15120</v>
      </c>
    </row>
    <row r="44108">
      <c r="A44108" s="1" t="s">
        <v>7746</v>
      </c>
    </row>
    <row r="44110">
      <c r="A44110" s="1" t="s">
        <v>13515</v>
      </c>
    </row>
    <row r="44112">
      <c r="A44112" s="1" t="s">
        <v>11632</v>
      </c>
    </row>
    <row r="44114">
      <c r="A44114" s="1" t="s">
        <v>367</v>
      </c>
    </row>
    <row r="44115">
      <c r="A44115" s="1" t="s">
        <v>15121</v>
      </c>
    </row>
    <row r="44116">
      <c r="A44116" s="1" t="s">
        <v>15102</v>
      </c>
    </row>
    <row r="44117">
      <c r="A44117" s="1" t="s">
        <v>15103</v>
      </c>
    </row>
    <row r="44118">
      <c r="A44118" s="1" t="s">
        <v>15104</v>
      </c>
    </row>
    <row r="44119">
      <c r="A44119" s="1" t="s">
        <v>15105</v>
      </c>
    </row>
    <row r="44120">
      <c r="A44120" s="1" t="s">
        <v>15106</v>
      </c>
    </row>
    <row r="44121">
      <c r="A44121" s="1" t="s">
        <v>15107</v>
      </c>
    </row>
    <row r="44122">
      <c r="A44122" s="1" t="s">
        <v>15108</v>
      </c>
    </row>
    <row r="44123">
      <c r="A44123" s="1" t="s">
        <v>742</v>
      </c>
    </row>
    <row r="44124">
      <c r="A44124" s="1" t="s">
        <v>15109</v>
      </c>
    </row>
    <row r="44125">
      <c r="A44125" s="1" t="s">
        <v>15110</v>
      </c>
    </row>
    <row r="44126">
      <c r="A44126" s="1" t="s">
        <v>15111</v>
      </c>
    </row>
    <row r="44127">
      <c r="A44127" s="1" t="s">
        <v>15112</v>
      </c>
    </row>
    <row r="44128">
      <c r="A44128" s="1" t="s">
        <v>15113</v>
      </c>
    </row>
    <row r="44129">
      <c r="A44129" s="1" t="s">
        <v>15114</v>
      </c>
    </row>
    <row r="44130">
      <c r="A44130" s="1" t="s">
        <v>15115</v>
      </c>
    </row>
    <row r="44131">
      <c r="A44131" s="1" t="s">
        <v>15116</v>
      </c>
    </row>
    <row r="44132">
      <c r="A44132" s="1" t="s">
        <v>15117</v>
      </c>
    </row>
    <row r="44133">
      <c r="A44133" s="1" t="s">
        <v>15118</v>
      </c>
    </row>
    <row r="44134">
      <c r="A44134" s="1" t="s">
        <v>15119</v>
      </c>
    </row>
    <row r="44135">
      <c r="A44135" s="1" t="s">
        <v>15120</v>
      </c>
    </row>
    <row r="44136">
      <c r="A44136" s="1" t="s">
        <v>15122</v>
      </c>
    </row>
    <row r="44137">
      <c r="A44137" s="1" t="s">
        <v>15123</v>
      </c>
    </row>
    <row r="44139">
      <c r="A44139" s="3" t="str">
        <f> GHEaPY 4o &gt; Z</f>
        <v>#ERROR!</v>
      </c>
    </row>
    <row r="44141">
      <c r="A44141" s="1" t="s">
        <v>15124</v>
      </c>
    </row>
    <row r="44142">
      <c r="A44142" s="1" t="s">
        <v>15125</v>
      </c>
    </row>
    <row r="44143">
      <c r="A44143" s="1" t="s">
        <v>15126</v>
      </c>
    </row>
    <row r="44144">
      <c r="A44144" s="1" t="s">
        <v>15127</v>
      </c>
    </row>
    <row r="44146">
      <c r="A44146" s="1" t="s">
        <v>15128</v>
      </c>
    </row>
    <row r="44148">
      <c r="A44148" s="1" t="s">
        <v>15129</v>
      </c>
    </row>
    <row r="44150">
      <c r="A44150" s="1" t="s">
        <v>15130</v>
      </c>
    </row>
    <row r="44151">
      <c r="A44151" s="1" t="s">
        <v>15131</v>
      </c>
    </row>
    <row r="44153">
      <c r="A44153" s="1" t="s">
        <v>15132</v>
      </c>
    </row>
    <row r="44155">
      <c r="A44155" s="1" t="s">
        <v>15133</v>
      </c>
    </row>
    <row r="44157">
      <c r="A44157" s="1" t="s">
        <v>15134</v>
      </c>
    </row>
    <row r="44159">
      <c r="A44159" s="1" t="s">
        <v>15135</v>
      </c>
    </row>
    <row r="44161">
      <c r="A44161" s="1" t="s">
        <v>15136</v>
      </c>
    </row>
    <row r="44162">
      <c r="A44162" s="1" t="s">
        <v>15137</v>
      </c>
    </row>
    <row r="44163">
      <c r="A44163" s="1" t="s">
        <v>445</v>
      </c>
    </row>
    <row r="44165">
      <c r="A44165" s="1" t="s">
        <v>10895</v>
      </c>
    </row>
    <row r="44167">
      <c r="A44167" s="1" t="s">
        <v>15138</v>
      </c>
    </row>
    <row r="44168">
      <c r="A44168" s="1" t="s">
        <v>15139</v>
      </c>
    </row>
    <row r="44169">
      <c r="A44169" s="1" t="s">
        <v>15124</v>
      </c>
    </row>
    <row r="44170">
      <c r="A44170" s="1" t="s">
        <v>15125</v>
      </c>
    </row>
    <row r="44171">
      <c r="A44171" s="1" t="s">
        <v>15126</v>
      </c>
    </row>
    <row r="44172">
      <c r="A44172" s="1" t="s">
        <v>15127</v>
      </c>
    </row>
    <row r="44173">
      <c r="A44173" s="1" t="s">
        <v>15128</v>
      </c>
    </row>
    <row r="44174">
      <c r="A44174" s="1" t="s">
        <v>15129</v>
      </c>
    </row>
    <row r="44175">
      <c r="A44175" s="1" t="s">
        <v>15130</v>
      </c>
    </row>
    <row r="44176">
      <c r="A44176" s="1" t="s">
        <v>15131</v>
      </c>
    </row>
    <row r="44177">
      <c r="A44177" s="1" t="s">
        <v>15132</v>
      </c>
    </row>
    <row r="44178">
      <c r="A44178" s="1" t="s">
        <v>15133</v>
      </c>
    </row>
    <row r="44179">
      <c r="A44179" s="1" t="s">
        <v>15134</v>
      </c>
    </row>
    <row r="44180">
      <c r="A44180" s="1" t="s">
        <v>15135</v>
      </c>
    </row>
    <row r="44181">
      <c r="A44181" s="1" t="s">
        <v>15136</v>
      </c>
    </row>
    <row r="44182">
      <c r="A44182" s="1" t="s">
        <v>15137</v>
      </c>
    </row>
    <row r="44183">
      <c r="A44183" s="1" t="s">
        <v>10895</v>
      </c>
    </row>
    <row r="44184">
      <c r="A44184" s="1" t="s">
        <v>15140</v>
      </c>
    </row>
    <row r="44185">
      <c r="A44185" s="1" t="s">
        <v>15141</v>
      </c>
    </row>
    <row r="44187">
      <c r="A44187" s="1" t="s">
        <v>701</v>
      </c>
    </row>
    <row r="44188">
      <c r="A44188" s="1" t="s">
        <v>702</v>
      </c>
    </row>
    <row r="44189">
      <c r="A44189" s="1" t="s">
        <v>703</v>
      </c>
    </row>
    <row r="44190">
      <c r="A44190" s="1" t="s">
        <v>704</v>
      </c>
    </row>
    <row r="44191">
      <c r="A44191" s="1" t="s">
        <v>705</v>
      </c>
    </row>
    <row r="44192">
      <c r="A44192" s="1" t="s">
        <v>706</v>
      </c>
    </row>
    <row r="44193">
      <c r="A44193" s="1" t="s">
        <v>707</v>
      </c>
    </row>
    <row r="44194">
      <c r="A44194" s="1" t="s">
        <v>708</v>
      </c>
    </row>
    <row r="44195">
      <c r="A44195" s="1" t="s">
        <v>709</v>
      </c>
    </row>
    <row r="44196">
      <c r="A44196" s="1" t="s">
        <v>710</v>
      </c>
    </row>
    <row r="44197">
      <c r="A44197" s="1" t="s">
        <v>711</v>
      </c>
    </row>
    <row r="44198">
      <c r="A44198" s="1" t="s">
        <v>712</v>
      </c>
    </row>
    <row r="44200">
      <c r="A44200" s="1" t="s">
        <v>713</v>
      </c>
    </row>
    <row r="44201">
      <c r="A44201" s="1" t="s">
        <v>714</v>
      </c>
    </row>
    <row r="44202">
      <c r="A44202" s="1" t="s">
        <v>715</v>
      </c>
    </row>
    <row r="44203">
      <c r="A44203" s="1" t="s">
        <v>716</v>
      </c>
    </row>
    <row r="44204">
      <c r="A44204" s="1" t="s">
        <v>717</v>
      </c>
    </row>
    <row r="44206">
      <c r="A44206" s="1" t="s">
        <v>718</v>
      </c>
    </row>
    <row r="44207">
      <c r="A44207" s="1" t="s">
        <v>719</v>
      </c>
    </row>
    <row r="44209">
      <c r="A44209" s="1" t="s">
        <v>720</v>
      </c>
    </row>
    <row r="44210">
      <c r="A44210" s="1" t="s">
        <v>721</v>
      </c>
    </row>
    <row r="44211">
      <c r="A44211" s="1" t="s">
        <v>722</v>
      </c>
    </row>
    <row r="44213">
      <c r="A44213" s="1" t="s">
        <v>723</v>
      </c>
    </row>
    <row r="44214">
      <c r="A44214" s="1" t="s">
        <v>724</v>
      </c>
    </row>
    <row r="44215">
      <c r="A44215" s="1" t="s">
        <v>725</v>
      </c>
    </row>
    <row r="44216">
      <c r="A44216" s="1" t="s">
        <v>726</v>
      </c>
    </row>
    <row r="44217">
      <c r="A44217" s="1" t="s">
        <v>727</v>
      </c>
    </row>
    <row r="44218">
      <c r="A44218" s="1" t="s">
        <v>728</v>
      </c>
    </row>
    <row r="44220">
      <c r="A44220" s="1" t="s">
        <v>729</v>
      </c>
    </row>
    <row r="44221">
      <c r="A44221" s="1" t="s">
        <v>730</v>
      </c>
    </row>
    <row r="44222">
      <c r="A44222" s="1" t="s">
        <v>731</v>
      </c>
    </row>
    <row r="44224">
      <c r="A44224" s="1" t="s">
        <v>732</v>
      </c>
    </row>
    <row r="44225">
      <c r="A44225" s="1" t="s">
        <v>701</v>
      </c>
    </row>
    <row r="44226">
      <c r="A44226" s="1" t="s">
        <v>702</v>
      </c>
    </row>
    <row r="44227">
      <c r="A44227" s="1" t="s">
        <v>703</v>
      </c>
    </row>
    <row r="44228">
      <c r="A44228" s="1" t="s">
        <v>704</v>
      </c>
    </row>
    <row r="44229">
      <c r="A44229" s="1" t="s">
        <v>705</v>
      </c>
    </row>
    <row r="44230">
      <c r="A44230" s="1" t="s">
        <v>706</v>
      </c>
    </row>
    <row r="44231">
      <c r="A44231" s="1" t="s">
        <v>707</v>
      </c>
    </row>
    <row r="44232">
      <c r="A44232" s="1" t="s">
        <v>708</v>
      </c>
    </row>
    <row r="44233">
      <c r="A44233" s="1" t="s">
        <v>709</v>
      </c>
    </row>
    <row r="44234">
      <c r="A44234" s="1" t="s">
        <v>710</v>
      </c>
    </row>
    <row r="44235">
      <c r="A44235" s="1" t="s">
        <v>712</v>
      </c>
    </row>
    <row r="44236">
      <c r="A44236" s="1" t="s">
        <v>713</v>
      </c>
    </row>
    <row r="44237">
      <c r="A44237" s="1" t="s">
        <v>714</v>
      </c>
    </row>
    <row r="44238">
      <c r="A44238" s="1" t="s">
        <v>715</v>
      </c>
    </row>
    <row r="44239">
      <c r="A44239" s="1" t="s">
        <v>716</v>
      </c>
    </row>
    <row r="44240">
      <c r="A44240" s="1" t="s">
        <v>717</v>
      </c>
    </row>
    <row r="44241">
      <c r="A44241" s="1" t="s">
        <v>718</v>
      </c>
    </row>
    <row r="44242">
      <c r="A44242" s="1" t="s">
        <v>719</v>
      </c>
    </row>
    <row r="44243">
      <c r="A44243" s="1" t="s">
        <v>720</v>
      </c>
    </row>
    <row r="44244">
      <c r="A44244" s="1" t="s">
        <v>721</v>
      </c>
    </row>
    <row r="44245">
      <c r="A44245" s="1" t="s">
        <v>722</v>
      </c>
    </row>
    <row r="44246">
      <c r="A44246" s="1" t="s">
        <v>723</v>
      </c>
    </row>
    <row r="44247">
      <c r="A44247" s="1" t="s">
        <v>724</v>
      </c>
    </row>
    <row r="44248">
      <c r="A44248" s="1" t="s">
        <v>725</v>
      </c>
    </row>
    <row r="44249">
      <c r="A44249" s="1" t="s">
        <v>726</v>
      </c>
    </row>
    <row r="44250">
      <c r="A44250" s="1" t="s">
        <v>727</v>
      </c>
    </row>
    <row r="44251">
      <c r="A44251" s="1" t="s">
        <v>728</v>
      </c>
    </row>
    <row r="44252">
      <c r="A44252" s="1" t="s">
        <v>729</v>
      </c>
    </row>
    <row r="44253">
      <c r="A44253" s="1" t="s">
        <v>730</v>
      </c>
    </row>
    <row r="44254">
      <c r="A44254" s="1" t="s">
        <v>733</v>
      </c>
    </row>
    <row r="44255">
      <c r="A44255" s="1" t="s">
        <v>15142</v>
      </c>
    </row>
    <row r="44257">
      <c r="A44257" s="1" t="s">
        <v>669</v>
      </c>
    </row>
    <row r="44259">
      <c r="A44259" s="1" t="s">
        <v>670</v>
      </c>
    </row>
    <row r="44261">
      <c r="A44261" s="1" t="s">
        <v>671</v>
      </c>
    </row>
    <row r="44262">
      <c r="A44262" s="1" t="s">
        <v>672</v>
      </c>
    </row>
    <row r="44263">
      <c r="A44263" s="1" t="s">
        <v>673</v>
      </c>
    </row>
    <row r="44265">
      <c r="A44265" s="1" t="s">
        <v>674</v>
      </c>
    </row>
    <row r="44267">
      <c r="A44267" s="1" t="s">
        <v>675</v>
      </c>
    </row>
    <row r="44269">
      <c r="A44269" s="1" t="s">
        <v>676</v>
      </c>
    </row>
    <row r="44270">
      <c r="A44270" s="1" t="s">
        <v>677</v>
      </c>
    </row>
    <row r="44271">
      <c r="A44271" s="1" t="s">
        <v>678</v>
      </c>
    </row>
    <row r="44272">
      <c r="A44272" s="1" t="s">
        <v>679</v>
      </c>
    </row>
    <row r="44273">
      <c r="A44273" s="1" t="s">
        <v>680</v>
      </c>
    </row>
    <row r="44275">
      <c r="A44275" s="1" t="s">
        <v>681</v>
      </c>
    </row>
    <row r="44276">
      <c r="A44276" s="1" t="s">
        <v>682</v>
      </c>
    </row>
    <row r="44277">
      <c r="A44277" s="1" t="s">
        <v>683</v>
      </c>
    </row>
    <row r="44278">
      <c r="A44278" s="1" t="s">
        <v>684</v>
      </c>
    </row>
    <row r="44280">
      <c r="A44280" s="1" t="s">
        <v>685</v>
      </c>
    </row>
    <row r="44282">
      <c r="A44282" s="1" t="s">
        <v>686</v>
      </c>
    </row>
    <row r="44283">
      <c r="A44283" s="1" t="s">
        <v>687</v>
      </c>
    </row>
    <row r="44284">
      <c r="A44284" s="1" t="s">
        <v>688</v>
      </c>
    </row>
    <row r="44286">
      <c r="A44286" s="1" t="s">
        <v>689</v>
      </c>
    </row>
    <row r="44287">
      <c r="A44287" s="1" t="s">
        <v>690</v>
      </c>
    </row>
    <row r="44288">
      <c r="A44288" s="1" t="s">
        <v>691</v>
      </c>
    </row>
    <row r="44289">
      <c r="A44289" s="1" t="s">
        <v>692</v>
      </c>
    </row>
    <row r="44291">
      <c r="A44291" s="1" t="s">
        <v>693</v>
      </c>
    </row>
    <row r="44292">
      <c r="A44292" s="1" t="s">
        <v>694</v>
      </c>
    </row>
    <row r="44293">
      <c r="A44293" s="1" t="s">
        <v>695</v>
      </c>
    </row>
    <row r="44294">
      <c r="A44294" s="1" t="s">
        <v>696</v>
      </c>
    </row>
    <row r="44295">
      <c r="A44295" s="1" t="s">
        <v>697</v>
      </c>
    </row>
    <row r="44297">
      <c r="A44297" s="1" t="s">
        <v>698</v>
      </c>
    </row>
    <row r="44298">
      <c r="A44298" s="1" t="s">
        <v>670</v>
      </c>
    </row>
    <row r="44299">
      <c r="A44299" s="1" t="s">
        <v>671</v>
      </c>
    </row>
    <row r="44300">
      <c r="A44300" s="1" t="s">
        <v>672</v>
      </c>
    </row>
    <row r="44301">
      <c r="A44301" s="1" t="s">
        <v>673</v>
      </c>
    </row>
    <row r="44302">
      <c r="A44302" s="1" t="s">
        <v>674</v>
      </c>
    </row>
    <row r="44303">
      <c r="A44303" s="1" t="s">
        <v>675</v>
      </c>
    </row>
    <row r="44304">
      <c r="A44304" s="1" t="s">
        <v>676</v>
      </c>
    </row>
    <row r="44305">
      <c r="A44305" s="1" t="s">
        <v>677</v>
      </c>
    </row>
    <row r="44306">
      <c r="A44306" s="1" t="s">
        <v>678</v>
      </c>
    </row>
    <row r="44307">
      <c r="A44307" s="1" t="s">
        <v>679</v>
      </c>
    </row>
    <row r="44308">
      <c r="A44308" s="1" t="s">
        <v>680</v>
      </c>
    </row>
    <row r="44309">
      <c r="A44309" s="1" t="s">
        <v>681</v>
      </c>
    </row>
    <row r="44310">
      <c r="A44310" s="1" t="s">
        <v>682</v>
      </c>
    </row>
    <row r="44311">
      <c r="A44311" s="1" t="s">
        <v>683</v>
      </c>
    </row>
    <row r="44312">
      <c r="A44312" s="1" t="s">
        <v>684</v>
      </c>
    </row>
    <row r="44313">
      <c r="A44313" s="1" t="s">
        <v>685</v>
      </c>
    </row>
    <row r="44314">
      <c r="A44314" s="1" t="s">
        <v>686</v>
      </c>
    </row>
    <row r="44315">
      <c r="A44315" s="1" t="s">
        <v>687</v>
      </c>
    </row>
    <row r="44316">
      <c r="A44316" s="1" t="s">
        <v>688</v>
      </c>
    </row>
    <row r="44317">
      <c r="A44317" s="1" t="s">
        <v>689</v>
      </c>
    </row>
    <row r="44318">
      <c r="A44318" s="1" t="s">
        <v>690</v>
      </c>
    </row>
    <row r="44319">
      <c r="A44319" s="1" t="s">
        <v>691</v>
      </c>
    </row>
    <row r="44320">
      <c r="A44320" s="1" t="s">
        <v>692</v>
      </c>
    </row>
    <row r="44321">
      <c r="A44321" s="1" t="s">
        <v>693</v>
      </c>
    </row>
    <row r="44322">
      <c r="A44322" s="1" t="s">
        <v>694</v>
      </c>
    </row>
    <row r="44323">
      <c r="A44323" s="1" t="s">
        <v>695</v>
      </c>
    </row>
    <row r="44324">
      <c r="A44324" s="1" t="s">
        <v>696</v>
      </c>
    </row>
    <row r="44325">
      <c r="A44325" s="1" t="s">
        <v>699</v>
      </c>
    </row>
    <row r="44326">
      <c r="A44326" s="1" t="s">
        <v>15143</v>
      </c>
    </row>
    <row r="44327">
      <c r="A44327" s="1" t="s">
        <v>1208</v>
      </c>
    </row>
    <row r="44329">
      <c r="A44329" s="1" t="s">
        <v>966</v>
      </c>
    </row>
    <row r="44331">
      <c r="A44331" s="1" t="s">
        <v>15144</v>
      </c>
    </row>
    <row r="44333">
      <c r="A44333" s="1" t="s">
        <v>15145</v>
      </c>
    </row>
    <row r="44335">
      <c r="A44335" s="1" t="s">
        <v>15146</v>
      </c>
    </row>
    <row r="44337">
      <c r="A44337" s="1" t="s">
        <v>15147</v>
      </c>
    </row>
    <row r="44339">
      <c r="A44339" s="1" t="s">
        <v>15148</v>
      </c>
    </row>
    <row r="44340">
      <c r="A44340" s="1" t="s">
        <v>15149</v>
      </c>
    </row>
    <row r="44341">
      <c r="A44341" s="1" t="s">
        <v>15150</v>
      </c>
    </row>
    <row r="44342">
      <c r="A44342" s="1" t="s">
        <v>15151</v>
      </c>
    </row>
    <row r="44343">
      <c r="A44343" s="1" t="s">
        <v>15152</v>
      </c>
    </row>
    <row r="44345">
      <c r="A44345" s="1" t="s">
        <v>681</v>
      </c>
    </row>
    <row r="44346">
      <c r="A44346" s="1" t="s">
        <v>15153</v>
      </c>
    </row>
    <row r="44347">
      <c r="A44347" s="1" t="s">
        <v>15154</v>
      </c>
    </row>
    <row r="44348">
      <c r="A44348" s="1" t="s">
        <v>15155</v>
      </c>
    </row>
    <row r="44350">
      <c r="A44350" s="1" t="s">
        <v>15156</v>
      </c>
    </row>
    <row r="44352">
      <c r="A44352" s="1" t="s">
        <v>15157</v>
      </c>
    </row>
    <row r="44353">
      <c r="A44353" s="1" t="s">
        <v>15158</v>
      </c>
    </row>
    <row r="44354">
      <c r="A44354" s="1" t="s">
        <v>15159</v>
      </c>
    </row>
    <row r="44356">
      <c r="A44356" s="1" t="s">
        <v>15160</v>
      </c>
    </row>
    <row r="44357">
      <c r="A44357" s="1" t="s">
        <v>15161</v>
      </c>
    </row>
    <row r="44358">
      <c r="A44358" s="1" t="s">
        <v>15162</v>
      </c>
    </row>
    <row r="44359">
      <c r="A44359" s="1" t="s">
        <v>15163</v>
      </c>
    </row>
    <row r="44361">
      <c r="A44361" s="1" t="s">
        <v>15164</v>
      </c>
    </row>
    <row r="44362">
      <c r="A44362" s="1" t="s">
        <v>15165</v>
      </c>
    </row>
    <row r="44363">
      <c r="A44363" s="1" t="s">
        <v>15166</v>
      </c>
    </row>
    <row r="44364">
      <c r="A44364" s="1" t="s">
        <v>15167</v>
      </c>
    </row>
    <row r="44365">
      <c r="A44365" s="1" t="s">
        <v>15168</v>
      </c>
    </row>
    <row r="44367">
      <c r="A44367" s="1" t="s">
        <v>15169</v>
      </c>
    </row>
    <row r="44368">
      <c r="A44368" s="1" t="s">
        <v>15145</v>
      </c>
    </row>
    <row r="44369">
      <c r="A44369" s="1" t="s">
        <v>15146</v>
      </c>
    </row>
    <row r="44370">
      <c r="A44370" s="1" t="s">
        <v>15147</v>
      </c>
    </row>
    <row r="44371">
      <c r="A44371" s="1" t="s">
        <v>15148</v>
      </c>
    </row>
    <row r="44372">
      <c r="A44372" s="1" t="s">
        <v>15149</v>
      </c>
    </row>
    <row r="44373">
      <c r="A44373" s="1" t="s">
        <v>15150</v>
      </c>
    </row>
    <row r="44374">
      <c r="A44374" s="1" t="s">
        <v>15151</v>
      </c>
    </row>
    <row r="44375">
      <c r="A44375" s="1" t="s">
        <v>15152</v>
      </c>
    </row>
    <row r="44376">
      <c r="A44376" s="1" t="s">
        <v>681</v>
      </c>
    </row>
    <row r="44377">
      <c r="A44377" s="1" t="s">
        <v>15153</v>
      </c>
    </row>
    <row r="44378">
      <c r="A44378" s="1" t="s">
        <v>15154</v>
      </c>
    </row>
    <row r="44379">
      <c r="A44379" s="1" t="s">
        <v>15155</v>
      </c>
    </row>
    <row r="44380">
      <c r="A44380" s="1" t="s">
        <v>15156</v>
      </c>
    </row>
    <row r="44381">
      <c r="A44381" s="1" t="s">
        <v>15157</v>
      </c>
    </row>
    <row r="44382">
      <c r="A44382" s="1" t="s">
        <v>15158</v>
      </c>
    </row>
    <row r="44383">
      <c r="A44383" s="1" t="s">
        <v>15159</v>
      </c>
    </row>
    <row r="44384">
      <c r="A44384" s="1" t="s">
        <v>15160</v>
      </c>
    </row>
    <row r="44385">
      <c r="A44385" s="1" t="s">
        <v>15161</v>
      </c>
    </row>
    <row r="44386">
      <c r="A44386" s="1" t="s">
        <v>15162</v>
      </c>
    </row>
    <row r="44387">
      <c r="A44387" s="1" t="s">
        <v>15163</v>
      </c>
    </row>
    <row r="44388">
      <c r="A44388" s="1" t="s">
        <v>15164</v>
      </c>
    </row>
    <row r="44389">
      <c r="A44389" s="1" t="s">
        <v>15165</v>
      </c>
    </row>
    <row r="44390">
      <c r="A44390" s="1" t="s">
        <v>15166</v>
      </c>
    </row>
    <row r="44391">
      <c r="A44391" s="1" t="s">
        <v>15167</v>
      </c>
    </row>
    <row r="44392">
      <c r="A44392" s="1" t="s">
        <v>15170</v>
      </c>
    </row>
    <row r="44393">
      <c r="A44393" s="1" t="s">
        <v>15171</v>
      </c>
    </row>
    <row r="44395">
      <c r="A44395" s="1" t="s">
        <v>15172</v>
      </c>
    </row>
    <row r="44396">
      <c r="A44396" s="1" t="s">
        <v>639</v>
      </c>
    </row>
    <row r="44398">
      <c r="A44398" s="1" t="s">
        <v>15173</v>
      </c>
    </row>
    <row r="44399">
      <c r="A44399" s="1" t="s">
        <v>15174</v>
      </c>
    </row>
    <row r="44400">
      <c r="A44400" s="1" t="s">
        <v>15175</v>
      </c>
    </row>
    <row r="44401">
      <c r="A44401" s="1" t="s">
        <v>15176</v>
      </c>
    </row>
    <row r="44402">
      <c r="A44402" s="1" t="s">
        <v>15177</v>
      </c>
    </row>
    <row r="44404">
      <c r="A44404" s="1" t="s">
        <v>15178</v>
      </c>
    </row>
    <row r="44405">
      <c r="A44405" s="1" t="s">
        <v>646</v>
      </c>
    </row>
    <row r="44407">
      <c r="A44407" s="1" t="s">
        <v>15179</v>
      </c>
    </row>
    <row r="44408">
      <c r="A44408" s="1" t="s">
        <v>15180</v>
      </c>
    </row>
    <row r="44409">
      <c r="A44409" s="1" t="s">
        <v>15181</v>
      </c>
    </row>
    <row r="44411">
      <c r="A44411" s="1" t="s">
        <v>15182</v>
      </c>
    </row>
    <row r="44413">
      <c r="A44413" s="1" t="s">
        <v>15183</v>
      </c>
    </row>
    <row r="44415">
      <c r="A44415" s="1" t="s">
        <v>15184</v>
      </c>
    </row>
    <row r="44416">
      <c r="A44416" s="1" t="s">
        <v>15185</v>
      </c>
    </row>
    <row r="44417">
      <c r="A44417" s="1" t="s">
        <v>15186</v>
      </c>
    </row>
    <row r="44418">
      <c r="A44418" s="1" t="s">
        <v>15187</v>
      </c>
    </row>
    <row r="44419">
      <c r="A44419" s="1" t="s">
        <v>15188</v>
      </c>
    </row>
    <row r="44421">
      <c r="A44421" s="1" t="s">
        <v>15189</v>
      </c>
    </row>
    <row r="44422">
      <c r="A44422" s="1" t="s">
        <v>658</v>
      </c>
    </row>
    <row r="44424">
      <c r="A44424" s="1" t="s">
        <v>15190</v>
      </c>
    </row>
    <row r="44425">
      <c r="A44425" s="1" t="s">
        <v>15191</v>
      </c>
    </row>
    <row r="44426">
      <c r="A44426" s="1" t="s">
        <v>15192</v>
      </c>
    </row>
    <row r="44428">
      <c r="A44428" s="1" t="s">
        <v>15193</v>
      </c>
    </row>
    <row r="44430">
      <c r="A44430" s="1" t="s">
        <v>15194</v>
      </c>
    </row>
    <row r="44431">
      <c r="A44431" s="1" t="s">
        <v>15172</v>
      </c>
    </row>
    <row r="44432">
      <c r="A44432" s="1" t="s">
        <v>639</v>
      </c>
    </row>
    <row r="44433">
      <c r="A44433" s="1" t="s">
        <v>15173</v>
      </c>
    </row>
    <row r="44434">
      <c r="A44434" s="1" t="s">
        <v>15174</v>
      </c>
    </row>
    <row r="44435">
      <c r="A44435" s="1" t="s">
        <v>15175</v>
      </c>
    </row>
    <row r="44436">
      <c r="A44436" s="1" t="s">
        <v>15176</v>
      </c>
    </row>
    <row r="44437">
      <c r="A44437" s="1" t="s">
        <v>15177</v>
      </c>
    </row>
    <row r="44438">
      <c r="A44438" s="1" t="s">
        <v>15178</v>
      </c>
    </row>
    <row r="44439">
      <c r="A44439" s="1" t="s">
        <v>646</v>
      </c>
    </row>
    <row r="44440">
      <c r="A44440" s="1" t="s">
        <v>15179</v>
      </c>
    </row>
    <row r="44441">
      <c r="A44441" s="1" t="s">
        <v>15180</v>
      </c>
    </row>
    <row r="44442">
      <c r="A44442" s="1" t="s">
        <v>15181</v>
      </c>
    </row>
    <row r="44443">
      <c r="A44443" s="1" t="s">
        <v>15182</v>
      </c>
    </row>
    <row r="44444">
      <c r="A44444" s="1" t="s">
        <v>15183</v>
      </c>
    </row>
    <row r="44445">
      <c r="A44445" s="1" t="s">
        <v>15184</v>
      </c>
    </row>
    <row r="44446">
      <c r="A44446" s="1" t="s">
        <v>15185</v>
      </c>
    </row>
    <row r="44447">
      <c r="A44447" s="1" t="s">
        <v>15186</v>
      </c>
    </row>
    <row r="44448">
      <c r="A44448" s="1" t="s">
        <v>15187</v>
      </c>
    </row>
    <row r="44449">
      <c r="A44449" s="1" t="s">
        <v>15188</v>
      </c>
    </row>
    <row r="44450">
      <c r="A44450" s="1" t="s">
        <v>15189</v>
      </c>
    </row>
    <row r="44451">
      <c r="A44451" s="1" t="s">
        <v>658</v>
      </c>
    </row>
    <row r="44452">
      <c r="A44452" s="1" t="s">
        <v>15190</v>
      </c>
    </row>
    <row r="44453">
      <c r="A44453" s="1" t="s">
        <v>15191</v>
      </c>
    </row>
    <row r="44454">
      <c r="A44454" s="1" t="s">
        <v>15192</v>
      </c>
    </row>
    <row r="44455">
      <c r="A44455" s="1" t="s">
        <v>15195</v>
      </c>
    </row>
    <row r="44456">
      <c r="A44456" s="1" t="s">
        <v>15196</v>
      </c>
    </row>
    <row r="44458">
      <c r="A44458" s="1" t="s">
        <v>15197</v>
      </c>
    </row>
    <row r="44459">
      <c r="A44459" s="1" t="s">
        <v>15198</v>
      </c>
    </row>
    <row r="44461">
      <c r="A44461" s="1" t="s">
        <v>15199</v>
      </c>
    </row>
    <row r="44463">
      <c r="A44463" s="1" t="s">
        <v>15200</v>
      </c>
    </row>
    <row r="44464">
      <c r="A44464" s="1" t="s">
        <v>15201</v>
      </c>
    </row>
    <row r="44465">
      <c r="A44465" s="1" t="s">
        <v>15202</v>
      </c>
    </row>
    <row r="44466">
      <c r="A44466" s="1" t="s">
        <v>15203</v>
      </c>
    </row>
    <row r="44468">
      <c r="A44468" s="1" t="s">
        <v>15204</v>
      </c>
    </row>
    <row r="44469">
      <c r="A44469" s="1" t="s">
        <v>15205</v>
      </c>
    </row>
    <row r="44470">
      <c r="A44470" s="1" t="s">
        <v>15206</v>
      </c>
    </row>
    <row r="44472">
      <c r="A44472" s="1" t="s">
        <v>15207</v>
      </c>
    </row>
    <row r="44473">
      <c r="A44473" s="1" t="s">
        <v>15208</v>
      </c>
    </row>
    <row r="44474">
      <c r="A44474" s="1" t="s">
        <v>15209</v>
      </c>
    </row>
    <row r="44475">
      <c r="A44475" s="1" t="s">
        <v>15210</v>
      </c>
    </row>
    <row r="44476">
      <c r="A44476" s="1" t="s">
        <v>15211</v>
      </c>
    </row>
    <row r="44478">
      <c r="A44478" s="1" t="s">
        <v>15212</v>
      </c>
    </row>
    <row r="44480">
      <c r="A44480" s="1" t="s">
        <v>15213</v>
      </c>
    </row>
    <row r="44481">
      <c r="A44481" s="1" t="s">
        <v>15214</v>
      </c>
    </row>
    <row r="44483">
      <c r="A44483" s="1" t="s">
        <v>15215</v>
      </c>
    </row>
    <row r="44484">
      <c r="A44484" s="1" t="s">
        <v>15216</v>
      </c>
    </row>
    <row r="44486">
      <c r="A44486" s="1" t="s">
        <v>15217</v>
      </c>
    </row>
    <row r="44487">
      <c r="A44487" s="1" t="s">
        <v>15198</v>
      </c>
    </row>
    <row r="44488">
      <c r="A44488" s="1" t="s">
        <v>15199</v>
      </c>
    </row>
    <row r="44489">
      <c r="A44489" s="1" t="s">
        <v>15200</v>
      </c>
    </row>
    <row r="44490">
      <c r="A44490" s="1" t="s">
        <v>15201</v>
      </c>
    </row>
    <row r="44491">
      <c r="A44491" s="1" t="s">
        <v>15202</v>
      </c>
    </row>
    <row r="44492">
      <c r="A44492" s="1" t="s">
        <v>15203</v>
      </c>
    </row>
    <row r="44493">
      <c r="A44493" s="1" t="s">
        <v>15204</v>
      </c>
    </row>
    <row r="44494">
      <c r="A44494" s="1" t="s">
        <v>15205</v>
      </c>
    </row>
    <row r="44495">
      <c r="A44495" s="1" t="s">
        <v>15206</v>
      </c>
    </row>
    <row r="44496">
      <c r="A44496" s="1" t="s">
        <v>15207</v>
      </c>
    </row>
    <row r="44497">
      <c r="A44497" s="1" t="s">
        <v>15208</v>
      </c>
    </row>
    <row r="44498">
      <c r="A44498" s="1" t="s">
        <v>15209</v>
      </c>
    </row>
    <row r="44499">
      <c r="A44499" s="1" t="s">
        <v>15210</v>
      </c>
    </row>
    <row r="44500">
      <c r="A44500" s="1" t="s">
        <v>15211</v>
      </c>
    </row>
    <row r="44501">
      <c r="A44501" s="1" t="s">
        <v>15212</v>
      </c>
    </row>
    <row r="44502">
      <c r="A44502" s="1" t="s">
        <v>15213</v>
      </c>
    </row>
    <row r="44503">
      <c r="A44503" s="1" t="s">
        <v>15214</v>
      </c>
    </row>
    <row r="44504">
      <c r="A44504" s="1" t="s">
        <v>15215</v>
      </c>
    </row>
    <row r="44505">
      <c r="A44505" s="1" t="s">
        <v>15218</v>
      </c>
    </row>
    <row r="44506">
      <c r="A44506" s="1" t="s">
        <v>15219</v>
      </c>
    </row>
    <row r="44507">
      <c r="A44507" s="1" t="s">
        <v>15220</v>
      </c>
    </row>
    <row r="44508">
      <c r="A44508" s="1" t="s">
        <v>15221</v>
      </c>
    </row>
    <row r="44509">
      <c r="A44509" s="1" t="s">
        <v>15222</v>
      </c>
    </row>
    <row r="44510">
      <c r="A44510" s="1" t="s">
        <v>15223</v>
      </c>
    </row>
    <row r="44512">
      <c r="A44512" s="1" t="s">
        <v>15224</v>
      </c>
    </row>
    <row r="44513">
      <c r="A44513" s="1" t="s">
        <v>15225</v>
      </c>
    </row>
    <row r="44514">
      <c r="A44514" s="1" t="s">
        <v>15226</v>
      </c>
    </row>
    <row r="44515">
      <c r="A44515" s="1" t="s">
        <v>15227</v>
      </c>
    </row>
    <row r="44516">
      <c r="A44516" s="1" t="s">
        <v>15228</v>
      </c>
    </row>
    <row r="44518">
      <c r="A44518" s="1" t="s">
        <v>15229</v>
      </c>
    </row>
    <row r="44519">
      <c r="A44519" s="1" t="s">
        <v>15230</v>
      </c>
    </row>
    <row r="44520">
      <c r="A44520" s="1" t="s">
        <v>15231</v>
      </c>
    </row>
    <row r="44521">
      <c r="A44521" s="1" t="s">
        <v>15232</v>
      </c>
    </row>
    <row r="44523">
      <c r="A44523" s="1" t="s">
        <v>15233</v>
      </c>
    </row>
    <row r="44525">
      <c r="A44525" s="1" t="s">
        <v>15234</v>
      </c>
    </row>
    <row r="44526">
      <c r="A44526" s="1" t="s">
        <v>15235</v>
      </c>
    </row>
    <row r="44527">
      <c r="A44527" s="1" t="s">
        <v>15236</v>
      </c>
    </row>
    <row r="44528">
      <c r="A44528" s="1" t="s">
        <v>15237</v>
      </c>
    </row>
    <row r="44529">
      <c r="A44529" s="1" t="s">
        <v>15238</v>
      </c>
    </row>
    <row r="44530">
      <c r="A44530" s="1" t="s">
        <v>15239</v>
      </c>
    </row>
    <row r="44531">
      <c r="A44531" s="1" t="s">
        <v>15240</v>
      </c>
    </row>
    <row r="44533">
      <c r="A44533" s="1" t="s">
        <v>15241</v>
      </c>
    </row>
    <row r="44534">
      <c r="A44534" s="1" t="s">
        <v>15220</v>
      </c>
    </row>
    <row r="44535">
      <c r="A44535" s="1" t="s">
        <v>15221</v>
      </c>
    </row>
    <row r="44536">
      <c r="A44536" s="1" t="s">
        <v>15222</v>
      </c>
    </row>
    <row r="44537">
      <c r="A44537" s="1" t="s">
        <v>15223</v>
      </c>
    </row>
    <row r="44538">
      <c r="A44538" s="1" t="s">
        <v>15224</v>
      </c>
    </row>
    <row r="44539">
      <c r="A44539" s="1" t="s">
        <v>15225</v>
      </c>
    </row>
    <row r="44540">
      <c r="A44540" s="1" t="s">
        <v>15226</v>
      </c>
    </row>
    <row r="44541">
      <c r="A44541" s="1" t="s">
        <v>15227</v>
      </c>
    </row>
    <row r="44542">
      <c r="A44542" s="1" t="s">
        <v>15228</v>
      </c>
    </row>
    <row r="44543">
      <c r="A44543" s="1" t="s">
        <v>15229</v>
      </c>
    </row>
    <row r="44544">
      <c r="A44544" s="1" t="s">
        <v>15230</v>
      </c>
    </row>
    <row r="44545">
      <c r="A44545" s="1" t="s">
        <v>15231</v>
      </c>
    </row>
    <row r="44546">
      <c r="A44546" s="1" t="s">
        <v>15232</v>
      </c>
    </row>
    <row r="44547">
      <c r="A44547" s="1" t="s">
        <v>15233</v>
      </c>
    </row>
    <row r="44548">
      <c r="A44548" s="1" t="s">
        <v>15234</v>
      </c>
    </row>
    <row r="44549">
      <c r="A44549" s="1" t="s">
        <v>15235</v>
      </c>
    </row>
    <row r="44550">
      <c r="A44550" s="1" t="s">
        <v>15236</v>
      </c>
    </row>
    <row r="44551">
      <c r="A44551" s="1" t="s">
        <v>15237</v>
      </c>
    </row>
    <row r="44552">
      <c r="A44552" s="1" t="s">
        <v>15238</v>
      </c>
    </row>
    <row r="44553">
      <c r="A44553" s="1" t="s">
        <v>15239</v>
      </c>
    </row>
    <row r="44554">
      <c r="A44554" s="1" t="s">
        <v>15242</v>
      </c>
    </row>
    <row r="44555">
      <c r="A44555" s="1" t="s">
        <v>15243</v>
      </c>
    </row>
    <row r="44556">
      <c r="A44556" s="1" t="s">
        <v>15244</v>
      </c>
    </row>
    <row r="44557">
      <c r="A44557" s="1" t="s">
        <v>15245</v>
      </c>
    </row>
    <row r="44558">
      <c r="A44558" s="1" t="s">
        <v>15246</v>
      </c>
    </row>
    <row r="44560">
      <c r="A44560" s="1" t="s">
        <v>15247</v>
      </c>
    </row>
    <row r="44561">
      <c r="A44561" s="1" t="s">
        <v>15248</v>
      </c>
    </row>
    <row r="44562">
      <c r="A44562" s="1" t="s">
        <v>15249</v>
      </c>
    </row>
    <row r="44563">
      <c r="A44563" s="1" t="s">
        <v>15250</v>
      </c>
    </row>
    <row r="44564">
      <c r="A44564" s="1" t="s">
        <v>15251</v>
      </c>
    </row>
    <row r="44565">
      <c r="A44565" s="1" t="s">
        <v>15252</v>
      </c>
    </row>
    <row r="44566">
      <c r="A44566" s="1" t="s">
        <v>15253</v>
      </c>
    </row>
    <row r="44567">
      <c r="A44567" s="1" t="s">
        <v>15254</v>
      </c>
    </row>
    <row r="44568">
      <c r="A44568" s="1" t="s">
        <v>15255</v>
      </c>
    </row>
    <row r="44570">
      <c r="A44570" s="1" t="s">
        <v>15256</v>
      </c>
    </row>
    <row r="44572">
      <c r="A44572" s="1" t="s">
        <v>15257</v>
      </c>
    </row>
    <row r="44573">
      <c r="A44573" s="1" t="s">
        <v>15258</v>
      </c>
    </row>
    <row r="44574">
      <c r="A44574" s="1" t="s">
        <v>15259</v>
      </c>
    </row>
    <row r="44575">
      <c r="A44575" s="1" t="s">
        <v>15260</v>
      </c>
    </row>
    <row r="44576">
      <c r="A44576" s="1" t="s">
        <v>15261</v>
      </c>
    </row>
    <row r="44577">
      <c r="A44577" s="1" t="s">
        <v>15262</v>
      </c>
    </row>
    <row r="44579">
      <c r="A44579" s="1" t="s">
        <v>15263</v>
      </c>
    </row>
    <row r="44580">
      <c r="A44580" s="1" t="s">
        <v>15264</v>
      </c>
    </row>
    <row r="44581">
      <c r="A44581" s="1" t="s">
        <v>15265</v>
      </c>
    </row>
    <row r="44582">
      <c r="A44582" s="1" t="s">
        <v>15266</v>
      </c>
    </row>
    <row r="44584">
      <c r="A44584" s="1" t="s">
        <v>7746</v>
      </c>
    </row>
    <row r="44586">
      <c r="A44586" s="1" t="s">
        <v>15267</v>
      </c>
    </row>
    <row r="44588">
      <c r="A44588" s="1" t="s">
        <v>15268</v>
      </c>
    </row>
    <row r="44590">
      <c r="A44590" s="1" t="s">
        <v>322</v>
      </c>
    </row>
    <row r="44592">
      <c r="A44592" s="1" t="s">
        <v>367</v>
      </c>
    </row>
    <row r="44593">
      <c r="A44593" s="1" t="s">
        <v>15269</v>
      </c>
    </row>
    <row r="44594">
      <c r="A44594" s="1" t="s">
        <v>15244</v>
      </c>
    </row>
    <row r="44595">
      <c r="A44595" s="1" t="s">
        <v>15245</v>
      </c>
    </row>
    <row r="44596">
      <c r="A44596" s="1" t="s">
        <v>15246</v>
      </c>
    </row>
    <row r="44597">
      <c r="A44597" s="1" t="s">
        <v>15247</v>
      </c>
    </row>
    <row r="44598">
      <c r="A44598" s="1" t="s">
        <v>15248</v>
      </c>
    </row>
    <row r="44599">
      <c r="A44599" s="1" t="s">
        <v>15249</v>
      </c>
    </row>
    <row r="44600">
      <c r="A44600" s="1" t="s">
        <v>15250</v>
      </c>
    </row>
    <row r="44601">
      <c r="A44601" s="1" t="s">
        <v>15251</v>
      </c>
    </row>
    <row r="44602">
      <c r="A44602" s="1" t="s">
        <v>15252</v>
      </c>
    </row>
    <row r="44603">
      <c r="A44603" s="1" t="s">
        <v>15253</v>
      </c>
    </row>
    <row r="44604">
      <c r="A44604" s="1" t="s">
        <v>15254</v>
      </c>
    </row>
    <row r="44605">
      <c r="A44605" s="1" t="s">
        <v>15255</v>
      </c>
    </row>
    <row r="44606">
      <c r="A44606" s="1" t="s">
        <v>15256</v>
      </c>
    </row>
    <row r="44607">
      <c r="A44607" s="1" t="s">
        <v>15257</v>
      </c>
    </row>
    <row r="44608">
      <c r="A44608" s="1" t="s">
        <v>15258</v>
      </c>
    </row>
    <row r="44609">
      <c r="A44609" s="1" t="s">
        <v>15259</v>
      </c>
    </row>
    <row r="44610">
      <c r="A44610" s="1" t="s">
        <v>15260</v>
      </c>
    </row>
    <row r="44611">
      <c r="A44611" s="1" t="s">
        <v>15261</v>
      </c>
    </row>
    <row r="44612">
      <c r="A44612" s="1" t="s">
        <v>15262</v>
      </c>
    </row>
    <row r="44613">
      <c r="A44613" s="1" t="s">
        <v>15263</v>
      </c>
    </row>
    <row r="44614">
      <c r="A44614" s="1" t="s">
        <v>15264</v>
      </c>
    </row>
    <row r="44615">
      <c r="A44615" s="1" t="s">
        <v>15265</v>
      </c>
    </row>
    <row r="44616">
      <c r="A44616" s="1" t="s">
        <v>15266</v>
      </c>
    </row>
    <row r="44617">
      <c r="A44617" s="1" t="s">
        <v>15267</v>
      </c>
    </row>
    <row r="44618">
      <c r="A44618" s="1" t="s">
        <v>15270</v>
      </c>
    </row>
    <row r="44619">
      <c r="A44619" s="1" t="s">
        <v>15271</v>
      </c>
    </row>
    <row r="44621">
      <c r="A44621" s="1" t="s">
        <v>15272</v>
      </c>
    </row>
    <row r="44622">
      <c r="A44622" s="1" t="s">
        <v>15273</v>
      </c>
    </row>
    <row r="44623">
      <c r="A44623" s="1" t="s">
        <v>15274</v>
      </c>
    </row>
    <row r="44624">
      <c r="A44624" s="1" t="s">
        <v>15275</v>
      </c>
    </row>
    <row r="44626">
      <c r="A44626" s="1" t="s">
        <v>15276</v>
      </c>
    </row>
    <row r="44628">
      <c r="A44628" s="1" t="s">
        <v>15277</v>
      </c>
    </row>
    <row r="44629">
      <c r="A44629" s="1" t="s">
        <v>15278</v>
      </c>
    </row>
    <row r="44631">
      <c r="A44631" s="1" t="s">
        <v>15279</v>
      </c>
    </row>
    <row r="44632">
      <c r="A44632" s="1" t="s">
        <v>15280</v>
      </c>
    </row>
    <row r="44633">
      <c r="A44633" s="1" t="s">
        <v>15281</v>
      </c>
    </row>
    <row r="44634">
      <c r="A44634" s="1" t="s">
        <v>15282</v>
      </c>
    </row>
    <row r="44635">
      <c r="A44635" s="1" t="s">
        <v>15283</v>
      </c>
    </row>
    <row r="44636">
      <c r="A44636" s="1" t="s">
        <v>15284</v>
      </c>
    </row>
    <row r="44637">
      <c r="A44637" s="1" t="s">
        <v>15285</v>
      </c>
    </row>
    <row r="44638">
      <c r="A44638" s="1" t="s">
        <v>15286</v>
      </c>
    </row>
    <row r="44639">
      <c r="A44639" s="1" t="s">
        <v>15287</v>
      </c>
    </row>
    <row r="44640">
      <c r="A44640" s="1" t="s">
        <v>15288</v>
      </c>
    </row>
    <row r="44642">
      <c r="A44642" s="1" t="s">
        <v>15289</v>
      </c>
    </row>
    <row r="44643">
      <c r="A44643" s="1" t="s">
        <v>15290</v>
      </c>
    </row>
    <row r="44644">
      <c r="A44644" s="1" t="s">
        <v>15291</v>
      </c>
    </row>
    <row r="44645">
      <c r="A44645" s="1" t="s">
        <v>15292</v>
      </c>
    </row>
    <row r="44646">
      <c r="A44646" s="1" t="s">
        <v>15293</v>
      </c>
    </row>
    <row r="44648">
      <c r="A44648" s="1" t="s">
        <v>7746</v>
      </c>
    </row>
    <row r="44650">
      <c r="A44650" s="1" t="s">
        <v>13515</v>
      </c>
    </row>
    <row r="44652">
      <c r="A44652" s="1" t="s">
        <v>322</v>
      </c>
    </row>
    <row r="44654">
      <c r="A44654" s="1" t="s">
        <v>367</v>
      </c>
    </row>
    <row r="44655">
      <c r="A44655" s="1" t="s">
        <v>15294</v>
      </c>
    </row>
    <row r="44656">
      <c r="A44656" s="1" t="s">
        <v>15272</v>
      </c>
    </row>
    <row r="44657">
      <c r="A44657" s="1" t="s">
        <v>15273</v>
      </c>
    </row>
    <row r="44658">
      <c r="A44658" s="1" t="s">
        <v>15274</v>
      </c>
    </row>
    <row r="44659">
      <c r="A44659" s="1" t="s">
        <v>15275</v>
      </c>
    </row>
    <row r="44660">
      <c r="A44660" s="1" t="s">
        <v>15276</v>
      </c>
    </row>
    <row r="44661">
      <c r="A44661" s="1" t="s">
        <v>15277</v>
      </c>
    </row>
    <row r="44662">
      <c r="A44662" s="1" t="s">
        <v>15278</v>
      </c>
    </row>
    <row r="44663">
      <c r="A44663" s="1" t="s">
        <v>15279</v>
      </c>
    </row>
    <row r="44664">
      <c r="A44664" s="1" t="s">
        <v>15280</v>
      </c>
    </row>
    <row r="44665">
      <c r="A44665" s="1" t="s">
        <v>15281</v>
      </c>
    </row>
    <row r="44666">
      <c r="A44666" s="1" t="s">
        <v>15282</v>
      </c>
    </row>
    <row r="44667">
      <c r="A44667" s="1" t="s">
        <v>15283</v>
      </c>
    </row>
    <row r="44668">
      <c r="A44668" s="1" t="s">
        <v>15284</v>
      </c>
    </row>
    <row r="44669">
      <c r="A44669" s="1" t="s">
        <v>15285</v>
      </c>
    </row>
    <row r="44670">
      <c r="A44670" s="1" t="s">
        <v>15286</v>
      </c>
    </row>
    <row r="44671">
      <c r="A44671" s="1" t="s">
        <v>15287</v>
      </c>
    </row>
    <row r="44672">
      <c r="A44672" s="1" t="s">
        <v>15288</v>
      </c>
    </row>
    <row r="44673">
      <c r="A44673" s="1" t="s">
        <v>15289</v>
      </c>
    </row>
    <row r="44674">
      <c r="A44674" s="1" t="s">
        <v>15290</v>
      </c>
    </row>
    <row r="44675">
      <c r="A44675" s="1" t="s">
        <v>15291</v>
      </c>
    </row>
    <row r="44676">
      <c r="A44676" s="1" t="s">
        <v>15292</v>
      </c>
    </row>
    <row r="44677">
      <c r="A44677" s="1" t="s">
        <v>15293</v>
      </c>
    </row>
    <row r="44678">
      <c r="A44678" s="1" t="s">
        <v>15295</v>
      </c>
    </row>
    <row r="44679">
      <c r="A44679" s="1" t="s">
        <v>15296</v>
      </c>
    </row>
    <row r="44681">
      <c r="A44681" s="1" t="s">
        <v>15297</v>
      </c>
    </row>
    <row r="44682">
      <c r="A44682" s="1" t="s">
        <v>15298</v>
      </c>
    </row>
    <row r="44683">
      <c r="A44683" s="1" t="s">
        <v>15299</v>
      </c>
    </row>
    <row r="44685">
      <c r="A44685" s="1" t="s">
        <v>15300</v>
      </c>
    </row>
    <row r="44687">
      <c r="A44687" s="1" t="s">
        <v>15301</v>
      </c>
    </row>
    <row r="44688">
      <c r="A44688" s="1" t="s">
        <v>15302</v>
      </c>
    </row>
    <row r="44689">
      <c r="A44689" s="1" t="s">
        <v>15303</v>
      </c>
    </row>
    <row r="44690">
      <c r="A44690" s="1" t="s">
        <v>15304</v>
      </c>
    </row>
    <row r="44691">
      <c r="A44691" s="1" t="s">
        <v>537</v>
      </c>
    </row>
    <row r="44692">
      <c r="A44692" s="1" t="s">
        <v>15305</v>
      </c>
    </row>
    <row r="44693">
      <c r="A44693" s="1" t="s">
        <v>15306</v>
      </c>
    </row>
    <row r="44694">
      <c r="A44694" s="1" t="s">
        <v>15307</v>
      </c>
    </row>
    <row r="44695">
      <c r="A44695" s="1" t="s">
        <v>15308</v>
      </c>
    </row>
    <row r="44696">
      <c r="A44696" s="1" t="s">
        <v>15309</v>
      </c>
    </row>
    <row r="44697">
      <c r="A44697" s="1" t="s">
        <v>15310</v>
      </c>
    </row>
    <row r="44698">
      <c r="A44698" s="1" t="s">
        <v>15311</v>
      </c>
    </row>
    <row r="44700">
      <c r="A44700" s="1" t="s">
        <v>15312</v>
      </c>
    </row>
    <row r="44702">
      <c r="A44702" s="1" t="s">
        <v>15313</v>
      </c>
    </row>
    <row r="44703">
      <c r="A44703" s="1" t="s">
        <v>15314</v>
      </c>
    </row>
    <row r="44705">
      <c r="A44705" s="1" t="s">
        <v>15315</v>
      </c>
    </row>
    <row r="44707">
      <c r="A44707" s="1" t="s">
        <v>15316</v>
      </c>
    </row>
    <row r="44709">
      <c r="A44709" s="1" t="s">
        <v>15317</v>
      </c>
    </row>
    <row r="44710">
      <c r="A44710" s="1" t="s">
        <v>15297</v>
      </c>
    </row>
    <row r="44711">
      <c r="A44711" s="1" t="s">
        <v>15298</v>
      </c>
    </row>
    <row r="44712">
      <c r="A44712" s="1" t="s">
        <v>15299</v>
      </c>
    </row>
    <row r="44713">
      <c r="A44713" s="1" t="s">
        <v>15300</v>
      </c>
    </row>
    <row r="44714">
      <c r="A44714" s="1" t="s">
        <v>15301</v>
      </c>
    </row>
    <row r="44715">
      <c r="A44715" s="1" t="s">
        <v>15302</v>
      </c>
    </row>
    <row r="44716">
      <c r="A44716" s="1" t="s">
        <v>15303</v>
      </c>
    </row>
    <row r="44717">
      <c r="A44717" s="1" t="s">
        <v>15304</v>
      </c>
    </row>
    <row r="44718">
      <c r="A44718" s="1" t="s">
        <v>537</v>
      </c>
    </row>
    <row r="44719">
      <c r="A44719" s="1" t="s">
        <v>15305</v>
      </c>
    </row>
    <row r="44720">
      <c r="A44720" s="1" t="s">
        <v>15306</v>
      </c>
    </row>
    <row r="44721">
      <c r="A44721" s="1" t="s">
        <v>15307</v>
      </c>
    </row>
    <row r="44722">
      <c r="A44722" s="1" t="s">
        <v>15308</v>
      </c>
    </row>
    <row r="44723">
      <c r="A44723" s="1" t="s">
        <v>15309</v>
      </c>
    </row>
    <row r="44724">
      <c r="A44724" s="1" t="s">
        <v>15310</v>
      </c>
    </row>
    <row r="44725">
      <c r="A44725" s="1" t="s">
        <v>15311</v>
      </c>
    </row>
    <row r="44726">
      <c r="A44726" s="1" t="s">
        <v>15312</v>
      </c>
    </row>
    <row r="44727">
      <c r="A44727" s="1" t="s">
        <v>15313</v>
      </c>
    </row>
    <row r="44728">
      <c r="A44728" s="1" t="s">
        <v>15314</v>
      </c>
    </row>
    <row r="44729">
      <c r="A44729" s="1" t="s">
        <v>15315</v>
      </c>
    </row>
    <row r="44730">
      <c r="A44730" s="1" t="s">
        <v>15318</v>
      </c>
    </row>
    <row r="44731">
      <c r="A44731" s="1" t="s">
        <v>15319</v>
      </c>
    </row>
    <row r="44733">
      <c r="A44733" s="1" t="s">
        <v>15320</v>
      </c>
    </row>
    <row r="44735">
      <c r="A44735" s="3" t="str">
        <f>) a , ae eS</f>
        <v>#ERROR!</v>
      </c>
    </row>
    <row r="44737">
      <c r="A44737" s="1" t="s">
        <v>15321</v>
      </c>
    </row>
    <row r="44738">
      <c r="A44738" s="1" t="s">
        <v>15322</v>
      </c>
    </row>
    <row r="44740">
      <c r="A44740" s="1" t="s">
        <v>15323</v>
      </c>
    </row>
    <row r="44741">
      <c r="A44741" s="1" t="s">
        <v>15324</v>
      </c>
    </row>
    <row r="44742">
      <c r="A44742" s="1" t="s">
        <v>15325</v>
      </c>
    </row>
    <row r="44743">
      <c r="A44743" s="1" t="s">
        <v>15326</v>
      </c>
    </row>
    <row r="44744">
      <c r="A44744" s="1" t="s">
        <v>15327</v>
      </c>
    </row>
    <row r="44746">
      <c r="A44746" s="1" t="s">
        <v>15328</v>
      </c>
    </row>
    <row r="44747">
      <c r="A44747" s="1" t="s">
        <v>15329</v>
      </c>
    </row>
    <row r="44748">
      <c r="A44748" s="1" t="s">
        <v>15330</v>
      </c>
    </row>
    <row r="44750">
      <c r="A44750" s="1" t="s">
        <v>15331</v>
      </c>
    </row>
    <row r="44751">
      <c r="A44751" s="1" t="s">
        <v>508</v>
      </c>
    </row>
    <row r="44753">
      <c r="A44753" s="1" t="s">
        <v>15332</v>
      </c>
    </row>
    <row r="44754">
      <c r="A44754" s="1" t="s">
        <v>15333</v>
      </c>
    </row>
    <row r="44755">
      <c r="A44755" s="1" t="s">
        <v>15334</v>
      </c>
    </row>
    <row r="44756">
      <c r="A44756" s="1" t="s">
        <v>15335</v>
      </c>
    </row>
    <row r="44757">
      <c r="A44757" s="1" t="s">
        <v>15336</v>
      </c>
    </row>
    <row r="44758">
      <c r="A44758" s="1" t="s">
        <v>15337</v>
      </c>
    </row>
    <row r="44759">
      <c r="A44759" s="1" t="s">
        <v>15338</v>
      </c>
    </row>
    <row r="44760">
      <c r="A44760" s="1" t="s">
        <v>15339</v>
      </c>
    </row>
    <row r="44761">
      <c r="A44761" s="1" t="s">
        <v>15340</v>
      </c>
    </row>
    <row r="44763">
      <c r="A44763" s="1" t="s">
        <v>15341</v>
      </c>
    </row>
    <row r="44764">
      <c r="A44764" s="1" t="s">
        <v>15342</v>
      </c>
    </row>
    <row r="44765">
      <c r="A44765" s="1" t="s">
        <v>15343</v>
      </c>
    </row>
    <row r="44766">
      <c r="A44766" s="1" t="s">
        <v>15344</v>
      </c>
    </row>
    <row r="44767">
      <c r="A44767" s="1" t="s">
        <v>522</v>
      </c>
    </row>
    <row r="44769">
      <c r="A44769" s="1" t="s">
        <v>15345</v>
      </c>
    </row>
    <row r="44771">
      <c r="A44771" s="1" t="s">
        <v>7746</v>
      </c>
    </row>
    <row r="44773">
      <c r="A44773" s="1" t="s">
        <v>15267</v>
      </c>
    </row>
    <row r="44775">
      <c r="A44775" s="1" t="s">
        <v>578</v>
      </c>
    </row>
    <row r="44777">
      <c r="A44777" s="1" t="s">
        <v>15346</v>
      </c>
    </row>
    <row r="44779">
      <c r="A44779" s="1" t="s">
        <v>15347</v>
      </c>
    </row>
    <row r="44780">
      <c r="A44780" s="1" t="s">
        <v>15348</v>
      </c>
    </row>
    <row r="44781">
      <c r="A44781" s="1" t="s">
        <v>15320</v>
      </c>
    </row>
    <row r="44782">
      <c r="A44782" s="3" t="str">
        <f>) a , ae eS</f>
        <v>#ERROR!</v>
      </c>
    </row>
    <row r="44783">
      <c r="A44783" s="1" t="s">
        <v>15322</v>
      </c>
    </row>
    <row r="44784">
      <c r="A44784" s="1" t="s">
        <v>15323</v>
      </c>
    </row>
    <row r="44785">
      <c r="A44785" s="1" t="s">
        <v>15324</v>
      </c>
    </row>
    <row r="44786">
      <c r="A44786" s="1" t="s">
        <v>15325</v>
      </c>
    </row>
    <row r="44787">
      <c r="A44787" s="1" t="s">
        <v>15326</v>
      </c>
    </row>
    <row r="44788">
      <c r="A44788" s="1" t="s">
        <v>15327</v>
      </c>
    </row>
    <row r="44789">
      <c r="A44789" s="1" t="s">
        <v>15328</v>
      </c>
    </row>
    <row r="44790">
      <c r="A44790" s="1" t="s">
        <v>15329</v>
      </c>
    </row>
    <row r="44791">
      <c r="A44791" s="1" t="s">
        <v>15330</v>
      </c>
    </row>
    <row r="44792">
      <c r="A44792" s="1" t="s">
        <v>15331</v>
      </c>
    </row>
    <row r="44793">
      <c r="A44793" s="1" t="s">
        <v>508</v>
      </c>
    </row>
    <row r="44794">
      <c r="A44794" s="1" t="s">
        <v>15332</v>
      </c>
    </row>
    <row r="44795">
      <c r="A44795" s="1" t="s">
        <v>15333</v>
      </c>
    </row>
    <row r="44796">
      <c r="A44796" s="1" t="s">
        <v>15334</v>
      </c>
    </row>
    <row r="44797">
      <c r="A44797" s="1" t="s">
        <v>15335</v>
      </c>
    </row>
    <row r="44798">
      <c r="A44798" s="1" t="s">
        <v>15336</v>
      </c>
    </row>
    <row r="44799">
      <c r="A44799" s="1" t="s">
        <v>15337</v>
      </c>
    </row>
    <row r="44800">
      <c r="A44800" s="1" t="s">
        <v>15338</v>
      </c>
    </row>
    <row r="44801">
      <c r="A44801" s="1" t="s">
        <v>15339</v>
      </c>
    </row>
    <row r="44802">
      <c r="A44802" s="1" t="s">
        <v>15340</v>
      </c>
    </row>
    <row r="44803">
      <c r="A44803" s="1" t="s">
        <v>15341</v>
      </c>
    </row>
    <row r="44804">
      <c r="A44804" s="1" t="s">
        <v>15342</v>
      </c>
    </row>
    <row r="44805">
      <c r="A44805" s="1" t="s">
        <v>15343</v>
      </c>
    </row>
    <row r="44806">
      <c r="A44806" s="1" t="s">
        <v>15344</v>
      </c>
    </row>
    <row r="44807">
      <c r="A44807" s="1" t="s">
        <v>522</v>
      </c>
    </row>
    <row r="44808">
      <c r="A44808" s="1" t="s">
        <v>15267</v>
      </c>
    </row>
    <row r="44809">
      <c r="A44809" s="1" t="s">
        <v>15349</v>
      </c>
    </row>
    <row r="44810">
      <c r="A44810" s="1" t="s">
        <v>15350</v>
      </c>
    </row>
    <row r="44811">
      <c r="A44811" s="1" t="s">
        <v>15351</v>
      </c>
    </row>
    <row r="44812">
      <c r="A44812" s="1" t="s">
        <v>15352</v>
      </c>
    </row>
    <row r="44814">
      <c r="A44814" s="1" t="s">
        <v>15353</v>
      </c>
    </row>
    <row r="44816">
      <c r="A44816" s="1" t="s">
        <v>15354</v>
      </c>
    </row>
    <row r="44818">
      <c r="A44818" s="1" t="s">
        <v>15355</v>
      </c>
    </row>
    <row r="44819">
      <c r="A44819" s="1" t="s">
        <v>15356</v>
      </c>
    </row>
    <row r="44820">
      <c r="A44820" s="1" t="s">
        <v>15357</v>
      </c>
    </row>
    <row r="44822">
      <c r="A44822" s="1" t="s">
        <v>15358</v>
      </c>
    </row>
    <row r="44823">
      <c r="A44823" s="1" t="s">
        <v>15359</v>
      </c>
    </row>
    <row r="44824">
      <c r="A44824" s="1" t="s">
        <v>15360</v>
      </c>
    </row>
    <row r="44825">
      <c r="A44825" s="1" t="s">
        <v>15361</v>
      </c>
    </row>
    <row r="44827">
      <c r="A44827" s="1" t="s">
        <v>15362</v>
      </c>
    </row>
    <row r="44828">
      <c r="A44828" s="1" t="s">
        <v>15363</v>
      </c>
    </row>
    <row r="44829">
      <c r="A44829" s="1" t="s">
        <v>15364</v>
      </c>
    </row>
    <row r="44831">
      <c r="A44831" s="1" t="s">
        <v>15365</v>
      </c>
    </row>
    <row r="44832">
      <c r="A44832" s="1" t="s">
        <v>15366</v>
      </c>
    </row>
    <row r="44834">
      <c r="A44834" s="1" t="s">
        <v>15367</v>
      </c>
    </row>
    <row r="44836">
      <c r="A44836" s="1" t="s">
        <v>15368</v>
      </c>
    </row>
    <row r="44837">
      <c r="A44837" s="1" t="s">
        <v>15369</v>
      </c>
    </row>
    <row r="44839">
      <c r="A44839" s="1" t="s">
        <v>15370</v>
      </c>
    </row>
    <row r="44841">
      <c r="A44841" s="1" t="s">
        <v>15371</v>
      </c>
    </row>
    <row r="44842">
      <c r="A44842" s="1" t="s">
        <v>15351</v>
      </c>
    </row>
    <row r="44843">
      <c r="A44843" s="1" t="s">
        <v>15352</v>
      </c>
    </row>
    <row r="44844">
      <c r="A44844" s="1" t="s">
        <v>15353</v>
      </c>
    </row>
    <row r="44845">
      <c r="A44845" s="1" t="s">
        <v>15354</v>
      </c>
    </row>
    <row r="44846">
      <c r="A44846" s="1" t="s">
        <v>15355</v>
      </c>
    </row>
    <row r="44847">
      <c r="A44847" s="1" t="s">
        <v>15356</v>
      </c>
    </row>
    <row r="44848">
      <c r="A44848" s="1" t="s">
        <v>15357</v>
      </c>
    </row>
    <row r="44849">
      <c r="A44849" s="1" t="s">
        <v>15358</v>
      </c>
    </row>
    <row r="44850">
      <c r="A44850" s="1" t="s">
        <v>15359</v>
      </c>
    </row>
    <row r="44851">
      <c r="A44851" s="1" t="s">
        <v>15360</v>
      </c>
    </row>
    <row r="44852">
      <c r="A44852" s="1" t="s">
        <v>15361</v>
      </c>
    </row>
    <row r="44853">
      <c r="A44853" s="1" t="s">
        <v>15362</v>
      </c>
    </row>
    <row r="44854">
      <c r="A44854" s="1" t="s">
        <v>15363</v>
      </c>
    </row>
    <row r="44855">
      <c r="A44855" s="1" t="s">
        <v>15364</v>
      </c>
    </row>
    <row r="44856">
      <c r="A44856" s="1" t="s">
        <v>15365</v>
      </c>
    </row>
    <row r="44857">
      <c r="A44857" s="1" t="s">
        <v>15366</v>
      </c>
    </row>
    <row r="44858">
      <c r="A44858" s="1" t="s">
        <v>15367</v>
      </c>
    </row>
    <row r="44859">
      <c r="A44859" s="1" t="s">
        <v>15368</v>
      </c>
    </row>
    <row r="44860">
      <c r="A44860" s="1" t="s">
        <v>15369</v>
      </c>
    </row>
    <row r="44861">
      <c r="A44861" s="1" t="s">
        <v>15372</v>
      </c>
    </row>
    <row r="44862">
      <c r="A44862" s="1" t="s">
        <v>15373</v>
      </c>
    </row>
    <row r="44863">
      <c r="A44863" s="1" t="s">
        <v>477</v>
      </c>
    </row>
    <row r="44864">
      <c r="A44864" s="1" t="s">
        <v>478</v>
      </c>
    </row>
    <row r="44865">
      <c r="A44865" s="1" t="s">
        <v>479</v>
      </c>
    </row>
    <row r="44867">
      <c r="A44867" s="1" t="s">
        <v>480</v>
      </c>
    </row>
    <row r="44868">
      <c r="A44868" s="1" t="s">
        <v>481</v>
      </c>
    </row>
    <row r="44869">
      <c r="A44869" s="1" t="s">
        <v>482</v>
      </c>
    </row>
    <row r="44870">
      <c r="A44870" s="1" t="s">
        <v>483</v>
      </c>
    </row>
    <row r="44871">
      <c r="A44871" s="1" t="s">
        <v>484</v>
      </c>
    </row>
    <row r="44872">
      <c r="A44872" s="1" t="s">
        <v>485</v>
      </c>
    </row>
    <row r="44873">
      <c r="A44873" s="1" t="s">
        <v>486</v>
      </c>
    </row>
    <row r="44874">
      <c r="A44874" s="1" t="s">
        <v>487</v>
      </c>
    </row>
    <row r="44876">
      <c r="A44876" s="1" t="s">
        <v>488</v>
      </c>
    </row>
    <row r="44877">
      <c r="A44877" s="1" t="s">
        <v>489</v>
      </c>
    </row>
    <row r="44878">
      <c r="A44878" s="1" t="s">
        <v>490</v>
      </c>
    </row>
    <row r="44879">
      <c r="A44879" s="1" t="s">
        <v>491</v>
      </c>
    </row>
    <row r="44880">
      <c r="A44880" s="1" t="s">
        <v>492</v>
      </c>
    </row>
    <row r="44881">
      <c r="A44881" s="1" t="s">
        <v>493</v>
      </c>
    </row>
    <row r="44882">
      <c r="A44882" s="1" t="s">
        <v>494</v>
      </c>
    </row>
    <row r="44883">
      <c r="A44883" s="1" t="s">
        <v>495</v>
      </c>
    </row>
    <row r="44884">
      <c r="A44884" s="1" t="s">
        <v>496</v>
      </c>
    </row>
    <row r="44886">
      <c r="A44886" s="1" t="s">
        <v>233</v>
      </c>
    </row>
    <row r="44887">
      <c r="A44887" s="1" t="s">
        <v>497</v>
      </c>
    </row>
    <row r="44888">
      <c r="A44888" s="1" t="s">
        <v>477</v>
      </c>
    </row>
    <row r="44889">
      <c r="A44889" s="1" t="s">
        <v>478</v>
      </c>
    </row>
    <row r="44890">
      <c r="A44890" s="1" t="s">
        <v>479</v>
      </c>
    </row>
    <row r="44891">
      <c r="A44891" s="1" t="s">
        <v>480</v>
      </c>
    </row>
    <row r="44892">
      <c r="A44892" s="1" t="s">
        <v>481</v>
      </c>
    </row>
    <row r="44893">
      <c r="A44893" s="1" t="s">
        <v>482</v>
      </c>
    </row>
    <row r="44894">
      <c r="A44894" s="1" t="s">
        <v>483</v>
      </c>
    </row>
    <row r="44895">
      <c r="A44895" s="1" t="s">
        <v>484</v>
      </c>
    </row>
    <row r="44896">
      <c r="A44896" s="1" t="s">
        <v>485</v>
      </c>
    </row>
    <row r="44897">
      <c r="A44897" s="1" t="s">
        <v>486</v>
      </c>
    </row>
    <row r="44898">
      <c r="A44898" s="1" t="s">
        <v>487</v>
      </c>
    </row>
    <row r="44899">
      <c r="A44899" s="1" t="s">
        <v>488</v>
      </c>
    </row>
    <row r="44900">
      <c r="A44900" s="1" t="s">
        <v>489</v>
      </c>
    </row>
    <row r="44901">
      <c r="A44901" s="1" t="s">
        <v>490</v>
      </c>
    </row>
    <row r="44902">
      <c r="A44902" s="1" t="s">
        <v>491</v>
      </c>
    </row>
    <row r="44903">
      <c r="A44903" s="1" t="s">
        <v>492</v>
      </c>
    </row>
    <row r="44904">
      <c r="A44904" s="1" t="s">
        <v>493</v>
      </c>
    </row>
    <row r="44905">
      <c r="A44905" s="1" t="s">
        <v>494</v>
      </c>
    </row>
    <row r="44906">
      <c r="A44906" s="1" t="s">
        <v>495</v>
      </c>
    </row>
    <row r="44907">
      <c r="A44907" s="1" t="s">
        <v>498</v>
      </c>
    </row>
    <row r="44908">
      <c r="A44908" s="1" t="s">
        <v>15374</v>
      </c>
    </row>
    <row r="44909">
      <c r="A44909" s="1" t="s">
        <v>449</v>
      </c>
    </row>
    <row r="44910">
      <c r="A44910" s="1" t="s">
        <v>450</v>
      </c>
    </row>
    <row r="44911">
      <c r="A44911" s="1" t="s">
        <v>451</v>
      </c>
    </row>
    <row r="44912">
      <c r="A44912" s="1" t="s">
        <v>452</v>
      </c>
    </row>
    <row r="44913">
      <c r="A44913" s="1" t="s">
        <v>453</v>
      </c>
    </row>
    <row r="44914">
      <c r="A44914" s="1" t="s">
        <v>454</v>
      </c>
    </row>
    <row r="44915">
      <c r="A44915" s="1" t="s">
        <v>455</v>
      </c>
    </row>
    <row r="44916">
      <c r="A44916" s="1" t="s">
        <v>456</v>
      </c>
    </row>
    <row r="44917">
      <c r="A44917" s="1" t="s">
        <v>457</v>
      </c>
    </row>
    <row r="44918">
      <c r="A44918" s="1" t="s">
        <v>458</v>
      </c>
    </row>
    <row r="44919">
      <c r="A44919" s="1" t="s">
        <v>459</v>
      </c>
    </row>
    <row r="44921">
      <c r="A44921" s="1" t="s">
        <v>460</v>
      </c>
    </row>
    <row r="44923">
      <c r="A44923" s="1" t="s">
        <v>461</v>
      </c>
    </row>
    <row r="44925">
      <c r="A44925" s="1" t="s">
        <v>462</v>
      </c>
    </row>
    <row r="44927">
      <c r="A44927" s="1" t="s">
        <v>463</v>
      </c>
    </row>
    <row r="44928">
      <c r="A44928" s="1" t="s">
        <v>464</v>
      </c>
    </row>
    <row r="44929">
      <c r="A44929" s="1" t="s">
        <v>465</v>
      </c>
    </row>
    <row r="44930">
      <c r="A44930" s="1" t="s">
        <v>466</v>
      </c>
    </row>
    <row r="44931">
      <c r="A44931" s="1" t="s">
        <v>467</v>
      </c>
    </row>
    <row r="44932">
      <c r="A44932" s="1" t="s">
        <v>468</v>
      </c>
    </row>
    <row r="44933">
      <c r="A44933" s="1" t="s">
        <v>469</v>
      </c>
    </row>
    <row r="44934">
      <c r="A44934" s="1" t="s">
        <v>470</v>
      </c>
    </row>
    <row r="44936">
      <c r="A44936" s="1" t="s">
        <v>471</v>
      </c>
    </row>
    <row r="44937">
      <c r="A44937" s="1" t="s">
        <v>472</v>
      </c>
    </row>
    <row r="44938">
      <c r="A44938" s="1" t="s">
        <v>473</v>
      </c>
    </row>
    <row r="44940">
      <c r="A44940" s="1" t="s">
        <v>474</v>
      </c>
    </row>
    <row r="44941">
      <c r="A44941" s="1" t="s">
        <v>452</v>
      </c>
    </row>
    <row r="44942">
      <c r="A44942" s="1" t="s">
        <v>453</v>
      </c>
    </row>
    <row r="44943">
      <c r="A44943" s="1" t="s">
        <v>454</v>
      </c>
    </row>
    <row r="44944">
      <c r="A44944" s="1" t="s">
        <v>455</v>
      </c>
    </row>
    <row r="44945">
      <c r="A44945" s="1" t="s">
        <v>456</v>
      </c>
    </row>
    <row r="44946">
      <c r="A44946" s="1" t="s">
        <v>457</v>
      </c>
    </row>
    <row r="44947">
      <c r="A44947" s="1" t="s">
        <v>458</v>
      </c>
    </row>
    <row r="44948">
      <c r="A44948" s="1" t="s">
        <v>460</v>
      </c>
    </row>
    <row r="44949">
      <c r="A44949" s="1" t="s">
        <v>461</v>
      </c>
    </row>
    <row r="44950">
      <c r="A44950" s="1" t="s">
        <v>462</v>
      </c>
    </row>
    <row r="44951">
      <c r="A44951" s="1" t="s">
        <v>463</v>
      </c>
    </row>
    <row r="44952">
      <c r="A44952" s="1" t="s">
        <v>464</v>
      </c>
    </row>
    <row r="44953">
      <c r="A44953" s="1" t="s">
        <v>465</v>
      </c>
    </row>
    <row r="44954">
      <c r="A44954" s="1" t="s">
        <v>466</v>
      </c>
    </row>
    <row r="44955">
      <c r="A44955" s="1" t="s">
        <v>467</v>
      </c>
    </row>
    <row r="44956">
      <c r="A44956" s="1" t="s">
        <v>468</v>
      </c>
    </row>
    <row r="44957">
      <c r="A44957" s="1" t="s">
        <v>469</v>
      </c>
    </row>
    <row r="44958">
      <c r="A44958" s="1" t="s">
        <v>470</v>
      </c>
    </row>
    <row r="44959">
      <c r="A44959" s="1" t="s">
        <v>471</v>
      </c>
    </row>
    <row r="44960">
      <c r="A44960" s="1" t="s">
        <v>472</v>
      </c>
    </row>
    <row r="44961">
      <c r="A44961" s="1" t="s">
        <v>475</v>
      </c>
    </row>
    <row r="44962">
      <c r="A44962" s="1" t="s">
        <v>15375</v>
      </c>
    </row>
    <row r="44964">
      <c r="A44964" s="1" t="s">
        <v>451</v>
      </c>
    </row>
    <row r="44966">
      <c r="A44966" s="1" t="s">
        <v>15376</v>
      </c>
    </row>
    <row r="44968">
      <c r="A44968" s="1" t="s">
        <v>15377</v>
      </c>
    </row>
    <row r="44969">
      <c r="A44969" s="1" t="s">
        <v>15378</v>
      </c>
    </row>
    <row r="44971">
      <c r="A44971" s="1" t="s">
        <v>15379</v>
      </c>
    </row>
    <row r="44973">
      <c r="A44973" s="1" t="s">
        <v>15380</v>
      </c>
    </row>
    <row r="44974">
      <c r="A44974" s="1" t="s">
        <v>15381</v>
      </c>
    </row>
    <row r="44976">
      <c r="A44976" s="1" t="s">
        <v>15382</v>
      </c>
    </row>
    <row r="44978">
      <c r="A44978" s="1" t="s">
        <v>15383</v>
      </c>
    </row>
    <row r="44979">
      <c r="A44979" s="1" t="s">
        <v>15384</v>
      </c>
    </row>
    <row r="44981">
      <c r="A44981" s="1" t="s">
        <v>15385</v>
      </c>
    </row>
    <row r="44983">
      <c r="A44983" s="1" t="s">
        <v>15386</v>
      </c>
    </row>
    <row r="44984">
      <c r="A44984" s="1" t="s">
        <v>15387</v>
      </c>
    </row>
    <row r="44985">
      <c r="A44985" s="1" t="s">
        <v>15388</v>
      </c>
    </row>
    <row r="44986">
      <c r="A44986" s="1" t="s">
        <v>15389</v>
      </c>
    </row>
    <row r="44987">
      <c r="A44987" s="1" t="s">
        <v>15390</v>
      </c>
    </row>
    <row r="44988">
      <c r="A44988" s="1" t="s">
        <v>15391</v>
      </c>
    </row>
    <row r="44990">
      <c r="A44990" s="1" t="s">
        <v>15392</v>
      </c>
    </row>
    <row r="44991">
      <c r="A44991" s="1" t="s">
        <v>15393</v>
      </c>
    </row>
    <row r="44993">
      <c r="A44993" s="1" t="s">
        <v>15394</v>
      </c>
    </row>
    <row r="44994">
      <c r="A44994" s="1" t="s">
        <v>15395</v>
      </c>
    </row>
    <row r="44996">
      <c r="A44996" s="1" t="s">
        <v>15396</v>
      </c>
    </row>
    <row r="44998">
      <c r="A44998" s="1" t="s">
        <v>367</v>
      </c>
    </row>
    <row r="44999">
      <c r="A44999" s="1" t="s">
        <v>15397</v>
      </c>
    </row>
    <row r="45000">
      <c r="A45000" s="1" t="s">
        <v>15377</v>
      </c>
    </row>
    <row r="45001">
      <c r="A45001" s="1" t="s">
        <v>15378</v>
      </c>
    </row>
    <row r="45002">
      <c r="A45002" s="1" t="s">
        <v>15379</v>
      </c>
    </row>
    <row r="45003">
      <c r="A45003" s="1" t="s">
        <v>15380</v>
      </c>
    </row>
    <row r="45004">
      <c r="A45004" s="1" t="s">
        <v>15381</v>
      </c>
    </row>
    <row r="45005">
      <c r="A45005" s="1" t="s">
        <v>15383</v>
      </c>
    </row>
    <row r="45006">
      <c r="A45006" s="1" t="s">
        <v>15384</v>
      </c>
    </row>
    <row r="45007">
      <c r="A45007" s="1" t="s">
        <v>15385</v>
      </c>
    </row>
    <row r="45008">
      <c r="A45008" s="1" t="s">
        <v>15386</v>
      </c>
    </row>
    <row r="45009">
      <c r="A45009" s="1" t="s">
        <v>15387</v>
      </c>
    </row>
    <row r="45010">
      <c r="A45010" s="1" t="s">
        <v>15388</v>
      </c>
    </row>
    <row r="45011">
      <c r="A45011" s="1" t="s">
        <v>15389</v>
      </c>
    </row>
    <row r="45012">
      <c r="A45012" s="1" t="s">
        <v>15390</v>
      </c>
    </row>
    <row r="45013">
      <c r="A45013" s="1" t="s">
        <v>15391</v>
      </c>
    </row>
    <row r="45014">
      <c r="A45014" s="1" t="s">
        <v>15392</v>
      </c>
    </row>
    <row r="45015">
      <c r="A45015" s="1" t="s">
        <v>15393</v>
      </c>
    </row>
    <row r="45016">
      <c r="A45016" s="1" t="s">
        <v>15394</v>
      </c>
    </row>
    <row r="45017">
      <c r="A45017" s="1" t="s">
        <v>15395</v>
      </c>
    </row>
    <row r="45018">
      <c r="A45018" s="1" t="s">
        <v>15398</v>
      </c>
    </row>
    <row r="45019">
      <c r="A45019" s="1" t="s">
        <v>15399</v>
      </c>
    </row>
    <row r="45020">
      <c r="A45020" s="1" t="s">
        <v>429</v>
      </c>
    </row>
    <row r="45021">
      <c r="A45021" s="1" t="s">
        <v>430</v>
      </c>
    </row>
    <row r="45022">
      <c r="A45022" s="1" t="s">
        <v>431</v>
      </c>
    </row>
    <row r="45023">
      <c r="A45023" s="1" t="s">
        <v>432</v>
      </c>
    </row>
    <row r="45024">
      <c r="A45024" s="1" t="s">
        <v>433</v>
      </c>
    </row>
    <row r="45025">
      <c r="A45025" s="1" t="s">
        <v>434</v>
      </c>
    </row>
    <row r="45026">
      <c r="A45026" s="1" t="s">
        <v>435</v>
      </c>
    </row>
    <row r="45027">
      <c r="A45027" s="1" t="s">
        <v>436</v>
      </c>
    </row>
    <row r="45028">
      <c r="A45028" s="1" t="s">
        <v>437</v>
      </c>
    </row>
    <row r="45029">
      <c r="A45029" s="1" t="s">
        <v>438</v>
      </c>
    </row>
    <row r="45030">
      <c r="A45030" s="1" t="s">
        <v>439</v>
      </c>
    </row>
    <row r="45031">
      <c r="A45031" s="1" t="s">
        <v>440</v>
      </c>
    </row>
    <row r="45032">
      <c r="A45032" s="1" t="s">
        <v>441</v>
      </c>
    </row>
    <row r="45033">
      <c r="A45033" s="1" t="s">
        <v>442</v>
      </c>
    </row>
    <row r="45034">
      <c r="A45034" s="1" t="s">
        <v>443</v>
      </c>
    </row>
    <row r="45035">
      <c r="A45035" s="1" t="s">
        <v>444</v>
      </c>
    </row>
    <row r="45036">
      <c r="A45036" s="1" t="s">
        <v>445</v>
      </c>
    </row>
    <row r="45037">
      <c r="A45037" s="1" t="s">
        <v>446</v>
      </c>
    </row>
    <row r="45038">
      <c r="A45038" s="1" t="s">
        <v>430</v>
      </c>
    </row>
    <row r="45039">
      <c r="A45039" s="1" t="s">
        <v>431</v>
      </c>
    </row>
    <row r="45040">
      <c r="A45040" s="1" t="s">
        <v>434</v>
      </c>
    </row>
    <row r="45041">
      <c r="A45041" s="1" t="s">
        <v>435</v>
      </c>
    </row>
    <row r="45042">
      <c r="A45042" s="1" t="s">
        <v>436</v>
      </c>
    </row>
    <row r="45043">
      <c r="A45043" s="1" t="s">
        <v>437</v>
      </c>
    </row>
    <row r="45044">
      <c r="A45044" s="1" t="s">
        <v>439</v>
      </c>
    </row>
    <row r="45045">
      <c r="A45045" s="1" t="s">
        <v>440</v>
      </c>
    </row>
    <row r="45046">
      <c r="A45046" s="1" t="s">
        <v>441</v>
      </c>
    </row>
    <row r="45047">
      <c r="A45047" s="1" t="s">
        <v>442</v>
      </c>
    </row>
    <row r="45048">
      <c r="A45048" s="1" t="s">
        <v>447</v>
      </c>
    </row>
    <row r="45049">
      <c r="A45049" s="1" t="s">
        <v>15400</v>
      </c>
    </row>
    <row r="45051">
      <c r="A45051" s="1" t="s">
        <v>15401</v>
      </c>
    </row>
    <row r="45052">
      <c r="A45052" s="1" t="s">
        <v>15402</v>
      </c>
    </row>
    <row r="45053">
      <c r="A45053" s="1" t="s">
        <v>15403</v>
      </c>
    </row>
    <row r="45055">
      <c r="A45055" s="1" t="s">
        <v>15404</v>
      </c>
    </row>
    <row r="45057">
      <c r="A45057" s="1" t="s">
        <v>15405</v>
      </c>
    </row>
    <row r="45059">
      <c r="A45059" s="1" t="s">
        <v>15406</v>
      </c>
    </row>
    <row r="45061">
      <c r="A45061" s="1" t="s">
        <v>15407</v>
      </c>
    </row>
    <row r="45062">
      <c r="A45062" s="1" t="s">
        <v>15408</v>
      </c>
    </row>
    <row r="45063">
      <c r="A45063" s="1" t="s">
        <v>15409</v>
      </c>
    </row>
    <row r="45064">
      <c r="A45064" s="1" t="s">
        <v>443</v>
      </c>
    </row>
    <row r="45066">
      <c r="A45066" s="1" t="s">
        <v>4457</v>
      </c>
    </row>
    <row r="45068">
      <c r="A45068" s="1" t="s">
        <v>15410</v>
      </c>
    </row>
    <row r="45069">
      <c r="A45069" s="1" t="s">
        <v>10097</v>
      </c>
    </row>
    <row r="45070">
      <c r="A45070" s="1" t="s">
        <v>15411</v>
      </c>
    </row>
    <row r="45071">
      <c r="A45071" s="1" t="s">
        <v>15401</v>
      </c>
    </row>
    <row r="45072">
      <c r="A45072" s="1" t="s">
        <v>15402</v>
      </c>
    </row>
    <row r="45073">
      <c r="A45073" s="1" t="s">
        <v>15403</v>
      </c>
    </row>
    <row r="45074">
      <c r="A45074" s="1" t="s">
        <v>15404</v>
      </c>
    </row>
    <row r="45075">
      <c r="A45075" s="1" t="s">
        <v>15405</v>
      </c>
    </row>
    <row r="45076">
      <c r="A45076" s="1" t="s">
        <v>15406</v>
      </c>
    </row>
    <row r="45077">
      <c r="A45077" s="1" t="s">
        <v>15407</v>
      </c>
    </row>
    <row r="45078">
      <c r="A45078" s="1" t="s">
        <v>15408</v>
      </c>
    </row>
    <row r="45079">
      <c r="A45079" s="1" t="s">
        <v>15409</v>
      </c>
    </row>
    <row r="45080">
      <c r="A45080" s="1" t="s">
        <v>443</v>
      </c>
    </row>
    <row r="45081">
      <c r="A45081" s="1" t="s">
        <v>4457</v>
      </c>
    </row>
    <row r="45082">
      <c r="A45082" s="1" t="s">
        <v>15412</v>
      </c>
    </row>
    <row r="45083">
      <c r="A45083" s="1" t="s">
        <v>15413</v>
      </c>
    </row>
    <row r="45085">
      <c r="A45085" s="1" t="s">
        <v>404</v>
      </c>
    </row>
    <row r="45086">
      <c r="A45086" s="1" t="s">
        <v>405</v>
      </c>
    </row>
    <row r="45087">
      <c r="A45087" s="1" t="s">
        <v>406</v>
      </c>
    </row>
    <row r="45088">
      <c r="A45088" s="1" t="s">
        <v>407</v>
      </c>
    </row>
    <row r="45090">
      <c r="A45090" s="1" t="s">
        <v>408</v>
      </c>
    </row>
    <row r="45091">
      <c r="A45091" s="1" t="s">
        <v>409</v>
      </c>
    </row>
    <row r="45093">
      <c r="A45093" s="1" t="s">
        <v>410</v>
      </c>
    </row>
    <row r="45094">
      <c r="A45094" s="1" t="s">
        <v>411</v>
      </c>
    </row>
    <row r="45095">
      <c r="A45095" s="1" t="s">
        <v>412</v>
      </c>
    </row>
    <row r="45097">
      <c r="A45097" s="1" t="s">
        <v>413</v>
      </c>
    </row>
    <row r="45098">
      <c r="A45098" s="1" t="s">
        <v>414</v>
      </c>
    </row>
    <row r="45099">
      <c r="A45099" s="1" t="s">
        <v>415</v>
      </c>
    </row>
    <row r="45100">
      <c r="A45100" s="1" t="s">
        <v>416</v>
      </c>
    </row>
    <row r="45101">
      <c r="A45101" s="1" t="s">
        <v>417</v>
      </c>
    </row>
    <row r="45102">
      <c r="A45102" s="1" t="s">
        <v>418</v>
      </c>
    </row>
    <row r="45104">
      <c r="A45104" s="1" t="s">
        <v>419</v>
      </c>
    </row>
    <row r="45106">
      <c r="A45106" s="1" t="s">
        <v>420</v>
      </c>
    </row>
    <row r="45107">
      <c r="A45107" s="1" t="s">
        <v>421</v>
      </c>
    </row>
    <row r="45109">
      <c r="A45109" s="1" t="s">
        <v>422</v>
      </c>
    </row>
    <row r="45110">
      <c r="A45110" s="1" t="s">
        <v>423</v>
      </c>
    </row>
    <row r="45112">
      <c r="A45112" s="1" t="s">
        <v>424</v>
      </c>
    </row>
    <row r="45114">
      <c r="A45114" s="1" t="s">
        <v>425</v>
      </c>
    </row>
    <row r="45115">
      <c r="A45115" s="1" t="s">
        <v>130</v>
      </c>
    </row>
    <row r="45117">
      <c r="A45117" s="1" t="s">
        <v>426</v>
      </c>
    </row>
    <row r="45118">
      <c r="A45118" s="1" t="s">
        <v>404</v>
      </c>
    </row>
    <row r="45119">
      <c r="A45119" s="1" t="s">
        <v>405</v>
      </c>
    </row>
    <row r="45120">
      <c r="A45120" s="1" t="s">
        <v>406</v>
      </c>
    </row>
    <row r="45121">
      <c r="A45121" s="1" t="s">
        <v>407</v>
      </c>
    </row>
    <row r="45122">
      <c r="A45122" s="1" t="s">
        <v>408</v>
      </c>
    </row>
    <row r="45123">
      <c r="A45123" s="1" t="s">
        <v>409</v>
      </c>
    </row>
    <row r="45124">
      <c r="A45124" s="1" t="s">
        <v>410</v>
      </c>
    </row>
    <row r="45125">
      <c r="A45125" s="1" t="s">
        <v>411</v>
      </c>
    </row>
    <row r="45126">
      <c r="A45126" s="1" t="s">
        <v>412</v>
      </c>
    </row>
    <row r="45127">
      <c r="A45127" s="1" t="s">
        <v>413</v>
      </c>
    </row>
    <row r="45128">
      <c r="A45128" s="1" t="s">
        <v>414</v>
      </c>
    </row>
    <row r="45129">
      <c r="A45129" s="1" t="s">
        <v>415</v>
      </c>
    </row>
    <row r="45130">
      <c r="A45130" s="1" t="s">
        <v>416</v>
      </c>
    </row>
    <row r="45131">
      <c r="A45131" s="1" t="s">
        <v>417</v>
      </c>
    </row>
    <row r="45132">
      <c r="A45132" s="1" t="s">
        <v>418</v>
      </c>
    </row>
    <row r="45133">
      <c r="A45133" s="1" t="s">
        <v>419</v>
      </c>
    </row>
    <row r="45134">
      <c r="A45134" s="1" t="s">
        <v>420</v>
      </c>
    </row>
    <row r="45135">
      <c r="A45135" s="1" t="s">
        <v>421</v>
      </c>
    </row>
    <row r="45136">
      <c r="A45136" s="1" t="s">
        <v>422</v>
      </c>
    </row>
    <row r="45137">
      <c r="A45137" s="1" t="s">
        <v>423</v>
      </c>
    </row>
    <row r="45138">
      <c r="A45138" s="1" t="s">
        <v>424</v>
      </c>
    </row>
    <row r="45139">
      <c r="A45139" s="1" t="s">
        <v>425</v>
      </c>
    </row>
    <row r="45140">
      <c r="A45140" s="1" t="s">
        <v>427</v>
      </c>
    </row>
    <row r="45141">
      <c r="A45141" s="1" t="s">
        <v>15414</v>
      </c>
    </row>
    <row r="45143">
      <c r="A45143" s="1" t="s">
        <v>15415</v>
      </c>
    </row>
    <row r="45144">
      <c r="A45144" s="1" t="s">
        <v>15416</v>
      </c>
    </row>
    <row r="45145">
      <c r="A45145" s="1" t="s">
        <v>15417</v>
      </c>
    </row>
    <row r="45146">
      <c r="A45146" s="1" t="s">
        <v>15418</v>
      </c>
    </row>
    <row r="45147">
      <c r="A45147" s="1" t="s">
        <v>15419</v>
      </c>
    </row>
    <row r="45148">
      <c r="A45148" s="1" t="s">
        <v>15420</v>
      </c>
    </row>
    <row r="45150">
      <c r="A45150" s="1" t="s">
        <v>419</v>
      </c>
    </row>
    <row r="45152">
      <c r="A45152" s="1" t="s">
        <v>15421</v>
      </c>
    </row>
    <row r="45153">
      <c r="A45153" s="1" t="s">
        <v>15422</v>
      </c>
    </row>
    <row r="45154">
      <c r="A45154" s="1" t="s">
        <v>15423</v>
      </c>
    </row>
    <row r="45155">
      <c r="A45155" s="1" t="s">
        <v>15424</v>
      </c>
    </row>
    <row r="45156">
      <c r="A45156" s="1" t="s">
        <v>15425</v>
      </c>
    </row>
    <row r="45158">
      <c r="A45158" s="1" t="s">
        <v>15426</v>
      </c>
    </row>
    <row r="45159">
      <c r="A45159" s="1" t="s">
        <v>15427</v>
      </c>
    </row>
    <row r="45161">
      <c r="A45161" s="1" t="s">
        <v>15428</v>
      </c>
    </row>
    <row r="45162">
      <c r="A45162" s="1" t="s">
        <v>15429</v>
      </c>
    </row>
    <row r="45163">
      <c r="A45163" s="1" t="s">
        <v>15430</v>
      </c>
    </row>
    <row r="45165">
      <c r="A45165" s="1" t="s">
        <v>15431</v>
      </c>
    </row>
    <row r="45166">
      <c r="A45166" s="1" t="s">
        <v>15432</v>
      </c>
    </row>
    <row r="45168">
      <c r="A45168" s="1" t="s">
        <v>15433</v>
      </c>
    </row>
    <row r="45169">
      <c r="A45169" s="1" t="s">
        <v>15434</v>
      </c>
    </row>
    <row r="45171">
      <c r="A45171" s="1" t="s">
        <v>15435</v>
      </c>
    </row>
    <row r="45173">
      <c r="A45173" s="1" t="s">
        <v>1597</v>
      </c>
    </row>
    <row r="45174">
      <c r="A45174" s="1" t="s">
        <v>15436</v>
      </c>
    </row>
    <row r="45175">
      <c r="A45175" s="1" t="s">
        <v>15416</v>
      </c>
    </row>
    <row r="45176">
      <c r="A45176" s="1" t="s">
        <v>15417</v>
      </c>
    </row>
    <row r="45177">
      <c r="A45177" s="1" t="s">
        <v>15418</v>
      </c>
    </row>
    <row r="45178">
      <c r="A45178" s="1" t="s">
        <v>15419</v>
      </c>
    </row>
    <row r="45179">
      <c r="A45179" s="1" t="s">
        <v>15420</v>
      </c>
    </row>
    <row r="45180">
      <c r="A45180" s="1" t="s">
        <v>419</v>
      </c>
    </row>
    <row r="45181">
      <c r="A45181" s="1" t="s">
        <v>15421</v>
      </c>
    </row>
    <row r="45182">
      <c r="A45182" s="1" t="s">
        <v>15422</v>
      </c>
    </row>
    <row r="45183">
      <c r="A45183" s="1" t="s">
        <v>15423</v>
      </c>
    </row>
    <row r="45184">
      <c r="A45184" s="1" t="s">
        <v>15424</v>
      </c>
    </row>
    <row r="45185">
      <c r="A45185" s="1" t="s">
        <v>15425</v>
      </c>
    </row>
    <row r="45186">
      <c r="A45186" s="1" t="s">
        <v>15426</v>
      </c>
    </row>
    <row r="45187">
      <c r="A45187" s="1" t="s">
        <v>15427</v>
      </c>
    </row>
    <row r="45188">
      <c r="A45188" s="1" t="s">
        <v>15428</v>
      </c>
    </row>
    <row r="45189">
      <c r="A45189" s="1" t="s">
        <v>15429</v>
      </c>
    </row>
    <row r="45190">
      <c r="A45190" s="1" t="s">
        <v>15430</v>
      </c>
    </row>
    <row r="45191">
      <c r="A45191" s="1" t="s">
        <v>15431</v>
      </c>
    </row>
    <row r="45192">
      <c r="A45192" s="1" t="s">
        <v>15432</v>
      </c>
    </row>
    <row r="45193">
      <c r="A45193" s="1" t="s">
        <v>15433</v>
      </c>
    </row>
    <row r="45194">
      <c r="A45194" s="1" t="s">
        <v>15434</v>
      </c>
    </row>
    <row r="45195">
      <c r="A45195" s="1" t="s">
        <v>15437</v>
      </c>
    </row>
    <row r="45196">
      <c r="A45196" s="1" t="s">
        <v>15438</v>
      </c>
    </row>
    <row r="45198">
      <c r="A45198" s="1" t="s">
        <v>390</v>
      </c>
    </row>
    <row r="45200">
      <c r="A45200" s="1" t="s">
        <v>391</v>
      </c>
    </row>
    <row r="45201">
      <c r="A45201" s="1" t="s">
        <v>392</v>
      </c>
    </row>
    <row r="45203">
      <c r="A45203" s="1" t="s">
        <v>393</v>
      </c>
    </row>
    <row r="45204">
      <c r="A45204" s="1" t="s">
        <v>394</v>
      </c>
    </row>
    <row r="45205">
      <c r="A45205" s="1" t="s">
        <v>395</v>
      </c>
    </row>
    <row r="45206">
      <c r="A45206" s="1" t="s">
        <v>396</v>
      </c>
    </row>
    <row r="45207">
      <c r="A45207" s="1" t="s">
        <v>397</v>
      </c>
    </row>
    <row r="45209">
      <c r="A45209" s="1" t="s">
        <v>398</v>
      </c>
    </row>
    <row r="45210">
      <c r="A45210" s="1" t="s">
        <v>399</v>
      </c>
    </row>
    <row r="45211">
      <c r="A45211" s="1" t="s">
        <v>400</v>
      </c>
    </row>
    <row r="45213">
      <c r="A45213" s="1" t="s">
        <v>165</v>
      </c>
    </row>
    <row r="45215">
      <c r="A45215" s="1" t="s">
        <v>186</v>
      </c>
    </row>
    <row r="45216">
      <c r="A45216" s="1" t="s">
        <v>401</v>
      </c>
    </row>
    <row r="45217">
      <c r="A45217" s="1" t="s">
        <v>391</v>
      </c>
    </row>
    <row r="45218">
      <c r="A45218" s="1" t="s">
        <v>392</v>
      </c>
    </row>
    <row r="45219">
      <c r="A45219" s="1" t="s">
        <v>393</v>
      </c>
    </row>
    <row r="45220">
      <c r="A45220" s="1" t="s">
        <v>394</v>
      </c>
    </row>
    <row r="45221">
      <c r="A45221" s="1" t="s">
        <v>395</v>
      </c>
    </row>
    <row r="45222">
      <c r="A45222" s="1" t="s">
        <v>396</v>
      </c>
    </row>
    <row r="45223">
      <c r="A45223" s="1" t="s">
        <v>397</v>
      </c>
    </row>
    <row r="45224">
      <c r="A45224" s="1" t="s">
        <v>398</v>
      </c>
    </row>
    <row r="45225">
      <c r="A45225" s="1" t="s">
        <v>399</v>
      </c>
    </row>
    <row r="45226">
      <c r="A45226" s="1" t="s">
        <v>402</v>
      </c>
    </row>
    <row r="45227">
      <c r="A45227" s="1" t="s">
        <v>15439</v>
      </c>
    </row>
    <row r="45228">
      <c r="A45228" s="1" t="s">
        <v>15440</v>
      </c>
    </row>
    <row r="45230">
      <c r="A45230" s="1" t="s">
        <v>15441</v>
      </c>
    </row>
    <row r="45231">
      <c r="A45231" s="1" t="s">
        <v>15442</v>
      </c>
    </row>
    <row r="45232">
      <c r="A45232" s="1" t="s">
        <v>15443</v>
      </c>
    </row>
    <row r="45233">
      <c r="A45233" s="1" t="s">
        <v>15444</v>
      </c>
    </row>
    <row r="45235">
      <c r="A45235" s="1" t="s">
        <v>15445</v>
      </c>
    </row>
    <row r="45237">
      <c r="A45237" s="1" t="s">
        <v>15446</v>
      </c>
    </row>
    <row r="45239">
      <c r="A45239" s="1" t="s">
        <v>15447</v>
      </c>
    </row>
    <row r="45240">
      <c r="A45240" s="1" t="s">
        <v>15448</v>
      </c>
    </row>
    <row r="45242">
      <c r="A45242" s="1" t="s">
        <v>15449</v>
      </c>
    </row>
    <row r="45243">
      <c r="A45243" s="1" t="s">
        <v>445</v>
      </c>
    </row>
    <row r="45244">
      <c r="A45244" s="1" t="s">
        <v>4522</v>
      </c>
    </row>
    <row r="45246">
      <c r="A45246" s="1" t="s">
        <v>15450</v>
      </c>
    </row>
    <row r="45247">
      <c r="A45247" s="1" t="s">
        <v>15440</v>
      </c>
    </row>
    <row r="45248">
      <c r="A45248" s="1" t="s">
        <v>15441</v>
      </c>
    </row>
    <row r="45249">
      <c r="A45249" s="1" t="s">
        <v>15442</v>
      </c>
    </row>
    <row r="45250">
      <c r="A45250" s="1" t="s">
        <v>15443</v>
      </c>
    </row>
    <row r="45251">
      <c r="A45251" s="1" t="s">
        <v>15444</v>
      </c>
    </row>
    <row r="45252">
      <c r="A45252" s="1" t="s">
        <v>15445</v>
      </c>
    </row>
    <row r="45253">
      <c r="A45253" s="1" t="s">
        <v>15446</v>
      </c>
    </row>
    <row r="45254">
      <c r="A45254" s="1" t="s">
        <v>15451</v>
      </c>
    </row>
    <row r="45255">
      <c r="A45255" s="1" t="s">
        <v>15448</v>
      </c>
    </row>
    <row r="45256">
      <c r="A45256" s="1" t="s">
        <v>15449</v>
      </c>
    </row>
    <row r="45257">
      <c r="A45257" s="1" t="s">
        <v>15452</v>
      </c>
    </row>
    <row r="45258">
      <c r="A45258" s="1" t="s">
        <v>15453</v>
      </c>
    </row>
    <row r="45259">
      <c r="A45259" s="1" t="s">
        <v>342</v>
      </c>
    </row>
    <row r="45261">
      <c r="A45261" s="1" t="s">
        <v>15454</v>
      </c>
    </row>
    <row r="45262">
      <c r="A45262" s="1" t="s">
        <v>15455</v>
      </c>
    </row>
    <row r="45264">
      <c r="A45264" s="1" t="s">
        <v>15456</v>
      </c>
    </row>
    <row r="45265">
      <c r="A45265" s="1" t="s">
        <v>15457</v>
      </c>
    </row>
    <row r="45266">
      <c r="A45266" s="1" t="s">
        <v>15458</v>
      </c>
    </row>
    <row r="45267">
      <c r="A45267" s="1" t="s">
        <v>15459</v>
      </c>
    </row>
    <row r="45268">
      <c r="A45268" s="1" t="s">
        <v>15460</v>
      </c>
    </row>
    <row r="45270">
      <c r="A45270" s="1" t="s">
        <v>15461</v>
      </c>
    </row>
    <row r="45272">
      <c r="A45272" s="1" t="s">
        <v>367</v>
      </c>
    </row>
    <row r="45273">
      <c r="A45273" s="1" t="s">
        <v>15462</v>
      </c>
    </row>
    <row r="45274">
      <c r="A45274" s="1" t="s">
        <v>342</v>
      </c>
    </row>
    <row r="45275">
      <c r="A45275" s="1" t="s">
        <v>15454</v>
      </c>
    </row>
    <row r="45276">
      <c r="A45276" s="1" t="s">
        <v>15455</v>
      </c>
    </row>
    <row r="45277">
      <c r="A45277" s="1" t="s">
        <v>15456</v>
      </c>
    </row>
    <row r="45278">
      <c r="A45278" s="1" t="s">
        <v>15457</v>
      </c>
    </row>
    <row r="45279">
      <c r="A45279" s="1" t="s">
        <v>15458</v>
      </c>
    </row>
    <row r="45280">
      <c r="A45280" s="1" t="s">
        <v>15459</v>
      </c>
    </row>
    <row r="45281">
      <c r="A45281" s="1" t="s">
        <v>15460</v>
      </c>
    </row>
    <row r="45282">
      <c r="A45282" s="1" t="s">
        <v>15463</v>
      </c>
    </row>
    <row r="45283">
      <c r="A45283" s="1" t="s">
        <v>15464</v>
      </c>
    </row>
    <row r="45285">
      <c r="A45285" s="1" t="s">
        <v>371</v>
      </c>
    </row>
    <row r="45286">
      <c r="A45286" s="1" t="s">
        <v>372</v>
      </c>
    </row>
    <row r="45287">
      <c r="A45287" s="1" t="s">
        <v>373</v>
      </c>
    </row>
    <row r="45289">
      <c r="A45289" s="1" t="s">
        <v>374</v>
      </c>
    </row>
    <row r="45290">
      <c r="A45290" s="1" t="s">
        <v>375</v>
      </c>
    </row>
    <row r="45291">
      <c r="A45291" s="1" t="s">
        <v>376</v>
      </c>
    </row>
    <row r="45293">
      <c r="A45293" s="1" t="s">
        <v>377</v>
      </c>
    </row>
    <row r="45295">
      <c r="A45295" s="1" t="s">
        <v>378</v>
      </c>
    </row>
    <row r="45296">
      <c r="A45296" s="1" t="s">
        <v>379</v>
      </c>
    </row>
    <row r="45298">
      <c r="A45298" s="1" t="s">
        <v>380</v>
      </c>
    </row>
    <row r="45299">
      <c r="A45299" s="1" t="s">
        <v>381</v>
      </c>
    </row>
    <row r="45300">
      <c r="A45300" s="1" t="s">
        <v>382</v>
      </c>
    </row>
    <row r="45301">
      <c r="A45301" s="1" t="s">
        <v>383</v>
      </c>
    </row>
    <row r="45302">
      <c r="A45302" s="1" t="s">
        <v>384</v>
      </c>
    </row>
    <row r="45303">
      <c r="A45303" s="1" t="s">
        <v>385</v>
      </c>
    </row>
    <row r="45305">
      <c r="A45305" s="1" t="s">
        <v>386</v>
      </c>
    </row>
    <row r="45307">
      <c r="A45307" s="1" t="s">
        <v>387</v>
      </c>
    </row>
    <row r="45308">
      <c r="A45308" s="1" t="s">
        <v>371</v>
      </c>
    </row>
    <row r="45309">
      <c r="A45309" s="1" t="s">
        <v>372</v>
      </c>
    </row>
    <row r="45310">
      <c r="A45310" s="1" t="s">
        <v>373</v>
      </c>
    </row>
    <row r="45311">
      <c r="A45311" s="1" t="s">
        <v>374</v>
      </c>
    </row>
    <row r="45312">
      <c r="A45312" s="1" t="s">
        <v>375</v>
      </c>
    </row>
    <row r="45313">
      <c r="A45313" s="1" t="s">
        <v>376</v>
      </c>
    </row>
    <row r="45314">
      <c r="A45314" s="1" t="s">
        <v>377</v>
      </c>
    </row>
    <row r="45315">
      <c r="A45315" s="1" t="s">
        <v>378</v>
      </c>
    </row>
    <row r="45316">
      <c r="A45316" s="1" t="s">
        <v>379</v>
      </c>
    </row>
    <row r="45317">
      <c r="A45317" s="1" t="s">
        <v>380</v>
      </c>
    </row>
    <row r="45318">
      <c r="A45318" s="1" t="s">
        <v>381</v>
      </c>
    </row>
    <row r="45319">
      <c r="A45319" s="1" t="s">
        <v>382</v>
      </c>
    </row>
    <row r="45320">
      <c r="A45320" s="1" t="s">
        <v>383</v>
      </c>
    </row>
    <row r="45321">
      <c r="A45321" s="1" t="s">
        <v>384</v>
      </c>
    </row>
    <row r="45322">
      <c r="A45322" s="1" t="s">
        <v>385</v>
      </c>
    </row>
    <row r="45323">
      <c r="A45323" s="1" t="s">
        <v>388</v>
      </c>
    </row>
    <row r="45324">
      <c r="A45324" s="1" t="s">
        <v>15465</v>
      </c>
    </row>
    <row r="45326">
      <c r="A45326" s="1" t="s">
        <v>15466</v>
      </c>
    </row>
    <row r="45327">
      <c r="A45327" s="1" t="s">
        <v>15467</v>
      </c>
    </row>
    <row r="45328">
      <c r="A45328" s="1" t="s">
        <v>15468</v>
      </c>
    </row>
    <row r="45330">
      <c r="A45330" s="1" t="s">
        <v>15469</v>
      </c>
    </row>
    <row r="45331">
      <c r="A45331" s="1" t="s">
        <v>15470</v>
      </c>
    </row>
    <row r="45332">
      <c r="A45332" s="1" t="s">
        <v>15471</v>
      </c>
    </row>
    <row r="45333">
      <c r="A45333" s="1" t="s">
        <v>15472</v>
      </c>
    </row>
    <row r="45335">
      <c r="A45335" s="1" t="s">
        <v>15473</v>
      </c>
    </row>
    <row r="45337">
      <c r="A45337" s="1" t="s">
        <v>15474</v>
      </c>
    </row>
    <row r="45339">
      <c r="A45339" s="1" t="s">
        <v>15475</v>
      </c>
    </row>
    <row r="45340">
      <c r="A45340" s="1" t="s">
        <v>15476</v>
      </c>
    </row>
    <row r="45342">
      <c r="A45342" s="1" t="s">
        <v>15477</v>
      </c>
    </row>
    <row r="45343">
      <c r="A45343" s="1" t="s">
        <v>15478</v>
      </c>
    </row>
    <row r="45344">
      <c r="A45344" s="1" t="s">
        <v>15479</v>
      </c>
    </row>
    <row r="45345">
      <c r="A45345" s="1" t="s">
        <v>15480</v>
      </c>
    </row>
    <row r="45346">
      <c r="A45346" s="1" t="s">
        <v>15481</v>
      </c>
    </row>
    <row r="45347">
      <c r="A45347" s="1" t="s">
        <v>15482</v>
      </c>
    </row>
    <row r="45349">
      <c r="A45349" s="1" t="s">
        <v>386</v>
      </c>
    </row>
    <row r="45351">
      <c r="A45351" s="1" t="s">
        <v>15483</v>
      </c>
    </row>
    <row r="45352">
      <c r="A45352" s="1" t="s">
        <v>15466</v>
      </c>
    </row>
    <row r="45353">
      <c r="A45353" s="1" t="s">
        <v>15467</v>
      </c>
    </row>
    <row r="45354">
      <c r="A45354" s="1" t="s">
        <v>15468</v>
      </c>
    </row>
    <row r="45355">
      <c r="A45355" s="1" t="s">
        <v>15469</v>
      </c>
    </row>
    <row r="45356">
      <c r="A45356" s="1" t="s">
        <v>15470</v>
      </c>
    </row>
    <row r="45357">
      <c r="A45357" s="1" t="s">
        <v>15471</v>
      </c>
    </row>
    <row r="45358">
      <c r="A45358" s="1" t="s">
        <v>15472</v>
      </c>
    </row>
    <row r="45359">
      <c r="A45359" s="1" t="s">
        <v>15473</v>
      </c>
    </row>
    <row r="45360">
      <c r="A45360" s="1" t="s">
        <v>15474</v>
      </c>
    </row>
    <row r="45361">
      <c r="A45361" s="1" t="s">
        <v>15475</v>
      </c>
    </row>
    <row r="45362">
      <c r="A45362" s="1" t="s">
        <v>15476</v>
      </c>
    </row>
    <row r="45363">
      <c r="A45363" s="1" t="s">
        <v>15477</v>
      </c>
    </row>
    <row r="45364">
      <c r="A45364" s="1" t="s">
        <v>15478</v>
      </c>
    </row>
    <row r="45365">
      <c r="A45365" s="1" t="s">
        <v>15479</v>
      </c>
    </row>
    <row r="45366">
      <c r="A45366" s="1" t="s">
        <v>15480</v>
      </c>
    </row>
    <row r="45367">
      <c r="A45367" s="1" t="s">
        <v>15481</v>
      </c>
    </row>
    <row r="45368">
      <c r="A45368" s="1" t="s">
        <v>15482</v>
      </c>
    </row>
    <row r="45369">
      <c r="A45369" s="1" t="s">
        <v>15484</v>
      </c>
    </row>
    <row r="45370">
      <c r="A45370" s="1" t="s">
        <v>15485</v>
      </c>
    </row>
    <row r="45372">
      <c r="A45372" s="1" t="s">
        <v>346</v>
      </c>
    </row>
    <row r="45373">
      <c r="A45373" s="1" t="s">
        <v>347</v>
      </c>
    </row>
    <row r="45374">
      <c r="A45374" s="1" t="s">
        <v>348</v>
      </c>
    </row>
    <row r="45375">
      <c r="A45375" s="1" t="s">
        <v>349</v>
      </c>
    </row>
    <row r="45376">
      <c r="A45376" s="1" t="s">
        <v>350</v>
      </c>
    </row>
    <row r="45378">
      <c r="A45378" s="1" t="s">
        <v>351</v>
      </c>
    </row>
    <row r="45379">
      <c r="A45379" s="1" t="s">
        <v>352</v>
      </c>
    </row>
    <row r="45380">
      <c r="A45380" s="1" t="s">
        <v>353</v>
      </c>
    </row>
    <row r="45381">
      <c r="A45381" s="1" t="s">
        <v>354</v>
      </c>
    </row>
    <row r="45383">
      <c r="A45383" s="1" t="s">
        <v>355</v>
      </c>
    </row>
    <row r="45384">
      <c r="A45384" s="1" t="s">
        <v>356</v>
      </c>
    </row>
    <row r="45385">
      <c r="A45385" s="1" t="s">
        <v>357</v>
      </c>
    </row>
    <row r="45386">
      <c r="A45386" s="1" t="s">
        <v>358</v>
      </c>
    </row>
    <row r="45387">
      <c r="A45387" s="1" t="s">
        <v>359</v>
      </c>
    </row>
    <row r="45389">
      <c r="A45389" s="1" t="s">
        <v>360</v>
      </c>
    </row>
    <row r="45390">
      <c r="A45390" s="1" t="s">
        <v>361</v>
      </c>
    </row>
    <row r="45392">
      <c r="A45392" s="1" t="s">
        <v>362</v>
      </c>
    </row>
    <row r="45394">
      <c r="A45394" s="1" t="s">
        <v>363</v>
      </c>
    </row>
    <row r="45396">
      <c r="A45396" s="1" t="s">
        <v>364</v>
      </c>
    </row>
    <row r="45398">
      <c r="A45398" s="1" t="s">
        <v>365</v>
      </c>
    </row>
    <row r="45400">
      <c r="A45400" s="1" t="s">
        <v>366</v>
      </c>
    </row>
    <row r="45401">
      <c r="A45401" s="1" t="s">
        <v>367</v>
      </c>
    </row>
    <row r="45403">
      <c r="A45403" s="1" t="s">
        <v>368</v>
      </c>
    </row>
    <row r="45404">
      <c r="A45404" s="1" t="s">
        <v>346</v>
      </c>
    </row>
    <row r="45405">
      <c r="A45405" s="1" t="s">
        <v>347</v>
      </c>
    </row>
    <row r="45406">
      <c r="A45406" s="1" t="s">
        <v>348</v>
      </c>
    </row>
    <row r="45407">
      <c r="A45407" s="1" t="s">
        <v>349</v>
      </c>
    </row>
    <row r="45408">
      <c r="A45408" s="1" t="s">
        <v>350</v>
      </c>
    </row>
    <row r="45409">
      <c r="A45409" s="1" t="s">
        <v>351</v>
      </c>
    </row>
    <row r="45410">
      <c r="A45410" s="1" t="s">
        <v>352</v>
      </c>
    </row>
    <row r="45411">
      <c r="A45411" s="1" t="s">
        <v>353</v>
      </c>
    </row>
    <row r="45412">
      <c r="A45412" s="1" t="s">
        <v>354</v>
      </c>
    </row>
    <row r="45413">
      <c r="A45413" s="1" t="s">
        <v>355</v>
      </c>
    </row>
    <row r="45414">
      <c r="A45414" s="1" t="s">
        <v>356</v>
      </c>
    </row>
    <row r="45415">
      <c r="A45415" s="1" t="s">
        <v>357</v>
      </c>
    </row>
    <row r="45416">
      <c r="A45416" s="1" t="s">
        <v>358</v>
      </c>
    </row>
    <row r="45417">
      <c r="A45417" s="1" t="s">
        <v>359</v>
      </c>
    </row>
    <row r="45418">
      <c r="A45418" s="1" t="s">
        <v>360</v>
      </c>
    </row>
    <row r="45419">
      <c r="A45419" s="1" t="s">
        <v>361</v>
      </c>
    </row>
    <row r="45420">
      <c r="A45420" s="1" t="s">
        <v>362</v>
      </c>
    </row>
    <row r="45421">
      <c r="A45421" s="1" t="s">
        <v>363</v>
      </c>
    </row>
    <row r="45422">
      <c r="A45422" s="1" t="s">
        <v>364</v>
      </c>
    </row>
    <row r="45423">
      <c r="A45423" s="1" t="s">
        <v>365</v>
      </c>
    </row>
    <row r="45424">
      <c r="A45424" s="1" t="s">
        <v>369</v>
      </c>
    </row>
    <row r="45425">
      <c r="A45425" s="1" t="s">
        <v>15486</v>
      </c>
    </row>
    <row r="45426">
      <c r="A45426" s="1" t="s">
        <v>15487</v>
      </c>
    </row>
    <row r="45428">
      <c r="A45428" s="1" t="s">
        <v>15488</v>
      </c>
    </row>
    <row r="45429">
      <c r="A45429" s="1" t="s">
        <v>15489</v>
      </c>
    </row>
    <row r="45430">
      <c r="A45430" s="1" t="s">
        <v>15490</v>
      </c>
    </row>
    <row r="45431">
      <c r="A45431" s="1" t="s">
        <v>15491</v>
      </c>
    </row>
    <row r="45432">
      <c r="A45432" s="1" t="s">
        <v>15492</v>
      </c>
    </row>
    <row r="45433">
      <c r="A45433" s="1" t="s">
        <v>15493</v>
      </c>
    </row>
    <row r="45434">
      <c r="A45434" s="1" t="s">
        <v>15494</v>
      </c>
    </row>
    <row r="45435">
      <c r="A45435" s="1" t="s">
        <v>15495</v>
      </c>
    </row>
    <row r="45436">
      <c r="A45436" s="1" t="s">
        <v>15496</v>
      </c>
    </row>
    <row r="45437">
      <c r="A45437" s="1" t="s">
        <v>15497</v>
      </c>
    </row>
    <row r="45439">
      <c r="A45439" s="1" t="s">
        <v>15498</v>
      </c>
    </row>
    <row r="45441">
      <c r="A45441" s="1" t="s">
        <v>15499</v>
      </c>
    </row>
    <row r="45442">
      <c r="A45442" s="1" t="s">
        <v>15500</v>
      </c>
    </row>
    <row r="45443">
      <c r="A45443" s="1" t="s">
        <v>15501</v>
      </c>
    </row>
    <row r="45444">
      <c r="A45444" s="1" t="s">
        <v>15502</v>
      </c>
    </row>
    <row r="45445">
      <c r="A45445" s="1" t="s">
        <v>15503</v>
      </c>
    </row>
    <row r="45446">
      <c r="A45446" s="1" t="s">
        <v>15504</v>
      </c>
    </row>
    <row r="45448">
      <c r="A45448" s="1" t="s">
        <v>15505</v>
      </c>
    </row>
    <row r="45450">
      <c r="A45450" s="1" t="s">
        <v>15506</v>
      </c>
    </row>
    <row r="45452">
      <c r="A45452" s="1" t="s">
        <v>8688</v>
      </c>
    </row>
    <row r="45453">
      <c r="A45453" s="1" t="s">
        <v>15507</v>
      </c>
    </row>
    <row r="45454">
      <c r="A45454" s="1" t="s">
        <v>15487</v>
      </c>
    </row>
    <row r="45455">
      <c r="A45455" s="1" t="s">
        <v>15488</v>
      </c>
    </row>
    <row r="45456">
      <c r="A45456" s="1" t="s">
        <v>15489</v>
      </c>
    </row>
    <row r="45457">
      <c r="A45457" s="1" t="s">
        <v>15490</v>
      </c>
    </row>
    <row r="45458">
      <c r="A45458" s="1" t="s">
        <v>15491</v>
      </c>
    </row>
    <row r="45459">
      <c r="A45459" s="1" t="s">
        <v>15492</v>
      </c>
    </row>
    <row r="45460">
      <c r="A45460" s="1" t="s">
        <v>15493</v>
      </c>
    </row>
    <row r="45461">
      <c r="A45461" s="1" t="s">
        <v>15494</v>
      </c>
    </row>
    <row r="45462">
      <c r="A45462" s="1" t="s">
        <v>15495</v>
      </c>
    </row>
    <row r="45463">
      <c r="A45463" s="1" t="s">
        <v>15496</v>
      </c>
    </row>
    <row r="45464">
      <c r="A45464" s="1" t="s">
        <v>15497</v>
      </c>
    </row>
    <row r="45465">
      <c r="A45465" s="1" t="s">
        <v>15498</v>
      </c>
    </row>
    <row r="45466">
      <c r="A45466" s="1" t="s">
        <v>15499</v>
      </c>
    </row>
    <row r="45467">
      <c r="A45467" s="1" t="s">
        <v>15500</v>
      </c>
    </row>
    <row r="45468">
      <c r="A45468" s="1" t="s">
        <v>15501</v>
      </c>
    </row>
    <row r="45469">
      <c r="A45469" s="1" t="s">
        <v>15502</v>
      </c>
    </row>
    <row r="45470">
      <c r="A45470" s="1" t="s">
        <v>15503</v>
      </c>
    </row>
    <row r="45471">
      <c r="A45471" s="1" t="s">
        <v>15504</v>
      </c>
    </row>
    <row r="45472">
      <c r="A45472" s="1" t="s">
        <v>15505</v>
      </c>
    </row>
    <row r="45473">
      <c r="A45473" s="1" t="s">
        <v>15508</v>
      </c>
    </row>
    <row r="45474">
      <c r="A45474" s="1" t="s">
        <v>15509</v>
      </c>
    </row>
    <row r="45475">
      <c r="A45475" s="1" t="s">
        <v>301</v>
      </c>
    </row>
    <row r="45476">
      <c r="A45476" s="1" t="s">
        <v>302</v>
      </c>
    </row>
    <row r="45478">
      <c r="A45478" s="1" t="s">
        <v>303</v>
      </c>
    </row>
    <row r="45479">
      <c r="A45479" s="1" t="s">
        <v>304</v>
      </c>
    </row>
    <row r="45480">
      <c r="A45480" s="1" t="s">
        <v>305</v>
      </c>
    </row>
    <row r="45482">
      <c r="A45482" s="1" t="s">
        <v>306</v>
      </c>
    </row>
    <row r="45483">
      <c r="A45483" s="1" t="s">
        <v>307</v>
      </c>
    </row>
    <row r="45484">
      <c r="A45484" s="1" t="s">
        <v>308</v>
      </c>
    </row>
    <row r="45485">
      <c r="A45485" s="1" t="s">
        <v>309</v>
      </c>
    </row>
    <row r="45486">
      <c r="A45486" s="1" t="s">
        <v>310</v>
      </c>
    </row>
    <row r="45487">
      <c r="A45487" s="1" t="s">
        <v>311</v>
      </c>
    </row>
    <row r="45488">
      <c r="A45488" s="1" t="s">
        <v>312</v>
      </c>
    </row>
    <row r="45489">
      <c r="A45489" s="1" t="s">
        <v>313</v>
      </c>
    </row>
    <row r="45490">
      <c r="A45490" s="1" t="s">
        <v>314</v>
      </c>
    </row>
    <row r="45491">
      <c r="A45491" s="1" t="s">
        <v>315</v>
      </c>
    </row>
    <row r="45492">
      <c r="A45492" s="1" t="s">
        <v>316</v>
      </c>
    </row>
    <row r="45493">
      <c r="A45493" s="1" t="s">
        <v>317</v>
      </c>
    </row>
    <row r="45494">
      <c r="A45494" s="1" t="s">
        <v>318</v>
      </c>
    </row>
    <row r="45495">
      <c r="A45495" s="1" t="s">
        <v>319</v>
      </c>
    </row>
    <row r="45496">
      <c r="A45496" s="1" t="s">
        <v>320</v>
      </c>
    </row>
    <row r="45498">
      <c r="A45498" s="1" t="s">
        <v>321</v>
      </c>
    </row>
    <row r="45499">
      <c r="A45499" s="1" t="s">
        <v>322</v>
      </c>
    </row>
    <row r="45501">
      <c r="A45501" s="1" t="s">
        <v>323</v>
      </c>
    </row>
    <row r="45502">
      <c r="A45502" s="1" t="s">
        <v>301</v>
      </c>
    </row>
    <row r="45503">
      <c r="A45503" s="1" t="s">
        <v>302</v>
      </c>
    </row>
    <row r="45504">
      <c r="A45504" s="1" t="s">
        <v>303</v>
      </c>
    </row>
    <row r="45505">
      <c r="A45505" s="1" t="s">
        <v>304</v>
      </c>
    </row>
    <row r="45506">
      <c r="A45506" s="1" t="s">
        <v>305</v>
      </c>
    </row>
    <row r="45507">
      <c r="A45507" s="1" t="s">
        <v>306</v>
      </c>
    </row>
    <row r="45508">
      <c r="A45508" s="1" t="s">
        <v>307</v>
      </c>
    </row>
    <row r="45509">
      <c r="A45509" s="1" t="s">
        <v>308</v>
      </c>
    </row>
    <row r="45510">
      <c r="A45510" s="1" t="s">
        <v>309</v>
      </c>
    </row>
    <row r="45511">
      <c r="A45511" s="1" t="s">
        <v>310</v>
      </c>
    </row>
    <row r="45512">
      <c r="A45512" s="1" t="s">
        <v>311</v>
      </c>
    </row>
    <row r="45513">
      <c r="A45513" s="1" t="s">
        <v>312</v>
      </c>
    </row>
    <row r="45514">
      <c r="A45514" s="1" t="s">
        <v>313</v>
      </c>
    </row>
    <row r="45515">
      <c r="A45515" s="1" t="s">
        <v>314</v>
      </c>
    </row>
    <row r="45516">
      <c r="A45516" s="1" t="s">
        <v>315</v>
      </c>
    </row>
    <row r="45517">
      <c r="A45517" s="1" t="s">
        <v>316</v>
      </c>
    </row>
    <row r="45518">
      <c r="A45518" s="1" t="s">
        <v>317</v>
      </c>
    </row>
    <row r="45519">
      <c r="A45519" s="1" t="s">
        <v>318</v>
      </c>
    </row>
    <row r="45520">
      <c r="A45520" s="1" t="s">
        <v>319</v>
      </c>
    </row>
    <row r="45521">
      <c r="A45521" s="1" t="s">
        <v>320</v>
      </c>
    </row>
    <row r="45522">
      <c r="A45522" s="1" t="s">
        <v>324</v>
      </c>
    </row>
    <row r="45523">
      <c r="A45523" s="1" t="s">
        <v>15510</v>
      </c>
    </row>
    <row r="45524">
      <c r="A45524" s="1" t="s">
        <v>4841</v>
      </c>
    </row>
    <row r="45526">
      <c r="A45526" s="1" t="s">
        <v>15511</v>
      </c>
    </row>
    <row r="45527">
      <c r="A45527" s="1" t="s">
        <v>15512</v>
      </c>
    </row>
    <row r="45529">
      <c r="A45529" s="1" t="s">
        <v>15513</v>
      </c>
    </row>
    <row r="45531">
      <c r="A45531" s="1" t="s">
        <v>15514</v>
      </c>
    </row>
    <row r="45533">
      <c r="A45533" s="1" t="s">
        <v>15515</v>
      </c>
    </row>
    <row r="45535">
      <c r="A45535" s="1" t="s">
        <v>15516</v>
      </c>
    </row>
    <row r="45536">
      <c r="A45536" s="1" t="s">
        <v>15517</v>
      </c>
    </row>
    <row r="45537">
      <c r="A45537" s="1" t="s">
        <v>15518</v>
      </c>
    </row>
    <row r="45539">
      <c r="A45539" s="1" t="s">
        <v>306</v>
      </c>
    </row>
    <row r="45540">
      <c r="A45540" s="1" t="s">
        <v>15519</v>
      </c>
    </row>
    <row r="45541">
      <c r="A45541" s="1" t="s">
        <v>15520</v>
      </c>
    </row>
    <row r="45542">
      <c r="A45542" s="1" t="s">
        <v>15521</v>
      </c>
    </row>
    <row r="45543">
      <c r="A45543" s="1" t="s">
        <v>15522</v>
      </c>
    </row>
    <row r="45544">
      <c r="A45544" s="1" t="s">
        <v>15523</v>
      </c>
    </row>
    <row r="45545">
      <c r="A45545" s="1" t="s">
        <v>312</v>
      </c>
    </row>
    <row r="45546">
      <c r="A45546" s="1" t="s">
        <v>15524</v>
      </c>
    </row>
    <row r="45547">
      <c r="A45547" s="1" t="s">
        <v>15525</v>
      </c>
    </row>
    <row r="45548">
      <c r="A45548" s="1" t="s">
        <v>15526</v>
      </c>
    </row>
    <row r="45549">
      <c r="A45549" s="1" t="s">
        <v>15527</v>
      </c>
    </row>
    <row r="45550">
      <c r="A45550" s="1" t="s">
        <v>15528</v>
      </c>
    </row>
    <row r="45551">
      <c r="A45551" s="1" t="s">
        <v>15529</v>
      </c>
    </row>
    <row r="45552">
      <c r="A45552" s="1" t="s">
        <v>15530</v>
      </c>
    </row>
    <row r="45553">
      <c r="A45553" s="1" t="s">
        <v>15531</v>
      </c>
    </row>
    <row r="45554">
      <c r="A45554" s="1" t="s">
        <v>15532</v>
      </c>
    </row>
    <row r="45556">
      <c r="A45556" s="1" t="s">
        <v>13937</v>
      </c>
    </row>
    <row r="45557">
      <c r="A45557" s="1" t="s">
        <v>322</v>
      </c>
    </row>
    <row r="45559">
      <c r="A45559" s="1" t="s">
        <v>15533</v>
      </c>
    </row>
    <row r="45560">
      <c r="A45560" s="1" t="s">
        <v>15511</v>
      </c>
    </row>
    <row r="45561">
      <c r="A45561" s="1" t="s">
        <v>15512</v>
      </c>
    </row>
    <row r="45562">
      <c r="A45562" s="1" t="s">
        <v>15513</v>
      </c>
    </row>
    <row r="45563">
      <c r="A45563" s="1" t="s">
        <v>15514</v>
      </c>
    </row>
    <row r="45564">
      <c r="A45564" s="1" t="s">
        <v>15515</v>
      </c>
    </row>
    <row r="45565">
      <c r="A45565" s="1" t="s">
        <v>15516</v>
      </c>
    </row>
    <row r="45566">
      <c r="A45566" s="1" t="s">
        <v>15517</v>
      </c>
    </row>
    <row r="45567">
      <c r="A45567" s="1" t="s">
        <v>15518</v>
      </c>
    </row>
    <row r="45568">
      <c r="A45568" s="1" t="s">
        <v>306</v>
      </c>
    </row>
    <row r="45569">
      <c r="A45569" s="1" t="s">
        <v>15519</v>
      </c>
    </row>
    <row r="45570">
      <c r="A45570" s="1" t="s">
        <v>15520</v>
      </c>
    </row>
    <row r="45571">
      <c r="A45571" s="1" t="s">
        <v>15521</v>
      </c>
    </row>
    <row r="45572">
      <c r="A45572" s="1" t="s">
        <v>15522</v>
      </c>
    </row>
    <row r="45573">
      <c r="A45573" s="1" t="s">
        <v>15523</v>
      </c>
    </row>
    <row r="45574">
      <c r="A45574" s="1" t="s">
        <v>312</v>
      </c>
    </row>
    <row r="45575">
      <c r="A45575" s="1" t="s">
        <v>15524</v>
      </c>
    </row>
    <row r="45576">
      <c r="A45576" s="1" t="s">
        <v>15525</v>
      </c>
    </row>
    <row r="45577">
      <c r="A45577" s="1" t="s">
        <v>15526</v>
      </c>
    </row>
    <row r="45578">
      <c r="A45578" s="1" t="s">
        <v>15527</v>
      </c>
    </row>
    <row r="45579">
      <c r="A45579" s="1" t="s">
        <v>15528</v>
      </c>
    </row>
    <row r="45580">
      <c r="A45580" s="1" t="s">
        <v>15529</v>
      </c>
    </row>
    <row r="45581">
      <c r="A45581" s="1" t="s">
        <v>15530</v>
      </c>
    </row>
    <row r="45582">
      <c r="A45582" s="1" t="s">
        <v>15531</v>
      </c>
    </row>
    <row r="45583">
      <c r="A45583" s="1" t="s">
        <v>15534</v>
      </c>
    </row>
    <row r="45584">
      <c r="A45584" s="1" t="s">
        <v>15535</v>
      </c>
    </row>
    <row r="45585">
      <c r="A45585" s="1" t="s">
        <v>15536</v>
      </c>
    </row>
    <row r="45586">
      <c r="A45586" s="1" t="s">
        <v>15537</v>
      </c>
    </row>
    <row r="45587">
      <c r="A45587" s="1" t="s">
        <v>15538</v>
      </c>
    </row>
    <row r="45588">
      <c r="A45588" s="1" t="s">
        <v>15539</v>
      </c>
    </row>
    <row r="45589">
      <c r="A45589" s="1" t="s">
        <v>15540</v>
      </c>
    </row>
    <row r="45590">
      <c r="A45590" s="1" t="s">
        <v>15541</v>
      </c>
    </row>
    <row r="45592">
      <c r="A45592" s="1" t="s">
        <v>15542</v>
      </c>
    </row>
    <row r="45593">
      <c r="A45593" s="1" t="s">
        <v>15543</v>
      </c>
    </row>
    <row r="45594">
      <c r="A45594" s="1" t="s">
        <v>15544</v>
      </c>
    </row>
    <row r="45596">
      <c r="A45596" s="1" t="s">
        <v>15545</v>
      </c>
    </row>
    <row r="45598">
      <c r="A45598" s="1" t="s">
        <v>15546</v>
      </c>
    </row>
    <row r="45599">
      <c r="A45599" s="1" t="s">
        <v>15547</v>
      </c>
    </row>
    <row r="45601">
      <c r="A45601" s="1" t="s">
        <v>15548</v>
      </c>
    </row>
    <row r="45602">
      <c r="A45602" s="1" t="s">
        <v>15549</v>
      </c>
    </row>
    <row r="45604">
      <c r="A45604" s="1" t="s">
        <v>15550</v>
      </c>
    </row>
    <row r="45605">
      <c r="A45605" s="1" t="s">
        <v>15551</v>
      </c>
    </row>
    <row r="45607">
      <c r="A45607" s="1" t="s">
        <v>15552</v>
      </c>
    </row>
    <row r="45609">
      <c r="A45609" s="1" t="s">
        <v>15553</v>
      </c>
    </row>
    <row r="45610">
      <c r="A45610" s="1" t="s">
        <v>15554</v>
      </c>
    </row>
    <row r="45611">
      <c r="A45611" s="1" t="s">
        <v>15555</v>
      </c>
    </row>
    <row r="45613">
      <c r="A45613" s="1" t="s">
        <v>15556</v>
      </c>
    </row>
    <row r="45614">
      <c r="A45614" s="1" t="s">
        <v>15557</v>
      </c>
    </row>
    <row r="45616">
      <c r="A45616" s="1" t="s">
        <v>15558</v>
      </c>
    </row>
    <row r="45618">
      <c r="A45618" s="1" t="s">
        <v>15559</v>
      </c>
    </row>
    <row r="45620">
      <c r="A45620" s="1" t="s">
        <v>15560</v>
      </c>
    </row>
    <row r="45622">
      <c r="A45622" s="1" t="s">
        <v>367</v>
      </c>
    </row>
    <row r="45623">
      <c r="A45623" s="1" t="s">
        <v>15561</v>
      </c>
    </row>
    <row r="45624">
      <c r="A45624" s="1" t="s">
        <v>15536</v>
      </c>
    </row>
    <row r="45625">
      <c r="A45625" s="1" t="s">
        <v>15537</v>
      </c>
    </row>
    <row r="45626">
      <c r="A45626" s="1" t="s">
        <v>15538</v>
      </c>
    </row>
    <row r="45627">
      <c r="A45627" s="1" t="s">
        <v>15539</v>
      </c>
    </row>
    <row r="45628">
      <c r="A45628" s="1" t="s">
        <v>15540</v>
      </c>
    </row>
    <row r="45629">
      <c r="A45629" s="1" t="s">
        <v>15541</v>
      </c>
    </row>
    <row r="45630">
      <c r="A45630" s="1" t="s">
        <v>15542</v>
      </c>
    </row>
    <row r="45631">
      <c r="A45631" s="1" t="s">
        <v>15543</v>
      </c>
    </row>
    <row r="45632">
      <c r="A45632" s="1" t="s">
        <v>15544</v>
      </c>
    </row>
    <row r="45633">
      <c r="A45633" s="1" t="s">
        <v>15545</v>
      </c>
    </row>
    <row r="45634">
      <c r="A45634" s="1" t="s">
        <v>15546</v>
      </c>
    </row>
    <row r="45635">
      <c r="A45635" s="1" t="s">
        <v>15547</v>
      </c>
    </row>
    <row r="45636">
      <c r="A45636" s="1" t="s">
        <v>15548</v>
      </c>
    </row>
    <row r="45637">
      <c r="A45637" s="1" t="s">
        <v>15549</v>
      </c>
    </row>
    <row r="45638">
      <c r="A45638" s="1" t="s">
        <v>15550</v>
      </c>
    </row>
    <row r="45639">
      <c r="A45639" s="1" t="s">
        <v>15551</v>
      </c>
    </row>
    <row r="45640">
      <c r="A45640" s="1" t="s">
        <v>15552</v>
      </c>
    </row>
    <row r="45641">
      <c r="A45641" s="1" t="s">
        <v>15553</v>
      </c>
    </row>
    <row r="45642">
      <c r="A45642" s="1" t="s">
        <v>15554</v>
      </c>
    </row>
    <row r="45643">
      <c r="A45643" s="1" t="s">
        <v>15555</v>
      </c>
    </row>
    <row r="45644">
      <c r="A45644" s="1" t="s">
        <v>15556</v>
      </c>
    </row>
    <row r="45645">
      <c r="A45645" s="1" t="s">
        <v>15557</v>
      </c>
    </row>
    <row r="45646">
      <c r="A45646" s="1" t="s">
        <v>15559</v>
      </c>
    </row>
    <row r="45647">
      <c r="A45647" s="1" t="s">
        <v>15562</v>
      </c>
    </row>
    <row r="45648">
      <c r="A45648" s="1" t="s">
        <v>15563</v>
      </c>
    </row>
    <row r="45649">
      <c r="A45649" s="1" t="s">
        <v>256</v>
      </c>
    </row>
    <row r="45650">
      <c r="A45650" s="1" t="s">
        <v>257</v>
      </c>
    </row>
    <row r="45652">
      <c r="A45652" s="1" t="s">
        <v>258</v>
      </c>
    </row>
    <row r="45653">
      <c r="A45653" s="1" t="s">
        <v>259</v>
      </c>
    </row>
    <row r="45655">
      <c r="A45655" s="1" t="s">
        <v>260</v>
      </c>
    </row>
    <row r="45656">
      <c r="A45656" s="1" t="s">
        <v>261</v>
      </c>
    </row>
    <row r="45658">
      <c r="A45658" s="1" t="s">
        <v>262</v>
      </c>
    </row>
    <row r="45659">
      <c r="A45659" s="1" t="s">
        <v>263</v>
      </c>
    </row>
    <row r="45660">
      <c r="A45660" s="1" t="s">
        <v>264</v>
      </c>
    </row>
    <row r="45661">
      <c r="A45661" s="1" t="s">
        <v>265</v>
      </c>
    </row>
    <row r="45663">
      <c r="A45663" s="1" t="s">
        <v>266</v>
      </c>
    </row>
    <row r="45664">
      <c r="A45664" s="1" t="s">
        <v>267</v>
      </c>
    </row>
    <row r="45666">
      <c r="A45666" s="1" t="s">
        <v>268</v>
      </c>
    </row>
    <row r="45667">
      <c r="A45667" s="1" t="s">
        <v>269</v>
      </c>
    </row>
    <row r="45669">
      <c r="A45669" s="1" t="s">
        <v>270</v>
      </c>
    </row>
    <row r="45670">
      <c r="A45670" s="1" t="s">
        <v>271</v>
      </c>
    </row>
    <row r="45672">
      <c r="A45672" s="1" t="s">
        <v>233</v>
      </c>
    </row>
    <row r="45673">
      <c r="A45673" s="1" t="s">
        <v>272</v>
      </c>
    </row>
    <row r="45674">
      <c r="A45674" s="1" t="s">
        <v>258</v>
      </c>
    </row>
    <row r="45675">
      <c r="A45675" s="1" t="s">
        <v>259</v>
      </c>
    </row>
    <row r="45676">
      <c r="A45676" s="1" t="s">
        <v>260</v>
      </c>
    </row>
    <row r="45677">
      <c r="A45677" s="1" t="s">
        <v>261</v>
      </c>
    </row>
    <row r="45678">
      <c r="A45678" s="1" t="s">
        <v>262</v>
      </c>
    </row>
    <row r="45679">
      <c r="A45679" s="1" t="s">
        <v>263</v>
      </c>
    </row>
    <row r="45680">
      <c r="A45680" s="1" t="s">
        <v>264</v>
      </c>
    </row>
    <row r="45681">
      <c r="A45681" s="1" t="s">
        <v>265</v>
      </c>
    </row>
    <row r="45682">
      <c r="A45682" s="1" t="s">
        <v>266</v>
      </c>
    </row>
    <row r="45683">
      <c r="A45683" s="1" t="s">
        <v>267</v>
      </c>
    </row>
    <row r="45684">
      <c r="A45684" s="1" t="s">
        <v>268</v>
      </c>
    </row>
    <row r="45685">
      <c r="A45685" s="1" t="s">
        <v>269</v>
      </c>
    </row>
    <row r="45686">
      <c r="A45686" s="1" t="s">
        <v>273</v>
      </c>
    </row>
    <row r="45687">
      <c r="A45687" s="1" t="s">
        <v>15564</v>
      </c>
    </row>
    <row r="45688">
      <c r="A45688" s="1" t="s">
        <v>15565</v>
      </c>
    </row>
    <row r="45690">
      <c r="A45690" s="1" t="s">
        <v>15566</v>
      </c>
    </row>
    <row r="45691">
      <c r="A45691" s="1" t="s">
        <v>15567</v>
      </c>
    </row>
    <row r="45693">
      <c r="A45693" s="1" t="s">
        <v>15568</v>
      </c>
    </row>
    <row r="45694">
      <c r="A45694" s="1" t="s">
        <v>15569</v>
      </c>
    </row>
    <row r="45696">
      <c r="A45696" s="1" t="s">
        <v>15570</v>
      </c>
    </row>
    <row r="45697">
      <c r="A45697" s="1" t="s">
        <v>15571</v>
      </c>
    </row>
    <row r="45698">
      <c r="A45698" s="1" t="s">
        <v>15572</v>
      </c>
    </row>
    <row r="45700">
      <c r="A45700" s="1" t="s">
        <v>15573</v>
      </c>
    </row>
    <row r="45701">
      <c r="A45701" s="1" t="s">
        <v>15574</v>
      </c>
    </row>
    <row r="45703">
      <c r="A45703" s="1" t="s">
        <v>15575</v>
      </c>
    </row>
    <row r="45704">
      <c r="A45704" s="1" t="s">
        <v>15576</v>
      </c>
    </row>
    <row r="45706">
      <c r="A45706" s="1" t="s">
        <v>270</v>
      </c>
    </row>
    <row r="45707">
      <c r="A45707" s="1" t="s">
        <v>13240</v>
      </c>
    </row>
    <row r="45708">
      <c r="A45708" s="1" t="s">
        <v>15577</v>
      </c>
    </row>
    <row r="45709">
      <c r="A45709" s="1" t="s">
        <v>15565</v>
      </c>
    </row>
    <row r="45710">
      <c r="A45710" s="1" t="s">
        <v>15566</v>
      </c>
    </row>
    <row r="45711">
      <c r="A45711" s="1" t="s">
        <v>15567</v>
      </c>
    </row>
    <row r="45712">
      <c r="A45712" s="1" t="s">
        <v>15568</v>
      </c>
    </row>
    <row r="45713">
      <c r="A45713" s="1" t="s">
        <v>15569</v>
      </c>
    </row>
    <row r="45714">
      <c r="A45714" s="1" t="s">
        <v>15570</v>
      </c>
    </row>
    <row r="45715">
      <c r="A45715" s="1" t="s">
        <v>15571</v>
      </c>
    </row>
    <row r="45716">
      <c r="A45716" s="1" t="s">
        <v>15572</v>
      </c>
    </row>
    <row r="45717">
      <c r="A45717" s="1" t="s">
        <v>15573</v>
      </c>
    </row>
    <row r="45718">
      <c r="A45718" s="1" t="s">
        <v>15574</v>
      </c>
    </row>
    <row r="45719">
      <c r="A45719" s="1" t="s">
        <v>15575</v>
      </c>
    </row>
    <row r="45720">
      <c r="A45720" s="1" t="s">
        <v>15576</v>
      </c>
    </row>
    <row r="45721">
      <c r="A45721" s="1" t="s">
        <v>15578</v>
      </c>
    </row>
    <row r="45722">
      <c r="A45722" s="1" t="s">
        <v>15579</v>
      </c>
    </row>
    <row r="45723">
      <c r="A45723" s="1" t="s">
        <v>15580</v>
      </c>
    </row>
    <row r="45724">
      <c r="A45724" s="1" t="s">
        <v>15581</v>
      </c>
    </row>
    <row r="45725">
      <c r="A45725" s="1" t="s">
        <v>15582</v>
      </c>
    </row>
    <row r="45726">
      <c r="A45726" s="1" t="s">
        <v>15583</v>
      </c>
    </row>
    <row r="45728">
      <c r="A45728" s="1" t="s">
        <v>15584</v>
      </c>
    </row>
    <row r="45730">
      <c r="A45730" s="1" t="s">
        <v>15585</v>
      </c>
    </row>
    <row r="45731">
      <c r="A45731" s="1" t="s">
        <v>242</v>
      </c>
    </row>
    <row r="45733">
      <c r="A45733" s="1" t="s">
        <v>15586</v>
      </c>
    </row>
    <row r="45735">
      <c r="A45735" s="1" t="s">
        <v>15587</v>
      </c>
    </row>
    <row r="45737">
      <c r="A45737" s="1" t="s">
        <v>15588</v>
      </c>
    </row>
    <row r="45738">
      <c r="A45738" s="1" t="s">
        <v>15589</v>
      </c>
    </row>
    <row r="45739">
      <c r="A45739" s="1" t="s">
        <v>15590</v>
      </c>
    </row>
    <row r="45741">
      <c r="A45741" s="1" t="s">
        <v>15591</v>
      </c>
    </row>
    <row r="45743">
      <c r="A45743" s="1" t="s">
        <v>15592</v>
      </c>
    </row>
    <row r="45745">
      <c r="A45745" s="1" t="s">
        <v>15593</v>
      </c>
    </row>
    <row r="45747">
      <c r="A45747" s="1" t="s">
        <v>15594</v>
      </c>
    </row>
    <row r="45748">
      <c r="A45748" s="1" t="s">
        <v>251</v>
      </c>
    </row>
    <row r="45750">
      <c r="A45750" s="1" t="s">
        <v>15595</v>
      </c>
    </row>
    <row r="45752">
      <c r="A45752" s="1" t="s">
        <v>15596</v>
      </c>
    </row>
    <row r="45753">
      <c r="A45753" s="1" t="s">
        <v>14342</v>
      </c>
    </row>
    <row r="45755">
      <c r="A45755" s="1" t="s">
        <v>15597</v>
      </c>
    </row>
    <row r="45756">
      <c r="A45756" s="1" t="s">
        <v>15580</v>
      </c>
    </row>
    <row r="45757">
      <c r="A45757" s="1" t="s">
        <v>15581</v>
      </c>
    </row>
    <row r="45758">
      <c r="A45758" s="1" t="s">
        <v>15582</v>
      </c>
    </row>
    <row r="45759">
      <c r="A45759" s="1" t="s">
        <v>15583</v>
      </c>
    </row>
    <row r="45760">
      <c r="A45760" s="1" t="s">
        <v>15584</v>
      </c>
    </row>
    <row r="45761">
      <c r="A45761" s="1" t="s">
        <v>15585</v>
      </c>
    </row>
    <row r="45762">
      <c r="A45762" s="1" t="s">
        <v>242</v>
      </c>
    </row>
    <row r="45763">
      <c r="A45763" s="1" t="s">
        <v>15586</v>
      </c>
    </row>
    <row r="45764">
      <c r="A45764" s="1" t="s">
        <v>15587</v>
      </c>
    </row>
    <row r="45765">
      <c r="A45765" s="1" t="s">
        <v>15588</v>
      </c>
    </row>
    <row r="45766">
      <c r="A45766" s="1" t="s">
        <v>15589</v>
      </c>
    </row>
    <row r="45767">
      <c r="A45767" s="1" t="s">
        <v>15590</v>
      </c>
    </row>
    <row r="45768">
      <c r="A45768" s="1" t="s">
        <v>15591</v>
      </c>
    </row>
    <row r="45769">
      <c r="A45769" s="1" t="s">
        <v>15592</v>
      </c>
    </row>
    <row r="45770">
      <c r="A45770" s="1" t="s">
        <v>15593</v>
      </c>
    </row>
    <row r="45771">
      <c r="A45771" s="1" t="s">
        <v>15594</v>
      </c>
    </row>
    <row r="45772">
      <c r="A45772" s="1" t="s">
        <v>251</v>
      </c>
    </row>
    <row r="45773">
      <c r="A45773" s="1" t="s">
        <v>15595</v>
      </c>
    </row>
    <row r="45774">
      <c r="A45774" s="1" t="s">
        <v>15598</v>
      </c>
    </row>
    <row r="45775">
      <c r="A45775" s="1" t="s">
        <v>15599</v>
      </c>
    </row>
    <row r="45777">
      <c r="A45777" s="1" t="s">
        <v>15600</v>
      </c>
    </row>
    <row r="45778">
      <c r="A45778" s="1" t="s">
        <v>15601</v>
      </c>
    </row>
    <row r="45780">
      <c r="A45780" s="1" t="s">
        <v>15602</v>
      </c>
    </row>
    <row r="45781">
      <c r="A45781" s="1" t="s">
        <v>15603</v>
      </c>
    </row>
    <row r="45782">
      <c r="A45782" s="1" t="s">
        <v>15604</v>
      </c>
    </row>
    <row r="45783">
      <c r="A45783" s="1" t="s">
        <v>218</v>
      </c>
    </row>
    <row r="45785">
      <c r="A45785" s="1" t="s">
        <v>15605</v>
      </c>
    </row>
    <row r="45787">
      <c r="A45787" s="1" t="s">
        <v>15606</v>
      </c>
    </row>
    <row r="45788">
      <c r="A45788" s="1" t="s">
        <v>15607</v>
      </c>
    </row>
    <row r="45790">
      <c r="A45790" s="1" t="s">
        <v>15608</v>
      </c>
    </row>
    <row r="45791">
      <c r="A45791" s="1" t="s">
        <v>15609</v>
      </c>
    </row>
    <row r="45793">
      <c r="A45793" s="1" t="s">
        <v>15610</v>
      </c>
    </row>
    <row r="45795">
      <c r="A45795" s="1" t="s">
        <v>3373</v>
      </c>
    </row>
    <row r="45796">
      <c r="A45796" s="1" t="s">
        <v>15611</v>
      </c>
    </row>
    <row r="45797">
      <c r="A45797" s="1" t="s">
        <v>3374</v>
      </c>
    </row>
    <row r="45799">
      <c r="A45799" s="1" t="s">
        <v>15612</v>
      </c>
    </row>
    <row r="45800">
      <c r="A45800" s="1" t="s">
        <v>228</v>
      </c>
    </row>
    <row r="45802">
      <c r="A45802" s="1" t="s">
        <v>15613</v>
      </c>
    </row>
    <row r="45804">
      <c r="A45804" s="1" t="s">
        <v>15614</v>
      </c>
    </row>
    <row r="45805">
      <c r="A45805" s="1" t="s">
        <v>15615</v>
      </c>
    </row>
    <row r="45806">
      <c r="A45806" s="1" t="s">
        <v>130</v>
      </c>
    </row>
    <row r="45808">
      <c r="A45808" s="1" t="s">
        <v>367</v>
      </c>
    </row>
    <row r="45809">
      <c r="A45809" s="1" t="s">
        <v>15616</v>
      </c>
    </row>
    <row r="45810">
      <c r="A45810" s="1" t="s">
        <v>15600</v>
      </c>
    </row>
    <row r="45811">
      <c r="A45811" s="1" t="s">
        <v>15601</v>
      </c>
    </row>
    <row r="45812">
      <c r="A45812" s="1" t="s">
        <v>15602</v>
      </c>
    </row>
    <row r="45813">
      <c r="A45813" s="1" t="s">
        <v>15603</v>
      </c>
    </row>
    <row r="45814">
      <c r="A45814" s="1" t="s">
        <v>15604</v>
      </c>
    </row>
    <row r="45815">
      <c r="A45815" s="1" t="s">
        <v>218</v>
      </c>
    </row>
    <row r="45816">
      <c r="A45816" s="1" t="s">
        <v>15605</v>
      </c>
    </row>
    <row r="45817">
      <c r="A45817" s="1" t="s">
        <v>15606</v>
      </c>
    </row>
    <row r="45818">
      <c r="A45818" s="1" t="s">
        <v>15607</v>
      </c>
    </row>
    <row r="45819">
      <c r="A45819" s="1" t="s">
        <v>15608</v>
      </c>
    </row>
    <row r="45820">
      <c r="A45820" s="1" t="s">
        <v>15609</v>
      </c>
    </row>
    <row r="45821">
      <c r="A45821" s="1" t="s">
        <v>15610</v>
      </c>
    </row>
    <row r="45822">
      <c r="A45822" s="1" t="s">
        <v>15612</v>
      </c>
    </row>
    <row r="45823">
      <c r="A45823" s="1" t="s">
        <v>228</v>
      </c>
    </row>
    <row r="45824">
      <c r="A45824" s="1" t="s">
        <v>15613</v>
      </c>
    </row>
    <row r="45825">
      <c r="A45825" s="1" t="s">
        <v>15614</v>
      </c>
    </row>
    <row r="45826">
      <c r="A45826" s="1" t="s">
        <v>15615</v>
      </c>
    </row>
    <row r="45827">
      <c r="A45827" s="1" t="s">
        <v>15617</v>
      </c>
    </row>
    <row r="45828">
      <c r="A45828" s="1" t="s">
        <v>15618</v>
      </c>
    </row>
    <row r="45830">
      <c r="A45830" s="1" t="s">
        <v>213</v>
      </c>
    </row>
    <row r="45831">
      <c r="A45831" s="1" t="s">
        <v>214</v>
      </c>
    </row>
    <row r="45833">
      <c r="A45833" s="1" t="s">
        <v>215</v>
      </c>
    </row>
    <row r="45834">
      <c r="A45834" s="1" t="s">
        <v>216</v>
      </c>
    </row>
    <row r="45835">
      <c r="A45835" s="1" t="s">
        <v>217</v>
      </c>
    </row>
    <row r="45836">
      <c r="A45836" s="1" t="s">
        <v>218</v>
      </c>
    </row>
    <row r="45838">
      <c r="A45838" s="1" t="s">
        <v>219</v>
      </c>
    </row>
    <row r="45840">
      <c r="A45840" s="1" t="s">
        <v>220</v>
      </c>
    </row>
    <row r="45841">
      <c r="A45841" s="1" t="s">
        <v>221</v>
      </c>
    </row>
    <row r="45843">
      <c r="A45843" s="1" t="s">
        <v>222</v>
      </c>
    </row>
    <row r="45844">
      <c r="A45844" s="1" t="s">
        <v>223</v>
      </c>
    </row>
    <row r="45846">
      <c r="A45846" s="1" t="s">
        <v>224</v>
      </c>
    </row>
    <row r="45847">
      <c r="A45847" s="1" t="s">
        <v>225</v>
      </c>
    </row>
    <row r="45849">
      <c r="A45849" s="1" t="s">
        <v>226</v>
      </c>
    </row>
    <row r="45851">
      <c r="A45851" s="1" t="s">
        <v>227</v>
      </c>
    </row>
    <row r="45852">
      <c r="A45852" s="1" t="s">
        <v>228</v>
      </c>
    </row>
    <row r="45854">
      <c r="A45854" s="1" t="s">
        <v>229</v>
      </c>
    </row>
    <row r="45855">
      <c r="A45855" s="1" t="s">
        <v>230</v>
      </c>
    </row>
    <row r="45856">
      <c r="A45856" s="1" t="s">
        <v>231</v>
      </c>
    </row>
    <row r="45858">
      <c r="A45858" s="1" t="s">
        <v>232</v>
      </c>
    </row>
    <row r="45860">
      <c r="A45860" s="1" t="s">
        <v>130</v>
      </c>
    </row>
    <row r="45862">
      <c r="A45862" s="1" t="s">
        <v>233</v>
      </c>
    </row>
    <row r="45863">
      <c r="A45863" s="1" t="s">
        <v>234</v>
      </c>
    </row>
    <row r="45864">
      <c r="A45864" s="1" t="s">
        <v>213</v>
      </c>
    </row>
    <row r="45865">
      <c r="A45865" s="1" t="s">
        <v>214</v>
      </c>
    </row>
    <row r="45866">
      <c r="A45866" s="1" t="s">
        <v>215</v>
      </c>
    </row>
    <row r="45867">
      <c r="A45867" s="1" t="s">
        <v>216</v>
      </c>
    </row>
    <row r="45868">
      <c r="A45868" s="1" t="s">
        <v>217</v>
      </c>
    </row>
    <row r="45869">
      <c r="A45869" s="1" t="s">
        <v>218</v>
      </c>
    </row>
    <row r="45870">
      <c r="A45870" s="1" t="s">
        <v>219</v>
      </c>
    </row>
    <row r="45871">
      <c r="A45871" s="1" t="s">
        <v>220</v>
      </c>
    </row>
    <row r="45872">
      <c r="A45872" s="1" t="s">
        <v>221</v>
      </c>
    </row>
    <row r="45873">
      <c r="A45873" s="1" t="s">
        <v>222</v>
      </c>
    </row>
    <row r="45874">
      <c r="A45874" s="1" t="s">
        <v>223</v>
      </c>
    </row>
    <row r="45875">
      <c r="A45875" s="1" t="s">
        <v>224</v>
      </c>
    </row>
    <row r="45876">
      <c r="A45876" s="1" t="s">
        <v>225</v>
      </c>
    </row>
    <row r="45877">
      <c r="A45877" s="1" t="s">
        <v>226</v>
      </c>
    </row>
    <row r="45878">
      <c r="A45878" s="1" t="s">
        <v>227</v>
      </c>
    </row>
    <row r="45879">
      <c r="A45879" s="1" t="s">
        <v>228</v>
      </c>
    </row>
    <row r="45880">
      <c r="A45880" s="1" t="s">
        <v>229</v>
      </c>
    </row>
    <row r="45881">
      <c r="A45881" s="1" t="s">
        <v>230</v>
      </c>
    </row>
    <row r="45882">
      <c r="A45882" s="1" t="s">
        <v>231</v>
      </c>
    </row>
    <row r="45883">
      <c r="A45883" s="1" t="s">
        <v>232</v>
      </c>
    </row>
    <row r="45884">
      <c r="A45884" s="1" t="s">
        <v>235</v>
      </c>
    </row>
    <row r="45885">
      <c r="A45885" s="1" t="s">
        <v>15619</v>
      </c>
    </row>
    <row r="45886">
      <c r="A45886" s="1" t="s">
        <v>190</v>
      </c>
    </row>
    <row r="45887">
      <c r="A45887" s="1" t="s">
        <v>191</v>
      </c>
    </row>
    <row r="45888">
      <c r="A45888" s="1" t="s">
        <v>192</v>
      </c>
    </row>
    <row r="45890">
      <c r="A45890" s="1" t="s">
        <v>193</v>
      </c>
    </row>
    <row r="45891">
      <c r="A45891" s="1" t="s">
        <v>194</v>
      </c>
    </row>
    <row r="45892">
      <c r="A45892" s="1" t="s">
        <v>195</v>
      </c>
    </row>
    <row r="45893">
      <c r="A45893" s="1" t="s">
        <v>196</v>
      </c>
    </row>
    <row r="45894">
      <c r="A45894" s="1" t="s">
        <v>197</v>
      </c>
    </row>
    <row r="45895">
      <c r="A45895" s="1" t="s">
        <v>198</v>
      </c>
    </row>
    <row r="45896">
      <c r="A45896" s="1" t="s">
        <v>199</v>
      </c>
    </row>
    <row r="45897">
      <c r="A45897" s="1" t="s">
        <v>200</v>
      </c>
    </row>
    <row r="45899">
      <c r="A45899" s="1" t="s">
        <v>201</v>
      </c>
    </row>
    <row r="45900">
      <c r="A45900" s="1" t="s">
        <v>202</v>
      </c>
    </row>
    <row r="45901">
      <c r="A45901" s="1" t="s">
        <v>203</v>
      </c>
    </row>
    <row r="45902">
      <c r="A45902" s="1" t="s">
        <v>204</v>
      </c>
    </row>
    <row r="45903">
      <c r="A45903" s="1" t="s">
        <v>205</v>
      </c>
    </row>
    <row r="45904">
      <c r="A45904" s="1" t="s">
        <v>206</v>
      </c>
    </row>
    <row r="45906">
      <c r="A45906" s="1" t="s">
        <v>207</v>
      </c>
    </row>
    <row r="45907">
      <c r="A45907" s="1" t="s">
        <v>208</v>
      </c>
    </row>
    <row r="45909">
      <c r="A45909" s="1" t="s">
        <v>209</v>
      </c>
    </row>
    <row r="45911">
      <c r="A45911" s="1" t="s">
        <v>210</v>
      </c>
    </row>
    <row r="45912">
      <c r="A45912" s="1" t="s">
        <v>190</v>
      </c>
    </row>
    <row r="45913">
      <c r="A45913" s="1" t="s">
        <v>191</v>
      </c>
    </row>
    <row r="45914">
      <c r="A45914" s="1" t="s">
        <v>192</v>
      </c>
    </row>
    <row r="45915">
      <c r="A45915" s="1" t="s">
        <v>193</v>
      </c>
    </row>
    <row r="45916">
      <c r="A45916" s="1" t="s">
        <v>194</v>
      </c>
    </row>
    <row r="45917">
      <c r="A45917" s="1" t="s">
        <v>195</v>
      </c>
    </row>
    <row r="45918">
      <c r="A45918" s="1" t="s">
        <v>196</v>
      </c>
    </row>
    <row r="45919">
      <c r="A45919" s="1" t="s">
        <v>197</v>
      </c>
    </row>
    <row r="45920">
      <c r="A45920" s="1" t="s">
        <v>198</v>
      </c>
    </row>
    <row r="45921">
      <c r="A45921" s="1" t="s">
        <v>199</v>
      </c>
    </row>
    <row r="45922">
      <c r="A45922" s="1" t="s">
        <v>200</v>
      </c>
    </row>
    <row r="45923">
      <c r="A45923" s="1" t="s">
        <v>201</v>
      </c>
    </row>
    <row r="45924">
      <c r="A45924" s="1" t="s">
        <v>202</v>
      </c>
    </row>
    <row r="45925">
      <c r="A45925" s="1" t="s">
        <v>203</v>
      </c>
    </row>
    <row r="45926">
      <c r="A45926" s="1" t="s">
        <v>204</v>
      </c>
    </row>
    <row r="45927">
      <c r="A45927" s="1" t="s">
        <v>205</v>
      </c>
    </row>
    <row r="45928">
      <c r="A45928" s="1" t="s">
        <v>206</v>
      </c>
    </row>
    <row r="45929">
      <c r="A45929" s="1" t="s">
        <v>207</v>
      </c>
    </row>
    <row r="45930">
      <c r="A45930" s="1" t="s">
        <v>208</v>
      </c>
    </row>
    <row r="45931">
      <c r="A45931" s="1" t="s">
        <v>211</v>
      </c>
    </row>
    <row r="45932">
      <c r="A45932" s="1" t="s">
        <v>15620</v>
      </c>
    </row>
    <row r="45933">
      <c r="A45933" s="1" t="s">
        <v>15621</v>
      </c>
    </row>
    <row r="45934">
      <c r="A45934" s="1" t="s">
        <v>15622</v>
      </c>
    </row>
    <row r="45935">
      <c r="A45935" s="1" t="s">
        <v>15623</v>
      </c>
    </row>
    <row r="45936">
      <c r="A45936" s="1" t="s">
        <v>15624</v>
      </c>
    </row>
    <row r="45937">
      <c r="A45937" s="1" t="s">
        <v>15625</v>
      </c>
    </row>
    <row r="45939">
      <c r="A45939" s="1" t="s">
        <v>15626</v>
      </c>
    </row>
    <row r="45940">
      <c r="A45940" s="1" t="s">
        <v>15627</v>
      </c>
    </row>
    <row r="45941">
      <c r="A45941" s="1" t="s">
        <v>15628</v>
      </c>
    </row>
    <row r="45942">
      <c r="A45942" s="1" t="s">
        <v>15629</v>
      </c>
    </row>
    <row r="45943">
      <c r="A45943" s="1" t="s">
        <v>15630</v>
      </c>
    </row>
    <row r="45944">
      <c r="A45944" s="1" t="s">
        <v>15631</v>
      </c>
    </row>
    <row r="45946">
      <c r="A45946" s="1" t="s">
        <v>15632</v>
      </c>
    </row>
    <row r="45947">
      <c r="A45947" s="1" t="s">
        <v>15633</v>
      </c>
    </row>
    <row r="45948">
      <c r="A45948" s="1" t="s">
        <v>15634</v>
      </c>
    </row>
    <row r="45949">
      <c r="A45949" s="1" t="s">
        <v>15635</v>
      </c>
    </row>
    <row r="45950">
      <c r="A45950" s="1" t="s">
        <v>15636</v>
      </c>
    </row>
    <row r="45951">
      <c r="A45951" s="1" t="s">
        <v>206</v>
      </c>
    </row>
    <row r="45953">
      <c r="A45953" s="1" t="s">
        <v>15637</v>
      </c>
    </row>
    <row r="45954">
      <c r="A45954" s="1" t="s">
        <v>208</v>
      </c>
    </row>
    <row r="45956">
      <c r="A45956" s="1" t="s">
        <v>15638</v>
      </c>
    </row>
    <row r="45958">
      <c r="A45958" s="1" t="s">
        <v>15639</v>
      </c>
    </row>
    <row r="45959">
      <c r="A45959" s="1" t="s">
        <v>130</v>
      </c>
    </row>
    <row r="45960">
      <c r="A45960" s="1" t="s">
        <v>233</v>
      </c>
    </row>
    <row r="45961">
      <c r="A45961" s="1" t="s">
        <v>15640</v>
      </c>
    </row>
    <row r="45962">
      <c r="A45962" s="1" t="s">
        <v>15621</v>
      </c>
    </row>
    <row r="45963">
      <c r="A45963" s="1" t="s">
        <v>15622</v>
      </c>
    </row>
    <row r="45964">
      <c r="A45964" s="1" t="s">
        <v>15623</v>
      </c>
    </row>
    <row r="45965">
      <c r="A45965" s="1" t="s">
        <v>15624</v>
      </c>
    </row>
    <row r="45966">
      <c r="A45966" s="1" t="s">
        <v>15625</v>
      </c>
    </row>
    <row r="45967">
      <c r="A45967" s="1" t="s">
        <v>15626</v>
      </c>
    </row>
    <row r="45968">
      <c r="A45968" s="1" t="s">
        <v>15627</v>
      </c>
    </row>
    <row r="45969">
      <c r="A45969" s="1" t="s">
        <v>15628</v>
      </c>
    </row>
    <row r="45970">
      <c r="A45970" s="1" t="s">
        <v>15629</v>
      </c>
    </row>
    <row r="45971">
      <c r="A45971" s="1" t="s">
        <v>15630</v>
      </c>
    </row>
    <row r="45972">
      <c r="A45972" s="1" t="s">
        <v>15631</v>
      </c>
    </row>
    <row r="45973">
      <c r="A45973" s="1" t="s">
        <v>15632</v>
      </c>
    </row>
    <row r="45974">
      <c r="A45974" s="1" t="s">
        <v>15633</v>
      </c>
    </row>
    <row r="45975">
      <c r="A45975" s="1" t="s">
        <v>15634</v>
      </c>
    </row>
    <row r="45976">
      <c r="A45976" s="1" t="s">
        <v>15635</v>
      </c>
    </row>
    <row r="45977">
      <c r="A45977" s="1" t="s">
        <v>15636</v>
      </c>
    </row>
    <row r="45978">
      <c r="A45978" s="1" t="s">
        <v>206</v>
      </c>
    </row>
    <row r="45979">
      <c r="A45979" s="1" t="s">
        <v>15637</v>
      </c>
    </row>
    <row r="45980">
      <c r="A45980" s="1" t="s">
        <v>208</v>
      </c>
    </row>
    <row r="45981">
      <c r="A45981" s="1" t="s">
        <v>15638</v>
      </c>
    </row>
    <row r="45982">
      <c r="A45982" s="1" t="s">
        <v>15639</v>
      </c>
    </row>
    <row r="45983">
      <c r="A45983" s="1" t="s">
        <v>15641</v>
      </c>
    </row>
    <row r="45984">
      <c r="A45984" s="1" t="s">
        <v>15642</v>
      </c>
    </row>
    <row r="45986">
      <c r="A45986" s="1" t="s">
        <v>169</v>
      </c>
    </row>
    <row r="45987">
      <c r="A45987" s="1" t="s">
        <v>170</v>
      </c>
    </row>
    <row r="45988">
      <c r="A45988" s="1" t="s">
        <v>171</v>
      </c>
    </row>
    <row r="45989">
      <c r="A45989" s="1" t="s">
        <v>172</v>
      </c>
    </row>
    <row r="45990">
      <c r="A45990" s="1" t="s">
        <v>173</v>
      </c>
    </row>
    <row r="45992">
      <c r="A45992" s="1" t="s">
        <v>174</v>
      </c>
    </row>
    <row r="45994">
      <c r="A45994" s="1" t="s">
        <v>175</v>
      </c>
    </row>
    <row r="45996">
      <c r="A45996" s="1" t="s">
        <v>176</v>
      </c>
    </row>
    <row r="45997">
      <c r="A45997" s="1" t="s">
        <v>177</v>
      </c>
    </row>
    <row r="45998">
      <c r="A45998" s="1" t="s">
        <v>178</v>
      </c>
    </row>
    <row r="45999">
      <c r="A45999" s="1" t="s">
        <v>179</v>
      </c>
    </row>
    <row r="46000">
      <c r="A46000" s="1" t="s">
        <v>180</v>
      </c>
    </row>
    <row r="46002">
      <c r="A46002" s="1" t="s">
        <v>181</v>
      </c>
    </row>
    <row r="46004">
      <c r="A46004" s="1" t="s">
        <v>182</v>
      </c>
    </row>
    <row r="46006">
      <c r="A46006" s="1" t="s">
        <v>183</v>
      </c>
    </row>
    <row r="46007">
      <c r="A46007" s="1" t="s">
        <v>184</v>
      </c>
    </row>
    <row r="46009">
      <c r="A46009" s="1" t="s">
        <v>185</v>
      </c>
    </row>
    <row r="46010">
      <c r="A46010" s="1" t="s">
        <v>186</v>
      </c>
    </row>
    <row r="46011">
      <c r="A46011" s="1" t="s">
        <v>187</v>
      </c>
    </row>
    <row r="46012">
      <c r="A46012" s="1" t="s">
        <v>169</v>
      </c>
    </row>
    <row r="46013">
      <c r="A46013" s="1" t="s">
        <v>170</v>
      </c>
    </row>
    <row r="46014">
      <c r="A46014" s="1" t="s">
        <v>171</v>
      </c>
    </row>
    <row r="46015">
      <c r="A46015" s="1" t="s">
        <v>172</v>
      </c>
    </row>
    <row r="46016">
      <c r="A46016" s="1" t="s">
        <v>173</v>
      </c>
    </row>
    <row r="46017">
      <c r="A46017" s="1" t="s">
        <v>174</v>
      </c>
    </row>
    <row r="46018">
      <c r="A46018" s="1" t="s">
        <v>175</v>
      </c>
    </row>
    <row r="46019">
      <c r="A46019" s="1" t="s">
        <v>176</v>
      </c>
    </row>
    <row r="46020">
      <c r="A46020" s="1" t="s">
        <v>177</v>
      </c>
    </row>
    <row r="46021">
      <c r="A46021" s="1" t="s">
        <v>178</v>
      </c>
    </row>
    <row r="46022">
      <c r="A46022" s="1" t="s">
        <v>179</v>
      </c>
    </row>
    <row r="46023">
      <c r="A46023" s="1" t="s">
        <v>180</v>
      </c>
    </row>
    <row r="46024">
      <c r="A46024" s="1" t="s">
        <v>181</v>
      </c>
    </row>
    <row r="46025">
      <c r="A46025" s="1" t="s">
        <v>182</v>
      </c>
    </row>
    <row r="46026">
      <c r="A46026" s="1" t="s">
        <v>183</v>
      </c>
    </row>
    <row r="46027">
      <c r="A46027" s="1" t="s">
        <v>184</v>
      </c>
    </row>
    <row r="46028">
      <c r="A46028" s="1" t="s">
        <v>188</v>
      </c>
    </row>
    <row r="46029">
      <c r="A46029" s="1" t="s">
        <v>15643</v>
      </c>
    </row>
    <row r="46031">
      <c r="A46031" s="1" t="s">
        <v>15644</v>
      </c>
    </row>
    <row r="46032">
      <c r="A46032" s="1" t="s">
        <v>15645</v>
      </c>
    </row>
    <row r="46033">
      <c r="A46033" s="1" t="s">
        <v>15646</v>
      </c>
    </row>
    <row r="46034">
      <c r="A46034" s="1" t="s">
        <v>15647</v>
      </c>
    </row>
    <row r="46035">
      <c r="A46035" s="1" t="s">
        <v>15648</v>
      </c>
    </row>
    <row r="46037">
      <c r="A46037" s="1" t="s">
        <v>15649</v>
      </c>
    </row>
    <row r="46039">
      <c r="A46039" s="1" t="s">
        <v>15650</v>
      </c>
    </row>
    <row r="46041">
      <c r="A46041" s="1" t="s">
        <v>15651</v>
      </c>
    </row>
    <row r="46042">
      <c r="A46042" s="1" t="s">
        <v>15652</v>
      </c>
    </row>
    <row r="46043">
      <c r="A46043" s="1" t="s">
        <v>178</v>
      </c>
    </row>
    <row r="46044">
      <c r="A46044" s="1" t="s">
        <v>179</v>
      </c>
    </row>
    <row r="46045">
      <c r="A46045" s="1" t="s">
        <v>15653</v>
      </c>
    </row>
    <row r="46047">
      <c r="A46047" s="1" t="s">
        <v>15654</v>
      </c>
    </row>
    <row r="46049">
      <c r="A46049" s="1" t="s">
        <v>15655</v>
      </c>
    </row>
    <row r="46051">
      <c r="A46051" s="1" t="s">
        <v>15656</v>
      </c>
    </row>
    <row r="46052">
      <c r="A46052" s="1" t="s">
        <v>15657</v>
      </c>
    </row>
    <row r="46054">
      <c r="A46054" s="1" t="s">
        <v>15658</v>
      </c>
    </row>
    <row r="46055">
      <c r="A46055" s="1" t="s">
        <v>12040</v>
      </c>
    </row>
    <row r="46056">
      <c r="A46056" s="1" t="s">
        <v>187</v>
      </c>
    </row>
    <row r="46057">
      <c r="A46057" s="1" t="s">
        <v>15644</v>
      </c>
    </row>
    <row r="46058">
      <c r="A46058" s="1" t="s">
        <v>15645</v>
      </c>
    </row>
    <row r="46059">
      <c r="A46059" s="1" t="s">
        <v>15646</v>
      </c>
    </row>
    <row r="46060">
      <c r="A46060" s="1" t="s">
        <v>15647</v>
      </c>
    </row>
    <row r="46061">
      <c r="A46061" s="1" t="s">
        <v>15648</v>
      </c>
    </row>
    <row r="46062">
      <c r="A46062" s="1" t="s">
        <v>15649</v>
      </c>
    </row>
    <row r="46063">
      <c r="A46063" s="1" t="s">
        <v>15650</v>
      </c>
    </row>
    <row r="46064">
      <c r="A46064" s="1" t="s">
        <v>15651</v>
      </c>
    </row>
    <row r="46065">
      <c r="A46065" s="1" t="s">
        <v>15652</v>
      </c>
    </row>
    <row r="46066">
      <c r="A46066" s="1" t="s">
        <v>178</v>
      </c>
    </row>
    <row r="46067">
      <c r="A46067" s="1" t="s">
        <v>179</v>
      </c>
    </row>
    <row r="46068">
      <c r="A46068" s="1" t="s">
        <v>15653</v>
      </c>
    </row>
    <row r="46069">
      <c r="A46069" s="1" t="s">
        <v>15654</v>
      </c>
    </row>
    <row r="46070">
      <c r="A46070" s="1" t="s">
        <v>15655</v>
      </c>
    </row>
    <row r="46071">
      <c r="A46071" s="1" t="s">
        <v>15656</v>
      </c>
    </row>
    <row r="46072">
      <c r="A46072" s="1" t="s">
        <v>15657</v>
      </c>
    </row>
    <row r="46073">
      <c r="A46073" s="1" t="s">
        <v>15658</v>
      </c>
    </row>
    <row r="46074">
      <c r="A46074" s="1" t="s">
        <v>15659</v>
      </c>
    </row>
    <row r="46075">
      <c r="A46075" s="1" t="s">
        <v>15660</v>
      </c>
    </row>
    <row r="46076">
      <c r="A46076" s="1" t="s">
        <v>15661</v>
      </c>
    </row>
    <row r="46077">
      <c r="A46077" s="1" t="s">
        <v>15662</v>
      </c>
    </row>
    <row r="46078">
      <c r="A46078" s="1" t="s">
        <v>15663</v>
      </c>
    </row>
    <row r="46079">
      <c r="A46079" s="1" t="s">
        <v>15664</v>
      </c>
    </row>
    <row r="46080">
      <c r="A46080" s="1" t="s">
        <v>15665</v>
      </c>
    </row>
    <row r="46081">
      <c r="A46081" s="1" t="s">
        <v>15666</v>
      </c>
    </row>
    <row r="46082">
      <c r="A46082" s="1" t="s">
        <v>15667</v>
      </c>
    </row>
    <row r="46083">
      <c r="A46083" s="1" t="s">
        <v>15668</v>
      </c>
    </row>
    <row r="46084">
      <c r="A46084" s="1" t="s">
        <v>15669</v>
      </c>
    </row>
    <row r="46085">
      <c r="A46085" s="1" t="s">
        <v>15670</v>
      </c>
    </row>
    <row r="46086">
      <c r="A46086" s="1" t="s">
        <v>15661</v>
      </c>
    </row>
    <row r="46087">
      <c r="A46087" s="1" t="s">
        <v>15662</v>
      </c>
    </row>
    <row r="46088">
      <c r="A46088" s="1" t="s">
        <v>15663</v>
      </c>
    </row>
    <row r="46089">
      <c r="A46089" s="1" t="s">
        <v>15664</v>
      </c>
    </row>
    <row r="46090">
      <c r="A46090" s="1" t="s">
        <v>15665</v>
      </c>
    </row>
    <row r="46091">
      <c r="A46091" s="1" t="s">
        <v>15666</v>
      </c>
    </row>
    <row r="46092">
      <c r="A46092" s="1" t="s">
        <v>15667</v>
      </c>
    </row>
    <row r="46093">
      <c r="A46093" s="1" t="s">
        <v>15668</v>
      </c>
    </row>
    <row r="46094">
      <c r="A46094" s="1" t="s">
        <v>15671</v>
      </c>
    </row>
    <row r="46095">
      <c r="A46095" s="1" t="s">
        <v>15672</v>
      </c>
    </row>
    <row r="46096">
      <c r="A46096" s="1" t="s">
        <v>134</v>
      </c>
    </row>
    <row r="46097">
      <c r="A46097" s="1" t="s">
        <v>135</v>
      </c>
    </row>
    <row r="46098">
      <c r="A46098" s="1" t="s">
        <v>136</v>
      </c>
    </row>
    <row r="46099">
      <c r="A46099" s="1" t="s">
        <v>137</v>
      </c>
    </row>
    <row r="46101">
      <c r="A46101" s="1" t="s">
        <v>138</v>
      </c>
    </row>
    <row r="46102">
      <c r="A46102" s="1" t="s">
        <v>139</v>
      </c>
    </row>
    <row r="46104">
      <c r="A46104" s="1" t="s">
        <v>140</v>
      </c>
    </row>
    <row r="46105">
      <c r="A46105" s="1" t="s">
        <v>141</v>
      </c>
    </row>
    <row r="46106">
      <c r="A46106" s="1" t="s">
        <v>142</v>
      </c>
    </row>
    <row r="46108">
      <c r="A46108" s="1" t="s">
        <v>143</v>
      </c>
    </row>
    <row r="46109">
      <c r="A46109" s="1" t="s">
        <v>144</v>
      </c>
    </row>
    <row r="46111">
      <c r="A46111" s="1" t="s">
        <v>145</v>
      </c>
    </row>
    <row r="46112">
      <c r="A46112" s="1" t="s">
        <v>146</v>
      </c>
    </row>
    <row r="46114">
      <c r="A46114" s="1" t="s">
        <v>147</v>
      </c>
    </row>
    <row r="46116">
      <c r="A46116" s="1" t="s">
        <v>148</v>
      </c>
    </row>
    <row r="46118">
      <c r="A46118" s="1" t="s">
        <v>149</v>
      </c>
    </row>
    <row r="46120">
      <c r="A46120" s="1" t="s">
        <v>150</v>
      </c>
    </row>
    <row r="46121">
      <c r="A46121" s="1" t="s">
        <v>151</v>
      </c>
    </row>
    <row r="46123">
      <c r="A46123" s="1" t="s">
        <v>152</v>
      </c>
    </row>
    <row r="46124">
      <c r="A46124" s="1" t="s">
        <v>153</v>
      </c>
    </row>
    <row r="46125">
      <c r="A46125" s="1" t="s">
        <v>154</v>
      </c>
    </row>
    <row r="46126">
      <c r="A46126" s="1" t="s">
        <v>135</v>
      </c>
    </row>
    <row r="46127">
      <c r="A46127" s="1" t="s">
        <v>136</v>
      </c>
    </row>
    <row r="46128">
      <c r="A46128" s="1" t="s">
        <v>137</v>
      </c>
    </row>
    <row r="46129">
      <c r="A46129" s="1" t="s">
        <v>138</v>
      </c>
    </row>
    <row r="46130">
      <c r="A46130" s="1" t="s">
        <v>139</v>
      </c>
    </row>
    <row r="46131">
      <c r="A46131" s="1" t="s">
        <v>140</v>
      </c>
    </row>
    <row r="46132">
      <c r="A46132" s="1" t="s">
        <v>141</v>
      </c>
    </row>
    <row r="46133">
      <c r="A46133" s="1" t="s">
        <v>142</v>
      </c>
    </row>
    <row r="46134">
      <c r="A46134" s="1" t="s">
        <v>143</v>
      </c>
    </row>
    <row r="46135">
      <c r="A46135" s="1" t="s">
        <v>144</v>
      </c>
    </row>
    <row r="46136">
      <c r="A46136" s="1" t="s">
        <v>145</v>
      </c>
    </row>
    <row r="46137">
      <c r="A46137" s="1" t="s">
        <v>146</v>
      </c>
    </row>
    <row r="46138">
      <c r="A46138" s="1" t="s">
        <v>147</v>
      </c>
    </row>
    <row r="46139">
      <c r="A46139" s="1" t="s">
        <v>148</v>
      </c>
    </row>
    <row r="46140">
      <c r="A46140" s="1" t="s">
        <v>149</v>
      </c>
    </row>
    <row r="46141">
      <c r="A46141" s="1" t="s">
        <v>150</v>
      </c>
    </row>
    <row r="46142">
      <c r="A46142" s="1" t="s">
        <v>155</v>
      </c>
    </row>
    <row r="46143">
      <c r="A46143" s="1" t="s">
        <v>15673</v>
      </c>
    </row>
    <row r="46144">
      <c r="A46144" s="1" t="s">
        <v>15674</v>
      </c>
    </row>
    <row r="46145">
      <c r="A46145" s="1" t="s">
        <v>15675</v>
      </c>
    </row>
    <row r="46146">
      <c r="A46146" s="1" t="s">
        <v>15676</v>
      </c>
    </row>
    <row r="46147">
      <c r="A46147" s="1" t="s">
        <v>15677</v>
      </c>
    </row>
    <row r="46149">
      <c r="A46149" s="1" t="s">
        <v>15678</v>
      </c>
    </row>
    <row r="46150">
      <c r="A46150" s="1" t="s">
        <v>15679</v>
      </c>
    </row>
    <row r="46152">
      <c r="A46152" s="1" t="s">
        <v>15680</v>
      </c>
    </row>
    <row r="46153">
      <c r="A46153" s="1" t="s">
        <v>15681</v>
      </c>
    </row>
    <row r="46154">
      <c r="A46154" s="1" t="s">
        <v>15682</v>
      </c>
    </row>
    <row r="46156">
      <c r="A46156" s="1" t="s">
        <v>15683</v>
      </c>
    </row>
    <row r="46157">
      <c r="A46157" s="1" t="s">
        <v>144</v>
      </c>
    </row>
    <row r="46159">
      <c r="A46159" s="1" t="s">
        <v>15684</v>
      </c>
    </row>
    <row r="46160">
      <c r="A46160" s="1" t="s">
        <v>15685</v>
      </c>
    </row>
    <row r="46162">
      <c r="A46162" s="1" t="s">
        <v>147</v>
      </c>
    </row>
    <row r="46164">
      <c r="A46164" s="1" t="s">
        <v>148</v>
      </c>
    </row>
    <row r="46166">
      <c r="A46166" s="1" t="s">
        <v>149</v>
      </c>
    </row>
    <row r="46168">
      <c r="A46168" s="1" t="s">
        <v>15686</v>
      </c>
    </row>
    <row r="46169">
      <c r="A46169" s="1" t="s">
        <v>151</v>
      </c>
    </row>
    <row r="46171">
      <c r="A46171" s="1" t="s">
        <v>152</v>
      </c>
    </row>
    <row r="46172">
      <c r="A46172" s="1" t="s">
        <v>14342</v>
      </c>
    </row>
    <row r="46173">
      <c r="A46173" s="1" t="s">
        <v>15687</v>
      </c>
    </row>
    <row r="46174">
      <c r="A46174" s="1" t="s">
        <v>15675</v>
      </c>
    </row>
    <row r="46175">
      <c r="A46175" s="1" t="s">
        <v>15676</v>
      </c>
    </row>
    <row r="46176">
      <c r="A46176" s="1" t="s">
        <v>15677</v>
      </c>
    </row>
    <row r="46177">
      <c r="A46177" s="1" t="s">
        <v>15678</v>
      </c>
    </row>
    <row r="46178">
      <c r="A46178" s="1" t="s">
        <v>15679</v>
      </c>
    </row>
    <row r="46179">
      <c r="A46179" s="1" t="s">
        <v>15680</v>
      </c>
    </row>
    <row r="46180">
      <c r="A46180" s="1" t="s">
        <v>15681</v>
      </c>
    </row>
    <row r="46181">
      <c r="A46181" s="1" t="s">
        <v>15682</v>
      </c>
    </row>
    <row r="46182">
      <c r="A46182" s="1" t="s">
        <v>15683</v>
      </c>
    </row>
    <row r="46183">
      <c r="A46183" s="1" t="s">
        <v>144</v>
      </c>
    </row>
    <row r="46184">
      <c r="A46184" s="1" t="s">
        <v>15684</v>
      </c>
    </row>
    <row r="46185">
      <c r="A46185" s="1" t="s">
        <v>15685</v>
      </c>
    </row>
    <row r="46186">
      <c r="A46186" s="1" t="s">
        <v>147</v>
      </c>
    </row>
    <row r="46187">
      <c r="A46187" s="1" t="s">
        <v>148</v>
      </c>
    </row>
    <row r="46188">
      <c r="A46188" s="1" t="s">
        <v>149</v>
      </c>
    </row>
    <row r="46189">
      <c r="A46189" s="1" t="s">
        <v>15686</v>
      </c>
    </row>
    <row r="46190">
      <c r="A46190" s="1" t="s">
        <v>15688</v>
      </c>
    </row>
    <row r="46191">
      <c r="A46191" s="1" t="s">
        <v>15689</v>
      </c>
    </row>
    <row r="46192">
      <c r="A46192" s="1" t="s">
        <v>15690</v>
      </c>
    </row>
    <row r="46193">
      <c r="A46193" s="1" t="s">
        <v>15691</v>
      </c>
    </row>
    <row r="46195">
      <c r="A46195" s="1" t="s">
        <v>15692</v>
      </c>
    </row>
    <row r="46197">
      <c r="A46197" s="1" t="s">
        <v>15693</v>
      </c>
    </row>
    <row r="46198">
      <c r="A46198" s="1" t="s">
        <v>15694</v>
      </c>
    </row>
    <row r="46200">
      <c r="A46200" s="1" t="s">
        <v>15695</v>
      </c>
    </row>
    <row r="46201">
      <c r="A46201" s="1" t="s">
        <v>15696</v>
      </c>
    </row>
    <row r="46202">
      <c r="A46202" s="1" t="s">
        <v>15697</v>
      </c>
    </row>
    <row r="46203">
      <c r="A46203" s="1" t="s">
        <v>125</v>
      </c>
    </row>
    <row r="46204">
      <c r="A46204" s="1" t="s">
        <v>15698</v>
      </c>
    </row>
    <row r="46205">
      <c r="A46205" s="1" t="s">
        <v>15699</v>
      </c>
    </row>
    <row r="46206">
      <c r="A46206" s="1" t="s">
        <v>15700</v>
      </c>
    </row>
    <row r="46207">
      <c r="A46207" s="1" t="s">
        <v>15701</v>
      </c>
    </row>
    <row r="46208">
      <c r="A46208" s="1" t="s">
        <v>130</v>
      </c>
    </row>
    <row r="46209">
      <c r="A46209" s="1" t="s">
        <v>15702</v>
      </c>
    </row>
    <row r="46210">
      <c r="A46210" s="1" t="s">
        <v>15690</v>
      </c>
    </row>
    <row r="46211">
      <c r="A46211" s="1" t="s">
        <v>15691</v>
      </c>
    </row>
    <row r="46212">
      <c r="A46212" s="1" t="s">
        <v>15692</v>
      </c>
    </row>
    <row r="46213">
      <c r="A46213" s="1" t="s">
        <v>15693</v>
      </c>
    </row>
    <row r="46214">
      <c r="A46214" s="1" t="s">
        <v>15694</v>
      </c>
    </row>
    <row r="46215">
      <c r="A46215" s="1" t="s">
        <v>15695</v>
      </c>
    </row>
    <row r="46216">
      <c r="A46216" s="1" t="s">
        <v>15696</v>
      </c>
    </row>
    <row r="46217">
      <c r="A46217" s="1" t="s">
        <v>15697</v>
      </c>
    </row>
    <row r="46218">
      <c r="A46218" s="1" t="s">
        <v>125</v>
      </c>
    </row>
    <row r="46219">
      <c r="A46219" s="1" t="s">
        <v>15698</v>
      </c>
    </row>
    <row r="46220">
      <c r="A46220" s="1" t="s">
        <v>15699</v>
      </c>
    </row>
    <row r="46221">
      <c r="A46221" s="1" t="s">
        <v>15703</v>
      </c>
    </row>
    <row r="46222">
      <c r="A46222" s="1" t="s">
        <v>15704</v>
      </c>
    </row>
    <row r="46223">
      <c r="A46223" s="1" t="s">
        <v>7318</v>
      </c>
    </row>
    <row r="46225">
      <c r="A46225" s="1" t="s">
        <v>7319</v>
      </c>
    </row>
    <row r="46226">
      <c r="A46226" s="1" t="s">
        <v>7320</v>
      </c>
    </row>
    <row r="46228">
      <c r="A46228" s="1" t="s">
        <v>7321</v>
      </c>
    </row>
    <row r="46229">
      <c r="A46229" s="1" t="s">
        <v>7322</v>
      </c>
    </row>
    <row r="46231">
      <c r="A46231" s="1" t="s">
        <v>7323</v>
      </c>
    </row>
    <row r="46232">
      <c r="A46232" s="1" t="s">
        <v>7324</v>
      </c>
    </row>
    <row r="46234">
      <c r="A46234" s="1" t="s">
        <v>7325</v>
      </c>
    </row>
    <row r="46236">
      <c r="A46236" s="1" t="s">
        <v>7326</v>
      </c>
    </row>
    <row r="46238">
      <c r="A46238" s="1" t="s">
        <v>7327</v>
      </c>
    </row>
    <row r="46240">
      <c r="A46240" s="1" t="s">
        <v>7328</v>
      </c>
    </row>
    <row r="46242">
      <c r="A46242" s="1" t="s">
        <v>7329</v>
      </c>
    </row>
    <row r="46243">
      <c r="A46243" s="1" t="s">
        <v>119</v>
      </c>
    </row>
    <row r="46245">
      <c r="A46245" s="1" t="s">
        <v>7330</v>
      </c>
    </row>
    <row r="46247">
      <c r="A46247" s="1" t="s">
        <v>3294</v>
      </c>
    </row>
    <row r="46249">
      <c r="A46249" s="1" t="s">
        <v>7331</v>
      </c>
    </row>
    <row r="46250">
      <c r="A46250" s="1" t="s">
        <v>7319</v>
      </c>
    </row>
    <row r="46251">
      <c r="A46251" s="1" t="s">
        <v>7320</v>
      </c>
    </row>
    <row r="46252">
      <c r="A46252" s="1" t="s">
        <v>7321</v>
      </c>
    </row>
    <row r="46253">
      <c r="A46253" s="1" t="s">
        <v>7322</v>
      </c>
    </row>
    <row r="46254">
      <c r="A46254" s="1" t="s">
        <v>7324</v>
      </c>
    </row>
    <row r="46255">
      <c r="A46255" s="1" t="s">
        <v>7325</v>
      </c>
    </row>
    <row r="46256">
      <c r="A46256" s="1" t="s">
        <v>7326</v>
      </c>
    </row>
    <row r="46257">
      <c r="A46257" s="1" t="s">
        <v>7327</v>
      </c>
    </row>
    <row r="46258">
      <c r="A46258" s="1" t="s">
        <v>7328</v>
      </c>
    </row>
    <row r="46259">
      <c r="A46259" s="1" t="s">
        <v>7329</v>
      </c>
    </row>
    <row r="46260">
      <c r="A46260" s="1" t="s">
        <v>119</v>
      </c>
    </row>
    <row r="46261">
      <c r="A46261" s="1" t="s">
        <v>7330</v>
      </c>
    </row>
    <row r="46262">
      <c r="A46262" s="1" t="s">
        <v>7332</v>
      </c>
    </row>
    <row r="46263">
      <c r="A46263" s="1" t="s">
        <v>15705</v>
      </c>
    </row>
    <row r="46264">
      <c r="A46264" s="1" t="s">
        <v>15706</v>
      </c>
    </row>
    <row r="46266">
      <c r="A46266" s="1" t="s">
        <v>15707</v>
      </c>
    </row>
    <row r="46267">
      <c r="A46267" s="1" t="s">
        <v>15708</v>
      </c>
    </row>
    <row r="46268">
      <c r="A46268" s="1" t="s">
        <v>15709</v>
      </c>
    </row>
    <row r="46270">
      <c r="A46270" s="1" t="s">
        <v>15710</v>
      </c>
    </row>
    <row r="46271">
      <c r="A46271" s="1" t="s">
        <v>15711</v>
      </c>
    </row>
    <row r="46273">
      <c r="A46273" s="1" t="s">
        <v>15712</v>
      </c>
    </row>
    <row r="46275">
      <c r="A46275" s="1" t="s">
        <v>15713</v>
      </c>
    </row>
    <row r="46276">
      <c r="A46276" s="1" t="s">
        <v>15714</v>
      </c>
    </row>
    <row r="46278">
      <c r="A46278" s="1" t="s">
        <v>15715</v>
      </c>
    </row>
    <row r="46280">
      <c r="A46280" s="1" t="s">
        <v>15716</v>
      </c>
    </row>
    <row r="46282">
      <c r="A46282" s="1" t="s">
        <v>15717</v>
      </c>
    </row>
    <row r="46284">
      <c r="A46284" s="1" t="s">
        <v>15718</v>
      </c>
    </row>
    <row r="46286">
      <c r="A46286" s="1" t="s">
        <v>15719</v>
      </c>
    </row>
    <row r="46287">
      <c r="A46287" s="1" t="s">
        <v>15690</v>
      </c>
    </row>
    <row r="46288">
      <c r="A46288" s="1" t="s">
        <v>15691</v>
      </c>
    </row>
    <row r="46290">
      <c r="A46290" s="1" t="s">
        <v>15692</v>
      </c>
    </row>
    <row r="46292">
      <c r="A46292" s="1" t="s">
        <v>12040</v>
      </c>
    </row>
    <row r="46294">
      <c r="A46294" s="1" t="s">
        <v>15720</v>
      </c>
    </row>
    <row r="46295">
      <c r="A46295" s="1" t="s">
        <v>15706</v>
      </c>
    </row>
    <row r="46296">
      <c r="A46296" s="1" t="s">
        <v>15707</v>
      </c>
    </row>
    <row r="46297">
      <c r="A46297" s="1" t="s">
        <v>15708</v>
      </c>
    </row>
    <row r="46298">
      <c r="A46298" s="1" t="s">
        <v>15709</v>
      </c>
    </row>
    <row r="46299">
      <c r="A46299" s="1" t="s">
        <v>15710</v>
      </c>
    </row>
    <row r="46300">
      <c r="A46300" s="1" t="s">
        <v>15711</v>
      </c>
    </row>
    <row r="46301">
      <c r="A46301" s="1" t="s">
        <v>15712</v>
      </c>
    </row>
    <row r="46302">
      <c r="A46302" s="1" t="s">
        <v>15713</v>
      </c>
    </row>
    <row r="46303">
      <c r="A46303" s="1" t="s">
        <v>15714</v>
      </c>
    </row>
    <row r="46304">
      <c r="A46304" s="1" t="s">
        <v>15715</v>
      </c>
    </row>
    <row r="46305">
      <c r="A46305" s="1" t="s">
        <v>15716</v>
      </c>
    </row>
    <row r="46306">
      <c r="A46306" s="1" t="s">
        <v>15717</v>
      </c>
    </row>
    <row r="46307">
      <c r="A46307" s="1" t="s">
        <v>15719</v>
      </c>
    </row>
    <row r="46308">
      <c r="A46308" s="1" t="s">
        <v>15690</v>
      </c>
    </row>
    <row r="46309">
      <c r="A46309" s="1" t="s">
        <v>15691</v>
      </c>
    </row>
    <row r="46310">
      <c r="A46310" s="1" t="s">
        <v>15692</v>
      </c>
    </row>
    <row r="46311">
      <c r="A46311" s="1" t="s">
        <v>15721</v>
      </c>
    </row>
    <row r="46312">
      <c r="A46312" s="1" t="s">
        <v>15722</v>
      </c>
    </row>
    <row r="46313">
      <c r="A46313" s="1" t="s">
        <v>7301</v>
      </c>
    </row>
    <row r="46314">
      <c r="A46314" s="1" t="s">
        <v>7302</v>
      </c>
    </row>
    <row r="46315">
      <c r="A46315" s="1" t="s">
        <v>7303</v>
      </c>
    </row>
    <row r="46316">
      <c r="A46316" s="1" t="s">
        <v>7304</v>
      </c>
    </row>
    <row r="46317">
      <c r="A46317" s="1" t="s">
        <v>7305</v>
      </c>
    </row>
    <row r="46318">
      <c r="A46318" s="1" t="s">
        <v>7306</v>
      </c>
    </row>
    <row r="46319">
      <c r="A46319" s="1" t="s">
        <v>7307</v>
      </c>
    </row>
    <row r="46320">
      <c r="A46320" s="1" t="s">
        <v>7308</v>
      </c>
    </row>
    <row r="46321">
      <c r="A46321" s="1" t="s">
        <v>7309</v>
      </c>
    </row>
    <row r="46322">
      <c r="A46322" s="1" t="s">
        <v>7310</v>
      </c>
    </row>
    <row r="46323">
      <c r="A46323" s="1" t="s">
        <v>2692</v>
      </c>
    </row>
    <row r="46324">
      <c r="A46324" s="1" t="s">
        <v>7311</v>
      </c>
    </row>
    <row r="46325">
      <c r="A46325" s="1" t="s">
        <v>7312</v>
      </c>
    </row>
    <row r="46326">
      <c r="A46326" s="1" t="s">
        <v>7313</v>
      </c>
    </row>
    <row r="46327">
      <c r="A46327" s="1" t="s">
        <v>7314</v>
      </c>
    </row>
    <row r="46328">
      <c r="A46328" s="1" t="s">
        <v>445</v>
      </c>
    </row>
    <row r="46329">
      <c r="A46329" s="1" t="s">
        <v>7315</v>
      </c>
    </row>
    <row r="46330">
      <c r="A46330" s="1" t="s">
        <v>7301</v>
      </c>
    </row>
    <row r="46331">
      <c r="A46331" s="1" t="s">
        <v>7302</v>
      </c>
    </row>
    <row r="46332">
      <c r="A46332" s="1" t="s">
        <v>7303</v>
      </c>
    </row>
    <row r="46333">
      <c r="A46333" s="1" t="s">
        <v>7304</v>
      </c>
    </row>
    <row r="46334">
      <c r="A46334" s="1" t="s">
        <v>7305</v>
      </c>
    </row>
    <row r="46335">
      <c r="A46335" s="1" t="s">
        <v>7306</v>
      </c>
    </row>
    <row r="46336">
      <c r="A46336" s="1" t="s">
        <v>7307</v>
      </c>
    </row>
    <row r="46337">
      <c r="A46337" s="1" t="s">
        <v>7308</v>
      </c>
    </row>
    <row r="46338">
      <c r="A46338" s="1" t="s">
        <v>7309</v>
      </c>
    </row>
    <row r="46339">
      <c r="A46339" s="1" t="s">
        <v>7310</v>
      </c>
    </row>
    <row r="46340">
      <c r="A46340" s="1" t="s">
        <v>7311</v>
      </c>
    </row>
    <row r="46341">
      <c r="A46341" s="1" t="s">
        <v>7312</v>
      </c>
    </row>
    <row r="46342">
      <c r="A46342" s="1" t="s">
        <v>7313</v>
      </c>
    </row>
    <row r="46343">
      <c r="A46343" s="1" t="s">
        <v>7316</v>
      </c>
    </row>
    <row r="46344">
      <c r="A46344" s="1" t="s">
        <v>15723</v>
      </c>
    </row>
    <row r="46346">
      <c r="A46346" s="1" t="s">
        <v>15724</v>
      </c>
    </row>
    <row r="46347">
      <c r="A46347" s="1" t="s">
        <v>15725</v>
      </c>
    </row>
    <row r="46348">
      <c r="A46348" s="1" t="s">
        <v>15726</v>
      </c>
    </row>
    <row r="46350">
      <c r="A46350" s="1" t="s">
        <v>15727</v>
      </c>
    </row>
    <row r="46351">
      <c r="A46351" s="1" t="s">
        <v>15728</v>
      </c>
    </row>
    <row r="46353">
      <c r="A46353" s="1" t="s">
        <v>15729</v>
      </c>
    </row>
    <row r="46355">
      <c r="A46355" s="1" t="s">
        <v>15730</v>
      </c>
    </row>
    <row r="46356">
      <c r="A46356" s="1" t="s">
        <v>15731</v>
      </c>
    </row>
    <row r="46358">
      <c r="A46358" s="1" t="s">
        <v>15732</v>
      </c>
    </row>
    <row r="46359">
      <c r="A46359" s="1" t="s">
        <v>15733</v>
      </c>
    </row>
    <row r="46360">
      <c r="A46360" s="1" t="s">
        <v>15734</v>
      </c>
    </row>
    <row r="46362">
      <c r="A46362" s="1" t="s">
        <v>15735</v>
      </c>
    </row>
    <row r="46364">
      <c r="A46364" s="1" t="s">
        <v>15736</v>
      </c>
    </row>
    <row r="46365">
      <c r="A46365" s="1" t="s">
        <v>1597</v>
      </c>
    </row>
    <row r="46367">
      <c r="A46367" s="1" t="s">
        <v>7148</v>
      </c>
    </row>
    <row r="46368">
      <c r="A46368" s="1" t="s">
        <v>15737</v>
      </c>
    </row>
    <row r="46369">
      <c r="A46369" s="1" t="s">
        <v>15724</v>
      </c>
    </row>
    <row r="46370">
      <c r="A46370" s="1" t="s">
        <v>15725</v>
      </c>
    </row>
    <row r="46371">
      <c r="A46371" s="1" t="s">
        <v>15726</v>
      </c>
    </row>
    <row r="46372">
      <c r="A46372" s="1" t="s">
        <v>15727</v>
      </c>
    </row>
    <row r="46373">
      <c r="A46373" s="1" t="s">
        <v>15728</v>
      </c>
    </row>
    <row r="46374">
      <c r="A46374" s="1" t="s">
        <v>15729</v>
      </c>
    </row>
    <row r="46375">
      <c r="A46375" s="1" t="s">
        <v>15730</v>
      </c>
    </row>
    <row r="46376">
      <c r="A46376" s="1" t="s">
        <v>15731</v>
      </c>
    </row>
    <row r="46377">
      <c r="A46377" s="1" t="s">
        <v>15732</v>
      </c>
    </row>
    <row r="46378">
      <c r="A46378" s="1" t="s">
        <v>15733</v>
      </c>
    </row>
    <row r="46379">
      <c r="A46379" s="1" t="s">
        <v>15734</v>
      </c>
    </row>
    <row r="46380">
      <c r="A46380" s="1" t="s">
        <v>15735</v>
      </c>
    </row>
    <row r="46381">
      <c r="A46381" s="1" t="s">
        <v>15738</v>
      </c>
    </row>
    <row r="46382">
      <c r="A46382" s="1" t="s">
        <v>15739</v>
      </c>
    </row>
    <row r="46383">
      <c r="A46383" s="1" t="s">
        <v>7282</v>
      </c>
    </row>
    <row r="46384">
      <c r="A46384" s="1" t="s">
        <v>7283</v>
      </c>
    </row>
    <row r="46385">
      <c r="A46385" s="1" t="s">
        <v>7284</v>
      </c>
    </row>
    <row r="46386">
      <c r="A46386" s="1" t="s">
        <v>7285</v>
      </c>
    </row>
    <row r="46387">
      <c r="A46387" s="1" t="s">
        <v>7286</v>
      </c>
    </row>
    <row r="46388">
      <c r="A46388" s="1" t="s">
        <v>7287</v>
      </c>
    </row>
    <row r="46389">
      <c r="A46389" s="1" t="s">
        <v>7288</v>
      </c>
    </row>
    <row r="46390">
      <c r="A46390" s="1" t="s">
        <v>7289</v>
      </c>
    </row>
    <row r="46391">
      <c r="A46391" s="1" t="s">
        <v>7290</v>
      </c>
    </row>
    <row r="46392">
      <c r="A46392" s="1" t="s">
        <v>7291</v>
      </c>
    </row>
    <row r="46393">
      <c r="A46393" s="1" t="s">
        <v>7292</v>
      </c>
    </row>
    <row r="46394">
      <c r="A46394" s="1" t="s">
        <v>7293</v>
      </c>
    </row>
    <row r="46395">
      <c r="A46395" s="1" t="s">
        <v>7294</v>
      </c>
    </row>
    <row r="46396">
      <c r="A46396" s="1" t="s">
        <v>7295</v>
      </c>
    </row>
    <row r="46397">
      <c r="A46397" s="1" t="s">
        <v>7296</v>
      </c>
    </row>
    <row r="46398">
      <c r="A46398" s="1" t="s">
        <v>7297</v>
      </c>
    </row>
    <row r="46399">
      <c r="A46399" s="1" t="s">
        <v>7298</v>
      </c>
    </row>
    <row r="46400">
      <c r="A46400" s="1" t="s">
        <v>7282</v>
      </c>
    </row>
    <row r="46401">
      <c r="A46401" s="1" t="s">
        <v>7283</v>
      </c>
    </row>
    <row r="46402">
      <c r="A46402" s="1" t="s">
        <v>7284</v>
      </c>
    </row>
    <row r="46403">
      <c r="A46403" s="1" t="s">
        <v>7285</v>
      </c>
    </row>
    <row r="46404">
      <c r="A46404" s="1" t="s">
        <v>7286</v>
      </c>
    </row>
    <row r="46405">
      <c r="A46405" s="1" t="s">
        <v>7287</v>
      </c>
    </row>
    <row r="46406">
      <c r="A46406" s="1" t="s">
        <v>7288</v>
      </c>
    </row>
    <row r="46407">
      <c r="A46407" s="1" t="s">
        <v>7289</v>
      </c>
    </row>
    <row r="46408">
      <c r="A46408" s="1" t="s">
        <v>7290</v>
      </c>
    </row>
    <row r="46409">
      <c r="A46409" s="1" t="s">
        <v>7291</v>
      </c>
    </row>
    <row r="46410">
      <c r="A46410" s="1" t="s">
        <v>7292</v>
      </c>
    </row>
    <row r="46411">
      <c r="A46411" s="1" t="s">
        <v>7293</v>
      </c>
    </row>
    <row r="46412">
      <c r="A46412" s="1" t="s">
        <v>7294</v>
      </c>
    </row>
    <row r="46413">
      <c r="A46413" s="1" t="s">
        <v>7295</v>
      </c>
    </row>
    <row r="46414">
      <c r="A46414" s="1" t="s">
        <v>7296</v>
      </c>
    </row>
    <row r="46415">
      <c r="A46415" s="1" t="s">
        <v>7299</v>
      </c>
    </row>
    <row r="46416">
      <c r="A46416" s="1" t="s">
        <v>15740</v>
      </c>
    </row>
    <row r="46418">
      <c r="A46418" s="1" t="s">
        <v>15741</v>
      </c>
    </row>
    <row r="46419">
      <c r="A46419" s="1" t="s">
        <v>15742</v>
      </c>
    </row>
    <row r="46420">
      <c r="A46420" s="1" t="s">
        <v>15743</v>
      </c>
    </row>
    <row r="46422">
      <c r="A46422" s="1" t="s">
        <v>15744</v>
      </c>
    </row>
    <row r="46423">
      <c r="A46423" s="1" t="s">
        <v>15745</v>
      </c>
    </row>
    <row r="46424">
      <c r="A46424" s="1" t="s">
        <v>15746</v>
      </c>
    </row>
    <row r="46425">
      <c r="A46425" s="1" t="s">
        <v>15747</v>
      </c>
    </row>
    <row r="46426">
      <c r="A46426" s="1" t="s">
        <v>15748</v>
      </c>
    </row>
    <row r="46428">
      <c r="A46428" s="1" t="s">
        <v>15749</v>
      </c>
    </row>
    <row r="46429">
      <c r="A46429" s="1" t="s">
        <v>15750</v>
      </c>
    </row>
    <row r="46431">
      <c r="A46431" s="1" t="s">
        <v>15751</v>
      </c>
    </row>
    <row r="46433">
      <c r="A46433" s="1" t="s">
        <v>15752</v>
      </c>
    </row>
    <row r="46435">
      <c r="A46435" s="1" t="s">
        <v>12306</v>
      </c>
    </row>
    <row r="46437">
      <c r="A46437" s="1" t="s">
        <v>367</v>
      </c>
    </row>
    <row r="46439">
      <c r="A46439" s="1" t="s">
        <v>15753</v>
      </c>
    </row>
    <row r="46441">
      <c r="A46441" s="1" t="s">
        <v>15754</v>
      </c>
    </row>
    <row r="46442">
      <c r="A46442" s="1" t="s">
        <v>15755</v>
      </c>
    </row>
    <row r="46443">
      <c r="A46443" s="1" t="s">
        <v>15756</v>
      </c>
    </row>
    <row r="46444">
      <c r="A46444" s="1" t="s">
        <v>15741</v>
      </c>
    </row>
    <row r="46445">
      <c r="A46445" s="1" t="s">
        <v>15742</v>
      </c>
    </row>
    <row r="46446">
      <c r="A46446" s="1" t="s">
        <v>15743</v>
      </c>
    </row>
    <row r="46447">
      <c r="A46447" s="1" t="s">
        <v>15744</v>
      </c>
    </row>
    <row r="46448">
      <c r="A46448" s="1" t="s">
        <v>15745</v>
      </c>
    </row>
    <row r="46449">
      <c r="A46449" s="1" t="s">
        <v>15746</v>
      </c>
    </row>
    <row r="46450">
      <c r="A46450" s="1" t="s">
        <v>15747</v>
      </c>
    </row>
    <row r="46451">
      <c r="A46451" s="1" t="s">
        <v>15748</v>
      </c>
    </row>
    <row r="46452">
      <c r="A46452" s="1" t="s">
        <v>15749</v>
      </c>
    </row>
    <row r="46453">
      <c r="A46453" s="1" t="s">
        <v>15750</v>
      </c>
    </row>
    <row r="46454">
      <c r="A46454" s="1" t="s">
        <v>15751</v>
      </c>
    </row>
    <row r="46455">
      <c r="A46455" s="1" t="s">
        <v>15752</v>
      </c>
    </row>
    <row r="46456">
      <c r="A46456" s="1" t="s">
        <v>12306</v>
      </c>
    </row>
    <row r="46457">
      <c r="A46457" s="1" t="s">
        <v>15753</v>
      </c>
    </row>
    <row r="46458">
      <c r="A46458" s="1" t="s">
        <v>15754</v>
      </c>
    </row>
    <row r="46459">
      <c r="A46459" s="1" t="s">
        <v>15757</v>
      </c>
    </row>
    <row r="46460">
      <c r="A46460" s="1" t="s">
        <v>15758</v>
      </c>
    </row>
    <row r="46461">
      <c r="A46461" s="1" t="s">
        <v>2007</v>
      </c>
    </row>
    <row r="46462">
      <c r="A46462" s="1" t="s">
        <v>7268</v>
      </c>
    </row>
    <row r="46463">
      <c r="A46463" s="1" t="s">
        <v>7269</v>
      </c>
    </row>
    <row r="46464">
      <c r="A46464" s="1" t="s">
        <v>7270</v>
      </c>
    </row>
    <row r="46465">
      <c r="A46465" s="1" t="s">
        <v>7271</v>
      </c>
    </row>
    <row r="46466">
      <c r="A46466" s="1" t="s">
        <v>7272</v>
      </c>
    </row>
    <row r="46467">
      <c r="A46467" s="1" t="s">
        <v>4914</v>
      </c>
    </row>
    <row r="46468">
      <c r="A46468" s="1" t="s">
        <v>7273</v>
      </c>
    </row>
    <row r="46469">
      <c r="A46469" s="1" t="s">
        <v>7274</v>
      </c>
    </row>
    <row r="46470">
      <c r="A46470" s="1" t="s">
        <v>7275</v>
      </c>
    </row>
    <row r="46471">
      <c r="A46471" s="1" t="s">
        <v>7276</v>
      </c>
    </row>
    <row r="46472">
      <c r="A46472" s="1" t="s">
        <v>7277</v>
      </c>
    </row>
    <row r="46473">
      <c r="A46473" s="1" t="s">
        <v>7278</v>
      </c>
    </row>
    <row r="46474">
      <c r="A46474" s="1" t="s">
        <v>7279</v>
      </c>
    </row>
    <row r="46475">
      <c r="A46475" s="1" t="s">
        <v>7269</v>
      </c>
    </row>
    <row r="46476">
      <c r="A46476" s="1" t="s">
        <v>7270</v>
      </c>
    </row>
    <row r="46477">
      <c r="A46477" s="1" t="s">
        <v>7271</v>
      </c>
    </row>
    <row r="46478">
      <c r="A46478" s="1" t="s">
        <v>7272</v>
      </c>
    </row>
    <row r="46479">
      <c r="A46479" s="1" t="s">
        <v>4914</v>
      </c>
    </row>
    <row r="46480">
      <c r="A46480" s="1" t="s">
        <v>7273</v>
      </c>
    </row>
    <row r="46481">
      <c r="A46481" s="1" t="s">
        <v>7274</v>
      </c>
    </row>
    <row r="46482">
      <c r="A46482" s="1" t="s">
        <v>7276</v>
      </c>
    </row>
    <row r="46483">
      <c r="A46483" s="1" t="s">
        <v>7280</v>
      </c>
    </row>
    <row r="46484">
      <c r="A46484" s="1" t="s">
        <v>15759</v>
      </c>
    </row>
    <row r="46485">
      <c r="A46485" s="1" t="s">
        <v>15760</v>
      </c>
    </row>
    <row r="46487">
      <c r="A46487" s="1" t="s">
        <v>15761</v>
      </c>
    </row>
    <row r="46488">
      <c r="A46488" s="1" t="s">
        <v>15762</v>
      </c>
    </row>
    <row r="46489">
      <c r="A46489" s="1" t="s">
        <v>15763</v>
      </c>
    </row>
    <row r="46490">
      <c r="A46490" s="1" t="s">
        <v>15764</v>
      </c>
    </row>
    <row r="46492">
      <c r="A46492" s="1" t="s">
        <v>15765</v>
      </c>
    </row>
    <row r="46494">
      <c r="A46494" s="1" t="s">
        <v>15766</v>
      </c>
    </row>
    <row r="46495">
      <c r="A46495" s="1" t="s">
        <v>15767</v>
      </c>
    </row>
    <row r="46496">
      <c r="A46496" s="1" t="s">
        <v>15768</v>
      </c>
    </row>
    <row r="46498">
      <c r="A46498" s="1" t="s">
        <v>1505</v>
      </c>
    </row>
    <row r="46499">
      <c r="A46499" s="1" t="s">
        <v>13240</v>
      </c>
    </row>
    <row r="46500">
      <c r="A46500" s="1" t="s">
        <v>12040</v>
      </c>
    </row>
    <row r="46501">
      <c r="A46501" s="1" t="s">
        <v>15769</v>
      </c>
    </row>
    <row r="46502">
      <c r="A46502" s="1" t="s">
        <v>15760</v>
      </c>
    </row>
    <row r="46503">
      <c r="A46503" s="1" t="s">
        <v>15761</v>
      </c>
    </row>
    <row r="46504">
      <c r="A46504" s="1" t="s">
        <v>15762</v>
      </c>
    </row>
    <row r="46505">
      <c r="A46505" s="1" t="s">
        <v>15763</v>
      </c>
    </row>
    <row r="46506">
      <c r="A46506" s="1" t="s">
        <v>15764</v>
      </c>
    </row>
    <row r="46507">
      <c r="A46507" s="1" t="s">
        <v>15765</v>
      </c>
    </row>
    <row r="46508">
      <c r="A46508" s="1" t="s">
        <v>15766</v>
      </c>
    </row>
    <row r="46509">
      <c r="A46509" s="1" t="s">
        <v>15767</v>
      </c>
    </row>
    <row r="46510">
      <c r="A46510" s="1" t="s">
        <v>13240</v>
      </c>
    </row>
    <row r="46511">
      <c r="A46511" s="1" t="s">
        <v>15770</v>
      </c>
    </row>
    <row r="46512">
      <c r="A46512" s="1" t="s">
        <v>15771</v>
      </c>
    </row>
    <row r="46514">
      <c r="A46514" s="1" t="s">
        <v>7250</v>
      </c>
    </row>
    <row r="46516">
      <c r="A46516" s="1" t="s">
        <v>7251</v>
      </c>
    </row>
    <row r="46517">
      <c r="A46517" s="1" t="s">
        <v>5656</v>
      </c>
    </row>
    <row r="46519">
      <c r="A46519" s="1" t="s">
        <v>7252</v>
      </c>
    </row>
    <row r="46521">
      <c r="A46521" s="1" t="s">
        <v>7253</v>
      </c>
    </row>
    <row r="46522">
      <c r="A46522" s="1" t="s">
        <v>7254</v>
      </c>
    </row>
    <row r="46524">
      <c r="A46524" s="1" t="s">
        <v>966</v>
      </c>
    </row>
    <row r="46526">
      <c r="A46526" s="1" t="s">
        <v>7255</v>
      </c>
    </row>
    <row r="46527">
      <c r="A46527" s="1" t="s">
        <v>7256</v>
      </c>
    </row>
    <row r="46529">
      <c r="A46529" s="1" t="s">
        <v>7257</v>
      </c>
    </row>
    <row r="46531">
      <c r="A46531" s="1" t="s">
        <v>7258</v>
      </c>
    </row>
    <row r="46532">
      <c r="A46532" s="1" t="s">
        <v>7259</v>
      </c>
    </row>
    <row r="46533">
      <c r="A46533" s="1" t="s">
        <v>7260</v>
      </c>
    </row>
    <row r="46534">
      <c r="A46534" s="1" t="s">
        <v>7261</v>
      </c>
    </row>
    <row r="46536">
      <c r="A46536" s="1" t="s">
        <v>7262</v>
      </c>
    </row>
    <row r="46537">
      <c r="A46537" s="1" t="s">
        <v>7263</v>
      </c>
    </row>
    <row r="46538">
      <c r="A46538" s="1" t="s">
        <v>7264</v>
      </c>
    </row>
    <row r="46540">
      <c r="A46540" s="1" t="s">
        <v>1597</v>
      </c>
    </row>
    <row r="46541">
      <c r="A46541" s="1" t="s">
        <v>233</v>
      </c>
    </row>
    <row r="46542">
      <c r="A46542" s="1" t="s">
        <v>7265</v>
      </c>
    </row>
    <row r="46543">
      <c r="A46543" s="1" t="s">
        <v>7251</v>
      </c>
    </row>
    <row r="46544">
      <c r="A46544" s="1" t="s">
        <v>7253</v>
      </c>
    </row>
    <row r="46545">
      <c r="A46545" s="1" t="s">
        <v>7254</v>
      </c>
    </row>
    <row r="46546">
      <c r="A46546" s="1" t="s">
        <v>7255</v>
      </c>
    </row>
    <row r="46547">
      <c r="A46547" s="1" t="s">
        <v>7256</v>
      </c>
    </row>
    <row r="46548">
      <c r="A46548" s="1" t="s">
        <v>7257</v>
      </c>
    </row>
    <row r="46549">
      <c r="A46549" s="1" t="s">
        <v>7258</v>
      </c>
    </row>
    <row r="46550">
      <c r="A46550" s="1" t="s">
        <v>7259</v>
      </c>
    </row>
    <row r="46551">
      <c r="A46551" s="1" t="s">
        <v>7260</v>
      </c>
    </row>
    <row r="46552">
      <c r="A46552" s="1" t="s">
        <v>7261</v>
      </c>
    </row>
    <row r="46553">
      <c r="A46553" s="1" t="s">
        <v>7262</v>
      </c>
    </row>
    <row r="46554">
      <c r="A46554" s="1" t="s">
        <v>7263</v>
      </c>
    </row>
    <row r="46555">
      <c r="A46555" s="1" t="s">
        <v>7266</v>
      </c>
    </row>
    <row r="46556">
      <c r="A46556" s="1" t="s">
        <v>15772</v>
      </c>
    </row>
    <row r="46558">
      <c r="A46558" s="1" t="s">
        <v>15773</v>
      </c>
    </row>
    <row r="46560">
      <c r="A46560" s="1" t="s">
        <v>7252</v>
      </c>
    </row>
    <row r="46562">
      <c r="A46562" s="1" t="s">
        <v>15774</v>
      </c>
    </row>
    <row r="46563">
      <c r="A46563" s="1" t="s">
        <v>15775</v>
      </c>
    </row>
    <row r="46565">
      <c r="A46565" s="1" t="s">
        <v>966</v>
      </c>
    </row>
    <row r="46567">
      <c r="A46567" s="1" t="s">
        <v>15776</v>
      </c>
    </row>
    <row r="46568">
      <c r="A46568" s="1" t="s">
        <v>15777</v>
      </c>
    </row>
    <row r="46570">
      <c r="A46570" s="1" t="s">
        <v>15778</v>
      </c>
    </row>
    <row r="46572">
      <c r="A46572" s="1" t="s">
        <v>15779</v>
      </c>
    </row>
    <row r="46573">
      <c r="A46573" s="1" t="s">
        <v>15780</v>
      </c>
    </row>
    <row r="46574">
      <c r="A46574" s="1" t="s">
        <v>15781</v>
      </c>
    </row>
    <row r="46575">
      <c r="A46575" s="1" t="s">
        <v>15782</v>
      </c>
    </row>
    <row r="46577">
      <c r="A46577" s="1" t="s">
        <v>15783</v>
      </c>
    </row>
    <row r="46578">
      <c r="A46578" s="1" t="s">
        <v>15784</v>
      </c>
    </row>
    <row r="46579">
      <c r="A46579" s="1" t="s">
        <v>15785</v>
      </c>
    </row>
    <row r="46581">
      <c r="A46581" s="1" t="s">
        <v>15786</v>
      </c>
    </row>
    <row r="46582">
      <c r="A46582" s="1" t="s">
        <v>12040</v>
      </c>
    </row>
    <row r="46584">
      <c r="A46584" s="1" t="s">
        <v>15787</v>
      </c>
    </row>
    <row r="46585">
      <c r="A46585" s="1" t="s">
        <v>15774</v>
      </c>
    </row>
    <row r="46586">
      <c r="A46586" s="1" t="s">
        <v>15775</v>
      </c>
    </row>
    <row r="46587">
      <c r="A46587" s="1" t="s">
        <v>15776</v>
      </c>
    </row>
    <row r="46588">
      <c r="A46588" s="1" t="s">
        <v>15777</v>
      </c>
    </row>
    <row r="46589">
      <c r="A46589" s="1" t="s">
        <v>15778</v>
      </c>
    </row>
    <row r="46590">
      <c r="A46590" s="1" t="s">
        <v>15779</v>
      </c>
    </row>
    <row r="46591">
      <c r="A46591" s="1" t="s">
        <v>15780</v>
      </c>
    </row>
    <row r="46592">
      <c r="A46592" s="1" t="s">
        <v>15781</v>
      </c>
    </row>
    <row r="46593">
      <c r="A46593" s="1" t="s">
        <v>15782</v>
      </c>
    </row>
    <row r="46594">
      <c r="A46594" s="1" t="s">
        <v>15783</v>
      </c>
    </row>
    <row r="46595">
      <c r="A46595" s="1" t="s">
        <v>15784</v>
      </c>
    </row>
    <row r="46596">
      <c r="A46596" s="1" t="s">
        <v>15785</v>
      </c>
    </row>
    <row r="46597">
      <c r="A46597" s="1" t="s">
        <v>15786</v>
      </c>
    </row>
    <row r="46598">
      <c r="A46598" s="1" t="s">
        <v>15788</v>
      </c>
    </row>
    <row r="46599">
      <c r="A46599" s="1" t="s">
        <v>15789</v>
      </c>
    </row>
    <row r="46601">
      <c r="A46601" s="1" t="s">
        <v>7230</v>
      </c>
    </row>
    <row r="46602">
      <c r="A46602" s="1" t="s">
        <v>7231</v>
      </c>
    </row>
    <row r="46604">
      <c r="A46604" s="1" t="s">
        <v>7232</v>
      </c>
    </row>
    <row r="46605">
      <c r="A46605" s="1" t="s">
        <v>7233</v>
      </c>
    </row>
    <row r="46607">
      <c r="A46607" s="1" t="s">
        <v>7234</v>
      </c>
    </row>
    <row r="46609">
      <c r="A46609" s="1" t="s">
        <v>7235</v>
      </c>
    </row>
    <row r="46610">
      <c r="A46610" s="1" t="s">
        <v>7236</v>
      </c>
    </row>
    <row r="46611">
      <c r="A46611" s="1" t="s">
        <v>7237</v>
      </c>
    </row>
    <row r="46612">
      <c r="A46612" s="1" t="s">
        <v>7238</v>
      </c>
    </row>
    <row r="46613">
      <c r="A46613" s="1" t="s">
        <v>7239</v>
      </c>
    </row>
    <row r="46615">
      <c r="A46615" s="1" t="s">
        <v>7240</v>
      </c>
    </row>
    <row r="46616">
      <c r="A46616" s="1" t="s">
        <v>7241</v>
      </c>
    </row>
    <row r="46617">
      <c r="A46617" s="1" t="s">
        <v>7242</v>
      </c>
    </row>
    <row r="46618">
      <c r="A46618" s="1" t="s">
        <v>7243</v>
      </c>
    </row>
    <row r="46619">
      <c r="A46619" s="1" t="s">
        <v>7244</v>
      </c>
    </row>
    <row r="46621">
      <c r="A46621" s="1" t="s">
        <v>7245</v>
      </c>
    </row>
    <row r="46623">
      <c r="A46623" s="1" t="s">
        <v>7246</v>
      </c>
    </row>
    <row r="46624">
      <c r="A46624" s="1" t="s">
        <v>367</v>
      </c>
    </row>
    <row r="46625">
      <c r="A46625" s="1" t="s">
        <v>7247</v>
      </c>
    </row>
    <row r="46626">
      <c r="A46626" s="1" t="s">
        <v>7230</v>
      </c>
    </row>
    <row r="46627">
      <c r="A46627" s="1" t="s">
        <v>7231</v>
      </c>
    </row>
    <row r="46628">
      <c r="A46628" s="1" t="s">
        <v>7232</v>
      </c>
    </row>
    <row r="46629">
      <c r="A46629" s="1" t="s">
        <v>7233</v>
      </c>
    </row>
    <row r="46630">
      <c r="A46630" s="1" t="s">
        <v>7235</v>
      </c>
    </row>
    <row r="46631">
      <c r="A46631" s="1" t="s">
        <v>7236</v>
      </c>
    </row>
    <row r="46632">
      <c r="A46632" s="1" t="s">
        <v>7237</v>
      </c>
    </row>
    <row r="46633">
      <c r="A46633" s="1" t="s">
        <v>7238</v>
      </c>
    </row>
    <row r="46634">
      <c r="A46634" s="1" t="s">
        <v>7239</v>
      </c>
    </row>
    <row r="46635">
      <c r="A46635" s="1" t="s">
        <v>7240</v>
      </c>
    </row>
    <row r="46636">
      <c r="A46636" s="1" t="s">
        <v>7241</v>
      </c>
    </row>
    <row r="46637">
      <c r="A46637" s="1" t="s">
        <v>7242</v>
      </c>
    </row>
    <row r="46638">
      <c r="A46638" s="1" t="s">
        <v>7243</v>
      </c>
    </row>
    <row r="46639">
      <c r="A46639" s="1" t="s">
        <v>7244</v>
      </c>
    </row>
    <row r="46640">
      <c r="A46640" s="1" t="s">
        <v>7248</v>
      </c>
    </row>
    <row r="46641">
      <c r="A46641" s="1" t="s">
        <v>15790</v>
      </c>
    </row>
    <row r="46643">
      <c r="A46643" s="1" t="s">
        <v>15791</v>
      </c>
    </row>
    <row r="46644">
      <c r="A46644" s="1" t="s">
        <v>15792</v>
      </c>
    </row>
    <row r="46645">
      <c r="A46645" s="1" t="s">
        <v>15793</v>
      </c>
    </row>
    <row r="46646">
      <c r="A46646" s="1" t="s">
        <v>15794</v>
      </c>
    </row>
    <row r="46647">
      <c r="A46647" s="1" t="s">
        <v>15795</v>
      </c>
    </row>
    <row r="46649">
      <c r="A46649" s="1" t="s">
        <v>15796</v>
      </c>
    </row>
    <row r="46650">
      <c r="A46650" s="1" t="s">
        <v>15797</v>
      </c>
    </row>
    <row r="46651">
      <c r="A46651" s="1" t="s">
        <v>15798</v>
      </c>
    </row>
    <row r="46652">
      <c r="A46652" s="1" t="s">
        <v>15799</v>
      </c>
    </row>
    <row r="46653">
      <c r="A46653" s="1" t="s">
        <v>15800</v>
      </c>
    </row>
    <row r="46655">
      <c r="A46655" s="1" t="s">
        <v>15801</v>
      </c>
    </row>
    <row r="46657">
      <c r="A46657" s="1" t="s">
        <v>252</v>
      </c>
    </row>
    <row r="46658">
      <c r="A46658" s="1" t="s">
        <v>12040</v>
      </c>
    </row>
    <row r="46659">
      <c r="A46659" s="1" t="s">
        <v>15802</v>
      </c>
    </row>
    <row r="46660">
      <c r="A46660" s="1" t="s">
        <v>15792</v>
      </c>
    </row>
    <row r="46661">
      <c r="A46661" s="1" t="s">
        <v>15793</v>
      </c>
    </row>
    <row r="46662">
      <c r="A46662" s="1" t="s">
        <v>15794</v>
      </c>
    </row>
    <row r="46663">
      <c r="A46663" s="1" t="s">
        <v>15795</v>
      </c>
    </row>
    <row r="46664">
      <c r="A46664" s="1" t="s">
        <v>15796</v>
      </c>
    </row>
    <row r="46665">
      <c r="A46665" s="1" t="s">
        <v>15797</v>
      </c>
    </row>
    <row r="46666">
      <c r="A46666" s="1" t="s">
        <v>15798</v>
      </c>
    </row>
    <row r="46667">
      <c r="A46667" s="1" t="s">
        <v>15799</v>
      </c>
    </row>
    <row r="46668">
      <c r="A46668" s="1" t="s">
        <v>15800</v>
      </c>
    </row>
    <row r="46669">
      <c r="A46669" s="1" t="s">
        <v>15801</v>
      </c>
    </row>
    <row r="46670">
      <c r="A46670" s="1" t="s">
        <v>252</v>
      </c>
    </row>
    <row r="46671">
      <c r="A46671" s="1" t="s">
        <v>15803</v>
      </c>
    </row>
    <row r="46672">
      <c r="A46672" s="1" t="s">
        <v>15804</v>
      </c>
    </row>
    <row r="46674">
      <c r="A46674" s="1" t="s">
        <v>7216</v>
      </c>
    </row>
    <row r="46675">
      <c r="A46675" s="1" t="s">
        <v>7217</v>
      </c>
    </row>
    <row r="46677">
      <c r="A46677" s="1" t="s">
        <v>7218</v>
      </c>
    </row>
    <row r="46678">
      <c r="A46678" s="1" t="s">
        <v>7219</v>
      </c>
    </row>
    <row r="46679">
      <c r="A46679" s="1" t="s">
        <v>7220</v>
      </c>
    </row>
    <row r="46680">
      <c r="A46680" s="1" t="s">
        <v>7221</v>
      </c>
    </row>
    <row r="46681">
      <c r="A46681" s="1" t="s">
        <v>7222</v>
      </c>
    </row>
    <row r="46682">
      <c r="A46682" s="1" t="s">
        <v>7223</v>
      </c>
    </row>
    <row r="46684">
      <c r="A46684" s="1" t="s">
        <v>7224</v>
      </c>
    </row>
    <row r="46686">
      <c r="A46686" s="1" t="s">
        <v>7225</v>
      </c>
    </row>
    <row r="46688">
      <c r="A46688" s="1" t="s">
        <v>7226</v>
      </c>
    </row>
    <row r="46689">
      <c r="A46689" s="1" t="s">
        <v>130</v>
      </c>
    </row>
    <row r="46690">
      <c r="A46690" s="1" t="s">
        <v>7227</v>
      </c>
    </row>
    <row r="46691">
      <c r="A46691" s="1" t="s">
        <v>7216</v>
      </c>
    </row>
    <row r="46692">
      <c r="A46692" s="1" t="s">
        <v>7217</v>
      </c>
    </row>
    <row r="46693">
      <c r="A46693" s="1" t="s">
        <v>7218</v>
      </c>
    </row>
    <row r="46694">
      <c r="A46694" s="1" t="s">
        <v>7219</v>
      </c>
    </row>
    <row r="46695">
      <c r="A46695" s="1" t="s">
        <v>7220</v>
      </c>
    </row>
    <row r="46696">
      <c r="A46696" s="1" t="s">
        <v>7221</v>
      </c>
    </row>
    <row r="46697">
      <c r="A46697" s="1" t="s">
        <v>7222</v>
      </c>
    </row>
    <row r="46698">
      <c r="A46698" s="1" t="s">
        <v>7223</v>
      </c>
    </row>
    <row r="46699">
      <c r="A46699" s="1" t="s">
        <v>7224</v>
      </c>
    </row>
    <row r="46700">
      <c r="A46700" s="1" t="s">
        <v>7225</v>
      </c>
    </row>
    <row r="46701">
      <c r="A46701" s="1" t="s">
        <v>7226</v>
      </c>
    </row>
    <row r="46702">
      <c r="A46702" s="1" t="s">
        <v>7228</v>
      </c>
    </row>
    <row r="46703">
      <c r="A46703" s="1" t="s">
        <v>15805</v>
      </c>
    </row>
    <row r="46704">
      <c r="A46704" s="1" t="s">
        <v>15806</v>
      </c>
    </row>
    <row r="46705">
      <c r="A46705" s="1" t="s">
        <v>15807</v>
      </c>
    </row>
    <row r="46706">
      <c r="A46706" s="1" t="s">
        <v>15808</v>
      </c>
    </row>
    <row r="46707">
      <c r="A46707" s="1" t="s">
        <v>15809</v>
      </c>
    </row>
    <row r="46708">
      <c r="A46708" s="1" t="s">
        <v>15810</v>
      </c>
    </row>
    <row r="46709">
      <c r="A46709" s="1" t="s">
        <v>15811</v>
      </c>
    </row>
    <row r="46710">
      <c r="A46710" s="1" t="s">
        <v>15812</v>
      </c>
    </row>
    <row r="46711">
      <c r="A46711" s="1" t="s">
        <v>15813</v>
      </c>
    </row>
    <row r="46712">
      <c r="A46712" s="1" t="s">
        <v>15814</v>
      </c>
    </row>
    <row r="46713">
      <c r="A46713" s="1" t="s">
        <v>15815</v>
      </c>
    </row>
    <row r="46714">
      <c r="A46714" s="1" t="s">
        <v>1507</v>
      </c>
    </row>
    <row r="46715">
      <c r="A46715" s="1" t="s">
        <v>15816</v>
      </c>
    </row>
    <row r="46716">
      <c r="A46716" s="1" t="s">
        <v>15817</v>
      </c>
    </row>
    <row r="46717">
      <c r="A46717" s="1" t="s">
        <v>15818</v>
      </c>
    </row>
    <row r="46718">
      <c r="A46718" s="1" t="s">
        <v>15819</v>
      </c>
    </row>
    <row r="46719">
      <c r="A46719" s="1" t="s">
        <v>15806</v>
      </c>
    </row>
    <row r="46720">
      <c r="A46720" s="1" t="s">
        <v>15807</v>
      </c>
    </row>
    <row r="46721">
      <c r="A46721" s="1" t="s">
        <v>15808</v>
      </c>
    </row>
    <row r="46722">
      <c r="A46722" s="1" t="s">
        <v>15809</v>
      </c>
    </row>
    <row r="46723">
      <c r="A46723" s="1" t="s">
        <v>15810</v>
      </c>
    </row>
    <row r="46724">
      <c r="A46724" s="1" t="s">
        <v>15811</v>
      </c>
    </row>
    <row r="46725">
      <c r="A46725" s="1" t="s">
        <v>15812</v>
      </c>
    </row>
    <row r="46726">
      <c r="A46726" s="1" t="s">
        <v>15813</v>
      </c>
    </row>
    <row r="46727">
      <c r="A46727" s="1" t="s">
        <v>15814</v>
      </c>
    </row>
    <row r="46728">
      <c r="A46728" s="1" t="s">
        <v>15815</v>
      </c>
    </row>
    <row r="46729">
      <c r="A46729" s="1" t="s">
        <v>15816</v>
      </c>
    </row>
    <row r="46730">
      <c r="A46730" s="1" t="s">
        <v>15820</v>
      </c>
    </row>
    <row r="46731">
      <c r="A46731" s="1" t="s">
        <v>15821</v>
      </c>
    </row>
    <row r="46732">
      <c r="A46732" s="1" t="s">
        <v>7208</v>
      </c>
    </row>
    <row r="46734">
      <c r="A46734" s="1" t="s">
        <v>7209</v>
      </c>
    </row>
    <row r="46736">
      <c r="A46736" s="1" t="s">
        <v>7210</v>
      </c>
    </row>
    <row r="46737">
      <c r="A46737" s="1" t="s">
        <v>7211</v>
      </c>
    </row>
    <row r="46739">
      <c r="A46739" s="1" t="s">
        <v>7212</v>
      </c>
    </row>
    <row r="46740">
      <c r="A46740" s="1" t="s">
        <v>130</v>
      </c>
    </row>
    <row r="46742">
      <c r="A46742" s="1" t="s">
        <v>233</v>
      </c>
    </row>
    <row r="46743">
      <c r="A46743" s="1" t="s">
        <v>7213</v>
      </c>
    </row>
    <row r="46744">
      <c r="A46744" s="1" t="s">
        <v>7208</v>
      </c>
    </row>
    <row r="46745">
      <c r="A46745" s="1" t="s">
        <v>7209</v>
      </c>
    </row>
    <row r="46746">
      <c r="A46746" s="1" t="s">
        <v>7210</v>
      </c>
    </row>
    <row r="46747">
      <c r="A46747" s="1" t="s">
        <v>7211</v>
      </c>
    </row>
    <row r="46748">
      <c r="A46748" s="1" t="s">
        <v>7212</v>
      </c>
    </row>
    <row r="46749">
      <c r="A46749" s="1" t="s">
        <v>7214</v>
      </c>
    </row>
    <row r="46750">
      <c r="A46750" s="1" t="s">
        <v>15822</v>
      </c>
    </row>
    <row r="46751">
      <c r="A46751" s="1" t="s">
        <v>15823</v>
      </c>
    </row>
    <row r="46753">
      <c r="A46753" s="1" t="s">
        <v>15824</v>
      </c>
    </row>
    <row r="46755">
      <c r="A46755" s="1" t="s">
        <v>15825</v>
      </c>
    </row>
    <row r="46756">
      <c r="A46756" s="1" t="s">
        <v>7211</v>
      </c>
    </row>
    <row r="46758">
      <c r="A46758" s="1" t="s">
        <v>15826</v>
      </c>
    </row>
    <row r="46759">
      <c r="A46759" s="1" t="s">
        <v>130</v>
      </c>
    </row>
    <row r="46761">
      <c r="A46761" s="1" t="s">
        <v>367</v>
      </c>
    </row>
    <row r="46762">
      <c r="A46762" s="1" t="s">
        <v>15827</v>
      </c>
    </row>
    <row r="46763">
      <c r="A46763" s="1" t="s">
        <v>15823</v>
      </c>
    </row>
    <row r="46764">
      <c r="A46764" s="1" t="s">
        <v>15824</v>
      </c>
    </row>
    <row r="46765">
      <c r="A46765" s="1" t="s">
        <v>15825</v>
      </c>
    </row>
    <row r="46766">
      <c r="A46766" s="1" t="s">
        <v>7211</v>
      </c>
    </row>
    <row r="46767">
      <c r="A46767" s="1" t="s">
        <v>15826</v>
      </c>
    </row>
    <row r="46768">
      <c r="A46768" s="1" t="s">
        <v>7214</v>
      </c>
    </row>
    <row r="46769">
      <c r="A46769" s="1" t="s">
        <v>15828</v>
      </c>
    </row>
    <row r="46770">
      <c r="A46770" s="1" t="s">
        <v>7190</v>
      </c>
    </row>
    <row r="46771">
      <c r="A46771" s="1" t="s">
        <v>7191</v>
      </c>
    </row>
    <row r="46772">
      <c r="A46772" s="1" t="s">
        <v>7192</v>
      </c>
    </row>
    <row r="46773">
      <c r="A46773" s="1" t="s">
        <v>7193</v>
      </c>
    </row>
    <row r="46775">
      <c r="A46775" s="1" t="s">
        <v>7194</v>
      </c>
    </row>
    <row r="46776">
      <c r="A46776" s="1" t="s">
        <v>7195</v>
      </c>
    </row>
    <row r="46777">
      <c r="A46777" s="1" t="s">
        <v>7196</v>
      </c>
    </row>
    <row r="46779">
      <c r="A46779" s="1" t="s">
        <v>7197</v>
      </c>
    </row>
    <row r="46780">
      <c r="A46780" s="1" t="s">
        <v>7198</v>
      </c>
    </row>
    <row r="46782">
      <c r="A46782" s="1" t="s">
        <v>7199</v>
      </c>
    </row>
    <row r="46784">
      <c r="A46784" s="1" t="s">
        <v>7200</v>
      </c>
    </row>
    <row r="46785">
      <c r="A46785" s="1" t="s">
        <v>7201</v>
      </c>
    </row>
    <row r="46786">
      <c r="A46786" s="1" t="s">
        <v>7202</v>
      </c>
    </row>
    <row r="46788">
      <c r="A46788" s="1" t="s">
        <v>7203</v>
      </c>
    </row>
    <row r="46790">
      <c r="A46790" s="1" t="s">
        <v>7204</v>
      </c>
    </row>
    <row r="46791">
      <c r="A46791" s="1" t="s">
        <v>7205</v>
      </c>
    </row>
    <row r="46792">
      <c r="A46792" s="1" t="s">
        <v>7190</v>
      </c>
    </row>
    <row r="46793">
      <c r="A46793" s="1" t="s">
        <v>7191</v>
      </c>
    </row>
    <row r="46794">
      <c r="A46794" s="1" t="s">
        <v>7192</v>
      </c>
    </row>
    <row r="46795">
      <c r="A46795" s="1" t="s">
        <v>7193</v>
      </c>
    </row>
    <row r="46796">
      <c r="A46796" s="1" t="s">
        <v>7195</v>
      </c>
    </row>
    <row r="46797">
      <c r="A46797" s="1" t="s">
        <v>7196</v>
      </c>
    </row>
    <row r="46798">
      <c r="A46798" s="1" t="s">
        <v>7197</v>
      </c>
    </row>
    <row r="46799">
      <c r="A46799" s="1" t="s">
        <v>7198</v>
      </c>
    </row>
    <row r="46800">
      <c r="A46800" s="1" t="s">
        <v>7200</v>
      </c>
    </row>
    <row r="46801">
      <c r="A46801" s="1" t="s">
        <v>7201</v>
      </c>
    </row>
    <row r="46802">
      <c r="A46802" s="1" t="s">
        <v>7202</v>
      </c>
    </row>
    <row r="46803">
      <c r="A46803" s="1" t="s">
        <v>7203</v>
      </c>
    </row>
    <row r="46804">
      <c r="A46804" s="1" t="s">
        <v>7206</v>
      </c>
    </row>
    <row r="46805">
      <c r="A46805" s="1" t="s">
        <v>15829</v>
      </c>
    </row>
    <row r="46806">
      <c r="A46806" s="1" t="s">
        <v>15830</v>
      </c>
    </row>
    <row r="46807">
      <c r="A46807" s="1" t="s">
        <v>15831</v>
      </c>
    </row>
    <row r="46808">
      <c r="A46808" s="1" t="s">
        <v>15832</v>
      </c>
    </row>
    <row r="46809">
      <c r="A46809" s="1" t="s">
        <v>15833</v>
      </c>
    </row>
    <row r="46811">
      <c r="A46811" s="1" t="s">
        <v>15834</v>
      </c>
    </row>
    <row r="46813">
      <c r="A46813" s="1" t="s">
        <v>15835</v>
      </c>
    </row>
    <row r="46814">
      <c r="A46814" s="1" t="s">
        <v>15836</v>
      </c>
    </row>
    <row r="46816">
      <c r="A46816" s="1" t="s">
        <v>15837</v>
      </c>
    </row>
    <row r="46817">
      <c r="A46817" s="1" t="s">
        <v>15838</v>
      </c>
    </row>
    <row r="46818">
      <c r="A46818" s="1" t="s">
        <v>2999</v>
      </c>
    </row>
    <row r="46820">
      <c r="A46820" s="1" t="s">
        <v>15839</v>
      </c>
    </row>
    <row r="46821">
      <c r="A46821" s="1" t="s">
        <v>15840</v>
      </c>
    </row>
    <row r="46823">
      <c r="A46823" s="1" t="s">
        <v>15841</v>
      </c>
    </row>
    <row r="46825">
      <c r="A46825" s="1" t="s">
        <v>15842</v>
      </c>
    </row>
    <row r="46826">
      <c r="A46826" s="1" t="s">
        <v>15843</v>
      </c>
    </row>
    <row r="46827">
      <c r="A46827" s="1" t="s">
        <v>15844</v>
      </c>
    </row>
    <row r="46829">
      <c r="A46829" s="1" t="s">
        <v>15845</v>
      </c>
    </row>
    <row r="46831">
      <c r="A46831" s="1" t="s">
        <v>15846</v>
      </c>
    </row>
    <row r="46833">
      <c r="A46833" s="1" t="s">
        <v>15847</v>
      </c>
    </row>
    <row r="46835">
      <c r="A46835" s="1" t="s">
        <v>15848</v>
      </c>
    </row>
    <row r="46837">
      <c r="A46837" s="1" t="s">
        <v>15849</v>
      </c>
    </row>
    <row r="46838">
      <c r="A46838" s="1" t="s">
        <v>12040</v>
      </c>
    </row>
    <row r="46839">
      <c r="A46839" s="1" t="s">
        <v>15850</v>
      </c>
    </row>
    <row r="46840">
      <c r="A46840" s="1" t="s">
        <v>15830</v>
      </c>
    </row>
    <row r="46841">
      <c r="A46841" s="1" t="s">
        <v>15831</v>
      </c>
    </row>
    <row r="46842">
      <c r="A46842" s="1" t="s">
        <v>15832</v>
      </c>
    </row>
    <row r="46843">
      <c r="A46843" s="1" t="s">
        <v>15833</v>
      </c>
    </row>
    <row r="46844">
      <c r="A46844" s="1" t="s">
        <v>15835</v>
      </c>
    </row>
    <row r="46845">
      <c r="A46845" s="1" t="s">
        <v>15836</v>
      </c>
    </row>
    <row r="46846">
      <c r="A46846" s="1" t="s">
        <v>15837</v>
      </c>
    </row>
    <row r="46847">
      <c r="A46847" s="1" t="s">
        <v>15838</v>
      </c>
    </row>
    <row r="46848">
      <c r="A46848" s="1" t="s">
        <v>2999</v>
      </c>
    </row>
    <row r="46849">
      <c r="A46849" s="1" t="s">
        <v>15839</v>
      </c>
    </row>
    <row r="46850">
      <c r="A46850" s="1" t="s">
        <v>15840</v>
      </c>
    </row>
    <row r="46851">
      <c r="A46851" s="1" t="s">
        <v>15842</v>
      </c>
    </row>
    <row r="46852">
      <c r="A46852" s="1" t="s">
        <v>15843</v>
      </c>
    </row>
    <row r="46853">
      <c r="A46853" s="1" t="s">
        <v>15844</v>
      </c>
    </row>
    <row r="46854">
      <c r="A46854" s="1" t="s">
        <v>15845</v>
      </c>
    </row>
    <row r="46855">
      <c r="A46855" s="1" t="s">
        <v>15846</v>
      </c>
    </row>
    <row r="46856">
      <c r="A46856" s="1" t="s">
        <v>15847</v>
      </c>
    </row>
    <row r="46857">
      <c r="A46857" s="1" t="s">
        <v>15848</v>
      </c>
    </row>
    <row r="46858">
      <c r="A46858" s="1" t="s">
        <v>15849</v>
      </c>
    </row>
    <row r="46859">
      <c r="A46859" s="1" t="s">
        <v>15851</v>
      </c>
    </row>
    <row r="46860">
      <c r="A46860" s="1" t="s">
        <v>15852</v>
      </c>
    </row>
    <row r="46861">
      <c r="A46861" s="1" t="s">
        <v>7178</v>
      </c>
    </row>
    <row r="46862">
      <c r="A46862" s="1" t="s">
        <v>7179</v>
      </c>
    </row>
    <row r="46863">
      <c r="A46863" s="1" t="s">
        <v>7180</v>
      </c>
    </row>
    <row r="46865">
      <c r="A46865" s="1" t="s">
        <v>7181</v>
      </c>
    </row>
    <row r="46867">
      <c r="A46867" s="1" t="s">
        <v>7182</v>
      </c>
    </row>
    <row r="46868">
      <c r="A46868" s="1" t="s">
        <v>7183</v>
      </c>
    </row>
    <row r="46869">
      <c r="A46869" s="1" t="s">
        <v>7184</v>
      </c>
    </row>
    <row r="46871">
      <c r="A46871" s="1" t="s">
        <v>7185</v>
      </c>
    </row>
    <row r="46873">
      <c r="A46873" s="1" t="s">
        <v>3037</v>
      </c>
    </row>
    <row r="46875">
      <c r="A46875" s="1" t="s">
        <v>7186</v>
      </c>
    </row>
    <row r="46876">
      <c r="A46876" s="1" t="s">
        <v>444</v>
      </c>
    </row>
    <row r="46877">
      <c r="A46877" s="1" t="s">
        <v>151</v>
      </c>
    </row>
    <row r="46879">
      <c r="A46879" s="1" t="s">
        <v>233</v>
      </c>
    </row>
    <row r="46880">
      <c r="A46880" s="1" t="s">
        <v>7187</v>
      </c>
    </row>
    <row r="46881">
      <c r="A46881" s="1" t="s">
        <v>7178</v>
      </c>
    </row>
    <row r="46882">
      <c r="A46882" s="1" t="s">
        <v>7179</v>
      </c>
    </row>
    <row r="46883">
      <c r="A46883" s="1" t="s">
        <v>7180</v>
      </c>
    </row>
    <row r="46884">
      <c r="A46884" s="1" t="s">
        <v>7181</v>
      </c>
    </row>
    <row r="46885">
      <c r="A46885" s="1" t="s">
        <v>7182</v>
      </c>
    </row>
    <row r="46886">
      <c r="A46886" s="1" t="s">
        <v>7183</v>
      </c>
    </row>
    <row r="46887">
      <c r="A46887" s="1" t="s">
        <v>7184</v>
      </c>
    </row>
    <row r="46888">
      <c r="A46888" s="1" t="s">
        <v>7188</v>
      </c>
    </row>
    <row r="46889">
      <c r="A46889" s="1" t="s">
        <v>15853</v>
      </c>
    </row>
    <row r="46891">
      <c r="A46891" s="1" t="s">
        <v>15854</v>
      </c>
    </row>
    <row r="46892">
      <c r="A46892" s="1" t="s">
        <v>15855</v>
      </c>
    </row>
    <row r="46893">
      <c r="A46893" s="1" t="s">
        <v>15856</v>
      </c>
    </row>
    <row r="46894">
      <c r="A46894" s="1" t="s">
        <v>7180</v>
      </c>
    </row>
    <row r="46896">
      <c r="A46896" s="1" t="s">
        <v>15857</v>
      </c>
    </row>
    <row r="46898">
      <c r="A46898" s="1" t="s">
        <v>15858</v>
      </c>
    </row>
    <row r="46899">
      <c r="A46899" s="1" t="s">
        <v>15859</v>
      </c>
    </row>
    <row r="46900">
      <c r="A46900" s="1" t="s">
        <v>15860</v>
      </c>
    </row>
    <row r="46902">
      <c r="A46902" s="1" t="s">
        <v>15861</v>
      </c>
    </row>
    <row r="46903">
      <c r="A46903" s="1" t="s">
        <v>15862</v>
      </c>
    </row>
    <row r="46904">
      <c r="A46904" s="1" t="s">
        <v>151</v>
      </c>
    </row>
    <row r="46906">
      <c r="A46906" s="1" t="s">
        <v>367</v>
      </c>
    </row>
    <row r="46907">
      <c r="A46907" s="1" t="s">
        <v>15863</v>
      </c>
    </row>
    <row r="46908">
      <c r="A46908" s="1" t="s">
        <v>15854</v>
      </c>
    </row>
    <row r="46909">
      <c r="A46909" s="1" t="s">
        <v>15855</v>
      </c>
    </row>
    <row r="46910">
      <c r="A46910" s="1" t="s">
        <v>15856</v>
      </c>
    </row>
    <row r="46911">
      <c r="A46911" s="1" t="s">
        <v>7180</v>
      </c>
    </row>
    <row r="46912">
      <c r="A46912" s="1" t="s">
        <v>15857</v>
      </c>
    </row>
    <row r="46913">
      <c r="A46913" s="1" t="s">
        <v>15858</v>
      </c>
    </row>
    <row r="46914">
      <c r="A46914" s="1" t="s">
        <v>15859</v>
      </c>
    </row>
    <row r="46915">
      <c r="A46915" s="1" t="s">
        <v>15860</v>
      </c>
    </row>
    <row r="46916">
      <c r="A46916" s="1" t="s">
        <v>15864</v>
      </c>
    </row>
    <row r="46917">
      <c r="A46917" s="1" t="s">
        <v>15865</v>
      </c>
    </row>
    <row r="46918">
      <c r="A46918" s="1" t="s">
        <v>7126</v>
      </c>
    </row>
    <row r="46919">
      <c r="A46919" s="1" t="s">
        <v>7127</v>
      </c>
    </row>
    <row r="46921">
      <c r="A46921" s="1" t="s">
        <v>7128</v>
      </c>
    </row>
    <row r="46923">
      <c r="A46923" s="1" t="s">
        <v>7129</v>
      </c>
    </row>
    <row r="46924">
      <c r="A46924" s="1" t="s">
        <v>7130</v>
      </c>
    </row>
    <row r="46925">
      <c r="A46925" s="1" t="s">
        <v>7131</v>
      </c>
    </row>
    <row r="46926">
      <c r="A46926" s="1" t="s">
        <v>7132</v>
      </c>
    </row>
    <row r="46927">
      <c r="A46927" s="1" t="s">
        <v>7133</v>
      </c>
    </row>
    <row r="46928">
      <c r="A46928" s="1" t="s">
        <v>7134</v>
      </c>
    </row>
    <row r="46929">
      <c r="A46929" s="1" t="s">
        <v>7135</v>
      </c>
    </row>
    <row r="46930">
      <c r="A46930" s="1" t="s">
        <v>7136</v>
      </c>
    </row>
    <row r="46931">
      <c r="A46931" s="1" t="s">
        <v>7137</v>
      </c>
    </row>
    <row r="46932">
      <c r="A46932" s="1" t="s">
        <v>7138</v>
      </c>
    </row>
    <row r="46933">
      <c r="A46933" s="1" t="s">
        <v>7139</v>
      </c>
    </row>
    <row r="46934">
      <c r="A46934" s="1" t="s">
        <v>7140</v>
      </c>
    </row>
    <row r="46935">
      <c r="A46935" s="1" t="s">
        <v>7141</v>
      </c>
    </row>
    <row r="46936">
      <c r="A46936" s="1" t="s">
        <v>7142</v>
      </c>
    </row>
    <row r="46938">
      <c r="A46938" s="1" t="s">
        <v>7143</v>
      </c>
    </row>
    <row r="46939">
      <c r="A46939" s="1" t="s">
        <v>7144</v>
      </c>
    </row>
    <row r="46941">
      <c r="A46941" s="1" t="s">
        <v>7145</v>
      </c>
    </row>
    <row r="46942">
      <c r="A46942" s="1" t="s">
        <v>7146</v>
      </c>
    </row>
    <row r="46944">
      <c r="A46944" s="1" t="s">
        <v>7147</v>
      </c>
    </row>
    <row r="46945">
      <c r="A46945" s="1" t="s">
        <v>7148</v>
      </c>
    </row>
    <row r="46947">
      <c r="A46947" s="3" t="str">
        <f/>
        <v>#ERROR!</v>
      </c>
    </row>
    <row r="46949">
      <c r="A46949" s="3" t="str">
        <f/>
        <v>#ERROR!</v>
      </c>
    </row>
    <row r="46951">
      <c r="A46951" s="1" t="s">
        <v>7149</v>
      </c>
    </row>
    <row r="46952">
      <c r="A46952" s="1" t="s">
        <v>7150</v>
      </c>
    </row>
    <row r="46953">
      <c r="A46953" s="1" t="s">
        <v>7151</v>
      </c>
    </row>
    <row r="46955">
      <c r="A46955" s="1" t="s">
        <v>7152</v>
      </c>
    </row>
    <row r="46956">
      <c r="A46956" s="1" t="s">
        <v>7153</v>
      </c>
    </row>
    <row r="46958">
      <c r="A46958" s="1" t="s">
        <v>793</v>
      </c>
    </row>
    <row r="46960">
      <c r="A46960" s="1" t="s">
        <v>7154</v>
      </c>
    </row>
    <row r="46961">
      <c r="A46961" s="1" t="s">
        <v>7126</v>
      </c>
    </row>
    <row r="46962">
      <c r="A46962" s="1" t="s">
        <v>7127</v>
      </c>
    </row>
    <row r="46963">
      <c r="A46963" s="1" t="s">
        <v>7128</v>
      </c>
    </row>
    <row r="46964">
      <c r="A46964" s="1" t="s">
        <v>7129</v>
      </c>
    </row>
    <row r="46965">
      <c r="A46965" s="1" t="s">
        <v>7130</v>
      </c>
    </row>
    <row r="46966">
      <c r="A46966" s="1" t="s">
        <v>7131</v>
      </c>
    </row>
    <row r="46967">
      <c r="A46967" s="1" t="s">
        <v>7132</v>
      </c>
    </row>
    <row r="46968">
      <c r="A46968" s="1" t="s">
        <v>7133</v>
      </c>
    </row>
    <row r="46969">
      <c r="A46969" s="1" t="s">
        <v>7134</v>
      </c>
    </row>
    <row r="46970">
      <c r="A46970" s="1" t="s">
        <v>7135</v>
      </c>
    </row>
    <row r="46971">
      <c r="A46971" s="1" t="s">
        <v>7136</v>
      </c>
    </row>
    <row r="46972">
      <c r="A46972" s="1" t="s">
        <v>7137</v>
      </c>
    </row>
    <row r="46973">
      <c r="A46973" s="1" t="s">
        <v>7138</v>
      </c>
    </row>
    <row r="46974">
      <c r="A46974" s="1" t="s">
        <v>7139</v>
      </c>
    </row>
    <row r="46975">
      <c r="A46975" s="1" t="s">
        <v>7140</v>
      </c>
    </row>
    <row r="46976">
      <c r="A46976" s="1" t="s">
        <v>7141</v>
      </c>
    </row>
    <row r="46977">
      <c r="A46977" s="1" t="s">
        <v>7142</v>
      </c>
    </row>
    <row r="46978">
      <c r="A46978" s="1" t="s">
        <v>7143</v>
      </c>
    </row>
    <row r="46979">
      <c r="A46979" s="1" t="s">
        <v>7144</v>
      </c>
    </row>
    <row r="46980">
      <c r="A46980" s="1" t="s">
        <v>7145</v>
      </c>
    </row>
    <row r="46981">
      <c r="A46981" s="1" t="s">
        <v>7146</v>
      </c>
    </row>
    <row r="46982">
      <c r="A46982" s="1" t="s">
        <v>7149</v>
      </c>
    </row>
    <row r="46983">
      <c r="A46983" s="1" t="s">
        <v>7150</v>
      </c>
    </row>
    <row r="46984">
      <c r="A46984" s="1" t="s">
        <v>7151</v>
      </c>
    </row>
    <row r="46985">
      <c r="A46985" s="1" t="s">
        <v>7152</v>
      </c>
    </row>
    <row r="46986">
      <c r="A46986" s="1" t="s">
        <v>7155</v>
      </c>
    </row>
    <row r="46987">
      <c r="A46987" s="1" t="s">
        <v>15866</v>
      </c>
    </row>
    <row r="46988">
      <c r="A46988" s="1" t="s">
        <v>15867</v>
      </c>
    </row>
    <row r="46990">
      <c r="A46990" s="1" t="s">
        <v>15868</v>
      </c>
    </row>
    <row r="46992">
      <c r="A46992" s="1" t="s">
        <v>15869</v>
      </c>
    </row>
    <row r="46993">
      <c r="A46993" s="1" t="s">
        <v>15870</v>
      </c>
    </row>
    <row r="46994">
      <c r="A46994" s="1" t="s">
        <v>15871</v>
      </c>
    </row>
    <row r="46995">
      <c r="A46995" s="1" t="s">
        <v>15872</v>
      </c>
    </row>
    <row r="46996">
      <c r="A46996" s="1" t="s">
        <v>15873</v>
      </c>
    </row>
    <row r="46997">
      <c r="A46997" s="1" t="s">
        <v>15874</v>
      </c>
    </row>
    <row r="46998">
      <c r="A46998" s="1" t="s">
        <v>15875</v>
      </c>
    </row>
    <row r="46999">
      <c r="A46999" s="1" t="s">
        <v>15876</v>
      </c>
    </row>
    <row r="47000">
      <c r="A47000" s="1" t="s">
        <v>15877</v>
      </c>
    </row>
    <row r="47001">
      <c r="A47001" s="1" t="s">
        <v>15878</v>
      </c>
    </row>
    <row r="47002">
      <c r="A47002" s="1" t="s">
        <v>15879</v>
      </c>
    </row>
    <row r="47003">
      <c r="A47003" s="1" t="s">
        <v>15880</v>
      </c>
    </row>
    <row r="47004">
      <c r="A47004" s="1" t="s">
        <v>15881</v>
      </c>
    </row>
    <row r="47005">
      <c r="A47005" s="1" t="s">
        <v>15882</v>
      </c>
    </row>
    <row r="47007">
      <c r="A47007" s="1" t="s">
        <v>15883</v>
      </c>
    </row>
    <row r="47008">
      <c r="A47008" s="1" t="s">
        <v>15884</v>
      </c>
    </row>
    <row r="47010">
      <c r="A47010" s="1" t="s">
        <v>15885</v>
      </c>
    </row>
    <row r="47011">
      <c r="A47011" s="1" t="s">
        <v>15886</v>
      </c>
    </row>
    <row r="47013">
      <c r="A47013" s="1" t="s">
        <v>3373</v>
      </c>
    </row>
    <row r="47014">
      <c r="A47014" s="1" t="s">
        <v>7148</v>
      </c>
    </row>
    <row r="47016">
      <c r="A47016" s="3" t="str">
        <f/>
        <v>#ERROR!</v>
      </c>
    </row>
    <row r="47018">
      <c r="A47018" s="1" t="s">
        <v>1208</v>
      </c>
    </row>
    <row r="47020">
      <c r="A47020" s="1" t="s">
        <v>15887</v>
      </c>
    </row>
    <row r="47021">
      <c r="A47021" s="1" t="s">
        <v>15888</v>
      </c>
    </row>
    <row r="47023">
      <c r="A47023" s="1" t="s">
        <v>15889</v>
      </c>
    </row>
    <row r="47024">
      <c r="A47024" s="1" t="s">
        <v>15890</v>
      </c>
    </row>
    <row r="47025">
      <c r="A47025" s="1" t="s">
        <v>15891</v>
      </c>
    </row>
    <row r="47027">
      <c r="A47027" s="1" t="s">
        <v>15892</v>
      </c>
    </row>
    <row r="47029">
      <c r="A47029" s="1" t="s">
        <v>367</v>
      </c>
    </row>
    <row r="47030">
      <c r="A47030" s="1" t="s">
        <v>15893</v>
      </c>
    </row>
    <row r="47031">
      <c r="A47031" s="1" t="s">
        <v>15867</v>
      </c>
    </row>
    <row r="47032">
      <c r="A47032" s="1" t="s">
        <v>15868</v>
      </c>
    </row>
    <row r="47033">
      <c r="A47033" s="1" t="s">
        <v>15869</v>
      </c>
    </row>
    <row r="47034">
      <c r="A47034" s="1" t="s">
        <v>15870</v>
      </c>
    </row>
    <row r="47035">
      <c r="A47035" s="1" t="s">
        <v>15871</v>
      </c>
    </row>
    <row r="47036">
      <c r="A47036" s="1" t="s">
        <v>15872</v>
      </c>
    </row>
    <row r="47037">
      <c r="A47037" s="1" t="s">
        <v>15873</v>
      </c>
    </row>
    <row r="47038">
      <c r="A47038" s="1" t="s">
        <v>15874</v>
      </c>
    </row>
    <row r="47039">
      <c r="A47039" s="1" t="s">
        <v>15875</v>
      </c>
    </row>
    <row r="47040">
      <c r="A47040" s="1" t="s">
        <v>15876</v>
      </c>
    </row>
    <row r="47041">
      <c r="A47041" s="1" t="s">
        <v>15877</v>
      </c>
    </row>
    <row r="47042">
      <c r="A47042" s="1" t="s">
        <v>15878</v>
      </c>
    </row>
    <row r="47043">
      <c r="A47043" s="1" t="s">
        <v>15879</v>
      </c>
    </row>
    <row r="47044">
      <c r="A47044" s="1" t="s">
        <v>15880</v>
      </c>
    </row>
    <row r="47045">
      <c r="A47045" s="1" t="s">
        <v>15881</v>
      </c>
    </row>
    <row r="47046">
      <c r="A47046" s="1" t="s">
        <v>15882</v>
      </c>
    </row>
    <row r="47047">
      <c r="A47047" s="1" t="s">
        <v>15883</v>
      </c>
    </row>
    <row r="47048">
      <c r="A47048" s="1" t="s">
        <v>15884</v>
      </c>
    </row>
    <row r="47049">
      <c r="A47049" s="1" t="s">
        <v>15885</v>
      </c>
    </row>
    <row r="47050">
      <c r="A47050" s="1" t="s">
        <v>15886</v>
      </c>
    </row>
    <row r="47051">
      <c r="A47051" s="1" t="s">
        <v>15887</v>
      </c>
    </row>
    <row r="47052">
      <c r="A47052" s="1" t="s">
        <v>15888</v>
      </c>
    </row>
    <row r="47053">
      <c r="A47053" s="1" t="s">
        <v>15889</v>
      </c>
    </row>
    <row r="47054">
      <c r="A47054" s="1" t="s">
        <v>15890</v>
      </c>
    </row>
    <row r="47055">
      <c r="A47055" s="1" t="s">
        <v>15891</v>
      </c>
    </row>
    <row r="47056">
      <c r="A47056" s="1" t="s">
        <v>15894</v>
      </c>
    </row>
    <row r="47057">
      <c r="A47057" s="1" t="s">
        <v>15895</v>
      </c>
    </row>
    <row r="47058">
      <c r="A47058" s="1" t="s">
        <v>7109</v>
      </c>
    </row>
    <row r="47059">
      <c r="A47059" s="1" t="s">
        <v>7110</v>
      </c>
    </row>
    <row r="47060">
      <c r="A47060" s="1" t="s">
        <v>7111</v>
      </c>
    </row>
    <row r="47061">
      <c r="A47061" s="1" t="s">
        <v>7112</v>
      </c>
    </row>
    <row r="47062">
      <c r="A47062" s="1" t="s">
        <v>7113</v>
      </c>
    </row>
    <row r="47063">
      <c r="A47063" s="1" t="s">
        <v>7114</v>
      </c>
    </row>
    <row r="47064">
      <c r="A47064" s="1" t="s">
        <v>7115</v>
      </c>
    </row>
    <row r="47065">
      <c r="A47065" s="1" t="s">
        <v>7116</v>
      </c>
    </row>
    <row r="47066">
      <c r="A47066" s="1" t="s">
        <v>7117</v>
      </c>
    </row>
    <row r="47067">
      <c r="A47067" s="1" t="s">
        <v>7118</v>
      </c>
    </row>
    <row r="47068">
      <c r="A47068" s="1" t="s">
        <v>7119</v>
      </c>
    </row>
    <row r="47069">
      <c r="A47069" s="1" t="s">
        <v>7120</v>
      </c>
    </row>
    <row r="47070">
      <c r="A47070" s="1" t="s">
        <v>7121</v>
      </c>
    </row>
    <row r="47071">
      <c r="A47071" s="1" t="s">
        <v>7122</v>
      </c>
    </row>
    <row r="47072">
      <c r="A47072" s="1" t="s">
        <v>7123</v>
      </c>
    </row>
    <row r="47073">
      <c r="A47073" s="1" t="s">
        <v>7109</v>
      </c>
    </row>
    <row r="47074">
      <c r="A47074" s="1" t="s">
        <v>7110</v>
      </c>
    </row>
    <row r="47075">
      <c r="A47075" s="1" t="s">
        <v>7111</v>
      </c>
    </row>
    <row r="47076">
      <c r="A47076" s="1" t="s">
        <v>7112</v>
      </c>
    </row>
    <row r="47077">
      <c r="A47077" s="1" t="s">
        <v>7113</v>
      </c>
    </row>
    <row r="47078">
      <c r="A47078" s="1" t="s">
        <v>7114</v>
      </c>
    </row>
    <row r="47079">
      <c r="A47079" s="1" t="s">
        <v>7115</v>
      </c>
    </row>
    <row r="47080">
      <c r="A47080" s="1" t="s">
        <v>7116</v>
      </c>
    </row>
    <row r="47081">
      <c r="A47081" s="1" t="s">
        <v>7117</v>
      </c>
    </row>
    <row r="47082">
      <c r="A47082" s="1" t="s">
        <v>7118</v>
      </c>
    </row>
    <row r="47083">
      <c r="A47083" s="1" t="s">
        <v>7119</v>
      </c>
    </row>
    <row r="47084">
      <c r="A47084" s="1" t="s">
        <v>7120</v>
      </c>
    </row>
    <row r="47085">
      <c r="A47085" s="1" t="s">
        <v>7121</v>
      </c>
    </row>
    <row r="47086">
      <c r="A47086" s="1" t="s">
        <v>7124</v>
      </c>
    </row>
    <row r="47087">
      <c r="A47087" s="1" t="s">
        <v>15896</v>
      </c>
    </row>
    <row r="47089">
      <c r="A47089" s="1" t="s">
        <v>15897</v>
      </c>
    </row>
    <row r="47090">
      <c r="A47090" s="1" t="s">
        <v>15898</v>
      </c>
    </row>
    <row r="47091">
      <c r="A47091" s="1" t="s">
        <v>15899</v>
      </c>
    </row>
    <row r="47093">
      <c r="A47093" s="1" t="s">
        <v>15900</v>
      </c>
    </row>
    <row r="47094">
      <c r="A47094" s="1" t="s">
        <v>15901</v>
      </c>
    </row>
    <row r="47096">
      <c r="A47096" s="1" t="s">
        <v>15902</v>
      </c>
    </row>
    <row r="47098">
      <c r="A47098" s="1" t="s">
        <v>15903</v>
      </c>
    </row>
    <row r="47099">
      <c r="A47099" s="1" t="s">
        <v>15904</v>
      </c>
    </row>
    <row r="47101">
      <c r="A47101" s="1" t="s">
        <v>15905</v>
      </c>
    </row>
    <row r="47102">
      <c r="A47102" s="1" t="s">
        <v>15906</v>
      </c>
    </row>
    <row r="47103">
      <c r="A47103" s="1" t="s">
        <v>15907</v>
      </c>
    </row>
    <row r="47105">
      <c r="A47105" s="1" t="s">
        <v>15908</v>
      </c>
    </row>
    <row r="47106">
      <c r="A47106" s="1" t="s">
        <v>15909</v>
      </c>
    </row>
    <row r="47108">
      <c r="A47108" s="1" t="s">
        <v>15910</v>
      </c>
    </row>
    <row r="47110">
      <c r="A47110" s="1" t="s">
        <v>15911</v>
      </c>
    </row>
    <row r="47111">
      <c r="A47111" s="1" t="s">
        <v>15912</v>
      </c>
    </row>
    <row r="47112">
      <c r="A47112" s="1" t="s">
        <v>15913</v>
      </c>
    </row>
    <row r="47113">
      <c r="A47113" s="1" t="s">
        <v>15897</v>
      </c>
    </row>
    <row r="47114">
      <c r="A47114" s="1" t="s">
        <v>15898</v>
      </c>
    </row>
    <row r="47115">
      <c r="A47115" s="1" t="s">
        <v>15899</v>
      </c>
    </row>
    <row r="47116">
      <c r="A47116" s="1" t="s">
        <v>15900</v>
      </c>
    </row>
    <row r="47117">
      <c r="A47117" s="1" t="s">
        <v>15901</v>
      </c>
    </row>
    <row r="47118">
      <c r="A47118" s="1" t="s">
        <v>15902</v>
      </c>
    </row>
    <row r="47119">
      <c r="A47119" s="1" t="s">
        <v>15903</v>
      </c>
    </row>
    <row r="47120">
      <c r="A47120" s="1" t="s">
        <v>15904</v>
      </c>
    </row>
    <row r="47121">
      <c r="A47121" s="1" t="s">
        <v>15905</v>
      </c>
    </row>
    <row r="47122">
      <c r="A47122" s="1" t="s">
        <v>15906</v>
      </c>
    </row>
    <row r="47123">
      <c r="A47123" s="1" t="s">
        <v>15907</v>
      </c>
    </row>
    <row r="47124">
      <c r="A47124" s="1" t="s">
        <v>15908</v>
      </c>
    </row>
    <row r="47125">
      <c r="A47125" s="1" t="s">
        <v>15909</v>
      </c>
    </row>
    <row r="47126">
      <c r="A47126" s="1" t="s">
        <v>15910</v>
      </c>
    </row>
    <row r="47127">
      <c r="A47127" s="1" t="s">
        <v>15911</v>
      </c>
    </row>
    <row r="47128">
      <c r="A47128" s="1" t="s">
        <v>15914</v>
      </c>
    </row>
    <row r="47129">
      <c r="A47129" s="1" t="s">
        <v>15915</v>
      </c>
    </row>
    <row r="47130">
      <c r="A47130" s="1" t="s">
        <v>7097</v>
      </c>
    </row>
    <row r="47132">
      <c r="A47132" s="1" t="s">
        <v>7098</v>
      </c>
    </row>
    <row r="47134">
      <c r="A47134" s="1" t="s">
        <v>7099</v>
      </c>
    </row>
    <row r="47136">
      <c r="A47136" s="3" t="str">
        <f/>
        <v>#ERROR!</v>
      </c>
    </row>
    <row r="47137">
      <c r="A47137" s="1">
        <v>-1.0</v>
      </c>
    </row>
    <row r="47138">
      <c r="A47138" s="1" t="s">
        <v>151</v>
      </c>
    </row>
    <row r="47140">
      <c r="A47140" s="1" t="s">
        <v>7100</v>
      </c>
    </row>
    <row r="47142">
      <c r="A47142" s="1" t="s">
        <v>7101</v>
      </c>
    </row>
    <row r="47143">
      <c r="A47143" s="1" t="s">
        <v>7102</v>
      </c>
    </row>
    <row r="47145">
      <c r="A47145" s="1" t="s">
        <v>7103</v>
      </c>
    </row>
    <row r="47147">
      <c r="A47147" s="1" t="s">
        <v>7104</v>
      </c>
    </row>
    <row r="47149">
      <c r="A47149" s="1" t="s">
        <v>7105</v>
      </c>
    </row>
    <row r="47150">
      <c r="A47150" s="1" t="s">
        <v>7106</v>
      </c>
    </row>
    <row r="47151">
      <c r="A47151" s="1" t="s">
        <v>7097</v>
      </c>
    </row>
    <row r="47152">
      <c r="A47152" s="1" t="s">
        <v>7098</v>
      </c>
    </row>
    <row r="47153">
      <c r="A47153" s="1" t="s">
        <v>7099</v>
      </c>
    </row>
    <row r="47154">
      <c r="A47154" s="1">
        <v>-1.0</v>
      </c>
    </row>
    <row r="47155">
      <c r="A47155" s="1" t="s">
        <v>7100</v>
      </c>
    </row>
    <row r="47156">
      <c r="A47156" s="1" t="s">
        <v>7101</v>
      </c>
    </row>
    <row r="47157">
      <c r="A47157" s="1" t="s">
        <v>7102</v>
      </c>
    </row>
    <row r="47158">
      <c r="A47158" s="1" t="s">
        <v>7103</v>
      </c>
    </row>
    <row r="47159">
      <c r="A47159" s="1" t="s">
        <v>7104</v>
      </c>
    </row>
    <row r="47160">
      <c r="A47160" s="1" t="s">
        <v>7107</v>
      </c>
    </row>
    <row r="47161">
      <c r="A47161" s="1" t="s">
        <v>15916</v>
      </c>
    </row>
    <row r="47162">
      <c r="A47162" s="1" t="s">
        <v>15917</v>
      </c>
    </row>
    <row r="47163">
      <c r="A47163" s="1" t="s">
        <v>15918</v>
      </c>
    </row>
    <row r="47164">
      <c r="A47164" s="1" t="s">
        <v>15919</v>
      </c>
    </row>
    <row r="47165">
      <c r="A47165" s="1" t="s">
        <v>15920</v>
      </c>
    </row>
    <row r="47166">
      <c r="A47166" s="1" t="s">
        <v>15921</v>
      </c>
    </row>
    <row r="47167">
      <c r="A47167" s="1" t="s">
        <v>15922</v>
      </c>
    </row>
    <row r="47168">
      <c r="A47168" s="1" t="s">
        <v>15923</v>
      </c>
    </row>
    <row r="47169">
      <c r="A47169" s="1" t="s">
        <v>15924</v>
      </c>
    </row>
    <row r="47170">
      <c r="A47170" s="1" t="s">
        <v>15925</v>
      </c>
    </row>
    <row r="47171">
      <c r="A47171" s="1" t="s">
        <v>15926</v>
      </c>
    </row>
    <row r="47172">
      <c r="A47172" s="1" t="s">
        <v>15927</v>
      </c>
    </row>
    <row r="47173">
      <c r="A47173" s="1" t="s">
        <v>15928</v>
      </c>
    </row>
    <row r="47174">
      <c r="A47174" s="1" t="s">
        <v>15929</v>
      </c>
    </row>
    <row r="47175">
      <c r="A47175" s="1" t="s">
        <v>130</v>
      </c>
    </row>
    <row r="47176">
      <c r="A47176" s="1" t="s">
        <v>15930</v>
      </c>
    </row>
    <row r="47177">
      <c r="A47177" s="1" t="s">
        <v>15918</v>
      </c>
    </row>
    <row r="47178">
      <c r="A47178" s="1" t="s">
        <v>15919</v>
      </c>
    </row>
    <row r="47179">
      <c r="A47179" s="1" t="s">
        <v>15920</v>
      </c>
    </row>
    <row r="47180">
      <c r="A47180" s="1" t="s">
        <v>15921</v>
      </c>
    </row>
    <row r="47181">
      <c r="A47181" s="1" t="s">
        <v>15922</v>
      </c>
    </row>
    <row r="47182">
      <c r="A47182" s="1" t="s">
        <v>15923</v>
      </c>
    </row>
    <row r="47183">
      <c r="A47183" s="1" t="s">
        <v>15924</v>
      </c>
    </row>
    <row r="47184">
      <c r="A47184" s="1" t="s">
        <v>15925</v>
      </c>
    </row>
    <row r="47185">
      <c r="A47185" s="1" t="s">
        <v>15926</v>
      </c>
    </row>
    <row r="47186">
      <c r="A47186" s="1" t="s">
        <v>15927</v>
      </c>
    </row>
    <row r="47187">
      <c r="A47187" s="1" t="s">
        <v>15928</v>
      </c>
    </row>
    <row r="47188">
      <c r="A47188" s="1" t="s">
        <v>15929</v>
      </c>
    </row>
    <row r="47189">
      <c r="A47189" s="1" t="s">
        <v>15931</v>
      </c>
    </row>
    <row r="47190">
      <c r="A47190" s="1" t="s">
        <v>15932</v>
      </c>
    </row>
    <row r="47191">
      <c r="A47191" s="1" t="s">
        <v>15933</v>
      </c>
    </row>
    <row r="47192">
      <c r="A47192" s="1" t="s">
        <v>15934</v>
      </c>
    </row>
    <row r="47194">
      <c r="A47194" s="1" t="s">
        <v>15935</v>
      </c>
    </row>
    <row r="47195">
      <c r="A47195" s="1" t="s">
        <v>15936</v>
      </c>
    </row>
    <row r="47197">
      <c r="A47197" s="1" t="s">
        <v>15937</v>
      </c>
    </row>
    <row r="47198">
      <c r="A47198" s="1" t="s">
        <v>15938</v>
      </c>
    </row>
    <row r="47200">
      <c r="A47200" s="1" t="s">
        <v>15939</v>
      </c>
    </row>
    <row r="47201">
      <c r="A47201" s="1" t="s">
        <v>15940</v>
      </c>
    </row>
    <row r="47202">
      <c r="A47202" s="1" t="s">
        <v>15941</v>
      </c>
    </row>
    <row r="47203">
      <c r="A47203" s="1" t="s">
        <v>15942</v>
      </c>
    </row>
    <row r="47204">
      <c r="A47204" s="1" t="s">
        <v>15943</v>
      </c>
    </row>
    <row r="47205">
      <c r="A47205" s="1" t="s">
        <v>15944</v>
      </c>
    </row>
    <row r="47206">
      <c r="A47206" s="1" t="s">
        <v>15945</v>
      </c>
    </row>
    <row r="47207">
      <c r="A47207" s="1" t="s">
        <v>15946</v>
      </c>
    </row>
    <row r="47208">
      <c r="A47208" s="1" t="s">
        <v>15947</v>
      </c>
    </row>
    <row r="47209">
      <c r="A47209" s="1" t="s">
        <v>15948</v>
      </c>
    </row>
    <row r="47211">
      <c r="A47211" s="1" t="s">
        <v>3312</v>
      </c>
    </row>
    <row r="47213">
      <c r="A47213" s="1" t="s">
        <v>15949</v>
      </c>
    </row>
    <row r="47214">
      <c r="A47214" s="1" t="s">
        <v>15933</v>
      </c>
    </row>
    <row r="47215">
      <c r="A47215" s="1" t="s">
        <v>15934</v>
      </c>
    </row>
    <row r="47216">
      <c r="A47216" s="1" t="s">
        <v>15935</v>
      </c>
    </row>
    <row r="47217">
      <c r="A47217" s="1" t="s">
        <v>15936</v>
      </c>
    </row>
    <row r="47218">
      <c r="A47218" s="1" t="s">
        <v>15937</v>
      </c>
    </row>
    <row r="47219">
      <c r="A47219" s="1" t="s">
        <v>15938</v>
      </c>
    </row>
    <row r="47220">
      <c r="A47220" s="1" t="s">
        <v>15939</v>
      </c>
    </row>
    <row r="47221">
      <c r="A47221" s="1" t="s">
        <v>15940</v>
      </c>
    </row>
    <row r="47222">
      <c r="A47222" s="1" t="s">
        <v>15941</v>
      </c>
    </row>
    <row r="47223">
      <c r="A47223" s="1" t="s">
        <v>15942</v>
      </c>
    </row>
    <row r="47224">
      <c r="A47224" s="1" t="s">
        <v>15943</v>
      </c>
    </row>
    <row r="47225">
      <c r="A47225" s="1" t="s">
        <v>15944</v>
      </c>
    </row>
    <row r="47226">
      <c r="A47226" s="1" t="s">
        <v>15945</v>
      </c>
    </row>
    <row r="47227">
      <c r="A47227" s="1" t="s">
        <v>15946</v>
      </c>
    </row>
    <row r="47228">
      <c r="A47228" s="1" t="s">
        <v>15947</v>
      </c>
    </row>
    <row r="47229">
      <c r="A47229" s="1" t="s">
        <v>15950</v>
      </c>
    </row>
    <row r="47230">
      <c r="A47230" s="1" t="s">
        <v>15951</v>
      </c>
    </row>
    <row r="47232">
      <c r="A47232" s="1" t="s">
        <v>15952</v>
      </c>
    </row>
    <row r="47233">
      <c r="A47233" s="1" t="s">
        <v>15934</v>
      </c>
    </row>
    <row r="47235">
      <c r="A47235" s="1" t="s">
        <v>15953</v>
      </c>
    </row>
    <row r="47237">
      <c r="A47237" s="1" t="s">
        <v>15954</v>
      </c>
    </row>
    <row r="47238">
      <c r="A47238" s="1" t="s">
        <v>15955</v>
      </c>
    </row>
    <row r="47239">
      <c r="A47239" s="1" t="s">
        <v>15956</v>
      </c>
    </row>
    <row r="47241">
      <c r="A47241" s="1" t="s">
        <v>15957</v>
      </c>
    </row>
    <row r="47242">
      <c r="A47242" s="1" t="s">
        <v>15958</v>
      </c>
    </row>
    <row r="47243">
      <c r="A47243" s="1" t="s">
        <v>15959</v>
      </c>
    </row>
    <row r="47244">
      <c r="A47244" s="1" t="s">
        <v>15942</v>
      </c>
    </row>
    <row r="47245">
      <c r="A47245" s="1" t="s">
        <v>15960</v>
      </c>
    </row>
    <row r="47246">
      <c r="A47246" s="1" t="s">
        <v>15961</v>
      </c>
    </row>
    <row r="47247">
      <c r="A47247" s="1" t="s">
        <v>15962</v>
      </c>
    </row>
    <row r="47248">
      <c r="A47248" s="1" t="s">
        <v>15963</v>
      </c>
    </row>
    <row r="47249">
      <c r="A47249" s="1" t="s">
        <v>15964</v>
      </c>
    </row>
    <row r="47250">
      <c r="A47250" s="1" t="s">
        <v>15965</v>
      </c>
    </row>
    <row r="47252">
      <c r="A47252" s="1" t="s">
        <v>4860</v>
      </c>
    </row>
    <row r="47253">
      <c r="A47253" s="1" t="s">
        <v>12040</v>
      </c>
    </row>
    <row r="47255">
      <c r="A47255" s="1" t="s">
        <v>15966</v>
      </c>
    </row>
    <row r="47256">
      <c r="A47256" s="1" t="s">
        <v>15934</v>
      </c>
    </row>
    <row r="47257">
      <c r="A47257" s="1" t="s">
        <v>15953</v>
      </c>
    </row>
    <row r="47258">
      <c r="A47258" s="1" t="s">
        <v>15954</v>
      </c>
    </row>
    <row r="47259">
      <c r="A47259" s="1" t="s">
        <v>15955</v>
      </c>
    </row>
    <row r="47260">
      <c r="A47260" s="1" t="s">
        <v>15956</v>
      </c>
    </row>
    <row r="47261">
      <c r="A47261" s="1" t="s">
        <v>15957</v>
      </c>
    </row>
    <row r="47262">
      <c r="A47262" s="1" t="s">
        <v>15958</v>
      </c>
    </row>
    <row r="47263">
      <c r="A47263" s="1" t="s">
        <v>15959</v>
      </c>
    </row>
    <row r="47264">
      <c r="A47264" s="1" t="s">
        <v>15942</v>
      </c>
    </row>
    <row r="47265">
      <c r="A47265" s="1" t="s">
        <v>15960</v>
      </c>
    </row>
    <row r="47266">
      <c r="A47266" s="1" t="s">
        <v>15961</v>
      </c>
    </row>
    <row r="47267">
      <c r="A47267" s="1" t="s">
        <v>15962</v>
      </c>
    </row>
    <row r="47268">
      <c r="A47268" s="1" t="s">
        <v>15963</v>
      </c>
    </row>
    <row r="47269">
      <c r="A47269" s="1" t="s">
        <v>15964</v>
      </c>
    </row>
    <row r="47270">
      <c r="A47270" s="1" t="s">
        <v>15965</v>
      </c>
    </row>
    <row r="47271">
      <c r="A47271" s="1" t="s">
        <v>4860</v>
      </c>
    </row>
    <row r="47272">
      <c r="A47272" s="1" t="s">
        <v>15967</v>
      </c>
    </row>
    <row r="47273">
      <c r="A47273" s="1" t="s">
        <v>15968</v>
      </c>
    </row>
    <row r="47274">
      <c r="A47274" s="1" t="s">
        <v>7078</v>
      </c>
    </row>
    <row r="47275">
      <c r="A47275" s="1" t="s">
        <v>7079</v>
      </c>
    </row>
    <row r="47276">
      <c r="A47276" s="1" t="s">
        <v>7080</v>
      </c>
    </row>
    <row r="47277">
      <c r="A47277" s="1" t="s">
        <v>7081</v>
      </c>
    </row>
    <row r="47278">
      <c r="A47278" s="1" t="s">
        <v>7082</v>
      </c>
    </row>
    <row r="47279">
      <c r="A47279" s="1" t="s">
        <v>7083</v>
      </c>
    </row>
    <row r="47280">
      <c r="A47280" s="1" t="s">
        <v>7084</v>
      </c>
    </row>
    <row r="47282">
      <c r="A47282" s="1" t="s">
        <v>7085</v>
      </c>
    </row>
    <row r="47284">
      <c r="A47284" s="1" t="s">
        <v>7086</v>
      </c>
    </row>
    <row r="47286">
      <c r="A47286" s="1" t="s">
        <v>7087</v>
      </c>
    </row>
    <row r="47288">
      <c r="A47288" s="1" t="s">
        <v>2007</v>
      </c>
    </row>
    <row r="47290">
      <c r="A47290" s="1" t="s">
        <v>7088</v>
      </c>
    </row>
    <row r="47292">
      <c r="A47292" s="1" t="s">
        <v>7089</v>
      </c>
    </row>
    <row r="47294">
      <c r="A47294" s="1" t="s">
        <v>966</v>
      </c>
    </row>
    <row r="47296">
      <c r="A47296" s="1" t="s">
        <v>7090</v>
      </c>
    </row>
    <row r="47297">
      <c r="A47297" s="1" t="s">
        <v>7091</v>
      </c>
    </row>
    <row r="47299">
      <c r="A47299" s="1" t="s">
        <v>7092</v>
      </c>
    </row>
    <row r="47300">
      <c r="A47300" s="1" t="s">
        <v>7093</v>
      </c>
    </row>
    <row r="47302">
      <c r="A47302" s="1" t="s">
        <v>233</v>
      </c>
    </row>
    <row r="47304">
      <c r="A47304" s="1" t="s">
        <v>7094</v>
      </c>
    </row>
    <row r="47305">
      <c r="A47305" s="1" t="s">
        <v>7079</v>
      </c>
    </row>
    <row r="47306">
      <c r="A47306" s="1" t="s">
        <v>7081</v>
      </c>
    </row>
    <row r="47307">
      <c r="A47307" s="1" t="s">
        <v>7082</v>
      </c>
    </row>
    <row r="47308">
      <c r="A47308" s="1" t="s">
        <v>7083</v>
      </c>
    </row>
    <row r="47309">
      <c r="A47309" s="1" t="s">
        <v>7084</v>
      </c>
    </row>
    <row r="47310">
      <c r="A47310" s="1" t="s">
        <v>7085</v>
      </c>
    </row>
    <row r="47311">
      <c r="A47311" s="1" t="s">
        <v>7087</v>
      </c>
    </row>
    <row r="47312">
      <c r="A47312" s="1" t="s">
        <v>7088</v>
      </c>
    </row>
    <row r="47313">
      <c r="A47313" s="1" t="s">
        <v>7089</v>
      </c>
    </row>
    <row r="47314">
      <c r="A47314" s="1" t="s">
        <v>7090</v>
      </c>
    </row>
    <row r="47315">
      <c r="A47315" s="1" t="s">
        <v>7091</v>
      </c>
    </row>
    <row r="47316">
      <c r="A47316" s="1" t="s">
        <v>7092</v>
      </c>
    </row>
    <row r="47317">
      <c r="A47317" s="1" t="s">
        <v>7095</v>
      </c>
    </row>
    <row r="47318">
      <c r="A47318" s="1" t="s">
        <v>15969</v>
      </c>
    </row>
    <row r="47319">
      <c r="A47319" s="1" t="s">
        <v>15970</v>
      </c>
    </row>
    <row r="47320">
      <c r="A47320" s="1" t="s">
        <v>15971</v>
      </c>
    </row>
    <row r="47321">
      <c r="A47321" s="1" t="s">
        <v>15972</v>
      </c>
    </row>
    <row r="47322">
      <c r="A47322" s="1" t="s">
        <v>15973</v>
      </c>
    </row>
    <row r="47323">
      <c r="A47323" s="1" t="s">
        <v>15974</v>
      </c>
    </row>
    <row r="47324">
      <c r="A47324" s="1" t="s">
        <v>15975</v>
      </c>
    </row>
    <row r="47325">
      <c r="A47325" s="1" t="s">
        <v>15976</v>
      </c>
    </row>
    <row r="47326">
      <c r="A47326" s="1" t="s">
        <v>15977</v>
      </c>
    </row>
    <row r="47328">
      <c r="A47328" s="1" t="s">
        <v>7086</v>
      </c>
    </row>
    <row r="47330">
      <c r="A47330" s="1" t="s">
        <v>15978</v>
      </c>
    </row>
    <row r="47332">
      <c r="A47332" s="1" t="s">
        <v>15979</v>
      </c>
    </row>
    <row r="47334">
      <c r="A47334" s="1" t="s">
        <v>15980</v>
      </c>
    </row>
    <row r="47336">
      <c r="A47336" s="1" t="s">
        <v>966</v>
      </c>
    </row>
    <row r="47338">
      <c r="A47338" s="1" t="s">
        <v>15981</v>
      </c>
    </row>
    <row r="47339">
      <c r="A47339" s="1" t="s">
        <v>15982</v>
      </c>
    </row>
    <row r="47341">
      <c r="A47341" s="1" t="s">
        <v>15983</v>
      </c>
    </row>
    <row r="47342">
      <c r="A47342" s="1" t="s">
        <v>130</v>
      </c>
    </row>
    <row r="47344">
      <c r="A47344" s="1" t="s">
        <v>367</v>
      </c>
    </row>
    <row r="47346">
      <c r="A47346" s="1" t="s">
        <v>15984</v>
      </c>
    </row>
    <row r="47347">
      <c r="A47347" s="1" t="s">
        <v>15971</v>
      </c>
    </row>
    <row r="47348">
      <c r="A47348" s="1" t="s">
        <v>15972</v>
      </c>
    </row>
    <row r="47349">
      <c r="A47349" s="1" t="s">
        <v>15973</v>
      </c>
    </row>
    <row r="47350">
      <c r="A47350" s="1" t="s">
        <v>15974</v>
      </c>
    </row>
    <row r="47351">
      <c r="A47351" s="1" t="s">
        <v>15975</v>
      </c>
    </row>
    <row r="47352">
      <c r="A47352" s="1" t="s">
        <v>15976</v>
      </c>
    </row>
    <row r="47353">
      <c r="A47353" s="1" t="s">
        <v>15977</v>
      </c>
    </row>
    <row r="47354">
      <c r="A47354" s="1" t="s">
        <v>15978</v>
      </c>
    </row>
    <row r="47355">
      <c r="A47355" s="1" t="s">
        <v>15979</v>
      </c>
    </row>
    <row r="47356">
      <c r="A47356" s="1" t="s">
        <v>15980</v>
      </c>
    </row>
    <row r="47357">
      <c r="A47357" s="1" t="s">
        <v>15981</v>
      </c>
    </row>
    <row r="47358">
      <c r="A47358" s="1" t="s">
        <v>15982</v>
      </c>
    </row>
    <row r="47359">
      <c r="A47359" s="1" t="s">
        <v>15983</v>
      </c>
    </row>
    <row r="47360">
      <c r="A47360" s="1" t="s">
        <v>15985</v>
      </c>
    </row>
    <row r="47361">
      <c r="A47361" s="1" t="s">
        <v>15986</v>
      </c>
    </row>
    <row r="47362">
      <c r="A47362" s="1" t="s">
        <v>7062</v>
      </c>
    </row>
    <row r="47364">
      <c r="A47364" s="1" t="s">
        <v>7063</v>
      </c>
    </row>
    <row r="47366">
      <c r="A47366" s="1" t="s">
        <v>7064</v>
      </c>
    </row>
    <row r="47367">
      <c r="A47367" s="1" t="s">
        <v>7065</v>
      </c>
    </row>
    <row r="47369">
      <c r="A47369" s="1" t="s">
        <v>7066</v>
      </c>
    </row>
    <row r="47371">
      <c r="A47371" s="1" t="s">
        <v>7067</v>
      </c>
    </row>
    <row r="47372">
      <c r="A47372" s="1" t="s">
        <v>7068</v>
      </c>
    </row>
    <row r="47374">
      <c r="A47374" s="1" t="s">
        <v>7069</v>
      </c>
    </row>
    <row r="47375">
      <c r="A47375" s="1" t="s">
        <v>7070</v>
      </c>
    </row>
    <row r="47376">
      <c r="A47376" s="1" t="s">
        <v>7071</v>
      </c>
    </row>
    <row r="47377">
      <c r="A47377" s="1" t="s">
        <v>7072</v>
      </c>
    </row>
    <row r="47379">
      <c r="A47379" s="1" t="s">
        <v>7073</v>
      </c>
    </row>
    <row r="47380">
      <c r="A47380" s="1" t="s">
        <v>7074</v>
      </c>
    </row>
    <row r="47382">
      <c r="A47382" s="1" t="s">
        <v>233</v>
      </c>
    </row>
    <row r="47383">
      <c r="A47383" s="1" t="s">
        <v>7075</v>
      </c>
    </row>
    <row r="47384">
      <c r="A47384" s="1" t="s">
        <v>7062</v>
      </c>
    </row>
    <row r="47385">
      <c r="A47385" s="1" t="s">
        <v>7063</v>
      </c>
    </row>
    <row r="47386">
      <c r="A47386" s="1" t="s">
        <v>7064</v>
      </c>
    </row>
    <row r="47387">
      <c r="A47387" s="1" t="s">
        <v>7065</v>
      </c>
    </row>
    <row r="47388">
      <c r="A47388" s="1" t="s">
        <v>7066</v>
      </c>
    </row>
    <row r="47389">
      <c r="A47389" s="1" t="s">
        <v>7067</v>
      </c>
    </row>
    <row r="47390">
      <c r="A47390" s="1" t="s">
        <v>7068</v>
      </c>
    </row>
    <row r="47391">
      <c r="A47391" s="1" t="s">
        <v>7069</v>
      </c>
    </row>
    <row r="47392">
      <c r="A47392" s="1" t="s">
        <v>7070</v>
      </c>
    </row>
    <row r="47393">
      <c r="A47393" s="1" t="s">
        <v>7071</v>
      </c>
    </row>
    <row r="47394">
      <c r="A47394" s="1" t="s">
        <v>7072</v>
      </c>
    </row>
    <row r="47395">
      <c r="A47395" s="1" t="s">
        <v>7073</v>
      </c>
    </row>
    <row r="47396">
      <c r="A47396" s="1" t="s">
        <v>7076</v>
      </c>
    </row>
    <row r="47397">
      <c r="A47397" s="1" t="s">
        <v>15987</v>
      </c>
    </row>
    <row r="47398">
      <c r="A47398" s="1" t="s">
        <v>7062</v>
      </c>
    </row>
    <row r="47399">
      <c r="A47399" s="1" t="s">
        <v>15988</v>
      </c>
    </row>
    <row r="47401">
      <c r="A47401" s="1" t="s">
        <v>15989</v>
      </c>
    </row>
    <row r="47402">
      <c r="A47402" s="1" t="s">
        <v>15990</v>
      </c>
    </row>
    <row r="47404">
      <c r="A47404" s="1">
        <v>8.0</v>
      </c>
    </row>
    <row r="47406">
      <c r="A47406" s="1" t="s">
        <v>15991</v>
      </c>
    </row>
    <row r="47408">
      <c r="A47408" s="1" t="s">
        <v>15992</v>
      </c>
    </row>
    <row r="47409">
      <c r="A47409" s="1" t="s">
        <v>7068</v>
      </c>
    </row>
    <row r="47411">
      <c r="A47411" s="1" t="s">
        <v>15993</v>
      </c>
    </row>
    <row r="47412">
      <c r="A47412" s="1" t="s">
        <v>15994</v>
      </c>
    </row>
    <row r="47413">
      <c r="A47413" s="1" t="s">
        <v>15995</v>
      </c>
    </row>
    <row r="47414">
      <c r="A47414" s="1" t="s">
        <v>15996</v>
      </c>
    </row>
    <row r="47416">
      <c r="A47416" s="1" t="s">
        <v>15997</v>
      </c>
    </row>
    <row r="47418">
      <c r="A47418" s="1" t="s">
        <v>15912</v>
      </c>
    </row>
    <row r="47420">
      <c r="A47420" s="1" t="s">
        <v>367</v>
      </c>
    </row>
    <row r="47421">
      <c r="A47421" s="1" t="s">
        <v>15998</v>
      </c>
    </row>
    <row r="47422">
      <c r="A47422" s="1" t="s">
        <v>7062</v>
      </c>
    </row>
    <row r="47423">
      <c r="A47423" s="1" t="s">
        <v>15988</v>
      </c>
    </row>
    <row r="47424">
      <c r="A47424" s="1" t="s">
        <v>15989</v>
      </c>
    </row>
    <row r="47425">
      <c r="A47425" s="1" t="s">
        <v>15990</v>
      </c>
    </row>
    <row r="47426">
      <c r="A47426" s="1" t="s">
        <v>15991</v>
      </c>
    </row>
    <row r="47427">
      <c r="A47427" s="1" t="s">
        <v>15992</v>
      </c>
    </row>
    <row r="47428">
      <c r="A47428" s="1" t="s">
        <v>7068</v>
      </c>
    </row>
    <row r="47429">
      <c r="A47429" s="1" t="s">
        <v>15993</v>
      </c>
    </row>
    <row r="47430">
      <c r="A47430" s="1" t="s">
        <v>15994</v>
      </c>
    </row>
    <row r="47431">
      <c r="A47431" s="1" t="s">
        <v>15995</v>
      </c>
    </row>
    <row r="47432">
      <c r="A47432" s="1" t="s">
        <v>15996</v>
      </c>
    </row>
    <row r="47433">
      <c r="A47433" s="1" t="s">
        <v>15997</v>
      </c>
    </row>
    <row r="47434">
      <c r="A47434" s="1" t="s">
        <v>15999</v>
      </c>
    </row>
    <row r="47435">
      <c r="A47435" s="1" t="s">
        <v>16000</v>
      </c>
    </row>
    <row r="47437">
      <c r="A47437" s="1" t="s">
        <v>7033</v>
      </c>
    </row>
    <row r="47438">
      <c r="A47438" s="1" t="s">
        <v>16001</v>
      </c>
    </row>
    <row r="47440">
      <c r="A47440" s="1" t="s">
        <v>16002</v>
      </c>
    </row>
    <row r="47441">
      <c r="A47441" s="1" t="s">
        <v>16003</v>
      </c>
    </row>
    <row r="47442">
      <c r="A47442" s="1" t="s">
        <v>16004</v>
      </c>
    </row>
    <row r="47443">
      <c r="A47443" s="1" t="s">
        <v>16005</v>
      </c>
    </row>
    <row r="47444">
      <c r="A47444" s="1" t="s">
        <v>16006</v>
      </c>
    </row>
    <row r="47446">
      <c r="A47446" s="1" t="s">
        <v>16007</v>
      </c>
    </row>
    <row r="47447">
      <c r="A47447" s="1" t="s">
        <v>7041</v>
      </c>
    </row>
    <row r="47449">
      <c r="A47449" s="1" t="s">
        <v>16008</v>
      </c>
    </row>
    <row r="47450">
      <c r="A47450" s="1" t="s">
        <v>16009</v>
      </c>
    </row>
    <row r="47451">
      <c r="A47451" s="1" t="s">
        <v>16010</v>
      </c>
    </row>
    <row r="47452">
      <c r="A47452" s="1" t="s">
        <v>16011</v>
      </c>
    </row>
    <row r="47453">
      <c r="A47453" s="1" t="s">
        <v>16012</v>
      </c>
    </row>
    <row r="47454">
      <c r="A47454" s="1" t="s">
        <v>16013</v>
      </c>
    </row>
    <row r="47455">
      <c r="A47455" s="1" t="s">
        <v>16014</v>
      </c>
    </row>
    <row r="47456">
      <c r="A47456" s="1" t="s">
        <v>16015</v>
      </c>
    </row>
    <row r="47457">
      <c r="A47457" s="1" t="s">
        <v>16016</v>
      </c>
    </row>
    <row r="47458">
      <c r="A47458" s="1" t="s">
        <v>16017</v>
      </c>
    </row>
    <row r="47459">
      <c r="A47459" s="1" t="s">
        <v>16018</v>
      </c>
    </row>
    <row r="47460">
      <c r="A47460" s="1" t="s">
        <v>16019</v>
      </c>
    </row>
    <row r="47461">
      <c r="A47461" s="1" t="s">
        <v>16020</v>
      </c>
    </row>
    <row r="47462">
      <c r="A47462" s="1" t="s">
        <v>16021</v>
      </c>
    </row>
    <row r="47463">
      <c r="A47463" s="1" t="s">
        <v>16022</v>
      </c>
    </row>
    <row r="47464">
      <c r="A47464" s="1" t="s">
        <v>16023</v>
      </c>
    </row>
    <row r="47465">
      <c r="A47465" s="1" t="s">
        <v>16024</v>
      </c>
    </row>
    <row r="47466">
      <c r="A47466" s="1" t="s">
        <v>16025</v>
      </c>
    </row>
    <row r="47468">
      <c r="A47468" s="1" t="s">
        <v>4860</v>
      </c>
    </row>
    <row r="47470">
      <c r="A47470" s="1" t="s">
        <v>16026</v>
      </c>
    </row>
    <row r="47471">
      <c r="A47471" s="1" t="s">
        <v>7033</v>
      </c>
    </row>
    <row r="47472">
      <c r="A47472" s="1" t="s">
        <v>16001</v>
      </c>
    </row>
    <row r="47473">
      <c r="A47473" s="1" t="s">
        <v>16002</v>
      </c>
    </row>
    <row r="47474">
      <c r="A47474" s="1" t="s">
        <v>16003</v>
      </c>
    </row>
    <row r="47475">
      <c r="A47475" s="1" t="s">
        <v>16004</v>
      </c>
    </row>
    <row r="47476">
      <c r="A47476" s="1" t="s">
        <v>16005</v>
      </c>
    </row>
    <row r="47477">
      <c r="A47477" s="1" t="s">
        <v>16006</v>
      </c>
    </row>
    <row r="47478">
      <c r="A47478" s="1" t="s">
        <v>16007</v>
      </c>
    </row>
    <row r="47479">
      <c r="A47479" s="1" t="s">
        <v>7041</v>
      </c>
    </row>
    <row r="47480">
      <c r="A47480" s="1" t="s">
        <v>16008</v>
      </c>
    </row>
    <row r="47481">
      <c r="A47481" s="1" t="s">
        <v>16009</v>
      </c>
    </row>
    <row r="47482">
      <c r="A47482" s="1" t="s">
        <v>16010</v>
      </c>
    </row>
    <row r="47483">
      <c r="A47483" s="1" t="s">
        <v>16011</v>
      </c>
    </row>
    <row r="47484">
      <c r="A47484" s="1" t="s">
        <v>16012</v>
      </c>
    </row>
    <row r="47485">
      <c r="A47485" s="1" t="s">
        <v>16013</v>
      </c>
    </row>
    <row r="47486">
      <c r="A47486" s="1" t="s">
        <v>16014</v>
      </c>
    </row>
    <row r="47487">
      <c r="A47487" s="1" t="s">
        <v>16015</v>
      </c>
    </row>
    <row r="47488">
      <c r="A47488" s="1" t="s">
        <v>16016</v>
      </c>
    </row>
    <row r="47489">
      <c r="A47489" s="1" t="s">
        <v>16017</v>
      </c>
    </row>
    <row r="47490">
      <c r="A47490" s="1" t="s">
        <v>16018</v>
      </c>
    </row>
    <row r="47491">
      <c r="A47491" s="1" t="s">
        <v>16019</v>
      </c>
    </row>
    <row r="47492">
      <c r="A47492" s="1" t="s">
        <v>16020</v>
      </c>
    </row>
    <row r="47493">
      <c r="A47493" s="1" t="s">
        <v>16021</v>
      </c>
    </row>
    <row r="47494">
      <c r="A47494" s="1" t="s">
        <v>16022</v>
      </c>
    </row>
    <row r="47495">
      <c r="A47495" s="1" t="s">
        <v>16023</v>
      </c>
    </row>
    <row r="47496">
      <c r="A47496" s="1" t="s">
        <v>16024</v>
      </c>
    </row>
    <row r="47497">
      <c r="A47497" s="1" t="s">
        <v>16025</v>
      </c>
    </row>
    <row r="47498">
      <c r="A47498" s="1" t="s">
        <v>16027</v>
      </c>
    </row>
    <row r="47499">
      <c r="A47499" s="1" t="s">
        <v>16028</v>
      </c>
    </row>
    <row r="47500">
      <c r="A47500" s="1" t="s">
        <v>7010</v>
      </c>
    </row>
    <row r="47502">
      <c r="A47502" s="1" t="s">
        <v>7011</v>
      </c>
    </row>
    <row r="47504">
      <c r="A47504" s="1" t="s">
        <v>7012</v>
      </c>
    </row>
    <row r="47505">
      <c r="A47505" s="1" t="s">
        <v>7013</v>
      </c>
    </row>
    <row r="47506">
      <c r="A47506" s="1" t="s">
        <v>7014</v>
      </c>
    </row>
    <row r="47508">
      <c r="A47508" s="1" t="s">
        <v>7015</v>
      </c>
    </row>
    <row r="47510">
      <c r="A47510" s="1" t="s">
        <v>7016</v>
      </c>
    </row>
    <row r="47511">
      <c r="A47511" s="1" t="s">
        <v>7017</v>
      </c>
    </row>
    <row r="47512">
      <c r="A47512" s="1" t="s">
        <v>7018</v>
      </c>
    </row>
    <row r="47513">
      <c r="A47513" s="1" t="s">
        <v>7019</v>
      </c>
    </row>
    <row r="47514">
      <c r="A47514" s="1" t="s">
        <v>7020</v>
      </c>
    </row>
    <row r="47515">
      <c r="A47515" s="1" t="s">
        <v>7021</v>
      </c>
    </row>
    <row r="47516">
      <c r="A47516" s="1" t="s">
        <v>7022</v>
      </c>
    </row>
    <row r="47517">
      <c r="A47517" s="1" t="s">
        <v>7023</v>
      </c>
    </row>
    <row r="47519">
      <c r="A47519" s="1" t="s">
        <v>7024</v>
      </c>
    </row>
    <row r="47520">
      <c r="A47520" s="1" t="s">
        <v>7025</v>
      </c>
    </row>
    <row r="47521">
      <c r="A47521" s="1" t="s">
        <v>7026</v>
      </c>
    </row>
    <row r="47523">
      <c r="A47523" s="1" t="s">
        <v>7027</v>
      </c>
    </row>
    <row r="47525">
      <c r="A47525" s="1" t="s">
        <v>7028</v>
      </c>
    </row>
    <row r="47527">
      <c r="A47527" s="1" t="s">
        <v>7029</v>
      </c>
    </row>
    <row r="47529">
      <c r="A47529" s="1" t="s">
        <v>5175</v>
      </c>
    </row>
    <row r="47530">
      <c r="A47530" s="1" t="s">
        <v>186</v>
      </c>
    </row>
    <row r="47531">
      <c r="A47531" s="1" t="s">
        <v>7030</v>
      </c>
    </row>
    <row r="47532">
      <c r="A47532" s="1" t="s">
        <v>7010</v>
      </c>
    </row>
    <row r="47533">
      <c r="A47533" s="1" t="s">
        <v>7011</v>
      </c>
    </row>
    <row r="47534">
      <c r="A47534" s="1" t="s">
        <v>7012</v>
      </c>
    </row>
    <row r="47535">
      <c r="A47535" s="1" t="s">
        <v>7013</v>
      </c>
    </row>
    <row r="47536">
      <c r="A47536" s="1" t="s">
        <v>7014</v>
      </c>
    </row>
    <row r="47537">
      <c r="A47537" s="1" t="s">
        <v>7015</v>
      </c>
    </row>
    <row r="47538">
      <c r="A47538" s="1" t="s">
        <v>7016</v>
      </c>
    </row>
    <row r="47539">
      <c r="A47539" s="1" t="s">
        <v>7017</v>
      </c>
    </row>
    <row r="47540">
      <c r="A47540" s="1" t="s">
        <v>7018</v>
      </c>
    </row>
    <row r="47541">
      <c r="A47541" s="1" t="s">
        <v>7019</v>
      </c>
    </row>
    <row r="47542">
      <c r="A47542" s="1" t="s">
        <v>7020</v>
      </c>
    </row>
    <row r="47543">
      <c r="A47543" s="1" t="s">
        <v>7021</v>
      </c>
    </row>
    <row r="47544">
      <c r="A47544" s="1" t="s">
        <v>7022</v>
      </c>
    </row>
    <row r="47545">
      <c r="A47545" s="1" t="s">
        <v>7023</v>
      </c>
    </row>
    <row r="47546">
      <c r="A47546" s="1" t="s">
        <v>7024</v>
      </c>
    </row>
    <row r="47547">
      <c r="A47547" s="1" t="s">
        <v>7025</v>
      </c>
    </row>
    <row r="47548">
      <c r="A47548" s="1" t="s">
        <v>7026</v>
      </c>
    </row>
    <row r="47549">
      <c r="A47549" s="1" t="s">
        <v>7029</v>
      </c>
    </row>
    <row r="47550">
      <c r="A47550" s="1" t="s">
        <v>7031</v>
      </c>
    </row>
    <row r="47551">
      <c r="A47551" s="1" t="s">
        <v>16029</v>
      </c>
    </row>
    <row r="47552">
      <c r="A47552" s="1" t="s">
        <v>7010</v>
      </c>
    </row>
    <row r="47554">
      <c r="A47554" s="1" t="s">
        <v>16030</v>
      </c>
    </row>
    <row r="47556">
      <c r="A47556" s="1" t="s">
        <v>16031</v>
      </c>
    </row>
    <row r="47557">
      <c r="A47557" s="1" t="s">
        <v>16032</v>
      </c>
    </row>
    <row r="47558">
      <c r="A47558" s="1" t="s">
        <v>16033</v>
      </c>
    </row>
    <row r="47560">
      <c r="A47560" s="1" t="s">
        <v>16034</v>
      </c>
    </row>
    <row r="47561">
      <c r="A47561" s="1" t="s">
        <v>16035</v>
      </c>
    </row>
    <row r="47562">
      <c r="A47562" s="1" t="s">
        <v>16036</v>
      </c>
    </row>
    <row r="47563">
      <c r="A47563" s="1" t="s">
        <v>16037</v>
      </c>
    </row>
    <row r="47564">
      <c r="A47564" s="1" t="s">
        <v>16038</v>
      </c>
    </row>
    <row r="47565">
      <c r="A47565" s="1" t="s">
        <v>16039</v>
      </c>
    </row>
    <row r="47566">
      <c r="A47566" s="1" t="s">
        <v>16040</v>
      </c>
    </row>
    <row r="47567">
      <c r="A47567" s="1" t="s">
        <v>16041</v>
      </c>
    </row>
    <row r="47568">
      <c r="A47568" s="1" t="s">
        <v>16042</v>
      </c>
    </row>
    <row r="47569">
      <c r="A47569" s="1" t="s">
        <v>16043</v>
      </c>
    </row>
    <row r="47570">
      <c r="A47570" s="1" t="s">
        <v>16044</v>
      </c>
    </row>
    <row r="47572">
      <c r="A47572" s="1" t="s">
        <v>16045</v>
      </c>
    </row>
    <row r="47574">
      <c r="A47574" s="1" t="s">
        <v>16046</v>
      </c>
    </row>
    <row r="47576">
      <c r="A47576" s="1" t="s">
        <v>16047</v>
      </c>
    </row>
    <row r="47578">
      <c r="A47578" s="1" t="s">
        <v>15892</v>
      </c>
    </row>
    <row r="47580">
      <c r="A47580" s="1" t="s">
        <v>5175</v>
      </c>
    </row>
    <row r="47581">
      <c r="A47581" s="1" t="s">
        <v>186</v>
      </c>
    </row>
    <row r="47582">
      <c r="A47582" s="1" t="s">
        <v>7030</v>
      </c>
    </row>
    <row r="47583">
      <c r="A47583" s="1" t="s">
        <v>7010</v>
      </c>
    </row>
    <row r="47584">
      <c r="A47584" s="1" t="s">
        <v>16030</v>
      </c>
    </row>
    <row r="47585">
      <c r="A47585" s="1" t="s">
        <v>16031</v>
      </c>
    </row>
    <row r="47586">
      <c r="A47586" s="1" t="s">
        <v>16032</v>
      </c>
    </row>
    <row r="47587">
      <c r="A47587" s="1" t="s">
        <v>16033</v>
      </c>
    </row>
    <row r="47588">
      <c r="A47588" s="1" t="s">
        <v>16034</v>
      </c>
    </row>
    <row r="47589">
      <c r="A47589" s="1" t="s">
        <v>16035</v>
      </c>
    </row>
    <row r="47590">
      <c r="A47590" s="1" t="s">
        <v>16036</v>
      </c>
    </row>
    <row r="47591">
      <c r="A47591" s="1" t="s">
        <v>16037</v>
      </c>
    </row>
    <row r="47592">
      <c r="A47592" s="1" t="s">
        <v>16038</v>
      </c>
    </row>
    <row r="47593">
      <c r="A47593" s="1" t="s">
        <v>16039</v>
      </c>
    </row>
    <row r="47594">
      <c r="A47594" s="1" t="s">
        <v>16040</v>
      </c>
    </row>
    <row r="47595">
      <c r="A47595" s="1" t="s">
        <v>16041</v>
      </c>
    </row>
    <row r="47596">
      <c r="A47596" s="1" t="s">
        <v>16042</v>
      </c>
    </row>
    <row r="47597">
      <c r="A47597" s="1" t="s">
        <v>16043</v>
      </c>
    </row>
    <row r="47598">
      <c r="A47598" s="1" t="s">
        <v>16044</v>
      </c>
    </row>
    <row r="47599">
      <c r="A47599" s="1" t="s">
        <v>16045</v>
      </c>
    </row>
    <row r="47600">
      <c r="A47600" s="1" t="s">
        <v>16046</v>
      </c>
    </row>
    <row r="47601">
      <c r="A47601" s="1" t="s">
        <v>15892</v>
      </c>
    </row>
    <row r="47602">
      <c r="A47602" s="1" t="s">
        <v>16048</v>
      </c>
    </row>
    <row r="47603">
      <c r="A47603" s="1" t="s">
        <v>16049</v>
      </c>
    </row>
    <row r="47604">
      <c r="A47604" s="1" t="s">
        <v>6986</v>
      </c>
    </row>
    <row r="47605">
      <c r="A47605" s="1" t="s">
        <v>6987</v>
      </c>
    </row>
    <row r="47606">
      <c r="A47606" s="1" t="s">
        <v>6988</v>
      </c>
    </row>
    <row r="47607">
      <c r="A47607" s="1" t="s">
        <v>6989</v>
      </c>
    </row>
    <row r="47608">
      <c r="A47608" s="1" t="s">
        <v>6990</v>
      </c>
    </row>
    <row r="47609">
      <c r="A47609" s="1" t="s">
        <v>6991</v>
      </c>
    </row>
    <row r="47611">
      <c r="A47611" s="1" t="s">
        <v>6992</v>
      </c>
    </row>
    <row r="47612">
      <c r="A47612" s="1" t="s">
        <v>6993</v>
      </c>
    </row>
    <row r="47614">
      <c r="A47614" s="1" t="s">
        <v>6994</v>
      </c>
    </row>
    <row r="47615">
      <c r="A47615" s="1" t="s">
        <v>6995</v>
      </c>
    </row>
    <row r="47617">
      <c r="A47617" s="1" t="s">
        <v>6996</v>
      </c>
    </row>
    <row r="47618">
      <c r="A47618" s="1" t="s">
        <v>6997</v>
      </c>
    </row>
    <row r="47619">
      <c r="A47619" s="1" t="s">
        <v>6998</v>
      </c>
    </row>
    <row r="47621">
      <c r="A47621" s="1" t="s">
        <v>6999</v>
      </c>
    </row>
    <row r="47622">
      <c r="A47622" s="1" t="s">
        <v>7000</v>
      </c>
    </row>
    <row r="47623">
      <c r="A47623" s="1" t="s">
        <v>7001</v>
      </c>
    </row>
    <row r="47625">
      <c r="A47625" s="1" t="s">
        <v>7002</v>
      </c>
    </row>
    <row r="47626">
      <c r="A47626" s="1" t="s">
        <v>7003</v>
      </c>
    </row>
    <row r="47627">
      <c r="A47627" s="1" t="s">
        <v>7004</v>
      </c>
    </row>
    <row r="47628">
      <c r="A47628" s="1" t="s">
        <v>7005</v>
      </c>
    </row>
    <row r="47630">
      <c r="A47630" s="1" t="s">
        <v>7006</v>
      </c>
    </row>
    <row r="47632">
      <c r="A47632" s="1" t="s">
        <v>7007</v>
      </c>
    </row>
    <row r="47633">
      <c r="A47633" s="1" t="s">
        <v>6986</v>
      </c>
    </row>
    <row r="47634">
      <c r="A47634" s="1" t="s">
        <v>6987</v>
      </c>
    </row>
    <row r="47635">
      <c r="A47635" s="1" t="s">
        <v>6988</v>
      </c>
    </row>
    <row r="47636">
      <c r="A47636" s="1" t="s">
        <v>6989</v>
      </c>
    </row>
    <row r="47637">
      <c r="A47637" s="1" t="s">
        <v>6990</v>
      </c>
    </row>
    <row r="47638">
      <c r="A47638" s="1" t="s">
        <v>6991</v>
      </c>
    </row>
    <row r="47639">
      <c r="A47639" s="1" t="s">
        <v>6992</v>
      </c>
    </row>
    <row r="47640">
      <c r="A47640" s="1" t="s">
        <v>6993</v>
      </c>
    </row>
    <row r="47641">
      <c r="A47641" s="1" t="s">
        <v>6994</v>
      </c>
    </row>
    <row r="47642">
      <c r="A47642" s="1" t="s">
        <v>6995</v>
      </c>
    </row>
    <row r="47643">
      <c r="A47643" s="1" t="s">
        <v>6996</v>
      </c>
    </row>
    <row r="47644">
      <c r="A47644" s="1" t="s">
        <v>6997</v>
      </c>
    </row>
    <row r="47645">
      <c r="A47645" s="1" t="s">
        <v>6998</v>
      </c>
    </row>
    <row r="47646">
      <c r="A47646" s="1" t="s">
        <v>6999</v>
      </c>
    </row>
    <row r="47647">
      <c r="A47647" s="1" t="s">
        <v>7000</v>
      </c>
    </row>
    <row r="47648">
      <c r="A47648" s="1" t="s">
        <v>7001</v>
      </c>
    </row>
    <row r="47649">
      <c r="A47649" s="1" t="s">
        <v>7002</v>
      </c>
    </row>
    <row r="47650">
      <c r="A47650" s="1" t="s">
        <v>7003</v>
      </c>
    </row>
    <row r="47651">
      <c r="A47651" s="1" t="s">
        <v>7004</v>
      </c>
    </row>
    <row r="47652">
      <c r="A47652" s="1" t="s">
        <v>7005</v>
      </c>
    </row>
    <row r="47653">
      <c r="A47653" s="1" t="s">
        <v>7008</v>
      </c>
    </row>
    <row r="47654">
      <c r="A47654" s="1" t="s">
        <v>16050</v>
      </c>
    </row>
    <row r="47655">
      <c r="A47655" s="1" t="s">
        <v>16051</v>
      </c>
    </row>
    <row r="47657">
      <c r="A47657" s="1" t="s">
        <v>16052</v>
      </c>
    </row>
    <row r="47658">
      <c r="A47658" s="1" t="s">
        <v>16053</v>
      </c>
    </row>
    <row r="47660">
      <c r="A47660" s="1" t="s">
        <v>16054</v>
      </c>
    </row>
    <row r="47661">
      <c r="A47661" s="1" t="s">
        <v>16055</v>
      </c>
    </row>
    <row r="47663">
      <c r="A47663" s="1" t="s">
        <v>16056</v>
      </c>
    </row>
    <row r="47664">
      <c r="A47664" s="1" t="s">
        <v>16057</v>
      </c>
    </row>
    <row r="47665">
      <c r="A47665" s="1" t="s">
        <v>6998</v>
      </c>
    </row>
    <row r="47667">
      <c r="A47667" s="1" t="s">
        <v>16058</v>
      </c>
    </row>
    <row r="47668">
      <c r="A47668" s="1" t="s">
        <v>16059</v>
      </c>
    </row>
    <row r="47669">
      <c r="A47669" s="1" t="s">
        <v>16060</v>
      </c>
    </row>
    <row r="47671">
      <c r="A47671" s="1" t="s">
        <v>16061</v>
      </c>
    </row>
    <row r="47672">
      <c r="A47672" s="1" t="s">
        <v>16062</v>
      </c>
    </row>
    <row r="47673">
      <c r="A47673" s="1" t="s">
        <v>16063</v>
      </c>
    </row>
    <row r="47674">
      <c r="A47674" s="1" t="s">
        <v>16064</v>
      </c>
    </row>
    <row r="47676">
      <c r="A47676" s="1" t="s">
        <v>16065</v>
      </c>
    </row>
    <row r="47677">
      <c r="A47677" s="1" t="s">
        <v>12040</v>
      </c>
    </row>
    <row r="47679">
      <c r="A47679" s="1" t="s">
        <v>16066</v>
      </c>
    </row>
    <row r="47680">
      <c r="A47680" s="1" t="s">
        <v>16051</v>
      </c>
    </row>
    <row r="47681">
      <c r="A47681" s="1" t="s">
        <v>16052</v>
      </c>
    </row>
    <row r="47682">
      <c r="A47682" s="1" t="s">
        <v>16053</v>
      </c>
    </row>
    <row r="47683">
      <c r="A47683" s="1" t="s">
        <v>16054</v>
      </c>
    </row>
    <row r="47684">
      <c r="A47684" s="1" t="s">
        <v>16055</v>
      </c>
    </row>
    <row r="47685">
      <c r="A47685" s="1" t="s">
        <v>16056</v>
      </c>
    </row>
    <row r="47686">
      <c r="A47686" s="1" t="s">
        <v>16057</v>
      </c>
    </row>
    <row r="47687">
      <c r="A47687" s="1" t="s">
        <v>6998</v>
      </c>
    </row>
    <row r="47688">
      <c r="A47688" s="1" t="s">
        <v>16058</v>
      </c>
    </row>
    <row r="47689">
      <c r="A47689" s="1" t="s">
        <v>16059</v>
      </c>
    </row>
    <row r="47690">
      <c r="A47690" s="1" t="s">
        <v>16060</v>
      </c>
    </row>
    <row r="47691">
      <c r="A47691" s="1" t="s">
        <v>16061</v>
      </c>
    </row>
    <row r="47692">
      <c r="A47692" s="1" t="s">
        <v>16062</v>
      </c>
    </row>
    <row r="47693">
      <c r="A47693" s="1" t="s">
        <v>16063</v>
      </c>
    </row>
    <row r="47694">
      <c r="A47694" s="1" t="s">
        <v>16064</v>
      </c>
    </row>
    <row r="47695">
      <c r="A47695" s="1" t="s">
        <v>16065</v>
      </c>
    </row>
    <row r="47696">
      <c r="A47696" s="1" t="s">
        <v>16067</v>
      </c>
    </row>
    <row r="47697">
      <c r="A47697" s="1" t="s">
        <v>16068</v>
      </c>
    </row>
    <row r="47698">
      <c r="A47698" s="1" t="s">
        <v>6969</v>
      </c>
    </row>
    <row r="47699">
      <c r="A47699" s="1" t="s">
        <v>6970</v>
      </c>
    </row>
    <row r="47700">
      <c r="A47700" s="1" t="s">
        <v>6971</v>
      </c>
    </row>
    <row r="47701">
      <c r="A47701" s="1" t="s">
        <v>6972</v>
      </c>
    </row>
    <row r="47702">
      <c r="A47702" s="1" t="s">
        <v>6973</v>
      </c>
    </row>
    <row r="47703">
      <c r="A47703" s="1" t="s">
        <v>6974</v>
      </c>
    </row>
    <row r="47704">
      <c r="A47704" s="1" t="s">
        <v>6975</v>
      </c>
    </row>
    <row r="47705">
      <c r="A47705" s="1" t="s">
        <v>6976</v>
      </c>
    </row>
    <row r="47706">
      <c r="A47706" s="1" t="s">
        <v>6977</v>
      </c>
    </row>
    <row r="47707">
      <c r="A47707" s="1" t="s">
        <v>6978</v>
      </c>
    </row>
    <row r="47708">
      <c r="A47708" s="1" t="s">
        <v>6979</v>
      </c>
    </row>
    <row r="47709">
      <c r="A47709" s="1" t="s">
        <v>6980</v>
      </c>
    </row>
    <row r="47710">
      <c r="A47710" s="1" t="s">
        <v>6981</v>
      </c>
    </row>
    <row r="47711">
      <c r="A47711" s="1" t="s">
        <v>6982</v>
      </c>
    </row>
    <row r="47712">
      <c r="A47712" s="1" t="s">
        <v>6983</v>
      </c>
    </row>
    <row r="47713">
      <c r="A47713" s="1" t="s">
        <v>6969</v>
      </c>
    </row>
    <row r="47714">
      <c r="A47714" s="1" t="s">
        <v>6970</v>
      </c>
    </row>
    <row r="47715">
      <c r="A47715" s="1" t="s">
        <v>6971</v>
      </c>
    </row>
    <row r="47716">
      <c r="A47716" s="1" t="s">
        <v>6972</v>
      </c>
    </row>
    <row r="47717">
      <c r="A47717" s="1" t="s">
        <v>6973</v>
      </c>
    </row>
    <row r="47718">
      <c r="A47718" s="1" t="s">
        <v>6974</v>
      </c>
    </row>
    <row r="47719">
      <c r="A47719" s="1" t="s">
        <v>6975</v>
      </c>
    </row>
    <row r="47720">
      <c r="A47720" s="1" t="s">
        <v>6976</v>
      </c>
    </row>
    <row r="47721">
      <c r="A47721" s="1" t="s">
        <v>6977</v>
      </c>
    </row>
    <row r="47722">
      <c r="A47722" s="1" t="s">
        <v>6978</v>
      </c>
    </row>
    <row r="47723">
      <c r="A47723" s="1" t="s">
        <v>6979</v>
      </c>
    </row>
    <row r="47724">
      <c r="A47724" s="1" t="s">
        <v>6980</v>
      </c>
    </row>
    <row r="47725">
      <c r="A47725" s="1" t="s">
        <v>6981</v>
      </c>
    </row>
    <row r="47726">
      <c r="A47726" s="1" t="s">
        <v>6982</v>
      </c>
    </row>
    <row r="47727">
      <c r="A47727" s="1" t="s">
        <v>6984</v>
      </c>
    </row>
    <row r="47728">
      <c r="A47728" s="1" t="s">
        <v>16069</v>
      </c>
    </row>
    <row r="47730">
      <c r="A47730" s="1" t="s">
        <v>16070</v>
      </c>
    </row>
    <row r="47731">
      <c r="A47731" s="1" t="s">
        <v>16071</v>
      </c>
    </row>
    <row r="47733">
      <c r="A47733" s="1" t="s">
        <v>16072</v>
      </c>
    </row>
    <row r="47735">
      <c r="A47735" s="1" t="s">
        <v>16073</v>
      </c>
    </row>
    <row r="47736">
      <c r="A47736" s="1" t="s">
        <v>16074</v>
      </c>
    </row>
    <row r="47737">
      <c r="A47737" s="1" t="s">
        <v>16075</v>
      </c>
    </row>
    <row r="47738">
      <c r="A47738" s="1" t="s">
        <v>16076</v>
      </c>
    </row>
    <row r="47739">
      <c r="A47739" s="1" t="s">
        <v>16077</v>
      </c>
    </row>
    <row r="47740">
      <c r="A47740" s="1" t="s">
        <v>16078</v>
      </c>
    </row>
    <row r="47741">
      <c r="A47741" s="1" t="s">
        <v>16079</v>
      </c>
    </row>
    <row r="47742">
      <c r="A47742" s="1" t="s">
        <v>16080</v>
      </c>
    </row>
    <row r="47743">
      <c r="A47743" s="1" t="s">
        <v>16081</v>
      </c>
    </row>
    <row r="47745">
      <c r="A47745" s="1" t="s">
        <v>16082</v>
      </c>
    </row>
    <row r="47746">
      <c r="A47746" s="1" t="s">
        <v>16083</v>
      </c>
    </row>
    <row r="47747">
      <c r="A47747" s="1" t="s">
        <v>16084</v>
      </c>
    </row>
    <row r="47748">
      <c r="A47748" s="1" t="s">
        <v>16085</v>
      </c>
    </row>
    <row r="47749">
      <c r="A47749" s="1" t="s">
        <v>16086</v>
      </c>
    </row>
    <row r="47751">
      <c r="A47751" s="1" t="s">
        <v>16087</v>
      </c>
    </row>
    <row r="47752">
      <c r="A47752" s="1" t="s">
        <v>9029</v>
      </c>
    </row>
    <row r="47754">
      <c r="A47754" s="1" t="s">
        <v>322</v>
      </c>
    </row>
    <row r="47755">
      <c r="A47755" s="1" t="s">
        <v>12040</v>
      </c>
    </row>
    <row r="47757">
      <c r="A47757" s="1" t="s">
        <v>16088</v>
      </c>
    </row>
    <row r="47758">
      <c r="A47758" s="1" t="s">
        <v>16070</v>
      </c>
    </row>
    <row r="47759">
      <c r="A47759" s="1" t="s">
        <v>16071</v>
      </c>
    </row>
    <row r="47760">
      <c r="A47760" s="1" t="s">
        <v>16072</v>
      </c>
    </row>
    <row r="47761">
      <c r="A47761" s="1" t="s">
        <v>16073</v>
      </c>
    </row>
    <row r="47762">
      <c r="A47762" s="1" t="s">
        <v>16074</v>
      </c>
    </row>
    <row r="47763">
      <c r="A47763" s="1" t="s">
        <v>16075</v>
      </c>
    </row>
    <row r="47764">
      <c r="A47764" s="1" t="s">
        <v>16076</v>
      </c>
    </row>
    <row r="47765">
      <c r="A47765" s="1" t="s">
        <v>16077</v>
      </c>
    </row>
    <row r="47766">
      <c r="A47766" s="1" t="s">
        <v>16078</v>
      </c>
    </row>
    <row r="47767">
      <c r="A47767" s="1" t="s">
        <v>16079</v>
      </c>
    </row>
    <row r="47768">
      <c r="A47768" s="1" t="s">
        <v>16080</v>
      </c>
    </row>
    <row r="47769">
      <c r="A47769" s="1" t="s">
        <v>16081</v>
      </c>
    </row>
    <row r="47770">
      <c r="A47770" s="1" t="s">
        <v>16082</v>
      </c>
    </row>
    <row r="47771">
      <c r="A47771" s="1" t="s">
        <v>16083</v>
      </c>
    </row>
    <row r="47772">
      <c r="A47772" s="1" t="s">
        <v>16084</v>
      </c>
    </row>
    <row r="47773">
      <c r="A47773" s="1" t="s">
        <v>16085</v>
      </c>
    </row>
    <row r="47774">
      <c r="A47774" s="1" t="s">
        <v>16086</v>
      </c>
    </row>
    <row r="47775">
      <c r="A47775" s="1" t="s">
        <v>16087</v>
      </c>
    </row>
    <row r="47776">
      <c r="A47776" s="1" t="s">
        <v>9029</v>
      </c>
    </row>
    <row r="47777">
      <c r="A47777" s="1" t="s">
        <v>16089</v>
      </c>
    </row>
    <row r="47778">
      <c r="A47778" s="1" t="s">
        <v>16090</v>
      </c>
    </row>
    <row r="47779">
      <c r="A47779" s="1" t="s">
        <v>6945</v>
      </c>
    </row>
    <row r="47781">
      <c r="A47781" s="1" t="s">
        <v>6946</v>
      </c>
    </row>
    <row r="47782">
      <c r="A47782" s="1" t="s">
        <v>6947</v>
      </c>
    </row>
    <row r="47783">
      <c r="A47783" s="1" t="s">
        <v>6948</v>
      </c>
    </row>
    <row r="47784">
      <c r="A47784" s="1" t="s">
        <v>6949</v>
      </c>
    </row>
    <row r="47785">
      <c r="A47785" s="1" t="s">
        <v>6950</v>
      </c>
    </row>
    <row r="47786">
      <c r="A47786" s="1" t="s">
        <v>6951</v>
      </c>
    </row>
    <row r="47788">
      <c r="A47788" s="1" t="s">
        <v>6952</v>
      </c>
    </row>
    <row r="47789">
      <c r="A47789" s="1" t="s">
        <v>6953</v>
      </c>
    </row>
    <row r="47790">
      <c r="A47790" s="1" t="s">
        <v>6954</v>
      </c>
    </row>
    <row r="47792">
      <c r="A47792" s="1" t="s">
        <v>6955</v>
      </c>
    </row>
    <row r="47793">
      <c r="A47793" s="1" t="s">
        <v>6956</v>
      </c>
    </row>
    <row r="47795">
      <c r="A47795" s="1" t="s">
        <v>6957</v>
      </c>
    </row>
    <row r="47796">
      <c r="A47796" s="1" t="s">
        <v>6958</v>
      </c>
    </row>
    <row r="47798">
      <c r="A47798" s="1" t="s">
        <v>6959</v>
      </c>
    </row>
    <row r="47799">
      <c r="A47799" s="1" t="s">
        <v>6960</v>
      </c>
    </row>
    <row r="47800">
      <c r="A47800" s="1" t="s">
        <v>6961</v>
      </c>
    </row>
    <row r="47802">
      <c r="A47802" s="1" t="s">
        <v>6962</v>
      </c>
    </row>
    <row r="47803">
      <c r="A47803" s="1" t="s">
        <v>6963</v>
      </c>
    </row>
    <row r="47804">
      <c r="A47804" s="1" t="s">
        <v>6964</v>
      </c>
    </row>
    <row r="47806">
      <c r="A47806" s="1" t="s">
        <v>6965</v>
      </c>
    </row>
    <row r="47808">
      <c r="A47808" s="1" t="s">
        <v>6966</v>
      </c>
    </row>
    <row r="47809">
      <c r="A47809" s="1" t="s">
        <v>6945</v>
      </c>
    </row>
    <row r="47810">
      <c r="A47810" s="1" t="s">
        <v>6946</v>
      </c>
    </row>
    <row r="47811">
      <c r="A47811" s="1" t="s">
        <v>6947</v>
      </c>
    </row>
    <row r="47812">
      <c r="A47812" s="1" t="s">
        <v>6948</v>
      </c>
    </row>
    <row r="47813">
      <c r="A47813" s="1" t="s">
        <v>6949</v>
      </c>
    </row>
    <row r="47814">
      <c r="A47814" s="1" t="s">
        <v>6950</v>
      </c>
    </row>
    <row r="47815">
      <c r="A47815" s="1" t="s">
        <v>6951</v>
      </c>
    </row>
    <row r="47816">
      <c r="A47816" s="1" t="s">
        <v>6952</v>
      </c>
    </row>
    <row r="47817">
      <c r="A47817" s="1" t="s">
        <v>6953</v>
      </c>
    </row>
    <row r="47818">
      <c r="A47818" s="1" t="s">
        <v>6954</v>
      </c>
    </row>
    <row r="47819">
      <c r="A47819" s="1" t="s">
        <v>6955</v>
      </c>
    </row>
    <row r="47820">
      <c r="A47820" s="1" t="s">
        <v>6956</v>
      </c>
    </row>
    <row r="47821">
      <c r="A47821" s="1" t="s">
        <v>6957</v>
      </c>
    </row>
    <row r="47822">
      <c r="A47822" s="1" t="s">
        <v>6958</v>
      </c>
    </row>
    <row r="47823">
      <c r="A47823" s="1" t="s">
        <v>6959</v>
      </c>
    </row>
    <row r="47824">
      <c r="A47824" s="1" t="s">
        <v>6960</v>
      </c>
    </row>
    <row r="47825">
      <c r="A47825" s="1" t="s">
        <v>6961</v>
      </c>
    </row>
    <row r="47826">
      <c r="A47826" s="1" t="s">
        <v>6962</v>
      </c>
    </row>
    <row r="47827">
      <c r="A47827" s="1" t="s">
        <v>6963</v>
      </c>
    </row>
    <row r="47828">
      <c r="A47828" s="1" t="s">
        <v>6964</v>
      </c>
    </row>
    <row r="47829">
      <c r="A47829" s="1" t="s">
        <v>6967</v>
      </c>
    </row>
    <row r="47830">
      <c r="A47830" s="1" t="s">
        <v>16091</v>
      </c>
    </row>
    <row r="47831">
      <c r="A47831" s="1" t="s">
        <v>16092</v>
      </c>
    </row>
    <row r="47833">
      <c r="A47833" s="1" t="s">
        <v>16093</v>
      </c>
    </row>
    <row r="47834">
      <c r="A47834" s="1" t="s">
        <v>16094</v>
      </c>
    </row>
    <row r="47835">
      <c r="A47835" s="1" t="s">
        <v>16095</v>
      </c>
    </row>
    <row r="47836">
      <c r="A47836" s="1" t="s">
        <v>16096</v>
      </c>
    </row>
    <row r="47837">
      <c r="A47837" s="1" t="s">
        <v>16097</v>
      </c>
    </row>
    <row r="47838">
      <c r="A47838" s="1" t="s">
        <v>16098</v>
      </c>
    </row>
    <row r="47840">
      <c r="A47840" s="1" t="s">
        <v>16099</v>
      </c>
    </row>
    <row r="47841">
      <c r="A47841" s="1" t="s">
        <v>16100</v>
      </c>
    </row>
    <row r="47842">
      <c r="A47842" s="1" t="s">
        <v>16101</v>
      </c>
    </row>
    <row r="47844">
      <c r="A47844" s="1" t="s">
        <v>16102</v>
      </c>
    </row>
    <row r="47845">
      <c r="A47845" s="1" t="s">
        <v>16103</v>
      </c>
    </row>
    <row r="47847">
      <c r="A47847" s="1" t="s">
        <v>16104</v>
      </c>
    </row>
    <row r="47848">
      <c r="A47848" s="1" t="s">
        <v>16105</v>
      </c>
    </row>
    <row r="47849">
      <c r="A47849" s="1" t="s">
        <v>16106</v>
      </c>
    </row>
    <row r="47850">
      <c r="A47850" s="1" t="s">
        <v>16107</v>
      </c>
    </row>
    <row r="47851">
      <c r="A47851" s="1" t="s">
        <v>16108</v>
      </c>
    </row>
    <row r="47852">
      <c r="A47852" s="1" t="s">
        <v>16109</v>
      </c>
    </row>
    <row r="47853">
      <c r="A47853" s="1" t="s">
        <v>16110</v>
      </c>
    </row>
    <row r="47854">
      <c r="A47854" s="1" t="s">
        <v>16111</v>
      </c>
    </row>
    <row r="47855">
      <c r="A47855" s="1" t="s">
        <v>16112</v>
      </c>
    </row>
    <row r="47856">
      <c r="A47856" s="1">
        <v>6.0</v>
      </c>
    </row>
    <row r="47858">
      <c r="A47858" s="1" t="s">
        <v>16113</v>
      </c>
    </row>
    <row r="47859">
      <c r="A47859" s="1" t="s">
        <v>16114</v>
      </c>
    </row>
    <row r="47860">
      <c r="A47860" s="1" t="s">
        <v>16092</v>
      </c>
    </row>
    <row r="47861">
      <c r="A47861" s="1" t="s">
        <v>16093</v>
      </c>
    </row>
    <row r="47862">
      <c r="A47862" s="1" t="s">
        <v>16094</v>
      </c>
    </row>
    <row r="47863">
      <c r="A47863" s="1" t="s">
        <v>16095</v>
      </c>
    </row>
    <row r="47864">
      <c r="A47864" s="1" t="s">
        <v>16096</v>
      </c>
    </row>
    <row r="47865">
      <c r="A47865" s="1" t="s">
        <v>16097</v>
      </c>
    </row>
    <row r="47866">
      <c r="A47866" s="1" t="s">
        <v>16098</v>
      </c>
    </row>
    <row r="47867">
      <c r="A47867" s="1" t="s">
        <v>16099</v>
      </c>
    </row>
    <row r="47868">
      <c r="A47868" s="1" t="s">
        <v>16100</v>
      </c>
    </row>
    <row r="47869">
      <c r="A47869" s="1" t="s">
        <v>16101</v>
      </c>
    </row>
    <row r="47870">
      <c r="A47870" s="1" t="s">
        <v>16102</v>
      </c>
    </row>
    <row r="47871">
      <c r="A47871" s="1" t="s">
        <v>16103</v>
      </c>
    </row>
    <row r="47872">
      <c r="A47872" s="1" t="s">
        <v>16104</v>
      </c>
    </row>
    <row r="47873">
      <c r="A47873" s="1" t="s">
        <v>16105</v>
      </c>
    </row>
    <row r="47874">
      <c r="A47874" s="1" t="s">
        <v>16106</v>
      </c>
    </row>
    <row r="47875">
      <c r="A47875" s="1" t="s">
        <v>16107</v>
      </c>
    </row>
    <row r="47876">
      <c r="A47876" s="1" t="s">
        <v>16108</v>
      </c>
    </row>
    <row r="47877">
      <c r="A47877" s="1" t="s">
        <v>16109</v>
      </c>
    </row>
    <row r="47878">
      <c r="A47878" s="1" t="s">
        <v>16110</v>
      </c>
    </row>
    <row r="47879">
      <c r="A47879" s="1" t="s">
        <v>16111</v>
      </c>
    </row>
    <row r="47880">
      <c r="A47880" s="1" t="s">
        <v>16112</v>
      </c>
    </row>
    <row r="47881">
      <c r="A47881" s="1" t="s">
        <v>16115</v>
      </c>
    </row>
    <row r="47882">
      <c r="A47882" s="1" t="s">
        <v>16116</v>
      </c>
    </row>
    <row r="47883">
      <c r="A47883" s="1" t="s">
        <v>6903</v>
      </c>
    </row>
    <row r="47885">
      <c r="A47885" s="1" t="s">
        <v>6904</v>
      </c>
    </row>
    <row r="47887">
      <c r="A47887" s="1" t="s">
        <v>6905</v>
      </c>
    </row>
    <row r="47888">
      <c r="A47888" s="1" t="s">
        <v>6906</v>
      </c>
    </row>
    <row r="47890">
      <c r="A47890" s="1" t="s">
        <v>6907</v>
      </c>
    </row>
    <row r="47892">
      <c r="A47892" s="1" t="s">
        <v>6908</v>
      </c>
    </row>
    <row r="47893">
      <c r="A47893" s="1" t="s">
        <v>6909</v>
      </c>
    </row>
    <row r="47894">
      <c r="A47894" s="1">
        <v>330.0</v>
      </c>
    </row>
    <row r="47896">
      <c r="A47896" s="1" t="s">
        <v>6910</v>
      </c>
    </row>
    <row r="47898">
      <c r="A47898" s="1" t="s">
        <v>6911</v>
      </c>
    </row>
    <row r="47899">
      <c r="A47899" s="1" t="s">
        <v>6912</v>
      </c>
    </row>
    <row r="47900">
      <c r="A47900" s="1" t="s">
        <v>6913</v>
      </c>
    </row>
    <row r="47902">
      <c r="A47902" s="1" t="s">
        <v>6914</v>
      </c>
    </row>
    <row r="47903">
      <c r="A47903" s="1" t="s">
        <v>6915</v>
      </c>
    </row>
    <row r="47905">
      <c r="A47905" s="1" t="s">
        <v>6916</v>
      </c>
    </row>
    <row r="47907">
      <c r="A47907" s="1" t="s">
        <v>6917</v>
      </c>
    </row>
    <row r="47908">
      <c r="A47908" s="1" t="s">
        <v>6918</v>
      </c>
    </row>
    <row r="47910">
      <c r="A47910" s="1" t="s">
        <v>6919</v>
      </c>
    </row>
    <row r="47911">
      <c r="A47911" s="1" t="s">
        <v>367</v>
      </c>
    </row>
    <row r="47913">
      <c r="A47913" s="1" t="s">
        <v>6920</v>
      </c>
    </row>
    <row r="47914">
      <c r="A47914" s="1" t="s">
        <v>6903</v>
      </c>
    </row>
    <row r="47915">
      <c r="A47915" s="1" t="s">
        <v>6905</v>
      </c>
    </row>
    <row r="47916">
      <c r="A47916" s="1" t="s">
        <v>6906</v>
      </c>
    </row>
    <row r="47917">
      <c r="A47917" s="1" t="s">
        <v>6907</v>
      </c>
    </row>
    <row r="47918">
      <c r="A47918" s="1" t="s">
        <v>6908</v>
      </c>
    </row>
    <row r="47919">
      <c r="A47919" s="1" t="s">
        <v>6909</v>
      </c>
    </row>
    <row r="47920">
      <c r="A47920" s="1">
        <v>330.0</v>
      </c>
    </row>
    <row r="47921">
      <c r="A47921" s="1" t="s">
        <v>6910</v>
      </c>
    </row>
    <row r="47922">
      <c r="A47922" s="1" t="s">
        <v>6911</v>
      </c>
    </row>
    <row r="47923">
      <c r="A47923" s="1" t="s">
        <v>6912</v>
      </c>
    </row>
    <row r="47924">
      <c r="A47924" s="1" t="s">
        <v>6913</v>
      </c>
    </row>
    <row r="47925">
      <c r="A47925" s="1" t="s">
        <v>6914</v>
      </c>
    </row>
    <row r="47926">
      <c r="A47926" s="1" t="s">
        <v>6915</v>
      </c>
    </row>
    <row r="47927">
      <c r="A47927" s="1" t="s">
        <v>6916</v>
      </c>
    </row>
    <row r="47928">
      <c r="A47928" s="1" t="s">
        <v>6917</v>
      </c>
    </row>
    <row r="47929">
      <c r="A47929" s="1" t="s">
        <v>6918</v>
      </c>
    </row>
    <row r="47930">
      <c r="A47930" s="1" t="s">
        <v>6921</v>
      </c>
    </row>
    <row r="47931">
      <c r="A47931" s="1" t="s">
        <v>16117</v>
      </c>
    </row>
    <row r="47932">
      <c r="A47932" s="1" t="s">
        <v>16118</v>
      </c>
    </row>
    <row r="47934">
      <c r="A47934" s="1" t="s">
        <v>16119</v>
      </c>
    </row>
    <row r="47936">
      <c r="A47936" s="1" t="s">
        <v>16120</v>
      </c>
    </row>
    <row r="47937">
      <c r="A47937" s="1" t="s">
        <v>16121</v>
      </c>
    </row>
    <row r="47939">
      <c r="A47939" s="1" t="s">
        <v>16122</v>
      </c>
    </row>
    <row r="47941">
      <c r="A47941" s="1" t="s">
        <v>16123</v>
      </c>
    </row>
    <row r="47943">
      <c r="A47943" s="1" t="s">
        <v>16124</v>
      </c>
    </row>
    <row r="47945">
      <c r="A47945" s="1" t="s">
        <v>16125</v>
      </c>
    </row>
    <row r="47946">
      <c r="A47946" s="1" t="s">
        <v>16126</v>
      </c>
    </row>
    <row r="47948">
      <c r="A47948" s="1" t="s">
        <v>16127</v>
      </c>
    </row>
    <row r="47949">
      <c r="A47949" s="1" t="s">
        <v>16128</v>
      </c>
    </row>
    <row r="47951">
      <c r="A47951" s="1" t="s">
        <v>16129</v>
      </c>
    </row>
    <row r="47952">
      <c r="A47952" s="1" t="s">
        <v>16130</v>
      </c>
    </row>
    <row r="47954">
      <c r="A47954" s="1" t="s">
        <v>16131</v>
      </c>
    </row>
    <row r="47956">
      <c r="A47956" s="1" t="s">
        <v>16132</v>
      </c>
    </row>
    <row r="47958">
      <c r="A47958" s="1" t="s">
        <v>16133</v>
      </c>
    </row>
    <row r="47960">
      <c r="A47960" s="1" t="s">
        <v>16134</v>
      </c>
    </row>
    <row r="47961">
      <c r="A47961" s="1" t="s">
        <v>12040</v>
      </c>
    </row>
    <row r="47962">
      <c r="A47962" s="1" t="s">
        <v>16135</v>
      </c>
    </row>
    <row r="47963">
      <c r="A47963" s="1" t="s">
        <v>16118</v>
      </c>
    </row>
    <row r="47964">
      <c r="A47964" s="1" t="s">
        <v>16119</v>
      </c>
    </row>
    <row r="47965">
      <c r="A47965" s="1" t="s">
        <v>16120</v>
      </c>
    </row>
    <row r="47966">
      <c r="A47966" s="1" t="s">
        <v>16121</v>
      </c>
    </row>
    <row r="47967">
      <c r="A47967" s="1" t="s">
        <v>16122</v>
      </c>
    </row>
    <row r="47968">
      <c r="A47968" s="1" t="s">
        <v>16123</v>
      </c>
    </row>
    <row r="47969">
      <c r="A47969" s="1" t="s">
        <v>16124</v>
      </c>
    </row>
    <row r="47970">
      <c r="A47970" s="1" t="s">
        <v>16125</v>
      </c>
    </row>
    <row r="47971">
      <c r="A47971" s="1" t="s">
        <v>16126</v>
      </c>
    </row>
    <row r="47972">
      <c r="A47972" s="1" t="s">
        <v>16127</v>
      </c>
    </row>
    <row r="47973">
      <c r="A47973" s="1" t="s">
        <v>16128</v>
      </c>
    </row>
    <row r="47974">
      <c r="A47974" s="1" t="s">
        <v>16129</v>
      </c>
    </row>
    <row r="47975">
      <c r="A47975" s="1" t="s">
        <v>16130</v>
      </c>
    </row>
    <row r="47976">
      <c r="A47976" s="1" t="s">
        <v>16131</v>
      </c>
    </row>
    <row r="47977">
      <c r="A47977" s="1" t="s">
        <v>16132</v>
      </c>
    </row>
    <row r="47978">
      <c r="A47978" s="1" t="s">
        <v>16133</v>
      </c>
    </row>
    <row r="47979">
      <c r="A47979" s="1" t="s">
        <v>16134</v>
      </c>
    </row>
    <row r="47980">
      <c r="A47980" s="1" t="s">
        <v>16136</v>
      </c>
    </row>
    <row r="47981">
      <c r="A47981" s="1" t="s">
        <v>16137</v>
      </c>
    </row>
    <row r="47983">
      <c r="A47983" s="1" t="s">
        <v>6882</v>
      </c>
    </row>
    <row r="47985">
      <c r="A47985" s="1" t="s">
        <v>6883</v>
      </c>
    </row>
    <row r="47986">
      <c r="A47986" s="1">
        <v>6.0</v>
      </c>
    </row>
    <row r="47987">
      <c r="A47987" s="3" t="str">
        <f/>
        <v>#ERROR!</v>
      </c>
    </row>
    <row r="47988">
      <c r="A47988" s="1" t="s">
        <v>6884</v>
      </c>
    </row>
    <row r="47990">
      <c r="A47990" s="1" t="s">
        <v>6885</v>
      </c>
    </row>
    <row r="47992">
      <c r="A47992" s="1" t="s">
        <v>6886</v>
      </c>
    </row>
    <row r="47994">
      <c r="A47994" s="1" t="s">
        <v>6887</v>
      </c>
    </row>
    <row r="47996">
      <c r="A47996" s="1" t="s">
        <v>6888</v>
      </c>
    </row>
    <row r="47998">
      <c r="A47998" s="1" t="s">
        <v>6889</v>
      </c>
    </row>
    <row r="48000">
      <c r="A48000" s="1" t="s">
        <v>6890</v>
      </c>
    </row>
    <row r="48002">
      <c r="A48002" s="1" t="s">
        <v>6891</v>
      </c>
    </row>
    <row r="48004">
      <c r="A48004" s="1" t="s">
        <v>6892</v>
      </c>
    </row>
    <row r="48006">
      <c r="A48006" s="1" t="s">
        <v>6893</v>
      </c>
    </row>
    <row r="48008">
      <c r="A48008" s="1" t="s">
        <v>6894</v>
      </c>
    </row>
    <row r="48009">
      <c r="A48009" s="1" t="s">
        <v>6895</v>
      </c>
    </row>
    <row r="48011">
      <c r="A48011" s="1" t="s">
        <v>6896</v>
      </c>
    </row>
    <row r="48013">
      <c r="A48013" s="1" t="s">
        <v>6897</v>
      </c>
    </row>
    <row r="48014">
      <c r="A48014" s="1" t="s">
        <v>6898</v>
      </c>
    </row>
    <row r="48016">
      <c r="A48016" s="1" t="s">
        <v>6899</v>
      </c>
    </row>
    <row r="48018">
      <c r="A48018" s="1" t="s">
        <v>233</v>
      </c>
    </row>
    <row r="48020">
      <c r="A48020" s="1" t="s">
        <v>6900</v>
      </c>
    </row>
    <row r="48021">
      <c r="A48021" s="1" t="s">
        <v>6883</v>
      </c>
    </row>
    <row r="48022">
      <c r="A48022" s="1" t="s">
        <v>6884</v>
      </c>
    </row>
    <row r="48023">
      <c r="A48023" s="1" t="s">
        <v>6886</v>
      </c>
    </row>
    <row r="48024">
      <c r="A48024" s="1" t="s">
        <v>6887</v>
      </c>
    </row>
    <row r="48025">
      <c r="A48025" s="1" t="s">
        <v>6888</v>
      </c>
    </row>
    <row r="48026">
      <c r="A48026" s="1" t="s">
        <v>6889</v>
      </c>
    </row>
    <row r="48027">
      <c r="A48027" s="1" t="s">
        <v>6890</v>
      </c>
    </row>
    <row r="48028">
      <c r="A48028" s="1" t="s">
        <v>6891</v>
      </c>
    </row>
    <row r="48029">
      <c r="A48029" s="1" t="s">
        <v>6893</v>
      </c>
    </row>
    <row r="48030">
      <c r="A48030" s="1" t="s">
        <v>6894</v>
      </c>
    </row>
    <row r="48031">
      <c r="A48031" s="1" t="s">
        <v>6895</v>
      </c>
    </row>
    <row r="48032">
      <c r="A48032" s="1" t="s">
        <v>6896</v>
      </c>
    </row>
    <row r="48033">
      <c r="A48033" s="1" t="s">
        <v>6897</v>
      </c>
    </row>
    <row r="48034">
      <c r="A48034" s="1" t="s">
        <v>6901</v>
      </c>
    </row>
    <row r="48035">
      <c r="A48035" s="1" t="s">
        <v>16138</v>
      </c>
    </row>
    <row r="48036">
      <c r="A48036" s="1" t="s">
        <v>16139</v>
      </c>
    </row>
    <row r="48037">
      <c r="A48037" s="1" t="s">
        <v>16140</v>
      </c>
    </row>
    <row r="48038">
      <c r="A48038" s="1" t="s">
        <v>16141</v>
      </c>
    </row>
    <row r="48039">
      <c r="A48039" s="1" t="s">
        <v>16142</v>
      </c>
    </row>
    <row r="48040">
      <c r="A48040" s="1" t="s">
        <v>16143</v>
      </c>
    </row>
    <row r="48042">
      <c r="A48042" s="1" t="s">
        <v>16144</v>
      </c>
    </row>
    <row r="48044">
      <c r="A48044" s="1" t="s">
        <v>16145</v>
      </c>
    </row>
    <row r="48046">
      <c r="A48046" s="1" t="s">
        <v>16146</v>
      </c>
    </row>
    <row r="48048">
      <c r="A48048" s="1" t="s">
        <v>16147</v>
      </c>
    </row>
    <row r="48050">
      <c r="A48050" s="1" t="s">
        <v>16148</v>
      </c>
    </row>
    <row r="48052">
      <c r="A48052" s="1" t="s">
        <v>1858</v>
      </c>
    </row>
    <row r="48054">
      <c r="A48054" s="1" t="s">
        <v>16149</v>
      </c>
    </row>
    <row r="48056">
      <c r="A48056" s="1" t="s">
        <v>16150</v>
      </c>
    </row>
    <row r="48058">
      <c r="A48058" s="1" t="s">
        <v>16151</v>
      </c>
    </row>
    <row r="48060">
      <c r="A48060" s="1" t="s">
        <v>4140</v>
      </c>
    </row>
    <row r="48062">
      <c r="A48062" s="1" t="s">
        <v>16152</v>
      </c>
    </row>
    <row r="48064">
      <c r="A48064" s="1" t="s">
        <v>16153</v>
      </c>
    </row>
    <row r="48066">
      <c r="A48066" s="1" t="s">
        <v>16154</v>
      </c>
    </row>
    <row r="48067">
      <c r="A48067" s="1" t="s">
        <v>16155</v>
      </c>
    </row>
    <row r="48068">
      <c r="A48068" s="1" t="s">
        <v>16156</v>
      </c>
    </row>
    <row r="48070">
      <c r="A48070" s="1" t="s">
        <v>16157</v>
      </c>
    </row>
    <row r="48072">
      <c r="A48072" s="1" t="s">
        <v>367</v>
      </c>
    </row>
    <row r="48074">
      <c r="A48074" s="1" t="s">
        <v>16158</v>
      </c>
    </row>
    <row r="48075">
      <c r="A48075" s="1" t="s">
        <v>16139</v>
      </c>
    </row>
    <row r="48076">
      <c r="A48076" s="1" t="s">
        <v>16140</v>
      </c>
    </row>
    <row r="48077">
      <c r="A48077" s="1" t="s">
        <v>16141</v>
      </c>
    </row>
    <row r="48078">
      <c r="A48078" s="1" t="s">
        <v>16143</v>
      </c>
    </row>
    <row r="48079">
      <c r="A48079" s="1" t="s">
        <v>16145</v>
      </c>
    </row>
    <row r="48080">
      <c r="A48080" s="1" t="s">
        <v>16146</v>
      </c>
    </row>
    <row r="48081">
      <c r="A48081" s="1" t="s">
        <v>16147</v>
      </c>
    </row>
    <row r="48082">
      <c r="A48082" s="1" t="s">
        <v>16148</v>
      </c>
    </row>
    <row r="48083">
      <c r="A48083" s="1" t="s">
        <v>16149</v>
      </c>
    </row>
    <row r="48084">
      <c r="A48084" s="1" t="s">
        <v>16150</v>
      </c>
    </row>
    <row r="48085">
      <c r="A48085" s="1" t="s">
        <v>16152</v>
      </c>
    </row>
    <row r="48086">
      <c r="A48086" s="1" t="s">
        <v>16153</v>
      </c>
    </row>
    <row r="48087">
      <c r="A48087" s="1" t="s">
        <v>16154</v>
      </c>
    </row>
    <row r="48088">
      <c r="A48088" s="1" t="s">
        <v>16155</v>
      </c>
    </row>
    <row r="48089">
      <c r="A48089" s="1" t="s">
        <v>16159</v>
      </c>
    </row>
    <row r="48090">
      <c r="A48090" s="1" t="s">
        <v>16160</v>
      </c>
    </row>
    <row r="48092">
      <c r="A48092" s="1" t="s">
        <v>16161</v>
      </c>
    </row>
    <row r="48094">
      <c r="A48094" s="1" t="s">
        <v>16162</v>
      </c>
    </row>
    <row r="48096">
      <c r="A48096" s="1">
        <v>6066.0</v>
      </c>
    </row>
    <row r="48098">
      <c r="A48098" s="1" t="s">
        <v>16163</v>
      </c>
    </row>
    <row r="48100">
      <c r="A48100" s="1" t="s">
        <v>16164</v>
      </c>
    </row>
    <row r="48101">
      <c r="A48101" s="1" t="s">
        <v>16165</v>
      </c>
    </row>
    <row r="48102">
      <c r="A48102" s="1" t="s">
        <v>16166</v>
      </c>
    </row>
    <row r="48104">
      <c r="A48104" s="1" t="s">
        <v>16167</v>
      </c>
    </row>
    <row r="48106">
      <c r="A48106" s="1" t="s">
        <v>16168</v>
      </c>
    </row>
    <row r="48107">
      <c r="A48107" s="1" t="s">
        <v>16169</v>
      </c>
    </row>
    <row r="48108">
      <c r="A48108" s="1" t="s">
        <v>16170</v>
      </c>
    </row>
    <row r="48110">
      <c r="A48110" s="1" t="s">
        <v>16171</v>
      </c>
    </row>
    <row r="48112">
      <c r="A48112" s="1" t="s">
        <v>16172</v>
      </c>
    </row>
    <row r="48114">
      <c r="A48114" s="1" t="s">
        <v>16173</v>
      </c>
    </row>
    <row r="48116">
      <c r="A48116" s="1" t="s">
        <v>16174</v>
      </c>
    </row>
    <row r="48117">
      <c r="A48117" s="1" t="s">
        <v>16175</v>
      </c>
    </row>
    <row r="48119">
      <c r="A48119" s="1" t="s">
        <v>16176</v>
      </c>
    </row>
    <row r="48120">
      <c r="A48120" s="1" t="s">
        <v>16161</v>
      </c>
    </row>
    <row r="48121">
      <c r="A48121" s="1" t="s">
        <v>16162</v>
      </c>
    </row>
    <row r="48122">
      <c r="A48122" s="1">
        <v>6066.0</v>
      </c>
    </row>
    <row r="48123">
      <c r="A48123" s="1" t="s">
        <v>16163</v>
      </c>
    </row>
    <row r="48124">
      <c r="A48124" s="1" t="s">
        <v>16164</v>
      </c>
    </row>
    <row r="48125">
      <c r="A48125" s="1" t="s">
        <v>16165</v>
      </c>
    </row>
    <row r="48126">
      <c r="A48126" s="1" t="s">
        <v>16166</v>
      </c>
    </row>
    <row r="48127">
      <c r="A48127" s="1" t="s">
        <v>16167</v>
      </c>
    </row>
    <row r="48128">
      <c r="A48128" s="1" t="s">
        <v>16168</v>
      </c>
    </row>
    <row r="48129">
      <c r="A48129" s="1" t="s">
        <v>16169</v>
      </c>
    </row>
    <row r="48130">
      <c r="A48130" s="1" t="s">
        <v>16170</v>
      </c>
    </row>
    <row r="48131">
      <c r="A48131" s="1" t="s">
        <v>16171</v>
      </c>
    </row>
    <row r="48132">
      <c r="A48132" s="1" t="s">
        <v>16172</v>
      </c>
    </row>
    <row r="48133">
      <c r="A48133" s="1" t="s">
        <v>16174</v>
      </c>
    </row>
    <row r="48134">
      <c r="A48134" s="1" t="s">
        <v>16177</v>
      </c>
    </row>
    <row r="48135">
      <c r="A48135" s="1" t="s">
        <v>16178</v>
      </c>
    </row>
    <row r="48136">
      <c r="A48136" s="1" t="s">
        <v>16179</v>
      </c>
    </row>
    <row r="48137">
      <c r="A48137" s="1" t="s">
        <v>1507</v>
      </c>
    </row>
    <row r="48138">
      <c r="A48138" s="1" t="s">
        <v>16180</v>
      </c>
    </row>
    <row r="48139">
      <c r="A48139" s="1" t="s">
        <v>6872</v>
      </c>
    </row>
    <row r="48140">
      <c r="A48140" s="1" t="s">
        <v>16181</v>
      </c>
    </row>
    <row r="48141">
      <c r="A48141" s="1" t="s">
        <v>16182</v>
      </c>
    </row>
    <row r="48142">
      <c r="A48142" s="1" t="s">
        <v>16183</v>
      </c>
    </row>
    <row r="48143">
      <c r="A48143" s="1" t="s">
        <v>16184</v>
      </c>
    </row>
    <row r="48144">
      <c r="A48144" s="1" t="s">
        <v>16185</v>
      </c>
    </row>
    <row r="48145">
      <c r="A48145" s="1" t="s">
        <v>16186</v>
      </c>
    </row>
    <row r="48146">
      <c r="A48146" s="1" t="s">
        <v>16187</v>
      </c>
    </row>
    <row r="48147">
      <c r="A48147" s="1" t="s">
        <v>16188</v>
      </c>
    </row>
    <row r="48148">
      <c r="A48148" s="1" t="s">
        <v>6872</v>
      </c>
    </row>
    <row r="48149">
      <c r="A48149" s="1" t="s">
        <v>16181</v>
      </c>
    </row>
    <row r="48150">
      <c r="A48150" s="1" t="s">
        <v>16182</v>
      </c>
    </row>
    <row r="48151">
      <c r="A48151" s="1" t="s">
        <v>16183</v>
      </c>
    </row>
    <row r="48152">
      <c r="A48152" s="1" t="s">
        <v>16184</v>
      </c>
    </row>
    <row r="48153">
      <c r="A48153" s="1" t="s">
        <v>16185</v>
      </c>
    </row>
    <row r="48154">
      <c r="A48154" s="1" t="s">
        <v>16186</v>
      </c>
    </row>
    <row r="48155">
      <c r="A48155" s="1" t="s">
        <v>16189</v>
      </c>
    </row>
    <row r="48156">
      <c r="A48156" s="1" t="s">
        <v>16190</v>
      </c>
    </row>
    <row r="48157">
      <c r="A48157" s="1" t="s">
        <v>6870</v>
      </c>
    </row>
    <row r="48158">
      <c r="A48158" s="1" t="s">
        <v>6871</v>
      </c>
    </row>
    <row r="48159">
      <c r="A48159" s="1" t="s">
        <v>6872</v>
      </c>
    </row>
    <row r="48160">
      <c r="A48160" s="1" t="s">
        <v>6873</v>
      </c>
    </row>
    <row r="48161">
      <c r="A48161" s="1" t="s">
        <v>6874</v>
      </c>
    </row>
    <row r="48162">
      <c r="A48162" s="1" t="s">
        <v>6875</v>
      </c>
    </row>
    <row r="48163">
      <c r="A48163" s="1" t="s">
        <v>6876</v>
      </c>
    </row>
    <row r="48164">
      <c r="A48164" s="1" t="s">
        <v>6877</v>
      </c>
    </row>
    <row r="48165">
      <c r="A48165" s="1" t="s">
        <v>6878</v>
      </c>
    </row>
    <row r="48166">
      <c r="A48166" s="1" t="s">
        <v>2692</v>
      </c>
    </row>
    <row r="48167">
      <c r="A48167" s="1" t="s">
        <v>6879</v>
      </c>
    </row>
    <row r="48168">
      <c r="A48168" s="1" t="s">
        <v>6870</v>
      </c>
    </row>
    <row r="48169">
      <c r="A48169" s="1" t="s">
        <v>6872</v>
      </c>
    </row>
    <row r="48170">
      <c r="A48170" s="1" t="s">
        <v>6873</v>
      </c>
    </row>
    <row r="48171">
      <c r="A48171" s="1" t="s">
        <v>6874</v>
      </c>
    </row>
    <row r="48172">
      <c r="A48172" s="1" t="s">
        <v>6875</v>
      </c>
    </row>
    <row r="48173">
      <c r="A48173" s="1" t="s">
        <v>6876</v>
      </c>
    </row>
    <row r="48174">
      <c r="A48174" s="1" t="s">
        <v>6877</v>
      </c>
    </row>
    <row r="48175">
      <c r="A48175" s="1" t="s">
        <v>6880</v>
      </c>
    </row>
    <row r="48176">
      <c r="A48176" s="1" t="s">
        <v>16191</v>
      </c>
    </row>
    <row r="48178">
      <c r="A48178" s="1" t="s">
        <v>6861</v>
      </c>
    </row>
    <row r="48179">
      <c r="A48179" s="1" t="s">
        <v>6862</v>
      </c>
    </row>
    <row r="48180">
      <c r="A48180" s="1" t="s">
        <v>6863</v>
      </c>
    </row>
    <row r="48182">
      <c r="A48182" s="1" t="s">
        <v>6864</v>
      </c>
    </row>
    <row r="48184">
      <c r="A48184" s="1" t="s">
        <v>6865</v>
      </c>
    </row>
    <row r="48186">
      <c r="A48186" s="1" t="s">
        <v>6866</v>
      </c>
    </row>
    <row r="48188">
      <c r="A48188" s="1" t="s">
        <v>6867</v>
      </c>
    </row>
    <row r="48189">
      <c r="A48189" s="1" t="s">
        <v>6861</v>
      </c>
    </row>
    <row r="48190">
      <c r="A48190" s="1" t="s">
        <v>6862</v>
      </c>
    </row>
    <row r="48191">
      <c r="A48191" s="1" t="s">
        <v>6863</v>
      </c>
    </row>
    <row r="48192">
      <c r="A48192" s="1" t="s">
        <v>6864</v>
      </c>
    </row>
    <row r="48193">
      <c r="A48193" s="1" t="s">
        <v>6868</v>
      </c>
    </row>
    <row r="48194">
      <c r="A48194" s="1" t="s">
        <v>16192</v>
      </c>
    </row>
    <row r="48195">
      <c r="A48195" s="1" t="s">
        <v>16193</v>
      </c>
    </row>
    <row r="48196">
      <c r="A48196" s="1" t="s">
        <v>16194</v>
      </c>
    </row>
    <row r="48198">
      <c r="A48198" s="1" t="s">
        <v>16195</v>
      </c>
    </row>
    <row r="48199">
      <c r="A48199" s="1" t="s">
        <v>16196</v>
      </c>
    </row>
    <row r="48201">
      <c r="A48201" s="1" t="s">
        <v>16197</v>
      </c>
    </row>
    <row r="48203">
      <c r="A48203" s="1" t="s">
        <v>6865</v>
      </c>
    </row>
    <row r="48205">
      <c r="A48205" s="1" t="s">
        <v>16198</v>
      </c>
    </row>
    <row r="48207">
      <c r="A48207" s="1" t="s">
        <v>16199</v>
      </c>
    </row>
    <row r="48209">
      <c r="A48209" s="1" t="s">
        <v>16200</v>
      </c>
    </row>
    <row r="48210">
      <c r="A48210" s="1" t="s">
        <v>16193</v>
      </c>
    </row>
    <row r="48211">
      <c r="A48211" s="1" t="s">
        <v>16194</v>
      </c>
    </row>
    <row r="48212">
      <c r="A48212" s="1" t="s">
        <v>16196</v>
      </c>
    </row>
    <row r="48213">
      <c r="A48213" s="1" t="s">
        <v>16197</v>
      </c>
    </row>
    <row r="48214">
      <c r="A48214" s="1" t="s">
        <v>6865</v>
      </c>
    </row>
    <row r="48215">
      <c r="A48215" s="1" t="s">
        <v>16201</v>
      </c>
    </row>
    <row r="48216">
      <c r="A48216" s="1" t="s">
        <v>16202</v>
      </c>
    </row>
    <row r="48217">
      <c r="A48217" s="1" t="s">
        <v>6849</v>
      </c>
    </row>
    <row r="48218">
      <c r="A48218" s="1" t="s">
        <v>6850</v>
      </c>
    </row>
    <row r="48219">
      <c r="A48219" s="1" t="s">
        <v>6851</v>
      </c>
    </row>
    <row r="48220">
      <c r="A48220" s="1" t="s">
        <v>6852</v>
      </c>
    </row>
    <row r="48221">
      <c r="A48221" s="1" t="s">
        <v>6853</v>
      </c>
    </row>
    <row r="48222">
      <c r="A48222" s="1" t="s">
        <v>6854</v>
      </c>
    </row>
    <row r="48223">
      <c r="A48223" s="1" t="s">
        <v>6855</v>
      </c>
    </row>
    <row r="48224">
      <c r="A48224" s="1" t="s">
        <v>438</v>
      </c>
    </row>
    <row r="48225">
      <c r="A48225" s="1" t="s">
        <v>6856</v>
      </c>
    </row>
    <row r="48226">
      <c r="A48226" s="1" t="s">
        <v>6857</v>
      </c>
    </row>
    <row r="48227">
      <c r="A48227" s="1" t="s">
        <v>1481</v>
      </c>
    </row>
    <row r="48228">
      <c r="A48228" s="1" t="s">
        <v>6858</v>
      </c>
    </row>
    <row r="48229">
      <c r="A48229" s="1" t="s">
        <v>6850</v>
      </c>
    </row>
    <row r="48230">
      <c r="A48230" s="1" t="s">
        <v>6851</v>
      </c>
    </row>
    <row r="48231">
      <c r="A48231" s="1" t="s">
        <v>6852</v>
      </c>
    </row>
    <row r="48232">
      <c r="A48232" s="1" t="s">
        <v>6853</v>
      </c>
    </row>
    <row r="48233">
      <c r="A48233" s="1" t="s">
        <v>6854</v>
      </c>
    </row>
    <row r="48234">
      <c r="A48234" s="1" t="s">
        <v>6855</v>
      </c>
    </row>
    <row r="48235">
      <c r="A48235" s="1" t="s">
        <v>6856</v>
      </c>
    </row>
    <row r="48236">
      <c r="A48236" s="1" t="s">
        <v>6859</v>
      </c>
    </row>
    <row r="48237">
      <c r="A48237" s="1" t="s">
        <v>16203</v>
      </c>
    </row>
    <row r="48238">
      <c r="A48238" s="1" t="s">
        <v>16204</v>
      </c>
    </row>
    <row r="48239">
      <c r="A48239" s="1" t="s">
        <v>16205</v>
      </c>
    </row>
    <row r="48240">
      <c r="A48240" s="1" t="s">
        <v>16206</v>
      </c>
    </row>
    <row r="48241">
      <c r="A48241" s="1" t="s">
        <v>16207</v>
      </c>
    </row>
    <row r="48242">
      <c r="A48242" s="1" t="s">
        <v>16208</v>
      </c>
    </row>
    <row r="48243">
      <c r="A48243" s="1" t="s">
        <v>16209</v>
      </c>
    </row>
    <row r="48244">
      <c r="A48244" s="1" t="s">
        <v>16210</v>
      </c>
    </row>
    <row r="48245">
      <c r="A48245" s="1" t="s">
        <v>6856</v>
      </c>
    </row>
    <row r="48246">
      <c r="A48246" s="1" t="s">
        <v>16211</v>
      </c>
    </row>
    <row r="48247">
      <c r="A48247" s="1" t="s">
        <v>16212</v>
      </c>
    </row>
    <row r="48248">
      <c r="A48248" s="1" t="s">
        <v>16205</v>
      </c>
    </row>
    <row r="48249">
      <c r="A48249" s="1" t="s">
        <v>16206</v>
      </c>
    </row>
    <row r="48250">
      <c r="A48250" s="1" t="s">
        <v>16207</v>
      </c>
    </row>
    <row r="48251">
      <c r="A48251" s="1" t="s">
        <v>16208</v>
      </c>
    </row>
    <row r="48252">
      <c r="A48252" s="1" t="s">
        <v>16209</v>
      </c>
    </row>
    <row r="48253">
      <c r="A48253" s="1" t="s">
        <v>16210</v>
      </c>
    </row>
    <row r="48254">
      <c r="A48254" s="1" t="s">
        <v>6856</v>
      </c>
    </row>
    <row r="48255">
      <c r="A48255" s="1" t="s">
        <v>16213</v>
      </c>
    </row>
    <row r="48256">
      <c r="A48256" s="1" t="s">
        <v>16214</v>
      </c>
    </row>
    <row r="48258">
      <c r="A48258" s="1" t="s">
        <v>6832</v>
      </c>
    </row>
    <row r="48260">
      <c r="A48260" s="1" t="s">
        <v>6833</v>
      </c>
    </row>
    <row r="48262">
      <c r="A48262" s="1" t="s">
        <v>6834</v>
      </c>
    </row>
    <row r="48264">
      <c r="A48264" s="1" t="s">
        <v>6835</v>
      </c>
    </row>
    <row r="48266">
      <c r="A48266" s="1" t="s">
        <v>6836</v>
      </c>
    </row>
    <row r="48268">
      <c r="A48268" s="1" t="s">
        <v>6837</v>
      </c>
    </row>
    <row r="48269">
      <c r="A48269" s="1" t="s">
        <v>6838</v>
      </c>
    </row>
    <row r="48270">
      <c r="A48270" s="1" t="s">
        <v>2895</v>
      </c>
    </row>
    <row r="48272">
      <c r="A48272" s="1" t="s">
        <v>6839</v>
      </c>
    </row>
    <row r="48274">
      <c r="A48274" s="1" t="s">
        <v>6840</v>
      </c>
    </row>
    <row r="48275">
      <c r="A48275" s="1" t="s">
        <v>6841</v>
      </c>
    </row>
    <row r="48276">
      <c r="A48276" s="1" t="s">
        <v>6842</v>
      </c>
    </row>
    <row r="48278">
      <c r="A48278" s="1" t="s">
        <v>6843</v>
      </c>
    </row>
    <row r="48279">
      <c r="A48279" s="1" t="s">
        <v>2900</v>
      </c>
    </row>
    <row r="48280">
      <c r="A48280" s="1" t="s">
        <v>2901</v>
      </c>
    </row>
    <row r="48282">
      <c r="A48282" s="1" t="s">
        <v>2902</v>
      </c>
    </row>
    <row r="48284">
      <c r="A48284" s="1" t="s">
        <v>6844</v>
      </c>
    </row>
    <row r="48285">
      <c r="A48285" s="1" t="s">
        <v>6845</v>
      </c>
    </row>
    <row r="48287">
      <c r="A48287" s="1" t="s">
        <v>6846</v>
      </c>
    </row>
    <row r="48288">
      <c r="A48288" s="1" t="s">
        <v>6832</v>
      </c>
    </row>
    <row r="48289">
      <c r="A48289" s="1" t="s">
        <v>6833</v>
      </c>
    </row>
    <row r="48290">
      <c r="A48290" s="1" t="s">
        <v>6834</v>
      </c>
    </row>
    <row r="48291">
      <c r="A48291" s="1" t="s">
        <v>6835</v>
      </c>
    </row>
    <row r="48292">
      <c r="A48292" s="1" t="s">
        <v>6836</v>
      </c>
    </row>
    <row r="48293">
      <c r="A48293" s="1" t="s">
        <v>6837</v>
      </c>
    </row>
    <row r="48294">
      <c r="A48294" s="1" t="s">
        <v>6838</v>
      </c>
    </row>
    <row r="48295">
      <c r="A48295" s="1" t="s">
        <v>2895</v>
      </c>
    </row>
    <row r="48296">
      <c r="A48296" s="1" t="s">
        <v>6839</v>
      </c>
    </row>
    <row r="48297">
      <c r="A48297" s="1" t="s">
        <v>6840</v>
      </c>
    </row>
    <row r="48298">
      <c r="A48298" s="1" t="s">
        <v>6841</v>
      </c>
    </row>
    <row r="48299">
      <c r="A48299" s="1" t="s">
        <v>6842</v>
      </c>
    </row>
    <row r="48300">
      <c r="A48300" s="1" t="s">
        <v>6843</v>
      </c>
    </row>
    <row r="48301">
      <c r="A48301" s="1" t="s">
        <v>2900</v>
      </c>
    </row>
    <row r="48302">
      <c r="A48302" s="1" t="s">
        <v>2901</v>
      </c>
    </row>
    <row r="48303">
      <c r="A48303" s="1" t="s">
        <v>2902</v>
      </c>
    </row>
    <row r="48304">
      <c r="A48304" s="1" t="s">
        <v>6844</v>
      </c>
    </row>
    <row r="48305">
      <c r="A48305" s="1" t="s">
        <v>6847</v>
      </c>
    </row>
    <row r="48306">
      <c r="A48306" s="1" t="s">
        <v>16215</v>
      </c>
    </row>
    <row r="48308">
      <c r="A48308" s="1" t="s">
        <v>16216</v>
      </c>
    </row>
    <row r="48309">
      <c r="A48309" s="1" t="s">
        <v>16217</v>
      </c>
    </row>
    <row r="48310">
      <c r="A48310" s="1" t="s">
        <v>16218</v>
      </c>
    </row>
    <row r="48311">
      <c r="A48311" s="1" t="s">
        <v>16219</v>
      </c>
    </row>
    <row r="48312">
      <c r="A48312" s="1" t="s">
        <v>16220</v>
      </c>
    </row>
    <row r="48313">
      <c r="A48313" s="1" t="s">
        <v>6837</v>
      </c>
    </row>
    <row r="48314">
      <c r="A48314" s="1" t="s">
        <v>16221</v>
      </c>
    </row>
    <row r="48315">
      <c r="A48315" s="1" t="s">
        <v>16222</v>
      </c>
    </row>
    <row r="48317">
      <c r="A48317" s="1" t="s">
        <v>16223</v>
      </c>
    </row>
    <row r="48318">
      <c r="A48318" s="1" t="s">
        <v>16224</v>
      </c>
    </row>
    <row r="48319">
      <c r="A48319" s="1" t="s">
        <v>16225</v>
      </c>
    </row>
    <row r="48321">
      <c r="A48321" s="1" t="s">
        <v>16226</v>
      </c>
    </row>
    <row r="48322">
      <c r="A48322" s="1" t="s">
        <v>16227</v>
      </c>
    </row>
    <row r="48323">
      <c r="A48323" s="1" t="s">
        <v>16228</v>
      </c>
    </row>
    <row r="48325">
      <c r="A48325" s="1" t="s">
        <v>16229</v>
      </c>
    </row>
    <row r="48327">
      <c r="A48327" s="1" t="s">
        <v>16230</v>
      </c>
    </row>
    <row r="48328">
      <c r="A48328" s="1" t="s">
        <v>16231</v>
      </c>
    </row>
    <row r="48330">
      <c r="A48330" s="1" t="s">
        <v>16232</v>
      </c>
    </row>
    <row r="48331">
      <c r="A48331" s="1" t="s">
        <v>16216</v>
      </c>
    </row>
    <row r="48332">
      <c r="A48332" s="1" t="s">
        <v>16217</v>
      </c>
    </row>
    <row r="48333">
      <c r="A48333" s="1" t="s">
        <v>16218</v>
      </c>
    </row>
    <row r="48334">
      <c r="A48334" s="1" t="s">
        <v>16219</v>
      </c>
    </row>
    <row r="48335">
      <c r="A48335" s="1" t="s">
        <v>16220</v>
      </c>
    </row>
    <row r="48336">
      <c r="A48336" s="1" t="s">
        <v>6837</v>
      </c>
    </row>
    <row r="48337">
      <c r="A48337" s="1" t="s">
        <v>16221</v>
      </c>
    </row>
    <row r="48338">
      <c r="A48338" s="1" t="s">
        <v>16222</v>
      </c>
    </row>
    <row r="48339">
      <c r="A48339" s="1" t="s">
        <v>16223</v>
      </c>
    </row>
    <row r="48340">
      <c r="A48340" s="1" t="s">
        <v>16224</v>
      </c>
    </row>
    <row r="48341">
      <c r="A48341" s="1" t="s">
        <v>16225</v>
      </c>
    </row>
    <row r="48342">
      <c r="A48342" s="1" t="s">
        <v>16226</v>
      </c>
    </row>
    <row r="48343">
      <c r="A48343" s="1" t="s">
        <v>16227</v>
      </c>
    </row>
    <row r="48344">
      <c r="A48344" s="1" t="s">
        <v>16228</v>
      </c>
    </row>
    <row r="48345">
      <c r="A48345" s="1" t="s">
        <v>16229</v>
      </c>
    </row>
    <row r="48346">
      <c r="A48346" s="1" t="s">
        <v>16230</v>
      </c>
    </row>
    <row r="48347">
      <c r="A48347" s="1" t="s">
        <v>16233</v>
      </c>
    </row>
    <row r="48348">
      <c r="A48348" s="1" t="s">
        <v>16234</v>
      </c>
    </row>
    <row r="48349">
      <c r="A48349" s="1" t="s">
        <v>16235</v>
      </c>
    </row>
    <row r="48351">
      <c r="A48351" s="1" t="s">
        <v>16236</v>
      </c>
    </row>
    <row r="48352">
      <c r="A48352" s="1" t="s">
        <v>16237</v>
      </c>
    </row>
    <row r="48354">
      <c r="A48354" s="1" t="s">
        <v>16238</v>
      </c>
    </row>
    <row r="48355">
      <c r="A48355" s="1" t="s">
        <v>16239</v>
      </c>
    </row>
    <row r="48356">
      <c r="A48356" s="1" t="s">
        <v>16240</v>
      </c>
    </row>
    <row r="48357">
      <c r="A48357" s="1" t="s">
        <v>16241</v>
      </c>
    </row>
    <row r="48358">
      <c r="A48358" s="1" t="s">
        <v>3371</v>
      </c>
    </row>
    <row r="48359">
      <c r="A48359" s="1" t="s">
        <v>16242</v>
      </c>
    </row>
    <row r="48361">
      <c r="A48361" s="1" t="s">
        <v>16243</v>
      </c>
    </row>
    <row r="48363">
      <c r="A48363" s="1" t="s">
        <v>16244</v>
      </c>
    </row>
    <row r="48365">
      <c r="A48365" s="1" t="s">
        <v>16245</v>
      </c>
    </row>
    <row r="48366">
      <c r="A48366" s="1" t="s">
        <v>16246</v>
      </c>
    </row>
    <row r="48368">
      <c r="A48368" s="1" t="s">
        <v>16247</v>
      </c>
    </row>
    <row r="48370">
      <c r="A48370" s="1" t="s">
        <v>16248</v>
      </c>
    </row>
    <row r="48372">
      <c r="A48372" s="1" t="s">
        <v>16249</v>
      </c>
    </row>
    <row r="48373">
      <c r="A48373" s="1" t="s">
        <v>367</v>
      </c>
    </row>
    <row r="48374">
      <c r="A48374" s="1" t="s">
        <v>16250</v>
      </c>
    </row>
    <row r="48375">
      <c r="A48375" s="1" t="s">
        <v>16235</v>
      </c>
    </row>
    <row r="48376">
      <c r="A48376" s="1" t="s">
        <v>16236</v>
      </c>
    </row>
    <row r="48377">
      <c r="A48377" s="1" t="s">
        <v>16237</v>
      </c>
    </row>
    <row r="48378">
      <c r="A48378" s="1" t="s">
        <v>16238</v>
      </c>
    </row>
    <row r="48379">
      <c r="A48379" s="1" t="s">
        <v>16239</v>
      </c>
    </row>
    <row r="48380">
      <c r="A48380" s="1" t="s">
        <v>16240</v>
      </c>
    </row>
    <row r="48381">
      <c r="A48381" s="1" t="s">
        <v>16241</v>
      </c>
    </row>
    <row r="48382">
      <c r="A48382" s="1" t="s">
        <v>3371</v>
      </c>
    </row>
    <row r="48383">
      <c r="A48383" s="1" t="s">
        <v>16242</v>
      </c>
    </row>
    <row r="48384">
      <c r="A48384" s="1" t="s">
        <v>16243</v>
      </c>
    </row>
    <row r="48385">
      <c r="A48385" s="1" t="s">
        <v>16244</v>
      </c>
    </row>
    <row r="48386">
      <c r="A48386" s="1" t="s">
        <v>16245</v>
      </c>
    </row>
    <row r="48387">
      <c r="A48387" s="1" t="s">
        <v>16246</v>
      </c>
    </row>
    <row r="48388">
      <c r="A48388" s="1" t="s">
        <v>16247</v>
      </c>
    </row>
    <row r="48389">
      <c r="A48389" s="1" t="s">
        <v>16248</v>
      </c>
    </row>
    <row r="48390">
      <c r="A48390" s="1" t="s">
        <v>16251</v>
      </c>
    </row>
    <row r="48391">
      <c r="A48391" s="1" t="s">
        <v>16252</v>
      </c>
    </row>
    <row r="48392">
      <c r="A48392" s="1" t="s">
        <v>16253</v>
      </c>
    </row>
    <row r="48394">
      <c r="A48394" s="1" t="s">
        <v>16254</v>
      </c>
    </row>
    <row r="48396">
      <c r="A48396" s="1" t="s">
        <v>16255</v>
      </c>
    </row>
    <row r="48397">
      <c r="A48397" s="1" t="s">
        <v>16256</v>
      </c>
    </row>
    <row r="48399">
      <c r="A48399" s="1" t="s">
        <v>16257</v>
      </c>
    </row>
    <row r="48400">
      <c r="A48400" s="1" t="s">
        <v>16258</v>
      </c>
    </row>
    <row r="48402">
      <c r="A48402" s="1" t="s">
        <v>16259</v>
      </c>
    </row>
    <row r="48404">
      <c r="A48404" s="1" t="s">
        <v>16260</v>
      </c>
    </row>
    <row r="48405">
      <c r="A48405" s="1" t="s">
        <v>16261</v>
      </c>
    </row>
    <row r="48406">
      <c r="A48406" s="1" t="s">
        <v>16262</v>
      </c>
    </row>
    <row r="48408">
      <c r="A48408" s="1" t="s">
        <v>16263</v>
      </c>
    </row>
    <row r="48409">
      <c r="A48409" s="1" t="s">
        <v>16264</v>
      </c>
    </row>
    <row r="48410">
      <c r="A48410" s="1" t="s">
        <v>16265</v>
      </c>
    </row>
    <row r="48412">
      <c r="A48412" s="1" t="s">
        <v>16266</v>
      </c>
    </row>
    <row r="48414">
      <c r="A48414" s="1" t="s">
        <v>16267</v>
      </c>
    </row>
    <row r="48416">
      <c r="A48416" s="1" t="s">
        <v>16245</v>
      </c>
    </row>
    <row r="48417">
      <c r="A48417" s="1" t="s">
        <v>16268</v>
      </c>
    </row>
    <row r="48419">
      <c r="A48419" s="1" t="s">
        <v>16247</v>
      </c>
    </row>
    <row r="48421">
      <c r="A48421" s="1" t="s">
        <v>16269</v>
      </c>
    </row>
    <row r="48423">
      <c r="A48423" s="1" t="s">
        <v>16249</v>
      </c>
    </row>
    <row r="48424">
      <c r="A48424" s="1" t="s">
        <v>12040</v>
      </c>
    </row>
    <row r="48425">
      <c r="A48425" s="1" t="s">
        <v>16270</v>
      </c>
    </row>
    <row r="48426">
      <c r="A48426" s="1" t="s">
        <v>16253</v>
      </c>
    </row>
    <row r="48427">
      <c r="A48427" s="1" t="s">
        <v>16254</v>
      </c>
    </row>
    <row r="48428">
      <c r="A48428" s="1" t="s">
        <v>16255</v>
      </c>
    </row>
    <row r="48429">
      <c r="A48429" s="1" t="s">
        <v>16256</v>
      </c>
    </row>
    <row r="48430">
      <c r="A48430" s="1" t="s">
        <v>16257</v>
      </c>
    </row>
    <row r="48431">
      <c r="A48431" s="1" t="s">
        <v>16258</v>
      </c>
    </row>
    <row r="48432">
      <c r="A48432" s="1" t="s">
        <v>16259</v>
      </c>
    </row>
    <row r="48433">
      <c r="A48433" s="1" t="s">
        <v>16260</v>
      </c>
    </row>
    <row r="48434">
      <c r="A48434" s="1" t="s">
        <v>16261</v>
      </c>
    </row>
    <row r="48435">
      <c r="A48435" s="1" t="s">
        <v>16262</v>
      </c>
    </row>
    <row r="48436">
      <c r="A48436" s="1" t="s">
        <v>16263</v>
      </c>
    </row>
    <row r="48437">
      <c r="A48437" s="1" t="s">
        <v>16264</v>
      </c>
    </row>
    <row r="48438">
      <c r="A48438" s="1" t="s">
        <v>16265</v>
      </c>
    </row>
    <row r="48439">
      <c r="A48439" s="1" t="s">
        <v>16266</v>
      </c>
    </row>
    <row r="48440">
      <c r="A48440" s="1" t="s">
        <v>16267</v>
      </c>
    </row>
    <row r="48441">
      <c r="A48441" s="1" t="s">
        <v>16245</v>
      </c>
    </row>
    <row r="48442">
      <c r="A48442" s="1" t="s">
        <v>16268</v>
      </c>
    </row>
    <row r="48443">
      <c r="A48443" s="1" t="s">
        <v>16247</v>
      </c>
    </row>
    <row r="48444">
      <c r="A48444" s="1" t="s">
        <v>16269</v>
      </c>
    </row>
    <row r="48445">
      <c r="A48445" s="1" t="s">
        <v>16249</v>
      </c>
    </row>
    <row r="48446">
      <c r="A48446" s="1" t="s">
        <v>16271</v>
      </c>
    </row>
    <row r="48447">
      <c r="A48447" s="1" t="s">
        <v>16272</v>
      </c>
    </row>
    <row r="48448">
      <c r="A48448" s="1" t="s">
        <v>16273</v>
      </c>
    </row>
    <row r="48449">
      <c r="A48449" s="1" t="s">
        <v>16274</v>
      </c>
    </row>
    <row r="48450">
      <c r="A48450" s="1" t="s">
        <v>16275</v>
      </c>
    </row>
    <row r="48451">
      <c r="A48451" s="1" t="s">
        <v>16276</v>
      </c>
    </row>
    <row r="48452">
      <c r="A48452" s="1" t="s">
        <v>16277</v>
      </c>
    </row>
    <row r="48453">
      <c r="A48453" s="1" t="s">
        <v>16278</v>
      </c>
    </row>
    <row r="48454">
      <c r="A48454" s="1" t="s">
        <v>16279</v>
      </c>
    </row>
    <row r="48455">
      <c r="A48455" s="1" t="s">
        <v>16280</v>
      </c>
    </row>
    <row r="48457">
      <c r="A48457" s="1" t="s">
        <v>16281</v>
      </c>
    </row>
    <row r="48458">
      <c r="A48458" s="1" t="s">
        <v>16282</v>
      </c>
    </row>
    <row r="48459">
      <c r="A48459" s="1" t="s">
        <v>16283</v>
      </c>
    </row>
    <row r="48461">
      <c r="A48461" s="1" t="s">
        <v>16284</v>
      </c>
    </row>
    <row r="48462">
      <c r="A48462" s="1" t="s">
        <v>16285</v>
      </c>
    </row>
    <row r="48463">
      <c r="A48463" s="1" t="s">
        <v>16286</v>
      </c>
    </row>
    <row r="48465">
      <c r="A48465" s="1" t="s">
        <v>16287</v>
      </c>
    </row>
    <row r="48467">
      <c r="A48467" s="1" t="s">
        <v>16288</v>
      </c>
    </row>
    <row r="48468">
      <c r="A48468" s="1" t="s">
        <v>16289</v>
      </c>
    </row>
    <row r="48469">
      <c r="A48469" s="1" t="s">
        <v>16290</v>
      </c>
    </row>
    <row r="48471">
      <c r="A48471" s="1" t="s">
        <v>16291</v>
      </c>
    </row>
    <row r="48473">
      <c r="A48473" s="1" t="s">
        <v>16292</v>
      </c>
    </row>
    <row r="48475">
      <c r="A48475" s="1" t="s">
        <v>16293</v>
      </c>
    </row>
    <row r="48476">
      <c r="A48476" s="1" t="s">
        <v>16273</v>
      </c>
    </row>
    <row r="48477">
      <c r="A48477" s="1" t="s">
        <v>16274</v>
      </c>
    </row>
    <row r="48478">
      <c r="A48478" s="1" t="s">
        <v>16275</v>
      </c>
    </row>
    <row r="48479">
      <c r="A48479" s="1" t="s">
        <v>16276</v>
      </c>
    </row>
    <row r="48480">
      <c r="A48480" s="1" t="s">
        <v>16277</v>
      </c>
    </row>
    <row r="48481">
      <c r="A48481" s="1" t="s">
        <v>16278</v>
      </c>
    </row>
    <row r="48482">
      <c r="A48482" s="1" t="s">
        <v>16279</v>
      </c>
    </row>
    <row r="48483">
      <c r="A48483" s="1" t="s">
        <v>16280</v>
      </c>
    </row>
    <row r="48484">
      <c r="A48484" s="1" t="s">
        <v>16281</v>
      </c>
    </row>
    <row r="48485">
      <c r="A48485" s="1" t="s">
        <v>16282</v>
      </c>
    </row>
    <row r="48486">
      <c r="A48486" s="1" t="s">
        <v>16283</v>
      </c>
    </row>
    <row r="48487">
      <c r="A48487" s="1" t="s">
        <v>16284</v>
      </c>
    </row>
    <row r="48488">
      <c r="A48488" s="1" t="s">
        <v>16285</v>
      </c>
    </row>
    <row r="48489">
      <c r="A48489" s="1" t="s">
        <v>16286</v>
      </c>
    </row>
    <row r="48490">
      <c r="A48490" s="1" t="s">
        <v>16287</v>
      </c>
    </row>
    <row r="48491">
      <c r="A48491" s="1" t="s">
        <v>16288</v>
      </c>
    </row>
    <row r="48492">
      <c r="A48492" s="1" t="s">
        <v>16289</v>
      </c>
    </row>
    <row r="48493">
      <c r="A48493" s="1" t="s">
        <v>16290</v>
      </c>
    </row>
    <row r="48494">
      <c r="A48494" s="1" t="s">
        <v>16294</v>
      </c>
    </row>
    <row r="48495">
      <c r="A48495" s="1" t="s">
        <v>16295</v>
      </c>
    </row>
    <row r="48497">
      <c r="A48497" s="1" t="s">
        <v>6792</v>
      </c>
    </row>
    <row r="48499">
      <c r="A48499" s="1" t="s">
        <v>6793</v>
      </c>
    </row>
    <row r="48500">
      <c r="A48500" s="1" t="s">
        <v>6794</v>
      </c>
    </row>
    <row r="48502">
      <c r="A48502" s="1" t="s">
        <v>6795</v>
      </c>
    </row>
    <row r="48503">
      <c r="A48503" s="1" t="s">
        <v>6796</v>
      </c>
    </row>
    <row r="48504">
      <c r="A48504" s="1" t="s">
        <v>6797</v>
      </c>
    </row>
    <row r="48506">
      <c r="A48506" s="1" t="s">
        <v>6798</v>
      </c>
    </row>
    <row r="48507">
      <c r="A48507" s="1" t="s">
        <v>6799</v>
      </c>
    </row>
    <row r="48508">
      <c r="A48508" s="1" t="s">
        <v>6800</v>
      </c>
    </row>
    <row r="48510">
      <c r="A48510" s="1" t="s">
        <v>6801</v>
      </c>
    </row>
    <row r="48511">
      <c r="A48511" s="1" t="s">
        <v>6802</v>
      </c>
    </row>
    <row r="48513">
      <c r="A48513" s="1" t="s">
        <v>6803</v>
      </c>
    </row>
    <row r="48514">
      <c r="A48514" s="1" t="s">
        <v>6804</v>
      </c>
    </row>
    <row r="48516">
      <c r="A48516" s="1" t="s">
        <v>6805</v>
      </c>
    </row>
    <row r="48517">
      <c r="A48517" s="1" t="s">
        <v>6806</v>
      </c>
    </row>
    <row r="48519">
      <c r="A48519" s="1" t="s">
        <v>165</v>
      </c>
    </row>
    <row r="48521">
      <c r="A48521" s="1" t="s">
        <v>233</v>
      </c>
    </row>
    <row r="48522">
      <c r="A48522" s="1" t="s">
        <v>6807</v>
      </c>
    </row>
    <row r="48523">
      <c r="A48523" s="1" t="s">
        <v>6792</v>
      </c>
    </row>
    <row r="48524">
      <c r="A48524" s="1" t="s">
        <v>6793</v>
      </c>
    </row>
    <row r="48525">
      <c r="A48525" s="1" t="s">
        <v>6794</v>
      </c>
    </row>
    <row r="48526">
      <c r="A48526" s="1" t="s">
        <v>6795</v>
      </c>
    </row>
    <row r="48527">
      <c r="A48527" s="1" t="s">
        <v>6796</v>
      </c>
    </row>
    <row r="48528">
      <c r="A48528" s="1" t="s">
        <v>6797</v>
      </c>
    </row>
    <row r="48529">
      <c r="A48529" s="1" t="s">
        <v>6798</v>
      </c>
    </row>
    <row r="48530">
      <c r="A48530" s="1" t="s">
        <v>6799</v>
      </c>
    </row>
    <row r="48531">
      <c r="A48531" s="1" t="s">
        <v>6800</v>
      </c>
    </row>
    <row r="48532">
      <c r="A48532" s="1" t="s">
        <v>6801</v>
      </c>
    </row>
    <row r="48533">
      <c r="A48533" s="1" t="s">
        <v>6802</v>
      </c>
    </row>
    <row r="48534">
      <c r="A48534" s="1" t="s">
        <v>6803</v>
      </c>
    </row>
    <row r="48535">
      <c r="A48535" s="1" t="s">
        <v>6804</v>
      </c>
    </row>
    <row r="48536">
      <c r="A48536" s="1" t="s">
        <v>6805</v>
      </c>
    </row>
    <row r="48537">
      <c r="A48537" s="1" t="s">
        <v>6808</v>
      </c>
    </row>
    <row r="48538">
      <c r="A48538" s="1" t="s">
        <v>16296</v>
      </c>
    </row>
    <row r="48540">
      <c r="A48540" s="1" t="s">
        <v>16297</v>
      </c>
    </row>
    <row r="48541">
      <c r="A48541" s="1" t="s">
        <v>16298</v>
      </c>
    </row>
    <row r="48543">
      <c r="A48543" s="1" t="s">
        <v>16299</v>
      </c>
    </row>
    <row r="48544">
      <c r="A48544" s="1" t="s">
        <v>16300</v>
      </c>
    </row>
    <row r="48545">
      <c r="A48545" s="1" t="s">
        <v>16301</v>
      </c>
    </row>
    <row r="48547">
      <c r="A48547" s="1" t="s">
        <v>16302</v>
      </c>
    </row>
    <row r="48548">
      <c r="A48548" s="1" t="s">
        <v>16303</v>
      </c>
    </row>
    <row r="48549">
      <c r="A48549" s="1" t="s">
        <v>16304</v>
      </c>
    </row>
    <row r="48551">
      <c r="A48551" s="1" t="s">
        <v>16305</v>
      </c>
    </row>
    <row r="48552">
      <c r="A48552" s="1" t="s">
        <v>16306</v>
      </c>
    </row>
    <row r="48554">
      <c r="A48554" s="1" t="s">
        <v>16307</v>
      </c>
    </row>
    <row r="48555">
      <c r="A48555" s="1" t="s">
        <v>16308</v>
      </c>
    </row>
    <row r="48557">
      <c r="A48557" s="1" t="s">
        <v>16309</v>
      </c>
    </row>
    <row r="48558">
      <c r="A48558" s="1" t="s">
        <v>16310</v>
      </c>
    </row>
    <row r="48560">
      <c r="A48560" s="1" t="s">
        <v>165</v>
      </c>
    </row>
    <row r="48562">
      <c r="A48562" s="1" t="s">
        <v>367</v>
      </c>
    </row>
    <row r="48563">
      <c r="A48563" s="1" t="s">
        <v>16311</v>
      </c>
    </row>
    <row r="48564">
      <c r="A48564" s="1" t="s">
        <v>16297</v>
      </c>
    </row>
    <row r="48565">
      <c r="A48565" s="1" t="s">
        <v>16298</v>
      </c>
    </row>
    <row r="48566">
      <c r="A48566" s="1" t="s">
        <v>16299</v>
      </c>
    </row>
    <row r="48567">
      <c r="A48567" s="1" t="s">
        <v>16300</v>
      </c>
    </row>
    <row r="48568">
      <c r="A48568" s="1" t="s">
        <v>16301</v>
      </c>
    </row>
    <row r="48569">
      <c r="A48569" s="1" t="s">
        <v>16302</v>
      </c>
    </row>
    <row r="48570">
      <c r="A48570" s="1" t="s">
        <v>16303</v>
      </c>
    </row>
    <row r="48571">
      <c r="A48571" s="1" t="s">
        <v>16304</v>
      </c>
    </row>
    <row r="48572">
      <c r="A48572" s="1" t="s">
        <v>16305</v>
      </c>
    </row>
    <row r="48573">
      <c r="A48573" s="1" t="s">
        <v>16306</v>
      </c>
    </row>
    <row r="48574">
      <c r="A48574" s="1" t="s">
        <v>16307</v>
      </c>
    </row>
    <row r="48575">
      <c r="A48575" s="1" t="s">
        <v>16308</v>
      </c>
    </row>
    <row r="48576">
      <c r="A48576" s="1" t="s">
        <v>16309</v>
      </c>
    </row>
    <row r="48577">
      <c r="A48577" s="1" t="s">
        <v>16312</v>
      </c>
    </row>
    <row r="48578">
      <c r="A48578" s="1" t="s">
        <v>16313</v>
      </c>
    </row>
    <row r="48580">
      <c r="A48580" s="1" t="s">
        <v>6771</v>
      </c>
    </row>
    <row r="48582">
      <c r="A48582" s="1" t="s">
        <v>6772</v>
      </c>
    </row>
    <row r="48584">
      <c r="A48584" s="1" t="s">
        <v>4370</v>
      </c>
    </row>
    <row r="48586">
      <c r="A48586" s="1" t="s">
        <v>6773</v>
      </c>
    </row>
    <row r="48588">
      <c r="A48588" s="1" t="s">
        <v>6774</v>
      </c>
    </row>
    <row r="48589">
      <c r="A48589" s="1" t="s">
        <v>6775</v>
      </c>
    </row>
    <row r="48590">
      <c r="A48590" s="1" t="s">
        <v>6776</v>
      </c>
    </row>
    <row r="48591">
      <c r="A48591" s="1" t="s">
        <v>6777</v>
      </c>
    </row>
    <row r="48593">
      <c r="A48593" s="1" t="s">
        <v>6778</v>
      </c>
    </row>
    <row r="48594">
      <c r="A48594" s="1" t="s">
        <v>6779</v>
      </c>
    </row>
    <row r="48595">
      <c r="A48595" s="1" t="s">
        <v>6780</v>
      </c>
    </row>
    <row r="48596">
      <c r="A48596" s="1" t="s">
        <v>6781</v>
      </c>
    </row>
    <row r="48597">
      <c r="A48597" s="1" t="s">
        <v>6746</v>
      </c>
    </row>
    <row r="48598">
      <c r="A48598" s="1" t="s">
        <v>6782</v>
      </c>
    </row>
    <row r="48599">
      <c r="A48599" s="1" t="s">
        <v>6748</v>
      </c>
    </row>
    <row r="48600">
      <c r="A48600" s="1" t="s">
        <v>6749</v>
      </c>
    </row>
    <row r="48601">
      <c r="A48601" s="1" t="s">
        <v>6750</v>
      </c>
    </row>
    <row r="48602">
      <c r="A48602" s="1" t="s">
        <v>6783</v>
      </c>
    </row>
    <row r="48603">
      <c r="A48603" s="1" t="s">
        <v>6752</v>
      </c>
    </row>
    <row r="48604">
      <c r="A48604" s="1" t="s">
        <v>6784</v>
      </c>
    </row>
    <row r="48605">
      <c r="A48605" s="1" t="s">
        <v>6785</v>
      </c>
    </row>
    <row r="48606">
      <c r="A48606" s="1" t="s">
        <v>6755</v>
      </c>
    </row>
    <row r="48607">
      <c r="A48607" s="1" t="s">
        <v>6786</v>
      </c>
    </row>
    <row r="48608">
      <c r="A48608" s="1" t="s">
        <v>6787</v>
      </c>
    </row>
    <row r="48610">
      <c r="A48610" s="1" t="s">
        <v>6788</v>
      </c>
    </row>
    <row r="48612">
      <c r="A48612" s="1" t="s">
        <v>6789</v>
      </c>
    </row>
    <row r="48613">
      <c r="A48613" s="1" t="s">
        <v>6771</v>
      </c>
    </row>
    <row r="48614">
      <c r="A48614" s="1" t="s">
        <v>6772</v>
      </c>
    </row>
    <row r="48615">
      <c r="A48615" s="1" t="s">
        <v>6773</v>
      </c>
    </row>
    <row r="48616">
      <c r="A48616" s="1" t="s">
        <v>6774</v>
      </c>
    </row>
    <row r="48617">
      <c r="A48617" s="1" t="s">
        <v>6775</v>
      </c>
    </row>
    <row r="48618">
      <c r="A48618" s="1" t="s">
        <v>6776</v>
      </c>
    </row>
    <row r="48619">
      <c r="A48619" s="1" t="s">
        <v>6777</v>
      </c>
    </row>
    <row r="48620">
      <c r="A48620" s="1" t="s">
        <v>6778</v>
      </c>
    </row>
    <row r="48621">
      <c r="A48621" s="1" t="s">
        <v>6779</v>
      </c>
    </row>
    <row r="48622">
      <c r="A48622" s="1" t="s">
        <v>6780</v>
      </c>
    </row>
    <row r="48623">
      <c r="A48623" s="1" t="s">
        <v>6781</v>
      </c>
    </row>
    <row r="48624">
      <c r="A48624" s="1" t="s">
        <v>6746</v>
      </c>
    </row>
    <row r="48625">
      <c r="A48625" s="1" t="s">
        <v>6782</v>
      </c>
    </row>
    <row r="48626">
      <c r="A48626" s="1" t="s">
        <v>6748</v>
      </c>
    </row>
    <row r="48627">
      <c r="A48627" s="1" t="s">
        <v>6749</v>
      </c>
    </row>
    <row r="48628">
      <c r="A48628" s="1" t="s">
        <v>6750</v>
      </c>
    </row>
    <row r="48629">
      <c r="A48629" s="1" t="s">
        <v>6783</v>
      </c>
    </row>
    <row r="48630">
      <c r="A48630" s="1" t="s">
        <v>6752</v>
      </c>
    </row>
    <row r="48631">
      <c r="A48631" s="1" t="s">
        <v>6784</v>
      </c>
    </row>
    <row r="48632">
      <c r="A48632" s="1" t="s">
        <v>6785</v>
      </c>
    </row>
    <row r="48633">
      <c r="A48633" s="1" t="s">
        <v>6755</v>
      </c>
    </row>
    <row r="48634">
      <c r="A48634" s="1" t="s">
        <v>6786</v>
      </c>
    </row>
    <row r="48635">
      <c r="A48635" s="1" t="s">
        <v>6787</v>
      </c>
    </row>
    <row r="48636">
      <c r="A48636" s="1" t="s">
        <v>6790</v>
      </c>
    </row>
    <row r="48637">
      <c r="A48637" s="1" t="s">
        <v>16314</v>
      </c>
    </row>
    <row r="48638">
      <c r="A48638" s="1" t="s">
        <v>16315</v>
      </c>
    </row>
    <row r="48639">
      <c r="A48639" s="1" t="s">
        <v>16316</v>
      </c>
    </row>
    <row r="48641">
      <c r="A48641" s="1" t="s">
        <v>16317</v>
      </c>
    </row>
    <row r="48643">
      <c r="A48643" s="1" t="s">
        <v>4370</v>
      </c>
    </row>
    <row r="48645">
      <c r="A48645" s="1" t="s">
        <v>16318</v>
      </c>
    </row>
    <row r="48647">
      <c r="A48647" s="1" t="s">
        <v>16319</v>
      </c>
    </row>
    <row r="48648">
      <c r="A48648" s="1" t="s">
        <v>16320</v>
      </c>
    </row>
    <row r="48649">
      <c r="A48649" s="1" t="s">
        <v>16321</v>
      </c>
    </row>
    <row r="48650">
      <c r="A48650" s="1" t="s">
        <v>16322</v>
      </c>
    </row>
    <row r="48652">
      <c r="A48652" s="1" t="s">
        <v>16323</v>
      </c>
    </row>
    <row r="48653">
      <c r="A48653" s="1" t="s">
        <v>16324</v>
      </c>
    </row>
    <row r="48654">
      <c r="A48654" s="1" t="s">
        <v>16325</v>
      </c>
    </row>
    <row r="48655">
      <c r="A48655" s="1" t="s">
        <v>16326</v>
      </c>
    </row>
    <row r="48656">
      <c r="A48656" s="1" t="s">
        <v>16327</v>
      </c>
    </row>
    <row r="48657">
      <c r="A48657" s="1" t="s">
        <v>16328</v>
      </c>
    </row>
    <row r="48658">
      <c r="A48658" s="1" t="s">
        <v>16329</v>
      </c>
    </row>
    <row r="48659">
      <c r="A48659" s="1" t="s">
        <v>16330</v>
      </c>
    </row>
    <row r="48660">
      <c r="A48660" s="1" t="s">
        <v>16331</v>
      </c>
    </row>
    <row r="48661">
      <c r="A48661" s="1" t="s">
        <v>16332</v>
      </c>
    </row>
    <row r="48662">
      <c r="A48662" s="1" t="s">
        <v>16333</v>
      </c>
    </row>
    <row r="48663">
      <c r="A48663" s="1" t="s">
        <v>16334</v>
      </c>
    </row>
    <row r="48664">
      <c r="A48664" s="1" t="s">
        <v>16335</v>
      </c>
    </row>
    <row r="48665">
      <c r="A48665" s="1" t="s">
        <v>16336</v>
      </c>
    </row>
    <row r="48666">
      <c r="A48666" s="1" t="s">
        <v>16337</v>
      </c>
    </row>
    <row r="48667">
      <c r="A48667" s="1" t="s">
        <v>16338</v>
      </c>
    </row>
    <row r="48669">
      <c r="A48669" s="1" t="s">
        <v>11880</v>
      </c>
    </row>
    <row r="48671">
      <c r="A48671" s="1" t="s">
        <v>16339</v>
      </c>
    </row>
    <row r="48672">
      <c r="A48672" s="1" t="s">
        <v>16316</v>
      </c>
    </row>
    <row r="48673">
      <c r="A48673" s="1" t="s">
        <v>16317</v>
      </c>
    </row>
    <row r="48674">
      <c r="A48674" s="1" t="s">
        <v>16318</v>
      </c>
    </row>
    <row r="48675">
      <c r="A48675" s="1" t="s">
        <v>16319</v>
      </c>
    </row>
    <row r="48676">
      <c r="A48676" s="1" t="s">
        <v>16320</v>
      </c>
    </row>
    <row r="48677">
      <c r="A48677" s="1" t="s">
        <v>16321</v>
      </c>
    </row>
    <row r="48678">
      <c r="A48678" s="1" t="s">
        <v>16322</v>
      </c>
    </row>
    <row r="48679">
      <c r="A48679" s="1" t="s">
        <v>16323</v>
      </c>
    </row>
    <row r="48680">
      <c r="A48680" s="1" t="s">
        <v>16324</v>
      </c>
    </row>
    <row r="48681">
      <c r="A48681" s="1" t="s">
        <v>16325</v>
      </c>
    </row>
    <row r="48682">
      <c r="A48682" s="1" t="s">
        <v>16326</v>
      </c>
    </row>
    <row r="48683">
      <c r="A48683" s="1" t="s">
        <v>16327</v>
      </c>
    </row>
    <row r="48684">
      <c r="A48684" s="1" t="s">
        <v>16328</v>
      </c>
    </row>
    <row r="48685">
      <c r="A48685" s="1" t="s">
        <v>16329</v>
      </c>
    </row>
    <row r="48686">
      <c r="A48686" s="1" t="s">
        <v>16330</v>
      </c>
    </row>
    <row r="48687">
      <c r="A48687" s="1" t="s">
        <v>16331</v>
      </c>
    </row>
    <row r="48688">
      <c r="A48688" s="1" t="s">
        <v>16332</v>
      </c>
    </row>
    <row r="48689">
      <c r="A48689" s="1" t="s">
        <v>16333</v>
      </c>
    </row>
    <row r="48690">
      <c r="A48690" s="1" t="s">
        <v>16334</v>
      </c>
    </row>
    <row r="48691">
      <c r="A48691" s="1" t="s">
        <v>16335</v>
      </c>
    </row>
    <row r="48692">
      <c r="A48692" s="1" t="s">
        <v>16336</v>
      </c>
    </row>
    <row r="48693">
      <c r="A48693" s="1" t="s">
        <v>16337</v>
      </c>
    </row>
    <row r="48694">
      <c r="A48694" s="1" t="s">
        <v>16340</v>
      </c>
    </row>
    <row r="48695">
      <c r="A48695" s="1" t="s">
        <v>16341</v>
      </c>
    </row>
    <row r="48696">
      <c r="A48696" s="1" t="s">
        <v>6743</v>
      </c>
    </row>
    <row r="48697">
      <c r="A48697" s="1" t="s">
        <v>6744</v>
      </c>
    </row>
    <row r="48698">
      <c r="A48698" s="1" t="s">
        <v>6745</v>
      </c>
    </row>
    <row r="48699">
      <c r="A48699" s="1" t="s">
        <v>6746</v>
      </c>
    </row>
    <row r="48701">
      <c r="A48701" s="1" t="s">
        <v>6747</v>
      </c>
    </row>
    <row r="48702">
      <c r="A48702" s="1" t="s">
        <v>6748</v>
      </c>
    </row>
    <row r="48704">
      <c r="A48704" s="1" t="s">
        <v>6749</v>
      </c>
    </row>
    <row r="48705">
      <c r="A48705" s="1" t="s">
        <v>6750</v>
      </c>
    </row>
    <row r="48706">
      <c r="A48706" s="1" t="s">
        <v>6751</v>
      </c>
    </row>
    <row r="48707">
      <c r="A48707" s="1" t="s">
        <v>6752</v>
      </c>
    </row>
    <row r="48708">
      <c r="A48708" s="1" t="s">
        <v>6753</v>
      </c>
    </row>
    <row r="48709">
      <c r="A48709" s="1" t="s">
        <v>6754</v>
      </c>
    </row>
    <row r="48710">
      <c r="A48710" s="1" t="s">
        <v>6755</v>
      </c>
    </row>
    <row r="48711">
      <c r="A48711" s="1" t="s">
        <v>6756</v>
      </c>
    </row>
    <row r="48712">
      <c r="A48712" s="1" t="s">
        <v>6757</v>
      </c>
    </row>
    <row r="48713">
      <c r="A48713" s="1" t="s">
        <v>6758</v>
      </c>
    </row>
    <row r="48715">
      <c r="A48715" s="1" t="s">
        <v>6759</v>
      </c>
    </row>
    <row r="48716">
      <c r="A48716" s="1" t="s">
        <v>6760</v>
      </c>
    </row>
    <row r="48717">
      <c r="A48717" s="1" t="s">
        <v>6761</v>
      </c>
    </row>
    <row r="48719">
      <c r="A48719" s="1" t="s">
        <v>6762</v>
      </c>
    </row>
    <row r="48720">
      <c r="A48720" s="1" t="s">
        <v>6763</v>
      </c>
    </row>
    <row r="48721">
      <c r="A48721" s="1" t="s">
        <v>6764</v>
      </c>
    </row>
    <row r="48723">
      <c r="A48723" s="1" t="s">
        <v>6765</v>
      </c>
    </row>
    <row r="48724">
      <c r="A48724" s="1" t="s">
        <v>6766</v>
      </c>
    </row>
    <row r="48725">
      <c r="A48725" s="1" t="s">
        <v>6767</v>
      </c>
    </row>
    <row r="48727">
      <c r="A48727" s="1" t="s">
        <v>165</v>
      </c>
    </row>
    <row r="48728">
      <c r="A48728" s="1" t="s">
        <v>6768</v>
      </c>
    </row>
    <row r="48729">
      <c r="A48729" s="1" t="s">
        <v>6743</v>
      </c>
    </row>
    <row r="48730">
      <c r="A48730" s="1" t="s">
        <v>6744</v>
      </c>
    </row>
    <row r="48731">
      <c r="A48731" s="1" t="s">
        <v>6745</v>
      </c>
    </row>
    <row r="48732">
      <c r="A48732" s="1" t="s">
        <v>6746</v>
      </c>
    </row>
    <row r="48733">
      <c r="A48733" s="1" t="s">
        <v>6747</v>
      </c>
    </row>
    <row r="48734">
      <c r="A48734" s="1" t="s">
        <v>6748</v>
      </c>
    </row>
    <row r="48735">
      <c r="A48735" s="1" t="s">
        <v>6749</v>
      </c>
    </row>
    <row r="48736">
      <c r="A48736" s="1" t="s">
        <v>6750</v>
      </c>
    </row>
    <row r="48737">
      <c r="A48737" s="1" t="s">
        <v>6751</v>
      </c>
    </row>
    <row r="48738">
      <c r="A48738" s="1" t="s">
        <v>6752</v>
      </c>
    </row>
    <row r="48739">
      <c r="A48739" s="1" t="s">
        <v>6753</v>
      </c>
    </row>
    <row r="48740">
      <c r="A48740" s="1" t="s">
        <v>6754</v>
      </c>
    </row>
    <row r="48741">
      <c r="A48741" s="1" t="s">
        <v>6755</v>
      </c>
    </row>
    <row r="48742">
      <c r="A48742" s="1" t="s">
        <v>6756</v>
      </c>
    </row>
    <row r="48743">
      <c r="A48743" s="1" t="s">
        <v>6757</v>
      </c>
    </row>
    <row r="48744">
      <c r="A48744" s="1" t="s">
        <v>6758</v>
      </c>
    </row>
    <row r="48745">
      <c r="A48745" s="1" t="s">
        <v>6759</v>
      </c>
    </row>
    <row r="48746">
      <c r="A48746" s="1" t="s">
        <v>6760</v>
      </c>
    </row>
    <row r="48747">
      <c r="A48747" s="1" t="s">
        <v>6762</v>
      </c>
    </row>
    <row r="48748">
      <c r="A48748" s="1" t="s">
        <v>6763</v>
      </c>
    </row>
    <row r="48749">
      <c r="A48749" s="1" t="s">
        <v>6764</v>
      </c>
    </row>
    <row r="48750">
      <c r="A48750" s="1" t="s">
        <v>6765</v>
      </c>
    </row>
    <row r="48751">
      <c r="A48751" s="1" t="s">
        <v>6766</v>
      </c>
    </row>
    <row r="48752">
      <c r="A48752" s="1" t="s">
        <v>6769</v>
      </c>
    </row>
    <row r="48753">
      <c r="A48753" s="1" t="s">
        <v>16342</v>
      </c>
    </row>
    <row r="48754">
      <c r="A48754" s="1" t="s">
        <v>16343</v>
      </c>
    </row>
    <row r="48755">
      <c r="A48755" s="1" t="s">
        <v>16344</v>
      </c>
    </row>
    <row r="48756">
      <c r="A48756" s="1" t="s">
        <v>16345</v>
      </c>
    </row>
    <row r="48757">
      <c r="A48757" s="1" t="s">
        <v>16346</v>
      </c>
    </row>
    <row r="48759">
      <c r="A48759" s="1" t="s">
        <v>16347</v>
      </c>
    </row>
    <row r="48760">
      <c r="A48760" s="1" t="s">
        <v>16348</v>
      </c>
    </row>
    <row r="48761">
      <c r="A48761" s="1" t="s">
        <v>16349</v>
      </c>
    </row>
    <row r="48762">
      <c r="A48762" s="1" t="s">
        <v>16350</v>
      </c>
    </row>
    <row r="48763">
      <c r="A48763" s="1" t="s">
        <v>16351</v>
      </c>
    </row>
    <row r="48764">
      <c r="A48764" s="1" t="s">
        <v>16352</v>
      </c>
    </row>
    <row r="48765">
      <c r="A48765" s="1" t="s">
        <v>16353</v>
      </c>
    </row>
    <row r="48766">
      <c r="A48766" s="1" t="s">
        <v>16354</v>
      </c>
    </row>
    <row r="48767">
      <c r="A48767" s="1" t="s">
        <v>16355</v>
      </c>
    </row>
    <row r="48768">
      <c r="A48768" s="1" t="s">
        <v>16356</v>
      </c>
    </row>
    <row r="48769">
      <c r="A48769" s="1" t="s">
        <v>16357</v>
      </c>
    </row>
    <row r="48770">
      <c r="A48770" s="1" t="s">
        <v>16358</v>
      </c>
    </row>
    <row r="48772">
      <c r="A48772" s="1" t="s">
        <v>16359</v>
      </c>
    </row>
    <row r="48773">
      <c r="A48773" s="1" t="s">
        <v>16360</v>
      </c>
    </row>
    <row r="48774">
      <c r="A48774" s="1" t="s">
        <v>16361</v>
      </c>
    </row>
    <row r="48776">
      <c r="A48776" s="1" t="s">
        <v>16362</v>
      </c>
    </row>
    <row r="48777">
      <c r="A48777" s="1" t="s">
        <v>16363</v>
      </c>
    </row>
    <row r="48778">
      <c r="A48778" s="1" t="s">
        <v>16364</v>
      </c>
    </row>
    <row r="48780">
      <c r="A48780" s="1" t="s">
        <v>16365</v>
      </c>
    </row>
    <row r="48781">
      <c r="A48781" s="1" t="s">
        <v>16366</v>
      </c>
    </row>
    <row r="48782">
      <c r="A48782" s="1" t="s">
        <v>16367</v>
      </c>
    </row>
    <row r="48784">
      <c r="A48784" s="1" t="s">
        <v>16368</v>
      </c>
    </row>
    <row r="48785">
      <c r="A48785" s="1" t="s">
        <v>16369</v>
      </c>
    </row>
    <row r="48786">
      <c r="A48786" s="1" t="s">
        <v>6767</v>
      </c>
    </row>
    <row r="48788">
      <c r="A48788" s="1" t="s">
        <v>6919</v>
      </c>
    </row>
    <row r="48789">
      <c r="A48789" s="1" t="s">
        <v>12040</v>
      </c>
    </row>
    <row r="48790">
      <c r="A48790" s="1" t="s">
        <v>16370</v>
      </c>
    </row>
    <row r="48791">
      <c r="A48791" s="1" t="s">
        <v>16343</v>
      </c>
    </row>
    <row r="48792">
      <c r="A48792" s="1" t="s">
        <v>16344</v>
      </c>
    </row>
    <row r="48793">
      <c r="A48793" s="1" t="s">
        <v>16345</v>
      </c>
    </row>
    <row r="48794">
      <c r="A48794" s="1" t="s">
        <v>16346</v>
      </c>
    </row>
    <row r="48795">
      <c r="A48795" s="1" t="s">
        <v>16347</v>
      </c>
    </row>
    <row r="48796">
      <c r="A48796" s="1" t="s">
        <v>16348</v>
      </c>
    </row>
    <row r="48797">
      <c r="A48797" s="1" t="s">
        <v>16349</v>
      </c>
    </row>
    <row r="48798">
      <c r="A48798" s="1" t="s">
        <v>16350</v>
      </c>
    </row>
    <row r="48799">
      <c r="A48799" s="1" t="s">
        <v>16351</v>
      </c>
    </row>
    <row r="48800">
      <c r="A48800" s="1" t="s">
        <v>16352</v>
      </c>
    </row>
    <row r="48801">
      <c r="A48801" s="1" t="s">
        <v>16353</v>
      </c>
    </row>
    <row r="48802">
      <c r="A48802" s="1" t="s">
        <v>16354</v>
      </c>
    </row>
    <row r="48803">
      <c r="A48803" s="1" t="s">
        <v>16355</v>
      </c>
    </row>
    <row r="48804">
      <c r="A48804" s="1" t="s">
        <v>16356</v>
      </c>
    </row>
    <row r="48805">
      <c r="A48805" s="1" t="s">
        <v>16357</v>
      </c>
    </row>
    <row r="48806">
      <c r="A48806" s="1" t="s">
        <v>16358</v>
      </c>
    </row>
    <row r="48807">
      <c r="A48807" s="1" t="s">
        <v>16359</v>
      </c>
    </row>
    <row r="48808">
      <c r="A48808" s="1" t="s">
        <v>16360</v>
      </c>
    </row>
    <row r="48809">
      <c r="A48809" s="1" t="s">
        <v>16361</v>
      </c>
    </row>
    <row r="48810">
      <c r="A48810" s="1" t="s">
        <v>16362</v>
      </c>
    </row>
    <row r="48811">
      <c r="A48811" s="1" t="s">
        <v>16363</v>
      </c>
    </row>
    <row r="48812">
      <c r="A48812" s="1" t="s">
        <v>16364</v>
      </c>
    </row>
    <row r="48813">
      <c r="A48813" s="1" t="s">
        <v>16365</v>
      </c>
    </row>
    <row r="48814">
      <c r="A48814" s="1" t="s">
        <v>16366</v>
      </c>
    </row>
    <row r="48815">
      <c r="A48815" s="1" t="s">
        <v>16367</v>
      </c>
    </row>
    <row r="48816">
      <c r="A48816" s="1" t="s">
        <v>16368</v>
      </c>
    </row>
    <row r="48817">
      <c r="A48817" s="1" t="s">
        <v>16369</v>
      </c>
    </row>
    <row r="48818">
      <c r="A48818" s="1" t="s">
        <v>6767</v>
      </c>
    </row>
    <row r="48819">
      <c r="A48819" s="1" t="s">
        <v>6919</v>
      </c>
    </row>
    <row r="48820">
      <c r="A48820" s="1" t="s">
        <v>16371</v>
      </c>
    </row>
    <row r="48821">
      <c r="A48821" s="1" t="s">
        <v>16372</v>
      </c>
    </row>
    <row r="48822">
      <c r="A48822" s="1" t="s">
        <v>6697</v>
      </c>
    </row>
    <row r="48824">
      <c r="A48824" s="1" t="s">
        <v>6698</v>
      </c>
    </row>
    <row r="48825">
      <c r="A48825" s="1" t="s">
        <v>6699</v>
      </c>
    </row>
    <row r="48826">
      <c r="A48826" s="1" t="s">
        <v>6700</v>
      </c>
    </row>
    <row r="48827">
      <c r="A48827" s="1" t="s">
        <v>6701</v>
      </c>
    </row>
    <row r="48828">
      <c r="A48828" s="1" t="s">
        <v>6702</v>
      </c>
    </row>
    <row r="48829">
      <c r="A48829" s="1" t="s">
        <v>6703</v>
      </c>
    </row>
    <row r="48830">
      <c r="A48830" s="1" t="s">
        <v>6704</v>
      </c>
    </row>
    <row r="48831">
      <c r="A48831" s="1" t="s">
        <v>6705</v>
      </c>
    </row>
    <row r="48832">
      <c r="A48832" s="1" t="s">
        <v>6706</v>
      </c>
    </row>
    <row r="48833">
      <c r="A48833" s="1" t="s">
        <v>6707</v>
      </c>
    </row>
    <row r="48835">
      <c r="A48835" s="1" t="s">
        <v>6708</v>
      </c>
    </row>
    <row r="48837">
      <c r="A48837" s="1" t="s">
        <v>6709</v>
      </c>
    </row>
    <row r="48838">
      <c r="A48838" s="1" t="s">
        <v>6710</v>
      </c>
    </row>
    <row r="48839">
      <c r="A48839" s="1" t="s">
        <v>6711</v>
      </c>
    </row>
    <row r="48840">
      <c r="A48840" s="1" t="s">
        <v>6681</v>
      </c>
    </row>
    <row r="48842">
      <c r="A48842" s="1" t="s">
        <v>6712</v>
      </c>
    </row>
    <row r="48843">
      <c r="A48843" s="1" t="s">
        <v>6713</v>
      </c>
    </row>
    <row r="48845">
      <c r="A48845" s="1" t="s">
        <v>6714</v>
      </c>
    </row>
    <row r="48846">
      <c r="A48846" s="1" t="s">
        <v>6715</v>
      </c>
    </row>
    <row r="48848">
      <c r="A48848" s="1" t="s">
        <v>6716</v>
      </c>
    </row>
    <row r="48850">
      <c r="A48850" s="1" t="s">
        <v>6717</v>
      </c>
    </row>
    <row r="48851">
      <c r="A48851" s="1" t="s">
        <v>186</v>
      </c>
    </row>
    <row r="48852">
      <c r="A48852" s="1" t="s">
        <v>6718</v>
      </c>
    </row>
    <row r="48853">
      <c r="A48853" s="1" t="s">
        <v>6697</v>
      </c>
    </row>
    <row r="48854">
      <c r="A48854" s="1" t="s">
        <v>6698</v>
      </c>
    </row>
    <row r="48855">
      <c r="A48855" s="1" t="s">
        <v>6699</v>
      </c>
    </row>
    <row r="48856">
      <c r="A48856" s="1" t="s">
        <v>6700</v>
      </c>
    </row>
    <row r="48857">
      <c r="A48857" s="1" t="s">
        <v>6702</v>
      </c>
    </row>
    <row r="48858">
      <c r="A48858" s="1" t="s">
        <v>6703</v>
      </c>
    </row>
    <row r="48859">
      <c r="A48859" s="1" t="s">
        <v>6704</v>
      </c>
    </row>
    <row r="48860">
      <c r="A48860" s="1" t="s">
        <v>6705</v>
      </c>
    </row>
    <row r="48861">
      <c r="A48861" s="1" t="s">
        <v>6706</v>
      </c>
    </row>
    <row r="48862">
      <c r="A48862" s="1" t="s">
        <v>6707</v>
      </c>
    </row>
    <row r="48863">
      <c r="A48863" s="1" t="s">
        <v>6708</v>
      </c>
    </row>
    <row r="48864">
      <c r="A48864" s="1" t="s">
        <v>6709</v>
      </c>
    </row>
    <row r="48865">
      <c r="A48865" s="1" t="s">
        <v>6710</v>
      </c>
    </row>
    <row r="48866">
      <c r="A48866" s="1" t="s">
        <v>6711</v>
      </c>
    </row>
    <row r="48867">
      <c r="A48867" s="1" t="s">
        <v>6681</v>
      </c>
    </row>
    <row r="48868">
      <c r="A48868" s="1" t="s">
        <v>6712</v>
      </c>
    </row>
    <row r="48869">
      <c r="A48869" s="1" t="s">
        <v>6713</v>
      </c>
    </row>
    <row r="48870">
      <c r="A48870" s="1" t="s">
        <v>6714</v>
      </c>
    </row>
    <row r="48871">
      <c r="A48871" s="1" t="s">
        <v>6715</v>
      </c>
    </row>
    <row r="48872">
      <c r="A48872" s="1" t="s">
        <v>6716</v>
      </c>
    </row>
    <row r="48873">
      <c r="A48873" s="1" t="s">
        <v>6719</v>
      </c>
    </row>
    <row r="48874">
      <c r="A48874" s="1" t="s">
        <v>16373</v>
      </c>
    </row>
    <row r="48875">
      <c r="A48875" s="1" t="s">
        <v>16374</v>
      </c>
    </row>
    <row r="48877">
      <c r="A48877" s="1" t="s">
        <v>16375</v>
      </c>
    </row>
    <row r="48878">
      <c r="A48878" s="1" t="s">
        <v>16376</v>
      </c>
    </row>
    <row r="48879">
      <c r="A48879" s="1" t="s">
        <v>16377</v>
      </c>
    </row>
    <row r="48880">
      <c r="A48880" s="1" t="s">
        <v>16378</v>
      </c>
    </row>
    <row r="48881">
      <c r="A48881" s="1" t="s">
        <v>16379</v>
      </c>
    </row>
    <row r="48882">
      <c r="A48882" s="1" t="s">
        <v>16380</v>
      </c>
    </row>
    <row r="48883">
      <c r="A48883" s="1" t="s">
        <v>16381</v>
      </c>
    </row>
    <row r="48884">
      <c r="A48884" s="1" t="s">
        <v>16382</v>
      </c>
    </row>
    <row r="48885">
      <c r="A48885" s="1" t="s">
        <v>16383</v>
      </c>
    </row>
    <row r="48886">
      <c r="A48886" s="1" t="s">
        <v>16384</v>
      </c>
    </row>
    <row r="48888">
      <c r="A48888" s="1" t="s">
        <v>16385</v>
      </c>
    </row>
    <row r="48890">
      <c r="A48890" s="1" t="s">
        <v>16386</v>
      </c>
    </row>
    <row r="48892">
      <c r="A48892" s="1" t="s">
        <v>16387</v>
      </c>
    </row>
    <row r="48894">
      <c r="A48894" s="1" t="s">
        <v>16388</v>
      </c>
    </row>
    <row r="48896">
      <c r="A48896" s="1" t="s">
        <v>16389</v>
      </c>
    </row>
    <row r="48897">
      <c r="A48897" s="1" t="s">
        <v>16390</v>
      </c>
    </row>
    <row r="48898">
      <c r="A48898" s="1" t="s">
        <v>16391</v>
      </c>
    </row>
    <row r="48899">
      <c r="A48899" s="1" t="s">
        <v>16392</v>
      </c>
    </row>
    <row r="48901">
      <c r="A48901" s="1" t="s">
        <v>16393</v>
      </c>
    </row>
    <row r="48903">
      <c r="A48903" s="1" t="s">
        <v>16394</v>
      </c>
    </row>
    <row r="48904">
      <c r="A48904" s="1" t="s">
        <v>16395</v>
      </c>
    </row>
    <row r="48906">
      <c r="A48906" s="1" t="s">
        <v>16396</v>
      </c>
    </row>
    <row r="48907">
      <c r="A48907" s="1" t="s">
        <v>16397</v>
      </c>
    </row>
    <row r="48909">
      <c r="A48909" s="1" t="s">
        <v>16398</v>
      </c>
    </row>
    <row r="48910">
      <c r="A48910" s="1" t="s">
        <v>233</v>
      </c>
    </row>
    <row r="48911">
      <c r="A48911" s="1" t="s">
        <v>16399</v>
      </c>
    </row>
    <row r="48912">
      <c r="A48912" s="1" t="s">
        <v>16374</v>
      </c>
    </row>
    <row r="48913">
      <c r="A48913" s="1" t="s">
        <v>16375</v>
      </c>
    </row>
    <row r="48914">
      <c r="A48914" s="1" t="s">
        <v>16376</v>
      </c>
    </row>
    <row r="48915">
      <c r="A48915" s="1" t="s">
        <v>16377</v>
      </c>
    </row>
    <row r="48916">
      <c r="A48916" s="1" t="s">
        <v>16379</v>
      </c>
    </row>
    <row r="48917">
      <c r="A48917" s="1" t="s">
        <v>16380</v>
      </c>
    </row>
    <row r="48918">
      <c r="A48918" s="1" t="s">
        <v>16381</v>
      </c>
    </row>
    <row r="48919">
      <c r="A48919" s="1" t="s">
        <v>16382</v>
      </c>
    </row>
    <row r="48920">
      <c r="A48920" s="1" t="s">
        <v>16383</v>
      </c>
    </row>
    <row r="48921">
      <c r="A48921" s="1" t="s">
        <v>16384</v>
      </c>
    </row>
    <row r="48922">
      <c r="A48922" s="1" t="s">
        <v>16385</v>
      </c>
    </row>
    <row r="48923">
      <c r="A48923" s="1" t="s">
        <v>16386</v>
      </c>
    </row>
    <row r="48924">
      <c r="A48924" s="1" t="s">
        <v>16387</v>
      </c>
    </row>
    <row r="48925">
      <c r="A48925" s="1" t="s">
        <v>16388</v>
      </c>
    </row>
    <row r="48926">
      <c r="A48926" s="1" t="s">
        <v>16389</v>
      </c>
    </row>
    <row r="48927">
      <c r="A48927" s="1" t="s">
        <v>16390</v>
      </c>
    </row>
    <row r="48928">
      <c r="A48928" s="1" t="s">
        <v>16391</v>
      </c>
    </row>
    <row r="48929">
      <c r="A48929" s="1" t="s">
        <v>16392</v>
      </c>
    </row>
    <row r="48930">
      <c r="A48930" s="1" t="s">
        <v>16393</v>
      </c>
    </row>
    <row r="48931">
      <c r="A48931" s="1" t="s">
        <v>16394</v>
      </c>
    </row>
    <row r="48932">
      <c r="A48932" s="1" t="s">
        <v>16395</v>
      </c>
    </row>
    <row r="48933">
      <c r="A48933" s="1" t="s">
        <v>16396</v>
      </c>
    </row>
    <row r="48934">
      <c r="A48934" s="1" t="s">
        <v>16397</v>
      </c>
    </row>
    <row r="48935">
      <c r="A48935" s="1" t="s">
        <v>16400</v>
      </c>
    </row>
    <row r="48936">
      <c r="A48936" s="1" t="s">
        <v>16401</v>
      </c>
    </row>
    <row r="48938">
      <c r="A48938" s="1" t="s">
        <v>6679</v>
      </c>
    </row>
    <row r="48939">
      <c r="A48939" s="1" t="s">
        <v>6680</v>
      </c>
    </row>
    <row r="48940">
      <c r="A48940" s="1" t="s">
        <v>6681</v>
      </c>
    </row>
    <row r="48942">
      <c r="A48942" s="1" t="s">
        <v>6682</v>
      </c>
    </row>
    <row r="48943">
      <c r="A48943" s="1" t="s">
        <v>6683</v>
      </c>
    </row>
    <row r="48944">
      <c r="A48944" s="1" t="s">
        <v>6684</v>
      </c>
    </row>
    <row r="48946">
      <c r="A48946" s="1" t="s">
        <v>6685</v>
      </c>
    </row>
    <row r="48948">
      <c r="A48948" s="1" t="s">
        <v>6686</v>
      </c>
    </row>
    <row r="48949">
      <c r="A48949" s="1" t="s">
        <v>6687</v>
      </c>
    </row>
    <row r="48951">
      <c r="A48951" s="1" t="s">
        <v>6688</v>
      </c>
    </row>
    <row r="48952">
      <c r="A48952" s="1" t="s">
        <v>6647</v>
      </c>
    </row>
    <row r="48953">
      <c r="A48953" s="1" t="s">
        <v>6648</v>
      </c>
    </row>
    <row r="48954">
      <c r="A48954" s="1" t="s">
        <v>6649</v>
      </c>
    </row>
    <row r="48955">
      <c r="A48955" s="1" t="s">
        <v>6650</v>
      </c>
    </row>
    <row r="48957">
      <c r="A48957" s="1" t="s">
        <v>6689</v>
      </c>
    </row>
    <row r="48958">
      <c r="A48958" s="1" t="s">
        <v>6652</v>
      </c>
    </row>
    <row r="48959">
      <c r="A48959" s="1" t="s">
        <v>6653</v>
      </c>
    </row>
    <row r="48960">
      <c r="A48960" s="1" t="s">
        <v>6690</v>
      </c>
    </row>
    <row r="48961">
      <c r="A48961" s="1" t="s">
        <v>6691</v>
      </c>
    </row>
    <row r="48963">
      <c r="A48963" s="1" t="s">
        <v>6692</v>
      </c>
    </row>
    <row r="48965">
      <c r="A48965" s="1" t="s">
        <v>6693</v>
      </c>
    </row>
    <row r="48966">
      <c r="A48966" s="1" t="s">
        <v>130</v>
      </c>
    </row>
    <row r="48968">
      <c r="A48968" s="1" t="s">
        <v>233</v>
      </c>
    </row>
    <row r="48969">
      <c r="A48969" s="1" t="s">
        <v>6694</v>
      </c>
    </row>
    <row r="48970">
      <c r="A48970" s="1" t="s">
        <v>6679</v>
      </c>
    </row>
    <row r="48971">
      <c r="A48971" s="1" t="s">
        <v>6680</v>
      </c>
    </row>
    <row r="48972">
      <c r="A48972" s="1" t="s">
        <v>6681</v>
      </c>
    </row>
    <row r="48973">
      <c r="A48973" s="1" t="s">
        <v>6682</v>
      </c>
    </row>
    <row r="48974">
      <c r="A48974" s="1" t="s">
        <v>6683</v>
      </c>
    </row>
    <row r="48975">
      <c r="A48975" s="1" t="s">
        <v>6684</v>
      </c>
    </row>
    <row r="48976">
      <c r="A48976" s="1" t="s">
        <v>6685</v>
      </c>
    </row>
    <row r="48977">
      <c r="A48977" s="1" t="s">
        <v>6686</v>
      </c>
    </row>
    <row r="48978">
      <c r="A48978" s="1" t="s">
        <v>6687</v>
      </c>
    </row>
    <row r="48979">
      <c r="A48979" s="1" t="s">
        <v>6688</v>
      </c>
    </row>
    <row r="48980">
      <c r="A48980" s="1" t="s">
        <v>6647</v>
      </c>
    </row>
    <row r="48981">
      <c r="A48981" s="1" t="s">
        <v>6648</v>
      </c>
    </row>
    <row r="48982">
      <c r="A48982" s="1" t="s">
        <v>6649</v>
      </c>
    </row>
    <row r="48983">
      <c r="A48983" s="1" t="s">
        <v>6650</v>
      </c>
    </row>
    <row r="48984">
      <c r="A48984" s="1" t="s">
        <v>6689</v>
      </c>
    </row>
    <row r="48985">
      <c r="A48985" s="1" t="s">
        <v>6652</v>
      </c>
    </row>
    <row r="48986">
      <c r="A48986" s="1" t="s">
        <v>6653</v>
      </c>
    </row>
    <row r="48987">
      <c r="A48987" s="1" t="s">
        <v>6690</v>
      </c>
    </row>
    <row r="48988">
      <c r="A48988" s="1" t="s">
        <v>6691</v>
      </c>
    </row>
    <row r="48989">
      <c r="A48989" s="1" t="s">
        <v>6692</v>
      </c>
    </row>
    <row r="48990">
      <c r="A48990" s="1" t="s">
        <v>6693</v>
      </c>
    </row>
    <row r="48991">
      <c r="A48991" s="1" t="s">
        <v>6695</v>
      </c>
    </row>
    <row r="48992">
      <c r="A48992" s="1" t="s">
        <v>16402</v>
      </c>
    </row>
    <row r="48994">
      <c r="A48994" s="1" t="s">
        <v>16403</v>
      </c>
    </row>
    <row r="48995">
      <c r="A48995" s="1" t="s">
        <v>16404</v>
      </c>
    </row>
    <row r="48997">
      <c r="A48997" s="1" t="s">
        <v>16405</v>
      </c>
    </row>
    <row r="48998">
      <c r="A48998" s="1" t="s">
        <v>16406</v>
      </c>
    </row>
    <row r="49000">
      <c r="A49000" s="1" t="s">
        <v>16407</v>
      </c>
    </row>
    <row r="49002">
      <c r="A49002" s="1" t="s">
        <v>16408</v>
      </c>
    </row>
    <row r="49003">
      <c r="A49003" s="1" t="s">
        <v>16409</v>
      </c>
    </row>
    <row r="49005">
      <c r="A49005" s="1" t="s">
        <v>16410</v>
      </c>
    </row>
    <row r="49007">
      <c r="A49007" s="1" t="s">
        <v>16411</v>
      </c>
    </row>
    <row r="49008">
      <c r="A49008" s="1" t="s">
        <v>16412</v>
      </c>
    </row>
    <row r="49010">
      <c r="A49010" s="1" t="s">
        <v>16413</v>
      </c>
    </row>
    <row r="49011">
      <c r="A49011" s="1" t="s">
        <v>16414</v>
      </c>
    </row>
    <row r="49013">
      <c r="A49013" s="1" t="s">
        <v>16415</v>
      </c>
    </row>
    <row r="49014">
      <c r="A49014" s="1" t="s">
        <v>16416</v>
      </c>
    </row>
    <row r="49015">
      <c r="A49015" s="1" t="s">
        <v>16417</v>
      </c>
    </row>
    <row r="49017">
      <c r="A49017" s="1" t="s">
        <v>16418</v>
      </c>
    </row>
    <row r="49018">
      <c r="A49018" s="1" t="s">
        <v>16419</v>
      </c>
    </row>
    <row r="49020">
      <c r="A49020" s="1" t="s">
        <v>16420</v>
      </c>
    </row>
    <row r="49021">
      <c r="A49021" s="1" t="s">
        <v>16421</v>
      </c>
    </row>
    <row r="49022">
      <c r="A49022" s="1" t="s">
        <v>16422</v>
      </c>
    </row>
    <row r="49024">
      <c r="A49024" s="1" t="s">
        <v>16423</v>
      </c>
    </row>
    <row r="49025">
      <c r="A49025" s="1" t="s">
        <v>16424</v>
      </c>
    </row>
    <row r="49027">
      <c r="A49027" s="1" t="s">
        <v>367</v>
      </c>
    </row>
    <row r="49028">
      <c r="A49028" s="1" t="s">
        <v>16425</v>
      </c>
    </row>
    <row r="49029">
      <c r="A49029" s="1" t="s">
        <v>16403</v>
      </c>
    </row>
    <row r="49030">
      <c r="A49030" s="1" t="s">
        <v>16404</v>
      </c>
    </row>
    <row r="49031">
      <c r="A49031" s="1" t="s">
        <v>16405</v>
      </c>
    </row>
    <row r="49032">
      <c r="A49032" s="1" t="s">
        <v>16406</v>
      </c>
    </row>
    <row r="49033">
      <c r="A49033" s="1" t="s">
        <v>16407</v>
      </c>
    </row>
    <row r="49034">
      <c r="A49034" s="1" t="s">
        <v>16408</v>
      </c>
    </row>
    <row r="49035">
      <c r="A49035" s="1" t="s">
        <v>16409</v>
      </c>
    </row>
    <row r="49036">
      <c r="A49036" s="1" t="s">
        <v>16410</v>
      </c>
    </row>
    <row r="49037">
      <c r="A49037" s="1" t="s">
        <v>16411</v>
      </c>
    </row>
    <row r="49038">
      <c r="A49038" s="1" t="s">
        <v>16412</v>
      </c>
    </row>
    <row r="49039">
      <c r="A49039" s="1" t="s">
        <v>16413</v>
      </c>
    </row>
    <row r="49040">
      <c r="A49040" s="1" t="s">
        <v>16414</v>
      </c>
    </row>
    <row r="49041">
      <c r="A49041" s="1" t="s">
        <v>16415</v>
      </c>
    </row>
    <row r="49042">
      <c r="A49042" s="1" t="s">
        <v>16416</v>
      </c>
    </row>
    <row r="49043">
      <c r="A49043" s="1" t="s">
        <v>16417</v>
      </c>
    </row>
    <row r="49044">
      <c r="A49044" s="1" t="s">
        <v>16418</v>
      </c>
    </row>
    <row r="49045">
      <c r="A49045" s="1" t="s">
        <v>16419</v>
      </c>
    </row>
    <row r="49046">
      <c r="A49046" s="1" t="s">
        <v>16420</v>
      </c>
    </row>
    <row r="49047">
      <c r="A49047" s="1" t="s">
        <v>16421</v>
      </c>
    </row>
    <row r="49048">
      <c r="A49048" s="1" t="s">
        <v>16422</v>
      </c>
    </row>
    <row r="49049">
      <c r="A49049" s="1" t="s">
        <v>16423</v>
      </c>
    </row>
    <row r="49050">
      <c r="A49050" s="1" t="s">
        <v>16426</v>
      </c>
    </row>
    <row r="49051">
      <c r="A49051" s="1" t="s">
        <v>16427</v>
      </c>
    </row>
    <row r="49052">
      <c r="A49052" s="1" t="s">
        <v>6647</v>
      </c>
    </row>
    <row r="49053">
      <c r="A49053" s="1" t="s">
        <v>6648</v>
      </c>
    </row>
    <row r="49054">
      <c r="A49054" s="1" t="s">
        <v>6649</v>
      </c>
    </row>
    <row r="49055">
      <c r="A49055" s="1" t="s">
        <v>6650</v>
      </c>
    </row>
    <row r="49056">
      <c r="A49056" s="1" t="s">
        <v>6651</v>
      </c>
    </row>
    <row r="49057">
      <c r="A49057" s="1" t="s">
        <v>6652</v>
      </c>
    </row>
    <row r="49058">
      <c r="A49058" s="1" t="s">
        <v>6653</v>
      </c>
    </row>
    <row r="49059">
      <c r="A49059" s="1" t="s">
        <v>6654</v>
      </c>
    </row>
    <row r="49060">
      <c r="A49060" s="1" t="s">
        <v>6655</v>
      </c>
    </row>
    <row r="49061">
      <c r="A49061" s="1" t="s">
        <v>6656</v>
      </c>
    </row>
    <row r="49062">
      <c r="A49062" s="1" t="s">
        <v>6657</v>
      </c>
    </row>
    <row r="49063">
      <c r="A49063" s="1" t="s">
        <v>6658</v>
      </c>
    </row>
    <row r="49064">
      <c r="A49064" s="1" t="s">
        <v>6659</v>
      </c>
    </row>
    <row r="49065">
      <c r="A49065" s="1" t="s">
        <v>6660</v>
      </c>
    </row>
    <row r="49066">
      <c r="A49066" s="1" t="s">
        <v>6661</v>
      </c>
    </row>
    <row r="49067">
      <c r="A49067" s="1" t="s">
        <v>6662</v>
      </c>
    </row>
    <row r="49068">
      <c r="A49068" s="1" t="s">
        <v>6663</v>
      </c>
    </row>
    <row r="49069">
      <c r="A49069" s="1" t="s">
        <v>6664</v>
      </c>
    </row>
    <row r="49070">
      <c r="A49070" s="1" t="s">
        <v>6665</v>
      </c>
    </row>
    <row r="49071">
      <c r="A49071" s="1" t="s">
        <v>6666</v>
      </c>
    </row>
    <row r="49072">
      <c r="A49072" s="1" t="s">
        <v>6667</v>
      </c>
    </row>
    <row r="49073">
      <c r="A49073" s="1" t="s">
        <v>6668</v>
      </c>
    </row>
    <row r="49074">
      <c r="A49074" s="1" t="s">
        <v>6669</v>
      </c>
    </row>
    <row r="49075">
      <c r="A49075" s="1" t="s">
        <v>6670</v>
      </c>
    </row>
    <row r="49076">
      <c r="A49076" s="1" t="s">
        <v>6671</v>
      </c>
    </row>
    <row r="49077">
      <c r="A49077" s="1" t="s">
        <v>6672</v>
      </c>
    </row>
    <row r="49078">
      <c r="A49078" s="1" t="s">
        <v>6673</v>
      </c>
    </row>
    <row r="49079">
      <c r="A49079" s="1" t="s">
        <v>6674</v>
      </c>
    </row>
    <row r="49081">
      <c r="A49081" s="1" t="s">
        <v>6675</v>
      </c>
    </row>
    <row r="49083">
      <c r="A49083" s="1" t="s">
        <v>6676</v>
      </c>
    </row>
    <row r="49084">
      <c r="A49084" s="1" t="s">
        <v>6647</v>
      </c>
    </row>
    <row r="49085">
      <c r="A49085" s="1" t="s">
        <v>6648</v>
      </c>
    </row>
    <row r="49086">
      <c r="A49086" s="1" t="s">
        <v>6649</v>
      </c>
    </row>
    <row r="49087">
      <c r="A49087" s="1" t="s">
        <v>6650</v>
      </c>
    </row>
    <row r="49088">
      <c r="A49088" s="1" t="s">
        <v>6651</v>
      </c>
    </row>
    <row r="49089">
      <c r="A49089" s="1" t="s">
        <v>6652</v>
      </c>
    </row>
    <row r="49090">
      <c r="A49090" s="1" t="s">
        <v>6653</v>
      </c>
    </row>
    <row r="49091">
      <c r="A49091" s="1" t="s">
        <v>6654</v>
      </c>
    </row>
    <row r="49092">
      <c r="A49092" s="1" t="s">
        <v>6655</v>
      </c>
    </row>
    <row r="49093">
      <c r="A49093" s="1" t="s">
        <v>6656</v>
      </c>
    </row>
    <row r="49094">
      <c r="A49094" s="1" t="s">
        <v>6657</v>
      </c>
    </row>
    <row r="49095">
      <c r="A49095" s="1" t="s">
        <v>6658</v>
      </c>
    </row>
    <row r="49096">
      <c r="A49096" s="1" t="s">
        <v>6659</v>
      </c>
    </row>
    <row r="49097">
      <c r="A49097" s="1" t="s">
        <v>6660</v>
      </c>
    </row>
    <row r="49098">
      <c r="A49098" s="1" t="s">
        <v>6661</v>
      </c>
    </row>
    <row r="49099">
      <c r="A49099" s="1" t="s">
        <v>6662</v>
      </c>
    </row>
    <row r="49100">
      <c r="A49100" s="1" t="s">
        <v>6663</v>
      </c>
    </row>
    <row r="49101">
      <c r="A49101" s="1" t="s">
        <v>6664</v>
      </c>
    </row>
    <row r="49102">
      <c r="A49102" s="1" t="s">
        <v>6665</v>
      </c>
    </row>
    <row r="49103">
      <c r="A49103" s="1" t="s">
        <v>6666</v>
      </c>
    </row>
    <row r="49104">
      <c r="A49104" s="1" t="s">
        <v>6667</v>
      </c>
    </row>
    <row r="49105">
      <c r="A49105" s="1" t="s">
        <v>6668</v>
      </c>
    </row>
    <row r="49106">
      <c r="A49106" s="1" t="s">
        <v>6669</v>
      </c>
    </row>
    <row r="49107">
      <c r="A49107" s="1" t="s">
        <v>6670</v>
      </c>
    </row>
    <row r="49108">
      <c r="A49108" s="1" t="s">
        <v>6671</v>
      </c>
    </row>
    <row r="49109">
      <c r="A49109" s="1" t="s">
        <v>6672</v>
      </c>
    </row>
    <row r="49110">
      <c r="A49110" s="1" t="s">
        <v>6673</v>
      </c>
    </row>
    <row r="49111">
      <c r="A49111" s="1" t="s">
        <v>6674</v>
      </c>
    </row>
    <row r="49112">
      <c r="A49112" s="1" t="s">
        <v>6677</v>
      </c>
    </row>
    <row r="49113">
      <c r="A49113" s="1" t="s">
        <v>16428</v>
      </c>
    </row>
    <row r="49114">
      <c r="A49114" s="1" t="s">
        <v>16429</v>
      </c>
    </row>
    <row r="49115">
      <c r="A49115" s="1" t="s">
        <v>16430</v>
      </c>
    </row>
    <row r="49116">
      <c r="A49116" s="1" t="s">
        <v>16431</v>
      </c>
    </row>
    <row r="49117">
      <c r="A49117" s="1" t="s">
        <v>16432</v>
      </c>
    </row>
    <row r="49118">
      <c r="A49118" s="1" t="s">
        <v>16433</v>
      </c>
    </row>
    <row r="49119">
      <c r="A49119" s="1" t="s">
        <v>16434</v>
      </c>
    </row>
    <row r="49120">
      <c r="A49120" s="1" t="s">
        <v>16435</v>
      </c>
    </row>
    <row r="49121">
      <c r="A49121" s="1" t="s">
        <v>16436</v>
      </c>
    </row>
    <row r="49122">
      <c r="A49122" s="1" t="s">
        <v>16437</v>
      </c>
    </row>
    <row r="49123">
      <c r="A49123" s="1" t="s">
        <v>16438</v>
      </c>
    </row>
    <row r="49124">
      <c r="A49124" s="1" t="s">
        <v>16439</v>
      </c>
    </row>
    <row r="49125">
      <c r="A49125" s="1" t="s">
        <v>16440</v>
      </c>
    </row>
    <row r="49126">
      <c r="A49126" s="1" t="s">
        <v>6659</v>
      </c>
    </row>
    <row r="49127">
      <c r="A49127" s="1" t="s">
        <v>16441</v>
      </c>
    </row>
    <row r="49128">
      <c r="A49128" s="1" t="s">
        <v>16442</v>
      </c>
    </row>
    <row r="49129">
      <c r="A49129" s="1" t="s">
        <v>16443</v>
      </c>
    </row>
    <row r="49130">
      <c r="A49130" s="1" t="s">
        <v>16444</v>
      </c>
    </row>
    <row r="49131">
      <c r="A49131" s="1" t="s">
        <v>16445</v>
      </c>
    </row>
    <row r="49132">
      <c r="A49132" s="1" t="s">
        <v>16446</v>
      </c>
    </row>
    <row r="49133">
      <c r="A49133" s="1" t="s">
        <v>16447</v>
      </c>
    </row>
    <row r="49134">
      <c r="A49134" s="1" t="s">
        <v>16448</v>
      </c>
    </row>
    <row r="49135">
      <c r="A49135" s="1" t="s">
        <v>16449</v>
      </c>
    </row>
    <row r="49136">
      <c r="A49136" s="1" t="s">
        <v>16450</v>
      </c>
    </row>
    <row r="49137">
      <c r="A49137" s="1" t="s">
        <v>16451</v>
      </c>
    </row>
    <row r="49139">
      <c r="A49139" s="1" t="s">
        <v>16452</v>
      </c>
    </row>
    <row r="49140">
      <c r="A49140" s="1" t="s">
        <v>16453</v>
      </c>
    </row>
    <row r="49141">
      <c r="A49141" s="1" t="s">
        <v>16454</v>
      </c>
    </row>
    <row r="49142">
      <c r="A49142" s="1" t="s">
        <v>16455</v>
      </c>
    </row>
    <row r="49144">
      <c r="A49144" s="1" t="s">
        <v>6675</v>
      </c>
    </row>
    <row r="49146">
      <c r="A49146" s="1" t="s">
        <v>8688</v>
      </c>
    </row>
    <row r="49148">
      <c r="A49148" s="1" t="s">
        <v>16456</v>
      </c>
    </row>
    <row r="49149">
      <c r="A49149" s="1" t="s">
        <v>16429</v>
      </c>
    </row>
    <row r="49150">
      <c r="A49150" s="1" t="s">
        <v>16430</v>
      </c>
    </row>
    <row r="49151">
      <c r="A49151" s="1" t="s">
        <v>16431</v>
      </c>
    </row>
    <row r="49152">
      <c r="A49152" s="1" t="s">
        <v>16432</v>
      </c>
    </row>
    <row r="49153">
      <c r="A49153" s="1" t="s">
        <v>16433</v>
      </c>
    </row>
    <row r="49154">
      <c r="A49154" s="1" t="s">
        <v>16434</v>
      </c>
    </row>
    <row r="49155">
      <c r="A49155" s="1" t="s">
        <v>16435</v>
      </c>
    </row>
    <row r="49156">
      <c r="A49156" s="1" t="s">
        <v>16436</v>
      </c>
    </row>
    <row r="49157">
      <c r="A49157" s="1" t="s">
        <v>16437</v>
      </c>
    </row>
    <row r="49158">
      <c r="A49158" s="1" t="s">
        <v>16438</v>
      </c>
    </row>
    <row r="49159">
      <c r="A49159" s="1" t="s">
        <v>16439</v>
      </c>
    </row>
    <row r="49160">
      <c r="A49160" s="1" t="s">
        <v>16440</v>
      </c>
    </row>
    <row r="49161">
      <c r="A49161" s="1" t="s">
        <v>6659</v>
      </c>
    </row>
    <row r="49162">
      <c r="A49162" s="1" t="s">
        <v>16441</v>
      </c>
    </row>
    <row r="49163">
      <c r="A49163" s="1" t="s">
        <v>16442</v>
      </c>
    </row>
    <row r="49164">
      <c r="A49164" s="1" t="s">
        <v>16443</v>
      </c>
    </row>
    <row r="49165">
      <c r="A49165" s="1" t="s">
        <v>16444</v>
      </c>
    </row>
    <row r="49166">
      <c r="A49166" s="1" t="s">
        <v>16445</v>
      </c>
    </row>
    <row r="49167">
      <c r="A49167" s="1" t="s">
        <v>16446</v>
      </c>
    </row>
    <row r="49168">
      <c r="A49168" s="1" t="s">
        <v>16447</v>
      </c>
    </row>
    <row r="49169">
      <c r="A49169" s="1" t="s">
        <v>16448</v>
      </c>
    </row>
    <row r="49170">
      <c r="A49170" s="1" t="s">
        <v>16449</v>
      </c>
    </row>
    <row r="49171">
      <c r="A49171" s="1" t="s">
        <v>16450</v>
      </c>
    </row>
    <row r="49172">
      <c r="A49172" s="1" t="s">
        <v>16451</v>
      </c>
    </row>
    <row r="49173">
      <c r="A49173" s="1" t="s">
        <v>16452</v>
      </c>
    </row>
    <row r="49174">
      <c r="A49174" s="1" t="s">
        <v>16453</v>
      </c>
    </row>
    <row r="49175">
      <c r="A49175" s="1" t="s">
        <v>16454</v>
      </c>
    </row>
    <row r="49176">
      <c r="A49176" s="1" t="s">
        <v>16455</v>
      </c>
    </row>
    <row r="49177">
      <c r="A49177" s="1" t="s">
        <v>16457</v>
      </c>
    </row>
    <row r="49178">
      <c r="A49178" s="1" t="s">
        <v>16458</v>
      </c>
    </row>
    <row r="49180">
      <c r="A49180" s="1" t="s">
        <v>6639</v>
      </c>
    </row>
    <row r="49182">
      <c r="A49182" s="1" t="s">
        <v>6640</v>
      </c>
    </row>
    <row r="49184">
      <c r="A49184" s="1" t="s">
        <v>6641</v>
      </c>
    </row>
    <row r="49186">
      <c r="A49186" s="1" t="s">
        <v>6642</v>
      </c>
    </row>
    <row r="49188">
      <c r="A49188" s="1" t="s">
        <v>6643</v>
      </c>
    </row>
    <row r="49189">
      <c r="A49189" s="1" t="s">
        <v>6644</v>
      </c>
    </row>
    <row r="49190">
      <c r="A49190" s="1" t="s">
        <v>6639</v>
      </c>
    </row>
    <row r="49191">
      <c r="A49191" s="1" t="s">
        <v>6640</v>
      </c>
    </row>
    <row r="49192">
      <c r="A49192" s="1" t="s">
        <v>6641</v>
      </c>
    </row>
    <row r="49193">
      <c r="A49193" s="1" t="s">
        <v>6642</v>
      </c>
    </row>
    <row r="49194">
      <c r="A49194" s="1" t="s">
        <v>6645</v>
      </c>
    </row>
    <row r="49195">
      <c r="A49195" s="1" t="s">
        <v>16459</v>
      </c>
    </row>
    <row r="49196">
      <c r="A49196" s="1" t="s">
        <v>16460</v>
      </c>
    </row>
    <row r="49197">
      <c r="A49197" s="1" t="s">
        <v>16461</v>
      </c>
    </row>
    <row r="49198">
      <c r="A49198" s="1" t="s">
        <v>16460</v>
      </c>
    </row>
    <row r="49199">
      <c r="A49199" s="1" t="s">
        <v>16462</v>
      </c>
    </row>
    <row r="49200">
      <c r="A49200" s="1" t="s">
        <v>16463</v>
      </c>
    </row>
    <row r="49202">
      <c r="A49202" s="1" t="s">
        <v>16464</v>
      </c>
    </row>
    <row r="49203">
      <c r="A49203" s="1" t="s">
        <v>16465</v>
      </c>
    </row>
    <row r="49204">
      <c r="A49204" s="1" t="s">
        <v>16466</v>
      </c>
    </row>
    <row r="49205">
      <c r="A49205" s="1" t="s">
        <v>16464</v>
      </c>
    </row>
    <row r="49206">
      <c r="A49206" s="1" t="s">
        <v>16467</v>
      </c>
    </row>
    <row r="49207">
      <c r="A49207" s="1" t="s">
        <v>16468</v>
      </c>
    </row>
    <row r="49209">
      <c r="A49209" s="1" t="s">
        <v>16469</v>
      </c>
    </row>
    <row r="49210">
      <c r="A49210" s="1" t="s">
        <v>16470</v>
      </c>
    </row>
    <row r="49211">
      <c r="A49211" s="1" t="s">
        <v>16471</v>
      </c>
    </row>
    <row r="49212">
      <c r="A49212" s="1" t="s">
        <v>16469</v>
      </c>
    </row>
    <row r="49213">
      <c r="A49213" s="1" t="s">
        <v>16472</v>
      </c>
    </row>
    <row r="49214">
      <c r="A49214" s="1" t="s">
        <v>16473</v>
      </c>
    </row>
    <row r="49215">
      <c r="A49215" s="1" t="s">
        <v>6611</v>
      </c>
    </row>
    <row r="49216">
      <c r="A49216" s="1" t="s">
        <v>6612</v>
      </c>
    </row>
    <row r="49218">
      <c r="A49218" s="1" t="s">
        <v>6613</v>
      </c>
    </row>
    <row r="49220">
      <c r="A49220" s="1" t="s">
        <v>6614</v>
      </c>
    </row>
    <row r="49221">
      <c r="A49221" s="1" t="s">
        <v>6615</v>
      </c>
    </row>
    <row r="49222">
      <c r="A49222" s="1" t="s">
        <v>6616</v>
      </c>
    </row>
    <row r="49224">
      <c r="A49224" s="1" t="s">
        <v>6617</v>
      </c>
    </row>
    <row r="49225">
      <c r="A49225" s="1" t="s">
        <v>6618</v>
      </c>
    </row>
    <row r="49227">
      <c r="A49227" s="1" t="s">
        <v>6619</v>
      </c>
    </row>
    <row r="49228">
      <c r="A49228" s="1" t="s">
        <v>6620</v>
      </c>
    </row>
    <row r="49229">
      <c r="A49229" s="1" t="s">
        <v>6621</v>
      </c>
    </row>
    <row r="49231">
      <c r="A49231" s="1" t="s">
        <v>6622</v>
      </c>
    </row>
    <row r="49232">
      <c r="A49232" s="1" t="s">
        <v>6623</v>
      </c>
    </row>
    <row r="49234">
      <c r="A49234" s="1" t="s">
        <v>6624</v>
      </c>
    </row>
    <row r="49235">
      <c r="A49235" s="1" t="s">
        <v>6625</v>
      </c>
    </row>
    <row r="49236">
      <c r="A49236" s="1" t="s">
        <v>6626</v>
      </c>
    </row>
    <row r="49237">
      <c r="A49237" s="1" t="s">
        <v>6627</v>
      </c>
    </row>
    <row r="49238">
      <c r="A49238" s="1" t="s">
        <v>6628</v>
      </c>
    </row>
    <row r="49239">
      <c r="A49239" s="1" t="s">
        <v>6629</v>
      </c>
    </row>
    <row r="49241">
      <c r="A49241" s="1" t="s">
        <v>6630</v>
      </c>
    </row>
    <row r="49242">
      <c r="A49242" s="1" t="s">
        <v>6631</v>
      </c>
    </row>
    <row r="49243">
      <c r="A49243" s="1" t="s">
        <v>6632</v>
      </c>
    </row>
    <row r="49244">
      <c r="A49244" s="1" t="s">
        <v>6633</v>
      </c>
    </row>
    <row r="49245">
      <c r="A49245" s="1" t="s">
        <v>6634</v>
      </c>
    </row>
    <row r="49247">
      <c r="A49247" s="1" t="s">
        <v>6635</v>
      </c>
    </row>
    <row r="49249">
      <c r="A49249" s="1" t="s">
        <v>793</v>
      </c>
    </row>
    <row r="49251">
      <c r="A49251" s="1" t="s">
        <v>6636</v>
      </c>
    </row>
    <row r="49252">
      <c r="A49252" s="1" t="s">
        <v>6611</v>
      </c>
    </row>
    <row r="49253">
      <c r="A49253" s="1" t="s">
        <v>6612</v>
      </c>
    </row>
    <row r="49254">
      <c r="A49254" s="1" t="s">
        <v>6613</v>
      </c>
    </row>
    <row r="49255">
      <c r="A49255" s="1" t="s">
        <v>6614</v>
      </c>
    </row>
    <row r="49256">
      <c r="A49256" s="1" t="s">
        <v>6615</v>
      </c>
    </row>
    <row r="49257">
      <c r="A49257" s="1" t="s">
        <v>6616</v>
      </c>
    </row>
    <row r="49258">
      <c r="A49258" s="1" t="s">
        <v>6617</v>
      </c>
    </row>
    <row r="49259">
      <c r="A49259" s="1" t="s">
        <v>6618</v>
      </c>
    </row>
    <row r="49260">
      <c r="A49260" s="1" t="s">
        <v>6619</v>
      </c>
    </row>
    <row r="49261">
      <c r="A49261" s="1" t="s">
        <v>6620</v>
      </c>
    </row>
    <row r="49262">
      <c r="A49262" s="1" t="s">
        <v>6621</v>
      </c>
    </row>
    <row r="49263">
      <c r="A49263" s="1" t="s">
        <v>6622</v>
      </c>
    </row>
    <row r="49264">
      <c r="A49264" s="1" t="s">
        <v>6623</v>
      </c>
    </row>
    <row r="49265">
      <c r="A49265" s="1" t="s">
        <v>6624</v>
      </c>
    </row>
    <row r="49266">
      <c r="A49266" s="1" t="s">
        <v>6625</v>
      </c>
    </row>
    <row r="49267">
      <c r="A49267" s="1" t="s">
        <v>6626</v>
      </c>
    </row>
    <row r="49268">
      <c r="A49268" s="1" t="s">
        <v>6627</v>
      </c>
    </row>
    <row r="49269">
      <c r="A49269" s="1" t="s">
        <v>6628</v>
      </c>
    </row>
    <row r="49270">
      <c r="A49270" s="1" t="s">
        <v>6629</v>
      </c>
    </row>
    <row r="49271">
      <c r="A49271" s="1" t="s">
        <v>6630</v>
      </c>
    </row>
    <row r="49272">
      <c r="A49272" s="1" t="s">
        <v>6631</v>
      </c>
    </row>
    <row r="49273">
      <c r="A49273" s="1" t="s">
        <v>6632</v>
      </c>
    </row>
    <row r="49274">
      <c r="A49274" s="1" t="s">
        <v>6633</v>
      </c>
    </row>
    <row r="49275">
      <c r="A49275" s="1" t="s">
        <v>6634</v>
      </c>
    </row>
    <row r="49276">
      <c r="A49276" s="1" t="s">
        <v>6637</v>
      </c>
    </row>
    <row r="49277">
      <c r="A49277" s="1" t="s">
        <v>16474</v>
      </c>
    </row>
    <row r="49279">
      <c r="A49279" s="1" t="s">
        <v>16475</v>
      </c>
    </row>
    <row r="49280">
      <c r="A49280" s="1" t="s">
        <v>16476</v>
      </c>
    </row>
    <row r="49281">
      <c r="A49281" s="1" t="s">
        <v>16477</v>
      </c>
    </row>
    <row r="49283">
      <c r="A49283" s="1" t="s">
        <v>16478</v>
      </c>
    </row>
    <row r="49284">
      <c r="A49284" s="1" t="s">
        <v>16479</v>
      </c>
    </row>
    <row r="49285">
      <c r="A49285" s="1" t="s">
        <v>16480</v>
      </c>
    </row>
    <row r="49287">
      <c r="A49287" s="1" t="s">
        <v>16481</v>
      </c>
    </row>
    <row r="49288">
      <c r="A49288" s="1" t="s">
        <v>16482</v>
      </c>
    </row>
    <row r="49290">
      <c r="A49290" s="1" t="s">
        <v>16483</v>
      </c>
    </row>
    <row r="49291">
      <c r="A49291" s="1" t="s">
        <v>16484</v>
      </c>
    </row>
    <row r="49292">
      <c r="A49292" s="1" t="s">
        <v>16485</v>
      </c>
    </row>
    <row r="49294">
      <c r="A49294" s="1" t="s">
        <v>16486</v>
      </c>
    </row>
    <row r="49295">
      <c r="A49295" s="1" t="s">
        <v>16487</v>
      </c>
    </row>
    <row r="49297">
      <c r="A49297" s="1" t="s">
        <v>16488</v>
      </c>
    </row>
    <row r="49298">
      <c r="A49298" s="1" t="s">
        <v>16489</v>
      </c>
    </row>
    <row r="49299">
      <c r="A49299" s="1" t="s">
        <v>16490</v>
      </c>
    </row>
    <row r="49300">
      <c r="A49300" s="1" t="s">
        <v>16491</v>
      </c>
    </row>
    <row r="49301">
      <c r="A49301" s="1" t="s">
        <v>16492</v>
      </c>
    </row>
    <row r="49302">
      <c r="A49302" s="1" t="s">
        <v>16493</v>
      </c>
    </row>
    <row r="49304">
      <c r="A49304" s="1" t="s">
        <v>16494</v>
      </c>
    </row>
    <row r="49305">
      <c r="A49305" s="1" t="s">
        <v>16495</v>
      </c>
    </row>
    <row r="49306">
      <c r="A49306" s="1" t="s">
        <v>16496</v>
      </c>
    </row>
    <row r="49307">
      <c r="A49307" s="1" t="s">
        <v>16497</v>
      </c>
    </row>
    <row r="49308">
      <c r="A49308" s="1" t="s">
        <v>16498</v>
      </c>
    </row>
    <row r="49310">
      <c r="A49310" s="1" t="s">
        <v>16499</v>
      </c>
    </row>
    <row r="49312">
      <c r="A49312" s="1" t="s">
        <v>3156</v>
      </c>
    </row>
    <row r="49314">
      <c r="A49314" s="1" t="s">
        <v>16500</v>
      </c>
    </row>
    <row r="49315">
      <c r="A49315" s="1" t="s">
        <v>16475</v>
      </c>
    </row>
    <row r="49316">
      <c r="A49316" s="1" t="s">
        <v>16476</v>
      </c>
    </row>
    <row r="49317">
      <c r="A49317" s="1" t="s">
        <v>16477</v>
      </c>
    </row>
    <row r="49318">
      <c r="A49318" s="1" t="s">
        <v>16478</v>
      </c>
    </row>
    <row r="49319">
      <c r="A49319" s="1" t="s">
        <v>16479</v>
      </c>
    </row>
    <row r="49320">
      <c r="A49320" s="1" t="s">
        <v>16480</v>
      </c>
    </row>
    <row r="49321">
      <c r="A49321" s="1" t="s">
        <v>16481</v>
      </c>
    </row>
    <row r="49322">
      <c r="A49322" s="1" t="s">
        <v>16482</v>
      </c>
    </row>
    <row r="49323">
      <c r="A49323" s="1" t="s">
        <v>16483</v>
      </c>
    </row>
    <row r="49324">
      <c r="A49324" s="1" t="s">
        <v>16484</v>
      </c>
    </row>
    <row r="49325">
      <c r="A49325" s="1" t="s">
        <v>16485</v>
      </c>
    </row>
    <row r="49326">
      <c r="A49326" s="1" t="s">
        <v>16486</v>
      </c>
    </row>
    <row r="49327">
      <c r="A49327" s="1" t="s">
        <v>16487</v>
      </c>
    </row>
    <row r="49328">
      <c r="A49328" s="1" t="s">
        <v>16488</v>
      </c>
    </row>
    <row r="49329">
      <c r="A49329" s="1" t="s">
        <v>16489</v>
      </c>
    </row>
    <row r="49330">
      <c r="A49330" s="1" t="s">
        <v>16490</v>
      </c>
    </row>
    <row r="49331">
      <c r="A49331" s="1" t="s">
        <v>16491</v>
      </c>
    </row>
    <row r="49332">
      <c r="A49332" s="1" t="s">
        <v>16492</v>
      </c>
    </row>
    <row r="49333">
      <c r="A49333" s="1" t="s">
        <v>16493</v>
      </c>
    </row>
    <row r="49334">
      <c r="A49334" s="1" t="s">
        <v>16494</v>
      </c>
    </row>
    <row r="49335">
      <c r="A49335" s="1" t="s">
        <v>16495</v>
      </c>
    </row>
    <row r="49336">
      <c r="A49336" s="1" t="s">
        <v>16496</v>
      </c>
    </row>
    <row r="49337">
      <c r="A49337" s="1" t="s">
        <v>16497</v>
      </c>
    </row>
    <row r="49338">
      <c r="A49338" s="1" t="s">
        <v>16498</v>
      </c>
    </row>
    <row r="49339">
      <c r="A49339" s="1" t="s">
        <v>16501</v>
      </c>
    </row>
    <row r="49340">
      <c r="A49340" s="1" t="s">
        <v>16502</v>
      </c>
    </row>
    <row r="49341">
      <c r="A49341" s="1" t="s">
        <v>6580</v>
      </c>
    </row>
    <row r="49342">
      <c r="A49342" s="1" t="s">
        <v>6581</v>
      </c>
    </row>
    <row r="49343">
      <c r="A49343" s="1" t="s">
        <v>6582</v>
      </c>
    </row>
    <row r="49344">
      <c r="A49344" s="1" t="s">
        <v>6583</v>
      </c>
    </row>
    <row r="49345">
      <c r="A49345" s="1" t="s">
        <v>6584</v>
      </c>
    </row>
    <row r="49346">
      <c r="A49346" s="1" t="s">
        <v>6585</v>
      </c>
    </row>
    <row r="49347">
      <c r="A49347" s="1" t="s">
        <v>6586</v>
      </c>
    </row>
    <row r="49349">
      <c r="A49349" s="1" t="s">
        <v>6587</v>
      </c>
    </row>
    <row r="49350">
      <c r="A49350" s="1" t="s">
        <v>6588</v>
      </c>
    </row>
    <row r="49351">
      <c r="A49351" s="1" t="s">
        <v>6589</v>
      </c>
    </row>
    <row r="49352">
      <c r="A49352" s="1" t="s">
        <v>6590</v>
      </c>
    </row>
    <row r="49353">
      <c r="A49353" s="1" t="s">
        <v>6591</v>
      </c>
    </row>
    <row r="49355">
      <c r="A49355" s="1" t="s">
        <v>6592</v>
      </c>
    </row>
    <row r="49356">
      <c r="A49356" s="1" t="s">
        <v>6593</v>
      </c>
    </row>
    <row r="49357">
      <c r="A49357" s="1" t="s">
        <v>6594</v>
      </c>
    </row>
    <row r="49359">
      <c r="A49359" s="1" t="s">
        <v>6595</v>
      </c>
    </row>
    <row r="49360">
      <c r="A49360" s="1" t="s">
        <v>6596</v>
      </c>
    </row>
    <row r="49361">
      <c r="A49361" s="1" t="s">
        <v>6597</v>
      </c>
    </row>
    <row r="49362">
      <c r="A49362" s="1" t="s">
        <v>6598</v>
      </c>
    </row>
    <row r="49363">
      <c r="A49363" s="1" t="s">
        <v>6599</v>
      </c>
    </row>
    <row r="49364">
      <c r="A49364" s="1" t="s">
        <v>6600</v>
      </c>
    </row>
    <row r="49365">
      <c r="A49365" s="1" t="s">
        <v>4888</v>
      </c>
    </row>
    <row r="49366">
      <c r="A49366" s="1" t="s">
        <v>6601</v>
      </c>
    </row>
    <row r="49367">
      <c r="A49367" s="1" t="s">
        <v>6602</v>
      </c>
    </row>
    <row r="49368">
      <c r="A49368" s="1" t="s">
        <v>6603</v>
      </c>
    </row>
    <row r="49369">
      <c r="A49369" s="1" t="s">
        <v>6604</v>
      </c>
    </row>
    <row r="49370">
      <c r="A49370" s="1" t="s">
        <v>6605</v>
      </c>
    </row>
    <row r="49371">
      <c r="A49371" s="1" t="s">
        <v>6606</v>
      </c>
    </row>
    <row r="49373">
      <c r="A49373" s="1" t="s">
        <v>6607</v>
      </c>
    </row>
    <row r="49374">
      <c r="A49374" s="1" t="s">
        <v>6608</v>
      </c>
    </row>
    <row r="49375">
      <c r="A49375" s="1" t="s">
        <v>6580</v>
      </c>
    </row>
    <row r="49376">
      <c r="A49376" s="1" t="s">
        <v>6581</v>
      </c>
    </row>
    <row r="49377">
      <c r="A49377" s="1" t="s">
        <v>6582</v>
      </c>
    </row>
    <row r="49378">
      <c r="A49378" s="1" t="s">
        <v>6583</v>
      </c>
    </row>
    <row r="49379">
      <c r="A49379" s="1" t="s">
        <v>6584</v>
      </c>
    </row>
    <row r="49380">
      <c r="A49380" s="1" t="s">
        <v>6585</v>
      </c>
    </row>
    <row r="49381">
      <c r="A49381" s="1" t="s">
        <v>6586</v>
      </c>
    </row>
    <row r="49382">
      <c r="A49382" s="1" t="s">
        <v>6587</v>
      </c>
    </row>
    <row r="49383">
      <c r="A49383" s="1" t="s">
        <v>6589</v>
      </c>
    </row>
    <row r="49384">
      <c r="A49384" s="1" t="s">
        <v>6590</v>
      </c>
    </row>
    <row r="49385">
      <c r="A49385" s="1" t="s">
        <v>6591</v>
      </c>
    </row>
    <row r="49386">
      <c r="A49386" s="1" t="s">
        <v>6592</v>
      </c>
    </row>
    <row r="49387">
      <c r="A49387" s="1" t="s">
        <v>6593</v>
      </c>
    </row>
    <row r="49388">
      <c r="A49388" s="1" t="s">
        <v>6594</v>
      </c>
    </row>
    <row r="49389">
      <c r="A49389" s="1" t="s">
        <v>6595</v>
      </c>
    </row>
    <row r="49390">
      <c r="A49390" s="1" t="s">
        <v>6596</v>
      </c>
    </row>
    <row r="49391">
      <c r="A49391" s="1" t="s">
        <v>6597</v>
      </c>
    </row>
    <row r="49392">
      <c r="A49392" s="1" t="s">
        <v>6598</v>
      </c>
    </row>
    <row r="49393">
      <c r="A49393" s="1" t="s">
        <v>6599</v>
      </c>
    </row>
    <row r="49394">
      <c r="A49394" s="1" t="s">
        <v>6600</v>
      </c>
    </row>
    <row r="49395">
      <c r="A49395" s="1" t="s">
        <v>4888</v>
      </c>
    </row>
    <row r="49396">
      <c r="A49396" s="1" t="s">
        <v>6601</v>
      </c>
    </row>
    <row r="49397">
      <c r="A49397" s="1" t="s">
        <v>6602</v>
      </c>
    </row>
    <row r="49398">
      <c r="A49398" s="1" t="s">
        <v>6603</v>
      </c>
    </row>
    <row r="49399">
      <c r="A49399" s="1" t="s">
        <v>6604</v>
      </c>
    </row>
    <row r="49400">
      <c r="A49400" s="1" t="s">
        <v>6605</v>
      </c>
    </row>
    <row r="49401">
      <c r="A49401" s="1" t="s">
        <v>6606</v>
      </c>
    </row>
    <row r="49402">
      <c r="A49402" s="1" t="s">
        <v>6609</v>
      </c>
    </row>
    <row r="49403">
      <c r="A49403" s="1" t="s">
        <v>16503</v>
      </c>
    </row>
    <row r="49405">
      <c r="A49405" s="1" t="s">
        <v>16504</v>
      </c>
    </row>
    <row r="49406">
      <c r="A49406" s="1" t="s">
        <v>16505</v>
      </c>
    </row>
    <row r="49407">
      <c r="A49407" s="1" t="s">
        <v>4866</v>
      </c>
    </row>
    <row r="49408">
      <c r="A49408" s="1" t="s">
        <v>16506</v>
      </c>
    </row>
    <row r="49409">
      <c r="A49409" s="1" t="s">
        <v>16507</v>
      </c>
    </row>
    <row r="49410">
      <c r="A49410" s="1" t="s">
        <v>16508</v>
      </c>
    </row>
    <row r="49411">
      <c r="A49411" s="1" t="s">
        <v>16509</v>
      </c>
    </row>
    <row r="49412">
      <c r="A49412" s="1" t="s">
        <v>4871</v>
      </c>
    </row>
    <row r="49413">
      <c r="A49413" s="1" t="s">
        <v>16510</v>
      </c>
    </row>
    <row r="49415">
      <c r="A49415" s="1" t="s">
        <v>16511</v>
      </c>
    </row>
    <row r="49416">
      <c r="A49416" s="1" t="s">
        <v>16512</v>
      </c>
    </row>
    <row r="49417">
      <c r="A49417" s="1" t="s">
        <v>16513</v>
      </c>
    </row>
    <row r="49418">
      <c r="A49418" s="1" t="s">
        <v>16514</v>
      </c>
    </row>
    <row r="49419">
      <c r="A49419" s="1" t="s">
        <v>16515</v>
      </c>
    </row>
    <row r="49421">
      <c r="A49421" s="1" t="s">
        <v>16516</v>
      </c>
    </row>
    <row r="49422">
      <c r="A49422" s="1" t="s">
        <v>16517</v>
      </c>
    </row>
    <row r="49423">
      <c r="A49423" s="1" t="s">
        <v>16518</v>
      </c>
    </row>
    <row r="49425">
      <c r="A49425" s="1" t="s">
        <v>4881</v>
      </c>
    </row>
    <row r="49426">
      <c r="A49426" s="1" t="s">
        <v>4882</v>
      </c>
    </row>
    <row r="49428">
      <c r="A49428" s="1" t="s">
        <v>16519</v>
      </c>
    </row>
    <row r="49430">
      <c r="A49430" s="1" t="s">
        <v>16520</v>
      </c>
    </row>
    <row r="49431">
      <c r="A49431" s="1" t="s">
        <v>16521</v>
      </c>
    </row>
    <row r="49432">
      <c r="A49432" s="1" t="s">
        <v>16522</v>
      </c>
    </row>
    <row r="49433">
      <c r="A49433" s="1" t="s">
        <v>16523</v>
      </c>
    </row>
    <row r="49434">
      <c r="A49434" s="1" t="s">
        <v>4888</v>
      </c>
    </row>
    <row r="49435">
      <c r="A49435" s="1" t="s">
        <v>16524</v>
      </c>
    </row>
    <row r="49436">
      <c r="A49436" s="1" t="s">
        <v>16525</v>
      </c>
    </row>
    <row r="49437">
      <c r="A49437" s="1" t="s">
        <v>4891</v>
      </c>
    </row>
    <row r="49438">
      <c r="A49438" s="1" t="s">
        <v>16526</v>
      </c>
    </row>
    <row r="49439">
      <c r="A49439" s="1" t="s">
        <v>4893</v>
      </c>
    </row>
    <row r="49440">
      <c r="A49440" s="1" t="s">
        <v>16527</v>
      </c>
    </row>
    <row r="49442">
      <c r="A49442" s="1" t="s">
        <v>16528</v>
      </c>
    </row>
    <row r="49443">
      <c r="A49443" s="1" t="s">
        <v>16529</v>
      </c>
    </row>
    <row r="49444">
      <c r="A49444" s="1" t="s">
        <v>16504</v>
      </c>
    </row>
    <row r="49445">
      <c r="A49445" s="1" t="s">
        <v>16505</v>
      </c>
    </row>
    <row r="49446">
      <c r="A49446" s="1" t="s">
        <v>4866</v>
      </c>
    </row>
    <row r="49447">
      <c r="A49447" s="1" t="s">
        <v>16506</v>
      </c>
    </row>
    <row r="49448">
      <c r="A49448" s="1" t="s">
        <v>16507</v>
      </c>
    </row>
    <row r="49449">
      <c r="A49449" s="1" t="s">
        <v>16508</v>
      </c>
    </row>
    <row r="49450">
      <c r="A49450" s="1" t="s">
        <v>16509</v>
      </c>
    </row>
    <row r="49451">
      <c r="A49451" s="1" t="s">
        <v>4871</v>
      </c>
    </row>
    <row r="49452">
      <c r="A49452" s="1" t="s">
        <v>16510</v>
      </c>
    </row>
    <row r="49453">
      <c r="A49453" s="1" t="s">
        <v>16511</v>
      </c>
    </row>
    <row r="49454">
      <c r="A49454" s="1" t="s">
        <v>16513</v>
      </c>
    </row>
    <row r="49455">
      <c r="A49455" s="1" t="s">
        <v>16514</v>
      </c>
    </row>
    <row r="49456">
      <c r="A49456" s="1" t="s">
        <v>16515</v>
      </c>
    </row>
    <row r="49457">
      <c r="A49457" s="1" t="s">
        <v>16516</v>
      </c>
    </row>
    <row r="49458">
      <c r="A49458" s="1" t="s">
        <v>16517</v>
      </c>
    </row>
    <row r="49459">
      <c r="A49459" s="1" t="s">
        <v>16518</v>
      </c>
    </row>
    <row r="49460">
      <c r="A49460" s="1" t="s">
        <v>4881</v>
      </c>
    </row>
    <row r="49461">
      <c r="A49461" s="1" t="s">
        <v>4882</v>
      </c>
    </row>
    <row r="49462">
      <c r="A49462" s="1" t="s">
        <v>16519</v>
      </c>
    </row>
    <row r="49463">
      <c r="A49463" s="1" t="s">
        <v>16520</v>
      </c>
    </row>
    <row r="49464">
      <c r="A49464" s="1" t="s">
        <v>16521</v>
      </c>
    </row>
    <row r="49465">
      <c r="A49465" s="1" t="s">
        <v>16522</v>
      </c>
    </row>
    <row r="49466">
      <c r="A49466" s="1" t="s">
        <v>16523</v>
      </c>
    </row>
    <row r="49467">
      <c r="A49467" s="1" t="s">
        <v>4888</v>
      </c>
    </row>
    <row r="49468">
      <c r="A49468" s="1" t="s">
        <v>16524</v>
      </c>
    </row>
    <row r="49469">
      <c r="A49469" s="1" t="s">
        <v>16525</v>
      </c>
    </row>
    <row r="49470">
      <c r="A49470" s="1" t="s">
        <v>4891</v>
      </c>
    </row>
    <row r="49471">
      <c r="A49471" s="1" t="s">
        <v>16526</v>
      </c>
    </row>
    <row r="49472">
      <c r="A49472" s="1" t="s">
        <v>4893</v>
      </c>
    </row>
    <row r="49473">
      <c r="A49473" s="1" t="s">
        <v>16530</v>
      </c>
    </row>
    <row r="49474">
      <c r="A49474" s="1" t="s">
        <v>16531</v>
      </c>
    </row>
    <row r="49475">
      <c r="A49475" s="1" t="s">
        <v>6549</v>
      </c>
    </row>
    <row r="49476">
      <c r="A49476" s="1" t="s">
        <v>6550</v>
      </c>
    </row>
    <row r="49477">
      <c r="A49477" s="1" t="s">
        <v>6551</v>
      </c>
    </row>
    <row r="49478">
      <c r="A49478" s="1" t="s">
        <v>6552</v>
      </c>
    </row>
    <row r="49479">
      <c r="A49479" s="1" t="s">
        <v>6553</v>
      </c>
    </row>
    <row r="49480">
      <c r="A49480" s="1" t="s">
        <v>6554</v>
      </c>
    </row>
    <row r="49481">
      <c r="A49481" s="1" t="s">
        <v>6555</v>
      </c>
    </row>
    <row r="49482">
      <c r="A49482" s="1" t="s">
        <v>6556</v>
      </c>
    </row>
    <row r="49483">
      <c r="A49483" s="1" t="s">
        <v>6557</v>
      </c>
    </row>
    <row r="49484">
      <c r="A49484" s="1" t="s">
        <v>6558</v>
      </c>
    </row>
    <row r="49485">
      <c r="A49485" s="1" t="s">
        <v>6559</v>
      </c>
    </row>
    <row r="49486">
      <c r="A49486" s="1" t="s">
        <v>3137</v>
      </c>
    </row>
    <row r="49488">
      <c r="A49488" s="1" t="s">
        <v>6560</v>
      </c>
    </row>
    <row r="49489">
      <c r="A49489" s="1" t="s">
        <v>6561</v>
      </c>
    </row>
    <row r="49490">
      <c r="A49490" s="1" t="s">
        <v>6562</v>
      </c>
    </row>
    <row r="49491">
      <c r="A49491" s="1" t="s">
        <v>6563</v>
      </c>
    </row>
    <row r="49493">
      <c r="A49493" s="1" t="s">
        <v>6564</v>
      </c>
    </row>
    <row r="49494">
      <c r="A49494" s="1" t="s">
        <v>6565</v>
      </c>
    </row>
    <row r="49495">
      <c r="A49495" s="1" t="s">
        <v>6566</v>
      </c>
    </row>
    <row r="49496">
      <c r="A49496" s="1" t="s">
        <v>6567</v>
      </c>
    </row>
    <row r="49497">
      <c r="A49497" s="1" t="s">
        <v>6568</v>
      </c>
    </row>
    <row r="49498">
      <c r="A49498" s="1" t="s">
        <v>6569</v>
      </c>
    </row>
    <row r="49499">
      <c r="A49499" s="1" t="s">
        <v>6570</v>
      </c>
    </row>
    <row r="49500">
      <c r="A49500" s="1" t="s">
        <v>6571</v>
      </c>
    </row>
    <row r="49501">
      <c r="A49501" s="1" t="s">
        <v>6572</v>
      </c>
    </row>
    <row r="49502">
      <c r="A49502" s="1" t="s">
        <v>6573</v>
      </c>
    </row>
    <row r="49503">
      <c r="A49503" s="1" t="s">
        <v>6574</v>
      </c>
    </row>
    <row r="49505">
      <c r="A49505" s="1" t="s">
        <v>6575</v>
      </c>
    </row>
    <row r="49507">
      <c r="A49507" s="1" t="s">
        <v>6576</v>
      </c>
    </row>
    <row r="49508">
      <c r="A49508" s="1" t="s">
        <v>6577</v>
      </c>
    </row>
    <row r="49509">
      <c r="A49509" s="1" t="s">
        <v>6549</v>
      </c>
    </row>
    <row r="49510">
      <c r="A49510" s="1" t="s">
        <v>6550</v>
      </c>
    </row>
    <row r="49511">
      <c r="A49511" s="1" t="s">
        <v>6551</v>
      </c>
    </row>
    <row r="49512">
      <c r="A49512" s="1" t="s">
        <v>6552</v>
      </c>
    </row>
    <row r="49513">
      <c r="A49513" s="1" t="s">
        <v>6553</v>
      </c>
    </row>
    <row r="49514">
      <c r="A49514" s="1" t="s">
        <v>6554</v>
      </c>
    </row>
    <row r="49515">
      <c r="A49515" s="1" t="s">
        <v>6555</v>
      </c>
    </row>
    <row r="49516">
      <c r="A49516" s="1" t="s">
        <v>6556</v>
      </c>
    </row>
    <row r="49517">
      <c r="A49517" s="1" t="s">
        <v>6557</v>
      </c>
    </row>
    <row r="49518">
      <c r="A49518" s="1" t="s">
        <v>6558</v>
      </c>
    </row>
    <row r="49519">
      <c r="A49519" s="1" t="s">
        <v>6559</v>
      </c>
    </row>
    <row r="49520">
      <c r="A49520" s="1" t="s">
        <v>3137</v>
      </c>
    </row>
    <row r="49521">
      <c r="A49521" s="1" t="s">
        <v>6560</v>
      </c>
    </row>
    <row r="49522">
      <c r="A49522" s="1" t="s">
        <v>6561</v>
      </c>
    </row>
    <row r="49523">
      <c r="A49523" s="1" t="s">
        <v>6562</v>
      </c>
    </row>
    <row r="49524">
      <c r="A49524" s="1" t="s">
        <v>6563</v>
      </c>
    </row>
    <row r="49525">
      <c r="A49525" s="1" t="s">
        <v>6564</v>
      </c>
    </row>
    <row r="49526">
      <c r="A49526" s="1" t="s">
        <v>6565</v>
      </c>
    </row>
    <row r="49527">
      <c r="A49527" s="1" t="s">
        <v>6566</v>
      </c>
    </row>
    <row r="49528">
      <c r="A49528" s="1" t="s">
        <v>6567</v>
      </c>
    </row>
    <row r="49529">
      <c r="A49529" s="1" t="s">
        <v>6568</v>
      </c>
    </row>
    <row r="49530">
      <c r="A49530" s="1" t="s">
        <v>6569</v>
      </c>
    </row>
    <row r="49531">
      <c r="A49531" s="1" t="s">
        <v>6570</v>
      </c>
    </row>
    <row r="49532">
      <c r="A49532" s="1" t="s">
        <v>6571</v>
      </c>
    </row>
    <row r="49533">
      <c r="A49533" s="1" t="s">
        <v>6572</v>
      </c>
    </row>
    <row r="49534">
      <c r="A49534" s="1" t="s">
        <v>6573</v>
      </c>
    </row>
    <row r="49535">
      <c r="A49535" s="1" t="s">
        <v>6574</v>
      </c>
    </row>
    <row r="49536">
      <c r="A49536" s="1" t="s">
        <v>6575</v>
      </c>
    </row>
    <row r="49537">
      <c r="A49537" s="1" t="s">
        <v>6578</v>
      </c>
    </row>
    <row r="49538">
      <c r="A49538" s="1" t="s">
        <v>16532</v>
      </c>
    </row>
    <row r="49539">
      <c r="A49539" s="1" t="s">
        <v>3126</v>
      </c>
    </row>
    <row r="49540">
      <c r="A49540" s="1" t="s">
        <v>16533</v>
      </c>
    </row>
    <row r="49541">
      <c r="A49541" s="1" t="s">
        <v>16534</v>
      </c>
    </row>
    <row r="49542">
      <c r="A49542" s="1" t="s">
        <v>16535</v>
      </c>
    </row>
    <row r="49544">
      <c r="A49544" s="1" t="s">
        <v>16536</v>
      </c>
    </row>
    <row r="49545">
      <c r="A49545" s="1" t="s">
        <v>16537</v>
      </c>
    </row>
    <row r="49546">
      <c r="A49546" s="1" t="s">
        <v>16538</v>
      </c>
    </row>
    <row r="49547">
      <c r="A49547" s="1" t="s">
        <v>16539</v>
      </c>
    </row>
    <row r="49548">
      <c r="A49548" s="1" t="s">
        <v>16540</v>
      </c>
    </row>
    <row r="49549">
      <c r="A49549" s="1" t="s">
        <v>16541</v>
      </c>
    </row>
    <row r="49550">
      <c r="A49550" s="1" t="s">
        <v>16542</v>
      </c>
    </row>
    <row r="49551">
      <c r="A49551" s="1" t="s">
        <v>16543</v>
      </c>
    </row>
    <row r="49553">
      <c r="A49553" s="1" t="s">
        <v>16544</v>
      </c>
    </row>
    <row r="49554">
      <c r="A49554" s="1" t="s">
        <v>16545</v>
      </c>
    </row>
    <row r="49555">
      <c r="A49555" s="1" t="s">
        <v>16546</v>
      </c>
    </row>
    <row r="49556">
      <c r="A49556" s="1" t="s">
        <v>16547</v>
      </c>
    </row>
    <row r="49557">
      <c r="A49557" s="1" t="s">
        <v>3142</v>
      </c>
    </row>
    <row r="49558">
      <c r="A49558" s="1" t="s">
        <v>16548</v>
      </c>
    </row>
    <row r="49560">
      <c r="A49560" s="1" t="s">
        <v>16549</v>
      </c>
    </row>
    <row r="49561">
      <c r="A49561" s="1" t="s">
        <v>16550</v>
      </c>
    </row>
    <row r="49562">
      <c r="A49562" s="1" t="s">
        <v>16551</v>
      </c>
    </row>
    <row r="49563">
      <c r="A49563" s="1" t="s">
        <v>16552</v>
      </c>
    </row>
    <row r="49564">
      <c r="A49564" s="1" t="s">
        <v>16553</v>
      </c>
    </row>
    <row r="49565">
      <c r="A49565" s="1" t="s">
        <v>16554</v>
      </c>
    </row>
    <row r="49566">
      <c r="A49566" s="1" t="s">
        <v>16555</v>
      </c>
    </row>
    <row r="49567">
      <c r="A49567" s="1" t="s">
        <v>16556</v>
      </c>
    </row>
    <row r="49568">
      <c r="A49568" s="1" t="s">
        <v>16557</v>
      </c>
    </row>
    <row r="49569">
      <c r="A49569" s="1" t="s">
        <v>16558</v>
      </c>
    </row>
    <row r="49570">
      <c r="A49570" s="1" t="s">
        <v>16559</v>
      </c>
    </row>
    <row r="49572">
      <c r="A49572" s="1" t="s">
        <v>16560</v>
      </c>
    </row>
    <row r="49574">
      <c r="A49574" s="1" t="s">
        <v>3156</v>
      </c>
    </row>
    <row r="49575">
      <c r="A49575" s="1" t="s">
        <v>16561</v>
      </c>
    </row>
    <row r="49576">
      <c r="A49576" s="1" t="s">
        <v>3126</v>
      </c>
    </row>
    <row r="49577">
      <c r="A49577" s="1" t="s">
        <v>16533</v>
      </c>
    </row>
    <row r="49578">
      <c r="A49578" s="1" t="s">
        <v>16534</v>
      </c>
    </row>
    <row r="49579">
      <c r="A49579" s="1" t="s">
        <v>16535</v>
      </c>
    </row>
    <row r="49580">
      <c r="A49580" s="1" t="s">
        <v>16536</v>
      </c>
    </row>
    <row r="49581">
      <c r="A49581" s="1" t="s">
        <v>16537</v>
      </c>
    </row>
    <row r="49582">
      <c r="A49582" s="1" t="s">
        <v>16538</v>
      </c>
    </row>
    <row r="49583">
      <c r="A49583" s="1" t="s">
        <v>16539</v>
      </c>
    </row>
    <row r="49584">
      <c r="A49584" s="1" t="s">
        <v>16540</v>
      </c>
    </row>
    <row r="49585">
      <c r="A49585" s="1" t="s">
        <v>16541</v>
      </c>
    </row>
    <row r="49586">
      <c r="A49586" s="1" t="s">
        <v>16542</v>
      </c>
    </row>
    <row r="49587">
      <c r="A49587" s="1" t="s">
        <v>16543</v>
      </c>
    </row>
    <row r="49588">
      <c r="A49588" s="1" t="s">
        <v>16544</v>
      </c>
    </row>
    <row r="49589">
      <c r="A49589" s="1" t="s">
        <v>16545</v>
      </c>
    </row>
    <row r="49590">
      <c r="A49590" s="1" t="s">
        <v>16546</v>
      </c>
    </row>
    <row r="49591">
      <c r="A49591" s="1" t="s">
        <v>16562</v>
      </c>
    </row>
    <row r="49592">
      <c r="A49592" s="1" t="s">
        <v>16548</v>
      </c>
    </row>
    <row r="49593">
      <c r="A49593" s="1" t="s">
        <v>16549</v>
      </c>
    </row>
    <row r="49594">
      <c r="A49594" s="1" t="s">
        <v>16550</v>
      </c>
    </row>
    <row r="49595">
      <c r="A49595" s="1" t="s">
        <v>16551</v>
      </c>
    </row>
    <row r="49596">
      <c r="A49596" s="1" t="s">
        <v>16552</v>
      </c>
    </row>
    <row r="49597">
      <c r="A49597" s="1" t="s">
        <v>16553</v>
      </c>
    </row>
    <row r="49598">
      <c r="A49598" s="1" t="s">
        <v>16554</v>
      </c>
    </row>
    <row r="49599">
      <c r="A49599" s="1" t="s">
        <v>16555</v>
      </c>
    </row>
    <row r="49600">
      <c r="A49600" s="1" t="s">
        <v>16556</v>
      </c>
    </row>
    <row r="49601">
      <c r="A49601" s="1" t="s">
        <v>16557</v>
      </c>
    </row>
    <row r="49602">
      <c r="A49602" s="1" t="s">
        <v>16558</v>
      </c>
    </row>
    <row r="49603">
      <c r="A49603" s="1" t="s">
        <v>16559</v>
      </c>
    </row>
    <row r="49604">
      <c r="A49604" s="1" t="s">
        <v>16563</v>
      </c>
    </row>
    <row r="49605">
      <c r="A49605" s="1" t="s">
        <v>16564</v>
      </c>
    </row>
    <row r="49606">
      <c r="A49606" s="1" t="s">
        <v>6524</v>
      </c>
    </row>
    <row r="49607">
      <c r="A49607" s="1" t="s">
        <v>80</v>
      </c>
    </row>
    <row r="49608">
      <c r="A49608" s="1" t="s">
        <v>6525</v>
      </c>
    </row>
    <row r="49610">
      <c r="A49610" s="1" t="s">
        <v>6526</v>
      </c>
    </row>
    <row r="49611">
      <c r="A49611" s="1" t="s">
        <v>6527</v>
      </c>
    </row>
    <row r="49613">
      <c r="A49613" s="1" t="s">
        <v>6528</v>
      </c>
    </row>
    <row r="49614">
      <c r="A49614" s="1" t="s">
        <v>6529</v>
      </c>
    </row>
    <row r="49616">
      <c r="A49616" s="1" t="s">
        <v>6530</v>
      </c>
    </row>
    <row r="49617">
      <c r="A49617" s="1" t="s">
        <v>6531</v>
      </c>
    </row>
    <row r="49618">
      <c r="A49618" s="1" t="s">
        <v>6532</v>
      </c>
    </row>
    <row r="49619">
      <c r="A49619" s="1" t="s">
        <v>6533</v>
      </c>
    </row>
    <row r="49620">
      <c r="A49620" s="1" t="s">
        <v>6534</v>
      </c>
    </row>
    <row r="49621">
      <c r="A49621" s="1" t="s">
        <v>6535</v>
      </c>
    </row>
    <row r="49623">
      <c r="A49623" s="1" t="s">
        <v>6536</v>
      </c>
    </row>
    <row r="49624">
      <c r="A49624" s="1" t="s">
        <v>6537</v>
      </c>
    </row>
    <row r="49625">
      <c r="A49625" s="1" t="s">
        <v>6538</v>
      </c>
    </row>
    <row r="49627">
      <c r="A49627" s="1" t="s">
        <v>6539</v>
      </c>
    </row>
    <row r="49628">
      <c r="A49628" s="1" t="s">
        <v>6540</v>
      </c>
    </row>
    <row r="49629">
      <c r="A49629" s="1" t="s">
        <v>6541</v>
      </c>
    </row>
    <row r="49630">
      <c r="A49630" s="1" t="s">
        <v>6542</v>
      </c>
    </row>
    <row r="49631">
      <c r="A49631" s="1" t="s">
        <v>6543</v>
      </c>
    </row>
    <row r="49632">
      <c r="A49632" s="1" t="s">
        <v>6544</v>
      </c>
    </row>
    <row r="49634">
      <c r="A49634" s="1" t="s">
        <v>6545</v>
      </c>
    </row>
    <row r="49636">
      <c r="A49636" s="1" t="s">
        <v>6546</v>
      </c>
    </row>
    <row r="49637">
      <c r="A49637" s="1" t="s">
        <v>6524</v>
      </c>
    </row>
    <row r="49638">
      <c r="A49638" s="1" t="s">
        <v>80</v>
      </c>
    </row>
    <row r="49639">
      <c r="A49639" s="1" t="s">
        <v>6525</v>
      </c>
    </row>
    <row r="49640">
      <c r="A49640" s="1" t="s">
        <v>6526</v>
      </c>
    </row>
    <row r="49641">
      <c r="A49641" s="1" t="s">
        <v>6527</v>
      </c>
    </row>
    <row r="49642">
      <c r="A49642" s="1" t="s">
        <v>6528</v>
      </c>
    </row>
    <row r="49643">
      <c r="A49643" s="1" t="s">
        <v>6529</v>
      </c>
    </row>
    <row r="49644">
      <c r="A49644" s="1" t="s">
        <v>6530</v>
      </c>
    </row>
    <row r="49645">
      <c r="A49645" s="1" t="s">
        <v>6531</v>
      </c>
    </row>
    <row r="49646">
      <c r="A49646" s="1" t="s">
        <v>6532</v>
      </c>
    </row>
    <row r="49647">
      <c r="A49647" s="1" t="s">
        <v>6533</v>
      </c>
    </row>
    <row r="49648">
      <c r="A49648" s="1" t="s">
        <v>6534</v>
      </c>
    </row>
    <row r="49649">
      <c r="A49649" s="1" t="s">
        <v>6535</v>
      </c>
    </row>
    <row r="49650">
      <c r="A49650" s="1" t="s">
        <v>6536</v>
      </c>
    </row>
    <row r="49651">
      <c r="A49651" s="1" t="s">
        <v>6537</v>
      </c>
    </row>
    <row r="49652">
      <c r="A49652" s="1" t="s">
        <v>6538</v>
      </c>
    </row>
    <row r="49653">
      <c r="A49653" s="1" t="s">
        <v>6539</v>
      </c>
    </row>
    <row r="49654">
      <c r="A49654" s="1" t="s">
        <v>6540</v>
      </c>
    </row>
    <row r="49655">
      <c r="A49655" s="1" t="s">
        <v>6541</v>
      </c>
    </row>
    <row r="49656">
      <c r="A49656" s="1" t="s">
        <v>6542</v>
      </c>
    </row>
    <row r="49657">
      <c r="A49657" s="1" t="s">
        <v>6543</v>
      </c>
    </row>
    <row r="49658">
      <c r="A49658" s="1" t="s">
        <v>6544</v>
      </c>
    </row>
    <row r="49659">
      <c r="A49659" s="1" t="s">
        <v>6547</v>
      </c>
    </row>
    <row r="49660">
      <c r="A49660" s="1" t="s">
        <v>16565</v>
      </c>
    </row>
    <row r="49661">
      <c r="A49661" s="1" t="s">
        <v>16566</v>
      </c>
    </row>
    <row r="49662">
      <c r="A49662" s="1" t="s">
        <v>16567</v>
      </c>
    </row>
    <row r="49663">
      <c r="A49663" s="1" t="s">
        <v>16568</v>
      </c>
    </row>
    <row r="49665">
      <c r="A49665" s="1" t="s">
        <v>16569</v>
      </c>
    </row>
    <row r="49666">
      <c r="A49666" s="1" t="s">
        <v>83</v>
      </c>
    </row>
    <row r="49668">
      <c r="A49668" s="1" t="s">
        <v>16570</v>
      </c>
    </row>
    <row r="49669">
      <c r="A49669" s="1" t="s">
        <v>16571</v>
      </c>
    </row>
    <row r="49671">
      <c r="A49671" s="1" t="s">
        <v>86</v>
      </c>
    </row>
    <row r="49672">
      <c r="A49672" s="1" t="s">
        <v>16572</v>
      </c>
    </row>
    <row r="49673">
      <c r="A49673" s="1" t="s">
        <v>6532</v>
      </c>
    </row>
    <row r="49674">
      <c r="A49674" s="1" t="s">
        <v>16573</v>
      </c>
    </row>
    <row r="49675">
      <c r="A49675" s="1" t="s">
        <v>90</v>
      </c>
    </row>
    <row r="49676">
      <c r="A49676" s="1" t="s">
        <v>91</v>
      </c>
    </row>
    <row r="49678">
      <c r="A49678" s="1" t="s">
        <v>16574</v>
      </c>
    </row>
    <row r="49679">
      <c r="A49679" s="1" t="s">
        <v>16575</v>
      </c>
    </row>
    <row r="49680">
      <c r="A49680" s="1" t="s">
        <v>16576</v>
      </c>
    </row>
    <row r="49682">
      <c r="A49682" s="1" t="s">
        <v>95</v>
      </c>
    </row>
    <row r="49683">
      <c r="A49683" s="1" t="s">
        <v>16577</v>
      </c>
    </row>
    <row r="49684">
      <c r="A49684" s="1" t="s">
        <v>16578</v>
      </c>
    </row>
    <row r="49685">
      <c r="A49685" s="1" t="s">
        <v>98</v>
      </c>
    </row>
    <row r="49686">
      <c r="A49686" s="1" t="s">
        <v>16579</v>
      </c>
    </row>
    <row r="49687">
      <c r="A49687" s="1" t="s">
        <v>16580</v>
      </c>
    </row>
    <row r="49689">
      <c r="A49689" s="1" t="s">
        <v>101</v>
      </c>
    </row>
    <row r="49691">
      <c r="A49691" s="1" t="s">
        <v>16581</v>
      </c>
    </row>
    <row r="49692">
      <c r="A49692" s="1" t="s">
        <v>16566</v>
      </c>
    </row>
    <row r="49693">
      <c r="A49693" s="1" t="s">
        <v>16567</v>
      </c>
    </row>
    <row r="49694">
      <c r="A49694" s="1" t="s">
        <v>16568</v>
      </c>
    </row>
    <row r="49695">
      <c r="A49695" s="1" t="s">
        <v>16569</v>
      </c>
    </row>
    <row r="49696">
      <c r="A49696" s="1" t="s">
        <v>83</v>
      </c>
    </row>
    <row r="49697">
      <c r="A49697" s="1" t="s">
        <v>16570</v>
      </c>
    </row>
    <row r="49698">
      <c r="A49698" s="1" t="s">
        <v>16571</v>
      </c>
    </row>
    <row r="49699">
      <c r="A49699" s="1" t="s">
        <v>86</v>
      </c>
    </row>
    <row r="49700">
      <c r="A49700" s="1" t="s">
        <v>16572</v>
      </c>
    </row>
    <row r="49701">
      <c r="A49701" s="1" t="s">
        <v>6532</v>
      </c>
    </row>
    <row r="49702">
      <c r="A49702" s="1" t="s">
        <v>16573</v>
      </c>
    </row>
    <row r="49703">
      <c r="A49703" s="1" t="s">
        <v>90</v>
      </c>
    </row>
    <row r="49704">
      <c r="A49704" s="1" t="s">
        <v>91</v>
      </c>
    </row>
    <row r="49705">
      <c r="A49705" s="1" t="s">
        <v>16574</v>
      </c>
    </row>
    <row r="49706">
      <c r="A49706" s="1" t="s">
        <v>16575</v>
      </c>
    </row>
    <row r="49707">
      <c r="A49707" s="1" t="s">
        <v>16576</v>
      </c>
    </row>
    <row r="49708">
      <c r="A49708" s="1" t="s">
        <v>95</v>
      </c>
    </row>
    <row r="49709">
      <c r="A49709" s="1" t="s">
        <v>16577</v>
      </c>
    </row>
    <row r="49710">
      <c r="A49710" s="1" t="s">
        <v>16578</v>
      </c>
    </row>
    <row r="49711">
      <c r="A49711" s="1" t="s">
        <v>98</v>
      </c>
    </row>
    <row r="49712">
      <c r="A49712" s="1" t="s">
        <v>16579</v>
      </c>
    </row>
    <row r="49713">
      <c r="A49713" s="1" t="s">
        <v>16580</v>
      </c>
    </row>
    <row r="49714">
      <c r="A49714" s="1" t="s">
        <v>16582</v>
      </c>
    </row>
    <row r="49715">
      <c r="A49715" s="1" t="s">
        <v>16583</v>
      </c>
    </row>
    <row r="49716">
      <c r="A49716" s="1" t="s">
        <v>16584</v>
      </c>
    </row>
    <row r="49717">
      <c r="A49717" s="1" t="s">
        <v>16585</v>
      </c>
    </row>
    <row r="49718">
      <c r="A49718" s="1" t="s">
        <v>16586</v>
      </c>
    </row>
    <row r="49719">
      <c r="A49719" s="1" t="s">
        <v>16587</v>
      </c>
    </row>
    <row r="49721">
      <c r="A49721" s="1" t="s">
        <v>16588</v>
      </c>
    </row>
    <row r="49723">
      <c r="A49723" s="1" t="s">
        <v>16589</v>
      </c>
    </row>
    <row r="49725">
      <c r="A49725" s="1" t="s">
        <v>16590</v>
      </c>
    </row>
    <row r="49726">
      <c r="A49726" s="1" t="s">
        <v>16591</v>
      </c>
    </row>
    <row r="49727">
      <c r="A49727" s="1" t="s">
        <v>16592</v>
      </c>
    </row>
    <row r="49729">
      <c r="A49729" s="1" t="s">
        <v>1208</v>
      </c>
    </row>
    <row r="49731">
      <c r="A49731" s="1" t="s">
        <v>16593</v>
      </c>
    </row>
    <row r="49732">
      <c r="A49732" s="1" t="s">
        <v>16594</v>
      </c>
    </row>
    <row r="49734">
      <c r="A49734" s="1" t="s">
        <v>16595</v>
      </c>
    </row>
    <row r="49736">
      <c r="A49736" s="1" t="s">
        <v>16596</v>
      </c>
    </row>
    <row r="49737">
      <c r="A49737" s="1" t="s">
        <v>16597</v>
      </c>
    </row>
    <row r="49738">
      <c r="A49738" s="1" t="s">
        <v>16598</v>
      </c>
    </row>
    <row r="49740">
      <c r="A49740" s="1">
        <v>5.0</v>
      </c>
    </row>
    <row r="49741">
      <c r="A49741" s="1" t="s">
        <v>16599</v>
      </c>
    </row>
    <row r="49742">
      <c r="A49742" s="1" t="s">
        <v>16600</v>
      </c>
    </row>
    <row r="49743">
      <c r="A49743" s="1" t="s">
        <v>16598</v>
      </c>
    </row>
    <row r="49745">
      <c r="A49745" s="1" t="s">
        <v>16601</v>
      </c>
    </row>
    <row r="49747">
      <c r="A49747" s="1" t="s">
        <v>16602</v>
      </c>
    </row>
    <row r="49749">
      <c r="A49749" s="1" t="s">
        <v>16603</v>
      </c>
    </row>
    <row r="49751">
      <c r="A49751" s="1" t="s">
        <v>16604</v>
      </c>
    </row>
    <row r="49752">
      <c r="A49752" s="1" t="s">
        <v>16605</v>
      </c>
    </row>
    <row r="49754">
      <c r="A49754" s="1" t="s">
        <v>4358</v>
      </c>
    </row>
    <row r="49756">
      <c r="A49756" s="1" t="s">
        <v>16606</v>
      </c>
    </row>
    <row r="49757">
      <c r="A49757" s="1" t="s">
        <v>16607</v>
      </c>
    </row>
    <row r="49758">
      <c r="A49758" s="1" t="s">
        <v>16587</v>
      </c>
    </row>
    <row r="49759">
      <c r="A49759" s="1" t="s">
        <v>16588</v>
      </c>
    </row>
    <row r="49760">
      <c r="A49760" s="1" t="s">
        <v>16589</v>
      </c>
    </row>
    <row r="49761">
      <c r="A49761" s="1" t="s">
        <v>16590</v>
      </c>
    </row>
    <row r="49762">
      <c r="A49762" s="1" t="s">
        <v>16591</v>
      </c>
    </row>
    <row r="49763">
      <c r="A49763" s="1" t="s">
        <v>16592</v>
      </c>
    </row>
    <row r="49764">
      <c r="A49764" s="1" t="s">
        <v>16593</v>
      </c>
    </row>
    <row r="49765">
      <c r="A49765" s="1" t="s">
        <v>16594</v>
      </c>
    </row>
    <row r="49766">
      <c r="A49766" s="1" t="s">
        <v>16595</v>
      </c>
    </row>
    <row r="49767">
      <c r="A49767" s="1" t="s">
        <v>16596</v>
      </c>
    </row>
    <row r="49768">
      <c r="A49768" s="1" t="s">
        <v>16597</v>
      </c>
    </row>
    <row r="49769">
      <c r="A49769" s="1" t="s">
        <v>16598</v>
      </c>
    </row>
    <row r="49770">
      <c r="A49770" s="1" t="s">
        <v>16599</v>
      </c>
    </row>
    <row r="49771">
      <c r="A49771" s="1" t="s">
        <v>16600</v>
      </c>
    </row>
    <row r="49772">
      <c r="A49772" s="1" t="s">
        <v>16598</v>
      </c>
    </row>
    <row r="49773">
      <c r="A49773" s="1" t="s">
        <v>16601</v>
      </c>
    </row>
    <row r="49774">
      <c r="A49774" s="1" t="s">
        <v>16602</v>
      </c>
    </row>
    <row r="49775">
      <c r="A49775" s="1" t="s">
        <v>16603</v>
      </c>
    </row>
    <row r="49776">
      <c r="A49776" s="1" t="s">
        <v>16604</v>
      </c>
    </row>
    <row r="49777">
      <c r="A49777" s="1" t="s">
        <v>16605</v>
      </c>
    </row>
    <row r="49778">
      <c r="A49778" s="1" t="s">
        <v>16608</v>
      </c>
    </row>
    <row r="49779">
      <c r="A49779" s="1" t="s">
        <v>16609</v>
      </c>
    </row>
    <row r="49781">
      <c r="A49781" s="3" t="str">
        <f> GHEaPY 4o &gt; Z</f>
        <v>#ERROR!</v>
      </c>
    </row>
    <row r="49783">
      <c r="A49783" s="1" t="s">
        <v>16610</v>
      </c>
    </row>
    <row r="49785">
      <c r="A49785" s="1" t="s">
        <v>16611</v>
      </c>
    </row>
    <row r="49787">
      <c r="A49787" s="1" t="s">
        <v>16612</v>
      </c>
    </row>
    <row r="49788">
      <c r="A49788" s="1" t="s">
        <v>16613</v>
      </c>
    </row>
    <row r="49789">
      <c r="A49789" s="1" t="s">
        <v>16614</v>
      </c>
    </row>
    <row r="49791">
      <c r="A49791" s="1" t="s">
        <v>16615</v>
      </c>
    </row>
    <row r="49792">
      <c r="A49792" s="1" t="s">
        <v>16616</v>
      </c>
    </row>
    <row r="49794">
      <c r="A49794" s="1" t="s">
        <v>16617</v>
      </c>
    </row>
    <row r="49796">
      <c r="A49796" s="1" t="s">
        <v>16618</v>
      </c>
    </row>
    <row r="49797">
      <c r="A49797" s="1" t="s">
        <v>16619</v>
      </c>
    </row>
    <row r="49799">
      <c r="A49799" s="1" t="s">
        <v>16620</v>
      </c>
    </row>
    <row r="49801">
      <c r="A49801" s="1" t="s">
        <v>16621</v>
      </c>
    </row>
    <row r="49802">
      <c r="A49802" s="1" t="s">
        <v>16622</v>
      </c>
    </row>
    <row r="49804">
      <c r="A49804" s="1" t="s">
        <v>16623</v>
      </c>
    </row>
    <row r="49806">
      <c r="A49806" s="1" t="s">
        <v>10895</v>
      </c>
    </row>
    <row r="49807">
      <c r="A49807" s="3" t="str">
        <f>+ 2 ®(Wr)</f>
        <v>#ERROR!</v>
      </c>
    </row>
    <row r="49808">
      <c r="A49808" s="1" t="s">
        <v>15139</v>
      </c>
    </row>
    <row r="49809">
      <c r="A49809" s="1" t="s">
        <v>16610</v>
      </c>
    </row>
    <row r="49810">
      <c r="A49810" s="1" t="s">
        <v>16611</v>
      </c>
    </row>
    <row r="49811">
      <c r="A49811" s="1" t="s">
        <v>16612</v>
      </c>
    </row>
    <row r="49812">
      <c r="A49812" s="1" t="s">
        <v>16613</v>
      </c>
    </row>
    <row r="49813">
      <c r="A49813" s="1" t="s">
        <v>16614</v>
      </c>
    </row>
    <row r="49814">
      <c r="A49814" s="1" t="s">
        <v>16616</v>
      </c>
    </row>
    <row r="49815">
      <c r="A49815" s="1" t="s">
        <v>16617</v>
      </c>
    </row>
    <row r="49816">
      <c r="A49816" s="1" t="s">
        <v>16618</v>
      </c>
    </row>
    <row r="49817">
      <c r="A49817" s="1" t="s">
        <v>16619</v>
      </c>
    </row>
    <row r="49818">
      <c r="A49818" s="1" t="s">
        <v>16620</v>
      </c>
    </row>
    <row r="49819">
      <c r="A49819" s="1" t="s">
        <v>16621</v>
      </c>
    </row>
    <row r="49820">
      <c r="A49820" s="1" t="s">
        <v>16622</v>
      </c>
    </row>
    <row r="49821">
      <c r="A49821" s="1" t="s">
        <v>16623</v>
      </c>
    </row>
    <row r="49822">
      <c r="A49822" s="1" t="s">
        <v>10895</v>
      </c>
    </row>
    <row r="49823">
      <c r="A49823" s="3" t="str">
        <f>+ 2 ®(Wr)",406,True,False,2025-10-25 00:14:30,2.0_enhanced</f>
        <v>#ERROR!</v>
      </c>
    </row>
    <row r="49824">
      <c r="A49824" s="1" t="s">
        <v>16624</v>
      </c>
    </row>
    <row r="49826">
      <c r="A49826" s="1" t="s">
        <v>16625</v>
      </c>
    </row>
    <row r="49827">
      <c r="A49827" s="1" t="s">
        <v>16626</v>
      </c>
    </row>
    <row r="49828">
      <c r="A49828" s="1" t="s">
        <v>16627</v>
      </c>
    </row>
    <row r="49830">
      <c r="A49830" s="1" t="s">
        <v>16628</v>
      </c>
    </row>
    <row r="49831">
      <c r="A49831" s="1" t="s">
        <v>16629</v>
      </c>
    </row>
    <row r="49833">
      <c r="A49833" s="1" t="s">
        <v>16630</v>
      </c>
    </row>
    <row r="49835">
      <c r="A49835" s="1" t="s">
        <v>16631</v>
      </c>
    </row>
    <row r="49837">
      <c r="A49837" s="1" t="s">
        <v>16632</v>
      </c>
    </row>
    <row r="49839">
      <c r="A49839" s="1" t="s">
        <v>16633</v>
      </c>
    </row>
    <row r="49841">
      <c r="A49841" s="1" t="s">
        <v>16634</v>
      </c>
    </row>
    <row r="49842">
      <c r="A49842" s="1" t="s">
        <v>16635</v>
      </c>
    </row>
    <row r="49843">
      <c r="A49843" s="1" t="s">
        <v>16636</v>
      </c>
    </row>
    <row r="49845">
      <c r="A49845" s="1" t="s">
        <v>4140</v>
      </c>
    </row>
    <row r="49847">
      <c r="A49847" s="1" t="s">
        <v>16637</v>
      </c>
    </row>
    <row r="49849">
      <c r="A49849" s="1" t="s">
        <v>6520</v>
      </c>
    </row>
    <row r="49851">
      <c r="A49851" s="1" t="s">
        <v>16638</v>
      </c>
    </row>
    <row r="49852">
      <c r="A49852" s="1" t="s">
        <v>12040</v>
      </c>
    </row>
    <row r="49853">
      <c r="A49853" s="1" t="s">
        <v>16639</v>
      </c>
    </row>
    <row r="49854">
      <c r="A49854" s="1" t="s">
        <v>16625</v>
      </c>
    </row>
    <row r="49855">
      <c r="A49855" s="1" t="s">
        <v>16626</v>
      </c>
    </row>
    <row r="49856">
      <c r="A49856" s="1" t="s">
        <v>16627</v>
      </c>
    </row>
    <row r="49857">
      <c r="A49857" s="1" t="s">
        <v>16628</v>
      </c>
    </row>
    <row r="49858">
      <c r="A49858" s="1" t="s">
        <v>16629</v>
      </c>
    </row>
    <row r="49859">
      <c r="A49859" s="1" t="s">
        <v>16630</v>
      </c>
    </row>
    <row r="49860">
      <c r="A49860" s="1" t="s">
        <v>16631</v>
      </c>
    </row>
    <row r="49861">
      <c r="A49861" s="1" t="s">
        <v>16632</v>
      </c>
    </row>
    <row r="49862">
      <c r="A49862" s="1" t="s">
        <v>16633</v>
      </c>
    </row>
    <row r="49863">
      <c r="A49863" s="1" t="s">
        <v>16634</v>
      </c>
    </row>
    <row r="49864">
      <c r="A49864" s="1" t="s">
        <v>16635</v>
      </c>
    </row>
    <row r="49865">
      <c r="A49865" s="1" t="s">
        <v>16636</v>
      </c>
    </row>
    <row r="49866">
      <c r="A49866" s="1" t="s">
        <v>16637</v>
      </c>
    </row>
    <row r="49867">
      <c r="A49867" s="1" t="s">
        <v>6520</v>
      </c>
    </row>
    <row r="49868">
      <c r="A49868" s="1" t="s">
        <v>16638</v>
      </c>
    </row>
    <row r="49869">
      <c r="A49869" s="1" t="s">
        <v>16640</v>
      </c>
    </row>
    <row r="49870">
      <c r="A49870" s="1" t="s">
        <v>16641</v>
      </c>
    </row>
    <row r="49872">
      <c r="A49872" s="1" t="s">
        <v>6489</v>
      </c>
    </row>
    <row r="49873">
      <c r="A49873" s="1" t="s">
        <v>6490</v>
      </c>
    </row>
    <row r="49874">
      <c r="A49874" s="1" t="s">
        <v>6491</v>
      </c>
    </row>
    <row r="49876">
      <c r="A49876" s="1" t="s">
        <v>6492</v>
      </c>
    </row>
    <row r="49877">
      <c r="A49877" s="1" t="s">
        <v>6493</v>
      </c>
    </row>
    <row r="49878">
      <c r="A49878" s="1" t="s">
        <v>6494</v>
      </c>
    </row>
    <row r="49880">
      <c r="A49880" s="1" t="s">
        <v>6495</v>
      </c>
    </row>
    <row r="49881">
      <c r="A49881" s="1" t="s">
        <v>6496</v>
      </c>
    </row>
    <row r="49882">
      <c r="A49882" s="1" t="s">
        <v>6497</v>
      </c>
    </row>
    <row r="49883">
      <c r="A49883" s="1" t="s">
        <v>6498</v>
      </c>
    </row>
    <row r="49884">
      <c r="A49884" s="1" t="s">
        <v>6499</v>
      </c>
    </row>
    <row r="49886">
      <c r="A49886" s="1" t="s">
        <v>6500</v>
      </c>
    </row>
    <row r="49887">
      <c r="A49887" s="1" t="s">
        <v>6501</v>
      </c>
    </row>
    <row r="49888">
      <c r="A49888" s="1" t="s">
        <v>6502</v>
      </c>
    </row>
    <row r="49890">
      <c r="A49890" s="1" t="s">
        <v>6503</v>
      </c>
    </row>
    <row r="49891">
      <c r="A49891" s="1" t="s">
        <v>6504</v>
      </c>
    </row>
    <row r="49893">
      <c r="A49893" s="1" t="s">
        <v>6505</v>
      </c>
    </row>
    <row r="49894">
      <c r="A49894" s="1" t="s">
        <v>6506</v>
      </c>
    </row>
    <row r="49895">
      <c r="A49895" s="1" t="s">
        <v>130</v>
      </c>
    </row>
    <row r="49897">
      <c r="A49897" s="1" t="s">
        <v>233</v>
      </c>
    </row>
    <row r="49899">
      <c r="A49899" s="1" t="s">
        <v>6507</v>
      </c>
    </row>
    <row r="49900">
      <c r="A49900" s="1" t="s">
        <v>6508</v>
      </c>
    </row>
    <row r="49901">
      <c r="A49901" s="1" t="s">
        <v>6489</v>
      </c>
    </row>
    <row r="49902">
      <c r="A49902" s="1" t="s">
        <v>6490</v>
      </c>
    </row>
    <row r="49903">
      <c r="A49903" s="1" t="s">
        <v>6492</v>
      </c>
    </row>
    <row r="49904">
      <c r="A49904" s="1" t="s">
        <v>6493</v>
      </c>
    </row>
    <row r="49905">
      <c r="A49905" s="1" t="s">
        <v>6494</v>
      </c>
    </row>
    <row r="49906">
      <c r="A49906" s="1" t="s">
        <v>6495</v>
      </c>
    </row>
    <row r="49907">
      <c r="A49907" s="1" t="s">
        <v>6496</v>
      </c>
    </row>
    <row r="49908">
      <c r="A49908" s="1" t="s">
        <v>6497</v>
      </c>
    </row>
    <row r="49909">
      <c r="A49909" s="1" t="s">
        <v>6498</v>
      </c>
    </row>
    <row r="49910">
      <c r="A49910" s="1" t="s">
        <v>6500</v>
      </c>
    </row>
    <row r="49911">
      <c r="A49911" s="1" t="s">
        <v>6501</v>
      </c>
    </row>
    <row r="49912">
      <c r="A49912" s="1" t="s">
        <v>6502</v>
      </c>
    </row>
    <row r="49913">
      <c r="A49913" s="1" t="s">
        <v>6503</v>
      </c>
    </row>
    <row r="49914">
      <c r="A49914" s="1" t="s">
        <v>6504</v>
      </c>
    </row>
    <row r="49915">
      <c r="A49915" s="1" t="s">
        <v>6505</v>
      </c>
    </row>
    <row r="49916">
      <c r="A49916" s="1" t="s">
        <v>6506</v>
      </c>
    </row>
    <row r="49917">
      <c r="A49917" s="1" t="s">
        <v>6509</v>
      </c>
    </row>
    <row r="49918">
      <c r="A49918" s="1" t="s">
        <v>16642</v>
      </c>
    </row>
    <row r="49920">
      <c r="A49920" s="1" t="s">
        <v>16643</v>
      </c>
    </row>
    <row r="49922">
      <c r="A49922" s="1" t="s">
        <v>16644</v>
      </c>
    </row>
    <row r="49923">
      <c r="A49923" s="1" t="s">
        <v>16645</v>
      </c>
    </row>
    <row r="49924">
      <c r="A49924" s="1" t="s">
        <v>16646</v>
      </c>
    </row>
    <row r="49926">
      <c r="A49926" s="1" t="s">
        <v>16647</v>
      </c>
    </row>
    <row r="49927">
      <c r="A49927" s="1" t="s">
        <v>16648</v>
      </c>
    </row>
    <row r="49928">
      <c r="A49928" s="1" t="s">
        <v>16649</v>
      </c>
    </row>
    <row r="49930">
      <c r="A49930" s="1" t="s">
        <v>16650</v>
      </c>
    </row>
    <row r="49931">
      <c r="A49931" s="1" t="s">
        <v>16651</v>
      </c>
    </row>
    <row r="49932">
      <c r="A49932" s="1" t="s">
        <v>16652</v>
      </c>
    </row>
    <row r="49933">
      <c r="A49933" s="1" t="s">
        <v>16653</v>
      </c>
    </row>
    <row r="49934">
      <c r="A49934" s="1" t="s">
        <v>16654</v>
      </c>
    </row>
    <row r="49936">
      <c r="A49936" s="1" t="s">
        <v>16655</v>
      </c>
    </row>
    <row r="49937">
      <c r="A49937" s="1" t="s">
        <v>16656</v>
      </c>
    </row>
    <row r="49938">
      <c r="A49938" s="1" t="s">
        <v>16657</v>
      </c>
    </row>
    <row r="49940">
      <c r="A49940" s="1" t="s">
        <v>16658</v>
      </c>
    </row>
    <row r="49942">
      <c r="A49942" s="1" t="s">
        <v>9372</v>
      </c>
    </row>
    <row r="49944">
      <c r="A49944" s="1" t="s">
        <v>16659</v>
      </c>
    </row>
    <row r="49946">
      <c r="A49946" s="1" t="s">
        <v>16660</v>
      </c>
    </row>
    <row r="49947">
      <c r="A49947" s="1" t="s">
        <v>16661</v>
      </c>
    </row>
    <row r="49948">
      <c r="A49948" s="1" t="s">
        <v>130</v>
      </c>
    </row>
    <row r="49950">
      <c r="A49950" s="1" t="s">
        <v>367</v>
      </c>
    </row>
    <row r="49951">
      <c r="A49951" s="1" t="s">
        <v>16662</v>
      </c>
    </row>
    <row r="49952">
      <c r="A49952" s="1" t="s">
        <v>16644</v>
      </c>
    </row>
    <row r="49953">
      <c r="A49953" s="1" t="s">
        <v>16645</v>
      </c>
    </row>
    <row r="49954">
      <c r="A49954" s="1" t="s">
        <v>16646</v>
      </c>
    </row>
    <row r="49955">
      <c r="A49955" s="1" t="s">
        <v>16647</v>
      </c>
    </row>
    <row r="49956">
      <c r="A49956" s="1" t="s">
        <v>16648</v>
      </c>
    </row>
    <row r="49957">
      <c r="A49957" s="1" t="s">
        <v>16649</v>
      </c>
    </row>
    <row r="49958">
      <c r="A49958" s="1" t="s">
        <v>16650</v>
      </c>
    </row>
    <row r="49959">
      <c r="A49959" s="1" t="s">
        <v>16651</v>
      </c>
    </row>
    <row r="49960">
      <c r="A49960" s="1" t="s">
        <v>16652</v>
      </c>
    </row>
    <row r="49961">
      <c r="A49961" s="1" t="s">
        <v>16653</v>
      </c>
    </row>
    <row r="49962">
      <c r="A49962" s="1" t="s">
        <v>16654</v>
      </c>
    </row>
    <row r="49963">
      <c r="A49963" s="1" t="s">
        <v>16655</v>
      </c>
    </row>
    <row r="49964">
      <c r="A49964" s="1" t="s">
        <v>16656</v>
      </c>
    </row>
    <row r="49965">
      <c r="A49965" s="1" t="s">
        <v>16657</v>
      </c>
    </row>
    <row r="49966">
      <c r="A49966" s="1" t="s">
        <v>16658</v>
      </c>
    </row>
    <row r="49967">
      <c r="A49967" s="1" t="s">
        <v>9372</v>
      </c>
    </row>
    <row r="49968">
      <c r="A49968" s="1" t="s">
        <v>16659</v>
      </c>
    </row>
    <row r="49969">
      <c r="A49969" s="1" t="s">
        <v>16660</v>
      </c>
    </row>
    <row r="49970">
      <c r="A49970" s="1" t="s">
        <v>16661</v>
      </c>
    </row>
    <row r="49971">
      <c r="A49971" s="1" t="s">
        <v>16663</v>
      </c>
    </row>
    <row r="49972">
      <c r="A49972" s="1" t="s">
        <v>16664</v>
      </c>
    </row>
    <row r="49974">
      <c r="A49974" s="1" t="s">
        <v>6441</v>
      </c>
    </row>
    <row r="49975">
      <c r="A49975" s="1" t="s">
        <v>6442</v>
      </c>
    </row>
    <row r="49977">
      <c r="A49977" s="1" t="s">
        <v>6443</v>
      </c>
    </row>
    <row r="49978">
      <c r="A49978" s="1" t="s">
        <v>6444</v>
      </c>
    </row>
    <row r="49979">
      <c r="A49979" s="1" t="s">
        <v>6445</v>
      </c>
    </row>
    <row r="49981">
      <c r="A49981" s="1" t="s">
        <v>6446</v>
      </c>
    </row>
    <row r="49983">
      <c r="A49983" s="1" t="s">
        <v>6447</v>
      </c>
    </row>
    <row r="49984">
      <c r="A49984" s="1" t="s">
        <v>6448</v>
      </c>
    </row>
    <row r="49985">
      <c r="A49985" s="1" t="s">
        <v>6449</v>
      </c>
    </row>
    <row r="49986">
      <c r="A49986" s="1" t="s">
        <v>6450</v>
      </c>
    </row>
    <row r="49987">
      <c r="A49987" s="1" t="s">
        <v>6451</v>
      </c>
    </row>
    <row r="49988">
      <c r="A49988" s="1" t="s">
        <v>6452</v>
      </c>
    </row>
    <row r="49989">
      <c r="A49989" s="1" t="s">
        <v>6453</v>
      </c>
    </row>
    <row r="49991">
      <c r="A49991" s="1" t="s">
        <v>6454</v>
      </c>
    </row>
    <row r="49992">
      <c r="A49992" s="1" t="s">
        <v>6455</v>
      </c>
    </row>
    <row r="49994">
      <c r="A49994" s="1" t="s">
        <v>6456</v>
      </c>
    </row>
    <row r="49996">
      <c r="A49996" s="1" t="s">
        <v>6457</v>
      </c>
    </row>
    <row r="49998">
      <c r="A49998" s="1" t="s">
        <v>6458</v>
      </c>
    </row>
    <row r="49999">
      <c r="A49999" s="1" t="s">
        <v>6441</v>
      </c>
    </row>
    <row r="50000">
      <c r="A50000" s="1" t="s">
        <v>6442</v>
      </c>
    </row>
    <row r="50001">
      <c r="A50001" s="1" t="s">
        <v>6443</v>
      </c>
    </row>
    <row r="50002">
      <c r="A50002" s="1" t="s">
        <v>6444</v>
      </c>
    </row>
    <row r="50003">
      <c r="A50003" s="1" t="s">
        <v>6445</v>
      </c>
    </row>
    <row r="50004">
      <c r="A50004" s="1" t="s">
        <v>6446</v>
      </c>
    </row>
    <row r="50005">
      <c r="A50005" s="1" t="s">
        <v>6447</v>
      </c>
    </row>
    <row r="50006">
      <c r="A50006" s="1" t="s">
        <v>6448</v>
      </c>
    </row>
    <row r="50007">
      <c r="A50007" s="1" t="s">
        <v>6449</v>
      </c>
    </row>
    <row r="50008">
      <c r="A50008" s="1" t="s">
        <v>6450</v>
      </c>
    </row>
    <row r="50009">
      <c r="A50009" s="1" t="s">
        <v>6451</v>
      </c>
    </row>
    <row r="50010">
      <c r="A50010" s="1" t="s">
        <v>6452</v>
      </c>
    </row>
    <row r="50011">
      <c r="A50011" s="1" t="s">
        <v>6453</v>
      </c>
    </row>
    <row r="50012">
      <c r="A50012" s="1" t="s">
        <v>6454</v>
      </c>
    </row>
    <row r="50013">
      <c r="A50013" s="1" t="s">
        <v>6455</v>
      </c>
    </row>
    <row r="50014">
      <c r="A50014" s="1" t="s">
        <v>6459</v>
      </c>
    </row>
    <row r="50015">
      <c r="A50015" s="1" t="s">
        <v>16665</v>
      </c>
    </row>
    <row r="50017">
      <c r="A50017" s="1" t="s">
        <v>16666</v>
      </c>
    </row>
    <row r="50018">
      <c r="A50018" s="1" t="s">
        <v>16667</v>
      </c>
    </row>
    <row r="50020">
      <c r="A50020" s="1" t="s">
        <v>16668</v>
      </c>
    </row>
    <row r="50021">
      <c r="A50021" s="1" t="s">
        <v>16669</v>
      </c>
    </row>
    <row r="50022">
      <c r="A50022" s="1" t="s">
        <v>6445</v>
      </c>
    </row>
    <row r="50024">
      <c r="A50024" s="1" t="s">
        <v>16670</v>
      </c>
    </row>
    <row r="50026">
      <c r="A50026" s="1" t="s">
        <v>16671</v>
      </c>
    </row>
    <row r="50027">
      <c r="A50027" s="1" t="s">
        <v>16672</v>
      </c>
    </row>
    <row r="50028">
      <c r="A50028" s="1" t="s">
        <v>6449</v>
      </c>
    </row>
    <row r="50029">
      <c r="A50029" s="1" t="s">
        <v>16673</v>
      </c>
    </row>
    <row r="50030">
      <c r="A50030" s="1" t="s">
        <v>16674</v>
      </c>
    </row>
    <row r="50031">
      <c r="A50031" s="1" t="s">
        <v>16675</v>
      </c>
    </row>
    <row r="50032">
      <c r="A50032" s="1" t="s">
        <v>16676</v>
      </c>
    </row>
    <row r="50034">
      <c r="A50034" s="1" t="s">
        <v>16677</v>
      </c>
    </row>
    <row r="50035">
      <c r="A50035" s="1" t="s">
        <v>16678</v>
      </c>
    </row>
    <row r="50037">
      <c r="A50037" s="1" t="s">
        <v>16679</v>
      </c>
    </row>
    <row r="50039">
      <c r="A50039" s="1" t="s">
        <v>16680</v>
      </c>
    </row>
    <row r="50040">
      <c r="A50040" s="1" t="s">
        <v>322</v>
      </c>
    </row>
    <row r="50042">
      <c r="A50042" s="1" t="s">
        <v>16681</v>
      </c>
    </row>
    <row r="50043">
      <c r="A50043" s="1" t="s">
        <v>16667</v>
      </c>
    </row>
    <row r="50044">
      <c r="A50044" s="1" t="s">
        <v>16668</v>
      </c>
    </row>
    <row r="50045">
      <c r="A50045" s="1" t="s">
        <v>16669</v>
      </c>
    </row>
    <row r="50046">
      <c r="A50046" s="1" t="s">
        <v>6445</v>
      </c>
    </row>
    <row r="50047">
      <c r="A50047" s="1" t="s">
        <v>16670</v>
      </c>
    </row>
    <row r="50048">
      <c r="A50048" s="1" t="s">
        <v>16671</v>
      </c>
    </row>
    <row r="50049">
      <c r="A50049" s="1" t="s">
        <v>16672</v>
      </c>
    </row>
    <row r="50050">
      <c r="A50050" s="1" t="s">
        <v>6449</v>
      </c>
    </row>
    <row r="50051">
      <c r="A50051" s="1" t="s">
        <v>16673</v>
      </c>
    </row>
    <row r="50052">
      <c r="A50052" s="1" t="s">
        <v>16674</v>
      </c>
    </row>
    <row r="50053">
      <c r="A50053" s="1" t="s">
        <v>16675</v>
      </c>
    </row>
    <row r="50054">
      <c r="A50054" s="1" t="s">
        <v>16676</v>
      </c>
    </row>
    <row r="50055">
      <c r="A50055" s="1" t="s">
        <v>16677</v>
      </c>
    </row>
    <row r="50056">
      <c r="A50056" s="1" t="s">
        <v>16678</v>
      </c>
    </row>
    <row r="50057">
      <c r="A50057" s="1" t="s">
        <v>16679</v>
      </c>
    </row>
    <row r="50058">
      <c r="A50058" s="1" t="s">
        <v>16682</v>
      </c>
    </row>
    <row r="50059">
      <c r="A50059" s="1" t="s">
        <v>16683</v>
      </c>
    </row>
    <row r="50061">
      <c r="A50061" s="1" t="s">
        <v>16684</v>
      </c>
    </row>
    <row r="50062">
      <c r="A50062" s="1" t="s">
        <v>16685</v>
      </c>
    </row>
    <row r="50064">
      <c r="A50064" s="1" t="s">
        <v>16686</v>
      </c>
    </row>
    <row r="50065">
      <c r="A50065" s="1" t="s">
        <v>16687</v>
      </c>
    </row>
    <row r="50066">
      <c r="A50066" s="1" t="s">
        <v>16688</v>
      </c>
    </row>
    <row r="50068">
      <c r="A50068" s="1" t="s">
        <v>16689</v>
      </c>
    </row>
    <row r="50069">
      <c r="A50069" s="1" t="s">
        <v>16690</v>
      </c>
    </row>
    <row r="50070">
      <c r="A50070" s="1" t="s">
        <v>16691</v>
      </c>
    </row>
    <row r="50072">
      <c r="A50072" s="1" t="s">
        <v>16692</v>
      </c>
    </row>
    <row r="50073">
      <c r="A50073" s="1" t="s">
        <v>6430</v>
      </c>
    </row>
    <row r="50074">
      <c r="A50074" s="1" t="s">
        <v>16693</v>
      </c>
    </row>
    <row r="50075">
      <c r="A50075" s="1" t="s">
        <v>16694</v>
      </c>
    </row>
    <row r="50077">
      <c r="A50077" s="1" t="s">
        <v>16695</v>
      </c>
    </row>
    <row r="50078">
      <c r="A50078" s="1" t="s">
        <v>16696</v>
      </c>
    </row>
    <row r="50079">
      <c r="A50079" s="1" t="s">
        <v>16697</v>
      </c>
    </row>
    <row r="50081">
      <c r="A50081" s="1" t="s">
        <v>16698</v>
      </c>
    </row>
    <row r="50082">
      <c r="A50082" s="1" t="s">
        <v>16699</v>
      </c>
    </row>
    <row r="50084">
      <c r="A50084" s="1" t="s">
        <v>7352</v>
      </c>
    </row>
    <row r="50085">
      <c r="A50085" s="1" t="s">
        <v>12374</v>
      </c>
    </row>
    <row r="50086">
      <c r="A50086" s="1" t="s">
        <v>11537</v>
      </c>
    </row>
    <row r="50088">
      <c r="A50088" s="1" t="s">
        <v>3425</v>
      </c>
    </row>
    <row r="50089">
      <c r="A50089" s="1" t="s">
        <v>7746</v>
      </c>
    </row>
    <row r="50090">
      <c r="A50090" s="1" t="s">
        <v>6362</v>
      </c>
    </row>
    <row r="50091">
      <c r="A50091" s="1" t="s">
        <v>16684</v>
      </c>
    </row>
    <row r="50092">
      <c r="A50092" s="1" t="s">
        <v>16685</v>
      </c>
    </row>
    <row r="50093">
      <c r="A50093" s="1" t="s">
        <v>16686</v>
      </c>
    </row>
    <row r="50094">
      <c r="A50094" s="1" t="s">
        <v>16687</v>
      </c>
    </row>
    <row r="50095">
      <c r="A50095" s="1" t="s">
        <v>16688</v>
      </c>
    </row>
    <row r="50096">
      <c r="A50096" s="1" t="s">
        <v>16689</v>
      </c>
    </row>
    <row r="50097">
      <c r="A50097" s="1" t="s">
        <v>16690</v>
      </c>
    </row>
    <row r="50098">
      <c r="A50098" s="1" t="s">
        <v>16691</v>
      </c>
    </row>
    <row r="50099">
      <c r="A50099" s="1" t="s">
        <v>16692</v>
      </c>
    </row>
    <row r="50100">
      <c r="A50100" s="1" t="s">
        <v>6430</v>
      </c>
    </row>
    <row r="50101">
      <c r="A50101" s="1" t="s">
        <v>16693</v>
      </c>
    </row>
    <row r="50102">
      <c r="A50102" s="1" t="s">
        <v>16694</v>
      </c>
    </row>
    <row r="50103">
      <c r="A50103" s="1" t="s">
        <v>16695</v>
      </c>
    </row>
    <row r="50104">
      <c r="A50104" s="1" t="s">
        <v>16696</v>
      </c>
    </row>
    <row r="50105">
      <c r="A50105" s="1" t="s">
        <v>16697</v>
      </c>
    </row>
    <row r="50106">
      <c r="A50106" s="1" t="s">
        <v>16698</v>
      </c>
    </row>
    <row r="50107">
      <c r="A50107" s="1" t="s">
        <v>7352</v>
      </c>
    </row>
    <row r="50108">
      <c r="A50108" s="1" t="s">
        <v>12374</v>
      </c>
    </row>
    <row r="50109">
      <c r="A50109" s="1" t="s">
        <v>11537</v>
      </c>
    </row>
    <row r="50110">
      <c r="A50110" s="1" t="s">
        <v>16700</v>
      </c>
    </row>
    <row r="50111">
      <c r="A50111" s="1" t="s">
        <v>16701</v>
      </c>
    </row>
    <row r="50113">
      <c r="A50113" s="1" t="s">
        <v>6406</v>
      </c>
    </row>
    <row r="50115">
      <c r="A50115" s="1" t="s">
        <v>6407</v>
      </c>
    </row>
    <row r="50117">
      <c r="A50117" s="1" t="s">
        <v>6408</v>
      </c>
    </row>
    <row r="50118">
      <c r="A50118" s="1" t="s">
        <v>6409</v>
      </c>
    </row>
    <row r="50119">
      <c r="A50119" s="1" t="s">
        <v>6410</v>
      </c>
    </row>
    <row r="50121">
      <c r="A50121" s="1" t="s">
        <v>6411</v>
      </c>
    </row>
    <row r="50122">
      <c r="A50122" s="1" t="s">
        <v>6412</v>
      </c>
    </row>
    <row r="50123">
      <c r="A50123" s="1" t="s">
        <v>6413</v>
      </c>
    </row>
    <row r="50124">
      <c r="A50124" s="1" t="s">
        <v>6414</v>
      </c>
    </row>
    <row r="50126">
      <c r="A50126" s="1" t="s">
        <v>6415</v>
      </c>
    </row>
    <row r="50127">
      <c r="A50127" s="1" t="s">
        <v>6416</v>
      </c>
    </row>
    <row r="50129">
      <c r="A50129" s="1" t="s">
        <v>6417</v>
      </c>
    </row>
    <row r="50131">
      <c r="A50131" s="1" t="s">
        <v>6418</v>
      </c>
    </row>
    <row r="50132">
      <c r="A50132" s="3" t="str">
        <f>O</f>
        <v>#NAME?</v>
      </c>
    </row>
    <row r="50134">
      <c r="A50134" s="1" t="s">
        <v>3422</v>
      </c>
    </row>
    <row r="50135">
      <c r="A50135" s="1" t="s">
        <v>3423</v>
      </c>
    </row>
    <row r="50136">
      <c r="A50136" s="1" t="s">
        <v>3424</v>
      </c>
    </row>
    <row r="50138">
      <c r="A50138" s="1" t="s">
        <v>3425</v>
      </c>
    </row>
    <row r="50139">
      <c r="A50139" s="1" t="s">
        <v>3397</v>
      </c>
    </row>
    <row r="50140">
      <c r="A50140" s="1" t="s">
        <v>6362</v>
      </c>
    </row>
    <row r="50141">
      <c r="A50141" s="1" t="s">
        <v>6406</v>
      </c>
    </row>
    <row r="50142">
      <c r="A50142" s="1" t="s">
        <v>6407</v>
      </c>
    </row>
    <row r="50143">
      <c r="A50143" s="1" t="s">
        <v>6408</v>
      </c>
    </row>
    <row r="50144">
      <c r="A50144" s="1" t="s">
        <v>6409</v>
      </c>
    </row>
    <row r="50145">
      <c r="A50145" s="1" t="s">
        <v>6410</v>
      </c>
    </row>
    <row r="50146">
      <c r="A50146" s="1" t="s">
        <v>6411</v>
      </c>
    </row>
    <row r="50147">
      <c r="A50147" s="1" t="s">
        <v>6412</v>
      </c>
    </row>
    <row r="50148">
      <c r="A50148" s="1" t="s">
        <v>6413</v>
      </c>
    </row>
    <row r="50149">
      <c r="A50149" s="1" t="s">
        <v>6414</v>
      </c>
    </row>
    <row r="50150">
      <c r="A50150" s="1" t="s">
        <v>6415</v>
      </c>
    </row>
    <row r="50151">
      <c r="A50151" s="1" t="s">
        <v>6416</v>
      </c>
    </row>
    <row r="50152">
      <c r="A50152" s="1" t="s">
        <v>6417</v>
      </c>
    </row>
    <row r="50153">
      <c r="A50153" s="1" t="s">
        <v>6418</v>
      </c>
    </row>
    <row r="50154">
      <c r="A50154" s="1" t="s">
        <v>3422</v>
      </c>
    </row>
    <row r="50155">
      <c r="A50155" s="1" t="s">
        <v>3423</v>
      </c>
    </row>
    <row r="50156">
      <c r="A50156" s="1" t="s">
        <v>3424</v>
      </c>
    </row>
    <row r="50157">
      <c r="A50157" s="1" t="s">
        <v>6419</v>
      </c>
    </row>
    <row r="50158">
      <c r="A50158" s="1" t="s">
        <v>16702</v>
      </c>
    </row>
    <row r="50160">
      <c r="A50160" s="1" t="s">
        <v>16703</v>
      </c>
    </row>
    <row r="50162">
      <c r="A50162" s="1" t="s">
        <v>16704</v>
      </c>
    </row>
    <row r="50164">
      <c r="A50164" s="1" t="s">
        <v>16705</v>
      </c>
    </row>
    <row r="50166">
      <c r="A50166" s="1" t="s">
        <v>16706</v>
      </c>
    </row>
    <row r="50167">
      <c r="A50167" s="1" t="s">
        <v>16707</v>
      </c>
    </row>
    <row r="50168">
      <c r="A50168" s="1" t="s">
        <v>16708</v>
      </c>
    </row>
    <row r="50170">
      <c r="A50170" s="1" t="s">
        <v>16709</v>
      </c>
    </row>
    <row r="50171">
      <c r="A50171" s="1" t="s">
        <v>16710</v>
      </c>
    </row>
    <row r="50172">
      <c r="A50172" s="1" t="s">
        <v>6413</v>
      </c>
    </row>
    <row r="50173">
      <c r="A50173" s="1" t="s">
        <v>16711</v>
      </c>
    </row>
    <row r="50175">
      <c r="A50175" s="1" t="s">
        <v>16712</v>
      </c>
    </row>
    <row r="50176">
      <c r="A50176" s="1" t="s">
        <v>16713</v>
      </c>
    </row>
    <row r="50178">
      <c r="A50178" s="1" t="s">
        <v>16714</v>
      </c>
    </row>
    <row r="50180">
      <c r="A50180" s="1" t="s">
        <v>16715</v>
      </c>
    </row>
    <row r="50181">
      <c r="A50181" s="3" t="str">
        <f>O</f>
        <v>#NAME?</v>
      </c>
    </row>
    <row r="50183">
      <c r="A50183" s="1" t="s">
        <v>7352</v>
      </c>
    </row>
    <row r="50184">
      <c r="A50184" s="1" t="s">
        <v>12374</v>
      </c>
    </row>
    <row r="50185">
      <c r="A50185" s="1" t="s">
        <v>11537</v>
      </c>
    </row>
    <row r="50187">
      <c r="A50187" s="1" t="s">
        <v>3425</v>
      </c>
    </row>
    <row r="50188">
      <c r="A50188" s="1" t="s">
        <v>7746</v>
      </c>
    </row>
    <row r="50189">
      <c r="A50189" s="1" t="s">
        <v>6362</v>
      </c>
    </row>
    <row r="50190">
      <c r="A50190" s="1" t="s">
        <v>16703</v>
      </c>
    </row>
    <row r="50191">
      <c r="A50191" s="1" t="s">
        <v>16704</v>
      </c>
    </row>
    <row r="50192">
      <c r="A50192" s="1" t="s">
        <v>16705</v>
      </c>
    </row>
    <row r="50193">
      <c r="A50193" s="1" t="s">
        <v>16706</v>
      </c>
    </row>
    <row r="50194">
      <c r="A50194" s="1" t="s">
        <v>16707</v>
      </c>
    </row>
    <row r="50195">
      <c r="A50195" s="1" t="s">
        <v>16708</v>
      </c>
    </row>
    <row r="50196">
      <c r="A50196" s="1" t="s">
        <v>16709</v>
      </c>
    </row>
    <row r="50197">
      <c r="A50197" s="1" t="s">
        <v>16710</v>
      </c>
    </row>
    <row r="50198">
      <c r="A50198" s="1" t="s">
        <v>6413</v>
      </c>
    </row>
    <row r="50199">
      <c r="A50199" s="1" t="s">
        <v>16711</v>
      </c>
    </row>
    <row r="50200">
      <c r="A50200" s="1" t="s">
        <v>16712</v>
      </c>
    </row>
    <row r="50201">
      <c r="A50201" s="1" t="s">
        <v>16713</v>
      </c>
    </row>
    <row r="50202">
      <c r="A50202" s="1" t="s">
        <v>16714</v>
      </c>
    </row>
    <row r="50203">
      <c r="A50203" s="1" t="s">
        <v>16715</v>
      </c>
    </row>
    <row r="50204">
      <c r="A50204" s="1" t="s">
        <v>7352</v>
      </c>
    </row>
    <row r="50205">
      <c r="A50205" s="1" t="s">
        <v>12374</v>
      </c>
    </row>
    <row r="50206">
      <c r="A50206" s="1" t="s">
        <v>11537</v>
      </c>
    </row>
    <row r="50207">
      <c r="A50207" s="1" t="s">
        <v>16716</v>
      </c>
    </row>
    <row r="50208">
      <c r="A50208" s="1" t="s">
        <v>16717</v>
      </c>
    </row>
    <row r="50210">
      <c r="A50210" s="1" t="s">
        <v>6377</v>
      </c>
    </row>
    <row r="50211">
      <c r="A50211" s="1" t="s">
        <v>6378</v>
      </c>
    </row>
    <row r="50212">
      <c r="A50212" s="1" t="s">
        <v>6379</v>
      </c>
    </row>
    <row r="50213">
      <c r="A50213" s="1" t="s">
        <v>6385</v>
      </c>
    </row>
    <row r="50214">
      <c r="A50214" s="1" t="s">
        <v>6386</v>
      </c>
    </row>
    <row r="50215">
      <c r="A50215" s="1" t="s">
        <v>6387</v>
      </c>
    </row>
    <row r="50216">
      <c r="A50216" s="1" t="s">
        <v>6388</v>
      </c>
    </row>
    <row r="50217">
      <c r="A50217" s="1" t="s">
        <v>6389</v>
      </c>
    </row>
    <row r="50218">
      <c r="A50218" s="1" t="s">
        <v>6390</v>
      </c>
    </row>
    <row r="50219">
      <c r="A50219" s="1" t="s">
        <v>6391</v>
      </c>
    </row>
    <row r="50220">
      <c r="A50220" s="1" t="s">
        <v>6392</v>
      </c>
    </row>
    <row r="50221">
      <c r="A50221" s="1" t="s">
        <v>6393</v>
      </c>
    </row>
    <row r="50222">
      <c r="A50222" s="1" t="s">
        <v>6394</v>
      </c>
    </row>
    <row r="50223">
      <c r="A50223" s="1" t="s">
        <v>6395</v>
      </c>
    </row>
    <row r="50224">
      <c r="A50224" s="1" t="s">
        <v>6396</v>
      </c>
    </row>
    <row r="50225">
      <c r="A50225" s="1" t="s">
        <v>6397</v>
      </c>
    </row>
    <row r="50226">
      <c r="A50226" s="1" t="s">
        <v>6398</v>
      </c>
    </row>
    <row r="50227">
      <c r="A50227" s="1" t="s">
        <v>6399</v>
      </c>
    </row>
    <row r="50228">
      <c r="A50228" s="1" t="s">
        <v>6400</v>
      </c>
    </row>
    <row r="50229">
      <c r="A50229" s="1" t="s">
        <v>6401</v>
      </c>
    </row>
    <row r="50230">
      <c r="A50230" s="1" t="s">
        <v>6402</v>
      </c>
    </row>
    <row r="50231">
      <c r="A50231" s="1" t="s">
        <v>6403</v>
      </c>
    </row>
    <row r="50233">
      <c r="A50233" s="1" t="s">
        <v>3326</v>
      </c>
    </row>
    <row r="50234">
      <c r="A50234" s="1" t="s">
        <v>3327</v>
      </c>
    </row>
    <row r="50235">
      <c r="A50235" s="1" t="s">
        <v>3328</v>
      </c>
    </row>
    <row r="50237">
      <c r="A50237" s="1" t="s">
        <v>1208</v>
      </c>
    </row>
    <row r="50238">
      <c r="A50238" s="1" t="s">
        <v>6362</v>
      </c>
    </row>
    <row r="50239">
      <c r="A50239" s="1" t="s">
        <v>6377</v>
      </c>
    </row>
    <row r="50240">
      <c r="A50240" s="1" t="s">
        <v>6378</v>
      </c>
    </row>
    <row r="50241">
      <c r="A50241" s="1" t="s">
        <v>6379</v>
      </c>
    </row>
    <row r="50242">
      <c r="A50242" s="1" t="s">
        <v>6385</v>
      </c>
    </row>
    <row r="50243">
      <c r="A50243" s="1" t="s">
        <v>6386</v>
      </c>
    </row>
    <row r="50244">
      <c r="A50244" s="1" t="s">
        <v>6387</v>
      </c>
    </row>
    <row r="50245">
      <c r="A50245" s="1" t="s">
        <v>6388</v>
      </c>
    </row>
    <row r="50246">
      <c r="A50246" s="1" t="s">
        <v>6389</v>
      </c>
    </row>
    <row r="50247">
      <c r="A50247" s="1" t="s">
        <v>6390</v>
      </c>
    </row>
    <row r="50248">
      <c r="A50248" s="1" t="s">
        <v>6391</v>
      </c>
    </row>
    <row r="50249">
      <c r="A50249" s="1" t="s">
        <v>6392</v>
      </c>
    </row>
    <row r="50250">
      <c r="A50250" s="1" t="s">
        <v>6393</v>
      </c>
    </row>
    <row r="50251">
      <c r="A50251" s="1" t="s">
        <v>6394</v>
      </c>
    </row>
    <row r="50252">
      <c r="A50252" s="1" t="s">
        <v>6395</v>
      </c>
    </row>
    <row r="50253">
      <c r="A50253" s="1" t="s">
        <v>6396</v>
      </c>
    </row>
    <row r="50254">
      <c r="A50254" s="1" t="s">
        <v>6397</v>
      </c>
    </row>
    <row r="50255">
      <c r="A50255" s="1" t="s">
        <v>6398</v>
      </c>
    </row>
    <row r="50256">
      <c r="A50256" s="1" t="s">
        <v>6399</v>
      </c>
    </row>
    <row r="50257">
      <c r="A50257" s="1" t="s">
        <v>6400</v>
      </c>
    </row>
    <row r="50258">
      <c r="A50258" s="1" t="s">
        <v>6401</v>
      </c>
    </row>
    <row r="50259">
      <c r="A50259" s="1" t="s">
        <v>6402</v>
      </c>
    </row>
    <row r="50260">
      <c r="A50260" s="1" t="s">
        <v>6403</v>
      </c>
    </row>
    <row r="50261">
      <c r="A50261" s="1" t="s">
        <v>3326</v>
      </c>
    </row>
    <row r="50262">
      <c r="A50262" s="1" t="s">
        <v>3327</v>
      </c>
    </row>
    <row r="50263">
      <c r="A50263" s="1" t="s">
        <v>6404</v>
      </c>
    </row>
    <row r="50264">
      <c r="A50264" s="1" t="s">
        <v>16718</v>
      </c>
    </row>
    <row r="50266">
      <c r="A50266" s="1" t="s">
        <v>6377</v>
      </c>
    </row>
    <row r="50267">
      <c r="A50267" s="1" t="s">
        <v>16719</v>
      </c>
    </row>
    <row r="50268">
      <c r="A50268" s="1" t="s">
        <v>16720</v>
      </c>
    </row>
    <row r="50269">
      <c r="A50269" s="1" t="s">
        <v>16721</v>
      </c>
    </row>
    <row r="50270">
      <c r="A50270" s="1" t="s">
        <v>16722</v>
      </c>
    </row>
    <row r="50271">
      <c r="A50271" s="1" t="s">
        <v>16723</v>
      </c>
    </row>
    <row r="50272">
      <c r="A50272" s="1" t="s">
        <v>16724</v>
      </c>
    </row>
    <row r="50273">
      <c r="A50273" s="1" t="s">
        <v>16725</v>
      </c>
    </row>
    <row r="50274">
      <c r="A50274" s="1" t="s">
        <v>16726</v>
      </c>
    </row>
    <row r="50275">
      <c r="A50275" s="1" t="s">
        <v>16727</v>
      </c>
    </row>
    <row r="50276">
      <c r="A50276" s="1" t="s">
        <v>16728</v>
      </c>
    </row>
    <row r="50277">
      <c r="A50277" s="1" t="s">
        <v>16729</v>
      </c>
    </row>
    <row r="50278">
      <c r="A50278" s="1" t="s">
        <v>16730</v>
      </c>
    </row>
    <row r="50279">
      <c r="A50279" s="1" t="s">
        <v>16731</v>
      </c>
    </row>
    <row r="50280">
      <c r="A50280" s="1" t="s">
        <v>16732</v>
      </c>
    </row>
    <row r="50281">
      <c r="A50281" s="1" t="s">
        <v>16733</v>
      </c>
    </row>
    <row r="50282">
      <c r="A50282" s="1" t="s">
        <v>16734</v>
      </c>
    </row>
    <row r="50283">
      <c r="A50283" s="1" t="s">
        <v>16735</v>
      </c>
    </row>
    <row r="50284">
      <c r="A50284" s="1" t="s">
        <v>16736</v>
      </c>
    </row>
    <row r="50285">
      <c r="A50285" s="1" t="s">
        <v>16737</v>
      </c>
    </row>
    <row r="50286">
      <c r="A50286" s="1" t="s">
        <v>16738</v>
      </c>
    </row>
    <row r="50287">
      <c r="A50287" s="1" t="s">
        <v>16739</v>
      </c>
    </row>
    <row r="50289">
      <c r="A50289" s="1" t="s">
        <v>11500</v>
      </c>
    </row>
    <row r="50290">
      <c r="A50290" s="1" t="s">
        <v>11501</v>
      </c>
    </row>
    <row r="50291">
      <c r="A50291" s="1" t="s">
        <v>11520</v>
      </c>
    </row>
    <row r="50293">
      <c r="A50293" s="1" t="s">
        <v>1208</v>
      </c>
    </row>
    <row r="50294">
      <c r="A50294" s="1" t="s">
        <v>6362</v>
      </c>
    </row>
    <row r="50295">
      <c r="A50295" s="1" t="s">
        <v>6377</v>
      </c>
    </row>
    <row r="50296">
      <c r="A50296" s="1" t="s">
        <v>16719</v>
      </c>
    </row>
    <row r="50297">
      <c r="A50297" s="1" t="s">
        <v>16720</v>
      </c>
    </row>
    <row r="50298">
      <c r="A50298" s="1" t="s">
        <v>16721</v>
      </c>
    </row>
    <row r="50299">
      <c r="A50299" s="1" t="s">
        <v>16722</v>
      </c>
    </row>
    <row r="50300">
      <c r="A50300" s="1" t="s">
        <v>16723</v>
      </c>
    </row>
    <row r="50301">
      <c r="A50301" s="1" t="s">
        <v>16724</v>
      </c>
    </row>
    <row r="50302">
      <c r="A50302" s="1" t="s">
        <v>16725</v>
      </c>
    </row>
    <row r="50303">
      <c r="A50303" s="1" t="s">
        <v>16726</v>
      </c>
    </row>
    <row r="50304">
      <c r="A50304" s="1" t="s">
        <v>16727</v>
      </c>
    </row>
    <row r="50305">
      <c r="A50305" s="1" t="s">
        <v>16728</v>
      </c>
    </row>
    <row r="50306">
      <c r="A50306" s="1" t="s">
        <v>16729</v>
      </c>
    </row>
    <row r="50307">
      <c r="A50307" s="1" t="s">
        <v>16730</v>
      </c>
    </row>
    <row r="50308">
      <c r="A50308" s="1" t="s">
        <v>16731</v>
      </c>
    </row>
    <row r="50309">
      <c r="A50309" s="1" t="s">
        <v>16732</v>
      </c>
    </row>
    <row r="50310">
      <c r="A50310" s="1" t="s">
        <v>16733</v>
      </c>
    </row>
    <row r="50311">
      <c r="A50311" s="1" t="s">
        <v>16734</v>
      </c>
    </row>
    <row r="50312">
      <c r="A50312" s="1" t="s">
        <v>16735</v>
      </c>
    </row>
    <row r="50313">
      <c r="A50313" s="1" t="s">
        <v>16736</v>
      </c>
    </row>
    <row r="50314">
      <c r="A50314" s="1" t="s">
        <v>16737</v>
      </c>
    </row>
    <row r="50315">
      <c r="A50315" s="1" t="s">
        <v>16738</v>
      </c>
    </row>
    <row r="50316">
      <c r="A50316" s="1" t="s">
        <v>16739</v>
      </c>
    </row>
    <row r="50317">
      <c r="A50317" s="1" t="s">
        <v>11500</v>
      </c>
    </row>
    <row r="50318">
      <c r="A50318" s="1" t="s">
        <v>11501</v>
      </c>
    </row>
    <row r="50319">
      <c r="A50319" s="1" t="s">
        <v>16740</v>
      </c>
    </row>
    <row r="50320">
      <c r="A50320" s="1" t="s">
        <v>16741</v>
      </c>
    </row>
    <row r="50322">
      <c r="A50322" s="1" t="s">
        <v>6365</v>
      </c>
    </row>
    <row r="50324">
      <c r="A50324" s="1" t="s">
        <v>6366</v>
      </c>
    </row>
    <row r="50325">
      <c r="A50325" s="1" t="s">
        <v>6367</v>
      </c>
    </row>
    <row r="50326">
      <c r="A50326" s="1" t="s">
        <v>6368</v>
      </c>
    </row>
    <row r="50327">
      <c r="A50327" s="1" t="s">
        <v>6369</v>
      </c>
    </row>
    <row r="50328">
      <c r="A50328" s="1" t="s">
        <v>6370</v>
      </c>
    </row>
    <row r="50329">
      <c r="A50329" s="1" t="s">
        <v>6371</v>
      </c>
    </row>
    <row r="50331">
      <c r="A50331" s="1" t="s">
        <v>6372</v>
      </c>
    </row>
    <row r="50333">
      <c r="A50333" s="1" t="s">
        <v>6373</v>
      </c>
    </row>
    <row r="50335">
      <c r="A50335" s="1" t="s">
        <v>6374</v>
      </c>
    </row>
    <row r="50337">
      <c r="A50337" s="1" t="s">
        <v>6375</v>
      </c>
    </row>
    <row r="50339">
      <c r="A50339" s="1" t="s">
        <v>6376</v>
      </c>
    </row>
    <row r="50341">
      <c r="A50341" s="1" t="s">
        <v>6377</v>
      </c>
    </row>
    <row r="50342">
      <c r="A50342" s="1" t="s">
        <v>6378</v>
      </c>
    </row>
    <row r="50343">
      <c r="A50343" s="1" t="s">
        <v>6379</v>
      </c>
    </row>
    <row r="50344">
      <c r="A50344" s="1" t="s">
        <v>6380</v>
      </c>
    </row>
    <row r="50345">
      <c r="A50345" s="1" t="s">
        <v>6381</v>
      </c>
    </row>
    <row r="50347">
      <c r="A50347" s="1" t="s">
        <v>6382</v>
      </c>
    </row>
    <row r="50349">
      <c r="A50349" s="1" t="s">
        <v>3326</v>
      </c>
    </row>
    <row r="50350">
      <c r="A50350" s="1" t="s">
        <v>3327</v>
      </c>
    </row>
    <row r="50351">
      <c r="A50351" s="1" t="s">
        <v>3328</v>
      </c>
    </row>
    <row r="50353">
      <c r="A50353" s="1" t="s">
        <v>1208</v>
      </c>
    </row>
    <row r="50354">
      <c r="A50354" s="1" t="s">
        <v>6362</v>
      </c>
    </row>
    <row r="50355">
      <c r="A50355" s="1" t="s">
        <v>6365</v>
      </c>
    </row>
    <row r="50356">
      <c r="A50356" s="1" t="s">
        <v>6366</v>
      </c>
    </row>
    <row r="50357">
      <c r="A50357" s="1" t="s">
        <v>6367</v>
      </c>
    </row>
    <row r="50358">
      <c r="A50358" s="1" t="s">
        <v>6368</v>
      </c>
    </row>
    <row r="50359">
      <c r="A50359" s="1" t="s">
        <v>6369</v>
      </c>
    </row>
    <row r="50360">
      <c r="A50360" s="1" t="s">
        <v>6370</v>
      </c>
    </row>
    <row r="50361">
      <c r="A50361" s="1" t="s">
        <v>6371</v>
      </c>
    </row>
    <row r="50362">
      <c r="A50362" s="1" t="s">
        <v>6372</v>
      </c>
    </row>
    <row r="50363">
      <c r="A50363" s="1" t="s">
        <v>6373</v>
      </c>
    </row>
    <row r="50364">
      <c r="A50364" s="1" t="s">
        <v>6374</v>
      </c>
    </row>
    <row r="50365">
      <c r="A50365" s="1" t="s">
        <v>6375</v>
      </c>
    </row>
    <row r="50366">
      <c r="A50366" s="1" t="s">
        <v>6376</v>
      </c>
    </row>
    <row r="50367">
      <c r="A50367" s="1" t="s">
        <v>6377</v>
      </c>
    </row>
    <row r="50368">
      <c r="A50368" s="1" t="s">
        <v>6378</v>
      </c>
    </row>
    <row r="50369">
      <c r="A50369" s="1" t="s">
        <v>6379</v>
      </c>
    </row>
    <row r="50370">
      <c r="A50370" s="1" t="s">
        <v>6380</v>
      </c>
    </row>
    <row r="50371">
      <c r="A50371" s="1" t="s">
        <v>6381</v>
      </c>
    </row>
    <row r="50372">
      <c r="A50372" s="1" t="s">
        <v>6382</v>
      </c>
    </row>
    <row r="50373">
      <c r="A50373" s="1" t="s">
        <v>3326</v>
      </c>
    </row>
    <row r="50374">
      <c r="A50374" s="1" t="s">
        <v>3327</v>
      </c>
    </row>
    <row r="50375">
      <c r="A50375" s="1" t="s">
        <v>6383</v>
      </c>
    </row>
    <row r="50376">
      <c r="A50376" s="1" t="s">
        <v>16742</v>
      </c>
    </row>
    <row r="50378">
      <c r="A50378" s="1" t="s">
        <v>16743</v>
      </c>
    </row>
    <row r="50380">
      <c r="A50380" s="1" t="s">
        <v>16744</v>
      </c>
    </row>
    <row r="50381">
      <c r="A50381" s="1" t="s">
        <v>16745</v>
      </c>
    </row>
    <row r="50382">
      <c r="A50382" s="1" t="s">
        <v>6368</v>
      </c>
    </row>
    <row r="50383">
      <c r="A50383" s="1" t="s">
        <v>16746</v>
      </c>
    </row>
    <row r="50384">
      <c r="A50384" s="1" t="s">
        <v>6370</v>
      </c>
    </row>
    <row r="50385">
      <c r="A50385" s="1" t="s">
        <v>16747</v>
      </c>
    </row>
    <row r="50387">
      <c r="A50387" s="1" t="s">
        <v>16748</v>
      </c>
    </row>
    <row r="50389">
      <c r="A50389" s="1" t="s">
        <v>6373</v>
      </c>
    </row>
    <row r="50391">
      <c r="A50391" s="1" t="s">
        <v>16749</v>
      </c>
    </row>
    <row r="50393">
      <c r="A50393" s="1" t="s">
        <v>16750</v>
      </c>
    </row>
    <row r="50395">
      <c r="A50395" s="1" t="s">
        <v>16751</v>
      </c>
    </row>
    <row r="50397">
      <c r="A50397" s="1" t="s">
        <v>16752</v>
      </c>
    </row>
    <row r="50398">
      <c r="A50398" s="1" t="s">
        <v>6378</v>
      </c>
    </row>
    <row r="50399">
      <c r="A50399" s="1" t="s">
        <v>16753</v>
      </c>
    </row>
    <row r="50400">
      <c r="A50400" s="1" t="s">
        <v>16754</v>
      </c>
    </row>
    <row r="50401">
      <c r="A50401" s="1" t="s">
        <v>16755</v>
      </c>
    </row>
    <row r="50403">
      <c r="A50403" s="1" t="s">
        <v>16756</v>
      </c>
    </row>
    <row r="50405">
      <c r="A50405" s="1" t="s">
        <v>11500</v>
      </c>
    </row>
    <row r="50406">
      <c r="A50406" s="1" t="s">
        <v>11501</v>
      </c>
    </row>
    <row r="50407">
      <c r="A50407" s="1" t="s">
        <v>11520</v>
      </c>
    </row>
    <row r="50408">
      <c r="A50408" s="1" t="s">
        <v>6362</v>
      </c>
    </row>
    <row r="50409">
      <c r="A50409" s="1" t="s">
        <v>16743</v>
      </c>
    </row>
    <row r="50410">
      <c r="A50410" s="1" t="s">
        <v>16744</v>
      </c>
    </row>
    <row r="50411">
      <c r="A50411" s="1" t="s">
        <v>16745</v>
      </c>
    </row>
    <row r="50412">
      <c r="A50412" s="1" t="s">
        <v>6368</v>
      </c>
    </row>
    <row r="50413">
      <c r="A50413" s="1" t="s">
        <v>16746</v>
      </c>
    </row>
    <row r="50414">
      <c r="A50414" s="1" t="s">
        <v>6370</v>
      </c>
    </row>
    <row r="50415">
      <c r="A50415" s="1" t="s">
        <v>16747</v>
      </c>
    </row>
    <row r="50416">
      <c r="A50416" s="1" t="s">
        <v>16748</v>
      </c>
    </row>
    <row r="50417">
      <c r="A50417" s="1" t="s">
        <v>6373</v>
      </c>
    </row>
    <row r="50418">
      <c r="A50418" s="1" t="s">
        <v>16749</v>
      </c>
    </row>
    <row r="50419">
      <c r="A50419" s="1" t="s">
        <v>16750</v>
      </c>
    </row>
    <row r="50420">
      <c r="A50420" s="1" t="s">
        <v>16751</v>
      </c>
    </row>
    <row r="50421">
      <c r="A50421" s="1" t="s">
        <v>16752</v>
      </c>
    </row>
    <row r="50422">
      <c r="A50422" s="1" t="s">
        <v>6378</v>
      </c>
    </row>
    <row r="50423">
      <c r="A50423" s="1" t="s">
        <v>16753</v>
      </c>
    </row>
    <row r="50424">
      <c r="A50424" s="1" t="s">
        <v>16754</v>
      </c>
    </row>
    <row r="50425">
      <c r="A50425" s="1" t="s">
        <v>16755</v>
      </c>
    </row>
    <row r="50426">
      <c r="A50426" s="1" t="s">
        <v>16756</v>
      </c>
    </row>
    <row r="50427">
      <c r="A50427" s="1" t="s">
        <v>11500</v>
      </c>
    </row>
    <row r="50428">
      <c r="A50428" s="1" t="s">
        <v>11501</v>
      </c>
    </row>
    <row r="50429">
      <c r="A50429" s="1" t="s">
        <v>16757</v>
      </c>
    </row>
    <row r="50430">
      <c r="A50430" s="1" t="s">
        <v>16758</v>
      </c>
    </row>
    <row r="50432">
      <c r="A50432" s="1" t="s">
        <v>6345</v>
      </c>
    </row>
    <row r="50433">
      <c r="A50433" s="1" t="s">
        <v>6346</v>
      </c>
    </row>
    <row r="50434">
      <c r="A50434" s="1" t="s">
        <v>6347</v>
      </c>
    </row>
    <row r="50435">
      <c r="A50435" s="1" t="s">
        <v>6348</v>
      </c>
    </row>
    <row r="50436">
      <c r="A50436" s="1" t="s">
        <v>6349</v>
      </c>
    </row>
    <row r="50437">
      <c r="A50437" s="1" t="s">
        <v>1597</v>
      </c>
    </row>
    <row r="50438">
      <c r="A50438" s="1" t="s">
        <v>6350</v>
      </c>
    </row>
    <row r="50440">
      <c r="A50440" s="1" t="s">
        <v>6351</v>
      </c>
    </row>
    <row r="50441">
      <c r="A50441" s="1" t="s">
        <v>6352</v>
      </c>
    </row>
    <row r="50443">
      <c r="A50443" s="1" t="s">
        <v>6353</v>
      </c>
    </row>
    <row r="50445">
      <c r="A50445" s="1" t="s">
        <v>6354</v>
      </c>
    </row>
    <row r="50446">
      <c r="A50446" s="1" t="s">
        <v>6355</v>
      </c>
    </row>
    <row r="50447">
      <c r="A50447" s="1" t="s">
        <v>6356</v>
      </c>
    </row>
    <row r="50448">
      <c r="A50448" s="1" t="s">
        <v>6357</v>
      </c>
    </row>
    <row r="50449">
      <c r="A50449" s="1" t="s">
        <v>6358</v>
      </c>
    </row>
    <row r="50450">
      <c r="A50450" s="1" t="s">
        <v>6359</v>
      </c>
    </row>
    <row r="50451">
      <c r="A50451" s="1" t="s">
        <v>6360</v>
      </c>
    </row>
    <row r="50452">
      <c r="A50452" s="1" t="s">
        <v>6361</v>
      </c>
    </row>
    <row r="50454">
      <c r="A50454" s="1" t="s">
        <v>3422</v>
      </c>
    </row>
    <row r="50455">
      <c r="A50455" s="1" t="s">
        <v>3423</v>
      </c>
    </row>
    <row r="50456">
      <c r="A50456" s="1" t="s">
        <v>3424</v>
      </c>
    </row>
    <row r="50458">
      <c r="A50458" s="1" t="s">
        <v>3616</v>
      </c>
    </row>
    <row r="50460">
      <c r="A50460" s="1" t="s">
        <v>3397</v>
      </c>
    </row>
    <row r="50461">
      <c r="A50461" s="1" t="s">
        <v>6362</v>
      </c>
    </row>
    <row r="50462">
      <c r="A50462" s="1" t="s">
        <v>6345</v>
      </c>
    </row>
    <row r="50463">
      <c r="A50463" s="1" t="s">
        <v>6346</v>
      </c>
    </row>
    <row r="50464">
      <c r="A50464" s="1" t="s">
        <v>6347</v>
      </c>
    </row>
    <row r="50465">
      <c r="A50465" s="1" t="s">
        <v>6348</v>
      </c>
    </row>
    <row r="50466">
      <c r="A50466" s="1" t="s">
        <v>6349</v>
      </c>
    </row>
    <row r="50467">
      <c r="A50467" s="1" t="s">
        <v>6350</v>
      </c>
    </row>
    <row r="50468">
      <c r="A50468" s="1" t="s">
        <v>6351</v>
      </c>
    </row>
    <row r="50469">
      <c r="A50469" s="1" t="s">
        <v>6352</v>
      </c>
    </row>
    <row r="50470">
      <c r="A50470" s="1" t="s">
        <v>6353</v>
      </c>
    </row>
    <row r="50471">
      <c r="A50471" s="1" t="s">
        <v>6354</v>
      </c>
    </row>
    <row r="50472">
      <c r="A50472" s="1" t="s">
        <v>6355</v>
      </c>
    </row>
    <row r="50473">
      <c r="A50473" s="1" t="s">
        <v>6356</v>
      </c>
    </row>
    <row r="50474">
      <c r="A50474" s="1" t="s">
        <v>6357</v>
      </c>
    </row>
    <row r="50475">
      <c r="A50475" s="1" t="s">
        <v>6358</v>
      </c>
    </row>
    <row r="50476">
      <c r="A50476" s="1" t="s">
        <v>6359</v>
      </c>
    </row>
    <row r="50477">
      <c r="A50477" s="1" t="s">
        <v>6360</v>
      </c>
    </row>
    <row r="50478">
      <c r="A50478" s="1" t="s">
        <v>6361</v>
      </c>
    </row>
    <row r="50479">
      <c r="A50479" s="1" t="s">
        <v>3422</v>
      </c>
    </row>
    <row r="50480">
      <c r="A50480" s="1" t="s">
        <v>3423</v>
      </c>
    </row>
    <row r="50481">
      <c r="A50481" s="1" t="s">
        <v>3424</v>
      </c>
    </row>
    <row r="50482">
      <c r="A50482" s="1" t="s">
        <v>6363</v>
      </c>
    </row>
    <row r="50483">
      <c r="A50483" s="1" t="s">
        <v>16759</v>
      </c>
    </row>
    <row r="50485">
      <c r="A50485" s="1" t="s">
        <v>16760</v>
      </c>
    </row>
    <row r="50487">
      <c r="A50487" s="1" t="s">
        <v>16761</v>
      </c>
    </row>
    <row r="50489">
      <c r="A50489" s="1" t="s">
        <v>16762</v>
      </c>
    </row>
    <row r="50490">
      <c r="A50490" s="1" t="s">
        <v>16763</v>
      </c>
    </row>
    <row r="50492">
      <c r="A50492" s="1" t="s">
        <v>9516</v>
      </c>
    </row>
    <row r="50494">
      <c r="A50494" s="1" t="s">
        <v>16764</v>
      </c>
    </row>
    <row r="50495">
      <c r="A50495" s="1" t="s">
        <v>16765</v>
      </c>
    </row>
    <row r="50497">
      <c r="A50497" s="1" t="s">
        <v>6353</v>
      </c>
    </row>
    <row r="50499">
      <c r="A50499" s="1" t="s">
        <v>6354</v>
      </c>
    </row>
    <row r="50500">
      <c r="A50500" s="1" t="s">
        <v>16766</v>
      </c>
    </row>
    <row r="50501">
      <c r="A50501" s="1" t="s">
        <v>16767</v>
      </c>
    </row>
    <row r="50502">
      <c r="A50502" s="1" t="s">
        <v>16768</v>
      </c>
    </row>
    <row r="50503">
      <c r="A50503" s="1" t="s">
        <v>16769</v>
      </c>
    </row>
    <row r="50504">
      <c r="A50504" s="1" t="s">
        <v>16770</v>
      </c>
    </row>
    <row r="50505">
      <c r="A50505" s="1" t="s">
        <v>16771</v>
      </c>
    </row>
    <row r="50506">
      <c r="A50506" s="1" t="s">
        <v>16772</v>
      </c>
    </row>
    <row r="50508">
      <c r="A50508" s="1" t="s">
        <v>7352</v>
      </c>
    </row>
    <row r="50509">
      <c r="A50509" s="1" t="s">
        <v>12374</v>
      </c>
    </row>
    <row r="50510">
      <c r="A50510" s="1" t="s">
        <v>11537</v>
      </c>
    </row>
    <row r="50512">
      <c r="A50512" s="1" t="s">
        <v>12510</v>
      </c>
    </row>
    <row r="50514">
      <c r="A50514" s="1" t="s">
        <v>7746</v>
      </c>
    </row>
    <row r="50515">
      <c r="A50515" s="1" t="s">
        <v>6362</v>
      </c>
    </row>
    <row r="50516">
      <c r="A50516" s="1" t="s">
        <v>16760</v>
      </c>
    </row>
    <row r="50517">
      <c r="A50517" s="1" t="s">
        <v>16761</v>
      </c>
    </row>
    <row r="50518">
      <c r="A50518" s="1" t="s">
        <v>16762</v>
      </c>
    </row>
    <row r="50519">
      <c r="A50519" s="1" t="s">
        <v>16763</v>
      </c>
    </row>
    <row r="50520">
      <c r="A50520" s="1" t="s">
        <v>16764</v>
      </c>
    </row>
    <row r="50521">
      <c r="A50521" s="1" t="s">
        <v>16765</v>
      </c>
    </row>
    <row r="50522">
      <c r="A50522" s="1" t="s">
        <v>6353</v>
      </c>
    </row>
    <row r="50523">
      <c r="A50523" s="1" t="s">
        <v>6354</v>
      </c>
    </row>
    <row r="50524">
      <c r="A50524" s="1" t="s">
        <v>16766</v>
      </c>
    </row>
    <row r="50525">
      <c r="A50525" s="1" t="s">
        <v>16767</v>
      </c>
    </row>
    <row r="50526">
      <c r="A50526" s="1" t="s">
        <v>16768</v>
      </c>
    </row>
    <row r="50527">
      <c r="A50527" s="1" t="s">
        <v>16769</v>
      </c>
    </row>
    <row r="50528">
      <c r="A50528" s="1" t="s">
        <v>16770</v>
      </c>
    </row>
    <row r="50529">
      <c r="A50529" s="1" t="s">
        <v>16771</v>
      </c>
    </row>
    <row r="50530">
      <c r="A50530" s="1" t="s">
        <v>16772</v>
      </c>
    </row>
    <row r="50531">
      <c r="A50531" s="1" t="s">
        <v>7352</v>
      </c>
    </row>
    <row r="50532">
      <c r="A50532" s="1" t="s">
        <v>12374</v>
      </c>
    </row>
    <row r="50533">
      <c r="A50533" s="1" t="s">
        <v>11537</v>
      </c>
    </row>
    <row r="50534">
      <c r="A50534" s="1" t="s">
        <v>16773</v>
      </c>
    </row>
    <row r="50535">
      <c r="A50535" s="1" t="s">
        <v>16774</v>
      </c>
    </row>
    <row r="50537">
      <c r="A50537" s="1" t="s">
        <v>6319</v>
      </c>
    </row>
    <row r="50538">
      <c r="A50538" s="1" t="s">
        <v>6320</v>
      </c>
    </row>
    <row r="50539">
      <c r="A50539" s="1" t="s">
        <v>6321</v>
      </c>
    </row>
    <row r="50540">
      <c r="A50540" s="1" t="s">
        <v>6322</v>
      </c>
    </row>
    <row r="50541">
      <c r="A50541" s="1" t="s">
        <v>6323</v>
      </c>
    </row>
    <row r="50542">
      <c r="A50542" s="1" t="s">
        <v>6324</v>
      </c>
    </row>
    <row r="50543">
      <c r="A50543" s="1" t="s">
        <v>6325</v>
      </c>
    </row>
    <row r="50544">
      <c r="A50544" s="1" t="s">
        <v>6326</v>
      </c>
    </row>
    <row r="50545">
      <c r="A50545" s="1" t="s">
        <v>6327</v>
      </c>
    </row>
    <row r="50546">
      <c r="A50546" s="1" t="s">
        <v>6328</v>
      </c>
    </row>
    <row r="50547">
      <c r="A50547" s="1" t="s">
        <v>6329</v>
      </c>
    </row>
    <row r="50548">
      <c r="A50548" s="1" t="s">
        <v>6330</v>
      </c>
    </row>
    <row r="50549">
      <c r="A50549" s="1" t="s">
        <v>6331</v>
      </c>
    </row>
    <row r="50550">
      <c r="A50550" s="1" t="s">
        <v>6332</v>
      </c>
    </row>
    <row r="50551">
      <c r="A50551" s="1" t="s">
        <v>6333</v>
      </c>
    </row>
    <row r="50552">
      <c r="A50552" s="1" t="s">
        <v>6334</v>
      </c>
    </row>
    <row r="50553">
      <c r="A50553" s="1" t="s">
        <v>6335</v>
      </c>
    </row>
    <row r="50554">
      <c r="A50554" s="1" t="s">
        <v>6336</v>
      </c>
    </row>
    <row r="50555">
      <c r="A50555" s="1" t="s">
        <v>6337</v>
      </c>
    </row>
    <row r="50556">
      <c r="A50556" s="1" t="s">
        <v>6338</v>
      </c>
    </row>
    <row r="50557">
      <c r="A50557" s="1" t="s">
        <v>6339</v>
      </c>
    </row>
    <row r="50558">
      <c r="A50558" s="1" t="s">
        <v>6340</v>
      </c>
    </row>
    <row r="50559">
      <c r="A50559" s="1" t="s">
        <v>6341</v>
      </c>
    </row>
    <row r="50560">
      <c r="A50560" s="1" t="s">
        <v>6342</v>
      </c>
    </row>
    <row r="50562">
      <c r="A50562" s="1" t="s">
        <v>3422</v>
      </c>
    </row>
    <row r="50563">
      <c r="A50563" s="1" t="s">
        <v>3423</v>
      </c>
    </row>
    <row r="50564">
      <c r="A50564" s="1" t="s">
        <v>3424</v>
      </c>
    </row>
    <row r="50566">
      <c r="A50566" s="1" t="s">
        <v>3425</v>
      </c>
    </row>
    <row r="50567">
      <c r="A50567" s="1" t="s">
        <v>3397</v>
      </c>
    </row>
    <row r="50569">
      <c r="A50569" s="1" t="s">
        <v>6316</v>
      </c>
    </row>
    <row r="50570">
      <c r="A50570" s="1" t="s">
        <v>6319</v>
      </c>
    </row>
    <row r="50571">
      <c r="A50571" s="1" t="s">
        <v>6320</v>
      </c>
    </row>
    <row r="50572">
      <c r="A50572" s="1" t="s">
        <v>6321</v>
      </c>
    </row>
    <row r="50573">
      <c r="A50573" s="1" t="s">
        <v>6322</v>
      </c>
    </row>
    <row r="50574">
      <c r="A50574" s="1" t="s">
        <v>6323</v>
      </c>
    </row>
    <row r="50575">
      <c r="A50575" s="1" t="s">
        <v>6324</v>
      </c>
    </row>
    <row r="50576">
      <c r="A50576" s="1" t="s">
        <v>6325</v>
      </c>
    </row>
    <row r="50577">
      <c r="A50577" s="1" t="s">
        <v>6326</v>
      </c>
    </row>
    <row r="50578">
      <c r="A50578" s="1" t="s">
        <v>6327</v>
      </c>
    </row>
    <row r="50579">
      <c r="A50579" s="1" t="s">
        <v>6328</v>
      </c>
    </row>
    <row r="50580">
      <c r="A50580" s="1" t="s">
        <v>6329</v>
      </c>
    </row>
    <row r="50581">
      <c r="A50581" s="1" t="s">
        <v>6330</v>
      </c>
    </row>
    <row r="50582">
      <c r="A50582" s="1" t="s">
        <v>6331</v>
      </c>
    </row>
    <row r="50583">
      <c r="A50583" s="1" t="s">
        <v>6332</v>
      </c>
    </row>
    <row r="50584">
      <c r="A50584" s="1" t="s">
        <v>6333</v>
      </c>
    </row>
    <row r="50585">
      <c r="A50585" s="1" t="s">
        <v>6334</v>
      </c>
    </row>
    <row r="50586">
      <c r="A50586" s="1" t="s">
        <v>6335</v>
      </c>
    </row>
    <row r="50587">
      <c r="A50587" s="1" t="s">
        <v>6336</v>
      </c>
    </row>
    <row r="50588">
      <c r="A50588" s="1" t="s">
        <v>6337</v>
      </c>
    </row>
    <row r="50589">
      <c r="A50589" s="1" t="s">
        <v>6338</v>
      </c>
    </row>
    <row r="50590">
      <c r="A50590" s="1" t="s">
        <v>6339</v>
      </c>
    </row>
    <row r="50591">
      <c r="A50591" s="1" t="s">
        <v>6340</v>
      </c>
    </row>
    <row r="50592">
      <c r="A50592" s="1" t="s">
        <v>6341</v>
      </c>
    </row>
    <row r="50593">
      <c r="A50593" s="1" t="s">
        <v>6342</v>
      </c>
    </row>
    <row r="50594">
      <c r="A50594" s="1" t="s">
        <v>3422</v>
      </c>
    </row>
    <row r="50595">
      <c r="A50595" s="1" t="s">
        <v>3423</v>
      </c>
    </row>
    <row r="50596">
      <c r="A50596" s="1" t="s">
        <v>3424</v>
      </c>
    </row>
    <row r="50597">
      <c r="A50597" s="1" t="s">
        <v>6343</v>
      </c>
    </row>
    <row r="50598">
      <c r="A50598" s="1" t="s">
        <v>16775</v>
      </c>
    </row>
    <row r="50600">
      <c r="A50600" s="1" t="s">
        <v>16776</v>
      </c>
    </row>
    <row r="50601">
      <c r="A50601" s="1" t="s">
        <v>16777</v>
      </c>
    </row>
    <row r="50602">
      <c r="A50602" s="1" t="s">
        <v>16778</v>
      </c>
    </row>
    <row r="50603">
      <c r="A50603" s="1" t="s">
        <v>16779</v>
      </c>
    </row>
    <row r="50604">
      <c r="A50604" s="1" t="s">
        <v>16780</v>
      </c>
    </row>
    <row r="50605">
      <c r="A50605" s="1" t="s">
        <v>16781</v>
      </c>
    </row>
    <row r="50606">
      <c r="A50606" s="1" t="s">
        <v>16782</v>
      </c>
    </row>
    <row r="50607">
      <c r="A50607" s="1" t="s">
        <v>16783</v>
      </c>
    </row>
    <row r="50608">
      <c r="A50608" s="1" t="s">
        <v>16784</v>
      </c>
    </row>
    <row r="50609">
      <c r="A50609" s="1" t="s">
        <v>16785</v>
      </c>
    </row>
    <row r="50610">
      <c r="A50610" s="1" t="s">
        <v>16786</v>
      </c>
    </row>
    <row r="50611">
      <c r="A50611" s="1" t="s">
        <v>16787</v>
      </c>
    </row>
    <row r="50612">
      <c r="A50612" s="1" t="s">
        <v>6331</v>
      </c>
    </row>
    <row r="50613">
      <c r="A50613" s="1" t="s">
        <v>16788</v>
      </c>
    </row>
    <row r="50614">
      <c r="A50614" s="1" t="s">
        <v>6333</v>
      </c>
    </row>
    <row r="50615">
      <c r="A50615" s="1" t="s">
        <v>16789</v>
      </c>
    </row>
    <row r="50616">
      <c r="A50616" s="1" t="s">
        <v>16790</v>
      </c>
    </row>
    <row r="50617">
      <c r="A50617" s="1" t="s">
        <v>16791</v>
      </c>
    </row>
    <row r="50618">
      <c r="A50618" s="1" t="s">
        <v>16792</v>
      </c>
    </row>
    <row r="50619">
      <c r="A50619" s="1" t="s">
        <v>16793</v>
      </c>
    </row>
    <row r="50620">
      <c r="A50620" s="1" t="s">
        <v>16794</v>
      </c>
    </row>
    <row r="50622">
      <c r="A50622" s="1" t="s">
        <v>16795</v>
      </c>
    </row>
    <row r="50623">
      <c r="A50623" s="1" t="s">
        <v>16796</v>
      </c>
    </row>
    <row r="50625">
      <c r="A50625" s="1" t="s">
        <v>6314</v>
      </c>
    </row>
    <row r="50626">
      <c r="A50626" s="1" t="s">
        <v>16797</v>
      </c>
    </row>
    <row r="50628">
      <c r="A50628" s="1" t="s">
        <v>3425</v>
      </c>
    </row>
    <row r="50629">
      <c r="A50629" s="1" t="s">
        <v>7746</v>
      </c>
    </row>
    <row r="50630">
      <c r="A50630" s="1" t="s">
        <v>16798</v>
      </c>
    </row>
    <row r="50631">
      <c r="A50631" s="1" t="s">
        <v>16776</v>
      </c>
    </row>
    <row r="50632">
      <c r="A50632" s="1" t="s">
        <v>16777</v>
      </c>
    </row>
    <row r="50633">
      <c r="A50633" s="1" t="s">
        <v>16778</v>
      </c>
    </row>
    <row r="50634">
      <c r="A50634" s="1" t="s">
        <v>16779</v>
      </c>
    </row>
    <row r="50635">
      <c r="A50635" s="1" t="s">
        <v>16780</v>
      </c>
    </row>
    <row r="50636">
      <c r="A50636" s="1" t="s">
        <v>16781</v>
      </c>
    </row>
    <row r="50637">
      <c r="A50637" s="1" t="s">
        <v>16782</v>
      </c>
    </row>
    <row r="50638">
      <c r="A50638" s="1" t="s">
        <v>16783</v>
      </c>
    </row>
    <row r="50639">
      <c r="A50639" s="1" t="s">
        <v>16784</v>
      </c>
    </row>
    <row r="50640">
      <c r="A50640" s="1" t="s">
        <v>16785</v>
      </c>
    </row>
    <row r="50641">
      <c r="A50641" s="1" t="s">
        <v>16786</v>
      </c>
    </row>
    <row r="50642">
      <c r="A50642" s="1" t="s">
        <v>16787</v>
      </c>
    </row>
    <row r="50643">
      <c r="A50643" s="1" t="s">
        <v>6331</v>
      </c>
    </row>
    <row r="50644">
      <c r="A50644" s="1" t="s">
        <v>16788</v>
      </c>
    </row>
    <row r="50645">
      <c r="A50645" s="1" t="s">
        <v>6333</v>
      </c>
    </row>
    <row r="50646">
      <c r="A50646" s="1" t="s">
        <v>16789</v>
      </c>
    </row>
    <row r="50647">
      <c r="A50647" s="1" t="s">
        <v>16790</v>
      </c>
    </row>
    <row r="50648">
      <c r="A50648" s="1" t="s">
        <v>16791</v>
      </c>
    </row>
    <row r="50649">
      <c r="A50649" s="1" t="s">
        <v>16792</v>
      </c>
    </row>
    <row r="50650">
      <c r="A50650" s="1" t="s">
        <v>16793</v>
      </c>
    </row>
    <row r="50651">
      <c r="A50651" s="1" t="s">
        <v>16794</v>
      </c>
    </row>
    <row r="50652">
      <c r="A50652" s="1" t="s">
        <v>16795</v>
      </c>
    </row>
    <row r="50653">
      <c r="A50653" s="1" t="s">
        <v>16796</v>
      </c>
    </row>
    <row r="50654">
      <c r="A50654" s="1" t="s">
        <v>6314</v>
      </c>
    </row>
    <row r="50655">
      <c r="A50655" s="1" t="s">
        <v>16797</v>
      </c>
    </row>
    <row r="50656">
      <c r="A50656" s="1" t="s">
        <v>16799</v>
      </c>
    </row>
    <row r="50657">
      <c r="A50657" s="1" t="s">
        <v>16800</v>
      </c>
    </row>
    <row r="50659">
      <c r="A50659" s="1" t="s">
        <v>16801</v>
      </c>
    </row>
    <row r="50660">
      <c r="A50660" s="1" t="s">
        <v>6300</v>
      </c>
    </row>
    <row r="50662">
      <c r="A50662" s="1" t="s">
        <v>16802</v>
      </c>
    </row>
    <row r="50663">
      <c r="A50663" s="1" t="s">
        <v>16803</v>
      </c>
    </row>
    <row r="50664">
      <c r="A50664" s="1" t="s">
        <v>16804</v>
      </c>
    </row>
    <row r="50666">
      <c r="A50666" s="1" t="s">
        <v>6304</v>
      </c>
    </row>
    <row r="50668">
      <c r="A50668" s="1" t="s">
        <v>16805</v>
      </c>
    </row>
    <row r="50669">
      <c r="A50669" s="1" t="s">
        <v>6306</v>
      </c>
    </row>
    <row r="50671">
      <c r="A50671" s="1" t="s">
        <v>16806</v>
      </c>
    </row>
    <row r="50672">
      <c r="A50672" s="1" t="s">
        <v>16807</v>
      </c>
    </row>
    <row r="50674">
      <c r="A50674" s="1" t="s">
        <v>16808</v>
      </c>
    </row>
    <row r="50676">
      <c r="A50676" s="1" t="s">
        <v>6310</v>
      </c>
    </row>
    <row r="50677">
      <c r="A50677" s="1" t="s">
        <v>6311</v>
      </c>
    </row>
    <row r="50679">
      <c r="A50679" s="1" t="s">
        <v>16809</v>
      </c>
    </row>
    <row r="50681">
      <c r="A50681" s="1" t="s">
        <v>16810</v>
      </c>
    </row>
    <row r="50683">
      <c r="A50683" s="1" t="s">
        <v>16811</v>
      </c>
    </row>
    <row r="50685">
      <c r="A50685" s="1" t="s">
        <v>7352</v>
      </c>
    </row>
    <row r="50686">
      <c r="A50686" s="1" t="s">
        <v>12374</v>
      </c>
    </row>
    <row r="50687">
      <c r="A50687" s="1" t="s">
        <v>11537</v>
      </c>
    </row>
    <row r="50689">
      <c r="A50689" s="1" t="s">
        <v>3425</v>
      </c>
    </row>
    <row r="50690">
      <c r="A50690" s="1" t="s">
        <v>7746</v>
      </c>
    </row>
    <row r="50691">
      <c r="A50691" s="1" t="s">
        <v>16812</v>
      </c>
    </row>
    <row r="50692">
      <c r="A50692" s="1" t="s">
        <v>16801</v>
      </c>
    </row>
    <row r="50693">
      <c r="A50693" s="1" t="s">
        <v>6300</v>
      </c>
    </row>
    <row r="50694">
      <c r="A50694" s="1" t="s">
        <v>16802</v>
      </c>
    </row>
    <row r="50695">
      <c r="A50695" s="1" t="s">
        <v>16803</v>
      </c>
    </row>
    <row r="50696">
      <c r="A50696" s="1" t="s">
        <v>16804</v>
      </c>
    </row>
    <row r="50697">
      <c r="A50697" s="1" t="s">
        <v>6304</v>
      </c>
    </row>
    <row r="50698">
      <c r="A50698" s="1" t="s">
        <v>16805</v>
      </c>
    </row>
    <row r="50699">
      <c r="A50699" s="1" t="s">
        <v>6306</v>
      </c>
    </row>
    <row r="50700">
      <c r="A50700" s="1" t="s">
        <v>16806</v>
      </c>
    </row>
    <row r="50701">
      <c r="A50701" s="1" t="s">
        <v>16807</v>
      </c>
    </row>
    <row r="50702">
      <c r="A50702" s="1" t="s">
        <v>16808</v>
      </c>
    </row>
    <row r="50703">
      <c r="A50703" s="1" t="s">
        <v>6310</v>
      </c>
    </row>
    <row r="50704">
      <c r="A50704" s="1" t="s">
        <v>6311</v>
      </c>
    </row>
    <row r="50705">
      <c r="A50705" s="1" t="s">
        <v>16809</v>
      </c>
    </row>
    <row r="50706">
      <c r="A50706" s="1" t="s">
        <v>16810</v>
      </c>
    </row>
    <row r="50707">
      <c r="A50707" s="1" t="s">
        <v>16811</v>
      </c>
    </row>
    <row r="50708">
      <c r="A50708" s="1" t="s">
        <v>7352</v>
      </c>
    </row>
    <row r="50709">
      <c r="A50709" s="1" t="s">
        <v>12374</v>
      </c>
    </row>
    <row r="50710">
      <c r="A50710" s="1" t="s">
        <v>11537</v>
      </c>
    </row>
    <row r="50711">
      <c r="A50711" s="1" t="s">
        <v>16813</v>
      </c>
    </row>
    <row r="50712">
      <c r="A50712" s="1" t="s">
        <v>16814</v>
      </c>
    </row>
    <row r="50714">
      <c r="A50714" s="1" t="s">
        <v>6285</v>
      </c>
    </row>
    <row r="50716">
      <c r="A50716" s="1" t="s">
        <v>6286</v>
      </c>
    </row>
    <row r="50717">
      <c r="A50717" s="1" t="s">
        <v>6287</v>
      </c>
    </row>
    <row r="50718">
      <c r="A50718" s="1" t="s">
        <v>6288</v>
      </c>
    </row>
    <row r="50720">
      <c r="A50720" s="1" t="s">
        <v>6289</v>
      </c>
    </row>
    <row r="50722">
      <c r="A50722" s="1" t="s">
        <v>6290</v>
      </c>
    </row>
    <row r="50723">
      <c r="A50723" s="1" t="s">
        <v>6276</v>
      </c>
    </row>
    <row r="50724">
      <c r="A50724" s="1" t="s">
        <v>3975</v>
      </c>
    </row>
    <row r="50725">
      <c r="A50725" s="1" t="s">
        <v>3976</v>
      </c>
    </row>
    <row r="50726">
      <c r="A50726" s="1" t="s">
        <v>6278</v>
      </c>
    </row>
    <row r="50727">
      <c r="A50727" s="1" t="s">
        <v>6291</v>
      </c>
    </row>
    <row r="50728">
      <c r="A50728" s="1" t="s">
        <v>6292</v>
      </c>
    </row>
    <row r="50729">
      <c r="A50729" s="1" t="s">
        <v>6293</v>
      </c>
    </row>
    <row r="50730">
      <c r="A50730" s="1" t="s">
        <v>3805</v>
      </c>
    </row>
    <row r="50731">
      <c r="A50731" s="1" t="s">
        <v>3806</v>
      </c>
    </row>
    <row r="50732">
      <c r="A50732" s="1" t="s">
        <v>3807</v>
      </c>
    </row>
    <row r="50733">
      <c r="A50733" s="1" t="s">
        <v>6294</v>
      </c>
    </row>
    <row r="50734">
      <c r="A50734" s="1" t="s">
        <v>3809</v>
      </c>
    </row>
    <row r="50735">
      <c r="A50735" s="1" t="s">
        <v>6295</v>
      </c>
    </row>
    <row r="50737">
      <c r="A50737" s="1" t="s">
        <v>3422</v>
      </c>
    </row>
    <row r="50738">
      <c r="A50738" s="1" t="s">
        <v>3423</v>
      </c>
    </row>
    <row r="50739">
      <c r="A50739" s="1" t="s">
        <v>3424</v>
      </c>
    </row>
    <row r="50741">
      <c r="A50741" s="1" t="s">
        <v>3425</v>
      </c>
    </row>
    <row r="50742">
      <c r="A50742" s="1" t="s">
        <v>3397</v>
      </c>
    </row>
    <row r="50743">
      <c r="A50743" s="1" t="s">
        <v>6296</v>
      </c>
    </row>
    <row r="50744">
      <c r="A50744" s="1" t="s">
        <v>6286</v>
      </c>
    </row>
    <row r="50745">
      <c r="A50745" s="1" t="s">
        <v>6287</v>
      </c>
    </row>
    <row r="50746">
      <c r="A50746" s="1" t="s">
        <v>6288</v>
      </c>
    </row>
    <row r="50747">
      <c r="A50747" s="1" t="s">
        <v>6289</v>
      </c>
    </row>
    <row r="50748">
      <c r="A50748" s="1" t="s">
        <v>6290</v>
      </c>
    </row>
    <row r="50749">
      <c r="A50749" s="1" t="s">
        <v>6276</v>
      </c>
    </row>
    <row r="50750">
      <c r="A50750" s="1" t="s">
        <v>3975</v>
      </c>
    </row>
    <row r="50751">
      <c r="A50751" s="1" t="s">
        <v>3976</v>
      </c>
    </row>
    <row r="50752">
      <c r="A50752" s="1" t="s">
        <v>6278</v>
      </c>
    </row>
    <row r="50753">
      <c r="A50753" s="1" t="s">
        <v>6291</v>
      </c>
    </row>
    <row r="50754">
      <c r="A50754" s="1" t="s">
        <v>6292</v>
      </c>
    </row>
    <row r="50755">
      <c r="A50755" s="1" t="s">
        <v>6293</v>
      </c>
    </row>
    <row r="50756">
      <c r="A50756" s="1" t="s">
        <v>3805</v>
      </c>
    </row>
    <row r="50757">
      <c r="A50757" s="1" t="s">
        <v>3806</v>
      </c>
    </row>
    <row r="50758">
      <c r="A50758" s="1" t="s">
        <v>3807</v>
      </c>
    </row>
    <row r="50759">
      <c r="A50759" s="1" t="s">
        <v>6294</v>
      </c>
    </row>
    <row r="50760">
      <c r="A50760" s="1" t="s">
        <v>3809</v>
      </c>
    </row>
    <row r="50761">
      <c r="A50761" s="1" t="s">
        <v>6295</v>
      </c>
    </row>
    <row r="50762">
      <c r="A50762" s="1" t="s">
        <v>3422</v>
      </c>
    </row>
    <row r="50763">
      <c r="A50763" s="1" t="s">
        <v>3423</v>
      </c>
    </row>
    <row r="50764">
      <c r="A50764" s="1" t="s">
        <v>3424</v>
      </c>
    </row>
    <row r="50765">
      <c r="A50765" s="1" t="s">
        <v>6297</v>
      </c>
    </row>
    <row r="50766">
      <c r="A50766" s="1" t="s">
        <v>16815</v>
      </c>
    </row>
    <row r="50768">
      <c r="A50768" s="1" t="s">
        <v>7334</v>
      </c>
    </row>
    <row r="50770">
      <c r="A50770" s="1" t="s">
        <v>16816</v>
      </c>
    </row>
    <row r="50772">
      <c r="A50772" s="1" t="s">
        <v>6287</v>
      </c>
    </row>
    <row r="50774">
      <c r="A50774" s="1" t="s">
        <v>16817</v>
      </c>
    </row>
    <row r="50776">
      <c r="A50776" s="1" t="s">
        <v>16818</v>
      </c>
    </row>
    <row r="50777">
      <c r="A50777" s="1" t="s">
        <v>16819</v>
      </c>
    </row>
    <row r="50778">
      <c r="A50778" s="1" t="s">
        <v>16820</v>
      </c>
    </row>
    <row r="50779">
      <c r="A50779" s="1" t="s">
        <v>3976</v>
      </c>
    </row>
    <row r="50780">
      <c r="A50780" s="1" t="s">
        <v>16821</v>
      </c>
    </row>
    <row r="50781">
      <c r="A50781" s="1" t="s">
        <v>16822</v>
      </c>
    </row>
    <row r="50782">
      <c r="A50782" s="1" t="s">
        <v>7344</v>
      </c>
    </row>
    <row r="50783">
      <c r="A50783" s="1" t="s">
        <v>7345</v>
      </c>
    </row>
    <row r="50784">
      <c r="A50784" s="1" t="s">
        <v>7346</v>
      </c>
    </row>
    <row r="50785">
      <c r="A50785" s="1" t="s">
        <v>16823</v>
      </c>
    </row>
    <row r="50786">
      <c r="A50786" s="1" t="s">
        <v>16824</v>
      </c>
    </row>
    <row r="50787">
      <c r="A50787" s="1" t="s">
        <v>16825</v>
      </c>
    </row>
    <row r="50788">
      <c r="A50788" s="1" t="s">
        <v>16826</v>
      </c>
    </row>
    <row r="50789">
      <c r="A50789" s="1" t="s">
        <v>16827</v>
      </c>
    </row>
    <row r="50791">
      <c r="A50791" s="1" t="s">
        <v>7352</v>
      </c>
    </row>
    <row r="50792">
      <c r="A50792" s="1" t="s">
        <v>12374</v>
      </c>
    </row>
    <row r="50793">
      <c r="A50793" s="1" t="s">
        <v>11537</v>
      </c>
    </row>
    <row r="50795">
      <c r="A50795" s="1" t="s">
        <v>3425</v>
      </c>
    </row>
    <row r="50796">
      <c r="A50796" s="1" t="s">
        <v>7746</v>
      </c>
    </row>
    <row r="50797">
      <c r="A50797" s="1" t="s">
        <v>16828</v>
      </c>
    </row>
    <row r="50798">
      <c r="A50798" s="1" t="s">
        <v>16816</v>
      </c>
    </row>
    <row r="50799">
      <c r="A50799" s="1" t="s">
        <v>6287</v>
      </c>
    </row>
    <row r="50800">
      <c r="A50800" s="1" t="s">
        <v>16817</v>
      </c>
    </row>
    <row r="50801">
      <c r="A50801" s="1" t="s">
        <v>16818</v>
      </c>
    </row>
    <row r="50802">
      <c r="A50802" s="1" t="s">
        <v>16819</v>
      </c>
    </row>
    <row r="50803">
      <c r="A50803" s="1" t="s">
        <v>16820</v>
      </c>
    </row>
    <row r="50804">
      <c r="A50804" s="1" t="s">
        <v>3976</v>
      </c>
    </row>
    <row r="50805">
      <c r="A50805" s="1" t="s">
        <v>16821</v>
      </c>
    </row>
    <row r="50806">
      <c r="A50806" s="1" t="s">
        <v>16822</v>
      </c>
    </row>
    <row r="50807">
      <c r="A50807" s="1" t="s">
        <v>7344</v>
      </c>
    </row>
    <row r="50808">
      <c r="A50808" s="1" t="s">
        <v>7345</v>
      </c>
    </row>
    <row r="50809">
      <c r="A50809" s="1" t="s">
        <v>7346</v>
      </c>
    </row>
    <row r="50810">
      <c r="A50810" s="1" t="s">
        <v>16823</v>
      </c>
    </row>
    <row r="50811">
      <c r="A50811" s="1" t="s">
        <v>16824</v>
      </c>
    </row>
    <row r="50812">
      <c r="A50812" s="1" t="s">
        <v>16825</v>
      </c>
    </row>
    <row r="50813">
      <c r="A50813" s="1" t="s">
        <v>16826</v>
      </c>
    </row>
    <row r="50814">
      <c r="A50814" s="1" t="s">
        <v>16827</v>
      </c>
    </row>
    <row r="50815">
      <c r="A50815" s="1" t="s">
        <v>7352</v>
      </c>
    </row>
    <row r="50816">
      <c r="A50816" s="1" t="s">
        <v>12374</v>
      </c>
    </row>
    <row r="50817">
      <c r="A50817" s="1" t="s">
        <v>11537</v>
      </c>
    </row>
    <row r="50818">
      <c r="A50818" s="1" t="s">
        <v>16829</v>
      </c>
    </row>
    <row r="50819">
      <c r="A50819" s="1" t="s">
        <v>16830</v>
      </c>
    </row>
    <row r="50821">
      <c r="A50821" s="1" t="s">
        <v>16831</v>
      </c>
    </row>
    <row r="50822">
      <c r="A50822" s="1" t="s">
        <v>16832</v>
      </c>
    </row>
    <row r="50823">
      <c r="A50823" s="1" t="s">
        <v>16833</v>
      </c>
    </row>
    <row r="50824">
      <c r="A50824" s="1" t="s">
        <v>16834</v>
      </c>
    </row>
    <row r="50825">
      <c r="A50825" s="1" t="s">
        <v>16835</v>
      </c>
    </row>
    <row r="50826">
      <c r="A50826" s="1" t="s">
        <v>16836</v>
      </c>
    </row>
    <row r="50827">
      <c r="A50827" s="1" t="s">
        <v>16837</v>
      </c>
    </row>
    <row r="50828">
      <c r="A50828" s="1" t="s">
        <v>3980</v>
      </c>
    </row>
    <row r="50829">
      <c r="A50829" s="1" t="s">
        <v>16838</v>
      </c>
    </row>
    <row r="50830">
      <c r="A50830" s="1" t="s">
        <v>16839</v>
      </c>
    </row>
    <row r="50831">
      <c r="A50831" s="1" t="s">
        <v>16840</v>
      </c>
    </row>
    <row r="50832">
      <c r="A50832" s="1" t="s">
        <v>16841</v>
      </c>
    </row>
    <row r="50833">
      <c r="A50833" s="1" t="s">
        <v>16842</v>
      </c>
    </row>
    <row r="50834">
      <c r="A50834" s="1" t="s">
        <v>4323</v>
      </c>
    </row>
    <row r="50835">
      <c r="A50835" s="1" t="s">
        <v>16843</v>
      </c>
    </row>
    <row r="50836">
      <c r="A50836" s="1" t="s">
        <v>16844</v>
      </c>
    </row>
    <row r="50837">
      <c r="A50837" s="1" t="s">
        <v>16845</v>
      </c>
    </row>
    <row r="50838">
      <c r="A50838" s="1" t="s">
        <v>16846</v>
      </c>
    </row>
    <row r="50840">
      <c r="A50840" s="1" t="s">
        <v>16847</v>
      </c>
    </row>
    <row r="50841">
      <c r="A50841" s="1" t="s">
        <v>16848</v>
      </c>
    </row>
    <row r="50842">
      <c r="A50842" s="1" t="s">
        <v>16849</v>
      </c>
    </row>
    <row r="50843">
      <c r="A50843" s="1" t="s">
        <v>16850</v>
      </c>
    </row>
    <row r="50845">
      <c r="A50845" s="1" t="s">
        <v>7352</v>
      </c>
    </row>
    <row r="50846">
      <c r="A50846" s="1" t="s">
        <v>12374</v>
      </c>
    </row>
    <row r="50847">
      <c r="A50847" s="1" t="s">
        <v>11537</v>
      </c>
    </row>
    <row r="50849">
      <c r="A50849" s="1" t="s">
        <v>3425</v>
      </c>
    </row>
    <row r="50850">
      <c r="A50850" s="1" t="s">
        <v>7746</v>
      </c>
    </row>
    <row r="50851">
      <c r="A50851" s="1" t="s">
        <v>16851</v>
      </c>
    </row>
    <row r="50852">
      <c r="A50852" s="1" t="s">
        <v>16832</v>
      </c>
    </row>
    <row r="50853">
      <c r="A50853" s="1" t="s">
        <v>16833</v>
      </c>
    </row>
    <row r="50854">
      <c r="A50854" s="1" t="s">
        <v>16834</v>
      </c>
    </row>
    <row r="50855">
      <c r="A50855" s="1" t="s">
        <v>16835</v>
      </c>
    </row>
    <row r="50856">
      <c r="A50856" s="1" t="s">
        <v>16836</v>
      </c>
    </row>
    <row r="50857">
      <c r="A50857" s="1" t="s">
        <v>16837</v>
      </c>
    </row>
    <row r="50858">
      <c r="A50858" s="1" t="s">
        <v>3980</v>
      </c>
    </row>
    <row r="50859">
      <c r="A50859" s="1" t="s">
        <v>16838</v>
      </c>
    </row>
    <row r="50860">
      <c r="A50860" s="1" t="s">
        <v>16839</v>
      </c>
    </row>
    <row r="50861">
      <c r="A50861" s="1" t="s">
        <v>16840</v>
      </c>
    </row>
    <row r="50862">
      <c r="A50862" s="1" t="s">
        <v>16841</v>
      </c>
    </row>
    <row r="50863">
      <c r="A50863" s="1" t="s">
        <v>16842</v>
      </c>
    </row>
    <row r="50864">
      <c r="A50864" s="1" t="s">
        <v>4323</v>
      </c>
    </row>
    <row r="50865">
      <c r="A50865" s="1" t="s">
        <v>16843</v>
      </c>
    </row>
    <row r="50866">
      <c r="A50866" s="1" t="s">
        <v>16844</v>
      </c>
    </row>
    <row r="50867">
      <c r="A50867" s="1" t="s">
        <v>16845</v>
      </c>
    </row>
    <row r="50868">
      <c r="A50868" s="1" t="s">
        <v>16846</v>
      </c>
    </row>
    <row r="50869">
      <c r="A50869" s="1" t="s">
        <v>16847</v>
      </c>
    </row>
    <row r="50870">
      <c r="A50870" s="1" t="s">
        <v>16848</v>
      </c>
    </row>
    <row r="50871">
      <c r="A50871" s="1" t="s">
        <v>16849</v>
      </c>
    </row>
    <row r="50872">
      <c r="A50872" s="1" t="s">
        <v>16850</v>
      </c>
    </row>
    <row r="50873">
      <c r="A50873" s="1" t="s">
        <v>7352</v>
      </c>
    </row>
    <row r="50874">
      <c r="A50874" s="1" t="s">
        <v>12374</v>
      </c>
    </row>
    <row r="50875">
      <c r="A50875" s="1" t="s">
        <v>11537</v>
      </c>
    </row>
    <row r="50876">
      <c r="A50876" s="1" t="s">
        <v>16852</v>
      </c>
    </row>
    <row r="50877">
      <c r="A50877" s="1" t="s">
        <v>16853</v>
      </c>
    </row>
    <row r="50878">
      <c r="A50878" s="1" t="s">
        <v>6236</v>
      </c>
    </row>
    <row r="50880">
      <c r="A50880" s="1" t="s">
        <v>3821</v>
      </c>
    </row>
    <row r="50882">
      <c r="A50882" s="1" t="s">
        <v>3822</v>
      </c>
    </row>
    <row r="50883">
      <c r="A50883" s="1" t="s">
        <v>6237</v>
      </c>
    </row>
    <row r="50884">
      <c r="A50884" s="1" t="s">
        <v>6238</v>
      </c>
    </row>
    <row r="50886">
      <c r="A50886" s="1" t="s">
        <v>6239</v>
      </c>
    </row>
    <row r="50887">
      <c r="A50887" s="1" t="s">
        <v>6240</v>
      </c>
    </row>
    <row r="50888">
      <c r="A50888" s="1" t="s">
        <v>6241</v>
      </c>
    </row>
    <row r="50889">
      <c r="A50889" s="1" t="s">
        <v>6242</v>
      </c>
    </row>
    <row r="50891">
      <c r="A50891" s="1" t="s">
        <v>6243</v>
      </c>
    </row>
    <row r="50892">
      <c r="A50892" s="1" t="s">
        <v>6244</v>
      </c>
    </row>
    <row r="50894">
      <c r="A50894" s="1" t="s">
        <v>6245</v>
      </c>
    </row>
    <row r="50896">
      <c r="A50896" s="1" t="s">
        <v>6246</v>
      </c>
    </row>
    <row r="50897">
      <c r="A50897" s="1" t="s">
        <v>6247</v>
      </c>
    </row>
    <row r="50899">
      <c r="A50899" s="1" t="s">
        <v>6248</v>
      </c>
    </row>
    <row r="50901">
      <c r="A50901" s="1" t="s">
        <v>3326</v>
      </c>
    </row>
    <row r="50902">
      <c r="A50902" s="1" t="s">
        <v>3327</v>
      </c>
    </row>
    <row r="50903">
      <c r="A50903" s="1" t="s">
        <v>3328</v>
      </c>
    </row>
    <row r="50905">
      <c r="A50905" s="1" t="s">
        <v>1208</v>
      </c>
    </row>
    <row r="50906">
      <c r="A50906" s="1" t="s">
        <v>6249</v>
      </c>
    </row>
    <row r="50907">
      <c r="A50907" s="1" t="s">
        <v>6236</v>
      </c>
    </row>
    <row r="50908">
      <c r="A50908" s="1" t="s">
        <v>3821</v>
      </c>
    </row>
    <row r="50909">
      <c r="A50909" s="1" t="s">
        <v>3822</v>
      </c>
    </row>
    <row r="50910">
      <c r="A50910" s="1" t="s">
        <v>6237</v>
      </c>
    </row>
    <row r="50911">
      <c r="A50911" s="1" t="s">
        <v>6238</v>
      </c>
    </row>
    <row r="50912">
      <c r="A50912" s="1" t="s">
        <v>6239</v>
      </c>
    </row>
    <row r="50913">
      <c r="A50913" s="1" t="s">
        <v>6240</v>
      </c>
    </row>
    <row r="50914">
      <c r="A50914" s="1" t="s">
        <v>6241</v>
      </c>
    </row>
    <row r="50915">
      <c r="A50915" s="1" t="s">
        <v>6242</v>
      </c>
    </row>
    <row r="50916">
      <c r="A50916" s="1" t="s">
        <v>6243</v>
      </c>
    </row>
    <row r="50917">
      <c r="A50917" s="1" t="s">
        <v>6244</v>
      </c>
    </row>
    <row r="50918">
      <c r="A50918" s="1" t="s">
        <v>6245</v>
      </c>
    </row>
    <row r="50919">
      <c r="A50919" s="1" t="s">
        <v>6246</v>
      </c>
    </row>
    <row r="50920">
      <c r="A50920" s="1" t="s">
        <v>6247</v>
      </c>
    </row>
    <row r="50921">
      <c r="A50921" s="1" t="s">
        <v>6248</v>
      </c>
    </row>
    <row r="50922">
      <c r="A50922" s="1" t="s">
        <v>3326</v>
      </c>
    </row>
    <row r="50923">
      <c r="A50923" s="1" t="s">
        <v>3327</v>
      </c>
    </row>
    <row r="50924">
      <c r="A50924" s="1" t="s">
        <v>6250</v>
      </c>
    </row>
    <row r="50925">
      <c r="A50925" s="1" t="s">
        <v>16854</v>
      </c>
    </row>
    <row r="50926">
      <c r="A50926" s="1" t="s">
        <v>6236</v>
      </c>
    </row>
    <row r="50928">
      <c r="A50928" s="1" t="s">
        <v>3821</v>
      </c>
    </row>
    <row r="50930">
      <c r="A50930" s="1" t="s">
        <v>16855</v>
      </c>
    </row>
    <row r="50931">
      <c r="A50931" s="1" t="s">
        <v>16856</v>
      </c>
    </row>
    <row r="50932">
      <c r="A50932" s="1" t="s">
        <v>16857</v>
      </c>
    </row>
    <row r="50933">
      <c r="A50933" s="1" t="s">
        <v>16858</v>
      </c>
    </row>
    <row r="50935">
      <c r="A50935" s="1" t="s">
        <v>16859</v>
      </c>
    </row>
    <row r="50936">
      <c r="A50936" s="1" t="s">
        <v>16860</v>
      </c>
    </row>
    <row r="50937">
      <c r="A50937" s="1" t="s">
        <v>16861</v>
      </c>
    </row>
    <row r="50938">
      <c r="A50938" s="1" t="s">
        <v>16862</v>
      </c>
    </row>
    <row r="50940">
      <c r="A50940" s="1" t="s">
        <v>6243</v>
      </c>
    </row>
    <row r="50941">
      <c r="A50941" s="1" t="s">
        <v>16863</v>
      </c>
    </row>
    <row r="50943">
      <c r="A50943" s="1" t="s">
        <v>16864</v>
      </c>
    </row>
    <row r="50945">
      <c r="A50945" s="1" t="s">
        <v>16865</v>
      </c>
    </row>
    <row r="50946">
      <c r="A50946" s="1" t="s">
        <v>16866</v>
      </c>
    </row>
    <row r="50948">
      <c r="A50948" s="1" t="s">
        <v>16867</v>
      </c>
    </row>
    <row r="50950">
      <c r="A50950" s="1" t="s">
        <v>11500</v>
      </c>
    </row>
    <row r="50951">
      <c r="A50951" s="1" t="s">
        <v>11501</v>
      </c>
    </row>
    <row r="50952">
      <c r="A50952" s="1" t="s">
        <v>11520</v>
      </c>
    </row>
    <row r="50954">
      <c r="A50954" s="1" t="s">
        <v>1208</v>
      </c>
    </row>
    <row r="50955">
      <c r="A50955" s="1" t="s">
        <v>16868</v>
      </c>
    </row>
    <row r="50956">
      <c r="A50956" s="1" t="s">
        <v>6236</v>
      </c>
    </row>
    <row r="50957">
      <c r="A50957" s="1" t="s">
        <v>3821</v>
      </c>
    </row>
    <row r="50958">
      <c r="A50958" s="1" t="s">
        <v>16855</v>
      </c>
    </row>
    <row r="50959">
      <c r="A50959" s="1" t="s">
        <v>16856</v>
      </c>
    </row>
    <row r="50960">
      <c r="A50960" s="1" t="s">
        <v>16857</v>
      </c>
    </row>
    <row r="50961">
      <c r="A50961" s="1" t="s">
        <v>16858</v>
      </c>
    </row>
    <row r="50962">
      <c r="A50962" s="1" t="s">
        <v>16859</v>
      </c>
    </row>
    <row r="50963">
      <c r="A50963" s="1" t="s">
        <v>16860</v>
      </c>
    </row>
    <row r="50964">
      <c r="A50964" s="1" t="s">
        <v>16861</v>
      </c>
    </row>
    <row r="50965">
      <c r="A50965" s="1" t="s">
        <v>16862</v>
      </c>
    </row>
    <row r="50966">
      <c r="A50966" s="1" t="s">
        <v>6243</v>
      </c>
    </row>
    <row r="50967">
      <c r="A50967" s="1" t="s">
        <v>16863</v>
      </c>
    </row>
    <row r="50968">
      <c r="A50968" s="1" t="s">
        <v>16864</v>
      </c>
    </row>
    <row r="50969">
      <c r="A50969" s="1" t="s">
        <v>16865</v>
      </c>
    </row>
    <row r="50970">
      <c r="A50970" s="1" t="s">
        <v>16866</v>
      </c>
    </row>
    <row r="50971">
      <c r="A50971" s="1" t="s">
        <v>16867</v>
      </c>
    </row>
    <row r="50972">
      <c r="A50972" s="1" t="s">
        <v>11500</v>
      </c>
    </row>
    <row r="50973">
      <c r="A50973" s="1" t="s">
        <v>11501</v>
      </c>
    </row>
    <row r="50974">
      <c r="A50974" s="1" t="s">
        <v>16869</v>
      </c>
    </row>
    <row r="50975">
      <c r="A50975" s="1" t="s">
        <v>16870</v>
      </c>
    </row>
    <row r="50977">
      <c r="A50977" s="1" t="s">
        <v>6218</v>
      </c>
    </row>
    <row r="50979">
      <c r="A50979" s="1" t="s">
        <v>6219</v>
      </c>
    </row>
    <row r="50980">
      <c r="A50980" s="1" t="s">
        <v>6220</v>
      </c>
    </row>
    <row r="50982">
      <c r="A50982" s="1" t="s">
        <v>6221</v>
      </c>
    </row>
    <row r="50983">
      <c r="A50983" s="1" t="s">
        <v>6222</v>
      </c>
    </row>
    <row r="50985">
      <c r="A50985" s="1" t="s">
        <v>6223</v>
      </c>
    </row>
    <row r="50987">
      <c r="A50987" s="1" t="s">
        <v>6224</v>
      </c>
    </row>
    <row r="50988">
      <c r="A50988" s="1" t="s">
        <v>6225</v>
      </c>
    </row>
    <row r="50990">
      <c r="A50990" s="1" t="s">
        <v>6226</v>
      </c>
    </row>
    <row r="50991">
      <c r="A50991" s="1" t="s">
        <v>6227</v>
      </c>
    </row>
    <row r="50993">
      <c r="A50993" s="1" t="s">
        <v>6228</v>
      </c>
    </row>
    <row r="50994">
      <c r="A50994" s="1" t="s">
        <v>6229</v>
      </c>
    </row>
    <row r="50996">
      <c r="A50996" s="1" t="s">
        <v>6230</v>
      </c>
    </row>
    <row r="50997">
      <c r="A50997" s="1" t="s">
        <v>6231</v>
      </c>
    </row>
    <row r="50998">
      <c r="A50998" s="1" t="s">
        <v>6232</v>
      </c>
    </row>
    <row r="51000">
      <c r="A51000" s="1" t="s">
        <v>3422</v>
      </c>
    </row>
    <row r="51001">
      <c r="A51001" s="1" t="s">
        <v>3423</v>
      </c>
    </row>
    <row r="51002">
      <c r="A51002" s="1" t="s">
        <v>3424</v>
      </c>
    </row>
    <row r="51004">
      <c r="A51004" s="1" t="s">
        <v>3425</v>
      </c>
    </row>
    <row r="51005">
      <c r="A51005" s="1" t="s">
        <v>3397</v>
      </c>
    </row>
    <row r="51006">
      <c r="A51006" s="1" t="s">
        <v>6233</v>
      </c>
    </row>
    <row r="51007">
      <c r="A51007" s="1" t="s">
        <v>6219</v>
      </c>
    </row>
    <row r="51008">
      <c r="A51008" s="1" t="s">
        <v>6220</v>
      </c>
    </row>
    <row r="51009">
      <c r="A51009" s="1" t="s">
        <v>6221</v>
      </c>
    </row>
    <row r="51010">
      <c r="A51010" s="1" t="s">
        <v>6222</v>
      </c>
    </row>
    <row r="51011">
      <c r="A51011" s="1" t="s">
        <v>6223</v>
      </c>
    </row>
    <row r="51012">
      <c r="A51012" s="1" t="s">
        <v>6224</v>
      </c>
    </row>
    <row r="51013">
      <c r="A51013" s="1" t="s">
        <v>6225</v>
      </c>
    </row>
    <row r="51014">
      <c r="A51014" s="1" t="s">
        <v>6226</v>
      </c>
    </row>
    <row r="51015">
      <c r="A51015" s="1" t="s">
        <v>6227</v>
      </c>
    </row>
    <row r="51016">
      <c r="A51016" s="1" t="s">
        <v>6228</v>
      </c>
    </row>
    <row r="51017">
      <c r="A51017" s="1" t="s">
        <v>6229</v>
      </c>
    </row>
    <row r="51018">
      <c r="A51018" s="1" t="s">
        <v>6230</v>
      </c>
    </row>
    <row r="51019">
      <c r="A51019" s="1" t="s">
        <v>6231</v>
      </c>
    </row>
    <row r="51020">
      <c r="A51020" s="1" t="s">
        <v>6232</v>
      </c>
    </row>
    <row r="51021">
      <c r="A51021" s="1" t="s">
        <v>3422</v>
      </c>
    </row>
    <row r="51022">
      <c r="A51022" s="1" t="s">
        <v>3423</v>
      </c>
    </row>
    <row r="51023">
      <c r="A51023" s="1" t="s">
        <v>3424</v>
      </c>
    </row>
    <row r="51024">
      <c r="A51024" s="1" t="s">
        <v>6234</v>
      </c>
    </row>
    <row r="51025">
      <c r="A51025" s="1" t="s">
        <v>16871</v>
      </c>
    </row>
    <row r="51027">
      <c r="A51027" s="1" t="s">
        <v>6218</v>
      </c>
    </row>
    <row r="51029">
      <c r="A51029" s="1" t="s">
        <v>16872</v>
      </c>
    </row>
    <row r="51031">
      <c r="A51031" s="1" t="s">
        <v>16873</v>
      </c>
    </row>
    <row r="51033">
      <c r="A51033" s="1" t="s">
        <v>16874</v>
      </c>
    </row>
    <row r="51035">
      <c r="A51035" s="1" t="s">
        <v>16875</v>
      </c>
    </row>
    <row r="51037">
      <c r="A51037" s="1" t="s">
        <v>16876</v>
      </c>
    </row>
    <row r="51038">
      <c r="A51038" s="1" t="s">
        <v>16877</v>
      </c>
    </row>
    <row r="51040">
      <c r="A51040" s="1" t="s">
        <v>16878</v>
      </c>
    </row>
    <row r="51041">
      <c r="A51041" s="1" t="s">
        <v>16879</v>
      </c>
    </row>
    <row r="51043">
      <c r="A51043" s="1" t="s">
        <v>16880</v>
      </c>
    </row>
    <row r="51044">
      <c r="A51044" s="1" t="s">
        <v>16881</v>
      </c>
    </row>
    <row r="51046">
      <c r="A51046" s="1" t="s">
        <v>3642</v>
      </c>
    </row>
    <row r="51047">
      <c r="A51047" s="1" t="s">
        <v>16882</v>
      </c>
    </row>
    <row r="51048">
      <c r="A51048" s="1" t="s">
        <v>6232</v>
      </c>
    </row>
    <row r="51050">
      <c r="A51050" s="1" t="s">
        <v>7352</v>
      </c>
    </row>
    <row r="51051">
      <c r="A51051" s="1" t="s">
        <v>12374</v>
      </c>
    </row>
    <row r="51052">
      <c r="A51052" s="1" t="s">
        <v>11537</v>
      </c>
    </row>
    <row r="51054">
      <c r="A51054" s="1" t="s">
        <v>3425</v>
      </c>
    </row>
    <row r="51055">
      <c r="A51055" s="1" t="s">
        <v>7746</v>
      </c>
    </row>
    <row r="51056">
      <c r="A51056" s="1" t="s">
        <v>6233</v>
      </c>
    </row>
    <row r="51057">
      <c r="A51057" s="1" t="s">
        <v>16872</v>
      </c>
    </row>
    <row r="51058">
      <c r="A51058" s="1" t="s">
        <v>16873</v>
      </c>
    </row>
    <row r="51059">
      <c r="A51059" s="1" t="s">
        <v>16874</v>
      </c>
    </row>
    <row r="51060">
      <c r="A51060" s="1" t="s">
        <v>16875</v>
      </c>
    </row>
    <row r="51061">
      <c r="A51061" s="1" t="s">
        <v>16876</v>
      </c>
    </row>
    <row r="51062">
      <c r="A51062" s="1" t="s">
        <v>16877</v>
      </c>
    </row>
    <row r="51063">
      <c r="A51063" s="1" t="s">
        <v>16878</v>
      </c>
    </row>
    <row r="51064">
      <c r="A51064" s="1" t="s">
        <v>16879</v>
      </c>
    </row>
    <row r="51065">
      <c r="A51065" s="1" t="s">
        <v>16880</v>
      </c>
    </row>
    <row r="51066">
      <c r="A51066" s="1" t="s">
        <v>16881</v>
      </c>
    </row>
    <row r="51067">
      <c r="A51067" s="1" t="s">
        <v>3642</v>
      </c>
    </row>
    <row r="51068">
      <c r="A51068" s="1" t="s">
        <v>16882</v>
      </c>
    </row>
    <row r="51069">
      <c r="A51069" s="1" t="s">
        <v>6232</v>
      </c>
    </row>
    <row r="51070">
      <c r="A51070" s="1" t="s">
        <v>7352</v>
      </c>
    </row>
    <row r="51071">
      <c r="A51071" s="1" t="s">
        <v>12374</v>
      </c>
    </row>
    <row r="51072">
      <c r="A51072" s="1" t="s">
        <v>11537</v>
      </c>
    </row>
    <row r="51073">
      <c r="A51073" s="1" t="s">
        <v>16883</v>
      </c>
    </row>
    <row r="51074">
      <c r="A51074" s="1" t="s">
        <v>16884</v>
      </c>
    </row>
    <row r="51076">
      <c r="A51076" s="1" t="s">
        <v>6194</v>
      </c>
    </row>
    <row r="51078">
      <c r="A51078" s="1" t="s">
        <v>6195</v>
      </c>
    </row>
    <row r="51080">
      <c r="A51080" s="1" t="s">
        <v>6196</v>
      </c>
    </row>
    <row r="51081">
      <c r="A51081" s="1" t="s">
        <v>6197</v>
      </c>
    </row>
    <row r="51083">
      <c r="A51083" s="1" t="s">
        <v>6198</v>
      </c>
    </row>
    <row r="51085">
      <c r="A51085" s="1" t="s">
        <v>6199</v>
      </c>
    </row>
    <row r="51086">
      <c r="A51086" s="1" t="s">
        <v>6200</v>
      </c>
    </row>
    <row r="51088">
      <c r="A51088" s="1" t="s">
        <v>6201</v>
      </c>
    </row>
    <row r="51089">
      <c r="A51089" s="1" t="s">
        <v>6202</v>
      </c>
    </row>
    <row r="51090">
      <c r="A51090" s="1" t="s">
        <v>6203</v>
      </c>
    </row>
    <row r="51092">
      <c r="A51092" s="1" t="s">
        <v>6204</v>
      </c>
    </row>
    <row r="51093">
      <c r="A51093" s="1" t="s">
        <v>6205</v>
      </c>
    </row>
    <row r="51094">
      <c r="A51094" s="1" t="s">
        <v>6206</v>
      </c>
    </row>
    <row r="51095">
      <c r="A51095" s="1" t="s">
        <v>6207</v>
      </c>
    </row>
    <row r="51096">
      <c r="A51096" s="1" t="s">
        <v>6208</v>
      </c>
    </row>
    <row r="51097">
      <c r="A51097" s="1" t="s">
        <v>6209</v>
      </c>
    </row>
    <row r="51098">
      <c r="A51098" s="1" t="s">
        <v>6173</v>
      </c>
    </row>
    <row r="51099">
      <c r="A51099" s="1" t="s">
        <v>6210</v>
      </c>
    </row>
    <row r="51100">
      <c r="A51100" s="1" t="s">
        <v>6211</v>
      </c>
    </row>
    <row r="51101">
      <c r="A51101" s="1" t="s">
        <v>6212</v>
      </c>
    </row>
    <row r="51102">
      <c r="A51102" s="1" t="s">
        <v>6213</v>
      </c>
    </row>
    <row r="51103">
      <c r="A51103" s="1" t="s">
        <v>6058</v>
      </c>
    </row>
    <row r="51105">
      <c r="A51105" s="1" t="s">
        <v>4201</v>
      </c>
    </row>
    <row r="51106">
      <c r="A51106" s="1" t="s">
        <v>3424</v>
      </c>
    </row>
    <row r="51108">
      <c r="A51108" s="1" t="s">
        <v>3425</v>
      </c>
    </row>
    <row r="51109">
      <c r="A51109" s="1" t="s">
        <v>3397</v>
      </c>
    </row>
    <row r="51111">
      <c r="A51111" s="1" t="s">
        <v>6214</v>
      </c>
    </row>
    <row r="51113">
      <c r="A51113" s="1" t="s">
        <v>6215</v>
      </c>
    </row>
    <row r="51114">
      <c r="A51114" s="1" t="s">
        <v>6195</v>
      </c>
    </row>
    <row r="51115">
      <c r="A51115" s="1" t="s">
        <v>6196</v>
      </c>
    </row>
    <row r="51116">
      <c r="A51116" s="1" t="s">
        <v>6197</v>
      </c>
    </row>
    <row r="51117">
      <c r="A51117" s="1" t="s">
        <v>6198</v>
      </c>
    </row>
    <row r="51118">
      <c r="A51118" s="1" t="s">
        <v>6199</v>
      </c>
    </row>
    <row r="51119">
      <c r="A51119" s="1" t="s">
        <v>6200</v>
      </c>
    </row>
    <row r="51120">
      <c r="A51120" s="1" t="s">
        <v>6201</v>
      </c>
    </row>
    <row r="51121">
      <c r="A51121" s="1" t="s">
        <v>6202</v>
      </c>
    </row>
    <row r="51122">
      <c r="A51122" s="1" t="s">
        <v>6203</v>
      </c>
    </row>
    <row r="51123">
      <c r="A51123" s="1" t="s">
        <v>6204</v>
      </c>
    </row>
    <row r="51124">
      <c r="A51124" s="1" t="s">
        <v>6205</v>
      </c>
    </row>
    <row r="51125">
      <c r="A51125" s="1" t="s">
        <v>6206</v>
      </c>
    </row>
    <row r="51126">
      <c r="A51126" s="1" t="s">
        <v>6207</v>
      </c>
    </row>
    <row r="51127">
      <c r="A51127" s="1" t="s">
        <v>6208</v>
      </c>
    </row>
    <row r="51128">
      <c r="A51128" s="1" t="s">
        <v>6209</v>
      </c>
    </row>
    <row r="51129">
      <c r="A51129" s="1" t="s">
        <v>6173</v>
      </c>
    </row>
    <row r="51130">
      <c r="A51130" s="1" t="s">
        <v>6210</v>
      </c>
    </row>
    <row r="51131">
      <c r="A51131" s="1" t="s">
        <v>6211</v>
      </c>
    </row>
    <row r="51132">
      <c r="A51132" s="1" t="s">
        <v>6212</v>
      </c>
    </row>
    <row r="51133">
      <c r="A51133" s="1" t="s">
        <v>6213</v>
      </c>
    </row>
    <row r="51134">
      <c r="A51134" s="1" t="s">
        <v>6058</v>
      </c>
    </row>
    <row r="51135">
      <c r="A51135" s="1" t="s">
        <v>4201</v>
      </c>
    </row>
    <row r="51136">
      <c r="A51136" s="1" t="s">
        <v>3424</v>
      </c>
    </row>
    <row r="51137">
      <c r="A51137" s="1" t="s">
        <v>6216</v>
      </c>
    </row>
    <row r="51138">
      <c r="A51138" s="1" t="s">
        <v>16885</v>
      </c>
    </row>
    <row r="51140">
      <c r="A51140" s="1" t="s">
        <v>16886</v>
      </c>
    </row>
    <row r="51142">
      <c r="A51142" s="1" t="s">
        <v>16887</v>
      </c>
    </row>
    <row r="51144">
      <c r="A51144" s="1" t="s">
        <v>16888</v>
      </c>
    </row>
    <row r="51145">
      <c r="A51145" s="1" t="s">
        <v>16889</v>
      </c>
    </row>
    <row r="51147">
      <c r="A51147" s="1" t="s">
        <v>16890</v>
      </c>
    </row>
    <row r="51149">
      <c r="A51149" s="1" t="s">
        <v>16891</v>
      </c>
    </row>
    <row r="51150">
      <c r="A51150" s="1" t="s">
        <v>16892</v>
      </c>
    </row>
    <row r="51152">
      <c r="A51152" s="1" t="s">
        <v>16893</v>
      </c>
    </row>
    <row r="51153">
      <c r="A51153" s="1" t="s">
        <v>16894</v>
      </c>
    </row>
    <row r="51154">
      <c r="A51154" s="1" t="s">
        <v>16895</v>
      </c>
    </row>
    <row r="51156">
      <c r="A51156" s="1" t="s">
        <v>16896</v>
      </c>
    </row>
    <row r="51157">
      <c r="A51157" s="1" t="s">
        <v>16897</v>
      </c>
    </row>
    <row r="51158">
      <c r="A51158" s="1" t="s">
        <v>16898</v>
      </c>
    </row>
    <row r="51159">
      <c r="A51159" s="1" t="s">
        <v>16899</v>
      </c>
    </row>
    <row r="51160">
      <c r="A51160" s="1" t="s">
        <v>16900</v>
      </c>
    </row>
    <row r="51161">
      <c r="A51161" s="1" t="s">
        <v>6209</v>
      </c>
    </row>
    <row r="51162">
      <c r="A51162" s="1" t="s">
        <v>16901</v>
      </c>
    </row>
    <row r="51163">
      <c r="A51163" s="1" t="s">
        <v>16902</v>
      </c>
    </row>
    <row r="51164">
      <c r="A51164" s="1" t="s">
        <v>16903</v>
      </c>
    </row>
    <row r="51165">
      <c r="A51165" s="1" t="s">
        <v>16904</v>
      </c>
    </row>
    <row r="51167">
      <c r="A51167" s="1" t="s">
        <v>16905</v>
      </c>
    </row>
    <row r="51168">
      <c r="A51168" s="1" t="s">
        <v>16796</v>
      </c>
    </row>
    <row r="51169">
      <c r="A51169" s="1" t="s">
        <v>16906</v>
      </c>
    </row>
    <row r="51170">
      <c r="A51170" s="1" t="s">
        <v>16907</v>
      </c>
    </row>
    <row r="51172">
      <c r="A51172" s="1" t="s">
        <v>3425</v>
      </c>
    </row>
    <row r="51173">
      <c r="A51173" s="1" t="s">
        <v>7746</v>
      </c>
    </row>
    <row r="51174">
      <c r="A51174" s="1" t="s">
        <v>16908</v>
      </c>
    </row>
    <row r="51175">
      <c r="A51175" s="1" t="s">
        <v>16886</v>
      </c>
    </row>
    <row r="51176">
      <c r="A51176" s="1" t="s">
        <v>16887</v>
      </c>
    </row>
    <row r="51177">
      <c r="A51177" s="1" t="s">
        <v>16888</v>
      </c>
    </row>
    <row r="51178">
      <c r="A51178" s="1" t="s">
        <v>16889</v>
      </c>
    </row>
    <row r="51179">
      <c r="A51179" s="1" t="s">
        <v>16890</v>
      </c>
    </row>
    <row r="51180">
      <c r="A51180" s="1" t="s">
        <v>16891</v>
      </c>
    </row>
    <row r="51181">
      <c r="A51181" s="1" t="s">
        <v>16892</v>
      </c>
    </row>
    <row r="51182">
      <c r="A51182" s="1" t="s">
        <v>16893</v>
      </c>
    </row>
    <row r="51183">
      <c r="A51183" s="1" t="s">
        <v>16894</v>
      </c>
    </row>
    <row r="51184">
      <c r="A51184" s="1" t="s">
        <v>16895</v>
      </c>
    </row>
    <row r="51185">
      <c r="A51185" s="1" t="s">
        <v>16896</v>
      </c>
    </row>
    <row r="51186">
      <c r="A51186" s="1" t="s">
        <v>16897</v>
      </c>
    </row>
    <row r="51187">
      <c r="A51187" s="1" t="s">
        <v>16898</v>
      </c>
    </row>
    <row r="51188">
      <c r="A51188" s="1" t="s">
        <v>16899</v>
      </c>
    </row>
    <row r="51189">
      <c r="A51189" s="1" t="s">
        <v>16900</v>
      </c>
    </row>
    <row r="51190">
      <c r="A51190" s="1" t="s">
        <v>6209</v>
      </c>
    </row>
    <row r="51191">
      <c r="A51191" s="1" t="s">
        <v>16901</v>
      </c>
    </row>
    <row r="51192">
      <c r="A51192" s="1" t="s">
        <v>16902</v>
      </c>
    </row>
    <row r="51193">
      <c r="A51193" s="1" t="s">
        <v>16903</v>
      </c>
    </row>
    <row r="51194">
      <c r="A51194" s="1" t="s">
        <v>16904</v>
      </c>
    </row>
    <row r="51195">
      <c r="A51195" s="1" t="s">
        <v>16905</v>
      </c>
    </row>
    <row r="51196">
      <c r="A51196" s="1" t="s">
        <v>16796</v>
      </c>
    </row>
    <row r="51197">
      <c r="A51197" s="1" t="s">
        <v>16906</v>
      </c>
    </row>
    <row r="51198">
      <c r="A51198" s="1" t="s">
        <v>16907</v>
      </c>
    </row>
    <row r="51199">
      <c r="A51199" s="1" t="s">
        <v>16909</v>
      </c>
    </row>
    <row r="51200">
      <c r="A51200" s="1" t="s">
        <v>16910</v>
      </c>
    </row>
    <row r="51202">
      <c r="A51202" s="1" t="s">
        <v>6173</v>
      </c>
    </row>
    <row r="51203">
      <c r="A51203" s="1" t="s">
        <v>6174</v>
      </c>
    </row>
    <row r="51204">
      <c r="A51204" s="1" t="s">
        <v>6175</v>
      </c>
    </row>
    <row r="51205">
      <c r="A51205" s="1" t="s">
        <v>6176</v>
      </c>
    </row>
    <row r="51206">
      <c r="A51206" s="1" t="s">
        <v>6177</v>
      </c>
    </row>
    <row r="51207">
      <c r="A51207" s="1" t="s">
        <v>6178</v>
      </c>
    </row>
    <row r="51208">
      <c r="A51208" s="1" t="s">
        <v>6179</v>
      </c>
    </row>
    <row r="51209">
      <c r="A51209" s="1" t="s">
        <v>6180</v>
      </c>
    </row>
    <row r="51210">
      <c r="A51210" s="1" t="s">
        <v>6181</v>
      </c>
    </row>
    <row r="51211">
      <c r="A51211" s="1" t="s">
        <v>6182</v>
      </c>
    </row>
    <row r="51212">
      <c r="A51212" s="1" t="s">
        <v>6183</v>
      </c>
    </row>
    <row r="51214">
      <c r="A51214" s="1" t="s">
        <v>6184</v>
      </c>
    </row>
    <row r="51215">
      <c r="A51215" s="1" t="s">
        <v>6185</v>
      </c>
    </row>
    <row r="51216">
      <c r="A51216" s="1" t="s">
        <v>6186</v>
      </c>
    </row>
    <row r="51217">
      <c r="A51217" s="1" t="s">
        <v>6187</v>
      </c>
    </row>
    <row r="51218">
      <c r="A51218" s="1" t="s">
        <v>6188</v>
      </c>
    </row>
    <row r="51220">
      <c r="A51220" s="1" t="s">
        <v>6189</v>
      </c>
    </row>
    <row r="51221">
      <c r="A51221" s="1" t="s">
        <v>6190</v>
      </c>
    </row>
    <row r="51222">
      <c r="A51222" s="1" t="s">
        <v>4221</v>
      </c>
    </row>
    <row r="51223">
      <c r="A51223" s="1" t="s">
        <v>4201</v>
      </c>
    </row>
    <row r="51224">
      <c r="A51224" s="1" t="s">
        <v>3424</v>
      </c>
    </row>
    <row r="51226">
      <c r="A51226" s="1" t="s">
        <v>3425</v>
      </c>
    </row>
    <row r="51227">
      <c r="A51227" s="1" t="s">
        <v>3397</v>
      </c>
    </row>
    <row r="51228">
      <c r="A51228" s="1" t="s">
        <v>6191</v>
      </c>
    </row>
    <row r="51229">
      <c r="A51229" s="1" t="s">
        <v>6174</v>
      </c>
    </row>
    <row r="51230">
      <c r="A51230" s="1" t="s">
        <v>6175</v>
      </c>
    </row>
    <row r="51231">
      <c r="A51231" s="1" t="s">
        <v>6176</v>
      </c>
    </row>
    <row r="51232">
      <c r="A51232" s="1" t="s">
        <v>6177</v>
      </c>
    </row>
    <row r="51233">
      <c r="A51233" s="1" t="s">
        <v>6178</v>
      </c>
    </row>
    <row r="51234">
      <c r="A51234" s="1" t="s">
        <v>6179</v>
      </c>
    </row>
    <row r="51235">
      <c r="A51235" s="1" t="s">
        <v>6180</v>
      </c>
    </row>
    <row r="51236">
      <c r="A51236" s="1" t="s">
        <v>6181</v>
      </c>
    </row>
    <row r="51237">
      <c r="A51237" s="1" t="s">
        <v>6182</v>
      </c>
    </row>
    <row r="51238">
      <c r="A51238" s="1" t="s">
        <v>6183</v>
      </c>
    </row>
    <row r="51239">
      <c r="A51239" s="1" t="s">
        <v>6184</v>
      </c>
    </row>
    <row r="51240">
      <c r="A51240" s="1" t="s">
        <v>6185</v>
      </c>
    </row>
    <row r="51241">
      <c r="A51241" s="1" t="s">
        <v>6186</v>
      </c>
    </row>
    <row r="51242">
      <c r="A51242" s="1" t="s">
        <v>6187</v>
      </c>
    </row>
    <row r="51243">
      <c r="A51243" s="1" t="s">
        <v>6188</v>
      </c>
    </row>
    <row r="51244">
      <c r="A51244" s="1" t="s">
        <v>6189</v>
      </c>
    </row>
    <row r="51245">
      <c r="A51245" s="1" t="s">
        <v>6190</v>
      </c>
    </row>
    <row r="51246">
      <c r="A51246" s="1" t="s">
        <v>4221</v>
      </c>
    </row>
    <row r="51247">
      <c r="A51247" s="1" t="s">
        <v>4201</v>
      </c>
    </row>
    <row r="51248">
      <c r="A51248" s="1" t="s">
        <v>3424</v>
      </c>
    </row>
    <row r="51249">
      <c r="A51249" s="1" t="s">
        <v>6192</v>
      </c>
    </row>
    <row r="51250">
      <c r="A51250" s="1" t="s">
        <v>16911</v>
      </c>
    </row>
    <row r="51252">
      <c r="A51252" s="1" t="s">
        <v>16912</v>
      </c>
    </row>
    <row r="51253">
      <c r="A51253" s="1" t="s">
        <v>16913</v>
      </c>
    </row>
    <row r="51254">
      <c r="A51254" s="1" t="s">
        <v>16914</v>
      </c>
    </row>
    <row r="51255">
      <c r="A51255" s="1" t="s">
        <v>16915</v>
      </c>
    </row>
    <row r="51256">
      <c r="A51256" s="1" t="s">
        <v>16916</v>
      </c>
    </row>
    <row r="51257">
      <c r="A51257" s="1" t="s">
        <v>16917</v>
      </c>
    </row>
    <row r="51258">
      <c r="A51258" s="1" t="s">
        <v>16918</v>
      </c>
    </row>
    <row r="51259">
      <c r="A51259" s="1" t="s">
        <v>16919</v>
      </c>
    </row>
    <row r="51260">
      <c r="A51260" s="1" t="s">
        <v>16920</v>
      </c>
    </row>
    <row r="51261">
      <c r="A51261" s="1" t="s">
        <v>16921</v>
      </c>
    </row>
    <row r="51262">
      <c r="A51262" s="1" t="s">
        <v>16922</v>
      </c>
    </row>
    <row r="51264">
      <c r="A51264" s="1" t="s">
        <v>16923</v>
      </c>
    </row>
    <row r="51265">
      <c r="A51265" s="1" t="s">
        <v>6185</v>
      </c>
    </row>
    <row r="51266">
      <c r="A51266" s="1" t="s">
        <v>16924</v>
      </c>
    </row>
    <row r="51267">
      <c r="A51267" s="1" t="s">
        <v>16925</v>
      </c>
    </row>
    <row r="51268">
      <c r="A51268" s="1" t="s">
        <v>16926</v>
      </c>
    </row>
    <row r="51270">
      <c r="A51270" s="1" t="s">
        <v>16927</v>
      </c>
    </row>
    <row r="51271">
      <c r="A51271" s="1" t="s">
        <v>16928</v>
      </c>
    </row>
    <row r="51272">
      <c r="A51272" s="1" t="s">
        <v>4221</v>
      </c>
    </row>
    <row r="51273">
      <c r="A51273" s="1" t="s">
        <v>16929</v>
      </c>
    </row>
    <row r="51274">
      <c r="A51274" s="1" t="s">
        <v>11537</v>
      </c>
    </row>
    <row r="51276">
      <c r="A51276" s="1" t="s">
        <v>3425</v>
      </c>
    </row>
    <row r="51277">
      <c r="A51277" s="1" t="s">
        <v>7746</v>
      </c>
    </row>
    <row r="51278">
      <c r="A51278" s="1" t="s">
        <v>16930</v>
      </c>
    </row>
    <row r="51279">
      <c r="A51279" s="1" t="s">
        <v>16913</v>
      </c>
    </row>
    <row r="51280">
      <c r="A51280" s="1" t="s">
        <v>16914</v>
      </c>
    </row>
    <row r="51281">
      <c r="A51281" s="1" t="s">
        <v>16915</v>
      </c>
    </row>
    <row r="51282">
      <c r="A51282" s="1" t="s">
        <v>16916</v>
      </c>
    </row>
    <row r="51283">
      <c r="A51283" s="1" t="s">
        <v>16917</v>
      </c>
    </row>
    <row r="51284">
      <c r="A51284" s="1" t="s">
        <v>16918</v>
      </c>
    </row>
    <row r="51285">
      <c r="A51285" s="1" t="s">
        <v>16919</v>
      </c>
    </row>
    <row r="51286">
      <c r="A51286" s="1" t="s">
        <v>16920</v>
      </c>
    </row>
    <row r="51287">
      <c r="A51287" s="1" t="s">
        <v>16921</v>
      </c>
    </row>
    <row r="51288">
      <c r="A51288" s="1" t="s">
        <v>16922</v>
      </c>
    </row>
    <row r="51289">
      <c r="A51289" s="1" t="s">
        <v>16923</v>
      </c>
    </row>
    <row r="51290">
      <c r="A51290" s="1" t="s">
        <v>6185</v>
      </c>
    </row>
    <row r="51291">
      <c r="A51291" s="1" t="s">
        <v>16924</v>
      </c>
    </row>
    <row r="51292">
      <c r="A51292" s="1" t="s">
        <v>16925</v>
      </c>
    </row>
    <row r="51293">
      <c r="A51293" s="1" t="s">
        <v>16926</v>
      </c>
    </row>
    <row r="51294">
      <c r="A51294" s="1" t="s">
        <v>16927</v>
      </c>
    </row>
    <row r="51295">
      <c r="A51295" s="1" t="s">
        <v>16928</v>
      </c>
    </row>
    <row r="51296">
      <c r="A51296" s="1" t="s">
        <v>4221</v>
      </c>
    </row>
    <row r="51297">
      <c r="A51297" s="1" t="s">
        <v>16929</v>
      </c>
    </row>
    <row r="51298">
      <c r="A51298" s="1" t="s">
        <v>11537</v>
      </c>
    </row>
    <row r="51299">
      <c r="A51299" s="1" t="s">
        <v>16931</v>
      </c>
    </row>
    <row r="51300">
      <c r="A51300" s="1" t="s">
        <v>16932</v>
      </c>
    </row>
    <row r="51302">
      <c r="A51302" s="1" t="s">
        <v>6153</v>
      </c>
    </row>
    <row r="51304">
      <c r="A51304" s="1" t="s">
        <v>6154</v>
      </c>
    </row>
    <row r="51305">
      <c r="A51305" s="1" t="s">
        <v>6155</v>
      </c>
    </row>
    <row r="51306">
      <c r="A51306" s="1" t="s">
        <v>6156</v>
      </c>
    </row>
    <row r="51308">
      <c r="A51308" s="1" t="s">
        <v>6157</v>
      </c>
    </row>
    <row r="51309">
      <c r="A51309" s="1" t="s">
        <v>6158</v>
      </c>
    </row>
    <row r="51311">
      <c r="A51311" s="1" t="s">
        <v>6159</v>
      </c>
    </row>
    <row r="51313">
      <c r="A51313" s="1" t="s">
        <v>6160</v>
      </c>
    </row>
    <row r="51314">
      <c r="A51314" s="1" t="s">
        <v>6161</v>
      </c>
    </row>
    <row r="51316">
      <c r="A51316" s="1" t="s">
        <v>6162</v>
      </c>
    </row>
    <row r="51317">
      <c r="A51317" s="1" t="s">
        <v>6163</v>
      </c>
    </row>
    <row r="51318">
      <c r="A51318" s="1" t="s">
        <v>6164</v>
      </c>
    </row>
    <row r="51319">
      <c r="A51319" s="1" t="s">
        <v>6165</v>
      </c>
    </row>
    <row r="51320">
      <c r="A51320" s="1" t="s">
        <v>6166</v>
      </c>
    </row>
    <row r="51321">
      <c r="A51321" s="1" t="s">
        <v>6167</v>
      </c>
    </row>
    <row r="51322">
      <c r="A51322" s="1" t="s">
        <v>6168</v>
      </c>
    </row>
    <row r="51323">
      <c r="A51323" s="1" t="s">
        <v>6169</v>
      </c>
    </row>
    <row r="51325">
      <c r="A51325" s="1" t="s">
        <v>3422</v>
      </c>
    </row>
    <row r="51326">
      <c r="A51326" s="1" t="s">
        <v>3423</v>
      </c>
    </row>
    <row r="51327">
      <c r="A51327" s="1" t="s">
        <v>3424</v>
      </c>
    </row>
    <row r="51329">
      <c r="A51329" s="1" t="s">
        <v>3425</v>
      </c>
    </row>
    <row r="51330">
      <c r="A51330" s="1" t="s">
        <v>3397</v>
      </c>
    </row>
    <row r="51331">
      <c r="A51331" s="1" t="s">
        <v>6170</v>
      </c>
    </row>
    <row r="51332">
      <c r="A51332" s="1" t="s">
        <v>6154</v>
      </c>
    </row>
    <row r="51333">
      <c r="A51333" s="1" t="s">
        <v>6155</v>
      </c>
    </row>
    <row r="51334">
      <c r="A51334" s="1" t="s">
        <v>6156</v>
      </c>
    </row>
    <row r="51335">
      <c r="A51335" s="1" t="s">
        <v>6157</v>
      </c>
    </row>
    <row r="51336">
      <c r="A51336" s="1" t="s">
        <v>6158</v>
      </c>
    </row>
    <row r="51337">
      <c r="A51337" s="1" t="s">
        <v>6159</v>
      </c>
    </row>
    <row r="51338">
      <c r="A51338" s="1" t="s">
        <v>6160</v>
      </c>
    </row>
    <row r="51339">
      <c r="A51339" s="1" t="s">
        <v>6161</v>
      </c>
    </row>
    <row r="51340">
      <c r="A51340" s="1" t="s">
        <v>6162</v>
      </c>
    </row>
    <row r="51341">
      <c r="A51341" s="1" t="s">
        <v>6163</v>
      </c>
    </row>
    <row r="51342">
      <c r="A51342" s="1" t="s">
        <v>6164</v>
      </c>
    </row>
    <row r="51343">
      <c r="A51343" s="1" t="s">
        <v>6165</v>
      </c>
    </row>
    <row r="51344">
      <c r="A51344" s="1" t="s">
        <v>6166</v>
      </c>
    </row>
    <row r="51345">
      <c r="A51345" s="1" t="s">
        <v>6167</v>
      </c>
    </row>
    <row r="51346">
      <c r="A51346" s="1" t="s">
        <v>6168</v>
      </c>
    </row>
    <row r="51347">
      <c r="A51347" s="1" t="s">
        <v>6169</v>
      </c>
    </row>
    <row r="51348">
      <c r="A51348" s="1" t="s">
        <v>3422</v>
      </c>
    </row>
    <row r="51349">
      <c r="A51349" s="1" t="s">
        <v>3423</v>
      </c>
    </row>
    <row r="51350">
      <c r="A51350" s="1" t="s">
        <v>3424</v>
      </c>
    </row>
    <row r="51351">
      <c r="A51351" s="1" t="s">
        <v>6171</v>
      </c>
    </row>
    <row r="51352">
      <c r="A51352" s="1" t="s">
        <v>16933</v>
      </c>
    </row>
    <row r="51354">
      <c r="A51354" s="1" t="s">
        <v>6153</v>
      </c>
    </row>
    <row r="51356">
      <c r="A51356" s="1" t="s">
        <v>16934</v>
      </c>
    </row>
    <row r="51357">
      <c r="A51357" s="1" t="s">
        <v>16935</v>
      </c>
    </row>
    <row r="51358">
      <c r="A51358" s="1" t="s">
        <v>16936</v>
      </c>
    </row>
    <row r="51360">
      <c r="A51360" s="1" t="s">
        <v>16937</v>
      </c>
    </row>
    <row r="51361">
      <c r="A51361" s="1" t="s">
        <v>16938</v>
      </c>
    </row>
    <row r="51363">
      <c r="A51363" s="1" t="s">
        <v>16939</v>
      </c>
    </row>
    <row r="51365">
      <c r="A51365" s="1" t="s">
        <v>16940</v>
      </c>
    </row>
    <row r="51367">
      <c r="A51367" s="1" t="s">
        <v>16941</v>
      </c>
    </row>
    <row r="51369">
      <c r="A51369" s="1" t="s">
        <v>16942</v>
      </c>
    </row>
    <row r="51370">
      <c r="A51370" s="1" t="s">
        <v>16943</v>
      </c>
    </row>
    <row r="51371">
      <c r="A51371" s="1" t="s">
        <v>16944</v>
      </c>
    </row>
    <row r="51372">
      <c r="A51372" s="1" t="s">
        <v>16945</v>
      </c>
    </row>
    <row r="51373">
      <c r="A51373" s="1" t="s">
        <v>16946</v>
      </c>
    </row>
    <row r="51374">
      <c r="A51374" s="1" t="s">
        <v>16947</v>
      </c>
    </row>
    <row r="51375">
      <c r="A51375" s="1" t="s">
        <v>16948</v>
      </c>
    </row>
    <row r="51376">
      <c r="A51376" s="1" t="s">
        <v>16949</v>
      </c>
    </row>
    <row r="51377">
      <c r="A51377" s="1" t="s">
        <v>16950</v>
      </c>
    </row>
    <row r="51378">
      <c r="A51378" s="1" t="s">
        <v>16951</v>
      </c>
    </row>
    <row r="51379">
      <c r="A51379" s="1" t="s">
        <v>16952</v>
      </c>
    </row>
    <row r="51381">
      <c r="A51381" s="1" t="s">
        <v>6314</v>
      </c>
    </row>
    <row r="51382">
      <c r="A51382" s="1" t="s">
        <v>12566</v>
      </c>
    </row>
    <row r="51384">
      <c r="A51384" s="1" t="s">
        <v>3425</v>
      </c>
    </row>
    <row r="51385">
      <c r="A51385" s="1" t="s">
        <v>7746</v>
      </c>
    </row>
    <row r="51387">
      <c r="A51387" s="1" t="s">
        <v>6170</v>
      </c>
    </row>
    <row r="51388">
      <c r="A51388" s="1" t="s">
        <v>16934</v>
      </c>
    </row>
    <row r="51389">
      <c r="A51389" s="1" t="s">
        <v>16935</v>
      </c>
    </row>
    <row r="51390">
      <c r="A51390" s="1" t="s">
        <v>16936</v>
      </c>
    </row>
    <row r="51391">
      <c r="A51391" s="1" t="s">
        <v>16937</v>
      </c>
    </row>
    <row r="51392">
      <c r="A51392" s="1" t="s">
        <v>16938</v>
      </c>
    </row>
    <row r="51393">
      <c r="A51393" s="1" t="s">
        <v>16939</v>
      </c>
    </row>
    <row r="51394">
      <c r="A51394" s="1" t="s">
        <v>16940</v>
      </c>
    </row>
    <row r="51395">
      <c r="A51395" s="1" t="s">
        <v>16941</v>
      </c>
    </row>
    <row r="51396">
      <c r="A51396" s="1" t="s">
        <v>16942</v>
      </c>
    </row>
    <row r="51397">
      <c r="A51397" s="1" t="s">
        <v>16943</v>
      </c>
    </row>
    <row r="51398">
      <c r="A51398" s="1" t="s">
        <v>16944</v>
      </c>
    </row>
    <row r="51399">
      <c r="A51399" s="1" t="s">
        <v>16945</v>
      </c>
    </row>
    <row r="51400">
      <c r="A51400" s="1" t="s">
        <v>16946</v>
      </c>
    </row>
    <row r="51401">
      <c r="A51401" s="1" t="s">
        <v>16947</v>
      </c>
    </row>
    <row r="51402">
      <c r="A51402" s="1" t="s">
        <v>16948</v>
      </c>
    </row>
    <row r="51403">
      <c r="A51403" s="1" t="s">
        <v>16949</v>
      </c>
    </row>
    <row r="51404">
      <c r="A51404" s="1" t="s">
        <v>16950</v>
      </c>
    </row>
    <row r="51405">
      <c r="A51405" s="1" t="s">
        <v>16951</v>
      </c>
    </row>
    <row r="51406">
      <c r="A51406" s="1" t="s">
        <v>16952</v>
      </c>
    </row>
    <row r="51407">
      <c r="A51407" s="1" t="s">
        <v>6314</v>
      </c>
    </row>
    <row r="51408">
      <c r="A51408" s="1" t="s">
        <v>12566</v>
      </c>
    </row>
    <row r="51409">
      <c r="A51409" s="1" t="s">
        <v>16953</v>
      </c>
    </row>
    <row r="51410">
      <c r="A51410" s="1" t="s">
        <v>16954</v>
      </c>
    </row>
    <row r="51412">
      <c r="A51412" s="1" t="s">
        <v>6134</v>
      </c>
    </row>
    <row r="51413">
      <c r="A51413" s="1" t="s">
        <v>6135</v>
      </c>
    </row>
    <row r="51414">
      <c r="A51414" s="1" t="s">
        <v>6136</v>
      </c>
    </row>
    <row r="51415">
      <c r="A51415" s="1" t="s">
        <v>6137</v>
      </c>
    </row>
    <row r="51416">
      <c r="A51416" s="1" t="s">
        <v>6138</v>
      </c>
    </row>
    <row r="51417">
      <c r="A51417" s="1" t="s">
        <v>6139</v>
      </c>
    </row>
    <row r="51419">
      <c r="A51419" s="1" t="s">
        <v>6140</v>
      </c>
    </row>
    <row r="51420">
      <c r="A51420" s="1" t="s">
        <v>6141</v>
      </c>
    </row>
    <row r="51422">
      <c r="A51422" s="1" t="s">
        <v>6142</v>
      </c>
    </row>
    <row r="51423">
      <c r="A51423" s="1" t="s">
        <v>6143</v>
      </c>
    </row>
    <row r="51425">
      <c r="A51425" s="1" t="s">
        <v>6144</v>
      </c>
    </row>
    <row r="51426">
      <c r="A51426" s="1" t="s">
        <v>6145</v>
      </c>
    </row>
    <row r="51428">
      <c r="A51428" s="1" t="s">
        <v>6146</v>
      </c>
    </row>
    <row r="51430">
      <c r="A51430" s="1" t="s">
        <v>6147</v>
      </c>
    </row>
    <row r="51431">
      <c r="A51431" s="1" t="s">
        <v>6148</v>
      </c>
    </row>
    <row r="51432">
      <c r="A51432" s="1" t="s">
        <v>6149</v>
      </c>
    </row>
    <row r="51434">
      <c r="A51434" s="1" t="s">
        <v>950</v>
      </c>
    </row>
    <row r="51436">
      <c r="A51436" s="1" t="s">
        <v>3422</v>
      </c>
    </row>
    <row r="51437">
      <c r="A51437" s="1" t="s">
        <v>3423</v>
      </c>
    </row>
    <row r="51438">
      <c r="A51438" s="1" t="s">
        <v>3424</v>
      </c>
    </row>
    <row r="51440">
      <c r="A51440" s="1" t="s">
        <v>3616</v>
      </c>
    </row>
    <row r="51442">
      <c r="A51442" s="1" t="s">
        <v>3397</v>
      </c>
    </row>
    <row r="51443">
      <c r="A51443" s="1" t="s">
        <v>6150</v>
      </c>
    </row>
    <row r="51444">
      <c r="A51444" s="1" t="s">
        <v>6135</v>
      </c>
    </row>
    <row r="51445">
      <c r="A51445" s="1" t="s">
        <v>6136</v>
      </c>
    </row>
    <row r="51446">
      <c r="A51446" s="1" t="s">
        <v>6137</v>
      </c>
    </row>
    <row r="51447">
      <c r="A51447" s="1" t="s">
        <v>6138</v>
      </c>
    </row>
    <row r="51448">
      <c r="A51448" s="1" t="s">
        <v>6139</v>
      </c>
    </row>
    <row r="51449">
      <c r="A51449" s="1" t="s">
        <v>6140</v>
      </c>
    </row>
    <row r="51450">
      <c r="A51450" s="1" t="s">
        <v>6141</v>
      </c>
    </row>
    <row r="51451">
      <c r="A51451" s="1" t="s">
        <v>6142</v>
      </c>
    </row>
    <row r="51452">
      <c r="A51452" s="1" t="s">
        <v>6143</v>
      </c>
    </row>
    <row r="51453">
      <c r="A51453" s="1" t="s">
        <v>6144</v>
      </c>
    </row>
    <row r="51454">
      <c r="A51454" s="1" t="s">
        <v>6145</v>
      </c>
    </row>
    <row r="51455">
      <c r="A51455" s="1" t="s">
        <v>6146</v>
      </c>
    </row>
    <row r="51456">
      <c r="A51456" s="1" t="s">
        <v>6147</v>
      </c>
    </row>
    <row r="51457">
      <c r="A51457" s="1" t="s">
        <v>6148</v>
      </c>
    </row>
    <row r="51458">
      <c r="A51458" s="1" t="s">
        <v>6149</v>
      </c>
    </row>
    <row r="51459">
      <c r="A51459" s="1" t="s">
        <v>3422</v>
      </c>
    </row>
    <row r="51460">
      <c r="A51460" s="1" t="s">
        <v>3423</v>
      </c>
    </row>
    <row r="51461">
      <c r="A51461" s="1" t="s">
        <v>3424</v>
      </c>
    </row>
    <row r="51462">
      <c r="A51462" s="1" t="s">
        <v>6151</v>
      </c>
    </row>
    <row r="51463">
      <c r="A51463" s="1" t="s">
        <v>16955</v>
      </c>
    </row>
    <row r="51465">
      <c r="A51465" s="1" t="s">
        <v>16956</v>
      </c>
    </row>
    <row r="51466">
      <c r="A51466" s="1" t="s">
        <v>16957</v>
      </c>
    </row>
    <row r="51467">
      <c r="A51467" s="1" t="s">
        <v>16958</v>
      </c>
    </row>
    <row r="51468">
      <c r="A51468" s="1" t="s">
        <v>16959</v>
      </c>
    </row>
    <row r="51469">
      <c r="A51469" s="1" t="s">
        <v>16960</v>
      </c>
    </row>
    <row r="51470">
      <c r="A51470" s="1" t="s">
        <v>16961</v>
      </c>
    </row>
    <row r="51472">
      <c r="A51472" s="1" t="s">
        <v>16962</v>
      </c>
    </row>
    <row r="51473">
      <c r="A51473" s="1" t="s">
        <v>16963</v>
      </c>
    </row>
    <row r="51475">
      <c r="A51475" s="1" t="s">
        <v>16964</v>
      </c>
    </row>
    <row r="51476">
      <c r="A51476" s="1" t="s">
        <v>16965</v>
      </c>
    </row>
    <row r="51478">
      <c r="A51478" s="1" t="s">
        <v>16966</v>
      </c>
    </row>
    <row r="51479">
      <c r="A51479" s="1" t="s">
        <v>16967</v>
      </c>
    </row>
    <row r="51481">
      <c r="A51481" s="1" t="s">
        <v>6146</v>
      </c>
    </row>
    <row r="51483">
      <c r="A51483" s="1" t="s">
        <v>16968</v>
      </c>
    </row>
    <row r="51484">
      <c r="A51484" s="1" t="s">
        <v>16969</v>
      </c>
    </row>
    <row r="51486">
      <c r="A51486" s="1" t="s">
        <v>7352</v>
      </c>
    </row>
    <row r="51487">
      <c r="A51487" s="1" t="s">
        <v>12374</v>
      </c>
    </row>
    <row r="51488">
      <c r="A51488" s="1" t="s">
        <v>11537</v>
      </c>
    </row>
    <row r="51490">
      <c r="A51490" s="1" t="s">
        <v>3425</v>
      </c>
    </row>
    <row r="51491">
      <c r="A51491" s="1" t="s">
        <v>7746</v>
      </c>
    </row>
    <row r="51492">
      <c r="A51492" s="1" t="s">
        <v>16970</v>
      </c>
    </row>
    <row r="51493">
      <c r="A51493" s="1" t="s">
        <v>16957</v>
      </c>
    </row>
    <row r="51494">
      <c r="A51494" s="1" t="s">
        <v>16958</v>
      </c>
    </row>
    <row r="51495">
      <c r="A51495" s="1" t="s">
        <v>16959</v>
      </c>
    </row>
    <row r="51496">
      <c r="A51496" s="1" t="s">
        <v>16960</v>
      </c>
    </row>
    <row r="51497">
      <c r="A51497" s="1" t="s">
        <v>16961</v>
      </c>
    </row>
    <row r="51498">
      <c r="A51498" s="1" t="s">
        <v>16962</v>
      </c>
    </row>
    <row r="51499">
      <c r="A51499" s="1" t="s">
        <v>16963</v>
      </c>
    </row>
    <row r="51500">
      <c r="A51500" s="1" t="s">
        <v>16964</v>
      </c>
    </row>
    <row r="51501">
      <c r="A51501" s="1" t="s">
        <v>16965</v>
      </c>
    </row>
    <row r="51502">
      <c r="A51502" s="1" t="s">
        <v>16966</v>
      </c>
    </row>
    <row r="51503">
      <c r="A51503" s="1" t="s">
        <v>16967</v>
      </c>
    </row>
    <row r="51504">
      <c r="A51504" s="1" t="s">
        <v>6146</v>
      </c>
    </row>
    <row r="51505">
      <c r="A51505" s="1" t="s">
        <v>16968</v>
      </c>
    </row>
    <row r="51506">
      <c r="A51506" s="1" t="s">
        <v>16969</v>
      </c>
    </row>
    <row r="51507">
      <c r="A51507" s="1" t="s">
        <v>7352</v>
      </c>
    </row>
    <row r="51508">
      <c r="A51508" s="1" t="s">
        <v>12374</v>
      </c>
    </row>
    <row r="51509">
      <c r="A51509" s="1" t="s">
        <v>11537</v>
      </c>
    </row>
    <row r="51510">
      <c r="A51510" s="1" t="s">
        <v>16971</v>
      </c>
    </row>
    <row r="51511">
      <c r="A51511" s="1" t="s">
        <v>16972</v>
      </c>
    </row>
    <row r="51513">
      <c r="A51513" s="1" t="s">
        <v>6113</v>
      </c>
    </row>
    <row r="51514">
      <c r="A51514" s="1" t="s">
        <v>6114</v>
      </c>
    </row>
    <row r="51515">
      <c r="A51515" s="1" t="s">
        <v>6115</v>
      </c>
    </row>
    <row r="51516">
      <c r="A51516" s="1" t="s">
        <v>6116</v>
      </c>
    </row>
    <row r="51517">
      <c r="A51517" s="1" t="s">
        <v>6117</v>
      </c>
    </row>
    <row r="51518">
      <c r="A51518" s="1" t="s">
        <v>6118</v>
      </c>
    </row>
    <row r="51519">
      <c r="A51519" s="1" t="s">
        <v>6119</v>
      </c>
    </row>
    <row r="51520">
      <c r="A51520" s="1" t="s">
        <v>6120</v>
      </c>
    </row>
    <row r="51521">
      <c r="A51521" s="1" t="s">
        <v>6121</v>
      </c>
    </row>
    <row r="51522">
      <c r="A51522" s="1" t="s">
        <v>6122</v>
      </c>
    </row>
    <row r="51523">
      <c r="A51523" s="1" t="s">
        <v>6123</v>
      </c>
    </row>
    <row r="51525">
      <c r="A51525" s="1" t="s">
        <v>6124</v>
      </c>
    </row>
    <row r="51526">
      <c r="A51526" s="1" t="s">
        <v>6125</v>
      </c>
    </row>
    <row r="51527">
      <c r="A51527" s="1" t="s">
        <v>6126</v>
      </c>
    </row>
    <row r="51528">
      <c r="A51528" s="1" t="s">
        <v>6127</v>
      </c>
    </row>
    <row r="51529">
      <c r="A51529" s="1" t="s">
        <v>6128</v>
      </c>
    </row>
    <row r="51530">
      <c r="A51530" s="1" t="s">
        <v>6129</v>
      </c>
    </row>
    <row r="51532">
      <c r="A51532" s="1" t="s">
        <v>6130</v>
      </c>
    </row>
    <row r="51534">
      <c r="A51534" s="1" t="s">
        <v>3422</v>
      </c>
    </row>
    <row r="51535">
      <c r="A51535" s="1" t="s">
        <v>3423</v>
      </c>
    </row>
    <row r="51536">
      <c r="A51536" s="1" t="s">
        <v>3424</v>
      </c>
    </row>
    <row r="51538">
      <c r="A51538" s="1" t="s">
        <v>3425</v>
      </c>
    </row>
    <row r="51539">
      <c r="A51539" s="1" t="s">
        <v>3397</v>
      </c>
    </row>
    <row r="51540">
      <c r="A51540" s="1" t="s">
        <v>6131</v>
      </c>
    </row>
    <row r="51541">
      <c r="A51541" s="1" t="s">
        <v>6114</v>
      </c>
    </row>
    <row r="51542">
      <c r="A51542" s="1" t="s">
        <v>6115</v>
      </c>
    </row>
    <row r="51543">
      <c r="A51543" s="1" t="s">
        <v>6116</v>
      </c>
    </row>
    <row r="51544">
      <c r="A51544" s="1" t="s">
        <v>6117</v>
      </c>
    </row>
    <row r="51545">
      <c r="A51545" s="1" t="s">
        <v>6118</v>
      </c>
    </row>
    <row r="51546">
      <c r="A51546" s="1" t="s">
        <v>6119</v>
      </c>
    </row>
    <row r="51547">
      <c r="A51547" s="1" t="s">
        <v>6120</v>
      </c>
    </row>
    <row r="51548">
      <c r="A51548" s="1" t="s">
        <v>6121</v>
      </c>
    </row>
    <row r="51549">
      <c r="A51549" s="1" t="s">
        <v>6122</v>
      </c>
    </row>
    <row r="51550">
      <c r="A51550" s="1" t="s">
        <v>6123</v>
      </c>
    </row>
    <row r="51551">
      <c r="A51551" s="1" t="s">
        <v>6124</v>
      </c>
    </row>
    <row r="51552">
      <c r="A51552" s="1" t="s">
        <v>6125</v>
      </c>
    </row>
    <row r="51553">
      <c r="A51553" s="1" t="s">
        <v>6126</v>
      </c>
    </row>
    <row r="51554">
      <c r="A51554" s="1" t="s">
        <v>6127</v>
      </c>
    </row>
    <row r="51555">
      <c r="A51555" s="1" t="s">
        <v>6128</v>
      </c>
    </row>
    <row r="51556">
      <c r="A51556" s="1" t="s">
        <v>6129</v>
      </c>
    </row>
    <row r="51557">
      <c r="A51557" s="1" t="s">
        <v>6130</v>
      </c>
    </row>
    <row r="51558">
      <c r="A51558" s="1" t="s">
        <v>3422</v>
      </c>
    </row>
    <row r="51559">
      <c r="A51559" s="1" t="s">
        <v>3423</v>
      </c>
    </row>
    <row r="51560">
      <c r="A51560" s="1" t="s">
        <v>3424</v>
      </c>
    </row>
    <row r="51561">
      <c r="A51561" s="1" t="s">
        <v>6132</v>
      </c>
    </row>
    <row r="51562">
      <c r="A51562" s="1" t="s">
        <v>16973</v>
      </c>
    </row>
    <row r="51564">
      <c r="A51564" s="1" t="s">
        <v>16974</v>
      </c>
    </row>
    <row r="51565">
      <c r="A51565" s="1" t="s">
        <v>16975</v>
      </c>
    </row>
    <row r="51566">
      <c r="A51566" s="1" t="s">
        <v>16976</v>
      </c>
    </row>
    <row r="51567">
      <c r="A51567" s="1" t="s">
        <v>16977</v>
      </c>
    </row>
    <row r="51568">
      <c r="A51568" s="1" t="s">
        <v>16978</v>
      </c>
    </row>
    <row r="51569">
      <c r="A51569" s="1" t="s">
        <v>16979</v>
      </c>
    </row>
    <row r="51570">
      <c r="A51570" s="1" t="s">
        <v>16980</v>
      </c>
    </row>
    <row r="51571">
      <c r="A51571" s="1" t="s">
        <v>16981</v>
      </c>
    </row>
    <row r="51572">
      <c r="A51572" s="1" t="s">
        <v>16982</v>
      </c>
    </row>
    <row r="51573">
      <c r="A51573" s="1" t="s">
        <v>16983</v>
      </c>
    </row>
    <row r="51574">
      <c r="A51574" s="1" t="s">
        <v>16984</v>
      </c>
    </row>
    <row r="51576">
      <c r="A51576" s="1" t="s">
        <v>16985</v>
      </c>
    </row>
    <row r="51577">
      <c r="A51577" s="1" t="s">
        <v>16986</v>
      </c>
    </row>
    <row r="51578">
      <c r="A51578" s="1" t="s">
        <v>16987</v>
      </c>
    </row>
    <row r="51579">
      <c r="A51579" s="1" t="s">
        <v>16988</v>
      </c>
    </row>
    <row r="51580">
      <c r="A51580" s="1" t="s">
        <v>6128</v>
      </c>
    </row>
    <row r="51581">
      <c r="A51581" s="1" t="s">
        <v>16989</v>
      </c>
    </row>
    <row r="51582">
      <c r="A51582" s="1" t="s">
        <v>16990</v>
      </c>
    </row>
    <row r="51584">
      <c r="A51584" s="1" t="s">
        <v>16991</v>
      </c>
    </row>
    <row r="51586">
      <c r="A51586" s="1" t="s">
        <v>7352</v>
      </c>
    </row>
    <row r="51587">
      <c r="A51587" s="1" t="s">
        <v>12374</v>
      </c>
    </row>
    <row r="51588">
      <c r="A51588" s="1" t="s">
        <v>11537</v>
      </c>
    </row>
    <row r="51590">
      <c r="A51590" s="1" t="s">
        <v>3425</v>
      </c>
    </row>
    <row r="51591">
      <c r="A51591" s="1" t="s">
        <v>7746</v>
      </c>
    </row>
    <row r="51592">
      <c r="A51592" s="1" t="s">
        <v>16992</v>
      </c>
    </row>
    <row r="51593">
      <c r="A51593" s="1" t="s">
        <v>16975</v>
      </c>
    </row>
    <row r="51594">
      <c r="A51594" s="1" t="s">
        <v>16976</v>
      </c>
    </row>
    <row r="51595">
      <c r="A51595" s="1" t="s">
        <v>16977</v>
      </c>
    </row>
    <row r="51596">
      <c r="A51596" s="1" t="s">
        <v>16978</v>
      </c>
    </row>
    <row r="51597">
      <c r="A51597" s="1" t="s">
        <v>16979</v>
      </c>
    </row>
    <row r="51598">
      <c r="A51598" s="1" t="s">
        <v>16980</v>
      </c>
    </row>
    <row r="51599">
      <c r="A51599" s="1" t="s">
        <v>16981</v>
      </c>
    </row>
    <row r="51600">
      <c r="A51600" s="1" t="s">
        <v>16982</v>
      </c>
    </row>
    <row r="51601">
      <c r="A51601" s="1" t="s">
        <v>16983</v>
      </c>
    </row>
    <row r="51602">
      <c r="A51602" s="1" t="s">
        <v>16984</v>
      </c>
    </row>
    <row r="51603">
      <c r="A51603" s="1" t="s">
        <v>16985</v>
      </c>
    </row>
    <row r="51604">
      <c r="A51604" s="1" t="s">
        <v>16986</v>
      </c>
    </row>
    <row r="51605">
      <c r="A51605" s="1" t="s">
        <v>16987</v>
      </c>
    </row>
    <row r="51606">
      <c r="A51606" s="1" t="s">
        <v>16988</v>
      </c>
    </row>
    <row r="51607">
      <c r="A51607" s="1" t="s">
        <v>6128</v>
      </c>
    </row>
    <row r="51608">
      <c r="A51608" s="1" t="s">
        <v>16989</v>
      </c>
    </row>
    <row r="51609">
      <c r="A51609" s="1" t="s">
        <v>16990</v>
      </c>
    </row>
    <row r="51610">
      <c r="A51610" s="1" t="s">
        <v>16991</v>
      </c>
    </row>
    <row r="51611">
      <c r="A51611" s="1" t="s">
        <v>7352</v>
      </c>
    </row>
    <row r="51612">
      <c r="A51612" s="1" t="s">
        <v>12374</v>
      </c>
    </row>
    <row r="51613">
      <c r="A51613" s="1" t="s">
        <v>11537</v>
      </c>
    </row>
    <row r="51614">
      <c r="A51614" s="1" t="s">
        <v>16993</v>
      </c>
    </row>
    <row r="51615">
      <c r="A51615" s="1" t="s">
        <v>16994</v>
      </c>
    </row>
    <row r="51617">
      <c r="A51617" s="1" t="s">
        <v>6087</v>
      </c>
    </row>
    <row r="51618">
      <c r="A51618" s="1" t="s">
        <v>6088</v>
      </c>
    </row>
    <row r="51619">
      <c r="A51619" s="1" t="s">
        <v>6089</v>
      </c>
    </row>
    <row r="51620">
      <c r="A51620" s="1" t="s">
        <v>6090</v>
      </c>
    </row>
    <row r="51621">
      <c r="A51621" s="1" t="s">
        <v>6091</v>
      </c>
    </row>
    <row r="51622">
      <c r="A51622" s="1" t="s">
        <v>6092</v>
      </c>
    </row>
    <row r="51623">
      <c r="A51623" s="1" t="s">
        <v>6093</v>
      </c>
    </row>
    <row r="51624">
      <c r="A51624" s="1" t="s">
        <v>6094</v>
      </c>
    </row>
    <row r="51625">
      <c r="A51625" s="1" t="s">
        <v>6095</v>
      </c>
    </row>
    <row r="51626">
      <c r="A51626" s="1" t="s">
        <v>6096</v>
      </c>
    </row>
    <row r="51627">
      <c r="A51627" s="1" t="s">
        <v>6097</v>
      </c>
    </row>
    <row r="51628">
      <c r="A51628" s="1" t="s">
        <v>6098</v>
      </c>
    </row>
    <row r="51629">
      <c r="A51629" s="1" t="s">
        <v>6099</v>
      </c>
    </row>
    <row r="51630">
      <c r="A51630" s="1" t="s">
        <v>6100</v>
      </c>
    </row>
    <row r="51631">
      <c r="A51631" s="1" t="s">
        <v>6101</v>
      </c>
    </row>
    <row r="51632">
      <c r="A51632" s="1" t="s">
        <v>6102</v>
      </c>
    </row>
    <row r="51633">
      <c r="A51633" s="1" t="s">
        <v>6103</v>
      </c>
    </row>
    <row r="51634">
      <c r="A51634" s="1" t="s">
        <v>6104</v>
      </c>
    </row>
    <row r="51636">
      <c r="A51636" s="1" t="s">
        <v>6105</v>
      </c>
    </row>
    <row r="51637">
      <c r="A51637" s="1" t="s">
        <v>6106</v>
      </c>
    </row>
    <row r="51638">
      <c r="A51638" s="1" t="s">
        <v>6107</v>
      </c>
    </row>
    <row r="51639">
      <c r="A51639" s="1" t="s">
        <v>6108</v>
      </c>
    </row>
    <row r="51640">
      <c r="A51640" s="1" t="s">
        <v>6109</v>
      </c>
    </row>
    <row r="51642">
      <c r="A51642" s="1" t="s">
        <v>5648</v>
      </c>
    </row>
    <row r="51643">
      <c r="A51643" s="1" t="s">
        <v>3762</v>
      </c>
    </row>
    <row r="51644">
      <c r="A51644" s="1" t="s">
        <v>5649</v>
      </c>
    </row>
    <row r="51646">
      <c r="A51646" s="1" t="s">
        <v>3425</v>
      </c>
    </row>
    <row r="51647">
      <c r="A51647" s="1" t="s">
        <v>3397</v>
      </c>
    </row>
    <row r="51649">
      <c r="A51649" s="1" t="s">
        <v>6110</v>
      </c>
    </row>
    <row r="51650">
      <c r="A51650" s="1" t="s">
        <v>6088</v>
      </c>
    </row>
    <row r="51651">
      <c r="A51651" s="1" t="s">
        <v>6089</v>
      </c>
    </row>
    <row r="51652">
      <c r="A51652" s="1" t="s">
        <v>6090</v>
      </c>
    </row>
    <row r="51653">
      <c r="A51653" s="1" t="s">
        <v>6091</v>
      </c>
    </row>
    <row r="51654">
      <c r="A51654" s="1" t="s">
        <v>6092</v>
      </c>
    </row>
    <row r="51655">
      <c r="A51655" s="1" t="s">
        <v>6093</v>
      </c>
    </row>
    <row r="51656">
      <c r="A51656" s="1" t="s">
        <v>6094</v>
      </c>
    </row>
    <row r="51657">
      <c r="A51657" s="1" t="s">
        <v>6095</v>
      </c>
    </row>
    <row r="51658">
      <c r="A51658" s="1" t="s">
        <v>6096</v>
      </c>
    </row>
    <row r="51659">
      <c r="A51659" s="1" t="s">
        <v>6097</v>
      </c>
    </row>
    <row r="51660">
      <c r="A51660" s="1" t="s">
        <v>6098</v>
      </c>
    </row>
    <row r="51661">
      <c r="A51661" s="1" t="s">
        <v>6099</v>
      </c>
    </row>
    <row r="51662">
      <c r="A51662" s="1" t="s">
        <v>6100</v>
      </c>
    </row>
    <row r="51663">
      <c r="A51663" s="1" t="s">
        <v>6101</v>
      </c>
    </row>
    <row r="51664">
      <c r="A51664" s="1" t="s">
        <v>6102</v>
      </c>
    </row>
    <row r="51665">
      <c r="A51665" s="1" t="s">
        <v>6103</v>
      </c>
    </row>
    <row r="51666">
      <c r="A51666" s="1" t="s">
        <v>6104</v>
      </c>
    </row>
    <row r="51667">
      <c r="A51667" s="1" t="s">
        <v>6105</v>
      </c>
    </row>
    <row r="51668">
      <c r="A51668" s="1" t="s">
        <v>6106</v>
      </c>
    </row>
    <row r="51669">
      <c r="A51669" s="1" t="s">
        <v>6107</v>
      </c>
    </row>
    <row r="51670">
      <c r="A51670" s="1" t="s">
        <v>6108</v>
      </c>
    </row>
    <row r="51671">
      <c r="A51671" s="1" t="s">
        <v>6109</v>
      </c>
    </row>
    <row r="51672">
      <c r="A51672" s="1" t="s">
        <v>5648</v>
      </c>
    </row>
    <row r="51673">
      <c r="A51673" s="1" t="s">
        <v>3762</v>
      </c>
    </row>
    <row r="51674">
      <c r="A51674" s="1" t="s">
        <v>5649</v>
      </c>
    </row>
    <row r="51675">
      <c r="A51675" s="1" t="s">
        <v>6111</v>
      </c>
    </row>
    <row r="51676">
      <c r="A51676" s="1" t="s">
        <v>16995</v>
      </c>
    </row>
    <row r="51678">
      <c r="A51678" s="1" t="s">
        <v>16996</v>
      </c>
    </row>
    <row r="51679">
      <c r="A51679" s="1" t="s">
        <v>16997</v>
      </c>
    </row>
    <row r="51680">
      <c r="A51680" s="1" t="s">
        <v>16998</v>
      </c>
    </row>
    <row r="51681">
      <c r="A51681" s="1" t="s">
        <v>16999</v>
      </c>
    </row>
    <row r="51682">
      <c r="A51682" s="1" t="s">
        <v>17000</v>
      </c>
    </row>
    <row r="51683">
      <c r="A51683" s="1" t="s">
        <v>17001</v>
      </c>
    </row>
    <row r="51684">
      <c r="A51684" s="1" t="s">
        <v>17002</v>
      </c>
    </row>
    <row r="51685">
      <c r="A51685" s="1" t="s">
        <v>17003</v>
      </c>
    </row>
    <row r="51686">
      <c r="A51686" s="1" t="s">
        <v>17004</v>
      </c>
    </row>
    <row r="51687">
      <c r="A51687" s="1" t="s">
        <v>17005</v>
      </c>
    </row>
    <row r="51688">
      <c r="A51688" s="1" t="s">
        <v>17006</v>
      </c>
    </row>
    <row r="51689">
      <c r="A51689" s="1" t="s">
        <v>17007</v>
      </c>
    </row>
    <row r="51690">
      <c r="A51690" s="1" t="s">
        <v>17008</v>
      </c>
    </row>
    <row r="51691">
      <c r="A51691" s="1" t="s">
        <v>17009</v>
      </c>
    </row>
    <row r="51692">
      <c r="A51692" s="1" t="s">
        <v>17010</v>
      </c>
    </row>
    <row r="51693">
      <c r="A51693" s="1" t="s">
        <v>17011</v>
      </c>
    </row>
    <row r="51694">
      <c r="A51694" s="1" t="s">
        <v>6103</v>
      </c>
    </row>
    <row r="51695">
      <c r="A51695" s="1" t="s">
        <v>17012</v>
      </c>
    </row>
    <row r="51697">
      <c r="A51697" s="1" t="s">
        <v>17013</v>
      </c>
    </row>
    <row r="51698">
      <c r="A51698" s="1" t="s">
        <v>17014</v>
      </c>
    </row>
    <row r="51699">
      <c r="A51699" s="1" t="s">
        <v>17015</v>
      </c>
    </row>
    <row r="51700">
      <c r="A51700" s="1" t="s">
        <v>17016</v>
      </c>
    </row>
    <row r="51701">
      <c r="A51701" s="1" t="s">
        <v>17017</v>
      </c>
    </row>
    <row r="51703">
      <c r="A51703" s="1" t="s">
        <v>12885</v>
      </c>
    </row>
    <row r="51704">
      <c r="A51704" s="1" t="s">
        <v>12886</v>
      </c>
    </row>
    <row r="51705">
      <c r="A51705" s="1" t="s">
        <v>5649</v>
      </c>
    </row>
    <row r="51707">
      <c r="A51707" s="1" t="s">
        <v>3425</v>
      </c>
    </row>
    <row r="51708">
      <c r="A51708" s="1" t="s">
        <v>7746</v>
      </c>
    </row>
    <row r="51710">
      <c r="A51710" s="1" t="s">
        <v>17018</v>
      </c>
    </row>
    <row r="51711">
      <c r="A51711" s="1" t="s">
        <v>16997</v>
      </c>
    </row>
    <row r="51712">
      <c r="A51712" s="1" t="s">
        <v>16998</v>
      </c>
    </row>
    <row r="51713">
      <c r="A51713" s="1" t="s">
        <v>16999</v>
      </c>
    </row>
    <row r="51714">
      <c r="A51714" s="1" t="s">
        <v>17000</v>
      </c>
    </row>
    <row r="51715">
      <c r="A51715" s="1" t="s">
        <v>17001</v>
      </c>
    </row>
    <row r="51716">
      <c r="A51716" s="1" t="s">
        <v>17002</v>
      </c>
    </row>
    <row r="51717">
      <c r="A51717" s="1" t="s">
        <v>17003</v>
      </c>
    </row>
    <row r="51718">
      <c r="A51718" s="1" t="s">
        <v>17004</v>
      </c>
    </row>
    <row r="51719">
      <c r="A51719" s="1" t="s">
        <v>17005</v>
      </c>
    </row>
    <row r="51720">
      <c r="A51720" s="1" t="s">
        <v>17006</v>
      </c>
    </row>
    <row r="51721">
      <c r="A51721" s="1" t="s">
        <v>17007</v>
      </c>
    </row>
    <row r="51722">
      <c r="A51722" s="1" t="s">
        <v>17008</v>
      </c>
    </row>
    <row r="51723">
      <c r="A51723" s="1" t="s">
        <v>17009</v>
      </c>
    </row>
    <row r="51724">
      <c r="A51724" s="1" t="s">
        <v>17010</v>
      </c>
    </row>
    <row r="51725">
      <c r="A51725" s="1" t="s">
        <v>17011</v>
      </c>
    </row>
    <row r="51726">
      <c r="A51726" s="1" t="s">
        <v>6103</v>
      </c>
    </row>
    <row r="51727">
      <c r="A51727" s="1" t="s">
        <v>17012</v>
      </c>
    </row>
    <row r="51728">
      <c r="A51728" s="1" t="s">
        <v>17013</v>
      </c>
    </row>
    <row r="51729">
      <c r="A51729" s="1" t="s">
        <v>17014</v>
      </c>
    </row>
    <row r="51730">
      <c r="A51730" s="1" t="s">
        <v>17015</v>
      </c>
    </row>
    <row r="51731">
      <c r="A51731" s="1" t="s">
        <v>17016</v>
      </c>
    </row>
    <row r="51732">
      <c r="A51732" s="1" t="s">
        <v>17017</v>
      </c>
    </row>
    <row r="51733">
      <c r="A51733" s="1" t="s">
        <v>12885</v>
      </c>
    </row>
    <row r="51734">
      <c r="A51734" s="1" t="s">
        <v>12886</v>
      </c>
    </row>
    <row r="51735">
      <c r="A51735" s="1" t="s">
        <v>5649</v>
      </c>
    </row>
    <row r="51736">
      <c r="A51736" s="1" t="s">
        <v>17019</v>
      </c>
    </row>
    <row r="51737">
      <c r="A51737" s="1" t="s">
        <v>17020</v>
      </c>
    </row>
    <row r="51739">
      <c r="A51739" s="1" t="s">
        <v>6061</v>
      </c>
    </row>
    <row r="51740">
      <c r="A51740" s="1" t="s">
        <v>6062</v>
      </c>
    </row>
    <row r="51741">
      <c r="A51741" s="1" t="s">
        <v>6063</v>
      </c>
    </row>
    <row r="51742">
      <c r="A51742" s="1" t="s">
        <v>6064</v>
      </c>
    </row>
    <row r="51743">
      <c r="A51743" s="1" t="s">
        <v>6065</v>
      </c>
    </row>
    <row r="51744">
      <c r="A51744" s="1" t="s">
        <v>6066</v>
      </c>
    </row>
    <row r="51745">
      <c r="A51745" s="1" t="s">
        <v>6067</v>
      </c>
    </row>
    <row r="51747">
      <c r="A51747" s="1" t="s">
        <v>6068</v>
      </c>
    </row>
    <row r="51748">
      <c r="A51748" s="1" t="s">
        <v>6069</v>
      </c>
    </row>
    <row r="51749">
      <c r="A51749" s="1" t="s">
        <v>6070</v>
      </c>
    </row>
    <row r="51750">
      <c r="A51750" s="1" t="s">
        <v>6071</v>
      </c>
    </row>
    <row r="51751">
      <c r="A51751" s="1" t="s">
        <v>6072</v>
      </c>
    </row>
    <row r="51753">
      <c r="A51753" s="1" t="s">
        <v>6073</v>
      </c>
    </row>
    <row r="51754">
      <c r="A51754" s="1" t="s">
        <v>6074</v>
      </c>
    </row>
    <row r="51755">
      <c r="A51755" s="1" t="s">
        <v>6075</v>
      </c>
    </row>
    <row r="51756">
      <c r="A51756" s="1" t="s">
        <v>6076</v>
      </c>
    </row>
    <row r="51757">
      <c r="A51757" s="1" t="s">
        <v>6077</v>
      </c>
    </row>
    <row r="51758">
      <c r="A51758" s="1" t="s">
        <v>6078</v>
      </c>
    </row>
    <row r="51759">
      <c r="A51759" s="1" t="s">
        <v>6079</v>
      </c>
    </row>
    <row r="51760">
      <c r="A51760" s="1" t="s">
        <v>6080</v>
      </c>
    </row>
    <row r="51761">
      <c r="A51761" s="1" t="s">
        <v>6081</v>
      </c>
    </row>
    <row r="51762">
      <c r="A51762" s="1" t="s">
        <v>6082</v>
      </c>
    </row>
    <row r="51764">
      <c r="A51764" s="1" t="s">
        <v>6083</v>
      </c>
    </row>
    <row r="51766">
      <c r="A51766" s="1" t="s">
        <v>3422</v>
      </c>
    </row>
    <row r="51767">
      <c r="A51767" s="1" t="s">
        <v>3423</v>
      </c>
    </row>
    <row r="51768">
      <c r="A51768" s="1" t="s">
        <v>3424</v>
      </c>
    </row>
    <row r="51770">
      <c r="A51770" s="1" t="s">
        <v>3425</v>
      </c>
    </row>
    <row r="51771">
      <c r="A51771" s="1" t="s">
        <v>3397</v>
      </c>
    </row>
    <row r="51772">
      <c r="A51772" s="1" t="s">
        <v>6084</v>
      </c>
    </row>
    <row r="51773">
      <c r="A51773" s="1" t="s">
        <v>6062</v>
      </c>
    </row>
    <row r="51774">
      <c r="A51774" s="1" t="s">
        <v>6063</v>
      </c>
    </row>
    <row r="51775">
      <c r="A51775" s="1" t="s">
        <v>6064</v>
      </c>
    </row>
    <row r="51776">
      <c r="A51776" s="1" t="s">
        <v>6065</v>
      </c>
    </row>
    <row r="51777">
      <c r="A51777" s="1" t="s">
        <v>6066</v>
      </c>
    </row>
    <row r="51778">
      <c r="A51778" s="1" t="s">
        <v>6067</v>
      </c>
    </row>
    <row r="51779">
      <c r="A51779" s="1" t="s">
        <v>6068</v>
      </c>
    </row>
    <row r="51780">
      <c r="A51780" s="1" t="s">
        <v>6069</v>
      </c>
    </row>
    <row r="51781">
      <c r="A51781" s="1" t="s">
        <v>6070</v>
      </c>
    </row>
    <row r="51782">
      <c r="A51782" s="1" t="s">
        <v>6071</v>
      </c>
    </row>
    <row r="51783">
      <c r="A51783" s="1" t="s">
        <v>6072</v>
      </c>
    </row>
    <row r="51784">
      <c r="A51784" s="1" t="s">
        <v>6073</v>
      </c>
    </row>
    <row r="51785">
      <c r="A51785" s="1" t="s">
        <v>6074</v>
      </c>
    </row>
    <row r="51786">
      <c r="A51786" s="1" t="s">
        <v>6075</v>
      </c>
    </row>
    <row r="51787">
      <c r="A51787" s="1" t="s">
        <v>6076</v>
      </c>
    </row>
    <row r="51788">
      <c r="A51788" s="1" t="s">
        <v>6077</v>
      </c>
    </row>
    <row r="51789">
      <c r="A51789" s="1" t="s">
        <v>6078</v>
      </c>
    </row>
    <row r="51790">
      <c r="A51790" s="1" t="s">
        <v>6079</v>
      </c>
    </row>
    <row r="51791">
      <c r="A51791" s="1" t="s">
        <v>6080</v>
      </c>
    </row>
    <row r="51792">
      <c r="A51792" s="1" t="s">
        <v>6081</v>
      </c>
    </row>
    <row r="51793">
      <c r="A51793" s="1" t="s">
        <v>6082</v>
      </c>
    </row>
    <row r="51794">
      <c r="A51794" s="1" t="s">
        <v>6083</v>
      </c>
    </row>
    <row r="51795">
      <c r="A51795" s="1" t="s">
        <v>3422</v>
      </c>
    </row>
    <row r="51796">
      <c r="A51796" s="1" t="s">
        <v>3423</v>
      </c>
    </row>
    <row r="51797">
      <c r="A51797" s="1" t="s">
        <v>3424</v>
      </c>
    </row>
    <row r="51798">
      <c r="A51798" s="1" t="s">
        <v>6085</v>
      </c>
    </row>
    <row r="51799">
      <c r="A51799" s="1" t="s">
        <v>17021</v>
      </c>
    </row>
    <row r="51801">
      <c r="A51801" s="1" t="s">
        <v>17022</v>
      </c>
    </row>
    <row r="51802">
      <c r="A51802" s="1" t="s">
        <v>17023</v>
      </c>
    </row>
    <row r="51803">
      <c r="A51803" s="1" t="s">
        <v>17024</v>
      </c>
    </row>
    <row r="51804">
      <c r="A51804" s="1" t="s">
        <v>17025</v>
      </c>
    </row>
    <row r="51805">
      <c r="A51805" s="1" t="s">
        <v>17026</v>
      </c>
    </row>
    <row r="51806">
      <c r="A51806" s="1" t="s">
        <v>17027</v>
      </c>
    </row>
    <row r="51807">
      <c r="A51807" s="1" t="s">
        <v>17028</v>
      </c>
    </row>
    <row r="51809">
      <c r="A51809" s="1" t="s">
        <v>17029</v>
      </c>
    </row>
    <row r="51810">
      <c r="A51810" s="1" t="s">
        <v>17030</v>
      </c>
    </row>
    <row r="51811">
      <c r="A51811" s="1" t="s">
        <v>17031</v>
      </c>
    </row>
    <row r="51812">
      <c r="A51812" s="1" t="s">
        <v>17032</v>
      </c>
    </row>
    <row r="51813">
      <c r="A51813" s="1" t="s">
        <v>17033</v>
      </c>
    </row>
    <row r="51815">
      <c r="A51815" s="1" t="s">
        <v>17034</v>
      </c>
    </row>
    <row r="51816">
      <c r="A51816" s="1" t="s">
        <v>17035</v>
      </c>
    </row>
    <row r="51817">
      <c r="A51817" s="1" t="s">
        <v>17036</v>
      </c>
    </row>
    <row r="51818">
      <c r="A51818" s="1" t="s">
        <v>17037</v>
      </c>
    </row>
    <row r="51819">
      <c r="A51819" s="1" t="s">
        <v>17038</v>
      </c>
    </row>
    <row r="51820">
      <c r="A51820" s="1" t="s">
        <v>17039</v>
      </c>
    </row>
    <row r="51821">
      <c r="A51821" s="1" t="s">
        <v>17040</v>
      </c>
    </row>
    <row r="51822">
      <c r="A51822" s="1" t="s">
        <v>6080</v>
      </c>
    </row>
    <row r="51823">
      <c r="A51823" s="1" t="s">
        <v>17041</v>
      </c>
    </row>
    <row r="51824">
      <c r="A51824" s="1" t="s">
        <v>17042</v>
      </c>
    </row>
    <row r="51826">
      <c r="A51826" s="1" t="s">
        <v>17043</v>
      </c>
    </row>
    <row r="51828">
      <c r="A51828" s="1" t="s">
        <v>7352</v>
      </c>
    </row>
    <row r="51829">
      <c r="A51829" s="1" t="s">
        <v>12374</v>
      </c>
    </row>
    <row r="51830">
      <c r="A51830" s="1" t="s">
        <v>11537</v>
      </c>
    </row>
    <row r="51832">
      <c r="A51832" s="1" t="s">
        <v>3425</v>
      </c>
    </row>
    <row r="51833">
      <c r="A51833" s="1" t="s">
        <v>7746</v>
      </c>
    </row>
    <row r="51834">
      <c r="A51834" s="1" t="s">
        <v>17044</v>
      </c>
    </row>
    <row r="51835">
      <c r="A51835" s="1" t="s">
        <v>17023</v>
      </c>
    </row>
    <row r="51836">
      <c r="A51836" s="1" t="s">
        <v>17024</v>
      </c>
    </row>
    <row r="51837">
      <c r="A51837" s="1" t="s">
        <v>17025</v>
      </c>
    </row>
    <row r="51838">
      <c r="A51838" s="1" t="s">
        <v>17026</v>
      </c>
    </row>
    <row r="51839">
      <c r="A51839" s="1" t="s">
        <v>17027</v>
      </c>
    </row>
    <row r="51840">
      <c r="A51840" s="1" t="s">
        <v>17028</v>
      </c>
    </row>
    <row r="51841">
      <c r="A51841" s="1" t="s">
        <v>17029</v>
      </c>
    </row>
    <row r="51842">
      <c r="A51842" s="1" t="s">
        <v>17030</v>
      </c>
    </row>
    <row r="51843">
      <c r="A51843" s="1" t="s">
        <v>17031</v>
      </c>
    </row>
    <row r="51844">
      <c r="A51844" s="1" t="s">
        <v>17032</v>
      </c>
    </row>
    <row r="51845">
      <c r="A51845" s="1" t="s">
        <v>17033</v>
      </c>
    </row>
    <row r="51846">
      <c r="A51846" s="1" t="s">
        <v>17034</v>
      </c>
    </row>
    <row r="51847">
      <c r="A51847" s="1" t="s">
        <v>17035</v>
      </c>
    </row>
    <row r="51848">
      <c r="A51848" s="1" t="s">
        <v>17036</v>
      </c>
    </row>
    <row r="51849">
      <c r="A51849" s="1" t="s">
        <v>17037</v>
      </c>
    </row>
    <row r="51850">
      <c r="A51850" s="1" t="s">
        <v>17038</v>
      </c>
    </row>
    <row r="51851">
      <c r="A51851" s="1" t="s">
        <v>17039</v>
      </c>
    </row>
    <row r="51852">
      <c r="A51852" s="1" t="s">
        <v>17040</v>
      </c>
    </row>
    <row r="51853">
      <c r="A51853" s="1" t="s">
        <v>6080</v>
      </c>
    </row>
    <row r="51854">
      <c r="A51854" s="1" t="s">
        <v>17041</v>
      </c>
    </row>
    <row r="51855">
      <c r="A51855" s="1" t="s">
        <v>17042</v>
      </c>
    </row>
    <row r="51856">
      <c r="A51856" s="1" t="s">
        <v>17043</v>
      </c>
    </row>
    <row r="51857">
      <c r="A51857" s="1" t="s">
        <v>7352</v>
      </c>
    </row>
    <row r="51858">
      <c r="A51858" s="1" t="s">
        <v>12374</v>
      </c>
    </row>
    <row r="51859">
      <c r="A51859" s="1" t="s">
        <v>11537</v>
      </c>
    </row>
    <row r="51860">
      <c r="A51860" s="1" t="s">
        <v>17045</v>
      </c>
    </row>
    <row r="51861">
      <c r="A51861" s="1" t="s">
        <v>17046</v>
      </c>
    </row>
    <row r="51863">
      <c r="A51863" s="1" t="s">
        <v>6036</v>
      </c>
    </row>
    <row r="51864">
      <c r="A51864" s="1" t="s">
        <v>6037</v>
      </c>
    </row>
    <row r="51865">
      <c r="A51865" s="1" t="s">
        <v>6038</v>
      </c>
    </row>
    <row r="51867">
      <c r="A51867" s="1" t="s">
        <v>6039</v>
      </c>
    </row>
    <row r="51868">
      <c r="A51868" s="1" t="s">
        <v>6040</v>
      </c>
    </row>
    <row r="51869">
      <c r="A51869" s="1" t="s">
        <v>6041</v>
      </c>
    </row>
    <row r="51870">
      <c r="A51870" s="1" t="s">
        <v>6042</v>
      </c>
    </row>
    <row r="51871">
      <c r="A51871" s="1" t="s">
        <v>6043</v>
      </c>
    </row>
    <row r="51872">
      <c r="A51872" s="1" t="s">
        <v>6044</v>
      </c>
    </row>
    <row r="51873">
      <c r="A51873" s="1" t="s">
        <v>6045</v>
      </c>
    </row>
    <row r="51874">
      <c r="A51874" s="1" t="s">
        <v>6046</v>
      </c>
    </row>
    <row r="51875">
      <c r="A51875" s="1" t="s">
        <v>6047</v>
      </c>
    </row>
    <row r="51876">
      <c r="A51876" s="1" t="s">
        <v>6048</v>
      </c>
    </row>
    <row r="51877">
      <c r="A51877" s="1" t="s">
        <v>6049</v>
      </c>
    </row>
    <row r="51878">
      <c r="A51878" s="1" t="s">
        <v>6050</v>
      </c>
    </row>
    <row r="51879">
      <c r="A51879" s="1" t="s">
        <v>6051</v>
      </c>
    </row>
    <row r="51880">
      <c r="A51880" s="1" t="s">
        <v>6052</v>
      </c>
    </row>
    <row r="51881">
      <c r="A51881" s="1" t="s">
        <v>6053</v>
      </c>
    </row>
    <row r="51882">
      <c r="A51882" s="1" t="s">
        <v>6054</v>
      </c>
    </row>
    <row r="51883">
      <c r="A51883" s="1" t="s">
        <v>6055</v>
      </c>
    </row>
    <row r="51884">
      <c r="A51884" s="1" t="s">
        <v>6056</v>
      </c>
    </row>
    <row r="51885">
      <c r="A51885" s="1" t="s">
        <v>6057</v>
      </c>
    </row>
    <row r="51886">
      <c r="A51886" s="1" t="s">
        <v>6058</v>
      </c>
    </row>
    <row r="51888">
      <c r="A51888" s="1" t="s">
        <v>4089</v>
      </c>
    </row>
    <row r="51889">
      <c r="A51889" s="1" t="s">
        <v>4090</v>
      </c>
    </row>
    <row r="51891">
      <c r="A51891" s="1" t="s">
        <v>3425</v>
      </c>
    </row>
    <row r="51892">
      <c r="A51892" s="1" t="s">
        <v>3397</v>
      </c>
    </row>
    <row r="51894">
      <c r="A51894" s="1" t="s">
        <v>5650</v>
      </c>
    </row>
    <row r="51895">
      <c r="A51895" s="1" t="s">
        <v>6036</v>
      </c>
    </row>
    <row r="51896">
      <c r="A51896" s="1" t="s">
        <v>6037</v>
      </c>
    </row>
    <row r="51897">
      <c r="A51897" s="1" t="s">
        <v>6038</v>
      </c>
    </row>
    <row r="51898">
      <c r="A51898" s="1" t="s">
        <v>6039</v>
      </c>
    </row>
    <row r="51899">
      <c r="A51899" s="1" t="s">
        <v>6040</v>
      </c>
    </row>
    <row r="51900">
      <c r="A51900" s="1" t="s">
        <v>6041</v>
      </c>
    </row>
    <row r="51901">
      <c r="A51901" s="1" t="s">
        <v>6042</v>
      </c>
    </row>
    <row r="51902">
      <c r="A51902" s="1" t="s">
        <v>6043</v>
      </c>
    </row>
    <row r="51903">
      <c r="A51903" s="1" t="s">
        <v>6044</v>
      </c>
    </row>
    <row r="51904">
      <c r="A51904" s="1" t="s">
        <v>6045</v>
      </c>
    </row>
    <row r="51905">
      <c r="A51905" s="1" t="s">
        <v>6046</v>
      </c>
    </row>
    <row r="51906">
      <c r="A51906" s="1" t="s">
        <v>6047</v>
      </c>
    </row>
    <row r="51907">
      <c r="A51907" s="1" t="s">
        <v>6048</v>
      </c>
    </row>
    <row r="51908">
      <c r="A51908" s="1" t="s">
        <v>6049</v>
      </c>
    </row>
    <row r="51909">
      <c r="A51909" s="1" t="s">
        <v>6050</v>
      </c>
    </row>
    <row r="51910">
      <c r="A51910" s="1" t="s">
        <v>6051</v>
      </c>
    </row>
    <row r="51911">
      <c r="A51911" s="1" t="s">
        <v>6052</v>
      </c>
    </row>
    <row r="51912">
      <c r="A51912" s="1" t="s">
        <v>6053</v>
      </c>
    </row>
    <row r="51913">
      <c r="A51913" s="1" t="s">
        <v>6054</v>
      </c>
    </row>
    <row r="51914">
      <c r="A51914" s="1" t="s">
        <v>6055</v>
      </c>
    </row>
    <row r="51915">
      <c r="A51915" s="1" t="s">
        <v>6056</v>
      </c>
    </row>
    <row r="51916">
      <c r="A51916" s="1" t="s">
        <v>6057</v>
      </c>
    </row>
    <row r="51917">
      <c r="A51917" s="1" t="s">
        <v>6058</v>
      </c>
    </row>
    <row r="51918">
      <c r="A51918" s="1" t="s">
        <v>4089</v>
      </c>
    </row>
    <row r="51919">
      <c r="A51919" s="1" t="s">
        <v>4090</v>
      </c>
    </row>
    <row r="51920">
      <c r="A51920" s="1" t="s">
        <v>6059</v>
      </c>
    </row>
    <row r="51921">
      <c r="A51921" s="1" t="s">
        <v>17047</v>
      </c>
    </row>
    <row r="51923">
      <c r="A51923" s="1" t="s">
        <v>17048</v>
      </c>
    </row>
    <row r="51924">
      <c r="A51924" s="1" t="s">
        <v>17049</v>
      </c>
    </row>
    <row r="51925">
      <c r="A51925" s="1" t="s">
        <v>17050</v>
      </c>
    </row>
    <row r="51927">
      <c r="A51927" s="1" t="s">
        <v>6039</v>
      </c>
    </row>
    <row r="51928">
      <c r="A51928" s="1" t="s">
        <v>17051</v>
      </c>
    </row>
    <row r="51929">
      <c r="A51929" s="1" t="s">
        <v>17052</v>
      </c>
    </row>
    <row r="51930">
      <c r="A51930" s="1" t="s">
        <v>17053</v>
      </c>
    </row>
    <row r="51931">
      <c r="A51931" s="1" t="s">
        <v>17054</v>
      </c>
    </row>
    <row r="51932">
      <c r="A51932" s="1" t="s">
        <v>17055</v>
      </c>
    </row>
    <row r="51933">
      <c r="A51933" s="1" t="s">
        <v>17056</v>
      </c>
    </row>
    <row r="51934">
      <c r="A51934" s="1" t="s">
        <v>17057</v>
      </c>
    </row>
    <row r="51935">
      <c r="A51935" s="1" t="s">
        <v>17058</v>
      </c>
    </row>
    <row r="51936">
      <c r="A51936" s="1" t="s">
        <v>17059</v>
      </c>
    </row>
    <row r="51937">
      <c r="A51937" s="1" t="s">
        <v>17060</v>
      </c>
    </row>
    <row r="51938">
      <c r="A51938" s="1" t="s">
        <v>17061</v>
      </c>
    </row>
    <row r="51939">
      <c r="A51939" s="1" t="s">
        <v>17062</v>
      </c>
    </row>
    <row r="51940">
      <c r="A51940" s="1" t="s">
        <v>17063</v>
      </c>
    </row>
    <row r="51941">
      <c r="A51941" s="1" t="s">
        <v>17064</v>
      </c>
    </row>
    <row r="51942">
      <c r="A51942" s="1" t="s">
        <v>17065</v>
      </c>
    </row>
    <row r="51943">
      <c r="A51943" s="1" t="s">
        <v>17066</v>
      </c>
    </row>
    <row r="51944">
      <c r="A51944" s="1" t="s">
        <v>17067</v>
      </c>
    </row>
    <row r="51945">
      <c r="A51945" s="1" t="s">
        <v>17068</v>
      </c>
    </row>
    <row r="51946">
      <c r="A51946" s="1" t="s">
        <v>17069</v>
      </c>
    </row>
    <row r="51947">
      <c r="A51947" s="1" t="s">
        <v>3326</v>
      </c>
    </row>
    <row r="51949">
      <c r="A51949" s="1" t="s">
        <v>12886</v>
      </c>
    </row>
    <row r="51950">
      <c r="A51950" s="1" t="s">
        <v>5649</v>
      </c>
    </row>
    <row r="51952">
      <c r="A51952" s="1" t="s">
        <v>3425</v>
      </c>
    </row>
    <row r="51953">
      <c r="A51953" s="1" t="s">
        <v>7746</v>
      </c>
    </row>
    <row r="51954">
      <c r="A51954" s="1" t="s">
        <v>5650</v>
      </c>
    </row>
    <row r="51955">
      <c r="A51955" s="1" t="s">
        <v>17048</v>
      </c>
    </row>
    <row r="51956">
      <c r="A51956" s="1" t="s">
        <v>17049</v>
      </c>
    </row>
    <row r="51957">
      <c r="A51957" s="1" t="s">
        <v>17050</v>
      </c>
    </row>
    <row r="51958">
      <c r="A51958" s="1" t="s">
        <v>6039</v>
      </c>
    </row>
    <row r="51959">
      <c r="A51959" s="1" t="s">
        <v>17051</v>
      </c>
    </row>
    <row r="51960">
      <c r="A51960" s="1" t="s">
        <v>17052</v>
      </c>
    </row>
    <row r="51961">
      <c r="A51961" s="1" t="s">
        <v>17053</v>
      </c>
    </row>
    <row r="51962">
      <c r="A51962" s="1" t="s">
        <v>17054</v>
      </c>
    </row>
    <row r="51963">
      <c r="A51963" s="1" t="s">
        <v>17055</v>
      </c>
    </row>
    <row r="51964">
      <c r="A51964" s="1" t="s">
        <v>17056</v>
      </c>
    </row>
    <row r="51965">
      <c r="A51965" s="1" t="s">
        <v>17057</v>
      </c>
    </row>
    <row r="51966">
      <c r="A51966" s="1" t="s">
        <v>17058</v>
      </c>
    </row>
    <row r="51967">
      <c r="A51967" s="1" t="s">
        <v>17059</v>
      </c>
    </row>
    <row r="51968">
      <c r="A51968" s="1" t="s">
        <v>17060</v>
      </c>
    </row>
    <row r="51969">
      <c r="A51969" s="1" t="s">
        <v>17061</v>
      </c>
    </row>
    <row r="51970">
      <c r="A51970" s="1" t="s">
        <v>17062</v>
      </c>
    </row>
    <row r="51971">
      <c r="A51971" s="1" t="s">
        <v>17063</v>
      </c>
    </row>
    <row r="51972">
      <c r="A51972" s="1" t="s">
        <v>17064</v>
      </c>
    </row>
    <row r="51973">
      <c r="A51973" s="1" t="s">
        <v>17065</v>
      </c>
    </row>
    <row r="51974">
      <c r="A51974" s="1" t="s">
        <v>17066</v>
      </c>
    </row>
    <row r="51975">
      <c r="A51975" s="1" t="s">
        <v>17067</v>
      </c>
    </row>
    <row r="51976">
      <c r="A51976" s="1" t="s">
        <v>17068</v>
      </c>
    </row>
    <row r="51977">
      <c r="A51977" s="1" t="s">
        <v>17069</v>
      </c>
    </row>
    <row r="51978">
      <c r="A51978" s="1" t="s">
        <v>3326</v>
      </c>
    </row>
    <row r="51979">
      <c r="A51979" s="1" t="s">
        <v>12886</v>
      </c>
    </row>
    <row r="51980">
      <c r="A51980" s="1" t="s">
        <v>5649</v>
      </c>
    </row>
    <row r="51981">
      <c r="A51981" s="1" t="s">
        <v>17070</v>
      </c>
    </row>
    <row r="51982">
      <c r="A51982" s="1" t="s">
        <v>17071</v>
      </c>
    </row>
    <row r="51983">
      <c r="A51983" s="1" t="s">
        <v>5991</v>
      </c>
    </row>
    <row r="51984">
      <c r="A51984" s="1" t="s">
        <v>5992</v>
      </c>
    </row>
    <row r="51985">
      <c r="A51985" s="1" t="s">
        <v>5993</v>
      </c>
    </row>
    <row r="51986">
      <c r="A51986" s="1" t="s">
        <v>5994</v>
      </c>
    </row>
    <row r="51987">
      <c r="A51987" s="1" t="s">
        <v>5995</v>
      </c>
    </row>
    <row r="51989">
      <c r="A51989" s="1" t="s">
        <v>5996</v>
      </c>
    </row>
    <row r="51991">
      <c r="A51991" s="1" t="s">
        <v>5997</v>
      </c>
    </row>
    <row r="51993">
      <c r="A51993" s="1" t="s">
        <v>5998</v>
      </c>
    </row>
    <row r="51995">
      <c r="A51995" s="1" t="s">
        <v>5648</v>
      </c>
    </row>
    <row r="51996">
      <c r="A51996" s="1" t="s">
        <v>3762</v>
      </c>
    </row>
    <row r="51997">
      <c r="A51997" s="1" t="s">
        <v>5649</v>
      </c>
    </row>
    <row r="51999">
      <c r="A51999" s="1" t="s">
        <v>3425</v>
      </c>
    </row>
    <row r="52000">
      <c r="A52000" s="1" t="s">
        <v>3397</v>
      </c>
    </row>
    <row r="52001">
      <c r="A52001" s="1" t="s">
        <v>5999</v>
      </c>
    </row>
    <row r="52002">
      <c r="A52002" s="1" t="s">
        <v>5991</v>
      </c>
    </row>
    <row r="52003">
      <c r="A52003" s="1" t="s">
        <v>5992</v>
      </c>
    </row>
    <row r="52004">
      <c r="A52004" s="1" t="s">
        <v>5993</v>
      </c>
    </row>
    <row r="52005">
      <c r="A52005" s="1" t="s">
        <v>5994</v>
      </c>
    </row>
    <row r="52006">
      <c r="A52006" s="1" t="s">
        <v>5995</v>
      </c>
    </row>
    <row r="52007">
      <c r="A52007" s="1" t="s">
        <v>5996</v>
      </c>
    </row>
    <row r="52008">
      <c r="A52008" s="1" t="s">
        <v>5997</v>
      </c>
    </row>
    <row r="52009">
      <c r="A52009" s="1" t="s">
        <v>5998</v>
      </c>
    </row>
    <row r="52010">
      <c r="A52010" s="1" t="s">
        <v>5648</v>
      </c>
    </row>
    <row r="52011">
      <c r="A52011" s="1" t="s">
        <v>3762</v>
      </c>
    </row>
    <row r="52012">
      <c r="A52012" s="1" t="s">
        <v>5649</v>
      </c>
    </row>
    <row r="52013">
      <c r="A52013" s="1" t="s">
        <v>6000</v>
      </c>
    </row>
    <row r="52014">
      <c r="A52014" s="1" t="s">
        <v>17072</v>
      </c>
    </row>
    <row r="52015">
      <c r="A52015" s="1" t="s">
        <v>17073</v>
      </c>
    </row>
    <row r="52016">
      <c r="A52016" s="1" t="s">
        <v>17074</v>
      </c>
    </row>
    <row r="52017">
      <c r="A52017" s="1" t="s">
        <v>17075</v>
      </c>
    </row>
    <row r="52018">
      <c r="A52018" s="1" t="s">
        <v>17076</v>
      </c>
    </row>
    <row r="52019">
      <c r="A52019" s="1" t="s">
        <v>5995</v>
      </c>
    </row>
    <row r="52021">
      <c r="A52021" s="1" t="s">
        <v>17077</v>
      </c>
    </row>
    <row r="52023">
      <c r="A52023" s="1" t="s">
        <v>17078</v>
      </c>
    </row>
    <row r="52024">
      <c r="A52024" s="1" t="s">
        <v>17079</v>
      </c>
    </row>
    <row r="52026">
      <c r="A52026" s="1" t="s">
        <v>3536</v>
      </c>
    </row>
    <row r="52027">
      <c r="A52027" s="1" t="s">
        <v>17080</v>
      </c>
    </row>
    <row r="52028">
      <c r="A52028" s="1" t="s">
        <v>5649</v>
      </c>
    </row>
    <row r="52030">
      <c r="A52030" s="1" t="s">
        <v>3425</v>
      </c>
    </row>
    <row r="52031">
      <c r="A52031" s="1" t="s">
        <v>7746</v>
      </c>
    </row>
    <row r="52032">
      <c r="A52032" s="1" t="s">
        <v>17081</v>
      </c>
    </row>
    <row r="52033">
      <c r="A52033" s="1" t="s">
        <v>17073</v>
      </c>
    </row>
    <row r="52034">
      <c r="A52034" s="1" t="s">
        <v>17074</v>
      </c>
    </row>
    <row r="52035">
      <c r="A52035" s="1" t="s">
        <v>17075</v>
      </c>
    </row>
    <row r="52036">
      <c r="A52036" s="1" t="s">
        <v>17076</v>
      </c>
    </row>
    <row r="52037">
      <c r="A52037" s="1" t="s">
        <v>5995</v>
      </c>
    </row>
    <row r="52038">
      <c r="A52038" s="1" t="s">
        <v>17077</v>
      </c>
    </row>
    <row r="52039">
      <c r="A52039" s="1" t="s">
        <v>17078</v>
      </c>
    </row>
    <row r="52040">
      <c r="A52040" s="1" t="s">
        <v>17079</v>
      </c>
    </row>
    <row r="52041">
      <c r="A52041" s="1" t="s">
        <v>3536</v>
      </c>
    </row>
    <row r="52042">
      <c r="A52042" s="1" t="s">
        <v>17080</v>
      </c>
    </row>
    <row r="52043">
      <c r="A52043" s="1" t="s">
        <v>5649</v>
      </c>
    </row>
    <row r="52044">
      <c r="A52044" s="1" t="s">
        <v>17082</v>
      </c>
    </row>
    <row r="52045">
      <c r="A52045" s="1" t="s">
        <v>17083</v>
      </c>
    </row>
    <row r="52047">
      <c r="A52047" s="1" t="s">
        <v>5973</v>
      </c>
    </row>
    <row r="52049">
      <c r="A52049" s="1" t="s">
        <v>5974</v>
      </c>
    </row>
    <row r="52050">
      <c r="A52050" s="1" t="s">
        <v>5975</v>
      </c>
    </row>
    <row r="52051">
      <c r="A52051" s="1" t="s">
        <v>5976</v>
      </c>
    </row>
    <row r="52053">
      <c r="A52053" s="1" t="s">
        <v>5977</v>
      </c>
    </row>
    <row r="52054">
      <c r="A52054" s="1" t="s">
        <v>5978</v>
      </c>
    </row>
    <row r="52055">
      <c r="A52055" s="1" t="s">
        <v>5979</v>
      </c>
    </row>
    <row r="52057">
      <c r="A52057" s="1" t="s">
        <v>5980</v>
      </c>
    </row>
    <row r="52058">
      <c r="A52058" s="1" t="s">
        <v>5981</v>
      </c>
    </row>
    <row r="52059">
      <c r="A52059" s="1" t="s">
        <v>5982</v>
      </c>
    </row>
    <row r="52060">
      <c r="A52060" s="1" t="s">
        <v>5983</v>
      </c>
    </row>
    <row r="52061">
      <c r="A52061" s="1" t="s">
        <v>5984</v>
      </c>
    </row>
    <row r="52063">
      <c r="A52063" s="1" t="s">
        <v>5985</v>
      </c>
    </row>
    <row r="52065">
      <c r="A52065" s="1" t="s">
        <v>5986</v>
      </c>
    </row>
    <row r="52067">
      <c r="A52067" s="1" t="s">
        <v>3536</v>
      </c>
    </row>
    <row r="52069">
      <c r="A52069" s="1" t="s">
        <v>5987</v>
      </c>
    </row>
    <row r="52071">
      <c r="A52071" s="1" t="s">
        <v>3327</v>
      </c>
    </row>
    <row r="52072">
      <c r="A52072" s="1" t="s">
        <v>3410</v>
      </c>
    </row>
    <row r="52074">
      <c r="A52074" s="1" t="s">
        <v>3763</v>
      </c>
    </row>
    <row r="52075">
      <c r="A52075" s="1" t="s">
        <v>5988</v>
      </c>
    </row>
    <row r="52076">
      <c r="A52076" s="1" t="s">
        <v>5650</v>
      </c>
    </row>
    <row r="52077">
      <c r="A52077" s="1" t="s">
        <v>5973</v>
      </c>
    </row>
    <row r="52078">
      <c r="A52078" s="1" t="s">
        <v>5974</v>
      </c>
    </row>
    <row r="52079">
      <c r="A52079" s="1" t="s">
        <v>5975</v>
      </c>
    </row>
    <row r="52080">
      <c r="A52080" s="1" t="s">
        <v>5976</v>
      </c>
    </row>
    <row r="52081">
      <c r="A52081" s="1" t="s">
        <v>5977</v>
      </c>
    </row>
    <row r="52082">
      <c r="A52082" s="1" t="s">
        <v>5978</v>
      </c>
    </row>
    <row r="52083">
      <c r="A52083" s="1" t="s">
        <v>5979</v>
      </c>
    </row>
    <row r="52084">
      <c r="A52084" s="1" t="s">
        <v>5980</v>
      </c>
    </row>
    <row r="52085">
      <c r="A52085" s="1" t="s">
        <v>5981</v>
      </c>
    </row>
    <row r="52086">
      <c r="A52086" s="1" t="s">
        <v>5982</v>
      </c>
    </row>
    <row r="52087">
      <c r="A52087" s="1" t="s">
        <v>5983</v>
      </c>
    </row>
    <row r="52088">
      <c r="A52088" s="1" t="s">
        <v>5984</v>
      </c>
    </row>
    <row r="52089">
      <c r="A52089" s="1" t="s">
        <v>5985</v>
      </c>
    </row>
    <row r="52090">
      <c r="A52090" s="1" t="s">
        <v>5986</v>
      </c>
    </row>
    <row r="52091">
      <c r="A52091" s="1" t="s">
        <v>3536</v>
      </c>
    </row>
    <row r="52092">
      <c r="A52092" s="1" t="s">
        <v>5987</v>
      </c>
    </row>
    <row r="52093">
      <c r="A52093" s="1" t="s">
        <v>3327</v>
      </c>
    </row>
    <row r="52094">
      <c r="A52094" s="1" t="s">
        <v>3410</v>
      </c>
    </row>
    <row r="52095">
      <c r="A52095" s="1" t="s">
        <v>5989</v>
      </c>
    </row>
    <row r="52096">
      <c r="A52096" s="1" t="s">
        <v>17084</v>
      </c>
    </row>
    <row r="52098">
      <c r="A52098" s="1" t="s">
        <v>5973</v>
      </c>
    </row>
    <row r="52100">
      <c r="A52100" s="1" t="s">
        <v>17085</v>
      </c>
    </row>
    <row r="52101">
      <c r="A52101" s="1" t="s">
        <v>17086</v>
      </c>
    </row>
    <row r="52102">
      <c r="A52102" s="1" t="s">
        <v>17087</v>
      </c>
    </row>
    <row r="52104">
      <c r="A52104" s="1" t="s">
        <v>17088</v>
      </c>
    </row>
    <row r="52105">
      <c r="A52105" s="1" t="s">
        <v>17089</v>
      </c>
    </row>
    <row r="52106">
      <c r="A52106" s="1" t="s">
        <v>17090</v>
      </c>
    </row>
    <row r="52108">
      <c r="A52108" s="1" t="s">
        <v>17091</v>
      </c>
    </row>
    <row r="52109">
      <c r="A52109" s="1" t="s">
        <v>17092</v>
      </c>
    </row>
    <row r="52110">
      <c r="A52110" s="1" t="s">
        <v>17093</v>
      </c>
    </row>
    <row r="52111">
      <c r="A52111" s="1" t="s">
        <v>17094</v>
      </c>
    </row>
    <row r="52112">
      <c r="A52112" s="1" t="s">
        <v>17095</v>
      </c>
    </row>
    <row r="52114">
      <c r="A52114" s="1" t="s">
        <v>17096</v>
      </c>
    </row>
    <row r="52116">
      <c r="A52116" s="1" t="s">
        <v>17097</v>
      </c>
    </row>
    <row r="52118">
      <c r="A52118" s="1" t="s">
        <v>3536</v>
      </c>
    </row>
    <row r="52120">
      <c r="A52120" s="1" t="s">
        <v>17098</v>
      </c>
    </row>
    <row r="52122">
      <c r="A52122" s="1" t="s">
        <v>11501</v>
      </c>
    </row>
    <row r="52123">
      <c r="A52123" s="1" t="s">
        <v>4148</v>
      </c>
    </row>
    <row r="52125">
      <c r="A52125" s="1" t="s">
        <v>17099</v>
      </c>
    </row>
    <row r="52126">
      <c r="A52126" s="1" t="s">
        <v>550</v>
      </c>
    </row>
    <row r="52127">
      <c r="A52127" s="1" t="s">
        <v>5650</v>
      </c>
    </row>
    <row r="52128">
      <c r="A52128" s="1" t="s">
        <v>5973</v>
      </c>
    </row>
    <row r="52129">
      <c r="A52129" s="1" t="s">
        <v>17085</v>
      </c>
    </row>
    <row r="52130">
      <c r="A52130" s="1" t="s">
        <v>17086</v>
      </c>
    </row>
    <row r="52131">
      <c r="A52131" s="1" t="s">
        <v>17087</v>
      </c>
    </row>
    <row r="52132">
      <c r="A52132" s="1" t="s">
        <v>17088</v>
      </c>
    </row>
    <row r="52133">
      <c r="A52133" s="1" t="s">
        <v>17089</v>
      </c>
    </row>
    <row r="52134">
      <c r="A52134" s="1" t="s">
        <v>17090</v>
      </c>
    </row>
    <row r="52135">
      <c r="A52135" s="1" t="s">
        <v>17091</v>
      </c>
    </row>
    <row r="52136">
      <c r="A52136" s="1" t="s">
        <v>17092</v>
      </c>
    </row>
    <row r="52137">
      <c r="A52137" s="1" t="s">
        <v>17093</v>
      </c>
    </row>
    <row r="52138">
      <c r="A52138" s="1" t="s">
        <v>17094</v>
      </c>
    </row>
    <row r="52139">
      <c r="A52139" s="1" t="s">
        <v>17095</v>
      </c>
    </row>
    <row r="52140">
      <c r="A52140" s="1" t="s">
        <v>17096</v>
      </c>
    </row>
    <row r="52141">
      <c r="A52141" s="1" t="s">
        <v>17097</v>
      </c>
    </row>
    <row r="52142">
      <c r="A52142" s="1" t="s">
        <v>3536</v>
      </c>
    </row>
    <row r="52143">
      <c r="A52143" s="1" t="s">
        <v>17098</v>
      </c>
    </row>
    <row r="52144">
      <c r="A52144" s="1" t="s">
        <v>11501</v>
      </c>
    </row>
    <row r="52145">
      <c r="A52145" s="1" t="s">
        <v>4148</v>
      </c>
    </row>
    <row r="52146">
      <c r="A52146" s="1" t="s">
        <v>17100</v>
      </c>
    </row>
    <row r="52147">
      <c r="A52147" s="1" t="s">
        <v>17101</v>
      </c>
    </row>
    <row r="52148">
      <c r="A52148" s="1" t="s">
        <v>5949</v>
      </c>
    </row>
    <row r="52149">
      <c r="A52149" s="1" t="s">
        <v>5950</v>
      </c>
    </row>
    <row r="52151">
      <c r="A52151" s="1" t="s">
        <v>5951</v>
      </c>
    </row>
    <row r="52152">
      <c r="A52152" s="1" t="s">
        <v>5952</v>
      </c>
    </row>
    <row r="52153">
      <c r="A52153" s="1" t="s">
        <v>5953</v>
      </c>
    </row>
    <row r="52154">
      <c r="A52154" s="1" t="s">
        <v>5954</v>
      </c>
    </row>
    <row r="52155">
      <c r="A52155" s="1" t="s">
        <v>5955</v>
      </c>
    </row>
    <row r="52157">
      <c r="A52157" s="1" t="s">
        <v>5956</v>
      </c>
    </row>
    <row r="52159">
      <c r="A52159" s="1" t="s">
        <v>5957</v>
      </c>
    </row>
    <row r="52161">
      <c r="A52161" s="1" t="s">
        <v>5958</v>
      </c>
    </row>
    <row r="52162">
      <c r="A52162" s="1" t="s">
        <v>5959</v>
      </c>
    </row>
    <row r="52164">
      <c r="A52164" s="1" t="s">
        <v>5960</v>
      </c>
    </row>
    <row r="52165">
      <c r="A52165" s="1" t="s">
        <v>5961</v>
      </c>
    </row>
    <row r="52167">
      <c r="A52167" s="1" t="s">
        <v>5962</v>
      </c>
    </row>
    <row r="52168">
      <c r="A52168" s="1" t="s">
        <v>5963</v>
      </c>
    </row>
    <row r="52169">
      <c r="A52169" s="1" t="s">
        <v>5964</v>
      </c>
    </row>
    <row r="52170">
      <c r="A52170" s="1" t="s">
        <v>5965</v>
      </c>
    </row>
    <row r="52172">
      <c r="A52172" s="1" t="s">
        <v>5966</v>
      </c>
    </row>
    <row r="52173">
      <c r="A52173" s="1" t="s">
        <v>5967</v>
      </c>
    </row>
    <row r="52175">
      <c r="A52175" s="1" t="s">
        <v>5968</v>
      </c>
    </row>
    <row r="52177">
      <c r="A52177" s="1" t="s">
        <v>5969</v>
      </c>
    </row>
    <row r="52179">
      <c r="A52179" s="1" t="s">
        <v>5970</v>
      </c>
    </row>
    <row r="52180">
      <c r="A52180" s="1" t="s">
        <v>5949</v>
      </c>
    </row>
    <row r="52181">
      <c r="A52181" s="1" t="s">
        <v>5950</v>
      </c>
    </row>
    <row r="52182">
      <c r="A52182" s="1" t="s">
        <v>5951</v>
      </c>
    </row>
    <row r="52183">
      <c r="A52183" s="1" t="s">
        <v>5952</v>
      </c>
    </row>
    <row r="52184">
      <c r="A52184" s="1" t="s">
        <v>5953</v>
      </c>
    </row>
    <row r="52185">
      <c r="A52185" s="1" t="s">
        <v>5954</v>
      </c>
    </row>
    <row r="52186">
      <c r="A52186" s="1" t="s">
        <v>5955</v>
      </c>
    </row>
    <row r="52187">
      <c r="A52187" s="1" t="s">
        <v>5957</v>
      </c>
    </row>
    <row r="52188">
      <c r="A52188" s="1" t="s">
        <v>5958</v>
      </c>
    </row>
    <row r="52189">
      <c r="A52189" s="1" t="s">
        <v>5959</v>
      </c>
    </row>
    <row r="52190">
      <c r="A52190" s="1" t="s">
        <v>5960</v>
      </c>
    </row>
    <row r="52191">
      <c r="A52191" s="1" t="s">
        <v>5961</v>
      </c>
    </row>
    <row r="52192">
      <c r="A52192" s="1" t="s">
        <v>5962</v>
      </c>
    </row>
    <row r="52193">
      <c r="A52193" s="1" t="s">
        <v>5963</v>
      </c>
    </row>
    <row r="52194">
      <c r="A52194" s="1" t="s">
        <v>5964</v>
      </c>
    </row>
    <row r="52195">
      <c r="A52195" s="1" t="s">
        <v>5965</v>
      </c>
    </row>
    <row r="52196">
      <c r="A52196" s="1" t="s">
        <v>5966</v>
      </c>
    </row>
    <row r="52197">
      <c r="A52197" s="1" t="s">
        <v>5967</v>
      </c>
    </row>
    <row r="52198">
      <c r="A52198" s="1" t="s">
        <v>5971</v>
      </c>
    </row>
    <row r="52199">
      <c r="A52199" s="1" t="s">
        <v>17102</v>
      </c>
    </row>
    <row r="52200">
      <c r="A52200" s="1" t="s">
        <v>17103</v>
      </c>
    </row>
    <row r="52202">
      <c r="A52202" s="1" t="s">
        <v>17104</v>
      </c>
    </row>
    <row r="52203">
      <c r="A52203" s="1" t="s">
        <v>17105</v>
      </c>
    </row>
    <row r="52204">
      <c r="A52204" s="1" t="s">
        <v>17106</v>
      </c>
    </row>
    <row r="52206">
      <c r="A52206" s="1" t="s">
        <v>17107</v>
      </c>
    </row>
    <row r="52207">
      <c r="A52207" s="1" t="s">
        <v>17108</v>
      </c>
    </row>
    <row r="52209">
      <c r="A52209" s="1" t="s">
        <v>17109</v>
      </c>
    </row>
    <row r="52210">
      <c r="A52210" s="1" t="s">
        <v>17110</v>
      </c>
    </row>
    <row r="52212">
      <c r="A52212" s="1" t="s">
        <v>17111</v>
      </c>
    </row>
    <row r="52214">
      <c r="A52214" s="1" t="s">
        <v>17112</v>
      </c>
    </row>
    <row r="52215">
      <c r="A52215" s="1" t="s">
        <v>17113</v>
      </c>
    </row>
    <row r="52217">
      <c r="A52217" s="1" t="s">
        <v>17114</v>
      </c>
    </row>
    <row r="52218">
      <c r="A52218" s="1" t="s">
        <v>17115</v>
      </c>
    </row>
    <row r="52220">
      <c r="A52220" s="1" t="s">
        <v>17116</v>
      </c>
    </row>
    <row r="52222">
      <c r="A52222" s="1" t="s">
        <v>17117</v>
      </c>
    </row>
    <row r="52223">
      <c r="A52223" s="1" t="s">
        <v>17118</v>
      </c>
    </row>
    <row r="52225">
      <c r="A52225" s="1" t="s">
        <v>17119</v>
      </c>
    </row>
    <row r="52226">
      <c r="A52226" s="1" t="s">
        <v>17103</v>
      </c>
    </row>
    <row r="52227">
      <c r="A52227" s="1" t="s">
        <v>17104</v>
      </c>
    </row>
    <row r="52228">
      <c r="A52228" s="1" t="s">
        <v>17105</v>
      </c>
    </row>
    <row r="52229">
      <c r="A52229" s="1" t="s">
        <v>17106</v>
      </c>
    </row>
    <row r="52230">
      <c r="A52230" s="1" t="s">
        <v>17107</v>
      </c>
    </row>
    <row r="52231">
      <c r="A52231" s="1" t="s">
        <v>17108</v>
      </c>
    </row>
    <row r="52232">
      <c r="A52232" s="1" t="s">
        <v>17109</v>
      </c>
    </row>
    <row r="52233">
      <c r="A52233" s="1" t="s">
        <v>17110</v>
      </c>
    </row>
    <row r="52234">
      <c r="A52234" s="1" t="s">
        <v>17111</v>
      </c>
    </row>
    <row r="52235">
      <c r="A52235" s="1" t="s">
        <v>17112</v>
      </c>
    </row>
    <row r="52236">
      <c r="A52236" s="1" t="s">
        <v>17113</v>
      </c>
    </row>
    <row r="52237">
      <c r="A52237" s="1" t="s">
        <v>17114</v>
      </c>
    </row>
    <row r="52238">
      <c r="A52238" s="1" t="s">
        <v>17115</v>
      </c>
    </row>
    <row r="52239">
      <c r="A52239" s="1" t="s">
        <v>17116</v>
      </c>
    </row>
    <row r="52240">
      <c r="A52240" s="1" t="s">
        <v>17117</v>
      </c>
    </row>
    <row r="52241">
      <c r="A52241" s="1" t="s">
        <v>17120</v>
      </c>
    </row>
    <row r="52242">
      <c r="A52242" s="1" t="s">
        <v>17121</v>
      </c>
    </row>
    <row r="52243">
      <c r="A52243" s="1" t="s">
        <v>5932</v>
      </c>
    </row>
    <row r="52244">
      <c r="A52244" s="1" t="s">
        <v>5933</v>
      </c>
    </row>
    <row r="52245">
      <c r="A52245" s="1" t="s">
        <v>5934</v>
      </c>
    </row>
    <row r="52246">
      <c r="A52246" s="1" t="s">
        <v>5935</v>
      </c>
    </row>
    <row r="52247">
      <c r="A52247" s="1" t="s">
        <v>5936</v>
      </c>
    </row>
    <row r="52248">
      <c r="A52248" s="1" t="s">
        <v>5937</v>
      </c>
    </row>
    <row r="52249">
      <c r="A52249" s="1" t="s">
        <v>5938</v>
      </c>
    </row>
    <row r="52250">
      <c r="A52250" s="1" t="s">
        <v>5939</v>
      </c>
    </row>
    <row r="52251">
      <c r="A52251" s="1" t="s">
        <v>5940</v>
      </c>
    </row>
    <row r="52252">
      <c r="A52252" s="1" t="s">
        <v>5941</v>
      </c>
    </row>
    <row r="52253">
      <c r="A52253" s="1" t="s">
        <v>5942</v>
      </c>
    </row>
    <row r="52254">
      <c r="A52254" s="1" t="s">
        <v>5943</v>
      </c>
    </row>
    <row r="52255">
      <c r="A52255" s="1" t="s">
        <v>5944</v>
      </c>
    </row>
    <row r="52256">
      <c r="A52256" s="1" t="s">
        <v>5945</v>
      </c>
    </row>
    <row r="52257">
      <c r="A52257" s="1" t="s">
        <v>5946</v>
      </c>
    </row>
    <row r="52258">
      <c r="A52258" s="1" t="s">
        <v>5932</v>
      </c>
    </row>
    <row r="52259">
      <c r="A52259" s="1" t="s">
        <v>5933</v>
      </c>
    </row>
    <row r="52260">
      <c r="A52260" s="1" t="s">
        <v>5934</v>
      </c>
    </row>
    <row r="52261">
      <c r="A52261" s="1" t="s">
        <v>5935</v>
      </c>
    </row>
    <row r="52262">
      <c r="A52262" s="1" t="s">
        <v>5936</v>
      </c>
    </row>
    <row r="52263">
      <c r="A52263" s="1" t="s">
        <v>5937</v>
      </c>
    </row>
    <row r="52264">
      <c r="A52264" s="1" t="s">
        <v>5938</v>
      </c>
    </row>
    <row r="52265">
      <c r="A52265" s="1" t="s">
        <v>5939</v>
      </c>
    </row>
    <row r="52266">
      <c r="A52266" s="1" t="s">
        <v>5940</v>
      </c>
    </row>
    <row r="52267">
      <c r="A52267" s="1" t="s">
        <v>5941</v>
      </c>
    </row>
    <row r="52268">
      <c r="A52268" s="1" t="s">
        <v>5942</v>
      </c>
    </row>
    <row r="52269">
      <c r="A52269" s="1" t="s">
        <v>5943</v>
      </c>
    </row>
    <row r="52270">
      <c r="A52270" s="1" t="s">
        <v>5944</v>
      </c>
    </row>
    <row r="52271">
      <c r="A52271" s="1" t="s">
        <v>5945</v>
      </c>
    </row>
    <row r="52272">
      <c r="A52272" s="1" t="s">
        <v>5947</v>
      </c>
    </row>
    <row r="52273">
      <c r="A52273" s="1" t="s">
        <v>17122</v>
      </c>
    </row>
    <row r="52274">
      <c r="A52274" s="1" t="s">
        <v>5932</v>
      </c>
    </row>
    <row r="52275">
      <c r="A52275" s="1" t="s">
        <v>17123</v>
      </c>
    </row>
    <row r="52276">
      <c r="A52276" s="1" t="s">
        <v>17124</v>
      </c>
    </row>
    <row r="52277">
      <c r="A52277" s="1" t="s">
        <v>17125</v>
      </c>
    </row>
    <row r="52278">
      <c r="A52278" s="1" t="s">
        <v>17126</v>
      </c>
    </row>
    <row r="52279">
      <c r="A52279" s="1" t="s">
        <v>17127</v>
      </c>
    </row>
    <row r="52280">
      <c r="A52280" s="1" t="s">
        <v>17128</v>
      </c>
    </row>
    <row r="52281">
      <c r="A52281" s="1" t="s">
        <v>17129</v>
      </c>
    </row>
    <row r="52282">
      <c r="A52282" s="1" t="s">
        <v>17130</v>
      </c>
    </row>
    <row r="52283">
      <c r="A52283" s="1" t="s">
        <v>17131</v>
      </c>
    </row>
    <row r="52284">
      <c r="A52284" s="1" t="s">
        <v>17132</v>
      </c>
    </row>
    <row r="52285">
      <c r="A52285" s="1" t="s">
        <v>17133</v>
      </c>
    </row>
    <row r="52286">
      <c r="A52286" s="1" t="s">
        <v>17134</v>
      </c>
    </row>
    <row r="52287">
      <c r="A52287" s="1" t="s">
        <v>17135</v>
      </c>
    </row>
    <row r="52288">
      <c r="A52288" s="1" t="s">
        <v>17136</v>
      </c>
    </row>
    <row r="52289">
      <c r="A52289" s="1" t="s">
        <v>17137</v>
      </c>
    </row>
    <row r="52290">
      <c r="A52290" s="1" t="s">
        <v>5932</v>
      </c>
    </row>
    <row r="52291">
      <c r="A52291" s="1" t="s">
        <v>17123</v>
      </c>
    </row>
    <row r="52292">
      <c r="A52292" s="1" t="s">
        <v>17125</v>
      </c>
    </row>
    <row r="52293">
      <c r="A52293" s="1" t="s">
        <v>17126</v>
      </c>
    </row>
    <row r="52294">
      <c r="A52294" s="1" t="s">
        <v>17127</v>
      </c>
    </row>
    <row r="52295">
      <c r="A52295" s="1" t="s">
        <v>17128</v>
      </c>
    </row>
    <row r="52296">
      <c r="A52296" s="1" t="s">
        <v>17129</v>
      </c>
    </row>
    <row r="52297">
      <c r="A52297" s="1" t="s">
        <v>17130</v>
      </c>
    </row>
    <row r="52298">
      <c r="A52298" s="1" t="s">
        <v>17131</v>
      </c>
    </row>
    <row r="52299">
      <c r="A52299" s="1" t="s">
        <v>17132</v>
      </c>
    </row>
    <row r="52300">
      <c r="A52300" s="1" t="s">
        <v>17133</v>
      </c>
    </row>
    <row r="52301">
      <c r="A52301" s="1" t="s">
        <v>17134</v>
      </c>
    </row>
    <row r="52302">
      <c r="A52302" s="1" t="s">
        <v>17135</v>
      </c>
    </row>
    <row r="52303">
      <c r="A52303" s="1" t="s">
        <v>17138</v>
      </c>
    </row>
    <row r="52304">
      <c r="A52304" s="1" t="s">
        <v>17139</v>
      </c>
    </row>
    <row r="52306">
      <c r="A52306" s="1" t="s">
        <v>5868</v>
      </c>
    </row>
    <row r="52307">
      <c r="A52307" s="1" t="s">
        <v>5869</v>
      </c>
    </row>
    <row r="52308">
      <c r="A52308" s="1" t="s">
        <v>5870</v>
      </c>
    </row>
    <row r="52310">
      <c r="A52310" s="1" t="s">
        <v>5871</v>
      </c>
    </row>
    <row r="52311">
      <c r="A52311" s="1" t="s">
        <v>5872</v>
      </c>
    </row>
    <row r="52312">
      <c r="A52312" s="1" t="s">
        <v>5873</v>
      </c>
    </row>
    <row r="52313">
      <c r="A52313" s="1" t="s">
        <v>5874</v>
      </c>
    </row>
    <row r="52315">
      <c r="A52315" s="1" t="s">
        <v>5875</v>
      </c>
    </row>
    <row r="52316">
      <c r="A52316" s="1" t="s">
        <v>5876</v>
      </c>
    </row>
    <row r="52317">
      <c r="A52317" s="1" t="s">
        <v>5877</v>
      </c>
    </row>
    <row r="52319">
      <c r="A52319" s="1" t="s">
        <v>5878</v>
      </c>
    </row>
    <row r="52320">
      <c r="A52320" s="1" t="s">
        <v>5879</v>
      </c>
    </row>
    <row r="52322">
      <c r="A52322" s="1" t="s">
        <v>5639</v>
      </c>
    </row>
    <row r="52324">
      <c r="A52324" s="1" t="s">
        <v>5880</v>
      </c>
    </row>
    <row r="52326">
      <c r="A52326" s="1" t="s">
        <v>5881</v>
      </c>
    </row>
    <row r="52327">
      <c r="A52327" s="1" t="s">
        <v>5882</v>
      </c>
    </row>
    <row r="52329">
      <c r="A52329" s="1" t="s">
        <v>3326</v>
      </c>
    </row>
    <row r="52330">
      <c r="A52330" s="1" t="s">
        <v>3327</v>
      </c>
    </row>
    <row r="52331">
      <c r="A52331" s="1" t="s">
        <v>3328</v>
      </c>
    </row>
    <row r="52333">
      <c r="A52333" s="1" t="s">
        <v>4148</v>
      </c>
    </row>
    <row r="52334">
      <c r="A52334" s="1" t="s">
        <v>4149</v>
      </c>
    </row>
    <row r="52335">
      <c r="A52335" s="1" t="s">
        <v>5883</v>
      </c>
    </row>
    <row r="52336">
      <c r="A52336" s="1" t="s">
        <v>5650</v>
      </c>
    </row>
    <row r="52337">
      <c r="A52337" s="1" t="s">
        <v>5868</v>
      </c>
    </row>
    <row r="52338">
      <c r="A52338" s="1" t="s">
        <v>5869</v>
      </c>
    </row>
    <row r="52339">
      <c r="A52339" s="1" t="s">
        <v>5870</v>
      </c>
    </row>
    <row r="52340">
      <c r="A52340" s="1" t="s">
        <v>5871</v>
      </c>
    </row>
    <row r="52341">
      <c r="A52341" s="1" t="s">
        <v>5872</v>
      </c>
    </row>
    <row r="52342">
      <c r="A52342" s="1" t="s">
        <v>5873</v>
      </c>
    </row>
    <row r="52343">
      <c r="A52343" s="1" t="s">
        <v>5874</v>
      </c>
    </row>
    <row r="52344">
      <c r="A52344" s="1" t="s">
        <v>5875</v>
      </c>
    </row>
    <row r="52345">
      <c r="A52345" s="1" t="s">
        <v>5876</v>
      </c>
    </row>
    <row r="52346">
      <c r="A52346" s="1" t="s">
        <v>5877</v>
      </c>
    </row>
    <row r="52347">
      <c r="A52347" s="1" t="s">
        <v>5878</v>
      </c>
    </row>
    <row r="52348">
      <c r="A52348" s="1" t="s">
        <v>5879</v>
      </c>
    </row>
    <row r="52349">
      <c r="A52349" s="1" t="s">
        <v>5639</v>
      </c>
    </row>
    <row r="52350">
      <c r="A52350" s="1" t="s">
        <v>5880</v>
      </c>
    </row>
    <row r="52351">
      <c r="A52351" s="1" t="s">
        <v>5881</v>
      </c>
    </row>
    <row r="52352">
      <c r="A52352" s="1" t="s">
        <v>5882</v>
      </c>
    </row>
    <row r="52353">
      <c r="A52353" s="1" t="s">
        <v>3326</v>
      </c>
    </row>
    <row r="52354">
      <c r="A52354" s="1" t="s">
        <v>3327</v>
      </c>
    </row>
    <row r="52355">
      <c r="A52355" s="1" t="s">
        <v>3328</v>
      </c>
    </row>
    <row r="52356">
      <c r="A52356" s="1" t="s">
        <v>4148</v>
      </c>
    </row>
    <row r="52357">
      <c r="A52357" s="1" t="s">
        <v>5884</v>
      </c>
    </row>
    <row r="52358">
      <c r="A52358" s="1" t="s">
        <v>17140</v>
      </c>
    </row>
    <row r="52360">
      <c r="A52360" s="1" t="s">
        <v>17141</v>
      </c>
    </row>
    <row r="52361">
      <c r="A52361" s="1" t="s">
        <v>17142</v>
      </c>
    </row>
    <row r="52363">
      <c r="A52363" s="1" t="s">
        <v>17143</v>
      </c>
    </row>
    <row r="52365">
      <c r="A52365" s="1" t="s">
        <v>17144</v>
      </c>
    </row>
    <row r="52366">
      <c r="A52366" s="1" t="s">
        <v>5870</v>
      </c>
    </row>
    <row r="52368">
      <c r="A52368" s="1" t="s">
        <v>17145</v>
      </c>
    </row>
    <row r="52369">
      <c r="A52369" s="1" t="s">
        <v>17146</v>
      </c>
    </row>
    <row r="52370">
      <c r="A52370" s="1" t="s">
        <v>17147</v>
      </c>
    </row>
    <row r="52371">
      <c r="A52371" s="1" t="s">
        <v>17148</v>
      </c>
    </row>
    <row r="52373">
      <c r="A52373" s="1" t="s">
        <v>17149</v>
      </c>
    </row>
    <row r="52374">
      <c r="A52374" s="1" t="s">
        <v>17150</v>
      </c>
    </row>
    <row r="52375">
      <c r="A52375" s="1" t="s">
        <v>17151</v>
      </c>
    </row>
    <row r="52377">
      <c r="A52377" s="1" t="s">
        <v>17152</v>
      </c>
    </row>
    <row r="52378">
      <c r="A52378" s="1" t="s">
        <v>17153</v>
      </c>
    </row>
    <row r="52380">
      <c r="A52380" s="1" t="s">
        <v>17154</v>
      </c>
    </row>
    <row r="52382">
      <c r="A52382" s="1" t="s">
        <v>5880</v>
      </c>
    </row>
    <row r="52384">
      <c r="A52384" s="1" t="s">
        <v>17155</v>
      </c>
    </row>
    <row r="52385">
      <c r="A52385" s="1" t="s">
        <v>17156</v>
      </c>
    </row>
    <row r="52387">
      <c r="A52387" s="1" t="s">
        <v>11500</v>
      </c>
    </row>
    <row r="52388">
      <c r="A52388" s="1" t="s">
        <v>11501</v>
      </c>
    </row>
    <row r="52389">
      <c r="A52389" s="1" t="s">
        <v>11520</v>
      </c>
    </row>
    <row r="52391">
      <c r="A52391" s="1" t="s">
        <v>4148</v>
      </c>
    </row>
    <row r="52392">
      <c r="A52392" s="1" t="s">
        <v>4149</v>
      </c>
    </row>
    <row r="52393">
      <c r="A52393" s="1" t="s">
        <v>7746</v>
      </c>
    </row>
    <row r="52394">
      <c r="A52394" s="1" t="s">
        <v>5650</v>
      </c>
    </row>
    <row r="52395">
      <c r="A52395" s="1" t="s">
        <v>17141</v>
      </c>
    </row>
    <row r="52396">
      <c r="A52396" s="1" t="s">
        <v>17142</v>
      </c>
    </row>
    <row r="52397">
      <c r="A52397" s="1" t="s">
        <v>17143</v>
      </c>
    </row>
    <row r="52398">
      <c r="A52398" s="1" t="s">
        <v>17144</v>
      </c>
    </row>
    <row r="52399">
      <c r="A52399" s="1" t="s">
        <v>5870</v>
      </c>
    </row>
    <row r="52400">
      <c r="A52400" s="1" t="s">
        <v>17145</v>
      </c>
    </row>
    <row r="52401">
      <c r="A52401" s="1" t="s">
        <v>17146</v>
      </c>
    </row>
    <row r="52402">
      <c r="A52402" s="1" t="s">
        <v>17147</v>
      </c>
    </row>
    <row r="52403">
      <c r="A52403" s="1" t="s">
        <v>17148</v>
      </c>
    </row>
    <row r="52404">
      <c r="A52404" s="1" t="s">
        <v>17149</v>
      </c>
    </row>
    <row r="52405">
      <c r="A52405" s="1" t="s">
        <v>17150</v>
      </c>
    </row>
    <row r="52406">
      <c r="A52406" s="1" t="s">
        <v>17151</v>
      </c>
    </row>
    <row r="52407">
      <c r="A52407" s="1" t="s">
        <v>17152</v>
      </c>
    </row>
    <row r="52408">
      <c r="A52408" s="1" t="s">
        <v>17153</v>
      </c>
    </row>
    <row r="52409">
      <c r="A52409" s="1" t="s">
        <v>17154</v>
      </c>
    </row>
    <row r="52410">
      <c r="A52410" s="1" t="s">
        <v>5880</v>
      </c>
    </row>
    <row r="52411">
      <c r="A52411" s="1" t="s">
        <v>17155</v>
      </c>
    </row>
    <row r="52412">
      <c r="A52412" s="1" t="s">
        <v>17156</v>
      </c>
    </row>
    <row r="52413">
      <c r="A52413" s="1" t="s">
        <v>11500</v>
      </c>
    </row>
    <row r="52414">
      <c r="A52414" s="1" t="s">
        <v>11501</v>
      </c>
    </row>
    <row r="52415">
      <c r="A52415" s="1" t="s">
        <v>11520</v>
      </c>
    </row>
    <row r="52416">
      <c r="A52416" s="1" t="s">
        <v>4148</v>
      </c>
    </row>
    <row r="52417">
      <c r="A52417" s="1" t="s">
        <v>17157</v>
      </c>
    </row>
    <row r="52418">
      <c r="A52418" s="1" t="s">
        <v>17158</v>
      </c>
    </row>
    <row r="52420">
      <c r="A52420" s="1" t="s">
        <v>17159</v>
      </c>
    </row>
    <row r="52421">
      <c r="A52421" s="1" t="s">
        <v>5638</v>
      </c>
    </row>
    <row r="52423">
      <c r="A52423" s="1" t="s">
        <v>17160</v>
      </c>
    </row>
    <row r="52425">
      <c r="A52425" s="1" t="s">
        <v>17161</v>
      </c>
    </row>
    <row r="52427">
      <c r="A52427" s="1" t="s">
        <v>17162</v>
      </c>
    </row>
    <row r="52428">
      <c r="A52428" s="1" t="s">
        <v>17163</v>
      </c>
    </row>
    <row r="52430">
      <c r="A52430" s="1" t="s">
        <v>17164</v>
      </c>
    </row>
    <row r="52432">
      <c r="A52432" s="1" t="s">
        <v>17165</v>
      </c>
    </row>
    <row r="52434">
      <c r="A52434" s="1" t="s">
        <v>17166</v>
      </c>
    </row>
    <row r="52435">
      <c r="A52435" s="1" t="s">
        <v>5403</v>
      </c>
    </row>
    <row r="52437">
      <c r="A52437" s="1" t="s">
        <v>5645</v>
      </c>
    </row>
    <row r="52439">
      <c r="A52439" s="1" t="s">
        <v>17167</v>
      </c>
    </row>
    <row r="52440">
      <c r="A52440" s="1" t="s">
        <v>17168</v>
      </c>
    </row>
    <row r="52442">
      <c r="A52442" s="1" t="s">
        <v>12885</v>
      </c>
    </row>
    <row r="52443">
      <c r="A52443" s="1" t="s">
        <v>12886</v>
      </c>
    </row>
    <row r="52444">
      <c r="A52444" s="1" t="s">
        <v>5649</v>
      </c>
    </row>
    <row r="52446">
      <c r="A52446" s="1" t="s">
        <v>3425</v>
      </c>
    </row>
    <row r="52447">
      <c r="A52447" s="1" t="s">
        <v>7746</v>
      </c>
    </row>
    <row r="52448">
      <c r="A52448" s="1" t="s">
        <v>5650</v>
      </c>
    </row>
    <row r="52449">
      <c r="A52449" s="1" t="s">
        <v>17159</v>
      </c>
    </row>
    <row r="52450">
      <c r="A52450" s="1" t="s">
        <v>5638</v>
      </c>
    </row>
    <row r="52451">
      <c r="A52451" s="1" t="s">
        <v>17160</v>
      </c>
    </row>
    <row r="52452">
      <c r="A52452" s="1" t="s">
        <v>17161</v>
      </c>
    </row>
    <row r="52453">
      <c r="A52453" s="1" t="s">
        <v>17162</v>
      </c>
    </row>
    <row r="52454">
      <c r="A52454" s="1" t="s">
        <v>17163</v>
      </c>
    </row>
    <row r="52455">
      <c r="A52455" s="1" t="s">
        <v>17164</v>
      </c>
    </row>
    <row r="52456">
      <c r="A52456" s="1" t="s">
        <v>17165</v>
      </c>
    </row>
    <row r="52457">
      <c r="A52457" s="1" t="s">
        <v>5645</v>
      </c>
    </row>
    <row r="52458">
      <c r="A52458" s="1" t="s">
        <v>17167</v>
      </c>
    </row>
    <row r="52459">
      <c r="A52459" s="1" t="s">
        <v>17168</v>
      </c>
    </row>
    <row r="52460">
      <c r="A52460" s="1" t="s">
        <v>12885</v>
      </c>
    </row>
    <row r="52461">
      <c r="A52461" s="1" t="s">
        <v>12886</v>
      </c>
    </row>
    <row r="52462">
      <c r="A52462" s="1" t="s">
        <v>5649</v>
      </c>
    </row>
    <row r="52463">
      <c r="A52463" s="1" t="s">
        <v>17169</v>
      </c>
    </row>
    <row r="52464">
      <c r="A52464" s="1" t="s">
        <v>17170</v>
      </c>
    </row>
    <row r="52465">
      <c r="A52465" s="1" t="s">
        <v>17171</v>
      </c>
    </row>
    <row r="52466">
      <c r="A52466" s="1" t="s">
        <v>977</v>
      </c>
    </row>
    <row r="52467">
      <c r="A52467" s="1" t="s">
        <v>7815</v>
      </c>
    </row>
    <row r="52468">
      <c r="A52468" s="1" t="s">
        <v>17172</v>
      </c>
    </row>
    <row r="52469">
      <c r="A52469" s="1" t="s">
        <v>17173</v>
      </c>
    </row>
    <row r="52470">
      <c r="A52470" s="1" t="s">
        <v>17174</v>
      </c>
    </row>
    <row r="52471">
      <c r="A52471" s="1" t="s">
        <v>17175</v>
      </c>
    </row>
    <row r="52472">
      <c r="A52472" s="1" t="s">
        <v>2382</v>
      </c>
    </row>
    <row r="52473">
      <c r="A52473" s="1" t="s">
        <v>17176</v>
      </c>
    </row>
    <row r="52474">
      <c r="A52474" s="1" t="s">
        <v>17177</v>
      </c>
    </row>
    <row r="52475">
      <c r="A52475" s="1" t="s">
        <v>17178</v>
      </c>
    </row>
    <row r="52476">
      <c r="A52476" s="1" t="s">
        <v>17179</v>
      </c>
    </row>
    <row r="52477">
      <c r="A52477" s="1" t="s">
        <v>17180</v>
      </c>
    </row>
    <row r="52478">
      <c r="A52478" s="1" t="s">
        <v>2802</v>
      </c>
    </row>
    <row r="52479">
      <c r="A52479" s="1" t="s">
        <v>17181</v>
      </c>
    </row>
    <row r="52480">
      <c r="A52480" s="1" t="s">
        <v>12449</v>
      </c>
    </row>
    <row r="52481">
      <c r="A52481" s="1" t="s">
        <v>5649</v>
      </c>
    </row>
    <row r="52482">
      <c r="A52482" s="1" t="s">
        <v>17182</v>
      </c>
    </row>
    <row r="52483">
      <c r="A52483" s="1" t="s">
        <v>17183</v>
      </c>
    </row>
    <row r="52484">
      <c r="A52484" s="1" t="s">
        <v>17173</v>
      </c>
    </row>
    <row r="52485">
      <c r="A52485" s="1" t="s">
        <v>17174</v>
      </c>
    </row>
    <row r="52486">
      <c r="A52486" s="1" t="s">
        <v>17175</v>
      </c>
    </row>
    <row r="52487">
      <c r="A52487" s="1" t="s">
        <v>17176</v>
      </c>
    </row>
    <row r="52488">
      <c r="A52488" s="1" t="s">
        <v>17177</v>
      </c>
    </row>
    <row r="52489">
      <c r="A52489" s="1" t="s">
        <v>17178</v>
      </c>
    </row>
    <row r="52490">
      <c r="A52490" s="1" t="s">
        <v>17179</v>
      </c>
    </row>
    <row r="52491">
      <c r="A52491" s="1" t="s">
        <v>17180</v>
      </c>
    </row>
    <row r="52492">
      <c r="A52492" s="1" t="s">
        <v>17181</v>
      </c>
    </row>
    <row r="52493">
      <c r="A52493" s="1" t="s">
        <v>12449</v>
      </c>
    </row>
    <row r="52494">
      <c r="A52494" s="1" t="s">
        <v>5649</v>
      </c>
    </row>
    <row r="52495">
      <c r="A52495" s="1" t="s">
        <v>17184</v>
      </c>
    </row>
    <row r="52496">
      <c r="A52496" s="1" t="s">
        <v>17185</v>
      </c>
    </row>
    <row r="52498">
      <c r="A52498" s="1" t="s">
        <v>17186</v>
      </c>
    </row>
    <row r="52499">
      <c r="A52499" s="1" t="s">
        <v>17187</v>
      </c>
    </row>
    <row r="52500">
      <c r="A52500" s="1" t="s">
        <v>17188</v>
      </c>
    </row>
    <row r="52501">
      <c r="A52501" s="1" t="s">
        <v>5460</v>
      </c>
    </row>
    <row r="52502">
      <c r="A52502" s="1" t="s">
        <v>17189</v>
      </c>
    </row>
    <row r="52504">
      <c r="A52504" s="1" t="s">
        <v>17190</v>
      </c>
    </row>
    <row r="52505">
      <c r="A52505" s="1" t="s">
        <v>17191</v>
      </c>
    </row>
    <row r="52506">
      <c r="A52506" s="1" t="s">
        <v>17192</v>
      </c>
    </row>
    <row r="52507">
      <c r="A52507" s="1" t="s">
        <v>17193</v>
      </c>
    </row>
    <row r="52509">
      <c r="A52509" s="1" t="s">
        <v>17194</v>
      </c>
    </row>
    <row r="52511">
      <c r="A52511" s="1" t="s">
        <v>11500</v>
      </c>
    </row>
    <row r="52512">
      <c r="A52512" s="1" t="s">
        <v>11501</v>
      </c>
    </row>
    <row r="52513">
      <c r="A52513" s="1" t="s">
        <v>11520</v>
      </c>
    </row>
    <row r="52514">
      <c r="A52514" s="1" t="s">
        <v>5470</v>
      </c>
    </row>
    <row r="52515">
      <c r="A52515" s="1" t="s">
        <v>17186</v>
      </c>
    </row>
    <row r="52516">
      <c r="A52516" s="1" t="s">
        <v>17187</v>
      </c>
    </row>
    <row r="52517">
      <c r="A52517" s="1" t="s">
        <v>17188</v>
      </c>
    </row>
    <row r="52518">
      <c r="A52518" s="1" t="s">
        <v>5460</v>
      </c>
    </row>
    <row r="52519">
      <c r="A52519" s="1" t="s">
        <v>17189</v>
      </c>
    </row>
    <row r="52520">
      <c r="A52520" s="1" t="s">
        <v>17190</v>
      </c>
    </row>
    <row r="52521">
      <c r="A52521" s="1" t="s">
        <v>17191</v>
      </c>
    </row>
    <row r="52522">
      <c r="A52522" s="1" t="s">
        <v>17192</v>
      </c>
    </row>
    <row r="52523">
      <c r="A52523" s="1" t="s">
        <v>17193</v>
      </c>
    </row>
    <row r="52524">
      <c r="A52524" s="1" t="s">
        <v>17194</v>
      </c>
    </row>
    <row r="52525">
      <c r="A52525" s="1" t="s">
        <v>11500</v>
      </c>
    </row>
    <row r="52526">
      <c r="A52526" s="1" t="s">
        <v>11501</v>
      </c>
    </row>
    <row r="52527">
      <c r="A52527" s="1" t="s">
        <v>17195</v>
      </c>
    </row>
    <row r="52528">
      <c r="A52528" s="1" t="s">
        <v>17196</v>
      </c>
    </row>
    <row r="52530">
      <c r="A52530" s="1" t="s">
        <v>5457</v>
      </c>
    </row>
    <row r="52531">
      <c r="A52531" s="1" t="s">
        <v>5458</v>
      </c>
    </row>
    <row r="52532">
      <c r="A52532" s="1" t="s">
        <v>5459</v>
      </c>
    </row>
    <row r="52533">
      <c r="A52533" s="1" t="s">
        <v>5460</v>
      </c>
    </row>
    <row r="52534">
      <c r="A52534" s="1" t="s">
        <v>5461</v>
      </c>
    </row>
    <row r="52536">
      <c r="A52536" s="1" t="s">
        <v>5462</v>
      </c>
    </row>
    <row r="52537">
      <c r="A52537" s="1" t="s">
        <v>5463</v>
      </c>
    </row>
    <row r="52538">
      <c r="A52538" s="1" t="s">
        <v>5464</v>
      </c>
    </row>
    <row r="52539">
      <c r="A52539" s="1" t="s">
        <v>5465</v>
      </c>
    </row>
    <row r="52541">
      <c r="A52541" s="1" t="s">
        <v>5466</v>
      </c>
    </row>
    <row r="52543">
      <c r="A52543" s="1" t="s">
        <v>5467</v>
      </c>
    </row>
    <row r="52545">
      <c r="A52545" s="1" t="s">
        <v>5468</v>
      </c>
    </row>
    <row r="52546">
      <c r="A52546" s="1" t="s">
        <v>5469</v>
      </c>
    </row>
    <row r="52548">
      <c r="A52548" s="1" t="s">
        <v>3326</v>
      </c>
    </row>
    <row r="52549">
      <c r="A52549" s="1" t="s">
        <v>3327</v>
      </c>
    </row>
    <row r="52550">
      <c r="A52550" s="1" t="s">
        <v>3328</v>
      </c>
    </row>
    <row r="52551">
      <c r="A52551" s="1" t="s">
        <v>5470</v>
      </c>
    </row>
    <row r="52552">
      <c r="A52552" s="1" t="s">
        <v>5457</v>
      </c>
    </row>
    <row r="52553">
      <c r="A52553" s="1" t="s">
        <v>5458</v>
      </c>
    </row>
    <row r="52554">
      <c r="A52554" s="1" t="s">
        <v>5459</v>
      </c>
    </row>
    <row r="52555">
      <c r="A52555" s="1" t="s">
        <v>5460</v>
      </c>
    </row>
    <row r="52556">
      <c r="A52556" s="1" t="s">
        <v>5461</v>
      </c>
    </row>
    <row r="52557">
      <c r="A52557" s="1" t="s">
        <v>5462</v>
      </c>
    </row>
    <row r="52558">
      <c r="A52558" s="1" t="s">
        <v>5463</v>
      </c>
    </row>
    <row r="52559">
      <c r="A52559" s="1" t="s">
        <v>5464</v>
      </c>
    </row>
    <row r="52560">
      <c r="A52560" s="1" t="s">
        <v>5465</v>
      </c>
    </row>
    <row r="52561">
      <c r="A52561" s="1" t="s">
        <v>5466</v>
      </c>
    </row>
    <row r="52562">
      <c r="A52562" s="1" t="s">
        <v>5467</v>
      </c>
    </row>
    <row r="52563">
      <c r="A52563" s="1" t="s">
        <v>5468</v>
      </c>
    </row>
    <row r="52564">
      <c r="A52564" s="1" t="s">
        <v>5469</v>
      </c>
    </row>
    <row r="52565">
      <c r="A52565" s="1" t="s">
        <v>3326</v>
      </c>
    </row>
    <row r="52566">
      <c r="A52566" s="1" t="s">
        <v>3327</v>
      </c>
    </row>
    <row r="52567">
      <c r="A52567" s="1" t="s">
        <v>5471</v>
      </c>
    </row>
    <row r="52568">
      <c r="A52568" s="1" t="s">
        <v>17197</v>
      </c>
    </row>
    <row r="52570">
      <c r="A52570" s="1" t="s">
        <v>17198</v>
      </c>
    </row>
    <row r="52571">
      <c r="A52571" s="1" t="s">
        <v>17199</v>
      </c>
    </row>
    <row r="52572">
      <c r="A52572" s="1" t="s">
        <v>17200</v>
      </c>
    </row>
    <row r="52574">
      <c r="A52574" s="1" t="s">
        <v>17201</v>
      </c>
    </row>
    <row r="52576">
      <c r="A52576" s="1" t="s">
        <v>17202</v>
      </c>
    </row>
    <row r="52577">
      <c r="A52577" s="1" t="s">
        <v>17203</v>
      </c>
    </row>
    <row r="52579">
      <c r="A52579" s="1" t="s">
        <v>17204</v>
      </c>
    </row>
    <row r="52580">
      <c r="A52580" s="1" t="s">
        <v>17205</v>
      </c>
    </row>
    <row r="52581">
      <c r="A52581" s="1" t="s">
        <v>17206</v>
      </c>
    </row>
    <row r="52583">
      <c r="A52583" s="1" t="s">
        <v>7352</v>
      </c>
    </row>
    <row r="52584">
      <c r="A52584" s="1" t="s">
        <v>12374</v>
      </c>
    </row>
    <row r="52585">
      <c r="A52585" s="1" t="s">
        <v>11537</v>
      </c>
    </row>
    <row r="52587">
      <c r="A52587" s="1" t="s">
        <v>3425</v>
      </c>
    </row>
    <row r="52588">
      <c r="A52588" s="1" t="s">
        <v>7746</v>
      </c>
    </row>
    <row r="52589">
      <c r="A52589" s="1" t="s">
        <v>17207</v>
      </c>
    </row>
    <row r="52590">
      <c r="A52590" s="1" t="s">
        <v>17199</v>
      </c>
    </row>
    <row r="52591">
      <c r="A52591" s="1" t="s">
        <v>17200</v>
      </c>
    </row>
    <row r="52592">
      <c r="A52592" s="1" t="s">
        <v>17201</v>
      </c>
    </row>
    <row r="52593">
      <c r="A52593" s="1" t="s">
        <v>17202</v>
      </c>
    </row>
    <row r="52594">
      <c r="A52594" s="1" t="s">
        <v>17203</v>
      </c>
    </row>
    <row r="52595">
      <c r="A52595" s="1" t="s">
        <v>17204</v>
      </c>
    </row>
    <row r="52596">
      <c r="A52596" s="1" t="s">
        <v>17205</v>
      </c>
    </row>
    <row r="52597">
      <c r="A52597" s="1" t="s">
        <v>17206</v>
      </c>
    </row>
    <row r="52598">
      <c r="A52598" s="1" t="s">
        <v>7352</v>
      </c>
    </row>
    <row r="52599">
      <c r="A52599" s="1" t="s">
        <v>12374</v>
      </c>
    </row>
    <row r="52600">
      <c r="A52600" s="1" t="s">
        <v>11537</v>
      </c>
    </row>
    <row r="52601">
      <c r="A52601" s="1" t="s">
        <v>12475</v>
      </c>
    </row>
    <row r="52602">
      <c r="A52602" s="1" t="s">
        <v>17208</v>
      </c>
    </row>
    <row r="52604">
      <c r="A52604" s="1" t="s">
        <v>17209</v>
      </c>
    </row>
    <row r="52606">
      <c r="A52606" s="1" t="s">
        <v>17210</v>
      </c>
    </row>
    <row r="52608">
      <c r="A52608" s="1" t="s">
        <v>17211</v>
      </c>
    </row>
    <row r="52609">
      <c r="A52609" s="1" t="s">
        <v>17212</v>
      </c>
    </row>
    <row r="52610">
      <c r="A52610" s="1" t="s">
        <v>17213</v>
      </c>
    </row>
    <row r="52611">
      <c r="A52611" s="1" t="s">
        <v>17214</v>
      </c>
    </row>
    <row r="52612">
      <c r="A52612" s="1" t="s">
        <v>17215</v>
      </c>
    </row>
    <row r="52613">
      <c r="A52613" s="1" t="s">
        <v>17216</v>
      </c>
    </row>
    <row r="52614">
      <c r="A52614" s="1" t="s">
        <v>17217</v>
      </c>
    </row>
    <row r="52615">
      <c r="A52615" s="1" t="s">
        <v>17218</v>
      </c>
    </row>
    <row r="52617">
      <c r="A52617" s="1" t="s">
        <v>17219</v>
      </c>
    </row>
    <row r="52618">
      <c r="A52618" s="1" t="s">
        <v>17220</v>
      </c>
    </row>
    <row r="52619">
      <c r="A52619" s="1" t="s">
        <v>17221</v>
      </c>
    </row>
    <row r="52620">
      <c r="A52620" s="1" t="s">
        <v>17222</v>
      </c>
    </row>
    <row r="52621">
      <c r="A52621" s="1" t="s">
        <v>17223</v>
      </c>
    </row>
    <row r="52623">
      <c r="A52623" s="1" t="s">
        <v>17224</v>
      </c>
    </row>
    <row r="52625">
      <c r="A52625" s="1" t="s">
        <v>17225</v>
      </c>
    </row>
    <row r="52626">
      <c r="A52626" s="1" t="s">
        <v>17226</v>
      </c>
    </row>
    <row r="52628">
      <c r="A52628" s="1" t="s">
        <v>17227</v>
      </c>
    </row>
    <row r="52629">
      <c r="A52629" s="1" t="s">
        <v>17228</v>
      </c>
    </row>
    <row r="52631">
      <c r="A52631" s="1" t="s">
        <v>17229</v>
      </c>
    </row>
    <row r="52632">
      <c r="A52632" s="1" t="s">
        <v>17230</v>
      </c>
    </row>
    <row r="52633">
      <c r="A52633" s="1" t="s">
        <v>17231</v>
      </c>
    </row>
    <row r="52634">
      <c r="A52634" s="1" t="s">
        <v>17232</v>
      </c>
    </row>
    <row r="52635">
      <c r="A52635" s="3" t="str">
        <f>+ monte densca</f>
        <v>#ERROR!</v>
      </c>
    </row>
    <row r="52636">
      <c r="A52636" s="1" t="s">
        <v>17233</v>
      </c>
    </row>
    <row r="52638">
      <c r="A52638" s="1" t="s">
        <v>17234</v>
      </c>
    </row>
    <row r="52639">
      <c r="A52639" s="1" t="s">
        <v>17235</v>
      </c>
    </row>
    <row r="52640">
      <c r="A52640" s="1" t="s">
        <v>17209</v>
      </c>
    </row>
    <row r="52641">
      <c r="A52641" s="1" t="s">
        <v>17210</v>
      </c>
    </row>
    <row r="52642">
      <c r="A52642" s="1" t="s">
        <v>17211</v>
      </c>
    </row>
    <row r="52643">
      <c r="A52643" s="1" t="s">
        <v>17212</v>
      </c>
    </row>
    <row r="52644">
      <c r="A52644" s="1" t="s">
        <v>17213</v>
      </c>
    </row>
    <row r="52645">
      <c r="A52645" s="1" t="s">
        <v>17214</v>
      </c>
    </row>
    <row r="52646">
      <c r="A52646" s="1" t="s">
        <v>17215</v>
      </c>
    </row>
    <row r="52647">
      <c r="A52647" s="1" t="s">
        <v>17216</v>
      </c>
    </row>
    <row r="52648">
      <c r="A52648" s="1" t="s">
        <v>17217</v>
      </c>
    </row>
    <row r="52649">
      <c r="A52649" s="1" t="s">
        <v>17218</v>
      </c>
    </row>
    <row r="52650">
      <c r="A52650" s="1" t="s">
        <v>17219</v>
      </c>
    </row>
    <row r="52651">
      <c r="A52651" s="1" t="s">
        <v>17220</v>
      </c>
    </row>
    <row r="52652">
      <c r="A52652" s="1" t="s">
        <v>17221</v>
      </c>
    </row>
    <row r="52653">
      <c r="A52653" s="1" t="s">
        <v>17222</v>
      </c>
    </row>
    <row r="52654">
      <c r="A52654" s="1" t="s">
        <v>17223</v>
      </c>
    </row>
    <row r="52655">
      <c r="A52655" s="1" t="s">
        <v>17224</v>
      </c>
    </row>
    <row r="52656">
      <c r="A52656" s="1" t="s">
        <v>17225</v>
      </c>
    </row>
    <row r="52657">
      <c r="A52657" s="1" t="s">
        <v>17226</v>
      </c>
    </row>
    <row r="52658">
      <c r="A52658" s="1" t="s">
        <v>17227</v>
      </c>
    </row>
    <row r="52659">
      <c r="A52659" s="1" t="s">
        <v>17228</v>
      </c>
    </row>
    <row r="52660">
      <c r="A52660" s="1" t="s">
        <v>17229</v>
      </c>
    </row>
    <row r="52661">
      <c r="A52661" s="1" t="s">
        <v>17230</v>
      </c>
    </row>
    <row r="52662">
      <c r="A52662" s="1" t="s">
        <v>17231</v>
      </c>
    </row>
    <row r="52663">
      <c r="A52663" s="1" t="s">
        <v>17232</v>
      </c>
    </row>
    <row r="52664">
      <c r="A52664" s="3" t="str">
        <f>+ monte densca</f>
        <v>#ERROR!</v>
      </c>
    </row>
    <row r="52665">
      <c r="A52665" s="1" t="s">
        <v>17233</v>
      </c>
    </row>
    <row r="52666">
      <c r="A52666" s="1" t="s">
        <v>17236</v>
      </c>
    </row>
    <row r="52667">
      <c r="A52667" s="1" t="s">
        <v>17237</v>
      </c>
    </row>
    <row r="52669">
      <c r="A52669" s="1" t="s">
        <v>17238</v>
      </c>
    </row>
    <row r="52670">
      <c r="A52670" s="1" t="s">
        <v>17239</v>
      </c>
    </row>
    <row r="52671">
      <c r="A52671" s="1" t="s">
        <v>17240</v>
      </c>
    </row>
    <row r="52673">
      <c r="A52673" s="1" t="s">
        <v>233</v>
      </c>
    </row>
    <row r="52674">
      <c r="A52674" s="1" t="s">
        <v>17241</v>
      </c>
    </row>
    <row r="52675">
      <c r="A52675" s="1" t="s">
        <v>17238</v>
      </c>
    </row>
    <row r="52676">
      <c r="A52676" s="1" t="s">
        <v>17239</v>
      </c>
    </row>
    <row r="52677">
      <c r="A52677" s="1" t="s">
        <v>17242</v>
      </c>
    </row>
    <row r="52678">
      <c r="A52678" s="1" t="s">
        <v>17243</v>
      </c>
    </row>
    <row r="52680">
      <c r="A52680" s="1" t="s">
        <v>17244</v>
      </c>
    </row>
    <row r="52681">
      <c r="A52681" s="1" t="s">
        <v>17245</v>
      </c>
    </row>
    <row r="52682">
      <c r="A52682" s="1" t="s">
        <v>977</v>
      </c>
    </row>
    <row r="52683">
      <c r="A52683" s="1" t="s">
        <v>17246</v>
      </c>
    </row>
    <row r="52684">
      <c r="A52684" s="1" t="s">
        <v>17247</v>
      </c>
    </row>
    <row r="52686">
      <c r="A52686" s="1" t="s">
        <v>17248</v>
      </c>
    </row>
    <row r="52688">
      <c r="A52688" s="1" t="s">
        <v>1946</v>
      </c>
    </row>
    <row r="52690">
      <c r="A52690" s="1" t="s">
        <v>17249</v>
      </c>
    </row>
    <row r="52692">
      <c r="A52692" s="1" t="s">
        <v>17250</v>
      </c>
    </row>
    <row r="52693">
      <c r="A52693" s="1" t="s">
        <v>17251</v>
      </c>
    </row>
    <row r="52695">
      <c r="A52695" s="1" t="s">
        <v>17252</v>
      </c>
    </row>
    <row r="52697">
      <c r="A52697" s="1" t="s">
        <v>17253</v>
      </c>
    </row>
    <row r="52699">
      <c r="A52699" s="1" t="s">
        <v>17254</v>
      </c>
    </row>
    <row r="52701">
      <c r="A52701" s="1" t="s">
        <v>17255</v>
      </c>
    </row>
    <row r="52702">
      <c r="A52702" s="1" t="s">
        <v>17256</v>
      </c>
    </row>
    <row r="52704">
      <c r="A52704" s="1" t="s">
        <v>17257</v>
      </c>
    </row>
    <row r="52705">
      <c r="A52705" s="1" t="s">
        <v>17258</v>
      </c>
    </row>
    <row r="52707">
      <c r="A52707" s="1" t="s">
        <v>17259</v>
      </c>
    </row>
    <row r="52709">
      <c r="A52709" s="1" t="s">
        <v>17260</v>
      </c>
    </row>
    <row r="52710">
      <c r="A52710" s="1" t="s">
        <v>17245</v>
      </c>
    </row>
    <row r="52711">
      <c r="A52711" s="1" t="s">
        <v>17246</v>
      </c>
    </row>
    <row r="52712">
      <c r="A52712" s="1" t="s">
        <v>17247</v>
      </c>
    </row>
    <row r="52713">
      <c r="A52713" s="1" t="s">
        <v>17248</v>
      </c>
    </row>
    <row r="52714">
      <c r="A52714" s="1" t="s">
        <v>17249</v>
      </c>
    </row>
    <row r="52715">
      <c r="A52715" s="1" t="s">
        <v>17250</v>
      </c>
    </row>
    <row r="52716">
      <c r="A52716" s="1" t="s">
        <v>17251</v>
      </c>
    </row>
    <row r="52717">
      <c r="A52717" s="1" t="s">
        <v>17252</v>
      </c>
    </row>
    <row r="52718">
      <c r="A52718" s="1" t="s">
        <v>17253</v>
      </c>
    </row>
    <row r="52719">
      <c r="A52719" s="1" t="s">
        <v>17254</v>
      </c>
    </row>
    <row r="52720">
      <c r="A52720" s="1" t="s">
        <v>17255</v>
      </c>
    </row>
    <row r="52721">
      <c r="A52721" s="1" t="s">
        <v>17256</v>
      </c>
    </row>
    <row r="52722">
      <c r="A52722" s="1" t="s">
        <v>17257</v>
      </c>
    </row>
    <row r="52723">
      <c r="A52723" s="1" t="s">
        <v>17258</v>
      </c>
    </row>
    <row r="52724">
      <c r="A52724" s="1" t="s">
        <v>17261</v>
      </c>
    </row>
    <row r="52725">
      <c r="A52725" s="1" t="s">
        <v>17262</v>
      </c>
    </row>
    <row r="52727">
      <c r="A52727" s="1" t="s">
        <v>4899</v>
      </c>
    </row>
    <row r="52728">
      <c r="A52728" s="1" t="s">
        <v>4900</v>
      </c>
    </row>
    <row r="52729">
      <c r="A52729" s="1" t="s">
        <v>4901</v>
      </c>
    </row>
    <row r="52731">
      <c r="A52731" s="1" t="s">
        <v>5122</v>
      </c>
    </row>
    <row r="52732">
      <c r="A52732" s="1" t="s">
        <v>5123</v>
      </c>
    </row>
    <row r="52733">
      <c r="A52733" s="1" t="s">
        <v>5124</v>
      </c>
    </row>
    <row r="52735">
      <c r="A52735" s="1" t="s">
        <v>5125</v>
      </c>
    </row>
    <row r="52736">
      <c r="A52736" s="1" t="s">
        <v>4906</v>
      </c>
    </row>
    <row r="52737">
      <c r="A52737" s="1" t="s">
        <v>5126</v>
      </c>
    </row>
    <row r="52738">
      <c r="A52738" s="1" t="s">
        <v>5127</v>
      </c>
    </row>
    <row r="52739">
      <c r="A52739" s="1" t="s">
        <v>5128</v>
      </c>
    </row>
    <row r="52741">
      <c r="A52741" s="1" t="s">
        <v>4909</v>
      </c>
    </row>
    <row r="52742">
      <c r="A52742" s="1" t="s">
        <v>4910</v>
      </c>
    </row>
    <row r="52744">
      <c r="A52744" s="3" t="str">
        <f/>
        <v>#ERROR!</v>
      </c>
    </row>
    <row r="52745">
      <c r="A52745" s="1" t="s">
        <v>322</v>
      </c>
    </row>
    <row r="52746">
      <c r="A52746" s="1" t="s">
        <v>165</v>
      </c>
    </row>
    <row r="52748">
      <c r="A52748" s="1" t="s">
        <v>5129</v>
      </c>
    </row>
    <row r="52750">
      <c r="A52750" s="1" t="s">
        <v>5130</v>
      </c>
    </row>
    <row r="52752">
      <c r="A52752" s="1" t="s">
        <v>5131</v>
      </c>
    </row>
    <row r="52753">
      <c r="A52753" s="1" t="s">
        <v>5132</v>
      </c>
    </row>
    <row r="52755">
      <c r="A52755" s="1" t="s">
        <v>4915</v>
      </c>
    </row>
    <row r="52757">
      <c r="A52757" s="1" t="s">
        <v>4916</v>
      </c>
    </row>
    <row r="52758">
      <c r="A52758" s="1" t="s">
        <v>5133</v>
      </c>
    </row>
    <row r="52759">
      <c r="A52759" s="1" t="s">
        <v>5134</v>
      </c>
    </row>
    <row r="52761">
      <c r="A52761" s="1" t="s">
        <v>2974</v>
      </c>
    </row>
    <row r="52763">
      <c r="A52763" s="1" t="s">
        <v>2975</v>
      </c>
    </row>
    <row r="52764">
      <c r="A52764" s="1" t="s">
        <v>4922</v>
      </c>
    </row>
    <row r="52765">
      <c r="A52765" s="1" t="s">
        <v>4900</v>
      </c>
    </row>
    <row r="52766">
      <c r="A52766" s="1" t="s">
        <v>4901</v>
      </c>
    </row>
    <row r="52767">
      <c r="A52767" s="1" t="s">
        <v>5122</v>
      </c>
    </row>
    <row r="52768">
      <c r="A52768" s="1" t="s">
        <v>5123</v>
      </c>
    </row>
    <row r="52769">
      <c r="A52769" s="1" t="s">
        <v>5124</v>
      </c>
    </row>
    <row r="52770">
      <c r="A52770" s="1" t="s">
        <v>5125</v>
      </c>
    </row>
    <row r="52771">
      <c r="A52771" s="1" t="s">
        <v>4906</v>
      </c>
    </row>
    <row r="52772">
      <c r="A52772" s="1" t="s">
        <v>5126</v>
      </c>
    </row>
    <row r="52773">
      <c r="A52773" s="1" t="s">
        <v>5127</v>
      </c>
    </row>
    <row r="52774">
      <c r="A52774" s="1" t="s">
        <v>5128</v>
      </c>
    </row>
    <row r="52775">
      <c r="A52775" s="1" t="s">
        <v>4909</v>
      </c>
    </row>
    <row r="52776">
      <c r="A52776" s="1" t="s">
        <v>4910</v>
      </c>
    </row>
    <row r="52777">
      <c r="A52777" s="1" t="s">
        <v>5129</v>
      </c>
    </row>
    <row r="52778">
      <c r="A52778" s="1" t="s">
        <v>5130</v>
      </c>
    </row>
    <row r="52779">
      <c r="A52779" s="1" t="s">
        <v>5131</v>
      </c>
    </row>
    <row r="52780">
      <c r="A52780" s="1" t="s">
        <v>5132</v>
      </c>
    </row>
    <row r="52781">
      <c r="A52781" s="1" t="s">
        <v>4915</v>
      </c>
    </row>
    <row r="52782">
      <c r="A52782" s="1" t="s">
        <v>4916</v>
      </c>
    </row>
    <row r="52783">
      <c r="A52783" s="1" t="s">
        <v>5133</v>
      </c>
    </row>
    <row r="52784">
      <c r="A52784" s="1" t="s">
        <v>5134</v>
      </c>
    </row>
    <row r="52785">
      <c r="A52785" s="1" t="s">
        <v>5135</v>
      </c>
    </row>
    <row r="52786">
      <c r="A52786" s="1" t="s">
        <v>17263</v>
      </c>
    </row>
    <row r="52788">
      <c r="A52788" s="1" t="s">
        <v>4899</v>
      </c>
    </row>
    <row r="52789">
      <c r="A52789" s="1" t="s">
        <v>17264</v>
      </c>
    </row>
    <row r="52790">
      <c r="A52790" s="1" t="s">
        <v>4901</v>
      </c>
    </row>
    <row r="52792">
      <c r="A52792" s="1" t="s">
        <v>17265</v>
      </c>
    </row>
    <row r="52793">
      <c r="A52793" s="1" t="s">
        <v>17266</v>
      </c>
    </row>
    <row r="52794">
      <c r="A52794" s="1" t="s">
        <v>17267</v>
      </c>
    </row>
    <row r="52796">
      <c r="A52796" s="1" t="s">
        <v>17268</v>
      </c>
    </row>
    <row r="52797">
      <c r="A52797" s="1" t="s">
        <v>17269</v>
      </c>
    </row>
    <row r="52798">
      <c r="A52798" s="1" t="s">
        <v>17270</v>
      </c>
    </row>
    <row r="52799">
      <c r="A52799" s="1" t="s">
        <v>17271</v>
      </c>
    </row>
    <row r="52800">
      <c r="A52800" s="1" t="s">
        <v>5128</v>
      </c>
    </row>
    <row r="52802">
      <c r="A52802" s="1" t="s">
        <v>17272</v>
      </c>
    </row>
    <row r="52803">
      <c r="A52803" s="1" t="s">
        <v>17273</v>
      </c>
    </row>
    <row r="52805">
      <c r="A52805" s="1" t="s">
        <v>17274</v>
      </c>
    </row>
    <row r="52806">
      <c r="A52806" s="1" t="s">
        <v>17275</v>
      </c>
    </row>
    <row r="52807">
      <c r="A52807" s="1" t="s">
        <v>17276</v>
      </c>
    </row>
    <row r="52808">
      <c r="A52808" s="1" t="s">
        <v>322</v>
      </c>
    </row>
    <row r="52809">
      <c r="A52809" s="1" t="s">
        <v>17277</v>
      </c>
    </row>
    <row r="52810">
      <c r="A52810" s="1" t="s">
        <v>17278</v>
      </c>
    </row>
    <row r="52811">
      <c r="A52811" s="1" t="s">
        <v>17279</v>
      </c>
    </row>
    <row r="52812">
      <c r="A52812" s="1" t="s">
        <v>17280</v>
      </c>
    </row>
    <row r="52814">
      <c r="A52814" s="1" t="s">
        <v>17281</v>
      </c>
    </row>
    <row r="52815">
      <c r="A52815" s="1" t="s">
        <v>17282</v>
      </c>
    </row>
    <row r="52817">
      <c r="A52817" s="1" t="s">
        <v>17283</v>
      </c>
    </row>
    <row r="52818">
      <c r="A52818" s="1" t="s">
        <v>5132</v>
      </c>
    </row>
    <row r="52820">
      <c r="A52820" s="1" t="s">
        <v>17284</v>
      </c>
    </row>
    <row r="52822">
      <c r="A52822" s="1" t="s">
        <v>17285</v>
      </c>
    </row>
    <row r="52824">
      <c r="A52824" s="1" t="s">
        <v>17286</v>
      </c>
    </row>
    <row r="52825">
      <c r="A52825" s="1" t="s">
        <v>17287</v>
      </c>
    </row>
    <row r="52827">
      <c r="A52827" s="1" t="s">
        <v>2974</v>
      </c>
    </row>
    <row r="52829">
      <c r="A52829" s="1" t="s">
        <v>3156</v>
      </c>
    </row>
    <row r="52830">
      <c r="A52830" s="1" t="s">
        <v>4922</v>
      </c>
    </row>
    <row r="52831">
      <c r="A52831" s="1" t="s">
        <v>17264</v>
      </c>
    </row>
    <row r="52832">
      <c r="A52832" s="1" t="s">
        <v>4901</v>
      </c>
    </row>
    <row r="52833">
      <c r="A52833" s="1" t="s">
        <v>17265</v>
      </c>
    </row>
    <row r="52834">
      <c r="A52834" s="1" t="s">
        <v>17266</v>
      </c>
    </row>
    <row r="52835">
      <c r="A52835" s="1" t="s">
        <v>17267</v>
      </c>
    </row>
    <row r="52836">
      <c r="A52836" s="1" t="s">
        <v>17268</v>
      </c>
    </row>
    <row r="52837">
      <c r="A52837" s="1" t="s">
        <v>17269</v>
      </c>
    </row>
    <row r="52838">
      <c r="A52838" s="1" t="s">
        <v>17270</v>
      </c>
    </row>
    <row r="52839">
      <c r="A52839" s="1" t="s">
        <v>17271</v>
      </c>
    </row>
    <row r="52840">
      <c r="A52840" s="1" t="s">
        <v>5128</v>
      </c>
    </row>
    <row r="52841">
      <c r="A52841" s="1" t="s">
        <v>17272</v>
      </c>
    </row>
    <row r="52842">
      <c r="A52842" s="1" t="s">
        <v>17273</v>
      </c>
    </row>
    <row r="52843">
      <c r="A52843" s="1" t="s">
        <v>17274</v>
      </c>
    </row>
    <row r="52844">
      <c r="A52844" s="1" t="s">
        <v>17275</v>
      </c>
    </row>
    <row r="52845">
      <c r="A52845" s="1" t="s">
        <v>17278</v>
      </c>
    </row>
    <row r="52846">
      <c r="A52846" s="1" t="s">
        <v>17279</v>
      </c>
    </row>
    <row r="52847">
      <c r="A52847" s="1" t="s">
        <v>17280</v>
      </c>
    </row>
    <row r="52848">
      <c r="A52848" s="1" t="s">
        <v>17281</v>
      </c>
    </row>
    <row r="52849">
      <c r="A52849" s="1" t="s">
        <v>17282</v>
      </c>
    </row>
    <row r="52850">
      <c r="A52850" s="1" t="s">
        <v>17283</v>
      </c>
    </row>
    <row r="52851">
      <c r="A52851" s="1" t="s">
        <v>5132</v>
      </c>
    </row>
    <row r="52852">
      <c r="A52852" s="1" t="s">
        <v>17284</v>
      </c>
    </row>
    <row r="52853">
      <c r="A52853" s="1" t="s">
        <v>17285</v>
      </c>
    </row>
    <row r="52854">
      <c r="A52854" s="1" t="s">
        <v>17286</v>
      </c>
    </row>
    <row r="52855">
      <c r="A52855" s="1" t="s">
        <v>17288</v>
      </c>
    </row>
    <row r="52856">
      <c r="A52856" s="1" t="s">
        <v>17289</v>
      </c>
    </row>
    <row r="52858">
      <c r="A52858" s="1" t="s">
        <v>4899</v>
      </c>
    </row>
    <row r="52859">
      <c r="A52859" s="1" t="s">
        <v>4900</v>
      </c>
    </row>
    <row r="52860">
      <c r="A52860" s="1" t="s">
        <v>4901</v>
      </c>
    </row>
    <row r="52862">
      <c r="A52862" s="1" t="s">
        <v>4902</v>
      </c>
    </row>
    <row r="52863">
      <c r="A52863" s="1" t="s">
        <v>4903</v>
      </c>
    </row>
    <row r="52864">
      <c r="A52864" s="1" t="s">
        <v>4904</v>
      </c>
    </row>
    <row r="52866">
      <c r="A52866" s="1" t="s">
        <v>4905</v>
      </c>
    </row>
    <row r="52867">
      <c r="A52867" s="1" t="s">
        <v>4906</v>
      </c>
    </row>
    <row r="52868">
      <c r="A52868" s="1" t="s">
        <v>4907</v>
      </c>
    </row>
    <row r="52869">
      <c r="A52869" s="1" t="s">
        <v>4908</v>
      </c>
    </row>
    <row r="52871">
      <c r="A52871" s="1" t="s">
        <v>4909</v>
      </c>
    </row>
    <row r="52872">
      <c r="A52872" s="1" t="s">
        <v>4910</v>
      </c>
    </row>
    <row r="52874">
      <c r="A52874" s="1" t="s">
        <v>4911</v>
      </c>
    </row>
    <row r="52876">
      <c r="A52876" s="1" t="s">
        <v>966</v>
      </c>
    </row>
    <row r="52878">
      <c r="A52878" s="1" t="s">
        <v>4912</v>
      </c>
    </row>
    <row r="52880">
      <c r="A52880" s="1" t="s">
        <v>4913</v>
      </c>
    </row>
    <row r="52881">
      <c r="A52881" s="1" t="s">
        <v>4914</v>
      </c>
    </row>
    <row r="52883">
      <c r="A52883" s="1" t="s">
        <v>4915</v>
      </c>
    </row>
    <row r="52885">
      <c r="A52885" s="1" t="s">
        <v>4916</v>
      </c>
    </row>
    <row r="52886">
      <c r="A52886" s="1" t="s">
        <v>4917</v>
      </c>
    </row>
    <row r="52887">
      <c r="A52887" s="1" t="s">
        <v>4918</v>
      </c>
    </row>
    <row r="52889">
      <c r="A52889" s="1" t="s">
        <v>4919</v>
      </c>
    </row>
    <row r="52891">
      <c r="A52891" s="1" t="s">
        <v>4920</v>
      </c>
    </row>
    <row r="52893">
      <c r="A52893" s="1" t="s">
        <v>4921</v>
      </c>
    </row>
    <row r="52895">
      <c r="A52895" s="1" t="s">
        <v>233</v>
      </c>
    </row>
    <row r="52896">
      <c r="A52896" s="1" t="s">
        <v>4922</v>
      </c>
    </row>
    <row r="52897">
      <c r="A52897" s="1" t="s">
        <v>4900</v>
      </c>
    </row>
    <row r="52898">
      <c r="A52898" s="1" t="s">
        <v>4901</v>
      </c>
    </row>
    <row r="52899">
      <c r="A52899" s="1" t="s">
        <v>4902</v>
      </c>
    </row>
    <row r="52900">
      <c r="A52900" s="1" t="s">
        <v>4903</v>
      </c>
    </row>
    <row r="52901">
      <c r="A52901" s="1" t="s">
        <v>4904</v>
      </c>
    </row>
    <row r="52902">
      <c r="A52902" s="1" t="s">
        <v>4905</v>
      </c>
    </row>
    <row r="52903">
      <c r="A52903" s="1" t="s">
        <v>4906</v>
      </c>
    </row>
    <row r="52904">
      <c r="A52904" s="1" t="s">
        <v>4907</v>
      </c>
    </row>
    <row r="52905">
      <c r="A52905" s="1" t="s">
        <v>4908</v>
      </c>
    </row>
    <row r="52906">
      <c r="A52906" s="1" t="s">
        <v>4909</v>
      </c>
    </row>
    <row r="52907">
      <c r="A52907" s="1" t="s">
        <v>4910</v>
      </c>
    </row>
    <row r="52908">
      <c r="A52908" s="1" t="s">
        <v>4911</v>
      </c>
    </row>
    <row r="52909">
      <c r="A52909" s="1" t="s">
        <v>4912</v>
      </c>
    </row>
    <row r="52910">
      <c r="A52910" s="1" t="s">
        <v>4913</v>
      </c>
    </row>
    <row r="52911">
      <c r="A52911" s="1" t="s">
        <v>4914</v>
      </c>
    </row>
    <row r="52912">
      <c r="A52912" s="1" t="s">
        <v>4915</v>
      </c>
    </row>
    <row r="52913">
      <c r="A52913" s="1" t="s">
        <v>4916</v>
      </c>
    </row>
    <row r="52914">
      <c r="A52914" s="1" t="s">
        <v>4917</v>
      </c>
    </row>
    <row r="52915">
      <c r="A52915" s="1" t="s">
        <v>4918</v>
      </c>
    </row>
    <row r="52916">
      <c r="A52916" s="1" t="s">
        <v>4919</v>
      </c>
    </row>
    <row r="52917">
      <c r="A52917" s="1" t="s">
        <v>4923</v>
      </c>
    </row>
    <row r="52918">
      <c r="A52918" s="1" t="s">
        <v>17290</v>
      </c>
    </row>
    <row r="52920">
      <c r="A52920" s="1" t="s">
        <v>4899</v>
      </c>
    </row>
    <row r="52921">
      <c r="A52921" s="1" t="s">
        <v>17264</v>
      </c>
    </row>
    <row r="52922">
      <c r="A52922" s="1" t="s">
        <v>17291</v>
      </c>
    </row>
    <row r="52924">
      <c r="A52924" s="1" t="s">
        <v>17292</v>
      </c>
    </row>
    <row r="52925">
      <c r="A52925" s="1" t="s">
        <v>17293</v>
      </c>
    </row>
    <row r="52926">
      <c r="A52926" s="1" t="s">
        <v>17294</v>
      </c>
    </row>
    <row r="52928">
      <c r="A52928" s="1" t="s">
        <v>17295</v>
      </c>
    </row>
    <row r="52929">
      <c r="A52929" s="1" t="s">
        <v>17296</v>
      </c>
    </row>
    <row r="52930">
      <c r="A52930" s="1" t="s">
        <v>17270</v>
      </c>
    </row>
    <row r="52931">
      <c r="A52931" s="1" t="s">
        <v>17297</v>
      </c>
    </row>
    <row r="52932">
      <c r="A52932" s="1" t="s">
        <v>5128</v>
      </c>
    </row>
    <row r="52934">
      <c r="A52934" s="1" t="s">
        <v>17298</v>
      </c>
    </row>
    <row r="52935">
      <c r="A52935" s="1" t="s">
        <v>17299</v>
      </c>
    </row>
    <row r="52937">
      <c r="A52937" s="1" t="s">
        <v>17300</v>
      </c>
    </row>
    <row r="52939">
      <c r="A52939" s="1" t="s">
        <v>1481</v>
      </c>
    </row>
    <row r="52940">
      <c r="A52940" s="3" t="str">
        <f/>
        <v>#ERROR!</v>
      </c>
    </row>
    <row r="52941">
      <c r="A52941" s="1" t="s">
        <v>4140</v>
      </c>
    </row>
    <row r="52943">
      <c r="A52943" s="1" t="s">
        <v>17301</v>
      </c>
    </row>
    <row r="52945">
      <c r="A52945" s="1" t="s">
        <v>17302</v>
      </c>
    </row>
    <row r="52946">
      <c r="A52946" s="1" t="s">
        <v>4914</v>
      </c>
    </row>
    <row r="52948">
      <c r="A52948" s="1" t="s">
        <v>4915</v>
      </c>
    </row>
    <row r="52950">
      <c r="A52950" s="1" t="s">
        <v>17303</v>
      </c>
    </row>
    <row r="52951">
      <c r="A52951" s="1" t="s">
        <v>17304</v>
      </c>
    </row>
    <row r="52953">
      <c r="A52953" s="1" t="s">
        <v>17305</v>
      </c>
    </row>
    <row r="52954">
      <c r="A52954" s="1" t="s">
        <v>17306</v>
      </c>
    </row>
    <row r="52956">
      <c r="A52956" s="1" t="s">
        <v>4919</v>
      </c>
    </row>
    <row r="52958">
      <c r="A52958" s="1" t="s">
        <v>4920</v>
      </c>
    </row>
    <row r="52960">
      <c r="A52960" s="1" t="s">
        <v>17307</v>
      </c>
    </row>
    <row r="52962">
      <c r="A52962" s="1" t="s">
        <v>367</v>
      </c>
    </row>
    <row r="52963">
      <c r="A52963" s="1" t="s">
        <v>4922</v>
      </c>
    </row>
    <row r="52964">
      <c r="A52964" s="1" t="s">
        <v>17264</v>
      </c>
    </row>
    <row r="52965">
      <c r="A52965" s="1" t="s">
        <v>17291</v>
      </c>
    </row>
    <row r="52966">
      <c r="A52966" s="1" t="s">
        <v>17292</v>
      </c>
    </row>
    <row r="52967">
      <c r="A52967" s="1" t="s">
        <v>17293</v>
      </c>
    </row>
    <row r="52968">
      <c r="A52968" s="1" t="s">
        <v>17294</v>
      </c>
    </row>
    <row r="52969">
      <c r="A52969" s="1" t="s">
        <v>17295</v>
      </c>
    </row>
    <row r="52970">
      <c r="A52970" s="1" t="s">
        <v>17296</v>
      </c>
    </row>
    <row r="52971">
      <c r="A52971" s="1" t="s">
        <v>17270</v>
      </c>
    </row>
    <row r="52972">
      <c r="A52972" s="1" t="s">
        <v>17297</v>
      </c>
    </row>
    <row r="52973">
      <c r="A52973" s="1" t="s">
        <v>5128</v>
      </c>
    </row>
    <row r="52974">
      <c r="A52974" s="1" t="s">
        <v>17298</v>
      </c>
    </row>
    <row r="52975">
      <c r="A52975" s="1" t="s">
        <v>17299</v>
      </c>
    </row>
    <row r="52976">
      <c r="A52976" s="1" t="s">
        <v>17300</v>
      </c>
    </row>
    <row r="52977">
      <c r="A52977" s="1" t="s">
        <v>17301</v>
      </c>
    </row>
    <row r="52978">
      <c r="A52978" s="1" t="s">
        <v>17302</v>
      </c>
    </row>
    <row r="52979">
      <c r="A52979" s="1" t="s">
        <v>4914</v>
      </c>
    </row>
    <row r="52980">
      <c r="A52980" s="1" t="s">
        <v>4915</v>
      </c>
    </row>
    <row r="52981">
      <c r="A52981" s="1" t="s">
        <v>17303</v>
      </c>
    </row>
    <row r="52982">
      <c r="A52982" s="1" t="s">
        <v>17304</v>
      </c>
    </row>
    <row r="52983">
      <c r="A52983" s="1" t="s">
        <v>17305</v>
      </c>
    </row>
    <row r="52984">
      <c r="A52984" s="1" t="s">
        <v>17306</v>
      </c>
    </row>
    <row r="52985">
      <c r="A52985" s="1" t="s">
        <v>4919</v>
      </c>
    </row>
    <row r="52986">
      <c r="A52986" s="1" t="s">
        <v>17308</v>
      </c>
    </row>
    <row r="52987">
      <c r="A52987" s="1" t="s">
        <v>17309</v>
      </c>
    </row>
    <row r="52989">
      <c r="A52989" s="1" t="s">
        <v>2007</v>
      </c>
    </row>
    <row r="52991">
      <c r="A52991" s="1" t="s">
        <v>4670</v>
      </c>
    </row>
    <row r="52993">
      <c r="A52993" s="1" t="s">
        <v>4671</v>
      </c>
    </row>
    <row r="52994">
      <c r="A52994" s="1" t="s">
        <v>4672</v>
      </c>
    </row>
    <row r="52996">
      <c r="A52996" s="1" t="s">
        <v>4673</v>
      </c>
    </row>
    <row r="52997">
      <c r="A52997" s="1" t="s">
        <v>4674</v>
      </c>
    </row>
    <row r="52999">
      <c r="A52999" s="1" t="s">
        <v>4675</v>
      </c>
    </row>
    <row r="53000">
      <c r="A53000" s="1" t="s">
        <v>4676</v>
      </c>
    </row>
    <row r="53002">
      <c r="A53002" s="1" t="s">
        <v>4677</v>
      </c>
    </row>
    <row r="53003">
      <c r="A53003" s="1" t="s">
        <v>4678</v>
      </c>
    </row>
    <row r="53005">
      <c r="A53005" s="1" t="s">
        <v>4679</v>
      </c>
    </row>
    <row r="53006">
      <c r="A53006" s="1" t="s">
        <v>4680</v>
      </c>
    </row>
    <row r="53008">
      <c r="A53008" s="1" t="s">
        <v>879</v>
      </c>
    </row>
    <row r="53010">
      <c r="A53010" s="1" t="s">
        <v>897</v>
      </c>
    </row>
    <row r="53011">
      <c r="A53011" s="1" t="s">
        <v>898</v>
      </c>
    </row>
    <row r="53012">
      <c r="A53012" s="1" t="s">
        <v>899</v>
      </c>
    </row>
    <row r="53013">
      <c r="A53013" s="1" t="s">
        <v>900</v>
      </c>
    </row>
    <row r="53014">
      <c r="A53014" s="1" t="s">
        <v>2871</v>
      </c>
    </row>
    <row r="53015">
      <c r="A53015" s="1" t="s">
        <v>4681</v>
      </c>
    </row>
    <row r="53016">
      <c r="A53016" s="1" t="s">
        <v>4670</v>
      </c>
    </row>
    <row r="53017">
      <c r="A53017" s="1" t="s">
        <v>4671</v>
      </c>
    </row>
    <row r="53018">
      <c r="A53018" s="1" t="s">
        <v>4672</v>
      </c>
    </row>
    <row r="53019">
      <c r="A53019" s="1" t="s">
        <v>4673</v>
      </c>
    </row>
    <row r="53020">
      <c r="A53020" s="1" t="s">
        <v>4674</v>
      </c>
    </row>
    <row r="53021">
      <c r="A53021" s="1" t="s">
        <v>4675</v>
      </c>
    </row>
    <row r="53022">
      <c r="A53022" s="1" t="s">
        <v>4676</v>
      </c>
    </row>
    <row r="53023">
      <c r="A53023" s="1" t="s">
        <v>4677</v>
      </c>
    </row>
    <row r="53024">
      <c r="A53024" s="1" t="s">
        <v>4678</v>
      </c>
    </row>
    <row r="53025">
      <c r="A53025" s="1" t="s">
        <v>4679</v>
      </c>
    </row>
    <row r="53026">
      <c r="A53026" s="1" t="s">
        <v>897</v>
      </c>
    </row>
    <row r="53027">
      <c r="A53027" s="1" t="s">
        <v>898</v>
      </c>
    </row>
    <row r="53028">
      <c r="A53028" s="1" t="s">
        <v>899</v>
      </c>
    </row>
    <row r="53029">
      <c r="A53029" s="1" t="s">
        <v>4682</v>
      </c>
    </row>
    <row r="53030">
      <c r="A53030" s="1" t="s">
        <v>17310</v>
      </c>
    </row>
    <row r="53032">
      <c r="A53032" s="1" t="s">
        <v>884</v>
      </c>
    </row>
    <row r="53034">
      <c r="A53034" s="1" t="s">
        <v>17311</v>
      </c>
    </row>
    <row r="53035">
      <c r="A53035" s="1" t="s">
        <v>17312</v>
      </c>
    </row>
    <row r="53036">
      <c r="A53036" s="1" t="s">
        <v>11832</v>
      </c>
    </row>
    <row r="53037">
      <c r="A53037" s="1" t="s">
        <v>900</v>
      </c>
    </row>
    <row r="53038">
      <c r="A53038" s="1" t="s">
        <v>2871</v>
      </c>
    </row>
    <row r="53039">
      <c r="A53039" s="1" t="s">
        <v>17313</v>
      </c>
    </row>
    <row r="53040">
      <c r="A53040" s="1" t="s">
        <v>17311</v>
      </c>
    </row>
    <row r="53041">
      <c r="A53041" s="1" t="s">
        <v>17312</v>
      </c>
    </row>
    <row r="53042">
      <c r="A53042" s="1" t="s">
        <v>11832</v>
      </c>
    </row>
    <row r="53043">
      <c r="A53043" s="1" t="s">
        <v>17314</v>
      </c>
    </row>
    <row r="53044">
      <c r="A53044" s="1" t="s">
        <v>17315</v>
      </c>
    </row>
    <row r="53045">
      <c r="A53045" s="1" t="s">
        <v>4461</v>
      </c>
    </row>
    <row r="53047">
      <c r="A53047" s="1" t="s">
        <v>4462</v>
      </c>
    </row>
    <row r="53049">
      <c r="A53049" s="1" t="s">
        <v>4463</v>
      </c>
    </row>
    <row r="53051">
      <c r="A53051" s="1" t="s">
        <v>4464</v>
      </c>
    </row>
    <row r="53052">
      <c r="A53052" s="1" t="s">
        <v>4465</v>
      </c>
    </row>
    <row r="53053">
      <c r="A53053" s="1" t="s">
        <v>4466</v>
      </c>
    </row>
    <row r="53055">
      <c r="A53055" s="1" t="s">
        <v>4467</v>
      </c>
    </row>
    <row r="53056">
      <c r="A53056" s="1" t="s">
        <v>4468</v>
      </c>
    </row>
    <row r="53058">
      <c r="A53058" s="1" t="s">
        <v>4469</v>
      </c>
    </row>
    <row r="53059">
      <c r="A53059" s="1" t="s">
        <v>4470</v>
      </c>
    </row>
    <row r="53060">
      <c r="A53060" s="1" t="s">
        <v>4471</v>
      </c>
    </row>
    <row r="53061">
      <c r="A53061" s="1" t="s">
        <v>4472</v>
      </c>
    </row>
    <row r="53063">
      <c r="A53063" s="1" t="s">
        <v>4473</v>
      </c>
    </row>
    <row r="53064">
      <c r="A53064" s="1" t="s">
        <v>4474</v>
      </c>
    </row>
    <row r="53065">
      <c r="A53065" s="1" t="s">
        <v>4475</v>
      </c>
    </row>
    <row r="53066">
      <c r="A53066" s="1" t="s">
        <v>4476</v>
      </c>
    </row>
    <row r="53068">
      <c r="A53068" s="1" t="s">
        <v>4477</v>
      </c>
    </row>
    <row r="53070">
      <c r="A53070" s="1" t="s">
        <v>879</v>
      </c>
    </row>
    <row r="53072">
      <c r="A53072" s="1" t="s">
        <v>1501</v>
      </c>
    </row>
    <row r="53074">
      <c r="A53074" s="1" t="s">
        <v>233</v>
      </c>
    </row>
    <row r="53075">
      <c r="A53075" s="1" t="s">
        <v>4478</v>
      </c>
    </row>
    <row r="53076">
      <c r="A53076" s="1" t="s">
        <v>4461</v>
      </c>
    </row>
    <row r="53077">
      <c r="A53077" s="1" t="s">
        <v>4463</v>
      </c>
    </row>
    <row r="53078">
      <c r="A53078" s="1" t="s">
        <v>4464</v>
      </c>
    </row>
    <row r="53079">
      <c r="A53079" s="1" t="s">
        <v>4465</v>
      </c>
    </row>
    <row r="53080">
      <c r="A53080" s="1" t="s">
        <v>4466</v>
      </c>
    </row>
    <row r="53081">
      <c r="A53081" s="1" t="s">
        <v>4467</v>
      </c>
    </row>
    <row r="53082">
      <c r="A53082" s="1" t="s">
        <v>4468</v>
      </c>
    </row>
    <row r="53083">
      <c r="A53083" s="1" t="s">
        <v>4469</v>
      </c>
    </row>
    <row r="53084">
      <c r="A53084" s="1" t="s">
        <v>4470</v>
      </c>
    </row>
    <row r="53085">
      <c r="A53085" s="1" t="s">
        <v>4471</v>
      </c>
    </row>
    <row r="53086">
      <c r="A53086" s="1" t="s">
        <v>4472</v>
      </c>
    </row>
    <row r="53087">
      <c r="A53087" s="1" t="s">
        <v>4473</v>
      </c>
    </row>
    <row r="53088">
      <c r="A53088" s="1" t="s">
        <v>4474</v>
      </c>
    </row>
    <row r="53089">
      <c r="A53089" s="1" t="s">
        <v>4476</v>
      </c>
    </row>
    <row r="53090">
      <c r="A53090" s="1" t="s">
        <v>4477</v>
      </c>
    </row>
    <row r="53091">
      <c r="A53091" s="1" t="s">
        <v>4479</v>
      </c>
    </row>
    <row r="53092">
      <c r="A53092" s="1" t="s">
        <v>17316</v>
      </c>
    </row>
    <row r="53093">
      <c r="A53093" s="1" t="s">
        <v>17317</v>
      </c>
    </row>
    <row r="53095">
      <c r="A53095" s="1" t="s">
        <v>1597</v>
      </c>
    </row>
    <row r="53097">
      <c r="A53097" s="1" t="s">
        <v>17318</v>
      </c>
    </row>
    <row r="53098">
      <c r="A53098" s="1" t="s">
        <v>17319</v>
      </c>
    </row>
    <row r="53100">
      <c r="A53100" s="1" t="s">
        <v>17320</v>
      </c>
    </row>
    <row r="53102">
      <c r="A53102" s="1" t="s">
        <v>17321</v>
      </c>
    </row>
    <row r="53103">
      <c r="A53103" s="1" t="s">
        <v>17322</v>
      </c>
    </row>
    <row r="53104">
      <c r="A53104" s="1" t="s">
        <v>17323</v>
      </c>
    </row>
    <row r="53106">
      <c r="A53106" s="1" t="s">
        <v>17324</v>
      </c>
    </row>
    <row r="53107">
      <c r="A53107" s="1" t="s">
        <v>17325</v>
      </c>
    </row>
    <row r="53109">
      <c r="A53109" s="1" t="s">
        <v>17326</v>
      </c>
    </row>
    <row r="53110">
      <c r="A53110" s="1" t="s">
        <v>17327</v>
      </c>
    </row>
    <row r="53111">
      <c r="A53111" s="1" t="s">
        <v>17328</v>
      </c>
    </row>
    <row r="53112">
      <c r="A53112" s="1" t="s">
        <v>17329</v>
      </c>
    </row>
    <row r="53114">
      <c r="A53114" s="1" t="s">
        <v>17330</v>
      </c>
    </row>
    <row r="53115">
      <c r="A53115" s="1" t="s">
        <v>17331</v>
      </c>
    </row>
    <row r="53116">
      <c r="A53116" s="1" t="s">
        <v>17332</v>
      </c>
    </row>
    <row r="53117">
      <c r="A53117" s="1" t="s">
        <v>17333</v>
      </c>
    </row>
    <row r="53118">
      <c r="A53118" s="1" t="s">
        <v>4477</v>
      </c>
    </row>
    <row r="53120">
      <c r="A53120" s="1" t="s">
        <v>12306</v>
      </c>
    </row>
    <row r="53122">
      <c r="A53122" s="1" t="s">
        <v>367</v>
      </c>
    </row>
    <row r="53123">
      <c r="A53123" s="1" t="s">
        <v>17334</v>
      </c>
    </row>
    <row r="53124">
      <c r="A53124" s="1" t="s">
        <v>17317</v>
      </c>
    </row>
    <row r="53125">
      <c r="A53125" s="1" t="s">
        <v>17318</v>
      </c>
    </row>
    <row r="53126">
      <c r="A53126" s="1" t="s">
        <v>17319</v>
      </c>
    </row>
    <row r="53127">
      <c r="A53127" s="1" t="s">
        <v>17320</v>
      </c>
    </row>
    <row r="53128">
      <c r="A53128" s="1" t="s">
        <v>17321</v>
      </c>
    </row>
    <row r="53129">
      <c r="A53129" s="1" t="s">
        <v>17322</v>
      </c>
    </row>
    <row r="53130">
      <c r="A53130" s="1" t="s">
        <v>17323</v>
      </c>
    </row>
    <row r="53131">
      <c r="A53131" s="1" t="s">
        <v>17324</v>
      </c>
    </row>
    <row r="53132">
      <c r="A53132" s="1" t="s">
        <v>17325</v>
      </c>
    </row>
    <row r="53133">
      <c r="A53133" s="1" t="s">
        <v>17326</v>
      </c>
    </row>
    <row r="53134">
      <c r="A53134" s="1" t="s">
        <v>17327</v>
      </c>
    </row>
    <row r="53135">
      <c r="A53135" s="1" t="s">
        <v>17328</v>
      </c>
    </row>
    <row r="53136">
      <c r="A53136" s="1" t="s">
        <v>17329</v>
      </c>
    </row>
    <row r="53137">
      <c r="A53137" s="1" t="s">
        <v>17330</v>
      </c>
    </row>
    <row r="53138">
      <c r="A53138" s="1" t="s">
        <v>17331</v>
      </c>
    </row>
    <row r="53139">
      <c r="A53139" s="1" t="s">
        <v>17333</v>
      </c>
    </row>
    <row r="53140">
      <c r="A53140" s="1" t="s">
        <v>4477</v>
      </c>
    </row>
    <row r="53141">
      <c r="A53141" s="1" t="s">
        <v>17335</v>
      </c>
    </row>
    <row r="53142">
      <c r="A53142" s="1" t="s">
        <v>17336</v>
      </c>
    </row>
    <row r="53144">
      <c r="A53144" s="1" t="s">
        <v>17337</v>
      </c>
    </row>
    <row r="53145">
      <c r="A53145" s="1" t="s">
        <v>17338</v>
      </c>
    </row>
    <row r="53146">
      <c r="A53146" s="1" t="s">
        <v>4264</v>
      </c>
    </row>
    <row r="53147">
      <c r="A53147" s="1" t="s">
        <v>17339</v>
      </c>
    </row>
    <row r="53148">
      <c r="A53148" s="1" t="s">
        <v>17340</v>
      </c>
    </row>
    <row r="53149">
      <c r="A53149" s="1" t="s">
        <v>17341</v>
      </c>
    </row>
    <row r="53151">
      <c r="A53151" s="1" t="s">
        <v>17342</v>
      </c>
    </row>
    <row r="53152">
      <c r="A53152" s="1" t="s">
        <v>17343</v>
      </c>
    </row>
    <row r="53154">
      <c r="A53154" s="1" t="s">
        <v>17344</v>
      </c>
    </row>
    <row r="53155">
      <c r="A53155" s="1" t="s">
        <v>17345</v>
      </c>
    </row>
    <row r="53157">
      <c r="A53157" s="1" t="s">
        <v>17346</v>
      </c>
    </row>
    <row r="53158">
      <c r="A53158" s="1" t="s">
        <v>17347</v>
      </c>
    </row>
    <row r="53160">
      <c r="A53160" s="1" t="s">
        <v>13366</v>
      </c>
    </row>
    <row r="53161">
      <c r="A53161" s="1" t="s">
        <v>13367</v>
      </c>
    </row>
    <row r="53162">
      <c r="A53162" s="1" t="s">
        <v>13368</v>
      </c>
    </row>
    <row r="53163">
      <c r="A53163" s="1" t="s">
        <v>13369</v>
      </c>
    </row>
    <row r="53164">
      <c r="A53164" s="1" t="s">
        <v>13370</v>
      </c>
    </row>
    <row r="53165">
      <c r="A53165" s="1" t="s">
        <v>3037</v>
      </c>
    </row>
    <row r="53167">
      <c r="A53167" s="1" t="s">
        <v>17348</v>
      </c>
    </row>
    <row r="53168">
      <c r="A53168" s="1" t="s">
        <v>17337</v>
      </c>
    </row>
    <row r="53169">
      <c r="A53169" s="1" t="s">
        <v>17338</v>
      </c>
    </row>
    <row r="53170">
      <c r="A53170" s="1" t="s">
        <v>4264</v>
      </c>
    </row>
    <row r="53171">
      <c r="A53171" s="1" t="s">
        <v>17339</v>
      </c>
    </row>
    <row r="53172">
      <c r="A53172" s="1" t="s">
        <v>17340</v>
      </c>
    </row>
    <row r="53173">
      <c r="A53173" s="1" t="s">
        <v>17341</v>
      </c>
    </row>
    <row r="53174">
      <c r="A53174" s="1" t="s">
        <v>17342</v>
      </c>
    </row>
    <row r="53175">
      <c r="A53175" s="1" t="s">
        <v>17343</v>
      </c>
    </row>
    <row r="53176">
      <c r="A53176" s="1" t="s">
        <v>17344</v>
      </c>
    </row>
    <row r="53177">
      <c r="A53177" s="1" t="s">
        <v>17345</v>
      </c>
    </row>
    <row r="53178">
      <c r="A53178" s="1" t="s">
        <v>17346</v>
      </c>
    </row>
    <row r="53179">
      <c r="A53179" s="1" t="s">
        <v>17347</v>
      </c>
    </row>
    <row r="53180">
      <c r="A53180" s="1" t="s">
        <v>13366</v>
      </c>
    </row>
    <row r="53181">
      <c r="A53181" s="1" t="s">
        <v>13367</v>
      </c>
    </row>
    <row r="53182">
      <c r="A53182" s="1" t="s">
        <v>13368</v>
      </c>
    </row>
    <row r="53183">
      <c r="A53183" s="1" t="s">
        <v>13369</v>
      </c>
    </row>
    <row r="53184">
      <c r="A53184" s="1" t="s">
        <v>17349</v>
      </c>
    </row>
    <row r="53185">
      <c r="A53185" s="1" t="s">
        <v>17350</v>
      </c>
    </row>
    <row r="53187">
      <c r="A53187" s="1" t="s">
        <v>17351</v>
      </c>
    </row>
    <row r="53188">
      <c r="A53188" s="1" t="s">
        <v>17352</v>
      </c>
    </row>
    <row r="53189">
      <c r="A53189" s="1" t="s">
        <v>17353</v>
      </c>
    </row>
    <row r="53190">
      <c r="A53190" s="1" t="s">
        <v>17354</v>
      </c>
    </row>
    <row r="53192">
      <c r="A53192" s="1" t="s">
        <v>17355</v>
      </c>
    </row>
    <row r="53193">
      <c r="A53193" s="1" t="s">
        <v>17356</v>
      </c>
    </row>
    <row r="53195">
      <c r="A53195" s="1" t="s">
        <v>4110</v>
      </c>
    </row>
    <row r="53197">
      <c r="A53197" s="1" t="s">
        <v>17357</v>
      </c>
    </row>
    <row r="53198">
      <c r="A53198" s="1" t="s">
        <v>17358</v>
      </c>
    </row>
    <row r="53200">
      <c r="A53200" s="1" t="s">
        <v>17359</v>
      </c>
    </row>
    <row r="53201">
      <c r="A53201" s="1" t="s">
        <v>17360</v>
      </c>
    </row>
    <row r="53202">
      <c r="A53202" s="1" t="s">
        <v>17361</v>
      </c>
    </row>
    <row r="53204">
      <c r="A53204" s="1" t="s">
        <v>17362</v>
      </c>
    </row>
    <row r="53205">
      <c r="A53205" s="1" t="s">
        <v>17363</v>
      </c>
    </row>
    <row r="53206">
      <c r="A53206" s="1" t="s">
        <v>17364</v>
      </c>
    </row>
    <row r="53207">
      <c r="A53207" s="1" t="s">
        <v>17365</v>
      </c>
    </row>
    <row r="53209">
      <c r="A53209" s="1" t="s">
        <v>17366</v>
      </c>
    </row>
    <row r="53211">
      <c r="A53211" s="1" t="s">
        <v>367</v>
      </c>
    </row>
    <row r="53212">
      <c r="A53212" s="1" t="s">
        <v>17367</v>
      </c>
    </row>
    <row r="53213">
      <c r="A53213" s="1" t="s">
        <v>17351</v>
      </c>
    </row>
    <row r="53214">
      <c r="A53214" s="1" t="s">
        <v>17352</v>
      </c>
    </row>
    <row r="53215">
      <c r="A53215" s="1" t="s">
        <v>17353</v>
      </c>
    </row>
    <row r="53216">
      <c r="A53216" s="1" t="s">
        <v>17354</v>
      </c>
    </row>
    <row r="53217">
      <c r="A53217" s="1" t="s">
        <v>17355</v>
      </c>
    </row>
    <row r="53218">
      <c r="A53218" s="1" t="s">
        <v>17356</v>
      </c>
    </row>
    <row r="53219">
      <c r="A53219" s="1" t="s">
        <v>4110</v>
      </c>
    </row>
    <row r="53220">
      <c r="A53220" s="1" t="s">
        <v>17357</v>
      </c>
    </row>
    <row r="53221">
      <c r="A53221" s="1" t="s">
        <v>17358</v>
      </c>
    </row>
    <row r="53222">
      <c r="A53222" s="1" t="s">
        <v>17359</v>
      </c>
    </row>
    <row r="53223">
      <c r="A53223" s="1" t="s">
        <v>17360</v>
      </c>
    </row>
    <row r="53224">
      <c r="A53224" s="1" t="s">
        <v>17361</v>
      </c>
    </row>
    <row r="53225">
      <c r="A53225" s="1" t="s">
        <v>17362</v>
      </c>
    </row>
    <row r="53226">
      <c r="A53226" s="1" t="s">
        <v>17363</v>
      </c>
    </row>
    <row r="53227">
      <c r="A53227" s="1" t="s">
        <v>17364</v>
      </c>
    </row>
    <row r="53228">
      <c r="A53228" s="1" t="s">
        <v>17365</v>
      </c>
    </row>
    <row r="53229">
      <c r="A53229" s="1" t="s">
        <v>17368</v>
      </c>
    </row>
    <row r="53230">
      <c r="A53230" s="1" t="s">
        <v>17369</v>
      </c>
    </row>
    <row r="53231">
      <c r="A53231" s="1" t="s">
        <v>17370</v>
      </c>
    </row>
    <row r="53232">
      <c r="A53232" s="1" t="s">
        <v>3976</v>
      </c>
    </row>
    <row r="53233">
      <c r="A53233" s="1" t="s">
        <v>16821</v>
      </c>
    </row>
    <row r="53234">
      <c r="A53234" s="1" t="s">
        <v>16822</v>
      </c>
    </row>
    <row r="53235">
      <c r="A53235" s="1" t="s">
        <v>7344</v>
      </c>
    </row>
    <row r="53236">
      <c r="A53236" s="1" t="s">
        <v>7345</v>
      </c>
    </row>
    <row r="53237">
      <c r="A53237" s="1" t="s">
        <v>17371</v>
      </c>
    </row>
    <row r="53238">
      <c r="A53238" s="1" t="s">
        <v>16823</v>
      </c>
    </row>
    <row r="53239">
      <c r="A53239" s="1" t="s">
        <v>16824</v>
      </c>
    </row>
    <row r="53240">
      <c r="A53240" s="1" t="s">
        <v>16825</v>
      </c>
    </row>
    <row r="53241">
      <c r="A53241" s="1" t="s">
        <v>17372</v>
      </c>
    </row>
    <row r="53242">
      <c r="A53242" s="1" t="s">
        <v>17373</v>
      </c>
    </row>
    <row r="53243">
      <c r="A53243" s="1" t="s">
        <v>17374</v>
      </c>
    </row>
    <row r="53244">
      <c r="A53244" s="1" t="s">
        <v>17375</v>
      </c>
    </row>
    <row r="53245">
      <c r="A53245" s="1" t="s">
        <v>17376</v>
      </c>
    </row>
    <row r="53246">
      <c r="A53246" s="1" t="s">
        <v>3814</v>
      </c>
    </row>
    <row r="53248">
      <c r="A53248" s="1" t="s">
        <v>17377</v>
      </c>
    </row>
    <row r="53249">
      <c r="A53249" s="1" t="s">
        <v>4329</v>
      </c>
    </row>
    <row r="53250">
      <c r="A53250" s="1" t="s">
        <v>17378</v>
      </c>
    </row>
    <row r="53252">
      <c r="A53252" s="1" t="s">
        <v>17379</v>
      </c>
    </row>
    <row r="53253">
      <c r="A53253" s="1" t="s">
        <v>3820</v>
      </c>
    </row>
    <row r="53255">
      <c r="A53255" s="1" t="s">
        <v>17380</v>
      </c>
    </row>
    <row r="53257">
      <c r="A53257" s="1" t="s">
        <v>17381</v>
      </c>
    </row>
    <row r="53259">
      <c r="A53259" s="1" t="s">
        <v>17382</v>
      </c>
    </row>
    <row r="53260">
      <c r="A53260" s="1" t="s">
        <v>17370</v>
      </c>
    </row>
    <row r="53261">
      <c r="A53261" s="1" t="s">
        <v>3976</v>
      </c>
    </row>
    <row r="53262">
      <c r="A53262" s="1" t="s">
        <v>16821</v>
      </c>
    </row>
    <row r="53263">
      <c r="A53263" s="1" t="s">
        <v>16822</v>
      </c>
    </row>
    <row r="53264">
      <c r="A53264" s="1" t="s">
        <v>7344</v>
      </c>
    </row>
    <row r="53265">
      <c r="A53265" s="1" t="s">
        <v>7345</v>
      </c>
    </row>
    <row r="53266">
      <c r="A53266" s="1" t="s">
        <v>17371</v>
      </c>
    </row>
    <row r="53267">
      <c r="A53267" s="1" t="s">
        <v>16823</v>
      </c>
    </row>
    <row r="53268">
      <c r="A53268" s="1" t="s">
        <v>16824</v>
      </c>
    </row>
    <row r="53269">
      <c r="A53269" s="1" t="s">
        <v>16825</v>
      </c>
    </row>
    <row r="53270">
      <c r="A53270" s="1" t="s">
        <v>17372</v>
      </c>
    </row>
    <row r="53271">
      <c r="A53271" s="1" t="s">
        <v>17373</v>
      </c>
    </row>
    <row r="53272">
      <c r="A53272" s="1" t="s">
        <v>17374</v>
      </c>
    </row>
    <row r="53273">
      <c r="A53273" s="1" t="s">
        <v>17375</v>
      </c>
    </row>
    <row r="53274">
      <c r="A53274" s="1" t="s">
        <v>17376</v>
      </c>
    </row>
    <row r="53275">
      <c r="A53275" s="1" t="s">
        <v>3814</v>
      </c>
    </row>
    <row r="53276">
      <c r="A53276" s="1" t="s">
        <v>17377</v>
      </c>
    </row>
    <row r="53277">
      <c r="A53277" s="1" t="s">
        <v>4329</v>
      </c>
    </row>
    <row r="53278">
      <c r="A53278" s="1" t="s">
        <v>17378</v>
      </c>
    </row>
    <row r="53279">
      <c r="A53279" s="1" t="s">
        <v>17379</v>
      </c>
    </row>
    <row r="53280">
      <c r="A53280" s="1" t="s">
        <v>3820</v>
      </c>
    </row>
    <row r="53281">
      <c r="A53281" s="1" t="s">
        <v>17380</v>
      </c>
    </row>
    <row r="53282">
      <c r="A53282" s="1" t="s">
        <v>17383</v>
      </c>
    </row>
    <row r="53283">
      <c r="A53283" s="1" t="s">
        <v>17384</v>
      </c>
    </row>
    <row r="53284">
      <c r="A53284" s="1" t="s">
        <v>17385</v>
      </c>
    </row>
    <row r="53285">
      <c r="A53285" s="1" t="s">
        <v>17386</v>
      </c>
    </row>
    <row r="53286">
      <c r="A53286" s="1" t="s">
        <v>3804</v>
      </c>
    </row>
    <row r="53287">
      <c r="A53287" s="1" t="s">
        <v>16838</v>
      </c>
    </row>
    <row r="53288">
      <c r="A53288" s="1" t="s">
        <v>17387</v>
      </c>
    </row>
    <row r="53290">
      <c r="A53290" s="1" t="s">
        <v>4321</v>
      </c>
    </row>
    <row r="53291">
      <c r="A53291" s="1" t="s">
        <v>17388</v>
      </c>
    </row>
    <row r="53292">
      <c r="A53292" s="1" t="s">
        <v>17389</v>
      </c>
    </row>
    <row r="53293">
      <c r="A53293" s="1" t="s">
        <v>17390</v>
      </c>
    </row>
    <row r="53294">
      <c r="A53294" s="1" t="s">
        <v>17391</v>
      </c>
    </row>
    <row r="53295">
      <c r="A53295" s="1" t="s">
        <v>17392</v>
      </c>
    </row>
    <row r="53296">
      <c r="A53296" s="1" t="s">
        <v>17393</v>
      </c>
    </row>
    <row r="53297">
      <c r="A53297" s="1" t="s">
        <v>17394</v>
      </c>
    </row>
    <row r="53298">
      <c r="A53298" s="1" t="s">
        <v>17395</v>
      </c>
    </row>
    <row r="53299">
      <c r="A53299" s="1" t="s">
        <v>17396</v>
      </c>
    </row>
    <row r="53300">
      <c r="A53300" s="1" t="s">
        <v>17397</v>
      </c>
    </row>
    <row r="53302">
      <c r="A53302" s="1" t="s">
        <v>17398</v>
      </c>
    </row>
    <row r="53303">
      <c r="A53303" s="1" t="s">
        <v>17399</v>
      </c>
    </row>
    <row r="53305">
      <c r="A53305" s="1" t="s">
        <v>3821</v>
      </c>
    </row>
    <row r="53307">
      <c r="A53307" s="1" t="s">
        <v>16855</v>
      </c>
    </row>
    <row r="53308">
      <c r="A53308" s="1" t="s">
        <v>17400</v>
      </c>
    </row>
    <row r="53309">
      <c r="A53309" s="1" t="s">
        <v>17401</v>
      </c>
    </row>
    <row r="53311">
      <c r="A53311" s="1" t="s">
        <v>17402</v>
      </c>
    </row>
    <row r="53312">
      <c r="A53312" s="1" t="s">
        <v>17385</v>
      </c>
    </row>
    <row r="53313">
      <c r="A53313" s="1" t="s">
        <v>17386</v>
      </c>
    </row>
    <row r="53314">
      <c r="A53314" s="1" t="s">
        <v>3804</v>
      </c>
    </row>
    <row r="53315">
      <c r="A53315" s="1" t="s">
        <v>16838</v>
      </c>
    </row>
    <row r="53316">
      <c r="A53316" s="1" t="s">
        <v>17387</v>
      </c>
    </row>
    <row r="53317">
      <c r="A53317" s="1" t="s">
        <v>4321</v>
      </c>
    </row>
    <row r="53318">
      <c r="A53318" s="1" t="s">
        <v>17388</v>
      </c>
    </row>
    <row r="53319">
      <c r="A53319" s="1" t="s">
        <v>17389</v>
      </c>
    </row>
    <row r="53320">
      <c r="A53320" s="1" t="s">
        <v>17390</v>
      </c>
    </row>
    <row r="53321">
      <c r="A53321" s="1" t="s">
        <v>17391</v>
      </c>
    </row>
    <row r="53322">
      <c r="A53322" s="1" t="s">
        <v>17392</v>
      </c>
    </row>
    <row r="53323">
      <c r="A53323" s="1" t="s">
        <v>17393</v>
      </c>
    </row>
    <row r="53324">
      <c r="A53324" s="1" t="s">
        <v>17394</v>
      </c>
    </row>
    <row r="53325">
      <c r="A53325" s="1" t="s">
        <v>17395</v>
      </c>
    </row>
    <row r="53326">
      <c r="A53326" s="1" t="s">
        <v>17396</v>
      </c>
    </row>
    <row r="53327">
      <c r="A53327" s="1" t="s">
        <v>17397</v>
      </c>
    </row>
    <row r="53328">
      <c r="A53328" s="1" t="s">
        <v>17398</v>
      </c>
    </row>
    <row r="53329">
      <c r="A53329" s="1" t="s">
        <v>17399</v>
      </c>
    </row>
    <row r="53330">
      <c r="A53330" s="1" t="s">
        <v>3821</v>
      </c>
    </row>
    <row r="53331">
      <c r="A53331" s="1" t="s">
        <v>16855</v>
      </c>
    </row>
    <row r="53332">
      <c r="A53332" s="1" t="s">
        <v>17400</v>
      </c>
    </row>
    <row r="53333">
      <c r="A53333" s="1" t="s">
        <v>17403</v>
      </c>
    </row>
    <row r="53334">
      <c r="A53334" s="1" t="s">
        <v>17404</v>
      </c>
    </row>
    <row r="53336">
      <c r="A53336" s="1" t="s">
        <v>17405</v>
      </c>
    </row>
    <row r="53337">
      <c r="A53337" s="1" t="s">
        <v>17406</v>
      </c>
    </row>
    <row r="53339">
      <c r="A53339" s="1" t="s">
        <v>17407</v>
      </c>
    </row>
    <row r="53341">
      <c r="A53341" s="1" t="s">
        <v>17408</v>
      </c>
    </row>
    <row r="53343">
      <c r="A53343" s="1" t="s">
        <v>17409</v>
      </c>
    </row>
    <row r="53344">
      <c r="A53344" s="1" t="s">
        <v>17410</v>
      </c>
    </row>
    <row r="53346">
      <c r="A53346" s="1" t="s">
        <v>17411</v>
      </c>
    </row>
    <row r="53347">
      <c r="A53347" s="1" t="s">
        <v>17412</v>
      </c>
    </row>
    <row r="53349">
      <c r="A53349" s="1" t="s">
        <v>17413</v>
      </c>
    </row>
    <row r="53350">
      <c r="A53350" s="1" t="s">
        <v>6229</v>
      </c>
    </row>
    <row r="53352">
      <c r="A53352" s="1" t="s">
        <v>3642</v>
      </c>
    </row>
    <row r="53353">
      <c r="A53353" s="1" t="s">
        <v>17414</v>
      </c>
    </row>
    <row r="53354">
      <c r="A53354" s="1" t="s">
        <v>17415</v>
      </c>
    </row>
    <row r="53356">
      <c r="A53356" s="1" t="s">
        <v>17416</v>
      </c>
    </row>
    <row r="53358">
      <c r="A53358" s="1" t="s">
        <v>17417</v>
      </c>
    </row>
    <row r="53359">
      <c r="A53359" s="1" t="s">
        <v>17418</v>
      </c>
    </row>
    <row r="53360">
      <c r="A53360" s="1" t="s">
        <v>17419</v>
      </c>
    </row>
    <row r="53362">
      <c r="A53362" s="1" t="s">
        <v>17420</v>
      </c>
    </row>
    <row r="53364">
      <c r="A53364" s="1" t="s">
        <v>17421</v>
      </c>
    </row>
    <row r="53365">
      <c r="A53365" s="1" t="s">
        <v>17405</v>
      </c>
    </row>
    <row r="53366">
      <c r="A53366" s="1" t="s">
        <v>17406</v>
      </c>
    </row>
    <row r="53367">
      <c r="A53367" s="1" t="s">
        <v>17407</v>
      </c>
    </row>
    <row r="53368">
      <c r="A53368" s="1" t="s">
        <v>17408</v>
      </c>
    </row>
    <row r="53369">
      <c r="A53369" s="1" t="s">
        <v>17409</v>
      </c>
    </row>
    <row r="53370">
      <c r="A53370" s="1" t="s">
        <v>17410</v>
      </c>
    </row>
    <row r="53371">
      <c r="A53371" s="1" t="s">
        <v>17411</v>
      </c>
    </row>
    <row r="53372">
      <c r="A53372" s="1" t="s">
        <v>17412</v>
      </c>
    </row>
    <row r="53373">
      <c r="A53373" s="1" t="s">
        <v>17413</v>
      </c>
    </row>
    <row r="53374">
      <c r="A53374" s="1" t="s">
        <v>6229</v>
      </c>
    </row>
    <row r="53375">
      <c r="A53375" s="1" t="s">
        <v>3642</v>
      </c>
    </row>
    <row r="53376">
      <c r="A53376" s="1" t="s">
        <v>17414</v>
      </c>
    </row>
    <row r="53377">
      <c r="A53377" s="1" t="s">
        <v>17415</v>
      </c>
    </row>
    <row r="53378">
      <c r="A53378" s="1" t="s">
        <v>17416</v>
      </c>
    </row>
    <row r="53379">
      <c r="A53379" s="1" t="s">
        <v>17417</v>
      </c>
    </row>
    <row r="53380">
      <c r="A53380" s="1" t="s">
        <v>17418</v>
      </c>
    </row>
    <row r="53381">
      <c r="A53381" s="1" t="s">
        <v>17419</v>
      </c>
    </row>
    <row r="53382">
      <c r="A53382" s="1" t="s">
        <v>17422</v>
      </c>
    </row>
    <row r="53383">
      <c r="A53383" s="1" t="s">
        <v>17423</v>
      </c>
    </row>
    <row r="53385">
      <c r="A53385" s="1" t="s">
        <v>2862</v>
      </c>
    </row>
    <row r="53387">
      <c r="A53387" s="1" t="s">
        <v>17424</v>
      </c>
    </row>
    <row r="53388">
      <c r="A53388" s="1" t="s">
        <v>3498</v>
      </c>
    </row>
    <row r="53390">
      <c r="A53390" s="1" t="s">
        <v>17425</v>
      </c>
    </row>
    <row r="53391">
      <c r="A53391" s="1" t="s">
        <v>17426</v>
      </c>
    </row>
    <row r="53392">
      <c r="A53392" s="1" t="s">
        <v>17427</v>
      </c>
    </row>
    <row r="53393">
      <c r="A53393" s="1" t="s">
        <v>17428</v>
      </c>
    </row>
    <row r="53394">
      <c r="A53394" s="1" t="s">
        <v>17429</v>
      </c>
    </row>
    <row r="53395">
      <c r="A53395" s="1" t="s">
        <v>17430</v>
      </c>
    </row>
    <row r="53397">
      <c r="A53397" s="1" t="s">
        <v>17431</v>
      </c>
    </row>
    <row r="53398">
      <c r="A53398" s="1" t="s">
        <v>17432</v>
      </c>
    </row>
    <row r="53399">
      <c r="A53399" s="1" t="s">
        <v>17433</v>
      </c>
    </row>
    <row r="53401">
      <c r="A53401" s="1" t="s">
        <v>17434</v>
      </c>
    </row>
    <row r="53402">
      <c r="A53402" s="1" t="s">
        <v>2862</v>
      </c>
    </row>
    <row r="53403">
      <c r="A53403" s="1" t="s">
        <v>3498</v>
      </c>
    </row>
    <row r="53404">
      <c r="A53404" s="1" t="s">
        <v>17425</v>
      </c>
    </row>
    <row r="53405">
      <c r="A53405" s="1" t="s">
        <v>17426</v>
      </c>
    </row>
    <row r="53406">
      <c r="A53406" s="1" t="s">
        <v>17427</v>
      </c>
    </row>
    <row r="53407">
      <c r="A53407" s="1" t="s">
        <v>17428</v>
      </c>
    </row>
    <row r="53408">
      <c r="A53408" s="1" t="s">
        <v>17429</v>
      </c>
    </row>
    <row r="53409">
      <c r="A53409" s="1" t="s">
        <v>17430</v>
      </c>
    </row>
    <row r="53410">
      <c r="A53410" s="1" t="s">
        <v>17431</v>
      </c>
    </row>
    <row r="53411">
      <c r="A53411" s="1" t="s">
        <v>17435</v>
      </c>
    </row>
    <row r="53412">
      <c r="A53412" s="1" t="s">
        <v>17436</v>
      </c>
    </row>
    <row r="53414">
      <c r="A53414" s="1" t="s">
        <v>17437</v>
      </c>
    </row>
    <row r="53415">
      <c r="A53415" s="1" t="s">
        <v>17438</v>
      </c>
    </row>
    <row r="53417">
      <c r="A53417" s="1" t="s">
        <v>17439</v>
      </c>
    </row>
    <row r="53418">
      <c r="A53418" s="1" t="s">
        <v>17440</v>
      </c>
    </row>
    <row r="53420">
      <c r="A53420" s="1" t="s">
        <v>7591</v>
      </c>
    </row>
    <row r="53422">
      <c r="A53422" s="1" t="s">
        <v>17441</v>
      </c>
    </row>
    <row r="53423">
      <c r="A53423" s="1" t="s">
        <v>17442</v>
      </c>
    </row>
    <row r="53425">
      <c r="A53425" s="1" t="s">
        <v>17443</v>
      </c>
    </row>
    <row r="53426">
      <c r="A53426" s="1" t="s">
        <v>17444</v>
      </c>
    </row>
    <row r="53428">
      <c r="A53428" s="1" t="s">
        <v>17445</v>
      </c>
    </row>
    <row r="53430">
      <c r="A53430" s="1" t="s">
        <v>17446</v>
      </c>
    </row>
    <row r="53431">
      <c r="A53431" s="1" t="s">
        <v>17447</v>
      </c>
    </row>
    <row r="53432">
      <c r="A53432" s="1" t="s">
        <v>17448</v>
      </c>
    </row>
    <row r="53433">
      <c r="A53433" s="1" t="s">
        <v>17449</v>
      </c>
    </row>
    <row r="53434">
      <c r="A53434" s="1" t="s">
        <v>17450</v>
      </c>
    </row>
    <row r="53435">
      <c r="A53435" s="1" t="s">
        <v>17451</v>
      </c>
    </row>
    <row r="53437">
      <c r="A53437" s="1" t="s">
        <v>17452</v>
      </c>
    </row>
    <row r="53439">
      <c r="A53439" s="1" t="s">
        <v>17453</v>
      </c>
    </row>
    <row r="53441">
      <c r="A53441" s="1" t="s">
        <v>322</v>
      </c>
    </row>
    <row r="53443">
      <c r="A53443" s="1" t="s">
        <v>17454</v>
      </c>
    </row>
    <row r="53445">
      <c r="A53445" s="1" t="s">
        <v>17455</v>
      </c>
    </row>
    <row r="53446">
      <c r="A53446" s="1" t="s">
        <v>17437</v>
      </c>
    </row>
    <row r="53447">
      <c r="A53447" s="1" t="s">
        <v>17438</v>
      </c>
    </row>
    <row r="53448">
      <c r="A53448" s="1" t="s">
        <v>17439</v>
      </c>
    </row>
    <row r="53449">
      <c r="A53449" s="1" t="s">
        <v>17440</v>
      </c>
    </row>
    <row r="53450">
      <c r="A53450" s="1" t="s">
        <v>7591</v>
      </c>
    </row>
    <row r="53451">
      <c r="A53451" s="1" t="s">
        <v>17441</v>
      </c>
    </row>
    <row r="53452">
      <c r="A53452" s="1" t="s">
        <v>17442</v>
      </c>
    </row>
    <row r="53453">
      <c r="A53453" s="1" t="s">
        <v>17443</v>
      </c>
    </row>
    <row r="53454">
      <c r="A53454" s="1" t="s">
        <v>17444</v>
      </c>
    </row>
    <row r="53455">
      <c r="A53455" s="1" t="s">
        <v>17445</v>
      </c>
    </row>
    <row r="53456">
      <c r="A53456" s="1" t="s">
        <v>17446</v>
      </c>
    </row>
    <row r="53457">
      <c r="A53457" s="1" t="s">
        <v>17447</v>
      </c>
    </row>
    <row r="53458">
      <c r="A53458" s="1" t="s">
        <v>17448</v>
      </c>
    </row>
    <row r="53459">
      <c r="A53459" s="1" t="s">
        <v>17449</v>
      </c>
    </row>
    <row r="53460">
      <c r="A53460" s="1" t="s">
        <v>17450</v>
      </c>
    </row>
    <row r="53461">
      <c r="A53461" s="1" t="s">
        <v>17451</v>
      </c>
    </row>
    <row r="53462">
      <c r="A53462" s="1" t="s">
        <v>17452</v>
      </c>
    </row>
    <row r="53463">
      <c r="A53463" s="1" t="s">
        <v>17456</v>
      </c>
    </row>
    <row r="53464">
      <c r="A53464" s="1" t="s">
        <v>17457</v>
      </c>
    </row>
    <row r="53466">
      <c r="A53466" s="1" t="s">
        <v>17458</v>
      </c>
    </row>
    <row r="53467">
      <c r="A53467" s="1" t="s">
        <v>17459</v>
      </c>
    </row>
    <row r="53468">
      <c r="A53468" s="1" t="s">
        <v>17460</v>
      </c>
    </row>
    <row r="53470">
      <c r="A53470" s="1" t="s">
        <v>17461</v>
      </c>
    </row>
    <row r="53472">
      <c r="A53472" s="1" t="s">
        <v>17462</v>
      </c>
    </row>
    <row r="53473">
      <c r="A53473" s="1" t="s">
        <v>17463</v>
      </c>
    </row>
    <row r="53475">
      <c r="A53475" s="1" t="s">
        <v>17464</v>
      </c>
    </row>
    <row r="53476">
      <c r="A53476" s="1" t="s">
        <v>17465</v>
      </c>
    </row>
    <row r="53477">
      <c r="A53477" s="1" t="s">
        <v>17466</v>
      </c>
    </row>
    <row r="53479">
      <c r="A53479" s="1" t="s">
        <v>17467</v>
      </c>
    </row>
    <row r="53481">
      <c r="A53481" s="1" t="s">
        <v>17468</v>
      </c>
    </row>
    <row r="53483">
      <c r="A53483" s="1" t="s">
        <v>17469</v>
      </c>
    </row>
    <row r="53484">
      <c r="A53484" s="1" t="s">
        <v>17470</v>
      </c>
    </row>
    <row r="53486">
      <c r="A53486" s="1" t="s">
        <v>17471</v>
      </c>
    </row>
    <row r="53487">
      <c r="A53487" s="1" t="s">
        <v>17472</v>
      </c>
    </row>
    <row r="53488">
      <c r="A53488" s="1" t="s">
        <v>17458</v>
      </c>
    </row>
    <row r="53489">
      <c r="A53489" s="1" t="s">
        <v>17459</v>
      </c>
    </row>
    <row r="53490">
      <c r="A53490" s="1" t="s">
        <v>17460</v>
      </c>
    </row>
    <row r="53491">
      <c r="A53491" s="1" t="s">
        <v>17461</v>
      </c>
    </row>
    <row r="53492">
      <c r="A53492" s="1" t="s">
        <v>17462</v>
      </c>
    </row>
    <row r="53493">
      <c r="A53493" s="1" t="s">
        <v>17463</v>
      </c>
    </row>
    <row r="53494">
      <c r="A53494" s="1" t="s">
        <v>17464</v>
      </c>
    </row>
    <row r="53495">
      <c r="A53495" s="1" t="s">
        <v>17465</v>
      </c>
    </row>
    <row r="53496">
      <c r="A53496" s="1" t="s">
        <v>17466</v>
      </c>
    </row>
    <row r="53497">
      <c r="A53497" s="1" t="s">
        <v>17467</v>
      </c>
    </row>
    <row r="53498">
      <c r="A53498" s="1" t="s">
        <v>17468</v>
      </c>
    </row>
    <row r="53499">
      <c r="A53499" s="1" t="s">
        <v>17469</v>
      </c>
    </row>
    <row r="53500">
      <c r="A53500" s="1" t="s">
        <v>17470</v>
      </c>
    </row>
    <row r="53501">
      <c r="A53501" s="1" t="s">
        <v>17473</v>
      </c>
    </row>
    <row r="53502">
      <c r="A53502" s="1" t="s">
        <v>17474</v>
      </c>
    </row>
    <row r="53504">
      <c r="A53504" s="1" t="s">
        <v>17475</v>
      </c>
    </row>
    <row r="53505">
      <c r="A53505" s="1" t="s">
        <v>17476</v>
      </c>
    </row>
    <row r="53507">
      <c r="A53507" s="1" t="s">
        <v>17477</v>
      </c>
    </row>
    <row r="53508">
      <c r="A53508" s="1" t="s">
        <v>17478</v>
      </c>
    </row>
    <row r="53509">
      <c r="A53509" s="1" t="s">
        <v>17479</v>
      </c>
    </row>
    <row r="53510">
      <c r="A53510" s="1" t="s">
        <v>17480</v>
      </c>
    </row>
    <row r="53511">
      <c r="A53511" s="1" t="s">
        <v>17481</v>
      </c>
    </row>
    <row r="53513">
      <c r="A53513" s="1" t="s">
        <v>17482</v>
      </c>
    </row>
    <row r="53514">
      <c r="A53514" s="1" t="s">
        <v>17483</v>
      </c>
    </row>
    <row r="53516">
      <c r="A53516" s="1" t="s">
        <v>17484</v>
      </c>
    </row>
    <row r="53518">
      <c r="A53518" s="1" t="s">
        <v>17485</v>
      </c>
    </row>
    <row r="53519">
      <c r="A53519" s="1" t="s">
        <v>17486</v>
      </c>
    </row>
    <row r="53520">
      <c r="A53520" s="1" t="s">
        <v>17487</v>
      </c>
    </row>
    <row r="53522">
      <c r="A53522" s="1" t="s">
        <v>17458</v>
      </c>
    </row>
    <row r="53523">
      <c r="A53523" s="1" t="s">
        <v>17459</v>
      </c>
    </row>
    <row r="53524">
      <c r="A53524" s="1" t="s">
        <v>17460</v>
      </c>
    </row>
    <row r="53526">
      <c r="A53526" s="1" t="s">
        <v>17461</v>
      </c>
    </row>
    <row r="53528">
      <c r="A53528" s="1" t="s">
        <v>17488</v>
      </c>
    </row>
    <row r="53529">
      <c r="A53529" s="1" t="s">
        <v>17489</v>
      </c>
    </row>
    <row r="53531">
      <c r="A53531" s="1" t="s">
        <v>17490</v>
      </c>
    </row>
    <row r="53532">
      <c r="A53532" s="1" t="s">
        <v>12040</v>
      </c>
    </row>
    <row r="53534">
      <c r="A53534" s="1" t="s">
        <v>17491</v>
      </c>
    </row>
    <row r="53535">
      <c r="A53535" s="1" t="s">
        <v>17475</v>
      </c>
    </row>
    <row r="53536">
      <c r="A53536" s="1" t="s">
        <v>17476</v>
      </c>
    </row>
    <row r="53537">
      <c r="A53537" s="1" t="s">
        <v>17477</v>
      </c>
    </row>
    <row r="53538">
      <c r="A53538" s="1" t="s">
        <v>17478</v>
      </c>
    </row>
    <row r="53539">
      <c r="A53539" s="1" t="s">
        <v>17479</v>
      </c>
    </row>
    <row r="53540">
      <c r="A53540" s="1" t="s">
        <v>17480</v>
      </c>
    </row>
    <row r="53541">
      <c r="A53541" s="1" t="s">
        <v>17481</v>
      </c>
    </row>
    <row r="53542">
      <c r="A53542" s="1" t="s">
        <v>17492</v>
      </c>
    </row>
    <row r="53543">
      <c r="A53543" s="1" t="s">
        <v>17483</v>
      </c>
    </row>
    <row r="53544">
      <c r="A53544" s="1" t="s">
        <v>17484</v>
      </c>
    </row>
    <row r="53545">
      <c r="A53545" s="1" t="s">
        <v>17485</v>
      </c>
    </row>
    <row r="53546">
      <c r="A53546" s="1" t="s">
        <v>17486</v>
      </c>
    </row>
    <row r="53547">
      <c r="A53547" s="1" t="s">
        <v>17487</v>
      </c>
    </row>
    <row r="53548">
      <c r="A53548" s="1" t="s">
        <v>17458</v>
      </c>
    </row>
    <row r="53549">
      <c r="A53549" s="1" t="s">
        <v>17459</v>
      </c>
    </row>
    <row r="53550">
      <c r="A53550" s="1" t="s">
        <v>17460</v>
      </c>
    </row>
    <row r="53551">
      <c r="A53551" s="1" t="s">
        <v>17461</v>
      </c>
    </row>
    <row r="53552">
      <c r="A53552" s="1" t="s">
        <v>17488</v>
      </c>
    </row>
    <row r="53553">
      <c r="A53553" s="1" t="s">
        <v>17489</v>
      </c>
    </row>
    <row r="53554">
      <c r="A53554" s="1" t="s">
        <v>17490</v>
      </c>
    </row>
    <row r="53555">
      <c r="A53555" s="1" t="s">
        <v>17493</v>
      </c>
    </row>
    <row r="53556">
      <c r="A53556" s="1" t="s">
        <v>17494</v>
      </c>
    </row>
    <row r="53558">
      <c r="A53558" s="1" t="s">
        <v>17495</v>
      </c>
    </row>
    <row r="53559">
      <c r="A53559" s="1" t="s">
        <v>17496</v>
      </c>
    </row>
    <row r="53560">
      <c r="A53560" s="1" t="s">
        <v>17497</v>
      </c>
    </row>
    <row r="53561">
      <c r="A53561" s="1" t="s">
        <v>17498</v>
      </c>
    </row>
    <row r="53562">
      <c r="A53562" s="1" t="s">
        <v>17499</v>
      </c>
    </row>
    <row r="53563">
      <c r="A53563" s="1" t="s">
        <v>17500</v>
      </c>
    </row>
    <row r="53564">
      <c r="A53564" s="1" t="s">
        <v>17501</v>
      </c>
    </row>
    <row r="53565">
      <c r="A53565" s="1" t="s">
        <v>17502</v>
      </c>
    </row>
    <row r="53566">
      <c r="A53566" s="1" t="s">
        <v>17503</v>
      </c>
    </row>
    <row r="53567">
      <c r="A53567" s="1" t="s">
        <v>17504</v>
      </c>
    </row>
    <row r="53568">
      <c r="A53568" s="1" t="s">
        <v>17505</v>
      </c>
    </row>
    <row r="53569">
      <c r="A53569" s="1" t="s">
        <v>17506</v>
      </c>
    </row>
    <row r="53570">
      <c r="A53570" s="1" t="s">
        <v>17507</v>
      </c>
    </row>
    <row r="53571">
      <c r="A53571" s="1" t="s">
        <v>17508</v>
      </c>
    </row>
    <row r="53572">
      <c r="A53572" s="1" t="s">
        <v>17509</v>
      </c>
    </row>
    <row r="53573">
      <c r="A53573" s="1" t="s">
        <v>17510</v>
      </c>
    </row>
    <row r="53575">
      <c r="A53575" s="1" t="s">
        <v>17511</v>
      </c>
    </row>
    <row r="53577">
      <c r="A53577" s="1" t="s">
        <v>17512</v>
      </c>
    </row>
    <row r="53579">
      <c r="A53579" s="1" t="s">
        <v>17513</v>
      </c>
    </row>
    <row r="53581">
      <c r="A53581" s="1" t="s">
        <v>17514</v>
      </c>
    </row>
    <row r="53582">
      <c r="A53582" s="1" t="s">
        <v>17515</v>
      </c>
    </row>
    <row r="53583">
      <c r="A53583" s="1" t="s">
        <v>17516</v>
      </c>
    </row>
    <row r="53585">
      <c r="A53585" s="1" t="s">
        <v>17517</v>
      </c>
    </row>
    <row r="53587">
      <c r="A53587" s="1" t="s">
        <v>17490</v>
      </c>
    </row>
    <row r="53589">
      <c r="A53589" s="1" t="s">
        <v>17518</v>
      </c>
    </row>
    <row r="53590">
      <c r="A53590" s="1" t="s">
        <v>17495</v>
      </c>
    </row>
    <row r="53591">
      <c r="A53591" s="1" t="s">
        <v>17496</v>
      </c>
    </row>
    <row r="53592">
      <c r="A53592" s="1" t="s">
        <v>17497</v>
      </c>
    </row>
    <row r="53593">
      <c r="A53593" s="1" t="s">
        <v>17498</v>
      </c>
    </row>
    <row r="53594">
      <c r="A53594" s="1" t="s">
        <v>17499</v>
      </c>
    </row>
    <row r="53595">
      <c r="A53595" s="1" t="s">
        <v>17500</v>
      </c>
    </row>
    <row r="53596">
      <c r="A53596" s="1" t="s">
        <v>17501</v>
      </c>
    </row>
    <row r="53597">
      <c r="A53597" s="1" t="s">
        <v>17502</v>
      </c>
    </row>
    <row r="53598">
      <c r="A53598" s="1" t="s">
        <v>17503</v>
      </c>
    </row>
    <row r="53599">
      <c r="A53599" s="1" t="s">
        <v>17504</v>
      </c>
    </row>
    <row r="53600">
      <c r="A53600" s="1" t="s">
        <v>17505</v>
      </c>
    </row>
    <row r="53601">
      <c r="A53601" s="1" t="s">
        <v>17506</v>
      </c>
    </row>
    <row r="53602">
      <c r="A53602" s="1" t="s">
        <v>17507</v>
      </c>
    </row>
    <row r="53603">
      <c r="A53603" s="1" t="s">
        <v>17508</v>
      </c>
    </row>
    <row r="53604">
      <c r="A53604" s="1" t="s">
        <v>17509</v>
      </c>
    </row>
    <row r="53605">
      <c r="A53605" s="1" t="s">
        <v>17510</v>
      </c>
    </row>
    <row r="53606">
      <c r="A53606" s="1" t="s">
        <v>17512</v>
      </c>
    </row>
    <row r="53607">
      <c r="A53607" s="1" t="s">
        <v>17513</v>
      </c>
    </row>
    <row r="53608">
      <c r="A53608" s="1" t="s">
        <v>17514</v>
      </c>
    </row>
    <row r="53609">
      <c r="A53609" s="1" t="s">
        <v>17515</v>
      </c>
    </row>
    <row r="53610">
      <c r="A53610" s="1" t="s">
        <v>17516</v>
      </c>
    </row>
    <row r="53611">
      <c r="A53611" s="1" t="s">
        <v>17517</v>
      </c>
    </row>
    <row r="53612">
      <c r="A53612" s="1" t="s">
        <v>17519</v>
      </c>
    </row>
    <row r="53613">
      <c r="A53613" s="1" t="s">
        <v>17520</v>
      </c>
    </row>
    <row r="53615">
      <c r="A53615" s="1" t="s">
        <v>17521</v>
      </c>
    </row>
    <row r="53616">
      <c r="A53616" s="1" t="s">
        <v>17522</v>
      </c>
    </row>
    <row r="53618">
      <c r="A53618" s="1" t="s">
        <v>17523</v>
      </c>
    </row>
    <row r="53620">
      <c r="A53620" s="1" t="s">
        <v>17524</v>
      </c>
    </row>
    <row r="53621">
      <c r="A53621" s="1" t="s">
        <v>17525</v>
      </c>
    </row>
    <row r="53623">
      <c r="A53623" s="1" t="s">
        <v>17526</v>
      </c>
    </row>
    <row r="53624">
      <c r="A53624" s="1" t="s">
        <v>17527</v>
      </c>
    </row>
    <row r="53625">
      <c r="A53625" s="1" t="s">
        <v>17528</v>
      </c>
    </row>
    <row r="53627">
      <c r="A53627" s="1" t="s">
        <v>17529</v>
      </c>
    </row>
    <row r="53629">
      <c r="A53629" s="1" t="s">
        <v>17530</v>
      </c>
    </row>
    <row r="53630">
      <c r="A53630" s="1" t="s">
        <v>17531</v>
      </c>
    </row>
    <row r="53632">
      <c r="A53632" s="1" t="s">
        <v>17532</v>
      </c>
    </row>
    <row r="53633">
      <c r="A53633" s="1" t="s">
        <v>17533</v>
      </c>
    </row>
    <row r="53634">
      <c r="A53634" s="1" t="s">
        <v>17534</v>
      </c>
    </row>
    <row r="53636">
      <c r="A53636" s="1" t="s">
        <v>17535</v>
      </c>
    </row>
    <row r="53638">
      <c r="A53638" s="1" t="s">
        <v>17536</v>
      </c>
    </row>
    <row r="53640">
      <c r="A53640" s="1" t="s">
        <v>17537</v>
      </c>
    </row>
    <row r="53641">
      <c r="A53641" s="1" t="s">
        <v>17538</v>
      </c>
    </row>
    <row r="53643">
      <c r="A53643" s="1" t="s">
        <v>17539</v>
      </c>
    </row>
    <row r="53645">
      <c r="A53645" s="1" t="s">
        <v>1481</v>
      </c>
    </row>
    <row r="53646">
      <c r="A53646" s="1" t="s">
        <v>17540</v>
      </c>
    </row>
    <row r="53648">
      <c r="A53648" s="1" t="s">
        <v>17541</v>
      </c>
    </row>
    <row r="53650">
      <c r="A53650" s="1" t="s">
        <v>17542</v>
      </c>
    </row>
    <row r="53651">
      <c r="A53651" s="1" t="s">
        <v>17543</v>
      </c>
    </row>
    <row r="53653">
      <c r="A53653" s="1" t="s">
        <v>17544</v>
      </c>
    </row>
    <row r="53654">
      <c r="A53654" s="1" t="s">
        <v>17521</v>
      </c>
    </row>
    <row r="53655">
      <c r="A53655" s="1" t="s">
        <v>17522</v>
      </c>
    </row>
    <row r="53656">
      <c r="A53656" s="1" t="s">
        <v>17523</v>
      </c>
    </row>
    <row r="53657">
      <c r="A53657" s="1" t="s">
        <v>17524</v>
      </c>
    </row>
    <row r="53658">
      <c r="A53658" s="1" t="s">
        <v>17525</v>
      </c>
    </row>
    <row r="53659">
      <c r="A53659" s="1" t="s">
        <v>17526</v>
      </c>
    </row>
    <row r="53660">
      <c r="A53660" s="1" t="s">
        <v>17527</v>
      </c>
    </row>
    <row r="53661">
      <c r="A53661" s="1" t="s">
        <v>17528</v>
      </c>
    </row>
    <row r="53662">
      <c r="A53662" s="1" t="s">
        <v>17529</v>
      </c>
    </row>
    <row r="53663">
      <c r="A53663" s="1" t="s">
        <v>17530</v>
      </c>
    </row>
    <row r="53664">
      <c r="A53664" s="1" t="s">
        <v>17531</v>
      </c>
    </row>
    <row r="53665">
      <c r="A53665" s="1" t="s">
        <v>17532</v>
      </c>
    </row>
    <row r="53666">
      <c r="A53666" s="1" t="s">
        <v>17533</v>
      </c>
    </row>
    <row r="53667">
      <c r="A53667" s="1" t="s">
        <v>17534</v>
      </c>
    </row>
    <row r="53668">
      <c r="A53668" s="1" t="s">
        <v>17545</v>
      </c>
    </row>
    <row r="53669">
      <c r="A53669" s="1" t="s">
        <v>17536</v>
      </c>
    </row>
    <row r="53670">
      <c r="A53670" s="1" t="s">
        <v>17537</v>
      </c>
    </row>
    <row r="53671">
      <c r="A53671" s="1" t="s">
        <v>17538</v>
      </c>
    </row>
    <row r="53672">
      <c r="A53672" s="1" t="s">
        <v>17539</v>
      </c>
    </row>
    <row r="53673">
      <c r="A53673" s="1" t="s">
        <v>17540</v>
      </c>
    </row>
    <row r="53674">
      <c r="A53674" s="1" t="s">
        <v>17541</v>
      </c>
    </row>
    <row r="53675">
      <c r="A53675" s="1" t="s">
        <v>17542</v>
      </c>
    </row>
    <row r="53676">
      <c r="A53676" s="1" t="s">
        <v>17546</v>
      </c>
    </row>
    <row r="53677">
      <c r="A53677" s="1" t="s">
        <v>17547</v>
      </c>
    </row>
    <row r="53679">
      <c r="A53679" s="1" t="s">
        <v>6721</v>
      </c>
    </row>
    <row r="53681">
      <c r="A53681" s="1" t="s">
        <v>6722</v>
      </c>
    </row>
    <row r="53683">
      <c r="A53683" s="1" t="s">
        <v>6723</v>
      </c>
    </row>
    <row r="53684">
      <c r="A53684" s="1" t="s">
        <v>6724</v>
      </c>
    </row>
    <row r="53685">
      <c r="A53685" s="1" t="s">
        <v>6725</v>
      </c>
    </row>
    <row r="53687">
      <c r="A53687" s="1" t="s">
        <v>6726</v>
      </c>
    </row>
    <row r="53688">
      <c r="A53688" s="1" t="s">
        <v>6727</v>
      </c>
    </row>
    <row r="53689">
      <c r="A53689" s="1" t="s">
        <v>6728</v>
      </c>
    </row>
    <row r="53690">
      <c r="A53690" s="1" t="s">
        <v>6729</v>
      </c>
    </row>
    <row r="53691">
      <c r="A53691" s="1" t="s">
        <v>6730</v>
      </c>
    </row>
    <row r="53692">
      <c r="A53692" s="1" t="s">
        <v>6731</v>
      </c>
    </row>
    <row r="53693">
      <c r="A53693" s="1" t="s">
        <v>6732</v>
      </c>
    </row>
    <row r="53694">
      <c r="A53694" s="1" t="s">
        <v>6733</v>
      </c>
    </row>
    <row r="53695">
      <c r="A53695" s="1" t="s">
        <v>6734</v>
      </c>
    </row>
    <row r="53696">
      <c r="A53696" s="1" t="s">
        <v>6735</v>
      </c>
    </row>
    <row r="53697">
      <c r="A53697" s="1" t="s">
        <v>6736</v>
      </c>
    </row>
    <row r="53698">
      <c r="A53698" s="1" t="s">
        <v>6737</v>
      </c>
    </row>
    <row r="53700">
      <c r="A53700" s="1" t="s">
        <v>6738</v>
      </c>
    </row>
    <row r="53701">
      <c r="A53701" s="1" t="s">
        <v>6739</v>
      </c>
    </row>
    <row r="53703">
      <c r="A53703" s="1" t="s">
        <v>6740</v>
      </c>
    </row>
    <row r="53705">
      <c r="A53705" s="1" t="s">
        <v>6033</v>
      </c>
    </row>
    <row r="53706">
      <c r="A53706" s="1" t="s">
        <v>6721</v>
      </c>
    </row>
    <row r="53707">
      <c r="A53707" s="1" t="s">
        <v>6722</v>
      </c>
    </row>
    <row r="53708">
      <c r="A53708" s="1" t="s">
        <v>6723</v>
      </c>
    </row>
    <row r="53709">
      <c r="A53709" s="1" t="s">
        <v>6724</v>
      </c>
    </row>
    <row r="53710">
      <c r="A53710" s="1" t="s">
        <v>6725</v>
      </c>
    </row>
    <row r="53711">
      <c r="A53711" s="1" t="s">
        <v>6726</v>
      </c>
    </row>
    <row r="53712">
      <c r="A53712" s="1" t="s">
        <v>6727</v>
      </c>
    </row>
    <row r="53713">
      <c r="A53713" s="1" t="s">
        <v>6729</v>
      </c>
    </row>
    <row r="53714">
      <c r="A53714" s="1" t="s">
        <v>6730</v>
      </c>
    </row>
    <row r="53715">
      <c r="A53715" s="1" t="s">
        <v>6731</v>
      </c>
    </row>
    <row r="53716">
      <c r="A53716" s="1" t="s">
        <v>6732</v>
      </c>
    </row>
    <row r="53717">
      <c r="A53717" s="1" t="s">
        <v>6733</v>
      </c>
    </row>
    <row r="53718">
      <c r="A53718" s="1" t="s">
        <v>6734</v>
      </c>
    </row>
    <row r="53719">
      <c r="A53719" s="1" t="s">
        <v>6735</v>
      </c>
    </row>
    <row r="53720">
      <c r="A53720" s="1" t="s">
        <v>6736</v>
      </c>
    </row>
    <row r="53721">
      <c r="A53721" s="1" t="s">
        <v>6738</v>
      </c>
    </row>
    <row r="53722">
      <c r="A53722" s="1" t="s">
        <v>6741</v>
      </c>
    </row>
    <row r="53723">
      <c r="A53723" s="1" t="s">
        <v>17548</v>
      </c>
    </row>
    <row r="53725">
      <c r="A53725" s="1" t="s">
        <v>6461</v>
      </c>
    </row>
    <row r="53726">
      <c r="A53726" s="1" t="s">
        <v>6462</v>
      </c>
    </row>
    <row r="53727">
      <c r="A53727" s="1" t="s">
        <v>6463</v>
      </c>
    </row>
    <row r="53729">
      <c r="A53729" s="1" t="s">
        <v>6464</v>
      </c>
    </row>
    <row r="53730">
      <c r="A53730" s="1" t="s">
        <v>6465</v>
      </c>
    </row>
    <row r="53731">
      <c r="A53731" s="1" t="s">
        <v>6466</v>
      </c>
    </row>
    <row r="53733">
      <c r="A53733" s="1" t="s">
        <v>6467</v>
      </c>
    </row>
    <row r="53735">
      <c r="A53735" s="1" t="s">
        <v>6468</v>
      </c>
    </row>
    <row r="53737">
      <c r="A53737" s="1" t="s">
        <v>6469</v>
      </c>
    </row>
    <row r="53739">
      <c r="A53739" s="1" t="s">
        <v>6470</v>
      </c>
    </row>
    <row r="53741">
      <c r="A53741" s="1" t="s">
        <v>6471</v>
      </c>
    </row>
    <row r="53743">
      <c r="A53743" s="1" t="s">
        <v>6472</v>
      </c>
    </row>
    <row r="53745">
      <c r="A53745" s="1" t="s">
        <v>6473</v>
      </c>
    </row>
    <row r="53746">
      <c r="A53746" s="1" t="s">
        <v>6474</v>
      </c>
    </row>
    <row r="53748">
      <c r="A53748" s="1" t="s">
        <v>6475</v>
      </c>
    </row>
    <row r="53750">
      <c r="A53750" s="1" t="s">
        <v>6476</v>
      </c>
    </row>
    <row r="53752">
      <c r="A53752" s="1" t="s">
        <v>6477</v>
      </c>
    </row>
    <row r="53754">
      <c r="A53754" s="1" t="s">
        <v>6478</v>
      </c>
    </row>
    <row r="53755">
      <c r="A53755" s="1" t="s">
        <v>1282</v>
      </c>
    </row>
    <row r="53757">
      <c r="A53757" s="1" t="s">
        <v>6479</v>
      </c>
    </row>
    <row r="53759">
      <c r="A53759" s="1" t="s">
        <v>6480</v>
      </c>
    </row>
    <row r="53761">
      <c r="A53761" s="1" t="s">
        <v>6481</v>
      </c>
    </row>
    <row r="53763">
      <c r="A53763" s="1" t="s">
        <v>6482</v>
      </c>
    </row>
    <row r="53764">
      <c r="A53764" s="1" t="s">
        <v>6483</v>
      </c>
    </row>
    <row r="53766">
      <c r="A53766" s="1" t="s">
        <v>6484</v>
      </c>
    </row>
    <row r="53767">
      <c r="A53767" s="1" t="s">
        <v>6485</v>
      </c>
    </row>
    <row r="53768">
      <c r="A53768" s="1" t="s">
        <v>6486</v>
      </c>
    </row>
    <row r="53770">
      <c r="A53770" s="1" t="s">
        <v>3156</v>
      </c>
    </row>
    <row r="53772">
      <c r="A53772" s="1" t="s">
        <v>6033</v>
      </c>
    </row>
    <row r="53773">
      <c r="A53773" s="1" t="s">
        <v>6461</v>
      </c>
    </row>
    <row r="53774">
      <c r="A53774" s="1" t="s">
        <v>6462</v>
      </c>
    </row>
    <row r="53775">
      <c r="A53775" s="1" t="s">
        <v>6463</v>
      </c>
    </row>
    <row r="53776">
      <c r="A53776" s="1" t="s">
        <v>6464</v>
      </c>
    </row>
    <row r="53777">
      <c r="A53777" s="1" t="s">
        <v>6465</v>
      </c>
    </row>
    <row r="53778">
      <c r="A53778" s="1" t="s">
        <v>6466</v>
      </c>
    </row>
    <row r="53779">
      <c r="A53779" s="1" t="s">
        <v>6467</v>
      </c>
    </row>
    <row r="53780">
      <c r="A53780" s="1" t="s">
        <v>6468</v>
      </c>
    </row>
    <row r="53781">
      <c r="A53781" s="1" t="s">
        <v>6469</v>
      </c>
    </row>
    <row r="53782">
      <c r="A53782" s="1" t="s">
        <v>6470</v>
      </c>
    </row>
    <row r="53783">
      <c r="A53783" s="1" t="s">
        <v>6471</v>
      </c>
    </row>
    <row r="53784">
      <c r="A53784" s="1" t="s">
        <v>6472</v>
      </c>
    </row>
    <row r="53785">
      <c r="A53785" s="1" t="s">
        <v>6473</v>
      </c>
    </row>
    <row r="53786">
      <c r="A53786" s="1" t="s">
        <v>6474</v>
      </c>
    </row>
    <row r="53787">
      <c r="A53787" s="1" t="s">
        <v>6475</v>
      </c>
    </row>
    <row r="53788">
      <c r="A53788" s="1" t="s">
        <v>6476</v>
      </c>
    </row>
    <row r="53789">
      <c r="A53789" s="1" t="s">
        <v>6477</v>
      </c>
    </row>
    <row r="53790">
      <c r="A53790" s="1" t="s">
        <v>6478</v>
      </c>
    </row>
    <row r="53791">
      <c r="A53791" s="1" t="s">
        <v>6479</v>
      </c>
    </row>
    <row r="53792">
      <c r="A53792" s="1" t="s">
        <v>6480</v>
      </c>
    </row>
    <row r="53793">
      <c r="A53793" s="1" t="s">
        <v>6481</v>
      </c>
    </row>
    <row r="53794">
      <c r="A53794" s="1" t="s">
        <v>6482</v>
      </c>
    </row>
    <row r="53795">
      <c r="A53795" s="1" t="s">
        <v>6483</v>
      </c>
    </row>
    <row r="53796">
      <c r="A53796" s="1" t="s">
        <v>6484</v>
      </c>
    </row>
    <row r="53797">
      <c r="A53797" s="1" t="s">
        <v>6485</v>
      </c>
    </row>
    <row r="53798">
      <c r="A53798" s="1" t="s">
        <v>6487</v>
      </c>
    </row>
    <row r="53799">
      <c r="A53799" s="1" t="s">
        <v>17549</v>
      </c>
    </row>
    <row r="53801">
      <c r="A53801" s="1" t="s">
        <v>6252</v>
      </c>
    </row>
    <row r="53802">
      <c r="A53802" s="1" t="s">
        <v>6253</v>
      </c>
    </row>
    <row r="53804">
      <c r="A53804" s="1" t="s">
        <v>6254</v>
      </c>
    </row>
    <row r="53805">
      <c r="A53805" s="1" t="s">
        <v>6255</v>
      </c>
    </row>
    <row r="53807">
      <c r="A53807" s="1" t="s">
        <v>6256</v>
      </c>
    </row>
    <row r="53808">
      <c r="A53808" s="1" t="s">
        <v>6257</v>
      </c>
    </row>
    <row r="53809">
      <c r="A53809" s="1" t="s">
        <v>6258</v>
      </c>
    </row>
    <row r="53810">
      <c r="A53810" s="1" t="s">
        <v>6259</v>
      </c>
    </row>
    <row r="53811">
      <c r="A53811" s="1" t="s">
        <v>6260</v>
      </c>
    </row>
    <row r="53812">
      <c r="A53812" s="1" t="s">
        <v>6261</v>
      </c>
    </row>
    <row r="53813">
      <c r="A53813" s="1" t="s">
        <v>6262</v>
      </c>
    </row>
    <row r="53814">
      <c r="A53814" s="1" t="s">
        <v>6263</v>
      </c>
    </row>
    <row r="53816">
      <c r="A53816" s="1" t="s">
        <v>6264</v>
      </c>
    </row>
    <row r="53817">
      <c r="A53817" s="1" t="s">
        <v>6265</v>
      </c>
    </row>
    <row r="53819">
      <c r="A53819" s="1" t="s">
        <v>6266</v>
      </c>
    </row>
    <row r="53820">
      <c r="A53820" s="1" t="s">
        <v>6267</v>
      </c>
    </row>
    <row r="53821">
      <c r="A53821" s="1" t="s">
        <v>6268</v>
      </c>
    </row>
    <row r="53823">
      <c r="A53823" s="1" t="s">
        <v>6269</v>
      </c>
    </row>
    <row r="53824">
      <c r="A53824" s="1" t="s">
        <v>6270</v>
      </c>
    </row>
    <row r="53826">
      <c r="A53826" s="1" t="s">
        <v>6271</v>
      </c>
    </row>
    <row r="53828">
      <c r="A53828" s="1" t="s">
        <v>6032</v>
      </c>
    </row>
    <row r="53830">
      <c r="A53830" s="1" t="s">
        <v>6272</v>
      </c>
    </row>
    <row r="53831">
      <c r="A53831" s="1" t="s">
        <v>6252</v>
      </c>
    </row>
    <row r="53832">
      <c r="A53832" s="1" t="s">
        <v>6253</v>
      </c>
    </row>
    <row r="53833">
      <c r="A53833" s="1" t="s">
        <v>6254</v>
      </c>
    </row>
    <row r="53834">
      <c r="A53834" s="1" t="s">
        <v>6255</v>
      </c>
    </row>
    <row r="53835">
      <c r="A53835" s="1" t="s">
        <v>6256</v>
      </c>
    </row>
    <row r="53836">
      <c r="A53836" s="1" t="s">
        <v>6258</v>
      </c>
    </row>
    <row r="53837">
      <c r="A53837" s="1" t="s">
        <v>6259</v>
      </c>
    </row>
    <row r="53838">
      <c r="A53838" s="1" t="s">
        <v>6260</v>
      </c>
    </row>
    <row r="53839">
      <c r="A53839" s="1" t="s">
        <v>6261</v>
      </c>
    </row>
    <row r="53840">
      <c r="A53840" s="1" t="s">
        <v>6262</v>
      </c>
    </row>
    <row r="53841">
      <c r="A53841" s="1" t="s">
        <v>6263</v>
      </c>
    </row>
    <row r="53842">
      <c r="A53842" s="1" t="s">
        <v>6264</v>
      </c>
    </row>
    <row r="53843">
      <c r="A53843" s="1" t="s">
        <v>6265</v>
      </c>
    </row>
    <row r="53844">
      <c r="A53844" s="1" t="s">
        <v>6266</v>
      </c>
    </row>
    <row r="53845">
      <c r="A53845" s="1" t="s">
        <v>6267</v>
      </c>
    </row>
    <row r="53846">
      <c r="A53846" s="1" t="s">
        <v>6268</v>
      </c>
    </row>
    <row r="53847">
      <c r="A53847" s="1" t="s">
        <v>6269</v>
      </c>
    </row>
    <row r="53848">
      <c r="A53848" s="1" t="s">
        <v>6270</v>
      </c>
    </row>
    <row r="53849">
      <c r="A53849" s="1" t="s">
        <v>6271</v>
      </c>
    </row>
    <row r="53850">
      <c r="A53850" s="1" t="s">
        <v>6273</v>
      </c>
    </row>
    <row r="53851">
      <c r="A53851" s="1" t="s">
        <v>17550</v>
      </c>
    </row>
    <row r="53853">
      <c r="A53853" s="1" t="s">
        <v>6002</v>
      </c>
    </row>
    <row r="53854">
      <c r="A53854" s="1" t="s">
        <v>6003</v>
      </c>
    </row>
    <row r="53855">
      <c r="A53855" s="1" t="s">
        <v>6004</v>
      </c>
    </row>
    <row r="53857">
      <c r="A53857" s="1" t="s">
        <v>6005</v>
      </c>
    </row>
    <row r="53858">
      <c r="A53858" s="1" t="s">
        <v>6006</v>
      </c>
    </row>
    <row r="53859">
      <c r="A53859" s="1" t="s">
        <v>6007</v>
      </c>
    </row>
    <row r="53860">
      <c r="A53860" s="1" t="s">
        <v>6008</v>
      </c>
    </row>
    <row r="53861">
      <c r="A53861" s="1" t="s">
        <v>6009</v>
      </c>
    </row>
    <row r="53863">
      <c r="A53863" s="1" t="s">
        <v>6010</v>
      </c>
    </row>
    <row r="53864">
      <c r="A53864" s="1" t="s">
        <v>6011</v>
      </c>
    </row>
    <row r="53865">
      <c r="A53865" s="1" t="s">
        <v>6012</v>
      </c>
    </row>
    <row r="53866">
      <c r="A53866" s="1" t="s">
        <v>6013</v>
      </c>
    </row>
    <row r="53867">
      <c r="A53867" s="1" t="s">
        <v>6014</v>
      </c>
    </row>
    <row r="53868">
      <c r="A53868" s="1" t="s">
        <v>6015</v>
      </c>
    </row>
    <row r="53869">
      <c r="A53869" s="1" t="s">
        <v>6016</v>
      </c>
    </row>
    <row r="53870">
      <c r="A53870" s="1" t="s">
        <v>6017</v>
      </c>
    </row>
    <row r="53871">
      <c r="A53871" s="1" t="s">
        <v>6018</v>
      </c>
    </row>
    <row r="53872">
      <c r="A53872" s="1" t="s">
        <v>6019</v>
      </c>
    </row>
    <row r="53873">
      <c r="A53873" s="1" t="s">
        <v>6020</v>
      </c>
    </row>
    <row r="53874">
      <c r="A53874" s="1" t="s">
        <v>6021</v>
      </c>
    </row>
    <row r="53875">
      <c r="A53875" s="1" t="s">
        <v>6022</v>
      </c>
    </row>
    <row r="53876">
      <c r="A53876" s="1" t="s">
        <v>6023</v>
      </c>
    </row>
    <row r="53877">
      <c r="A53877" s="1" t="s">
        <v>6024</v>
      </c>
    </row>
    <row r="53879">
      <c r="A53879" s="1" t="s">
        <v>6025</v>
      </c>
    </row>
    <row r="53881">
      <c r="A53881" s="1" t="s">
        <v>6026</v>
      </c>
    </row>
    <row r="53882">
      <c r="A53882" s="1" t="s">
        <v>6027</v>
      </c>
    </row>
    <row r="53883">
      <c r="A53883" s="1" t="s">
        <v>6028</v>
      </c>
    </row>
    <row r="53884">
      <c r="A53884" s="1" t="s">
        <v>6029</v>
      </c>
    </row>
    <row r="53885">
      <c r="A53885" s="1" t="s">
        <v>6030</v>
      </c>
    </row>
    <row r="53886">
      <c r="A53886" s="1" t="s">
        <v>6031</v>
      </c>
    </row>
    <row r="53888">
      <c r="A53888" s="1" t="s">
        <v>6032</v>
      </c>
    </row>
    <row r="53890">
      <c r="A53890" s="1" t="s">
        <v>6033</v>
      </c>
    </row>
    <row r="53891">
      <c r="A53891" s="1" t="s">
        <v>6002</v>
      </c>
    </row>
    <row r="53892">
      <c r="A53892" s="1" t="s">
        <v>6003</v>
      </c>
    </row>
    <row r="53893">
      <c r="A53893" s="1" t="s">
        <v>6004</v>
      </c>
    </row>
    <row r="53894">
      <c r="A53894" s="1" t="s">
        <v>6005</v>
      </c>
    </row>
    <row r="53895">
      <c r="A53895" s="1" t="s">
        <v>6006</v>
      </c>
    </row>
    <row r="53896">
      <c r="A53896" s="1" t="s">
        <v>6007</v>
      </c>
    </row>
    <row r="53897">
      <c r="A53897" s="1" t="s">
        <v>6008</v>
      </c>
    </row>
    <row r="53898">
      <c r="A53898" s="1" t="s">
        <v>6009</v>
      </c>
    </row>
    <row r="53899">
      <c r="A53899" s="1" t="s">
        <v>6010</v>
      </c>
    </row>
    <row r="53900">
      <c r="A53900" s="1" t="s">
        <v>6011</v>
      </c>
    </row>
    <row r="53901">
      <c r="A53901" s="1" t="s">
        <v>6012</v>
      </c>
    </row>
    <row r="53902">
      <c r="A53902" s="1" t="s">
        <v>6013</v>
      </c>
    </row>
    <row r="53903">
      <c r="A53903" s="1" t="s">
        <v>6014</v>
      </c>
    </row>
    <row r="53904">
      <c r="A53904" s="1" t="s">
        <v>6015</v>
      </c>
    </row>
    <row r="53905">
      <c r="A53905" s="1" t="s">
        <v>6016</v>
      </c>
    </row>
    <row r="53906">
      <c r="A53906" s="1" t="s">
        <v>6017</v>
      </c>
    </row>
    <row r="53907">
      <c r="A53907" s="1" t="s">
        <v>6018</v>
      </c>
    </row>
    <row r="53908">
      <c r="A53908" s="1" t="s">
        <v>6019</v>
      </c>
    </row>
    <row r="53909">
      <c r="A53909" s="1" t="s">
        <v>6020</v>
      </c>
    </row>
    <row r="53910">
      <c r="A53910" s="1" t="s">
        <v>6021</v>
      </c>
    </row>
    <row r="53911">
      <c r="A53911" s="1" t="s">
        <v>6022</v>
      </c>
    </row>
    <row r="53912">
      <c r="A53912" s="1" t="s">
        <v>6023</v>
      </c>
    </row>
    <row r="53913">
      <c r="A53913" s="1" t="s">
        <v>6024</v>
      </c>
    </row>
    <row r="53914">
      <c r="A53914" s="1" t="s">
        <v>6025</v>
      </c>
    </row>
    <row r="53915">
      <c r="A53915" s="1" t="s">
        <v>6026</v>
      </c>
    </row>
    <row r="53916">
      <c r="A53916" s="1" t="s">
        <v>6027</v>
      </c>
    </row>
    <row r="53917">
      <c r="A53917" s="1" t="s">
        <v>6028</v>
      </c>
    </row>
    <row r="53918">
      <c r="A53918" s="1" t="s">
        <v>6029</v>
      </c>
    </row>
    <row r="53919">
      <c r="A53919" s="1" t="s">
        <v>6030</v>
      </c>
    </row>
    <row r="53920">
      <c r="A53920" s="1" t="s">
        <v>6031</v>
      </c>
    </row>
    <row r="53921">
      <c r="A53921" s="1" t="s">
        <v>6034</v>
      </c>
    </row>
    <row r="53922">
      <c r="A53922" s="1" t="s">
        <v>17551</v>
      </c>
    </row>
    <row r="53924">
      <c r="A53924" s="1" t="s">
        <v>17552</v>
      </c>
    </row>
    <row r="53925">
      <c r="A53925" s="1" t="s">
        <v>17553</v>
      </c>
    </row>
    <row r="53926">
      <c r="A53926" s="1" t="s">
        <v>17554</v>
      </c>
    </row>
    <row r="53927">
      <c r="A53927" s="1" t="s">
        <v>17555</v>
      </c>
    </row>
    <row r="53928">
      <c r="A53928" s="1" t="s">
        <v>17556</v>
      </c>
    </row>
    <row r="53929">
      <c r="A53929" s="1" t="s">
        <v>17557</v>
      </c>
    </row>
    <row r="53931">
      <c r="A53931" s="1" t="s">
        <v>17558</v>
      </c>
    </row>
    <row r="53933">
      <c r="A53933" s="1" t="s">
        <v>17559</v>
      </c>
    </row>
    <row r="53935">
      <c r="A53935" s="1" t="s">
        <v>17560</v>
      </c>
    </row>
    <row r="53937">
      <c r="A53937" s="1" t="s">
        <v>17561</v>
      </c>
    </row>
    <row r="53938">
      <c r="A53938" s="1" t="s">
        <v>17562</v>
      </c>
    </row>
    <row r="53940">
      <c r="A53940" s="1" t="s">
        <v>17563</v>
      </c>
    </row>
    <row r="53941">
      <c r="A53941" s="1" t="s">
        <v>17564</v>
      </c>
    </row>
    <row r="53942">
      <c r="A53942" s="1" t="s">
        <v>17565</v>
      </c>
    </row>
    <row r="53944">
      <c r="A53944" s="1" t="s">
        <v>17566</v>
      </c>
    </row>
    <row r="53946">
      <c r="A53946" s="1" t="s">
        <v>17567</v>
      </c>
    </row>
    <row r="53947">
      <c r="A53947" s="1" t="s">
        <v>17568</v>
      </c>
    </row>
    <row r="53948">
      <c r="A53948" s="1" t="s">
        <v>17569</v>
      </c>
    </row>
    <row r="53949">
      <c r="A53949" s="1" t="s">
        <v>17570</v>
      </c>
    </row>
    <row r="53951">
      <c r="A53951" s="1" t="s">
        <v>17571</v>
      </c>
    </row>
    <row r="53952">
      <c r="A53952" s="1" t="s">
        <v>17572</v>
      </c>
    </row>
    <row r="53954">
      <c r="A53954" s="1" t="s">
        <v>17573</v>
      </c>
    </row>
    <row r="53956">
      <c r="A53956" s="1" t="s">
        <v>17574</v>
      </c>
    </row>
    <row r="53957">
      <c r="A53957" s="1" t="s">
        <v>17575</v>
      </c>
    </row>
    <row r="53959">
      <c r="A53959" s="1" t="s">
        <v>6033</v>
      </c>
    </row>
    <row r="53960">
      <c r="A53960" s="1" t="s">
        <v>17552</v>
      </c>
    </row>
    <row r="53961">
      <c r="A53961" s="1" t="s">
        <v>17553</v>
      </c>
    </row>
    <row r="53962">
      <c r="A53962" s="1" t="s">
        <v>17554</v>
      </c>
    </row>
    <row r="53963">
      <c r="A53963" s="1" t="s">
        <v>17555</v>
      </c>
    </row>
    <row r="53964">
      <c r="A53964" s="1" t="s">
        <v>17556</v>
      </c>
    </row>
    <row r="53965">
      <c r="A53965" s="1" t="s">
        <v>17557</v>
      </c>
    </row>
    <row r="53966">
      <c r="A53966" s="1" t="s">
        <v>17558</v>
      </c>
    </row>
    <row r="53967">
      <c r="A53967" s="1" t="s">
        <v>17559</v>
      </c>
    </row>
    <row r="53968">
      <c r="A53968" s="1" t="s">
        <v>17560</v>
      </c>
    </row>
    <row r="53969">
      <c r="A53969" s="1" t="s">
        <v>17561</v>
      </c>
    </row>
    <row r="53970">
      <c r="A53970" s="1" t="s">
        <v>17562</v>
      </c>
    </row>
    <row r="53971">
      <c r="A53971" s="1" t="s">
        <v>17563</v>
      </c>
    </row>
    <row r="53972">
      <c r="A53972" s="1" t="s">
        <v>17564</v>
      </c>
    </row>
    <row r="53973">
      <c r="A53973" s="1" t="s">
        <v>17565</v>
      </c>
    </row>
    <row r="53974">
      <c r="A53974" s="1" t="s">
        <v>17566</v>
      </c>
    </row>
    <row r="53975">
      <c r="A53975" s="1" t="s">
        <v>17567</v>
      </c>
    </row>
    <row r="53976">
      <c r="A53976" s="1" t="s">
        <v>17568</v>
      </c>
    </row>
    <row r="53977">
      <c r="A53977" s="1" t="s">
        <v>17569</v>
      </c>
    </row>
    <row r="53978">
      <c r="A53978" s="1" t="s">
        <v>17570</v>
      </c>
    </row>
    <row r="53979">
      <c r="A53979" s="1" t="s">
        <v>17571</v>
      </c>
    </row>
    <row r="53980">
      <c r="A53980" s="1" t="s">
        <v>17572</v>
      </c>
    </row>
    <row r="53981">
      <c r="A53981" s="1" t="s">
        <v>17573</v>
      </c>
    </row>
    <row r="53982">
      <c r="A53982" s="1" t="s">
        <v>17574</v>
      </c>
    </row>
    <row r="53983">
      <c r="A53983" s="1" t="s">
        <v>17576</v>
      </c>
    </row>
    <row r="53984">
      <c r="A53984" s="1" t="s">
        <v>17577</v>
      </c>
    </row>
    <row r="53986">
      <c r="A53986" s="1" t="s">
        <v>6252</v>
      </c>
    </row>
    <row r="53987">
      <c r="A53987" s="1" t="s">
        <v>6253</v>
      </c>
    </row>
    <row r="53989">
      <c r="A53989" s="1" t="s">
        <v>6254</v>
      </c>
    </row>
    <row r="53990">
      <c r="A53990" s="1" t="s">
        <v>6255</v>
      </c>
    </row>
    <row r="53992">
      <c r="A53992" s="1" t="s">
        <v>6256</v>
      </c>
    </row>
    <row r="53993">
      <c r="A53993" s="1" t="s">
        <v>6257</v>
      </c>
    </row>
    <row r="53994">
      <c r="A53994" s="1" t="s">
        <v>6258</v>
      </c>
    </row>
    <row r="53995">
      <c r="A53995" s="1" t="s">
        <v>6259</v>
      </c>
    </row>
    <row r="53996">
      <c r="A53996" s="1" t="s">
        <v>6260</v>
      </c>
    </row>
    <row r="53997">
      <c r="A53997" s="1" t="s">
        <v>6261</v>
      </c>
    </row>
    <row r="53998">
      <c r="A53998" s="1" t="s">
        <v>6262</v>
      </c>
    </row>
    <row r="53999">
      <c r="A53999" s="1" t="s">
        <v>6263</v>
      </c>
    </row>
    <row r="54001">
      <c r="A54001" s="1" t="s">
        <v>17578</v>
      </c>
    </row>
    <row r="54002">
      <c r="A54002" s="1" t="s">
        <v>17579</v>
      </c>
    </row>
    <row r="54004">
      <c r="A54004" s="1" t="s">
        <v>17580</v>
      </c>
    </row>
    <row r="54006">
      <c r="A54006" s="1" t="s">
        <v>6268</v>
      </c>
    </row>
    <row r="54008">
      <c r="A54008" s="1" t="s">
        <v>17581</v>
      </c>
    </row>
    <row r="54010">
      <c r="A54010" s="1" t="s">
        <v>17582</v>
      </c>
    </row>
    <row r="54012">
      <c r="A54012" s="1" t="s">
        <v>6032</v>
      </c>
    </row>
    <row r="54014">
      <c r="A54014" s="1" t="s">
        <v>17583</v>
      </c>
    </row>
    <row r="54015">
      <c r="A54015" s="1" t="s">
        <v>6252</v>
      </c>
    </row>
    <row r="54016">
      <c r="A54016" s="1" t="s">
        <v>6253</v>
      </c>
    </row>
    <row r="54017">
      <c r="A54017" s="1" t="s">
        <v>6254</v>
      </c>
    </row>
    <row r="54018">
      <c r="A54018" s="1" t="s">
        <v>6255</v>
      </c>
    </row>
    <row r="54019">
      <c r="A54019" s="1" t="s">
        <v>6256</v>
      </c>
    </row>
    <row r="54020">
      <c r="A54020" s="1" t="s">
        <v>6258</v>
      </c>
    </row>
    <row r="54021">
      <c r="A54021" s="1" t="s">
        <v>6259</v>
      </c>
    </row>
    <row r="54022">
      <c r="A54022" s="1" t="s">
        <v>6260</v>
      </c>
    </row>
    <row r="54023">
      <c r="A54023" s="1" t="s">
        <v>6261</v>
      </c>
    </row>
    <row r="54024">
      <c r="A54024" s="1" t="s">
        <v>6262</v>
      </c>
    </row>
    <row r="54025">
      <c r="A54025" s="1" t="s">
        <v>6263</v>
      </c>
    </row>
    <row r="54026">
      <c r="A54026" s="1" t="s">
        <v>17578</v>
      </c>
    </row>
    <row r="54027">
      <c r="A54027" s="1" t="s">
        <v>17579</v>
      </c>
    </row>
    <row r="54028">
      <c r="A54028" s="1" t="s">
        <v>17580</v>
      </c>
    </row>
    <row r="54029">
      <c r="A54029" s="1" t="s">
        <v>6268</v>
      </c>
    </row>
    <row r="54030">
      <c r="A54030" s="1" t="s">
        <v>17581</v>
      </c>
    </row>
    <row r="54031">
      <c r="A54031" s="1" t="s">
        <v>17582</v>
      </c>
    </row>
    <row r="54032">
      <c r="A54032" s="1" t="s">
        <v>17584</v>
      </c>
    </row>
    <row r="54033">
      <c r="A54033" s="1" t="s">
        <v>17585</v>
      </c>
    </row>
    <row r="54035">
      <c r="A54035" s="1" t="s">
        <v>17586</v>
      </c>
    </row>
    <row r="54036">
      <c r="A54036" s="1" t="s">
        <v>6462</v>
      </c>
    </row>
    <row r="54037">
      <c r="A54037" s="1" t="s">
        <v>17587</v>
      </c>
    </row>
    <row r="54038">
      <c r="A54038" s="1" t="s">
        <v>17588</v>
      </c>
    </row>
    <row r="54039">
      <c r="A54039" s="1" t="s">
        <v>17589</v>
      </c>
    </row>
    <row r="54041">
      <c r="A54041" s="1" t="s">
        <v>17590</v>
      </c>
    </row>
    <row r="54042">
      <c r="A54042" s="1" t="s">
        <v>17591</v>
      </c>
    </row>
    <row r="54044">
      <c r="A54044" s="1" t="s">
        <v>6468</v>
      </c>
    </row>
    <row r="54045">
      <c r="A54045" s="1" t="s">
        <v>17592</v>
      </c>
    </row>
    <row r="54046">
      <c r="A54046" s="1" t="s">
        <v>17593</v>
      </c>
    </row>
    <row r="54047">
      <c r="A54047" s="1" t="s">
        <v>6471</v>
      </c>
    </row>
    <row r="54049">
      <c r="A54049" s="1" t="s">
        <v>6472</v>
      </c>
    </row>
    <row r="54051">
      <c r="A54051" s="1" t="s">
        <v>17594</v>
      </c>
    </row>
    <row r="54052">
      <c r="A54052" s="1" t="s">
        <v>17595</v>
      </c>
    </row>
    <row r="54054">
      <c r="A54054" s="1" t="s">
        <v>17596</v>
      </c>
    </row>
    <row r="54055">
      <c r="A54055" s="1" t="s">
        <v>17597</v>
      </c>
    </row>
    <row r="54056">
      <c r="A54056" s="1" t="s">
        <v>17598</v>
      </c>
    </row>
    <row r="54058">
      <c r="A54058" s="1" t="s">
        <v>17599</v>
      </c>
    </row>
    <row r="54060">
      <c r="A54060" s="1" t="s">
        <v>17600</v>
      </c>
    </row>
    <row r="54061">
      <c r="A54061" s="1" t="s">
        <v>1282</v>
      </c>
    </row>
    <row r="54063">
      <c r="A54063" s="1" t="s">
        <v>6479</v>
      </c>
    </row>
    <row r="54064">
      <c r="A54064" s="1" t="s">
        <v>17601</v>
      </c>
    </row>
    <row r="54066">
      <c r="A54066" s="1" t="s">
        <v>17602</v>
      </c>
    </row>
    <row r="54068">
      <c r="A54068" s="1" t="s">
        <v>17603</v>
      </c>
    </row>
    <row r="54069">
      <c r="A54069" s="1" t="s">
        <v>17604</v>
      </c>
    </row>
    <row r="54070">
      <c r="A54070" s="1" t="s">
        <v>17605</v>
      </c>
    </row>
    <row r="54072">
      <c r="A54072" s="1" t="s">
        <v>17606</v>
      </c>
    </row>
    <row r="54073">
      <c r="A54073" s="1" t="s">
        <v>17607</v>
      </c>
    </row>
    <row r="54075">
      <c r="A54075" s="1" t="s">
        <v>17608</v>
      </c>
    </row>
    <row r="54077">
      <c r="A54077" s="3" t="str">
        <f>o)</f>
        <v>#ERROR!</v>
      </c>
    </row>
    <row r="54078">
      <c r="A54078" s="1" t="s">
        <v>17609</v>
      </c>
    </row>
    <row r="54080">
      <c r="A54080" s="1" t="s">
        <v>17583</v>
      </c>
    </row>
    <row r="54081">
      <c r="A54081" s="1" t="s">
        <v>17586</v>
      </c>
    </row>
    <row r="54082">
      <c r="A54082" s="1" t="s">
        <v>6462</v>
      </c>
    </row>
    <row r="54083">
      <c r="A54083" s="1" t="s">
        <v>17587</v>
      </c>
    </row>
    <row r="54084">
      <c r="A54084" s="1" t="s">
        <v>17588</v>
      </c>
    </row>
    <row r="54085">
      <c r="A54085" s="1" t="s">
        <v>17589</v>
      </c>
    </row>
    <row r="54086">
      <c r="A54086" s="1" t="s">
        <v>17590</v>
      </c>
    </row>
    <row r="54087">
      <c r="A54087" s="1" t="s">
        <v>17591</v>
      </c>
    </row>
    <row r="54088">
      <c r="A54088" s="1" t="s">
        <v>6468</v>
      </c>
    </row>
    <row r="54089">
      <c r="A54089" s="1" t="s">
        <v>17592</v>
      </c>
    </row>
    <row r="54090">
      <c r="A54090" s="1" t="s">
        <v>17593</v>
      </c>
    </row>
    <row r="54091">
      <c r="A54091" s="1" t="s">
        <v>6471</v>
      </c>
    </row>
    <row r="54092">
      <c r="A54092" s="1" t="s">
        <v>6472</v>
      </c>
    </row>
    <row r="54093">
      <c r="A54093" s="1" t="s">
        <v>17594</v>
      </c>
    </row>
    <row r="54094">
      <c r="A54094" s="1" t="s">
        <v>17595</v>
      </c>
    </row>
    <row r="54095">
      <c r="A54095" s="1" t="s">
        <v>17596</v>
      </c>
    </row>
    <row r="54096">
      <c r="A54096" s="1" t="s">
        <v>17597</v>
      </c>
    </row>
    <row r="54097">
      <c r="A54097" s="1" t="s">
        <v>17598</v>
      </c>
    </row>
    <row r="54098">
      <c r="A54098" s="1" t="s">
        <v>17599</v>
      </c>
    </row>
    <row r="54099">
      <c r="A54099" s="1" t="s">
        <v>17600</v>
      </c>
    </row>
    <row r="54100">
      <c r="A54100" s="1" t="s">
        <v>6479</v>
      </c>
    </row>
    <row r="54101">
      <c r="A54101" s="1" t="s">
        <v>17601</v>
      </c>
    </row>
    <row r="54102">
      <c r="A54102" s="1" t="s">
        <v>17602</v>
      </c>
    </row>
    <row r="54103">
      <c r="A54103" s="1" t="s">
        <v>17603</v>
      </c>
    </row>
    <row r="54104">
      <c r="A54104" s="1" t="s">
        <v>17604</v>
      </c>
    </row>
    <row r="54105">
      <c r="A54105" s="1" t="s">
        <v>17605</v>
      </c>
    </row>
    <row r="54106">
      <c r="A54106" s="1" t="s">
        <v>17606</v>
      </c>
    </row>
    <row r="54107">
      <c r="A54107" s="1" t="s">
        <v>17607</v>
      </c>
    </row>
    <row r="54108">
      <c r="A54108" s="1" t="s">
        <v>17608</v>
      </c>
    </row>
    <row r="54109">
      <c r="A54109" s="3" t="str">
        <f>o)",736,True,False,2025-10-25 00:14:30,2.0_enhanced</f>
        <v>#ERROR!</v>
      </c>
    </row>
    <row r="54110">
      <c r="A54110" s="1" t="s">
        <v>17610</v>
      </c>
    </row>
    <row r="54112">
      <c r="A54112" s="1" t="s">
        <v>6721</v>
      </c>
    </row>
    <row r="54114">
      <c r="A54114" s="1" t="s">
        <v>6722</v>
      </c>
    </row>
    <row r="54116">
      <c r="A54116" s="1" t="s">
        <v>6723</v>
      </c>
    </row>
    <row r="54117">
      <c r="A54117" s="1" t="s">
        <v>6724</v>
      </c>
    </row>
    <row r="54118">
      <c r="A54118" s="1" t="s">
        <v>6725</v>
      </c>
    </row>
    <row r="54120">
      <c r="A54120" s="1" t="s">
        <v>6726</v>
      </c>
    </row>
    <row r="54121">
      <c r="A54121" s="1" t="s">
        <v>6727</v>
      </c>
    </row>
    <row r="54122">
      <c r="A54122" s="1" t="s">
        <v>6728</v>
      </c>
    </row>
    <row r="54123">
      <c r="A54123" s="1" t="s">
        <v>6729</v>
      </c>
    </row>
    <row r="54124">
      <c r="A54124" s="1" t="s">
        <v>6730</v>
      </c>
    </row>
    <row r="54125">
      <c r="A54125" s="1" t="s">
        <v>6731</v>
      </c>
    </row>
    <row r="54126">
      <c r="A54126" s="1" t="s">
        <v>6732</v>
      </c>
    </row>
    <row r="54127">
      <c r="A54127" s="1" t="s">
        <v>6733</v>
      </c>
    </row>
    <row r="54128">
      <c r="A54128" s="1" t="s">
        <v>6734</v>
      </c>
    </row>
    <row r="54129">
      <c r="A54129" s="1" t="s">
        <v>6735</v>
      </c>
    </row>
    <row r="54130">
      <c r="A54130" s="1" t="s">
        <v>6736</v>
      </c>
    </row>
    <row r="54131">
      <c r="A54131" s="1" t="s">
        <v>17611</v>
      </c>
    </row>
    <row r="54133">
      <c r="A54133" s="1" t="s">
        <v>17612</v>
      </c>
    </row>
    <row r="54134">
      <c r="A54134" s="1" t="s">
        <v>17613</v>
      </c>
    </row>
    <row r="54136">
      <c r="A54136" s="1" t="s">
        <v>884</v>
      </c>
    </row>
    <row r="54138">
      <c r="A54138" s="1" t="s">
        <v>17583</v>
      </c>
    </row>
    <row r="54139">
      <c r="A54139" s="1" t="s">
        <v>6721</v>
      </c>
    </row>
    <row r="54140">
      <c r="A54140" s="1" t="s">
        <v>6722</v>
      </c>
    </row>
    <row r="54141">
      <c r="A54141" s="1" t="s">
        <v>6723</v>
      </c>
    </row>
    <row r="54142">
      <c r="A54142" s="1" t="s">
        <v>6724</v>
      </c>
    </row>
    <row r="54143">
      <c r="A54143" s="1" t="s">
        <v>6725</v>
      </c>
    </row>
    <row r="54144">
      <c r="A54144" s="1" t="s">
        <v>6726</v>
      </c>
    </row>
    <row r="54145">
      <c r="A54145" s="1" t="s">
        <v>6727</v>
      </c>
    </row>
    <row r="54146">
      <c r="A54146" s="1" t="s">
        <v>6729</v>
      </c>
    </row>
    <row r="54147">
      <c r="A54147" s="1" t="s">
        <v>6730</v>
      </c>
    </row>
    <row r="54148">
      <c r="A54148" s="1" t="s">
        <v>6731</v>
      </c>
    </row>
    <row r="54149">
      <c r="A54149" s="1" t="s">
        <v>6732</v>
      </c>
    </row>
    <row r="54150">
      <c r="A54150" s="1" t="s">
        <v>6733</v>
      </c>
    </row>
    <row r="54151">
      <c r="A54151" s="1" t="s">
        <v>6734</v>
      </c>
    </row>
    <row r="54152">
      <c r="A54152" s="1" t="s">
        <v>6735</v>
      </c>
    </row>
    <row r="54153">
      <c r="A54153" s="1" t="s">
        <v>6736</v>
      </c>
    </row>
    <row r="54154">
      <c r="A54154" s="1" t="s">
        <v>17611</v>
      </c>
    </row>
    <row r="54155">
      <c r="A54155" s="1" t="s">
        <v>17612</v>
      </c>
    </row>
    <row r="54156">
      <c r="A54156" s="1" t="s">
        <v>17614</v>
      </c>
    </row>
    <row r="54157">
      <c r="A54157" s="1" t="s">
        <v>17615</v>
      </c>
    </row>
    <row r="54159">
      <c r="A54159" s="1" t="s">
        <v>4864</v>
      </c>
    </row>
    <row r="54160">
      <c r="A54160" s="1" t="s">
        <v>4865</v>
      </c>
    </row>
    <row r="54161">
      <c r="A54161" s="1" t="s">
        <v>4866</v>
      </c>
    </row>
    <row r="54162">
      <c r="A54162" s="1" t="s">
        <v>4867</v>
      </c>
    </row>
    <row r="54163">
      <c r="A54163" s="1" t="s">
        <v>4868</v>
      </c>
    </row>
    <row r="54164">
      <c r="A54164" s="1" t="s">
        <v>4869</v>
      </c>
    </row>
    <row r="54165">
      <c r="A54165" s="1" t="s">
        <v>4870</v>
      </c>
    </row>
    <row r="54166">
      <c r="A54166" s="1" t="s">
        <v>4871</v>
      </c>
    </row>
    <row r="54167">
      <c r="A54167" s="1" t="s">
        <v>4872</v>
      </c>
    </row>
    <row r="54169">
      <c r="A54169" s="1" t="s">
        <v>4873</v>
      </c>
    </row>
    <row r="54170">
      <c r="A54170" s="1" t="s">
        <v>4874</v>
      </c>
    </row>
    <row r="54171">
      <c r="A54171" s="1" t="s">
        <v>4875</v>
      </c>
    </row>
    <row r="54172">
      <c r="A54172" s="1" t="s">
        <v>4876</v>
      </c>
    </row>
    <row r="54173">
      <c r="A54173" s="1" t="s">
        <v>4877</v>
      </c>
    </row>
    <row r="54175">
      <c r="A54175" s="1" t="s">
        <v>4878</v>
      </c>
    </row>
    <row r="54176">
      <c r="A54176" s="1" t="s">
        <v>4879</v>
      </c>
    </row>
    <row r="54177">
      <c r="A54177" s="1" t="s">
        <v>4880</v>
      </c>
    </row>
    <row r="54179">
      <c r="A54179" s="1" t="s">
        <v>4881</v>
      </c>
    </row>
    <row r="54180">
      <c r="A54180" s="1" t="s">
        <v>4882</v>
      </c>
    </row>
    <row r="54182">
      <c r="A54182" s="1" t="s">
        <v>4883</v>
      </c>
    </row>
    <row r="54184">
      <c r="A54184" s="1" t="s">
        <v>4884</v>
      </c>
    </row>
    <row r="54185">
      <c r="A54185" s="1" t="s">
        <v>4885</v>
      </c>
    </row>
    <row r="54186">
      <c r="A54186" s="1" t="s">
        <v>4886</v>
      </c>
    </row>
    <row r="54187">
      <c r="A54187" s="1" t="s">
        <v>4887</v>
      </c>
    </row>
    <row r="54188">
      <c r="A54188" s="1" t="s">
        <v>4888</v>
      </c>
    </row>
    <row r="54189">
      <c r="A54189" s="1" t="s">
        <v>4889</v>
      </c>
    </row>
    <row r="54190">
      <c r="A54190" s="1" t="s">
        <v>4890</v>
      </c>
    </row>
    <row r="54191">
      <c r="A54191" s="1" t="s">
        <v>4891</v>
      </c>
    </row>
    <row r="54192">
      <c r="A54192" s="1" t="s">
        <v>4892</v>
      </c>
    </row>
    <row r="54193">
      <c r="A54193" s="1" t="s">
        <v>4893</v>
      </c>
    </row>
    <row r="54194">
      <c r="A54194" s="1" t="s">
        <v>4894</v>
      </c>
    </row>
    <row r="54196">
      <c r="A54196" s="1" t="s">
        <v>4895</v>
      </c>
    </row>
    <row r="54197">
      <c r="A54197" s="1" t="s">
        <v>4896</v>
      </c>
    </row>
    <row r="54198">
      <c r="A54198" s="1" t="s">
        <v>4864</v>
      </c>
    </row>
    <row r="54199">
      <c r="A54199" s="1" t="s">
        <v>4865</v>
      </c>
    </row>
    <row r="54200">
      <c r="A54200" s="1" t="s">
        <v>4866</v>
      </c>
    </row>
    <row r="54201">
      <c r="A54201" s="1" t="s">
        <v>4867</v>
      </c>
    </row>
    <row r="54202">
      <c r="A54202" s="1" t="s">
        <v>4868</v>
      </c>
    </row>
    <row r="54203">
      <c r="A54203" s="1" t="s">
        <v>4869</v>
      </c>
    </row>
    <row r="54204">
      <c r="A54204" s="1" t="s">
        <v>4870</v>
      </c>
    </row>
    <row r="54205">
      <c r="A54205" s="1" t="s">
        <v>4871</v>
      </c>
    </row>
    <row r="54206">
      <c r="A54206" s="1" t="s">
        <v>4872</v>
      </c>
    </row>
    <row r="54207">
      <c r="A54207" s="1" t="s">
        <v>4873</v>
      </c>
    </row>
    <row r="54208">
      <c r="A54208" s="1" t="s">
        <v>4875</v>
      </c>
    </row>
    <row r="54209">
      <c r="A54209" s="1" t="s">
        <v>4876</v>
      </c>
    </row>
    <row r="54210">
      <c r="A54210" s="1" t="s">
        <v>4877</v>
      </c>
    </row>
    <row r="54211">
      <c r="A54211" s="1" t="s">
        <v>4878</v>
      </c>
    </row>
    <row r="54212">
      <c r="A54212" s="1" t="s">
        <v>4879</v>
      </c>
    </row>
    <row r="54213">
      <c r="A54213" s="1" t="s">
        <v>4880</v>
      </c>
    </row>
    <row r="54214">
      <c r="A54214" s="1" t="s">
        <v>4881</v>
      </c>
    </row>
    <row r="54215">
      <c r="A54215" s="1" t="s">
        <v>4882</v>
      </c>
    </row>
    <row r="54216">
      <c r="A54216" s="1" t="s">
        <v>4883</v>
      </c>
    </row>
    <row r="54217">
      <c r="A54217" s="1" t="s">
        <v>4884</v>
      </c>
    </row>
    <row r="54218">
      <c r="A54218" s="1" t="s">
        <v>4885</v>
      </c>
    </row>
    <row r="54219">
      <c r="A54219" s="1" t="s">
        <v>4886</v>
      </c>
    </row>
    <row r="54220">
      <c r="A54220" s="1" t="s">
        <v>4887</v>
      </c>
    </row>
    <row r="54221">
      <c r="A54221" s="1" t="s">
        <v>4888</v>
      </c>
    </row>
    <row r="54222">
      <c r="A54222" s="1" t="s">
        <v>4889</v>
      </c>
    </row>
    <row r="54223">
      <c r="A54223" s="1" t="s">
        <v>4890</v>
      </c>
    </row>
    <row r="54224">
      <c r="A54224" s="1" t="s">
        <v>4891</v>
      </c>
    </row>
    <row r="54225">
      <c r="A54225" s="1" t="s">
        <v>4892</v>
      </c>
    </row>
    <row r="54226">
      <c r="A54226" s="1" t="s">
        <v>4893</v>
      </c>
    </row>
    <row r="54227">
      <c r="A54227" s="1" t="s">
        <v>4894</v>
      </c>
    </row>
    <row r="54228">
      <c r="A54228" s="1" t="s">
        <v>4897</v>
      </c>
    </row>
    <row r="54229">
      <c r="A54229" s="1" t="s">
        <v>17616</v>
      </c>
    </row>
    <row r="54230">
      <c r="A54230" s="1" t="s">
        <v>3126</v>
      </c>
    </row>
    <row r="54231">
      <c r="A54231" s="1" t="s">
        <v>3127</v>
      </c>
    </row>
    <row r="54232">
      <c r="A54232" s="1" t="s">
        <v>3128</v>
      </c>
    </row>
    <row r="54233">
      <c r="A54233" s="1" t="s">
        <v>3129</v>
      </c>
    </row>
    <row r="54235">
      <c r="A54235" s="1" t="s">
        <v>3130</v>
      </c>
    </row>
    <row r="54236">
      <c r="A54236" s="1" t="s">
        <v>3131</v>
      </c>
    </row>
    <row r="54237">
      <c r="A54237" s="1" t="s">
        <v>3132</v>
      </c>
    </row>
    <row r="54238">
      <c r="A54238" s="1" t="s">
        <v>3133</v>
      </c>
    </row>
    <row r="54239">
      <c r="A54239" s="1" t="s">
        <v>3134</v>
      </c>
    </row>
    <row r="54240">
      <c r="A54240" s="1" t="s">
        <v>3135</v>
      </c>
    </row>
    <row r="54241">
      <c r="A54241" s="1" t="s">
        <v>3136</v>
      </c>
    </row>
    <row r="54242">
      <c r="A54242" s="1" t="s">
        <v>3137</v>
      </c>
    </row>
    <row r="54244">
      <c r="A54244" s="1" t="s">
        <v>3138</v>
      </c>
    </row>
    <row r="54245">
      <c r="A54245" s="1" t="s">
        <v>3139</v>
      </c>
    </row>
    <row r="54246">
      <c r="A54246" s="1" t="s">
        <v>3140</v>
      </c>
    </row>
    <row r="54247">
      <c r="A54247" s="1" t="s">
        <v>3141</v>
      </c>
    </row>
    <row r="54248">
      <c r="A54248" s="1" t="s">
        <v>3142</v>
      </c>
    </row>
    <row r="54249">
      <c r="A54249" s="1" t="s">
        <v>3143</v>
      </c>
    </row>
    <row r="54251">
      <c r="A54251" s="1" t="s">
        <v>3144</v>
      </c>
    </row>
    <row r="54252">
      <c r="A54252" s="1" t="s">
        <v>3145</v>
      </c>
    </row>
    <row r="54253">
      <c r="A54253" s="1" t="s">
        <v>3146</v>
      </c>
    </row>
    <row r="54254">
      <c r="A54254" s="1" t="s">
        <v>3147</v>
      </c>
    </row>
    <row r="54255">
      <c r="A54255" s="1" t="s">
        <v>3148</v>
      </c>
    </row>
    <row r="54256">
      <c r="A54256" s="1" t="s">
        <v>3149</v>
      </c>
    </row>
    <row r="54257">
      <c r="A54257" s="1" t="s">
        <v>3150</v>
      </c>
    </row>
    <row r="54258">
      <c r="A54258" s="1" t="s">
        <v>3151</v>
      </c>
    </row>
    <row r="54259">
      <c r="A54259" s="1" t="s">
        <v>3152</v>
      </c>
    </row>
    <row r="54260">
      <c r="A54260" s="1" t="s">
        <v>3153</v>
      </c>
    </row>
    <row r="54261">
      <c r="A54261" s="1" t="s">
        <v>3154</v>
      </c>
    </row>
    <row r="54263">
      <c r="A54263" s="1" t="s">
        <v>3155</v>
      </c>
    </row>
    <row r="54265">
      <c r="A54265" s="1" t="s">
        <v>3156</v>
      </c>
    </row>
    <row r="54266">
      <c r="A54266" s="1" t="s">
        <v>3157</v>
      </c>
    </row>
    <row r="54267">
      <c r="A54267" s="1" t="s">
        <v>3126</v>
      </c>
    </row>
    <row r="54268">
      <c r="A54268" s="1" t="s">
        <v>3127</v>
      </c>
    </row>
    <row r="54269">
      <c r="A54269" s="1" t="s">
        <v>3128</v>
      </c>
    </row>
    <row r="54270">
      <c r="A54270" s="1" t="s">
        <v>3129</v>
      </c>
    </row>
    <row r="54271">
      <c r="A54271" s="1" t="s">
        <v>3130</v>
      </c>
    </row>
    <row r="54272">
      <c r="A54272" s="1" t="s">
        <v>3131</v>
      </c>
    </row>
    <row r="54273">
      <c r="A54273" s="1" t="s">
        <v>3132</v>
      </c>
    </row>
    <row r="54274">
      <c r="A54274" s="1" t="s">
        <v>3133</v>
      </c>
    </row>
    <row r="54275">
      <c r="A54275" s="1" t="s">
        <v>3134</v>
      </c>
    </row>
    <row r="54276">
      <c r="A54276" s="1" t="s">
        <v>3135</v>
      </c>
    </row>
    <row r="54277">
      <c r="A54277" s="1" t="s">
        <v>3136</v>
      </c>
    </row>
    <row r="54278">
      <c r="A54278" s="1" t="s">
        <v>3137</v>
      </c>
    </row>
    <row r="54279">
      <c r="A54279" s="1" t="s">
        <v>3138</v>
      </c>
    </row>
    <row r="54280">
      <c r="A54280" s="1" t="s">
        <v>3139</v>
      </c>
    </row>
    <row r="54281">
      <c r="A54281" s="1" t="s">
        <v>3140</v>
      </c>
    </row>
    <row r="54282">
      <c r="A54282" s="1" t="s">
        <v>3141</v>
      </c>
    </row>
    <row r="54283">
      <c r="A54283" s="1" t="s">
        <v>3143</v>
      </c>
    </row>
    <row r="54284">
      <c r="A54284" s="1" t="s">
        <v>3144</v>
      </c>
    </row>
    <row r="54285">
      <c r="A54285" s="1" t="s">
        <v>3145</v>
      </c>
    </row>
    <row r="54286">
      <c r="A54286" s="1" t="s">
        <v>3146</v>
      </c>
    </row>
    <row r="54287">
      <c r="A54287" s="1" t="s">
        <v>3147</v>
      </c>
    </row>
    <row r="54288">
      <c r="A54288" s="1" t="s">
        <v>3148</v>
      </c>
    </row>
    <row r="54289">
      <c r="A54289" s="1" t="s">
        <v>3149</v>
      </c>
    </row>
    <row r="54290">
      <c r="A54290" s="1" t="s">
        <v>3150</v>
      </c>
    </row>
    <row r="54291">
      <c r="A54291" s="1" t="s">
        <v>3151</v>
      </c>
    </row>
    <row r="54292">
      <c r="A54292" s="1" t="s">
        <v>3152</v>
      </c>
    </row>
    <row r="54293">
      <c r="A54293" s="1" t="s">
        <v>3153</v>
      </c>
    </row>
    <row r="54294">
      <c r="A54294" s="1" t="s">
        <v>3154</v>
      </c>
    </row>
    <row r="54295">
      <c r="A54295" s="1" t="s">
        <v>3158</v>
      </c>
    </row>
    <row r="54296">
      <c r="A54296" s="1" t="s">
        <v>17617</v>
      </c>
    </row>
    <row r="54297">
      <c r="A54297" s="1" t="s">
        <v>79</v>
      </c>
    </row>
    <row r="54298">
      <c r="A54298" s="1" t="s">
        <v>80</v>
      </c>
    </row>
    <row r="54299">
      <c r="A54299" s="1" t="s">
        <v>81</v>
      </c>
    </row>
    <row r="54301">
      <c r="A54301" s="1" t="s">
        <v>82</v>
      </c>
    </row>
    <row r="54302">
      <c r="A54302" s="1" t="s">
        <v>83</v>
      </c>
    </row>
    <row r="54304">
      <c r="A54304" s="1" t="s">
        <v>84</v>
      </c>
    </row>
    <row r="54305">
      <c r="A54305" s="1" t="s">
        <v>85</v>
      </c>
    </row>
    <row r="54307">
      <c r="A54307" s="1" t="s">
        <v>86</v>
      </c>
    </row>
    <row r="54308">
      <c r="A54308" s="1" t="s">
        <v>87</v>
      </c>
    </row>
    <row r="54309">
      <c r="A54309" s="1" t="s">
        <v>88</v>
      </c>
    </row>
    <row r="54310">
      <c r="A54310" s="1" t="s">
        <v>89</v>
      </c>
    </row>
    <row r="54311">
      <c r="A54311" s="1" t="s">
        <v>90</v>
      </c>
    </row>
    <row r="54312">
      <c r="A54312" s="1" t="s">
        <v>91</v>
      </c>
    </row>
    <row r="54314">
      <c r="A54314" s="1" t="s">
        <v>92</v>
      </c>
    </row>
    <row r="54315">
      <c r="A54315" s="1" t="s">
        <v>93</v>
      </c>
    </row>
    <row r="54316">
      <c r="A54316" s="1" t="s">
        <v>94</v>
      </c>
    </row>
    <row r="54318">
      <c r="A54318" s="1" t="s">
        <v>95</v>
      </c>
    </row>
    <row r="54319">
      <c r="A54319" s="1" t="s">
        <v>96</v>
      </c>
    </row>
    <row r="54320">
      <c r="A54320" s="1" t="s">
        <v>97</v>
      </c>
    </row>
    <row r="54321">
      <c r="A54321" s="1" t="s">
        <v>98</v>
      </c>
    </row>
    <row r="54322">
      <c r="A54322" s="1" t="s">
        <v>99</v>
      </c>
    </row>
    <row r="54323">
      <c r="A54323" s="1" t="s">
        <v>100</v>
      </c>
    </row>
    <row r="54325">
      <c r="A54325" s="1" t="s">
        <v>101</v>
      </c>
    </row>
    <row r="54327">
      <c r="A54327" s="1" t="s">
        <v>102</v>
      </c>
    </row>
    <row r="54328">
      <c r="A54328" s="1" t="s">
        <v>79</v>
      </c>
    </row>
    <row r="54329">
      <c r="A54329" s="1" t="s">
        <v>80</v>
      </c>
    </row>
    <row r="54330">
      <c r="A54330" s="1" t="s">
        <v>81</v>
      </c>
    </row>
    <row r="54331">
      <c r="A54331" s="1" t="s">
        <v>82</v>
      </c>
    </row>
    <row r="54332">
      <c r="A54332" s="1" t="s">
        <v>83</v>
      </c>
    </row>
    <row r="54333">
      <c r="A54333" s="1" t="s">
        <v>84</v>
      </c>
    </row>
    <row r="54334">
      <c r="A54334" s="1" t="s">
        <v>85</v>
      </c>
    </row>
    <row r="54335">
      <c r="A54335" s="1" t="s">
        <v>86</v>
      </c>
    </row>
    <row r="54336">
      <c r="A54336" s="1" t="s">
        <v>87</v>
      </c>
    </row>
    <row r="54337">
      <c r="A54337" s="1" t="s">
        <v>88</v>
      </c>
    </row>
    <row r="54338">
      <c r="A54338" s="1" t="s">
        <v>89</v>
      </c>
    </row>
    <row r="54339">
      <c r="A54339" s="1" t="s">
        <v>90</v>
      </c>
    </row>
    <row r="54340">
      <c r="A54340" s="1" t="s">
        <v>91</v>
      </c>
    </row>
    <row r="54341">
      <c r="A54341" s="1" t="s">
        <v>92</v>
      </c>
    </row>
    <row r="54342">
      <c r="A54342" s="1" t="s">
        <v>93</v>
      </c>
    </row>
    <row r="54343">
      <c r="A54343" s="1" t="s">
        <v>94</v>
      </c>
    </row>
    <row r="54344">
      <c r="A54344" s="1" t="s">
        <v>95</v>
      </c>
    </row>
    <row r="54345">
      <c r="A54345" s="1" t="s">
        <v>96</v>
      </c>
    </row>
    <row r="54346">
      <c r="A54346" s="1" t="s">
        <v>97</v>
      </c>
    </row>
    <row r="54347">
      <c r="A54347" s="1" t="s">
        <v>98</v>
      </c>
    </row>
    <row r="54348">
      <c r="A54348" s="1" t="s">
        <v>99</v>
      </c>
    </row>
    <row r="54349">
      <c r="A54349" s="1" t="s">
        <v>100</v>
      </c>
    </row>
    <row r="54350">
      <c r="A54350" s="1" t="s">
        <v>103</v>
      </c>
    </row>
    <row r="54351">
      <c r="A54351" s="1" t="s">
        <v>17618</v>
      </c>
    </row>
    <row r="54353">
      <c r="A54353" s="1" t="s">
        <v>7334</v>
      </c>
    </row>
    <row r="54355">
      <c r="A54355" s="1" t="s">
        <v>7335</v>
      </c>
    </row>
    <row r="54356">
      <c r="A54356" s="1" t="s">
        <v>7336</v>
      </c>
    </row>
    <row r="54357">
      <c r="A54357" s="1" t="s">
        <v>7337</v>
      </c>
    </row>
    <row r="54359">
      <c r="A54359" s="1" t="s">
        <v>7338</v>
      </c>
    </row>
    <row r="54361">
      <c r="A54361" s="1" t="s">
        <v>7339</v>
      </c>
    </row>
    <row r="54362">
      <c r="A54362" s="1" t="s">
        <v>7340</v>
      </c>
    </row>
    <row r="54363">
      <c r="A54363" s="1" t="s">
        <v>7341</v>
      </c>
    </row>
    <row r="54364">
      <c r="A54364" s="1" t="s">
        <v>3976</v>
      </c>
    </row>
    <row r="54365">
      <c r="A54365" s="1" t="s">
        <v>7342</v>
      </c>
    </row>
    <row r="54366">
      <c r="A54366" s="1" t="s">
        <v>7343</v>
      </c>
    </row>
    <row r="54367">
      <c r="A54367" s="1" t="s">
        <v>7344</v>
      </c>
    </row>
    <row r="54368">
      <c r="A54368" s="1" t="s">
        <v>7345</v>
      </c>
    </row>
    <row r="54369">
      <c r="A54369" s="1" t="s">
        <v>7346</v>
      </c>
    </row>
    <row r="54370">
      <c r="A54370" s="1" t="s">
        <v>7347</v>
      </c>
    </row>
    <row r="54371">
      <c r="A54371" s="1" t="s">
        <v>7348</v>
      </c>
    </row>
    <row r="54372">
      <c r="A54372" s="1" t="s">
        <v>7349</v>
      </c>
    </row>
    <row r="54373">
      <c r="A54373" s="1" t="s">
        <v>7350</v>
      </c>
    </row>
    <row r="54374">
      <c r="A54374" s="1" t="s">
        <v>7351</v>
      </c>
    </row>
    <row r="54376">
      <c r="A54376" s="1" t="s">
        <v>7352</v>
      </c>
    </row>
    <row r="54377">
      <c r="A54377" s="1" t="s">
        <v>7353</v>
      </c>
    </row>
    <row r="54378">
      <c r="A54378" s="1" t="s">
        <v>7354</v>
      </c>
    </row>
    <row r="54380">
      <c r="A54380" s="1" t="s">
        <v>3425</v>
      </c>
    </row>
    <row r="54381">
      <c r="A54381" s="1" t="s">
        <v>7355</v>
      </c>
    </row>
    <row r="54382">
      <c r="A54382" s="1" t="s">
        <v>7356</v>
      </c>
    </row>
    <row r="54383">
      <c r="A54383" s="1" t="s">
        <v>7334</v>
      </c>
    </row>
    <row r="54384">
      <c r="A54384" s="1" t="s">
        <v>7335</v>
      </c>
    </row>
    <row r="54385">
      <c r="A54385" s="1" t="s">
        <v>7336</v>
      </c>
    </row>
    <row r="54386">
      <c r="A54386" s="1" t="s">
        <v>7337</v>
      </c>
    </row>
    <row r="54387">
      <c r="A54387" s="1" t="s">
        <v>7338</v>
      </c>
    </row>
    <row r="54388">
      <c r="A54388" s="1" t="s">
        <v>7339</v>
      </c>
    </row>
    <row r="54389">
      <c r="A54389" s="1" t="s">
        <v>7340</v>
      </c>
    </row>
    <row r="54390">
      <c r="A54390" s="1" t="s">
        <v>7341</v>
      </c>
    </row>
    <row r="54391">
      <c r="A54391" s="1" t="s">
        <v>3976</v>
      </c>
    </row>
    <row r="54392">
      <c r="A54392" s="1" t="s">
        <v>7342</v>
      </c>
    </row>
    <row r="54393">
      <c r="A54393" s="1" t="s">
        <v>7343</v>
      </c>
    </row>
    <row r="54394">
      <c r="A54394" s="1" t="s">
        <v>7344</v>
      </c>
    </row>
    <row r="54395">
      <c r="A54395" s="1" t="s">
        <v>7345</v>
      </c>
    </row>
    <row r="54396">
      <c r="A54396" s="1" t="s">
        <v>7346</v>
      </c>
    </row>
    <row r="54397">
      <c r="A54397" s="1" t="s">
        <v>7347</v>
      </c>
    </row>
    <row r="54398">
      <c r="A54398" s="1" t="s">
        <v>7348</v>
      </c>
    </row>
    <row r="54399">
      <c r="A54399" s="1" t="s">
        <v>7349</v>
      </c>
    </row>
    <row r="54400">
      <c r="A54400" s="1" t="s">
        <v>7350</v>
      </c>
    </row>
    <row r="54401">
      <c r="A54401" s="1" t="s">
        <v>7351</v>
      </c>
    </row>
    <row r="54402">
      <c r="A54402" s="1" t="s">
        <v>7352</v>
      </c>
    </row>
    <row r="54403">
      <c r="A54403" s="1" t="s">
        <v>7353</v>
      </c>
    </row>
    <row r="54404">
      <c r="A54404" s="1" t="s">
        <v>7354</v>
      </c>
    </row>
    <row r="54405">
      <c r="A54405" s="1" t="s">
        <v>7357</v>
      </c>
    </row>
    <row r="54406">
      <c r="A54406" s="1" t="s">
        <v>17619</v>
      </c>
    </row>
    <row r="54407">
      <c r="A54407" s="1" t="s">
        <v>1976</v>
      </c>
    </row>
    <row r="54409">
      <c r="A54409" s="1" t="s">
        <v>1977</v>
      </c>
    </row>
    <row r="54410">
      <c r="A54410" s="1" t="s">
        <v>17620</v>
      </c>
    </row>
    <row r="54412">
      <c r="A54412" s="1" t="s">
        <v>17621</v>
      </c>
    </row>
    <row r="54414">
      <c r="A54414" s="1" t="s">
        <v>1980</v>
      </c>
    </row>
    <row r="54415">
      <c r="A54415" s="1" t="s">
        <v>1981</v>
      </c>
    </row>
    <row r="54416">
      <c r="A54416" s="1" t="s">
        <v>1982</v>
      </c>
    </row>
    <row r="54417">
      <c r="A54417" s="1" t="s">
        <v>1983</v>
      </c>
    </row>
    <row r="54418">
      <c r="A54418" s="1" t="s">
        <v>1984</v>
      </c>
    </row>
    <row r="54419">
      <c r="A54419" s="1" t="s">
        <v>1985</v>
      </c>
    </row>
    <row r="54420">
      <c r="A54420" s="1" t="s">
        <v>1986</v>
      </c>
    </row>
    <row r="54421">
      <c r="A54421" s="1" t="s">
        <v>1987</v>
      </c>
    </row>
    <row r="54422">
      <c r="A54422" s="1" t="s">
        <v>1988</v>
      </c>
    </row>
    <row r="54423">
      <c r="A54423" s="1" t="s">
        <v>1989</v>
      </c>
    </row>
    <row r="54424">
      <c r="A54424" s="1" t="s">
        <v>1990</v>
      </c>
    </row>
    <row r="54425">
      <c r="A54425" s="1" t="s">
        <v>1991</v>
      </c>
    </row>
    <row r="54427">
      <c r="A54427" s="1" t="s">
        <v>1992</v>
      </c>
    </row>
    <row r="54429">
      <c r="A54429" s="1" t="s">
        <v>17622</v>
      </c>
    </row>
    <row r="54430">
      <c r="A54430" s="1" t="s">
        <v>17623</v>
      </c>
    </row>
    <row r="54432">
      <c r="A54432" s="1" t="s">
        <v>1995</v>
      </c>
    </row>
    <row r="54433">
      <c r="A54433" s="1" t="s">
        <v>1996</v>
      </c>
    </row>
    <row r="54435">
      <c r="A54435" s="1" t="s">
        <v>1997</v>
      </c>
    </row>
    <row r="54436">
      <c r="A54436" s="1" t="s">
        <v>1998</v>
      </c>
    </row>
    <row r="54437">
      <c r="A54437" s="1" t="s">
        <v>1999</v>
      </c>
    </row>
    <row r="54439">
      <c r="A54439" s="1" t="s">
        <v>2000</v>
      </c>
    </row>
    <row r="54441">
      <c r="A54441" s="1" t="s">
        <v>17624</v>
      </c>
    </row>
    <row r="54442">
      <c r="A54442" s="1" t="s">
        <v>2002</v>
      </c>
    </row>
    <row r="54443">
      <c r="A54443" s="1" t="s">
        <v>1977</v>
      </c>
    </row>
    <row r="54444">
      <c r="A54444" s="1" t="s">
        <v>17620</v>
      </c>
    </row>
    <row r="54445">
      <c r="A54445" s="1" t="s">
        <v>17621</v>
      </c>
    </row>
    <row r="54446">
      <c r="A54446" s="1" t="s">
        <v>1980</v>
      </c>
    </row>
    <row r="54447">
      <c r="A54447" s="1" t="s">
        <v>1981</v>
      </c>
    </row>
    <row r="54448">
      <c r="A54448" s="1" t="s">
        <v>1982</v>
      </c>
    </row>
    <row r="54449">
      <c r="A54449" s="1" t="s">
        <v>1983</v>
      </c>
    </row>
    <row r="54450">
      <c r="A54450" s="1" t="s">
        <v>1984</v>
      </c>
    </row>
    <row r="54451">
      <c r="A54451" s="1" t="s">
        <v>1985</v>
      </c>
    </row>
    <row r="54452">
      <c r="A54452" s="1" t="s">
        <v>1986</v>
      </c>
    </row>
    <row r="54453">
      <c r="A54453" s="1" t="s">
        <v>1987</v>
      </c>
    </row>
    <row r="54454">
      <c r="A54454" s="1" t="s">
        <v>1988</v>
      </c>
    </row>
    <row r="54455">
      <c r="A54455" s="1" t="s">
        <v>1989</v>
      </c>
    </row>
    <row r="54456">
      <c r="A54456" s="1" t="s">
        <v>1990</v>
      </c>
    </row>
    <row r="54457">
      <c r="A54457" s="1" t="s">
        <v>1991</v>
      </c>
    </row>
    <row r="54458">
      <c r="A54458" s="1" t="s">
        <v>1992</v>
      </c>
    </row>
    <row r="54459">
      <c r="A54459" s="1" t="s">
        <v>17622</v>
      </c>
    </row>
    <row r="54460">
      <c r="A54460" s="1" t="s">
        <v>17623</v>
      </c>
    </row>
    <row r="54461">
      <c r="A54461" s="1" t="s">
        <v>1995</v>
      </c>
    </row>
    <row r="54462">
      <c r="A54462" s="1" t="s">
        <v>1996</v>
      </c>
    </row>
    <row r="54463">
      <c r="A54463" s="1" t="s">
        <v>1997</v>
      </c>
    </row>
    <row r="54464">
      <c r="A54464" s="1" t="s">
        <v>1998</v>
      </c>
    </row>
    <row r="54465">
      <c r="A54465" s="1" t="s">
        <v>1999</v>
      </c>
    </row>
    <row r="54466">
      <c r="A54466" s="1" t="s">
        <v>2000</v>
      </c>
    </row>
    <row r="54467">
      <c r="A54467" s="1" t="s">
        <v>17625</v>
      </c>
    </row>
    <row r="54468">
      <c r="A54468" s="1" t="s">
        <v>17626</v>
      </c>
    </row>
    <row r="54469">
      <c r="A54469" s="1" t="s">
        <v>17627</v>
      </c>
    </row>
    <row r="54470">
      <c r="A54470" s="1" t="s">
        <v>17628</v>
      </c>
    </row>
    <row r="54471">
      <c r="A54471" s="1" t="s">
        <v>17629</v>
      </c>
    </row>
    <row r="54472">
      <c r="A54472" s="1" t="s">
        <v>17630</v>
      </c>
    </row>
    <row r="54473">
      <c r="A54473" s="1" t="s">
        <v>17631</v>
      </c>
    </row>
    <row r="54474">
      <c r="A54474" s="1" t="s">
        <v>17632</v>
      </c>
    </row>
    <row r="54475">
      <c r="A54475" s="1" t="s">
        <v>17633</v>
      </c>
    </row>
    <row r="54476">
      <c r="A54476" s="1" t="s">
        <v>17634</v>
      </c>
    </row>
    <row r="54477">
      <c r="A54477" s="1" t="s">
        <v>17635</v>
      </c>
    </row>
    <row r="54478">
      <c r="A54478" s="1" t="s">
        <v>17636</v>
      </c>
    </row>
    <row r="54479">
      <c r="A54479" s="1" t="s">
        <v>17637</v>
      </c>
    </row>
    <row r="54480">
      <c r="A54480" s="1" t="s">
        <v>17638</v>
      </c>
    </row>
    <row r="54481">
      <c r="A54481" s="1" t="s">
        <v>17628</v>
      </c>
    </row>
    <row r="54482">
      <c r="A54482" s="1" t="s">
        <v>17629</v>
      </c>
    </row>
    <row r="54483">
      <c r="A54483" s="1" t="s">
        <v>17630</v>
      </c>
    </row>
    <row r="54484">
      <c r="A54484" s="1" t="s">
        <v>17631</v>
      </c>
    </row>
    <row r="54485">
      <c r="A54485" s="1" t="s">
        <v>17632</v>
      </c>
    </row>
    <row r="54486">
      <c r="A54486" s="1" t="s">
        <v>17633</v>
      </c>
    </row>
    <row r="54487">
      <c r="A54487" s="1" t="s">
        <v>17634</v>
      </c>
    </row>
    <row r="54488">
      <c r="A54488" s="1" t="s">
        <v>17635</v>
      </c>
    </row>
    <row r="54489">
      <c r="A54489" s="1" t="s">
        <v>17636</v>
      </c>
    </row>
    <row r="54490">
      <c r="A54490" s="1" t="s">
        <v>17637</v>
      </c>
    </row>
    <row r="54491">
      <c r="A54491" s="1" t="s">
        <v>17639</v>
      </c>
    </row>
    <row r="54492">
      <c r="A54492" s="1" t="s">
        <v>17640</v>
      </c>
    </row>
    <row r="54493">
      <c r="A54493" s="1" t="s">
        <v>17641</v>
      </c>
    </row>
    <row r="54494">
      <c r="A54494" s="1" t="s">
        <v>17642</v>
      </c>
    </row>
    <row r="54495">
      <c r="A54495" s="1" t="s">
        <v>17643</v>
      </c>
    </row>
    <row r="54496">
      <c r="A54496" s="1" t="s">
        <v>17644</v>
      </c>
    </row>
    <row r="54497">
      <c r="A54497" s="1" t="s">
        <v>17635</v>
      </c>
    </row>
    <row r="54498">
      <c r="A54498" s="1" t="s">
        <v>17636</v>
      </c>
    </row>
    <row r="54499">
      <c r="A54499" s="1" t="s">
        <v>17637</v>
      </c>
    </row>
    <row r="54500">
      <c r="A54500" s="1" t="s">
        <v>17645</v>
      </c>
    </row>
    <row r="54501">
      <c r="A54501" s="1" t="s">
        <v>17646</v>
      </c>
    </row>
    <row r="54502">
      <c r="A54502" s="1" t="s">
        <v>17647</v>
      </c>
    </row>
    <row r="54503">
      <c r="A54503" s="1" t="s">
        <v>17648</v>
      </c>
    </row>
    <row r="54504">
      <c r="A54504" s="3" t="str">
        <f> : |","25 since Piper bit her in May on Emma’‘s bed because she tried to get close and cS G9)</f>
        <v>#ERROR!</v>
      </c>
    </row>
    <row r="54505">
      <c r="A54505" s="1" t="s">
        <v>17641</v>
      </c>
    </row>
    <row r="54506">
      <c r="A54506" s="1" t="s">
        <v>17642</v>
      </c>
    </row>
    <row r="54507">
      <c r="A54507" s="1" t="s">
        <v>17643</v>
      </c>
    </row>
    <row r="54508">
      <c r="A54508" s="1" t="s">
        <v>17644</v>
      </c>
    </row>
    <row r="54509">
      <c r="A54509" s="1" t="s">
        <v>17635</v>
      </c>
    </row>
    <row r="54510">
      <c r="A54510" s="1" t="s">
        <v>17636</v>
      </c>
    </row>
    <row r="54511">
      <c r="A54511" s="1" t="s">
        <v>17637</v>
      </c>
    </row>
    <row r="54512">
      <c r="A54512" s="1" t="s">
        <v>17645</v>
      </c>
    </row>
    <row r="54513">
      <c r="A54513" s="1" t="s">
        <v>17646</v>
      </c>
    </row>
    <row r="54514">
      <c r="A54514" s="1" t="s">
        <v>17647</v>
      </c>
    </row>
    <row r="54515">
      <c r="A54515" s="1" t="s">
        <v>17649</v>
      </c>
    </row>
    <row r="54516">
      <c r="A54516" s="1" t="s">
        <v>17650</v>
      </c>
    </row>
    <row r="54517">
      <c r="A54517" s="1" t="s">
        <v>17651</v>
      </c>
    </row>
    <row r="54518">
      <c r="A54518" s="1" t="s">
        <v>17652</v>
      </c>
    </row>
    <row r="54519">
      <c r="A54519" s="1" t="s">
        <v>17653</v>
      </c>
    </row>
    <row r="54521">
      <c r="A54521" s="1" t="s">
        <v>9372</v>
      </c>
    </row>
    <row r="54523">
      <c r="A54523" s="1" t="s">
        <v>17654</v>
      </c>
    </row>
    <row r="54524">
      <c r="A54524" s="1" t="s">
        <v>17655</v>
      </c>
    </row>
    <row r="54525">
      <c r="A54525" s="1" t="s">
        <v>17656</v>
      </c>
    </row>
    <row r="54526">
      <c r="A54526" s="1" t="s">
        <v>17657</v>
      </c>
    </row>
    <row r="54527">
      <c r="A54527" s="1" t="s">
        <v>17658</v>
      </c>
    </row>
    <row r="54528">
      <c r="A54528" s="1" t="s">
        <v>17659</v>
      </c>
    </row>
    <row r="54530">
      <c r="A54530" s="1" t="s">
        <v>17660</v>
      </c>
    </row>
    <row r="54531">
      <c r="A54531" s="1" t="s">
        <v>17661</v>
      </c>
    </row>
    <row r="54532">
      <c r="A54532" s="1" t="s">
        <v>17662</v>
      </c>
    </row>
    <row r="54533">
      <c r="A54533" s="1" t="s">
        <v>17663</v>
      </c>
    </row>
    <row r="54534">
      <c r="A54534" s="1" t="s">
        <v>17664</v>
      </c>
    </row>
    <row r="54535">
      <c r="A54535" s="1" t="s">
        <v>17665</v>
      </c>
    </row>
    <row r="54536">
      <c r="A54536" s="1" t="s">
        <v>17666</v>
      </c>
    </row>
    <row r="54538">
      <c r="A54538" s="1" t="s">
        <v>17667</v>
      </c>
    </row>
    <row r="54540">
      <c r="A54540" s="1" t="s">
        <v>13515</v>
      </c>
    </row>
    <row r="54542">
      <c r="A54542" s="1" t="s">
        <v>11632</v>
      </c>
    </row>
    <row r="54544">
      <c r="A54544" s="1" t="s">
        <v>367</v>
      </c>
    </row>
    <row r="54545">
      <c r="A54545" s="1" t="s">
        <v>17668</v>
      </c>
    </row>
    <row r="54546">
      <c r="A54546" s="1" t="s">
        <v>17651</v>
      </c>
    </row>
    <row r="54547">
      <c r="A54547" s="1" t="s">
        <v>17652</v>
      </c>
    </row>
    <row r="54548">
      <c r="A54548" s="1" t="s">
        <v>17653</v>
      </c>
    </row>
    <row r="54549">
      <c r="A54549" s="1" t="s">
        <v>9372</v>
      </c>
    </row>
    <row r="54550">
      <c r="A54550" s="1" t="s">
        <v>17654</v>
      </c>
    </row>
    <row r="54551">
      <c r="A54551" s="1" t="s">
        <v>17655</v>
      </c>
    </row>
    <row r="54552">
      <c r="A54552" s="1" t="s">
        <v>17656</v>
      </c>
    </row>
    <row r="54553">
      <c r="A54553" s="1" t="s">
        <v>17657</v>
      </c>
    </row>
    <row r="54554">
      <c r="A54554" s="1" t="s">
        <v>17658</v>
      </c>
    </row>
    <row r="54555">
      <c r="A54555" s="1" t="s">
        <v>17659</v>
      </c>
    </row>
    <row r="54556">
      <c r="A54556" s="1" t="s">
        <v>17660</v>
      </c>
    </row>
    <row r="54557">
      <c r="A54557" s="1" t="s">
        <v>17661</v>
      </c>
    </row>
    <row r="54558">
      <c r="A54558" s="1" t="s">
        <v>17662</v>
      </c>
    </row>
    <row r="54559">
      <c r="A54559" s="1" t="s">
        <v>17663</v>
      </c>
    </row>
    <row r="54560">
      <c r="A54560" s="1" t="s">
        <v>17664</v>
      </c>
    </row>
    <row r="54561">
      <c r="A54561" s="1" t="s">
        <v>17665</v>
      </c>
    </row>
    <row r="54562">
      <c r="A54562" s="1" t="s">
        <v>17666</v>
      </c>
    </row>
    <row r="54563">
      <c r="A54563" s="1" t="s">
        <v>17667</v>
      </c>
    </row>
    <row r="54564">
      <c r="A54564" s="1" t="s">
        <v>17669</v>
      </c>
    </row>
    <row r="54565">
      <c r="A54565" s="1" t="s">
        <v>17670</v>
      </c>
    </row>
    <row r="54567">
      <c r="A54567" s="1" t="s">
        <v>17671</v>
      </c>
    </row>
    <row r="54569">
      <c r="A54569" s="1" t="s">
        <v>17672</v>
      </c>
    </row>
    <row r="54571">
      <c r="A54571" s="1" t="s">
        <v>17673</v>
      </c>
    </row>
    <row r="54573">
      <c r="A54573" s="1" t="s">
        <v>17674</v>
      </c>
    </row>
    <row r="54575">
      <c r="A54575" s="1" t="s">
        <v>17675</v>
      </c>
    </row>
    <row r="54577">
      <c r="A54577" s="1" t="s">
        <v>17676</v>
      </c>
    </row>
    <row r="54578">
      <c r="A54578" s="1" t="s">
        <v>17677</v>
      </c>
    </row>
    <row r="54580">
      <c r="A54580" s="1" t="s">
        <v>17678</v>
      </c>
    </row>
    <row r="54581">
      <c r="A54581" s="1" t="s">
        <v>17679</v>
      </c>
    </row>
    <row r="54582">
      <c r="A54582" s="1" t="s">
        <v>17680</v>
      </c>
    </row>
    <row r="54583">
      <c r="A54583" s="1" t="s">
        <v>17681</v>
      </c>
    </row>
    <row r="54584">
      <c r="A54584" s="1" t="s">
        <v>17682</v>
      </c>
    </row>
    <row r="54586">
      <c r="A54586" s="1" t="s">
        <v>17683</v>
      </c>
    </row>
    <row r="54588">
      <c r="A54588" s="1" t="s">
        <v>367</v>
      </c>
    </row>
    <row r="54589">
      <c r="A54589" s="1" t="s">
        <v>17684</v>
      </c>
    </row>
    <row r="54590">
      <c r="A54590" s="1" t="s">
        <v>17671</v>
      </c>
    </row>
    <row r="54591">
      <c r="A54591" s="1" t="s">
        <v>17672</v>
      </c>
    </row>
    <row r="54592">
      <c r="A54592" s="1" t="s">
        <v>17673</v>
      </c>
    </row>
    <row r="54593">
      <c r="A54593" s="1" t="s">
        <v>17674</v>
      </c>
    </row>
    <row r="54594">
      <c r="A54594" s="1" t="s">
        <v>17675</v>
      </c>
    </row>
    <row r="54595">
      <c r="A54595" s="1" t="s">
        <v>17676</v>
      </c>
    </row>
    <row r="54596">
      <c r="A54596" s="1" t="s">
        <v>17677</v>
      </c>
    </row>
    <row r="54597">
      <c r="A54597" s="1" t="s">
        <v>17678</v>
      </c>
    </row>
    <row r="54598">
      <c r="A54598" s="1" t="s">
        <v>17679</v>
      </c>
    </row>
    <row r="54599">
      <c r="A54599" s="1" t="s">
        <v>17680</v>
      </c>
    </row>
    <row r="54600">
      <c r="A54600" s="1" t="s">
        <v>17681</v>
      </c>
    </row>
    <row r="54601">
      <c r="A54601" s="1" t="s">
        <v>17682</v>
      </c>
    </row>
    <row r="54602">
      <c r="A54602" s="1" t="s">
        <v>17685</v>
      </c>
    </row>
    <row r="54603">
      <c r="A54603" s="1" t="s">
        <v>17686</v>
      </c>
    </row>
    <row r="54605">
      <c r="A54605" s="1" t="s">
        <v>838</v>
      </c>
    </row>
    <row r="54606">
      <c r="A54606" s="1" t="s">
        <v>839</v>
      </c>
    </row>
    <row r="54608">
      <c r="A54608" s="1" t="s">
        <v>840</v>
      </c>
    </row>
    <row r="54609">
      <c r="A54609" s="1" t="s">
        <v>841</v>
      </c>
    </row>
    <row r="54610">
      <c r="A54610" s="1" t="s">
        <v>842</v>
      </c>
    </row>
    <row r="54611">
      <c r="A54611" s="1" t="s">
        <v>843</v>
      </c>
    </row>
    <row r="54613">
      <c r="A54613" s="1" t="s">
        <v>844</v>
      </c>
    </row>
    <row r="54614">
      <c r="A54614" s="1" t="s">
        <v>845</v>
      </c>
    </row>
    <row r="54616">
      <c r="A54616" s="1" t="s">
        <v>846</v>
      </c>
    </row>
    <row r="54617">
      <c r="A54617" s="1" t="s">
        <v>847</v>
      </c>
    </row>
    <row r="54618">
      <c r="A54618" s="1" t="s">
        <v>848</v>
      </c>
    </row>
    <row r="54620">
      <c r="A54620" s="1" t="s">
        <v>849</v>
      </c>
    </row>
    <row r="54622">
      <c r="A54622" s="1" t="s">
        <v>850</v>
      </c>
    </row>
    <row r="54624">
      <c r="A54624" s="1" t="s">
        <v>851</v>
      </c>
    </row>
    <row r="54625">
      <c r="A54625" s="1" t="s">
        <v>852</v>
      </c>
    </row>
    <row r="54626">
      <c r="A54626" s="1" t="s">
        <v>853</v>
      </c>
    </row>
    <row r="54628">
      <c r="A54628" s="1" t="s">
        <v>854</v>
      </c>
    </row>
    <row r="54630">
      <c r="A54630" s="1" t="s">
        <v>855</v>
      </c>
    </row>
    <row r="54631">
      <c r="A54631" s="1" t="s">
        <v>856</v>
      </c>
    </row>
    <row r="54633">
      <c r="A54633" s="1" t="s">
        <v>857</v>
      </c>
    </row>
    <row r="54634">
      <c r="A54634" s="1" t="s">
        <v>838</v>
      </c>
    </row>
    <row r="54635">
      <c r="A54635" s="1" t="s">
        <v>839</v>
      </c>
    </row>
    <row r="54636">
      <c r="A54636" s="1" t="s">
        <v>840</v>
      </c>
    </row>
    <row r="54637">
      <c r="A54637" s="1" t="s">
        <v>841</v>
      </c>
    </row>
    <row r="54638">
      <c r="A54638" s="1" t="s">
        <v>842</v>
      </c>
    </row>
    <row r="54639">
      <c r="A54639" s="1" t="s">
        <v>843</v>
      </c>
    </row>
    <row r="54640">
      <c r="A54640" s="1" t="s">
        <v>844</v>
      </c>
    </row>
    <row r="54641">
      <c r="A54641" s="1" t="s">
        <v>845</v>
      </c>
    </row>
    <row r="54642">
      <c r="A54642" s="1" t="s">
        <v>846</v>
      </c>
    </row>
    <row r="54643">
      <c r="A54643" s="1" t="s">
        <v>847</v>
      </c>
    </row>
    <row r="54644">
      <c r="A54644" s="1" t="s">
        <v>848</v>
      </c>
    </row>
    <row r="54645">
      <c r="A54645" s="1" t="s">
        <v>849</v>
      </c>
    </row>
    <row r="54646">
      <c r="A54646" s="1" t="s">
        <v>850</v>
      </c>
    </row>
    <row r="54647">
      <c r="A54647" s="1" t="s">
        <v>851</v>
      </c>
    </row>
    <row r="54648">
      <c r="A54648" s="1" t="s">
        <v>852</v>
      </c>
    </row>
    <row r="54649">
      <c r="A54649" s="1" t="s">
        <v>853</v>
      </c>
    </row>
    <row r="54650">
      <c r="A54650" s="1" t="s">
        <v>854</v>
      </c>
    </row>
    <row r="54651">
      <c r="A54651" s="1" t="s">
        <v>855</v>
      </c>
    </row>
    <row r="54652">
      <c r="A54652" s="1" t="s">
        <v>858</v>
      </c>
    </row>
    <row r="54653">
      <c r="A54653" s="1" t="s">
        <v>17687</v>
      </c>
    </row>
    <row r="54655">
      <c r="A54655" s="1" t="s">
        <v>581</v>
      </c>
    </row>
    <row r="54657">
      <c r="A54657" s="1" t="s">
        <v>17688</v>
      </c>
    </row>
    <row r="54658">
      <c r="A54658" s="1" t="s">
        <v>583</v>
      </c>
    </row>
    <row r="54660">
      <c r="A54660" s="1" t="s">
        <v>584</v>
      </c>
    </row>
    <row r="54662">
      <c r="A54662" s="1" t="s">
        <v>17689</v>
      </c>
    </row>
    <row r="54663">
      <c r="A54663" s="1" t="s">
        <v>581</v>
      </c>
    </row>
    <row r="54664">
      <c r="A54664" s="1" t="s">
        <v>17688</v>
      </c>
    </row>
    <row r="54665">
      <c r="A54665" s="1" t="s">
        <v>17690</v>
      </c>
    </row>
    <row r="54666">
      <c r="A54666" s="1" t="s">
        <v>17691</v>
      </c>
    </row>
    <row r="54668">
      <c r="A54668" s="1" t="s">
        <v>326</v>
      </c>
    </row>
    <row r="54670">
      <c r="A54670" s="1" t="s">
        <v>327</v>
      </c>
    </row>
    <row r="54672">
      <c r="A54672" s="1" t="s">
        <v>328</v>
      </c>
    </row>
    <row r="54673">
      <c r="A54673" s="1" t="s">
        <v>329</v>
      </c>
    </row>
    <row r="54674">
      <c r="A54674" s="1" t="s">
        <v>330</v>
      </c>
    </row>
    <row r="54675">
      <c r="A54675" s="1" t="s">
        <v>331</v>
      </c>
    </row>
    <row r="54676">
      <c r="A54676" s="1" t="s">
        <v>332</v>
      </c>
    </row>
    <row r="54678">
      <c r="A54678" s="1" t="s">
        <v>333</v>
      </c>
    </row>
    <row r="54679">
      <c r="A54679" s="1" t="s">
        <v>334</v>
      </c>
    </row>
    <row r="54681">
      <c r="A54681" s="1" t="s">
        <v>335</v>
      </c>
    </row>
    <row r="54682">
      <c r="A54682" s="1" t="s">
        <v>336</v>
      </c>
    </row>
    <row r="54684">
      <c r="A54684" s="1" t="s">
        <v>337</v>
      </c>
    </row>
    <row r="54685">
      <c r="A54685" s="1" t="s">
        <v>338</v>
      </c>
    </row>
    <row r="54686">
      <c r="A54686" s="1" t="s">
        <v>339</v>
      </c>
    </row>
    <row r="54688">
      <c r="A54688" s="1" t="s">
        <v>340</v>
      </c>
    </row>
    <row r="54689">
      <c r="A54689" s="1" t="s">
        <v>341</v>
      </c>
    </row>
    <row r="54690">
      <c r="A54690" s="1" t="s">
        <v>342</v>
      </c>
    </row>
    <row r="54692">
      <c r="A54692" s="1" t="s">
        <v>343</v>
      </c>
    </row>
    <row r="54693">
      <c r="A54693" s="1" t="s">
        <v>326</v>
      </c>
    </row>
    <row r="54694">
      <c r="A54694" s="1" t="s">
        <v>327</v>
      </c>
    </row>
    <row r="54695">
      <c r="A54695" s="1" t="s">
        <v>328</v>
      </c>
    </row>
    <row r="54696">
      <c r="A54696" s="1" t="s">
        <v>329</v>
      </c>
    </row>
    <row r="54697">
      <c r="A54697" s="1" t="s">
        <v>330</v>
      </c>
    </row>
    <row r="54698">
      <c r="A54698" s="1" t="s">
        <v>331</v>
      </c>
    </row>
    <row r="54699">
      <c r="A54699" s="1" t="s">
        <v>332</v>
      </c>
    </row>
    <row r="54700">
      <c r="A54700" s="1" t="s">
        <v>333</v>
      </c>
    </row>
    <row r="54701">
      <c r="A54701" s="1" t="s">
        <v>334</v>
      </c>
    </row>
    <row r="54702">
      <c r="A54702" s="1" t="s">
        <v>335</v>
      </c>
    </row>
    <row r="54703">
      <c r="A54703" s="1" t="s">
        <v>336</v>
      </c>
    </row>
    <row r="54704">
      <c r="A54704" s="1" t="s">
        <v>337</v>
      </c>
    </row>
    <row r="54705">
      <c r="A54705" s="1" t="s">
        <v>338</v>
      </c>
    </row>
    <row r="54706">
      <c r="A54706" s="1" t="s">
        <v>339</v>
      </c>
    </row>
    <row r="54707">
      <c r="A54707" s="1" t="s">
        <v>340</v>
      </c>
    </row>
    <row r="54708">
      <c r="A54708" s="1" t="s">
        <v>341</v>
      </c>
    </row>
    <row r="54709">
      <c r="A54709" s="1" t="s">
        <v>344</v>
      </c>
    </row>
    <row r="54710">
      <c r="A54710" s="1" t="s">
        <v>17692</v>
      </c>
    </row>
    <row r="54712">
      <c r="A54712" s="1" t="s">
        <v>17693</v>
      </c>
    </row>
    <row r="54713">
      <c r="A54713" s="1" t="s">
        <v>17694</v>
      </c>
    </row>
    <row r="54714">
      <c r="A54714" s="1" t="s">
        <v>17695</v>
      </c>
    </row>
    <row r="54715">
      <c r="A54715" s="1" t="s">
        <v>17696</v>
      </c>
    </row>
    <row r="54716">
      <c r="A54716" s="1" t="s">
        <v>17697</v>
      </c>
    </row>
    <row r="54717">
      <c r="A54717" s="1" t="s">
        <v>17698</v>
      </c>
    </row>
    <row r="54718">
      <c r="A54718" s="1" t="s">
        <v>17699</v>
      </c>
    </row>
    <row r="54719">
      <c r="A54719" s="1" t="s">
        <v>17700</v>
      </c>
    </row>
    <row r="54720">
      <c r="A54720" s="1" t="s">
        <v>17701</v>
      </c>
    </row>
    <row r="54721">
      <c r="A54721" s="1" t="s">
        <v>17702</v>
      </c>
    </row>
    <row r="54722">
      <c r="A54722" s="1" t="s">
        <v>17703</v>
      </c>
    </row>
    <row r="54723">
      <c r="A54723" s="1" t="s">
        <v>17704</v>
      </c>
    </row>
    <row r="54724">
      <c r="A54724" s="1" t="s">
        <v>17705</v>
      </c>
    </row>
    <row r="54725">
      <c r="A54725" s="1" t="s">
        <v>17706</v>
      </c>
    </row>
    <row r="54726">
      <c r="A54726" s="1" t="s">
        <v>17707</v>
      </c>
    </row>
    <row r="54727">
      <c r="A54727" s="1" t="s">
        <v>17708</v>
      </c>
    </row>
    <row r="54729">
      <c r="A54729" s="1" t="s">
        <v>17709</v>
      </c>
    </row>
    <row r="54731">
      <c r="A54731" s="1" t="s">
        <v>115</v>
      </c>
    </row>
    <row r="54732">
      <c r="A54732" s="1" t="s">
        <v>17693</v>
      </c>
    </row>
    <row r="54733">
      <c r="A54733" s="1" t="s">
        <v>17694</v>
      </c>
    </row>
    <row r="54734">
      <c r="A54734" s="1" t="s">
        <v>17695</v>
      </c>
    </row>
    <row r="54735">
      <c r="A54735" s="1" t="s">
        <v>17696</v>
      </c>
    </row>
    <row r="54736">
      <c r="A54736" s="1" t="s">
        <v>17697</v>
      </c>
    </row>
    <row r="54737">
      <c r="A54737" s="1" t="s">
        <v>17698</v>
      </c>
    </row>
    <row r="54738">
      <c r="A54738" s="1" t="s">
        <v>17699</v>
      </c>
    </row>
    <row r="54739">
      <c r="A54739" s="1" t="s">
        <v>17700</v>
      </c>
    </row>
    <row r="54740">
      <c r="A54740" s="1" t="s">
        <v>17701</v>
      </c>
    </row>
    <row r="54741">
      <c r="A54741" s="1" t="s">
        <v>17702</v>
      </c>
    </row>
    <row r="54742">
      <c r="A54742" s="1" t="s">
        <v>17703</v>
      </c>
    </row>
    <row r="54743">
      <c r="A54743" s="1" t="s">
        <v>17704</v>
      </c>
    </row>
    <row r="54744">
      <c r="A54744" s="1" t="s">
        <v>17705</v>
      </c>
    </row>
    <row r="54745">
      <c r="A54745" s="1" t="s">
        <v>17706</v>
      </c>
    </row>
    <row r="54746">
      <c r="A54746" s="1" t="s">
        <v>17707</v>
      </c>
    </row>
    <row r="54747">
      <c r="A54747" s="1" t="s">
        <v>17708</v>
      </c>
    </row>
    <row r="54748">
      <c r="A54748" s="1" t="s">
        <v>17710</v>
      </c>
    </row>
    <row r="54749">
      <c r="A54749" s="1" t="s">
        <v>17711</v>
      </c>
    </row>
    <row r="54751">
      <c r="A54751" s="1" t="s">
        <v>17712</v>
      </c>
    </row>
    <row r="54753">
      <c r="A54753" s="1" t="s">
        <v>17713</v>
      </c>
    </row>
    <row r="54755">
      <c r="A54755" s="1" t="s">
        <v>17714</v>
      </c>
    </row>
    <row r="54757">
      <c r="A54757" s="1" t="s">
        <v>108</v>
      </c>
    </row>
    <row r="54759">
      <c r="A54759" s="1" t="s">
        <v>17715</v>
      </c>
    </row>
    <row r="54761">
      <c r="A54761" s="1" t="s">
        <v>17716</v>
      </c>
    </row>
    <row r="54763">
      <c r="A54763" s="1" t="s">
        <v>17717</v>
      </c>
    </row>
    <row r="54764">
      <c r="A54764" s="1" t="s">
        <v>17718</v>
      </c>
    </row>
    <row r="54766">
      <c r="A54766" s="1" t="s">
        <v>17719</v>
      </c>
    </row>
    <row r="54767">
      <c r="A54767" s="1" t="s">
        <v>17712</v>
      </c>
    </row>
    <row r="54768">
      <c r="A54768" s="1" t="s">
        <v>17713</v>
      </c>
    </row>
    <row r="54769">
      <c r="A54769" s="1" t="s">
        <v>17714</v>
      </c>
    </row>
    <row r="54770">
      <c r="A54770" s="1" t="s">
        <v>108</v>
      </c>
    </row>
    <row r="54771">
      <c r="A54771" s="1" t="s">
        <v>17715</v>
      </c>
    </row>
    <row r="54772">
      <c r="A54772" s="1" t="s">
        <v>17716</v>
      </c>
    </row>
    <row r="54773">
      <c r="A54773" s="1" t="s">
        <v>17717</v>
      </c>
    </row>
    <row r="54774">
      <c r="A54774" s="1" t="s">
        <v>17720</v>
      </c>
    </row>
    <row r="54775">
      <c r="A54775" s="1" t="s">
        <v>17721</v>
      </c>
    </row>
    <row r="54777">
      <c r="A54777" s="1" t="s">
        <v>7157</v>
      </c>
    </row>
    <row r="54778">
      <c r="A54778" s="1" t="s">
        <v>7158</v>
      </c>
    </row>
    <row r="54779">
      <c r="A54779" s="1" t="s">
        <v>7159</v>
      </c>
    </row>
    <row r="54780">
      <c r="A54780" s="1" t="s">
        <v>7160</v>
      </c>
    </row>
    <row r="54781">
      <c r="A54781" s="1" t="s">
        <v>7161</v>
      </c>
    </row>
    <row r="54782">
      <c r="A54782" s="1" t="s">
        <v>7162</v>
      </c>
    </row>
    <row r="54783">
      <c r="A54783" s="1" t="s">
        <v>7163</v>
      </c>
    </row>
    <row r="54784">
      <c r="A54784" s="1" t="s">
        <v>7164</v>
      </c>
    </row>
    <row r="54785">
      <c r="A54785" s="1" t="s">
        <v>7165</v>
      </c>
    </row>
    <row r="54786">
      <c r="A54786" s="1" t="s">
        <v>7166</v>
      </c>
    </row>
    <row r="54787">
      <c r="A54787" s="1" t="s">
        <v>7167</v>
      </c>
    </row>
    <row r="54789">
      <c r="A54789" s="1" t="s">
        <v>7168</v>
      </c>
    </row>
    <row r="54791">
      <c r="A54791" s="1" t="s">
        <v>7169</v>
      </c>
    </row>
    <row r="54793">
      <c r="A54793" s="1" t="s">
        <v>7170</v>
      </c>
    </row>
    <row r="54795">
      <c r="A54795" s="1" t="s">
        <v>7171</v>
      </c>
    </row>
    <row r="54796">
      <c r="A54796" s="1" t="s">
        <v>7172</v>
      </c>
    </row>
    <row r="54797">
      <c r="A54797" s="1" t="s">
        <v>7173</v>
      </c>
    </row>
    <row r="54798">
      <c r="A54798" s="1" t="s">
        <v>7174</v>
      </c>
    </row>
    <row r="54800">
      <c r="A54800" s="1" t="s">
        <v>7175</v>
      </c>
    </row>
    <row r="54802">
      <c r="A54802" s="1" t="s">
        <v>115</v>
      </c>
    </row>
    <row r="54803">
      <c r="A54803" s="1" t="s">
        <v>7157</v>
      </c>
    </row>
    <row r="54804">
      <c r="A54804" s="1" t="s">
        <v>7158</v>
      </c>
    </row>
    <row r="54805">
      <c r="A54805" s="1" t="s">
        <v>7159</v>
      </c>
    </row>
    <row r="54806">
      <c r="A54806" s="1" t="s">
        <v>7160</v>
      </c>
    </row>
    <row r="54807">
      <c r="A54807" s="1" t="s">
        <v>7161</v>
      </c>
    </row>
    <row r="54808">
      <c r="A54808" s="1" t="s">
        <v>7162</v>
      </c>
    </row>
    <row r="54809">
      <c r="A54809" s="1" t="s">
        <v>7163</v>
      </c>
    </row>
    <row r="54810">
      <c r="A54810" s="1" t="s">
        <v>7164</v>
      </c>
    </row>
    <row r="54811">
      <c r="A54811" s="1" t="s">
        <v>7165</v>
      </c>
    </row>
    <row r="54812">
      <c r="A54812" s="1" t="s">
        <v>7166</v>
      </c>
    </row>
    <row r="54813">
      <c r="A54813" s="1" t="s">
        <v>7167</v>
      </c>
    </row>
    <row r="54814">
      <c r="A54814" s="1" t="s">
        <v>7168</v>
      </c>
    </row>
    <row r="54815">
      <c r="A54815" s="1" t="s">
        <v>7169</v>
      </c>
    </row>
    <row r="54816">
      <c r="A54816" s="1" t="s">
        <v>7170</v>
      </c>
    </row>
    <row r="54817">
      <c r="A54817" s="1" t="s">
        <v>7171</v>
      </c>
    </row>
    <row r="54818">
      <c r="A54818" s="1" t="s">
        <v>7172</v>
      </c>
    </row>
    <row r="54819">
      <c r="A54819" s="1" t="s">
        <v>7173</v>
      </c>
    </row>
    <row r="54820">
      <c r="A54820" s="1" t="s">
        <v>7174</v>
      </c>
    </row>
    <row r="54821">
      <c r="A54821" s="1" t="s">
        <v>7176</v>
      </c>
    </row>
    <row r="54822">
      <c r="A54822" s="1" t="s">
        <v>17722</v>
      </c>
    </row>
    <row r="54823">
      <c r="A54823" s="1" t="s">
        <v>966</v>
      </c>
    </row>
    <row r="54825">
      <c r="A54825" s="1" t="s">
        <v>17723</v>
      </c>
    </row>
    <row r="54827">
      <c r="A54827" s="1" t="s">
        <v>17724</v>
      </c>
    </row>
    <row r="54828">
      <c r="A54828" s="1" t="s">
        <v>17725</v>
      </c>
    </row>
    <row r="54829">
      <c r="A54829" s="1" t="s">
        <v>17726</v>
      </c>
    </row>
    <row r="54831">
      <c r="A54831" s="1" t="s">
        <v>17727</v>
      </c>
    </row>
    <row r="54832">
      <c r="A54832" s="1" t="s">
        <v>6928</v>
      </c>
    </row>
    <row r="54834">
      <c r="A54834" s="1" t="s">
        <v>17728</v>
      </c>
    </row>
    <row r="54835">
      <c r="A54835" s="1" t="s">
        <v>17729</v>
      </c>
    </row>
    <row r="54836">
      <c r="A54836" s="1" t="s">
        <v>17730</v>
      </c>
    </row>
    <row r="54837">
      <c r="A54837" s="1" t="s">
        <v>17731</v>
      </c>
    </row>
    <row r="54838">
      <c r="A54838" s="1" t="s">
        <v>17732</v>
      </c>
    </row>
    <row r="54840">
      <c r="A54840" s="1" t="s">
        <v>17733</v>
      </c>
    </row>
    <row r="54841">
      <c r="A54841" s="1" t="s">
        <v>17734</v>
      </c>
    </row>
    <row r="54843">
      <c r="A54843" s="1" t="s">
        <v>17735</v>
      </c>
    </row>
    <row r="54844">
      <c r="A54844" s="1" t="s">
        <v>17736</v>
      </c>
    </row>
    <row r="54845">
      <c r="A54845" s="1" t="s">
        <v>17737</v>
      </c>
    </row>
    <row r="54846">
      <c r="A54846" s="1" t="s">
        <v>17738</v>
      </c>
    </row>
    <row r="54847">
      <c r="A54847" s="1" t="s">
        <v>17739</v>
      </c>
    </row>
    <row r="54849">
      <c r="A54849" s="1" t="s">
        <v>17740</v>
      </c>
    </row>
    <row r="54850">
      <c r="A54850" s="1" t="s">
        <v>17723</v>
      </c>
    </row>
    <row r="54851">
      <c r="A54851" s="1" t="s">
        <v>17724</v>
      </c>
    </row>
    <row r="54852">
      <c r="A54852" s="1" t="s">
        <v>17725</v>
      </c>
    </row>
    <row r="54853">
      <c r="A54853" s="1" t="s">
        <v>17726</v>
      </c>
    </row>
    <row r="54854">
      <c r="A54854" s="1" t="s">
        <v>17727</v>
      </c>
    </row>
    <row r="54855">
      <c r="A54855" s="1" t="s">
        <v>6928</v>
      </c>
    </row>
    <row r="54856">
      <c r="A54856" s="1" t="s">
        <v>17728</v>
      </c>
    </row>
    <row r="54857">
      <c r="A54857" s="1" t="s">
        <v>17729</v>
      </c>
    </row>
    <row r="54858">
      <c r="A54858" s="1" t="s">
        <v>17730</v>
      </c>
    </row>
    <row r="54859">
      <c r="A54859" s="1" t="s">
        <v>17731</v>
      </c>
    </row>
    <row r="54860">
      <c r="A54860" s="1" t="s">
        <v>17732</v>
      </c>
    </row>
    <row r="54861">
      <c r="A54861" s="1" t="s">
        <v>17733</v>
      </c>
    </row>
    <row r="54862">
      <c r="A54862" s="1" t="s">
        <v>17734</v>
      </c>
    </row>
    <row r="54863">
      <c r="A54863" s="1" t="s">
        <v>17735</v>
      </c>
    </row>
    <row r="54864">
      <c r="A54864" s="1" t="s">
        <v>17736</v>
      </c>
    </row>
    <row r="54865">
      <c r="A54865" s="1" t="s">
        <v>17737</v>
      </c>
    </row>
    <row r="54866">
      <c r="A54866" s="1" t="s">
        <v>17738</v>
      </c>
    </row>
    <row r="54867">
      <c r="A54867" s="1" t="s">
        <v>17741</v>
      </c>
    </row>
    <row r="54868">
      <c r="A54868" s="1" t="s">
        <v>17742</v>
      </c>
    </row>
    <row r="54870">
      <c r="A54870" s="1" t="s">
        <v>17743</v>
      </c>
    </row>
    <row r="54872">
      <c r="A54872" s="1" t="s">
        <v>17744</v>
      </c>
    </row>
    <row r="54874">
      <c r="A54874" s="1" t="s">
        <v>17745</v>
      </c>
    </row>
    <row r="54875">
      <c r="A54875" s="1" t="s">
        <v>17746</v>
      </c>
    </row>
    <row r="54877">
      <c r="A54877" s="1" t="s">
        <v>17747</v>
      </c>
    </row>
    <row r="54878">
      <c r="A54878" s="1" t="s">
        <v>17748</v>
      </c>
    </row>
    <row r="54879">
      <c r="A54879" s="1" t="s">
        <v>17749</v>
      </c>
    </row>
    <row r="54881">
      <c r="A54881" s="1" t="s">
        <v>17750</v>
      </c>
    </row>
    <row r="54883">
      <c r="A54883" s="1" t="s">
        <v>17751</v>
      </c>
    </row>
    <row r="54884">
      <c r="A54884" s="1" t="s">
        <v>17752</v>
      </c>
    </row>
    <row r="54886">
      <c r="A54886" s="1" t="s">
        <v>17753</v>
      </c>
    </row>
    <row r="54887">
      <c r="A54887" s="1" t="s">
        <v>17754</v>
      </c>
    </row>
    <row r="54889">
      <c r="A54889" s="1" t="s">
        <v>17755</v>
      </c>
    </row>
    <row r="54890">
      <c r="A54890" s="1" t="s">
        <v>17756</v>
      </c>
    </row>
    <row r="54891">
      <c r="A54891" s="1" t="s">
        <v>17757</v>
      </c>
    </row>
    <row r="54892">
      <c r="A54892" s="1" t="s">
        <v>17758</v>
      </c>
    </row>
    <row r="54894">
      <c r="A54894" s="1" t="s">
        <v>7204</v>
      </c>
    </row>
    <row r="54896">
      <c r="A54896" s="1" t="s">
        <v>367</v>
      </c>
    </row>
    <row r="54898">
      <c r="A54898" s="1" t="s">
        <v>17759</v>
      </c>
    </row>
    <row r="54899">
      <c r="A54899" s="1" t="s">
        <v>17743</v>
      </c>
    </row>
    <row r="54900">
      <c r="A54900" s="1" t="s">
        <v>17744</v>
      </c>
    </row>
    <row r="54901">
      <c r="A54901" s="1" t="s">
        <v>17745</v>
      </c>
    </row>
    <row r="54902">
      <c r="A54902" s="1" t="s">
        <v>17746</v>
      </c>
    </row>
    <row r="54903">
      <c r="A54903" s="1" t="s">
        <v>17747</v>
      </c>
    </row>
    <row r="54904">
      <c r="A54904" s="1" t="s">
        <v>17748</v>
      </c>
    </row>
    <row r="54905">
      <c r="A54905" s="1" t="s">
        <v>17749</v>
      </c>
    </row>
    <row r="54906">
      <c r="A54906" s="1" t="s">
        <v>17750</v>
      </c>
    </row>
    <row r="54907">
      <c r="A54907" s="1" t="s">
        <v>17751</v>
      </c>
    </row>
    <row r="54908">
      <c r="A54908" s="1" t="s">
        <v>17752</v>
      </c>
    </row>
    <row r="54909">
      <c r="A54909" s="1" t="s">
        <v>17753</v>
      </c>
    </row>
    <row r="54910">
      <c r="A54910" s="1" t="s">
        <v>17754</v>
      </c>
    </row>
    <row r="54911">
      <c r="A54911" s="1" t="s">
        <v>17755</v>
      </c>
    </row>
    <row r="54912">
      <c r="A54912" s="1" t="s">
        <v>17756</v>
      </c>
    </row>
    <row r="54913">
      <c r="A54913" s="1" t="s">
        <v>17757</v>
      </c>
    </row>
    <row r="54914">
      <c r="A54914" s="1" t="s">
        <v>17758</v>
      </c>
    </row>
    <row r="54915">
      <c r="A54915" s="1" t="s">
        <v>17760</v>
      </c>
    </row>
    <row r="54916">
      <c r="A54916" s="1" t="s">
        <v>17761</v>
      </c>
    </row>
    <row r="54918">
      <c r="A54918" s="1" t="s">
        <v>17762</v>
      </c>
    </row>
    <row r="54919">
      <c r="A54919" s="1" t="s">
        <v>17763</v>
      </c>
    </row>
    <row r="54921">
      <c r="A54921" s="1" t="s">
        <v>17764</v>
      </c>
    </row>
    <row r="54922">
      <c r="A54922" s="1" t="s">
        <v>17765</v>
      </c>
    </row>
    <row r="54923">
      <c r="A54923" s="1" t="s">
        <v>17766</v>
      </c>
    </row>
    <row r="54925">
      <c r="A54925" s="1" t="s">
        <v>17767</v>
      </c>
    </row>
    <row r="54927">
      <c r="A54927" s="1" t="s">
        <v>17768</v>
      </c>
    </row>
    <row r="54928">
      <c r="A54928" s="1" t="s">
        <v>17769</v>
      </c>
    </row>
    <row r="54929">
      <c r="A54929" s="1" t="s">
        <v>17770</v>
      </c>
    </row>
    <row r="54931">
      <c r="A54931" s="1" t="s">
        <v>17771</v>
      </c>
    </row>
    <row r="54932">
      <c r="A54932" s="1" t="s">
        <v>17772</v>
      </c>
    </row>
    <row r="54934">
      <c r="A54934" s="1" t="s">
        <v>17773</v>
      </c>
    </row>
    <row r="54935">
      <c r="A54935" s="1" t="s">
        <v>17774</v>
      </c>
    </row>
    <row r="54936">
      <c r="A54936" s="1" t="s">
        <v>17775</v>
      </c>
    </row>
    <row r="54937">
      <c r="A54937" s="1" t="s">
        <v>17776</v>
      </c>
    </row>
    <row r="54939">
      <c r="A54939" s="1" t="s">
        <v>3223</v>
      </c>
    </row>
    <row r="54941">
      <c r="A54941" s="1" t="s">
        <v>233</v>
      </c>
    </row>
    <row r="54942">
      <c r="A54942" s="1" t="s">
        <v>17777</v>
      </c>
    </row>
    <row r="54943">
      <c r="A54943" s="1" t="s">
        <v>17762</v>
      </c>
    </row>
    <row r="54944">
      <c r="A54944" s="1" t="s">
        <v>17763</v>
      </c>
    </row>
    <row r="54945">
      <c r="A54945" s="1" t="s">
        <v>17764</v>
      </c>
    </row>
    <row r="54946">
      <c r="A54946" s="1" t="s">
        <v>17765</v>
      </c>
    </row>
    <row r="54947">
      <c r="A54947" s="1" t="s">
        <v>17766</v>
      </c>
    </row>
    <row r="54948">
      <c r="A54948" s="1" t="s">
        <v>17767</v>
      </c>
    </row>
    <row r="54949">
      <c r="A54949" s="1" t="s">
        <v>17768</v>
      </c>
    </row>
    <row r="54950">
      <c r="A54950" s="1" t="s">
        <v>17769</v>
      </c>
    </row>
    <row r="54951">
      <c r="A54951" s="1" t="s">
        <v>17770</v>
      </c>
    </row>
    <row r="54952">
      <c r="A54952" s="1" t="s">
        <v>17771</v>
      </c>
    </row>
    <row r="54953">
      <c r="A54953" s="1" t="s">
        <v>17772</v>
      </c>
    </row>
    <row r="54954">
      <c r="A54954" s="1" t="s">
        <v>17773</v>
      </c>
    </row>
    <row r="54955">
      <c r="A54955" s="1" t="s">
        <v>17774</v>
      </c>
    </row>
    <row r="54956">
      <c r="A54956" s="1" t="s">
        <v>17775</v>
      </c>
    </row>
    <row r="54957">
      <c r="A54957" s="1" t="s">
        <v>17776</v>
      </c>
    </row>
    <row r="54958">
      <c r="A54958" s="1" t="s">
        <v>17778</v>
      </c>
    </row>
    <row r="54959">
      <c r="A54959" s="1" t="s">
        <v>17779</v>
      </c>
    </row>
    <row r="54960">
      <c r="A54960" s="1" t="s">
        <v>17780</v>
      </c>
    </row>
    <row r="54962">
      <c r="A54962" s="1" t="s">
        <v>7815</v>
      </c>
    </row>
    <row r="54963">
      <c r="A54963" s="1" t="s">
        <v>17781</v>
      </c>
    </row>
    <row r="54965">
      <c r="A54965" s="1" t="s">
        <v>17782</v>
      </c>
    </row>
    <row r="54966">
      <c r="A54966" s="1" t="s">
        <v>17783</v>
      </c>
    </row>
    <row r="54968">
      <c r="A54968" s="1" t="s">
        <v>17784</v>
      </c>
    </row>
    <row r="54969">
      <c r="A54969" s="1" t="s">
        <v>17785</v>
      </c>
    </row>
    <row r="54971">
      <c r="A54971" s="1" t="s">
        <v>17786</v>
      </c>
    </row>
    <row r="54972">
      <c r="A54972" s="1" t="s">
        <v>17787</v>
      </c>
    </row>
    <row r="54974">
      <c r="A54974" s="1" t="s">
        <v>17788</v>
      </c>
    </row>
    <row r="54975">
      <c r="A54975" s="1" t="s">
        <v>17789</v>
      </c>
    </row>
    <row r="54977">
      <c r="A54977" s="1" t="s">
        <v>17790</v>
      </c>
    </row>
    <row r="54978">
      <c r="A54978" s="1" t="s">
        <v>17791</v>
      </c>
    </row>
    <row r="54979">
      <c r="A54979" s="1" t="s">
        <v>17792</v>
      </c>
    </row>
    <row r="54981">
      <c r="A54981" s="1" t="s">
        <v>17793</v>
      </c>
    </row>
    <row r="54982">
      <c r="A54982" s="1" t="s">
        <v>17794</v>
      </c>
    </row>
    <row r="54983">
      <c r="A54983" s="1" t="s">
        <v>17795</v>
      </c>
    </row>
    <row r="54984">
      <c r="A54984" s="1" t="s">
        <v>17796</v>
      </c>
    </row>
    <row r="54985">
      <c r="A54985" s="1" t="s">
        <v>17797</v>
      </c>
    </row>
    <row r="54986">
      <c r="A54986" s="1" t="s">
        <v>17798</v>
      </c>
    </row>
    <row r="54988">
      <c r="A54988" s="1" t="s">
        <v>17799</v>
      </c>
    </row>
    <row r="54989">
      <c r="A54989" s="1" t="s">
        <v>17800</v>
      </c>
    </row>
    <row r="54991">
      <c r="A54991" s="1" t="s">
        <v>17801</v>
      </c>
    </row>
    <row r="54992">
      <c r="A54992" s="1" t="s">
        <v>17802</v>
      </c>
    </row>
    <row r="54994">
      <c r="A54994" s="1" t="s">
        <v>233</v>
      </c>
    </row>
    <row r="54995">
      <c r="A54995" s="1" t="s">
        <v>17803</v>
      </c>
    </row>
    <row r="54996">
      <c r="A54996" s="1" t="s">
        <v>17780</v>
      </c>
    </row>
    <row r="54997">
      <c r="A54997" s="1" t="s">
        <v>17781</v>
      </c>
    </row>
    <row r="54998">
      <c r="A54998" s="1" t="s">
        <v>17782</v>
      </c>
    </row>
    <row r="54999">
      <c r="A54999" s="1" t="s">
        <v>17783</v>
      </c>
    </row>
    <row r="55000">
      <c r="A55000" s="1" t="s">
        <v>17784</v>
      </c>
    </row>
    <row r="55001">
      <c r="A55001" s="1" t="s">
        <v>17785</v>
      </c>
    </row>
    <row r="55002">
      <c r="A55002" s="1" t="s">
        <v>17786</v>
      </c>
    </row>
    <row r="55003">
      <c r="A55003" s="1" t="s">
        <v>17787</v>
      </c>
    </row>
    <row r="55004">
      <c r="A55004" s="1" t="s">
        <v>17788</v>
      </c>
    </row>
    <row r="55005">
      <c r="A55005" s="1" t="s">
        <v>17789</v>
      </c>
    </row>
    <row r="55006">
      <c r="A55006" s="1" t="s">
        <v>17790</v>
      </c>
    </row>
    <row r="55007">
      <c r="A55007" s="1" t="s">
        <v>17791</v>
      </c>
    </row>
    <row r="55008">
      <c r="A55008" s="1" t="s">
        <v>17792</v>
      </c>
    </row>
    <row r="55009">
      <c r="A55009" s="1" t="s">
        <v>17793</v>
      </c>
    </row>
    <row r="55010">
      <c r="A55010" s="1" t="s">
        <v>17794</v>
      </c>
    </row>
    <row r="55011">
      <c r="A55011" s="1" t="s">
        <v>17795</v>
      </c>
    </row>
    <row r="55012">
      <c r="A55012" s="1" t="s">
        <v>17796</v>
      </c>
    </row>
    <row r="55013">
      <c r="A55013" s="1" t="s">
        <v>17797</v>
      </c>
    </row>
    <row r="55014">
      <c r="A55014" s="1" t="s">
        <v>17798</v>
      </c>
    </row>
    <row r="55015">
      <c r="A55015" s="1" t="s">
        <v>17799</v>
      </c>
    </row>
    <row r="55016">
      <c r="A55016" s="1" t="s">
        <v>17800</v>
      </c>
    </row>
    <row r="55017">
      <c r="A55017" s="1" t="s">
        <v>17801</v>
      </c>
    </row>
    <row r="55018">
      <c r="A55018" s="1" t="s">
        <v>17804</v>
      </c>
    </row>
    <row r="55019">
      <c r="A55019" s="1" t="s">
        <v>17805</v>
      </c>
    </row>
    <row r="55021">
      <c r="A55021" s="1" t="s">
        <v>17806</v>
      </c>
    </row>
    <row r="55023">
      <c r="A55023" s="1" t="s">
        <v>17807</v>
      </c>
    </row>
    <row r="55024">
      <c r="A55024" s="1" t="s">
        <v>17808</v>
      </c>
    </row>
    <row r="55026">
      <c r="A55026" s="1" t="s">
        <v>17809</v>
      </c>
    </row>
    <row r="55027">
      <c r="A55027" s="1" t="s">
        <v>17810</v>
      </c>
    </row>
    <row r="55029">
      <c r="A55029" s="1" t="s">
        <v>17811</v>
      </c>
    </row>
    <row r="55030">
      <c r="A55030" s="1" t="s">
        <v>17812</v>
      </c>
    </row>
    <row r="55032">
      <c r="A55032" s="1" t="s">
        <v>17813</v>
      </c>
    </row>
    <row r="55033">
      <c r="A55033" s="1" t="s">
        <v>17814</v>
      </c>
    </row>
    <row r="55034">
      <c r="A55034" s="1" t="s">
        <v>17815</v>
      </c>
    </row>
    <row r="55036">
      <c r="A55036" s="1" t="s">
        <v>17816</v>
      </c>
    </row>
    <row r="55037">
      <c r="A55037" s="1" t="s">
        <v>17794</v>
      </c>
    </row>
    <row r="55038">
      <c r="A55038" s="1" t="s">
        <v>17817</v>
      </c>
    </row>
    <row r="55039">
      <c r="A55039" s="1" t="s">
        <v>17818</v>
      </c>
    </row>
    <row r="55040">
      <c r="A55040" s="1" t="s">
        <v>17819</v>
      </c>
    </row>
    <row r="55041">
      <c r="A55041" s="1" t="s">
        <v>17820</v>
      </c>
    </row>
    <row r="55043">
      <c r="A55043" s="1" t="s">
        <v>17821</v>
      </c>
    </row>
    <row r="55044">
      <c r="A55044" s="1" t="s">
        <v>17822</v>
      </c>
    </row>
    <row r="55045">
      <c r="A55045" s="1" t="s">
        <v>17823</v>
      </c>
    </row>
    <row r="55046">
      <c r="A55046" s="1" t="s">
        <v>17824</v>
      </c>
    </row>
    <row r="55048">
      <c r="A55048" s="1" t="s">
        <v>7746</v>
      </c>
    </row>
    <row r="55050">
      <c r="A55050" s="1" t="s">
        <v>13515</v>
      </c>
    </row>
    <row r="55052">
      <c r="A55052" s="1" t="s">
        <v>322</v>
      </c>
    </row>
    <row r="55054">
      <c r="A55054" s="1" t="s">
        <v>367</v>
      </c>
    </row>
    <row r="55055">
      <c r="A55055" s="1" t="s">
        <v>17825</v>
      </c>
    </row>
    <row r="55056">
      <c r="A55056" s="1" t="s">
        <v>17806</v>
      </c>
    </row>
    <row r="55057">
      <c r="A55057" s="1" t="s">
        <v>17807</v>
      </c>
    </row>
    <row r="55058">
      <c r="A55058" s="1" t="s">
        <v>17808</v>
      </c>
    </row>
    <row r="55059">
      <c r="A55059" s="1" t="s">
        <v>17809</v>
      </c>
    </row>
    <row r="55060">
      <c r="A55060" s="1" t="s">
        <v>17810</v>
      </c>
    </row>
    <row r="55061">
      <c r="A55061" s="1" t="s">
        <v>17811</v>
      </c>
    </row>
    <row r="55062">
      <c r="A55062" s="1" t="s">
        <v>17812</v>
      </c>
    </row>
    <row r="55063">
      <c r="A55063" s="1" t="s">
        <v>17813</v>
      </c>
    </row>
    <row r="55064">
      <c r="A55064" s="1" t="s">
        <v>17814</v>
      </c>
    </row>
    <row r="55065">
      <c r="A55065" s="1" t="s">
        <v>17815</v>
      </c>
    </row>
    <row r="55066">
      <c r="A55066" s="1" t="s">
        <v>17816</v>
      </c>
    </row>
    <row r="55067">
      <c r="A55067" s="1" t="s">
        <v>17794</v>
      </c>
    </row>
    <row r="55068">
      <c r="A55068" s="1" t="s">
        <v>17817</v>
      </c>
    </row>
    <row r="55069">
      <c r="A55069" s="1" t="s">
        <v>17818</v>
      </c>
    </row>
    <row r="55070">
      <c r="A55070" s="1" t="s">
        <v>17819</v>
      </c>
    </row>
    <row r="55071">
      <c r="A55071" s="1" t="s">
        <v>17820</v>
      </c>
    </row>
    <row r="55072">
      <c r="A55072" s="1" t="s">
        <v>17821</v>
      </c>
    </row>
    <row r="55073">
      <c r="A55073" s="1" t="s">
        <v>17822</v>
      </c>
    </row>
    <row r="55074">
      <c r="A55074" s="1" t="s">
        <v>17823</v>
      </c>
    </row>
    <row r="55075">
      <c r="A55075" s="1" t="s">
        <v>17824</v>
      </c>
    </row>
    <row r="55076">
      <c r="A55076" s="1" t="s">
        <v>17826</v>
      </c>
    </row>
    <row r="55077">
      <c r="A55077" s="1" t="s">
        <v>17827</v>
      </c>
    </row>
    <row r="55079">
      <c r="A55079" s="1" t="s">
        <v>17828</v>
      </c>
    </row>
    <row r="55081">
      <c r="A55081" s="1" t="s">
        <v>17829</v>
      </c>
    </row>
    <row r="55082">
      <c r="A55082" s="1" t="s">
        <v>17830</v>
      </c>
    </row>
    <row r="55084">
      <c r="A55084" s="1" t="s">
        <v>17831</v>
      </c>
    </row>
    <row r="55086">
      <c r="A55086" s="1" t="s">
        <v>17832</v>
      </c>
    </row>
    <row r="55088">
      <c r="A55088" s="1" t="s">
        <v>17833</v>
      </c>
    </row>
    <row r="55089">
      <c r="A55089" s="1" t="s">
        <v>17834</v>
      </c>
    </row>
    <row r="55090">
      <c r="A55090" s="1" t="s">
        <v>17835</v>
      </c>
    </row>
    <row r="55092">
      <c r="A55092" s="1" t="s">
        <v>17836</v>
      </c>
    </row>
    <row r="55093">
      <c r="A55093" s="1" t="s">
        <v>17837</v>
      </c>
    </row>
    <row r="55095">
      <c r="A55095" s="1" t="s">
        <v>17838</v>
      </c>
    </row>
    <row r="55096">
      <c r="A55096" s="1" t="s">
        <v>17839</v>
      </c>
    </row>
    <row r="55097">
      <c r="A55097" s="1" t="s">
        <v>17840</v>
      </c>
    </row>
    <row r="55098">
      <c r="A55098" s="1" t="s">
        <v>17841</v>
      </c>
    </row>
    <row r="55100">
      <c r="A55100" s="1" t="s">
        <v>17842</v>
      </c>
    </row>
    <row r="55102">
      <c r="A55102" s="1" t="s">
        <v>17843</v>
      </c>
    </row>
    <row r="55103">
      <c r="A55103" s="1" t="s">
        <v>17844</v>
      </c>
    </row>
    <row r="55104">
      <c r="A55104" s="1" t="s">
        <v>17845</v>
      </c>
    </row>
    <row r="55106">
      <c r="A55106" s="1" t="s">
        <v>17846</v>
      </c>
    </row>
    <row r="55107">
      <c r="A55107" s="1" t="s">
        <v>17847</v>
      </c>
    </row>
    <row r="55108">
      <c r="A55108" s="1" t="s">
        <v>17848</v>
      </c>
    </row>
    <row r="55110">
      <c r="A55110" s="1" t="s">
        <v>17849</v>
      </c>
    </row>
    <row r="55112">
      <c r="A55112" s="1" t="s">
        <v>17850</v>
      </c>
    </row>
    <row r="55113">
      <c r="A55113" s="1" t="s">
        <v>17851</v>
      </c>
    </row>
    <row r="55114">
      <c r="A55114" s="1" t="s">
        <v>17852</v>
      </c>
    </row>
    <row r="55116">
      <c r="A55116" s="1" t="s">
        <v>17853</v>
      </c>
    </row>
    <row r="55118">
      <c r="A55118" s="1" t="s">
        <v>17854</v>
      </c>
    </row>
    <row r="55119">
      <c r="A55119" s="1" t="s">
        <v>17855</v>
      </c>
    </row>
    <row r="55120">
      <c r="A55120" s="1" t="s">
        <v>17828</v>
      </c>
    </row>
    <row r="55121">
      <c r="A55121" s="1" t="s">
        <v>17829</v>
      </c>
    </row>
    <row r="55122">
      <c r="A55122" s="1" t="s">
        <v>17831</v>
      </c>
    </row>
    <row r="55123">
      <c r="A55123" s="1" t="s">
        <v>17832</v>
      </c>
    </row>
    <row r="55124">
      <c r="A55124" s="1" t="s">
        <v>17833</v>
      </c>
    </row>
    <row r="55125">
      <c r="A55125" s="1" t="s">
        <v>17834</v>
      </c>
    </row>
    <row r="55126">
      <c r="A55126" s="1" t="s">
        <v>17835</v>
      </c>
    </row>
    <row r="55127">
      <c r="A55127" s="1" t="s">
        <v>17836</v>
      </c>
    </row>
    <row r="55128">
      <c r="A55128" s="1" t="s">
        <v>17837</v>
      </c>
    </row>
    <row r="55129">
      <c r="A55129" s="1" t="s">
        <v>17838</v>
      </c>
    </row>
    <row r="55130">
      <c r="A55130" s="1" t="s">
        <v>17839</v>
      </c>
    </row>
    <row r="55131">
      <c r="A55131" s="1" t="s">
        <v>17840</v>
      </c>
    </row>
    <row r="55132">
      <c r="A55132" s="1" t="s">
        <v>17841</v>
      </c>
    </row>
    <row r="55133">
      <c r="A55133" s="1" t="s">
        <v>17842</v>
      </c>
    </row>
    <row r="55134">
      <c r="A55134" s="1" t="s">
        <v>17843</v>
      </c>
    </row>
    <row r="55135">
      <c r="A55135" s="1" t="s">
        <v>17844</v>
      </c>
    </row>
    <row r="55136">
      <c r="A55136" s="1" t="s">
        <v>17845</v>
      </c>
    </row>
    <row r="55137">
      <c r="A55137" s="1" t="s">
        <v>17846</v>
      </c>
    </row>
    <row r="55138">
      <c r="A55138" s="1" t="s">
        <v>17847</v>
      </c>
    </row>
    <row r="55139">
      <c r="A55139" s="1" t="s">
        <v>17848</v>
      </c>
    </row>
    <row r="55140">
      <c r="A55140" s="1" t="s">
        <v>17849</v>
      </c>
    </row>
    <row r="55141">
      <c r="A55141" s="1" t="s">
        <v>17850</v>
      </c>
    </row>
    <row r="55142">
      <c r="A55142" s="1" t="s">
        <v>17851</v>
      </c>
    </row>
    <row r="55143">
      <c r="A55143" s="1" t="s">
        <v>17852</v>
      </c>
    </row>
    <row r="55144">
      <c r="A55144" s="1" t="s">
        <v>17853</v>
      </c>
    </row>
    <row r="55145">
      <c r="A55145" s="1" t="s">
        <v>17856</v>
      </c>
    </row>
    <row r="55146">
      <c r="A55146" s="1" t="s">
        <v>17857</v>
      </c>
    </row>
    <row r="55147">
      <c r="A55147" s="1" t="s">
        <v>17858</v>
      </c>
    </row>
    <row r="55148">
      <c r="A55148" s="1" t="s">
        <v>17859</v>
      </c>
    </row>
    <row r="55150">
      <c r="A55150" s="1" t="s">
        <v>17860</v>
      </c>
    </row>
    <row r="55152">
      <c r="A55152" s="1" t="s">
        <v>17861</v>
      </c>
    </row>
    <row r="55153">
      <c r="A55153" s="1" t="s">
        <v>17862</v>
      </c>
    </row>
    <row r="55155">
      <c r="A55155" s="1" t="s">
        <v>17863</v>
      </c>
    </row>
    <row r="55156">
      <c r="A55156" s="1" t="s">
        <v>17864</v>
      </c>
    </row>
    <row r="55157">
      <c r="A55157" s="1" t="s">
        <v>17865</v>
      </c>
    </row>
    <row r="55158">
      <c r="A55158" s="1" t="s">
        <v>17841</v>
      </c>
    </row>
    <row r="55160">
      <c r="A55160" s="1" t="s">
        <v>17866</v>
      </c>
    </row>
    <row r="55162">
      <c r="A55162" s="1" t="s">
        <v>17867</v>
      </c>
    </row>
    <row r="55163">
      <c r="A55163" s="1" t="s">
        <v>17868</v>
      </c>
    </row>
    <row r="55164">
      <c r="A55164" s="1" t="s">
        <v>17869</v>
      </c>
    </row>
    <row r="55166">
      <c r="A55166" s="1" t="s">
        <v>17870</v>
      </c>
    </row>
    <row r="55167">
      <c r="A55167" s="1" t="s">
        <v>17871</v>
      </c>
    </row>
    <row r="55168">
      <c r="A55168" s="1" t="s">
        <v>17872</v>
      </c>
    </row>
    <row r="55170">
      <c r="A55170" s="1" t="s">
        <v>17873</v>
      </c>
    </row>
    <row r="55172">
      <c r="A55172" s="1" t="s">
        <v>17874</v>
      </c>
    </row>
    <row r="55173">
      <c r="A55173" s="1" t="s">
        <v>17875</v>
      </c>
    </row>
    <row r="55174">
      <c r="A55174" s="1" t="s">
        <v>17852</v>
      </c>
    </row>
    <row r="55176">
      <c r="A55176" s="1" t="s">
        <v>17876</v>
      </c>
    </row>
    <row r="55178">
      <c r="A55178" s="1" t="s">
        <v>578</v>
      </c>
    </row>
    <row r="55180">
      <c r="A55180" s="3" t="str">
        <f>, om. ~~. m™m™™ . Aan.</f>
        <v>#ERROR!</v>
      </c>
    </row>
    <row r="55181">
      <c r="A55181" s="1" t="s">
        <v>17877</v>
      </c>
    </row>
    <row r="55182">
      <c r="A55182" s="1" t="s">
        <v>17858</v>
      </c>
    </row>
    <row r="55183">
      <c r="A55183" s="1" t="s">
        <v>17859</v>
      </c>
    </row>
    <row r="55184">
      <c r="A55184" s="1" t="s">
        <v>17860</v>
      </c>
    </row>
    <row r="55185">
      <c r="A55185" s="1" t="s">
        <v>17861</v>
      </c>
    </row>
    <row r="55186">
      <c r="A55186" s="1" t="s">
        <v>17862</v>
      </c>
    </row>
    <row r="55187">
      <c r="A55187" s="1" t="s">
        <v>17863</v>
      </c>
    </row>
    <row r="55188">
      <c r="A55188" s="1" t="s">
        <v>17864</v>
      </c>
    </row>
    <row r="55189">
      <c r="A55189" s="1" t="s">
        <v>17865</v>
      </c>
    </row>
    <row r="55190">
      <c r="A55190" s="1" t="s">
        <v>17841</v>
      </c>
    </row>
    <row r="55191">
      <c r="A55191" s="1" t="s">
        <v>17866</v>
      </c>
    </row>
    <row r="55192">
      <c r="A55192" s="1" t="s">
        <v>17867</v>
      </c>
    </row>
    <row r="55193">
      <c r="A55193" s="1" t="s">
        <v>17868</v>
      </c>
    </row>
    <row r="55194">
      <c r="A55194" s="1" t="s">
        <v>17869</v>
      </c>
    </row>
    <row r="55195">
      <c r="A55195" s="1" t="s">
        <v>17870</v>
      </c>
    </row>
    <row r="55196">
      <c r="A55196" s="1" t="s">
        <v>17871</v>
      </c>
    </row>
    <row r="55197">
      <c r="A55197" s="1" t="s">
        <v>17872</v>
      </c>
    </row>
    <row r="55198">
      <c r="A55198" s="1" t="s">
        <v>17873</v>
      </c>
    </row>
    <row r="55199">
      <c r="A55199" s="1" t="s">
        <v>17874</v>
      </c>
    </row>
    <row r="55200">
      <c r="A55200" s="1" t="s">
        <v>17875</v>
      </c>
    </row>
    <row r="55201">
      <c r="A55201" s="1" t="s">
        <v>17852</v>
      </c>
    </row>
    <row r="55202">
      <c r="A55202" s="1" t="s">
        <v>17876</v>
      </c>
    </row>
    <row r="55203">
      <c r="A55203" s="3" t="str">
        <f>, om. ~~. m™m™™ . Aan.",680,True,False,2025-10-25 00:14:30,2.0_enhanced</f>
        <v>#ERROR!</v>
      </c>
    </row>
    <row r="55204">
      <c r="A55204" s="1" t="s">
        <v>17878</v>
      </c>
    </row>
    <row r="55206">
      <c r="A55206" s="1" t="s">
        <v>17879</v>
      </c>
    </row>
    <row r="55207">
      <c r="A55207" s="1" t="s">
        <v>17880</v>
      </c>
    </row>
    <row r="55209">
      <c r="A55209" s="1" t="s">
        <v>17881</v>
      </c>
    </row>
    <row r="55210">
      <c r="A55210" s="1" t="s">
        <v>17882</v>
      </c>
    </row>
    <row r="55212">
      <c r="A55212" s="1" t="s">
        <v>17883</v>
      </c>
    </row>
    <row r="55214">
      <c r="A55214" s="1" t="s">
        <v>17884</v>
      </c>
    </row>
    <row r="55215">
      <c r="A55215" s="1" t="s">
        <v>17885</v>
      </c>
    </row>
    <row r="55217">
      <c r="A55217" s="1" t="s">
        <v>17886</v>
      </c>
    </row>
    <row r="55219">
      <c r="A55219" s="1" t="s">
        <v>17887</v>
      </c>
    </row>
    <row r="55220">
      <c r="A55220" s="1" t="s">
        <v>17879</v>
      </c>
    </row>
    <row r="55221">
      <c r="A55221" s="1" t="s">
        <v>17880</v>
      </c>
    </row>
    <row r="55222">
      <c r="A55222" s="1" t="s">
        <v>17881</v>
      </c>
    </row>
    <row r="55223">
      <c r="A55223" s="1" t="s">
        <v>17882</v>
      </c>
    </row>
    <row r="55224">
      <c r="A55224" s="1" t="s">
        <v>17883</v>
      </c>
    </row>
    <row r="55225">
      <c r="A55225" s="1" t="s">
        <v>17884</v>
      </c>
    </row>
    <row r="55226">
      <c r="A55226" s="1" t="s">
        <v>17885</v>
      </c>
    </row>
    <row r="55227">
      <c r="A55227" s="1" t="s">
        <v>17888</v>
      </c>
    </row>
    <row r="55228">
      <c r="A55228" s="1" t="s">
        <v>17889</v>
      </c>
    </row>
    <row r="55229">
      <c r="A55229" s="1" t="s">
        <v>17890</v>
      </c>
    </row>
    <row r="55231">
      <c r="A55231" s="1" t="s">
        <v>17891</v>
      </c>
    </row>
    <row r="55233">
      <c r="A55233" s="1" t="s">
        <v>17892</v>
      </c>
    </row>
    <row r="55234">
      <c r="A55234" s="1" t="s">
        <v>17893</v>
      </c>
    </row>
    <row r="55236">
      <c r="A55236" s="1" t="s">
        <v>17894</v>
      </c>
    </row>
    <row r="55238">
      <c r="A55238" s="1" t="s">
        <v>17895</v>
      </c>
    </row>
    <row r="55239">
      <c r="A55239" s="1" t="s">
        <v>17896</v>
      </c>
    </row>
    <row r="55241">
      <c r="A55241" s="1" t="s">
        <v>17897</v>
      </c>
    </row>
    <row r="55243">
      <c r="A55243" s="1" t="s">
        <v>17898</v>
      </c>
    </row>
    <row r="55245">
      <c r="A55245" s="1" t="s">
        <v>17899</v>
      </c>
    </row>
    <row r="55246">
      <c r="A55246" s="1" t="s">
        <v>17890</v>
      </c>
    </row>
    <row r="55247">
      <c r="A55247" s="1" t="s">
        <v>17891</v>
      </c>
    </row>
    <row r="55248">
      <c r="A55248" s="1" t="s">
        <v>17892</v>
      </c>
    </row>
    <row r="55249">
      <c r="A55249" s="1" t="s">
        <v>17893</v>
      </c>
    </row>
    <row r="55250">
      <c r="A55250" s="1" t="s">
        <v>17894</v>
      </c>
    </row>
    <row r="55251">
      <c r="A55251" s="1" t="s">
        <v>17895</v>
      </c>
    </row>
    <row r="55252">
      <c r="A55252" s="1" t="s">
        <v>17896</v>
      </c>
    </row>
    <row r="55253">
      <c r="A55253" s="1" t="s">
        <v>17900</v>
      </c>
    </row>
    <row r="55254">
      <c r="A55254" s="1" t="s">
        <v>17901</v>
      </c>
    </row>
    <row r="55255">
      <c r="A55255" s="1" t="s">
        <v>17902</v>
      </c>
    </row>
    <row r="55256">
      <c r="A55256" s="1" t="s">
        <v>17903</v>
      </c>
    </row>
    <row r="55258">
      <c r="A55258" s="1" t="s">
        <v>17904</v>
      </c>
    </row>
    <row r="55259">
      <c r="A55259" s="1" t="s">
        <v>17905</v>
      </c>
    </row>
    <row r="55260">
      <c r="A55260" s="1" t="s">
        <v>17906</v>
      </c>
    </row>
    <row r="55261">
      <c r="A55261" s="1" t="s">
        <v>17907</v>
      </c>
    </row>
    <row r="55262">
      <c r="A55262" s="1" t="s">
        <v>17908</v>
      </c>
    </row>
    <row r="55264">
      <c r="A55264" s="1" t="s">
        <v>3795</v>
      </c>
    </row>
    <row r="55266">
      <c r="A55266" s="1" t="s">
        <v>17909</v>
      </c>
    </row>
    <row r="55267">
      <c r="A55267" s="1" t="s">
        <v>17902</v>
      </c>
    </row>
    <row r="55268">
      <c r="A55268" s="1" t="s">
        <v>17903</v>
      </c>
    </row>
    <row r="55269">
      <c r="A55269" s="1" t="s">
        <v>17904</v>
      </c>
    </row>
    <row r="55270">
      <c r="A55270" s="1" t="s">
        <v>17905</v>
      </c>
    </row>
    <row r="55271">
      <c r="A55271" s="1" t="s">
        <v>17906</v>
      </c>
    </row>
    <row r="55272">
      <c r="A55272" s="1" t="s">
        <v>17907</v>
      </c>
    </row>
    <row r="55273">
      <c r="A55273" s="1" t="s">
        <v>17910</v>
      </c>
    </row>
    <row r="55274">
      <c r="A55274" s="1" t="s">
        <v>17911</v>
      </c>
    </row>
    <row r="55275">
      <c r="A55275" s="1" t="s">
        <v>17912</v>
      </c>
    </row>
    <row r="55276">
      <c r="A55276" s="1" t="s">
        <v>17913</v>
      </c>
    </row>
    <row r="55278">
      <c r="A55278" s="1" t="s">
        <v>2911</v>
      </c>
    </row>
    <row r="55280">
      <c r="A55280" s="1" t="s">
        <v>13465</v>
      </c>
    </row>
    <row r="55281">
      <c r="A55281" s="1" t="s">
        <v>11831</v>
      </c>
    </row>
    <row r="55282">
      <c r="A55282" s="1" t="s">
        <v>11832</v>
      </c>
    </row>
    <row r="55283">
      <c r="A55283" s="1" t="s">
        <v>900</v>
      </c>
    </row>
    <row r="55285">
      <c r="A55285" s="1" t="s">
        <v>8820</v>
      </c>
    </row>
    <row r="55287">
      <c r="A55287" s="1" t="s">
        <v>17914</v>
      </c>
    </row>
    <row r="55288">
      <c r="A55288" s="1" t="s">
        <v>17912</v>
      </c>
    </row>
    <row r="55289">
      <c r="A55289" s="1" t="s">
        <v>17913</v>
      </c>
    </row>
    <row r="55290">
      <c r="A55290" s="1" t="s">
        <v>2911</v>
      </c>
    </row>
    <row r="55291">
      <c r="A55291" s="1" t="s">
        <v>13465</v>
      </c>
    </row>
    <row r="55292">
      <c r="A55292" s="1" t="s">
        <v>11831</v>
      </c>
    </row>
    <row r="55293">
      <c r="A55293" s="1" t="s">
        <v>11832</v>
      </c>
    </row>
    <row r="55294">
      <c r="A55294" s="1" t="s">
        <v>17915</v>
      </c>
    </row>
    <row r="55295">
      <c r="A55295" s="1" t="s">
        <v>17916</v>
      </c>
    </row>
    <row r="55297">
      <c r="A55297" s="1" t="s">
        <v>17917</v>
      </c>
    </row>
    <row r="55299">
      <c r="A55299" s="1" t="s">
        <v>17918</v>
      </c>
    </row>
    <row r="55301">
      <c r="A55301" s="1" t="s">
        <v>17919</v>
      </c>
    </row>
    <row r="55302">
      <c r="A55302" s="1" t="s">
        <v>17920</v>
      </c>
    </row>
    <row r="55304">
      <c r="A55304" s="1" t="s">
        <v>17921</v>
      </c>
    </row>
    <row r="55305">
      <c r="A55305" s="1" t="s">
        <v>17917</v>
      </c>
    </row>
    <row r="55306">
      <c r="A55306" s="1" t="s">
        <v>17918</v>
      </c>
    </row>
    <row r="55307">
      <c r="A55307" s="1" t="s">
        <v>17919</v>
      </c>
    </row>
    <row r="55308">
      <c r="A55308" s="1" t="s">
        <v>17922</v>
      </c>
    </row>
    <row r="55309">
      <c r="A55309" s="1" t="s">
        <v>17923</v>
      </c>
    </row>
    <row r="55310">
      <c r="A55310" s="1" t="s">
        <v>17924</v>
      </c>
    </row>
    <row r="55312">
      <c r="A55312" s="1" t="s">
        <v>17925</v>
      </c>
    </row>
    <row r="55314">
      <c r="A55314" s="1" t="s">
        <v>17926</v>
      </c>
    </row>
    <row r="55316">
      <c r="A55316" s="1" t="s">
        <v>17927</v>
      </c>
    </row>
    <row r="55317">
      <c r="A55317" s="1" t="s">
        <v>17928</v>
      </c>
    </row>
    <row r="55319">
      <c r="A55319" s="1" t="s">
        <v>17929</v>
      </c>
    </row>
    <row r="55320">
      <c r="A55320" s="1" t="s">
        <v>17924</v>
      </c>
    </row>
    <row r="55321">
      <c r="A55321" s="1" t="s">
        <v>17925</v>
      </c>
    </row>
    <row r="55322">
      <c r="A55322" s="1" t="s">
        <v>17926</v>
      </c>
    </row>
    <row r="55323">
      <c r="A55323" s="1" t="s">
        <v>17927</v>
      </c>
    </row>
    <row r="55324">
      <c r="A55324" s="1" t="s">
        <v>17930</v>
      </c>
    </row>
    <row r="55325">
      <c r="A55325" s="1" t="s">
        <v>17931</v>
      </c>
    </row>
    <row r="55327">
      <c r="A55327" s="1" t="s">
        <v>17932</v>
      </c>
    </row>
    <row r="55329">
      <c r="A55329" s="1" t="s">
        <v>17933</v>
      </c>
    </row>
    <row r="55330">
      <c r="A55330" s="1" t="s">
        <v>17934</v>
      </c>
    </row>
    <row r="55331">
      <c r="A55331" s="1" t="s">
        <v>17935</v>
      </c>
    </row>
    <row r="55332">
      <c r="A55332" s="1" t="s">
        <v>17936</v>
      </c>
    </row>
    <row r="55333">
      <c r="A55333" s="1" t="s">
        <v>17937</v>
      </c>
    </row>
    <row r="55334">
      <c r="A55334" s="1" t="s">
        <v>17938</v>
      </c>
    </row>
    <row r="55335">
      <c r="A55335" s="1" t="s">
        <v>17939</v>
      </c>
    </row>
    <row r="55336">
      <c r="A55336" s="1" t="s">
        <v>17940</v>
      </c>
    </row>
    <row r="55338">
      <c r="A55338" s="1" t="s">
        <v>17941</v>
      </c>
    </row>
    <row r="55339">
      <c r="A55339" s="1" t="s">
        <v>17942</v>
      </c>
    </row>
    <row r="55340">
      <c r="A55340" s="1" t="s">
        <v>17943</v>
      </c>
    </row>
    <row r="55341">
      <c r="A55341" s="1" t="s">
        <v>17944</v>
      </c>
    </row>
    <row r="55342">
      <c r="A55342" s="1" t="s">
        <v>17223</v>
      </c>
    </row>
    <row r="55344">
      <c r="A55344" s="1" t="s">
        <v>17945</v>
      </c>
    </row>
    <row r="55346">
      <c r="A55346" s="1" t="s">
        <v>17946</v>
      </c>
    </row>
    <row r="55347">
      <c r="A55347" s="1" t="s">
        <v>17947</v>
      </c>
    </row>
    <row r="55349">
      <c r="A55349" s="1" t="s">
        <v>17948</v>
      </c>
    </row>
    <row r="55350">
      <c r="A55350" s="1" t="s">
        <v>17949</v>
      </c>
    </row>
    <row r="55352">
      <c r="A55352" s="1" t="s">
        <v>17950</v>
      </c>
    </row>
    <row r="55354">
      <c r="A55354" s="1" t="s">
        <v>17951</v>
      </c>
    </row>
    <row r="55355">
      <c r="A55355" s="1" t="s">
        <v>17952</v>
      </c>
    </row>
    <row r="55356">
      <c r="A55356" s="1">
        <v>70.0</v>
      </c>
    </row>
    <row r="55358">
      <c r="A55358" s="3" t="str">
        <f>+ mensch dense</f>
        <v>#ERROR!</v>
      </c>
    </row>
    <row r="55360">
      <c r="A55360" s="1" t="s">
        <v>17953</v>
      </c>
    </row>
    <row r="55362">
      <c r="A55362" s="1" t="s">
        <v>13937</v>
      </c>
    </row>
    <row r="55363">
      <c r="A55363" s="1" t="s">
        <v>17954</v>
      </c>
    </row>
    <row r="55364">
      <c r="A55364" s="1" t="s">
        <v>17932</v>
      </c>
    </row>
    <row r="55365">
      <c r="A55365" s="1" t="s">
        <v>17933</v>
      </c>
    </row>
    <row r="55366">
      <c r="A55366" s="1" t="s">
        <v>17934</v>
      </c>
    </row>
    <row r="55367">
      <c r="A55367" s="1" t="s">
        <v>17935</v>
      </c>
    </row>
    <row r="55368">
      <c r="A55368" s="1" t="s">
        <v>17936</v>
      </c>
    </row>
    <row r="55369">
      <c r="A55369" s="1" t="s">
        <v>17937</v>
      </c>
    </row>
    <row r="55370">
      <c r="A55370" s="1" t="s">
        <v>17938</v>
      </c>
    </row>
    <row r="55371">
      <c r="A55371" s="1" t="s">
        <v>17939</v>
      </c>
    </row>
    <row r="55372">
      <c r="A55372" s="1" t="s">
        <v>17940</v>
      </c>
    </row>
    <row r="55373">
      <c r="A55373" s="1" t="s">
        <v>17941</v>
      </c>
    </row>
    <row r="55374">
      <c r="A55374" s="1" t="s">
        <v>17942</v>
      </c>
    </row>
    <row r="55375">
      <c r="A55375" s="1" t="s">
        <v>17943</v>
      </c>
    </row>
    <row r="55376">
      <c r="A55376" s="1" t="s">
        <v>17944</v>
      </c>
    </row>
    <row r="55377">
      <c r="A55377" s="1" t="s">
        <v>17223</v>
      </c>
    </row>
    <row r="55378">
      <c r="A55378" s="1" t="s">
        <v>17945</v>
      </c>
    </row>
    <row r="55379">
      <c r="A55379" s="1" t="s">
        <v>17946</v>
      </c>
    </row>
    <row r="55380">
      <c r="A55380" s="1" t="s">
        <v>17947</v>
      </c>
    </row>
    <row r="55381">
      <c r="A55381" s="1" t="s">
        <v>17948</v>
      </c>
    </row>
    <row r="55382">
      <c r="A55382" s="1" t="s">
        <v>17949</v>
      </c>
    </row>
    <row r="55383">
      <c r="A55383" s="1" t="s">
        <v>17950</v>
      </c>
    </row>
    <row r="55384">
      <c r="A55384" s="1" t="s">
        <v>17951</v>
      </c>
    </row>
    <row r="55385">
      <c r="A55385" s="1" t="s">
        <v>17952</v>
      </c>
    </row>
    <row r="55386">
      <c r="A55386" s="3" t="str">
        <f>+ mensch dense</f>
        <v>#ERROR!</v>
      </c>
    </row>
    <row r="55387">
      <c r="A55387" s="1" t="s">
        <v>17955</v>
      </c>
    </row>
    <row r="55388">
      <c r="A55388" s="1" t="s">
        <v>17956</v>
      </c>
    </row>
    <row r="55390">
      <c r="A55390" s="1" t="s">
        <v>17957</v>
      </c>
    </row>
    <row r="55392">
      <c r="A55392" s="1" t="s">
        <v>11327</v>
      </c>
    </row>
    <row r="55394">
      <c r="A55394" s="1" t="s">
        <v>17958</v>
      </c>
    </row>
    <row r="55395">
      <c r="A55395" s="1" t="s">
        <v>17959</v>
      </c>
    </row>
    <row r="55396">
      <c r="A55396" s="1" t="s">
        <v>17960</v>
      </c>
    </row>
    <row r="55397">
      <c r="A55397" s="1" t="s">
        <v>17961</v>
      </c>
    </row>
    <row r="55399">
      <c r="A55399" s="1" t="s">
        <v>17962</v>
      </c>
    </row>
    <row r="55400">
      <c r="A55400" s="1" t="s">
        <v>17963</v>
      </c>
    </row>
    <row r="55401">
      <c r="A55401" s="1" t="s">
        <v>17964</v>
      </c>
    </row>
    <row r="55402">
      <c r="A55402" s="1" t="s">
        <v>17965</v>
      </c>
    </row>
    <row r="55404">
      <c r="A55404" s="1" t="s">
        <v>17966</v>
      </c>
    </row>
    <row r="55406">
      <c r="A55406" s="1" t="s">
        <v>17967</v>
      </c>
    </row>
    <row r="55407">
      <c r="A55407" s="1" t="s">
        <v>17968</v>
      </c>
    </row>
    <row r="55409">
      <c r="A55409" s="1" t="s">
        <v>17969</v>
      </c>
    </row>
    <row r="55411">
      <c r="A55411" s="1" t="s">
        <v>17970</v>
      </c>
    </row>
    <row r="55412">
      <c r="A55412" s="1" t="s">
        <v>17971</v>
      </c>
    </row>
    <row r="55414">
      <c r="A55414" s="1" t="s">
        <v>17972</v>
      </c>
    </row>
    <row r="55416">
      <c r="A55416" s="1" t="s">
        <v>17973</v>
      </c>
    </row>
    <row r="55417">
      <c r="A55417" s="1" t="s">
        <v>17974</v>
      </c>
    </row>
    <row r="55418">
      <c r="A55418" s="1" t="s">
        <v>17975</v>
      </c>
    </row>
    <row r="55420">
      <c r="A55420" s="1" t="s">
        <v>17976</v>
      </c>
    </row>
    <row r="55422">
      <c r="A55422" s="1" t="s">
        <v>17977</v>
      </c>
    </row>
    <row r="55423">
      <c r="A55423" s="1" t="s">
        <v>17978</v>
      </c>
    </row>
    <row r="55424">
      <c r="A55424" s="1" t="s">
        <v>17979</v>
      </c>
    </row>
    <row r="55425">
      <c r="A55425" s="1" t="s">
        <v>17980</v>
      </c>
    </row>
    <row r="55427">
      <c r="A55427" s="1" t="s">
        <v>17981</v>
      </c>
    </row>
    <row r="55429">
      <c r="A55429" s="1" t="s">
        <v>17982</v>
      </c>
    </row>
    <row r="55431">
      <c r="A55431" s="1" t="s">
        <v>17983</v>
      </c>
    </row>
    <row r="55432">
      <c r="A55432" s="1" t="s">
        <v>17984</v>
      </c>
    </row>
    <row r="55434">
      <c r="A55434" s="1" t="s">
        <v>17985</v>
      </c>
    </row>
    <row r="55435">
      <c r="A55435" s="3" t="str">
        <f>+ mandat. Nous vous conscillons de</f>
        <v>#ERROR!</v>
      </c>
    </row>
    <row r="55437">
      <c r="A55437" s="1" t="s">
        <v>17986</v>
      </c>
    </row>
    <row r="55438">
      <c r="A55438" s="1" t="s">
        <v>17987</v>
      </c>
    </row>
    <row r="55439">
      <c r="A55439" s="1" t="s">
        <v>17988</v>
      </c>
    </row>
    <row r="55440">
      <c r="A55440" s="1" t="s">
        <v>17989</v>
      </c>
    </row>
    <row r="55442">
      <c r="A55442" s="1" t="s">
        <v>17990</v>
      </c>
    </row>
    <row r="55444">
      <c r="A55444" s="1" t="s">
        <v>17991</v>
      </c>
    </row>
    <row r="55446">
      <c r="A55446" s="1" t="s">
        <v>17992</v>
      </c>
    </row>
    <row r="55447">
      <c r="A55447" s="1" t="s">
        <v>17993</v>
      </c>
    </row>
    <row r="55449">
      <c r="A55449" s="1" t="s">
        <v>17994</v>
      </c>
    </row>
    <row r="55451">
      <c r="A55451" s="1" t="s">
        <v>15098</v>
      </c>
    </row>
    <row r="55452">
      <c r="A55452" s="1" t="s">
        <v>17995</v>
      </c>
    </row>
    <row r="55453">
      <c r="A55453" s="1" t="s">
        <v>17958</v>
      </c>
    </row>
    <row r="55454">
      <c r="A55454" s="1" t="s">
        <v>17959</v>
      </c>
    </row>
    <row r="55455">
      <c r="A55455" s="1" t="s">
        <v>17960</v>
      </c>
    </row>
    <row r="55456">
      <c r="A55456" s="1" t="s">
        <v>17961</v>
      </c>
    </row>
    <row r="55457">
      <c r="A55457" s="1" t="s">
        <v>17962</v>
      </c>
    </row>
    <row r="55458">
      <c r="A55458" s="1" t="s">
        <v>17963</v>
      </c>
    </row>
    <row r="55459">
      <c r="A55459" s="1" t="s">
        <v>17964</v>
      </c>
    </row>
    <row r="55460">
      <c r="A55460" s="1" t="s">
        <v>17965</v>
      </c>
    </row>
    <row r="55461">
      <c r="A55461" s="1" t="s">
        <v>17966</v>
      </c>
    </row>
    <row r="55462">
      <c r="A55462" s="1" t="s">
        <v>17967</v>
      </c>
    </row>
    <row r="55463">
      <c r="A55463" s="1" t="s">
        <v>17968</v>
      </c>
    </row>
    <row r="55464">
      <c r="A55464" s="1" t="s">
        <v>17969</v>
      </c>
    </row>
    <row r="55465">
      <c r="A55465" s="1" t="s">
        <v>17970</v>
      </c>
    </row>
    <row r="55466">
      <c r="A55466" s="1" t="s">
        <v>17971</v>
      </c>
    </row>
    <row r="55467">
      <c r="A55467" s="1" t="s">
        <v>17972</v>
      </c>
    </row>
    <row r="55468">
      <c r="A55468" s="1" t="s">
        <v>17973</v>
      </c>
    </row>
    <row r="55469">
      <c r="A55469" s="1" t="s">
        <v>17974</v>
      </c>
    </row>
    <row r="55470">
      <c r="A55470" s="1" t="s">
        <v>17975</v>
      </c>
    </row>
    <row r="55471">
      <c r="A55471" s="1" t="s">
        <v>17976</v>
      </c>
    </row>
    <row r="55472">
      <c r="A55472" s="1" t="s">
        <v>17977</v>
      </c>
    </row>
    <row r="55473">
      <c r="A55473" s="1" t="s">
        <v>17978</v>
      </c>
    </row>
    <row r="55474">
      <c r="A55474" s="1" t="s">
        <v>17979</v>
      </c>
    </row>
    <row r="55475">
      <c r="A55475" s="1" t="s">
        <v>17980</v>
      </c>
    </row>
    <row r="55476">
      <c r="A55476" s="1" t="s">
        <v>17981</v>
      </c>
    </row>
    <row r="55477">
      <c r="A55477" s="1" t="s">
        <v>17982</v>
      </c>
    </row>
    <row r="55478">
      <c r="A55478" s="1" t="s">
        <v>17983</v>
      </c>
    </row>
    <row r="55479">
      <c r="A55479" s="1" t="s">
        <v>17984</v>
      </c>
    </row>
    <row r="55480">
      <c r="A55480" s="1" t="s">
        <v>17985</v>
      </c>
    </row>
    <row r="55481">
      <c r="A55481" s="3" t="str">
        <f>+ mandat. Nous vous conscillons de</f>
        <v>#ERROR!</v>
      </c>
    </row>
    <row r="55482">
      <c r="A55482" s="1" t="s">
        <v>17986</v>
      </c>
    </row>
    <row r="55483">
      <c r="A55483" s="1" t="s">
        <v>17987</v>
      </c>
    </row>
    <row r="55484">
      <c r="A55484" s="1" t="s">
        <v>17988</v>
      </c>
    </row>
    <row r="55485">
      <c r="A55485" s="1" t="s">
        <v>17989</v>
      </c>
    </row>
    <row r="55486">
      <c r="A55486" s="1" t="s">
        <v>17990</v>
      </c>
    </row>
    <row r="55487">
      <c r="A55487" s="1" t="s">
        <v>17991</v>
      </c>
    </row>
    <row r="55488">
      <c r="A55488" s="1" t="s">
        <v>17992</v>
      </c>
    </row>
    <row r="55489">
      <c r="A55489" s="1" t="s">
        <v>17993</v>
      </c>
    </row>
    <row r="55490">
      <c r="A55490" s="1" t="s">
        <v>17996</v>
      </c>
    </row>
    <row r="55491">
      <c r="A55491" s="1" t="s">
        <v>17997</v>
      </c>
    </row>
    <row r="55493">
      <c r="A55493" s="1" t="s">
        <v>17998</v>
      </c>
    </row>
    <row r="55495">
      <c r="A55495" s="1" t="s">
        <v>17999</v>
      </c>
    </row>
    <row r="55496">
      <c r="A55496" s="1" t="s">
        <v>18000</v>
      </c>
    </row>
    <row r="55497">
      <c r="A55497" s="1" t="s">
        <v>18001</v>
      </c>
    </row>
    <row r="55499">
      <c r="A55499" s="1" t="s">
        <v>18002</v>
      </c>
    </row>
    <row r="55501">
      <c r="A55501" s="1" t="s">
        <v>322</v>
      </c>
    </row>
    <row r="55502">
      <c r="A55502" s="1" t="s">
        <v>11126</v>
      </c>
    </row>
    <row r="55503">
      <c r="A55503" s="1" t="s">
        <v>11127</v>
      </c>
    </row>
    <row r="55504">
      <c r="A55504" s="1" t="s">
        <v>18003</v>
      </c>
    </row>
    <row r="55506">
      <c r="A55506" s="1" t="s">
        <v>11142</v>
      </c>
    </row>
    <row r="55508">
      <c r="A55508" s="1" t="s">
        <v>18004</v>
      </c>
    </row>
    <row r="55510">
      <c r="A55510" s="1" t="s">
        <v>11130</v>
      </c>
    </row>
    <row r="55511">
      <c r="A55511" s="1" t="s">
        <v>1282</v>
      </c>
    </row>
    <row r="55513">
      <c r="A55513" s="1" t="s">
        <v>2222</v>
      </c>
    </row>
    <row r="55515">
      <c r="A55515" s="1" t="s">
        <v>1208</v>
      </c>
    </row>
    <row r="55517">
      <c r="A55517" s="1" t="s">
        <v>11145</v>
      </c>
    </row>
    <row r="55519">
      <c r="A55519" s="1" t="s">
        <v>18005</v>
      </c>
    </row>
    <row r="55520">
      <c r="A55520" s="1" t="s">
        <v>10164</v>
      </c>
    </row>
    <row r="55522">
      <c r="A55522" s="1" t="s">
        <v>11148</v>
      </c>
    </row>
    <row r="55523">
      <c r="A55523" s="1" t="s">
        <v>18006</v>
      </c>
    </row>
    <row r="55524">
      <c r="A55524" s="1" t="s">
        <v>11150</v>
      </c>
    </row>
    <row r="55526">
      <c r="A55526" s="1" t="s">
        <v>18007</v>
      </c>
    </row>
    <row r="55528">
      <c r="A55528" s="1" t="s">
        <v>7746</v>
      </c>
    </row>
    <row r="55529">
      <c r="A55529" s="1" t="s">
        <v>18008</v>
      </c>
    </row>
    <row r="55530">
      <c r="A55530" s="1" t="s">
        <v>17998</v>
      </c>
    </row>
    <row r="55531">
      <c r="A55531" s="1" t="s">
        <v>17999</v>
      </c>
    </row>
    <row r="55532">
      <c r="A55532" s="1" t="s">
        <v>18000</v>
      </c>
    </row>
    <row r="55533">
      <c r="A55533" s="1" t="s">
        <v>18001</v>
      </c>
    </row>
    <row r="55534">
      <c r="A55534" s="1" t="s">
        <v>18002</v>
      </c>
    </row>
    <row r="55535">
      <c r="A55535" s="1" t="s">
        <v>11126</v>
      </c>
    </row>
    <row r="55536">
      <c r="A55536" s="1" t="s">
        <v>11127</v>
      </c>
    </row>
    <row r="55537">
      <c r="A55537" s="1" t="s">
        <v>18003</v>
      </c>
    </row>
    <row r="55538">
      <c r="A55538" s="1" t="s">
        <v>11142</v>
      </c>
    </row>
    <row r="55539">
      <c r="A55539" s="1" t="s">
        <v>18004</v>
      </c>
    </row>
    <row r="55540">
      <c r="A55540" s="1" t="s">
        <v>11130</v>
      </c>
    </row>
    <row r="55541">
      <c r="A55541" s="1" t="s">
        <v>11145</v>
      </c>
    </row>
    <row r="55542">
      <c r="A55542" s="1" t="s">
        <v>18005</v>
      </c>
    </row>
    <row r="55543">
      <c r="A55543" s="1" t="s">
        <v>10164</v>
      </c>
    </row>
    <row r="55544">
      <c r="A55544" s="1" t="s">
        <v>11148</v>
      </c>
    </row>
    <row r="55545">
      <c r="A55545" s="1" t="s">
        <v>18006</v>
      </c>
    </row>
    <row r="55546">
      <c r="A55546" s="1" t="s">
        <v>11150</v>
      </c>
    </row>
    <row r="55547">
      <c r="A55547" s="1" t="s">
        <v>18009</v>
      </c>
    </row>
    <row r="55548">
      <c r="A55548" s="1" t="s">
        <v>18010</v>
      </c>
    </row>
    <row r="55549">
      <c r="A55549" s="1" t="s">
        <v>18011</v>
      </c>
    </row>
    <row r="55551">
      <c r="A55551" s="1" t="s">
        <v>18012</v>
      </c>
    </row>
    <row r="55553">
      <c r="A55553" s="1" t="s">
        <v>2007</v>
      </c>
    </row>
    <row r="55554">
      <c r="A55554" s="1" t="s">
        <v>4779</v>
      </c>
    </row>
    <row r="55556">
      <c r="A55556" s="1" t="s">
        <v>18013</v>
      </c>
    </row>
    <row r="55557">
      <c r="A55557" s="1" t="s">
        <v>18014</v>
      </c>
    </row>
    <row r="55558">
      <c r="A55558" s="1" t="s">
        <v>18015</v>
      </c>
    </row>
    <row r="55559">
      <c r="A55559" s="1" t="s">
        <v>18016</v>
      </c>
    </row>
    <row r="55560">
      <c r="A55560" s="1" t="s">
        <v>18017</v>
      </c>
    </row>
    <row r="55561">
      <c r="A55561" s="1" t="s">
        <v>18018</v>
      </c>
    </row>
    <row r="55563">
      <c r="A55563" s="1" t="s">
        <v>252</v>
      </c>
    </row>
    <row r="55565">
      <c r="A55565" s="1" t="s">
        <v>367</v>
      </c>
    </row>
    <row r="55566">
      <c r="A55566" s="1" t="s">
        <v>18019</v>
      </c>
    </row>
    <row r="55567">
      <c r="A55567" s="1" t="s">
        <v>18011</v>
      </c>
    </row>
    <row r="55568">
      <c r="A55568" s="1" t="s">
        <v>18013</v>
      </c>
    </row>
    <row r="55569">
      <c r="A55569" s="1" t="s">
        <v>18014</v>
      </c>
    </row>
    <row r="55570">
      <c r="A55570" s="1" t="s">
        <v>18015</v>
      </c>
    </row>
    <row r="55571">
      <c r="A55571" s="1" t="s">
        <v>18016</v>
      </c>
    </row>
    <row r="55572">
      <c r="A55572" s="1" t="s">
        <v>18017</v>
      </c>
    </row>
    <row r="55573">
      <c r="A55573" s="1" t="s">
        <v>18018</v>
      </c>
    </row>
    <row r="55574">
      <c r="A55574" s="1" t="s">
        <v>18020</v>
      </c>
    </row>
    <row r="55575">
      <c r="A55575" s="1" t="s">
        <v>18021</v>
      </c>
    </row>
    <row r="55577">
      <c r="A55577" s="1" t="s">
        <v>18022</v>
      </c>
    </row>
    <row r="55578">
      <c r="A55578" s="1" t="s">
        <v>18023</v>
      </c>
    </row>
    <row r="55580">
      <c r="A55580" s="1" t="s">
        <v>18024</v>
      </c>
    </row>
    <row r="55581">
      <c r="A55581" s="1" t="s">
        <v>18025</v>
      </c>
    </row>
    <row r="55582">
      <c r="A55582" s="1" t="s">
        <v>18022</v>
      </c>
    </row>
    <row r="55583">
      <c r="A55583" s="1" t="s">
        <v>18023</v>
      </c>
    </row>
    <row r="55584">
      <c r="A55584" s="1" t="s">
        <v>18026</v>
      </c>
    </row>
    <row r="55585">
      <c r="A55585" s="1" t="s">
        <v>18027</v>
      </c>
    </row>
    <row r="55586">
      <c r="A55586" s="3" t="str">
        <f>&gt; ChatGPig4or ZG</f>
        <v>#ERROR!</v>
      </c>
    </row>
    <row r="55588">
      <c r="A55588" s="1" t="s">
        <v>18028</v>
      </c>
    </row>
    <row r="55589">
      <c r="A55589" s="1" t="s">
        <v>18029</v>
      </c>
    </row>
    <row r="55590">
      <c r="A55590" s="1" t="s">
        <v>18030</v>
      </c>
    </row>
    <row r="55591">
      <c r="A55591" s="1" t="s">
        <v>18031</v>
      </c>
    </row>
    <row r="55592">
      <c r="A55592" s="1" t="s">
        <v>18032</v>
      </c>
    </row>
    <row r="55593">
      <c r="A55593" s="1" t="s">
        <v>18033</v>
      </c>
    </row>
    <row r="55595">
      <c r="A55595" s="1" t="s">
        <v>18034</v>
      </c>
    </row>
    <row r="55597">
      <c r="A55597" s="1" t="s">
        <v>18035</v>
      </c>
    </row>
    <row r="55599">
      <c r="A55599" s="1" t="s">
        <v>18036</v>
      </c>
    </row>
    <row r="55600">
      <c r="A55600" s="1" t="s">
        <v>18037</v>
      </c>
    </row>
    <row r="55602">
      <c r="A55602" s="1" t="s">
        <v>18038</v>
      </c>
    </row>
    <row r="55603">
      <c r="A55603" s="1" t="s">
        <v>18039</v>
      </c>
    </row>
    <row r="55604">
      <c r="A55604" s="1" t="s">
        <v>18040</v>
      </c>
    </row>
    <row r="55605">
      <c r="A55605" s="1" t="s">
        <v>18041</v>
      </c>
    </row>
    <row r="55607">
      <c r="A55607" s="1" t="s">
        <v>18042</v>
      </c>
    </row>
    <row r="55608">
      <c r="A55608" s="1" t="s">
        <v>18043</v>
      </c>
    </row>
    <row r="55610">
      <c r="A55610" s="1" t="s">
        <v>18044</v>
      </c>
    </row>
    <row r="55611">
      <c r="A55611" s="1" t="s">
        <v>18045</v>
      </c>
    </row>
    <row r="55612">
      <c r="A55612" s="1" t="s">
        <v>18046</v>
      </c>
    </row>
    <row r="55613">
      <c r="A55613" s="1" t="s">
        <v>10895</v>
      </c>
    </row>
    <row r="55615">
      <c r="A55615" s="1" t="s">
        <v>18047</v>
      </c>
    </row>
    <row r="55616">
      <c r="A55616" s="1" t="s">
        <v>18048</v>
      </c>
    </row>
    <row r="55617">
      <c r="A55617" s="3" t="str">
        <f>&gt; ChatGPig4or ZG</f>
        <v>#ERROR!</v>
      </c>
    </row>
    <row r="55618">
      <c r="A55618" s="1" t="s">
        <v>18028</v>
      </c>
    </row>
    <row r="55619">
      <c r="A55619" s="1" t="s">
        <v>18029</v>
      </c>
    </row>
    <row r="55620">
      <c r="A55620" s="1" t="s">
        <v>18030</v>
      </c>
    </row>
    <row r="55621">
      <c r="A55621" s="1" t="s">
        <v>18031</v>
      </c>
    </row>
    <row r="55622">
      <c r="A55622" s="1" t="s">
        <v>18032</v>
      </c>
    </row>
    <row r="55623">
      <c r="A55623" s="1" t="s">
        <v>18033</v>
      </c>
    </row>
    <row r="55624">
      <c r="A55624" s="1" t="s">
        <v>18034</v>
      </c>
    </row>
    <row r="55625">
      <c r="A55625" s="1" t="s">
        <v>18035</v>
      </c>
    </row>
    <row r="55626">
      <c r="A55626" s="1" t="s">
        <v>18036</v>
      </c>
    </row>
    <row r="55627">
      <c r="A55627" s="1" t="s">
        <v>18037</v>
      </c>
    </row>
    <row r="55628">
      <c r="A55628" s="1" t="s">
        <v>18038</v>
      </c>
    </row>
    <row r="55629">
      <c r="A55629" s="1" t="s">
        <v>18039</v>
      </c>
    </row>
    <row r="55630">
      <c r="A55630" s="1" t="s">
        <v>18040</v>
      </c>
    </row>
    <row r="55631">
      <c r="A55631" s="1" t="s">
        <v>18041</v>
      </c>
    </row>
    <row r="55632">
      <c r="A55632" s="1" t="s">
        <v>18042</v>
      </c>
    </row>
    <row r="55633">
      <c r="A55633" s="1" t="s">
        <v>18043</v>
      </c>
    </row>
    <row r="55634">
      <c r="A55634" s="1" t="s">
        <v>18045</v>
      </c>
    </row>
    <row r="55635">
      <c r="A55635" s="1" t="s">
        <v>18046</v>
      </c>
    </row>
    <row r="55636">
      <c r="A55636" s="1" t="s">
        <v>18049</v>
      </c>
    </row>
    <row r="55637">
      <c r="A55637" s="1" t="s">
        <v>18050</v>
      </c>
    </row>
    <row r="55639">
      <c r="A55639" s="3" t="str">
        <f> A &gt; (Z</f>
        <v>#ERROR!</v>
      </c>
    </row>
    <row r="55641">
      <c r="A55641" s="1" t="s">
        <v>18051</v>
      </c>
    </row>
    <row r="55642">
      <c r="A55642" s="1" t="s">
        <v>18052</v>
      </c>
    </row>
    <row r="55643">
      <c r="A55643" s="1" t="s">
        <v>18053</v>
      </c>
    </row>
    <row r="55644">
      <c r="A55644" s="1" t="s">
        <v>18054</v>
      </c>
    </row>
    <row r="55646">
      <c r="A55646" s="1" t="s">
        <v>18055</v>
      </c>
    </row>
    <row r="55647">
      <c r="A55647" s="1" t="s">
        <v>18056</v>
      </c>
    </row>
    <row r="55648">
      <c r="A55648" s="1" t="s">
        <v>18057</v>
      </c>
    </row>
    <row r="55650">
      <c r="A55650" s="1" t="s">
        <v>18058</v>
      </c>
    </row>
    <row r="55651">
      <c r="A55651" s="1" t="s">
        <v>18059</v>
      </c>
    </row>
    <row r="55653">
      <c r="A55653" s="1" t="s">
        <v>18060</v>
      </c>
    </row>
    <row r="55654">
      <c r="A55654" s="1" t="s">
        <v>18061</v>
      </c>
    </row>
    <row r="55656">
      <c r="A55656" s="1" t="s">
        <v>18062</v>
      </c>
    </row>
    <row r="55657">
      <c r="A55657" s="1" t="s">
        <v>18063</v>
      </c>
    </row>
    <row r="55658">
      <c r="A55658" s="1" t="s">
        <v>18064</v>
      </c>
    </row>
    <row r="55660">
      <c r="A55660" s="1" t="s">
        <v>18065</v>
      </c>
    </row>
    <row r="55662">
      <c r="A55662" s="1" t="s">
        <v>18066</v>
      </c>
    </row>
    <row r="55663">
      <c r="A55663" s="1" t="s">
        <v>18067</v>
      </c>
    </row>
    <row r="55664">
      <c r="A55664" s="1" t="s">
        <v>18068</v>
      </c>
    </row>
    <row r="55666">
      <c r="A55666" s="1" t="s">
        <v>18069</v>
      </c>
    </row>
    <row r="55667">
      <c r="A55667" s="1" t="s">
        <v>18070</v>
      </c>
    </row>
    <row r="55668">
      <c r="A55668" s="1" t="s">
        <v>18071</v>
      </c>
    </row>
    <row r="55670">
      <c r="A55670" s="1" t="s">
        <v>18047</v>
      </c>
    </row>
    <row r="55671">
      <c r="A55671" s="1" t="s">
        <v>18072</v>
      </c>
    </row>
    <row r="55672">
      <c r="A55672" s="3" t="str">
        <f> A &gt; (Z</f>
        <v>#ERROR!</v>
      </c>
    </row>
    <row r="55673">
      <c r="A55673" s="1" t="s">
        <v>18051</v>
      </c>
    </row>
    <row r="55674">
      <c r="A55674" s="1" t="s">
        <v>18052</v>
      </c>
    </row>
    <row r="55675">
      <c r="A55675" s="1" t="s">
        <v>18053</v>
      </c>
    </row>
    <row r="55676">
      <c r="A55676" s="1" t="s">
        <v>18054</v>
      </c>
    </row>
    <row r="55677">
      <c r="A55677" s="1" t="s">
        <v>18055</v>
      </c>
    </row>
    <row r="55678">
      <c r="A55678" s="1" t="s">
        <v>18056</v>
      </c>
    </row>
    <row r="55679">
      <c r="A55679" s="1" t="s">
        <v>18057</v>
      </c>
    </row>
    <row r="55680">
      <c r="A55680" s="1" t="s">
        <v>18058</v>
      </c>
    </row>
    <row r="55681">
      <c r="A55681" s="1" t="s">
        <v>18059</v>
      </c>
    </row>
    <row r="55682">
      <c r="A55682" s="1" t="s">
        <v>18060</v>
      </c>
    </row>
    <row r="55683">
      <c r="A55683" s="1" t="s">
        <v>18061</v>
      </c>
    </row>
    <row r="55684">
      <c r="A55684" s="1" t="s">
        <v>18062</v>
      </c>
    </row>
    <row r="55685">
      <c r="A55685" s="1" t="s">
        <v>18063</v>
      </c>
    </row>
    <row r="55686">
      <c r="A55686" s="1" t="s">
        <v>18064</v>
      </c>
    </row>
    <row r="55687">
      <c r="A55687" s="1" t="s">
        <v>18065</v>
      </c>
    </row>
    <row r="55688">
      <c r="A55688" s="1" t="s">
        <v>18066</v>
      </c>
    </row>
    <row r="55689">
      <c r="A55689" s="1" t="s">
        <v>18067</v>
      </c>
    </row>
    <row r="55690">
      <c r="A55690" s="1" t="s">
        <v>18068</v>
      </c>
    </row>
    <row r="55691">
      <c r="A55691" s="1" t="s">
        <v>18069</v>
      </c>
    </row>
    <row r="55692">
      <c r="A55692" s="1" t="s">
        <v>18070</v>
      </c>
    </row>
    <row r="55693">
      <c r="A55693" s="1" t="s">
        <v>18073</v>
      </c>
    </row>
    <row r="55694">
      <c r="A55694" s="1" t="s">
        <v>18074</v>
      </c>
    </row>
    <row r="55696">
      <c r="A55696" s="1" t="s">
        <v>11761</v>
      </c>
    </row>
    <row r="55698">
      <c r="A55698" s="1" t="s">
        <v>18075</v>
      </c>
    </row>
    <row r="55699">
      <c r="A55699" s="1" t="s">
        <v>18076</v>
      </c>
    </row>
    <row r="55701">
      <c r="A55701" s="1" t="s">
        <v>18077</v>
      </c>
    </row>
    <row r="55702">
      <c r="A55702" s="1" t="s">
        <v>18078</v>
      </c>
    </row>
    <row r="55704">
      <c r="A55704" s="1" t="s">
        <v>18079</v>
      </c>
    </row>
    <row r="55705">
      <c r="A55705" s="1" t="s">
        <v>13427</v>
      </c>
    </row>
    <row r="55706">
      <c r="A55706" s="1" t="s">
        <v>18080</v>
      </c>
    </row>
    <row r="55707">
      <c r="A55707" s="3" t="str">
        <f>O</f>
        <v>#NAME?</v>
      </c>
    </row>
    <row r="55708">
      <c r="A55708" s="1" t="s">
        <v>18081</v>
      </c>
    </row>
    <row r="55709">
      <c r="A55709" s="1" t="s">
        <v>18082</v>
      </c>
    </row>
    <row r="55710">
      <c r="A55710" s="1" t="s">
        <v>18083</v>
      </c>
    </row>
    <row r="55711">
      <c r="A55711" s="1" t="s">
        <v>186</v>
      </c>
    </row>
    <row r="55713">
      <c r="A55713" s="1" t="s">
        <v>18084</v>
      </c>
    </row>
    <row r="55715">
      <c r="A55715" s="1" t="s">
        <v>18085</v>
      </c>
    </row>
    <row r="55716">
      <c r="A55716" s="1" t="s">
        <v>18086</v>
      </c>
    </row>
    <row r="55717">
      <c r="A55717" s="1" t="s">
        <v>322</v>
      </c>
    </row>
    <row r="55718">
      <c r="A55718" s="1" t="s">
        <v>18087</v>
      </c>
    </row>
    <row r="55719">
      <c r="A55719" s="1" t="s">
        <v>18075</v>
      </c>
    </row>
    <row r="55720">
      <c r="A55720" s="1" t="s">
        <v>18076</v>
      </c>
    </row>
    <row r="55721">
      <c r="A55721" s="1" t="s">
        <v>18077</v>
      </c>
    </row>
    <row r="55722">
      <c r="A55722" s="1" t="s">
        <v>18078</v>
      </c>
    </row>
    <row r="55723">
      <c r="A55723" s="1" t="s">
        <v>18079</v>
      </c>
    </row>
    <row r="55724">
      <c r="A55724" s="1" t="s">
        <v>18080</v>
      </c>
    </row>
    <row r="55725">
      <c r="A55725" s="1" t="s">
        <v>18081</v>
      </c>
    </row>
    <row r="55726">
      <c r="A55726" s="1" t="s">
        <v>18082</v>
      </c>
    </row>
    <row r="55727">
      <c r="A55727" s="1" t="s">
        <v>18083</v>
      </c>
    </row>
    <row r="55728">
      <c r="A55728" s="1" t="s">
        <v>18084</v>
      </c>
    </row>
    <row r="55729">
      <c r="A55729" s="1" t="s">
        <v>18085</v>
      </c>
    </row>
    <row r="55730">
      <c r="A55730" s="1" t="s">
        <v>18088</v>
      </c>
    </row>
    <row r="55731">
      <c r="A55731" s="1" t="s">
        <v>18089</v>
      </c>
    </row>
    <row r="55733">
      <c r="A55733" s="1" t="s">
        <v>3174</v>
      </c>
    </row>
    <row r="55735">
      <c r="A55735" s="1" t="s">
        <v>18090</v>
      </c>
    </row>
    <row r="55737">
      <c r="A55737" s="1" t="s">
        <v>18091</v>
      </c>
    </row>
    <row r="55738">
      <c r="A55738" s="1" t="s">
        <v>18092</v>
      </c>
    </row>
    <row r="55740">
      <c r="A55740" s="1" t="s">
        <v>18093</v>
      </c>
    </row>
    <row r="55741">
      <c r="A55741" s="1" t="s">
        <v>18094</v>
      </c>
    </row>
    <row r="55743">
      <c r="A55743" s="1" t="s">
        <v>18095</v>
      </c>
    </row>
    <row r="55745">
      <c r="A55745" s="1" t="s">
        <v>18096</v>
      </c>
    </row>
    <row r="55746">
      <c r="A55746" s="1" t="s">
        <v>18097</v>
      </c>
    </row>
    <row r="55748">
      <c r="A55748" s="1" t="s">
        <v>18098</v>
      </c>
    </row>
    <row r="55749">
      <c r="A55749" s="1" t="s">
        <v>18099</v>
      </c>
    </row>
    <row r="55751">
      <c r="A55751" s="1" t="s">
        <v>18100</v>
      </c>
    </row>
    <row r="55752">
      <c r="A55752" s="1" t="s">
        <v>18101</v>
      </c>
    </row>
    <row r="55754">
      <c r="A55754" s="1" t="s">
        <v>18102</v>
      </c>
    </row>
    <row r="55755">
      <c r="A55755" s="1" t="s">
        <v>18103</v>
      </c>
    </row>
    <row r="55756">
      <c r="A55756" s="1" t="s">
        <v>18104</v>
      </c>
    </row>
    <row r="55757">
      <c r="A55757" s="3" t="str">
        <f/>
        <v>#ERROR!</v>
      </c>
    </row>
    <row r="55759">
      <c r="A55759" s="1" t="s">
        <v>3016</v>
      </c>
    </row>
    <row r="55761">
      <c r="A55761" s="1" t="s">
        <v>18105</v>
      </c>
    </row>
    <row r="55762">
      <c r="A55762" s="1" t="s">
        <v>3174</v>
      </c>
    </row>
    <row r="55763">
      <c r="A55763" s="1" t="s">
        <v>18090</v>
      </c>
    </row>
    <row r="55764">
      <c r="A55764" s="1" t="s">
        <v>18091</v>
      </c>
    </row>
    <row r="55765">
      <c r="A55765" s="1" t="s">
        <v>18092</v>
      </c>
    </row>
    <row r="55766">
      <c r="A55766" s="1" t="s">
        <v>18093</v>
      </c>
    </row>
    <row r="55767">
      <c r="A55767" s="1" t="s">
        <v>18094</v>
      </c>
    </row>
    <row r="55768">
      <c r="A55768" s="1" t="s">
        <v>18095</v>
      </c>
    </row>
    <row r="55769">
      <c r="A55769" s="1" t="s">
        <v>18097</v>
      </c>
    </row>
    <row r="55770">
      <c r="A55770" s="1" t="s">
        <v>18098</v>
      </c>
    </row>
    <row r="55771">
      <c r="A55771" s="1" t="s">
        <v>18099</v>
      </c>
    </row>
    <row r="55772">
      <c r="A55772" s="1" t="s">
        <v>18100</v>
      </c>
    </row>
    <row r="55773">
      <c r="A55773" s="1" t="s">
        <v>18101</v>
      </c>
    </row>
    <row r="55774">
      <c r="A55774" s="1" t="s">
        <v>18102</v>
      </c>
    </row>
    <row r="55775">
      <c r="A55775" s="1" t="s">
        <v>18106</v>
      </c>
    </row>
    <row r="55776">
      <c r="A55776" s="1" t="s">
        <v>18107</v>
      </c>
    </row>
    <row r="55778">
      <c r="A55778" s="1" t="s">
        <v>3174</v>
      </c>
    </row>
    <row r="55780">
      <c r="A55780" s="1" t="s">
        <v>18108</v>
      </c>
    </row>
    <row r="55781">
      <c r="A55781" s="1" t="s">
        <v>18109</v>
      </c>
    </row>
    <row r="55782">
      <c r="A55782" s="1">
        <v>1031700.0</v>
      </c>
    </row>
    <row r="55783">
      <c r="A55783" s="1" t="s">
        <v>18110</v>
      </c>
    </row>
    <row r="55785">
      <c r="A55785" s="1" t="s">
        <v>18111</v>
      </c>
    </row>
    <row r="55787">
      <c r="A55787" s="1" t="s">
        <v>18112</v>
      </c>
    </row>
    <row r="55788">
      <c r="A55788" s="1" t="s">
        <v>18113</v>
      </c>
    </row>
    <row r="55789">
      <c r="A55789" s="1" t="s">
        <v>18114</v>
      </c>
    </row>
    <row r="55791">
      <c r="A55791" s="1" t="s">
        <v>18115</v>
      </c>
    </row>
    <row r="55792">
      <c r="A55792" s="1" t="s">
        <v>18116</v>
      </c>
    </row>
    <row r="55793">
      <c r="A55793" s="1" t="s">
        <v>18117</v>
      </c>
    </row>
    <row r="55795">
      <c r="A55795" s="1" t="s">
        <v>18118</v>
      </c>
    </row>
    <row r="55797">
      <c r="A55797" s="1" t="s">
        <v>18119</v>
      </c>
    </row>
    <row r="55799">
      <c r="A55799" s="1" t="s">
        <v>18120</v>
      </c>
    </row>
    <row r="55801">
      <c r="A55801" s="1" t="s">
        <v>18121</v>
      </c>
    </row>
    <row r="55802">
      <c r="A55802" s="1" t="s">
        <v>1481</v>
      </c>
    </row>
    <row r="55803">
      <c r="A55803" s="1" t="s">
        <v>7718</v>
      </c>
    </row>
    <row r="55804">
      <c r="A55804" s="1" t="s">
        <v>18122</v>
      </c>
    </row>
    <row r="55805">
      <c r="A55805" s="1" t="s">
        <v>3174</v>
      </c>
    </row>
    <row r="55806">
      <c r="A55806" s="1" t="s">
        <v>18108</v>
      </c>
    </row>
    <row r="55807">
      <c r="A55807" s="1" t="s">
        <v>18109</v>
      </c>
    </row>
    <row r="55808">
      <c r="A55808" s="1">
        <v>1031700.0</v>
      </c>
    </row>
    <row r="55809">
      <c r="A55809" s="1" t="s">
        <v>18110</v>
      </c>
    </row>
    <row r="55810">
      <c r="A55810" s="1" t="s">
        <v>18111</v>
      </c>
    </row>
    <row r="55811">
      <c r="A55811" s="1" t="s">
        <v>18113</v>
      </c>
    </row>
    <row r="55812">
      <c r="A55812" s="1" t="s">
        <v>18114</v>
      </c>
    </row>
    <row r="55813">
      <c r="A55813" s="1" t="s">
        <v>18115</v>
      </c>
    </row>
    <row r="55814">
      <c r="A55814" s="1" t="s">
        <v>18116</v>
      </c>
    </row>
    <row r="55815">
      <c r="A55815" s="1" t="s">
        <v>18117</v>
      </c>
    </row>
    <row r="55816">
      <c r="A55816" s="1" t="s">
        <v>18118</v>
      </c>
    </row>
    <row r="55817">
      <c r="A55817" s="1" t="s">
        <v>18119</v>
      </c>
    </row>
    <row r="55818">
      <c r="A55818" s="1" t="s">
        <v>18120</v>
      </c>
    </row>
    <row r="55819">
      <c r="A55819" s="1" t="s">
        <v>18123</v>
      </c>
    </row>
    <row r="55820">
      <c r="A55820" s="1" t="s">
        <v>18124</v>
      </c>
    </row>
    <row r="55822">
      <c r="A55822" s="1" t="s">
        <v>18125</v>
      </c>
    </row>
    <row r="55824">
      <c r="A55824" s="1" t="s">
        <v>18126</v>
      </c>
    </row>
    <row r="55826">
      <c r="A55826" s="1" t="s">
        <v>18127</v>
      </c>
    </row>
    <row r="55828">
      <c r="A55828" s="1" t="s">
        <v>18128</v>
      </c>
    </row>
    <row r="55830">
      <c r="A55830" s="1" t="s">
        <v>18129</v>
      </c>
    </row>
    <row r="55831">
      <c r="A55831" s="1" t="s">
        <v>18130</v>
      </c>
    </row>
    <row r="55833">
      <c r="A55833" s="1" t="s">
        <v>18131</v>
      </c>
    </row>
    <row r="55835">
      <c r="A55835" s="1" t="s">
        <v>18132</v>
      </c>
    </row>
    <row r="55837">
      <c r="A55837" s="1" t="s">
        <v>18133</v>
      </c>
    </row>
    <row r="55838">
      <c r="A55838" s="1" t="s">
        <v>18134</v>
      </c>
    </row>
    <row r="55840">
      <c r="A55840" s="1" t="s">
        <v>18135</v>
      </c>
    </row>
    <row r="55841">
      <c r="A55841" s="1" t="s">
        <v>18136</v>
      </c>
    </row>
    <row r="55843">
      <c r="A55843" s="1" t="s">
        <v>18137</v>
      </c>
    </row>
    <row r="55844">
      <c r="A55844" s="1" t="s">
        <v>18138</v>
      </c>
    </row>
    <row r="55846">
      <c r="A55846" s="1" t="s">
        <v>18110</v>
      </c>
    </row>
    <row r="55847">
      <c r="A55847" s="1" t="s">
        <v>18139</v>
      </c>
    </row>
    <row r="55849">
      <c r="A55849" s="1" t="s">
        <v>18140</v>
      </c>
    </row>
    <row r="55851">
      <c r="A55851" s="1" t="s">
        <v>18141</v>
      </c>
    </row>
    <row r="55853">
      <c r="A55853" s="1" t="s">
        <v>233</v>
      </c>
    </row>
    <row r="55854">
      <c r="A55854" s="1" t="s">
        <v>18142</v>
      </c>
    </row>
    <row r="55855">
      <c r="A55855" s="1" t="s">
        <v>18126</v>
      </c>
    </row>
    <row r="55856">
      <c r="A55856" s="1" t="s">
        <v>18127</v>
      </c>
    </row>
    <row r="55857">
      <c r="A55857" s="1" t="s">
        <v>18128</v>
      </c>
    </row>
    <row r="55858">
      <c r="A55858" s="1" t="s">
        <v>18129</v>
      </c>
    </row>
    <row r="55859">
      <c r="A55859" s="1" t="s">
        <v>18130</v>
      </c>
    </row>
    <row r="55860">
      <c r="A55860" s="1" t="s">
        <v>18131</v>
      </c>
    </row>
    <row r="55861">
      <c r="A55861" s="1" t="s">
        <v>18132</v>
      </c>
    </row>
    <row r="55862">
      <c r="A55862" s="1" t="s">
        <v>18133</v>
      </c>
    </row>
    <row r="55863">
      <c r="A55863" s="1" t="s">
        <v>18134</v>
      </c>
    </row>
    <row r="55864">
      <c r="A55864" s="1" t="s">
        <v>18136</v>
      </c>
    </row>
    <row r="55865">
      <c r="A55865" s="1" t="s">
        <v>18137</v>
      </c>
    </row>
    <row r="55866">
      <c r="A55866" s="1" t="s">
        <v>18138</v>
      </c>
    </row>
    <row r="55867">
      <c r="A55867" s="1" t="s">
        <v>18110</v>
      </c>
    </row>
    <row r="55868">
      <c r="A55868" s="1" t="s">
        <v>18139</v>
      </c>
    </row>
    <row r="55869">
      <c r="A55869" s="1" t="s">
        <v>18143</v>
      </c>
    </row>
    <row r="55870">
      <c r="A55870" s="1" t="s">
        <v>18144</v>
      </c>
    </row>
    <row r="55871">
      <c r="A55871" s="1" t="s">
        <v>18145</v>
      </c>
    </row>
    <row r="55873">
      <c r="A55873" s="1" t="s">
        <v>18146</v>
      </c>
    </row>
    <row r="55874">
      <c r="A55874" s="1" t="s">
        <v>18147</v>
      </c>
    </row>
    <row r="55876">
      <c r="A55876" s="1" t="s">
        <v>18148</v>
      </c>
    </row>
    <row r="55878">
      <c r="A55878" s="1" t="s">
        <v>18149</v>
      </c>
    </row>
    <row r="55880">
      <c r="A55880" s="1" t="s">
        <v>18150</v>
      </c>
    </row>
    <row r="55882">
      <c r="A55882" s="1" t="s">
        <v>18151</v>
      </c>
    </row>
    <row r="55884">
      <c r="A55884" s="1" t="s">
        <v>18152</v>
      </c>
    </row>
    <row r="55885">
      <c r="A55885" s="1" t="s">
        <v>18153</v>
      </c>
    </row>
    <row r="55887">
      <c r="A55887" s="1" t="s">
        <v>18154</v>
      </c>
    </row>
    <row r="55889">
      <c r="A55889" s="1" t="s">
        <v>18155</v>
      </c>
    </row>
    <row r="55890">
      <c r="A55890" s="1" t="s">
        <v>18156</v>
      </c>
    </row>
    <row r="55892">
      <c r="A55892" s="1" t="s">
        <v>18157</v>
      </c>
    </row>
    <row r="55894">
      <c r="A55894" s="1" t="s">
        <v>18158</v>
      </c>
    </row>
    <row r="55896">
      <c r="A55896" s="1" t="s">
        <v>18159</v>
      </c>
    </row>
    <row r="55898">
      <c r="A55898" s="1" t="s">
        <v>18160</v>
      </c>
    </row>
    <row r="55900">
      <c r="A55900" s="1" t="s">
        <v>367</v>
      </c>
    </row>
    <row r="55901">
      <c r="A55901" s="1" t="s">
        <v>18161</v>
      </c>
    </row>
    <row r="55902">
      <c r="A55902" s="1" t="s">
        <v>18145</v>
      </c>
    </row>
    <row r="55903">
      <c r="A55903" s="1" t="s">
        <v>18146</v>
      </c>
    </row>
    <row r="55904">
      <c r="A55904" s="1" t="s">
        <v>18147</v>
      </c>
    </row>
    <row r="55905">
      <c r="A55905" s="1" t="s">
        <v>18148</v>
      </c>
    </row>
    <row r="55906">
      <c r="A55906" s="1" t="s">
        <v>18149</v>
      </c>
    </row>
    <row r="55907">
      <c r="A55907" s="1" t="s">
        <v>18150</v>
      </c>
    </row>
    <row r="55908">
      <c r="A55908" s="1" t="s">
        <v>18151</v>
      </c>
    </row>
    <row r="55909">
      <c r="A55909" s="1" t="s">
        <v>18152</v>
      </c>
    </row>
    <row r="55910">
      <c r="A55910" s="1" t="s">
        <v>18153</v>
      </c>
    </row>
    <row r="55911">
      <c r="A55911" s="1" t="s">
        <v>18155</v>
      </c>
    </row>
    <row r="55912">
      <c r="A55912" s="1" t="s">
        <v>18156</v>
      </c>
    </row>
    <row r="55913">
      <c r="A55913" s="1" t="s">
        <v>18157</v>
      </c>
    </row>
    <row r="55914">
      <c r="A55914" s="1" t="s">
        <v>18158</v>
      </c>
    </row>
    <row r="55915">
      <c r="A55915" s="1" t="s">
        <v>18162</v>
      </c>
    </row>
    <row r="55916">
      <c r="A55916" s="1" t="s">
        <v>18163</v>
      </c>
    </row>
    <row r="55918">
      <c r="A55918" s="1" t="s">
        <v>18164</v>
      </c>
    </row>
    <row r="55920">
      <c r="A55920" s="1" t="s">
        <v>18165</v>
      </c>
    </row>
    <row r="55921">
      <c r="A55921" s="1" t="s">
        <v>18166</v>
      </c>
    </row>
    <row r="55922">
      <c r="A55922" s="1" t="s">
        <v>18167</v>
      </c>
    </row>
    <row r="55924">
      <c r="A55924" s="1" t="s">
        <v>18168</v>
      </c>
    </row>
    <row r="55925">
      <c r="A55925" s="1" t="s">
        <v>18169</v>
      </c>
    </row>
    <row r="55927">
      <c r="A55927" s="1" t="s">
        <v>18170</v>
      </c>
    </row>
    <row r="55929">
      <c r="A55929" s="1" t="s">
        <v>18171</v>
      </c>
    </row>
    <row r="55930">
      <c r="A55930" s="1" t="s">
        <v>18172</v>
      </c>
    </row>
    <row r="55932">
      <c r="A55932" s="1" t="s">
        <v>18173</v>
      </c>
    </row>
    <row r="55933">
      <c r="A55933" s="1" t="s">
        <v>18164</v>
      </c>
    </row>
    <row r="55934">
      <c r="A55934" s="1" t="s">
        <v>18165</v>
      </c>
    </row>
    <row r="55935">
      <c r="A55935" s="1" t="s">
        <v>18166</v>
      </c>
    </row>
    <row r="55936">
      <c r="A55936" s="1" t="s">
        <v>18167</v>
      </c>
    </row>
    <row r="55937">
      <c r="A55937" s="1" t="s">
        <v>18168</v>
      </c>
    </row>
    <row r="55938">
      <c r="A55938" s="1" t="s">
        <v>18169</v>
      </c>
    </row>
    <row r="55939">
      <c r="A55939" s="1" t="s">
        <v>18170</v>
      </c>
    </row>
    <row r="55940">
      <c r="A55940" s="1" t="s">
        <v>18171</v>
      </c>
    </row>
    <row r="55941">
      <c r="A55941" s="1" t="s">
        <v>18174</v>
      </c>
    </row>
    <row r="55942">
      <c r="A55942" s="1" t="s">
        <v>18175</v>
      </c>
    </row>
    <row r="55944">
      <c r="A55944" s="1" t="s">
        <v>18176</v>
      </c>
    </row>
    <row r="55945">
      <c r="A55945" s="1" t="s">
        <v>18177</v>
      </c>
    </row>
    <row r="55946">
      <c r="A55946" s="1" t="s">
        <v>18178</v>
      </c>
    </row>
    <row r="55947">
      <c r="A55947" s="1" t="s">
        <v>18179</v>
      </c>
    </row>
    <row r="55948">
      <c r="A55948" s="1" t="s">
        <v>18180</v>
      </c>
    </row>
    <row r="55949">
      <c r="A55949" s="1" t="s">
        <v>18181</v>
      </c>
    </row>
    <row r="55951">
      <c r="A55951" s="1" t="s">
        <v>18182</v>
      </c>
    </row>
    <row r="55953">
      <c r="A55953" s="1" t="s">
        <v>18183</v>
      </c>
    </row>
    <row r="55955">
      <c r="A55955" s="1" t="s">
        <v>18184</v>
      </c>
    </row>
    <row r="55956">
      <c r="A55956" s="1" t="s">
        <v>18185</v>
      </c>
    </row>
    <row r="55958">
      <c r="A55958" s="1" t="s">
        <v>18186</v>
      </c>
    </row>
    <row r="55960">
      <c r="A55960" s="1" t="s">
        <v>18187</v>
      </c>
    </row>
    <row r="55961">
      <c r="A55961" s="1" t="s">
        <v>18188</v>
      </c>
    </row>
    <row r="55962">
      <c r="A55962" s="1" t="s">
        <v>18189</v>
      </c>
    </row>
    <row r="55963">
      <c r="A55963" s="1" t="s">
        <v>18190</v>
      </c>
    </row>
    <row r="55964">
      <c r="A55964" s="1" t="s">
        <v>445</v>
      </c>
    </row>
    <row r="55965">
      <c r="A55965" s="1" t="s">
        <v>12040</v>
      </c>
    </row>
    <row r="55967">
      <c r="A55967" s="1" t="s">
        <v>18191</v>
      </c>
    </row>
    <row r="55968">
      <c r="A55968" s="1" t="s">
        <v>18176</v>
      </c>
    </row>
    <row r="55969">
      <c r="A55969" s="1" t="s">
        <v>18177</v>
      </c>
    </row>
    <row r="55970">
      <c r="A55970" s="1" t="s">
        <v>18178</v>
      </c>
    </row>
    <row r="55971">
      <c r="A55971" s="1" t="s">
        <v>18179</v>
      </c>
    </row>
    <row r="55972">
      <c r="A55972" s="1" t="s">
        <v>18180</v>
      </c>
    </row>
    <row r="55973">
      <c r="A55973" s="1" t="s">
        <v>18181</v>
      </c>
    </row>
    <row r="55974">
      <c r="A55974" s="1" t="s">
        <v>18182</v>
      </c>
    </row>
    <row r="55975">
      <c r="A55975" s="1" t="s">
        <v>18183</v>
      </c>
    </row>
    <row r="55976">
      <c r="A55976" s="1" t="s">
        <v>18184</v>
      </c>
    </row>
    <row r="55977">
      <c r="A55977" s="1" t="s">
        <v>18185</v>
      </c>
    </row>
    <row r="55978">
      <c r="A55978" s="1" t="s">
        <v>18186</v>
      </c>
    </row>
    <row r="55979">
      <c r="A55979" s="1" t="s">
        <v>18187</v>
      </c>
    </row>
    <row r="55980">
      <c r="A55980" s="1" t="s">
        <v>18188</v>
      </c>
    </row>
    <row r="55981">
      <c r="A55981" s="1" t="s">
        <v>18189</v>
      </c>
    </row>
    <row r="55982">
      <c r="A55982" s="1" t="s">
        <v>18190</v>
      </c>
    </row>
    <row r="55983">
      <c r="A55983" s="1" t="s">
        <v>18192</v>
      </c>
    </row>
    <row r="55984">
      <c r="A55984" s="1" t="s">
        <v>18193</v>
      </c>
    </row>
    <row r="55986">
      <c r="A55986" s="1" t="s">
        <v>18194</v>
      </c>
    </row>
    <row r="55987">
      <c r="A55987" s="1" t="s">
        <v>18195</v>
      </c>
    </row>
    <row r="55989">
      <c r="A55989" s="1" t="s">
        <v>18196</v>
      </c>
    </row>
    <row r="55991">
      <c r="A55991" s="1" t="s">
        <v>18197</v>
      </c>
    </row>
    <row r="55992">
      <c r="A55992" s="1" t="s">
        <v>18198</v>
      </c>
    </row>
    <row r="55993">
      <c r="A55993" s="1" t="s">
        <v>18199</v>
      </c>
    </row>
    <row r="55994">
      <c r="A55994" s="1" t="s">
        <v>18200</v>
      </c>
    </row>
    <row r="55995">
      <c r="A55995" s="1" t="s">
        <v>18201</v>
      </c>
    </row>
    <row r="55997">
      <c r="A55997" s="1" t="s">
        <v>18202</v>
      </c>
    </row>
    <row r="55998">
      <c r="A55998" s="1" t="s">
        <v>18203</v>
      </c>
    </row>
    <row r="56000">
      <c r="A56000" s="1" t="s">
        <v>18204</v>
      </c>
    </row>
    <row r="56001">
      <c r="A56001" s="1" t="s">
        <v>18205</v>
      </c>
    </row>
    <row r="56002">
      <c r="A56002" s="1" t="s">
        <v>18206</v>
      </c>
    </row>
    <row r="56004">
      <c r="A56004" s="1" t="s">
        <v>18207</v>
      </c>
    </row>
    <row r="56005">
      <c r="A56005" s="1" t="s">
        <v>18208</v>
      </c>
    </row>
    <row r="56007">
      <c r="A56007" s="1" t="s">
        <v>18209</v>
      </c>
    </row>
    <row r="56008">
      <c r="A56008" s="1" t="s">
        <v>18210</v>
      </c>
    </row>
    <row r="56009">
      <c r="A56009" s="1" t="s">
        <v>18211</v>
      </c>
    </row>
    <row r="56010">
      <c r="A56010" s="1" t="s">
        <v>18212</v>
      </c>
    </row>
    <row r="56011">
      <c r="A56011" s="1" t="s">
        <v>18213</v>
      </c>
    </row>
    <row r="56013">
      <c r="A56013" s="1" t="s">
        <v>18214</v>
      </c>
    </row>
    <row r="56014">
      <c r="A56014" s="1" t="s">
        <v>18215</v>
      </c>
    </row>
    <row r="56015">
      <c r="A56015" s="1" t="s">
        <v>18216</v>
      </c>
    </row>
    <row r="56017">
      <c r="A56017" s="1" t="s">
        <v>18217</v>
      </c>
    </row>
    <row r="56018">
      <c r="A56018" s="1" t="s">
        <v>18218</v>
      </c>
    </row>
    <row r="56019">
      <c r="A56019" s="1" t="s">
        <v>18219</v>
      </c>
    </row>
    <row r="56020">
      <c r="A56020" s="1" t="s">
        <v>18220</v>
      </c>
    </row>
    <row r="56021">
      <c r="A56021" s="1" t="s">
        <v>18221</v>
      </c>
    </row>
    <row r="56023">
      <c r="A56023" s="1" t="s">
        <v>18222</v>
      </c>
    </row>
    <row r="56024">
      <c r="A56024" s="1" t="s">
        <v>18195</v>
      </c>
    </row>
    <row r="56025">
      <c r="A56025" s="1" t="s">
        <v>18196</v>
      </c>
    </row>
    <row r="56026">
      <c r="A56026" s="1" t="s">
        <v>18197</v>
      </c>
    </row>
    <row r="56027">
      <c r="A56027" s="1" t="s">
        <v>18198</v>
      </c>
    </row>
    <row r="56028">
      <c r="A56028" s="1" t="s">
        <v>18199</v>
      </c>
    </row>
    <row r="56029">
      <c r="A56029" s="1" t="s">
        <v>18200</v>
      </c>
    </row>
    <row r="56030">
      <c r="A56030" s="1" t="s">
        <v>18201</v>
      </c>
    </row>
    <row r="56031">
      <c r="A56031" s="1" t="s">
        <v>18202</v>
      </c>
    </row>
    <row r="56032">
      <c r="A56032" s="1" t="s">
        <v>18203</v>
      </c>
    </row>
    <row r="56033">
      <c r="A56033" s="1" t="s">
        <v>18204</v>
      </c>
    </row>
    <row r="56034">
      <c r="A56034" s="1" t="s">
        <v>18205</v>
      </c>
    </row>
    <row r="56035">
      <c r="A56035" s="1" t="s">
        <v>18206</v>
      </c>
    </row>
    <row r="56036">
      <c r="A56036" s="1" t="s">
        <v>18207</v>
      </c>
    </row>
    <row r="56037">
      <c r="A56037" s="1" t="s">
        <v>18208</v>
      </c>
    </row>
    <row r="56038">
      <c r="A56038" s="1" t="s">
        <v>18209</v>
      </c>
    </row>
    <row r="56039">
      <c r="A56039" s="1" t="s">
        <v>18210</v>
      </c>
    </row>
    <row r="56040">
      <c r="A56040" s="1" t="s">
        <v>18211</v>
      </c>
    </row>
    <row r="56041">
      <c r="A56041" s="1" t="s">
        <v>18212</v>
      </c>
    </row>
    <row r="56042">
      <c r="A56042" s="1" t="s">
        <v>18213</v>
      </c>
    </row>
    <row r="56043">
      <c r="A56043" s="1" t="s">
        <v>18214</v>
      </c>
    </row>
    <row r="56044">
      <c r="A56044" s="1" t="s">
        <v>18215</v>
      </c>
    </row>
    <row r="56045">
      <c r="A56045" s="1" t="s">
        <v>18216</v>
      </c>
    </row>
    <row r="56046">
      <c r="A56046" s="1" t="s">
        <v>18217</v>
      </c>
    </row>
    <row r="56047">
      <c r="A56047" s="1" t="s">
        <v>18218</v>
      </c>
    </row>
    <row r="56048">
      <c r="A56048" s="1" t="s">
        <v>18219</v>
      </c>
    </row>
    <row r="56049">
      <c r="A56049" s="1" t="s">
        <v>18220</v>
      </c>
    </row>
    <row r="56050">
      <c r="A56050" s="1" t="s">
        <v>18223</v>
      </c>
    </row>
    <row r="56051">
      <c r="A56051" s="1" t="s">
        <v>18224</v>
      </c>
    </row>
    <row r="56053">
      <c r="A56053" s="1" t="s">
        <v>18176</v>
      </c>
    </row>
    <row r="56054">
      <c r="A56054" s="1" t="s">
        <v>18177</v>
      </c>
    </row>
    <row r="56055">
      <c r="A56055" s="1" t="s">
        <v>18178</v>
      </c>
    </row>
    <row r="56056">
      <c r="A56056" s="1" t="s">
        <v>18179</v>
      </c>
    </row>
    <row r="56057">
      <c r="A56057" s="1" t="s">
        <v>18180</v>
      </c>
    </row>
    <row r="56058">
      <c r="A56058" s="1" t="s">
        <v>18181</v>
      </c>
    </row>
    <row r="56060">
      <c r="A56060" s="1" t="s">
        <v>18182</v>
      </c>
    </row>
    <row r="56062">
      <c r="A56062" s="1" t="s">
        <v>18183</v>
      </c>
    </row>
    <row r="56064">
      <c r="A56064" s="1" t="s">
        <v>18184</v>
      </c>
    </row>
    <row r="56065">
      <c r="A56065" s="1" t="s">
        <v>18185</v>
      </c>
    </row>
    <row r="56067">
      <c r="A56067" s="1" t="s">
        <v>18186</v>
      </c>
    </row>
    <row r="56069">
      <c r="A56069" s="1" t="s">
        <v>18187</v>
      </c>
    </row>
    <row r="56070">
      <c r="A56070" s="1" t="s">
        <v>18188</v>
      </c>
    </row>
    <row r="56071">
      <c r="A56071" s="1" t="s">
        <v>18189</v>
      </c>
    </row>
    <row r="56072">
      <c r="A56072" s="1" t="s">
        <v>18190</v>
      </c>
    </row>
    <row r="56073">
      <c r="A56073" s="1" t="s">
        <v>445</v>
      </c>
    </row>
    <row r="56074">
      <c r="A56074" s="1" t="s">
        <v>12040</v>
      </c>
    </row>
    <row r="56076">
      <c r="A56076" s="1" t="s">
        <v>18191</v>
      </c>
    </row>
    <row r="56077">
      <c r="A56077" s="1" t="s">
        <v>18176</v>
      </c>
    </row>
    <row r="56078">
      <c r="A56078" s="1" t="s">
        <v>18177</v>
      </c>
    </row>
    <row r="56079">
      <c r="A56079" s="1" t="s">
        <v>18178</v>
      </c>
    </row>
    <row r="56080">
      <c r="A56080" s="1" t="s">
        <v>18179</v>
      </c>
    </row>
    <row r="56081">
      <c r="A56081" s="1" t="s">
        <v>18180</v>
      </c>
    </row>
    <row r="56082">
      <c r="A56082" s="1" t="s">
        <v>18181</v>
      </c>
    </row>
    <row r="56083">
      <c r="A56083" s="1" t="s">
        <v>18182</v>
      </c>
    </row>
    <row r="56084">
      <c r="A56084" s="1" t="s">
        <v>18183</v>
      </c>
    </row>
    <row r="56085">
      <c r="A56085" s="1" t="s">
        <v>18184</v>
      </c>
    </row>
    <row r="56086">
      <c r="A56086" s="1" t="s">
        <v>18185</v>
      </c>
    </row>
    <row r="56087">
      <c r="A56087" s="1" t="s">
        <v>18186</v>
      </c>
    </row>
    <row r="56088">
      <c r="A56088" s="1" t="s">
        <v>18187</v>
      </c>
    </row>
    <row r="56089">
      <c r="A56089" s="1" t="s">
        <v>18188</v>
      </c>
    </row>
    <row r="56090">
      <c r="A56090" s="1" t="s">
        <v>18189</v>
      </c>
    </row>
    <row r="56091">
      <c r="A56091" s="1" t="s">
        <v>18190</v>
      </c>
    </row>
    <row r="56092">
      <c r="A56092" s="1" t="s">
        <v>18192</v>
      </c>
    </row>
    <row r="56093">
      <c r="A56093" s="1" t="s">
        <v>18225</v>
      </c>
    </row>
    <row r="56094">
      <c r="A56094" s="1" t="s">
        <v>18226</v>
      </c>
    </row>
    <row r="56095">
      <c r="A56095" s="1" t="s">
        <v>18227</v>
      </c>
    </row>
    <row r="56096">
      <c r="A56096" s="1" t="s">
        <v>18228</v>
      </c>
    </row>
    <row r="56098">
      <c r="A56098" s="1" t="s">
        <v>18229</v>
      </c>
    </row>
    <row r="56099">
      <c r="A56099" s="1" t="s">
        <v>18230</v>
      </c>
    </row>
    <row r="56101">
      <c r="A56101" s="1" t="s">
        <v>18231</v>
      </c>
    </row>
    <row r="56102">
      <c r="A56102" s="1" t="s">
        <v>18232</v>
      </c>
    </row>
    <row r="56103">
      <c r="A56103" s="1" t="s">
        <v>18233</v>
      </c>
    </row>
    <row r="56104">
      <c r="A56104" s="1" t="s">
        <v>18234</v>
      </c>
    </row>
    <row r="56106">
      <c r="A56106" s="1" t="s">
        <v>18235</v>
      </c>
    </row>
    <row r="56108">
      <c r="A56108" s="1" t="s">
        <v>18236</v>
      </c>
    </row>
    <row r="56109">
      <c r="A56109" s="1" t="s">
        <v>18237</v>
      </c>
    </row>
    <row r="56111">
      <c r="A56111" s="1" t="s">
        <v>18238</v>
      </c>
    </row>
    <row r="56112">
      <c r="A56112" s="1" t="s">
        <v>18239</v>
      </c>
    </row>
    <row r="56113">
      <c r="A56113" s="1" t="s">
        <v>18240</v>
      </c>
    </row>
    <row r="56115">
      <c r="A56115" s="1" t="s">
        <v>18241</v>
      </c>
    </row>
    <row r="56116">
      <c r="A56116" s="1" t="s">
        <v>18242</v>
      </c>
    </row>
    <row r="56118">
      <c r="A56118" s="1" t="s">
        <v>18243</v>
      </c>
    </row>
    <row r="56119">
      <c r="A56119" s="1" t="s">
        <v>18244</v>
      </c>
    </row>
    <row r="56120">
      <c r="A56120" s="1" t="s">
        <v>165</v>
      </c>
    </row>
    <row r="56121">
      <c r="A56121" s="1" t="s">
        <v>4522</v>
      </c>
    </row>
    <row r="56123">
      <c r="A56123" s="1" t="s">
        <v>18245</v>
      </c>
    </row>
    <row r="56124">
      <c r="A56124" s="1" t="s">
        <v>18226</v>
      </c>
    </row>
    <row r="56125">
      <c r="A56125" s="1" t="s">
        <v>18227</v>
      </c>
    </row>
    <row r="56126">
      <c r="A56126" s="1" t="s">
        <v>18228</v>
      </c>
    </row>
    <row r="56127">
      <c r="A56127" s="1" t="s">
        <v>18229</v>
      </c>
    </row>
    <row r="56128">
      <c r="A56128" s="1" t="s">
        <v>18230</v>
      </c>
    </row>
    <row r="56129">
      <c r="A56129" s="1" t="s">
        <v>18231</v>
      </c>
    </row>
    <row r="56130">
      <c r="A56130" s="1" t="s">
        <v>18232</v>
      </c>
    </row>
    <row r="56131">
      <c r="A56131" s="1" t="s">
        <v>18233</v>
      </c>
    </row>
    <row r="56132">
      <c r="A56132" s="1" t="s">
        <v>18234</v>
      </c>
    </row>
    <row r="56133">
      <c r="A56133" s="1" t="s">
        <v>18235</v>
      </c>
    </row>
    <row r="56134">
      <c r="A56134" s="1" t="s">
        <v>18236</v>
      </c>
    </row>
    <row r="56135">
      <c r="A56135" s="1" t="s">
        <v>18237</v>
      </c>
    </row>
    <row r="56136">
      <c r="A56136" s="1" t="s">
        <v>18238</v>
      </c>
    </row>
    <row r="56137">
      <c r="A56137" s="1" t="s">
        <v>18239</v>
      </c>
    </row>
    <row r="56138">
      <c r="A56138" s="1" t="s">
        <v>18240</v>
      </c>
    </row>
    <row r="56139">
      <c r="A56139" s="1" t="s">
        <v>18241</v>
      </c>
    </row>
    <row r="56140">
      <c r="A56140" s="1" t="s">
        <v>18242</v>
      </c>
    </row>
    <row r="56141">
      <c r="A56141" s="1" t="s">
        <v>18243</v>
      </c>
    </row>
    <row r="56142">
      <c r="A56142" s="1" t="s">
        <v>18244</v>
      </c>
    </row>
    <row r="56143">
      <c r="A56143" s="1" t="s">
        <v>4777</v>
      </c>
    </row>
    <row r="56144">
      <c r="A56144" s="1" t="s">
        <v>18246</v>
      </c>
    </row>
    <row r="56145">
      <c r="A56145" s="1" t="s">
        <v>18226</v>
      </c>
    </row>
    <row r="56146">
      <c r="A56146" s="1" t="s">
        <v>18227</v>
      </c>
    </row>
    <row r="56147">
      <c r="A56147" s="1" t="s">
        <v>18228</v>
      </c>
    </row>
    <row r="56149">
      <c r="A56149" s="1" t="s">
        <v>18229</v>
      </c>
    </row>
    <row r="56150">
      <c r="A56150" s="1" t="s">
        <v>18230</v>
      </c>
    </row>
    <row r="56152">
      <c r="A56152" s="1" t="s">
        <v>18231</v>
      </c>
    </row>
    <row r="56153">
      <c r="A56153" s="1" t="s">
        <v>18232</v>
      </c>
    </row>
    <row r="56154">
      <c r="A56154" s="1" t="s">
        <v>18233</v>
      </c>
    </row>
    <row r="56155">
      <c r="A56155" s="1" t="s">
        <v>18234</v>
      </c>
    </row>
    <row r="56157">
      <c r="A56157" s="1" t="s">
        <v>18235</v>
      </c>
    </row>
    <row r="56159">
      <c r="A56159" s="1" t="s">
        <v>18236</v>
      </c>
    </row>
    <row r="56160">
      <c r="A56160" s="1" t="s">
        <v>18237</v>
      </c>
    </row>
    <row r="56162">
      <c r="A56162" s="1" t="s">
        <v>18238</v>
      </c>
    </row>
    <row r="56163">
      <c r="A56163" s="1" t="s">
        <v>18239</v>
      </c>
    </row>
    <row r="56164">
      <c r="A56164" s="1" t="s">
        <v>18240</v>
      </c>
    </row>
    <row r="56166">
      <c r="A56166" s="1" t="s">
        <v>18241</v>
      </c>
    </row>
    <row r="56167">
      <c r="A56167" s="1" t="s">
        <v>18242</v>
      </c>
    </row>
    <row r="56169">
      <c r="A56169" s="1" t="s">
        <v>18243</v>
      </c>
    </row>
    <row r="56170">
      <c r="A56170" s="1" t="s">
        <v>18244</v>
      </c>
    </row>
    <row r="56171">
      <c r="A56171" s="1" t="s">
        <v>165</v>
      </c>
    </row>
    <row r="56172">
      <c r="A56172" s="1" t="s">
        <v>4522</v>
      </c>
    </row>
    <row r="56174">
      <c r="A56174" s="1" t="s">
        <v>18245</v>
      </c>
    </row>
    <row r="56175">
      <c r="A56175" s="1" t="s">
        <v>18226</v>
      </c>
    </row>
    <row r="56176">
      <c r="A56176" s="1" t="s">
        <v>18227</v>
      </c>
    </row>
    <row r="56177">
      <c r="A56177" s="1" t="s">
        <v>18228</v>
      </c>
    </row>
    <row r="56178">
      <c r="A56178" s="1" t="s">
        <v>18229</v>
      </c>
    </row>
    <row r="56179">
      <c r="A56179" s="1" t="s">
        <v>18230</v>
      </c>
    </row>
    <row r="56180">
      <c r="A56180" s="1" t="s">
        <v>18231</v>
      </c>
    </row>
    <row r="56181">
      <c r="A56181" s="1" t="s">
        <v>18232</v>
      </c>
    </row>
    <row r="56182">
      <c r="A56182" s="1" t="s">
        <v>18233</v>
      </c>
    </row>
    <row r="56183">
      <c r="A56183" s="1" t="s">
        <v>18234</v>
      </c>
    </row>
    <row r="56184">
      <c r="A56184" s="1" t="s">
        <v>18235</v>
      </c>
    </row>
    <row r="56185">
      <c r="A56185" s="1" t="s">
        <v>18236</v>
      </c>
    </row>
    <row r="56186">
      <c r="A56186" s="1" t="s">
        <v>18237</v>
      </c>
    </row>
    <row r="56187">
      <c r="A56187" s="1" t="s">
        <v>18238</v>
      </c>
    </row>
    <row r="56188">
      <c r="A56188" s="1" t="s">
        <v>18239</v>
      </c>
    </row>
    <row r="56189">
      <c r="A56189" s="1" t="s">
        <v>18240</v>
      </c>
    </row>
    <row r="56190">
      <c r="A56190" s="1" t="s">
        <v>18241</v>
      </c>
    </row>
    <row r="56191">
      <c r="A56191" s="1" t="s">
        <v>18242</v>
      </c>
    </row>
    <row r="56192">
      <c r="A56192" s="1" t="s">
        <v>18243</v>
      </c>
    </row>
    <row r="56193">
      <c r="A56193" s="1" t="s">
        <v>18244</v>
      </c>
    </row>
    <row r="56194">
      <c r="A56194" s="1" t="s">
        <v>4777</v>
      </c>
    </row>
    <row r="56195">
      <c r="A56195" s="1" t="s">
        <v>18247</v>
      </c>
    </row>
    <row r="56196">
      <c r="A56196" s="1" t="s">
        <v>18248</v>
      </c>
    </row>
    <row r="56197">
      <c r="A56197" s="1" t="s">
        <v>18249</v>
      </c>
    </row>
    <row r="56198">
      <c r="A56198" s="1" t="s">
        <v>18250</v>
      </c>
    </row>
    <row r="56199">
      <c r="A56199" s="1" t="s">
        <v>18251</v>
      </c>
    </row>
    <row r="56200">
      <c r="A56200" s="1" t="s">
        <v>18252</v>
      </c>
    </row>
    <row r="56201">
      <c r="A56201" s="1" t="s">
        <v>18253</v>
      </c>
    </row>
    <row r="56202">
      <c r="A56202" s="1" t="s">
        <v>18254</v>
      </c>
    </row>
    <row r="56203">
      <c r="A56203" s="1" t="s">
        <v>18255</v>
      </c>
    </row>
    <row r="56204">
      <c r="A56204" s="1" t="s">
        <v>18256</v>
      </c>
    </row>
    <row r="56205">
      <c r="A56205" s="1" t="s">
        <v>2692</v>
      </c>
    </row>
    <row r="56206">
      <c r="A56206" s="1" t="s">
        <v>18257</v>
      </c>
    </row>
    <row r="56207">
      <c r="A56207" s="1" t="s">
        <v>18258</v>
      </c>
    </row>
    <row r="56208">
      <c r="A56208" s="1" t="s">
        <v>18259</v>
      </c>
    </row>
    <row r="56209">
      <c r="A56209" s="1" t="s">
        <v>18248</v>
      </c>
    </row>
    <row r="56210">
      <c r="A56210" s="1" t="s">
        <v>18249</v>
      </c>
    </row>
    <row r="56211">
      <c r="A56211" s="1" t="s">
        <v>18250</v>
      </c>
    </row>
    <row r="56212">
      <c r="A56212" s="1" t="s">
        <v>18251</v>
      </c>
    </row>
    <row r="56213">
      <c r="A56213" s="1" t="s">
        <v>18252</v>
      </c>
    </row>
    <row r="56214">
      <c r="A56214" s="1" t="s">
        <v>18253</v>
      </c>
    </row>
    <row r="56215">
      <c r="A56215" s="1" t="s">
        <v>18255</v>
      </c>
    </row>
    <row r="56216">
      <c r="A56216" s="1" t="s">
        <v>18256</v>
      </c>
    </row>
    <row r="56217">
      <c r="A56217" s="1" t="s">
        <v>18257</v>
      </c>
    </row>
    <row r="56218">
      <c r="A56218" s="1" t="s">
        <v>18260</v>
      </c>
    </row>
    <row r="56219">
      <c r="A56219" s="1" t="s">
        <v>18261</v>
      </c>
    </row>
    <row r="56220">
      <c r="A56220" s="1" t="s">
        <v>18262</v>
      </c>
    </row>
    <row r="56222">
      <c r="A56222" s="1" t="s">
        <v>18263</v>
      </c>
    </row>
    <row r="56223">
      <c r="A56223" s="1" t="s">
        <v>18264</v>
      </c>
    </row>
    <row r="56225">
      <c r="A56225" s="1" t="s">
        <v>15697</v>
      </c>
    </row>
    <row r="56227">
      <c r="A56227" s="1" t="s">
        <v>125</v>
      </c>
    </row>
    <row r="56229">
      <c r="A56229" s="1" t="s">
        <v>18265</v>
      </c>
    </row>
    <row r="56231">
      <c r="A56231" s="1" t="s">
        <v>18266</v>
      </c>
    </row>
    <row r="56233">
      <c r="A56233" s="1" t="s">
        <v>18267</v>
      </c>
    </row>
    <row r="56235">
      <c r="A56235" s="1" t="s">
        <v>18268</v>
      </c>
    </row>
    <row r="56237">
      <c r="A56237" s="1" t="s">
        <v>18269</v>
      </c>
    </row>
    <row r="56239">
      <c r="A56239" s="1" t="s">
        <v>18270</v>
      </c>
    </row>
    <row r="56241">
      <c r="A56241" s="1" t="s">
        <v>18271</v>
      </c>
    </row>
    <row r="56243">
      <c r="A56243" s="1" t="s">
        <v>367</v>
      </c>
    </row>
    <row r="56244">
      <c r="A56244" s="1" t="s">
        <v>18272</v>
      </c>
    </row>
    <row r="56245">
      <c r="A56245" s="1" t="s">
        <v>18262</v>
      </c>
    </row>
    <row r="56246">
      <c r="A56246" s="1" t="s">
        <v>18263</v>
      </c>
    </row>
    <row r="56247">
      <c r="A56247" s="1" t="s">
        <v>18264</v>
      </c>
    </row>
    <row r="56248">
      <c r="A56248" s="1" t="s">
        <v>15697</v>
      </c>
    </row>
    <row r="56249">
      <c r="A56249" s="1" t="s">
        <v>125</v>
      </c>
    </row>
    <row r="56250">
      <c r="A56250" s="1" t="s">
        <v>18265</v>
      </c>
    </row>
    <row r="56251">
      <c r="A56251" s="1" t="s">
        <v>18266</v>
      </c>
    </row>
    <row r="56252">
      <c r="A56252" s="1" t="s">
        <v>18268</v>
      </c>
    </row>
    <row r="56253">
      <c r="A56253" s="1" t="s">
        <v>18269</v>
      </c>
    </row>
    <row r="56254">
      <c r="A56254" s="1" t="s">
        <v>18270</v>
      </c>
    </row>
    <row r="56255">
      <c r="A56255" s="1" t="s">
        <v>18273</v>
      </c>
    </row>
    <row r="56256">
      <c r="A56256" s="1" t="s">
        <v>18274</v>
      </c>
    </row>
    <row r="56257">
      <c r="A56257" s="1" t="s">
        <v>18275</v>
      </c>
    </row>
    <row r="56258">
      <c r="A56258" s="1" t="s">
        <v>18276</v>
      </c>
    </row>
    <row r="56259">
      <c r="A56259" s="1" t="s">
        <v>18277</v>
      </c>
    </row>
    <row r="56260">
      <c r="A56260" s="1" t="s">
        <v>18278</v>
      </c>
    </row>
    <row r="56262">
      <c r="A56262" s="1" t="s">
        <v>18279</v>
      </c>
    </row>
    <row r="56263">
      <c r="A56263" s="1" t="s">
        <v>18280</v>
      </c>
    </row>
    <row r="56265">
      <c r="A56265" s="1" t="s">
        <v>18281</v>
      </c>
    </row>
    <row r="56266">
      <c r="A56266" s="1" t="s">
        <v>18282</v>
      </c>
    </row>
    <row r="56268">
      <c r="A56268" s="1" t="s">
        <v>18283</v>
      </c>
    </row>
    <row r="56269">
      <c r="A56269" s="1" t="s">
        <v>18284</v>
      </c>
    </row>
    <row r="56271">
      <c r="A56271" s="1" t="s">
        <v>18285</v>
      </c>
    </row>
    <row r="56272">
      <c r="A56272" s="1" t="s">
        <v>18286</v>
      </c>
    </row>
    <row r="56273">
      <c r="A56273" s="3" t="str">
        <f>A34E=S395E-9m.</f>
        <v>#ERROR!</v>
      </c>
    </row>
    <row r="56275">
      <c r="A56275" s="1" t="s">
        <v>18287</v>
      </c>
    </row>
    <row r="56276">
      <c r="A56276" s="1" t="s">
        <v>18288</v>
      </c>
    </row>
    <row r="56278">
      <c r="A56278" s="1" t="s">
        <v>18289</v>
      </c>
    </row>
    <row r="56280">
      <c r="A56280" s="1" t="s">
        <v>18290</v>
      </c>
    </row>
    <row r="56282">
      <c r="A56282" s="1" t="s">
        <v>270</v>
      </c>
    </row>
    <row r="56283">
      <c r="A56283" s="1" t="s">
        <v>18291</v>
      </c>
    </row>
    <row r="56284">
      <c r="A56284" s="1" t="s">
        <v>12040</v>
      </c>
    </row>
    <row r="56285">
      <c r="A56285" s="1" t="s">
        <v>18292</v>
      </c>
    </row>
    <row r="56286">
      <c r="A56286" s="1" t="s">
        <v>18275</v>
      </c>
    </row>
    <row r="56287">
      <c r="A56287" s="1" t="s">
        <v>18276</v>
      </c>
    </row>
    <row r="56288">
      <c r="A56288" s="1" t="s">
        <v>18277</v>
      </c>
    </row>
    <row r="56289">
      <c r="A56289" s="1" t="s">
        <v>18278</v>
      </c>
    </row>
    <row r="56290">
      <c r="A56290" s="1" t="s">
        <v>18279</v>
      </c>
    </row>
    <row r="56291">
      <c r="A56291" s="1" t="s">
        <v>18280</v>
      </c>
    </row>
    <row r="56292">
      <c r="A56292" s="1" t="s">
        <v>18281</v>
      </c>
    </row>
    <row r="56293">
      <c r="A56293" s="1" t="s">
        <v>18282</v>
      </c>
    </row>
    <row r="56294">
      <c r="A56294" s="1" t="s">
        <v>18283</v>
      </c>
    </row>
    <row r="56295">
      <c r="A56295" s="1" t="s">
        <v>18284</v>
      </c>
    </row>
    <row r="56296">
      <c r="A56296" s="1" t="s">
        <v>18285</v>
      </c>
    </row>
    <row r="56297">
      <c r="A56297" s="1" t="s">
        <v>18286</v>
      </c>
    </row>
    <row r="56298">
      <c r="A56298" s="3" t="str">
        <f>A34E=S395E-9m.</f>
        <v>#ERROR!</v>
      </c>
    </row>
    <row r="56299">
      <c r="A56299" s="1" t="s">
        <v>18287</v>
      </c>
    </row>
    <row r="56300">
      <c r="A56300" s="1" t="s">
        <v>18288</v>
      </c>
    </row>
    <row r="56301">
      <c r="A56301" s="1" t="s">
        <v>18289</v>
      </c>
    </row>
    <row r="56302">
      <c r="A56302" s="1" t="s">
        <v>18290</v>
      </c>
    </row>
    <row r="56303">
      <c r="A56303" s="1" t="s">
        <v>18291</v>
      </c>
    </row>
    <row r="56304">
      <c r="A56304" s="1" t="s">
        <v>18293</v>
      </c>
    </row>
    <row r="56305">
      <c r="A56305" s="1" t="s">
        <v>18294</v>
      </c>
    </row>
    <row r="56306">
      <c r="A56306" s="1" t="s">
        <v>18295</v>
      </c>
    </row>
    <row r="56308">
      <c r="A56308" s="1" t="s">
        <v>18296</v>
      </c>
    </row>
    <row r="56309">
      <c r="A56309" s="1" t="s">
        <v>18297</v>
      </c>
    </row>
    <row r="56310">
      <c r="A56310" s="1" t="s">
        <v>18298</v>
      </c>
    </row>
    <row r="56311">
      <c r="A56311" s="1" t="s">
        <v>18299</v>
      </c>
    </row>
    <row r="56312">
      <c r="A56312" s="1" t="s">
        <v>18300</v>
      </c>
    </row>
    <row r="56313">
      <c r="A56313" s="1" t="s">
        <v>18301</v>
      </c>
    </row>
    <row r="56315">
      <c r="A56315" s="1" t="s">
        <v>18302</v>
      </c>
    </row>
    <row r="56317">
      <c r="A56317" s="1" t="s">
        <v>18303</v>
      </c>
    </row>
    <row r="56318">
      <c r="A56318" s="1" t="s">
        <v>18304</v>
      </c>
    </row>
    <row r="56319">
      <c r="A56319" s="1" t="s">
        <v>18305</v>
      </c>
    </row>
    <row r="56320">
      <c r="A56320" s="1" t="s">
        <v>18306</v>
      </c>
    </row>
    <row r="56321">
      <c r="A56321" s="1" t="s">
        <v>18307</v>
      </c>
    </row>
    <row r="56322">
      <c r="A56322" s="1" t="s">
        <v>18308</v>
      </c>
    </row>
    <row r="56323">
      <c r="A56323" s="1" t="s">
        <v>18309</v>
      </c>
    </row>
    <row r="56324">
      <c r="A56324" s="1" t="s">
        <v>18310</v>
      </c>
    </row>
    <row r="56325">
      <c r="A56325" s="1" t="s">
        <v>18311</v>
      </c>
    </row>
    <row r="56326">
      <c r="A56326" s="1" t="s">
        <v>18312</v>
      </c>
    </row>
    <row r="56327">
      <c r="A56327" s="1" t="s">
        <v>18313</v>
      </c>
    </row>
    <row r="56328">
      <c r="A56328" s="1" t="s">
        <v>18314</v>
      </c>
    </row>
    <row r="56329">
      <c r="A56329" s="1" t="s">
        <v>18315</v>
      </c>
    </row>
    <row r="56330">
      <c r="A56330" s="1" t="s">
        <v>18316</v>
      </c>
    </row>
    <row r="56331">
      <c r="A56331" s="1" t="s">
        <v>18317</v>
      </c>
    </row>
    <row r="56332">
      <c r="A56332" s="1" t="s">
        <v>18318</v>
      </c>
    </row>
    <row r="56333">
      <c r="A56333" s="1" t="s">
        <v>18319</v>
      </c>
    </row>
    <row r="56334">
      <c r="A56334" s="1" t="s">
        <v>18320</v>
      </c>
    </row>
    <row r="56335">
      <c r="A56335" s="1" t="s">
        <v>18321</v>
      </c>
    </row>
    <row r="56336">
      <c r="A56336" s="1" t="s">
        <v>18322</v>
      </c>
    </row>
    <row r="56337">
      <c r="A56337" s="1" t="s">
        <v>18323</v>
      </c>
    </row>
    <row r="56338">
      <c r="A56338" s="1" t="s">
        <v>18324</v>
      </c>
    </row>
    <row r="56340">
      <c r="A56340" s="1" t="s">
        <v>18325</v>
      </c>
    </row>
    <row r="56341">
      <c r="A56341" s="1" t="s">
        <v>18295</v>
      </c>
    </row>
    <row r="56342">
      <c r="A56342" s="1" t="s">
        <v>18296</v>
      </c>
    </row>
    <row r="56343">
      <c r="A56343" s="1" t="s">
        <v>18297</v>
      </c>
    </row>
    <row r="56344">
      <c r="A56344" s="1" t="s">
        <v>18298</v>
      </c>
    </row>
    <row r="56345">
      <c r="A56345" s="1" t="s">
        <v>18299</v>
      </c>
    </row>
    <row r="56346">
      <c r="A56346" s="1" t="s">
        <v>18300</v>
      </c>
    </row>
    <row r="56347">
      <c r="A56347" s="1" t="s">
        <v>18301</v>
      </c>
    </row>
    <row r="56348">
      <c r="A56348" s="1" t="s">
        <v>18302</v>
      </c>
    </row>
    <row r="56349">
      <c r="A56349" s="1" t="s">
        <v>18303</v>
      </c>
    </row>
    <row r="56350">
      <c r="A56350" s="1" t="s">
        <v>18304</v>
      </c>
    </row>
    <row r="56351">
      <c r="A56351" s="1" t="s">
        <v>18305</v>
      </c>
    </row>
    <row r="56352">
      <c r="A56352" s="1" t="s">
        <v>18306</v>
      </c>
    </row>
    <row r="56353">
      <c r="A56353" s="1" t="s">
        <v>18307</v>
      </c>
    </row>
    <row r="56354">
      <c r="A56354" s="1" t="s">
        <v>18308</v>
      </c>
    </row>
    <row r="56355">
      <c r="A56355" s="1" t="s">
        <v>18309</v>
      </c>
    </row>
    <row r="56356">
      <c r="A56356" s="1" t="s">
        <v>18310</v>
      </c>
    </row>
    <row r="56357">
      <c r="A56357" s="1" t="s">
        <v>18311</v>
      </c>
    </row>
    <row r="56358">
      <c r="A56358" s="1" t="s">
        <v>18312</v>
      </c>
    </row>
    <row r="56359">
      <c r="A56359" s="1" t="s">
        <v>18313</v>
      </c>
    </row>
    <row r="56360">
      <c r="A56360" s="1" t="s">
        <v>18314</v>
      </c>
    </row>
    <row r="56361">
      <c r="A56361" s="1" t="s">
        <v>18315</v>
      </c>
    </row>
    <row r="56362">
      <c r="A56362" s="1" t="s">
        <v>18316</v>
      </c>
    </row>
    <row r="56363">
      <c r="A56363" s="1" t="s">
        <v>18317</v>
      </c>
    </row>
    <row r="56364">
      <c r="A56364" s="1" t="s">
        <v>18318</v>
      </c>
    </row>
    <row r="56365">
      <c r="A56365" s="1" t="s">
        <v>18319</v>
      </c>
    </row>
    <row r="56366">
      <c r="A56366" s="1" t="s">
        <v>18320</v>
      </c>
    </row>
    <row r="56367">
      <c r="A56367" s="1" t="s">
        <v>18321</v>
      </c>
    </row>
    <row r="56368">
      <c r="A56368" s="1" t="s">
        <v>18322</v>
      </c>
    </row>
    <row r="56369">
      <c r="A56369" s="1" t="s">
        <v>18323</v>
      </c>
    </row>
    <row r="56370">
      <c r="A56370" s="1" t="s">
        <v>18326</v>
      </c>
    </row>
    <row r="56371">
      <c r="A56371" s="1" t="s">
        <v>18327</v>
      </c>
    </row>
    <row r="56372">
      <c r="A56372" s="1" t="s">
        <v>18328</v>
      </c>
    </row>
    <row r="56373">
      <c r="A56373" s="1" t="s">
        <v>18329</v>
      </c>
    </row>
    <row r="56374">
      <c r="A56374" s="1" t="s">
        <v>18330</v>
      </c>
    </row>
    <row r="56375">
      <c r="A56375" s="1" t="s">
        <v>18331</v>
      </c>
    </row>
    <row r="56376">
      <c r="A56376" s="1" t="s">
        <v>18332</v>
      </c>
    </row>
    <row r="56377">
      <c r="A56377" s="1" t="s">
        <v>18333</v>
      </c>
    </row>
    <row r="56378">
      <c r="A56378" s="1" t="s">
        <v>18314</v>
      </c>
    </row>
    <row r="56379">
      <c r="A56379" s="1" t="s">
        <v>18334</v>
      </c>
    </row>
    <row r="56380">
      <c r="A56380" s="1" t="s">
        <v>18335</v>
      </c>
    </row>
    <row r="56381">
      <c r="A56381" s="1" t="s">
        <v>18336</v>
      </c>
    </row>
    <row r="56382">
      <c r="A56382" s="1" t="s">
        <v>18337</v>
      </c>
    </row>
    <row r="56383">
      <c r="A56383" s="1" t="s">
        <v>18338</v>
      </c>
    </row>
    <row r="56384">
      <c r="A56384" s="1" t="s">
        <v>18339</v>
      </c>
    </row>
    <row r="56385">
      <c r="A56385" s="1" t="s">
        <v>18340</v>
      </c>
    </row>
    <row r="56386">
      <c r="A56386" s="1" t="s">
        <v>18341</v>
      </c>
    </row>
    <row r="56387">
      <c r="A56387" s="1" t="s">
        <v>18342</v>
      </c>
    </row>
    <row r="56389">
      <c r="A56389" s="1" t="s">
        <v>18343</v>
      </c>
    </row>
    <row r="56390">
      <c r="A56390" s="1" t="s">
        <v>18344</v>
      </c>
    </row>
    <row r="56391">
      <c r="A56391" s="1" t="s">
        <v>18345</v>
      </c>
    </row>
    <row r="56392">
      <c r="A56392" s="1" t="s">
        <v>18346</v>
      </c>
    </row>
    <row r="56393">
      <c r="A56393" s="1" t="s">
        <v>18347</v>
      </c>
    </row>
    <row r="56394">
      <c r="A56394" s="1" t="s">
        <v>18348</v>
      </c>
    </row>
    <row r="56396">
      <c r="A56396" s="1" t="s">
        <v>18349</v>
      </c>
    </row>
    <row r="56397">
      <c r="A56397" s="1" t="s">
        <v>18350</v>
      </c>
    </row>
    <row r="56398">
      <c r="A56398" s="1" t="s">
        <v>18351</v>
      </c>
    </row>
    <row r="56399">
      <c r="A56399" s="1" t="s">
        <v>18352</v>
      </c>
    </row>
    <row r="56400">
      <c r="A56400" s="1" t="s">
        <v>18353</v>
      </c>
    </row>
    <row r="56401">
      <c r="A56401" s="1" t="s">
        <v>18354</v>
      </c>
    </row>
    <row r="56402">
      <c r="A56402" s="1" t="s">
        <v>18355</v>
      </c>
    </row>
    <row r="56403">
      <c r="A56403" s="1" t="s">
        <v>18356</v>
      </c>
    </row>
    <row r="56404">
      <c r="A56404" s="1" t="s">
        <v>18357</v>
      </c>
    </row>
    <row r="56405">
      <c r="A56405" s="1" t="s">
        <v>18358</v>
      </c>
    </row>
    <row r="56407">
      <c r="A56407" s="1" t="s">
        <v>18359</v>
      </c>
    </row>
    <row r="56408">
      <c r="A56408" s="1" t="s">
        <v>18328</v>
      </c>
    </row>
    <row r="56409">
      <c r="A56409" s="1" t="s">
        <v>18329</v>
      </c>
    </row>
    <row r="56410">
      <c r="A56410" s="1" t="s">
        <v>18330</v>
      </c>
    </row>
    <row r="56411">
      <c r="A56411" s="1" t="s">
        <v>18331</v>
      </c>
    </row>
    <row r="56412">
      <c r="A56412" s="1" t="s">
        <v>18332</v>
      </c>
    </row>
    <row r="56413">
      <c r="A56413" s="1" t="s">
        <v>18333</v>
      </c>
    </row>
    <row r="56414">
      <c r="A56414" s="1" t="s">
        <v>18314</v>
      </c>
    </row>
    <row r="56415">
      <c r="A56415" s="1" t="s">
        <v>18334</v>
      </c>
    </row>
    <row r="56416">
      <c r="A56416" s="1" t="s">
        <v>18335</v>
      </c>
    </row>
    <row r="56417">
      <c r="A56417" s="1" t="s">
        <v>18336</v>
      </c>
    </row>
    <row r="56418">
      <c r="A56418" s="1" t="s">
        <v>18337</v>
      </c>
    </row>
    <row r="56419">
      <c r="A56419" s="1" t="s">
        <v>18338</v>
      </c>
    </row>
    <row r="56420">
      <c r="A56420" s="1" t="s">
        <v>18339</v>
      </c>
    </row>
    <row r="56421">
      <c r="A56421" s="1" t="s">
        <v>18340</v>
      </c>
    </row>
    <row r="56422">
      <c r="A56422" s="1" t="s">
        <v>18341</v>
      </c>
    </row>
    <row r="56423">
      <c r="A56423" s="1" t="s">
        <v>18342</v>
      </c>
    </row>
    <row r="56424">
      <c r="A56424" s="1" t="s">
        <v>18343</v>
      </c>
    </row>
    <row r="56425">
      <c r="A56425" s="1" t="s">
        <v>18344</v>
      </c>
    </row>
    <row r="56426">
      <c r="A56426" s="1" t="s">
        <v>18345</v>
      </c>
    </row>
    <row r="56427">
      <c r="A56427" s="1" t="s">
        <v>18346</v>
      </c>
    </row>
    <row r="56428">
      <c r="A56428" s="1" t="s">
        <v>18347</v>
      </c>
    </row>
    <row r="56429">
      <c r="A56429" s="1" t="s">
        <v>18348</v>
      </c>
    </row>
    <row r="56430">
      <c r="A56430" s="1" t="s">
        <v>18349</v>
      </c>
    </row>
    <row r="56431">
      <c r="A56431" s="1" t="s">
        <v>18350</v>
      </c>
    </row>
    <row r="56432">
      <c r="A56432" s="1" t="s">
        <v>18351</v>
      </c>
    </row>
    <row r="56433">
      <c r="A56433" s="1" t="s">
        <v>18352</v>
      </c>
    </row>
    <row r="56434">
      <c r="A56434" s="1" t="s">
        <v>18353</v>
      </c>
    </row>
    <row r="56435">
      <c r="A56435" s="1" t="s">
        <v>18354</v>
      </c>
    </row>
    <row r="56436">
      <c r="A56436" s="1" t="s">
        <v>18355</v>
      </c>
    </row>
    <row r="56437">
      <c r="A56437" s="1" t="s">
        <v>18356</v>
      </c>
    </row>
    <row r="56438">
      <c r="A56438" s="1" t="s">
        <v>18357</v>
      </c>
    </row>
    <row r="56439">
      <c r="A56439" s="1" t="s">
        <v>18360</v>
      </c>
    </row>
    <row r="56440">
      <c r="A56440" s="1" t="s">
        <v>18361</v>
      </c>
    </row>
    <row r="56441">
      <c r="A56441" s="1" t="s">
        <v>18362</v>
      </c>
    </row>
    <row r="56442">
      <c r="A56442" s="1" t="s">
        <v>18363</v>
      </c>
    </row>
    <row r="56443">
      <c r="A56443" s="1" t="s">
        <v>18364</v>
      </c>
    </row>
    <row r="56444">
      <c r="A56444" s="1" t="s">
        <v>18365</v>
      </c>
    </row>
    <row r="56445">
      <c r="A56445" s="1" t="s">
        <v>18366</v>
      </c>
    </row>
    <row r="56446">
      <c r="A56446" s="1" t="s">
        <v>18367</v>
      </c>
    </row>
    <row r="56447">
      <c r="A56447" s="1" t="s">
        <v>18368</v>
      </c>
    </row>
    <row r="56448">
      <c r="A56448" s="1" t="s">
        <v>18369</v>
      </c>
    </row>
    <row r="56449">
      <c r="A56449" s="1" t="s">
        <v>18370</v>
      </c>
    </row>
    <row r="56450">
      <c r="A56450" s="1" t="s">
        <v>18371</v>
      </c>
    </row>
    <row r="56451">
      <c r="A56451" s="1" t="s">
        <v>18372</v>
      </c>
    </row>
    <row r="56452">
      <c r="A56452" s="1" t="s">
        <v>18373</v>
      </c>
    </row>
    <row r="56453">
      <c r="A56453" s="1" t="s">
        <v>18374</v>
      </c>
    </row>
    <row r="56454">
      <c r="A56454" s="1" t="s">
        <v>18375</v>
      </c>
    </row>
    <row r="56455">
      <c r="A56455" s="1" t="s">
        <v>18376</v>
      </c>
    </row>
    <row r="56456">
      <c r="A56456" s="1" t="s">
        <v>18377</v>
      </c>
    </row>
    <row r="56457">
      <c r="A56457" s="1" t="s">
        <v>18378</v>
      </c>
    </row>
    <row r="56458">
      <c r="A56458" s="1" t="s">
        <v>18379</v>
      </c>
    </row>
    <row r="56459">
      <c r="A56459" s="1" t="s">
        <v>18380</v>
      </c>
    </row>
    <row r="56460">
      <c r="A56460" s="1" t="s">
        <v>18381</v>
      </c>
    </row>
    <row r="56461">
      <c r="A56461" s="1" t="s">
        <v>18382</v>
      </c>
    </row>
    <row r="56462">
      <c r="A56462" s="1" t="s">
        <v>18383</v>
      </c>
    </row>
    <row r="56464">
      <c r="A56464" s="1" t="s">
        <v>18384</v>
      </c>
    </row>
    <row r="56465">
      <c r="A56465" s="1" t="s">
        <v>18385</v>
      </c>
    </row>
    <row r="56466">
      <c r="A56466" s="1" t="s">
        <v>18386</v>
      </c>
    </row>
    <row r="56467">
      <c r="A56467" s="1" t="s">
        <v>18387</v>
      </c>
    </row>
    <row r="56468">
      <c r="A56468" s="1" t="s">
        <v>18388</v>
      </c>
    </row>
    <row r="56469">
      <c r="A56469" s="1" t="s">
        <v>18354</v>
      </c>
    </row>
    <row r="56471">
      <c r="A56471" s="1" t="s">
        <v>18389</v>
      </c>
    </row>
    <row r="56472">
      <c r="A56472" s="1" t="s">
        <v>18390</v>
      </c>
    </row>
    <row r="56474">
      <c r="A56474" s="1" t="s">
        <v>18391</v>
      </c>
    </row>
    <row r="56475">
      <c r="A56475" s="1" t="s">
        <v>18362</v>
      </c>
    </row>
    <row r="56476">
      <c r="A56476" s="1" t="s">
        <v>18363</v>
      </c>
    </row>
    <row r="56477">
      <c r="A56477" s="1" t="s">
        <v>18364</v>
      </c>
    </row>
    <row r="56478">
      <c r="A56478" s="1" t="s">
        <v>18365</v>
      </c>
    </row>
    <row r="56479">
      <c r="A56479" s="1" t="s">
        <v>18366</v>
      </c>
    </row>
    <row r="56480">
      <c r="A56480" s="1" t="s">
        <v>18367</v>
      </c>
    </row>
    <row r="56481">
      <c r="A56481" s="1" t="s">
        <v>18368</v>
      </c>
    </row>
    <row r="56482">
      <c r="A56482" s="1" t="s">
        <v>18369</v>
      </c>
    </row>
    <row r="56483">
      <c r="A56483" s="1" t="s">
        <v>18370</v>
      </c>
    </row>
    <row r="56484">
      <c r="A56484" s="1" t="s">
        <v>18371</v>
      </c>
    </row>
    <row r="56485">
      <c r="A56485" s="1" t="s">
        <v>18372</v>
      </c>
    </row>
    <row r="56486">
      <c r="A56486" s="1" t="s">
        <v>18373</v>
      </c>
    </row>
    <row r="56487">
      <c r="A56487" s="1" t="s">
        <v>18374</v>
      </c>
    </row>
    <row r="56488">
      <c r="A56488" s="1" t="s">
        <v>18375</v>
      </c>
    </row>
    <row r="56489">
      <c r="A56489" s="1" t="s">
        <v>18376</v>
      </c>
    </row>
    <row r="56490">
      <c r="A56490" s="1" t="s">
        <v>18377</v>
      </c>
    </row>
    <row r="56491">
      <c r="A56491" s="1" t="s">
        <v>18378</v>
      </c>
    </row>
    <row r="56492">
      <c r="A56492" s="1" t="s">
        <v>18379</v>
      </c>
    </row>
    <row r="56493">
      <c r="A56493" s="1" t="s">
        <v>18380</v>
      </c>
    </row>
    <row r="56494">
      <c r="A56494" s="1" t="s">
        <v>18381</v>
      </c>
    </row>
    <row r="56495">
      <c r="A56495" s="1" t="s">
        <v>18382</v>
      </c>
    </row>
    <row r="56496">
      <c r="A56496" s="1" t="s">
        <v>18383</v>
      </c>
    </row>
    <row r="56497">
      <c r="A56497" s="1" t="s">
        <v>18384</v>
      </c>
    </row>
    <row r="56498">
      <c r="A56498" s="1" t="s">
        <v>18385</v>
      </c>
    </row>
    <row r="56499">
      <c r="A56499" s="1" t="s">
        <v>18386</v>
      </c>
    </row>
    <row r="56500">
      <c r="A56500" s="1" t="s">
        <v>18387</v>
      </c>
    </row>
    <row r="56501">
      <c r="A56501" s="1" t="s">
        <v>18388</v>
      </c>
    </row>
    <row r="56502">
      <c r="A56502" s="1" t="s">
        <v>18354</v>
      </c>
    </row>
    <row r="56503">
      <c r="A56503" s="1" t="s">
        <v>18389</v>
      </c>
    </row>
    <row r="56504">
      <c r="A56504" s="1" t="s">
        <v>18392</v>
      </c>
    </row>
    <row r="56505">
      <c r="A56505" s="1" t="s">
        <v>18393</v>
      </c>
    </row>
    <row r="56506">
      <c r="A56506" s="1" t="s">
        <v>18394</v>
      </c>
    </row>
    <row r="56507">
      <c r="A56507" s="1" t="s">
        <v>18395</v>
      </c>
    </row>
    <row r="56508">
      <c r="A56508" s="1" t="s">
        <v>18396</v>
      </c>
    </row>
    <row r="56509">
      <c r="A56509" s="1" t="s">
        <v>18397</v>
      </c>
    </row>
    <row r="56510">
      <c r="A56510" s="1" t="s">
        <v>18398</v>
      </c>
    </row>
    <row r="56511">
      <c r="A56511" s="1" t="s">
        <v>18399</v>
      </c>
    </row>
    <row r="56513">
      <c r="A56513" s="1" t="s">
        <v>18400</v>
      </c>
    </row>
    <row r="56515">
      <c r="A56515" s="1" t="s">
        <v>18401</v>
      </c>
    </row>
    <row r="56516">
      <c r="A56516" s="1" t="s">
        <v>18402</v>
      </c>
    </row>
    <row r="56517">
      <c r="A56517" s="1" t="s">
        <v>18403</v>
      </c>
    </row>
    <row r="56518">
      <c r="A56518" s="1" t="s">
        <v>18404</v>
      </c>
    </row>
    <row r="56519">
      <c r="A56519" s="1" t="s">
        <v>18405</v>
      </c>
    </row>
    <row r="56520">
      <c r="A56520" s="1" t="s">
        <v>18406</v>
      </c>
    </row>
    <row r="56522">
      <c r="A56522" s="1" t="s">
        <v>18407</v>
      </c>
    </row>
    <row r="56523">
      <c r="A56523" s="1" t="s">
        <v>18408</v>
      </c>
    </row>
    <row r="56524">
      <c r="A56524" s="1" t="s">
        <v>18409</v>
      </c>
    </row>
    <row r="56525">
      <c r="A56525" s="1" t="s">
        <v>18410</v>
      </c>
    </row>
    <row r="56526">
      <c r="A56526" s="1" t="s">
        <v>18411</v>
      </c>
    </row>
    <row r="56527">
      <c r="A56527" s="1" t="s">
        <v>18412</v>
      </c>
    </row>
    <row r="56528">
      <c r="A56528" s="1" t="s">
        <v>18413</v>
      </c>
    </row>
    <row r="56529">
      <c r="A56529" s="1" t="s">
        <v>18414</v>
      </c>
    </row>
    <row r="56530">
      <c r="A56530" s="1" t="s">
        <v>18415</v>
      </c>
    </row>
    <row r="56531">
      <c r="A56531" s="1" t="s">
        <v>18416</v>
      </c>
    </row>
    <row r="56532">
      <c r="A56532" s="1" t="s">
        <v>18417</v>
      </c>
    </row>
    <row r="56533">
      <c r="A56533" s="1" t="s">
        <v>18418</v>
      </c>
    </row>
    <row r="56535">
      <c r="A56535" s="1" t="s">
        <v>18419</v>
      </c>
    </row>
    <row r="56537">
      <c r="A56537" s="1" t="s">
        <v>18420</v>
      </c>
    </row>
    <row r="56538">
      <c r="A56538" s="1" t="s">
        <v>18421</v>
      </c>
    </row>
    <row r="56539">
      <c r="A56539" s="1" t="s">
        <v>18422</v>
      </c>
    </row>
    <row r="56540">
      <c r="A56540" s="1" t="s">
        <v>18423</v>
      </c>
    </row>
    <row r="56541">
      <c r="A56541" s="1" t="s">
        <v>18424</v>
      </c>
    </row>
    <row r="56542">
      <c r="A56542" s="1" t="s">
        <v>18425</v>
      </c>
    </row>
    <row r="56544">
      <c r="A56544" s="1" t="s">
        <v>18426</v>
      </c>
    </row>
    <row r="56546">
      <c r="A56546" s="1" t="s">
        <v>367</v>
      </c>
    </row>
    <row r="56548">
      <c r="A56548" s="1" t="s">
        <v>18427</v>
      </c>
    </row>
    <row r="56549">
      <c r="A56549" s="1" t="s">
        <v>18394</v>
      </c>
    </row>
    <row r="56550">
      <c r="A56550" s="1" t="s">
        <v>18395</v>
      </c>
    </row>
    <row r="56551">
      <c r="A56551" s="1" t="s">
        <v>18396</v>
      </c>
    </row>
    <row r="56552">
      <c r="A56552" s="1" t="s">
        <v>18397</v>
      </c>
    </row>
    <row r="56553">
      <c r="A56553" s="1" t="s">
        <v>18398</v>
      </c>
    </row>
    <row r="56554">
      <c r="A56554" s="1" t="s">
        <v>18399</v>
      </c>
    </row>
    <row r="56555">
      <c r="A56555" s="1" t="s">
        <v>18400</v>
      </c>
    </row>
    <row r="56556">
      <c r="A56556" s="1" t="s">
        <v>18401</v>
      </c>
    </row>
    <row r="56557">
      <c r="A56557" s="1" t="s">
        <v>18402</v>
      </c>
    </row>
    <row r="56558">
      <c r="A56558" s="1" t="s">
        <v>18403</v>
      </c>
    </row>
    <row r="56559">
      <c r="A56559" s="1" t="s">
        <v>18404</v>
      </c>
    </row>
    <row r="56560">
      <c r="A56560" s="1" t="s">
        <v>18405</v>
      </c>
    </row>
    <row r="56561">
      <c r="A56561" s="1" t="s">
        <v>18406</v>
      </c>
    </row>
    <row r="56562">
      <c r="A56562" s="1" t="s">
        <v>18407</v>
      </c>
    </row>
    <row r="56563">
      <c r="A56563" s="1" t="s">
        <v>18408</v>
      </c>
    </row>
    <row r="56564">
      <c r="A56564" s="1" t="s">
        <v>18409</v>
      </c>
    </row>
    <row r="56565">
      <c r="A56565" s="1" t="s">
        <v>18410</v>
      </c>
    </row>
    <row r="56566">
      <c r="A56566" s="1" t="s">
        <v>18411</v>
      </c>
    </row>
    <row r="56567">
      <c r="A56567" s="1" t="s">
        <v>18412</v>
      </c>
    </row>
    <row r="56568">
      <c r="A56568" s="1" t="s">
        <v>18413</v>
      </c>
    </row>
    <row r="56569">
      <c r="A56569" s="1" t="s">
        <v>18414</v>
      </c>
    </row>
    <row r="56570">
      <c r="A56570" s="1" t="s">
        <v>18415</v>
      </c>
    </row>
    <row r="56571">
      <c r="A56571" s="1" t="s">
        <v>18416</v>
      </c>
    </row>
    <row r="56572">
      <c r="A56572" s="1" t="s">
        <v>18417</v>
      </c>
    </row>
    <row r="56573">
      <c r="A56573" s="1" t="s">
        <v>18418</v>
      </c>
    </row>
    <row r="56574">
      <c r="A56574" s="1" t="s">
        <v>18419</v>
      </c>
    </row>
    <row r="56575">
      <c r="A56575" s="1" t="s">
        <v>18420</v>
      </c>
    </row>
    <row r="56576">
      <c r="A56576" s="1" t="s">
        <v>18421</v>
      </c>
    </row>
    <row r="56577">
      <c r="A56577" s="1" t="s">
        <v>18422</v>
      </c>
    </row>
    <row r="56578">
      <c r="A56578" s="1" t="s">
        <v>18423</v>
      </c>
    </row>
    <row r="56579">
      <c r="A56579" s="1" t="s">
        <v>18424</v>
      </c>
    </row>
    <row r="56580">
      <c r="A56580" s="1" t="s">
        <v>18425</v>
      </c>
    </row>
    <row r="56581">
      <c r="A56581" s="1" t="s">
        <v>18428</v>
      </c>
    </row>
    <row r="56582">
      <c r="A56582" s="1" t="s">
        <v>18429</v>
      </c>
    </row>
    <row r="56583">
      <c r="A56583" s="1" t="s">
        <v>18430</v>
      </c>
    </row>
    <row r="56584">
      <c r="A56584" s="1" t="s">
        <v>18431</v>
      </c>
    </row>
    <row r="56585">
      <c r="A56585" s="1" t="s">
        <v>18396</v>
      </c>
    </row>
    <row r="56586">
      <c r="A56586" s="1" t="s">
        <v>18432</v>
      </c>
    </row>
    <row r="56587">
      <c r="A56587" s="1" t="s">
        <v>18433</v>
      </c>
    </row>
    <row r="56588">
      <c r="A56588" s="1" t="s">
        <v>18434</v>
      </c>
    </row>
    <row r="56589">
      <c r="A56589" s="1" t="s">
        <v>18435</v>
      </c>
    </row>
    <row r="56591">
      <c r="A56591" s="1" t="s">
        <v>18436</v>
      </c>
    </row>
    <row r="56592">
      <c r="A56592" s="1" t="s">
        <v>18437</v>
      </c>
    </row>
    <row r="56593">
      <c r="A56593" s="1" t="s">
        <v>18438</v>
      </c>
    </row>
    <row r="56594">
      <c r="A56594" s="1" t="s">
        <v>18439</v>
      </c>
    </row>
    <row r="56595">
      <c r="A56595" s="1" t="s">
        <v>18440</v>
      </c>
    </row>
    <row r="56596">
      <c r="A56596" s="1" t="s">
        <v>18441</v>
      </c>
    </row>
    <row r="56597">
      <c r="A56597" s="1" t="s">
        <v>18442</v>
      </c>
    </row>
    <row r="56598">
      <c r="A56598" s="1" t="s">
        <v>18443</v>
      </c>
    </row>
    <row r="56599">
      <c r="A56599" s="1" t="s">
        <v>18444</v>
      </c>
    </row>
    <row r="56600">
      <c r="A56600" s="1" t="s">
        <v>18445</v>
      </c>
    </row>
    <row r="56601">
      <c r="A56601" s="1" t="s">
        <v>18446</v>
      </c>
    </row>
    <row r="56602">
      <c r="A56602" s="1" t="s">
        <v>18447</v>
      </c>
    </row>
    <row r="56603">
      <c r="A56603" s="1" t="s">
        <v>18448</v>
      </c>
    </row>
    <row r="56604">
      <c r="A56604" s="1" t="s">
        <v>18449</v>
      </c>
    </row>
    <row r="56605">
      <c r="A56605" s="1" t="s">
        <v>18450</v>
      </c>
    </row>
    <row r="56606">
      <c r="A56606" s="1" t="s">
        <v>18451</v>
      </c>
    </row>
    <row r="56607">
      <c r="A56607" s="1" t="s">
        <v>18452</v>
      </c>
    </row>
    <row r="56608">
      <c r="A56608" s="1" t="s">
        <v>18453</v>
      </c>
    </row>
    <row r="56610">
      <c r="A56610" s="1" t="s">
        <v>18454</v>
      </c>
    </row>
    <row r="56611">
      <c r="A56611" s="1" t="s">
        <v>18455</v>
      </c>
    </row>
    <row r="56613">
      <c r="A56613" s="1" t="s">
        <v>18456</v>
      </c>
    </row>
    <row r="56615">
      <c r="A56615" s="1" t="s">
        <v>18457</v>
      </c>
    </row>
    <row r="56617">
      <c r="A56617" s="1" t="s">
        <v>18458</v>
      </c>
    </row>
    <row r="56618">
      <c r="A56618" s="1" t="s">
        <v>367</v>
      </c>
    </row>
    <row r="56620">
      <c r="A56620" s="1" t="s">
        <v>18459</v>
      </c>
    </row>
    <row r="56621">
      <c r="A56621" s="1" t="s">
        <v>18430</v>
      </c>
    </row>
    <row r="56622">
      <c r="A56622" s="1" t="s">
        <v>18431</v>
      </c>
    </row>
    <row r="56623">
      <c r="A56623" s="1" t="s">
        <v>18396</v>
      </c>
    </row>
    <row r="56624">
      <c r="A56624" s="1" t="s">
        <v>18432</v>
      </c>
    </row>
    <row r="56625">
      <c r="A56625" s="1" t="s">
        <v>18433</v>
      </c>
    </row>
    <row r="56626">
      <c r="A56626" s="1" t="s">
        <v>18434</v>
      </c>
    </row>
    <row r="56627">
      <c r="A56627" s="1" t="s">
        <v>18435</v>
      </c>
    </row>
    <row r="56628">
      <c r="A56628" s="1" t="s">
        <v>18436</v>
      </c>
    </row>
    <row r="56629">
      <c r="A56629" s="1" t="s">
        <v>18437</v>
      </c>
    </row>
    <row r="56630">
      <c r="A56630" s="1" t="s">
        <v>18438</v>
      </c>
    </row>
    <row r="56631">
      <c r="A56631" s="1" t="s">
        <v>18439</v>
      </c>
    </row>
    <row r="56632">
      <c r="A56632" s="1" t="s">
        <v>18440</v>
      </c>
    </row>
    <row r="56633">
      <c r="A56633" s="1" t="s">
        <v>18441</v>
      </c>
    </row>
    <row r="56634">
      <c r="A56634" s="1" t="s">
        <v>18442</v>
      </c>
    </row>
    <row r="56635">
      <c r="A56635" s="1" t="s">
        <v>18443</v>
      </c>
    </row>
    <row r="56636">
      <c r="A56636" s="1" t="s">
        <v>18444</v>
      </c>
    </row>
    <row r="56637">
      <c r="A56637" s="1" t="s">
        <v>18445</v>
      </c>
    </row>
    <row r="56638">
      <c r="A56638" s="1" t="s">
        <v>18446</v>
      </c>
    </row>
    <row r="56639">
      <c r="A56639" s="1" t="s">
        <v>18447</v>
      </c>
    </row>
    <row r="56640">
      <c r="A56640" s="1" t="s">
        <v>18448</v>
      </c>
    </row>
    <row r="56641">
      <c r="A56641" s="1" t="s">
        <v>18449</v>
      </c>
    </row>
    <row r="56642">
      <c r="A56642" s="1" t="s">
        <v>18450</v>
      </c>
    </row>
    <row r="56643">
      <c r="A56643" s="1" t="s">
        <v>18451</v>
      </c>
    </row>
    <row r="56644">
      <c r="A56644" s="1" t="s">
        <v>18452</v>
      </c>
    </row>
    <row r="56645">
      <c r="A56645" s="1" t="s">
        <v>18453</v>
      </c>
    </row>
    <row r="56646">
      <c r="A56646" s="1" t="s">
        <v>18454</v>
      </c>
    </row>
    <row r="56647">
      <c r="A56647" s="1" t="s">
        <v>18455</v>
      </c>
    </row>
    <row r="56648">
      <c r="A56648" s="1" t="s">
        <v>18456</v>
      </c>
    </row>
    <row r="56649">
      <c r="A56649" s="1" t="s">
        <v>18460</v>
      </c>
    </row>
    <row r="56650">
      <c r="A56650" s="1" t="s">
        <v>18461</v>
      </c>
    </row>
    <row r="56652">
      <c r="A56652" s="1" t="s">
        <v>18462</v>
      </c>
    </row>
    <row r="56653">
      <c r="A56653" s="1" t="s">
        <v>8957</v>
      </c>
    </row>
    <row r="56654">
      <c r="A56654" s="1" t="s">
        <v>18463</v>
      </c>
    </row>
    <row r="56656">
      <c r="A56656" s="1" t="s">
        <v>18464</v>
      </c>
    </row>
    <row r="56657">
      <c r="A56657" s="1" t="s">
        <v>18465</v>
      </c>
    </row>
    <row r="56658">
      <c r="A56658" s="1" t="s">
        <v>18466</v>
      </c>
    </row>
    <row r="56660">
      <c r="A56660" s="1" t="s">
        <v>18467</v>
      </c>
    </row>
    <row r="56661">
      <c r="A56661" s="1" t="s">
        <v>18468</v>
      </c>
    </row>
    <row r="56662">
      <c r="A56662" s="1" t="s">
        <v>18469</v>
      </c>
    </row>
    <row r="56663">
      <c r="A56663" s="1" t="s">
        <v>18470</v>
      </c>
    </row>
    <row r="56665">
      <c r="A56665" s="1" t="s">
        <v>18467</v>
      </c>
    </row>
    <row r="56666">
      <c r="A56666" s="1" t="s">
        <v>18471</v>
      </c>
    </row>
    <row r="56667">
      <c r="A56667" s="1" t="s">
        <v>18472</v>
      </c>
    </row>
    <row r="56668">
      <c r="A56668" s="1" t="s">
        <v>18473</v>
      </c>
    </row>
    <row r="56670">
      <c r="A56670" s="1" t="s">
        <v>18474</v>
      </c>
    </row>
    <row r="56671">
      <c r="A56671" s="1" t="s">
        <v>18475</v>
      </c>
    </row>
    <row r="56672">
      <c r="A56672" s="1" t="s">
        <v>18476</v>
      </c>
    </row>
    <row r="56673">
      <c r="A56673" s="1" t="s">
        <v>18477</v>
      </c>
    </row>
    <row r="56675">
      <c r="A56675" s="1" t="s">
        <v>18478</v>
      </c>
    </row>
    <row r="56676">
      <c r="A56676" s="1" t="s">
        <v>18479</v>
      </c>
    </row>
    <row r="56677">
      <c r="A56677" s="1" t="s">
        <v>18480</v>
      </c>
    </row>
    <row r="56678">
      <c r="A56678" s="1" t="s">
        <v>18481</v>
      </c>
    </row>
    <row r="56680">
      <c r="A56680" s="1" t="s">
        <v>9563</v>
      </c>
    </row>
    <row r="56681">
      <c r="A56681" s="1" t="s">
        <v>18482</v>
      </c>
    </row>
    <row r="56682">
      <c r="A56682" s="1" t="s">
        <v>18483</v>
      </c>
    </row>
    <row r="56683">
      <c r="A56683" s="1" t="s">
        <v>18484</v>
      </c>
    </row>
    <row r="56685">
      <c r="A56685" s="1" t="s">
        <v>18485</v>
      </c>
    </row>
    <row r="56686">
      <c r="A56686" s="1" t="s">
        <v>18462</v>
      </c>
    </row>
    <row r="56687">
      <c r="A56687" s="1" t="s">
        <v>18463</v>
      </c>
    </row>
    <row r="56688">
      <c r="A56688" s="1" t="s">
        <v>18464</v>
      </c>
    </row>
    <row r="56689">
      <c r="A56689" s="1" t="s">
        <v>18465</v>
      </c>
    </row>
    <row r="56690">
      <c r="A56690" s="1" t="s">
        <v>18466</v>
      </c>
    </row>
    <row r="56691">
      <c r="A56691" s="1" t="s">
        <v>18467</v>
      </c>
    </row>
    <row r="56692">
      <c r="A56692" s="1" t="s">
        <v>18468</v>
      </c>
    </row>
    <row r="56693">
      <c r="A56693" s="1" t="s">
        <v>18486</v>
      </c>
    </row>
    <row r="56694">
      <c r="A56694" s="1" t="s">
        <v>18470</v>
      </c>
    </row>
    <row r="56695">
      <c r="A56695" s="1" t="s">
        <v>18467</v>
      </c>
    </row>
    <row r="56696">
      <c r="A56696" s="1" t="s">
        <v>18471</v>
      </c>
    </row>
    <row r="56697">
      <c r="A56697" s="1" t="s">
        <v>18472</v>
      </c>
    </row>
    <row r="56698">
      <c r="A56698" s="1" t="s">
        <v>18473</v>
      </c>
    </row>
    <row r="56699">
      <c r="A56699" s="1" t="s">
        <v>18474</v>
      </c>
    </row>
    <row r="56700">
      <c r="A56700" s="1" t="s">
        <v>18475</v>
      </c>
    </row>
    <row r="56701">
      <c r="A56701" s="1" t="s">
        <v>18476</v>
      </c>
    </row>
    <row r="56702">
      <c r="A56702" s="1" t="s">
        <v>18477</v>
      </c>
    </row>
    <row r="56703">
      <c r="A56703" s="1" t="s">
        <v>18478</v>
      </c>
    </row>
    <row r="56704">
      <c r="A56704" s="1" t="s">
        <v>18479</v>
      </c>
    </row>
    <row r="56705">
      <c r="A56705" s="1" t="s">
        <v>18480</v>
      </c>
    </row>
    <row r="56706">
      <c r="A56706" s="1" t="s">
        <v>18481</v>
      </c>
    </row>
    <row r="56707">
      <c r="A56707" s="1" t="s">
        <v>18482</v>
      </c>
    </row>
    <row r="56708">
      <c r="A56708" s="1" t="s">
        <v>18483</v>
      </c>
    </row>
    <row r="56709">
      <c r="A56709" s="1" t="s">
        <v>18487</v>
      </c>
    </row>
    <row r="56710">
      <c r="A56710" s="1" t="s">
        <v>18488</v>
      </c>
    </row>
    <row r="56712">
      <c r="A56712" s="1" t="s">
        <v>18489</v>
      </c>
    </row>
    <row r="56714">
      <c r="A56714" s="1" t="s">
        <v>1208</v>
      </c>
    </row>
    <row r="56716">
      <c r="A56716" s="1" t="s">
        <v>322</v>
      </c>
    </row>
    <row r="56718">
      <c r="A56718" s="1" t="s">
        <v>18490</v>
      </c>
    </row>
    <row r="56720">
      <c r="A56720" s="1" t="s">
        <v>18491</v>
      </c>
    </row>
    <row r="56722">
      <c r="A56722" s="1" t="s">
        <v>18492</v>
      </c>
    </row>
    <row r="56723">
      <c r="A56723" s="1" t="s">
        <v>18493</v>
      </c>
    </row>
    <row r="56724">
      <c r="A56724" s="1" t="s">
        <v>18494</v>
      </c>
    </row>
    <row r="56726">
      <c r="A56726" s="1" t="s">
        <v>18495</v>
      </c>
    </row>
    <row r="56727">
      <c r="A56727" s="1" t="s">
        <v>18496</v>
      </c>
    </row>
    <row r="56729">
      <c r="A56729" s="1" t="s">
        <v>18497</v>
      </c>
    </row>
    <row r="56730">
      <c r="A56730" s="1" t="s">
        <v>18498</v>
      </c>
    </row>
    <row r="56731">
      <c r="A56731" s="1" t="s">
        <v>18499</v>
      </c>
    </row>
    <row r="56732">
      <c r="A56732" s="1" t="s">
        <v>18500</v>
      </c>
    </row>
    <row r="56734">
      <c r="A56734" s="1" t="s">
        <v>18501</v>
      </c>
    </row>
    <row r="56736">
      <c r="A56736" s="1" t="s">
        <v>18502</v>
      </c>
    </row>
    <row r="56737">
      <c r="A56737" s="1" t="s">
        <v>18503</v>
      </c>
    </row>
    <row r="56738">
      <c r="A56738" s="1" t="s">
        <v>18504</v>
      </c>
    </row>
    <row r="56740">
      <c r="A56740" s="1" t="s">
        <v>18505</v>
      </c>
    </row>
    <row r="56741">
      <c r="A56741" s="1" t="s">
        <v>18506</v>
      </c>
    </row>
    <row r="56742">
      <c r="A56742" s="1" t="s">
        <v>18507</v>
      </c>
    </row>
    <row r="56744">
      <c r="A56744" s="1" t="s">
        <v>18508</v>
      </c>
    </row>
    <row r="56746">
      <c r="A56746" s="1" t="s">
        <v>18509</v>
      </c>
    </row>
    <row r="56747">
      <c r="A56747" s="1" t="s">
        <v>18510</v>
      </c>
    </row>
    <row r="56748">
      <c r="A56748" s="1" t="s">
        <v>18511</v>
      </c>
    </row>
    <row r="56750">
      <c r="A56750" s="1" t="s">
        <v>18512</v>
      </c>
    </row>
    <row r="56752">
      <c r="A56752" s="1" t="s">
        <v>18513</v>
      </c>
    </row>
    <row r="56754">
      <c r="A56754" s="1" t="s">
        <v>18514</v>
      </c>
    </row>
    <row r="56756">
      <c r="A56756" s="1" t="s">
        <v>18515</v>
      </c>
    </row>
    <row r="56758">
      <c r="A56758" s="1" t="s">
        <v>18516</v>
      </c>
    </row>
    <row r="56759">
      <c r="A56759" s="1" t="s">
        <v>18517</v>
      </c>
    </row>
    <row r="56760">
      <c r="A56760" s="1" t="s">
        <v>18489</v>
      </c>
    </row>
    <row r="56761">
      <c r="A56761" s="1" t="s">
        <v>18490</v>
      </c>
    </row>
    <row r="56762">
      <c r="A56762" s="1" t="s">
        <v>18491</v>
      </c>
    </row>
    <row r="56763">
      <c r="A56763" s="1" t="s">
        <v>18492</v>
      </c>
    </row>
    <row r="56764">
      <c r="A56764" s="1" t="s">
        <v>18493</v>
      </c>
    </row>
    <row r="56765">
      <c r="A56765" s="1" t="s">
        <v>18494</v>
      </c>
    </row>
    <row r="56766">
      <c r="A56766" s="1" t="s">
        <v>18495</v>
      </c>
    </row>
    <row r="56767">
      <c r="A56767" s="1" t="s">
        <v>18496</v>
      </c>
    </row>
    <row r="56768">
      <c r="A56768" s="1" t="s">
        <v>18497</v>
      </c>
    </row>
    <row r="56769">
      <c r="A56769" s="1" t="s">
        <v>18498</v>
      </c>
    </row>
    <row r="56770">
      <c r="A56770" s="1" t="s">
        <v>18499</v>
      </c>
    </row>
    <row r="56771">
      <c r="A56771" s="1" t="s">
        <v>18500</v>
      </c>
    </row>
    <row r="56772">
      <c r="A56772" s="1" t="s">
        <v>18501</v>
      </c>
    </row>
    <row r="56773">
      <c r="A56773" s="1" t="s">
        <v>18502</v>
      </c>
    </row>
    <row r="56774">
      <c r="A56774" s="1" t="s">
        <v>18503</v>
      </c>
    </row>
    <row r="56775">
      <c r="A56775" s="1" t="s">
        <v>18504</v>
      </c>
    </row>
    <row r="56776">
      <c r="A56776" s="1" t="s">
        <v>18505</v>
      </c>
    </row>
    <row r="56777">
      <c r="A56777" s="1" t="s">
        <v>18506</v>
      </c>
    </row>
    <row r="56778">
      <c r="A56778" s="1" t="s">
        <v>18507</v>
      </c>
    </row>
    <row r="56779">
      <c r="A56779" s="1" t="s">
        <v>18508</v>
      </c>
    </row>
    <row r="56780">
      <c r="A56780" s="1" t="s">
        <v>18509</v>
      </c>
    </row>
    <row r="56781">
      <c r="A56781" s="1" t="s">
        <v>18510</v>
      </c>
    </row>
    <row r="56782">
      <c r="A56782" s="1" t="s">
        <v>18511</v>
      </c>
    </row>
    <row r="56783">
      <c r="A56783" s="1" t="s">
        <v>18512</v>
      </c>
    </row>
    <row r="56784">
      <c r="A56784" s="1" t="s">
        <v>18513</v>
      </c>
    </row>
    <row r="56785">
      <c r="A56785" s="1" t="s">
        <v>18514</v>
      </c>
    </row>
    <row r="56786">
      <c r="A56786" s="1" t="s">
        <v>18515</v>
      </c>
    </row>
    <row r="56787">
      <c r="A56787" s="1" t="s">
        <v>18518</v>
      </c>
    </row>
    <row r="56788">
      <c r="A56788" s="1" t="s">
        <v>18519</v>
      </c>
    </row>
    <row r="56789">
      <c r="A56789" s="1" t="s">
        <v>18520</v>
      </c>
    </row>
    <row r="56790">
      <c r="A56790" s="1" t="s">
        <v>18521</v>
      </c>
    </row>
    <row r="56791">
      <c r="A56791" s="1" t="s">
        <v>18522</v>
      </c>
    </row>
    <row r="56793">
      <c r="A56793" s="1" t="s">
        <v>18523</v>
      </c>
    </row>
    <row r="56794">
      <c r="A56794" s="1" t="s">
        <v>18524</v>
      </c>
    </row>
    <row r="56796">
      <c r="A56796" s="1" t="s">
        <v>18525</v>
      </c>
    </row>
    <row r="56797">
      <c r="A56797" s="1" t="s">
        <v>18526</v>
      </c>
    </row>
    <row r="56799">
      <c r="A56799" s="1" t="s">
        <v>18527</v>
      </c>
    </row>
    <row r="56800">
      <c r="A56800" s="1" t="s">
        <v>18528</v>
      </c>
    </row>
    <row r="56801">
      <c r="A56801" s="1" t="s">
        <v>18529</v>
      </c>
    </row>
    <row r="56803">
      <c r="A56803" s="1" t="s">
        <v>18530</v>
      </c>
    </row>
    <row r="56804">
      <c r="A56804" s="1" t="s">
        <v>18531</v>
      </c>
    </row>
    <row r="56806">
      <c r="A56806" s="1" t="s">
        <v>18532</v>
      </c>
    </row>
    <row r="56807">
      <c r="A56807" s="1" t="s">
        <v>18533</v>
      </c>
    </row>
    <row r="56808">
      <c r="A56808" s="1" t="s">
        <v>18534</v>
      </c>
    </row>
    <row r="56810">
      <c r="A56810" s="1" t="s">
        <v>18535</v>
      </c>
    </row>
    <row r="56811">
      <c r="A56811" s="1" t="s">
        <v>18536</v>
      </c>
    </row>
    <row r="56812">
      <c r="A56812" s="1" t="s">
        <v>18537</v>
      </c>
    </row>
    <row r="56814">
      <c r="A56814" s="1" t="s">
        <v>18538</v>
      </c>
    </row>
    <row r="56815">
      <c r="A56815" s="1" t="s">
        <v>233</v>
      </c>
    </row>
    <row r="56816">
      <c r="A56816" s="1" t="s">
        <v>18539</v>
      </c>
    </row>
    <row r="56817">
      <c r="A56817" s="1" t="s">
        <v>18520</v>
      </c>
    </row>
    <row r="56818">
      <c r="A56818" s="1" t="s">
        <v>18521</v>
      </c>
    </row>
    <row r="56819">
      <c r="A56819" s="1" t="s">
        <v>18522</v>
      </c>
    </row>
    <row r="56820">
      <c r="A56820" s="1" t="s">
        <v>18523</v>
      </c>
    </row>
    <row r="56821">
      <c r="A56821" s="1" t="s">
        <v>18524</v>
      </c>
    </row>
    <row r="56822">
      <c r="A56822" s="1" t="s">
        <v>18525</v>
      </c>
    </row>
    <row r="56823">
      <c r="A56823" s="1" t="s">
        <v>18526</v>
      </c>
    </row>
    <row r="56824">
      <c r="A56824" s="1" t="s">
        <v>18527</v>
      </c>
    </row>
    <row r="56825">
      <c r="A56825" s="1" t="s">
        <v>18528</v>
      </c>
    </row>
    <row r="56826">
      <c r="A56826" s="1" t="s">
        <v>18529</v>
      </c>
    </row>
    <row r="56827">
      <c r="A56827" s="1" t="s">
        <v>18530</v>
      </c>
    </row>
    <row r="56828">
      <c r="A56828" s="1" t="s">
        <v>18531</v>
      </c>
    </row>
    <row r="56829">
      <c r="A56829" s="1" t="s">
        <v>18532</v>
      </c>
    </row>
    <row r="56830">
      <c r="A56830" s="1" t="s">
        <v>18533</v>
      </c>
    </row>
    <row r="56831">
      <c r="A56831" s="1" t="s">
        <v>18534</v>
      </c>
    </row>
    <row r="56832">
      <c r="A56832" s="1" t="s">
        <v>18535</v>
      </c>
    </row>
    <row r="56833">
      <c r="A56833" s="1" t="s">
        <v>18536</v>
      </c>
    </row>
    <row r="56834">
      <c r="A56834" s="1" t="s">
        <v>18537</v>
      </c>
    </row>
    <row r="56835">
      <c r="A56835" s="1" t="s">
        <v>18540</v>
      </c>
    </row>
    <row r="56836">
      <c r="A56836" s="1" t="s">
        <v>18541</v>
      </c>
    </row>
    <row r="56837">
      <c r="A56837" s="1" t="s">
        <v>18542</v>
      </c>
    </row>
    <row r="56838">
      <c r="A56838" s="1" t="s">
        <v>18543</v>
      </c>
    </row>
    <row r="56839">
      <c r="A56839" s="1" t="s">
        <v>18544</v>
      </c>
    </row>
    <row r="56840">
      <c r="A56840" s="1" t="s">
        <v>18545</v>
      </c>
    </row>
    <row r="56842">
      <c r="A56842" s="1" t="s">
        <v>18546</v>
      </c>
    </row>
    <row r="56843">
      <c r="A56843" s="1" t="s">
        <v>18547</v>
      </c>
    </row>
    <row r="56845">
      <c r="A56845" s="1" t="s">
        <v>18548</v>
      </c>
    </row>
    <row r="56846">
      <c r="A56846" s="1" t="s">
        <v>18549</v>
      </c>
    </row>
    <row r="56847">
      <c r="A56847" s="1" t="s">
        <v>18550</v>
      </c>
    </row>
    <row r="56848">
      <c r="A56848" s="1" t="s">
        <v>18551</v>
      </c>
    </row>
    <row r="56849">
      <c r="A56849" s="1" t="s">
        <v>18552</v>
      </c>
    </row>
    <row r="56850">
      <c r="A56850" s="1" t="s">
        <v>18553</v>
      </c>
    </row>
    <row r="56851">
      <c r="A56851" s="1" t="s">
        <v>18554</v>
      </c>
    </row>
    <row r="56853">
      <c r="A56853" s="1" t="s">
        <v>18555</v>
      </c>
    </row>
    <row r="56854">
      <c r="A56854" s="1" t="s">
        <v>18556</v>
      </c>
    </row>
    <row r="56855">
      <c r="A56855" s="1" t="s">
        <v>18557</v>
      </c>
    </row>
    <row r="56857">
      <c r="A56857" s="1" t="s">
        <v>18558</v>
      </c>
    </row>
    <row r="56858">
      <c r="A56858" s="1" t="s">
        <v>18559</v>
      </c>
    </row>
    <row r="56859">
      <c r="A56859" s="1" t="s">
        <v>18560</v>
      </c>
    </row>
    <row r="56861">
      <c r="A56861" s="1" t="s">
        <v>18561</v>
      </c>
    </row>
    <row r="56862">
      <c r="A56862" s="1" t="s">
        <v>18562</v>
      </c>
    </row>
    <row r="56863">
      <c r="A56863" s="1" t="s">
        <v>18563</v>
      </c>
    </row>
    <row r="56864">
      <c r="A56864" s="1" t="s">
        <v>18564</v>
      </c>
    </row>
    <row r="56865">
      <c r="A56865" s="1" t="s">
        <v>18565</v>
      </c>
    </row>
    <row r="56866">
      <c r="A56866" s="1" t="s">
        <v>18566</v>
      </c>
    </row>
    <row r="56867">
      <c r="A56867" s="1" t="s">
        <v>18567</v>
      </c>
    </row>
    <row r="56869">
      <c r="A56869" s="1" t="s">
        <v>1529</v>
      </c>
    </row>
    <row r="56871">
      <c r="A56871" s="1" t="s">
        <v>18568</v>
      </c>
    </row>
    <row r="56872">
      <c r="A56872" s="1" t="s">
        <v>18542</v>
      </c>
    </row>
    <row r="56873">
      <c r="A56873" s="1" t="s">
        <v>18543</v>
      </c>
    </row>
    <row r="56874">
      <c r="A56874" s="1" t="s">
        <v>18544</v>
      </c>
    </row>
    <row r="56875">
      <c r="A56875" s="1" t="s">
        <v>18545</v>
      </c>
    </row>
    <row r="56876">
      <c r="A56876" s="1" t="s">
        <v>18546</v>
      </c>
    </row>
    <row r="56877">
      <c r="A56877" s="1" t="s">
        <v>18547</v>
      </c>
    </row>
    <row r="56878">
      <c r="A56878" s="1" t="s">
        <v>18548</v>
      </c>
    </row>
    <row r="56879">
      <c r="A56879" s="1" t="s">
        <v>18549</v>
      </c>
    </row>
    <row r="56880">
      <c r="A56880" s="1" t="s">
        <v>18550</v>
      </c>
    </row>
    <row r="56881">
      <c r="A56881" s="1" t="s">
        <v>18551</v>
      </c>
    </row>
    <row r="56882">
      <c r="A56882" s="1" t="s">
        <v>18552</v>
      </c>
    </row>
    <row r="56883">
      <c r="A56883" s="1" t="s">
        <v>18553</v>
      </c>
    </row>
    <row r="56884">
      <c r="A56884" s="1" t="s">
        <v>18554</v>
      </c>
    </row>
    <row r="56885">
      <c r="A56885" s="1" t="s">
        <v>18555</v>
      </c>
    </row>
    <row r="56886">
      <c r="A56886" s="1" t="s">
        <v>18556</v>
      </c>
    </row>
    <row r="56887">
      <c r="A56887" s="1" t="s">
        <v>18557</v>
      </c>
    </row>
    <row r="56888">
      <c r="A56888" s="1" t="s">
        <v>18559</v>
      </c>
    </row>
    <row r="56889">
      <c r="A56889" s="1" t="s">
        <v>18560</v>
      </c>
    </row>
    <row r="56890">
      <c r="A56890" s="1" t="s">
        <v>18561</v>
      </c>
    </row>
    <row r="56891">
      <c r="A56891" s="1" t="s">
        <v>18562</v>
      </c>
    </row>
    <row r="56892">
      <c r="A56892" s="1" t="s">
        <v>18563</v>
      </c>
    </row>
    <row r="56893">
      <c r="A56893" s="1" t="s">
        <v>18564</v>
      </c>
    </row>
    <row r="56894">
      <c r="A56894" s="1" t="s">
        <v>18565</v>
      </c>
    </row>
    <row r="56895">
      <c r="A56895" s="1" t="s">
        <v>18566</v>
      </c>
    </row>
    <row r="56896">
      <c r="A56896" s="1" t="s">
        <v>18569</v>
      </c>
    </row>
    <row r="56897">
      <c r="A56897" s="1" t="s">
        <v>18570</v>
      </c>
    </row>
    <row r="56898">
      <c r="A56898" s="1" t="s">
        <v>18571</v>
      </c>
    </row>
    <row r="56899">
      <c r="A56899" s="1" t="s">
        <v>18572</v>
      </c>
    </row>
    <row r="56901">
      <c r="A56901" s="1" t="s">
        <v>18573</v>
      </c>
    </row>
    <row r="56903">
      <c r="A56903" s="1" t="s">
        <v>18574</v>
      </c>
    </row>
    <row r="56905">
      <c r="A56905" s="1" t="s">
        <v>18575</v>
      </c>
    </row>
    <row r="56906">
      <c r="A56906" s="1" t="s">
        <v>18576</v>
      </c>
    </row>
    <row r="56908">
      <c r="A56908" s="1" t="s">
        <v>18577</v>
      </c>
    </row>
    <row r="56909">
      <c r="A56909" s="1" t="s">
        <v>18578</v>
      </c>
    </row>
    <row r="56911">
      <c r="A56911" s="1" t="s">
        <v>18579</v>
      </c>
    </row>
    <row r="56913">
      <c r="A56913" s="1" t="s">
        <v>18580</v>
      </c>
    </row>
    <row r="56914">
      <c r="A56914" s="1" t="s">
        <v>18581</v>
      </c>
    </row>
    <row r="56916">
      <c r="A56916" s="1" t="s">
        <v>18582</v>
      </c>
    </row>
    <row r="56918">
      <c r="A56918" s="1" t="s">
        <v>18583</v>
      </c>
    </row>
    <row r="56920">
      <c r="A56920" s="1" t="s">
        <v>18584</v>
      </c>
    </row>
    <row r="56922">
      <c r="A56922" s="1" t="s">
        <v>4860</v>
      </c>
    </row>
    <row r="56923">
      <c r="A56923" s="1" t="s">
        <v>12040</v>
      </c>
    </row>
    <row r="56924">
      <c r="A56924" s="1" t="s">
        <v>18585</v>
      </c>
    </row>
    <row r="56925">
      <c r="A56925" s="1" t="s">
        <v>18571</v>
      </c>
    </row>
    <row r="56926">
      <c r="A56926" s="1" t="s">
        <v>18572</v>
      </c>
    </row>
    <row r="56927">
      <c r="A56927" s="1" t="s">
        <v>18573</v>
      </c>
    </row>
    <row r="56928">
      <c r="A56928" s="1" t="s">
        <v>18574</v>
      </c>
    </row>
    <row r="56929">
      <c r="A56929" s="1" t="s">
        <v>18575</v>
      </c>
    </row>
    <row r="56930">
      <c r="A56930" s="1" t="s">
        <v>18576</v>
      </c>
    </row>
    <row r="56931">
      <c r="A56931" s="1" t="s">
        <v>18577</v>
      </c>
    </row>
    <row r="56932">
      <c r="A56932" s="1" t="s">
        <v>18578</v>
      </c>
    </row>
    <row r="56933">
      <c r="A56933" s="1" t="s">
        <v>18579</v>
      </c>
    </row>
    <row r="56934">
      <c r="A56934" s="1" t="s">
        <v>18580</v>
      </c>
    </row>
    <row r="56935">
      <c r="A56935" s="1" t="s">
        <v>18581</v>
      </c>
    </row>
    <row r="56936">
      <c r="A56936" s="1" t="s">
        <v>18582</v>
      </c>
    </row>
    <row r="56937">
      <c r="A56937" s="1" t="s">
        <v>18583</v>
      </c>
    </row>
    <row r="56938">
      <c r="A56938" s="1" t="s">
        <v>18584</v>
      </c>
    </row>
    <row r="56939">
      <c r="A56939" s="1" t="s">
        <v>4860</v>
      </c>
    </row>
    <row r="56940">
      <c r="A56940" s="1" t="s">
        <v>18586</v>
      </c>
    </row>
    <row r="56941">
      <c r="A56941" s="1" t="s">
        <v>18587</v>
      </c>
    </row>
    <row r="56942">
      <c r="A56942" s="1" t="s">
        <v>18588</v>
      </c>
    </row>
    <row r="56944">
      <c r="A56944" s="1" t="s">
        <v>18589</v>
      </c>
    </row>
    <row r="56945">
      <c r="A56945" s="1" t="s">
        <v>18590</v>
      </c>
    </row>
    <row r="56946">
      <c r="A56946" s="1" t="s">
        <v>18591</v>
      </c>
    </row>
    <row r="56948">
      <c r="A56948" s="1" t="s">
        <v>18592</v>
      </c>
    </row>
    <row r="56949">
      <c r="A56949" s="1" t="s">
        <v>18593</v>
      </c>
    </row>
    <row r="56950">
      <c r="A56950" s="1" t="s">
        <v>18594</v>
      </c>
    </row>
    <row r="56952">
      <c r="A56952" s="1" t="s">
        <v>18595</v>
      </c>
    </row>
    <row r="56953">
      <c r="A56953" s="1" t="s">
        <v>18596</v>
      </c>
    </row>
    <row r="56955">
      <c r="A56955" s="1" t="s">
        <v>18597</v>
      </c>
    </row>
    <row r="56956">
      <c r="A56956" s="1" t="s">
        <v>18598</v>
      </c>
    </row>
    <row r="56958">
      <c r="A56958" s="1" t="s">
        <v>18599</v>
      </c>
    </row>
    <row r="56960">
      <c r="A56960" s="1" t="s">
        <v>5175</v>
      </c>
    </row>
    <row r="56961">
      <c r="A56961" s="1" t="s">
        <v>14342</v>
      </c>
    </row>
    <row r="56962">
      <c r="A56962" s="1" t="s">
        <v>18600</v>
      </c>
    </row>
    <row r="56963">
      <c r="A56963" s="1" t="s">
        <v>18588</v>
      </c>
    </row>
    <row r="56964">
      <c r="A56964" s="1" t="s">
        <v>18589</v>
      </c>
    </row>
    <row r="56965">
      <c r="A56965" s="1" t="s">
        <v>18590</v>
      </c>
    </row>
    <row r="56966">
      <c r="A56966" s="1" t="s">
        <v>18591</v>
      </c>
    </row>
    <row r="56967">
      <c r="A56967" s="1" t="s">
        <v>18592</v>
      </c>
    </row>
    <row r="56968">
      <c r="A56968" s="1" t="s">
        <v>18593</v>
      </c>
    </row>
    <row r="56969">
      <c r="A56969" s="1" t="s">
        <v>18594</v>
      </c>
    </row>
    <row r="56970">
      <c r="A56970" s="1" t="s">
        <v>18595</v>
      </c>
    </row>
    <row r="56971">
      <c r="A56971" s="1" t="s">
        <v>18596</v>
      </c>
    </row>
    <row r="56972">
      <c r="A56972" s="1" t="s">
        <v>18597</v>
      </c>
    </row>
    <row r="56973">
      <c r="A56973" s="1" t="s">
        <v>18598</v>
      </c>
    </row>
    <row r="56974">
      <c r="A56974" s="1" t="s">
        <v>18599</v>
      </c>
    </row>
    <row r="56975">
      <c r="A56975" s="1" t="s">
        <v>18601</v>
      </c>
    </row>
    <row r="56976">
      <c r="A56976" s="1" t="s">
        <v>18602</v>
      </c>
    </row>
    <row r="56978">
      <c r="A56978" s="1" t="s">
        <v>18603</v>
      </c>
    </row>
    <row r="56980">
      <c r="A56980" s="1" t="s">
        <v>18604</v>
      </c>
    </row>
    <row r="56981">
      <c r="A56981" s="1" t="s">
        <v>18605</v>
      </c>
    </row>
    <row r="56982">
      <c r="A56982" s="1" t="s">
        <v>18606</v>
      </c>
    </row>
    <row r="56984">
      <c r="A56984" s="1" t="s">
        <v>18607</v>
      </c>
    </row>
    <row r="56985">
      <c r="A56985" s="1" t="s">
        <v>13954</v>
      </c>
    </row>
    <row r="56986">
      <c r="A56986" s="1" t="s">
        <v>18608</v>
      </c>
    </row>
    <row r="56988">
      <c r="A56988" s="1" t="s">
        <v>18609</v>
      </c>
    </row>
    <row r="56989">
      <c r="A56989" s="1" t="s">
        <v>18610</v>
      </c>
    </row>
    <row r="56990">
      <c r="A56990" s="1" t="s">
        <v>18611</v>
      </c>
    </row>
    <row r="56991">
      <c r="A56991" s="1" t="s">
        <v>18612</v>
      </c>
    </row>
    <row r="56992">
      <c r="A56992" s="1" t="s">
        <v>18613</v>
      </c>
    </row>
    <row r="56993">
      <c r="A56993" s="1" t="s">
        <v>18614</v>
      </c>
    </row>
    <row r="56994">
      <c r="A56994" s="1" t="s">
        <v>10185</v>
      </c>
    </row>
    <row r="56995">
      <c r="A56995" s="1" t="s">
        <v>18615</v>
      </c>
    </row>
    <row r="56996">
      <c r="A56996" s="1" t="s">
        <v>966</v>
      </c>
    </row>
    <row r="56998">
      <c r="A56998" s="1" t="s">
        <v>8395</v>
      </c>
    </row>
    <row r="56999">
      <c r="A56999" s="1" t="s">
        <v>18616</v>
      </c>
    </row>
    <row r="57000">
      <c r="A57000" s="1" t="s">
        <v>18603</v>
      </c>
    </row>
    <row r="57001">
      <c r="A57001" s="1" t="s">
        <v>18604</v>
      </c>
    </row>
    <row r="57002">
      <c r="A57002" s="1" t="s">
        <v>18605</v>
      </c>
    </row>
    <row r="57003">
      <c r="A57003" s="1" t="s">
        <v>18606</v>
      </c>
    </row>
    <row r="57004">
      <c r="A57004" s="1" t="s">
        <v>18609</v>
      </c>
    </row>
    <row r="57005">
      <c r="A57005" s="1" t="s">
        <v>18610</v>
      </c>
    </row>
    <row r="57006">
      <c r="A57006" s="1" t="s">
        <v>18611</v>
      </c>
    </row>
    <row r="57007">
      <c r="A57007" s="1" t="s">
        <v>18612</v>
      </c>
    </row>
    <row r="57008">
      <c r="A57008" s="1" t="s">
        <v>18613</v>
      </c>
    </row>
    <row r="57009">
      <c r="A57009" s="1" t="s">
        <v>18614</v>
      </c>
    </row>
    <row r="57010">
      <c r="A57010" s="1" t="s">
        <v>10185</v>
      </c>
    </row>
    <row r="57011">
      <c r="A57011" s="1" t="s">
        <v>18617</v>
      </c>
    </row>
    <row r="57012">
      <c r="A57012" s="1" t="s">
        <v>18618</v>
      </c>
    </row>
    <row r="57014">
      <c r="A57014" s="1" t="s">
        <v>4780</v>
      </c>
    </row>
    <row r="57015">
      <c r="A57015" s="1" t="s">
        <v>18619</v>
      </c>
    </row>
    <row r="57017">
      <c r="A57017" s="1" t="s">
        <v>18620</v>
      </c>
    </row>
    <row r="57018">
      <c r="A57018" s="1" t="s">
        <v>18621</v>
      </c>
    </row>
    <row r="57019">
      <c r="A57019" s="1" t="s">
        <v>18622</v>
      </c>
    </row>
    <row r="57020">
      <c r="A57020" s="1" t="s">
        <v>18623</v>
      </c>
    </row>
    <row r="57021">
      <c r="A57021" s="1" t="s">
        <v>18624</v>
      </c>
    </row>
    <row r="57022">
      <c r="A57022" s="1" t="s">
        <v>18625</v>
      </c>
    </row>
    <row r="57024">
      <c r="A57024" s="1" t="s">
        <v>18626</v>
      </c>
    </row>
    <row r="57025">
      <c r="A57025" s="1" t="s">
        <v>18627</v>
      </c>
    </row>
    <row r="57026">
      <c r="A57026" s="1" t="s">
        <v>18628</v>
      </c>
    </row>
    <row r="57028">
      <c r="A57028" s="1" t="s">
        <v>18629</v>
      </c>
    </row>
    <row r="57030">
      <c r="A57030" s="1" t="s">
        <v>18630</v>
      </c>
    </row>
    <row r="57032">
      <c r="A57032" s="1" t="s">
        <v>18631</v>
      </c>
    </row>
    <row r="57034">
      <c r="A57034" s="1" t="s">
        <v>18632</v>
      </c>
    </row>
    <row r="57035">
      <c r="A57035" s="1" t="s">
        <v>18633</v>
      </c>
    </row>
    <row r="57036">
      <c r="A57036" s="1" t="s">
        <v>18634</v>
      </c>
    </row>
    <row r="57038">
      <c r="A57038" s="1" t="s">
        <v>18635</v>
      </c>
    </row>
    <row r="57040">
      <c r="A57040" s="1" t="s">
        <v>18636</v>
      </c>
    </row>
    <row r="57041">
      <c r="A57041" s="1" t="s">
        <v>18637</v>
      </c>
    </row>
    <row r="57042">
      <c r="A57042" s="1" t="s">
        <v>18638</v>
      </c>
    </row>
    <row r="57044">
      <c r="A57044" s="1" t="s">
        <v>18639</v>
      </c>
    </row>
    <row r="57045">
      <c r="A57045" s="1" t="s">
        <v>18640</v>
      </c>
    </row>
    <row r="57047">
      <c r="A57047" s="1" t="s">
        <v>18641</v>
      </c>
    </row>
    <row r="57048">
      <c r="A57048" s="1" t="s">
        <v>18642</v>
      </c>
    </row>
    <row r="57050">
      <c r="A57050" s="1" t="s">
        <v>18643</v>
      </c>
    </row>
    <row r="57051">
      <c r="A57051" s="1" t="s">
        <v>18644</v>
      </c>
    </row>
    <row r="57053">
      <c r="A57053" s="1" t="s">
        <v>18645</v>
      </c>
    </row>
    <row r="57055">
      <c r="A57055" s="1" t="s">
        <v>18646</v>
      </c>
    </row>
    <row r="57056">
      <c r="A57056" s="1" t="s">
        <v>18619</v>
      </c>
    </row>
    <row r="57057">
      <c r="A57057" s="1" t="s">
        <v>18620</v>
      </c>
    </row>
    <row r="57058">
      <c r="A57058" s="1" t="s">
        <v>18621</v>
      </c>
    </row>
    <row r="57059">
      <c r="A57059" s="1" t="s">
        <v>18622</v>
      </c>
    </row>
    <row r="57060">
      <c r="A57060" s="1" t="s">
        <v>18623</v>
      </c>
    </row>
    <row r="57061">
      <c r="A57061" s="1" t="s">
        <v>18624</v>
      </c>
    </row>
    <row r="57062">
      <c r="A57062" s="1" t="s">
        <v>18625</v>
      </c>
    </row>
    <row r="57063">
      <c r="A57063" s="1" t="s">
        <v>18626</v>
      </c>
    </row>
    <row r="57064">
      <c r="A57064" s="1" t="s">
        <v>18627</v>
      </c>
    </row>
    <row r="57065">
      <c r="A57065" s="1" t="s">
        <v>18628</v>
      </c>
    </row>
    <row r="57066">
      <c r="A57066" s="1" t="s">
        <v>18629</v>
      </c>
    </row>
    <row r="57067">
      <c r="A57067" s="1" t="s">
        <v>18630</v>
      </c>
    </row>
    <row r="57068">
      <c r="A57068" s="1" t="s">
        <v>18631</v>
      </c>
    </row>
    <row r="57069">
      <c r="A57069" s="1" t="s">
        <v>18632</v>
      </c>
    </row>
    <row r="57070">
      <c r="A57070" s="1" t="s">
        <v>18633</v>
      </c>
    </row>
    <row r="57071">
      <c r="A57071" s="1" t="s">
        <v>18634</v>
      </c>
    </row>
    <row r="57072">
      <c r="A57072" s="1" t="s">
        <v>18635</v>
      </c>
    </row>
    <row r="57073">
      <c r="A57073" s="1" t="s">
        <v>18636</v>
      </c>
    </row>
    <row r="57074">
      <c r="A57074" s="1" t="s">
        <v>18637</v>
      </c>
    </row>
    <row r="57075">
      <c r="A57075" s="1" t="s">
        <v>18638</v>
      </c>
    </row>
    <row r="57076">
      <c r="A57076" s="1" t="s">
        <v>18639</v>
      </c>
    </row>
    <row r="57077">
      <c r="A57077" s="1" t="s">
        <v>18640</v>
      </c>
    </row>
    <row r="57078">
      <c r="A57078" s="1" t="s">
        <v>18641</v>
      </c>
    </row>
    <row r="57079">
      <c r="A57079" s="1" t="s">
        <v>18642</v>
      </c>
    </row>
    <row r="57080">
      <c r="A57080" s="1" t="s">
        <v>18643</v>
      </c>
    </row>
    <row r="57081">
      <c r="A57081" s="1" t="s">
        <v>18644</v>
      </c>
    </row>
    <row r="57082">
      <c r="A57082" s="1" t="s">
        <v>18647</v>
      </c>
    </row>
    <row r="57083">
      <c r="A57083" s="1" t="s">
        <v>18648</v>
      </c>
    </row>
    <row r="57084">
      <c r="A57084" s="1" t="s">
        <v>18649</v>
      </c>
    </row>
    <row r="57085">
      <c r="A57085" s="1" t="s">
        <v>18650</v>
      </c>
    </row>
    <row r="57087">
      <c r="A57087" s="1" t="s">
        <v>18651</v>
      </c>
    </row>
    <row r="57088">
      <c r="A57088" s="1" t="s">
        <v>18652</v>
      </c>
    </row>
    <row r="57090">
      <c r="A57090" s="1" t="s">
        <v>18653</v>
      </c>
    </row>
    <row r="57092">
      <c r="A57092" s="1" t="s">
        <v>18654</v>
      </c>
    </row>
    <row r="57093">
      <c r="A57093" s="1" t="s">
        <v>18655</v>
      </c>
    </row>
    <row r="57094">
      <c r="A57094" s="1" t="s">
        <v>18656</v>
      </c>
    </row>
    <row r="57096">
      <c r="A57096" s="1" t="s">
        <v>18657</v>
      </c>
    </row>
    <row r="57097">
      <c r="A57097" s="1" t="s">
        <v>18658</v>
      </c>
    </row>
    <row r="57099">
      <c r="A57099" s="1" t="s">
        <v>18659</v>
      </c>
    </row>
    <row r="57101">
      <c r="A57101" s="1" t="s">
        <v>18660</v>
      </c>
    </row>
    <row r="57103">
      <c r="A57103" s="1" t="s">
        <v>18661</v>
      </c>
    </row>
    <row r="57104">
      <c r="A57104" s="1" t="s">
        <v>18662</v>
      </c>
    </row>
    <row r="57105">
      <c r="A57105" s="1" t="s">
        <v>18663</v>
      </c>
    </row>
    <row r="57107">
      <c r="A57107" s="1" t="s">
        <v>18664</v>
      </c>
    </row>
    <row r="57109">
      <c r="A57109" s="1" t="s">
        <v>18665</v>
      </c>
    </row>
    <row r="57110">
      <c r="A57110" s="1" t="s">
        <v>18666</v>
      </c>
    </row>
    <row r="57111">
      <c r="A57111" s="1" t="s">
        <v>18667</v>
      </c>
    </row>
    <row r="57113">
      <c r="A57113" s="1" t="s">
        <v>18668</v>
      </c>
    </row>
    <row r="57115">
      <c r="A57115" s="1" t="s">
        <v>18669</v>
      </c>
    </row>
    <row r="57116">
      <c r="A57116" s="1" t="s">
        <v>18670</v>
      </c>
    </row>
    <row r="57118">
      <c r="A57118" s="1" t="s">
        <v>233</v>
      </c>
    </row>
    <row r="57119">
      <c r="A57119" s="1" t="s">
        <v>18646</v>
      </c>
    </row>
    <row r="57120">
      <c r="A57120" s="1" t="s">
        <v>18649</v>
      </c>
    </row>
    <row r="57121">
      <c r="A57121" s="1" t="s">
        <v>18650</v>
      </c>
    </row>
    <row r="57122">
      <c r="A57122" s="1" t="s">
        <v>18651</v>
      </c>
    </row>
    <row r="57123">
      <c r="A57123" s="1" t="s">
        <v>18652</v>
      </c>
    </row>
    <row r="57124">
      <c r="A57124" s="1" t="s">
        <v>18653</v>
      </c>
    </row>
    <row r="57125">
      <c r="A57125" s="1" t="s">
        <v>18654</v>
      </c>
    </row>
    <row r="57126">
      <c r="A57126" s="1" t="s">
        <v>18655</v>
      </c>
    </row>
    <row r="57127">
      <c r="A57127" s="1" t="s">
        <v>18656</v>
      </c>
    </row>
    <row r="57128">
      <c r="A57128" s="1" t="s">
        <v>18657</v>
      </c>
    </row>
    <row r="57129">
      <c r="A57129" s="1" t="s">
        <v>18658</v>
      </c>
    </row>
    <row r="57130">
      <c r="A57130" s="1" t="s">
        <v>18659</v>
      </c>
    </row>
    <row r="57131">
      <c r="A57131" s="1" t="s">
        <v>18660</v>
      </c>
    </row>
    <row r="57132">
      <c r="A57132" s="1" t="s">
        <v>18661</v>
      </c>
    </row>
    <row r="57133">
      <c r="A57133" s="1" t="s">
        <v>18662</v>
      </c>
    </row>
    <row r="57134">
      <c r="A57134" s="1" t="s">
        <v>18663</v>
      </c>
    </row>
    <row r="57135">
      <c r="A57135" s="1" t="s">
        <v>18664</v>
      </c>
    </row>
    <row r="57136">
      <c r="A57136" s="1" t="s">
        <v>18665</v>
      </c>
    </row>
    <row r="57137">
      <c r="A57137" s="1" t="s">
        <v>18666</v>
      </c>
    </row>
    <row r="57138">
      <c r="A57138" s="1" t="s">
        <v>18667</v>
      </c>
    </row>
    <row r="57139">
      <c r="A57139" s="1" t="s">
        <v>18668</v>
      </c>
    </row>
    <row r="57140">
      <c r="A57140" s="1" t="s">
        <v>18669</v>
      </c>
    </row>
    <row r="57141">
      <c r="A57141" s="1" t="s">
        <v>18671</v>
      </c>
    </row>
    <row r="57142">
      <c r="A57142" s="1" t="s">
        <v>18672</v>
      </c>
    </row>
    <row r="57144">
      <c r="A57144" s="1" t="s">
        <v>18669</v>
      </c>
    </row>
    <row r="57145">
      <c r="A57145" s="1" t="s">
        <v>18670</v>
      </c>
    </row>
    <row r="57147">
      <c r="A57147" s="1" t="s">
        <v>18673</v>
      </c>
    </row>
    <row r="57149">
      <c r="A57149" s="1" t="s">
        <v>18674</v>
      </c>
    </row>
    <row r="57150">
      <c r="A57150" s="1" t="s">
        <v>18675</v>
      </c>
    </row>
    <row r="57151">
      <c r="A57151" s="1" t="s">
        <v>18676</v>
      </c>
    </row>
    <row r="57153">
      <c r="A57153" s="1" t="s">
        <v>18677</v>
      </c>
    </row>
    <row r="57155">
      <c r="A57155" s="1" t="s">
        <v>18678</v>
      </c>
    </row>
    <row r="57156">
      <c r="A57156" s="1" t="s">
        <v>18679</v>
      </c>
    </row>
    <row r="57157">
      <c r="A57157" s="1" t="s">
        <v>18680</v>
      </c>
    </row>
    <row r="57159">
      <c r="A57159" s="1" t="s">
        <v>18681</v>
      </c>
    </row>
    <row r="57161">
      <c r="A57161" s="1" t="s">
        <v>18682</v>
      </c>
    </row>
    <row r="57162">
      <c r="A57162" s="1" t="s">
        <v>18683</v>
      </c>
    </row>
    <row r="57163">
      <c r="A57163" s="1" t="s">
        <v>18684</v>
      </c>
    </row>
    <row r="57165">
      <c r="A57165" s="1" t="s">
        <v>18685</v>
      </c>
    </row>
    <row r="57167">
      <c r="A57167" s="1" t="s">
        <v>18686</v>
      </c>
    </row>
    <row r="57168">
      <c r="A57168" s="1" t="s">
        <v>18687</v>
      </c>
    </row>
    <row r="57170">
      <c r="A57170" s="1" t="s">
        <v>18688</v>
      </c>
    </row>
    <row r="57171">
      <c r="A57171" s="1" t="s">
        <v>18689</v>
      </c>
    </row>
    <row r="57173">
      <c r="A57173" s="1" t="s">
        <v>18690</v>
      </c>
    </row>
    <row r="57174">
      <c r="A57174" s="1" t="s">
        <v>18691</v>
      </c>
    </row>
    <row r="57175">
      <c r="A57175" s="1" t="s">
        <v>18692</v>
      </c>
    </row>
    <row r="57176">
      <c r="A57176" s="1" t="s">
        <v>18693</v>
      </c>
    </row>
    <row r="57177">
      <c r="A57177" s="1" t="s">
        <v>18694</v>
      </c>
    </row>
    <row r="57179">
      <c r="A57179" s="1" t="s">
        <v>18695</v>
      </c>
    </row>
    <row r="57180">
      <c r="A57180" s="1" t="s">
        <v>18696</v>
      </c>
    </row>
    <row r="57182">
      <c r="A57182" s="1" t="s">
        <v>233</v>
      </c>
    </row>
    <row r="57183">
      <c r="A57183" s="1" t="s">
        <v>18697</v>
      </c>
    </row>
    <row r="57184">
      <c r="A57184" s="1" t="s">
        <v>18669</v>
      </c>
    </row>
    <row r="57185">
      <c r="A57185" s="1" t="s">
        <v>18670</v>
      </c>
    </row>
    <row r="57186">
      <c r="A57186" s="1" t="s">
        <v>18673</v>
      </c>
    </row>
    <row r="57187">
      <c r="A57187" s="1" t="s">
        <v>18674</v>
      </c>
    </row>
    <row r="57188">
      <c r="A57188" s="1" t="s">
        <v>18675</v>
      </c>
    </row>
    <row r="57189">
      <c r="A57189" s="1" t="s">
        <v>18676</v>
      </c>
    </row>
    <row r="57190">
      <c r="A57190" s="1" t="s">
        <v>18677</v>
      </c>
    </row>
    <row r="57191">
      <c r="A57191" s="1" t="s">
        <v>18678</v>
      </c>
    </row>
    <row r="57192">
      <c r="A57192" s="1" t="s">
        <v>18679</v>
      </c>
    </row>
    <row r="57193">
      <c r="A57193" s="1" t="s">
        <v>18680</v>
      </c>
    </row>
    <row r="57194">
      <c r="A57194" s="1" t="s">
        <v>18681</v>
      </c>
    </row>
    <row r="57195">
      <c r="A57195" s="1" t="s">
        <v>18682</v>
      </c>
    </row>
    <row r="57196">
      <c r="A57196" s="1" t="s">
        <v>18683</v>
      </c>
    </row>
    <row r="57197">
      <c r="A57197" s="1" t="s">
        <v>18684</v>
      </c>
    </row>
    <row r="57198">
      <c r="A57198" s="1" t="s">
        <v>18685</v>
      </c>
    </row>
    <row r="57199">
      <c r="A57199" s="1" t="s">
        <v>18686</v>
      </c>
    </row>
    <row r="57200">
      <c r="A57200" s="1" t="s">
        <v>18687</v>
      </c>
    </row>
    <row r="57201">
      <c r="A57201" s="1" t="s">
        <v>18688</v>
      </c>
    </row>
    <row r="57202">
      <c r="A57202" s="1" t="s">
        <v>18689</v>
      </c>
    </row>
    <row r="57203">
      <c r="A57203" s="1" t="s">
        <v>18690</v>
      </c>
    </row>
    <row r="57204">
      <c r="A57204" s="1" t="s">
        <v>18691</v>
      </c>
    </row>
    <row r="57205">
      <c r="A57205" s="1" t="s">
        <v>18692</v>
      </c>
    </row>
    <row r="57206">
      <c r="A57206" s="1" t="s">
        <v>18693</v>
      </c>
    </row>
    <row r="57207">
      <c r="A57207" s="1" t="s">
        <v>18694</v>
      </c>
    </row>
    <row r="57208">
      <c r="A57208" s="1" t="s">
        <v>18695</v>
      </c>
    </row>
    <row r="57209">
      <c r="A57209" s="1" t="s">
        <v>18698</v>
      </c>
    </row>
    <row r="57210">
      <c r="A57210" s="1" t="s">
        <v>18699</v>
      </c>
    </row>
    <row r="57212">
      <c r="A57212" s="1" t="s">
        <v>16179</v>
      </c>
    </row>
    <row r="57214">
      <c r="A57214" s="1" t="s">
        <v>5180</v>
      </c>
    </row>
    <row r="57216">
      <c r="A57216" s="1" t="s">
        <v>18700</v>
      </c>
    </row>
    <row r="57218">
      <c r="A57218" s="1" t="s">
        <v>18701</v>
      </c>
    </row>
    <row r="57220">
      <c r="A57220" s="1" t="s">
        <v>18702</v>
      </c>
    </row>
    <row r="57221">
      <c r="A57221" s="1" t="s">
        <v>18703</v>
      </c>
    </row>
    <row r="57223">
      <c r="A57223" s="1" t="s">
        <v>18704</v>
      </c>
    </row>
    <row r="57224">
      <c r="A57224" s="1" t="s">
        <v>18705</v>
      </c>
    </row>
    <row r="57225">
      <c r="A57225" s="1" t="s">
        <v>18706</v>
      </c>
    </row>
    <row r="57227">
      <c r="A57227" s="1" t="s">
        <v>18707</v>
      </c>
    </row>
    <row r="57228">
      <c r="A57228" s="1" t="s">
        <v>18708</v>
      </c>
    </row>
    <row r="57229">
      <c r="A57229" s="1" t="s">
        <v>18709</v>
      </c>
    </row>
    <row r="57230">
      <c r="A57230" s="1" t="s">
        <v>18710</v>
      </c>
    </row>
    <row r="57232">
      <c r="A57232" s="1" t="s">
        <v>18711</v>
      </c>
    </row>
    <row r="57233">
      <c r="A57233" s="1" t="s">
        <v>18712</v>
      </c>
    </row>
    <row r="57235">
      <c r="A57235" s="1" t="s">
        <v>18713</v>
      </c>
    </row>
    <row r="57236">
      <c r="A57236" s="1" t="s">
        <v>18714</v>
      </c>
    </row>
    <row r="57238">
      <c r="A57238" s="1" t="s">
        <v>18715</v>
      </c>
    </row>
    <row r="57239">
      <c r="A57239" s="1" t="s">
        <v>18716</v>
      </c>
    </row>
    <row r="57241">
      <c r="A57241" s="1" t="s">
        <v>18717</v>
      </c>
    </row>
    <row r="57243">
      <c r="A57243" s="1" t="s">
        <v>18718</v>
      </c>
    </row>
    <row r="57244">
      <c r="A57244" s="1" t="s">
        <v>18719</v>
      </c>
    </row>
    <row r="57245">
      <c r="A57245" s="1" t="s">
        <v>17490</v>
      </c>
    </row>
    <row r="57246">
      <c r="A57246" s="1" t="s">
        <v>233</v>
      </c>
    </row>
    <row r="57247">
      <c r="A57247" s="1" t="s">
        <v>18720</v>
      </c>
    </row>
    <row r="57248">
      <c r="A57248" s="1" t="s">
        <v>5180</v>
      </c>
    </row>
    <row r="57249">
      <c r="A57249" s="1" t="s">
        <v>18700</v>
      </c>
    </row>
    <row r="57250">
      <c r="A57250" s="1" t="s">
        <v>18701</v>
      </c>
    </row>
    <row r="57251">
      <c r="A57251" s="1" t="s">
        <v>18702</v>
      </c>
    </row>
    <row r="57252">
      <c r="A57252" s="1" t="s">
        <v>18703</v>
      </c>
    </row>
    <row r="57253">
      <c r="A57253" s="1" t="s">
        <v>18704</v>
      </c>
    </row>
    <row r="57254">
      <c r="A57254" s="1" t="s">
        <v>18705</v>
      </c>
    </row>
    <row r="57255">
      <c r="A57255" s="1" t="s">
        <v>18706</v>
      </c>
    </row>
    <row r="57256">
      <c r="A57256" s="1" t="s">
        <v>18707</v>
      </c>
    </row>
    <row r="57257">
      <c r="A57257" s="1" t="s">
        <v>18708</v>
      </c>
    </row>
    <row r="57258">
      <c r="A57258" s="1" t="s">
        <v>18709</v>
      </c>
    </row>
    <row r="57259">
      <c r="A57259" s="1" t="s">
        <v>18710</v>
      </c>
    </row>
    <row r="57260">
      <c r="A57260" s="1" t="s">
        <v>18711</v>
      </c>
    </row>
    <row r="57261">
      <c r="A57261" s="1" t="s">
        <v>18712</v>
      </c>
    </row>
    <row r="57262">
      <c r="A57262" s="1" t="s">
        <v>18713</v>
      </c>
    </row>
    <row r="57263">
      <c r="A57263" s="1" t="s">
        <v>18714</v>
      </c>
    </row>
    <row r="57264">
      <c r="A57264" s="1" t="s">
        <v>18715</v>
      </c>
    </row>
    <row r="57265">
      <c r="A57265" s="1" t="s">
        <v>18716</v>
      </c>
    </row>
    <row r="57266">
      <c r="A57266" s="1" t="s">
        <v>18717</v>
      </c>
    </row>
    <row r="57267">
      <c r="A57267" s="1" t="s">
        <v>18718</v>
      </c>
    </row>
    <row r="57268">
      <c r="A57268" s="1" t="s">
        <v>18719</v>
      </c>
    </row>
    <row r="57269">
      <c r="A57269" s="1" t="s">
        <v>18721</v>
      </c>
    </row>
    <row r="57270">
      <c r="A57270" s="1" t="s">
        <v>18722</v>
      </c>
    </row>
    <row r="57272">
      <c r="A57272" s="1" t="s">
        <v>5180</v>
      </c>
    </row>
    <row r="57274">
      <c r="A57274" s="1" t="s">
        <v>18723</v>
      </c>
    </row>
    <row r="57276">
      <c r="A57276" s="1" t="s">
        <v>18724</v>
      </c>
    </row>
    <row r="57278">
      <c r="A57278" s="1" t="s">
        <v>18725</v>
      </c>
    </row>
    <row r="57279">
      <c r="A57279" s="1" t="s">
        <v>18726</v>
      </c>
    </row>
    <row r="57281">
      <c r="A57281" s="1" t="s">
        <v>18727</v>
      </c>
    </row>
    <row r="57282">
      <c r="A57282" s="1" t="s">
        <v>18728</v>
      </c>
    </row>
    <row r="57283">
      <c r="A57283" s="1" t="s">
        <v>18729</v>
      </c>
    </row>
    <row r="57285">
      <c r="A57285" s="1" t="s">
        <v>18730</v>
      </c>
    </row>
    <row r="57286">
      <c r="A57286" s="1" t="s">
        <v>18731</v>
      </c>
    </row>
    <row r="57287">
      <c r="A57287" s="1" t="s">
        <v>18732</v>
      </c>
    </row>
    <row r="57288">
      <c r="A57288" s="1" t="s">
        <v>18733</v>
      </c>
    </row>
    <row r="57290">
      <c r="A57290" s="1" t="s">
        <v>18734</v>
      </c>
    </row>
    <row r="57291">
      <c r="A57291" s="1" t="s">
        <v>18735</v>
      </c>
    </row>
    <row r="57293">
      <c r="A57293" s="1" t="s">
        <v>18736</v>
      </c>
    </row>
    <row r="57294">
      <c r="A57294" s="1" t="s">
        <v>18737</v>
      </c>
    </row>
    <row r="57296">
      <c r="A57296" s="1" t="s">
        <v>18738</v>
      </c>
    </row>
    <row r="57297">
      <c r="A57297" s="1" t="s">
        <v>18739</v>
      </c>
    </row>
    <row r="57299">
      <c r="A57299" s="1" t="s">
        <v>18740</v>
      </c>
    </row>
    <row r="57301">
      <c r="A57301" s="1" t="s">
        <v>18741</v>
      </c>
    </row>
    <row r="57302">
      <c r="A57302" s="1" t="s">
        <v>18742</v>
      </c>
    </row>
    <row r="57303">
      <c r="A57303" s="1" t="s">
        <v>3376</v>
      </c>
    </row>
    <row r="57304">
      <c r="A57304" s="1" t="s">
        <v>4522</v>
      </c>
    </row>
    <row r="57305">
      <c r="A57305" s="1" t="s">
        <v>18720</v>
      </c>
    </row>
    <row r="57306">
      <c r="A57306" s="1" t="s">
        <v>5180</v>
      </c>
    </row>
    <row r="57307">
      <c r="A57307" s="1" t="s">
        <v>18723</v>
      </c>
    </row>
    <row r="57308">
      <c r="A57308" s="1" t="s">
        <v>18724</v>
      </c>
    </row>
    <row r="57309">
      <c r="A57309" s="1" t="s">
        <v>18725</v>
      </c>
    </row>
    <row r="57310">
      <c r="A57310" s="1" t="s">
        <v>18726</v>
      </c>
    </row>
    <row r="57311">
      <c r="A57311" s="1" t="s">
        <v>18727</v>
      </c>
    </row>
    <row r="57312">
      <c r="A57312" s="1" t="s">
        <v>18728</v>
      </c>
    </row>
    <row r="57313">
      <c r="A57313" s="1" t="s">
        <v>18729</v>
      </c>
    </row>
    <row r="57314">
      <c r="A57314" s="1" t="s">
        <v>18730</v>
      </c>
    </row>
    <row r="57315">
      <c r="A57315" s="1" t="s">
        <v>18731</v>
      </c>
    </row>
    <row r="57316">
      <c r="A57316" s="1" t="s">
        <v>18732</v>
      </c>
    </row>
    <row r="57317">
      <c r="A57317" s="1" t="s">
        <v>18733</v>
      </c>
    </row>
    <row r="57318">
      <c r="A57318" s="1" t="s">
        <v>18734</v>
      </c>
    </row>
    <row r="57319">
      <c r="A57319" s="1" t="s">
        <v>18735</v>
      </c>
    </row>
    <row r="57320">
      <c r="A57320" s="1" t="s">
        <v>18736</v>
      </c>
    </row>
    <row r="57321">
      <c r="A57321" s="1" t="s">
        <v>18737</v>
      </c>
    </row>
    <row r="57322">
      <c r="A57322" s="1" t="s">
        <v>18738</v>
      </c>
    </row>
    <row r="57323">
      <c r="A57323" s="1" t="s">
        <v>18739</v>
      </c>
    </row>
    <row r="57324">
      <c r="A57324" s="1" t="s">
        <v>18740</v>
      </c>
    </row>
    <row r="57325">
      <c r="A57325" s="1" t="s">
        <v>18741</v>
      </c>
    </row>
    <row r="57326">
      <c r="A57326" s="1" t="s">
        <v>18742</v>
      </c>
    </row>
    <row r="57327">
      <c r="A57327" s="1" t="s">
        <v>3376</v>
      </c>
    </row>
    <row r="57328">
      <c r="A57328" s="1" t="s">
        <v>18743</v>
      </c>
    </row>
    <row r="57329">
      <c r="A57329" s="1" t="s">
        <v>18744</v>
      </c>
    </row>
    <row r="57331">
      <c r="A57331" s="1" t="s">
        <v>18745</v>
      </c>
    </row>
    <row r="57333">
      <c r="A57333" s="1" t="s">
        <v>18746</v>
      </c>
    </row>
    <row r="57335">
      <c r="A57335" s="1" t="s">
        <v>18747</v>
      </c>
    </row>
    <row r="57336">
      <c r="A57336" s="1" t="s">
        <v>18748</v>
      </c>
    </row>
    <row r="57337">
      <c r="A57337" s="1" t="s">
        <v>18749</v>
      </c>
    </row>
    <row r="57338">
      <c r="A57338" s="1" t="s">
        <v>18750</v>
      </c>
    </row>
    <row r="57339">
      <c r="A57339" s="1" t="s">
        <v>18751</v>
      </c>
    </row>
    <row r="57340">
      <c r="A57340" s="1" t="s">
        <v>18752</v>
      </c>
    </row>
    <row r="57342">
      <c r="A57342" s="1" t="s">
        <v>18753</v>
      </c>
    </row>
    <row r="57344">
      <c r="A57344" s="1" t="s">
        <v>18754</v>
      </c>
    </row>
    <row r="57345">
      <c r="A57345" s="1" t="s">
        <v>18755</v>
      </c>
    </row>
    <row r="57346">
      <c r="A57346" s="1" t="s">
        <v>18756</v>
      </c>
    </row>
    <row r="57347">
      <c r="A57347" s="1" t="s">
        <v>18757</v>
      </c>
    </row>
    <row r="57348">
      <c r="A57348" s="1" t="s">
        <v>18758</v>
      </c>
    </row>
    <row r="57349">
      <c r="A57349" s="1" t="s">
        <v>18759</v>
      </c>
    </row>
    <row r="57350">
      <c r="A57350" s="1" t="s">
        <v>18760</v>
      </c>
    </row>
    <row r="57352">
      <c r="A57352" s="1" t="s">
        <v>18761</v>
      </c>
    </row>
    <row r="57353">
      <c r="A57353" s="1" t="s">
        <v>18762</v>
      </c>
    </row>
    <row r="57354">
      <c r="A57354" s="1" t="s">
        <v>18763</v>
      </c>
    </row>
    <row r="57355">
      <c r="A57355" s="1" t="s">
        <v>18764</v>
      </c>
    </row>
    <row r="57357">
      <c r="A57357" s="1" t="s">
        <v>7746</v>
      </c>
    </row>
    <row r="57359">
      <c r="A57359" s="1" t="s">
        <v>18765</v>
      </c>
    </row>
    <row r="57361">
      <c r="A57361" s="1" t="s">
        <v>11632</v>
      </c>
    </row>
    <row r="57363">
      <c r="A57363" s="1" t="s">
        <v>367</v>
      </c>
    </row>
    <row r="57364">
      <c r="A57364" s="1" t="s">
        <v>18766</v>
      </c>
    </row>
    <row r="57365">
      <c r="A57365" s="1" t="s">
        <v>18745</v>
      </c>
    </row>
    <row r="57366">
      <c r="A57366" s="1" t="s">
        <v>18746</v>
      </c>
    </row>
    <row r="57367">
      <c r="A57367" s="1" t="s">
        <v>18747</v>
      </c>
    </row>
    <row r="57368">
      <c r="A57368" s="1" t="s">
        <v>18748</v>
      </c>
    </row>
    <row r="57369">
      <c r="A57369" s="1" t="s">
        <v>18749</v>
      </c>
    </row>
    <row r="57370">
      <c r="A57370" s="1" t="s">
        <v>18750</v>
      </c>
    </row>
    <row r="57371">
      <c r="A57371" s="1" t="s">
        <v>18751</v>
      </c>
    </row>
    <row r="57372">
      <c r="A57372" s="1" t="s">
        <v>18752</v>
      </c>
    </row>
    <row r="57373">
      <c r="A57373" s="1" t="s">
        <v>18753</v>
      </c>
    </row>
    <row r="57374">
      <c r="A57374" s="1" t="s">
        <v>18754</v>
      </c>
    </row>
    <row r="57375">
      <c r="A57375" s="1" t="s">
        <v>18755</v>
      </c>
    </row>
    <row r="57376">
      <c r="A57376" s="1" t="s">
        <v>18756</v>
      </c>
    </row>
    <row r="57377">
      <c r="A57377" s="1" t="s">
        <v>18757</v>
      </c>
    </row>
    <row r="57378">
      <c r="A57378" s="1" t="s">
        <v>18758</v>
      </c>
    </row>
    <row r="57379">
      <c r="A57379" s="1" t="s">
        <v>18759</v>
      </c>
    </row>
    <row r="57380">
      <c r="A57380" s="1" t="s">
        <v>18760</v>
      </c>
    </row>
    <row r="57381">
      <c r="A57381" s="1" t="s">
        <v>18761</v>
      </c>
    </row>
    <row r="57382">
      <c r="A57382" s="1" t="s">
        <v>18762</v>
      </c>
    </row>
    <row r="57383">
      <c r="A57383" s="1" t="s">
        <v>18763</v>
      </c>
    </row>
    <row r="57384">
      <c r="A57384" s="1" t="s">
        <v>18764</v>
      </c>
    </row>
    <row r="57385">
      <c r="A57385" s="1" t="s">
        <v>18767</v>
      </c>
    </row>
    <row r="57386">
      <c r="A57386" s="1" t="s">
        <v>18768</v>
      </c>
    </row>
    <row r="57388">
      <c r="A57388" s="1" t="s">
        <v>18104</v>
      </c>
    </row>
    <row r="57389">
      <c r="A57389" s="1" t="s">
        <v>18769</v>
      </c>
    </row>
    <row r="57391">
      <c r="A57391" s="1" t="s">
        <v>18770</v>
      </c>
    </row>
    <row r="57393">
      <c r="A57393" s="1" t="s">
        <v>18771</v>
      </c>
    </row>
    <row r="57394">
      <c r="A57394" s="1" t="s">
        <v>18772</v>
      </c>
    </row>
    <row r="57395">
      <c r="A57395" s="1" t="s">
        <v>18773</v>
      </c>
    </row>
    <row r="57397">
      <c r="A57397" s="1" t="s">
        <v>18774</v>
      </c>
    </row>
    <row r="57398">
      <c r="A57398" s="1" t="s">
        <v>18775</v>
      </c>
    </row>
    <row r="57399">
      <c r="A57399" s="1" t="s">
        <v>18776</v>
      </c>
    </row>
    <row r="57401">
      <c r="A57401" s="1" t="s">
        <v>18777</v>
      </c>
    </row>
    <row r="57402">
      <c r="A57402" s="1" t="s">
        <v>18778</v>
      </c>
    </row>
    <row r="57404">
      <c r="A57404" s="1" t="s">
        <v>18779</v>
      </c>
    </row>
    <row r="57405">
      <c r="A57405" s="1" t="s">
        <v>18780</v>
      </c>
    </row>
    <row r="57406">
      <c r="A57406" s="1" t="s">
        <v>18781</v>
      </c>
    </row>
    <row r="57407">
      <c r="A57407" s="1" t="s">
        <v>18782</v>
      </c>
    </row>
    <row r="57408">
      <c r="A57408" s="1" t="s">
        <v>18783</v>
      </c>
    </row>
    <row r="57409">
      <c r="A57409" s="1" t="s">
        <v>18784</v>
      </c>
    </row>
    <row r="57410">
      <c r="A57410" s="1" t="s">
        <v>18785</v>
      </c>
    </row>
    <row r="57412">
      <c r="A57412" s="1" t="s">
        <v>18786</v>
      </c>
    </row>
    <row r="57413">
      <c r="A57413" s="1" t="s">
        <v>18787</v>
      </c>
    </row>
    <row r="57414">
      <c r="A57414" s="1" t="s">
        <v>18763</v>
      </c>
    </row>
    <row r="57415">
      <c r="A57415" s="1" t="s">
        <v>18788</v>
      </c>
    </row>
    <row r="57417">
      <c r="A57417" s="1" t="s">
        <v>550</v>
      </c>
    </row>
    <row r="57419">
      <c r="A57419" s="1" t="s">
        <v>551</v>
      </c>
    </row>
    <row r="57421">
      <c r="A57421" s="1" t="s">
        <v>18789</v>
      </c>
    </row>
    <row r="57423">
      <c r="A57423" s="1" t="s">
        <v>3016</v>
      </c>
    </row>
    <row r="57424">
      <c r="A57424" s="1" t="s">
        <v>18790</v>
      </c>
    </row>
    <row r="57425">
      <c r="A57425" s="1" t="s">
        <v>18770</v>
      </c>
    </row>
    <row r="57426">
      <c r="A57426" s="1" t="s">
        <v>18771</v>
      </c>
    </row>
    <row r="57427">
      <c r="A57427" s="1" t="s">
        <v>18772</v>
      </c>
    </row>
    <row r="57428">
      <c r="A57428" s="1" t="s">
        <v>18773</v>
      </c>
    </row>
    <row r="57429">
      <c r="A57429" s="1" t="s">
        <v>18774</v>
      </c>
    </row>
    <row r="57430">
      <c r="A57430" s="1" t="s">
        <v>18775</v>
      </c>
    </row>
    <row r="57431">
      <c r="A57431" s="1" t="s">
        <v>18776</v>
      </c>
    </row>
    <row r="57432">
      <c r="A57432" s="1" t="s">
        <v>18777</v>
      </c>
    </row>
    <row r="57433">
      <c r="A57433" s="1" t="s">
        <v>18778</v>
      </c>
    </row>
    <row r="57434">
      <c r="A57434" s="1" t="s">
        <v>18779</v>
      </c>
    </row>
    <row r="57435">
      <c r="A57435" s="1" t="s">
        <v>18780</v>
      </c>
    </row>
    <row r="57436">
      <c r="A57436" s="1" t="s">
        <v>18781</v>
      </c>
    </row>
    <row r="57437">
      <c r="A57437" s="1" t="s">
        <v>18782</v>
      </c>
    </row>
    <row r="57438">
      <c r="A57438" s="1" t="s">
        <v>18783</v>
      </c>
    </row>
    <row r="57439">
      <c r="A57439" s="1" t="s">
        <v>18784</v>
      </c>
    </row>
    <row r="57440">
      <c r="A57440" s="1" t="s">
        <v>18785</v>
      </c>
    </row>
    <row r="57441">
      <c r="A57441" s="1" t="s">
        <v>18786</v>
      </c>
    </row>
    <row r="57442">
      <c r="A57442" s="1" t="s">
        <v>18787</v>
      </c>
    </row>
    <row r="57443">
      <c r="A57443" s="1" t="s">
        <v>18763</v>
      </c>
    </row>
    <row r="57444">
      <c r="A57444" s="1" t="s">
        <v>18788</v>
      </c>
    </row>
    <row r="57445">
      <c r="A57445" s="1" t="s">
        <v>18791</v>
      </c>
    </row>
    <row r="57446">
      <c r="A57446" s="1" t="s">
        <v>18792</v>
      </c>
    </row>
    <row r="57448">
      <c r="A57448" s="1" t="s">
        <v>18793</v>
      </c>
    </row>
    <row r="57449">
      <c r="A57449" s="1" t="s">
        <v>18794</v>
      </c>
    </row>
    <row r="57450">
      <c r="A57450" s="1" t="s">
        <v>18795</v>
      </c>
    </row>
    <row r="57452">
      <c r="A57452" s="1" t="s">
        <v>18796</v>
      </c>
    </row>
    <row r="57454">
      <c r="A57454" s="1" t="s">
        <v>18797</v>
      </c>
    </row>
    <row r="57456">
      <c r="A57456" s="1" t="s">
        <v>18798</v>
      </c>
    </row>
    <row r="57457">
      <c r="A57457" s="1" t="s">
        <v>18799</v>
      </c>
    </row>
    <row r="57458">
      <c r="A57458" s="1" t="s">
        <v>18800</v>
      </c>
    </row>
    <row r="57459">
      <c r="A57459" s="1" t="s">
        <v>18801</v>
      </c>
    </row>
    <row r="57461">
      <c r="A57461" s="1" t="s">
        <v>18802</v>
      </c>
    </row>
    <row r="57462">
      <c r="A57462" s="1" t="s">
        <v>18803</v>
      </c>
    </row>
    <row r="57464">
      <c r="A57464" s="1" t="s">
        <v>18804</v>
      </c>
    </row>
    <row r="57465">
      <c r="A57465" s="1" t="s">
        <v>18794</v>
      </c>
    </row>
    <row r="57466">
      <c r="A57466" s="1" t="s">
        <v>18795</v>
      </c>
    </row>
    <row r="57467">
      <c r="A57467" s="1" t="s">
        <v>18796</v>
      </c>
    </row>
    <row r="57468">
      <c r="A57468" s="1" t="s">
        <v>18797</v>
      </c>
    </row>
    <row r="57469">
      <c r="A57469" s="1" t="s">
        <v>18798</v>
      </c>
    </row>
    <row r="57470">
      <c r="A57470" s="1" t="s">
        <v>18799</v>
      </c>
    </row>
    <row r="57471">
      <c r="A57471" s="1" t="s">
        <v>18800</v>
      </c>
    </row>
    <row r="57472">
      <c r="A57472" s="1" t="s">
        <v>18801</v>
      </c>
    </row>
    <row r="57473">
      <c r="A57473" s="1" t="s">
        <v>18802</v>
      </c>
    </row>
    <row r="57474">
      <c r="A57474" s="1" t="s">
        <v>18805</v>
      </c>
    </row>
    <row r="57475">
      <c r="A57475" s="1" t="s">
        <v>18806</v>
      </c>
    </row>
    <row r="57477">
      <c r="A57477" s="1" t="s">
        <v>18807</v>
      </c>
    </row>
    <row r="57479">
      <c r="A57479" s="1" t="s">
        <v>18808</v>
      </c>
    </row>
    <row r="57480">
      <c r="A57480" s="1" t="s">
        <v>18809</v>
      </c>
    </row>
    <row r="57482">
      <c r="A57482" s="1" t="s">
        <v>18810</v>
      </c>
    </row>
    <row r="57484">
      <c r="A57484" s="1" t="s">
        <v>18811</v>
      </c>
    </row>
    <row r="57486">
      <c r="A57486" s="1" t="s">
        <v>18812</v>
      </c>
    </row>
    <row r="57488">
      <c r="A57488" s="1" t="s">
        <v>18813</v>
      </c>
    </row>
    <row r="57489">
      <c r="A57489" s="1" t="s">
        <v>18814</v>
      </c>
    </row>
    <row r="57491">
      <c r="A57491" s="1" t="s">
        <v>10185</v>
      </c>
    </row>
    <row r="57492">
      <c r="A57492" s="1" t="s">
        <v>18815</v>
      </c>
    </row>
    <row r="57493">
      <c r="A57493" s="1" t="s">
        <v>18816</v>
      </c>
    </row>
    <row r="57494">
      <c r="A57494" s="1" t="s">
        <v>18808</v>
      </c>
    </row>
    <row r="57495">
      <c r="A57495" s="1" t="s">
        <v>18809</v>
      </c>
    </row>
    <row r="57496">
      <c r="A57496" s="1" t="s">
        <v>18810</v>
      </c>
    </row>
    <row r="57497">
      <c r="A57497" s="1" t="s">
        <v>18811</v>
      </c>
    </row>
    <row r="57498">
      <c r="A57498" s="1" t="s">
        <v>18812</v>
      </c>
    </row>
    <row r="57499">
      <c r="A57499" s="1" t="s">
        <v>18813</v>
      </c>
    </row>
    <row r="57500">
      <c r="A57500" s="1" t="s">
        <v>18814</v>
      </c>
    </row>
    <row r="57501">
      <c r="A57501" s="1" t="s">
        <v>10185</v>
      </c>
    </row>
    <row r="57502">
      <c r="A57502" s="1" t="s">
        <v>18817</v>
      </c>
    </row>
    <row r="57503">
      <c r="A57503" s="1" t="s">
        <v>18818</v>
      </c>
    </row>
    <row r="57505">
      <c r="A57505" s="1" t="s">
        <v>18819</v>
      </c>
    </row>
    <row r="57507">
      <c r="A57507" s="1" t="s">
        <v>1208</v>
      </c>
    </row>
    <row r="57509">
      <c r="A57509" s="1" t="s">
        <v>966</v>
      </c>
    </row>
    <row r="57511">
      <c r="A57511" s="1" t="s">
        <v>18820</v>
      </c>
    </row>
    <row r="57512">
      <c r="A57512" s="1" t="s">
        <v>18821</v>
      </c>
    </row>
    <row r="57513">
      <c r="A57513" s="1" t="s">
        <v>18822</v>
      </c>
    </row>
    <row r="57515">
      <c r="A57515" s="1" t="s">
        <v>18823</v>
      </c>
    </row>
    <row r="57517">
      <c r="A57517" s="1" t="s">
        <v>18824</v>
      </c>
    </row>
    <row r="57519">
      <c r="A57519" s="1" t="s">
        <v>18825</v>
      </c>
    </row>
    <row r="57520">
      <c r="A57520" s="1" t="s">
        <v>18826</v>
      </c>
    </row>
    <row r="57521">
      <c r="A57521" s="1" t="s">
        <v>18827</v>
      </c>
    </row>
    <row r="57523">
      <c r="A57523" s="1" t="s">
        <v>18828</v>
      </c>
    </row>
    <row r="57524">
      <c r="A57524" s="1" t="s">
        <v>18829</v>
      </c>
    </row>
    <row r="57525">
      <c r="A57525" s="1" t="s">
        <v>18830</v>
      </c>
    </row>
    <row r="57527">
      <c r="A57527" s="1" t="s">
        <v>18831</v>
      </c>
    </row>
    <row r="57528">
      <c r="A57528" s="1" t="s">
        <v>18832</v>
      </c>
    </row>
    <row r="57529">
      <c r="A57529" s="1" t="s">
        <v>18833</v>
      </c>
    </row>
    <row r="57531">
      <c r="A57531" s="1" t="s">
        <v>18834</v>
      </c>
    </row>
    <row r="57532">
      <c r="A57532" s="1" t="s">
        <v>18835</v>
      </c>
    </row>
    <row r="57533">
      <c r="A57533" s="1" t="s">
        <v>18836</v>
      </c>
    </row>
    <row r="57535">
      <c r="A57535" s="1" t="s">
        <v>18825</v>
      </c>
    </row>
    <row r="57536">
      <c r="A57536" s="1" t="s">
        <v>18837</v>
      </c>
    </row>
    <row r="57537">
      <c r="A57537" s="1" t="s">
        <v>18838</v>
      </c>
    </row>
    <row r="57539">
      <c r="A57539" s="1" t="s">
        <v>18839</v>
      </c>
    </row>
    <row r="57541">
      <c r="A57541" s="1" t="s">
        <v>165</v>
      </c>
    </row>
    <row r="57543">
      <c r="A57543" s="1" t="s">
        <v>18839</v>
      </c>
    </row>
    <row r="57545">
      <c r="A57545" s="1" t="s">
        <v>18840</v>
      </c>
    </row>
    <row r="57547">
      <c r="A57547" s="1" t="s">
        <v>18841</v>
      </c>
    </row>
    <row r="57548">
      <c r="A57548" s="1" t="s">
        <v>18842</v>
      </c>
    </row>
    <row r="57549">
      <c r="A57549" s="1" t="s">
        <v>18843</v>
      </c>
    </row>
    <row r="57551">
      <c r="A57551" s="1" t="s">
        <v>18844</v>
      </c>
    </row>
    <row r="57553">
      <c r="A57553" s="1" t="s">
        <v>18845</v>
      </c>
    </row>
    <row r="57555">
      <c r="A57555" s="1" t="s">
        <v>18846</v>
      </c>
    </row>
    <row r="57557">
      <c r="A57557" s="1" t="s">
        <v>18847</v>
      </c>
    </row>
    <row r="57558">
      <c r="A57558" s="1" t="s">
        <v>18823</v>
      </c>
    </row>
    <row r="57559">
      <c r="A57559" s="1" t="s">
        <v>18824</v>
      </c>
    </row>
    <row r="57560">
      <c r="A57560" s="1" t="s">
        <v>18825</v>
      </c>
    </row>
    <row r="57561">
      <c r="A57561" s="1" t="s">
        <v>18826</v>
      </c>
    </row>
    <row r="57562">
      <c r="A57562" s="1" t="s">
        <v>18827</v>
      </c>
    </row>
    <row r="57563">
      <c r="A57563" s="1" t="s">
        <v>18828</v>
      </c>
    </row>
    <row r="57564">
      <c r="A57564" s="1" t="s">
        <v>18829</v>
      </c>
    </row>
    <row r="57565">
      <c r="A57565" s="1" t="s">
        <v>18830</v>
      </c>
    </row>
    <row r="57566">
      <c r="A57566" s="1" t="s">
        <v>18831</v>
      </c>
    </row>
    <row r="57567">
      <c r="A57567" s="1" t="s">
        <v>18832</v>
      </c>
    </row>
    <row r="57568">
      <c r="A57568" s="1" t="s">
        <v>18833</v>
      </c>
    </row>
    <row r="57569">
      <c r="A57569" s="1" t="s">
        <v>18834</v>
      </c>
    </row>
    <row r="57570">
      <c r="A57570" s="1" t="s">
        <v>18835</v>
      </c>
    </row>
    <row r="57571">
      <c r="A57571" s="1" t="s">
        <v>18836</v>
      </c>
    </row>
    <row r="57572">
      <c r="A57572" s="1" t="s">
        <v>18825</v>
      </c>
    </row>
    <row r="57573">
      <c r="A57573" s="1" t="s">
        <v>18837</v>
      </c>
    </row>
    <row r="57574">
      <c r="A57574" s="1" t="s">
        <v>18838</v>
      </c>
    </row>
    <row r="57575">
      <c r="A57575" s="1" t="s">
        <v>18840</v>
      </c>
    </row>
    <row r="57576">
      <c r="A57576" s="1" t="s">
        <v>18841</v>
      </c>
    </row>
    <row r="57577">
      <c r="A57577" s="1" t="s">
        <v>18842</v>
      </c>
    </row>
    <row r="57578">
      <c r="A57578" s="1" t="s">
        <v>18843</v>
      </c>
    </row>
    <row r="57579">
      <c r="A57579" s="1" t="s">
        <v>18844</v>
      </c>
    </row>
    <row r="57580">
      <c r="A57580" s="1" t="s">
        <v>18848</v>
      </c>
    </row>
    <row r="57581">
      <c r="A57581" s="1" t="s">
        <v>18849</v>
      </c>
    </row>
    <row r="57583">
      <c r="A57583" s="1" t="s">
        <v>18850</v>
      </c>
    </row>
    <row r="57585">
      <c r="A57585" s="1" t="s">
        <v>18851</v>
      </c>
    </row>
    <row r="57587">
      <c r="A57587" s="1" t="s">
        <v>18852</v>
      </c>
    </row>
    <row r="57589">
      <c r="A57589" s="1" t="s">
        <v>18852</v>
      </c>
    </row>
    <row r="57591">
      <c r="A57591" s="1" t="s">
        <v>18852</v>
      </c>
    </row>
    <row r="57593">
      <c r="A57593" s="1" t="s">
        <v>18840</v>
      </c>
    </row>
    <row r="57595">
      <c r="A57595" s="1" t="s">
        <v>18845</v>
      </c>
    </row>
    <row r="57597">
      <c r="A57597" s="1" t="s">
        <v>18853</v>
      </c>
    </row>
    <row r="57598">
      <c r="A57598" s="1" t="s">
        <v>18854</v>
      </c>
    </row>
    <row r="57599">
      <c r="A57599" s="1" t="s">
        <v>18855</v>
      </c>
    </row>
    <row r="57601">
      <c r="A57601" s="1" t="s">
        <v>18853</v>
      </c>
    </row>
    <row r="57602">
      <c r="A57602" s="1" t="s">
        <v>18854</v>
      </c>
    </row>
    <row r="57603">
      <c r="A57603" s="1" t="s">
        <v>18855</v>
      </c>
    </row>
    <row r="57605">
      <c r="A57605" s="1" t="s">
        <v>18853</v>
      </c>
    </row>
    <row r="57606">
      <c r="A57606" s="1" t="s">
        <v>18856</v>
      </c>
    </row>
    <row r="57607">
      <c r="A57607" s="1" t="s">
        <v>18857</v>
      </c>
    </row>
    <row r="57609">
      <c r="A57609" s="1" t="s">
        <v>18853</v>
      </c>
    </row>
    <row r="57610">
      <c r="A57610" s="1" t="s">
        <v>18856</v>
      </c>
    </row>
    <row r="57611">
      <c r="A57611" s="1" t="s">
        <v>18857</v>
      </c>
    </row>
    <row r="57613">
      <c r="A57613" s="1" t="s">
        <v>18858</v>
      </c>
    </row>
    <row r="57614">
      <c r="A57614" s="1" t="s">
        <v>18859</v>
      </c>
    </row>
    <row r="57615">
      <c r="A57615" s="1" t="s">
        <v>18860</v>
      </c>
    </row>
    <row r="57617">
      <c r="A57617" s="1" t="s">
        <v>18861</v>
      </c>
    </row>
    <row r="57618">
      <c r="A57618" s="1" t="s">
        <v>18862</v>
      </c>
    </row>
    <row r="57619">
      <c r="A57619" s="1" t="s">
        <v>18863</v>
      </c>
    </row>
    <row r="57621">
      <c r="A57621" s="1" t="s">
        <v>18864</v>
      </c>
    </row>
    <row r="57623">
      <c r="A57623" s="1" t="s">
        <v>18865</v>
      </c>
    </row>
    <row r="57624">
      <c r="A57624" s="1" t="s">
        <v>18850</v>
      </c>
    </row>
    <row r="57625">
      <c r="A57625" s="1" t="s">
        <v>18851</v>
      </c>
    </row>
    <row r="57626">
      <c r="A57626" s="1" t="s">
        <v>18852</v>
      </c>
    </row>
    <row r="57627">
      <c r="A57627" s="1" t="s">
        <v>18852</v>
      </c>
    </row>
    <row r="57628">
      <c r="A57628" s="1" t="s">
        <v>18852</v>
      </c>
    </row>
    <row r="57629">
      <c r="A57629" s="1" t="s">
        <v>18840</v>
      </c>
    </row>
    <row r="57630">
      <c r="A57630" s="1" t="s">
        <v>18853</v>
      </c>
    </row>
    <row r="57631">
      <c r="A57631" s="1" t="s">
        <v>18854</v>
      </c>
    </row>
    <row r="57632">
      <c r="A57632" s="1" t="s">
        <v>18855</v>
      </c>
    </row>
    <row r="57633">
      <c r="A57633" s="1" t="s">
        <v>18853</v>
      </c>
    </row>
    <row r="57634">
      <c r="A57634" s="1" t="s">
        <v>18854</v>
      </c>
    </row>
    <row r="57635">
      <c r="A57635" s="1" t="s">
        <v>18855</v>
      </c>
    </row>
    <row r="57636">
      <c r="A57636" s="1" t="s">
        <v>18853</v>
      </c>
    </row>
    <row r="57637">
      <c r="A57637" s="1" t="s">
        <v>18856</v>
      </c>
    </row>
    <row r="57638">
      <c r="A57638" s="1" t="s">
        <v>18857</v>
      </c>
    </row>
    <row r="57639">
      <c r="A57639" s="1" t="s">
        <v>18853</v>
      </c>
    </row>
    <row r="57640">
      <c r="A57640" s="1" t="s">
        <v>18856</v>
      </c>
    </row>
    <row r="57641">
      <c r="A57641" s="1" t="s">
        <v>18857</v>
      </c>
    </row>
    <row r="57642">
      <c r="A57642" s="1" t="s">
        <v>18858</v>
      </c>
    </row>
    <row r="57643">
      <c r="A57643" s="1" t="s">
        <v>18859</v>
      </c>
    </row>
    <row r="57644">
      <c r="A57644" s="1" t="s">
        <v>18860</v>
      </c>
    </row>
    <row r="57645">
      <c r="A57645" s="1" t="s">
        <v>18861</v>
      </c>
    </row>
    <row r="57646">
      <c r="A57646" s="1" t="s">
        <v>18862</v>
      </c>
    </row>
    <row r="57647">
      <c r="A57647" s="1" t="s">
        <v>18863</v>
      </c>
    </row>
    <row r="57648">
      <c r="A57648" s="1" t="s">
        <v>18866</v>
      </c>
    </row>
    <row r="57649">
      <c r="A57649" s="1" t="s">
        <v>18867</v>
      </c>
    </row>
    <row r="57651">
      <c r="A57651" s="1" t="s">
        <v>18823</v>
      </c>
    </row>
    <row r="57653">
      <c r="A57653" s="1" t="s">
        <v>18824</v>
      </c>
    </row>
    <row r="57655">
      <c r="A57655" s="1" t="s">
        <v>18825</v>
      </c>
    </row>
    <row r="57656">
      <c r="A57656" s="1" t="s">
        <v>18826</v>
      </c>
    </row>
    <row r="57657">
      <c r="A57657" s="1" t="s">
        <v>18827</v>
      </c>
    </row>
    <row r="57659">
      <c r="A57659" s="1" t="s">
        <v>18828</v>
      </c>
    </row>
    <row r="57660">
      <c r="A57660" s="1" t="s">
        <v>18829</v>
      </c>
    </row>
    <row r="57661">
      <c r="A57661" s="1" t="s">
        <v>18830</v>
      </c>
    </row>
    <row r="57663">
      <c r="A57663" s="1" t="s">
        <v>18831</v>
      </c>
    </row>
    <row r="57664">
      <c r="A57664" s="1" t="s">
        <v>18832</v>
      </c>
    </row>
    <row r="57665">
      <c r="A57665" s="1" t="s">
        <v>18833</v>
      </c>
    </row>
    <row r="57667">
      <c r="A57667" s="1" t="s">
        <v>18834</v>
      </c>
    </row>
    <row r="57668">
      <c r="A57668" s="1" t="s">
        <v>18835</v>
      </c>
    </row>
    <row r="57669">
      <c r="A57669" s="1" t="s">
        <v>18836</v>
      </c>
    </row>
    <row r="57671">
      <c r="A57671" s="1" t="s">
        <v>18825</v>
      </c>
    </row>
    <row r="57672">
      <c r="A57672" s="1" t="s">
        <v>18837</v>
      </c>
    </row>
    <row r="57673">
      <c r="A57673" s="1" t="s">
        <v>18838</v>
      </c>
    </row>
    <row r="57675">
      <c r="A57675" s="1" t="s">
        <v>18839</v>
      </c>
    </row>
    <row r="57677">
      <c r="A57677" s="1" t="s">
        <v>165</v>
      </c>
    </row>
    <row r="57679">
      <c r="A57679" s="1" t="s">
        <v>18839</v>
      </c>
    </row>
    <row r="57681">
      <c r="A57681" s="1" t="s">
        <v>18840</v>
      </c>
    </row>
    <row r="57683">
      <c r="A57683" s="1" t="s">
        <v>18841</v>
      </c>
    </row>
    <row r="57684">
      <c r="A57684" s="1" t="s">
        <v>18842</v>
      </c>
    </row>
    <row r="57685">
      <c r="A57685" s="1" t="s">
        <v>18843</v>
      </c>
    </row>
    <row r="57687">
      <c r="A57687" s="1" t="s">
        <v>18844</v>
      </c>
    </row>
    <row r="57689">
      <c r="A57689" s="1" t="s">
        <v>18845</v>
      </c>
    </row>
    <row r="57691">
      <c r="A57691" s="1" t="s">
        <v>18846</v>
      </c>
    </row>
    <row r="57693">
      <c r="A57693" s="1" t="s">
        <v>18847</v>
      </c>
    </row>
    <row r="57694">
      <c r="A57694" s="1" t="s">
        <v>18823</v>
      </c>
    </row>
    <row r="57695">
      <c r="A57695" s="1" t="s">
        <v>18824</v>
      </c>
    </row>
    <row r="57696">
      <c r="A57696" s="1" t="s">
        <v>18825</v>
      </c>
    </row>
    <row r="57697">
      <c r="A57697" s="1" t="s">
        <v>18826</v>
      </c>
    </row>
    <row r="57698">
      <c r="A57698" s="1" t="s">
        <v>18827</v>
      </c>
    </row>
    <row r="57699">
      <c r="A57699" s="1" t="s">
        <v>18828</v>
      </c>
    </row>
    <row r="57700">
      <c r="A57700" s="1" t="s">
        <v>18829</v>
      </c>
    </row>
    <row r="57701">
      <c r="A57701" s="1" t="s">
        <v>18830</v>
      </c>
    </row>
    <row r="57702">
      <c r="A57702" s="1" t="s">
        <v>18831</v>
      </c>
    </row>
    <row r="57703">
      <c r="A57703" s="1" t="s">
        <v>18832</v>
      </c>
    </row>
    <row r="57704">
      <c r="A57704" s="1" t="s">
        <v>18833</v>
      </c>
    </row>
    <row r="57705">
      <c r="A57705" s="1" t="s">
        <v>18834</v>
      </c>
    </row>
    <row r="57706">
      <c r="A57706" s="1" t="s">
        <v>18835</v>
      </c>
    </row>
    <row r="57707">
      <c r="A57707" s="1" t="s">
        <v>18836</v>
      </c>
    </row>
    <row r="57708">
      <c r="A57708" s="1" t="s">
        <v>18825</v>
      </c>
    </row>
    <row r="57709">
      <c r="A57709" s="1" t="s">
        <v>18837</v>
      </c>
    </row>
    <row r="57710">
      <c r="A57710" s="1" t="s">
        <v>18838</v>
      </c>
    </row>
    <row r="57711">
      <c r="A57711" s="1" t="s">
        <v>18840</v>
      </c>
    </row>
    <row r="57712">
      <c r="A57712" s="1" t="s">
        <v>18841</v>
      </c>
    </row>
    <row r="57713">
      <c r="A57713" s="1" t="s">
        <v>18842</v>
      </c>
    </row>
    <row r="57714">
      <c r="A57714" s="1" t="s">
        <v>18843</v>
      </c>
    </row>
    <row r="57715">
      <c r="A57715" s="1" t="s">
        <v>18844</v>
      </c>
    </row>
    <row r="57716">
      <c r="A57716" s="1" t="s">
        <v>18848</v>
      </c>
    </row>
    <row r="57717">
      <c r="A57717" s="1" t="s">
        <v>18868</v>
      </c>
    </row>
    <row r="57719">
      <c r="A57719" s="1" t="s">
        <v>18869</v>
      </c>
    </row>
    <row r="57721">
      <c r="A57721" s="1" t="s">
        <v>18870</v>
      </c>
    </row>
    <row r="57722">
      <c r="A57722" s="1" t="s">
        <v>18871</v>
      </c>
    </row>
    <row r="57723">
      <c r="A57723" s="1" t="s">
        <v>18872</v>
      </c>
    </row>
    <row r="57725">
      <c r="A57725" s="1" t="s">
        <v>18873</v>
      </c>
    </row>
    <row r="57726">
      <c r="A57726" s="1" t="s">
        <v>18874</v>
      </c>
    </row>
    <row r="57728">
      <c r="A57728" s="1" t="s">
        <v>18875</v>
      </c>
    </row>
    <row r="57729">
      <c r="A57729" s="1" t="s">
        <v>18876</v>
      </c>
    </row>
    <row r="57730">
      <c r="A57730" s="1" t="s">
        <v>18877</v>
      </c>
    </row>
    <row r="57732">
      <c r="A57732" s="1" t="s">
        <v>18878</v>
      </c>
    </row>
    <row r="57733">
      <c r="A57733" s="1" t="s">
        <v>18879</v>
      </c>
    </row>
    <row r="57734">
      <c r="A57734" s="1" t="s">
        <v>18880</v>
      </c>
    </row>
    <row r="57736">
      <c r="A57736" s="1" t="s">
        <v>18881</v>
      </c>
    </row>
    <row r="57738">
      <c r="A57738" s="1" t="s">
        <v>18882</v>
      </c>
    </row>
    <row r="57739">
      <c r="A57739" s="1" t="s">
        <v>18883</v>
      </c>
    </row>
    <row r="57740">
      <c r="A57740" s="1" t="s">
        <v>18884</v>
      </c>
    </row>
    <row r="57742">
      <c r="A57742" s="1" t="s">
        <v>18885</v>
      </c>
    </row>
    <row r="57744">
      <c r="A57744" s="1" t="s">
        <v>18886</v>
      </c>
    </row>
    <row r="57745">
      <c r="A57745" s="1" t="s">
        <v>18871</v>
      </c>
    </row>
    <row r="57746">
      <c r="A57746" s="1" t="s">
        <v>18872</v>
      </c>
    </row>
    <row r="57747">
      <c r="A57747" s="1" t="s">
        <v>18873</v>
      </c>
    </row>
    <row r="57748">
      <c r="A57748" s="1" t="s">
        <v>18874</v>
      </c>
    </row>
    <row r="57749">
      <c r="A57749" s="1" t="s">
        <v>18875</v>
      </c>
    </row>
    <row r="57750">
      <c r="A57750" s="1" t="s">
        <v>18876</v>
      </c>
    </row>
    <row r="57751">
      <c r="A57751" s="1" t="s">
        <v>18877</v>
      </c>
    </row>
    <row r="57752">
      <c r="A57752" s="1" t="s">
        <v>18878</v>
      </c>
    </row>
    <row r="57753">
      <c r="A57753" s="1" t="s">
        <v>18879</v>
      </c>
    </row>
    <row r="57754">
      <c r="A57754" s="1" t="s">
        <v>18880</v>
      </c>
    </row>
    <row r="57755">
      <c r="A57755" s="1" t="s">
        <v>18881</v>
      </c>
    </row>
    <row r="57756">
      <c r="A57756" s="1" t="s">
        <v>18882</v>
      </c>
    </row>
    <row r="57757">
      <c r="A57757" s="1" t="s">
        <v>18883</v>
      </c>
    </row>
    <row r="57758">
      <c r="A57758" s="1" t="s">
        <v>18884</v>
      </c>
    </row>
    <row r="57759">
      <c r="A57759" s="1" t="s">
        <v>18887</v>
      </c>
    </row>
    <row r="57760">
      <c r="A57760" s="1" t="s">
        <v>18888</v>
      </c>
    </row>
    <row r="57762">
      <c r="A57762" s="1" t="s">
        <v>18889</v>
      </c>
    </row>
    <row r="57764">
      <c r="A57764" s="1" t="s">
        <v>18890</v>
      </c>
    </row>
    <row r="57765">
      <c r="A57765" s="1" t="s">
        <v>18891</v>
      </c>
    </row>
    <row r="57766">
      <c r="A57766" s="1" t="s">
        <v>18892</v>
      </c>
    </row>
    <row r="57768">
      <c r="A57768" s="1" t="s">
        <v>18893</v>
      </c>
    </row>
    <row r="57769">
      <c r="A57769" s="1" t="s">
        <v>18894</v>
      </c>
    </row>
    <row r="57771">
      <c r="A57771" s="1" t="s">
        <v>18895</v>
      </c>
    </row>
    <row r="57772">
      <c r="A57772" s="1" t="s">
        <v>18896</v>
      </c>
    </row>
    <row r="57773">
      <c r="A57773" s="1" t="s">
        <v>18897</v>
      </c>
    </row>
    <row r="57775">
      <c r="A57775" s="1" t="s">
        <v>18898</v>
      </c>
    </row>
    <row r="57776">
      <c r="A57776" s="1" t="s">
        <v>18899</v>
      </c>
    </row>
    <row r="57777">
      <c r="A57777" s="1" t="s">
        <v>18900</v>
      </c>
    </row>
    <row r="57779">
      <c r="A57779" s="1" t="s">
        <v>18881</v>
      </c>
    </row>
    <row r="57781">
      <c r="A57781" s="1" t="s">
        <v>18901</v>
      </c>
    </row>
    <row r="57782">
      <c r="A57782" s="1" t="s">
        <v>18902</v>
      </c>
    </row>
    <row r="57783">
      <c r="A57783" s="1" t="s">
        <v>18903</v>
      </c>
    </row>
    <row r="57785">
      <c r="A57785" s="1" t="s">
        <v>18904</v>
      </c>
    </row>
    <row r="57787">
      <c r="A57787" s="1" t="s">
        <v>18905</v>
      </c>
    </row>
    <row r="57788">
      <c r="A57788" s="1" t="s">
        <v>18889</v>
      </c>
    </row>
    <row r="57789">
      <c r="A57789" s="1" t="s">
        <v>18890</v>
      </c>
    </row>
    <row r="57790">
      <c r="A57790" s="1" t="s">
        <v>18891</v>
      </c>
    </row>
    <row r="57791">
      <c r="A57791" s="1" t="s">
        <v>18892</v>
      </c>
    </row>
    <row r="57792">
      <c r="A57792" s="1" t="s">
        <v>18893</v>
      </c>
    </row>
    <row r="57793">
      <c r="A57793" s="1" t="s">
        <v>18894</v>
      </c>
    </row>
    <row r="57794">
      <c r="A57794" s="1" t="s">
        <v>18895</v>
      </c>
    </row>
    <row r="57795">
      <c r="A57795" s="1" t="s">
        <v>18896</v>
      </c>
    </row>
    <row r="57796">
      <c r="A57796" s="1" t="s">
        <v>18897</v>
      </c>
    </row>
    <row r="57797">
      <c r="A57797" s="1" t="s">
        <v>18898</v>
      </c>
    </row>
    <row r="57798">
      <c r="A57798" s="1" t="s">
        <v>18899</v>
      </c>
    </row>
    <row r="57799">
      <c r="A57799" s="1" t="s">
        <v>18900</v>
      </c>
    </row>
    <row r="57800">
      <c r="A57800" s="1" t="s">
        <v>18881</v>
      </c>
    </row>
    <row r="57801">
      <c r="A57801" s="1" t="s">
        <v>18901</v>
      </c>
    </row>
    <row r="57802">
      <c r="A57802" s="1" t="s">
        <v>18902</v>
      </c>
    </row>
    <row r="57803">
      <c r="A57803" s="1" t="s">
        <v>18903</v>
      </c>
    </row>
    <row r="57804">
      <c r="A57804" s="1" t="s">
        <v>18906</v>
      </c>
    </row>
    <row r="57805">
      <c r="A57805" s="1" t="s">
        <v>18907</v>
      </c>
    </row>
    <row r="57806">
      <c r="A57806" s="1" t="s">
        <v>18908</v>
      </c>
    </row>
    <row r="57807">
      <c r="A57807" s="1" t="s">
        <v>18909</v>
      </c>
    </row>
    <row r="57808">
      <c r="A57808" s="1" t="s">
        <v>18910</v>
      </c>
    </row>
    <row r="57809">
      <c r="A57809" s="1" t="s">
        <v>18911</v>
      </c>
    </row>
    <row r="57810">
      <c r="A57810" s="1" t="s">
        <v>18912</v>
      </c>
    </row>
    <row r="57811">
      <c r="A57811" s="1" t="s">
        <v>18913</v>
      </c>
    </row>
    <row r="57813">
      <c r="A57813" s="1" t="s">
        <v>16161</v>
      </c>
    </row>
    <row r="57815">
      <c r="A57815" s="1" t="s">
        <v>18914</v>
      </c>
    </row>
    <row r="57817">
      <c r="A57817" s="1" t="s">
        <v>18915</v>
      </c>
    </row>
    <row r="57819">
      <c r="A57819" s="1" t="s">
        <v>18916</v>
      </c>
    </row>
    <row r="57821">
      <c r="A57821" s="1" t="s">
        <v>18917</v>
      </c>
    </row>
    <row r="57822">
      <c r="A57822" s="1" t="s">
        <v>18918</v>
      </c>
    </row>
    <row r="57824">
      <c r="A57824" s="1" t="s">
        <v>18919</v>
      </c>
    </row>
    <row r="57825">
      <c r="A57825" s="1" t="s">
        <v>18920</v>
      </c>
    </row>
    <row r="57827">
      <c r="A57827" s="1" t="s">
        <v>18921</v>
      </c>
    </row>
    <row r="57829">
      <c r="A57829" s="1" t="s">
        <v>18922</v>
      </c>
    </row>
    <row r="57831">
      <c r="A57831" s="1" t="s">
        <v>18923</v>
      </c>
    </row>
    <row r="57833">
      <c r="A57833" s="1" t="s">
        <v>18924</v>
      </c>
    </row>
    <row r="57834">
      <c r="A57834" s="1" t="s">
        <v>18912</v>
      </c>
    </row>
    <row r="57835">
      <c r="A57835" s="1" t="s">
        <v>18913</v>
      </c>
    </row>
    <row r="57836">
      <c r="A57836" s="1" t="s">
        <v>16161</v>
      </c>
    </row>
    <row r="57837">
      <c r="A57837" s="1" t="s">
        <v>18914</v>
      </c>
    </row>
    <row r="57838">
      <c r="A57838" s="1" t="s">
        <v>18915</v>
      </c>
    </row>
    <row r="57839">
      <c r="A57839" s="1" t="s">
        <v>18916</v>
      </c>
    </row>
    <row r="57840">
      <c r="A57840" s="1" t="s">
        <v>18917</v>
      </c>
    </row>
    <row r="57841">
      <c r="A57841" s="1" t="s">
        <v>18918</v>
      </c>
    </row>
    <row r="57842">
      <c r="A57842" s="1" t="s">
        <v>18919</v>
      </c>
    </row>
    <row r="57843">
      <c r="A57843" s="1" t="s">
        <v>18920</v>
      </c>
    </row>
    <row r="57844">
      <c r="A57844" s="1" t="s">
        <v>18921</v>
      </c>
    </row>
    <row r="57845">
      <c r="A57845" s="1" t="s">
        <v>18922</v>
      </c>
    </row>
    <row r="57846">
      <c r="A57846" s="1" t="s">
        <v>18925</v>
      </c>
    </row>
    <row r="57847">
      <c r="A57847" s="1" t="s">
        <v>18926</v>
      </c>
    </row>
    <row r="57848">
      <c r="A57848" s="1" t="s">
        <v>18927</v>
      </c>
    </row>
    <row r="57849">
      <c r="A57849" s="1" t="s">
        <v>18928</v>
      </c>
    </row>
    <row r="57850">
      <c r="A57850" s="1" t="s">
        <v>18929</v>
      </c>
    </row>
    <row r="57851">
      <c r="A57851" s="1" t="s">
        <v>18930</v>
      </c>
    </row>
    <row r="57852">
      <c r="A57852" s="1" t="s">
        <v>18931</v>
      </c>
    </row>
    <row r="57853">
      <c r="A57853" s="1" t="s">
        <v>18932</v>
      </c>
    </row>
    <row r="57854">
      <c r="A57854" s="1" t="s">
        <v>18933</v>
      </c>
    </row>
    <row r="57855">
      <c r="A57855" s="1" t="s">
        <v>18934</v>
      </c>
    </row>
    <row r="57856">
      <c r="A57856" s="1" t="s">
        <v>18935</v>
      </c>
    </row>
    <row r="57857">
      <c r="A57857" s="1" t="s">
        <v>18936</v>
      </c>
    </row>
    <row r="57859">
      <c r="A57859" s="1" t="s">
        <v>10183</v>
      </c>
    </row>
    <row r="57861">
      <c r="A57861" s="1" t="s">
        <v>10184</v>
      </c>
    </row>
    <row r="57863">
      <c r="A57863" s="1" t="s">
        <v>10185</v>
      </c>
    </row>
    <row r="57865">
      <c r="A57865" s="1" t="s">
        <v>10186</v>
      </c>
    </row>
    <row r="57867">
      <c r="A57867" s="1" t="s">
        <v>10187</v>
      </c>
    </row>
    <row r="57869">
      <c r="A57869" s="1" t="s">
        <v>18937</v>
      </c>
    </row>
    <row r="57870">
      <c r="A57870" s="1" t="s">
        <v>18927</v>
      </c>
    </row>
    <row r="57871">
      <c r="A57871" s="1" t="s">
        <v>18928</v>
      </c>
    </row>
    <row r="57872">
      <c r="A57872" s="1" t="s">
        <v>18929</v>
      </c>
    </row>
    <row r="57873">
      <c r="A57873" s="1" t="s">
        <v>18930</v>
      </c>
    </row>
    <row r="57874">
      <c r="A57874" s="1" t="s">
        <v>18931</v>
      </c>
    </row>
    <row r="57875">
      <c r="A57875" s="1" t="s">
        <v>18932</v>
      </c>
    </row>
    <row r="57876">
      <c r="A57876" s="1" t="s">
        <v>18933</v>
      </c>
    </row>
    <row r="57877">
      <c r="A57877" s="1" t="s">
        <v>18934</v>
      </c>
    </row>
    <row r="57878">
      <c r="A57878" s="1" t="s">
        <v>18935</v>
      </c>
    </row>
    <row r="57879">
      <c r="A57879" s="1" t="s">
        <v>18936</v>
      </c>
    </row>
    <row r="57880">
      <c r="A57880" s="1" t="s">
        <v>10183</v>
      </c>
    </row>
    <row r="57881">
      <c r="A57881" s="1" t="s">
        <v>10184</v>
      </c>
    </row>
    <row r="57882">
      <c r="A57882" s="1" t="s">
        <v>10185</v>
      </c>
    </row>
    <row r="57883">
      <c r="A57883" s="1" t="s">
        <v>10186</v>
      </c>
    </row>
    <row r="57884">
      <c r="A57884" s="1" t="s">
        <v>18938</v>
      </c>
    </row>
    <row r="57885">
      <c r="A57885" s="1" t="s">
        <v>18939</v>
      </c>
    </row>
    <row r="57886">
      <c r="A57886" s="1" t="s">
        <v>18940</v>
      </c>
    </row>
    <row r="57887">
      <c r="A57887" s="1" t="s">
        <v>18941</v>
      </c>
    </row>
    <row r="57888">
      <c r="A57888" s="1" t="s">
        <v>18942</v>
      </c>
    </row>
    <row r="57889">
      <c r="A57889" s="1" t="s">
        <v>18943</v>
      </c>
    </row>
    <row r="57890">
      <c r="A57890" s="1" t="s">
        <v>18940</v>
      </c>
    </row>
    <row r="57891">
      <c r="A57891" s="1" t="s">
        <v>18941</v>
      </c>
    </row>
    <row r="57892">
      <c r="A57892" s="1" t="s">
        <v>18944</v>
      </c>
    </row>
    <row r="57893">
      <c r="A57893" s="1" t="s">
        <v>18945</v>
      </c>
    </row>
    <row r="57894">
      <c r="A57894" s="1" t="s">
        <v>18946</v>
      </c>
    </row>
    <row r="57895">
      <c r="A57895" s="1" t="s">
        <v>18947</v>
      </c>
    </row>
    <row r="57896">
      <c r="A57896" s="1" t="s">
        <v>18948</v>
      </c>
    </row>
    <row r="57898">
      <c r="A57898" s="1" t="s">
        <v>18949</v>
      </c>
    </row>
    <row r="57899">
      <c r="A57899" s="1" t="s">
        <v>18950</v>
      </c>
    </row>
    <row r="57900">
      <c r="A57900" s="1" t="s">
        <v>18951</v>
      </c>
    </row>
    <row r="57901">
      <c r="A57901" s="1" t="s">
        <v>18952</v>
      </c>
    </row>
    <row r="57902">
      <c r="A57902" s="1" t="s">
        <v>18953</v>
      </c>
    </row>
    <row r="57903">
      <c r="A57903" s="1" t="s">
        <v>18954</v>
      </c>
    </row>
    <row r="57904">
      <c r="A57904" s="1" t="s">
        <v>18955</v>
      </c>
    </row>
    <row r="57905">
      <c r="A57905" s="1" t="s">
        <v>18956</v>
      </c>
    </row>
    <row r="57906">
      <c r="A57906" s="1" t="s">
        <v>18957</v>
      </c>
    </row>
    <row r="57907">
      <c r="A57907" s="1" t="s">
        <v>18958</v>
      </c>
    </row>
    <row r="57909">
      <c r="A57909" s="1" t="s">
        <v>18959</v>
      </c>
    </row>
    <row r="57911">
      <c r="A57911" s="1" t="s">
        <v>18960</v>
      </c>
    </row>
    <row r="57912">
      <c r="A57912" s="1" t="s">
        <v>18961</v>
      </c>
    </row>
    <row r="57913">
      <c r="A57913" s="1" t="s">
        <v>18962</v>
      </c>
    </row>
    <row r="57914">
      <c r="A57914" s="1" t="s">
        <v>18963</v>
      </c>
    </row>
    <row r="57916">
      <c r="A57916" s="1" t="s">
        <v>322</v>
      </c>
    </row>
    <row r="57917">
      <c r="A57917" s="1" t="s">
        <v>18964</v>
      </c>
    </row>
    <row r="57918">
      <c r="A57918" s="1" t="s">
        <v>18947</v>
      </c>
    </row>
    <row r="57919">
      <c r="A57919" s="1" t="s">
        <v>18948</v>
      </c>
    </row>
    <row r="57920">
      <c r="A57920" s="1" t="s">
        <v>18949</v>
      </c>
    </row>
    <row r="57921">
      <c r="A57921" s="1" t="s">
        <v>18950</v>
      </c>
    </row>
    <row r="57922">
      <c r="A57922" s="1" t="s">
        <v>18951</v>
      </c>
    </row>
    <row r="57923">
      <c r="A57923" s="1" t="s">
        <v>18952</v>
      </c>
    </row>
    <row r="57924">
      <c r="A57924" s="1" t="s">
        <v>18953</v>
      </c>
    </row>
    <row r="57925">
      <c r="A57925" s="1" t="s">
        <v>18954</v>
      </c>
    </row>
    <row r="57926">
      <c r="A57926" s="1" t="s">
        <v>18956</v>
      </c>
    </row>
    <row r="57927">
      <c r="A57927" s="1" t="s">
        <v>18957</v>
      </c>
    </row>
    <row r="57928">
      <c r="A57928" s="1" t="s">
        <v>18958</v>
      </c>
    </row>
    <row r="57929">
      <c r="A57929" s="1" t="s">
        <v>18959</v>
      </c>
    </row>
    <row r="57930">
      <c r="A57930" s="1" t="s">
        <v>18960</v>
      </c>
    </row>
    <row r="57931">
      <c r="A57931" s="1" t="s">
        <v>18961</v>
      </c>
    </row>
    <row r="57932">
      <c r="A57932" s="1" t="s">
        <v>18962</v>
      </c>
    </row>
    <row r="57933">
      <c r="A57933" s="1" t="s">
        <v>18965</v>
      </c>
    </row>
    <row r="57934">
      <c r="A57934" s="1" t="s">
        <v>18966</v>
      </c>
    </row>
    <row r="57935">
      <c r="A57935" s="1" t="s">
        <v>18967</v>
      </c>
    </row>
    <row r="57936">
      <c r="A57936" s="1" t="s">
        <v>18968</v>
      </c>
    </row>
    <row r="57937">
      <c r="A57937" s="1" t="s">
        <v>18969</v>
      </c>
    </row>
    <row r="57939">
      <c r="A57939" s="1" t="s">
        <v>18970</v>
      </c>
    </row>
    <row r="57940">
      <c r="A57940" s="1" t="s">
        <v>18971</v>
      </c>
    </row>
    <row r="57941">
      <c r="A57941" s="1" t="s">
        <v>18972</v>
      </c>
    </row>
    <row r="57942">
      <c r="A57942" s="1" t="s">
        <v>18973</v>
      </c>
    </row>
    <row r="57943">
      <c r="A57943" s="1" t="s">
        <v>18974</v>
      </c>
    </row>
    <row r="57944">
      <c r="A57944" s="1" t="s">
        <v>18975</v>
      </c>
    </row>
    <row r="57945">
      <c r="A57945" s="1" t="s">
        <v>18976</v>
      </c>
    </row>
    <row r="57946">
      <c r="A57946" s="1" t="s">
        <v>18977</v>
      </c>
    </row>
    <row r="57947">
      <c r="A57947" s="1" t="s">
        <v>18978</v>
      </c>
    </row>
    <row r="57948">
      <c r="A57948" s="1" t="s">
        <v>18979</v>
      </c>
    </row>
    <row r="57950">
      <c r="A57950" s="1" t="s">
        <v>18980</v>
      </c>
    </row>
    <row r="57952">
      <c r="A57952" s="1" t="s">
        <v>18981</v>
      </c>
    </row>
    <row r="57953">
      <c r="A57953" s="1" t="s">
        <v>18982</v>
      </c>
    </row>
    <row r="57954">
      <c r="A57954" s="1" t="s">
        <v>18983</v>
      </c>
    </row>
    <row r="57955">
      <c r="A57955" s="1" t="s">
        <v>18963</v>
      </c>
    </row>
    <row r="57957">
      <c r="A57957" s="1" t="s">
        <v>322</v>
      </c>
    </row>
    <row r="57958">
      <c r="A57958" s="1" t="s">
        <v>18984</v>
      </c>
    </row>
    <row r="57959">
      <c r="A57959" s="1" t="s">
        <v>18967</v>
      </c>
    </row>
    <row r="57960">
      <c r="A57960" s="1" t="s">
        <v>18968</v>
      </c>
    </row>
    <row r="57961">
      <c r="A57961" s="1" t="s">
        <v>18969</v>
      </c>
    </row>
    <row r="57962">
      <c r="A57962" s="1" t="s">
        <v>18970</v>
      </c>
    </row>
    <row r="57963">
      <c r="A57963" s="1" t="s">
        <v>18971</v>
      </c>
    </row>
    <row r="57964">
      <c r="A57964" s="1" t="s">
        <v>18972</v>
      </c>
    </row>
    <row r="57965">
      <c r="A57965" s="1" t="s">
        <v>18973</v>
      </c>
    </row>
    <row r="57966">
      <c r="A57966" s="1" t="s">
        <v>18974</v>
      </c>
    </row>
    <row r="57967">
      <c r="A57967" s="1" t="s">
        <v>18975</v>
      </c>
    </row>
    <row r="57968">
      <c r="A57968" s="1" t="s">
        <v>18977</v>
      </c>
    </row>
    <row r="57969">
      <c r="A57969" s="1" t="s">
        <v>18978</v>
      </c>
    </row>
    <row r="57970">
      <c r="A57970" s="1" t="s">
        <v>18979</v>
      </c>
    </row>
    <row r="57971">
      <c r="A57971" s="1" t="s">
        <v>18980</v>
      </c>
    </row>
    <row r="57972">
      <c r="A57972" s="1" t="s">
        <v>18981</v>
      </c>
    </row>
    <row r="57973">
      <c r="A57973" s="1" t="s">
        <v>18982</v>
      </c>
    </row>
    <row r="57974">
      <c r="A57974" s="1" t="s">
        <v>18983</v>
      </c>
    </row>
    <row r="57975">
      <c r="A57975" s="1" t="s">
        <v>18985</v>
      </c>
    </row>
    <row r="57976">
      <c r="A57976" s="1" t="s">
        <v>18986</v>
      </c>
    </row>
    <row r="57978">
      <c r="A57978" s="1" t="s">
        <v>3016</v>
      </c>
    </row>
    <row r="57980">
      <c r="A57980" s="1" t="s">
        <v>18987</v>
      </c>
    </row>
    <row r="57982">
      <c r="A57982" s="1" t="s">
        <v>18988</v>
      </c>
    </row>
    <row r="57984">
      <c r="A57984" s="1" t="s">
        <v>18989</v>
      </c>
    </row>
    <row r="57985">
      <c r="A57985" s="1" t="s">
        <v>18990</v>
      </c>
    </row>
    <row r="57986">
      <c r="A57986" s="1" t="s">
        <v>18991</v>
      </c>
    </row>
    <row r="57988">
      <c r="A57988" s="1" t="s">
        <v>18992</v>
      </c>
    </row>
    <row r="57989">
      <c r="A57989" s="1" t="s">
        <v>18993</v>
      </c>
    </row>
    <row r="57990">
      <c r="A57990" s="1" t="s">
        <v>18994</v>
      </c>
    </row>
    <row r="57991">
      <c r="A57991" s="1" t="s">
        <v>18995</v>
      </c>
    </row>
    <row r="57992">
      <c r="A57992" s="1" t="s">
        <v>18996</v>
      </c>
    </row>
    <row r="57993">
      <c r="A57993" s="1" t="s">
        <v>18997</v>
      </c>
    </row>
    <row r="57995">
      <c r="A57995" s="1" t="s">
        <v>18998</v>
      </c>
    </row>
    <row r="57996">
      <c r="A57996" s="1" t="s">
        <v>18999</v>
      </c>
    </row>
    <row r="57997">
      <c r="A57997" s="1" t="s">
        <v>19000</v>
      </c>
    </row>
    <row r="57999">
      <c r="A57999" s="1" t="s">
        <v>19001</v>
      </c>
    </row>
    <row r="58000">
      <c r="A58000" s="1" t="s">
        <v>19002</v>
      </c>
    </row>
    <row r="58002">
      <c r="A58002" s="1" t="s">
        <v>19003</v>
      </c>
    </row>
    <row r="58004">
      <c r="A58004" s="1" t="s">
        <v>19004</v>
      </c>
    </row>
    <row r="58006">
      <c r="A58006" s="1" t="s">
        <v>19005</v>
      </c>
    </row>
    <row r="58007">
      <c r="A58007" s="1" t="s">
        <v>18987</v>
      </c>
    </row>
    <row r="58008">
      <c r="A58008" s="1" t="s">
        <v>18988</v>
      </c>
    </row>
    <row r="58009">
      <c r="A58009" s="1" t="s">
        <v>18989</v>
      </c>
    </row>
    <row r="58010">
      <c r="A58010" s="1" t="s">
        <v>18990</v>
      </c>
    </row>
    <row r="58011">
      <c r="A58011" s="1" t="s">
        <v>18991</v>
      </c>
    </row>
    <row r="58012">
      <c r="A58012" s="1" t="s">
        <v>18992</v>
      </c>
    </row>
    <row r="58013">
      <c r="A58013" s="1" t="s">
        <v>18993</v>
      </c>
    </row>
    <row r="58014">
      <c r="A58014" s="1" t="s">
        <v>18994</v>
      </c>
    </row>
    <row r="58015">
      <c r="A58015" s="1" t="s">
        <v>18995</v>
      </c>
    </row>
    <row r="58016">
      <c r="A58016" s="1" t="s">
        <v>18996</v>
      </c>
    </row>
    <row r="58017">
      <c r="A58017" s="1" t="s">
        <v>18997</v>
      </c>
    </row>
    <row r="58018">
      <c r="A58018" s="1" t="s">
        <v>18998</v>
      </c>
    </row>
    <row r="58019">
      <c r="A58019" s="1" t="s">
        <v>18999</v>
      </c>
    </row>
    <row r="58020">
      <c r="A58020" s="1" t="s">
        <v>19000</v>
      </c>
    </row>
    <row r="58021">
      <c r="A58021" s="1" t="s">
        <v>19001</v>
      </c>
    </row>
    <row r="58022">
      <c r="A58022" s="1" t="s">
        <v>19002</v>
      </c>
    </row>
    <row r="58023">
      <c r="A58023" s="1" t="s">
        <v>19006</v>
      </c>
    </row>
    <row r="58024">
      <c r="A58024" s="1" t="s">
        <v>19007</v>
      </c>
    </row>
    <row r="58025">
      <c r="A58025" s="1" t="s">
        <v>19008</v>
      </c>
    </row>
    <row r="58026">
      <c r="A58026" s="1" t="s">
        <v>19009</v>
      </c>
    </row>
    <row r="58027">
      <c r="A58027" s="1" t="s">
        <v>19010</v>
      </c>
    </row>
    <row r="58028">
      <c r="A58028" s="1" t="s">
        <v>19011</v>
      </c>
    </row>
    <row r="58029">
      <c r="A58029" s="1" t="s">
        <v>19012</v>
      </c>
    </row>
    <row r="58030">
      <c r="A58030" s="1" t="s">
        <v>19013</v>
      </c>
    </row>
    <row r="58031">
      <c r="A58031" s="1" t="s">
        <v>19014</v>
      </c>
    </row>
    <row r="58033">
      <c r="A58033" s="1" t="s">
        <v>19015</v>
      </c>
    </row>
    <row r="58034">
      <c r="A58034" s="1" t="s">
        <v>19016</v>
      </c>
    </row>
    <row r="58035">
      <c r="A58035" s="1" t="s">
        <v>19017</v>
      </c>
    </row>
    <row r="58036">
      <c r="A58036" s="1" t="s">
        <v>19018</v>
      </c>
    </row>
    <row r="58038">
      <c r="A58038" s="1" t="s">
        <v>19019</v>
      </c>
    </row>
    <row r="58040">
      <c r="A58040" s="1" t="s">
        <v>19020</v>
      </c>
    </row>
    <row r="58042">
      <c r="A58042" s="1" t="s">
        <v>19021</v>
      </c>
    </row>
    <row r="58043">
      <c r="A58043" s="1" t="s">
        <v>19022</v>
      </c>
    </row>
    <row r="58045">
      <c r="A58045" s="1" t="s">
        <v>19023</v>
      </c>
    </row>
    <row r="58047">
      <c r="A58047" s="1" t="s">
        <v>19024</v>
      </c>
    </row>
    <row r="58048">
      <c r="A58048" s="1" t="s">
        <v>19025</v>
      </c>
    </row>
    <row r="58050">
      <c r="A58050" s="1" t="s">
        <v>19026</v>
      </c>
    </row>
    <row r="58052">
      <c r="A58052" s="1" t="s">
        <v>233</v>
      </c>
    </row>
    <row r="58053">
      <c r="A58053" s="1" t="s">
        <v>19027</v>
      </c>
    </row>
    <row r="58054">
      <c r="A58054" s="1" t="s">
        <v>19009</v>
      </c>
    </row>
    <row r="58055">
      <c r="A58055" s="1" t="s">
        <v>19010</v>
      </c>
    </row>
    <row r="58056">
      <c r="A58056" s="1" t="s">
        <v>19011</v>
      </c>
    </row>
    <row r="58057">
      <c r="A58057" s="1" t="s">
        <v>19012</v>
      </c>
    </row>
    <row r="58058">
      <c r="A58058" s="1" t="s">
        <v>19013</v>
      </c>
    </row>
    <row r="58059">
      <c r="A58059" s="1" t="s">
        <v>19014</v>
      </c>
    </row>
    <row r="58060">
      <c r="A58060" s="1" t="s">
        <v>19015</v>
      </c>
    </row>
    <row r="58061">
      <c r="A58061" s="1" t="s">
        <v>19016</v>
      </c>
    </row>
    <row r="58062">
      <c r="A58062" s="1" t="s">
        <v>19017</v>
      </c>
    </row>
    <row r="58063">
      <c r="A58063" s="1" t="s">
        <v>19018</v>
      </c>
    </row>
    <row r="58064">
      <c r="A58064" s="1" t="s">
        <v>19019</v>
      </c>
    </row>
    <row r="58065">
      <c r="A58065" s="1" t="s">
        <v>19020</v>
      </c>
    </row>
    <row r="58066">
      <c r="A58066" s="1" t="s">
        <v>19021</v>
      </c>
    </row>
    <row r="58067">
      <c r="A58067" s="1" t="s">
        <v>19022</v>
      </c>
    </row>
    <row r="58068">
      <c r="A58068" s="1" t="s">
        <v>19023</v>
      </c>
    </row>
    <row r="58069">
      <c r="A58069" s="1" t="s">
        <v>19024</v>
      </c>
    </row>
    <row r="58070">
      <c r="A58070" s="1" t="s">
        <v>19025</v>
      </c>
    </row>
    <row r="58071">
      <c r="A58071" s="1" t="s">
        <v>19028</v>
      </c>
    </row>
    <row r="58072">
      <c r="A58072" s="1" t="s">
        <v>19029</v>
      </c>
    </row>
    <row r="58073">
      <c r="A58073" s="1" t="s">
        <v>19030</v>
      </c>
    </row>
    <row r="58074">
      <c r="A58074" s="1" t="s">
        <v>19031</v>
      </c>
    </row>
    <row r="58075">
      <c r="A58075" s="1" t="s">
        <v>19032</v>
      </c>
    </row>
    <row r="58076">
      <c r="A58076" s="1" t="s">
        <v>19033</v>
      </c>
    </row>
    <row r="58077">
      <c r="A58077" s="1" t="s">
        <v>19034</v>
      </c>
    </row>
    <row r="58078">
      <c r="A58078" s="1" t="s">
        <v>19035</v>
      </c>
    </row>
    <row r="58080">
      <c r="A58080" s="1" t="s">
        <v>19036</v>
      </c>
    </row>
    <row r="58082">
      <c r="A58082" s="1" t="s">
        <v>19037</v>
      </c>
    </row>
    <row r="58084">
      <c r="A58084" s="1" t="s">
        <v>19038</v>
      </c>
    </row>
    <row r="58085">
      <c r="A58085" s="1" t="s">
        <v>19039</v>
      </c>
    </row>
    <row r="58086">
      <c r="A58086" s="1" t="s">
        <v>19040</v>
      </c>
    </row>
    <row r="58087">
      <c r="A58087" s="1" t="s">
        <v>19041</v>
      </c>
    </row>
    <row r="58089">
      <c r="A58089" s="1" t="s">
        <v>19042</v>
      </c>
    </row>
    <row r="58090">
      <c r="A58090" s="1" t="s">
        <v>19043</v>
      </c>
    </row>
    <row r="58091">
      <c r="A58091" s="1" t="s">
        <v>19044</v>
      </c>
    </row>
    <row r="58092">
      <c r="A58092" s="1" t="s">
        <v>19045</v>
      </c>
    </row>
    <row r="58093">
      <c r="A58093" s="1" t="s">
        <v>19046</v>
      </c>
    </row>
    <row r="58094">
      <c r="A58094" s="1" t="s">
        <v>19047</v>
      </c>
    </row>
    <row r="58095">
      <c r="A58095" s="1" t="s">
        <v>19048</v>
      </c>
    </row>
    <row r="58096">
      <c r="A58096" s="1" t="s">
        <v>19049</v>
      </c>
    </row>
    <row r="58098">
      <c r="A58098" s="1" t="s">
        <v>7746</v>
      </c>
    </row>
    <row r="58099">
      <c r="A58099" s="1" t="s">
        <v>19050</v>
      </c>
    </row>
    <row r="58100">
      <c r="A58100" s="1" t="s">
        <v>19030</v>
      </c>
    </row>
    <row r="58101">
      <c r="A58101" s="1" t="s">
        <v>19031</v>
      </c>
    </row>
    <row r="58102">
      <c r="A58102" s="1" t="s">
        <v>19032</v>
      </c>
    </row>
    <row r="58103">
      <c r="A58103" s="1" t="s">
        <v>19033</v>
      </c>
    </row>
    <row r="58104">
      <c r="A58104" s="1" t="s">
        <v>19034</v>
      </c>
    </row>
    <row r="58105">
      <c r="A58105" s="1" t="s">
        <v>19035</v>
      </c>
    </row>
    <row r="58106">
      <c r="A58106" s="1" t="s">
        <v>19036</v>
      </c>
    </row>
    <row r="58107">
      <c r="A58107" s="1" t="s">
        <v>19037</v>
      </c>
    </row>
    <row r="58108">
      <c r="A58108" s="1" t="s">
        <v>19038</v>
      </c>
    </row>
    <row r="58109">
      <c r="A58109" s="1" t="s">
        <v>19039</v>
      </c>
    </row>
    <row r="58110">
      <c r="A58110" s="1" t="s">
        <v>19040</v>
      </c>
    </row>
    <row r="58111">
      <c r="A58111" s="1" t="s">
        <v>19041</v>
      </c>
    </row>
    <row r="58112">
      <c r="A58112" s="1" t="s">
        <v>19042</v>
      </c>
    </row>
    <row r="58113">
      <c r="A58113" s="1" t="s">
        <v>19043</v>
      </c>
    </row>
    <row r="58114">
      <c r="A58114" s="1" t="s">
        <v>19044</v>
      </c>
    </row>
    <row r="58115">
      <c r="A58115" s="1" t="s">
        <v>19045</v>
      </c>
    </row>
    <row r="58116">
      <c r="A58116" s="1" t="s">
        <v>19046</v>
      </c>
    </row>
    <row r="58117">
      <c r="A58117" s="1" t="s">
        <v>19047</v>
      </c>
    </row>
    <row r="58118">
      <c r="A58118" s="1" t="s">
        <v>19048</v>
      </c>
    </row>
    <row r="58119">
      <c r="A58119" s="1" t="s">
        <v>19051</v>
      </c>
    </row>
    <row r="58120">
      <c r="A58120" s="1" t="s">
        <v>19052</v>
      </c>
    </row>
    <row r="58121">
      <c r="A58121" s="1" t="s">
        <v>19053</v>
      </c>
    </row>
    <row r="58122">
      <c r="A58122" s="1" t="s">
        <v>19054</v>
      </c>
    </row>
    <row r="58123">
      <c r="A58123" s="1" t="s">
        <v>19055</v>
      </c>
    </row>
    <row r="58124">
      <c r="A58124" s="1" t="s">
        <v>19056</v>
      </c>
    </row>
    <row r="58125">
      <c r="A58125" s="1" t="s">
        <v>19057</v>
      </c>
    </row>
    <row r="58126">
      <c r="A58126" s="1" t="s">
        <v>19058</v>
      </c>
    </row>
    <row r="58127">
      <c r="A58127" s="1" t="s">
        <v>19059</v>
      </c>
    </row>
    <row r="58128">
      <c r="A58128" s="1" t="s">
        <v>19060</v>
      </c>
    </row>
    <row r="58129">
      <c r="A58129" s="1" t="s">
        <v>19061</v>
      </c>
    </row>
    <row r="58130">
      <c r="A58130" s="1" t="s">
        <v>19062</v>
      </c>
    </row>
    <row r="58131">
      <c r="A58131" s="1" t="s">
        <v>19063</v>
      </c>
    </row>
    <row r="58132">
      <c r="A58132" s="1" t="s">
        <v>19064</v>
      </c>
    </row>
    <row r="58133">
      <c r="A58133" s="1" t="s">
        <v>19065</v>
      </c>
    </row>
    <row r="58134">
      <c r="A58134" s="1" t="s">
        <v>19066</v>
      </c>
    </row>
    <row r="58135">
      <c r="A58135" s="1" t="s">
        <v>19067</v>
      </c>
    </row>
    <row r="58136">
      <c r="A58136" s="1" t="s">
        <v>19068</v>
      </c>
    </row>
    <row r="58137">
      <c r="A58137" s="1" t="s">
        <v>19053</v>
      </c>
    </row>
    <row r="58138">
      <c r="A58138" s="1" t="s">
        <v>19054</v>
      </c>
    </row>
    <row r="58139">
      <c r="A58139" s="1" t="s">
        <v>19055</v>
      </c>
    </row>
    <row r="58140">
      <c r="A58140" s="1" t="s">
        <v>19056</v>
      </c>
    </row>
    <row r="58141">
      <c r="A58141" s="1" t="s">
        <v>19057</v>
      </c>
    </row>
    <row r="58142">
      <c r="A58142" s="1" t="s">
        <v>19058</v>
      </c>
    </row>
    <row r="58143">
      <c r="A58143" s="1" t="s">
        <v>19059</v>
      </c>
    </row>
    <row r="58144">
      <c r="A58144" s="1" t="s">
        <v>19060</v>
      </c>
    </row>
    <row r="58145">
      <c r="A58145" s="1" t="s">
        <v>19061</v>
      </c>
    </row>
    <row r="58146">
      <c r="A58146" s="1" t="s">
        <v>19062</v>
      </c>
    </row>
    <row r="58147">
      <c r="A58147" s="1" t="s">
        <v>19063</v>
      </c>
    </row>
    <row r="58148">
      <c r="A58148" s="1" t="s">
        <v>19064</v>
      </c>
    </row>
    <row r="58149">
      <c r="A58149" s="1" t="s">
        <v>19066</v>
      </c>
    </row>
    <row r="58150">
      <c r="A58150" s="1" t="s">
        <v>19067</v>
      </c>
    </row>
    <row r="58151">
      <c r="A58151" s="1" t="s">
        <v>19069</v>
      </c>
    </row>
    <row r="58152">
      <c r="A58152" s="1" t="s">
        <v>19070</v>
      </c>
    </row>
    <row r="58153">
      <c r="A58153" s="1" t="s">
        <v>19071</v>
      </c>
    </row>
    <row r="58154">
      <c r="A58154" s="1" t="s">
        <v>19072</v>
      </c>
    </row>
    <row r="58156">
      <c r="A58156" s="1" t="s">
        <v>19073</v>
      </c>
    </row>
    <row r="58157">
      <c r="A58157" s="1" t="s">
        <v>19074</v>
      </c>
    </row>
    <row r="58158">
      <c r="A58158" s="1" t="s">
        <v>19075</v>
      </c>
    </row>
    <row r="58160">
      <c r="A58160" s="1" t="s">
        <v>4007</v>
      </c>
    </row>
    <row r="58162">
      <c r="A58162" s="1" t="s">
        <v>19076</v>
      </c>
    </row>
    <row r="58164">
      <c r="A58164" s="1" t="s">
        <v>19077</v>
      </c>
    </row>
    <row r="58165">
      <c r="A58165" s="1" t="s">
        <v>19078</v>
      </c>
    </row>
    <row r="58166">
      <c r="A58166" s="1" t="s">
        <v>19079</v>
      </c>
    </row>
    <row r="58167">
      <c r="A58167" s="1" t="s">
        <v>19080</v>
      </c>
    </row>
    <row r="58168">
      <c r="A58168" s="1" t="s">
        <v>19081</v>
      </c>
    </row>
    <row r="58169">
      <c r="A58169" s="1" t="s">
        <v>19082</v>
      </c>
    </row>
    <row r="58170">
      <c r="A58170" s="1" t="s">
        <v>19083</v>
      </c>
    </row>
    <row r="58172">
      <c r="A58172" s="1" t="s">
        <v>19084</v>
      </c>
    </row>
    <row r="58173">
      <c r="A58173" s="1" t="s">
        <v>19085</v>
      </c>
    </row>
    <row r="58175">
      <c r="A58175" s="1" t="s">
        <v>879</v>
      </c>
    </row>
    <row r="58177">
      <c r="A58177" s="1" t="s">
        <v>19086</v>
      </c>
    </row>
    <row r="58178">
      <c r="A58178" s="1" t="s">
        <v>19087</v>
      </c>
    </row>
    <row r="58180">
      <c r="A58180" s="1" t="s">
        <v>19088</v>
      </c>
    </row>
    <row r="58181">
      <c r="A58181" s="1" t="s">
        <v>19089</v>
      </c>
    </row>
    <row r="58182">
      <c r="A58182" s="1" t="s">
        <v>19090</v>
      </c>
    </row>
    <row r="58184">
      <c r="A58184" s="1" t="s">
        <v>19091</v>
      </c>
    </row>
    <row r="58185">
      <c r="A58185" s="1" t="s">
        <v>13937</v>
      </c>
    </row>
    <row r="58186">
      <c r="A58186" s="1" t="s">
        <v>19092</v>
      </c>
    </row>
    <row r="58187">
      <c r="A58187" s="1" t="s">
        <v>19071</v>
      </c>
    </row>
    <row r="58188">
      <c r="A58188" s="1" t="s">
        <v>19072</v>
      </c>
    </row>
    <row r="58189">
      <c r="A58189" s="1" t="s">
        <v>19073</v>
      </c>
    </row>
    <row r="58190">
      <c r="A58190" s="1" t="s">
        <v>19074</v>
      </c>
    </row>
    <row r="58191">
      <c r="A58191" s="1" t="s">
        <v>19075</v>
      </c>
    </row>
    <row r="58192">
      <c r="A58192" s="1" t="s">
        <v>19076</v>
      </c>
    </row>
    <row r="58193">
      <c r="A58193" s="1" t="s">
        <v>19077</v>
      </c>
    </row>
    <row r="58194">
      <c r="A58194" s="1" t="s">
        <v>19078</v>
      </c>
    </row>
    <row r="58195">
      <c r="A58195" s="1" t="s">
        <v>19079</v>
      </c>
    </row>
    <row r="58196">
      <c r="A58196" s="1" t="s">
        <v>19080</v>
      </c>
    </row>
    <row r="58197">
      <c r="A58197" s="1" t="s">
        <v>19081</v>
      </c>
    </row>
    <row r="58198">
      <c r="A58198" s="1" t="s">
        <v>19082</v>
      </c>
    </row>
    <row r="58199">
      <c r="A58199" s="1" t="s">
        <v>19083</v>
      </c>
    </row>
    <row r="58200">
      <c r="A58200" s="1" t="s">
        <v>19084</v>
      </c>
    </row>
    <row r="58201">
      <c r="A58201" s="1" t="s">
        <v>19085</v>
      </c>
    </row>
    <row r="58202">
      <c r="A58202" s="1" t="s">
        <v>19086</v>
      </c>
    </row>
    <row r="58203">
      <c r="A58203" s="1" t="s">
        <v>19087</v>
      </c>
    </row>
    <row r="58204">
      <c r="A58204" s="1" t="s">
        <v>19088</v>
      </c>
    </row>
    <row r="58205">
      <c r="A58205" s="1" t="s">
        <v>19089</v>
      </c>
    </row>
    <row r="58206">
      <c r="A58206" s="1" t="s">
        <v>19090</v>
      </c>
    </row>
    <row r="58207">
      <c r="A58207" s="1" t="s">
        <v>19093</v>
      </c>
    </row>
    <row r="58208">
      <c r="A58208" s="1" t="s">
        <v>19094</v>
      </c>
    </row>
    <row r="58209">
      <c r="A58209" s="1" t="s">
        <v>19071</v>
      </c>
    </row>
    <row r="58210">
      <c r="A58210" s="1" t="s">
        <v>19072</v>
      </c>
    </row>
    <row r="58212">
      <c r="A58212" s="1" t="s">
        <v>19073</v>
      </c>
    </row>
    <row r="58213">
      <c r="A58213" s="1" t="s">
        <v>19074</v>
      </c>
    </row>
    <row r="58214">
      <c r="A58214" s="1" t="s">
        <v>19075</v>
      </c>
    </row>
    <row r="58216">
      <c r="A58216" s="1" t="s">
        <v>4007</v>
      </c>
    </row>
    <row r="58218">
      <c r="A58218" s="1" t="s">
        <v>19076</v>
      </c>
    </row>
    <row r="58220">
      <c r="A58220" s="1" t="s">
        <v>19077</v>
      </c>
    </row>
    <row r="58221">
      <c r="A58221" s="1" t="s">
        <v>19078</v>
      </c>
    </row>
    <row r="58222">
      <c r="A58222" s="1" t="s">
        <v>19079</v>
      </c>
    </row>
    <row r="58223">
      <c r="A58223" s="1" t="s">
        <v>19080</v>
      </c>
    </row>
    <row r="58224">
      <c r="A58224" s="1" t="s">
        <v>19081</v>
      </c>
    </row>
    <row r="58225">
      <c r="A58225" s="1" t="s">
        <v>19082</v>
      </c>
    </row>
    <row r="58226">
      <c r="A58226" s="1" t="s">
        <v>19083</v>
      </c>
    </row>
    <row r="58228">
      <c r="A58228" s="1" t="s">
        <v>19084</v>
      </c>
    </row>
    <row r="58229">
      <c r="A58229" s="1" t="s">
        <v>19085</v>
      </c>
    </row>
    <row r="58231">
      <c r="A58231" s="1" t="s">
        <v>879</v>
      </c>
    </row>
    <row r="58233">
      <c r="A58233" s="1" t="s">
        <v>19086</v>
      </c>
    </row>
    <row r="58234">
      <c r="A58234" s="1" t="s">
        <v>19087</v>
      </c>
    </row>
    <row r="58236">
      <c r="A58236" s="1" t="s">
        <v>19088</v>
      </c>
    </row>
    <row r="58237">
      <c r="A58237" s="1" t="s">
        <v>19089</v>
      </c>
    </row>
    <row r="58238">
      <c r="A58238" s="1" t="s">
        <v>19090</v>
      </c>
    </row>
    <row r="58240">
      <c r="A58240" s="1" t="s">
        <v>19091</v>
      </c>
    </row>
    <row r="58241">
      <c r="A58241" s="1" t="s">
        <v>13937</v>
      </c>
    </row>
    <row r="58242">
      <c r="A58242" s="1" t="s">
        <v>19092</v>
      </c>
    </row>
    <row r="58243">
      <c r="A58243" s="1" t="s">
        <v>19071</v>
      </c>
    </row>
    <row r="58244">
      <c r="A58244" s="1" t="s">
        <v>19072</v>
      </c>
    </row>
    <row r="58245">
      <c r="A58245" s="1" t="s">
        <v>19073</v>
      </c>
    </row>
    <row r="58246">
      <c r="A58246" s="1" t="s">
        <v>19074</v>
      </c>
    </row>
    <row r="58247">
      <c r="A58247" s="1" t="s">
        <v>19075</v>
      </c>
    </row>
    <row r="58248">
      <c r="A58248" s="1" t="s">
        <v>19076</v>
      </c>
    </row>
    <row r="58249">
      <c r="A58249" s="1" t="s">
        <v>19077</v>
      </c>
    </row>
    <row r="58250">
      <c r="A58250" s="1" t="s">
        <v>19078</v>
      </c>
    </row>
    <row r="58251">
      <c r="A58251" s="1" t="s">
        <v>19079</v>
      </c>
    </row>
    <row r="58252">
      <c r="A58252" s="1" t="s">
        <v>19080</v>
      </c>
    </row>
    <row r="58253">
      <c r="A58253" s="1" t="s">
        <v>19081</v>
      </c>
    </row>
    <row r="58254">
      <c r="A58254" s="1" t="s">
        <v>19082</v>
      </c>
    </row>
    <row r="58255">
      <c r="A58255" s="1" t="s">
        <v>19083</v>
      </c>
    </row>
    <row r="58256">
      <c r="A58256" s="1" t="s">
        <v>19084</v>
      </c>
    </row>
    <row r="58257">
      <c r="A58257" s="1" t="s">
        <v>19085</v>
      </c>
    </row>
    <row r="58258">
      <c r="A58258" s="1" t="s">
        <v>19086</v>
      </c>
    </row>
    <row r="58259">
      <c r="A58259" s="1" t="s">
        <v>19087</v>
      </c>
    </row>
    <row r="58260">
      <c r="A58260" s="1" t="s">
        <v>19088</v>
      </c>
    </row>
    <row r="58261">
      <c r="A58261" s="1" t="s">
        <v>19089</v>
      </c>
    </row>
    <row r="58262">
      <c r="A58262" s="1" t="s">
        <v>19090</v>
      </c>
    </row>
    <row r="58263">
      <c r="A58263" s="1" t="s">
        <v>19093</v>
      </c>
    </row>
    <row r="58264">
      <c r="A58264" s="1" t="s">
        <v>19095</v>
      </c>
    </row>
    <row r="58265">
      <c r="A58265" s="1" t="s">
        <v>3016</v>
      </c>
    </row>
    <row r="58266">
      <c r="A58266" s="1" t="s">
        <v>19096</v>
      </c>
    </row>
    <row r="58267">
      <c r="A58267" s="1" t="s">
        <v>19097</v>
      </c>
    </row>
    <row r="58268">
      <c r="A58268" s="1" t="s">
        <v>19098</v>
      </c>
    </row>
    <row r="58269">
      <c r="A58269" s="1" t="s">
        <v>19099</v>
      </c>
    </row>
    <row r="58270">
      <c r="A58270" s="1" t="s">
        <v>19100</v>
      </c>
    </row>
    <row r="58271">
      <c r="A58271" s="1" t="s">
        <v>19101</v>
      </c>
    </row>
    <row r="58272">
      <c r="A58272" s="1" t="s">
        <v>19102</v>
      </c>
    </row>
    <row r="58273">
      <c r="A58273" s="1" t="s">
        <v>19103</v>
      </c>
    </row>
    <row r="58274">
      <c r="A58274" s="1" t="s">
        <v>19104</v>
      </c>
    </row>
    <row r="58275">
      <c r="A58275" s="1" t="s">
        <v>19105</v>
      </c>
    </row>
    <row r="58276">
      <c r="A58276" s="1" t="s">
        <v>19106</v>
      </c>
    </row>
    <row r="58277">
      <c r="A58277" s="1" t="s">
        <v>19107</v>
      </c>
    </row>
    <row r="58278">
      <c r="A58278" s="1" t="s">
        <v>19108</v>
      </c>
    </row>
    <row r="58279">
      <c r="A58279" s="1" t="s">
        <v>19109</v>
      </c>
    </row>
    <row r="58280">
      <c r="A58280" s="1" t="s">
        <v>19096</v>
      </c>
    </row>
    <row r="58281">
      <c r="A58281" s="1" t="s">
        <v>19097</v>
      </c>
    </row>
    <row r="58282">
      <c r="A58282" s="1" t="s">
        <v>19098</v>
      </c>
    </row>
    <row r="58283">
      <c r="A58283" s="1" t="s">
        <v>19099</v>
      </c>
    </row>
    <row r="58284">
      <c r="A58284" s="1" t="s">
        <v>19100</v>
      </c>
    </row>
    <row r="58285">
      <c r="A58285" s="1" t="s">
        <v>19101</v>
      </c>
    </row>
    <row r="58286">
      <c r="A58286" s="1" t="s">
        <v>19102</v>
      </c>
    </row>
    <row r="58287">
      <c r="A58287" s="1" t="s">
        <v>19103</v>
      </c>
    </row>
    <row r="58288">
      <c r="A58288" s="1" t="s">
        <v>19104</v>
      </c>
    </row>
    <row r="58289">
      <c r="A58289" s="1" t="s">
        <v>19105</v>
      </c>
    </row>
    <row r="58290">
      <c r="A58290" s="1" t="s">
        <v>19106</v>
      </c>
    </row>
    <row r="58291">
      <c r="A58291" s="1" t="s">
        <v>19107</v>
      </c>
    </row>
    <row r="58292">
      <c r="A58292" s="1" t="s">
        <v>19110</v>
      </c>
    </row>
    <row r="58293">
      <c r="A58293" s="1" t="s">
        <v>19111</v>
      </c>
    </row>
    <row r="58294">
      <c r="A58294" s="1" t="s">
        <v>19112</v>
      </c>
    </row>
    <row r="58295">
      <c r="A58295" s="1" t="s">
        <v>19113</v>
      </c>
    </row>
    <row r="58297">
      <c r="A58297" s="1" t="s">
        <v>19114</v>
      </c>
    </row>
    <row r="58298">
      <c r="A58298" s="1" t="s">
        <v>19115</v>
      </c>
    </row>
    <row r="58299">
      <c r="A58299" s="1" t="s">
        <v>19116</v>
      </c>
    </row>
    <row r="58301">
      <c r="A58301" s="1" t="s">
        <v>19117</v>
      </c>
    </row>
    <row r="58302">
      <c r="A58302" s="1" t="s">
        <v>19118</v>
      </c>
    </row>
    <row r="58303">
      <c r="A58303" s="1" t="s">
        <v>19119</v>
      </c>
    </row>
    <row r="58304">
      <c r="A58304" s="1" t="s">
        <v>19120</v>
      </c>
    </row>
    <row r="58305">
      <c r="A58305" s="1" t="s">
        <v>19121</v>
      </c>
    </row>
    <row r="58306">
      <c r="A58306" s="1" t="s">
        <v>19122</v>
      </c>
    </row>
    <row r="58307">
      <c r="A58307" s="1" t="s">
        <v>19123</v>
      </c>
    </row>
    <row r="58309">
      <c r="A58309" s="1" t="s">
        <v>19124</v>
      </c>
    </row>
    <row r="58310">
      <c r="A58310" s="1" t="s">
        <v>19125</v>
      </c>
    </row>
    <row r="58312">
      <c r="A58312" s="1" t="s">
        <v>879</v>
      </c>
    </row>
    <row r="58314">
      <c r="A58314" s="1" t="s">
        <v>19126</v>
      </c>
    </row>
    <row r="58315">
      <c r="A58315" s="1" t="s">
        <v>19127</v>
      </c>
    </row>
    <row r="58316">
      <c r="A58316" s="1" t="s">
        <v>19128</v>
      </c>
    </row>
    <row r="58318">
      <c r="A58318" s="1" t="s">
        <v>19129</v>
      </c>
    </row>
    <row r="58319">
      <c r="A58319" s="1" t="s">
        <v>19130</v>
      </c>
    </row>
    <row r="58320">
      <c r="A58320" s="1" t="s">
        <v>19131</v>
      </c>
    </row>
    <row r="58322">
      <c r="A58322" s="1" t="s">
        <v>101</v>
      </c>
    </row>
    <row r="58323">
      <c r="A58323" s="1" t="s">
        <v>367</v>
      </c>
    </row>
    <row r="58325">
      <c r="A58325" s="1" t="s">
        <v>19132</v>
      </c>
    </row>
    <row r="58326">
      <c r="A58326" s="1" t="s">
        <v>19112</v>
      </c>
    </row>
    <row r="58327">
      <c r="A58327" s="1" t="s">
        <v>19113</v>
      </c>
    </row>
    <row r="58328">
      <c r="A58328" s="1" t="s">
        <v>19114</v>
      </c>
    </row>
    <row r="58329">
      <c r="A58329" s="1" t="s">
        <v>19115</v>
      </c>
    </row>
    <row r="58330">
      <c r="A58330" s="1" t="s">
        <v>19116</v>
      </c>
    </row>
    <row r="58331">
      <c r="A58331" s="1" t="s">
        <v>19117</v>
      </c>
    </row>
    <row r="58332">
      <c r="A58332" s="1" t="s">
        <v>19118</v>
      </c>
    </row>
    <row r="58333">
      <c r="A58333" s="1" t="s">
        <v>19119</v>
      </c>
    </row>
    <row r="58334">
      <c r="A58334" s="1" t="s">
        <v>19120</v>
      </c>
    </row>
    <row r="58335">
      <c r="A58335" s="1" t="s">
        <v>19121</v>
      </c>
    </row>
    <row r="58336">
      <c r="A58336" s="1" t="s">
        <v>19122</v>
      </c>
    </row>
    <row r="58337">
      <c r="A58337" s="1" t="s">
        <v>19123</v>
      </c>
    </row>
    <row r="58338">
      <c r="A58338" s="1" t="s">
        <v>19124</v>
      </c>
    </row>
    <row r="58339">
      <c r="A58339" s="1" t="s">
        <v>19125</v>
      </c>
    </row>
    <row r="58340">
      <c r="A58340" s="1" t="s">
        <v>19126</v>
      </c>
    </row>
    <row r="58341">
      <c r="A58341" s="1" t="s">
        <v>19127</v>
      </c>
    </row>
    <row r="58342">
      <c r="A58342" s="1" t="s">
        <v>19128</v>
      </c>
    </row>
    <row r="58343">
      <c r="A58343" s="1" t="s">
        <v>19129</v>
      </c>
    </row>
    <row r="58344">
      <c r="A58344" s="1" t="s">
        <v>19130</v>
      </c>
    </row>
    <row r="58345">
      <c r="A58345" s="1" t="s">
        <v>19131</v>
      </c>
    </row>
    <row r="58346">
      <c r="A58346" s="1" t="s">
        <v>19133</v>
      </c>
    </row>
    <row r="58347">
      <c r="A58347" s="1" t="s">
        <v>19134</v>
      </c>
    </row>
    <row r="58349">
      <c r="A58349" s="1" t="s">
        <v>19135</v>
      </c>
    </row>
    <row r="58351">
      <c r="A58351" s="1" t="s">
        <v>19136</v>
      </c>
    </row>
    <row r="58353">
      <c r="A58353" s="1" t="s">
        <v>19137</v>
      </c>
    </row>
    <row r="58355">
      <c r="A58355" s="1" t="s">
        <v>19138</v>
      </c>
    </row>
    <row r="58356">
      <c r="A58356" s="1" t="s">
        <v>19139</v>
      </c>
    </row>
    <row r="58358">
      <c r="A58358" s="1" t="s">
        <v>19140</v>
      </c>
    </row>
    <row r="58359">
      <c r="A58359" s="1" t="s">
        <v>19141</v>
      </c>
    </row>
    <row r="58361">
      <c r="A58361" s="1" t="s">
        <v>19142</v>
      </c>
    </row>
    <row r="58362">
      <c r="A58362" s="1" t="s">
        <v>19143</v>
      </c>
    </row>
    <row r="58364">
      <c r="A58364" s="1" t="s">
        <v>19144</v>
      </c>
    </row>
    <row r="58365">
      <c r="A58365" s="1" t="s">
        <v>19145</v>
      </c>
    </row>
    <row r="58367">
      <c r="A58367" s="1" t="s">
        <v>19146</v>
      </c>
    </row>
    <row r="58369">
      <c r="A58369" s="1" t="s">
        <v>19147</v>
      </c>
    </row>
    <row r="58371">
      <c r="A58371" s="1" t="s">
        <v>19148</v>
      </c>
    </row>
    <row r="58373">
      <c r="A58373" s="1" t="s">
        <v>19149</v>
      </c>
    </row>
    <row r="58374">
      <c r="A58374" s="1" t="s">
        <v>19150</v>
      </c>
    </row>
    <row r="58376">
      <c r="A58376" s="1" t="s">
        <v>19151</v>
      </c>
    </row>
    <row r="58377">
      <c r="A58377" s="1" t="s">
        <v>19152</v>
      </c>
    </row>
    <row r="58378">
      <c r="A58378" s="1" t="s">
        <v>19135</v>
      </c>
    </row>
    <row r="58379">
      <c r="A58379" s="1" t="s">
        <v>19136</v>
      </c>
    </row>
    <row r="58380">
      <c r="A58380" s="1" t="s">
        <v>19137</v>
      </c>
    </row>
    <row r="58381">
      <c r="A58381" s="1" t="s">
        <v>19138</v>
      </c>
    </row>
    <row r="58382">
      <c r="A58382" s="1" t="s">
        <v>19139</v>
      </c>
    </row>
    <row r="58383">
      <c r="A58383" s="1" t="s">
        <v>19140</v>
      </c>
    </row>
    <row r="58384">
      <c r="A58384" s="1" t="s">
        <v>19141</v>
      </c>
    </row>
    <row r="58385">
      <c r="A58385" s="1" t="s">
        <v>19142</v>
      </c>
    </row>
    <row r="58386">
      <c r="A58386" s="1" t="s">
        <v>19143</v>
      </c>
    </row>
    <row r="58387">
      <c r="A58387" s="1" t="s">
        <v>19144</v>
      </c>
    </row>
    <row r="58388">
      <c r="A58388" s="1" t="s">
        <v>19145</v>
      </c>
    </row>
    <row r="58389">
      <c r="A58389" s="1" t="s">
        <v>19146</v>
      </c>
    </row>
    <row r="58390">
      <c r="A58390" s="1" t="s">
        <v>19147</v>
      </c>
    </row>
    <row r="58391">
      <c r="A58391" s="1" t="s">
        <v>19148</v>
      </c>
    </row>
    <row r="58392">
      <c r="A58392" s="1" t="s">
        <v>19149</v>
      </c>
    </row>
    <row r="58393">
      <c r="A58393" s="1" t="s">
        <v>19153</v>
      </c>
    </row>
    <row r="58394">
      <c r="A58394" s="1" t="s">
        <v>19154</v>
      </c>
    </row>
    <row r="58396">
      <c r="A58396" s="1" t="s">
        <v>2862</v>
      </c>
    </row>
    <row r="58398">
      <c r="A58398" s="1" t="s">
        <v>19155</v>
      </c>
    </row>
    <row r="58399">
      <c r="A58399" s="1" t="s">
        <v>19156</v>
      </c>
    </row>
    <row r="58401">
      <c r="A58401" s="1" t="s">
        <v>19157</v>
      </c>
    </row>
    <row r="58402">
      <c r="A58402" s="1" t="s">
        <v>19158</v>
      </c>
    </row>
    <row r="58404">
      <c r="A58404" s="1" t="s">
        <v>19159</v>
      </c>
    </row>
    <row r="58405">
      <c r="A58405" s="1" t="s">
        <v>19160</v>
      </c>
    </row>
    <row r="58406">
      <c r="A58406" s="1" t="s">
        <v>19161</v>
      </c>
    </row>
    <row r="58408">
      <c r="A58408" s="1" t="s">
        <v>19162</v>
      </c>
    </row>
    <row r="58410">
      <c r="A58410" s="1" t="s">
        <v>19163</v>
      </c>
    </row>
    <row r="58411">
      <c r="A58411" s="1" t="s">
        <v>19164</v>
      </c>
    </row>
    <row r="58413">
      <c r="A58413" s="1" t="s">
        <v>19165</v>
      </c>
    </row>
    <row r="58415">
      <c r="A58415" s="1" t="s">
        <v>19166</v>
      </c>
    </row>
    <row r="58417">
      <c r="A58417" s="1" t="s">
        <v>19167</v>
      </c>
    </row>
    <row r="58419">
      <c r="A58419" s="1" t="s">
        <v>19168</v>
      </c>
    </row>
    <row r="58420">
      <c r="A58420" s="1" t="s">
        <v>19169</v>
      </c>
    </row>
    <row r="58421">
      <c r="A58421" s="1" t="s">
        <v>19170</v>
      </c>
    </row>
    <row r="58423">
      <c r="A58423" s="1" t="s">
        <v>19171</v>
      </c>
    </row>
    <row r="58424">
      <c r="A58424" s="1" t="s">
        <v>19172</v>
      </c>
    </row>
    <row r="58426">
      <c r="A58426" s="1" t="s">
        <v>12923</v>
      </c>
    </row>
    <row r="58427">
      <c r="A58427" s="1" t="s">
        <v>2862</v>
      </c>
    </row>
    <row r="58428">
      <c r="A58428" s="1" t="s">
        <v>19155</v>
      </c>
    </row>
    <row r="58429">
      <c r="A58429" s="1" t="s">
        <v>19156</v>
      </c>
    </row>
    <row r="58430">
      <c r="A58430" s="1" t="s">
        <v>19157</v>
      </c>
    </row>
    <row r="58431">
      <c r="A58431" s="1" t="s">
        <v>19158</v>
      </c>
    </row>
    <row r="58432">
      <c r="A58432" s="1" t="s">
        <v>19159</v>
      </c>
    </row>
    <row r="58433">
      <c r="A58433" s="1" t="s">
        <v>19160</v>
      </c>
    </row>
    <row r="58434">
      <c r="A58434" s="1" t="s">
        <v>19161</v>
      </c>
    </row>
    <row r="58435">
      <c r="A58435" s="1" t="s">
        <v>19162</v>
      </c>
    </row>
    <row r="58436">
      <c r="A58436" s="1" t="s">
        <v>19163</v>
      </c>
    </row>
    <row r="58437">
      <c r="A58437" s="1" t="s">
        <v>19164</v>
      </c>
    </row>
    <row r="58438">
      <c r="A58438" s="1" t="s">
        <v>19165</v>
      </c>
    </row>
    <row r="58439">
      <c r="A58439" s="1" t="s">
        <v>19166</v>
      </c>
    </row>
    <row r="58440">
      <c r="A58440" s="1" t="s">
        <v>19167</v>
      </c>
    </row>
    <row r="58441">
      <c r="A58441" s="1" t="s">
        <v>19168</v>
      </c>
    </row>
    <row r="58442">
      <c r="A58442" s="1" t="s">
        <v>19169</v>
      </c>
    </row>
    <row r="58443">
      <c r="A58443" s="1" t="s">
        <v>19170</v>
      </c>
    </row>
    <row r="58444">
      <c r="A58444" s="1" t="s">
        <v>19171</v>
      </c>
    </row>
    <row r="58445">
      <c r="A58445" s="1" t="s">
        <v>19173</v>
      </c>
    </row>
    <row r="58446">
      <c r="A58446" s="1" t="s">
        <v>19174</v>
      </c>
    </row>
    <row r="58447">
      <c r="A58447" s="1" t="s">
        <v>3016</v>
      </c>
    </row>
    <row r="58448">
      <c r="A58448" s="1" t="s">
        <v>19175</v>
      </c>
    </row>
    <row r="58449">
      <c r="A58449" s="1" t="s">
        <v>19176</v>
      </c>
    </row>
    <row r="58450">
      <c r="A58450" s="1" t="s">
        <v>19177</v>
      </c>
    </row>
    <row r="58451">
      <c r="A58451" s="1" t="s">
        <v>19178</v>
      </c>
    </row>
    <row r="58452">
      <c r="A58452" s="1" t="s">
        <v>19179</v>
      </c>
    </row>
    <row r="58453">
      <c r="A58453" s="1" t="s">
        <v>19180</v>
      </c>
    </row>
    <row r="58454">
      <c r="A58454" s="1" t="s">
        <v>19181</v>
      </c>
    </row>
    <row r="58455">
      <c r="A58455" s="1" t="s">
        <v>19182</v>
      </c>
    </row>
    <row r="58456">
      <c r="A58456" s="1" t="s">
        <v>19183</v>
      </c>
    </row>
    <row r="58457">
      <c r="A58457" s="1" t="s">
        <v>8568</v>
      </c>
    </row>
    <row r="58458">
      <c r="A58458" s="1" t="s">
        <v>19184</v>
      </c>
    </row>
    <row r="58459">
      <c r="A58459" s="1" t="s">
        <v>19185</v>
      </c>
    </row>
    <row r="58460">
      <c r="A58460" s="1" t="s">
        <v>13937</v>
      </c>
    </row>
    <row r="58461">
      <c r="A58461" s="1" t="s">
        <v>19049</v>
      </c>
    </row>
    <row r="58462">
      <c r="A58462" s="1" t="s">
        <v>19186</v>
      </c>
    </row>
    <row r="58463">
      <c r="A58463" s="1" t="s">
        <v>19177</v>
      </c>
    </row>
    <row r="58464">
      <c r="A58464" s="1" t="s">
        <v>19178</v>
      </c>
    </row>
    <row r="58465">
      <c r="A58465" s="1" t="s">
        <v>19179</v>
      </c>
    </row>
    <row r="58466">
      <c r="A58466" s="1" t="s">
        <v>19180</v>
      </c>
    </row>
    <row r="58467">
      <c r="A58467" s="1" t="s">
        <v>19181</v>
      </c>
    </row>
    <row r="58468">
      <c r="A58468" s="1" t="s">
        <v>19182</v>
      </c>
    </row>
    <row r="58469">
      <c r="A58469" s="1" t="s">
        <v>19183</v>
      </c>
    </row>
    <row r="58470">
      <c r="A58470" s="1" t="s">
        <v>8568</v>
      </c>
    </row>
    <row r="58471">
      <c r="A58471" s="1" t="s">
        <v>19184</v>
      </c>
    </row>
    <row r="58472">
      <c r="A58472" s="1" t="s">
        <v>19185</v>
      </c>
    </row>
    <row r="58473">
      <c r="A58473" s="1" t="s">
        <v>19187</v>
      </c>
    </row>
    <row r="58474">
      <c r="A58474" s="1" t="s">
        <v>19188</v>
      </c>
    </row>
    <row r="58476">
      <c r="A58476" s="1" t="s">
        <v>2862</v>
      </c>
    </row>
    <row r="58478">
      <c r="A58478" s="1" t="s">
        <v>19189</v>
      </c>
    </row>
    <row r="58479">
      <c r="A58479" s="1" t="s">
        <v>19190</v>
      </c>
    </row>
    <row r="58481">
      <c r="A58481" s="1" t="s">
        <v>19191</v>
      </c>
    </row>
    <row r="58483">
      <c r="A58483" s="1" t="s">
        <v>19192</v>
      </c>
    </row>
    <row r="58485">
      <c r="A58485" s="1" t="s">
        <v>19193</v>
      </c>
    </row>
    <row r="58487">
      <c r="A58487" s="1" t="s">
        <v>19194</v>
      </c>
    </row>
    <row r="58489">
      <c r="A58489" s="1" t="s">
        <v>11685</v>
      </c>
    </row>
    <row r="58491">
      <c r="A58491" s="1" t="s">
        <v>19195</v>
      </c>
    </row>
    <row r="58492">
      <c r="A58492" s="1" t="s">
        <v>2862</v>
      </c>
    </row>
    <row r="58493">
      <c r="A58493" s="1" t="s">
        <v>19189</v>
      </c>
    </row>
    <row r="58494">
      <c r="A58494" s="1" t="s">
        <v>19192</v>
      </c>
    </row>
    <row r="58495">
      <c r="A58495" s="1" t="s">
        <v>19193</v>
      </c>
    </row>
    <row r="58496">
      <c r="A58496" s="1" t="s">
        <v>19194</v>
      </c>
    </row>
    <row r="58497">
      <c r="A58497" s="1" t="s">
        <v>19196</v>
      </c>
    </row>
    <row r="58498">
      <c r="A58498" s="1" t="s">
        <v>19197</v>
      </c>
    </row>
    <row r="58500">
      <c r="A58500" s="1" t="s">
        <v>1597</v>
      </c>
    </row>
    <row r="58502">
      <c r="A58502" s="1" t="s">
        <v>19198</v>
      </c>
    </row>
    <row r="58503">
      <c r="A58503" s="1" t="s">
        <v>19199</v>
      </c>
    </row>
    <row r="58505">
      <c r="A58505" s="1" t="s">
        <v>19200</v>
      </c>
    </row>
    <row r="58506">
      <c r="A58506" s="1" t="s">
        <v>19201</v>
      </c>
    </row>
    <row r="58507">
      <c r="A58507" s="1" t="s">
        <v>19202</v>
      </c>
    </row>
    <row r="58508">
      <c r="A58508" s="1" t="s">
        <v>19203</v>
      </c>
    </row>
    <row r="58509">
      <c r="A58509" s="1" t="s">
        <v>19204</v>
      </c>
    </row>
    <row r="58510">
      <c r="A58510" s="1" t="s">
        <v>19205</v>
      </c>
    </row>
    <row r="58512">
      <c r="A58512" s="1" t="s">
        <v>19206</v>
      </c>
    </row>
    <row r="58513">
      <c r="A58513" s="1" t="s">
        <v>19207</v>
      </c>
    </row>
    <row r="58515">
      <c r="A58515" s="1" t="s">
        <v>19208</v>
      </c>
    </row>
    <row r="58516">
      <c r="A58516" s="1" t="s">
        <v>19209</v>
      </c>
    </row>
    <row r="58518">
      <c r="A58518" s="1" t="s">
        <v>19210</v>
      </c>
    </row>
    <row r="58519">
      <c r="A58519" s="1" t="s">
        <v>19211</v>
      </c>
    </row>
    <row r="58520">
      <c r="A58520" s="1" t="s">
        <v>19212</v>
      </c>
    </row>
    <row r="58521">
      <c r="A58521" s="1" t="s">
        <v>19213</v>
      </c>
    </row>
    <row r="58522">
      <c r="A58522" s="1" t="s">
        <v>19214</v>
      </c>
    </row>
    <row r="58523">
      <c r="A58523" s="1" t="s">
        <v>19215</v>
      </c>
    </row>
    <row r="58524">
      <c r="A58524" s="1" t="s">
        <v>19216</v>
      </c>
    </row>
    <row r="58526">
      <c r="A58526" s="1" t="s">
        <v>19217</v>
      </c>
    </row>
    <row r="58527">
      <c r="A58527" s="1" t="s">
        <v>19218</v>
      </c>
    </row>
    <row r="58529">
      <c r="A58529" s="1" t="s">
        <v>19219</v>
      </c>
    </row>
    <row r="58530">
      <c r="A58530" s="1" t="s">
        <v>19220</v>
      </c>
    </row>
    <row r="58531">
      <c r="A58531" s="1" t="s">
        <v>19221</v>
      </c>
    </row>
    <row r="58532">
      <c r="A58532" s="1" t="s">
        <v>19198</v>
      </c>
    </row>
    <row r="58533">
      <c r="A58533" s="1" t="s">
        <v>19199</v>
      </c>
    </row>
    <row r="58534">
      <c r="A58534" s="1" t="s">
        <v>19200</v>
      </c>
    </row>
    <row r="58535">
      <c r="A58535" s="1" t="s">
        <v>19201</v>
      </c>
    </row>
    <row r="58536">
      <c r="A58536" s="1" t="s">
        <v>19202</v>
      </c>
    </row>
    <row r="58537">
      <c r="A58537" s="1" t="s">
        <v>19203</v>
      </c>
    </row>
    <row r="58538">
      <c r="A58538" s="1" t="s">
        <v>19204</v>
      </c>
    </row>
    <row r="58539">
      <c r="A58539" s="1" t="s">
        <v>19205</v>
      </c>
    </row>
    <row r="58540">
      <c r="A58540" s="1" t="s">
        <v>19206</v>
      </c>
    </row>
    <row r="58541">
      <c r="A58541" s="1" t="s">
        <v>19207</v>
      </c>
    </row>
    <row r="58542">
      <c r="A58542" s="1" t="s">
        <v>19208</v>
      </c>
    </row>
    <row r="58543">
      <c r="A58543" s="1" t="s">
        <v>19209</v>
      </c>
    </row>
    <row r="58544">
      <c r="A58544" s="1" t="s">
        <v>19210</v>
      </c>
    </row>
    <row r="58545">
      <c r="A58545" s="1" t="s">
        <v>19211</v>
      </c>
    </row>
    <row r="58546">
      <c r="A58546" s="1" t="s">
        <v>19212</v>
      </c>
    </row>
    <row r="58547">
      <c r="A58547" s="1" t="s">
        <v>19213</v>
      </c>
    </row>
    <row r="58548">
      <c r="A58548" s="1" t="s">
        <v>19214</v>
      </c>
    </row>
    <row r="58549">
      <c r="A58549" s="1" t="s">
        <v>19215</v>
      </c>
    </row>
    <row r="58550">
      <c r="A58550" s="1" t="s">
        <v>19216</v>
      </c>
    </row>
    <row r="58551">
      <c r="A58551" s="1" t="s">
        <v>19217</v>
      </c>
    </row>
    <row r="58552">
      <c r="A58552" s="1" t="s">
        <v>19218</v>
      </c>
    </row>
    <row r="58553">
      <c r="A58553" s="1" t="s">
        <v>19219</v>
      </c>
    </row>
    <row r="58554">
      <c r="A58554" s="1" t="s">
        <v>19222</v>
      </c>
    </row>
    <row r="58555">
      <c r="A58555" s="1" t="s">
        <v>19223</v>
      </c>
    </row>
    <row r="58556">
      <c r="A58556" s="1" t="s">
        <v>19224</v>
      </c>
    </row>
    <row r="58557">
      <c r="A58557" s="1" t="s">
        <v>19225</v>
      </c>
    </row>
    <row r="58558">
      <c r="A58558" s="1" t="s">
        <v>19226</v>
      </c>
    </row>
    <row r="58559">
      <c r="A58559" s="1" t="s">
        <v>19227</v>
      </c>
    </row>
    <row r="58560">
      <c r="A58560" s="1" t="s">
        <v>19228</v>
      </c>
    </row>
    <row r="58561">
      <c r="A58561" s="1" t="s">
        <v>19229</v>
      </c>
    </row>
    <row r="58562">
      <c r="A58562" s="1" t="s">
        <v>19230</v>
      </c>
    </row>
    <row r="58563">
      <c r="A58563" s="1" t="s">
        <v>19231</v>
      </c>
    </row>
    <row r="58564">
      <c r="A58564" s="1" t="s">
        <v>19232</v>
      </c>
    </row>
    <row r="58565">
      <c r="A58565" s="1" t="s">
        <v>19233</v>
      </c>
    </row>
    <row r="58566">
      <c r="A58566" s="1" t="s">
        <v>19234</v>
      </c>
    </row>
    <row r="58567">
      <c r="A58567" s="1" t="s">
        <v>19235</v>
      </c>
    </row>
    <row r="58568">
      <c r="A58568" s="1" t="s">
        <v>19224</v>
      </c>
    </row>
    <row r="58569">
      <c r="A58569" s="1" t="s">
        <v>19225</v>
      </c>
    </row>
    <row r="58570">
      <c r="A58570" s="1" t="s">
        <v>19226</v>
      </c>
    </row>
    <row r="58571">
      <c r="A58571" s="1" t="s">
        <v>19227</v>
      </c>
    </row>
    <row r="58572">
      <c r="A58572" s="1" t="s">
        <v>19228</v>
      </c>
    </row>
    <row r="58573">
      <c r="A58573" s="1" t="s">
        <v>19229</v>
      </c>
    </row>
    <row r="58574">
      <c r="A58574" s="1" t="s">
        <v>19230</v>
      </c>
    </row>
    <row r="58575">
      <c r="A58575" s="1" t="s">
        <v>19231</v>
      </c>
    </row>
    <row r="58576">
      <c r="A58576" s="1" t="s">
        <v>19232</v>
      </c>
    </row>
    <row r="58577">
      <c r="A58577" s="1" t="s">
        <v>19233</v>
      </c>
    </row>
    <row r="58578">
      <c r="A58578" s="1" t="s">
        <v>19236</v>
      </c>
    </row>
    <row r="58579">
      <c r="A58579" s="1" t="s">
        <v>19237</v>
      </c>
    </row>
    <row r="58580">
      <c r="A58580" s="1" t="s">
        <v>19238</v>
      </c>
    </row>
    <row r="58582">
      <c r="A58582" s="1" t="s">
        <v>19239</v>
      </c>
    </row>
    <row r="58584">
      <c r="A58584" s="1" t="s">
        <v>19240</v>
      </c>
    </row>
    <row r="58585">
      <c r="A58585" s="1" t="s">
        <v>19241</v>
      </c>
    </row>
    <row r="58587">
      <c r="A58587" s="1" t="s">
        <v>19242</v>
      </c>
    </row>
    <row r="58589">
      <c r="A58589" s="1" t="s">
        <v>19243</v>
      </c>
    </row>
    <row r="58591">
      <c r="A58591" s="1" t="s">
        <v>19244</v>
      </c>
    </row>
    <row r="58592">
      <c r="A58592" s="1" t="s">
        <v>19245</v>
      </c>
    </row>
    <row r="58593">
      <c r="A58593" s="1" t="s">
        <v>130</v>
      </c>
    </row>
    <row r="58595">
      <c r="A58595" s="1" t="s">
        <v>367</v>
      </c>
    </row>
    <row r="58596">
      <c r="A58596" s="1" t="s">
        <v>19246</v>
      </c>
    </row>
    <row r="58597">
      <c r="A58597" s="1" t="s">
        <v>19238</v>
      </c>
    </row>
    <row r="58598">
      <c r="A58598" s="1" t="s">
        <v>19239</v>
      </c>
    </row>
    <row r="58599">
      <c r="A58599" s="1" t="s">
        <v>19240</v>
      </c>
    </row>
    <row r="58600">
      <c r="A58600" s="1" t="s">
        <v>19241</v>
      </c>
    </row>
    <row r="58601">
      <c r="A58601" s="1" t="s">
        <v>19242</v>
      </c>
    </row>
    <row r="58602">
      <c r="A58602" s="1" t="s">
        <v>19243</v>
      </c>
    </row>
    <row r="58603">
      <c r="A58603" s="1" t="s">
        <v>19244</v>
      </c>
    </row>
    <row r="58604">
      <c r="A58604" s="1" t="s">
        <v>19245</v>
      </c>
    </row>
    <row r="58605">
      <c r="A58605" s="1" t="s">
        <v>19247</v>
      </c>
    </row>
    <row r="58606">
      <c r="A58606" s="1" t="s">
        <v>19248</v>
      </c>
    </row>
    <row r="58608">
      <c r="A58608" s="1" t="s">
        <v>14341</v>
      </c>
    </row>
    <row r="58610">
      <c r="A58610" s="1" t="s">
        <v>18987</v>
      </c>
    </row>
    <row r="58611">
      <c r="A58611" s="1" t="s">
        <v>19249</v>
      </c>
    </row>
    <row r="58613">
      <c r="A58613" s="1" t="s">
        <v>19250</v>
      </c>
    </row>
    <row r="58615">
      <c r="A58615" s="1" t="s">
        <v>19251</v>
      </c>
    </row>
    <row r="58617">
      <c r="A58617" s="1" t="s">
        <v>19252</v>
      </c>
    </row>
    <row r="58619">
      <c r="A58619" s="3" t="str">
        <f>\ =\</f>
        <v>#ERROR!</v>
      </c>
    </row>
    <row r="58621">
      <c r="A58621" s="1" t="s">
        <v>19253</v>
      </c>
    </row>
    <row r="58623">
      <c r="A58623" s="1" t="s">
        <v>19254</v>
      </c>
    </row>
    <row r="58624">
      <c r="A58624" s="1" t="s">
        <v>19255</v>
      </c>
    </row>
    <row r="58625">
      <c r="A58625" s="1" t="s">
        <v>19256</v>
      </c>
    </row>
    <row r="58626">
      <c r="A58626" s="1" t="s">
        <v>19257</v>
      </c>
    </row>
    <row r="58628">
      <c r="A58628" s="1" t="s">
        <v>19258</v>
      </c>
    </row>
    <row r="58630">
      <c r="A58630" s="1" t="s">
        <v>19259</v>
      </c>
    </row>
    <row r="58631">
      <c r="A58631" s="1" t="s">
        <v>19260</v>
      </c>
    </row>
    <row r="58633">
      <c r="A58633" s="1" t="s">
        <v>19261</v>
      </c>
    </row>
    <row r="58635">
      <c r="A58635" s="1" t="s">
        <v>19262</v>
      </c>
    </row>
    <row r="58636">
      <c r="A58636" s="1" t="s">
        <v>19263</v>
      </c>
    </row>
    <row r="58638">
      <c r="A58638" s="1" t="s">
        <v>19264</v>
      </c>
    </row>
    <row r="58640">
      <c r="A58640" s="1" t="s">
        <v>19265</v>
      </c>
    </row>
    <row r="58641">
      <c r="A58641" s="1" t="s">
        <v>19266</v>
      </c>
    </row>
    <row r="58642">
      <c r="A58642" s="1" t="s">
        <v>19267</v>
      </c>
    </row>
    <row r="58643">
      <c r="A58643" s="1" t="s">
        <v>19268</v>
      </c>
    </row>
    <row r="58644">
      <c r="A58644" s="1" t="s">
        <v>19269</v>
      </c>
    </row>
    <row r="58646">
      <c r="A58646" s="1" t="s">
        <v>19270</v>
      </c>
    </row>
    <row r="58647">
      <c r="A58647" s="1" t="s">
        <v>18987</v>
      </c>
    </row>
    <row r="58648">
      <c r="A58648" s="1" t="s">
        <v>19249</v>
      </c>
    </row>
    <row r="58649">
      <c r="A58649" s="1" t="s">
        <v>19250</v>
      </c>
    </row>
    <row r="58650">
      <c r="A58650" s="1" t="s">
        <v>19252</v>
      </c>
    </row>
    <row r="58651">
      <c r="A58651" s="1" t="s">
        <v>19253</v>
      </c>
    </row>
    <row r="58652">
      <c r="A58652" s="1" t="s">
        <v>19254</v>
      </c>
    </row>
    <row r="58653">
      <c r="A58653" s="1" t="s">
        <v>19255</v>
      </c>
    </row>
    <row r="58654">
      <c r="A58654" s="1" t="s">
        <v>19256</v>
      </c>
    </row>
    <row r="58655">
      <c r="A58655" s="1" t="s">
        <v>19257</v>
      </c>
    </row>
    <row r="58656">
      <c r="A58656" s="1" t="s">
        <v>19258</v>
      </c>
    </row>
    <row r="58657">
      <c r="A58657" s="1" t="s">
        <v>19259</v>
      </c>
    </row>
    <row r="58658">
      <c r="A58658" s="1" t="s">
        <v>19260</v>
      </c>
    </row>
    <row r="58659">
      <c r="A58659" s="1" t="s">
        <v>19261</v>
      </c>
    </row>
    <row r="58660">
      <c r="A58660" s="1" t="s">
        <v>19262</v>
      </c>
    </row>
    <row r="58661">
      <c r="A58661" s="1" t="s">
        <v>19263</v>
      </c>
    </row>
    <row r="58662">
      <c r="A58662" s="1" t="s">
        <v>19264</v>
      </c>
    </row>
    <row r="58663">
      <c r="A58663" s="1" t="s">
        <v>19265</v>
      </c>
    </row>
    <row r="58664">
      <c r="A58664" s="1" t="s">
        <v>19266</v>
      </c>
    </row>
    <row r="58665">
      <c r="A58665" s="1" t="s">
        <v>19267</v>
      </c>
    </row>
    <row r="58666">
      <c r="A58666" s="1" t="s">
        <v>19268</v>
      </c>
    </row>
    <row r="58667">
      <c r="A58667" s="1" t="s">
        <v>19271</v>
      </c>
    </row>
    <row r="58668">
      <c r="A58668" s="1" t="s">
        <v>19272</v>
      </c>
    </row>
    <row r="58670">
      <c r="A58670" s="1" t="s">
        <v>19273</v>
      </c>
    </row>
    <row r="58671">
      <c r="A58671" s="1" t="s">
        <v>322</v>
      </c>
    </row>
    <row r="58673">
      <c r="A58673" s="1" t="s">
        <v>19274</v>
      </c>
    </row>
    <row r="58675">
      <c r="A58675" s="1" t="s">
        <v>19275</v>
      </c>
    </row>
    <row r="58676">
      <c r="A58676" s="1" t="s">
        <v>19276</v>
      </c>
    </row>
    <row r="58678">
      <c r="A58678" s="1" t="s">
        <v>19277</v>
      </c>
    </row>
    <row r="58679">
      <c r="A58679" s="1" t="s">
        <v>19278</v>
      </c>
    </row>
    <row r="58680">
      <c r="A58680" s="1" t="s">
        <v>19279</v>
      </c>
    </row>
    <row r="58682">
      <c r="A58682" s="1" t="s">
        <v>19280</v>
      </c>
    </row>
    <row r="58683">
      <c r="A58683" s="1" t="s">
        <v>19281</v>
      </c>
    </row>
    <row r="58684">
      <c r="A58684" s="1" t="s">
        <v>19282</v>
      </c>
    </row>
    <row r="58685">
      <c r="A58685" s="1" t="s">
        <v>19283</v>
      </c>
    </row>
    <row r="58686">
      <c r="A58686" s="1" t="s">
        <v>19284</v>
      </c>
    </row>
    <row r="58687">
      <c r="A58687" s="1" t="s">
        <v>19285</v>
      </c>
    </row>
    <row r="58689">
      <c r="A58689" s="1" t="s">
        <v>19286</v>
      </c>
    </row>
    <row r="58691">
      <c r="A58691" s="1" t="s">
        <v>11912</v>
      </c>
    </row>
    <row r="58692">
      <c r="A58692" s="1" t="s">
        <v>11831</v>
      </c>
    </row>
    <row r="58693">
      <c r="A58693" s="1" t="s">
        <v>11832</v>
      </c>
    </row>
    <row r="58694">
      <c r="A58694" s="1" t="s">
        <v>900</v>
      </c>
    </row>
    <row r="58695">
      <c r="A58695" s="1" t="s">
        <v>2871</v>
      </c>
    </row>
    <row r="58696">
      <c r="A58696" s="1" t="s">
        <v>19287</v>
      </c>
    </row>
    <row r="58697">
      <c r="A58697" s="1" t="s">
        <v>19273</v>
      </c>
    </row>
    <row r="58698">
      <c r="A58698" s="1" t="s">
        <v>19274</v>
      </c>
    </row>
    <row r="58699">
      <c r="A58699" s="1" t="s">
        <v>19275</v>
      </c>
    </row>
    <row r="58700">
      <c r="A58700" s="1" t="s">
        <v>19276</v>
      </c>
    </row>
    <row r="58701">
      <c r="A58701" s="1" t="s">
        <v>19277</v>
      </c>
    </row>
    <row r="58702">
      <c r="A58702" s="1" t="s">
        <v>19278</v>
      </c>
    </row>
    <row r="58703">
      <c r="A58703" s="1" t="s">
        <v>19279</v>
      </c>
    </row>
    <row r="58704">
      <c r="A58704" s="1" t="s">
        <v>19280</v>
      </c>
    </row>
    <row r="58705">
      <c r="A58705" s="1" t="s">
        <v>19281</v>
      </c>
    </row>
    <row r="58706">
      <c r="A58706" s="1" t="s">
        <v>19282</v>
      </c>
    </row>
    <row r="58707">
      <c r="A58707" s="1" t="s">
        <v>19283</v>
      </c>
    </row>
    <row r="58708">
      <c r="A58708" s="1" t="s">
        <v>19284</v>
      </c>
    </row>
    <row r="58709">
      <c r="A58709" s="1" t="s">
        <v>19285</v>
      </c>
    </row>
    <row r="58710">
      <c r="A58710" s="1" t="s">
        <v>19286</v>
      </c>
    </row>
    <row r="58711">
      <c r="A58711" s="1" t="s">
        <v>11912</v>
      </c>
    </row>
    <row r="58712">
      <c r="A58712" s="1" t="s">
        <v>11831</v>
      </c>
    </row>
    <row r="58713">
      <c r="A58713" s="1" t="s">
        <v>11832</v>
      </c>
    </row>
    <row r="58714">
      <c r="A58714" s="1" t="s">
        <v>19288</v>
      </c>
    </row>
    <row r="58715">
      <c r="A58715" s="1" t="s">
        <v>19289</v>
      </c>
    </row>
    <row r="58717">
      <c r="A58717" s="1" t="s">
        <v>19290</v>
      </c>
    </row>
    <row r="58718">
      <c r="A58718" s="1" t="s">
        <v>19291</v>
      </c>
    </row>
    <row r="58719">
      <c r="A58719" s="1" t="s">
        <v>19292</v>
      </c>
    </row>
    <row r="58720">
      <c r="A58720" s="1" t="s">
        <v>19293</v>
      </c>
    </row>
    <row r="58721">
      <c r="A58721" s="1" t="s">
        <v>19294</v>
      </c>
    </row>
    <row r="58722">
      <c r="A58722" s="1" t="s">
        <v>19295</v>
      </c>
    </row>
    <row r="58723">
      <c r="A58723" s="1" t="s">
        <v>19296</v>
      </c>
    </row>
    <row r="58724">
      <c r="A58724" s="1" t="s">
        <v>19297</v>
      </c>
    </row>
    <row r="58725">
      <c r="A58725" s="1" t="s">
        <v>19298</v>
      </c>
    </row>
    <row r="58726">
      <c r="A58726" s="1" t="s">
        <v>19299</v>
      </c>
    </row>
    <row r="58727">
      <c r="A58727" s="1" t="s">
        <v>19300</v>
      </c>
    </row>
    <row r="58728">
      <c r="A58728" s="1" t="s">
        <v>19301</v>
      </c>
    </row>
    <row r="58729">
      <c r="A58729" s="1" t="s">
        <v>19302</v>
      </c>
    </row>
    <row r="58730">
      <c r="A58730" s="1" t="s">
        <v>19303</v>
      </c>
    </row>
    <row r="58731">
      <c r="A58731" s="1" t="s">
        <v>19304</v>
      </c>
    </row>
    <row r="58732">
      <c r="A58732" s="1" t="s">
        <v>19305</v>
      </c>
    </row>
    <row r="58733">
      <c r="A58733" s="1" t="s">
        <v>19306</v>
      </c>
    </row>
    <row r="58734">
      <c r="A58734" s="1" t="s">
        <v>19307</v>
      </c>
    </row>
    <row r="58735">
      <c r="A58735" s="1" t="s">
        <v>19308</v>
      </c>
    </row>
    <row r="58736">
      <c r="A58736" s="1" t="s">
        <v>19309</v>
      </c>
    </row>
    <row r="58737">
      <c r="A58737" s="1" t="s">
        <v>19310</v>
      </c>
    </row>
    <row r="58738">
      <c r="A58738" s="1" t="s">
        <v>19311</v>
      </c>
    </row>
    <row r="58739">
      <c r="A58739" s="1" t="s">
        <v>19312</v>
      </c>
    </row>
    <row r="58740">
      <c r="A58740" s="1" t="s">
        <v>19313</v>
      </c>
    </row>
    <row r="58741">
      <c r="A58741" s="1" t="s">
        <v>19314</v>
      </c>
    </row>
    <row r="58742">
      <c r="A58742" s="1" t="s">
        <v>19315</v>
      </c>
    </row>
    <row r="58743">
      <c r="A58743" s="1" t="s">
        <v>19316</v>
      </c>
    </row>
    <row r="58744">
      <c r="A58744" s="1" t="s">
        <v>19317</v>
      </c>
    </row>
    <row r="58746">
      <c r="A58746" s="3" t="str">
        <f>) =) i ¢ AK AS:</f>
        <v>#ERROR!</v>
      </c>
    </row>
    <row r="58747">
      <c r="A58747" s="1" t="s">
        <v>19318</v>
      </c>
    </row>
    <row r="58749">
      <c r="A58749" s="1" t="s">
        <v>19319</v>
      </c>
    </row>
    <row r="58750">
      <c r="A58750" s="1" t="s">
        <v>19290</v>
      </c>
    </row>
    <row r="58751">
      <c r="A58751" s="1" t="s">
        <v>19291</v>
      </c>
    </row>
    <row r="58752">
      <c r="A58752" s="1" t="s">
        <v>19292</v>
      </c>
    </row>
    <row r="58753">
      <c r="A58753" s="1" t="s">
        <v>19293</v>
      </c>
    </row>
    <row r="58754">
      <c r="A58754" s="1" t="s">
        <v>19294</v>
      </c>
    </row>
    <row r="58755">
      <c r="A58755" s="1" t="s">
        <v>19295</v>
      </c>
    </row>
    <row r="58756">
      <c r="A58756" s="1" t="s">
        <v>19296</v>
      </c>
    </row>
    <row r="58757">
      <c r="A58757" s="1" t="s">
        <v>19297</v>
      </c>
    </row>
    <row r="58758">
      <c r="A58758" s="1" t="s">
        <v>19298</v>
      </c>
    </row>
    <row r="58759">
      <c r="A58759" s="1" t="s">
        <v>19299</v>
      </c>
    </row>
    <row r="58760">
      <c r="A58760" s="1" t="s">
        <v>19300</v>
      </c>
    </row>
    <row r="58761">
      <c r="A58761" s="1" t="s">
        <v>19301</v>
      </c>
    </row>
    <row r="58762">
      <c r="A58762" s="1" t="s">
        <v>19302</v>
      </c>
    </row>
    <row r="58763">
      <c r="A58763" s="1" t="s">
        <v>19303</v>
      </c>
    </row>
    <row r="58764">
      <c r="A58764" s="1" t="s">
        <v>19304</v>
      </c>
    </row>
    <row r="58765">
      <c r="A58765" s="1" t="s">
        <v>19305</v>
      </c>
    </row>
    <row r="58766">
      <c r="A58766" s="1" t="s">
        <v>19306</v>
      </c>
    </row>
    <row r="58767">
      <c r="A58767" s="1" t="s">
        <v>19307</v>
      </c>
    </row>
    <row r="58768">
      <c r="A58768" s="1" t="s">
        <v>19308</v>
      </c>
    </row>
    <row r="58769">
      <c r="A58769" s="1" t="s">
        <v>19309</v>
      </c>
    </row>
    <row r="58770">
      <c r="A58770" s="1" t="s">
        <v>19310</v>
      </c>
    </row>
    <row r="58771">
      <c r="A58771" s="1" t="s">
        <v>19311</v>
      </c>
    </row>
    <row r="58772">
      <c r="A58772" s="1" t="s">
        <v>19312</v>
      </c>
    </row>
    <row r="58773">
      <c r="A58773" s="1" t="s">
        <v>19313</v>
      </c>
    </row>
    <row r="58774">
      <c r="A58774" s="1" t="s">
        <v>19314</v>
      </c>
    </row>
    <row r="58775">
      <c r="A58775" s="1" t="s">
        <v>19315</v>
      </c>
    </row>
    <row r="58776">
      <c r="A58776" s="1" t="s">
        <v>19316</v>
      </c>
    </row>
    <row r="58777">
      <c r="A58777" s="1" t="s">
        <v>19317</v>
      </c>
    </row>
    <row r="58778">
      <c r="A58778" s="3" t="str">
        <f>) =) i ¢ AK AS:</f>
        <v>#ERROR!</v>
      </c>
    </row>
    <row r="58779">
      <c r="A58779" s="1" t="s">
        <v>19320</v>
      </c>
    </row>
    <row r="58780">
      <c r="A58780" s="1" t="s">
        <v>19321</v>
      </c>
    </row>
    <row r="58782">
      <c r="A58782" s="1" t="s">
        <v>19322</v>
      </c>
    </row>
    <row r="58783">
      <c r="A58783" s="1" t="s">
        <v>19323</v>
      </c>
    </row>
    <row r="58785">
      <c r="A58785" s="1" t="s">
        <v>19324</v>
      </c>
    </row>
    <row r="58786">
      <c r="A58786" s="1" t="s">
        <v>19325</v>
      </c>
    </row>
    <row r="58788">
      <c r="A58788" s="1" t="s">
        <v>19326</v>
      </c>
    </row>
    <row r="58790">
      <c r="A58790" s="1" t="s">
        <v>19327</v>
      </c>
    </row>
    <row r="58791">
      <c r="A58791" s="1" t="s">
        <v>19328</v>
      </c>
    </row>
    <row r="58793">
      <c r="A58793" s="1" t="s">
        <v>19329</v>
      </c>
    </row>
    <row r="58795">
      <c r="A58795" s="1" t="s">
        <v>19330</v>
      </c>
    </row>
    <row r="58796">
      <c r="A58796" s="1" t="s">
        <v>19331</v>
      </c>
    </row>
    <row r="58797">
      <c r="A58797" s="1" t="s">
        <v>19332</v>
      </c>
    </row>
    <row r="58798">
      <c r="A58798" s="1" t="s">
        <v>19333</v>
      </c>
    </row>
    <row r="58800">
      <c r="A58800" s="1" t="s">
        <v>19334</v>
      </c>
    </row>
    <row r="58802">
      <c r="A58802" s="1" t="s">
        <v>19335</v>
      </c>
    </row>
    <row r="58804">
      <c r="A58804" s="1" t="s">
        <v>18104</v>
      </c>
    </row>
    <row r="58806">
      <c r="A58806" s="1" t="s">
        <v>13303</v>
      </c>
    </row>
    <row r="58808">
      <c r="A58808" s="1" t="s">
        <v>19336</v>
      </c>
    </row>
    <row r="58809">
      <c r="A58809" s="1" t="s">
        <v>19322</v>
      </c>
    </row>
    <row r="58810">
      <c r="A58810" s="1" t="s">
        <v>19323</v>
      </c>
    </row>
    <row r="58811">
      <c r="A58811" s="1" t="s">
        <v>19324</v>
      </c>
    </row>
    <row r="58812">
      <c r="A58812" s="1" t="s">
        <v>19325</v>
      </c>
    </row>
    <row r="58813">
      <c r="A58813" s="1" t="s">
        <v>19327</v>
      </c>
    </row>
    <row r="58814">
      <c r="A58814" s="1" t="s">
        <v>19328</v>
      </c>
    </row>
    <row r="58815">
      <c r="A58815" s="1" t="s">
        <v>19329</v>
      </c>
    </row>
    <row r="58816">
      <c r="A58816" s="1" t="s">
        <v>19330</v>
      </c>
    </row>
    <row r="58817">
      <c r="A58817" s="1" t="s">
        <v>19331</v>
      </c>
    </row>
    <row r="58818">
      <c r="A58818" s="1" t="s">
        <v>19332</v>
      </c>
    </row>
    <row r="58819">
      <c r="A58819" s="1" t="s">
        <v>19333</v>
      </c>
    </row>
    <row r="58820">
      <c r="A58820" s="1" t="s">
        <v>19334</v>
      </c>
    </row>
    <row r="58821">
      <c r="A58821" s="1" t="s">
        <v>19335</v>
      </c>
    </row>
    <row r="58822">
      <c r="A58822" s="1" t="s">
        <v>19337</v>
      </c>
    </row>
    <row r="58823">
      <c r="A58823" s="1" t="s">
        <v>19338</v>
      </c>
    </row>
    <row r="58824">
      <c r="A58824" s="1" t="s">
        <v>19339</v>
      </c>
    </row>
    <row r="58825">
      <c r="A58825" s="1" t="s">
        <v>19340</v>
      </c>
    </row>
    <row r="58826">
      <c r="A58826" s="1" t="s">
        <v>19311</v>
      </c>
    </row>
    <row r="58827">
      <c r="A58827" s="1" t="s">
        <v>19312</v>
      </c>
    </row>
    <row r="58828">
      <c r="A58828" s="1" t="s">
        <v>19313</v>
      </c>
    </row>
    <row r="58829">
      <c r="A58829" s="1" t="s">
        <v>19314</v>
      </c>
    </row>
    <row r="58830">
      <c r="A58830" s="1" t="s">
        <v>19341</v>
      </c>
    </row>
    <row r="58831">
      <c r="A58831" s="1" t="s">
        <v>19342</v>
      </c>
    </row>
    <row r="58832">
      <c r="A58832" s="1" t="s">
        <v>19343</v>
      </c>
    </row>
    <row r="58833">
      <c r="A58833" s="1" t="s">
        <v>19344</v>
      </c>
    </row>
    <row r="58834">
      <c r="A58834" s="1" t="s">
        <v>19345</v>
      </c>
    </row>
    <row r="58835">
      <c r="A58835" s="1" t="s">
        <v>19346</v>
      </c>
    </row>
    <row r="58836">
      <c r="A58836" s="1" t="s">
        <v>19347</v>
      </c>
    </row>
    <row r="58837">
      <c r="A58837" s="1" t="s">
        <v>19348</v>
      </c>
    </row>
    <row r="58838">
      <c r="A58838" s="1" t="s">
        <v>19349</v>
      </c>
    </row>
    <row r="58839">
      <c r="A58839" s="1" t="s">
        <v>19350</v>
      </c>
    </row>
    <row r="58840">
      <c r="A58840" s="1" t="s">
        <v>19351</v>
      </c>
    </row>
    <row r="58841">
      <c r="A58841" s="1" t="s">
        <v>19352</v>
      </c>
    </row>
    <row r="58842">
      <c r="A58842" s="1" t="s">
        <v>19353</v>
      </c>
    </row>
    <row r="58843">
      <c r="A58843" s="1" t="s">
        <v>19354</v>
      </c>
    </row>
    <row r="58845">
      <c r="A58845" s="1" t="s">
        <v>19355</v>
      </c>
    </row>
    <row r="58846">
      <c r="A58846" s="1" t="s">
        <v>19356</v>
      </c>
    </row>
    <row r="58847">
      <c r="A58847" s="1" t="s">
        <v>19357</v>
      </c>
    </row>
    <row r="58848">
      <c r="A58848" s="1" t="s">
        <v>19358</v>
      </c>
    </row>
    <row r="58849">
      <c r="A58849" s="1" t="s">
        <v>19359</v>
      </c>
    </row>
    <row r="58850">
      <c r="A58850" s="1" t="s">
        <v>19360</v>
      </c>
    </row>
    <row r="58851">
      <c r="A58851" s="1" t="s">
        <v>19361</v>
      </c>
    </row>
    <row r="58852">
      <c r="A58852" s="1" t="s">
        <v>19362</v>
      </c>
    </row>
    <row r="58854">
      <c r="A58854" s="1" t="s">
        <v>19363</v>
      </c>
    </row>
    <row r="58856">
      <c r="A58856" s="1" t="s">
        <v>19364</v>
      </c>
    </row>
    <row r="58857">
      <c r="A58857" s="1" t="s">
        <v>19339</v>
      </c>
    </row>
    <row r="58858">
      <c r="A58858" s="1" t="s">
        <v>19340</v>
      </c>
    </row>
    <row r="58859">
      <c r="A58859" s="1" t="s">
        <v>19311</v>
      </c>
    </row>
    <row r="58860">
      <c r="A58860" s="1" t="s">
        <v>19312</v>
      </c>
    </row>
    <row r="58861">
      <c r="A58861" s="1" t="s">
        <v>19313</v>
      </c>
    </row>
    <row r="58862">
      <c r="A58862" s="1" t="s">
        <v>19314</v>
      </c>
    </row>
    <row r="58863">
      <c r="A58863" s="1" t="s">
        <v>19341</v>
      </c>
    </row>
    <row r="58864">
      <c r="A58864" s="1" t="s">
        <v>19342</v>
      </c>
    </row>
    <row r="58865">
      <c r="A58865" s="1" t="s">
        <v>19343</v>
      </c>
    </row>
    <row r="58866">
      <c r="A58866" s="1" t="s">
        <v>19344</v>
      </c>
    </row>
    <row r="58867">
      <c r="A58867" s="1" t="s">
        <v>19345</v>
      </c>
    </row>
    <row r="58868">
      <c r="A58868" s="1" t="s">
        <v>19346</v>
      </c>
    </row>
    <row r="58869">
      <c r="A58869" s="1" t="s">
        <v>19347</v>
      </c>
    </row>
    <row r="58870">
      <c r="A58870" s="1" t="s">
        <v>19348</v>
      </c>
    </row>
    <row r="58871">
      <c r="A58871" s="1" t="s">
        <v>19349</v>
      </c>
    </row>
    <row r="58872">
      <c r="A58872" s="1" t="s">
        <v>19350</v>
      </c>
    </row>
    <row r="58873">
      <c r="A58873" s="1" t="s">
        <v>19351</v>
      </c>
    </row>
    <row r="58874">
      <c r="A58874" s="1" t="s">
        <v>19352</v>
      </c>
    </row>
    <row r="58875">
      <c r="A58875" s="1" t="s">
        <v>19353</v>
      </c>
    </row>
    <row r="58876">
      <c r="A58876" s="1" t="s">
        <v>19354</v>
      </c>
    </row>
    <row r="58877">
      <c r="A58877" s="1" t="s">
        <v>19355</v>
      </c>
    </row>
    <row r="58878">
      <c r="A58878" s="1" t="s">
        <v>19356</v>
      </c>
    </row>
    <row r="58879">
      <c r="A58879" s="1" t="s">
        <v>19357</v>
      </c>
    </row>
    <row r="58880">
      <c r="A58880" s="1" t="s">
        <v>19358</v>
      </c>
    </row>
    <row r="58881">
      <c r="A58881" s="1" t="s">
        <v>19359</v>
      </c>
    </row>
    <row r="58882">
      <c r="A58882" s="1" t="s">
        <v>19360</v>
      </c>
    </row>
    <row r="58883">
      <c r="A58883" s="1" t="s">
        <v>19361</v>
      </c>
    </row>
    <row r="58884">
      <c r="A58884" s="1" t="s">
        <v>19362</v>
      </c>
    </row>
    <row r="58885">
      <c r="A58885" s="1" t="s">
        <v>19365</v>
      </c>
    </row>
    <row r="58886">
      <c r="A58886" s="1" t="s">
        <v>19366</v>
      </c>
    </row>
    <row r="58888">
      <c r="A58888" s="1" t="s">
        <v>19367</v>
      </c>
    </row>
    <row r="58889">
      <c r="A58889" s="1" t="s">
        <v>19368</v>
      </c>
    </row>
    <row r="58891">
      <c r="A58891" s="1" t="s">
        <v>19369</v>
      </c>
    </row>
    <row r="58892">
      <c r="A58892" s="1" t="s">
        <v>19370</v>
      </c>
    </row>
    <row r="58893">
      <c r="A58893" s="1" t="s">
        <v>19371</v>
      </c>
    </row>
    <row r="58895">
      <c r="A58895" s="1" t="s">
        <v>19372</v>
      </c>
    </row>
    <row r="58896">
      <c r="A58896" s="1" t="s">
        <v>19373</v>
      </c>
    </row>
    <row r="58898">
      <c r="A58898" s="1" t="s">
        <v>19374</v>
      </c>
    </row>
    <row r="58900">
      <c r="A58900" s="1" t="s">
        <v>19375</v>
      </c>
    </row>
    <row r="58901">
      <c r="A58901" s="1" t="s">
        <v>19376</v>
      </c>
    </row>
    <row r="58902">
      <c r="A58902" s="1" t="s">
        <v>19377</v>
      </c>
    </row>
    <row r="58904">
      <c r="A58904" s="1" t="s">
        <v>19378</v>
      </c>
    </row>
    <row r="58905">
      <c r="A58905" s="1" t="s">
        <v>19379</v>
      </c>
    </row>
    <row r="58907">
      <c r="A58907" s="1" t="s">
        <v>19380</v>
      </c>
    </row>
    <row r="58909">
      <c r="A58909" s="1" t="s">
        <v>19381</v>
      </c>
    </row>
    <row r="58911">
      <c r="A58911" s="1" t="s">
        <v>19382</v>
      </c>
    </row>
    <row r="58912">
      <c r="A58912" s="1" t="s">
        <v>19383</v>
      </c>
    </row>
    <row r="58914">
      <c r="A58914" s="1" t="s">
        <v>19384</v>
      </c>
    </row>
    <row r="58916">
      <c r="A58916" s="1" t="s">
        <v>19385</v>
      </c>
    </row>
    <row r="58917">
      <c r="A58917" s="1" t="s">
        <v>19368</v>
      </c>
    </row>
    <row r="58918">
      <c r="A58918" s="1" t="s">
        <v>19370</v>
      </c>
    </row>
    <row r="58919">
      <c r="A58919" s="1" t="s">
        <v>19372</v>
      </c>
    </row>
    <row r="58920">
      <c r="A58920" s="1" t="s">
        <v>19373</v>
      </c>
    </row>
    <row r="58921">
      <c r="A58921" s="1" t="s">
        <v>19375</v>
      </c>
    </row>
    <row r="58922">
      <c r="A58922" s="1" t="s">
        <v>19376</v>
      </c>
    </row>
    <row r="58923">
      <c r="A58923" s="1" t="s">
        <v>19377</v>
      </c>
    </row>
    <row r="58924">
      <c r="A58924" s="1" t="s">
        <v>19378</v>
      </c>
    </row>
    <row r="58925">
      <c r="A58925" s="1" t="s">
        <v>19380</v>
      </c>
    </row>
    <row r="58926">
      <c r="A58926" s="1" t="s">
        <v>19381</v>
      </c>
    </row>
    <row r="58927">
      <c r="A58927" s="1" t="s">
        <v>19382</v>
      </c>
    </row>
    <row r="58928">
      <c r="A58928" s="1" t="s">
        <v>19386</v>
      </c>
    </row>
    <row r="58929">
      <c r="A58929" s="1" t="s">
        <v>19387</v>
      </c>
    </row>
    <row r="58930">
      <c r="A58930" s="1" t="s">
        <v>19388</v>
      </c>
    </row>
    <row r="58932">
      <c r="A58932" s="1" t="s">
        <v>19389</v>
      </c>
    </row>
    <row r="58933">
      <c r="A58933" s="1" t="s">
        <v>19390</v>
      </c>
    </row>
    <row r="58935">
      <c r="A58935" s="1" t="s">
        <v>19391</v>
      </c>
    </row>
    <row r="58936">
      <c r="A58936" s="1" t="s">
        <v>19392</v>
      </c>
    </row>
    <row r="58937">
      <c r="A58937" s="1" t="s">
        <v>19354</v>
      </c>
    </row>
    <row r="58939">
      <c r="A58939" s="1" t="s">
        <v>19355</v>
      </c>
    </row>
    <row r="58940">
      <c r="A58940" s="1" t="s">
        <v>19356</v>
      </c>
    </row>
    <row r="58941">
      <c r="A58941" s="1" t="s">
        <v>19393</v>
      </c>
    </row>
    <row r="58942">
      <c r="A58942" s="1" t="s">
        <v>19358</v>
      </c>
    </row>
    <row r="58943">
      <c r="A58943" s="1" t="s">
        <v>19359</v>
      </c>
    </row>
    <row r="58944">
      <c r="A58944" s="1" t="s">
        <v>19360</v>
      </c>
    </row>
    <row r="58945">
      <c r="A58945" s="1" t="s">
        <v>19361</v>
      </c>
    </row>
    <row r="58946">
      <c r="A58946" s="1" t="s">
        <v>19362</v>
      </c>
    </row>
    <row r="58947">
      <c r="A58947" s="1" t="s">
        <v>19394</v>
      </c>
    </row>
    <row r="58948">
      <c r="A58948" s="1" t="s">
        <v>19395</v>
      </c>
    </row>
    <row r="58949">
      <c r="A58949" s="1" t="s">
        <v>19396</v>
      </c>
    </row>
    <row r="58950">
      <c r="A58950" s="1" t="s">
        <v>19397</v>
      </c>
    </row>
    <row r="58951">
      <c r="A58951" s="1" t="s">
        <v>19398</v>
      </c>
    </row>
    <row r="58952">
      <c r="A58952" s="1" t="s">
        <v>19399</v>
      </c>
    </row>
    <row r="58953">
      <c r="A58953" s="1" t="s">
        <v>19400</v>
      </c>
    </row>
    <row r="58954">
      <c r="A58954" s="1" t="s">
        <v>19401</v>
      </c>
    </row>
    <row r="58955">
      <c r="A58955" s="1" t="s">
        <v>19402</v>
      </c>
    </row>
    <row r="58957">
      <c r="A58957" s="1" t="s">
        <v>19403</v>
      </c>
    </row>
    <row r="58958">
      <c r="A58958" s="1" t="s">
        <v>19404</v>
      </c>
    </row>
    <row r="58959">
      <c r="A58959" s="1" t="s">
        <v>19405</v>
      </c>
    </row>
    <row r="58961">
      <c r="A58961" s="1" t="s">
        <v>19406</v>
      </c>
    </row>
    <row r="58962">
      <c r="A58962" s="1" t="s">
        <v>19407</v>
      </c>
    </row>
    <row r="58964">
      <c r="A58964" s="1" t="s">
        <v>19408</v>
      </c>
    </row>
    <row r="58966">
      <c r="A58966" s="1" t="s">
        <v>19409</v>
      </c>
    </row>
    <row r="58968">
      <c r="A58968" s="1" t="s">
        <v>19410</v>
      </c>
    </row>
    <row r="58970">
      <c r="A58970" s="1" t="s">
        <v>233</v>
      </c>
    </row>
    <row r="58972">
      <c r="A58972" s="1" t="s">
        <v>1597</v>
      </c>
    </row>
    <row r="58973">
      <c r="A58973" s="1" t="s">
        <v>19411</v>
      </c>
    </row>
    <row r="58974">
      <c r="A58974" s="1" t="s">
        <v>19388</v>
      </c>
    </row>
    <row r="58975">
      <c r="A58975" s="1" t="s">
        <v>19390</v>
      </c>
    </row>
    <row r="58976">
      <c r="A58976" s="1" t="s">
        <v>19391</v>
      </c>
    </row>
    <row r="58977">
      <c r="A58977" s="1" t="s">
        <v>19392</v>
      </c>
    </row>
    <row r="58978">
      <c r="A58978" s="1" t="s">
        <v>19354</v>
      </c>
    </row>
    <row r="58979">
      <c r="A58979" s="1" t="s">
        <v>19355</v>
      </c>
    </row>
    <row r="58980">
      <c r="A58980" s="1" t="s">
        <v>19356</v>
      </c>
    </row>
    <row r="58981">
      <c r="A58981" s="1" t="s">
        <v>19393</v>
      </c>
    </row>
    <row r="58982">
      <c r="A58982" s="1" t="s">
        <v>19358</v>
      </c>
    </row>
    <row r="58983">
      <c r="A58983" s="1" t="s">
        <v>19359</v>
      </c>
    </row>
    <row r="58984">
      <c r="A58984" s="1" t="s">
        <v>19360</v>
      </c>
    </row>
    <row r="58985">
      <c r="A58985" s="1" t="s">
        <v>19361</v>
      </c>
    </row>
    <row r="58986">
      <c r="A58986" s="1" t="s">
        <v>19362</v>
      </c>
    </row>
    <row r="58987">
      <c r="A58987" s="1" t="s">
        <v>19394</v>
      </c>
    </row>
    <row r="58988">
      <c r="A58988" s="1" t="s">
        <v>19395</v>
      </c>
    </row>
    <row r="58989">
      <c r="A58989" s="1" t="s">
        <v>19396</v>
      </c>
    </row>
    <row r="58990">
      <c r="A58990" s="1" t="s">
        <v>19397</v>
      </c>
    </row>
    <row r="58991">
      <c r="A58991" s="1" t="s">
        <v>19398</v>
      </c>
    </row>
    <row r="58992">
      <c r="A58992" s="1" t="s">
        <v>19399</v>
      </c>
    </row>
    <row r="58993">
      <c r="A58993" s="1" t="s">
        <v>19400</v>
      </c>
    </row>
    <row r="58994">
      <c r="A58994" s="1" t="s">
        <v>19401</v>
      </c>
    </row>
    <row r="58995">
      <c r="A58995" s="1" t="s">
        <v>19402</v>
      </c>
    </row>
    <row r="58996">
      <c r="A58996" s="1" t="s">
        <v>19403</v>
      </c>
    </row>
    <row r="58997">
      <c r="A58997" s="1" t="s">
        <v>19404</v>
      </c>
    </row>
    <row r="58998">
      <c r="A58998" s="1" t="s">
        <v>19405</v>
      </c>
    </row>
    <row r="58999">
      <c r="A58999" s="1" t="s">
        <v>19406</v>
      </c>
    </row>
    <row r="59000">
      <c r="A59000" s="1" t="s">
        <v>19407</v>
      </c>
    </row>
    <row r="59001">
      <c r="A59001" s="1" t="s">
        <v>19408</v>
      </c>
    </row>
    <row r="59002">
      <c r="A59002" s="1" t="s">
        <v>19409</v>
      </c>
    </row>
    <row r="59003">
      <c r="A59003" s="1" t="s">
        <v>19412</v>
      </c>
    </row>
    <row r="59004">
      <c r="A59004" s="1" t="s">
        <v>19413</v>
      </c>
    </row>
    <row r="59005">
      <c r="A59005" s="1" t="s">
        <v>19414</v>
      </c>
    </row>
    <row r="59007">
      <c r="A59007" s="1" t="s">
        <v>19415</v>
      </c>
    </row>
    <row r="59008">
      <c r="A59008" s="1" t="s">
        <v>19416</v>
      </c>
    </row>
    <row r="59010">
      <c r="A59010" s="1" t="s">
        <v>19417</v>
      </c>
    </row>
    <row r="59012">
      <c r="A59012" s="1" t="s">
        <v>19418</v>
      </c>
    </row>
    <row r="59013">
      <c r="A59013" s="1" t="s">
        <v>19419</v>
      </c>
    </row>
    <row r="59014">
      <c r="A59014" s="1" t="s">
        <v>19420</v>
      </c>
    </row>
    <row r="59015">
      <c r="A59015" s="1" t="s">
        <v>19421</v>
      </c>
    </row>
    <row r="59017">
      <c r="A59017" s="1" t="s">
        <v>19422</v>
      </c>
    </row>
    <row r="59018">
      <c r="A59018" s="1" t="s">
        <v>19423</v>
      </c>
    </row>
    <row r="59019">
      <c r="A59019" s="1" t="s">
        <v>19424</v>
      </c>
    </row>
    <row r="59020">
      <c r="A59020" s="1" t="s">
        <v>19425</v>
      </c>
    </row>
    <row r="59021">
      <c r="A59021" s="1" t="s">
        <v>19426</v>
      </c>
    </row>
    <row r="59023">
      <c r="A59023" s="1" t="s">
        <v>19427</v>
      </c>
    </row>
    <row r="59024">
      <c r="A59024" s="1" t="s">
        <v>19428</v>
      </c>
    </row>
    <row r="59026">
      <c r="A59026" s="1" t="s">
        <v>19429</v>
      </c>
    </row>
    <row r="59028">
      <c r="A59028" s="1" t="s">
        <v>19430</v>
      </c>
    </row>
    <row r="59029">
      <c r="A59029" s="1" t="s">
        <v>19431</v>
      </c>
    </row>
    <row r="59031">
      <c r="A59031" s="1" t="s">
        <v>19152</v>
      </c>
    </row>
    <row r="59032">
      <c r="A59032" s="1" t="s">
        <v>19415</v>
      </c>
    </row>
    <row r="59033">
      <c r="A59033" s="1" t="s">
        <v>19416</v>
      </c>
    </row>
    <row r="59034">
      <c r="A59034" s="1" t="s">
        <v>19417</v>
      </c>
    </row>
    <row r="59035">
      <c r="A59035" s="1" t="s">
        <v>19418</v>
      </c>
    </row>
    <row r="59036">
      <c r="A59036" s="1" t="s">
        <v>19419</v>
      </c>
    </row>
    <row r="59037">
      <c r="A59037" s="1" t="s">
        <v>19420</v>
      </c>
    </row>
    <row r="59038">
      <c r="A59038" s="1" t="s">
        <v>19421</v>
      </c>
    </row>
    <row r="59039">
      <c r="A59039" s="1" t="s">
        <v>19422</v>
      </c>
    </row>
    <row r="59040">
      <c r="A59040" s="1" t="s">
        <v>19423</v>
      </c>
    </row>
    <row r="59041">
      <c r="A59041" s="1" t="s">
        <v>19424</v>
      </c>
    </row>
    <row r="59042">
      <c r="A59042" s="1" t="s">
        <v>19425</v>
      </c>
    </row>
    <row r="59043">
      <c r="A59043" s="1" t="s">
        <v>19426</v>
      </c>
    </row>
    <row r="59044">
      <c r="A59044" s="1" t="s">
        <v>19427</v>
      </c>
    </row>
    <row r="59045">
      <c r="A59045" s="1" t="s">
        <v>19428</v>
      </c>
    </row>
    <row r="59046">
      <c r="A59046" s="1" t="s">
        <v>19429</v>
      </c>
    </row>
    <row r="59047">
      <c r="A59047" s="1" t="s">
        <v>19430</v>
      </c>
    </row>
    <row r="59048">
      <c r="A59048" s="1" t="s">
        <v>19432</v>
      </c>
    </row>
    <row r="59049">
      <c r="A59049" s="1" t="s">
        <v>19433</v>
      </c>
    </row>
    <row r="59051">
      <c r="A59051" s="1" t="s">
        <v>19434</v>
      </c>
    </row>
    <row r="59053">
      <c r="A59053" s="1" t="s">
        <v>19435</v>
      </c>
    </row>
    <row r="59055">
      <c r="A59055" s="1" t="s">
        <v>19436</v>
      </c>
    </row>
    <row r="59056">
      <c r="A59056" s="1" t="s">
        <v>19437</v>
      </c>
    </row>
    <row r="59057">
      <c r="A59057" s="1" t="s">
        <v>19438</v>
      </c>
    </row>
    <row r="59059">
      <c r="A59059" s="1" t="s">
        <v>19439</v>
      </c>
    </row>
    <row r="59060">
      <c r="A59060" s="1" t="s">
        <v>19440</v>
      </c>
    </row>
    <row r="59061">
      <c r="A59061" s="1" t="s">
        <v>19441</v>
      </c>
    </row>
    <row r="59062">
      <c r="A59062" s="1" t="s">
        <v>19442</v>
      </c>
    </row>
    <row r="59064">
      <c r="A59064" s="1" t="s">
        <v>19443</v>
      </c>
    </row>
    <row r="59065">
      <c r="A59065" s="1" t="s">
        <v>19444</v>
      </c>
    </row>
    <row r="59067">
      <c r="A59067" s="1" t="s">
        <v>19445</v>
      </c>
    </row>
    <row r="59068">
      <c r="A59068" s="1" t="s">
        <v>19446</v>
      </c>
    </row>
    <row r="59070">
      <c r="A59070" s="1" t="s">
        <v>19447</v>
      </c>
    </row>
    <row r="59072">
      <c r="A59072" s="1" t="s">
        <v>19448</v>
      </c>
    </row>
    <row r="59073">
      <c r="A59073" s="1" t="s">
        <v>19449</v>
      </c>
    </row>
    <row r="59075">
      <c r="A59075" s="1" t="s">
        <v>19450</v>
      </c>
    </row>
    <row r="59076">
      <c r="A59076" s="1" t="s">
        <v>19434</v>
      </c>
    </row>
    <row r="59077">
      <c r="A59077" s="1" t="s">
        <v>19435</v>
      </c>
    </row>
    <row r="59078">
      <c r="A59078" s="1" t="s">
        <v>19436</v>
      </c>
    </row>
    <row r="59079">
      <c r="A59079" s="1" t="s">
        <v>19437</v>
      </c>
    </row>
    <row r="59080">
      <c r="A59080" s="1" t="s">
        <v>19438</v>
      </c>
    </row>
    <row r="59081">
      <c r="A59081" s="1" t="s">
        <v>19439</v>
      </c>
    </row>
    <row r="59082">
      <c r="A59082" s="1" t="s">
        <v>19440</v>
      </c>
    </row>
    <row r="59083">
      <c r="A59083" s="1" t="s">
        <v>19441</v>
      </c>
    </row>
    <row r="59084">
      <c r="A59084" s="1" t="s">
        <v>19442</v>
      </c>
    </row>
    <row r="59085">
      <c r="A59085" s="1" t="s">
        <v>19443</v>
      </c>
    </row>
    <row r="59086">
      <c r="A59086" s="1" t="s">
        <v>19444</v>
      </c>
    </row>
    <row r="59087">
      <c r="A59087" s="1" t="s">
        <v>19445</v>
      </c>
    </row>
    <row r="59088">
      <c r="A59088" s="1" t="s">
        <v>19446</v>
      </c>
    </row>
    <row r="59089">
      <c r="A59089" s="1" t="s">
        <v>19447</v>
      </c>
    </row>
    <row r="59090">
      <c r="A59090" s="1" t="s">
        <v>19448</v>
      </c>
    </row>
    <row r="59091">
      <c r="A59091" s="1" t="s">
        <v>19451</v>
      </c>
    </row>
    <row r="59092">
      <c r="A59092" s="1" t="s">
        <v>19452</v>
      </c>
    </row>
    <row r="59093">
      <c r="A59093" s="1" t="s">
        <v>19453</v>
      </c>
    </row>
    <row r="59094">
      <c r="A59094" s="1" t="s">
        <v>19454</v>
      </c>
    </row>
    <row r="59095">
      <c r="A59095" s="1" t="s">
        <v>367</v>
      </c>
    </row>
    <row r="59096">
      <c r="A59096" s="1" t="s">
        <v>19455</v>
      </c>
    </row>
    <row r="59097">
      <c r="A59097" s="1" t="s">
        <v>19456</v>
      </c>
    </row>
    <row r="59098">
      <c r="A59098" s="1" t="s">
        <v>19457</v>
      </c>
    </row>
    <row r="59099">
      <c r="A59099" s="1" t="s">
        <v>19458</v>
      </c>
    </row>
    <row r="59100">
      <c r="A59100" s="1" t="s">
        <v>19459</v>
      </c>
    </row>
    <row r="59101">
      <c r="A59101" s="1" t="s">
        <v>1208</v>
      </c>
    </row>
    <row r="59102">
      <c r="A59102" s="1" t="s">
        <v>19460</v>
      </c>
    </row>
    <row r="59103">
      <c r="A59103" s="1" t="s">
        <v>19461</v>
      </c>
    </row>
    <row r="59104">
      <c r="A59104" s="1" t="s">
        <v>19462</v>
      </c>
    </row>
    <row r="59105">
      <c r="A59105" s="1" t="s">
        <v>19463</v>
      </c>
    </row>
    <row r="59106">
      <c r="A59106" s="1" t="s">
        <v>19464</v>
      </c>
    </row>
    <row r="59107">
      <c r="A59107" s="1" t="s">
        <v>19465</v>
      </c>
    </row>
    <row r="59108">
      <c r="A59108" s="1" t="s">
        <v>19466</v>
      </c>
    </row>
    <row r="59109">
      <c r="A59109" s="1" t="s">
        <v>19467</v>
      </c>
    </row>
    <row r="59110">
      <c r="A59110" s="1" t="s">
        <v>19468</v>
      </c>
    </row>
    <row r="59111">
      <c r="A59111" s="1" t="s">
        <v>19469</v>
      </c>
    </row>
    <row r="59112">
      <c r="A59112" s="3" t="str">
        <f>+ Recruit volunteers throug on clinical observations.) a sample template you can.</f>
        <v>#ERROR!</v>
      </c>
    </row>
    <row r="59113">
      <c r="A59113" s="1" t="s">
        <v>19470</v>
      </c>
    </row>
    <row r="59114">
      <c r="A59114" s="1" t="s">
        <v>19471</v>
      </c>
    </row>
    <row r="59115">
      <c r="A59115" s="1" t="s">
        <v>19472</v>
      </c>
    </row>
    <row r="59116">
      <c r="A59116" s="1" t="s">
        <v>19473</v>
      </c>
    </row>
    <row r="59117">
      <c r="A59117" s="1" t="s">
        <v>19474</v>
      </c>
    </row>
    <row r="59118">
      <c r="A59118" s="1" t="s">
        <v>19475</v>
      </c>
    </row>
    <row r="59119">
      <c r="A59119" s="1" t="s">
        <v>19476</v>
      </c>
    </row>
    <row r="59120">
      <c r="A59120" s="1" t="s">
        <v>19477</v>
      </c>
    </row>
    <row r="59121">
      <c r="A59121" s="1" t="s">
        <v>19478</v>
      </c>
    </row>
    <row r="59122">
      <c r="A59122" s="1" t="s">
        <v>19479</v>
      </c>
    </row>
    <row r="59123">
      <c r="A59123" s="1" t="s">
        <v>19480</v>
      </c>
    </row>
    <row r="59124">
      <c r="A59124" s="1" t="s">
        <v>19481</v>
      </c>
    </row>
    <row r="59125">
      <c r="A59125" s="1" t="s">
        <v>19482</v>
      </c>
    </row>
    <row r="59126">
      <c r="A59126" s="1" t="s">
        <v>19483</v>
      </c>
    </row>
    <row r="59127">
      <c r="A59127" s="1" t="s">
        <v>19484</v>
      </c>
    </row>
    <row r="59128">
      <c r="A59128" s="1" t="s">
        <v>19485</v>
      </c>
    </row>
    <row r="59129">
      <c r="A59129" s="1" t="s">
        <v>19486</v>
      </c>
    </row>
    <row r="59130">
      <c r="A59130" s="3" t="str">
        <f> Follow up within a few days to ensure,</f>
        <v>#ERROR!</v>
      </c>
    </row>
    <row r="59131">
      <c r="A59131" s="1" t="s">
        <v>19487</v>
      </c>
    </row>
    <row r="59132">
      <c r="A59132" s="1" t="s">
        <v>19488</v>
      </c>
    </row>
    <row r="59133">
      <c r="A59133" s="1" t="s">
        <v>19489</v>
      </c>
    </row>
    <row r="59134">
      <c r="A59134" s="1" t="s">
        <v>19490</v>
      </c>
    </row>
    <row r="59135">
      <c r="A59135" s="1" t="s">
        <v>19491</v>
      </c>
    </row>
    <row r="59136">
      <c r="A59136" s="1" t="s">
        <v>19492</v>
      </c>
    </row>
    <row r="59137">
      <c r="A59137" s="1" t="s">
        <v>19493</v>
      </c>
    </row>
    <row r="59138">
      <c r="A59138" s="1" t="s">
        <v>19494</v>
      </c>
    </row>
    <row r="59139">
      <c r="A59139" s="1" t="s">
        <v>19495</v>
      </c>
    </row>
    <row r="59140">
      <c r="A59140" s="1" t="s">
        <v>19496</v>
      </c>
    </row>
    <row r="59141">
      <c r="A59141" s="1" t="s">
        <v>19497</v>
      </c>
    </row>
    <row r="59142">
      <c r="A59142" s="1" t="s">
        <v>19498</v>
      </c>
    </row>
    <row r="59143">
      <c r="A59143" s="1" t="s">
        <v>19499</v>
      </c>
    </row>
    <row r="59144">
      <c r="A59144" s="1" t="s">
        <v>19500</v>
      </c>
    </row>
    <row r="59145">
      <c r="A59145" s="1" t="s">
        <v>19501</v>
      </c>
    </row>
    <row r="59146">
      <c r="A59146" s="1" t="s">
        <v>19502</v>
      </c>
    </row>
    <row r="59147">
      <c r="A59147" s="1" t="s">
        <v>19503</v>
      </c>
    </row>
    <row r="59148">
      <c r="A59148" s="1" t="s">
        <v>19504</v>
      </c>
    </row>
    <row r="59149">
      <c r="A59149" s="1" t="s">
        <v>19505</v>
      </c>
    </row>
    <row r="59150">
      <c r="A59150" s="1" t="s">
        <v>1684</v>
      </c>
    </row>
    <row r="59151">
      <c r="A59151" s="1" t="s">
        <v>19506</v>
      </c>
    </row>
    <row r="59152">
      <c r="A59152" s="1" t="s">
        <v>19507</v>
      </c>
    </row>
    <row r="59153">
      <c r="A59153" s="1" t="s">
        <v>19508</v>
      </c>
    </row>
    <row r="59154">
      <c r="A59154" s="1" t="s">
        <v>19509</v>
      </c>
    </row>
    <row r="59155">
      <c r="A59155" s="1" t="s">
        <v>19510</v>
      </c>
    </row>
    <row r="59156">
      <c r="A59156" s="1" t="s">
        <v>19511</v>
      </c>
    </row>
    <row r="59157">
      <c r="A59157" s="1" t="s">
        <v>19512</v>
      </c>
    </row>
    <row r="59158">
      <c r="A59158" s="1" t="s">
        <v>19513</v>
      </c>
    </row>
    <row r="59159">
      <c r="A59159" s="1" t="s">
        <v>19514</v>
      </c>
    </row>
    <row r="59160">
      <c r="A59160" s="3" t="str">
        <f> | ===)</f>
        <v>#ERROR!</v>
      </c>
    </row>
    <row r="59161">
      <c r="A59161" s="1" t="s">
        <v>19515</v>
      </c>
    </row>
    <row r="59162">
      <c r="A59162" s="1" t="s">
        <v>19516</v>
      </c>
    </row>
    <row r="59163">
      <c r="A59163" s="1" t="s">
        <v>19517</v>
      </c>
    </row>
    <row r="59164">
      <c r="A59164" s="1" t="s">
        <v>19518</v>
      </c>
    </row>
    <row r="59165">
      <c r="A59165" s="1" t="s">
        <v>19519</v>
      </c>
    </row>
    <row r="59166">
      <c r="A59166" s="1" t="s">
        <v>19520</v>
      </c>
    </row>
    <row r="59167">
      <c r="A59167" s="3" t="str">
        <f/>
        <v>#ERROR!</v>
      </c>
    </row>
    <row r="59168">
      <c r="A59168" s="1" t="s">
        <v>19521</v>
      </c>
    </row>
    <row r="59169">
      <c r="A59169" s="1" t="s">
        <v>19522</v>
      </c>
    </row>
    <row r="59170">
      <c r="A59170" s="1" t="s">
        <v>19523</v>
      </c>
    </row>
    <row r="59171">
      <c r="A59171" s="1" t="s">
        <v>19524</v>
      </c>
    </row>
    <row r="59172">
      <c r="A59172" s="1" t="s">
        <v>19525</v>
      </c>
    </row>
    <row r="59173">
      <c r="A59173" s="1" t="s">
        <v>19526</v>
      </c>
    </row>
    <row r="59174">
      <c r="A59174" s="1" t="s">
        <v>19527</v>
      </c>
    </row>
    <row r="59175">
      <c r="A59175" s="1" t="s">
        <v>19528</v>
      </c>
    </row>
    <row r="59176">
      <c r="A59176" s="1" t="s">
        <v>19529</v>
      </c>
    </row>
    <row r="59177">
      <c r="A59177" s="1" t="s">
        <v>19530</v>
      </c>
    </row>
    <row r="59178">
      <c r="A59178" s="1" t="s">
        <v>322</v>
      </c>
    </row>
    <row r="59179">
      <c r="A59179" s="1" t="s">
        <v>19531</v>
      </c>
    </row>
    <row r="59180">
      <c r="A59180" s="1" t="s">
        <v>19532</v>
      </c>
    </row>
    <row r="59181">
      <c r="A59181" s="1" t="s">
        <v>19533</v>
      </c>
    </row>
    <row r="59182">
      <c r="A59182" s="3" t="str">
        <f> oO</f>
        <v>#NAME?</v>
      </c>
    </row>
    <row r="59183">
      <c r="A59183" s="1" t="s">
        <v>3953</v>
      </c>
    </row>
    <row r="59184">
      <c r="A59184" s="1" t="s">
        <v>19534</v>
      </c>
    </row>
    <row r="59185">
      <c r="A59185" s="1" t="s">
        <v>19535</v>
      </c>
    </row>
    <row r="59186">
      <c r="A59186" s="1" t="s">
        <v>19536</v>
      </c>
    </row>
    <row r="59187">
      <c r="A59187" s="1" t="s">
        <v>19537</v>
      </c>
    </row>
    <row r="59188">
      <c r="A59188" s="1" t="s">
        <v>19538</v>
      </c>
    </row>
    <row r="59189">
      <c r="A59189" s="1" t="s">
        <v>19453</v>
      </c>
    </row>
    <row r="59190">
      <c r="A59190" s="1" t="s">
        <v>19454</v>
      </c>
    </row>
    <row r="59191">
      <c r="A59191" s="1" t="s">
        <v>19455</v>
      </c>
    </row>
    <row r="59192">
      <c r="A59192" s="1" t="s">
        <v>19456</v>
      </c>
    </row>
    <row r="59193">
      <c r="A59193" s="1" t="s">
        <v>19457</v>
      </c>
    </row>
    <row r="59194">
      <c r="A59194" s="1" t="s">
        <v>19458</v>
      </c>
    </row>
    <row r="59195">
      <c r="A59195" s="1" t="s">
        <v>19459</v>
      </c>
    </row>
    <row r="59196">
      <c r="A59196" s="1" t="s">
        <v>19460</v>
      </c>
    </row>
    <row r="59197">
      <c r="A59197" s="1" t="s">
        <v>19461</v>
      </c>
    </row>
    <row r="59198">
      <c r="A59198" s="1" t="s">
        <v>19462</v>
      </c>
    </row>
    <row r="59199">
      <c r="A59199" s="1" t="s">
        <v>19463</v>
      </c>
    </row>
    <row r="59200">
      <c r="A59200" s="1" t="s">
        <v>19464</v>
      </c>
    </row>
    <row r="59201">
      <c r="A59201" s="1" t="s">
        <v>19465</v>
      </c>
    </row>
    <row r="59202">
      <c r="A59202" s="1" t="s">
        <v>19466</v>
      </c>
    </row>
    <row r="59203">
      <c r="A59203" s="1" t="s">
        <v>19467</v>
      </c>
    </row>
    <row r="59204">
      <c r="A59204" s="1" t="s">
        <v>19468</v>
      </c>
    </row>
    <row r="59205">
      <c r="A59205" s="1" t="s">
        <v>19469</v>
      </c>
    </row>
    <row r="59206">
      <c r="A59206" s="3" t="str">
        <f>+ Recruit volunteers throug on clinical observations.) a sample template you can.</f>
        <v>#ERROR!</v>
      </c>
    </row>
    <row r="59207">
      <c r="A59207" s="1" t="s">
        <v>19470</v>
      </c>
    </row>
    <row r="59208">
      <c r="A59208" s="1" t="s">
        <v>19471</v>
      </c>
    </row>
    <row r="59209">
      <c r="A59209" s="1" t="s">
        <v>19472</v>
      </c>
    </row>
    <row r="59210">
      <c r="A59210" s="1" t="s">
        <v>19474</v>
      </c>
    </row>
    <row r="59211">
      <c r="A59211" s="1" t="s">
        <v>19475</v>
      </c>
    </row>
    <row r="59212">
      <c r="A59212" s="1" t="s">
        <v>19476</v>
      </c>
    </row>
    <row r="59213">
      <c r="A59213" s="1" t="s">
        <v>19477</v>
      </c>
    </row>
    <row r="59214">
      <c r="A59214" s="1" t="s">
        <v>19478</v>
      </c>
    </row>
    <row r="59215">
      <c r="A59215" s="1" t="s">
        <v>19479</v>
      </c>
    </row>
    <row r="59216">
      <c r="A59216" s="1" t="s">
        <v>19480</v>
      </c>
    </row>
    <row r="59217">
      <c r="A59217" s="1" t="s">
        <v>19481</v>
      </c>
    </row>
    <row r="59218">
      <c r="A59218" s="1" t="s">
        <v>19482</v>
      </c>
    </row>
    <row r="59219">
      <c r="A59219" s="1" t="s">
        <v>19483</v>
      </c>
    </row>
    <row r="59220">
      <c r="A59220" s="1" t="s">
        <v>19484</v>
      </c>
    </row>
    <row r="59221">
      <c r="A59221" s="1" t="s">
        <v>19485</v>
      </c>
    </row>
    <row r="59222">
      <c r="A59222" s="1" t="s">
        <v>19486</v>
      </c>
    </row>
    <row r="59223">
      <c r="A59223" s="3" t="str">
        <f> Follow up within a few days to ensure,</f>
        <v>#ERROR!</v>
      </c>
    </row>
    <row r="59224">
      <c r="A59224" s="1" t="s">
        <v>19487</v>
      </c>
    </row>
    <row r="59225">
      <c r="A59225" s="1" t="s">
        <v>19488</v>
      </c>
    </row>
    <row r="59226">
      <c r="A59226" s="1" t="s">
        <v>19489</v>
      </c>
    </row>
    <row r="59227">
      <c r="A59227" s="1" t="s">
        <v>19490</v>
      </c>
    </row>
    <row r="59228">
      <c r="A59228" s="1" t="s">
        <v>19491</v>
      </c>
    </row>
    <row r="59229">
      <c r="A59229" s="1" t="s">
        <v>19492</v>
      </c>
    </row>
    <row r="59230">
      <c r="A59230" s="1" t="s">
        <v>19493</v>
      </c>
    </row>
    <row r="59231">
      <c r="A59231" s="1" t="s">
        <v>19494</v>
      </c>
    </row>
    <row r="59232">
      <c r="A59232" s="1" t="s">
        <v>19495</v>
      </c>
    </row>
    <row r="59233">
      <c r="A59233" s="1" t="s">
        <v>19496</v>
      </c>
    </row>
    <row r="59234">
      <c r="A59234" s="1" t="s">
        <v>19497</v>
      </c>
    </row>
    <row r="59235">
      <c r="A59235" s="1" t="s">
        <v>19498</v>
      </c>
    </row>
    <row r="59236">
      <c r="A59236" s="1" t="s">
        <v>19499</v>
      </c>
    </row>
    <row r="59237">
      <c r="A59237" s="1" t="s">
        <v>19500</v>
      </c>
    </row>
    <row r="59238">
      <c r="A59238" s="1" t="s">
        <v>19501</v>
      </c>
    </row>
    <row r="59239">
      <c r="A59239" s="1" t="s">
        <v>19502</v>
      </c>
    </row>
    <row r="59240">
      <c r="A59240" s="1" t="s">
        <v>19503</v>
      </c>
    </row>
    <row r="59241">
      <c r="A59241" s="1" t="s">
        <v>19504</v>
      </c>
    </row>
    <row r="59242">
      <c r="A59242" s="1" t="s">
        <v>19505</v>
      </c>
    </row>
    <row r="59243">
      <c r="A59243" s="1" t="s">
        <v>1684</v>
      </c>
    </row>
    <row r="59244">
      <c r="A59244" s="1" t="s">
        <v>19506</v>
      </c>
    </row>
    <row r="59245">
      <c r="A59245" s="1" t="s">
        <v>19507</v>
      </c>
    </row>
    <row r="59246">
      <c r="A59246" s="1" t="s">
        <v>19508</v>
      </c>
    </row>
    <row r="59247">
      <c r="A59247" s="1" t="s">
        <v>19509</v>
      </c>
    </row>
    <row r="59248">
      <c r="A59248" s="1" t="s">
        <v>19510</v>
      </c>
    </row>
    <row r="59249">
      <c r="A59249" s="1" t="s">
        <v>19512</v>
      </c>
    </row>
    <row r="59250">
      <c r="A59250" s="1" t="s">
        <v>19514</v>
      </c>
    </row>
    <row r="59251">
      <c r="A59251" s="1" t="s">
        <v>19515</v>
      </c>
    </row>
    <row r="59252">
      <c r="A59252" s="1" t="s">
        <v>19516</v>
      </c>
    </row>
    <row r="59253">
      <c r="A59253" s="1" t="s">
        <v>19517</v>
      </c>
    </row>
    <row r="59254">
      <c r="A59254" s="1" t="s">
        <v>19520</v>
      </c>
    </row>
    <row r="59255">
      <c r="A59255" s="1" t="s">
        <v>19521</v>
      </c>
    </row>
    <row r="59256">
      <c r="A59256" s="1" t="s">
        <v>19522</v>
      </c>
    </row>
    <row r="59257">
      <c r="A59257" s="1" t="s">
        <v>19524</v>
      </c>
    </row>
    <row r="59258">
      <c r="A59258" s="1" t="s">
        <v>19525</v>
      </c>
    </row>
    <row r="59259">
      <c r="A59259" s="1" t="s">
        <v>19526</v>
      </c>
    </row>
    <row r="59260">
      <c r="A59260" s="1" t="s">
        <v>19528</v>
      </c>
    </row>
    <row r="59261">
      <c r="A59261" s="1" t="s">
        <v>19530</v>
      </c>
    </row>
    <row r="59262">
      <c r="A59262" s="1" t="s">
        <v>19531</v>
      </c>
    </row>
    <row r="59263">
      <c r="A59263" s="1" t="s">
        <v>19532</v>
      </c>
    </row>
    <row r="59264">
      <c r="A59264" s="1" t="s">
        <v>19533</v>
      </c>
    </row>
    <row r="59265">
      <c r="A59265" s="3" t="str">
        <f> oO</f>
        <v>#NAME?</v>
      </c>
    </row>
    <row r="59266">
      <c r="A59266" s="1" t="s">
        <v>19534</v>
      </c>
    </row>
    <row r="59267">
      <c r="A59267" s="1" t="s">
        <v>19535</v>
      </c>
    </row>
    <row r="59268">
      <c r="A59268" s="1" t="s">
        <v>19536</v>
      </c>
    </row>
    <row r="59269">
      <c r="A59269" s="1" t="s">
        <v>19537</v>
      </c>
    </row>
    <row r="59270">
      <c r="A59270" s="1" t="s">
        <v>19539</v>
      </c>
    </row>
    <row r="59271">
      <c r="A59271" s="1" t="s">
        <v>19540</v>
      </c>
    </row>
    <row r="59272">
      <c r="A59272" s="1" t="s">
        <v>252</v>
      </c>
    </row>
    <row r="59273">
      <c r="A59273" s="1" t="s">
        <v>19541</v>
      </c>
    </row>
    <row r="59274">
      <c r="A59274" s="1" t="s">
        <v>19542</v>
      </c>
    </row>
    <row r="59275">
      <c r="A59275" s="1" t="s">
        <v>19543</v>
      </c>
    </row>
    <row r="59276">
      <c r="A59276" s="1" t="s">
        <v>19544</v>
      </c>
    </row>
    <row r="59277">
      <c r="A59277" s="1" t="s">
        <v>19545</v>
      </c>
    </row>
    <row r="59278">
      <c r="A59278" s="1" t="s">
        <v>977</v>
      </c>
    </row>
    <row r="59279">
      <c r="A59279" s="1" t="s">
        <v>19546</v>
      </c>
    </row>
    <row r="59280">
      <c r="A59280" s="1" t="s">
        <v>19547</v>
      </c>
    </row>
    <row r="59281">
      <c r="A59281" s="3" t="str">
        <f> ] ChatGPT</f>
        <v>#ERROR!</v>
      </c>
    </row>
    <row r="59282">
      <c r="A59282" s="1" t="s">
        <v>19548</v>
      </c>
    </row>
    <row r="59283">
      <c r="A59283" s="1" t="s">
        <v>19549</v>
      </c>
    </row>
    <row r="59284">
      <c r="A59284" s="1" t="s">
        <v>19550</v>
      </c>
    </row>
    <row r="59285">
      <c r="A59285" s="1" t="s">
        <v>19551</v>
      </c>
    </row>
    <row r="59286">
      <c r="A59286" s="1" t="s">
        <v>19552</v>
      </c>
    </row>
    <row r="59287">
      <c r="A59287" s="1" t="s">
        <v>19553</v>
      </c>
    </row>
    <row r="59288">
      <c r="A59288" s="1" t="s">
        <v>19554</v>
      </c>
    </row>
    <row r="59289">
      <c r="A59289" s="1" t="s">
        <v>19555</v>
      </c>
    </row>
    <row r="59290">
      <c r="A59290" s="1" t="s">
        <v>19556</v>
      </c>
    </row>
    <row r="59291">
      <c r="A59291" s="1" t="s">
        <v>19557</v>
      </c>
    </row>
    <row r="59292">
      <c r="A59292" s="1" t="s">
        <v>19558</v>
      </c>
    </row>
    <row r="59293">
      <c r="A59293" s="1" t="s">
        <v>19559</v>
      </c>
    </row>
    <row r="59294">
      <c r="A59294" s="1" t="s">
        <v>19560</v>
      </c>
    </row>
    <row r="59295">
      <c r="A59295" s="1" t="s">
        <v>19561</v>
      </c>
    </row>
    <row r="59296">
      <c r="A59296" s="1" t="s">
        <v>19562</v>
      </c>
    </row>
    <row r="59297">
      <c r="A59297" s="1" t="s">
        <v>19563</v>
      </c>
    </row>
    <row r="59298">
      <c r="A59298" s="1" t="s">
        <v>19564</v>
      </c>
    </row>
    <row r="59299">
      <c r="A59299" s="1" t="s">
        <v>9563</v>
      </c>
    </row>
    <row r="59300">
      <c r="A59300" s="1" t="s">
        <v>19565</v>
      </c>
    </row>
    <row r="59301">
      <c r="A59301" s="1" t="s">
        <v>11144</v>
      </c>
    </row>
    <row r="59302">
      <c r="A59302" s="1" t="s">
        <v>19473</v>
      </c>
    </row>
    <row r="59303">
      <c r="A59303" s="1" t="s">
        <v>19566</v>
      </c>
    </row>
    <row r="59304">
      <c r="A59304" s="1" t="s">
        <v>19567</v>
      </c>
    </row>
    <row r="59305">
      <c r="A59305" s="1" t="s">
        <v>4352</v>
      </c>
    </row>
    <row r="59306">
      <c r="A59306" s="1" t="s">
        <v>19568</v>
      </c>
    </row>
    <row r="59307">
      <c r="A59307" s="1" t="s">
        <v>19569</v>
      </c>
    </row>
    <row r="59308">
      <c r="A59308" s="1" t="s">
        <v>19570</v>
      </c>
    </row>
    <row r="59309">
      <c r="A59309" s="1" t="s">
        <v>19571</v>
      </c>
    </row>
    <row r="59310">
      <c r="A59310" s="1" t="s">
        <v>19572</v>
      </c>
    </row>
    <row r="59311">
      <c r="A59311" s="1" t="s">
        <v>19573</v>
      </c>
    </row>
    <row r="59312">
      <c r="A59312" s="1" t="s">
        <v>19574</v>
      </c>
    </row>
    <row r="59313">
      <c r="A59313" s="1" t="s">
        <v>19575</v>
      </c>
    </row>
    <row r="59314">
      <c r="A59314" s="1" t="s">
        <v>19576</v>
      </c>
    </row>
    <row r="59315">
      <c r="A59315" s="1" t="s">
        <v>19577</v>
      </c>
    </row>
    <row r="59316">
      <c r="A59316" s="1" t="s">
        <v>19578</v>
      </c>
    </row>
    <row r="59317">
      <c r="A59317" s="1" t="s">
        <v>19579</v>
      </c>
    </row>
    <row r="59318">
      <c r="A59318" s="1" t="s">
        <v>19580</v>
      </c>
    </row>
    <row r="59319">
      <c r="A59319" s="1" t="s">
        <v>19581</v>
      </c>
    </row>
    <row r="59320">
      <c r="A59320" s="1" t="s">
        <v>19582</v>
      </c>
    </row>
    <row r="59321">
      <c r="A59321" s="1" t="s">
        <v>19583</v>
      </c>
    </row>
    <row r="59322">
      <c r="A59322" s="1" t="s">
        <v>19584</v>
      </c>
    </row>
    <row r="59323">
      <c r="A59323" s="1" t="s">
        <v>19585</v>
      </c>
    </row>
    <row r="59324">
      <c r="A59324" s="1" t="s">
        <v>19586</v>
      </c>
    </row>
    <row r="59325">
      <c r="A59325" s="1" t="s">
        <v>19587</v>
      </c>
    </row>
    <row r="59326">
      <c r="A59326" s="1" t="s">
        <v>19588</v>
      </c>
    </row>
    <row r="59327">
      <c r="A59327" s="1" t="s">
        <v>19589</v>
      </c>
    </row>
    <row r="59328">
      <c r="A59328" s="1" t="s">
        <v>19590</v>
      </c>
    </row>
    <row r="59329">
      <c r="A59329" s="1" t="s">
        <v>19591</v>
      </c>
    </row>
    <row r="59330">
      <c r="A59330" s="1" t="s">
        <v>19592</v>
      </c>
    </row>
    <row r="59331">
      <c r="A59331" s="1" t="s">
        <v>19593</v>
      </c>
    </row>
    <row r="59332">
      <c r="A59332" s="1" t="s">
        <v>19594</v>
      </c>
    </row>
    <row r="59333">
      <c r="A59333" s="1" t="s">
        <v>19595</v>
      </c>
    </row>
    <row r="59334">
      <c r="A59334" s="1" t="s">
        <v>19596</v>
      </c>
    </row>
    <row r="59335">
      <c r="A59335" s="1" t="s">
        <v>19597</v>
      </c>
    </row>
    <row r="59336">
      <c r="A59336" s="1" t="s">
        <v>19598</v>
      </c>
    </row>
    <row r="59337">
      <c r="A59337" s="1" t="s">
        <v>19599</v>
      </c>
    </row>
    <row r="59338">
      <c r="A59338" s="1" t="s">
        <v>19600</v>
      </c>
    </row>
    <row r="59339">
      <c r="A59339" s="1" t="s">
        <v>19601</v>
      </c>
    </row>
    <row r="59340">
      <c r="A59340" s="1" t="s">
        <v>19602</v>
      </c>
    </row>
    <row r="59341">
      <c r="A59341" s="3" t="str">
        <f> yolling at you, ©</f>
        <v>#ERROR!</v>
      </c>
    </row>
    <row r="59342">
      <c r="A59342" s="1" t="s">
        <v>19603</v>
      </c>
    </row>
    <row r="59343">
      <c r="A59343" s="1" t="s">
        <v>19604</v>
      </c>
    </row>
    <row r="59344">
      <c r="A59344" s="1" t="s">
        <v>19605</v>
      </c>
    </row>
    <row r="59345">
      <c r="A59345" s="1" t="s">
        <v>19606</v>
      </c>
    </row>
    <row r="59346">
      <c r="A59346" s="1" t="s">
        <v>19607</v>
      </c>
    </row>
    <row r="59347">
      <c r="A59347" s="1" t="s">
        <v>19608</v>
      </c>
    </row>
    <row r="59348">
      <c r="A59348" s="1" t="s">
        <v>19609</v>
      </c>
    </row>
    <row r="59349">
      <c r="A59349" s="1" t="s">
        <v>19610</v>
      </c>
    </row>
    <row r="59350">
      <c r="A59350" s="1" t="s">
        <v>19611</v>
      </c>
    </row>
    <row r="59351">
      <c r="A59351" s="1" t="s">
        <v>19612</v>
      </c>
    </row>
    <row r="59352">
      <c r="A59352" s="1" t="s">
        <v>19613</v>
      </c>
    </row>
    <row r="59353">
      <c r="A59353" s="1" t="s">
        <v>19614</v>
      </c>
    </row>
    <row r="59354">
      <c r="A59354" s="1" t="s">
        <v>19615</v>
      </c>
    </row>
    <row r="59355">
      <c r="A59355" s="1" t="s">
        <v>19616</v>
      </c>
    </row>
    <row r="59356">
      <c r="A59356" s="1" t="s">
        <v>19617</v>
      </c>
    </row>
    <row r="59357">
      <c r="A59357" s="1" t="s">
        <v>19618</v>
      </c>
    </row>
    <row r="59358">
      <c r="A59358" s="1" t="s">
        <v>19619</v>
      </c>
    </row>
    <row r="59359">
      <c r="A59359" s="1" t="s">
        <v>19620</v>
      </c>
    </row>
    <row r="59360">
      <c r="A59360" s="1" t="s">
        <v>19621</v>
      </c>
    </row>
    <row r="59361">
      <c r="A59361" s="1" t="s">
        <v>19622</v>
      </c>
    </row>
    <row r="59362">
      <c r="A59362" s="1" t="s">
        <v>19623</v>
      </c>
    </row>
    <row r="59363">
      <c r="A59363" s="1" t="s">
        <v>19541</v>
      </c>
    </row>
    <row r="59364">
      <c r="A59364" s="1" t="s">
        <v>19542</v>
      </c>
    </row>
    <row r="59365">
      <c r="A59365" s="1" t="s">
        <v>19543</v>
      </c>
    </row>
    <row r="59366">
      <c r="A59366" s="1" t="s">
        <v>19544</v>
      </c>
    </row>
    <row r="59367">
      <c r="A59367" s="1" t="s">
        <v>19545</v>
      </c>
    </row>
    <row r="59368">
      <c r="A59368" s="1" t="s">
        <v>19546</v>
      </c>
    </row>
    <row r="59369">
      <c r="A59369" s="1" t="s">
        <v>19547</v>
      </c>
    </row>
    <row r="59370">
      <c r="A59370" s="3" t="str">
        <f> ] ChatGPT</f>
        <v>#ERROR!</v>
      </c>
    </row>
    <row r="59371">
      <c r="A59371" s="1" t="s">
        <v>19548</v>
      </c>
    </row>
    <row r="59372">
      <c r="A59372" s="1" t="s">
        <v>19549</v>
      </c>
    </row>
    <row r="59373">
      <c r="A59373" s="1" t="s">
        <v>19551</v>
      </c>
    </row>
    <row r="59374">
      <c r="A59374" s="1" t="s">
        <v>19552</v>
      </c>
    </row>
    <row r="59375">
      <c r="A59375" s="1" t="s">
        <v>19553</v>
      </c>
    </row>
    <row r="59376">
      <c r="A59376" s="1" t="s">
        <v>19554</v>
      </c>
    </row>
    <row r="59377">
      <c r="A59377" s="1" t="s">
        <v>19555</v>
      </c>
    </row>
    <row r="59378">
      <c r="A59378" s="1" t="s">
        <v>19556</v>
      </c>
    </row>
    <row r="59379">
      <c r="A59379" s="1" t="s">
        <v>19557</v>
      </c>
    </row>
    <row r="59380">
      <c r="A59380" s="1" t="s">
        <v>19558</v>
      </c>
    </row>
    <row r="59381">
      <c r="A59381" s="1" t="s">
        <v>19559</v>
      </c>
    </row>
    <row r="59382">
      <c r="A59382" s="1" t="s">
        <v>19560</v>
      </c>
    </row>
    <row r="59383">
      <c r="A59383" s="1" t="s">
        <v>19561</v>
      </c>
    </row>
    <row r="59384">
      <c r="A59384" s="1" t="s">
        <v>19562</v>
      </c>
    </row>
    <row r="59385">
      <c r="A59385" s="1" t="s">
        <v>19563</v>
      </c>
    </row>
    <row r="59386">
      <c r="A59386" s="1" t="s">
        <v>19564</v>
      </c>
    </row>
    <row r="59387">
      <c r="A59387" s="1" t="s">
        <v>19565</v>
      </c>
    </row>
    <row r="59388">
      <c r="A59388" s="1" t="s">
        <v>11144</v>
      </c>
    </row>
    <row r="59389">
      <c r="A59389" s="1" t="s">
        <v>19567</v>
      </c>
    </row>
    <row r="59390">
      <c r="A59390" s="1" t="s">
        <v>19568</v>
      </c>
    </row>
    <row r="59391">
      <c r="A59391" s="1" t="s">
        <v>19569</v>
      </c>
    </row>
    <row r="59392">
      <c r="A59392" s="1" t="s">
        <v>19570</v>
      </c>
    </row>
    <row r="59393">
      <c r="A59393" s="1" t="s">
        <v>19571</v>
      </c>
    </row>
    <row r="59394">
      <c r="A59394" s="1" t="s">
        <v>19572</v>
      </c>
    </row>
    <row r="59395">
      <c r="A59395" s="1" t="s">
        <v>19573</v>
      </c>
    </row>
    <row r="59396">
      <c r="A59396" s="1" t="s">
        <v>19574</v>
      </c>
    </row>
    <row r="59397">
      <c r="A59397" s="1" t="s">
        <v>19575</v>
      </c>
    </row>
    <row r="59398">
      <c r="A59398" s="1" t="s">
        <v>19576</v>
      </c>
    </row>
    <row r="59399">
      <c r="A59399" s="1" t="s">
        <v>19577</v>
      </c>
    </row>
    <row r="59400">
      <c r="A59400" s="1" t="s">
        <v>19579</v>
      </c>
    </row>
    <row r="59401">
      <c r="A59401" s="1" t="s">
        <v>19580</v>
      </c>
    </row>
    <row r="59402">
      <c r="A59402" s="1" t="s">
        <v>19581</v>
      </c>
    </row>
    <row r="59403">
      <c r="A59403" s="1" t="s">
        <v>19582</v>
      </c>
    </row>
    <row r="59404">
      <c r="A59404" s="1" t="s">
        <v>19583</v>
      </c>
    </row>
    <row r="59405">
      <c r="A59405" s="1" t="s">
        <v>19584</v>
      </c>
    </row>
    <row r="59406">
      <c r="A59406" s="1" t="s">
        <v>19585</v>
      </c>
    </row>
    <row r="59407">
      <c r="A59407" s="1" t="s">
        <v>19586</v>
      </c>
    </row>
    <row r="59408">
      <c r="A59408" s="1" t="s">
        <v>19587</v>
      </c>
    </row>
    <row r="59409">
      <c r="A59409" s="1" t="s">
        <v>19588</v>
      </c>
    </row>
    <row r="59410">
      <c r="A59410" s="1" t="s">
        <v>19589</v>
      </c>
    </row>
    <row r="59411">
      <c r="A59411" s="1" t="s">
        <v>19590</v>
      </c>
    </row>
    <row r="59412">
      <c r="A59412" s="1" t="s">
        <v>19591</v>
      </c>
    </row>
    <row r="59413">
      <c r="A59413" s="1" t="s">
        <v>19592</v>
      </c>
    </row>
    <row r="59414">
      <c r="A59414" s="1" t="s">
        <v>19593</v>
      </c>
    </row>
    <row r="59415">
      <c r="A59415" s="1" t="s">
        <v>19594</v>
      </c>
    </row>
    <row r="59416">
      <c r="A59416" s="1" t="s">
        <v>19595</v>
      </c>
    </row>
    <row r="59417">
      <c r="A59417" s="1" t="s">
        <v>19596</v>
      </c>
    </row>
    <row r="59418">
      <c r="A59418" s="1" t="s">
        <v>19597</v>
      </c>
    </row>
    <row r="59419">
      <c r="A59419" s="1" t="s">
        <v>19598</v>
      </c>
    </row>
    <row r="59420">
      <c r="A59420" s="1" t="s">
        <v>19600</v>
      </c>
    </row>
    <row r="59421">
      <c r="A59421" s="1" t="s">
        <v>19601</v>
      </c>
    </row>
    <row r="59422">
      <c r="A59422" s="1" t="s">
        <v>19602</v>
      </c>
    </row>
    <row r="59423">
      <c r="A59423" s="3" t="str">
        <f> yolling at you, ©</f>
        <v>#ERROR!</v>
      </c>
    </row>
    <row r="59424">
      <c r="A59424" s="1" t="s">
        <v>19603</v>
      </c>
    </row>
    <row r="59425">
      <c r="A59425" s="1" t="s">
        <v>19604</v>
      </c>
    </row>
    <row r="59426">
      <c r="A59426" s="1" t="s">
        <v>19605</v>
      </c>
    </row>
    <row r="59427">
      <c r="A59427" s="1" t="s">
        <v>19606</v>
      </c>
    </row>
    <row r="59428">
      <c r="A59428" s="1" t="s">
        <v>19607</v>
      </c>
    </row>
    <row r="59429">
      <c r="A59429" s="1" t="s">
        <v>19608</v>
      </c>
    </row>
    <row r="59430">
      <c r="A59430" s="1" t="s">
        <v>19609</v>
      </c>
    </row>
    <row r="59431">
      <c r="A59431" s="1" t="s">
        <v>19610</v>
      </c>
    </row>
    <row r="59432">
      <c r="A59432" s="1" t="s">
        <v>19611</v>
      </c>
    </row>
    <row r="59433">
      <c r="A59433" s="1" t="s">
        <v>19612</v>
      </c>
    </row>
    <row r="59434">
      <c r="A59434" s="1" t="s">
        <v>19613</v>
      </c>
    </row>
    <row r="59435">
      <c r="A59435" s="1" t="s">
        <v>19614</v>
      </c>
    </row>
    <row r="59436">
      <c r="A59436" s="1" t="s">
        <v>19615</v>
      </c>
    </row>
    <row r="59437">
      <c r="A59437" s="1" t="s">
        <v>19616</v>
      </c>
    </row>
    <row r="59438">
      <c r="A59438" s="1" t="s">
        <v>19617</v>
      </c>
    </row>
    <row r="59439">
      <c r="A59439" s="1" t="s">
        <v>19618</v>
      </c>
    </row>
    <row r="59440">
      <c r="A59440" s="1" t="s">
        <v>19619</v>
      </c>
    </row>
    <row r="59441">
      <c r="A59441" s="1" t="s">
        <v>19620</v>
      </c>
    </row>
    <row r="59442">
      <c r="A59442" s="1" t="s">
        <v>19621</v>
      </c>
    </row>
    <row r="59443">
      <c r="A59443" s="1" t="s">
        <v>19622</v>
      </c>
    </row>
    <row r="59444">
      <c r="A59444" s="1" t="s">
        <v>19624</v>
      </c>
    </row>
    <row r="59445">
      <c r="A59445" s="1" t="s">
        <v>19625</v>
      </c>
    </row>
    <row r="59446">
      <c r="A59446" s="1" t="s">
        <v>129</v>
      </c>
    </row>
    <row r="59447">
      <c r="A59447" s="1" t="s">
        <v>19626</v>
      </c>
    </row>
    <row r="59448">
      <c r="A59448" s="1" t="s">
        <v>19627</v>
      </c>
    </row>
    <row r="59449">
      <c r="A59449" s="1" t="s">
        <v>1069</v>
      </c>
    </row>
    <row r="59450">
      <c r="A59450" s="1" t="s">
        <v>19628</v>
      </c>
    </row>
    <row r="59451">
      <c r="A59451" s="1" t="s">
        <v>19629</v>
      </c>
    </row>
    <row r="59452">
      <c r="A59452" s="1" t="s">
        <v>19630</v>
      </c>
    </row>
    <row r="59453">
      <c r="A59453" s="1" t="s">
        <v>19631</v>
      </c>
    </row>
    <row r="59454">
      <c r="A59454" s="1" t="s">
        <v>19632</v>
      </c>
    </row>
    <row r="59455">
      <c r="A59455" s="1" t="s">
        <v>13882</v>
      </c>
    </row>
    <row r="59456">
      <c r="A59456" s="1" t="s">
        <v>19633</v>
      </c>
    </row>
    <row r="59457">
      <c r="A59457" s="1" t="s">
        <v>19634</v>
      </c>
    </row>
    <row r="59458">
      <c r="A59458" s="1" t="s">
        <v>19635</v>
      </c>
    </row>
    <row r="59459">
      <c r="A59459" s="1" t="s">
        <v>19636</v>
      </c>
    </row>
    <row r="59460">
      <c r="A59460" s="1" t="s">
        <v>19637</v>
      </c>
    </row>
    <row r="59461">
      <c r="A59461" s="1" t="s">
        <v>19638</v>
      </c>
    </row>
    <row r="59462">
      <c r="A59462" s="1" t="s">
        <v>19639</v>
      </c>
    </row>
    <row r="59463">
      <c r="A59463" s="1" t="s">
        <v>19640</v>
      </c>
    </row>
    <row r="59464">
      <c r="A59464" s="1" t="s">
        <v>19641</v>
      </c>
    </row>
    <row r="59465">
      <c r="A59465" s="1" t="s">
        <v>19642</v>
      </c>
    </row>
    <row r="59466">
      <c r="A59466" s="1" t="s">
        <v>19643</v>
      </c>
    </row>
    <row r="59467">
      <c r="A59467" s="1" t="s">
        <v>19644</v>
      </c>
    </row>
    <row r="59468">
      <c r="A59468" s="1" t="s">
        <v>19645</v>
      </c>
    </row>
    <row r="59469">
      <c r="A59469" s="1" t="s">
        <v>19646</v>
      </c>
    </row>
    <row r="59470">
      <c r="A59470" s="1" t="s">
        <v>19647</v>
      </c>
    </row>
    <row r="59471">
      <c r="A59471" s="1" t="s">
        <v>19648</v>
      </c>
    </row>
    <row r="59472">
      <c r="A59472" s="3" t="str">
        <f> thyme Disease since she was in core in. fonme ordo anything with her in}</f>
        <v>#ERROR!</v>
      </c>
    </row>
    <row r="59473">
      <c r="A59473" s="1" t="s">
        <v>19649</v>
      </c>
    </row>
    <row r="59474">
      <c r="A59474" s="1" t="s">
        <v>19650</v>
      </c>
    </row>
    <row r="59475">
      <c r="A59475" s="1" t="s">
        <v>19651</v>
      </c>
    </row>
    <row r="59476">
      <c r="A59476" s="1" t="s">
        <v>19652</v>
      </c>
    </row>
    <row r="59477">
      <c r="A59477" s="1" t="s">
        <v>19653</v>
      </c>
    </row>
    <row r="59478">
      <c r="A59478" s="1" t="s">
        <v>19654</v>
      </c>
    </row>
    <row r="59479">
      <c r="A59479" s="1" t="s">
        <v>19655</v>
      </c>
    </row>
    <row r="59480">
      <c r="A59480" s="1" t="s">
        <v>19656</v>
      </c>
    </row>
    <row r="59481">
      <c r="A59481" s="1" t="s">
        <v>19657</v>
      </c>
    </row>
    <row r="59482">
      <c r="A59482" s="1" t="s">
        <v>19658</v>
      </c>
    </row>
    <row r="59483">
      <c r="A59483" s="1" t="s">
        <v>19659</v>
      </c>
    </row>
    <row r="59484">
      <c r="A59484" s="1" t="s">
        <v>19660</v>
      </c>
    </row>
    <row r="59485">
      <c r="A59485" s="1" t="s">
        <v>19661</v>
      </c>
    </row>
    <row r="59486">
      <c r="A59486" s="1" t="s">
        <v>19662</v>
      </c>
    </row>
    <row r="59487">
      <c r="A59487" s="1" t="s">
        <v>19663</v>
      </c>
    </row>
    <row r="59488">
      <c r="A59488" s="1" t="s">
        <v>19664</v>
      </c>
    </row>
    <row r="59489">
      <c r="A59489" s="1" t="s">
        <v>19665</v>
      </c>
    </row>
    <row r="59490">
      <c r="A59490" s="1" t="s">
        <v>19666</v>
      </c>
    </row>
    <row r="59491">
      <c r="A59491" s="1" t="s">
        <v>19667</v>
      </c>
    </row>
    <row r="59492">
      <c r="A59492" s="1" t="s">
        <v>19668</v>
      </c>
    </row>
    <row r="59493">
      <c r="A59493" s="1" t="s">
        <v>19669</v>
      </c>
    </row>
    <row r="59494">
      <c r="A59494" s="1" t="s">
        <v>19670</v>
      </c>
    </row>
    <row r="59495">
      <c r="A59495" s="1" t="s">
        <v>19671</v>
      </c>
    </row>
    <row r="59496">
      <c r="A59496" s="1" t="s">
        <v>19672</v>
      </c>
    </row>
    <row r="59497">
      <c r="A59497" s="1" t="s">
        <v>19673</v>
      </c>
    </row>
    <row r="59498">
      <c r="A59498" s="1" t="s">
        <v>19674</v>
      </c>
    </row>
    <row r="59499">
      <c r="A59499" s="1" t="s">
        <v>19675</v>
      </c>
    </row>
    <row r="59500">
      <c r="A59500" s="1" t="s">
        <v>19676</v>
      </c>
    </row>
    <row r="59501">
      <c r="A59501" s="1" t="s">
        <v>19677</v>
      </c>
    </row>
    <row r="59502">
      <c r="A59502" s="1" t="s">
        <v>19678</v>
      </c>
    </row>
    <row r="59503">
      <c r="A59503" s="1" t="s">
        <v>19679</v>
      </c>
    </row>
    <row r="59504">
      <c r="A59504" s="1" t="s">
        <v>19546</v>
      </c>
    </row>
    <row r="59505">
      <c r="A59505" s="1" t="s">
        <v>19547</v>
      </c>
    </row>
    <row r="59506">
      <c r="A59506" s="3" t="str">
        <f> ] ChatGPT</f>
        <v>#ERROR!</v>
      </c>
    </row>
    <row r="59507">
      <c r="A59507" s="1" t="s">
        <v>19680</v>
      </c>
    </row>
    <row r="59508">
      <c r="A59508" s="1" t="s">
        <v>19681</v>
      </c>
    </row>
    <row r="59509">
      <c r="A59509" s="1" t="s">
        <v>19682</v>
      </c>
    </row>
    <row r="59510">
      <c r="A59510" s="1" t="s">
        <v>1208</v>
      </c>
    </row>
    <row r="59511">
      <c r="A59511" s="1" t="s">
        <v>19683</v>
      </c>
    </row>
    <row r="59512">
      <c r="A59512" s="1" t="s">
        <v>19684</v>
      </c>
    </row>
    <row r="59513">
      <c r="A59513" s="1" t="s">
        <v>19685</v>
      </c>
    </row>
    <row r="59514">
      <c r="A59514" s="1" t="s">
        <v>19554</v>
      </c>
    </row>
    <row r="59515">
      <c r="A59515" s="1" t="s">
        <v>19686</v>
      </c>
    </row>
    <row r="59516">
      <c r="A59516" s="1" t="s">
        <v>19687</v>
      </c>
    </row>
    <row r="59517">
      <c r="A59517" s="1" t="s">
        <v>19688</v>
      </c>
    </row>
    <row r="59518">
      <c r="A59518" s="1" t="s">
        <v>19689</v>
      </c>
    </row>
    <row r="59519">
      <c r="A59519" s="1" t="s">
        <v>19690</v>
      </c>
    </row>
    <row r="59520">
      <c r="A59520" s="1" t="s">
        <v>19691</v>
      </c>
    </row>
    <row r="59521">
      <c r="A59521" s="1" t="s">
        <v>19692</v>
      </c>
    </row>
    <row r="59522">
      <c r="A59522" s="1" t="s">
        <v>19693</v>
      </c>
    </row>
    <row r="59523">
      <c r="A59523" s="1" t="s">
        <v>19694</v>
      </c>
    </row>
    <row r="59524">
      <c r="A59524" s="3" t="str">
        <f> a | 2G</f>
        <v>#ERROR!</v>
      </c>
    </row>
    <row r="59525">
      <c r="A59525" s="1" t="s">
        <v>19695</v>
      </c>
    </row>
    <row r="59526">
      <c r="A59526" s="1" t="s">
        <v>19696</v>
      </c>
    </row>
    <row r="59527">
      <c r="A59527" s="1" t="s">
        <v>19697</v>
      </c>
    </row>
    <row r="59528">
      <c r="A59528" s="1" t="s">
        <v>19698</v>
      </c>
    </row>
    <row r="59529">
      <c r="A59529" s="1" t="s">
        <v>19699</v>
      </c>
    </row>
    <row r="59530">
      <c r="A59530" s="1" t="s">
        <v>19628</v>
      </c>
    </row>
    <row r="59531">
      <c r="A59531" s="1" t="s">
        <v>19629</v>
      </c>
    </row>
    <row r="59532">
      <c r="A59532" s="1" t="s">
        <v>19630</v>
      </c>
    </row>
    <row r="59533">
      <c r="A59533" s="1" t="s">
        <v>19631</v>
      </c>
    </row>
    <row r="59534">
      <c r="A59534" s="1" t="s">
        <v>19632</v>
      </c>
    </row>
    <row r="59535">
      <c r="A59535" s="1" t="s">
        <v>13882</v>
      </c>
    </row>
    <row r="59536">
      <c r="A59536" s="1" t="s">
        <v>19633</v>
      </c>
    </row>
    <row r="59537">
      <c r="A59537" s="1" t="s">
        <v>19634</v>
      </c>
    </row>
    <row r="59538">
      <c r="A59538" s="1" t="s">
        <v>19635</v>
      </c>
    </row>
    <row r="59539">
      <c r="A59539" s="1" t="s">
        <v>19636</v>
      </c>
    </row>
    <row r="59540">
      <c r="A59540" s="1" t="s">
        <v>19637</v>
      </c>
    </row>
    <row r="59541">
      <c r="A59541" s="1" t="s">
        <v>19638</v>
      </c>
    </row>
    <row r="59542">
      <c r="A59542" s="1" t="s">
        <v>19639</v>
      </c>
    </row>
    <row r="59543">
      <c r="A59543" s="1" t="s">
        <v>19640</v>
      </c>
    </row>
    <row r="59544">
      <c r="A59544" s="1" t="s">
        <v>19641</v>
      </c>
    </row>
    <row r="59545">
      <c r="A59545" s="1" t="s">
        <v>19642</v>
      </c>
    </row>
    <row r="59546">
      <c r="A59546" s="1" t="s">
        <v>19643</v>
      </c>
    </row>
    <row r="59547">
      <c r="A59547" s="1" t="s">
        <v>19644</v>
      </c>
    </row>
    <row r="59548">
      <c r="A59548" s="1" t="s">
        <v>19645</v>
      </c>
    </row>
    <row r="59549">
      <c r="A59549" s="1" t="s">
        <v>19646</v>
      </c>
    </row>
    <row r="59550">
      <c r="A59550" s="1" t="s">
        <v>19647</v>
      </c>
    </row>
    <row r="59551">
      <c r="A59551" s="1" t="s">
        <v>19648</v>
      </c>
    </row>
    <row r="59552">
      <c r="A59552" s="3" t="str">
        <f> thyme Disease since she was in core in. fonme ordo anything with her in}</f>
        <v>#ERROR!</v>
      </c>
    </row>
    <row r="59553">
      <c r="A59553" s="1" t="s">
        <v>19649</v>
      </c>
    </row>
    <row r="59554">
      <c r="A59554" s="1" t="s">
        <v>19650</v>
      </c>
    </row>
    <row r="59555">
      <c r="A59555" s="1" t="s">
        <v>19651</v>
      </c>
    </row>
    <row r="59556">
      <c r="A59556" s="1" t="s">
        <v>19652</v>
      </c>
    </row>
    <row r="59557">
      <c r="A59557" s="1" t="s">
        <v>19653</v>
      </c>
    </row>
    <row r="59558">
      <c r="A59558" s="1" t="s">
        <v>19654</v>
      </c>
    </row>
    <row r="59559">
      <c r="A59559" s="1" t="s">
        <v>19655</v>
      </c>
    </row>
    <row r="59560">
      <c r="A59560" s="1" t="s">
        <v>19656</v>
      </c>
    </row>
    <row r="59561">
      <c r="A59561" s="1" t="s">
        <v>19657</v>
      </c>
    </row>
    <row r="59562">
      <c r="A59562" s="1" t="s">
        <v>19658</v>
      </c>
    </row>
    <row r="59563">
      <c r="A59563" s="1" t="s">
        <v>19659</v>
      </c>
    </row>
    <row r="59564">
      <c r="A59564" s="1" t="s">
        <v>19660</v>
      </c>
    </row>
    <row r="59565">
      <c r="A59565" s="1" t="s">
        <v>19661</v>
      </c>
    </row>
    <row r="59566">
      <c r="A59566" s="1" t="s">
        <v>19662</v>
      </c>
    </row>
    <row r="59567">
      <c r="A59567" s="1" t="s">
        <v>19663</v>
      </c>
    </row>
    <row r="59568">
      <c r="A59568" s="1" t="s">
        <v>19664</v>
      </c>
    </row>
    <row r="59569">
      <c r="A59569" s="1" t="s">
        <v>19665</v>
      </c>
    </row>
    <row r="59570">
      <c r="A59570" s="1" t="s">
        <v>19666</v>
      </c>
    </row>
    <row r="59571">
      <c r="A59571" s="1" t="s">
        <v>19667</v>
      </c>
    </row>
    <row r="59572">
      <c r="A59572" s="1" t="s">
        <v>19668</v>
      </c>
    </row>
    <row r="59573">
      <c r="A59573" s="1" t="s">
        <v>19669</v>
      </c>
    </row>
    <row r="59574">
      <c r="A59574" s="1" t="s">
        <v>19670</v>
      </c>
    </row>
    <row r="59575">
      <c r="A59575" s="1" t="s">
        <v>19671</v>
      </c>
    </row>
    <row r="59576">
      <c r="A59576" s="1" t="s">
        <v>19672</v>
      </c>
    </row>
    <row r="59577">
      <c r="A59577" s="1" t="s">
        <v>19673</v>
      </c>
    </row>
    <row r="59578">
      <c r="A59578" s="1" t="s">
        <v>19674</v>
      </c>
    </row>
    <row r="59579">
      <c r="A59579" s="1" t="s">
        <v>19675</v>
      </c>
    </row>
    <row r="59580">
      <c r="A59580" s="1" t="s">
        <v>19676</v>
      </c>
    </row>
    <row r="59581">
      <c r="A59581" s="1" t="s">
        <v>19677</v>
      </c>
    </row>
    <row r="59582">
      <c r="A59582" s="1" t="s">
        <v>19678</v>
      </c>
    </row>
    <row r="59583">
      <c r="A59583" s="1" t="s">
        <v>19546</v>
      </c>
    </row>
    <row r="59584">
      <c r="A59584" s="1" t="s">
        <v>19547</v>
      </c>
    </row>
    <row r="59585">
      <c r="A59585" s="3" t="str">
        <f> ] ChatGPT</f>
        <v>#ERROR!</v>
      </c>
    </row>
    <row r="59586">
      <c r="A59586" s="1" t="s">
        <v>19680</v>
      </c>
    </row>
    <row r="59587">
      <c r="A59587" s="1" t="s">
        <v>19681</v>
      </c>
    </row>
    <row r="59588">
      <c r="A59588" s="1" t="s">
        <v>19683</v>
      </c>
    </row>
    <row r="59589">
      <c r="A59589" s="1" t="s">
        <v>19684</v>
      </c>
    </row>
    <row r="59590">
      <c r="A59590" s="1" t="s">
        <v>19685</v>
      </c>
    </row>
    <row r="59591">
      <c r="A59591" s="1" t="s">
        <v>19554</v>
      </c>
    </row>
    <row r="59592">
      <c r="A59592" s="1" t="s">
        <v>19686</v>
      </c>
    </row>
    <row r="59593">
      <c r="A59593" s="1" t="s">
        <v>19687</v>
      </c>
    </row>
    <row r="59594">
      <c r="A59594" s="1" t="s">
        <v>19688</v>
      </c>
    </row>
    <row r="59595">
      <c r="A59595" s="1" t="s">
        <v>19689</v>
      </c>
    </row>
    <row r="59596">
      <c r="A59596" s="1" t="s">
        <v>19690</v>
      </c>
    </row>
    <row r="59597">
      <c r="A59597" s="1" t="s">
        <v>19691</v>
      </c>
    </row>
    <row r="59598">
      <c r="A59598" s="1" t="s">
        <v>19692</v>
      </c>
    </row>
    <row r="59599">
      <c r="A59599" s="1" t="s">
        <v>19693</v>
      </c>
    </row>
    <row r="59600">
      <c r="A59600" s="1" t="s">
        <v>19694</v>
      </c>
    </row>
    <row r="59601">
      <c r="A59601" s="3" t="str">
        <f> a | 2G</f>
        <v>#ERROR!</v>
      </c>
    </row>
    <row r="59602">
      <c r="A59602" s="1" t="s">
        <v>19696</v>
      </c>
    </row>
    <row r="59603">
      <c r="A59603" s="1" t="s">
        <v>19697</v>
      </c>
    </row>
    <row r="59604">
      <c r="A59604" s="1" t="s">
        <v>19698</v>
      </c>
    </row>
    <row r="59605">
      <c r="A59605" s="1" t="s">
        <v>19700</v>
      </c>
    </row>
    <row r="59606">
      <c r="A59606" s="1" t="s">
        <v>19701</v>
      </c>
    </row>
    <row r="59608">
      <c r="A59608" s="1" t="s">
        <v>19702</v>
      </c>
    </row>
    <row r="59610">
      <c r="A59610" s="1" t="s">
        <v>19703</v>
      </c>
    </row>
    <row r="59611">
      <c r="A59611" s="1" t="s">
        <v>19704</v>
      </c>
    </row>
    <row r="59612">
      <c r="A59612" s="1" t="s">
        <v>19705</v>
      </c>
    </row>
    <row r="59614">
      <c r="A59614" s="1" t="s">
        <v>19706</v>
      </c>
    </row>
    <row r="59615">
      <c r="A59615" s="1" t="s">
        <v>19707</v>
      </c>
    </row>
    <row r="59616">
      <c r="A59616" s="1" t="s">
        <v>19708</v>
      </c>
    </row>
    <row r="59618">
      <c r="A59618" s="1" t="s">
        <v>19709</v>
      </c>
    </row>
    <row r="59620">
      <c r="A59620" s="1" t="s">
        <v>19710</v>
      </c>
    </row>
    <row r="59621">
      <c r="A59621" s="1" t="s">
        <v>19711</v>
      </c>
    </row>
    <row r="59623">
      <c r="A59623" s="1" t="s">
        <v>19712</v>
      </c>
    </row>
    <row r="59624">
      <c r="A59624" s="1" t="s">
        <v>19713</v>
      </c>
    </row>
    <row r="59626">
      <c r="A59626" s="1" t="s">
        <v>19714</v>
      </c>
    </row>
    <row r="59627">
      <c r="A59627" s="1" t="s">
        <v>19715</v>
      </c>
    </row>
    <row r="59629">
      <c r="A59629" s="1" t="s">
        <v>19716</v>
      </c>
    </row>
    <row r="59630">
      <c r="A59630" s="1" t="s">
        <v>19717</v>
      </c>
    </row>
    <row r="59632">
      <c r="A59632" s="1" t="s">
        <v>19718</v>
      </c>
    </row>
    <row r="59634">
      <c r="A59634" s="1" t="s">
        <v>19719</v>
      </c>
    </row>
    <row r="59635">
      <c r="A59635" s="1" t="s">
        <v>19720</v>
      </c>
    </row>
    <row r="59636">
      <c r="A59636" s="1" t="s">
        <v>19721</v>
      </c>
    </row>
    <row r="59637">
      <c r="A59637" s="1" t="s">
        <v>19722</v>
      </c>
    </row>
    <row r="59638">
      <c r="A59638" s="1" t="s">
        <v>19723</v>
      </c>
    </row>
    <row r="59639">
      <c r="A59639" s="1" t="s">
        <v>19724</v>
      </c>
    </row>
    <row r="59640">
      <c r="A59640" s="1" t="s">
        <v>19725</v>
      </c>
    </row>
    <row r="59641">
      <c r="A59641" s="1" t="s">
        <v>19726</v>
      </c>
    </row>
    <row r="59642">
      <c r="A59642" s="1" t="s">
        <v>19727</v>
      </c>
    </row>
    <row r="59643">
      <c r="A59643" s="1" t="s">
        <v>19728</v>
      </c>
    </row>
    <row r="59644">
      <c r="A59644" s="1" t="s">
        <v>19729</v>
      </c>
    </row>
    <row r="59645">
      <c r="A59645" s="1" t="s">
        <v>19730</v>
      </c>
    </row>
    <row r="59646">
      <c r="A59646" s="1" t="s">
        <v>19731</v>
      </c>
    </row>
    <row r="59648">
      <c r="A59648" s="1" t="s">
        <v>19732</v>
      </c>
    </row>
    <row r="59649">
      <c r="A59649" s="1" t="s">
        <v>19733</v>
      </c>
    </row>
    <row r="59650">
      <c r="A59650" s="1" t="s">
        <v>19734</v>
      </c>
    </row>
    <row r="59652">
      <c r="A59652" s="1" t="s">
        <v>19735</v>
      </c>
    </row>
    <row r="59653">
      <c r="A59653" s="1" t="s">
        <v>19736</v>
      </c>
    </row>
    <row r="59654">
      <c r="A59654" s="1" t="s">
        <v>19737</v>
      </c>
    </row>
    <row r="59656">
      <c r="A59656" s="1" t="s">
        <v>19738</v>
      </c>
    </row>
    <row r="59657">
      <c r="A59657" s="1" t="s">
        <v>19739</v>
      </c>
    </row>
    <row r="59658">
      <c r="A59658" s="1" t="s">
        <v>19740</v>
      </c>
    </row>
    <row r="59659">
      <c r="A59659" s="1" t="s">
        <v>19741</v>
      </c>
    </row>
    <row r="59661">
      <c r="A59661" s="1" t="s">
        <v>19742</v>
      </c>
    </row>
    <row r="59662">
      <c r="A59662" s="1" t="s">
        <v>19743</v>
      </c>
    </row>
    <row r="59664">
      <c r="A59664" s="1" t="s">
        <v>19744</v>
      </c>
    </row>
    <row r="59665">
      <c r="A59665" s="1" t="s">
        <v>19745</v>
      </c>
    </row>
    <row r="59666">
      <c r="A59666" s="1" t="s">
        <v>19746</v>
      </c>
    </row>
    <row r="59667">
      <c r="A59667" s="1" t="s">
        <v>19747</v>
      </c>
    </row>
    <row r="59668">
      <c r="A59668" s="1" t="s">
        <v>19748</v>
      </c>
    </row>
    <row r="59669">
      <c r="A59669" s="1" t="s">
        <v>19749</v>
      </c>
    </row>
    <row r="59670">
      <c r="A59670" s="1" t="s">
        <v>19750</v>
      </c>
    </row>
    <row r="59671">
      <c r="A59671" s="1" t="s">
        <v>19751</v>
      </c>
    </row>
    <row r="59672">
      <c r="A59672" s="1" t="s">
        <v>19752</v>
      </c>
    </row>
    <row r="59673">
      <c r="A59673" s="1" t="s">
        <v>19753</v>
      </c>
    </row>
    <row r="59674">
      <c r="A59674" s="1" t="s">
        <v>19754</v>
      </c>
    </row>
    <row r="59675">
      <c r="A59675" s="1" t="s">
        <v>19755</v>
      </c>
    </row>
    <row r="59676">
      <c r="A59676" s="1" t="s">
        <v>19756</v>
      </c>
    </row>
    <row r="59677">
      <c r="A59677" s="1" t="s">
        <v>19757</v>
      </c>
    </row>
    <row r="59678">
      <c r="A59678" s="1" t="s">
        <v>19758</v>
      </c>
    </row>
    <row r="59680">
      <c r="A59680" s="1" t="s">
        <v>19759</v>
      </c>
    </row>
    <row r="59682">
      <c r="A59682" s="1" t="s">
        <v>19760</v>
      </c>
    </row>
    <row r="59683">
      <c r="A59683" s="1" t="s">
        <v>19761</v>
      </c>
    </row>
    <row r="59685">
      <c r="A59685" s="1" t="s">
        <v>19762</v>
      </c>
    </row>
    <row r="59686">
      <c r="A59686" s="1" t="s">
        <v>19763</v>
      </c>
    </row>
    <row r="59687">
      <c r="A59687" s="1" t="s">
        <v>19764</v>
      </c>
    </row>
    <row r="59689">
      <c r="A59689" s="1" t="s">
        <v>19765</v>
      </c>
    </row>
    <row r="59691">
      <c r="A59691" s="1" t="s">
        <v>19766</v>
      </c>
    </row>
    <row r="59692">
      <c r="A59692" s="1" t="s">
        <v>19767</v>
      </c>
    </row>
    <row r="59694">
      <c r="A59694" s="1" t="s">
        <v>19768</v>
      </c>
    </row>
    <row r="59695">
      <c r="A59695" s="1" t="s">
        <v>19769</v>
      </c>
    </row>
    <row r="59696">
      <c r="A59696" s="1" t="s">
        <v>19770</v>
      </c>
    </row>
    <row r="59697">
      <c r="A59697" s="1" t="s">
        <v>19771</v>
      </c>
    </row>
    <row r="59698">
      <c r="A59698" s="1" t="s">
        <v>19772</v>
      </c>
    </row>
    <row r="59700">
      <c r="A59700" s="1" t="s">
        <v>19773</v>
      </c>
    </row>
    <row r="59701">
      <c r="A59701" s="1" t="s">
        <v>19774</v>
      </c>
    </row>
    <row r="59703">
      <c r="A59703" s="1" t="s">
        <v>19775</v>
      </c>
    </row>
    <row r="59704">
      <c r="A59704" s="1" t="s">
        <v>19776</v>
      </c>
    </row>
    <row r="59706">
      <c r="A59706" s="1" t="s">
        <v>19777</v>
      </c>
    </row>
    <row r="59708">
      <c r="A59708" s="1" t="s">
        <v>977</v>
      </c>
    </row>
    <row r="59709">
      <c r="A59709" s="1" t="s">
        <v>7809</v>
      </c>
    </row>
    <row r="59710">
      <c r="A59710" s="1" t="s">
        <v>19778</v>
      </c>
    </row>
    <row r="59712">
      <c r="A59712" s="1" t="s">
        <v>19779</v>
      </c>
    </row>
    <row r="59714">
      <c r="A59714" s="1" t="s">
        <v>19780</v>
      </c>
    </row>
    <row r="59715">
      <c r="A59715" s="1" t="s">
        <v>19781</v>
      </c>
    </row>
    <row r="59717">
      <c r="A59717" s="1" t="s">
        <v>19782</v>
      </c>
    </row>
    <row r="59718">
      <c r="A59718" s="1" t="s">
        <v>19702</v>
      </c>
    </row>
    <row r="59719">
      <c r="A59719" s="1" t="s">
        <v>19703</v>
      </c>
    </row>
    <row r="59720">
      <c r="A59720" s="1" t="s">
        <v>19704</v>
      </c>
    </row>
    <row r="59721">
      <c r="A59721" s="1" t="s">
        <v>19705</v>
      </c>
    </row>
    <row r="59722">
      <c r="A59722" s="1" t="s">
        <v>19706</v>
      </c>
    </row>
    <row r="59723">
      <c r="A59723" s="1" t="s">
        <v>19707</v>
      </c>
    </row>
    <row r="59724">
      <c r="A59724" s="1" t="s">
        <v>19708</v>
      </c>
    </row>
    <row r="59725">
      <c r="A59725" s="1" t="s">
        <v>19709</v>
      </c>
    </row>
    <row r="59726">
      <c r="A59726" s="1" t="s">
        <v>19710</v>
      </c>
    </row>
    <row r="59727">
      <c r="A59727" s="1" t="s">
        <v>19711</v>
      </c>
    </row>
    <row r="59728">
      <c r="A59728" s="1" t="s">
        <v>19712</v>
      </c>
    </row>
    <row r="59729">
      <c r="A59729" s="1" t="s">
        <v>19713</v>
      </c>
    </row>
    <row r="59730">
      <c r="A59730" s="1" t="s">
        <v>19714</v>
      </c>
    </row>
    <row r="59731">
      <c r="A59731" s="1" t="s">
        <v>19715</v>
      </c>
    </row>
    <row r="59732">
      <c r="A59732" s="1" t="s">
        <v>19716</v>
      </c>
    </row>
    <row r="59733">
      <c r="A59733" s="1" t="s">
        <v>19717</v>
      </c>
    </row>
    <row r="59734">
      <c r="A59734" s="1" t="s">
        <v>19718</v>
      </c>
    </row>
    <row r="59735">
      <c r="A59735" s="1" t="s">
        <v>19719</v>
      </c>
    </row>
    <row r="59736">
      <c r="A59736" s="1" t="s">
        <v>19783</v>
      </c>
    </row>
    <row r="59737">
      <c r="A59737" s="1" t="s">
        <v>19721</v>
      </c>
    </row>
    <row r="59738">
      <c r="A59738" s="1" t="s">
        <v>19722</v>
      </c>
    </row>
    <row r="59739">
      <c r="A59739" s="1" t="s">
        <v>19723</v>
      </c>
    </row>
    <row r="59740">
      <c r="A59740" s="1" t="s">
        <v>19724</v>
      </c>
    </row>
    <row r="59741">
      <c r="A59741" s="1" t="s">
        <v>19725</v>
      </c>
    </row>
    <row r="59742">
      <c r="A59742" s="1" t="s">
        <v>19726</v>
      </c>
    </row>
    <row r="59743">
      <c r="A59743" s="1" t="s">
        <v>19727</v>
      </c>
    </row>
    <row r="59744">
      <c r="A59744" s="1" t="s">
        <v>19728</v>
      </c>
    </row>
    <row r="59745">
      <c r="A59745" s="1" t="s">
        <v>19729</v>
      </c>
    </row>
    <row r="59746">
      <c r="A59746" s="1" t="s">
        <v>19730</v>
      </c>
    </row>
    <row r="59747">
      <c r="A59747" s="1" t="s">
        <v>19731</v>
      </c>
    </row>
    <row r="59748">
      <c r="A59748" s="1" t="s">
        <v>19732</v>
      </c>
    </row>
    <row r="59749">
      <c r="A59749" s="1" t="s">
        <v>19733</v>
      </c>
    </row>
    <row r="59750">
      <c r="A59750" s="1" t="s">
        <v>19734</v>
      </c>
    </row>
    <row r="59751">
      <c r="A59751" s="1" t="s">
        <v>19784</v>
      </c>
    </row>
    <row r="59752">
      <c r="A59752" s="1" t="s">
        <v>19736</v>
      </c>
    </row>
    <row r="59753">
      <c r="A59753" s="1" t="s">
        <v>19737</v>
      </c>
    </row>
    <row r="59754">
      <c r="A59754" s="1" t="s">
        <v>19738</v>
      </c>
    </row>
    <row r="59755">
      <c r="A59755" s="1" t="s">
        <v>19739</v>
      </c>
    </row>
    <row r="59756">
      <c r="A59756" s="1" t="s">
        <v>19740</v>
      </c>
    </row>
    <row r="59757">
      <c r="A59757" s="1" t="s">
        <v>19741</v>
      </c>
    </row>
    <row r="59758">
      <c r="A59758" s="1" t="s">
        <v>19742</v>
      </c>
    </row>
    <row r="59759">
      <c r="A59759" s="1" t="s">
        <v>19743</v>
      </c>
    </row>
    <row r="59760">
      <c r="A59760" s="1" t="s">
        <v>19744</v>
      </c>
    </row>
    <row r="59761">
      <c r="A59761" s="1" t="s">
        <v>19745</v>
      </c>
    </row>
    <row r="59762">
      <c r="A59762" s="1" t="s">
        <v>19746</v>
      </c>
    </row>
    <row r="59763">
      <c r="A59763" s="1" t="s">
        <v>19747</v>
      </c>
    </row>
    <row r="59764">
      <c r="A59764" s="1" t="s">
        <v>19748</v>
      </c>
    </row>
    <row r="59765">
      <c r="A59765" s="1" t="s">
        <v>19749</v>
      </c>
    </row>
    <row r="59766">
      <c r="A59766" s="1" t="s">
        <v>19750</v>
      </c>
    </row>
    <row r="59767">
      <c r="A59767" s="1" t="s">
        <v>19751</v>
      </c>
    </row>
    <row r="59768">
      <c r="A59768" s="1" t="s">
        <v>19752</v>
      </c>
    </row>
    <row r="59769">
      <c r="A59769" s="1" t="s">
        <v>19754</v>
      </c>
    </row>
    <row r="59770">
      <c r="A59770" s="1" t="s">
        <v>19755</v>
      </c>
    </row>
    <row r="59771">
      <c r="A59771" s="1" t="s">
        <v>19756</v>
      </c>
    </row>
    <row r="59772">
      <c r="A59772" s="1" t="s">
        <v>19757</v>
      </c>
    </row>
    <row r="59773">
      <c r="A59773" s="1" t="s">
        <v>19758</v>
      </c>
    </row>
    <row r="59774">
      <c r="A59774" s="1" t="s">
        <v>19759</v>
      </c>
    </row>
    <row r="59775">
      <c r="A59775" s="1" t="s">
        <v>19760</v>
      </c>
    </row>
    <row r="59776">
      <c r="A59776" s="1" t="s">
        <v>19761</v>
      </c>
    </row>
    <row r="59777">
      <c r="A59777" s="1" t="s">
        <v>19762</v>
      </c>
    </row>
    <row r="59778">
      <c r="A59778" s="1" t="s">
        <v>19763</v>
      </c>
    </row>
    <row r="59779">
      <c r="A59779" s="1" t="s">
        <v>19764</v>
      </c>
    </row>
    <row r="59780">
      <c r="A59780" s="1" t="s">
        <v>19765</v>
      </c>
    </row>
    <row r="59781">
      <c r="A59781" s="1" t="s">
        <v>19766</v>
      </c>
    </row>
    <row r="59782">
      <c r="A59782" s="1" t="s">
        <v>19767</v>
      </c>
    </row>
    <row r="59783">
      <c r="A59783" s="1" t="s">
        <v>19768</v>
      </c>
    </row>
    <row r="59784">
      <c r="A59784" s="1" t="s">
        <v>19769</v>
      </c>
    </row>
    <row r="59785">
      <c r="A59785" s="1" t="s">
        <v>19770</v>
      </c>
    </row>
    <row r="59786">
      <c r="A59786" s="1" t="s">
        <v>19785</v>
      </c>
    </row>
    <row r="59787">
      <c r="A59787" s="1" t="s">
        <v>19772</v>
      </c>
    </row>
    <row r="59788">
      <c r="A59788" s="1" t="s">
        <v>19773</v>
      </c>
    </row>
    <row r="59789">
      <c r="A59789" s="1" t="s">
        <v>19774</v>
      </c>
    </row>
    <row r="59790">
      <c r="A59790" s="1" t="s">
        <v>19775</v>
      </c>
    </row>
    <row r="59791">
      <c r="A59791" s="1" t="s">
        <v>19776</v>
      </c>
    </row>
    <row r="59792">
      <c r="A59792" s="1" t="s">
        <v>19777</v>
      </c>
    </row>
    <row r="59793">
      <c r="A59793" s="1" t="s">
        <v>19778</v>
      </c>
    </row>
    <row r="59794">
      <c r="A59794" s="1" t="s">
        <v>19779</v>
      </c>
    </row>
    <row r="59795">
      <c r="A59795" s="1" t="s">
        <v>19780</v>
      </c>
    </row>
    <row r="59796">
      <c r="A59796" s="1" t="s">
        <v>19786</v>
      </c>
    </row>
    <row r="59797">
      <c r="A59797" s="1" t="s">
        <v>19787</v>
      </c>
    </row>
    <row r="59798">
      <c r="A59798" s="1" t="s">
        <v>19788</v>
      </c>
    </row>
    <row r="59799">
      <c r="A59799" s="1" t="s">
        <v>19789</v>
      </c>
    </row>
    <row r="59800">
      <c r="A59800" s="1" t="s">
        <v>19790</v>
      </c>
    </row>
    <row r="59801">
      <c r="A59801" s="1" t="s">
        <v>19791</v>
      </c>
    </row>
    <row r="59802">
      <c r="A59802" s="1" t="s">
        <v>19792</v>
      </c>
    </row>
    <row r="59803">
      <c r="A59803" s="1" t="s">
        <v>19793</v>
      </c>
    </row>
    <row r="59804">
      <c r="A59804" s="1" t="s">
        <v>19794</v>
      </c>
    </row>
    <row r="59805">
      <c r="A59805" s="1" t="s">
        <v>19795</v>
      </c>
    </row>
    <row r="59806">
      <c r="A59806" s="1" t="s">
        <v>19796</v>
      </c>
    </row>
    <row r="59807">
      <c r="A59807" s="1" t="s">
        <v>19797</v>
      </c>
    </row>
    <row r="59808">
      <c r="A59808" s="1" t="s">
        <v>19798</v>
      </c>
    </row>
    <row r="59809">
      <c r="A59809" s="1" t="s">
        <v>19799</v>
      </c>
    </row>
    <row r="59810">
      <c r="A59810" s="1" t="s">
        <v>19800</v>
      </c>
    </row>
    <row r="59811">
      <c r="A59811" s="1" t="s">
        <v>19801</v>
      </c>
    </row>
    <row r="59812">
      <c r="A59812" s="1" t="s">
        <v>19802</v>
      </c>
    </row>
    <row r="59813">
      <c r="A59813" s="1" t="s">
        <v>19803</v>
      </c>
    </row>
    <row r="59814">
      <c r="A59814" s="1" t="s">
        <v>19804</v>
      </c>
    </row>
    <row r="59815">
      <c r="A59815" s="1" t="s">
        <v>19805</v>
      </c>
    </row>
    <row r="59816">
      <c r="A59816" s="1" t="s">
        <v>19806</v>
      </c>
    </row>
    <row r="59817">
      <c r="A59817" s="1" t="s">
        <v>19807</v>
      </c>
    </row>
    <row r="59818">
      <c r="A59818" s="1" t="s">
        <v>19808</v>
      </c>
    </row>
    <row r="59819">
      <c r="A59819" s="1" t="s">
        <v>19809</v>
      </c>
    </row>
    <row r="59820">
      <c r="A59820" s="1" t="s">
        <v>19810</v>
      </c>
    </row>
    <row r="59821">
      <c r="A59821" s="1" t="s">
        <v>19811</v>
      </c>
    </row>
    <row r="59822">
      <c r="A59822" s="1" t="s">
        <v>19812</v>
      </c>
    </row>
    <row r="59823">
      <c r="A59823" s="1" t="s">
        <v>19813</v>
      </c>
    </row>
    <row r="59824">
      <c r="A59824" s="1" t="s">
        <v>19814</v>
      </c>
    </row>
    <row r="59825">
      <c r="A59825" s="1" t="s">
        <v>19815</v>
      </c>
    </row>
    <row r="59826">
      <c r="A59826" s="1" t="s">
        <v>19816</v>
      </c>
    </row>
    <row r="59827">
      <c r="A59827" s="1" t="s">
        <v>19817</v>
      </c>
    </row>
    <row r="59828">
      <c r="A59828" s="1" t="s">
        <v>19818</v>
      </c>
    </row>
    <row r="59829">
      <c r="A59829" s="1" t="s">
        <v>19819</v>
      </c>
    </row>
    <row r="59830">
      <c r="A59830" s="1" t="s">
        <v>19820</v>
      </c>
    </row>
    <row r="59831">
      <c r="A59831" s="1" t="s">
        <v>19821</v>
      </c>
    </row>
    <row r="59832">
      <c r="A59832" s="1" t="s">
        <v>19822</v>
      </c>
    </row>
    <row r="59833">
      <c r="A59833" s="1" t="s">
        <v>19823</v>
      </c>
    </row>
    <row r="59834">
      <c r="A59834" s="1" t="s">
        <v>19824</v>
      </c>
    </row>
    <row r="59835">
      <c r="A59835" s="1">
        <v>5.0</v>
      </c>
    </row>
    <row r="59836">
      <c r="A59836" s="1" t="s">
        <v>19825</v>
      </c>
    </row>
    <row r="59837">
      <c r="A59837" s="1" t="s">
        <v>19826</v>
      </c>
    </row>
    <row r="59838">
      <c r="A59838" s="1" t="s">
        <v>13868</v>
      </c>
    </row>
    <row r="59839">
      <c r="A59839" s="1" t="s">
        <v>19827</v>
      </c>
    </row>
    <row r="59840">
      <c r="A59840" s="1" t="s">
        <v>19828</v>
      </c>
    </row>
    <row r="59841">
      <c r="A59841" s="1" t="s">
        <v>19829</v>
      </c>
    </row>
    <row r="59842">
      <c r="A59842" s="1" t="s">
        <v>19830</v>
      </c>
    </row>
    <row r="59843">
      <c r="A59843" s="1" t="s">
        <v>19831</v>
      </c>
    </row>
    <row r="59844">
      <c r="A59844" s="1" t="s">
        <v>19832</v>
      </c>
    </row>
    <row r="59845">
      <c r="A59845" s="1" t="s">
        <v>19833</v>
      </c>
    </row>
    <row r="59846">
      <c r="A59846" s="1" t="s">
        <v>19834</v>
      </c>
    </row>
    <row r="59847">
      <c r="A59847" s="1" t="s">
        <v>19835</v>
      </c>
    </row>
    <row r="59848">
      <c r="A59848" s="1" t="s">
        <v>19836</v>
      </c>
    </row>
    <row r="59849">
      <c r="A59849" s="1" t="s">
        <v>19837</v>
      </c>
    </row>
    <row r="59850">
      <c r="A59850" s="1" t="s">
        <v>19838</v>
      </c>
    </row>
    <row r="59851">
      <c r="A59851" s="1" t="s">
        <v>19839</v>
      </c>
    </row>
    <row r="59852">
      <c r="A59852" s="1" t="s">
        <v>19840</v>
      </c>
    </row>
    <row r="59853">
      <c r="A59853" s="1" t="s">
        <v>19841</v>
      </c>
    </row>
    <row r="59854">
      <c r="A59854" s="1" t="s">
        <v>19842</v>
      </c>
    </row>
    <row r="59855">
      <c r="A59855" s="1" t="s">
        <v>19788</v>
      </c>
    </row>
    <row r="59856">
      <c r="A59856" s="1" t="s">
        <v>19789</v>
      </c>
    </row>
    <row r="59857">
      <c r="A59857" s="1" t="s">
        <v>19790</v>
      </c>
    </row>
    <row r="59858">
      <c r="A59858" s="1" t="s">
        <v>19791</v>
      </c>
    </row>
    <row r="59859">
      <c r="A59859" s="1" t="s">
        <v>19792</v>
      </c>
    </row>
    <row r="59860">
      <c r="A59860" s="1" t="s">
        <v>19793</v>
      </c>
    </row>
    <row r="59861">
      <c r="A59861" s="1" t="s">
        <v>19794</v>
      </c>
    </row>
    <row r="59862">
      <c r="A59862" s="1" t="s">
        <v>19795</v>
      </c>
    </row>
    <row r="59863">
      <c r="A59863" s="1" t="s">
        <v>19796</v>
      </c>
    </row>
    <row r="59864">
      <c r="A59864" s="1" t="s">
        <v>19797</v>
      </c>
    </row>
    <row r="59865">
      <c r="A59865" s="1" t="s">
        <v>19798</v>
      </c>
    </row>
    <row r="59866">
      <c r="A59866" s="1" t="s">
        <v>19799</v>
      </c>
    </row>
    <row r="59867">
      <c r="A59867" s="1" t="s">
        <v>19800</v>
      </c>
    </row>
    <row r="59868">
      <c r="A59868" s="1" t="s">
        <v>19801</v>
      </c>
    </row>
    <row r="59869">
      <c r="A59869" s="1" t="s">
        <v>19802</v>
      </c>
    </row>
    <row r="59870">
      <c r="A59870" s="1" t="s">
        <v>19803</v>
      </c>
    </row>
    <row r="59871">
      <c r="A59871" s="1" t="s">
        <v>19804</v>
      </c>
    </row>
    <row r="59872">
      <c r="A59872" s="1" t="s">
        <v>19805</v>
      </c>
    </row>
    <row r="59873">
      <c r="A59873" s="1" t="s">
        <v>19806</v>
      </c>
    </row>
    <row r="59874">
      <c r="A59874" s="1" t="s">
        <v>19807</v>
      </c>
    </row>
    <row r="59875">
      <c r="A59875" s="1" t="s">
        <v>19808</v>
      </c>
    </row>
    <row r="59876">
      <c r="A59876" s="1" t="s">
        <v>19809</v>
      </c>
    </row>
    <row r="59877">
      <c r="A59877" s="1" t="s">
        <v>19810</v>
      </c>
    </row>
    <row r="59878">
      <c r="A59878" s="1" t="s">
        <v>19811</v>
      </c>
    </row>
    <row r="59879">
      <c r="A59879" s="1" t="s">
        <v>19812</v>
      </c>
    </row>
    <row r="59880">
      <c r="A59880" s="1" t="s">
        <v>19813</v>
      </c>
    </row>
    <row r="59881">
      <c r="A59881" s="1" t="s">
        <v>19814</v>
      </c>
    </row>
    <row r="59882">
      <c r="A59882" s="1" t="s">
        <v>19815</v>
      </c>
    </row>
    <row r="59883">
      <c r="A59883" s="1" t="s">
        <v>19816</v>
      </c>
    </row>
    <row r="59884">
      <c r="A59884" s="1" t="s">
        <v>19817</v>
      </c>
    </row>
    <row r="59885">
      <c r="A59885" s="1" t="s">
        <v>19818</v>
      </c>
    </row>
    <row r="59886">
      <c r="A59886" s="1" t="s">
        <v>19819</v>
      </c>
    </row>
    <row r="59887">
      <c r="A59887" s="1" t="s">
        <v>19820</v>
      </c>
    </row>
    <row r="59888">
      <c r="A59888" s="1" t="s">
        <v>19821</v>
      </c>
    </row>
    <row r="59889">
      <c r="A59889" s="1" t="s">
        <v>19822</v>
      </c>
    </row>
    <row r="59890">
      <c r="A59890" s="1" t="s">
        <v>19823</v>
      </c>
    </row>
    <row r="59891">
      <c r="A59891" s="1" t="s">
        <v>19824</v>
      </c>
    </row>
    <row r="59892">
      <c r="A59892" s="1" t="s">
        <v>19825</v>
      </c>
    </row>
    <row r="59893">
      <c r="A59893" s="1" t="s">
        <v>19826</v>
      </c>
    </row>
    <row r="59894">
      <c r="A59894" s="1" t="s">
        <v>13868</v>
      </c>
    </row>
    <row r="59895">
      <c r="A59895" s="1" t="s">
        <v>19827</v>
      </c>
    </row>
    <row r="59896">
      <c r="A59896" s="1" t="s">
        <v>19828</v>
      </c>
    </row>
    <row r="59897">
      <c r="A59897" s="1" t="s">
        <v>19843</v>
      </c>
    </row>
    <row r="59898">
      <c r="A59898" s="1" t="s">
        <v>19830</v>
      </c>
    </row>
    <row r="59899">
      <c r="A59899" s="1" t="s">
        <v>19831</v>
      </c>
    </row>
    <row r="59900">
      <c r="A59900" s="1" t="s">
        <v>19832</v>
      </c>
    </row>
    <row r="59901">
      <c r="A59901" s="1" t="s">
        <v>19833</v>
      </c>
    </row>
    <row r="59902">
      <c r="A59902" s="1" t="s">
        <v>19834</v>
      </c>
    </row>
    <row r="59903">
      <c r="A59903" s="1" t="s">
        <v>19835</v>
      </c>
    </row>
    <row r="59904">
      <c r="A59904" s="1" t="s">
        <v>19836</v>
      </c>
    </row>
    <row r="59905">
      <c r="A59905" s="1" t="s">
        <v>19837</v>
      </c>
    </row>
    <row r="59906">
      <c r="A59906" s="1" t="s">
        <v>19838</v>
      </c>
    </row>
    <row r="59907">
      <c r="A59907" s="1" t="s">
        <v>19839</v>
      </c>
    </row>
    <row r="59908">
      <c r="A59908" s="1" t="s">
        <v>19844</v>
      </c>
    </row>
    <row r="59909">
      <c r="A59909" s="1" t="s">
        <v>19841</v>
      </c>
    </row>
    <row r="59910">
      <c r="A59910" s="1" t="s">
        <v>19845</v>
      </c>
    </row>
    <row r="59911">
      <c r="A59911" s="1" t="s">
        <v>19846</v>
      </c>
    </row>
    <row r="59912">
      <c r="A59912" s="1" t="s">
        <v>19847</v>
      </c>
    </row>
    <row r="59913">
      <c r="A59913" s="1" t="s">
        <v>19848</v>
      </c>
    </row>
    <row r="59914">
      <c r="A59914" s="1" t="s">
        <v>19849</v>
      </c>
    </row>
    <row r="59915">
      <c r="A59915" s="1" t="s">
        <v>19850</v>
      </c>
    </row>
    <row r="59916">
      <c r="A59916" s="1" t="s">
        <v>19851</v>
      </c>
    </row>
    <row r="59917">
      <c r="A59917" s="1" t="s">
        <v>19852</v>
      </c>
    </row>
    <row r="59918">
      <c r="A59918" s="1" t="s">
        <v>19853</v>
      </c>
    </row>
    <row r="59919">
      <c r="A59919" s="1" t="s">
        <v>19854</v>
      </c>
    </row>
    <row r="59920">
      <c r="A59920" s="1" t="s">
        <v>19855</v>
      </c>
    </row>
    <row r="59921">
      <c r="A59921" s="1" t="s">
        <v>19856</v>
      </c>
    </row>
    <row r="59922">
      <c r="A59922" s="1" t="s">
        <v>19857</v>
      </c>
    </row>
    <row r="59923">
      <c r="A59923" s="1" t="s">
        <v>19858</v>
      </c>
    </row>
    <row r="59924">
      <c r="A59924" s="1" t="s">
        <v>19859</v>
      </c>
    </row>
    <row r="59925">
      <c r="A59925" s="3" t="str">
        <f> mS""</f>
        <v>#ERROR!</v>
      </c>
    </row>
    <row r="59926">
      <c r="A59926" s="1" t="s">
        <v>19860</v>
      </c>
    </row>
    <row r="59927">
      <c r="A59927" s="1" t="s">
        <v>19861</v>
      </c>
    </row>
    <row r="59928">
      <c r="A59928" s="1" t="s">
        <v>19862</v>
      </c>
    </row>
    <row r="59929">
      <c r="A59929" s="1" t="s">
        <v>7820</v>
      </c>
    </row>
    <row r="59930">
      <c r="A59930" s="1" t="s">
        <v>19863</v>
      </c>
    </row>
    <row r="59931">
      <c r="A59931" s="1" t="s">
        <v>19864</v>
      </c>
    </row>
    <row r="59932">
      <c r="A59932" s="1" t="s">
        <v>19865</v>
      </c>
    </row>
    <row r="59933">
      <c r="A59933" s="1" t="s">
        <v>19866</v>
      </c>
    </row>
    <row r="59934">
      <c r="A59934" s="1" t="s">
        <v>19867</v>
      </c>
    </row>
    <row r="59935">
      <c r="A59935" s="1" t="s">
        <v>19868</v>
      </c>
    </row>
    <row r="59936">
      <c r="A59936" s="1" t="s">
        <v>19869</v>
      </c>
    </row>
    <row r="59937">
      <c r="A59937" s="1" t="s">
        <v>19870</v>
      </c>
    </row>
    <row r="59938">
      <c r="A59938" s="1" t="s">
        <v>19871</v>
      </c>
    </row>
    <row r="59939">
      <c r="A59939" s="1" t="s">
        <v>19872</v>
      </c>
    </row>
    <row r="59940">
      <c r="A59940" s="1" t="s">
        <v>19873</v>
      </c>
    </row>
    <row r="59941">
      <c r="A59941" s="1" t="s">
        <v>19874</v>
      </c>
    </row>
    <row r="59942">
      <c r="A59942" s="1" t="s">
        <v>19875</v>
      </c>
    </row>
    <row r="59943">
      <c r="A59943" s="1" t="s">
        <v>19876</v>
      </c>
    </row>
    <row r="59944">
      <c r="A59944" s="1" t="s">
        <v>19877</v>
      </c>
    </row>
    <row r="59945">
      <c r="A59945" s="1" t="s">
        <v>19878</v>
      </c>
    </row>
    <row r="59946">
      <c r="A59946" s="1" t="s">
        <v>19879</v>
      </c>
    </row>
    <row r="59947">
      <c r="A59947" s="1" t="s">
        <v>19880</v>
      </c>
    </row>
    <row r="59948">
      <c r="A59948" s="1" t="s">
        <v>19881</v>
      </c>
    </row>
    <row r="59949">
      <c r="A59949" s="1" t="s">
        <v>19882</v>
      </c>
    </row>
    <row r="59950">
      <c r="A59950" s="1" t="s">
        <v>19883</v>
      </c>
    </row>
    <row r="59951">
      <c r="A59951" s="1" t="s">
        <v>19884</v>
      </c>
    </row>
    <row r="59952">
      <c r="A59952" s="1" t="s">
        <v>19885</v>
      </c>
    </row>
    <row r="59953">
      <c r="A59953" s="1" t="s">
        <v>19886</v>
      </c>
    </row>
    <row r="59954">
      <c r="A59954" s="1" t="s">
        <v>19887</v>
      </c>
    </row>
    <row r="59955">
      <c r="A59955" s="1" t="s">
        <v>19888</v>
      </c>
    </row>
    <row r="59956">
      <c r="A59956" s="1" t="s">
        <v>19889</v>
      </c>
    </row>
    <row r="59957">
      <c r="A59957" s="3" t="str">
        <f/>
        <v>#ERROR!</v>
      </c>
    </row>
    <row r="59958">
      <c r="A59958" s="1" t="s">
        <v>19890</v>
      </c>
    </row>
    <row r="59959">
      <c r="A59959" s="4" t="s">
        <v>19891</v>
      </c>
    </row>
    <row r="59960">
      <c r="A59960" s="1" t="s">
        <v>19892</v>
      </c>
    </row>
    <row r="59961">
      <c r="A59961" s="1" t="s">
        <v>19893</v>
      </c>
    </row>
    <row r="59962">
      <c r="A59962" s="1" t="s">
        <v>19894</v>
      </c>
    </row>
    <row r="59963">
      <c r="A59963" s="1" t="s">
        <v>19895</v>
      </c>
    </row>
    <row r="59964">
      <c r="A59964" s="1" t="s">
        <v>19896</v>
      </c>
    </row>
    <row r="59965">
      <c r="A59965" s="1" t="s">
        <v>19897</v>
      </c>
    </row>
    <row r="59966">
      <c r="A59966" s="1" t="s">
        <v>19898</v>
      </c>
    </row>
    <row r="59967">
      <c r="A59967" s="1" t="s">
        <v>19899</v>
      </c>
    </row>
    <row r="59968">
      <c r="A59968" s="1" t="s">
        <v>19900</v>
      </c>
    </row>
    <row r="59969">
      <c r="A59969" s="1" t="s">
        <v>19901</v>
      </c>
    </row>
    <row r="59970">
      <c r="A59970" s="1" t="s">
        <v>19902</v>
      </c>
    </row>
    <row r="59971">
      <c r="A59971" s="1" t="s">
        <v>19903</v>
      </c>
    </row>
    <row r="59972">
      <c r="A59972" s="1" t="s">
        <v>19904</v>
      </c>
    </row>
    <row r="59973">
      <c r="A59973" s="1" t="s">
        <v>19905</v>
      </c>
    </row>
    <row r="59974">
      <c r="A59974" s="1" t="s">
        <v>19906</v>
      </c>
    </row>
    <row r="59975">
      <c r="A59975" s="1" t="s">
        <v>19907</v>
      </c>
    </row>
    <row r="59976">
      <c r="A59976" s="1" t="s">
        <v>19908</v>
      </c>
    </row>
    <row r="59977">
      <c r="A59977" s="1" t="s">
        <v>19909</v>
      </c>
    </row>
    <row r="59978">
      <c r="A59978" s="1" t="s">
        <v>19910</v>
      </c>
    </row>
    <row r="59979">
      <c r="A59979" s="1" t="s">
        <v>19911</v>
      </c>
    </row>
    <row r="59980">
      <c r="A59980" s="1" t="s">
        <v>19912</v>
      </c>
    </row>
    <row r="59981">
      <c r="A59981" s="1" t="s">
        <v>19913</v>
      </c>
    </row>
    <row r="59982">
      <c r="A59982" s="1" t="s">
        <v>19914</v>
      </c>
    </row>
    <row r="59983">
      <c r="A59983" s="1" t="s">
        <v>19915</v>
      </c>
    </row>
    <row r="59984">
      <c r="A59984" s="1" t="s">
        <v>322</v>
      </c>
    </row>
    <row r="59985">
      <c r="A59985" s="1" t="s">
        <v>19916</v>
      </c>
    </row>
    <row r="59986">
      <c r="A59986" s="1" t="s">
        <v>19917</v>
      </c>
    </row>
    <row r="59987">
      <c r="A59987" s="1" t="s">
        <v>19918</v>
      </c>
    </row>
    <row r="59988">
      <c r="A59988" s="1" t="s">
        <v>19919</v>
      </c>
    </row>
    <row r="59989">
      <c r="A59989" s="1" t="s">
        <v>19920</v>
      </c>
    </row>
    <row r="59990">
      <c r="A59990" s="1" t="s">
        <v>19921</v>
      </c>
    </row>
    <row r="59991">
      <c r="A59991" s="1" t="s">
        <v>19922</v>
      </c>
    </row>
    <row r="59992">
      <c r="A59992" s="1" t="s">
        <v>19848</v>
      </c>
    </row>
    <row r="59993">
      <c r="A59993" s="1" t="s">
        <v>19849</v>
      </c>
    </row>
    <row r="59994">
      <c r="A59994" s="1" t="s">
        <v>19851</v>
      </c>
    </row>
    <row r="59995">
      <c r="A59995" s="1" t="s">
        <v>19852</v>
      </c>
    </row>
    <row r="59996">
      <c r="A59996" s="1" t="s">
        <v>19853</v>
      </c>
    </row>
    <row r="59997">
      <c r="A59997" s="1" t="s">
        <v>19854</v>
      </c>
    </row>
    <row r="59998">
      <c r="A59998" s="1" t="s">
        <v>19855</v>
      </c>
    </row>
    <row r="59999">
      <c r="A59999" s="1" t="s">
        <v>19856</v>
      </c>
    </row>
    <row r="60000">
      <c r="A60000" s="1" t="s">
        <v>19857</v>
      </c>
    </row>
    <row r="60001">
      <c r="A60001" s="1" t="s">
        <v>19858</v>
      </c>
    </row>
    <row r="60002">
      <c r="A60002" s="1" t="s">
        <v>19859</v>
      </c>
    </row>
    <row r="60003">
      <c r="A60003" s="3" t="str">
        <f> mS""</f>
        <v>#ERROR!</v>
      </c>
    </row>
    <row r="60004">
      <c r="A60004" s="1" t="s">
        <v>19860</v>
      </c>
    </row>
    <row r="60005">
      <c r="A60005" s="1" t="s">
        <v>19861</v>
      </c>
    </row>
    <row r="60006">
      <c r="A60006" s="1" t="s">
        <v>19863</v>
      </c>
    </row>
    <row r="60007">
      <c r="A60007" s="1" t="s">
        <v>19866</v>
      </c>
    </row>
    <row r="60008">
      <c r="A60008" s="1" t="s">
        <v>19867</v>
      </c>
    </row>
    <row r="60009">
      <c r="A60009" s="1" t="s">
        <v>19868</v>
      </c>
    </row>
    <row r="60010">
      <c r="A60010" s="1" t="s">
        <v>19869</v>
      </c>
    </row>
    <row r="60011">
      <c r="A60011" s="1" t="s">
        <v>19870</v>
      </c>
    </row>
    <row r="60012">
      <c r="A60012" s="1" t="s">
        <v>19871</v>
      </c>
    </row>
    <row r="60013">
      <c r="A60013" s="1" t="s">
        <v>19872</v>
      </c>
    </row>
    <row r="60014">
      <c r="A60014" s="1" t="s">
        <v>19873</v>
      </c>
    </row>
    <row r="60015">
      <c r="A60015" s="1" t="s">
        <v>19874</v>
      </c>
    </row>
    <row r="60016">
      <c r="A60016" s="1" t="s">
        <v>19875</v>
      </c>
    </row>
    <row r="60017">
      <c r="A60017" s="1" t="s">
        <v>19876</v>
      </c>
    </row>
    <row r="60018">
      <c r="A60018" s="1" t="s">
        <v>19877</v>
      </c>
    </row>
    <row r="60019">
      <c r="A60019" s="1" t="s">
        <v>19878</v>
      </c>
    </row>
    <row r="60020">
      <c r="A60020" s="1" t="s">
        <v>19879</v>
      </c>
    </row>
    <row r="60021">
      <c r="A60021" s="1" t="s">
        <v>19880</v>
      </c>
    </row>
    <row r="60022">
      <c r="A60022" s="1" t="s">
        <v>19881</v>
      </c>
    </row>
    <row r="60023">
      <c r="A60023" s="1" t="s">
        <v>19882</v>
      </c>
    </row>
    <row r="60024">
      <c r="A60024" s="1" t="s">
        <v>19883</v>
      </c>
    </row>
    <row r="60025">
      <c r="A60025" s="1" t="s">
        <v>19884</v>
      </c>
    </row>
    <row r="60026">
      <c r="A60026" s="1" t="s">
        <v>19885</v>
      </c>
    </row>
    <row r="60027">
      <c r="A60027" s="1" t="s">
        <v>19886</v>
      </c>
    </row>
    <row r="60028">
      <c r="A60028" s="1" t="s">
        <v>19887</v>
      </c>
    </row>
    <row r="60029">
      <c r="A60029" s="1" t="s">
        <v>19888</v>
      </c>
    </row>
    <row r="60030">
      <c r="A60030" s="1" t="s">
        <v>19889</v>
      </c>
    </row>
    <row r="60031">
      <c r="A60031" s="1" t="s">
        <v>19890</v>
      </c>
    </row>
    <row r="60032">
      <c r="A60032" s="4" t="s">
        <v>19891</v>
      </c>
    </row>
    <row r="60033">
      <c r="A60033" s="1" t="s">
        <v>19892</v>
      </c>
    </row>
    <row r="60034">
      <c r="A60034" s="1" t="s">
        <v>19893</v>
      </c>
    </row>
    <row r="60035">
      <c r="A60035" s="1" t="s">
        <v>19894</v>
      </c>
    </row>
    <row r="60036">
      <c r="A60036" s="1" t="s">
        <v>19895</v>
      </c>
    </row>
    <row r="60037">
      <c r="A60037" s="1" t="s">
        <v>19896</v>
      </c>
    </row>
    <row r="60038">
      <c r="A60038" s="1" t="s">
        <v>19897</v>
      </c>
    </row>
    <row r="60039">
      <c r="A60039" s="1" t="s">
        <v>19898</v>
      </c>
    </row>
    <row r="60040">
      <c r="A60040" s="1" t="s">
        <v>19899</v>
      </c>
    </row>
    <row r="60041">
      <c r="A60041" s="1" t="s">
        <v>19900</v>
      </c>
    </row>
    <row r="60042">
      <c r="A60042" s="1" t="s">
        <v>19901</v>
      </c>
    </row>
    <row r="60043">
      <c r="A60043" s="1" t="s">
        <v>19902</v>
      </c>
    </row>
    <row r="60044">
      <c r="A60044" s="1" t="s">
        <v>19903</v>
      </c>
    </row>
    <row r="60045">
      <c r="A60045" s="1" t="s">
        <v>19904</v>
      </c>
    </row>
    <row r="60046">
      <c r="A60046" s="1" t="s">
        <v>19905</v>
      </c>
    </row>
    <row r="60047">
      <c r="A60047" s="1" t="s">
        <v>19906</v>
      </c>
    </row>
    <row r="60048">
      <c r="A60048" s="1" t="s">
        <v>19907</v>
      </c>
    </row>
    <row r="60049">
      <c r="A60049" s="1" t="s">
        <v>19908</v>
      </c>
    </row>
    <row r="60050">
      <c r="A60050" s="1" t="s">
        <v>19909</v>
      </c>
    </row>
    <row r="60051">
      <c r="A60051" s="1" t="s">
        <v>19910</v>
      </c>
    </row>
    <row r="60052">
      <c r="A60052" s="1" t="s">
        <v>19911</v>
      </c>
    </row>
    <row r="60053">
      <c r="A60053" s="1" t="s">
        <v>19912</v>
      </c>
    </row>
    <row r="60054">
      <c r="A60054" s="1" t="s">
        <v>19913</v>
      </c>
    </row>
    <row r="60055">
      <c r="A60055" s="1" t="s">
        <v>19914</v>
      </c>
    </row>
    <row r="60056">
      <c r="A60056" s="1" t="s">
        <v>19915</v>
      </c>
    </row>
    <row r="60057">
      <c r="A60057" s="1" t="s">
        <v>19916</v>
      </c>
    </row>
    <row r="60058">
      <c r="A60058" s="1" t="s">
        <v>19917</v>
      </c>
    </row>
    <row r="60059">
      <c r="A60059" s="1" t="s">
        <v>19918</v>
      </c>
    </row>
    <row r="60060">
      <c r="A60060" s="1" t="s">
        <v>19919</v>
      </c>
    </row>
    <row r="60061">
      <c r="A60061" s="1" t="s">
        <v>19920</v>
      </c>
    </row>
    <row r="60062">
      <c r="A60062" s="1" t="s">
        <v>19921</v>
      </c>
    </row>
    <row r="60063">
      <c r="A60063" s="1" t="s">
        <v>19923</v>
      </c>
    </row>
    <row r="60064">
      <c r="A60064" s="1" t="s">
        <v>19924</v>
      </c>
    </row>
    <row r="60065">
      <c r="A60065" s="1" t="s">
        <v>19847</v>
      </c>
    </row>
    <row r="60066">
      <c r="A60066" s="1" t="s">
        <v>19925</v>
      </c>
    </row>
    <row r="60067">
      <c r="A60067" s="1" t="s">
        <v>19926</v>
      </c>
    </row>
    <row r="60068">
      <c r="A60068" s="1" t="s">
        <v>19927</v>
      </c>
    </row>
    <row r="60069">
      <c r="A60069" s="1" t="s">
        <v>19928</v>
      </c>
    </row>
    <row r="60070">
      <c r="A60070" s="1" t="s">
        <v>19929</v>
      </c>
    </row>
    <row r="60071">
      <c r="A60071" s="1" t="s">
        <v>19930</v>
      </c>
    </row>
    <row r="60072">
      <c r="A60072" s="1" t="s">
        <v>19931</v>
      </c>
    </row>
    <row r="60073">
      <c r="A60073" s="1" t="s">
        <v>10162</v>
      </c>
    </row>
    <row r="60074">
      <c r="A60074" s="1" t="s">
        <v>19932</v>
      </c>
    </row>
    <row r="60075">
      <c r="A60075" s="1" t="s">
        <v>19933</v>
      </c>
    </row>
    <row r="60076">
      <c r="A60076" s="1" t="s">
        <v>19934</v>
      </c>
    </row>
    <row r="60077">
      <c r="A60077" s="1" t="s">
        <v>19935</v>
      </c>
    </row>
    <row r="60078">
      <c r="A60078" s="1" t="s">
        <v>19936</v>
      </c>
    </row>
    <row r="60079">
      <c r="A60079" s="1" t="s">
        <v>19937</v>
      </c>
    </row>
    <row r="60080">
      <c r="A60080" s="1" t="s">
        <v>19938</v>
      </c>
    </row>
    <row r="60081">
      <c r="A60081" s="1" t="s">
        <v>966</v>
      </c>
    </row>
    <row r="60082">
      <c r="A60082" s="1" t="s">
        <v>19939</v>
      </c>
    </row>
    <row r="60083">
      <c r="A60083" s="1" t="s">
        <v>19940</v>
      </c>
    </row>
    <row r="60084">
      <c r="A60084" s="1" t="s">
        <v>19941</v>
      </c>
    </row>
    <row r="60085">
      <c r="A60085" s="1" t="s">
        <v>19942</v>
      </c>
    </row>
    <row r="60086">
      <c r="A60086" s="1" t="s">
        <v>19943</v>
      </c>
    </row>
    <row r="60087">
      <c r="A60087" s="1" t="s">
        <v>19944</v>
      </c>
    </row>
    <row r="60088">
      <c r="A60088" s="1" t="s">
        <v>19945</v>
      </c>
    </row>
    <row r="60089">
      <c r="A60089" s="1" t="s">
        <v>19946</v>
      </c>
    </row>
    <row r="60090">
      <c r="A60090" s="1" t="s">
        <v>19947</v>
      </c>
    </row>
    <row r="60091">
      <c r="A60091" s="1" t="s">
        <v>19948</v>
      </c>
    </row>
    <row r="60092">
      <c r="A60092" s="1" t="s">
        <v>19949</v>
      </c>
    </row>
    <row r="60093">
      <c r="A60093" s="1" t="s">
        <v>19950</v>
      </c>
    </row>
    <row r="60094">
      <c r="A60094" s="1" t="s">
        <v>19951</v>
      </c>
    </row>
    <row r="60095">
      <c r="A60095" s="1" t="s">
        <v>19952</v>
      </c>
    </row>
    <row r="60096">
      <c r="A60096" s="1" t="s">
        <v>19953</v>
      </c>
    </row>
    <row r="60097">
      <c r="A60097" s="1" t="s">
        <v>19954</v>
      </c>
    </row>
    <row r="60098">
      <c r="A60098" s="1" t="s">
        <v>19955</v>
      </c>
    </row>
    <row r="60099">
      <c r="A60099" s="1" t="s">
        <v>19956</v>
      </c>
    </row>
    <row r="60100">
      <c r="A60100" s="1" t="s">
        <v>19957</v>
      </c>
    </row>
    <row r="60101">
      <c r="A60101" s="1" t="s">
        <v>19958</v>
      </c>
    </row>
    <row r="60102">
      <c r="A60102" s="1" t="s">
        <v>19959</v>
      </c>
    </row>
    <row r="60103">
      <c r="A60103" s="1" t="s">
        <v>19960</v>
      </c>
    </row>
    <row r="60104">
      <c r="A60104" s="1" t="s">
        <v>19961</v>
      </c>
    </row>
    <row r="60105">
      <c r="A60105" s="1" t="s">
        <v>19962</v>
      </c>
    </row>
    <row r="60106">
      <c r="A60106" s="1" t="s">
        <v>19963</v>
      </c>
    </row>
    <row r="60107">
      <c r="A60107" s="1" t="s">
        <v>19964</v>
      </c>
    </row>
    <row r="60108">
      <c r="A60108" s="1" t="s">
        <v>19965</v>
      </c>
    </row>
    <row r="60109">
      <c r="A60109" s="1" t="s">
        <v>19966</v>
      </c>
    </row>
    <row r="60110">
      <c r="A60110" s="1" t="s">
        <v>19967</v>
      </c>
    </row>
    <row r="60111">
      <c r="A60111" s="1" t="s">
        <v>19968</v>
      </c>
    </row>
    <row r="60112">
      <c r="A60112" s="1" t="s">
        <v>19969</v>
      </c>
    </row>
    <row r="60113">
      <c r="A60113" s="1" t="s">
        <v>19970</v>
      </c>
    </row>
    <row r="60114">
      <c r="A60114" s="1" t="s">
        <v>966</v>
      </c>
    </row>
    <row r="60115">
      <c r="A60115" s="1" t="s">
        <v>1208</v>
      </c>
    </row>
    <row r="60116">
      <c r="A60116" s="1" t="s">
        <v>19971</v>
      </c>
    </row>
    <row r="60117">
      <c r="A60117" s="1" t="s">
        <v>19956</v>
      </c>
    </row>
    <row r="60118">
      <c r="A60118" s="1" t="s">
        <v>19972</v>
      </c>
    </row>
    <row r="60119">
      <c r="A60119" s="1" t="s">
        <v>19973</v>
      </c>
    </row>
    <row r="60120">
      <c r="A60120" s="1" t="s">
        <v>19974</v>
      </c>
    </row>
    <row r="60121">
      <c r="A60121" s="1" t="s">
        <v>19975</v>
      </c>
    </row>
    <row r="60122">
      <c r="A60122" s="1" t="s">
        <v>19976</v>
      </c>
    </row>
    <row r="60123">
      <c r="A60123" s="1" t="s">
        <v>19977</v>
      </c>
    </row>
    <row r="60124">
      <c r="A60124" s="1" t="s">
        <v>19978</v>
      </c>
    </row>
    <row r="60125">
      <c r="A60125" s="1" t="s">
        <v>19979</v>
      </c>
    </row>
    <row r="60126">
      <c r="A60126" s="1" t="s">
        <v>19980</v>
      </c>
    </row>
    <row r="60127">
      <c r="A60127" s="1" t="s">
        <v>19981</v>
      </c>
    </row>
    <row r="60128">
      <c r="A60128" s="1" t="s">
        <v>19982</v>
      </c>
    </row>
    <row r="60129">
      <c r="A60129" s="1" t="s">
        <v>19983</v>
      </c>
    </row>
    <row r="60130">
      <c r="A60130" s="1" t="s">
        <v>19984</v>
      </c>
    </row>
    <row r="60131">
      <c r="A60131" s="1" t="s">
        <v>19985</v>
      </c>
    </row>
    <row r="60132">
      <c r="A60132" s="1" t="s">
        <v>19986</v>
      </c>
    </row>
    <row r="60133">
      <c r="A60133" s="1" t="s">
        <v>19987</v>
      </c>
    </row>
    <row r="60134">
      <c r="A60134" s="1" t="s">
        <v>19988</v>
      </c>
    </row>
    <row r="60135">
      <c r="A60135" s="1" t="s">
        <v>19989</v>
      </c>
    </row>
    <row r="60136">
      <c r="A60136" s="1" t="s">
        <v>19990</v>
      </c>
    </row>
    <row r="60137">
      <c r="A60137" s="1" t="s">
        <v>19991</v>
      </c>
    </row>
    <row r="60138">
      <c r="A60138" s="1" t="s">
        <v>19992</v>
      </c>
    </row>
    <row r="60139">
      <c r="A60139" s="1" t="s">
        <v>19993</v>
      </c>
    </row>
    <row r="60140">
      <c r="A60140" s="1" t="s">
        <v>19994</v>
      </c>
    </row>
    <row r="60141">
      <c r="A60141" s="1" t="s">
        <v>19995</v>
      </c>
    </row>
    <row r="60142">
      <c r="A60142" s="1" t="s">
        <v>19996</v>
      </c>
    </row>
    <row r="60143">
      <c r="A60143" s="1" t="s">
        <v>19997</v>
      </c>
    </row>
    <row r="60144">
      <c r="A60144" s="1" t="s">
        <v>19998</v>
      </c>
    </row>
    <row r="60145">
      <c r="A60145" s="1" t="s">
        <v>19999</v>
      </c>
    </row>
    <row r="60146">
      <c r="A60146" s="1" t="s">
        <v>20000</v>
      </c>
    </row>
    <row r="60147">
      <c r="A60147" s="1" t="s">
        <v>20001</v>
      </c>
    </row>
    <row r="60148">
      <c r="A60148" s="1" t="s">
        <v>20002</v>
      </c>
    </row>
    <row r="60149">
      <c r="A60149" s="1" t="s">
        <v>20003</v>
      </c>
    </row>
    <row r="60150">
      <c r="A60150" s="1" t="s">
        <v>19926</v>
      </c>
    </row>
    <row r="60151">
      <c r="A60151" s="1" t="s">
        <v>19927</v>
      </c>
    </row>
    <row r="60152">
      <c r="A60152" s="1" t="s">
        <v>19928</v>
      </c>
    </row>
    <row r="60153">
      <c r="A60153" s="1" t="s">
        <v>19929</v>
      </c>
    </row>
    <row r="60154">
      <c r="A60154" s="1" t="s">
        <v>19931</v>
      </c>
    </row>
    <row r="60155">
      <c r="A60155" s="1" t="s">
        <v>10162</v>
      </c>
    </row>
    <row r="60156">
      <c r="A60156" s="1" t="s">
        <v>19932</v>
      </c>
    </row>
    <row r="60157">
      <c r="A60157" s="1" t="s">
        <v>19933</v>
      </c>
    </row>
    <row r="60158">
      <c r="A60158" s="1" t="s">
        <v>19934</v>
      </c>
    </row>
    <row r="60159">
      <c r="A60159" s="1" t="s">
        <v>19935</v>
      </c>
    </row>
    <row r="60160">
      <c r="A60160" s="1" t="s">
        <v>19936</v>
      </c>
    </row>
    <row r="60161">
      <c r="A60161" s="1" t="s">
        <v>19937</v>
      </c>
    </row>
    <row r="60162">
      <c r="A60162" s="1" t="s">
        <v>19938</v>
      </c>
    </row>
    <row r="60163">
      <c r="A60163" s="1" t="s">
        <v>19939</v>
      </c>
    </row>
    <row r="60164">
      <c r="A60164" s="1" t="s">
        <v>19940</v>
      </c>
    </row>
    <row r="60165">
      <c r="A60165" s="1" t="s">
        <v>19941</v>
      </c>
    </row>
    <row r="60166">
      <c r="A60166" s="1" t="s">
        <v>19942</v>
      </c>
    </row>
    <row r="60167">
      <c r="A60167" s="1" t="s">
        <v>19943</v>
      </c>
    </row>
    <row r="60168">
      <c r="A60168" s="1" t="s">
        <v>19944</v>
      </c>
    </row>
    <row r="60169">
      <c r="A60169" s="1" t="s">
        <v>19945</v>
      </c>
    </row>
    <row r="60170">
      <c r="A60170" s="1" t="s">
        <v>19946</v>
      </c>
    </row>
    <row r="60171">
      <c r="A60171" s="1" t="s">
        <v>19947</v>
      </c>
    </row>
    <row r="60172">
      <c r="A60172" s="1" t="s">
        <v>19948</v>
      </c>
    </row>
    <row r="60173">
      <c r="A60173" s="1" t="s">
        <v>19949</v>
      </c>
    </row>
    <row r="60174">
      <c r="A60174" s="1" t="s">
        <v>19950</v>
      </c>
    </row>
    <row r="60175">
      <c r="A60175" s="1" t="s">
        <v>19951</v>
      </c>
    </row>
    <row r="60176">
      <c r="A60176" s="1" t="s">
        <v>19952</v>
      </c>
    </row>
    <row r="60177">
      <c r="A60177" s="1" t="s">
        <v>19953</v>
      </c>
    </row>
    <row r="60178">
      <c r="A60178" s="1" t="s">
        <v>19954</v>
      </c>
    </row>
    <row r="60179">
      <c r="A60179" s="1" t="s">
        <v>19955</v>
      </c>
    </row>
    <row r="60180">
      <c r="A60180" s="1" t="s">
        <v>19956</v>
      </c>
    </row>
    <row r="60181">
      <c r="A60181" s="1" t="s">
        <v>19957</v>
      </c>
    </row>
    <row r="60182">
      <c r="A60182" s="1" t="s">
        <v>19958</v>
      </c>
    </row>
    <row r="60183">
      <c r="A60183" s="1" t="s">
        <v>19959</v>
      </c>
    </row>
    <row r="60184">
      <c r="A60184" s="1" t="s">
        <v>19960</v>
      </c>
    </row>
    <row r="60185">
      <c r="A60185" s="1" t="s">
        <v>19961</v>
      </c>
    </row>
    <row r="60186">
      <c r="A60186" s="1" t="s">
        <v>19962</v>
      </c>
    </row>
    <row r="60187">
      <c r="A60187" s="1" t="s">
        <v>19963</v>
      </c>
    </row>
    <row r="60188">
      <c r="A60188" s="1" t="s">
        <v>19964</v>
      </c>
    </row>
    <row r="60189">
      <c r="A60189" s="1" t="s">
        <v>19965</v>
      </c>
    </row>
    <row r="60190">
      <c r="A60190" s="1" t="s">
        <v>19966</v>
      </c>
    </row>
    <row r="60191">
      <c r="A60191" s="1" t="s">
        <v>19967</v>
      </c>
    </row>
    <row r="60192">
      <c r="A60192" s="1" t="s">
        <v>19968</v>
      </c>
    </row>
    <row r="60193">
      <c r="A60193" s="1" t="s">
        <v>19969</v>
      </c>
    </row>
    <row r="60194">
      <c r="A60194" s="1" t="s">
        <v>19970</v>
      </c>
    </row>
    <row r="60195">
      <c r="A60195" s="1" t="s">
        <v>19971</v>
      </c>
    </row>
    <row r="60196">
      <c r="A60196" s="1" t="s">
        <v>19956</v>
      </c>
    </row>
    <row r="60197">
      <c r="A60197" s="1" t="s">
        <v>19972</v>
      </c>
    </row>
    <row r="60198">
      <c r="A60198" s="1" t="s">
        <v>19973</v>
      </c>
    </row>
    <row r="60199">
      <c r="A60199" s="1" t="s">
        <v>19974</v>
      </c>
    </row>
    <row r="60200">
      <c r="A60200" s="1" t="s">
        <v>19975</v>
      </c>
    </row>
    <row r="60201">
      <c r="A60201" s="1" t="s">
        <v>19976</v>
      </c>
    </row>
    <row r="60202">
      <c r="A60202" s="1" t="s">
        <v>19977</v>
      </c>
    </row>
    <row r="60203">
      <c r="A60203" s="1" t="s">
        <v>19978</v>
      </c>
    </row>
    <row r="60204">
      <c r="A60204" s="1" t="s">
        <v>19979</v>
      </c>
    </row>
    <row r="60205">
      <c r="A60205" s="1" t="s">
        <v>19980</v>
      </c>
    </row>
    <row r="60206">
      <c r="A60206" s="1" t="s">
        <v>19981</v>
      </c>
    </row>
    <row r="60207">
      <c r="A60207" s="1" t="s">
        <v>19982</v>
      </c>
    </row>
    <row r="60208">
      <c r="A60208" s="1" t="s">
        <v>19983</v>
      </c>
    </row>
    <row r="60209">
      <c r="A60209" s="1" t="s">
        <v>19984</v>
      </c>
    </row>
    <row r="60210">
      <c r="A60210" s="1" t="s">
        <v>19985</v>
      </c>
    </row>
    <row r="60211">
      <c r="A60211" s="1" t="s">
        <v>19986</v>
      </c>
    </row>
    <row r="60212">
      <c r="A60212" s="1" t="s">
        <v>19987</v>
      </c>
    </row>
    <row r="60213">
      <c r="A60213" s="1" t="s">
        <v>19988</v>
      </c>
    </row>
    <row r="60214">
      <c r="A60214" s="1" t="s">
        <v>19989</v>
      </c>
    </row>
    <row r="60215">
      <c r="A60215" s="1" t="s">
        <v>19990</v>
      </c>
    </row>
    <row r="60216">
      <c r="A60216" s="1" t="s">
        <v>19991</v>
      </c>
    </row>
    <row r="60217">
      <c r="A60217" s="1" t="s">
        <v>19992</v>
      </c>
    </row>
    <row r="60218">
      <c r="A60218" s="1" t="s">
        <v>19993</v>
      </c>
    </row>
    <row r="60219">
      <c r="A60219" s="1" t="s">
        <v>19994</v>
      </c>
    </row>
    <row r="60220">
      <c r="A60220" s="1" t="s">
        <v>19995</v>
      </c>
    </row>
    <row r="60221">
      <c r="A60221" s="1" t="s">
        <v>19996</v>
      </c>
    </row>
    <row r="60222">
      <c r="A60222" s="1" t="s">
        <v>19997</v>
      </c>
    </row>
    <row r="60223">
      <c r="A60223" s="1" t="s">
        <v>19998</v>
      </c>
    </row>
    <row r="60224">
      <c r="A60224" s="1" t="s">
        <v>19999</v>
      </c>
    </row>
    <row r="60225">
      <c r="A60225" s="1" t="s">
        <v>20000</v>
      </c>
    </row>
    <row r="60226">
      <c r="A60226" s="1" t="s">
        <v>20001</v>
      </c>
    </row>
    <row r="60227">
      <c r="A60227" s="1" t="s">
        <v>20002</v>
      </c>
    </row>
    <row r="60228">
      <c r="A60228" s="1" t="s">
        <v>20004</v>
      </c>
    </row>
    <row r="60229">
      <c r="A60229" s="1" t="s">
        <v>20005</v>
      </c>
    </row>
    <row r="60231">
      <c r="A60231" s="1" t="s">
        <v>20006</v>
      </c>
    </row>
    <row r="60233">
      <c r="A60233" s="1" t="s">
        <v>20007</v>
      </c>
    </row>
    <row r="60235">
      <c r="A60235" s="1" t="s">
        <v>20008</v>
      </c>
    </row>
    <row r="60237">
      <c r="A60237" s="1" t="s">
        <v>20009</v>
      </c>
    </row>
    <row r="60238">
      <c r="A60238" s="1" t="s">
        <v>20010</v>
      </c>
    </row>
    <row r="60240">
      <c r="A60240" s="1" t="s">
        <v>20011</v>
      </c>
    </row>
    <row r="60242">
      <c r="A60242" s="1" t="s">
        <v>20012</v>
      </c>
    </row>
    <row r="60244">
      <c r="A60244" s="1" t="s">
        <v>20013</v>
      </c>
    </row>
    <row r="60246">
      <c r="A60246" s="1" t="s">
        <v>20014</v>
      </c>
    </row>
    <row r="60247">
      <c r="A60247" s="1" t="s">
        <v>20015</v>
      </c>
    </row>
    <row r="60249">
      <c r="A60249" s="1" t="s">
        <v>20016</v>
      </c>
    </row>
    <row r="60250">
      <c r="A60250" s="1" t="s">
        <v>20017</v>
      </c>
    </row>
    <row r="60251">
      <c r="A60251" s="1" t="s">
        <v>20018</v>
      </c>
    </row>
    <row r="60253">
      <c r="A60253" s="1" t="s">
        <v>20019</v>
      </c>
    </row>
    <row r="60255">
      <c r="A60255" s="1" t="s">
        <v>20020</v>
      </c>
    </row>
    <row r="60256">
      <c r="A60256" s="1" t="s">
        <v>20021</v>
      </c>
    </row>
    <row r="60258">
      <c r="A60258" s="1" t="s">
        <v>20022</v>
      </c>
    </row>
    <row r="60259">
      <c r="A60259" s="1" t="s">
        <v>20023</v>
      </c>
    </row>
    <row r="60261">
      <c r="A60261" s="1" t="s">
        <v>20024</v>
      </c>
    </row>
    <row r="60262">
      <c r="A60262" s="1" t="s">
        <v>20025</v>
      </c>
    </row>
    <row r="60264">
      <c r="A60264" s="1" t="s">
        <v>20026</v>
      </c>
    </row>
    <row r="60265">
      <c r="A60265" s="1" t="s">
        <v>20027</v>
      </c>
    </row>
    <row r="60267">
      <c r="A60267" s="1" t="s">
        <v>20028</v>
      </c>
    </row>
    <row r="60269">
      <c r="A60269" s="1" t="s">
        <v>20029</v>
      </c>
    </row>
    <row r="60270">
      <c r="A60270" s="1" t="s">
        <v>20030</v>
      </c>
    </row>
    <row r="60272">
      <c r="A60272" s="1" t="s">
        <v>20031</v>
      </c>
    </row>
    <row r="60273">
      <c r="A60273" s="1" t="s">
        <v>20032</v>
      </c>
    </row>
    <row r="60275">
      <c r="A60275" s="1" t="s">
        <v>20033</v>
      </c>
    </row>
    <row r="60276">
      <c r="A60276" s="1" t="s">
        <v>20034</v>
      </c>
    </row>
    <row r="60278">
      <c r="A60278" s="1" t="s">
        <v>20035</v>
      </c>
    </row>
    <row r="60279">
      <c r="A60279" s="1" t="s">
        <v>20036</v>
      </c>
    </row>
    <row r="60281">
      <c r="A60281" s="1" t="s">
        <v>20037</v>
      </c>
    </row>
    <row r="60282">
      <c r="A60282" s="1" t="s">
        <v>20038</v>
      </c>
    </row>
    <row r="60283">
      <c r="A60283" s="1" t="s">
        <v>20039</v>
      </c>
    </row>
    <row r="60285">
      <c r="A60285" s="1" t="s">
        <v>20040</v>
      </c>
    </row>
    <row r="60287">
      <c r="A60287" s="1" t="s">
        <v>20041</v>
      </c>
    </row>
    <row r="60288">
      <c r="A60288" s="1" t="s">
        <v>20042</v>
      </c>
    </row>
    <row r="60289">
      <c r="A60289" s="1" t="s">
        <v>20043</v>
      </c>
    </row>
    <row r="60291">
      <c r="A60291" s="1" t="s">
        <v>20044</v>
      </c>
    </row>
    <row r="60293">
      <c r="A60293" s="1" t="s">
        <v>20045</v>
      </c>
    </row>
    <row r="60294">
      <c r="A60294" s="1" t="s">
        <v>20046</v>
      </c>
    </row>
    <row r="60295">
      <c r="A60295" s="1" t="s">
        <v>20047</v>
      </c>
    </row>
    <row r="60297">
      <c r="A60297" s="1" t="s">
        <v>20048</v>
      </c>
    </row>
    <row r="60298">
      <c r="A60298" s="1" t="s">
        <v>20049</v>
      </c>
    </row>
    <row r="60300">
      <c r="A60300" s="1" t="s">
        <v>20050</v>
      </c>
    </row>
    <row r="60301">
      <c r="A60301" s="1" t="s">
        <v>20051</v>
      </c>
    </row>
    <row r="60303">
      <c r="A60303" s="1" t="s">
        <v>20052</v>
      </c>
    </row>
    <row r="60304">
      <c r="A60304" s="1" t="s">
        <v>20053</v>
      </c>
    </row>
    <row r="60305">
      <c r="A60305" s="1" t="s">
        <v>20054</v>
      </c>
    </row>
    <row r="60307">
      <c r="A60307" s="1" t="s">
        <v>20055</v>
      </c>
    </row>
    <row r="60308">
      <c r="A60308" s="1" t="s">
        <v>20056</v>
      </c>
    </row>
    <row r="60309">
      <c r="A60309" s="1" t="s">
        <v>20057</v>
      </c>
    </row>
    <row r="60311">
      <c r="A60311" s="1" t="s">
        <v>20058</v>
      </c>
    </row>
    <row r="60312">
      <c r="A60312" s="1" t="s">
        <v>20059</v>
      </c>
    </row>
    <row r="60314">
      <c r="A60314" s="1" t="s">
        <v>20060</v>
      </c>
    </row>
    <row r="60315">
      <c r="A60315" s="1" t="s">
        <v>20061</v>
      </c>
    </row>
    <row r="60317">
      <c r="A60317" s="1" t="s">
        <v>20062</v>
      </c>
    </row>
    <row r="60318">
      <c r="A60318" s="1" t="s">
        <v>20063</v>
      </c>
    </row>
    <row r="60320">
      <c r="A60320" s="1" t="s">
        <v>20064</v>
      </c>
    </row>
    <row r="60322">
      <c r="A60322" s="1" t="s">
        <v>20065</v>
      </c>
    </row>
    <row r="60323">
      <c r="A60323" s="1" t="s">
        <v>20066</v>
      </c>
    </row>
    <row r="60325">
      <c r="A60325" s="1" t="s">
        <v>20067</v>
      </c>
    </row>
    <row r="60326">
      <c r="A60326" s="1" t="s">
        <v>20068</v>
      </c>
    </row>
    <row r="60328">
      <c r="A60328" s="1" t="s">
        <v>20069</v>
      </c>
    </row>
    <row r="60330">
      <c r="A60330" s="1" t="s">
        <v>20070</v>
      </c>
    </row>
    <row r="60331">
      <c r="A60331" s="1" t="s">
        <v>20006</v>
      </c>
    </row>
    <row r="60332">
      <c r="A60332" s="1" t="s">
        <v>20007</v>
      </c>
    </row>
    <row r="60333">
      <c r="A60333" s="1" t="s">
        <v>20008</v>
      </c>
    </row>
    <row r="60334">
      <c r="A60334" s="1" t="s">
        <v>20009</v>
      </c>
    </row>
    <row r="60335">
      <c r="A60335" s="1" t="s">
        <v>20010</v>
      </c>
    </row>
    <row r="60336">
      <c r="A60336" s="1" t="s">
        <v>20011</v>
      </c>
    </row>
    <row r="60337">
      <c r="A60337" s="1" t="s">
        <v>20012</v>
      </c>
    </row>
    <row r="60338">
      <c r="A60338" s="1" t="s">
        <v>20013</v>
      </c>
    </row>
    <row r="60339">
      <c r="A60339" s="1" t="s">
        <v>20014</v>
      </c>
    </row>
    <row r="60340">
      <c r="A60340" s="1" t="s">
        <v>20015</v>
      </c>
    </row>
    <row r="60341">
      <c r="A60341" s="1" t="s">
        <v>20016</v>
      </c>
    </row>
    <row r="60342">
      <c r="A60342" s="1" t="s">
        <v>20017</v>
      </c>
    </row>
    <row r="60343">
      <c r="A60343" s="1" t="s">
        <v>20018</v>
      </c>
    </row>
    <row r="60344">
      <c r="A60344" s="1" t="s">
        <v>20019</v>
      </c>
    </row>
    <row r="60345">
      <c r="A60345" s="1" t="s">
        <v>20020</v>
      </c>
    </row>
    <row r="60346">
      <c r="A60346" s="1" t="s">
        <v>20021</v>
      </c>
    </row>
    <row r="60347">
      <c r="A60347" s="1" t="s">
        <v>20022</v>
      </c>
    </row>
    <row r="60348">
      <c r="A60348" s="1" t="s">
        <v>20023</v>
      </c>
    </row>
    <row r="60349">
      <c r="A60349" s="1" t="s">
        <v>20024</v>
      </c>
    </row>
    <row r="60350">
      <c r="A60350" s="1" t="s">
        <v>20025</v>
      </c>
    </row>
    <row r="60351">
      <c r="A60351" s="1" t="s">
        <v>20026</v>
      </c>
    </row>
    <row r="60352">
      <c r="A60352" s="1" t="s">
        <v>20027</v>
      </c>
    </row>
    <row r="60353">
      <c r="A60353" s="1" t="s">
        <v>20028</v>
      </c>
    </row>
    <row r="60354">
      <c r="A60354" s="1" t="s">
        <v>20029</v>
      </c>
    </row>
    <row r="60355">
      <c r="A60355" s="1" t="s">
        <v>20030</v>
      </c>
    </row>
    <row r="60356">
      <c r="A60356" s="1" t="s">
        <v>20031</v>
      </c>
    </row>
    <row r="60357">
      <c r="A60357" s="1" t="s">
        <v>20032</v>
      </c>
    </row>
    <row r="60358">
      <c r="A60358" s="1" t="s">
        <v>20033</v>
      </c>
    </row>
    <row r="60359">
      <c r="A60359" s="1" t="s">
        <v>20034</v>
      </c>
    </row>
    <row r="60360">
      <c r="A60360" s="1" t="s">
        <v>20035</v>
      </c>
    </row>
    <row r="60361">
      <c r="A60361" s="1" t="s">
        <v>20036</v>
      </c>
    </row>
    <row r="60362">
      <c r="A60362" s="1" t="s">
        <v>20037</v>
      </c>
    </row>
    <row r="60363">
      <c r="A60363" s="1" t="s">
        <v>20038</v>
      </c>
    </row>
    <row r="60364">
      <c r="A60364" s="1" t="s">
        <v>20039</v>
      </c>
    </row>
    <row r="60365">
      <c r="A60365" s="1" t="s">
        <v>20040</v>
      </c>
    </row>
    <row r="60366">
      <c r="A60366" s="1" t="s">
        <v>20041</v>
      </c>
    </row>
    <row r="60367">
      <c r="A60367" s="1" t="s">
        <v>20042</v>
      </c>
    </row>
    <row r="60368">
      <c r="A60368" s="1" t="s">
        <v>20043</v>
      </c>
    </row>
    <row r="60369">
      <c r="A60369" s="1" t="s">
        <v>20044</v>
      </c>
    </row>
    <row r="60370">
      <c r="A60370" s="1" t="s">
        <v>20045</v>
      </c>
    </row>
    <row r="60371">
      <c r="A60371" s="1" t="s">
        <v>20046</v>
      </c>
    </row>
    <row r="60372">
      <c r="A60372" s="1" t="s">
        <v>20047</v>
      </c>
    </row>
    <row r="60373">
      <c r="A60373" s="1" t="s">
        <v>20048</v>
      </c>
    </row>
    <row r="60374">
      <c r="A60374" s="1" t="s">
        <v>20049</v>
      </c>
    </row>
    <row r="60375">
      <c r="A60375" s="1" t="s">
        <v>20050</v>
      </c>
    </row>
    <row r="60376">
      <c r="A60376" s="1" t="s">
        <v>20051</v>
      </c>
    </row>
    <row r="60377">
      <c r="A60377" s="1" t="s">
        <v>20052</v>
      </c>
    </row>
    <row r="60378">
      <c r="A60378" s="1" t="s">
        <v>20053</v>
      </c>
    </row>
    <row r="60379">
      <c r="A60379" s="1" t="s">
        <v>20054</v>
      </c>
    </row>
    <row r="60380">
      <c r="A60380" s="1" t="s">
        <v>20055</v>
      </c>
    </row>
    <row r="60381">
      <c r="A60381" s="1" t="s">
        <v>20056</v>
      </c>
    </row>
    <row r="60382">
      <c r="A60382" s="1" t="s">
        <v>20057</v>
      </c>
    </row>
    <row r="60383">
      <c r="A60383" s="1" t="s">
        <v>20058</v>
      </c>
    </row>
    <row r="60384">
      <c r="A60384" s="1" t="s">
        <v>20059</v>
      </c>
    </row>
    <row r="60385">
      <c r="A60385" s="1" t="s">
        <v>20060</v>
      </c>
    </row>
    <row r="60386">
      <c r="A60386" s="1" t="s">
        <v>20061</v>
      </c>
    </row>
    <row r="60387">
      <c r="A60387" s="1" t="s">
        <v>20062</v>
      </c>
    </row>
    <row r="60388">
      <c r="A60388" s="1" t="s">
        <v>20063</v>
      </c>
    </row>
    <row r="60389">
      <c r="A60389" s="1" t="s">
        <v>20064</v>
      </c>
    </row>
    <row r="60390">
      <c r="A60390" s="1" t="s">
        <v>20065</v>
      </c>
    </row>
    <row r="60391">
      <c r="A60391" s="1" t="s">
        <v>20066</v>
      </c>
    </row>
    <row r="60392">
      <c r="A60392" s="1" t="s">
        <v>20067</v>
      </c>
    </row>
    <row r="60393">
      <c r="A60393" s="1" t="s">
        <v>20068</v>
      </c>
    </row>
    <row r="60394">
      <c r="A60394" s="1" t="s">
        <v>20071</v>
      </c>
    </row>
    <row r="60395">
      <c r="A60395" s="1" t="s">
        <v>20072</v>
      </c>
    </row>
    <row r="60396">
      <c r="A60396" s="1" t="s">
        <v>129</v>
      </c>
    </row>
    <row r="60397">
      <c r="A60397" s="1" t="s">
        <v>20073</v>
      </c>
    </row>
    <row r="60398">
      <c r="A60398" s="1" t="s">
        <v>20074</v>
      </c>
    </row>
    <row r="60399">
      <c r="A60399" s="1" t="s">
        <v>20075</v>
      </c>
    </row>
    <row r="60400">
      <c r="A60400" s="1" t="s">
        <v>20076</v>
      </c>
    </row>
    <row r="60401">
      <c r="A60401" s="1" t="s">
        <v>20077</v>
      </c>
    </row>
    <row r="60402">
      <c r="A60402" s="1" t="s">
        <v>20078</v>
      </c>
    </row>
    <row r="60403">
      <c r="A60403" s="1" t="s">
        <v>20079</v>
      </c>
    </row>
    <row r="60404">
      <c r="A60404" s="1" t="s">
        <v>20080</v>
      </c>
    </row>
    <row r="60405">
      <c r="A60405" s="1" t="s">
        <v>20081</v>
      </c>
    </row>
    <row r="60406">
      <c r="A60406" s="1" t="s">
        <v>20082</v>
      </c>
    </row>
    <row r="60407">
      <c r="A60407" s="1" t="s">
        <v>20083</v>
      </c>
    </row>
    <row r="60408">
      <c r="A60408" s="1" t="s">
        <v>20084</v>
      </c>
    </row>
    <row r="60409">
      <c r="A60409" s="1" t="s">
        <v>20085</v>
      </c>
    </row>
    <row r="60410">
      <c r="A60410" s="1" t="s">
        <v>20086</v>
      </c>
    </row>
    <row r="60411">
      <c r="A60411" s="1" t="s">
        <v>20087</v>
      </c>
    </row>
    <row r="60412">
      <c r="A60412" s="1" t="s">
        <v>20088</v>
      </c>
    </row>
    <row r="60413">
      <c r="A60413" s="1" t="s">
        <v>20089</v>
      </c>
    </row>
    <row r="60414">
      <c r="A60414" s="1" t="s">
        <v>20090</v>
      </c>
    </row>
    <row r="60415">
      <c r="A60415" s="1" t="s">
        <v>20091</v>
      </c>
    </row>
    <row r="60416">
      <c r="A60416" s="1" t="s">
        <v>20092</v>
      </c>
    </row>
    <row r="60417">
      <c r="A60417" s="1" t="s">
        <v>20093</v>
      </c>
    </row>
    <row r="60418">
      <c r="A60418" s="1" t="s">
        <v>20094</v>
      </c>
    </row>
    <row r="60419">
      <c r="A60419" s="3" t="str">
        <f> me AEE ‘and thanked her? Because tomorrow)</f>
        <v>#ERROR!</v>
      </c>
    </row>
    <row r="60420">
      <c r="A60420" s="1" t="s">
        <v>20095</v>
      </c>
    </row>
    <row r="60421">
      <c r="A60421" s="1" t="s">
        <v>20096</v>
      </c>
    </row>
    <row r="60422">
      <c r="A60422" s="1" t="s">
        <v>20097</v>
      </c>
    </row>
    <row r="60423">
      <c r="A60423" s="1" t="s">
        <v>20098</v>
      </c>
    </row>
    <row r="60424">
      <c r="A60424" s="1" t="s">
        <v>20099</v>
      </c>
    </row>
    <row r="60425">
      <c r="A60425" s="1" t="s">
        <v>20100</v>
      </c>
    </row>
    <row r="60426">
      <c r="A60426" s="1" t="s">
        <v>20101</v>
      </c>
    </row>
    <row r="60427">
      <c r="A60427" s="1" t="s">
        <v>20102</v>
      </c>
    </row>
    <row r="60428">
      <c r="A60428" s="1" t="s">
        <v>20103</v>
      </c>
    </row>
    <row r="60429">
      <c r="A60429" s="1" t="s">
        <v>20104</v>
      </c>
    </row>
    <row r="60430">
      <c r="A60430" s="1" t="s">
        <v>20105</v>
      </c>
    </row>
    <row r="60431">
      <c r="A60431" s="1" t="s">
        <v>20106</v>
      </c>
    </row>
    <row r="60432">
      <c r="A60432" s="1" t="s">
        <v>20107</v>
      </c>
    </row>
    <row r="60433">
      <c r="A60433" s="1" t="s">
        <v>20108</v>
      </c>
    </row>
    <row r="60434">
      <c r="A60434" s="1" t="s">
        <v>20109</v>
      </c>
    </row>
    <row r="60435">
      <c r="A60435" s="1" t="s">
        <v>20110</v>
      </c>
    </row>
    <row r="60436">
      <c r="A60436" s="1" t="s">
        <v>20111</v>
      </c>
    </row>
    <row r="60437">
      <c r="A60437" s="1" t="s">
        <v>20112</v>
      </c>
    </row>
    <row r="60438">
      <c r="A60438" s="1" t="s">
        <v>20113</v>
      </c>
    </row>
    <row r="60439">
      <c r="A60439" s="1" t="s">
        <v>20114</v>
      </c>
    </row>
    <row r="60440">
      <c r="A60440" s="1" t="s">
        <v>20115</v>
      </c>
    </row>
    <row r="60441">
      <c r="A60441" s="1" t="s">
        <v>20116</v>
      </c>
    </row>
    <row r="60442">
      <c r="A60442" s="1" t="s">
        <v>20117</v>
      </c>
    </row>
    <row r="60443">
      <c r="A60443" s="1" t="s">
        <v>20118</v>
      </c>
    </row>
    <row r="60444">
      <c r="A60444" s="1" t="s">
        <v>20119</v>
      </c>
    </row>
    <row r="60445">
      <c r="A60445" s="1" t="s">
        <v>20120</v>
      </c>
    </row>
    <row r="60446">
      <c r="A60446" s="1" t="s">
        <v>20121</v>
      </c>
    </row>
    <row r="60447">
      <c r="A60447" s="1" t="s">
        <v>20122</v>
      </c>
    </row>
    <row r="60448">
      <c r="A60448" s="1" t="s">
        <v>20123</v>
      </c>
    </row>
    <row r="60449">
      <c r="A60449" s="1" t="s">
        <v>20124</v>
      </c>
    </row>
    <row r="60450">
      <c r="A60450" s="1" t="s">
        <v>20125</v>
      </c>
    </row>
    <row r="60451">
      <c r="A60451" s="1" t="s">
        <v>20126</v>
      </c>
    </row>
    <row r="60452">
      <c r="A60452" s="1" t="s">
        <v>20127</v>
      </c>
    </row>
    <row r="60453">
      <c r="A60453" s="1" t="s">
        <v>20128</v>
      </c>
    </row>
    <row r="60454">
      <c r="A60454" s="1" t="s">
        <v>20129</v>
      </c>
    </row>
    <row r="60455">
      <c r="A60455" s="1" t="s">
        <v>20130</v>
      </c>
    </row>
    <row r="60456">
      <c r="A60456" s="1" t="s">
        <v>20131</v>
      </c>
    </row>
    <row r="60457">
      <c r="A60457" s="1" t="s">
        <v>20132</v>
      </c>
    </row>
    <row r="60458">
      <c r="A60458" s="1" t="s">
        <v>20133</v>
      </c>
    </row>
    <row r="60459">
      <c r="A60459" s="1" t="s">
        <v>20134</v>
      </c>
    </row>
    <row r="60460">
      <c r="A60460" s="1" t="s">
        <v>20135</v>
      </c>
    </row>
    <row r="60461">
      <c r="A60461" s="1" t="s">
        <v>20136</v>
      </c>
    </row>
    <row r="60462">
      <c r="A60462" s="1" t="s">
        <v>20137</v>
      </c>
    </row>
    <row r="60463">
      <c r="A60463" s="1" t="s">
        <v>20138</v>
      </c>
    </row>
    <row r="60464">
      <c r="A60464" s="1" t="s">
        <v>20139</v>
      </c>
    </row>
    <row r="60465">
      <c r="A60465" s="1" t="s">
        <v>20140</v>
      </c>
    </row>
    <row r="60466">
      <c r="A60466" s="1" t="s">
        <v>20141</v>
      </c>
    </row>
    <row r="60467">
      <c r="A60467" s="1" t="s">
        <v>20142</v>
      </c>
    </row>
    <row r="60468">
      <c r="A60468" s="1" t="s">
        <v>20143</v>
      </c>
    </row>
    <row r="60469">
      <c r="A60469" s="1" t="s">
        <v>20144</v>
      </c>
    </row>
    <row r="60470">
      <c r="A60470" s="1" t="s">
        <v>20145</v>
      </c>
    </row>
    <row r="60471">
      <c r="A60471" s="1" t="s">
        <v>20146</v>
      </c>
    </row>
    <row r="60472">
      <c r="A60472" s="1" t="s">
        <v>20074</v>
      </c>
    </row>
    <row r="60473">
      <c r="A60473" s="1" t="s">
        <v>20075</v>
      </c>
    </row>
    <row r="60474">
      <c r="A60474" s="1" t="s">
        <v>20076</v>
      </c>
    </row>
    <row r="60475">
      <c r="A60475" s="1" t="s">
        <v>20077</v>
      </c>
    </row>
    <row r="60476">
      <c r="A60476" s="1" t="s">
        <v>20078</v>
      </c>
    </row>
    <row r="60477">
      <c r="A60477" s="1" t="s">
        <v>20079</v>
      </c>
    </row>
    <row r="60478">
      <c r="A60478" s="1" t="s">
        <v>20080</v>
      </c>
    </row>
    <row r="60479">
      <c r="A60479" s="1" t="s">
        <v>20081</v>
      </c>
    </row>
    <row r="60480">
      <c r="A60480" s="1" t="s">
        <v>20082</v>
      </c>
    </row>
    <row r="60481">
      <c r="A60481" s="1" t="s">
        <v>20083</v>
      </c>
    </row>
    <row r="60482">
      <c r="A60482" s="1" t="s">
        <v>20084</v>
      </c>
    </row>
    <row r="60483">
      <c r="A60483" s="1" t="s">
        <v>20085</v>
      </c>
    </row>
    <row r="60484">
      <c r="A60484" s="1" t="s">
        <v>20086</v>
      </c>
    </row>
    <row r="60485">
      <c r="A60485" s="1" t="s">
        <v>20087</v>
      </c>
    </row>
    <row r="60486">
      <c r="A60486" s="1" t="s">
        <v>20088</v>
      </c>
    </row>
    <row r="60487">
      <c r="A60487" s="1" t="s">
        <v>20089</v>
      </c>
    </row>
    <row r="60488">
      <c r="A60488" s="1" t="s">
        <v>20090</v>
      </c>
    </row>
    <row r="60489">
      <c r="A60489" s="1" t="s">
        <v>20091</v>
      </c>
    </row>
    <row r="60490">
      <c r="A60490" s="1" t="s">
        <v>20092</v>
      </c>
    </row>
    <row r="60491">
      <c r="A60491" s="1" t="s">
        <v>20093</v>
      </c>
    </row>
    <row r="60492">
      <c r="A60492" s="1" t="s">
        <v>20094</v>
      </c>
    </row>
    <row r="60493">
      <c r="A60493" s="3" t="str">
        <f> me AEE ‘and thanked her? Because tomorrow)</f>
        <v>#ERROR!</v>
      </c>
    </row>
    <row r="60494">
      <c r="A60494" s="1" t="s">
        <v>20095</v>
      </c>
    </row>
    <row r="60495">
      <c r="A60495" s="1" t="s">
        <v>20096</v>
      </c>
    </row>
    <row r="60496">
      <c r="A60496" s="1" t="s">
        <v>20097</v>
      </c>
    </row>
    <row r="60497">
      <c r="A60497" s="1" t="s">
        <v>20098</v>
      </c>
    </row>
    <row r="60498">
      <c r="A60498" s="1" t="s">
        <v>20099</v>
      </c>
    </row>
    <row r="60499">
      <c r="A60499" s="1" t="s">
        <v>20100</v>
      </c>
    </row>
    <row r="60500">
      <c r="A60500" s="1" t="s">
        <v>20101</v>
      </c>
    </row>
    <row r="60501">
      <c r="A60501" s="1" t="s">
        <v>20102</v>
      </c>
    </row>
    <row r="60502">
      <c r="A60502" s="1" t="s">
        <v>20103</v>
      </c>
    </row>
    <row r="60503">
      <c r="A60503" s="1" t="s">
        <v>20104</v>
      </c>
    </row>
    <row r="60504">
      <c r="A60504" s="1" t="s">
        <v>20105</v>
      </c>
    </row>
    <row r="60505">
      <c r="A60505" s="1" t="s">
        <v>20106</v>
      </c>
    </row>
    <row r="60506">
      <c r="A60506" s="1" t="s">
        <v>20107</v>
      </c>
    </row>
    <row r="60507">
      <c r="A60507" s="1" t="s">
        <v>20108</v>
      </c>
    </row>
    <row r="60508">
      <c r="A60508" s="1" t="s">
        <v>20109</v>
      </c>
    </row>
    <row r="60509">
      <c r="A60509" s="1" t="s">
        <v>20110</v>
      </c>
    </row>
    <row r="60510">
      <c r="A60510" s="1" t="s">
        <v>20111</v>
      </c>
    </row>
    <row r="60511">
      <c r="A60511" s="1" t="s">
        <v>20112</v>
      </c>
    </row>
    <row r="60512">
      <c r="A60512" s="1" t="s">
        <v>20113</v>
      </c>
    </row>
    <row r="60513">
      <c r="A60513" s="1" t="s">
        <v>20114</v>
      </c>
    </row>
    <row r="60514">
      <c r="A60514" s="1" t="s">
        <v>20115</v>
      </c>
    </row>
    <row r="60515">
      <c r="A60515" s="1" t="s">
        <v>20116</v>
      </c>
    </row>
    <row r="60516">
      <c r="A60516" s="1" t="s">
        <v>20117</v>
      </c>
    </row>
    <row r="60517">
      <c r="A60517" s="1" t="s">
        <v>20118</v>
      </c>
    </row>
    <row r="60518">
      <c r="A60518" s="1" t="s">
        <v>20119</v>
      </c>
    </row>
    <row r="60519">
      <c r="A60519" s="1" t="s">
        <v>20120</v>
      </c>
    </row>
    <row r="60520">
      <c r="A60520" s="1" t="s">
        <v>20121</v>
      </c>
    </row>
    <row r="60521">
      <c r="A60521" s="1" t="s">
        <v>20122</v>
      </c>
    </row>
    <row r="60522">
      <c r="A60522" s="1" t="s">
        <v>20123</v>
      </c>
    </row>
    <row r="60523">
      <c r="A60523" s="1" t="s">
        <v>20124</v>
      </c>
    </row>
    <row r="60524">
      <c r="A60524" s="1" t="s">
        <v>20125</v>
      </c>
    </row>
    <row r="60525">
      <c r="A60525" s="1" t="s">
        <v>20126</v>
      </c>
    </row>
    <row r="60526">
      <c r="A60526" s="1" t="s">
        <v>20127</v>
      </c>
    </row>
    <row r="60527">
      <c r="A60527" s="1" t="s">
        <v>20128</v>
      </c>
    </row>
    <row r="60528">
      <c r="A60528" s="1" t="s">
        <v>20129</v>
      </c>
    </row>
    <row r="60529">
      <c r="A60529" s="1" t="s">
        <v>20130</v>
      </c>
    </row>
    <row r="60530">
      <c r="A60530" s="1" t="s">
        <v>20131</v>
      </c>
    </row>
    <row r="60531">
      <c r="A60531" s="1" t="s">
        <v>20133</v>
      </c>
    </row>
    <row r="60532">
      <c r="A60532" s="1" t="s">
        <v>20134</v>
      </c>
    </row>
    <row r="60533">
      <c r="A60533" s="1" t="s">
        <v>20135</v>
      </c>
    </row>
    <row r="60534">
      <c r="A60534" s="1" t="s">
        <v>20136</v>
      </c>
    </row>
    <row r="60535">
      <c r="A60535" s="1" t="s">
        <v>20137</v>
      </c>
    </row>
    <row r="60536">
      <c r="A60536" s="1" t="s">
        <v>20140</v>
      </c>
    </row>
    <row r="60537">
      <c r="A60537" s="1" t="s">
        <v>20141</v>
      </c>
    </row>
    <row r="60538">
      <c r="A60538" s="1" t="s">
        <v>20142</v>
      </c>
    </row>
    <row r="60539">
      <c r="A60539" s="1" t="s">
        <v>20143</v>
      </c>
    </row>
    <row r="60540">
      <c r="A60540" s="1" t="s">
        <v>20144</v>
      </c>
    </row>
    <row r="60541">
      <c r="A60541" s="1" t="s">
        <v>20145</v>
      </c>
    </row>
    <row r="60542">
      <c r="A60542" s="1" t="s">
        <v>20147</v>
      </c>
    </row>
    <row r="60543">
      <c r="A60543" s="1" t="s">
        <v>20148</v>
      </c>
    </row>
    <row r="60544">
      <c r="A60544" s="1" t="s">
        <v>252</v>
      </c>
    </row>
    <row r="60545">
      <c r="A60545" s="1" t="s">
        <v>20149</v>
      </c>
    </row>
    <row r="60546">
      <c r="A60546" s="1" t="s">
        <v>20150</v>
      </c>
    </row>
    <row r="60547">
      <c r="A60547" s="1" t="s">
        <v>20151</v>
      </c>
    </row>
    <row r="60548">
      <c r="A60548" s="1" t="s">
        <v>20152</v>
      </c>
    </row>
    <row r="60549">
      <c r="A60549" s="1" t="s">
        <v>20153</v>
      </c>
    </row>
    <row r="60550">
      <c r="A60550" s="1" t="s">
        <v>20154</v>
      </c>
    </row>
    <row r="60551">
      <c r="A60551" s="1" t="s">
        <v>20155</v>
      </c>
    </row>
    <row r="60552">
      <c r="A60552" s="1" t="s">
        <v>20156</v>
      </c>
    </row>
    <row r="60553">
      <c r="A60553" s="1" t="s">
        <v>20157</v>
      </c>
    </row>
    <row r="60554">
      <c r="A60554" s="1" t="s">
        <v>20158</v>
      </c>
    </row>
    <row r="60555">
      <c r="A60555" s="1" t="s">
        <v>20159</v>
      </c>
    </row>
    <row r="60556">
      <c r="A60556" s="1" t="s">
        <v>20160</v>
      </c>
    </row>
    <row r="60557">
      <c r="A60557" s="1" t="s">
        <v>20161</v>
      </c>
    </row>
    <row r="60558">
      <c r="A60558" s="1" t="s">
        <v>20162</v>
      </c>
    </row>
    <row r="60559">
      <c r="A60559" s="1" t="s">
        <v>20163</v>
      </c>
    </row>
    <row r="60560">
      <c r="A60560" s="1" t="s">
        <v>20164</v>
      </c>
    </row>
    <row r="60561">
      <c r="A60561" s="1" t="s">
        <v>20165</v>
      </c>
    </row>
    <row r="60562">
      <c r="A60562" s="1" t="s">
        <v>20166</v>
      </c>
    </row>
    <row r="60563">
      <c r="A60563" s="1" t="s">
        <v>20167</v>
      </c>
    </row>
    <row r="60564">
      <c r="A60564" s="1" t="s">
        <v>20168</v>
      </c>
    </row>
    <row r="60565">
      <c r="A60565" s="1" t="s">
        <v>20169</v>
      </c>
    </row>
    <row r="60566">
      <c r="A60566" s="1" t="s">
        <v>20170</v>
      </c>
    </row>
    <row r="60567">
      <c r="A60567" s="1" t="s">
        <v>20171</v>
      </c>
    </row>
    <row r="60568">
      <c r="A60568" s="1" t="s">
        <v>20172</v>
      </c>
    </row>
    <row r="60569">
      <c r="A60569" s="1" t="s">
        <v>20173</v>
      </c>
    </row>
    <row r="60570">
      <c r="A60570" s="1" t="s">
        <v>20174</v>
      </c>
    </row>
    <row r="60571">
      <c r="A60571" s="1" t="s">
        <v>20175</v>
      </c>
    </row>
    <row r="60572">
      <c r="A60572" s="1" t="s">
        <v>20176</v>
      </c>
    </row>
    <row r="60573">
      <c r="A60573" s="1" t="s">
        <v>20177</v>
      </c>
    </row>
    <row r="60574">
      <c r="A60574" s="1" t="s">
        <v>20178</v>
      </c>
    </row>
    <row r="60575">
      <c r="A60575" s="1" t="s">
        <v>20179</v>
      </c>
    </row>
    <row r="60576">
      <c r="A60576" s="1" t="s">
        <v>20180</v>
      </c>
    </row>
    <row r="60577">
      <c r="A60577" s="1" t="s">
        <v>20181</v>
      </c>
    </row>
    <row r="60578">
      <c r="A60578" s="1" t="s">
        <v>20182</v>
      </c>
    </row>
    <row r="60579">
      <c r="A60579" s="1" t="s">
        <v>20183</v>
      </c>
    </row>
    <row r="60580">
      <c r="A60580" s="1" t="s">
        <v>20184</v>
      </c>
    </row>
    <row r="60581">
      <c r="A60581" s="1" t="s">
        <v>20185</v>
      </c>
    </row>
    <row r="60582">
      <c r="A60582" s="1" t="s">
        <v>5934</v>
      </c>
    </row>
    <row r="60583">
      <c r="A60583" s="1" t="s">
        <v>20186</v>
      </c>
    </row>
    <row r="60584">
      <c r="A60584" s="3" t="str">
        <f> in ba Tom Het fend</f>
        <v>#ERROR!</v>
      </c>
    </row>
    <row r="60585">
      <c r="A60585" s="1" t="s">
        <v>20187</v>
      </c>
    </row>
    <row r="60586">
      <c r="A60586" s="1" t="s">
        <v>20188</v>
      </c>
    </row>
    <row r="60587">
      <c r="A60587" s="1" t="s">
        <v>20189</v>
      </c>
    </row>
    <row r="60588">
      <c r="A60588" s="1" t="s">
        <v>20190</v>
      </c>
    </row>
    <row r="60589">
      <c r="A60589" s="1" t="s">
        <v>322</v>
      </c>
    </row>
    <row r="60590">
      <c r="A60590" s="1" t="s">
        <v>20191</v>
      </c>
    </row>
    <row r="60591">
      <c r="A60591" s="1" t="s">
        <v>20192</v>
      </c>
    </row>
    <row r="60592">
      <c r="A60592" s="1" t="s">
        <v>20193</v>
      </c>
    </row>
    <row r="60593">
      <c r="A60593" s="1" t="s">
        <v>20194</v>
      </c>
    </row>
    <row r="60594">
      <c r="A60594" s="1" t="s">
        <v>20195</v>
      </c>
    </row>
    <row r="60595">
      <c r="A60595" s="1" t="s">
        <v>20196</v>
      </c>
    </row>
    <row r="60596">
      <c r="A60596" s="1" t="s">
        <v>20197</v>
      </c>
    </row>
    <row r="60597">
      <c r="A60597" s="3" t="str">
        <f/>
        <v>#ERROR!</v>
      </c>
    </row>
    <row r="60598">
      <c r="A60598" s="1" t="s">
        <v>20198</v>
      </c>
    </row>
    <row r="60599">
      <c r="A60599" s="1" t="s">
        <v>20199</v>
      </c>
    </row>
    <row r="60600">
      <c r="A60600" s="3" t="str">
        <f> Ay Hey</f>
        <v>#ERROR!</v>
      </c>
    </row>
    <row r="60601">
      <c r="A60601" s="1" t="s">
        <v>20200</v>
      </c>
    </row>
    <row r="60602">
      <c r="A60602" s="1" t="s">
        <v>20201</v>
      </c>
    </row>
    <row r="60603">
      <c r="A60603" s="3" t="str">
        <f> ae ON i</f>
        <v>#ERROR!</v>
      </c>
    </row>
    <row r="60604">
      <c r="A60604" s="3" t="str">
        <f> Sn a</f>
        <v>#ERROR!</v>
      </c>
    </row>
    <row r="60605">
      <c r="A60605" s="1" t="s">
        <v>20202</v>
      </c>
    </row>
    <row r="60606">
      <c r="A60606" s="1" t="s">
        <v>20203</v>
      </c>
    </row>
    <row r="60607">
      <c r="A60607" s="1" t="s">
        <v>20204</v>
      </c>
    </row>
    <row r="60608">
      <c r="A60608" s="1" t="s">
        <v>20205</v>
      </c>
    </row>
    <row r="60609">
      <c r="A60609" s="1" t="s">
        <v>20206</v>
      </c>
    </row>
    <row r="60610">
      <c r="A60610" s="1" t="s">
        <v>20207</v>
      </c>
    </row>
    <row r="60611">
      <c r="A60611" s="1" t="s">
        <v>20208</v>
      </c>
    </row>
    <row r="60612">
      <c r="A60612" s="1" t="s">
        <v>20209</v>
      </c>
    </row>
    <row r="60613">
      <c r="A60613" s="1" t="s">
        <v>433</v>
      </c>
    </row>
    <row r="60614">
      <c r="A60614" s="1" t="s">
        <v>20210</v>
      </c>
    </row>
    <row r="60615">
      <c r="A60615" s="1" t="s">
        <v>20211</v>
      </c>
    </row>
    <row r="60616">
      <c r="A60616" s="1" t="s">
        <v>20212</v>
      </c>
    </row>
    <row r="60617">
      <c r="A60617" s="1" t="s">
        <v>20213</v>
      </c>
    </row>
    <row r="60618">
      <c r="A60618" s="1" t="s">
        <v>20214</v>
      </c>
    </row>
    <row r="60619">
      <c r="A60619" s="1" t="s">
        <v>20215</v>
      </c>
    </row>
    <row r="60620">
      <c r="A60620" s="1" t="s">
        <v>20216</v>
      </c>
    </row>
    <row r="60621">
      <c r="A60621" s="1" t="s">
        <v>20217</v>
      </c>
    </row>
    <row r="60622">
      <c r="A60622" s="1" t="s">
        <v>20218</v>
      </c>
    </row>
    <row r="60623">
      <c r="A60623" s="1" t="s">
        <v>20219</v>
      </c>
    </row>
    <row r="60624">
      <c r="A60624" s="1" t="s">
        <v>20220</v>
      </c>
    </row>
    <row r="60625">
      <c r="A60625" s="1" t="s">
        <v>20221</v>
      </c>
    </row>
    <row r="60626">
      <c r="A60626" s="1" t="s">
        <v>20222</v>
      </c>
    </row>
    <row r="60627">
      <c r="A60627" s="1" t="s">
        <v>20223</v>
      </c>
    </row>
    <row r="60628">
      <c r="A60628" s="1" t="s">
        <v>20224</v>
      </c>
    </row>
    <row r="60629">
      <c r="A60629" s="1" t="s">
        <v>20225</v>
      </c>
    </row>
    <row r="60630">
      <c r="A60630" s="1" t="s">
        <v>20226</v>
      </c>
    </row>
    <row r="60631">
      <c r="A60631" s="1" t="s">
        <v>20227</v>
      </c>
    </row>
    <row r="60632">
      <c r="A60632" s="1" t="s">
        <v>20228</v>
      </c>
    </row>
    <row r="60633">
      <c r="A60633" s="1" t="s">
        <v>20229</v>
      </c>
    </row>
    <row r="60634">
      <c r="A60634" s="1" t="s">
        <v>20230</v>
      </c>
    </row>
    <row r="60635">
      <c r="A60635" s="1" t="s">
        <v>20231</v>
      </c>
    </row>
    <row r="60636">
      <c r="A60636" s="1" t="s">
        <v>20232</v>
      </c>
    </row>
    <row r="60637">
      <c r="A60637" s="1" t="s">
        <v>20233</v>
      </c>
    </row>
    <row r="60638">
      <c r="A60638" s="1" t="s">
        <v>20149</v>
      </c>
    </row>
    <row r="60639">
      <c r="A60639" s="1" t="s">
        <v>20150</v>
      </c>
    </row>
    <row r="60640">
      <c r="A60640" s="1" t="s">
        <v>20151</v>
      </c>
    </row>
    <row r="60641">
      <c r="A60641" s="1" t="s">
        <v>20152</v>
      </c>
    </row>
    <row r="60642">
      <c r="A60642" s="1" t="s">
        <v>20153</v>
      </c>
    </row>
    <row r="60643">
      <c r="A60643" s="1" t="s">
        <v>20154</v>
      </c>
    </row>
    <row r="60644">
      <c r="A60644" s="1" t="s">
        <v>20155</v>
      </c>
    </row>
    <row r="60645">
      <c r="A60645" s="1" t="s">
        <v>20156</v>
      </c>
    </row>
    <row r="60646">
      <c r="A60646" s="1" t="s">
        <v>20157</v>
      </c>
    </row>
    <row r="60647">
      <c r="A60647" s="1" t="s">
        <v>20158</v>
      </c>
    </row>
    <row r="60648">
      <c r="A60648" s="1" t="s">
        <v>20159</v>
      </c>
    </row>
    <row r="60649">
      <c r="A60649" s="1" t="s">
        <v>20160</v>
      </c>
    </row>
    <row r="60650">
      <c r="A60650" s="1" t="s">
        <v>20161</v>
      </c>
    </row>
    <row r="60651">
      <c r="A60651" s="1" t="s">
        <v>20162</v>
      </c>
    </row>
    <row r="60652">
      <c r="A60652" s="1" t="s">
        <v>20163</v>
      </c>
    </row>
    <row r="60653">
      <c r="A60653" s="1" t="s">
        <v>20164</v>
      </c>
    </row>
    <row r="60654">
      <c r="A60654" s="1" t="s">
        <v>20165</v>
      </c>
    </row>
    <row r="60655">
      <c r="A60655" s="1" t="s">
        <v>20166</v>
      </c>
    </row>
    <row r="60656">
      <c r="A60656" s="1" t="s">
        <v>20167</v>
      </c>
    </row>
    <row r="60657">
      <c r="A60657" s="1" t="s">
        <v>20168</v>
      </c>
    </row>
    <row r="60658">
      <c r="A60658" s="1" t="s">
        <v>20169</v>
      </c>
    </row>
    <row r="60659">
      <c r="A60659" s="1" t="s">
        <v>20170</v>
      </c>
    </row>
    <row r="60660">
      <c r="A60660" s="1" t="s">
        <v>20171</v>
      </c>
    </row>
    <row r="60661">
      <c r="A60661" s="1" t="s">
        <v>20172</v>
      </c>
    </row>
    <row r="60662">
      <c r="A60662" s="1" t="s">
        <v>20173</v>
      </c>
    </row>
    <row r="60663">
      <c r="A60663" s="1" t="s">
        <v>20174</v>
      </c>
    </row>
    <row r="60664">
      <c r="A60664" s="1" t="s">
        <v>20175</v>
      </c>
    </row>
    <row r="60665">
      <c r="A60665" s="1" t="s">
        <v>20176</v>
      </c>
    </row>
    <row r="60666">
      <c r="A60666" s="1" t="s">
        <v>20177</v>
      </c>
    </row>
    <row r="60667">
      <c r="A60667" s="1" t="s">
        <v>20178</v>
      </c>
    </row>
    <row r="60668">
      <c r="A60668" s="1" t="s">
        <v>20179</v>
      </c>
    </row>
    <row r="60669">
      <c r="A60669" s="1" t="s">
        <v>20180</v>
      </c>
    </row>
    <row r="60670">
      <c r="A60670" s="1" t="s">
        <v>20181</v>
      </c>
    </row>
    <row r="60671">
      <c r="A60671" s="1" t="s">
        <v>20182</v>
      </c>
    </row>
    <row r="60672">
      <c r="A60672" s="1" t="s">
        <v>20183</v>
      </c>
    </row>
    <row r="60673">
      <c r="A60673" s="1" t="s">
        <v>20184</v>
      </c>
    </row>
    <row r="60674">
      <c r="A60674" s="1" t="s">
        <v>20185</v>
      </c>
    </row>
    <row r="60675">
      <c r="A60675" s="1" t="s">
        <v>5934</v>
      </c>
    </row>
    <row r="60676">
      <c r="A60676" s="1" t="s">
        <v>20186</v>
      </c>
    </row>
    <row r="60677">
      <c r="A60677" s="3" t="str">
        <f> in ba Tom Het fend</f>
        <v>#ERROR!</v>
      </c>
    </row>
    <row r="60678">
      <c r="A60678" s="1" t="s">
        <v>20187</v>
      </c>
    </row>
    <row r="60679">
      <c r="A60679" s="1" t="s">
        <v>20188</v>
      </c>
    </row>
    <row r="60680">
      <c r="A60680" s="1" t="s">
        <v>20189</v>
      </c>
    </row>
    <row r="60681">
      <c r="A60681" s="1" t="s">
        <v>20190</v>
      </c>
    </row>
    <row r="60682">
      <c r="A60682" s="1" t="s">
        <v>20191</v>
      </c>
    </row>
    <row r="60683">
      <c r="A60683" s="1" t="s">
        <v>20192</v>
      </c>
    </row>
    <row r="60684">
      <c r="A60684" s="1" t="s">
        <v>20193</v>
      </c>
    </row>
    <row r="60685">
      <c r="A60685" s="1" t="s">
        <v>20194</v>
      </c>
    </row>
    <row r="60686">
      <c r="A60686" s="1" t="s">
        <v>20195</v>
      </c>
    </row>
    <row r="60687">
      <c r="A60687" s="1" t="s">
        <v>20196</v>
      </c>
    </row>
    <row r="60688">
      <c r="A60688" s="1" t="s">
        <v>20197</v>
      </c>
    </row>
    <row r="60689">
      <c r="A60689" s="1" t="s">
        <v>20198</v>
      </c>
    </row>
    <row r="60690">
      <c r="A60690" s="1" t="s">
        <v>20199</v>
      </c>
    </row>
    <row r="60691">
      <c r="A60691" s="3" t="str">
        <f> Ay Hey</f>
        <v>#ERROR!</v>
      </c>
    </row>
    <row r="60692">
      <c r="A60692" s="1" t="s">
        <v>20200</v>
      </c>
    </row>
    <row r="60693">
      <c r="A60693" s="1" t="s">
        <v>20201</v>
      </c>
    </row>
    <row r="60694">
      <c r="A60694" s="3" t="str">
        <f> ae ON i</f>
        <v>#ERROR!</v>
      </c>
    </row>
    <row r="60695">
      <c r="A60695" s="3" t="str">
        <f> Sn a</f>
        <v>#ERROR!</v>
      </c>
    </row>
    <row r="60696">
      <c r="A60696" s="1" t="s">
        <v>20202</v>
      </c>
    </row>
    <row r="60697">
      <c r="A60697" s="1" t="s">
        <v>20203</v>
      </c>
    </row>
    <row r="60698">
      <c r="A60698" s="1" t="s">
        <v>20204</v>
      </c>
    </row>
    <row r="60699">
      <c r="A60699" s="1" t="s">
        <v>20205</v>
      </c>
    </row>
    <row r="60700">
      <c r="A60700" s="1" t="s">
        <v>20206</v>
      </c>
    </row>
    <row r="60701">
      <c r="A60701" s="1" t="s">
        <v>20207</v>
      </c>
    </row>
    <row r="60702">
      <c r="A60702" s="1" t="s">
        <v>20208</v>
      </c>
    </row>
    <row r="60703">
      <c r="A60703" s="1" t="s">
        <v>20209</v>
      </c>
    </row>
    <row r="60704">
      <c r="A60704" s="1" t="s">
        <v>20210</v>
      </c>
    </row>
    <row r="60705">
      <c r="A60705" s="1" t="s">
        <v>20211</v>
      </c>
    </row>
    <row r="60706">
      <c r="A60706" s="1" t="s">
        <v>20212</v>
      </c>
    </row>
    <row r="60707">
      <c r="A60707" s="1" t="s">
        <v>20213</v>
      </c>
    </row>
    <row r="60708">
      <c r="A60708" s="1" t="s">
        <v>20214</v>
      </c>
    </row>
    <row r="60709">
      <c r="A60709" s="1" t="s">
        <v>20215</v>
      </c>
    </row>
    <row r="60710">
      <c r="A60710" s="1" t="s">
        <v>20216</v>
      </c>
    </row>
    <row r="60711">
      <c r="A60711" s="1" t="s">
        <v>20217</v>
      </c>
    </row>
    <row r="60712">
      <c r="A60712" s="1" t="s">
        <v>20219</v>
      </c>
    </row>
    <row r="60713">
      <c r="A60713" s="1" t="s">
        <v>20220</v>
      </c>
    </row>
    <row r="60714">
      <c r="A60714" s="1" t="s">
        <v>20221</v>
      </c>
    </row>
    <row r="60715">
      <c r="A60715" s="1" t="s">
        <v>20222</v>
      </c>
    </row>
    <row r="60716">
      <c r="A60716" s="1" t="s">
        <v>20223</v>
      </c>
    </row>
    <row r="60717">
      <c r="A60717" s="1" t="s">
        <v>20224</v>
      </c>
    </row>
    <row r="60718">
      <c r="A60718" s="1" t="s">
        <v>20225</v>
      </c>
    </row>
    <row r="60719">
      <c r="A60719" s="1" t="s">
        <v>20226</v>
      </c>
    </row>
    <row r="60720">
      <c r="A60720" s="1" t="s">
        <v>20227</v>
      </c>
    </row>
    <row r="60721">
      <c r="A60721" s="1" t="s">
        <v>20228</v>
      </c>
    </row>
    <row r="60722">
      <c r="A60722" s="1" t="s">
        <v>20229</v>
      </c>
    </row>
    <row r="60723">
      <c r="A60723" s="1" t="s">
        <v>20230</v>
      </c>
    </row>
    <row r="60724">
      <c r="A60724" s="1" t="s">
        <v>20231</v>
      </c>
    </row>
    <row r="60725">
      <c r="A60725" s="1" t="s">
        <v>20232</v>
      </c>
    </row>
    <row r="60726">
      <c r="A60726" s="1" t="s">
        <v>20234</v>
      </c>
    </row>
    <row r="60727">
      <c r="A60727" s="1" t="s">
        <v>20235</v>
      </c>
    </row>
    <row r="60729">
      <c r="A60729" s="1" t="s">
        <v>20236</v>
      </c>
    </row>
    <row r="60731">
      <c r="A60731" s="1" t="s">
        <v>20237</v>
      </c>
    </row>
    <row r="60733">
      <c r="A60733" s="1" t="s">
        <v>20238</v>
      </c>
    </row>
    <row r="60734">
      <c r="A60734" s="1" t="s">
        <v>20239</v>
      </c>
    </row>
    <row r="60735">
      <c r="A60735" s="1" t="s">
        <v>20240</v>
      </c>
    </row>
    <row r="60737">
      <c r="A60737" s="1" t="s">
        <v>20241</v>
      </c>
    </row>
    <row r="60739">
      <c r="A60739" s="3" t="str">
        <f/>
        <v>#ERROR!</v>
      </c>
    </row>
    <row r="60741">
      <c r="A60741" s="1" t="s">
        <v>20242</v>
      </c>
    </row>
    <row r="60743">
      <c r="A60743" s="1" t="s">
        <v>20243</v>
      </c>
    </row>
    <row r="60744">
      <c r="A60744" s="1" t="s">
        <v>20244</v>
      </c>
    </row>
    <row r="60746">
      <c r="A60746" s="1" t="s">
        <v>20245</v>
      </c>
    </row>
    <row r="60748">
      <c r="A60748" s="1" t="s">
        <v>20246</v>
      </c>
    </row>
    <row r="60749">
      <c r="A60749" s="1" t="s">
        <v>20247</v>
      </c>
    </row>
    <row r="60751">
      <c r="A60751" s="1" t="s">
        <v>20248</v>
      </c>
    </row>
    <row r="60753">
      <c r="A60753" s="1" t="s">
        <v>20249</v>
      </c>
    </row>
    <row r="60755">
      <c r="A60755" s="1" t="s">
        <v>20250</v>
      </c>
    </row>
    <row r="60756">
      <c r="A60756" s="1" t="s">
        <v>20251</v>
      </c>
    </row>
    <row r="60758">
      <c r="A60758" s="1" t="s">
        <v>20252</v>
      </c>
    </row>
    <row r="60759">
      <c r="A60759" s="1" t="s">
        <v>20253</v>
      </c>
    </row>
    <row r="60760">
      <c r="A60760" s="1" t="s">
        <v>20254</v>
      </c>
    </row>
    <row r="60761">
      <c r="A60761" s="1" t="s">
        <v>20255</v>
      </c>
    </row>
    <row r="60762">
      <c r="A60762" s="1" t="s">
        <v>20256</v>
      </c>
    </row>
    <row r="60764">
      <c r="A60764" s="1" t="s">
        <v>20257</v>
      </c>
    </row>
    <row r="60765">
      <c r="A60765" s="1" t="s">
        <v>20258</v>
      </c>
    </row>
    <row r="60767">
      <c r="A60767" s="1">
        <v>2310499.0</v>
      </c>
    </row>
    <row r="60769">
      <c r="A60769" s="1" t="s">
        <v>20259</v>
      </c>
    </row>
    <row r="60770">
      <c r="A60770" s="1" t="s">
        <v>20260</v>
      </c>
    </row>
    <row r="60772">
      <c r="A60772" s="1" t="s">
        <v>20261</v>
      </c>
    </row>
    <row r="60773">
      <c r="A60773" s="1">
        <v>8285092.0</v>
      </c>
    </row>
    <row r="60775">
      <c r="A60775" s="1" t="s">
        <v>20262</v>
      </c>
    </row>
    <row r="60777">
      <c r="A60777" s="1" t="s">
        <v>20263</v>
      </c>
    </row>
    <row r="60779">
      <c r="A60779" s="1" t="s">
        <v>20264</v>
      </c>
    </row>
    <row r="60781">
      <c r="A60781" s="1" t="s">
        <v>20265</v>
      </c>
    </row>
    <row r="60782">
      <c r="A60782" s="1" t="s">
        <v>20266</v>
      </c>
    </row>
    <row r="60783">
      <c r="A60783" s="1" t="s">
        <v>20267</v>
      </c>
    </row>
    <row r="60785">
      <c r="A60785" s="1" t="s">
        <v>20268</v>
      </c>
    </row>
    <row r="60786">
      <c r="A60786" s="1" t="s">
        <v>20269</v>
      </c>
    </row>
    <row r="60788">
      <c r="A60788" s="1" t="s">
        <v>20270</v>
      </c>
    </row>
    <row r="60790">
      <c r="A60790" s="1" t="s">
        <v>20271</v>
      </c>
    </row>
    <row r="60792">
      <c r="A60792" s="1" t="s">
        <v>20272</v>
      </c>
    </row>
    <row r="60794">
      <c r="A60794" s="1" t="s">
        <v>20273</v>
      </c>
    </row>
    <row r="60796">
      <c r="A60796" s="1" t="s">
        <v>20274</v>
      </c>
    </row>
    <row r="60798">
      <c r="A60798" s="1" t="s">
        <v>20275</v>
      </c>
    </row>
    <row r="60800">
      <c r="A60800" s="1" t="s">
        <v>20276</v>
      </c>
    </row>
    <row r="60802">
      <c r="A60802" s="1" t="s">
        <v>20277</v>
      </c>
    </row>
    <row r="60804">
      <c r="A60804" s="1" t="s">
        <v>20278</v>
      </c>
    </row>
    <row r="60806">
      <c r="A60806" s="1" t="s">
        <v>20279</v>
      </c>
    </row>
    <row r="60808">
      <c r="A60808" s="1" t="s">
        <v>20280</v>
      </c>
    </row>
    <row r="60810">
      <c r="A60810" s="1" t="s">
        <v>20281</v>
      </c>
    </row>
    <row r="60812">
      <c r="A60812" s="1" t="s">
        <v>20282</v>
      </c>
    </row>
    <row r="60814">
      <c r="A60814" s="1" t="s">
        <v>20283</v>
      </c>
    </row>
    <row r="60816">
      <c r="A60816" s="1" t="s">
        <v>20284</v>
      </c>
    </row>
    <row r="60818">
      <c r="A60818" s="1" t="s">
        <v>20285</v>
      </c>
    </row>
    <row r="60820">
      <c r="A60820" s="1" t="s">
        <v>20286</v>
      </c>
    </row>
    <row r="60822">
      <c r="A60822" s="1" t="s">
        <v>20287</v>
      </c>
    </row>
    <row r="60824">
      <c r="A60824" s="1" t="s">
        <v>20288</v>
      </c>
    </row>
    <row r="60826">
      <c r="A60826" s="1" t="s">
        <v>20289</v>
      </c>
    </row>
    <row r="60828">
      <c r="A60828" s="1" t="s">
        <v>20290</v>
      </c>
    </row>
    <row r="60830">
      <c r="A60830" s="1" t="s">
        <v>20291</v>
      </c>
    </row>
    <row r="60832">
      <c r="A60832" s="1" t="s">
        <v>20292</v>
      </c>
    </row>
    <row r="60834">
      <c r="A60834" s="1" t="s">
        <v>20293</v>
      </c>
    </row>
    <row r="60836">
      <c r="A60836" s="1" t="s">
        <v>20294</v>
      </c>
    </row>
    <row r="60838">
      <c r="A60838" s="1" t="s">
        <v>20295</v>
      </c>
    </row>
    <row r="60840">
      <c r="A60840" s="1" t="s">
        <v>20296</v>
      </c>
    </row>
    <row r="60842">
      <c r="A60842" s="1" t="s">
        <v>20297</v>
      </c>
    </row>
    <row r="60844">
      <c r="A60844" s="1" t="s">
        <v>20298</v>
      </c>
    </row>
    <row r="60846">
      <c r="A60846" s="1" t="s">
        <v>20299</v>
      </c>
    </row>
    <row r="60848">
      <c r="A60848" s="1" t="s">
        <v>20300</v>
      </c>
    </row>
    <row r="60850">
      <c r="A60850" s="1" t="s">
        <v>20301</v>
      </c>
    </row>
    <row r="60852">
      <c r="A60852" s="1" t="s">
        <v>20302</v>
      </c>
    </row>
    <row r="60854">
      <c r="A60854" s="1" t="s">
        <v>20303</v>
      </c>
    </row>
    <row r="60856">
      <c r="A60856" s="1" t="s">
        <v>20304</v>
      </c>
    </row>
    <row r="60858">
      <c r="A60858" s="1" t="s">
        <v>20305</v>
      </c>
    </row>
    <row r="60860">
      <c r="A60860" s="1" t="s">
        <v>20306</v>
      </c>
    </row>
    <row r="60862">
      <c r="A60862" s="1" t="s">
        <v>20307</v>
      </c>
    </row>
    <row r="60864">
      <c r="A60864" s="1" t="s">
        <v>20308</v>
      </c>
    </row>
    <row r="60866">
      <c r="A60866" s="1" t="s">
        <v>20309</v>
      </c>
    </row>
    <row r="60868">
      <c r="A60868" s="1" t="s">
        <v>20310</v>
      </c>
    </row>
    <row r="60870">
      <c r="A60870" s="1" t="s">
        <v>20311</v>
      </c>
    </row>
    <row r="60872">
      <c r="A60872" s="1" t="s">
        <v>20312</v>
      </c>
    </row>
    <row r="60874">
      <c r="A60874" s="1" t="s">
        <v>20313</v>
      </c>
    </row>
    <row r="60876">
      <c r="A60876" s="1" t="s">
        <v>20314</v>
      </c>
    </row>
    <row r="60877">
      <c r="A60877" s="1" t="s">
        <v>20315</v>
      </c>
    </row>
    <row r="60878">
      <c r="A60878" s="1" t="s">
        <v>20316</v>
      </c>
    </row>
    <row r="60880">
      <c r="A60880" s="1" t="s">
        <v>20317</v>
      </c>
    </row>
    <row r="60881">
      <c r="A60881" s="1" t="s">
        <v>20318</v>
      </c>
    </row>
    <row r="60883">
      <c r="A60883" s="1" t="s">
        <v>20319</v>
      </c>
    </row>
    <row r="60884">
      <c r="A60884" s="1" t="s">
        <v>20320</v>
      </c>
    </row>
    <row r="60886">
      <c r="A60886" s="18">
        <v>45663.0</v>
      </c>
    </row>
    <row r="60887">
      <c r="A60887" s="18">
        <v>45665.0</v>
      </c>
    </row>
    <row r="60888">
      <c r="A60888" s="18">
        <v>45665.0</v>
      </c>
    </row>
    <row r="60890">
      <c r="A60890" s="1" t="s">
        <v>20321</v>
      </c>
    </row>
    <row r="60891">
      <c r="A60891" s="1" t="s">
        <v>20322</v>
      </c>
    </row>
    <row r="60893">
      <c r="A60893" s="18">
        <v>45665.0</v>
      </c>
    </row>
    <row r="60894">
      <c r="A60894" s="18">
        <v>45665.0</v>
      </c>
    </row>
    <row r="60895">
      <c r="A60895" s="18">
        <v>45666.0</v>
      </c>
    </row>
    <row r="60896">
      <c r="A60896" s="1" t="s">
        <v>20323</v>
      </c>
    </row>
    <row r="60898">
      <c r="A60898" s="1" t="s">
        <v>20324</v>
      </c>
    </row>
    <row r="60900">
      <c r="A60900" s="1" t="s">
        <v>20325</v>
      </c>
    </row>
    <row r="60901">
      <c r="A60901" s="1" t="s">
        <v>20326</v>
      </c>
    </row>
    <row r="60902">
      <c r="A60902" s="1" t="s">
        <v>20327</v>
      </c>
    </row>
    <row r="60904">
      <c r="A60904" s="1" t="s">
        <v>20328</v>
      </c>
    </row>
    <row r="60906">
      <c r="A60906" s="1" t="s">
        <v>20329</v>
      </c>
    </row>
    <row r="60908">
      <c r="A60908" s="1" t="s">
        <v>20330</v>
      </c>
    </row>
    <row r="60910">
      <c r="A60910" s="1" t="s">
        <v>20331</v>
      </c>
    </row>
    <row r="60912">
      <c r="A60912" s="1" t="s">
        <v>20332</v>
      </c>
    </row>
    <row r="60914">
      <c r="A60914" s="1" t="s">
        <v>20333</v>
      </c>
    </row>
    <row r="60916">
      <c r="A60916" s="1" t="s">
        <v>20334</v>
      </c>
    </row>
    <row r="60917">
      <c r="A60917" s="1" t="s">
        <v>20236</v>
      </c>
    </row>
    <row r="60918">
      <c r="A60918" s="1" t="s">
        <v>20237</v>
      </c>
    </row>
    <row r="60919">
      <c r="A60919" s="1" t="s">
        <v>20238</v>
      </c>
    </row>
    <row r="60920">
      <c r="A60920" s="1" t="s">
        <v>20239</v>
      </c>
    </row>
    <row r="60921">
      <c r="A60921" s="1" t="s">
        <v>20240</v>
      </c>
    </row>
    <row r="60922">
      <c r="A60922" s="1" t="s">
        <v>20241</v>
      </c>
    </row>
    <row r="60923">
      <c r="A60923" s="1" t="s">
        <v>20242</v>
      </c>
    </row>
    <row r="60924">
      <c r="A60924" s="1" t="s">
        <v>20243</v>
      </c>
    </row>
    <row r="60925">
      <c r="A60925" s="1" t="s">
        <v>20244</v>
      </c>
    </row>
    <row r="60926">
      <c r="A60926" s="1" t="s">
        <v>20245</v>
      </c>
    </row>
    <row r="60927">
      <c r="A60927" s="1" t="s">
        <v>20246</v>
      </c>
    </row>
    <row r="60928">
      <c r="A60928" s="1" t="s">
        <v>20247</v>
      </c>
    </row>
    <row r="60929">
      <c r="A60929" s="1" t="s">
        <v>20248</v>
      </c>
    </row>
    <row r="60930">
      <c r="A60930" s="1" t="s">
        <v>20249</v>
      </c>
    </row>
    <row r="60931">
      <c r="A60931" s="1" t="s">
        <v>20250</v>
      </c>
    </row>
    <row r="60932">
      <c r="A60932" s="1" t="s">
        <v>20251</v>
      </c>
    </row>
    <row r="60933">
      <c r="A60933" s="1" t="s">
        <v>20252</v>
      </c>
    </row>
    <row r="60934">
      <c r="A60934" s="1" t="s">
        <v>20253</v>
      </c>
    </row>
    <row r="60935">
      <c r="A60935" s="1" t="s">
        <v>20254</v>
      </c>
    </row>
    <row r="60936">
      <c r="A60936" s="1" t="s">
        <v>20255</v>
      </c>
    </row>
    <row r="60937">
      <c r="A60937" s="1" t="s">
        <v>20256</v>
      </c>
    </row>
    <row r="60938">
      <c r="A60938" s="1" t="s">
        <v>20257</v>
      </c>
    </row>
    <row r="60939">
      <c r="A60939" s="1" t="s">
        <v>20258</v>
      </c>
    </row>
    <row r="60940">
      <c r="A60940" s="1">
        <v>2310499.0</v>
      </c>
    </row>
    <row r="60941">
      <c r="A60941" s="1" t="s">
        <v>20259</v>
      </c>
    </row>
    <row r="60942">
      <c r="A60942" s="1" t="s">
        <v>20260</v>
      </c>
    </row>
    <row r="60943">
      <c r="A60943" s="1" t="s">
        <v>20261</v>
      </c>
    </row>
    <row r="60944">
      <c r="A60944" s="1">
        <v>8285092.0</v>
      </c>
    </row>
    <row r="60945">
      <c r="A60945" s="1" t="s">
        <v>20262</v>
      </c>
    </row>
    <row r="60946">
      <c r="A60946" s="1" t="s">
        <v>20263</v>
      </c>
    </row>
    <row r="60947">
      <c r="A60947" s="1" t="s">
        <v>20264</v>
      </c>
    </row>
    <row r="60948">
      <c r="A60948" s="1" t="s">
        <v>20265</v>
      </c>
    </row>
    <row r="60949">
      <c r="A60949" s="1" t="s">
        <v>20266</v>
      </c>
    </row>
    <row r="60950">
      <c r="A60950" s="1" t="s">
        <v>20267</v>
      </c>
    </row>
    <row r="60951">
      <c r="A60951" s="1" t="s">
        <v>20268</v>
      </c>
    </row>
    <row r="60952">
      <c r="A60952" s="1" t="s">
        <v>20269</v>
      </c>
    </row>
    <row r="60953">
      <c r="A60953" s="1" t="s">
        <v>20270</v>
      </c>
    </row>
    <row r="60954">
      <c r="A60954" s="1" t="s">
        <v>20271</v>
      </c>
    </row>
    <row r="60955">
      <c r="A60955" s="1" t="s">
        <v>20272</v>
      </c>
    </row>
    <row r="60956">
      <c r="A60956" s="1" t="s">
        <v>20273</v>
      </c>
    </row>
    <row r="60957">
      <c r="A60957" s="1" t="s">
        <v>20274</v>
      </c>
    </row>
    <row r="60958">
      <c r="A60958" s="1" t="s">
        <v>20275</v>
      </c>
    </row>
    <row r="60959">
      <c r="A60959" s="1" t="s">
        <v>20276</v>
      </c>
    </row>
    <row r="60960">
      <c r="A60960" s="1" t="s">
        <v>20277</v>
      </c>
    </row>
    <row r="60961">
      <c r="A60961" s="1" t="s">
        <v>20278</v>
      </c>
    </row>
    <row r="60962">
      <c r="A60962" s="1" t="s">
        <v>20279</v>
      </c>
    </row>
    <row r="60963">
      <c r="A60963" s="1" t="s">
        <v>20280</v>
      </c>
    </row>
    <row r="60964">
      <c r="A60964" s="1" t="s">
        <v>20281</v>
      </c>
    </row>
    <row r="60965">
      <c r="A60965" s="1" t="s">
        <v>20282</v>
      </c>
    </row>
    <row r="60966">
      <c r="A60966" s="1" t="s">
        <v>20283</v>
      </c>
    </row>
    <row r="60967">
      <c r="A60967" s="1" t="s">
        <v>20284</v>
      </c>
    </row>
    <row r="60968">
      <c r="A60968" s="1" t="s">
        <v>20285</v>
      </c>
    </row>
    <row r="60969">
      <c r="A60969" s="1" t="s">
        <v>20286</v>
      </c>
    </row>
    <row r="60970">
      <c r="A60970" s="1" t="s">
        <v>20287</v>
      </c>
    </row>
    <row r="60971">
      <c r="A60971" s="1" t="s">
        <v>20288</v>
      </c>
    </row>
    <row r="60972">
      <c r="A60972" s="1" t="s">
        <v>20289</v>
      </c>
    </row>
    <row r="60973">
      <c r="A60973" s="1" t="s">
        <v>20290</v>
      </c>
    </row>
    <row r="60974">
      <c r="A60974" s="1" t="s">
        <v>20291</v>
      </c>
    </row>
    <row r="60975">
      <c r="A60975" s="1" t="s">
        <v>20292</v>
      </c>
    </row>
    <row r="60976">
      <c r="A60976" s="1" t="s">
        <v>20293</v>
      </c>
    </row>
    <row r="60977">
      <c r="A60977" s="1" t="s">
        <v>20294</v>
      </c>
    </row>
    <row r="60978">
      <c r="A60978" s="1" t="s">
        <v>20295</v>
      </c>
    </row>
    <row r="60979">
      <c r="A60979" s="1" t="s">
        <v>20296</v>
      </c>
    </row>
    <row r="60980">
      <c r="A60980" s="1" t="s">
        <v>20297</v>
      </c>
    </row>
    <row r="60981">
      <c r="A60981" s="1" t="s">
        <v>20298</v>
      </c>
    </row>
    <row r="60982">
      <c r="A60982" s="1" t="s">
        <v>20299</v>
      </c>
    </row>
    <row r="60983">
      <c r="A60983" s="1" t="s">
        <v>20300</v>
      </c>
    </row>
    <row r="60984">
      <c r="A60984" s="1" t="s">
        <v>20301</v>
      </c>
    </row>
    <row r="60985">
      <c r="A60985" s="1" t="s">
        <v>20302</v>
      </c>
    </row>
    <row r="60986">
      <c r="A60986" s="1" t="s">
        <v>20303</v>
      </c>
    </row>
    <row r="60987">
      <c r="A60987" s="1" t="s">
        <v>20304</v>
      </c>
    </row>
    <row r="60988">
      <c r="A60988" s="1" t="s">
        <v>20305</v>
      </c>
    </row>
    <row r="60989">
      <c r="A60989" s="1" t="s">
        <v>20306</v>
      </c>
    </row>
    <row r="60990">
      <c r="A60990" s="1" t="s">
        <v>20307</v>
      </c>
    </row>
    <row r="60991">
      <c r="A60991" s="1" t="s">
        <v>20308</v>
      </c>
    </row>
    <row r="60992">
      <c r="A60992" s="1" t="s">
        <v>20309</v>
      </c>
    </row>
    <row r="60993">
      <c r="A60993" s="1" t="s">
        <v>20310</v>
      </c>
    </row>
    <row r="60994">
      <c r="A60994" s="1" t="s">
        <v>20311</v>
      </c>
    </row>
    <row r="60995">
      <c r="A60995" s="1" t="s">
        <v>20312</v>
      </c>
    </row>
    <row r="60996">
      <c r="A60996" s="1" t="s">
        <v>20313</v>
      </c>
    </row>
    <row r="60997">
      <c r="A60997" s="1" t="s">
        <v>20314</v>
      </c>
    </row>
    <row r="60998">
      <c r="A60998" s="1" t="s">
        <v>20315</v>
      </c>
    </row>
    <row r="60999">
      <c r="A60999" s="1" t="s">
        <v>20316</v>
      </c>
    </row>
    <row r="61000">
      <c r="A61000" s="1" t="s">
        <v>20317</v>
      </c>
    </row>
    <row r="61001">
      <c r="A61001" s="1" t="s">
        <v>20318</v>
      </c>
    </row>
    <row r="61002">
      <c r="A61002" s="1" t="s">
        <v>20319</v>
      </c>
    </row>
    <row r="61003">
      <c r="A61003" s="1" t="s">
        <v>20320</v>
      </c>
    </row>
    <row r="61004">
      <c r="A61004" s="1" t="s">
        <v>20321</v>
      </c>
    </row>
    <row r="61005">
      <c r="A61005" s="1" t="s">
        <v>20322</v>
      </c>
    </row>
    <row r="61006">
      <c r="A61006" s="1" t="s">
        <v>20324</v>
      </c>
    </row>
    <row r="61007">
      <c r="A61007" s="1" t="s">
        <v>20325</v>
      </c>
    </row>
    <row r="61008">
      <c r="A61008" s="1" t="s">
        <v>20326</v>
      </c>
    </row>
    <row r="61009">
      <c r="A61009" s="1" t="s">
        <v>20327</v>
      </c>
    </row>
    <row r="61010">
      <c r="A61010" s="1" t="s">
        <v>20328</v>
      </c>
    </row>
    <row r="61011">
      <c r="A61011" s="1" t="s">
        <v>20329</v>
      </c>
    </row>
    <row r="61012">
      <c r="A61012" s="1" t="s">
        <v>20330</v>
      </c>
    </row>
    <row r="61013">
      <c r="A61013" s="1" t="s">
        <v>20331</v>
      </c>
    </row>
    <row r="61014">
      <c r="A61014" s="1" t="s">
        <v>20332</v>
      </c>
    </row>
    <row r="61015">
      <c r="A61015" s="1" t="s">
        <v>20335</v>
      </c>
    </row>
    <row r="61016">
      <c r="A61016" s="1" t="s">
        <v>20336</v>
      </c>
    </row>
    <row r="61018">
      <c r="A61018" s="1" t="s">
        <v>20337</v>
      </c>
    </row>
    <row r="61019">
      <c r="A61019" s="1" t="s">
        <v>20338</v>
      </c>
    </row>
    <row r="61021">
      <c r="A61021" s="1" t="s">
        <v>20339</v>
      </c>
    </row>
    <row r="61022">
      <c r="A61022" s="1" t="s">
        <v>20248</v>
      </c>
    </row>
    <row r="61024">
      <c r="A61024" s="1" t="s">
        <v>20340</v>
      </c>
    </row>
    <row r="61026">
      <c r="A61026" s="1" t="s">
        <v>20250</v>
      </c>
    </row>
    <row r="61028">
      <c r="A61028" s="1" t="s">
        <v>20341</v>
      </c>
    </row>
    <row r="61030">
      <c r="A61030" s="1" t="s">
        <v>20342</v>
      </c>
    </row>
    <row r="61031">
      <c r="A61031" s="1" t="s">
        <v>20343</v>
      </c>
    </row>
    <row r="61033">
      <c r="A61033" s="1" t="s">
        <v>20344</v>
      </c>
    </row>
    <row r="61035">
      <c r="A61035" s="1" t="s">
        <v>20345</v>
      </c>
    </row>
    <row r="61036">
      <c r="A61036" s="1" t="s">
        <v>20346</v>
      </c>
    </row>
    <row r="61038">
      <c r="A61038" s="1" t="s">
        <v>20347</v>
      </c>
    </row>
    <row r="61039">
      <c r="A61039" s="1" t="s">
        <v>20348</v>
      </c>
    </row>
    <row r="61041">
      <c r="A61041" s="1" t="s">
        <v>20349</v>
      </c>
    </row>
    <row r="61042">
      <c r="A61042" s="1" t="s">
        <v>20350</v>
      </c>
    </row>
    <row r="61043">
      <c r="A61043" s="1" t="s">
        <v>20351</v>
      </c>
    </row>
    <row r="61044">
      <c r="A61044" s="1" t="s">
        <v>20352</v>
      </c>
    </row>
    <row r="61045">
      <c r="A61045" s="1" t="s">
        <v>20353</v>
      </c>
    </row>
    <row r="61046">
      <c r="A61046" s="1" t="s">
        <v>20354</v>
      </c>
    </row>
    <row r="61047">
      <c r="A61047" s="1" t="s">
        <v>20355</v>
      </c>
    </row>
    <row r="61048">
      <c r="A61048" s="1" t="s">
        <v>20356</v>
      </c>
    </row>
    <row r="61049">
      <c r="A61049" s="1" t="s">
        <v>20357</v>
      </c>
    </row>
    <row r="61050">
      <c r="A61050" s="1" t="s">
        <v>20358</v>
      </c>
    </row>
    <row r="61051">
      <c r="A61051" s="1" t="s">
        <v>20359</v>
      </c>
    </row>
    <row r="61052">
      <c r="A61052" s="1" t="s">
        <v>20360</v>
      </c>
    </row>
    <row r="61053">
      <c r="A61053" s="1" t="s">
        <v>20361</v>
      </c>
    </row>
    <row r="61055">
      <c r="A61055" s="1" t="s">
        <v>20362</v>
      </c>
    </row>
    <row r="61056">
      <c r="A61056" s="1" t="s">
        <v>20363</v>
      </c>
    </row>
    <row r="61057">
      <c r="A61057" s="1" t="s">
        <v>20364</v>
      </c>
    </row>
    <row r="61058">
      <c r="A61058" s="1" t="s">
        <v>20365</v>
      </c>
    </row>
    <row r="61059">
      <c r="A61059" s="1" t="s">
        <v>20366</v>
      </c>
    </row>
    <row r="61060">
      <c r="A61060" s="1" t="s">
        <v>20367</v>
      </c>
    </row>
    <row r="61062">
      <c r="A61062" s="1" t="s">
        <v>20368</v>
      </c>
    </row>
    <row r="61063">
      <c r="A61063" s="1" t="s">
        <v>20369</v>
      </c>
    </row>
    <row r="61065">
      <c r="A61065" s="1" t="s">
        <v>20370</v>
      </c>
    </row>
    <row r="61066">
      <c r="A61066" s="1" t="s">
        <v>20371</v>
      </c>
    </row>
    <row r="61068">
      <c r="A61068" s="1" t="s">
        <v>20372</v>
      </c>
    </row>
    <row r="61070">
      <c r="A61070" s="1" t="s">
        <v>20373</v>
      </c>
    </row>
    <row r="61072">
      <c r="A61072" s="1" t="s">
        <v>20374</v>
      </c>
    </row>
    <row r="61074">
      <c r="A61074" s="1" t="s">
        <v>20375</v>
      </c>
    </row>
    <row r="61075">
      <c r="A61075" s="1" t="s">
        <v>20376</v>
      </c>
    </row>
    <row r="61077">
      <c r="A61077" s="1" t="s">
        <v>20377</v>
      </c>
    </row>
    <row r="61078">
      <c r="A61078" s="1" t="s">
        <v>20337</v>
      </c>
    </row>
    <row r="61079">
      <c r="A61079" s="1" t="s">
        <v>20338</v>
      </c>
    </row>
    <row r="61080">
      <c r="A61080" s="1" t="s">
        <v>20339</v>
      </c>
    </row>
    <row r="61081">
      <c r="A61081" s="1" t="s">
        <v>20248</v>
      </c>
    </row>
    <row r="61082">
      <c r="A61082" s="1" t="s">
        <v>20340</v>
      </c>
    </row>
    <row r="61083">
      <c r="A61083" s="1" t="s">
        <v>20250</v>
      </c>
    </row>
    <row r="61084">
      <c r="A61084" s="1" t="s">
        <v>20341</v>
      </c>
    </row>
    <row r="61085">
      <c r="A61085" s="1" t="s">
        <v>20342</v>
      </c>
    </row>
    <row r="61086">
      <c r="A61086" s="1" t="s">
        <v>20343</v>
      </c>
    </row>
    <row r="61087">
      <c r="A61087" s="1" t="s">
        <v>20344</v>
      </c>
    </row>
    <row r="61088">
      <c r="A61088" s="1" t="s">
        <v>20345</v>
      </c>
    </row>
    <row r="61089">
      <c r="A61089" s="1" t="s">
        <v>20346</v>
      </c>
    </row>
    <row r="61090">
      <c r="A61090" s="1" t="s">
        <v>20347</v>
      </c>
    </row>
    <row r="61091">
      <c r="A61091" s="1" t="s">
        <v>20348</v>
      </c>
    </row>
    <row r="61092">
      <c r="A61092" s="1" t="s">
        <v>20349</v>
      </c>
    </row>
    <row r="61093">
      <c r="A61093" s="1" t="s">
        <v>20350</v>
      </c>
    </row>
    <row r="61094">
      <c r="A61094" s="1" t="s">
        <v>20351</v>
      </c>
    </row>
    <row r="61095">
      <c r="A61095" s="1" t="s">
        <v>20352</v>
      </c>
    </row>
    <row r="61096">
      <c r="A61096" s="1" t="s">
        <v>20353</v>
      </c>
    </row>
    <row r="61097">
      <c r="A61097" s="1" t="s">
        <v>20354</v>
      </c>
    </row>
    <row r="61098">
      <c r="A61098" s="1" t="s">
        <v>20355</v>
      </c>
    </row>
    <row r="61099">
      <c r="A61099" s="1" t="s">
        <v>20356</v>
      </c>
    </row>
    <row r="61100">
      <c r="A61100" s="1" t="s">
        <v>20357</v>
      </c>
    </row>
    <row r="61101">
      <c r="A61101" s="1" t="s">
        <v>20358</v>
      </c>
    </row>
    <row r="61102">
      <c r="A61102" s="1" t="s">
        <v>20359</v>
      </c>
    </row>
    <row r="61103">
      <c r="A61103" s="1" t="s">
        <v>20360</v>
      </c>
    </row>
    <row r="61104">
      <c r="A61104" s="1" t="s">
        <v>20361</v>
      </c>
    </row>
    <row r="61105">
      <c r="A61105" s="1" t="s">
        <v>20362</v>
      </c>
    </row>
    <row r="61106">
      <c r="A61106" s="1" t="s">
        <v>20363</v>
      </c>
    </row>
    <row r="61107">
      <c r="A61107" s="1" t="s">
        <v>20364</v>
      </c>
    </row>
    <row r="61108">
      <c r="A61108" s="1" t="s">
        <v>20365</v>
      </c>
    </row>
    <row r="61109">
      <c r="A61109" s="1" t="s">
        <v>20366</v>
      </c>
    </row>
    <row r="61110">
      <c r="A61110" s="1" t="s">
        <v>20367</v>
      </c>
    </row>
    <row r="61111">
      <c r="A61111" s="1" t="s">
        <v>20368</v>
      </c>
    </row>
    <row r="61112">
      <c r="A61112" s="1" t="s">
        <v>20369</v>
      </c>
    </row>
    <row r="61113">
      <c r="A61113" s="1" t="s">
        <v>20370</v>
      </c>
    </row>
    <row r="61114">
      <c r="A61114" s="1" t="s">
        <v>20371</v>
      </c>
    </row>
    <row r="61115">
      <c r="A61115" s="1" t="s">
        <v>20372</v>
      </c>
    </row>
    <row r="61116">
      <c r="A61116" s="1" t="s">
        <v>20373</v>
      </c>
    </row>
    <row r="61117">
      <c r="A61117" s="1" t="s">
        <v>20374</v>
      </c>
    </row>
    <row r="61118">
      <c r="A61118" s="1" t="s">
        <v>20375</v>
      </c>
    </row>
    <row r="61119">
      <c r="A61119" s="1" t="s">
        <v>20378</v>
      </c>
    </row>
    <row r="61120">
      <c r="A61120" s="1" t="s">
        <v>20379</v>
      </c>
    </row>
    <row r="61122">
      <c r="A61122" s="1" t="s">
        <v>20380</v>
      </c>
    </row>
    <row r="61124">
      <c r="A61124" s="1" t="s">
        <v>20381</v>
      </c>
    </row>
    <row r="61125">
      <c r="A61125" s="1" t="s">
        <v>20382</v>
      </c>
    </row>
    <row r="61126">
      <c r="A61126" s="1" t="s">
        <v>20383</v>
      </c>
    </row>
    <row r="61127">
      <c r="A61127" s="1" t="s">
        <v>20384</v>
      </c>
    </row>
    <row r="61129">
      <c r="A61129" s="1" t="s">
        <v>20385</v>
      </c>
    </row>
    <row r="61130">
      <c r="A61130" s="1" t="s">
        <v>20386</v>
      </c>
    </row>
    <row r="61131">
      <c r="A61131" s="1" t="s">
        <v>20387</v>
      </c>
    </row>
    <row r="61133">
      <c r="A61133" s="1" t="s">
        <v>20388</v>
      </c>
    </row>
    <row r="61135">
      <c r="A61135" s="1" t="s">
        <v>20389</v>
      </c>
    </row>
    <row r="61137">
      <c r="A61137" s="1" t="s">
        <v>20390</v>
      </c>
    </row>
    <row r="61139">
      <c r="A61139" s="1" t="s">
        <v>20391</v>
      </c>
    </row>
    <row r="61141">
      <c r="A61141" s="1" t="s">
        <v>20392</v>
      </c>
    </row>
    <row r="61143">
      <c r="A61143" s="1" t="s">
        <v>20393</v>
      </c>
    </row>
    <row r="61145">
      <c r="A61145" s="1" t="s">
        <v>20394</v>
      </c>
    </row>
    <row r="61147">
      <c r="A61147" s="1" t="s">
        <v>20395</v>
      </c>
    </row>
    <row r="61148">
      <c r="A61148" s="1" t="s">
        <v>20396</v>
      </c>
    </row>
    <row r="61149">
      <c r="A61149" s="1" t="s">
        <v>20397</v>
      </c>
    </row>
    <row r="61151">
      <c r="A61151" s="1" t="s">
        <v>20398</v>
      </c>
    </row>
    <row r="61152">
      <c r="A61152" s="1" t="s">
        <v>20399</v>
      </c>
    </row>
    <row r="61153">
      <c r="A61153" s="1" t="s">
        <v>20400</v>
      </c>
    </row>
    <row r="61154">
      <c r="A61154" s="1" t="s">
        <v>20401</v>
      </c>
    </row>
    <row r="61155">
      <c r="A61155" s="1" t="s">
        <v>20402</v>
      </c>
    </row>
    <row r="61156">
      <c r="A61156" s="1" t="s">
        <v>20403</v>
      </c>
    </row>
    <row r="61158">
      <c r="A61158" s="1" t="s">
        <v>20404</v>
      </c>
    </row>
    <row r="61159">
      <c r="A61159" s="1" t="s">
        <v>20380</v>
      </c>
    </row>
    <row r="61160">
      <c r="A61160" s="1" t="s">
        <v>20381</v>
      </c>
    </row>
    <row r="61161">
      <c r="A61161" s="1" t="s">
        <v>20382</v>
      </c>
    </row>
    <row r="61162">
      <c r="A61162" s="1" t="s">
        <v>20383</v>
      </c>
    </row>
    <row r="61163">
      <c r="A61163" s="1" t="s">
        <v>20384</v>
      </c>
    </row>
    <row r="61164">
      <c r="A61164" s="1" t="s">
        <v>20385</v>
      </c>
    </row>
    <row r="61165">
      <c r="A61165" s="1" t="s">
        <v>20386</v>
      </c>
    </row>
    <row r="61166">
      <c r="A61166" s="1" t="s">
        <v>20387</v>
      </c>
    </row>
    <row r="61167">
      <c r="A61167" s="1" t="s">
        <v>20388</v>
      </c>
    </row>
    <row r="61168">
      <c r="A61168" s="1" t="s">
        <v>20389</v>
      </c>
    </row>
    <row r="61169">
      <c r="A61169" s="1" t="s">
        <v>20390</v>
      </c>
    </row>
    <row r="61170">
      <c r="A61170" s="1" t="s">
        <v>20391</v>
      </c>
    </row>
    <row r="61171">
      <c r="A61171" s="1" t="s">
        <v>20392</v>
      </c>
    </row>
    <row r="61172">
      <c r="A61172" s="1" t="s">
        <v>20393</v>
      </c>
    </row>
    <row r="61173">
      <c r="A61173" s="1" t="s">
        <v>20394</v>
      </c>
    </row>
    <row r="61174">
      <c r="A61174" s="1" t="s">
        <v>20395</v>
      </c>
    </row>
    <row r="61175">
      <c r="A61175" s="1" t="s">
        <v>20396</v>
      </c>
    </row>
    <row r="61176">
      <c r="A61176" s="1" t="s">
        <v>20397</v>
      </c>
    </row>
    <row r="61177">
      <c r="A61177" s="1" t="s">
        <v>20398</v>
      </c>
    </row>
    <row r="61178">
      <c r="A61178" s="1" t="s">
        <v>20399</v>
      </c>
    </row>
    <row r="61179">
      <c r="A61179" s="1" t="s">
        <v>20400</v>
      </c>
    </row>
    <row r="61180">
      <c r="A61180" s="1" t="s">
        <v>20401</v>
      </c>
    </row>
    <row r="61181">
      <c r="A61181" s="1" t="s">
        <v>20402</v>
      </c>
    </row>
    <row r="61182">
      <c r="A61182" s="1" t="s">
        <v>20405</v>
      </c>
    </row>
    <row r="61183">
      <c r="A61183" s="1" t="s">
        <v>20406</v>
      </c>
    </row>
    <row r="61184">
      <c r="A61184" s="1" t="s">
        <v>20407</v>
      </c>
    </row>
    <row r="61185">
      <c r="A61185" s="1" t="s">
        <v>20408</v>
      </c>
    </row>
    <row r="61186">
      <c r="A61186" s="1" t="s">
        <v>20384</v>
      </c>
    </row>
    <row r="61188">
      <c r="A61188" s="1" t="s">
        <v>20409</v>
      </c>
    </row>
    <row r="61190">
      <c r="A61190" s="1" t="s">
        <v>20410</v>
      </c>
    </row>
    <row r="61192">
      <c r="A61192" s="1" t="s">
        <v>20411</v>
      </c>
    </row>
    <row r="61193">
      <c r="A61193" s="1" t="s">
        <v>20412</v>
      </c>
    </row>
    <row r="61194">
      <c r="A61194" s="1" t="s">
        <v>20413</v>
      </c>
    </row>
    <row r="61195">
      <c r="A61195" s="1" t="s">
        <v>20414</v>
      </c>
    </row>
    <row r="61196">
      <c r="A61196" s="1" t="s">
        <v>20415</v>
      </c>
    </row>
    <row r="61197">
      <c r="A61197" s="1" t="s">
        <v>20416</v>
      </c>
    </row>
    <row r="61198">
      <c r="A61198" s="1" t="s">
        <v>20417</v>
      </c>
    </row>
    <row r="61200">
      <c r="A61200" s="1" t="s">
        <v>20418</v>
      </c>
    </row>
    <row r="61202">
      <c r="A61202" s="1" t="s">
        <v>20419</v>
      </c>
    </row>
    <row r="61203">
      <c r="A61203" s="1" t="s">
        <v>20420</v>
      </c>
    </row>
    <row r="61204">
      <c r="A61204" s="1" t="s">
        <v>20421</v>
      </c>
    </row>
    <row r="61206">
      <c r="A61206" s="1" t="s">
        <v>20422</v>
      </c>
    </row>
    <row r="61207">
      <c r="A61207" s="1" t="s">
        <v>20423</v>
      </c>
    </row>
    <row r="61208">
      <c r="A61208" s="1" t="s">
        <v>20424</v>
      </c>
    </row>
    <row r="61209">
      <c r="A61209" s="1" t="s">
        <v>20425</v>
      </c>
    </row>
    <row r="61210">
      <c r="A61210" s="1" t="s">
        <v>20426</v>
      </c>
    </row>
    <row r="61211">
      <c r="A61211" s="1" t="s">
        <v>20427</v>
      </c>
    </row>
    <row r="61213">
      <c r="A61213" s="1" t="s">
        <v>20428</v>
      </c>
    </row>
    <row r="61214">
      <c r="A61214" s="1" t="s">
        <v>20407</v>
      </c>
    </row>
    <row r="61215">
      <c r="A61215" s="1" t="s">
        <v>20408</v>
      </c>
    </row>
    <row r="61216">
      <c r="A61216" s="1" t="s">
        <v>20384</v>
      </c>
    </row>
    <row r="61217">
      <c r="A61217" s="1" t="s">
        <v>20409</v>
      </c>
    </row>
    <row r="61218">
      <c r="A61218" s="1" t="s">
        <v>20410</v>
      </c>
    </row>
    <row r="61219">
      <c r="A61219" s="1" t="s">
        <v>20411</v>
      </c>
    </row>
    <row r="61220">
      <c r="A61220" s="1" t="s">
        <v>20412</v>
      </c>
    </row>
    <row r="61221">
      <c r="A61221" s="1" t="s">
        <v>20413</v>
      </c>
    </row>
    <row r="61222">
      <c r="A61222" s="1" t="s">
        <v>20414</v>
      </c>
    </row>
    <row r="61223">
      <c r="A61223" s="1" t="s">
        <v>20415</v>
      </c>
    </row>
    <row r="61224">
      <c r="A61224" s="1" t="s">
        <v>20416</v>
      </c>
    </row>
    <row r="61225">
      <c r="A61225" s="1" t="s">
        <v>20418</v>
      </c>
    </row>
    <row r="61226">
      <c r="A61226" s="1" t="s">
        <v>20419</v>
      </c>
    </row>
    <row r="61227">
      <c r="A61227" s="1" t="s">
        <v>20420</v>
      </c>
    </row>
    <row r="61228">
      <c r="A61228" s="1" t="s">
        <v>20421</v>
      </c>
    </row>
    <row r="61229">
      <c r="A61229" s="1" t="s">
        <v>20422</v>
      </c>
    </row>
    <row r="61230">
      <c r="A61230" s="1" t="s">
        <v>20423</v>
      </c>
    </row>
    <row r="61231">
      <c r="A61231" s="1" t="s">
        <v>20424</v>
      </c>
    </row>
    <row r="61232">
      <c r="A61232" s="1" t="s">
        <v>20425</v>
      </c>
    </row>
    <row r="61233">
      <c r="A61233" s="1" t="s">
        <v>20426</v>
      </c>
    </row>
    <row r="61234">
      <c r="A61234" s="1" t="s">
        <v>20429</v>
      </c>
    </row>
    <row r="61235">
      <c r="A61235" s="1" t="s">
        <v>20430</v>
      </c>
    </row>
    <row r="61236">
      <c r="A61236" s="1" t="s">
        <v>20431</v>
      </c>
    </row>
    <row r="61237">
      <c r="A61237" s="1" t="s">
        <v>20432</v>
      </c>
    </row>
    <row r="61238">
      <c r="A61238" s="1" t="s">
        <v>20433</v>
      </c>
    </row>
    <row r="61240">
      <c r="A61240" s="1" t="s">
        <v>4007</v>
      </c>
    </row>
    <row r="61241">
      <c r="A61241" s="1" t="s">
        <v>20434</v>
      </c>
    </row>
    <row r="61242">
      <c r="A61242" s="1" t="s">
        <v>20435</v>
      </c>
    </row>
    <row r="61243">
      <c r="A61243" s="1" t="s">
        <v>20436</v>
      </c>
    </row>
    <row r="61244">
      <c r="A61244" s="1" t="s">
        <v>20437</v>
      </c>
    </row>
    <row r="61246">
      <c r="A61246" s="1" t="s">
        <v>20438</v>
      </c>
    </row>
    <row r="61247">
      <c r="A61247" s="1" t="s">
        <v>20439</v>
      </c>
    </row>
    <row r="61248">
      <c r="A61248" s="1" t="s">
        <v>20440</v>
      </c>
    </row>
    <row r="61249">
      <c r="A61249" s="1" t="s">
        <v>20441</v>
      </c>
    </row>
    <row r="61251">
      <c r="A61251" s="1" t="s">
        <v>20442</v>
      </c>
    </row>
    <row r="61252">
      <c r="A61252" s="1" t="s">
        <v>20443</v>
      </c>
    </row>
    <row r="61253">
      <c r="A61253" s="1" t="s">
        <v>20444</v>
      </c>
    </row>
    <row r="61254">
      <c r="A61254" s="1" t="s">
        <v>20445</v>
      </c>
    </row>
    <row r="61255">
      <c r="A61255" s="1" t="s">
        <v>20446</v>
      </c>
    </row>
    <row r="61257">
      <c r="A61257" s="1" t="s">
        <v>20447</v>
      </c>
    </row>
    <row r="61259">
      <c r="A61259" s="1" t="s">
        <v>20448</v>
      </c>
    </row>
    <row r="61260">
      <c r="A61260" s="1" t="s">
        <v>20449</v>
      </c>
    </row>
    <row r="61261">
      <c r="A61261" s="1" t="s">
        <v>1208</v>
      </c>
    </row>
    <row r="61263">
      <c r="A61263" s="1" t="s">
        <v>20450</v>
      </c>
    </row>
    <row r="61264">
      <c r="A61264" s="1" t="s">
        <v>20431</v>
      </c>
    </row>
    <row r="61265">
      <c r="A61265" s="1" t="s">
        <v>20432</v>
      </c>
    </row>
    <row r="61266">
      <c r="A61266" s="1" t="s">
        <v>20433</v>
      </c>
    </row>
    <row r="61267">
      <c r="A61267" s="1" t="s">
        <v>20434</v>
      </c>
    </row>
    <row r="61268">
      <c r="A61268" s="1" t="s">
        <v>20435</v>
      </c>
    </row>
    <row r="61269">
      <c r="A61269" s="1" t="s">
        <v>20436</v>
      </c>
    </row>
    <row r="61270">
      <c r="A61270" s="1" t="s">
        <v>20437</v>
      </c>
    </row>
    <row r="61271">
      <c r="A61271" s="1" t="s">
        <v>20438</v>
      </c>
    </row>
    <row r="61272">
      <c r="A61272" s="1" t="s">
        <v>20439</v>
      </c>
    </row>
    <row r="61273">
      <c r="A61273" s="1" t="s">
        <v>20440</v>
      </c>
    </row>
    <row r="61274">
      <c r="A61274" s="1" t="s">
        <v>20441</v>
      </c>
    </row>
    <row r="61275">
      <c r="A61275" s="1" t="s">
        <v>20442</v>
      </c>
    </row>
    <row r="61276">
      <c r="A61276" s="1" t="s">
        <v>20443</v>
      </c>
    </row>
    <row r="61277">
      <c r="A61277" s="1" t="s">
        <v>20444</v>
      </c>
    </row>
    <row r="61278">
      <c r="A61278" s="1" t="s">
        <v>20445</v>
      </c>
    </row>
    <row r="61279">
      <c r="A61279" s="1" t="s">
        <v>20446</v>
      </c>
    </row>
    <row r="61280">
      <c r="A61280" s="1" t="s">
        <v>20447</v>
      </c>
    </row>
    <row r="61281">
      <c r="A61281" s="1" t="s">
        <v>20448</v>
      </c>
    </row>
    <row r="61282">
      <c r="A61282" s="1" t="s">
        <v>20451</v>
      </c>
    </row>
    <row r="61283">
      <c r="A61283" s="1" t="s">
        <v>20452</v>
      </c>
    </row>
    <row r="61284">
      <c r="A61284" s="1" t="s">
        <v>20453</v>
      </c>
    </row>
    <row r="61285">
      <c r="A61285" s="1" t="s">
        <v>20454</v>
      </c>
    </row>
    <row r="61286">
      <c r="A61286" s="1" t="s">
        <v>20455</v>
      </c>
    </row>
    <row r="61287">
      <c r="A61287" s="1" t="s">
        <v>20456</v>
      </c>
    </row>
    <row r="61288">
      <c r="A61288" s="1" t="s">
        <v>20457</v>
      </c>
    </row>
    <row r="61289">
      <c r="A61289" s="1" t="s">
        <v>20458</v>
      </c>
    </row>
    <row r="61290">
      <c r="A61290" s="1" t="s">
        <v>966</v>
      </c>
    </row>
    <row r="61291">
      <c r="A61291" s="1" t="s">
        <v>20459</v>
      </c>
    </row>
    <row r="61292">
      <c r="A61292" s="1" t="s">
        <v>20460</v>
      </c>
    </row>
    <row r="61293">
      <c r="A61293" s="1" t="s">
        <v>20461</v>
      </c>
    </row>
    <row r="61294">
      <c r="A61294" s="1" t="s">
        <v>20462</v>
      </c>
    </row>
    <row r="61295">
      <c r="A61295" s="1" t="s">
        <v>432</v>
      </c>
    </row>
    <row r="61296">
      <c r="A61296" s="1" t="s">
        <v>20463</v>
      </c>
    </row>
    <row r="61297">
      <c r="A61297" s="1" t="s">
        <v>3795</v>
      </c>
    </row>
    <row r="61298">
      <c r="A61298" s="1" t="s">
        <v>20464</v>
      </c>
    </row>
    <row r="61299">
      <c r="A61299" s="1" t="s">
        <v>20465</v>
      </c>
    </row>
    <row r="61300">
      <c r="A61300" s="1" t="s">
        <v>165</v>
      </c>
    </row>
    <row r="61301">
      <c r="A61301" s="1" t="s">
        <v>20466</v>
      </c>
    </row>
    <row r="61302">
      <c r="A61302" s="3" t="str">
        <f> @</f>
        <v>#ERROR!</v>
      </c>
    </row>
    <row r="61303">
      <c r="A61303" s="3" t="str">
        <f>&gt;</f>
        <v>#ERROR!</v>
      </c>
    </row>
    <row r="61304">
      <c r="A61304" s="1" t="s">
        <v>10077</v>
      </c>
    </row>
    <row r="61305">
      <c r="A61305" s="1" t="s">
        <v>20467</v>
      </c>
    </row>
    <row r="61306">
      <c r="A61306" s="3" t="str">
        <f>D =</f>
        <v>#ERROR!</v>
      </c>
    </row>
    <row r="61307">
      <c r="A61307" s="1" t="s">
        <v>20468</v>
      </c>
    </row>
    <row r="61308">
      <c r="A61308" s="1" t="s">
        <v>20469</v>
      </c>
    </row>
    <row r="61309">
      <c r="A61309" s="1" t="s">
        <v>20470</v>
      </c>
    </row>
    <row r="61310">
      <c r="A61310" s="1" t="s">
        <v>20471</v>
      </c>
    </row>
    <row r="61311">
      <c r="A61311" s="1" t="s">
        <v>20472</v>
      </c>
    </row>
    <row r="61312">
      <c r="A61312" s="1" t="s">
        <v>20473</v>
      </c>
    </row>
    <row r="61313">
      <c r="A61313" s="1" t="s">
        <v>3745</v>
      </c>
    </row>
    <row r="61314">
      <c r="A61314" s="1" t="s">
        <v>20474</v>
      </c>
    </row>
    <row r="61315">
      <c r="A61315" s="1" t="s">
        <v>20475</v>
      </c>
    </row>
    <row r="61316">
      <c r="A61316" s="1" t="s">
        <v>20476</v>
      </c>
    </row>
    <row r="61317">
      <c r="A61317" s="3" t="str">
        <f>+ hf foe PF: : € row</f>
        <v>#ERROR!</v>
      </c>
    </row>
    <row r="61318">
      <c r="A61318" s="1" t="s">
        <v>20477</v>
      </c>
    </row>
    <row r="61319">
      <c r="A61319" s="1" t="s">
        <v>20478</v>
      </c>
    </row>
    <row r="61320">
      <c r="A61320" s="1" t="s">
        <v>20479</v>
      </c>
    </row>
    <row r="61321">
      <c r="A61321" s="1" t="s">
        <v>20480</v>
      </c>
    </row>
    <row r="61322">
      <c r="A61322" s="1" t="s">
        <v>20481</v>
      </c>
    </row>
    <row r="61323">
      <c r="A61323" s="1" t="s">
        <v>20482</v>
      </c>
    </row>
    <row r="61324">
      <c r="A61324" s="1" t="s">
        <v>20453</v>
      </c>
    </row>
    <row r="61325">
      <c r="A61325" s="1" t="s">
        <v>20454</v>
      </c>
    </row>
    <row r="61326">
      <c r="A61326" s="1" t="s">
        <v>20455</v>
      </c>
    </row>
    <row r="61327">
      <c r="A61327" s="1" t="s">
        <v>20457</v>
      </c>
    </row>
    <row r="61328">
      <c r="A61328" s="1" t="s">
        <v>20458</v>
      </c>
    </row>
    <row r="61329">
      <c r="A61329" s="1" t="s">
        <v>20459</v>
      </c>
    </row>
    <row r="61330">
      <c r="A61330" s="1" t="s">
        <v>20461</v>
      </c>
    </row>
    <row r="61331">
      <c r="A61331" s="1" t="s">
        <v>20462</v>
      </c>
    </row>
    <row r="61332">
      <c r="A61332" s="1" t="s">
        <v>20463</v>
      </c>
    </row>
    <row r="61333">
      <c r="A61333" s="1" t="s">
        <v>20465</v>
      </c>
    </row>
    <row r="61334">
      <c r="A61334" s="1" t="s">
        <v>20466</v>
      </c>
    </row>
    <row r="61335">
      <c r="A61335" s="1" t="s">
        <v>20467</v>
      </c>
    </row>
    <row r="61336">
      <c r="A61336" s="3" t="str">
        <f>D =</f>
        <v>#ERROR!</v>
      </c>
    </row>
    <row r="61337">
      <c r="A61337" s="1" t="s">
        <v>20468</v>
      </c>
    </row>
    <row r="61338">
      <c r="A61338" s="1" t="s">
        <v>20469</v>
      </c>
    </row>
    <row r="61339">
      <c r="A61339" s="1" t="s">
        <v>20470</v>
      </c>
    </row>
    <row r="61340">
      <c r="A61340" s="1" t="s">
        <v>20472</v>
      </c>
    </row>
    <row r="61341">
      <c r="A61341" s="1" t="s">
        <v>20473</v>
      </c>
    </row>
    <row r="61342">
      <c r="A61342" s="1" t="s">
        <v>20474</v>
      </c>
    </row>
    <row r="61343">
      <c r="A61343" s="1" t="s">
        <v>20475</v>
      </c>
    </row>
    <row r="61344">
      <c r="A61344" s="1" t="s">
        <v>20476</v>
      </c>
    </row>
    <row r="61345">
      <c r="A61345" s="3" t="str">
        <f>+ hf foe PF: : € row</f>
        <v>#ERROR!</v>
      </c>
    </row>
    <row r="61346">
      <c r="A61346" s="1" t="s">
        <v>20477</v>
      </c>
    </row>
    <row r="61347">
      <c r="A61347" s="1" t="s">
        <v>20478</v>
      </c>
    </row>
    <row r="61348">
      <c r="A61348" s="1" t="s">
        <v>20479</v>
      </c>
    </row>
    <row r="61349">
      <c r="A61349" s="1" t="s">
        <v>20480</v>
      </c>
    </row>
    <row r="61350">
      <c r="A61350" s="1" t="s">
        <v>20481</v>
      </c>
    </row>
    <row r="61351">
      <c r="A61351" s="1" t="s">
        <v>20483</v>
      </c>
    </row>
    <row r="61352">
      <c r="A61352" s="1" t="s">
        <v>20484</v>
      </c>
    </row>
    <row r="61353">
      <c r="A61353" s="1" t="s">
        <v>20485</v>
      </c>
    </row>
    <row r="61354">
      <c r="A61354" s="1" t="s">
        <v>20486</v>
      </c>
    </row>
    <row r="61355">
      <c r="A61355" s="3" t="str">
        <f/>
        <v>#ERROR!</v>
      </c>
    </row>
    <row r="61356">
      <c r="A61356" s="1" t="s">
        <v>20487</v>
      </c>
    </row>
    <row r="61357">
      <c r="A61357" s="1" t="s">
        <v>20488</v>
      </c>
    </row>
    <row r="61358">
      <c r="A61358" s="1" t="s">
        <v>8893</v>
      </c>
    </row>
    <row r="61359">
      <c r="A61359" s="1" t="s">
        <v>20489</v>
      </c>
    </row>
    <row r="61360">
      <c r="A61360" s="1" t="s">
        <v>3795</v>
      </c>
    </row>
    <row r="61361">
      <c r="A61361" s="1" t="s">
        <v>20490</v>
      </c>
    </row>
    <row r="61362">
      <c r="A61362" s="1" t="s">
        <v>20491</v>
      </c>
    </row>
    <row r="61363">
      <c r="A61363" s="1" t="s">
        <v>20492</v>
      </c>
    </row>
    <row r="61364">
      <c r="A61364" s="1" t="s">
        <v>20493</v>
      </c>
    </row>
    <row r="61365">
      <c r="A61365" s="1" t="s">
        <v>20494</v>
      </c>
    </row>
    <row r="61366">
      <c r="A61366" s="1" t="s">
        <v>20495</v>
      </c>
    </row>
    <row r="61367">
      <c r="A61367" s="1" t="s">
        <v>20496</v>
      </c>
    </row>
    <row r="61368">
      <c r="A61368" s="1" t="s">
        <v>1481</v>
      </c>
    </row>
    <row r="61369">
      <c r="A61369" s="1" t="s">
        <v>20497</v>
      </c>
    </row>
    <row r="61370">
      <c r="A61370" s="1" t="s">
        <v>322</v>
      </c>
    </row>
    <row r="61371">
      <c r="A61371" s="1" t="s">
        <v>20498</v>
      </c>
    </row>
    <row r="61372">
      <c r="A61372" s="1" t="s">
        <v>966</v>
      </c>
    </row>
    <row r="61373">
      <c r="A61373" s="1" t="s">
        <v>20499</v>
      </c>
    </row>
    <row r="61374">
      <c r="A61374" s="1" t="s">
        <v>966</v>
      </c>
    </row>
    <row r="61375">
      <c r="A61375" s="1" t="s">
        <v>20500</v>
      </c>
    </row>
    <row r="61376">
      <c r="A61376" s="1">
        <v>-2.0</v>
      </c>
    </row>
    <row r="61377">
      <c r="A61377" s="1" t="s">
        <v>20501</v>
      </c>
    </row>
    <row r="61378">
      <c r="A61378" s="1" t="s">
        <v>2280</v>
      </c>
    </row>
    <row r="61379">
      <c r="A61379" s="1" t="s">
        <v>1516</v>
      </c>
    </row>
    <row r="61380">
      <c r="A61380" s="1" t="s">
        <v>20502</v>
      </c>
    </row>
    <row r="61381">
      <c r="A61381" s="1" t="s">
        <v>20503</v>
      </c>
    </row>
    <row r="61382">
      <c r="A61382" s="1" t="s">
        <v>4606</v>
      </c>
    </row>
    <row r="61383">
      <c r="A61383" s="1" t="s">
        <v>20504</v>
      </c>
    </row>
    <row r="61384">
      <c r="A61384" s="1" t="s">
        <v>20505</v>
      </c>
    </row>
    <row r="61385">
      <c r="A61385" s="1" t="s">
        <v>20506</v>
      </c>
    </row>
    <row r="61386">
      <c r="A61386" s="1" t="s">
        <v>20507</v>
      </c>
    </row>
    <row r="61387">
      <c r="A61387" s="1" t="s">
        <v>20508</v>
      </c>
    </row>
    <row r="61388">
      <c r="A61388" s="1" t="s">
        <v>20509</v>
      </c>
    </row>
    <row r="61389">
      <c r="A61389" s="1" t="s">
        <v>20510</v>
      </c>
    </row>
    <row r="61390">
      <c r="A61390" s="1" t="s">
        <v>20511</v>
      </c>
    </row>
    <row r="61391">
      <c r="A61391" s="1" t="s">
        <v>20512</v>
      </c>
    </row>
    <row r="61392">
      <c r="A61392" s="1" t="s">
        <v>20513</v>
      </c>
    </row>
    <row r="61393">
      <c r="A61393" s="1" t="s">
        <v>20514</v>
      </c>
    </row>
    <row r="61394">
      <c r="A61394" s="1" t="s">
        <v>20515</v>
      </c>
    </row>
    <row r="61395">
      <c r="A61395" s="1" t="s">
        <v>20516</v>
      </c>
    </row>
    <row r="61396">
      <c r="A61396" s="1" t="s">
        <v>20517</v>
      </c>
    </row>
    <row r="61397">
      <c r="A61397" s="1" t="s">
        <v>20486</v>
      </c>
    </row>
    <row r="61398">
      <c r="A61398" s="1" t="s">
        <v>20487</v>
      </c>
    </row>
    <row r="61399">
      <c r="A61399" s="1" t="s">
        <v>20488</v>
      </c>
    </row>
    <row r="61400">
      <c r="A61400" s="1" t="s">
        <v>20489</v>
      </c>
    </row>
    <row r="61401">
      <c r="A61401" s="1" t="s">
        <v>20491</v>
      </c>
    </row>
    <row r="61402">
      <c r="A61402" s="1" t="s">
        <v>20492</v>
      </c>
    </row>
    <row r="61403">
      <c r="A61403" s="1" t="s">
        <v>20493</v>
      </c>
    </row>
    <row r="61404">
      <c r="A61404" s="1" t="s">
        <v>20494</v>
      </c>
    </row>
    <row r="61405">
      <c r="A61405" s="1" t="s">
        <v>20496</v>
      </c>
    </row>
    <row r="61406">
      <c r="A61406" s="1" t="s">
        <v>20497</v>
      </c>
    </row>
    <row r="61407">
      <c r="A61407" s="1" t="s">
        <v>20498</v>
      </c>
    </row>
    <row r="61408">
      <c r="A61408" s="1" t="s">
        <v>20499</v>
      </c>
    </row>
    <row r="61409">
      <c r="A61409" s="1" t="s">
        <v>20500</v>
      </c>
    </row>
    <row r="61410">
      <c r="A61410" s="1">
        <v>-2.0</v>
      </c>
    </row>
    <row r="61411">
      <c r="A61411" s="1" t="s">
        <v>20501</v>
      </c>
    </row>
    <row r="61412">
      <c r="A61412" s="1" t="s">
        <v>20502</v>
      </c>
    </row>
    <row r="61413">
      <c r="A61413" s="1" t="s">
        <v>20503</v>
      </c>
    </row>
    <row r="61414">
      <c r="A61414" s="1" t="s">
        <v>20518</v>
      </c>
    </row>
    <row r="61415">
      <c r="A61415" s="1" t="s">
        <v>20505</v>
      </c>
    </row>
    <row r="61416">
      <c r="A61416" s="1" t="s">
        <v>20506</v>
      </c>
    </row>
    <row r="61417">
      <c r="A61417" s="1" t="s">
        <v>20507</v>
      </c>
    </row>
    <row r="61418">
      <c r="A61418" s="1" t="s">
        <v>20509</v>
      </c>
    </row>
    <row r="61419">
      <c r="A61419" s="1" t="s">
        <v>20510</v>
      </c>
    </row>
    <row r="61420">
      <c r="A61420" s="1" t="s">
        <v>20511</v>
      </c>
    </row>
    <row r="61421">
      <c r="A61421" s="1" t="s">
        <v>20512</v>
      </c>
    </row>
    <row r="61422">
      <c r="A61422" s="1" t="s">
        <v>20513</v>
      </c>
    </row>
    <row r="61423">
      <c r="A61423" s="1" t="s">
        <v>20514</v>
      </c>
    </row>
    <row r="61424">
      <c r="A61424" s="1" t="s">
        <v>20515</v>
      </c>
    </row>
    <row r="61425">
      <c r="A61425" s="1" t="s">
        <v>20516</v>
      </c>
    </row>
    <row r="61426">
      <c r="A61426" s="1" t="s">
        <v>20519</v>
      </c>
    </row>
    <row r="61427">
      <c r="A61427" s="1" t="s">
        <v>20520</v>
      </c>
    </row>
    <row r="61429">
      <c r="A61429" s="1" t="s">
        <v>19322</v>
      </c>
    </row>
    <row r="61430">
      <c r="A61430" s="1" t="s">
        <v>19323</v>
      </c>
    </row>
    <row r="61432">
      <c r="A61432" s="1" t="s">
        <v>19324</v>
      </c>
    </row>
    <row r="61433">
      <c r="A61433" s="1" t="s">
        <v>19325</v>
      </c>
    </row>
    <row r="61435">
      <c r="A61435" s="1" t="s">
        <v>19326</v>
      </c>
    </row>
    <row r="61437">
      <c r="A61437" s="1" t="s">
        <v>19327</v>
      </c>
    </row>
    <row r="61438">
      <c r="A61438" s="1" t="s">
        <v>19328</v>
      </c>
    </row>
    <row r="61440">
      <c r="A61440" s="1" t="s">
        <v>19329</v>
      </c>
    </row>
    <row r="61442">
      <c r="A61442" s="1" t="s">
        <v>19330</v>
      </c>
    </row>
    <row r="61443">
      <c r="A61443" s="1" t="s">
        <v>19331</v>
      </c>
    </row>
    <row r="61444">
      <c r="A61444" s="1" t="s">
        <v>19332</v>
      </c>
    </row>
    <row r="61445">
      <c r="A61445" s="1" t="s">
        <v>19333</v>
      </c>
    </row>
    <row r="61447">
      <c r="A61447" s="1" t="s">
        <v>19334</v>
      </c>
    </row>
    <row r="61449">
      <c r="A61449" s="1" t="s">
        <v>19335</v>
      </c>
    </row>
    <row r="61451">
      <c r="A61451" s="1" t="s">
        <v>18104</v>
      </c>
    </row>
    <row r="61453">
      <c r="A61453" s="1" t="s">
        <v>13303</v>
      </c>
    </row>
    <row r="61455">
      <c r="A61455" s="1" t="s">
        <v>20521</v>
      </c>
    </row>
    <row r="61456">
      <c r="A61456" s="1" t="s">
        <v>19322</v>
      </c>
    </row>
    <row r="61457">
      <c r="A61457" s="1" t="s">
        <v>19323</v>
      </c>
    </row>
    <row r="61458">
      <c r="A61458" s="1" t="s">
        <v>19324</v>
      </c>
    </row>
    <row r="61459">
      <c r="A61459" s="1" t="s">
        <v>19325</v>
      </c>
    </row>
    <row r="61460">
      <c r="A61460" s="1" t="s">
        <v>19327</v>
      </c>
    </row>
    <row r="61461">
      <c r="A61461" s="1" t="s">
        <v>19328</v>
      </c>
    </row>
    <row r="61462">
      <c r="A61462" s="1" t="s">
        <v>19329</v>
      </c>
    </row>
    <row r="61463">
      <c r="A61463" s="1" t="s">
        <v>19330</v>
      </c>
    </row>
    <row r="61464">
      <c r="A61464" s="1" t="s">
        <v>19331</v>
      </c>
    </row>
    <row r="61465">
      <c r="A61465" s="1" t="s">
        <v>19332</v>
      </c>
    </row>
    <row r="61466">
      <c r="A61466" s="1" t="s">
        <v>19333</v>
      </c>
    </row>
    <row r="61467">
      <c r="A61467" s="1" t="s">
        <v>19334</v>
      </c>
    </row>
    <row r="61468">
      <c r="A61468" s="1" t="s">
        <v>19335</v>
      </c>
    </row>
    <row r="61469">
      <c r="A61469" s="1" t="s">
        <v>20522</v>
      </c>
    </row>
    <row r="61470">
      <c r="A61470" s="1" t="s">
        <v>20523</v>
      </c>
    </row>
    <row r="61471">
      <c r="A61471" s="1" t="s">
        <v>20524</v>
      </c>
    </row>
    <row r="61473">
      <c r="A61473" s="1" t="s">
        <v>20525</v>
      </c>
    </row>
    <row r="61474">
      <c r="A61474" s="1" t="s">
        <v>20526</v>
      </c>
    </row>
    <row r="61475">
      <c r="A61475" s="1" t="s">
        <v>20527</v>
      </c>
    </row>
    <row r="61476">
      <c r="A61476" s="1" t="s">
        <v>20528</v>
      </c>
    </row>
    <row r="61477">
      <c r="A61477" s="1" t="s">
        <v>20529</v>
      </c>
    </row>
    <row r="61478">
      <c r="A61478" s="1" t="s">
        <v>20530</v>
      </c>
    </row>
    <row r="61480">
      <c r="A61480" s="1" t="s">
        <v>20531</v>
      </c>
    </row>
    <row r="61482">
      <c r="A61482" s="3" t="str">
        <f>m</f>
        <v>#NAME?</v>
      </c>
    </row>
    <row r="61483">
      <c r="A61483" s="1" t="s">
        <v>20532</v>
      </c>
    </row>
    <row r="61485">
      <c r="A61485" s="1" t="s">
        <v>20533</v>
      </c>
    </row>
    <row r="61487">
      <c r="A61487" s="1" t="s">
        <v>20534</v>
      </c>
    </row>
    <row r="61489">
      <c r="A61489" s="1" t="s">
        <v>20535</v>
      </c>
    </row>
    <row r="61491">
      <c r="A61491" s="1" t="s">
        <v>20536</v>
      </c>
    </row>
    <row r="61492">
      <c r="A61492" s="1" t="s">
        <v>20537</v>
      </c>
    </row>
    <row r="61493">
      <c r="A61493" s="1" t="s">
        <v>20538</v>
      </c>
    </row>
    <row r="61495">
      <c r="A61495" s="1" t="s">
        <v>20539</v>
      </c>
    </row>
    <row r="61497">
      <c r="A61497" s="1" t="s">
        <v>20540</v>
      </c>
    </row>
    <row r="61499">
      <c r="A61499" s="1" t="s">
        <v>8957</v>
      </c>
    </row>
    <row r="61500">
      <c r="A61500" s="1" t="s">
        <v>20541</v>
      </c>
    </row>
    <row r="61502">
      <c r="A61502" s="1" t="s">
        <v>20542</v>
      </c>
    </row>
    <row r="61503">
      <c r="A61503" s="1" t="s">
        <v>20524</v>
      </c>
    </row>
    <row r="61504">
      <c r="A61504" s="1" t="s">
        <v>20525</v>
      </c>
    </row>
    <row r="61505">
      <c r="A61505" s="1" t="s">
        <v>20526</v>
      </c>
    </row>
    <row r="61506">
      <c r="A61506" s="1" t="s">
        <v>20527</v>
      </c>
    </row>
    <row r="61507">
      <c r="A61507" s="1" t="s">
        <v>20528</v>
      </c>
    </row>
    <row r="61508">
      <c r="A61508" s="1" t="s">
        <v>20529</v>
      </c>
    </row>
    <row r="61509">
      <c r="A61509" s="1" t="s">
        <v>20530</v>
      </c>
    </row>
    <row r="61510">
      <c r="A61510" s="1" t="s">
        <v>20531</v>
      </c>
    </row>
    <row r="61511">
      <c r="A61511" s="1" t="s">
        <v>20532</v>
      </c>
    </row>
    <row r="61512">
      <c r="A61512" s="1" t="s">
        <v>20533</v>
      </c>
    </row>
    <row r="61513">
      <c r="A61513" s="1" t="s">
        <v>20534</v>
      </c>
    </row>
    <row r="61514">
      <c r="A61514" s="1" t="s">
        <v>20535</v>
      </c>
    </row>
    <row r="61515">
      <c r="A61515" s="1" t="s">
        <v>20536</v>
      </c>
    </row>
    <row r="61516">
      <c r="A61516" s="1" t="s">
        <v>20537</v>
      </c>
    </row>
    <row r="61517">
      <c r="A61517" s="1" t="s">
        <v>20538</v>
      </c>
    </row>
    <row r="61518">
      <c r="A61518" s="1" t="s">
        <v>20539</v>
      </c>
    </row>
    <row r="61519">
      <c r="A61519" s="1" t="s">
        <v>20540</v>
      </c>
    </row>
    <row r="61520">
      <c r="A61520" s="1" t="s">
        <v>20543</v>
      </c>
    </row>
    <row r="61521">
      <c r="A61521" s="1" t="s">
        <v>20544</v>
      </c>
    </row>
    <row r="61522">
      <c r="A61522" s="1" t="s">
        <v>20545</v>
      </c>
    </row>
    <row r="61523">
      <c r="A61523" s="1" t="s">
        <v>20546</v>
      </c>
    </row>
    <row r="61524">
      <c r="A61524" s="1" t="s">
        <v>20547</v>
      </c>
    </row>
    <row r="61525">
      <c r="A61525" s="1" t="s">
        <v>20548</v>
      </c>
    </row>
    <row r="61526">
      <c r="A61526" s="1" t="s">
        <v>20549</v>
      </c>
    </row>
    <row r="61527">
      <c r="A61527" s="1" t="s">
        <v>20550</v>
      </c>
    </row>
    <row r="61528">
      <c r="A61528" s="1" t="s">
        <v>20551</v>
      </c>
    </row>
    <row r="61529">
      <c r="A61529" s="1" t="s">
        <v>20552</v>
      </c>
    </row>
    <row r="61530">
      <c r="A61530" s="1" t="s">
        <v>20553</v>
      </c>
    </row>
    <row r="61531">
      <c r="A61531" s="1" t="s">
        <v>20554</v>
      </c>
    </row>
    <row r="61532">
      <c r="A61532" s="1" t="s">
        <v>20555</v>
      </c>
    </row>
    <row r="61533">
      <c r="A61533" s="1" t="s">
        <v>20556</v>
      </c>
    </row>
    <row r="61534">
      <c r="A61534" s="1" t="s">
        <v>20557</v>
      </c>
    </row>
    <row r="61535">
      <c r="A61535" s="1" t="s">
        <v>20546</v>
      </c>
    </row>
    <row r="61536">
      <c r="A61536" s="1" t="s">
        <v>20547</v>
      </c>
    </row>
    <row r="61537">
      <c r="A61537" s="1" t="s">
        <v>20548</v>
      </c>
    </row>
    <row r="61538">
      <c r="A61538" s="1" t="s">
        <v>20549</v>
      </c>
    </row>
    <row r="61539">
      <c r="A61539" s="1" t="s">
        <v>20550</v>
      </c>
    </row>
    <row r="61540">
      <c r="A61540" s="1" t="s">
        <v>20551</v>
      </c>
    </row>
    <row r="61541">
      <c r="A61541" s="1" t="s">
        <v>20552</v>
      </c>
    </row>
    <row r="61542">
      <c r="A61542" s="1" t="s">
        <v>20553</v>
      </c>
    </row>
    <row r="61543">
      <c r="A61543" s="1" t="s">
        <v>20554</v>
      </c>
    </row>
    <row r="61544">
      <c r="A61544" s="1" t="s">
        <v>20555</v>
      </c>
    </row>
    <row r="61545">
      <c r="A61545" s="1" t="s">
        <v>20558</v>
      </c>
    </row>
    <row r="61546">
      <c r="A61546" s="1" t="s">
        <v>20559</v>
      </c>
    </row>
    <row r="61548">
      <c r="A61548" s="1" t="s">
        <v>20560</v>
      </c>
    </row>
    <row r="61550">
      <c r="A61550" s="1" t="s">
        <v>20561</v>
      </c>
    </row>
    <row r="61551">
      <c r="A61551" s="1" t="s">
        <v>20562</v>
      </c>
    </row>
    <row r="61552">
      <c r="A61552" s="1" t="s">
        <v>20563</v>
      </c>
    </row>
    <row r="61553">
      <c r="A61553" s="1" t="s">
        <v>20564</v>
      </c>
    </row>
    <row r="61554">
      <c r="A61554" s="1" t="s">
        <v>20565</v>
      </c>
    </row>
    <row r="61555">
      <c r="A61555" s="1" t="s">
        <v>20566</v>
      </c>
    </row>
    <row r="61556">
      <c r="A61556" s="1" t="s">
        <v>20567</v>
      </c>
    </row>
    <row r="61557">
      <c r="A61557" s="1" t="s">
        <v>20568</v>
      </c>
    </row>
    <row r="61558">
      <c r="A61558" s="1" t="s">
        <v>20561</v>
      </c>
    </row>
    <row r="61559">
      <c r="A61559" s="1" t="s">
        <v>20562</v>
      </c>
    </row>
    <row r="61560">
      <c r="A61560" s="1" t="s">
        <v>20563</v>
      </c>
    </row>
    <row r="61561">
      <c r="A61561" s="1" t="s">
        <v>20564</v>
      </c>
    </row>
    <row r="61562">
      <c r="A61562" s="1" t="s">
        <v>20565</v>
      </c>
    </row>
    <row r="61563">
      <c r="A61563" s="1" t="s">
        <v>20566</v>
      </c>
    </row>
    <row r="61564">
      <c r="A61564" s="1" t="s">
        <v>20569</v>
      </c>
    </row>
    <row r="61565">
      <c r="A61565" s="1" t="s">
        <v>20570</v>
      </c>
    </row>
    <row r="61567">
      <c r="A61567" s="1" t="s">
        <v>322</v>
      </c>
    </row>
    <row r="61569">
      <c r="A61569" s="1" t="s">
        <v>20571</v>
      </c>
    </row>
    <row r="61570">
      <c r="A61570" s="1" t="s">
        <v>20572</v>
      </c>
    </row>
    <row r="61572">
      <c r="A61572" s="1" t="s">
        <v>20573</v>
      </c>
    </row>
    <row r="61574">
      <c r="A61574" s="1" t="s">
        <v>20574</v>
      </c>
    </row>
    <row r="61575">
      <c r="A61575" s="1" t="s">
        <v>165</v>
      </c>
    </row>
    <row r="61576">
      <c r="A61576" s="1" t="s">
        <v>20575</v>
      </c>
    </row>
    <row r="61577">
      <c r="A61577" s="1" t="s">
        <v>20571</v>
      </c>
    </row>
    <row r="61578">
      <c r="A61578" s="1" t="s">
        <v>20572</v>
      </c>
    </row>
    <row r="61579">
      <c r="A61579" s="1" t="s">
        <v>20573</v>
      </c>
    </row>
    <row r="61580">
      <c r="A61580" s="1" t="s">
        <v>20576</v>
      </c>
    </row>
    <row r="61581">
      <c r="A61581" s="1" t="s">
        <v>20577</v>
      </c>
    </row>
    <row r="61583">
      <c r="A61583" s="1" t="s">
        <v>322</v>
      </c>
    </row>
    <row r="61585">
      <c r="A61585" s="1" t="s">
        <v>20571</v>
      </c>
    </row>
    <row r="61586">
      <c r="A61586" s="1" t="s">
        <v>20572</v>
      </c>
    </row>
    <row r="61588">
      <c r="A61588" s="1" t="s">
        <v>20573</v>
      </c>
    </row>
    <row r="61590">
      <c r="A61590" s="1" t="s">
        <v>20574</v>
      </c>
    </row>
    <row r="61591">
      <c r="A61591" s="1" t="s">
        <v>165</v>
      </c>
    </row>
    <row r="61592">
      <c r="A61592" s="1" t="s">
        <v>20575</v>
      </c>
    </row>
    <row r="61593">
      <c r="A61593" s="1" t="s">
        <v>20571</v>
      </c>
    </row>
    <row r="61594">
      <c r="A61594" s="1" t="s">
        <v>20572</v>
      </c>
    </row>
    <row r="61595">
      <c r="A61595" s="1" t="s">
        <v>20573</v>
      </c>
    </row>
    <row r="61596">
      <c r="A61596" s="1" t="s">
        <v>20576</v>
      </c>
    </row>
    <row r="61597">
      <c r="A61597" s="1" t="s">
        <v>20578</v>
      </c>
    </row>
    <row r="61599">
      <c r="A61599" s="1" t="s">
        <v>20579</v>
      </c>
    </row>
    <row r="61601">
      <c r="A61601" s="1" t="s">
        <v>20580</v>
      </c>
    </row>
    <row r="61602">
      <c r="A61602" s="1" t="s">
        <v>20581</v>
      </c>
    </row>
    <row r="61603">
      <c r="A61603" s="1" t="s">
        <v>20582</v>
      </c>
    </row>
    <row r="61604">
      <c r="A61604" s="1" t="s">
        <v>20582</v>
      </c>
    </row>
    <row r="61605">
      <c r="A61605" s="1" t="s">
        <v>20583</v>
      </c>
    </row>
    <row r="61607">
      <c r="A61607" s="1" t="s">
        <v>20584</v>
      </c>
    </row>
    <row r="61608">
      <c r="A61608" s="1" t="s">
        <v>20585</v>
      </c>
    </row>
    <row r="61609">
      <c r="A61609" s="1" t="s">
        <v>165</v>
      </c>
    </row>
    <row r="61610">
      <c r="A61610" s="1" t="s">
        <v>233</v>
      </c>
    </row>
    <row r="61611">
      <c r="A61611" s="1" t="s">
        <v>20586</v>
      </c>
    </row>
    <row r="61612">
      <c r="A61612" s="1" t="s">
        <v>20580</v>
      </c>
    </row>
    <row r="61613">
      <c r="A61613" s="1" t="s">
        <v>20581</v>
      </c>
    </row>
    <row r="61614">
      <c r="A61614" s="1" t="s">
        <v>20582</v>
      </c>
    </row>
    <row r="61615">
      <c r="A61615" s="1" t="s">
        <v>20582</v>
      </c>
    </row>
    <row r="61616">
      <c r="A61616" s="1" t="s">
        <v>20583</v>
      </c>
    </row>
    <row r="61617">
      <c r="A61617" s="1" t="s">
        <v>20584</v>
      </c>
    </row>
    <row r="61618">
      <c r="A61618" s="1" t="s">
        <v>20587</v>
      </c>
    </row>
    <row r="61619">
      <c r="A61619" s="1" t="s">
        <v>20588</v>
      </c>
    </row>
    <row r="61621">
      <c r="A61621" s="1" t="s">
        <v>20589</v>
      </c>
    </row>
    <row r="61623">
      <c r="A61623" s="1" t="s">
        <v>20590</v>
      </c>
    </row>
    <row r="61625">
      <c r="A61625" s="1" t="s">
        <v>20591</v>
      </c>
    </row>
    <row r="61626">
      <c r="A61626" s="1" t="s">
        <v>20592</v>
      </c>
    </row>
    <row r="61628">
      <c r="A61628" s="1" t="s">
        <v>20593</v>
      </c>
    </row>
    <row r="61629">
      <c r="A61629" s="1" t="s">
        <v>20594</v>
      </c>
    </row>
    <row r="61631">
      <c r="A61631" s="1" t="s">
        <v>20595</v>
      </c>
    </row>
    <row r="61633">
      <c r="A61633" s="1" t="s">
        <v>20596</v>
      </c>
    </row>
    <row r="61634">
      <c r="A61634" s="1" t="s">
        <v>20597</v>
      </c>
    </row>
    <row r="61635">
      <c r="A61635" s="1" t="s">
        <v>20589</v>
      </c>
    </row>
    <row r="61636">
      <c r="A61636" s="1" t="s">
        <v>20590</v>
      </c>
    </row>
    <row r="61637">
      <c r="A61637" s="1" t="s">
        <v>20591</v>
      </c>
    </row>
    <row r="61638">
      <c r="A61638" s="1" t="s">
        <v>20592</v>
      </c>
    </row>
    <row r="61639">
      <c r="A61639" s="1" t="s">
        <v>20594</v>
      </c>
    </row>
    <row r="61640">
      <c r="A61640" s="1" t="s">
        <v>20595</v>
      </c>
    </row>
    <row r="61641">
      <c r="A61641" s="1" t="s">
        <v>20598</v>
      </c>
    </row>
    <row r="61642">
      <c r="A61642" s="1" t="s">
        <v>20599</v>
      </c>
    </row>
    <row r="61644">
      <c r="A61644" s="1" t="s">
        <v>20600</v>
      </c>
    </row>
    <row r="61645">
      <c r="A61645" s="1" t="s">
        <v>20601</v>
      </c>
    </row>
    <row r="61647">
      <c r="A61647" s="1" t="s">
        <v>20602</v>
      </c>
    </row>
    <row r="61648">
      <c r="A61648" s="1" t="s">
        <v>257</v>
      </c>
    </row>
    <row r="61650">
      <c r="A61650" s="1" t="s">
        <v>20603</v>
      </c>
    </row>
    <row r="61652">
      <c r="A61652" s="1" t="s">
        <v>20604</v>
      </c>
    </row>
    <row r="61654">
      <c r="A61654" s="1" t="s">
        <v>20605</v>
      </c>
    </row>
    <row r="61656">
      <c r="A61656" s="1" t="s">
        <v>20606</v>
      </c>
    </row>
    <row r="61657">
      <c r="A61657" s="1" t="s">
        <v>20607</v>
      </c>
    </row>
    <row r="61658">
      <c r="A61658" s="1" t="s">
        <v>20608</v>
      </c>
    </row>
    <row r="61659">
      <c r="A61659" s="1" t="s">
        <v>20609</v>
      </c>
    </row>
    <row r="61660">
      <c r="A61660" s="1" t="s">
        <v>20610</v>
      </c>
    </row>
    <row r="61662">
      <c r="A61662" s="1" t="s">
        <v>20611</v>
      </c>
    </row>
    <row r="61663">
      <c r="A61663" s="1" t="s">
        <v>20612</v>
      </c>
    </row>
    <row r="61665">
      <c r="A61665" s="1" t="s">
        <v>367</v>
      </c>
    </row>
    <row r="61667">
      <c r="A61667" s="1" t="s">
        <v>20613</v>
      </c>
    </row>
    <row r="61668">
      <c r="A61668" s="1" t="s">
        <v>20600</v>
      </c>
    </row>
    <row r="61669">
      <c r="A61669" s="1" t="s">
        <v>20601</v>
      </c>
    </row>
    <row r="61670">
      <c r="A61670" s="1" t="s">
        <v>20602</v>
      </c>
    </row>
    <row r="61671">
      <c r="A61671" s="1" t="s">
        <v>20603</v>
      </c>
    </row>
    <row r="61672">
      <c r="A61672" s="1" t="s">
        <v>20604</v>
      </c>
    </row>
    <row r="61673">
      <c r="A61673" s="1" t="s">
        <v>20605</v>
      </c>
    </row>
    <row r="61674">
      <c r="A61674" s="1" t="s">
        <v>20606</v>
      </c>
    </row>
    <row r="61675">
      <c r="A61675" s="1" t="s">
        <v>20607</v>
      </c>
    </row>
    <row r="61676">
      <c r="A61676" s="1" t="s">
        <v>20608</v>
      </c>
    </row>
    <row r="61677">
      <c r="A61677" s="1" t="s">
        <v>20609</v>
      </c>
    </row>
    <row r="61678">
      <c r="A61678" s="1" t="s">
        <v>20610</v>
      </c>
    </row>
    <row r="61679">
      <c r="A61679" s="1" t="s">
        <v>20614</v>
      </c>
    </row>
    <row r="61680">
      <c r="A61680" s="1" t="s">
        <v>20615</v>
      </c>
    </row>
    <row r="61681">
      <c r="A61681" s="1" t="s">
        <v>20579</v>
      </c>
    </row>
    <row r="61683">
      <c r="A61683" s="1" t="s">
        <v>20616</v>
      </c>
    </row>
    <row r="61685">
      <c r="A61685" s="1" t="s">
        <v>20617</v>
      </c>
    </row>
    <row r="61686">
      <c r="A61686" s="1" t="s">
        <v>257</v>
      </c>
    </row>
    <row r="61688">
      <c r="A61688" s="1" t="s">
        <v>20618</v>
      </c>
    </row>
    <row r="61689">
      <c r="A61689" s="1" t="s">
        <v>20619</v>
      </c>
    </row>
    <row r="61690">
      <c r="A61690" s="1" t="s">
        <v>20620</v>
      </c>
    </row>
    <row r="61692">
      <c r="A61692" s="1" t="s">
        <v>20621</v>
      </c>
    </row>
    <row r="61693">
      <c r="A61693" s="1" t="s">
        <v>257</v>
      </c>
    </row>
    <row r="61695">
      <c r="A61695" s="1" t="s">
        <v>20622</v>
      </c>
    </row>
    <row r="61696">
      <c r="A61696" s="1" t="s">
        <v>20623</v>
      </c>
    </row>
    <row r="61697">
      <c r="A61697" s="1" t="s">
        <v>20624</v>
      </c>
    </row>
    <row r="61698">
      <c r="A61698" s="1" t="s">
        <v>20625</v>
      </c>
    </row>
    <row r="61699">
      <c r="A61699" s="1" t="s">
        <v>20626</v>
      </c>
    </row>
    <row r="61701">
      <c r="A61701" s="1" t="s">
        <v>20627</v>
      </c>
    </row>
    <row r="61702">
      <c r="A61702" s="1" t="s">
        <v>1516</v>
      </c>
    </row>
    <row r="61703">
      <c r="A61703" s="1" t="s">
        <v>186</v>
      </c>
    </row>
    <row r="61705">
      <c r="A61705" s="1" t="s">
        <v>20586</v>
      </c>
    </row>
    <row r="61706">
      <c r="A61706" s="1" t="s">
        <v>20616</v>
      </c>
    </row>
    <row r="61707">
      <c r="A61707" s="1" t="s">
        <v>20617</v>
      </c>
    </row>
    <row r="61708">
      <c r="A61708" s="1" t="s">
        <v>20618</v>
      </c>
    </row>
    <row r="61709">
      <c r="A61709" s="1" t="s">
        <v>20619</v>
      </c>
    </row>
    <row r="61710">
      <c r="A61710" s="1" t="s">
        <v>20620</v>
      </c>
    </row>
    <row r="61711">
      <c r="A61711" s="1" t="s">
        <v>20621</v>
      </c>
    </row>
    <row r="61712">
      <c r="A61712" s="1" t="s">
        <v>20622</v>
      </c>
    </row>
    <row r="61713">
      <c r="A61713" s="1" t="s">
        <v>20623</v>
      </c>
    </row>
    <row r="61714">
      <c r="A61714" s="1" t="s">
        <v>20624</v>
      </c>
    </row>
    <row r="61715">
      <c r="A61715" s="1" t="s">
        <v>20626</v>
      </c>
    </row>
    <row r="61716">
      <c r="A61716" s="1" t="s">
        <v>20628</v>
      </c>
    </row>
    <row r="61717">
      <c r="A61717" s="1" t="s">
        <v>20629</v>
      </c>
    </row>
    <row r="61718">
      <c r="A61718" s="1" t="s">
        <v>20579</v>
      </c>
    </row>
    <row r="61720">
      <c r="A61720" s="1" t="s">
        <v>20630</v>
      </c>
    </row>
    <row r="61721">
      <c r="A61721" s="1" t="s">
        <v>20631</v>
      </c>
    </row>
    <row r="61722">
      <c r="A61722" s="1" t="s">
        <v>20632</v>
      </c>
    </row>
    <row r="61723">
      <c r="A61723" s="1" t="s">
        <v>20633</v>
      </c>
    </row>
    <row r="61724">
      <c r="A61724" s="1" t="s">
        <v>20634</v>
      </c>
    </row>
    <row r="61726">
      <c r="A61726" s="1" t="s">
        <v>20635</v>
      </c>
    </row>
    <row r="61727">
      <c r="A61727" s="1" t="s">
        <v>20636</v>
      </c>
    </row>
    <row r="61729">
      <c r="A61729" s="1" t="s">
        <v>20637</v>
      </c>
    </row>
    <row r="61731">
      <c r="A61731" s="1" t="s">
        <v>20638</v>
      </c>
    </row>
    <row r="61732">
      <c r="A61732" s="1" t="s">
        <v>20639</v>
      </c>
    </row>
    <row r="61733">
      <c r="A61733" s="1" t="s">
        <v>20640</v>
      </c>
    </row>
    <row r="61735">
      <c r="A61735" s="1" t="s">
        <v>20641</v>
      </c>
    </row>
    <row r="61737">
      <c r="A61737" s="1" t="s">
        <v>20642</v>
      </c>
    </row>
    <row r="61739">
      <c r="A61739" s="1" t="s">
        <v>20643</v>
      </c>
    </row>
    <row r="61740">
      <c r="A61740" s="1" t="s">
        <v>20644</v>
      </c>
    </row>
    <row r="61742">
      <c r="A61742" s="1" t="s">
        <v>20645</v>
      </c>
    </row>
    <row r="61743">
      <c r="A61743" s="1" t="s">
        <v>20646</v>
      </c>
    </row>
    <row r="61745">
      <c r="A61745" s="1" t="s">
        <v>20647</v>
      </c>
    </row>
    <row r="61747">
      <c r="A61747" s="1" t="s">
        <v>20648</v>
      </c>
    </row>
    <row r="61748">
      <c r="A61748" s="1" t="s">
        <v>20649</v>
      </c>
    </row>
    <row r="61750">
      <c r="A61750" s="1" t="s">
        <v>20650</v>
      </c>
    </row>
    <row r="61752">
      <c r="A61752" s="1" t="s">
        <v>20586</v>
      </c>
    </row>
    <row r="61753">
      <c r="A61753" s="1" t="s">
        <v>20630</v>
      </c>
    </row>
    <row r="61754">
      <c r="A61754" s="1" t="s">
        <v>20631</v>
      </c>
    </row>
    <row r="61755">
      <c r="A61755" s="1" t="s">
        <v>20632</v>
      </c>
    </row>
    <row r="61756">
      <c r="A61756" s="1" t="s">
        <v>20633</v>
      </c>
    </row>
    <row r="61757">
      <c r="A61757" s="1" t="s">
        <v>20634</v>
      </c>
    </row>
    <row r="61758">
      <c r="A61758" s="1" t="s">
        <v>20635</v>
      </c>
    </row>
    <row r="61759">
      <c r="A61759" s="1" t="s">
        <v>20636</v>
      </c>
    </row>
    <row r="61760">
      <c r="A61760" s="1" t="s">
        <v>20638</v>
      </c>
    </row>
    <row r="61761">
      <c r="A61761" s="1" t="s">
        <v>20639</v>
      </c>
    </row>
    <row r="61762">
      <c r="A61762" s="1" t="s">
        <v>20640</v>
      </c>
    </row>
    <row r="61763">
      <c r="A61763" s="1" t="s">
        <v>20641</v>
      </c>
    </row>
    <row r="61764">
      <c r="A61764" s="1" t="s">
        <v>20642</v>
      </c>
    </row>
    <row r="61765">
      <c r="A61765" s="1" t="s">
        <v>20643</v>
      </c>
    </row>
    <row r="61766">
      <c r="A61766" s="1" t="s">
        <v>20644</v>
      </c>
    </row>
    <row r="61767">
      <c r="A61767" s="1" t="s">
        <v>20645</v>
      </c>
    </row>
    <row r="61768">
      <c r="A61768" s="1" t="s">
        <v>20646</v>
      </c>
    </row>
    <row r="61769">
      <c r="A61769" s="1" t="s">
        <v>20647</v>
      </c>
    </row>
    <row r="61770">
      <c r="A61770" s="1" t="s">
        <v>20648</v>
      </c>
    </row>
    <row r="61771">
      <c r="A61771" s="1" t="s">
        <v>20649</v>
      </c>
    </row>
    <row r="61772">
      <c r="A61772" s="1" t="s">
        <v>20651</v>
      </c>
    </row>
    <row r="61773">
      <c r="A61773" s="1" t="s">
        <v>20652</v>
      </c>
    </row>
    <row r="61775">
      <c r="A61775" s="1" t="s">
        <v>20653</v>
      </c>
    </row>
    <row r="61776">
      <c r="A61776" s="1" t="s">
        <v>20654</v>
      </c>
    </row>
    <row r="61777">
      <c r="A61777" s="1" t="s">
        <v>20655</v>
      </c>
    </row>
    <row r="61779">
      <c r="A61779" s="1" t="s">
        <v>257</v>
      </c>
    </row>
    <row r="61781">
      <c r="A61781" s="1" t="s">
        <v>20642</v>
      </c>
    </row>
    <row r="61783">
      <c r="A61783" s="1" t="s">
        <v>20643</v>
      </c>
    </row>
    <row r="61784">
      <c r="A61784" s="1" t="s">
        <v>20644</v>
      </c>
    </row>
    <row r="61786">
      <c r="A61786" s="1" t="s">
        <v>20645</v>
      </c>
    </row>
    <row r="61787">
      <c r="A61787" s="1" t="s">
        <v>20646</v>
      </c>
    </row>
    <row r="61788">
      <c r="A61788" s="1" t="s">
        <v>20647</v>
      </c>
    </row>
    <row r="61790">
      <c r="A61790" s="1" t="s">
        <v>20656</v>
      </c>
    </row>
    <row r="61791">
      <c r="A61791" s="1" t="s">
        <v>20657</v>
      </c>
    </row>
    <row r="61792">
      <c r="A61792" s="1" t="s">
        <v>434</v>
      </c>
    </row>
    <row r="61794">
      <c r="A61794" s="1" t="s">
        <v>20658</v>
      </c>
    </row>
    <row r="61796">
      <c r="A61796" s="1" t="s">
        <v>20659</v>
      </c>
    </row>
    <row r="61798">
      <c r="A61798" s="1" t="s">
        <v>20660</v>
      </c>
    </row>
    <row r="61799">
      <c r="A61799" s="1" t="s">
        <v>20661</v>
      </c>
    </row>
    <row r="61801">
      <c r="A61801" s="1" t="s">
        <v>20662</v>
      </c>
    </row>
    <row r="61803">
      <c r="A61803" s="1" t="s">
        <v>20663</v>
      </c>
    </row>
    <row r="61804">
      <c r="A61804" s="1" t="s">
        <v>20654</v>
      </c>
    </row>
    <row r="61805">
      <c r="A61805" s="1" t="s">
        <v>20655</v>
      </c>
    </row>
    <row r="61806">
      <c r="A61806" s="1" t="s">
        <v>20642</v>
      </c>
    </row>
    <row r="61807">
      <c r="A61807" s="1" t="s">
        <v>20643</v>
      </c>
    </row>
    <row r="61808">
      <c r="A61808" s="1" t="s">
        <v>20644</v>
      </c>
    </row>
    <row r="61809">
      <c r="A61809" s="1" t="s">
        <v>20645</v>
      </c>
    </row>
    <row r="61810">
      <c r="A61810" s="1" t="s">
        <v>20646</v>
      </c>
    </row>
    <row r="61811">
      <c r="A61811" s="1" t="s">
        <v>20647</v>
      </c>
    </row>
    <row r="61812">
      <c r="A61812" s="1" t="s">
        <v>20656</v>
      </c>
    </row>
    <row r="61813">
      <c r="A61813" s="1" t="s">
        <v>20657</v>
      </c>
    </row>
    <row r="61814">
      <c r="A61814" s="1" t="s">
        <v>434</v>
      </c>
    </row>
    <row r="61815">
      <c r="A61815" s="1" t="s">
        <v>20658</v>
      </c>
    </row>
    <row r="61816">
      <c r="A61816" s="1" t="s">
        <v>20659</v>
      </c>
    </row>
    <row r="61817">
      <c r="A61817" s="1" t="s">
        <v>20660</v>
      </c>
    </row>
    <row r="61818">
      <c r="A61818" s="1" t="s">
        <v>20661</v>
      </c>
    </row>
    <row r="61819">
      <c r="A61819" s="1" t="s">
        <v>20664</v>
      </c>
    </row>
    <row r="61820">
      <c r="A61820" s="1" t="s">
        <v>20665</v>
      </c>
    </row>
    <row r="61821">
      <c r="A61821" s="1" t="s">
        <v>20666</v>
      </c>
    </row>
    <row r="61822">
      <c r="A61822" s="1" t="s">
        <v>20667</v>
      </c>
    </row>
    <row r="61823">
      <c r="A61823" s="1" t="s">
        <v>20648</v>
      </c>
    </row>
    <row r="61824">
      <c r="A61824" s="1" t="s">
        <v>20649</v>
      </c>
    </row>
    <row r="61826">
      <c r="A61826" s="1" t="s">
        <v>20668</v>
      </c>
    </row>
    <row r="61828">
      <c r="A61828" s="1" t="s">
        <v>2382</v>
      </c>
    </row>
    <row r="61829">
      <c r="A61829" s="1" t="s">
        <v>20669</v>
      </c>
    </row>
    <row r="61831">
      <c r="A61831" s="1" t="s">
        <v>20670</v>
      </c>
    </row>
    <row r="61832">
      <c r="A61832" s="1" t="s">
        <v>14080</v>
      </c>
    </row>
    <row r="61833">
      <c r="A61833" s="1" t="s">
        <v>20671</v>
      </c>
    </row>
    <row r="61834">
      <c r="A61834" s="1" t="s">
        <v>20672</v>
      </c>
    </row>
    <row r="61835">
      <c r="A61835" s="1" t="s">
        <v>434</v>
      </c>
    </row>
    <row r="61836">
      <c r="A61836" s="1" t="s">
        <v>20673</v>
      </c>
    </row>
    <row r="61837">
      <c r="A61837" s="1" t="s">
        <v>20674</v>
      </c>
    </row>
    <row r="61838">
      <c r="A61838" s="1" t="s">
        <v>20675</v>
      </c>
    </row>
    <row r="61839">
      <c r="A61839" s="1" t="s">
        <v>20676</v>
      </c>
    </row>
    <row r="61840">
      <c r="A61840" s="1" t="s">
        <v>20677</v>
      </c>
    </row>
    <row r="61841">
      <c r="A61841" s="1" t="s">
        <v>20678</v>
      </c>
    </row>
    <row r="61842">
      <c r="A61842" s="1" t="s">
        <v>20679</v>
      </c>
    </row>
    <row r="61843">
      <c r="A61843" s="1" t="s">
        <v>20680</v>
      </c>
    </row>
    <row r="61845">
      <c r="A61845" s="1" t="s">
        <v>13240</v>
      </c>
    </row>
    <row r="61846">
      <c r="A61846" s="1" t="s">
        <v>20681</v>
      </c>
    </row>
    <row r="61847">
      <c r="A61847" s="1" t="s">
        <v>20666</v>
      </c>
    </row>
    <row r="61848">
      <c r="A61848" s="1" t="s">
        <v>20667</v>
      </c>
    </row>
    <row r="61849">
      <c r="A61849" s="1" t="s">
        <v>20648</v>
      </c>
    </row>
    <row r="61850">
      <c r="A61850" s="1" t="s">
        <v>20649</v>
      </c>
    </row>
    <row r="61851">
      <c r="A61851" s="1" t="s">
        <v>20668</v>
      </c>
    </row>
    <row r="61852">
      <c r="A61852" s="1" t="s">
        <v>20669</v>
      </c>
    </row>
    <row r="61853">
      <c r="A61853" s="1" t="s">
        <v>20670</v>
      </c>
    </row>
    <row r="61854">
      <c r="A61854" s="1" t="s">
        <v>20672</v>
      </c>
    </row>
    <row r="61855">
      <c r="A61855" s="1" t="s">
        <v>434</v>
      </c>
    </row>
    <row r="61856">
      <c r="A61856" s="1" t="s">
        <v>20673</v>
      </c>
    </row>
    <row r="61857">
      <c r="A61857" s="1" t="s">
        <v>20674</v>
      </c>
    </row>
    <row r="61858">
      <c r="A61858" s="1" t="s">
        <v>20675</v>
      </c>
    </row>
    <row r="61859">
      <c r="A61859" s="1" t="s">
        <v>20676</v>
      </c>
    </row>
    <row r="61860">
      <c r="A61860" s="1" t="s">
        <v>20677</v>
      </c>
    </row>
    <row r="61861">
      <c r="A61861" s="1" t="s">
        <v>20678</v>
      </c>
    </row>
    <row r="61862">
      <c r="A61862" s="1" t="s">
        <v>20679</v>
      </c>
    </row>
    <row r="61863">
      <c r="A61863" s="1" t="s">
        <v>20682</v>
      </c>
    </row>
    <row r="61864">
      <c r="A61864" s="1" t="s">
        <v>20683</v>
      </c>
    </row>
    <row r="61865">
      <c r="A61865" s="1" t="s">
        <v>20674</v>
      </c>
    </row>
    <row r="61867">
      <c r="A61867" s="1" t="s">
        <v>20684</v>
      </c>
    </row>
    <row r="61869">
      <c r="A61869" s="1" t="s">
        <v>20685</v>
      </c>
    </row>
    <row r="61870">
      <c r="A61870" s="1" t="s">
        <v>20686</v>
      </c>
    </row>
    <row r="61872">
      <c r="A61872" s="1" t="s">
        <v>20687</v>
      </c>
    </row>
    <row r="61874">
      <c r="A61874" s="1" t="s">
        <v>20688</v>
      </c>
    </row>
    <row r="61876">
      <c r="A61876" s="1" t="s">
        <v>20689</v>
      </c>
    </row>
    <row r="61877">
      <c r="A61877" s="1" t="s">
        <v>20690</v>
      </c>
    </row>
    <row r="61878">
      <c r="A61878" s="1" t="s">
        <v>2999</v>
      </c>
    </row>
    <row r="61879">
      <c r="A61879" s="1" t="s">
        <v>130</v>
      </c>
    </row>
    <row r="61880">
      <c r="A61880" s="1" t="s">
        <v>20691</v>
      </c>
    </row>
    <row r="61881">
      <c r="A61881" s="1" t="s">
        <v>20674</v>
      </c>
    </row>
    <row r="61882">
      <c r="A61882" s="1" t="s">
        <v>20684</v>
      </c>
    </row>
    <row r="61883">
      <c r="A61883" s="1" t="s">
        <v>20685</v>
      </c>
    </row>
    <row r="61884">
      <c r="A61884" s="1" t="s">
        <v>20686</v>
      </c>
    </row>
    <row r="61885">
      <c r="A61885" s="1" t="s">
        <v>20687</v>
      </c>
    </row>
    <row r="61886">
      <c r="A61886" s="1" t="s">
        <v>20688</v>
      </c>
    </row>
    <row r="61887">
      <c r="A61887" s="1" t="s">
        <v>20689</v>
      </c>
    </row>
    <row r="61888">
      <c r="A61888" s="1" t="s">
        <v>20690</v>
      </c>
    </row>
    <row r="61889">
      <c r="A61889" s="1" t="s">
        <v>2999</v>
      </c>
    </row>
    <row r="61890">
      <c r="A61890" s="1" t="s">
        <v>20692</v>
      </c>
    </row>
    <row r="61891">
      <c r="A61891" s="1" t="s">
        <v>20693</v>
      </c>
    </row>
    <row r="61892">
      <c r="A61892" s="1" t="s">
        <v>20694</v>
      </c>
    </row>
    <row r="61894">
      <c r="A61894" s="1" t="s">
        <v>20684</v>
      </c>
    </row>
    <row r="61896">
      <c r="A61896" s="1" t="s">
        <v>20695</v>
      </c>
    </row>
    <row r="61897">
      <c r="A61897" s="1" t="s">
        <v>20686</v>
      </c>
    </row>
    <row r="61899">
      <c r="A61899" s="1" t="s">
        <v>20696</v>
      </c>
    </row>
    <row r="61901">
      <c r="A61901" s="1" t="s">
        <v>20688</v>
      </c>
    </row>
    <row r="61903">
      <c r="A61903" s="1" t="s">
        <v>20697</v>
      </c>
    </row>
    <row r="61904">
      <c r="A61904" s="1" t="s">
        <v>20691</v>
      </c>
    </row>
    <row r="61905">
      <c r="A61905" s="1" t="s">
        <v>20694</v>
      </c>
    </row>
    <row r="61906">
      <c r="A61906" s="1" t="s">
        <v>20684</v>
      </c>
    </row>
    <row r="61907">
      <c r="A61907" s="1" t="s">
        <v>20695</v>
      </c>
    </row>
    <row r="61908">
      <c r="A61908" s="1" t="s">
        <v>20686</v>
      </c>
    </row>
    <row r="61909">
      <c r="A61909" s="1" t="s">
        <v>20696</v>
      </c>
    </row>
    <row r="61910">
      <c r="A61910" s="1" t="s">
        <v>20688</v>
      </c>
    </row>
    <row r="61911">
      <c r="A61911" s="1" t="s">
        <v>20698</v>
      </c>
    </row>
    <row r="61912">
      <c r="A61912" s="1" t="s">
        <v>20699</v>
      </c>
    </row>
    <row r="61913">
      <c r="A61913" s="1" t="s">
        <v>20700</v>
      </c>
    </row>
    <row r="61914">
      <c r="A61914" s="1" t="s">
        <v>20701</v>
      </c>
    </row>
    <row r="61915">
      <c r="A61915" s="1" t="s">
        <v>20702</v>
      </c>
    </row>
    <row r="61916">
      <c r="A61916" s="1" t="s">
        <v>20703</v>
      </c>
    </row>
    <row r="61917">
      <c r="A61917" s="1" t="s">
        <v>20704</v>
      </c>
    </row>
    <row r="61918">
      <c r="A61918" s="1" t="s">
        <v>20705</v>
      </c>
    </row>
    <row r="61919">
      <c r="A61919" s="1" t="s">
        <v>20700</v>
      </c>
    </row>
    <row r="61920">
      <c r="A61920" s="1" t="s">
        <v>20701</v>
      </c>
    </row>
    <row r="61921">
      <c r="A61921" s="1" t="s">
        <v>20702</v>
      </c>
    </row>
    <row r="61922">
      <c r="A61922" s="1" t="s">
        <v>20703</v>
      </c>
    </row>
    <row r="61923">
      <c r="A61923" s="1" t="s">
        <v>20706</v>
      </c>
    </row>
    <row r="61924">
      <c r="A61924" s="1" t="s">
        <v>20707</v>
      </c>
    </row>
    <row r="61926">
      <c r="A61926" s="1" t="s">
        <v>20708</v>
      </c>
    </row>
    <row r="61928">
      <c r="A61928" s="1" t="s">
        <v>20709</v>
      </c>
    </row>
    <row r="61929">
      <c r="A61929" s="1" t="s">
        <v>20710</v>
      </c>
    </row>
    <row r="61931">
      <c r="A61931" s="1" t="s">
        <v>20711</v>
      </c>
    </row>
    <row r="61932">
      <c r="A61932" s="1" t="s">
        <v>1231</v>
      </c>
    </row>
    <row r="61934">
      <c r="A61934" s="1" t="s">
        <v>20712</v>
      </c>
    </row>
    <row r="61935">
      <c r="A61935" s="1" t="s">
        <v>20708</v>
      </c>
    </row>
    <row r="61936">
      <c r="A61936" s="1" t="s">
        <v>20709</v>
      </c>
    </row>
    <row r="61937">
      <c r="A61937" s="1" t="s">
        <v>20710</v>
      </c>
    </row>
    <row r="61938">
      <c r="A61938" s="1" t="s">
        <v>20711</v>
      </c>
    </row>
    <row r="61939">
      <c r="A61939" s="1" t="s">
        <v>20713</v>
      </c>
    </row>
    <row r="61940">
      <c r="A61940" s="1" t="s">
        <v>20714</v>
      </c>
    </row>
    <row r="61941">
      <c r="A61941" s="1" t="s">
        <v>20704</v>
      </c>
    </row>
    <row r="61943">
      <c r="A61943" s="1" t="s">
        <v>20715</v>
      </c>
    </row>
    <row r="61944">
      <c r="A61944" s="1" t="s">
        <v>20716</v>
      </c>
    </row>
    <row r="61945">
      <c r="A61945" s="1" t="s">
        <v>20717</v>
      </c>
    </row>
    <row r="61946">
      <c r="A61946" s="1" t="s">
        <v>20718</v>
      </c>
    </row>
    <row r="61948">
      <c r="A61948" s="1" t="s">
        <v>15402</v>
      </c>
    </row>
    <row r="61950">
      <c r="A61950" s="1" t="s">
        <v>20719</v>
      </c>
    </row>
    <row r="61951">
      <c r="A61951" s="1" t="s">
        <v>20704</v>
      </c>
    </row>
    <row r="61952">
      <c r="A61952" s="1" t="s">
        <v>20715</v>
      </c>
    </row>
    <row r="61953">
      <c r="A61953" s="1" t="s">
        <v>20716</v>
      </c>
    </row>
    <row r="61954">
      <c r="A61954" s="1" t="s">
        <v>20717</v>
      </c>
    </row>
    <row r="61955">
      <c r="A61955" s="1" t="s">
        <v>20718</v>
      </c>
    </row>
    <row r="61956">
      <c r="A61956" s="1" t="s">
        <v>20720</v>
      </c>
    </row>
    <row r="61957">
      <c r="A61957" s="1" t="s">
        <v>20721</v>
      </c>
    </row>
    <row r="61958">
      <c r="A61958" s="1" t="s">
        <v>20579</v>
      </c>
    </row>
    <row r="61959">
      <c r="A61959" s="1" t="s">
        <v>20722</v>
      </c>
    </row>
    <row r="61960">
      <c r="A61960" s="1" t="s">
        <v>20723</v>
      </c>
    </row>
    <row r="61962">
      <c r="A61962" s="1" t="s">
        <v>20724</v>
      </c>
    </row>
    <row r="61964">
      <c r="A61964" s="1" t="s">
        <v>20725</v>
      </c>
    </row>
    <row r="61965">
      <c r="A61965" s="1" t="s">
        <v>20726</v>
      </c>
    </row>
    <row r="61966">
      <c r="A61966" s="1" t="s">
        <v>20727</v>
      </c>
    </row>
    <row r="61967">
      <c r="A61967" s="1" t="s">
        <v>20728</v>
      </c>
    </row>
    <row r="61968">
      <c r="A61968" s="1" t="s">
        <v>20729</v>
      </c>
    </row>
    <row r="61969">
      <c r="A61969" s="1" t="s">
        <v>20730</v>
      </c>
    </row>
    <row r="61970">
      <c r="A61970" s="1" t="s">
        <v>20731</v>
      </c>
    </row>
    <row r="61972">
      <c r="A61972" s="1" t="s">
        <v>20732</v>
      </c>
    </row>
    <row r="61973">
      <c r="A61973" s="1" t="s">
        <v>20733</v>
      </c>
    </row>
    <row r="61975">
      <c r="A61975" s="1" t="s">
        <v>20734</v>
      </c>
    </row>
    <row r="61976">
      <c r="A61976" s="1" t="s">
        <v>20735</v>
      </c>
    </row>
    <row r="61978">
      <c r="A61978" s="1" t="s">
        <v>5403</v>
      </c>
    </row>
    <row r="61980">
      <c r="A61980" s="1" t="s">
        <v>20736</v>
      </c>
    </row>
    <row r="61981">
      <c r="A61981" s="1" t="s">
        <v>20737</v>
      </c>
    </row>
    <row r="61983">
      <c r="A61983" s="1" t="s">
        <v>20738</v>
      </c>
    </row>
    <row r="61984">
      <c r="A61984" s="1" t="s">
        <v>20739</v>
      </c>
    </row>
    <row r="61986">
      <c r="A61986" s="1" t="s">
        <v>20740</v>
      </c>
    </row>
    <row r="61987">
      <c r="A61987" s="1" t="s">
        <v>1516</v>
      </c>
    </row>
    <row r="61989">
      <c r="A61989" s="1" t="s">
        <v>20586</v>
      </c>
    </row>
    <row r="61990">
      <c r="A61990" s="1" t="s">
        <v>20722</v>
      </c>
    </row>
    <row r="61991">
      <c r="A61991" s="1" t="s">
        <v>20723</v>
      </c>
    </row>
    <row r="61992">
      <c r="A61992" s="1" t="s">
        <v>20724</v>
      </c>
    </row>
    <row r="61993">
      <c r="A61993" s="1" t="s">
        <v>20725</v>
      </c>
    </row>
    <row r="61994">
      <c r="A61994" s="1" t="s">
        <v>20726</v>
      </c>
    </row>
    <row r="61995">
      <c r="A61995" s="1" t="s">
        <v>20727</v>
      </c>
    </row>
    <row r="61996">
      <c r="A61996" s="1" t="s">
        <v>20728</v>
      </c>
    </row>
    <row r="61997">
      <c r="A61997" s="1" t="s">
        <v>20729</v>
      </c>
    </row>
    <row r="61998">
      <c r="A61998" s="1" t="s">
        <v>20730</v>
      </c>
    </row>
    <row r="61999">
      <c r="A61999" s="1" t="s">
        <v>20731</v>
      </c>
    </row>
    <row r="62000">
      <c r="A62000" s="1" t="s">
        <v>20732</v>
      </c>
    </row>
    <row r="62001">
      <c r="A62001" s="1" t="s">
        <v>20733</v>
      </c>
    </row>
    <row r="62002">
      <c r="A62002" s="1" t="s">
        <v>20735</v>
      </c>
    </row>
    <row r="62003">
      <c r="A62003" s="1" t="s">
        <v>20736</v>
      </c>
    </row>
    <row r="62004">
      <c r="A62004" s="1" t="s">
        <v>20737</v>
      </c>
    </row>
    <row r="62005">
      <c r="A62005" s="1" t="s">
        <v>20738</v>
      </c>
    </row>
    <row r="62006">
      <c r="A62006" s="1" t="s">
        <v>20739</v>
      </c>
    </row>
    <row r="62007">
      <c r="A62007" s="1" t="s">
        <v>20741</v>
      </c>
    </row>
    <row r="62008">
      <c r="A62008" s="1" t="s">
        <v>20742</v>
      </c>
    </row>
    <row r="62010">
      <c r="A62010" s="1" t="s">
        <v>20579</v>
      </c>
    </row>
    <row r="62012">
      <c r="A62012" s="1" t="s">
        <v>20743</v>
      </c>
    </row>
    <row r="62013">
      <c r="A62013" s="1" t="s">
        <v>20744</v>
      </c>
    </row>
    <row r="62015">
      <c r="A62015" s="1" t="s">
        <v>20745</v>
      </c>
    </row>
    <row r="62017">
      <c r="A62017" s="1" t="s">
        <v>20746</v>
      </c>
    </row>
    <row r="62019">
      <c r="A62019" s="1" t="s">
        <v>20747</v>
      </c>
    </row>
    <row r="62021">
      <c r="A62021" s="1" t="s">
        <v>20748</v>
      </c>
    </row>
    <row r="62022">
      <c r="A62022" s="1" t="s">
        <v>20749</v>
      </c>
    </row>
    <row r="62024">
      <c r="A62024" s="1" t="s">
        <v>20750</v>
      </c>
    </row>
    <row r="62025">
      <c r="A62025" s="1" t="s">
        <v>20751</v>
      </c>
    </row>
    <row r="62027">
      <c r="A62027" s="1" t="s">
        <v>20752</v>
      </c>
    </row>
    <row r="62028">
      <c r="A62028" s="1" t="s">
        <v>20753</v>
      </c>
    </row>
    <row r="62029">
      <c r="A62029" s="1" t="s">
        <v>20754</v>
      </c>
    </row>
    <row r="62030">
      <c r="A62030" s="1" t="s">
        <v>20755</v>
      </c>
    </row>
    <row r="62032">
      <c r="A62032" s="1" t="s">
        <v>20756</v>
      </c>
    </row>
    <row r="62033">
      <c r="A62033" s="1" t="s">
        <v>20757</v>
      </c>
    </row>
    <row r="62034">
      <c r="A62034" s="1" t="s">
        <v>20758</v>
      </c>
    </row>
    <row r="62036">
      <c r="A62036" s="1" t="s">
        <v>4562</v>
      </c>
    </row>
    <row r="62038">
      <c r="A62038" s="1" t="s">
        <v>20759</v>
      </c>
    </row>
    <row r="62039">
      <c r="A62039" s="1" t="s">
        <v>966</v>
      </c>
    </row>
    <row r="62040">
      <c r="A62040" s="1" t="s">
        <v>20586</v>
      </c>
    </row>
    <row r="62041">
      <c r="A62041" s="1" t="s">
        <v>20743</v>
      </c>
    </row>
    <row r="62042">
      <c r="A62042" s="1" t="s">
        <v>20744</v>
      </c>
    </row>
    <row r="62043">
      <c r="A62043" s="1" t="s">
        <v>20745</v>
      </c>
    </row>
    <row r="62044">
      <c r="A62044" s="1" t="s">
        <v>20746</v>
      </c>
    </row>
    <row r="62045">
      <c r="A62045" s="1" t="s">
        <v>20747</v>
      </c>
    </row>
    <row r="62046">
      <c r="A62046" s="1" t="s">
        <v>20748</v>
      </c>
    </row>
    <row r="62047">
      <c r="A62047" s="1" t="s">
        <v>20749</v>
      </c>
    </row>
    <row r="62048">
      <c r="A62048" s="1" t="s">
        <v>20750</v>
      </c>
    </row>
    <row r="62049">
      <c r="A62049" s="1" t="s">
        <v>20751</v>
      </c>
    </row>
    <row r="62050">
      <c r="A62050" s="1" t="s">
        <v>20752</v>
      </c>
    </row>
    <row r="62051">
      <c r="A62051" s="1" t="s">
        <v>20753</v>
      </c>
    </row>
    <row r="62052">
      <c r="A62052" s="1" t="s">
        <v>20754</v>
      </c>
    </row>
    <row r="62053">
      <c r="A62053" s="1" t="s">
        <v>20755</v>
      </c>
    </row>
    <row r="62054">
      <c r="A62054" s="1" t="s">
        <v>20756</v>
      </c>
    </row>
    <row r="62055">
      <c r="A62055" s="1" t="s">
        <v>20757</v>
      </c>
    </row>
    <row r="62056">
      <c r="A62056" s="1" t="s">
        <v>20758</v>
      </c>
    </row>
    <row r="62057">
      <c r="A62057" s="1" t="s">
        <v>20760</v>
      </c>
    </row>
    <row r="62058">
      <c r="A62058" s="1" t="s">
        <v>20761</v>
      </c>
    </row>
    <row r="62059">
      <c r="A62059" s="1" t="s">
        <v>20762</v>
      </c>
    </row>
    <row r="62060">
      <c r="A62060" s="1" t="s">
        <v>20763</v>
      </c>
    </row>
    <row r="62061">
      <c r="A62061" s="1" t="s">
        <v>20764</v>
      </c>
    </row>
    <row r="62062">
      <c r="A62062" s="1" t="s">
        <v>20765</v>
      </c>
    </row>
    <row r="62064">
      <c r="A62064" s="1" t="s">
        <v>20766</v>
      </c>
    </row>
    <row r="62065">
      <c r="A62065" s="1" t="s">
        <v>20767</v>
      </c>
    </row>
    <row r="62067">
      <c r="A62067" s="1" t="s">
        <v>20768</v>
      </c>
    </row>
    <row r="62068">
      <c r="A62068" s="1" t="s">
        <v>20769</v>
      </c>
    </row>
    <row r="62069">
      <c r="A62069" s="1" t="s">
        <v>20770</v>
      </c>
    </row>
    <row r="62070">
      <c r="A62070" s="1" t="s">
        <v>20771</v>
      </c>
    </row>
    <row r="62071">
      <c r="A62071" s="1" t="s">
        <v>20772</v>
      </c>
    </row>
    <row r="62073">
      <c r="A62073" s="1" t="s">
        <v>20773</v>
      </c>
    </row>
    <row r="62074">
      <c r="A62074" s="1" t="s">
        <v>20774</v>
      </c>
    </row>
    <row r="62076">
      <c r="A62076" s="1" t="s">
        <v>20775</v>
      </c>
    </row>
    <row r="62077">
      <c r="A62077" s="1" t="s">
        <v>20776</v>
      </c>
    </row>
    <row r="62078">
      <c r="A62078" s="1" t="s">
        <v>20777</v>
      </c>
    </row>
    <row r="62080">
      <c r="A62080" s="1" t="s">
        <v>20778</v>
      </c>
    </row>
    <row r="62081">
      <c r="A62081" s="1" t="s">
        <v>20779</v>
      </c>
    </row>
    <row r="62082">
      <c r="A62082" s="1" t="s">
        <v>20780</v>
      </c>
    </row>
    <row r="62084">
      <c r="A62084" s="1" t="s">
        <v>20781</v>
      </c>
    </row>
    <row r="62086">
      <c r="A62086" s="1" t="s">
        <v>252</v>
      </c>
    </row>
    <row r="62088">
      <c r="A62088" s="1" t="s">
        <v>20782</v>
      </c>
    </row>
    <row r="62089">
      <c r="A62089" s="1" t="s">
        <v>20762</v>
      </c>
    </row>
    <row r="62090">
      <c r="A62090" s="1" t="s">
        <v>20763</v>
      </c>
    </row>
    <row r="62091">
      <c r="A62091" s="1" t="s">
        <v>20764</v>
      </c>
    </row>
    <row r="62092">
      <c r="A62092" s="1" t="s">
        <v>20765</v>
      </c>
    </row>
    <row r="62093">
      <c r="A62093" s="1" t="s">
        <v>20766</v>
      </c>
    </row>
    <row r="62094">
      <c r="A62094" s="1" t="s">
        <v>20767</v>
      </c>
    </row>
    <row r="62095">
      <c r="A62095" s="1" t="s">
        <v>20768</v>
      </c>
    </row>
    <row r="62096">
      <c r="A62096" s="1" t="s">
        <v>20769</v>
      </c>
    </row>
    <row r="62097">
      <c r="A62097" s="1" t="s">
        <v>20770</v>
      </c>
    </row>
    <row r="62098">
      <c r="A62098" s="1" t="s">
        <v>20771</v>
      </c>
    </row>
    <row r="62099">
      <c r="A62099" s="1" t="s">
        <v>20772</v>
      </c>
    </row>
    <row r="62100">
      <c r="A62100" s="1" t="s">
        <v>20773</v>
      </c>
    </row>
    <row r="62101">
      <c r="A62101" s="1" t="s">
        <v>20774</v>
      </c>
    </row>
    <row r="62102">
      <c r="A62102" s="1" t="s">
        <v>20775</v>
      </c>
    </row>
    <row r="62103">
      <c r="A62103" s="1" t="s">
        <v>20776</v>
      </c>
    </row>
    <row r="62104">
      <c r="A62104" s="1" t="s">
        <v>20777</v>
      </c>
    </row>
    <row r="62105">
      <c r="A62105" s="1" t="s">
        <v>20778</v>
      </c>
    </row>
    <row r="62106">
      <c r="A62106" s="1" t="s">
        <v>20779</v>
      </c>
    </row>
    <row r="62107">
      <c r="A62107" s="1" t="s">
        <v>20780</v>
      </c>
    </row>
    <row r="62108">
      <c r="A62108" s="1" t="s">
        <v>20781</v>
      </c>
    </row>
    <row r="62109">
      <c r="A62109" s="1" t="s">
        <v>20783</v>
      </c>
    </row>
    <row r="62110">
      <c r="A62110" s="1" t="s">
        <v>20784</v>
      </c>
    </row>
    <row r="62111">
      <c r="A62111" s="1" t="s">
        <v>20785</v>
      </c>
    </row>
    <row r="62112">
      <c r="A62112" s="1" t="s">
        <v>20786</v>
      </c>
    </row>
    <row r="62114">
      <c r="A62114" s="1" t="s">
        <v>20787</v>
      </c>
    </row>
    <row r="62116">
      <c r="A62116" s="1" t="s">
        <v>20778</v>
      </c>
    </row>
    <row r="62117">
      <c r="A62117" s="1" t="s">
        <v>20779</v>
      </c>
    </row>
    <row r="62118">
      <c r="A62118" s="1" t="s">
        <v>20788</v>
      </c>
    </row>
    <row r="62120">
      <c r="A62120" s="1" t="s">
        <v>20789</v>
      </c>
    </row>
    <row r="62121">
      <c r="A62121" s="1" t="s">
        <v>20790</v>
      </c>
    </row>
    <row r="62123">
      <c r="A62123" s="1" t="s">
        <v>20791</v>
      </c>
    </row>
    <row r="62124">
      <c r="A62124" s="1" t="s">
        <v>20792</v>
      </c>
    </row>
    <row r="62125">
      <c r="A62125" s="1" t="s">
        <v>20793</v>
      </c>
    </row>
    <row r="62127">
      <c r="A62127" s="1" t="s">
        <v>20794</v>
      </c>
    </row>
    <row r="62128">
      <c r="A62128" s="1" t="s">
        <v>20795</v>
      </c>
    </row>
    <row r="62129">
      <c r="A62129" s="1" t="s">
        <v>20796</v>
      </c>
    </row>
    <row r="62131">
      <c r="A62131" s="1" t="s">
        <v>20797</v>
      </c>
    </row>
    <row r="62132">
      <c r="A62132" s="1" t="s">
        <v>20798</v>
      </c>
    </row>
    <row r="62133">
      <c r="A62133" s="1" t="s">
        <v>20799</v>
      </c>
    </row>
    <row r="62135">
      <c r="A62135" s="1" t="s">
        <v>20800</v>
      </c>
    </row>
    <row r="62136">
      <c r="A62136" s="1" t="s">
        <v>20801</v>
      </c>
    </row>
    <row r="62138">
      <c r="A62138" s="1" t="s">
        <v>20802</v>
      </c>
    </row>
    <row r="62139">
      <c r="A62139" s="1" t="s">
        <v>20803</v>
      </c>
    </row>
    <row r="62141">
      <c r="A62141" s="1" t="s">
        <v>20804</v>
      </c>
    </row>
    <row r="62143">
      <c r="A62143" s="1" t="s">
        <v>20805</v>
      </c>
    </row>
    <row r="62144">
      <c r="A62144" s="1" t="s">
        <v>20806</v>
      </c>
    </row>
    <row r="62146">
      <c r="A62146" s="1" t="s">
        <v>1135</v>
      </c>
    </row>
    <row r="62148">
      <c r="A62148" s="1" t="s">
        <v>20807</v>
      </c>
    </row>
    <row r="62149">
      <c r="A62149" s="1" t="s">
        <v>20786</v>
      </c>
    </row>
    <row r="62150">
      <c r="A62150" s="1" t="s">
        <v>20787</v>
      </c>
    </row>
    <row r="62151">
      <c r="A62151" s="1" t="s">
        <v>20778</v>
      </c>
    </row>
    <row r="62152">
      <c r="A62152" s="1" t="s">
        <v>20779</v>
      </c>
    </row>
    <row r="62153">
      <c r="A62153" s="1" t="s">
        <v>20788</v>
      </c>
    </row>
    <row r="62154">
      <c r="A62154" s="1" t="s">
        <v>20789</v>
      </c>
    </row>
    <row r="62155">
      <c r="A62155" s="1" t="s">
        <v>20790</v>
      </c>
    </row>
    <row r="62156">
      <c r="A62156" s="1" t="s">
        <v>20791</v>
      </c>
    </row>
    <row r="62157">
      <c r="A62157" s="1" t="s">
        <v>20792</v>
      </c>
    </row>
    <row r="62158">
      <c r="A62158" s="1" t="s">
        <v>20793</v>
      </c>
    </row>
    <row r="62159">
      <c r="A62159" s="1" t="s">
        <v>20794</v>
      </c>
    </row>
    <row r="62160">
      <c r="A62160" s="1" t="s">
        <v>20795</v>
      </c>
    </row>
    <row r="62161">
      <c r="A62161" s="1" t="s">
        <v>20796</v>
      </c>
    </row>
    <row r="62162">
      <c r="A62162" s="1" t="s">
        <v>20797</v>
      </c>
    </row>
    <row r="62163">
      <c r="A62163" s="1" t="s">
        <v>20798</v>
      </c>
    </row>
    <row r="62164">
      <c r="A62164" s="1" t="s">
        <v>20799</v>
      </c>
    </row>
    <row r="62165">
      <c r="A62165" s="1" t="s">
        <v>20800</v>
      </c>
    </row>
    <row r="62166">
      <c r="A62166" s="1" t="s">
        <v>20801</v>
      </c>
    </row>
    <row r="62167">
      <c r="A62167" s="1" t="s">
        <v>20802</v>
      </c>
    </row>
    <row r="62168">
      <c r="A62168" s="1" t="s">
        <v>20803</v>
      </c>
    </row>
    <row r="62169">
      <c r="A62169" s="1" t="s">
        <v>20804</v>
      </c>
    </row>
    <row r="62170">
      <c r="A62170" s="1" t="s">
        <v>20805</v>
      </c>
    </row>
    <row r="62171">
      <c r="A62171" s="1" t="s">
        <v>20808</v>
      </c>
    </row>
    <row r="62172">
      <c r="A62172" s="1" t="s">
        <v>20809</v>
      </c>
    </row>
    <row r="62174">
      <c r="A62174" s="1" t="s">
        <v>20579</v>
      </c>
    </row>
    <row r="62176">
      <c r="A62176" s="1" t="s">
        <v>20810</v>
      </c>
    </row>
    <row r="62178">
      <c r="A62178" s="1" t="s">
        <v>20811</v>
      </c>
    </row>
    <row r="62180">
      <c r="A62180" s="1" t="s">
        <v>20812</v>
      </c>
    </row>
    <row r="62181">
      <c r="A62181" s="1" t="s">
        <v>20813</v>
      </c>
    </row>
    <row r="62182">
      <c r="A62182" s="1" t="s">
        <v>20814</v>
      </c>
    </row>
    <row r="62184">
      <c r="A62184" s="1" t="s">
        <v>20815</v>
      </c>
    </row>
    <row r="62185">
      <c r="A62185" s="1" t="s">
        <v>20816</v>
      </c>
    </row>
    <row r="62186">
      <c r="A62186" s="1" t="s">
        <v>20817</v>
      </c>
    </row>
    <row r="62188">
      <c r="A62188" s="1" t="s">
        <v>20818</v>
      </c>
    </row>
    <row r="62189">
      <c r="A62189" s="1" t="s">
        <v>20819</v>
      </c>
    </row>
    <row r="62190">
      <c r="A62190" s="1" t="s">
        <v>20820</v>
      </c>
    </row>
    <row r="62191">
      <c r="A62191" s="1" t="s">
        <v>20821</v>
      </c>
    </row>
    <row r="62192">
      <c r="A62192" s="1" t="s">
        <v>20822</v>
      </c>
    </row>
    <row r="62194">
      <c r="A62194" s="1" t="s">
        <v>20823</v>
      </c>
    </row>
    <row r="62195">
      <c r="A62195" s="1" t="s">
        <v>20824</v>
      </c>
    </row>
    <row r="62196">
      <c r="A62196" s="1" t="s">
        <v>20825</v>
      </c>
    </row>
    <row r="62198">
      <c r="A62198" s="1" t="s">
        <v>20826</v>
      </c>
    </row>
    <row r="62200">
      <c r="A62200" s="1" t="s">
        <v>20827</v>
      </c>
    </row>
    <row r="62201">
      <c r="A62201" s="1" t="s">
        <v>20828</v>
      </c>
    </row>
    <row r="62203">
      <c r="A62203" s="1" t="s">
        <v>20829</v>
      </c>
    </row>
    <row r="62204">
      <c r="A62204" s="1" t="s">
        <v>20830</v>
      </c>
    </row>
    <row r="62206">
      <c r="A62206" s="1" t="s">
        <v>5174</v>
      </c>
    </row>
    <row r="62208">
      <c r="A62208" s="1" t="s">
        <v>152</v>
      </c>
    </row>
    <row r="62209">
      <c r="A62209" s="1" t="s">
        <v>153</v>
      </c>
    </row>
    <row r="62211">
      <c r="A62211" s="1" t="s">
        <v>20831</v>
      </c>
    </row>
    <row r="62212">
      <c r="A62212" s="1" t="s">
        <v>20586</v>
      </c>
    </row>
    <row r="62213">
      <c r="A62213" s="1" t="s">
        <v>20810</v>
      </c>
    </row>
    <row r="62214">
      <c r="A62214" s="1" t="s">
        <v>20811</v>
      </c>
    </row>
    <row r="62215">
      <c r="A62215" s="1" t="s">
        <v>20812</v>
      </c>
    </row>
    <row r="62216">
      <c r="A62216" s="1" t="s">
        <v>20813</v>
      </c>
    </row>
    <row r="62217">
      <c r="A62217" s="1" t="s">
        <v>20814</v>
      </c>
    </row>
    <row r="62218">
      <c r="A62218" s="1" t="s">
        <v>20815</v>
      </c>
    </row>
    <row r="62219">
      <c r="A62219" s="1" t="s">
        <v>20816</v>
      </c>
    </row>
    <row r="62220">
      <c r="A62220" s="1" t="s">
        <v>20817</v>
      </c>
    </row>
    <row r="62221">
      <c r="A62221" s="1" t="s">
        <v>20818</v>
      </c>
    </row>
    <row r="62222">
      <c r="A62222" s="1" t="s">
        <v>20819</v>
      </c>
    </row>
    <row r="62223">
      <c r="A62223" s="1" t="s">
        <v>20820</v>
      </c>
    </row>
    <row r="62224">
      <c r="A62224" s="1" t="s">
        <v>20821</v>
      </c>
    </row>
    <row r="62225">
      <c r="A62225" s="1" t="s">
        <v>20822</v>
      </c>
    </row>
    <row r="62226">
      <c r="A62226" s="1" t="s">
        <v>20823</v>
      </c>
    </row>
    <row r="62227">
      <c r="A62227" s="1" t="s">
        <v>20824</v>
      </c>
    </row>
    <row r="62228">
      <c r="A62228" s="1" t="s">
        <v>20825</v>
      </c>
    </row>
    <row r="62229">
      <c r="A62229" s="1" t="s">
        <v>20826</v>
      </c>
    </row>
    <row r="62230">
      <c r="A62230" s="1" t="s">
        <v>20827</v>
      </c>
    </row>
    <row r="62231">
      <c r="A62231" s="1" t="s">
        <v>20828</v>
      </c>
    </row>
    <row r="62232">
      <c r="A62232" s="1" t="s">
        <v>20829</v>
      </c>
    </row>
    <row r="62233">
      <c r="A62233" s="1" t="s">
        <v>20830</v>
      </c>
    </row>
    <row r="62234">
      <c r="A62234" s="1" t="s">
        <v>5174</v>
      </c>
    </row>
    <row r="62235">
      <c r="A62235" s="1" t="s">
        <v>20832</v>
      </c>
    </row>
    <row r="62236">
      <c r="A62236" s="1" t="s">
        <v>20833</v>
      </c>
    </row>
    <row r="62237">
      <c r="A62237" s="1" t="s">
        <v>20834</v>
      </c>
    </row>
    <row r="62239">
      <c r="A62239" s="1" t="s">
        <v>20835</v>
      </c>
    </row>
    <row r="62240">
      <c r="A62240" s="1" t="s">
        <v>20836</v>
      </c>
    </row>
    <row r="62241">
      <c r="A62241" s="1" t="s">
        <v>20837</v>
      </c>
    </row>
    <row r="62243">
      <c r="A62243" s="1" t="s">
        <v>20838</v>
      </c>
    </row>
    <row r="62244">
      <c r="A62244" s="1" t="s">
        <v>20839</v>
      </c>
    </row>
    <row r="62246">
      <c r="A62246" s="1" t="s">
        <v>20840</v>
      </c>
    </row>
    <row r="62247">
      <c r="A62247" s="1" t="s">
        <v>20841</v>
      </c>
    </row>
    <row r="62249">
      <c r="A62249" s="1" t="s">
        <v>20842</v>
      </c>
    </row>
    <row r="62250">
      <c r="A62250" s="1" t="s">
        <v>20843</v>
      </c>
    </row>
    <row r="62252">
      <c r="A62252" s="1" t="s">
        <v>186</v>
      </c>
    </row>
    <row r="62253">
      <c r="A62253" s="1" t="s">
        <v>20844</v>
      </c>
    </row>
    <row r="62255">
      <c r="A62255" s="1" t="s">
        <v>444</v>
      </c>
    </row>
    <row r="62256">
      <c r="A62256" s="3" t="str">
        <f>= ®)</f>
        <v>#ERROR!</v>
      </c>
    </row>
    <row r="62258">
      <c r="A62258" s="1" t="s">
        <v>367</v>
      </c>
    </row>
    <row r="62259">
      <c r="A62259" s="1" t="s">
        <v>20845</v>
      </c>
    </row>
    <row r="62260">
      <c r="A62260" s="1" t="s">
        <v>20834</v>
      </c>
    </row>
    <row r="62261">
      <c r="A62261" s="1" t="s">
        <v>20835</v>
      </c>
    </row>
    <row r="62262">
      <c r="A62262" s="1" t="s">
        <v>20836</v>
      </c>
    </row>
    <row r="62263">
      <c r="A62263" s="1" t="s">
        <v>20837</v>
      </c>
    </row>
    <row r="62264">
      <c r="A62264" s="1" t="s">
        <v>20838</v>
      </c>
    </row>
    <row r="62265">
      <c r="A62265" s="1" t="s">
        <v>20839</v>
      </c>
    </row>
    <row r="62266">
      <c r="A62266" s="1" t="s">
        <v>20840</v>
      </c>
    </row>
    <row r="62267">
      <c r="A62267" s="1" t="s">
        <v>20841</v>
      </c>
    </row>
    <row r="62268">
      <c r="A62268" s="1" t="s">
        <v>20842</v>
      </c>
    </row>
    <row r="62269">
      <c r="A62269" s="1" t="s">
        <v>20843</v>
      </c>
    </row>
    <row r="62270">
      <c r="A62270" s="1" t="s">
        <v>20846</v>
      </c>
    </row>
    <row r="62271">
      <c r="A62271" s="1" t="s">
        <v>20847</v>
      </c>
    </row>
    <row r="62272">
      <c r="A62272" s="1" t="s">
        <v>20848</v>
      </c>
    </row>
    <row r="62273">
      <c r="A62273" s="1" t="s">
        <v>186</v>
      </c>
    </row>
    <row r="62274">
      <c r="A62274" s="1" t="s">
        <v>20849</v>
      </c>
    </row>
    <row r="62276">
      <c r="A62276" s="1" t="s">
        <v>20850</v>
      </c>
    </row>
    <row r="62278">
      <c r="A62278" s="1" t="s">
        <v>20851</v>
      </c>
    </row>
    <row r="62279">
      <c r="A62279" s="1" t="s">
        <v>20852</v>
      </c>
    </row>
    <row r="62280">
      <c r="A62280" s="1" t="s">
        <v>20853</v>
      </c>
    </row>
    <row r="62282">
      <c r="A62282" s="1" t="s">
        <v>20854</v>
      </c>
    </row>
    <row r="62283">
      <c r="A62283" s="1" t="s">
        <v>20839</v>
      </c>
    </row>
    <row r="62285">
      <c r="A62285" s="1" t="s">
        <v>20855</v>
      </c>
    </row>
    <row r="62286">
      <c r="A62286" s="1" t="s">
        <v>8569</v>
      </c>
    </row>
    <row r="62288">
      <c r="A62288" s="1" t="s">
        <v>20856</v>
      </c>
    </row>
    <row r="62290">
      <c r="A62290" s="1" t="s">
        <v>20857</v>
      </c>
    </row>
    <row r="62291">
      <c r="A62291" s="1" t="s">
        <v>20858</v>
      </c>
    </row>
    <row r="62293">
      <c r="A62293" s="1" t="s">
        <v>20859</v>
      </c>
    </row>
    <row r="62295">
      <c r="A62295" s="1" t="s">
        <v>1501</v>
      </c>
    </row>
    <row r="62297">
      <c r="A62297" s="1" t="s">
        <v>20860</v>
      </c>
    </row>
    <row r="62298">
      <c r="A62298" s="1" t="s">
        <v>18607</v>
      </c>
    </row>
    <row r="62299">
      <c r="A62299" s="1" t="s">
        <v>20861</v>
      </c>
    </row>
    <row r="62301">
      <c r="A62301" s="1" t="s">
        <v>20862</v>
      </c>
    </row>
    <row r="62302">
      <c r="A62302" s="1" t="s">
        <v>20848</v>
      </c>
    </row>
    <row r="62303">
      <c r="A62303" s="1" t="s">
        <v>20849</v>
      </c>
    </row>
    <row r="62304">
      <c r="A62304" s="1" t="s">
        <v>20850</v>
      </c>
    </row>
    <row r="62305">
      <c r="A62305" s="1" t="s">
        <v>20851</v>
      </c>
    </row>
    <row r="62306">
      <c r="A62306" s="1" t="s">
        <v>20852</v>
      </c>
    </row>
    <row r="62307">
      <c r="A62307" s="1" t="s">
        <v>20853</v>
      </c>
    </row>
    <row r="62308">
      <c r="A62308" s="1" t="s">
        <v>20854</v>
      </c>
    </row>
    <row r="62309">
      <c r="A62309" s="1" t="s">
        <v>20839</v>
      </c>
    </row>
    <row r="62310">
      <c r="A62310" s="1" t="s">
        <v>20855</v>
      </c>
    </row>
    <row r="62311">
      <c r="A62311" s="1" t="s">
        <v>8569</v>
      </c>
    </row>
    <row r="62312">
      <c r="A62312" s="1" t="s">
        <v>20856</v>
      </c>
    </row>
    <row r="62313">
      <c r="A62313" s="1" t="s">
        <v>20857</v>
      </c>
    </row>
    <row r="62314">
      <c r="A62314" s="1" t="s">
        <v>20858</v>
      </c>
    </row>
    <row r="62315">
      <c r="A62315" s="1" t="s">
        <v>20859</v>
      </c>
    </row>
    <row r="62316">
      <c r="A62316" s="1" t="s">
        <v>20863</v>
      </c>
    </row>
    <row r="62317">
      <c r="A62317" s="1" t="s">
        <v>20864</v>
      </c>
    </row>
    <row r="62318">
      <c r="A62318" s="1" t="s">
        <v>20865</v>
      </c>
    </row>
    <row r="62319">
      <c r="A62319" s="1" t="s">
        <v>17361</v>
      </c>
    </row>
    <row r="62321">
      <c r="A62321" s="1" t="s">
        <v>20866</v>
      </c>
    </row>
    <row r="62322">
      <c r="A62322" s="1" t="s">
        <v>20867</v>
      </c>
    </row>
    <row r="62323">
      <c r="A62323" s="1" t="s">
        <v>20868</v>
      </c>
    </row>
    <row r="62325">
      <c r="A62325" s="1" t="s">
        <v>20869</v>
      </c>
    </row>
    <row r="62326">
      <c r="A62326" s="1" t="s">
        <v>6821</v>
      </c>
    </row>
    <row r="62328">
      <c r="A62328" s="1" t="s">
        <v>20870</v>
      </c>
    </row>
    <row r="62329">
      <c r="A62329" s="1" t="s">
        <v>20871</v>
      </c>
    </row>
    <row r="62331">
      <c r="A62331" s="1" t="s">
        <v>20872</v>
      </c>
    </row>
    <row r="62333">
      <c r="A62333" s="1" t="s">
        <v>20873</v>
      </c>
    </row>
    <row r="62334">
      <c r="A62334" s="1" t="s">
        <v>20874</v>
      </c>
    </row>
    <row r="62335">
      <c r="A62335" s="1" t="s">
        <v>20875</v>
      </c>
    </row>
    <row r="62336">
      <c r="A62336" s="1" t="s">
        <v>20876</v>
      </c>
    </row>
    <row r="62338">
      <c r="A62338" s="1" t="s">
        <v>20877</v>
      </c>
    </row>
    <row r="62339">
      <c r="A62339" s="1" t="s">
        <v>20878</v>
      </c>
    </row>
    <row r="62340">
      <c r="A62340" s="1" t="s">
        <v>20879</v>
      </c>
    </row>
    <row r="62341">
      <c r="A62341" s="1" t="s">
        <v>20880</v>
      </c>
    </row>
    <row r="62343">
      <c r="A62343" s="1" t="s">
        <v>12306</v>
      </c>
    </row>
    <row r="62345">
      <c r="A62345" s="1" t="s">
        <v>367</v>
      </c>
    </row>
    <row r="62346">
      <c r="A62346" s="1" t="s">
        <v>20881</v>
      </c>
    </row>
    <row r="62347">
      <c r="A62347" s="1" t="s">
        <v>20865</v>
      </c>
    </row>
    <row r="62348">
      <c r="A62348" s="1" t="s">
        <v>17361</v>
      </c>
    </row>
    <row r="62349">
      <c r="A62349" s="1" t="s">
        <v>20866</v>
      </c>
    </row>
    <row r="62350">
      <c r="A62350" s="1" t="s">
        <v>20867</v>
      </c>
    </row>
    <row r="62351">
      <c r="A62351" s="1" t="s">
        <v>20868</v>
      </c>
    </row>
    <row r="62352">
      <c r="A62352" s="1" t="s">
        <v>20869</v>
      </c>
    </row>
    <row r="62353">
      <c r="A62353" s="1" t="s">
        <v>6821</v>
      </c>
    </row>
    <row r="62354">
      <c r="A62354" s="1" t="s">
        <v>20870</v>
      </c>
    </row>
    <row r="62355">
      <c r="A62355" s="1" t="s">
        <v>20871</v>
      </c>
    </row>
    <row r="62356">
      <c r="A62356" s="1" t="s">
        <v>20872</v>
      </c>
    </row>
    <row r="62357">
      <c r="A62357" s="1" t="s">
        <v>20873</v>
      </c>
    </row>
    <row r="62358">
      <c r="A62358" s="1" t="s">
        <v>20874</v>
      </c>
    </row>
    <row r="62359">
      <c r="A62359" s="1" t="s">
        <v>20875</v>
      </c>
    </row>
    <row r="62360">
      <c r="A62360" s="1" t="s">
        <v>20876</v>
      </c>
    </row>
    <row r="62361">
      <c r="A62361" s="1" t="s">
        <v>20877</v>
      </c>
    </row>
    <row r="62362">
      <c r="A62362" s="1" t="s">
        <v>20878</v>
      </c>
    </row>
    <row r="62363">
      <c r="A62363" s="1" t="s">
        <v>20879</v>
      </c>
    </row>
    <row r="62364">
      <c r="A62364" s="1" t="s">
        <v>20880</v>
      </c>
    </row>
    <row r="62365">
      <c r="A62365" s="1" t="s">
        <v>20882</v>
      </c>
    </row>
    <row r="62366">
      <c r="A62366" s="1" t="s">
        <v>20883</v>
      </c>
    </row>
    <row r="62368">
      <c r="A62368" s="1" t="s">
        <v>20884</v>
      </c>
    </row>
    <row r="62369">
      <c r="A62369" s="1" t="s">
        <v>20885</v>
      </c>
    </row>
    <row r="62370">
      <c r="A62370" s="1" t="s">
        <v>17361</v>
      </c>
    </row>
    <row r="62372">
      <c r="A62372" s="1" t="s">
        <v>20886</v>
      </c>
    </row>
    <row r="62374">
      <c r="A62374" s="1" t="s">
        <v>20887</v>
      </c>
    </row>
    <row r="62375">
      <c r="A62375" s="1" t="s">
        <v>6821</v>
      </c>
    </row>
    <row r="62377">
      <c r="A62377" s="1" t="s">
        <v>20888</v>
      </c>
    </row>
    <row r="62378">
      <c r="A62378" s="1" t="s">
        <v>20871</v>
      </c>
    </row>
    <row r="62380">
      <c r="A62380" s="1" t="s">
        <v>20889</v>
      </c>
    </row>
    <row r="62382">
      <c r="A62382" s="1" t="s">
        <v>20890</v>
      </c>
    </row>
    <row r="62383">
      <c r="A62383" s="1" t="s">
        <v>20891</v>
      </c>
    </row>
    <row r="62384">
      <c r="A62384" s="1" t="s">
        <v>20892</v>
      </c>
    </row>
    <row r="62385">
      <c r="A62385" s="1" t="s">
        <v>20893</v>
      </c>
    </row>
    <row r="62387">
      <c r="A62387" s="1" t="s">
        <v>20894</v>
      </c>
    </row>
    <row r="62388">
      <c r="A62388" s="1" t="s">
        <v>20895</v>
      </c>
    </row>
    <row r="62389">
      <c r="A62389" s="1" t="s">
        <v>20896</v>
      </c>
    </row>
    <row r="62390">
      <c r="A62390" s="1" t="s">
        <v>20897</v>
      </c>
    </row>
    <row r="62392">
      <c r="A62392" s="1" t="s">
        <v>1501</v>
      </c>
    </row>
    <row r="62394">
      <c r="A62394" s="1" t="s">
        <v>233</v>
      </c>
    </row>
    <row r="62395">
      <c r="A62395" s="1" t="s">
        <v>20898</v>
      </c>
    </row>
    <row r="62396">
      <c r="A62396" s="1" t="s">
        <v>20884</v>
      </c>
    </row>
    <row r="62397">
      <c r="A62397" s="1" t="s">
        <v>20885</v>
      </c>
    </row>
    <row r="62398">
      <c r="A62398" s="1" t="s">
        <v>17361</v>
      </c>
    </row>
    <row r="62399">
      <c r="A62399" s="1" t="s">
        <v>20886</v>
      </c>
    </row>
    <row r="62400">
      <c r="A62400" s="1" t="s">
        <v>20887</v>
      </c>
    </row>
    <row r="62401">
      <c r="A62401" s="1" t="s">
        <v>6821</v>
      </c>
    </row>
    <row r="62402">
      <c r="A62402" s="1" t="s">
        <v>20888</v>
      </c>
    </row>
    <row r="62403">
      <c r="A62403" s="1" t="s">
        <v>20871</v>
      </c>
    </row>
    <row r="62404">
      <c r="A62404" s="1" t="s">
        <v>20889</v>
      </c>
    </row>
    <row r="62405">
      <c r="A62405" s="1" t="s">
        <v>20890</v>
      </c>
    </row>
    <row r="62406">
      <c r="A62406" s="1" t="s">
        <v>20891</v>
      </c>
    </row>
    <row r="62407">
      <c r="A62407" s="1" t="s">
        <v>20892</v>
      </c>
    </row>
    <row r="62408">
      <c r="A62408" s="1" t="s">
        <v>20893</v>
      </c>
    </row>
    <row r="62409">
      <c r="A62409" s="1" t="s">
        <v>20894</v>
      </c>
    </row>
    <row r="62410">
      <c r="A62410" s="1" t="s">
        <v>20895</v>
      </c>
    </row>
    <row r="62411">
      <c r="A62411" s="1" t="s">
        <v>20896</v>
      </c>
    </row>
    <row r="62412">
      <c r="A62412" s="1" t="s">
        <v>20897</v>
      </c>
    </row>
    <row r="62413">
      <c r="A62413" s="1" t="s">
        <v>20899</v>
      </c>
    </row>
    <row r="62414">
      <c r="A62414" s="1" t="s">
        <v>20900</v>
      </c>
    </row>
    <row r="62415">
      <c r="A62415" s="1" t="s">
        <v>20579</v>
      </c>
    </row>
    <row r="62417">
      <c r="A62417" s="1" t="s">
        <v>20901</v>
      </c>
    </row>
    <row r="62419">
      <c r="A62419" s="1" t="s">
        <v>20902</v>
      </c>
    </row>
    <row r="62420">
      <c r="A62420" s="1" t="s">
        <v>20903</v>
      </c>
    </row>
    <row r="62421">
      <c r="A62421" s="1" t="s">
        <v>20904</v>
      </c>
    </row>
    <row r="62422">
      <c r="A62422" s="1" t="s">
        <v>20905</v>
      </c>
    </row>
    <row r="62423">
      <c r="A62423" s="1" t="s">
        <v>20906</v>
      </c>
    </row>
    <row r="62424">
      <c r="A62424" s="1" t="s">
        <v>20907</v>
      </c>
    </row>
    <row r="62425">
      <c r="A62425" s="1" t="s">
        <v>20908</v>
      </c>
    </row>
    <row r="62426">
      <c r="A62426" s="1" t="s">
        <v>20909</v>
      </c>
    </row>
    <row r="62428">
      <c r="A62428" s="1" t="s">
        <v>20910</v>
      </c>
    </row>
    <row r="62429">
      <c r="A62429" s="1" t="s">
        <v>20911</v>
      </c>
    </row>
    <row r="62430">
      <c r="A62430" s="1" t="s">
        <v>20912</v>
      </c>
    </row>
    <row r="62432">
      <c r="A62432" s="1" t="s">
        <v>20913</v>
      </c>
    </row>
    <row r="62433">
      <c r="A62433" s="1" t="s">
        <v>20914</v>
      </c>
    </row>
    <row r="62434">
      <c r="A62434" s="1" t="s">
        <v>20915</v>
      </c>
    </row>
    <row r="62436">
      <c r="A62436" s="1" t="s">
        <v>20916</v>
      </c>
    </row>
    <row r="62437">
      <c r="A62437" s="1" t="s">
        <v>20917</v>
      </c>
    </row>
    <row r="62438">
      <c r="A62438" s="1" t="s">
        <v>20918</v>
      </c>
    </row>
    <row r="62439">
      <c r="A62439" s="1" t="s">
        <v>20919</v>
      </c>
    </row>
    <row r="62440">
      <c r="A62440" s="1" t="s">
        <v>20920</v>
      </c>
    </row>
    <row r="62442">
      <c r="A62442" s="1" t="s">
        <v>233</v>
      </c>
    </row>
    <row r="62443">
      <c r="A62443" s="1" t="s">
        <v>20586</v>
      </c>
    </row>
    <row r="62444">
      <c r="A62444" s="1" t="s">
        <v>20901</v>
      </c>
    </row>
    <row r="62445">
      <c r="A62445" s="1" t="s">
        <v>20902</v>
      </c>
    </row>
    <row r="62446">
      <c r="A62446" s="1" t="s">
        <v>20903</v>
      </c>
    </row>
    <row r="62447">
      <c r="A62447" s="1" t="s">
        <v>20904</v>
      </c>
    </row>
    <row r="62448">
      <c r="A62448" s="1" t="s">
        <v>20905</v>
      </c>
    </row>
    <row r="62449">
      <c r="A62449" s="1" t="s">
        <v>20906</v>
      </c>
    </row>
    <row r="62450">
      <c r="A62450" s="1" t="s">
        <v>20907</v>
      </c>
    </row>
    <row r="62451">
      <c r="A62451" s="1" t="s">
        <v>20908</v>
      </c>
    </row>
    <row r="62452">
      <c r="A62452" s="1" t="s">
        <v>20909</v>
      </c>
    </row>
    <row r="62453">
      <c r="A62453" s="1" t="s">
        <v>20910</v>
      </c>
    </row>
    <row r="62454">
      <c r="A62454" s="1" t="s">
        <v>20911</v>
      </c>
    </row>
    <row r="62455">
      <c r="A62455" s="1" t="s">
        <v>20912</v>
      </c>
    </row>
    <row r="62456">
      <c r="A62456" s="1" t="s">
        <v>20913</v>
      </c>
    </row>
    <row r="62457">
      <c r="A62457" s="1" t="s">
        <v>20914</v>
      </c>
    </row>
    <row r="62458">
      <c r="A62458" s="1" t="s">
        <v>20915</v>
      </c>
    </row>
    <row r="62459">
      <c r="A62459" s="1" t="s">
        <v>20916</v>
      </c>
    </row>
    <row r="62460">
      <c r="A62460" s="1" t="s">
        <v>20917</v>
      </c>
    </row>
    <row r="62461">
      <c r="A62461" s="1" t="s">
        <v>20918</v>
      </c>
    </row>
    <row r="62462">
      <c r="A62462" s="1" t="s">
        <v>20921</v>
      </c>
    </row>
    <row r="62463">
      <c r="A62463" s="1" t="s">
        <v>20922</v>
      </c>
    </row>
    <row r="62464">
      <c r="A62464" s="1" t="s">
        <v>20923</v>
      </c>
    </row>
    <row r="62466">
      <c r="A62466" s="1" t="s">
        <v>20924</v>
      </c>
    </row>
    <row r="62468">
      <c r="A62468" s="1" t="s">
        <v>20925</v>
      </c>
    </row>
    <row r="62470">
      <c r="A62470" s="1" t="s">
        <v>20926</v>
      </c>
    </row>
    <row r="62471">
      <c r="A62471" s="1" t="s">
        <v>20927</v>
      </c>
    </row>
    <row r="62473">
      <c r="A62473" s="1" t="s">
        <v>20928</v>
      </c>
    </row>
    <row r="62474">
      <c r="A62474" s="1" t="s">
        <v>20929</v>
      </c>
    </row>
    <row r="62476">
      <c r="A62476" s="1" t="s">
        <v>20930</v>
      </c>
    </row>
    <row r="62477">
      <c r="A62477" s="1" t="s">
        <v>20931</v>
      </c>
    </row>
    <row r="62479">
      <c r="A62479" s="1" t="s">
        <v>20932</v>
      </c>
    </row>
    <row r="62481">
      <c r="A62481" s="1" t="s">
        <v>20933</v>
      </c>
    </row>
    <row r="62482">
      <c r="A62482" s="1" t="s">
        <v>20934</v>
      </c>
    </row>
    <row r="62484">
      <c r="A62484" s="1" t="s">
        <v>20935</v>
      </c>
    </row>
    <row r="62486">
      <c r="A62486" s="1" t="s">
        <v>20936</v>
      </c>
    </row>
    <row r="62487">
      <c r="A62487" s="1" t="s">
        <v>20937</v>
      </c>
    </row>
    <row r="62489">
      <c r="A62489" s="1" t="s">
        <v>20938</v>
      </c>
    </row>
    <row r="62490">
      <c r="A62490" s="1" t="s">
        <v>20939</v>
      </c>
    </row>
    <row r="62492">
      <c r="A62492" s="1" t="s">
        <v>1597</v>
      </c>
    </row>
    <row r="62494">
      <c r="A62494" s="1" t="s">
        <v>165</v>
      </c>
    </row>
    <row r="62496">
      <c r="A62496" s="1" t="s">
        <v>367</v>
      </c>
    </row>
    <row r="62497">
      <c r="A62497" s="1" t="s">
        <v>20940</v>
      </c>
    </row>
    <row r="62498">
      <c r="A62498" s="1" t="s">
        <v>20924</v>
      </c>
    </row>
    <row r="62499">
      <c r="A62499" s="1" t="s">
        <v>20925</v>
      </c>
    </row>
    <row r="62500">
      <c r="A62500" s="1" t="s">
        <v>20926</v>
      </c>
    </row>
    <row r="62501">
      <c r="A62501" s="1" t="s">
        <v>20927</v>
      </c>
    </row>
    <row r="62502">
      <c r="A62502" s="1" t="s">
        <v>20928</v>
      </c>
    </row>
    <row r="62503">
      <c r="A62503" s="1" t="s">
        <v>20929</v>
      </c>
    </row>
    <row r="62504">
      <c r="A62504" s="1" t="s">
        <v>20930</v>
      </c>
    </row>
    <row r="62505">
      <c r="A62505" s="1" t="s">
        <v>20931</v>
      </c>
    </row>
    <row r="62506">
      <c r="A62506" s="1" t="s">
        <v>20932</v>
      </c>
    </row>
    <row r="62507">
      <c r="A62507" s="1" t="s">
        <v>20933</v>
      </c>
    </row>
    <row r="62508">
      <c r="A62508" s="1" t="s">
        <v>20934</v>
      </c>
    </row>
    <row r="62509">
      <c r="A62509" s="1" t="s">
        <v>20935</v>
      </c>
    </row>
    <row r="62510">
      <c r="A62510" s="1" t="s">
        <v>20936</v>
      </c>
    </row>
    <row r="62511">
      <c r="A62511" s="1" t="s">
        <v>20937</v>
      </c>
    </row>
    <row r="62512">
      <c r="A62512" s="1" t="s">
        <v>20938</v>
      </c>
    </row>
    <row r="62513">
      <c r="A62513" s="1" t="s">
        <v>20941</v>
      </c>
    </row>
    <row r="62514">
      <c r="A62514" s="1" t="s">
        <v>20942</v>
      </c>
    </row>
    <row r="62515">
      <c r="A62515" s="1" t="s">
        <v>20923</v>
      </c>
    </row>
    <row r="62517">
      <c r="A62517" s="1" t="s">
        <v>20924</v>
      </c>
    </row>
    <row r="62519">
      <c r="A62519" s="1" t="s">
        <v>20943</v>
      </c>
    </row>
    <row r="62521">
      <c r="A62521" s="1" t="s">
        <v>20944</v>
      </c>
    </row>
    <row r="62522">
      <c r="A62522" s="1" t="s">
        <v>20945</v>
      </c>
    </row>
    <row r="62524">
      <c r="A62524" s="1" t="s">
        <v>20919</v>
      </c>
    </row>
    <row r="62525">
      <c r="A62525" s="1" t="s">
        <v>20946</v>
      </c>
    </row>
    <row r="62526">
      <c r="A62526" s="1" t="s">
        <v>20929</v>
      </c>
    </row>
    <row r="62528">
      <c r="A62528" s="1" t="s">
        <v>20947</v>
      </c>
    </row>
    <row r="62530">
      <c r="A62530" s="1" t="s">
        <v>20948</v>
      </c>
    </row>
    <row r="62532">
      <c r="A62532" s="1" t="s">
        <v>20949</v>
      </c>
    </row>
    <row r="62534">
      <c r="A62534" s="1" t="s">
        <v>20950</v>
      </c>
    </row>
    <row r="62536">
      <c r="A62536" s="1" t="s">
        <v>20951</v>
      </c>
    </row>
    <row r="62537">
      <c r="A62537" s="1" t="s">
        <v>20952</v>
      </c>
    </row>
    <row r="62539">
      <c r="A62539" s="1" t="s">
        <v>20953</v>
      </c>
    </row>
    <row r="62540">
      <c r="A62540" s="1" t="s">
        <v>20940</v>
      </c>
    </row>
    <row r="62541">
      <c r="A62541" s="1" t="s">
        <v>20924</v>
      </c>
    </row>
    <row r="62542">
      <c r="A62542" s="1" t="s">
        <v>20943</v>
      </c>
    </row>
    <row r="62543">
      <c r="A62543" s="1" t="s">
        <v>20944</v>
      </c>
    </row>
    <row r="62544">
      <c r="A62544" s="1" t="s">
        <v>20945</v>
      </c>
    </row>
    <row r="62545">
      <c r="A62545" s="1" t="s">
        <v>20919</v>
      </c>
    </row>
    <row r="62546">
      <c r="A62546" s="1" t="s">
        <v>20946</v>
      </c>
    </row>
    <row r="62547">
      <c r="A62547" s="1" t="s">
        <v>20929</v>
      </c>
    </row>
    <row r="62548">
      <c r="A62548" s="1" t="s">
        <v>20947</v>
      </c>
    </row>
    <row r="62549">
      <c r="A62549" s="1" t="s">
        <v>20948</v>
      </c>
    </row>
    <row r="62550">
      <c r="A62550" s="1" t="s">
        <v>20949</v>
      </c>
    </row>
    <row r="62551">
      <c r="A62551" s="1" t="s">
        <v>20950</v>
      </c>
    </row>
    <row r="62552">
      <c r="A62552" s="1" t="s">
        <v>20951</v>
      </c>
    </row>
    <row r="62553">
      <c r="A62553" s="1" t="s">
        <v>20952</v>
      </c>
    </row>
    <row r="62554">
      <c r="A62554" s="1" t="s">
        <v>20954</v>
      </c>
    </row>
    <row r="62555">
      <c r="A62555" s="1" t="s">
        <v>20955</v>
      </c>
    </row>
    <row r="62557">
      <c r="A62557" s="1" t="s">
        <v>20956</v>
      </c>
    </row>
    <row r="62558">
      <c r="A62558" s="1" t="s">
        <v>20957</v>
      </c>
    </row>
    <row r="62560">
      <c r="A62560" s="1" t="s">
        <v>20958</v>
      </c>
    </row>
    <row r="62561">
      <c r="A62561" s="1" t="s">
        <v>20959</v>
      </c>
    </row>
    <row r="62563">
      <c r="A62563" s="1" t="s">
        <v>20960</v>
      </c>
    </row>
    <row r="62564">
      <c r="A62564" s="1" t="s">
        <v>20961</v>
      </c>
    </row>
    <row r="62566">
      <c r="A62566" s="1" t="s">
        <v>20962</v>
      </c>
    </row>
    <row r="62568">
      <c r="A62568" s="1" t="s">
        <v>20963</v>
      </c>
    </row>
    <row r="62569">
      <c r="A62569" s="1" t="s">
        <v>20964</v>
      </c>
    </row>
    <row r="62570">
      <c r="A62570" s="1" t="s">
        <v>20965</v>
      </c>
    </row>
    <row r="62572">
      <c r="A62572" s="1" t="s">
        <v>20966</v>
      </c>
    </row>
    <row r="62573">
      <c r="A62573" s="1" t="s">
        <v>20967</v>
      </c>
    </row>
    <row r="62574">
      <c r="A62574" s="1" t="s">
        <v>20968</v>
      </c>
    </row>
    <row r="62575">
      <c r="A62575" s="1" t="s">
        <v>20969</v>
      </c>
    </row>
    <row r="62577">
      <c r="A62577" s="1" t="s">
        <v>20970</v>
      </c>
    </row>
    <row r="62578">
      <c r="A62578" s="1" t="s">
        <v>20971</v>
      </c>
    </row>
    <row r="62579">
      <c r="A62579" s="1" t="s">
        <v>20972</v>
      </c>
    </row>
    <row r="62581">
      <c r="A62581" s="1" t="s">
        <v>20973</v>
      </c>
    </row>
    <row r="62583">
      <c r="A62583" s="1" t="s">
        <v>8688</v>
      </c>
    </row>
    <row r="62584">
      <c r="A62584" s="1" t="s">
        <v>20974</v>
      </c>
    </row>
    <row r="62585">
      <c r="A62585" s="1" t="s">
        <v>20956</v>
      </c>
    </row>
    <row r="62586">
      <c r="A62586" s="1" t="s">
        <v>20957</v>
      </c>
    </row>
    <row r="62587">
      <c r="A62587" s="1" t="s">
        <v>20958</v>
      </c>
    </row>
    <row r="62588">
      <c r="A62588" s="1" t="s">
        <v>20959</v>
      </c>
    </row>
    <row r="62589">
      <c r="A62589" s="1" t="s">
        <v>20960</v>
      </c>
    </row>
    <row r="62590">
      <c r="A62590" s="1" t="s">
        <v>20961</v>
      </c>
    </row>
    <row r="62591">
      <c r="A62591" s="1" t="s">
        <v>20962</v>
      </c>
    </row>
    <row r="62592">
      <c r="A62592" s="1" t="s">
        <v>20963</v>
      </c>
    </row>
    <row r="62593">
      <c r="A62593" s="1" t="s">
        <v>20964</v>
      </c>
    </row>
    <row r="62594">
      <c r="A62594" s="1" t="s">
        <v>20965</v>
      </c>
    </row>
    <row r="62595">
      <c r="A62595" s="1" t="s">
        <v>20966</v>
      </c>
    </row>
    <row r="62596">
      <c r="A62596" s="1" t="s">
        <v>20967</v>
      </c>
    </row>
    <row r="62597">
      <c r="A62597" s="1" t="s">
        <v>20968</v>
      </c>
    </row>
    <row r="62598">
      <c r="A62598" s="1" t="s">
        <v>20969</v>
      </c>
    </row>
    <row r="62599">
      <c r="A62599" s="1" t="s">
        <v>20970</v>
      </c>
    </row>
    <row r="62600">
      <c r="A62600" s="1" t="s">
        <v>20971</v>
      </c>
    </row>
    <row r="62601">
      <c r="A62601" s="1" t="s">
        <v>20972</v>
      </c>
    </row>
    <row r="62602">
      <c r="A62602" s="1" t="s">
        <v>20975</v>
      </c>
    </row>
    <row r="62603">
      <c r="A62603" s="1" t="s">
        <v>20976</v>
      </c>
    </row>
    <row r="62605">
      <c r="A62605" s="1" t="s">
        <v>20579</v>
      </c>
    </row>
    <row r="62607">
      <c r="A62607" s="1" t="s">
        <v>20977</v>
      </c>
    </row>
    <row r="62608">
      <c r="A62608" s="1" t="s">
        <v>20952</v>
      </c>
    </row>
    <row r="62610">
      <c r="A62610" s="1" t="s">
        <v>20978</v>
      </c>
    </row>
    <row r="62611">
      <c r="A62611" s="1" t="s">
        <v>20979</v>
      </c>
    </row>
    <row r="62613">
      <c r="A62613" s="1" t="s">
        <v>20980</v>
      </c>
    </row>
    <row r="62615">
      <c r="A62615" s="1" t="s">
        <v>20981</v>
      </c>
    </row>
    <row r="62616">
      <c r="A62616" s="1" t="s">
        <v>20982</v>
      </c>
    </row>
    <row r="62617">
      <c r="A62617" s="1" t="s">
        <v>20983</v>
      </c>
    </row>
    <row r="62619">
      <c r="A62619" s="1" t="s">
        <v>20984</v>
      </c>
    </row>
    <row r="62620">
      <c r="A62620" s="1" t="s">
        <v>20985</v>
      </c>
    </row>
    <row r="62621">
      <c r="A62621" s="1" t="s">
        <v>20986</v>
      </c>
    </row>
    <row r="62622">
      <c r="A62622" s="1" t="s">
        <v>20969</v>
      </c>
    </row>
    <row r="62624">
      <c r="A62624" s="1" t="s">
        <v>20987</v>
      </c>
    </row>
    <row r="62625">
      <c r="A62625" s="1" t="s">
        <v>20988</v>
      </c>
    </row>
    <row r="62626">
      <c r="A62626" s="1" t="s">
        <v>20989</v>
      </c>
    </row>
    <row r="62628">
      <c r="A62628" s="1" t="s">
        <v>20990</v>
      </c>
    </row>
    <row r="62629">
      <c r="A62629" s="1" t="s">
        <v>1481</v>
      </c>
    </row>
    <row r="62630">
      <c r="A62630" s="1" t="s">
        <v>367</v>
      </c>
    </row>
    <row r="62631">
      <c r="A62631" s="1" t="s">
        <v>20586</v>
      </c>
    </row>
    <row r="62632">
      <c r="A62632" s="1" t="s">
        <v>20952</v>
      </c>
    </row>
    <row r="62633">
      <c r="A62633" s="1" t="s">
        <v>20978</v>
      </c>
    </row>
    <row r="62634">
      <c r="A62634" s="1" t="s">
        <v>20979</v>
      </c>
    </row>
    <row r="62635">
      <c r="A62635" s="1" t="s">
        <v>20980</v>
      </c>
    </row>
    <row r="62636">
      <c r="A62636" s="1" t="s">
        <v>20981</v>
      </c>
    </row>
    <row r="62637">
      <c r="A62637" s="1" t="s">
        <v>20982</v>
      </c>
    </row>
    <row r="62638">
      <c r="A62638" s="1" t="s">
        <v>20983</v>
      </c>
    </row>
    <row r="62639">
      <c r="A62639" s="1" t="s">
        <v>20984</v>
      </c>
    </row>
    <row r="62640">
      <c r="A62640" s="1" t="s">
        <v>20985</v>
      </c>
    </row>
    <row r="62641">
      <c r="A62641" s="1" t="s">
        <v>20986</v>
      </c>
    </row>
    <row r="62642">
      <c r="A62642" s="1" t="s">
        <v>20969</v>
      </c>
    </row>
    <row r="62643">
      <c r="A62643" s="1" t="s">
        <v>20987</v>
      </c>
    </row>
    <row r="62644">
      <c r="A62644" s="1" t="s">
        <v>20988</v>
      </c>
    </row>
    <row r="62645">
      <c r="A62645" s="1" t="s">
        <v>20989</v>
      </c>
    </row>
    <row r="62646">
      <c r="A62646" s="1" t="s">
        <v>20991</v>
      </c>
    </row>
    <row r="62647">
      <c r="A62647" s="1" t="s">
        <v>20992</v>
      </c>
    </row>
    <row r="62648">
      <c r="A62648" s="1" t="s">
        <v>20993</v>
      </c>
    </row>
    <row r="62650">
      <c r="A62650" s="1" t="s">
        <v>20994</v>
      </c>
    </row>
    <row r="62651">
      <c r="A62651" s="1" t="s">
        <v>20995</v>
      </c>
    </row>
    <row r="62653">
      <c r="A62653" s="1" t="s">
        <v>20996</v>
      </c>
    </row>
    <row r="62654">
      <c r="A62654" s="1" t="s">
        <v>20997</v>
      </c>
    </row>
    <row r="62655">
      <c r="A62655" s="1" t="s">
        <v>20972</v>
      </c>
    </row>
    <row r="62657">
      <c r="A62657" s="1" t="s">
        <v>20998</v>
      </c>
    </row>
    <row r="62658">
      <c r="A62658" s="1" t="s">
        <v>20999</v>
      </c>
    </row>
    <row r="62659">
      <c r="A62659" s="1" t="s">
        <v>21000</v>
      </c>
    </row>
    <row r="62660">
      <c r="A62660" s="1" t="s">
        <v>21001</v>
      </c>
    </row>
    <row r="62661">
      <c r="A62661" s="1" t="s">
        <v>21002</v>
      </c>
    </row>
    <row r="62663">
      <c r="A62663" s="1" t="s">
        <v>21003</v>
      </c>
    </row>
    <row r="62665">
      <c r="A62665" s="1" t="s">
        <v>21004</v>
      </c>
    </row>
    <row r="62667">
      <c r="A62667" s="1" t="s">
        <v>21005</v>
      </c>
    </row>
    <row r="62669">
      <c r="A62669" s="1" t="s">
        <v>21006</v>
      </c>
    </row>
    <row r="62670">
      <c r="A62670" s="1" t="s">
        <v>21007</v>
      </c>
    </row>
    <row r="62671">
      <c r="A62671" s="1" t="s">
        <v>21008</v>
      </c>
    </row>
    <row r="62673">
      <c r="A62673" s="1" t="s">
        <v>3223</v>
      </c>
    </row>
    <row r="62675">
      <c r="A62675" s="1" t="s">
        <v>367</v>
      </c>
    </row>
    <row r="62676">
      <c r="A62676" s="1" t="s">
        <v>21009</v>
      </c>
    </row>
    <row r="62677">
      <c r="A62677" s="1" t="s">
        <v>20993</v>
      </c>
    </row>
    <row r="62678">
      <c r="A62678" s="1" t="s">
        <v>20994</v>
      </c>
    </row>
    <row r="62679">
      <c r="A62679" s="1" t="s">
        <v>20995</v>
      </c>
    </row>
    <row r="62680">
      <c r="A62680" s="1" t="s">
        <v>20996</v>
      </c>
    </row>
    <row r="62681">
      <c r="A62681" s="1" t="s">
        <v>20997</v>
      </c>
    </row>
    <row r="62682">
      <c r="A62682" s="1" t="s">
        <v>20972</v>
      </c>
    </row>
    <row r="62683">
      <c r="A62683" s="1" t="s">
        <v>20998</v>
      </c>
    </row>
    <row r="62684">
      <c r="A62684" s="1" t="s">
        <v>20999</v>
      </c>
    </row>
    <row r="62685">
      <c r="A62685" s="1" t="s">
        <v>21000</v>
      </c>
    </row>
    <row r="62686">
      <c r="A62686" s="1" t="s">
        <v>21001</v>
      </c>
    </row>
    <row r="62687">
      <c r="A62687" s="1" t="s">
        <v>21002</v>
      </c>
    </row>
    <row r="62688">
      <c r="A62688" s="1" t="s">
        <v>21003</v>
      </c>
    </row>
    <row r="62689">
      <c r="A62689" s="1" t="s">
        <v>21004</v>
      </c>
    </row>
    <row r="62690">
      <c r="A62690" s="1" t="s">
        <v>21005</v>
      </c>
    </row>
    <row r="62691">
      <c r="A62691" s="1" t="s">
        <v>21006</v>
      </c>
    </row>
    <row r="62692">
      <c r="A62692" s="1" t="s">
        <v>21007</v>
      </c>
    </row>
    <row r="62693">
      <c r="A62693" s="1" t="s">
        <v>21008</v>
      </c>
    </row>
    <row r="62694">
      <c r="A62694" s="1" t="s">
        <v>21010</v>
      </c>
    </row>
    <row r="62695">
      <c r="A62695" s="1" t="s">
        <v>21011</v>
      </c>
    </row>
    <row r="62696">
      <c r="A62696" s="1" t="s">
        <v>21012</v>
      </c>
    </row>
    <row r="62697">
      <c r="A62697" s="1" t="s">
        <v>21013</v>
      </c>
    </row>
    <row r="62698">
      <c r="A62698" s="1" t="s">
        <v>21014</v>
      </c>
    </row>
    <row r="62700">
      <c r="A62700" s="1" t="s">
        <v>21015</v>
      </c>
    </row>
    <row r="62701">
      <c r="A62701" s="1" t="s">
        <v>21016</v>
      </c>
    </row>
    <row r="62702">
      <c r="A62702" s="1" t="s">
        <v>21017</v>
      </c>
    </row>
    <row r="62704">
      <c r="A62704" s="1" t="s">
        <v>21018</v>
      </c>
    </row>
    <row r="62705">
      <c r="A62705" s="1" t="s">
        <v>21019</v>
      </c>
    </row>
    <row r="62706">
      <c r="A62706" s="1" t="s">
        <v>21020</v>
      </c>
    </row>
    <row r="62707">
      <c r="A62707" s="1" t="s">
        <v>21021</v>
      </c>
    </row>
    <row r="62708">
      <c r="A62708" s="1" t="s">
        <v>21022</v>
      </c>
    </row>
    <row r="62710">
      <c r="A62710" s="1" t="s">
        <v>21023</v>
      </c>
    </row>
    <row r="62712">
      <c r="A62712" s="1" t="s">
        <v>21024</v>
      </c>
    </row>
    <row r="62714">
      <c r="A62714" s="1" t="s">
        <v>21025</v>
      </c>
    </row>
    <row r="62716">
      <c r="A62716" s="1" t="s">
        <v>21026</v>
      </c>
    </row>
    <row r="62718">
      <c r="A62718" s="1" t="s">
        <v>21027</v>
      </c>
    </row>
    <row r="62720">
      <c r="A62720" s="1" t="s">
        <v>21028</v>
      </c>
    </row>
    <row r="62721">
      <c r="A62721" s="1" t="s">
        <v>130</v>
      </c>
    </row>
    <row r="62723">
      <c r="A62723" s="1" t="s">
        <v>233</v>
      </c>
    </row>
    <row r="62724">
      <c r="A62724" s="1" t="s">
        <v>21029</v>
      </c>
    </row>
    <row r="62725">
      <c r="A62725" s="1" t="s">
        <v>21012</v>
      </c>
    </row>
    <row r="62726">
      <c r="A62726" s="1" t="s">
        <v>21013</v>
      </c>
    </row>
    <row r="62727">
      <c r="A62727" s="1" t="s">
        <v>21014</v>
      </c>
    </row>
    <row r="62728">
      <c r="A62728" s="1" t="s">
        <v>21015</v>
      </c>
    </row>
    <row r="62729">
      <c r="A62729" s="1" t="s">
        <v>21016</v>
      </c>
    </row>
    <row r="62730">
      <c r="A62730" s="1" t="s">
        <v>21017</v>
      </c>
    </row>
    <row r="62731">
      <c r="A62731" s="1" t="s">
        <v>21018</v>
      </c>
    </row>
    <row r="62732">
      <c r="A62732" s="1" t="s">
        <v>21019</v>
      </c>
    </row>
    <row r="62733">
      <c r="A62733" s="1" t="s">
        <v>21020</v>
      </c>
    </row>
    <row r="62734">
      <c r="A62734" s="1" t="s">
        <v>21021</v>
      </c>
    </row>
    <row r="62735">
      <c r="A62735" s="1" t="s">
        <v>21022</v>
      </c>
    </row>
    <row r="62736">
      <c r="A62736" s="1" t="s">
        <v>21023</v>
      </c>
    </row>
    <row r="62737">
      <c r="A62737" s="1" t="s">
        <v>21024</v>
      </c>
    </row>
    <row r="62738">
      <c r="A62738" s="1" t="s">
        <v>21025</v>
      </c>
    </row>
    <row r="62739">
      <c r="A62739" s="1" t="s">
        <v>21026</v>
      </c>
    </row>
    <row r="62740">
      <c r="A62740" s="1" t="s">
        <v>21027</v>
      </c>
    </row>
    <row r="62741">
      <c r="A62741" s="1" t="s">
        <v>21028</v>
      </c>
    </row>
    <row r="62742">
      <c r="A62742" s="1" t="s">
        <v>21030</v>
      </c>
    </row>
    <row r="62743">
      <c r="A62743" s="1" t="s">
        <v>21031</v>
      </c>
    </row>
    <row r="62745">
      <c r="A62745" s="1" t="s">
        <v>21032</v>
      </c>
    </row>
    <row r="62746">
      <c r="A62746" s="1" t="s">
        <v>21033</v>
      </c>
    </row>
    <row r="62748">
      <c r="A62748" s="1" t="s">
        <v>21034</v>
      </c>
    </row>
    <row r="62749">
      <c r="A62749" s="1" t="s">
        <v>21035</v>
      </c>
    </row>
    <row r="62750">
      <c r="A62750" s="1" t="s">
        <v>21036</v>
      </c>
    </row>
    <row r="62751">
      <c r="A62751" s="1" t="s">
        <v>21037</v>
      </c>
    </row>
    <row r="62753">
      <c r="A62753" s="1" t="s">
        <v>21038</v>
      </c>
    </row>
    <row r="62754">
      <c r="A62754" s="1" t="s">
        <v>21039</v>
      </c>
    </row>
    <row r="62756">
      <c r="A62756" s="1" t="s">
        <v>21040</v>
      </c>
    </row>
    <row r="62757">
      <c r="A62757" s="1" t="s">
        <v>21041</v>
      </c>
    </row>
    <row r="62759">
      <c r="A62759" s="1" t="s">
        <v>21042</v>
      </c>
    </row>
    <row r="62761">
      <c r="A62761" s="1" t="s">
        <v>21043</v>
      </c>
    </row>
    <row r="62763">
      <c r="A62763" s="1" t="s">
        <v>21044</v>
      </c>
    </row>
    <row r="62764">
      <c r="A62764" s="1" t="s">
        <v>21045</v>
      </c>
    </row>
    <row r="62765">
      <c r="A62765" s="1" t="s">
        <v>21032</v>
      </c>
    </row>
    <row r="62766">
      <c r="A62766" s="1" t="s">
        <v>21033</v>
      </c>
    </row>
    <row r="62767">
      <c r="A62767" s="1" t="s">
        <v>21034</v>
      </c>
    </row>
    <row r="62768">
      <c r="A62768" s="1" t="s">
        <v>21035</v>
      </c>
    </row>
    <row r="62769">
      <c r="A62769" s="1" t="s">
        <v>21036</v>
      </c>
    </row>
    <row r="62770">
      <c r="A62770" s="1" t="s">
        <v>21037</v>
      </c>
    </row>
    <row r="62771">
      <c r="A62771" s="1" t="s">
        <v>21038</v>
      </c>
    </row>
    <row r="62772">
      <c r="A62772" s="1" t="s">
        <v>21039</v>
      </c>
    </row>
    <row r="62773">
      <c r="A62773" s="1" t="s">
        <v>21040</v>
      </c>
    </row>
    <row r="62774">
      <c r="A62774" s="1" t="s">
        <v>21041</v>
      </c>
    </row>
    <row r="62775">
      <c r="A62775" s="1" t="s">
        <v>21042</v>
      </c>
    </row>
    <row r="62776">
      <c r="A62776" s="1" t="s">
        <v>21043</v>
      </c>
    </row>
    <row r="62777">
      <c r="A62777" s="1" t="s">
        <v>21046</v>
      </c>
    </row>
    <row r="62778">
      <c r="A62778" s="1" t="s">
        <v>21047</v>
      </c>
    </row>
    <row r="62779">
      <c r="A62779" s="1" t="s">
        <v>21048</v>
      </c>
    </row>
    <row r="62780">
      <c r="A62780" s="1" t="s">
        <v>21049</v>
      </c>
    </row>
    <row r="62781">
      <c r="A62781" s="1" t="s">
        <v>21040</v>
      </c>
    </row>
    <row r="62782">
      <c r="A62782" s="1" t="s">
        <v>21050</v>
      </c>
    </row>
    <row r="62783">
      <c r="A62783" s="1" t="s">
        <v>21048</v>
      </c>
    </row>
    <row r="62784">
      <c r="A62784" s="1" t="s">
        <v>21049</v>
      </c>
    </row>
    <row r="62785">
      <c r="A62785" s="1" t="s">
        <v>21040</v>
      </c>
    </row>
    <row r="62786">
      <c r="A62786" s="1" t="s">
        <v>21051</v>
      </c>
    </row>
    <row r="62787">
      <c r="A62787" s="1" t="s">
        <v>21052</v>
      </c>
    </row>
    <row r="62789">
      <c r="A62789" s="1" t="s">
        <v>20579</v>
      </c>
    </row>
    <row r="62791">
      <c r="A62791" s="1" t="s">
        <v>21053</v>
      </c>
    </row>
    <row r="62792">
      <c r="A62792" s="1" t="s">
        <v>21054</v>
      </c>
    </row>
    <row r="62793">
      <c r="A62793" s="1" t="s">
        <v>21055</v>
      </c>
    </row>
    <row r="62795">
      <c r="A62795" s="1" t="s">
        <v>21056</v>
      </c>
    </row>
    <row r="62796">
      <c r="A62796" s="1" t="s">
        <v>21057</v>
      </c>
    </row>
    <row r="62797">
      <c r="A62797" s="1" t="s">
        <v>21058</v>
      </c>
    </row>
    <row r="62798">
      <c r="A62798" s="1" t="s">
        <v>21059</v>
      </c>
    </row>
    <row r="62799">
      <c r="A62799" s="1" t="s">
        <v>21060</v>
      </c>
    </row>
    <row r="62801">
      <c r="A62801" s="1" t="s">
        <v>21061</v>
      </c>
    </row>
    <row r="62802">
      <c r="A62802" s="1" t="s">
        <v>21062</v>
      </c>
    </row>
    <row r="62804">
      <c r="A62804" s="1" t="s">
        <v>21063</v>
      </c>
    </row>
    <row r="62806">
      <c r="A62806" s="1" t="s">
        <v>21064</v>
      </c>
    </row>
    <row r="62807">
      <c r="A62807" s="1" t="s">
        <v>21065</v>
      </c>
    </row>
    <row r="62808">
      <c r="A62808" s="1" t="s">
        <v>9197</v>
      </c>
    </row>
    <row r="62810">
      <c r="A62810" s="1" t="s">
        <v>21066</v>
      </c>
    </row>
    <row r="62811">
      <c r="A62811" s="1" t="s">
        <v>21067</v>
      </c>
    </row>
    <row r="62813">
      <c r="A62813" s="1" t="s">
        <v>21068</v>
      </c>
    </row>
    <row r="62814">
      <c r="A62814" s="1" t="s">
        <v>21069</v>
      </c>
    </row>
    <row r="62816">
      <c r="A62816" s="1" t="s">
        <v>21070</v>
      </c>
    </row>
    <row r="62817">
      <c r="A62817" s="1" t="s">
        <v>21071</v>
      </c>
    </row>
    <row r="62818">
      <c r="A62818" s="1" t="s">
        <v>21072</v>
      </c>
    </row>
    <row r="62820">
      <c r="A62820" s="1" t="s">
        <v>21073</v>
      </c>
    </row>
    <row r="62822">
      <c r="A62822" s="1" t="s">
        <v>367</v>
      </c>
    </row>
    <row r="62823">
      <c r="A62823" s="1" t="s">
        <v>20586</v>
      </c>
    </row>
    <row r="62824">
      <c r="A62824" s="1" t="s">
        <v>21053</v>
      </c>
    </row>
    <row r="62825">
      <c r="A62825" s="1" t="s">
        <v>21054</v>
      </c>
    </row>
    <row r="62826">
      <c r="A62826" s="1" t="s">
        <v>21055</v>
      </c>
    </row>
    <row r="62827">
      <c r="A62827" s="1" t="s">
        <v>21056</v>
      </c>
    </row>
    <row r="62828">
      <c r="A62828" s="1" t="s">
        <v>21057</v>
      </c>
    </row>
    <row r="62829">
      <c r="A62829" s="1" t="s">
        <v>21058</v>
      </c>
    </row>
    <row r="62830">
      <c r="A62830" s="1" t="s">
        <v>21059</v>
      </c>
    </row>
    <row r="62831">
      <c r="A62831" s="1" t="s">
        <v>21060</v>
      </c>
    </row>
    <row r="62832">
      <c r="A62832" s="1" t="s">
        <v>21061</v>
      </c>
    </row>
    <row r="62833">
      <c r="A62833" s="1" t="s">
        <v>21062</v>
      </c>
    </row>
    <row r="62834">
      <c r="A62834" s="1" t="s">
        <v>21063</v>
      </c>
    </row>
    <row r="62835">
      <c r="A62835" s="1" t="s">
        <v>21064</v>
      </c>
    </row>
    <row r="62836">
      <c r="A62836" s="1" t="s">
        <v>21065</v>
      </c>
    </row>
    <row r="62837">
      <c r="A62837" s="1" t="s">
        <v>9197</v>
      </c>
    </row>
    <row r="62838">
      <c r="A62838" s="1" t="s">
        <v>21066</v>
      </c>
    </row>
    <row r="62839">
      <c r="A62839" s="1" t="s">
        <v>21067</v>
      </c>
    </row>
    <row r="62840">
      <c r="A62840" s="1" t="s">
        <v>21068</v>
      </c>
    </row>
    <row r="62841">
      <c r="A62841" s="1" t="s">
        <v>21069</v>
      </c>
    </row>
    <row r="62842">
      <c r="A62842" s="1" t="s">
        <v>21070</v>
      </c>
    </row>
    <row r="62843">
      <c r="A62843" s="1" t="s">
        <v>21071</v>
      </c>
    </row>
    <row r="62844">
      <c r="A62844" s="1" t="s">
        <v>21072</v>
      </c>
    </row>
    <row r="62845">
      <c r="A62845" s="1" t="s">
        <v>21074</v>
      </c>
    </row>
    <row r="62846">
      <c r="A62846" s="1" t="s">
        <v>21075</v>
      </c>
    </row>
    <row r="62847">
      <c r="A62847" s="1" t="s">
        <v>20785</v>
      </c>
    </row>
    <row r="62848">
      <c r="A62848" s="1" t="s">
        <v>20579</v>
      </c>
    </row>
    <row r="62849">
      <c r="A62849" s="1" t="s">
        <v>21076</v>
      </c>
    </row>
    <row r="62851">
      <c r="A62851" s="1" t="s">
        <v>21077</v>
      </c>
    </row>
    <row r="62853">
      <c r="A62853" s="1" t="s">
        <v>21078</v>
      </c>
    </row>
    <row r="62854">
      <c r="A62854" s="1" t="s">
        <v>21079</v>
      </c>
    </row>
    <row r="62855">
      <c r="A62855" s="1" t="s">
        <v>21080</v>
      </c>
    </row>
    <row r="62857">
      <c r="A62857" s="1" t="s">
        <v>21081</v>
      </c>
    </row>
    <row r="62858">
      <c r="A62858" s="1" t="s">
        <v>21082</v>
      </c>
    </row>
    <row r="62859">
      <c r="A62859" s="1" t="s">
        <v>21083</v>
      </c>
    </row>
    <row r="62860">
      <c r="A62860" s="1" t="s">
        <v>21084</v>
      </c>
    </row>
    <row r="62861">
      <c r="A62861" s="1" t="s">
        <v>21060</v>
      </c>
    </row>
    <row r="62863">
      <c r="A62863" s="1" t="s">
        <v>21085</v>
      </c>
    </row>
    <row r="62864">
      <c r="A62864" s="1" t="s">
        <v>21086</v>
      </c>
    </row>
    <row r="62866">
      <c r="A62866" s="1" t="s">
        <v>21087</v>
      </c>
    </row>
    <row r="62868">
      <c r="A62868" s="1" t="s">
        <v>21088</v>
      </c>
    </row>
    <row r="62870">
      <c r="A62870" s="1" t="s">
        <v>21089</v>
      </c>
    </row>
    <row r="62871">
      <c r="A62871" s="1" t="s">
        <v>21090</v>
      </c>
    </row>
    <row r="62873">
      <c r="A62873" s="1" t="s">
        <v>21091</v>
      </c>
    </row>
    <row r="62874">
      <c r="A62874" s="1" t="s">
        <v>21092</v>
      </c>
    </row>
    <row r="62876">
      <c r="A62876" s="1" t="s">
        <v>21093</v>
      </c>
    </row>
    <row r="62877">
      <c r="A62877" s="1" t="s">
        <v>21094</v>
      </c>
    </row>
    <row r="62879">
      <c r="A62879" s="1" t="s">
        <v>21095</v>
      </c>
    </row>
    <row r="62880">
      <c r="A62880" s="1" t="s">
        <v>21096</v>
      </c>
    </row>
    <row r="62881">
      <c r="A62881" s="1" t="s">
        <v>21072</v>
      </c>
    </row>
    <row r="62883">
      <c r="A62883" s="1" t="s">
        <v>19026</v>
      </c>
    </row>
    <row r="62885">
      <c r="A62885" s="1" t="s">
        <v>233</v>
      </c>
    </row>
    <row r="62886">
      <c r="A62886" s="1" t="s">
        <v>20807</v>
      </c>
    </row>
    <row r="62887">
      <c r="A62887" s="1" t="s">
        <v>20579</v>
      </c>
    </row>
    <row r="62888">
      <c r="A62888" s="1" t="s">
        <v>21076</v>
      </c>
    </row>
    <row r="62889">
      <c r="A62889" s="1" t="s">
        <v>21077</v>
      </c>
    </row>
    <row r="62890">
      <c r="A62890" s="1" t="s">
        <v>21078</v>
      </c>
    </row>
    <row r="62891">
      <c r="A62891" s="1" t="s">
        <v>21079</v>
      </c>
    </row>
    <row r="62892">
      <c r="A62892" s="1" t="s">
        <v>21080</v>
      </c>
    </row>
    <row r="62893">
      <c r="A62893" s="1" t="s">
        <v>21081</v>
      </c>
    </row>
    <row r="62894">
      <c r="A62894" s="1" t="s">
        <v>21082</v>
      </c>
    </row>
    <row r="62895">
      <c r="A62895" s="1" t="s">
        <v>21083</v>
      </c>
    </row>
    <row r="62896">
      <c r="A62896" s="1" t="s">
        <v>21084</v>
      </c>
    </row>
    <row r="62897">
      <c r="A62897" s="1" t="s">
        <v>21060</v>
      </c>
    </row>
    <row r="62898">
      <c r="A62898" s="1" t="s">
        <v>21085</v>
      </c>
    </row>
    <row r="62899">
      <c r="A62899" s="1" t="s">
        <v>21086</v>
      </c>
    </row>
    <row r="62900">
      <c r="A62900" s="1" t="s">
        <v>21087</v>
      </c>
    </row>
    <row r="62901">
      <c r="A62901" s="1" t="s">
        <v>21088</v>
      </c>
    </row>
    <row r="62902">
      <c r="A62902" s="1" t="s">
        <v>21089</v>
      </c>
    </row>
    <row r="62903">
      <c r="A62903" s="1" t="s">
        <v>21090</v>
      </c>
    </row>
    <row r="62904">
      <c r="A62904" s="1" t="s">
        <v>21091</v>
      </c>
    </row>
    <row r="62905">
      <c r="A62905" s="1" t="s">
        <v>21092</v>
      </c>
    </row>
    <row r="62906">
      <c r="A62906" s="1" t="s">
        <v>21093</v>
      </c>
    </row>
    <row r="62907">
      <c r="A62907" s="1" t="s">
        <v>21094</v>
      </c>
    </row>
    <row r="62908">
      <c r="A62908" s="1" t="s">
        <v>21095</v>
      </c>
    </row>
    <row r="62909">
      <c r="A62909" s="1" t="s">
        <v>21096</v>
      </c>
    </row>
    <row r="62910">
      <c r="A62910" s="1" t="s">
        <v>21072</v>
      </c>
    </row>
    <row r="62911">
      <c r="A62911" s="1" t="s">
        <v>21097</v>
      </c>
    </row>
    <row r="62912">
      <c r="A62912" s="1" t="s">
        <v>21098</v>
      </c>
    </row>
    <row r="62913">
      <c r="A62913" s="1" t="s">
        <v>21099</v>
      </c>
    </row>
    <row r="62914">
      <c r="A62914" s="1" t="s">
        <v>21100</v>
      </c>
    </row>
    <row r="62915">
      <c r="A62915" s="1" t="s">
        <v>21101</v>
      </c>
    </row>
    <row r="62916">
      <c r="A62916" s="1" t="s">
        <v>21102</v>
      </c>
    </row>
    <row r="62917">
      <c r="A62917" s="1" t="s">
        <v>21103</v>
      </c>
    </row>
    <row r="62918">
      <c r="A62918" s="1" t="s">
        <v>21104</v>
      </c>
    </row>
    <row r="62919">
      <c r="A62919" s="1" t="s">
        <v>21105</v>
      </c>
    </row>
    <row r="62920">
      <c r="A62920" s="1" t="s">
        <v>21106</v>
      </c>
    </row>
    <row r="62921">
      <c r="A62921" s="1" t="s">
        <v>21107</v>
      </c>
    </row>
    <row r="62922">
      <c r="A62922" s="1" t="s">
        <v>21108</v>
      </c>
    </row>
    <row r="62923">
      <c r="A62923" s="1" t="s">
        <v>21109</v>
      </c>
    </row>
    <row r="62924">
      <c r="A62924" s="1" t="s">
        <v>21110</v>
      </c>
    </row>
    <row r="62925">
      <c r="A62925" s="1" t="s">
        <v>21111</v>
      </c>
    </row>
    <row r="62926">
      <c r="A62926" s="1" t="s">
        <v>21099</v>
      </c>
    </row>
    <row r="62927">
      <c r="A62927" s="1" t="s">
        <v>21100</v>
      </c>
    </row>
    <row r="62928">
      <c r="A62928" s="1" t="s">
        <v>21101</v>
      </c>
    </row>
    <row r="62929">
      <c r="A62929" s="1" t="s">
        <v>21102</v>
      </c>
    </row>
    <row r="62930">
      <c r="A62930" s="1" t="s">
        <v>21103</v>
      </c>
    </row>
    <row r="62931">
      <c r="A62931" s="1" t="s">
        <v>21104</v>
      </c>
    </row>
    <row r="62932">
      <c r="A62932" s="1" t="s">
        <v>21105</v>
      </c>
    </row>
    <row r="62933">
      <c r="A62933" s="1" t="s">
        <v>21106</v>
      </c>
    </row>
    <row r="62934">
      <c r="A62934" s="1" t="s">
        <v>21107</v>
      </c>
    </row>
    <row r="62935">
      <c r="A62935" s="1" t="s">
        <v>21108</v>
      </c>
    </row>
    <row r="62936">
      <c r="A62936" s="1" t="s">
        <v>21109</v>
      </c>
    </row>
    <row r="62937">
      <c r="A62937" s="1" t="s">
        <v>21112</v>
      </c>
    </row>
    <row r="62938">
      <c r="A62938" s="1" t="s">
        <v>21113</v>
      </c>
    </row>
    <row r="62939">
      <c r="A62939" s="1" t="s">
        <v>21114</v>
      </c>
    </row>
    <row r="62940">
      <c r="A62940" s="1" t="s">
        <v>21115</v>
      </c>
    </row>
    <row r="62941">
      <c r="A62941" s="1" t="s">
        <v>21116</v>
      </c>
    </row>
    <row r="62942">
      <c r="A62942" s="1" t="s">
        <v>21102</v>
      </c>
    </row>
    <row r="62943">
      <c r="A62943" s="1" t="s">
        <v>21103</v>
      </c>
    </row>
    <row r="62944">
      <c r="A62944" s="1" t="s">
        <v>21117</v>
      </c>
    </row>
    <row r="62945">
      <c r="A62945" s="1" t="s">
        <v>21118</v>
      </c>
    </row>
    <row r="62946">
      <c r="A62946" s="1" t="s">
        <v>21119</v>
      </c>
    </row>
    <row r="62947">
      <c r="A62947" s="1" t="s">
        <v>21120</v>
      </c>
    </row>
    <row r="62948">
      <c r="A62948" s="1" t="s">
        <v>21121</v>
      </c>
    </row>
    <row r="62949">
      <c r="A62949" s="1" t="s">
        <v>21122</v>
      </c>
    </row>
    <row r="62950">
      <c r="A62950" s="1" t="s">
        <v>21123</v>
      </c>
    </row>
    <row r="62951">
      <c r="A62951" s="1" t="s">
        <v>21115</v>
      </c>
    </row>
    <row r="62952">
      <c r="A62952" s="1" t="s">
        <v>21116</v>
      </c>
    </row>
    <row r="62953">
      <c r="A62953" s="1" t="s">
        <v>21102</v>
      </c>
    </row>
    <row r="62954">
      <c r="A62954" s="1" t="s">
        <v>21103</v>
      </c>
    </row>
    <row r="62955">
      <c r="A62955" s="1" t="s">
        <v>21117</v>
      </c>
    </row>
    <row r="62956">
      <c r="A62956" s="1" t="s">
        <v>21118</v>
      </c>
    </row>
    <row r="62957">
      <c r="A62957" s="1" t="s">
        <v>21119</v>
      </c>
    </row>
    <row r="62958">
      <c r="A62958" s="1" t="s">
        <v>21120</v>
      </c>
    </row>
    <row r="62959">
      <c r="A62959" s="1" t="s">
        <v>21121</v>
      </c>
    </row>
    <row r="62960">
      <c r="A62960" s="1" t="s">
        <v>21124</v>
      </c>
    </row>
    <row r="62961">
      <c r="A62961" s="1" t="s">
        <v>21125</v>
      </c>
    </row>
    <row r="62962">
      <c r="A62962" s="1" t="s">
        <v>21126</v>
      </c>
    </row>
    <row r="62963">
      <c r="A62963" s="1" t="s">
        <v>21127</v>
      </c>
    </row>
    <row r="62964">
      <c r="A62964" s="1" t="s">
        <v>21128</v>
      </c>
    </row>
    <row r="62965">
      <c r="A62965" s="1" t="s">
        <v>21129</v>
      </c>
    </row>
    <row r="62966">
      <c r="A62966" s="1" t="s">
        <v>21130</v>
      </c>
    </row>
    <row r="62967">
      <c r="A62967" s="1" t="s">
        <v>21131</v>
      </c>
    </row>
    <row r="62968">
      <c r="A62968" s="1" t="s">
        <v>21132</v>
      </c>
    </row>
    <row r="62969">
      <c r="A62969" s="1" t="s">
        <v>21133</v>
      </c>
    </row>
    <row r="62970">
      <c r="A62970" s="1" t="s">
        <v>21134</v>
      </c>
    </row>
    <row r="62971">
      <c r="A62971" s="1" t="s">
        <v>21135</v>
      </c>
    </row>
    <row r="62972">
      <c r="A62972" s="1" t="s">
        <v>21136</v>
      </c>
    </row>
    <row r="62973">
      <c r="A62973" s="1" t="s">
        <v>21137</v>
      </c>
    </row>
    <row r="62974">
      <c r="A62974" s="1" t="s">
        <v>21138</v>
      </c>
    </row>
    <row r="62975">
      <c r="A62975" s="1" t="s">
        <v>21126</v>
      </c>
    </row>
    <row r="62976">
      <c r="A62976" s="1" t="s">
        <v>21127</v>
      </c>
    </row>
    <row r="62977">
      <c r="A62977" s="1" t="s">
        <v>21128</v>
      </c>
    </row>
    <row r="62978">
      <c r="A62978" s="1" t="s">
        <v>21129</v>
      </c>
    </row>
    <row r="62979">
      <c r="A62979" s="1" t="s">
        <v>21130</v>
      </c>
    </row>
    <row r="62980">
      <c r="A62980" s="1" t="s">
        <v>21131</v>
      </c>
    </row>
    <row r="62981">
      <c r="A62981" s="1" t="s">
        <v>21132</v>
      </c>
    </row>
    <row r="62982">
      <c r="A62982" s="1" t="s">
        <v>21133</v>
      </c>
    </row>
    <row r="62983">
      <c r="A62983" s="1" t="s">
        <v>21134</v>
      </c>
    </row>
    <row r="62984">
      <c r="A62984" s="1" t="s">
        <v>21135</v>
      </c>
    </row>
    <row r="62985">
      <c r="A62985" s="1" t="s">
        <v>21136</v>
      </c>
    </row>
    <row r="62986">
      <c r="A62986" s="1" t="s">
        <v>21139</v>
      </c>
    </row>
    <row r="62987">
      <c r="A62987" s="1" t="s">
        <v>21140</v>
      </c>
    </row>
    <row r="62988">
      <c r="A62988" s="1" t="s">
        <v>2802</v>
      </c>
    </row>
    <row r="62989">
      <c r="A62989" s="1" t="s">
        <v>8957</v>
      </c>
    </row>
    <row r="62990">
      <c r="A62990" s="1" t="s">
        <v>21141</v>
      </c>
    </row>
    <row r="62991">
      <c r="A62991" s="1" t="s">
        <v>21142</v>
      </c>
    </row>
    <row r="62992">
      <c r="A62992" s="1" t="s">
        <v>21143</v>
      </c>
    </row>
    <row r="62993">
      <c r="A62993" s="1" t="s">
        <v>21144</v>
      </c>
    </row>
    <row r="62994">
      <c r="A62994" s="1" t="s">
        <v>21145</v>
      </c>
    </row>
    <row r="62995">
      <c r="A62995" s="1" t="s">
        <v>21146</v>
      </c>
    </row>
    <row r="62996">
      <c r="A62996" s="1" t="s">
        <v>21147</v>
      </c>
    </row>
    <row r="62997">
      <c r="A62997" s="1" t="s">
        <v>21148</v>
      </c>
    </row>
    <row r="62998">
      <c r="A62998" s="1" t="s">
        <v>21149</v>
      </c>
    </row>
    <row r="62999">
      <c r="A62999" s="1" t="s">
        <v>21142</v>
      </c>
    </row>
    <row r="63000">
      <c r="A63000" s="1" t="s">
        <v>21143</v>
      </c>
    </row>
    <row r="63001">
      <c r="A63001" s="1" t="s">
        <v>21144</v>
      </c>
    </row>
    <row r="63002">
      <c r="A63002" s="1" t="s">
        <v>21145</v>
      </c>
    </row>
    <row r="63003">
      <c r="A63003" s="1" t="s">
        <v>21146</v>
      </c>
    </row>
    <row r="63004">
      <c r="A63004" s="1" t="s">
        <v>21147</v>
      </c>
    </row>
    <row r="63005">
      <c r="A63005" s="1" t="s">
        <v>21150</v>
      </c>
    </row>
    <row r="63006">
      <c r="A63006" s="1" t="s">
        <v>21151</v>
      </c>
    </row>
    <row r="63007">
      <c r="A63007" s="1" t="s">
        <v>21152</v>
      </c>
    </row>
    <row r="63008">
      <c r="A63008" s="1" t="s">
        <v>21153</v>
      </c>
    </row>
    <row r="63010">
      <c r="A63010" s="1" t="s">
        <v>21154</v>
      </c>
    </row>
    <row r="63011">
      <c r="A63011" s="1" t="s">
        <v>21155</v>
      </c>
    </row>
    <row r="63013">
      <c r="A63013" s="1" t="s">
        <v>21156</v>
      </c>
    </row>
    <row r="63015">
      <c r="A63015" s="1" t="s">
        <v>21157</v>
      </c>
    </row>
    <row r="63016">
      <c r="A63016" s="1" t="s">
        <v>21158</v>
      </c>
    </row>
    <row r="63018">
      <c r="A63018" s="1" t="s">
        <v>21159</v>
      </c>
    </row>
    <row r="63020">
      <c r="A63020" s="1" t="s">
        <v>21160</v>
      </c>
    </row>
    <row r="63022">
      <c r="A63022" s="1" t="s">
        <v>21161</v>
      </c>
    </row>
    <row r="63023">
      <c r="A63023" s="1" t="s">
        <v>21162</v>
      </c>
    </row>
    <row r="63025">
      <c r="A63025" s="1" t="s">
        <v>21163</v>
      </c>
    </row>
    <row r="63027">
      <c r="A63027" s="1" t="s">
        <v>21164</v>
      </c>
    </row>
    <row r="63029">
      <c r="A63029" s="1" t="s">
        <v>21165</v>
      </c>
    </row>
    <row r="63030">
      <c r="A63030" s="1" t="s">
        <v>445</v>
      </c>
    </row>
    <row r="63032">
      <c r="A63032" s="1" t="s">
        <v>367</v>
      </c>
    </row>
    <row r="63034">
      <c r="A63034" s="1" t="s">
        <v>21166</v>
      </c>
    </row>
    <row r="63035">
      <c r="A63035" s="1" t="s">
        <v>21153</v>
      </c>
    </row>
    <row r="63036">
      <c r="A63036" s="1" t="s">
        <v>21154</v>
      </c>
    </row>
    <row r="63037">
      <c r="A63037" s="1" t="s">
        <v>21155</v>
      </c>
    </row>
    <row r="63038">
      <c r="A63038" s="1" t="s">
        <v>21156</v>
      </c>
    </row>
    <row r="63039">
      <c r="A63039" s="1" t="s">
        <v>21157</v>
      </c>
    </row>
    <row r="63040">
      <c r="A63040" s="1" t="s">
        <v>21158</v>
      </c>
    </row>
    <row r="63041">
      <c r="A63041" s="1" t="s">
        <v>21159</v>
      </c>
    </row>
    <row r="63042">
      <c r="A63042" s="1" t="s">
        <v>21160</v>
      </c>
    </row>
    <row r="63043">
      <c r="A63043" s="1" t="s">
        <v>21161</v>
      </c>
    </row>
    <row r="63044">
      <c r="A63044" s="1" t="s">
        <v>21162</v>
      </c>
    </row>
    <row r="63045">
      <c r="A63045" s="1" t="s">
        <v>21163</v>
      </c>
    </row>
    <row r="63046">
      <c r="A63046" s="1" t="s">
        <v>21164</v>
      </c>
    </row>
    <row r="63047">
      <c r="A63047" s="1" t="s">
        <v>21167</v>
      </c>
    </row>
    <row r="63048">
      <c r="A63048" s="1" t="s">
        <v>21168</v>
      </c>
    </row>
    <row r="63050">
      <c r="A63050" s="1" t="s">
        <v>21169</v>
      </c>
    </row>
    <row r="63051">
      <c r="A63051" s="1" t="s">
        <v>21158</v>
      </c>
    </row>
    <row r="63053">
      <c r="A63053" s="1" t="s">
        <v>21170</v>
      </c>
    </row>
    <row r="63055">
      <c r="A63055" s="1" t="s">
        <v>21171</v>
      </c>
    </row>
    <row r="63057">
      <c r="A63057" s="1" t="s">
        <v>21172</v>
      </c>
    </row>
    <row r="63058">
      <c r="A63058" s="1" t="s">
        <v>21173</v>
      </c>
    </row>
    <row r="63060">
      <c r="A63060" s="1" t="s">
        <v>21174</v>
      </c>
    </row>
    <row r="63062">
      <c r="A63062" s="1" t="s">
        <v>21175</v>
      </c>
    </row>
    <row r="63064">
      <c r="A63064" s="1" t="s">
        <v>21176</v>
      </c>
    </row>
    <row r="63065">
      <c r="A63065" s="1" t="s">
        <v>165</v>
      </c>
    </row>
    <row r="63067">
      <c r="A63067" s="1" t="s">
        <v>233</v>
      </c>
    </row>
    <row r="63069">
      <c r="A63069" s="1" t="s">
        <v>21177</v>
      </c>
    </row>
    <row r="63070">
      <c r="A63070" s="1" t="s">
        <v>21169</v>
      </c>
    </row>
    <row r="63071">
      <c r="A63071" s="1" t="s">
        <v>21158</v>
      </c>
    </row>
    <row r="63072">
      <c r="A63072" s="1" t="s">
        <v>21170</v>
      </c>
    </row>
    <row r="63073">
      <c r="A63073" s="1" t="s">
        <v>21171</v>
      </c>
    </row>
    <row r="63074">
      <c r="A63074" s="1" t="s">
        <v>21172</v>
      </c>
    </row>
    <row r="63075">
      <c r="A63075" s="1" t="s">
        <v>21173</v>
      </c>
    </row>
    <row r="63076">
      <c r="A63076" s="1" t="s">
        <v>21174</v>
      </c>
    </row>
    <row r="63077">
      <c r="A63077" s="1" t="s">
        <v>21175</v>
      </c>
    </row>
    <row r="63078">
      <c r="A63078" s="1" t="s">
        <v>21178</v>
      </c>
    </row>
    <row r="63079">
      <c r="A63079" s="1" t="s">
        <v>21179</v>
      </c>
    </row>
    <row r="63081">
      <c r="A63081" s="1" t="s">
        <v>21180</v>
      </c>
    </row>
    <row r="63082">
      <c r="A63082" s="1" t="s">
        <v>21181</v>
      </c>
    </row>
    <row r="63083">
      <c r="A63083" s="1" t="s">
        <v>21182</v>
      </c>
    </row>
    <row r="63084">
      <c r="A63084" s="1" t="s">
        <v>21183</v>
      </c>
    </row>
    <row r="63085">
      <c r="A63085" s="1" t="s">
        <v>21184</v>
      </c>
    </row>
    <row r="63086">
      <c r="A63086" s="1" t="s">
        <v>21185</v>
      </c>
    </row>
    <row r="63088">
      <c r="A63088" s="1" t="s">
        <v>21186</v>
      </c>
    </row>
    <row r="63090">
      <c r="A63090" s="1" t="s">
        <v>21187</v>
      </c>
    </row>
    <row r="63091">
      <c r="A63091" s="1" t="s">
        <v>21188</v>
      </c>
    </row>
    <row r="63092">
      <c r="A63092" s="1" t="s">
        <v>21189</v>
      </c>
    </row>
    <row r="63094">
      <c r="A63094" s="1" t="s">
        <v>21190</v>
      </c>
    </row>
    <row r="63096">
      <c r="A63096" s="1" t="s">
        <v>21191</v>
      </c>
    </row>
    <row r="63097">
      <c r="A63097" s="1" t="s">
        <v>21192</v>
      </c>
    </row>
    <row r="63099">
      <c r="A63099" s="1" t="s">
        <v>21193</v>
      </c>
    </row>
    <row r="63101">
      <c r="A63101" s="1" t="s">
        <v>21194</v>
      </c>
    </row>
    <row r="63102">
      <c r="A63102" s="1" t="s">
        <v>21195</v>
      </c>
    </row>
    <row r="63103">
      <c r="A63103" s="1" t="s">
        <v>21196</v>
      </c>
    </row>
    <row r="63105">
      <c r="A63105" s="1" t="s">
        <v>21197</v>
      </c>
    </row>
    <row r="63106">
      <c r="A63106" s="1" t="s">
        <v>21198</v>
      </c>
    </row>
    <row r="63108">
      <c r="A63108" s="1" t="s">
        <v>21199</v>
      </c>
    </row>
    <row r="63109">
      <c r="A63109" s="1" t="s">
        <v>12040</v>
      </c>
    </row>
    <row r="63111">
      <c r="A63111" s="1" t="s">
        <v>21200</v>
      </c>
    </row>
    <row r="63112">
      <c r="A63112" s="1" t="s">
        <v>21180</v>
      </c>
    </row>
    <row r="63113">
      <c r="A63113" s="1" t="s">
        <v>21181</v>
      </c>
    </row>
    <row r="63114">
      <c r="A63114" s="1" t="s">
        <v>21182</v>
      </c>
    </row>
    <row r="63115">
      <c r="A63115" s="1" t="s">
        <v>21183</v>
      </c>
    </row>
    <row r="63116">
      <c r="A63116" s="1" t="s">
        <v>21184</v>
      </c>
    </row>
    <row r="63117">
      <c r="A63117" s="1" t="s">
        <v>21185</v>
      </c>
    </row>
    <row r="63118">
      <c r="A63118" s="1" t="s">
        <v>21186</v>
      </c>
    </row>
    <row r="63119">
      <c r="A63119" s="1" t="s">
        <v>21187</v>
      </c>
    </row>
    <row r="63120">
      <c r="A63120" s="1" t="s">
        <v>21188</v>
      </c>
    </row>
    <row r="63121">
      <c r="A63121" s="1" t="s">
        <v>21189</v>
      </c>
    </row>
    <row r="63122">
      <c r="A63122" s="1" t="s">
        <v>21190</v>
      </c>
    </row>
    <row r="63123">
      <c r="A63123" s="1" t="s">
        <v>21191</v>
      </c>
    </row>
    <row r="63124">
      <c r="A63124" s="1" t="s">
        <v>21192</v>
      </c>
    </row>
    <row r="63125">
      <c r="A63125" s="1" t="s">
        <v>21193</v>
      </c>
    </row>
    <row r="63126">
      <c r="A63126" s="1" t="s">
        <v>21194</v>
      </c>
    </row>
    <row r="63127">
      <c r="A63127" s="1" t="s">
        <v>21195</v>
      </c>
    </row>
    <row r="63128">
      <c r="A63128" s="1" t="s">
        <v>21196</v>
      </c>
    </row>
    <row r="63129">
      <c r="A63129" s="1" t="s">
        <v>21197</v>
      </c>
    </row>
    <row r="63130">
      <c r="A63130" s="1" t="s">
        <v>21198</v>
      </c>
    </row>
    <row r="63131">
      <c r="A63131" s="1" t="s">
        <v>21199</v>
      </c>
    </row>
    <row r="63132">
      <c r="A63132" s="1" t="s">
        <v>21201</v>
      </c>
    </row>
    <row r="63133">
      <c r="A63133" s="1" t="s">
        <v>21202</v>
      </c>
    </row>
    <row r="63135">
      <c r="A63135" s="1" t="s">
        <v>20579</v>
      </c>
    </row>
    <row r="63137">
      <c r="A63137" s="1" t="s">
        <v>21203</v>
      </c>
    </row>
    <row r="63138">
      <c r="A63138" s="1" t="s">
        <v>21204</v>
      </c>
    </row>
    <row r="63139">
      <c r="A63139" s="1" t="s">
        <v>21205</v>
      </c>
    </row>
    <row r="63140">
      <c r="A63140" s="1" t="s">
        <v>21206</v>
      </c>
    </row>
    <row r="63141">
      <c r="A63141" s="1" t="s">
        <v>21207</v>
      </c>
    </row>
    <row r="63142">
      <c r="A63142" s="1" t="s">
        <v>21208</v>
      </c>
    </row>
    <row r="63144">
      <c r="A63144" s="1" t="s">
        <v>21209</v>
      </c>
    </row>
    <row r="63146">
      <c r="A63146" s="1" t="s">
        <v>21210</v>
      </c>
    </row>
    <row r="63147">
      <c r="A63147" s="1" t="s">
        <v>21211</v>
      </c>
    </row>
    <row r="63148">
      <c r="A63148" s="1" t="s">
        <v>21212</v>
      </c>
    </row>
    <row r="63150">
      <c r="A63150" s="1" t="s">
        <v>21213</v>
      </c>
    </row>
    <row r="63152">
      <c r="A63152" s="1" t="s">
        <v>21214</v>
      </c>
    </row>
    <row r="63153">
      <c r="A63153" s="1" t="s">
        <v>21215</v>
      </c>
    </row>
    <row r="63154">
      <c r="A63154" s="1" t="s">
        <v>21216</v>
      </c>
    </row>
    <row r="63156">
      <c r="A63156" s="1" t="s">
        <v>21217</v>
      </c>
    </row>
    <row r="63157">
      <c r="A63157" s="1" t="s">
        <v>21218</v>
      </c>
    </row>
    <row r="63158">
      <c r="A63158" s="1" t="s">
        <v>21219</v>
      </c>
    </row>
    <row r="63160">
      <c r="A63160" s="1" t="s">
        <v>21220</v>
      </c>
    </row>
    <row r="63161">
      <c r="A63161" s="1" t="s">
        <v>21221</v>
      </c>
    </row>
    <row r="63163">
      <c r="A63163" s="1" t="s">
        <v>21222</v>
      </c>
    </row>
    <row r="63164">
      <c r="A63164" s="1" t="s">
        <v>367</v>
      </c>
    </row>
    <row r="63166">
      <c r="A63166" s="1" t="s">
        <v>20586</v>
      </c>
    </row>
    <row r="63167">
      <c r="A63167" s="1" t="s">
        <v>21203</v>
      </c>
    </row>
    <row r="63168">
      <c r="A63168" s="1" t="s">
        <v>21204</v>
      </c>
    </row>
    <row r="63169">
      <c r="A63169" s="1" t="s">
        <v>21205</v>
      </c>
    </row>
    <row r="63170">
      <c r="A63170" s="1" t="s">
        <v>21206</v>
      </c>
    </row>
    <row r="63171">
      <c r="A63171" s="1" t="s">
        <v>21207</v>
      </c>
    </row>
    <row r="63172">
      <c r="A63172" s="1" t="s">
        <v>21208</v>
      </c>
    </row>
    <row r="63173">
      <c r="A63173" s="1" t="s">
        <v>21209</v>
      </c>
    </row>
    <row r="63174">
      <c r="A63174" s="1" t="s">
        <v>21210</v>
      </c>
    </row>
    <row r="63175">
      <c r="A63175" s="1" t="s">
        <v>21211</v>
      </c>
    </row>
    <row r="63176">
      <c r="A63176" s="1" t="s">
        <v>21212</v>
      </c>
    </row>
    <row r="63177">
      <c r="A63177" s="1" t="s">
        <v>21213</v>
      </c>
    </row>
    <row r="63178">
      <c r="A63178" s="1" t="s">
        <v>21214</v>
      </c>
    </row>
    <row r="63179">
      <c r="A63179" s="1" t="s">
        <v>21215</v>
      </c>
    </row>
    <row r="63180">
      <c r="A63180" s="1" t="s">
        <v>21216</v>
      </c>
    </row>
    <row r="63181">
      <c r="A63181" s="1" t="s">
        <v>21217</v>
      </c>
    </row>
    <row r="63182">
      <c r="A63182" s="1" t="s">
        <v>21218</v>
      </c>
    </row>
    <row r="63183">
      <c r="A63183" s="1" t="s">
        <v>21219</v>
      </c>
    </row>
    <row r="63184">
      <c r="A63184" s="1" t="s">
        <v>21220</v>
      </c>
    </row>
    <row r="63185">
      <c r="A63185" s="1" t="s">
        <v>21221</v>
      </c>
    </row>
    <row r="63186">
      <c r="A63186" s="1" t="s">
        <v>21223</v>
      </c>
    </row>
    <row r="63187">
      <c r="A63187" s="1" t="s">
        <v>21224</v>
      </c>
    </row>
    <row r="63189">
      <c r="A63189" s="1" t="s">
        <v>21225</v>
      </c>
    </row>
    <row r="63190">
      <c r="A63190" s="1" t="s">
        <v>21226</v>
      </c>
    </row>
    <row r="63191">
      <c r="A63191" s="1" t="s">
        <v>21227</v>
      </c>
    </row>
    <row r="63193">
      <c r="A63193" s="1" t="s">
        <v>21228</v>
      </c>
    </row>
    <row r="63194">
      <c r="A63194" s="1" t="s">
        <v>21229</v>
      </c>
    </row>
    <row r="63196">
      <c r="A63196" s="1" t="s">
        <v>21230</v>
      </c>
    </row>
    <row r="63197">
      <c r="A63197" s="1" t="s">
        <v>21231</v>
      </c>
    </row>
    <row r="63198">
      <c r="A63198" s="1" t="s">
        <v>21232</v>
      </c>
    </row>
    <row r="63199">
      <c r="A63199" s="1" t="s">
        <v>21233</v>
      </c>
    </row>
    <row r="63200">
      <c r="A63200" s="1" t="s">
        <v>21234</v>
      </c>
    </row>
    <row r="63202">
      <c r="A63202" s="1" t="s">
        <v>21235</v>
      </c>
    </row>
    <row r="63203">
      <c r="A63203" s="1" t="s">
        <v>21236</v>
      </c>
    </row>
    <row r="63204">
      <c r="A63204" s="1" t="s">
        <v>21237</v>
      </c>
    </row>
    <row r="63206">
      <c r="A63206" s="1" t="s">
        <v>21238</v>
      </c>
    </row>
    <row r="63207">
      <c r="A63207" s="1" t="s">
        <v>21239</v>
      </c>
    </row>
    <row r="63209">
      <c r="A63209" s="1" t="s">
        <v>21240</v>
      </c>
    </row>
    <row r="63211">
      <c r="A63211" s="1" t="s">
        <v>21241</v>
      </c>
    </row>
    <row r="63212">
      <c r="A63212" s="1" t="s">
        <v>367</v>
      </c>
    </row>
    <row r="63214">
      <c r="A63214" s="1" t="s">
        <v>966</v>
      </c>
    </row>
    <row r="63215">
      <c r="A63215" s="1" t="s">
        <v>21242</v>
      </c>
    </row>
    <row r="63216">
      <c r="A63216" s="1" t="s">
        <v>21225</v>
      </c>
    </row>
    <row r="63217">
      <c r="A63217" s="1" t="s">
        <v>21226</v>
      </c>
    </row>
    <row r="63218">
      <c r="A63218" s="1" t="s">
        <v>21243</v>
      </c>
    </row>
    <row r="63219">
      <c r="A63219" s="1" t="s">
        <v>21228</v>
      </c>
    </row>
    <row r="63220">
      <c r="A63220" s="1" t="s">
        <v>21229</v>
      </c>
    </row>
    <row r="63221">
      <c r="A63221" s="1" t="s">
        <v>21230</v>
      </c>
    </row>
    <row r="63222">
      <c r="A63222" s="1" t="s">
        <v>21231</v>
      </c>
    </row>
    <row r="63223">
      <c r="A63223" s="1" t="s">
        <v>21232</v>
      </c>
    </row>
    <row r="63224">
      <c r="A63224" s="1" t="s">
        <v>21233</v>
      </c>
    </row>
    <row r="63225">
      <c r="A63225" s="1" t="s">
        <v>21234</v>
      </c>
    </row>
    <row r="63226">
      <c r="A63226" s="1" t="s">
        <v>21235</v>
      </c>
    </row>
    <row r="63227">
      <c r="A63227" s="1" t="s">
        <v>21236</v>
      </c>
    </row>
    <row r="63228">
      <c r="A63228" s="1" t="s">
        <v>21237</v>
      </c>
    </row>
    <row r="63229">
      <c r="A63229" s="1" t="s">
        <v>21238</v>
      </c>
    </row>
    <row r="63230">
      <c r="A63230" s="1" t="s">
        <v>21239</v>
      </c>
    </row>
    <row r="63231">
      <c r="A63231" s="1" t="s">
        <v>21240</v>
      </c>
    </row>
    <row r="63232">
      <c r="A63232" s="1" t="s">
        <v>21244</v>
      </c>
    </row>
    <row r="63233">
      <c r="A63233" s="1" t="s">
        <v>21245</v>
      </c>
    </row>
    <row r="63235">
      <c r="A63235" s="1" t="s">
        <v>20579</v>
      </c>
    </row>
    <row r="63237">
      <c r="A63237" s="1" t="s">
        <v>21246</v>
      </c>
    </row>
    <row r="63238">
      <c r="A63238" s="1" t="s">
        <v>21247</v>
      </c>
    </row>
    <row r="63239">
      <c r="A63239" s="1" t="s">
        <v>21248</v>
      </c>
    </row>
    <row r="63241">
      <c r="A63241" s="1" t="s">
        <v>21249</v>
      </c>
    </row>
    <row r="63242">
      <c r="A63242" s="1" t="s">
        <v>21250</v>
      </c>
    </row>
    <row r="63244">
      <c r="A63244" s="1" t="s">
        <v>21251</v>
      </c>
    </row>
    <row r="63245">
      <c r="A63245" s="1" t="s">
        <v>21231</v>
      </c>
    </row>
    <row r="63246">
      <c r="A63246" s="1" t="s">
        <v>21252</v>
      </c>
    </row>
    <row r="63247">
      <c r="A63247" s="1" t="s">
        <v>21253</v>
      </c>
    </row>
    <row r="63248">
      <c r="A63248" s="1" t="s">
        <v>21254</v>
      </c>
    </row>
    <row r="63250">
      <c r="A63250" s="1" t="s">
        <v>21255</v>
      </c>
    </row>
    <row r="63251">
      <c r="A63251" s="1" t="s">
        <v>21256</v>
      </c>
    </row>
    <row r="63253">
      <c r="A63253" s="1" t="s">
        <v>21257</v>
      </c>
    </row>
    <row r="63255">
      <c r="A63255" s="1" t="s">
        <v>21258</v>
      </c>
    </row>
    <row r="63256">
      <c r="A63256" s="1" t="s">
        <v>21259</v>
      </c>
    </row>
    <row r="63258">
      <c r="A63258" s="1" t="s">
        <v>21260</v>
      </c>
    </row>
    <row r="63260">
      <c r="A63260" s="1" t="s">
        <v>966</v>
      </c>
    </row>
    <row r="63262">
      <c r="A63262" s="1" t="s">
        <v>21261</v>
      </c>
    </row>
    <row r="63263">
      <c r="A63263" s="1" t="s">
        <v>367</v>
      </c>
    </row>
    <row r="63264">
      <c r="A63264" s="1" t="s">
        <v>20586</v>
      </c>
    </row>
    <row r="63265">
      <c r="A63265" s="1" t="s">
        <v>21246</v>
      </c>
    </row>
    <row r="63266">
      <c r="A63266" s="1" t="s">
        <v>21247</v>
      </c>
    </row>
    <row r="63267">
      <c r="A63267" s="1" t="s">
        <v>21248</v>
      </c>
    </row>
    <row r="63268">
      <c r="A63268" s="1" t="s">
        <v>21249</v>
      </c>
    </row>
    <row r="63269">
      <c r="A63269" s="1" t="s">
        <v>21250</v>
      </c>
    </row>
    <row r="63270">
      <c r="A63270" s="1" t="s">
        <v>21251</v>
      </c>
    </row>
    <row r="63271">
      <c r="A63271" s="1" t="s">
        <v>21231</v>
      </c>
    </row>
    <row r="63272">
      <c r="A63272" s="1" t="s">
        <v>21252</v>
      </c>
    </row>
    <row r="63273">
      <c r="A63273" s="1" t="s">
        <v>21253</v>
      </c>
    </row>
    <row r="63274">
      <c r="A63274" s="1" t="s">
        <v>21254</v>
      </c>
    </row>
    <row r="63275">
      <c r="A63275" s="1" t="s">
        <v>21255</v>
      </c>
    </row>
    <row r="63276">
      <c r="A63276" s="1" t="s">
        <v>21256</v>
      </c>
    </row>
    <row r="63277">
      <c r="A63277" s="1" t="s">
        <v>21257</v>
      </c>
    </row>
    <row r="63278">
      <c r="A63278" s="1" t="s">
        <v>21258</v>
      </c>
    </row>
    <row r="63279">
      <c r="A63279" s="1" t="s">
        <v>21259</v>
      </c>
    </row>
    <row r="63280">
      <c r="A63280" s="1" t="s">
        <v>21260</v>
      </c>
    </row>
    <row r="63281">
      <c r="A63281" s="1" t="s">
        <v>21262</v>
      </c>
    </row>
    <row r="63282">
      <c r="A63282" s="1" t="s">
        <v>21263</v>
      </c>
    </row>
    <row r="63284">
      <c r="A63284" s="1" t="s">
        <v>21264</v>
      </c>
    </row>
    <row r="63286">
      <c r="A63286" s="1" t="s">
        <v>21265</v>
      </c>
    </row>
    <row r="63287">
      <c r="A63287" s="1" t="s">
        <v>21266</v>
      </c>
    </row>
    <row r="63289">
      <c r="A63289" s="1" t="s">
        <v>21267</v>
      </c>
    </row>
    <row r="63290">
      <c r="A63290" s="1" t="s">
        <v>21268</v>
      </c>
    </row>
    <row r="63292">
      <c r="A63292" s="1" t="s">
        <v>21269</v>
      </c>
    </row>
    <row r="63293">
      <c r="A63293" s="1" t="s">
        <v>1208</v>
      </c>
    </row>
    <row r="63295">
      <c r="A63295" s="1" t="s">
        <v>21270</v>
      </c>
    </row>
    <row r="63297">
      <c r="A63297" s="1" t="s">
        <v>21271</v>
      </c>
    </row>
    <row r="63299">
      <c r="A63299" s="1" t="s">
        <v>21272</v>
      </c>
    </row>
    <row r="63300">
      <c r="A63300" s="1" t="s">
        <v>21273</v>
      </c>
    </row>
    <row r="63301">
      <c r="A63301" s="1" t="s">
        <v>21274</v>
      </c>
    </row>
    <row r="63302">
      <c r="A63302" s="1" t="s">
        <v>21275</v>
      </c>
    </row>
    <row r="63304">
      <c r="A63304" s="1" t="s">
        <v>21276</v>
      </c>
    </row>
    <row r="63305">
      <c r="A63305" s="1" t="s">
        <v>21277</v>
      </c>
    </row>
    <row r="63307">
      <c r="A63307" s="1" t="s">
        <v>21278</v>
      </c>
    </row>
    <row r="63309">
      <c r="A63309" s="1" t="s">
        <v>21279</v>
      </c>
    </row>
    <row r="63310">
      <c r="A63310" s="1" t="s">
        <v>21280</v>
      </c>
    </row>
    <row r="63312">
      <c r="A63312" s="1" t="s">
        <v>21281</v>
      </c>
    </row>
    <row r="63313">
      <c r="A63313" s="1" t="s">
        <v>21282</v>
      </c>
    </row>
    <row r="63315">
      <c r="A63315" s="1" t="s">
        <v>12306</v>
      </c>
    </row>
    <row r="63317">
      <c r="A63317" s="1" t="s">
        <v>21283</v>
      </c>
    </row>
    <row r="63319">
      <c r="A63319" s="1" t="s">
        <v>367</v>
      </c>
    </row>
    <row r="63320">
      <c r="A63320" s="1" t="s">
        <v>21284</v>
      </c>
    </row>
    <row r="63321">
      <c r="A63321" s="1" t="s">
        <v>21264</v>
      </c>
    </row>
    <row r="63322">
      <c r="A63322" s="1" t="s">
        <v>21265</v>
      </c>
    </row>
    <row r="63323">
      <c r="A63323" s="1" t="s">
        <v>21266</v>
      </c>
    </row>
    <row r="63324">
      <c r="A63324" s="1" t="s">
        <v>21267</v>
      </c>
    </row>
    <row r="63325">
      <c r="A63325" s="1" t="s">
        <v>21268</v>
      </c>
    </row>
    <row r="63326">
      <c r="A63326" s="1" t="s">
        <v>21285</v>
      </c>
    </row>
    <row r="63327">
      <c r="A63327" s="1" t="s">
        <v>21270</v>
      </c>
    </row>
    <row r="63328">
      <c r="A63328" s="1" t="s">
        <v>21271</v>
      </c>
    </row>
    <row r="63329">
      <c r="A63329" s="1" t="s">
        <v>21272</v>
      </c>
    </row>
    <row r="63330">
      <c r="A63330" s="1" t="s">
        <v>21273</v>
      </c>
    </row>
    <row r="63331">
      <c r="A63331" s="1" t="s">
        <v>21274</v>
      </c>
    </row>
    <row r="63332">
      <c r="A63332" s="1" t="s">
        <v>21275</v>
      </c>
    </row>
    <row r="63333">
      <c r="A63333" s="1" t="s">
        <v>21276</v>
      </c>
    </row>
    <row r="63334">
      <c r="A63334" s="1" t="s">
        <v>21277</v>
      </c>
    </row>
    <row r="63335">
      <c r="A63335" s="1" t="s">
        <v>21278</v>
      </c>
    </row>
    <row r="63336">
      <c r="A63336" s="1" t="s">
        <v>21279</v>
      </c>
    </row>
    <row r="63337">
      <c r="A63337" s="1" t="s">
        <v>21280</v>
      </c>
    </row>
    <row r="63338">
      <c r="A63338" s="1" t="s">
        <v>21281</v>
      </c>
    </row>
    <row r="63339">
      <c r="A63339" s="1" t="s">
        <v>21282</v>
      </c>
    </row>
    <row r="63340">
      <c r="A63340" s="1" t="s">
        <v>21286</v>
      </c>
    </row>
    <row r="63341">
      <c r="A63341" s="1" t="s">
        <v>21287</v>
      </c>
    </row>
    <row r="63343">
      <c r="A63343" s="1" t="s">
        <v>21288</v>
      </c>
    </row>
    <row r="63344">
      <c r="A63344" s="1" t="s">
        <v>20666</v>
      </c>
    </row>
    <row r="63345">
      <c r="A63345" s="1" t="s">
        <v>21289</v>
      </c>
    </row>
    <row r="63346">
      <c r="A63346" s="1" t="s">
        <v>21290</v>
      </c>
    </row>
    <row r="63347">
      <c r="A63347" s="1" t="s">
        <v>21291</v>
      </c>
    </row>
    <row r="63349">
      <c r="A63349" s="1" t="s">
        <v>21292</v>
      </c>
    </row>
    <row r="63350">
      <c r="A63350" s="1" t="s">
        <v>21293</v>
      </c>
    </row>
    <row r="63352">
      <c r="A63352" s="1" t="s">
        <v>21294</v>
      </c>
    </row>
    <row r="63353">
      <c r="A63353" s="1" t="s">
        <v>21295</v>
      </c>
    </row>
    <row r="63355">
      <c r="A63355" s="1" t="s">
        <v>21296</v>
      </c>
    </row>
    <row r="63357">
      <c r="A63357" s="1" t="s">
        <v>21297</v>
      </c>
    </row>
    <row r="63358">
      <c r="A63358" s="1" t="s">
        <v>21298</v>
      </c>
    </row>
    <row r="63360">
      <c r="A63360" s="1" t="s">
        <v>21299</v>
      </c>
    </row>
    <row r="63361">
      <c r="A63361" s="1" t="s">
        <v>21275</v>
      </c>
    </row>
    <row r="63363">
      <c r="A63363" s="1" t="s">
        <v>21300</v>
      </c>
    </row>
    <row r="63364">
      <c r="A63364" s="1" t="s">
        <v>21301</v>
      </c>
    </row>
    <row r="63366">
      <c r="A63366" s="1" t="s">
        <v>21302</v>
      </c>
    </row>
    <row r="63368">
      <c r="A63368" s="1" t="s">
        <v>21303</v>
      </c>
    </row>
    <row r="63369">
      <c r="A63369" s="1" t="s">
        <v>21280</v>
      </c>
    </row>
    <row r="63371">
      <c r="A63371" s="1" t="s">
        <v>21304</v>
      </c>
    </row>
    <row r="63372">
      <c r="A63372" s="1" t="s">
        <v>21305</v>
      </c>
    </row>
    <row r="63374">
      <c r="A63374" s="1" t="s">
        <v>1501</v>
      </c>
    </row>
    <row r="63376">
      <c r="A63376" s="1" t="s">
        <v>3016</v>
      </c>
    </row>
    <row r="63378">
      <c r="A63378" s="1" t="s">
        <v>233</v>
      </c>
    </row>
    <row r="63379">
      <c r="A63379" s="1" t="s">
        <v>21306</v>
      </c>
    </row>
    <row r="63380">
      <c r="A63380" s="1" t="s">
        <v>21288</v>
      </c>
    </row>
    <row r="63381">
      <c r="A63381" s="1" t="s">
        <v>20666</v>
      </c>
    </row>
    <row r="63382">
      <c r="A63382" s="1" t="s">
        <v>21289</v>
      </c>
    </row>
    <row r="63383">
      <c r="A63383" s="1" t="s">
        <v>21290</v>
      </c>
    </row>
    <row r="63384">
      <c r="A63384" s="1" t="s">
        <v>21291</v>
      </c>
    </row>
    <row r="63385">
      <c r="A63385" s="1" t="s">
        <v>21292</v>
      </c>
    </row>
    <row r="63386">
      <c r="A63386" s="1" t="s">
        <v>21293</v>
      </c>
    </row>
    <row r="63387">
      <c r="A63387" s="1" t="s">
        <v>21294</v>
      </c>
    </row>
    <row r="63388">
      <c r="A63388" s="1" t="s">
        <v>21295</v>
      </c>
    </row>
    <row r="63389">
      <c r="A63389" s="1" t="s">
        <v>21296</v>
      </c>
    </row>
    <row r="63390">
      <c r="A63390" s="1" t="s">
        <v>21297</v>
      </c>
    </row>
    <row r="63391">
      <c r="A63391" s="1" t="s">
        <v>21298</v>
      </c>
    </row>
    <row r="63392">
      <c r="A63392" s="1" t="s">
        <v>21299</v>
      </c>
    </row>
    <row r="63393">
      <c r="A63393" s="1" t="s">
        <v>21275</v>
      </c>
    </row>
    <row r="63394">
      <c r="A63394" s="1" t="s">
        <v>21300</v>
      </c>
    </row>
    <row r="63395">
      <c r="A63395" s="1" t="s">
        <v>21301</v>
      </c>
    </row>
    <row r="63396">
      <c r="A63396" s="1" t="s">
        <v>21302</v>
      </c>
    </row>
    <row r="63397">
      <c r="A63397" s="1" t="s">
        <v>21303</v>
      </c>
    </row>
    <row r="63398">
      <c r="A63398" s="1" t="s">
        <v>21280</v>
      </c>
    </row>
    <row r="63399">
      <c r="A63399" s="1" t="s">
        <v>21304</v>
      </c>
    </row>
    <row r="63400">
      <c r="A63400" s="1" t="s">
        <v>21305</v>
      </c>
    </row>
    <row r="63401">
      <c r="A63401" s="1" t="s">
        <v>21307</v>
      </c>
    </row>
    <row r="63402">
      <c r="A63402" s="1" t="s">
        <v>21308</v>
      </c>
    </row>
    <row r="63404">
      <c r="A63404" s="1" t="s">
        <v>21309</v>
      </c>
    </row>
    <row r="63406">
      <c r="A63406" s="1" t="s">
        <v>977</v>
      </c>
    </row>
    <row r="63407">
      <c r="A63407" s="1" t="s">
        <v>21310</v>
      </c>
    </row>
    <row r="63409">
      <c r="A63409" s="1" t="s">
        <v>21311</v>
      </c>
    </row>
    <row r="63411">
      <c r="A63411" s="1" t="s">
        <v>21312</v>
      </c>
    </row>
    <row r="63412">
      <c r="A63412" s="1" t="s">
        <v>21313</v>
      </c>
    </row>
    <row r="63414">
      <c r="A63414" s="1" t="s">
        <v>21314</v>
      </c>
    </row>
    <row r="63415">
      <c r="A63415" s="1" t="s">
        <v>21315</v>
      </c>
    </row>
    <row r="63417">
      <c r="A63417" s="1" t="s">
        <v>21316</v>
      </c>
    </row>
    <row r="63418">
      <c r="A63418" s="1" t="s">
        <v>21317</v>
      </c>
    </row>
    <row r="63419">
      <c r="A63419" s="1" t="s">
        <v>21318</v>
      </c>
    </row>
    <row r="63420">
      <c r="A63420" s="1" t="s">
        <v>21319</v>
      </c>
    </row>
    <row r="63422">
      <c r="A63422" s="1" t="s">
        <v>21320</v>
      </c>
    </row>
    <row r="63424">
      <c r="A63424" s="1" t="s">
        <v>21321</v>
      </c>
    </row>
    <row r="63425">
      <c r="A63425" s="1" t="s">
        <v>21322</v>
      </c>
    </row>
    <row r="63427">
      <c r="A63427" s="1" t="s">
        <v>21323</v>
      </c>
    </row>
    <row r="63428">
      <c r="A63428" s="1" t="s">
        <v>21324</v>
      </c>
    </row>
    <row r="63429">
      <c r="A63429" s="1" t="s">
        <v>21325</v>
      </c>
    </row>
    <row r="63431">
      <c r="A63431" s="1" t="s">
        <v>18538</v>
      </c>
    </row>
    <row r="63432">
      <c r="A63432" s="1" t="s">
        <v>12040</v>
      </c>
    </row>
    <row r="63433">
      <c r="A63433" s="1" t="s">
        <v>21326</v>
      </c>
    </row>
    <row r="63434">
      <c r="A63434" s="1" t="s">
        <v>21310</v>
      </c>
    </row>
    <row r="63435">
      <c r="A63435" s="1" t="s">
        <v>21311</v>
      </c>
    </row>
    <row r="63436">
      <c r="A63436" s="1" t="s">
        <v>21312</v>
      </c>
    </row>
    <row r="63437">
      <c r="A63437" s="1" t="s">
        <v>21313</v>
      </c>
    </row>
    <row r="63438">
      <c r="A63438" s="1" t="s">
        <v>21314</v>
      </c>
    </row>
    <row r="63439">
      <c r="A63439" s="1" t="s">
        <v>21315</v>
      </c>
    </row>
    <row r="63440">
      <c r="A63440" s="1" t="s">
        <v>21316</v>
      </c>
    </row>
    <row r="63441">
      <c r="A63441" s="1" t="s">
        <v>21317</v>
      </c>
    </row>
    <row r="63442">
      <c r="A63442" s="1" t="s">
        <v>21318</v>
      </c>
    </row>
    <row r="63443">
      <c r="A63443" s="1" t="s">
        <v>21319</v>
      </c>
    </row>
    <row r="63444">
      <c r="A63444" s="1" t="s">
        <v>21320</v>
      </c>
    </row>
    <row r="63445">
      <c r="A63445" s="1" t="s">
        <v>21321</v>
      </c>
    </row>
    <row r="63446">
      <c r="A63446" s="1" t="s">
        <v>21322</v>
      </c>
    </row>
    <row r="63447">
      <c r="A63447" s="1" t="s">
        <v>21323</v>
      </c>
    </row>
    <row r="63448">
      <c r="A63448" s="1" t="s">
        <v>21324</v>
      </c>
    </row>
    <row r="63449">
      <c r="A63449" s="1" t="s">
        <v>21325</v>
      </c>
    </row>
    <row r="63450">
      <c r="A63450" s="1" t="s">
        <v>18538</v>
      </c>
    </row>
    <row r="63451">
      <c r="A63451" s="1" t="s">
        <v>21327</v>
      </c>
    </row>
    <row r="63452">
      <c r="A63452" s="1" t="s">
        <v>21328</v>
      </c>
    </row>
    <row r="63454">
      <c r="A63454" s="1" t="s">
        <v>21329</v>
      </c>
    </row>
    <row r="63455">
      <c r="A63455" s="1" t="s">
        <v>21330</v>
      </c>
    </row>
    <row r="63456">
      <c r="A63456" s="1" t="s">
        <v>21331</v>
      </c>
    </row>
    <row r="63457">
      <c r="A63457" s="1" t="s">
        <v>21332</v>
      </c>
    </row>
    <row r="63459">
      <c r="A63459" s="1" t="s">
        <v>21333</v>
      </c>
    </row>
    <row r="63460">
      <c r="A63460" s="1" t="s">
        <v>21334</v>
      </c>
    </row>
    <row r="63462">
      <c r="A63462" s="1" t="s">
        <v>21335</v>
      </c>
    </row>
    <row r="63463">
      <c r="A63463" s="1" t="s">
        <v>21336</v>
      </c>
    </row>
    <row r="63464">
      <c r="A63464" s="1" t="s">
        <v>21337</v>
      </c>
    </row>
    <row r="63465">
      <c r="A63465" s="1" t="s">
        <v>21319</v>
      </c>
    </row>
    <row r="63467">
      <c r="A63467" s="1" t="s">
        <v>21338</v>
      </c>
    </row>
    <row r="63469">
      <c r="A63469" s="1" t="s">
        <v>21339</v>
      </c>
    </row>
    <row r="63471">
      <c r="A63471" s="1" t="s">
        <v>21321</v>
      </c>
    </row>
    <row r="63472">
      <c r="A63472" s="1" t="s">
        <v>21340</v>
      </c>
    </row>
    <row r="63474">
      <c r="A63474" s="1" t="s">
        <v>21341</v>
      </c>
    </row>
    <row r="63475">
      <c r="A63475" s="1" t="s">
        <v>21342</v>
      </c>
    </row>
    <row r="63476">
      <c r="A63476" s="1" t="s">
        <v>21343</v>
      </c>
    </row>
    <row r="63478">
      <c r="A63478" s="1" t="s">
        <v>19318</v>
      </c>
    </row>
    <row r="63479">
      <c r="A63479" s="1" t="s">
        <v>367</v>
      </c>
    </row>
    <row r="63480">
      <c r="A63480" s="1" t="s">
        <v>21344</v>
      </c>
    </row>
    <row r="63481">
      <c r="A63481" s="1" t="s">
        <v>21329</v>
      </c>
    </row>
    <row r="63482">
      <c r="A63482" s="1" t="s">
        <v>21330</v>
      </c>
    </row>
    <row r="63483">
      <c r="A63483" s="1" t="s">
        <v>21331</v>
      </c>
    </row>
    <row r="63484">
      <c r="A63484" s="1" t="s">
        <v>21332</v>
      </c>
    </row>
    <row r="63485">
      <c r="A63485" s="1" t="s">
        <v>21333</v>
      </c>
    </row>
    <row r="63486">
      <c r="A63486" s="1" t="s">
        <v>21334</v>
      </c>
    </row>
    <row r="63487">
      <c r="A63487" s="1" t="s">
        <v>21335</v>
      </c>
    </row>
    <row r="63488">
      <c r="A63488" s="1" t="s">
        <v>21336</v>
      </c>
    </row>
    <row r="63489">
      <c r="A63489" s="1" t="s">
        <v>21337</v>
      </c>
    </row>
    <row r="63490">
      <c r="A63490" s="1" t="s">
        <v>21319</v>
      </c>
    </row>
    <row r="63491">
      <c r="A63491" s="1" t="s">
        <v>21338</v>
      </c>
    </row>
    <row r="63492">
      <c r="A63492" s="1" t="s">
        <v>21339</v>
      </c>
    </row>
    <row r="63493">
      <c r="A63493" s="1" t="s">
        <v>21321</v>
      </c>
    </row>
    <row r="63494">
      <c r="A63494" s="1" t="s">
        <v>21340</v>
      </c>
    </row>
    <row r="63495">
      <c r="A63495" s="1" t="s">
        <v>21341</v>
      </c>
    </row>
    <row r="63496">
      <c r="A63496" s="1" t="s">
        <v>21342</v>
      </c>
    </row>
    <row r="63497">
      <c r="A63497" s="1" t="s">
        <v>21343</v>
      </c>
    </row>
    <row r="63498">
      <c r="A63498" s="1" t="s">
        <v>21345</v>
      </c>
    </row>
    <row r="63499">
      <c r="A63499" s="1" t="s">
        <v>21346</v>
      </c>
    </row>
    <row r="63500">
      <c r="A63500" s="1" t="s">
        <v>9311</v>
      </c>
    </row>
    <row r="63501">
      <c r="A63501" s="1" t="s">
        <v>21347</v>
      </c>
    </row>
    <row r="63502">
      <c r="A63502" s="1" t="s">
        <v>21348</v>
      </c>
    </row>
    <row r="63503">
      <c r="A63503" s="1" t="s">
        <v>21349</v>
      </c>
    </row>
    <row r="63504">
      <c r="A63504" s="1" t="s">
        <v>21350</v>
      </c>
    </row>
    <row r="63505">
      <c r="A63505" s="1" t="s">
        <v>21351</v>
      </c>
    </row>
    <row r="63506">
      <c r="A63506" s="1" t="s">
        <v>21352</v>
      </c>
    </row>
    <row r="63507">
      <c r="A63507" s="1" t="s">
        <v>21353</v>
      </c>
    </row>
    <row r="63508">
      <c r="A63508" s="1" t="s">
        <v>21354</v>
      </c>
    </row>
    <row r="63509">
      <c r="A63509" s="1" t="s">
        <v>21355</v>
      </c>
    </row>
    <row r="63510">
      <c r="A63510" s="1" t="s">
        <v>21356</v>
      </c>
    </row>
    <row r="63511">
      <c r="A63511" s="1" t="s">
        <v>21357</v>
      </c>
    </row>
    <row r="63512">
      <c r="A63512" s="1" t="s">
        <v>21358</v>
      </c>
    </row>
    <row r="63513">
      <c r="A63513" s="1" t="s">
        <v>21359</v>
      </c>
    </row>
    <row r="63514">
      <c r="A63514" s="1" t="s">
        <v>21360</v>
      </c>
    </row>
    <row r="63515">
      <c r="A63515" s="1" t="s">
        <v>21361</v>
      </c>
    </row>
    <row r="63516">
      <c r="A63516" s="1" t="s">
        <v>21362</v>
      </c>
    </row>
    <row r="63517">
      <c r="A63517" s="1" t="s">
        <v>21363</v>
      </c>
    </row>
    <row r="63518">
      <c r="A63518" s="1" t="s">
        <v>21348</v>
      </c>
    </row>
    <row r="63519">
      <c r="A63519" s="1" t="s">
        <v>21349</v>
      </c>
    </row>
    <row r="63520">
      <c r="A63520" s="1" t="s">
        <v>21350</v>
      </c>
    </row>
    <row r="63521">
      <c r="A63521" s="1" t="s">
        <v>21351</v>
      </c>
    </row>
    <row r="63522">
      <c r="A63522" s="1" t="s">
        <v>21352</v>
      </c>
    </row>
    <row r="63523">
      <c r="A63523" s="1" t="s">
        <v>21353</v>
      </c>
    </row>
    <row r="63524">
      <c r="A63524" s="1" t="s">
        <v>21354</v>
      </c>
    </row>
    <row r="63525">
      <c r="A63525" s="1" t="s">
        <v>21355</v>
      </c>
    </row>
    <row r="63526">
      <c r="A63526" s="1" t="s">
        <v>21356</v>
      </c>
    </row>
    <row r="63527">
      <c r="A63527" s="1" t="s">
        <v>21357</v>
      </c>
    </row>
    <row r="63528">
      <c r="A63528" s="1" t="s">
        <v>21358</v>
      </c>
    </row>
    <row r="63529">
      <c r="A63529" s="1" t="s">
        <v>21359</v>
      </c>
    </row>
    <row r="63530">
      <c r="A63530" s="1" t="s">
        <v>21360</v>
      </c>
    </row>
    <row r="63531">
      <c r="A63531" s="1" t="s">
        <v>21361</v>
      </c>
    </row>
    <row r="63532">
      <c r="A63532" s="1" t="s">
        <v>21364</v>
      </c>
    </row>
    <row r="63533">
      <c r="A63533" s="1" t="s">
        <v>21365</v>
      </c>
    </row>
    <row r="63534">
      <c r="A63534" s="1" t="s">
        <v>8957</v>
      </c>
    </row>
    <row r="63535">
      <c r="A63535" s="1" t="s">
        <v>21366</v>
      </c>
    </row>
    <row r="63536">
      <c r="A63536" s="1" t="s">
        <v>21367</v>
      </c>
    </row>
    <row r="63537">
      <c r="A63537" s="1" t="s">
        <v>21368</v>
      </c>
    </row>
    <row r="63538">
      <c r="A63538" s="1" t="s">
        <v>21369</v>
      </c>
    </row>
    <row r="63539">
      <c r="A63539" s="1" t="s">
        <v>21370</v>
      </c>
    </row>
    <row r="63540">
      <c r="A63540" s="1" t="s">
        <v>21371</v>
      </c>
    </row>
    <row r="63541">
      <c r="A63541" s="1" t="s">
        <v>21354</v>
      </c>
    </row>
    <row r="63542">
      <c r="A63542" s="1" t="s">
        <v>21372</v>
      </c>
    </row>
    <row r="63543">
      <c r="A63543" s="1" t="s">
        <v>21373</v>
      </c>
    </row>
    <row r="63544">
      <c r="A63544" s="1" t="s">
        <v>21374</v>
      </c>
    </row>
    <row r="63545">
      <c r="A63545" s="1" t="s">
        <v>21375</v>
      </c>
    </row>
    <row r="63546">
      <c r="A63546" s="1" t="s">
        <v>21376</v>
      </c>
    </row>
    <row r="63547">
      <c r="A63547" s="1" t="s">
        <v>21361</v>
      </c>
    </row>
    <row r="63548">
      <c r="A63548" s="1" t="s">
        <v>21377</v>
      </c>
    </row>
    <row r="63549">
      <c r="A63549" s="1" t="s">
        <v>21378</v>
      </c>
    </row>
    <row r="63550">
      <c r="A63550" s="1" t="s">
        <v>21367</v>
      </c>
    </row>
    <row r="63551">
      <c r="A63551" s="1" t="s">
        <v>21368</v>
      </c>
    </row>
    <row r="63552">
      <c r="A63552" s="1" t="s">
        <v>21369</v>
      </c>
    </row>
    <row r="63553">
      <c r="A63553" s="1" t="s">
        <v>21370</v>
      </c>
    </row>
    <row r="63554">
      <c r="A63554" s="1" t="s">
        <v>21371</v>
      </c>
    </row>
    <row r="63555">
      <c r="A63555" s="1" t="s">
        <v>21354</v>
      </c>
    </row>
    <row r="63556">
      <c r="A63556" s="1" t="s">
        <v>21372</v>
      </c>
    </row>
    <row r="63557">
      <c r="A63557" s="1" t="s">
        <v>21373</v>
      </c>
    </row>
    <row r="63558">
      <c r="A63558" s="1" t="s">
        <v>21374</v>
      </c>
    </row>
    <row r="63559">
      <c r="A63559" s="1" t="s">
        <v>21375</v>
      </c>
    </row>
    <row r="63560">
      <c r="A63560" s="1" t="s">
        <v>21376</v>
      </c>
    </row>
    <row r="63561">
      <c r="A63561" s="1" t="s">
        <v>21361</v>
      </c>
    </row>
    <row r="63562">
      <c r="A63562" s="1" t="s">
        <v>21379</v>
      </c>
    </row>
    <row r="63563">
      <c r="A63563" s="1" t="s">
        <v>21380</v>
      </c>
    </row>
    <row r="63565">
      <c r="A63565" s="1" t="s">
        <v>21381</v>
      </c>
    </row>
    <row r="63567">
      <c r="A63567" s="1" t="s">
        <v>21382</v>
      </c>
    </row>
    <row r="63568">
      <c r="A63568" s="1" t="s">
        <v>21383</v>
      </c>
    </row>
    <row r="63570">
      <c r="A63570" s="1" t="s">
        <v>21384</v>
      </c>
    </row>
    <row r="63572">
      <c r="A63572" s="1" t="s">
        <v>21385</v>
      </c>
    </row>
    <row r="63573">
      <c r="A63573" s="1" t="s">
        <v>21386</v>
      </c>
    </row>
    <row r="63575">
      <c r="A63575" s="1" t="s">
        <v>21387</v>
      </c>
    </row>
    <row r="63576">
      <c r="A63576" s="1" t="s">
        <v>21388</v>
      </c>
    </row>
    <row r="63577">
      <c r="A63577" s="1" t="s">
        <v>8568</v>
      </c>
    </row>
    <row r="63579">
      <c r="A63579" s="1" t="s">
        <v>21389</v>
      </c>
    </row>
    <row r="63580">
      <c r="A63580" s="1" t="s">
        <v>21390</v>
      </c>
    </row>
    <row r="63581">
      <c r="A63581" s="1" t="s">
        <v>21391</v>
      </c>
    </row>
    <row r="63583">
      <c r="A63583" s="1" t="s">
        <v>21392</v>
      </c>
    </row>
    <row r="63585">
      <c r="A63585" s="1" t="s">
        <v>21393</v>
      </c>
    </row>
    <row r="63587">
      <c r="A63587" s="1" t="s">
        <v>21394</v>
      </c>
    </row>
    <row r="63588">
      <c r="A63588" s="1" t="s">
        <v>21395</v>
      </c>
    </row>
    <row r="63590">
      <c r="A63590" s="1" t="s">
        <v>21396</v>
      </c>
    </row>
    <row r="63591">
      <c r="A63591" s="1" t="s">
        <v>21397</v>
      </c>
    </row>
    <row r="63592">
      <c r="A63592" s="1" t="s">
        <v>21398</v>
      </c>
    </row>
    <row r="63594">
      <c r="A63594" s="1" t="s">
        <v>21399</v>
      </c>
    </row>
    <row r="63596">
      <c r="A63596" s="1" t="s">
        <v>21400</v>
      </c>
    </row>
    <row r="63597">
      <c r="A63597" s="1" t="s">
        <v>21401</v>
      </c>
    </row>
    <row r="63599">
      <c r="A63599" s="1" t="s">
        <v>21402</v>
      </c>
    </row>
    <row r="63601">
      <c r="A63601" s="1" t="s">
        <v>21403</v>
      </c>
    </row>
    <row r="63602">
      <c r="A63602" s="1" t="s">
        <v>21381</v>
      </c>
    </row>
    <row r="63603">
      <c r="A63603" s="1" t="s">
        <v>21382</v>
      </c>
    </row>
    <row r="63604">
      <c r="A63604" s="1" t="s">
        <v>21383</v>
      </c>
    </row>
    <row r="63605">
      <c r="A63605" s="1" t="s">
        <v>21384</v>
      </c>
    </row>
    <row r="63606">
      <c r="A63606" s="1" t="s">
        <v>21385</v>
      </c>
    </row>
    <row r="63607">
      <c r="A63607" s="1" t="s">
        <v>21386</v>
      </c>
    </row>
    <row r="63608">
      <c r="A63608" s="1" t="s">
        <v>21387</v>
      </c>
    </row>
    <row r="63609">
      <c r="A63609" s="1" t="s">
        <v>21388</v>
      </c>
    </row>
    <row r="63610">
      <c r="A63610" s="1" t="s">
        <v>8568</v>
      </c>
    </row>
    <row r="63611">
      <c r="A63611" s="1" t="s">
        <v>21389</v>
      </c>
    </row>
    <row r="63612">
      <c r="A63612" s="1" t="s">
        <v>21390</v>
      </c>
    </row>
    <row r="63613">
      <c r="A63613" s="1" t="s">
        <v>21391</v>
      </c>
    </row>
    <row r="63614">
      <c r="A63614" s="1" t="s">
        <v>21392</v>
      </c>
    </row>
    <row r="63615">
      <c r="A63615" s="1" t="s">
        <v>21393</v>
      </c>
    </row>
    <row r="63616">
      <c r="A63616" s="1" t="s">
        <v>21394</v>
      </c>
    </row>
    <row r="63617">
      <c r="A63617" s="1" t="s">
        <v>21395</v>
      </c>
    </row>
    <row r="63618">
      <c r="A63618" s="1" t="s">
        <v>21396</v>
      </c>
    </row>
    <row r="63619">
      <c r="A63619" s="1" t="s">
        <v>21397</v>
      </c>
    </row>
    <row r="63620">
      <c r="A63620" s="1" t="s">
        <v>21398</v>
      </c>
    </row>
    <row r="63621">
      <c r="A63621" s="1" t="s">
        <v>21399</v>
      </c>
    </row>
    <row r="63622">
      <c r="A63622" s="1" t="s">
        <v>21400</v>
      </c>
    </row>
    <row r="63623">
      <c r="A63623" s="1" t="s">
        <v>21401</v>
      </c>
    </row>
    <row r="63624">
      <c r="A63624" s="1" t="s">
        <v>21404</v>
      </c>
    </row>
    <row r="63625">
      <c r="A63625" s="1" t="s">
        <v>21405</v>
      </c>
    </row>
    <row r="63626">
      <c r="A63626" s="1" t="s">
        <v>20923</v>
      </c>
    </row>
    <row r="63628">
      <c r="A63628" s="1" t="s">
        <v>21381</v>
      </c>
    </row>
    <row r="63630">
      <c r="A63630" s="1" t="s">
        <v>21406</v>
      </c>
    </row>
    <row r="63631">
      <c r="A63631" s="1" t="s">
        <v>21407</v>
      </c>
    </row>
    <row r="63633">
      <c r="A63633" s="1" t="s">
        <v>21408</v>
      </c>
    </row>
    <row r="63635">
      <c r="A63635" s="1" t="s">
        <v>21409</v>
      </c>
    </row>
    <row r="63636">
      <c r="A63636" s="1" t="s">
        <v>21410</v>
      </c>
    </row>
    <row r="63638">
      <c r="A63638" s="1" t="s">
        <v>21411</v>
      </c>
    </row>
    <row r="63639">
      <c r="A63639" s="1" t="s">
        <v>21412</v>
      </c>
    </row>
    <row r="63640">
      <c r="A63640" s="1" t="s">
        <v>8568</v>
      </c>
    </row>
    <row r="63642">
      <c r="A63642" s="1" t="s">
        <v>21389</v>
      </c>
    </row>
    <row r="63643">
      <c r="A63643" s="1" t="s">
        <v>21413</v>
      </c>
    </row>
    <row r="63644">
      <c r="A63644" s="1" t="s">
        <v>21414</v>
      </c>
    </row>
    <row r="63646">
      <c r="A63646" s="1" t="s">
        <v>21415</v>
      </c>
    </row>
    <row r="63648">
      <c r="A63648" s="1" t="s">
        <v>21416</v>
      </c>
    </row>
    <row r="63650">
      <c r="A63650" s="1" t="s">
        <v>21417</v>
      </c>
    </row>
    <row r="63651">
      <c r="A63651" s="1" t="s">
        <v>21418</v>
      </c>
    </row>
    <row r="63653">
      <c r="A63653" s="1" t="s">
        <v>21419</v>
      </c>
    </row>
    <row r="63655">
      <c r="A63655" s="1" t="s">
        <v>21420</v>
      </c>
    </row>
    <row r="63657">
      <c r="A63657" s="1" t="s">
        <v>21421</v>
      </c>
    </row>
    <row r="63658">
      <c r="A63658" s="1" t="s">
        <v>21401</v>
      </c>
    </row>
    <row r="63660">
      <c r="A63660" s="1" t="s">
        <v>21422</v>
      </c>
    </row>
    <row r="63662">
      <c r="A63662" s="1" t="s">
        <v>20940</v>
      </c>
    </row>
    <row r="63663">
      <c r="A63663" s="1" t="s">
        <v>21381</v>
      </c>
    </row>
    <row r="63664">
      <c r="A63664" s="1" t="s">
        <v>21406</v>
      </c>
    </row>
    <row r="63665">
      <c r="A63665" s="1" t="s">
        <v>21407</v>
      </c>
    </row>
    <row r="63666">
      <c r="A63666" s="1" t="s">
        <v>21408</v>
      </c>
    </row>
    <row r="63667">
      <c r="A63667" s="1" t="s">
        <v>21409</v>
      </c>
    </row>
    <row r="63668">
      <c r="A63668" s="1" t="s">
        <v>21410</v>
      </c>
    </row>
    <row r="63669">
      <c r="A63669" s="1" t="s">
        <v>21411</v>
      </c>
    </row>
    <row r="63670">
      <c r="A63670" s="1" t="s">
        <v>21412</v>
      </c>
    </row>
    <row r="63671">
      <c r="A63671" s="1" t="s">
        <v>8568</v>
      </c>
    </row>
    <row r="63672">
      <c r="A63672" s="1" t="s">
        <v>21389</v>
      </c>
    </row>
    <row r="63673">
      <c r="A63673" s="1" t="s">
        <v>21413</v>
      </c>
    </row>
    <row r="63674">
      <c r="A63674" s="1" t="s">
        <v>21414</v>
      </c>
    </row>
    <row r="63675">
      <c r="A63675" s="1" t="s">
        <v>21415</v>
      </c>
    </row>
    <row r="63676">
      <c r="A63676" s="1" t="s">
        <v>21416</v>
      </c>
    </row>
    <row r="63677">
      <c r="A63677" s="1" t="s">
        <v>21417</v>
      </c>
    </row>
    <row r="63678">
      <c r="A63678" s="1" t="s">
        <v>21418</v>
      </c>
    </row>
    <row r="63679">
      <c r="A63679" s="1" t="s">
        <v>21419</v>
      </c>
    </row>
    <row r="63680">
      <c r="A63680" s="1" t="s">
        <v>21420</v>
      </c>
    </row>
    <row r="63681">
      <c r="A63681" s="1" t="s">
        <v>21421</v>
      </c>
    </row>
    <row r="63682">
      <c r="A63682" s="1" t="s">
        <v>21401</v>
      </c>
    </row>
    <row r="63683">
      <c r="A63683" s="1" t="s">
        <v>21423</v>
      </c>
    </row>
    <row r="63684">
      <c r="A63684" s="1" t="s">
        <v>21424</v>
      </c>
    </row>
    <row r="63685">
      <c r="A63685" s="1" t="s">
        <v>21425</v>
      </c>
    </row>
    <row r="63686">
      <c r="A63686" s="1" t="s">
        <v>21426</v>
      </c>
    </row>
    <row r="63688">
      <c r="A63688" s="1" t="s">
        <v>21427</v>
      </c>
    </row>
    <row r="63690">
      <c r="A63690" s="1" t="s">
        <v>21428</v>
      </c>
    </row>
    <row r="63691">
      <c r="A63691" s="1" t="s">
        <v>21429</v>
      </c>
    </row>
    <row r="63692">
      <c r="A63692" s="1" t="s">
        <v>21430</v>
      </c>
    </row>
    <row r="63693">
      <c r="A63693" s="1" t="s">
        <v>21431</v>
      </c>
    </row>
    <row r="63694">
      <c r="A63694" s="1" t="s">
        <v>21432</v>
      </c>
    </row>
    <row r="63696">
      <c r="A63696" s="1" t="s">
        <v>21433</v>
      </c>
    </row>
    <row r="63697">
      <c r="A63697" s="1" t="s">
        <v>21434</v>
      </c>
    </row>
    <row r="63699">
      <c r="A63699" s="1" t="s">
        <v>21435</v>
      </c>
    </row>
    <row r="63700">
      <c r="A63700" s="1" t="s">
        <v>21436</v>
      </c>
    </row>
    <row r="63701">
      <c r="A63701" s="1" t="s">
        <v>21437</v>
      </c>
    </row>
    <row r="63703">
      <c r="A63703" s="1" t="s">
        <v>21438</v>
      </c>
    </row>
    <row r="63705">
      <c r="A63705" s="1" t="s">
        <v>21439</v>
      </c>
    </row>
    <row r="63706">
      <c r="A63706" s="1" t="s">
        <v>21440</v>
      </c>
    </row>
    <row r="63708">
      <c r="A63708" s="1" t="s">
        <v>21441</v>
      </c>
    </row>
    <row r="63709">
      <c r="A63709" s="1" t="s">
        <v>21442</v>
      </c>
    </row>
    <row r="63711">
      <c r="A63711" s="1" t="s">
        <v>10617</v>
      </c>
    </row>
    <row r="63713">
      <c r="A63713" s="1" t="s">
        <v>445</v>
      </c>
    </row>
    <row r="63714">
      <c r="A63714" s="1" t="s">
        <v>21443</v>
      </c>
    </row>
    <row r="63715">
      <c r="A63715" s="1" t="s">
        <v>21444</v>
      </c>
    </row>
    <row r="63717">
      <c r="A63717" s="1" t="s">
        <v>367</v>
      </c>
    </row>
    <row r="63718">
      <c r="A63718" s="1" t="s">
        <v>21445</v>
      </c>
    </row>
    <row r="63719">
      <c r="A63719" s="1" t="s">
        <v>21425</v>
      </c>
    </row>
    <row r="63720">
      <c r="A63720" s="1" t="s">
        <v>21426</v>
      </c>
    </row>
    <row r="63721">
      <c r="A63721" s="1" t="s">
        <v>21427</v>
      </c>
    </row>
    <row r="63722">
      <c r="A63722" s="1" t="s">
        <v>21428</v>
      </c>
    </row>
    <row r="63723">
      <c r="A63723" s="1" t="s">
        <v>21429</v>
      </c>
    </row>
    <row r="63724">
      <c r="A63724" s="1" t="s">
        <v>21430</v>
      </c>
    </row>
    <row r="63725">
      <c r="A63725" s="1" t="s">
        <v>21431</v>
      </c>
    </row>
    <row r="63726">
      <c r="A63726" s="1" t="s">
        <v>21432</v>
      </c>
    </row>
    <row r="63727">
      <c r="A63727" s="1" t="s">
        <v>21433</v>
      </c>
    </row>
    <row r="63728">
      <c r="A63728" s="1" t="s">
        <v>21434</v>
      </c>
    </row>
    <row r="63729">
      <c r="A63729" s="1" t="s">
        <v>21435</v>
      </c>
    </row>
    <row r="63730">
      <c r="A63730" s="1" t="s">
        <v>21436</v>
      </c>
    </row>
    <row r="63731">
      <c r="A63731" s="1" t="s">
        <v>21437</v>
      </c>
    </row>
    <row r="63732">
      <c r="A63732" s="1" t="s">
        <v>21438</v>
      </c>
    </row>
    <row r="63733">
      <c r="A63733" s="1" t="s">
        <v>21439</v>
      </c>
    </row>
    <row r="63734">
      <c r="A63734" s="1" t="s">
        <v>21440</v>
      </c>
    </row>
    <row r="63735">
      <c r="A63735" s="1" t="s">
        <v>21441</v>
      </c>
    </row>
    <row r="63736">
      <c r="A63736" s="1" t="s">
        <v>21442</v>
      </c>
    </row>
    <row r="63737">
      <c r="A63737" s="1" t="s">
        <v>21446</v>
      </c>
    </row>
    <row r="63738">
      <c r="A63738" s="1" t="s">
        <v>21447</v>
      </c>
    </row>
    <row r="63740">
      <c r="A63740" s="1" t="s">
        <v>21448</v>
      </c>
    </row>
    <row r="63741">
      <c r="A63741" s="1" t="s">
        <v>21449</v>
      </c>
    </row>
    <row r="63743">
      <c r="A63743" s="1" t="s">
        <v>21427</v>
      </c>
    </row>
    <row r="63745">
      <c r="A63745" s="1" t="s">
        <v>21450</v>
      </c>
    </row>
    <row r="63746">
      <c r="A63746" s="1" t="s">
        <v>21451</v>
      </c>
    </row>
    <row r="63747">
      <c r="A63747" s="1" t="s">
        <v>21452</v>
      </c>
    </row>
    <row r="63748">
      <c r="A63748" s="1" t="s">
        <v>21453</v>
      </c>
    </row>
    <row r="63749">
      <c r="A63749" s="1" t="s">
        <v>21432</v>
      </c>
    </row>
    <row r="63751">
      <c r="A63751" s="1" t="s">
        <v>21454</v>
      </c>
    </row>
    <row r="63752">
      <c r="A63752" s="1" t="s">
        <v>21455</v>
      </c>
    </row>
    <row r="63753">
      <c r="A63753" s="1" t="s">
        <v>21456</v>
      </c>
    </row>
    <row r="63755">
      <c r="A63755" s="1" t="s">
        <v>21457</v>
      </c>
    </row>
    <row r="63756">
      <c r="A63756" s="1" t="s">
        <v>21458</v>
      </c>
    </row>
    <row r="63757">
      <c r="A63757" s="1" t="s">
        <v>21440</v>
      </c>
    </row>
    <row r="63759">
      <c r="A63759" s="1" t="s">
        <v>21459</v>
      </c>
    </row>
    <row r="63760">
      <c r="A63760" s="1" t="s">
        <v>21460</v>
      </c>
    </row>
    <row r="63762">
      <c r="A63762" s="1" t="s">
        <v>21461</v>
      </c>
    </row>
    <row r="63764">
      <c r="A63764" s="1" t="s">
        <v>165</v>
      </c>
    </row>
    <row r="63766">
      <c r="A63766" s="1" t="s">
        <v>233</v>
      </c>
    </row>
    <row r="63767">
      <c r="A63767" s="1" t="s">
        <v>21462</v>
      </c>
    </row>
    <row r="63768">
      <c r="A63768" s="1" t="s">
        <v>21448</v>
      </c>
    </row>
    <row r="63769">
      <c r="A63769" s="1" t="s">
        <v>21449</v>
      </c>
    </row>
    <row r="63770">
      <c r="A63770" s="1" t="s">
        <v>21427</v>
      </c>
    </row>
    <row r="63771">
      <c r="A63771" s="1" t="s">
        <v>21450</v>
      </c>
    </row>
    <row r="63772">
      <c r="A63772" s="1" t="s">
        <v>21451</v>
      </c>
    </row>
    <row r="63773">
      <c r="A63773" s="1" t="s">
        <v>21452</v>
      </c>
    </row>
    <row r="63774">
      <c r="A63774" s="1" t="s">
        <v>21453</v>
      </c>
    </row>
    <row r="63775">
      <c r="A63775" s="1" t="s">
        <v>21432</v>
      </c>
    </row>
    <row r="63776">
      <c r="A63776" s="1" t="s">
        <v>21454</v>
      </c>
    </row>
    <row r="63777">
      <c r="A63777" s="1" t="s">
        <v>21455</v>
      </c>
    </row>
    <row r="63778">
      <c r="A63778" s="1" t="s">
        <v>21456</v>
      </c>
    </row>
    <row r="63779">
      <c r="A63779" s="1" t="s">
        <v>21457</v>
      </c>
    </row>
    <row r="63780">
      <c r="A63780" s="1" t="s">
        <v>21458</v>
      </c>
    </row>
    <row r="63781">
      <c r="A63781" s="1" t="s">
        <v>21440</v>
      </c>
    </row>
    <row r="63782">
      <c r="A63782" s="1" t="s">
        <v>21459</v>
      </c>
    </row>
    <row r="63783">
      <c r="A63783" s="1" t="s">
        <v>21460</v>
      </c>
    </row>
    <row r="63784">
      <c r="A63784" s="1" t="s">
        <v>21463</v>
      </c>
    </row>
    <row r="63785">
      <c r="A63785" s="1" t="s">
        <v>21464</v>
      </c>
    </row>
    <row r="63786">
      <c r="A63786" s="1" t="s">
        <v>20579</v>
      </c>
    </row>
    <row r="63788">
      <c r="A63788" s="1" t="s">
        <v>21465</v>
      </c>
    </row>
    <row r="63790">
      <c r="A63790" s="1" t="s">
        <v>21466</v>
      </c>
    </row>
    <row r="63791">
      <c r="A63791" s="1" t="s">
        <v>21467</v>
      </c>
    </row>
    <row r="63793">
      <c r="A63793" s="1" t="s">
        <v>21468</v>
      </c>
    </row>
    <row r="63794">
      <c r="A63794" s="1" t="s">
        <v>21469</v>
      </c>
    </row>
    <row r="63795">
      <c r="A63795" s="1" t="s">
        <v>21470</v>
      </c>
    </row>
    <row r="63797">
      <c r="A63797" s="1" t="s">
        <v>21471</v>
      </c>
    </row>
    <row r="63798">
      <c r="A63798" s="1" t="s">
        <v>21472</v>
      </c>
    </row>
    <row r="63800">
      <c r="A63800" s="1" t="s">
        <v>21473</v>
      </c>
    </row>
    <row r="63801">
      <c r="A63801" s="1" t="s">
        <v>21474</v>
      </c>
    </row>
    <row r="63802">
      <c r="A63802" s="1" t="s">
        <v>21475</v>
      </c>
    </row>
    <row r="63804">
      <c r="A63804" s="1" t="s">
        <v>21476</v>
      </c>
    </row>
    <row r="63805">
      <c r="A63805" s="1" t="s">
        <v>21477</v>
      </c>
    </row>
    <row r="63807">
      <c r="A63807" s="1" t="s">
        <v>21478</v>
      </c>
    </row>
    <row r="63809">
      <c r="A63809" s="1" t="s">
        <v>6788</v>
      </c>
    </row>
    <row r="63811">
      <c r="A63811" s="1" t="s">
        <v>20586</v>
      </c>
    </row>
    <row r="63812">
      <c r="A63812" s="1" t="s">
        <v>21465</v>
      </c>
    </row>
    <row r="63813">
      <c r="A63813" s="1" t="s">
        <v>21466</v>
      </c>
    </row>
    <row r="63814">
      <c r="A63814" s="1" t="s">
        <v>21467</v>
      </c>
    </row>
    <row r="63815">
      <c r="A63815" s="1" t="s">
        <v>21468</v>
      </c>
    </row>
    <row r="63816">
      <c r="A63816" s="1" t="s">
        <v>21469</v>
      </c>
    </row>
    <row r="63817">
      <c r="A63817" s="1" t="s">
        <v>21470</v>
      </c>
    </row>
    <row r="63818">
      <c r="A63818" s="1" t="s">
        <v>21471</v>
      </c>
    </row>
    <row r="63819">
      <c r="A63819" s="1" t="s">
        <v>21472</v>
      </c>
    </row>
    <row r="63820">
      <c r="A63820" s="1" t="s">
        <v>21473</v>
      </c>
    </row>
    <row r="63821">
      <c r="A63821" s="1" t="s">
        <v>21474</v>
      </c>
    </row>
    <row r="63822">
      <c r="A63822" s="1" t="s">
        <v>21475</v>
      </c>
    </row>
    <row r="63823">
      <c r="A63823" s="1" t="s">
        <v>21476</v>
      </c>
    </row>
    <row r="63824">
      <c r="A63824" s="1" t="s">
        <v>21477</v>
      </c>
    </row>
    <row r="63825">
      <c r="A63825" s="1" t="s">
        <v>21478</v>
      </c>
    </row>
    <row r="63826">
      <c r="A63826" s="1" t="s">
        <v>21479</v>
      </c>
    </row>
    <row r="63827">
      <c r="A63827" s="1" t="s">
        <v>21480</v>
      </c>
    </row>
    <row r="63829">
      <c r="A63829" s="1" t="s">
        <v>20923</v>
      </c>
    </row>
    <row r="63831">
      <c r="A63831" s="1" t="s">
        <v>21481</v>
      </c>
    </row>
    <row r="63832">
      <c r="A63832" s="1" t="s">
        <v>21482</v>
      </c>
    </row>
    <row r="63833">
      <c r="A63833" s="1" t="s">
        <v>21483</v>
      </c>
    </row>
    <row r="63835">
      <c r="A63835" s="1" t="s">
        <v>21484</v>
      </c>
    </row>
    <row r="63836">
      <c r="A63836" s="1" t="s">
        <v>21485</v>
      </c>
    </row>
    <row r="63838">
      <c r="A63838" s="1" t="s">
        <v>21486</v>
      </c>
    </row>
    <row r="63840">
      <c r="A63840" s="1" t="s">
        <v>21487</v>
      </c>
    </row>
    <row r="63841">
      <c r="A63841" s="1" t="s">
        <v>21488</v>
      </c>
    </row>
    <row r="63843">
      <c r="A63843" s="1" t="s">
        <v>21489</v>
      </c>
    </row>
    <row r="63845">
      <c r="A63845" s="1" t="s">
        <v>21490</v>
      </c>
    </row>
    <row r="63846">
      <c r="A63846" s="1" t="s">
        <v>21491</v>
      </c>
    </row>
    <row r="63848">
      <c r="A63848" s="1" t="s">
        <v>21492</v>
      </c>
    </row>
    <row r="63850">
      <c r="A63850" s="1" t="s">
        <v>966</v>
      </c>
    </row>
    <row r="63851">
      <c r="A63851" s="1" t="s">
        <v>432</v>
      </c>
    </row>
    <row r="63853">
      <c r="A63853" s="1" t="s">
        <v>21493</v>
      </c>
    </row>
    <row r="63854">
      <c r="A63854" s="1" t="s">
        <v>21494</v>
      </c>
    </row>
    <row r="63856">
      <c r="A63856" s="1" t="s">
        <v>21495</v>
      </c>
    </row>
    <row r="63858">
      <c r="A63858" s="1" t="s">
        <v>21496</v>
      </c>
    </row>
    <row r="63860">
      <c r="A63860" s="1" t="s">
        <v>21497</v>
      </c>
    </row>
    <row r="63861">
      <c r="A63861" s="1" t="s">
        <v>21498</v>
      </c>
    </row>
    <row r="63863">
      <c r="A63863" s="1" t="s">
        <v>3294</v>
      </c>
    </row>
    <row r="63865">
      <c r="A63865" s="1" t="s">
        <v>20940</v>
      </c>
    </row>
    <row r="63866">
      <c r="A63866" s="1" t="s">
        <v>21481</v>
      </c>
    </row>
    <row r="63867">
      <c r="A63867" s="1" t="s">
        <v>21482</v>
      </c>
    </row>
    <row r="63868">
      <c r="A63868" s="1" t="s">
        <v>21483</v>
      </c>
    </row>
    <row r="63869">
      <c r="A63869" s="1" t="s">
        <v>21484</v>
      </c>
    </row>
    <row r="63870">
      <c r="A63870" s="1" t="s">
        <v>21485</v>
      </c>
    </row>
    <row r="63871">
      <c r="A63871" s="1" t="s">
        <v>21486</v>
      </c>
    </row>
    <row r="63872">
      <c r="A63872" s="1" t="s">
        <v>21487</v>
      </c>
    </row>
    <row r="63873">
      <c r="A63873" s="1" t="s">
        <v>21488</v>
      </c>
    </row>
    <row r="63874">
      <c r="A63874" s="1" t="s">
        <v>21489</v>
      </c>
    </row>
    <row r="63875">
      <c r="A63875" s="1" t="s">
        <v>21490</v>
      </c>
    </row>
    <row r="63876">
      <c r="A63876" s="1" t="s">
        <v>21491</v>
      </c>
    </row>
    <row r="63877">
      <c r="A63877" s="1" t="s">
        <v>21492</v>
      </c>
    </row>
    <row r="63878">
      <c r="A63878" s="1" t="s">
        <v>21493</v>
      </c>
    </row>
    <row r="63879">
      <c r="A63879" s="1" t="s">
        <v>21495</v>
      </c>
    </row>
    <row r="63880">
      <c r="A63880" s="1" t="s">
        <v>21496</v>
      </c>
    </row>
    <row r="63881">
      <c r="A63881" s="1" t="s">
        <v>21497</v>
      </c>
    </row>
    <row r="63882">
      <c r="A63882" s="1" t="s">
        <v>21498</v>
      </c>
    </row>
    <row r="63883">
      <c r="A63883" s="1" t="s">
        <v>21499</v>
      </c>
    </row>
    <row r="63884">
      <c r="A63884" s="1" t="s">
        <v>21500</v>
      </c>
    </row>
    <row r="63886">
      <c r="A63886" s="1" t="s">
        <v>20923</v>
      </c>
    </row>
    <row r="63888">
      <c r="A63888" s="1" t="s">
        <v>21501</v>
      </c>
    </row>
    <row r="63890">
      <c r="A63890" s="1" t="s">
        <v>21502</v>
      </c>
    </row>
    <row r="63891">
      <c r="A63891" s="1" t="s">
        <v>21503</v>
      </c>
    </row>
    <row r="63892">
      <c r="A63892" s="1" t="s">
        <v>21504</v>
      </c>
    </row>
    <row r="63893">
      <c r="A63893" s="1" t="s">
        <v>21505</v>
      </c>
    </row>
    <row r="63895">
      <c r="A63895" s="1" t="s">
        <v>21506</v>
      </c>
    </row>
    <row r="63896">
      <c r="A63896" s="1" t="s">
        <v>21507</v>
      </c>
    </row>
    <row r="63897">
      <c r="A63897" s="1" t="s">
        <v>21508</v>
      </c>
    </row>
    <row r="63899">
      <c r="A63899" s="1" t="s">
        <v>21509</v>
      </c>
    </row>
    <row r="63900">
      <c r="A63900" s="1" t="s">
        <v>21510</v>
      </c>
    </row>
    <row r="63902">
      <c r="A63902" s="1" t="s">
        <v>21511</v>
      </c>
    </row>
    <row r="63903">
      <c r="A63903" s="1" t="s">
        <v>21512</v>
      </c>
    </row>
    <row r="63904">
      <c r="A63904" s="1" t="s">
        <v>21513</v>
      </c>
    </row>
    <row r="63906">
      <c r="A63906" s="1" t="s">
        <v>21514</v>
      </c>
    </row>
    <row r="63908">
      <c r="A63908" s="1" t="s">
        <v>21515</v>
      </c>
    </row>
    <row r="63909">
      <c r="A63909" s="1" t="s">
        <v>21516</v>
      </c>
    </row>
    <row r="63911">
      <c r="A63911" s="1" t="s">
        <v>21517</v>
      </c>
    </row>
    <row r="63913">
      <c r="A63913" s="1" t="s">
        <v>21518</v>
      </c>
    </row>
    <row r="63914">
      <c r="A63914" s="1" t="s">
        <v>21519</v>
      </c>
    </row>
    <row r="63915">
      <c r="A63915" s="1" t="s">
        <v>165</v>
      </c>
    </row>
    <row r="63916">
      <c r="A63916" s="1" t="s">
        <v>367</v>
      </c>
    </row>
    <row r="63917">
      <c r="A63917" s="1" t="s">
        <v>20940</v>
      </c>
    </row>
    <row r="63918">
      <c r="A63918" s="1" t="s">
        <v>21501</v>
      </c>
    </row>
    <row r="63919">
      <c r="A63919" s="1" t="s">
        <v>21502</v>
      </c>
    </row>
    <row r="63920">
      <c r="A63920" s="1" t="s">
        <v>21503</v>
      </c>
    </row>
    <row r="63921">
      <c r="A63921" s="1" t="s">
        <v>21504</v>
      </c>
    </row>
    <row r="63922">
      <c r="A63922" s="1" t="s">
        <v>21505</v>
      </c>
    </row>
    <row r="63923">
      <c r="A63923" s="1" t="s">
        <v>21506</v>
      </c>
    </row>
    <row r="63924">
      <c r="A63924" s="1" t="s">
        <v>21507</v>
      </c>
    </row>
    <row r="63925">
      <c r="A63925" s="1" t="s">
        <v>21508</v>
      </c>
    </row>
    <row r="63926">
      <c r="A63926" s="1" t="s">
        <v>21509</v>
      </c>
    </row>
    <row r="63927">
      <c r="A63927" s="1" t="s">
        <v>21510</v>
      </c>
    </row>
    <row r="63928">
      <c r="A63928" s="1" t="s">
        <v>21511</v>
      </c>
    </row>
    <row r="63929">
      <c r="A63929" s="1" t="s">
        <v>21512</v>
      </c>
    </row>
    <row r="63930">
      <c r="A63930" s="1" t="s">
        <v>21513</v>
      </c>
    </row>
    <row r="63931">
      <c r="A63931" s="1" t="s">
        <v>21514</v>
      </c>
    </row>
    <row r="63932">
      <c r="A63932" s="1" t="s">
        <v>21515</v>
      </c>
    </row>
    <row r="63933">
      <c r="A63933" s="1" t="s">
        <v>21516</v>
      </c>
    </row>
    <row r="63934">
      <c r="A63934" s="1" t="s">
        <v>21517</v>
      </c>
    </row>
    <row r="63935">
      <c r="A63935" s="1" t="s">
        <v>21518</v>
      </c>
    </row>
    <row r="63936">
      <c r="A63936" s="1" t="s">
        <v>21520</v>
      </c>
    </row>
    <row r="63937">
      <c r="A63937" s="1" t="s">
        <v>21521</v>
      </c>
    </row>
    <row r="63938">
      <c r="A63938" s="1" t="s">
        <v>21522</v>
      </c>
    </row>
    <row r="63940">
      <c r="A63940" s="1" t="s">
        <v>21523</v>
      </c>
    </row>
    <row r="63942">
      <c r="A63942" s="1" t="s">
        <v>21524</v>
      </c>
    </row>
    <row r="63943">
      <c r="A63943" s="1" t="s">
        <v>21525</v>
      </c>
    </row>
    <row r="63944">
      <c r="A63944" s="1" t="s">
        <v>21526</v>
      </c>
    </row>
    <row r="63946">
      <c r="A63946" s="1" t="s">
        <v>21527</v>
      </c>
    </row>
    <row r="63947">
      <c r="A63947" s="1" t="s">
        <v>21528</v>
      </c>
    </row>
    <row r="63948">
      <c r="A63948" s="1" t="s">
        <v>21529</v>
      </c>
    </row>
    <row r="63950">
      <c r="A63950" s="1" t="s">
        <v>21530</v>
      </c>
    </row>
    <row r="63951">
      <c r="A63951" s="1" t="s">
        <v>21531</v>
      </c>
    </row>
    <row r="63953">
      <c r="A63953" s="1" t="s">
        <v>21532</v>
      </c>
    </row>
    <row r="63954">
      <c r="A63954" s="1" t="s">
        <v>21533</v>
      </c>
    </row>
    <row r="63955">
      <c r="A63955" s="1" t="s">
        <v>21534</v>
      </c>
    </row>
    <row r="63956">
      <c r="A63956" s="1" t="s">
        <v>21535</v>
      </c>
    </row>
    <row r="63958">
      <c r="A63958" s="1" t="s">
        <v>21536</v>
      </c>
    </row>
    <row r="63959">
      <c r="A63959" s="1" t="s">
        <v>21537</v>
      </c>
    </row>
    <row r="63960">
      <c r="A63960" s="1" t="s">
        <v>21538</v>
      </c>
    </row>
    <row r="63962">
      <c r="A63962" s="1" t="s">
        <v>21539</v>
      </c>
    </row>
    <row r="63964">
      <c r="A63964" s="1" t="s">
        <v>21540</v>
      </c>
    </row>
    <row r="63965">
      <c r="A63965" s="1" t="s">
        <v>21541</v>
      </c>
    </row>
    <row r="63967">
      <c r="A63967" s="1" t="s">
        <v>21542</v>
      </c>
    </row>
    <row r="63968">
      <c r="A63968" s="1" t="s">
        <v>21522</v>
      </c>
    </row>
    <row r="63969">
      <c r="A63969" s="1" t="s">
        <v>21523</v>
      </c>
    </row>
    <row r="63970">
      <c r="A63970" s="1" t="s">
        <v>21524</v>
      </c>
    </row>
    <row r="63971">
      <c r="A63971" s="1" t="s">
        <v>21525</v>
      </c>
    </row>
    <row r="63972">
      <c r="A63972" s="1" t="s">
        <v>21526</v>
      </c>
    </row>
    <row r="63973">
      <c r="A63973" s="1" t="s">
        <v>21527</v>
      </c>
    </row>
    <row r="63974">
      <c r="A63974" s="1" t="s">
        <v>21528</v>
      </c>
    </row>
    <row r="63975">
      <c r="A63975" s="1" t="s">
        <v>21529</v>
      </c>
    </row>
    <row r="63976">
      <c r="A63976" s="1" t="s">
        <v>21530</v>
      </c>
    </row>
    <row r="63977">
      <c r="A63977" s="1" t="s">
        <v>21531</v>
      </c>
    </row>
    <row r="63978">
      <c r="A63978" s="1" t="s">
        <v>21532</v>
      </c>
    </row>
    <row r="63979">
      <c r="A63979" s="1" t="s">
        <v>21533</v>
      </c>
    </row>
    <row r="63980">
      <c r="A63980" s="1" t="s">
        <v>21534</v>
      </c>
    </row>
    <row r="63981">
      <c r="A63981" s="1" t="s">
        <v>21535</v>
      </c>
    </row>
    <row r="63982">
      <c r="A63982" s="1" t="s">
        <v>21536</v>
      </c>
    </row>
    <row r="63983">
      <c r="A63983" s="1" t="s">
        <v>21537</v>
      </c>
    </row>
    <row r="63984">
      <c r="A63984" s="1" t="s">
        <v>21538</v>
      </c>
    </row>
    <row r="63985">
      <c r="A63985" s="1" t="s">
        <v>21539</v>
      </c>
    </row>
    <row r="63986">
      <c r="A63986" s="1" t="s">
        <v>21540</v>
      </c>
    </row>
    <row r="63987">
      <c r="A63987" s="1" t="s">
        <v>21543</v>
      </c>
    </row>
    <row r="63988">
      <c r="A63988" s="1" t="s">
        <v>21544</v>
      </c>
    </row>
    <row r="63990">
      <c r="A63990" s="1" t="s">
        <v>21545</v>
      </c>
    </row>
    <row r="63992">
      <c r="A63992" s="1" t="s">
        <v>21546</v>
      </c>
    </row>
    <row r="63994">
      <c r="A63994" s="1" t="s">
        <v>21547</v>
      </c>
    </row>
    <row r="63995">
      <c r="A63995" s="1" t="s">
        <v>21548</v>
      </c>
    </row>
    <row r="63997">
      <c r="A63997" s="1" t="s">
        <v>21549</v>
      </c>
    </row>
    <row r="63999">
      <c r="A63999" s="1" t="s">
        <v>21550</v>
      </c>
    </row>
    <row r="64001">
      <c r="A64001" s="1" t="s">
        <v>21551</v>
      </c>
    </row>
    <row r="64002">
      <c r="A64002" s="1" t="s">
        <v>21552</v>
      </c>
    </row>
    <row r="64004">
      <c r="A64004" s="1" t="s">
        <v>8957</v>
      </c>
    </row>
    <row r="64006">
      <c r="A64006" s="1" t="s">
        <v>21553</v>
      </c>
    </row>
    <row r="64008">
      <c r="A64008" s="1" t="s">
        <v>21554</v>
      </c>
    </row>
    <row r="64009">
      <c r="A64009" s="1" t="s">
        <v>21555</v>
      </c>
    </row>
    <row r="64011">
      <c r="A64011" s="1" t="s">
        <v>21556</v>
      </c>
    </row>
    <row r="64013">
      <c r="A64013" s="1" t="s">
        <v>21557</v>
      </c>
    </row>
    <row r="64015">
      <c r="A64015" s="1" t="s">
        <v>21558</v>
      </c>
    </row>
    <row r="64017">
      <c r="A64017" s="1" t="s">
        <v>21559</v>
      </c>
    </row>
    <row r="64018">
      <c r="A64018" s="1" t="s">
        <v>21545</v>
      </c>
    </row>
    <row r="64019">
      <c r="A64019" s="1" t="s">
        <v>21546</v>
      </c>
    </row>
    <row r="64020">
      <c r="A64020" s="1" t="s">
        <v>21547</v>
      </c>
    </row>
    <row r="64021">
      <c r="A64021" s="1" t="s">
        <v>21548</v>
      </c>
    </row>
    <row r="64022">
      <c r="A64022" s="1" t="s">
        <v>21549</v>
      </c>
    </row>
    <row r="64023">
      <c r="A64023" s="1" t="s">
        <v>21550</v>
      </c>
    </row>
    <row r="64024">
      <c r="A64024" s="1" t="s">
        <v>21551</v>
      </c>
    </row>
    <row r="64025">
      <c r="A64025" s="1" t="s">
        <v>21552</v>
      </c>
    </row>
    <row r="64026">
      <c r="A64026" s="1" t="s">
        <v>21553</v>
      </c>
    </row>
    <row r="64027">
      <c r="A64027" s="1" t="s">
        <v>21554</v>
      </c>
    </row>
    <row r="64028">
      <c r="A64028" s="1" t="s">
        <v>21555</v>
      </c>
    </row>
    <row r="64029">
      <c r="A64029" s="1" t="s">
        <v>21556</v>
      </c>
    </row>
    <row r="64030">
      <c r="A64030" s="1" t="s">
        <v>21557</v>
      </c>
    </row>
    <row r="64031">
      <c r="A64031" s="1" t="s">
        <v>21560</v>
      </c>
    </row>
    <row r="64032">
      <c r="A64032" s="1" t="s">
        <v>21561</v>
      </c>
    </row>
    <row r="64034">
      <c r="A64034" s="1" t="s">
        <v>7820</v>
      </c>
    </row>
    <row r="64035">
      <c r="A64035" s="1" t="s">
        <v>21562</v>
      </c>
    </row>
    <row r="64037">
      <c r="A64037" s="1" t="s">
        <v>21563</v>
      </c>
    </row>
    <row r="64038">
      <c r="A64038" s="1" t="s">
        <v>21564</v>
      </c>
    </row>
    <row r="64039">
      <c r="A64039" s="1" t="s">
        <v>21565</v>
      </c>
    </row>
    <row r="64040">
      <c r="A64040" s="1" t="s">
        <v>21566</v>
      </c>
    </row>
    <row r="64041">
      <c r="A64041" s="1" t="s">
        <v>21567</v>
      </c>
    </row>
    <row r="64042">
      <c r="A64042" s="1" t="s">
        <v>21568</v>
      </c>
    </row>
    <row r="64043">
      <c r="A64043" s="1" t="s">
        <v>21569</v>
      </c>
    </row>
    <row r="64044">
      <c r="A64044" s="1" t="s">
        <v>21570</v>
      </c>
    </row>
    <row r="64045">
      <c r="A64045" s="1" t="s">
        <v>21571</v>
      </c>
    </row>
    <row r="64047">
      <c r="A64047" s="1" t="s">
        <v>21572</v>
      </c>
    </row>
    <row r="64048">
      <c r="A64048" s="1" t="s">
        <v>21573</v>
      </c>
    </row>
    <row r="64050">
      <c r="A64050" s="1" t="s">
        <v>8957</v>
      </c>
    </row>
    <row r="64051">
      <c r="A64051" s="1" t="s">
        <v>21574</v>
      </c>
    </row>
    <row r="64053">
      <c r="A64053" s="1" t="s">
        <v>21575</v>
      </c>
    </row>
    <row r="64054">
      <c r="A64054" s="1" t="s">
        <v>21562</v>
      </c>
    </row>
    <row r="64055">
      <c r="A64055" s="1" t="s">
        <v>21563</v>
      </c>
    </row>
    <row r="64056">
      <c r="A64056" s="1" t="s">
        <v>21564</v>
      </c>
    </row>
    <row r="64057">
      <c r="A64057" s="1" t="s">
        <v>21565</v>
      </c>
    </row>
    <row r="64058">
      <c r="A64058" s="1" t="s">
        <v>21566</v>
      </c>
    </row>
    <row r="64059">
      <c r="A64059" s="1" t="s">
        <v>21567</v>
      </c>
    </row>
    <row r="64060">
      <c r="A64060" s="1" t="s">
        <v>21568</v>
      </c>
    </row>
    <row r="64061">
      <c r="A64061" s="1" t="s">
        <v>21569</v>
      </c>
    </row>
    <row r="64062">
      <c r="A64062" s="1" t="s">
        <v>21570</v>
      </c>
    </row>
    <row r="64063">
      <c r="A64063" s="1" t="s">
        <v>21571</v>
      </c>
    </row>
    <row r="64064">
      <c r="A64064" s="1" t="s">
        <v>21573</v>
      </c>
    </row>
    <row r="64065">
      <c r="A64065" s="1" t="s">
        <v>21576</v>
      </c>
    </row>
    <row r="64066">
      <c r="A64066" s="1" t="s">
        <v>21577</v>
      </c>
    </row>
    <row r="64068">
      <c r="A64068" s="1" t="s">
        <v>7820</v>
      </c>
    </row>
    <row r="64069">
      <c r="A64069" s="1" t="s">
        <v>21578</v>
      </c>
    </row>
    <row r="64071">
      <c r="A64071" s="1" t="s">
        <v>21579</v>
      </c>
    </row>
    <row r="64072">
      <c r="A64072" s="1" t="s">
        <v>21580</v>
      </c>
    </row>
    <row r="64073">
      <c r="A64073" s="1" t="s">
        <v>21581</v>
      </c>
    </row>
    <row r="64074">
      <c r="A64074" s="1" t="s">
        <v>21582</v>
      </c>
    </row>
    <row r="64075">
      <c r="A64075" s="1" t="s">
        <v>21583</v>
      </c>
    </row>
    <row r="64076">
      <c r="A64076" s="1" t="s">
        <v>21584</v>
      </c>
    </row>
    <row r="64077">
      <c r="A64077" s="1" t="s">
        <v>21585</v>
      </c>
    </row>
    <row r="64078">
      <c r="A64078" s="1" t="s">
        <v>21586</v>
      </c>
    </row>
    <row r="64079">
      <c r="A64079" s="1" t="s">
        <v>21587</v>
      </c>
    </row>
    <row r="64081">
      <c r="A64081" s="1" t="s">
        <v>1516</v>
      </c>
    </row>
    <row r="64083">
      <c r="A64083" s="1" t="s">
        <v>21588</v>
      </c>
    </row>
    <row r="64084">
      <c r="A64084" s="1" t="s">
        <v>21589</v>
      </c>
    </row>
    <row r="64085">
      <c r="A64085" s="1" t="s">
        <v>21590</v>
      </c>
    </row>
    <row r="64086">
      <c r="A64086" s="1" t="s">
        <v>21572</v>
      </c>
    </row>
    <row r="64088">
      <c r="A64088" s="1" t="s">
        <v>21591</v>
      </c>
    </row>
    <row r="64090">
      <c r="A64090" s="1" t="s">
        <v>21592</v>
      </c>
    </row>
    <row r="64092">
      <c r="A64092" s="1" t="s">
        <v>3016</v>
      </c>
    </row>
    <row r="64094">
      <c r="A64094" s="1" t="s">
        <v>21593</v>
      </c>
    </row>
    <row r="64095">
      <c r="A64095" s="1" t="s">
        <v>21574</v>
      </c>
    </row>
    <row r="64097">
      <c r="A64097" s="1" t="s">
        <v>21594</v>
      </c>
    </row>
    <row r="64098">
      <c r="A64098" s="1" t="s">
        <v>21578</v>
      </c>
    </row>
    <row r="64099">
      <c r="A64099" s="1" t="s">
        <v>21579</v>
      </c>
    </row>
    <row r="64100">
      <c r="A64100" s="1" t="s">
        <v>21580</v>
      </c>
    </row>
    <row r="64101">
      <c r="A64101" s="1" t="s">
        <v>21581</v>
      </c>
    </row>
    <row r="64102">
      <c r="A64102" s="1" t="s">
        <v>21582</v>
      </c>
    </row>
    <row r="64103">
      <c r="A64103" s="1" t="s">
        <v>21583</v>
      </c>
    </row>
    <row r="64104">
      <c r="A64104" s="1" t="s">
        <v>21584</v>
      </c>
    </row>
    <row r="64105">
      <c r="A64105" s="1" t="s">
        <v>21585</v>
      </c>
    </row>
    <row r="64106">
      <c r="A64106" s="1" t="s">
        <v>21586</v>
      </c>
    </row>
    <row r="64107">
      <c r="A64107" s="1" t="s">
        <v>21587</v>
      </c>
    </row>
    <row r="64108">
      <c r="A64108" s="1" t="s">
        <v>21588</v>
      </c>
    </row>
    <row r="64109">
      <c r="A64109" s="1" t="s">
        <v>21589</v>
      </c>
    </row>
    <row r="64110">
      <c r="A64110" s="1" t="s">
        <v>21590</v>
      </c>
    </row>
    <row r="64111">
      <c r="A64111" s="1" t="s">
        <v>21591</v>
      </c>
    </row>
    <row r="64112">
      <c r="A64112" s="1" t="s">
        <v>21592</v>
      </c>
    </row>
    <row r="64113">
      <c r="A64113" s="1" t="s">
        <v>21593</v>
      </c>
    </row>
    <row r="64114">
      <c r="A64114" s="1" t="s">
        <v>21595</v>
      </c>
    </row>
    <row r="64115">
      <c r="A64115" s="1" t="s">
        <v>21596</v>
      </c>
    </row>
    <row r="64117">
      <c r="A64117" s="1" t="s">
        <v>21597</v>
      </c>
    </row>
    <row r="64119">
      <c r="A64119" s="1" t="s">
        <v>21598</v>
      </c>
    </row>
    <row r="64121">
      <c r="A64121" s="1" t="s">
        <v>21599</v>
      </c>
    </row>
    <row r="64122">
      <c r="A64122" s="1" t="s">
        <v>21600</v>
      </c>
    </row>
    <row r="64123">
      <c r="A64123" s="1" t="s">
        <v>21601</v>
      </c>
    </row>
    <row r="64125">
      <c r="A64125" s="1" t="s">
        <v>21602</v>
      </c>
    </row>
    <row r="64126">
      <c r="A64126" s="1" t="s">
        <v>21603</v>
      </c>
    </row>
    <row r="64127">
      <c r="A64127" s="1" t="s">
        <v>21604</v>
      </c>
    </row>
    <row r="64128">
      <c r="A64128" s="1" t="s">
        <v>21605</v>
      </c>
    </row>
    <row r="64130">
      <c r="A64130" s="1" t="s">
        <v>21606</v>
      </c>
    </row>
    <row r="64131">
      <c r="A64131" s="1" t="s">
        <v>21607</v>
      </c>
    </row>
    <row r="64132">
      <c r="A64132" s="1" t="s">
        <v>21608</v>
      </c>
    </row>
    <row r="64134">
      <c r="A64134" s="1" t="s">
        <v>21609</v>
      </c>
    </row>
    <row r="64135">
      <c r="A64135" s="1" t="s">
        <v>21610</v>
      </c>
    </row>
    <row r="64137">
      <c r="A64137" s="1" t="s">
        <v>21611</v>
      </c>
    </row>
    <row r="64138">
      <c r="A64138" s="1" t="s">
        <v>21598</v>
      </c>
    </row>
    <row r="64139">
      <c r="A64139" s="1" t="s">
        <v>21599</v>
      </c>
    </row>
    <row r="64140">
      <c r="A64140" s="1" t="s">
        <v>21600</v>
      </c>
    </row>
    <row r="64141">
      <c r="A64141" s="1" t="s">
        <v>21601</v>
      </c>
    </row>
    <row r="64142">
      <c r="A64142" s="1" t="s">
        <v>21602</v>
      </c>
    </row>
    <row r="64143">
      <c r="A64143" s="1" t="s">
        <v>21603</v>
      </c>
    </row>
    <row r="64144">
      <c r="A64144" s="1" t="s">
        <v>21604</v>
      </c>
    </row>
    <row r="64145">
      <c r="A64145" s="1" t="s">
        <v>21605</v>
      </c>
    </row>
    <row r="64146">
      <c r="A64146" s="1" t="s">
        <v>21606</v>
      </c>
    </row>
    <row r="64147">
      <c r="A64147" s="1" t="s">
        <v>21607</v>
      </c>
    </row>
    <row r="64148">
      <c r="A64148" s="1" t="s">
        <v>21608</v>
      </c>
    </row>
    <row r="64149">
      <c r="A64149" s="1" t="s">
        <v>21612</v>
      </c>
    </row>
    <row r="64150">
      <c r="A64150" s="1" t="s">
        <v>21613</v>
      </c>
    </row>
    <row r="64151">
      <c r="A64151" s="1" t="s">
        <v>21614</v>
      </c>
    </row>
    <row r="64152">
      <c r="A64152" s="1" t="s">
        <v>21615</v>
      </c>
    </row>
    <row r="64154">
      <c r="A64154" s="1" t="s">
        <v>21616</v>
      </c>
    </row>
    <row r="64155">
      <c r="A64155" s="1" t="s">
        <v>21617</v>
      </c>
    </row>
    <row r="64157">
      <c r="A64157" s="1" t="s">
        <v>21618</v>
      </c>
    </row>
    <row r="64158">
      <c r="A64158" s="1" t="s">
        <v>21619</v>
      </c>
    </row>
    <row r="64159">
      <c r="A64159" s="1" t="s">
        <v>21620</v>
      </c>
    </row>
    <row r="64160">
      <c r="A64160" s="1" t="s">
        <v>21621</v>
      </c>
    </row>
    <row r="64162">
      <c r="A64162" s="1" t="s">
        <v>21622</v>
      </c>
    </row>
    <row r="64163">
      <c r="A64163" s="1" t="s">
        <v>21623</v>
      </c>
    </row>
    <row r="64164">
      <c r="A64164" s="1" t="s">
        <v>21624</v>
      </c>
    </row>
    <row r="64165">
      <c r="A64165" s="1" t="s">
        <v>21625</v>
      </c>
    </row>
    <row r="64167">
      <c r="A64167" s="1" t="s">
        <v>21626</v>
      </c>
    </row>
    <row r="64169">
      <c r="A64169" s="1" t="s">
        <v>21627</v>
      </c>
    </row>
    <row r="64170">
      <c r="A64170" s="1" t="s">
        <v>21628</v>
      </c>
    </row>
    <row r="64171">
      <c r="A64171" s="1" t="s">
        <v>21629</v>
      </c>
    </row>
    <row r="64173">
      <c r="A64173" s="1" t="s">
        <v>21630</v>
      </c>
    </row>
    <row r="64175">
      <c r="A64175" s="1" t="s">
        <v>21631</v>
      </c>
    </row>
    <row r="64176">
      <c r="A64176" s="1" t="s">
        <v>21632</v>
      </c>
    </row>
    <row r="64178">
      <c r="A64178" s="1" t="s">
        <v>5988</v>
      </c>
    </row>
    <row r="64180">
      <c r="A64180" s="1" t="s">
        <v>21633</v>
      </c>
    </row>
    <row r="64182">
      <c r="A64182" s="1" t="s">
        <v>21634</v>
      </c>
    </row>
    <row r="64183">
      <c r="A64183" s="1" t="s">
        <v>21635</v>
      </c>
    </row>
    <row r="64184">
      <c r="A64184" s="1" t="s">
        <v>21615</v>
      </c>
    </row>
    <row r="64185">
      <c r="A64185" s="1" t="s">
        <v>21616</v>
      </c>
    </row>
    <row r="64186">
      <c r="A64186" s="1" t="s">
        <v>21617</v>
      </c>
    </row>
    <row r="64187">
      <c r="A64187" s="1" t="s">
        <v>21618</v>
      </c>
    </row>
    <row r="64188">
      <c r="A64188" s="1" t="s">
        <v>21619</v>
      </c>
    </row>
    <row r="64189">
      <c r="A64189" s="1" t="s">
        <v>21620</v>
      </c>
    </row>
    <row r="64190">
      <c r="A64190" s="1" t="s">
        <v>21621</v>
      </c>
    </row>
    <row r="64191">
      <c r="A64191" s="1" t="s">
        <v>21622</v>
      </c>
    </row>
    <row r="64192">
      <c r="A64192" s="1" t="s">
        <v>21623</v>
      </c>
    </row>
    <row r="64193">
      <c r="A64193" s="1" t="s">
        <v>21624</v>
      </c>
    </row>
    <row r="64194">
      <c r="A64194" s="1" t="s">
        <v>21625</v>
      </c>
    </row>
    <row r="64195">
      <c r="A64195" s="1" t="s">
        <v>21626</v>
      </c>
    </row>
    <row r="64196">
      <c r="A64196" s="1" t="s">
        <v>21627</v>
      </c>
    </row>
    <row r="64197">
      <c r="A64197" s="1" t="s">
        <v>21628</v>
      </c>
    </row>
    <row r="64198">
      <c r="A64198" s="1" t="s">
        <v>21629</v>
      </c>
    </row>
    <row r="64199">
      <c r="A64199" s="1" t="s">
        <v>21630</v>
      </c>
    </row>
    <row r="64200">
      <c r="A64200" s="1" t="s">
        <v>21631</v>
      </c>
    </row>
    <row r="64201">
      <c r="A64201" s="1" t="s">
        <v>21632</v>
      </c>
    </row>
    <row r="64202">
      <c r="A64202" s="1" t="s">
        <v>21633</v>
      </c>
    </row>
    <row r="64203">
      <c r="A64203" s="1" t="s">
        <v>21636</v>
      </c>
    </row>
    <row r="64204">
      <c r="A64204" s="1" t="s">
        <v>21637</v>
      </c>
    </row>
    <row r="64205">
      <c r="A64205" s="1" t="s">
        <v>21638</v>
      </c>
    </row>
    <row r="64207">
      <c r="A64207" s="1" t="s">
        <v>21639</v>
      </c>
    </row>
    <row r="64208">
      <c r="A64208" s="1" t="s">
        <v>21640</v>
      </c>
    </row>
    <row r="64210">
      <c r="A64210" s="1" t="s">
        <v>21641</v>
      </c>
    </row>
    <row r="64211">
      <c r="A64211" s="1" t="s">
        <v>21638</v>
      </c>
    </row>
    <row r="64213">
      <c r="A64213" s="1" t="s">
        <v>21642</v>
      </c>
    </row>
    <row r="64215">
      <c r="A64215" s="1" t="s">
        <v>21643</v>
      </c>
    </row>
    <row r="64216">
      <c r="A64216" s="1" t="s">
        <v>21644</v>
      </c>
    </row>
    <row r="64218">
      <c r="A64218" s="1" t="s">
        <v>21645</v>
      </c>
    </row>
    <row r="64220">
      <c r="A64220" s="1" t="s">
        <v>21646</v>
      </c>
    </row>
    <row r="64222">
      <c r="A64222" s="1" t="s">
        <v>21647</v>
      </c>
    </row>
    <row r="64223">
      <c r="A64223" s="1" t="s">
        <v>21648</v>
      </c>
    </row>
    <row r="64225">
      <c r="A64225" s="1" t="s">
        <v>21649</v>
      </c>
    </row>
    <row r="64227">
      <c r="A64227" s="1" t="s">
        <v>21650</v>
      </c>
    </row>
    <row r="64229">
      <c r="A64229" s="1" t="s">
        <v>21651</v>
      </c>
    </row>
    <row r="64231">
      <c r="A64231" s="1" t="s">
        <v>21652</v>
      </c>
    </row>
    <row r="64232">
      <c r="A64232" s="1" t="s">
        <v>21653</v>
      </c>
    </row>
    <row r="64233">
      <c r="A64233" s="1" t="s">
        <v>21654</v>
      </c>
    </row>
    <row r="64235">
      <c r="A64235" s="1" t="s">
        <v>233</v>
      </c>
    </row>
    <row r="64236">
      <c r="A64236" s="1" t="s">
        <v>21655</v>
      </c>
    </row>
    <row r="64237">
      <c r="A64237" s="1" t="s">
        <v>21638</v>
      </c>
    </row>
    <row r="64238">
      <c r="A64238" s="1" t="s">
        <v>21639</v>
      </c>
    </row>
    <row r="64239">
      <c r="A64239" s="1" t="s">
        <v>21640</v>
      </c>
    </row>
    <row r="64240">
      <c r="A64240" s="1" t="s">
        <v>21641</v>
      </c>
    </row>
    <row r="64241">
      <c r="A64241" s="1" t="s">
        <v>21638</v>
      </c>
    </row>
    <row r="64242">
      <c r="A64242" s="1" t="s">
        <v>21642</v>
      </c>
    </row>
    <row r="64243">
      <c r="A64243" s="1" t="s">
        <v>21643</v>
      </c>
    </row>
    <row r="64244">
      <c r="A64244" s="1" t="s">
        <v>21644</v>
      </c>
    </row>
    <row r="64245">
      <c r="A64245" s="1" t="s">
        <v>21645</v>
      </c>
    </row>
    <row r="64246">
      <c r="A64246" s="1" t="s">
        <v>21646</v>
      </c>
    </row>
    <row r="64247">
      <c r="A64247" s="1" t="s">
        <v>21647</v>
      </c>
    </row>
    <row r="64248">
      <c r="A64248" s="1" t="s">
        <v>21648</v>
      </c>
    </row>
    <row r="64249">
      <c r="A64249" s="1" t="s">
        <v>21649</v>
      </c>
    </row>
    <row r="64250">
      <c r="A64250" s="1" t="s">
        <v>21650</v>
      </c>
    </row>
    <row r="64251">
      <c r="A64251" s="1" t="s">
        <v>21651</v>
      </c>
    </row>
    <row r="64252">
      <c r="A64252" s="1" t="s">
        <v>21652</v>
      </c>
    </row>
    <row r="64253">
      <c r="A64253" s="1" t="s">
        <v>21653</v>
      </c>
    </row>
    <row r="64254">
      <c r="A64254" s="1" t="s">
        <v>21656</v>
      </c>
    </row>
    <row r="64255">
      <c r="A64255" s="1" t="s">
        <v>21657</v>
      </c>
    </row>
    <row r="64257">
      <c r="A64257" s="1" t="s">
        <v>21658</v>
      </c>
    </row>
    <row r="64258">
      <c r="A64258" s="1" t="s">
        <v>21659</v>
      </c>
    </row>
    <row r="64259">
      <c r="A64259" s="1" t="s">
        <v>21660</v>
      </c>
    </row>
    <row r="64261">
      <c r="A64261" s="1" t="s">
        <v>21661</v>
      </c>
    </row>
    <row r="64262">
      <c r="A64262" s="1" t="s">
        <v>21662</v>
      </c>
    </row>
    <row r="64264">
      <c r="A64264" s="1" t="s">
        <v>21663</v>
      </c>
    </row>
    <row r="64266">
      <c r="A64266" s="1" t="s">
        <v>21664</v>
      </c>
    </row>
    <row r="64267">
      <c r="A64267" s="1" t="s">
        <v>21665</v>
      </c>
    </row>
    <row r="64269">
      <c r="A64269" s="1" t="s">
        <v>9765</v>
      </c>
    </row>
    <row r="64271">
      <c r="A64271" s="1" t="s">
        <v>21666</v>
      </c>
    </row>
    <row r="64272">
      <c r="A64272" s="1" t="s">
        <v>21667</v>
      </c>
    </row>
    <row r="64273">
      <c r="A64273" s="3" t="str">
        <f>+ Jaundice Level: 285</f>
        <v>#ERROR!</v>
      </c>
    </row>
    <row r="64275">
      <c r="A64275" s="3" t="str">
        <f>+ Next Appointment: November-18,</f>
        <v>#ERROR!</v>
      </c>
    </row>
    <row r="64276">
      <c r="A64276" s="1" t="s">
        <v>9767</v>
      </c>
    </row>
    <row r="64278">
      <c r="A64278" s="1" t="s">
        <v>9768</v>
      </c>
    </row>
    <row r="64279">
      <c r="A64279" s="3" t="str">
        <f>+ Wet Diapers: 5</f>
        <v>#ERROR!</v>
      </c>
    </row>
    <row r="64280">
      <c r="A64280" s="3" t="str">
        <f>+ Dirty Diapers: 1</f>
        <v>#ERROR!</v>
      </c>
    </row>
    <row r="64281">
      <c r="A64281" s="1" t="s">
        <v>21668</v>
      </c>
    </row>
    <row r="64282">
      <c r="A64282" s="1" t="s">
        <v>21659</v>
      </c>
    </row>
    <row r="64283">
      <c r="A64283" s="1" t="s">
        <v>21660</v>
      </c>
    </row>
    <row r="64284">
      <c r="A64284" s="1" t="s">
        <v>21661</v>
      </c>
    </row>
    <row r="64285">
      <c r="A64285" s="1" t="s">
        <v>21662</v>
      </c>
    </row>
    <row r="64286">
      <c r="A64286" s="1" t="s">
        <v>21663</v>
      </c>
    </row>
    <row r="64287">
      <c r="A64287" s="1" t="s">
        <v>21664</v>
      </c>
    </row>
    <row r="64288">
      <c r="A64288" s="1" t="s">
        <v>9765</v>
      </c>
    </row>
    <row r="64289">
      <c r="A64289" s="1" t="s">
        <v>21666</v>
      </c>
    </row>
    <row r="64290">
      <c r="A64290" s="1" t="s">
        <v>21667</v>
      </c>
    </row>
    <row r="64291">
      <c r="A64291" s="3" t="str">
        <f>+ Jaundice Level: 285</f>
        <v>#ERROR!</v>
      </c>
    </row>
    <row r="64292">
      <c r="A64292" s="3" t="str">
        <f>+ Next Appointment: November-18,</f>
        <v>#ERROR!</v>
      </c>
    </row>
    <row r="64293">
      <c r="A64293" s="1" t="s">
        <v>9767</v>
      </c>
    </row>
    <row r="64294">
      <c r="A64294" s="1" t="s">
        <v>9768</v>
      </c>
    </row>
    <row r="64295">
      <c r="A64295" s="3" t="str">
        <f>+ Wet Diapers: 5</f>
        <v>#ERROR!</v>
      </c>
    </row>
    <row r="64296">
      <c r="A64296" s="3" t="str">
        <f>+ Dirty Diapers: 1",290,True,False,2025-10-25 00:14:30,2.0_enhanced</f>
        <v>#ERROR!</v>
      </c>
    </row>
    <row r="64297">
      <c r="A64297" s="1" t="s">
        <v>21669</v>
      </c>
    </row>
    <row r="64299">
      <c r="A64299" s="1" t="s">
        <v>21670</v>
      </c>
    </row>
    <row r="64301">
      <c r="A64301" s="1" t="s">
        <v>21671</v>
      </c>
    </row>
    <row r="64302">
      <c r="A64302" s="1" t="s">
        <v>21672</v>
      </c>
    </row>
    <row r="64304">
      <c r="A64304" s="1" t="s">
        <v>4927</v>
      </c>
    </row>
    <row r="64306">
      <c r="A64306" s="1" t="s">
        <v>21673</v>
      </c>
    </row>
    <row r="64308">
      <c r="A64308" s="1" t="s">
        <v>21674</v>
      </c>
    </row>
    <row r="64309">
      <c r="A64309" s="1" t="s">
        <v>21675</v>
      </c>
    </row>
    <row r="64310">
      <c r="A64310" s="1" t="s">
        <v>4931</v>
      </c>
    </row>
    <row r="64312">
      <c r="A64312" s="1" t="s">
        <v>21676</v>
      </c>
    </row>
    <row r="64313">
      <c r="A64313" s="1" t="s">
        <v>21677</v>
      </c>
    </row>
    <row r="64314">
      <c r="A64314" s="1" t="s">
        <v>21678</v>
      </c>
    </row>
    <row r="64316">
      <c r="A64316" s="1" t="s">
        <v>21679</v>
      </c>
    </row>
    <row r="64317">
      <c r="A64317" s="1" t="s">
        <v>21680</v>
      </c>
    </row>
    <row r="64318">
      <c r="A64318" s="1" t="s">
        <v>21681</v>
      </c>
    </row>
    <row r="64319">
      <c r="A64319" s="1" t="s">
        <v>21682</v>
      </c>
    </row>
    <row r="64321">
      <c r="A64321" s="1" t="s">
        <v>21683</v>
      </c>
    </row>
    <row r="64322">
      <c r="A64322" s="1" t="s">
        <v>21684</v>
      </c>
    </row>
    <row r="64323">
      <c r="A64323" s="1" t="s">
        <v>21685</v>
      </c>
    </row>
    <row r="64325">
      <c r="A64325" s="1" t="s">
        <v>21686</v>
      </c>
    </row>
    <row r="64326">
      <c r="A64326" s="1" t="s">
        <v>21687</v>
      </c>
    </row>
    <row r="64328">
      <c r="A64328" s="1" t="s">
        <v>21688</v>
      </c>
    </row>
    <row r="64330">
      <c r="A64330" s="1" t="s">
        <v>21689</v>
      </c>
    </row>
    <row r="64331">
      <c r="A64331" s="1" t="s">
        <v>21690</v>
      </c>
    </row>
    <row r="64333">
      <c r="A64333" s="1" t="s">
        <v>4947</v>
      </c>
    </row>
    <row r="64335">
      <c r="A64335" s="1" t="s">
        <v>21691</v>
      </c>
    </row>
    <row r="64336">
      <c r="A64336" s="1" t="s">
        <v>4949</v>
      </c>
    </row>
    <row r="64338">
      <c r="A64338" s="1" t="s">
        <v>21692</v>
      </c>
    </row>
    <row r="64339">
      <c r="A64339" s="1" t="s">
        <v>21693</v>
      </c>
    </row>
    <row r="64341">
      <c r="A64341" s="1" t="s">
        <v>21694</v>
      </c>
    </row>
    <row r="64343">
      <c r="A64343" s="1" t="s">
        <v>21695</v>
      </c>
    </row>
    <row r="64345">
      <c r="A64345" s="1" t="s">
        <v>21696</v>
      </c>
    </row>
    <row r="64347">
      <c r="A64347" s="1" t="s">
        <v>21697</v>
      </c>
    </row>
    <row r="64349">
      <c r="A64349" s="1" t="s">
        <v>21698</v>
      </c>
    </row>
    <row r="64350">
      <c r="A64350" s="1" t="s">
        <v>21699</v>
      </c>
    </row>
    <row r="64351">
      <c r="A64351" s="1" t="s">
        <v>21700</v>
      </c>
    </row>
    <row r="64353">
      <c r="A64353" s="1" t="s">
        <v>21701</v>
      </c>
    </row>
    <row r="64355">
      <c r="A64355" s="1" t="s">
        <v>21702</v>
      </c>
    </row>
    <row r="64356">
      <c r="A64356" s="1" t="s">
        <v>21672</v>
      </c>
    </row>
    <row r="64357">
      <c r="A64357" s="1" t="s">
        <v>4927</v>
      </c>
    </row>
    <row r="64358">
      <c r="A64358" s="1" t="s">
        <v>21673</v>
      </c>
    </row>
    <row r="64359">
      <c r="A64359" s="1" t="s">
        <v>21674</v>
      </c>
    </row>
    <row r="64360">
      <c r="A64360" s="1" t="s">
        <v>21675</v>
      </c>
    </row>
    <row r="64361">
      <c r="A64361" s="1" t="s">
        <v>4931</v>
      </c>
    </row>
    <row r="64362">
      <c r="A64362" s="1" t="s">
        <v>21676</v>
      </c>
    </row>
    <row r="64363">
      <c r="A64363" s="1" t="s">
        <v>21677</v>
      </c>
    </row>
    <row r="64364">
      <c r="A64364" s="1" t="s">
        <v>21678</v>
      </c>
    </row>
    <row r="64365">
      <c r="A64365" s="1" t="s">
        <v>21679</v>
      </c>
    </row>
    <row r="64366">
      <c r="A64366" s="1" t="s">
        <v>21680</v>
      </c>
    </row>
    <row r="64367">
      <c r="A64367" s="1" t="s">
        <v>21681</v>
      </c>
    </row>
    <row r="64368">
      <c r="A64368" s="1" t="s">
        <v>21682</v>
      </c>
    </row>
    <row r="64369">
      <c r="A64369" s="1" t="s">
        <v>21683</v>
      </c>
    </row>
    <row r="64370">
      <c r="A64370" s="1" t="s">
        <v>21684</v>
      </c>
    </row>
    <row r="64371">
      <c r="A64371" s="1" t="s">
        <v>21685</v>
      </c>
    </row>
    <row r="64372">
      <c r="A64372" s="1" t="s">
        <v>21686</v>
      </c>
    </row>
    <row r="64373">
      <c r="A64373" s="1" t="s">
        <v>21687</v>
      </c>
    </row>
    <row r="64374">
      <c r="A64374" s="1" t="s">
        <v>21688</v>
      </c>
    </row>
    <row r="64375">
      <c r="A64375" s="1" t="s">
        <v>21689</v>
      </c>
    </row>
    <row r="64376">
      <c r="A64376" s="1" t="s">
        <v>21690</v>
      </c>
    </row>
    <row r="64377">
      <c r="A64377" s="1" t="s">
        <v>4947</v>
      </c>
    </row>
    <row r="64378">
      <c r="A64378" s="1" t="s">
        <v>21691</v>
      </c>
    </row>
    <row r="64379">
      <c r="A64379" s="1" t="s">
        <v>4949</v>
      </c>
    </row>
    <row r="64380">
      <c r="A64380" s="1" t="s">
        <v>21692</v>
      </c>
    </row>
    <row r="64381">
      <c r="A64381" s="1" t="s">
        <v>21693</v>
      </c>
    </row>
    <row r="64382">
      <c r="A64382" s="1" t="s">
        <v>21694</v>
      </c>
    </row>
    <row r="64383">
      <c r="A64383" s="1" t="s">
        <v>21695</v>
      </c>
    </row>
    <row r="64384">
      <c r="A64384" s="1" t="s">
        <v>21696</v>
      </c>
    </row>
    <row r="64385">
      <c r="A64385" s="1" t="s">
        <v>21697</v>
      </c>
    </row>
    <row r="64386">
      <c r="A64386" s="1" t="s">
        <v>21698</v>
      </c>
    </row>
    <row r="64387">
      <c r="A64387" s="1" t="s">
        <v>21699</v>
      </c>
    </row>
    <row r="64388">
      <c r="A64388" s="1" t="s">
        <v>21700</v>
      </c>
    </row>
    <row r="64389">
      <c r="A64389" s="1" t="s">
        <v>21703</v>
      </c>
    </row>
    <row r="64390">
      <c r="A64390" s="1" t="s">
        <v>21704</v>
      </c>
    </row>
    <row r="64391">
      <c r="A64391" s="1">
        <v>7.0</v>
      </c>
    </row>
    <row r="64392">
      <c r="A64392" s="1" t="s">
        <v>21705</v>
      </c>
    </row>
    <row r="64394">
      <c r="A64394" s="1" t="s">
        <v>21706</v>
      </c>
    </row>
    <row r="64395">
      <c r="A64395" s="1" t="s">
        <v>21707</v>
      </c>
    </row>
    <row r="64397">
      <c r="A64397" s="1" t="s">
        <v>21708</v>
      </c>
    </row>
    <row r="64398">
      <c r="A64398" s="1" t="s">
        <v>21709</v>
      </c>
    </row>
    <row r="64400">
      <c r="A64400" s="1" t="s">
        <v>21710</v>
      </c>
    </row>
    <row r="64401">
      <c r="A64401" s="1" t="s">
        <v>21711</v>
      </c>
    </row>
    <row r="64403">
      <c r="A64403" s="1" t="s">
        <v>21712</v>
      </c>
    </row>
    <row r="64404">
      <c r="A64404" s="1" t="s">
        <v>21713</v>
      </c>
    </row>
    <row r="64406">
      <c r="A64406" s="1" t="s">
        <v>21714</v>
      </c>
    </row>
    <row r="64407">
      <c r="A64407" s="1" t="s">
        <v>21715</v>
      </c>
    </row>
    <row r="64408">
      <c r="A64408" s="1" t="s">
        <v>21716</v>
      </c>
    </row>
    <row r="64410">
      <c r="A64410" s="1" t="s">
        <v>21717</v>
      </c>
    </row>
    <row r="64411">
      <c r="A64411" s="1" t="s">
        <v>21718</v>
      </c>
    </row>
    <row r="64413">
      <c r="A64413" s="1" t="s">
        <v>21719</v>
      </c>
    </row>
    <row r="64415">
      <c r="A64415" s="1" t="s">
        <v>21720</v>
      </c>
    </row>
    <row r="64417">
      <c r="A64417" s="1" t="s">
        <v>551</v>
      </c>
    </row>
    <row r="64419">
      <c r="A64419" s="1" t="s">
        <v>18789</v>
      </c>
    </row>
    <row r="64421">
      <c r="A64421" s="1" t="s">
        <v>20671</v>
      </c>
    </row>
    <row r="64422">
      <c r="A64422" s="1" t="s">
        <v>21721</v>
      </c>
    </row>
    <row r="64423">
      <c r="A64423" s="1" t="s">
        <v>21705</v>
      </c>
    </row>
    <row r="64424">
      <c r="A64424" s="1" t="s">
        <v>21706</v>
      </c>
    </row>
    <row r="64425">
      <c r="A64425" s="1" t="s">
        <v>21707</v>
      </c>
    </row>
    <row r="64426">
      <c r="A64426" s="1" t="s">
        <v>21708</v>
      </c>
    </row>
    <row r="64427">
      <c r="A64427" s="1" t="s">
        <v>21709</v>
      </c>
    </row>
    <row r="64428">
      <c r="A64428" s="1" t="s">
        <v>21710</v>
      </c>
    </row>
    <row r="64429">
      <c r="A64429" s="1" t="s">
        <v>21711</v>
      </c>
    </row>
    <row r="64430">
      <c r="A64430" s="1" t="s">
        <v>21712</v>
      </c>
    </row>
    <row r="64431">
      <c r="A64431" s="1" t="s">
        <v>21713</v>
      </c>
    </row>
    <row r="64432">
      <c r="A64432" s="1" t="s">
        <v>21714</v>
      </c>
    </row>
    <row r="64433">
      <c r="A64433" s="1" t="s">
        <v>21715</v>
      </c>
    </row>
    <row r="64434">
      <c r="A64434" s="1" t="s">
        <v>21716</v>
      </c>
    </row>
    <row r="64435">
      <c r="A64435" s="1" t="s">
        <v>21717</v>
      </c>
    </row>
    <row r="64436">
      <c r="A64436" s="1" t="s">
        <v>21718</v>
      </c>
    </row>
    <row r="64437">
      <c r="A64437" s="1" t="s">
        <v>21719</v>
      </c>
    </row>
    <row r="64438">
      <c r="A64438" s="1" t="s">
        <v>21722</v>
      </c>
    </row>
    <row r="64439">
      <c r="A64439" s="1" t="s">
        <v>21723</v>
      </c>
    </row>
    <row r="64441">
      <c r="A64441" s="1" t="s">
        <v>884</v>
      </c>
    </row>
    <row r="64442">
      <c r="A64442" s="1" t="s">
        <v>21724</v>
      </c>
    </row>
    <row r="64444">
      <c r="A64444" s="1">
        <v>337.0</v>
      </c>
    </row>
    <row r="64446">
      <c r="A64446" s="1" t="s">
        <v>21725</v>
      </c>
    </row>
    <row r="64447">
      <c r="A64447" s="1" t="s">
        <v>14080</v>
      </c>
    </row>
    <row r="64448">
      <c r="A64448" s="1" t="s">
        <v>13879</v>
      </c>
    </row>
    <row r="64450">
      <c r="A64450" s="1" t="s">
        <v>21726</v>
      </c>
    </row>
    <row r="64451">
      <c r="A64451" s="1" t="s">
        <v>21727</v>
      </c>
    </row>
    <row r="64452">
      <c r="A64452" s="1" t="s">
        <v>21728</v>
      </c>
    </row>
    <row r="64453">
      <c r="A64453" s="1" t="s">
        <v>21729</v>
      </c>
    </row>
    <row r="64454">
      <c r="A64454" s="1" t="s">
        <v>21730</v>
      </c>
    </row>
    <row r="64455">
      <c r="A64455" s="1" t="s">
        <v>21731</v>
      </c>
    </row>
    <row r="64457">
      <c r="A64457" s="1" t="s">
        <v>21732</v>
      </c>
    </row>
    <row r="64458">
      <c r="A64458" s="1" t="s">
        <v>21724</v>
      </c>
    </row>
    <row r="64459">
      <c r="A64459" s="1">
        <v>337.0</v>
      </c>
    </row>
    <row r="64460">
      <c r="A64460" s="1" t="s">
        <v>21725</v>
      </c>
    </row>
    <row r="64461">
      <c r="A64461" s="1" t="s">
        <v>21726</v>
      </c>
    </row>
    <row r="64462">
      <c r="A64462" s="1" t="s">
        <v>21727</v>
      </c>
    </row>
    <row r="64463">
      <c r="A64463" s="1" t="s">
        <v>21728</v>
      </c>
    </row>
    <row r="64464">
      <c r="A64464" s="1" t="s">
        <v>21729</v>
      </c>
    </row>
    <row r="64465">
      <c r="A64465" s="1" t="s">
        <v>21730</v>
      </c>
    </row>
    <row r="64466">
      <c r="A64466" s="1" t="s">
        <v>21733</v>
      </c>
    </row>
    <row r="64467">
      <c r="A64467" s="1" t="s">
        <v>21734</v>
      </c>
    </row>
    <row r="64468">
      <c r="A64468" s="1" t="s">
        <v>21735</v>
      </c>
    </row>
    <row r="64469">
      <c r="A64469" s="1" t="s">
        <v>7410</v>
      </c>
    </row>
    <row r="64470">
      <c r="A64470" s="1" t="s">
        <v>21736</v>
      </c>
    </row>
    <row r="64471">
      <c r="A64471" s="1" t="s">
        <v>21737</v>
      </c>
    </row>
    <row r="64472">
      <c r="A64472" s="1" t="s">
        <v>21738</v>
      </c>
    </row>
    <row r="64473">
      <c r="A64473" s="1" t="s">
        <v>21739</v>
      </c>
    </row>
    <row r="64474">
      <c r="A64474" s="1" t="s">
        <v>21740</v>
      </c>
    </row>
    <row r="64475">
      <c r="A64475" s="1" t="s">
        <v>21741</v>
      </c>
    </row>
    <row r="64476">
      <c r="A64476" s="1" t="s">
        <v>21742</v>
      </c>
    </row>
    <row r="64477">
      <c r="A64477" s="1" t="s">
        <v>21743</v>
      </c>
    </row>
    <row r="64478">
      <c r="A64478" s="1" t="s">
        <v>21744</v>
      </c>
    </row>
    <row r="64479">
      <c r="A64479" s="1" t="s">
        <v>21745</v>
      </c>
    </row>
    <row r="64480">
      <c r="A64480" s="1" t="s">
        <v>21746</v>
      </c>
    </row>
    <row r="64481">
      <c r="A64481" s="1" t="s">
        <v>21747</v>
      </c>
    </row>
    <row r="64482">
      <c r="A64482" s="1" t="s">
        <v>21748</v>
      </c>
    </row>
    <row r="64483">
      <c r="A64483" s="1" t="s">
        <v>21749</v>
      </c>
    </row>
    <row r="64484">
      <c r="A64484" s="1" t="s">
        <v>21750</v>
      </c>
    </row>
    <row r="64485">
      <c r="A64485" s="1" t="s">
        <v>21751</v>
      </c>
    </row>
    <row r="64486">
      <c r="A64486" s="1" t="s">
        <v>5519</v>
      </c>
    </row>
    <row r="64487">
      <c r="A64487" s="1" t="s">
        <v>21752</v>
      </c>
    </row>
    <row r="64488">
      <c r="A64488" s="1" t="s">
        <v>21753</v>
      </c>
    </row>
    <row r="64489">
      <c r="A64489" s="1" t="s">
        <v>21735</v>
      </c>
    </row>
    <row r="64490">
      <c r="A64490" s="1" t="s">
        <v>21736</v>
      </c>
    </row>
    <row r="64491">
      <c r="A64491" s="1" t="s">
        <v>21737</v>
      </c>
    </row>
    <row r="64492">
      <c r="A64492" s="1" t="s">
        <v>21738</v>
      </c>
    </row>
    <row r="64493">
      <c r="A64493" s="1" t="s">
        <v>21739</v>
      </c>
    </row>
    <row r="64494">
      <c r="A64494" s="1" t="s">
        <v>21740</v>
      </c>
    </row>
    <row r="64495">
      <c r="A64495" s="1" t="s">
        <v>21741</v>
      </c>
    </row>
    <row r="64496">
      <c r="A64496" s="1" t="s">
        <v>21742</v>
      </c>
    </row>
    <row r="64497">
      <c r="A64497" s="1" t="s">
        <v>21743</v>
      </c>
    </row>
    <row r="64498">
      <c r="A64498" s="1" t="s">
        <v>21744</v>
      </c>
    </row>
    <row r="64499">
      <c r="A64499" s="1" t="s">
        <v>21745</v>
      </c>
    </row>
    <row r="64500">
      <c r="A64500" s="1" t="s">
        <v>21746</v>
      </c>
    </row>
    <row r="64501">
      <c r="A64501" s="1" t="s">
        <v>21747</v>
      </c>
    </row>
    <row r="64502">
      <c r="A64502" s="1" t="s">
        <v>21748</v>
      </c>
    </row>
    <row r="64503">
      <c r="A64503" s="1" t="s">
        <v>21750</v>
      </c>
    </row>
    <row r="64504">
      <c r="A64504" s="1" t="s">
        <v>21751</v>
      </c>
    </row>
    <row r="64505">
      <c r="A64505" s="1" t="s">
        <v>21752</v>
      </c>
    </row>
    <row r="64506">
      <c r="A64506" s="1" t="s">
        <v>21754</v>
      </c>
    </row>
    <row r="64507">
      <c r="A64507" s="1" t="s">
        <v>21755</v>
      </c>
    </row>
    <row r="64509">
      <c r="A64509" s="1" t="s">
        <v>21756</v>
      </c>
    </row>
    <row r="64510">
      <c r="A64510" s="1" t="s">
        <v>21757</v>
      </c>
    </row>
    <row r="64512">
      <c r="A64512" s="1" t="s">
        <v>21758</v>
      </c>
    </row>
    <row r="64513">
      <c r="A64513" s="1" t="s">
        <v>21759</v>
      </c>
    </row>
    <row r="64515">
      <c r="A64515" s="1" t="s">
        <v>21760</v>
      </c>
    </row>
    <row r="64516">
      <c r="A64516" s="1" t="s">
        <v>21761</v>
      </c>
    </row>
    <row r="64517">
      <c r="A64517" s="1" t="s">
        <v>21762</v>
      </c>
    </row>
    <row r="64518">
      <c r="A64518" s="1" t="s">
        <v>21763</v>
      </c>
    </row>
    <row r="64520">
      <c r="A64520" s="1" t="s">
        <v>21764</v>
      </c>
    </row>
    <row r="64522">
      <c r="A64522" s="1" t="s">
        <v>233</v>
      </c>
    </row>
    <row r="64523">
      <c r="A64523" s="1" t="s">
        <v>21765</v>
      </c>
    </row>
    <row r="64524">
      <c r="A64524" s="1" t="s">
        <v>21756</v>
      </c>
    </row>
    <row r="64525">
      <c r="A64525" s="1" t="s">
        <v>21757</v>
      </c>
    </row>
    <row r="64526">
      <c r="A64526" s="1" t="s">
        <v>21758</v>
      </c>
    </row>
    <row r="64527">
      <c r="A64527" s="1" t="s">
        <v>21759</v>
      </c>
    </row>
    <row r="64528">
      <c r="A64528" s="1" t="s">
        <v>21760</v>
      </c>
    </row>
    <row r="64529">
      <c r="A64529" s="1" t="s">
        <v>21761</v>
      </c>
    </row>
    <row r="64530">
      <c r="A64530" s="1" t="s">
        <v>21762</v>
      </c>
    </row>
    <row r="64531">
      <c r="A64531" s="1" t="s">
        <v>21763</v>
      </c>
    </row>
    <row r="64532">
      <c r="A64532" s="1" t="s">
        <v>21766</v>
      </c>
    </row>
    <row r="64533">
      <c r="A64533" s="1" t="s">
        <v>21767</v>
      </c>
    </row>
    <row r="64535">
      <c r="A64535" s="1" t="s">
        <v>21768</v>
      </c>
    </row>
    <row r="64537">
      <c r="A64537" s="1" t="s">
        <v>21769</v>
      </c>
    </row>
    <row r="64538">
      <c r="A64538" s="1" t="s">
        <v>21770</v>
      </c>
    </row>
    <row r="64539">
      <c r="A64539" s="1" t="s">
        <v>21771</v>
      </c>
    </row>
    <row r="64540">
      <c r="A64540" s="1" t="s">
        <v>21772</v>
      </c>
    </row>
    <row r="64541">
      <c r="A64541" s="1" t="s">
        <v>21773</v>
      </c>
    </row>
    <row r="64542">
      <c r="A64542" s="1" t="s">
        <v>21774</v>
      </c>
    </row>
    <row r="64543">
      <c r="A64543" s="1" t="s">
        <v>21775</v>
      </c>
    </row>
    <row r="64544">
      <c r="A64544" s="1" t="s">
        <v>21776</v>
      </c>
    </row>
    <row r="64545">
      <c r="A64545" s="1" t="s">
        <v>21777</v>
      </c>
    </row>
    <row r="64546">
      <c r="A64546" s="1" t="s">
        <v>21778</v>
      </c>
    </row>
    <row r="64547">
      <c r="A64547" s="1" t="s">
        <v>21779</v>
      </c>
    </row>
    <row r="64548">
      <c r="A64548" s="1" t="s">
        <v>21780</v>
      </c>
    </row>
    <row r="64549">
      <c r="A64549" s="1" t="s">
        <v>21781</v>
      </c>
    </row>
    <row r="64550">
      <c r="A64550" s="1" t="s">
        <v>21782</v>
      </c>
    </row>
    <row r="64551">
      <c r="A64551" s="1" t="s">
        <v>21783</v>
      </c>
    </row>
    <row r="64552">
      <c r="A64552" s="1" t="s">
        <v>21784</v>
      </c>
    </row>
    <row r="64554">
      <c r="A64554" s="1" t="s">
        <v>21785</v>
      </c>
    </row>
    <row r="64555">
      <c r="A64555" s="1" t="s">
        <v>21786</v>
      </c>
    </row>
    <row r="64556">
      <c r="A64556" s="1" t="s">
        <v>21787</v>
      </c>
    </row>
    <row r="64558">
      <c r="A64558" s="1" t="s">
        <v>21788</v>
      </c>
    </row>
    <row r="64559">
      <c r="A64559" s="1" t="s">
        <v>21789</v>
      </c>
    </row>
    <row r="64561">
      <c r="A64561" s="1" t="s">
        <v>21790</v>
      </c>
    </row>
    <row r="64562">
      <c r="A64562" s="1" t="s">
        <v>21791</v>
      </c>
    </row>
    <row r="64564">
      <c r="A64564" s="1" t="s">
        <v>21792</v>
      </c>
    </row>
    <row r="64565">
      <c r="A64565" s="1" t="s">
        <v>21769</v>
      </c>
    </row>
    <row r="64566">
      <c r="A64566" s="1" t="s">
        <v>21770</v>
      </c>
    </row>
    <row r="64567">
      <c r="A64567" s="1" t="s">
        <v>21771</v>
      </c>
    </row>
    <row r="64568">
      <c r="A64568" s="1" t="s">
        <v>21772</v>
      </c>
    </row>
    <row r="64569">
      <c r="A64569" s="1" t="s">
        <v>21773</v>
      </c>
    </row>
    <row r="64570">
      <c r="A64570" s="1" t="s">
        <v>21774</v>
      </c>
    </row>
    <row r="64571">
      <c r="A64571" s="1" t="s">
        <v>21775</v>
      </c>
    </row>
    <row r="64572">
      <c r="A64572" s="1" t="s">
        <v>21776</v>
      </c>
    </row>
    <row r="64573">
      <c r="A64573" s="1" t="s">
        <v>21777</v>
      </c>
    </row>
    <row r="64574">
      <c r="A64574" s="1" t="s">
        <v>21778</v>
      </c>
    </row>
    <row r="64575">
      <c r="A64575" s="1" t="s">
        <v>21779</v>
      </c>
    </row>
    <row r="64576">
      <c r="A64576" s="1" t="s">
        <v>21780</v>
      </c>
    </row>
    <row r="64577">
      <c r="A64577" s="1" t="s">
        <v>21781</v>
      </c>
    </row>
    <row r="64578">
      <c r="A64578" s="1" t="s">
        <v>21782</v>
      </c>
    </row>
    <row r="64579">
      <c r="A64579" s="1" t="s">
        <v>21783</v>
      </c>
    </row>
    <row r="64580">
      <c r="A64580" s="1" t="s">
        <v>21784</v>
      </c>
    </row>
    <row r="64581">
      <c r="A64581" s="1" t="s">
        <v>21785</v>
      </c>
    </row>
    <row r="64582">
      <c r="A64582" s="1" t="s">
        <v>21786</v>
      </c>
    </row>
    <row r="64583">
      <c r="A64583" s="1" t="s">
        <v>21787</v>
      </c>
    </row>
    <row r="64584">
      <c r="A64584" s="1" t="s">
        <v>21788</v>
      </c>
    </row>
    <row r="64585">
      <c r="A64585" s="1" t="s">
        <v>21789</v>
      </c>
    </row>
    <row r="64586">
      <c r="A64586" s="1" t="s">
        <v>21790</v>
      </c>
    </row>
    <row r="64587">
      <c r="A64587" s="1" t="s">
        <v>21793</v>
      </c>
    </row>
    <row r="64588">
      <c r="A64588" s="1" t="s">
        <v>21794</v>
      </c>
    </row>
    <row r="64590">
      <c r="A64590" s="1" t="s">
        <v>977</v>
      </c>
    </row>
    <row r="64592">
      <c r="A64592" s="1" t="s">
        <v>21795</v>
      </c>
    </row>
    <row r="64594">
      <c r="A64594" s="1" t="s">
        <v>21796</v>
      </c>
    </row>
    <row r="64595">
      <c r="A64595" s="1" t="s">
        <v>21797</v>
      </c>
    </row>
    <row r="64596">
      <c r="A64596" s="1" t="s">
        <v>21798</v>
      </c>
    </row>
    <row r="64597">
      <c r="A64597" s="1" t="s">
        <v>21799</v>
      </c>
    </row>
    <row r="64598">
      <c r="A64598" s="1" t="s">
        <v>21800</v>
      </c>
    </row>
    <row r="64599">
      <c r="A64599" s="1" t="s">
        <v>21801</v>
      </c>
    </row>
    <row r="64600">
      <c r="A64600" s="1" t="s">
        <v>21802</v>
      </c>
    </row>
    <row r="64601">
      <c r="A64601" s="1" t="s">
        <v>21803</v>
      </c>
    </row>
    <row r="64602">
      <c r="A64602" s="1" t="s">
        <v>21804</v>
      </c>
    </row>
    <row r="64603">
      <c r="A64603" s="1" t="s">
        <v>21805</v>
      </c>
    </row>
    <row r="64604">
      <c r="A64604" s="1" t="s">
        <v>21806</v>
      </c>
    </row>
    <row r="64605">
      <c r="A64605" s="1" t="s">
        <v>21807</v>
      </c>
    </row>
    <row r="64606">
      <c r="A64606" s="1" t="s">
        <v>21808</v>
      </c>
    </row>
    <row r="64607">
      <c r="A64607" s="1" t="s">
        <v>21809</v>
      </c>
    </row>
    <row r="64608">
      <c r="A64608" s="1" t="s">
        <v>21810</v>
      </c>
    </row>
    <row r="64609">
      <c r="A64609" s="1" t="s">
        <v>21811</v>
      </c>
    </row>
    <row r="64611">
      <c r="A64611" s="1" t="s">
        <v>21812</v>
      </c>
    </row>
    <row r="64612">
      <c r="A64612" s="1" t="s">
        <v>21813</v>
      </c>
    </row>
    <row r="64613">
      <c r="A64613" s="1" t="s">
        <v>21814</v>
      </c>
    </row>
    <row r="64615">
      <c r="A64615" s="1" t="s">
        <v>21815</v>
      </c>
    </row>
    <row r="64616">
      <c r="A64616" s="1" t="s">
        <v>21789</v>
      </c>
    </row>
    <row r="64618">
      <c r="A64618" s="1" t="s">
        <v>21816</v>
      </c>
    </row>
    <row r="64619">
      <c r="A64619" s="1" t="s">
        <v>21817</v>
      </c>
    </row>
    <row r="64621">
      <c r="A64621" s="1" t="s">
        <v>2007</v>
      </c>
    </row>
    <row r="64623">
      <c r="A64623" s="1" t="s">
        <v>551</v>
      </c>
    </row>
    <row r="64625">
      <c r="A64625" s="1" t="s">
        <v>21818</v>
      </c>
    </row>
    <row r="64626">
      <c r="A64626" s="1" t="s">
        <v>21796</v>
      </c>
    </row>
    <row r="64627">
      <c r="A64627" s="1" t="s">
        <v>21797</v>
      </c>
    </row>
    <row r="64628">
      <c r="A64628" s="1" t="s">
        <v>21798</v>
      </c>
    </row>
    <row r="64629">
      <c r="A64629" s="1" t="s">
        <v>21799</v>
      </c>
    </row>
    <row r="64630">
      <c r="A64630" s="1" t="s">
        <v>21800</v>
      </c>
    </row>
    <row r="64631">
      <c r="A64631" s="1" t="s">
        <v>21801</v>
      </c>
    </row>
    <row r="64632">
      <c r="A64632" s="1" t="s">
        <v>21802</v>
      </c>
    </row>
    <row r="64633">
      <c r="A64633" s="1" t="s">
        <v>21803</v>
      </c>
    </row>
    <row r="64634">
      <c r="A64634" s="1" t="s">
        <v>21804</v>
      </c>
    </row>
    <row r="64635">
      <c r="A64635" s="1" t="s">
        <v>21805</v>
      </c>
    </row>
    <row r="64636">
      <c r="A64636" s="1" t="s">
        <v>21806</v>
      </c>
    </row>
    <row r="64637">
      <c r="A64637" s="1" t="s">
        <v>21807</v>
      </c>
    </row>
    <row r="64638">
      <c r="A64638" s="1" t="s">
        <v>21808</v>
      </c>
    </row>
    <row r="64639">
      <c r="A64639" s="1" t="s">
        <v>21809</v>
      </c>
    </row>
    <row r="64640">
      <c r="A64640" s="1" t="s">
        <v>21810</v>
      </c>
    </row>
    <row r="64641">
      <c r="A64641" s="1" t="s">
        <v>21811</v>
      </c>
    </row>
    <row r="64642">
      <c r="A64642" s="1" t="s">
        <v>21812</v>
      </c>
    </row>
    <row r="64643">
      <c r="A64643" s="1" t="s">
        <v>21813</v>
      </c>
    </row>
    <row r="64644">
      <c r="A64644" s="1" t="s">
        <v>21814</v>
      </c>
    </row>
    <row r="64645">
      <c r="A64645" s="1" t="s">
        <v>21815</v>
      </c>
    </row>
    <row r="64646">
      <c r="A64646" s="1" t="s">
        <v>21789</v>
      </c>
    </row>
    <row r="64647">
      <c r="A64647" s="1" t="s">
        <v>21816</v>
      </c>
    </row>
    <row r="64648">
      <c r="A64648" s="1" t="s">
        <v>21819</v>
      </c>
    </row>
    <row r="64649">
      <c r="A64649" s="1" t="s">
        <v>21820</v>
      </c>
    </row>
    <row r="64650">
      <c r="A64650" s="1" t="s">
        <v>21821</v>
      </c>
    </row>
    <row r="64651">
      <c r="A64651" s="1" t="s">
        <v>21822</v>
      </c>
    </row>
    <row r="64652">
      <c r="A64652" s="1" t="s">
        <v>21823</v>
      </c>
    </row>
    <row r="64653">
      <c r="A64653" s="1" t="s">
        <v>21824</v>
      </c>
    </row>
    <row r="64654">
      <c r="A64654" s="1" t="s">
        <v>21825</v>
      </c>
    </row>
    <row r="64655">
      <c r="A64655" s="1" t="s">
        <v>21826</v>
      </c>
    </row>
    <row r="64656">
      <c r="A64656" s="1" t="s">
        <v>21827</v>
      </c>
    </row>
    <row r="64657">
      <c r="A64657" s="1" t="s">
        <v>21828</v>
      </c>
    </row>
    <row r="64658">
      <c r="A64658" s="1" t="s">
        <v>21829</v>
      </c>
    </row>
    <row r="64659">
      <c r="A64659" s="1" t="s">
        <v>21830</v>
      </c>
    </row>
    <row r="64660">
      <c r="A64660" s="1" t="s">
        <v>21831</v>
      </c>
    </row>
    <row r="64661">
      <c r="A64661" s="1" t="s">
        <v>21832</v>
      </c>
    </row>
    <row r="64662">
      <c r="A64662" s="1" t="s">
        <v>21833</v>
      </c>
    </row>
    <row r="64663">
      <c r="A64663" s="1" t="s">
        <v>21834</v>
      </c>
    </row>
    <row r="64664">
      <c r="A64664" s="1" t="s">
        <v>21835</v>
      </c>
    </row>
    <row r="64665">
      <c r="A64665" s="1" t="s">
        <v>21836</v>
      </c>
    </row>
    <row r="64666">
      <c r="A64666" s="1" t="s">
        <v>21837</v>
      </c>
    </row>
    <row r="64667">
      <c r="A64667" s="1" t="s">
        <v>21838</v>
      </c>
    </row>
    <row r="64668">
      <c r="A64668" s="1" t="s">
        <v>21839</v>
      </c>
    </row>
    <row r="64669">
      <c r="A64669" s="1" t="s">
        <v>21840</v>
      </c>
    </row>
    <row r="64670">
      <c r="A64670" s="1" t="s">
        <v>21841</v>
      </c>
    </row>
    <row r="64671">
      <c r="A64671" s="1" t="s">
        <v>21842</v>
      </c>
    </row>
    <row r="64672">
      <c r="A64672" s="1" t="s">
        <v>21843</v>
      </c>
    </row>
    <row r="64673">
      <c r="A64673" s="1" t="s">
        <v>21844</v>
      </c>
    </row>
    <row r="64674">
      <c r="A64674" s="1" t="s">
        <v>21845</v>
      </c>
    </row>
    <row r="64675">
      <c r="A64675" s="1" t="s">
        <v>21846</v>
      </c>
    </row>
    <row r="64676">
      <c r="A64676" s="1" t="s">
        <v>21847</v>
      </c>
    </row>
    <row r="64677">
      <c r="A64677" s="1" t="s">
        <v>21848</v>
      </c>
    </row>
    <row r="64678">
      <c r="A64678" s="1" t="s">
        <v>21849</v>
      </c>
    </row>
    <row r="64679">
      <c r="A64679" s="1" t="s">
        <v>21850</v>
      </c>
    </row>
    <row r="64680">
      <c r="A64680" s="1" t="s">
        <v>21851</v>
      </c>
    </row>
    <row r="64681">
      <c r="A64681" s="1" t="s">
        <v>21852</v>
      </c>
    </row>
    <row r="64682">
      <c r="A64682" s="1" t="s">
        <v>21853</v>
      </c>
    </row>
    <row r="64683">
      <c r="A64683" s="1" t="s">
        <v>21854</v>
      </c>
    </row>
    <row r="64684">
      <c r="A64684" s="1" t="s">
        <v>21855</v>
      </c>
    </row>
    <row r="64685">
      <c r="A64685" s="1" t="s">
        <v>21856</v>
      </c>
    </row>
    <row r="64686">
      <c r="A64686" s="1" t="s">
        <v>21857</v>
      </c>
    </row>
    <row r="64687">
      <c r="A64687" s="1" t="s">
        <v>21858</v>
      </c>
    </row>
    <row r="64688">
      <c r="A64688" s="1" t="s">
        <v>21859</v>
      </c>
    </row>
    <row r="64689">
      <c r="A64689" s="1" t="s">
        <v>21860</v>
      </c>
    </row>
    <row r="64690">
      <c r="A64690" s="1" t="s">
        <v>21861</v>
      </c>
    </row>
    <row r="64691">
      <c r="A64691" s="1" t="s">
        <v>21862</v>
      </c>
    </row>
    <row r="64692">
      <c r="A64692" s="1" t="s">
        <v>21863</v>
      </c>
    </row>
    <row r="64693">
      <c r="A64693" s="1" t="s">
        <v>21864</v>
      </c>
    </row>
    <row r="64694">
      <c r="A64694" s="1" t="s">
        <v>21865</v>
      </c>
    </row>
    <row r="64695">
      <c r="A64695" s="1" t="s">
        <v>21866</v>
      </c>
    </row>
    <row r="64696">
      <c r="A64696" s="1" t="s">
        <v>21867</v>
      </c>
    </row>
    <row r="64697">
      <c r="A64697" s="1" t="s">
        <v>21868</v>
      </c>
    </row>
    <row r="64698">
      <c r="A64698" s="1" t="s">
        <v>21869</v>
      </c>
    </row>
    <row r="64699">
      <c r="A64699" s="1" t="s">
        <v>21870</v>
      </c>
    </row>
    <row r="64700">
      <c r="A64700" s="1" t="s">
        <v>21871</v>
      </c>
    </row>
    <row r="64701">
      <c r="A64701" s="1" t="s">
        <v>21821</v>
      </c>
    </row>
    <row r="64702">
      <c r="A64702" s="1" t="s">
        <v>21822</v>
      </c>
    </row>
    <row r="64703">
      <c r="A64703" s="1" t="s">
        <v>21823</v>
      </c>
    </row>
    <row r="64704">
      <c r="A64704" s="1" t="s">
        <v>21824</v>
      </c>
    </row>
    <row r="64705">
      <c r="A64705" s="1" t="s">
        <v>21825</v>
      </c>
    </row>
    <row r="64706">
      <c r="A64706" s="1" t="s">
        <v>21826</v>
      </c>
    </row>
    <row r="64707">
      <c r="A64707" s="1" t="s">
        <v>21827</v>
      </c>
    </row>
    <row r="64708">
      <c r="A64708" s="1" t="s">
        <v>21828</v>
      </c>
    </row>
    <row r="64709">
      <c r="A64709" s="1" t="s">
        <v>21829</v>
      </c>
    </row>
    <row r="64710">
      <c r="A64710" s="1" t="s">
        <v>21830</v>
      </c>
    </row>
    <row r="64711">
      <c r="A64711" s="1" t="s">
        <v>21831</v>
      </c>
    </row>
    <row r="64712">
      <c r="A64712" s="1" t="s">
        <v>21832</v>
      </c>
    </row>
    <row r="64713">
      <c r="A64713" s="1" t="s">
        <v>21833</v>
      </c>
    </row>
    <row r="64714">
      <c r="A64714" s="1" t="s">
        <v>21834</v>
      </c>
    </row>
    <row r="64715">
      <c r="A64715" s="1" t="s">
        <v>21835</v>
      </c>
    </row>
    <row r="64716">
      <c r="A64716" s="1" t="s">
        <v>21836</v>
      </c>
    </row>
    <row r="64717">
      <c r="A64717" s="1" t="s">
        <v>21837</v>
      </c>
    </row>
    <row r="64718">
      <c r="A64718" s="1" t="s">
        <v>21838</v>
      </c>
    </row>
    <row r="64719">
      <c r="A64719" s="1" t="s">
        <v>21839</v>
      </c>
    </row>
    <row r="64720">
      <c r="A64720" s="1" t="s">
        <v>21840</v>
      </c>
    </row>
    <row r="64721">
      <c r="A64721" s="1" t="s">
        <v>21841</v>
      </c>
    </row>
    <row r="64722">
      <c r="A64722" s="1" t="s">
        <v>21842</v>
      </c>
    </row>
    <row r="64723">
      <c r="A64723" s="1" t="s">
        <v>21843</v>
      </c>
    </row>
    <row r="64724">
      <c r="A64724" s="1" t="s">
        <v>21844</v>
      </c>
    </row>
    <row r="64725">
      <c r="A64725" s="1" t="s">
        <v>21845</v>
      </c>
    </row>
    <row r="64726">
      <c r="A64726" s="1" t="s">
        <v>21846</v>
      </c>
    </row>
    <row r="64727">
      <c r="A64727" s="1" t="s">
        <v>21847</v>
      </c>
    </row>
    <row r="64728">
      <c r="A64728" s="1" t="s">
        <v>21848</v>
      </c>
    </row>
    <row r="64729">
      <c r="A64729" s="1" t="s">
        <v>21849</v>
      </c>
    </row>
    <row r="64730">
      <c r="A64730" s="1" t="s">
        <v>21850</v>
      </c>
    </row>
    <row r="64731">
      <c r="A64731" s="1" t="s">
        <v>21851</v>
      </c>
    </row>
    <row r="64732">
      <c r="A64732" s="1" t="s">
        <v>21852</v>
      </c>
    </row>
    <row r="64733">
      <c r="A64733" s="1" t="s">
        <v>21853</v>
      </c>
    </row>
    <row r="64734">
      <c r="A64734" s="1" t="s">
        <v>21854</v>
      </c>
    </row>
    <row r="64735">
      <c r="A64735" s="1" t="s">
        <v>21855</v>
      </c>
    </row>
    <row r="64736">
      <c r="A64736" s="1" t="s">
        <v>21856</v>
      </c>
    </row>
    <row r="64737">
      <c r="A64737" s="1" t="s">
        <v>21857</v>
      </c>
    </row>
    <row r="64738">
      <c r="A64738" s="1" t="s">
        <v>21858</v>
      </c>
    </row>
    <row r="64739">
      <c r="A64739" s="1" t="s">
        <v>21859</v>
      </c>
    </row>
    <row r="64740">
      <c r="A64740" s="1" t="s">
        <v>21860</v>
      </c>
    </row>
    <row r="64741">
      <c r="A64741" s="1" t="s">
        <v>21861</v>
      </c>
    </row>
    <row r="64742">
      <c r="A64742" s="1" t="s">
        <v>21862</v>
      </c>
    </row>
    <row r="64743">
      <c r="A64743" s="1" t="s">
        <v>21863</v>
      </c>
    </row>
    <row r="64744">
      <c r="A64744" s="1" t="s">
        <v>21864</v>
      </c>
    </row>
    <row r="64745">
      <c r="A64745" s="1" t="s">
        <v>21865</v>
      </c>
    </row>
    <row r="64746">
      <c r="A64746" s="1" t="s">
        <v>21866</v>
      </c>
    </row>
    <row r="64747">
      <c r="A64747" s="1" t="s">
        <v>21867</v>
      </c>
    </row>
    <row r="64748">
      <c r="A64748" s="1" t="s">
        <v>21868</v>
      </c>
    </row>
    <row r="64749">
      <c r="A64749" s="1" t="s">
        <v>21869</v>
      </c>
    </row>
    <row r="64750">
      <c r="A64750" s="1" t="s">
        <v>21870</v>
      </c>
    </row>
    <row r="64751">
      <c r="A64751" s="1" t="s">
        <v>21872</v>
      </c>
    </row>
    <row r="64752">
      <c r="A64752" s="1" t="s">
        <v>21873</v>
      </c>
    </row>
    <row r="64753">
      <c r="A64753" s="1" t="s">
        <v>21874</v>
      </c>
    </row>
    <row r="64754">
      <c r="A64754" s="1" t="s">
        <v>21875</v>
      </c>
    </row>
    <row r="64755">
      <c r="A64755" s="1" t="s">
        <v>21876</v>
      </c>
    </row>
    <row r="64756">
      <c r="A64756" s="1" t="s">
        <v>21877</v>
      </c>
    </row>
    <row r="64757">
      <c r="A64757" s="1" t="s">
        <v>21878</v>
      </c>
    </row>
    <row r="64758">
      <c r="A64758" s="1" t="s">
        <v>21879</v>
      </c>
    </row>
    <row r="64759">
      <c r="A64759" s="1" t="s">
        <v>21880</v>
      </c>
    </row>
    <row r="64760">
      <c r="A64760" s="1" t="s">
        <v>21881</v>
      </c>
    </row>
    <row r="64761">
      <c r="A64761" s="1" t="s">
        <v>21882</v>
      </c>
    </row>
    <row r="64762">
      <c r="A64762" s="1" t="s">
        <v>21883</v>
      </c>
    </row>
    <row r="64763">
      <c r="A64763" s="1" t="s">
        <v>21884</v>
      </c>
    </row>
    <row r="64764">
      <c r="A64764" s="1" t="s">
        <v>21885</v>
      </c>
    </row>
    <row r="64765">
      <c r="A64765" s="1" t="s">
        <v>21886</v>
      </c>
    </row>
    <row r="64766">
      <c r="A64766" s="1" t="s">
        <v>21887</v>
      </c>
    </row>
    <row r="64767">
      <c r="A64767" s="1" t="s">
        <v>21888</v>
      </c>
    </row>
    <row r="64768">
      <c r="A64768" s="1" t="s">
        <v>21889</v>
      </c>
    </row>
    <row r="64769">
      <c r="A64769" s="1" t="s">
        <v>21890</v>
      </c>
    </row>
    <row r="64770">
      <c r="A64770" s="1" t="s">
        <v>21891</v>
      </c>
    </row>
    <row r="64771">
      <c r="A64771" s="1" t="s">
        <v>21892</v>
      </c>
    </row>
    <row r="64772">
      <c r="A64772" s="1" t="s">
        <v>21893</v>
      </c>
    </row>
    <row r="64773">
      <c r="A64773" s="1" t="s">
        <v>21894</v>
      </c>
    </row>
    <row r="64774">
      <c r="A64774" s="1" t="s">
        <v>21895</v>
      </c>
    </row>
    <row r="64775">
      <c r="A64775" s="1" t="s">
        <v>21844</v>
      </c>
    </row>
    <row r="64776">
      <c r="A64776" s="1" t="s">
        <v>21896</v>
      </c>
    </row>
    <row r="64777">
      <c r="A64777" s="1" t="s">
        <v>21869</v>
      </c>
    </row>
    <row r="64778">
      <c r="A64778" s="1" t="s">
        <v>21897</v>
      </c>
    </row>
    <row r="64779">
      <c r="A64779" s="1" t="s">
        <v>21874</v>
      </c>
    </row>
    <row r="64780">
      <c r="A64780" s="1" t="s">
        <v>21875</v>
      </c>
    </row>
    <row r="64781">
      <c r="A64781" s="1" t="s">
        <v>21876</v>
      </c>
    </row>
    <row r="64782">
      <c r="A64782" s="1" t="s">
        <v>21877</v>
      </c>
    </row>
    <row r="64783">
      <c r="A64783" s="1" t="s">
        <v>21878</v>
      </c>
    </row>
    <row r="64784">
      <c r="A64784" s="1" t="s">
        <v>21879</v>
      </c>
    </row>
    <row r="64785">
      <c r="A64785" s="1" t="s">
        <v>21880</v>
      </c>
    </row>
    <row r="64786">
      <c r="A64786" s="1" t="s">
        <v>21881</v>
      </c>
    </row>
    <row r="64787">
      <c r="A64787" s="1" t="s">
        <v>21882</v>
      </c>
    </row>
    <row r="64788">
      <c r="A64788" s="1" t="s">
        <v>21883</v>
      </c>
    </row>
    <row r="64789">
      <c r="A64789" s="1" t="s">
        <v>21884</v>
      </c>
    </row>
    <row r="64790">
      <c r="A64790" s="1" t="s">
        <v>21885</v>
      </c>
    </row>
    <row r="64791">
      <c r="A64791" s="1" t="s">
        <v>21886</v>
      </c>
    </row>
    <row r="64792">
      <c r="A64792" s="1" t="s">
        <v>21887</v>
      </c>
    </row>
    <row r="64793">
      <c r="A64793" s="1" t="s">
        <v>21888</v>
      </c>
    </row>
    <row r="64794">
      <c r="A64794" s="1" t="s">
        <v>21889</v>
      </c>
    </row>
    <row r="64795">
      <c r="A64795" s="1" t="s">
        <v>21890</v>
      </c>
    </row>
    <row r="64796">
      <c r="A64796" s="1" t="s">
        <v>21891</v>
      </c>
    </row>
    <row r="64797">
      <c r="A64797" s="1" t="s">
        <v>21892</v>
      </c>
    </row>
    <row r="64798">
      <c r="A64798" s="1" t="s">
        <v>21893</v>
      </c>
    </row>
    <row r="64799">
      <c r="A64799" s="1" t="s">
        <v>21894</v>
      </c>
    </row>
    <row r="64800">
      <c r="A64800" s="1" t="s">
        <v>21895</v>
      </c>
    </row>
    <row r="64801">
      <c r="A64801" s="1" t="s">
        <v>21844</v>
      </c>
    </row>
    <row r="64802">
      <c r="A64802" s="1" t="s">
        <v>21896</v>
      </c>
    </row>
    <row r="64803">
      <c r="A64803" s="1" t="s">
        <v>21869</v>
      </c>
    </row>
    <row r="64804">
      <c r="A64804" s="1" t="s">
        <v>21898</v>
      </c>
    </row>
    <row r="64805">
      <c r="A64805" s="1" t="s">
        <v>21899</v>
      </c>
    </row>
    <row r="64806">
      <c r="A64806" s="1" t="s">
        <v>21900</v>
      </c>
    </row>
    <row r="64807">
      <c r="A64807" s="1" t="s">
        <v>21901</v>
      </c>
    </row>
    <row r="64808">
      <c r="A64808" s="1" t="s">
        <v>21902</v>
      </c>
    </row>
    <row r="64809">
      <c r="A64809" s="1" t="s">
        <v>21903</v>
      </c>
    </row>
    <row r="64810">
      <c r="A64810" s="1" t="s">
        <v>21904</v>
      </c>
    </row>
    <row r="64811">
      <c r="A64811" s="1" t="s">
        <v>21905</v>
      </c>
    </row>
    <row r="64812">
      <c r="A64812" s="1" t="s">
        <v>21906</v>
      </c>
    </row>
    <row r="64813">
      <c r="A64813" s="1" t="s">
        <v>21907</v>
      </c>
    </row>
    <row r="64814">
      <c r="A64814" s="1" t="s">
        <v>21908</v>
      </c>
    </row>
    <row r="64815">
      <c r="A64815" s="1" t="s">
        <v>21909</v>
      </c>
    </row>
    <row r="64816">
      <c r="A64816" s="1" t="s">
        <v>21910</v>
      </c>
    </row>
    <row r="64817">
      <c r="A64817" s="1" t="s">
        <v>21911</v>
      </c>
    </row>
    <row r="64818">
      <c r="A64818" s="1" t="s">
        <v>21912</v>
      </c>
    </row>
    <row r="64819">
      <c r="A64819" s="1" t="s">
        <v>21913</v>
      </c>
    </row>
    <row r="64820">
      <c r="A64820" s="1" t="s">
        <v>21914</v>
      </c>
    </row>
    <row r="64821">
      <c r="A64821" s="1" t="s">
        <v>21915</v>
      </c>
    </row>
    <row r="64822">
      <c r="A64822" s="1" t="s">
        <v>21916</v>
      </c>
    </row>
    <row r="64823">
      <c r="A64823" s="1" t="s">
        <v>21917</v>
      </c>
    </row>
    <row r="64824">
      <c r="A64824" s="1" t="s">
        <v>21918</v>
      </c>
    </row>
    <row r="64825">
      <c r="A64825" s="1" t="s">
        <v>21919</v>
      </c>
    </row>
    <row r="64826">
      <c r="A64826" s="1" t="s">
        <v>21920</v>
      </c>
    </row>
    <row r="64827">
      <c r="A64827" s="1" t="s">
        <v>21900</v>
      </c>
    </row>
    <row r="64828">
      <c r="A64828" s="1" t="s">
        <v>21901</v>
      </c>
    </row>
    <row r="64829">
      <c r="A64829" s="1" t="s">
        <v>21902</v>
      </c>
    </row>
    <row r="64830">
      <c r="A64830" s="1" t="s">
        <v>21903</v>
      </c>
    </row>
    <row r="64831">
      <c r="A64831" s="1" t="s">
        <v>21904</v>
      </c>
    </row>
    <row r="64832">
      <c r="A64832" s="1" t="s">
        <v>21905</v>
      </c>
    </row>
    <row r="64833">
      <c r="A64833" s="1" t="s">
        <v>21906</v>
      </c>
    </row>
    <row r="64834">
      <c r="A64834" s="1" t="s">
        <v>21907</v>
      </c>
    </row>
    <row r="64835">
      <c r="A64835" s="1" t="s">
        <v>21908</v>
      </c>
    </row>
    <row r="64836">
      <c r="A64836" s="1" t="s">
        <v>21909</v>
      </c>
    </row>
    <row r="64837">
      <c r="A64837" s="1" t="s">
        <v>21910</v>
      </c>
    </row>
    <row r="64838">
      <c r="A64838" s="1" t="s">
        <v>21911</v>
      </c>
    </row>
    <row r="64839">
      <c r="A64839" s="1" t="s">
        <v>21912</v>
      </c>
    </row>
    <row r="64840">
      <c r="A64840" s="1" t="s">
        <v>21913</v>
      </c>
    </row>
    <row r="64841">
      <c r="A64841" s="1" t="s">
        <v>21914</v>
      </c>
    </row>
    <row r="64842">
      <c r="A64842" s="1" t="s">
        <v>21915</v>
      </c>
    </row>
    <row r="64843">
      <c r="A64843" s="1" t="s">
        <v>21916</v>
      </c>
    </row>
    <row r="64844">
      <c r="A64844" s="1" t="s">
        <v>21917</v>
      </c>
    </row>
    <row r="64845">
      <c r="A64845" s="1" t="s">
        <v>21918</v>
      </c>
    </row>
    <row r="64846">
      <c r="A64846" s="1" t="s">
        <v>21919</v>
      </c>
    </row>
    <row r="64847">
      <c r="A64847" s="1" t="s">
        <v>21921</v>
      </c>
    </row>
    <row r="64848">
      <c r="A64848" s="1" t="s">
        <v>21922</v>
      </c>
    </row>
    <row r="64849">
      <c r="A64849" s="1" t="s">
        <v>21923</v>
      </c>
    </row>
    <row r="64850">
      <c r="A64850" s="1" t="s">
        <v>21924</v>
      </c>
    </row>
    <row r="64851">
      <c r="A64851" s="1" t="s">
        <v>21925</v>
      </c>
    </row>
    <row r="64852">
      <c r="A64852" s="1" t="s">
        <v>21926</v>
      </c>
    </row>
    <row r="64853">
      <c r="A64853" s="1" t="s">
        <v>21927</v>
      </c>
    </row>
    <row r="64854">
      <c r="A64854" s="1" t="s">
        <v>21928</v>
      </c>
    </row>
    <row r="64855">
      <c r="A64855" s="1" t="s">
        <v>21929</v>
      </c>
    </row>
    <row r="64856">
      <c r="A64856" s="1" t="s">
        <v>21930</v>
      </c>
    </row>
    <row r="64857">
      <c r="A64857" s="1" t="s">
        <v>21931</v>
      </c>
    </row>
    <row r="64858">
      <c r="A64858" s="1" t="s">
        <v>21932</v>
      </c>
    </row>
    <row r="64859">
      <c r="A64859" s="1" t="s">
        <v>21933</v>
      </c>
    </row>
    <row r="64860">
      <c r="A64860" s="1" t="s">
        <v>21934</v>
      </c>
    </row>
    <row r="64861">
      <c r="A64861" s="1" t="s">
        <v>21935</v>
      </c>
    </row>
    <row r="64862">
      <c r="A64862" s="1" t="s">
        <v>21936</v>
      </c>
    </row>
    <row r="64863">
      <c r="A64863" s="1" t="s">
        <v>21937</v>
      </c>
    </row>
    <row r="64864">
      <c r="A64864" s="1" t="s">
        <v>21938</v>
      </c>
    </row>
    <row r="64865">
      <c r="A64865" s="1" t="s">
        <v>21939</v>
      </c>
    </row>
    <row r="64866">
      <c r="A64866" s="1" t="s">
        <v>21940</v>
      </c>
    </row>
    <row r="64867">
      <c r="A64867" s="1" t="s">
        <v>21941</v>
      </c>
    </row>
    <row r="64868">
      <c r="A64868" s="1" t="s">
        <v>21942</v>
      </c>
    </row>
    <row r="64869">
      <c r="A64869" s="1" t="s">
        <v>21943</v>
      </c>
    </row>
    <row r="64870">
      <c r="A64870" s="1" t="s">
        <v>21944</v>
      </c>
    </row>
    <row r="64871">
      <c r="A64871" s="1" t="s">
        <v>21945</v>
      </c>
    </row>
    <row r="64872">
      <c r="A64872" s="1" t="s">
        <v>21946</v>
      </c>
    </row>
    <row r="64873">
      <c r="A64873" s="1" t="s">
        <v>21947</v>
      </c>
    </row>
    <row r="64874">
      <c r="A64874" s="1" t="s">
        <v>21948</v>
      </c>
    </row>
    <row r="64875">
      <c r="A64875" s="1" t="s">
        <v>21949</v>
      </c>
    </row>
    <row r="64876">
      <c r="A64876" s="1" t="s">
        <v>21950</v>
      </c>
    </row>
    <row r="64877">
      <c r="A64877" s="1" t="s">
        <v>21951</v>
      </c>
    </row>
    <row r="64878">
      <c r="A64878" s="1" t="s">
        <v>21952</v>
      </c>
    </row>
    <row r="64879">
      <c r="A64879" s="1" t="s">
        <v>21953</v>
      </c>
    </row>
    <row r="64880">
      <c r="A64880" s="1" t="s">
        <v>21954</v>
      </c>
    </row>
    <row r="64881">
      <c r="A64881" s="1" t="s">
        <v>21955</v>
      </c>
    </row>
    <row r="64882">
      <c r="A64882" s="1" t="s">
        <v>21956</v>
      </c>
    </row>
    <row r="64883">
      <c r="A64883" s="1" t="s">
        <v>21957</v>
      </c>
    </row>
    <row r="64884">
      <c r="A64884" s="1" t="s">
        <v>21958</v>
      </c>
    </row>
    <row r="64885">
      <c r="A64885" s="1" t="s">
        <v>21959</v>
      </c>
    </row>
    <row r="64886">
      <c r="A64886" s="1" t="s">
        <v>21960</v>
      </c>
    </row>
    <row r="64887">
      <c r="A64887" s="1" t="s">
        <v>21961</v>
      </c>
    </row>
    <row r="64888">
      <c r="A64888" s="1" t="s">
        <v>21962</v>
      </c>
    </row>
    <row r="64889">
      <c r="A64889" s="1" t="s">
        <v>21963</v>
      </c>
    </row>
    <row r="64890">
      <c r="A64890" s="1" t="s">
        <v>21964</v>
      </c>
    </row>
    <row r="64891">
      <c r="A64891" s="1" t="s">
        <v>21965</v>
      </c>
    </row>
    <row r="64892">
      <c r="A64892" s="1" t="s">
        <v>21966</v>
      </c>
    </row>
    <row r="64893">
      <c r="A64893" s="1" t="s">
        <v>21967</v>
      </c>
    </row>
    <row r="64894">
      <c r="A64894" s="1" t="s">
        <v>21968</v>
      </c>
    </row>
    <row r="64895">
      <c r="A64895" s="1" t="s">
        <v>21969</v>
      </c>
    </row>
    <row r="64896">
      <c r="A64896" s="1" t="s">
        <v>21970</v>
      </c>
    </row>
    <row r="64897">
      <c r="A64897" s="1" t="s">
        <v>21971</v>
      </c>
    </row>
    <row r="64898">
      <c r="A64898" s="1" t="s">
        <v>21972</v>
      </c>
    </row>
    <row r="64899">
      <c r="A64899" s="1" t="s">
        <v>21973</v>
      </c>
    </row>
    <row r="64900">
      <c r="A64900" s="1" t="s">
        <v>21974</v>
      </c>
    </row>
    <row r="64901">
      <c r="A64901" s="1" t="s">
        <v>21975</v>
      </c>
    </row>
    <row r="64902">
      <c r="A64902" s="1" t="s">
        <v>21976</v>
      </c>
    </row>
    <row r="64903">
      <c r="A64903" s="1" t="s">
        <v>21977</v>
      </c>
    </row>
    <row r="64904">
      <c r="A64904" s="1" t="s">
        <v>21978</v>
      </c>
    </row>
    <row r="64905">
      <c r="A64905" s="1" t="s">
        <v>21979</v>
      </c>
    </row>
    <row r="64906">
      <c r="A64906" s="1" t="s">
        <v>21980</v>
      </c>
    </row>
    <row r="64907">
      <c r="A64907" s="1" t="s">
        <v>21981</v>
      </c>
    </row>
    <row r="64908">
      <c r="A64908" s="1" t="s">
        <v>21982</v>
      </c>
    </row>
    <row r="64909">
      <c r="A64909" s="1" t="s">
        <v>21983</v>
      </c>
    </row>
    <row r="64910">
      <c r="A64910" s="1" t="s">
        <v>21984</v>
      </c>
    </row>
    <row r="64911">
      <c r="A64911" s="1" t="s">
        <v>21985</v>
      </c>
    </row>
    <row r="64912">
      <c r="A64912" s="1" t="s">
        <v>21986</v>
      </c>
    </row>
    <row r="64913">
      <c r="A64913" s="1" t="s">
        <v>21987</v>
      </c>
    </row>
    <row r="64914">
      <c r="A64914" s="1" t="s">
        <v>21916</v>
      </c>
    </row>
    <row r="64915">
      <c r="A64915" s="1" t="s">
        <v>21988</v>
      </c>
    </row>
    <row r="64916">
      <c r="A64916" s="1" t="s">
        <v>21989</v>
      </c>
    </row>
    <row r="64917">
      <c r="A64917" s="1" t="s">
        <v>21990</v>
      </c>
    </row>
    <row r="64918">
      <c r="A64918" s="1" t="s">
        <v>21923</v>
      </c>
    </row>
    <row r="64919">
      <c r="A64919" s="1" t="s">
        <v>21924</v>
      </c>
    </row>
    <row r="64920">
      <c r="A64920" s="1" t="s">
        <v>21925</v>
      </c>
    </row>
    <row r="64921">
      <c r="A64921" s="1" t="s">
        <v>21926</v>
      </c>
    </row>
    <row r="64922">
      <c r="A64922" s="1" t="s">
        <v>21927</v>
      </c>
    </row>
    <row r="64923">
      <c r="A64923" s="1" t="s">
        <v>21928</v>
      </c>
    </row>
    <row r="64924">
      <c r="A64924" s="1" t="s">
        <v>21929</v>
      </c>
    </row>
    <row r="64925">
      <c r="A64925" s="1" t="s">
        <v>21930</v>
      </c>
    </row>
    <row r="64926">
      <c r="A64926" s="1" t="s">
        <v>21931</v>
      </c>
    </row>
    <row r="64927">
      <c r="A64927" s="1" t="s">
        <v>21932</v>
      </c>
    </row>
    <row r="64928">
      <c r="A64928" s="1" t="s">
        <v>21933</v>
      </c>
    </row>
    <row r="64929">
      <c r="A64929" s="1" t="s">
        <v>21934</v>
      </c>
    </row>
    <row r="64930">
      <c r="A64930" s="1" t="s">
        <v>21935</v>
      </c>
    </row>
    <row r="64931">
      <c r="A64931" s="1" t="s">
        <v>21936</v>
      </c>
    </row>
    <row r="64932">
      <c r="A64932" s="1" t="s">
        <v>21937</v>
      </c>
    </row>
    <row r="64933">
      <c r="A64933" s="1" t="s">
        <v>21938</v>
      </c>
    </row>
    <row r="64934">
      <c r="A64934" s="1" t="s">
        <v>21939</v>
      </c>
    </row>
    <row r="64935">
      <c r="A64935" s="1" t="s">
        <v>21940</v>
      </c>
    </row>
    <row r="64936">
      <c r="A64936" s="1" t="s">
        <v>21941</v>
      </c>
    </row>
    <row r="64937">
      <c r="A64937" s="1" t="s">
        <v>21942</v>
      </c>
    </row>
    <row r="64938">
      <c r="A64938" s="1" t="s">
        <v>21943</v>
      </c>
    </row>
    <row r="64939">
      <c r="A64939" s="1" t="s">
        <v>21944</v>
      </c>
    </row>
    <row r="64940">
      <c r="A64940" s="1" t="s">
        <v>21945</v>
      </c>
    </row>
    <row r="64941">
      <c r="A64941" s="1" t="s">
        <v>21946</v>
      </c>
    </row>
    <row r="64942">
      <c r="A64942" s="1" t="s">
        <v>21947</v>
      </c>
    </row>
    <row r="64943">
      <c r="A64943" s="1" t="s">
        <v>21948</v>
      </c>
    </row>
    <row r="64944">
      <c r="A64944" s="1" t="s">
        <v>21949</v>
      </c>
    </row>
    <row r="64945">
      <c r="A64945" s="1" t="s">
        <v>21950</v>
      </c>
    </row>
    <row r="64946">
      <c r="A64946" s="1" t="s">
        <v>21951</v>
      </c>
    </row>
    <row r="64947">
      <c r="A64947" s="1" t="s">
        <v>21952</v>
      </c>
    </row>
    <row r="64948">
      <c r="A64948" s="1" t="s">
        <v>21953</v>
      </c>
    </row>
    <row r="64949">
      <c r="A64949" s="1" t="s">
        <v>21954</v>
      </c>
    </row>
    <row r="64950">
      <c r="A64950" s="1" t="s">
        <v>21955</v>
      </c>
    </row>
    <row r="64951">
      <c r="A64951" s="1" t="s">
        <v>21956</v>
      </c>
    </row>
    <row r="64952">
      <c r="A64952" s="1" t="s">
        <v>21957</v>
      </c>
    </row>
    <row r="64953">
      <c r="A64953" s="1" t="s">
        <v>21958</v>
      </c>
    </row>
    <row r="64954">
      <c r="A64954" s="1" t="s">
        <v>21959</v>
      </c>
    </row>
    <row r="64955">
      <c r="A64955" s="1" t="s">
        <v>21960</v>
      </c>
    </row>
    <row r="64956">
      <c r="A64956" s="1" t="s">
        <v>21961</v>
      </c>
    </row>
    <row r="64957">
      <c r="A64957" s="1" t="s">
        <v>21962</v>
      </c>
    </row>
    <row r="64958">
      <c r="A64958" s="1" t="s">
        <v>21963</v>
      </c>
    </row>
    <row r="64959">
      <c r="A64959" s="1" t="s">
        <v>21964</v>
      </c>
    </row>
    <row r="64960">
      <c r="A64960" s="1" t="s">
        <v>21965</v>
      </c>
    </row>
    <row r="64961">
      <c r="A64961" s="1" t="s">
        <v>21966</v>
      </c>
    </row>
    <row r="64962">
      <c r="A64962" s="1" t="s">
        <v>21967</v>
      </c>
    </row>
    <row r="64963">
      <c r="A64963" s="1" t="s">
        <v>21968</v>
      </c>
    </row>
    <row r="64964">
      <c r="A64964" s="1" t="s">
        <v>21969</v>
      </c>
    </row>
    <row r="64965">
      <c r="A64965" s="1" t="s">
        <v>21970</v>
      </c>
    </row>
    <row r="64966">
      <c r="A64966" s="1" t="s">
        <v>21971</v>
      </c>
    </row>
    <row r="64967">
      <c r="A64967" s="1" t="s">
        <v>21972</v>
      </c>
    </row>
    <row r="64968">
      <c r="A64968" s="1" t="s">
        <v>21973</v>
      </c>
    </row>
    <row r="64969">
      <c r="A64969" s="1" t="s">
        <v>21974</v>
      </c>
    </row>
    <row r="64970">
      <c r="A64970" s="1" t="s">
        <v>21975</v>
      </c>
    </row>
    <row r="64971">
      <c r="A64971" s="1" t="s">
        <v>21976</v>
      </c>
    </row>
    <row r="64972">
      <c r="A64972" s="1" t="s">
        <v>21977</v>
      </c>
    </row>
    <row r="64973">
      <c r="A64973" s="1" t="s">
        <v>21978</v>
      </c>
    </row>
    <row r="64974">
      <c r="A64974" s="1" t="s">
        <v>21979</v>
      </c>
    </row>
    <row r="64975">
      <c r="A64975" s="1" t="s">
        <v>21980</v>
      </c>
    </row>
    <row r="64976">
      <c r="A64976" s="1" t="s">
        <v>21981</v>
      </c>
    </row>
    <row r="64977">
      <c r="A64977" s="1" t="s">
        <v>21982</v>
      </c>
    </row>
    <row r="64978">
      <c r="A64978" s="1" t="s">
        <v>21983</v>
      </c>
    </row>
    <row r="64979">
      <c r="A64979" s="1" t="s">
        <v>21984</v>
      </c>
    </row>
    <row r="64980">
      <c r="A64980" s="1" t="s">
        <v>21985</v>
      </c>
    </row>
    <row r="64981">
      <c r="A64981" s="1" t="s">
        <v>21986</v>
      </c>
    </row>
    <row r="64982">
      <c r="A64982" s="1" t="s">
        <v>21987</v>
      </c>
    </row>
    <row r="64983">
      <c r="A64983" s="1" t="s">
        <v>21916</v>
      </c>
    </row>
    <row r="64984">
      <c r="A64984" s="1" t="s">
        <v>21988</v>
      </c>
    </row>
    <row r="64985">
      <c r="A64985" s="1" t="s">
        <v>21991</v>
      </c>
    </row>
    <row r="64986">
      <c r="A64986" s="1" t="s">
        <v>21992</v>
      </c>
    </row>
    <row r="64987">
      <c r="A64987" s="1" t="s">
        <v>21993</v>
      </c>
    </row>
    <row r="64988">
      <c r="A64988" s="1" t="s">
        <v>21994</v>
      </c>
    </row>
    <row r="64989">
      <c r="A64989" s="1" t="s">
        <v>21995</v>
      </c>
    </row>
    <row r="64990">
      <c r="A64990" s="1" t="s">
        <v>21996</v>
      </c>
    </row>
    <row r="64991">
      <c r="A64991" s="1" t="s">
        <v>21997</v>
      </c>
    </row>
    <row r="64992">
      <c r="A64992" s="1" t="s">
        <v>21998</v>
      </c>
    </row>
    <row r="64993">
      <c r="A64993" s="1" t="s">
        <v>21999</v>
      </c>
    </row>
    <row r="64994">
      <c r="A64994" s="1" t="s">
        <v>22000</v>
      </c>
    </row>
    <row r="64995">
      <c r="A64995" s="1" t="s">
        <v>22001</v>
      </c>
    </row>
    <row r="64996">
      <c r="A64996" s="1" t="s">
        <v>22002</v>
      </c>
    </row>
    <row r="64997">
      <c r="A64997" s="1" t="s">
        <v>22003</v>
      </c>
    </row>
    <row r="64998">
      <c r="A64998" s="1" t="s">
        <v>22004</v>
      </c>
    </row>
    <row r="64999">
      <c r="A64999" s="1" t="s">
        <v>12954</v>
      </c>
    </row>
    <row r="65000">
      <c r="A65000" s="1" t="s">
        <v>22005</v>
      </c>
    </row>
    <row r="65001">
      <c r="A65001" s="1" t="s">
        <v>21993</v>
      </c>
    </row>
    <row r="65002">
      <c r="A65002" s="1" t="s">
        <v>21994</v>
      </c>
    </row>
    <row r="65003">
      <c r="A65003" s="1" t="s">
        <v>21995</v>
      </c>
    </row>
    <row r="65004">
      <c r="A65004" s="1" t="s">
        <v>21996</v>
      </c>
    </row>
    <row r="65005">
      <c r="A65005" s="1" t="s">
        <v>22006</v>
      </c>
    </row>
    <row r="65006">
      <c r="A65006" s="1" t="s">
        <v>21998</v>
      </c>
    </row>
    <row r="65007">
      <c r="A65007" s="1" t="s">
        <v>21999</v>
      </c>
    </row>
    <row r="65008">
      <c r="A65008" s="1" t="s">
        <v>22002</v>
      </c>
    </row>
    <row r="65009">
      <c r="A65009" s="1" t="s">
        <v>22003</v>
      </c>
    </row>
    <row r="65010">
      <c r="A65010" s="1" t="s">
        <v>22004</v>
      </c>
    </row>
    <row r="65011">
      <c r="A65011" s="1" t="s">
        <v>22007</v>
      </c>
    </row>
    <row r="65012">
      <c r="A65012" s="1" t="s">
        <v>22008</v>
      </c>
    </row>
    <row r="65013">
      <c r="A65013" s="3" t="str">
        <f>= =|, | |e a= fF _____—_ GAS: lll |f</f>
        <v>#ERROR!</v>
      </c>
    </row>
    <row r="65014">
      <c r="A65014" s="1" t="s">
        <v>22009</v>
      </c>
    </row>
    <row r="65015">
      <c r="A65015" s="1" t="s">
        <v>22010</v>
      </c>
    </row>
    <row r="65016">
      <c r="A65016" s="1" t="s">
        <v>22011</v>
      </c>
    </row>
    <row r="65017">
      <c r="A65017" s="1" t="s">
        <v>22012</v>
      </c>
    </row>
    <row r="65018">
      <c r="A65018" s="1" t="s">
        <v>22013</v>
      </c>
    </row>
    <row r="65019">
      <c r="A65019" s="1" t="s">
        <v>22014</v>
      </c>
    </row>
    <row r="65020">
      <c r="A65020" s="1" t="s">
        <v>14034</v>
      </c>
    </row>
    <row r="65021">
      <c r="A65021" s="1" t="s">
        <v>22015</v>
      </c>
    </row>
    <row r="65022">
      <c r="A65022" s="3" t="str">
        <f>= =|, | |e a= fF _____—_ GAS: lll |f</f>
        <v>#ERROR!</v>
      </c>
    </row>
    <row r="65023">
      <c r="A65023" s="1" t="s">
        <v>22009</v>
      </c>
    </row>
    <row r="65024">
      <c r="A65024" s="1" t="s">
        <v>22010</v>
      </c>
    </row>
    <row r="65025">
      <c r="A65025" s="1" t="s">
        <v>22011</v>
      </c>
    </row>
    <row r="65026">
      <c r="A65026" s="1" t="s">
        <v>22014</v>
      </c>
    </row>
    <row r="65027">
      <c r="A65027" s="1" t="s">
        <v>22016</v>
      </c>
    </row>
    <row r="65028">
      <c r="A65028" s="1" t="s">
        <v>22017</v>
      </c>
    </row>
    <row r="65030">
      <c r="A65030" s="1" t="s">
        <v>21749</v>
      </c>
    </row>
    <row r="65032">
      <c r="A65032" s="1" t="s">
        <v>22018</v>
      </c>
    </row>
    <row r="65034">
      <c r="A65034" s="1" t="s">
        <v>22019</v>
      </c>
    </row>
    <row r="65036">
      <c r="A65036" s="1" t="s">
        <v>22020</v>
      </c>
    </row>
    <row r="65037">
      <c r="A65037" s="1" t="s">
        <v>22021</v>
      </c>
    </row>
    <row r="65038">
      <c r="A65038" s="1" t="s">
        <v>22022</v>
      </c>
    </row>
    <row r="65039">
      <c r="A65039" s="1" t="s">
        <v>22023</v>
      </c>
    </row>
    <row r="65041">
      <c r="A65041" s="1" t="s">
        <v>22024</v>
      </c>
    </row>
    <row r="65042">
      <c r="A65042" s="1" t="s">
        <v>22025</v>
      </c>
    </row>
    <row r="65043">
      <c r="A65043" s="1" t="s">
        <v>22026</v>
      </c>
    </row>
    <row r="65045">
      <c r="A65045" s="1" t="s">
        <v>22027</v>
      </c>
    </row>
    <row r="65046">
      <c r="A65046" s="1" t="s">
        <v>22028</v>
      </c>
    </row>
    <row r="65047">
      <c r="A65047" s="1" t="s">
        <v>22029</v>
      </c>
    </row>
    <row r="65049">
      <c r="A65049" s="1" t="s">
        <v>22030</v>
      </c>
    </row>
    <row r="65050">
      <c r="A65050" s="1" t="s">
        <v>22031</v>
      </c>
    </row>
    <row r="65052">
      <c r="A65052" s="1" t="s">
        <v>22032</v>
      </c>
    </row>
    <row r="65053">
      <c r="A65053" s="1" t="s">
        <v>22033</v>
      </c>
    </row>
    <row r="65055">
      <c r="A65055" s="1" t="s">
        <v>22034</v>
      </c>
    </row>
    <row r="65057">
      <c r="A65057" s="1" t="s">
        <v>22035</v>
      </c>
    </row>
    <row r="65059">
      <c r="A65059" s="1" t="s">
        <v>22036</v>
      </c>
    </row>
    <row r="65061">
      <c r="A65061" s="1" t="s">
        <v>22037</v>
      </c>
    </row>
    <row r="65062">
      <c r="A65062" s="1" t="s">
        <v>22038</v>
      </c>
    </row>
    <row r="65064">
      <c r="A65064" s="1" t="s">
        <v>22039</v>
      </c>
    </row>
    <row r="65065">
      <c r="A65065" s="1" t="s">
        <v>22040</v>
      </c>
    </row>
    <row r="65067">
      <c r="A65067" s="1" t="s">
        <v>20138</v>
      </c>
    </row>
    <row r="65069">
      <c r="A65069" s="1" t="s">
        <v>22041</v>
      </c>
    </row>
    <row r="65071">
      <c r="A65071" s="1" t="s">
        <v>5656</v>
      </c>
    </row>
    <row r="65073">
      <c r="A65073" s="1" t="s">
        <v>22042</v>
      </c>
    </row>
    <row r="65074">
      <c r="A65074" s="1" t="s">
        <v>22043</v>
      </c>
    </row>
    <row r="65076">
      <c r="A65076" s="4" t="s">
        <v>22044</v>
      </c>
    </row>
    <row r="65078">
      <c r="A65078" s="1" t="s">
        <v>22045</v>
      </c>
    </row>
    <row r="65079">
      <c r="A65079" s="1" t="s">
        <v>22046</v>
      </c>
    </row>
    <row r="65081">
      <c r="A65081" s="1" t="s">
        <v>22047</v>
      </c>
    </row>
    <row r="65082">
      <c r="A65082" s="1" t="s">
        <v>22048</v>
      </c>
    </row>
    <row r="65083">
      <c r="A65083" s="1" t="s">
        <v>22049</v>
      </c>
    </row>
    <row r="65084">
      <c r="A65084" s="1" t="s">
        <v>22019</v>
      </c>
    </row>
    <row r="65085">
      <c r="A65085" s="1" t="s">
        <v>22020</v>
      </c>
    </row>
    <row r="65086">
      <c r="A65086" s="1" t="s">
        <v>22021</v>
      </c>
    </row>
    <row r="65087">
      <c r="A65087" s="1" t="s">
        <v>22022</v>
      </c>
    </row>
    <row r="65088">
      <c r="A65088" s="1" t="s">
        <v>22023</v>
      </c>
    </row>
    <row r="65089">
      <c r="A65089" s="1" t="s">
        <v>22024</v>
      </c>
    </row>
    <row r="65090">
      <c r="A65090" s="1" t="s">
        <v>22025</v>
      </c>
    </row>
    <row r="65091">
      <c r="A65091" s="1" t="s">
        <v>22026</v>
      </c>
    </row>
    <row r="65092">
      <c r="A65092" s="1" t="s">
        <v>22027</v>
      </c>
    </row>
    <row r="65093">
      <c r="A65093" s="1" t="s">
        <v>22028</v>
      </c>
    </row>
    <row r="65094">
      <c r="A65094" s="1" t="s">
        <v>22029</v>
      </c>
    </row>
    <row r="65095">
      <c r="A65095" s="1" t="s">
        <v>22030</v>
      </c>
    </row>
    <row r="65096">
      <c r="A65096" s="1" t="s">
        <v>22031</v>
      </c>
    </row>
    <row r="65097">
      <c r="A65097" s="1" t="s">
        <v>22032</v>
      </c>
    </row>
    <row r="65098">
      <c r="A65098" s="1" t="s">
        <v>22033</v>
      </c>
    </row>
    <row r="65099">
      <c r="A65099" s="1" t="s">
        <v>22035</v>
      </c>
    </row>
    <row r="65100">
      <c r="A65100" s="1" t="s">
        <v>22036</v>
      </c>
    </row>
    <row r="65101">
      <c r="A65101" s="1" t="s">
        <v>22038</v>
      </c>
    </row>
    <row r="65102">
      <c r="A65102" s="1" t="s">
        <v>22039</v>
      </c>
    </row>
    <row r="65103">
      <c r="A65103" s="1" t="s">
        <v>22042</v>
      </c>
    </row>
    <row r="65104">
      <c r="A65104" s="1" t="s">
        <v>22043</v>
      </c>
    </row>
    <row r="65105">
      <c r="A65105" s="4" t="s">
        <v>22044</v>
      </c>
    </row>
    <row r="65106">
      <c r="A65106" s="1" t="s">
        <v>22045</v>
      </c>
    </row>
    <row r="65107">
      <c r="A65107" s="1" t="s">
        <v>22046</v>
      </c>
    </row>
    <row r="65108">
      <c r="A65108" s="1" t="s">
        <v>22047</v>
      </c>
    </row>
    <row r="65109">
      <c r="A65109" s="1" t="s">
        <v>22050</v>
      </c>
    </row>
    <row r="65110">
      <c r="A65110" s="1" t="s">
        <v>22051</v>
      </c>
    </row>
    <row r="65112">
      <c r="A65112" s="1" t="s">
        <v>22052</v>
      </c>
    </row>
    <row r="65114">
      <c r="A65114" s="1" t="s">
        <v>22053</v>
      </c>
    </row>
    <row r="65116">
      <c r="A65116" s="1" t="s">
        <v>22019</v>
      </c>
    </row>
    <row r="65118">
      <c r="A65118" s="1" t="s">
        <v>22054</v>
      </c>
    </row>
    <row r="65120">
      <c r="A65120" s="1" t="s">
        <v>22055</v>
      </c>
    </row>
    <row r="65121">
      <c r="A65121" s="1" t="s">
        <v>22056</v>
      </c>
    </row>
    <row r="65122">
      <c r="A65122" s="1" t="s">
        <v>22057</v>
      </c>
    </row>
    <row r="65124">
      <c r="A65124" s="1" t="s">
        <v>22024</v>
      </c>
    </row>
    <row r="65125">
      <c r="A65125" s="1" t="s">
        <v>22025</v>
      </c>
    </row>
    <row r="65126">
      <c r="A65126" s="1" t="s">
        <v>22058</v>
      </c>
    </row>
    <row r="65128">
      <c r="A65128" s="1" t="s">
        <v>22059</v>
      </c>
    </row>
    <row r="65130">
      <c r="A65130" s="1" t="s">
        <v>22060</v>
      </c>
    </row>
    <row r="65132">
      <c r="A65132" s="1" t="s">
        <v>22061</v>
      </c>
    </row>
    <row r="65134">
      <c r="A65134" s="1" t="s">
        <v>2382</v>
      </c>
    </row>
    <row r="65135">
      <c r="A65135" s="1" t="s">
        <v>22062</v>
      </c>
    </row>
    <row r="65137">
      <c r="A65137" s="1" t="s">
        <v>22063</v>
      </c>
    </row>
    <row r="65138">
      <c r="A65138" s="1" t="s">
        <v>22064</v>
      </c>
    </row>
    <row r="65140">
      <c r="A65140" s="1" t="s">
        <v>22046</v>
      </c>
    </row>
    <row r="65142">
      <c r="A65142" s="1" t="s">
        <v>22047</v>
      </c>
    </row>
    <row r="65143">
      <c r="A65143" s="1" t="s">
        <v>22048</v>
      </c>
    </row>
    <row r="65144">
      <c r="A65144" s="1" t="s">
        <v>22065</v>
      </c>
    </row>
    <row r="65145">
      <c r="A65145" s="1" t="s">
        <v>22053</v>
      </c>
    </row>
    <row r="65146">
      <c r="A65146" s="1" t="s">
        <v>22019</v>
      </c>
    </row>
    <row r="65147">
      <c r="A65147" s="1" t="s">
        <v>22054</v>
      </c>
    </row>
    <row r="65148">
      <c r="A65148" s="1" t="s">
        <v>22055</v>
      </c>
    </row>
    <row r="65149">
      <c r="A65149" s="1" t="s">
        <v>22056</v>
      </c>
    </row>
    <row r="65150">
      <c r="A65150" s="1" t="s">
        <v>22057</v>
      </c>
    </row>
    <row r="65151">
      <c r="A65151" s="1" t="s">
        <v>22024</v>
      </c>
    </row>
    <row r="65152">
      <c r="A65152" s="1" t="s">
        <v>22025</v>
      </c>
    </row>
    <row r="65153">
      <c r="A65153" s="1" t="s">
        <v>22058</v>
      </c>
    </row>
    <row r="65154">
      <c r="A65154" s="1" t="s">
        <v>22059</v>
      </c>
    </row>
    <row r="65155">
      <c r="A65155" s="1" t="s">
        <v>22060</v>
      </c>
    </row>
    <row r="65156">
      <c r="A65156" s="1" t="s">
        <v>22061</v>
      </c>
    </row>
    <row r="65157">
      <c r="A65157" s="1" t="s">
        <v>22062</v>
      </c>
    </row>
    <row r="65158">
      <c r="A65158" s="1" t="s">
        <v>22063</v>
      </c>
    </row>
    <row r="65159">
      <c r="A65159" s="1" t="s">
        <v>22064</v>
      </c>
    </row>
    <row r="65160">
      <c r="A65160" s="1" t="s">
        <v>22046</v>
      </c>
    </row>
    <row r="65161">
      <c r="A65161" s="1" t="s">
        <v>22047</v>
      </c>
    </row>
    <row r="65162">
      <c r="A65162" s="1" t="s">
        <v>22066</v>
      </c>
    </row>
    <row r="65163">
      <c r="A65163" s="1" t="s">
        <v>22067</v>
      </c>
    </row>
    <row r="65164">
      <c r="A65164" s="1" t="s">
        <v>22068</v>
      </c>
    </row>
    <row r="65165">
      <c r="A65165" s="1" t="s">
        <v>22069</v>
      </c>
    </row>
    <row r="65166">
      <c r="A65166" s="1" t="s">
        <v>22070</v>
      </c>
    </row>
    <row r="65167">
      <c r="A65167" s="1" t="s">
        <v>22071</v>
      </c>
    </row>
    <row r="65168">
      <c r="A65168" s="1" t="s">
        <v>22072</v>
      </c>
    </row>
    <row r="65169">
      <c r="A65169" s="1" t="s">
        <v>22073</v>
      </c>
    </row>
    <row r="65170">
      <c r="A65170" s="1" t="s">
        <v>2382</v>
      </c>
    </row>
    <row r="65171">
      <c r="A65171" s="1" t="s">
        <v>22074</v>
      </c>
    </row>
    <row r="65172">
      <c r="A65172" s="1" t="s">
        <v>977</v>
      </c>
    </row>
    <row r="65173">
      <c r="A65173" s="1" t="s">
        <v>22075</v>
      </c>
    </row>
    <row r="65174">
      <c r="A65174" s="1" t="s">
        <v>22076</v>
      </c>
    </row>
    <row r="65175">
      <c r="A65175" s="1" t="s">
        <v>22077</v>
      </c>
    </row>
    <row r="65176">
      <c r="A65176" s="1" t="s">
        <v>22070</v>
      </c>
    </row>
    <row r="65177">
      <c r="A65177" s="1" t="s">
        <v>22071</v>
      </c>
    </row>
    <row r="65178">
      <c r="A65178" s="1" t="s">
        <v>22072</v>
      </c>
    </row>
    <row r="65179">
      <c r="A65179" s="1" t="s">
        <v>22073</v>
      </c>
    </row>
    <row r="65180">
      <c r="A65180" s="1" t="s">
        <v>22074</v>
      </c>
    </row>
    <row r="65181">
      <c r="A65181" s="1" t="s">
        <v>22075</v>
      </c>
    </row>
    <row r="65182">
      <c r="A65182" s="1" t="s">
        <v>22078</v>
      </c>
    </row>
    <row r="65183">
      <c r="A65183" s="1" t="s">
        <v>22079</v>
      </c>
    </row>
    <row r="65184">
      <c r="A65184" s="1" t="s">
        <v>22080</v>
      </c>
    </row>
    <row r="65185">
      <c r="A65185" s="1" t="s">
        <v>22081</v>
      </c>
    </row>
    <row r="65186">
      <c r="A65186" s="1" t="s">
        <v>22082</v>
      </c>
    </row>
    <row r="65187">
      <c r="A65187" s="1" t="s">
        <v>22083</v>
      </c>
    </row>
    <row r="65188">
      <c r="A65188" s="1" t="s">
        <v>22084</v>
      </c>
    </row>
    <row r="65189">
      <c r="A65189" s="1" t="s">
        <v>22080</v>
      </c>
    </row>
    <row r="65190">
      <c r="A65190" s="1" t="s">
        <v>22081</v>
      </c>
    </row>
    <row r="65191">
      <c r="A65191" s="1" t="s">
        <v>22083</v>
      </c>
    </row>
    <row r="65192">
      <c r="A65192" s="1" t="s">
        <v>22085</v>
      </c>
    </row>
    <row r="65193">
      <c r="A65193" s="1" t="s">
        <v>22086</v>
      </c>
    </row>
    <row r="65194">
      <c r="A65194" s="1" t="s">
        <v>22087</v>
      </c>
    </row>
    <row r="65195">
      <c r="A65195" s="1" t="s">
        <v>22088</v>
      </c>
    </row>
    <row r="65196">
      <c r="A65196" s="1" t="s">
        <v>22089</v>
      </c>
    </row>
    <row r="65197">
      <c r="A65197" s="1" t="s">
        <v>22090</v>
      </c>
    </row>
    <row r="65198">
      <c r="A65198" s="1" t="s">
        <v>22091</v>
      </c>
    </row>
    <row r="65199">
      <c r="A65199" s="1" t="s">
        <v>22092</v>
      </c>
    </row>
    <row r="65200">
      <c r="A65200" s="1" t="s">
        <v>22093</v>
      </c>
    </row>
    <row r="65201">
      <c r="A65201" s="1" t="s">
        <v>22094</v>
      </c>
    </row>
    <row r="65202">
      <c r="A65202" s="1" t="s">
        <v>22095</v>
      </c>
    </row>
    <row r="65203">
      <c r="A65203" s="1" t="s">
        <v>22096</v>
      </c>
    </row>
    <row r="65204">
      <c r="A65204" s="1" t="s">
        <v>22097</v>
      </c>
    </row>
    <row r="65205">
      <c r="A65205" s="1" t="s">
        <v>22098</v>
      </c>
    </row>
    <row r="65206">
      <c r="A65206" s="1" t="s">
        <v>22099</v>
      </c>
    </row>
    <row r="65207">
      <c r="A65207" s="1" t="s">
        <v>22100</v>
      </c>
    </row>
    <row r="65208">
      <c r="A65208" s="1" t="s">
        <v>22101</v>
      </c>
    </row>
    <row r="65209">
      <c r="A65209" s="1" t="s">
        <v>22102</v>
      </c>
    </row>
    <row r="65210">
      <c r="A65210" s="1" t="s">
        <v>22103</v>
      </c>
    </row>
    <row r="65211">
      <c r="A65211" s="1" t="s">
        <v>22104</v>
      </c>
    </row>
    <row r="65212">
      <c r="A65212" s="1" t="s">
        <v>22105</v>
      </c>
    </row>
    <row r="65213">
      <c r="A65213" s="1" t="s">
        <v>22106</v>
      </c>
    </row>
    <row r="65214">
      <c r="A65214" s="1" t="s">
        <v>22090</v>
      </c>
    </row>
    <row r="65215">
      <c r="A65215" s="1" t="s">
        <v>22091</v>
      </c>
    </row>
    <row r="65216">
      <c r="A65216" s="1" t="s">
        <v>22092</v>
      </c>
    </row>
    <row r="65217">
      <c r="A65217" s="1" t="s">
        <v>22093</v>
      </c>
    </row>
    <row r="65218">
      <c r="A65218" s="1" t="s">
        <v>22094</v>
      </c>
    </row>
    <row r="65219">
      <c r="A65219" s="1" t="s">
        <v>22095</v>
      </c>
    </row>
    <row r="65220">
      <c r="A65220" s="1" t="s">
        <v>22096</v>
      </c>
    </row>
    <row r="65221">
      <c r="A65221" s="1" t="s">
        <v>22097</v>
      </c>
    </row>
    <row r="65222">
      <c r="A65222" s="1" t="s">
        <v>22098</v>
      </c>
    </row>
    <row r="65223">
      <c r="A65223" s="1" t="s">
        <v>22099</v>
      </c>
    </row>
    <row r="65224">
      <c r="A65224" s="1" t="s">
        <v>22100</v>
      </c>
    </row>
    <row r="65225">
      <c r="A65225" s="1" t="s">
        <v>22101</v>
      </c>
    </row>
    <row r="65226">
      <c r="A65226" s="1" t="s">
        <v>22102</v>
      </c>
    </row>
    <row r="65227">
      <c r="A65227" s="1" t="s">
        <v>22103</v>
      </c>
    </row>
    <row r="65228">
      <c r="A65228" s="1" t="s">
        <v>22104</v>
      </c>
    </row>
    <row r="65229">
      <c r="A65229" s="1" t="s">
        <v>22107</v>
      </c>
    </row>
    <row r="65230">
      <c r="A65230" s="1" t="s">
        <v>22108</v>
      </c>
    </row>
    <row r="65232">
      <c r="A65232" s="1" t="s">
        <v>22109</v>
      </c>
    </row>
    <row r="65234">
      <c r="A65234" s="1" t="s">
        <v>22110</v>
      </c>
    </row>
    <row r="65235">
      <c r="A65235" s="1" t="s">
        <v>22111</v>
      </c>
    </row>
    <row r="65236">
      <c r="A65236" s="1" t="s">
        <v>22110</v>
      </c>
    </row>
    <row r="65237">
      <c r="A65237" s="1" t="s">
        <v>22110</v>
      </c>
    </row>
    <row r="65238">
      <c r="A65238" s="1" t="s">
        <v>22110</v>
      </c>
    </row>
    <row r="65239">
      <c r="A65239" s="1" t="s">
        <v>22111</v>
      </c>
    </row>
    <row r="65240">
      <c r="A65240" s="1" t="s">
        <v>22110</v>
      </c>
    </row>
    <row r="65242">
      <c r="A65242" s="1" t="s">
        <v>22112</v>
      </c>
    </row>
    <row r="65244">
      <c r="A65244" s="1" t="s">
        <v>22113</v>
      </c>
    </row>
    <row r="65246">
      <c r="A65246" s="1" t="s">
        <v>22114</v>
      </c>
    </row>
    <row r="65248">
      <c r="A65248" s="1" t="s">
        <v>22115</v>
      </c>
    </row>
    <row r="65249">
      <c r="A65249" s="1" t="s">
        <v>22109</v>
      </c>
    </row>
    <row r="65250">
      <c r="A65250" s="1" t="s">
        <v>22110</v>
      </c>
    </row>
    <row r="65251">
      <c r="A65251" s="1" t="s">
        <v>22111</v>
      </c>
    </row>
    <row r="65252">
      <c r="A65252" s="1" t="s">
        <v>22110</v>
      </c>
    </row>
    <row r="65253">
      <c r="A65253" s="1" t="s">
        <v>22110</v>
      </c>
    </row>
    <row r="65254">
      <c r="A65254" s="1" t="s">
        <v>22110</v>
      </c>
    </row>
    <row r="65255">
      <c r="A65255" s="1" t="s">
        <v>22111</v>
      </c>
    </row>
    <row r="65256">
      <c r="A65256" s="1" t="s">
        <v>22110</v>
      </c>
    </row>
    <row r="65257">
      <c r="A65257" s="1" t="s">
        <v>22112</v>
      </c>
    </row>
    <row r="65258">
      <c r="A65258" s="1" t="s">
        <v>22113</v>
      </c>
    </row>
    <row r="65259">
      <c r="A65259" s="1" t="s">
        <v>22116</v>
      </c>
    </row>
    <row r="65260">
      <c r="A65260" s="1" t="s">
        <v>22117</v>
      </c>
    </row>
    <row r="65262">
      <c r="A65262" s="1" t="s">
        <v>22118</v>
      </c>
    </row>
    <row r="65264">
      <c r="A65264" s="1" t="s">
        <v>22119</v>
      </c>
    </row>
    <row r="65265">
      <c r="A65265" s="1" t="s">
        <v>22119</v>
      </c>
    </row>
    <row r="65266">
      <c r="A65266" s="1" t="s">
        <v>22119</v>
      </c>
    </row>
    <row r="65267">
      <c r="A65267" s="1" t="s">
        <v>22119</v>
      </c>
    </row>
    <row r="65268">
      <c r="A65268" s="1" t="s">
        <v>22119</v>
      </c>
    </row>
    <row r="65269">
      <c r="A65269" s="1" t="s">
        <v>22119</v>
      </c>
    </row>
    <row r="65270">
      <c r="A65270" s="1" t="s">
        <v>22119</v>
      </c>
    </row>
    <row r="65272">
      <c r="A65272" s="1" t="s">
        <v>22120</v>
      </c>
    </row>
    <row r="65274">
      <c r="A65274" s="1" t="s">
        <v>22121</v>
      </c>
    </row>
    <row r="65276">
      <c r="A65276" s="1" t="s">
        <v>22122</v>
      </c>
    </row>
    <row r="65278">
      <c r="A65278" s="1" t="s">
        <v>22123</v>
      </c>
    </row>
    <row r="65280">
      <c r="A65280" s="1" t="s">
        <v>22124</v>
      </c>
    </row>
    <row r="65281">
      <c r="A65281" s="1" t="s">
        <v>22118</v>
      </c>
    </row>
    <row r="65282">
      <c r="A65282" s="1" t="s">
        <v>22119</v>
      </c>
    </row>
    <row r="65283">
      <c r="A65283" s="1" t="s">
        <v>22119</v>
      </c>
    </row>
    <row r="65284">
      <c r="A65284" s="1" t="s">
        <v>22119</v>
      </c>
    </row>
    <row r="65285">
      <c r="A65285" s="1" t="s">
        <v>22119</v>
      </c>
    </row>
    <row r="65286">
      <c r="A65286" s="1" t="s">
        <v>22119</v>
      </c>
    </row>
    <row r="65287">
      <c r="A65287" s="1" t="s">
        <v>22119</v>
      </c>
    </row>
    <row r="65288">
      <c r="A65288" s="1" t="s">
        <v>22119</v>
      </c>
    </row>
    <row r="65289">
      <c r="A65289" s="1" t="s">
        <v>22120</v>
      </c>
    </row>
    <row r="65290">
      <c r="A65290" s="1" t="s">
        <v>22121</v>
      </c>
    </row>
    <row r="65291">
      <c r="A65291" s="1" t="s">
        <v>22122</v>
      </c>
    </row>
    <row r="65292">
      <c r="A65292" s="1" t="s">
        <v>22125</v>
      </c>
    </row>
    <row r="65293">
      <c r="A65293" s="1" t="s">
        <v>22126</v>
      </c>
    </row>
    <row r="65294">
      <c r="A65294" s="1" t="s">
        <v>22127</v>
      </c>
    </row>
    <row r="65296">
      <c r="A65296" s="1" t="s">
        <v>22128</v>
      </c>
    </row>
    <row r="65297">
      <c r="A65297" s="1" t="s">
        <v>22129</v>
      </c>
    </row>
    <row r="65299">
      <c r="A65299" s="1" t="s">
        <v>22130</v>
      </c>
    </row>
    <row r="65301">
      <c r="A65301" s="1" t="s">
        <v>3795</v>
      </c>
    </row>
    <row r="65303">
      <c r="A65303" s="1">
        <v>2.0</v>
      </c>
    </row>
    <row r="65304">
      <c r="A65304" s="1">
        <v>5.0</v>
      </c>
    </row>
    <row r="65305">
      <c r="A65305" s="1" t="s">
        <v>22131</v>
      </c>
    </row>
    <row r="65306">
      <c r="A65306" s="1" t="s">
        <v>22132</v>
      </c>
    </row>
    <row r="65308">
      <c r="A65308" s="1" t="s">
        <v>22133</v>
      </c>
    </row>
    <row r="65309">
      <c r="A65309" s="1" t="s">
        <v>22134</v>
      </c>
    </row>
    <row r="65310">
      <c r="A65310" s="1" t="s">
        <v>22135</v>
      </c>
    </row>
    <row r="65312">
      <c r="A65312" s="1" t="s">
        <v>22136</v>
      </c>
    </row>
    <row r="65314">
      <c r="A65314" s="1" t="s">
        <v>22137</v>
      </c>
    </row>
    <row r="65316">
      <c r="A65316" s="1" t="s">
        <v>22138</v>
      </c>
    </row>
    <row r="65318">
      <c r="A65318" s="1" t="s">
        <v>233</v>
      </c>
    </row>
    <row r="65319">
      <c r="A65319" s="1" t="s">
        <v>22139</v>
      </c>
    </row>
    <row r="65320">
      <c r="A65320" s="1" t="s">
        <v>22127</v>
      </c>
    </row>
    <row r="65321">
      <c r="A65321" s="1" t="s">
        <v>22128</v>
      </c>
    </row>
    <row r="65322">
      <c r="A65322" s="1" t="s">
        <v>22129</v>
      </c>
    </row>
    <row r="65323">
      <c r="A65323" s="1" t="s">
        <v>22130</v>
      </c>
    </row>
    <row r="65324">
      <c r="A65324" s="1" t="s">
        <v>22140</v>
      </c>
    </row>
    <row r="65325">
      <c r="A65325" s="1" t="s">
        <v>22132</v>
      </c>
    </row>
    <row r="65326">
      <c r="A65326" s="1" t="s">
        <v>22133</v>
      </c>
    </row>
    <row r="65327">
      <c r="A65327" s="1" t="s">
        <v>22134</v>
      </c>
    </row>
    <row r="65328">
      <c r="A65328" s="1" t="s">
        <v>22135</v>
      </c>
    </row>
    <row r="65329">
      <c r="A65329" s="1" t="s">
        <v>22136</v>
      </c>
    </row>
    <row r="65330">
      <c r="A65330" s="1" t="s">
        <v>22137</v>
      </c>
    </row>
    <row r="65331">
      <c r="A65331" s="1" t="s">
        <v>22141</v>
      </c>
    </row>
    <row r="65332">
      <c r="A65332" s="1" t="s">
        <v>22142</v>
      </c>
    </row>
    <row r="65334">
      <c r="A65334" s="1" t="s">
        <v>22143</v>
      </c>
    </row>
    <row r="65336">
      <c r="A65336" s="1" t="s">
        <v>22144</v>
      </c>
    </row>
    <row r="65337">
      <c r="A65337" s="1" t="s">
        <v>22145</v>
      </c>
    </row>
    <row r="65339">
      <c r="A65339" s="1" t="s">
        <v>22146</v>
      </c>
    </row>
    <row r="65340">
      <c r="A65340" s="1" t="s">
        <v>22147</v>
      </c>
    </row>
    <row r="65342">
      <c r="A65342" s="1" t="s">
        <v>22148</v>
      </c>
    </row>
    <row r="65343">
      <c r="A65343" s="1" t="s">
        <v>22149</v>
      </c>
    </row>
    <row r="65345">
      <c r="A65345" s="1" t="s">
        <v>22150</v>
      </c>
    </row>
    <row r="65346">
      <c r="A65346" s="1" t="s">
        <v>22151</v>
      </c>
    </row>
    <row r="65347">
      <c r="A65347" s="1" t="s">
        <v>22152</v>
      </c>
    </row>
    <row r="65349">
      <c r="A65349" s="1" t="s">
        <v>22153</v>
      </c>
    </row>
    <row r="65350">
      <c r="A65350" s="1" t="s">
        <v>22154</v>
      </c>
    </row>
    <row r="65352">
      <c r="A65352" s="1" t="s">
        <v>22155</v>
      </c>
    </row>
    <row r="65354">
      <c r="A65354" s="1" t="s">
        <v>22156</v>
      </c>
    </row>
    <row r="65355">
      <c r="A65355" s="1" t="s">
        <v>22157</v>
      </c>
    </row>
    <row r="65357">
      <c r="A65357" s="1" t="s">
        <v>22158</v>
      </c>
    </row>
    <row r="65359">
      <c r="A65359" s="1" t="s">
        <v>22159</v>
      </c>
    </row>
    <row r="65360">
      <c r="A65360" s="1" t="s">
        <v>22160</v>
      </c>
    </row>
    <row r="65361">
      <c r="A65361" s="1" t="s">
        <v>22161</v>
      </c>
    </row>
    <row r="65362">
      <c r="A65362" s="1" t="s">
        <v>22162</v>
      </c>
    </row>
    <row r="65363">
      <c r="A65363" s="1" t="s">
        <v>22163</v>
      </c>
    </row>
    <row r="65365">
      <c r="A65365" s="1" t="s">
        <v>130</v>
      </c>
    </row>
    <row r="65366">
      <c r="A65366" s="1" t="s">
        <v>22164</v>
      </c>
    </row>
    <row r="65367">
      <c r="A65367" s="1" t="s">
        <v>22144</v>
      </c>
    </row>
    <row r="65368">
      <c r="A65368" s="1" t="s">
        <v>22145</v>
      </c>
    </row>
    <row r="65369">
      <c r="A65369" s="1" t="s">
        <v>22146</v>
      </c>
    </row>
    <row r="65370">
      <c r="A65370" s="1" t="s">
        <v>22147</v>
      </c>
    </row>
    <row r="65371">
      <c r="A65371" s="1" t="s">
        <v>22148</v>
      </c>
    </row>
    <row r="65372">
      <c r="A65372" s="1" t="s">
        <v>22149</v>
      </c>
    </row>
    <row r="65373">
      <c r="A65373" s="1" t="s">
        <v>22150</v>
      </c>
    </row>
    <row r="65374">
      <c r="A65374" s="1" t="s">
        <v>22151</v>
      </c>
    </row>
    <row r="65375">
      <c r="A65375" s="1" t="s">
        <v>22152</v>
      </c>
    </row>
    <row r="65376">
      <c r="A65376" s="1" t="s">
        <v>22153</v>
      </c>
    </row>
    <row r="65377">
      <c r="A65377" s="1" t="s">
        <v>22154</v>
      </c>
    </row>
    <row r="65378">
      <c r="A65378" s="1" t="s">
        <v>22155</v>
      </c>
    </row>
    <row r="65379">
      <c r="A65379" s="1" t="s">
        <v>22156</v>
      </c>
    </row>
    <row r="65380">
      <c r="A65380" s="1" t="s">
        <v>22157</v>
      </c>
    </row>
    <row r="65381">
      <c r="A65381" s="1" t="s">
        <v>22158</v>
      </c>
    </row>
    <row r="65382">
      <c r="A65382" s="1" t="s">
        <v>22159</v>
      </c>
    </row>
    <row r="65383">
      <c r="A65383" s="1" t="s">
        <v>22160</v>
      </c>
    </row>
    <row r="65384">
      <c r="A65384" s="1" t="s">
        <v>22161</v>
      </c>
    </row>
    <row r="65385">
      <c r="A65385" s="1" t="s">
        <v>22162</v>
      </c>
    </row>
    <row r="65386">
      <c r="A65386" s="1" t="s">
        <v>22163</v>
      </c>
    </row>
    <row r="65387">
      <c r="A65387" s="1" t="s">
        <v>22165</v>
      </c>
    </row>
    <row r="65388">
      <c r="A65388" s="1" t="s">
        <v>22166</v>
      </c>
    </row>
    <row r="65390">
      <c r="A65390" s="1" t="s">
        <v>22167</v>
      </c>
    </row>
    <row r="65392">
      <c r="A65392" s="1" t="s">
        <v>22168</v>
      </c>
    </row>
    <row r="65393">
      <c r="A65393" s="1" t="s">
        <v>22169</v>
      </c>
    </row>
    <row r="65394">
      <c r="A65394" s="1" t="s">
        <v>22170</v>
      </c>
    </row>
    <row r="65396">
      <c r="A65396" s="1" t="s">
        <v>22171</v>
      </c>
    </row>
    <row r="65397">
      <c r="A65397" s="1" t="s">
        <v>22172</v>
      </c>
    </row>
    <row r="65399">
      <c r="A65399" s="1" t="s">
        <v>22173</v>
      </c>
    </row>
    <row r="65401">
      <c r="A65401" s="1" t="s">
        <v>22174</v>
      </c>
    </row>
    <row r="65403">
      <c r="A65403" s="1" t="s">
        <v>22175</v>
      </c>
    </row>
    <row r="65405">
      <c r="A65405" s="1" t="s">
        <v>22176</v>
      </c>
    </row>
    <row r="65407">
      <c r="A65407" s="1" t="s">
        <v>22177</v>
      </c>
    </row>
    <row r="65409">
      <c r="A65409" s="1" t="s">
        <v>22178</v>
      </c>
    </row>
    <row r="65411">
      <c r="A65411" s="1" t="s">
        <v>22179</v>
      </c>
    </row>
    <row r="65413">
      <c r="A65413" s="1" t="s">
        <v>22180</v>
      </c>
    </row>
    <row r="65415">
      <c r="A65415" s="1" t="s">
        <v>22181</v>
      </c>
    </row>
    <row r="65417">
      <c r="A65417" s="1" t="s">
        <v>22182</v>
      </c>
    </row>
    <row r="65418">
      <c r="A65418" s="1" t="s">
        <v>22183</v>
      </c>
    </row>
    <row r="65420">
      <c r="A65420" s="1" t="s">
        <v>22184</v>
      </c>
    </row>
    <row r="65421">
      <c r="A65421" s="1" t="s">
        <v>22185</v>
      </c>
    </row>
    <row r="65423">
      <c r="A65423" s="1" t="s">
        <v>10185</v>
      </c>
    </row>
    <row r="65425">
      <c r="A65425" s="1" t="s">
        <v>22186</v>
      </c>
    </row>
    <row r="65426">
      <c r="A65426" s="1" t="s">
        <v>22187</v>
      </c>
    </row>
    <row r="65427">
      <c r="A65427" s="1" t="s">
        <v>22167</v>
      </c>
    </row>
    <row r="65428">
      <c r="A65428" s="1" t="s">
        <v>22168</v>
      </c>
    </row>
    <row r="65429">
      <c r="A65429" s="1" t="s">
        <v>22169</v>
      </c>
    </row>
    <row r="65430">
      <c r="A65430" s="1" t="s">
        <v>22170</v>
      </c>
    </row>
    <row r="65431">
      <c r="A65431" s="1" t="s">
        <v>22171</v>
      </c>
    </row>
    <row r="65432">
      <c r="A65432" s="1" t="s">
        <v>22172</v>
      </c>
    </row>
    <row r="65433">
      <c r="A65433" s="1" t="s">
        <v>22173</v>
      </c>
    </row>
    <row r="65434">
      <c r="A65434" s="1" t="s">
        <v>22174</v>
      </c>
    </row>
    <row r="65435">
      <c r="A65435" s="1" t="s">
        <v>22175</v>
      </c>
    </row>
    <row r="65436">
      <c r="A65436" s="1" t="s">
        <v>22176</v>
      </c>
    </row>
    <row r="65437">
      <c r="A65437" s="1" t="s">
        <v>22177</v>
      </c>
    </row>
    <row r="65438">
      <c r="A65438" s="1" t="s">
        <v>22178</v>
      </c>
    </row>
    <row r="65439">
      <c r="A65439" s="1" t="s">
        <v>22179</v>
      </c>
    </row>
    <row r="65440">
      <c r="A65440" s="1" t="s">
        <v>22180</v>
      </c>
    </row>
    <row r="65441">
      <c r="A65441" s="1" t="s">
        <v>22181</v>
      </c>
    </row>
    <row r="65442">
      <c r="A65442" s="1" t="s">
        <v>22182</v>
      </c>
    </row>
    <row r="65443">
      <c r="A65443" s="1" t="s">
        <v>22183</v>
      </c>
    </row>
    <row r="65444">
      <c r="A65444" s="1" t="s">
        <v>22184</v>
      </c>
    </row>
    <row r="65445">
      <c r="A65445" s="1" t="s">
        <v>22185</v>
      </c>
    </row>
    <row r="65446">
      <c r="A65446" s="1" t="s">
        <v>10185</v>
      </c>
    </row>
    <row r="65447">
      <c r="A65447" s="1" t="s">
        <v>22188</v>
      </c>
    </row>
    <row r="65448">
      <c r="A65448" s="1" t="s">
        <v>22189</v>
      </c>
    </row>
    <row r="65450">
      <c r="A65450" s="1" t="s">
        <v>22190</v>
      </c>
    </row>
    <row r="65452">
      <c r="A65452" s="1" t="s">
        <v>22191</v>
      </c>
    </row>
    <row r="65453">
      <c r="A65453" s="1" t="s">
        <v>22192</v>
      </c>
    </row>
    <row r="65455">
      <c r="A65455" s="1" t="s">
        <v>22193</v>
      </c>
    </row>
    <row r="65456">
      <c r="A65456" s="1" t="s">
        <v>22194</v>
      </c>
    </row>
    <row r="65458">
      <c r="A65458" s="1" t="s">
        <v>22173</v>
      </c>
    </row>
    <row r="65460">
      <c r="A65460" s="1" t="s">
        <v>22195</v>
      </c>
    </row>
    <row r="65462">
      <c r="A65462" s="1" t="s">
        <v>22196</v>
      </c>
    </row>
    <row r="65464">
      <c r="A65464" s="1" t="s">
        <v>22176</v>
      </c>
    </row>
    <row r="65466">
      <c r="A65466" s="1" t="s">
        <v>22197</v>
      </c>
    </row>
    <row r="65467">
      <c r="A65467" s="1" t="s">
        <v>22198</v>
      </c>
    </row>
    <row r="65468">
      <c r="A65468" s="1" t="s">
        <v>22179</v>
      </c>
    </row>
    <row r="65469">
      <c r="A65469" s="1" t="s">
        <v>22180</v>
      </c>
    </row>
    <row r="65470">
      <c r="A65470" s="1" t="s">
        <v>22199</v>
      </c>
    </row>
    <row r="65471">
      <c r="A65471" s="1" t="s">
        <v>22200</v>
      </c>
    </row>
    <row r="65472">
      <c r="A65472" s="1" t="s">
        <v>22201</v>
      </c>
    </row>
    <row r="65474">
      <c r="A65474" s="1" t="s">
        <v>1529</v>
      </c>
    </row>
    <row r="65475">
      <c r="A65475" s="1" t="s">
        <v>3374</v>
      </c>
    </row>
    <row r="65477">
      <c r="A65477" s="1" t="s">
        <v>10185</v>
      </c>
    </row>
    <row r="65479">
      <c r="A65479" s="1" t="s">
        <v>22202</v>
      </c>
    </row>
    <row r="65480">
      <c r="A65480" s="1" t="s">
        <v>22203</v>
      </c>
    </row>
    <row r="65481">
      <c r="A65481" s="1" t="s">
        <v>22190</v>
      </c>
    </row>
    <row r="65482">
      <c r="A65482" s="1" t="s">
        <v>22192</v>
      </c>
    </row>
    <row r="65483">
      <c r="A65483" s="1" t="s">
        <v>22193</v>
      </c>
    </row>
    <row r="65484">
      <c r="A65484" s="1" t="s">
        <v>22194</v>
      </c>
    </row>
    <row r="65485">
      <c r="A65485" s="1" t="s">
        <v>22173</v>
      </c>
    </row>
    <row r="65486">
      <c r="A65486" s="1" t="s">
        <v>22195</v>
      </c>
    </row>
    <row r="65487">
      <c r="A65487" s="1" t="s">
        <v>22196</v>
      </c>
    </row>
    <row r="65488">
      <c r="A65488" s="1" t="s">
        <v>22176</v>
      </c>
    </row>
    <row r="65489">
      <c r="A65489" s="1" t="s">
        <v>22197</v>
      </c>
    </row>
    <row r="65490">
      <c r="A65490" s="1" t="s">
        <v>22198</v>
      </c>
    </row>
    <row r="65491">
      <c r="A65491" s="1" t="s">
        <v>22179</v>
      </c>
    </row>
    <row r="65492">
      <c r="A65492" s="1" t="s">
        <v>22180</v>
      </c>
    </row>
    <row r="65493">
      <c r="A65493" s="1" t="s">
        <v>22199</v>
      </c>
    </row>
    <row r="65494">
      <c r="A65494" s="1" t="s">
        <v>22200</v>
      </c>
    </row>
    <row r="65495">
      <c r="A65495" s="1" t="s">
        <v>22201</v>
      </c>
    </row>
    <row r="65496">
      <c r="A65496" s="1" t="s">
        <v>10185</v>
      </c>
    </row>
    <row r="65497">
      <c r="A65497" s="1" t="s">
        <v>22204</v>
      </c>
    </row>
    <row r="65498">
      <c r="A65498" s="1" t="s">
        <v>22205</v>
      </c>
    </row>
    <row r="65499">
      <c r="A65499" s="1" t="s">
        <v>22206</v>
      </c>
    </row>
    <row r="65500">
      <c r="A65500" s="1" t="s">
        <v>22207</v>
      </c>
    </row>
    <row r="65502">
      <c r="A65502" s="1" t="s">
        <v>22208</v>
      </c>
    </row>
    <row r="65504">
      <c r="A65504" s="1" t="s">
        <v>22209</v>
      </c>
    </row>
    <row r="65506">
      <c r="A65506" s="1" t="s">
        <v>22210</v>
      </c>
    </row>
    <row r="65508">
      <c r="A65508" s="1" t="s">
        <v>22211</v>
      </c>
    </row>
    <row r="65510">
      <c r="A65510" s="1" t="s">
        <v>22212</v>
      </c>
    </row>
    <row r="65512">
      <c r="A65512" s="1" t="s">
        <v>22213</v>
      </c>
    </row>
    <row r="65514">
      <c r="A65514" s="1" t="s">
        <v>22214</v>
      </c>
    </row>
    <row r="65516">
      <c r="A65516" s="1" t="s">
        <v>22215</v>
      </c>
    </row>
    <row r="65518">
      <c r="A65518" s="1" t="s">
        <v>22216</v>
      </c>
    </row>
    <row r="65520">
      <c r="A65520" s="1" t="s">
        <v>22217</v>
      </c>
    </row>
    <row r="65522">
      <c r="A65522" s="1" t="s">
        <v>22218</v>
      </c>
    </row>
    <row r="65524">
      <c r="A65524" s="1" t="s">
        <v>22219</v>
      </c>
    </row>
    <row r="65525">
      <c r="A65525" s="1" t="s">
        <v>22220</v>
      </c>
    </row>
    <row r="65527">
      <c r="A65527" s="1" t="s">
        <v>22221</v>
      </c>
    </row>
    <row r="65529">
      <c r="A65529" s="1" t="s">
        <v>22222</v>
      </c>
    </row>
    <row r="65530">
      <c r="A65530" s="1" t="s">
        <v>22223</v>
      </c>
    </row>
    <row r="65532">
      <c r="A65532" s="1" t="s">
        <v>22224</v>
      </c>
    </row>
    <row r="65534">
      <c r="A65534" s="1" t="s">
        <v>22225</v>
      </c>
    </row>
    <row r="65536">
      <c r="A65536" s="1" t="s">
        <v>22226</v>
      </c>
    </row>
    <row r="65538">
      <c r="A65538" s="1" t="s">
        <v>22227</v>
      </c>
    </row>
    <row r="65539">
      <c r="A65539" s="1" t="s">
        <v>22208</v>
      </c>
    </row>
    <row r="65540">
      <c r="A65540" s="1" t="s">
        <v>22209</v>
      </c>
    </row>
    <row r="65541">
      <c r="A65541" s="1" t="s">
        <v>22210</v>
      </c>
    </row>
    <row r="65542">
      <c r="A65542" s="1" t="s">
        <v>22211</v>
      </c>
    </row>
    <row r="65543">
      <c r="A65543" s="1" t="s">
        <v>22212</v>
      </c>
    </row>
    <row r="65544">
      <c r="A65544" s="1" t="s">
        <v>22213</v>
      </c>
    </row>
    <row r="65545">
      <c r="A65545" s="1" t="s">
        <v>22214</v>
      </c>
    </row>
    <row r="65546">
      <c r="A65546" s="1" t="s">
        <v>22215</v>
      </c>
    </row>
    <row r="65547">
      <c r="A65547" s="1" t="s">
        <v>22216</v>
      </c>
    </row>
    <row r="65548">
      <c r="A65548" s="1" t="s">
        <v>22217</v>
      </c>
    </row>
    <row r="65549">
      <c r="A65549" s="1" t="s">
        <v>22218</v>
      </c>
    </row>
    <row r="65550">
      <c r="A65550" s="1" t="s">
        <v>22219</v>
      </c>
    </row>
    <row r="65551">
      <c r="A65551" s="1" t="s">
        <v>22220</v>
      </c>
    </row>
    <row r="65552">
      <c r="A65552" s="1" t="s">
        <v>22221</v>
      </c>
    </row>
    <row r="65553">
      <c r="A65553" s="1" t="s">
        <v>22222</v>
      </c>
    </row>
    <row r="65554">
      <c r="A65554" s="1" t="s">
        <v>22223</v>
      </c>
    </row>
    <row r="65555">
      <c r="A65555" s="1" t="s">
        <v>22224</v>
      </c>
    </row>
    <row r="65556">
      <c r="A65556" s="1" t="s">
        <v>22225</v>
      </c>
    </row>
    <row r="65557">
      <c r="A65557" s="1" t="s">
        <v>22228</v>
      </c>
    </row>
    <row r="65558">
      <c r="A65558" s="1" t="s">
        <v>22229</v>
      </c>
    </row>
    <row r="65559">
      <c r="A65559" s="1" t="s">
        <v>22230</v>
      </c>
    </row>
    <row r="65561">
      <c r="A65561" s="1" t="s">
        <v>186</v>
      </c>
    </row>
    <row r="65563">
      <c r="A65563" s="1" t="s">
        <v>22231</v>
      </c>
    </row>
    <row r="65564">
      <c r="A65564" s="1" t="s">
        <v>22232</v>
      </c>
    </row>
    <row r="65566">
      <c r="A65566" s="1" t="s">
        <v>22233</v>
      </c>
    </row>
    <row r="65567">
      <c r="A65567" s="1" t="s">
        <v>22234</v>
      </c>
    </row>
    <row r="65569">
      <c r="A65569" s="1" t="s">
        <v>7746</v>
      </c>
    </row>
    <row r="65571">
      <c r="A65571" s="1" t="s">
        <v>22235</v>
      </c>
    </row>
    <row r="65573">
      <c r="A65573" s="1" t="s">
        <v>22236</v>
      </c>
    </row>
    <row r="65575">
      <c r="A65575" s="1" t="s">
        <v>3037</v>
      </c>
    </row>
    <row r="65576">
      <c r="A65576" s="1" t="s">
        <v>22237</v>
      </c>
    </row>
    <row r="65578">
      <c r="A65578" s="1" t="s">
        <v>22238</v>
      </c>
    </row>
    <row r="65579">
      <c r="A65579" s="1" t="s">
        <v>322</v>
      </c>
    </row>
    <row r="65581">
      <c r="A65581" s="1" t="s">
        <v>22239</v>
      </c>
    </row>
    <row r="65582">
      <c r="A65582" s="1" t="s">
        <v>22230</v>
      </c>
    </row>
    <row r="65583">
      <c r="A65583" s="1" t="s">
        <v>22231</v>
      </c>
    </row>
    <row r="65584">
      <c r="A65584" s="1" t="s">
        <v>22232</v>
      </c>
    </row>
    <row r="65585">
      <c r="A65585" s="1" t="s">
        <v>22233</v>
      </c>
    </row>
    <row r="65586">
      <c r="A65586" s="1" t="s">
        <v>22234</v>
      </c>
    </row>
    <row r="65587">
      <c r="A65587" s="1" t="s">
        <v>22235</v>
      </c>
    </row>
    <row r="65588">
      <c r="A65588" s="1" t="s">
        <v>22240</v>
      </c>
    </row>
    <row r="65589">
      <c r="A65589" s="1" t="s">
        <v>22241</v>
      </c>
    </row>
    <row r="65591">
      <c r="A65591" s="1" t="s">
        <v>22242</v>
      </c>
    </row>
    <row r="65593">
      <c r="A65593" s="1" t="s">
        <v>22243</v>
      </c>
    </row>
    <row r="65594">
      <c r="A65594" s="1" t="s">
        <v>22209</v>
      </c>
    </row>
    <row r="65596">
      <c r="A65596" s="1" t="s">
        <v>22244</v>
      </c>
    </row>
    <row r="65597">
      <c r="A65597" s="1" t="s">
        <v>22245</v>
      </c>
    </row>
    <row r="65598">
      <c r="A65598" s="1" t="s">
        <v>22246</v>
      </c>
    </row>
    <row r="65600">
      <c r="A65600" s="1" t="s">
        <v>22247</v>
      </c>
    </row>
    <row r="65601">
      <c r="A65601" s="1" t="s">
        <v>22246</v>
      </c>
    </row>
    <row r="65602">
      <c r="A65602" s="1" t="s">
        <v>22248</v>
      </c>
    </row>
    <row r="65603">
      <c r="A65603" s="1" t="s">
        <v>22249</v>
      </c>
    </row>
    <row r="65605">
      <c r="A65605" s="1" t="s">
        <v>22250</v>
      </c>
    </row>
    <row r="65607">
      <c r="A65607" s="1" t="s">
        <v>22251</v>
      </c>
    </row>
    <row r="65609">
      <c r="A65609" s="1" t="s">
        <v>22252</v>
      </c>
    </row>
    <row r="65610">
      <c r="A65610" s="1" t="s">
        <v>22253</v>
      </c>
    </row>
    <row r="65612">
      <c r="A65612" s="1" t="s">
        <v>22254</v>
      </c>
    </row>
    <row r="65614">
      <c r="A65614" s="1" t="s">
        <v>7809</v>
      </c>
    </row>
    <row r="65615">
      <c r="A65615" s="1" t="s">
        <v>22255</v>
      </c>
    </row>
    <row r="65617">
      <c r="A65617" s="1" t="s">
        <v>22256</v>
      </c>
    </row>
    <row r="65618">
      <c r="A65618" s="1" t="s">
        <v>22242</v>
      </c>
    </row>
    <row r="65619">
      <c r="A65619" s="1" t="s">
        <v>22243</v>
      </c>
    </row>
    <row r="65620">
      <c r="A65620" s="1" t="s">
        <v>22209</v>
      </c>
    </row>
    <row r="65621">
      <c r="A65621" s="1" t="s">
        <v>22244</v>
      </c>
    </row>
    <row r="65622">
      <c r="A65622" s="1" t="s">
        <v>22245</v>
      </c>
    </row>
    <row r="65623">
      <c r="A65623" s="1" t="s">
        <v>22246</v>
      </c>
    </row>
    <row r="65624">
      <c r="A65624" s="1" t="s">
        <v>22247</v>
      </c>
    </row>
    <row r="65625">
      <c r="A65625" s="1" t="s">
        <v>22246</v>
      </c>
    </row>
    <row r="65626">
      <c r="A65626" s="1" t="s">
        <v>22248</v>
      </c>
    </row>
    <row r="65627">
      <c r="A65627" s="1" t="s">
        <v>22249</v>
      </c>
    </row>
    <row r="65628">
      <c r="A65628" s="1" t="s">
        <v>22250</v>
      </c>
    </row>
    <row r="65629">
      <c r="A65629" s="1" t="s">
        <v>22251</v>
      </c>
    </row>
    <row r="65630">
      <c r="A65630" s="1" t="s">
        <v>22252</v>
      </c>
    </row>
    <row r="65631">
      <c r="A65631" s="1" t="s">
        <v>22253</v>
      </c>
    </row>
    <row r="65632">
      <c r="A65632" s="1" t="s">
        <v>22254</v>
      </c>
    </row>
    <row r="65633">
      <c r="A65633" s="1" t="s">
        <v>22257</v>
      </c>
    </row>
    <row r="65634">
      <c r="A65634" s="1" t="s">
        <v>22258</v>
      </c>
    </row>
    <row r="65636">
      <c r="A65636" s="1" t="s">
        <v>11703</v>
      </c>
    </row>
    <row r="65638">
      <c r="A65638" s="1" t="s">
        <v>22259</v>
      </c>
    </row>
    <row r="65639">
      <c r="A65639" s="1" t="s">
        <v>22260</v>
      </c>
    </row>
    <row r="65640">
      <c r="A65640" s="1" t="s">
        <v>22261</v>
      </c>
    </row>
    <row r="65641">
      <c r="A65641" s="1" t="s">
        <v>22262</v>
      </c>
    </row>
    <row r="65642">
      <c r="A65642" s="1" t="s">
        <v>22263</v>
      </c>
    </row>
    <row r="65643">
      <c r="A65643" s="1" t="s">
        <v>22264</v>
      </c>
    </row>
    <row r="65644">
      <c r="A65644" s="1" t="s">
        <v>22265</v>
      </c>
    </row>
    <row r="65645">
      <c r="A65645" s="1" t="s">
        <v>22266</v>
      </c>
    </row>
    <row r="65647">
      <c r="A65647" s="1" t="s">
        <v>22267</v>
      </c>
    </row>
    <row r="65648">
      <c r="A65648" s="1" t="s">
        <v>22268</v>
      </c>
    </row>
    <row r="65649">
      <c r="A65649" s="1" t="s">
        <v>22269</v>
      </c>
    </row>
    <row r="65651">
      <c r="A65651" s="1" t="s">
        <v>22270</v>
      </c>
    </row>
    <row r="65653">
      <c r="A65653" s="1" t="s">
        <v>22271</v>
      </c>
    </row>
    <row r="65654">
      <c r="A65654" s="1" t="s">
        <v>22272</v>
      </c>
    </row>
    <row r="65656">
      <c r="A65656" s="1" t="s">
        <v>22273</v>
      </c>
    </row>
    <row r="65658">
      <c r="A65658" s="1" t="s">
        <v>1481</v>
      </c>
    </row>
    <row r="65660">
      <c r="A65660" s="1" t="s">
        <v>11727</v>
      </c>
    </row>
    <row r="65661">
      <c r="A65661" s="1" t="s">
        <v>22259</v>
      </c>
    </row>
    <row r="65662">
      <c r="A65662" s="1" t="s">
        <v>22260</v>
      </c>
    </row>
    <row r="65663">
      <c r="A65663" s="1" t="s">
        <v>22261</v>
      </c>
    </row>
    <row r="65664">
      <c r="A65664" s="1" t="s">
        <v>22262</v>
      </c>
    </row>
    <row r="65665">
      <c r="A65665" s="1" t="s">
        <v>22263</v>
      </c>
    </row>
    <row r="65666">
      <c r="A65666" s="1" t="s">
        <v>22264</v>
      </c>
    </row>
    <row r="65667">
      <c r="A65667" s="1" t="s">
        <v>22265</v>
      </c>
    </row>
    <row r="65668">
      <c r="A65668" s="1" t="s">
        <v>22266</v>
      </c>
    </row>
    <row r="65669">
      <c r="A65669" s="1" t="s">
        <v>22267</v>
      </c>
    </row>
    <row r="65670">
      <c r="A65670" s="1" t="s">
        <v>22268</v>
      </c>
    </row>
    <row r="65671">
      <c r="A65671" s="1" t="s">
        <v>22269</v>
      </c>
    </row>
    <row r="65672">
      <c r="A65672" s="1" t="s">
        <v>22270</v>
      </c>
    </row>
    <row r="65673">
      <c r="A65673" s="1" t="s">
        <v>22271</v>
      </c>
    </row>
    <row r="65674">
      <c r="A65674" s="1" t="s">
        <v>22272</v>
      </c>
    </row>
    <row r="65675">
      <c r="A65675" s="1" t="s">
        <v>22274</v>
      </c>
    </row>
    <row r="65676">
      <c r="A65676" s="1" t="s">
        <v>22275</v>
      </c>
    </row>
    <row r="65678">
      <c r="A65678" s="1" t="s">
        <v>11703</v>
      </c>
    </row>
    <row r="65680">
      <c r="A65680" s="1" t="s">
        <v>22276</v>
      </c>
    </row>
    <row r="65681">
      <c r="A65681" s="1" t="s">
        <v>22277</v>
      </c>
    </row>
    <row r="65683">
      <c r="A65683" s="1" t="s">
        <v>22278</v>
      </c>
    </row>
    <row r="65685">
      <c r="A65685" s="1" t="s">
        <v>22279</v>
      </c>
    </row>
    <row r="65687">
      <c r="A65687" s="1" t="s">
        <v>22280</v>
      </c>
    </row>
    <row r="65689">
      <c r="A65689" s="1" t="s">
        <v>18110</v>
      </c>
    </row>
    <row r="65690">
      <c r="A65690" s="1" t="s">
        <v>18111</v>
      </c>
    </row>
    <row r="65692">
      <c r="A65692" s="1" t="s">
        <v>22281</v>
      </c>
    </row>
    <row r="65693">
      <c r="A65693" s="1" t="s">
        <v>22282</v>
      </c>
    </row>
    <row r="65694">
      <c r="A65694" s="1" t="s">
        <v>22283</v>
      </c>
    </row>
    <row r="65696">
      <c r="A65696" s="1" t="s">
        <v>22284</v>
      </c>
    </row>
    <row r="65697">
      <c r="A65697" s="1" t="s">
        <v>22285</v>
      </c>
    </row>
    <row r="65698">
      <c r="A65698" s="1" t="s">
        <v>22286</v>
      </c>
    </row>
    <row r="65700">
      <c r="A65700" s="1" t="s">
        <v>22287</v>
      </c>
    </row>
    <row r="65702">
      <c r="A65702" s="1" t="s">
        <v>22288</v>
      </c>
    </row>
    <row r="65704">
      <c r="A65704" s="1" t="s">
        <v>13240</v>
      </c>
    </row>
    <row r="65706">
      <c r="A65706" s="1" t="s">
        <v>233</v>
      </c>
    </row>
    <row r="65707">
      <c r="A65707" s="1" t="s">
        <v>11727</v>
      </c>
    </row>
    <row r="65708">
      <c r="A65708" s="1" t="s">
        <v>22276</v>
      </c>
    </row>
    <row r="65709">
      <c r="A65709" s="1" t="s">
        <v>22277</v>
      </c>
    </row>
    <row r="65710">
      <c r="A65710" s="1" t="s">
        <v>22278</v>
      </c>
    </row>
    <row r="65711">
      <c r="A65711" s="1" t="s">
        <v>22279</v>
      </c>
    </row>
    <row r="65712">
      <c r="A65712" s="1" t="s">
        <v>22280</v>
      </c>
    </row>
    <row r="65713">
      <c r="A65713" s="1" t="s">
        <v>18110</v>
      </c>
    </row>
    <row r="65714">
      <c r="A65714" s="1" t="s">
        <v>18111</v>
      </c>
    </row>
    <row r="65715">
      <c r="A65715" s="1" t="s">
        <v>22281</v>
      </c>
    </row>
    <row r="65716">
      <c r="A65716" s="1" t="s">
        <v>22282</v>
      </c>
    </row>
    <row r="65717">
      <c r="A65717" s="1" t="s">
        <v>22283</v>
      </c>
    </row>
    <row r="65718">
      <c r="A65718" s="1" t="s">
        <v>22284</v>
      </c>
    </row>
    <row r="65719">
      <c r="A65719" s="1" t="s">
        <v>22285</v>
      </c>
    </row>
    <row r="65720">
      <c r="A65720" s="1" t="s">
        <v>22286</v>
      </c>
    </row>
    <row r="65721">
      <c r="A65721" s="1" t="s">
        <v>22287</v>
      </c>
    </row>
    <row r="65722">
      <c r="A65722" s="1" t="s">
        <v>22288</v>
      </c>
    </row>
    <row r="65723">
      <c r="A65723" s="1" t="s">
        <v>22289</v>
      </c>
    </row>
    <row r="65724">
      <c r="A65724" s="1" t="s">
        <v>22290</v>
      </c>
    </row>
    <row r="65726">
      <c r="A65726" s="1" t="s">
        <v>22291</v>
      </c>
    </row>
    <row r="65727">
      <c r="A65727" s="1" t="s">
        <v>22292</v>
      </c>
    </row>
    <row r="65728">
      <c r="A65728" s="1" t="s">
        <v>22293</v>
      </c>
    </row>
    <row r="65729">
      <c r="A65729" s="1" t="s">
        <v>22294</v>
      </c>
    </row>
    <row r="65730">
      <c r="A65730" s="1" t="s">
        <v>22295</v>
      </c>
    </row>
    <row r="65731">
      <c r="A65731" s="1" t="s">
        <v>22296</v>
      </c>
    </row>
    <row r="65732">
      <c r="A65732" s="1" t="s">
        <v>22297</v>
      </c>
    </row>
    <row r="65733">
      <c r="A65733" s="1" t="s">
        <v>22298</v>
      </c>
    </row>
    <row r="65734">
      <c r="A65734" s="1" t="s">
        <v>22299</v>
      </c>
    </row>
    <row r="65735">
      <c r="A65735" s="1" t="s">
        <v>22300</v>
      </c>
    </row>
    <row r="65736">
      <c r="A65736" s="1" t="s">
        <v>22301</v>
      </c>
    </row>
    <row r="65738">
      <c r="A65738" s="1" t="s">
        <v>7168</v>
      </c>
    </row>
    <row r="65740">
      <c r="A65740" s="1" t="s">
        <v>22302</v>
      </c>
    </row>
    <row r="65742">
      <c r="A65742" s="1" t="s">
        <v>22303</v>
      </c>
    </row>
    <row r="65744">
      <c r="A65744" s="1" t="s">
        <v>22304</v>
      </c>
    </row>
    <row r="65745">
      <c r="A65745" s="1" t="s">
        <v>22305</v>
      </c>
    </row>
    <row r="65746">
      <c r="A65746" s="1" t="s">
        <v>22306</v>
      </c>
    </row>
    <row r="65748">
      <c r="A65748" s="1" t="s">
        <v>22307</v>
      </c>
    </row>
    <row r="65750">
      <c r="A65750" s="1" t="s">
        <v>22308</v>
      </c>
    </row>
    <row r="65752">
      <c r="A65752" s="1" t="s">
        <v>115</v>
      </c>
    </row>
    <row r="65753">
      <c r="A65753" s="1" t="s">
        <v>22291</v>
      </c>
    </row>
    <row r="65754">
      <c r="A65754" s="1" t="s">
        <v>22292</v>
      </c>
    </row>
    <row r="65755">
      <c r="A65755" s="1" t="s">
        <v>22293</v>
      </c>
    </row>
    <row r="65756">
      <c r="A65756" s="1" t="s">
        <v>22294</v>
      </c>
    </row>
    <row r="65757">
      <c r="A65757" s="1" t="s">
        <v>22295</v>
      </c>
    </row>
    <row r="65758">
      <c r="A65758" s="1" t="s">
        <v>22296</v>
      </c>
    </row>
    <row r="65759">
      <c r="A65759" s="1" t="s">
        <v>22297</v>
      </c>
    </row>
    <row r="65760">
      <c r="A65760" s="1" t="s">
        <v>22298</v>
      </c>
    </row>
    <row r="65761">
      <c r="A65761" s="1" t="s">
        <v>22299</v>
      </c>
    </row>
    <row r="65762">
      <c r="A65762" s="1" t="s">
        <v>22300</v>
      </c>
    </row>
    <row r="65763">
      <c r="A65763" s="1" t="s">
        <v>22301</v>
      </c>
    </row>
    <row r="65764">
      <c r="A65764" s="1" t="s">
        <v>7168</v>
      </c>
    </row>
    <row r="65765">
      <c r="A65765" s="1" t="s">
        <v>22302</v>
      </c>
    </row>
    <row r="65766">
      <c r="A65766" s="1" t="s">
        <v>22303</v>
      </c>
    </row>
    <row r="65767">
      <c r="A65767" s="1" t="s">
        <v>22304</v>
      </c>
    </row>
    <row r="65768">
      <c r="A65768" s="1" t="s">
        <v>22305</v>
      </c>
    </row>
    <row r="65769">
      <c r="A65769" s="1" t="s">
        <v>22306</v>
      </c>
    </row>
    <row r="65770">
      <c r="A65770" s="1" t="s">
        <v>22307</v>
      </c>
    </row>
    <row r="65771">
      <c r="A65771" s="1" t="s">
        <v>22309</v>
      </c>
    </row>
    <row r="65772">
      <c r="A65772" s="1" t="s">
        <v>22310</v>
      </c>
    </row>
    <row r="65774">
      <c r="A65774" s="1" t="s">
        <v>22291</v>
      </c>
    </row>
    <row r="65775">
      <c r="A65775" s="1" t="s">
        <v>22292</v>
      </c>
    </row>
    <row r="65776">
      <c r="A65776" s="1" t="s">
        <v>22311</v>
      </c>
    </row>
    <row r="65777">
      <c r="A65777" s="1" t="s">
        <v>22312</v>
      </c>
    </row>
    <row r="65778">
      <c r="A65778" s="1" t="s">
        <v>22313</v>
      </c>
    </row>
    <row r="65779">
      <c r="A65779" s="1" t="s">
        <v>22314</v>
      </c>
    </row>
    <row r="65780">
      <c r="A65780" s="1" t="s">
        <v>22315</v>
      </c>
    </row>
    <row r="65781">
      <c r="A65781" s="1" t="s">
        <v>22298</v>
      </c>
    </row>
    <row r="65782">
      <c r="A65782" s="1" t="s">
        <v>22316</v>
      </c>
    </row>
    <row r="65783">
      <c r="A65783" s="1" t="s">
        <v>22317</v>
      </c>
    </row>
    <row r="65784">
      <c r="A65784" s="1" t="s">
        <v>22318</v>
      </c>
    </row>
    <row r="65786">
      <c r="A65786" s="1" t="s">
        <v>22319</v>
      </c>
    </row>
    <row r="65788">
      <c r="A65788" s="1" t="s">
        <v>22320</v>
      </c>
    </row>
    <row r="65790">
      <c r="A65790" s="1" t="s">
        <v>22321</v>
      </c>
    </row>
    <row r="65791">
      <c r="A65791" s="1" t="s">
        <v>22322</v>
      </c>
    </row>
    <row r="65792">
      <c r="A65792" s="1" t="s">
        <v>22323</v>
      </c>
    </row>
    <row r="65794">
      <c r="A65794" s="1" t="s">
        <v>22324</v>
      </c>
    </row>
    <row r="65796">
      <c r="A65796" s="1" t="s">
        <v>22325</v>
      </c>
    </row>
    <row r="65798">
      <c r="A65798" s="1" t="s">
        <v>17719</v>
      </c>
    </row>
    <row r="65799">
      <c r="A65799" s="1" t="s">
        <v>22291</v>
      </c>
    </row>
    <row r="65800">
      <c r="A65800" s="1" t="s">
        <v>22292</v>
      </c>
    </row>
    <row r="65801">
      <c r="A65801" s="1" t="s">
        <v>22311</v>
      </c>
    </row>
    <row r="65802">
      <c r="A65802" s="1" t="s">
        <v>22312</v>
      </c>
    </row>
    <row r="65803">
      <c r="A65803" s="1" t="s">
        <v>22313</v>
      </c>
    </row>
    <row r="65804">
      <c r="A65804" s="1" t="s">
        <v>22314</v>
      </c>
    </row>
    <row r="65805">
      <c r="A65805" s="1" t="s">
        <v>22315</v>
      </c>
    </row>
    <row r="65806">
      <c r="A65806" s="1" t="s">
        <v>22298</v>
      </c>
    </row>
    <row r="65807">
      <c r="A65807" s="1" t="s">
        <v>22316</v>
      </c>
    </row>
    <row r="65808">
      <c r="A65808" s="1" t="s">
        <v>22317</v>
      </c>
    </row>
    <row r="65809">
      <c r="A65809" s="1" t="s">
        <v>22318</v>
      </c>
    </row>
    <row r="65810">
      <c r="A65810" s="1" t="s">
        <v>22319</v>
      </c>
    </row>
    <row r="65811">
      <c r="A65811" s="1" t="s">
        <v>22320</v>
      </c>
    </row>
    <row r="65812">
      <c r="A65812" s="1" t="s">
        <v>22321</v>
      </c>
    </row>
    <row r="65813">
      <c r="A65813" s="1" t="s">
        <v>22322</v>
      </c>
    </row>
    <row r="65814">
      <c r="A65814" s="1" t="s">
        <v>22323</v>
      </c>
    </row>
    <row r="65815">
      <c r="A65815" s="1" t="s">
        <v>22324</v>
      </c>
    </row>
    <row r="65816">
      <c r="A65816" s="1" t="s">
        <v>22326</v>
      </c>
    </row>
    <row r="65817">
      <c r="A65817" s="1" t="s">
        <v>22327</v>
      </c>
    </row>
    <row r="65819">
      <c r="A65819" s="1" t="s">
        <v>7334</v>
      </c>
    </row>
    <row r="65821">
      <c r="A65821" s="1" t="s">
        <v>16816</v>
      </c>
    </row>
    <row r="65823">
      <c r="A65823" s="1" t="s">
        <v>22328</v>
      </c>
    </row>
    <row r="65824">
      <c r="A65824" s="1" t="s">
        <v>22329</v>
      </c>
    </row>
    <row r="65826">
      <c r="A65826" s="1" t="s">
        <v>22330</v>
      </c>
    </row>
    <row r="65828">
      <c r="A65828" s="1" t="s">
        <v>16818</v>
      </c>
    </row>
    <row r="65829">
      <c r="A65829" s="1" t="s">
        <v>16819</v>
      </c>
    </row>
    <row r="65830">
      <c r="A65830" s="1" t="s">
        <v>22331</v>
      </c>
    </row>
    <row r="65831">
      <c r="A65831" s="1" t="s">
        <v>3976</v>
      </c>
    </row>
    <row r="65832">
      <c r="A65832" s="1" t="s">
        <v>16821</v>
      </c>
    </row>
    <row r="65833">
      <c r="A65833" s="1" t="s">
        <v>22332</v>
      </c>
    </row>
    <row r="65834">
      <c r="A65834" s="1" t="s">
        <v>22333</v>
      </c>
    </row>
    <row r="65835">
      <c r="A65835" s="1" t="s">
        <v>7345</v>
      </c>
    </row>
    <row r="65836">
      <c r="A65836" s="1" t="s">
        <v>7346</v>
      </c>
    </row>
    <row r="65837">
      <c r="A65837" s="1" t="s">
        <v>16823</v>
      </c>
    </row>
    <row r="65838">
      <c r="A65838" s="1" t="s">
        <v>16824</v>
      </c>
    </row>
    <row r="65839">
      <c r="A65839" s="1" t="s">
        <v>16825</v>
      </c>
    </row>
    <row r="65840">
      <c r="A65840" s="1" t="s">
        <v>16826</v>
      </c>
    </row>
    <row r="65841">
      <c r="A65841" s="1" t="s">
        <v>22334</v>
      </c>
    </row>
    <row r="65843">
      <c r="A65843" s="1" t="s">
        <v>7352</v>
      </c>
    </row>
    <row r="65844">
      <c r="A65844" s="1" t="s">
        <v>22335</v>
      </c>
    </row>
    <row r="65845">
      <c r="A65845" s="1" t="s">
        <v>22336</v>
      </c>
    </row>
    <row r="65847">
      <c r="A65847" s="1" t="s">
        <v>3425</v>
      </c>
    </row>
    <row r="65848">
      <c r="A65848" s="1" t="s">
        <v>7355</v>
      </c>
    </row>
    <row r="65849">
      <c r="A65849" s="1" t="s">
        <v>16828</v>
      </c>
    </row>
    <row r="65850">
      <c r="A65850" s="1" t="s">
        <v>16816</v>
      </c>
    </row>
    <row r="65851">
      <c r="A65851" s="1" t="s">
        <v>22328</v>
      </c>
    </row>
    <row r="65852">
      <c r="A65852" s="1" t="s">
        <v>22329</v>
      </c>
    </row>
    <row r="65853">
      <c r="A65853" s="1" t="s">
        <v>22330</v>
      </c>
    </row>
    <row r="65854">
      <c r="A65854" s="1" t="s">
        <v>16818</v>
      </c>
    </row>
    <row r="65855">
      <c r="A65855" s="1" t="s">
        <v>16819</v>
      </c>
    </row>
    <row r="65856">
      <c r="A65856" s="1" t="s">
        <v>22331</v>
      </c>
    </row>
    <row r="65857">
      <c r="A65857" s="1" t="s">
        <v>3976</v>
      </c>
    </row>
    <row r="65858">
      <c r="A65858" s="1" t="s">
        <v>16821</v>
      </c>
    </row>
    <row r="65859">
      <c r="A65859" s="1" t="s">
        <v>22332</v>
      </c>
    </row>
    <row r="65860">
      <c r="A65860" s="1" t="s">
        <v>22333</v>
      </c>
    </row>
    <row r="65861">
      <c r="A65861" s="1" t="s">
        <v>7345</v>
      </c>
    </row>
    <row r="65862">
      <c r="A65862" s="1" t="s">
        <v>7346</v>
      </c>
    </row>
    <row r="65863">
      <c r="A65863" s="1" t="s">
        <v>16823</v>
      </c>
    </row>
    <row r="65864">
      <c r="A65864" s="1" t="s">
        <v>16824</v>
      </c>
    </row>
    <row r="65865">
      <c r="A65865" s="1" t="s">
        <v>16825</v>
      </c>
    </row>
    <row r="65866">
      <c r="A65866" s="1" t="s">
        <v>16826</v>
      </c>
    </row>
    <row r="65867">
      <c r="A65867" s="1" t="s">
        <v>22334</v>
      </c>
    </row>
    <row r="65868">
      <c r="A65868" s="1" t="s">
        <v>7352</v>
      </c>
    </row>
    <row r="65869">
      <c r="A65869" s="1" t="s">
        <v>22335</v>
      </c>
    </row>
    <row r="65870">
      <c r="A65870" s="1" t="s">
        <v>22336</v>
      </c>
    </row>
    <row r="65871">
      <c r="A65871" s="1" t="s">
        <v>22337</v>
      </c>
    </row>
    <row r="65872">
      <c r="A65872" s="1" t="s">
        <v>22338</v>
      </c>
    </row>
    <row r="65874">
      <c r="A65874" s="1" t="s">
        <v>7334</v>
      </c>
    </row>
    <row r="65876">
      <c r="A65876" s="1" t="s">
        <v>22339</v>
      </c>
    </row>
    <row r="65877">
      <c r="A65877" s="1" t="s">
        <v>7336</v>
      </c>
    </row>
    <row r="65878">
      <c r="A65878" s="1" t="s">
        <v>7337</v>
      </c>
    </row>
    <row r="65880">
      <c r="A65880" s="1" t="s">
        <v>16817</v>
      </c>
    </row>
    <row r="65882">
      <c r="A65882" s="1" t="s">
        <v>7339</v>
      </c>
    </row>
    <row r="65883">
      <c r="A65883" s="1" t="s">
        <v>7340</v>
      </c>
    </row>
    <row r="65884">
      <c r="A65884" s="1" t="s">
        <v>22340</v>
      </c>
    </row>
    <row r="65885">
      <c r="A65885" s="1" t="s">
        <v>3976</v>
      </c>
    </row>
    <row r="65886">
      <c r="A65886" s="1" t="s">
        <v>7342</v>
      </c>
    </row>
    <row r="65887">
      <c r="A65887" s="1" t="s">
        <v>22341</v>
      </c>
    </row>
    <row r="65888">
      <c r="A65888" s="1" t="s">
        <v>22342</v>
      </c>
    </row>
    <row r="65889">
      <c r="A65889" s="1" t="s">
        <v>7345</v>
      </c>
    </row>
    <row r="65890">
      <c r="A65890" s="1" t="s">
        <v>7346</v>
      </c>
    </row>
    <row r="65891">
      <c r="A65891" s="1" t="s">
        <v>7347</v>
      </c>
    </row>
    <row r="65892">
      <c r="A65892" s="1" t="s">
        <v>7348</v>
      </c>
    </row>
    <row r="65893">
      <c r="A65893" s="1" t="s">
        <v>22343</v>
      </c>
    </row>
    <row r="65894">
      <c r="A65894" s="1" t="s">
        <v>7350</v>
      </c>
    </row>
    <row r="65895">
      <c r="A65895" s="1" t="s">
        <v>22344</v>
      </c>
    </row>
    <row r="65897">
      <c r="A65897" s="1" t="s">
        <v>7352</v>
      </c>
    </row>
    <row r="65898">
      <c r="A65898" s="1" t="s">
        <v>22345</v>
      </c>
    </row>
    <row r="65899">
      <c r="A65899" s="1" t="s">
        <v>22346</v>
      </c>
    </row>
    <row r="65901">
      <c r="A65901" s="1" t="s">
        <v>3425</v>
      </c>
    </row>
    <row r="65902">
      <c r="A65902" s="1" t="s">
        <v>21720</v>
      </c>
    </row>
    <row r="65903">
      <c r="A65903" s="1" t="s">
        <v>22347</v>
      </c>
    </row>
    <row r="65904">
      <c r="A65904" s="1" t="s">
        <v>7334</v>
      </c>
    </row>
    <row r="65905">
      <c r="A65905" s="1" t="s">
        <v>22339</v>
      </c>
    </row>
    <row r="65906">
      <c r="A65906" s="1" t="s">
        <v>7336</v>
      </c>
    </row>
    <row r="65907">
      <c r="A65907" s="1" t="s">
        <v>7337</v>
      </c>
    </row>
    <row r="65908">
      <c r="A65908" s="1" t="s">
        <v>16817</v>
      </c>
    </row>
    <row r="65909">
      <c r="A65909" s="1" t="s">
        <v>7339</v>
      </c>
    </row>
    <row r="65910">
      <c r="A65910" s="1" t="s">
        <v>7340</v>
      </c>
    </row>
    <row r="65911">
      <c r="A65911" s="1" t="s">
        <v>22340</v>
      </c>
    </row>
    <row r="65912">
      <c r="A65912" s="1" t="s">
        <v>3976</v>
      </c>
    </row>
    <row r="65913">
      <c r="A65913" s="1" t="s">
        <v>7342</v>
      </c>
    </row>
    <row r="65914">
      <c r="A65914" s="1" t="s">
        <v>22341</v>
      </c>
    </row>
    <row r="65915">
      <c r="A65915" s="1" t="s">
        <v>22342</v>
      </c>
    </row>
    <row r="65916">
      <c r="A65916" s="1" t="s">
        <v>7345</v>
      </c>
    </row>
    <row r="65917">
      <c r="A65917" s="1" t="s">
        <v>7346</v>
      </c>
    </row>
    <row r="65918">
      <c r="A65918" s="1" t="s">
        <v>7347</v>
      </c>
    </row>
    <row r="65919">
      <c r="A65919" s="1" t="s">
        <v>7348</v>
      </c>
    </row>
    <row r="65920">
      <c r="A65920" s="1" t="s">
        <v>22343</v>
      </c>
    </row>
    <row r="65921">
      <c r="A65921" s="1" t="s">
        <v>7350</v>
      </c>
    </row>
    <row r="65922">
      <c r="A65922" s="1" t="s">
        <v>22344</v>
      </c>
    </row>
    <row r="65923">
      <c r="A65923" s="1" t="s">
        <v>7352</v>
      </c>
    </row>
    <row r="65924">
      <c r="A65924" s="1" t="s">
        <v>22345</v>
      </c>
    </row>
    <row r="65925">
      <c r="A65925" s="1" t="s">
        <v>22346</v>
      </c>
    </row>
    <row r="65926">
      <c r="A65926" s="1" t="s">
        <v>7357</v>
      </c>
    </row>
    <row r="65927">
      <c r="A65927" s="1" t="s">
        <v>22348</v>
      </c>
    </row>
    <row r="65929">
      <c r="A65929" s="1" t="s">
        <v>22349</v>
      </c>
    </row>
    <row r="65930">
      <c r="A65930" s="1" t="s">
        <v>22350</v>
      </c>
    </row>
    <row r="65931">
      <c r="A65931" s="1" t="s">
        <v>22351</v>
      </c>
    </row>
    <row r="65932">
      <c r="A65932" s="1" t="s">
        <v>22352</v>
      </c>
    </row>
    <row r="65934">
      <c r="A65934" s="1" t="s">
        <v>22353</v>
      </c>
    </row>
    <row r="65936">
      <c r="A65936" s="1" t="s">
        <v>6722</v>
      </c>
    </row>
    <row r="65938">
      <c r="A65938" s="1" t="s">
        <v>22354</v>
      </c>
    </row>
    <row r="65939">
      <c r="A65939" s="1" t="s">
        <v>22355</v>
      </c>
    </row>
    <row r="65940">
      <c r="A65940" s="1" t="s">
        <v>22356</v>
      </c>
    </row>
    <row r="65941">
      <c r="A65941" s="1" t="s">
        <v>22357</v>
      </c>
    </row>
    <row r="65943">
      <c r="A65943" s="1" t="s">
        <v>22358</v>
      </c>
    </row>
    <row r="65944">
      <c r="A65944" s="1" t="s">
        <v>22359</v>
      </c>
    </row>
    <row r="65945">
      <c r="A65945" s="1" t="s">
        <v>22360</v>
      </c>
    </row>
    <row r="65946">
      <c r="A65946" s="1" t="s">
        <v>22361</v>
      </c>
    </row>
    <row r="65947">
      <c r="A65947" s="1" t="s">
        <v>22362</v>
      </c>
    </row>
    <row r="65949">
      <c r="A65949" s="1" t="s">
        <v>22363</v>
      </c>
    </row>
    <row r="65950">
      <c r="A65950" s="1" t="s">
        <v>22364</v>
      </c>
    </row>
    <row r="65952">
      <c r="A65952" s="1" t="s">
        <v>22365</v>
      </c>
    </row>
    <row r="65953">
      <c r="A65953" s="1" t="s">
        <v>22366</v>
      </c>
    </row>
    <row r="65954">
      <c r="A65954" s="1" t="s">
        <v>22367</v>
      </c>
    </row>
    <row r="65956">
      <c r="A65956" s="1" t="s">
        <v>22368</v>
      </c>
    </row>
    <row r="65957">
      <c r="A65957" s="1" t="s">
        <v>22369</v>
      </c>
    </row>
    <row r="65959">
      <c r="A65959" s="1" t="s">
        <v>22370</v>
      </c>
    </row>
    <row r="65960">
      <c r="A65960" s="1" t="s">
        <v>8688</v>
      </c>
    </row>
    <row r="65962">
      <c r="A65962" s="1" t="s">
        <v>22371</v>
      </c>
    </row>
    <row r="65963">
      <c r="A65963" s="1" t="s">
        <v>22372</v>
      </c>
    </row>
    <row r="65965">
      <c r="A65965" s="1" t="s">
        <v>22373</v>
      </c>
    </row>
    <row r="65967">
      <c r="A65967" s="1" t="s">
        <v>22374</v>
      </c>
    </row>
    <row r="65968">
      <c r="A65968" s="1" t="s">
        <v>22353</v>
      </c>
    </row>
    <row r="65969">
      <c r="A65969" s="1" t="s">
        <v>6722</v>
      </c>
    </row>
    <row r="65970">
      <c r="A65970" s="1" t="s">
        <v>22354</v>
      </c>
    </row>
    <row r="65971">
      <c r="A65971" s="1" t="s">
        <v>22355</v>
      </c>
    </row>
    <row r="65972">
      <c r="A65972" s="1" t="s">
        <v>22356</v>
      </c>
    </row>
    <row r="65973">
      <c r="A65973" s="1" t="s">
        <v>22357</v>
      </c>
    </row>
    <row r="65974">
      <c r="A65974" s="1" t="s">
        <v>22358</v>
      </c>
    </row>
    <row r="65975">
      <c r="A65975" s="1" t="s">
        <v>22359</v>
      </c>
    </row>
    <row r="65976">
      <c r="A65976" s="1" t="s">
        <v>22360</v>
      </c>
    </row>
    <row r="65977">
      <c r="A65977" s="1" t="s">
        <v>22361</v>
      </c>
    </row>
    <row r="65978">
      <c r="A65978" s="1" t="s">
        <v>22362</v>
      </c>
    </row>
    <row r="65979">
      <c r="A65979" s="1" t="s">
        <v>22363</v>
      </c>
    </row>
    <row r="65980">
      <c r="A65980" s="1" t="s">
        <v>22364</v>
      </c>
    </row>
    <row r="65981">
      <c r="A65981" s="1" t="s">
        <v>22365</v>
      </c>
    </row>
    <row r="65982">
      <c r="A65982" s="1" t="s">
        <v>22366</v>
      </c>
    </row>
    <row r="65983">
      <c r="A65983" s="1" t="s">
        <v>22367</v>
      </c>
    </row>
    <row r="65984">
      <c r="A65984" s="1" t="s">
        <v>22368</v>
      </c>
    </row>
    <row r="65985">
      <c r="A65985" s="1" t="s">
        <v>22369</v>
      </c>
    </row>
    <row r="65986">
      <c r="A65986" s="1" t="s">
        <v>22370</v>
      </c>
    </row>
    <row r="65987">
      <c r="A65987" s="1" t="s">
        <v>22371</v>
      </c>
    </row>
    <row r="65988">
      <c r="A65988" s="1" t="s">
        <v>22375</v>
      </c>
    </row>
    <row r="65989">
      <c r="A65989" s="1" t="s">
        <v>22376</v>
      </c>
    </row>
    <row r="65991">
      <c r="A65991" s="1" t="s">
        <v>22377</v>
      </c>
    </row>
    <row r="65993">
      <c r="A65993" s="1" t="s">
        <v>22378</v>
      </c>
    </row>
    <row r="65994">
      <c r="A65994" s="1" t="s">
        <v>22379</v>
      </c>
    </row>
    <row r="65996">
      <c r="A65996" s="1" t="s">
        <v>22380</v>
      </c>
    </row>
    <row r="65998">
      <c r="A65998" s="1" t="s">
        <v>22381</v>
      </c>
    </row>
    <row r="65999">
      <c r="A65999" s="1" t="s">
        <v>22382</v>
      </c>
    </row>
    <row r="66000">
      <c r="A66000" s="1" t="s">
        <v>22383</v>
      </c>
    </row>
    <row r="66002">
      <c r="A66002" s="1" t="s">
        <v>22384</v>
      </c>
    </row>
    <row r="66004">
      <c r="A66004" s="1" t="s">
        <v>22385</v>
      </c>
    </row>
    <row r="66005">
      <c r="A66005" s="1" t="s">
        <v>22386</v>
      </c>
    </row>
    <row r="66007">
      <c r="A66007" s="1" t="s">
        <v>22387</v>
      </c>
    </row>
    <row r="66008">
      <c r="A66008" s="1" t="s">
        <v>22388</v>
      </c>
    </row>
    <row r="66010">
      <c r="A66010" s="1" t="s">
        <v>22389</v>
      </c>
    </row>
    <row r="66011">
      <c r="A66011" s="1" t="s">
        <v>22390</v>
      </c>
    </row>
    <row r="66012">
      <c r="A66012" s="1" t="s">
        <v>22391</v>
      </c>
    </row>
    <row r="66013">
      <c r="A66013" s="1" t="s">
        <v>22392</v>
      </c>
    </row>
    <row r="66014">
      <c r="A66014" s="1" t="s">
        <v>22393</v>
      </c>
    </row>
    <row r="66015">
      <c r="A66015" s="1" t="s">
        <v>22394</v>
      </c>
    </row>
    <row r="66017">
      <c r="A66017" s="1" t="s">
        <v>22395</v>
      </c>
    </row>
    <row r="66019">
      <c r="A66019" s="1" t="s">
        <v>22396</v>
      </c>
    </row>
    <row r="66021">
      <c r="A66021" s="1" t="s">
        <v>22397</v>
      </c>
    </row>
    <row r="66022">
      <c r="A66022" s="1" t="s">
        <v>22398</v>
      </c>
    </row>
    <row r="66024">
      <c r="A66024" s="1" t="s">
        <v>22399</v>
      </c>
    </row>
    <row r="66026">
      <c r="A66026" s="1" t="s">
        <v>22400</v>
      </c>
    </row>
    <row r="66028">
      <c r="A66028" s="1" t="s">
        <v>22401</v>
      </c>
    </row>
    <row r="66030">
      <c r="A66030" s="1" t="s">
        <v>22402</v>
      </c>
    </row>
    <row r="66032">
      <c r="A66032" s="1" t="s">
        <v>22403</v>
      </c>
    </row>
    <row r="66033">
      <c r="A66033" s="1" t="s">
        <v>22377</v>
      </c>
    </row>
    <row r="66034">
      <c r="A66034" s="1" t="s">
        <v>22378</v>
      </c>
    </row>
    <row r="66035">
      <c r="A66035" s="1" t="s">
        <v>22379</v>
      </c>
    </row>
    <row r="66036">
      <c r="A66036" s="1" t="s">
        <v>22380</v>
      </c>
    </row>
    <row r="66037">
      <c r="A66037" s="1" t="s">
        <v>22381</v>
      </c>
    </row>
    <row r="66038">
      <c r="A66038" s="1" t="s">
        <v>22382</v>
      </c>
    </row>
    <row r="66039">
      <c r="A66039" s="1" t="s">
        <v>22383</v>
      </c>
    </row>
    <row r="66040">
      <c r="A66040" s="1" t="s">
        <v>22384</v>
      </c>
    </row>
    <row r="66041">
      <c r="A66041" s="1" t="s">
        <v>22385</v>
      </c>
    </row>
    <row r="66042">
      <c r="A66042" s="1" t="s">
        <v>22386</v>
      </c>
    </row>
    <row r="66043">
      <c r="A66043" s="1" t="s">
        <v>22387</v>
      </c>
    </row>
    <row r="66044">
      <c r="A66044" s="1" t="s">
        <v>22388</v>
      </c>
    </row>
    <row r="66045">
      <c r="A66045" s="1" t="s">
        <v>22390</v>
      </c>
    </row>
    <row r="66046">
      <c r="A66046" s="1" t="s">
        <v>22391</v>
      </c>
    </row>
    <row r="66047">
      <c r="A66047" s="1" t="s">
        <v>22392</v>
      </c>
    </row>
    <row r="66048">
      <c r="A66048" s="1" t="s">
        <v>22393</v>
      </c>
    </row>
    <row r="66049">
      <c r="A66049" s="1" t="s">
        <v>22394</v>
      </c>
    </row>
    <row r="66050">
      <c r="A66050" s="1" t="s">
        <v>22395</v>
      </c>
    </row>
    <row r="66051">
      <c r="A66051" s="1" t="s">
        <v>22396</v>
      </c>
    </row>
    <row r="66052">
      <c r="A66052" s="1" t="s">
        <v>22397</v>
      </c>
    </row>
    <row r="66053">
      <c r="A66053" s="1" t="s">
        <v>22398</v>
      </c>
    </row>
    <row r="66054">
      <c r="A66054" s="1" t="s">
        <v>22399</v>
      </c>
    </row>
    <row r="66055">
      <c r="A66055" s="1" t="s">
        <v>22400</v>
      </c>
    </row>
    <row r="66056">
      <c r="A66056" s="1" t="s">
        <v>22401</v>
      </c>
    </row>
    <row r="66057">
      <c r="A66057" s="1" t="s">
        <v>22404</v>
      </c>
    </row>
    <row r="66058">
      <c r="A66058" s="1" t="s">
        <v>22405</v>
      </c>
    </row>
    <row r="66060">
      <c r="A66060" s="1" t="s">
        <v>22406</v>
      </c>
    </row>
    <row r="66061">
      <c r="A66061" s="1" t="s">
        <v>22407</v>
      </c>
    </row>
    <row r="66063">
      <c r="A66063" s="1" t="s">
        <v>22408</v>
      </c>
    </row>
    <row r="66064">
      <c r="A66064" s="1" t="s">
        <v>22409</v>
      </c>
    </row>
    <row r="66065">
      <c r="A66065" s="1" t="s">
        <v>22410</v>
      </c>
    </row>
    <row r="66067">
      <c r="A66067" s="1" t="s">
        <v>22411</v>
      </c>
    </row>
    <row r="66068">
      <c r="A66068" s="1" t="s">
        <v>22412</v>
      </c>
    </row>
    <row r="66069">
      <c r="A66069" s="1" t="s">
        <v>22413</v>
      </c>
    </row>
    <row r="66070">
      <c r="A66070" s="1" t="s">
        <v>22414</v>
      </c>
    </row>
    <row r="66072">
      <c r="A66072" s="1" t="s">
        <v>22415</v>
      </c>
    </row>
    <row r="66074">
      <c r="A66074" s="1" t="s">
        <v>22416</v>
      </c>
    </row>
    <row r="66075">
      <c r="A66075" s="1" t="s">
        <v>22417</v>
      </c>
    </row>
    <row r="66076">
      <c r="A66076" s="1" t="s">
        <v>22418</v>
      </c>
    </row>
    <row r="66078">
      <c r="A66078" s="1" t="s">
        <v>22419</v>
      </c>
    </row>
    <row r="66079">
      <c r="A66079" s="1" t="s">
        <v>22420</v>
      </c>
    </row>
    <row r="66080">
      <c r="A66080" s="1" t="s">
        <v>22421</v>
      </c>
    </row>
    <row r="66082">
      <c r="A66082" s="1" t="s">
        <v>22422</v>
      </c>
    </row>
    <row r="66084">
      <c r="A66084" s="1" t="s">
        <v>22423</v>
      </c>
    </row>
    <row r="66085">
      <c r="A66085" s="1" t="s">
        <v>22424</v>
      </c>
    </row>
    <row r="66087">
      <c r="A66087" s="1" t="s">
        <v>22425</v>
      </c>
    </row>
    <row r="66088">
      <c r="A66088" s="1" t="s">
        <v>5988</v>
      </c>
    </row>
    <row r="66090">
      <c r="A66090" s="1" t="s">
        <v>22426</v>
      </c>
    </row>
    <row r="66091">
      <c r="A66091" s="1" t="s">
        <v>22406</v>
      </c>
    </row>
    <row r="66092">
      <c r="A66092" s="1" t="s">
        <v>22407</v>
      </c>
    </row>
    <row r="66093">
      <c r="A66093" s="1" t="s">
        <v>22408</v>
      </c>
    </row>
    <row r="66094">
      <c r="A66094" s="1" t="s">
        <v>22409</v>
      </c>
    </row>
    <row r="66095">
      <c r="A66095" s="1" t="s">
        <v>22410</v>
      </c>
    </row>
    <row r="66096">
      <c r="A66096" s="1" t="s">
        <v>22411</v>
      </c>
    </row>
    <row r="66097">
      <c r="A66097" s="1" t="s">
        <v>22412</v>
      </c>
    </row>
    <row r="66098">
      <c r="A66098" s="1" t="s">
        <v>22427</v>
      </c>
    </row>
    <row r="66099">
      <c r="A66099" s="1" t="s">
        <v>22414</v>
      </c>
    </row>
    <row r="66100">
      <c r="A66100" s="1" t="s">
        <v>22415</v>
      </c>
    </row>
    <row r="66101">
      <c r="A66101" s="1" t="s">
        <v>22416</v>
      </c>
    </row>
    <row r="66102">
      <c r="A66102" s="1" t="s">
        <v>22417</v>
      </c>
    </row>
    <row r="66103">
      <c r="A66103" s="1" t="s">
        <v>22418</v>
      </c>
    </row>
    <row r="66104">
      <c r="A66104" s="1" t="s">
        <v>22419</v>
      </c>
    </row>
    <row r="66105">
      <c r="A66105" s="1" t="s">
        <v>22420</v>
      </c>
    </row>
    <row r="66106">
      <c r="A66106" s="1" t="s">
        <v>22421</v>
      </c>
    </row>
    <row r="66107">
      <c r="A66107" s="1" t="s">
        <v>22422</v>
      </c>
    </row>
    <row r="66108">
      <c r="A66108" s="1" t="s">
        <v>22423</v>
      </c>
    </row>
    <row r="66109">
      <c r="A66109" s="1" t="s">
        <v>22424</v>
      </c>
    </row>
    <row r="66110">
      <c r="A66110" s="1" t="s">
        <v>22428</v>
      </c>
    </row>
    <row r="66111">
      <c r="A66111" s="1" t="s">
        <v>22429</v>
      </c>
    </row>
    <row r="66113">
      <c r="A66113" s="1" t="s">
        <v>22430</v>
      </c>
    </row>
    <row r="66114">
      <c r="A66114" s="1" t="s">
        <v>22431</v>
      </c>
    </row>
    <row r="66116">
      <c r="A66116" s="1" t="s">
        <v>22432</v>
      </c>
    </row>
    <row r="66117">
      <c r="A66117" s="1" t="s">
        <v>22433</v>
      </c>
    </row>
    <row r="66118">
      <c r="A66118" s="1" t="s">
        <v>22434</v>
      </c>
    </row>
    <row r="66119">
      <c r="A66119" s="1" t="s">
        <v>22435</v>
      </c>
    </row>
    <row r="66120">
      <c r="A66120" s="1" t="s">
        <v>22436</v>
      </c>
    </row>
    <row r="66122">
      <c r="A66122" s="1" t="s">
        <v>22437</v>
      </c>
    </row>
    <row r="66123">
      <c r="A66123" s="1" t="s">
        <v>17483</v>
      </c>
    </row>
    <row r="66125">
      <c r="A66125" s="1" t="s">
        <v>22438</v>
      </c>
    </row>
    <row r="66127">
      <c r="A66127" s="1" t="s">
        <v>22439</v>
      </c>
    </row>
    <row r="66128">
      <c r="A66128" s="1" t="s">
        <v>22440</v>
      </c>
    </row>
    <row r="66129">
      <c r="A66129" s="1" t="s">
        <v>22441</v>
      </c>
    </row>
    <row r="66131">
      <c r="A66131" s="1" t="s">
        <v>22442</v>
      </c>
    </row>
    <row r="66132">
      <c r="A66132" s="1" t="s">
        <v>16227</v>
      </c>
    </row>
    <row r="66133">
      <c r="A66133" s="1" t="s">
        <v>22443</v>
      </c>
    </row>
    <row r="66135">
      <c r="A66135" s="1" t="s">
        <v>17461</v>
      </c>
    </row>
    <row r="66137">
      <c r="A66137" s="1" t="s">
        <v>22444</v>
      </c>
    </row>
    <row r="66138">
      <c r="A66138" s="1" t="s">
        <v>22445</v>
      </c>
    </row>
    <row r="66140">
      <c r="A66140" s="1" t="s">
        <v>17490</v>
      </c>
    </row>
    <row r="66141">
      <c r="A66141" s="1" t="s">
        <v>12040</v>
      </c>
    </row>
    <row r="66143">
      <c r="A66143" s="1" t="s">
        <v>22446</v>
      </c>
    </row>
    <row r="66144">
      <c r="A66144" s="1" t="s">
        <v>22430</v>
      </c>
    </row>
    <row r="66145">
      <c r="A66145" s="1" t="s">
        <v>22431</v>
      </c>
    </row>
    <row r="66146">
      <c r="A66146" s="1" t="s">
        <v>22432</v>
      </c>
    </row>
    <row r="66147">
      <c r="A66147" s="1" t="s">
        <v>22433</v>
      </c>
    </row>
    <row r="66148">
      <c r="A66148" s="1" t="s">
        <v>22434</v>
      </c>
    </row>
    <row r="66149">
      <c r="A66149" s="1" t="s">
        <v>22435</v>
      </c>
    </row>
    <row r="66150">
      <c r="A66150" s="1" t="s">
        <v>22436</v>
      </c>
    </row>
    <row r="66151">
      <c r="A66151" s="1" t="s">
        <v>22447</v>
      </c>
    </row>
    <row r="66152">
      <c r="A66152" s="1" t="s">
        <v>17483</v>
      </c>
    </row>
    <row r="66153">
      <c r="A66153" s="1" t="s">
        <v>22438</v>
      </c>
    </row>
    <row r="66154">
      <c r="A66154" s="1" t="s">
        <v>22439</v>
      </c>
    </row>
    <row r="66155">
      <c r="A66155" s="1" t="s">
        <v>22440</v>
      </c>
    </row>
    <row r="66156">
      <c r="A66156" s="1" t="s">
        <v>22441</v>
      </c>
    </row>
    <row r="66157">
      <c r="A66157" s="1" t="s">
        <v>22442</v>
      </c>
    </row>
    <row r="66158">
      <c r="A66158" s="1" t="s">
        <v>16227</v>
      </c>
    </row>
    <row r="66159">
      <c r="A66159" s="1" t="s">
        <v>22443</v>
      </c>
    </row>
    <row r="66160">
      <c r="A66160" s="1" t="s">
        <v>17461</v>
      </c>
    </row>
    <row r="66161">
      <c r="A66161" s="1" t="s">
        <v>22444</v>
      </c>
    </row>
    <row r="66162">
      <c r="A66162" s="1" t="s">
        <v>22445</v>
      </c>
    </row>
    <row r="66163">
      <c r="A66163" s="1" t="s">
        <v>17490</v>
      </c>
    </row>
    <row r="66164">
      <c r="A66164" s="1" t="s">
        <v>22448</v>
      </c>
    </row>
    <row r="66165">
      <c r="A66165" s="1" t="s">
        <v>22449</v>
      </c>
    </row>
    <row r="66167">
      <c r="A66167" s="1" t="s">
        <v>22450</v>
      </c>
    </row>
    <row r="66169">
      <c r="A66169" s="1" t="s">
        <v>22451</v>
      </c>
    </row>
    <row r="66170">
      <c r="A66170" s="1" t="s">
        <v>19190</v>
      </c>
    </row>
    <row r="66172">
      <c r="A66172" s="1" t="s">
        <v>17424</v>
      </c>
    </row>
    <row r="66173">
      <c r="A66173" s="1" t="s">
        <v>22452</v>
      </c>
    </row>
    <row r="66175">
      <c r="A66175" s="1" t="s">
        <v>17425</v>
      </c>
    </row>
    <row r="66176">
      <c r="A66176" s="1" t="s">
        <v>22453</v>
      </c>
    </row>
    <row r="66177">
      <c r="A66177" s="1" t="s">
        <v>22454</v>
      </c>
    </row>
    <row r="66178">
      <c r="A66178" s="1" t="s">
        <v>22455</v>
      </c>
    </row>
    <row r="66179">
      <c r="A66179" s="1" t="s">
        <v>22456</v>
      </c>
    </row>
    <row r="66180">
      <c r="A66180" s="1" t="s">
        <v>22457</v>
      </c>
    </row>
    <row r="66182">
      <c r="A66182" s="1" t="s">
        <v>22458</v>
      </c>
    </row>
    <row r="66183">
      <c r="A66183" s="1" t="s">
        <v>22459</v>
      </c>
    </row>
    <row r="66185">
      <c r="A66185" s="1" t="s">
        <v>22460</v>
      </c>
    </row>
    <row r="66186">
      <c r="A66186" s="1" t="s">
        <v>22450</v>
      </c>
    </row>
    <row r="66187">
      <c r="A66187" s="1" t="s">
        <v>22451</v>
      </c>
    </row>
    <row r="66188">
      <c r="A66188" s="1" t="s">
        <v>22452</v>
      </c>
    </row>
    <row r="66189">
      <c r="A66189" s="1" t="s">
        <v>17425</v>
      </c>
    </row>
    <row r="66190">
      <c r="A66190" s="1" t="s">
        <v>22453</v>
      </c>
    </row>
    <row r="66191">
      <c r="A66191" s="1" t="s">
        <v>22454</v>
      </c>
    </row>
    <row r="66192">
      <c r="A66192" s="1" t="s">
        <v>22455</v>
      </c>
    </row>
    <row r="66193">
      <c r="A66193" s="1" t="s">
        <v>22456</v>
      </c>
    </row>
    <row r="66194">
      <c r="A66194" s="1" t="s">
        <v>22457</v>
      </c>
    </row>
    <row r="66195">
      <c r="A66195" s="1" t="s">
        <v>22458</v>
      </c>
    </row>
    <row r="66196">
      <c r="A66196" s="1" t="s">
        <v>22461</v>
      </c>
    </row>
    <row r="66197">
      <c r="A66197" s="1" t="s">
        <v>22462</v>
      </c>
    </row>
    <row r="66199">
      <c r="A66199" s="1" t="s">
        <v>22463</v>
      </c>
    </row>
    <row r="66201">
      <c r="A66201" s="1" t="s">
        <v>22464</v>
      </c>
    </row>
    <row r="66202">
      <c r="A66202" s="1" t="s">
        <v>19190</v>
      </c>
    </row>
    <row r="66204">
      <c r="A66204" s="1" t="s">
        <v>22465</v>
      </c>
    </row>
    <row r="66205">
      <c r="A66205" s="1" t="s">
        <v>22466</v>
      </c>
    </row>
    <row r="66207">
      <c r="A66207" s="1" t="s">
        <v>22467</v>
      </c>
    </row>
    <row r="66208">
      <c r="A66208" s="1" t="s">
        <v>22468</v>
      </c>
    </row>
    <row r="66209">
      <c r="A66209" s="1" t="s">
        <v>22469</v>
      </c>
    </row>
    <row r="66210">
      <c r="A66210" s="1" t="s">
        <v>22470</v>
      </c>
    </row>
    <row r="66211">
      <c r="A66211" s="1" t="s">
        <v>22471</v>
      </c>
    </row>
    <row r="66212">
      <c r="A66212" s="1" t="s">
        <v>22472</v>
      </c>
    </row>
    <row r="66214">
      <c r="A66214" s="1" t="s">
        <v>22473</v>
      </c>
    </row>
    <row r="66215">
      <c r="A66215" s="1" t="s">
        <v>22474</v>
      </c>
    </row>
    <row r="66216">
      <c r="A66216" s="1" t="s">
        <v>17433</v>
      </c>
    </row>
    <row r="66218">
      <c r="A66218" s="1" t="s">
        <v>22475</v>
      </c>
    </row>
    <row r="66219">
      <c r="A66219" s="1" t="s">
        <v>22463</v>
      </c>
    </row>
    <row r="66220">
      <c r="A66220" s="1" t="s">
        <v>22464</v>
      </c>
    </row>
    <row r="66221">
      <c r="A66221" s="1" t="s">
        <v>22465</v>
      </c>
    </row>
    <row r="66222">
      <c r="A66222" s="1" t="s">
        <v>22466</v>
      </c>
    </row>
    <row r="66223">
      <c r="A66223" s="1" t="s">
        <v>22467</v>
      </c>
    </row>
    <row r="66224">
      <c r="A66224" s="1" t="s">
        <v>22468</v>
      </c>
    </row>
    <row r="66225">
      <c r="A66225" s="1" t="s">
        <v>22469</v>
      </c>
    </row>
    <row r="66226">
      <c r="A66226" s="1" t="s">
        <v>22470</v>
      </c>
    </row>
    <row r="66227">
      <c r="A66227" s="1" t="s">
        <v>22471</v>
      </c>
    </row>
    <row r="66228">
      <c r="A66228" s="1" t="s">
        <v>22472</v>
      </c>
    </row>
    <row r="66229">
      <c r="A66229" s="1" t="s">
        <v>22473</v>
      </c>
    </row>
    <row r="66230">
      <c r="A66230" s="1" t="s">
        <v>22476</v>
      </c>
    </row>
    <row r="66231">
      <c r="A66231" s="1" t="s">
        <v>22477</v>
      </c>
    </row>
    <row r="66233">
      <c r="A66233" s="1" t="s">
        <v>7334</v>
      </c>
    </row>
    <row r="66235">
      <c r="A66235" s="1" t="s">
        <v>16816</v>
      </c>
    </row>
    <row r="66237">
      <c r="A66237" s="1" t="s">
        <v>22328</v>
      </c>
    </row>
    <row r="66238">
      <c r="A66238" s="1" t="s">
        <v>22329</v>
      </c>
    </row>
    <row r="66240">
      <c r="A66240" s="1" t="s">
        <v>22330</v>
      </c>
    </row>
    <row r="66242">
      <c r="A66242" s="1" t="s">
        <v>16818</v>
      </c>
    </row>
    <row r="66243">
      <c r="A66243" s="1" t="s">
        <v>16819</v>
      </c>
    </row>
    <row r="66244">
      <c r="A66244" s="1" t="s">
        <v>22331</v>
      </c>
    </row>
    <row r="66245">
      <c r="A66245" s="1" t="s">
        <v>3976</v>
      </c>
    </row>
    <row r="66246">
      <c r="A66246" s="1" t="s">
        <v>16821</v>
      </c>
    </row>
    <row r="66247">
      <c r="A66247" s="1" t="s">
        <v>22332</v>
      </c>
    </row>
    <row r="66248">
      <c r="A66248" s="1" t="s">
        <v>22333</v>
      </c>
    </row>
    <row r="66249">
      <c r="A66249" s="1" t="s">
        <v>7345</v>
      </c>
    </row>
    <row r="66250">
      <c r="A66250" s="1" t="s">
        <v>7346</v>
      </c>
    </row>
    <row r="66251">
      <c r="A66251" s="1" t="s">
        <v>16823</v>
      </c>
    </row>
    <row r="66252">
      <c r="A66252" s="1" t="s">
        <v>16824</v>
      </c>
    </row>
    <row r="66253">
      <c r="A66253" s="1" t="s">
        <v>16825</v>
      </c>
    </row>
    <row r="66254">
      <c r="A66254" s="1" t="s">
        <v>16826</v>
      </c>
    </row>
    <row r="66255">
      <c r="A66255" s="1" t="s">
        <v>22334</v>
      </c>
    </row>
    <row r="66257">
      <c r="A66257" s="1" t="s">
        <v>7352</v>
      </c>
    </row>
    <row r="66258">
      <c r="A66258" s="1" t="s">
        <v>22335</v>
      </c>
    </row>
    <row r="66259">
      <c r="A66259" s="1" t="s">
        <v>22336</v>
      </c>
    </row>
    <row r="66261">
      <c r="A66261" s="1" t="s">
        <v>3425</v>
      </c>
    </row>
    <row r="66262">
      <c r="A66262" s="1" t="s">
        <v>7355</v>
      </c>
    </row>
    <row r="66263">
      <c r="A66263" s="1" t="s">
        <v>16828</v>
      </c>
    </row>
    <row r="66264">
      <c r="A66264" s="1" t="s">
        <v>16816</v>
      </c>
    </row>
    <row r="66265">
      <c r="A66265" s="1" t="s">
        <v>22328</v>
      </c>
    </row>
    <row r="66266">
      <c r="A66266" s="1" t="s">
        <v>22329</v>
      </c>
    </row>
    <row r="66267">
      <c r="A66267" s="1" t="s">
        <v>22330</v>
      </c>
    </row>
    <row r="66268">
      <c r="A66268" s="1" t="s">
        <v>16818</v>
      </c>
    </row>
    <row r="66269">
      <c r="A66269" s="1" t="s">
        <v>16819</v>
      </c>
    </row>
    <row r="66270">
      <c r="A66270" s="1" t="s">
        <v>22331</v>
      </c>
    </row>
    <row r="66271">
      <c r="A66271" s="1" t="s">
        <v>3976</v>
      </c>
    </row>
    <row r="66272">
      <c r="A66272" s="1" t="s">
        <v>16821</v>
      </c>
    </row>
    <row r="66273">
      <c r="A66273" s="1" t="s">
        <v>22332</v>
      </c>
    </row>
    <row r="66274">
      <c r="A66274" s="1" t="s">
        <v>22333</v>
      </c>
    </row>
    <row r="66275">
      <c r="A66275" s="1" t="s">
        <v>7345</v>
      </c>
    </row>
    <row r="66276">
      <c r="A66276" s="1" t="s">
        <v>7346</v>
      </c>
    </row>
    <row r="66277">
      <c r="A66277" s="1" t="s">
        <v>16823</v>
      </c>
    </row>
    <row r="66278">
      <c r="A66278" s="1" t="s">
        <v>16824</v>
      </c>
    </row>
    <row r="66279">
      <c r="A66279" s="1" t="s">
        <v>16825</v>
      </c>
    </row>
    <row r="66280">
      <c r="A66280" s="1" t="s">
        <v>16826</v>
      </c>
    </row>
    <row r="66281">
      <c r="A66281" s="1" t="s">
        <v>22334</v>
      </c>
    </row>
    <row r="66282">
      <c r="A66282" s="1" t="s">
        <v>7352</v>
      </c>
    </row>
    <row r="66283">
      <c r="A66283" s="1" t="s">
        <v>22335</v>
      </c>
    </row>
    <row r="66284">
      <c r="A66284" s="1" t="s">
        <v>22336</v>
      </c>
    </row>
    <row r="66285">
      <c r="A66285" s="1" t="s">
        <v>22337</v>
      </c>
    </row>
    <row r="66286">
      <c r="A66286" s="1" t="s">
        <v>22478</v>
      </c>
    </row>
    <row r="66288">
      <c r="A66288" s="1" t="s">
        <v>7334</v>
      </c>
    </row>
    <row r="66290">
      <c r="A66290" s="1" t="s">
        <v>22339</v>
      </c>
    </row>
    <row r="66291">
      <c r="A66291" s="1" t="s">
        <v>7336</v>
      </c>
    </row>
    <row r="66292">
      <c r="A66292" s="1" t="s">
        <v>7337</v>
      </c>
    </row>
    <row r="66294">
      <c r="A66294" s="1" t="s">
        <v>16817</v>
      </c>
    </row>
    <row r="66296">
      <c r="A66296" s="1" t="s">
        <v>7339</v>
      </c>
    </row>
    <row r="66297">
      <c r="A66297" s="1" t="s">
        <v>7340</v>
      </c>
    </row>
    <row r="66298">
      <c r="A66298" s="1" t="s">
        <v>22340</v>
      </c>
    </row>
    <row r="66299">
      <c r="A66299" s="1" t="s">
        <v>3976</v>
      </c>
    </row>
    <row r="66300">
      <c r="A66300" s="1" t="s">
        <v>7342</v>
      </c>
    </row>
    <row r="66301">
      <c r="A66301" s="1" t="s">
        <v>22341</v>
      </c>
    </row>
    <row r="66302">
      <c r="A66302" s="1" t="s">
        <v>22342</v>
      </c>
    </row>
    <row r="66303">
      <c r="A66303" s="1" t="s">
        <v>7345</v>
      </c>
    </row>
    <row r="66304">
      <c r="A66304" s="1" t="s">
        <v>7346</v>
      </c>
    </row>
    <row r="66305">
      <c r="A66305" s="1" t="s">
        <v>7347</v>
      </c>
    </row>
    <row r="66306">
      <c r="A66306" s="1" t="s">
        <v>7348</v>
      </c>
    </row>
    <row r="66307">
      <c r="A66307" s="1" t="s">
        <v>22343</v>
      </c>
    </row>
    <row r="66308">
      <c r="A66308" s="1" t="s">
        <v>7350</v>
      </c>
    </row>
    <row r="66309">
      <c r="A66309" s="1" t="s">
        <v>22344</v>
      </c>
    </row>
    <row r="66311">
      <c r="A66311" s="1" t="s">
        <v>7352</v>
      </c>
    </row>
    <row r="66312">
      <c r="A66312" s="1" t="s">
        <v>22345</v>
      </c>
    </row>
    <row r="66313">
      <c r="A66313" s="1" t="s">
        <v>22346</v>
      </c>
    </row>
    <row r="66315">
      <c r="A66315" s="1" t="s">
        <v>3425</v>
      </c>
    </row>
    <row r="66316">
      <c r="A66316" s="1" t="s">
        <v>21720</v>
      </c>
    </row>
    <row r="66317">
      <c r="A66317" s="1" t="s">
        <v>22347</v>
      </c>
    </row>
    <row r="66318">
      <c r="A66318" s="1" t="s">
        <v>7334</v>
      </c>
    </row>
    <row r="66319">
      <c r="A66319" s="1" t="s">
        <v>22339</v>
      </c>
    </row>
    <row r="66320">
      <c r="A66320" s="1" t="s">
        <v>7336</v>
      </c>
    </row>
    <row r="66321">
      <c r="A66321" s="1" t="s">
        <v>7337</v>
      </c>
    </row>
    <row r="66322">
      <c r="A66322" s="1" t="s">
        <v>16817</v>
      </c>
    </row>
    <row r="66323">
      <c r="A66323" s="1" t="s">
        <v>7339</v>
      </c>
    </row>
    <row r="66324">
      <c r="A66324" s="1" t="s">
        <v>7340</v>
      </c>
    </row>
    <row r="66325">
      <c r="A66325" s="1" t="s">
        <v>22340</v>
      </c>
    </row>
    <row r="66326">
      <c r="A66326" s="1" t="s">
        <v>3976</v>
      </c>
    </row>
    <row r="66327">
      <c r="A66327" s="1" t="s">
        <v>7342</v>
      </c>
    </row>
    <row r="66328">
      <c r="A66328" s="1" t="s">
        <v>22341</v>
      </c>
    </row>
    <row r="66329">
      <c r="A66329" s="1" t="s">
        <v>22342</v>
      </c>
    </row>
    <row r="66330">
      <c r="A66330" s="1" t="s">
        <v>7345</v>
      </c>
    </row>
    <row r="66331">
      <c r="A66331" s="1" t="s">
        <v>7346</v>
      </c>
    </row>
    <row r="66332">
      <c r="A66332" s="1" t="s">
        <v>7347</v>
      </c>
    </row>
    <row r="66333">
      <c r="A66333" s="1" t="s">
        <v>7348</v>
      </c>
    </row>
    <row r="66334">
      <c r="A66334" s="1" t="s">
        <v>22343</v>
      </c>
    </row>
    <row r="66335">
      <c r="A66335" s="1" t="s">
        <v>7350</v>
      </c>
    </row>
    <row r="66336">
      <c r="A66336" s="1" t="s">
        <v>22344</v>
      </c>
    </row>
    <row r="66337">
      <c r="A66337" s="1" t="s">
        <v>7352</v>
      </c>
    </row>
    <row r="66338">
      <c r="A66338" s="1" t="s">
        <v>22345</v>
      </c>
    </row>
    <row r="66339">
      <c r="A66339" s="1" t="s">
        <v>22346</v>
      </c>
    </row>
    <row r="66340">
      <c r="A66340" s="1" t="s">
        <v>7357</v>
      </c>
    </row>
    <row r="66341">
      <c r="A66341" s="1" t="s">
        <v>22479</v>
      </c>
    </row>
    <row r="66343">
      <c r="A66343" s="1" t="s">
        <v>22480</v>
      </c>
    </row>
    <row r="66344">
      <c r="A66344" s="1" t="s">
        <v>22481</v>
      </c>
    </row>
    <row r="66346">
      <c r="A66346" s="1" t="s">
        <v>22482</v>
      </c>
    </row>
    <row r="66347">
      <c r="A66347" s="1" t="s">
        <v>22483</v>
      </c>
    </row>
    <row r="66349">
      <c r="A66349" s="1" t="s">
        <v>22484</v>
      </c>
    </row>
    <row r="66350">
      <c r="A66350" s="1" t="s">
        <v>2802</v>
      </c>
    </row>
    <row r="66352">
      <c r="A66352" s="1" t="s">
        <v>22485</v>
      </c>
    </row>
    <row r="66353">
      <c r="A66353" s="1" t="s">
        <v>22486</v>
      </c>
    </row>
    <row r="66355">
      <c r="A66355" s="1" t="s">
        <v>22487</v>
      </c>
    </row>
    <row r="66356">
      <c r="A66356" s="1" t="s">
        <v>22488</v>
      </c>
    </row>
    <row r="66358">
      <c r="A66358" s="1" t="s">
        <v>22489</v>
      </c>
    </row>
    <row r="66359">
      <c r="A66359" s="1" t="s">
        <v>22490</v>
      </c>
    </row>
    <row r="66360">
      <c r="A66360" s="1" t="s">
        <v>22491</v>
      </c>
    </row>
    <row r="66362">
      <c r="A66362" s="1" t="s">
        <v>22492</v>
      </c>
    </row>
    <row r="66364">
      <c r="A66364" s="1" t="s">
        <v>22493</v>
      </c>
    </row>
    <row r="66366">
      <c r="A66366" s="1" t="s">
        <v>22494</v>
      </c>
    </row>
    <row r="66367">
      <c r="A66367" s="1" t="s">
        <v>22495</v>
      </c>
    </row>
    <row r="66369">
      <c r="A66369" s="1" t="s">
        <v>22496</v>
      </c>
    </row>
    <row r="66370">
      <c r="A66370" s="1" t="s">
        <v>22497</v>
      </c>
    </row>
    <row r="66371">
      <c r="A66371" s="1" t="s">
        <v>966</v>
      </c>
    </row>
    <row r="66372">
      <c r="A66372" s="1" t="s">
        <v>22498</v>
      </c>
    </row>
    <row r="66374">
      <c r="A66374" s="1" t="s">
        <v>22499</v>
      </c>
    </row>
    <row r="66376">
      <c r="A66376" s="1" t="s">
        <v>17544</v>
      </c>
    </row>
    <row r="66377">
      <c r="A66377" s="1" t="s">
        <v>22480</v>
      </c>
    </row>
    <row r="66378">
      <c r="A66378" s="1" t="s">
        <v>22481</v>
      </c>
    </row>
    <row r="66379">
      <c r="A66379" s="1" t="s">
        <v>22482</v>
      </c>
    </row>
    <row r="66380">
      <c r="A66380" s="1" t="s">
        <v>22483</v>
      </c>
    </row>
    <row r="66381">
      <c r="A66381" s="1" t="s">
        <v>22484</v>
      </c>
    </row>
    <row r="66382">
      <c r="A66382" s="1" t="s">
        <v>22485</v>
      </c>
    </row>
    <row r="66383">
      <c r="A66383" s="1" t="s">
        <v>22486</v>
      </c>
    </row>
    <row r="66384">
      <c r="A66384" s="1" t="s">
        <v>22487</v>
      </c>
    </row>
    <row r="66385">
      <c r="A66385" s="1" t="s">
        <v>22488</v>
      </c>
    </row>
    <row r="66386">
      <c r="A66386" s="1" t="s">
        <v>22489</v>
      </c>
    </row>
    <row r="66387">
      <c r="A66387" s="1" t="s">
        <v>22490</v>
      </c>
    </row>
    <row r="66388">
      <c r="A66388" s="1" t="s">
        <v>22491</v>
      </c>
    </row>
    <row r="66389">
      <c r="A66389" s="1" t="s">
        <v>22492</v>
      </c>
    </row>
    <row r="66390">
      <c r="A66390" s="1" t="s">
        <v>22493</v>
      </c>
    </row>
    <row r="66391">
      <c r="A66391" s="1" t="s">
        <v>22494</v>
      </c>
    </row>
    <row r="66392">
      <c r="A66392" s="1" t="s">
        <v>22495</v>
      </c>
    </row>
    <row r="66393">
      <c r="A66393" s="1" t="s">
        <v>22496</v>
      </c>
    </row>
    <row r="66394">
      <c r="A66394" s="1" t="s">
        <v>22498</v>
      </c>
    </row>
    <row r="66395">
      <c r="A66395" s="1" t="s">
        <v>22500</v>
      </c>
    </row>
    <row r="66396">
      <c r="A66396" s="1" t="s">
        <v>22501</v>
      </c>
    </row>
    <row r="66398">
      <c r="A66398" s="1" t="s">
        <v>22502</v>
      </c>
    </row>
    <row r="66399">
      <c r="A66399" s="1" t="s">
        <v>22503</v>
      </c>
    </row>
    <row r="66401">
      <c r="A66401" s="1" t="s">
        <v>22504</v>
      </c>
    </row>
    <row r="66402">
      <c r="A66402" s="1" t="s">
        <v>22505</v>
      </c>
    </row>
    <row r="66404">
      <c r="A66404" s="1" t="s">
        <v>22506</v>
      </c>
    </row>
    <row r="66405">
      <c r="A66405" s="1" t="s">
        <v>22507</v>
      </c>
    </row>
    <row r="66407">
      <c r="A66407" s="1" t="s">
        <v>22508</v>
      </c>
    </row>
    <row r="66409">
      <c r="A66409" s="1" t="s">
        <v>17529</v>
      </c>
    </row>
    <row r="66411">
      <c r="A66411" s="1" t="s">
        <v>17530</v>
      </c>
    </row>
    <row r="66412">
      <c r="A66412" s="1" t="s">
        <v>22509</v>
      </c>
    </row>
    <row r="66414">
      <c r="A66414" s="1" t="s">
        <v>22510</v>
      </c>
    </row>
    <row r="66415">
      <c r="A66415" s="1" t="s">
        <v>22511</v>
      </c>
    </row>
    <row r="66416">
      <c r="A66416" s="1" t="s">
        <v>22512</v>
      </c>
    </row>
    <row r="66418">
      <c r="A66418" s="1" t="s">
        <v>22513</v>
      </c>
    </row>
    <row r="66420">
      <c r="A66420" s="1" t="s">
        <v>22514</v>
      </c>
    </row>
    <row r="66422">
      <c r="A66422" s="1" t="s">
        <v>22515</v>
      </c>
    </row>
    <row r="66423">
      <c r="A66423" s="1" t="s">
        <v>22516</v>
      </c>
    </row>
    <row r="66425">
      <c r="A66425" s="1" t="s">
        <v>11880</v>
      </c>
    </row>
    <row r="66426">
      <c r="A66426" s="1" t="s">
        <v>22517</v>
      </c>
    </row>
    <row r="66428">
      <c r="A66428" s="1" t="s">
        <v>22518</v>
      </c>
    </row>
    <row r="66429">
      <c r="A66429" s="1" t="s">
        <v>22519</v>
      </c>
    </row>
    <row r="66431">
      <c r="A66431" s="1" t="s">
        <v>17544</v>
      </c>
    </row>
    <row r="66432">
      <c r="A66432" s="1" t="s">
        <v>22502</v>
      </c>
    </row>
    <row r="66433">
      <c r="A66433" s="1" t="s">
        <v>22503</v>
      </c>
    </row>
    <row r="66434">
      <c r="A66434" s="1" t="s">
        <v>22504</v>
      </c>
    </row>
    <row r="66435">
      <c r="A66435" s="1" t="s">
        <v>22505</v>
      </c>
    </row>
    <row r="66436">
      <c r="A66436" s="1" t="s">
        <v>22506</v>
      </c>
    </row>
    <row r="66437">
      <c r="A66437" s="1" t="s">
        <v>22507</v>
      </c>
    </row>
    <row r="66438">
      <c r="A66438" s="1" t="s">
        <v>22508</v>
      </c>
    </row>
    <row r="66439">
      <c r="A66439" s="1" t="s">
        <v>17529</v>
      </c>
    </row>
    <row r="66440">
      <c r="A66440" s="1" t="s">
        <v>17530</v>
      </c>
    </row>
    <row r="66441">
      <c r="A66441" s="1" t="s">
        <v>22509</v>
      </c>
    </row>
    <row r="66442">
      <c r="A66442" s="1" t="s">
        <v>22510</v>
      </c>
    </row>
    <row r="66443">
      <c r="A66443" s="1" t="s">
        <v>22511</v>
      </c>
    </row>
    <row r="66444">
      <c r="A66444" s="1" t="s">
        <v>22512</v>
      </c>
    </row>
    <row r="66445">
      <c r="A66445" s="1" t="s">
        <v>22513</v>
      </c>
    </row>
    <row r="66446">
      <c r="A66446" s="1" t="s">
        <v>22514</v>
      </c>
    </row>
    <row r="66447">
      <c r="A66447" s="1" t="s">
        <v>22515</v>
      </c>
    </row>
    <row r="66448">
      <c r="A66448" s="1" t="s">
        <v>22516</v>
      </c>
    </row>
    <row r="66449">
      <c r="A66449" s="1" t="s">
        <v>22517</v>
      </c>
    </row>
    <row r="66450">
      <c r="A66450" s="1" t="s">
        <v>22518</v>
      </c>
    </row>
    <row r="66451">
      <c r="A66451" s="1" t="s">
        <v>22520</v>
      </c>
    </row>
    <row r="66452">
      <c r="A66452" s="1" t="s">
        <v>22521</v>
      </c>
    </row>
    <row r="66453">
      <c r="A66453" s="1" t="s">
        <v>22522</v>
      </c>
    </row>
    <row r="66454">
      <c r="A66454" s="1" t="s">
        <v>17386</v>
      </c>
    </row>
    <row r="66455">
      <c r="A66455" s="1" t="s">
        <v>3804</v>
      </c>
    </row>
    <row r="66456">
      <c r="A66456" s="1" t="s">
        <v>22523</v>
      </c>
    </row>
    <row r="66457">
      <c r="A66457" s="1" t="s">
        <v>22524</v>
      </c>
    </row>
    <row r="66459">
      <c r="A66459" s="1" t="s">
        <v>4321</v>
      </c>
    </row>
    <row r="66460">
      <c r="A66460" s="1" t="s">
        <v>22525</v>
      </c>
    </row>
    <row r="66461">
      <c r="A66461" s="1" t="s">
        <v>22526</v>
      </c>
    </row>
    <row r="66462">
      <c r="A66462" s="1" t="s">
        <v>17390</v>
      </c>
    </row>
    <row r="66463">
      <c r="A66463" s="1" t="s">
        <v>22527</v>
      </c>
    </row>
    <row r="66464">
      <c r="A66464" s="1" t="s">
        <v>22528</v>
      </c>
    </row>
    <row r="66465">
      <c r="A66465" s="1" t="s">
        <v>4327</v>
      </c>
    </row>
    <row r="66466">
      <c r="A66466" s="1" t="s">
        <v>17394</v>
      </c>
    </row>
    <row r="66467">
      <c r="A66467" s="1" t="s">
        <v>17395</v>
      </c>
    </row>
    <row r="66468">
      <c r="A66468" s="1" t="s">
        <v>17396</v>
      </c>
    </row>
    <row r="66469">
      <c r="A66469" s="1" t="s">
        <v>22529</v>
      </c>
    </row>
    <row r="66471">
      <c r="A66471" s="1" t="s">
        <v>22530</v>
      </c>
    </row>
    <row r="66472">
      <c r="A66472" s="1" t="s">
        <v>6236</v>
      </c>
    </row>
    <row r="66474">
      <c r="A66474" s="1" t="s">
        <v>3821</v>
      </c>
    </row>
    <row r="66476">
      <c r="A66476" s="1" t="s">
        <v>3822</v>
      </c>
    </row>
    <row r="66477">
      <c r="A66477" s="1" t="s">
        <v>22531</v>
      </c>
    </row>
    <row r="66478">
      <c r="A66478" s="1" t="s">
        <v>17401</v>
      </c>
    </row>
    <row r="66480">
      <c r="A66480" s="1" t="s">
        <v>22532</v>
      </c>
    </row>
    <row r="66481">
      <c r="A66481" s="1" t="s">
        <v>22522</v>
      </c>
    </row>
    <row r="66482">
      <c r="A66482" s="1" t="s">
        <v>17386</v>
      </c>
    </row>
    <row r="66483">
      <c r="A66483" s="1" t="s">
        <v>3804</v>
      </c>
    </row>
    <row r="66484">
      <c r="A66484" s="1" t="s">
        <v>22523</v>
      </c>
    </row>
    <row r="66485">
      <c r="A66485" s="1" t="s">
        <v>22524</v>
      </c>
    </row>
    <row r="66486">
      <c r="A66486" s="1" t="s">
        <v>4321</v>
      </c>
    </row>
    <row r="66487">
      <c r="A66487" s="1" t="s">
        <v>22525</v>
      </c>
    </row>
    <row r="66488">
      <c r="A66488" s="1" t="s">
        <v>22526</v>
      </c>
    </row>
    <row r="66489">
      <c r="A66489" s="1" t="s">
        <v>17390</v>
      </c>
    </row>
    <row r="66490">
      <c r="A66490" s="1" t="s">
        <v>22527</v>
      </c>
    </row>
    <row r="66491">
      <c r="A66491" s="1" t="s">
        <v>22528</v>
      </c>
    </row>
    <row r="66492">
      <c r="A66492" s="1" t="s">
        <v>4327</v>
      </c>
    </row>
    <row r="66493">
      <c r="A66493" s="1" t="s">
        <v>17394</v>
      </c>
    </row>
    <row r="66494">
      <c r="A66494" s="1" t="s">
        <v>17395</v>
      </c>
    </row>
    <row r="66495">
      <c r="A66495" s="1" t="s">
        <v>17396</v>
      </c>
    </row>
    <row r="66496">
      <c r="A66496" s="1" t="s">
        <v>22529</v>
      </c>
    </row>
    <row r="66497">
      <c r="A66497" s="1" t="s">
        <v>22530</v>
      </c>
    </row>
    <row r="66498">
      <c r="A66498" s="1" t="s">
        <v>6236</v>
      </c>
    </row>
    <row r="66499">
      <c r="A66499" s="1" t="s">
        <v>3821</v>
      </c>
    </row>
    <row r="66500">
      <c r="A66500" s="1" t="s">
        <v>3822</v>
      </c>
    </row>
    <row r="66501">
      <c r="A66501" s="1" t="s">
        <v>22531</v>
      </c>
    </row>
    <row r="66502">
      <c r="A66502" s="1" t="s">
        <v>22533</v>
      </c>
    </row>
    <row r="66503">
      <c r="A66503" s="1" t="s">
        <v>22534</v>
      </c>
    </row>
    <row r="66504">
      <c r="A66504" s="1" t="s">
        <v>17385</v>
      </c>
    </row>
    <row r="66505">
      <c r="A66505" s="1" t="s">
        <v>17386</v>
      </c>
    </row>
    <row r="66506">
      <c r="A66506" s="1" t="s">
        <v>3804</v>
      </c>
    </row>
    <row r="66507">
      <c r="A66507" s="1" t="s">
        <v>16838</v>
      </c>
    </row>
    <row r="66508">
      <c r="A66508" s="1" t="s">
        <v>17387</v>
      </c>
    </row>
    <row r="66510">
      <c r="A66510" s="1" t="s">
        <v>4321</v>
      </c>
    </row>
    <row r="66511">
      <c r="A66511" s="1" t="s">
        <v>22535</v>
      </c>
    </row>
    <row r="66512">
      <c r="A66512" s="1" t="s">
        <v>22536</v>
      </c>
    </row>
    <row r="66513">
      <c r="A66513" s="1" t="s">
        <v>17390</v>
      </c>
    </row>
    <row r="66514">
      <c r="A66514" s="1" t="s">
        <v>22537</v>
      </c>
    </row>
    <row r="66515">
      <c r="A66515" s="1" t="s">
        <v>17392</v>
      </c>
    </row>
    <row r="66516">
      <c r="A66516" s="1" t="s">
        <v>22538</v>
      </c>
    </row>
    <row r="66517">
      <c r="A66517" s="1" t="s">
        <v>17394</v>
      </c>
    </row>
    <row r="66518">
      <c r="A66518" s="1" t="s">
        <v>17395</v>
      </c>
    </row>
    <row r="66519">
      <c r="A66519" s="1" t="s">
        <v>22539</v>
      </c>
    </row>
    <row r="66520">
      <c r="A66520" s="1" t="s">
        <v>17397</v>
      </c>
    </row>
    <row r="66522">
      <c r="A66522" s="1" t="s">
        <v>22540</v>
      </c>
    </row>
    <row r="66523">
      <c r="A66523" s="1" t="s">
        <v>22541</v>
      </c>
    </row>
    <row r="66525">
      <c r="A66525" s="1" t="s">
        <v>3821</v>
      </c>
    </row>
    <row r="66527">
      <c r="A66527" s="1" t="s">
        <v>16855</v>
      </c>
    </row>
    <row r="66528">
      <c r="A66528" s="1" t="s">
        <v>22542</v>
      </c>
    </row>
    <row r="66529">
      <c r="A66529" s="1" t="s">
        <v>17401</v>
      </c>
    </row>
    <row r="66531">
      <c r="A66531" s="1" t="s">
        <v>17402</v>
      </c>
    </row>
    <row r="66532">
      <c r="A66532" s="1" t="s">
        <v>17385</v>
      </c>
    </row>
    <row r="66533">
      <c r="A66533" s="1" t="s">
        <v>17386</v>
      </c>
    </row>
    <row r="66534">
      <c r="A66534" s="1" t="s">
        <v>3804</v>
      </c>
    </row>
    <row r="66535">
      <c r="A66535" s="1" t="s">
        <v>16838</v>
      </c>
    </row>
    <row r="66536">
      <c r="A66536" s="1" t="s">
        <v>17387</v>
      </c>
    </row>
    <row r="66537">
      <c r="A66537" s="1" t="s">
        <v>4321</v>
      </c>
    </row>
    <row r="66538">
      <c r="A66538" s="1" t="s">
        <v>22535</v>
      </c>
    </row>
    <row r="66539">
      <c r="A66539" s="1" t="s">
        <v>22536</v>
      </c>
    </row>
    <row r="66540">
      <c r="A66540" s="1" t="s">
        <v>17390</v>
      </c>
    </row>
    <row r="66541">
      <c r="A66541" s="1" t="s">
        <v>22537</v>
      </c>
    </row>
    <row r="66542">
      <c r="A66542" s="1" t="s">
        <v>17392</v>
      </c>
    </row>
    <row r="66543">
      <c r="A66543" s="1" t="s">
        <v>22538</v>
      </c>
    </row>
    <row r="66544">
      <c r="A66544" s="1" t="s">
        <v>17394</v>
      </c>
    </row>
    <row r="66545">
      <c r="A66545" s="1" t="s">
        <v>17395</v>
      </c>
    </row>
    <row r="66546">
      <c r="A66546" s="1" t="s">
        <v>22539</v>
      </c>
    </row>
    <row r="66547">
      <c r="A66547" s="1" t="s">
        <v>17397</v>
      </c>
    </row>
    <row r="66548">
      <c r="A66548" s="1" t="s">
        <v>22540</v>
      </c>
    </row>
    <row r="66549">
      <c r="A66549" s="1" t="s">
        <v>22541</v>
      </c>
    </row>
    <row r="66550">
      <c r="A66550" s="1" t="s">
        <v>3821</v>
      </c>
    </row>
    <row r="66551">
      <c r="A66551" s="1" t="s">
        <v>16855</v>
      </c>
    </row>
    <row r="66552">
      <c r="A66552" s="1" t="s">
        <v>22542</v>
      </c>
    </row>
    <row r="66553">
      <c r="A66553" s="1" t="s">
        <v>22543</v>
      </c>
    </row>
    <row r="66554">
      <c r="A66554" s="1" t="s">
        <v>22544</v>
      </c>
    </row>
    <row r="66556">
      <c r="A66556" s="1" t="s">
        <v>22545</v>
      </c>
    </row>
    <row r="66557">
      <c r="A66557" s="1" t="s">
        <v>22546</v>
      </c>
    </row>
    <row r="66558">
      <c r="A66558" s="1" t="s">
        <v>22547</v>
      </c>
    </row>
    <row r="66559">
      <c r="A66559" s="1" t="s">
        <v>22548</v>
      </c>
    </row>
    <row r="66560">
      <c r="A66560" s="1" t="s">
        <v>22549</v>
      </c>
    </row>
    <row r="66562">
      <c r="A66562" s="1" t="s">
        <v>3016</v>
      </c>
    </row>
    <row r="66564">
      <c r="A66564" s="1" t="s">
        <v>1516</v>
      </c>
    </row>
    <row r="66566">
      <c r="A66566" s="1" t="s">
        <v>22550</v>
      </c>
    </row>
    <row r="66568">
      <c r="A66568" s="1" t="s">
        <v>22551</v>
      </c>
    </row>
    <row r="66570">
      <c r="A66570" s="1" t="s">
        <v>22552</v>
      </c>
    </row>
    <row r="66572">
      <c r="A66572" s="1" t="s">
        <v>22553</v>
      </c>
    </row>
    <row r="66574">
      <c r="A66574" s="1" t="s">
        <v>22554</v>
      </c>
    </row>
    <row r="66575">
      <c r="A66575" s="1" t="s">
        <v>22555</v>
      </c>
    </row>
    <row r="66576">
      <c r="A66576" s="1" t="s">
        <v>22556</v>
      </c>
    </row>
    <row r="66577">
      <c r="A66577" s="1" t="s">
        <v>22557</v>
      </c>
    </row>
    <row r="66578">
      <c r="A66578" s="1" t="s">
        <v>22558</v>
      </c>
    </row>
    <row r="66579">
      <c r="A66579" s="1" t="s">
        <v>22559</v>
      </c>
    </row>
    <row r="66580">
      <c r="A66580" s="1" t="s">
        <v>22560</v>
      </c>
    </row>
    <row r="66581">
      <c r="A66581" s="1" t="s">
        <v>22561</v>
      </c>
    </row>
    <row r="66583">
      <c r="A66583" s="1" t="s">
        <v>22562</v>
      </c>
    </row>
    <row r="66584">
      <c r="A66584" s="1" t="s">
        <v>22545</v>
      </c>
    </row>
    <row r="66585">
      <c r="A66585" s="1" t="s">
        <v>22546</v>
      </c>
    </row>
    <row r="66586">
      <c r="A66586" s="1" t="s">
        <v>22547</v>
      </c>
    </row>
    <row r="66587">
      <c r="A66587" s="1" t="s">
        <v>22548</v>
      </c>
    </row>
    <row r="66588">
      <c r="A66588" s="1" t="s">
        <v>22549</v>
      </c>
    </row>
    <row r="66589">
      <c r="A66589" s="1" t="s">
        <v>22550</v>
      </c>
    </row>
    <row r="66590">
      <c r="A66590" s="1" t="s">
        <v>22551</v>
      </c>
    </row>
    <row r="66591">
      <c r="A66591" s="1" t="s">
        <v>22553</v>
      </c>
    </row>
    <row r="66592">
      <c r="A66592" s="1" t="s">
        <v>22554</v>
      </c>
    </row>
    <row r="66593">
      <c r="A66593" s="1" t="s">
        <v>22555</v>
      </c>
    </row>
    <row r="66594">
      <c r="A66594" s="1" t="s">
        <v>22556</v>
      </c>
    </row>
    <row r="66595">
      <c r="A66595" s="1" t="s">
        <v>22557</v>
      </c>
    </row>
    <row r="66596">
      <c r="A66596" s="1" t="s">
        <v>22558</v>
      </c>
    </row>
    <row r="66597">
      <c r="A66597" s="1" t="s">
        <v>22559</v>
      </c>
    </row>
    <row r="66598">
      <c r="A66598" s="1" t="s">
        <v>22560</v>
      </c>
    </row>
    <row r="66599">
      <c r="A66599" s="1" t="s">
        <v>22563</v>
      </c>
    </row>
    <row r="66600">
      <c r="A66600" s="1" t="s">
        <v>22564</v>
      </c>
    </row>
    <row r="66602">
      <c r="A66602" s="1" t="s">
        <v>22545</v>
      </c>
    </row>
    <row r="66603">
      <c r="A66603" s="1" t="s">
        <v>22565</v>
      </c>
    </row>
    <row r="66604">
      <c r="A66604" s="1" t="s">
        <v>22547</v>
      </c>
    </row>
    <row r="66605">
      <c r="A66605" s="1" t="s">
        <v>22566</v>
      </c>
    </row>
    <row r="66606">
      <c r="A66606" s="1" t="s">
        <v>22567</v>
      </c>
    </row>
    <row r="66608">
      <c r="A66608" s="1" t="s">
        <v>22568</v>
      </c>
    </row>
    <row r="66610">
      <c r="A66610" s="1" t="s">
        <v>22569</v>
      </c>
    </row>
    <row r="66612">
      <c r="A66612" s="1" t="s">
        <v>22570</v>
      </c>
    </row>
    <row r="66614">
      <c r="A66614" s="1" t="s">
        <v>22571</v>
      </c>
    </row>
    <row r="66616">
      <c r="A66616" s="1" t="s">
        <v>22572</v>
      </c>
    </row>
    <row r="66617">
      <c r="A66617" s="1" t="s">
        <v>22573</v>
      </c>
    </row>
    <row r="66618">
      <c r="A66618" s="1" t="s">
        <v>22574</v>
      </c>
    </row>
    <row r="66619">
      <c r="A66619" s="1" t="s">
        <v>22575</v>
      </c>
    </row>
    <row r="66620">
      <c r="A66620" s="1" t="s">
        <v>22576</v>
      </c>
    </row>
    <row r="66621">
      <c r="A66621" s="1" t="s">
        <v>22577</v>
      </c>
    </row>
    <row r="66622">
      <c r="A66622" s="1" t="s">
        <v>22578</v>
      </c>
    </row>
    <row r="66623">
      <c r="A66623" s="1" t="s">
        <v>22561</v>
      </c>
    </row>
    <row r="66625">
      <c r="A66625" s="1" t="s">
        <v>22562</v>
      </c>
    </row>
    <row r="66626">
      <c r="A66626" s="1" t="s">
        <v>22545</v>
      </c>
    </row>
    <row r="66627">
      <c r="A66627" s="1" t="s">
        <v>22565</v>
      </c>
    </row>
    <row r="66628">
      <c r="A66628" s="1" t="s">
        <v>22547</v>
      </c>
    </row>
    <row r="66629">
      <c r="A66629" s="1" t="s">
        <v>22566</v>
      </c>
    </row>
    <row r="66630">
      <c r="A66630" s="1" t="s">
        <v>22567</v>
      </c>
    </row>
    <row r="66631">
      <c r="A66631" s="1" t="s">
        <v>22568</v>
      </c>
    </row>
    <row r="66632">
      <c r="A66632" s="1" t="s">
        <v>22569</v>
      </c>
    </row>
    <row r="66633">
      <c r="A66633" s="1" t="s">
        <v>22570</v>
      </c>
    </row>
    <row r="66634">
      <c r="A66634" s="1" t="s">
        <v>22571</v>
      </c>
    </row>
    <row r="66635">
      <c r="A66635" s="1" t="s">
        <v>22572</v>
      </c>
    </row>
    <row r="66636">
      <c r="A66636" s="1" t="s">
        <v>22573</v>
      </c>
    </row>
    <row r="66637">
      <c r="A66637" s="1" t="s">
        <v>22574</v>
      </c>
    </row>
    <row r="66638">
      <c r="A66638" s="1" t="s">
        <v>22575</v>
      </c>
    </row>
    <row r="66639">
      <c r="A66639" s="1" t="s">
        <v>22576</v>
      </c>
    </row>
    <row r="66640">
      <c r="A66640" s="1" t="s">
        <v>22577</v>
      </c>
    </row>
    <row r="66641">
      <c r="A66641" s="1" t="s">
        <v>22578</v>
      </c>
    </row>
    <row r="66642">
      <c r="A66642" s="1" t="s">
        <v>22579</v>
      </c>
    </row>
    <row r="66643">
      <c r="A66643" s="1" t="s">
        <v>22580</v>
      </c>
    </row>
    <row r="66645">
      <c r="A66645" s="1" t="s">
        <v>22581</v>
      </c>
    </row>
    <row r="66646">
      <c r="A66646" s="1" t="s">
        <v>22582</v>
      </c>
    </row>
    <row r="66648">
      <c r="A66648" s="1" t="s">
        <v>22583</v>
      </c>
    </row>
    <row r="66650">
      <c r="A66650" s="1" t="s">
        <v>22584</v>
      </c>
    </row>
    <row r="66651">
      <c r="A66651" s="1" t="s">
        <v>22585</v>
      </c>
    </row>
    <row r="66652">
      <c r="A66652" s="1" t="s">
        <v>22586</v>
      </c>
    </row>
    <row r="66653">
      <c r="A66653" s="1" t="s">
        <v>22587</v>
      </c>
    </row>
    <row r="66655">
      <c r="A66655" s="1" t="s">
        <v>22588</v>
      </c>
    </row>
    <row r="66657">
      <c r="A66657" s="1" t="s">
        <v>22589</v>
      </c>
    </row>
    <row r="66658">
      <c r="A66658" s="1" t="s">
        <v>22590</v>
      </c>
    </row>
    <row r="66659">
      <c r="A66659" s="1" t="s">
        <v>22591</v>
      </c>
    </row>
    <row r="66661">
      <c r="A66661" s="1" t="s">
        <v>22592</v>
      </c>
    </row>
    <row r="66663">
      <c r="A66663" s="1" t="s">
        <v>22593</v>
      </c>
    </row>
    <row r="66665">
      <c r="A66665" s="1" t="s">
        <v>22594</v>
      </c>
    </row>
    <row r="66666">
      <c r="A66666" s="1" t="s">
        <v>22595</v>
      </c>
    </row>
    <row r="66668">
      <c r="A66668" s="1" t="s">
        <v>1516</v>
      </c>
    </row>
    <row r="66670">
      <c r="A66670" s="1" t="s">
        <v>22562</v>
      </c>
    </row>
    <row r="66671">
      <c r="A66671" s="1" t="s">
        <v>22581</v>
      </c>
    </row>
    <row r="66672">
      <c r="A66672" s="1" t="s">
        <v>22582</v>
      </c>
    </row>
    <row r="66673">
      <c r="A66673" s="1" t="s">
        <v>22583</v>
      </c>
    </row>
    <row r="66674">
      <c r="A66674" s="1" t="s">
        <v>22584</v>
      </c>
    </row>
    <row r="66675">
      <c r="A66675" s="1" t="s">
        <v>22585</v>
      </c>
    </row>
    <row r="66676">
      <c r="A66676" s="1" t="s">
        <v>22586</v>
      </c>
    </row>
    <row r="66677">
      <c r="A66677" s="1" t="s">
        <v>22587</v>
      </c>
    </row>
    <row r="66678">
      <c r="A66678" s="1" t="s">
        <v>22588</v>
      </c>
    </row>
    <row r="66679">
      <c r="A66679" s="1" t="s">
        <v>22589</v>
      </c>
    </row>
    <row r="66680">
      <c r="A66680" s="1" t="s">
        <v>22590</v>
      </c>
    </row>
    <row r="66681">
      <c r="A66681" s="1" t="s">
        <v>22591</v>
      </c>
    </row>
    <row r="66682">
      <c r="A66682" s="1" t="s">
        <v>22592</v>
      </c>
    </row>
    <row r="66683">
      <c r="A66683" s="1" t="s">
        <v>22593</v>
      </c>
    </row>
    <row r="66684">
      <c r="A66684" s="1" t="s">
        <v>22594</v>
      </c>
    </row>
    <row r="66685">
      <c r="A66685" s="1" t="s">
        <v>22596</v>
      </c>
    </row>
    <row r="66686">
      <c r="A66686" s="1" t="s">
        <v>22597</v>
      </c>
    </row>
    <row r="66688">
      <c r="A66688" s="1" t="s">
        <v>22598</v>
      </c>
    </row>
    <row r="66689">
      <c r="A66689" s="1" t="s">
        <v>22599</v>
      </c>
    </row>
    <row r="66691">
      <c r="A66691" s="1" t="s">
        <v>22600</v>
      </c>
    </row>
    <row r="66693">
      <c r="A66693" s="1" t="s">
        <v>22601</v>
      </c>
    </row>
    <row r="66694">
      <c r="A66694" s="1" t="s">
        <v>22602</v>
      </c>
    </row>
    <row r="66695">
      <c r="A66695" s="1" t="s">
        <v>22603</v>
      </c>
    </row>
    <row r="66696">
      <c r="A66696" s="1" t="s">
        <v>22587</v>
      </c>
    </row>
    <row r="66698">
      <c r="A66698" s="1" t="s">
        <v>22604</v>
      </c>
    </row>
    <row r="66700">
      <c r="A66700" s="1" t="s">
        <v>22605</v>
      </c>
    </row>
    <row r="66701">
      <c r="A66701" s="1" t="s">
        <v>22606</v>
      </c>
    </row>
    <row r="66702">
      <c r="A66702" s="1" t="s">
        <v>22607</v>
      </c>
    </row>
    <row r="66704">
      <c r="A66704" s="1" t="s">
        <v>22608</v>
      </c>
    </row>
    <row r="66706">
      <c r="A66706" s="1" t="s">
        <v>22609</v>
      </c>
    </row>
    <row r="66708">
      <c r="A66708" s="1" t="s">
        <v>22610</v>
      </c>
    </row>
    <row r="66709">
      <c r="A66709" s="1" t="s">
        <v>22611</v>
      </c>
    </row>
    <row r="66711">
      <c r="A66711" s="1" t="s">
        <v>22562</v>
      </c>
    </row>
    <row r="66712">
      <c r="A66712" s="1" t="s">
        <v>22598</v>
      </c>
    </row>
    <row r="66713">
      <c r="A66713" s="1" t="s">
        <v>22599</v>
      </c>
    </row>
    <row r="66714">
      <c r="A66714" s="1" t="s">
        <v>22600</v>
      </c>
    </row>
    <row r="66715">
      <c r="A66715" s="1" t="s">
        <v>22601</v>
      </c>
    </row>
    <row r="66716">
      <c r="A66716" s="1" t="s">
        <v>22602</v>
      </c>
    </row>
    <row r="66717">
      <c r="A66717" s="1" t="s">
        <v>22603</v>
      </c>
    </row>
    <row r="66718">
      <c r="A66718" s="1" t="s">
        <v>22587</v>
      </c>
    </row>
    <row r="66719">
      <c r="A66719" s="1" t="s">
        <v>22604</v>
      </c>
    </row>
    <row r="66720">
      <c r="A66720" s="1" t="s">
        <v>22605</v>
      </c>
    </row>
    <row r="66721">
      <c r="A66721" s="1" t="s">
        <v>22606</v>
      </c>
    </row>
    <row r="66722">
      <c r="A66722" s="1" t="s">
        <v>22607</v>
      </c>
    </row>
    <row r="66723">
      <c r="A66723" s="1" t="s">
        <v>22608</v>
      </c>
    </row>
    <row r="66724">
      <c r="A66724" s="1" t="s">
        <v>22609</v>
      </c>
    </row>
    <row r="66725">
      <c r="A66725" s="1" t="s">
        <v>22610</v>
      </c>
    </row>
    <row r="66726">
      <c r="A66726" s="1" t="s">
        <v>22612</v>
      </c>
    </row>
    <row r="66727">
      <c r="A66727" s="1" t="s">
        <v>22613</v>
      </c>
    </row>
    <row r="66729">
      <c r="A66729" s="1" t="s">
        <v>4462</v>
      </c>
    </row>
    <row r="66731">
      <c r="A66731" s="1" t="s">
        <v>22614</v>
      </c>
    </row>
    <row r="66733">
      <c r="A66733" s="1" t="s">
        <v>22615</v>
      </c>
    </row>
    <row r="66735">
      <c r="A66735" s="1" t="s">
        <v>22616</v>
      </c>
    </row>
    <row r="66736">
      <c r="A66736" s="1" t="s">
        <v>22617</v>
      </c>
    </row>
    <row r="66737">
      <c r="A66737" s="1" t="s">
        <v>22618</v>
      </c>
    </row>
    <row r="66738">
      <c r="A66738" s="1" t="s">
        <v>22619</v>
      </c>
    </row>
    <row r="66739">
      <c r="A66739" s="1" t="s">
        <v>22620</v>
      </c>
    </row>
    <row r="66740">
      <c r="A66740" s="1" t="s">
        <v>22621</v>
      </c>
    </row>
    <row r="66741">
      <c r="A66741" s="1" t="s">
        <v>22622</v>
      </c>
    </row>
    <row r="66742">
      <c r="A66742" s="1" t="s">
        <v>22623</v>
      </c>
    </row>
    <row r="66743">
      <c r="A66743" s="1" t="s">
        <v>22624</v>
      </c>
    </row>
    <row r="66744">
      <c r="A66744" s="1" t="s">
        <v>22625</v>
      </c>
    </row>
    <row r="66745">
      <c r="A66745" s="1" t="s">
        <v>22626</v>
      </c>
    </row>
    <row r="66747">
      <c r="A66747" s="1" t="s">
        <v>22627</v>
      </c>
    </row>
    <row r="66749">
      <c r="A66749" s="1" t="s">
        <v>22628</v>
      </c>
    </row>
    <row r="66750">
      <c r="A66750" s="1" t="s">
        <v>22629</v>
      </c>
    </row>
    <row r="66752">
      <c r="A66752" s="1" t="s">
        <v>22630</v>
      </c>
    </row>
    <row r="66753">
      <c r="A66753" s="1" t="s">
        <v>22631</v>
      </c>
    </row>
    <row r="66755">
      <c r="A66755" s="1" t="s">
        <v>22632</v>
      </c>
    </row>
    <row r="66757">
      <c r="A66757" s="1" t="s">
        <v>22633</v>
      </c>
    </row>
    <row r="66758">
      <c r="A66758" s="1" t="s">
        <v>22634</v>
      </c>
    </row>
    <row r="66759">
      <c r="A66759" s="1" t="s">
        <v>22635</v>
      </c>
    </row>
    <row r="66761">
      <c r="A66761" s="1" t="s">
        <v>22636</v>
      </c>
    </row>
    <row r="66762">
      <c r="A66762" s="1" t="s">
        <v>22637</v>
      </c>
    </row>
    <row r="66764">
      <c r="A66764" s="1" t="s">
        <v>22638</v>
      </c>
    </row>
    <row r="66765">
      <c r="A66765" s="1" t="s">
        <v>22639</v>
      </c>
    </row>
    <row r="66767">
      <c r="A66767" s="1" t="s">
        <v>22640</v>
      </c>
    </row>
    <row r="66768">
      <c r="A66768" s="1" t="s">
        <v>22614</v>
      </c>
    </row>
    <row r="66769">
      <c r="A66769" s="1" t="s">
        <v>22615</v>
      </c>
    </row>
    <row r="66770">
      <c r="A66770" s="1" t="s">
        <v>22616</v>
      </c>
    </row>
    <row r="66771">
      <c r="A66771" s="1" t="s">
        <v>22617</v>
      </c>
    </row>
    <row r="66772">
      <c r="A66772" s="1" t="s">
        <v>22618</v>
      </c>
    </row>
    <row r="66773">
      <c r="A66773" s="1" t="s">
        <v>22619</v>
      </c>
    </row>
    <row r="66774">
      <c r="A66774" s="1" t="s">
        <v>22620</v>
      </c>
    </row>
    <row r="66775">
      <c r="A66775" s="1" t="s">
        <v>22621</v>
      </c>
    </row>
    <row r="66776">
      <c r="A66776" s="1" t="s">
        <v>22622</v>
      </c>
    </row>
    <row r="66777">
      <c r="A66777" s="1" t="s">
        <v>22623</v>
      </c>
    </row>
    <row r="66778">
      <c r="A66778" s="1" t="s">
        <v>22624</v>
      </c>
    </row>
    <row r="66779">
      <c r="A66779" s="1" t="s">
        <v>22625</v>
      </c>
    </row>
    <row r="66780">
      <c r="A66780" s="1" t="s">
        <v>22626</v>
      </c>
    </row>
    <row r="66781">
      <c r="A66781" s="1" t="s">
        <v>22627</v>
      </c>
    </row>
    <row r="66782">
      <c r="A66782" s="1" t="s">
        <v>22628</v>
      </c>
    </row>
    <row r="66783">
      <c r="A66783" s="1" t="s">
        <v>22629</v>
      </c>
    </row>
    <row r="66784">
      <c r="A66784" s="1" t="s">
        <v>22630</v>
      </c>
    </row>
    <row r="66785">
      <c r="A66785" s="1" t="s">
        <v>22631</v>
      </c>
    </row>
    <row r="66786">
      <c r="A66786" s="1" t="s">
        <v>22632</v>
      </c>
    </row>
    <row r="66787">
      <c r="A66787" s="1" t="s">
        <v>22633</v>
      </c>
    </row>
    <row r="66788">
      <c r="A66788" s="1" t="s">
        <v>22634</v>
      </c>
    </row>
    <row r="66789">
      <c r="A66789" s="1" t="s">
        <v>22635</v>
      </c>
    </row>
    <row r="66790">
      <c r="A66790" s="1" t="s">
        <v>22636</v>
      </c>
    </row>
    <row r="66791">
      <c r="A66791" s="1" t="s">
        <v>22637</v>
      </c>
    </row>
    <row r="66792">
      <c r="A66792" s="1" t="s">
        <v>22638</v>
      </c>
    </row>
    <row r="66793">
      <c r="A66793" s="1" t="s">
        <v>22641</v>
      </c>
    </row>
    <row r="66794">
      <c r="A66794" s="1" t="s">
        <v>22642</v>
      </c>
    </row>
    <row r="66796">
      <c r="A66796" s="1" t="s">
        <v>3877</v>
      </c>
    </row>
    <row r="66797">
      <c r="A66797" s="1" t="s">
        <v>22643</v>
      </c>
    </row>
    <row r="66798">
      <c r="A66798" s="1" t="s">
        <v>22644</v>
      </c>
    </row>
    <row r="66800">
      <c r="A66800" s="1" t="s">
        <v>22645</v>
      </c>
    </row>
    <row r="66801">
      <c r="A66801" s="1" t="s">
        <v>22646</v>
      </c>
    </row>
    <row r="66802">
      <c r="A66802" s="1" t="s">
        <v>22647</v>
      </c>
    </row>
    <row r="66803">
      <c r="A66803" s="1" t="s">
        <v>22648</v>
      </c>
    </row>
    <row r="66804">
      <c r="A66804" s="1" t="s">
        <v>22649</v>
      </c>
    </row>
    <row r="66805">
      <c r="A66805" s="1" t="s">
        <v>22650</v>
      </c>
    </row>
    <row r="66806">
      <c r="A66806" s="1" t="s">
        <v>22651</v>
      </c>
    </row>
    <row r="66807">
      <c r="A66807" s="1" t="s">
        <v>22652</v>
      </c>
    </row>
    <row r="66808">
      <c r="A66808" s="1" t="s">
        <v>22653</v>
      </c>
    </row>
    <row r="66809">
      <c r="A66809" s="1" t="s">
        <v>22625</v>
      </c>
    </row>
    <row r="66810">
      <c r="A66810" s="1" t="s">
        <v>22654</v>
      </c>
    </row>
    <row r="66812">
      <c r="A66812" s="1" t="s">
        <v>22655</v>
      </c>
    </row>
    <row r="66814">
      <c r="A66814" s="1" t="s">
        <v>22628</v>
      </c>
    </row>
    <row r="66815">
      <c r="A66815" s="1" t="s">
        <v>22629</v>
      </c>
    </row>
    <row r="66817">
      <c r="A66817" s="1" t="s">
        <v>22656</v>
      </c>
    </row>
    <row r="66818">
      <c r="A66818" s="1" t="s">
        <v>22657</v>
      </c>
    </row>
    <row r="66820">
      <c r="A66820" s="1" t="s">
        <v>22658</v>
      </c>
    </row>
    <row r="66821">
      <c r="A66821" s="1" t="s">
        <v>22659</v>
      </c>
    </row>
    <row r="66822">
      <c r="A66822" s="1" t="s">
        <v>22660</v>
      </c>
    </row>
    <row r="66824">
      <c r="A66824" s="1" t="s">
        <v>22661</v>
      </c>
    </row>
    <row r="66826">
      <c r="A66826" s="1" t="s">
        <v>22636</v>
      </c>
    </row>
    <row r="66827">
      <c r="A66827" s="1" t="s">
        <v>22637</v>
      </c>
    </row>
    <row r="66829">
      <c r="A66829" s="1" t="s">
        <v>101</v>
      </c>
    </row>
    <row r="66830">
      <c r="A66830" s="1" t="s">
        <v>12040</v>
      </c>
    </row>
    <row r="66832">
      <c r="A66832" s="1" t="s">
        <v>22662</v>
      </c>
    </row>
    <row r="66833">
      <c r="A66833" s="1" t="s">
        <v>22643</v>
      </c>
    </row>
    <row r="66834">
      <c r="A66834" s="1" t="s">
        <v>22644</v>
      </c>
    </row>
    <row r="66835">
      <c r="A66835" s="1" t="s">
        <v>22645</v>
      </c>
    </row>
    <row r="66836">
      <c r="A66836" s="1" t="s">
        <v>22646</v>
      </c>
    </row>
    <row r="66837">
      <c r="A66837" s="1" t="s">
        <v>22647</v>
      </c>
    </row>
    <row r="66838">
      <c r="A66838" s="1" t="s">
        <v>22648</v>
      </c>
    </row>
    <row r="66839">
      <c r="A66839" s="1" t="s">
        <v>22649</v>
      </c>
    </row>
    <row r="66840">
      <c r="A66840" s="1" t="s">
        <v>22650</v>
      </c>
    </row>
    <row r="66841">
      <c r="A66841" s="1" t="s">
        <v>22651</v>
      </c>
    </row>
    <row r="66842">
      <c r="A66842" s="1" t="s">
        <v>22652</v>
      </c>
    </row>
    <row r="66843">
      <c r="A66843" s="1" t="s">
        <v>22653</v>
      </c>
    </row>
    <row r="66844">
      <c r="A66844" s="1" t="s">
        <v>22625</v>
      </c>
    </row>
    <row r="66845">
      <c r="A66845" s="1" t="s">
        <v>22654</v>
      </c>
    </row>
    <row r="66846">
      <c r="A66846" s="1" t="s">
        <v>22655</v>
      </c>
    </row>
    <row r="66847">
      <c r="A66847" s="1" t="s">
        <v>22628</v>
      </c>
    </row>
    <row r="66848">
      <c r="A66848" s="1" t="s">
        <v>22629</v>
      </c>
    </row>
    <row r="66849">
      <c r="A66849" s="1" t="s">
        <v>22656</v>
      </c>
    </row>
    <row r="66850">
      <c r="A66850" s="1" t="s">
        <v>22657</v>
      </c>
    </row>
    <row r="66851">
      <c r="A66851" s="1" t="s">
        <v>22658</v>
      </c>
    </row>
    <row r="66852">
      <c r="A66852" s="1" t="s">
        <v>22659</v>
      </c>
    </row>
    <row r="66853">
      <c r="A66853" s="1" t="s">
        <v>22660</v>
      </c>
    </row>
    <row r="66854">
      <c r="A66854" s="1" t="s">
        <v>22661</v>
      </c>
    </row>
    <row r="66855">
      <c r="A66855" s="1" t="s">
        <v>22636</v>
      </c>
    </row>
    <row r="66856">
      <c r="A66856" s="1" t="s">
        <v>22637</v>
      </c>
    </row>
    <row r="66857">
      <c r="A66857" s="1" t="s">
        <v>101</v>
      </c>
    </row>
    <row r="66858">
      <c r="A66858" s="1" t="s">
        <v>22663</v>
      </c>
    </row>
    <row r="66859">
      <c r="A66859" s="1" t="s">
        <v>22664</v>
      </c>
    </row>
    <row r="66860">
      <c r="A66860" s="1" t="s">
        <v>22665</v>
      </c>
    </row>
    <row r="66861">
      <c r="A66861" s="1" t="s">
        <v>10413</v>
      </c>
    </row>
    <row r="66862">
      <c r="A66862" s="1" t="s">
        <v>22666</v>
      </c>
    </row>
    <row r="66863">
      <c r="A66863" s="1" t="s">
        <v>22667</v>
      </c>
    </row>
    <row r="66864">
      <c r="A66864" s="1" t="s">
        <v>22668</v>
      </c>
    </row>
    <row r="66865">
      <c r="A66865" s="1" t="s">
        <v>1481</v>
      </c>
    </row>
    <row r="66866">
      <c r="A66866" s="1" t="s">
        <v>22669</v>
      </c>
    </row>
    <row r="66867">
      <c r="A66867" s="1" t="s">
        <v>22670</v>
      </c>
    </row>
    <row r="66868">
      <c r="A66868" s="1" t="s">
        <v>4634</v>
      </c>
    </row>
    <row r="66869">
      <c r="A66869" s="1" t="s">
        <v>17201</v>
      </c>
    </row>
    <row r="66870">
      <c r="A66870" s="1" t="s">
        <v>22671</v>
      </c>
    </row>
    <row r="66871">
      <c r="A66871" s="1" t="s">
        <v>22672</v>
      </c>
    </row>
    <row r="66872">
      <c r="A66872" s="1" t="s">
        <v>22665</v>
      </c>
    </row>
    <row r="66873">
      <c r="A66873" s="1" t="s">
        <v>10413</v>
      </c>
    </row>
    <row r="66874">
      <c r="A66874" s="1" t="s">
        <v>22666</v>
      </c>
    </row>
    <row r="66875">
      <c r="A66875" s="1" t="s">
        <v>22667</v>
      </c>
    </row>
    <row r="66876">
      <c r="A66876" s="1" t="s">
        <v>22668</v>
      </c>
    </row>
    <row r="66877">
      <c r="A66877" s="1" t="s">
        <v>22669</v>
      </c>
    </row>
    <row r="66878">
      <c r="A66878" s="1" t="s">
        <v>22670</v>
      </c>
    </row>
    <row r="66879">
      <c r="A66879" s="1" t="s">
        <v>17201</v>
      </c>
    </row>
    <row r="66880">
      <c r="A66880" s="1" t="s">
        <v>22671</v>
      </c>
    </row>
    <row r="66881">
      <c r="A66881" s="1" t="s">
        <v>22673</v>
      </c>
    </row>
    <row r="66882">
      <c r="A66882" s="1" t="s">
        <v>22674</v>
      </c>
    </row>
    <row r="66884">
      <c r="A66884" s="1" t="s">
        <v>22675</v>
      </c>
    </row>
    <row r="66885">
      <c r="A66885" s="1" t="s">
        <v>22676</v>
      </c>
    </row>
    <row r="66887">
      <c r="A66887" s="1" t="s">
        <v>22677</v>
      </c>
    </row>
    <row r="66888">
      <c r="A66888" s="1" t="s">
        <v>22678</v>
      </c>
    </row>
    <row r="66890">
      <c r="A66890" s="1" t="s">
        <v>22679</v>
      </c>
    </row>
    <row r="66891">
      <c r="A66891" s="1" t="s">
        <v>22675</v>
      </c>
    </row>
    <row r="66892">
      <c r="A66892" s="1" t="s">
        <v>22676</v>
      </c>
    </row>
    <row r="66893">
      <c r="A66893" s="1" t="s">
        <v>22677</v>
      </c>
    </row>
    <row r="66894">
      <c r="A66894" s="1" t="s">
        <v>22680</v>
      </c>
    </row>
    <row r="66895">
      <c r="A66895" s="1" t="s">
        <v>22681</v>
      </c>
    </row>
    <row r="66896">
      <c r="A66896" s="1" t="s">
        <v>22682</v>
      </c>
    </row>
    <row r="66898">
      <c r="A66898" s="1" t="s">
        <v>22683</v>
      </c>
    </row>
    <row r="66899">
      <c r="A66899" s="1" t="s">
        <v>22684</v>
      </c>
    </row>
    <row r="66901">
      <c r="A66901" s="1" t="s">
        <v>22685</v>
      </c>
    </row>
    <row r="66902">
      <c r="A66902" s="1" t="s">
        <v>22682</v>
      </c>
    </row>
    <row r="66903">
      <c r="A66903" s="1" t="s">
        <v>22683</v>
      </c>
    </row>
    <row r="66904">
      <c r="A66904" s="1" t="s">
        <v>22686</v>
      </c>
    </row>
    <row r="66905">
      <c r="A66905" s="1" t="s">
        <v>22687</v>
      </c>
    </row>
    <row r="66907">
      <c r="A66907" s="1" t="s">
        <v>22688</v>
      </c>
    </row>
    <row r="66908">
      <c r="A66908" s="1" t="s">
        <v>22689</v>
      </c>
    </row>
    <row r="66909">
      <c r="A66909" s="1" t="s">
        <v>22690</v>
      </c>
    </row>
    <row r="66910">
      <c r="A66910" s="1" t="s">
        <v>22691</v>
      </c>
    </row>
    <row r="66911">
      <c r="A66911" s="1" t="s">
        <v>22692</v>
      </c>
    </row>
    <row r="66913">
      <c r="A66913" s="1" t="s">
        <v>22693</v>
      </c>
    </row>
    <row r="66914">
      <c r="A66914" s="1" t="s">
        <v>22694</v>
      </c>
    </row>
    <row r="66915">
      <c r="A66915" s="1" t="s">
        <v>22695</v>
      </c>
    </row>
    <row r="66916">
      <c r="A66916" s="1" t="s">
        <v>22696</v>
      </c>
    </row>
    <row r="66917">
      <c r="A66917" s="1" t="s">
        <v>22697</v>
      </c>
    </row>
    <row r="66918">
      <c r="A66918" s="1" t="s">
        <v>22698</v>
      </c>
    </row>
    <row r="66919">
      <c r="A66919" s="1" t="s">
        <v>22699</v>
      </c>
    </row>
    <row r="66920">
      <c r="A66920" s="1" t="s">
        <v>22700</v>
      </c>
    </row>
    <row r="66922">
      <c r="A66922" s="1" t="s">
        <v>22701</v>
      </c>
    </row>
    <row r="66923">
      <c r="A66923" s="1" t="s">
        <v>22689</v>
      </c>
    </row>
    <row r="66924">
      <c r="A66924" s="1" t="s">
        <v>22690</v>
      </c>
    </row>
    <row r="66925">
      <c r="A66925" s="1" t="s">
        <v>22691</v>
      </c>
    </row>
    <row r="66926">
      <c r="A66926" s="1" t="s">
        <v>22692</v>
      </c>
    </row>
    <row r="66927">
      <c r="A66927" s="1" t="s">
        <v>22693</v>
      </c>
    </row>
    <row r="66928">
      <c r="A66928" s="1" t="s">
        <v>22694</v>
      </c>
    </row>
    <row r="66929">
      <c r="A66929" s="1" t="s">
        <v>22695</v>
      </c>
    </row>
    <row r="66930">
      <c r="A66930" s="1" t="s">
        <v>22696</v>
      </c>
    </row>
    <row r="66931">
      <c r="A66931" s="1" t="s">
        <v>22697</v>
      </c>
    </row>
    <row r="66932">
      <c r="A66932" s="1" t="s">
        <v>22698</v>
      </c>
    </row>
    <row r="66933">
      <c r="A66933" s="1" t="s">
        <v>22699</v>
      </c>
    </row>
    <row r="66934">
      <c r="A66934" s="1" t="s">
        <v>22702</v>
      </c>
    </row>
    <row r="66935">
      <c r="A66935" s="1" t="s">
        <v>22703</v>
      </c>
    </row>
    <row r="66937">
      <c r="A66937" s="1" t="s">
        <v>22704</v>
      </c>
    </row>
    <row r="66938">
      <c r="A66938" s="1" t="s">
        <v>22705</v>
      </c>
    </row>
    <row r="66940">
      <c r="A66940" s="1" t="s">
        <v>22706</v>
      </c>
    </row>
    <row r="66942">
      <c r="A66942" s="1" t="s">
        <v>22707</v>
      </c>
    </row>
    <row r="66943">
      <c r="A66943" s="1" t="s">
        <v>22708</v>
      </c>
    </row>
    <row r="66944">
      <c r="A66944" s="1" t="s">
        <v>22709</v>
      </c>
    </row>
    <row r="66946">
      <c r="A66946" s="1" t="s">
        <v>22710</v>
      </c>
    </row>
    <row r="66948">
      <c r="A66948" s="1" t="s">
        <v>22711</v>
      </c>
    </row>
    <row r="66950">
      <c r="A66950" s="1" t="s">
        <v>22712</v>
      </c>
    </row>
    <row r="66951">
      <c r="A66951" s="1" t="s">
        <v>22713</v>
      </c>
    </row>
    <row r="66953">
      <c r="A66953" s="1" t="s">
        <v>22714</v>
      </c>
    </row>
    <row r="66954">
      <c r="A66954" s="1" t="s">
        <v>22704</v>
      </c>
    </row>
    <row r="66955">
      <c r="A66955" s="1" t="s">
        <v>22705</v>
      </c>
    </row>
    <row r="66956">
      <c r="A66956" s="1" t="s">
        <v>22706</v>
      </c>
    </row>
    <row r="66957">
      <c r="A66957" s="1" t="s">
        <v>22707</v>
      </c>
    </row>
    <row r="66958">
      <c r="A66958" s="1" t="s">
        <v>22708</v>
      </c>
    </row>
    <row r="66959">
      <c r="A66959" s="1" t="s">
        <v>22709</v>
      </c>
    </row>
    <row r="66960">
      <c r="A66960" s="1" t="s">
        <v>22715</v>
      </c>
    </row>
    <row r="66961">
      <c r="A66961" s="1" t="s">
        <v>22711</v>
      </c>
    </row>
    <row r="66962">
      <c r="A66962" s="1" t="s">
        <v>22712</v>
      </c>
    </row>
    <row r="66963">
      <c r="A66963" s="1" t="s">
        <v>22716</v>
      </c>
    </row>
    <row r="66964">
      <c r="A66964" s="1" t="s">
        <v>22717</v>
      </c>
    </row>
    <row r="66965">
      <c r="A66965" s="1" t="s">
        <v>22718</v>
      </c>
    </row>
    <row r="66967">
      <c r="A66967" s="1" t="s">
        <v>22719</v>
      </c>
    </row>
    <row r="66968">
      <c r="A66968" s="1" t="s">
        <v>22720</v>
      </c>
    </row>
    <row r="66969">
      <c r="A66969" s="1" t="s">
        <v>22721</v>
      </c>
    </row>
    <row r="66971">
      <c r="A66971" s="1" t="s">
        <v>22722</v>
      </c>
    </row>
    <row r="66972">
      <c r="A66972" s="1" t="s">
        <v>22723</v>
      </c>
    </row>
    <row r="66974">
      <c r="A66974" s="1" t="s">
        <v>22724</v>
      </c>
    </row>
    <row r="66976">
      <c r="A66976" s="1" t="s">
        <v>22725</v>
      </c>
    </row>
    <row r="66977">
      <c r="A66977" s="1" t="s">
        <v>22726</v>
      </c>
    </row>
    <row r="66978">
      <c r="A66978" s="1" t="s">
        <v>22727</v>
      </c>
    </row>
    <row r="66980">
      <c r="A66980" s="1" t="s">
        <v>22728</v>
      </c>
    </row>
    <row r="66981">
      <c r="A66981" s="1" t="s">
        <v>22729</v>
      </c>
    </row>
    <row r="66983">
      <c r="A66983" s="1" t="s">
        <v>22730</v>
      </c>
    </row>
    <row r="66985">
      <c r="A66985" s="1" t="s">
        <v>22731</v>
      </c>
    </row>
    <row r="66986">
      <c r="A66986" s="1" t="s">
        <v>22732</v>
      </c>
    </row>
    <row r="66988">
      <c r="A66988" s="1" t="s">
        <v>22733</v>
      </c>
    </row>
    <row r="66989">
      <c r="A66989" s="1" t="s">
        <v>22734</v>
      </c>
    </row>
    <row r="66990">
      <c r="A66990" s="1" t="s">
        <v>22718</v>
      </c>
    </row>
    <row r="66991">
      <c r="A66991" s="1" t="s">
        <v>22719</v>
      </c>
    </row>
    <row r="66992">
      <c r="A66992" s="1" t="s">
        <v>22720</v>
      </c>
    </row>
    <row r="66993">
      <c r="A66993" s="1" t="s">
        <v>22721</v>
      </c>
    </row>
    <row r="66994">
      <c r="A66994" s="1" t="s">
        <v>22722</v>
      </c>
    </row>
    <row r="66995">
      <c r="A66995" s="1" t="s">
        <v>22723</v>
      </c>
    </row>
    <row r="66996">
      <c r="A66996" s="1" t="s">
        <v>22724</v>
      </c>
    </row>
    <row r="66997">
      <c r="A66997" s="1" t="s">
        <v>22725</v>
      </c>
    </row>
    <row r="66998">
      <c r="A66998" s="1" t="s">
        <v>22726</v>
      </c>
    </row>
    <row r="66999">
      <c r="A66999" s="1" t="s">
        <v>22727</v>
      </c>
    </row>
    <row r="67000">
      <c r="A67000" s="1" t="s">
        <v>22728</v>
      </c>
    </row>
    <row r="67001">
      <c r="A67001" s="1" t="s">
        <v>22729</v>
      </c>
    </row>
    <row r="67002">
      <c r="A67002" s="1" t="s">
        <v>22730</v>
      </c>
    </row>
    <row r="67003">
      <c r="A67003" s="1" t="s">
        <v>22731</v>
      </c>
    </row>
    <row r="67004">
      <c r="A67004" s="1" t="s">
        <v>22732</v>
      </c>
    </row>
    <row r="67005">
      <c r="A67005" s="1" t="s">
        <v>22735</v>
      </c>
    </row>
    <row r="67006">
      <c r="A67006" s="1" t="s">
        <v>22736</v>
      </c>
    </row>
    <row r="67007">
      <c r="A67007" s="1" t="s">
        <v>22737</v>
      </c>
    </row>
    <row r="67009">
      <c r="A67009" s="1" t="s">
        <v>22738</v>
      </c>
    </row>
    <row r="67010">
      <c r="A67010" s="1" t="s">
        <v>22739</v>
      </c>
    </row>
    <row r="67011">
      <c r="A67011" s="1" t="s">
        <v>22740</v>
      </c>
    </row>
    <row r="67013">
      <c r="A67013" s="1" t="s">
        <v>22741</v>
      </c>
    </row>
    <row r="67014">
      <c r="A67014" s="1" t="s">
        <v>22742</v>
      </c>
    </row>
    <row r="67016">
      <c r="A67016" s="1" t="s">
        <v>22743</v>
      </c>
    </row>
    <row r="67017">
      <c r="A67017" s="1" t="s">
        <v>22744</v>
      </c>
    </row>
    <row r="67019">
      <c r="A67019" s="1" t="s">
        <v>22745</v>
      </c>
    </row>
    <row r="67020">
      <c r="A67020" s="1" t="s">
        <v>22737</v>
      </c>
    </row>
    <row r="67021">
      <c r="A67021" s="1" t="s">
        <v>22738</v>
      </c>
    </row>
    <row r="67022">
      <c r="A67022" s="1" t="s">
        <v>22739</v>
      </c>
    </row>
    <row r="67023">
      <c r="A67023" s="1" t="s">
        <v>22740</v>
      </c>
    </row>
    <row r="67024">
      <c r="A67024" s="1" t="s">
        <v>22741</v>
      </c>
    </row>
    <row r="67025">
      <c r="A67025" s="1" t="s">
        <v>22742</v>
      </c>
    </row>
    <row r="67026">
      <c r="A67026" s="1" t="s">
        <v>22746</v>
      </c>
    </row>
    <row r="67027">
      <c r="A67027" s="1" t="s">
        <v>22747</v>
      </c>
    </row>
    <row r="67029">
      <c r="A67029" s="1" t="s">
        <v>22748</v>
      </c>
    </row>
    <row r="67030">
      <c r="A67030" s="1" t="s">
        <v>22749</v>
      </c>
    </row>
    <row r="67032">
      <c r="A67032" s="1" t="s">
        <v>22750</v>
      </c>
    </row>
    <row r="67033">
      <c r="A67033" s="1" t="s">
        <v>22751</v>
      </c>
    </row>
    <row r="67034">
      <c r="A67034" s="1" t="s">
        <v>22752</v>
      </c>
    </row>
    <row r="67036">
      <c r="A67036" s="1" t="s">
        <v>22753</v>
      </c>
    </row>
    <row r="67037">
      <c r="A67037" s="1" t="s">
        <v>22749</v>
      </c>
    </row>
    <row r="67038">
      <c r="A67038" s="1" t="s">
        <v>22750</v>
      </c>
    </row>
    <row r="67039">
      <c r="A67039" s="1" t="s">
        <v>22751</v>
      </c>
    </row>
    <row r="67040">
      <c r="A67040" s="1" t="s">
        <v>22754</v>
      </c>
    </row>
    <row r="67041">
      <c r="A67041" s="1" t="s">
        <v>22755</v>
      </c>
    </row>
    <row r="67043">
      <c r="A67043" s="1" t="s">
        <v>22756</v>
      </c>
    </row>
    <row r="67045">
      <c r="A67045" s="1" t="s">
        <v>22757</v>
      </c>
    </row>
    <row r="67046">
      <c r="A67046" s="1" t="s">
        <v>22758</v>
      </c>
    </row>
    <row r="67048">
      <c r="A67048" s="1" t="s">
        <v>22759</v>
      </c>
    </row>
    <row r="67049">
      <c r="A67049" s="1" t="s">
        <v>2400</v>
      </c>
    </row>
    <row r="67050">
      <c r="A67050" s="1" t="s">
        <v>22760</v>
      </c>
    </row>
    <row r="67052">
      <c r="A67052" s="1" t="s">
        <v>22761</v>
      </c>
    </row>
    <row r="67054">
      <c r="A67054" s="1" t="s">
        <v>22762</v>
      </c>
    </row>
    <row r="67056">
      <c r="A67056" s="1" t="s">
        <v>22763</v>
      </c>
    </row>
    <row r="67057">
      <c r="A67057" s="1" t="s">
        <v>22764</v>
      </c>
    </row>
    <row r="67059">
      <c r="A67059" s="1" t="s">
        <v>22765</v>
      </c>
    </row>
    <row r="67060">
      <c r="A67060" s="1" t="s">
        <v>22766</v>
      </c>
    </row>
    <row r="67061">
      <c r="A67061" s="1" t="s">
        <v>22767</v>
      </c>
    </row>
    <row r="67063">
      <c r="A67063" s="1" t="s">
        <v>22768</v>
      </c>
    </row>
    <row r="67064">
      <c r="A67064" s="1" t="s">
        <v>22769</v>
      </c>
    </row>
    <row r="67066">
      <c r="A67066" s="1" t="s">
        <v>22770</v>
      </c>
    </row>
    <row r="67068">
      <c r="A67068" s="1" t="s">
        <v>22771</v>
      </c>
    </row>
    <row r="67069">
      <c r="A67069" s="1" t="s">
        <v>22772</v>
      </c>
    </row>
    <row r="67070">
      <c r="A67070" s="1" t="s">
        <v>22759</v>
      </c>
    </row>
    <row r="67071">
      <c r="A67071" s="1" t="s">
        <v>2400</v>
      </c>
    </row>
    <row r="67072">
      <c r="A67072" s="1" t="s">
        <v>22760</v>
      </c>
    </row>
    <row r="67073">
      <c r="A67073" s="1" t="s">
        <v>22761</v>
      </c>
    </row>
    <row r="67074">
      <c r="A67074" s="1" t="s">
        <v>22762</v>
      </c>
    </row>
    <row r="67075">
      <c r="A67075" s="1" t="s">
        <v>22763</v>
      </c>
    </row>
    <row r="67076">
      <c r="A67076" s="1" t="s">
        <v>22765</v>
      </c>
    </row>
    <row r="67077">
      <c r="A67077" s="1" t="s">
        <v>22766</v>
      </c>
    </row>
    <row r="67078">
      <c r="A67078" s="1" t="s">
        <v>22767</v>
      </c>
    </row>
    <row r="67079">
      <c r="A67079" s="1" t="s">
        <v>22768</v>
      </c>
    </row>
    <row r="67080">
      <c r="A67080" s="1" t="s">
        <v>22769</v>
      </c>
    </row>
    <row r="67081">
      <c r="A67081" s="1" t="s">
        <v>22770</v>
      </c>
    </row>
    <row r="67082">
      <c r="A67082" s="1" t="s">
        <v>22773</v>
      </c>
    </row>
    <row r="67083">
      <c r="A67083" s="1" t="s">
        <v>22774</v>
      </c>
    </row>
    <row r="67084">
      <c r="A67084" s="1" t="s">
        <v>22775</v>
      </c>
    </row>
    <row r="67086">
      <c r="A67086" s="1" t="s">
        <v>22776</v>
      </c>
    </row>
    <row r="67088">
      <c r="A67088" s="1" t="s">
        <v>22777</v>
      </c>
    </row>
    <row r="67090">
      <c r="A67090" s="1" t="s">
        <v>22778</v>
      </c>
    </row>
    <row r="67091">
      <c r="A67091" s="1" t="s">
        <v>22779</v>
      </c>
    </row>
    <row r="67093">
      <c r="A67093" s="1" t="s">
        <v>22780</v>
      </c>
    </row>
    <row r="67094">
      <c r="A67094" s="1" t="s">
        <v>22781</v>
      </c>
    </row>
    <row r="67096">
      <c r="A67096" s="1" t="s">
        <v>22782</v>
      </c>
    </row>
    <row r="67097">
      <c r="A67097" s="1" t="s">
        <v>22783</v>
      </c>
    </row>
    <row r="67099">
      <c r="A67099" s="1" t="s">
        <v>22784</v>
      </c>
    </row>
    <row r="67100">
      <c r="A67100" s="1" t="s">
        <v>22785</v>
      </c>
    </row>
    <row r="67102">
      <c r="A67102" s="1" t="s">
        <v>22786</v>
      </c>
    </row>
    <row r="67103">
      <c r="A67103" s="1" t="s">
        <v>22787</v>
      </c>
    </row>
    <row r="67104">
      <c r="A67104" s="1" t="s">
        <v>22788</v>
      </c>
    </row>
    <row r="67106">
      <c r="A67106" s="3" t="str">
        <f>= a</f>
        <v>#ERROR!</v>
      </c>
    </row>
    <row r="67108">
      <c r="A67108" s="1" t="s">
        <v>22789</v>
      </c>
    </row>
    <row r="67109">
      <c r="A67109" s="1" t="s">
        <v>22790</v>
      </c>
    </row>
    <row r="67110">
      <c r="A67110" s="1" t="s">
        <v>22776</v>
      </c>
    </row>
    <row r="67111">
      <c r="A67111" s="1" t="s">
        <v>22777</v>
      </c>
    </row>
    <row r="67112">
      <c r="A67112" s="1" t="s">
        <v>22778</v>
      </c>
    </row>
    <row r="67113">
      <c r="A67113" s="1" t="s">
        <v>22779</v>
      </c>
    </row>
    <row r="67114">
      <c r="A67114" s="1" t="s">
        <v>22780</v>
      </c>
    </row>
    <row r="67115">
      <c r="A67115" s="1" t="s">
        <v>22781</v>
      </c>
    </row>
    <row r="67116">
      <c r="A67116" s="1" t="s">
        <v>22782</v>
      </c>
    </row>
    <row r="67117">
      <c r="A67117" s="1" t="s">
        <v>22783</v>
      </c>
    </row>
    <row r="67118">
      <c r="A67118" s="1" t="s">
        <v>22784</v>
      </c>
    </row>
    <row r="67119">
      <c r="A67119" s="1" t="s">
        <v>22785</v>
      </c>
    </row>
    <row r="67120">
      <c r="A67120" s="1" t="s">
        <v>22786</v>
      </c>
    </row>
    <row r="67121">
      <c r="A67121" s="1" t="s">
        <v>22787</v>
      </c>
    </row>
    <row r="67122">
      <c r="A67122" s="1" t="s">
        <v>22788</v>
      </c>
    </row>
    <row r="67123">
      <c r="A67123" s="3" t="str">
        <f>= a",401,True,False,2025-10-25 00:14:30,2.0_enhanced</f>
        <v>#ERROR!</v>
      </c>
    </row>
    <row r="67124">
      <c r="A67124" s="1" t="s">
        <v>22791</v>
      </c>
    </row>
    <row r="67126">
      <c r="A67126" s="1" t="s">
        <v>22792</v>
      </c>
    </row>
    <row r="67127">
      <c r="A67127" s="1" t="s">
        <v>22793</v>
      </c>
    </row>
    <row r="67129">
      <c r="A67129" s="1" t="s">
        <v>22794</v>
      </c>
    </row>
    <row r="67131">
      <c r="A67131" s="1" t="s">
        <v>22795</v>
      </c>
    </row>
    <row r="67132">
      <c r="A67132" s="1" t="s">
        <v>22796</v>
      </c>
    </row>
    <row r="67134">
      <c r="A67134" s="1" t="s">
        <v>22797</v>
      </c>
    </row>
    <row r="67136">
      <c r="A67136" s="1" t="s">
        <v>22798</v>
      </c>
    </row>
    <row r="67137">
      <c r="A67137" s="1" t="s">
        <v>22799</v>
      </c>
    </row>
    <row r="67138">
      <c r="A67138" s="1" t="s">
        <v>22800</v>
      </c>
    </row>
    <row r="67139">
      <c r="A67139" s="1" t="s">
        <v>22801</v>
      </c>
    </row>
    <row r="67140">
      <c r="A67140" s="1" t="s">
        <v>22802</v>
      </c>
    </row>
    <row r="67141">
      <c r="A67141" s="1" t="s">
        <v>22803</v>
      </c>
    </row>
    <row r="67142">
      <c r="A67142" s="1" t="s">
        <v>22804</v>
      </c>
    </row>
    <row r="67143">
      <c r="A67143" s="1" t="s">
        <v>22805</v>
      </c>
    </row>
    <row r="67144">
      <c r="A67144" s="1" t="s">
        <v>22806</v>
      </c>
    </row>
    <row r="67146">
      <c r="A67146" s="1" t="s">
        <v>22807</v>
      </c>
    </row>
    <row r="67147">
      <c r="A67147" s="1" t="s">
        <v>22808</v>
      </c>
    </row>
    <row r="67148">
      <c r="A67148" s="1" t="s">
        <v>22792</v>
      </c>
    </row>
    <row r="67149">
      <c r="A67149" s="1" t="s">
        <v>22793</v>
      </c>
    </row>
    <row r="67150">
      <c r="A67150" s="1" t="s">
        <v>22794</v>
      </c>
    </row>
    <row r="67151">
      <c r="A67151" s="1" t="s">
        <v>22795</v>
      </c>
    </row>
    <row r="67152">
      <c r="A67152" s="1" t="s">
        <v>22796</v>
      </c>
    </row>
    <row r="67153">
      <c r="A67153" s="1" t="s">
        <v>22797</v>
      </c>
    </row>
    <row r="67154">
      <c r="A67154" s="1" t="s">
        <v>22798</v>
      </c>
    </row>
    <row r="67155">
      <c r="A67155" s="1" t="s">
        <v>22799</v>
      </c>
    </row>
    <row r="67156">
      <c r="A67156" s="1" t="s">
        <v>22800</v>
      </c>
    </row>
    <row r="67157">
      <c r="A67157" s="1" t="s">
        <v>22801</v>
      </c>
    </row>
    <row r="67158">
      <c r="A67158" s="1" t="s">
        <v>22802</v>
      </c>
    </row>
    <row r="67159">
      <c r="A67159" s="1" t="s">
        <v>22803</v>
      </c>
    </row>
    <row r="67160">
      <c r="A67160" s="1" t="s">
        <v>22804</v>
      </c>
    </row>
    <row r="67161">
      <c r="A67161" s="1" t="s">
        <v>22805</v>
      </c>
    </row>
    <row r="67162">
      <c r="A67162" s="1" t="s">
        <v>22806</v>
      </c>
    </row>
    <row r="67163">
      <c r="A67163" s="1" t="s">
        <v>22809</v>
      </c>
    </row>
    <row r="67164">
      <c r="A67164" s="1" t="s">
        <v>22810</v>
      </c>
    </row>
    <row r="67166">
      <c r="A67166" s="1" t="s">
        <v>22811</v>
      </c>
    </row>
    <row r="67167">
      <c r="A67167" s="1" t="s">
        <v>22812</v>
      </c>
    </row>
    <row r="67169">
      <c r="A67169" s="1" t="s">
        <v>22813</v>
      </c>
    </row>
    <row r="67170">
      <c r="A67170" s="1" t="s">
        <v>22814</v>
      </c>
    </row>
    <row r="67171">
      <c r="A67171" s="1" t="s">
        <v>22815</v>
      </c>
    </row>
    <row r="67173">
      <c r="A67173" s="1" t="s">
        <v>22816</v>
      </c>
    </row>
    <row r="67175">
      <c r="A67175" s="1" t="s">
        <v>22817</v>
      </c>
    </row>
    <row r="67176">
      <c r="A67176" s="1" t="s">
        <v>22818</v>
      </c>
    </row>
    <row r="67177">
      <c r="A67177" s="1" t="s">
        <v>22819</v>
      </c>
    </row>
    <row r="67179">
      <c r="A67179" s="1" t="s">
        <v>22820</v>
      </c>
    </row>
    <row r="67180">
      <c r="A67180" s="1" t="s">
        <v>22821</v>
      </c>
    </row>
    <row r="67181">
      <c r="A67181" s="1" t="s">
        <v>22822</v>
      </c>
    </row>
    <row r="67183">
      <c r="A67183" s="1" t="s">
        <v>22823</v>
      </c>
    </row>
    <row r="67184">
      <c r="A67184" s="1" t="s">
        <v>22824</v>
      </c>
    </row>
    <row r="67185">
      <c r="A67185" s="1" t="s">
        <v>22825</v>
      </c>
    </row>
    <row r="67187">
      <c r="A67187" s="1" t="s">
        <v>22826</v>
      </c>
    </row>
    <row r="67189">
      <c r="A67189" s="1" t="s">
        <v>22827</v>
      </c>
    </row>
    <row r="67190">
      <c r="A67190" s="1" t="s">
        <v>22828</v>
      </c>
    </row>
    <row r="67191">
      <c r="A67191" s="1" t="s">
        <v>22811</v>
      </c>
    </row>
    <row r="67192">
      <c r="A67192" s="1" t="s">
        <v>22812</v>
      </c>
    </row>
    <row r="67193">
      <c r="A67193" s="1" t="s">
        <v>22813</v>
      </c>
    </row>
    <row r="67194">
      <c r="A67194" s="1" t="s">
        <v>22814</v>
      </c>
    </row>
    <row r="67195">
      <c r="A67195" s="1" t="s">
        <v>22815</v>
      </c>
    </row>
    <row r="67196">
      <c r="A67196" s="1" t="s">
        <v>22816</v>
      </c>
    </row>
    <row r="67197">
      <c r="A67197" s="1" t="s">
        <v>22817</v>
      </c>
    </row>
    <row r="67198">
      <c r="A67198" s="1" t="s">
        <v>22818</v>
      </c>
    </row>
    <row r="67199">
      <c r="A67199" s="1" t="s">
        <v>22819</v>
      </c>
    </row>
    <row r="67200">
      <c r="A67200" s="1" t="s">
        <v>22820</v>
      </c>
    </row>
    <row r="67201">
      <c r="A67201" s="1" t="s">
        <v>22821</v>
      </c>
    </row>
    <row r="67202">
      <c r="A67202" s="1" t="s">
        <v>22822</v>
      </c>
    </row>
    <row r="67203">
      <c r="A67203" s="1" t="s">
        <v>22823</v>
      </c>
    </row>
    <row r="67204">
      <c r="A67204" s="1" t="s">
        <v>22824</v>
      </c>
    </row>
    <row r="67205">
      <c r="A67205" s="1" t="s">
        <v>22825</v>
      </c>
    </row>
    <row r="67206">
      <c r="A67206" s="1" t="s">
        <v>22826</v>
      </c>
    </row>
    <row r="67207">
      <c r="A67207" s="1" t="s">
        <v>22829</v>
      </c>
    </row>
    <row r="67208">
      <c r="A67208" s="1" t="s">
        <v>22830</v>
      </c>
    </row>
    <row r="67209">
      <c r="A67209" s="1" t="s">
        <v>7010</v>
      </c>
    </row>
    <row r="67211">
      <c r="A67211" s="1" t="s">
        <v>22831</v>
      </c>
    </row>
    <row r="67212">
      <c r="A67212" s="1" t="s">
        <v>22832</v>
      </c>
    </row>
    <row r="67214">
      <c r="A67214" s="1" t="s">
        <v>22833</v>
      </c>
    </row>
    <row r="67216">
      <c r="A67216" s="1" t="s">
        <v>22834</v>
      </c>
    </row>
    <row r="67218">
      <c r="A67218" s="1" t="s">
        <v>22835</v>
      </c>
    </row>
    <row r="67219">
      <c r="A67219" s="1" t="s">
        <v>22836</v>
      </c>
    </row>
    <row r="67221">
      <c r="A67221" s="1" t="s">
        <v>22837</v>
      </c>
    </row>
    <row r="67223">
      <c r="A67223" s="1" t="s">
        <v>22838</v>
      </c>
    </row>
    <row r="67225">
      <c r="A67225" s="1" t="s">
        <v>22839</v>
      </c>
    </row>
    <row r="67226">
      <c r="A67226" s="1" t="s">
        <v>22840</v>
      </c>
    </row>
    <row r="67228">
      <c r="A67228" s="1" t="s">
        <v>22841</v>
      </c>
    </row>
    <row r="67229">
      <c r="A67229" s="1" t="s">
        <v>22842</v>
      </c>
    </row>
    <row r="67230">
      <c r="A67230" s="1" t="s">
        <v>7010</v>
      </c>
    </row>
    <row r="67231">
      <c r="A67231" s="1" t="s">
        <v>22831</v>
      </c>
    </row>
    <row r="67232">
      <c r="A67232" s="1" t="s">
        <v>22832</v>
      </c>
    </row>
    <row r="67233">
      <c r="A67233" s="1" t="s">
        <v>22833</v>
      </c>
    </row>
    <row r="67234">
      <c r="A67234" s="1" t="s">
        <v>22834</v>
      </c>
    </row>
    <row r="67235">
      <c r="A67235" s="1" t="s">
        <v>22835</v>
      </c>
    </row>
    <row r="67236">
      <c r="A67236" s="1" t="s">
        <v>22836</v>
      </c>
    </row>
    <row r="67237">
      <c r="A67237" s="1" t="s">
        <v>22837</v>
      </c>
    </row>
    <row r="67238">
      <c r="A67238" s="1" t="s">
        <v>22838</v>
      </c>
    </row>
    <row r="67239">
      <c r="A67239" s="1" t="s">
        <v>22839</v>
      </c>
    </row>
    <row r="67240">
      <c r="A67240" s="1" t="s">
        <v>22840</v>
      </c>
    </row>
    <row r="67241">
      <c r="A67241" s="1" t="s">
        <v>22843</v>
      </c>
    </row>
    <row r="67242">
      <c r="A67242" s="1" t="s">
        <v>22844</v>
      </c>
    </row>
    <row r="67244">
      <c r="A67244" s="1" t="s">
        <v>22845</v>
      </c>
    </row>
    <row r="67246">
      <c r="A67246" s="1" t="s">
        <v>22846</v>
      </c>
    </row>
    <row r="67247">
      <c r="A67247" s="1" t="s">
        <v>22847</v>
      </c>
    </row>
    <row r="67249">
      <c r="A67249" s="1" t="s">
        <v>22848</v>
      </c>
    </row>
    <row r="67250">
      <c r="A67250" s="1" t="s">
        <v>186</v>
      </c>
    </row>
    <row r="67252">
      <c r="A67252" s="1" t="s">
        <v>22849</v>
      </c>
    </row>
    <row r="67254">
      <c r="A67254" s="1" t="s">
        <v>22850</v>
      </c>
    </row>
    <row r="67255">
      <c r="A67255" s="1" t="s">
        <v>22851</v>
      </c>
    </row>
    <row r="67257">
      <c r="A67257" s="1" t="s">
        <v>22852</v>
      </c>
    </row>
    <row r="67258">
      <c r="A67258" s="1" t="s">
        <v>22853</v>
      </c>
    </row>
    <row r="67260">
      <c r="A67260" s="1" t="s">
        <v>22854</v>
      </c>
    </row>
    <row r="67262">
      <c r="A67262" s="1" t="s">
        <v>22855</v>
      </c>
    </row>
    <row r="67263">
      <c r="A67263" s="1" t="s">
        <v>22856</v>
      </c>
    </row>
    <row r="67265">
      <c r="A67265" s="1" t="s">
        <v>22857</v>
      </c>
    </row>
    <row r="67266">
      <c r="A67266" s="1" t="s">
        <v>22858</v>
      </c>
    </row>
    <row r="67268">
      <c r="A67268" s="1" t="s">
        <v>22859</v>
      </c>
    </row>
    <row r="67269">
      <c r="A67269" s="1" t="s">
        <v>1858</v>
      </c>
    </row>
    <row r="67270">
      <c r="A67270" s="1" t="s">
        <v>7074</v>
      </c>
    </row>
    <row r="67272">
      <c r="A67272" s="1" t="s">
        <v>22860</v>
      </c>
    </row>
    <row r="67273">
      <c r="A67273" s="1" t="s">
        <v>22845</v>
      </c>
    </row>
    <row r="67274">
      <c r="A67274" s="1" t="s">
        <v>22846</v>
      </c>
    </row>
    <row r="67275">
      <c r="A67275" s="1" t="s">
        <v>22847</v>
      </c>
    </row>
    <row r="67276">
      <c r="A67276" s="1" t="s">
        <v>22848</v>
      </c>
    </row>
    <row r="67277">
      <c r="A67277" s="1" t="s">
        <v>22849</v>
      </c>
    </row>
    <row r="67278">
      <c r="A67278" s="1" t="s">
        <v>22850</v>
      </c>
    </row>
    <row r="67279">
      <c r="A67279" s="1" t="s">
        <v>22851</v>
      </c>
    </row>
    <row r="67280">
      <c r="A67280" s="1" t="s">
        <v>22852</v>
      </c>
    </row>
    <row r="67281">
      <c r="A67281" s="1" t="s">
        <v>22853</v>
      </c>
    </row>
    <row r="67282">
      <c r="A67282" s="1" t="s">
        <v>22854</v>
      </c>
    </row>
    <row r="67283">
      <c r="A67283" s="1" t="s">
        <v>22855</v>
      </c>
    </row>
    <row r="67284">
      <c r="A67284" s="1" t="s">
        <v>22856</v>
      </c>
    </row>
    <row r="67285">
      <c r="A67285" s="1" t="s">
        <v>22857</v>
      </c>
    </row>
    <row r="67286">
      <c r="A67286" s="1" t="s">
        <v>22858</v>
      </c>
    </row>
    <row r="67287">
      <c r="A67287" s="1" t="s">
        <v>22859</v>
      </c>
    </row>
    <row r="67288">
      <c r="A67288" s="1" t="s">
        <v>22861</v>
      </c>
    </row>
    <row r="67289">
      <c r="A67289" s="1" t="s">
        <v>22862</v>
      </c>
    </row>
    <row r="67291">
      <c r="A67291" s="1" t="s">
        <v>22863</v>
      </c>
    </row>
    <row r="67292">
      <c r="A67292" s="1" t="s">
        <v>22864</v>
      </c>
    </row>
    <row r="67294">
      <c r="A67294" s="1" t="s">
        <v>22865</v>
      </c>
    </row>
    <row r="67296">
      <c r="A67296" s="1" t="s">
        <v>22866</v>
      </c>
    </row>
    <row r="67298">
      <c r="A67298" s="1" t="s">
        <v>22867</v>
      </c>
    </row>
    <row r="67299">
      <c r="A67299" s="1" t="s">
        <v>22868</v>
      </c>
    </row>
    <row r="67301">
      <c r="A67301" s="1" t="s">
        <v>22869</v>
      </c>
    </row>
    <row r="67303">
      <c r="A67303" s="1" t="s">
        <v>22870</v>
      </c>
    </row>
    <row r="67305">
      <c r="A67305" s="1" t="s">
        <v>22871</v>
      </c>
    </row>
    <row r="67306">
      <c r="A67306" s="1" t="s">
        <v>22872</v>
      </c>
    </row>
    <row r="67307">
      <c r="A67307" s="1" t="s">
        <v>22873</v>
      </c>
    </row>
    <row r="67308">
      <c r="A67308" s="1" t="s">
        <v>22874</v>
      </c>
    </row>
    <row r="67309">
      <c r="A67309" s="1" t="s">
        <v>22875</v>
      </c>
    </row>
    <row r="67311">
      <c r="A67311" s="1" t="s">
        <v>22876</v>
      </c>
    </row>
    <row r="67312">
      <c r="A67312" s="1" t="s">
        <v>22877</v>
      </c>
    </row>
    <row r="67314">
      <c r="A67314" s="1" t="s">
        <v>22878</v>
      </c>
    </row>
    <row r="67316">
      <c r="A67316" s="1" t="s">
        <v>22879</v>
      </c>
    </row>
    <row r="67318">
      <c r="A67318" s="1" t="s">
        <v>22880</v>
      </c>
    </row>
    <row r="67319">
      <c r="A67319" s="1" t="s">
        <v>22864</v>
      </c>
    </row>
    <row r="67320">
      <c r="A67320" s="1" t="s">
        <v>22865</v>
      </c>
    </row>
    <row r="67321">
      <c r="A67321" s="1" t="s">
        <v>22867</v>
      </c>
    </row>
    <row r="67322">
      <c r="A67322" s="1" t="s">
        <v>22868</v>
      </c>
    </row>
    <row r="67323">
      <c r="A67323" s="1" t="s">
        <v>22869</v>
      </c>
    </row>
    <row r="67324">
      <c r="A67324" s="1" t="s">
        <v>22870</v>
      </c>
    </row>
    <row r="67325">
      <c r="A67325" s="1" t="s">
        <v>22871</v>
      </c>
    </row>
    <row r="67326">
      <c r="A67326" s="1" t="s">
        <v>22872</v>
      </c>
    </row>
    <row r="67327">
      <c r="A67327" s="1" t="s">
        <v>22873</v>
      </c>
    </row>
    <row r="67328">
      <c r="A67328" s="1" t="s">
        <v>22874</v>
      </c>
    </row>
    <row r="67329">
      <c r="A67329" s="1" t="s">
        <v>22875</v>
      </c>
    </row>
    <row r="67330">
      <c r="A67330" s="1" t="s">
        <v>22876</v>
      </c>
    </row>
    <row r="67331">
      <c r="A67331" s="1" t="s">
        <v>22877</v>
      </c>
    </row>
    <row r="67332">
      <c r="A67332" s="1" t="s">
        <v>22878</v>
      </c>
    </row>
    <row r="67333">
      <c r="A67333" s="1" t="s">
        <v>22881</v>
      </c>
    </row>
    <row r="67334">
      <c r="A67334" s="1" t="s">
        <v>22882</v>
      </c>
    </row>
    <row r="67335">
      <c r="A67335" s="1" t="s">
        <v>22883</v>
      </c>
    </row>
    <row r="67337">
      <c r="A67337" s="1" t="s">
        <v>22884</v>
      </c>
    </row>
    <row r="67339">
      <c r="A67339" s="1" t="s">
        <v>22885</v>
      </c>
    </row>
    <row r="67340">
      <c r="A67340" s="1" t="s">
        <v>22886</v>
      </c>
    </row>
    <row r="67341">
      <c r="A67341" s="1" t="s">
        <v>22887</v>
      </c>
    </row>
    <row r="67342">
      <c r="A67342" s="1" t="s">
        <v>22888</v>
      </c>
    </row>
    <row r="67343">
      <c r="A67343" s="1" t="s">
        <v>22889</v>
      </c>
    </row>
    <row r="67344">
      <c r="A67344" s="1" t="s">
        <v>22890</v>
      </c>
    </row>
    <row r="67345">
      <c r="A67345" s="1" t="s">
        <v>22891</v>
      </c>
    </row>
    <row r="67346">
      <c r="A67346" s="1" t="s">
        <v>22892</v>
      </c>
    </row>
    <row r="67347">
      <c r="A67347" s="1" t="s">
        <v>22893</v>
      </c>
    </row>
    <row r="67348">
      <c r="A67348" s="1" t="s">
        <v>22894</v>
      </c>
    </row>
    <row r="67349">
      <c r="A67349" s="1" t="s">
        <v>22895</v>
      </c>
    </row>
    <row r="67350">
      <c r="A67350" s="1" t="s">
        <v>22896</v>
      </c>
    </row>
    <row r="67351">
      <c r="A67351" s="1" t="s">
        <v>22897</v>
      </c>
    </row>
    <row r="67352">
      <c r="A67352" s="1" t="s">
        <v>22898</v>
      </c>
    </row>
    <row r="67354">
      <c r="A67354" s="1" t="s">
        <v>22899</v>
      </c>
    </row>
    <row r="67355">
      <c r="A67355" s="1" t="s">
        <v>22900</v>
      </c>
    </row>
    <row r="67357">
      <c r="A67357" s="1" t="s">
        <v>22901</v>
      </c>
    </row>
    <row r="67358">
      <c r="A67358" s="1" t="s">
        <v>22902</v>
      </c>
    </row>
    <row r="67360">
      <c r="A67360" s="1" t="s">
        <v>22903</v>
      </c>
    </row>
    <row r="67361">
      <c r="A67361" s="1" t="s">
        <v>22904</v>
      </c>
    </row>
    <row r="67363">
      <c r="A67363" s="1" t="s">
        <v>22905</v>
      </c>
    </row>
    <row r="67365">
      <c r="A67365" s="1" t="s">
        <v>22906</v>
      </c>
    </row>
    <row r="67367">
      <c r="A67367" s="1" t="s">
        <v>22907</v>
      </c>
    </row>
    <row r="67368">
      <c r="A67368" s="1" t="s">
        <v>22908</v>
      </c>
    </row>
    <row r="67369">
      <c r="A67369" s="1" t="s">
        <v>22883</v>
      </c>
    </row>
    <row r="67370">
      <c r="A67370" s="1" t="s">
        <v>22885</v>
      </c>
    </row>
    <row r="67371">
      <c r="A67371" s="1" t="s">
        <v>22886</v>
      </c>
    </row>
    <row r="67372">
      <c r="A67372" s="1" t="s">
        <v>22887</v>
      </c>
    </row>
    <row r="67373">
      <c r="A67373" s="1" t="s">
        <v>22888</v>
      </c>
    </row>
    <row r="67374">
      <c r="A67374" s="1" t="s">
        <v>22889</v>
      </c>
    </row>
    <row r="67375">
      <c r="A67375" s="1" t="s">
        <v>22890</v>
      </c>
    </row>
    <row r="67376">
      <c r="A67376" s="1" t="s">
        <v>22891</v>
      </c>
    </row>
    <row r="67377">
      <c r="A67377" s="1" t="s">
        <v>22892</v>
      </c>
    </row>
    <row r="67378">
      <c r="A67378" s="1" t="s">
        <v>22893</v>
      </c>
    </row>
    <row r="67379">
      <c r="A67379" s="1" t="s">
        <v>22894</v>
      </c>
    </row>
    <row r="67380">
      <c r="A67380" s="1" t="s">
        <v>22895</v>
      </c>
    </row>
    <row r="67381">
      <c r="A67381" s="1" t="s">
        <v>22896</v>
      </c>
    </row>
    <row r="67382">
      <c r="A67382" s="1" t="s">
        <v>22897</v>
      </c>
    </row>
    <row r="67383">
      <c r="A67383" s="1" t="s">
        <v>22898</v>
      </c>
    </row>
    <row r="67384">
      <c r="A67384" s="1" t="s">
        <v>22900</v>
      </c>
    </row>
    <row r="67385">
      <c r="A67385" s="1" t="s">
        <v>22901</v>
      </c>
    </row>
    <row r="67386">
      <c r="A67386" s="1" t="s">
        <v>22902</v>
      </c>
    </row>
    <row r="67387">
      <c r="A67387" s="1" t="s">
        <v>22903</v>
      </c>
    </row>
    <row r="67388">
      <c r="A67388" s="1" t="s">
        <v>22904</v>
      </c>
    </row>
    <row r="67389">
      <c r="A67389" s="1" t="s">
        <v>22905</v>
      </c>
    </row>
    <row r="67390">
      <c r="A67390" s="1" t="s">
        <v>22906</v>
      </c>
    </row>
    <row r="67391">
      <c r="A67391" s="1" t="s">
        <v>22909</v>
      </c>
    </row>
    <row r="67392">
      <c r="A67392" s="1" t="s">
        <v>22910</v>
      </c>
    </row>
    <row r="67393">
      <c r="A67393" s="1" t="s">
        <v>22911</v>
      </c>
    </row>
    <row r="67395">
      <c r="A67395" s="1" t="s">
        <v>22912</v>
      </c>
    </row>
    <row r="67397">
      <c r="A67397" s="1" t="s">
        <v>22913</v>
      </c>
    </row>
    <row r="67399">
      <c r="A67399" s="1" t="s">
        <v>22914</v>
      </c>
    </row>
    <row r="67401">
      <c r="A67401" s="1" t="s">
        <v>22915</v>
      </c>
    </row>
    <row r="67403">
      <c r="A67403" s="1" t="s">
        <v>22916</v>
      </c>
    </row>
    <row r="67405">
      <c r="A67405" s="1" t="s">
        <v>22917</v>
      </c>
    </row>
    <row r="67406">
      <c r="A67406" s="1" t="s">
        <v>22918</v>
      </c>
    </row>
    <row r="67408">
      <c r="A67408" s="1" t="s">
        <v>22919</v>
      </c>
    </row>
    <row r="67409">
      <c r="A67409" s="1" t="s">
        <v>22920</v>
      </c>
    </row>
    <row r="67411">
      <c r="A67411" s="1" t="s">
        <v>22921</v>
      </c>
    </row>
    <row r="67413">
      <c r="A67413" s="1" t="s">
        <v>22922</v>
      </c>
    </row>
    <row r="67415">
      <c r="A67415" s="1" t="s">
        <v>22923</v>
      </c>
    </row>
    <row r="67417">
      <c r="A67417" s="1" t="s">
        <v>22924</v>
      </c>
    </row>
    <row r="67418">
      <c r="A67418" s="1" t="s">
        <v>22925</v>
      </c>
    </row>
    <row r="67420">
      <c r="A67420" s="1" t="s">
        <v>22926</v>
      </c>
    </row>
    <row r="67421">
      <c r="A67421" s="1" t="s">
        <v>22927</v>
      </c>
    </row>
    <row r="67423">
      <c r="A67423" s="1" t="s">
        <v>22928</v>
      </c>
    </row>
    <row r="67424">
      <c r="A67424" s="1" t="s">
        <v>22913</v>
      </c>
    </row>
    <row r="67425">
      <c r="A67425" s="1" t="s">
        <v>22914</v>
      </c>
    </row>
    <row r="67426">
      <c r="A67426" s="1" t="s">
        <v>22915</v>
      </c>
    </row>
    <row r="67427">
      <c r="A67427" s="1" t="s">
        <v>22916</v>
      </c>
    </row>
    <row r="67428">
      <c r="A67428" s="1" t="s">
        <v>22917</v>
      </c>
    </row>
    <row r="67429">
      <c r="A67429" s="1" t="s">
        <v>22918</v>
      </c>
    </row>
    <row r="67430">
      <c r="A67430" s="1" t="s">
        <v>22919</v>
      </c>
    </row>
    <row r="67431">
      <c r="A67431" s="1" t="s">
        <v>22920</v>
      </c>
    </row>
    <row r="67432">
      <c r="A67432" s="1" t="s">
        <v>22921</v>
      </c>
    </row>
    <row r="67433">
      <c r="A67433" s="1" t="s">
        <v>22922</v>
      </c>
    </row>
    <row r="67434">
      <c r="A67434" s="1" t="s">
        <v>22923</v>
      </c>
    </row>
    <row r="67435">
      <c r="A67435" s="1" t="s">
        <v>22924</v>
      </c>
    </row>
    <row r="67436">
      <c r="A67436" s="1" t="s">
        <v>22925</v>
      </c>
    </row>
    <row r="67437">
      <c r="A67437" s="1" t="s">
        <v>22926</v>
      </c>
    </row>
    <row r="67438">
      <c r="A67438" s="1" t="s">
        <v>22929</v>
      </c>
    </row>
    <row r="67439">
      <c r="A67439" s="1" t="s">
        <v>22930</v>
      </c>
    </row>
    <row r="67441">
      <c r="A67441" s="1" t="s">
        <v>22931</v>
      </c>
    </row>
    <row r="67442">
      <c r="A67442" s="1" t="s">
        <v>22932</v>
      </c>
    </row>
    <row r="67443">
      <c r="A67443" s="1" t="s">
        <v>22933</v>
      </c>
    </row>
    <row r="67445">
      <c r="A67445" s="1" t="s">
        <v>22934</v>
      </c>
    </row>
    <row r="67447">
      <c r="A67447" s="1" t="s">
        <v>22935</v>
      </c>
    </row>
    <row r="67449">
      <c r="A67449" s="1" t="s">
        <v>22936</v>
      </c>
    </row>
    <row r="67450">
      <c r="A67450" s="1" t="s">
        <v>22937</v>
      </c>
    </row>
    <row r="67452">
      <c r="A67452" s="1" t="s">
        <v>22938</v>
      </c>
    </row>
    <row r="67454">
      <c r="A67454" s="1" t="s">
        <v>22939</v>
      </c>
    </row>
    <row r="67455">
      <c r="A67455" s="1" t="s">
        <v>22940</v>
      </c>
    </row>
    <row r="67456">
      <c r="A67456" s="1" t="s">
        <v>22941</v>
      </c>
    </row>
    <row r="67457">
      <c r="A67457" s="1" t="s">
        <v>22942</v>
      </c>
    </row>
    <row r="67458">
      <c r="A67458" s="1" t="s">
        <v>22943</v>
      </c>
    </row>
    <row r="67459">
      <c r="A67459" s="1" t="s">
        <v>22944</v>
      </c>
    </row>
    <row r="67461">
      <c r="A67461" s="1" t="s">
        <v>22945</v>
      </c>
    </row>
    <row r="67462">
      <c r="A67462" s="1" t="s">
        <v>22933</v>
      </c>
    </row>
    <row r="67463">
      <c r="A67463" s="1" t="s">
        <v>22935</v>
      </c>
    </row>
    <row r="67464">
      <c r="A67464" s="1" t="s">
        <v>22936</v>
      </c>
    </row>
    <row r="67465">
      <c r="A67465" s="1" t="s">
        <v>22937</v>
      </c>
    </row>
    <row r="67466">
      <c r="A67466" s="1" t="s">
        <v>22939</v>
      </c>
    </row>
    <row r="67467">
      <c r="A67467" s="1" t="s">
        <v>22940</v>
      </c>
    </row>
    <row r="67468">
      <c r="A67468" s="1" t="s">
        <v>22941</v>
      </c>
    </row>
    <row r="67469">
      <c r="A67469" s="1" t="s">
        <v>22942</v>
      </c>
    </row>
    <row r="67470">
      <c r="A67470" s="1" t="s">
        <v>22943</v>
      </c>
    </row>
    <row r="67471">
      <c r="A67471" s="1" t="s">
        <v>22946</v>
      </c>
    </row>
    <row r="67472">
      <c r="A67472" s="1" t="s">
        <v>22947</v>
      </c>
    </row>
    <row r="67474">
      <c r="A67474" s="1" t="s">
        <v>22948</v>
      </c>
    </row>
    <row r="67475">
      <c r="A67475" s="1" t="s">
        <v>22949</v>
      </c>
    </row>
    <row r="67477">
      <c r="A67477" s="1" t="s">
        <v>22950</v>
      </c>
    </row>
    <row r="67478">
      <c r="A67478" s="1" t="s">
        <v>22951</v>
      </c>
    </row>
    <row r="67479">
      <c r="A67479" s="1" t="s">
        <v>22952</v>
      </c>
    </row>
    <row r="67480">
      <c r="A67480" s="1" t="s">
        <v>22953</v>
      </c>
    </row>
    <row r="67481">
      <c r="A67481" s="1" t="s">
        <v>22954</v>
      </c>
    </row>
    <row r="67483">
      <c r="A67483" s="1" t="s">
        <v>22955</v>
      </c>
    </row>
    <row r="67484">
      <c r="A67484" s="1" t="s">
        <v>4914</v>
      </c>
    </row>
    <row r="67486">
      <c r="A67486" s="1" t="s">
        <v>22956</v>
      </c>
    </row>
    <row r="67488">
      <c r="A67488" s="1" t="s">
        <v>22957</v>
      </c>
    </row>
    <row r="67489">
      <c r="A67489" s="1" t="s">
        <v>22958</v>
      </c>
    </row>
    <row r="67490">
      <c r="A67490" s="1" t="s">
        <v>22959</v>
      </c>
    </row>
    <row r="67492">
      <c r="A67492" s="1" t="s">
        <v>129</v>
      </c>
    </row>
    <row r="67493">
      <c r="A67493" s="3" t="str">
        <f>=</f>
        <v>#ERROR!</v>
      </c>
    </row>
    <row r="67494">
      <c r="A67494" s="1" t="s">
        <v>22960</v>
      </c>
    </row>
    <row r="67495">
      <c r="A67495" s="1" t="s">
        <v>22948</v>
      </c>
    </row>
    <row r="67496">
      <c r="A67496" s="1" t="s">
        <v>22949</v>
      </c>
    </row>
    <row r="67497">
      <c r="A67497" s="1" t="s">
        <v>22950</v>
      </c>
    </row>
    <row r="67498">
      <c r="A67498" s="1" t="s">
        <v>22951</v>
      </c>
    </row>
    <row r="67499">
      <c r="A67499" s="1" t="s">
        <v>22952</v>
      </c>
    </row>
    <row r="67500">
      <c r="A67500" s="1" t="s">
        <v>22953</v>
      </c>
    </row>
    <row r="67501">
      <c r="A67501" s="1" t="s">
        <v>22954</v>
      </c>
    </row>
    <row r="67502">
      <c r="A67502" s="1" t="s">
        <v>22955</v>
      </c>
    </row>
    <row r="67503">
      <c r="A67503" s="1" t="s">
        <v>4914</v>
      </c>
    </row>
    <row r="67504">
      <c r="A67504" s="1" t="s">
        <v>22956</v>
      </c>
    </row>
    <row r="67505">
      <c r="A67505" s="1" t="s">
        <v>22957</v>
      </c>
    </row>
    <row r="67506">
      <c r="A67506" s="1" t="s">
        <v>22961</v>
      </c>
    </row>
    <row r="67507">
      <c r="A67507" s="1" t="s">
        <v>22962</v>
      </c>
    </row>
    <row r="67509">
      <c r="A67509" s="1" t="s">
        <v>22963</v>
      </c>
    </row>
    <row r="67511">
      <c r="A67511" s="1" t="s">
        <v>22964</v>
      </c>
    </row>
    <row r="67512">
      <c r="A67512" s="1" t="s">
        <v>22965</v>
      </c>
    </row>
    <row r="67513">
      <c r="A67513" s="1" t="s">
        <v>22966</v>
      </c>
    </row>
    <row r="67514">
      <c r="A67514" s="1" t="s">
        <v>22967</v>
      </c>
    </row>
    <row r="67515">
      <c r="A67515" s="1" t="s">
        <v>22968</v>
      </c>
    </row>
    <row r="67517">
      <c r="A67517" s="1" t="s">
        <v>22969</v>
      </c>
    </row>
    <row r="67518">
      <c r="A67518" s="1" t="s">
        <v>22970</v>
      </c>
    </row>
    <row r="67520">
      <c r="A67520" s="1" t="s">
        <v>22971</v>
      </c>
    </row>
    <row r="67521">
      <c r="A67521" s="1" t="s">
        <v>22972</v>
      </c>
    </row>
    <row r="67522">
      <c r="A67522" s="1" t="s">
        <v>22973</v>
      </c>
    </row>
    <row r="67524">
      <c r="A67524" s="1" t="s">
        <v>22974</v>
      </c>
    </row>
    <row r="67526">
      <c r="A67526" s="1" t="s">
        <v>22975</v>
      </c>
    </row>
    <row r="67527">
      <c r="A67527" s="1" t="s">
        <v>22976</v>
      </c>
    </row>
    <row r="67528">
      <c r="A67528" s="1" t="s">
        <v>22977</v>
      </c>
    </row>
    <row r="67530">
      <c r="A67530" s="1" t="s">
        <v>4140</v>
      </c>
    </row>
    <row r="67532">
      <c r="A67532" s="1" t="s">
        <v>22978</v>
      </c>
    </row>
    <row r="67533">
      <c r="A67533" s="1" t="s">
        <v>22964</v>
      </c>
    </row>
    <row r="67534">
      <c r="A67534" s="1" t="s">
        <v>22965</v>
      </c>
    </row>
    <row r="67535">
      <c r="A67535" s="1" t="s">
        <v>22966</v>
      </c>
    </row>
    <row r="67536">
      <c r="A67536" s="1" t="s">
        <v>22967</v>
      </c>
    </row>
    <row r="67537">
      <c r="A67537" s="1" t="s">
        <v>22968</v>
      </c>
    </row>
    <row r="67538">
      <c r="A67538" s="1" t="s">
        <v>22969</v>
      </c>
    </row>
    <row r="67539">
      <c r="A67539" s="1" t="s">
        <v>22970</v>
      </c>
    </row>
    <row r="67540">
      <c r="A67540" s="1" t="s">
        <v>22979</v>
      </c>
    </row>
    <row r="67541">
      <c r="A67541" s="1" t="s">
        <v>22972</v>
      </c>
    </row>
    <row r="67542">
      <c r="A67542" s="1" t="s">
        <v>22973</v>
      </c>
    </row>
    <row r="67543">
      <c r="A67543" s="1" t="s">
        <v>22974</v>
      </c>
    </row>
    <row r="67544">
      <c r="A67544" s="1" t="s">
        <v>22975</v>
      </c>
    </row>
    <row r="67545">
      <c r="A67545" s="1" t="s">
        <v>22976</v>
      </c>
    </row>
    <row r="67546">
      <c r="A67546" s="1" t="s">
        <v>22980</v>
      </c>
    </row>
    <row r="67547">
      <c r="A67547" s="1" t="s">
        <v>22981</v>
      </c>
    </row>
    <row r="67549">
      <c r="A67549" s="1" t="s">
        <v>22982</v>
      </c>
    </row>
    <row r="67551">
      <c r="A67551" s="1" t="s">
        <v>22983</v>
      </c>
    </row>
    <row r="67552">
      <c r="A67552" s="1" t="s">
        <v>22984</v>
      </c>
    </row>
    <row r="67553">
      <c r="A67553" s="1" t="s">
        <v>22985</v>
      </c>
    </row>
    <row r="67555">
      <c r="A67555" s="1" t="s">
        <v>22986</v>
      </c>
    </row>
    <row r="67556">
      <c r="A67556" s="1" t="s">
        <v>22987</v>
      </c>
    </row>
    <row r="67557">
      <c r="A67557" s="1" t="s">
        <v>22988</v>
      </c>
    </row>
    <row r="67559">
      <c r="A67559" s="1" t="s">
        <v>22989</v>
      </c>
    </row>
    <row r="67560">
      <c r="A67560" s="1" t="s">
        <v>22990</v>
      </c>
    </row>
    <row r="67562">
      <c r="A67562" s="1" t="s">
        <v>22991</v>
      </c>
    </row>
    <row r="67563">
      <c r="A67563" s="1" t="s">
        <v>22992</v>
      </c>
    </row>
    <row r="67564">
      <c r="A67564" s="1" t="s">
        <v>22993</v>
      </c>
    </row>
    <row r="67565">
      <c r="A67565" s="1" t="s">
        <v>22994</v>
      </c>
    </row>
    <row r="67566">
      <c r="A67566" s="1" t="s">
        <v>22995</v>
      </c>
    </row>
    <row r="67567">
      <c r="A67567" s="1" t="s">
        <v>22996</v>
      </c>
    </row>
    <row r="67569">
      <c r="A67569" s="1" t="s">
        <v>22997</v>
      </c>
    </row>
    <row r="67570">
      <c r="A67570" s="1" t="s">
        <v>22998</v>
      </c>
    </row>
    <row r="67571">
      <c r="A67571" s="1" t="s">
        <v>22999</v>
      </c>
    </row>
    <row r="67573">
      <c r="A67573" s="1" t="s">
        <v>23000</v>
      </c>
    </row>
    <row r="67574">
      <c r="A67574" s="1" t="s">
        <v>23001</v>
      </c>
    </row>
    <row r="67576">
      <c r="A67576" s="1" t="s">
        <v>23002</v>
      </c>
    </row>
    <row r="67578">
      <c r="A67578" s="1" t="s">
        <v>23003</v>
      </c>
    </row>
    <row r="67579">
      <c r="A67579" s="1" t="s">
        <v>23004</v>
      </c>
    </row>
    <row r="67581">
      <c r="A67581" s="1" t="s">
        <v>23005</v>
      </c>
    </row>
    <row r="67583">
      <c r="A67583" s="1" t="s">
        <v>23006</v>
      </c>
    </row>
    <row r="67584">
      <c r="A67584" s="1" t="s">
        <v>23007</v>
      </c>
    </row>
    <row r="67586">
      <c r="A67586" s="3" t="str">
        <f> A</f>
        <v>#NAME?</v>
      </c>
    </row>
    <row r="67588">
      <c r="A67588" s="1" t="s">
        <v>23008</v>
      </c>
    </row>
    <row r="67589">
      <c r="A67589" s="1" t="s">
        <v>22982</v>
      </c>
    </row>
    <row r="67590">
      <c r="A67590" s="1" t="s">
        <v>22983</v>
      </c>
    </row>
    <row r="67591">
      <c r="A67591" s="1" t="s">
        <v>22984</v>
      </c>
    </row>
    <row r="67592">
      <c r="A67592" s="1" t="s">
        <v>23009</v>
      </c>
    </row>
    <row r="67593">
      <c r="A67593" s="1" t="s">
        <v>22986</v>
      </c>
    </row>
    <row r="67594">
      <c r="A67594" s="1" t="s">
        <v>22987</v>
      </c>
    </row>
    <row r="67595">
      <c r="A67595" s="1" t="s">
        <v>22988</v>
      </c>
    </row>
    <row r="67596">
      <c r="A67596" s="1" t="s">
        <v>22989</v>
      </c>
    </row>
    <row r="67597">
      <c r="A67597" s="1" t="s">
        <v>22990</v>
      </c>
    </row>
    <row r="67598">
      <c r="A67598" s="1" t="s">
        <v>22991</v>
      </c>
    </row>
    <row r="67599">
      <c r="A67599" s="1" t="s">
        <v>22992</v>
      </c>
    </row>
    <row r="67600">
      <c r="A67600" s="1" t="s">
        <v>22993</v>
      </c>
    </row>
    <row r="67601">
      <c r="A67601" s="1" t="s">
        <v>22994</v>
      </c>
    </row>
    <row r="67602">
      <c r="A67602" s="1" t="s">
        <v>22995</v>
      </c>
    </row>
    <row r="67603">
      <c r="A67603" s="1" t="s">
        <v>22996</v>
      </c>
    </row>
    <row r="67604">
      <c r="A67604" s="1" t="s">
        <v>22997</v>
      </c>
    </row>
    <row r="67605">
      <c r="A67605" s="1" t="s">
        <v>22998</v>
      </c>
    </row>
    <row r="67606">
      <c r="A67606" s="1" t="s">
        <v>22999</v>
      </c>
    </row>
    <row r="67607">
      <c r="A67607" s="1" t="s">
        <v>23000</v>
      </c>
    </row>
    <row r="67608">
      <c r="A67608" s="1" t="s">
        <v>23001</v>
      </c>
    </row>
    <row r="67609">
      <c r="A67609" s="1" t="s">
        <v>23002</v>
      </c>
    </row>
    <row r="67610">
      <c r="A67610" s="1" t="s">
        <v>23003</v>
      </c>
    </row>
    <row r="67611">
      <c r="A67611" s="1" t="s">
        <v>23004</v>
      </c>
    </row>
    <row r="67612">
      <c r="A67612" s="1" t="s">
        <v>23005</v>
      </c>
    </row>
    <row r="67613">
      <c r="A67613" s="1" t="s">
        <v>23006</v>
      </c>
    </row>
    <row r="67614">
      <c r="A67614" s="1" t="s">
        <v>23007</v>
      </c>
    </row>
    <row r="67615">
      <c r="A67615" s="3" t="str">
        <f> A",725,True,False,2025-10-25 00:14:30,2.0_enhanced</f>
        <v>#ERROR!</v>
      </c>
    </row>
    <row r="67616">
      <c r="A67616" s="1" t="s">
        <v>23010</v>
      </c>
    </row>
    <row r="67618">
      <c r="A67618" s="1" t="s">
        <v>23011</v>
      </c>
    </row>
    <row r="67619">
      <c r="A67619" s="1" t="s">
        <v>23012</v>
      </c>
    </row>
    <row r="67620">
      <c r="A67620" s="1" t="s">
        <v>23013</v>
      </c>
    </row>
    <row r="67622">
      <c r="A67622" s="1" t="s">
        <v>23014</v>
      </c>
    </row>
    <row r="67624">
      <c r="A67624" s="1" t="s">
        <v>23015</v>
      </c>
    </row>
    <row r="67625">
      <c r="A67625" s="1" t="s">
        <v>23016</v>
      </c>
    </row>
    <row r="67626">
      <c r="A67626" s="1" t="s">
        <v>23017</v>
      </c>
    </row>
    <row r="67628">
      <c r="A67628" s="1" t="s">
        <v>23018</v>
      </c>
    </row>
    <row r="67629">
      <c r="A67629" s="1" t="s">
        <v>23019</v>
      </c>
    </row>
    <row r="67631">
      <c r="A67631" s="1" t="s">
        <v>23020</v>
      </c>
    </row>
    <row r="67632">
      <c r="A67632" s="1" t="s">
        <v>23021</v>
      </c>
    </row>
    <row r="67634">
      <c r="A67634" s="1" t="s">
        <v>23022</v>
      </c>
    </row>
    <row r="67635">
      <c r="A67635" s="1" t="s">
        <v>23023</v>
      </c>
    </row>
    <row r="67637">
      <c r="A67637" s="1" t="s">
        <v>23024</v>
      </c>
    </row>
    <row r="67639">
      <c r="A67639" s="1" t="s">
        <v>23025</v>
      </c>
    </row>
    <row r="67641">
      <c r="A67641" s="1" t="s">
        <v>23026</v>
      </c>
    </row>
    <row r="67642">
      <c r="A67642" s="1" t="s">
        <v>23027</v>
      </c>
    </row>
    <row r="67644">
      <c r="A67644" s="1" t="s">
        <v>23028</v>
      </c>
    </row>
    <row r="67645">
      <c r="A67645" s="1" t="s">
        <v>23029</v>
      </c>
    </row>
    <row r="67646">
      <c r="A67646" s="1" t="s">
        <v>23012</v>
      </c>
    </row>
    <row r="67647">
      <c r="A67647" s="1" t="s">
        <v>23013</v>
      </c>
    </row>
    <row r="67648">
      <c r="A67648" s="1" t="s">
        <v>23014</v>
      </c>
    </row>
    <row r="67649">
      <c r="A67649" s="1" t="s">
        <v>23015</v>
      </c>
    </row>
    <row r="67650">
      <c r="A67650" s="1" t="s">
        <v>23016</v>
      </c>
    </row>
    <row r="67651">
      <c r="A67651" s="1" t="s">
        <v>23017</v>
      </c>
    </row>
    <row r="67652">
      <c r="A67652" s="1" t="s">
        <v>23018</v>
      </c>
    </row>
    <row r="67653">
      <c r="A67653" s="1" t="s">
        <v>23020</v>
      </c>
    </row>
    <row r="67654">
      <c r="A67654" s="1" t="s">
        <v>23021</v>
      </c>
    </row>
    <row r="67655">
      <c r="A67655" s="1" t="s">
        <v>23022</v>
      </c>
    </row>
    <row r="67656">
      <c r="A67656" s="1" t="s">
        <v>23023</v>
      </c>
    </row>
    <row r="67657">
      <c r="A67657" s="1" t="s">
        <v>23024</v>
      </c>
    </row>
    <row r="67658">
      <c r="A67658" s="1" t="s">
        <v>23025</v>
      </c>
    </row>
    <row r="67659">
      <c r="A67659" s="1" t="s">
        <v>23026</v>
      </c>
    </row>
    <row r="67660">
      <c r="A67660" s="1" t="s">
        <v>23030</v>
      </c>
    </row>
    <row r="67661">
      <c r="A67661" s="1" t="s">
        <v>23031</v>
      </c>
    </row>
    <row r="67663">
      <c r="A67663" s="1" t="s">
        <v>23032</v>
      </c>
    </row>
    <row r="67664">
      <c r="A67664" s="1" t="s">
        <v>23033</v>
      </c>
    </row>
    <row r="67665">
      <c r="A67665" s="1" t="s">
        <v>23034</v>
      </c>
    </row>
    <row r="67666">
      <c r="A67666" s="1" t="s">
        <v>23035</v>
      </c>
    </row>
    <row r="67667">
      <c r="A67667" s="1" t="s">
        <v>23036</v>
      </c>
    </row>
    <row r="67668">
      <c r="A67668" s="1" t="s">
        <v>15540</v>
      </c>
    </row>
    <row r="67669">
      <c r="A67669" s="1" t="s">
        <v>23037</v>
      </c>
    </row>
    <row r="67671">
      <c r="A67671" s="1" t="s">
        <v>23038</v>
      </c>
    </row>
    <row r="67672">
      <c r="A67672" s="1" t="s">
        <v>23039</v>
      </c>
    </row>
    <row r="67673">
      <c r="A67673" s="1" t="s">
        <v>23040</v>
      </c>
    </row>
    <row r="67675">
      <c r="A67675" s="1" t="s">
        <v>23041</v>
      </c>
    </row>
    <row r="67676">
      <c r="A67676" s="1" t="s">
        <v>23042</v>
      </c>
    </row>
    <row r="67678">
      <c r="A67678" s="1" t="s">
        <v>23043</v>
      </c>
    </row>
    <row r="67679">
      <c r="A67679" s="1" t="s">
        <v>23044</v>
      </c>
    </row>
    <row r="67681">
      <c r="A67681" s="1" t="s">
        <v>15550</v>
      </c>
    </row>
    <row r="67682">
      <c r="A67682" s="1" t="s">
        <v>23045</v>
      </c>
    </row>
    <row r="67683">
      <c r="A67683" s="1" t="s">
        <v>23046</v>
      </c>
    </row>
    <row r="67685">
      <c r="A67685" s="1" t="s">
        <v>23047</v>
      </c>
    </row>
    <row r="67686">
      <c r="A67686" s="1" t="s">
        <v>23048</v>
      </c>
    </row>
    <row r="67687">
      <c r="A67687" s="1" t="s">
        <v>23049</v>
      </c>
    </row>
    <row r="67689">
      <c r="A67689" s="1" t="s">
        <v>23050</v>
      </c>
    </row>
    <row r="67691">
      <c r="A67691" s="1" t="s">
        <v>23051</v>
      </c>
    </row>
    <row r="67693">
      <c r="A67693" s="1" t="s">
        <v>23052</v>
      </c>
    </row>
    <row r="67695">
      <c r="A67695" s="1" t="s">
        <v>23053</v>
      </c>
    </row>
    <row r="67697">
      <c r="A67697" s="1" t="s">
        <v>233</v>
      </c>
    </row>
    <row r="67699">
      <c r="A67699" s="1" t="s">
        <v>3016</v>
      </c>
    </row>
    <row r="67700">
      <c r="A67700" s="1" t="s">
        <v>23054</v>
      </c>
    </row>
    <row r="67701">
      <c r="A67701" s="1" t="s">
        <v>23032</v>
      </c>
    </row>
    <row r="67702">
      <c r="A67702" s="1" t="s">
        <v>23033</v>
      </c>
    </row>
    <row r="67703">
      <c r="A67703" s="1" t="s">
        <v>23034</v>
      </c>
    </row>
    <row r="67704">
      <c r="A67704" s="1" t="s">
        <v>23035</v>
      </c>
    </row>
    <row r="67705">
      <c r="A67705" s="1" t="s">
        <v>23036</v>
      </c>
    </row>
    <row r="67706">
      <c r="A67706" s="1" t="s">
        <v>15540</v>
      </c>
    </row>
    <row r="67707">
      <c r="A67707" s="1" t="s">
        <v>23037</v>
      </c>
    </row>
    <row r="67708">
      <c r="A67708" s="1" t="s">
        <v>23038</v>
      </c>
    </row>
    <row r="67709">
      <c r="A67709" s="1" t="s">
        <v>23039</v>
      </c>
    </row>
    <row r="67710">
      <c r="A67710" s="1" t="s">
        <v>23040</v>
      </c>
    </row>
    <row r="67711">
      <c r="A67711" s="1" t="s">
        <v>23041</v>
      </c>
    </row>
    <row r="67712">
      <c r="A67712" s="1" t="s">
        <v>23042</v>
      </c>
    </row>
    <row r="67713">
      <c r="A67713" s="1" t="s">
        <v>23043</v>
      </c>
    </row>
    <row r="67714">
      <c r="A67714" s="1" t="s">
        <v>23044</v>
      </c>
    </row>
    <row r="67715">
      <c r="A67715" s="1" t="s">
        <v>15550</v>
      </c>
    </row>
    <row r="67716">
      <c r="A67716" s="1" t="s">
        <v>23045</v>
      </c>
    </row>
    <row r="67717">
      <c r="A67717" s="1" t="s">
        <v>23046</v>
      </c>
    </row>
    <row r="67718">
      <c r="A67718" s="1" t="s">
        <v>23047</v>
      </c>
    </row>
    <row r="67719">
      <c r="A67719" s="1" t="s">
        <v>23048</v>
      </c>
    </row>
    <row r="67720">
      <c r="A67720" s="1" t="s">
        <v>23049</v>
      </c>
    </row>
    <row r="67721">
      <c r="A67721" s="1" t="s">
        <v>23050</v>
      </c>
    </row>
    <row r="67722">
      <c r="A67722" s="1" t="s">
        <v>23052</v>
      </c>
    </row>
    <row r="67723">
      <c r="A67723" s="1" t="s">
        <v>23055</v>
      </c>
    </row>
    <row r="67724">
      <c r="A67724" s="1" t="s">
        <v>23056</v>
      </c>
    </row>
    <row r="67725">
      <c r="A67725" s="1" t="s">
        <v>15536</v>
      </c>
    </row>
    <row r="67726">
      <c r="A67726" s="1" t="s">
        <v>23057</v>
      </c>
    </row>
    <row r="67727">
      <c r="A67727" s="1" t="s">
        <v>23058</v>
      </c>
    </row>
    <row r="67728">
      <c r="A67728" s="1" t="s">
        <v>23059</v>
      </c>
    </row>
    <row r="67729">
      <c r="A67729" s="1" t="s">
        <v>23060</v>
      </c>
    </row>
    <row r="67730">
      <c r="A67730" s="1" t="s">
        <v>23061</v>
      </c>
    </row>
    <row r="67732">
      <c r="A67732" s="1" t="s">
        <v>15542</v>
      </c>
    </row>
    <row r="67733">
      <c r="A67733" s="1" t="s">
        <v>23062</v>
      </c>
    </row>
    <row r="67734">
      <c r="A67734" s="1" t="s">
        <v>23063</v>
      </c>
    </row>
    <row r="67736">
      <c r="A67736" s="1" t="s">
        <v>15545</v>
      </c>
    </row>
    <row r="67738">
      <c r="A67738" s="1" t="s">
        <v>15546</v>
      </c>
    </row>
    <row r="67739">
      <c r="A67739" s="1" t="s">
        <v>23064</v>
      </c>
    </row>
    <row r="67741">
      <c r="A67741" s="1" t="s">
        <v>23065</v>
      </c>
    </row>
    <row r="67742">
      <c r="A67742" s="1" t="s">
        <v>23066</v>
      </c>
    </row>
    <row r="67744">
      <c r="A67744" s="1" t="s">
        <v>23067</v>
      </c>
    </row>
    <row r="67745">
      <c r="A67745" s="1" t="s">
        <v>23068</v>
      </c>
    </row>
    <row r="67747">
      <c r="A67747" s="1" t="s">
        <v>23069</v>
      </c>
    </row>
    <row r="67749">
      <c r="A67749" s="1" t="s">
        <v>23047</v>
      </c>
    </row>
    <row r="67750">
      <c r="A67750" s="1" t="s">
        <v>23070</v>
      </c>
    </row>
    <row r="67751">
      <c r="A67751" s="1" t="s">
        <v>23071</v>
      </c>
    </row>
    <row r="67753">
      <c r="A67753" s="1" t="s">
        <v>15556</v>
      </c>
    </row>
    <row r="67754">
      <c r="A67754" s="1" t="s">
        <v>15557</v>
      </c>
    </row>
    <row r="67756">
      <c r="A67756" s="1" t="s">
        <v>23072</v>
      </c>
    </row>
    <row r="67758">
      <c r="A67758" s="1" t="s">
        <v>23073</v>
      </c>
    </row>
    <row r="67760">
      <c r="A67760" s="1" t="s">
        <v>23074</v>
      </c>
    </row>
    <row r="67762">
      <c r="A67762" s="1" t="s">
        <v>367</v>
      </c>
    </row>
    <row r="67763">
      <c r="A67763" s="1" t="s">
        <v>15561</v>
      </c>
    </row>
    <row r="67764">
      <c r="A67764" s="1" t="s">
        <v>15536</v>
      </c>
    </row>
    <row r="67765">
      <c r="A67765" s="1" t="s">
        <v>23057</v>
      </c>
    </row>
    <row r="67766">
      <c r="A67766" s="1" t="s">
        <v>23058</v>
      </c>
    </row>
    <row r="67767">
      <c r="A67767" s="1" t="s">
        <v>23059</v>
      </c>
    </row>
    <row r="67768">
      <c r="A67768" s="1" t="s">
        <v>23060</v>
      </c>
    </row>
    <row r="67769">
      <c r="A67769" s="1" t="s">
        <v>23061</v>
      </c>
    </row>
    <row r="67770">
      <c r="A67770" s="1" t="s">
        <v>15542</v>
      </c>
    </row>
    <row r="67771">
      <c r="A67771" s="1" t="s">
        <v>23062</v>
      </c>
    </row>
    <row r="67772">
      <c r="A67772" s="1" t="s">
        <v>23063</v>
      </c>
    </row>
    <row r="67773">
      <c r="A67773" s="1" t="s">
        <v>15545</v>
      </c>
    </row>
    <row r="67774">
      <c r="A67774" s="1" t="s">
        <v>15546</v>
      </c>
    </row>
    <row r="67775">
      <c r="A67775" s="1" t="s">
        <v>23064</v>
      </c>
    </row>
    <row r="67776">
      <c r="A67776" s="1" t="s">
        <v>23065</v>
      </c>
    </row>
    <row r="67777">
      <c r="A67777" s="1" t="s">
        <v>23066</v>
      </c>
    </row>
    <row r="67778">
      <c r="A67778" s="1" t="s">
        <v>23067</v>
      </c>
    </row>
    <row r="67779">
      <c r="A67779" s="1" t="s">
        <v>23068</v>
      </c>
    </row>
    <row r="67780">
      <c r="A67780" s="1" t="s">
        <v>23069</v>
      </c>
    </row>
    <row r="67781">
      <c r="A67781" s="1" t="s">
        <v>23047</v>
      </c>
    </row>
    <row r="67782">
      <c r="A67782" s="1" t="s">
        <v>23070</v>
      </c>
    </row>
    <row r="67783">
      <c r="A67783" s="1" t="s">
        <v>23071</v>
      </c>
    </row>
    <row r="67784">
      <c r="A67784" s="1" t="s">
        <v>15556</v>
      </c>
    </row>
    <row r="67785">
      <c r="A67785" s="1" t="s">
        <v>15557</v>
      </c>
    </row>
    <row r="67786">
      <c r="A67786" s="1" t="s">
        <v>23073</v>
      </c>
    </row>
    <row r="67787">
      <c r="A67787" s="1" t="s">
        <v>23075</v>
      </c>
    </row>
    <row r="67788">
      <c r="A67788" s="1" t="s">
        <v>23076</v>
      </c>
    </row>
    <row r="67790">
      <c r="A67790" s="1" t="s">
        <v>23077</v>
      </c>
    </row>
    <row r="67791">
      <c r="A67791" s="1" t="s">
        <v>23078</v>
      </c>
    </row>
    <row r="67793">
      <c r="A67793" s="1" t="s">
        <v>23079</v>
      </c>
    </row>
    <row r="67794">
      <c r="A67794" s="1" t="s">
        <v>23080</v>
      </c>
    </row>
    <row r="67796">
      <c r="A67796" s="1" t="s">
        <v>23081</v>
      </c>
    </row>
    <row r="67797">
      <c r="A67797" s="1" t="s">
        <v>23082</v>
      </c>
    </row>
    <row r="67798">
      <c r="A67798" s="1" t="s">
        <v>23083</v>
      </c>
    </row>
    <row r="67800">
      <c r="A67800" s="1" t="s">
        <v>23084</v>
      </c>
    </row>
    <row r="67801">
      <c r="A67801" s="1" t="s">
        <v>23085</v>
      </c>
    </row>
    <row r="67802">
      <c r="A67802" s="1" t="s">
        <v>23086</v>
      </c>
    </row>
    <row r="67803">
      <c r="A67803" s="1" t="s">
        <v>23087</v>
      </c>
    </row>
    <row r="67804">
      <c r="A67804" s="1" t="s">
        <v>23088</v>
      </c>
    </row>
    <row r="67805">
      <c r="A67805" s="1" t="s">
        <v>23089</v>
      </c>
    </row>
    <row r="67806">
      <c r="A67806" s="1" t="s">
        <v>23090</v>
      </c>
    </row>
    <row r="67807">
      <c r="A67807" s="1" t="s">
        <v>23091</v>
      </c>
    </row>
    <row r="67808">
      <c r="A67808" s="1" t="s">
        <v>23092</v>
      </c>
    </row>
    <row r="67810">
      <c r="A67810" s="1" t="s">
        <v>23093</v>
      </c>
    </row>
    <row r="67811">
      <c r="A67811" s="1" t="s">
        <v>23094</v>
      </c>
    </row>
    <row r="67813">
      <c r="A67813" s="1" t="s">
        <v>23095</v>
      </c>
    </row>
    <row r="67815">
      <c r="A67815" s="1" t="s">
        <v>23096</v>
      </c>
    </row>
    <row r="67816">
      <c r="A67816" s="1" t="s">
        <v>23097</v>
      </c>
    </row>
    <row r="67818">
      <c r="A67818" s="1" t="s">
        <v>23098</v>
      </c>
    </row>
    <row r="67819">
      <c r="A67819" s="1" t="s">
        <v>23078</v>
      </c>
    </row>
    <row r="67820">
      <c r="A67820" s="1" t="s">
        <v>23079</v>
      </c>
    </row>
    <row r="67821">
      <c r="A67821" s="1" t="s">
        <v>23080</v>
      </c>
    </row>
    <row r="67822">
      <c r="A67822" s="1" t="s">
        <v>23081</v>
      </c>
    </row>
    <row r="67823">
      <c r="A67823" s="1" t="s">
        <v>23082</v>
      </c>
    </row>
    <row r="67824">
      <c r="A67824" s="1" t="s">
        <v>23083</v>
      </c>
    </row>
    <row r="67825">
      <c r="A67825" s="1" t="s">
        <v>23084</v>
      </c>
    </row>
    <row r="67826">
      <c r="A67826" s="1" t="s">
        <v>23085</v>
      </c>
    </row>
    <row r="67827">
      <c r="A67827" s="1" t="s">
        <v>23086</v>
      </c>
    </row>
    <row r="67828">
      <c r="A67828" s="1" t="s">
        <v>23087</v>
      </c>
    </row>
    <row r="67829">
      <c r="A67829" s="1" t="s">
        <v>23088</v>
      </c>
    </row>
    <row r="67830">
      <c r="A67830" s="1" t="s">
        <v>23089</v>
      </c>
    </row>
    <row r="67831">
      <c r="A67831" s="1" t="s">
        <v>23090</v>
      </c>
    </row>
    <row r="67832">
      <c r="A67832" s="1" t="s">
        <v>23091</v>
      </c>
    </row>
    <row r="67833">
      <c r="A67833" s="1" t="s">
        <v>23092</v>
      </c>
    </row>
    <row r="67834">
      <c r="A67834" s="1" t="s">
        <v>23093</v>
      </c>
    </row>
    <row r="67835">
      <c r="A67835" s="1" t="s">
        <v>23094</v>
      </c>
    </row>
    <row r="67836">
      <c r="A67836" s="1" t="s">
        <v>23095</v>
      </c>
    </row>
    <row r="67837">
      <c r="A67837" s="1" t="s">
        <v>23096</v>
      </c>
    </row>
    <row r="67838">
      <c r="A67838" s="1" t="s">
        <v>23099</v>
      </c>
    </row>
    <row r="67839">
      <c r="A67839" s="1" t="s">
        <v>23100</v>
      </c>
    </row>
    <row r="67840">
      <c r="A67840" s="1" t="s">
        <v>23101</v>
      </c>
    </row>
    <row r="67841">
      <c r="A67841" s="1" t="s">
        <v>23102</v>
      </c>
    </row>
    <row r="67842">
      <c r="A67842" s="1" t="s">
        <v>23103</v>
      </c>
    </row>
    <row r="67843">
      <c r="A67843" s="1" t="s">
        <v>23104</v>
      </c>
    </row>
    <row r="67844">
      <c r="A67844" s="1" t="s">
        <v>23105</v>
      </c>
    </row>
    <row r="67845">
      <c r="A67845" s="1" t="s">
        <v>23106</v>
      </c>
    </row>
    <row r="67846">
      <c r="A67846" s="1" t="s">
        <v>23107</v>
      </c>
    </row>
    <row r="67847">
      <c r="A67847" s="1" t="s">
        <v>23108</v>
      </c>
    </row>
    <row r="67848">
      <c r="A67848" s="1" t="s">
        <v>23109</v>
      </c>
    </row>
    <row r="67850">
      <c r="A67850" s="1" t="s">
        <v>23110</v>
      </c>
    </row>
    <row r="67851">
      <c r="A67851" s="1" t="s">
        <v>23111</v>
      </c>
    </row>
    <row r="67853">
      <c r="A67853" s="1" t="s">
        <v>23112</v>
      </c>
    </row>
    <row r="67854">
      <c r="A67854" s="1" t="s">
        <v>23113</v>
      </c>
    </row>
    <row r="67855">
      <c r="A67855" s="1" t="s">
        <v>23114</v>
      </c>
    </row>
    <row r="67857">
      <c r="A67857" s="1" t="s">
        <v>23115</v>
      </c>
    </row>
    <row r="67858">
      <c r="A67858" s="1" t="s">
        <v>23116</v>
      </c>
    </row>
    <row r="67859">
      <c r="A67859" s="1">
        <v>9.0</v>
      </c>
    </row>
    <row r="67861">
      <c r="A67861" s="1" t="s">
        <v>23117</v>
      </c>
    </row>
    <row r="67863">
      <c r="A67863" s="1" t="s">
        <v>23118</v>
      </c>
    </row>
    <row r="67864">
      <c r="A67864" s="1" t="s">
        <v>23119</v>
      </c>
    </row>
    <row r="67866">
      <c r="A67866" s="1" t="s">
        <v>23120</v>
      </c>
    </row>
    <row r="67867">
      <c r="A67867" s="1" t="s">
        <v>23121</v>
      </c>
    </row>
    <row r="67869">
      <c r="A67869" s="1" t="s">
        <v>23122</v>
      </c>
    </row>
    <row r="67870">
      <c r="A67870" s="1" t="s">
        <v>23123</v>
      </c>
    </row>
    <row r="67871">
      <c r="A67871" s="1" t="s">
        <v>23124</v>
      </c>
    </row>
    <row r="67872">
      <c r="A67872" s="1" t="s">
        <v>23101</v>
      </c>
    </row>
    <row r="67873">
      <c r="A67873" s="1" t="s">
        <v>23102</v>
      </c>
    </row>
    <row r="67874">
      <c r="A67874" s="1" t="s">
        <v>23103</v>
      </c>
    </row>
    <row r="67875">
      <c r="A67875" s="1" t="s">
        <v>23104</v>
      </c>
    </row>
    <row r="67876">
      <c r="A67876" s="1" t="s">
        <v>23106</v>
      </c>
    </row>
    <row r="67877">
      <c r="A67877" s="1" t="s">
        <v>23107</v>
      </c>
    </row>
    <row r="67878">
      <c r="A67878" s="1" t="s">
        <v>23108</v>
      </c>
    </row>
    <row r="67879">
      <c r="A67879" s="1" t="s">
        <v>23109</v>
      </c>
    </row>
    <row r="67880">
      <c r="A67880" s="1" t="s">
        <v>23110</v>
      </c>
    </row>
    <row r="67881">
      <c r="A67881" s="1" t="s">
        <v>23111</v>
      </c>
    </row>
    <row r="67882">
      <c r="A67882" s="1" t="s">
        <v>23112</v>
      </c>
    </row>
    <row r="67883">
      <c r="A67883" s="1" t="s">
        <v>23113</v>
      </c>
    </row>
    <row r="67884">
      <c r="A67884" s="1" t="s">
        <v>23114</v>
      </c>
    </row>
    <row r="67885">
      <c r="A67885" s="1" t="s">
        <v>23115</v>
      </c>
    </row>
    <row r="67886">
      <c r="A67886" s="1" t="s">
        <v>23116</v>
      </c>
    </row>
    <row r="67887">
      <c r="A67887" s="1" t="s">
        <v>23117</v>
      </c>
    </row>
    <row r="67888">
      <c r="A67888" s="1" t="s">
        <v>23118</v>
      </c>
    </row>
    <row r="67889">
      <c r="A67889" s="1" t="s">
        <v>23119</v>
      </c>
    </row>
    <row r="67890">
      <c r="A67890" s="1" t="s">
        <v>23120</v>
      </c>
    </row>
    <row r="67891">
      <c r="A67891" s="1" t="s">
        <v>23121</v>
      </c>
    </row>
    <row r="67892">
      <c r="A67892" s="1" t="s">
        <v>23122</v>
      </c>
    </row>
    <row r="67893">
      <c r="A67893" s="1" t="s">
        <v>23125</v>
      </c>
    </row>
    <row r="67894">
      <c r="A67894" s="1" t="s">
        <v>23126</v>
      </c>
    </row>
    <row r="67895">
      <c r="A67895" s="1" t="s">
        <v>23127</v>
      </c>
    </row>
    <row r="67897">
      <c r="A67897" s="1" t="s">
        <v>23128</v>
      </c>
    </row>
    <row r="67898">
      <c r="A67898" s="1" t="s">
        <v>23129</v>
      </c>
    </row>
    <row r="67899">
      <c r="A67899" s="1" t="s">
        <v>23130</v>
      </c>
    </row>
    <row r="67900">
      <c r="A67900" s="1" t="s">
        <v>23131</v>
      </c>
    </row>
    <row r="67902">
      <c r="A67902" s="1" t="s">
        <v>23132</v>
      </c>
    </row>
    <row r="67903">
      <c r="A67903" s="1" t="s">
        <v>23133</v>
      </c>
    </row>
    <row r="67905">
      <c r="A67905" s="1" t="s">
        <v>23134</v>
      </c>
    </row>
    <row r="67906">
      <c r="A67906" s="1" t="s">
        <v>23135</v>
      </c>
    </row>
    <row r="67907">
      <c r="A67907" s="1" t="s">
        <v>23136</v>
      </c>
    </row>
    <row r="67908">
      <c r="A67908" s="1" t="s">
        <v>23137</v>
      </c>
    </row>
    <row r="67909">
      <c r="A67909" s="1" t="s">
        <v>23138</v>
      </c>
    </row>
    <row r="67910">
      <c r="A67910" s="1" t="s">
        <v>23139</v>
      </c>
    </row>
    <row r="67912">
      <c r="A67912" s="1" t="s">
        <v>23140</v>
      </c>
    </row>
    <row r="67914">
      <c r="A67914" s="1" t="s">
        <v>23141</v>
      </c>
    </row>
    <row r="67916">
      <c r="A67916" s="1" t="s">
        <v>23142</v>
      </c>
    </row>
    <row r="67918">
      <c r="A67918" s="1" t="s">
        <v>23143</v>
      </c>
    </row>
    <row r="67920">
      <c r="A67920" s="1" t="s">
        <v>23144</v>
      </c>
    </row>
    <row r="67921">
      <c r="A67921" s="1" t="s">
        <v>23127</v>
      </c>
    </row>
    <row r="67922">
      <c r="A67922" s="1" t="s">
        <v>23128</v>
      </c>
    </row>
    <row r="67923">
      <c r="A67923" s="1" t="s">
        <v>23129</v>
      </c>
    </row>
    <row r="67924">
      <c r="A67924" s="1" t="s">
        <v>23130</v>
      </c>
    </row>
    <row r="67925">
      <c r="A67925" s="1" t="s">
        <v>23131</v>
      </c>
    </row>
    <row r="67926">
      <c r="A67926" s="1" t="s">
        <v>23132</v>
      </c>
    </row>
    <row r="67927">
      <c r="A67927" s="1" t="s">
        <v>23133</v>
      </c>
    </row>
    <row r="67928">
      <c r="A67928" s="1" t="s">
        <v>23134</v>
      </c>
    </row>
    <row r="67929">
      <c r="A67929" s="1" t="s">
        <v>23135</v>
      </c>
    </row>
    <row r="67930">
      <c r="A67930" s="1" t="s">
        <v>23136</v>
      </c>
    </row>
    <row r="67931">
      <c r="A67931" s="1" t="s">
        <v>23137</v>
      </c>
    </row>
    <row r="67932">
      <c r="A67932" s="1" t="s">
        <v>23138</v>
      </c>
    </row>
    <row r="67933">
      <c r="A67933" s="1" t="s">
        <v>23139</v>
      </c>
    </row>
    <row r="67934">
      <c r="A67934" s="1" t="s">
        <v>23140</v>
      </c>
    </row>
    <row r="67935">
      <c r="A67935" s="1" t="s">
        <v>23141</v>
      </c>
    </row>
    <row r="67936">
      <c r="A67936" s="1" t="s">
        <v>23142</v>
      </c>
    </row>
    <row r="67937">
      <c r="A67937" s="1" t="s">
        <v>23145</v>
      </c>
    </row>
    <row r="67938">
      <c r="A67938" s="1" t="s">
        <v>23146</v>
      </c>
    </row>
    <row r="67939">
      <c r="A67939" s="1" t="s">
        <v>23147</v>
      </c>
    </row>
    <row r="67941">
      <c r="A67941" s="1" t="s">
        <v>23148</v>
      </c>
    </row>
    <row r="67943">
      <c r="A67943" s="1" t="s">
        <v>23149</v>
      </c>
    </row>
    <row r="67944">
      <c r="A67944" s="1" t="s">
        <v>23150</v>
      </c>
    </row>
    <row r="67946">
      <c r="A67946" s="1" t="s">
        <v>23151</v>
      </c>
    </row>
    <row r="67947">
      <c r="A67947" s="1" t="s">
        <v>18558</v>
      </c>
    </row>
    <row r="67948">
      <c r="A67948" s="1" t="s">
        <v>17511</v>
      </c>
    </row>
    <row r="67950">
      <c r="A67950" s="1" t="s">
        <v>23152</v>
      </c>
    </row>
    <row r="67951">
      <c r="A67951" s="1" t="s">
        <v>23153</v>
      </c>
    </row>
    <row r="67952">
      <c r="A67952" s="1" t="s">
        <v>23154</v>
      </c>
    </row>
    <row r="67954">
      <c r="A67954" s="1" t="s">
        <v>23155</v>
      </c>
    </row>
    <row r="67955">
      <c r="A67955" s="1" t="s">
        <v>23156</v>
      </c>
    </row>
    <row r="67956">
      <c r="A67956" s="1" t="s">
        <v>23157</v>
      </c>
    </row>
    <row r="67958">
      <c r="A67958" s="1" t="s">
        <v>13227</v>
      </c>
    </row>
    <row r="67959">
      <c r="A67959" s="1" t="s">
        <v>23158</v>
      </c>
    </row>
    <row r="67960">
      <c r="A67960" s="1" t="s">
        <v>23159</v>
      </c>
    </row>
    <row r="67961">
      <c r="A67961" s="1" t="s">
        <v>23160</v>
      </c>
    </row>
    <row r="67963">
      <c r="A67963" s="1" t="s">
        <v>23161</v>
      </c>
    </row>
    <row r="67965">
      <c r="A67965" s="1" t="s">
        <v>23162</v>
      </c>
    </row>
    <row r="67967">
      <c r="A67967" s="1" t="s">
        <v>23163</v>
      </c>
    </row>
    <row r="67968">
      <c r="A67968" s="1" t="s">
        <v>23147</v>
      </c>
    </row>
    <row r="67969">
      <c r="A67969" s="1" t="s">
        <v>23148</v>
      </c>
    </row>
    <row r="67970">
      <c r="A67970" s="1" t="s">
        <v>23149</v>
      </c>
    </row>
    <row r="67971">
      <c r="A67971" s="1" t="s">
        <v>23150</v>
      </c>
    </row>
    <row r="67972">
      <c r="A67972" s="1" t="s">
        <v>23151</v>
      </c>
    </row>
    <row r="67973">
      <c r="A67973" s="1" t="s">
        <v>23152</v>
      </c>
    </row>
    <row r="67974">
      <c r="A67974" s="1" t="s">
        <v>23153</v>
      </c>
    </row>
    <row r="67975">
      <c r="A67975" s="1" t="s">
        <v>23154</v>
      </c>
    </row>
    <row r="67976">
      <c r="A67976" s="1" t="s">
        <v>23155</v>
      </c>
    </row>
    <row r="67977">
      <c r="A67977" s="1" t="s">
        <v>23156</v>
      </c>
    </row>
    <row r="67978">
      <c r="A67978" s="1" t="s">
        <v>23157</v>
      </c>
    </row>
    <row r="67979">
      <c r="A67979" s="1" t="s">
        <v>13227</v>
      </c>
    </row>
    <row r="67980">
      <c r="A67980" s="1" t="s">
        <v>23158</v>
      </c>
    </row>
    <row r="67981">
      <c r="A67981" s="1" t="s">
        <v>23159</v>
      </c>
    </row>
    <row r="67982">
      <c r="A67982" s="1" t="s">
        <v>23160</v>
      </c>
    </row>
    <row r="67983">
      <c r="A67983" s="1" t="s">
        <v>23164</v>
      </c>
    </row>
    <row r="67984">
      <c r="A67984" s="1" t="s">
        <v>23165</v>
      </c>
    </row>
    <row r="67985">
      <c r="A67985" s="1" t="s">
        <v>23166</v>
      </c>
    </row>
    <row r="67987">
      <c r="A67987" s="1" t="s">
        <v>23167</v>
      </c>
    </row>
    <row r="67988">
      <c r="A67988" s="1" t="s">
        <v>23168</v>
      </c>
    </row>
    <row r="67990">
      <c r="A67990" s="1" t="s">
        <v>23169</v>
      </c>
    </row>
    <row r="67992">
      <c r="A67992" s="1" t="s">
        <v>23170</v>
      </c>
    </row>
    <row r="67993">
      <c r="A67993" s="1" t="s">
        <v>23171</v>
      </c>
    </row>
    <row r="67994">
      <c r="A67994" s="1" t="s">
        <v>23172</v>
      </c>
    </row>
    <row r="67996">
      <c r="A67996" s="1" t="s">
        <v>23173</v>
      </c>
    </row>
    <row r="67997">
      <c r="A67997" s="1" t="s">
        <v>23166</v>
      </c>
    </row>
    <row r="67998">
      <c r="A67998" s="1" t="s">
        <v>23167</v>
      </c>
    </row>
    <row r="67999">
      <c r="A67999" s="1" t="s">
        <v>23168</v>
      </c>
    </row>
    <row r="68000">
      <c r="A68000" s="1" t="s">
        <v>23169</v>
      </c>
    </row>
    <row r="68001">
      <c r="A68001" s="1" t="s">
        <v>23170</v>
      </c>
    </row>
    <row r="68002">
      <c r="A68002" s="1" t="s">
        <v>23171</v>
      </c>
    </row>
    <row r="68003">
      <c r="A68003" s="1" t="s">
        <v>23174</v>
      </c>
    </row>
    <row r="68004">
      <c r="A68004" s="1" t="s">
        <v>23175</v>
      </c>
    </row>
    <row r="68006">
      <c r="A68006" s="1" t="s">
        <v>2307</v>
      </c>
    </row>
    <row r="68008">
      <c r="A68008" s="1" t="s">
        <v>23176</v>
      </c>
    </row>
    <row r="68010">
      <c r="A68010" s="1" t="s">
        <v>23177</v>
      </c>
    </row>
    <row r="68011">
      <c r="A68011" s="1" t="s">
        <v>23178</v>
      </c>
    </row>
    <row r="68013">
      <c r="A68013" s="1" t="s">
        <v>23179</v>
      </c>
    </row>
    <row r="68014">
      <c r="A68014" s="1" t="s">
        <v>23180</v>
      </c>
    </row>
    <row r="68016">
      <c r="A68016" s="1" t="s">
        <v>23181</v>
      </c>
    </row>
    <row r="68018">
      <c r="A68018" s="1" t="s">
        <v>23182</v>
      </c>
    </row>
    <row r="68019">
      <c r="A68019" s="1" t="s">
        <v>23183</v>
      </c>
    </row>
    <row r="68021">
      <c r="A68021" s="1" t="s">
        <v>23184</v>
      </c>
    </row>
    <row r="68023">
      <c r="A68023" s="1" t="s">
        <v>23185</v>
      </c>
    </row>
    <row r="68024">
      <c r="A68024" s="1" t="s">
        <v>23186</v>
      </c>
    </row>
    <row r="68026">
      <c r="A68026" s="1" t="s">
        <v>23187</v>
      </c>
    </row>
    <row r="68028">
      <c r="A68028" s="1" t="s">
        <v>23188</v>
      </c>
    </row>
    <row r="68029">
      <c r="A68029" s="1" t="s">
        <v>23189</v>
      </c>
    </row>
    <row r="68030">
      <c r="A68030" s="1" t="s">
        <v>23190</v>
      </c>
    </row>
    <row r="68031">
      <c r="A68031" s="1" t="s">
        <v>23191</v>
      </c>
    </row>
    <row r="68032">
      <c r="A68032" s="1" t="s">
        <v>23192</v>
      </c>
    </row>
    <row r="68033">
      <c r="A68033" s="1" t="s">
        <v>23193</v>
      </c>
    </row>
    <row r="68035">
      <c r="A68035" s="1" t="s">
        <v>23194</v>
      </c>
    </row>
    <row r="68036">
      <c r="A68036" s="1" t="s">
        <v>23195</v>
      </c>
    </row>
    <row r="68038">
      <c r="A68038" s="1" t="s">
        <v>23196</v>
      </c>
    </row>
    <row r="68040">
      <c r="A68040" s="1" t="s">
        <v>23197</v>
      </c>
    </row>
    <row r="68041">
      <c r="A68041" s="1" t="s">
        <v>23198</v>
      </c>
    </row>
    <row r="68043">
      <c r="A68043" s="1" t="s">
        <v>23199</v>
      </c>
    </row>
    <row r="68044">
      <c r="A68044" s="1" t="s">
        <v>23179</v>
      </c>
    </row>
    <row r="68045">
      <c r="A68045" s="1" t="s">
        <v>23180</v>
      </c>
    </row>
    <row r="68046">
      <c r="A68046" s="1" t="s">
        <v>23181</v>
      </c>
    </row>
    <row r="68047">
      <c r="A68047" s="1" t="s">
        <v>23182</v>
      </c>
    </row>
    <row r="68048">
      <c r="A68048" s="1" t="s">
        <v>23183</v>
      </c>
    </row>
    <row r="68049">
      <c r="A68049" s="1" t="s">
        <v>23184</v>
      </c>
    </row>
    <row r="68050">
      <c r="A68050" s="1" t="s">
        <v>23185</v>
      </c>
    </row>
    <row r="68051">
      <c r="A68051" s="1" t="s">
        <v>23186</v>
      </c>
    </row>
    <row r="68052">
      <c r="A68052" s="1" t="s">
        <v>23187</v>
      </c>
    </row>
    <row r="68053">
      <c r="A68053" s="1" t="s">
        <v>23188</v>
      </c>
    </row>
    <row r="68054">
      <c r="A68054" s="1" t="s">
        <v>23189</v>
      </c>
    </row>
    <row r="68055">
      <c r="A68055" s="1" t="s">
        <v>23190</v>
      </c>
    </row>
    <row r="68056">
      <c r="A68056" s="1" t="s">
        <v>23191</v>
      </c>
    </row>
    <row r="68057">
      <c r="A68057" s="1" t="s">
        <v>23192</v>
      </c>
    </row>
    <row r="68058">
      <c r="A68058" s="1" t="s">
        <v>23193</v>
      </c>
    </row>
    <row r="68059">
      <c r="A68059" s="1" t="s">
        <v>23194</v>
      </c>
    </row>
    <row r="68060">
      <c r="A68060" s="1" t="s">
        <v>23195</v>
      </c>
    </row>
    <row r="68061">
      <c r="A68061" s="1" t="s">
        <v>23196</v>
      </c>
    </row>
    <row r="68062">
      <c r="A68062" s="1" t="s">
        <v>23197</v>
      </c>
    </row>
    <row r="68063">
      <c r="A68063" s="1" t="s">
        <v>23200</v>
      </c>
    </row>
    <row r="68064">
      <c r="A68064" s="1" t="s">
        <v>23201</v>
      </c>
    </row>
    <row r="68066">
      <c r="A68066" s="1" t="s">
        <v>23202</v>
      </c>
    </row>
    <row r="68068">
      <c r="A68068" s="1" t="s">
        <v>23203</v>
      </c>
    </row>
    <row r="68070">
      <c r="A68070" s="1" t="s">
        <v>23204</v>
      </c>
    </row>
    <row r="68072">
      <c r="A68072" s="1" t="s">
        <v>23205</v>
      </c>
    </row>
    <row r="68074">
      <c r="A68074" s="1" t="s">
        <v>23206</v>
      </c>
    </row>
    <row r="68075">
      <c r="A68075" s="1" t="s">
        <v>23207</v>
      </c>
    </row>
    <row r="68077">
      <c r="A68077" s="1" t="s">
        <v>23208</v>
      </c>
    </row>
    <row r="68078">
      <c r="A68078" s="1" t="s">
        <v>23209</v>
      </c>
    </row>
    <row r="68080">
      <c r="A68080" s="1" t="s">
        <v>23210</v>
      </c>
    </row>
    <row r="68081">
      <c r="A68081" s="1" t="s">
        <v>23211</v>
      </c>
    </row>
    <row r="68083">
      <c r="A68083" s="1" t="s">
        <v>1946</v>
      </c>
    </row>
    <row r="68085">
      <c r="A68085" s="1" t="s">
        <v>23212</v>
      </c>
    </row>
    <row r="68087">
      <c r="A68087" s="1" t="s">
        <v>23213</v>
      </c>
    </row>
    <row r="68089">
      <c r="A68089" s="1" t="s">
        <v>23214</v>
      </c>
    </row>
    <row r="68090">
      <c r="A68090" s="1" t="s">
        <v>23215</v>
      </c>
    </row>
    <row r="68091">
      <c r="A68091" s="1" t="s">
        <v>23202</v>
      </c>
    </row>
    <row r="68092">
      <c r="A68092" s="1" t="s">
        <v>23203</v>
      </c>
    </row>
    <row r="68093">
      <c r="A68093" s="1" t="s">
        <v>23204</v>
      </c>
    </row>
    <row r="68094">
      <c r="A68094" s="1" t="s">
        <v>23205</v>
      </c>
    </row>
    <row r="68095">
      <c r="A68095" s="1" t="s">
        <v>23206</v>
      </c>
    </row>
    <row r="68096">
      <c r="A68096" s="1" t="s">
        <v>23207</v>
      </c>
    </row>
    <row r="68097">
      <c r="A68097" s="1" t="s">
        <v>23208</v>
      </c>
    </row>
    <row r="68098">
      <c r="A68098" s="1" t="s">
        <v>23209</v>
      </c>
    </row>
    <row r="68099">
      <c r="A68099" s="1" t="s">
        <v>23210</v>
      </c>
    </row>
    <row r="68100">
      <c r="A68100" s="1" t="s">
        <v>23211</v>
      </c>
    </row>
    <row r="68101">
      <c r="A68101" s="1" t="s">
        <v>23212</v>
      </c>
    </row>
    <row r="68102">
      <c r="A68102" s="1" t="s">
        <v>23213</v>
      </c>
    </row>
    <row r="68103">
      <c r="A68103" s="1" t="s">
        <v>23216</v>
      </c>
    </row>
    <row r="68104">
      <c r="A68104" s="1" t="s">
        <v>23217</v>
      </c>
    </row>
    <row r="68105">
      <c r="A68105" s="1" t="s">
        <v>23218</v>
      </c>
    </row>
    <row r="68106">
      <c r="A68106" s="1" t="s">
        <v>23219</v>
      </c>
    </row>
    <row r="68107">
      <c r="A68107" s="1" t="s">
        <v>23220</v>
      </c>
    </row>
    <row r="68109">
      <c r="A68109" s="1" t="s">
        <v>23221</v>
      </c>
    </row>
    <row r="68110">
      <c r="A68110" s="1" t="s">
        <v>23222</v>
      </c>
    </row>
    <row r="68112">
      <c r="A68112" s="1" t="s">
        <v>23223</v>
      </c>
    </row>
    <row r="68113">
      <c r="A68113" s="1" t="s">
        <v>23224</v>
      </c>
    </row>
    <row r="68114">
      <c r="A68114" s="1" t="s">
        <v>23225</v>
      </c>
    </row>
    <row r="68116">
      <c r="A68116" s="1" t="s">
        <v>23226</v>
      </c>
    </row>
    <row r="68118">
      <c r="A68118" s="3" t="str">
        <f/>
        <v>#ERROR!</v>
      </c>
    </row>
    <row r="68120">
      <c r="A68120" s="1" t="s">
        <v>23227</v>
      </c>
    </row>
    <row r="68121">
      <c r="A68121" s="1" t="s">
        <v>23228</v>
      </c>
    </row>
    <row r="68122">
      <c r="A68122" s="1" t="s">
        <v>23229</v>
      </c>
    </row>
    <row r="68123">
      <c r="A68123" s="1" t="s">
        <v>23230</v>
      </c>
    </row>
    <row r="68125">
      <c r="A68125" s="1" t="s">
        <v>23231</v>
      </c>
    </row>
    <row r="68126">
      <c r="A68126" s="1" t="s">
        <v>23218</v>
      </c>
    </row>
    <row r="68127">
      <c r="A68127" s="1" t="s">
        <v>23219</v>
      </c>
    </row>
    <row r="68128">
      <c r="A68128" s="1" t="s">
        <v>23220</v>
      </c>
    </row>
    <row r="68129">
      <c r="A68129" s="1" t="s">
        <v>23221</v>
      </c>
    </row>
    <row r="68130">
      <c r="A68130" s="1" t="s">
        <v>23222</v>
      </c>
    </row>
    <row r="68131">
      <c r="A68131" s="1" t="s">
        <v>23223</v>
      </c>
    </row>
    <row r="68132">
      <c r="A68132" s="1" t="s">
        <v>23224</v>
      </c>
    </row>
    <row r="68133">
      <c r="A68133" s="1" t="s">
        <v>23225</v>
      </c>
    </row>
    <row r="68134">
      <c r="A68134" s="1" t="s">
        <v>23226</v>
      </c>
    </row>
    <row r="68135">
      <c r="A68135" s="1" t="s">
        <v>23227</v>
      </c>
    </row>
    <row r="68136">
      <c r="A68136" s="1" t="s">
        <v>23228</v>
      </c>
    </row>
    <row r="68137">
      <c r="A68137" s="1" t="s">
        <v>23229</v>
      </c>
    </row>
    <row r="68138">
      <c r="A68138" s="1" t="s">
        <v>23232</v>
      </c>
    </row>
    <row r="68139">
      <c r="A68139" s="1" t="s">
        <v>23233</v>
      </c>
    </row>
    <row r="68140">
      <c r="A68140" s="1" t="s">
        <v>23234</v>
      </c>
    </row>
    <row r="68142">
      <c r="A68142" s="1" t="s">
        <v>23235</v>
      </c>
    </row>
    <row r="68144">
      <c r="A68144" s="1" t="s">
        <v>23236</v>
      </c>
    </row>
    <row r="68146">
      <c r="A68146" s="1" t="s">
        <v>23237</v>
      </c>
    </row>
    <row r="68147">
      <c r="A68147" s="1" t="s">
        <v>23238</v>
      </c>
    </row>
    <row r="68148">
      <c r="A68148" s="1" t="s">
        <v>23239</v>
      </c>
    </row>
    <row r="68150">
      <c r="A68150" s="1" t="s">
        <v>23240</v>
      </c>
    </row>
    <row r="68151">
      <c r="A68151" s="1" t="s">
        <v>12054</v>
      </c>
    </row>
    <row r="68153">
      <c r="A68153" s="1" t="s">
        <v>23241</v>
      </c>
    </row>
    <row r="68155">
      <c r="A68155" s="1" t="s">
        <v>23242</v>
      </c>
    </row>
    <row r="68156">
      <c r="A68156" s="1" t="s">
        <v>23243</v>
      </c>
    </row>
    <row r="68158">
      <c r="A68158" s="1" t="s">
        <v>23244</v>
      </c>
    </row>
    <row r="68160">
      <c r="A68160" s="1" t="s">
        <v>23245</v>
      </c>
    </row>
    <row r="68162">
      <c r="A68162" s="1" t="s">
        <v>23246</v>
      </c>
    </row>
    <row r="68163">
      <c r="A68163" s="1" t="s">
        <v>23234</v>
      </c>
    </row>
    <row r="68164">
      <c r="A68164" s="1" t="s">
        <v>23235</v>
      </c>
    </row>
    <row r="68165">
      <c r="A68165" s="1" t="s">
        <v>23236</v>
      </c>
    </row>
    <row r="68166">
      <c r="A68166" s="1" t="s">
        <v>23237</v>
      </c>
    </row>
    <row r="68167">
      <c r="A68167" s="1" t="s">
        <v>23238</v>
      </c>
    </row>
    <row r="68168">
      <c r="A68168" s="1" t="s">
        <v>23239</v>
      </c>
    </row>
    <row r="68169">
      <c r="A68169" s="1" t="s">
        <v>23240</v>
      </c>
    </row>
    <row r="68170">
      <c r="A68170" s="1" t="s">
        <v>12054</v>
      </c>
    </row>
    <row r="68171">
      <c r="A68171" s="1" t="s">
        <v>23241</v>
      </c>
    </row>
    <row r="68172">
      <c r="A68172" s="1" t="s">
        <v>23242</v>
      </c>
    </row>
    <row r="68173">
      <c r="A68173" s="1" t="s">
        <v>23243</v>
      </c>
    </row>
    <row r="68174">
      <c r="A68174" s="1" t="s">
        <v>23244</v>
      </c>
    </row>
    <row r="68175">
      <c r="A68175" s="1" t="s">
        <v>23247</v>
      </c>
    </row>
    <row r="68176">
      <c r="A68176" s="1" t="s">
        <v>23248</v>
      </c>
    </row>
    <row r="68177">
      <c r="A68177" s="1" t="s">
        <v>23234</v>
      </c>
    </row>
    <row r="68179">
      <c r="A68179" s="1" t="s">
        <v>23235</v>
      </c>
    </row>
    <row r="68181">
      <c r="A68181" s="1" t="s">
        <v>23236</v>
      </c>
    </row>
    <row r="68183">
      <c r="A68183" s="1" t="s">
        <v>23237</v>
      </c>
    </row>
    <row r="68184">
      <c r="A68184" s="1" t="s">
        <v>23238</v>
      </c>
    </row>
    <row r="68185">
      <c r="A68185" s="1" t="s">
        <v>23239</v>
      </c>
    </row>
    <row r="68187">
      <c r="A68187" s="1" t="s">
        <v>23240</v>
      </c>
    </row>
    <row r="68188">
      <c r="A68188" s="1" t="s">
        <v>12054</v>
      </c>
    </row>
    <row r="68190">
      <c r="A68190" s="1" t="s">
        <v>23241</v>
      </c>
    </row>
    <row r="68192">
      <c r="A68192" s="1" t="s">
        <v>23242</v>
      </c>
    </row>
    <row r="68193">
      <c r="A68193" s="1" t="s">
        <v>23243</v>
      </c>
    </row>
    <row r="68195">
      <c r="A68195" s="1" t="s">
        <v>23244</v>
      </c>
    </row>
    <row r="68197">
      <c r="A68197" s="1" t="s">
        <v>23245</v>
      </c>
    </row>
    <row r="68199">
      <c r="A68199" s="1" t="s">
        <v>23246</v>
      </c>
    </row>
    <row r="68200">
      <c r="A68200" s="1" t="s">
        <v>23234</v>
      </c>
    </row>
    <row r="68201">
      <c r="A68201" s="1" t="s">
        <v>23235</v>
      </c>
    </row>
    <row r="68202">
      <c r="A68202" s="1" t="s">
        <v>23236</v>
      </c>
    </row>
    <row r="68203">
      <c r="A68203" s="1" t="s">
        <v>23237</v>
      </c>
    </row>
    <row r="68204">
      <c r="A68204" s="1" t="s">
        <v>23238</v>
      </c>
    </row>
    <row r="68205">
      <c r="A68205" s="1" t="s">
        <v>23239</v>
      </c>
    </row>
    <row r="68206">
      <c r="A68206" s="1" t="s">
        <v>23240</v>
      </c>
    </row>
    <row r="68207">
      <c r="A68207" s="1" t="s">
        <v>12054</v>
      </c>
    </row>
    <row r="68208">
      <c r="A68208" s="1" t="s">
        <v>23241</v>
      </c>
    </row>
    <row r="68209">
      <c r="A68209" s="1" t="s">
        <v>23242</v>
      </c>
    </row>
    <row r="68210">
      <c r="A68210" s="1" t="s">
        <v>23243</v>
      </c>
    </row>
    <row r="68211">
      <c r="A68211" s="1" t="s">
        <v>23244</v>
      </c>
    </row>
    <row r="68212">
      <c r="A68212" s="1" t="s">
        <v>23247</v>
      </c>
    </row>
    <row r="68213">
      <c r="A68213" s="1" t="s">
        <v>23249</v>
      </c>
    </row>
    <row r="68214">
      <c r="A68214" s="1" t="s">
        <v>23250</v>
      </c>
    </row>
    <row r="68216">
      <c r="A68216" s="1" t="s">
        <v>23251</v>
      </c>
    </row>
    <row r="68218">
      <c r="A68218" s="1" t="s">
        <v>23252</v>
      </c>
    </row>
    <row r="68220">
      <c r="A68220" s="1" t="s">
        <v>23253</v>
      </c>
    </row>
    <row r="68221">
      <c r="A68221" s="1" t="s">
        <v>23254</v>
      </c>
    </row>
    <row r="68222">
      <c r="A68222" s="1" t="s">
        <v>23255</v>
      </c>
    </row>
    <row r="68224">
      <c r="A68224" s="1" t="s">
        <v>23256</v>
      </c>
    </row>
    <row r="68225">
      <c r="A68225" s="1" t="s">
        <v>4711</v>
      </c>
    </row>
    <row r="68227">
      <c r="A68227" s="1" t="s">
        <v>23257</v>
      </c>
    </row>
    <row r="68229">
      <c r="A68229" s="1" t="s">
        <v>23258</v>
      </c>
    </row>
    <row r="68230">
      <c r="A68230" s="1" t="s">
        <v>23259</v>
      </c>
    </row>
    <row r="68232">
      <c r="A68232" s="1" t="s">
        <v>23260</v>
      </c>
    </row>
    <row r="68234">
      <c r="A68234" s="1" t="s">
        <v>23261</v>
      </c>
    </row>
    <row r="68236">
      <c r="A68236" s="1" t="s">
        <v>23262</v>
      </c>
    </row>
    <row r="68237">
      <c r="A68237" s="1" t="s">
        <v>23250</v>
      </c>
    </row>
    <row r="68238">
      <c r="A68238" s="1" t="s">
        <v>23251</v>
      </c>
    </row>
    <row r="68239">
      <c r="A68239" s="1" t="s">
        <v>23252</v>
      </c>
    </row>
    <row r="68240">
      <c r="A68240" s="1" t="s">
        <v>23253</v>
      </c>
    </row>
    <row r="68241">
      <c r="A68241" s="1" t="s">
        <v>23254</v>
      </c>
    </row>
    <row r="68242">
      <c r="A68242" s="1" t="s">
        <v>23255</v>
      </c>
    </row>
    <row r="68243">
      <c r="A68243" s="1" t="s">
        <v>23256</v>
      </c>
    </row>
    <row r="68244">
      <c r="A68244" s="1" t="s">
        <v>4711</v>
      </c>
    </row>
    <row r="68245">
      <c r="A68245" s="1" t="s">
        <v>23257</v>
      </c>
    </row>
    <row r="68246">
      <c r="A68246" s="1" t="s">
        <v>23258</v>
      </c>
    </row>
    <row r="68247">
      <c r="A68247" s="1" t="s">
        <v>23259</v>
      </c>
    </row>
    <row r="68248">
      <c r="A68248" s="1" t="s">
        <v>23260</v>
      </c>
    </row>
    <row r="68249">
      <c r="A68249" s="1" t="s">
        <v>23263</v>
      </c>
    </row>
    <row r="68250">
      <c r="A68250" s="1" t="s">
        <v>23264</v>
      </c>
    </row>
    <row r="68251">
      <c r="A68251" s="1" t="s">
        <v>23265</v>
      </c>
    </row>
    <row r="68253">
      <c r="A68253" s="1" t="s">
        <v>23266</v>
      </c>
    </row>
    <row r="68255">
      <c r="A68255" s="1" t="s">
        <v>23267</v>
      </c>
    </row>
    <row r="68256">
      <c r="A68256" s="1" t="s">
        <v>14883</v>
      </c>
    </row>
    <row r="68258">
      <c r="A68258" s="1" t="s">
        <v>23268</v>
      </c>
    </row>
    <row r="68260">
      <c r="A68260" s="1" t="s">
        <v>23269</v>
      </c>
    </row>
    <row r="68262">
      <c r="A68262" s="1" t="s">
        <v>14886</v>
      </c>
    </row>
    <row r="68263">
      <c r="A68263" s="1" t="s">
        <v>1053</v>
      </c>
    </row>
    <row r="68265">
      <c r="A68265" s="1" t="s">
        <v>14887</v>
      </c>
    </row>
    <row r="68266">
      <c r="A68266" s="1" t="s">
        <v>23270</v>
      </c>
    </row>
    <row r="68268">
      <c r="A68268" s="1" t="s">
        <v>23271</v>
      </c>
    </row>
    <row r="68270">
      <c r="A68270" s="1" t="s">
        <v>23272</v>
      </c>
    </row>
    <row r="68272">
      <c r="A68272" s="1" t="s">
        <v>14890</v>
      </c>
    </row>
    <row r="68274">
      <c r="A68274" s="1" t="s">
        <v>23273</v>
      </c>
    </row>
    <row r="68275">
      <c r="A68275" s="1" t="s">
        <v>23265</v>
      </c>
    </row>
    <row r="68276">
      <c r="A68276" s="1" t="s">
        <v>23266</v>
      </c>
    </row>
    <row r="68277">
      <c r="A68277" s="1" t="s">
        <v>23267</v>
      </c>
    </row>
    <row r="68278">
      <c r="A68278" s="1" t="s">
        <v>14883</v>
      </c>
    </row>
    <row r="68279">
      <c r="A68279" s="1" t="s">
        <v>23268</v>
      </c>
    </row>
    <row r="68280">
      <c r="A68280" s="1" t="s">
        <v>23269</v>
      </c>
    </row>
    <row r="68281">
      <c r="A68281" s="1" t="s">
        <v>14886</v>
      </c>
    </row>
    <row r="68282">
      <c r="A68282" s="1" t="s">
        <v>1053</v>
      </c>
    </row>
    <row r="68283">
      <c r="A68283" s="1" t="s">
        <v>14887</v>
      </c>
    </row>
    <row r="68284">
      <c r="A68284" s="1" t="s">
        <v>23270</v>
      </c>
    </row>
    <row r="68285">
      <c r="A68285" s="1" t="s">
        <v>23271</v>
      </c>
    </row>
    <row r="68286">
      <c r="A68286" s="1" t="s">
        <v>23272</v>
      </c>
    </row>
    <row r="68287">
      <c r="A68287" s="1" t="s">
        <v>23274</v>
      </c>
    </row>
    <row r="68288">
      <c r="A68288" s="1" t="s">
        <v>23275</v>
      </c>
    </row>
    <row r="68289">
      <c r="A68289" s="1" t="s">
        <v>23276</v>
      </c>
    </row>
    <row r="68291">
      <c r="A68291" s="1" t="s">
        <v>23277</v>
      </c>
    </row>
    <row r="68293">
      <c r="A68293" s="1" t="s">
        <v>23278</v>
      </c>
    </row>
    <row r="68294">
      <c r="A68294" s="1" t="s">
        <v>23279</v>
      </c>
    </row>
    <row r="68296">
      <c r="A68296" s="1" t="s">
        <v>23280</v>
      </c>
    </row>
    <row r="68298">
      <c r="A68298" s="1" t="s">
        <v>23281</v>
      </c>
    </row>
    <row r="68300">
      <c r="A68300" s="1" t="s">
        <v>23282</v>
      </c>
    </row>
    <row r="68301">
      <c r="A68301" s="1" t="s">
        <v>9510</v>
      </c>
    </row>
    <row r="68303">
      <c r="A68303" s="1" t="s">
        <v>14887</v>
      </c>
    </row>
    <row r="68304">
      <c r="A68304" s="1" t="s">
        <v>23283</v>
      </c>
    </row>
    <row r="68306">
      <c r="A68306" s="1" t="s">
        <v>23284</v>
      </c>
    </row>
    <row r="68308">
      <c r="A68308" s="1" t="s">
        <v>23285</v>
      </c>
    </row>
    <row r="68310">
      <c r="A68310" s="1" t="s">
        <v>14890</v>
      </c>
    </row>
    <row r="68312">
      <c r="A68312" s="1" t="s">
        <v>23286</v>
      </c>
    </row>
    <row r="68313">
      <c r="A68313" s="1" t="s">
        <v>23277</v>
      </c>
    </row>
    <row r="68314">
      <c r="A68314" s="1" t="s">
        <v>23278</v>
      </c>
    </row>
    <row r="68315">
      <c r="A68315" s="1" t="s">
        <v>23279</v>
      </c>
    </row>
    <row r="68316">
      <c r="A68316" s="1" t="s">
        <v>23280</v>
      </c>
    </row>
    <row r="68317">
      <c r="A68317" s="1" t="s">
        <v>23281</v>
      </c>
    </row>
    <row r="68318">
      <c r="A68318" s="1" t="s">
        <v>23282</v>
      </c>
    </row>
    <row r="68319">
      <c r="A68319" s="1" t="s">
        <v>9510</v>
      </c>
    </row>
    <row r="68320">
      <c r="A68320" s="1" t="s">
        <v>14887</v>
      </c>
    </row>
    <row r="68321">
      <c r="A68321" s="1" t="s">
        <v>23283</v>
      </c>
    </row>
    <row r="68322">
      <c r="A68322" s="1" t="s">
        <v>23284</v>
      </c>
    </row>
    <row r="68323">
      <c r="A68323" s="1" t="s">
        <v>23285</v>
      </c>
    </row>
    <row r="68324">
      <c r="A68324" s="1" t="s">
        <v>23287</v>
      </c>
    </row>
    <row r="68325">
      <c r="A68325" s="1" t="s">
        <v>23288</v>
      </c>
    </row>
    <row r="68327">
      <c r="A68327" s="1" t="s">
        <v>23289</v>
      </c>
    </row>
    <row r="68328">
      <c r="A68328" s="1" t="s">
        <v>23290</v>
      </c>
    </row>
    <row r="68329">
      <c r="A68329" s="1" t="s">
        <v>23291</v>
      </c>
    </row>
    <row r="68330">
      <c r="A68330" s="1" t="s">
        <v>23292</v>
      </c>
    </row>
    <row r="68332">
      <c r="A68332" s="1" t="s">
        <v>23293</v>
      </c>
    </row>
    <row r="68333">
      <c r="A68333" s="1" t="s">
        <v>23294</v>
      </c>
    </row>
    <row r="68335">
      <c r="A68335" s="1" t="s">
        <v>1080</v>
      </c>
    </row>
    <row r="68337">
      <c r="A68337" s="1" t="s">
        <v>23295</v>
      </c>
    </row>
    <row r="68339">
      <c r="A68339" s="1" t="s">
        <v>14874</v>
      </c>
    </row>
    <row r="68340">
      <c r="A68340" s="1" t="s">
        <v>23296</v>
      </c>
    </row>
    <row r="68341">
      <c r="A68341" s="1" t="s">
        <v>23297</v>
      </c>
    </row>
    <row r="68343">
      <c r="A68343" s="1" t="s">
        <v>23298</v>
      </c>
    </row>
    <row r="68345">
      <c r="A68345" s="1" t="s">
        <v>23299</v>
      </c>
    </row>
    <row r="68346">
      <c r="A68346" s="1" t="s">
        <v>23290</v>
      </c>
    </row>
    <row r="68347">
      <c r="A68347" s="1" t="s">
        <v>23291</v>
      </c>
    </row>
    <row r="68348">
      <c r="A68348" s="1" t="s">
        <v>23292</v>
      </c>
    </row>
    <row r="68349">
      <c r="A68349" s="1" t="s">
        <v>23293</v>
      </c>
    </row>
    <row r="68350">
      <c r="A68350" s="1" t="s">
        <v>23294</v>
      </c>
    </row>
    <row r="68351">
      <c r="A68351" s="1" t="s">
        <v>1080</v>
      </c>
    </row>
    <row r="68352">
      <c r="A68352" s="1" t="s">
        <v>23295</v>
      </c>
    </row>
    <row r="68353">
      <c r="A68353" s="1" t="s">
        <v>14874</v>
      </c>
    </row>
    <row r="68354">
      <c r="A68354" s="1" t="s">
        <v>23296</v>
      </c>
    </row>
    <row r="68355">
      <c r="A68355" s="1" t="s">
        <v>23297</v>
      </c>
    </row>
    <row r="68356">
      <c r="A68356" s="1" t="s">
        <v>23300</v>
      </c>
    </row>
    <row r="68357">
      <c r="A68357" s="1" t="s">
        <v>23301</v>
      </c>
    </row>
    <row r="68359">
      <c r="A68359" s="1" t="s">
        <v>14870</v>
      </c>
    </row>
    <row r="68360">
      <c r="A68360" s="1" t="s">
        <v>23302</v>
      </c>
    </row>
    <row r="68362">
      <c r="A68362" s="1" t="s">
        <v>23303</v>
      </c>
    </row>
    <row r="68364">
      <c r="A68364" s="1" t="s">
        <v>14873</v>
      </c>
    </row>
    <row r="68366">
      <c r="A68366" s="1" t="s">
        <v>14874</v>
      </c>
    </row>
    <row r="68367">
      <c r="A68367" s="1" t="s">
        <v>23304</v>
      </c>
    </row>
    <row r="68368">
      <c r="A68368" s="1" t="s">
        <v>23305</v>
      </c>
    </row>
    <row r="68370">
      <c r="A68370" s="1" t="s">
        <v>23306</v>
      </c>
    </row>
    <row r="68372">
      <c r="A68372" s="1" t="s">
        <v>14877</v>
      </c>
    </row>
    <row r="68373">
      <c r="A68373" s="1" t="s">
        <v>23302</v>
      </c>
    </row>
    <row r="68374">
      <c r="A68374" s="1" t="s">
        <v>23303</v>
      </c>
    </row>
    <row r="68375">
      <c r="A68375" s="1" t="s">
        <v>14873</v>
      </c>
    </row>
    <row r="68376">
      <c r="A68376" s="1" t="s">
        <v>14874</v>
      </c>
    </row>
    <row r="68377">
      <c r="A68377" s="1" t="s">
        <v>23304</v>
      </c>
    </row>
    <row r="68378">
      <c r="A68378" s="1" t="s">
        <v>23305</v>
      </c>
    </row>
    <row r="68379">
      <c r="A68379" s="1" t="s">
        <v>23307</v>
      </c>
    </row>
    <row r="68380">
      <c r="A68380" s="1" t="s">
        <v>23308</v>
      </c>
    </row>
    <row r="68382">
      <c r="A68382" s="1" t="s">
        <v>14870</v>
      </c>
    </row>
    <row r="68383">
      <c r="A68383" s="1" t="s">
        <v>23302</v>
      </c>
    </row>
    <row r="68385">
      <c r="A68385" s="1" t="s">
        <v>23303</v>
      </c>
    </row>
    <row r="68387">
      <c r="A68387" s="1" t="s">
        <v>14873</v>
      </c>
    </row>
    <row r="68389">
      <c r="A68389" s="1" t="s">
        <v>14874</v>
      </c>
    </row>
    <row r="68390">
      <c r="A68390" s="1" t="s">
        <v>23304</v>
      </c>
    </row>
    <row r="68391">
      <c r="A68391" s="1" t="s">
        <v>23305</v>
      </c>
    </row>
    <row r="68393">
      <c r="A68393" s="1" t="s">
        <v>23306</v>
      </c>
    </row>
    <row r="68395">
      <c r="A68395" s="1" t="s">
        <v>14877</v>
      </c>
    </row>
    <row r="68396">
      <c r="A68396" s="1" t="s">
        <v>23302</v>
      </c>
    </row>
    <row r="68397">
      <c r="A68397" s="1" t="s">
        <v>23303</v>
      </c>
    </row>
    <row r="68398">
      <c r="A68398" s="1" t="s">
        <v>14873</v>
      </c>
    </row>
    <row r="68399">
      <c r="A68399" s="1" t="s">
        <v>14874</v>
      </c>
    </row>
    <row r="68400">
      <c r="A68400" s="1" t="s">
        <v>23304</v>
      </c>
    </row>
    <row r="68401">
      <c r="A68401" s="1" t="s">
        <v>23305</v>
      </c>
    </row>
    <row r="68402">
      <c r="A68402" s="1" t="s">
        <v>23307</v>
      </c>
    </row>
    <row r="68403">
      <c r="A68403" s="1" t="s">
        <v>23309</v>
      </c>
    </row>
    <row r="68405">
      <c r="A68405" s="1" t="s">
        <v>23310</v>
      </c>
    </row>
    <row r="68407">
      <c r="A68407" s="1" t="s">
        <v>23311</v>
      </c>
    </row>
    <row r="68409">
      <c r="A68409" s="1" t="s">
        <v>23312</v>
      </c>
    </row>
    <row r="68410">
      <c r="A68410" s="1" t="s">
        <v>23313</v>
      </c>
    </row>
    <row r="68412">
      <c r="A68412" s="1" t="s">
        <v>10402</v>
      </c>
    </row>
    <row r="68413">
      <c r="A68413" s="1" t="s">
        <v>23314</v>
      </c>
    </row>
    <row r="68414">
      <c r="A68414" s="1" t="s">
        <v>23315</v>
      </c>
    </row>
    <row r="68416">
      <c r="A68416" s="1" t="s">
        <v>1481</v>
      </c>
    </row>
    <row r="68418">
      <c r="A68418" s="1" t="s">
        <v>23316</v>
      </c>
    </row>
    <row r="68419">
      <c r="A68419" s="1" t="s">
        <v>23317</v>
      </c>
    </row>
    <row r="68421">
      <c r="A68421" s="1" t="s">
        <v>23318</v>
      </c>
    </row>
    <row r="68423">
      <c r="A68423" s="1" t="s">
        <v>23319</v>
      </c>
    </row>
    <row r="68424">
      <c r="A68424" s="1" t="s">
        <v>23311</v>
      </c>
    </row>
    <row r="68425">
      <c r="A68425" s="1" t="s">
        <v>23312</v>
      </c>
    </row>
    <row r="68426">
      <c r="A68426" s="1" t="s">
        <v>23313</v>
      </c>
    </row>
    <row r="68427">
      <c r="A68427" s="1" t="s">
        <v>10402</v>
      </c>
    </row>
    <row r="68428">
      <c r="A68428" s="1" t="s">
        <v>23314</v>
      </c>
    </row>
    <row r="68429">
      <c r="A68429" s="1" t="s">
        <v>23315</v>
      </c>
    </row>
    <row r="68430">
      <c r="A68430" s="1" t="s">
        <v>23316</v>
      </c>
    </row>
    <row r="68431">
      <c r="A68431" s="1" t="s">
        <v>23317</v>
      </c>
    </row>
    <row r="68432">
      <c r="A68432" s="1" t="s">
        <v>23320</v>
      </c>
    </row>
    <row r="68433">
      <c r="A68433" s="1" t="s">
        <v>23321</v>
      </c>
    </row>
    <row r="68435">
      <c r="A68435" s="1" t="s">
        <v>10399</v>
      </c>
    </row>
    <row r="68437">
      <c r="A68437" s="1" t="s">
        <v>23322</v>
      </c>
    </row>
    <row r="68438">
      <c r="A68438" s="1" t="s">
        <v>23323</v>
      </c>
    </row>
    <row r="68440">
      <c r="A68440" s="1" t="s">
        <v>23324</v>
      </c>
    </row>
    <row r="68441">
      <c r="A68441" s="1" t="s">
        <v>23325</v>
      </c>
    </row>
    <row r="68442">
      <c r="A68442" s="1" t="s">
        <v>23326</v>
      </c>
    </row>
    <row r="68444">
      <c r="A68444" s="1" t="s">
        <v>1481</v>
      </c>
    </row>
    <row r="68446">
      <c r="A68446" s="1" t="s">
        <v>23327</v>
      </c>
    </row>
    <row r="68447">
      <c r="A68447" s="1" t="s">
        <v>23317</v>
      </c>
    </row>
    <row r="68449">
      <c r="A68449" s="1" t="s">
        <v>23318</v>
      </c>
    </row>
    <row r="68451">
      <c r="A68451" s="1" t="s">
        <v>23328</v>
      </c>
    </row>
    <row r="68452">
      <c r="A68452" s="1" t="s">
        <v>10399</v>
      </c>
    </row>
    <row r="68453">
      <c r="A68453" s="1" t="s">
        <v>23322</v>
      </c>
    </row>
    <row r="68454">
      <c r="A68454" s="1" t="s">
        <v>23323</v>
      </c>
    </row>
    <row r="68455">
      <c r="A68455" s="1" t="s">
        <v>23324</v>
      </c>
    </row>
    <row r="68456">
      <c r="A68456" s="1" t="s">
        <v>23325</v>
      </c>
    </row>
    <row r="68457">
      <c r="A68457" s="1" t="s">
        <v>23326</v>
      </c>
    </row>
    <row r="68458">
      <c r="A68458" s="1" t="s">
        <v>23327</v>
      </c>
    </row>
    <row r="68459">
      <c r="A68459" s="1" t="s">
        <v>23317</v>
      </c>
    </row>
    <row r="68460">
      <c r="A68460" s="1" t="s">
        <v>23329</v>
      </c>
    </row>
    <row r="68461">
      <c r="A68461" s="1" t="s">
        <v>23330</v>
      </c>
    </row>
    <row r="68463">
      <c r="A68463" s="1" t="s">
        <v>10399</v>
      </c>
    </row>
    <row r="68465">
      <c r="A68465" s="1" t="s">
        <v>23322</v>
      </c>
    </row>
    <row r="68466">
      <c r="A68466" s="1" t="s">
        <v>23323</v>
      </c>
    </row>
    <row r="68468">
      <c r="A68468" s="1" t="s">
        <v>23324</v>
      </c>
    </row>
    <row r="68469">
      <c r="A68469" s="1" t="s">
        <v>23325</v>
      </c>
    </row>
    <row r="68470">
      <c r="A68470" s="1" t="s">
        <v>23326</v>
      </c>
    </row>
    <row r="68472">
      <c r="A68472" s="1" t="s">
        <v>1481</v>
      </c>
    </row>
    <row r="68474">
      <c r="A68474" s="1" t="s">
        <v>23327</v>
      </c>
    </row>
    <row r="68475">
      <c r="A68475" s="1" t="s">
        <v>23317</v>
      </c>
    </row>
    <row r="68477">
      <c r="A68477" s="1" t="s">
        <v>23318</v>
      </c>
    </row>
    <row r="68479">
      <c r="A68479" s="1" t="s">
        <v>23328</v>
      </c>
    </row>
    <row r="68480">
      <c r="A68480" s="1" t="s">
        <v>10399</v>
      </c>
    </row>
    <row r="68481">
      <c r="A68481" s="1" t="s">
        <v>23322</v>
      </c>
    </row>
    <row r="68482">
      <c r="A68482" s="1" t="s">
        <v>23323</v>
      </c>
    </row>
    <row r="68483">
      <c r="A68483" s="1" t="s">
        <v>23324</v>
      </c>
    </row>
    <row r="68484">
      <c r="A68484" s="1" t="s">
        <v>23325</v>
      </c>
    </row>
    <row r="68485">
      <c r="A68485" s="1" t="s">
        <v>23326</v>
      </c>
    </row>
    <row r="68486">
      <c r="A68486" s="1" t="s">
        <v>23327</v>
      </c>
    </row>
    <row r="68487">
      <c r="A68487" s="1" t="s">
        <v>23317</v>
      </c>
    </row>
    <row r="68488">
      <c r="A68488" s="1" t="s">
        <v>23329</v>
      </c>
    </row>
    <row r="68489">
      <c r="A68489" s="1" t="s">
        <v>23331</v>
      </c>
    </row>
    <row r="68490">
      <c r="A68490" s="1" t="s">
        <v>23332</v>
      </c>
    </row>
    <row r="68491">
      <c r="A68491" s="1" t="s">
        <v>23333</v>
      </c>
    </row>
    <row r="68493">
      <c r="A68493" s="1" t="s">
        <v>23334</v>
      </c>
    </row>
    <row r="68495">
      <c r="A68495" s="1" t="s">
        <v>23335</v>
      </c>
    </row>
    <row r="68496">
      <c r="A68496" s="1" t="s">
        <v>23336</v>
      </c>
    </row>
    <row r="68498">
      <c r="A68498" s="1" t="s">
        <v>23337</v>
      </c>
    </row>
    <row r="68499">
      <c r="A68499" s="1" t="s">
        <v>23338</v>
      </c>
    </row>
    <row r="68501">
      <c r="A68501" s="1" t="s">
        <v>23339</v>
      </c>
    </row>
    <row r="68502">
      <c r="A68502" s="1" t="s">
        <v>23340</v>
      </c>
    </row>
    <row r="68504">
      <c r="A68504" s="1" t="s">
        <v>23341</v>
      </c>
    </row>
    <row r="68506">
      <c r="A68506" s="1" t="s">
        <v>23342</v>
      </c>
    </row>
    <row r="68507">
      <c r="A68507" s="1" t="s">
        <v>1858</v>
      </c>
    </row>
    <row r="68508">
      <c r="A68508" s="1" t="s">
        <v>23343</v>
      </c>
    </row>
    <row r="68509">
      <c r="A68509" s="1" t="s">
        <v>23344</v>
      </c>
    </row>
    <row r="68511">
      <c r="A68511" s="1" t="s">
        <v>23345</v>
      </c>
    </row>
    <row r="68512">
      <c r="A68512" s="1" t="s">
        <v>23332</v>
      </c>
    </row>
    <row r="68513">
      <c r="A68513" s="1" t="s">
        <v>23333</v>
      </c>
    </row>
    <row r="68514">
      <c r="A68514" s="1" t="s">
        <v>23334</v>
      </c>
    </row>
    <row r="68515">
      <c r="A68515" s="1" t="s">
        <v>23335</v>
      </c>
    </row>
    <row r="68516">
      <c r="A68516" s="1" t="s">
        <v>23336</v>
      </c>
    </row>
    <row r="68517">
      <c r="A68517" s="1" t="s">
        <v>23337</v>
      </c>
    </row>
    <row r="68518">
      <c r="A68518" s="1" t="s">
        <v>23338</v>
      </c>
    </row>
    <row r="68519">
      <c r="A68519" s="1" t="s">
        <v>23339</v>
      </c>
    </row>
    <row r="68520">
      <c r="A68520" s="1" t="s">
        <v>23340</v>
      </c>
    </row>
    <row r="68521">
      <c r="A68521" s="1" t="s">
        <v>23341</v>
      </c>
    </row>
    <row r="68522">
      <c r="A68522" s="1" t="s">
        <v>23342</v>
      </c>
    </row>
    <row r="68523">
      <c r="A68523" s="1" t="s">
        <v>23343</v>
      </c>
    </row>
    <row r="68524">
      <c r="A68524" s="1" t="s">
        <v>23346</v>
      </c>
    </row>
    <row r="68525">
      <c r="A68525" s="1" t="s">
        <v>23347</v>
      </c>
    </row>
    <row r="68527">
      <c r="A68527" s="1" t="s">
        <v>23348</v>
      </c>
    </row>
    <row r="68529">
      <c r="A68529" s="1" t="s">
        <v>23349</v>
      </c>
    </row>
    <row r="68531">
      <c r="A68531" s="1" t="s">
        <v>23350</v>
      </c>
    </row>
    <row r="68532">
      <c r="A68532" s="1" t="s">
        <v>23351</v>
      </c>
    </row>
    <row r="68534">
      <c r="A68534" s="1" t="s">
        <v>23352</v>
      </c>
    </row>
    <row r="68535">
      <c r="A68535" s="1" t="s">
        <v>23353</v>
      </c>
    </row>
    <row r="68537">
      <c r="A68537" s="1" t="s">
        <v>23354</v>
      </c>
    </row>
    <row r="68538">
      <c r="A68538" s="1" t="s">
        <v>23355</v>
      </c>
    </row>
    <row r="68540">
      <c r="A68540" s="1" t="s">
        <v>23356</v>
      </c>
    </row>
    <row r="68542">
      <c r="A68542" s="1" t="s">
        <v>23357</v>
      </c>
    </row>
    <row r="68543">
      <c r="A68543" s="1" t="s">
        <v>23358</v>
      </c>
    </row>
    <row r="68544">
      <c r="A68544" s="1" t="s">
        <v>23359</v>
      </c>
    </row>
    <row r="68546">
      <c r="A68546" s="1" t="s">
        <v>23360</v>
      </c>
    </row>
    <row r="68547">
      <c r="A68547" s="1" t="s">
        <v>23349</v>
      </c>
    </row>
    <row r="68548">
      <c r="A68548" s="1" t="s">
        <v>23350</v>
      </c>
    </row>
    <row r="68549">
      <c r="A68549" s="1" t="s">
        <v>23351</v>
      </c>
    </row>
    <row r="68550">
      <c r="A68550" s="1" t="s">
        <v>23352</v>
      </c>
    </row>
    <row r="68551">
      <c r="A68551" s="1" t="s">
        <v>23353</v>
      </c>
    </row>
    <row r="68552">
      <c r="A68552" s="1" t="s">
        <v>23354</v>
      </c>
    </row>
    <row r="68553">
      <c r="A68553" s="1" t="s">
        <v>23355</v>
      </c>
    </row>
    <row r="68554">
      <c r="A68554" s="1" t="s">
        <v>23356</v>
      </c>
    </row>
    <row r="68555">
      <c r="A68555" s="1" t="s">
        <v>23357</v>
      </c>
    </row>
    <row r="68556">
      <c r="A68556" s="1" t="s">
        <v>23358</v>
      </c>
    </row>
    <row r="68557">
      <c r="A68557" s="1" t="s">
        <v>23361</v>
      </c>
    </row>
    <row r="68558">
      <c r="A68558" s="1" t="s">
        <v>23362</v>
      </c>
    </row>
    <row r="68560">
      <c r="A68560" s="1" t="s">
        <v>23348</v>
      </c>
    </row>
    <row r="68562">
      <c r="A68562" s="1" t="s">
        <v>23349</v>
      </c>
    </row>
    <row r="68564">
      <c r="A68564" s="1" t="s">
        <v>23350</v>
      </c>
    </row>
    <row r="68565">
      <c r="A68565" s="1" t="s">
        <v>23351</v>
      </c>
    </row>
    <row r="68567">
      <c r="A68567" s="1" t="s">
        <v>23352</v>
      </c>
    </row>
    <row r="68568">
      <c r="A68568" s="1" t="s">
        <v>23353</v>
      </c>
    </row>
    <row r="68570">
      <c r="A68570" s="1" t="s">
        <v>23354</v>
      </c>
    </row>
    <row r="68571">
      <c r="A68571" s="1" t="s">
        <v>23355</v>
      </c>
    </row>
    <row r="68573">
      <c r="A68573" s="1" t="s">
        <v>23356</v>
      </c>
    </row>
    <row r="68575">
      <c r="A68575" s="1" t="s">
        <v>23357</v>
      </c>
    </row>
    <row r="68576">
      <c r="A68576" s="1" t="s">
        <v>23358</v>
      </c>
    </row>
    <row r="68577">
      <c r="A68577" s="1" t="s">
        <v>23359</v>
      </c>
    </row>
    <row r="68579">
      <c r="A68579" s="1" t="s">
        <v>23360</v>
      </c>
    </row>
    <row r="68580">
      <c r="A68580" s="1" t="s">
        <v>23349</v>
      </c>
    </row>
    <row r="68581">
      <c r="A68581" s="1" t="s">
        <v>23350</v>
      </c>
    </row>
    <row r="68582">
      <c r="A68582" s="1" t="s">
        <v>23351</v>
      </c>
    </row>
    <row r="68583">
      <c r="A68583" s="1" t="s">
        <v>23352</v>
      </c>
    </row>
    <row r="68584">
      <c r="A68584" s="1" t="s">
        <v>23353</v>
      </c>
    </row>
    <row r="68585">
      <c r="A68585" s="1" t="s">
        <v>23354</v>
      </c>
    </row>
    <row r="68586">
      <c r="A68586" s="1" t="s">
        <v>23355</v>
      </c>
    </row>
    <row r="68587">
      <c r="A68587" s="1" t="s">
        <v>23356</v>
      </c>
    </row>
    <row r="68588">
      <c r="A68588" s="1" t="s">
        <v>23357</v>
      </c>
    </row>
    <row r="68589">
      <c r="A68589" s="1" t="s">
        <v>23358</v>
      </c>
    </row>
    <row r="68590">
      <c r="A68590" s="1" t="s">
        <v>23361</v>
      </c>
    </row>
    <row r="68591">
      <c r="A68591" s="1" t="s">
        <v>23363</v>
      </c>
    </row>
    <row r="68592">
      <c r="A68592" s="1" t="s">
        <v>23364</v>
      </c>
    </row>
    <row r="68594">
      <c r="A68594" s="1" t="s">
        <v>23365</v>
      </c>
    </row>
    <row r="68595">
      <c r="A68595" s="1" t="s">
        <v>23366</v>
      </c>
    </row>
    <row r="68597">
      <c r="A68597" s="1" t="s">
        <v>23367</v>
      </c>
    </row>
    <row r="68599">
      <c r="A68599" s="1" t="s">
        <v>23368</v>
      </c>
    </row>
    <row r="68600">
      <c r="A68600" s="1" t="s">
        <v>23369</v>
      </c>
    </row>
    <row r="68601">
      <c r="A68601" s="1" t="s">
        <v>23370</v>
      </c>
    </row>
    <row r="68603">
      <c r="A68603" s="1" t="s">
        <v>23371</v>
      </c>
    </row>
    <row r="68604">
      <c r="A68604" s="1" t="s">
        <v>23372</v>
      </c>
    </row>
    <row r="68606">
      <c r="A68606" s="1" t="s">
        <v>23373</v>
      </c>
    </row>
    <row r="68608">
      <c r="A68608" s="1" t="s">
        <v>2007</v>
      </c>
    </row>
    <row r="68609">
      <c r="A68609" s="1">
        <v>5.0</v>
      </c>
    </row>
    <row r="68611">
      <c r="A68611" s="1" t="s">
        <v>23374</v>
      </c>
    </row>
    <row r="68613">
      <c r="A68613" s="1" t="s">
        <v>23375</v>
      </c>
    </row>
    <row r="68615">
      <c r="A68615" s="1" t="s">
        <v>23376</v>
      </c>
    </row>
    <row r="68617">
      <c r="A68617" s="1" t="s">
        <v>23377</v>
      </c>
    </row>
    <row r="68618">
      <c r="A68618" s="1" t="s">
        <v>23378</v>
      </c>
    </row>
    <row r="68619">
      <c r="A68619" s="1" t="s">
        <v>23379</v>
      </c>
    </row>
    <row r="68620">
      <c r="A68620" s="1" t="s">
        <v>23380</v>
      </c>
    </row>
    <row r="68621">
      <c r="A68621" s="1" t="s">
        <v>23364</v>
      </c>
    </row>
    <row r="68622">
      <c r="A68622" s="1" t="s">
        <v>23365</v>
      </c>
    </row>
    <row r="68623">
      <c r="A68623" s="1" t="s">
        <v>23366</v>
      </c>
    </row>
    <row r="68624">
      <c r="A68624" s="1" t="s">
        <v>23367</v>
      </c>
    </row>
    <row r="68625">
      <c r="A68625" s="1" t="s">
        <v>23368</v>
      </c>
    </row>
    <row r="68626">
      <c r="A68626" s="1" t="s">
        <v>23369</v>
      </c>
    </row>
    <row r="68627">
      <c r="A68627" s="1" t="s">
        <v>23370</v>
      </c>
    </row>
    <row r="68628">
      <c r="A68628" s="1" t="s">
        <v>23372</v>
      </c>
    </row>
    <row r="68629">
      <c r="A68629" s="1" t="s">
        <v>23373</v>
      </c>
    </row>
    <row r="68630">
      <c r="A68630" s="1" t="s">
        <v>23374</v>
      </c>
    </row>
    <row r="68631">
      <c r="A68631" s="1" t="s">
        <v>23375</v>
      </c>
    </row>
    <row r="68632">
      <c r="A68632" s="1" t="s">
        <v>23376</v>
      </c>
    </row>
    <row r="68633">
      <c r="A68633" s="1" t="s">
        <v>23377</v>
      </c>
    </row>
    <row r="68634">
      <c r="A68634" s="1" t="s">
        <v>23378</v>
      </c>
    </row>
    <row r="68635">
      <c r="A68635" s="1" t="s">
        <v>23381</v>
      </c>
    </row>
    <row r="68636">
      <c r="A68636" s="1" t="s">
        <v>23382</v>
      </c>
    </row>
    <row r="68637">
      <c r="A68637" s="1" t="s">
        <v>23383</v>
      </c>
    </row>
    <row r="68639">
      <c r="A68639" s="1" t="s">
        <v>23384</v>
      </c>
    </row>
    <row r="68640">
      <c r="A68640" s="1" t="s">
        <v>23385</v>
      </c>
    </row>
    <row r="68642">
      <c r="A68642" s="1" t="s">
        <v>14361</v>
      </c>
    </row>
    <row r="68643">
      <c r="A68643" s="1" t="s">
        <v>23386</v>
      </c>
    </row>
    <row r="68644">
      <c r="A68644" s="1" t="s">
        <v>23387</v>
      </c>
    </row>
    <row r="68646">
      <c r="A68646" s="3" t="str">
        <f>&gt;</f>
        <v>#ERROR!</v>
      </c>
    </row>
    <row r="68647">
      <c r="A68647" s="1">
        <v>-1.0</v>
      </c>
    </row>
    <row r="68649">
      <c r="A68649" s="1" t="s">
        <v>23388</v>
      </c>
    </row>
    <row r="68651">
      <c r="A68651" s="1" t="s">
        <v>2007</v>
      </c>
    </row>
    <row r="68652">
      <c r="A68652" s="1" t="s">
        <v>4370</v>
      </c>
    </row>
    <row r="68654">
      <c r="A68654" s="1" t="s">
        <v>14365</v>
      </c>
    </row>
    <row r="68656">
      <c r="A68656" s="1" t="s">
        <v>14366</v>
      </c>
    </row>
    <row r="68658">
      <c r="A68658" s="1" t="s">
        <v>23389</v>
      </c>
    </row>
    <row r="68660">
      <c r="A68660" s="1" t="s">
        <v>23390</v>
      </c>
    </row>
    <row r="68661">
      <c r="A68661" s="1" t="s">
        <v>1528</v>
      </c>
    </row>
    <row r="68662">
      <c r="A68662" s="1" t="s">
        <v>6457</v>
      </c>
    </row>
    <row r="68663">
      <c r="A68663" s="1" t="s">
        <v>23391</v>
      </c>
    </row>
    <row r="68664">
      <c r="A68664" s="1" t="s">
        <v>23383</v>
      </c>
    </row>
    <row r="68665">
      <c r="A68665" s="1" t="s">
        <v>23384</v>
      </c>
    </row>
    <row r="68666">
      <c r="A68666" s="1" t="s">
        <v>23385</v>
      </c>
    </row>
    <row r="68667">
      <c r="A68667" s="1" t="s">
        <v>14361</v>
      </c>
    </row>
    <row r="68668">
      <c r="A68668" s="1" t="s">
        <v>23386</v>
      </c>
    </row>
    <row r="68669">
      <c r="A68669" s="1" t="s">
        <v>23387</v>
      </c>
    </row>
    <row r="68670">
      <c r="A68670" s="1">
        <v>-1.0</v>
      </c>
    </row>
    <row r="68671">
      <c r="A68671" s="1" t="s">
        <v>23388</v>
      </c>
    </row>
    <row r="68672">
      <c r="A68672" s="1" t="s">
        <v>14365</v>
      </c>
    </row>
    <row r="68673">
      <c r="A68673" s="1" t="s">
        <v>14366</v>
      </c>
    </row>
    <row r="68674">
      <c r="A68674" s="1" t="s">
        <v>23389</v>
      </c>
    </row>
    <row r="68675">
      <c r="A68675" s="1" t="s">
        <v>23390</v>
      </c>
    </row>
    <row r="68676">
      <c r="A68676" s="1" t="s">
        <v>23392</v>
      </c>
    </row>
    <row r="68677">
      <c r="A68677" s="1" t="s">
        <v>23393</v>
      </c>
    </row>
    <row r="68679">
      <c r="A68679" s="1" t="s">
        <v>23394</v>
      </c>
    </row>
    <row r="68680">
      <c r="A68680" s="1" t="s">
        <v>23395</v>
      </c>
    </row>
    <row r="68682">
      <c r="A68682" s="1" t="s">
        <v>23396</v>
      </c>
    </row>
    <row r="68683">
      <c r="A68683" s="1" t="s">
        <v>23397</v>
      </c>
    </row>
    <row r="68685">
      <c r="A68685" s="1" t="s">
        <v>23398</v>
      </c>
    </row>
    <row r="68686">
      <c r="A68686" s="1" t="s">
        <v>23399</v>
      </c>
    </row>
    <row r="68688">
      <c r="A68688" s="1" t="s">
        <v>23400</v>
      </c>
    </row>
    <row r="68690">
      <c r="A68690" s="1" t="s">
        <v>23401</v>
      </c>
    </row>
    <row r="68691">
      <c r="A68691" s="1" t="s">
        <v>23402</v>
      </c>
    </row>
    <row r="68692">
      <c r="A68692" s="1" t="s">
        <v>23403</v>
      </c>
    </row>
    <row r="68694">
      <c r="A68694" s="1" t="s">
        <v>23404</v>
      </c>
    </row>
    <row r="68695">
      <c r="A68695" s="1" t="s">
        <v>23405</v>
      </c>
    </row>
    <row r="68696">
      <c r="A68696" s="1" t="s">
        <v>23406</v>
      </c>
    </row>
    <row r="68697">
      <c r="A68697" s="1" t="s">
        <v>23407</v>
      </c>
    </row>
    <row r="68698">
      <c r="A68698" s="1" t="s">
        <v>23408</v>
      </c>
    </row>
    <row r="68699">
      <c r="A68699" s="1" t="s">
        <v>23409</v>
      </c>
    </row>
    <row r="68701">
      <c r="A68701" s="1" t="s">
        <v>23410</v>
      </c>
    </row>
    <row r="68703">
      <c r="A68703" s="1" t="s">
        <v>23411</v>
      </c>
    </row>
    <row r="68705">
      <c r="A68705" s="1" t="s">
        <v>23412</v>
      </c>
    </row>
    <row r="68706">
      <c r="A68706" s="1" t="s">
        <v>23395</v>
      </c>
    </row>
    <row r="68707">
      <c r="A68707" s="1" t="s">
        <v>23396</v>
      </c>
    </row>
    <row r="68708">
      <c r="A68708" s="1" t="s">
        <v>23397</v>
      </c>
    </row>
    <row r="68709">
      <c r="A68709" s="1" t="s">
        <v>23398</v>
      </c>
    </row>
    <row r="68710">
      <c r="A68710" s="1" t="s">
        <v>23399</v>
      </c>
    </row>
    <row r="68711">
      <c r="A68711" s="1" t="s">
        <v>23400</v>
      </c>
    </row>
    <row r="68712">
      <c r="A68712" s="1" t="s">
        <v>23401</v>
      </c>
    </row>
    <row r="68713">
      <c r="A68713" s="1" t="s">
        <v>23402</v>
      </c>
    </row>
    <row r="68714">
      <c r="A68714" s="1" t="s">
        <v>23403</v>
      </c>
    </row>
    <row r="68715">
      <c r="A68715" s="1" t="s">
        <v>23404</v>
      </c>
    </row>
    <row r="68716">
      <c r="A68716" s="1" t="s">
        <v>23405</v>
      </c>
    </row>
    <row r="68717">
      <c r="A68717" s="1" t="s">
        <v>23406</v>
      </c>
    </row>
    <row r="68718">
      <c r="A68718" s="1" t="s">
        <v>23407</v>
      </c>
    </row>
    <row r="68719">
      <c r="A68719" s="1" t="s">
        <v>23408</v>
      </c>
    </row>
    <row r="68720">
      <c r="A68720" s="1" t="s">
        <v>23409</v>
      </c>
    </row>
    <row r="68721">
      <c r="A68721" s="1" t="s">
        <v>23410</v>
      </c>
    </row>
    <row r="68722">
      <c r="A68722" s="1" t="s">
        <v>23413</v>
      </c>
    </row>
    <row r="68723">
      <c r="A68723" s="1" t="s">
        <v>23414</v>
      </c>
    </row>
    <row r="68724">
      <c r="A68724" s="1" t="s">
        <v>23415</v>
      </c>
    </row>
    <row r="68725">
      <c r="A68725" s="1" t="s">
        <v>23416</v>
      </c>
    </row>
    <row r="68726">
      <c r="A68726" s="1" t="s">
        <v>23417</v>
      </c>
    </row>
    <row r="68727">
      <c r="A68727" s="1" t="s">
        <v>23418</v>
      </c>
    </row>
    <row r="68728">
      <c r="A68728" s="1" t="s">
        <v>23415</v>
      </c>
    </row>
    <row r="68729">
      <c r="A68729" s="1" t="s">
        <v>23416</v>
      </c>
    </row>
    <row r="68730">
      <c r="A68730" s="1" t="s">
        <v>23417</v>
      </c>
    </row>
    <row r="68731">
      <c r="A68731" s="1" t="s">
        <v>23419</v>
      </c>
    </row>
    <row r="68732">
      <c r="A68732" s="1" t="s">
        <v>23420</v>
      </c>
    </row>
    <row r="68733">
      <c r="A68733" s="1" t="s">
        <v>23421</v>
      </c>
    </row>
    <row r="68735">
      <c r="A68735" s="1" t="s">
        <v>23422</v>
      </c>
    </row>
    <row r="68736">
      <c r="A68736" s="1" t="s">
        <v>23423</v>
      </c>
    </row>
    <row r="68738">
      <c r="A68738" s="1" t="s">
        <v>23424</v>
      </c>
    </row>
    <row r="68740">
      <c r="A68740" s="1" t="s">
        <v>23425</v>
      </c>
    </row>
    <row r="68741">
      <c r="A68741" s="1" t="s">
        <v>23426</v>
      </c>
    </row>
    <row r="68742">
      <c r="A68742" s="1" t="s">
        <v>23427</v>
      </c>
    </row>
    <row r="68743">
      <c r="A68743" s="1" t="s">
        <v>23428</v>
      </c>
    </row>
    <row r="68744">
      <c r="A68744" s="1" t="s">
        <v>23429</v>
      </c>
    </row>
    <row r="68745">
      <c r="A68745" s="1" t="s">
        <v>23430</v>
      </c>
    </row>
    <row r="68747">
      <c r="A68747" s="1" t="s">
        <v>23431</v>
      </c>
    </row>
    <row r="68748">
      <c r="A68748" s="1" t="s">
        <v>23421</v>
      </c>
    </row>
    <row r="68749">
      <c r="A68749" s="1" t="s">
        <v>23422</v>
      </c>
    </row>
    <row r="68750">
      <c r="A68750" s="1" t="s">
        <v>23423</v>
      </c>
    </row>
    <row r="68751">
      <c r="A68751" s="1" t="s">
        <v>23424</v>
      </c>
    </row>
    <row r="68752">
      <c r="A68752" s="1" t="s">
        <v>23425</v>
      </c>
    </row>
    <row r="68753">
      <c r="A68753" s="1" t="s">
        <v>23426</v>
      </c>
    </row>
    <row r="68754">
      <c r="A68754" s="1" t="s">
        <v>23427</v>
      </c>
    </row>
    <row r="68755">
      <c r="A68755" s="1" t="s">
        <v>23428</v>
      </c>
    </row>
    <row r="68756">
      <c r="A68756" s="1" t="s">
        <v>23429</v>
      </c>
    </row>
    <row r="68757">
      <c r="A68757" s="1" t="s">
        <v>23432</v>
      </c>
    </row>
    <row r="68758">
      <c r="A68758" s="1" t="s">
        <v>23433</v>
      </c>
    </row>
    <row r="68759">
      <c r="A68759" s="1" t="s">
        <v>23434</v>
      </c>
    </row>
    <row r="68760">
      <c r="A68760" s="1" t="s">
        <v>23435</v>
      </c>
    </row>
    <row r="68761">
      <c r="A68761" s="1" t="s">
        <v>23436</v>
      </c>
    </row>
    <row r="68762">
      <c r="A68762" s="1" t="s">
        <v>23437</v>
      </c>
    </row>
    <row r="68763">
      <c r="A68763" s="1" t="s">
        <v>23438</v>
      </c>
    </row>
    <row r="68764">
      <c r="A68764" s="1" t="s">
        <v>23439</v>
      </c>
    </row>
    <row r="68765">
      <c r="A68765" s="1" t="s">
        <v>1289</v>
      </c>
    </row>
    <row r="68766">
      <c r="A68766" s="1" t="s">
        <v>23440</v>
      </c>
    </row>
    <row r="68767">
      <c r="A68767" s="1" t="s">
        <v>23441</v>
      </c>
    </row>
    <row r="68768">
      <c r="A68768" s="1" t="s">
        <v>23442</v>
      </c>
    </row>
    <row r="68769">
      <c r="A68769" s="1" t="s">
        <v>23443</v>
      </c>
    </row>
    <row r="68770">
      <c r="A68770" s="1" t="s">
        <v>23444</v>
      </c>
    </row>
    <row r="68771">
      <c r="A68771" s="1" t="s">
        <v>23445</v>
      </c>
    </row>
    <row r="68772">
      <c r="A68772" s="1" t="s">
        <v>23435</v>
      </c>
    </row>
    <row r="68773">
      <c r="A68773" s="1" t="s">
        <v>23436</v>
      </c>
    </row>
    <row r="68774">
      <c r="A68774" s="1" t="s">
        <v>23437</v>
      </c>
    </row>
    <row r="68775">
      <c r="A68775" s="1" t="s">
        <v>23438</v>
      </c>
    </row>
    <row r="68776">
      <c r="A68776" s="1" t="s">
        <v>23439</v>
      </c>
    </row>
    <row r="68777">
      <c r="A68777" s="1" t="s">
        <v>1289</v>
      </c>
    </row>
    <row r="68778">
      <c r="A68778" s="1" t="s">
        <v>23440</v>
      </c>
    </row>
    <row r="68779">
      <c r="A68779" s="1" t="s">
        <v>23441</v>
      </c>
    </row>
    <row r="68780">
      <c r="A68780" s="1" t="s">
        <v>23442</v>
      </c>
    </row>
    <row r="68781">
      <c r="A68781" s="1" t="s">
        <v>23443</v>
      </c>
    </row>
    <row r="68782">
      <c r="A68782" s="1" t="s">
        <v>23444</v>
      </c>
    </row>
    <row r="68783">
      <c r="A68783" s="1" t="s">
        <v>23446</v>
      </c>
    </row>
    <row r="68784">
      <c r="A68784" s="1" t="s">
        <v>23447</v>
      </c>
    </row>
    <row r="68786">
      <c r="A68786" s="1" t="s">
        <v>23448</v>
      </c>
    </row>
    <row r="68788">
      <c r="A68788" s="1" t="s">
        <v>23449</v>
      </c>
    </row>
    <row r="68789">
      <c r="A68789" s="1" t="s">
        <v>23450</v>
      </c>
    </row>
    <row r="68791">
      <c r="A68791" s="1" t="s">
        <v>23451</v>
      </c>
    </row>
    <row r="68793">
      <c r="A68793" s="1" t="s">
        <v>23452</v>
      </c>
    </row>
    <row r="68795">
      <c r="A68795" s="1" t="s">
        <v>23453</v>
      </c>
    </row>
    <row r="68797">
      <c r="A68797" s="1" t="s">
        <v>950</v>
      </c>
    </row>
    <row r="68799">
      <c r="A68799" s="1" t="s">
        <v>23454</v>
      </c>
    </row>
    <row r="68800">
      <c r="A68800" s="1" t="s">
        <v>23455</v>
      </c>
    </row>
    <row r="68802">
      <c r="A68802" s="1" t="s">
        <v>23456</v>
      </c>
    </row>
    <row r="68804">
      <c r="A68804" s="1" t="s">
        <v>23457</v>
      </c>
    </row>
    <row r="68805">
      <c r="A68805" s="1" t="s">
        <v>23458</v>
      </c>
    </row>
    <row r="68806">
      <c r="A68806" s="1" t="s">
        <v>23448</v>
      </c>
    </row>
    <row r="68807">
      <c r="A68807" s="1" t="s">
        <v>23449</v>
      </c>
    </row>
    <row r="68808">
      <c r="A68808" s="1" t="s">
        <v>23450</v>
      </c>
    </row>
    <row r="68809">
      <c r="A68809" s="1" t="s">
        <v>23451</v>
      </c>
    </row>
    <row r="68810">
      <c r="A68810" s="1" t="s">
        <v>23452</v>
      </c>
    </row>
    <row r="68811">
      <c r="A68811" s="1" t="s">
        <v>23453</v>
      </c>
    </row>
    <row r="68812">
      <c r="A68812" s="1" t="s">
        <v>23454</v>
      </c>
    </row>
    <row r="68813">
      <c r="A68813" s="1" t="s">
        <v>23455</v>
      </c>
    </row>
    <row r="68814">
      <c r="A68814" s="1" t="s">
        <v>23456</v>
      </c>
    </row>
    <row r="68815">
      <c r="A68815" s="1" t="s">
        <v>23459</v>
      </c>
    </row>
    <row r="68816">
      <c r="A68816" s="1" t="s">
        <v>23460</v>
      </c>
    </row>
    <row r="68818">
      <c r="A68818" s="1" t="s">
        <v>23461</v>
      </c>
    </row>
    <row r="68820">
      <c r="A68820" s="1" t="s">
        <v>23462</v>
      </c>
    </row>
    <row r="68822">
      <c r="A68822" s="1" t="s">
        <v>23463</v>
      </c>
    </row>
    <row r="68824">
      <c r="A68824" s="1" t="s">
        <v>23464</v>
      </c>
    </row>
    <row r="68826">
      <c r="A68826" s="1" t="s">
        <v>23465</v>
      </c>
    </row>
    <row r="68828">
      <c r="A68828" s="1" t="s">
        <v>23466</v>
      </c>
    </row>
    <row r="68830">
      <c r="A68830" s="1" t="s">
        <v>23467</v>
      </c>
    </row>
    <row r="68831">
      <c r="A68831" s="1" t="s">
        <v>23468</v>
      </c>
    </row>
    <row r="68833">
      <c r="A68833" s="1" t="s">
        <v>23469</v>
      </c>
    </row>
    <row r="68835">
      <c r="A68835" s="1" t="s">
        <v>23470</v>
      </c>
    </row>
    <row r="68837">
      <c r="A68837" s="1" t="s">
        <v>23471</v>
      </c>
    </row>
    <row r="68839">
      <c r="A68839" s="1" t="s">
        <v>23454</v>
      </c>
    </row>
    <row r="68840">
      <c r="A68840" s="1" t="s">
        <v>23472</v>
      </c>
    </row>
    <row r="68842">
      <c r="A68842" s="1" t="s">
        <v>23456</v>
      </c>
    </row>
    <row r="68844">
      <c r="A68844" s="1" t="s">
        <v>23473</v>
      </c>
    </row>
    <row r="68846">
      <c r="A68846" s="1" t="s">
        <v>186</v>
      </c>
    </row>
    <row r="68847">
      <c r="A68847" s="1" t="s">
        <v>23474</v>
      </c>
    </row>
    <row r="68848">
      <c r="A68848" s="1" t="s">
        <v>23462</v>
      </c>
    </row>
    <row r="68849">
      <c r="A68849" s="1" t="s">
        <v>23463</v>
      </c>
    </row>
    <row r="68850">
      <c r="A68850" s="1" t="s">
        <v>23464</v>
      </c>
    </row>
    <row r="68851">
      <c r="A68851" s="1" t="s">
        <v>23465</v>
      </c>
    </row>
    <row r="68852">
      <c r="A68852" s="1" t="s">
        <v>23466</v>
      </c>
    </row>
    <row r="68853">
      <c r="A68853" s="1" t="s">
        <v>23467</v>
      </c>
    </row>
    <row r="68854">
      <c r="A68854" s="1" t="s">
        <v>23468</v>
      </c>
    </row>
    <row r="68855">
      <c r="A68855" s="1" t="s">
        <v>23469</v>
      </c>
    </row>
    <row r="68856">
      <c r="A68856" s="1" t="s">
        <v>23470</v>
      </c>
    </row>
    <row r="68857">
      <c r="A68857" s="1" t="s">
        <v>23471</v>
      </c>
    </row>
    <row r="68858">
      <c r="A68858" s="1" t="s">
        <v>23454</v>
      </c>
    </row>
    <row r="68859">
      <c r="A68859" s="1" t="s">
        <v>23472</v>
      </c>
    </row>
    <row r="68860">
      <c r="A68860" s="1" t="s">
        <v>23456</v>
      </c>
    </row>
    <row r="68861">
      <c r="A68861" s="1" t="s">
        <v>23475</v>
      </c>
    </row>
    <row r="68862">
      <c r="A68862" s="1" t="s">
        <v>23476</v>
      </c>
    </row>
    <row r="68864">
      <c r="A68864" s="1" t="s">
        <v>23477</v>
      </c>
    </row>
    <row r="68866">
      <c r="A68866" s="1" t="s">
        <v>23478</v>
      </c>
    </row>
    <row r="68868">
      <c r="A68868" s="1" t="s">
        <v>23479</v>
      </c>
    </row>
    <row r="68870">
      <c r="A68870" s="1" t="s">
        <v>23480</v>
      </c>
    </row>
    <row r="68871">
      <c r="A68871" s="1" t="s">
        <v>23481</v>
      </c>
    </row>
    <row r="68872">
      <c r="A68872" s="1" t="s">
        <v>23482</v>
      </c>
    </row>
    <row r="68874">
      <c r="A68874" s="1" t="s">
        <v>23483</v>
      </c>
    </row>
    <row r="68876">
      <c r="A68876" s="1" t="s">
        <v>23484</v>
      </c>
    </row>
    <row r="68877">
      <c r="A68877" s="1" t="s">
        <v>23485</v>
      </c>
    </row>
    <row r="68879">
      <c r="A68879" s="1" t="s">
        <v>23486</v>
      </c>
    </row>
    <row r="68881">
      <c r="A68881" s="1" t="s">
        <v>23487</v>
      </c>
    </row>
    <row r="68882">
      <c r="A68882" s="1" t="s">
        <v>23488</v>
      </c>
    </row>
    <row r="68884">
      <c r="A68884" s="1" t="s">
        <v>23489</v>
      </c>
    </row>
    <row r="68886">
      <c r="A68886" s="1" t="s">
        <v>23490</v>
      </c>
    </row>
    <row r="68888">
      <c r="A68888" s="1" t="s">
        <v>23491</v>
      </c>
    </row>
    <row r="68889">
      <c r="A68889" s="1" t="s">
        <v>23492</v>
      </c>
    </row>
    <row r="68890">
      <c r="A68890" s="1" t="s">
        <v>23493</v>
      </c>
    </row>
    <row r="68892">
      <c r="A68892" s="1" t="s">
        <v>23494</v>
      </c>
    </row>
    <row r="68894">
      <c r="A68894" s="1" t="s">
        <v>23495</v>
      </c>
    </row>
    <row r="68895">
      <c r="A68895" s="1" t="s">
        <v>23456</v>
      </c>
    </row>
    <row r="68897">
      <c r="A68897" s="1" t="s">
        <v>23496</v>
      </c>
    </row>
    <row r="68899">
      <c r="A68899" s="1" t="s">
        <v>23497</v>
      </c>
    </row>
    <row r="68901">
      <c r="A68901" s="1">
        <v>9.0</v>
      </c>
    </row>
    <row r="68902">
      <c r="A68902" s="1">
        <v>3.0</v>
      </c>
    </row>
    <row r="68903">
      <c r="A68903" s="1" t="s">
        <v>23498</v>
      </c>
    </row>
    <row r="68904">
      <c r="A68904" s="1" t="s">
        <v>23477</v>
      </c>
    </row>
    <row r="68905">
      <c r="A68905" s="1" t="s">
        <v>23479</v>
      </c>
    </row>
    <row r="68906">
      <c r="A68906" s="1" t="s">
        <v>23480</v>
      </c>
    </row>
    <row r="68907">
      <c r="A68907" s="1" t="s">
        <v>23481</v>
      </c>
    </row>
    <row r="68908">
      <c r="A68908" s="1" t="s">
        <v>23482</v>
      </c>
    </row>
    <row r="68909">
      <c r="A68909" s="1" t="s">
        <v>23483</v>
      </c>
    </row>
    <row r="68910">
      <c r="A68910" s="1" t="s">
        <v>23484</v>
      </c>
    </row>
    <row r="68911">
      <c r="A68911" s="1" t="s">
        <v>23485</v>
      </c>
    </row>
    <row r="68912">
      <c r="A68912" s="1" t="s">
        <v>23486</v>
      </c>
    </row>
    <row r="68913">
      <c r="A68913" s="1" t="s">
        <v>23499</v>
      </c>
    </row>
    <row r="68914">
      <c r="A68914" s="1" t="s">
        <v>23488</v>
      </c>
    </row>
    <row r="68915">
      <c r="A68915" s="1" t="s">
        <v>23489</v>
      </c>
    </row>
    <row r="68916">
      <c r="A68916" s="1" t="s">
        <v>23490</v>
      </c>
    </row>
    <row r="68917">
      <c r="A68917" s="1" t="s">
        <v>23491</v>
      </c>
    </row>
    <row r="68918">
      <c r="A68918" s="1" t="s">
        <v>23492</v>
      </c>
    </row>
    <row r="68919">
      <c r="A68919" s="1" t="s">
        <v>23493</v>
      </c>
    </row>
    <row r="68920">
      <c r="A68920" s="1" t="s">
        <v>23494</v>
      </c>
    </row>
    <row r="68921">
      <c r="A68921" s="1" t="s">
        <v>23495</v>
      </c>
    </row>
    <row r="68922">
      <c r="A68922" s="1" t="s">
        <v>23456</v>
      </c>
    </row>
    <row r="68923">
      <c r="A68923" s="1" t="s">
        <v>23496</v>
      </c>
    </row>
    <row r="68924">
      <c r="A68924" s="1" t="s">
        <v>23500</v>
      </c>
    </row>
    <row r="68925">
      <c r="A68925" s="1" t="s">
        <v>23501</v>
      </c>
    </row>
    <row r="68927">
      <c r="A68927" s="1" t="s">
        <v>23502</v>
      </c>
    </row>
    <row r="68928">
      <c r="A68928" s="1" t="s">
        <v>23503</v>
      </c>
    </row>
    <row r="68929">
      <c r="A68929" s="1" t="s">
        <v>23482</v>
      </c>
    </row>
    <row r="68931">
      <c r="A68931" s="1" t="s">
        <v>23504</v>
      </c>
    </row>
    <row r="68933">
      <c r="A68933" s="1" t="s">
        <v>23505</v>
      </c>
    </row>
    <row r="68934">
      <c r="A68934" s="1" t="s">
        <v>23506</v>
      </c>
    </row>
    <row r="68936">
      <c r="A68936" s="1" t="s">
        <v>23486</v>
      </c>
    </row>
    <row r="68938">
      <c r="A68938" s="1" t="s">
        <v>23507</v>
      </c>
    </row>
    <row r="68939">
      <c r="A68939" s="1" t="s">
        <v>23508</v>
      </c>
    </row>
    <row r="68941">
      <c r="A68941" s="1" t="s">
        <v>23509</v>
      </c>
    </row>
    <row r="68943">
      <c r="A68943" s="1" t="s">
        <v>23510</v>
      </c>
    </row>
    <row r="68945">
      <c r="A68945" s="1" t="s">
        <v>23491</v>
      </c>
    </row>
    <row r="68946">
      <c r="A68946" s="1" t="s">
        <v>23511</v>
      </c>
    </row>
    <row r="68947">
      <c r="A68947" s="1" t="s">
        <v>23512</v>
      </c>
    </row>
    <row r="68949">
      <c r="A68949" s="1" t="s">
        <v>23454</v>
      </c>
    </row>
    <row r="68950">
      <c r="A68950" s="1" t="s">
        <v>23472</v>
      </c>
    </row>
    <row r="68952">
      <c r="A68952" s="1" t="s">
        <v>23456</v>
      </c>
    </row>
    <row r="68954">
      <c r="A68954" s="1" t="s">
        <v>977</v>
      </c>
    </row>
    <row r="68956">
      <c r="A68956" s="1" t="s">
        <v>23473</v>
      </c>
    </row>
    <row r="68958">
      <c r="A68958" s="1" t="s">
        <v>23513</v>
      </c>
    </row>
    <row r="68959">
      <c r="A68959" s="1" t="s">
        <v>23514</v>
      </c>
    </row>
    <row r="68960">
      <c r="A68960" s="1" t="s">
        <v>23502</v>
      </c>
    </row>
    <row r="68961">
      <c r="A68961" s="1" t="s">
        <v>23503</v>
      </c>
    </row>
    <row r="68962">
      <c r="A68962" s="1" t="s">
        <v>23482</v>
      </c>
    </row>
    <row r="68963">
      <c r="A68963" s="1" t="s">
        <v>23504</v>
      </c>
    </row>
    <row r="68964">
      <c r="A68964" s="1" t="s">
        <v>23505</v>
      </c>
    </row>
    <row r="68965">
      <c r="A68965" s="1" t="s">
        <v>23506</v>
      </c>
    </row>
    <row r="68966">
      <c r="A68966" s="1" t="s">
        <v>23486</v>
      </c>
    </row>
    <row r="68967">
      <c r="A68967" s="1" t="s">
        <v>23507</v>
      </c>
    </row>
    <row r="68968">
      <c r="A68968" s="1" t="s">
        <v>23508</v>
      </c>
    </row>
    <row r="68969">
      <c r="A68969" s="1" t="s">
        <v>23509</v>
      </c>
    </row>
    <row r="68970">
      <c r="A68970" s="1" t="s">
        <v>23510</v>
      </c>
    </row>
    <row r="68971">
      <c r="A68971" s="1" t="s">
        <v>23491</v>
      </c>
    </row>
    <row r="68972">
      <c r="A68972" s="1" t="s">
        <v>23511</v>
      </c>
    </row>
    <row r="68973">
      <c r="A68973" s="1" t="s">
        <v>23512</v>
      </c>
    </row>
    <row r="68974">
      <c r="A68974" s="1" t="s">
        <v>23454</v>
      </c>
    </row>
    <row r="68975">
      <c r="A68975" s="1" t="s">
        <v>23472</v>
      </c>
    </row>
    <row r="68976">
      <c r="A68976" s="1" t="s">
        <v>23456</v>
      </c>
    </row>
    <row r="68977">
      <c r="A68977" s="1" t="s">
        <v>23515</v>
      </c>
    </row>
    <row r="68978">
      <c r="A68978" s="1" t="s">
        <v>23516</v>
      </c>
    </row>
    <row r="68979">
      <c r="A68979" s="1" t="s">
        <v>23517</v>
      </c>
    </row>
    <row r="68981">
      <c r="A68981" s="1" t="s">
        <v>23518</v>
      </c>
    </row>
    <row r="68983">
      <c r="A68983" s="1" t="s">
        <v>23519</v>
      </c>
    </row>
    <row r="68985">
      <c r="A68985" s="1" t="s">
        <v>23520</v>
      </c>
    </row>
    <row r="68986">
      <c r="A68986" s="1" t="s">
        <v>23521</v>
      </c>
    </row>
    <row r="68988">
      <c r="A68988" s="1" t="s">
        <v>23522</v>
      </c>
    </row>
    <row r="68989">
      <c r="A68989" s="1" t="s">
        <v>23523</v>
      </c>
    </row>
    <row r="68991">
      <c r="A68991" s="1" t="s">
        <v>23454</v>
      </c>
    </row>
    <row r="68992">
      <c r="A68992" s="1" t="s">
        <v>23455</v>
      </c>
    </row>
    <row r="68993">
      <c r="A68993" s="1" t="s">
        <v>23456</v>
      </c>
    </row>
    <row r="68995">
      <c r="A68995" s="1" t="s">
        <v>322</v>
      </c>
    </row>
    <row r="68997">
      <c r="A68997" s="1" t="s">
        <v>23524</v>
      </c>
    </row>
    <row r="68998">
      <c r="A68998" s="1" t="s">
        <v>23525</v>
      </c>
    </row>
    <row r="68999">
      <c r="A68999" s="1" t="s">
        <v>23518</v>
      </c>
    </row>
    <row r="69000">
      <c r="A69000" s="1" t="s">
        <v>23519</v>
      </c>
    </row>
    <row r="69001">
      <c r="A69001" s="1" t="s">
        <v>23520</v>
      </c>
    </row>
    <row r="69002">
      <c r="A69002" s="1" t="s">
        <v>23521</v>
      </c>
    </row>
    <row r="69003">
      <c r="A69003" s="1" t="s">
        <v>23522</v>
      </c>
    </row>
    <row r="69004">
      <c r="A69004" s="1" t="s">
        <v>23523</v>
      </c>
    </row>
    <row r="69005">
      <c r="A69005" s="1" t="s">
        <v>23454</v>
      </c>
    </row>
    <row r="69006">
      <c r="A69006" s="1" t="s">
        <v>23455</v>
      </c>
    </row>
    <row r="69007">
      <c r="A69007" s="1" t="s">
        <v>23456</v>
      </c>
    </row>
    <row r="69008">
      <c r="A69008" s="1" t="s">
        <v>23526</v>
      </c>
    </row>
    <row r="69009">
      <c r="A69009" s="1" t="s">
        <v>23527</v>
      </c>
    </row>
    <row r="69011">
      <c r="A69011" s="1" t="s">
        <v>7820</v>
      </c>
    </row>
    <row r="69012">
      <c r="A69012" s="1" t="s">
        <v>23528</v>
      </c>
    </row>
    <row r="69014">
      <c r="A69014" s="1" t="s">
        <v>23529</v>
      </c>
    </row>
    <row r="69015">
      <c r="A69015" s="1" t="s">
        <v>23530</v>
      </c>
    </row>
    <row r="69017">
      <c r="A69017" s="1" t="s">
        <v>23531</v>
      </c>
    </row>
    <row r="69018">
      <c r="A69018" s="1" t="s">
        <v>23532</v>
      </c>
    </row>
    <row r="69020">
      <c r="A69020" s="1" t="s">
        <v>23533</v>
      </c>
    </row>
    <row r="69022">
      <c r="A69022" s="1" t="s">
        <v>23534</v>
      </c>
    </row>
    <row r="69024">
      <c r="A69024" s="1" t="s">
        <v>23535</v>
      </c>
    </row>
    <row r="69025">
      <c r="A69025" s="1" t="s">
        <v>23536</v>
      </c>
    </row>
    <row r="69026">
      <c r="A69026" s="1" t="s">
        <v>23537</v>
      </c>
    </row>
    <row r="69027">
      <c r="A69027" s="1" t="s">
        <v>23538</v>
      </c>
    </row>
    <row r="69028">
      <c r="A69028" s="1" t="s">
        <v>23539</v>
      </c>
    </row>
    <row r="69030">
      <c r="A69030" s="1" t="s">
        <v>23540</v>
      </c>
    </row>
    <row r="69032">
      <c r="A69032" s="1" t="s">
        <v>23541</v>
      </c>
    </row>
    <row r="69033">
      <c r="A69033" s="1" t="s">
        <v>23542</v>
      </c>
    </row>
    <row r="69035">
      <c r="A69035" s="1" t="s">
        <v>23454</v>
      </c>
    </row>
    <row r="69036">
      <c r="A69036" s="1" t="s">
        <v>23472</v>
      </c>
    </row>
    <row r="69038">
      <c r="A69038" s="1" t="s">
        <v>23456</v>
      </c>
    </row>
    <row r="69040">
      <c r="A69040" s="1" t="s">
        <v>23473</v>
      </c>
    </row>
    <row r="69042">
      <c r="A69042" s="1" t="s">
        <v>186</v>
      </c>
    </row>
    <row r="69043">
      <c r="A69043" s="1" t="s">
        <v>23543</v>
      </c>
    </row>
    <row r="69044">
      <c r="A69044" s="1" t="s">
        <v>23528</v>
      </c>
    </row>
    <row r="69045">
      <c r="A69045" s="1" t="s">
        <v>23529</v>
      </c>
    </row>
    <row r="69046">
      <c r="A69046" s="1" t="s">
        <v>23530</v>
      </c>
    </row>
    <row r="69047">
      <c r="A69047" s="1" t="s">
        <v>23531</v>
      </c>
    </row>
    <row r="69048">
      <c r="A69048" s="1" t="s">
        <v>23532</v>
      </c>
    </row>
    <row r="69049">
      <c r="A69049" s="1" t="s">
        <v>23533</v>
      </c>
    </row>
    <row r="69050">
      <c r="A69050" s="1" t="s">
        <v>23534</v>
      </c>
    </row>
    <row r="69051">
      <c r="A69051" s="1" t="s">
        <v>23535</v>
      </c>
    </row>
    <row r="69052">
      <c r="A69052" s="1" t="s">
        <v>23536</v>
      </c>
    </row>
    <row r="69053">
      <c r="A69053" s="1" t="s">
        <v>23537</v>
      </c>
    </row>
    <row r="69054">
      <c r="A69054" s="1" t="s">
        <v>23538</v>
      </c>
    </row>
    <row r="69055">
      <c r="A69055" s="1" t="s">
        <v>23539</v>
      </c>
    </row>
    <row r="69056">
      <c r="A69056" s="1" t="s">
        <v>23540</v>
      </c>
    </row>
    <row r="69057">
      <c r="A69057" s="1" t="s">
        <v>23541</v>
      </c>
    </row>
    <row r="69058">
      <c r="A69058" s="1" t="s">
        <v>23542</v>
      </c>
    </row>
    <row r="69059">
      <c r="A69059" s="1" t="s">
        <v>23454</v>
      </c>
    </row>
    <row r="69060">
      <c r="A69060" s="1" t="s">
        <v>23472</v>
      </c>
    </row>
    <row r="69061">
      <c r="A69061" s="1" t="s">
        <v>23456</v>
      </c>
    </row>
    <row r="69062">
      <c r="A69062" s="1" t="s">
        <v>23544</v>
      </c>
    </row>
    <row r="69063">
      <c r="A69063" s="1" t="s">
        <v>23545</v>
      </c>
    </row>
    <row r="69064">
      <c r="A69064" s="1" t="s">
        <v>23546</v>
      </c>
    </row>
    <row r="69065">
      <c r="A69065" s="1" t="s">
        <v>23547</v>
      </c>
    </row>
    <row r="69066">
      <c r="A69066" s="1" t="s">
        <v>23548</v>
      </c>
    </row>
    <row r="69067">
      <c r="A69067" s="1" t="s">
        <v>23549</v>
      </c>
    </row>
    <row r="69068">
      <c r="A69068" s="1" t="s">
        <v>23550</v>
      </c>
    </row>
    <row r="69069">
      <c r="A69069" s="1" t="s">
        <v>23551</v>
      </c>
    </row>
    <row r="69070">
      <c r="A69070" s="1" t="s">
        <v>23552</v>
      </c>
    </row>
    <row r="69071">
      <c r="A69071" s="1" t="s">
        <v>23553</v>
      </c>
    </row>
    <row r="69072">
      <c r="A69072" s="1" t="s">
        <v>23554</v>
      </c>
    </row>
    <row r="69073">
      <c r="A69073" s="1" t="s">
        <v>23555</v>
      </c>
    </row>
    <row r="69074">
      <c r="A69074" s="1" t="s">
        <v>23556</v>
      </c>
    </row>
    <row r="69075">
      <c r="A69075" s="1" t="s">
        <v>23557</v>
      </c>
    </row>
    <row r="69076">
      <c r="A69076" s="1" t="s">
        <v>12823</v>
      </c>
    </row>
    <row r="69078">
      <c r="A69078" s="1" t="s">
        <v>12824</v>
      </c>
    </row>
    <row r="69079">
      <c r="A69079" s="1" t="s">
        <v>23558</v>
      </c>
    </row>
    <row r="69081">
      <c r="A69081" s="1" t="s">
        <v>23559</v>
      </c>
    </row>
    <row r="69082">
      <c r="A69082" s="1" t="s">
        <v>23546</v>
      </c>
    </row>
    <row r="69083">
      <c r="A69083" s="1" t="s">
        <v>23547</v>
      </c>
    </row>
    <row r="69084">
      <c r="A69084" s="1" t="s">
        <v>23548</v>
      </c>
    </row>
    <row r="69085">
      <c r="A69085" s="1" t="s">
        <v>23549</v>
      </c>
    </row>
    <row r="69086">
      <c r="A69086" s="1" t="s">
        <v>23550</v>
      </c>
    </row>
    <row r="69087">
      <c r="A69087" s="1" t="s">
        <v>23551</v>
      </c>
    </row>
    <row r="69088">
      <c r="A69088" s="1" t="s">
        <v>23552</v>
      </c>
    </row>
    <row r="69089">
      <c r="A69089" s="1" t="s">
        <v>23553</v>
      </c>
    </row>
    <row r="69090">
      <c r="A69090" s="1" t="s">
        <v>23554</v>
      </c>
    </row>
    <row r="69091">
      <c r="A69091" s="1" t="s">
        <v>23555</v>
      </c>
    </row>
    <row r="69092">
      <c r="A69092" s="1" t="s">
        <v>23556</v>
      </c>
    </row>
    <row r="69093">
      <c r="A69093" s="1" t="s">
        <v>23557</v>
      </c>
    </row>
    <row r="69094">
      <c r="A69094" s="1" t="s">
        <v>12823</v>
      </c>
    </row>
    <row r="69095">
      <c r="A69095" s="1" t="s">
        <v>12824</v>
      </c>
    </row>
    <row r="69096">
      <c r="A69096" s="1" t="s">
        <v>23560</v>
      </c>
    </row>
    <row r="69097">
      <c r="A69097" s="1" t="s">
        <v>23561</v>
      </c>
    </row>
    <row r="69098">
      <c r="A69098" s="1" t="s">
        <v>12703</v>
      </c>
    </row>
    <row r="69100">
      <c r="A69100" s="1" t="s">
        <v>12704</v>
      </c>
    </row>
    <row r="69101">
      <c r="A69101" s="1" t="s">
        <v>23562</v>
      </c>
    </row>
    <row r="69102">
      <c r="A69102" s="1" t="s">
        <v>12706</v>
      </c>
    </row>
    <row r="69104">
      <c r="A69104" s="1" t="s">
        <v>12707</v>
      </c>
    </row>
    <row r="69105">
      <c r="A69105" s="1" t="s">
        <v>23563</v>
      </c>
    </row>
    <row r="69106">
      <c r="A69106" s="1" t="s">
        <v>3895</v>
      </c>
    </row>
    <row r="69107">
      <c r="A69107" s="1" t="s">
        <v>23564</v>
      </c>
    </row>
    <row r="69109">
      <c r="A69109" s="1" t="s">
        <v>23565</v>
      </c>
    </row>
    <row r="69110">
      <c r="A69110" s="1" t="s">
        <v>23566</v>
      </c>
    </row>
    <row r="69111">
      <c r="A69111" s="1" t="s">
        <v>23567</v>
      </c>
    </row>
    <row r="69113">
      <c r="A69113" s="1" t="s">
        <v>5352</v>
      </c>
    </row>
    <row r="69114">
      <c r="A69114" s="1" t="s">
        <v>12710</v>
      </c>
    </row>
    <row r="69115">
      <c r="A69115" s="1" t="s">
        <v>12703</v>
      </c>
    </row>
    <row r="69116">
      <c r="A69116" s="1" t="s">
        <v>12704</v>
      </c>
    </row>
    <row r="69117">
      <c r="A69117" s="1" t="s">
        <v>23562</v>
      </c>
    </row>
    <row r="69118">
      <c r="A69118" s="1" t="s">
        <v>12706</v>
      </c>
    </row>
    <row r="69119">
      <c r="A69119" s="1" t="s">
        <v>12707</v>
      </c>
    </row>
    <row r="69120">
      <c r="A69120" s="1" t="s">
        <v>23563</v>
      </c>
    </row>
    <row r="69121">
      <c r="A69121" s="1" t="s">
        <v>3895</v>
      </c>
    </row>
    <row r="69122">
      <c r="A69122" s="1" t="s">
        <v>23564</v>
      </c>
    </row>
    <row r="69123">
      <c r="A69123" s="1" t="s">
        <v>23565</v>
      </c>
    </row>
    <row r="69124">
      <c r="A69124" s="1" t="s">
        <v>23566</v>
      </c>
    </row>
    <row r="69125">
      <c r="A69125" s="1" t="s">
        <v>23567</v>
      </c>
    </row>
    <row r="69126">
      <c r="A69126" s="1" t="s">
        <v>23568</v>
      </c>
    </row>
    <row r="69127">
      <c r="A69127" s="1" t="s">
        <v>23569</v>
      </c>
    </row>
    <row r="69129">
      <c r="A69129" s="1" t="s">
        <v>23570</v>
      </c>
    </row>
    <row r="69131">
      <c r="A69131" s="1" t="s">
        <v>23571</v>
      </c>
    </row>
    <row r="69132">
      <c r="A69132" s="1" t="s">
        <v>3880</v>
      </c>
    </row>
    <row r="69134">
      <c r="A69134" s="1" t="s">
        <v>23572</v>
      </c>
    </row>
    <row r="69135">
      <c r="A69135" s="1" t="s">
        <v>23573</v>
      </c>
    </row>
    <row r="69136">
      <c r="A69136" s="1" t="s">
        <v>12706</v>
      </c>
    </row>
    <row r="69138">
      <c r="A69138" s="1" t="s">
        <v>12707</v>
      </c>
    </row>
    <row r="69139">
      <c r="A69139" s="1" t="s">
        <v>23574</v>
      </c>
    </row>
    <row r="69140">
      <c r="A69140" s="1" t="s">
        <v>23575</v>
      </c>
    </row>
    <row r="69141">
      <c r="A69141" s="1" t="s">
        <v>23576</v>
      </c>
    </row>
    <row r="69143">
      <c r="A69143" s="1" t="s">
        <v>23577</v>
      </c>
    </row>
    <row r="69145">
      <c r="A69145" s="1" t="s">
        <v>23578</v>
      </c>
    </row>
    <row r="69146">
      <c r="A69146" s="1" t="s">
        <v>23579</v>
      </c>
    </row>
    <row r="69147">
      <c r="A69147" s="1" t="s">
        <v>23580</v>
      </c>
    </row>
    <row r="69149">
      <c r="A69149" s="1" t="s">
        <v>5352</v>
      </c>
    </row>
    <row r="69150">
      <c r="A69150" s="1" t="s">
        <v>23581</v>
      </c>
    </row>
    <row r="69151">
      <c r="A69151" s="1" t="s">
        <v>23570</v>
      </c>
    </row>
    <row r="69152">
      <c r="A69152" s="1" t="s">
        <v>23571</v>
      </c>
    </row>
    <row r="69153">
      <c r="A69153" s="1" t="s">
        <v>3880</v>
      </c>
    </row>
    <row r="69154">
      <c r="A69154" s="1" t="s">
        <v>23572</v>
      </c>
    </row>
    <row r="69155">
      <c r="A69155" s="1" t="s">
        <v>23573</v>
      </c>
    </row>
    <row r="69156">
      <c r="A69156" s="1" t="s">
        <v>12706</v>
      </c>
    </row>
    <row r="69157">
      <c r="A69157" s="1" t="s">
        <v>12707</v>
      </c>
    </row>
    <row r="69158">
      <c r="A69158" s="1" t="s">
        <v>23574</v>
      </c>
    </row>
    <row r="69159">
      <c r="A69159" s="1" t="s">
        <v>23575</v>
      </c>
    </row>
    <row r="69160">
      <c r="A69160" s="1" t="s">
        <v>23576</v>
      </c>
    </row>
    <row r="69161">
      <c r="A69161" s="1" t="s">
        <v>23577</v>
      </c>
    </row>
    <row r="69162">
      <c r="A69162" s="1" t="s">
        <v>23578</v>
      </c>
    </row>
    <row r="69163">
      <c r="A69163" s="1" t="s">
        <v>23579</v>
      </c>
    </row>
    <row r="69164">
      <c r="A69164" s="1" t="s">
        <v>23580</v>
      </c>
    </row>
    <row r="69165">
      <c r="A69165" s="1" t="s">
        <v>23582</v>
      </c>
    </row>
    <row r="69166">
      <c r="A69166" s="1" t="s">
        <v>23583</v>
      </c>
    </row>
    <row r="69168">
      <c r="A69168" s="1" t="s">
        <v>12691</v>
      </c>
    </row>
    <row r="69169">
      <c r="A69169" s="1" t="s">
        <v>12692</v>
      </c>
    </row>
    <row r="69170">
      <c r="A69170" s="1" t="s">
        <v>23584</v>
      </c>
    </row>
    <row r="69172">
      <c r="A69172" s="1" t="s">
        <v>23585</v>
      </c>
    </row>
    <row r="69173">
      <c r="A69173" s="1" t="s">
        <v>3921</v>
      </c>
    </row>
    <row r="69175">
      <c r="A69175" s="1" t="s">
        <v>12695</v>
      </c>
    </row>
    <row r="69176">
      <c r="A69176" s="1" t="s">
        <v>23586</v>
      </c>
    </row>
    <row r="69177">
      <c r="A69177" s="1" t="s">
        <v>3924</v>
      </c>
    </row>
    <row r="69179">
      <c r="A69179" s="1" t="s">
        <v>23565</v>
      </c>
    </row>
    <row r="69180">
      <c r="A69180" s="1" t="s">
        <v>23566</v>
      </c>
    </row>
    <row r="69181">
      <c r="A69181" s="1" t="s">
        <v>11520</v>
      </c>
    </row>
    <row r="69182">
      <c r="A69182" s="1" t="s">
        <v>23587</v>
      </c>
    </row>
    <row r="69183">
      <c r="A69183" s="1" t="s">
        <v>12691</v>
      </c>
    </row>
    <row r="69184">
      <c r="A69184" s="1" t="s">
        <v>12692</v>
      </c>
    </row>
    <row r="69185">
      <c r="A69185" s="1" t="s">
        <v>23584</v>
      </c>
    </row>
    <row r="69186">
      <c r="A69186" s="1" t="s">
        <v>23585</v>
      </c>
    </row>
    <row r="69187">
      <c r="A69187" s="1" t="s">
        <v>3921</v>
      </c>
    </row>
    <row r="69188">
      <c r="A69188" s="1" t="s">
        <v>12695</v>
      </c>
    </row>
    <row r="69189">
      <c r="A69189" s="1" t="s">
        <v>23586</v>
      </c>
    </row>
    <row r="69190">
      <c r="A69190" s="1" t="s">
        <v>3924</v>
      </c>
    </row>
    <row r="69191">
      <c r="A69191" s="1" t="s">
        <v>23565</v>
      </c>
    </row>
    <row r="69192">
      <c r="A69192" s="1" t="s">
        <v>23566</v>
      </c>
    </row>
    <row r="69193">
      <c r="A69193" s="1" t="s">
        <v>23588</v>
      </c>
    </row>
    <row r="69194">
      <c r="A69194" s="1" t="s">
        <v>23589</v>
      </c>
    </row>
    <row r="69196">
      <c r="A69196" s="1" t="s">
        <v>12691</v>
      </c>
    </row>
    <row r="69197">
      <c r="A69197" s="1" t="s">
        <v>23590</v>
      </c>
    </row>
    <row r="69198">
      <c r="A69198" s="1" t="s">
        <v>23591</v>
      </c>
    </row>
    <row r="69200">
      <c r="A69200" s="1" t="s">
        <v>23592</v>
      </c>
    </row>
    <row r="69201">
      <c r="A69201" s="1" t="s">
        <v>3921</v>
      </c>
    </row>
    <row r="69203">
      <c r="A69203" s="1" t="s">
        <v>23593</v>
      </c>
    </row>
    <row r="69204">
      <c r="A69204" s="1" t="s">
        <v>23594</v>
      </c>
    </row>
    <row r="69205">
      <c r="A69205" s="1" t="s">
        <v>3924</v>
      </c>
    </row>
    <row r="69207">
      <c r="A69207" s="1" t="s">
        <v>23578</v>
      </c>
    </row>
    <row r="69208">
      <c r="A69208" s="1" t="s">
        <v>23579</v>
      </c>
    </row>
    <row r="69209">
      <c r="A69209" s="1" t="s">
        <v>11520</v>
      </c>
    </row>
    <row r="69210">
      <c r="A69210" s="1" t="s">
        <v>23595</v>
      </c>
    </row>
    <row r="69211">
      <c r="A69211" s="1" t="s">
        <v>12691</v>
      </c>
    </row>
    <row r="69212">
      <c r="A69212" s="1" t="s">
        <v>23590</v>
      </c>
    </row>
    <row r="69213">
      <c r="A69213" s="1" t="s">
        <v>23591</v>
      </c>
    </row>
    <row r="69214">
      <c r="A69214" s="1" t="s">
        <v>23592</v>
      </c>
    </row>
    <row r="69215">
      <c r="A69215" s="1" t="s">
        <v>3921</v>
      </c>
    </row>
    <row r="69216">
      <c r="A69216" s="1" t="s">
        <v>23593</v>
      </c>
    </row>
    <row r="69217">
      <c r="A69217" s="1" t="s">
        <v>23594</v>
      </c>
    </row>
    <row r="69218">
      <c r="A69218" s="1" t="s">
        <v>3924</v>
      </c>
    </row>
    <row r="69219">
      <c r="A69219" s="1" t="s">
        <v>23578</v>
      </c>
    </row>
    <row r="69220">
      <c r="A69220" s="1" t="s">
        <v>23579</v>
      </c>
    </row>
    <row r="69221">
      <c r="A69221" s="1" t="s">
        <v>23596</v>
      </c>
    </row>
    <row r="69222">
      <c r="A69222" s="1" t="s">
        <v>23597</v>
      </c>
    </row>
    <row r="69224">
      <c r="A69224" s="1" t="s">
        <v>23598</v>
      </c>
    </row>
    <row r="69225">
      <c r="A69225" s="1" t="s">
        <v>12675</v>
      </c>
    </row>
    <row r="69227">
      <c r="A69227" s="1" t="s">
        <v>12695</v>
      </c>
    </row>
    <row r="69228">
      <c r="A69228" s="1" t="s">
        <v>23599</v>
      </c>
    </row>
    <row r="69229">
      <c r="A69229" s="1" t="s">
        <v>23600</v>
      </c>
    </row>
    <row r="69231">
      <c r="A69231" s="1" t="s">
        <v>23601</v>
      </c>
    </row>
    <row r="69232">
      <c r="A69232" s="1" t="s">
        <v>12680</v>
      </c>
    </row>
    <row r="69234">
      <c r="A69234" s="1" t="s">
        <v>23602</v>
      </c>
    </row>
    <row r="69236">
      <c r="A69236" s="1" t="s">
        <v>12682</v>
      </c>
    </row>
    <row r="69238">
      <c r="A69238" s="1" t="s">
        <v>23603</v>
      </c>
    </row>
    <row r="69239">
      <c r="A69239" s="1" t="s">
        <v>23604</v>
      </c>
    </row>
    <row r="69240">
      <c r="A69240" s="1" t="s">
        <v>23605</v>
      </c>
    </row>
    <row r="69242">
      <c r="A69242" s="1" t="s">
        <v>23606</v>
      </c>
    </row>
    <row r="69243">
      <c r="A69243" s="1" t="s">
        <v>23607</v>
      </c>
    </row>
    <row r="69245">
      <c r="A69245" s="1" t="s">
        <v>7352</v>
      </c>
    </row>
    <row r="69246">
      <c r="A69246" s="1" t="s">
        <v>23608</v>
      </c>
    </row>
    <row r="69247">
      <c r="A69247" s="1" t="s">
        <v>22336</v>
      </c>
    </row>
    <row r="69249">
      <c r="A69249" s="1" t="s">
        <v>7815</v>
      </c>
    </row>
    <row r="69251">
      <c r="A69251" s="1" t="s">
        <v>7746</v>
      </c>
    </row>
    <row r="69252">
      <c r="A69252" s="1" t="s">
        <v>23609</v>
      </c>
    </row>
    <row r="69253">
      <c r="A69253" s="1" t="s">
        <v>23598</v>
      </c>
    </row>
    <row r="69254">
      <c r="A69254" s="1" t="s">
        <v>12675</v>
      </c>
    </row>
    <row r="69255">
      <c r="A69255" s="1" t="s">
        <v>12695</v>
      </c>
    </row>
    <row r="69256">
      <c r="A69256" s="1" t="s">
        <v>23599</v>
      </c>
    </row>
    <row r="69257">
      <c r="A69257" s="1" t="s">
        <v>23600</v>
      </c>
    </row>
    <row r="69258">
      <c r="A69258" s="1" t="s">
        <v>23601</v>
      </c>
    </row>
    <row r="69259">
      <c r="A69259" s="1" t="s">
        <v>12680</v>
      </c>
    </row>
    <row r="69260">
      <c r="A69260" s="1" t="s">
        <v>23602</v>
      </c>
    </row>
    <row r="69261">
      <c r="A69261" s="1" t="s">
        <v>12682</v>
      </c>
    </row>
    <row r="69262">
      <c r="A69262" s="1" t="s">
        <v>23603</v>
      </c>
    </row>
    <row r="69263">
      <c r="A69263" s="1" t="s">
        <v>23604</v>
      </c>
    </row>
    <row r="69264">
      <c r="A69264" s="1" t="s">
        <v>23605</v>
      </c>
    </row>
    <row r="69265">
      <c r="A69265" s="1" t="s">
        <v>23606</v>
      </c>
    </row>
    <row r="69266">
      <c r="A69266" s="1" t="s">
        <v>23607</v>
      </c>
    </row>
    <row r="69267">
      <c r="A69267" s="1" t="s">
        <v>7352</v>
      </c>
    </row>
    <row r="69268">
      <c r="A69268" s="1" t="s">
        <v>23608</v>
      </c>
    </row>
    <row r="69269">
      <c r="A69269" s="1" t="s">
        <v>23610</v>
      </c>
    </row>
    <row r="69270">
      <c r="A69270" s="1" t="s">
        <v>23611</v>
      </c>
    </row>
    <row r="69272">
      <c r="A69272" s="1" t="s">
        <v>23612</v>
      </c>
    </row>
    <row r="69273">
      <c r="A69273" s="1" t="s">
        <v>23613</v>
      </c>
    </row>
    <row r="69274">
      <c r="A69274" s="1" t="s">
        <v>23614</v>
      </c>
    </row>
    <row r="69276">
      <c r="A69276" s="1" t="s">
        <v>23615</v>
      </c>
    </row>
    <row r="69277">
      <c r="A69277" s="1" t="s">
        <v>23616</v>
      </c>
    </row>
    <row r="69278">
      <c r="A69278" s="1" t="s">
        <v>23617</v>
      </c>
    </row>
    <row r="69280">
      <c r="A69280" s="1" t="s">
        <v>23618</v>
      </c>
    </row>
    <row r="69281">
      <c r="A69281" s="1" t="s">
        <v>12680</v>
      </c>
    </row>
    <row r="69283">
      <c r="A69283" s="1" t="s">
        <v>12681</v>
      </c>
    </row>
    <row r="69285">
      <c r="A69285" s="1" t="s">
        <v>23619</v>
      </c>
    </row>
    <row r="69287">
      <c r="A69287" s="1" t="s">
        <v>23620</v>
      </c>
    </row>
    <row r="69288">
      <c r="A69288" s="1" t="s">
        <v>23621</v>
      </c>
    </row>
    <row r="69289">
      <c r="A69289" s="1" t="s">
        <v>23605</v>
      </c>
    </row>
    <row r="69291">
      <c r="A69291" s="1" t="s">
        <v>23622</v>
      </c>
    </row>
    <row r="69292">
      <c r="A69292" s="1" t="s">
        <v>23623</v>
      </c>
    </row>
    <row r="69294">
      <c r="A69294" s="1" t="s">
        <v>7352</v>
      </c>
    </row>
    <row r="69295">
      <c r="A69295" s="1" t="s">
        <v>7353</v>
      </c>
    </row>
    <row r="69296">
      <c r="A69296" s="1" t="s">
        <v>7354</v>
      </c>
    </row>
    <row r="69298">
      <c r="A69298" s="1" t="s">
        <v>12688</v>
      </c>
    </row>
    <row r="69300">
      <c r="A69300" s="1" t="s">
        <v>7746</v>
      </c>
    </row>
    <row r="69301">
      <c r="A69301" s="1" t="s">
        <v>23581</v>
      </c>
    </row>
    <row r="69302">
      <c r="A69302" s="1" t="s">
        <v>23612</v>
      </c>
    </row>
    <row r="69303">
      <c r="A69303" s="1" t="s">
        <v>23613</v>
      </c>
    </row>
    <row r="69304">
      <c r="A69304" s="1" t="s">
        <v>23614</v>
      </c>
    </row>
    <row r="69305">
      <c r="A69305" s="1" t="s">
        <v>23615</v>
      </c>
    </row>
    <row r="69306">
      <c r="A69306" s="1" t="s">
        <v>23616</v>
      </c>
    </row>
    <row r="69307">
      <c r="A69307" s="1" t="s">
        <v>23617</v>
      </c>
    </row>
    <row r="69308">
      <c r="A69308" s="1" t="s">
        <v>23618</v>
      </c>
    </row>
    <row r="69309">
      <c r="A69309" s="1" t="s">
        <v>12680</v>
      </c>
    </row>
    <row r="69310">
      <c r="A69310" s="1" t="s">
        <v>12681</v>
      </c>
    </row>
    <row r="69311">
      <c r="A69311" s="1" t="s">
        <v>23619</v>
      </c>
    </row>
    <row r="69312">
      <c r="A69312" s="1" t="s">
        <v>23620</v>
      </c>
    </row>
    <row r="69313">
      <c r="A69313" s="1" t="s">
        <v>23621</v>
      </c>
    </row>
    <row r="69314">
      <c r="A69314" s="1" t="s">
        <v>23605</v>
      </c>
    </row>
    <row r="69315">
      <c r="A69315" s="1" t="s">
        <v>23622</v>
      </c>
    </row>
    <row r="69316">
      <c r="A69316" s="1" t="s">
        <v>23623</v>
      </c>
    </row>
    <row r="69317">
      <c r="A69317" s="1" t="s">
        <v>7352</v>
      </c>
    </row>
    <row r="69318">
      <c r="A69318" s="1" t="s">
        <v>7353</v>
      </c>
    </row>
    <row r="69319">
      <c r="A69319" s="1" t="s">
        <v>7354</v>
      </c>
    </row>
    <row r="69320">
      <c r="A69320" s="1" t="s">
        <v>23624</v>
      </c>
    </row>
    <row r="69321">
      <c r="A69321" s="1" t="s">
        <v>23625</v>
      </c>
    </row>
    <row r="69323">
      <c r="A69323" s="1" t="s">
        <v>23626</v>
      </c>
    </row>
    <row r="69324">
      <c r="A69324" s="1" t="s">
        <v>23627</v>
      </c>
    </row>
    <row r="69325">
      <c r="A69325" s="1" t="s">
        <v>12644</v>
      </c>
    </row>
    <row r="69327">
      <c r="A69327" s="1" t="s">
        <v>12645</v>
      </c>
    </row>
    <row r="69329">
      <c r="A69329" s="1" t="s">
        <v>12646</v>
      </c>
    </row>
    <row r="69330">
      <c r="A69330" s="1" t="s">
        <v>3960</v>
      </c>
    </row>
    <row r="69332">
      <c r="A69332" s="1" t="s">
        <v>7819</v>
      </c>
    </row>
    <row r="69334">
      <c r="A69334" s="1" t="s">
        <v>1858</v>
      </c>
    </row>
    <row r="69335">
      <c r="A69335" s="1" t="s">
        <v>23628</v>
      </c>
    </row>
    <row r="69336">
      <c r="A69336" s="1" t="s">
        <v>432</v>
      </c>
    </row>
    <row r="69338">
      <c r="A69338" s="1" t="s">
        <v>23629</v>
      </c>
    </row>
    <row r="69339">
      <c r="A69339" s="1" t="s">
        <v>23630</v>
      </c>
    </row>
    <row r="69341">
      <c r="A69341" s="1" t="s">
        <v>23631</v>
      </c>
    </row>
    <row r="69342">
      <c r="A69342" s="1" t="s">
        <v>23632</v>
      </c>
    </row>
    <row r="69344">
      <c r="A69344" s="1" t="s">
        <v>23633</v>
      </c>
    </row>
    <row r="69345">
      <c r="A69345" s="1" t="s">
        <v>12653</v>
      </c>
    </row>
    <row r="69346">
      <c r="A69346" s="1" t="s">
        <v>12654</v>
      </c>
    </row>
    <row r="69348">
      <c r="A69348" s="1" t="s">
        <v>12655</v>
      </c>
    </row>
    <row r="69349">
      <c r="A69349" s="1" t="s">
        <v>23634</v>
      </c>
    </row>
    <row r="69350">
      <c r="A69350" s="1" t="s">
        <v>23635</v>
      </c>
    </row>
    <row r="69352">
      <c r="A69352" s="1" t="s">
        <v>7352</v>
      </c>
    </row>
    <row r="69353">
      <c r="A69353" s="1" t="s">
        <v>23608</v>
      </c>
    </row>
    <row r="69354">
      <c r="A69354" s="1" t="s">
        <v>22336</v>
      </c>
    </row>
    <row r="69356">
      <c r="A69356" s="1" t="s">
        <v>3425</v>
      </c>
    </row>
    <row r="69357">
      <c r="A69357" s="1" t="s">
        <v>7746</v>
      </c>
    </row>
    <row r="69358">
      <c r="A69358" s="1" t="s">
        <v>23636</v>
      </c>
    </row>
    <row r="69359">
      <c r="A69359" s="1" t="s">
        <v>23626</v>
      </c>
    </row>
    <row r="69360">
      <c r="A69360" s="1" t="s">
        <v>23627</v>
      </c>
    </row>
    <row r="69361">
      <c r="A69361" s="1" t="s">
        <v>12644</v>
      </c>
    </row>
    <row r="69362">
      <c r="A69362" s="1" t="s">
        <v>12645</v>
      </c>
    </row>
    <row r="69363">
      <c r="A69363" s="1" t="s">
        <v>12646</v>
      </c>
    </row>
    <row r="69364">
      <c r="A69364" s="1" t="s">
        <v>3960</v>
      </c>
    </row>
    <row r="69365">
      <c r="A69365" s="1" t="s">
        <v>23629</v>
      </c>
    </row>
    <row r="69366">
      <c r="A69366" s="1" t="s">
        <v>23630</v>
      </c>
    </row>
    <row r="69367">
      <c r="A69367" s="1" t="s">
        <v>23631</v>
      </c>
    </row>
    <row r="69368">
      <c r="A69368" s="1" t="s">
        <v>23632</v>
      </c>
    </row>
    <row r="69369">
      <c r="A69369" s="1" t="s">
        <v>23633</v>
      </c>
    </row>
    <row r="69370">
      <c r="A69370" s="1" t="s">
        <v>12653</v>
      </c>
    </row>
    <row r="69371">
      <c r="A69371" s="1" t="s">
        <v>12654</v>
      </c>
    </row>
    <row r="69372">
      <c r="A69372" s="1" t="s">
        <v>12655</v>
      </c>
    </row>
    <row r="69373">
      <c r="A69373" s="1" t="s">
        <v>23634</v>
      </c>
    </row>
    <row r="69374">
      <c r="A69374" s="1" t="s">
        <v>7352</v>
      </c>
    </row>
    <row r="69375">
      <c r="A69375" s="1" t="s">
        <v>23608</v>
      </c>
    </row>
    <row r="69376">
      <c r="A69376" s="1" t="s">
        <v>22336</v>
      </c>
    </row>
    <row r="69377">
      <c r="A69377" s="1" t="s">
        <v>23637</v>
      </c>
    </row>
    <row r="69378">
      <c r="A69378" s="1" t="s">
        <v>23638</v>
      </c>
    </row>
    <row r="69380">
      <c r="A69380" s="1" t="s">
        <v>23626</v>
      </c>
    </row>
    <row r="69381">
      <c r="A69381" s="1" t="s">
        <v>23639</v>
      </c>
    </row>
    <row r="69382">
      <c r="A69382" s="1" t="s">
        <v>12644</v>
      </c>
    </row>
    <row r="69384">
      <c r="A69384" s="1" t="s">
        <v>23640</v>
      </c>
    </row>
    <row r="69386">
      <c r="A69386" s="1" t="s">
        <v>12646</v>
      </c>
    </row>
    <row r="69387">
      <c r="A69387" s="1" t="s">
        <v>3960</v>
      </c>
    </row>
    <row r="69389">
      <c r="A69389" s="1" t="s">
        <v>23641</v>
      </c>
    </row>
    <row r="69390">
      <c r="A69390" s="1" t="s">
        <v>23642</v>
      </c>
    </row>
    <row r="69392">
      <c r="A69392" s="1" t="s">
        <v>23643</v>
      </c>
    </row>
    <row r="69393">
      <c r="A69393" s="1" t="s">
        <v>3964</v>
      </c>
    </row>
    <row r="69395">
      <c r="A69395" s="1" t="s">
        <v>23644</v>
      </c>
    </row>
    <row r="69396">
      <c r="A69396" s="1" t="s">
        <v>23645</v>
      </c>
    </row>
    <row r="69397">
      <c r="A69397" s="1" t="s">
        <v>12654</v>
      </c>
    </row>
    <row r="69399">
      <c r="A69399" s="1" t="s">
        <v>23646</v>
      </c>
    </row>
    <row r="69400">
      <c r="A69400" s="1" t="s">
        <v>23647</v>
      </c>
    </row>
    <row r="69401">
      <c r="A69401" s="1" t="s">
        <v>12657</v>
      </c>
    </row>
    <row r="69403">
      <c r="A69403" s="1" t="s">
        <v>7352</v>
      </c>
    </row>
    <row r="69404">
      <c r="A69404" s="1" t="s">
        <v>7353</v>
      </c>
    </row>
    <row r="69405">
      <c r="A69405" s="1" t="s">
        <v>7354</v>
      </c>
    </row>
    <row r="69407">
      <c r="A69407" s="1" t="s">
        <v>3425</v>
      </c>
    </row>
    <row r="69408">
      <c r="A69408" s="1" t="s">
        <v>7746</v>
      </c>
    </row>
    <row r="69409">
      <c r="A69409" s="1" t="s">
        <v>23648</v>
      </c>
    </row>
    <row r="69410">
      <c r="A69410" s="1" t="s">
        <v>23626</v>
      </c>
    </row>
    <row r="69411">
      <c r="A69411" s="1" t="s">
        <v>23639</v>
      </c>
    </row>
    <row r="69412">
      <c r="A69412" s="1" t="s">
        <v>12644</v>
      </c>
    </row>
    <row r="69413">
      <c r="A69413" s="1" t="s">
        <v>23640</v>
      </c>
    </row>
    <row r="69414">
      <c r="A69414" s="1" t="s">
        <v>12646</v>
      </c>
    </row>
    <row r="69415">
      <c r="A69415" s="1" t="s">
        <v>3960</v>
      </c>
    </row>
    <row r="69416">
      <c r="A69416" s="1" t="s">
        <v>23641</v>
      </c>
    </row>
    <row r="69417">
      <c r="A69417" s="1" t="s">
        <v>23642</v>
      </c>
    </row>
    <row r="69418">
      <c r="A69418" s="1" t="s">
        <v>23643</v>
      </c>
    </row>
    <row r="69419">
      <c r="A69419" s="1" t="s">
        <v>3964</v>
      </c>
    </row>
    <row r="69420">
      <c r="A69420" s="1" t="s">
        <v>23644</v>
      </c>
    </row>
    <row r="69421">
      <c r="A69421" s="1" t="s">
        <v>23645</v>
      </c>
    </row>
    <row r="69422">
      <c r="A69422" s="1" t="s">
        <v>12654</v>
      </c>
    </row>
    <row r="69423">
      <c r="A69423" s="1" t="s">
        <v>23646</v>
      </c>
    </row>
    <row r="69424">
      <c r="A69424" s="1" t="s">
        <v>23649</v>
      </c>
    </row>
    <row r="69425">
      <c r="A69425" s="1" t="s">
        <v>7352</v>
      </c>
    </row>
    <row r="69426">
      <c r="A69426" s="1" t="s">
        <v>7353</v>
      </c>
    </row>
    <row r="69427">
      <c r="A69427" s="1" t="s">
        <v>7354</v>
      </c>
    </row>
    <row r="69428">
      <c r="A69428" s="1" t="s">
        <v>23637</v>
      </c>
    </row>
    <row r="69429">
      <c r="A69429" s="1" t="s">
        <v>23650</v>
      </c>
    </row>
    <row r="69431">
      <c r="A69431" s="1" t="s">
        <v>23651</v>
      </c>
    </row>
    <row r="69432">
      <c r="A69432" s="1" t="s">
        <v>4005</v>
      </c>
    </row>
    <row r="69434">
      <c r="A69434" s="1" t="s">
        <v>23652</v>
      </c>
    </row>
    <row r="69436">
      <c r="A69436" s="1" t="s">
        <v>23653</v>
      </c>
    </row>
    <row r="69438">
      <c r="A69438" s="1" t="s">
        <v>7352</v>
      </c>
    </row>
    <row r="69439">
      <c r="A69439" s="1" t="s">
        <v>23608</v>
      </c>
    </row>
    <row r="69440">
      <c r="A69440" s="1" t="s">
        <v>22336</v>
      </c>
    </row>
    <row r="69442">
      <c r="A69442" s="1" t="s">
        <v>3425</v>
      </c>
    </row>
    <row r="69443">
      <c r="A69443" s="1" t="s">
        <v>7746</v>
      </c>
    </row>
    <row r="69445">
      <c r="A69445" s="1" t="s">
        <v>23654</v>
      </c>
    </row>
    <row r="69446">
      <c r="A69446" s="1" t="s">
        <v>23651</v>
      </c>
    </row>
    <row r="69447">
      <c r="A69447" s="1" t="s">
        <v>4005</v>
      </c>
    </row>
    <row r="69448">
      <c r="A69448" s="1" t="s">
        <v>23652</v>
      </c>
    </row>
    <row r="69449">
      <c r="A69449" s="1" t="s">
        <v>7352</v>
      </c>
    </row>
    <row r="69450">
      <c r="A69450" s="1" t="s">
        <v>23608</v>
      </c>
    </row>
    <row r="69451">
      <c r="A69451" s="1" t="s">
        <v>22336</v>
      </c>
    </row>
    <row r="69452">
      <c r="A69452" s="1" t="s">
        <v>12625</v>
      </c>
    </row>
    <row r="69453">
      <c r="A69453" s="1" t="s">
        <v>23655</v>
      </c>
    </row>
    <row r="69454">
      <c r="A69454" s="1" t="s">
        <v>23656</v>
      </c>
    </row>
    <row r="69455">
      <c r="A69455" s="1" t="s">
        <v>4005</v>
      </c>
    </row>
    <row r="69456">
      <c r="A69456" s="1" t="s">
        <v>23657</v>
      </c>
    </row>
    <row r="69457">
      <c r="A69457" s="1" t="s">
        <v>23658</v>
      </c>
    </row>
    <row r="69458">
      <c r="A69458" s="1" t="s">
        <v>1597</v>
      </c>
    </row>
    <row r="69459">
      <c r="A69459" s="1" t="s">
        <v>23659</v>
      </c>
    </row>
    <row r="69460">
      <c r="A69460" s="1" t="s">
        <v>23660</v>
      </c>
    </row>
    <row r="69461">
      <c r="A69461" s="1" t="s">
        <v>23661</v>
      </c>
    </row>
    <row r="69462">
      <c r="A69462" s="1" t="s">
        <v>322</v>
      </c>
    </row>
    <row r="69463">
      <c r="A69463" s="1" t="s">
        <v>23662</v>
      </c>
    </row>
    <row r="69464">
      <c r="A69464" s="1" t="s">
        <v>23663</v>
      </c>
    </row>
    <row r="69465">
      <c r="A69465" s="1" t="s">
        <v>23664</v>
      </c>
    </row>
    <row r="69466">
      <c r="A69466" s="1" t="s">
        <v>23665</v>
      </c>
    </row>
    <row r="69467">
      <c r="A69467" s="1" t="s">
        <v>23656</v>
      </c>
    </row>
    <row r="69468">
      <c r="A69468" s="1" t="s">
        <v>4005</v>
      </c>
    </row>
    <row r="69469">
      <c r="A69469" s="1" t="s">
        <v>23657</v>
      </c>
    </row>
    <row r="69470">
      <c r="A69470" s="1" t="s">
        <v>23658</v>
      </c>
    </row>
    <row r="69471">
      <c r="A69471" s="1" t="s">
        <v>23659</v>
      </c>
    </row>
    <row r="69472">
      <c r="A69472" s="1" t="s">
        <v>23660</v>
      </c>
    </row>
    <row r="69473">
      <c r="A69473" s="1" t="s">
        <v>23661</v>
      </c>
    </row>
    <row r="69474">
      <c r="A69474" s="1" t="s">
        <v>23662</v>
      </c>
    </row>
    <row r="69475">
      <c r="A69475" s="1" t="s">
        <v>23663</v>
      </c>
    </row>
    <row r="69476">
      <c r="A69476" s="1" t="s">
        <v>23666</v>
      </c>
    </row>
    <row r="69477">
      <c r="A69477" s="1" t="s">
        <v>23667</v>
      </c>
    </row>
    <row r="69479">
      <c r="A69479" s="1" t="s">
        <v>23668</v>
      </c>
    </row>
    <row r="69480">
      <c r="A69480" s="1" t="s">
        <v>23669</v>
      </c>
    </row>
    <row r="69482">
      <c r="A69482" s="1" t="s">
        <v>23670</v>
      </c>
    </row>
    <row r="69483">
      <c r="A69483" s="1" t="s">
        <v>13747</v>
      </c>
    </row>
    <row r="69485">
      <c r="A69485" s="1" t="s">
        <v>23671</v>
      </c>
    </row>
    <row r="69486">
      <c r="A69486" s="1" t="s">
        <v>4370</v>
      </c>
    </row>
    <row r="69487">
      <c r="A69487" s="1" t="s">
        <v>2692</v>
      </c>
    </row>
    <row r="69489">
      <c r="A69489" s="1" t="s">
        <v>23672</v>
      </c>
    </row>
    <row r="69490">
      <c r="A69490" s="1" t="s">
        <v>23673</v>
      </c>
    </row>
    <row r="69492">
      <c r="A69492" s="1" t="s">
        <v>23674</v>
      </c>
    </row>
    <row r="69494">
      <c r="A69494" s="1" t="s">
        <v>23675</v>
      </c>
    </row>
    <row r="69496">
      <c r="A69496" s="1" t="s">
        <v>23565</v>
      </c>
    </row>
    <row r="69497">
      <c r="A69497" s="1" t="s">
        <v>23566</v>
      </c>
    </row>
    <row r="69498">
      <c r="A69498" s="1" t="s">
        <v>11520</v>
      </c>
    </row>
    <row r="69499">
      <c r="A69499" s="1" t="s">
        <v>23609</v>
      </c>
    </row>
    <row r="69500">
      <c r="A69500" s="1" t="s">
        <v>23668</v>
      </c>
    </row>
    <row r="69501">
      <c r="A69501" s="1" t="s">
        <v>23669</v>
      </c>
    </row>
    <row r="69502">
      <c r="A69502" s="1" t="s">
        <v>23670</v>
      </c>
    </row>
    <row r="69503">
      <c r="A69503" s="1" t="s">
        <v>13747</v>
      </c>
    </row>
    <row r="69504">
      <c r="A69504" s="1" t="s">
        <v>23671</v>
      </c>
    </row>
    <row r="69505">
      <c r="A69505" s="1" t="s">
        <v>23672</v>
      </c>
    </row>
    <row r="69506">
      <c r="A69506" s="1" t="s">
        <v>23673</v>
      </c>
    </row>
    <row r="69507">
      <c r="A69507" s="1" t="s">
        <v>23674</v>
      </c>
    </row>
    <row r="69508">
      <c r="A69508" s="1" t="s">
        <v>23675</v>
      </c>
    </row>
    <row r="69509">
      <c r="A69509" s="1" t="s">
        <v>23565</v>
      </c>
    </row>
    <row r="69510">
      <c r="A69510" s="1" t="s">
        <v>23566</v>
      </c>
    </row>
    <row r="69511">
      <c r="A69511" s="1" t="s">
        <v>23676</v>
      </c>
    </row>
    <row r="69512">
      <c r="A69512" s="1" t="s">
        <v>23677</v>
      </c>
    </row>
    <row r="69514">
      <c r="A69514" s="1" t="s">
        <v>23678</v>
      </c>
    </row>
    <row r="69516">
      <c r="A69516" s="1" t="s">
        <v>23679</v>
      </c>
    </row>
    <row r="69517">
      <c r="A69517" s="1" t="s">
        <v>13747</v>
      </c>
    </row>
    <row r="69519">
      <c r="A69519" s="1" t="s">
        <v>23680</v>
      </c>
    </row>
    <row r="69520">
      <c r="A69520" s="1" t="s">
        <v>23681</v>
      </c>
    </row>
    <row r="69522">
      <c r="A69522" s="1" t="s">
        <v>23682</v>
      </c>
    </row>
    <row r="69524">
      <c r="A69524" s="1" t="s">
        <v>23683</v>
      </c>
    </row>
    <row r="69526">
      <c r="A69526" s="1" t="s">
        <v>23578</v>
      </c>
    </row>
    <row r="69527">
      <c r="A69527" s="1" t="s">
        <v>23579</v>
      </c>
    </row>
    <row r="69528">
      <c r="A69528" s="1" t="s">
        <v>11520</v>
      </c>
    </row>
    <row r="69529">
      <c r="A69529" s="1" t="s">
        <v>23581</v>
      </c>
    </row>
    <row r="69530">
      <c r="A69530" s="1" t="s">
        <v>23678</v>
      </c>
    </row>
    <row r="69531">
      <c r="A69531" s="1" t="s">
        <v>23679</v>
      </c>
    </row>
    <row r="69532">
      <c r="A69532" s="1" t="s">
        <v>13747</v>
      </c>
    </row>
    <row r="69533">
      <c r="A69533" s="1" t="s">
        <v>23680</v>
      </c>
    </row>
    <row r="69534">
      <c r="A69534" s="1" t="s">
        <v>23681</v>
      </c>
    </row>
    <row r="69535">
      <c r="A69535" s="1" t="s">
        <v>23682</v>
      </c>
    </row>
    <row r="69536">
      <c r="A69536" s="1" t="s">
        <v>23683</v>
      </c>
    </row>
    <row r="69537">
      <c r="A69537" s="1" t="s">
        <v>23578</v>
      </c>
    </row>
    <row r="69538">
      <c r="A69538" s="1" t="s">
        <v>23579</v>
      </c>
    </row>
    <row r="69539">
      <c r="A69539" s="1" t="s">
        <v>23684</v>
      </c>
    </row>
    <row r="69540">
      <c r="A69540" s="1" t="s">
        <v>23685</v>
      </c>
    </row>
    <row r="69542">
      <c r="A69542" s="1" t="s">
        <v>5656</v>
      </c>
    </row>
    <row r="69544">
      <c r="A69544" s="1" t="s">
        <v>12550</v>
      </c>
    </row>
    <row r="69545">
      <c r="A69545" s="1" t="s">
        <v>12551</v>
      </c>
    </row>
    <row r="69546">
      <c r="A69546" s="1" t="s">
        <v>23686</v>
      </c>
    </row>
    <row r="69547">
      <c r="A69547" s="1" t="s">
        <v>23687</v>
      </c>
    </row>
    <row r="69548">
      <c r="A69548" s="1" t="s">
        <v>12554</v>
      </c>
    </row>
    <row r="69550">
      <c r="A69550" s="5">
        <v>0.9194444444444444</v>
      </c>
    </row>
    <row r="69552">
      <c r="A69552" s="1" t="s">
        <v>23688</v>
      </c>
    </row>
    <row r="69553">
      <c r="A69553" s="1" t="s">
        <v>23689</v>
      </c>
    </row>
    <row r="69555">
      <c r="A69555" s="1" t="s">
        <v>23690</v>
      </c>
    </row>
    <row r="69557">
      <c r="A69557" s="1" t="s">
        <v>23691</v>
      </c>
    </row>
    <row r="69558">
      <c r="A69558" s="1" t="s">
        <v>12559</v>
      </c>
    </row>
    <row r="69559">
      <c r="A69559" s="1" t="s">
        <v>12560</v>
      </c>
    </row>
    <row r="69560">
      <c r="A69560" s="1" t="s">
        <v>12561</v>
      </c>
    </row>
    <row r="69561">
      <c r="A69561" s="1" t="s">
        <v>12562</v>
      </c>
    </row>
    <row r="69563">
      <c r="A69563" s="1" t="s">
        <v>23692</v>
      </c>
    </row>
    <row r="69565">
      <c r="A69565" s="1" t="s">
        <v>12564</v>
      </c>
    </row>
    <row r="69566">
      <c r="A69566" s="1" t="s">
        <v>23693</v>
      </c>
    </row>
    <row r="69567">
      <c r="A69567" s="1" t="s">
        <v>11536</v>
      </c>
    </row>
    <row r="69569">
      <c r="A69569" s="1" t="s">
        <v>23694</v>
      </c>
    </row>
    <row r="69570">
      <c r="A69570" s="1" t="s">
        <v>23695</v>
      </c>
    </row>
    <row r="69572">
      <c r="A69572" s="1" t="s">
        <v>3425</v>
      </c>
    </row>
    <row r="69573">
      <c r="A69573" s="1" t="s">
        <v>7746</v>
      </c>
    </row>
    <row r="69575">
      <c r="A69575" s="1" t="s">
        <v>12567</v>
      </c>
    </row>
    <row r="69577">
      <c r="A69577" s="1" t="s">
        <v>23609</v>
      </c>
    </row>
    <row r="69578">
      <c r="A69578" s="1" t="s">
        <v>12550</v>
      </c>
    </row>
    <row r="69579">
      <c r="A69579" s="1" t="s">
        <v>12551</v>
      </c>
    </row>
    <row r="69580">
      <c r="A69580" s="1" t="s">
        <v>23686</v>
      </c>
    </row>
    <row r="69581">
      <c r="A69581" s="1" t="s">
        <v>23687</v>
      </c>
    </row>
    <row r="69582">
      <c r="A69582" s="1" t="s">
        <v>12554</v>
      </c>
    </row>
    <row r="69583">
      <c r="A69583" s="1" t="s">
        <v>23688</v>
      </c>
    </row>
    <row r="69584">
      <c r="A69584" s="1" t="s">
        <v>23689</v>
      </c>
    </row>
    <row r="69585">
      <c r="A69585" s="1" t="s">
        <v>23690</v>
      </c>
    </row>
    <row r="69586">
      <c r="A69586" s="1" t="s">
        <v>23691</v>
      </c>
    </row>
    <row r="69587">
      <c r="A69587" s="1" t="s">
        <v>12559</v>
      </c>
    </row>
    <row r="69588">
      <c r="A69588" s="1" t="s">
        <v>12560</v>
      </c>
    </row>
    <row r="69589">
      <c r="A69589" s="1" t="s">
        <v>12561</v>
      </c>
    </row>
    <row r="69590">
      <c r="A69590" s="1" t="s">
        <v>12562</v>
      </c>
    </row>
    <row r="69591">
      <c r="A69591" s="1" t="s">
        <v>23692</v>
      </c>
    </row>
    <row r="69592">
      <c r="A69592" s="1" t="s">
        <v>12564</v>
      </c>
    </row>
    <row r="69593">
      <c r="A69593" s="1" t="s">
        <v>23693</v>
      </c>
    </row>
    <row r="69594">
      <c r="A69594" s="1" t="s">
        <v>11536</v>
      </c>
    </row>
    <row r="69595">
      <c r="A69595" s="1" t="s">
        <v>23694</v>
      </c>
    </row>
    <row r="69596">
      <c r="A69596" s="1" t="s">
        <v>23695</v>
      </c>
    </row>
    <row r="69597">
      <c r="A69597" s="1" t="s">
        <v>3425</v>
      </c>
    </row>
    <row r="69598">
      <c r="A69598" s="1" t="s">
        <v>23696</v>
      </c>
    </row>
    <row r="69599">
      <c r="A69599" s="1" t="s">
        <v>23697</v>
      </c>
    </row>
    <row r="69601">
      <c r="A69601" s="1" t="s">
        <v>5656</v>
      </c>
    </row>
    <row r="69603">
      <c r="A69603" s="1" t="s">
        <v>12550</v>
      </c>
    </row>
    <row r="69604">
      <c r="A69604" s="1" t="s">
        <v>23698</v>
      </c>
    </row>
    <row r="69605">
      <c r="A69605" s="1" t="s">
        <v>23699</v>
      </c>
    </row>
    <row r="69606">
      <c r="A69606" s="1" t="s">
        <v>23687</v>
      </c>
    </row>
    <row r="69607">
      <c r="A69607" s="1" t="s">
        <v>23700</v>
      </c>
    </row>
    <row r="69609">
      <c r="A69609" s="5">
        <v>0.9194444444444444</v>
      </c>
    </row>
    <row r="69611">
      <c r="A69611" s="1" t="s">
        <v>23701</v>
      </c>
    </row>
    <row r="69612">
      <c r="A69612" s="1" t="s">
        <v>23702</v>
      </c>
    </row>
    <row r="69614">
      <c r="A69614" s="1" t="s">
        <v>23703</v>
      </c>
    </row>
    <row r="69616">
      <c r="A69616" s="1" t="s">
        <v>23704</v>
      </c>
    </row>
    <row r="69617">
      <c r="A69617" s="1" t="s">
        <v>23705</v>
      </c>
    </row>
    <row r="69618">
      <c r="A69618" s="1" t="s">
        <v>4081</v>
      </c>
    </row>
    <row r="69619">
      <c r="A69619" s="1" t="s">
        <v>23706</v>
      </c>
    </row>
    <row r="69620">
      <c r="A69620" s="1" t="s">
        <v>23707</v>
      </c>
    </row>
    <row r="69622">
      <c r="A69622" s="1" t="s">
        <v>23708</v>
      </c>
    </row>
    <row r="69624">
      <c r="A69624" s="1" t="s">
        <v>23709</v>
      </c>
    </row>
    <row r="69625">
      <c r="A69625" s="1" t="s">
        <v>4087</v>
      </c>
    </row>
    <row r="69626">
      <c r="A69626" s="1" t="s">
        <v>4221</v>
      </c>
    </row>
    <row r="69628">
      <c r="A69628" s="1" t="s">
        <v>6314</v>
      </c>
    </row>
    <row r="69629">
      <c r="A69629" s="1" t="s">
        <v>23710</v>
      </c>
    </row>
    <row r="69631">
      <c r="A69631" s="1" t="s">
        <v>3425</v>
      </c>
    </row>
    <row r="69632">
      <c r="A69632" s="1" t="s">
        <v>7746</v>
      </c>
    </row>
    <row r="69634">
      <c r="A69634" s="1" t="s">
        <v>12567</v>
      </c>
    </row>
    <row r="69636">
      <c r="A69636" s="1" t="s">
        <v>23581</v>
      </c>
    </row>
    <row r="69637">
      <c r="A69637" s="1" t="s">
        <v>12550</v>
      </c>
    </row>
    <row r="69638">
      <c r="A69638" s="1" t="s">
        <v>23698</v>
      </c>
    </row>
    <row r="69639">
      <c r="A69639" s="1" t="s">
        <v>23699</v>
      </c>
    </row>
    <row r="69640">
      <c r="A69640" s="1" t="s">
        <v>23687</v>
      </c>
    </row>
    <row r="69641">
      <c r="A69641" s="1" t="s">
        <v>23700</v>
      </c>
    </row>
    <row r="69642">
      <c r="A69642" s="1" t="s">
        <v>23701</v>
      </c>
    </row>
    <row r="69643">
      <c r="A69643" s="1" t="s">
        <v>23702</v>
      </c>
    </row>
    <row r="69644">
      <c r="A69644" s="1" t="s">
        <v>23703</v>
      </c>
    </row>
    <row r="69645">
      <c r="A69645" s="1" t="s">
        <v>23704</v>
      </c>
    </row>
    <row r="69646">
      <c r="A69646" s="1" t="s">
        <v>23705</v>
      </c>
    </row>
    <row r="69647">
      <c r="A69647" s="1" t="s">
        <v>4081</v>
      </c>
    </row>
    <row r="69648">
      <c r="A69648" s="1" t="s">
        <v>23706</v>
      </c>
    </row>
    <row r="69649">
      <c r="A69649" s="1" t="s">
        <v>23707</v>
      </c>
    </row>
    <row r="69650">
      <c r="A69650" s="1" t="s">
        <v>23708</v>
      </c>
    </row>
    <row r="69651">
      <c r="A69651" s="1" t="s">
        <v>23709</v>
      </c>
    </row>
    <row r="69652">
      <c r="A69652" s="1" t="s">
        <v>4087</v>
      </c>
    </row>
    <row r="69653">
      <c r="A69653" s="1" t="s">
        <v>4221</v>
      </c>
    </row>
    <row r="69654">
      <c r="A69654" s="1" t="s">
        <v>6314</v>
      </c>
    </row>
    <row r="69655">
      <c r="A69655" s="1" t="s">
        <v>23710</v>
      </c>
    </row>
    <row r="69656">
      <c r="A69656" s="1" t="s">
        <v>3425</v>
      </c>
    </row>
    <row r="69657">
      <c r="A69657" s="1" t="s">
        <v>23711</v>
      </c>
    </row>
    <row r="69658">
      <c r="A69658" s="1" t="s">
        <v>23712</v>
      </c>
    </row>
    <row r="69660">
      <c r="A69660" s="1" t="s">
        <v>12453</v>
      </c>
    </row>
    <row r="69661">
      <c r="A69661" s="1" t="s">
        <v>12454</v>
      </c>
    </row>
    <row r="69663">
      <c r="A69663" s="1" t="s">
        <v>12455</v>
      </c>
    </row>
    <row r="69665">
      <c r="A69665" s="1" t="s">
        <v>4208</v>
      </c>
    </row>
    <row r="69667">
      <c r="A69667" s="1" t="s">
        <v>12456</v>
      </c>
    </row>
    <row r="69669">
      <c r="A69669" s="1" t="s">
        <v>23713</v>
      </c>
    </row>
    <row r="69671">
      <c r="A69671" s="1" t="s">
        <v>23714</v>
      </c>
    </row>
    <row r="69673">
      <c r="A69673" s="1" t="s">
        <v>4212</v>
      </c>
    </row>
    <row r="69675">
      <c r="A69675" s="1" t="s">
        <v>12458</v>
      </c>
    </row>
    <row r="69676">
      <c r="A69676" s="1" t="s">
        <v>12459</v>
      </c>
    </row>
    <row r="69677">
      <c r="A69677" s="1" t="s">
        <v>12460</v>
      </c>
    </row>
    <row r="69678">
      <c r="A69678" s="1" t="s">
        <v>4216</v>
      </c>
    </row>
    <row r="69680">
      <c r="A69680" s="1" t="s">
        <v>23715</v>
      </c>
    </row>
    <row r="69681">
      <c r="A69681" s="1" t="s">
        <v>23716</v>
      </c>
    </row>
    <row r="69683">
      <c r="A69683" s="1" t="s">
        <v>23717</v>
      </c>
    </row>
    <row r="69684">
      <c r="A69684" s="1" t="s">
        <v>23718</v>
      </c>
    </row>
    <row r="69685">
      <c r="A69685" s="1" t="s">
        <v>23719</v>
      </c>
    </row>
    <row r="69686">
      <c r="A69686" s="1" t="s">
        <v>23608</v>
      </c>
    </row>
    <row r="69687">
      <c r="A69687" s="1" t="s">
        <v>22336</v>
      </c>
    </row>
    <row r="69689">
      <c r="A69689" s="1" t="s">
        <v>3425</v>
      </c>
    </row>
    <row r="69690">
      <c r="A69690" s="1" t="s">
        <v>7746</v>
      </c>
    </row>
    <row r="69691">
      <c r="A69691" s="1" t="s">
        <v>12465</v>
      </c>
    </row>
    <row r="69692">
      <c r="A69692" s="1" t="s">
        <v>12454</v>
      </c>
    </row>
    <row r="69693">
      <c r="A69693" s="1" t="s">
        <v>12455</v>
      </c>
    </row>
    <row r="69694">
      <c r="A69694" s="1" t="s">
        <v>4208</v>
      </c>
    </row>
    <row r="69695">
      <c r="A69695" s="1" t="s">
        <v>12456</v>
      </c>
    </row>
    <row r="69696">
      <c r="A69696" s="1" t="s">
        <v>23713</v>
      </c>
    </row>
    <row r="69697">
      <c r="A69697" s="1" t="s">
        <v>23714</v>
      </c>
    </row>
    <row r="69698">
      <c r="A69698" s="1" t="s">
        <v>4212</v>
      </c>
    </row>
    <row r="69699">
      <c r="A69699" s="1" t="s">
        <v>12458</v>
      </c>
    </row>
    <row r="69700">
      <c r="A69700" s="1" t="s">
        <v>12459</v>
      </c>
    </row>
    <row r="69701">
      <c r="A69701" s="1" t="s">
        <v>12460</v>
      </c>
    </row>
    <row r="69702">
      <c r="A69702" s="1" t="s">
        <v>4216</v>
      </c>
    </row>
    <row r="69703">
      <c r="A69703" s="1" t="s">
        <v>23715</v>
      </c>
    </row>
    <row r="69704">
      <c r="A69704" s="1" t="s">
        <v>23716</v>
      </c>
    </row>
    <row r="69705">
      <c r="A69705" s="1" t="s">
        <v>23717</v>
      </c>
    </row>
    <row r="69706">
      <c r="A69706" s="1" t="s">
        <v>23718</v>
      </c>
    </row>
    <row r="69707">
      <c r="A69707" s="1" t="s">
        <v>23719</v>
      </c>
    </row>
    <row r="69708">
      <c r="A69708" s="1" t="s">
        <v>23608</v>
      </c>
    </row>
    <row r="69709">
      <c r="A69709" s="1" t="s">
        <v>22336</v>
      </c>
    </row>
    <row r="69710">
      <c r="A69710" s="1" t="s">
        <v>23720</v>
      </c>
    </row>
    <row r="69711">
      <c r="A69711" s="1" t="s">
        <v>23721</v>
      </c>
    </row>
    <row r="69713">
      <c r="A69713" s="1" t="s">
        <v>23722</v>
      </c>
    </row>
    <row r="69714">
      <c r="A69714" s="1" t="s">
        <v>23723</v>
      </c>
    </row>
    <row r="69716">
      <c r="A69716" s="1" t="s">
        <v>12455</v>
      </c>
    </row>
    <row r="69718">
      <c r="A69718" s="1" t="s">
        <v>4208</v>
      </c>
    </row>
    <row r="69720">
      <c r="A69720" s="1" t="s">
        <v>23724</v>
      </c>
    </row>
    <row r="69722">
      <c r="A69722" s="1" t="s">
        <v>23713</v>
      </c>
    </row>
    <row r="69724">
      <c r="A69724" s="1" t="s">
        <v>4211</v>
      </c>
    </row>
    <row r="69726">
      <c r="A69726" s="1" t="s">
        <v>4212</v>
      </c>
    </row>
    <row r="69728">
      <c r="A69728" s="1" t="s">
        <v>23725</v>
      </c>
    </row>
    <row r="69729">
      <c r="A69729" s="1" t="s">
        <v>23726</v>
      </c>
    </row>
    <row r="69730">
      <c r="A69730" s="1" t="s">
        <v>23727</v>
      </c>
    </row>
    <row r="69731">
      <c r="A69731" s="1" t="s">
        <v>23728</v>
      </c>
    </row>
    <row r="69733">
      <c r="A69733" s="1" t="s">
        <v>23729</v>
      </c>
    </row>
    <row r="69734">
      <c r="A69734" s="1" t="s">
        <v>23730</v>
      </c>
    </row>
    <row r="69736">
      <c r="A69736" s="1" t="s">
        <v>12463</v>
      </c>
    </row>
    <row r="69737">
      <c r="A69737" s="1" t="s">
        <v>23731</v>
      </c>
    </row>
    <row r="69739">
      <c r="A69739" s="1" t="s">
        <v>7352</v>
      </c>
    </row>
    <row r="69740">
      <c r="A69740" s="1" t="s">
        <v>7353</v>
      </c>
    </row>
    <row r="69741">
      <c r="A69741" s="1" t="s">
        <v>7354</v>
      </c>
    </row>
    <row r="69743">
      <c r="A69743" s="1" t="s">
        <v>3425</v>
      </c>
    </row>
    <row r="69744">
      <c r="A69744" s="1" t="s">
        <v>7746</v>
      </c>
    </row>
    <row r="69746">
      <c r="A69746" s="1" t="s">
        <v>23732</v>
      </c>
    </row>
    <row r="69747">
      <c r="A69747" s="1" t="s">
        <v>23722</v>
      </c>
    </row>
    <row r="69748">
      <c r="A69748" s="1" t="s">
        <v>23723</v>
      </c>
    </row>
    <row r="69749">
      <c r="A69749" s="1" t="s">
        <v>12455</v>
      </c>
    </row>
    <row r="69750">
      <c r="A69750" s="1" t="s">
        <v>4208</v>
      </c>
    </row>
    <row r="69751">
      <c r="A69751" s="1" t="s">
        <v>23724</v>
      </c>
    </row>
    <row r="69752">
      <c r="A69752" s="1" t="s">
        <v>23713</v>
      </c>
    </row>
    <row r="69753">
      <c r="A69753" s="1" t="s">
        <v>4211</v>
      </c>
    </row>
    <row r="69754">
      <c r="A69754" s="1" t="s">
        <v>4212</v>
      </c>
    </row>
    <row r="69755">
      <c r="A69755" s="1" t="s">
        <v>23725</v>
      </c>
    </row>
    <row r="69756">
      <c r="A69756" s="1" t="s">
        <v>23726</v>
      </c>
    </row>
    <row r="69757">
      <c r="A69757" s="1" t="s">
        <v>23727</v>
      </c>
    </row>
    <row r="69758">
      <c r="A69758" s="1" t="s">
        <v>23728</v>
      </c>
    </row>
    <row r="69759">
      <c r="A69759" s="1" t="s">
        <v>23729</v>
      </c>
    </row>
    <row r="69760">
      <c r="A69760" s="1" t="s">
        <v>23730</v>
      </c>
    </row>
    <row r="69761">
      <c r="A69761" s="1" t="s">
        <v>12463</v>
      </c>
    </row>
    <row r="69762">
      <c r="A69762" s="1" t="s">
        <v>23731</v>
      </c>
    </row>
    <row r="69763">
      <c r="A69763" s="1" t="s">
        <v>7352</v>
      </c>
    </row>
    <row r="69764">
      <c r="A69764" s="1" t="s">
        <v>7353</v>
      </c>
    </row>
    <row r="69765">
      <c r="A69765" s="1" t="s">
        <v>7354</v>
      </c>
    </row>
    <row r="69766">
      <c r="A69766" s="1" t="s">
        <v>23720</v>
      </c>
    </row>
    <row r="69767">
      <c r="A69767" s="1" t="s">
        <v>23733</v>
      </c>
    </row>
    <row r="69769">
      <c r="A69769" s="1" t="s">
        <v>23734</v>
      </c>
    </row>
    <row r="69770">
      <c r="A69770" s="1" t="s">
        <v>23735</v>
      </c>
    </row>
    <row r="69771">
      <c r="A69771" s="1" t="s">
        <v>23736</v>
      </c>
    </row>
    <row r="69773">
      <c r="A69773" s="1" t="s">
        <v>23737</v>
      </c>
    </row>
    <row r="69774">
      <c r="A69774" s="1" t="s">
        <v>23738</v>
      </c>
    </row>
    <row r="69776">
      <c r="A69776" s="1" t="s">
        <v>23739</v>
      </c>
    </row>
    <row r="69777">
      <c r="A69777" s="1" t="s">
        <v>23740</v>
      </c>
    </row>
    <row r="69778">
      <c r="A69778" s="1" t="s">
        <v>23741</v>
      </c>
    </row>
    <row r="69780">
      <c r="A69780" s="1" t="s">
        <v>23742</v>
      </c>
    </row>
    <row r="69782">
      <c r="A69782" s="1" t="s">
        <v>1481</v>
      </c>
    </row>
    <row r="69784">
      <c r="A69784" s="1" t="s">
        <v>23454</v>
      </c>
    </row>
    <row r="69785">
      <c r="A69785" s="1" t="s">
        <v>23743</v>
      </c>
    </row>
    <row r="69786">
      <c r="A69786" s="1" t="s">
        <v>23456</v>
      </c>
    </row>
    <row r="69788">
      <c r="A69788" s="1" t="s">
        <v>23744</v>
      </c>
    </row>
    <row r="69789">
      <c r="A69789" s="1" t="s">
        <v>23745</v>
      </c>
    </row>
    <row r="69790">
      <c r="A69790" s="1" t="s">
        <v>23734</v>
      </c>
    </row>
    <row r="69791">
      <c r="A69791" s="1" t="s">
        <v>23735</v>
      </c>
    </row>
    <row r="69792">
      <c r="A69792" s="1" t="s">
        <v>23736</v>
      </c>
    </row>
    <row r="69793">
      <c r="A69793" s="1" t="s">
        <v>23737</v>
      </c>
    </row>
    <row r="69794">
      <c r="A69794" s="1" t="s">
        <v>23738</v>
      </c>
    </row>
    <row r="69795">
      <c r="A69795" s="1" t="s">
        <v>23739</v>
      </c>
    </row>
    <row r="69796">
      <c r="A69796" s="1" t="s">
        <v>23740</v>
      </c>
    </row>
    <row r="69797">
      <c r="A69797" s="1" t="s">
        <v>23741</v>
      </c>
    </row>
    <row r="69798">
      <c r="A69798" s="1" t="s">
        <v>23742</v>
      </c>
    </row>
    <row r="69799">
      <c r="A69799" s="1" t="s">
        <v>23454</v>
      </c>
    </row>
    <row r="69800">
      <c r="A69800" s="1" t="s">
        <v>23743</v>
      </c>
    </row>
    <row r="69801">
      <c r="A69801" s="1" t="s">
        <v>23456</v>
      </c>
    </row>
    <row r="69802">
      <c r="A69802" s="1" t="s">
        <v>23746</v>
      </c>
    </row>
    <row r="69803">
      <c r="A69803" s="1" t="s">
        <v>23747</v>
      </c>
    </row>
    <row r="69805">
      <c r="A69805" s="1" t="s">
        <v>23748</v>
      </c>
    </row>
    <row r="69807">
      <c r="A69807" s="1" t="s">
        <v>23749</v>
      </c>
    </row>
    <row r="69808">
      <c r="A69808" s="1" t="s">
        <v>23750</v>
      </c>
    </row>
    <row r="69809">
      <c r="A69809" s="1" t="s">
        <v>23751</v>
      </c>
    </row>
    <row r="69810">
      <c r="A69810" s="1" t="s">
        <v>23752</v>
      </c>
    </row>
    <row r="69811">
      <c r="A69811" s="1" t="s">
        <v>23753</v>
      </c>
    </row>
    <row r="69812">
      <c r="A69812" s="1" t="s">
        <v>23754</v>
      </c>
    </row>
    <row r="69814">
      <c r="A69814" s="1" t="s">
        <v>23454</v>
      </c>
    </row>
    <row r="69815">
      <c r="A69815" s="1" t="s">
        <v>23472</v>
      </c>
    </row>
    <row r="69817">
      <c r="A69817" s="1" t="s">
        <v>23456</v>
      </c>
    </row>
    <row r="69819">
      <c r="A69819" s="1" t="s">
        <v>23755</v>
      </c>
    </row>
    <row r="69820">
      <c r="A69820" s="1" t="s">
        <v>23756</v>
      </c>
    </row>
    <row r="69821">
      <c r="A69821" s="1" t="s">
        <v>23748</v>
      </c>
    </row>
    <row r="69822">
      <c r="A69822" s="1" t="s">
        <v>23749</v>
      </c>
    </row>
    <row r="69823">
      <c r="A69823" s="1" t="s">
        <v>23750</v>
      </c>
    </row>
    <row r="69824">
      <c r="A69824" s="1" t="s">
        <v>23751</v>
      </c>
    </row>
    <row r="69825">
      <c r="A69825" s="1" t="s">
        <v>23753</v>
      </c>
    </row>
    <row r="69826">
      <c r="A69826" s="1" t="s">
        <v>23754</v>
      </c>
    </row>
    <row r="69827">
      <c r="A69827" s="1" t="s">
        <v>23454</v>
      </c>
    </row>
    <row r="69828">
      <c r="A69828" s="1" t="s">
        <v>23472</v>
      </c>
    </row>
    <row r="69829">
      <c r="A69829" s="1" t="s">
        <v>23456</v>
      </c>
    </row>
    <row r="69830">
      <c r="A69830" s="1" t="s">
        <v>23757</v>
      </c>
    </row>
    <row r="69831">
      <c r="A69831" s="1" t="s">
        <v>23758</v>
      </c>
    </row>
    <row r="69833">
      <c r="A69833" s="1" t="s">
        <v>2307</v>
      </c>
    </row>
    <row r="69835">
      <c r="A69835" s="1" t="s">
        <v>23759</v>
      </c>
    </row>
    <row r="69836">
      <c r="A69836" s="1" t="s">
        <v>23760</v>
      </c>
    </row>
    <row r="69838">
      <c r="A69838" s="1" t="s">
        <v>23761</v>
      </c>
    </row>
    <row r="69839">
      <c r="A69839" s="1" t="s">
        <v>23762</v>
      </c>
    </row>
    <row r="69841">
      <c r="A69841" s="1" t="s">
        <v>23763</v>
      </c>
    </row>
    <row r="69842">
      <c r="A69842" s="1" t="s">
        <v>23764</v>
      </c>
    </row>
    <row r="69843">
      <c r="A69843" s="1" t="s">
        <v>23765</v>
      </c>
    </row>
    <row r="69844">
      <c r="A69844" s="1" t="s">
        <v>23766</v>
      </c>
    </row>
    <row r="69846">
      <c r="A69846" s="1" t="s">
        <v>23767</v>
      </c>
    </row>
    <row r="69847">
      <c r="A69847" s="1" t="s">
        <v>23768</v>
      </c>
    </row>
    <row r="69849">
      <c r="A69849" s="1" t="s">
        <v>23769</v>
      </c>
    </row>
    <row r="69850">
      <c r="A69850" s="1" t="s">
        <v>23770</v>
      </c>
    </row>
    <row r="69851">
      <c r="A69851" s="1" t="s">
        <v>23760</v>
      </c>
    </row>
    <row r="69852">
      <c r="A69852" s="1" t="s">
        <v>23761</v>
      </c>
    </row>
    <row r="69853">
      <c r="A69853" s="1" t="s">
        <v>23762</v>
      </c>
    </row>
    <row r="69854">
      <c r="A69854" s="1" t="s">
        <v>23763</v>
      </c>
    </row>
    <row r="69855">
      <c r="A69855" s="1" t="s">
        <v>23764</v>
      </c>
    </row>
    <row r="69856">
      <c r="A69856" s="1" t="s">
        <v>23765</v>
      </c>
    </row>
    <row r="69857">
      <c r="A69857" s="1" t="s">
        <v>23766</v>
      </c>
    </row>
    <row r="69858">
      <c r="A69858" s="1" t="s">
        <v>23767</v>
      </c>
    </row>
    <row r="69859">
      <c r="A69859" s="1" t="s">
        <v>23768</v>
      </c>
    </row>
    <row r="69860">
      <c r="A69860" s="1" t="s">
        <v>23771</v>
      </c>
    </row>
    <row r="69861">
      <c r="A69861" s="1" t="s">
        <v>23772</v>
      </c>
    </row>
    <row r="69863">
      <c r="A69863" s="1" t="s">
        <v>23773</v>
      </c>
    </row>
    <row r="69864">
      <c r="A69864" s="1" t="s">
        <v>23774</v>
      </c>
    </row>
    <row r="69866">
      <c r="A69866" s="5">
        <v>0.875</v>
      </c>
    </row>
    <row r="69867">
      <c r="A69867" s="1" t="s">
        <v>23775</v>
      </c>
    </row>
    <row r="69869">
      <c r="A69869" s="1" t="s">
        <v>23776</v>
      </c>
    </row>
    <row r="69870">
      <c r="A69870" s="1" t="s">
        <v>15036</v>
      </c>
    </row>
    <row r="69872">
      <c r="A69872" s="1" t="s">
        <v>23777</v>
      </c>
    </row>
    <row r="69874">
      <c r="A69874" s="1" t="s">
        <v>23778</v>
      </c>
    </row>
    <row r="69876">
      <c r="A69876" s="1" t="s">
        <v>23779</v>
      </c>
    </row>
    <row r="69877">
      <c r="A69877" s="1" t="s">
        <v>23780</v>
      </c>
    </row>
    <row r="69879">
      <c r="A69879" s="1" t="s">
        <v>23781</v>
      </c>
    </row>
    <row r="69881">
      <c r="A69881" s="1" t="s">
        <v>23782</v>
      </c>
    </row>
    <row r="69882">
      <c r="A69882" s="1" t="s">
        <v>23783</v>
      </c>
    </row>
    <row r="69884">
      <c r="A69884" s="1" t="s">
        <v>23784</v>
      </c>
    </row>
    <row r="69885">
      <c r="A69885" s="1" t="s">
        <v>23785</v>
      </c>
    </row>
    <row r="69886">
      <c r="A69886" s="1" t="s">
        <v>8239</v>
      </c>
    </row>
    <row r="69888">
      <c r="A69888" s="1" t="s">
        <v>23786</v>
      </c>
    </row>
    <row r="69890">
      <c r="A69890" s="1" t="s">
        <v>23787</v>
      </c>
    </row>
    <row r="69891">
      <c r="A69891" s="1" t="s">
        <v>23774</v>
      </c>
    </row>
    <row r="69892">
      <c r="A69892" s="5">
        <v>0.875</v>
      </c>
    </row>
    <row r="69893">
      <c r="A69893" s="1" t="s">
        <v>23775</v>
      </c>
    </row>
    <row r="69894">
      <c r="A69894" s="1" t="s">
        <v>23776</v>
      </c>
    </row>
    <row r="69895">
      <c r="A69895" s="1" t="s">
        <v>15036</v>
      </c>
    </row>
    <row r="69896">
      <c r="A69896" s="1" t="s">
        <v>23777</v>
      </c>
    </row>
    <row r="69897">
      <c r="A69897" s="1" t="s">
        <v>23778</v>
      </c>
    </row>
    <row r="69898">
      <c r="A69898" s="1" t="s">
        <v>23779</v>
      </c>
    </row>
    <row r="69899">
      <c r="A69899" s="1" t="s">
        <v>23781</v>
      </c>
    </row>
    <row r="69900">
      <c r="A69900" s="1" t="s">
        <v>23782</v>
      </c>
    </row>
    <row r="69901">
      <c r="A69901" s="1" t="s">
        <v>23783</v>
      </c>
    </row>
    <row r="69902">
      <c r="A69902" s="1" t="s">
        <v>23784</v>
      </c>
    </row>
    <row r="69903">
      <c r="A69903" s="1" t="s">
        <v>23785</v>
      </c>
    </row>
    <row r="69904">
      <c r="A69904" s="1" t="s">
        <v>8239</v>
      </c>
    </row>
    <row r="69905">
      <c r="A69905" s="1" t="s">
        <v>23788</v>
      </c>
    </row>
    <row r="69906">
      <c r="A69906" s="1" t="s">
        <v>23789</v>
      </c>
    </row>
    <row r="69908">
      <c r="A69908" s="1" t="s">
        <v>23790</v>
      </c>
    </row>
    <row r="69910">
      <c r="A69910" s="1" t="s">
        <v>23791</v>
      </c>
    </row>
    <row r="69912">
      <c r="A69912" s="1" t="s">
        <v>23792</v>
      </c>
    </row>
    <row r="69914">
      <c r="A69914" s="1" t="s">
        <v>23793</v>
      </c>
    </row>
    <row r="69916">
      <c r="A69916" s="1" t="s">
        <v>23794</v>
      </c>
    </row>
    <row r="69918">
      <c r="A69918" s="1" t="s">
        <v>23795</v>
      </c>
    </row>
    <row r="69920">
      <c r="A69920" s="1" t="s">
        <v>23796</v>
      </c>
    </row>
    <row r="69921">
      <c r="A69921" s="1" t="s">
        <v>23797</v>
      </c>
    </row>
    <row r="69923">
      <c r="A69923" s="1" t="s">
        <v>23798</v>
      </c>
    </row>
    <row r="69925">
      <c r="A69925" s="1" t="s">
        <v>23799</v>
      </c>
    </row>
    <row r="69927">
      <c r="A69927" s="1" t="s">
        <v>23800</v>
      </c>
    </row>
    <row r="69929">
      <c r="A69929" s="1" t="s">
        <v>23801</v>
      </c>
    </row>
    <row r="69931">
      <c r="A69931" s="1" t="s">
        <v>23802</v>
      </c>
    </row>
    <row r="69932">
      <c r="A69932" s="1" t="s">
        <v>23803</v>
      </c>
    </row>
    <row r="69933">
      <c r="A69933" s="1" t="s">
        <v>23804</v>
      </c>
    </row>
    <row r="69934">
      <c r="A69934" s="1" t="s">
        <v>23805</v>
      </c>
    </row>
    <row r="69935">
      <c r="A69935" s="1" t="s">
        <v>23806</v>
      </c>
    </row>
    <row r="69936">
      <c r="A69936" s="1" t="s">
        <v>23807</v>
      </c>
    </row>
    <row r="69938">
      <c r="A69938" s="1" t="s">
        <v>23808</v>
      </c>
    </row>
    <row r="69940">
      <c r="A69940" s="1" t="s">
        <v>23809</v>
      </c>
    </row>
    <row r="69942">
      <c r="A69942" s="1" t="s">
        <v>23810</v>
      </c>
    </row>
    <row r="69944">
      <c r="A69944" s="1" t="s">
        <v>23811</v>
      </c>
    </row>
    <row r="69945">
      <c r="A69945" s="1" t="s">
        <v>23791</v>
      </c>
    </row>
    <row r="69946">
      <c r="A69946" s="1" t="s">
        <v>23792</v>
      </c>
    </row>
    <row r="69947">
      <c r="A69947" s="1" t="s">
        <v>23793</v>
      </c>
    </row>
    <row r="69948">
      <c r="A69948" s="1" t="s">
        <v>23794</v>
      </c>
    </row>
    <row r="69949">
      <c r="A69949" s="1" t="s">
        <v>23795</v>
      </c>
    </row>
    <row r="69950">
      <c r="A69950" s="1" t="s">
        <v>23796</v>
      </c>
    </row>
    <row r="69951">
      <c r="A69951" s="1" t="s">
        <v>23797</v>
      </c>
    </row>
    <row r="69952">
      <c r="A69952" s="1" t="s">
        <v>23798</v>
      </c>
    </row>
    <row r="69953">
      <c r="A69953" s="1" t="s">
        <v>23799</v>
      </c>
    </row>
    <row r="69954">
      <c r="A69954" s="1" t="s">
        <v>23800</v>
      </c>
    </row>
    <row r="69955">
      <c r="A69955" s="1" t="s">
        <v>23801</v>
      </c>
    </row>
    <row r="69956">
      <c r="A69956" s="1" t="s">
        <v>23802</v>
      </c>
    </row>
    <row r="69957">
      <c r="A69957" s="1" t="s">
        <v>23803</v>
      </c>
    </row>
    <row r="69958">
      <c r="A69958" s="1" t="s">
        <v>23804</v>
      </c>
    </row>
    <row r="69959">
      <c r="A69959" s="1" t="s">
        <v>23805</v>
      </c>
    </row>
    <row r="69960">
      <c r="A69960" s="1" t="s">
        <v>23806</v>
      </c>
    </row>
    <row r="69961">
      <c r="A69961" s="1" t="s">
        <v>23807</v>
      </c>
    </row>
    <row r="69962">
      <c r="A69962" s="1" t="s">
        <v>23808</v>
      </c>
    </row>
    <row r="69963">
      <c r="A69963" s="1" t="s">
        <v>23809</v>
      </c>
    </row>
    <row r="69964">
      <c r="A69964" s="1" t="s">
        <v>23812</v>
      </c>
    </row>
    <row r="69965">
      <c r="A69965" s="1" t="s">
        <v>23813</v>
      </c>
    </row>
    <row r="69966">
      <c r="A69966" s="1" t="s">
        <v>23814</v>
      </c>
    </row>
    <row r="69967">
      <c r="A69967" s="1" t="s">
        <v>23815</v>
      </c>
    </row>
    <row r="69968">
      <c r="A69968" s="1" t="s">
        <v>23816</v>
      </c>
    </row>
    <row r="69969">
      <c r="A69969" s="1" t="s">
        <v>23817</v>
      </c>
    </row>
    <row r="69970">
      <c r="A69970" s="1" t="s">
        <v>23818</v>
      </c>
    </row>
    <row r="69971">
      <c r="A69971" s="1" t="s">
        <v>23819</v>
      </c>
    </row>
    <row r="69972">
      <c r="A69972" s="1" t="s">
        <v>23820</v>
      </c>
    </row>
    <row r="69973">
      <c r="A69973" s="1" t="s">
        <v>23821</v>
      </c>
    </row>
    <row r="69974">
      <c r="A69974" s="1" t="s">
        <v>23822</v>
      </c>
    </row>
    <row r="69975">
      <c r="A69975" s="1" t="s">
        <v>23823</v>
      </c>
    </row>
    <row r="69976">
      <c r="A69976" s="1" t="s">
        <v>23824</v>
      </c>
    </row>
    <row r="69977">
      <c r="A69977" s="1" t="s">
        <v>23825</v>
      </c>
    </row>
    <row r="69978">
      <c r="A69978" s="1" t="s">
        <v>23826</v>
      </c>
    </row>
    <row r="69979">
      <c r="A69979" s="1" t="s">
        <v>23827</v>
      </c>
    </row>
    <row r="69980">
      <c r="A69980" s="1" t="s">
        <v>23828</v>
      </c>
    </row>
    <row r="69981">
      <c r="A69981" s="1" t="s">
        <v>23814</v>
      </c>
    </row>
    <row r="69982">
      <c r="A69982" s="1" t="s">
        <v>23815</v>
      </c>
    </row>
    <row r="69983">
      <c r="A69983" s="1" t="s">
        <v>23816</v>
      </c>
    </row>
    <row r="69984">
      <c r="A69984" s="1" t="s">
        <v>23817</v>
      </c>
    </row>
    <row r="69985">
      <c r="A69985" s="1" t="s">
        <v>23818</v>
      </c>
    </row>
    <row r="69986">
      <c r="A69986" s="1" t="s">
        <v>23819</v>
      </c>
    </row>
    <row r="69987">
      <c r="A69987" s="1" t="s">
        <v>23820</v>
      </c>
    </row>
    <row r="69988">
      <c r="A69988" s="1" t="s">
        <v>23821</v>
      </c>
    </row>
    <row r="69989">
      <c r="A69989" s="1" t="s">
        <v>23822</v>
      </c>
    </row>
    <row r="69990">
      <c r="A69990" s="1" t="s">
        <v>23823</v>
      </c>
    </row>
    <row r="69991">
      <c r="A69991" s="1" t="s">
        <v>23824</v>
      </c>
    </row>
    <row r="69992">
      <c r="A69992" s="1" t="s">
        <v>23825</v>
      </c>
    </row>
    <row r="69993">
      <c r="A69993" s="1" t="s">
        <v>23826</v>
      </c>
    </row>
    <row r="69994">
      <c r="A69994" s="1" t="s">
        <v>23829</v>
      </c>
    </row>
    <row r="69995">
      <c r="A69995" s="1" t="s">
        <v>23830</v>
      </c>
    </row>
    <row r="69997">
      <c r="A69997" s="1" t="s">
        <v>23831</v>
      </c>
    </row>
    <row r="69998">
      <c r="A69998" s="1" t="s">
        <v>23832</v>
      </c>
    </row>
    <row r="70000">
      <c r="A70000" s="1" t="s">
        <v>23833</v>
      </c>
    </row>
    <row r="70002">
      <c r="A70002" s="1" t="s">
        <v>9311</v>
      </c>
    </row>
    <row r="70004">
      <c r="A70004" s="1">
        <v>6.0</v>
      </c>
    </row>
    <row r="70006">
      <c r="A70006" s="1" t="s">
        <v>23834</v>
      </c>
    </row>
    <row r="70007">
      <c r="A70007" s="1" t="s">
        <v>23835</v>
      </c>
    </row>
    <row r="70009">
      <c r="A70009" s="1" t="s">
        <v>23836</v>
      </c>
    </row>
    <row r="70010">
      <c r="A70010" s="1">
        <v>3.0</v>
      </c>
    </row>
    <row r="70012">
      <c r="A70012" s="1" t="s">
        <v>9311</v>
      </c>
    </row>
    <row r="70014">
      <c r="A70014" s="1" t="s">
        <v>7148</v>
      </c>
    </row>
    <row r="70016">
      <c r="A70016" s="1" t="s">
        <v>23837</v>
      </c>
    </row>
    <row r="70017">
      <c r="A70017" s="1" t="s">
        <v>23838</v>
      </c>
    </row>
    <row r="70019">
      <c r="A70019" s="1" t="s">
        <v>23839</v>
      </c>
    </row>
    <row r="70021">
      <c r="A70021" s="1" t="s">
        <v>6888</v>
      </c>
    </row>
    <row r="70023">
      <c r="A70023" s="1" t="s">
        <v>3016</v>
      </c>
    </row>
    <row r="70025">
      <c r="A70025" s="1" t="s">
        <v>23840</v>
      </c>
    </row>
    <row r="70026">
      <c r="A70026" s="1" t="s">
        <v>23841</v>
      </c>
    </row>
    <row r="70028">
      <c r="A70028" s="1" t="s">
        <v>23842</v>
      </c>
    </row>
    <row r="70030">
      <c r="A70030" s="1" t="s">
        <v>23843</v>
      </c>
    </row>
    <row r="70032">
      <c r="A70032" s="1" t="s">
        <v>23844</v>
      </c>
    </row>
    <row r="70033">
      <c r="A70033" s="1" t="s">
        <v>23832</v>
      </c>
    </row>
    <row r="70034">
      <c r="A70034" s="1" t="s">
        <v>23833</v>
      </c>
    </row>
    <row r="70035">
      <c r="A70035" s="1" t="s">
        <v>23835</v>
      </c>
    </row>
    <row r="70036">
      <c r="A70036" s="1" t="s">
        <v>23836</v>
      </c>
    </row>
    <row r="70037">
      <c r="A70037" s="1" t="s">
        <v>23837</v>
      </c>
    </row>
    <row r="70038">
      <c r="A70038" s="1" t="s">
        <v>23838</v>
      </c>
    </row>
    <row r="70039">
      <c r="A70039" s="1" t="s">
        <v>23839</v>
      </c>
    </row>
    <row r="70040">
      <c r="A70040" s="1" t="s">
        <v>6888</v>
      </c>
    </row>
    <row r="70041">
      <c r="A70041" s="1" t="s">
        <v>23840</v>
      </c>
    </row>
    <row r="70042">
      <c r="A70042" s="1" t="s">
        <v>23841</v>
      </c>
    </row>
    <row r="70043">
      <c r="A70043" s="1" t="s">
        <v>23845</v>
      </c>
    </row>
    <row r="70044">
      <c r="A70044" s="1" t="s">
        <v>23846</v>
      </c>
    </row>
    <row r="70046">
      <c r="A70046" s="1" t="s">
        <v>23847</v>
      </c>
    </row>
    <row r="70048">
      <c r="A70048" s="1" t="s">
        <v>23848</v>
      </c>
    </row>
    <row r="70050">
      <c r="A70050" s="1" t="s">
        <v>23849</v>
      </c>
    </row>
    <row r="70052">
      <c r="A70052" s="1" t="s">
        <v>23850</v>
      </c>
    </row>
    <row r="70053">
      <c r="A70053" s="1" t="s">
        <v>23851</v>
      </c>
    </row>
    <row r="70055">
      <c r="A70055" s="1" t="s">
        <v>23852</v>
      </c>
    </row>
    <row r="70057">
      <c r="A70057" s="1" t="s">
        <v>23853</v>
      </c>
    </row>
    <row r="70058">
      <c r="A70058" s="1" t="s">
        <v>23854</v>
      </c>
    </row>
    <row r="70060">
      <c r="A70060" s="1" t="s">
        <v>23855</v>
      </c>
    </row>
    <row r="70062">
      <c r="A70062" s="1" t="s">
        <v>23856</v>
      </c>
    </row>
    <row r="70064">
      <c r="A70064" s="1" t="s">
        <v>432</v>
      </c>
    </row>
    <row r="70065">
      <c r="A70065" s="1" t="s">
        <v>23857</v>
      </c>
    </row>
    <row r="70067">
      <c r="A70067" s="1" t="s">
        <v>23858</v>
      </c>
    </row>
    <row r="70068">
      <c r="A70068" s="1" t="s">
        <v>23847</v>
      </c>
    </row>
    <row r="70069">
      <c r="A70069" s="1" t="s">
        <v>23848</v>
      </c>
    </row>
    <row r="70070">
      <c r="A70070" s="1" t="s">
        <v>23849</v>
      </c>
    </row>
    <row r="70071">
      <c r="A70071" s="1" t="s">
        <v>23850</v>
      </c>
    </row>
    <row r="70072">
      <c r="A70072" s="1" t="s">
        <v>23851</v>
      </c>
    </row>
    <row r="70073">
      <c r="A70073" s="1" t="s">
        <v>23852</v>
      </c>
    </row>
    <row r="70074">
      <c r="A70074" s="1" t="s">
        <v>23853</v>
      </c>
    </row>
    <row r="70075">
      <c r="A70075" s="1" t="s">
        <v>23854</v>
      </c>
    </row>
    <row r="70076">
      <c r="A70076" s="1" t="s">
        <v>23855</v>
      </c>
    </row>
    <row r="70077">
      <c r="A70077" s="1" t="s">
        <v>23856</v>
      </c>
    </row>
    <row r="70078">
      <c r="A70078" s="1" t="s">
        <v>23859</v>
      </c>
    </row>
    <row r="70079">
      <c r="A70079" s="1" t="s">
        <v>23860</v>
      </c>
    </row>
    <row r="70080">
      <c r="A70080" s="3" t="str">
        <f>) Baker,</f>
        <v>#ERROR!</v>
      </c>
    </row>
    <row r="70081">
      <c r="A70081" s="1" t="s">
        <v>23861</v>
      </c>
    </row>
    <row r="70082">
      <c r="A70082" s="1" t="s">
        <v>23862</v>
      </c>
    </row>
    <row r="70083">
      <c r="A70083" s="1" t="s">
        <v>23863</v>
      </c>
    </row>
    <row r="70084">
      <c r="A70084" s="1" t="s">
        <v>23864</v>
      </c>
    </row>
    <row r="70085">
      <c r="A70085" s="1" t="s">
        <v>23865</v>
      </c>
    </row>
    <row r="70086">
      <c r="A70086" s="1" t="s">
        <v>23866</v>
      </c>
    </row>
    <row r="70087">
      <c r="A70087" s="1" t="s">
        <v>966</v>
      </c>
    </row>
    <row r="70088">
      <c r="A70088" s="3" t="str">
        <f>","mill SG+ GED)</f>
        <v>#ERROR!</v>
      </c>
    </row>
    <row r="70089">
      <c r="A70089" s="3" t="str">
        <f>) Baker,</f>
        <v>#ERROR!</v>
      </c>
    </row>
    <row r="70090">
      <c r="A70090" s="1" t="s">
        <v>23861</v>
      </c>
    </row>
    <row r="70091">
      <c r="A70091" s="1" t="s">
        <v>23862</v>
      </c>
    </row>
    <row r="70092">
      <c r="A70092" s="1" t="s">
        <v>23863</v>
      </c>
    </row>
    <row r="70093">
      <c r="A70093" s="1" t="s">
        <v>23864</v>
      </c>
    </row>
    <row r="70094">
      <c r="A70094" s="1" t="s">
        <v>23865</v>
      </c>
    </row>
    <row r="70095">
      <c r="A70095" s="1" t="s">
        <v>23867</v>
      </c>
    </row>
    <row r="70096">
      <c r="A70096" s="1" t="s">
        <v>23868</v>
      </c>
    </row>
    <row r="70098">
      <c r="A70098" s="1" t="s">
        <v>23869</v>
      </c>
    </row>
    <row r="70100">
      <c r="A70100" s="1" t="s">
        <v>23870</v>
      </c>
    </row>
    <row r="70102">
      <c r="A70102" s="1" t="s">
        <v>23871</v>
      </c>
    </row>
    <row r="70104">
      <c r="A70104" s="1" t="s">
        <v>23872</v>
      </c>
    </row>
    <row r="70106">
      <c r="A70106" s="1" t="s">
        <v>23873</v>
      </c>
    </row>
    <row r="70108">
      <c r="A70108" s="1" t="s">
        <v>23874</v>
      </c>
    </row>
    <row r="70110">
      <c r="A70110" s="1" t="s">
        <v>23875</v>
      </c>
    </row>
    <row r="70112">
      <c r="A70112" s="1" t="s">
        <v>23876</v>
      </c>
    </row>
    <row r="70113">
      <c r="A70113" s="1" t="s">
        <v>23877</v>
      </c>
    </row>
    <row r="70115">
      <c r="A70115" s="1" t="s">
        <v>23878</v>
      </c>
    </row>
    <row r="70116">
      <c r="A70116" s="1" t="s">
        <v>23869</v>
      </c>
    </row>
    <row r="70117">
      <c r="A70117" s="1" t="s">
        <v>23870</v>
      </c>
    </row>
    <row r="70118">
      <c r="A70118" s="1" t="s">
        <v>23871</v>
      </c>
    </row>
    <row r="70119">
      <c r="A70119" s="1" t="s">
        <v>23872</v>
      </c>
    </row>
    <row r="70120">
      <c r="A70120" s="1" t="s">
        <v>23873</v>
      </c>
    </row>
    <row r="70121">
      <c r="A70121" s="1" t="s">
        <v>23874</v>
      </c>
    </row>
    <row r="70122">
      <c r="A70122" s="1" t="s">
        <v>23875</v>
      </c>
    </row>
    <row r="70123">
      <c r="A70123" s="1" t="s">
        <v>23876</v>
      </c>
    </row>
    <row r="70124">
      <c r="A70124" s="1" t="s">
        <v>23879</v>
      </c>
    </row>
    <row r="70125">
      <c r="A70125" s="1" t="s">
        <v>23880</v>
      </c>
    </row>
    <row r="70127">
      <c r="A70127" s="1" t="s">
        <v>2007</v>
      </c>
    </row>
    <row r="70129">
      <c r="A70129" s="1" t="s">
        <v>23881</v>
      </c>
    </row>
    <row r="70130">
      <c r="A70130" s="1" t="s">
        <v>23882</v>
      </c>
    </row>
    <row r="70131">
      <c r="A70131" s="1" t="s">
        <v>23883</v>
      </c>
    </row>
    <row r="70133">
      <c r="A70133" s="1" t="s">
        <v>23884</v>
      </c>
    </row>
    <row r="70134">
      <c r="A70134" s="1" t="s">
        <v>23885</v>
      </c>
    </row>
    <row r="70135">
      <c r="A70135" s="1" t="s">
        <v>23886</v>
      </c>
    </row>
    <row r="70136">
      <c r="A70136" s="1" t="s">
        <v>23887</v>
      </c>
    </row>
    <row r="70138">
      <c r="A70138" s="1" t="s">
        <v>23888</v>
      </c>
    </row>
    <row r="70139">
      <c r="A70139" s="1" t="s">
        <v>23889</v>
      </c>
    </row>
    <row r="70141">
      <c r="A70141" s="1" t="s">
        <v>23890</v>
      </c>
    </row>
    <row r="70143">
      <c r="A70143" s="1" t="s">
        <v>23891</v>
      </c>
    </row>
    <row r="70144">
      <c r="A70144" s="1" t="s">
        <v>23892</v>
      </c>
    </row>
    <row r="70145">
      <c r="A70145" s="1" t="s">
        <v>23882</v>
      </c>
    </row>
    <row r="70146">
      <c r="A70146" s="1" t="s">
        <v>23883</v>
      </c>
    </row>
    <row r="70147">
      <c r="A70147" s="1" t="s">
        <v>23884</v>
      </c>
    </row>
    <row r="70148">
      <c r="A70148" s="1" t="s">
        <v>23885</v>
      </c>
    </row>
    <row r="70149">
      <c r="A70149" s="1" t="s">
        <v>23886</v>
      </c>
    </row>
    <row r="70150">
      <c r="A70150" s="1" t="s">
        <v>23887</v>
      </c>
    </row>
    <row r="70151">
      <c r="A70151" s="1" t="s">
        <v>23888</v>
      </c>
    </row>
    <row r="70152">
      <c r="A70152" s="1" t="s">
        <v>23889</v>
      </c>
    </row>
    <row r="70153">
      <c r="A70153" s="1" t="s">
        <v>23890</v>
      </c>
    </row>
    <row r="70154">
      <c r="A70154" s="1" t="s">
        <v>23893</v>
      </c>
    </row>
    <row r="70155">
      <c r="A70155" s="1" t="s">
        <v>23894</v>
      </c>
    </row>
    <row r="70156">
      <c r="A70156" s="1" t="s">
        <v>23895</v>
      </c>
    </row>
    <row r="70158">
      <c r="A70158" s="1" t="s">
        <v>23896</v>
      </c>
    </row>
    <row r="70160">
      <c r="A70160" s="1" t="s">
        <v>23897</v>
      </c>
    </row>
    <row r="70161">
      <c r="A70161" s="1" t="s">
        <v>23898</v>
      </c>
    </row>
    <row r="70163">
      <c r="A70163" s="1" t="s">
        <v>23899</v>
      </c>
    </row>
    <row r="70165">
      <c r="A70165" s="1" t="s">
        <v>23900</v>
      </c>
    </row>
    <row r="70166">
      <c r="A70166" s="1" t="s">
        <v>23901</v>
      </c>
    </row>
    <row r="70168">
      <c r="A70168" s="1" t="s">
        <v>23902</v>
      </c>
    </row>
    <row r="70170">
      <c r="A70170" s="1" t="s">
        <v>23903</v>
      </c>
    </row>
    <row r="70172">
      <c r="A70172" s="3" t="str">
        <f>)</f>
        <v>#ERROR!</v>
      </c>
    </row>
    <row r="70174">
      <c r="A70174" s="1" t="s">
        <v>23904</v>
      </c>
    </row>
    <row r="70175">
      <c r="A70175" s="1" t="s">
        <v>23895</v>
      </c>
    </row>
    <row r="70176">
      <c r="A70176" s="1" t="s">
        <v>23896</v>
      </c>
    </row>
    <row r="70177">
      <c r="A70177" s="1" t="s">
        <v>23897</v>
      </c>
    </row>
    <row r="70178">
      <c r="A70178" s="1" t="s">
        <v>23898</v>
      </c>
    </row>
    <row r="70179">
      <c r="A70179" s="1" t="s">
        <v>23899</v>
      </c>
    </row>
    <row r="70180">
      <c r="A70180" s="1" t="s">
        <v>23900</v>
      </c>
    </row>
    <row r="70181">
      <c r="A70181" s="1" t="s">
        <v>23901</v>
      </c>
    </row>
    <row r="70182">
      <c r="A70182" s="1" t="s">
        <v>23902</v>
      </c>
    </row>
    <row r="70183">
      <c r="A70183" s="1" t="s">
        <v>23905</v>
      </c>
    </row>
    <row r="70184">
      <c r="A70184" s="1" t="s">
        <v>23906</v>
      </c>
    </row>
    <row r="70186">
      <c r="A70186" s="1" t="s">
        <v>23907</v>
      </c>
    </row>
    <row r="70188">
      <c r="A70188" s="1" t="s">
        <v>23908</v>
      </c>
    </row>
    <row r="70190">
      <c r="A70190" s="1" t="s">
        <v>23909</v>
      </c>
    </row>
    <row r="70191">
      <c r="A70191" s="1" t="s">
        <v>23910</v>
      </c>
    </row>
    <row r="70192">
      <c r="A70192" s="1" t="s">
        <v>4007</v>
      </c>
    </row>
    <row r="70194">
      <c r="A70194" s="1" t="s">
        <v>23911</v>
      </c>
    </row>
    <row r="70195">
      <c r="A70195" s="1" t="s">
        <v>2174</v>
      </c>
    </row>
    <row r="70197">
      <c r="A70197" s="1" t="s">
        <v>23912</v>
      </c>
    </row>
    <row r="70198">
      <c r="A70198" s="1" t="s">
        <v>23913</v>
      </c>
    </row>
    <row r="70200">
      <c r="A70200" s="1" t="s">
        <v>23914</v>
      </c>
    </row>
    <row r="70202">
      <c r="A70202" s="1" t="s">
        <v>23915</v>
      </c>
    </row>
    <row r="70204">
      <c r="A70204" s="1" t="s">
        <v>23916</v>
      </c>
    </row>
    <row r="70206">
      <c r="A70206" s="1" t="s">
        <v>2222</v>
      </c>
    </row>
    <row r="70208">
      <c r="A70208" s="1" t="s">
        <v>23917</v>
      </c>
    </row>
    <row r="70209">
      <c r="A70209" s="1" t="s">
        <v>23918</v>
      </c>
    </row>
    <row r="70210">
      <c r="A70210" s="1" t="s">
        <v>23919</v>
      </c>
    </row>
    <row r="70212">
      <c r="A70212" s="1" t="s">
        <v>23920</v>
      </c>
    </row>
    <row r="70213">
      <c r="A70213" s="1" t="s">
        <v>23921</v>
      </c>
    </row>
    <row r="70215">
      <c r="A70215" s="1" t="s">
        <v>23922</v>
      </c>
    </row>
    <row r="70216">
      <c r="A70216" s="1" t="s">
        <v>23923</v>
      </c>
    </row>
    <row r="70218">
      <c r="A70218" s="1" t="s">
        <v>23924</v>
      </c>
    </row>
    <row r="70220">
      <c r="A70220" s="1" t="s">
        <v>1516</v>
      </c>
    </row>
    <row r="70222">
      <c r="A70222" s="1" t="s">
        <v>23925</v>
      </c>
    </row>
    <row r="70223">
      <c r="A70223" s="1" t="s">
        <v>23926</v>
      </c>
    </row>
    <row r="70225">
      <c r="A70225" s="1" t="s">
        <v>5233</v>
      </c>
    </row>
    <row r="70226">
      <c r="A70226" s="1" t="s">
        <v>23927</v>
      </c>
    </row>
    <row r="70227">
      <c r="A70227" s="1" t="s">
        <v>23907</v>
      </c>
    </row>
    <row r="70228">
      <c r="A70228" s="1" t="s">
        <v>23908</v>
      </c>
    </row>
    <row r="70229">
      <c r="A70229" s="1" t="s">
        <v>23909</v>
      </c>
    </row>
    <row r="70230">
      <c r="A70230" s="1" t="s">
        <v>23910</v>
      </c>
    </row>
    <row r="70231">
      <c r="A70231" s="1" t="s">
        <v>23911</v>
      </c>
    </row>
    <row r="70232">
      <c r="A70232" s="1" t="s">
        <v>2174</v>
      </c>
    </row>
    <row r="70233">
      <c r="A70233" s="1" t="s">
        <v>23912</v>
      </c>
    </row>
    <row r="70234">
      <c r="A70234" s="1" t="s">
        <v>23913</v>
      </c>
    </row>
    <row r="70235">
      <c r="A70235" s="1" t="s">
        <v>23914</v>
      </c>
    </row>
    <row r="70236">
      <c r="A70236" s="1" t="s">
        <v>23915</v>
      </c>
    </row>
    <row r="70237">
      <c r="A70237" s="1" t="s">
        <v>23916</v>
      </c>
    </row>
    <row r="70238">
      <c r="A70238" s="1" t="s">
        <v>23917</v>
      </c>
    </row>
    <row r="70239">
      <c r="A70239" s="1" t="s">
        <v>23918</v>
      </c>
    </row>
    <row r="70240">
      <c r="A70240" s="1" t="s">
        <v>23919</v>
      </c>
    </row>
    <row r="70241">
      <c r="A70241" s="1" t="s">
        <v>23920</v>
      </c>
    </row>
    <row r="70242">
      <c r="A70242" s="1" t="s">
        <v>23921</v>
      </c>
    </row>
    <row r="70243">
      <c r="A70243" s="1" t="s">
        <v>23923</v>
      </c>
    </row>
    <row r="70244">
      <c r="A70244" s="1" t="s">
        <v>23924</v>
      </c>
    </row>
    <row r="70245">
      <c r="A70245" s="1" t="s">
        <v>23925</v>
      </c>
    </row>
    <row r="70246">
      <c r="A70246" s="1" t="s">
        <v>23926</v>
      </c>
    </row>
    <row r="70247">
      <c r="A70247" s="1" t="s">
        <v>23928</v>
      </c>
    </row>
    <row r="70248">
      <c r="A70248" s="1" t="s">
        <v>23929</v>
      </c>
    </row>
    <row r="70249">
      <c r="A70249" s="1" t="s">
        <v>23930</v>
      </c>
    </row>
    <row r="70251">
      <c r="A70251" s="1" t="s">
        <v>23931</v>
      </c>
    </row>
    <row r="70253">
      <c r="A70253" s="1" t="s">
        <v>23932</v>
      </c>
    </row>
    <row r="70255">
      <c r="A70255" s="1" t="s">
        <v>23933</v>
      </c>
    </row>
    <row r="70256">
      <c r="A70256" s="1" t="s">
        <v>23934</v>
      </c>
    </row>
    <row r="70257">
      <c r="A70257" s="1" t="s">
        <v>23935</v>
      </c>
    </row>
    <row r="70258">
      <c r="A70258" s="1" t="s">
        <v>23936</v>
      </c>
    </row>
    <row r="70260">
      <c r="A70260" s="1" t="s">
        <v>23937</v>
      </c>
    </row>
    <row r="70261">
      <c r="A70261" s="1" t="s">
        <v>23938</v>
      </c>
    </row>
    <row r="70263">
      <c r="A70263" s="1" t="s">
        <v>23939</v>
      </c>
    </row>
    <row r="70264">
      <c r="A70264" s="1" t="s">
        <v>23940</v>
      </c>
    </row>
    <row r="70265">
      <c r="A70265" s="1" t="s">
        <v>23941</v>
      </c>
    </row>
    <row r="70267">
      <c r="A70267" s="1" t="s">
        <v>23942</v>
      </c>
    </row>
    <row r="70268">
      <c r="A70268" s="1" t="s">
        <v>23943</v>
      </c>
    </row>
    <row r="70270">
      <c r="A70270" s="1" t="s">
        <v>23944</v>
      </c>
    </row>
    <row r="70271">
      <c r="A70271" s="1" t="s">
        <v>22373</v>
      </c>
    </row>
    <row r="70272">
      <c r="A70272" s="1" t="s">
        <v>23945</v>
      </c>
    </row>
    <row r="70273">
      <c r="A70273" s="1" t="s">
        <v>23946</v>
      </c>
    </row>
    <row r="70274">
      <c r="A70274" s="1" t="s">
        <v>23947</v>
      </c>
    </row>
    <row r="70276">
      <c r="A70276" s="1" t="s">
        <v>23948</v>
      </c>
    </row>
    <row r="70277">
      <c r="A70277" s="1" t="s">
        <v>23949</v>
      </c>
    </row>
    <row r="70278">
      <c r="A70278" s="1" t="s">
        <v>23930</v>
      </c>
    </row>
    <row r="70279">
      <c r="A70279" s="1" t="s">
        <v>23950</v>
      </c>
    </row>
    <row r="70280">
      <c r="A70280" s="1" t="s">
        <v>23932</v>
      </c>
    </row>
    <row r="70281">
      <c r="A70281" s="1" t="s">
        <v>23933</v>
      </c>
    </row>
    <row r="70282">
      <c r="A70282" s="1" t="s">
        <v>23934</v>
      </c>
    </row>
    <row r="70283">
      <c r="A70283" s="1" t="s">
        <v>23935</v>
      </c>
    </row>
    <row r="70284">
      <c r="A70284" s="1" t="s">
        <v>23936</v>
      </c>
    </row>
    <row r="70285">
      <c r="A70285" s="1" t="s">
        <v>23937</v>
      </c>
    </row>
    <row r="70286">
      <c r="A70286" s="1" t="s">
        <v>23938</v>
      </c>
    </row>
    <row r="70287">
      <c r="A70287" s="1" t="s">
        <v>23940</v>
      </c>
    </row>
    <row r="70288">
      <c r="A70288" s="1" t="s">
        <v>23941</v>
      </c>
    </row>
    <row r="70289">
      <c r="A70289" s="1" t="s">
        <v>23942</v>
      </c>
    </row>
    <row r="70290">
      <c r="A70290" s="1" t="s">
        <v>23943</v>
      </c>
    </row>
    <row r="70291">
      <c r="A70291" s="1" t="s">
        <v>23944</v>
      </c>
    </row>
    <row r="70292">
      <c r="A70292" s="1" t="s">
        <v>23945</v>
      </c>
    </row>
    <row r="70293">
      <c r="A70293" s="1" t="s">
        <v>23946</v>
      </c>
    </row>
    <row r="70294">
      <c r="A70294" s="1" t="s">
        <v>23947</v>
      </c>
    </row>
    <row r="70295">
      <c r="A70295" s="1" t="s">
        <v>23951</v>
      </c>
    </row>
    <row r="70296">
      <c r="A70296" s="1" t="s">
        <v>23952</v>
      </c>
    </row>
    <row r="70297">
      <c r="A70297" s="1" t="s">
        <v>23953</v>
      </c>
    </row>
    <row r="70299">
      <c r="A70299" s="1" t="s">
        <v>23954</v>
      </c>
    </row>
    <row r="70301">
      <c r="A70301" s="1" t="s">
        <v>23955</v>
      </c>
    </row>
    <row r="70302">
      <c r="A70302" s="1" t="s">
        <v>23956</v>
      </c>
    </row>
    <row r="70304">
      <c r="A70304" s="1" t="s">
        <v>23957</v>
      </c>
    </row>
    <row r="70305">
      <c r="A70305" s="1" t="s">
        <v>23958</v>
      </c>
    </row>
    <row r="70306">
      <c r="A70306" s="1" t="s">
        <v>23959</v>
      </c>
    </row>
    <row r="70308">
      <c r="A70308" s="1" t="s">
        <v>23960</v>
      </c>
    </row>
    <row r="70310">
      <c r="A70310" s="1" t="s">
        <v>23961</v>
      </c>
    </row>
    <row r="70311">
      <c r="A70311" s="1" t="s">
        <v>23953</v>
      </c>
    </row>
    <row r="70312">
      <c r="A70312" s="1" t="s">
        <v>23954</v>
      </c>
    </row>
    <row r="70313">
      <c r="A70313" s="1" t="s">
        <v>23955</v>
      </c>
    </row>
    <row r="70314">
      <c r="A70314" s="1" t="s">
        <v>23956</v>
      </c>
    </row>
    <row r="70315">
      <c r="A70315" s="1" t="s">
        <v>23957</v>
      </c>
    </row>
    <row r="70316">
      <c r="A70316" s="1" t="s">
        <v>23958</v>
      </c>
    </row>
    <row r="70317">
      <c r="A70317" s="1" t="s">
        <v>23959</v>
      </c>
    </row>
    <row r="70318">
      <c r="A70318" s="1" t="s">
        <v>23962</v>
      </c>
    </row>
    <row r="70319">
      <c r="A70319" s="1" t="s">
        <v>23963</v>
      </c>
    </row>
    <row r="70320">
      <c r="A70320" s="1" t="s">
        <v>23964</v>
      </c>
    </row>
    <row r="70322">
      <c r="A70322" s="1" t="s">
        <v>23965</v>
      </c>
    </row>
    <row r="70324">
      <c r="A70324" s="1" t="s">
        <v>23966</v>
      </c>
    </row>
    <row r="70326">
      <c r="A70326" s="1" t="s">
        <v>23967</v>
      </c>
    </row>
    <row r="70327">
      <c r="A70327" s="1" t="s">
        <v>23968</v>
      </c>
    </row>
    <row r="70329">
      <c r="A70329" s="1" t="s">
        <v>23969</v>
      </c>
    </row>
    <row r="70331">
      <c r="A70331" s="1" t="s">
        <v>23970</v>
      </c>
    </row>
    <row r="70333">
      <c r="A70333" s="1" t="s">
        <v>23971</v>
      </c>
    </row>
    <row r="70335">
      <c r="A70335" s="1" t="s">
        <v>23972</v>
      </c>
    </row>
    <row r="70337">
      <c r="A70337" s="1" t="s">
        <v>23973</v>
      </c>
    </row>
    <row r="70339">
      <c r="A70339" s="1" t="s">
        <v>23974</v>
      </c>
    </row>
    <row r="70341">
      <c r="A70341" s="1" t="s">
        <v>23975</v>
      </c>
    </row>
    <row r="70342">
      <c r="A70342" s="1" t="s">
        <v>23976</v>
      </c>
    </row>
    <row r="70344">
      <c r="A70344" s="1" t="s">
        <v>23977</v>
      </c>
    </row>
    <row r="70345">
      <c r="A70345" s="1" t="s">
        <v>23978</v>
      </c>
    </row>
    <row r="70347">
      <c r="A70347" s="1" t="s">
        <v>7746</v>
      </c>
    </row>
    <row r="70349">
      <c r="A70349" s="1" t="s">
        <v>18765</v>
      </c>
    </row>
    <row r="70351">
      <c r="A70351" s="1" t="s">
        <v>322</v>
      </c>
    </row>
    <row r="70353">
      <c r="A70353" s="1" t="s">
        <v>367</v>
      </c>
    </row>
    <row r="70354">
      <c r="A70354" s="1" t="s">
        <v>23979</v>
      </c>
    </row>
    <row r="70355">
      <c r="A70355" s="1" t="s">
        <v>23964</v>
      </c>
    </row>
    <row r="70356">
      <c r="A70356" s="1" t="s">
        <v>23965</v>
      </c>
    </row>
    <row r="70357">
      <c r="A70357" s="1" t="s">
        <v>23966</v>
      </c>
    </row>
    <row r="70358">
      <c r="A70358" s="1" t="s">
        <v>23967</v>
      </c>
    </row>
    <row r="70359">
      <c r="A70359" s="1" t="s">
        <v>23968</v>
      </c>
    </row>
    <row r="70360">
      <c r="A70360" s="1" t="s">
        <v>23969</v>
      </c>
    </row>
    <row r="70361">
      <c r="A70361" s="1" t="s">
        <v>23970</v>
      </c>
    </row>
    <row r="70362">
      <c r="A70362" s="1" t="s">
        <v>23971</v>
      </c>
    </row>
    <row r="70363">
      <c r="A70363" s="1" t="s">
        <v>23972</v>
      </c>
    </row>
    <row r="70364">
      <c r="A70364" s="1" t="s">
        <v>23973</v>
      </c>
    </row>
    <row r="70365">
      <c r="A70365" s="1" t="s">
        <v>23974</v>
      </c>
    </row>
    <row r="70366">
      <c r="A70366" s="1" t="s">
        <v>23975</v>
      </c>
    </row>
    <row r="70367">
      <c r="A70367" s="1" t="s">
        <v>23977</v>
      </c>
    </row>
    <row r="70368">
      <c r="A70368" s="1" t="s">
        <v>23978</v>
      </c>
    </row>
    <row r="70369">
      <c r="A70369" s="1" t="s">
        <v>23980</v>
      </c>
    </row>
    <row r="70370">
      <c r="A70370" s="1" t="s">
        <v>23981</v>
      </c>
    </row>
    <row r="70372">
      <c r="A70372" s="1" t="s">
        <v>977</v>
      </c>
    </row>
    <row r="70374">
      <c r="A70374" s="1" t="s">
        <v>23982</v>
      </c>
    </row>
    <row r="70375">
      <c r="A70375" s="1" t="s">
        <v>23983</v>
      </c>
    </row>
    <row r="70377">
      <c r="A70377" s="1" t="s">
        <v>23984</v>
      </c>
    </row>
    <row r="70378">
      <c r="A70378" s="1" t="s">
        <v>23985</v>
      </c>
    </row>
    <row r="70380">
      <c r="A70380" s="3" t="str">
        <f> 8, DA.04,</f>
        <v>#ERROR!</v>
      </c>
    </row>
    <row r="70382">
      <c r="A70382" s="1" t="s">
        <v>23986</v>
      </c>
    </row>
    <row r="70383">
      <c r="A70383" s="1" t="s">
        <v>23987</v>
      </c>
    </row>
    <row r="70385">
      <c r="A70385" s="1" t="s">
        <v>23988</v>
      </c>
    </row>
    <row r="70387">
      <c r="A70387" s="1" t="s">
        <v>23989</v>
      </c>
    </row>
    <row r="70389">
      <c r="A70389" s="1" t="s">
        <v>23990</v>
      </c>
    </row>
    <row r="70391">
      <c r="A70391" s="1" t="s">
        <v>23991</v>
      </c>
    </row>
    <row r="70393">
      <c r="A70393" s="1" t="s">
        <v>23992</v>
      </c>
    </row>
    <row r="70395">
      <c r="A70395" s="1" t="s">
        <v>23993</v>
      </c>
    </row>
    <row r="70397">
      <c r="A70397" s="1" t="s">
        <v>23994</v>
      </c>
    </row>
    <row r="70398">
      <c r="A70398" s="1" t="s">
        <v>23995</v>
      </c>
    </row>
    <row r="70400">
      <c r="A70400" s="1" t="s">
        <v>23996</v>
      </c>
    </row>
    <row r="70401">
      <c r="A70401" s="1" t="s">
        <v>23997</v>
      </c>
    </row>
    <row r="70403">
      <c r="A70403" s="1" t="s">
        <v>23998</v>
      </c>
    </row>
    <row r="70405">
      <c r="A70405" s="1" t="s">
        <v>23999</v>
      </c>
    </row>
    <row r="70406">
      <c r="A70406" s="1" t="s">
        <v>23982</v>
      </c>
    </row>
    <row r="70407">
      <c r="A70407" s="1" t="s">
        <v>23983</v>
      </c>
    </row>
    <row r="70408">
      <c r="A70408" s="1" t="s">
        <v>23984</v>
      </c>
    </row>
    <row r="70409">
      <c r="A70409" s="1" t="s">
        <v>23985</v>
      </c>
    </row>
    <row r="70410">
      <c r="A70410" s="3" t="str">
        <f> 8, DA.04,</f>
        <v>#ERROR!</v>
      </c>
    </row>
    <row r="70411">
      <c r="A70411" s="1" t="s">
        <v>23986</v>
      </c>
    </row>
    <row r="70412">
      <c r="A70412" s="1" t="s">
        <v>23987</v>
      </c>
    </row>
    <row r="70413">
      <c r="A70413" s="1" t="s">
        <v>23988</v>
      </c>
    </row>
    <row r="70414">
      <c r="A70414" s="1" t="s">
        <v>23989</v>
      </c>
    </row>
    <row r="70415">
      <c r="A70415" s="1" t="s">
        <v>23990</v>
      </c>
    </row>
    <row r="70416">
      <c r="A70416" s="1" t="s">
        <v>23991</v>
      </c>
    </row>
    <row r="70417">
      <c r="A70417" s="1" t="s">
        <v>23992</v>
      </c>
    </row>
    <row r="70418">
      <c r="A70418" s="1" t="s">
        <v>23993</v>
      </c>
    </row>
    <row r="70419">
      <c r="A70419" s="1" t="s">
        <v>23994</v>
      </c>
    </row>
    <row r="70420">
      <c r="A70420" s="1" t="s">
        <v>23995</v>
      </c>
    </row>
    <row r="70421">
      <c r="A70421" s="1" t="s">
        <v>23996</v>
      </c>
    </row>
    <row r="70422">
      <c r="A70422" s="1" t="s">
        <v>23997</v>
      </c>
    </row>
    <row r="70423">
      <c r="A70423" s="1" t="s">
        <v>24000</v>
      </c>
    </row>
    <row r="70424">
      <c r="A70424" s="1" t="s">
        <v>24001</v>
      </c>
    </row>
    <row r="70426">
      <c r="A70426" s="1" t="s">
        <v>977</v>
      </c>
    </row>
    <row r="70428">
      <c r="A70428" s="1" t="s">
        <v>23982</v>
      </c>
    </row>
    <row r="70429">
      <c r="A70429" s="1" t="s">
        <v>23983</v>
      </c>
    </row>
    <row r="70431">
      <c r="A70431" s="1" t="s">
        <v>23984</v>
      </c>
    </row>
    <row r="70432">
      <c r="A70432" s="1" t="s">
        <v>23985</v>
      </c>
    </row>
    <row r="70434">
      <c r="A70434" s="3" t="str">
        <f> 8, DA.04,</f>
        <v>#ERROR!</v>
      </c>
    </row>
    <row r="70436">
      <c r="A70436" s="1" t="s">
        <v>23986</v>
      </c>
    </row>
    <row r="70437">
      <c r="A70437" s="1" t="s">
        <v>23987</v>
      </c>
    </row>
    <row r="70439">
      <c r="A70439" s="1" t="s">
        <v>23988</v>
      </c>
    </row>
    <row r="70441">
      <c r="A70441" s="1" t="s">
        <v>23989</v>
      </c>
    </row>
    <row r="70443">
      <c r="A70443" s="1" t="s">
        <v>23990</v>
      </c>
    </row>
    <row r="70445">
      <c r="A70445" s="1" t="s">
        <v>23991</v>
      </c>
    </row>
    <row r="70447">
      <c r="A70447" s="1" t="s">
        <v>23992</v>
      </c>
    </row>
    <row r="70449">
      <c r="A70449" s="1" t="s">
        <v>23993</v>
      </c>
    </row>
    <row r="70451">
      <c r="A70451" s="1" t="s">
        <v>23994</v>
      </c>
    </row>
    <row r="70452">
      <c r="A70452" s="1" t="s">
        <v>23995</v>
      </c>
    </row>
    <row r="70454">
      <c r="A70454" s="1" t="s">
        <v>23996</v>
      </c>
    </row>
    <row r="70455">
      <c r="A70455" s="1" t="s">
        <v>23997</v>
      </c>
    </row>
    <row r="70457">
      <c r="A70457" s="1" t="s">
        <v>23998</v>
      </c>
    </row>
    <row r="70459">
      <c r="A70459" s="1" t="s">
        <v>23999</v>
      </c>
    </row>
    <row r="70460">
      <c r="A70460" s="1" t="s">
        <v>23982</v>
      </c>
    </row>
    <row r="70461">
      <c r="A70461" s="1" t="s">
        <v>23983</v>
      </c>
    </row>
    <row r="70462">
      <c r="A70462" s="1" t="s">
        <v>23984</v>
      </c>
    </row>
    <row r="70463">
      <c r="A70463" s="1" t="s">
        <v>23985</v>
      </c>
    </row>
    <row r="70464">
      <c r="A70464" s="3" t="str">
        <f> 8, DA.04,</f>
        <v>#ERROR!</v>
      </c>
    </row>
    <row r="70465">
      <c r="A70465" s="1" t="s">
        <v>23986</v>
      </c>
    </row>
    <row r="70466">
      <c r="A70466" s="1" t="s">
        <v>23987</v>
      </c>
    </row>
    <row r="70467">
      <c r="A70467" s="1" t="s">
        <v>23988</v>
      </c>
    </row>
    <row r="70468">
      <c r="A70468" s="1" t="s">
        <v>23989</v>
      </c>
    </row>
    <row r="70469">
      <c r="A70469" s="1" t="s">
        <v>23990</v>
      </c>
    </row>
    <row r="70470">
      <c r="A70470" s="1" t="s">
        <v>23991</v>
      </c>
    </row>
    <row r="70471">
      <c r="A70471" s="1" t="s">
        <v>23992</v>
      </c>
    </row>
    <row r="70472">
      <c r="A70472" s="1" t="s">
        <v>23993</v>
      </c>
    </row>
    <row r="70473">
      <c r="A70473" s="1" t="s">
        <v>23994</v>
      </c>
    </row>
    <row r="70474">
      <c r="A70474" s="1" t="s">
        <v>23995</v>
      </c>
    </row>
    <row r="70475">
      <c r="A70475" s="1" t="s">
        <v>23996</v>
      </c>
    </row>
    <row r="70476">
      <c r="A70476" s="1" t="s">
        <v>23997</v>
      </c>
    </row>
    <row r="70477">
      <c r="A70477" s="1" t="s">
        <v>24000</v>
      </c>
    </row>
    <row r="70478">
      <c r="A70478" s="1" t="s">
        <v>24002</v>
      </c>
    </row>
    <row r="70480">
      <c r="A70480" s="1" t="s">
        <v>24003</v>
      </c>
    </row>
    <row r="70481">
      <c r="A70481" s="1" t="s">
        <v>24004</v>
      </c>
    </row>
    <row r="70482">
      <c r="A70482" s="1" t="s">
        <v>24005</v>
      </c>
    </row>
    <row r="70484">
      <c r="A70484" s="1" t="s">
        <v>24006</v>
      </c>
    </row>
    <row r="70486">
      <c r="A70486" s="1" t="s">
        <v>24007</v>
      </c>
    </row>
    <row r="70487">
      <c r="A70487" s="1" t="s">
        <v>24008</v>
      </c>
    </row>
    <row r="70488">
      <c r="A70488" s="1" t="s">
        <v>24009</v>
      </c>
    </row>
    <row r="70489">
      <c r="A70489" s="1" t="s">
        <v>24010</v>
      </c>
    </row>
    <row r="70490">
      <c r="A70490" s="1" t="s">
        <v>24011</v>
      </c>
    </row>
    <row r="70491">
      <c r="A70491" s="1" t="s">
        <v>24012</v>
      </c>
    </row>
    <row r="70493">
      <c r="A70493" s="1" t="s">
        <v>24013</v>
      </c>
    </row>
    <row r="70495">
      <c r="A70495" s="1" t="s">
        <v>24014</v>
      </c>
    </row>
    <row r="70497">
      <c r="A70497" s="1" t="s">
        <v>24015</v>
      </c>
    </row>
    <row r="70498">
      <c r="A70498" s="1" t="s">
        <v>24016</v>
      </c>
    </row>
    <row r="70499">
      <c r="A70499" s="1" t="s">
        <v>24017</v>
      </c>
    </row>
    <row r="70501">
      <c r="A70501" s="1" t="s">
        <v>24018</v>
      </c>
    </row>
    <row r="70502">
      <c r="A70502" s="1" t="s">
        <v>24004</v>
      </c>
    </row>
    <row r="70503">
      <c r="A70503" s="1" t="s">
        <v>24005</v>
      </c>
    </row>
    <row r="70504">
      <c r="A70504" s="1" t="s">
        <v>24006</v>
      </c>
    </row>
    <row r="70505">
      <c r="A70505" s="1" t="s">
        <v>24007</v>
      </c>
    </row>
    <row r="70506">
      <c r="A70506" s="1" t="s">
        <v>24008</v>
      </c>
    </row>
    <row r="70507">
      <c r="A70507" s="1" t="s">
        <v>24009</v>
      </c>
    </row>
    <row r="70508">
      <c r="A70508" s="1" t="s">
        <v>24010</v>
      </c>
    </row>
    <row r="70509">
      <c r="A70509" s="1" t="s">
        <v>24011</v>
      </c>
    </row>
    <row r="70510">
      <c r="A70510" s="1" t="s">
        <v>24012</v>
      </c>
    </row>
    <row r="70511">
      <c r="A70511" s="1" t="s">
        <v>24013</v>
      </c>
    </row>
    <row r="70512">
      <c r="A70512" s="1" t="s">
        <v>24014</v>
      </c>
    </row>
    <row r="70513">
      <c r="A70513" s="1" t="s">
        <v>24015</v>
      </c>
    </row>
    <row r="70514">
      <c r="A70514" s="1" t="s">
        <v>24016</v>
      </c>
    </row>
    <row r="70515">
      <c r="A70515" s="1" t="s">
        <v>24019</v>
      </c>
    </row>
    <row r="70516">
      <c r="A70516" s="1" t="s">
        <v>24020</v>
      </c>
    </row>
    <row r="70517">
      <c r="A70517" s="1" t="s">
        <v>24021</v>
      </c>
    </row>
    <row r="70519">
      <c r="A70519" s="1" t="s">
        <v>24022</v>
      </c>
    </row>
    <row r="70520">
      <c r="A70520" s="1" t="s">
        <v>24023</v>
      </c>
    </row>
    <row r="70521">
      <c r="A70521" s="1" t="s">
        <v>24024</v>
      </c>
    </row>
    <row r="70523">
      <c r="A70523" s="1" t="s">
        <v>24025</v>
      </c>
    </row>
    <row r="70524">
      <c r="A70524" s="1" t="s">
        <v>24026</v>
      </c>
    </row>
    <row r="70526">
      <c r="A70526" s="1" t="s">
        <v>24027</v>
      </c>
    </row>
    <row r="70528">
      <c r="A70528" s="1" t="s">
        <v>1208</v>
      </c>
    </row>
    <row r="70529">
      <c r="A70529" s="1" t="s">
        <v>24028</v>
      </c>
    </row>
    <row r="70530">
      <c r="A70530" s="1" t="s">
        <v>24025</v>
      </c>
    </row>
    <row r="70531">
      <c r="A70531" s="1" t="s">
        <v>24026</v>
      </c>
    </row>
    <row r="70532">
      <c r="A70532" s="1" t="s">
        <v>24029</v>
      </c>
    </row>
    <row r="70533">
      <c r="A70533" s="1" t="s">
        <v>24030</v>
      </c>
    </row>
    <row r="70535">
      <c r="A70535" s="1" t="s">
        <v>17311</v>
      </c>
    </row>
    <row r="70536">
      <c r="A70536" s="1" t="s">
        <v>17312</v>
      </c>
    </row>
    <row r="70537">
      <c r="A70537" s="1" t="s">
        <v>11832</v>
      </c>
    </row>
    <row r="70538">
      <c r="A70538" s="1" t="s">
        <v>900</v>
      </c>
    </row>
    <row r="70539">
      <c r="A70539" s="1" t="s">
        <v>2871</v>
      </c>
    </row>
    <row r="70540">
      <c r="A70540" s="1" t="s">
        <v>24031</v>
      </c>
    </row>
    <row r="70541">
      <c r="A70541" s="1" t="s">
        <v>17312</v>
      </c>
    </row>
    <row r="70542">
      <c r="A70542" s="1" t="s">
        <v>11832</v>
      </c>
    </row>
    <row r="70543">
      <c r="A70543" s="1" t="s">
        <v>24032</v>
      </c>
    </row>
    <row r="70544">
      <c r="A70544" s="1" t="s">
        <v>24033</v>
      </c>
    </row>
    <row r="70546">
      <c r="A70546" s="1" t="s">
        <v>24034</v>
      </c>
    </row>
    <row r="70548">
      <c r="A70548" s="1" t="s">
        <v>24035</v>
      </c>
    </row>
    <row r="70550">
      <c r="A70550" s="1" t="s">
        <v>24036</v>
      </c>
    </row>
    <row r="70551">
      <c r="A70551" s="1" t="s">
        <v>24037</v>
      </c>
    </row>
    <row r="70552">
      <c r="A70552" s="1" t="s">
        <v>24038</v>
      </c>
    </row>
    <row r="70554">
      <c r="A70554" s="1" t="s">
        <v>879</v>
      </c>
    </row>
    <row r="70556">
      <c r="A70556" s="1" t="s">
        <v>24039</v>
      </c>
    </row>
    <row r="70557">
      <c r="A70557" s="1" t="s">
        <v>24040</v>
      </c>
    </row>
    <row r="70558">
      <c r="A70558" s="1" t="s">
        <v>24041</v>
      </c>
    </row>
    <row r="70559">
      <c r="A70559" s="1" t="s">
        <v>24042</v>
      </c>
    </row>
    <row r="70560">
      <c r="A70560" s="1" t="s">
        <v>24043</v>
      </c>
    </row>
    <row r="70561">
      <c r="A70561" s="1" t="s">
        <v>1597</v>
      </c>
    </row>
    <row r="70563">
      <c r="A70563" s="1" t="s">
        <v>24044</v>
      </c>
    </row>
    <row r="70564">
      <c r="A70564" s="1" t="s">
        <v>24035</v>
      </c>
    </row>
    <row r="70565">
      <c r="A70565" s="1" t="s">
        <v>24036</v>
      </c>
    </row>
    <row r="70566">
      <c r="A70566" s="1" t="s">
        <v>24037</v>
      </c>
    </row>
    <row r="70567">
      <c r="A70567" s="1" t="s">
        <v>24038</v>
      </c>
    </row>
    <row r="70568">
      <c r="A70568" s="1" t="s">
        <v>24040</v>
      </c>
    </row>
    <row r="70569">
      <c r="A70569" s="1" t="s">
        <v>24041</v>
      </c>
    </row>
    <row r="70570">
      <c r="A70570" s="1" t="s">
        <v>24042</v>
      </c>
    </row>
    <row r="70571">
      <c r="A70571" s="1" t="s">
        <v>24045</v>
      </c>
    </row>
    <row r="70572">
      <c r="A70572" s="1" t="s">
        <v>24046</v>
      </c>
    </row>
    <row r="70573">
      <c r="A70573" s="1" t="s">
        <v>24047</v>
      </c>
    </row>
    <row r="70575">
      <c r="A70575" s="1" t="s">
        <v>24048</v>
      </c>
    </row>
    <row r="70577">
      <c r="A70577" s="1" t="s">
        <v>24049</v>
      </c>
    </row>
    <row r="70579">
      <c r="A70579" s="1" t="s">
        <v>24050</v>
      </c>
    </row>
    <row r="70581">
      <c r="A70581" s="1" t="s">
        <v>24051</v>
      </c>
    </row>
    <row r="70583">
      <c r="A70583" s="1" t="s">
        <v>24052</v>
      </c>
    </row>
    <row r="70585">
      <c r="A70585" s="1" t="s">
        <v>24053</v>
      </c>
    </row>
    <row r="70587">
      <c r="A70587" s="1" t="s">
        <v>24054</v>
      </c>
    </row>
    <row r="70588">
      <c r="A70588" s="1" t="s">
        <v>24055</v>
      </c>
    </row>
    <row r="70590">
      <c r="A70590" s="1" t="s">
        <v>24056</v>
      </c>
    </row>
    <row r="70592">
      <c r="A70592" s="1" t="s">
        <v>24057</v>
      </c>
    </row>
    <row r="70593">
      <c r="A70593" s="1" t="s">
        <v>24058</v>
      </c>
    </row>
    <row r="70594">
      <c r="A70594" s="1" t="s">
        <v>24059</v>
      </c>
    </row>
    <row r="70595">
      <c r="A70595" s="1" t="s">
        <v>24060</v>
      </c>
    </row>
    <row r="70597">
      <c r="A70597" s="1" t="s">
        <v>24061</v>
      </c>
    </row>
    <row r="70598">
      <c r="A70598" s="1" t="s">
        <v>24062</v>
      </c>
    </row>
    <row r="70599">
      <c r="A70599" s="1" t="s">
        <v>24063</v>
      </c>
    </row>
    <row r="70600">
      <c r="A70600" s="1" t="s">
        <v>24064</v>
      </c>
    </row>
    <row r="70602">
      <c r="A70602" s="1" t="s">
        <v>24065</v>
      </c>
    </row>
    <row r="70604">
      <c r="A70604" s="1" t="s">
        <v>20831</v>
      </c>
    </row>
    <row r="70606">
      <c r="A70606" s="1" t="s">
        <v>24066</v>
      </c>
    </row>
    <row r="70608">
      <c r="A70608" s="1" t="s">
        <v>24067</v>
      </c>
    </row>
    <row r="70609">
      <c r="A70609" s="1" t="s">
        <v>24048</v>
      </c>
    </row>
    <row r="70610">
      <c r="A70610" s="1" t="s">
        <v>24049</v>
      </c>
    </row>
    <row r="70611">
      <c r="A70611" s="1" t="s">
        <v>24050</v>
      </c>
    </row>
    <row r="70612">
      <c r="A70612" s="1" t="s">
        <v>24051</v>
      </c>
    </row>
    <row r="70613">
      <c r="A70613" s="1" t="s">
        <v>24052</v>
      </c>
    </row>
    <row r="70614">
      <c r="A70614" s="1" t="s">
        <v>24053</v>
      </c>
    </row>
    <row r="70615">
      <c r="A70615" s="1" t="s">
        <v>24054</v>
      </c>
    </row>
    <row r="70616">
      <c r="A70616" s="1" t="s">
        <v>24055</v>
      </c>
    </row>
    <row r="70617">
      <c r="A70617" s="1" t="s">
        <v>24056</v>
      </c>
    </row>
    <row r="70618">
      <c r="A70618" s="1" t="s">
        <v>24057</v>
      </c>
    </row>
    <row r="70619">
      <c r="A70619" s="1" t="s">
        <v>24058</v>
      </c>
    </row>
    <row r="70620">
      <c r="A70620" s="1" t="s">
        <v>24059</v>
      </c>
    </row>
    <row r="70621">
      <c r="A70621" s="1" t="s">
        <v>24060</v>
      </c>
    </row>
    <row r="70622">
      <c r="A70622" s="1" t="s">
        <v>24061</v>
      </c>
    </row>
    <row r="70623">
      <c r="A70623" s="1" t="s">
        <v>24062</v>
      </c>
    </row>
    <row r="70624">
      <c r="A70624" s="1" t="s">
        <v>24063</v>
      </c>
    </row>
    <row r="70625">
      <c r="A70625" s="1" t="s">
        <v>24064</v>
      </c>
    </row>
    <row r="70626">
      <c r="A70626" s="1" t="s">
        <v>24065</v>
      </c>
    </row>
    <row r="70627">
      <c r="A70627" s="1" t="s">
        <v>24068</v>
      </c>
    </row>
    <row r="70628">
      <c r="A70628" s="1" t="s">
        <v>24069</v>
      </c>
    </row>
    <row r="70630">
      <c r="A70630" s="1" t="s">
        <v>24047</v>
      </c>
    </row>
    <row r="70632">
      <c r="A70632" s="1" t="s">
        <v>24065</v>
      </c>
    </row>
    <row r="70634">
      <c r="A70634" s="1" t="s">
        <v>24070</v>
      </c>
    </row>
    <row r="70635">
      <c r="A70635" s="1" t="s">
        <v>24071</v>
      </c>
    </row>
    <row r="70636">
      <c r="A70636" s="1" t="s">
        <v>24072</v>
      </c>
    </row>
    <row r="70637">
      <c r="A70637" s="1" t="s">
        <v>24073</v>
      </c>
    </row>
    <row r="70639">
      <c r="A70639" s="1" t="s">
        <v>24074</v>
      </c>
    </row>
    <row r="70641">
      <c r="A70641" s="1" t="s">
        <v>24055</v>
      </c>
    </row>
    <row r="70643">
      <c r="A70643" s="1" t="s">
        <v>24075</v>
      </c>
    </row>
    <row r="70644">
      <c r="A70644" s="1" t="s">
        <v>24076</v>
      </c>
    </row>
    <row r="70646">
      <c r="A70646" s="1" t="s">
        <v>24077</v>
      </c>
    </row>
    <row r="70648">
      <c r="A70648" s="1" t="s">
        <v>24078</v>
      </c>
    </row>
    <row r="70649">
      <c r="A70649" s="1" t="s">
        <v>24079</v>
      </c>
    </row>
    <row r="70651">
      <c r="A70651" s="1" t="s">
        <v>24080</v>
      </c>
    </row>
    <row r="70653">
      <c r="A70653" s="1" t="s">
        <v>24065</v>
      </c>
    </row>
    <row r="70655">
      <c r="A70655" s="1" t="s">
        <v>24081</v>
      </c>
    </row>
    <row r="70656">
      <c r="A70656" s="1" t="s">
        <v>24082</v>
      </c>
    </row>
    <row r="70658">
      <c r="A70658" s="1" t="s">
        <v>24083</v>
      </c>
    </row>
    <row r="70660">
      <c r="A70660" s="1" t="s">
        <v>24084</v>
      </c>
    </row>
    <row r="70662">
      <c r="A70662" s="1" t="s">
        <v>24085</v>
      </c>
    </row>
    <row r="70663">
      <c r="A70663" s="1" t="s">
        <v>24067</v>
      </c>
    </row>
    <row r="70664">
      <c r="A70664" s="1" t="s">
        <v>24065</v>
      </c>
    </row>
    <row r="70665">
      <c r="A70665" s="1" t="s">
        <v>24070</v>
      </c>
    </row>
    <row r="70666">
      <c r="A70666" s="1" t="s">
        <v>24071</v>
      </c>
    </row>
    <row r="70667">
      <c r="A70667" s="1" t="s">
        <v>24072</v>
      </c>
    </row>
    <row r="70668">
      <c r="A70668" s="1" t="s">
        <v>24073</v>
      </c>
    </row>
    <row r="70669">
      <c r="A70669" s="1" t="s">
        <v>24074</v>
      </c>
    </row>
    <row r="70670">
      <c r="A70670" s="1" t="s">
        <v>24055</v>
      </c>
    </row>
    <row r="70671">
      <c r="A70671" s="1" t="s">
        <v>24075</v>
      </c>
    </row>
    <row r="70672">
      <c r="A70672" s="1" t="s">
        <v>24076</v>
      </c>
    </row>
    <row r="70673">
      <c r="A70673" s="1" t="s">
        <v>24077</v>
      </c>
    </row>
    <row r="70674">
      <c r="A70674" s="1" t="s">
        <v>24078</v>
      </c>
    </row>
    <row r="70675">
      <c r="A70675" s="1" t="s">
        <v>24079</v>
      </c>
    </row>
    <row r="70676">
      <c r="A70676" s="1" t="s">
        <v>24080</v>
      </c>
    </row>
    <row r="70677">
      <c r="A70677" s="1" t="s">
        <v>24065</v>
      </c>
    </row>
    <row r="70678">
      <c r="A70678" s="1" t="s">
        <v>24081</v>
      </c>
    </row>
    <row r="70679">
      <c r="A70679" s="1" t="s">
        <v>24082</v>
      </c>
    </row>
    <row r="70680">
      <c r="A70680" s="1" t="s">
        <v>24083</v>
      </c>
    </row>
    <row r="70681">
      <c r="A70681" s="1" t="s">
        <v>24086</v>
      </c>
    </row>
    <row r="70682">
      <c r="A70682" s="1" t="s">
        <v>24087</v>
      </c>
    </row>
    <row r="70683">
      <c r="A70683" s="1" t="s">
        <v>24047</v>
      </c>
    </row>
    <row r="70685">
      <c r="A70685" s="1" t="s">
        <v>24065</v>
      </c>
    </row>
    <row r="70687">
      <c r="A70687" s="1" t="s">
        <v>24070</v>
      </c>
    </row>
    <row r="70688">
      <c r="A70688" s="1" t="s">
        <v>24071</v>
      </c>
    </row>
    <row r="70689">
      <c r="A70689" s="1" t="s">
        <v>24072</v>
      </c>
    </row>
    <row r="70690">
      <c r="A70690" s="1" t="s">
        <v>24073</v>
      </c>
    </row>
    <row r="70692">
      <c r="A70692" s="1" t="s">
        <v>24055</v>
      </c>
    </row>
    <row r="70694">
      <c r="A70694" s="1" t="s">
        <v>24075</v>
      </c>
    </row>
    <row r="70695">
      <c r="A70695" s="1" t="s">
        <v>24076</v>
      </c>
    </row>
    <row r="70697">
      <c r="A70697" s="1" t="s">
        <v>24077</v>
      </c>
    </row>
    <row r="70699">
      <c r="A70699" s="1" t="s">
        <v>24078</v>
      </c>
    </row>
    <row r="70700">
      <c r="A70700" s="1" t="s">
        <v>24079</v>
      </c>
    </row>
    <row r="70702">
      <c r="A70702" s="1" t="s">
        <v>24080</v>
      </c>
    </row>
    <row r="70704">
      <c r="A70704" s="1" t="s">
        <v>24065</v>
      </c>
    </row>
    <row r="70706">
      <c r="A70706" s="1" t="s">
        <v>24088</v>
      </c>
    </row>
    <row r="70707">
      <c r="A70707" s="1" t="s">
        <v>24082</v>
      </c>
    </row>
    <row r="70709">
      <c r="A70709" s="1" t="s">
        <v>24089</v>
      </c>
    </row>
    <row r="70711">
      <c r="A70711" s="1" t="s">
        <v>24084</v>
      </c>
    </row>
    <row r="70713">
      <c r="A70713" s="1" t="s">
        <v>24090</v>
      </c>
    </row>
    <row r="70714">
      <c r="A70714" s="1" t="s">
        <v>24067</v>
      </c>
    </row>
    <row r="70715">
      <c r="A70715" s="1" t="s">
        <v>24065</v>
      </c>
    </row>
    <row r="70716">
      <c r="A70716" s="1" t="s">
        <v>24070</v>
      </c>
    </row>
    <row r="70717">
      <c r="A70717" s="1" t="s">
        <v>24071</v>
      </c>
    </row>
    <row r="70718">
      <c r="A70718" s="1" t="s">
        <v>24072</v>
      </c>
    </row>
    <row r="70719">
      <c r="A70719" s="1" t="s">
        <v>24073</v>
      </c>
    </row>
    <row r="70720">
      <c r="A70720" s="1" t="s">
        <v>24055</v>
      </c>
    </row>
    <row r="70721">
      <c r="A70721" s="1" t="s">
        <v>24075</v>
      </c>
    </row>
    <row r="70722">
      <c r="A70722" s="1" t="s">
        <v>24076</v>
      </c>
    </row>
    <row r="70723">
      <c r="A70723" s="1" t="s">
        <v>24077</v>
      </c>
    </row>
    <row r="70724">
      <c r="A70724" s="1" t="s">
        <v>24078</v>
      </c>
    </row>
    <row r="70725">
      <c r="A70725" s="1" t="s">
        <v>24079</v>
      </c>
    </row>
    <row r="70726">
      <c r="A70726" s="1" t="s">
        <v>24080</v>
      </c>
    </row>
    <row r="70727">
      <c r="A70727" s="1" t="s">
        <v>24065</v>
      </c>
    </row>
    <row r="70728">
      <c r="A70728" s="1" t="s">
        <v>24088</v>
      </c>
    </row>
    <row r="70729">
      <c r="A70729" s="1" t="s">
        <v>24082</v>
      </c>
    </row>
    <row r="70730">
      <c r="A70730" s="1" t="s">
        <v>24089</v>
      </c>
    </row>
    <row r="70731">
      <c r="A70731" s="1" t="s">
        <v>24084</v>
      </c>
    </row>
    <row r="70732">
      <c r="A70732" s="1" t="s">
        <v>24091</v>
      </c>
    </row>
    <row r="70733">
      <c r="A70733" s="1" t="s">
        <v>24092</v>
      </c>
    </row>
    <row r="70735">
      <c r="A70735" s="1" t="s">
        <v>24093</v>
      </c>
    </row>
    <row r="70736">
      <c r="A70736" s="1" t="s">
        <v>24094</v>
      </c>
    </row>
    <row r="70738">
      <c r="A70738" s="1" t="s">
        <v>24095</v>
      </c>
    </row>
    <row r="70739">
      <c r="A70739" s="1" t="s">
        <v>24096</v>
      </c>
    </row>
    <row r="70740">
      <c r="A70740" s="1" t="s">
        <v>24097</v>
      </c>
    </row>
    <row r="70741">
      <c r="A70741" s="1" t="s">
        <v>24098</v>
      </c>
    </row>
    <row r="70742">
      <c r="A70742" s="1" t="s">
        <v>24099</v>
      </c>
    </row>
    <row r="70744">
      <c r="A70744" s="1" t="s">
        <v>24100</v>
      </c>
    </row>
    <row r="70746">
      <c r="A70746" s="1" t="s">
        <v>24101</v>
      </c>
    </row>
    <row r="70747">
      <c r="A70747" s="1" t="s">
        <v>24102</v>
      </c>
    </row>
    <row r="70748">
      <c r="A70748" s="1" t="s">
        <v>24103</v>
      </c>
    </row>
    <row r="70749">
      <c r="A70749" s="1" t="s">
        <v>24104</v>
      </c>
    </row>
    <row r="70750">
      <c r="A70750" s="1" t="s">
        <v>24105</v>
      </c>
    </row>
    <row r="70751">
      <c r="A70751" s="1" t="s">
        <v>24106</v>
      </c>
    </row>
    <row r="70752">
      <c r="A70752" s="1" t="s">
        <v>24107</v>
      </c>
    </row>
    <row r="70754">
      <c r="A70754" s="1" t="s">
        <v>24108</v>
      </c>
    </row>
    <row r="70756">
      <c r="A70756" s="1" t="s">
        <v>24109</v>
      </c>
    </row>
    <row r="70758">
      <c r="A70758" s="1" t="s">
        <v>10895</v>
      </c>
    </row>
    <row r="70759">
      <c r="A70759" s="1" t="s">
        <v>18047</v>
      </c>
    </row>
    <row r="70760">
      <c r="A70760" s="1" t="s">
        <v>24110</v>
      </c>
    </row>
    <row r="70761">
      <c r="A70761" s="1" t="s">
        <v>24093</v>
      </c>
    </row>
    <row r="70762">
      <c r="A70762" s="1" t="s">
        <v>24094</v>
      </c>
    </row>
    <row r="70763">
      <c r="A70763" s="1" t="s">
        <v>24095</v>
      </c>
    </row>
    <row r="70764">
      <c r="A70764" s="1" t="s">
        <v>24096</v>
      </c>
    </row>
    <row r="70765">
      <c r="A70765" s="1" t="s">
        <v>24097</v>
      </c>
    </row>
    <row r="70766">
      <c r="A70766" s="1" t="s">
        <v>24098</v>
      </c>
    </row>
    <row r="70767">
      <c r="A70767" s="1" t="s">
        <v>24099</v>
      </c>
    </row>
    <row r="70768">
      <c r="A70768" s="1" t="s">
        <v>24100</v>
      </c>
    </row>
    <row r="70769">
      <c r="A70769" s="1" t="s">
        <v>24101</v>
      </c>
    </row>
    <row r="70770">
      <c r="A70770" s="1" t="s">
        <v>24102</v>
      </c>
    </row>
    <row r="70771">
      <c r="A70771" s="1" t="s">
        <v>24103</v>
      </c>
    </row>
    <row r="70772">
      <c r="A70772" s="1" t="s">
        <v>24104</v>
      </c>
    </row>
    <row r="70773">
      <c r="A70773" s="1" t="s">
        <v>24105</v>
      </c>
    </row>
    <row r="70774">
      <c r="A70774" s="1" t="s">
        <v>24106</v>
      </c>
    </row>
    <row r="70775">
      <c r="A70775" s="1" t="s">
        <v>24107</v>
      </c>
    </row>
    <row r="70776">
      <c r="A70776" s="1" t="s">
        <v>24108</v>
      </c>
    </row>
    <row r="70777">
      <c r="A70777" s="1" t="s">
        <v>24109</v>
      </c>
    </row>
    <row r="70778">
      <c r="A70778" s="1" t="s">
        <v>24111</v>
      </c>
    </row>
    <row r="70779">
      <c r="A70779" s="1" t="s">
        <v>24112</v>
      </c>
    </row>
    <row r="70781">
      <c r="A70781" s="1" t="s">
        <v>24113</v>
      </c>
    </row>
    <row r="70783">
      <c r="A70783" s="1" t="s">
        <v>24114</v>
      </c>
    </row>
    <row r="70784">
      <c r="A70784" s="1" t="s">
        <v>24115</v>
      </c>
    </row>
    <row r="70786">
      <c r="A70786" s="1" t="s">
        <v>24116</v>
      </c>
    </row>
    <row r="70787">
      <c r="A70787" s="1" t="s">
        <v>24117</v>
      </c>
    </row>
    <row r="70788">
      <c r="A70788" s="1" t="s">
        <v>24118</v>
      </c>
    </row>
    <row r="70789">
      <c r="A70789" s="1" t="s">
        <v>24119</v>
      </c>
    </row>
    <row r="70790">
      <c r="A70790" s="1" t="s">
        <v>24120</v>
      </c>
    </row>
    <row r="70791">
      <c r="A70791" s="1" t="s">
        <v>24121</v>
      </c>
    </row>
    <row r="70792">
      <c r="A70792" s="1" t="s">
        <v>24122</v>
      </c>
    </row>
    <row r="70793">
      <c r="A70793" s="1" t="s">
        <v>24123</v>
      </c>
    </row>
    <row r="70794">
      <c r="A70794" s="1" t="s">
        <v>24124</v>
      </c>
    </row>
    <row r="70795">
      <c r="A70795" s="1" t="s">
        <v>24125</v>
      </c>
    </row>
    <row r="70796">
      <c r="A70796" s="1" t="s">
        <v>24126</v>
      </c>
    </row>
    <row r="70797">
      <c r="A70797" s="1" t="s">
        <v>24127</v>
      </c>
    </row>
    <row r="70798">
      <c r="A70798" s="1" t="s">
        <v>24128</v>
      </c>
    </row>
    <row r="70799">
      <c r="A70799" s="1" t="s">
        <v>24129</v>
      </c>
    </row>
    <row r="70800">
      <c r="A70800" s="1" t="s">
        <v>24130</v>
      </c>
    </row>
    <row r="70801">
      <c r="A70801" s="1" t="s">
        <v>24131</v>
      </c>
    </row>
    <row r="70802">
      <c r="A70802" s="1" t="s">
        <v>24132</v>
      </c>
    </row>
    <row r="70803">
      <c r="A70803" s="1" t="s">
        <v>24133</v>
      </c>
    </row>
    <row r="70804">
      <c r="A70804" s="1" t="s">
        <v>24134</v>
      </c>
    </row>
    <row r="70805">
      <c r="A70805" s="1" t="s">
        <v>24135</v>
      </c>
    </row>
    <row r="70807">
      <c r="A70807" s="1" t="s">
        <v>24136</v>
      </c>
    </row>
    <row r="70808">
      <c r="A70808" s="1" t="s">
        <v>24137</v>
      </c>
    </row>
    <row r="70809">
      <c r="A70809" s="1" t="s">
        <v>24113</v>
      </c>
    </row>
    <row r="70810">
      <c r="A70810" s="1" t="s">
        <v>24114</v>
      </c>
    </row>
    <row r="70811">
      <c r="A70811" s="1" t="s">
        <v>24115</v>
      </c>
    </row>
    <row r="70812">
      <c r="A70812" s="1" t="s">
        <v>24116</v>
      </c>
    </row>
    <row r="70813">
      <c r="A70813" s="1" t="s">
        <v>24117</v>
      </c>
    </row>
    <row r="70814">
      <c r="A70814" s="1" t="s">
        <v>24118</v>
      </c>
    </row>
    <row r="70815">
      <c r="A70815" s="1" t="s">
        <v>24119</v>
      </c>
    </row>
    <row r="70816">
      <c r="A70816" s="1" t="s">
        <v>24120</v>
      </c>
    </row>
    <row r="70817">
      <c r="A70817" s="1" t="s">
        <v>24121</v>
      </c>
    </row>
    <row r="70818">
      <c r="A70818" s="1" t="s">
        <v>24122</v>
      </c>
    </row>
    <row r="70819">
      <c r="A70819" s="1" t="s">
        <v>24123</v>
      </c>
    </row>
    <row r="70820">
      <c r="A70820" s="1" t="s">
        <v>24124</v>
      </c>
    </row>
    <row r="70821">
      <c r="A70821" s="1" t="s">
        <v>24125</v>
      </c>
    </row>
    <row r="70822">
      <c r="A70822" s="1" t="s">
        <v>24126</v>
      </c>
    </row>
    <row r="70823">
      <c r="A70823" s="1" t="s">
        <v>24127</v>
      </c>
    </row>
    <row r="70824">
      <c r="A70824" s="1" t="s">
        <v>24128</v>
      </c>
    </row>
    <row r="70825">
      <c r="A70825" s="1" t="s">
        <v>24129</v>
      </c>
    </row>
    <row r="70826">
      <c r="A70826" s="1" t="s">
        <v>24130</v>
      </c>
    </row>
    <row r="70827">
      <c r="A70827" s="1" t="s">
        <v>24131</v>
      </c>
    </row>
    <row r="70828">
      <c r="A70828" s="1" t="s">
        <v>24132</v>
      </c>
    </row>
    <row r="70829">
      <c r="A70829" s="1" t="s">
        <v>24133</v>
      </c>
    </row>
    <row r="70830">
      <c r="A70830" s="1" t="s">
        <v>24134</v>
      </c>
    </row>
    <row r="70831">
      <c r="A70831" s="1" t="s">
        <v>24135</v>
      </c>
    </row>
    <row r="70832">
      <c r="A70832" s="1" t="s">
        <v>24138</v>
      </c>
    </row>
    <row r="70833">
      <c r="A70833" s="1" t="s">
        <v>24139</v>
      </c>
    </row>
    <row r="70835">
      <c r="A70835" s="1" t="s">
        <v>24140</v>
      </c>
    </row>
    <row r="70836">
      <c r="A70836" s="1" t="s">
        <v>24141</v>
      </c>
    </row>
    <row r="70837">
      <c r="A70837" s="1" t="s">
        <v>24142</v>
      </c>
    </row>
    <row r="70839">
      <c r="A70839" s="1" t="s">
        <v>24143</v>
      </c>
    </row>
    <row r="70840">
      <c r="A70840" s="1" t="s">
        <v>24144</v>
      </c>
    </row>
    <row r="70841">
      <c r="A70841" s="1" t="s">
        <v>24145</v>
      </c>
    </row>
    <row r="70843">
      <c r="A70843" s="1" t="s">
        <v>24146</v>
      </c>
    </row>
    <row r="70845">
      <c r="A70845" s="1" t="s">
        <v>24147</v>
      </c>
    </row>
    <row r="70846">
      <c r="A70846" s="1" t="s">
        <v>24148</v>
      </c>
    </row>
    <row r="70848">
      <c r="A70848" s="1" t="s">
        <v>2007</v>
      </c>
    </row>
    <row r="70850">
      <c r="A70850" s="1" t="s">
        <v>24149</v>
      </c>
    </row>
    <row r="70852">
      <c r="A70852" s="1" t="s">
        <v>24150</v>
      </c>
    </row>
    <row r="70854">
      <c r="A70854" s="1" t="s">
        <v>24151</v>
      </c>
    </row>
    <row r="70856">
      <c r="A70856" s="1" t="s">
        <v>24152</v>
      </c>
    </row>
    <row r="70857">
      <c r="A70857" s="1" t="s">
        <v>24153</v>
      </c>
    </row>
    <row r="70859">
      <c r="A70859" s="1" t="s">
        <v>24154</v>
      </c>
    </row>
    <row r="70860">
      <c r="A70860" s="1" t="s">
        <v>24141</v>
      </c>
    </row>
    <row r="70861">
      <c r="A70861" s="1" t="s">
        <v>24142</v>
      </c>
    </row>
    <row r="70862">
      <c r="A70862" s="1" t="s">
        <v>24143</v>
      </c>
    </row>
    <row r="70863">
      <c r="A70863" s="1" t="s">
        <v>24144</v>
      </c>
    </row>
    <row r="70864">
      <c r="A70864" s="1" t="s">
        <v>24145</v>
      </c>
    </row>
    <row r="70865">
      <c r="A70865" s="1" t="s">
        <v>24146</v>
      </c>
    </row>
    <row r="70866">
      <c r="A70866" s="1" t="s">
        <v>24147</v>
      </c>
    </row>
    <row r="70867">
      <c r="A70867" s="1" t="s">
        <v>24148</v>
      </c>
    </row>
    <row r="70868">
      <c r="A70868" s="1" t="s">
        <v>24149</v>
      </c>
    </row>
    <row r="70869">
      <c r="A70869" s="1" t="s">
        <v>24150</v>
      </c>
    </row>
    <row r="70870">
      <c r="A70870" s="1" t="s">
        <v>24151</v>
      </c>
    </row>
    <row r="70871">
      <c r="A70871" s="1" t="s">
        <v>24152</v>
      </c>
    </row>
    <row r="70872">
      <c r="A70872" s="1" t="s">
        <v>24155</v>
      </c>
    </row>
    <row r="70873">
      <c r="A70873" s="1" t="s">
        <v>24156</v>
      </c>
    </row>
    <row r="70875">
      <c r="A70875" s="1" t="s">
        <v>24157</v>
      </c>
    </row>
    <row r="70877">
      <c r="A70877" s="13">
        <v>400.0</v>
      </c>
    </row>
    <row r="70878">
      <c r="A70878" s="1" t="s">
        <v>24158</v>
      </c>
    </row>
    <row r="70879">
      <c r="A70879" s="1" t="s">
        <v>24159</v>
      </c>
    </row>
    <row r="70880">
      <c r="A70880" s="1" t="s">
        <v>24160</v>
      </c>
    </row>
    <row r="70881">
      <c r="A70881" s="1" t="s">
        <v>24161</v>
      </c>
    </row>
    <row r="70882">
      <c r="A70882" s="1" t="s">
        <v>24162</v>
      </c>
    </row>
    <row r="70883">
      <c r="A70883" s="1" t="s">
        <v>24163</v>
      </c>
    </row>
    <row r="70885">
      <c r="A70885" s="1" t="s">
        <v>24164</v>
      </c>
    </row>
    <row r="70887">
      <c r="A70887" s="1" t="s">
        <v>24165</v>
      </c>
    </row>
    <row r="70889">
      <c r="A70889" s="1" t="s">
        <v>24166</v>
      </c>
    </row>
    <row r="70891">
      <c r="A70891" s="1" t="s">
        <v>24167</v>
      </c>
    </row>
    <row r="70892">
      <c r="A70892" s="1" t="s">
        <v>24168</v>
      </c>
    </row>
    <row r="70893">
      <c r="A70893" s="1" t="s">
        <v>24169</v>
      </c>
    </row>
    <row r="70894">
      <c r="A70894" s="1" t="s">
        <v>24170</v>
      </c>
    </row>
    <row r="70895">
      <c r="A70895" s="1" t="s">
        <v>24171</v>
      </c>
    </row>
    <row r="70896">
      <c r="A70896" s="1" t="s">
        <v>24172</v>
      </c>
    </row>
    <row r="70897">
      <c r="A70897" s="1" t="s">
        <v>24173</v>
      </c>
    </row>
    <row r="70898">
      <c r="A70898" s="1" t="s">
        <v>24174</v>
      </c>
    </row>
    <row r="70899">
      <c r="A70899" s="1" t="s">
        <v>24175</v>
      </c>
    </row>
    <row r="70900">
      <c r="A70900" s="1" t="s">
        <v>24176</v>
      </c>
    </row>
    <row r="70901">
      <c r="A70901" s="1" t="s">
        <v>24177</v>
      </c>
    </row>
    <row r="70903">
      <c r="A70903" s="1" t="s">
        <v>24178</v>
      </c>
    </row>
    <row r="70905">
      <c r="A70905" s="3" t="str">
        <f>+ Material is a double lined highly durable</f>
        <v>#ERROR!</v>
      </c>
    </row>
    <row r="70906">
      <c r="A70906" s="1" t="s">
        <v>24179</v>
      </c>
    </row>
    <row r="70908">
      <c r="A70908" s="3" t="str">
        <f>+ 360° high quality 4-spinner wheels for</f>
        <v>#ERROR!</v>
      </c>
    </row>
    <row r="70909">
      <c r="A70909" s="1" t="s">
        <v>24180</v>
      </c>
    </row>
    <row r="70911">
      <c r="A70911" s="3" t="str">
        <f>+ Lifetime rods warranty.</f>
        <v>#ERROR!</v>
      </c>
    </row>
    <row r="70913">
      <c r="A70913" s="3" t="str">
        <f>+ Adjustable telescopic handle velcro</f>
        <v>#ERROR!</v>
      </c>
    </row>
    <row r="70914">
      <c r="A70914" s="1" t="s">
        <v>24181</v>
      </c>
    </row>
    <row r="70915">
      <c r="A70915" s="1" t="s">
        <v>24182</v>
      </c>
    </row>
    <row r="70917">
      <c r="A70917" s="3" t="str">
        <f>+ Folding Stool pocket.</f>
        <v>#ERROR!</v>
      </c>
    </row>
    <row r="70919">
      <c r="A70919" s="3" t="str">
        <f>+5 interior garment hooks to hold</f>
        <v>#ERROR!</v>
      </c>
    </row>
    <row r="70920">
      <c r="A70920" s="1" t="s">
        <v>24183</v>
      </c>
    </row>
    <row r="70922">
      <c r="A70922" s="3" t="str">
        <f>+ Capable of holding up to 10 costumes.</f>
        <v>#ERROR!</v>
      </c>
    </row>
    <row r="70924">
      <c r="A70924" s="1" t="s">
        <v>24184</v>
      </c>
    </row>
    <row r="70926">
      <c r="A70926" s="1" t="s">
        <v>24185</v>
      </c>
    </row>
    <row r="70927">
      <c r="A70927" s="1" t="s">
        <v>24186</v>
      </c>
    </row>
    <row r="70929">
      <c r="A70929" s="1" t="s">
        <v>24187</v>
      </c>
    </row>
    <row r="70931">
      <c r="A70931" s="1" t="s">
        <v>24188</v>
      </c>
    </row>
    <row r="70933">
      <c r="A70933" s="1" t="s">
        <v>17624</v>
      </c>
    </row>
    <row r="70934">
      <c r="A70934" s="1" t="s">
        <v>24189</v>
      </c>
    </row>
    <row r="70935">
      <c r="A70935" s="1" t="s">
        <v>24157</v>
      </c>
    </row>
    <row r="70936">
      <c r="A70936" s="13">
        <v>400.0</v>
      </c>
    </row>
    <row r="70937">
      <c r="A70937" s="1" t="s">
        <v>24158</v>
      </c>
    </row>
    <row r="70938">
      <c r="A70938" s="1" t="s">
        <v>24159</v>
      </c>
    </row>
    <row r="70939">
      <c r="A70939" s="1" t="s">
        <v>24160</v>
      </c>
    </row>
    <row r="70940">
      <c r="A70940" s="1" t="s">
        <v>24161</v>
      </c>
    </row>
    <row r="70941">
      <c r="A70941" s="1" t="s">
        <v>24162</v>
      </c>
    </row>
    <row r="70942">
      <c r="A70942" s="1" t="s">
        <v>24163</v>
      </c>
    </row>
    <row r="70943">
      <c r="A70943" s="1" t="s">
        <v>24164</v>
      </c>
    </row>
    <row r="70944">
      <c r="A70944" s="1" t="s">
        <v>24165</v>
      </c>
    </row>
    <row r="70945">
      <c r="A70945" s="1" t="s">
        <v>24166</v>
      </c>
    </row>
    <row r="70946">
      <c r="A70946" s="1" t="s">
        <v>24167</v>
      </c>
    </row>
    <row r="70947">
      <c r="A70947" s="1" t="s">
        <v>24168</v>
      </c>
    </row>
    <row r="70948">
      <c r="A70948" s="1" t="s">
        <v>24169</v>
      </c>
    </row>
    <row r="70949">
      <c r="A70949" s="1" t="s">
        <v>24170</v>
      </c>
    </row>
    <row r="70950">
      <c r="A70950" s="1" t="s">
        <v>24171</v>
      </c>
    </row>
    <row r="70951">
      <c r="A70951" s="1" t="s">
        <v>24172</v>
      </c>
    </row>
    <row r="70952">
      <c r="A70952" s="1" t="s">
        <v>24173</v>
      </c>
    </row>
    <row r="70953">
      <c r="A70953" s="1" t="s">
        <v>24174</v>
      </c>
    </row>
    <row r="70954">
      <c r="A70954" s="1" t="s">
        <v>24175</v>
      </c>
    </row>
    <row r="70955">
      <c r="A70955" s="1" t="s">
        <v>24176</v>
      </c>
    </row>
    <row r="70956">
      <c r="A70956" s="1" t="s">
        <v>24177</v>
      </c>
    </row>
    <row r="70957">
      <c r="A70957" s="1" t="s">
        <v>24178</v>
      </c>
    </row>
    <row r="70958">
      <c r="A70958" s="3" t="str">
        <f>+ Material is a double lined highly durable</f>
        <v>#ERROR!</v>
      </c>
    </row>
    <row r="70959">
      <c r="A70959" s="1" t="s">
        <v>24179</v>
      </c>
    </row>
    <row r="70960">
      <c r="A70960" s="3" t="str">
        <f>+ 360° high quality 4-spinner wheels for</f>
        <v>#ERROR!</v>
      </c>
    </row>
    <row r="70961">
      <c r="A70961" s="1" t="s">
        <v>24180</v>
      </c>
    </row>
    <row r="70962">
      <c r="A70962" s="3" t="str">
        <f>+ Lifetime rods warranty.</f>
        <v>#ERROR!</v>
      </c>
    </row>
    <row r="70963">
      <c r="A70963" s="3" t="str">
        <f>+ Adjustable telescopic handle velcro</f>
        <v>#ERROR!</v>
      </c>
    </row>
    <row r="70964">
      <c r="A70964" s="1" t="s">
        <v>24181</v>
      </c>
    </row>
    <row r="70965">
      <c r="A70965" s="1" t="s">
        <v>24182</v>
      </c>
    </row>
    <row r="70966">
      <c r="A70966" s="3" t="str">
        <f>+ Folding Stool pocket.</f>
        <v>#ERROR!</v>
      </c>
    </row>
    <row r="70967">
      <c r="A70967" s="3" t="str">
        <f>+5 interior garment hooks to hold</f>
        <v>#ERROR!</v>
      </c>
    </row>
    <row r="70968">
      <c r="A70968" s="1" t="s">
        <v>24183</v>
      </c>
    </row>
    <row r="70969">
      <c r="A70969" s="3" t="str">
        <f>+ Capable of holding up to 10 costumes.</f>
        <v>#ERROR!</v>
      </c>
    </row>
    <row r="70970">
      <c r="A70970" s="1" t="s">
        <v>24184</v>
      </c>
    </row>
    <row r="70971">
      <c r="A70971" s="1" t="s">
        <v>24185</v>
      </c>
    </row>
    <row r="70972">
      <c r="A70972" s="1" t="s">
        <v>24186</v>
      </c>
    </row>
    <row r="70973">
      <c r="A70973" s="1" t="s">
        <v>24187</v>
      </c>
    </row>
    <row r="70974">
      <c r="A70974" s="1" t="s">
        <v>24188</v>
      </c>
    </row>
    <row r="70975">
      <c r="A70975" s="1" t="s">
        <v>24190</v>
      </c>
    </row>
    <row r="70976">
      <c r="A70976" s="1" t="s">
        <v>24191</v>
      </c>
    </row>
    <row r="70978">
      <c r="A70978" s="1" t="s">
        <v>24192</v>
      </c>
    </row>
    <row r="70979">
      <c r="A70979" s="1" t="s">
        <v>24193</v>
      </c>
    </row>
    <row r="70981">
      <c r="A70981" s="1" t="s">
        <v>24194</v>
      </c>
    </row>
    <row r="70982">
      <c r="A70982" s="1" t="s">
        <v>24195</v>
      </c>
    </row>
    <row r="70983">
      <c r="A70983" s="1" t="s">
        <v>24196</v>
      </c>
    </row>
    <row r="70985">
      <c r="A70985" s="1" t="s">
        <v>24197</v>
      </c>
    </row>
    <row r="70987">
      <c r="A70987" s="1" t="s">
        <v>24198</v>
      </c>
    </row>
    <row r="70989">
      <c r="A70989" s="1" t="s">
        <v>24199</v>
      </c>
    </row>
    <row r="70991">
      <c r="A70991" s="1" t="s">
        <v>24200</v>
      </c>
    </row>
    <row r="70992">
      <c r="A70992" s="1" t="s">
        <v>24201</v>
      </c>
    </row>
    <row r="70994">
      <c r="A70994" s="1" t="s">
        <v>24202</v>
      </c>
    </row>
    <row r="70996">
      <c r="A70996" s="1" t="s">
        <v>24203</v>
      </c>
    </row>
    <row r="70997">
      <c r="A70997" s="1" t="s">
        <v>24204</v>
      </c>
    </row>
    <row r="70999">
      <c r="A70999" s="1" t="s">
        <v>24205</v>
      </c>
    </row>
    <row r="71001">
      <c r="A71001" s="1" t="s">
        <v>24206</v>
      </c>
    </row>
    <row r="71002">
      <c r="A71002" s="1" t="s">
        <v>24207</v>
      </c>
    </row>
    <row r="71004">
      <c r="A71004" s="1" t="s">
        <v>24208</v>
      </c>
    </row>
    <row r="71006">
      <c r="A71006" s="1" t="s">
        <v>24209</v>
      </c>
    </row>
    <row r="71007">
      <c r="A71007" s="1" t="s">
        <v>24210</v>
      </c>
    </row>
    <row r="71009">
      <c r="A71009" s="1" t="s">
        <v>24211</v>
      </c>
    </row>
    <row r="71010">
      <c r="A71010" s="1" t="s">
        <v>24212</v>
      </c>
    </row>
    <row r="71012">
      <c r="A71012" s="1" t="s">
        <v>24213</v>
      </c>
    </row>
    <row r="71014">
      <c r="A71014" s="1" t="s">
        <v>24214</v>
      </c>
    </row>
    <row r="71015">
      <c r="A71015" s="1" t="s">
        <v>24215</v>
      </c>
    </row>
    <row r="71017">
      <c r="A71017" s="1" t="s">
        <v>24216</v>
      </c>
    </row>
    <row r="71018">
      <c r="A71018" s="1" t="s">
        <v>24217</v>
      </c>
    </row>
    <row r="71020">
      <c r="A71020" s="1" t="s">
        <v>24218</v>
      </c>
    </row>
    <row r="71022">
      <c r="A71022" s="1" t="s">
        <v>24219</v>
      </c>
    </row>
    <row r="71024">
      <c r="A71024" s="1" t="s">
        <v>24220</v>
      </c>
    </row>
    <row r="71026">
      <c r="A71026" s="1" t="s">
        <v>17624</v>
      </c>
    </row>
    <row r="71027">
      <c r="A71027" s="1" t="s">
        <v>24221</v>
      </c>
    </row>
    <row r="71028">
      <c r="A71028" s="1" t="s">
        <v>24192</v>
      </c>
    </row>
    <row r="71029">
      <c r="A71029" s="1" t="s">
        <v>24193</v>
      </c>
    </row>
    <row r="71030">
      <c r="A71030" s="1" t="s">
        <v>24194</v>
      </c>
    </row>
    <row r="71031">
      <c r="A71031" s="1" t="s">
        <v>24195</v>
      </c>
    </row>
    <row r="71032">
      <c r="A71032" s="1" t="s">
        <v>24196</v>
      </c>
    </row>
    <row r="71033">
      <c r="A71033" s="1" t="s">
        <v>24197</v>
      </c>
    </row>
    <row r="71034">
      <c r="A71034" s="1" t="s">
        <v>24198</v>
      </c>
    </row>
    <row r="71035">
      <c r="A71035" s="1" t="s">
        <v>24199</v>
      </c>
    </row>
    <row r="71036">
      <c r="A71036" s="1" t="s">
        <v>24200</v>
      </c>
    </row>
    <row r="71037">
      <c r="A71037" s="1" t="s">
        <v>24201</v>
      </c>
    </row>
    <row r="71038">
      <c r="A71038" s="1" t="s">
        <v>24202</v>
      </c>
    </row>
    <row r="71039">
      <c r="A71039" s="1" t="s">
        <v>24203</v>
      </c>
    </row>
    <row r="71040">
      <c r="A71040" s="1" t="s">
        <v>24204</v>
      </c>
    </row>
    <row r="71041">
      <c r="A71041" s="1" t="s">
        <v>24205</v>
      </c>
    </row>
    <row r="71042">
      <c r="A71042" s="1" t="s">
        <v>24206</v>
      </c>
    </row>
    <row r="71043">
      <c r="A71043" s="1" t="s">
        <v>24207</v>
      </c>
    </row>
    <row r="71044">
      <c r="A71044" s="1" t="s">
        <v>24208</v>
      </c>
    </row>
    <row r="71045">
      <c r="A71045" s="1" t="s">
        <v>24209</v>
      </c>
    </row>
    <row r="71046">
      <c r="A71046" s="1" t="s">
        <v>24210</v>
      </c>
    </row>
    <row r="71047">
      <c r="A71047" s="1" t="s">
        <v>24211</v>
      </c>
    </row>
    <row r="71048">
      <c r="A71048" s="1" t="s">
        <v>24212</v>
      </c>
    </row>
    <row r="71049">
      <c r="A71049" s="1" t="s">
        <v>24213</v>
      </c>
    </row>
    <row r="71050">
      <c r="A71050" s="1" t="s">
        <v>24214</v>
      </c>
    </row>
    <row r="71051">
      <c r="A71051" s="1" t="s">
        <v>24215</v>
      </c>
    </row>
    <row r="71052">
      <c r="A71052" s="1" t="s">
        <v>24216</v>
      </c>
    </row>
    <row r="71053">
      <c r="A71053" s="1" t="s">
        <v>24217</v>
      </c>
    </row>
    <row r="71054">
      <c r="A71054" s="1" t="s">
        <v>24218</v>
      </c>
    </row>
    <row r="71055">
      <c r="A71055" s="1" t="s">
        <v>24219</v>
      </c>
    </row>
    <row r="71056">
      <c r="A71056" s="1" t="s">
        <v>24220</v>
      </c>
    </row>
    <row r="71057">
      <c r="A71057" s="1" t="s">
        <v>24222</v>
      </c>
    </row>
    <row r="71058">
      <c r="A71058" s="1" t="s">
        <v>24223</v>
      </c>
    </row>
    <row r="71060">
      <c r="A71060" s="1" t="s">
        <v>24192</v>
      </c>
    </row>
    <row r="71061">
      <c r="A71061" s="1" t="s">
        <v>24193</v>
      </c>
    </row>
    <row r="71063">
      <c r="A71063" s="1" t="s">
        <v>24194</v>
      </c>
    </row>
    <row r="71064">
      <c r="A71064" s="1" t="s">
        <v>24224</v>
      </c>
    </row>
    <row r="71065">
      <c r="A71065" s="1" t="s">
        <v>24225</v>
      </c>
    </row>
    <row r="71067">
      <c r="A71067" s="1" t="s">
        <v>24197</v>
      </c>
    </row>
    <row r="71069">
      <c r="A71069" s="1" t="s">
        <v>24198</v>
      </c>
    </row>
    <row r="71071">
      <c r="A71071" s="1" t="s">
        <v>24199</v>
      </c>
    </row>
    <row r="71073">
      <c r="A71073" s="1" t="s">
        <v>24200</v>
      </c>
    </row>
    <row r="71074">
      <c r="A71074" s="1" t="s">
        <v>24201</v>
      </c>
    </row>
    <row r="71076">
      <c r="A71076" s="1" t="s">
        <v>24202</v>
      </c>
    </row>
    <row r="71078">
      <c r="A71078" s="1" t="s">
        <v>24203</v>
      </c>
    </row>
    <row r="71079">
      <c r="A71079" s="1" t="s">
        <v>24204</v>
      </c>
    </row>
    <row r="71081">
      <c r="A71081" s="1" t="s">
        <v>24226</v>
      </c>
    </row>
    <row r="71083">
      <c r="A71083" s="1" t="s">
        <v>24206</v>
      </c>
    </row>
    <row r="71084">
      <c r="A71084" s="1" t="s">
        <v>24207</v>
      </c>
    </row>
    <row r="71086">
      <c r="A71086" s="1" t="s">
        <v>24227</v>
      </c>
    </row>
    <row r="71088">
      <c r="A71088" s="1" t="s">
        <v>24209</v>
      </c>
    </row>
    <row r="71089">
      <c r="A71089" s="1" t="s">
        <v>24210</v>
      </c>
    </row>
    <row r="71091">
      <c r="A71091" s="1" t="s">
        <v>24211</v>
      </c>
    </row>
    <row r="71092">
      <c r="A71092" s="1" t="s">
        <v>24212</v>
      </c>
    </row>
    <row r="71094">
      <c r="A71094" s="1" t="s">
        <v>24213</v>
      </c>
    </row>
    <row r="71096">
      <c r="A71096" s="1" t="s">
        <v>24214</v>
      </c>
    </row>
    <row r="71097">
      <c r="A71097" s="1" t="s">
        <v>24215</v>
      </c>
    </row>
    <row r="71099">
      <c r="A71099" s="1" t="s">
        <v>24216</v>
      </c>
    </row>
    <row r="71100">
      <c r="A71100" s="1" t="s">
        <v>24217</v>
      </c>
    </row>
    <row r="71102">
      <c r="A71102" s="1" t="s">
        <v>24228</v>
      </c>
    </row>
    <row r="71104">
      <c r="A71104" s="1" t="s">
        <v>24229</v>
      </c>
    </row>
    <row r="71106">
      <c r="A71106" s="1" t="s">
        <v>24220</v>
      </c>
    </row>
    <row r="71108">
      <c r="A71108" s="1" t="s">
        <v>2001</v>
      </c>
    </row>
    <row r="71109">
      <c r="A71109" s="1" t="s">
        <v>24230</v>
      </c>
    </row>
    <row r="71110">
      <c r="A71110" s="1" t="s">
        <v>24192</v>
      </c>
    </row>
    <row r="71111">
      <c r="A71111" s="1" t="s">
        <v>24193</v>
      </c>
    </row>
    <row r="71112">
      <c r="A71112" s="1" t="s">
        <v>24194</v>
      </c>
    </row>
    <row r="71113">
      <c r="A71113" s="1" t="s">
        <v>24224</v>
      </c>
    </row>
    <row r="71114">
      <c r="A71114" s="1" t="s">
        <v>24225</v>
      </c>
    </row>
    <row r="71115">
      <c r="A71115" s="1" t="s">
        <v>24197</v>
      </c>
    </row>
    <row r="71116">
      <c r="A71116" s="1" t="s">
        <v>24198</v>
      </c>
    </row>
    <row r="71117">
      <c r="A71117" s="1" t="s">
        <v>24199</v>
      </c>
    </row>
    <row r="71118">
      <c r="A71118" s="1" t="s">
        <v>24200</v>
      </c>
    </row>
    <row r="71119">
      <c r="A71119" s="1" t="s">
        <v>24201</v>
      </c>
    </row>
    <row r="71120">
      <c r="A71120" s="1" t="s">
        <v>24202</v>
      </c>
    </row>
    <row r="71121">
      <c r="A71121" s="1" t="s">
        <v>24203</v>
      </c>
    </row>
    <row r="71122">
      <c r="A71122" s="1" t="s">
        <v>24204</v>
      </c>
    </row>
    <row r="71123">
      <c r="A71123" s="1" t="s">
        <v>24226</v>
      </c>
    </row>
    <row r="71124">
      <c r="A71124" s="1" t="s">
        <v>24206</v>
      </c>
    </row>
    <row r="71125">
      <c r="A71125" s="1" t="s">
        <v>24207</v>
      </c>
    </row>
    <row r="71126">
      <c r="A71126" s="1" t="s">
        <v>24227</v>
      </c>
    </row>
    <row r="71127">
      <c r="A71127" s="1" t="s">
        <v>24209</v>
      </c>
    </row>
    <row r="71128">
      <c r="A71128" s="1" t="s">
        <v>24210</v>
      </c>
    </row>
    <row r="71129">
      <c r="A71129" s="1" t="s">
        <v>24211</v>
      </c>
    </row>
    <row r="71130">
      <c r="A71130" s="1" t="s">
        <v>24212</v>
      </c>
    </row>
    <row r="71131">
      <c r="A71131" s="1" t="s">
        <v>24213</v>
      </c>
    </row>
    <row r="71132">
      <c r="A71132" s="1" t="s">
        <v>24214</v>
      </c>
    </row>
    <row r="71133">
      <c r="A71133" s="1" t="s">
        <v>24215</v>
      </c>
    </row>
    <row r="71134">
      <c r="A71134" s="1" t="s">
        <v>24216</v>
      </c>
    </row>
    <row r="71135">
      <c r="A71135" s="1" t="s">
        <v>24217</v>
      </c>
    </row>
    <row r="71136">
      <c r="A71136" s="1" t="s">
        <v>24228</v>
      </c>
    </row>
    <row r="71137">
      <c r="A71137" s="1" t="s">
        <v>24229</v>
      </c>
    </row>
    <row r="71138">
      <c r="A71138" s="1" t="s">
        <v>24220</v>
      </c>
    </row>
    <row r="71139">
      <c r="A71139" s="1" t="s">
        <v>24231</v>
      </c>
    </row>
    <row r="71140">
      <c r="A71140" s="1" t="s">
        <v>24232</v>
      </c>
    </row>
    <row r="71141">
      <c r="A71141" s="1" t="s">
        <v>24233</v>
      </c>
    </row>
    <row r="71142">
      <c r="A71142" s="1" t="s">
        <v>24234</v>
      </c>
    </row>
    <row r="71143">
      <c r="A71143" s="3" t="str">
        <f> ag Connects ee to any data source |</f>
        <v>#ERROR!</v>
      </c>
    </row>
    <row r="71144">
      <c r="A71144" s="1" t="s">
        <v>24235</v>
      </c>
    </row>
    <row r="71145">
      <c r="A71145" s="1" t="s">
        <v>24236</v>
      </c>
    </row>
    <row r="71146">
      <c r="A71146" s="1" t="s">
        <v>24237</v>
      </c>
    </row>
    <row r="71147">
      <c r="A71147" s="1" t="s">
        <v>24233</v>
      </c>
    </row>
    <row r="71148">
      <c r="A71148" s="1" t="s">
        <v>24234</v>
      </c>
    </row>
    <row r="71149">
      <c r="A71149" s="3" t="str">
        <f> ag Connects ee to any data source |</f>
        <v>#ERROR!</v>
      </c>
    </row>
    <row r="71150">
      <c r="A71150" s="1" t="s">
        <v>24235</v>
      </c>
    </row>
    <row r="71151">
      <c r="A71151" s="1" t="s">
        <v>24236</v>
      </c>
    </row>
    <row r="71152">
      <c r="A71152" s="1" t="s">
        <v>24238</v>
      </c>
    </row>
    <row r="71153">
      <c r="A71153" s="1" t="s">
        <v>24239</v>
      </c>
    </row>
    <row r="71154">
      <c r="A71154" s="3" t="str">
        <f> | = aos Displays Softy data we in a visual way TE ge coo x</f>
        <v>#ERROR!</v>
      </c>
    </row>
    <row r="71155">
      <c r="A71155" s="1" t="s">
        <v>24240</v>
      </c>
    </row>
    <row r="71156">
      <c r="A71156" s="1" t="s">
        <v>24241</v>
      </c>
    </row>
    <row r="71157">
      <c r="A71157" s="1" t="s">
        <v>24242</v>
      </c>
    </row>
    <row r="71158">
      <c r="A71158" s="1" t="s">
        <v>24243</v>
      </c>
    </row>
    <row r="71159">
      <c r="A71159" s="1" t="s">
        <v>24244</v>
      </c>
    </row>
    <row r="71160">
      <c r="A71160" s="3" t="str">
        <f> | = aos Displays Softy data we in a visual way TE ge coo x</f>
        <v>#ERROR!</v>
      </c>
    </row>
    <row r="71161">
      <c r="A71161" s="1" t="s">
        <v>24240</v>
      </c>
    </row>
    <row r="71162">
      <c r="A71162" s="1" t="s">
        <v>24241</v>
      </c>
    </row>
    <row r="71163">
      <c r="A71163" s="1" t="s">
        <v>24242</v>
      </c>
    </row>
    <row r="71164">
      <c r="A71164" s="1" t="s">
        <v>24243</v>
      </c>
    </row>
    <row r="71165">
      <c r="A71165" s="1" t="s">
        <v>24245</v>
      </c>
    </row>
    <row r="71166">
      <c r="A71166" s="1" t="s">
        <v>24246</v>
      </c>
    </row>
    <row r="71167">
      <c r="A71167" s="1" t="s">
        <v>24247</v>
      </c>
    </row>
    <row r="71168">
      <c r="A71168" s="1" t="s">
        <v>24248</v>
      </c>
    </row>
    <row r="71169">
      <c r="A71169" s="1" t="s">
        <v>24249</v>
      </c>
    </row>
    <row r="71170">
      <c r="A71170" s="1" t="s">
        <v>24250</v>
      </c>
    </row>
    <row r="71172">
      <c r="A71172" s="1" t="s">
        <v>24251</v>
      </c>
    </row>
    <row r="71174">
      <c r="A71174" s="1" t="s">
        <v>24252</v>
      </c>
    </row>
    <row r="71175">
      <c r="A71175" s="1" t="s">
        <v>24253</v>
      </c>
    </row>
    <row r="71176">
      <c r="A71176" s="1" t="s">
        <v>24247</v>
      </c>
    </row>
    <row r="71177">
      <c r="A71177" s="1" t="s">
        <v>24248</v>
      </c>
    </row>
    <row r="71178">
      <c r="A71178" s="1" t="s">
        <v>24249</v>
      </c>
    </row>
    <row r="71179">
      <c r="A71179" s="1" t="s">
        <v>24250</v>
      </c>
    </row>
    <row r="71180">
      <c r="A71180" s="1" t="s">
        <v>24251</v>
      </c>
    </row>
    <row r="71181">
      <c r="A71181" s="1" t="s">
        <v>24254</v>
      </c>
    </row>
    <row r="71182">
      <c r="A71182" s="1" t="s">
        <v>24255</v>
      </c>
    </row>
    <row r="71184">
      <c r="A71184" s="1" t="s">
        <v>24256</v>
      </c>
    </row>
    <row r="71186">
      <c r="A71186" s="1" t="s">
        <v>24257</v>
      </c>
    </row>
    <row r="71187">
      <c r="A71187" s="1" t="s">
        <v>24258</v>
      </c>
    </row>
    <row r="71188">
      <c r="A71188" s="1" t="s">
        <v>24259</v>
      </c>
    </row>
    <row r="71189">
      <c r="A71189" s="1" t="s">
        <v>24260</v>
      </c>
    </row>
    <row r="71190">
      <c r="A71190" s="1" t="s">
        <v>24261</v>
      </c>
    </row>
    <row r="71192">
      <c r="A71192" s="1" t="s">
        <v>3016</v>
      </c>
    </row>
    <row r="71193">
      <c r="A71193" s="1" t="s">
        <v>24262</v>
      </c>
    </row>
    <row r="71194">
      <c r="A71194" s="1">
        <v>2.0</v>
      </c>
    </row>
    <row r="71195">
      <c r="A71195" s="1" t="s">
        <v>24263</v>
      </c>
    </row>
    <row r="71196">
      <c r="A71196" s="1" t="s">
        <v>24257</v>
      </c>
    </row>
    <row r="71197">
      <c r="A71197" s="1" t="s">
        <v>24258</v>
      </c>
    </row>
    <row r="71198">
      <c r="A71198" s="1" t="s">
        <v>24259</v>
      </c>
    </row>
    <row r="71199">
      <c r="A71199" s="1" t="s">
        <v>24260</v>
      </c>
    </row>
    <row r="71200">
      <c r="A71200" s="1" t="s">
        <v>24264</v>
      </c>
    </row>
    <row r="71201">
      <c r="A71201" s="1" t="s">
        <v>24265</v>
      </c>
    </row>
    <row r="71202">
      <c r="A71202" s="1" t="s">
        <v>24266</v>
      </c>
    </row>
    <row r="71203">
      <c r="A71203" s="1" t="s">
        <v>24267</v>
      </c>
    </row>
    <row r="71205">
      <c r="A71205" s="1" t="s">
        <v>24268</v>
      </c>
    </row>
    <row r="71206">
      <c r="A71206" s="1" t="s">
        <v>24269</v>
      </c>
    </row>
    <row r="71208">
      <c r="A71208" s="1" t="s">
        <v>24270</v>
      </c>
    </row>
    <row r="71209">
      <c r="A71209" s="1" t="s">
        <v>24271</v>
      </c>
    </row>
    <row r="71211">
      <c r="A71211" s="1" t="s">
        <v>24272</v>
      </c>
    </row>
    <row r="71213">
      <c r="A71213" s="1" t="s">
        <v>24273</v>
      </c>
    </row>
    <row r="71214">
      <c r="A71214" s="1" t="s">
        <v>24274</v>
      </c>
    </row>
    <row r="71216">
      <c r="A71216" s="1" t="s">
        <v>24275</v>
      </c>
    </row>
    <row r="71217">
      <c r="A71217" s="1" t="s">
        <v>24276</v>
      </c>
    </row>
    <row r="71218">
      <c r="A71218" s="1" t="s">
        <v>24277</v>
      </c>
    </row>
    <row r="71220">
      <c r="A71220" s="1" t="s">
        <v>24278</v>
      </c>
    </row>
    <row r="71222">
      <c r="A71222" s="1" t="s">
        <v>24279</v>
      </c>
    </row>
    <row r="71224">
      <c r="A71224" s="1" t="s">
        <v>24280</v>
      </c>
    </row>
    <row r="71225">
      <c r="A71225" s="1" t="s">
        <v>24281</v>
      </c>
    </row>
    <row r="71226">
      <c r="A71226" s="1" t="s">
        <v>24282</v>
      </c>
    </row>
    <row r="71227">
      <c r="A71227" s="3" t="str">
        <f/>
        <v>#ERROR!</v>
      </c>
    </row>
    <row r="71228">
      <c r="A71228" s="1" t="s">
        <v>1207</v>
      </c>
    </row>
    <row r="71229">
      <c r="A71229" s="3" t="str">
        <f>p</f>
        <v>#NAME?</v>
      </c>
    </row>
    <row r="71230">
      <c r="A71230" s="1" t="s">
        <v>1481</v>
      </c>
    </row>
    <row r="71232">
      <c r="A71232" s="3" t="str">
        <f>y</f>
        <v>#NAME?</v>
      </c>
    </row>
    <row r="71233">
      <c r="A71233" s="1" t="s">
        <v>24283</v>
      </c>
    </row>
    <row r="71234">
      <c r="A71234" s="3" t="str">
        <f>y</f>
        <v>#NAME?</v>
      </c>
    </row>
    <row r="71235">
      <c r="A71235" s="1" t="s">
        <v>24284</v>
      </c>
    </row>
    <row r="71237">
      <c r="A71237" s="1" t="s">
        <v>24285</v>
      </c>
    </row>
    <row r="71238">
      <c r="A71238" s="1" t="s">
        <v>24286</v>
      </c>
    </row>
    <row r="71240">
      <c r="A71240" s="1" t="s">
        <v>12306</v>
      </c>
    </row>
    <row r="71241">
      <c r="A71241" s="1" t="s">
        <v>24287</v>
      </c>
    </row>
    <row r="71242">
      <c r="A71242" s="1" t="s">
        <v>24266</v>
      </c>
    </row>
    <row r="71243">
      <c r="A71243" s="1" t="s">
        <v>24267</v>
      </c>
    </row>
    <row r="71244">
      <c r="A71244" s="1" t="s">
        <v>24268</v>
      </c>
    </row>
    <row r="71245">
      <c r="A71245" s="1" t="s">
        <v>24269</v>
      </c>
    </row>
    <row r="71246">
      <c r="A71246" s="1" t="s">
        <v>24270</v>
      </c>
    </row>
    <row r="71247">
      <c r="A71247" s="1" t="s">
        <v>24271</v>
      </c>
    </row>
    <row r="71248">
      <c r="A71248" s="1" t="s">
        <v>24272</v>
      </c>
    </row>
    <row r="71249">
      <c r="A71249" s="1" t="s">
        <v>24273</v>
      </c>
    </row>
    <row r="71250">
      <c r="A71250" s="1" t="s">
        <v>24274</v>
      </c>
    </row>
    <row r="71251">
      <c r="A71251" s="1" t="s">
        <v>24275</v>
      </c>
    </row>
    <row r="71252">
      <c r="A71252" s="1" t="s">
        <v>24276</v>
      </c>
    </row>
    <row r="71253">
      <c r="A71253" s="1" t="s">
        <v>24277</v>
      </c>
    </row>
    <row r="71254">
      <c r="A71254" s="1" t="s">
        <v>24278</v>
      </c>
    </row>
    <row r="71255">
      <c r="A71255" s="1" t="s">
        <v>24279</v>
      </c>
    </row>
    <row r="71256">
      <c r="A71256" s="1" t="s">
        <v>24280</v>
      </c>
    </row>
    <row r="71257">
      <c r="A71257" s="1" t="s">
        <v>24281</v>
      </c>
    </row>
    <row r="71258">
      <c r="A71258" s="1" t="s">
        <v>24285</v>
      </c>
    </row>
    <row r="71259">
      <c r="A71259" s="1" t="s">
        <v>24286</v>
      </c>
    </row>
    <row r="71260">
      <c r="A71260" s="1" t="s">
        <v>24288</v>
      </c>
    </row>
    <row r="71261">
      <c r="A71261" s="1" t="s">
        <v>24289</v>
      </c>
    </row>
    <row r="71262">
      <c r="A71262" s="1" t="s">
        <v>24290</v>
      </c>
    </row>
    <row r="71263">
      <c r="A71263" s="1" t="s">
        <v>24291</v>
      </c>
    </row>
    <row r="71265">
      <c r="A71265" s="1" t="s">
        <v>24292</v>
      </c>
    </row>
    <row r="71266">
      <c r="A71266" s="1" t="s">
        <v>24293</v>
      </c>
    </row>
    <row r="71268">
      <c r="A71268" s="1" t="s">
        <v>24294</v>
      </c>
    </row>
    <row r="71270">
      <c r="A71270" s="1" t="s">
        <v>24295</v>
      </c>
    </row>
    <row r="71271">
      <c r="A71271" s="1" t="s">
        <v>24296</v>
      </c>
    </row>
    <row r="71273">
      <c r="A71273" s="1" t="s">
        <v>24297</v>
      </c>
    </row>
    <row r="71274">
      <c r="A71274" s="1" t="s">
        <v>24298</v>
      </c>
    </row>
    <row r="71275">
      <c r="A71275" s="1" t="s">
        <v>24299</v>
      </c>
    </row>
    <row r="71277">
      <c r="A71277" s="1" t="s">
        <v>24300</v>
      </c>
    </row>
    <row r="71278">
      <c r="A71278" s="1" t="s">
        <v>24301</v>
      </c>
    </row>
    <row r="71280">
      <c r="A71280" s="1" t="s">
        <v>165</v>
      </c>
    </row>
    <row r="71281">
      <c r="A71281" s="1" t="s">
        <v>24302</v>
      </c>
    </row>
    <row r="71282">
      <c r="A71282" s="1" t="s">
        <v>24290</v>
      </c>
    </row>
    <row r="71283">
      <c r="A71283" s="1" t="s">
        <v>24291</v>
      </c>
    </row>
    <row r="71284">
      <c r="A71284" s="1" t="s">
        <v>24292</v>
      </c>
    </row>
    <row r="71285">
      <c r="A71285" s="1" t="s">
        <v>24293</v>
      </c>
    </row>
    <row r="71286">
      <c r="A71286" s="1" t="s">
        <v>24294</v>
      </c>
    </row>
    <row r="71287">
      <c r="A71287" s="1" t="s">
        <v>24295</v>
      </c>
    </row>
    <row r="71288">
      <c r="A71288" s="1" t="s">
        <v>24296</v>
      </c>
    </row>
    <row r="71289">
      <c r="A71289" s="1" t="s">
        <v>24297</v>
      </c>
    </row>
    <row r="71290">
      <c r="A71290" s="1" t="s">
        <v>24298</v>
      </c>
    </row>
    <row r="71291">
      <c r="A71291" s="1" t="s">
        <v>24299</v>
      </c>
    </row>
    <row r="71292">
      <c r="A71292" s="1" t="s">
        <v>24300</v>
      </c>
    </row>
    <row r="71293">
      <c r="A71293" s="1" t="s">
        <v>24303</v>
      </c>
    </row>
    <row r="71294">
      <c r="A71294" s="1" t="s">
        <v>24304</v>
      </c>
    </row>
    <row r="71295">
      <c r="A71295" s="1" t="s">
        <v>24305</v>
      </c>
    </row>
    <row r="71297">
      <c r="A71297" s="1" t="s">
        <v>24306</v>
      </c>
    </row>
    <row r="71299">
      <c r="A71299" s="1" t="s">
        <v>24307</v>
      </c>
    </row>
    <row r="71301">
      <c r="A71301" s="1" t="s">
        <v>24308</v>
      </c>
    </row>
    <row r="71302">
      <c r="A71302" s="1" t="s">
        <v>24309</v>
      </c>
    </row>
    <row r="71303">
      <c r="A71303" s="1" t="s">
        <v>24310</v>
      </c>
    </row>
    <row r="71304">
      <c r="A71304" s="1" t="s">
        <v>24311</v>
      </c>
    </row>
    <row r="71305">
      <c r="A71305" s="1" t="s">
        <v>24312</v>
      </c>
    </row>
    <row r="71306">
      <c r="A71306" s="1" t="s">
        <v>24313</v>
      </c>
    </row>
    <row r="71307">
      <c r="A71307" s="1" t="s">
        <v>24314</v>
      </c>
    </row>
    <row r="71308">
      <c r="A71308" s="1" t="s">
        <v>24315</v>
      </c>
    </row>
    <row r="71309">
      <c r="A71309" s="1" t="s">
        <v>24316</v>
      </c>
    </row>
    <row r="71311">
      <c r="A71311" s="1" t="s">
        <v>24317</v>
      </c>
    </row>
    <row r="71312">
      <c r="A71312" s="1" t="s">
        <v>24318</v>
      </c>
    </row>
    <row r="71313">
      <c r="A71313" s="1" t="s">
        <v>24319</v>
      </c>
    </row>
    <row r="71314">
      <c r="A71314" s="1" t="s">
        <v>24320</v>
      </c>
    </row>
    <row r="71315">
      <c r="A71315" s="1" t="s">
        <v>24321</v>
      </c>
    </row>
    <row r="71317">
      <c r="A71317" s="1" t="s">
        <v>24322</v>
      </c>
    </row>
    <row r="71318">
      <c r="A71318" s="1" t="s">
        <v>24323</v>
      </c>
    </row>
    <row r="71319">
      <c r="A71319" s="1" t="s">
        <v>24324</v>
      </c>
    </row>
    <row r="71320">
      <c r="A71320" s="1" t="s">
        <v>24325</v>
      </c>
    </row>
    <row r="71321">
      <c r="A71321" s="1" t="s">
        <v>24326</v>
      </c>
    </row>
    <row r="71322">
      <c r="A71322" s="1" t="s">
        <v>24327</v>
      </c>
    </row>
    <row r="71323">
      <c r="A71323" s="1" t="s">
        <v>24328</v>
      </c>
    </row>
    <row r="71324">
      <c r="A71324" s="1" t="s">
        <v>24329</v>
      </c>
    </row>
    <row r="71325">
      <c r="A71325" s="1" t="s">
        <v>24330</v>
      </c>
    </row>
    <row r="71326">
      <c r="A71326" s="1" t="s">
        <v>24331</v>
      </c>
    </row>
    <row r="71328">
      <c r="A71328" s="1" t="s">
        <v>24332</v>
      </c>
    </row>
    <row r="71329">
      <c r="A71329" s="1" t="s">
        <v>24305</v>
      </c>
    </row>
    <row r="71330">
      <c r="A71330" s="1" t="s">
        <v>24306</v>
      </c>
    </row>
    <row r="71331">
      <c r="A71331" s="1" t="s">
        <v>24307</v>
      </c>
    </row>
    <row r="71332">
      <c r="A71332" s="1" t="s">
        <v>24308</v>
      </c>
    </row>
    <row r="71333">
      <c r="A71333" s="1" t="s">
        <v>24309</v>
      </c>
    </row>
    <row r="71334">
      <c r="A71334" s="1" t="s">
        <v>24310</v>
      </c>
    </row>
    <row r="71335">
      <c r="A71335" s="1" t="s">
        <v>24311</v>
      </c>
    </row>
    <row r="71336">
      <c r="A71336" s="1" t="s">
        <v>24312</v>
      </c>
    </row>
    <row r="71337">
      <c r="A71337" s="1" t="s">
        <v>24313</v>
      </c>
    </row>
    <row r="71338">
      <c r="A71338" s="1" t="s">
        <v>24314</v>
      </c>
    </row>
    <row r="71339">
      <c r="A71339" s="1" t="s">
        <v>24315</v>
      </c>
    </row>
    <row r="71340">
      <c r="A71340" s="1" t="s">
        <v>24316</v>
      </c>
    </row>
    <row r="71341">
      <c r="A71341" s="1" t="s">
        <v>24317</v>
      </c>
    </row>
    <row r="71342">
      <c r="A71342" s="1" t="s">
        <v>24318</v>
      </c>
    </row>
    <row r="71343">
      <c r="A71343" s="1" t="s">
        <v>24319</v>
      </c>
    </row>
    <row r="71344">
      <c r="A71344" s="1" t="s">
        <v>24320</v>
      </c>
    </row>
    <row r="71345">
      <c r="A71345" s="1" t="s">
        <v>24321</v>
      </c>
    </row>
    <row r="71346">
      <c r="A71346" s="1" t="s">
        <v>24322</v>
      </c>
    </row>
    <row r="71347">
      <c r="A71347" s="1" t="s">
        <v>24323</v>
      </c>
    </row>
    <row r="71348">
      <c r="A71348" s="1" t="s">
        <v>24324</v>
      </c>
    </row>
    <row r="71349">
      <c r="A71349" s="1" t="s">
        <v>24325</v>
      </c>
    </row>
    <row r="71350">
      <c r="A71350" s="1" t="s">
        <v>24326</v>
      </c>
    </row>
    <row r="71351">
      <c r="A71351" s="1" t="s">
        <v>24327</v>
      </c>
    </row>
    <row r="71352">
      <c r="A71352" s="1" t="s">
        <v>24328</v>
      </c>
    </row>
    <row r="71353">
      <c r="A71353" s="1" t="s">
        <v>24329</v>
      </c>
    </row>
    <row r="71354">
      <c r="A71354" s="1" t="s">
        <v>24330</v>
      </c>
    </row>
    <row r="71355">
      <c r="A71355" s="1" t="s">
        <v>24333</v>
      </c>
    </row>
    <row r="71356">
      <c r="A71356" s="1" t="s">
        <v>24334</v>
      </c>
    </row>
    <row r="71358">
      <c r="A71358" s="1" t="s">
        <v>24335</v>
      </c>
    </row>
    <row r="71360">
      <c r="A71360" s="1" t="s">
        <v>24336</v>
      </c>
    </row>
    <row r="71362">
      <c r="A71362" s="1" t="s">
        <v>24337</v>
      </c>
    </row>
    <row r="71364">
      <c r="A71364" s="1" t="s">
        <v>24338</v>
      </c>
    </row>
    <row r="71365">
      <c r="A71365" s="1" t="s">
        <v>24339</v>
      </c>
    </row>
    <row r="71366">
      <c r="A71366" s="1" t="s">
        <v>24340</v>
      </c>
    </row>
    <row r="71367">
      <c r="A71367" s="1" t="s">
        <v>24341</v>
      </c>
    </row>
    <row r="71368">
      <c r="A71368" s="1" t="s">
        <v>24342</v>
      </c>
    </row>
    <row r="71369">
      <c r="A71369" s="1" t="s">
        <v>24343</v>
      </c>
    </row>
    <row r="71370">
      <c r="A71370" s="1" t="s">
        <v>24344</v>
      </c>
    </row>
    <row r="71371">
      <c r="A71371" s="1" t="s">
        <v>24345</v>
      </c>
    </row>
    <row r="71372">
      <c r="A71372" s="1" t="s">
        <v>24346</v>
      </c>
    </row>
    <row r="71374">
      <c r="A71374" s="1" t="s">
        <v>24347</v>
      </c>
    </row>
    <row r="71375">
      <c r="A71375" s="1" t="s">
        <v>24318</v>
      </c>
    </row>
    <row r="71376">
      <c r="A71376" s="1" t="s">
        <v>24348</v>
      </c>
    </row>
    <row r="71377">
      <c r="A71377" s="1" t="s">
        <v>24349</v>
      </c>
    </row>
    <row r="71378">
      <c r="A71378" s="1" t="s">
        <v>24350</v>
      </c>
    </row>
    <row r="71379">
      <c r="A71379" s="1" t="s">
        <v>24351</v>
      </c>
    </row>
    <row r="71380">
      <c r="A71380" s="1" t="s">
        <v>24323</v>
      </c>
    </row>
    <row r="71381">
      <c r="A71381" s="1" t="s">
        <v>24352</v>
      </c>
    </row>
    <row r="71382">
      <c r="A71382" s="1" t="s">
        <v>24353</v>
      </c>
    </row>
    <row r="71383">
      <c r="A71383" s="1" t="s">
        <v>24354</v>
      </c>
    </row>
    <row r="71384">
      <c r="A71384" s="1" t="s">
        <v>24355</v>
      </c>
    </row>
    <row r="71385">
      <c r="A71385" s="1" t="s">
        <v>24356</v>
      </c>
    </row>
    <row r="71386">
      <c r="A71386" s="1" t="s">
        <v>24357</v>
      </c>
    </row>
    <row r="71387">
      <c r="A71387" s="1" t="s">
        <v>24358</v>
      </c>
    </row>
    <row r="71388">
      <c r="A71388" s="1" t="s">
        <v>24359</v>
      </c>
    </row>
    <row r="71389">
      <c r="A71389" s="1" t="s">
        <v>24360</v>
      </c>
    </row>
    <row r="71391">
      <c r="A71391" s="1" t="s">
        <v>7204</v>
      </c>
    </row>
    <row r="71393">
      <c r="A71393" s="1" t="s">
        <v>367</v>
      </c>
    </row>
    <row r="71394">
      <c r="A71394" s="1" t="s">
        <v>24361</v>
      </c>
    </row>
    <row r="71395">
      <c r="A71395" s="1" t="s">
        <v>24335</v>
      </c>
    </row>
    <row r="71396">
      <c r="A71396" s="1" t="s">
        <v>24337</v>
      </c>
    </row>
    <row r="71397">
      <c r="A71397" s="1" t="s">
        <v>24338</v>
      </c>
    </row>
    <row r="71398">
      <c r="A71398" s="1" t="s">
        <v>24339</v>
      </c>
    </row>
    <row r="71399">
      <c r="A71399" s="1" t="s">
        <v>24340</v>
      </c>
    </row>
    <row r="71400">
      <c r="A71400" s="1" t="s">
        <v>24341</v>
      </c>
    </row>
    <row r="71401">
      <c r="A71401" s="1" t="s">
        <v>24342</v>
      </c>
    </row>
    <row r="71402">
      <c r="A71402" s="1" t="s">
        <v>24343</v>
      </c>
    </row>
    <row r="71403">
      <c r="A71403" s="1" t="s">
        <v>24344</v>
      </c>
    </row>
    <row r="71404">
      <c r="A71404" s="1" t="s">
        <v>24345</v>
      </c>
    </row>
    <row r="71405">
      <c r="A71405" s="1" t="s">
        <v>24346</v>
      </c>
    </row>
    <row r="71406">
      <c r="A71406" s="1" t="s">
        <v>24347</v>
      </c>
    </row>
    <row r="71407">
      <c r="A71407" s="1" t="s">
        <v>24318</v>
      </c>
    </row>
    <row r="71408">
      <c r="A71408" s="1" t="s">
        <v>24348</v>
      </c>
    </row>
    <row r="71409">
      <c r="A71409" s="1" t="s">
        <v>24349</v>
      </c>
    </row>
    <row r="71410">
      <c r="A71410" s="1" t="s">
        <v>24350</v>
      </c>
    </row>
    <row r="71411">
      <c r="A71411" s="1" t="s">
        <v>24351</v>
      </c>
    </row>
    <row r="71412">
      <c r="A71412" s="1" t="s">
        <v>24323</v>
      </c>
    </row>
    <row r="71413">
      <c r="A71413" s="1" t="s">
        <v>24352</v>
      </c>
    </row>
    <row r="71414">
      <c r="A71414" s="1" t="s">
        <v>24353</v>
      </c>
    </row>
    <row r="71415">
      <c r="A71415" s="1" t="s">
        <v>24354</v>
      </c>
    </row>
    <row r="71416">
      <c r="A71416" s="1" t="s">
        <v>24355</v>
      </c>
    </row>
    <row r="71417">
      <c r="A71417" s="1" t="s">
        <v>24356</v>
      </c>
    </row>
    <row r="71418">
      <c r="A71418" s="1" t="s">
        <v>24357</v>
      </c>
    </row>
    <row r="71419">
      <c r="A71419" s="1" t="s">
        <v>24358</v>
      </c>
    </row>
    <row r="71420">
      <c r="A71420" s="1" t="s">
        <v>24359</v>
      </c>
    </row>
    <row r="71421">
      <c r="A71421" s="1" t="s">
        <v>24360</v>
      </c>
    </row>
    <row r="71422">
      <c r="A71422" s="1" t="s">
        <v>24362</v>
      </c>
    </row>
    <row r="71423">
      <c r="A71423" s="1" t="s">
        <v>24363</v>
      </c>
    </row>
    <row r="71424">
      <c r="A71424" s="1" t="s">
        <v>24364</v>
      </c>
    </row>
    <row r="71426">
      <c r="A71426" s="1" t="s">
        <v>24306</v>
      </c>
    </row>
    <row r="71428">
      <c r="A71428" s="1" t="s">
        <v>24307</v>
      </c>
    </row>
    <row r="71430">
      <c r="A71430" s="1" t="s">
        <v>24338</v>
      </c>
    </row>
    <row r="71431">
      <c r="A71431" s="1" t="s">
        <v>24365</v>
      </c>
    </row>
    <row r="71432">
      <c r="A71432" s="1" t="s">
        <v>24366</v>
      </c>
    </row>
    <row r="71433">
      <c r="A71433" s="1" t="s">
        <v>24367</v>
      </c>
    </row>
    <row r="71434">
      <c r="A71434" s="1" t="s">
        <v>24368</v>
      </c>
    </row>
    <row r="71435">
      <c r="A71435" s="1" t="s">
        <v>24369</v>
      </c>
    </row>
    <row r="71436">
      <c r="A71436" s="1" t="s">
        <v>24370</v>
      </c>
    </row>
    <row r="71437">
      <c r="A71437" s="1" t="s">
        <v>24371</v>
      </c>
    </row>
    <row r="71438">
      <c r="A71438" s="1" t="s">
        <v>24372</v>
      </c>
    </row>
    <row r="71440">
      <c r="A71440" s="1" t="s">
        <v>24317</v>
      </c>
    </row>
    <row r="71441">
      <c r="A71441" s="1" t="s">
        <v>24373</v>
      </c>
    </row>
    <row r="71442">
      <c r="A71442" s="1" t="s">
        <v>24374</v>
      </c>
    </row>
    <row r="71443">
      <c r="A71443" s="1" t="s">
        <v>24375</v>
      </c>
    </row>
    <row r="71444">
      <c r="A71444" s="1" t="s">
        <v>24376</v>
      </c>
    </row>
    <row r="71446">
      <c r="A71446" s="1" t="s">
        <v>24377</v>
      </c>
    </row>
    <row r="71447">
      <c r="A71447" s="1" t="s">
        <v>24323</v>
      </c>
    </row>
    <row r="71448">
      <c r="A71448" s="1" t="s">
        <v>24378</v>
      </c>
    </row>
    <row r="71449">
      <c r="A71449" s="1" t="s">
        <v>24379</v>
      </c>
    </row>
    <row r="71450">
      <c r="A71450" s="1" t="s">
        <v>24354</v>
      </c>
    </row>
    <row r="71451">
      <c r="A71451" s="1" t="s">
        <v>24327</v>
      </c>
    </row>
    <row r="71452">
      <c r="A71452" s="1" t="s">
        <v>24356</v>
      </c>
    </row>
    <row r="71453">
      <c r="A71453" s="1" t="s">
        <v>24380</v>
      </c>
    </row>
    <row r="71454">
      <c r="A71454" s="1" t="s">
        <v>24381</v>
      </c>
    </row>
    <row r="71455">
      <c r="A71455" s="1" t="s">
        <v>24382</v>
      </c>
    </row>
    <row r="71456">
      <c r="A71456" s="1" t="s">
        <v>24331</v>
      </c>
    </row>
    <row r="71458">
      <c r="A71458" s="1" t="s">
        <v>24383</v>
      </c>
    </row>
    <row r="71459">
      <c r="A71459" s="1" t="s">
        <v>24364</v>
      </c>
    </row>
    <row r="71460">
      <c r="A71460" s="1" t="s">
        <v>24306</v>
      </c>
    </row>
    <row r="71461">
      <c r="A71461" s="1" t="s">
        <v>24307</v>
      </c>
    </row>
    <row r="71462">
      <c r="A71462" s="1" t="s">
        <v>24338</v>
      </c>
    </row>
    <row r="71463">
      <c r="A71463" s="1" t="s">
        <v>24365</v>
      </c>
    </row>
    <row r="71464">
      <c r="A71464" s="1" t="s">
        <v>24366</v>
      </c>
    </row>
    <row r="71465">
      <c r="A71465" s="1" t="s">
        <v>24367</v>
      </c>
    </row>
    <row r="71466">
      <c r="A71466" s="1" t="s">
        <v>24368</v>
      </c>
    </row>
    <row r="71467">
      <c r="A71467" s="1" t="s">
        <v>24369</v>
      </c>
    </row>
    <row r="71468">
      <c r="A71468" s="1" t="s">
        <v>24370</v>
      </c>
    </row>
    <row r="71469">
      <c r="A71469" s="1" t="s">
        <v>24371</v>
      </c>
    </row>
    <row r="71470">
      <c r="A71470" s="1" t="s">
        <v>24372</v>
      </c>
    </row>
    <row r="71471">
      <c r="A71471" s="1" t="s">
        <v>24317</v>
      </c>
    </row>
    <row r="71472">
      <c r="A71472" s="1" t="s">
        <v>24373</v>
      </c>
    </row>
    <row r="71473">
      <c r="A71473" s="1" t="s">
        <v>24374</v>
      </c>
    </row>
    <row r="71474">
      <c r="A71474" s="1" t="s">
        <v>24375</v>
      </c>
    </row>
    <row r="71475">
      <c r="A71475" s="1" t="s">
        <v>24376</v>
      </c>
    </row>
    <row r="71476">
      <c r="A71476" s="1" t="s">
        <v>24377</v>
      </c>
    </row>
    <row r="71477">
      <c r="A71477" s="1" t="s">
        <v>24323</v>
      </c>
    </row>
    <row r="71478">
      <c r="A71478" s="1" t="s">
        <v>24378</v>
      </c>
    </row>
    <row r="71479">
      <c r="A71479" s="1" t="s">
        <v>24379</v>
      </c>
    </row>
    <row r="71480">
      <c r="A71480" s="1" t="s">
        <v>24354</v>
      </c>
    </row>
    <row r="71481">
      <c r="A71481" s="1" t="s">
        <v>24327</v>
      </c>
    </row>
    <row r="71482">
      <c r="A71482" s="1" t="s">
        <v>24356</v>
      </c>
    </row>
    <row r="71483">
      <c r="A71483" s="1" t="s">
        <v>24380</v>
      </c>
    </row>
    <row r="71484">
      <c r="A71484" s="1" t="s">
        <v>24381</v>
      </c>
    </row>
    <row r="71485">
      <c r="A71485" s="1" t="s">
        <v>24382</v>
      </c>
    </row>
    <row r="71486">
      <c r="A71486" s="1" t="s">
        <v>24384</v>
      </c>
    </row>
    <row r="71487">
      <c r="A71487" s="1" t="s">
        <v>24385</v>
      </c>
    </row>
    <row r="71488">
      <c r="A71488" s="1" t="s">
        <v>24386</v>
      </c>
    </row>
    <row r="71490">
      <c r="A71490" s="1" t="s">
        <v>24387</v>
      </c>
    </row>
    <row r="71492">
      <c r="A71492" s="1" t="s">
        <v>24388</v>
      </c>
    </row>
    <row r="71494">
      <c r="A71494" s="1" t="s">
        <v>24389</v>
      </c>
    </row>
    <row r="71495">
      <c r="A71495" s="1" t="s">
        <v>24390</v>
      </c>
    </row>
    <row r="71497">
      <c r="A71497" s="1" t="s">
        <v>24391</v>
      </c>
    </row>
    <row r="71498">
      <c r="A71498" s="1" t="s">
        <v>24392</v>
      </c>
    </row>
    <row r="71500">
      <c r="A71500" s="1" t="s">
        <v>24393</v>
      </c>
    </row>
    <row r="71502">
      <c r="A71502" s="1" t="s">
        <v>24394</v>
      </c>
    </row>
    <row r="71503">
      <c r="A71503" s="1" t="s">
        <v>24395</v>
      </c>
    </row>
    <row r="71504">
      <c r="A71504" s="1" t="s">
        <v>24396</v>
      </c>
    </row>
    <row r="71505">
      <c r="A71505" s="1" t="s">
        <v>24397</v>
      </c>
    </row>
    <row r="71506">
      <c r="A71506" s="1" t="s">
        <v>24398</v>
      </c>
    </row>
    <row r="71508">
      <c r="A71508" s="1" t="s">
        <v>24399</v>
      </c>
    </row>
    <row r="71509">
      <c r="A71509" s="1" t="s">
        <v>24400</v>
      </c>
    </row>
    <row r="71510">
      <c r="A71510" s="1" t="s">
        <v>24401</v>
      </c>
    </row>
    <row r="71511">
      <c r="A71511" s="1" t="s">
        <v>24402</v>
      </c>
    </row>
    <row r="71513">
      <c r="A71513" s="1" t="s">
        <v>24403</v>
      </c>
    </row>
    <row r="71514">
      <c r="A71514" s="1" t="s">
        <v>24386</v>
      </c>
    </row>
    <row r="71515">
      <c r="A71515" s="1" t="s">
        <v>24387</v>
      </c>
    </row>
    <row r="71516">
      <c r="A71516" s="1" t="s">
        <v>24388</v>
      </c>
    </row>
    <row r="71517">
      <c r="A71517" s="1" t="s">
        <v>24389</v>
      </c>
    </row>
    <row r="71518">
      <c r="A71518" s="1" t="s">
        <v>24390</v>
      </c>
    </row>
    <row r="71519">
      <c r="A71519" s="1" t="s">
        <v>24391</v>
      </c>
    </row>
    <row r="71520">
      <c r="A71520" s="1" t="s">
        <v>24392</v>
      </c>
    </row>
    <row r="71521">
      <c r="A71521" s="1" t="s">
        <v>24393</v>
      </c>
    </row>
    <row r="71522">
      <c r="A71522" s="1" t="s">
        <v>24394</v>
      </c>
    </row>
    <row r="71523">
      <c r="A71523" s="1" t="s">
        <v>24395</v>
      </c>
    </row>
    <row r="71524">
      <c r="A71524" s="1" t="s">
        <v>24396</v>
      </c>
    </row>
    <row r="71525">
      <c r="A71525" s="1" t="s">
        <v>24397</v>
      </c>
    </row>
    <row r="71526">
      <c r="A71526" s="1" t="s">
        <v>24398</v>
      </c>
    </row>
    <row r="71527">
      <c r="A71527" s="1" t="s">
        <v>24399</v>
      </c>
    </row>
    <row r="71528">
      <c r="A71528" s="1" t="s">
        <v>24400</v>
      </c>
    </row>
    <row r="71529">
      <c r="A71529" s="1" t="s">
        <v>24401</v>
      </c>
    </row>
    <row r="71530">
      <c r="A71530" s="1" t="s">
        <v>24404</v>
      </c>
    </row>
    <row r="71531">
      <c r="A71531" s="1" t="s">
        <v>24405</v>
      </c>
    </row>
    <row r="71532">
      <c r="A71532" s="1" t="s">
        <v>24406</v>
      </c>
    </row>
    <row r="71534">
      <c r="A71534" s="1" t="s">
        <v>24407</v>
      </c>
    </row>
    <row r="71536">
      <c r="A71536" s="1" t="s">
        <v>24408</v>
      </c>
    </row>
    <row r="71537">
      <c r="A71537" s="1" t="s">
        <v>24409</v>
      </c>
    </row>
    <row r="71539">
      <c r="A71539" s="1" t="s">
        <v>24410</v>
      </c>
    </row>
    <row r="71540">
      <c r="A71540" s="1" t="s">
        <v>24411</v>
      </c>
    </row>
    <row r="71542">
      <c r="A71542" s="1" t="s">
        <v>24412</v>
      </c>
    </row>
    <row r="71544">
      <c r="A71544" s="1" t="s">
        <v>24413</v>
      </c>
    </row>
    <row r="71545">
      <c r="A71545" s="1" t="s">
        <v>24414</v>
      </c>
    </row>
    <row r="71546">
      <c r="A71546" s="1" t="s">
        <v>24396</v>
      </c>
    </row>
    <row r="71547">
      <c r="A71547" s="1" t="s">
        <v>24415</v>
      </c>
    </row>
    <row r="71548">
      <c r="A71548" s="1" t="s">
        <v>24416</v>
      </c>
    </row>
    <row r="71550">
      <c r="A71550" s="1" t="s">
        <v>24417</v>
      </c>
    </row>
    <row r="71551">
      <c r="A71551" s="1" t="s">
        <v>24418</v>
      </c>
    </row>
    <row r="71552">
      <c r="A71552" s="1" t="s">
        <v>24419</v>
      </c>
    </row>
    <row r="71554">
      <c r="A71554" s="1" t="s">
        <v>24420</v>
      </c>
    </row>
    <row r="71555">
      <c r="A71555" s="1" t="s">
        <v>24406</v>
      </c>
    </row>
    <row r="71556">
      <c r="A71556" s="1" t="s">
        <v>24407</v>
      </c>
    </row>
    <row r="71557">
      <c r="A71557" s="1" t="s">
        <v>24408</v>
      </c>
    </row>
    <row r="71558">
      <c r="A71558" s="1" t="s">
        <v>24409</v>
      </c>
    </row>
    <row r="71559">
      <c r="A71559" s="1" t="s">
        <v>24410</v>
      </c>
    </row>
    <row r="71560">
      <c r="A71560" s="1" t="s">
        <v>24411</v>
      </c>
    </row>
    <row r="71561">
      <c r="A71561" s="1" t="s">
        <v>24412</v>
      </c>
    </row>
    <row r="71562">
      <c r="A71562" s="1" t="s">
        <v>24413</v>
      </c>
    </row>
    <row r="71563">
      <c r="A71563" s="1" t="s">
        <v>24414</v>
      </c>
    </row>
    <row r="71564">
      <c r="A71564" s="1" t="s">
        <v>24396</v>
      </c>
    </row>
    <row r="71565">
      <c r="A71565" s="1" t="s">
        <v>24415</v>
      </c>
    </row>
    <row r="71566">
      <c r="A71566" s="1" t="s">
        <v>24416</v>
      </c>
    </row>
    <row r="71567">
      <c r="A71567" s="1" t="s">
        <v>24417</v>
      </c>
    </row>
    <row r="71568">
      <c r="A71568" s="1" t="s">
        <v>24418</v>
      </c>
    </row>
    <row r="71569">
      <c r="A71569" s="1" t="s">
        <v>24421</v>
      </c>
    </row>
    <row r="71570">
      <c r="A71570" s="1" t="s">
        <v>24422</v>
      </c>
    </row>
    <row r="71572">
      <c r="A71572" s="1" t="s">
        <v>432</v>
      </c>
    </row>
    <row r="71574">
      <c r="A71574" s="1" t="s">
        <v>8957</v>
      </c>
    </row>
    <row r="71575">
      <c r="A71575" s="1" t="s">
        <v>24423</v>
      </c>
    </row>
    <row r="71577">
      <c r="A71577" s="1" t="s">
        <v>24424</v>
      </c>
    </row>
    <row r="71579">
      <c r="A71579" s="1" t="s">
        <v>24425</v>
      </c>
    </row>
    <row r="71580">
      <c r="A71580" s="1" t="s">
        <v>24426</v>
      </c>
    </row>
    <row r="71581">
      <c r="A71581" s="1" t="s">
        <v>24427</v>
      </c>
    </row>
    <row r="71582">
      <c r="A71582" s="1" t="s">
        <v>24428</v>
      </c>
    </row>
    <row r="71584">
      <c r="A71584" s="1" t="s">
        <v>24429</v>
      </c>
    </row>
    <row r="71586">
      <c r="A71586" s="1" t="s">
        <v>24430</v>
      </c>
    </row>
    <row r="71588">
      <c r="A71588" s="1" t="s">
        <v>24431</v>
      </c>
    </row>
    <row r="71590">
      <c r="A71590" s="1" t="s">
        <v>24432</v>
      </c>
    </row>
    <row r="71591">
      <c r="A71591" s="1" t="s">
        <v>24433</v>
      </c>
    </row>
    <row r="71593">
      <c r="A71593" s="1" t="s">
        <v>24434</v>
      </c>
    </row>
    <row r="71595">
      <c r="A71595" s="1" t="s">
        <v>24435</v>
      </c>
    </row>
    <row r="71596">
      <c r="A71596" s="1" t="s">
        <v>4562</v>
      </c>
    </row>
    <row r="71598">
      <c r="A71598" s="1" t="s">
        <v>233</v>
      </c>
    </row>
    <row r="71599">
      <c r="A71599" s="1" t="s">
        <v>24436</v>
      </c>
    </row>
    <row r="71600">
      <c r="A71600" s="1" t="s">
        <v>24423</v>
      </c>
    </row>
    <row r="71601">
      <c r="A71601" s="1" t="s">
        <v>24424</v>
      </c>
    </row>
    <row r="71602">
      <c r="A71602" s="1" t="s">
        <v>24425</v>
      </c>
    </row>
    <row r="71603">
      <c r="A71603" s="1" t="s">
        <v>24426</v>
      </c>
    </row>
    <row r="71604">
      <c r="A71604" s="1" t="s">
        <v>24427</v>
      </c>
    </row>
    <row r="71605">
      <c r="A71605" s="1" t="s">
        <v>24428</v>
      </c>
    </row>
    <row r="71606">
      <c r="A71606" s="1" t="s">
        <v>24429</v>
      </c>
    </row>
    <row r="71607">
      <c r="A71607" s="1" t="s">
        <v>24430</v>
      </c>
    </row>
    <row r="71608">
      <c r="A71608" s="1" t="s">
        <v>24431</v>
      </c>
    </row>
    <row r="71609">
      <c r="A71609" s="1" t="s">
        <v>24432</v>
      </c>
    </row>
    <row r="71610">
      <c r="A71610" s="1" t="s">
        <v>24433</v>
      </c>
    </row>
    <row r="71611">
      <c r="A71611" s="1" t="s">
        <v>24437</v>
      </c>
    </row>
    <row r="71612">
      <c r="A71612" s="1" t="s">
        <v>24438</v>
      </c>
    </row>
    <row r="71613">
      <c r="A71613" s="1" t="s">
        <v>24439</v>
      </c>
    </row>
    <row r="71614">
      <c r="A71614" s="1" t="s">
        <v>24440</v>
      </c>
    </row>
    <row r="71616">
      <c r="A71616" s="1" t="s">
        <v>24441</v>
      </c>
    </row>
    <row r="71617">
      <c r="A71617" s="1" t="s">
        <v>24442</v>
      </c>
    </row>
    <row r="71619">
      <c r="A71619" s="1" t="s">
        <v>24443</v>
      </c>
    </row>
    <row r="71621">
      <c r="A71621" s="1" t="s">
        <v>24444</v>
      </c>
    </row>
    <row r="71622">
      <c r="A71622" s="1" t="s">
        <v>24445</v>
      </c>
    </row>
    <row r="71624">
      <c r="A71624" s="1" t="s">
        <v>24446</v>
      </c>
    </row>
    <row r="71625">
      <c r="A71625" s="1" t="s">
        <v>24447</v>
      </c>
    </row>
    <row r="71627">
      <c r="A71627" s="1" t="s">
        <v>5631</v>
      </c>
    </row>
    <row r="71629">
      <c r="A71629" s="1" t="s">
        <v>24448</v>
      </c>
    </row>
    <row r="71631">
      <c r="A71631" s="1" t="s">
        <v>367</v>
      </c>
    </row>
    <row r="71632">
      <c r="A71632" s="1" t="s">
        <v>24449</v>
      </c>
    </row>
    <row r="71633">
      <c r="A71633" s="1" t="s">
        <v>24439</v>
      </c>
    </row>
    <row r="71634">
      <c r="A71634" s="1" t="s">
        <v>24440</v>
      </c>
    </row>
    <row r="71635">
      <c r="A71635" s="1" t="s">
        <v>24441</v>
      </c>
    </row>
    <row r="71636">
      <c r="A71636" s="1" t="s">
        <v>24442</v>
      </c>
    </row>
    <row r="71637">
      <c r="A71637" s="1" t="s">
        <v>24443</v>
      </c>
    </row>
    <row r="71638">
      <c r="A71638" s="1" t="s">
        <v>24444</v>
      </c>
    </row>
    <row r="71639">
      <c r="A71639" s="1" t="s">
        <v>24445</v>
      </c>
    </row>
    <row r="71640">
      <c r="A71640" s="1" t="s">
        <v>24446</v>
      </c>
    </row>
    <row r="71641">
      <c r="A71641" s="1" t="s">
        <v>24447</v>
      </c>
    </row>
    <row r="71642">
      <c r="A71642" s="1" t="s">
        <v>24450</v>
      </c>
    </row>
    <row r="71643">
      <c r="A71643" s="1" t="s">
        <v>24451</v>
      </c>
    </row>
    <row r="71644">
      <c r="A71644" s="1" t="s">
        <v>24452</v>
      </c>
    </row>
    <row r="71645">
      <c r="A71645" s="1" t="s">
        <v>24453</v>
      </c>
    </row>
    <row r="71646">
      <c r="A71646" s="1" t="s">
        <v>24454</v>
      </c>
    </row>
    <row r="71647">
      <c r="A71647" s="1" t="s">
        <v>24455</v>
      </c>
    </row>
    <row r="71648">
      <c r="A71648" s="1" t="s">
        <v>24456</v>
      </c>
    </row>
    <row r="71649">
      <c r="A71649" s="1" t="s">
        <v>24457</v>
      </c>
    </row>
    <row r="71650">
      <c r="A71650" s="1" t="s">
        <v>24458</v>
      </c>
    </row>
    <row r="71651">
      <c r="A71651" s="1" t="s">
        <v>24459</v>
      </c>
    </row>
    <row r="71652">
      <c r="A71652" s="1" t="s">
        <v>24460</v>
      </c>
    </row>
    <row r="71653">
      <c r="A71653" s="1" t="s">
        <v>24461</v>
      </c>
    </row>
    <row r="71654">
      <c r="A71654" s="1" t="s">
        <v>24462</v>
      </c>
    </row>
    <row r="71655">
      <c r="A71655" s="1" t="s">
        <v>24463</v>
      </c>
    </row>
    <row r="71656">
      <c r="A71656" s="1" t="s">
        <v>2222</v>
      </c>
    </row>
    <row r="71657">
      <c r="A71657" s="1" t="s">
        <v>24464</v>
      </c>
    </row>
    <row r="71658">
      <c r="A71658" s="1" t="s">
        <v>24453</v>
      </c>
    </row>
    <row r="71659">
      <c r="A71659" s="1" t="s">
        <v>24454</v>
      </c>
    </row>
    <row r="71660">
      <c r="A71660" s="1" t="s">
        <v>24455</v>
      </c>
    </row>
    <row r="71661">
      <c r="A71661" s="1" t="s">
        <v>24456</v>
      </c>
    </row>
    <row r="71662">
      <c r="A71662" s="1" t="s">
        <v>24457</v>
      </c>
    </row>
    <row r="71663">
      <c r="A71663" s="1" t="s">
        <v>24458</v>
      </c>
    </row>
    <row r="71664">
      <c r="A71664" s="1" t="s">
        <v>24459</v>
      </c>
    </row>
    <row r="71665">
      <c r="A71665" s="1" t="s">
        <v>24460</v>
      </c>
    </row>
    <row r="71666">
      <c r="A71666" s="1" t="s">
        <v>24461</v>
      </c>
    </row>
    <row r="71667">
      <c r="A71667" s="1" t="s">
        <v>24462</v>
      </c>
    </row>
    <row r="71668">
      <c r="A71668" s="1" t="s">
        <v>24463</v>
      </c>
    </row>
    <row r="71669">
      <c r="A71669" s="1" t="s">
        <v>24465</v>
      </c>
    </row>
    <row r="71670">
      <c r="A71670" s="1" t="s">
        <v>24466</v>
      </c>
    </row>
    <row r="71671">
      <c r="A71671" s="1" t="s">
        <v>24452</v>
      </c>
    </row>
    <row r="71672">
      <c r="A71672" s="1" t="s">
        <v>24467</v>
      </c>
    </row>
    <row r="71673">
      <c r="A71673" s="1" t="s">
        <v>24468</v>
      </c>
    </row>
    <row r="71674">
      <c r="A71674" s="1" t="s">
        <v>24469</v>
      </c>
    </row>
    <row r="71675">
      <c r="A71675" s="1" t="s">
        <v>24470</v>
      </c>
    </row>
    <row r="71676">
      <c r="A71676" s="1" t="s">
        <v>24471</v>
      </c>
    </row>
    <row r="71677">
      <c r="A71677" s="1" t="s">
        <v>24472</v>
      </c>
    </row>
    <row r="71678">
      <c r="A71678" s="1" t="s">
        <v>24473</v>
      </c>
    </row>
    <row r="71679">
      <c r="A71679" s="1" t="s">
        <v>7377</v>
      </c>
    </row>
    <row r="71680">
      <c r="A71680" s="1" t="s">
        <v>24474</v>
      </c>
    </row>
    <row r="71681">
      <c r="A71681" s="1" t="s">
        <v>24462</v>
      </c>
    </row>
    <row r="71682">
      <c r="A71682" s="1" t="s">
        <v>24475</v>
      </c>
    </row>
    <row r="71683">
      <c r="A71683" s="1" t="s">
        <v>1597</v>
      </c>
    </row>
    <row r="71684">
      <c r="A71684" s="1" t="s">
        <v>24476</v>
      </c>
    </row>
    <row r="71685">
      <c r="A71685" s="1" t="s">
        <v>24467</v>
      </c>
    </row>
    <row r="71686">
      <c r="A71686" s="1" t="s">
        <v>24468</v>
      </c>
    </row>
    <row r="71687">
      <c r="A71687" s="1" t="s">
        <v>24469</v>
      </c>
    </row>
    <row r="71688">
      <c r="A71688" s="1" t="s">
        <v>24470</v>
      </c>
    </row>
    <row r="71689">
      <c r="A71689" s="1" t="s">
        <v>24471</v>
      </c>
    </row>
    <row r="71690">
      <c r="A71690" s="1" t="s">
        <v>24472</v>
      </c>
    </row>
    <row r="71691">
      <c r="A71691" s="1" t="s">
        <v>24473</v>
      </c>
    </row>
    <row r="71692">
      <c r="A71692" s="1" t="s">
        <v>24474</v>
      </c>
    </row>
    <row r="71693">
      <c r="A71693" s="1" t="s">
        <v>24462</v>
      </c>
    </row>
    <row r="71694">
      <c r="A71694" s="1" t="s">
        <v>24477</v>
      </c>
    </row>
    <row r="71695">
      <c r="A71695" s="1" t="s">
        <v>24478</v>
      </c>
    </row>
    <row r="71696">
      <c r="A71696" s="1" t="s">
        <v>24479</v>
      </c>
    </row>
    <row r="71697">
      <c r="A71697" s="1" t="s">
        <v>24480</v>
      </c>
    </row>
    <row r="71699">
      <c r="A71699" s="1" t="s">
        <v>24481</v>
      </c>
    </row>
    <row r="71701">
      <c r="A71701" s="1" t="s">
        <v>24482</v>
      </c>
    </row>
    <row r="71702">
      <c r="A71702" s="1" t="s">
        <v>24483</v>
      </c>
    </row>
    <row r="71703">
      <c r="A71703" s="1" t="s">
        <v>24484</v>
      </c>
    </row>
    <row r="71705">
      <c r="A71705" s="1" t="s">
        <v>24485</v>
      </c>
    </row>
    <row r="71706">
      <c r="A71706" s="1" t="s">
        <v>24486</v>
      </c>
    </row>
    <row r="71707">
      <c r="A71707" s="1" t="s">
        <v>24487</v>
      </c>
    </row>
    <row r="71709">
      <c r="A71709" s="1" t="s">
        <v>24488</v>
      </c>
    </row>
    <row r="71710">
      <c r="A71710" s="1" t="s">
        <v>24489</v>
      </c>
    </row>
    <row r="71712">
      <c r="A71712" s="1" t="s">
        <v>24490</v>
      </c>
    </row>
    <row r="71713">
      <c r="A71713" s="1" t="s">
        <v>24491</v>
      </c>
    </row>
    <row r="71715">
      <c r="A71715" s="1" t="s">
        <v>24492</v>
      </c>
    </row>
    <row r="71716">
      <c r="A71716" s="1" t="s">
        <v>20129</v>
      </c>
    </row>
    <row r="71718">
      <c r="A71718" s="1" t="s">
        <v>24493</v>
      </c>
    </row>
    <row r="71719">
      <c r="A71719" s="1" t="s">
        <v>24494</v>
      </c>
    </row>
    <row r="71720">
      <c r="A71720" s="1" t="s">
        <v>24495</v>
      </c>
    </row>
    <row r="71721">
      <c r="A71721" s="1" t="s">
        <v>24496</v>
      </c>
    </row>
    <row r="71723">
      <c r="A71723" s="1" t="s">
        <v>24497</v>
      </c>
    </row>
    <row r="71724">
      <c r="A71724" s="1" t="s">
        <v>24498</v>
      </c>
    </row>
    <row r="71726">
      <c r="A71726" s="3" t="str">
        <f>= ®</f>
        <v>#ERROR!</v>
      </c>
    </row>
    <row r="71727">
      <c r="A71727" s="1" t="s">
        <v>233</v>
      </c>
    </row>
    <row r="71728">
      <c r="A71728" s="1" t="s">
        <v>24499</v>
      </c>
    </row>
    <row r="71729">
      <c r="A71729" s="1" t="s">
        <v>24479</v>
      </c>
    </row>
    <row r="71730">
      <c r="A71730" s="1" t="s">
        <v>24480</v>
      </c>
    </row>
    <row r="71731">
      <c r="A71731" s="1" t="s">
        <v>24481</v>
      </c>
    </row>
    <row r="71732">
      <c r="A71732" s="1" t="s">
        <v>24482</v>
      </c>
    </row>
    <row r="71733">
      <c r="A71733" s="1" t="s">
        <v>24483</v>
      </c>
    </row>
    <row r="71734">
      <c r="A71734" s="1" t="s">
        <v>24484</v>
      </c>
    </row>
    <row r="71735">
      <c r="A71735" s="1" t="s">
        <v>24485</v>
      </c>
    </row>
    <row r="71736">
      <c r="A71736" s="1" t="s">
        <v>24486</v>
      </c>
    </row>
    <row r="71737">
      <c r="A71737" s="1" t="s">
        <v>24487</v>
      </c>
    </row>
    <row r="71738">
      <c r="A71738" s="1" t="s">
        <v>24488</v>
      </c>
    </row>
    <row r="71739">
      <c r="A71739" s="1" t="s">
        <v>24489</v>
      </c>
    </row>
    <row r="71740">
      <c r="A71740" s="1" t="s">
        <v>24490</v>
      </c>
    </row>
    <row r="71741">
      <c r="A71741" s="1" t="s">
        <v>24491</v>
      </c>
    </row>
    <row r="71742">
      <c r="A71742" s="1" t="s">
        <v>24492</v>
      </c>
    </row>
    <row r="71743">
      <c r="A71743" s="1" t="s">
        <v>20129</v>
      </c>
    </row>
    <row r="71744">
      <c r="A71744" s="1" t="s">
        <v>24493</v>
      </c>
    </row>
    <row r="71745">
      <c r="A71745" s="1" t="s">
        <v>24494</v>
      </c>
    </row>
    <row r="71746">
      <c r="A71746" s="1" t="s">
        <v>24495</v>
      </c>
    </row>
    <row r="71747">
      <c r="A71747" s="1" t="s">
        <v>24496</v>
      </c>
    </row>
    <row r="71748">
      <c r="A71748" s="1" t="s">
        <v>24497</v>
      </c>
    </row>
    <row r="71749">
      <c r="A71749" s="1" t="s">
        <v>24500</v>
      </c>
    </row>
    <row r="71750">
      <c r="A71750" s="1" t="s">
        <v>24501</v>
      </c>
    </row>
    <row r="71751">
      <c r="A71751" s="1" t="s">
        <v>24502</v>
      </c>
    </row>
    <row r="71752">
      <c r="A71752" s="1" t="s">
        <v>24503</v>
      </c>
    </row>
    <row r="71754">
      <c r="A71754" s="1" t="s">
        <v>24504</v>
      </c>
    </row>
    <row r="71756">
      <c r="A71756" s="1" t="s">
        <v>24505</v>
      </c>
    </row>
    <row r="71757">
      <c r="A71757" s="1" t="s">
        <v>24506</v>
      </c>
    </row>
    <row r="71758">
      <c r="A71758" s="1" t="s">
        <v>24507</v>
      </c>
    </row>
    <row r="71760">
      <c r="A71760" s="1" t="s">
        <v>24508</v>
      </c>
    </row>
    <row r="71761">
      <c r="A71761" s="1" t="s">
        <v>24509</v>
      </c>
    </row>
    <row r="71762">
      <c r="A71762" s="1" t="s">
        <v>24510</v>
      </c>
    </row>
    <row r="71764">
      <c r="A71764" s="1" t="s">
        <v>24511</v>
      </c>
    </row>
    <row r="71765">
      <c r="A71765" s="1" t="s">
        <v>24512</v>
      </c>
    </row>
    <row r="71767">
      <c r="A71767" s="1" t="s">
        <v>24513</v>
      </c>
    </row>
    <row r="71768">
      <c r="A71768" s="1" t="s">
        <v>24514</v>
      </c>
    </row>
    <row r="71770">
      <c r="A71770" s="1" t="s">
        <v>24515</v>
      </c>
    </row>
    <row r="71771">
      <c r="A71771" s="1" t="s">
        <v>24516</v>
      </c>
    </row>
    <row r="71772">
      <c r="A71772" s="1" t="s">
        <v>24517</v>
      </c>
    </row>
    <row r="71773">
      <c r="A71773" s="1" t="s">
        <v>24518</v>
      </c>
    </row>
    <row r="71774">
      <c r="A71774" s="1" t="s">
        <v>24519</v>
      </c>
    </row>
    <row r="71775">
      <c r="A71775" s="1" t="s">
        <v>24520</v>
      </c>
    </row>
    <row r="71777">
      <c r="A71777" s="1" t="s">
        <v>24521</v>
      </c>
    </row>
    <row r="71778">
      <c r="A71778" s="1" t="s">
        <v>186</v>
      </c>
    </row>
    <row r="71779">
      <c r="A71779" s="1" t="s">
        <v>24522</v>
      </c>
    </row>
    <row r="71780">
      <c r="A71780" s="1" t="s">
        <v>24502</v>
      </c>
    </row>
    <row r="71781">
      <c r="A71781" s="1" t="s">
        <v>24503</v>
      </c>
    </row>
    <row r="71782">
      <c r="A71782" s="1" t="s">
        <v>24504</v>
      </c>
    </row>
    <row r="71783">
      <c r="A71783" s="1" t="s">
        <v>24505</v>
      </c>
    </row>
    <row r="71784">
      <c r="A71784" s="1" t="s">
        <v>24506</v>
      </c>
    </row>
    <row r="71785">
      <c r="A71785" s="1" t="s">
        <v>24507</v>
      </c>
    </row>
    <row r="71786">
      <c r="A71786" s="1" t="s">
        <v>24508</v>
      </c>
    </row>
    <row r="71787">
      <c r="A71787" s="1" t="s">
        <v>24509</v>
      </c>
    </row>
    <row r="71788">
      <c r="A71788" s="1" t="s">
        <v>24510</v>
      </c>
    </row>
    <row r="71789">
      <c r="A71789" s="1" t="s">
        <v>24511</v>
      </c>
    </row>
    <row r="71790">
      <c r="A71790" s="1" t="s">
        <v>24512</v>
      </c>
    </row>
    <row r="71791">
      <c r="A71791" s="1" t="s">
        <v>24513</v>
      </c>
    </row>
    <row r="71792">
      <c r="A71792" s="1" t="s">
        <v>24514</v>
      </c>
    </row>
    <row r="71793">
      <c r="A71793" s="1" t="s">
        <v>24515</v>
      </c>
    </row>
    <row r="71794">
      <c r="A71794" s="1" t="s">
        <v>24516</v>
      </c>
    </row>
    <row r="71795">
      <c r="A71795" s="1" t="s">
        <v>24517</v>
      </c>
    </row>
    <row r="71796">
      <c r="A71796" s="1" t="s">
        <v>24518</v>
      </c>
    </row>
    <row r="71797">
      <c r="A71797" s="1" t="s">
        <v>24519</v>
      </c>
    </row>
    <row r="71798">
      <c r="A71798" s="1" t="s">
        <v>24520</v>
      </c>
    </row>
    <row r="71799">
      <c r="A71799" s="1" t="s">
        <v>24523</v>
      </c>
    </row>
    <row r="71800">
      <c r="A71800" s="1" t="s">
        <v>24524</v>
      </c>
    </row>
    <row r="71801">
      <c r="A71801" s="1" t="s">
        <v>24525</v>
      </c>
    </row>
    <row r="71803">
      <c r="A71803" s="1" t="s">
        <v>24526</v>
      </c>
    </row>
    <row r="71804">
      <c r="A71804" s="1" t="s">
        <v>24527</v>
      </c>
    </row>
    <row r="71805">
      <c r="A71805" s="1" t="s">
        <v>24528</v>
      </c>
    </row>
    <row r="71806">
      <c r="A71806" s="1" t="s">
        <v>24529</v>
      </c>
    </row>
    <row r="71808">
      <c r="A71808" s="1" t="s">
        <v>24530</v>
      </c>
    </row>
    <row r="71809">
      <c r="A71809" s="1" t="s">
        <v>24531</v>
      </c>
    </row>
    <row r="71810">
      <c r="A71810" s="1" t="s">
        <v>24532</v>
      </c>
    </row>
    <row r="71811">
      <c r="A71811" s="1" t="s">
        <v>24533</v>
      </c>
    </row>
    <row r="71813">
      <c r="A71813" s="1" t="s">
        <v>24534</v>
      </c>
    </row>
    <row r="71814">
      <c r="A71814" s="1" t="s">
        <v>24535</v>
      </c>
    </row>
    <row r="71816">
      <c r="A71816" s="1" t="s">
        <v>24536</v>
      </c>
    </row>
    <row r="71817">
      <c r="A71817" s="1" t="s">
        <v>24537</v>
      </c>
    </row>
    <row r="71818">
      <c r="A71818" s="1" t="s">
        <v>24538</v>
      </c>
    </row>
    <row r="71819">
      <c r="A71819" s="1" t="s">
        <v>24539</v>
      </c>
    </row>
    <row r="71821">
      <c r="A71821" s="1" t="s">
        <v>24540</v>
      </c>
    </row>
    <row r="71822">
      <c r="A71822" s="1" t="s">
        <v>24541</v>
      </c>
    </row>
    <row r="71824">
      <c r="A71824" s="1" t="s">
        <v>24542</v>
      </c>
    </row>
    <row r="71825">
      <c r="A71825" s="1" t="s">
        <v>24543</v>
      </c>
    </row>
    <row r="71826">
      <c r="A71826" s="1" t="s">
        <v>24544</v>
      </c>
    </row>
    <row r="71827">
      <c r="A71827" s="1" t="s">
        <v>24545</v>
      </c>
    </row>
    <row r="71829">
      <c r="A71829" s="1" t="s">
        <v>15461</v>
      </c>
    </row>
    <row r="71831">
      <c r="A71831" s="1" t="s">
        <v>367</v>
      </c>
    </row>
    <row r="71832">
      <c r="A71832" s="1" t="s">
        <v>24546</v>
      </c>
    </row>
    <row r="71833">
      <c r="A71833" s="1" t="s">
        <v>24525</v>
      </c>
    </row>
    <row r="71834">
      <c r="A71834" s="1" t="s">
        <v>24526</v>
      </c>
    </row>
    <row r="71835">
      <c r="A71835" s="1" t="s">
        <v>24527</v>
      </c>
    </row>
    <row r="71836">
      <c r="A71836" s="1" t="s">
        <v>24528</v>
      </c>
    </row>
    <row r="71837">
      <c r="A71837" s="1" t="s">
        <v>24529</v>
      </c>
    </row>
    <row r="71838">
      <c r="A71838" s="1" t="s">
        <v>24530</v>
      </c>
    </row>
    <row r="71839">
      <c r="A71839" s="1" t="s">
        <v>24531</v>
      </c>
    </row>
    <row r="71840">
      <c r="A71840" s="1" t="s">
        <v>24532</v>
      </c>
    </row>
    <row r="71841">
      <c r="A71841" s="1" t="s">
        <v>24533</v>
      </c>
    </row>
    <row r="71842">
      <c r="A71842" s="1" t="s">
        <v>24534</v>
      </c>
    </row>
    <row r="71843">
      <c r="A71843" s="1" t="s">
        <v>24535</v>
      </c>
    </row>
    <row r="71844">
      <c r="A71844" s="1" t="s">
        <v>24536</v>
      </c>
    </row>
    <row r="71845">
      <c r="A71845" s="1" t="s">
        <v>24537</v>
      </c>
    </row>
    <row r="71846">
      <c r="A71846" s="1" t="s">
        <v>24538</v>
      </c>
    </row>
    <row r="71847">
      <c r="A71847" s="1" t="s">
        <v>24539</v>
      </c>
    </row>
    <row r="71848">
      <c r="A71848" s="1" t="s">
        <v>24540</v>
      </c>
    </row>
    <row r="71849">
      <c r="A71849" s="1" t="s">
        <v>24541</v>
      </c>
    </row>
    <row r="71850">
      <c r="A71850" s="1" t="s">
        <v>24542</v>
      </c>
    </row>
    <row r="71851">
      <c r="A71851" s="1" t="s">
        <v>24543</v>
      </c>
    </row>
    <row r="71852">
      <c r="A71852" s="1" t="s">
        <v>24544</v>
      </c>
    </row>
    <row r="71853">
      <c r="A71853" s="1" t="s">
        <v>24545</v>
      </c>
    </row>
    <row r="71854">
      <c r="A71854" s="1" t="s">
        <v>24547</v>
      </c>
    </row>
    <row r="71855">
      <c r="A71855" s="1" t="s">
        <v>24548</v>
      </c>
    </row>
    <row r="71856">
      <c r="A71856" s="1" t="s">
        <v>24549</v>
      </c>
    </row>
    <row r="71858">
      <c r="A71858" s="1" t="s">
        <v>24550</v>
      </c>
    </row>
    <row r="71859">
      <c r="A71859" s="1" t="s">
        <v>24551</v>
      </c>
    </row>
    <row r="71860">
      <c r="A71860" s="1" t="s">
        <v>24552</v>
      </c>
    </row>
    <row r="71861">
      <c r="A71861" s="1" t="s">
        <v>24553</v>
      </c>
    </row>
    <row r="71863">
      <c r="A71863" s="1" t="s">
        <v>24554</v>
      </c>
    </row>
    <row r="71864">
      <c r="A71864" s="1" t="s">
        <v>24555</v>
      </c>
    </row>
    <row r="71865">
      <c r="A71865" s="1" t="s">
        <v>24556</v>
      </c>
    </row>
    <row r="71866">
      <c r="A71866" s="1" t="s">
        <v>24557</v>
      </c>
    </row>
    <row r="71868">
      <c r="A71868" s="1" t="s">
        <v>24558</v>
      </c>
    </row>
    <row r="71869">
      <c r="A71869" s="1" t="s">
        <v>24559</v>
      </c>
    </row>
    <row r="71871">
      <c r="A71871" s="1" t="s">
        <v>24560</v>
      </c>
    </row>
    <row r="71872">
      <c r="A71872" s="1" t="s">
        <v>24561</v>
      </c>
    </row>
    <row r="71873">
      <c r="A71873" s="1" t="s">
        <v>24562</v>
      </c>
    </row>
    <row r="71874">
      <c r="A71874" s="1" t="s">
        <v>24539</v>
      </c>
    </row>
    <row r="71876">
      <c r="A71876" s="1" t="s">
        <v>24563</v>
      </c>
    </row>
    <row r="71877">
      <c r="A71877" s="1" t="s">
        <v>24564</v>
      </c>
    </row>
    <row r="71879">
      <c r="A71879" s="1" t="s">
        <v>24565</v>
      </c>
    </row>
    <row r="71880">
      <c r="A71880" s="1" t="s">
        <v>24566</v>
      </c>
    </row>
    <row r="71881">
      <c r="A71881" s="1" t="s">
        <v>24567</v>
      </c>
    </row>
    <row r="71882">
      <c r="A71882" s="1" t="s">
        <v>24568</v>
      </c>
    </row>
    <row r="71884">
      <c r="A71884" s="1" t="s">
        <v>3294</v>
      </c>
    </row>
    <row r="71886">
      <c r="A71886" s="1" t="s">
        <v>233</v>
      </c>
    </row>
    <row r="71887">
      <c r="A71887" s="1" t="s">
        <v>24569</v>
      </c>
    </row>
    <row r="71888">
      <c r="A71888" s="1" t="s">
        <v>24549</v>
      </c>
    </row>
    <row r="71889">
      <c r="A71889" s="1" t="s">
        <v>24550</v>
      </c>
    </row>
    <row r="71890">
      <c r="A71890" s="1" t="s">
        <v>24551</v>
      </c>
    </row>
    <row r="71891">
      <c r="A71891" s="1" t="s">
        <v>24552</v>
      </c>
    </row>
    <row r="71892">
      <c r="A71892" s="1" t="s">
        <v>24553</v>
      </c>
    </row>
    <row r="71893">
      <c r="A71893" s="1" t="s">
        <v>24570</v>
      </c>
    </row>
    <row r="71894">
      <c r="A71894" s="1" t="s">
        <v>24555</v>
      </c>
    </row>
    <row r="71895">
      <c r="A71895" s="1" t="s">
        <v>24556</v>
      </c>
    </row>
    <row r="71896">
      <c r="A71896" s="1" t="s">
        <v>24557</v>
      </c>
    </row>
    <row r="71897">
      <c r="A71897" s="1" t="s">
        <v>24571</v>
      </c>
    </row>
    <row r="71898">
      <c r="A71898" s="1" t="s">
        <v>24559</v>
      </c>
    </row>
    <row r="71899">
      <c r="A71899" s="1" t="s">
        <v>24560</v>
      </c>
    </row>
    <row r="71900">
      <c r="A71900" s="1" t="s">
        <v>24561</v>
      </c>
    </row>
    <row r="71901">
      <c r="A71901" s="1" t="s">
        <v>24562</v>
      </c>
    </row>
    <row r="71902">
      <c r="A71902" s="1" t="s">
        <v>24539</v>
      </c>
    </row>
    <row r="71903">
      <c r="A71903" s="1" t="s">
        <v>24563</v>
      </c>
    </row>
    <row r="71904">
      <c r="A71904" s="1" t="s">
        <v>24564</v>
      </c>
    </row>
    <row r="71905">
      <c r="A71905" s="1" t="s">
        <v>24565</v>
      </c>
    </row>
    <row r="71906">
      <c r="A71906" s="1" t="s">
        <v>24566</v>
      </c>
    </row>
    <row r="71907">
      <c r="A71907" s="1" t="s">
        <v>24567</v>
      </c>
    </row>
    <row r="71908">
      <c r="A71908" s="1" t="s">
        <v>24568</v>
      </c>
    </row>
    <row r="71909">
      <c r="A71909" s="1" t="s">
        <v>24572</v>
      </c>
    </row>
    <row r="71910">
      <c r="A71910" s="1" t="s">
        <v>24573</v>
      </c>
    </row>
    <row r="71911">
      <c r="A71911" s="1" t="s">
        <v>24574</v>
      </c>
    </row>
    <row r="71912">
      <c r="A71912" s="1" t="s">
        <v>24575</v>
      </c>
    </row>
    <row r="71913">
      <c r="A71913" s="1" t="s">
        <v>24576</v>
      </c>
    </row>
    <row r="71914">
      <c r="A71914" s="1" t="s">
        <v>24577</v>
      </c>
    </row>
    <row r="71915">
      <c r="A71915" s="1" t="s">
        <v>24578</v>
      </c>
    </row>
    <row r="71916">
      <c r="A71916" s="1" t="s">
        <v>24579</v>
      </c>
    </row>
    <row r="71917">
      <c r="A71917" s="1" t="s">
        <v>24580</v>
      </c>
    </row>
    <row r="71918">
      <c r="A71918" s="1" t="s">
        <v>24581</v>
      </c>
    </row>
    <row r="71919">
      <c r="A71919" s="1" t="s">
        <v>24582</v>
      </c>
    </row>
    <row r="71920">
      <c r="A71920" s="1" t="s">
        <v>24583</v>
      </c>
    </row>
    <row r="71921">
      <c r="A71921" s="1" t="s">
        <v>24574</v>
      </c>
    </row>
    <row r="71922">
      <c r="A71922" s="1" t="s">
        <v>24575</v>
      </c>
    </row>
    <row r="71923">
      <c r="A71923" s="1" t="s">
        <v>24576</v>
      </c>
    </row>
    <row r="71924">
      <c r="A71924" s="1" t="s">
        <v>24577</v>
      </c>
    </row>
    <row r="71925">
      <c r="A71925" s="1" t="s">
        <v>24578</v>
      </c>
    </row>
    <row r="71926">
      <c r="A71926" s="1" t="s">
        <v>24579</v>
      </c>
    </row>
    <row r="71927">
      <c r="A71927" s="1" t="s">
        <v>24580</v>
      </c>
    </row>
    <row r="71928">
      <c r="A71928" s="1" t="s">
        <v>24581</v>
      </c>
    </row>
    <row r="71929">
      <c r="A71929" s="1" t="s">
        <v>24584</v>
      </c>
    </row>
    <row r="71930">
      <c r="A71930" s="1" t="s">
        <v>24585</v>
      </c>
    </row>
    <row r="71931">
      <c r="A71931" s="1" t="s">
        <v>24586</v>
      </c>
    </row>
    <row r="71932">
      <c r="A71932" s="1" t="s">
        <v>24587</v>
      </c>
    </row>
    <row r="71933">
      <c r="A71933" s="1" t="s">
        <v>24588</v>
      </c>
    </row>
    <row r="71934">
      <c r="A71934" s="1" t="s">
        <v>24589</v>
      </c>
    </row>
    <row r="71935">
      <c r="A71935" s="1" t="s">
        <v>24590</v>
      </c>
    </row>
    <row r="71936">
      <c r="A71936" s="1" t="s">
        <v>24591</v>
      </c>
    </row>
    <row r="71937">
      <c r="A71937" s="1" t="s">
        <v>24592</v>
      </c>
    </row>
    <row r="71938">
      <c r="A71938" s="1" t="s">
        <v>24593</v>
      </c>
    </row>
    <row r="71939">
      <c r="A71939" s="1" t="s">
        <v>24594</v>
      </c>
    </row>
    <row r="71940">
      <c r="A71940" s="1" t="s">
        <v>24586</v>
      </c>
    </row>
    <row r="71941">
      <c r="A71941" s="1" t="s">
        <v>24587</v>
      </c>
    </row>
    <row r="71942">
      <c r="A71942" s="1" t="s">
        <v>24588</v>
      </c>
    </row>
    <row r="71943">
      <c r="A71943" s="1" t="s">
        <v>24589</v>
      </c>
    </row>
    <row r="71944">
      <c r="A71944" s="1" t="s">
        <v>24590</v>
      </c>
    </row>
    <row r="71945">
      <c r="A71945" s="1" t="s">
        <v>24591</v>
      </c>
    </row>
    <row r="71946">
      <c r="A71946" s="1" t="s">
        <v>24592</v>
      </c>
    </row>
    <row r="71947">
      <c r="A71947" s="1" t="s">
        <v>24595</v>
      </c>
    </row>
    <row r="71948">
      <c r="A71948" s="1" t="s">
        <v>24596</v>
      </c>
    </row>
    <row r="71949">
      <c r="A71949" s="1" t="s">
        <v>24597</v>
      </c>
    </row>
    <row r="71950">
      <c r="A71950" s="1" t="s">
        <v>24598</v>
      </c>
    </row>
    <row r="71951">
      <c r="A71951" s="1" t="s">
        <v>24599</v>
      </c>
    </row>
    <row r="71952">
      <c r="A71952" s="1" t="s">
        <v>24600</v>
      </c>
    </row>
    <row r="71953">
      <c r="A71953" s="1" t="s">
        <v>24601</v>
      </c>
    </row>
    <row r="71954">
      <c r="A71954" s="1" t="s">
        <v>24602</v>
      </c>
    </row>
    <row r="71955">
      <c r="A71955" s="1" t="s">
        <v>24603</v>
      </c>
    </row>
    <row r="71956">
      <c r="A71956" s="1" t="s">
        <v>24604</v>
      </c>
    </row>
    <row r="71957">
      <c r="A71957" s="1" t="s">
        <v>445</v>
      </c>
    </row>
    <row r="71958">
      <c r="A71958" s="1" t="s">
        <v>24605</v>
      </c>
    </row>
    <row r="71959">
      <c r="A71959" s="1" t="s">
        <v>24597</v>
      </c>
    </row>
    <row r="71960">
      <c r="A71960" s="1" t="s">
        <v>24598</v>
      </c>
    </row>
    <row r="71961">
      <c r="A71961" s="1" t="s">
        <v>24599</v>
      </c>
    </row>
    <row r="71962">
      <c r="A71962" s="1" t="s">
        <v>24600</v>
      </c>
    </row>
    <row r="71963">
      <c r="A71963" s="1" t="s">
        <v>24601</v>
      </c>
    </row>
    <row r="71964">
      <c r="A71964" s="1" t="s">
        <v>24602</v>
      </c>
    </row>
    <row r="71965">
      <c r="A71965" s="1" t="s">
        <v>24603</v>
      </c>
    </row>
    <row r="71966">
      <c r="A71966" s="1" t="s">
        <v>24606</v>
      </c>
    </row>
    <row r="71967">
      <c r="A71967" s="1" t="s">
        <v>24607</v>
      </c>
    </row>
    <row r="71968">
      <c r="A71968" s="1" t="s">
        <v>24608</v>
      </c>
    </row>
    <row r="71970">
      <c r="A71970" s="1" t="s">
        <v>24609</v>
      </c>
    </row>
    <row r="71971">
      <c r="A71971" s="1" t="s">
        <v>24610</v>
      </c>
    </row>
    <row r="71972">
      <c r="A71972" s="1" t="s">
        <v>24611</v>
      </c>
    </row>
    <row r="71973">
      <c r="A71973" s="1" t="s">
        <v>24612</v>
      </c>
    </row>
    <row r="71974">
      <c r="A71974" s="1" t="s">
        <v>24613</v>
      </c>
    </row>
    <row r="71976">
      <c r="A71976" s="1" t="s">
        <v>24614</v>
      </c>
    </row>
    <row r="71977">
      <c r="A71977" s="1" t="s">
        <v>24615</v>
      </c>
    </row>
    <row r="71979">
      <c r="A71979" s="1" t="s">
        <v>24616</v>
      </c>
    </row>
    <row r="71981">
      <c r="A71981" s="1" t="s">
        <v>24617</v>
      </c>
    </row>
    <row r="71983">
      <c r="A71983" s="1" t="s">
        <v>24618</v>
      </c>
    </row>
    <row r="71985">
      <c r="A71985" s="1" t="s">
        <v>1597</v>
      </c>
    </row>
    <row r="71987">
      <c r="A71987" s="1" t="s">
        <v>165</v>
      </c>
    </row>
    <row r="71989">
      <c r="A71989" s="1" t="s">
        <v>24619</v>
      </c>
    </row>
    <row r="71990">
      <c r="A71990" s="1" t="s">
        <v>24608</v>
      </c>
    </row>
    <row r="71991">
      <c r="A71991" s="1" t="s">
        <v>24609</v>
      </c>
    </row>
    <row r="71992">
      <c r="A71992" s="1" t="s">
        <v>24610</v>
      </c>
    </row>
    <row r="71993">
      <c r="A71993" s="1" t="s">
        <v>24611</v>
      </c>
    </row>
    <row r="71994">
      <c r="A71994" s="1" t="s">
        <v>24612</v>
      </c>
    </row>
    <row r="71995">
      <c r="A71995" s="1" t="s">
        <v>24613</v>
      </c>
    </row>
    <row r="71996">
      <c r="A71996" s="1" t="s">
        <v>24614</v>
      </c>
    </row>
    <row r="71997">
      <c r="A71997" s="1" t="s">
        <v>24616</v>
      </c>
    </row>
    <row r="71998">
      <c r="A71998" s="1" t="s">
        <v>24617</v>
      </c>
    </row>
    <row r="71999">
      <c r="A71999" s="1" t="s">
        <v>24620</v>
      </c>
    </row>
    <row r="72000">
      <c r="A72000" s="1" t="s">
        <v>24621</v>
      </c>
    </row>
    <row r="72001">
      <c r="A72001" s="1" t="s">
        <v>24622</v>
      </c>
    </row>
    <row r="72003">
      <c r="A72003" s="1" t="s">
        <v>24623</v>
      </c>
    </row>
    <row r="72004">
      <c r="A72004" s="1" t="s">
        <v>24624</v>
      </c>
    </row>
    <row r="72005">
      <c r="A72005" s="1" t="s">
        <v>24625</v>
      </c>
    </row>
    <row r="72006">
      <c r="A72006" s="1" t="s">
        <v>24626</v>
      </c>
    </row>
    <row r="72007">
      <c r="A72007" s="1" t="s">
        <v>24627</v>
      </c>
    </row>
    <row r="72009">
      <c r="A72009" s="1" t="s">
        <v>24628</v>
      </c>
    </row>
    <row r="72010">
      <c r="A72010" s="1" t="s">
        <v>8358</v>
      </c>
    </row>
    <row r="72012">
      <c r="A72012" s="1" t="s">
        <v>24629</v>
      </c>
    </row>
    <row r="72014">
      <c r="A72014" s="1" t="s">
        <v>24630</v>
      </c>
    </row>
    <row r="72015">
      <c r="A72015" s="1" t="s">
        <v>130</v>
      </c>
    </row>
    <row r="72016">
      <c r="A72016" s="1" t="s">
        <v>24631</v>
      </c>
    </row>
    <row r="72017">
      <c r="A72017" s="1" t="s">
        <v>24622</v>
      </c>
    </row>
    <row r="72018">
      <c r="A72018" s="1" t="s">
        <v>24623</v>
      </c>
    </row>
    <row r="72019">
      <c r="A72019" s="1" t="s">
        <v>24624</v>
      </c>
    </row>
    <row r="72020">
      <c r="A72020" s="1" t="s">
        <v>24625</v>
      </c>
    </row>
    <row r="72021">
      <c r="A72021" s="1" t="s">
        <v>24626</v>
      </c>
    </row>
    <row r="72022">
      <c r="A72022" s="1" t="s">
        <v>24627</v>
      </c>
    </row>
    <row r="72023">
      <c r="A72023" s="1" t="s">
        <v>24628</v>
      </c>
    </row>
    <row r="72024">
      <c r="A72024" s="1" t="s">
        <v>8358</v>
      </c>
    </row>
    <row r="72025">
      <c r="A72025" s="1" t="s">
        <v>24629</v>
      </c>
    </row>
    <row r="72026">
      <c r="A72026" s="1" t="s">
        <v>24630</v>
      </c>
    </row>
    <row r="72027">
      <c r="A72027" s="1" t="s">
        <v>24632</v>
      </c>
    </row>
    <row r="72028">
      <c r="A72028" s="1" t="s">
        <v>24633</v>
      </c>
    </row>
    <row r="72029">
      <c r="A72029" s="1" t="s">
        <v>24622</v>
      </c>
    </row>
    <row r="72031">
      <c r="A72031" s="1" t="s">
        <v>24623</v>
      </c>
    </row>
    <row r="72032">
      <c r="A72032" s="1" t="s">
        <v>24624</v>
      </c>
    </row>
    <row r="72033">
      <c r="A72033" s="1" t="s">
        <v>24625</v>
      </c>
    </row>
    <row r="72034">
      <c r="A72034" s="1" t="s">
        <v>24626</v>
      </c>
    </row>
    <row r="72035">
      <c r="A72035" s="1" t="s">
        <v>24627</v>
      </c>
    </row>
    <row r="72037">
      <c r="A72037" s="1" t="s">
        <v>24628</v>
      </c>
    </row>
    <row r="72038">
      <c r="A72038" s="1" t="s">
        <v>8358</v>
      </c>
    </row>
    <row r="72040">
      <c r="A72040" s="1" t="s">
        <v>24629</v>
      </c>
    </row>
    <row r="72042">
      <c r="A72042" s="1" t="s">
        <v>24630</v>
      </c>
    </row>
    <row r="72043">
      <c r="A72043" s="1" t="s">
        <v>130</v>
      </c>
    </row>
    <row r="72044">
      <c r="A72044" s="1" t="s">
        <v>24631</v>
      </c>
    </row>
    <row r="72045">
      <c r="A72045" s="1" t="s">
        <v>24622</v>
      </c>
    </row>
    <row r="72046">
      <c r="A72046" s="1" t="s">
        <v>24623</v>
      </c>
    </row>
    <row r="72047">
      <c r="A72047" s="1" t="s">
        <v>24624</v>
      </c>
    </row>
    <row r="72048">
      <c r="A72048" s="1" t="s">
        <v>24625</v>
      </c>
    </row>
    <row r="72049">
      <c r="A72049" s="1" t="s">
        <v>24626</v>
      </c>
    </row>
    <row r="72050">
      <c r="A72050" s="1" t="s">
        <v>24627</v>
      </c>
    </row>
    <row r="72051">
      <c r="A72051" s="1" t="s">
        <v>24628</v>
      </c>
    </row>
    <row r="72052">
      <c r="A72052" s="1" t="s">
        <v>8358</v>
      </c>
    </row>
    <row r="72053">
      <c r="A72053" s="1" t="s">
        <v>24629</v>
      </c>
    </row>
    <row r="72054">
      <c r="A72054" s="1" t="s">
        <v>24630</v>
      </c>
    </row>
    <row r="72055">
      <c r="A72055" s="1" t="s">
        <v>24632</v>
      </c>
    </row>
    <row r="72056">
      <c r="A72056" s="1" t="s">
        <v>24634</v>
      </c>
    </row>
    <row r="72057">
      <c r="A72057" s="1" t="s">
        <v>24635</v>
      </c>
    </row>
    <row r="72059">
      <c r="A72059" s="1" t="s">
        <v>24636</v>
      </c>
    </row>
    <row r="72061">
      <c r="A72061" s="1" t="s">
        <v>24637</v>
      </c>
    </row>
    <row r="72062">
      <c r="A72062" s="1" t="s">
        <v>24638</v>
      </c>
    </row>
    <row r="72063">
      <c r="A72063" s="1" t="s">
        <v>24639</v>
      </c>
    </row>
    <row r="72064">
      <c r="A72064" s="1" t="s">
        <v>24640</v>
      </c>
    </row>
    <row r="72065">
      <c r="A72065" s="1" t="s">
        <v>24641</v>
      </c>
    </row>
    <row r="72066">
      <c r="A72066" s="1" t="s">
        <v>24642</v>
      </c>
    </row>
    <row r="72067">
      <c r="A72067" s="1" t="s">
        <v>24643</v>
      </c>
    </row>
    <row r="72069">
      <c r="A72069" s="1" t="s">
        <v>24644</v>
      </c>
    </row>
    <row r="72071">
      <c r="A72071" s="1" t="s">
        <v>24645</v>
      </c>
    </row>
    <row r="72072">
      <c r="A72072" s="1" t="s">
        <v>24646</v>
      </c>
    </row>
    <row r="72073">
      <c r="A72073" s="1" t="s">
        <v>24647</v>
      </c>
    </row>
    <row r="72074">
      <c r="A72074" s="1" t="s">
        <v>24648</v>
      </c>
    </row>
    <row r="72075">
      <c r="A72075" s="1" t="s">
        <v>24649</v>
      </c>
    </row>
    <row r="72076">
      <c r="A72076" s="1" t="s">
        <v>24650</v>
      </c>
    </row>
    <row r="72077">
      <c r="A72077" s="1" t="s">
        <v>24651</v>
      </c>
    </row>
    <row r="72078">
      <c r="A72078" s="1" t="s">
        <v>24652</v>
      </c>
    </row>
    <row r="72079">
      <c r="A72079" s="1" t="s">
        <v>24653</v>
      </c>
    </row>
    <row r="72080">
      <c r="A72080" s="1" t="s">
        <v>24654</v>
      </c>
    </row>
    <row r="72081">
      <c r="A72081" s="1" t="s">
        <v>24655</v>
      </c>
    </row>
    <row r="72082">
      <c r="A72082" s="1" t="s">
        <v>24656</v>
      </c>
    </row>
    <row r="72084">
      <c r="A72084" s="1" t="s">
        <v>24657</v>
      </c>
    </row>
    <row r="72086">
      <c r="A72086" s="1" t="s">
        <v>24658</v>
      </c>
    </row>
    <row r="72088">
      <c r="A72088" s="1" t="s">
        <v>24659</v>
      </c>
    </row>
    <row r="72090">
      <c r="A72090" s="1" t="s">
        <v>24660</v>
      </c>
    </row>
    <row r="72092">
      <c r="A72092" s="1" t="s">
        <v>24661</v>
      </c>
    </row>
    <row r="72094">
      <c r="A72094" s="1" t="s">
        <v>24662</v>
      </c>
    </row>
    <row r="72095">
      <c r="A72095" s="1" t="s">
        <v>24663</v>
      </c>
    </row>
    <row r="72097">
      <c r="A72097" s="1" t="s">
        <v>3156</v>
      </c>
    </row>
    <row r="72099">
      <c r="A72099" s="1" t="s">
        <v>24664</v>
      </c>
    </row>
    <row r="72100">
      <c r="A72100" s="1" t="s">
        <v>24635</v>
      </c>
    </row>
    <row r="72101">
      <c r="A72101" s="1" t="s">
        <v>24636</v>
      </c>
    </row>
    <row r="72102">
      <c r="A72102" s="1" t="s">
        <v>24637</v>
      </c>
    </row>
    <row r="72103">
      <c r="A72103" s="1" t="s">
        <v>24638</v>
      </c>
    </row>
    <row r="72104">
      <c r="A72104" s="1" t="s">
        <v>24639</v>
      </c>
    </row>
    <row r="72105">
      <c r="A72105" s="1" t="s">
        <v>24640</v>
      </c>
    </row>
    <row r="72106">
      <c r="A72106" s="1" t="s">
        <v>24641</v>
      </c>
    </row>
    <row r="72107">
      <c r="A72107" s="1" t="s">
        <v>24642</v>
      </c>
    </row>
    <row r="72108">
      <c r="A72108" s="1" t="s">
        <v>24643</v>
      </c>
    </row>
    <row r="72109">
      <c r="A72109" s="1" t="s">
        <v>24644</v>
      </c>
    </row>
    <row r="72110">
      <c r="A72110" s="1" t="s">
        <v>24645</v>
      </c>
    </row>
    <row r="72111">
      <c r="A72111" s="1" t="s">
        <v>24646</v>
      </c>
    </row>
    <row r="72112">
      <c r="A72112" s="1" t="s">
        <v>24647</v>
      </c>
    </row>
    <row r="72113">
      <c r="A72113" s="1" t="s">
        <v>24648</v>
      </c>
    </row>
    <row r="72114">
      <c r="A72114" s="1" t="s">
        <v>24649</v>
      </c>
    </row>
    <row r="72115">
      <c r="A72115" s="1" t="s">
        <v>24650</v>
      </c>
    </row>
    <row r="72116">
      <c r="A72116" s="1" t="s">
        <v>24651</v>
      </c>
    </row>
    <row r="72117">
      <c r="A72117" s="1" t="s">
        <v>24652</v>
      </c>
    </row>
    <row r="72118">
      <c r="A72118" s="1" t="s">
        <v>24653</v>
      </c>
    </row>
    <row r="72119">
      <c r="A72119" s="1" t="s">
        <v>24654</v>
      </c>
    </row>
    <row r="72120">
      <c r="A72120" s="1" t="s">
        <v>24655</v>
      </c>
    </row>
    <row r="72121">
      <c r="A72121" s="1" t="s">
        <v>24656</v>
      </c>
    </row>
    <row r="72122">
      <c r="A72122" s="1" t="s">
        <v>24657</v>
      </c>
    </row>
    <row r="72123">
      <c r="A72123" s="1" t="s">
        <v>24658</v>
      </c>
    </row>
    <row r="72124">
      <c r="A72124" s="1" t="s">
        <v>24659</v>
      </c>
    </row>
    <row r="72125">
      <c r="A72125" s="1" t="s">
        <v>24660</v>
      </c>
    </row>
    <row r="72126">
      <c r="A72126" s="1" t="s">
        <v>24661</v>
      </c>
    </row>
    <row r="72127">
      <c r="A72127" s="1" t="s">
        <v>24662</v>
      </c>
    </row>
    <row r="72128">
      <c r="A72128" s="1" t="s">
        <v>24665</v>
      </c>
    </row>
    <row r="72129">
      <c r="A72129" s="1" t="s">
        <v>24666</v>
      </c>
    </row>
    <row r="72130">
      <c r="A72130" s="1" t="s">
        <v>24667</v>
      </c>
    </row>
    <row r="72131">
      <c r="A72131" s="1" t="s">
        <v>24668</v>
      </c>
    </row>
    <row r="72132">
      <c r="A72132" s="1" t="s">
        <v>24669</v>
      </c>
    </row>
    <row r="72133">
      <c r="A72133" s="1" t="s">
        <v>24670</v>
      </c>
    </row>
    <row r="72134">
      <c r="A72134" s="1" t="s">
        <v>24671</v>
      </c>
    </row>
    <row r="72135">
      <c r="A72135" s="1" t="s">
        <v>24641</v>
      </c>
    </row>
    <row r="72136">
      <c r="A72136" s="1" t="s">
        <v>24672</v>
      </c>
    </row>
    <row r="72137">
      <c r="A72137" s="1" t="s">
        <v>24673</v>
      </c>
    </row>
    <row r="72139">
      <c r="A72139" s="1" t="s">
        <v>24674</v>
      </c>
    </row>
    <row r="72141">
      <c r="A72141" s="1" t="s">
        <v>24675</v>
      </c>
    </row>
    <row r="72142">
      <c r="A72142" s="1" t="s">
        <v>24676</v>
      </c>
    </row>
    <row r="72144">
      <c r="A72144" s="1" t="s">
        <v>24677</v>
      </c>
    </row>
    <row r="72146">
      <c r="A72146" s="1" t="s">
        <v>24645</v>
      </c>
    </row>
    <row r="72147">
      <c r="A72147" s="1" t="s">
        <v>24678</v>
      </c>
    </row>
    <row r="72148">
      <c r="A72148" s="1" t="s">
        <v>24679</v>
      </c>
    </row>
    <row r="72149">
      <c r="A72149" s="1" t="s">
        <v>24680</v>
      </c>
    </row>
    <row r="72150">
      <c r="A72150" s="1" t="s">
        <v>24681</v>
      </c>
    </row>
    <row r="72151">
      <c r="A72151" s="1" t="s">
        <v>24682</v>
      </c>
    </row>
    <row r="72153">
      <c r="A72153" s="1" t="s">
        <v>24683</v>
      </c>
    </row>
    <row r="72154">
      <c r="A72154" s="1" t="s">
        <v>24684</v>
      </c>
    </row>
    <row r="72155">
      <c r="A72155" s="1" t="s">
        <v>24685</v>
      </c>
    </row>
    <row r="72156">
      <c r="A72156" s="1" t="s">
        <v>24686</v>
      </c>
    </row>
    <row r="72157">
      <c r="A72157" s="1" t="s">
        <v>24687</v>
      </c>
    </row>
    <row r="72159">
      <c r="A72159" s="1" t="s">
        <v>24688</v>
      </c>
    </row>
    <row r="72161">
      <c r="A72161" s="1" t="s">
        <v>24689</v>
      </c>
    </row>
    <row r="72163">
      <c r="A72163" s="1" t="s">
        <v>24690</v>
      </c>
    </row>
    <row r="72165">
      <c r="A72165" s="1" t="s">
        <v>24691</v>
      </c>
    </row>
    <row r="72167">
      <c r="A72167" s="1" t="s">
        <v>24692</v>
      </c>
    </row>
    <row r="72169">
      <c r="A72169" s="1" t="s">
        <v>24693</v>
      </c>
    </row>
    <row r="72171">
      <c r="A72171" s="1" t="s">
        <v>24694</v>
      </c>
    </row>
    <row r="72172">
      <c r="A72172" s="1" t="s">
        <v>24663</v>
      </c>
    </row>
    <row r="72174">
      <c r="A72174" s="1" t="s">
        <v>6788</v>
      </c>
    </row>
    <row r="72176">
      <c r="A72176" s="1" t="s">
        <v>24695</v>
      </c>
    </row>
    <row r="72177">
      <c r="A72177" s="1" t="s">
        <v>24667</v>
      </c>
    </row>
    <row r="72178">
      <c r="A72178" s="1" t="s">
        <v>24668</v>
      </c>
    </row>
    <row r="72179">
      <c r="A72179" s="1" t="s">
        <v>24669</v>
      </c>
    </row>
    <row r="72180">
      <c r="A72180" s="1" t="s">
        <v>24670</v>
      </c>
    </row>
    <row r="72181">
      <c r="A72181" s="1" t="s">
        <v>24671</v>
      </c>
    </row>
    <row r="72182">
      <c r="A72182" s="1" t="s">
        <v>24641</v>
      </c>
    </row>
    <row r="72183">
      <c r="A72183" s="1" t="s">
        <v>24672</v>
      </c>
    </row>
    <row r="72184">
      <c r="A72184" s="1" t="s">
        <v>24673</v>
      </c>
    </row>
    <row r="72185">
      <c r="A72185" s="1" t="s">
        <v>24674</v>
      </c>
    </row>
    <row r="72186">
      <c r="A72186" s="1" t="s">
        <v>24675</v>
      </c>
    </row>
    <row r="72187">
      <c r="A72187" s="1" t="s">
        <v>24676</v>
      </c>
    </row>
    <row r="72188">
      <c r="A72188" s="1" t="s">
        <v>24677</v>
      </c>
    </row>
    <row r="72189">
      <c r="A72189" s="1" t="s">
        <v>24645</v>
      </c>
    </row>
    <row r="72190">
      <c r="A72190" s="1" t="s">
        <v>24678</v>
      </c>
    </row>
    <row r="72191">
      <c r="A72191" s="1" t="s">
        <v>24679</v>
      </c>
    </row>
    <row r="72192">
      <c r="A72192" s="1" t="s">
        <v>24680</v>
      </c>
    </row>
    <row r="72193">
      <c r="A72193" s="1" t="s">
        <v>24681</v>
      </c>
    </row>
    <row r="72194">
      <c r="A72194" s="1" t="s">
        <v>24682</v>
      </c>
    </row>
    <row r="72195">
      <c r="A72195" s="1" t="s">
        <v>24683</v>
      </c>
    </row>
    <row r="72196">
      <c r="A72196" s="1" t="s">
        <v>24684</v>
      </c>
    </row>
    <row r="72197">
      <c r="A72197" s="1" t="s">
        <v>24685</v>
      </c>
    </row>
    <row r="72198">
      <c r="A72198" s="1" t="s">
        <v>24686</v>
      </c>
    </row>
    <row r="72199">
      <c r="A72199" s="1" t="s">
        <v>24687</v>
      </c>
    </row>
    <row r="72200">
      <c r="A72200" s="1" t="s">
        <v>24688</v>
      </c>
    </row>
    <row r="72201">
      <c r="A72201" s="1" t="s">
        <v>24689</v>
      </c>
    </row>
    <row r="72202">
      <c r="A72202" s="1" t="s">
        <v>24690</v>
      </c>
    </row>
    <row r="72203">
      <c r="A72203" s="1" t="s">
        <v>24691</v>
      </c>
    </row>
    <row r="72204">
      <c r="A72204" s="1" t="s">
        <v>24692</v>
      </c>
    </row>
    <row r="72205">
      <c r="A72205" s="1" t="s">
        <v>24693</v>
      </c>
    </row>
    <row r="72206">
      <c r="A72206" s="1" t="s">
        <v>24694</v>
      </c>
    </row>
    <row r="72207">
      <c r="A72207" s="1" t="s">
        <v>24663</v>
      </c>
    </row>
    <row r="72208">
      <c r="A72208" s="1" t="s">
        <v>24696</v>
      </c>
    </row>
    <row r="72209">
      <c r="A72209" s="1" t="s">
        <v>24697</v>
      </c>
    </row>
    <row r="72210">
      <c r="A72210" s="1" t="s">
        <v>24667</v>
      </c>
    </row>
    <row r="72211">
      <c r="A72211" s="1" t="s">
        <v>24668</v>
      </c>
    </row>
    <row r="72212">
      <c r="A72212" s="1" t="s">
        <v>24669</v>
      </c>
    </row>
    <row r="72213">
      <c r="A72213" s="1" t="s">
        <v>24670</v>
      </c>
    </row>
    <row r="72214">
      <c r="A72214" s="1" t="s">
        <v>24671</v>
      </c>
    </row>
    <row r="72215">
      <c r="A72215" s="1" t="s">
        <v>24641</v>
      </c>
    </row>
    <row r="72216">
      <c r="A72216" s="1" t="s">
        <v>24672</v>
      </c>
    </row>
    <row r="72217">
      <c r="A72217" s="1" t="s">
        <v>24673</v>
      </c>
    </row>
    <row r="72219">
      <c r="A72219" s="1" t="s">
        <v>24674</v>
      </c>
    </row>
    <row r="72221">
      <c r="A72221" s="1" t="s">
        <v>24675</v>
      </c>
    </row>
    <row r="72222">
      <c r="A72222" s="1" t="s">
        <v>24676</v>
      </c>
    </row>
    <row r="72224">
      <c r="A72224" s="1" t="s">
        <v>24677</v>
      </c>
    </row>
    <row r="72226">
      <c r="A72226" s="1" t="s">
        <v>24645</v>
      </c>
    </row>
    <row r="72227">
      <c r="A72227" s="1" t="s">
        <v>24678</v>
      </c>
    </row>
    <row r="72228">
      <c r="A72228" s="1" t="s">
        <v>24679</v>
      </c>
    </row>
    <row r="72229">
      <c r="A72229" s="1" t="s">
        <v>24680</v>
      </c>
    </row>
    <row r="72230">
      <c r="A72230" s="1" t="s">
        <v>24681</v>
      </c>
    </row>
    <row r="72231">
      <c r="A72231" s="1" t="s">
        <v>24682</v>
      </c>
    </row>
    <row r="72233">
      <c r="A72233" s="1" t="s">
        <v>24683</v>
      </c>
    </row>
    <row r="72234">
      <c r="A72234" s="1" t="s">
        <v>24684</v>
      </c>
    </row>
    <row r="72235">
      <c r="A72235" s="1" t="s">
        <v>24685</v>
      </c>
    </row>
    <row r="72236">
      <c r="A72236" s="1" t="s">
        <v>24686</v>
      </c>
    </row>
    <row r="72237">
      <c r="A72237" s="1" t="s">
        <v>24687</v>
      </c>
    </row>
    <row r="72239">
      <c r="A72239" s="1" t="s">
        <v>24688</v>
      </c>
    </row>
    <row r="72241">
      <c r="A72241" s="1" t="s">
        <v>24689</v>
      </c>
    </row>
    <row r="72243">
      <c r="A72243" s="1" t="s">
        <v>24690</v>
      </c>
    </row>
    <row r="72245">
      <c r="A72245" s="1" t="s">
        <v>24691</v>
      </c>
    </row>
    <row r="72247">
      <c r="A72247" s="1" t="s">
        <v>24692</v>
      </c>
    </row>
    <row r="72249">
      <c r="A72249" s="1" t="s">
        <v>24693</v>
      </c>
    </row>
    <row r="72251">
      <c r="A72251" s="1" t="s">
        <v>24694</v>
      </c>
    </row>
    <row r="72252">
      <c r="A72252" s="1" t="s">
        <v>24663</v>
      </c>
    </row>
    <row r="72254">
      <c r="A72254" s="1" t="s">
        <v>6788</v>
      </c>
    </row>
    <row r="72256">
      <c r="A72256" s="1" t="s">
        <v>24695</v>
      </c>
    </row>
    <row r="72257">
      <c r="A72257" s="1" t="s">
        <v>24667</v>
      </c>
    </row>
    <row r="72258">
      <c r="A72258" s="1" t="s">
        <v>24668</v>
      </c>
    </row>
    <row r="72259">
      <c r="A72259" s="1" t="s">
        <v>24669</v>
      </c>
    </row>
    <row r="72260">
      <c r="A72260" s="1" t="s">
        <v>24670</v>
      </c>
    </row>
    <row r="72261">
      <c r="A72261" s="1" t="s">
        <v>24671</v>
      </c>
    </row>
    <row r="72262">
      <c r="A72262" s="1" t="s">
        <v>24641</v>
      </c>
    </row>
    <row r="72263">
      <c r="A72263" s="1" t="s">
        <v>24672</v>
      </c>
    </row>
    <row r="72264">
      <c r="A72264" s="1" t="s">
        <v>24673</v>
      </c>
    </row>
    <row r="72265">
      <c r="A72265" s="1" t="s">
        <v>24674</v>
      </c>
    </row>
    <row r="72266">
      <c r="A72266" s="1" t="s">
        <v>24675</v>
      </c>
    </row>
    <row r="72267">
      <c r="A72267" s="1" t="s">
        <v>24676</v>
      </c>
    </row>
    <row r="72268">
      <c r="A72268" s="1" t="s">
        <v>24677</v>
      </c>
    </row>
    <row r="72269">
      <c r="A72269" s="1" t="s">
        <v>24645</v>
      </c>
    </row>
    <row r="72270">
      <c r="A72270" s="1" t="s">
        <v>24678</v>
      </c>
    </row>
    <row r="72271">
      <c r="A72271" s="1" t="s">
        <v>24679</v>
      </c>
    </row>
    <row r="72272">
      <c r="A72272" s="1" t="s">
        <v>24680</v>
      </c>
    </row>
    <row r="72273">
      <c r="A72273" s="1" t="s">
        <v>24681</v>
      </c>
    </row>
    <row r="72274">
      <c r="A72274" s="1" t="s">
        <v>24682</v>
      </c>
    </row>
    <row r="72275">
      <c r="A72275" s="1" t="s">
        <v>24683</v>
      </c>
    </row>
    <row r="72276">
      <c r="A72276" s="1" t="s">
        <v>24684</v>
      </c>
    </row>
    <row r="72277">
      <c r="A72277" s="1" t="s">
        <v>24685</v>
      </c>
    </row>
    <row r="72278">
      <c r="A72278" s="1" t="s">
        <v>24686</v>
      </c>
    </row>
    <row r="72279">
      <c r="A72279" s="1" t="s">
        <v>24687</v>
      </c>
    </row>
    <row r="72280">
      <c r="A72280" s="1" t="s">
        <v>24688</v>
      </c>
    </row>
    <row r="72281">
      <c r="A72281" s="1" t="s">
        <v>24689</v>
      </c>
    </row>
    <row r="72282">
      <c r="A72282" s="1" t="s">
        <v>24690</v>
      </c>
    </row>
    <row r="72283">
      <c r="A72283" s="1" t="s">
        <v>24691</v>
      </c>
    </row>
    <row r="72284">
      <c r="A72284" s="1" t="s">
        <v>24692</v>
      </c>
    </row>
    <row r="72285">
      <c r="A72285" s="1" t="s">
        <v>24693</v>
      </c>
    </row>
    <row r="72286">
      <c r="A72286" s="1" t="s">
        <v>24694</v>
      </c>
    </row>
    <row r="72287">
      <c r="A72287" s="1" t="s">
        <v>24663</v>
      </c>
    </row>
    <row r="72288">
      <c r="A72288" s="1" t="s">
        <v>24696</v>
      </c>
    </row>
    <row r="72289">
      <c r="A72289" s="1" t="s">
        <v>24698</v>
      </c>
    </row>
    <row r="72291">
      <c r="A72291" s="1" t="s">
        <v>24699</v>
      </c>
    </row>
    <row r="72292">
      <c r="A72292" s="1" t="s">
        <v>24700</v>
      </c>
    </row>
    <row r="72294">
      <c r="A72294" s="1" t="s">
        <v>24701</v>
      </c>
    </row>
    <row r="72295">
      <c r="A72295" s="1" t="s">
        <v>24702</v>
      </c>
    </row>
    <row r="72296">
      <c r="A72296" s="1" t="s">
        <v>173</v>
      </c>
    </row>
    <row r="72298">
      <c r="A72298" s="1" t="s">
        <v>24703</v>
      </c>
    </row>
    <row r="72299">
      <c r="A72299" s="1" t="s">
        <v>24704</v>
      </c>
    </row>
    <row r="72300">
      <c r="A72300" s="1" t="s">
        <v>24705</v>
      </c>
    </row>
    <row r="72301">
      <c r="A72301" s="1" t="s">
        <v>24706</v>
      </c>
    </row>
    <row r="72302">
      <c r="A72302" s="1" t="s">
        <v>24707</v>
      </c>
    </row>
    <row r="72304">
      <c r="A72304" s="1" t="s">
        <v>24708</v>
      </c>
    </row>
    <row r="72305">
      <c r="A72305" s="1" t="s">
        <v>24709</v>
      </c>
    </row>
    <row r="72306">
      <c r="A72306" s="1" t="s">
        <v>24710</v>
      </c>
    </row>
    <row r="72307">
      <c r="A72307" s="1" t="s">
        <v>24711</v>
      </c>
    </row>
    <row r="72309">
      <c r="A72309" s="1" t="s">
        <v>24712</v>
      </c>
    </row>
    <row r="72311">
      <c r="A72311" s="1" t="s">
        <v>24713</v>
      </c>
    </row>
    <row r="72313">
      <c r="A72313" s="1" t="s">
        <v>445</v>
      </c>
    </row>
    <row r="72314">
      <c r="A72314" s="1" t="s">
        <v>24714</v>
      </c>
    </row>
    <row r="72315">
      <c r="A72315" s="1" t="s">
        <v>24699</v>
      </c>
    </row>
    <row r="72316">
      <c r="A72316" s="1" t="s">
        <v>24700</v>
      </c>
    </row>
    <row r="72317">
      <c r="A72317" s="1" t="s">
        <v>24701</v>
      </c>
    </row>
    <row r="72318">
      <c r="A72318" s="1" t="s">
        <v>24702</v>
      </c>
    </row>
    <row r="72319">
      <c r="A72319" s="1" t="s">
        <v>173</v>
      </c>
    </row>
    <row r="72320">
      <c r="A72320" s="1" t="s">
        <v>24703</v>
      </c>
    </row>
    <row r="72321">
      <c r="A72321" s="1" t="s">
        <v>24704</v>
      </c>
    </row>
    <row r="72322">
      <c r="A72322" s="1" t="s">
        <v>24705</v>
      </c>
    </row>
    <row r="72323">
      <c r="A72323" s="1" t="s">
        <v>24706</v>
      </c>
    </row>
    <row r="72324">
      <c r="A72324" s="1" t="s">
        <v>24707</v>
      </c>
    </row>
    <row r="72325">
      <c r="A72325" s="1" t="s">
        <v>24708</v>
      </c>
    </row>
    <row r="72326">
      <c r="A72326" s="1" t="s">
        <v>24709</v>
      </c>
    </row>
    <row r="72327">
      <c r="A72327" s="1" t="s">
        <v>24710</v>
      </c>
    </row>
    <row r="72328">
      <c r="A72328" s="1" t="s">
        <v>24711</v>
      </c>
    </row>
    <row r="72329">
      <c r="A72329" s="1" t="s">
        <v>24712</v>
      </c>
    </row>
    <row r="72330">
      <c r="A72330" s="1" t="s">
        <v>24715</v>
      </c>
    </row>
    <row r="72331">
      <c r="A72331" s="1" t="s">
        <v>24716</v>
      </c>
    </row>
    <row r="72333">
      <c r="A72333" s="1" t="s">
        <v>24717</v>
      </c>
    </row>
    <row r="72334">
      <c r="A72334" s="1" t="s">
        <v>24718</v>
      </c>
    </row>
    <row r="72336">
      <c r="A72336" s="1" t="s">
        <v>24719</v>
      </c>
    </row>
    <row r="72337">
      <c r="A72337" s="1" t="s">
        <v>24720</v>
      </c>
    </row>
    <row r="72338">
      <c r="A72338" s="1" t="s">
        <v>24721</v>
      </c>
    </row>
    <row r="72340">
      <c r="A72340" s="1" t="s">
        <v>24722</v>
      </c>
    </row>
    <row r="72342">
      <c r="A72342" s="1" t="s">
        <v>24723</v>
      </c>
    </row>
    <row r="72343">
      <c r="A72343" s="1" t="s">
        <v>24724</v>
      </c>
    </row>
    <row r="72344">
      <c r="A72344" s="1" t="s">
        <v>24725</v>
      </c>
    </row>
    <row r="72346">
      <c r="A72346" s="1" t="s">
        <v>24726</v>
      </c>
    </row>
    <row r="72347">
      <c r="A72347" s="1" t="s">
        <v>24727</v>
      </c>
    </row>
    <row r="72349">
      <c r="A72349" s="1" t="s">
        <v>24728</v>
      </c>
    </row>
    <row r="72350">
      <c r="A72350" s="1" t="s">
        <v>24729</v>
      </c>
    </row>
    <row r="72351">
      <c r="A72351" s="1" t="s">
        <v>24730</v>
      </c>
    </row>
    <row r="72352">
      <c r="A72352" s="1" t="s">
        <v>24731</v>
      </c>
    </row>
    <row r="72354">
      <c r="A72354" s="1" t="s">
        <v>24732</v>
      </c>
    </row>
    <row r="72356">
      <c r="A72356" s="1" t="s">
        <v>24733</v>
      </c>
    </row>
    <row r="72357">
      <c r="A72357" s="1" t="s">
        <v>24717</v>
      </c>
    </row>
    <row r="72358">
      <c r="A72358" s="1" t="s">
        <v>24718</v>
      </c>
    </row>
    <row r="72359">
      <c r="A72359" s="1" t="s">
        <v>24719</v>
      </c>
    </row>
    <row r="72360">
      <c r="A72360" s="1" t="s">
        <v>24720</v>
      </c>
    </row>
    <row r="72361">
      <c r="A72361" s="1" t="s">
        <v>24721</v>
      </c>
    </row>
    <row r="72362">
      <c r="A72362" s="1" t="s">
        <v>24723</v>
      </c>
    </row>
    <row r="72363">
      <c r="A72363" s="1" t="s">
        <v>24724</v>
      </c>
    </row>
    <row r="72364">
      <c r="A72364" s="1" t="s">
        <v>24725</v>
      </c>
    </row>
    <row r="72365">
      <c r="A72365" s="1" t="s">
        <v>24726</v>
      </c>
    </row>
    <row r="72366">
      <c r="A72366" s="1" t="s">
        <v>24727</v>
      </c>
    </row>
    <row r="72367">
      <c r="A72367" s="1" t="s">
        <v>24729</v>
      </c>
    </row>
    <row r="72368">
      <c r="A72368" s="1" t="s">
        <v>24730</v>
      </c>
    </row>
    <row r="72369">
      <c r="A72369" s="1" t="s">
        <v>24731</v>
      </c>
    </row>
    <row r="72370">
      <c r="A72370" s="1" t="s">
        <v>24734</v>
      </c>
    </row>
    <row r="72371">
      <c r="A72371" s="1" t="s">
        <v>24735</v>
      </c>
    </row>
    <row r="72373">
      <c r="A72373" s="1" t="s">
        <v>24717</v>
      </c>
    </row>
    <row r="72374">
      <c r="A72374" s="1" t="s">
        <v>24718</v>
      </c>
    </row>
    <row r="72376">
      <c r="A72376" s="1" t="s">
        <v>24719</v>
      </c>
    </row>
    <row r="72377">
      <c r="A72377" s="1" t="s">
        <v>24720</v>
      </c>
    </row>
    <row r="72378">
      <c r="A72378" s="1" t="s">
        <v>24721</v>
      </c>
    </row>
    <row r="72380">
      <c r="A72380" s="1" t="s">
        <v>24722</v>
      </c>
    </row>
    <row r="72382">
      <c r="A72382" s="1" t="s">
        <v>24723</v>
      </c>
    </row>
    <row r="72383">
      <c r="A72383" s="1" t="s">
        <v>24724</v>
      </c>
    </row>
    <row r="72384">
      <c r="A72384" s="1" t="s">
        <v>24725</v>
      </c>
    </row>
    <row r="72386">
      <c r="A72386" s="1" t="s">
        <v>24726</v>
      </c>
    </row>
    <row r="72387">
      <c r="A72387" s="1" t="s">
        <v>24727</v>
      </c>
    </row>
    <row r="72389">
      <c r="A72389" s="1" t="s">
        <v>24728</v>
      </c>
    </row>
    <row r="72390">
      <c r="A72390" s="1" t="s">
        <v>24729</v>
      </c>
    </row>
    <row r="72391">
      <c r="A72391" s="1" t="s">
        <v>24730</v>
      </c>
    </row>
    <row r="72392">
      <c r="A72392" s="1" t="s">
        <v>24731</v>
      </c>
    </row>
    <row r="72394">
      <c r="A72394" s="1" t="s">
        <v>24732</v>
      </c>
    </row>
    <row r="72396">
      <c r="A72396" s="1" t="s">
        <v>24733</v>
      </c>
    </row>
    <row r="72397">
      <c r="A72397" s="1" t="s">
        <v>24717</v>
      </c>
    </row>
    <row r="72398">
      <c r="A72398" s="1" t="s">
        <v>24718</v>
      </c>
    </row>
    <row r="72399">
      <c r="A72399" s="1" t="s">
        <v>24719</v>
      </c>
    </row>
    <row r="72400">
      <c r="A72400" s="1" t="s">
        <v>24720</v>
      </c>
    </row>
    <row r="72401">
      <c r="A72401" s="1" t="s">
        <v>24721</v>
      </c>
    </row>
    <row r="72402">
      <c r="A72402" s="1" t="s">
        <v>24723</v>
      </c>
    </row>
    <row r="72403">
      <c r="A72403" s="1" t="s">
        <v>24724</v>
      </c>
    </row>
    <row r="72404">
      <c r="A72404" s="1" t="s">
        <v>24725</v>
      </c>
    </row>
    <row r="72405">
      <c r="A72405" s="1" t="s">
        <v>24726</v>
      </c>
    </row>
    <row r="72406">
      <c r="A72406" s="1" t="s">
        <v>24727</v>
      </c>
    </row>
    <row r="72407">
      <c r="A72407" s="1" t="s">
        <v>24729</v>
      </c>
    </row>
    <row r="72408">
      <c r="A72408" s="1" t="s">
        <v>24730</v>
      </c>
    </row>
    <row r="72409">
      <c r="A72409" s="1" t="s">
        <v>24731</v>
      </c>
    </row>
    <row r="72410">
      <c r="A72410" s="1" t="s">
        <v>24734</v>
      </c>
    </row>
    <row r="72411">
      <c r="A72411" s="1" t="s">
        <v>24736</v>
      </c>
    </row>
    <row r="72413">
      <c r="A72413" s="1" t="s">
        <v>24737</v>
      </c>
    </row>
    <row r="72415">
      <c r="A72415" s="1" t="s">
        <v>24738</v>
      </c>
    </row>
    <row r="72416">
      <c r="A72416" s="1" t="s">
        <v>24739</v>
      </c>
    </row>
    <row r="72418">
      <c r="A72418" s="1" t="s">
        <v>24740</v>
      </c>
    </row>
    <row r="72420">
      <c r="A72420" s="1" t="s">
        <v>24741</v>
      </c>
    </row>
    <row r="72422">
      <c r="A72422" s="1" t="s">
        <v>24742</v>
      </c>
    </row>
    <row r="72423">
      <c r="A72423" s="1" t="s">
        <v>24743</v>
      </c>
    </row>
    <row r="72425">
      <c r="A72425" s="1" t="s">
        <v>24744</v>
      </c>
    </row>
    <row r="72426">
      <c r="A72426" s="1" t="s">
        <v>24745</v>
      </c>
    </row>
    <row r="72428">
      <c r="A72428" s="1" t="s">
        <v>24746</v>
      </c>
    </row>
    <row r="72429">
      <c r="A72429" s="1" t="s">
        <v>24747</v>
      </c>
    </row>
    <row r="72430">
      <c r="A72430" s="1" t="s">
        <v>15461</v>
      </c>
    </row>
    <row r="72432">
      <c r="A72432" s="1" t="s">
        <v>367</v>
      </c>
    </row>
    <row r="72433">
      <c r="A72433" s="1" t="s">
        <v>24748</v>
      </c>
    </row>
    <row r="72434">
      <c r="A72434" s="1" t="s">
        <v>24737</v>
      </c>
    </row>
    <row r="72435">
      <c r="A72435" s="1" t="s">
        <v>24738</v>
      </c>
    </row>
    <row r="72436">
      <c r="A72436" s="1" t="s">
        <v>24739</v>
      </c>
    </row>
    <row r="72437">
      <c r="A72437" s="1" t="s">
        <v>24740</v>
      </c>
    </row>
    <row r="72438">
      <c r="A72438" s="1" t="s">
        <v>24741</v>
      </c>
    </row>
    <row r="72439">
      <c r="A72439" s="1" t="s">
        <v>24742</v>
      </c>
    </row>
    <row r="72440">
      <c r="A72440" s="1" t="s">
        <v>24743</v>
      </c>
    </row>
    <row r="72441">
      <c r="A72441" s="1" t="s">
        <v>24744</v>
      </c>
    </row>
    <row r="72442">
      <c r="A72442" s="1" t="s">
        <v>24745</v>
      </c>
    </row>
    <row r="72443">
      <c r="A72443" s="1" t="s">
        <v>24747</v>
      </c>
    </row>
    <row r="72444">
      <c r="A72444" s="1" t="s">
        <v>24749</v>
      </c>
    </row>
    <row r="72445">
      <c r="A72445" s="1" t="s">
        <v>24750</v>
      </c>
    </row>
    <row r="72447">
      <c r="A72447" s="1" t="s">
        <v>24751</v>
      </c>
    </row>
    <row r="72449">
      <c r="A72449" s="1" t="s">
        <v>24752</v>
      </c>
    </row>
    <row r="72450">
      <c r="A72450" s="1" t="s">
        <v>24753</v>
      </c>
    </row>
    <row r="72452">
      <c r="A72452" s="1" t="s">
        <v>24754</v>
      </c>
    </row>
    <row r="72454">
      <c r="A72454" s="1" t="s">
        <v>24755</v>
      </c>
    </row>
    <row r="72455">
      <c r="A72455" s="1" t="s">
        <v>24756</v>
      </c>
    </row>
    <row r="72457">
      <c r="A72457" s="1" t="s">
        <v>24757</v>
      </c>
    </row>
    <row r="72458">
      <c r="A72458" s="1" t="s">
        <v>24758</v>
      </c>
    </row>
    <row r="72460">
      <c r="A72460" s="1" t="s">
        <v>24746</v>
      </c>
    </row>
    <row r="72461">
      <c r="A72461" s="1" t="s">
        <v>24759</v>
      </c>
    </row>
    <row r="72463">
      <c r="A72463" s="1" t="s">
        <v>20596</v>
      </c>
    </row>
    <row r="72465">
      <c r="A72465" s="1" t="s">
        <v>233</v>
      </c>
    </row>
    <row r="72466">
      <c r="A72466" s="1" t="s">
        <v>24760</v>
      </c>
    </row>
    <row r="72467">
      <c r="A72467" s="1" t="s">
        <v>24751</v>
      </c>
    </row>
    <row r="72468">
      <c r="A72468" s="1" t="s">
        <v>24752</v>
      </c>
    </row>
    <row r="72469">
      <c r="A72469" s="1" t="s">
        <v>24753</v>
      </c>
    </row>
    <row r="72470">
      <c r="A72470" s="1" t="s">
        <v>24754</v>
      </c>
    </row>
    <row r="72471">
      <c r="A72471" s="1" t="s">
        <v>24755</v>
      </c>
    </row>
    <row r="72472">
      <c r="A72472" s="1" t="s">
        <v>24756</v>
      </c>
    </row>
    <row r="72473">
      <c r="A72473" s="1" t="s">
        <v>24757</v>
      </c>
    </row>
    <row r="72474">
      <c r="A72474" s="1" t="s">
        <v>24758</v>
      </c>
    </row>
    <row r="72475">
      <c r="A72475" s="1" t="s">
        <v>24759</v>
      </c>
    </row>
    <row r="72476">
      <c r="A72476" s="1" t="s">
        <v>24761</v>
      </c>
    </row>
    <row r="72477">
      <c r="A72477" s="1" t="s">
        <v>24762</v>
      </c>
    </row>
    <row r="72479">
      <c r="A72479" s="1" t="s">
        <v>24751</v>
      </c>
    </row>
    <row r="72481">
      <c r="A72481" s="1" t="s">
        <v>24752</v>
      </c>
    </row>
    <row r="72482">
      <c r="A72482" s="1" t="s">
        <v>24753</v>
      </c>
    </row>
    <row r="72484">
      <c r="A72484" s="1" t="s">
        <v>24754</v>
      </c>
    </row>
    <row r="72486">
      <c r="A72486" s="1" t="s">
        <v>24755</v>
      </c>
    </row>
    <row r="72487">
      <c r="A72487" s="1" t="s">
        <v>24756</v>
      </c>
    </row>
    <row r="72489">
      <c r="A72489" s="1" t="s">
        <v>24757</v>
      </c>
    </row>
    <row r="72490">
      <c r="A72490" s="1" t="s">
        <v>24758</v>
      </c>
    </row>
    <row r="72492">
      <c r="A72492" s="1" t="s">
        <v>24746</v>
      </c>
    </row>
    <row r="72493">
      <c r="A72493" s="1" t="s">
        <v>24759</v>
      </c>
    </row>
    <row r="72495">
      <c r="A72495" s="1" t="s">
        <v>20596</v>
      </c>
    </row>
    <row r="72497">
      <c r="A72497" s="1" t="s">
        <v>233</v>
      </c>
    </row>
    <row r="72498">
      <c r="A72498" s="1" t="s">
        <v>24760</v>
      </c>
    </row>
    <row r="72499">
      <c r="A72499" s="1" t="s">
        <v>24751</v>
      </c>
    </row>
    <row r="72500">
      <c r="A72500" s="1" t="s">
        <v>24752</v>
      </c>
    </row>
    <row r="72501">
      <c r="A72501" s="1" t="s">
        <v>24753</v>
      </c>
    </row>
    <row r="72502">
      <c r="A72502" s="1" t="s">
        <v>24754</v>
      </c>
    </row>
    <row r="72503">
      <c r="A72503" s="1" t="s">
        <v>24755</v>
      </c>
    </row>
    <row r="72504">
      <c r="A72504" s="1" t="s">
        <v>24756</v>
      </c>
    </row>
    <row r="72505">
      <c r="A72505" s="1" t="s">
        <v>24757</v>
      </c>
    </row>
    <row r="72506">
      <c r="A72506" s="1" t="s">
        <v>24758</v>
      </c>
    </row>
    <row r="72507">
      <c r="A72507" s="1" t="s">
        <v>24759</v>
      </c>
    </row>
    <row r="72508">
      <c r="A72508" s="1" t="s">
        <v>24761</v>
      </c>
    </row>
    <row r="72509">
      <c r="A72509" s="1" t="s">
        <v>24763</v>
      </c>
    </row>
    <row r="72511">
      <c r="A72511" s="1" t="s">
        <v>24764</v>
      </c>
    </row>
    <row r="72512">
      <c r="A72512" s="1" t="s">
        <v>24765</v>
      </c>
    </row>
    <row r="72514">
      <c r="A72514" s="1" t="s">
        <v>24766</v>
      </c>
    </row>
    <row r="72515">
      <c r="A72515" s="1" t="s">
        <v>24767</v>
      </c>
    </row>
    <row r="72517">
      <c r="A72517" s="1" t="s">
        <v>24768</v>
      </c>
    </row>
    <row r="72518">
      <c r="A72518" s="1" t="s">
        <v>24769</v>
      </c>
    </row>
    <row r="72520">
      <c r="A72520" s="1" t="s">
        <v>24770</v>
      </c>
    </row>
    <row r="72521">
      <c r="A72521" s="1" t="s">
        <v>24771</v>
      </c>
    </row>
    <row r="72523">
      <c r="A72523" s="1" t="s">
        <v>24772</v>
      </c>
    </row>
    <row r="72524">
      <c r="A72524" s="1" t="s">
        <v>24773</v>
      </c>
    </row>
    <row r="72525">
      <c r="A72525" s="1" t="s">
        <v>24774</v>
      </c>
    </row>
    <row r="72526">
      <c r="A72526" s="1" t="s">
        <v>24775</v>
      </c>
    </row>
    <row r="72527">
      <c r="A72527" s="1" t="s">
        <v>24776</v>
      </c>
    </row>
    <row r="72529">
      <c r="A72529" s="1" t="s">
        <v>24777</v>
      </c>
    </row>
    <row r="72530">
      <c r="A72530" s="1" t="s">
        <v>24778</v>
      </c>
    </row>
    <row r="72531">
      <c r="A72531" s="1" t="s">
        <v>24779</v>
      </c>
    </row>
    <row r="72533">
      <c r="A72533" s="1" t="s">
        <v>24780</v>
      </c>
    </row>
    <row r="72535">
      <c r="A72535" s="1" t="s">
        <v>24781</v>
      </c>
    </row>
    <row r="72536">
      <c r="A72536" s="1" t="s">
        <v>24782</v>
      </c>
    </row>
    <row r="72538">
      <c r="A72538" s="1" t="s">
        <v>24783</v>
      </c>
    </row>
    <row r="72540">
      <c r="A72540" s="1" t="s">
        <v>24784</v>
      </c>
    </row>
    <row r="72541">
      <c r="A72541" s="1" t="s">
        <v>24764</v>
      </c>
    </row>
    <row r="72542">
      <c r="A72542" s="1" t="s">
        <v>24765</v>
      </c>
    </row>
    <row r="72543">
      <c r="A72543" s="1" t="s">
        <v>24766</v>
      </c>
    </row>
    <row r="72544">
      <c r="A72544" s="1" t="s">
        <v>24767</v>
      </c>
    </row>
    <row r="72545">
      <c r="A72545" s="1" t="s">
        <v>24768</v>
      </c>
    </row>
    <row r="72546">
      <c r="A72546" s="1" t="s">
        <v>24769</v>
      </c>
    </row>
    <row r="72547">
      <c r="A72547" s="1" t="s">
        <v>24770</v>
      </c>
    </row>
    <row r="72548">
      <c r="A72548" s="1" t="s">
        <v>24771</v>
      </c>
    </row>
    <row r="72549">
      <c r="A72549" s="1" t="s">
        <v>24772</v>
      </c>
    </row>
    <row r="72550">
      <c r="A72550" s="1" t="s">
        <v>24773</v>
      </c>
    </row>
    <row r="72551">
      <c r="A72551" s="1" t="s">
        <v>24774</v>
      </c>
    </row>
    <row r="72552">
      <c r="A72552" s="1" t="s">
        <v>24775</v>
      </c>
    </row>
    <row r="72553">
      <c r="A72553" s="1" t="s">
        <v>24776</v>
      </c>
    </row>
    <row r="72554">
      <c r="A72554" s="1" t="s">
        <v>24777</v>
      </c>
    </row>
    <row r="72555">
      <c r="A72555" s="1" t="s">
        <v>24778</v>
      </c>
    </row>
    <row r="72556">
      <c r="A72556" s="1" t="s">
        <v>24779</v>
      </c>
    </row>
    <row r="72557">
      <c r="A72557" s="1" t="s">
        <v>24780</v>
      </c>
    </row>
    <row r="72558">
      <c r="A72558" s="1" t="s">
        <v>24781</v>
      </c>
    </row>
    <row r="72559">
      <c r="A72559" s="1" t="s">
        <v>24782</v>
      </c>
    </row>
    <row r="72560">
      <c r="A72560" s="1" t="s">
        <v>24785</v>
      </c>
    </row>
    <row r="72561">
      <c r="A72561" s="1" t="s">
        <v>24786</v>
      </c>
    </row>
    <row r="72562">
      <c r="A72562" s="1" t="s">
        <v>24787</v>
      </c>
    </row>
    <row r="72564">
      <c r="A72564" s="1" t="s">
        <v>24788</v>
      </c>
    </row>
    <row r="72565">
      <c r="A72565" s="1" t="s">
        <v>24789</v>
      </c>
    </row>
    <row r="72567">
      <c r="A72567" s="1" t="s">
        <v>24790</v>
      </c>
    </row>
    <row r="72568">
      <c r="A72568" s="1" t="s">
        <v>24791</v>
      </c>
    </row>
    <row r="72570">
      <c r="A72570" s="1" t="s">
        <v>24792</v>
      </c>
    </row>
    <row r="72571">
      <c r="A72571" s="1" t="s">
        <v>24793</v>
      </c>
    </row>
    <row r="72573">
      <c r="A72573" s="1" t="s">
        <v>24794</v>
      </c>
    </row>
    <row r="72574">
      <c r="A72574" s="1" t="s">
        <v>24795</v>
      </c>
    </row>
    <row r="72575">
      <c r="A72575" s="1" t="s">
        <v>24796</v>
      </c>
    </row>
    <row r="72576">
      <c r="A72576" s="1" t="s">
        <v>24775</v>
      </c>
    </row>
    <row r="72577">
      <c r="A72577" s="1" t="s">
        <v>24797</v>
      </c>
    </row>
    <row r="72579">
      <c r="A72579" s="1" t="s">
        <v>24798</v>
      </c>
    </row>
    <row r="72580">
      <c r="A72580" s="1" t="s">
        <v>24799</v>
      </c>
    </row>
    <row r="72581">
      <c r="A72581" s="1" t="s">
        <v>24800</v>
      </c>
    </row>
    <row r="72583">
      <c r="A72583" s="1" t="s">
        <v>24780</v>
      </c>
    </row>
    <row r="72585">
      <c r="A72585" s="1" t="s">
        <v>24781</v>
      </c>
    </row>
    <row r="72586">
      <c r="A72586" s="1" t="s">
        <v>24801</v>
      </c>
    </row>
    <row r="72588">
      <c r="A72588" s="1" t="s">
        <v>24802</v>
      </c>
    </row>
    <row r="72590">
      <c r="A72590" s="1" t="s">
        <v>24803</v>
      </c>
    </row>
    <row r="72591">
      <c r="A72591" s="1" t="s">
        <v>24787</v>
      </c>
    </row>
    <row r="72592">
      <c r="A72592" s="1" t="s">
        <v>24788</v>
      </c>
    </row>
    <row r="72593">
      <c r="A72593" s="1" t="s">
        <v>24789</v>
      </c>
    </row>
    <row r="72594">
      <c r="A72594" s="1" t="s">
        <v>24790</v>
      </c>
    </row>
    <row r="72595">
      <c r="A72595" s="1" t="s">
        <v>24791</v>
      </c>
    </row>
    <row r="72596">
      <c r="A72596" s="1" t="s">
        <v>24792</v>
      </c>
    </row>
    <row r="72597">
      <c r="A72597" s="1" t="s">
        <v>24793</v>
      </c>
    </row>
    <row r="72598">
      <c r="A72598" s="1" t="s">
        <v>24794</v>
      </c>
    </row>
    <row r="72599">
      <c r="A72599" s="1" t="s">
        <v>24795</v>
      </c>
    </row>
    <row r="72600">
      <c r="A72600" s="1" t="s">
        <v>24796</v>
      </c>
    </row>
    <row r="72601">
      <c r="A72601" s="1" t="s">
        <v>24775</v>
      </c>
    </row>
    <row r="72602">
      <c r="A72602" s="1" t="s">
        <v>24797</v>
      </c>
    </row>
    <row r="72603">
      <c r="A72603" s="1" t="s">
        <v>24798</v>
      </c>
    </row>
    <row r="72604">
      <c r="A72604" s="1" t="s">
        <v>24799</v>
      </c>
    </row>
    <row r="72605">
      <c r="A72605" s="1" t="s">
        <v>24800</v>
      </c>
    </row>
    <row r="72606">
      <c r="A72606" s="1" t="s">
        <v>24780</v>
      </c>
    </row>
    <row r="72607">
      <c r="A72607" s="1" t="s">
        <v>24781</v>
      </c>
    </row>
    <row r="72608">
      <c r="A72608" s="1" t="s">
        <v>24801</v>
      </c>
    </row>
    <row r="72609">
      <c r="A72609" s="1" t="s">
        <v>24804</v>
      </c>
    </row>
    <row r="72610">
      <c r="A72610" s="1" t="s">
        <v>24805</v>
      </c>
    </row>
    <row r="72611">
      <c r="A72611" s="1" t="s">
        <v>24787</v>
      </c>
    </row>
    <row r="72613">
      <c r="A72613" s="1" t="s">
        <v>24788</v>
      </c>
    </row>
    <row r="72614">
      <c r="A72614" s="1" t="s">
        <v>24789</v>
      </c>
    </row>
    <row r="72616">
      <c r="A72616" s="1" t="s">
        <v>24790</v>
      </c>
    </row>
    <row r="72617">
      <c r="A72617" s="1" t="s">
        <v>24791</v>
      </c>
    </row>
    <row r="72619">
      <c r="A72619" s="1" t="s">
        <v>24792</v>
      </c>
    </row>
    <row r="72620">
      <c r="A72620" s="1" t="s">
        <v>24793</v>
      </c>
    </row>
    <row r="72622">
      <c r="A72622" s="1" t="s">
        <v>24794</v>
      </c>
    </row>
    <row r="72623">
      <c r="A72623" s="1" t="s">
        <v>24795</v>
      </c>
    </row>
    <row r="72624">
      <c r="A72624" s="1" t="s">
        <v>24796</v>
      </c>
    </row>
    <row r="72625">
      <c r="A72625" s="1" t="s">
        <v>24775</v>
      </c>
    </row>
    <row r="72626">
      <c r="A72626" s="1" t="s">
        <v>24797</v>
      </c>
    </row>
    <row r="72628">
      <c r="A72628" s="1" t="s">
        <v>24798</v>
      </c>
    </row>
    <row r="72629">
      <c r="A72629" s="1" t="s">
        <v>24799</v>
      </c>
    </row>
    <row r="72630">
      <c r="A72630" s="1" t="s">
        <v>24800</v>
      </c>
    </row>
    <row r="72632">
      <c r="A72632" s="1" t="s">
        <v>24780</v>
      </c>
    </row>
    <row r="72634">
      <c r="A72634" s="1" t="s">
        <v>24781</v>
      </c>
    </row>
    <row r="72635">
      <c r="A72635" s="1" t="s">
        <v>24801</v>
      </c>
    </row>
    <row r="72637">
      <c r="A72637" s="1" t="s">
        <v>24802</v>
      </c>
    </row>
    <row r="72639">
      <c r="A72639" s="1" t="s">
        <v>24803</v>
      </c>
    </row>
    <row r="72640">
      <c r="A72640" s="1" t="s">
        <v>24787</v>
      </c>
    </row>
    <row r="72641">
      <c r="A72641" s="1" t="s">
        <v>24788</v>
      </c>
    </row>
    <row r="72642">
      <c r="A72642" s="1" t="s">
        <v>24789</v>
      </c>
    </row>
    <row r="72643">
      <c r="A72643" s="1" t="s">
        <v>24790</v>
      </c>
    </row>
    <row r="72644">
      <c r="A72644" s="1" t="s">
        <v>24791</v>
      </c>
    </row>
    <row r="72645">
      <c r="A72645" s="1" t="s">
        <v>24792</v>
      </c>
    </row>
    <row r="72646">
      <c r="A72646" s="1" t="s">
        <v>24793</v>
      </c>
    </row>
    <row r="72647">
      <c r="A72647" s="1" t="s">
        <v>24794</v>
      </c>
    </row>
    <row r="72648">
      <c r="A72648" s="1" t="s">
        <v>24795</v>
      </c>
    </row>
    <row r="72649">
      <c r="A72649" s="1" t="s">
        <v>24796</v>
      </c>
    </row>
    <row r="72650">
      <c r="A72650" s="1" t="s">
        <v>24775</v>
      </c>
    </row>
    <row r="72651">
      <c r="A72651" s="1" t="s">
        <v>24797</v>
      </c>
    </row>
    <row r="72652">
      <c r="A72652" s="1" t="s">
        <v>24798</v>
      </c>
    </row>
    <row r="72653">
      <c r="A72653" s="1" t="s">
        <v>24799</v>
      </c>
    </row>
    <row r="72654">
      <c r="A72654" s="1" t="s">
        <v>24800</v>
      </c>
    </row>
    <row r="72655">
      <c r="A72655" s="1" t="s">
        <v>24780</v>
      </c>
    </row>
    <row r="72656">
      <c r="A72656" s="1" t="s">
        <v>24781</v>
      </c>
    </row>
    <row r="72657">
      <c r="A72657" s="1" t="s">
        <v>24801</v>
      </c>
    </row>
    <row r="72658">
      <c r="A72658" s="1" t="s">
        <v>24804</v>
      </c>
    </row>
    <row r="72659">
      <c r="A72659" s="1" t="s">
        <v>24806</v>
      </c>
    </row>
    <row r="72660">
      <c r="A72660" s="1" t="s">
        <v>15701</v>
      </c>
    </row>
    <row r="72661">
      <c r="A72661" s="1" t="s">
        <v>24807</v>
      </c>
    </row>
    <row r="72662">
      <c r="A72662" s="1" t="s">
        <v>24808</v>
      </c>
    </row>
    <row r="72663">
      <c r="A72663" s="1" t="s">
        <v>24809</v>
      </c>
    </row>
    <row r="72664">
      <c r="A72664" s="1" t="s">
        <v>24810</v>
      </c>
    </row>
    <row r="72665">
      <c r="A72665" s="1" t="s">
        <v>24811</v>
      </c>
    </row>
    <row r="72666">
      <c r="A72666" s="1" t="s">
        <v>24812</v>
      </c>
    </row>
    <row r="72667">
      <c r="A72667" s="1" t="s">
        <v>24813</v>
      </c>
    </row>
    <row r="72668">
      <c r="A72668" s="1" t="s">
        <v>24814</v>
      </c>
    </row>
    <row r="72669">
      <c r="A72669" s="1" t="s">
        <v>24807</v>
      </c>
    </row>
    <row r="72670">
      <c r="A72670" s="1" t="s">
        <v>24808</v>
      </c>
    </row>
    <row r="72671">
      <c r="A72671" s="1" t="s">
        <v>24809</v>
      </c>
    </row>
    <row r="72672">
      <c r="A72672" s="1" t="s">
        <v>24810</v>
      </c>
    </row>
    <row r="72673">
      <c r="A72673" s="1" t="s">
        <v>24811</v>
      </c>
    </row>
    <row r="72674">
      <c r="A72674" s="1" t="s">
        <v>24812</v>
      </c>
    </row>
    <row r="72675">
      <c r="A72675" s="1" t="s">
        <v>24813</v>
      </c>
    </row>
    <row r="72676">
      <c r="A72676" s="1" t="s">
        <v>24815</v>
      </c>
    </row>
    <row r="72677">
      <c r="A72677" s="1" t="s">
        <v>24816</v>
      </c>
    </row>
    <row r="72678">
      <c r="A72678" s="1" t="s">
        <v>24817</v>
      </c>
    </row>
    <row r="72679">
      <c r="A72679" s="1" t="s">
        <v>24818</v>
      </c>
    </row>
    <row r="72680">
      <c r="A72680" s="1" t="s">
        <v>24819</v>
      </c>
    </row>
    <row r="72681">
      <c r="A72681" s="1" t="s">
        <v>24820</v>
      </c>
    </row>
    <row r="72682">
      <c r="A72682" s="1" t="s">
        <v>24821</v>
      </c>
    </row>
    <row r="72683">
      <c r="A72683" s="1" t="s">
        <v>1597</v>
      </c>
    </row>
    <row r="72684">
      <c r="A72684" s="1" t="s">
        <v>24822</v>
      </c>
    </row>
    <row r="72685">
      <c r="A72685" s="1" t="s">
        <v>24818</v>
      </c>
    </row>
    <row r="72686">
      <c r="A72686" s="1" t="s">
        <v>24819</v>
      </c>
    </row>
    <row r="72687">
      <c r="A72687" s="1" t="s">
        <v>24820</v>
      </c>
    </row>
    <row r="72688">
      <c r="A72688" s="1" t="s">
        <v>24823</v>
      </c>
    </row>
    <row r="72689">
      <c r="A72689" s="1" t="s">
        <v>24824</v>
      </c>
    </row>
    <row r="72690">
      <c r="A72690" s="1" t="s">
        <v>24817</v>
      </c>
    </row>
    <row r="72691">
      <c r="A72691" s="1" t="s">
        <v>24818</v>
      </c>
    </row>
    <row r="72692">
      <c r="A72692" s="1" t="s">
        <v>24819</v>
      </c>
    </row>
    <row r="72693">
      <c r="A72693" s="1" t="s">
        <v>24820</v>
      </c>
    </row>
    <row r="72694">
      <c r="A72694" s="1" t="s">
        <v>24821</v>
      </c>
    </row>
    <row r="72695">
      <c r="A72695" s="1" t="s">
        <v>1597</v>
      </c>
    </row>
    <row r="72696">
      <c r="A72696" s="1" t="s">
        <v>24822</v>
      </c>
    </row>
    <row r="72697">
      <c r="A72697" s="1" t="s">
        <v>24818</v>
      </c>
    </row>
    <row r="72698">
      <c r="A72698" s="1" t="s">
        <v>24819</v>
      </c>
    </row>
    <row r="72699">
      <c r="A72699" s="1" t="s">
        <v>24820</v>
      </c>
    </row>
    <row r="72700">
      <c r="A72700" s="1" t="s">
        <v>24823</v>
      </c>
    </row>
    <row r="72701">
      <c r="A72701" s="1" t="s">
        <v>24825</v>
      </c>
    </row>
    <row r="72703">
      <c r="A72703" s="1" t="s">
        <v>24826</v>
      </c>
    </row>
    <row r="72705">
      <c r="A72705" s="1" t="s">
        <v>24827</v>
      </c>
    </row>
    <row r="72706">
      <c r="A72706" s="1" t="s">
        <v>24828</v>
      </c>
    </row>
    <row r="72708">
      <c r="A72708" s="1" t="s">
        <v>24829</v>
      </c>
    </row>
    <row r="72709">
      <c r="A72709" s="1" t="s">
        <v>24830</v>
      </c>
    </row>
    <row r="72711">
      <c r="A72711" s="1" t="s">
        <v>24831</v>
      </c>
    </row>
    <row r="72712">
      <c r="A72712" s="1" t="s">
        <v>24832</v>
      </c>
    </row>
    <row r="72713">
      <c r="A72713" s="1" t="s">
        <v>24833</v>
      </c>
    </row>
    <row r="72714">
      <c r="A72714" s="1" t="s">
        <v>24834</v>
      </c>
    </row>
    <row r="72715">
      <c r="A72715" s="1" t="s">
        <v>24835</v>
      </c>
    </row>
    <row r="72717">
      <c r="A72717" s="1" t="s">
        <v>24836</v>
      </c>
    </row>
    <row r="72718">
      <c r="A72718" s="1" t="s">
        <v>24837</v>
      </c>
    </row>
    <row r="72720">
      <c r="A72720" s="1" t="s">
        <v>24838</v>
      </c>
    </row>
    <row r="72721">
      <c r="A72721" s="1" t="s">
        <v>24839</v>
      </c>
    </row>
    <row r="72722">
      <c r="A72722" s="1" t="s">
        <v>24840</v>
      </c>
    </row>
    <row r="72724">
      <c r="A72724" s="1" t="s">
        <v>24841</v>
      </c>
    </row>
    <row r="72726">
      <c r="A72726" s="1" t="s">
        <v>12239</v>
      </c>
    </row>
    <row r="72727">
      <c r="A72727" s="1" t="s">
        <v>12040</v>
      </c>
    </row>
    <row r="72729">
      <c r="A72729" s="1" t="s">
        <v>24842</v>
      </c>
    </row>
    <row r="72730">
      <c r="A72730" s="1" t="s">
        <v>24826</v>
      </c>
    </row>
    <row r="72731">
      <c r="A72731" s="1" t="s">
        <v>24827</v>
      </c>
    </row>
    <row r="72732">
      <c r="A72732" s="1" t="s">
        <v>24828</v>
      </c>
    </row>
    <row r="72733">
      <c r="A72733" s="1" t="s">
        <v>24829</v>
      </c>
    </row>
    <row r="72734">
      <c r="A72734" s="1" t="s">
        <v>24830</v>
      </c>
    </row>
    <row r="72735">
      <c r="A72735" s="1" t="s">
        <v>24832</v>
      </c>
    </row>
    <row r="72736">
      <c r="A72736" s="1" t="s">
        <v>24833</v>
      </c>
    </row>
    <row r="72737">
      <c r="A72737" s="1" t="s">
        <v>24835</v>
      </c>
    </row>
    <row r="72738">
      <c r="A72738" s="1" t="s">
        <v>24836</v>
      </c>
    </row>
    <row r="72739">
      <c r="A72739" s="1" t="s">
        <v>24837</v>
      </c>
    </row>
    <row r="72740">
      <c r="A72740" s="1" t="s">
        <v>24838</v>
      </c>
    </row>
    <row r="72741">
      <c r="A72741" s="1" t="s">
        <v>24839</v>
      </c>
    </row>
    <row r="72742">
      <c r="A72742" s="1" t="s">
        <v>24840</v>
      </c>
    </row>
    <row r="72743">
      <c r="A72743" s="1" t="s">
        <v>24841</v>
      </c>
    </row>
    <row r="72744">
      <c r="A72744" s="1" t="s">
        <v>24843</v>
      </c>
    </row>
    <row r="72745">
      <c r="A72745" s="1" t="s">
        <v>24844</v>
      </c>
    </row>
    <row r="72746">
      <c r="A72746" s="1" t="s">
        <v>24845</v>
      </c>
    </row>
    <row r="72748">
      <c r="A72748" s="1" t="s">
        <v>24846</v>
      </c>
    </row>
    <row r="72749">
      <c r="A72749" s="1" t="s">
        <v>24847</v>
      </c>
    </row>
    <row r="72751">
      <c r="A72751" s="1" t="s">
        <v>24848</v>
      </c>
    </row>
    <row r="72752">
      <c r="A72752" s="1" t="s">
        <v>24849</v>
      </c>
    </row>
    <row r="72754">
      <c r="A72754" s="1" t="s">
        <v>24850</v>
      </c>
    </row>
    <row r="72755">
      <c r="A72755" s="1" t="s">
        <v>24851</v>
      </c>
    </row>
    <row r="72757">
      <c r="A72757" s="1" t="s">
        <v>24852</v>
      </c>
    </row>
    <row r="72759">
      <c r="A72759" s="1" t="s">
        <v>24853</v>
      </c>
    </row>
    <row r="72760">
      <c r="A72760" s="1" t="s">
        <v>24854</v>
      </c>
    </row>
    <row r="72761">
      <c r="A72761" s="1" t="s">
        <v>24855</v>
      </c>
    </row>
    <row r="72763">
      <c r="A72763" s="1" t="s">
        <v>24856</v>
      </c>
    </row>
    <row r="72764">
      <c r="A72764" s="1" t="s">
        <v>24857</v>
      </c>
    </row>
    <row r="72765">
      <c r="A72765" s="1" t="s">
        <v>24858</v>
      </c>
    </row>
    <row r="72766">
      <c r="A72766" s="1" t="s">
        <v>24859</v>
      </c>
    </row>
    <row r="72768">
      <c r="A72768" s="1" t="s">
        <v>24860</v>
      </c>
    </row>
    <row r="72769">
      <c r="A72769" s="1" t="s">
        <v>367</v>
      </c>
    </row>
    <row r="72770">
      <c r="A72770" s="1" t="s">
        <v>24861</v>
      </c>
    </row>
    <row r="72771">
      <c r="A72771" s="1" t="s">
        <v>24845</v>
      </c>
    </row>
    <row r="72772">
      <c r="A72772" s="1" t="s">
        <v>24846</v>
      </c>
    </row>
    <row r="72773">
      <c r="A72773" s="1" t="s">
        <v>24847</v>
      </c>
    </row>
    <row r="72774">
      <c r="A72774" s="1" t="s">
        <v>24848</v>
      </c>
    </row>
    <row r="72775">
      <c r="A72775" s="1" t="s">
        <v>24849</v>
      </c>
    </row>
    <row r="72776">
      <c r="A72776" s="1" t="s">
        <v>24851</v>
      </c>
    </row>
    <row r="72777">
      <c r="A72777" s="1" t="s">
        <v>24853</v>
      </c>
    </row>
    <row r="72778">
      <c r="A72778" s="1" t="s">
        <v>24854</v>
      </c>
    </row>
    <row r="72779">
      <c r="A72779" s="1" t="s">
        <v>24855</v>
      </c>
    </row>
    <row r="72780">
      <c r="A72780" s="1" t="s">
        <v>24856</v>
      </c>
    </row>
    <row r="72781">
      <c r="A72781" s="1" t="s">
        <v>24857</v>
      </c>
    </row>
    <row r="72782">
      <c r="A72782" s="1" t="s">
        <v>24858</v>
      </c>
    </row>
    <row r="72783">
      <c r="A72783" s="1" t="s">
        <v>24859</v>
      </c>
    </row>
    <row r="72784">
      <c r="A72784" s="1" t="s">
        <v>24862</v>
      </c>
    </row>
    <row r="72785">
      <c r="A72785" s="1" t="s">
        <v>24863</v>
      </c>
    </row>
    <row r="72786">
      <c r="A72786" s="1" t="s">
        <v>24845</v>
      </c>
    </row>
    <row r="72788">
      <c r="A72788" s="1" t="s">
        <v>24846</v>
      </c>
    </row>
    <row r="72789">
      <c r="A72789" s="1" t="s">
        <v>24847</v>
      </c>
    </row>
    <row r="72791">
      <c r="A72791" s="1" t="s">
        <v>24848</v>
      </c>
    </row>
    <row r="72792">
      <c r="A72792" s="1" t="s">
        <v>24849</v>
      </c>
    </row>
    <row r="72794">
      <c r="A72794" s="1" t="s">
        <v>24850</v>
      </c>
    </row>
    <row r="72795">
      <c r="A72795" s="1" t="s">
        <v>24851</v>
      </c>
    </row>
    <row r="72797">
      <c r="A72797" s="1" t="s">
        <v>24852</v>
      </c>
    </row>
    <row r="72799">
      <c r="A72799" s="1" t="s">
        <v>24853</v>
      </c>
    </row>
    <row r="72800">
      <c r="A72800" s="1" t="s">
        <v>24854</v>
      </c>
    </row>
    <row r="72801">
      <c r="A72801" s="1" t="s">
        <v>24855</v>
      </c>
    </row>
    <row r="72803">
      <c r="A72803" s="1" t="s">
        <v>24856</v>
      </c>
    </row>
    <row r="72804">
      <c r="A72804" s="1" t="s">
        <v>24857</v>
      </c>
    </row>
    <row r="72805">
      <c r="A72805" s="1" t="s">
        <v>24858</v>
      </c>
    </row>
    <row r="72806">
      <c r="A72806" s="1" t="s">
        <v>24859</v>
      </c>
    </row>
    <row r="72808">
      <c r="A72808" s="1" t="s">
        <v>24860</v>
      </c>
    </row>
    <row r="72809">
      <c r="A72809" s="1" t="s">
        <v>367</v>
      </c>
    </row>
    <row r="72810">
      <c r="A72810" s="1" t="s">
        <v>24861</v>
      </c>
    </row>
    <row r="72811">
      <c r="A72811" s="1" t="s">
        <v>24845</v>
      </c>
    </row>
    <row r="72812">
      <c r="A72812" s="1" t="s">
        <v>24846</v>
      </c>
    </row>
    <row r="72813">
      <c r="A72813" s="1" t="s">
        <v>24847</v>
      </c>
    </row>
    <row r="72814">
      <c r="A72814" s="1" t="s">
        <v>24848</v>
      </c>
    </row>
    <row r="72815">
      <c r="A72815" s="1" t="s">
        <v>24849</v>
      </c>
    </row>
    <row r="72816">
      <c r="A72816" s="1" t="s">
        <v>24851</v>
      </c>
    </row>
    <row r="72817">
      <c r="A72817" s="1" t="s">
        <v>24853</v>
      </c>
    </row>
    <row r="72818">
      <c r="A72818" s="1" t="s">
        <v>24854</v>
      </c>
    </row>
    <row r="72819">
      <c r="A72819" s="1" t="s">
        <v>24855</v>
      </c>
    </row>
    <row r="72820">
      <c r="A72820" s="1" t="s">
        <v>24856</v>
      </c>
    </row>
    <row r="72821">
      <c r="A72821" s="1" t="s">
        <v>24857</v>
      </c>
    </row>
    <row r="72822">
      <c r="A72822" s="1" t="s">
        <v>24858</v>
      </c>
    </row>
    <row r="72823">
      <c r="A72823" s="1" t="s">
        <v>24859</v>
      </c>
    </row>
    <row r="72824">
      <c r="A72824" s="1" t="s">
        <v>24862</v>
      </c>
    </row>
    <row r="72825">
      <c r="A72825" s="1" t="s">
        <v>24864</v>
      </c>
    </row>
    <row r="72826">
      <c r="A72826" s="1" t="s">
        <v>24865</v>
      </c>
    </row>
    <row r="72827">
      <c r="A72827" s="1" t="s">
        <v>5233</v>
      </c>
    </row>
    <row r="72829">
      <c r="A72829" s="1" t="s">
        <v>24866</v>
      </c>
    </row>
    <row r="72830">
      <c r="A72830" s="1" t="s">
        <v>24867</v>
      </c>
    </row>
    <row r="72831">
      <c r="A72831" s="1" t="s">
        <v>24868</v>
      </c>
    </row>
    <row r="72832">
      <c r="A72832" s="1" t="s">
        <v>24869</v>
      </c>
    </row>
    <row r="72833">
      <c r="A72833" s="1" t="s">
        <v>24870</v>
      </c>
    </row>
    <row r="72834">
      <c r="A72834" s="1" t="s">
        <v>24871</v>
      </c>
    </row>
    <row r="72835">
      <c r="A72835" s="1" t="s">
        <v>24872</v>
      </c>
    </row>
    <row r="72836">
      <c r="A72836" s="1" t="s">
        <v>24873</v>
      </c>
    </row>
    <row r="72838">
      <c r="A72838" s="1" t="s">
        <v>24874</v>
      </c>
    </row>
    <row r="72839">
      <c r="A72839" s="1" t="s">
        <v>24875</v>
      </c>
    </row>
    <row r="72840">
      <c r="A72840" s="1" t="s">
        <v>24876</v>
      </c>
    </row>
    <row r="72841">
      <c r="A72841" s="1" t="s">
        <v>24877</v>
      </c>
    </row>
    <row r="72843">
      <c r="A72843" s="1" t="s">
        <v>24878</v>
      </c>
    </row>
    <row r="72844">
      <c r="A72844" s="1" t="s">
        <v>24879</v>
      </c>
    </row>
    <row r="72845">
      <c r="A72845" s="1" t="s">
        <v>24880</v>
      </c>
    </row>
    <row r="72846">
      <c r="A72846" s="1" t="s">
        <v>24881</v>
      </c>
    </row>
    <row r="72847">
      <c r="A72847" s="1" t="s">
        <v>24882</v>
      </c>
    </row>
    <row r="72849">
      <c r="A72849" s="1" t="s">
        <v>24883</v>
      </c>
    </row>
    <row r="72850">
      <c r="A72850" s="1" t="s">
        <v>24884</v>
      </c>
    </row>
    <row r="72852">
      <c r="A72852" s="1" t="s">
        <v>24885</v>
      </c>
    </row>
    <row r="72853">
      <c r="A72853" s="1" t="s">
        <v>24886</v>
      </c>
    </row>
    <row r="72855">
      <c r="A72855" s="1" t="s">
        <v>24887</v>
      </c>
    </row>
    <row r="72856">
      <c r="A72856" s="1" t="s">
        <v>12040</v>
      </c>
    </row>
    <row r="72858">
      <c r="A72858" s="1" t="s">
        <v>24888</v>
      </c>
    </row>
    <row r="72859">
      <c r="A72859" s="1" t="s">
        <v>24865</v>
      </c>
    </row>
    <row r="72860">
      <c r="A72860" s="1" t="s">
        <v>5233</v>
      </c>
    </row>
    <row r="72861">
      <c r="A72861" s="1" t="s">
        <v>24866</v>
      </c>
    </row>
    <row r="72862">
      <c r="A72862" s="1" t="s">
        <v>24867</v>
      </c>
    </row>
    <row r="72863">
      <c r="A72863" s="1" t="s">
        <v>24868</v>
      </c>
    </row>
    <row r="72864">
      <c r="A72864" s="1" t="s">
        <v>24869</v>
      </c>
    </row>
    <row r="72865">
      <c r="A72865" s="1" t="s">
        <v>24870</v>
      </c>
    </row>
    <row r="72866">
      <c r="A72866" s="1" t="s">
        <v>24871</v>
      </c>
    </row>
    <row r="72867">
      <c r="A72867" s="1" t="s">
        <v>24872</v>
      </c>
    </row>
    <row r="72868">
      <c r="A72868" s="1" t="s">
        <v>24873</v>
      </c>
    </row>
    <row r="72869">
      <c r="A72869" s="1" t="s">
        <v>24874</v>
      </c>
    </row>
    <row r="72870">
      <c r="A72870" s="1" t="s">
        <v>24875</v>
      </c>
    </row>
    <row r="72871">
      <c r="A72871" s="1" t="s">
        <v>24876</v>
      </c>
    </row>
    <row r="72872">
      <c r="A72872" s="1" t="s">
        <v>24877</v>
      </c>
    </row>
    <row r="72873">
      <c r="A72873" s="1" t="s">
        <v>24878</v>
      </c>
    </row>
    <row r="72874">
      <c r="A72874" s="1" t="s">
        <v>24879</v>
      </c>
    </row>
    <row r="72875">
      <c r="A72875" s="1" t="s">
        <v>24880</v>
      </c>
    </row>
    <row r="72876">
      <c r="A72876" s="1" t="s">
        <v>24881</v>
      </c>
    </row>
    <row r="72877">
      <c r="A72877" s="1" t="s">
        <v>24882</v>
      </c>
    </row>
    <row r="72878">
      <c r="A72878" s="1" t="s">
        <v>24883</v>
      </c>
    </row>
    <row r="72879">
      <c r="A72879" s="1" t="s">
        <v>24884</v>
      </c>
    </row>
    <row r="72880">
      <c r="A72880" s="1" t="s">
        <v>24885</v>
      </c>
    </row>
    <row r="72881">
      <c r="A72881" s="1" t="s">
        <v>24886</v>
      </c>
    </row>
    <row r="72882">
      <c r="A72882" s="1" t="s">
        <v>24887</v>
      </c>
    </row>
    <row r="72883">
      <c r="A72883" s="1" t="s">
        <v>24889</v>
      </c>
    </row>
    <row r="72884">
      <c r="A72884" s="1" t="s">
        <v>24890</v>
      </c>
    </row>
    <row r="72886">
      <c r="A72886" s="1" t="s">
        <v>24891</v>
      </c>
    </row>
    <row r="72887">
      <c r="A72887" s="1" t="s">
        <v>24892</v>
      </c>
    </row>
    <row r="72888">
      <c r="A72888" s="1" t="s">
        <v>24893</v>
      </c>
    </row>
    <row r="72890">
      <c r="A72890" s="1" t="s">
        <v>24894</v>
      </c>
    </row>
    <row r="72891">
      <c r="A72891" s="1" t="s">
        <v>24895</v>
      </c>
    </row>
    <row r="72892">
      <c r="A72892" s="1" t="s">
        <v>24896</v>
      </c>
    </row>
    <row r="72893">
      <c r="A72893" s="1" t="s">
        <v>24897</v>
      </c>
    </row>
    <row r="72894">
      <c r="A72894" s="1" t="s">
        <v>24898</v>
      </c>
    </row>
    <row r="72895">
      <c r="A72895" s="1" t="s">
        <v>24899</v>
      </c>
    </row>
    <row r="72896">
      <c r="A72896" s="1" t="s">
        <v>24900</v>
      </c>
    </row>
    <row r="72897">
      <c r="A72897" s="1" t="s">
        <v>24901</v>
      </c>
    </row>
    <row r="72899">
      <c r="A72899" s="1" t="s">
        <v>24902</v>
      </c>
    </row>
    <row r="72900">
      <c r="A72900" s="1" t="s">
        <v>24903</v>
      </c>
    </row>
    <row r="72901">
      <c r="A72901" s="1" t="s">
        <v>24904</v>
      </c>
    </row>
    <row r="72902">
      <c r="A72902" s="1" t="s">
        <v>24905</v>
      </c>
    </row>
    <row r="72904">
      <c r="A72904" s="1" t="s">
        <v>24906</v>
      </c>
    </row>
    <row r="72905">
      <c r="A72905" s="1" t="s">
        <v>24907</v>
      </c>
    </row>
    <row r="72906">
      <c r="A72906" s="1" t="s">
        <v>24908</v>
      </c>
    </row>
    <row r="72907">
      <c r="A72907" s="1" t="s">
        <v>24909</v>
      </c>
    </row>
    <row r="72908">
      <c r="A72908" s="1" t="s">
        <v>24910</v>
      </c>
    </row>
    <row r="72910">
      <c r="A72910" s="1" t="s">
        <v>24911</v>
      </c>
    </row>
    <row r="72911">
      <c r="A72911" s="1" t="s">
        <v>24912</v>
      </c>
    </row>
    <row r="72913">
      <c r="A72913" s="1" t="s">
        <v>24913</v>
      </c>
    </row>
    <row r="72914">
      <c r="A72914" s="1" t="s">
        <v>24886</v>
      </c>
    </row>
    <row r="72916">
      <c r="A72916" s="1" t="s">
        <v>101</v>
      </c>
    </row>
    <row r="72917">
      <c r="A72917" s="1" t="s">
        <v>367</v>
      </c>
    </row>
    <row r="72919">
      <c r="A72919" s="1" t="s">
        <v>24914</v>
      </c>
    </row>
    <row r="72920">
      <c r="A72920" s="1" t="s">
        <v>24891</v>
      </c>
    </row>
    <row r="72921">
      <c r="A72921" s="1" t="s">
        <v>24892</v>
      </c>
    </row>
    <row r="72922">
      <c r="A72922" s="1" t="s">
        <v>24893</v>
      </c>
    </row>
    <row r="72923">
      <c r="A72923" s="1" t="s">
        <v>24894</v>
      </c>
    </row>
    <row r="72924">
      <c r="A72924" s="1" t="s">
        <v>24895</v>
      </c>
    </row>
    <row r="72925">
      <c r="A72925" s="1" t="s">
        <v>24896</v>
      </c>
    </row>
    <row r="72926">
      <c r="A72926" s="1" t="s">
        <v>24897</v>
      </c>
    </row>
    <row r="72927">
      <c r="A72927" s="1" t="s">
        <v>24898</v>
      </c>
    </row>
    <row r="72928">
      <c r="A72928" s="1" t="s">
        <v>24899</v>
      </c>
    </row>
    <row r="72929">
      <c r="A72929" s="1" t="s">
        <v>24900</v>
      </c>
    </row>
    <row r="72930">
      <c r="A72930" s="1" t="s">
        <v>24901</v>
      </c>
    </row>
    <row r="72931">
      <c r="A72931" s="1" t="s">
        <v>24902</v>
      </c>
    </row>
    <row r="72932">
      <c r="A72932" s="1" t="s">
        <v>24903</v>
      </c>
    </row>
    <row r="72933">
      <c r="A72933" s="1" t="s">
        <v>24904</v>
      </c>
    </row>
    <row r="72934">
      <c r="A72934" s="1" t="s">
        <v>24905</v>
      </c>
    </row>
    <row r="72935">
      <c r="A72935" s="1" t="s">
        <v>24906</v>
      </c>
    </row>
    <row r="72936">
      <c r="A72936" s="1" t="s">
        <v>24907</v>
      </c>
    </row>
    <row r="72937">
      <c r="A72937" s="1" t="s">
        <v>24908</v>
      </c>
    </row>
    <row r="72938">
      <c r="A72938" s="1" t="s">
        <v>24909</v>
      </c>
    </row>
    <row r="72939">
      <c r="A72939" s="1" t="s">
        <v>24910</v>
      </c>
    </row>
    <row r="72940">
      <c r="A72940" s="1" t="s">
        <v>24911</v>
      </c>
    </row>
    <row r="72941">
      <c r="A72941" s="1" t="s">
        <v>24912</v>
      </c>
    </row>
    <row r="72942">
      <c r="A72942" s="1" t="s">
        <v>24913</v>
      </c>
    </row>
    <row r="72943">
      <c r="A72943" s="1" t="s">
        <v>24886</v>
      </c>
    </row>
    <row r="72944">
      <c r="A72944" s="1" t="s">
        <v>24915</v>
      </c>
    </row>
    <row r="72945">
      <c r="A72945" s="1" t="s">
        <v>24916</v>
      </c>
    </row>
    <row r="72947">
      <c r="A72947" s="1" t="s">
        <v>24891</v>
      </c>
    </row>
    <row r="72948">
      <c r="A72948" s="1" t="s">
        <v>24892</v>
      </c>
    </row>
    <row r="72949">
      <c r="A72949" s="1" t="s">
        <v>24893</v>
      </c>
    </row>
    <row r="72951">
      <c r="A72951" s="1" t="s">
        <v>24894</v>
      </c>
    </row>
    <row r="72952">
      <c r="A72952" s="1" t="s">
        <v>24895</v>
      </c>
    </row>
    <row r="72953">
      <c r="A72953" s="1" t="s">
        <v>24896</v>
      </c>
    </row>
    <row r="72954">
      <c r="A72954" s="1" t="s">
        <v>24897</v>
      </c>
    </row>
    <row r="72955">
      <c r="A72955" s="1" t="s">
        <v>24898</v>
      </c>
    </row>
    <row r="72956">
      <c r="A72956" s="1" t="s">
        <v>24899</v>
      </c>
    </row>
    <row r="72957">
      <c r="A72957" s="1" t="s">
        <v>24900</v>
      </c>
    </row>
    <row r="72958">
      <c r="A72958" s="1" t="s">
        <v>24901</v>
      </c>
    </row>
    <row r="72960">
      <c r="A72960" s="1" t="s">
        <v>24902</v>
      </c>
    </row>
    <row r="72961">
      <c r="A72961" s="1" t="s">
        <v>24903</v>
      </c>
    </row>
    <row r="72962">
      <c r="A72962" s="1" t="s">
        <v>24904</v>
      </c>
    </row>
    <row r="72963">
      <c r="A72963" s="1" t="s">
        <v>24905</v>
      </c>
    </row>
    <row r="72965">
      <c r="A72965" s="1" t="s">
        <v>24906</v>
      </c>
    </row>
    <row r="72966">
      <c r="A72966" s="1" t="s">
        <v>24907</v>
      </c>
    </row>
    <row r="72967">
      <c r="A72967" s="1" t="s">
        <v>24908</v>
      </c>
    </row>
    <row r="72968">
      <c r="A72968" s="1" t="s">
        <v>24909</v>
      </c>
    </row>
    <row r="72969">
      <c r="A72969" s="1" t="s">
        <v>24910</v>
      </c>
    </row>
    <row r="72971">
      <c r="A72971" s="1" t="s">
        <v>24911</v>
      </c>
    </row>
    <row r="72972">
      <c r="A72972" s="1" t="s">
        <v>24912</v>
      </c>
    </row>
    <row r="72974">
      <c r="A72974" s="1" t="s">
        <v>24913</v>
      </c>
    </row>
    <row r="72975">
      <c r="A72975" s="1" t="s">
        <v>24886</v>
      </c>
    </row>
    <row r="72977">
      <c r="A72977" s="1" t="s">
        <v>101</v>
      </c>
    </row>
    <row r="72978">
      <c r="A72978" s="1" t="s">
        <v>367</v>
      </c>
    </row>
    <row r="72980">
      <c r="A72980" s="1" t="s">
        <v>24914</v>
      </c>
    </row>
    <row r="72981">
      <c r="A72981" s="1" t="s">
        <v>24891</v>
      </c>
    </row>
    <row r="72982">
      <c r="A72982" s="1" t="s">
        <v>24892</v>
      </c>
    </row>
    <row r="72983">
      <c r="A72983" s="1" t="s">
        <v>24893</v>
      </c>
    </row>
    <row r="72984">
      <c r="A72984" s="1" t="s">
        <v>24894</v>
      </c>
    </row>
    <row r="72985">
      <c r="A72985" s="1" t="s">
        <v>24895</v>
      </c>
    </row>
    <row r="72986">
      <c r="A72986" s="1" t="s">
        <v>24896</v>
      </c>
    </row>
    <row r="72987">
      <c r="A72987" s="1" t="s">
        <v>24897</v>
      </c>
    </row>
    <row r="72988">
      <c r="A72988" s="1" t="s">
        <v>24898</v>
      </c>
    </row>
    <row r="72989">
      <c r="A72989" s="1" t="s">
        <v>24899</v>
      </c>
    </row>
    <row r="72990">
      <c r="A72990" s="1" t="s">
        <v>24900</v>
      </c>
    </row>
    <row r="72991">
      <c r="A72991" s="1" t="s">
        <v>24901</v>
      </c>
    </row>
    <row r="72992">
      <c r="A72992" s="1" t="s">
        <v>24902</v>
      </c>
    </row>
    <row r="72993">
      <c r="A72993" s="1" t="s">
        <v>24903</v>
      </c>
    </row>
    <row r="72994">
      <c r="A72994" s="1" t="s">
        <v>24904</v>
      </c>
    </row>
    <row r="72995">
      <c r="A72995" s="1" t="s">
        <v>24905</v>
      </c>
    </row>
    <row r="72996">
      <c r="A72996" s="1" t="s">
        <v>24906</v>
      </c>
    </row>
    <row r="72997">
      <c r="A72997" s="1" t="s">
        <v>24907</v>
      </c>
    </row>
    <row r="72998">
      <c r="A72998" s="1" t="s">
        <v>24908</v>
      </c>
    </row>
    <row r="72999">
      <c r="A72999" s="1" t="s">
        <v>24909</v>
      </c>
    </row>
    <row r="73000">
      <c r="A73000" s="1" t="s">
        <v>24910</v>
      </c>
    </row>
    <row r="73001">
      <c r="A73001" s="1" t="s">
        <v>24911</v>
      </c>
    </row>
    <row r="73002">
      <c r="A73002" s="1" t="s">
        <v>24912</v>
      </c>
    </row>
    <row r="73003">
      <c r="A73003" s="1" t="s">
        <v>24913</v>
      </c>
    </row>
    <row r="73004">
      <c r="A73004" s="1" t="s">
        <v>24886</v>
      </c>
    </row>
    <row r="73005">
      <c r="A73005" s="1" t="s">
        <v>24915</v>
      </c>
    </row>
    <row r="73006">
      <c r="A73006" s="1" t="s">
        <v>24917</v>
      </c>
    </row>
    <row r="73007">
      <c r="A73007" s="1" t="s">
        <v>24918</v>
      </c>
    </row>
    <row r="73009">
      <c r="A73009" s="3" t="str">
        <f>) eo</f>
        <v>#ERROR!</v>
      </c>
    </row>
    <row r="73011">
      <c r="A73011" s="1" t="s">
        <v>24919</v>
      </c>
    </row>
    <row r="73012">
      <c r="A73012" s="1" t="s">
        <v>24920</v>
      </c>
    </row>
    <row r="73013">
      <c r="A73013" s="1" t="s">
        <v>24921</v>
      </c>
    </row>
    <row r="73014">
      <c r="A73014" s="1" t="s">
        <v>24922</v>
      </c>
    </row>
    <row r="73015">
      <c r="A73015" s="1" t="s">
        <v>24923</v>
      </c>
    </row>
    <row r="73016">
      <c r="A73016" s="1" t="s">
        <v>24924</v>
      </c>
    </row>
    <row r="73018">
      <c r="A73018" s="1" t="s">
        <v>24925</v>
      </c>
    </row>
    <row r="73020">
      <c r="A73020" s="1" t="s">
        <v>24926</v>
      </c>
    </row>
    <row r="73021">
      <c r="A73021" s="1" t="s">
        <v>24927</v>
      </c>
    </row>
    <row r="73023">
      <c r="A73023" s="1" t="s">
        <v>24928</v>
      </c>
    </row>
    <row r="73025">
      <c r="A73025" s="1" t="s">
        <v>24929</v>
      </c>
    </row>
    <row r="73026">
      <c r="A73026" s="1" t="s">
        <v>24930</v>
      </c>
    </row>
    <row r="73027">
      <c r="A73027" s="1" t="s">
        <v>24931</v>
      </c>
    </row>
    <row r="73028">
      <c r="A73028" s="1" t="s">
        <v>24932</v>
      </c>
    </row>
    <row r="73030">
      <c r="A73030" s="1" t="s">
        <v>24933</v>
      </c>
    </row>
    <row r="73032">
      <c r="A73032" s="1" t="s">
        <v>24934</v>
      </c>
    </row>
    <row r="73034">
      <c r="A73034" s="1" t="s">
        <v>24935</v>
      </c>
    </row>
    <row r="73036">
      <c r="A73036" s="1" t="s">
        <v>17673</v>
      </c>
    </row>
    <row r="73038">
      <c r="A73038" s="1" t="s">
        <v>24936</v>
      </c>
    </row>
    <row r="73040">
      <c r="A73040" s="1" t="s">
        <v>24937</v>
      </c>
    </row>
    <row r="73041">
      <c r="A73041" s="1" t="s">
        <v>24938</v>
      </c>
    </row>
    <row r="73042">
      <c r="A73042" s="1" t="s">
        <v>24939</v>
      </c>
    </row>
    <row r="73044">
      <c r="A73044" s="1" t="s">
        <v>24940</v>
      </c>
    </row>
    <row r="73045">
      <c r="A73045" s="1" t="s">
        <v>3397</v>
      </c>
    </row>
    <row r="73047">
      <c r="A73047" s="1" t="s">
        <v>24941</v>
      </c>
    </row>
    <row r="73049">
      <c r="A73049" s="1" t="s">
        <v>24942</v>
      </c>
    </row>
    <row r="73050">
      <c r="A73050" s="1" t="s">
        <v>24918</v>
      </c>
    </row>
    <row r="73051">
      <c r="A73051" s="3" t="str">
        <f>) eo</f>
        <v>#ERROR!</v>
      </c>
    </row>
    <row r="73052">
      <c r="A73052" s="1" t="s">
        <v>24919</v>
      </c>
    </row>
    <row r="73053">
      <c r="A73053" s="1" t="s">
        <v>24920</v>
      </c>
    </row>
    <row r="73054">
      <c r="A73054" s="1" t="s">
        <v>24921</v>
      </c>
    </row>
    <row r="73055">
      <c r="A73055" s="1" t="s">
        <v>24922</v>
      </c>
    </row>
    <row r="73056">
      <c r="A73056" s="1" t="s">
        <v>24923</v>
      </c>
    </row>
    <row r="73057">
      <c r="A73057" s="1" t="s">
        <v>24924</v>
      </c>
    </row>
    <row r="73058">
      <c r="A73058" s="1" t="s">
        <v>24926</v>
      </c>
    </row>
    <row r="73059">
      <c r="A73059" s="1" t="s">
        <v>24927</v>
      </c>
    </row>
    <row r="73060">
      <c r="A73060" s="1" t="s">
        <v>24928</v>
      </c>
    </row>
    <row r="73061">
      <c r="A73061" s="1" t="s">
        <v>24929</v>
      </c>
    </row>
    <row r="73062">
      <c r="A73062" s="1" t="s">
        <v>24930</v>
      </c>
    </row>
    <row r="73063">
      <c r="A73063" s="1" t="s">
        <v>24931</v>
      </c>
    </row>
    <row r="73064">
      <c r="A73064" s="1" t="s">
        <v>24932</v>
      </c>
    </row>
    <row r="73065">
      <c r="A73065" s="1" t="s">
        <v>24933</v>
      </c>
    </row>
    <row r="73066">
      <c r="A73066" s="1" t="s">
        <v>24934</v>
      </c>
    </row>
    <row r="73067">
      <c r="A73067" s="1" t="s">
        <v>24935</v>
      </c>
    </row>
    <row r="73068">
      <c r="A73068" s="1" t="s">
        <v>17673</v>
      </c>
    </row>
    <row r="73069">
      <c r="A73069" s="1" t="s">
        <v>24936</v>
      </c>
    </row>
    <row r="73070">
      <c r="A73070" s="1" t="s">
        <v>24937</v>
      </c>
    </row>
    <row r="73071">
      <c r="A73071" s="1" t="s">
        <v>24938</v>
      </c>
    </row>
    <row r="73072">
      <c r="A73072" s="1" t="s">
        <v>24940</v>
      </c>
    </row>
    <row r="73073">
      <c r="A73073" s="1" t="s">
        <v>24943</v>
      </c>
    </row>
    <row r="73074">
      <c r="A73074" s="1" t="s">
        <v>24944</v>
      </c>
    </row>
    <row r="73075">
      <c r="A73075" s="1" t="s">
        <v>24918</v>
      </c>
    </row>
    <row r="73077">
      <c r="A73077" s="3" t="str">
        <f>) eo</f>
        <v>#ERROR!</v>
      </c>
    </row>
    <row r="73079">
      <c r="A73079" s="1" t="s">
        <v>24919</v>
      </c>
    </row>
    <row r="73080">
      <c r="A73080" s="1" t="s">
        <v>24920</v>
      </c>
    </row>
    <row r="73081">
      <c r="A73081" s="1" t="s">
        <v>24921</v>
      </c>
    </row>
    <row r="73082">
      <c r="A73082" s="1" t="s">
        <v>24922</v>
      </c>
    </row>
    <row r="73083">
      <c r="A73083" s="1" t="s">
        <v>24923</v>
      </c>
    </row>
    <row r="73084">
      <c r="A73084" s="1" t="s">
        <v>24924</v>
      </c>
    </row>
    <row r="73086">
      <c r="A73086" s="1" t="s">
        <v>24925</v>
      </c>
    </row>
    <row r="73088">
      <c r="A73088" s="1" t="s">
        <v>24926</v>
      </c>
    </row>
    <row r="73089">
      <c r="A73089" s="1" t="s">
        <v>24927</v>
      </c>
    </row>
    <row r="73091">
      <c r="A73091" s="1" t="s">
        <v>24928</v>
      </c>
    </row>
    <row r="73093">
      <c r="A73093" s="1" t="s">
        <v>24929</v>
      </c>
    </row>
    <row r="73094">
      <c r="A73094" s="1" t="s">
        <v>24930</v>
      </c>
    </row>
    <row r="73095">
      <c r="A73095" s="1" t="s">
        <v>24931</v>
      </c>
    </row>
    <row r="73096">
      <c r="A73096" s="1" t="s">
        <v>24932</v>
      </c>
    </row>
    <row r="73098">
      <c r="A73098" s="1" t="s">
        <v>24933</v>
      </c>
    </row>
    <row r="73100">
      <c r="A73100" s="1" t="s">
        <v>24934</v>
      </c>
    </row>
    <row r="73102">
      <c r="A73102" s="1" t="s">
        <v>24935</v>
      </c>
    </row>
    <row r="73104">
      <c r="A73104" s="1" t="s">
        <v>17673</v>
      </c>
    </row>
    <row r="73106">
      <c r="A73106" s="1" t="s">
        <v>24936</v>
      </c>
    </row>
    <row r="73108">
      <c r="A73108" s="1" t="s">
        <v>24937</v>
      </c>
    </row>
    <row r="73109">
      <c r="A73109" s="1" t="s">
        <v>24938</v>
      </c>
    </row>
    <row r="73110">
      <c r="A73110" s="1" t="s">
        <v>24939</v>
      </c>
    </row>
    <row r="73112">
      <c r="A73112" s="1" t="s">
        <v>24940</v>
      </c>
    </row>
    <row r="73113">
      <c r="A73113" s="1" t="s">
        <v>3397</v>
      </c>
    </row>
    <row r="73115">
      <c r="A73115" s="1" t="s">
        <v>24941</v>
      </c>
    </row>
    <row r="73117">
      <c r="A73117" s="1" t="s">
        <v>24942</v>
      </c>
    </row>
    <row r="73118">
      <c r="A73118" s="1" t="s">
        <v>24918</v>
      </c>
    </row>
    <row r="73119">
      <c r="A73119" s="3" t="str">
        <f>) eo</f>
        <v>#ERROR!</v>
      </c>
    </row>
    <row r="73120">
      <c r="A73120" s="1" t="s">
        <v>24919</v>
      </c>
    </row>
    <row r="73121">
      <c r="A73121" s="1" t="s">
        <v>24920</v>
      </c>
    </row>
    <row r="73122">
      <c r="A73122" s="1" t="s">
        <v>24921</v>
      </c>
    </row>
    <row r="73123">
      <c r="A73123" s="1" t="s">
        <v>24922</v>
      </c>
    </row>
    <row r="73124">
      <c r="A73124" s="1" t="s">
        <v>24923</v>
      </c>
    </row>
    <row r="73125">
      <c r="A73125" s="1" t="s">
        <v>24924</v>
      </c>
    </row>
    <row r="73126">
      <c r="A73126" s="1" t="s">
        <v>24926</v>
      </c>
    </row>
    <row r="73127">
      <c r="A73127" s="1" t="s">
        <v>24927</v>
      </c>
    </row>
    <row r="73128">
      <c r="A73128" s="1" t="s">
        <v>24928</v>
      </c>
    </row>
    <row r="73129">
      <c r="A73129" s="1" t="s">
        <v>24929</v>
      </c>
    </row>
    <row r="73130">
      <c r="A73130" s="1" t="s">
        <v>24930</v>
      </c>
    </row>
    <row r="73131">
      <c r="A73131" s="1" t="s">
        <v>24931</v>
      </c>
    </row>
    <row r="73132">
      <c r="A73132" s="1" t="s">
        <v>24932</v>
      </c>
    </row>
    <row r="73133">
      <c r="A73133" s="1" t="s">
        <v>24933</v>
      </c>
    </row>
    <row r="73134">
      <c r="A73134" s="1" t="s">
        <v>24934</v>
      </c>
    </row>
    <row r="73135">
      <c r="A73135" s="1" t="s">
        <v>24935</v>
      </c>
    </row>
    <row r="73136">
      <c r="A73136" s="1" t="s">
        <v>17673</v>
      </c>
    </row>
    <row r="73137">
      <c r="A73137" s="1" t="s">
        <v>24936</v>
      </c>
    </row>
    <row r="73138">
      <c r="A73138" s="1" t="s">
        <v>24937</v>
      </c>
    </row>
    <row r="73139">
      <c r="A73139" s="1" t="s">
        <v>24938</v>
      </c>
    </row>
    <row r="73140">
      <c r="A73140" s="1" t="s">
        <v>24940</v>
      </c>
    </row>
    <row r="73141">
      <c r="A73141" s="1" t="s">
        <v>24943</v>
      </c>
    </row>
    <row r="73142">
      <c r="A73142" s="1" t="s">
        <v>24945</v>
      </c>
    </row>
    <row r="73144">
      <c r="A73144" s="1" t="s">
        <v>24946</v>
      </c>
    </row>
    <row r="73146">
      <c r="A73146" s="1" t="s">
        <v>24947</v>
      </c>
    </row>
    <row r="73147">
      <c r="A73147" s="1" t="s">
        <v>17673</v>
      </c>
    </row>
    <row r="73149">
      <c r="A73149" s="1" t="s">
        <v>24948</v>
      </c>
    </row>
    <row r="73151">
      <c r="A73151" s="1" t="s">
        <v>24949</v>
      </c>
    </row>
    <row r="73153">
      <c r="A73153" s="1" t="s">
        <v>24950</v>
      </c>
    </row>
    <row r="73154">
      <c r="A73154" s="1" t="s">
        <v>24951</v>
      </c>
    </row>
    <row r="73156">
      <c r="A73156" s="1" t="s">
        <v>24952</v>
      </c>
    </row>
    <row r="73157">
      <c r="A73157" s="1" t="s">
        <v>24953</v>
      </c>
    </row>
    <row r="73159">
      <c r="A73159" s="1" t="s">
        <v>24954</v>
      </c>
    </row>
    <row r="73160">
      <c r="A73160" s="1" t="s">
        <v>24955</v>
      </c>
    </row>
    <row r="73161">
      <c r="A73161" s="1" t="s">
        <v>24956</v>
      </c>
    </row>
    <row r="73162">
      <c r="A73162" s="1" t="s">
        <v>24957</v>
      </c>
    </row>
    <row r="73163">
      <c r="A73163" s="1" t="s">
        <v>24958</v>
      </c>
    </row>
    <row r="73164">
      <c r="A73164" s="1" t="s">
        <v>24959</v>
      </c>
    </row>
    <row r="73165">
      <c r="A73165" s="1" t="s">
        <v>24960</v>
      </c>
    </row>
    <row r="73167">
      <c r="A73167" s="1" t="s">
        <v>24961</v>
      </c>
    </row>
    <row r="73168">
      <c r="A73168" s="1" t="s">
        <v>24962</v>
      </c>
    </row>
    <row r="73169">
      <c r="A73169" s="1" t="s">
        <v>24963</v>
      </c>
    </row>
    <row r="73171">
      <c r="A73171" s="1" t="s">
        <v>24964</v>
      </c>
    </row>
    <row r="73173">
      <c r="A73173" s="1" t="s">
        <v>24965</v>
      </c>
    </row>
    <row r="73174">
      <c r="A73174" s="1" t="s">
        <v>24962</v>
      </c>
    </row>
    <row r="73175">
      <c r="A73175" s="1" t="s">
        <v>24966</v>
      </c>
    </row>
    <row r="73176">
      <c r="A73176" s="1" t="s">
        <v>24967</v>
      </c>
    </row>
    <row r="73178">
      <c r="A73178" s="1" t="s">
        <v>24968</v>
      </c>
    </row>
    <row r="73179">
      <c r="A73179" s="1" t="s">
        <v>24969</v>
      </c>
    </row>
    <row r="73181">
      <c r="A73181" s="1" t="s">
        <v>24970</v>
      </c>
    </row>
    <row r="73183">
      <c r="A73183" s="1" t="s">
        <v>24971</v>
      </c>
    </row>
    <row r="73184">
      <c r="A73184" s="1" t="s">
        <v>24946</v>
      </c>
    </row>
    <row r="73185">
      <c r="A73185" s="1" t="s">
        <v>24947</v>
      </c>
    </row>
    <row r="73186">
      <c r="A73186" s="1" t="s">
        <v>17673</v>
      </c>
    </row>
    <row r="73187">
      <c r="A73187" s="1" t="s">
        <v>24948</v>
      </c>
    </row>
    <row r="73188">
      <c r="A73188" s="1" t="s">
        <v>24949</v>
      </c>
    </row>
    <row r="73189">
      <c r="A73189" s="1" t="s">
        <v>24950</v>
      </c>
    </row>
    <row r="73190">
      <c r="A73190" s="1" t="s">
        <v>24952</v>
      </c>
    </row>
    <row r="73191">
      <c r="A73191" s="1" t="s">
        <v>24953</v>
      </c>
    </row>
    <row r="73192">
      <c r="A73192" s="1" t="s">
        <v>24954</v>
      </c>
    </row>
    <row r="73193">
      <c r="A73193" s="1" t="s">
        <v>24955</v>
      </c>
    </row>
    <row r="73194">
      <c r="A73194" s="1" t="s">
        <v>24956</v>
      </c>
    </row>
    <row r="73195">
      <c r="A73195" s="1" t="s">
        <v>24957</v>
      </c>
    </row>
    <row r="73196">
      <c r="A73196" s="1" t="s">
        <v>24958</v>
      </c>
    </row>
    <row r="73197">
      <c r="A73197" s="1" t="s">
        <v>24959</v>
      </c>
    </row>
    <row r="73198">
      <c r="A73198" s="1" t="s">
        <v>24960</v>
      </c>
    </row>
    <row r="73199">
      <c r="A73199" s="1" t="s">
        <v>24961</v>
      </c>
    </row>
    <row r="73200">
      <c r="A73200" s="1" t="s">
        <v>24962</v>
      </c>
    </row>
    <row r="73201">
      <c r="A73201" s="1" t="s">
        <v>24963</v>
      </c>
    </row>
    <row r="73202">
      <c r="A73202" s="1" t="s">
        <v>24964</v>
      </c>
    </row>
    <row r="73203">
      <c r="A73203" s="1" t="s">
        <v>24972</v>
      </c>
    </row>
    <row r="73204">
      <c r="A73204" s="1" t="s">
        <v>24962</v>
      </c>
    </row>
    <row r="73205">
      <c r="A73205" s="1" t="s">
        <v>24966</v>
      </c>
    </row>
    <row r="73206">
      <c r="A73206" s="1" t="s">
        <v>24967</v>
      </c>
    </row>
    <row r="73207">
      <c r="A73207" s="1" t="s">
        <v>24968</v>
      </c>
    </row>
    <row r="73208">
      <c r="A73208" s="1" t="s">
        <v>24973</v>
      </c>
    </row>
    <row r="73209">
      <c r="A73209" s="1" t="s">
        <v>24974</v>
      </c>
    </row>
    <row r="73210">
      <c r="A73210" s="1" t="s">
        <v>24975</v>
      </c>
    </row>
    <row r="73212">
      <c r="A73212" s="1" t="s">
        <v>24976</v>
      </c>
    </row>
    <row r="73213">
      <c r="A73213" s="1" t="s">
        <v>24977</v>
      </c>
    </row>
    <row r="73215">
      <c r="A73215" s="3" t="str">
        <f>) eo</f>
        <v>#ERROR!</v>
      </c>
    </row>
    <row r="73217">
      <c r="A73217" s="1" t="s">
        <v>24978</v>
      </c>
    </row>
    <row r="73219">
      <c r="A73219" s="1" t="s">
        <v>24979</v>
      </c>
    </row>
    <row r="73220">
      <c r="A73220" s="1" t="s">
        <v>24925</v>
      </c>
    </row>
    <row r="73222">
      <c r="A73222" s="1" t="s">
        <v>24980</v>
      </c>
    </row>
    <row r="73223">
      <c r="A73223" s="1" t="s">
        <v>24981</v>
      </c>
    </row>
    <row r="73225">
      <c r="A73225" s="1" t="s">
        <v>24982</v>
      </c>
    </row>
    <row r="73226">
      <c r="A73226" s="1" t="s">
        <v>24983</v>
      </c>
    </row>
    <row r="73227">
      <c r="A73227" s="1" t="s">
        <v>24984</v>
      </c>
    </row>
    <row r="73228">
      <c r="A73228" s="1" t="s">
        <v>24985</v>
      </c>
    </row>
    <row r="73229">
      <c r="A73229" s="1" t="s">
        <v>24986</v>
      </c>
    </row>
    <row r="73230">
      <c r="A73230" s="1" t="s">
        <v>24987</v>
      </c>
    </row>
    <row r="73231">
      <c r="A73231" s="1" t="s">
        <v>24988</v>
      </c>
    </row>
    <row r="73233">
      <c r="A73233" s="1" t="s">
        <v>24989</v>
      </c>
    </row>
    <row r="73234">
      <c r="A73234" s="1" t="s">
        <v>24962</v>
      </c>
    </row>
    <row r="73235">
      <c r="A73235" s="1" t="s">
        <v>24990</v>
      </c>
    </row>
    <row r="73237">
      <c r="A73237" s="1" t="s">
        <v>24991</v>
      </c>
    </row>
    <row r="73239">
      <c r="A73239" s="1" t="s">
        <v>24992</v>
      </c>
    </row>
    <row r="73240">
      <c r="A73240" s="1" t="s">
        <v>24935</v>
      </c>
    </row>
    <row r="73241">
      <c r="A73241" s="1" t="s">
        <v>24993</v>
      </c>
    </row>
    <row r="73242">
      <c r="A73242" s="1" t="s">
        <v>24994</v>
      </c>
    </row>
    <row r="73244">
      <c r="A73244" s="1" t="s">
        <v>24995</v>
      </c>
    </row>
    <row r="73245">
      <c r="A73245" s="1" t="s">
        <v>24996</v>
      </c>
    </row>
    <row r="73247">
      <c r="A73247" s="1" t="s">
        <v>24997</v>
      </c>
    </row>
    <row r="73249">
      <c r="A73249" s="1" t="s">
        <v>24998</v>
      </c>
    </row>
    <row r="73250">
      <c r="A73250" s="1" t="s">
        <v>24975</v>
      </c>
    </row>
    <row r="73251">
      <c r="A73251" s="1" t="s">
        <v>24977</v>
      </c>
    </row>
    <row r="73252">
      <c r="A73252" s="3" t="str">
        <f>) eo</f>
        <v>#ERROR!</v>
      </c>
    </row>
    <row r="73253">
      <c r="A73253" s="1" t="s">
        <v>24978</v>
      </c>
    </row>
    <row r="73254">
      <c r="A73254" s="1" t="s">
        <v>24979</v>
      </c>
    </row>
    <row r="73255">
      <c r="A73255" s="1" t="s">
        <v>24980</v>
      </c>
    </row>
    <row r="73256">
      <c r="A73256" s="1" t="s">
        <v>24981</v>
      </c>
    </row>
    <row r="73257">
      <c r="A73257" s="1" t="s">
        <v>24982</v>
      </c>
    </row>
    <row r="73258">
      <c r="A73258" s="1" t="s">
        <v>24983</v>
      </c>
    </row>
    <row r="73259">
      <c r="A73259" s="1" t="s">
        <v>24984</v>
      </c>
    </row>
    <row r="73260">
      <c r="A73260" s="1" t="s">
        <v>24985</v>
      </c>
    </row>
    <row r="73261">
      <c r="A73261" s="1" t="s">
        <v>24986</v>
      </c>
    </row>
    <row r="73262">
      <c r="A73262" s="1" t="s">
        <v>24987</v>
      </c>
    </row>
    <row r="73263">
      <c r="A73263" s="1" t="s">
        <v>24988</v>
      </c>
    </row>
    <row r="73264">
      <c r="A73264" s="1" t="s">
        <v>24989</v>
      </c>
    </row>
    <row r="73265">
      <c r="A73265" s="1" t="s">
        <v>24962</v>
      </c>
    </row>
    <row r="73266">
      <c r="A73266" s="1" t="s">
        <v>24990</v>
      </c>
    </row>
    <row r="73267">
      <c r="A73267" s="1" t="s">
        <v>24991</v>
      </c>
    </row>
    <row r="73268">
      <c r="A73268" s="1" t="s">
        <v>24992</v>
      </c>
    </row>
    <row r="73269">
      <c r="A73269" s="1" t="s">
        <v>24935</v>
      </c>
    </row>
    <row r="73270">
      <c r="A73270" s="1" t="s">
        <v>24993</v>
      </c>
    </row>
    <row r="73271">
      <c r="A73271" s="1" t="s">
        <v>24994</v>
      </c>
    </row>
    <row r="73272">
      <c r="A73272" s="1" t="s">
        <v>24995</v>
      </c>
    </row>
    <row r="73273">
      <c r="A73273" s="1" t="s">
        <v>24999</v>
      </c>
    </row>
    <row r="73274">
      <c r="A73274" s="1" t="s">
        <v>25000</v>
      </c>
    </row>
    <row r="73275">
      <c r="A73275" s="1" t="s">
        <v>24975</v>
      </c>
    </row>
    <row r="73277">
      <c r="A73277" s="1" t="s">
        <v>24976</v>
      </c>
    </row>
    <row r="73278">
      <c r="A73278" s="1" t="s">
        <v>24977</v>
      </c>
    </row>
    <row r="73280">
      <c r="A73280" s="3" t="str">
        <f>) eo</f>
        <v>#ERROR!</v>
      </c>
    </row>
    <row r="73282">
      <c r="A73282" s="1" t="s">
        <v>24978</v>
      </c>
    </row>
    <row r="73284">
      <c r="A73284" s="1" t="s">
        <v>24979</v>
      </c>
    </row>
    <row r="73285">
      <c r="A73285" s="1" t="s">
        <v>24925</v>
      </c>
    </row>
    <row r="73287">
      <c r="A73287" s="1" t="s">
        <v>24980</v>
      </c>
    </row>
    <row r="73288">
      <c r="A73288" s="1" t="s">
        <v>24981</v>
      </c>
    </row>
    <row r="73290">
      <c r="A73290" s="1" t="s">
        <v>24982</v>
      </c>
    </row>
    <row r="73291">
      <c r="A73291" s="1" t="s">
        <v>24983</v>
      </c>
    </row>
    <row r="73292">
      <c r="A73292" s="1" t="s">
        <v>24984</v>
      </c>
    </row>
    <row r="73293">
      <c r="A73293" s="1" t="s">
        <v>24985</v>
      </c>
    </row>
    <row r="73294">
      <c r="A73294" s="1" t="s">
        <v>24986</v>
      </c>
    </row>
    <row r="73295">
      <c r="A73295" s="1" t="s">
        <v>24987</v>
      </c>
    </row>
    <row r="73296">
      <c r="A73296" s="1" t="s">
        <v>24988</v>
      </c>
    </row>
    <row r="73298">
      <c r="A73298" s="1" t="s">
        <v>24989</v>
      </c>
    </row>
    <row r="73299">
      <c r="A73299" s="1" t="s">
        <v>24962</v>
      </c>
    </row>
    <row r="73300">
      <c r="A73300" s="1" t="s">
        <v>24990</v>
      </c>
    </row>
    <row r="73302">
      <c r="A73302" s="1" t="s">
        <v>24991</v>
      </c>
    </row>
    <row r="73304">
      <c r="A73304" s="1" t="s">
        <v>24992</v>
      </c>
    </row>
    <row r="73305">
      <c r="A73305" s="1" t="s">
        <v>24935</v>
      </c>
    </row>
    <row r="73306">
      <c r="A73306" s="1" t="s">
        <v>24993</v>
      </c>
    </row>
    <row r="73307">
      <c r="A73307" s="1" t="s">
        <v>24994</v>
      </c>
    </row>
    <row r="73309">
      <c r="A73309" s="1" t="s">
        <v>24995</v>
      </c>
    </row>
    <row r="73310">
      <c r="A73310" s="1" t="s">
        <v>24996</v>
      </c>
    </row>
    <row r="73312">
      <c r="A73312" s="1" t="s">
        <v>24997</v>
      </c>
    </row>
    <row r="73314">
      <c r="A73314" s="1" t="s">
        <v>24998</v>
      </c>
    </row>
    <row r="73315">
      <c r="A73315" s="1" t="s">
        <v>24975</v>
      </c>
    </row>
    <row r="73316">
      <c r="A73316" s="1" t="s">
        <v>24977</v>
      </c>
    </row>
    <row r="73317">
      <c r="A73317" s="3" t="str">
        <f>) eo</f>
        <v>#ERROR!</v>
      </c>
    </row>
    <row r="73318">
      <c r="A73318" s="1" t="s">
        <v>24978</v>
      </c>
    </row>
    <row r="73319">
      <c r="A73319" s="1" t="s">
        <v>24979</v>
      </c>
    </row>
    <row r="73320">
      <c r="A73320" s="1" t="s">
        <v>24980</v>
      </c>
    </row>
    <row r="73321">
      <c r="A73321" s="1" t="s">
        <v>24981</v>
      </c>
    </row>
    <row r="73322">
      <c r="A73322" s="1" t="s">
        <v>24982</v>
      </c>
    </row>
    <row r="73323">
      <c r="A73323" s="1" t="s">
        <v>24983</v>
      </c>
    </row>
    <row r="73324">
      <c r="A73324" s="1" t="s">
        <v>24984</v>
      </c>
    </row>
    <row r="73325">
      <c r="A73325" s="1" t="s">
        <v>24985</v>
      </c>
    </row>
    <row r="73326">
      <c r="A73326" s="1" t="s">
        <v>24986</v>
      </c>
    </row>
    <row r="73327">
      <c r="A73327" s="1" t="s">
        <v>24987</v>
      </c>
    </row>
    <row r="73328">
      <c r="A73328" s="1" t="s">
        <v>24988</v>
      </c>
    </row>
    <row r="73329">
      <c r="A73329" s="1" t="s">
        <v>24989</v>
      </c>
    </row>
    <row r="73330">
      <c r="A73330" s="1" t="s">
        <v>24962</v>
      </c>
    </row>
    <row r="73331">
      <c r="A73331" s="1" t="s">
        <v>24990</v>
      </c>
    </row>
    <row r="73332">
      <c r="A73332" s="1" t="s">
        <v>24991</v>
      </c>
    </row>
    <row r="73333">
      <c r="A73333" s="1" t="s">
        <v>24992</v>
      </c>
    </row>
    <row r="73334">
      <c r="A73334" s="1" t="s">
        <v>24935</v>
      </c>
    </row>
    <row r="73335">
      <c r="A73335" s="1" t="s">
        <v>24993</v>
      </c>
    </row>
    <row r="73336">
      <c r="A73336" s="1" t="s">
        <v>24994</v>
      </c>
    </row>
    <row r="73337">
      <c r="A73337" s="1" t="s">
        <v>24995</v>
      </c>
    </row>
    <row r="73338">
      <c r="A73338" s="1" t="s">
        <v>24999</v>
      </c>
    </row>
    <row r="73339">
      <c r="A73339" s="1" t="s">
        <v>25001</v>
      </c>
    </row>
    <row r="73341">
      <c r="A73341" s="1" t="s">
        <v>25002</v>
      </c>
    </row>
    <row r="73343">
      <c r="A73343" s="1" t="s">
        <v>25003</v>
      </c>
    </row>
    <row r="73344">
      <c r="A73344" s="1" t="s">
        <v>25004</v>
      </c>
    </row>
    <row r="73346">
      <c r="A73346" s="1" t="s">
        <v>25005</v>
      </c>
    </row>
    <row r="73348">
      <c r="A73348" s="1" t="s">
        <v>25006</v>
      </c>
    </row>
    <row r="73350">
      <c r="A73350" s="1" t="s">
        <v>25007</v>
      </c>
    </row>
    <row r="73352">
      <c r="A73352" s="1" t="s">
        <v>25008</v>
      </c>
    </row>
    <row r="73353">
      <c r="A73353" s="1" t="s">
        <v>1710</v>
      </c>
    </row>
    <row r="73355">
      <c r="A73355" s="1" t="s">
        <v>25009</v>
      </c>
    </row>
    <row r="73357">
      <c r="A73357" s="1" t="s">
        <v>25010</v>
      </c>
    </row>
    <row r="73358">
      <c r="A73358" s="1" t="s">
        <v>25011</v>
      </c>
    </row>
    <row r="73360">
      <c r="A73360" s="1" t="s">
        <v>25012</v>
      </c>
    </row>
    <row r="73362">
      <c r="A73362" s="1" t="s">
        <v>25013</v>
      </c>
    </row>
    <row r="73364">
      <c r="A73364" s="1" t="s">
        <v>25014</v>
      </c>
    </row>
    <row r="73366">
      <c r="A73366" s="1" t="s">
        <v>25015</v>
      </c>
    </row>
    <row r="73367">
      <c r="A73367" s="1" t="s">
        <v>25002</v>
      </c>
    </row>
    <row r="73368">
      <c r="A73368" s="1" t="s">
        <v>25003</v>
      </c>
    </row>
    <row r="73369">
      <c r="A73369" s="1" t="s">
        <v>25004</v>
      </c>
    </row>
    <row r="73370">
      <c r="A73370" s="1" t="s">
        <v>25005</v>
      </c>
    </row>
    <row r="73371">
      <c r="A73371" s="1" t="s">
        <v>25006</v>
      </c>
    </row>
    <row r="73372">
      <c r="A73372" s="1" t="s">
        <v>25007</v>
      </c>
    </row>
    <row r="73373">
      <c r="A73373" s="1" t="s">
        <v>25008</v>
      </c>
    </row>
    <row r="73374">
      <c r="A73374" s="1" t="s">
        <v>1710</v>
      </c>
    </row>
    <row r="73375">
      <c r="A73375" s="1" t="s">
        <v>25009</v>
      </c>
    </row>
    <row r="73376">
      <c r="A73376" s="1" t="s">
        <v>25010</v>
      </c>
    </row>
    <row r="73377">
      <c r="A73377" s="1" t="s">
        <v>25011</v>
      </c>
    </row>
    <row r="73378">
      <c r="A73378" s="1" t="s">
        <v>25012</v>
      </c>
    </row>
    <row r="73379">
      <c r="A73379" s="1" t="s">
        <v>25013</v>
      </c>
    </row>
    <row r="73380">
      <c r="A73380" s="1" t="s">
        <v>25016</v>
      </c>
    </row>
    <row r="73381">
      <c r="A73381" s="1" t="s">
        <v>25017</v>
      </c>
    </row>
    <row r="73383">
      <c r="A73383" s="1" t="s">
        <v>25018</v>
      </c>
    </row>
    <row r="73385">
      <c r="A73385" s="1" t="s">
        <v>8293</v>
      </c>
    </row>
    <row r="73387">
      <c r="A73387" s="1" t="s">
        <v>25019</v>
      </c>
    </row>
    <row r="73389">
      <c r="A73389" s="1" t="s">
        <v>25020</v>
      </c>
    </row>
    <row r="73390">
      <c r="A73390" s="1" t="s">
        <v>25021</v>
      </c>
    </row>
    <row r="73391">
      <c r="A73391" s="1" t="s">
        <v>25022</v>
      </c>
    </row>
    <row r="73392">
      <c r="A73392" s="1" t="s">
        <v>25023</v>
      </c>
    </row>
    <row r="73393">
      <c r="A73393" s="1" t="s">
        <v>25024</v>
      </c>
    </row>
    <row r="73395">
      <c r="A73395" s="1" t="s">
        <v>25025</v>
      </c>
    </row>
    <row r="73396">
      <c r="A73396" s="1" t="s">
        <v>25026</v>
      </c>
    </row>
    <row r="73397">
      <c r="A73397" s="1" t="s">
        <v>25027</v>
      </c>
    </row>
    <row r="73399">
      <c r="A73399" s="1" t="s">
        <v>25028</v>
      </c>
    </row>
    <row r="73400">
      <c r="A73400" s="1" t="s">
        <v>25029</v>
      </c>
    </row>
    <row r="73402">
      <c r="A73402" s="1" t="s">
        <v>25030</v>
      </c>
    </row>
    <row r="73404">
      <c r="A73404" s="1" t="s">
        <v>25031</v>
      </c>
    </row>
    <row r="73405">
      <c r="A73405" s="1" t="s">
        <v>25032</v>
      </c>
    </row>
    <row r="73406">
      <c r="A73406" s="1" t="s">
        <v>25033</v>
      </c>
    </row>
    <row r="73407">
      <c r="A73407" s="1" t="s">
        <v>25034</v>
      </c>
    </row>
    <row r="73409">
      <c r="A73409" s="1" t="s">
        <v>25035</v>
      </c>
    </row>
    <row r="73410">
      <c r="A73410" s="1" t="s">
        <v>25036</v>
      </c>
    </row>
    <row r="73412">
      <c r="A73412" s="1" t="s">
        <v>25037</v>
      </c>
    </row>
    <row r="73414">
      <c r="A73414" s="1" t="s">
        <v>25038</v>
      </c>
    </row>
    <row r="73415">
      <c r="A73415" s="1" t="s">
        <v>25039</v>
      </c>
    </row>
    <row r="73416">
      <c r="A73416" s="1" t="s">
        <v>25040</v>
      </c>
    </row>
    <row r="73417">
      <c r="A73417" s="1" t="s">
        <v>25041</v>
      </c>
    </row>
    <row r="73418">
      <c r="A73418" s="1" t="s">
        <v>19730</v>
      </c>
    </row>
    <row r="73420">
      <c r="A73420" s="1" t="s">
        <v>25042</v>
      </c>
    </row>
    <row r="73422">
      <c r="A73422" s="1" t="s">
        <v>25043</v>
      </c>
    </row>
    <row r="73424">
      <c r="A73424" s="1" t="s">
        <v>25044</v>
      </c>
    </row>
    <row r="73425">
      <c r="A73425" s="1" t="s">
        <v>25045</v>
      </c>
    </row>
    <row r="73427">
      <c r="A73427" s="1" t="s">
        <v>25046</v>
      </c>
    </row>
    <row r="73429">
      <c r="A73429" s="1" t="s">
        <v>25047</v>
      </c>
    </row>
    <row r="73431">
      <c r="A73431" s="1" t="s">
        <v>25048</v>
      </c>
    </row>
    <row r="73432">
      <c r="A73432" s="1" t="s">
        <v>25049</v>
      </c>
    </row>
    <row r="73433">
      <c r="A73433" s="1" t="s">
        <v>25050</v>
      </c>
    </row>
    <row r="73435">
      <c r="A73435" s="1" t="s">
        <v>25051</v>
      </c>
    </row>
    <row r="73436">
      <c r="A73436" s="1" t="s">
        <v>25052</v>
      </c>
    </row>
    <row r="73438">
      <c r="A73438" s="1" t="s">
        <v>25053</v>
      </c>
    </row>
    <row r="73440">
      <c r="A73440" s="1" t="s">
        <v>25054</v>
      </c>
    </row>
    <row r="73441">
      <c r="A73441" s="1" t="s">
        <v>25055</v>
      </c>
    </row>
    <row r="73442">
      <c r="A73442" s="1" t="s">
        <v>25056</v>
      </c>
    </row>
    <row r="73444">
      <c r="A73444" s="1" t="s">
        <v>25057</v>
      </c>
    </row>
    <row r="73445">
      <c r="A73445" s="1" t="s">
        <v>25058</v>
      </c>
    </row>
    <row r="73447">
      <c r="A73447" s="1" t="s">
        <v>25059</v>
      </c>
    </row>
    <row r="73449">
      <c r="A73449" s="1" t="s">
        <v>25060</v>
      </c>
    </row>
    <row r="73450">
      <c r="A73450" s="1" t="s">
        <v>25061</v>
      </c>
    </row>
    <row r="73452">
      <c r="A73452" s="1" t="s">
        <v>25062</v>
      </c>
    </row>
    <row r="73453">
      <c r="A73453" s="1" t="s">
        <v>25063</v>
      </c>
    </row>
    <row r="73455">
      <c r="A73455" s="1" t="s">
        <v>25064</v>
      </c>
    </row>
    <row r="73456">
      <c r="A73456" s="1" t="s">
        <v>25065</v>
      </c>
    </row>
    <row r="73457">
      <c r="A73457" s="1" t="s">
        <v>25066</v>
      </c>
    </row>
    <row r="73458">
      <c r="A73458" s="1" t="s">
        <v>25067</v>
      </c>
    </row>
    <row r="73459">
      <c r="A73459" s="1" t="s">
        <v>25068</v>
      </c>
    </row>
    <row r="73461">
      <c r="A73461" s="1" t="s">
        <v>25069</v>
      </c>
    </row>
    <row r="73463">
      <c r="A73463" s="1" t="s">
        <v>25070</v>
      </c>
    </row>
    <row r="73464">
      <c r="A73464" s="1" t="s">
        <v>25071</v>
      </c>
    </row>
    <row r="73465">
      <c r="A73465" s="1" t="s">
        <v>25019</v>
      </c>
    </row>
    <row r="73466">
      <c r="A73466" s="1" t="s">
        <v>25021</v>
      </c>
    </row>
    <row r="73467">
      <c r="A73467" s="1" t="s">
        <v>25022</v>
      </c>
    </row>
    <row r="73468">
      <c r="A73468" s="1" t="s">
        <v>25023</v>
      </c>
    </row>
    <row r="73469">
      <c r="A73469" s="1" t="s">
        <v>25024</v>
      </c>
    </row>
    <row r="73470">
      <c r="A73470" s="1" t="s">
        <v>25026</v>
      </c>
    </row>
    <row r="73471">
      <c r="A73471" s="1" t="s">
        <v>25027</v>
      </c>
    </row>
    <row r="73472">
      <c r="A73472" s="1" t="s">
        <v>25028</v>
      </c>
    </row>
    <row r="73473">
      <c r="A73473" s="1" t="s">
        <v>25029</v>
      </c>
    </row>
    <row r="73474">
      <c r="A73474" s="1" t="s">
        <v>25031</v>
      </c>
    </row>
    <row r="73475">
      <c r="A73475" s="1" t="s">
        <v>25032</v>
      </c>
    </row>
    <row r="73476">
      <c r="A73476" s="1" t="s">
        <v>25033</v>
      </c>
    </row>
    <row r="73477">
      <c r="A73477" s="1" t="s">
        <v>25034</v>
      </c>
    </row>
    <row r="73478">
      <c r="A73478" s="1" t="s">
        <v>25035</v>
      </c>
    </row>
    <row r="73479">
      <c r="A73479" s="1" t="s">
        <v>25036</v>
      </c>
    </row>
    <row r="73480">
      <c r="A73480" s="1" t="s">
        <v>25038</v>
      </c>
    </row>
    <row r="73481">
      <c r="A73481" s="1" t="s">
        <v>25039</v>
      </c>
    </row>
    <row r="73482">
      <c r="A73482" s="1" t="s">
        <v>25040</v>
      </c>
    </row>
    <row r="73483">
      <c r="A73483" s="1" t="s">
        <v>25041</v>
      </c>
    </row>
    <row r="73484">
      <c r="A73484" s="1" t="s">
        <v>19730</v>
      </c>
    </row>
    <row r="73485">
      <c r="A73485" s="1" t="s">
        <v>25042</v>
      </c>
    </row>
    <row r="73486">
      <c r="A73486" s="1" t="s">
        <v>25044</v>
      </c>
    </row>
    <row r="73487">
      <c r="A73487" s="1" t="s">
        <v>25045</v>
      </c>
    </row>
    <row r="73488">
      <c r="A73488" s="1" t="s">
        <v>25046</v>
      </c>
    </row>
    <row r="73489">
      <c r="A73489" s="1" t="s">
        <v>25048</v>
      </c>
    </row>
    <row r="73490">
      <c r="A73490" s="1" t="s">
        <v>25049</v>
      </c>
    </row>
    <row r="73491">
      <c r="A73491" s="1" t="s">
        <v>25050</v>
      </c>
    </row>
    <row r="73492">
      <c r="A73492" s="1" t="s">
        <v>25051</v>
      </c>
    </row>
    <row r="73493">
      <c r="A73493" s="1" t="s">
        <v>25052</v>
      </c>
    </row>
    <row r="73494">
      <c r="A73494" s="1" t="s">
        <v>25054</v>
      </c>
    </row>
    <row r="73495">
      <c r="A73495" s="1" t="s">
        <v>25055</v>
      </c>
    </row>
    <row r="73496">
      <c r="A73496" s="1" t="s">
        <v>25056</v>
      </c>
    </row>
    <row r="73497">
      <c r="A73497" s="1" t="s">
        <v>25057</v>
      </c>
    </row>
    <row r="73498">
      <c r="A73498" s="1" t="s">
        <v>25058</v>
      </c>
    </row>
    <row r="73499">
      <c r="A73499" s="1" t="s">
        <v>25060</v>
      </c>
    </row>
    <row r="73500">
      <c r="A73500" s="1" t="s">
        <v>25061</v>
      </c>
    </row>
    <row r="73501">
      <c r="A73501" s="1" t="s">
        <v>25062</v>
      </c>
    </row>
    <row r="73502">
      <c r="A73502" s="1" t="s">
        <v>25063</v>
      </c>
    </row>
    <row r="73503">
      <c r="A73503" s="1" t="s">
        <v>25065</v>
      </c>
    </row>
    <row r="73504">
      <c r="A73504" s="1" t="s">
        <v>25066</v>
      </c>
    </row>
    <row r="73505">
      <c r="A73505" s="1" t="s">
        <v>25067</v>
      </c>
    </row>
    <row r="73506">
      <c r="A73506" s="1" t="s">
        <v>25068</v>
      </c>
    </row>
    <row r="73507">
      <c r="A73507" s="1" t="s">
        <v>25069</v>
      </c>
    </row>
    <row r="73508">
      <c r="A73508" s="1" t="s">
        <v>25072</v>
      </c>
    </row>
    <row r="73509">
      <c r="A73509" s="1" t="s">
        <v>25073</v>
      </c>
    </row>
    <row r="73511">
      <c r="A73511" s="1" t="s">
        <v>25074</v>
      </c>
    </row>
    <row r="73513">
      <c r="A73513" s="1" t="s">
        <v>25064</v>
      </c>
    </row>
    <row r="73514">
      <c r="A73514" s="1" t="s">
        <v>25065</v>
      </c>
    </row>
    <row r="73515">
      <c r="A73515" s="1" t="s">
        <v>25066</v>
      </c>
    </row>
    <row r="73516">
      <c r="A73516" s="1" t="s">
        <v>25067</v>
      </c>
    </row>
    <row r="73517">
      <c r="A73517" s="1" t="s">
        <v>25068</v>
      </c>
    </row>
    <row r="73519">
      <c r="A73519" s="1" t="s">
        <v>25075</v>
      </c>
    </row>
    <row r="73520">
      <c r="A73520" s="1" t="s">
        <v>25076</v>
      </c>
    </row>
    <row r="73522">
      <c r="A73522" s="1" t="s">
        <v>25077</v>
      </c>
    </row>
    <row r="73524">
      <c r="A73524" s="1" t="s">
        <v>25078</v>
      </c>
    </row>
    <row r="73525">
      <c r="A73525" s="1" t="s">
        <v>25079</v>
      </c>
    </row>
    <row r="73526">
      <c r="A73526" s="1" t="s">
        <v>25080</v>
      </c>
    </row>
    <row r="73527">
      <c r="A73527" s="1" t="s">
        <v>25081</v>
      </c>
    </row>
    <row r="73529">
      <c r="A73529" s="1" t="s">
        <v>25082</v>
      </c>
    </row>
    <row r="73531">
      <c r="A73531" s="1" t="s">
        <v>25083</v>
      </c>
    </row>
    <row r="73532">
      <c r="A73532" s="1" t="s">
        <v>25084</v>
      </c>
    </row>
    <row r="73533">
      <c r="A73533" s="1" t="s">
        <v>25085</v>
      </c>
    </row>
    <row r="73535">
      <c r="A73535" s="1" t="s">
        <v>25086</v>
      </c>
    </row>
    <row r="73536">
      <c r="A73536" s="1" t="s">
        <v>25087</v>
      </c>
    </row>
    <row r="73538">
      <c r="A73538" s="1" t="s">
        <v>25088</v>
      </c>
    </row>
    <row r="73539">
      <c r="A73539" s="1" t="s">
        <v>25089</v>
      </c>
    </row>
    <row r="73540">
      <c r="A73540" s="1" t="s">
        <v>25090</v>
      </c>
    </row>
    <row r="73542">
      <c r="A73542" s="1" t="s">
        <v>25091</v>
      </c>
    </row>
    <row r="73543">
      <c r="A73543" s="1" t="s">
        <v>25092</v>
      </c>
    </row>
    <row r="73544">
      <c r="A73544" s="1" t="s">
        <v>25093</v>
      </c>
    </row>
    <row r="73545">
      <c r="A73545" s="1" t="s">
        <v>25094</v>
      </c>
    </row>
    <row r="73546">
      <c r="A73546" s="1" t="s">
        <v>25095</v>
      </c>
    </row>
    <row r="73548">
      <c r="A73548" s="1" t="s">
        <v>25096</v>
      </c>
    </row>
    <row r="73549">
      <c r="A73549" s="1" t="s">
        <v>25074</v>
      </c>
    </row>
    <row r="73550">
      <c r="A73550" s="1" t="s">
        <v>25065</v>
      </c>
    </row>
    <row r="73551">
      <c r="A73551" s="1" t="s">
        <v>25066</v>
      </c>
    </row>
    <row r="73552">
      <c r="A73552" s="1" t="s">
        <v>25067</v>
      </c>
    </row>
    <row r="73553">
      <c r="A73553" s="1" t="s">
        <v>25068</v>
      </c>
    </row>
    <row r="73554">
      <c r="A73554" s="1" t="s">
        <v>25075</v>
      </c>
    </row>
    <row r="73555">
      <c r="A73555" s="1" t="s">
        <v>25076</v>
      </c>
    </row>
    <row r="73556">
      <c r="A73556" s="1" t="s">
        <v>25078</v>
      </c>
    </row>
    <row r="73557">
      <c r="A73557" s="1" t="s">
        <v>25079</v>
      </c>
    </row>
    <row r="73558">
      <c r="A73558" s="1" t="s">
        <v>25080</v>
      </c>
    </row>
    <row r="73559">
      <c r="A73559" s="1" t="s">
        <v>25081</v>
      </c>
    </row>
    <row r="73560">
      <c r="A73560" s="1" t="s">
        <v>25082</v>
      </c>
    </row>
    <row r="73561">
      <c r="A73561" s="1" t="s">
        <v>25083</v>
      </c>
    </row>
    <row r="73562">
      <c r="A73562" s="1" t="s">
        <v>25084</v>
      </c>
    </row>
    <row r="73563">
      <c r="A73563" s="1" t="s">
        <v>25085</v>
      </c>
    </row>
    <row r="73564">
      <c r="A73564" s="1" t="s">
        <v>25086</v>
      </c>
    </row>
    <row r="73565">
      <c r="A73565" s="1" t="s">
        <v>25087</v>
      </c>
    </row>
    <row r="73566">
      <c r="A73566" s="1" t="s">
        <v>25088</v>
      </c>
    </row>
    <row r="73567">
      <c r="A73567" s="1" t="s">
        <v>25089</v>
      </c>
    </row>
    <row r="73568">
      <c r="A73568" s="1" t="s">
        <v>25090</v>
      </c>
    </row>
    <row r="73569">
      <c r="A73569" s="1" t="s">
        <v>25091</v>
      </c>
    </row>
    <row r="73570">
      <c r="A73570" s="1" t="s">
        <v>25092</v>
      </c>
    </row>
    <row r="73571">
      <c r="A73571" s="1" t="s">
        <v>25093</v>
      </c>
    </row>
    <row r="73572">
      <c r="A73572" s="1" t="s">
        <v>25094</v>
      </c>
    </row>
    <row r="73573">
      <c r="A73573" s="1" t="s">
        <v>25097</v>
      </c>
    </row>
    <row r="73574">
      <c r="A73574" s="1" t="s">
        <v>25098</v>
      </c>
    </row>
    <row r="73576">
      <c r="A73576" s="1" t="s">
        <v>17828</v>
      </c>
    </row>
    <row r="73578">
      <c r="A73578" s="1" t="s">
        <v>17829</v>
      </c>
    </row>
    <row r="73579">
      <c r="A73579" s="1" t="s">
        <v>17830</v>
      </c>
    </row>
    <row r="73581">
      <c r="A73581" s="1" t="s">
        <v>17831</v>
      </c>
    </row>
    <row r="73583">
      <c r="A73583" s="1" t="s">
        <v>17832</v>
      </c>
    </row>
    <row r="73585">
      <c r="A73585" s="1" t="s">
        <v>17833</v>
      </c>
    </row>
    <row r="73586">
      <c r="A73586" s="1" t="s">
        <v>17834</v>
      </c>
    </row>
    <row r="73587">
      <c r="A73587" s="1" t="s">
        <v>17835</v>
      </c>
    </row>
    <row r="73589">
      <c r="A73589" s="1" t="s">
        <v>17836</v>
      </c>
    </row>
    <row r="73590">
      <c r="A73590" s="1" t="s">
        <v>17837</v>
      </c>
    </row>
    <row r="73592">
      <c r="A73592" s="1" t="s">
        <v>17838</v>
      </c>
    </row>
    <row r="73593">
      <c r="A73593" s="1" t="s">
        <v>17839</v>
      </c>
    </row>
    <row r="73594">
      <c r="A73594" s="1" t="s">
        <v>17840</v>
      </c>
    </row>
    <row r="73595">
      <c r="A73595" s="1" t="s">
        <v>17841</v>
      </c>
    </row>
    <row r="73597">
      <c r="A73597" s="1" t="s">
        <v>17842</v>
      </c>
    </row>
    <row r="73599">
      <c r="A73599" s="1" t="s">
        <v>17843</v>
      </c>
    </row>
    <row r="73600">
      <c r="A73600" s="1" t="s">
        <v>17844</v>
      </c>
    </row>
    <row r="73601">
      <c r="A73601" s="1" t="s">
        <v>17845</v>
      </c>
    </row>
    <row r="73603">
      <c r="A73603" s="1" t="s">
        <v>17846</v>
      </c>
    </row>
    <row r="73604">
      <c r="A73604" s="1" t="s">
        <v>17847</v>
      </c>
    </row>
    <row r="73605">
      <c r="A73605" s="1" t="s">
        <v>17848</v>
      </c>
    </row>
    <row r="73607">
      <c r="A73607" s="1" t="s">
        <v>17849</v>
      </c>
    </row>
    <row r="73609">
      <c r="A73609" s="1" t="s">
        <v>17850</v>
      </c>
    </row>
    <row r="73610">
      <c r="A73610" s="1" t="s">
        <v>17851</v>
      </c>
    </row>
    <row r="73611">
      <c r="A73611" s="1" t="s">
        <v>17852</v>
      </c>
    </row>
    <row r="73613">
      <c r="A73613" s="1" t="s">
        <v>17853</v>
      </c>
    </row>
    <row r="73615">
      <c r="A73615" s="1" t="s">
        <v>17854</v>
      </c>
    </row>
    <row r="73616">
      <c r="A73616" s="1" t="s">
        <v>17855</v>
      </c>
    </row>
    <row r="73617">
      <c r="A73617" s="1" t="s">
        <v>17828</v>
      </c>
    </row>
    <row r="73618">
      <c r="A73618" s="1" t="s">
        <v>17829</v>
      </c>
    </row>
    <row r="73619">
      <c r="A73619" s="1" t="s">
        <v>17831</v>
      </c>
    </row>
    <row r="73620">
      <c r="A73620" s="1" t="s">
        <v>17832</v>
      </c>
    </row>
    <row r="73621">
      <c r="A73621" s="1" t="s">
        <v>17833</v>
      </c>
    </row>
    <row r="73622">
      <c r="A73622" s="1" t="s">
        <v>17834</v>
      </c>
    </row>
    <row r="73623">
      <c r="A73623" s="1" t="s">
        <v>17835</v>
      </c>
    </row>
    <row r="73624">
      <c r="A73624" s="1" t="s">
        <v>17836</v>
      </c>
    </row>
    <row r="73625">
      <c r="A73625" s="1" t="s">
        <v>17837</v>
      </c>
    </row>
    <row r="73626">
      <c r="A73626" s="1" t="s">
        <v>17838</v>
      </c>
    </row>
    <row r="73627">
      <c r="A73627" s="1" t="s">
        <v>17839</v>
      </c>
    </row>
    <row r="73628">
      <c r="A73628" s="1" t="s">
        <v>17840</v>
      </c>
    </row>
    <row r="73629">
      <c r="A73629" s="1" t="s">
        <v>17841</v>
      </c>
    </row>
    <row r="73630">
      <c r="A73630" s="1" t="s">
        <v>17842</v>
      </c>
    </row>
    <row r="73631">
      <c r="A73631" s="1" t="s">
        <v>17843</v>
      </c>
    </row>
    <row r="73632">
      <c r="A73632" s="1" t="s">
        <v>17844</v>
      </c>
    </row>
    <row r="73633">
      <c r="A73633" s="1" t="s">
        <v>17845</v>
      </c>
    </row>
    <row r="73634">
      <c r="A73634" s="1" t="s">
        <v>17846</v>
      </c>
    </row>
    <row r="73635">
      <c r="A73635" s="1" t="s">
        <v>17847</v>
      </c>
    </row>
    <row r="73636">
      <c r="A73636" s="1" t="s">
        <v>17848</v>
      </c>
    </row>
    <row r="73637">
      <c r="A73637" s="1" t="s">
        <v>17849</v>
      </c>
    </row>
    <row r="73638">
      <c r="A73638" s="1" t="s">
        <v>17850</v>
      </c>
    </row>
    <row r="73639">
      <c r="A73639" s="1" t="s">
        <v>17851</v>
      </c>
    </row>
    <row r="73640">
      <c r="A73640" s="1" t="s">
        <v>17852</v>
      </c>
    </row>
    <row r="73641">
      <c r="A73641" s="1" t="s">
        <v>17853</v>
      </c>
    </row>
    <row r="73642">
      <c r="A73642" s="1" t="s">
        <v>17856</v>
      </c>
    </row>
    <row r="73643">
      <c r="A73643" s="1" t="s">
        <v>25099</v>
      </c>
    </row>
    <row r="73644">
      <c r="A73644" s="1" t="s">
        <v>25100</v>
      </c>
    </row>
    <row r="73646">
      <c r="A73646" s="1" t="s">
        <v>25101</v>
      </c>
    </row>
    <row r="73648">
      <c r="A73648" s="1" t="s">
        <v>25102</v>
      </c>
    </row>
    <row r="73649">
      <c r="A73649" s="1" t="s">
        <v>25103</v>
      </c>
    </row>
    <row r="73651">
      <c r="A73651" s="1" t="s">
        <v>25104</v>
      </c>
    </row>
    <row r="73652">
      <c r="A73652" s="1" t="s">
        <v>25105</v>
      </c>
    </row>
    <row r="73653">
      <c r="A73653" s="1" t="s">
        <v>25106</v>
      </c>
    </row>
    <row r="73654">
      <c r="A73654" s="1" t="s">
        <v>25107</v>
      </c>
    </row>
    <row r="73656">
      <c r="A73656" s="1" t="s">
        <v>25108</v>
      </c>
    </row>
    <row r="73657">
      <c r="A73657" s="1" t="s">
        <v>25109</v>
      </c>
    </row>
    <row r="73659">
      <c r="A73659" s="1" t="s">
        <v>5390</v>
      </c>
    </row>
    <row r="73661">
      <c r="A73661" s="1" t="s">
        <v>25110</v>
      </c>
    </row>
    <row r="73663">
      <c r="A73663" s="1" t="s">
        <v>25111</v>
      </c>
    </row>
    <row r="73664">
      <c r="A73664" s="1" t="s">
        <v>25112</v>
      </c>
    </row>
    <row r="73666">
      <c r="A73666" s="1" t="s">
        <v>25113</v>
      </c>
    </row>
    <row r="73667">
      <c r="A73667" s="1" t="s">
        <v>25100</v>
      </c>
    </row>
    <row r="73668">
      <c r="A73668" s="1" t="s">
        <v>25101</v>
      </c>
    </row>
    <row r="73669">
      <c r="A73669" s="1" t="s">
        <v>25102</v>
      </c>
    </row>
    <row r="73670">
      <c r="A73670" s="1" t="s">
        <v>25103</v>
      </c>
    </row>
    <row r="73671">
      <c r="A73671" s="1" t="s">
        <v>25104</v>
      </c>
    </row>
    <row r="73672">
      <c r="A73672" s="1" t="s">
        <v>25105</v>
      </c>
    </row>
    <row r="73673">
      <c r="A73673" s="1" t="s">
        <v>25106</v>
      </c>
    </row>
    <row r="73674">
      <c r="A73674" s="1" t="s">
        <v>25107</v>
      </c>
    </row>
    <row r="73675">
      <c r="A73675" s="1" t="s">
        <v>25108</v>
      </c>
    </row>
    <row r="73676">
      <c r="A73676" s="1" t="s">
        <v>25109</v>
      </c>
    </row>
    <row r="73677">
      <c r="A73677" s="1" t="s">
        <v>25110</v>
      </c>
    </row>
    <row r="73678">
      <c r="A73678" s="1" t="s">
        <v>25111</v>
      </c>
    </row>
    <row r="73679">
      <c r="A73679" s="1" t="s">
        <v>25114</v>
      </c>
    </row>
    <row r="73680">
      <c r="A73680" s="1" t="s">
        <v>25115</v>
      </c>
    </row>
    <row r="73681">
      <c r="A73681" s="1" t="s">
        <v>25116</v>
      </c>
    </row>
    <row r="73683">
      <c r="A73683" s="1" t="s">
        <v>25117</v>
      </c>
    </row>
    <row r="73685">
      <c r="A73685" s="1" t="s">
        <v>25118</v>
      </c>
    </row>
    <row r="73686">
      <c r="A73686" s="1" t="s">
        <v>25119</v>
      </c>
    </row>
    <row r="73688">
      <c r="A73688" s="1" t="s">
        <v>25120</v>
      </c>
    </row>
    <row r="73690">
      <c r="A73690" s="1" t="s">
        <v>25121</v>
      </c>
    </row>
    <row r="73691">
      <c r="A73691" s="1" t="s">
        <v>25122</v>
      </c>
    </row>
    <row r="73693">
      <c r="A73693" s="1" t="s">
        <v>25123</v>
      </c>
    </row>
    <row r="73694">
      <c r="A73694" s="1" t="s">
        <v>25124</v>
      </c>
    </row>
    <row r="73696">
      <c r="A73696" s="1" t="s">
        <v>25125</v>
      </c>
    </row>
    <row r="73697">
      <c r="A73697" s="1" t="s">
        <v>25126</v>
      </c>
    </row>
    <row r="73699">
      <c r="A73699" s="1" t="s">
        <v>5390</v>
      </c>
    </row>
    <row r="73701">
      <c r="A73701" s="1" t="s">
        <v>25127</v>
      </c>
    </row>
    <row r="73703">
      <c r="A73703" s="1" t="s">
        <v>25128</v>
      </c>
    </row>
    <row r="73704">
      <c r="A73704" s="1" t="s">
        <v>25116</v>
      </c>
    </row>
    <row r="73705">
      <c r="A73705" s="1" t="s">
        <v>25117</v>
      </c>
    </row>
    <row r="73706">
      <c r="A73706" s="1" t="s">
        <v>25118</v>
      </c>
    </row>
    <row r="73707">
      <c r="A73707" s="1" t="s">
        <v>25119</v>
      </c>
    </row>
    <row r="73708">
      <c r="A73708" s="1" t="s">
        <v>25120</v>
      </c>
    </row>
    <row r="73709">
      <c r="A73709" s="1" t="s">
        <v>25121</v>
      </c>
    </row>
    <row r="73710">
      <c r="A73710" s="1" t="s">
        <v>25122</v>
      </c>
    </row>
    <row r="73711">
      <c r="A73711" s="1" t="s">
        <v>25123</v>
      </c>
    </row>
    <row r="73712">
      <c r="A73712" s="1" t="s">
        <v>25124</v>
      </c>
    </row>
    <row r="73713">
      <c r="A73713" s="1" t="s">
        <v>25125</v>
      </c>
    </row>
    <row r="73714">
      <c r="A73714" s="1" t="s">
        <v>25129</v>
      </c>
    </row>
    <row r="73715">
      <c r="A73715" s="1" t="s">
        <v>25130</v>
      </c>
    </row>
    <row r="73716">
      <c r="A73716" s="1" t="s">
        <v>25100</v>
      </c>
    </row>
    <row r="73718">
      <c r="A73718" s="1" t="s">
        <v>25131</v>
      </c>
    </row>
    <row r="73719">
      <c r="A73719" s="1" t="s">
        <v>25132</v>
      </c>
    </row>
    <row r="73721">
      <c r="A73721" s="1" t="s">
        <v>11472</v>
      </c>
    </row>
    <row r="73723">
      <c r="A73723" s="1" t="s">
        <v>25133</v>
      </c>
    </row>
    <row r="73725">
      <c r="A73725" s="1" t="s">
        <v>11475</v>
      </c>
    </row>
    <row r="73727">
      <c r="A73727" s="1" t="s">
        <v>11476</v>
      </c>
    </row>
    <row r="73728">
      <c r="A73728" s="1" t="s">
        <v>11477</v>
      </c>
    </row>
    <row r="73730">
      <c r="A73730" s="1" t="s">
        <v>11478</v>
      </c>
    </row>
    <row r="73731">
      <c r="A73731" s="1" t="s">
        <v>11479</v>
      </c>
    </row>
    <row r="73732">
      <c r="A73732" s="1" t="s">
        <v>11480</v>
      </c>
    </row>
    <row r="73734">
      <c r="A73734" s="1" t="s">
        <v>25113</v>
      </c>
    </row>
    <row r="73735">
      <c r="A73735" s="1" t="s">
        <v>25100</v>
      </c>
    </row>
    <row r="73736">
      <c r="A73736" s="1" t="s">
        <v>25131</v>
      </c>
    </row>
    <row r="73737">
      <c r="A73737" s="1" t="s">
        <v>25132</v>
      </c>
    </row>
    <row r="73738">
      <c r="A73738" s="1" t="s">
        <v>11472</v>
      </c>
    </row>
    <row r="73739">
      <c r="A73739" s="1" t="s">
        <v>25133</v>
      </c>
    </row>
    <row r="73740">
      <c r="A73740" s="1" t="s">
        <v>11475</v>
      </c>
    </row>
    <row r="73741">
      <c r="A73741" s="1" t="s">
        <v>11476</v>
      </c>
    </row>
    <row r="73742">
      <c r="A73742" s="1" t="s">
        <v>11477</v>
      </c>
    </row>
    <row r="73743">
      <c r="A73743" s="1" t="s">
        <v>11478</v>
      </c>
    </row>
    <row r="73744">
      <c r="A73744" s="1" t="s">
        <v>11479</v>
      </c>
    </row>
    <row r="73745">
      <c r="A73745" s="1" t="s">
        <v>25134</v>
      </c>
    </row>
    <row r="73746">
      <c r="A73746" s="1" t="s">
        <v>25135</v>
      </c>
    </row>
    <row r="73747">
      <c r="A73747" s="1" t="s">
        <v>25116</v>
      </c>
    </row>
    <row r="73749">
      <c r="A73749" s="1" t="s">
        <v>5368</v>
      </c>
    </row>
    <row r="73750">
      <c r="A73750" s="1" t="s">
        <v>5369</v>
      </c>
    </row>
    <row r="73751">
      <c r="A73751" s="1" t="s">
        <v>5370</v>
      </c>
    </row>
    <row r="73753">
      <c r="A73753" s="1" t="s">
        <v>5371</v>
      </c>
    </row>
    <row r="73755">
      <c r="A73755" s="1" t="s">
        <v>5372</v>
      </c>
    </row>
    <row r="73756">
      <c r="A73756" s="1" t="s">
        <v>5373</v>
      </c>
    </row>
    <row r="73758">
      <c r="A73758" s="1" t="s">
        <v>5374</v>
      </c>
    </row>
    <row r="73759">
      <c r="A73759" s="1" t="s">
        <v>5375</v>
      </c>
    </row>
    <row r="73760">
      <c r="A73760" s="1" t="s">
        <v>5376</v>
      </c>
    </row>
    <row r="73762">
      <c r="A73762" s="1" t="s">
        <v>25128</v>
      </c>
    </row>
    <row r="73763">
      <c r="A73763" s="1" t="s">
        <v>25116</v>
      </c>
    </row>
    <row r="73764">
      <c r="A73764" s="1" t="s">
        <v>5368</v>
      </c>
    </row>
    <row r="73765">
      <c r="A73765" s="1" t="s">
        <v>5369</v>
      </c>
    </row>
    <row r="73766">
      <c r="A73766" s="1" t="s">
        <v>5370</v>
      </c>
    </row>
    <row r="73767">
      <c r="A73767" s="1" t="s">
        <v>5371</v>
      </c>
    </row>
    <row r="73768">
      <c r="A73768" s="1" t="s">
        <v>5372</v>
      </c>
    </row>
    <row r="73769">
      <c r="A73769" s="1" t="s">
        <v>5373</v>
      </c>
    </row>
    <row r="73770">
      <c r="A73770" s="1" t="s">
        <v>5374</v>
      </c>
    </row>
    <row r="73771">
      <c r="A73771" s="1" t="s">
        <v>5375</v>
      </c>
    </row>
    <row r="73772">
      <c r="A73772" s="1" t="s">
        <v>25136</v>
      </c>
    </row>
    <row r="73773">
      <c r="A73773" s="1" t="s">
        <v>25137</v>
      </c>
    </row>
    <row r="73774">
      <c r="A73774" s="1" t="s">
        <v>25100</v>
      </c>
    </row>
    <row r="73776">
      <c r="A73776" s="1" t="s">
        <v>25138</v>
      </c>
    </row>
    <row r="73778">
      <c r="A73778" s="1" t="s">
        <v>25139</v>
      </c>
    </row>
    <row r="73779">
      <c r="A73779" s="1" t="s">
        <v>25140</v>
      </c>
    </row>
    <row r="73781">
      <c r="A73781" s="1" t="s">
        <v>25141</v>
      </c>
    </row>
    <row r="73783">
      <c r="A73783" s="1" t="s">
        <v>25142</v>
      </c>
    </row>
    <row r="73785">
      <c r="A73785" s="1" t="s">
        <v>25143</v>
      </c>
    </row>
    <row r="73787">
      <c r="A73787" s="1" t="s">
        <v>25144</v>
      </c>
    </row>
    <row r="73789">
      <c r="A73789" s="1" t="s">
        <v>25145</v>
      </c>
    </row>
    <row r="73790">
      <c r="A73790" s="1" t="s">
        <v>1481</v>
      </c>
    </row>
    <row r="73792">
      <c r="A73792" s="1" t="s">
        <v>25113</v>
      </c>
    </row>
    <row r="73793">
      <c r="A73793" s="1" t="s">
        <v>25100</v>
      </c>
    </row>
    <row r="73794">
      <c r="A73794" s="1" t="s">
        <v>25138</v>
      </c>
    </row>
    <row r="73795">
      <c r="A73795" s="1" t="s">
        <v>25139</v>
      </c>
    </row>
    <row r="73796">
      <c r="A73796" s="1" t="s">
        <v>25140</v>
      </c>
    </row>
    <row r="73797">
      <c r="A73797" s="1" t="s">
        <v>25141</v>
      </c>
    </row>
    <row r="73798">
      <c r="A73798" s="1" t="s">
        <v>25142</v>
      </c>
    </row>
    <row r="73799">
      <c r="A73799" s="1" t="s">
        <v>25143</v>
      </c>
    </row>
    <row r="73800">
      <c r="A73800" s="1" t="s">
        <v>25144</v>
      </c>
    </row>
    <row r="73801">
      <c r="A73801" s="1" t="s">
        <v>25146</v>
      </c>
    </row>
    <row r="73802">
      <c r="A73802" s="1" t="s">
        <v>25147</v>
      </c>
    </row>
    <row r="73803">
      <c r="A73803" s="1" t="s">
        <v>25116</v>
      </c>
    </row>
    <row r="73805">
      <c r="A73805" s="1" t="s">
        <v>5356</v>
      </c>
    </row>
    <row r="73807">
      <c r="A73807" s="1" t="s">
        <v>5357</v>
      </c>
    </row>
    <row r="73808">
      <c r="A73808" s="1" t="s">
        <v>5358</v>
      </c>
    </row>
    <row r="73810">
      <c r="A73810" s="1" t="s">
        <v>5359</v>
      </c>
    </row>
    <row r="73812">
      <c r="A73812" s="1" t="s">
        <v>25128</v>
      </c>
    </row>
    <row r="73813">
      <c r="A73813" s="1" t="s">
        <v>25116</v>
      </c>
    </row>
    <row r="73814">
      <c r="A73814" s="1" t="s">
        <v>5356</v>
      </c>
    </row>
    <row r="73815">
      <c r="A73815" s="1" t="s">
        <v>5357</v>
      </c>
    </row>
    <row r="73816">
      <c r="A73816" s="1" t="s">
        <v>5358</v>
      </c>
    </row>
    <row r="73817">
      <c r="A73817" s="1" t="s">
        <v>25148</v>
      </c>
    </row>
    <row r="73818">
      <c r="A73818" s="1" t="s">
        <v>25149</v>
      </c>
    </row>
    <row r="73819">
      <c r="A73819" s="1" t="s">
        <v>25150</v>
      </c>
    </row>
    <row r="73821">
      <c r="A73821" s="1" t="s">
        <v>25151</v>
      </c>
    </row>
    <row r="73822">
      <c r="A73822" s="1" t="s">
        <v>25152</v>
      </c>
    </row>
    <row r="73823">
      <c r="A73823" s="1" t="s">
        <v>25153</v>
      </c>
    </row>
    <row r="73825">
      <c r="A73825" s="1" t="s">
        <v>4812</v>
      </c>
    </row>
    <row r="73827">
      <c r="A73827" s="1" t="s">
        <v>11804</v>
      </c>
    </row>
    <row r="73829">
      <c r="A73829" s="1" t="s">
        <v>25154</v>
      </c>
    </row>
    <row r="73831">
      <c r="A73831" s="1" t="s">
        <v>25155</v>
      </c>
    </row>
    <row r="73832">
      <c r="A73832" s="1" t="s">
        <v>25156</v>
      </c>
    </row>
    <row r="73834">
      <c r="A73834" s="1" t="s">
        <v>25157</v>
      </c>
    </row>
    <row r="73836">
      <c r="A73836" s="1" t="s">
        <v>25158</v>
      </c>
    </row>
    <row r="73837">
      <c r="A73837" s="1" t="s">
        <v>25159</v>
      </c>
    </row>
    <row r="73838">
      <c r="A73838" s="1" t="s">
        <v>25150</v>
      </c>
    </row>
    <row r="73839">
      <c r="A73839" s="1" t="s">
        <v>25151</v>
      </c>
    </row>
    <row r="73840">
      <c r="A73840" s="1" t="s">
        <v>25152</v>
      </c>
    </row>
    <row r="73841">
      <c r="A73841" s="1" t="s">
        <v>25153</v>
      </c>
    </row>
    <row r="73842">
      <c r="A73842" s="1" t="s">
        <v>4812</v>
      </c>
    </row>
    <row r="73843">
      <c r="A73843" s="1" t="s">
        <v>11804</v>
      </c>
    </row>
    <row r="73844">
      <c r="A73844" s="1" t="s">
        <v>25154</v>
      </c>
    </row>
    <row r="73845">
      <c r="A73845" s="1" t="s">
        <v>25155</v>
      </c>
    </row>
    <row r="73846">
      <c r="A73846" s="1" t="s">
        <v>25156</v>
      </c>
    </row>
    <row r="73847">
      <c r="A73847" s="1" t="s">
        <v>25160</v>
      </c>
    </row>
    <row r="73848">
      <c r="A73848" s="1" t="s">
        <v>25161</v>
      </c>
    </row>
    <row r="73849">
      <c r="A73849" s="1" t="s">
        <v>25162</v>
      </c>
    </row>
    <row r="73851">
      <c r="A73851" s="1" t="s">
        <v>25163</v>
      </c>
    </row>
    <row r="73852">
      <c r="A73852" s="1" t="s">
        <v>25164</v>
      </c>
    </row>
    <row r="73853">
      <c r="A73853" s="1" t="s">
        <v>25165</v>
      </c>
    </row>
    <row r="73854">
      <c r="A73854" s="1" t="s">
        <v>25166</v>
      </c>
    </row>
    <row r="73856">
      <c r="A73856" s="1" t="s">
        <v>25167</v>
      </c>
    </row>
    <row r="73858">
      <c r="A73858" s="1" t="s">
        <v>3016</v>
      </c>
    </row>
    <row r="73860">
      <c r="A73860" s="1" t="s">
        <v>2307</v>
      </c>
    </row>
    <row r="73862">
      <c r="A73862" s="1" t="s">
        <v>25168</v>
      </c>
    </row>
    <row r="73864">
      <c r="A73864" s="1" t="s">
        <v>25169</v>
      </c>
    </row>
    <row r="73865">
      <c r="A73865" s="1" t="s">
        <v>25170</v>
      </c>
    </row>
    <row r="73866">
      <c r="A73866" s="1" t="s">
        <v>25153</v>
      </c>
    </row>
    <row r="73868">
      <c r="A73868" s="1" t="s">
        <v>4812</v>
      </c>
    </row>
    <row r="73869">
      <c r="A73869" s="1" t="s">
        <v>11804</v>
      </c>
    </row>
    <row r="73871">
      <c r="A73871" s="1" t="s">
        <v>25171</v>
      </c>
    </row>
    <row r="73873">
      <c r="A73873" s="1" t="s">
        <v>25172</v>
      </c>
    </row>
    <row r="73874">
      <c r="A73874" s="1" t="s">
        <v>25173</v>
      </c>
    </row>
    <row r="73875">
      <c r="A73875" s="1" t="s">
        <v>1516</v>
      </c>
    </row>
    <row r="73876">
      <c r="A73876" s="1" t="s">
        <v>25174</v>
      </c>
    </row>
    <row r="73878">
      <c r="A73878" s="1" t="s">
        <v>25175</v>
      </c>
    </row>
    <row r="73879">
      <c r="A73879" s="1" t="s">
        <v>25176</v>
      </c>
    </row>
    <row r="73881">
      <c r="A73881" s="1" t="s">
        <v>25177</v>
      </c>
    </row>
    <row r="73882">
      <c r="A73882" s="1" t="s">
        <v>25178</v>
      </c>
    </row>
    <row r="73883">
      <c r="A73883" s="1" t="s">
        <v>25163</v>
      </c>
    </row>
    <row r="73884">
      <c r="A73884" s="1" t="s">
        <v>25164</v>
      </c>
    </row>
    <row r="73885">
      <c r="A73885" s="1" t="s">
        <v>25165</v>
      </c>
    </row>
    <row r="73886">
      <c r="A73886" s="1" t="s">
        <v>25166</v>
      </c>
    </row>
    <row r="73887">
      <c r="A73887" s="1" t="s">
        <v>25167</v>
      </c>
    </row>
    <row r="73888">
      <c r="A73888" s="1" t="s">
        <v>25168</v>
      </c>
    </row>
    <row r="73889">
      <c r="A73889" s="1" t="s">
        <v>25169</v>
      </c>
    </row>
    <row r="73890">
      <c r="A73890" s="1" t="s">
        <v>25170</v>
      </c>
    </row>
    <row r="73891">
      <c r="A73891" s="1" t="s">
        <v>25153</v>
      </c>
    </row>
    <row r="73892">
      <c r="A73892" s="1" t="s">
        <v>4812</v>
      </c>
    </row>
    <row r="73893">
      <c r="A73893" s="1" t="s">
        <v>11804</v>
      </c>
    </row>
    <row r="73894">
      <c r="A73894" s="1" t="s">
        <v>25171</v>
      </c>
    </row>
    <row r="73895">
      <c r="A73895" s="1" t="s">
        <v>25172</v>
      </c>
    </row>
    <row r="73896">
      <c r="A73896" s="1" t="s">
        <v>25173</v>
      </c>
    </row>
    <row r="73897">
      <c r="A73897" s="1" t="s">
        <v>25174</v>
      </c>
    </row>
    <row r="73898">
      <c r="A73898" s="1" t="s">
        <v>25175</v>
      </c>
    </row>
    <row r="73899">
      <c r="A73899" s="1" t="s">
        <v>25176</v>
      </c>
    </row>
    <row r="73900">
      <c r="A73900" s="1" t="s">
        <v>25179</v>
      </c>
    </row>
    <row r="73901">
      <c r="A73901" s="1" t="s">
        <v>25180</v>
      </c>
    </row>
    <row r="73902">
      <c r="A73902" s="1" t="s">
        <v>25181</v>
      </c>
    </row>
    <row r="73904">
      <c r="A73904" s="1" t="s">
        <v>4723</v>
      </c>
    </row>
    <row r="73906">
      <c r="A73906" s="1" t="s">
        <v>25182</v>
      </c>
    </row>
    <row r="73908">
      <c r="A73908" s="1" t="s">
        <v>25183</v>
      </c>
    </row>
    <row r="73909">
      <c r="A73909" s="1" t="s">
        <v>25184</v>
      </c>
    </row>
    <row r="73911">
      <c r="A73911" s="1" t="s">
        <v>25185</v>
      </c>
    </row>
    <row r="73913">
      <c r="A73913" s="1" t="s">
        <v>25186</v>
      </c>
    </row>
    <row r="73914">
      <c r="A73914" s="1" t="s">
        <v>25187</v>
      </c>
    </row>
    <row r="73915">
      <c r="A73915" s="1" t="s">
        <v>25188</v>
      </c>
    </row>
    <row r="73917">
      <c r="A73917" s="1" t="s">
        <v>25189</v>
      </c>
    </row>
    <row r="73918">
      <c r="A73918" s="1" t="s">
        <v>25182</v>
      </c>
    </row>
    <row r="73919">
      <c r="A73919" s="1" t="s">
        <v>25183</v>
      </c>
    </row>
    <row r="73920">
      <c r="A73920" s="1" t="s">
        <v>25184</v>
      </c>
    </row>
    <row r="73921">
      <c r="A73921" s="1" t="s">
        <v>25185</v>
      </c>
    </row>
    <row r="73922">
      <c r="A73922" s="1" t="s">
        <v>25186</v>
      </c>
    </row>
    <row r="73923">
      <c r="A73923" s="1" t="s">
        <v>25187</v>
      </c>
    </row>
    <row r="73924">
      <c r="A73924" s="1" t="s">
        <v>25190</v>
      </c>
    </row>
    <row r="73925">
      <c r="A73925" s="1" t="s">
        <v>25191</v>
      </c>
    </row>
    <row r="73926">
      <c r="A73926" s="1" t="s">
        <v>25181</v>
      </c>
    </row>
    <row r="73928">
      <c r="A73928" s="1" t="s">
        <v>25192</v>
      </c>
    </row>
    <row r="73930">
      <c r="A73930" s="1" t="s">
        <v>4733</v>
      </c>
    </row>
    <row r="73932">
      <c r="A73932" s="1" t="s">
        <v>14592</v>
      </c>
    </row>
    <row r="73934">
      <c r="A73934" s="1" t="s">
        <v>25193</v>
      </c>
    </row>
    <row r="73935">
      <c r="A73935" s="1" t="s">
        <v>25194</v>
      </c>
    </row>
    <row r="73937">
      <c r="A73937" s="1" t="s">
        <v>25189</v>
      </c>
    </row>
    <row r="73938">
      <c r="A73938" s="1" t="s">
        <v>4733</v>
      </c>
    </row>
    <row r="73939">
      <c r="A73939" s="1" t="s">
        <v>25193</v>
      </c>
    </row>
    <row r="73940">
      <c r="A73940" s="1" t="s">
        <v>25195</v>
      </c>
    </row>
    <row r="73941">
      <c r="A73941" s="1" t="s">
        <v>25196</v>
      </c>
    </row>
    <row r="73942">
      <c r="A73942" s="1" t="s">
        <v>25197</v>
      </c>
    </row>
    <row r="73944">
      <c r="A73944" s="1" t="s">
        <v>25198</v>
      </c>
    </row>
    <row r="73946">
      <c r="A73946" s="1" t="s">
        <v>25199</v>
      </c>
    </row>
    <row r="73948">
      <c r="A73948" s="1" t="s">
        <v>25200</v>
      </c>
    </row>
    <row r="73950">
      <c r="A73950" s="1" t="s">
        <v>4725</v>
      </c>
    </row>
    <row r="73951">
      <c r="A73951" s="1" t="s">
        <v>25201</v>
      </c>
    </row>
    <row r="73953">
      <c r="A73953" s="1" t="s">
        <v>25202</v>
      </c>
    </row>
    <row r="73955">
      <c r="A73955" s="1" t="s">
        <v>25203</v>
      </c>
    </row>
    <row r="73957">
      <c r="A73957" s="1" t="s">
        <v>25204</v>
      </c>
    </row>
    <row r="73959">
      <c r="A73959" s="1" t="s">
        <v>25205</v>
      </c>
    </row>
    <row r="73960">
      <c r="A73960" s="1" t="s">
        <v>25206</v>
      </c>
    </row>
    <row r="73962">
      <c r="A73962" s="1" t="s">
        <v>25207</v>
      </c>
    </row>
    <row r="73964">
      <c r="A73964" s="1" t="s">
        <v>25208</v>
      </c>
    </row>
    <row r="73966">
      <c r="A73966" s="1" t="s">
        <v>25209</v>
      </c>
    </row>
    <row r="73968">
      <c r="A73968" s="1" t="s">
        <v>6032</v>
      </c>
    </row>
    <row r="73970">
      <c r="A73970" s="1" t="s">
        <v>25210</v>
      </c>
    </row>
    <row r="73971">
      <c r="A73971" s="1" t="s">
        <v>25197</v>
      </c>
    </row>
    <row r="73972">
      <c r="A73972" s="1" t="s">
        <v>25198</v>
      </c>
    </row>
    <row r="73973">
      <c r="A73973" s="1" t="s">
        <v>25199</v>
      </c>
    </row>
    <row r="73974">
      <c r="A73974" s="1" t="s">
        <v>25200</v>
      </c>
    </row>
    <row r="73975">
      <c r="A73975" s="1" t="s">
        <v>25201</v>
      </c>
    </row>
    <row r="73976">
      <c r="A73976" s="1" t="s">
        <v>25202</v>
      </c>
    </row>
    <row r="73977">
      <c r="A73977" s="1" t="s">
        <v>25204</v>
      </c>
    </row>
    <row r="73978">
      <c r="A73978" s="1" t="s">
        <v>25205</v>
      </c>
    </row>
    <row r="73979">
      <c r="A73979" s="1" t="s">
        <v>25206</v>
      </c>
    </row>
    <row r="73980">
      <c r="A73980" s="1" t="s">
        <v>25207</v>
      </c>
    </row>
    <row r="73981">
      <c r="A73981" s="1" t="s">
        <v>25208</v>
      </c>
    </row>
    <row r="73982">
      <c r="A73982" s="1" t="s">
        <v>25209</v>
      </c>
    </row>
    <row r="73983">
      <c r="A73983" s="1" t="s">
        <v>25211</v>
      </c>
    </row>
    <row r="73984">
      <c r="A73984" s="1" t="s">
        <v>25212</v>
      </c>
    </row>
    <row r="73985">
      <c r="A73985" s="1" t="s">
        <v>25197</v>
      </c>
    </row>
    <row r="73987">
      <c r="A73987" s="1" t="s">
        <v>25213</v>
      </c>
    </row>
    <row r="73989">
      <c r="A73989" s="1" t="s">
        <v>25214</v>
      </c>
    </row>
    <row r="73991">
      <c r="A73991" s="1" t="s">
        <v>25215</v>
      </c>
    </row>
    <row r="73993">
      <c r="A73993" s="1" t="s">
        <v>25216</v>
      </c>
    </row>
    <row r="73994">
      <c r="A73994" s="1" t="s">
        <v>25217</v>
      </c>
    </row>
    <row r="73996">
      <c r="A73996" s="1" t="s">
        <v>25202</v>
      </c>
    </row>
    <row r="73998">
      <c r="A73998" s="1" t="s">
        <v>25218</v>
      </c>
    </row>
    <row r="74000">
      <c r="A74000" s="1" t="s">
        <v>25219</v>
      </c>
    </row>
    <row r="74002">
      <c r="A74002" s="1" t="s">
        <v>25220</v>
      </c>
    </row>
    <row r="74003">
      <c r="A74003" s="1" t="s">
        <v>25206</v>
      </c>
    </row>
    <row r="74005">
      <c r="A74005" s="1" t="s">
        <v>25221</v>
      </c>
    </row>
    <row r="74007">
      <c r="A74007" s="1" t="s">
        <v>25222</v>
      </c>
    </row>
    <row r="74009">
      <c r="A74009" s="1" t="s">
        <v>25223</v>
      </c>
    </row>
    <row r="74011">
      <c r="A74011" s="1" t="s">
        <v>6032</v>
      </c>
    </row>
    <row r="74013">
      <c r="A74013" s="1" t="s">
        <v>25224</v>
      </c>
    </row>
    <row r="74014">
      <c r="A74014" s="1" t="s">
        <v>25197</v>
      </c>
    </row>
    <row r="74015">
      <c r="A74015" s="1" t="s">
        <v>25213</v>
      </c>
    </row>
    <row r="74016">
      <c r="A74016" s="1" t="s">
        <v>25214</v>
      </c>
    </row>
    <row r="74017">
      <c r="A74017" s="1" t="s">
        <v>25215</v>
      </c>
    </row>
    <row r="74018">
      <c r="A74018" s="1" t="s">
        <v>25217</v>
      </c>
    </row>
    <row r="74019">
      <c r="A74019" s="1" t="s">
        <v>25202</v>
      </c>
    </row>
    <row r="74020">
      <c r="A74020" s="1" t="s">
        <v>25219</v>
      </c>
    </row>
    <row r="74021">
      <c r="A74021" s="1" t="s">
        <v>25220</v>
      </c>
    </row>
    <row r="74022">
      <c r="A74022" s="1" t="s">
        <v>25206</v>
      </c>
    </row>
    <row r="74023">
      <c r="A74023" s="1" t="s">
        <v>25221</v>
      </c>
    </row>
    <row r="74024">
      <c r="A74024" s="1" t="s">
        <v>25222</v>
      </c>
    </row>
    <row r="74025">
      <c r="A74025" s="1" t="s">
        <v>25223</v>
      </c>
    </row>
    <row r="74026">
      <c r="A74026" s="1" t="s">
        <v>25225</v>
      </c>
    </row>
    <row r="74027">
      <c r="A74027" s="1" t="s">
        <v>25226</v>
      </c>
    </row>
    <row r="74028">
      <c r="A74028" s="1" t="s">
        <v>25227</v>
      </c>
    </row>
    <row r="74030">
      <c r="A74030" s="1" t="s">
        <v>25228</v>
      </c>
    </row>
    <row r="74032">
      <c r="A74032" s="1" t="s">
        <v>25215</v>
      </c>
    </row>
    <row r="74034">
      <c r="A74034" s="1" t="s">
        <v>25229</v>
      </c>
    </row>
    <row r="74035">
      <c r="A74035" s="1" t="s">
        <v>25230</v>
      </c>
    </row>
    <row r="74037">
      <c r="A74037" s="1" t="s">
        <v>25231</v>
      </c>
    </row>
    <row r="74039">
      <c r="A74039" s="1" t="s">
        <v>25232</v>
      </c>
    </row>
    <row r="74041">
      <c r="A74041" s="1" t="s">
        <v>25233</v>
      </c>
    </row>
    <row r="74042">
      <c r="A74042" s="1" t="s">
        <v>25234</v>
      </c>
    </row>
    <row r="74044">
      <c r="A74044" s="1" t="s">
        <v>25235</v>
      </c>
    </row>
    <row r="74046">
      <c r="A74046" s="1" t="s">
        <v>25236</v>
      </c>
    </row>
    <row r="74048">
      <c r="A74048" s="1" t="s">
        <v>25237</v>
      </c>
    </row>
    <row r="74050">
      <c r="A74050" s="1" t="s">
        <v>25238</v>
      </c>
    </row>
    <row r="74051">
      <c r="A74051" s="1" t="s">
        <v>25227</v>
      </c>
    </row>
    <row r="74052">
      <c r="A74052" s="1" t="s">
        <v>25228</v>
      </c>
    </row>
    <row r="74053">
      <c r="A74053" s="1" t="s">
        <v>25215</v>
      </c>
    </row>
    <row r="74054">
      <c r="A74054" s="1" t="s">
        <v>25229</v>
      </c>
    </row>
    <row r="74055">
      <c r="A74055" s="1" t="s">
        <v>25230</v>
      </c>
    </row>
    <row r="74056">
      <c r="A74056" s="1" t="s">
        <v>25231</v>
      </c>
    </row>
    <row r="74057">
      <c r="A74057" s="1" t="s">
        <v>25232</v>
      </c>
    </row>
    <row r="74058">
      <c r="A74058" s="1" t="s">
        <v>25233</v>
      </c>
    </row>
    <row r="74059">
      <c r="A74059" s="1" t="s">
        <v>25234</v>
      </c>
    </row>
    <row r="74060">
      <c r="A74060" s="1" t="s">
        <v>25235</v>
      </c>
    </row>
    <row r="74061">
      <c r="A74061" s="1" t="s">
        <v>25236</v>
      </c>
    </row>
    <row r="74062">
      <c r="A74062" s="1" t="s">
        <v>25239</v>
      </c>
    </row>
    <row r="74063">
      <c r="A74063" s="1" t="s">
        <v>25240</v>
      </c>
    </row>
    <row r="74064">
      <c r="A74064" s="1" t="s">
        <v>367</v>
      </c>
    </row>
    <row r="74065">
      <c r="A74065" s="1" t="s">
        <v>25241</v>
      </c>
    </row>
    <row r="74066">
      <c r="A74066" s="1" t="s">
        <v>25242</v>
      </c>
    </row>
    <row r="74067">
      <c r="A74067" s="1" t="s">
        <v>25243</v>
      </c>
    </row>
    <row r="74068">
      <c r="A74068" s="1" t="s">
        <v>23848</v>
      </c>
    </row>
    <row r="74069">
      <c r="A74069" s="1" t="s">
        <v>25244</v>
      </c>
    </row>
    <row r="74070">
      <c r="A74070" s="1" t="s">
        <v>25245</v>
      </c>
    </row>
    <row r="74071">
      <c r="A74071" s="1" t="s">
        <v>25246</v>
      </c>
    </row>
    <row r="74072">
      <c r="A74072" s="1" t="s">
        <v>25247</v>
      </c>
    </row>
    <row r="74073">
      <c r="A74073" s="1" t="s">
        <v>25248</v>
      </c>
    </row>
    <row r="74074">
      <c r="A74074" s="1" t="s">
        <v>19518</v>
      </c>
    </row>
    <row r="74075">
      <c r="A74075" s="1" t="s">
        <v>25249</v>
      </c>
    </row>
    <row r="74076">
      <c r="A74076" s="1" t="s">
        <v>25243</v>
      </c>
    </row>
    <row r="74077">
      <c r="A74077" s="1" t="s">
        <v>23848</v>
      </c>
    </row>
    <row r="74078">
      <c r="A74078" s="1" t="s">
        <v>25244</v>
      </c>
    </row>
    <row r="74079">
      <c r="A74079" s="1" t="s">
        <v>25245</v>
      </c>
    </row>
    <row r="74080">
      <c r="A74080" s="1" t="s">
        <v>25246</v>
      </c>
    </row>
    <row r="74081">
      <c r="A74081" s="1" t="s">
        <v>25247</v>
      </c>
    </row>
    <row r="74082">
      <c r="A74082" s="1" t="s">
        <v>25248</v>
      </c>
    </row>
    <row r="74083">
      <c r="A74083" s="1" t="s">
        <v>25250</v>
      </c>
    </row>
    <row r="74084">
      <c r="A74084" s="1" t="s">
        <v>25251</v>
      </c>
    </row>
    <row r="74085">
      <c r="A74085" s="1" t="s">
        <v>25252</v>
      </c>
    </row>
    <row r="74086">
      <c r="A74086" s="1" t="s">
        <v>25253</v>
      </c>
    </row>
    <row r="74087">
      <c r="A74087" s="1" t="s">
        <v>25254</v>
      </c>
    </row>
    <row r="74088">
      <c r="A74088" s="1" t="s">
        <v>25255</v>
      </c>
    </row>
    <row r="74089">
      <c r="A74089" s="1" t="s">
        <v>25256</v>
      </c>
    </row>
    <row r="74090">
      <c r="A74090" s="1" t="s">
        <v>25257</v>
      </c>
    </row>
    <row r="74091">
      <c r="A74091" s="1" t="s">
        <v>25254</v>
      </c>
    </row>
    <row r="74092">
      <c r="A74092" s="1" t="s">
        <v>25255</v>
      </c>
    </row>
    <row r="74093">
      <c r="A74093" s="1" t="s">
        <v>25256</v>
      </c>
    </row>
    <row r="74094">
      <c r="A74094" s="1" t="s">
        <v>25258</v>
      </c>
    </row>
    <row r="74095">
      <c r="A74095" s="1" t="s">
        <v>25259</v>
      </c>
    </row>
    <row r="74097">
      <c r="A74097" s="1" t="s">
        <v>25260</v>
      </c>
    </row>
    <row r="74098">
      <c r="A74098" s="1" t="s">
        <v>25261</v>
      </c>
    </row>
    <row r="74099">
      <c r="A74099" s="1" t="s">
        <v>25262</v>
      </c>
    </row>
    <row r="74100">
      <c r="A74100" s="1" t="s">
        <v>25263</v>
      </c>
    </row>
    <row r="74101">
      <c r="A74101" s="1" t="s">
        <v>25264</v>
      </c>
    </row>
    <row r="74102">
      <c r="A74102" s="1" t="s">
        <v>25265</v>
      </c>
    </row>
    <row r="74104">
      <c r="A74104" s="1" t="s">
        <v>25266</v>
      </c>
    </row>
    <row r="74106">
      <c r="A74106" s="1" t="s">
        <v>25267</v>
      </c>
    </row>
    <row r="74108">
      <c r="A74108" s="1" t="s">
        <v>25268</v>
      </c>
    </row>
    <row r="74109">
      <c r="A74109" s="1" t="s">
        <v>25269</v>
      </c>
    </row>
    <row r="74110">
      <c r="A74110" s="1" t="s">
        <v>25270</v>
      </c>
    </row>
    <row r="74112">
      <c r="A74112" s="1" t="s">
        <v>25271</v>
      </c>
    </row>
    <row r="74113">
      <c r="A74113" s="1" t="s">
        <v>4711</v>
      </c>
    </row>
    <row r="74115">
      <c r="A74115" s="1" t="s">
        <v>25272</v>
      </c>
    </row>
    <row r="74117">
      <c r="A74117" s="1" t="s">
        <v>25273</v>
      </c>
    </row>
    <row r="74118">
      <c r="A74118" s="1" t="s">
        <v>25274</v>
      </c>
    </row>
    <row r="74120">
      <c r="A74120" s="1" t="s">
        <v>25275</v>
      </c>
    </row>
    <row r="74122">
      <c r="A74122" s="1" t="s">
        <v>25276</v>
      </c>
    </row>
    <row r="74123">
      <c r="A74123" s="1" t="s">
        <v>25277</v>
      </c>
    </row>
    <row r="74124">
      <c r="A74124" s="1" t="s">
        <v>25265</v>
      </c>
    </row>
    <row r="74125">
      <c r="A74125" s="1" t="s">
        <v>25266</v>
      </c>
    </row>
    <row r="74126">
      <c r="A74126" s="1" t="s">
        <v>25267</v>
      </c>
    </row>
    <row r="74127">
      <c r="A74127" s="1" t="s">
        <v>25268</v>
      </c>
    </row>
    <row r="74128">
      <c r="A74128" s="1" t="s">
        <v>25269</v>
      </c>
    </row>
    <row r="74129">
      <c r="A74129" s="1" t="s">
        <v>25270</v>
      </c>
    </row>
    <row r="74130">
      <c r="A74130" s="1" t="s">
        <v>25271</v>
      </c>
    </row>
    <row r="74131">
      <c r="A74131" s="1" t="s">
        <v>4711</v>
      </c>
    </row>
    <row r="74132">
      <c r="A74132" s="1" t="s">
        <v>25272</v>
      </c>
    </row>
    <row r="74133">
      <c r="A74133" s="1" t="s">
        <v>25273</v>
      </c>
    </row>
    <row r="74134">
      <c r="A74134" s="1" t="s">
        <v>25274</v>
      </c>
    </row>
    <row r="74135">
      <c r="A74135" s="1" t="s">
        <v>25275</v>
      </c>
    </row>
    <row r="74136">
      <c r="A74136" s="1" t="s">
        <v>25278</v>
      </c>
    </row>
    <row r="74137">
      <c r="A74137" s="1" t="s">
        <v>25279</v>
      </c>
    </row>
    <row r="74139">
      <c r="A74139" s="1" t="s">
        <v>25280</v>
      </c>
    </row>
    <row r="74140">
      <c r="A74140" s="1" t="s">
        <v>25281</v>
      </c>
    </row>
    <row r="74141">
      <c r="A74141" s="1" t="s">
        <v>25282</v>
      </c>
    </row>
    <row r="74142">
      <c r="A74142" s="1" t="s">
        <v>25283</v>
      </c>
    </row>
    <row r="74143">
      <c r="A74143" s="1" t="s">
        <v>25284</v>
      </c>
    </row>
    <row r="74145">
      <c r="A74145" s="1" t="s">
        <v>25285</v>
      </c>
    </row>
    <row r="74146">
      <c r="A74146" s="1" t="s">
        <v>25286</v>
      </c>
    </row>
    <row r="74147">
      <c r="A74147" s="1" t="s">
        <v>25281</v>
      </c>
    </row>
    <row r="74148">
      <c r="A74148" s="1" t="s">
        <v>25282</v>
      </c>
    </row>
    <row r="74149">
      <c r="A74149" s="1" t="s">
        <v>25283</v>
      </c>
    </row>
    <row r="74150">
      <c r="A74150" s="1" t="s">
        <v>25284</v>
      </c>
    </row>
    <row r="74151">
      <c r="A74151" s="1" t="s">
        <v>25287</v>
      </c>
    </row>
    <row r="74152">
      <c r="A74152" s="1" t="s">
        <v>25288</v>
      </c>
    </row>
    <row r="74154">
      <c r="A74154" s="1" t="s">
        <v>25289</v>
      </c>
    </row>
    <row r="74156">
      <c r="A74156" s="1" t="s">
        <v>25290</v>
      </c>
    </row>
    <row r="74158">
      <c r="A74158" s="1" t="s">
        <v>25291</v>
      </c>
    </row>
    <row r="74160">
      <c r="A74160" s="1" t="s">
        <v>25292</v>
      </c>
    </row>
    <row r="74162">
      <c r="A74162" s="1" t="s">
        <v>25293</v>
      </c>
    </row>
    <row r="74163">
      <c r="A74163" s="1" t="s">
        <v>25294</v>
      </c>
    </row>
    <row r="74164">
      <c r="A74164" s="1" t="s">
        <v>25295</v>
      </c>
    </row>
    <row r="74165">
      <c r="A74165" s="1" t="s">
        <v>25296</v>
      </c>
    </row>
    <row r="74166">
      <c r="A74166" s="1" t="s">
        <v>25297</v>
      </c>
    </row>
    <row r="74167">
      <c r="A74167" s="1" t="s">
        <v>25298</v>
      </c>
    </row>
    <row r="74168">
      <c r="A74168" s="1" t="s">
        <v>25299</v>
      </c>
    </row>
    <row r="74169">
      <c r="A74169" s="1" t="s">
        <v>25300</v>
      </c>
    </row>
    <row r="74171">
      <c r="A74171" s="1" t="s">
        <v>25301</v>
      </c>
    </row>
    <row r="74172">
      <c r="A74172" s="1" t="s">
        <v>25302</v>
      </c>
    </row>
    <row r="74174">
      <c r="A74174" s="1" t="s">
        <v>25303</v>
      </c>
    </row>
    <row r="74175">
      <c r="A74175" s="1" t="s">
        <v>3016</v>
      </c>
    </row>
    <row r="74176">
      <c r="A74176" s="1">
        <v>-7.0</v>
      </c>
    </row>
    <row r="74178">
      <c r="A74178" s="1" t="s">
        <v>25304</v>
      </c>
    </row>
    <row r="74179">
      <c r="A74179" s="1" t="s">
        <v>25291</v>
      </c>
    </row>
    <row r="74180">
      <c r="A74180" s="1" t="s">
        <v>25292</v>
      </c>
    </row>
    <row r="74181">
      <c r="A74181" s="1" t="s">
        <v>25293</v>
      </c>
    </row>
    <row r="74182">
      <c r="A74182" s="1" t="s">
        <v>25294</v>
      </c>
    </row>
    <row r="74183">
      <c r="A74183" s="1" t="s">
        <v>25295</v>
      </c>
    </row>
    <row r="74184">
      <c r="A74184" s="1" t="s">
        <v>25296</v>
      </c>
    </row>
    <row r="74185">
      <c r="A74185" s="1" t="s">
        <v>25297</v>
      </c>
    </row>
    <row r="74186">
      <c r="A74186" s="1" t="s">
        <v>25298</v>
      </c>
    </row>
    <row r="74187">
      <c r="A74187" s="1" t="s">
        <v>25299</v>
      </c>
    </row>
    <row r="74188">
      <c r="A74188" s="1" t="s">
        <v>25300</v>
      </c>
    </row>
    <row r="74189">
      <c r="A74189" s="1" t="s">
        <v>25301</v>
      </c>
    </row>
    <row r="74190">
      <c r="A74190" s="1" t="s">
        <v>25303</v>
      </c>
    </row>
    <row r="74191">
      <c r="A74191" s="1" t="s">
        <v>25305</v>
      </c>
    </row>
    <row r="74192">
      <c r="A74192" s="1" t="s">
        <v>25306</v>
      </c>
    </row>
    <row r="74193">
      <c r="A74193" s="1" t="s">
        <v>25307</v>
      </c>
    </row>
    <row r="74195">
      <c r="A74195" s="1" t="s">
        <v>25308</v>
      </c>
    </row>
    <row r="74197">
      <c r="A74197" s="1" t="s">
        <v>25309</v>
      </c>
    </row>
    <row r="74199">
      <c r="A74199" s="1" t="s">
        <v>25310</v>
      </c>
    </row>
    <row r="74200">
      <c r="A74200" s="1" t="s">
        <v>25311</v>
      </c>
    </row>
    <row r="74202">
      <c r="A74202" s="1" t="s">
        <v>25312</v>
      </c>
    </row>
    <row r="74204">
      <c r="A74204" s="1" t="s">
        <v>25313</v>
      </c>
    </row>
    <row r="74205">
      <c r="A74205" s="1" t="s">
        <v>25314</v>
      </c>
    </row>
    <row r="74207">
      <c r="A74207" s="1" t="s">
        <v>25315</v>
      </c>
    </row>
    <row r="74208">
      <c r="A74208" s="1" t="s">
        <v>25316</v>
      </c>
    </row>
    <row r="74209">
      <c r="A74209" s="1" t="s">
        <v>25317</v>
      </c>
    </row>
    <row r="74210">
      <c r="A74210" s="1" t="s">
        <v>25318</v>
      </c>
    </row>
    <row r="74211">
      <c r="A74211" s="1" t="s">
        <v>25319</v>
      </c>
    </row>
    <row r="74212">
      <c r="A74212" s="1" t="s">
        <v>25320</v>
      </c>
    </row>
    <row r="74213">
      <c r="A74213" s="1" t="s">
        <v>25321</v>
      </c>
    </row>
    <row r="74215">
      <c r="A74215" s="1" t="s">
        <v>25322</v>
      </c>
    </row>
    <row r="74216">
      <c r="A74216" s="1" t="s">
        <v>25308</v>
      </c>
    </row>
    <row r="74217">
      <c r="A74217" s="1" t="s">
        <v>25310</v>
      </c>
    </row>
    <row r="74218">
      <c r="A74218" s="1" t="s">
        <v>25311</v>
      </c>
    </row>
    <row r="74219">
      <c r="A74219" s="1" t="s">
        <v>25312</v>
      </c>
    </row>
    <row r="74220">
      <c r="A74220" s="1" t="s">
        <v>25313</v>
      </c>
    </row>
    <row r="74221">
      <c r="A74221" s="1" t="s">
        <v>25314</v>
      </c>
    </row>
    <row r="74222">
      <c r="A74222" s="1" t="s">
        <v>25315</v>
      </c>
    </row>
    <row r="74223">
      <c r="A74223" s="1" t="s">
        <v>25316</v>
      </c>
    </row>
    <row r="74224">
      <c r="A74224" s="1" t="s">
        <v>25317</v>
      </c>
    </row>
    <row r="74225">
      <c r="A74225" s="1" t="s">
        <v>25318</v>
      </c>
    </row>
    <row r="74226">
      <c r="A74226" s="1" t="s">
        <v>25319</v>
      </c>
    </row>
    <row r="74227">
      <c r="A74227" s="1" t="s">
        <v>25320</v>
      </c>
    </row>
    <row r="74228">
      <c r="A74228" s="1" t="s">
        <v>25323</v>
      </c>
    </row>
    <row r="74229">
      <c r="A74229" s="1" t="s">
        <v>25324</v>
      </c>
    </row>
    <row r="74231">
      <c r="A74231" s="1" t="s">
        <v>25325</v>
      </c>
    </row>
    <row r="74232">
      <c r="A74232" s="1" t="s">
        <v>25326</v>
      </c>
    </row>
    <row r="74233">
      <c r="A74233" s="1" t="s">
        <v>25327</v>
      </c>
    </row>
    <row r="74235">
      <c r="A74235" s="1" t="s">
        <v>25328</v>
      </c>
    </row>
    <row r="74236">
      <c r="A74236" s="1" t="s">
        <v>25329</v>
      </c>
    </row>
    <row r="74237">
      <c r="A74237" s="1" t="s">
        <v>25330</v>
      </c>
    </row>
    <row r="74238">
      <c r="A74238" s="1" t="s">
        <v>25331</v>
      </c>
    </row>
    <row r="74239">
      <c r="A74239" s="1" t="s">
        <v>25332</v>
      </c>
    </row>
    <row r="74240">
      <c r="A74240" s="1" t="s">
        <v>25333</v>
      </c>
    </row>
    <row r="74241">
      <c r="A74241" s="1" t="s">
        <v>25334</v>
      </c>
    </row>
    <row r="74242">
      <c r="A74242" s="1" t="s">
        <v>25335</v>
      </c>
    </row>
    <row r="74243">
      <c r="A74243" s="1" t="s">
        <v>25336</v>
      </c>
    </row>
    <row r="74244">
      <c r="A74244" s="1" t="s">
        <v>25337</v>
      </c>
    </row>
    <row r="74245">
      <c r="A74245" s="1" t="s">
        <v>25338</v>
      </c>
    </row>
    <row r="74247">
      <c r="A74247" s="1" t="s">
        <v>25339</v>
      </c>
    </row>
    <row r="74248">
      <c r="A74248" s="1" t="s">
        <v>25340</v>
      </c>
    </row>
    <row r="74249">
      <c r="A74249" s="1" t="s">
        <v>25341</v>
      </c>
    </row>
    <row r="74250">
      <c r="A74250" s="1" t="s">
        <v>25342</v>
      </c>
    </row>
    <row r="74251">
      <c r="A74251" s="1" t="s">
        <v>25343</v>
      </c>
    </row>
    <row r="74252">
      <c r="A74252" s="1" t="s">
        <v>25344</v>
      </c>
    </row>
    <row r="74254">
      <c r="A74254" s="1" t="s">
        <v>25345</v>
      </c>
    </row>
    <row r="74256">
      <c r="A74256" s="1" t="s">
        <v>25346</v>
      </c>
    </row>
    <row r="74258">
      <c r="A74258" s="1" t="s">
        <v>25347</v>
      </c>
    </row>
    <row r="74260">
      <c r="A74260" s="1" t="s">
        <v>25348</v>
      </c>
    </row>
    <row r="74262">
      <c r="A74262" s="1" t="s">
        <v>25349</v>
      </c>
    </row>
    <row r="74263">
      <c r="A74263" s="1" t="s">
        <v>25325</v>
      </c>
    </row>
    <row r="74264">
      <c r="A74264" s="1" t="s">
        <v>25326</v>
      </c>
    </row>
    <row r="74265">
      <c r="A74265" s="1" t="s">
        <v>25327</v>
      </c>
    </row>
    <row r="74266">
      <c r="A74266" s="1" t="s">
        <v>25328</v>
      </c>
    </row>
    <row r="74267">
      <c r="A74267" s="1" t="s">
        <v>25329</v>
      </c>
    </row>
    <row r="74268">
      <c r="A74268" s="1" t="s">
        <v>25330</v>
      </c>
    </row>
    <row r="74269">
      <c r="A74269" s="1" t="s">
        <v>25331</v>
      </c>
    </row>
    <row r="74270">
      <c r="A74270" s="1" t="s">
        <v>25332</v>
      </c>
    </row>
    <row r="74271">
      <c r="A74271" s="1" t="s">
        <v>25333</v>
      </c>
    </row>
    <row r="74272">
      <c r="A74272" s="1" t="s">
        <v>25334</v>
      </c>
    </row>
    <row r="74273">
      <c r="A74273" s="1" t="s">
        <v>25335</v>
      </c>
    </row>
    <row r="74274">
      <c r="A74274" s="1" t="s">
        <v>25336</v>
      </c>
    </row>
    <row r="74275">
      <c r="A74275" s="1" t="s">
        <v>25337</v>
      </c>
    </row>
    <row r="74276">
      <c r="A74276" s="1" t="s">
        <v>25338</v>
      </c>
    </row>
    <row r="74277">
      <c r="A74277" s="1" t="s">
        <v>25339</v>
      </c>
    </row>
    <row r="74278">
      <c r="A74278" s="1" t="s">
        <v>25340</v>
      </c>
    </row>
    <row r="74279">
      <c r="A74279" s="1" t="s">
        <v>25341</v>
      </c>
    </row>
    <row r="74280">
      <c r="A74280" s="1" t="s">
        <v>25342</v>
      </c>
    </row>
    <row r="74281">
      <c r="A74281" s="1" t="s">
        <v>25343</v>
      </c>
    </row>
    <row r="74282">
      <c r="A74282" s="1" t="s">
        <v>25344</v>
      </c>
    </row>
    <row r="74283">
      <c r="A74283" s="1" t="s">
        <v>25345</v>
      </c>
    </row>
    <row r="74284">
      <c r="A74284" s="1" t="s">
        <v>25346</v>
      </c>
    </row>
    <row r="74285">
      <c r="A74285" s="1" t="s">
        <v>25347</v>
      </c>
    </row>
    <row r="74286">
      <c r="A74286" s="1" t="s">
        <v>25350</v>
      </c>
    </row>
    <row r="74287">
      <c r="A74287" s="1" t="s">
        <v>25351</v>
      </c>
    </row>
    <row r="74289">
      <c r="A74289" s="1" t="s">
        <v>23032</v>
      </c>
    </row>
    <row r="74290">
      <c r="A74290" s="1" t="s">
        <v>15536</v>
      </c>
    </row>
    <row r="74291">
      <c r="A74291" s="1" t="s">
        <v>25352</v>
      </c>
    </row>
    <row r="74292">
      <c r="A74292" s="1" t="s">
        <v>25353</v>
      </c>
    </row>
    <row r="74293">
      <c r="A74293" s="1" t="s">
        <v>25354</v>
      </c>
    </row>
    <row r="74294">
      <c r="A74294" s="1" t="s">
        <v>25355</v>
      </c>
    </row>
    <row r="74295">
      <c r="A74295" s="1" t="s">
        <v>25356</v>
      </c>
    </row>
    <row r="74297">
      <c r="A74297" s="1" t="s">
        <v>25357</v>
      </c>
    </row>
    <row r="74298">
      <c r="A74298" s="1" t="s">
        <v>25358</v>
      </c>
    </row>
    <row r="74299">
      <c r="A74299" s="1" t="s">
        <v>25359</v>
      </c>
    </row>
    <row r="74301">
      <c r="A74301" s="1" t="s">
        <v>25360</v>
      </c>
    </row>
    <row r="74302">
      <c r="A74302" s="1" t="s">
        <v>25361</v>
      </c>
    </row>
    <row r="74304">
      <c r="A74304" s="1" t="s">
        <v>25362</v>
      </c>
    </row>
    <row r="74305">
      <c r="A74305" s="1" t="s">
        <v>25363</v>
      </c>
    </row>
    <row r="74307">
      <c r="A74307" s="1" t="s">
        <v>25364</v>
      </c>
    </row>
    <row r="74308">
      <c r="A74308" s="1" t="s">
        <v>25365</v>
      </c>
    </row>
    <row r="74309">
      <c r="A74309" s="1" t="s">
        <v>25366</v>
      </c>
    </row>
    <row r="74311">
      <c r="A74311" s="1" t="s">
        <v>25367</v>
      </c>
    </row>
    <row r="74312">
      <c r="A74312" s="1" t="s">
        <v>25368</v>
      </c>
    </row>
    <row r="74313">
      <c r="A74313" s="1" t="s">
        <v>25369</v>
      </c>
    </row>
    <row r="74315">
      <c r="A74315" s="1" t="s">
        <v>25370</v>
      </c>
    </row>
    <row r="74317">
      <c r="A74317" s="1" t="s">
        <v>25371</v>
      </c>
    </row>
    <row r="74319">
      <c r="A74319" s="1" t="s">
        <v>25372</v>
      </c>
    </row>
    <row r="74321">
      <c r="A74321" s="1" t="s">
        <v>25373</v>
      </c>
    </row>
    <row r="74323">
      <c r="A74323" s="1" t="s">
        <v>25374</v>
      </c>
    </row>
    <row r="74325">
      <c r="A74325" s="1" t="s">
        <v>3016</v>
      </c>
    </row>
    <row r="74326">
      <c r="A74326" s="1" t="s">
        <v>25375</v>
      </c>
    </row>
    <row r="74327">
      <c r="A74327" s="1" t="s">
        <v>23032</v>
      </c>
    </row>
    <row r="74328">
      <c r="A74328" s="1" t="s">
        <v>15536</v>
      </c>
    </row>
    <row r="74329">
      <c r="A74329" s="1" t="s">
        <v>25352</v>
      </c>
    </row>
    <row r="74330">
      <c r="A74330" s="1" t="s">
        <v>25353</v>
      </c>
    </row>
    <row r="74331">
      <c r="A74331" s="1" t="s">
        <v>25354</v>
      </c>
    </row>
    <row r="74332">
      <c r="A74332" s="1" t="s">
        <v>25355</v>
      </c>
    </row>
    <row r="74333">
      <c r="A74333" s="1" t="s">
        <v>25356</v>
      </c>
    </row>
    <row r="74334">
      <c r="A74334" s="1" t="s">
        <v>25357</v>
      </c>
    </row>
    <row r="74335">
      <c r="A74335" s="1" t="s">
        <v>25358</v>
      </c>
    </row>
    <row r="74336">
      <c r="A74336" s="1" t="s">
        <v>25359</v>
      </c>
    </row>
    <row r="74337">
      <c r="A74337" s="1" t="s">
        <v>25360</v>
      </c>
    </row>
    <row r="74338">
      <c r="A74338" s="1" t="s">
        <v>25361</v>
      </c>
    </row>
    <row r="74339">
      <c r="A74339" s="1" t="s">
        <v>25362</v>
      </c>
    </row>
    <row r="74340">
      <c r="A74340" s="1" t="s">
        <v>25363</v>
      </c>
    </row>
    <row r="74341">
      <c r="A74341" s="1" t="s">
        <v>25364</v>
      </c>
    </row>
    <row r="74342">
      <c r="A74342" s="1" t="s">
        <v>25365</v>
      </c>
    </row>
    <row r="74343">
      <c r="A74343" s="1" t="s">
        <v>25366</v>
      </c>
    </row>
    <row r="74344">
      <c r="A74344" s="1" t="s">
        <v>25367</v>
      </c>
    </row>
    <row r="74345">
      <c r="A74345" s="1" t="s">
        <v>25368</v>
      </c>
    </row>
    <row r="74346">
      <c r="A74346" s="1" t="s">
        <v>25369</v>
      </c>
    </row>
    <row r="74347">
      <c r="A74347" s="1" t="s">
        <v>25370</v>
      </c>
    </row>
    <row r="74348">
      <c r="A74348" s="1" t="s">
        <v>25372</v>
      </c>
    </row>
    <row r="74349">
      <c r="A74349" s="1" t="s">
        <v>25373</v>
      </c>
    </row>
    <row r="74350">
      <c r="A74350" s="1" t="s">
        <v>25376</v>
      </c>
    </row>
    <row r="74351">
      <c r="A74351" s="1" t="s">
        <v>25377</v>
      </c>
    </row>
    <row r="74353">
      <c r="A74353" s="1" t="s">
        <v>23032</v>
      </c>
    </row>
    <row r="74354">
      <c r="A74354" s="1" t="s">
        <v>25378</v>
      </c>
    </row>
    <row r="74355">
      <c r="A74355" s="1" t="s">
        <v>25379</v>
      </c>
    </row>
    <row r="74356">
      <c r="A74356" s="1" t="s">
        <v>25380</v>
      </c>
    </row>
    <row r="74357">
      <c r="A74357" s="1" t="s">
        <v>25381</v>
      </c>
    </row>
    <row r="74358">
      <c r="A74358" s="1" t="s">
        <v>23060</v>
      </c>
    </row>
    <row r="74359">
      <c r="A74359" s="1" t="s">
        <v>25382</v>
      </c>
    </row>
    <row r="74361">
      <c r="A74361" s="1" t="s">
        <v>25383</v>
      </c>
    </row>
    <row r="74362">
      <c r="A74362" s="1" t="s">
        <v>25384</v>
      </c>
    </row>
    <row r="74363">
      <c r="A74363" s="1" t="s">
        <v>25385</v>
      </c>
    </row>
    <row r="74365">
      <c r="A74365" s="1" t="s">
        <v>25386</v>
      </c>
    </row>
    <row r="74366">
      <c r="A74366" s="1" t="s">
        <v>25387</v>
      </c>
    </row>
    <row r="74368">
      <c r="A74368" s="1" t="s">
        <v>25388</v>
      </c>
    </row>
    <row r="74369">
      <c r="A74369" s="1" t="s">
        <v>25389</v>
      </c>
    </row>
    <row r="74371">
      <c r="A74371" s="1" t="s">
        <v>25390</v>
      </c>
    </row>
    <row r="74372">
      <c r="A74372" s="1" t="s">
        <v>25391</v>
      </c>
    </row>
    <row r="74373">
      <c r="A74373" s="1" t="s">
        <v>23046</v>
      </c>
    </row>
    <row r="74375">
      <c r="A74375" s="1" t="s">
        <v>23047</v>
      </c>
    </row>
    <row r="74376">
      <c r="A74376" s="1" t="s">
        <v>25392</v>
      </c>
    </row>
    <row r="74377">
      <c r="A74377" s="1" t="s">
        <v>25369</v>
      </c>
    </row>
    <row r="74379">
      <c r="A74379" s="1" t="s">
        <v>25393</v>
      </c>
    </row>
    <row r="74381">
      <c r="A74381" s="1" t="s">
        <v>25394</v>
      </c>
    </row>
    <row r="74383">
      <c r="A74383" s="1" t="s">
        <v>25395</v>
      </c>
    </row>
    <row r="74385">
      <c r="A74385" s="1" t="s">
        <v>25396</v>
      </c>
    </row>
    <row r="74387">
      <c r="A74387" s="1" t="s">
        <v>233</v>
      </c>
    </row>
    <row r="74389">
      <c r="A74389" s="1" t="s">
        <v>3016</v>
      </c>
    </row>
    <row r="74390">
      <c r="A74390" s="1" t="s">
        <v>25397</v>
      </c>
    </row>
    <row r="74391">
      <c r="A74391" s="1" t="s">
        <v>23032</v>
      </c>
    </row>
    <row r="74392">
      <c r="A74392" s="1" t="s">
        <v>25378</v>
      </c>
    </row>
    <row r="74393">
      <c r="A74393" s="1" t="s">
        <v>25379</v>
      </c>
    </row>
    <row r="74394">
      <c r="A74394" s="1" t="s">
        <v>25380</v>
      </c>
    </row>
    <row r="74395">
      <c r="A74395" s="1" t="s">
        <v>25381</v>
      </c>
    </row>
    <row r="74396">
      <c r="A74396" s="1" t="s">
        <v>23060</v>
      </c>
    </row>
    <row r="74397">
      <c r="A74397" s="1" t="s">
        <v>25382</v>
      </c>
    </row>
    <row r="74398">
      <c r="A74398" s="1" t="s">
        <v>25383</v>
      </c>
    </row>
    <row r="74399">
      <c r="A74399" s="1" t="s">
        <v>25384</v>
      </c>
    </row>
    <row r="74400">
      <c r="A74400" s="1" t="s">
        <v>25385</v>
      </c>
    </row>
    <row r="74401">
      <c r="A74401" s="1" t="s">
        <v>25386</v>
      </c>
    </row>
    <row r="74402">
      <c r="A74402" s="1" t="s">
        <v>25387</v>
      </c>
    </row>
    <row r="74403">
      <c r="A74403" s="1" t="s">
        <v>25388</v>
      </c>
    </row>
    <row r="74404">
      <c r="A74404" s="1" t="s">
        <v>25389</v>
      </c>
    </row>
    <row r="74405">
      <c r="A74405" s="1" t="s">
        <v>25390</v>
      </c>
    </row>
    <row r="74406">
      <c r="A74406" s="1" t="s">
        <v>25391</v>
      </c>
    </row>
    <row r="74407">
      <c r="A74407" s="1" t="s">
        <v>23046</v>
      </c>
    </row>
    <row r="74408">
      <c r="A74408" s="1" t="s">
        <v>23047</v>
      </c>
    </row>
    <row r="74409">
      <c r="A74409" s="1" t="s">
        <v>25392</v>
      </c>
    </row>
    <row r="74410">
      <c r="A74410" s="1" t="s">
        <v>25369</v>
      </c>
    </row>
    <row r="74411">
      <c r="A74411" s="1" t="s">
        <v>25393</v>
      </c>
    </row>
    <row r="74412">
      <c r="A74412" s="1" t="s">
        <v>25395</v>
      </c>
    </row>
    <row r="74413">
      <c r="A74413" s="1" t="s">
        <v>25398</v>
      </c>
    </row>
    <row r="74414">
      <c r="A74414" s="1" t="s">
        <v>25399</v>
      </c>
    </row>
    <row r="74416">
      <c r="A74416" s="1" t="s">
        <v>25400</v>
      </c>
    </row>
    <row r="74418">
      <c r="A74418" s="1" t="s">
        <v>25401</v>
      </c>
    </row>
    <row r="74420">
      <c r="A74420" s="1" t="s">
        <v>25402</v>
      </c>
    </row>
    <row r="74422">
      <c r="A74422" s="1" t="s">
        <v>25403</v>
      </c>
    </row>
    <row r="74424">
      <c r="A74424" s="1" t="s">
        <v>25404</v>
      </c>
    </row>
    <row r="74426">
      <c r="A74426" s="1" t="s">
        <v>25405</v>
      </c>
    </row>
    <row r="74428">
      <c r="A74428" s="1" t="s">
        <v>25406</v>
      </c>
    </row>
    <row r="74429">
      <c r="A74429" s="1" t="s">
        <v>25407</v>
      </c>
    </row>
    <row r="74431">
      <c r="A74431" s="1" t="s">
        <v>25408</v>
      </c>
    </row>
    <row r="74432">
      <c r="A74432" s="1" t="s">
        <v>25409</v>
      </c>
    </row>
    <row r="74434">
      <c r="A74434" s="1" t="s">
        <v>25410</v>
      </c>
    </row>
    <row r="74435">
      <c r="A74435" s="1" t="s">
        <v>25411</v>
      </c>
    </row>
    <row r="74437">
      <c r="A74437" s="1" t="s">
        <v>25412</v>
      </c>
    </row>
    <row r="74438">
      <c r="A74438" s="1" t="s">
        <v>25413</v>
      </c>
    </row>
    <row r="74440">
      <c r="A74440" s="1" t="s">
        <v>7718</v>
      </c>
    </row>
    <row r="74442">
      <c r="A74442" s="1" t="s">
        <v>25414</v>
      </c>
    </row>
    <row r="74443">
      <c r="A74443" s="1" t="s">
        <v>25401</v>
      </c>
    </row>
    <row r="74444">
      <c r="A74444" s="1" t="s">
        <v>25402</v>
      </c>
    </row>
    <row r="74445">
      <c r="A74445" s="1" t="s">
        <v>25404</v>
      </c>
    </row>
    <row r="74446">
      <c r="A74446" s="1" t="s">
        <v>25405</v>
      </c>
    </row>
    <row r="74447">
      <c r="A74447" s="1" t="s">
        <v>25406</v>
      </c>
    </row>
    <row r="74448">
      <c r="A74448" s="1" t="s">
        <v>25407</v>
      </c>
    </row>
    <row r="74449">
      <c r="A74449" s="1" t="s">
        <v>25408</v>
      </c>
    </row>
    <row r="74450">
      <c r="A74450" s="1" t="s">
        <v>25409</v>
      </c>
    </row>
    <row r="74451">
      <c r="A74451" s="1" t="s">
        <v>25410</v>
      </c>
    </row>
    <row r="74452">
      <c r="A74452" s="1" t="s">
        <v>25411</v>
      </c>
    </row>
    <row r="74453">
      <c r="A74453" s="1" t="s">
        <v>25412</v>
      </c>
    </row>
    <row r="74454">
      <c r="A74454" s="1" t="s">
        <v>25415</v>
      </c>
    </row>
    <row r="74455">
      <c r="A74455" s="1" t="s">
        <v>25416</v>
      </c>
    </row>
    <row r="74456">
      <c r="A74456" s="1" t="s">
        <v>4617</v>
      </c>
    </row>
    <row r="74458">
      <c r="A74458" s="1" t="s">
        <v>25417</v>
      </c>
    </row>
    <row r="74460">
      <c r="A74460" s="1" t="s">
        <v>25418</v>
      </c>
    </row>
    <row r="74462">
      <c r="A74462" s="1" t="s">
        <v>25419</v>
      </c>
    </row>
    <row r="74463">
      <c r="A74463" s="1" t="s">
        <v>25420</v>
      </c>
    </row>
    <row r="74465">
      <c r="A74465" s="1" t="s">
        <v>25421</v>
      </c>
    </row>
    <row r="74466">
      <c r="A74466" s="1" t="s">
        <v>25422</v>
      </c>
    </row>
    <row r="74468">
      <c r="A74468" s="1" t="s">
        <v>25423</v>
      </c>
    </row>
    <row r="74469">
      <c r="A74469" s="1" t="s">
        <v>25411</v>
      </c>
    </row>
    <row r="74471">
      <c r="A74471" s="1" t="s">
        <v>25424</v>
      </c>
    </row>
    <row r="74472">
      <c r="A74472" s="1" t="s">
        <v>25417</v>
      </c>
    </row>
    <row r="74473">
      <c r="A74473" s="1" t="s">
        <v>25418</v>
      </c>
    </row>
    <row r="74474">
      <c r="A74474" s="1" t="s">
        <v>25419</v>
      </c>
    </row>
    <row r="74475">
      <c r="A74475" s="1" t="s">
        <v>25420</v>
      </c>
    </row>
    <row r="74476">
      <c r="A74476" s="1" t="s">
        <v>25421</v>
      </c>
    </row>
    <row r="74477">
      <c r="A74477" s="1" t="s">
        <v>25422</v>
      </c>
    </row>
    <row r="74478">
      <c r="A74478" s="1" t="s">
        <v>25423</v>
      </c>
    </row>
    <row r="74479">
      <c r="A74479" s="1" t="s">
        <v>25425</v>
      </c>
    </row>
    <row r="74480">
      <c r="A74480" s="1" t="s">
        <v>25426</v>
      </c>
    </row>
    <row r="74481">
      <c r="A74481" s="1" t="s">
        <v>23383</v>
      </c>
    </row>
    <row r="74483">
      <c r="A74483" s="1" t="s">
        <v>23365</v>
      </c>
    </row>
    <row r="74484">
      <c r="A74484" s="1" t="s">
        <v>25427</v>
      </c>
    </row>
    <row r="74486">
      <c r="A74486" s="1" t="s">
        <v>25428</v>
      </c>
    </row>
    <row r="74488">
      <c r="A74488" s="1" t="s">
        <v>23368</v>
      </c>
    </row>
    <row r="74489">
      <c r="A74489" s="1" t="s">
        <v>1524</v>
      </c>
    </row>
    <row r="74490">
      <c r="A74490" s="1" t="s">
        <v>25429</v>
      </c>
    </row>
    <row r="74492">
      <c r="A74492" s="1" t="s">
        <v>25430</v>
      </c>
    </row>
    <row r="74494">
      <c r="A74494" s="1" t="s">
        <v>2802</v>
      </c>
    </row>
    <row r="74495">
      <c r="A74495" s="1">
        <v>5.0</v>
      </c>
    </row>
    <row r="74497">
      <c r="A74497" s="1" t="s">
        <v>25431</v>
      </c>
    </row>
    <row r="74499">
      <c r="A74499" s="1" t="s">
        <v>25432</v>
      </c>
    </row>
    <row r="74501">
      <c r="A74501" s="1" t="s">
        <v>25433</v>
      </c>
    </row>
    <row r="74503">
      <c r="A74503" s="1" t="s">
        <v>25434</v>
      </c>
    </row>
    <row r="74504">
      <c r="A74504" s="1" t="s">
        <v>25435</v>
      </c>
    </row>
    <row r="74505">
      <c r="A74505" s="1" t="s">
        <v>8688</v>
      </c>
    </row>
    <row r="74506">
      <c r="A74506" s="1" t="s">
        <v>25436</v>
      </c>
    </row>
    <row r="74507">
      <c r="A74507" s="1" t="s">
        <v>23383</v>
      </c>
    </row>
    <row r="74508">
      <c r="A74508" s="1" t="s">
        <v>23365</v>
      </c>
    </row>
    <row r="74509">
      <c r="A74509" s="1" t="s">
        <v>25427</v>
      </c>
    </row>
    <row r="74510">
      <c r="A74510" s="1" t="s">
        <v>25428</v>
      </c>
    </row>
    <row r="74511">
      <c r="A74511" s="1" t="s">
        <v>23368</v>
      </c>
    </row>
    <row r="74512">
      <c r="A74512" s="1" t="s">
        <v>1524</v>
      </c>
    </row>
    <row r="74513">
      <c r="A74513" s="1" t="s">
        <v>25429</v>
      </c>
    </row>
    <row r="74514">
      <c r="A74514" s="1" t="s">
        <v>25430</v>
      </c>
    </row>
    <row r="74515">
      <c r="A74515" s="1" t="s">
        <v>25431</v>
      </c>
    </row>
    <row r="74516">
      <c r="A74516" s="1" t="s">
        <v>25432</v>
      </c>
    </row>
    <row r="74517">
      <c r="A74517" s="1" t="s">
        <v>25433</v>
      </c>
    </row>
    <row r="74518">
      <c r="A74518" s="1" t="s">
        <v>25434</v>
      </c>
    </row>
    <row r="74519">
      <c r="A74519" s="1" t="s">
        <v>25437</v>
      </c>
    </row>
    <row r="74520">
      <c r="A74520" s="1" t="s">
        <v>25438</v>
      </c>
    </row>
    <row r="74521">
      <c r="A74521" s="1" t="s">
        <v>25439</v>
      </c>
    </row>
    <row r="74523">
      <c r="A74523" s="1" t="s">
        <v>25440</v>
      </c>
    </row>
    <row r="74524">
      <c r="A74524" s="1" t="s">
        <v>25441</v>
      </c>
    </row>
    <row r="74526">
      <c r="A74526" s="1" t="s">
        <v>25442</v>
      </c>
    </row>
    <row r="74528">
      <c r="A74528" s="1" t="s">
        <v>23368</v>
      </c>
    </row>
    <row r="74529">
      <c r="A74529" s="1" t="s">
        <v>23369</v>
      </c>
    </row>
    <row r="74530">
      <c r="A74530" s="1" t="s">
        <v>23370</v>
      </c>
    </row>
    <row r="74532">
      <c r="A74532" s="1" t="s">
        <v>25443</v>
      </c>
    </row>
    <row r="74533">
      <c r="A74533" s="1" t="s">
        <v>23372</v>
      </c>
    </row>
    <row r="74535">
      <c r="A74535" s="1" t="s">
        <v>23388</v>
      </c>
    </row>
    <row r="74537">
      <c r="A74537" s="1" t="s">
        <v>2007</v>
      </c>
    </row>
    <row r="74538">
      <c r="A74538" s="1">
        <v>5.0</v>
      </c>
    </row>
    <row r="74540">
      <c r="A74540" s="1" t="s">
        <v>25444</v>
      </c>
    </row>
    <row r="74542">
      <c r="A74542" s="1" t="s">
        <v>25445</v>
      </c>
    </row>
    <row r="74544">
      <c r="A74544" s="1" t="s">
        <v>25446</v>
      </c>
    </row>
    <row r="74546">
      <c r="A74546" s="1" t="s">
        <v>1527</v>
      </c>
    </row>
    <row r="74547">
      <c r="A74547" s="1" t="s">
        <v>25447</v>
      </c>
    </row>
    <row r="74548">
      <c r="A74548" s="1" t="s">
        <v>3156</v>
      </c>
    </row>
    <row r="74549">
      <c r="A74549" s="1" t="s">
        <v>25448</v>
      </c>
    </row>
    <row r="74550">
      <c r="A74550" s="1" t="s">
        <v>25439</v>
      </c>
    </row>
    <row r="74551">
      <c r="A74551" s="1" t="s">
        <v>25440</v>
      </c>
    </row>
    <row r="74552">
      <c r="A74552" s="1" t="s">
        <v>25441</v>
      </c>
    </row>
    <row r="74553">
      <c r="A74553" s="1" t="s">
        <v>25442</v>
      </c>
    </row>
    <row r="74554">
      <c r="A74554" s="1" t="s">
        <v>23368</v>
      </c>
    </row>
    <row r="74555">
      <c r="A74555" s="1" t="s">
        <v>23369</v>
      </c>
    </row>
    <row r="74556">
      <c r="A74556" s="1" t="s">
        <v>23370</v>
      </c>
    </row>
    <row r="74557">
      <c r="A74557" s="1" t="s">
        <v>23372</v>
      </c>
    </row>
    <row r="74558">
      <c r="A74558" s="1" t="s">
        <v>23388</v>
      </c>
    </row>
    <row r="74559">
      <c r="A74559" s="1" t="s">
        <v>25444</v>
      </c>
    </row>
    <row r="74560">
      <c r="A74560" s="1" t="s">
        <v>25445</v>
      </c>
    </row>
    <row r="74561">
      <c r="A74561" s="1" t="s">
        <v>25446</v>
      </c>
    </row>
    <row r="74562">
      <c r="A74562" s="1" t="s">
        <v>1527</v>
      </c>
    </row>
    <row r="74563">
      <c r="A74563" s="1" t="s">
        <v>25449</v>
      </c>
    </row>
    <row r="74564">
      <c r="A74564" s="1" t="s">
        <v>25450</v>
      </c>
    </row>
    <row r="74566">
      <c r="A74566" s="1" t="s">
        <v>25451</v>
      </c>
    </row>
    <row r="74568">
      <c r="A74568" s="1" t="s">
        <v>25452</v>
      </c>
    </row>
    <row r="74569">
      <c r="A74569" s="1" t="s">
        <v>25453</v>
      </c>
    </row>
    <row r="74570">
      <c r="A74570" s="1" t="s">
        <v>25451</v>
      </c>
    </row>
    <row r="74571">
      <c r="A74571" s="1" t="s">
        <v>25454</v>
      </c>
    </row>
    <row r="74572">
      <c r="A74572" s="1" t="s">
        <v>25455</v>
      </c>
    </row>
    <row r="74574">
      <c r="A74574" s="1" t="s">
        <v>25456</v>
      </c>
    </row>
    <row r="74575">
      <c r="A74575" s="1" t="s">
        <v>25457</v>
      </c>
    </row>
    <row r="74577">
      <c r="A74577" s="1" t="s">
        <v>25458</v>
      </c>
    </row>
    <row r="74578">
      <c r="A74578" s="1" t="s">
        <v>25459</v>
      </c>
    </row>
    <row r="74580">
      <c r="A74580" s="1" t="s">
        <v>25460</v>
      </c>
    </row>
    <row r="74582">
      <c r="A74582" s="1" t="s">
        <v>25461</v>
      </c>
    </row>
    <row r="74583">
      <c r="A74583" s="1" t="s">
        <v>25462</v>
      </c>
    </row>
    <row r="74584">
      <c r="A74584" s="1" t="s">
        <v>25463</v>
      </c>
    </row>
    <row r="74585">
      <c r="A74585" s="1" t="s">
        <v>25464</v>
      </c>
    </row>
    <row r="74586">
      <c r="A74586" s="1" t="s">
        <v>25465</v>
      </c>
    </row>
    <row r="74587">
      <c r="A74587" s="1" t="s">
        <v>25466</v>
      </c>
    </row>
    <row r="74589">
      <c r="A74589" s="1" t="s">
        <v>25467</v>
      </c>
    </row>
    <row r="74590">
      <c r="A74590" s="1" t="s">
        <v>25457</v>
      </c>
    </row>
    <row r="74591">
      <c r="A74591" s="1" t="s">
        <v>25458</v>
      </c>
    </row>
    <row r="74592">
      <c r="A74592" s="1" t="s">
        <v>25459</v>
      </c>
    </row>
    <row r="74593">
      <c r="A74593" s="1" t="s">
        <v>25460</v>
      </c>
    </row>
    <row r="74594">
      <c r="A74594" s="1" t="s">
        <v>25461</v>
      </c>
    </row>
    <row r="74595">
      <c r="A74595" s="1" t="s">
        <v>25462</v>
      </c>
    </row>
    <row r="74596">
      <c r="A74596" s="1" t="s">
        <v>25463</v>
      </c>
    </row>
    <row r="74597">
      <c r="A74597" s="1" t="s">
        <v>25464</v>
      </c>
    </row>
    <row r="74598">
      <c r="A74598" s="1" t="s">
        <v>25465</v>
      </c>
    </row>
    <row r="74599">
      <c r="A74599" s="1" t="s">
        <v>25468</v>
      </c>
    </row>
    <row r="74600">
      <c r="A74600" s="1" t="s">
        <v>25469</v>
      </c>
    </row>
    <row r="74601">
      <c r="A74601" s="1" t="s">
        <v>25470</v>
      </c>
    </row>
    <row r="74603">
      <c r="A74603" s="1" t="s">
        <v>25471</v>
      </c>
    </row>
    <row r="74604">
      <c r="A74604" s="1" t="s">
        <v>25472</v>
      </c>
    </row>
    <row r="74606">
      <c r="A74606" s="1" t="s">
        <v>25473</v>
      </c>
    </row>
    <row r="74608">
      <c r="A74608" s="1" t="s">
        <v>25474</v>
      </c>
    </row>
    <row r="74609">
      <c r="A74609" s="1" t="s">
        <v>25475</v>
      </c>
    </row>
    <row r="74610">
      <c r="A74610" s="1" t="s">
        <v>25476</v>
      </c>
    </row>
    <row r="74612">
      <c r="A74612" s="1" t="s">
        <v>25477</v>
      </c>
    </row>
    <row r="74613">
      <c r="A74613" s="1" t="s">
        <v>25478</v>
      </c>
    </row>
    <row r="74614">
      <c r="A74614" s="1" t="s">
        <v>25479</v>
      </c>
    </row>
    <row r="74616">
      <c r="A74616" s="1" t="s">
        <v>25480</v>
      </c>
    </row>
    <row r="74617">
      <c r="A74617" s="1" t="s">
        <v>25470</v>
      </c>
    </row>
    <row r="74618">
      <c r="A74618" s="1" t="s">
        <v>25471</v>
      </c>
    </row>
    <row r="74619">
      <c r="A74619" s="1" t="s">
        <v>25472</v>
      </c>
    </row>
    <row r="74620">
      <c r="A74620" s="1" t="s">
        <v>25481</v>
      </c>
    </row>
    <row r="74621">
      <c r="A74621" s="1" t="s">
        <v>25474</v>
      </c>
    </row>
    <row r="74622">
      <c r="A74622" s="1" t="s">
        <v>25475</v>
      </c>
    </row>
    <row r="74623">
      <c r="A74623" s="1" t="s">
        <v>25476</v>
      </c>
    </row>
    <row r="74624">
      <c r="A74624" s="1" t="s">
        <v>25477</v>
      </c>
    </row>
    <row r="74625">
      <c r="A74625" s="1" t="s">
        <v>25478</v>
      </c>
    </row>
    <row r="74626">
      <c r="A74626" s="1" t="s">
        <v>25482</v>
      </c>
    </row>
    <row r="74627">
      <c r="A74627" s="1" t="s">
        <v>25483</v>
      </c>
    </row>
    <row r="74628">
      <c r="A74628" s="1" t="s">
        <v>25484</v>
      </c>
    </row>
    <row r="74629">
      <c r="A74629" s="1" t="s">
        <v>25485</v>
      </c>
    </row>
    <row r="74630">
      <c r="A74630" s="1" t="s">
        <v>25486</v>
      </c>
    </row>
    <row r="74631">
      <c r="A74631" s="1" t="s">
        <v>25487</v>
      </c>
    </row>
    <row r="74632">
      <c r="A74632" s="1" t="s">
        <v>25488</v>
      </c>
    </row>
    <row r="74633">
      <c r="A74633" s="1" t="s">
        <v>25489</v>
      </c>
    </row>
    <row r="74634">
      <c r="A74634" s="1" t="s">
        <v>25490</v>
      </c>
    </row>
    <row r="74635">
      <c r="A74635" s="1" t="s">
        <v>25491</v>
      </c>
    </row>
    <row r="74636">
      <c r="A74636" s="1" t="s">
        <v>25492</v>
      </c>
    </row>
    <row r="74637">
      <c r="A74637" s="1" t="s">
        <v>25493</v>
      </c>
    </row>
    <row r="74638">
      <c r="A74638" s="1" t="s">
        <v>25494</v>
      </c>
    </row>
    <row r="74639">
      <c r="A74639" s="1" t="s">
        <v>25495</v>
      </c>
    </row>
    <row r="74640">
      <c r="A74640" s="1" t="s">
        <v>25496</v>
      </c>
    </row>
    <row r="74641">
      <c r="A74641" s="1" t="s">
        <v>25497</v>
      </c>
    </row>
    <row r="74642">
      <c r="A74642" s="1" t="s">
        <v>25498</v>
      </c>
    </row>
    <row r="74643">
      <c r="A74643" s="1" t="s">
        <v>25484</v>
      </c>
    </row>
    <row r="74644">
      <c r="A74644" s="1" t="s">
        <v>25485</v>
      </c>
    </row>
    <row r="74645">
      <c r="A74645" s="1" t="s">
        <v>25486</v>
      </c>
    </row>
    <row r="74646">
      <c r="A74646" s="1" t="s">
        <v>25487</v>
      </c>
    </row>
    <row r="74647">
      <c r="A74647" s="1" t="s">
        <v>25488</v>
      </c>
    </row>
    <row r="74648">
      <c r="A74648" s="1" t="s">
        <v>25489</v>
      </c>
    </row>
    <row r="74649">
      <c r="A74649" s="1" t="s">
        <v>25490</v>
      </c>
    </row>
    <row r="74650">
      <c r="A74650" s="1" t="s">
        <v>25491</v>
      </c>
    </row>
    <row r="74651">
      <c r="A74651" s="1" t="s">
        <v>25492</v>
      </c>
    </row>
    <row r="74652">
      <c r="A74652" s="1" t="s">
        <v>25493</v>
      </c>
    </row>
    <row r="74653">
      <c r="A74653" s="1" t="s">
        <v>25494</v>
      </c>
    </row>
    <row r="74654">
      <c r="A74654" s="1" t="s">
        <v>25495</v>
      </c>
    </row>
    <row r="74655">
      <c r="A74655" s="1" t="s">
        <v>25496</v>
      </c>
    </row>
    <row r="74656">
      <c r="A74656" s="1" t="s">
        <v>25497</v>
      </c>
    </row>
    <row r="74657">
      <c r="A74657" s="1" t="s">
        <v>25499</v>
      </c>
    </row>
    <row r="74658">
      <c r="A74658" s="1" t="s">
        <v>25500</v>
      </c>
    </row>
    <row r="74659">
      <c r="A74659" s="1" t="s">
        <v>25501</v>
      </c>
    </row>
    <row r="74660">
      <c r="A74660" s="1" t="s">
        <v>25502</v>
      </c>
    </row>
    <row r="74661">
      <c r="A74661" s="1" t="s">
        <v>25503</v>
      </c>
    </row>
    <row r="74662">
      <c r="A74662" s="1" t="s">
        <v>25504</v>
      </c>
    </row>
    <row r="74663">
      <c r="A74663" s="1" t="s">
        <v>25505</v>
      </c>
    </row>
    <row r="74664">
      <c r="A74664" s="1" t="s">
        <v>25506</v>
      </c>
    </row>
    <row r="74665">
      <c r="A74665" s="1" t="s">
        <v>25507</v>
      </c>
    </row>
    <row r="74666">
      <c r="A74666" s="1" t="s">
        <v>25508</v>
      </c>
    </row>
    <row r="74667">
      <c r="A74667" s="1" t="s">
        <v>25509</v>
      </c>
    </row>
    <row r="74668">
      <c r="A74668" s="1" t="s">
        <v>25510</v>
      </c>
    </row>
    <row r="74669">
      <c r="A74669" s="1" t="s">
        <v>25511</v>
      </c>
    </row>
    <row r="74670">
      <c r="A74670" s="1" t="s">
        <v>25512</v>
      </c>
    </row>
    <row r="74671">
      <c r="A74671" s="1" t="s">
        <v>25513</v>
      </c>
    </row>
    <row r="74672">
      <c r="A74672" s="1" t="s">
        <v>25502</v>
      </c>
    </row>
    <row r="74673">
      <c r="A74673" s="1" t="s">
        <v>25503</v>
      </c>
    </row>
    <row r="74674">
      <c r="A74674" s="1" t="s">
        <v>25504</v>
      </c>
    </row>
    <row r="74675">
      <c r="A74675" s="1" t="s">
        <v>25505</v>
      </c>
    </row>
    <row r="74676">
      <c r="A74676" s="1" t="s">
        <v>25506</v>
      </c>
    </row>
    <row r="74677">
      <c r="A74677" s="1" t="s">
        <v>25507</v>
      </c>
    </row>
    <row r="74678">
      <c r="A74678" s="1" t="s">
        <v>25508</v>
      </c>
    </row>
    <row r="74679">
      <c r="A74679" s="1" t="s">
        <v>25509</v>
      </c>
    </row>
    <row r="74680">
      <c r="A74680" s="1" t="s">
        <v>25510</v>
      </c>
    </row>
    <row r="74681">
      <c r="A74681" s="1" t="s">
        <v>25511</v>
      </c>
    </row>
    <row r="74682">
      <c r="A74682" s="1" t="s">
        <v>25512</v>
      </c>
    </row>
    <row r="74683">
      <c r="A74683" s="1" t="s">
        <v>25514</v>
      </c>
    </row>
    <row r="74684">
      <c r="A74684" s="1" t="s">
        <v>25515</v>
      </c>
    </row>
    <row r="74686">
      <c r="A74686" s="1" t="s">
        <v>25516</v>
      </c>
    </row>
    <row r="74688">
      <c r="A74688" s="1" t="s">
        <v>25517</v>
      </c>
    </row>
    <row r="74690">
      <c r="A74690" s="1" t="s">
        <v>25518</v>
      </c>
    </row>
    <row r="74691">
      <c r="A74691" s="1" t="s">
        <v>7512</v>
      </c>
    </row>
    <row r="74693">
      <c r="A74693" s="1" t="s">
        <v>25519</v>
      </c>
    </row>
    <row r="74695">
      <c r="A74695" s="1" t="s">
        <v>25520</v>
      </c>
    </row>
    <row r="74696">
      <c r="A74696" s="1" t="s">
        <v>25521</v>
      </c>
    </row>
    <row r="74697">
      <c r="A74697" s="1" t="s">
        <v>25522</v>
      </c>
    </row>
    <row r="74698">
      <c r="A74698" s="1" t="s">
        <v>25523</v>
      </c>
    </row>
    <row r="74699">
      <c r="A74699" s="1" t="s">
        <v>25524</v>
      </c>
    </row>
    <row r="74701">
      <c r="A74701" s="1" t="s">
        <v>25525</v>
      </c>
    </row>
    <row r="74702">
      <c r="A74702" s="1" t="s">
        <v>25526</v>
      </c>
    </row>
    <row r="74704">
      <c r="A74704" s="1" t="s">
        <v>25527</v>
      </c>
    </row>
    <row r="74705">
      <c r="A74705" s="1" t="s">
        <v>25528</v>
      </c>
    </row>
    <row r="74706">
      <c r="A74706" s="1" t="s">
        <v>25529</v>
      </c>
    </row>
    <row r="74708">
      <c r="A74708" s="1" t="s">
        <v>25530</v>
      </c>
    </row>
    <row r="74709">
      <c r="A74709" s="1" t="s">
        <v>25531</v>
      </c>
    </row>
    <row r="74711">
      <c r="A74711" s="1" t="s">
        <v>25532</v>
      </c>
    </row>
    <row r="74712">
      <c r="A74712" s="1" t="s">
        <v>25533</v>
      </c>
    </row>
    <row r="74714">
      <c r="A74714" s="1" t="s">
        <v>25534</v>
      </c>
    </row>
    <row r="74716">
      <c r="A74716" s="1" t="s">
        <v>25535</v>
      </c>
    </row>
    <row r="74717">
      <c r="A74717" s="1" t="s">
        <v>25518</v>
      </c>
    </row>
    <row r="74718">
      <c r="A74718" s="1" t="s">
        <v>7512</v>
      </c>
    </row>
    <row r="74719">
      <c r="A74719" s="1" t="s">
        <v>25519</v>
      </c>
    </row>
    <row r="74720">
      <c r="A74720" s="1" t="s">
        <v>25520</v>
      </c>
    </row>
    <row r="74721">
      <c r="A74721" s="1" t="s">
        <v>25521</v>
      </c>
    </row>
    <row r="74722">
      <c r="A74722" s="1" t="s">
        <v>25522</v>
      </c>
    </row>
    <row r="74723">
      <c r="A74723" s="1" t="s">
        <v>25523</v>
      </c>
    </row>
    <row r="74724">
      <c r="A74724" s="1" t="s">
        <v>25524</v>
      </c>
    </row>
    <row r="74725">
      <c r="A74725" s="1" t="s">
        <v>25525</v>
      </c>
    </row>
    <row r="74726">
      <c r="A74726" s="1" t="s">
        <v>25526</v>
      </c>
    </row>
    <row r="74727">
      <c r="A74727" s="1" t="s">
        <v>25527</v>
      </c>
    </row>
    <row r="74728">
      <c r="A74728" s="1" t="s">
        <v>25528</v>
      </c>
    </row>
    <row r="74729">
      <c r="A74729" s="1" t="s">
        <v>25529</v>
      </c>
    </row>
    <row r="74730">
      <c r="A74730" s="1" t="s">
        <v>25530</v>
      </c>
    </row>
    <row r="74731">
      <c r="A74731" s="1" t="s">
        <v>25531</v>
      </c>
    </row>
    <row r="74732">
      <c r="A74732" s="1" t="s">
        <v>25532</v>
      </c>
    </row>
    <row r="74733">
      <c r="A74733" s="1" t="s">
        <v>25533</v>
      </c>
    </row>
    <row r="74734">
      <c r="A74734" s="1" t="s">
        <v>25536</v>
      </c>
    </row>
    <row r="74735">
      <c r="A74735" s="1" t="s">
        <v>25537</v>
      </c>
    </row>
    <row r="74736">
      <c r="A74736" s="1" t="s">
        <v>9771</v>
      </c>
    </row>
    <row r="74738">
      <c r="A74738" s="1" t="s">
        <v>25538</v>
      </c>
    </row>
    <row r="74740">
      <c r="A74740" s="1" t="s">
        <v>25539</v>
      </c>
    </row>
    <row r="74742">
      <c r="A74742" s="1" t="s">
        <v>7512</v>
      </c>
    </row>
    <row r="74744">
      <c r="A74744" s="1" t="s">
        <v>25540</v>
      </c>
    </row>
    <row r="74746">
      <c r="A74746" s="1" t="s">
        <v>25541</v>
      </c>
    </row>
    <row r="74747">
      <c r="A74747" s="1" t="s">
        <v>25542</v>
      </c>
    </row>
    <row r="74748">
      <c r="A74748" s="1" t="s">
        <v>25543</v>
      </c>
    </row>
    <row r="74749">
      <c r="A74749" s="1" t="s">
        <v>25544</v>
      </c>
    </row>
    <row r="74750">
      <c r="A74750" s="1" t="s">
        <v>25545</v>
      </c>
    </row>
    <row r="74752">
      <c r="A74752" s="1" t="s">
        <v>25546</v>
      </c>
    </row>
    <row r="74753">
      <c r="A74753" s="1" t="s">
        <v>25547</v>
      </c>
    </row>
    <row r="74755">
      <c r="A74755" s="1" t="s">
        <v>25548</v>
      </c>
    </row>
    <row r="74756">
      <c r="A74756" s="1" t="s">
        <v>25549</v>
      </c>
    </row>
    <row r="74758">
      <c r="A74758" s="1" t="s">
        <v>25550</v>
      </c>
    </row>
    <row r="74760">
      <c r="A74760" s="1" t="s">
        <v>25551</v>
      </c>
    </row>
    <row r="74761">
      <c r="A74761" s="1" t="s">
        <v>25552</v>
      </c>
    </row>
    <row r="74763">
      <c r="A74763" s="1" t="s">
        <v>23454</v>
      </c>
    </row>
    <row r="74764">
      <c r="A74764" s="1" t="s">
        <v>25553</v>
      </c>
    </row>
    <row r="74766">
      <c r="A74766" s="1" t="s">
        <v>23456</v>
      </c>
    </row>
    <row r="74768">
      <c r="A74768" s="1" t="s">
        <v>23496</v>
      </c>
    </row>
    <row r="74770">
      <c r="A74770" s="1" t="s">
        <v>4140</v>
      </c>
    </row>
    <row r="74772">
      <c r="A74772" s="1" t="s">
        <v>25554</v>
      </c>
    </row>
    <row r="74773">
      <c r="A74773" s="1" t="s">
        <v>25538</v>
      </c>
    </row>
    <row r="74774">
      <c r="A74774" s="1" t="s">
        <v>7512</v>
      </c>
    </row>
    <row r="74775">
      <c r="A74775" s="1" t="s">
        <v>25540</v>
      </c>
    </row>
    <row r="74776">
      <c r="A74776" s="1" t="s">
        <v>25541</v>
      </c>
    </row>
    <row r="74777">
      <c r="A74777" s="1" t="s">
        <v>25542</v>
      </c>
    </row>
    <row r="74778">
      <c r="A74778" s="1" t="s">
        <v>25543</v>
      </c>
    </row>
    <row r="74779">
      <c r="A74779" s="1" t="s">
        <v>25555</v>
      </c>
    </row>
    <row r="74780">
      <c r="A74780" s="1" t="s">
        <v>25545</v>
      </c>
    </row>
    <row r="74781">
      <c r="A74781" s="1" t="s">
        <v>25546</v>
      </c>
    </row>
    <row r="74782">
      <c r="A74782" s="1" t="s">
        <v>25547</v>
      </c>
    </row>
    <row r="74783">
      <c r="A74783" s="1" t="s">
        <v>25548</v>
      </c>
    </row>
    <row r="74784">
      <c r="A74784" s="1" t="s">
        <v>25549</v>
      </c>
    </row>
    <row r="74785">
      <c r="A74785" s="1" t="s">
        <v>25550</v>
      </c>
    </row>
    <row r="74786">
      <c r="A74786" s="1" t="s">
        <v>25551</v>
      </c>
    </row>
    <row r="74787">
      <c r="A74787" s="1" t="s">
        <v>25552</v>
      </c>
    </row>
    <row r="74788">
      <c r="A74788" s="1" t="s">
        <v>23454</v>
      </c>
    </row>
    <row r="74789">
      <c r="A74789" s="1" t="s">
        <v>25553</v>
      </c>
    </row>
    <row r="74790">
      <c r="A74790" s="1" t="s">
        <v>23456</v>
      </c>
    </row>
    <row r="74791">
      <c r="A74791" s="1" t="s">
        <v>25556</v>
      </c>
    </row>
    <row r="74792">
      <c r="A74792" s="1" t="s">
        <v>25557</v>
      </c>
    </row>
    <row r="74793">
      <c r="A74793" s="1" t="s">
        <v>25558</v>
      </c>
    </row>
    <row r="74795">
      <c r="A74795" s="1" t="s">
        <v>25559</v>
      </c>
    </row>
    <row r="74796">
      <c r="A74796" s="1" t="s">
        <v>25560</v>
      </c>
    </row>
    <row r="74797">
      <c r="A74797" s="1" t="s">
        <v>25561</v>
      </c>
    </row>
    <row r="74799">
      <c r="A74799" s="1" t="s">
        <v>25562</v>
      </c>
    </row>
    <row r="74800">
      <c r="A74800" s="1" t="s">
        <v>25563</v>
      </c>
    </row>
    <row r="74801">
      <c r="A74801" s="1" t="s">
        <v>25564</v>
      </c>
    </row>
    <row r="74802">
      <c r="A74802" s="1" t="s">
        <v>25565</v>
      </c>
    </row>
    <row r="74803">
      <c r="A74803" s="1" t="s">
        <v>25566</v>
      </c>
    </row>
    <row r="74804">
      <c r="A74804" s="1" t="s">
        <v>25567</v>
      </c>
    </row>
    <row r="74805">
      <c r="A74805" s="1" t="s">
        <v>25568</v>
      </c>
    </row>
    <row r="74806">
      <c r="A74806" s="1" t="s">
        <v>25569</v>
      </c>
    </row>
    <row r="74807">
      <c r="A74807" s="1" t="s">
        <v>25570</v>
      </c>
    </row>
    <row r="74808">
      <c r="A74808" s="1" t="s">
        <v>25571</v>
      </c>
    </row>
    <row r="74810">
      <c r="A74810" s="1" t="s">
        <v>25572</v>
      </c>
    </row>
    <row r="74812">
      <c r="A74812" s="1" t="s">
        <v>25573</v>
      </c>
    </row>
    <row r="74814">
      <c r="A74814" s="1" t="s">
        <v>24935</v>
      </c>
    </row>
    <row r="74815">
      <c r="A74815" s="1" t="s">
        <v>25574</v>
      </c>
    </row>
    <row r="74817">
      <c r="A74817" s="1" t="s">
        <v>25575</v>
      </c>
    </row>
    <row r="74819">
      <c r="A74819" s="1" t="s">
        <v>25576</v>
      </c>
    </row>
    <row r="74820">
      <c r="A74820" s="1" t="s">
        <v>25577</v>
      </c>
    </row>
    <row r="74821">
      <c r="A74821" s="1" t="s">
        <v>25578</v>
      </c>
    </row>
    <row r="74822">
      <c r="A74822" s="1" t="s">
        <v>25579</v>
      </c>
    </row>
    <row r="74823">
      <c r="A74823" s="1" t="s">
        <v>25580</v>
      </c>
    </row>
    <row r="74824">
      <c r="A74824" s="1" t="s">
        <v>25581</v>
      </c>
    </row>
    <row r="74825">
      <c r="A74825" s="1" t="s">
        <v>25582</v>
      </c>
    </row>
    <row r="74826">
      <c r="A74826" s="1" t="s">
        <v>25583</v>
      </c>
    </row>
    <row r="74827">
      <c r="A74827" s="1" t="s">
        <v>25584</v>
      </c>
    </row>
    <row r="74828">
      <c r="A74828" s="1" t="s">
        <v>25585</v>
      </c>
    </row>
    <row r="74829">
      <c r="A74829" s="1" t="s">
        <v>25586</v>
      </c>
    </row>
    <row r="74830">
      <c r="A74830" s="1" t="s">
        <v>25587</v>
      </c>
    </row>
    <row r="74832">
      <c r="A74832" s="1" t="s">
        <v>25588</v>
      </c>
    </row>
    <row r="74833">
      <c r="A74833" s="1" t="s">
        <v>25589</v>
      </c>
    </row>
    <row r="74834">
      <c r="A74834" s="1" t="s">
        <v>25559</v>
      </c>
    </row>
    <row r="74835">
      <c r="A74835" s="1" t="s">
        <v>25560</v>
      </c>
    </row>
    <row r="74836">
      <c r="A74836" s="1" t="s">
        <v>25561</v>
      </c>
    </row>
    <row r="74837">
      <c r="A74837" s="1" t="s">
        <v>25562</v>
      </c>
    </row>
    <row r="74838">
      <c r="A74838" s="1" t="s">
        <v>25563</v>
      </c>
    </row>
    <row r="74839">
      <c r="A74839" s="1" t="s">
        <v>25564</v>
      </c>
    </row>
    <row r="74840">
      <c r="A74840" s="1" t="s">
        <v>25565</v>
      </c>
    </row>
    <row r="74841">
      <c r="A74841" s="1" t="s">
        <v>25566</v>
      </c>
    </row>
    <row r="74842">
      <c r="A74842" s="1" t="s">
        <v>25567</v>
      </c>
    </row>
    <row r="74843">
      <c r="A74843" s="1" t="s">
        <v>25568</v>
      </c>
    </row>
    <row r="74844">
      <c r="A74844" s="1" t="s">
        <v>25569</v>
      </c>
    </row>
    <row r="74845">
      <c r="A74845" s="1" t="s">
        <v>25570</v>
      </c>
    </row>
    <row r="74846">
      <c r="A74846" s="1" t="s">
        <v>25571</v>
      </c>
    </row>
    <row r="74847">
      <c r="A74847" s="1" t="s">
        <v>25573</v>
      </c>
    </row>
    <row r="74848">
      <c r="A74848" s="1" t="s">
        <v>24935</v>
      </c>
    </row>
    <row r="74849">
      <c r="A74849" s="1" t="s">
        <v>25574</v>
      </c>
    </row>
    <row r="74850">
      <c r="A74850" s="1" t="s">
        <v>25575</v>
      </c>
    </row>
    <row r="74851">
      <c r="A74851" s="1" t="s">
        <v>25576</v>
      </c>
    </row>
    <row r="74852">
      <c r="A74852" s="1" t="s">
        <v>25577</v>
      </c>
    </row>
    <row r="74853">
      <c r="A74853" s="1" t="s">
        <v>25579</v>
      </c>
    </row>
    <row r="74854">
      <c r="A74854" s="1" t="s">
        <v>25580</v>
      </c>
    </row>
    <row r="74855">
      <c r="A74855" s="1" t="s">
        <v>25581</v>
      </c>
    </row>
    <row r="74856">
      <c r="A74856" s="1" t="s">
        <v>25582</v>
      </c>
    </row>
    <row r="74857">
      <c r="A74857" s="1" t="s">
        <v>25583</v>
      </c>
    </row>
    <row r="74858">
      <c r="A74858" s="1" t="s">
        <v>25584</v>
      </c>
    </row>
    <row r="74859">
      <c r="A74859" s="1" t="s">
        <v>25585</v>
      </c>
    </row>
    <row r="74860">
      <c r="A74860" s="1" t="s">
        <v>25586</v>
      </c>
    </row>
    <row r="74861">
      <c r="A74861" s="1" t="s">
        <v>25590</v>
      </c>
    </row>
    <row r="74862">
      <c r="A74862" s="1" t="s">
        <v>25591</v>
      </c>
    </row>
    <row r="74863">
      <c r="A74863" s="1" t="s">
        <v>25592</v>
      </c>
    </row>
    <row r="74865">
      <c r="A74865" s="1" t="s">
        <v>25593</v>
      </c>
    </row>
    <row r="74866">
      <c r="A74866" s="1" t="s">
        <v>25594</v>
      </c>
    </row>
    <row r="74868">
      <c r="A74868" s="1" t="s">
        <v>25595</v>
      </c>
    </row>
    <row r="74869">
      <c r="A74869" s="1" t="s">
        <v>25596</v>
      </c>
    </row>
    <row r="74871">
      <c r="A74871" s="1" t="s">
        <v>25597</v>
      </c>
    </row>
    <row r="74872">
      <c r="A74872" s="1" t="s">
        <v>25598</v>
      </c>
    </row>
    <row r="74873">
      <c r="A74873" s="1" t="s">
        <v>25599</v>
      </c>
    </row>
    <row r="74874">
      <c r="A74874" s="1" t="s">
        <v>25600</v>
      </c>
    </row>
    <row r="74875">
      <c r="A74875" s="1" t="s">
        <v>25601</v>
      </c>
    </row>
    <row r="74876">
      <c r="A74876" s="1" t="s">
        <v>25602</v>
      </c>
    </row>
    <row r="74877">
      <c r="A74877" s="1" t="s">
        <v>25603</v>
      </c>
    </row>
    <row r="74878">
      <c r="A74878" s="1" t="s">
        <v>25604</v>
      </c>
    </row>
    <row r="74879">
      <c r="A74879" s="1" t="s">
        <v>25605</v>
      </c>
    </row>
    <row r="74880">
      <c r="A74880" s="1" t="s">
        <v>25606</v>
      </c>
    </row>
    <row r="74882">
      <c r="A74882" s="1" t="s">
        <v>24925</v>
      </c>
    </row>
    <row r="74884">
      <c r="A74884" s="1" t="s">
        <v>25607</v>
      </c>
    </row>
    <row r="74886">
      <c r="A74886" s="1" t="s">
        <v>24935</v>
      </c>
    </row>
    <row r="74887">
      <c r="A74887" s="1" t="s">
        <v>25608</v>
      </c>
    </row>
    <row r="74889">
      <c r="A74889" s="1" t="s">
        <v>25609</v>
      </c>
    </row>
    <row r="74891">
      <c r="A74891" s="1" t="s">
        <v>25610</v>
      </c>
    </row>
    <row r="74892">
      <c r="A74892" s="1" t="s">
        <v>25611</v>
      </c>
    </row>
    <row r="74893">
      <c r="A74893" s="1" t="s">
        <v>25612</v>
      </c>
    </row>
    <row r="74894">
      <c r="A74894" s="1" t="s">
        <v>25613</v>
      </c>
    </row>
    <row r="74895">
      <c r="A74895" s="1" t="s">
        <v>25614</v>
      </c>
    </row>
    <row r="74896">
      <c r="A74896" s="1" t="s">
        <v>25615</v>
      </c>
    </row>
    <row r="74897">
      <c r="A74897" s="1" t="s">
        <v>25616</v>
      </c>
    </row>
    <row r="74898">
      <c r="A74898" s="1" t="s">
        <v>25617</v>
      </c>
    </row>
    <row r="74899">
      <c r="A74899" s="1" t="s">
        <v>25618</v>
      </c>
    </row>
    <row r="74900">
      <c r="A74900" s="1" t="s">
        <v>25619</v>
      </c>
    </row>
    <row r="74901">
      <c r="A74901" s="1" t="s">
        <v>25620</v>
      </c>
    </row>
    <row r="74902">
      <c r="A74902" s="1" t="s">
        <v>25621</v>
      </c>
    </row>
    <row r="74904">
      <c r="A74904" s="1" t="s">
        <v>25588</v>
      </c>
    </row>
    <row r="74905">
      <c r="A74905" s="1" t="s">
        <v>25622</v>
      </c>
    </row>
    <row r="74906">
      <c r="A74906" s="1" t="s">
        <v>25593</v>
      </c>
    </row>
    <row r="74907">
      <c r="A74907" s="1" t="s">
        <v>25594</v>
      </c>
    </row>
    <row r="74908">
      <c r="A74908" s="1" t="s">
        <v>25595</v>
      </c>
    </row>
    <row r="74909">
      <c r="A74909" s="1" t="s">
        <v>25596</v>
      </c>
    </row>
    <row r="74910">
      <c r="A74910" s="1" t="s">
        <v>25597</v>
      </c>
    </row>
    <row r="74911">
      <c r="A74911" s="1" t="s">
        <v>25598</v>
      </c>
    </row>
    <row r="74912">
      <c r="A74912" s="1" t="s">
        <v>25599</v>
      </c>
    </row>
    <row r="74913">
      <c r="A74913" s="1" t="s">
        <v>25600</v>
      </c>
    </row>
    <row r="74914">
      <c r="A74914" s="1" t="s">
        <v>25601</v>
      </c>
    </row>
    <row r="74915">
      <c r="A74915" s="1" t="s">
        <v>25602</v>
      </c>
    </row>
    <row r="74916">
      <c r="A74916" s="1" t="s">
        <v>25603</v>
      </c>
    </row>
    <row r="74917">
      <c r="A74917" s="1" t="s">
        <v>25604</v>
      </c>
    </row>
    <row r="74918">
      <c r="A74918" s="1" t="s">
        <v>25605</v>
      </c>
    </row>
    <row r="74919">
      <c r="A74919" s="1" t="s">
        <v>25606</v>
      </c>
    </row>
    <row r="74920">
      <c r="A74920" s="1" t="s">
        <v>25607</v>
      </c>
    </row>
    <row r="74921">
      <c r="A74921" s="1" t="s">
        <v>24935</v>
      </c>
    </row>
    <row r="74922">
      <c r="A74922" s="1" t="s">
        <v>25608</v>
      </c>
    </row>
    <row r="74923">
      <c r="A74923" s="1" t="s">
        <v>25609</v>
      </c>
    </row>
    <row r="74924">
      <c r="A74924" s="1" t="s">
        <v>25610</v>
      </c>
    </row>
    <row r="74925">
      <c r="A74925" s="1" t="s">
        <v>25611</v>
      </c>
    </row>
    <row r="74926">
      <c r="A74926" s="1" t="s">
        <v>25613</v>
      </c>
    </row>
    <row r="74927">
      <c r="A74927" s="1" t="s">
        <v>25614</v>
      </c>
    </row>
    <row r="74928">
      <c r="A74928" s="1" t="s">
        <v>25615</v>
      </c>
    </row>
    <row r="74929">
      <c r="A74929" s="1" t="s">
        <v>25616</v>
      </c>
    </row>
    <row r="74930">
      <c r="A74930" s="1" t="s">
        <v>25617</v>
      </c>
    </row>
    <row r="74931">
      <c r="A74931" s="1" t="s">
        <v>25618</v>
      </c>
    </row>
    <row r="74932">
      <c r="A74932" s="1" t="s">
        <v>25619</v>
      </c>
    </row>
    <row r="74933">
      <c r="A74933" s="1" t="s">
        <v>25620</v>
      </c>
    </row>
    <row r="74934">
      <c r="A74934" s="1" t="s">
        <v>25621</v>
      </c>
    </row>
    <row r="74935">
      <c r="A74935" s="1" t="s">
        <v>25623</v>
      </c>
    </row>
    <row r="74936">
      <c r="A74936" s="1" t="s">
        <v>25624</v>
      </c>
    </row>
    <row r="74937">
      <c r="A74937" s="1" t="s">
        <v>25592</v>
      </c>
    </row>
    <row r="74939">
      <c r="A74939" s="1" t="s">
        <v>25593</v>
      </c>
    </row>
    <row r="74940">
      <c r="A74940" s="1" t="s">
        <v>25594</v>
      </c>
    </row>
    <row r="74942">
      <c r="A74942" s="1" t="s">
        <v>25595</v>
      </c>
    </row>
    <row r="74943">
      <c r="A74943" s="1" t="s">
        <v>25596</v>
      </c>
    </row>
    <row r="74945">
      <c r="A74945" s="1" t="s">
        <v>25597</v>
      </c>
    </row>
    <row r="74946">
      <c r="A74946" s="1" t="s">
        <v>25598</v>
      </c>
    </row>
    <row r="74947">
      <c r="A74947" s="1" t="s">
        <v>25599</v>
      </c>
    </row>
    <row r="74948">
      <c r="A74948" s="1" t="s">
        <v>25600</v>
      </c>
    </row>
    <row r="74949">
      <c r="A74949" s="1" t="s">
        <v>25601</v>
      </c>
    </row>
    <row r="74950">
      <c r="A74950" s="1" t="s">
        <v>25602</v>
      </c>
    </row>
    <row r="74951">
      <c r="A74951" s="1" t="s">
        <v>25603</v>
      </c>
    </row>
    <row r="74952">
      <c r="A74952" s="1" t="s">
        <v>25604</v>
      </c>
    </row>
    <row r="74953">
      <c r="A74953" s="1" t="s">
        <v>25605</v>
      </c>
    </row>
    <row r="74954">
      <c r="A74954" s="1" t="s">
        <v>25606</v>
      </c>
    </row>
    <row r="74956">
      <c r="A74956" s="1" t="s">
        <v>24925</v>
      </c>
    </row>
    <row r="74958">
      <c r="A74958" s="1" t="s">
        <v>25607</v>
      </c>
    </row>
    <row r="74960">
      <c r="A74960" s="1" t="s">
        <v>24935</v>
      </c>
    </row>
    <row r="74961">
      <c r="A74961" s="1" t="s">
        <v>25608</v>
      </c>
    </row>
    <row r="74963">
      <c r="A74963" s="1" t="s">
        <v>25609</v>
      </c>
    </row>
    <row r="74965">
      <c r="A74965" s="1" t="s">
        <v>25610</v>
      </c>
    </row>
    <row r="74966">
      <c r="A74966" s="1" t="s">
        <v>25611</v>
      </c>
    </row>
    <row r="74967">
      <c r="A74967" s="1" t="s">
        <v>25612</v>
      </c>
    </row>
    <row r="74968">
      <c r="A74968" s="1" t="s">
        <v>25613</v>
      </c>
    </row>
    <row r="74969">
      <c r="A74969" s="1" t="s">
        <v>25614</v>
      </c>
    </row>
    <row r="74970">
      <c r="A74970" s="1" t="s">
        <v>25615</v>
      </c>
    </row>
    <row r="74971">
      <c r="A74971" s="1" t="s">
        <v>25616</v>
      </c>
    </row>
    <row r="74972">
      <c r="A74972" s="1" t="s">
        <v>25617</v>
      </c>
    </row>
    <row r="74973">
      <c r="A74973" s="1" t="s">
        <v>25618</v>
      </c>
    </row>
    <row r="74974">
      <c r="A74974" s="1" t="s">
        <v>25619</v>
      </c>
    </row>
    <row r="74975">
      <c r="A74975" s="1" t="s">
        <v>25620</v>
      </c>
    </row>
    <row r="74976">
      <c r="A74976" s="1" t="s">
        <v>25621</v>
      </c>
    </row>
    <row r="74978">
      <c r="A74978" s="1" t="s">
        <v>25588</v>
      </c>
    </row>
    <row r="74979">
      <c r="A74979" s="1" t="s">
        <v>25622</v>
      </c>
    </row>
    <row r="74980">
      <c r="A74980" s="1" t="s">
        <v>25593</v>
      </c>
    </row>
    <row r="74981">
      <c r="A74981" s="1" t="s">
        <v>25594</v>
      </c>
    </row>
    <row r="74982">
      <c r="A74982" s="1" t="s">
        <v>25595</v>
      </c>
    </row>
    <row r="74983">
      <c r="A74983" s="1" t="s">
        <v>25596</v>
      </c>
    </row>
    <row r="74984">
      <c r="A74984" s="1" t="s">
        <v>25597</v>
      </c>
    </row>
    <row r="74985">
      <c r="A74985" s="1" t="s">
        <v>25598</v>
      </c>
    </row>
    <row r="74986">
      <c r="A74986" s="1" t="s">
        <v>25599</v>
      </c>
    </row>
    <row r="74987">
      <c r="A74987" s="1" t="s">
        <v>25600</v>
      </c>
    </row>
    <row r="74988">
      <c r="A74988" s="1" t="s">
        <v>25601</v>
      </c>
    </row>
    <row r="74989">
      <c r="A74989" s="1" t="s">
        <v>25602</v>
      </c>
    </row>
    <row r="74990">
      <c r="A74990" s="1" t="s">
        <v>25603</v>
      </c>
    </row>
    <row r="74991">
      <c r="A74991" s="1" t="s">
        <v>25604</v>
      </c>
    </row>
    <row r="74992">
      <c r="A74992" s="1" t="s">
        <v>25605</v>
      </c>
    </row>
    <row r="74993">
      <c r="A74993" s="1" t="s">
        <v>25606</v>
      </c>
    </row>
    <row r="74994">
      <c r="A74994" s="1" t="s">
        <v>25607</v>
      </c>
    </row>
    <row r="74995">
      <c r="A74995" s="1" t="s">
        <v>24935</v>
      </c>
    </row>
    <row r="74996">
      <c r="A74996" s="1" t="s">
        <v>25608</v>
      </c>
    </row>
    <row r="74997">
      <c r="A74997" s="1" t="s">
        <v>25609</v>
      </c>
    </row>
    <row r="74998">
      <c r="A74998" s="1" t="s">
        <v>25610</v>
      </c>
    </row>
    <row r="74999">
      <c r="A74999" s="1" t="s">
        <v>25611</v>
      </c>
    </row>
    <row r="75000">
      <c r="A75000" s="1" t="s">
        <v>25613</v>
      </c>
    </row>
    <row r="75001">
      <c r="A75001" s="1" t="s">
        <v>25614</v>
      </c>
    </row>
    <row r="75002">
      <c r="A75002" s="1" t="s">
        <v>25615</v>
      </c>
    </row>
    <row r="75003">
      <c r="A75003" s="1" t="s">
        <v>25616</v>
      </c>
    </row>
    <row r="75004">
      <c r="A75004" s="1" t="s">
        <v>25617</v>
      </c>
    </row>
    <row r="75005">
      <c r="A75005" s="1" t="s">
        <v>25618</v>
      </c>
    </row>
    <row r="75006">
      <c r="A75006" s="1" t="s">
        <v>25619</v>
      </c>
    </row>
    <row r="75007">
      <c r="A75007" s="1" t="s">
        <v>25620</v>
      </c>
    </row>
    <row r="75008">
      <c r="A75008" s="1" t="s">
        <v>25621</v>
      </c>
    </row>
    <row r="75009">
      <c r="A75009" s="1" t="s">
        <v>25623</v>
      </c>
    </row>
    <row r="75010">
      <c r="A75010" s="1" t="s">
        <v>25625</v>
      </c>
    </row>
    <row r="75012">
      <c r="A75012" s="1" t="s">
        <v>25626</v>
      </c>
    </row>
    <row r="75013">
      <c r="A75013" s="1" t="s">
        <v>25627</v>
      </c>
    </row>
    <row r="75015">
      <c r="A75015" s="1" t="s">
        <v>25628</v>
      </c>
    </row>
    <row r="75016">
      <c r="A75016" s="1" t="s">
        <v>25629</v>
      </c>
    </row>
    <row r="75018">
      <c r="A75018" s="1" t="s">
        <v>25630</v>
      </c>
    </row>
    <row r="75019">
      <c r="A75019" s="1" t="s">
        <v>25631</v>
      </c>
    </row>
    <row r="75020">
      <c r="A75020" s="1" t="s">
        <v>25632</v>
      </c>
    </row>
    <row r="75021">
      <c r="A75021" s="1" t="s">
        <v>25633</v>
      </c>
    </row>
    <row r="75023">
      <c r="A75023" s="1" t="s">
        <v>25634</v>
      </c>
    </row>
    <row r="75025">
      <c r="A75025" s="1" t="s">
        <v>25635</v>
      </c>
    </row>
    <row r="75027">
      <c r="A75027" s="1" t="s">
        <v>25636</v>
      </c>
    </row>
    <row r="75029">
      <c r="A75029" s="1" t="s">
        <v>11830</v>
      </c>
    </row>
    <row r="75030">
      <c r="A75030" s="1" t="s">
        <v>11831</v>
      </c>
    </row>
    <row r="75031">
      <c r="A75031" s="1" t="s">
        <v>11832</v>
      </c>
    </row>
    <row r="75032">
      <c r="A75032" s="1" t="s">
        <v>900</v>
      </c>
    </row>
    <row r="75033">
      <c r="A75033" s="1" t="s">
        <v>2871</v>
      </c>
    </row>
    <row r="75034">
      <c r="A75034" s="1" t="s">
        <v>25637</v>
      </c>
    </row>
    <row r="75035">
      <c r="A75035" s="1" t="s">
        <v>25626</v>
      </c>
    </row>
    <row r="75036">
      <c r="A75036" s="1" t="s">
        <v>25627</v>
      </c>
    </row>
    <row r="75037">
      <c r="A75037" s="1" t="s">
        <v>25628</v>
      </c>
    </row>
    <row r="75038">
      <c r="A75038" s="1" t="s">
        <v>25629</v>
      </c>
    </row>
    <row r="75039">
      <c r="A75039" s="1" t="s">
        <v>25630</v>
      </c>
    </row>
    <row r="75040">
      <c r="A75040" s="1" t="s">
        <v>25631</v>
      </c>
    </row>
    <row r="75041">
      <c r="A75041" s="1" t="s">
        <v>25632</v>
      </c>
    </row>
    <row r="75042">
      <c r="A75042" s="1" t="s">
        <v>25633</v>
      </c>
    </row>
    <row r="75043">
      <c r="A75043" s="1" t="s">
        <v>25634</v>
      </c>
    </row>
    <row r="75044">
      <c r="A75044" s="1" t="s">
        <v>25635</v>
      </c>
    </row>
    <row r="75045">
      <c r="A75045" s="1" t="s">
        <v>25636</v>
      </c>
    </row>
    <row r="75046">
      <c r="A75046" s="1" t="s">
        <v>11830</v>
      </c>
    </row>
    <row r="75047">
      <c r="A75047" s="1" t="s">
        <v>11831</v>
      </c>
    </row>
    <row r="75048">
      <c r="A75048" s="1" t="s">
        <v>11832</v>
      </c>
    </row>
    <row r="75049">
      <c r="A75049" s="1" t="s">
        <v>25638</v>
      </c>
    </row>
    <row r="75050">
      <c r="A75050" s="1" t="s">
        <v>25639</v>
      </c>
    </row>
    <row r="75052">
      <c r="A75052" s="1" t="s">
        <v>25640</v>
      </c>
    </row>
    <row r="75053">
      <c r="A75053" s="1" t="s">
        <v>25627</v>
      </c>
    </row>
    <row r="75055">
      <c r="A75055" s="1" t="s">
        <v>25641</v>
      </c>
    </row>
    <row r="75056">
      <c r="A75056" s="1" t="s">
        <v>25642</v>
      </c>
    </row>
    <row r="75058">
      <c r="A75058" s="1" t="s">
        <v>25643</v>
      </c>
    </row>
    <row r="75059">
      <c r="A75059" s="1" t="s">
        <v>25644</v>
      </c>
    </row>
    <row r="75060">
      <c r="A75060" s="1" t="s">
        <v>25645</v>
      </c>
    </row>
    <row r="75062">
      <c r="A75062" s="1" t="s">
        <v>25646</v>
      </c>
    </row>
    <row r="75064">
      <c r="A75064" s="1" t="s">
        <v>25647</v>
      </c>
    </row>
    <row r="75066">
      <c r="A75066" s="1" t="s">
        <v>25635</v>
      </c>
    </row>
    <row r="75068">
      <c r="A75068" s="1" t="s">
        <v>25648</v>
      </c>
    </row>
    <row r="75070">
      <c r="A75070" s="1" t="s">
        <v>897</v>
      </c>
    </row>
    <row r="75071">
      <c r="A75071" s="1" t="s">
        <v>898</v>
      </c>
    </row>
    <row r="75072">
      <c r="A75072" s="1" t="s">
        <v>899</v>
      </c>
    </row>
    <row r="75073">
      <c r="A75073" s="1" t="s">
        <v>900</v>
      </c>
    </row>
    <row r="75074">
      <c r="A75074" s="1" t="s">
        <v>2871</v>
      </c>
    </row>
    <row r="75075">
      <c r="A75075" s="1" t="s">
        <v>25649</v>
      </c>
    </row>
    <row r="75076">
      <c r="A75076" s="1" t="s">
        <v>25640</v>
      </c>
    </row>
    <row r="75077">
      <c r="A75077" s="1" t="s">
        <v>25627</v>
      </c>
    </row>
    <row r="75078">
      <c r="A75078" s="1" t="s">
        <v>25641</v>
      </c>
    </row>
    <row r="75079">
      <c r="A75079" s="1" t="s">
        <v>25642</v>
      </c>
    </row>
    <row r="75080">
      <c r="A75080" s="1" t="s">
        <v>25643</v>
      </c>
    </row>
    <row r="75081">
      <c r="A75081" s="1" t="s">
        <v>25644</v>
      </c>
    </row>
    <row r="75082">
      <c r="A75082" s="1" t="s">
        <v>25645</v>
      </c>
    </row>
    <row r="75083">
      <c r="A75083" s="1" t="s">
        <v>25646</v>
      </c>
    </row>
    <row r="75084">
      <c r="A75084" s="1" t="s">
        <v>25647</v>
      </c>
    </row>
    <row r="75085">
      <c r="A75085" s="1" t="s">
        <v>25635</v>
      </c>
    </row>
    <row r="75086">
      <c r="A75086" s="1" t="s">
        <v>897</v>
      </c>
    </row>
    <row r="75087">
      <c r="A75087" s="1" t="s">
        <v>898</v>
      </c>
    </row>
    <row r="75088">
      <c r="A75088" s="1" t="s">
        <v>899</v>
      </c>
    </row>
    <row r="75089">
      <c r="A75089" s="1" t="s">
        <v>25650</v>
      </c>
    </row>
    <row r="75090">
      <c r="A75090" s="1" t="s">
        <v>25651</v>
      </c>
    </row>
    <row r="75092">
      <c r="A75092" s="1" t="s">
        <v>25640</v>
      </c>
    </row>
    <row r="75093">
      <c r="A75093" s="1" t="s">
        <v>25627</v>
      </c>
    </row>
    <row r="75095">
      <c r="A75095" s="1" t="s">
        <v>25641</v>
      </c>
    </row>
    <row r="75096">
      <c r="A75096" s="1" t="s">
        <v>25642</v>
      </c>
    </row>
    <row r="75098">
      <c r="A75098" s="1" t="s">
        <v>25643</v>
      </c>
    </row>
    <row r="75099">
      <c r="A75099" s="1" t="s">
        <v>25644</v>
      </c>
    </row>
    <row r="75100">
      <c r="A75100" s="1" t="s">
        <v>25645</v>
      </c>
    </row>
    <row r="75102">
      <c r="A75102" s="1" t="s">
        <v>25646</v>
      </c>
    </row>
    <row r="75104">
      <c r="A75104" s="1" t="s">
        <v>25647</v>
      </c>
    </row>
    <row r="75106">
      <c r="A75106" s="1" t="s">
        <v>25635</v>
      </c>
    </row>
    <row r="75108">
      <c r="A75108" s="1" t="s">
        <v>25648</v>
      </c>
    </row>
    <row r="75110">
      <c r="A75110" s="1" t="s">
        <v>897</v>
      </c>
    </row>
    <row r="75111">
      <c r="A75111" s="1" t="s">
        <v>898</v>
      </c>
    </row>
    <row r="75112">
      <c r="A75112" s="1" t="s">
        <v>899</v>
      </c>
    </row>
    <row r="75113">
      <c r="A75113" s="1" t="s">
        <v>900</v>
      </c>
    </row>
    <row r="75114">
      <c r="A75114" s="1" t="s">
        <v>2871</v>
      </c>
    </row>
    <row r="75115">
      <c r="A75115" s="1" t="s">
        <v>25649</v>
      </c>
    </row>
    <row r="75116">
      <c r="A75116" s="1" t="s">
        <v>25640</v>
      </c>
    </row>
    <row r="75117">
      <c r="A75117" s="1" t="s">
        <v>25627</v>
      </c>
    </row>
    <row r="75118">
      <c r="A75118" s="1" t="s">
        <v>25641</v>
      </c>
    </row>
    <row r="75119">
      <c r="A75119" s="1" t="s">
        <v>25642</v>
      </c>
    </row>
    <row r="75120">
      <c r="A75120" s="1" t="s">
        <v>25643</v>
      </c>
    </row>
    <row r="75121">
      <c r="A75121" s="1" t="s">
        <v>25644</v>
      </c>
    </row>
    <row r="75122">
      <c r="A75122" s="1" t="s">
        <v>25645</v>
      </c>
    </row>
    <row r="75123">
      <c r="A75123" s="1" t="s">
        <v>25646</v>
      </c>
    </row>
    <row r="75124">
      <c r="A75124" s="1" t="s">
        <v>25647</v>
      </c>
    </row>
    <row r="75125">
      <c r="A75125" s="1" t="s">
        <v>25635</v>
      </c>
    </row>
    <row r="75126">
      <c r="A75126" s="1" t="s">
        <v>897</v>
      </c>
    </row>
    <row r="75127">
      <c r="A75127" s="1" t="s">
        <v>898</v>
      </c>
    </row>
    <row r="75128">
      <c r="A75128" s="1" t="s">
        <v>899</v>
      </c>
    </row>
    <row r="75129">
      <c r="A75129" s="1" t="s">
        <v>25650</v>
      </c>
    </row>
    <row r="75130">
      <c r="A75130" s="1" t="s">
        <v>25652</v>
      </c>
    </row>
    <row r="75132">
      <c r="A75132" s="1" t="s">
        <v>25653</v>
      </c>
    </row>
    <row r="75134">
      <c r="A75134" s="1" t="s">
        <v>25654</v>
      </c>
    </row>
    <row r="75136">
      <c r="A75136" s="1" t="s">
        <v>25655</v>
      </c>
    </row>
    <row r="75138">
      <c r="A75138" s="1" t="s">
        <v>25656</v>
      </c>
    </row>
    <row r="75139">
      <c r="A75139" s="1" t="s">
        <v>25657</v>
      </c>
    </row>
    <row r="75140">
      <c r="A75140" s="1" t="s">
        <v>25658</v>
      </c>
    </row>
    <row r="75142">
      <c r="A75142" s="1" t="s">
        <v>25659</v>
      </c>
    </row>
    <row r="75143">
      <c r="A75143" s="1" t="s">
        <v>25660</v>
      </c>
    </row>
    <row r="75144">
      <c r="A75144" s="1" t="s">
        <v>25661</v>
      </c>
    </row>
    <row r="75146">
      <c r="A75146" s="1" t="s">
        <v>25662</v>
      </c>
    </row>
    <row r="75147">
      <c r="A75147" s="1" t="s">
        <v>25663</v>
      </c>
    </row>
    <row r="75148">
      <c r="A75148" s="1" t="s">
        <v>25664</v>
      </c>
    </row>
    <row r="75150">
      <c r="A75150" s="1" t="s">
        <v>25665</v>
      </c>
    </row>
    <row r="75151">
      <c r="A75151" s="1" t="s">
        <v>25666</v>
      </c>
    </row>
    <row r="75152">
      <c r="A75152" s="1" t="s">
        <v>25667</v>
      </c>
    </row>
    <row r="75153">
      <c r="A75153" s="1" t="s">
        <v>25668</v>
      </c>
    </row>
    <row r="75154">
      <c r="A75154" s="1" t="s">
        <v>25669</v>
      </c>
    </row>
    <row r="75155">
      <c r="A75155" s="1" t="s">
        <v>25670</v>
      </c>
    </row>
    <row r="75157">
      <c r="A75157" s="1" t="s">
        <v>25671</v>
      </c>
    </row>
    <row r="75158">
      <c r="A75158" s="1" t="s">
        <v>25672</v>
      </c>
    </row>
    <row r="75159">
      <c r="A75159" s="1" t="s">
        <v>25673</v>
      </c>
    </row>
    <row r="75161">
      <c r="A75161" s="1" t="s">
        <v>25674</v>
      </c>
    </row>
    <row r="75163">
      <c r="A75163" s="1" t="s">
        <v>25675</v>
      </c>
    </row>
    <row r="75165">
      <c r="A75165" s="1" t="s">
        <v>25676</v>
      </c>
    </row>
    <row r="75167">
      <c r="A75167" s="1" t="s">
        <v>25677</v>
      </c>
    </row>
    <row r="75169">
      <c r="A75169" s="1" t="s">
        <v>25678</v>
      </c>
    </row>
    <row r="75170">
      <c r="A75170" s="1" t="s">
        <v>25679</v>
      </c>
    </row>
    <row r="75172">
      <c r="A75172" s="1" t="s">
        <v>25680</v>
      </c>
    </row>
    <row r="75174">
      <c r="A75174" s="1" t="s">
        <v>25681</v>
      </c>
    </row>
    <row r="75176">
      <c r="A75176" s="1" t="s">
        <v>25682</v>
      </c>
    </row>
    <row r="75177">
      <c r="A75177" s="1" t="s">
        <v>25683</v>
      </c>
    </row>
    <row r="75178">
      <c r="A75178" s="1" t="s">
        <v>25684</v>
      </c>
    </row>
    <row r="75180">
      <c r="A75180" s="1" t="s">
        <v>25685</v>
      </c>
    </row>
    <row r="75182">
      <c r="A75182" s="1" t="s">
        <v>25686</v>
      </c>
    </row>
    <row r="75184">
      <c r="A75184" s="1" t="s">
        <v>25687</v>
      </c>
    </row>
    <row r="75186">
      <c r="A75186" s="1" t="s">
        <v>25688</v>
      </c>
    </row>
    <row r="75188">
      <c r="A75188" s="1" t="s">
        <v>25689</v>
      </c>
    </row>
    <row r="75189">
      <c r="A75189" s="1" t="s">
        <v>25690</v>
      </c>
    </row>
    <row r="75191">
      <c r="A75191" s="1" t="s">
        <v>25691</v>
      </c>
    </row>
    <row r="75193">
      <c r="A75193" s="1" t="s">
        <v>25692</v>
      </c>
    </row>
    <row r="75194">
      <c r="A75194" s="1" t="s">
        <v>25653</v>
      </c>
    </row>
    <row r="75195">
      <c r="A75195" s="1" t="s">
        <v>25654</v>
      </c>
    </row>
    <row r="75196">
      <c r="A75196" s="1" t="s">
        <v>25655</v>
      </c>
    </row>
    <row r="75197">
      <c r="A75197" s="1" t="s">
        <v>25656</v>
      </c>
    </row>
    <row r="75198">
      <c r="A75198" s="1" t="s">
        <v>25657</v>
      </c>
    </row>
    <row r="75199">
      <c r="A75199" s="1" t="s">
        <v>25658</v>
      </c>
    </row>
    <row r="75200">
      <c r="A75200" s="1" t="s">
        <v>25659</v>
      </c>
    </row>
    <row r="75201">
      <c r="A75201" s="1" t="s">
        <v>25660</v>
      </c>
    </row>
    <row r="75202">
      <c r="A75202" s="1" t="s">
        <v>25661</v>
      </c>
    </row>
    <row r="75203">
      <c r="A75203" s="1" t="s">
        <v>25662</v>
      </c>
    </row>
    <row r="75204">
      <c r="A75204" s="1" t="s">
        <v>25663</v>
      </c>
    </row>
    <row r="75205">
      <c r="A75205" s="1" t="s">
        <v>25664</v>
      </c>
    </row>
    <row r="75206">
      <c r="A75206" s="1" t="s">
        <v>25665</v>
      </c>
    </row>
    <row r="75207">
      <c r="A75207" s="1" t="s">
        <v>25666</v>
      </c>
    </row>
    <row r="75208">
      <c r="A75208" s="1" t="s">
        <v>25667</v>
      </c>
    </row>
    <row r="75209">
      <c r="A75209" s="1" t="s">
        <v>25668</v>
      </c>
    </row>
    <row r="75210">
      <c r="A75210" s="1" t="s">
        <v>25669</v>
      </c>
    </row>
    <row r="75211">
      <c r="A75211" s="1" t="s">
        <v>25670</v>
      </c>
    </row>
    <row r="75212">
      <c r="A75212" s="1" t="s">
        <v>25671</v>
      </c>
    </row>
    <row r="75213">
      <c r="A75213" s="1" t="s">
        <v>25693</v>
      </c>
    </row>
    <row r="75214">
      <c r="A75214" s="1" t="s">
        <v>25673</v>
      </c>
    </row>
    <row r="75215">
      <c r="A75215" s="1" t="s">
        <v>25674</v>
      </c>
    </row>
    <row r="75216">
      <c r="A75216" s="1" t="s">
        <v>25675</v>
      </c>
    </row>
    <row r="75217">
      <c r="A75217" s="1" t="s">
        <v>25676</v>
      </c>
    </row>
    <row r="75218">
      <c r="A75218" s="1" t="s">
        <v>25677</v>
      </c>
    </row>
    <row r="75219">
      <c r="A75219" s="1" t="s">
        <v>25678</v>
      </c>
    </row>
    <row r="75220">
      <c r="A75220" s="1" t="s">
        <v>25679</v>
      </c>
    </row>
    <row r="75221">
      <c r="A75221" s="1" t="s">
        <v>25680</v>
      </c>
    </row>
    <row r="75222">
      <c r="A75222" s="1" t="s">
        <v>25681</v>
      </c>
    </row>
    <row r="75223">
      <c r="A75223" s="1" t="s">
        <v>25682</v>
      </c>
    </row>
    <row r="75224">
      <c r="A75224" s="1" t="s">
        <v>25683</v>
      </c>
    </row>
    <row r="75225">
      <c r="A75225" s="1" t="s">
        <v>25684</v>
      </c>
    </row>
    <row r="75226">
      <c r="A75226" s="1" t="s">
        <v>25686</v>
      </c>
    </row>
    <row r="75227">
      <c r="A75227" s="1" t="s">
        <v>25687</v>
      </c>
    </row>
    <row r="75228">
      <c r="A75228" s="1" t="s">
        <v>25688</v>
      </c>
    </row>
    <row r="75229">
      <c r="A75229" s="1" t="s">
        <v>25689</v>
      </c>
    </row>
    <row r="75230">
      <c r="A75230" s="1" t="s">
        <v>25690</v>
      </c>
    </row>
    <row r="75231">
      <c r="A75231" s="1" t="s">
        <v>25694</v>
      </c>
    </row>
    <row r="75232">
      <c r="A75232" s="1" t="s">
        <v>25695</v>
      </c>
    </row>
    <row r="75234">
      <c r="A75234" s="1" t="s">
        <v>25696</v>
      </c>
    </row>
    <row r="75236">
      <c r="A75236" s="1" t="s">
        <v>25697</v>
      </c>
    </row>
    <row r="75237">
      <c r="A75237" s="1" t="s">
        <v>24949</v>
      </c>
    </row>
    <row r="75239">
      <c r="A75239" s="1" t="s">
        <v>25698</v>
      </c>
    </row>
    <row r="75241">
      <c r="A75241" s="1" t="s">
        <v>25699</v>
      </c>
    </row>
    <row r="75243">
      <c r="A75243" s="1" t="s">
        <v>25700</v>
      </c>
    </row>
    <row r="75244">
      <c r="A75244" s="1" t="s">
        <v>25701</v>
      </c>
    </row>
    <row r="75245">
      <c r="A75245" s="1" t="s">
        <v>25702</v>
      </c>
    </row>
    <row r="75247">
      <c r="A75247" s="1" t="s">
        <v>25703</v>
      </c>
    </row>
    <row r="75249">
      <c r="A75249" s="1" t="s">
        <v>25704</v>
      </c>
    </row>
    <row r="75251">
      <c r="A75251" s="1" t="s">
        <v>25705</v>
      </c>
    </row>
    <row r="75253">
      <c r="A75253" s="1" t="s">
        <v>25706</v>
      </c>
    </row>
    <row r="75254">
      <c r="A75254" s="1" t="s">
        <v>25707</v>
      </c>
    </row>
    <row r="75256">
      <c r="A75256" s="1" t="s">
        <v>25708</v>
      </c>
    </row>
    <row r="75258">
      <c r="A75258" s="1" t="s">
        <v>25709</v>
      </c>
    </row>
    <row r="75260">
      <c r="A75260" s="1" t="s">
        <v>25710</v>
      </c>
    </row>
    <row r="75261">
      <c r="A75261" s="1" t="s">
        <v>25711</v>
      </c>
    </row>
    <row r="75262">
      <c r="A75262" s="1" t="s">
        <v>25712</v>
      </c>
    </row>
    <row r="75264">
      <c r="A75264" s="1" t="s">
        <v>25713</v>
      </c>
    </row>
    <row r="75265">
      <c r="A75265" s="1" t="s">
        <v>25714</v>
      </c>
    </row>
    <row r="75267">
      <c r="A75267" s="1" t="s">
        <v>25715</v>
      </c>
    </row>
    <row r="75268">
      <c r="A75268" s="1" t="s">
        <v>25716</v>
      </c>
    </row>
    <row r="75269">
      <c r="A75269" s="1" t="s">
        <v>25684</v>
      </c>
    </row>
    <row r="75271">
      <c r="A75271" s="1" t="s">
        <v>25717</v>
      </c>
    </row>
    <row r="75272">
      <c r="A75272" s="1" t="s">
        <v>25718</v>
      </c>
    </row>
    <row r="75274">
      <c r="A75274" s="1" t="s">
        <v>25719</v>
      </c>
    </row>
    <row r="75276">
      <c r="A75276" s="1" t="s">
        <v>25720</v>
      </c>
    </row>
    <row r="75277">
      <c r="A75277" s="1" t="s">
        <v>25721</v>
      </c>
    </row>
    <row r="75278">
      <c r="A75278" s="1" t="s">
        <v>25722</v>
      </c>
    </row>
    <row r="75280">
      <c r="A75280" s="1" t="s">
        <v>25723</v>
      </c>
    </row>
    <row r="75281">
      <c r="A75281" s="1" t="s">
        <v>25696</v>
      </c>
    </row>
    <row r="75282">
      <c r="A75282" s="1" t="s">
        <v>25697</v>
      </c>
    </row>
    <row r="75283">
      <c r="A75283" s="1" t="s">
        <v>24949</v>
      </c>
    </row>
    <row r="75284">
      <c r="A75284" s="1" t="s">
        <v>25698</v>
      </c>
    </row>
    <row r="75285">
      <c r="A75285" s="1" t="s">
        <v>25699</v>
      </c>
    </row>
    <row r="75286">
      <c r="A75286" s="1" t="s">
        <v>25700</v>
      </c>
    </row>
    <row r="75287">
      <c r="A75287" s="1" t="s">
        <v>25701</v>
      </c>
    </row>
    <row r="75288">
      <c r="A75288" s="1" t="s">
        <v>25702</v>
      </c>
    </row>
    <row r="75289">
      <c r="A75289" s="1" t="s">
        <v>25703</v>
      </c>
    </row>
    <row r="75290">
      <c r="A75290" s="1" t="s">
        <v>25704</v>
      </c>
    </row>
    <row r="75291">
      <c r="A75291" s="1" t="s">
        <v>25705</v>
      </c>
    </row>
    <row r="75292">
      <c r="A75292" s="1" t="s">
        <v>25724</v>
      </c>
    </row>
    <row r="75293">
      <c r="A75293" s="1" t="s">
        <v>25707</v>
      </c>
    </row>
    <row r="75294">
      <c r="A75294" s="1" t="s">
        <v>25708</v>
      </c>
    </row>
    <row r="75295">
      <c r="A75295" s="1" t="s">
        <v>25709</v>
      </c>
    </row>
    <row r="75296">
      <c r="A75296" s="1" t="s">
        <v>25710</v>
      </c>
    </row>
    <row r="75297">
      <c r="A75297" s="1" t="s">
        <v>25711</v>
      </c>
    </row>
    <row r="75298">
      <c r="A75298" s="1" t="s">
        <v>25712</v>
      </c>
    </row>
    <row r="75299">
      <c r="A75299" s="1" t="s">
        <v>25713</v>
      </c>
    </row>
    <row r="75300">
      <c r="A75300" s="1" t="s">
        <v>25714</v>
      </c>
    </row>
    <row r="75301">
      <c r="A75301" s="1" t="s">
        <v>25715</v>
      </c>
    </row>
    <row r="75302">
      <c r="A75302" s="1" t="s">
        <v>25716</v>
      </c>
    </row>
    <row r="75303">
      <c r="A75303" s="1" t="s">
        <v>25684</v>
      </c>
    </row>
    <row r="75304">
      <c r="A75304" s="1" t="s">
        <v>25717</v>
      </c>
    </row>
    <row r="75305">
      <c r="A75305" s="1" t="s">
        <v>25718</v>
      </c>
    </row>
    <row r="75306">
      <c r="A75306" s="1" t="s">
        <v>25719</v>
      </c>
    </row>
    <row r="75307">
      <c r="A75307" s="1" t="s">
        <v>25720</v>
      </c>
    </row>
    <row r="75308">
      <c r="A75308" s="1" t="s">
        <v>25721</v>
      </c>
    </row>
    <row r="75309">
      <c r="A75309" s="1" t="s">
        <v>25725</v>
      </c>
    </row>
    <row r="75310">
      <c r="A75310" s="1" t="s">
        <v>25726</v>
      </c>
    </row>
    <row r="75312">
      <c r="A75312" s="1" t="s">
        <v>25696</v>
      </c>
    </row>
    <row r="75314">
      <c r="A75314" s="1" t="s">
        <v>25697</v>
      </c>
    </row>
    <row r="75315">
      <c r="A75315" s="1" t="s">
        <v>24949</v>
      </c>
    </row>
    <row r="75317">
      <c r="A75317" s="1" t="s">
        <v>25698</v>
      </c>
    </row>
    <row r="75319">
      <c r="A75319" s="1" t="s">
        <v>25699</v>
      </c>
    </row>
    <row r="75321">
      <c r="A75321" s="1" t="s">
        <v>25700</v>
      </c>
    </row>
    <row r="75322">
      <c r="A75322" s="1" t="s">
        <v>25701</v>
      </c>
    </row>
    <row r="75323">
      <c r="A75323" s="1" t="s">
        <v>25702</v>
      </c>
    </row>
    <row r="75325">
      <c r="A75325" s="1" t="s">
        <v>25703</v>
      </c>
    </row>
    <row r="75327">
      <c r="A75327" s="1" t="s">
        <v>25704</v>
      </c>
    </row>
    <row r="75329">
      <c r="A75329" s="1" t="s">
        <v>25705</v>
      </c>
    </row>
    <row r="75331">
      <c r="A75331" s="1" t="s">
        <v>25706</v>
      </c>
    </row>
    <row r="75332">
      <c r="A75332" s="1" t="s">
        <v>25707</v>
      </c>
    </row>
    <row r="75334">
      <c r="A75334" s="1" t="s">
        <v>25708</v>
      </c>
    </row>
    <row r="75336">
      <c r="A75336" s="1" t="s">
        <v>25709</v>
      </c>
    </row>
    <row r="75338">
      <c r="A75338" s="1" t="s">
        <v>25710</v>
      </c>
    </row>
    <row r="75339">
      <c r="A75339" s="1" t="s">
        <v>25711</v>
      </c>
    </row>
    <row r="75340">
      <c r="A75340" s="1" t="s">
        <v>25712</v>
      </c>
    </row>
    <row r="75342">
      <c r="A75342" s="1" t="s">
        <v>25713</v>
      </c>
    </row>
    <row r="75343">
      <c r="A75343" s="1" t="s">
        <v>25714</v>
      </c>
    </row>
    <row r="75345">
      <c r="A75345" s="1" t="s">
        <v>25715</v>
      </c>
    </row>
    <row r="75346">
      <c r="A75346" s="1" t="s">
        <v>25716</v>
      </c>
    </row>
    <row r="75347">
      <c r="A75347" s="1" t="s">
        <v>25684</v>
      </c>
    </row>
    <row r="75349">
      <c r="A75349" s="1" t="s">
        <v>25717</v>
      </c>
    </row>
    <row r="75350">
      <c r="A75350" s="1" t="s">
        <v>25718</v>
      </c>
    </row>
    <row r="75352">
      <c r="A75352" s="1" t="s">
        <v>25719</v>
      </c>
    </row>
    <row r="75354">
      <c r="A75354" s="1" t="s">
        <v>25720</v>
      </c>
    </row>
    <row r="75355">
      <c r="A75355" s="1" t="s">
        <v>25721</v>
      </c>
    </row>
    <row r="75356">
      <c r="A75356" s="1" t="s">
        <v>25722</v>
      </c>
    </row>
    <row r="75358">
      <c r="A75358" s="1" t="s">
        <v>25723</v>
      </c>
    </row>
    <row r="75359">
      <c r="A75359" s="1" t="s">
        <v>25696</v>
      </c>
    </row>
    <row r="75360">
      <c r="A75360" s="1" t="s">
        <v>25697</v>
      </c>
    </row>
    <row r="75361">
      <c r="A75361" s="1" t="s">
        <v>24949</v>
      </c>
    </row>
    <row r="75362">
      <c r="A75362" s="1" t="s">
        <v>25698</v>
      </c>
    </row>
    <row r="75363">
      <c r="A75363" s="1" t="s">
        <v>25699</v>
      </c>
    </row>
    <row r="75364">
      <c r="A75364" s="1" t="s">
        <v>25700</v>
      </c>
    </row>
    <row r="75365">
      <c r="A75365" s="1" t="s">
        <v>25701</v>
      </c>
    </row>
    <row r="75366">
      <c r="A75366" s="1" t="s">
        <v>25702</v>
      </c>
    </row>
    <row r="75367">
      <c r="A75367" s="1" t="s">
        <v>25703</v>
      </c>
    </row>
    <row r="75368">
      <c r="A75368" s="1" t="s">
        <v>25704</v>
      </c>
    </row>
    <row r="75369">
      <c r="A75369" s="1" t="s">
        <v>25705</v>
      </c>
    </row>
    <row r="75370">
      <c r="A75370" s="1" t="s">
        <v>25724</v>
      </c>
    </row>
    <row r="75371">
      <c r="A75371" s="1" t="s">
        <v>25707</v>
      </c>
    </row>
    <row r="75372">
      <c r="A75372" s="1" t="s">
        <v>25708</v>
      </c>
    </row>
    <row r="75373">
      <c r="A75373" s="1" t="s">
        <v>25709</v>
      </c>
    </row>
    <row r="75374">
      <c r="A75374" s="1" t="s">
        <v>25710</v>
      </c>
    </row>
    <row r="75375">
      <c r="A75375" s="1" t="s">
        <v>25711</v>
      </c>
    </row>
    <row r="75376">
      <c r="A75376" s="1" t="s">
        <v>25712</v>
      </c>
    </row>
    <row r="75377">
      <c r="A75377" s="1" t="s">
        <v>25713</v>
      </c>
    </row>
    <row r="75378">
      <c r="A75378" s="1" t="s">
        <v>25714</v>
      </c>
    </row>
    <row r="75379">
      <c r="A75379" s="1" t="s">
        <v>25715</v>
      </c>
    </row>
    <row r="75380">
      <c r="A75380" s="1" t="s">
        <v>25716</v>
      </c>
    </row>
    <row r="75381">
      <c r="A75381" s="1" t="s">
        <v>25684</v>
      </c>
    </row>
    <row r="75382">
      <c r="A75382" s="1" t="s">
        <v>25717</v>
      </c>
    </row>
    <row r="75383">
      <c r="A75383" s="1" t="s">
        <v>25718</v>
      </c>
    </row>
    <row r="75384">
      <c r="A75384" s="1" t="s">
        <v>25719</v>
      </c>
    </row>
    <row r="75385">
      <c r="A75385" s="1" t="s">
        <v>25720</v>
      </c>
    </row>
    <row r="75386">
      <c r="A75386" s="1" t="s">
        <v>25721</v>
      </c>
    </row>
    <row r="75387">
      <c r="A75387" s="1" t="s">
        <v>25725</v>
      </c>
    </row>
    <row r="75388">
      <c r="A75388" s="1" t="s">
        <v>25727</v>
      </c>
    </row>
    <row r="75390">
      <c r="A75390" s="1" t="s">
        <v>25728</v>
      </c>
    </row>
    <row r="75392">
      <c r="A75392" s="1" t="s">
        <v>25729</v>
      </c>
    </row>
    <row r="75393">
      <c r="A75393" s="1" t="s">
        <v>25730</v>
      </c>
    </row>
    <row r="75394">
      <c r="A75394" s="1" t="s">
        <v>25731</v>
      </c>
    </row>
    <row r="75395">
      <c r="A75395" s="1" t="s">
        <v>25732</v>
      </c>
    </row>
    <row r="75396">
      <c r="A75396" s="1" t="s">
        <v>25733</v>
      </c>
    </row>
    <row r="75397">
      <c r="A75397" s="1" t="s">
        <v>25734</v>
      </c>
    </row>
    <row r="75399">
      <c r="A75399" s="1" t="s">
        <v>25735</v>
      </c>
    </row>
    <row r="75400">
      <c r="A75400" s="1" t="s">
        <v>25736</v>
      </c>
    </row>
    <row r="75401">
      <c r="A75401" s="1" t="s">
        <v>25737</v>
      </c>
    </row>
    <row r="75402">
      <c r="A75402" s="1" t="s">
        <v>25738</v>
      </c>
    </row>
    <row r="75403">
      <c r="A75403" s="1" t="s">
        <v>25739</v>
      </c>
    </row>
    <row r="75404">
      <c r="A75404" s="1" t="s">
        <v>25740</v>
      </c>
    </row>
    <row r="75405">
      <c r="A75405" s="1" t="s">
        <v>25741</v>
      </c>
    </row>
    <row r="75406">
      <c r="A75406" s="1" t="s">
        <v>25742</v>
      </c>
    </row>
    <row r="75407">
      <c r="A75407" s="1" t="s">
        <v>25743</v>
      </c>
    </row>
    <row r="75408">
      <c r="A75408" s="1" t="s">
        <v>25744</v>
      </c>
    </row>
    <row r="75409">
      <c r="A75409" s="1" t="s">
        <v>25745</v>
      </c>
    </row>
    <row r="75410">
      <c r="A75410" s="1" t="s">
        <v>25746</v>
      </c>
    </row>
    <row r="75411">
      <c r="A75411" s="1" t="s">
        <v>25747</v>
      </c>
    </row>
    <row r="75412">
      <c r="A75412" s="1" t="s">
        <v>25748</v>
      </c>
    </row>
    <row r="75413">
      <c r="A75413" s="1" t="s">
        <v>25749</v>
      </c>
    </row>
    <row r="75414">
      <c r="A75414" s="1" t="s">
        <v>25750</v>
      </c>
    </row>
    <row r="75415">
      <c r="A75415" s="1" t="s">
        <v>25751</v>
      </c>
    </row>
    <row r="75416">
      <c r="A75416" s="1" t="s">
        <v>25752</v>
      </c>
    </row>
    <row r="75417">
      <c r="A75417" s="1" t="s">
        <v>25753</v>
      </c>
    </row>
    <row r="75418">
      <c r="A75418" s="1" t="s">
        <v>25754</v>
      </c>
    </row>
    <row r="75419">
      <c r="A75419" s="1" t="s">
        <v>25755</v>
      </c>
    </row>
    <row r="75420">
      <c r="A75420" s="1" t="s">
        <v>25756</v>
      </c>
    </row>
    <row r="75421">
      <c r="A75421" s="1" t="s">
        <v>25757</v>
      </c>
    </row>
    <row r="75423">
      <c r="A75423" s="1" t="s">
        <v>25758</v>
      </c>
    </row>
    <row r="75425">
      <c r="A75425" s="1" t="s">
        <v>367</v>
      </c>
    </row>
    <row r="75426">
      <c r="A75426" s="1" t="s">
        <v>25759</v>
      </c>
    </row>
    <row r="75427">
      <c r="A75427" s="1" t="s">
        <v>25728</v>
      </c>
    </row>
    <row r="75428">
      <c r="A75428" s="1" t="s">
        <v>25729</v>
      </c>
    </row>
    <row r="75429">
      <c r="A75429" s="1" t="s">
        <v>25730</v>
      </c>
    </row>
    <row r="75430">
      <c r="A75430" s="1" t="s">
        <v>25731</v>
      </c>
    </row>
    <row r="75431">
      <c r="A75431" s="1" t="s">
        <v>25732</v>
      </c>
    </row>
    <row r="75432">
      <c r="A75432" s="1" t="s">
        <v>25733</v>
      </c>
    </row>
    <row r="75433">
      <c r="A75433" s="1" t="s">
        <v>25734</v>
      </c>
    </row>
    <row r="75434">
      <c r="A75434" s="1" t="s">
        <v>25735</v>
      </c>
    </row>
    <row r="75435">
      <c r="A75435" s="1" t="s">
        <v>25736</v>
      </c>
    </row>
    <row r="75436">
      <c r="A75436" s="1" t="s">
        <v>25737</v>
      </c>
    </row>
    <row r="75437">
      <c r="A75437" s="1" t="s">
        <v>25738</v>
      </c>
    </row>
    <row r="75438">
      <c r="A75438" s="1" t="s">
        <v>25739</v>
      </c>
    </row>
    <row r="75439">
      <c r="A75439" s="1" t="s">
        <v>25740</v>
      </c>
    </row>
    <row r="75440">
      <c r="A75440" s="1" t="s">
        <v>25741</v>
      </c>
    </row>
    <row r="75441">
      <c r="A75441" s="1" t="s">
        <v>25742</v>
      </c>
    </row>
    <row r="75442">
      <c r="A75442" s="1" t="s">
        <v>25743</v>
      </c>
    </row>
    <row r="75443">
      <c r="A75443" s="1" t="s">
        <v>25744</v>
      </c>
    </row>
    <row r="75444">
      <c r="A75444" s="1" t="s">
        <v>25745</v>
      </c>
    </row>
    <row r="75445">
      <c r="A75445" s="1" t="s">
        <v>25746</v>
      </c>
    </row>
    <row r="75446">
      <c r="A75446" s="1" t="s">
        <v>25747</v>
      </c>
    </row>
    <row r="75447">
      <c r="A75447" s="1" t="s">
        <v>25748</v>
      </c>
    </row>
    <row r="75448">
      <c r="A75448" s="1" t="s">
        <v>25749</v>
      </c>
    </row>
    <row r="75449">
      <c r="A75449" s="1" t="s">
        <v>25750</v>
      </c>
    </row>
    <row r="75450">
      <c r="A75450" s="1" t="s">
        <v>25751</v>
      </c>
    </row>
    <row r="75451">
      <c r="A75451" s="1" t="s">
        <v>25752</v>
      </c>
    </row>
    <row r="75452">
      <c r="A75452" s="1" t="s">
        <v>25753</v>
      </c>
    </row>
    <row r="75453">
      <c r="A75453" s="1" t="s">
        <v>25754</v>
      </c>
    </row>
    <row r="75454">
      <c r="A75454" s="1" t="s">
        <v>25755</v>
      </c>
    </row>
    <row r="75455">
      <c r="A75455" s="1" t="s">
        <v>25756</v>
      </c>
    </row>
    <row r="75456">
      <c r="A75456" s="1" t="s">
        <v>25757</v>
      </c>
    </row>
    <row r="75457">
      <c r="A75457" s="1" t="s">
        <v>25760</v>
      </c>
    </row>
    <row r="75458">
      <c r="A75458" s="1" t="s">
        <v>25761</v>
      </c>
    </row>
    <row r="75460">
      <c r="A75460" s="1" t="s">
        <v>25762</v>
      </c>
    </row>
    <row r="75462">
      <c r="A75462" s="1" t="s">
        <v>25763</v>
      </c>
    </row>
    <row r="75463">
      <c r="A75463" s="1" t="s">
        <v>25730</v>
      </c>
    </row>
    <row r="75464">
      <c r="A75464" s="1" t="s">
        <v>25764</v>
      </c>
    </row>
    <row r="75465">
      <c r="A75465" s="1" t="s">
        <v>25765</v>
      </c>
    </row>
    <row r="75466">
      <c r="A75466" s="1" t="s">
        <v>25763</v>
      </c>
    </row>
    <row r="75467">
      <c r="A75467" s="1" t="s">
        <v>25766</v>
      </c>
    </row>
    <row r="75469">
      <c r="A75469" s="1" t="s">
        <v>25767</v>
      </c>
    </row>
    <row r="75470">
      <c r="A75470" s="1" t="s">
        <v>25768</v>
      </c>
    </row>
    <row r="75471">
      <c r="A75471" s="1" t="s">
        <v>25769</v>
      </c>
    </row>
    <row r="75472">
      <c r="A75472" s="1" t="s">
        <v>25770</v>
      </c>
    </row>
    <row r="75473">
      <c r="A75473" s="1" t="s">
        <v>25771</v>
      </c>
    </row>
    <row r="75474">
      <c r="A75474" s="1" t="s">
        <v>25772</v>
      </c>
    </row>
    <row r="75475">
      <c r="A75475" s="1" t="s">
        <v>25773</v>
      </c>
    </row>
    <row r="75476">
      <c r="A75476" s="1" t="s">
        <v>25774</v>
      </c>
    </row>
    <row r="75477">
      <c r="A75477" s="1" t="s">
        <v>25775</v>
      </c>
    </row>
    <row r="75478">
      <c r="A75478" s="1" t="s">
        <v>25776</v>
      </c>
    </row>
    <row r="75479">
      <c r="A75479" s="1" t="s">
        <v>25777</v>
      </c>
    </row>
    <row r="75480">
      <c r="A75480" s="1" t="s">
        <v>25778</v>
      </c>
    </row>
    <row r="75481">
      <c r="A75481" s="1" t="s">
        <v>25779</v>
      </c>
    </row>
    <row r="75482">
      <c r="A75482" s="1" t="s">
        <v>25780</v>
      </c>
    </row>
    <row r="75483">
      <c r="A75483" s="1" t="s">
        <v>25781</v>
      </c>
    </row>
    <row r="75484">
      <c r="A75484" s="1" t="s">
        <v>25782</v>
      </c>
    </row>
    <row r="75485">
      <c r="A75485" s="1" t="s">
        <v>25783</v>
      </c>
    </row>
    <row r="75486">
      <c r="A75486" s="1" t="s">
        <v>25784</v>
      </c>
    </row>
    <row r="75487">
      <c r="A75487" s="1" t="s">
        <v>25785</v>
      </c>
    </row>
    <row r="75488">
      <c r="A75488" s="1" t="s">
        <v>25786</v>
      </c>
    </row>
    <row r="75489">
      <c r="A75489" s="1" t="s">
        <v>25787</v>
      </c>
    </row>
    <row r="75490">
      <c r="A75490" s="1" t="s">
        <v>25788</v>
      </c>
    </row>
    <row r="75491">
      <c r="A75491" s="1" t="s">
        <v>25789</v>
      </c>
    </row>
    <row r="75493">
      <c r="A75493" s="1" t="s">
        <v>25790</v>
      </c>
    </row>
    <row r="75495">
      <c r="A75495" s="1" t="s">
        <v>233</v>
      </c>
    </row>
    <row r="75496">
      <c r="A75496" s="1" t="s">
        <v>25791</v>
      </c>
    </row>
    <row r="75497">
      <c r="A75497" s="1" t="s">
        <v>25762</v>
      </c>
    </row>
    <row r="75498">
      <c r="A75498" s="1" t="s">
        <v>25763</v>
      </c>
    </row>
    <row r="75499">
      <c r="A75499" s="1" t="s">
        <v>25730</v>
      </c>
    </row>
    <row r="75500">
      <c r="A75500" s="1" t="s">
        <v>25764</v>
      </c>
    </row>
    <row r="75501">
      <c r="A75501" s="1" t="s">
        <v>25765</v>
      </c>
    </row>
    <row r="75502">
      <c r="A75502" s="1" t="s">
        <v>25763</v>
      </c>
    </row>
    <row r="75503">
      <c r="A75503" s="1" t="s">
        <v>25766</v>
      </c>
    </row>
    <row r="75504">
      <c r="A75504" s="1" t="s">
        <v>25767</v>
      </c>
    </row>
    <row r="75505">
      <c r="A75505" s="1" t="s">
        <v>25768</v>
      </c>
    </row>
    <row r="75506">
      <c r="A75506" s="1" t="s">
        <v>25769</v>
      </c>
    </row>
    <row r="75507">
      <c r="A75507" s="1" t="s">
        <v>25770</v>
      </c>
    </row>
    <row r="75508">
      <c r="A75508" s="1" t="s">
        <v>25771</v>
      </c>
    </row>
    <row r="75509">
      <c r="A75509" s="1" t="s">
        <v>25772</v>
      </c>
    </row>
    <row r="75510">
      <c r="A75510" s="1" t="s">
        <v>25773</v>
      </c>
    </row>
    <row r="75511">
      <c r="A75511" s="1" t="s">
        <v>25774</v>
      </c>
    </row>
    <row r="75512">
      <c r="A75512" s="1" t="s">
        <v>25775</v>
      </c>
    </row>
    <row r="75513">
      <c r="A75513" s="1" t="s">
        <v>25776</v>
      </c>
    </row>
    <row r="75514">
      <c r="A75514" s="1" t="s">
        <v>25777</v>
      </c>
    </row>
    <row r="75515">
      <c r="A75515" s="1" t="s">
        <v>25778</v>
      </c>
    </row>
    <row r="75516">
      <c r="A75516" s="1" t="s">
        <v>25779</v>
      </c>
    </row>
    <row r="75517">
      <c r="A75517" s="1" t="s">
        <v>25780</v>
      </c>
    </row>
    <row r="75518">
      <c r="A75518" s="1" t="s">
        <v>25781</v>
      </c>
    </row>
    <row r="75519">
      <c r="A75519" s="1" t="s">
        <v>25782</v>
      </c>
    </row>
    <row r="75520">
      <c r="A75520" s="1" t="s">
        <v>25783</v>
      </c>
    </row>
    <row r="75521">
      <c r="A75521" s="1" t="s">
        <v>25784</v>
      </c>
    </row>
    <row r="75522">
      <c r="A75522" s="1" t="s">
        <v>25785</v>
      </c>
    </row>
    <row r="75523">
      <c r="A75523" s="1" t="s">
        <v>25786</v>
      </c>
    </row>
    <row r="75524">
      <c r="A75524" s="1" t="s">
        <v>25787</v>
      </c>
    </row>
    <row r="75525">
      <c r="A75525" s="1" t="s">
        <v>25788</v>
      </c>
    </row>
    <row r="75526">
      <c r="A75526" s="1" t="s">
        <v>25789</v>
      </c>
    </row>
    <row r="75527">
      <c r="A75527" s="1" t="s">
        <v>25792</v>
      </c>
    </row>
    <row r="75528">
      <c r="A75528" s="1" t="s">
        <v>25793</v>
      </c>
    </row>
    <row r="75530">
      <c r="A75530" s="1" t="s">
        <v>25762</v>
      </c>
    </row>
    <row r="75532">
      <c r="A75532" s="1" t="s">
        <v>25763</v>
      </c>
    </row>
    <row r="75533">
      <c r="A75533" s="1" t="s">
        <v>25730</v>
      </c>
    </row>
    <row r="75534">
      <c r="A75534" s="1" t="s">
        <v>25764</v>
      </c>
    </row>
    <row r="75535">
      <c r="A75535" s="1" t="s">
        <v>25765</v>
      </c>
    </row>
    <row r="75536">
      <c r="A75536" s="1" t="s">
        <v>25763</v>
      </c>
    </row>
    <row r="75537">
      <c r="A75537" s="1" t="s">
        <v>25766</v>
      </c>
    </row>
    <row r="75539">
      <c r="A75539" s="1" t="s">
        <v>25767</v>
      </c>
    </row>
    <row r="75540">
      <c r="A75540" s="1" t="s">
        <v>25768</v>
      </c>
    </row>
    <row r="75541">
      <c r="A75541" s="1" t="s">
        <v>25769</v>
      </c>
    </row>
    <row r="75542">
      <c r="A75542" s="1" t="s">
        <v>25770</v>
      </c>
    </row>
    <row r="75543">
      <c r="A75543" s="1" t="s">
        <v>25771</v>
      </c>
    </row>
    <row r="75544">
      <c r="A75544" s="1" t="s">
        <v>25772</v>
      </c>
    </row>
    <row r="75545">
      <c r="A75545" s="1" t="s">
        <v>25773</v>
      </c>
    </row>
    <row r="75546">
      <c r="A75546" s="1" t="s">
        <v>25774</v>
      </c>
    </row>
    <row r="75547">
      <c r="A75547" s="1" t="s">
        <v>25775</v>
      </c>
    </row>
    <row r="75548">
      <c r="A75548" s="1" t="s">
        <v>25776</v>
      </c>
    </row>
    <row r="75549">
      <c r="A75549" s="1" t="s">
        <v>25777</v>
      </c>
    </row>
    <row r="75550">
      <c r="A75550" s="1" t="s">
        <v>25778</v>
      </c>
    </row>
    <row r="75551">
      <c r="A75551" s="1" t="s">
        <v>25779</v>
      </c>
    </row>
    <row r="75552">
      <c r="A75552" s="1" t="s">
        <v>25780</v>
      </c>
    </row>
    <row r="75553">
      <c r="A75553" s="1" t="s">
        <v>25781</v>
      </c>
    </row>
    <row r="75554">
      <c r="A75554" s="1" t="s">
        <v>25782</v>
      </c>
    </row>
    <row r="75555">
      <c r="A75555" s="1" t="s">
        <v>25783</v>
      </c>
    </row>
    <row r="75556">
      <c r="A75556" s="1" t="s">
        <v>25784</v>
      </c>
    </row>
    <row r="75557">
      <c r="A75557" s="1" t="s">
        <v>25785</v>
      </c>
    </row>
    <row r="75558">
      <c r="A75558" s="1" t="s">
        <v>25786</v>
      </c>
    </row>
    <row r="75559">
      <c r="A75559" s="1" t="s">
        <v>25787</v>
      </c>
    </row>
    <row r="75560">
      <c r="A75560" s="1" t="s">
        <v>25788</v>
      </c>
    </row>
    <row r="75561">
      <c r="A75561" s="1" t="s">
        <v>25789</v>
      </c>
    </row>
    <row r="75563">
      <c r="A75563" s="1" t="s">
        <v>25790</v>
      </c>
    </row>
    <row r="75565">
      <c r="A75565" s="1" t="s">
        <v>233</v>
      </c>
    </row>
    <row r="75566">
      <c r="A75566" s="1" t="s">
        <v>25791</v>
      </c>
    </row>
    <row r="75567">
      <c r="A75567" s="1" t="s">
        <v>25762</v>
      </c>
    </row>
    <row r="75568">
      <c r="A75568" s="1" t="s">
        <v>25763</v>
      </c>
    </row>
    <row r="75569">
      <c r="A75569" s="1" t="s">
        <v>25730</v>
      </c>
    </row>
    <row r="75570">
      <c r="A75570" s="1" t="s">
        <v>25764</v>
      </c>
    </row>
    <row r="75571">
      <c r="A75571" s="1" t="s">
        <v>25765</v>
      </c>
    </row>
    <row r="75572">
      <c r="A75572" s="1" t="s">
        <v>25763</v>
      </c>
    </row>
    <row r="75573">
      <c r="A75573" s="1" t="s">
        <v>25766</v>
      </c>
    </row>
    <row r="75574">
      <c r="A75574" s="1" t="s">
        <v>25767</v>
      </c>
    </row>
    <row r="75575">
      <c r="A75575" s="1" t="s">
        <v>25768</v>
      </c>
    </row>
    <row r="75576">
      <c r="A75576" s="1" t="s">
        <v>25769</v>
      </c>
    </row>
    <row r="75577">
      <c r="A75577" s="1" t="s">
        <v>25770</v>
      </c>
    </row>
    <row r="75578">
      <c r="A75578" s="1" t="s">
        <v>25771</v>
      </c>
    </row>
    <row r="75579">
      <c r="A75579" s="1" t="s">
        <v>25772</v>
      </c>
    </row>
    <row r="75580">
      <c r="A75580" s="1" t="s">
        <v>25773</v>
      </c>
    </row>
    <row r="75581">
      <c r="A75581" s="1" t="s">
        <v>25774</v>
      </c>
    </row>
    <row r="75582">
      <c r="A75582" s="1" t="s">
        <v>25775</v>
      </c>
    </row>
    <row r="75583">
      <c r="A75583" s="1" t="s">
        <v>25776</v>
      </c>
    </row>
    <row r="75584">
      <c r="A75584" s="1" t="s">
        <v>25777</v>
      </c>
    </row>
    <row r="75585">
      <c r="A75585" s="1" t="s">
        <v>25778</v>
      </c>
    </row>
    <row r="75586">
      <c r="A75586" s="1" t="s">
        <v>25779</v>
      </c>
    </row>
    <row r="75587">
      <c r="A75587" s="1" t="s">
        <v>25780</v>
      </c>
    </row>
    <row r="75588">
      <c r="A75588" s="1" t="s">
        <v>25781</v>
      </c>
    </row>
    <row r="75589">
      <c r="A75589" s="1" t="s">
        <v>25782</v>
      </c>
    </row>
    <row r="75590">
      <c r="A75590" s="1" t="s">
        <v>25783</v>
      </c>
    </row>
    <row r="75591">
      <c r="A75591" s="1" t="s">
        <v>25784</v>
      </c>
    </row>
    <row r="75592">
      <c r="A75592" s="1" t="s">
        <v>25785</v>
      </c>
    </row>
    <row r="75593">
      <c r="A75593" s="1" t="s">
        <v>25786</v>
      </c>
    </row>
    <row r="75594">
      <c r="A75594" s="1" t="s">
        <v>25787</v>
      </c>
    </row>
    <row r="75595">
      <c r="A75595" s="1" t="s">
        <v>25788</v>
      </c>
    </row>
    <row r="75596">
      <c r="A75596" s="1" t="s">
        <v>25789</v>
      </c>
    </row>
    <row r="75597">
      <c r="A75597" s="1" t="s">
        <v>25792</v>
      </c>
    </row>
    <row r="75598">
      <c r="A75598" s="1" t="s">
        <v>25794</v>
      </c>
    </row>
    <row r="75599">
      <c r="A75599" s="1" t="s">
        <v>25795</v>
      </c>
    </row>
    <row r="75601">
      <c r="A75601" s="1" t="s">
        <v>25796</v>
      </c>
    </row>
    <row r="75602">
      <c r="A75602" s="1" t="s">
        <v>25797</v>
      </c>
    </row>
    <row r="75604">
      <c r="A75604" s="1" t="s">
        <v>25798</v>
      </c>
    </row>
    <row r="75606">
      <c r="A75606" s="1" t="s">
        <v>233</v>
      </c>
    </row>
    <row r="75607">
      <c r="A75607" s="1" t="s">
        <v>25799</v>
      </c>
    </row>
    <row r="75608">
      <c r="A75608" s="1" t="s">
        <v>25795</v>
      </c>
    </row>
    <row r="75609">
      <c r="A75609" s="1" t="s">
        <v>25796</v>
      </c>
    </row>
    <row r="75610">
      <c r="A75610" s="1" t="s">
        <v>25797</v>
      </c>
    </row>
    <row r="75611">
      <c r="A75611" s="1" t="s">
        <v>25800</v>
      </c>
    </row>
    <row r="75612">
      <c r="A75612" s="1" t="s">
        <v>25801</v>
      </c>
    </row>
    <row r="75613">
      <c r="A75613" s="1" t="s">
        <v>25802</v>
      </c>
    </row>
    <row r="75614">
      <c r="A75614" s="1" t="s">
        <v>25803</v>
      </c>
    </row>
    <row r="75616">
      <c r="A75616" s="1" t="s">
        <v>25804</v>
      </c>
    </row>
    <row r="75617">
      <c r="A75617" s="1" t="s">
        <v>25805</v>
      </c>
    </row>
    <row r="75618">
      <c r="A75618" s="1" t="s">
        <v>25806</v>
      </c>
    </row>
    <row r="75620">
      <c r="A75620" s="1" t="s">
        <v>25807</v>
      </c>
    </row>
    <row r="75622">
      <c r="A75622" s="1" t="s">
        <v>25808</v>
      </c>
    </row>
    <row r="75623">
      <c r="A75623" s="1" t="s">
        <v>25809</v>
      </c>
    </row>
    <row r="75624">
      <c r="A75624" s="1" t="s">
        <v>25810</v>
      </c>
    </row>
    <row r="75625">
      <c r="A75625" s="1" t="s">
        <v>25811</v>
      </c>
    </row>
    <row r="75627">
      <c r="A75627" s="1" t="s">
        <v>25812</v>
      </c>
    </row>
    <row r="75629">
      <c r="A75629" s="1" t="s">
        <v>25813</v>
      </c>
    </row>
    <row r="75630">
      <c r="A75630" s="1" t="s">
        <v>25814</v>
      </c>
    </row>
    <row r="75631">
      <c r="A75631" s="1" t="s">
        <v>25815</v>
      </c>
    </row>
    <row r="75632">
      <c r="A75632" s="1" t="s">
        <v>25816</v>
      </c>
    </row>
    <row r="75634">
      <c r="A75634" s="1" t="s">
        <v>25817</v>
      </c>
    </row>
    <row r="75636">
      <c r="A75636" s="1" t="s">
        <v>25818</v>
      </c>
    </row>
    <row r="75637">
      <c r="A75637" s="1" t="s">
        <v>25819</v>
      </c>
    </row>
    <row r="75638">
      <c r="A75638" s="1" t="s">
        <v>25820</v>
      </c>
    </row>
    <row r="75639">
      <c r="A75639" s="1" t="s">
        <v>25821</v>
      </c>
    </row>
    <row r="75641">
      <c r="A75641" s="1" t="s">
        <v>25822</v>
      </c>
    </row>
    <row r="75643">
      <c r="A75643" s="1" t="s">
        <v>25823</v>
      </c>
    </row>
    <row r="75645">
      <c r="A75645" s="1" t="s">
        <v>25824</v>
      </c>
    </row>
    <row r="75646">
      <c r="A75646" s="1" t="s">
        <v>25802</v>
      </c>
    </row>
    <row r="75647">
      <c r="A75647" s="1" t="s">
        <v>25803</v>
      </c>
    </row>
    <row r="75648">
      <c r="A75648" s="1" t="s">
        <v>25804</v>
      </c>
    </row>
    <row r="75649">
      <c r="A75649" s="1" t="s">
        <v>25805</v>
      </c>
    </row>
    <row r="75650">
      <c r="A75650" s="1" t="s">
        <v>25806</v>
      </c>
    </row>
    <row r="75651">
      <c r="A75651" s="1" t="s">
        <v>25807</v>
      </c>
    </row>
    <row r="75652">
      <c r="A75652" s="1" t="s">
        <v>25808</v>
      </c>
    </row>
    <row r="75653">
      <c r="A75653" s="1" t="s">
        <v>25809</v>
      </c>
    </row>
    <row r="75654">
      <c r="A75654" s="1" t="s">
        <v>25810</v>
      </c>
    </row>
    <row r="75655">
      <c r="A75655" s="1" t="s">
        <v>25811</v>
      </c>
    </row>
    <row r="75656">
      <c r="A75656" s="1" t="s">
        <v>25812</v>
      </c>
    </row>
    <row r="75657">
      <c r="A75657" s="1" t="s">
        <v>25813</v>
      </c>
    </row>
    <row r="75658">
      <c r="A75658" s="1" t="s">
        <v>25814</v>
      </c>
    </row>
    <row r="75659">
      <c r="A75659" s="1" t="s">
        <v>25815</v>
      </c>
    </row>
    <row r="75660">
      <c r="A75660" s="1" t="s">
        <v>25816</v>
      </c>
    </row>
    <row r="75661">
      <c r="A75661" s="1" t="s">
        <v>25817</v>
      </c>
    </row>
    <row r="75662">
      <c r="A75662" s="1" t="s">
        <v>25818</v>
      </c>
    </row>
    <row r="75663">
      <c r="A75663" s="1" t="s">
        <v>25819</v>
      </c>
    </row>
    <row r="75664">
      <c r="A75664" s="1" t="s">
        <v>25820</v>
      </c>
    </row>
    <row r="75665">
      <c r="A75665" s="1" t="s">
        <v>25821</v>
      </c>
    </row>
    <row r="75666">
      <c r="A75666" s="1" t="s">
        <v>25822</v>
      </c>
    </row>
    <row r="75667">
      <c r="A75667" s="1" t="s">
        <v>25825</v>
      </c>
    </row>
    <row r="75668">
      <c r="A75668" s="1" t="s">
        <v>25826</v>
      </c>
    </row>
    <row r="75670">
      <c r="A75670" s="1" t="s">
        <v>322</v>
      </c>
    </row>
    <row r="75671">
      <c r="A75671" s="1" t="s">
        <v>25827</v>
      </c>
    </row>
    <row r="75673">
      <c r="A75673" s="1" t="s">
        <v>25828</v>
      </c>
    </row>
    <row r="75675">
      <c r="A75675" s="1" t="s">
        <v>25829</v>
      </c>
    </row>
    <row r="75676">
      <c r="A75676" s="1" t="s">
        <v>25830</v>
      </c>
    </row>
    <row r="75677">
      <c r="A75677" s="1" t="s">
        <v>25831</v>
      </c>
    </row>
    <row r="75679">
      <c r="A75679" s="1" t="s">
        <v>25832</v>
      </c>
    </row>
    <row r="75681">
      <c r="A75681" s="1" t="s">
        <v>25833</v>
      </c>
    </row>
    <row r="75682">
      <c r="A75682" s="1" t="s">
        <v>25834</v>
      </c>
    </row>
    <row r="75683">
      <c r="A75683" s="1" t="s">
        <v>25835</v>
      </c>
    </row>
    <row r="75684">
      <c r="A75684" s="1" t="s">
        <v>25836</v>
      </c>
    </row>
    <row r="75686">
      <c r="A75686" s="1" t="s">
        <v>25812</v>
      </c>
    </row>
    <row r="75688">
      <c r="A75688" s="1" t="s">
        <v>25837</v>
      </c>
    </row>
    <row r="75689">
      <c r="A75689" s="1" t="s">
        <v>25838</v>
      </c>
    </row>
    <row r="75690">
      <c r="A75690" s="1" t="s">
        <v>25839</v>
      </c>
    </row>
    <row r="75691">
      <c r="A75691" s="1" t="s">
        <v>25840</v>
      </c>
    </row>
    <row r="75693">
      <c r="A75693" s="1" t="s">
        <v>25841</v>
      </c>
    </row>
    <row r="75695">
      <c r="A75695" s="1" t="s">
        <v>25842</v>
      </c>
    </row>
    <row r="75696">
      <c r="A75696" s="1" t="s">
        <v>25843</v>
      </c>
    </row>
    <row r="75697">
      <c r="A75697" s="1" t="s">
        <v>25844</v>
      </c>
    </row>
    <row r="75698">
      <c r="A75698" s="1" t="s">
        <v>25845</v>
      </c>
    </row>
    <row r="75700">
      <c r="A75700" s="1" t="s">
        <v>25846</v>
      </c>
    </row>
    <row r="75702">
      <c r="A75702" s="3" t="str">
        <f>+ | @ tome = @ @)</f>
        <v>#ERROR!</v>
      </c>
    </row>
    <row r="75704">
      <c r="A75704" s="1" t="s">
        <v>25847</v>
      </c>
    </row>
    <row r="75706">
      <c r="A75706" s="1" t="s">
        <v>25848</v>
      </c>
    </row>
    <row r="75707">
      <c r="A75707" s="1" t="s">
        <v>25827</v>
      </c>
    </row>
    <row r="75708">
      <c r="A75708" s="1" t="s">
        <v>25828</v>
      </c>
    </row>
    <row r="75709">
      <c r="A75709" s="1" t="s">
        <v>25829</v>
      </c>
    </row>
    <row r="75710">
      <c r="A75710" s="1" t="s">
        <v>25830</v>
      </c>
    </row>
    <row r="75711">
      <c r="A75711" s="1" t="s">
        <v>25831</v>
      </c>
    </row>
    <row r="75712">
      <c r="A75712" s="1" t="s">
        <v>25832</v>
      </c>
    </row>
    <row r="75713">
      <c r="A75713" s="1" t="s">
        <v>25833</v>
      </c>
    </row>
    <row r="75714">
      <c r="A75714" s="1" t="s">
        <v>25834</v>
      </c>
    </row>
    <row r="75715">
      <c r="A75715" s="1" t="s">
        <v>25835</v>
      </c>
    </row>
    <row r="75716">
      <c r="A75716" s="1" t="s">
        <v>25836</v>
      </c>
    </row>
    <row r="75717">
      <c r="A75717" s="1" t="s">
        <v>25812</v>
      </c>
    </row>
    <row r="75718">
      <c r="A75718" s="1" t="s">
        <v>25837</v>
      </c>
    </row>
    <row r="75719">
      <c r="A75719" s="1" t="s">
        <v>25838</v>
      </c>
    </row>
    <row r="75720">
      <c r="A75720" s="1" t="s">
        <v>25839</v>
      </c>
    </row>
    <row r="75721">
      <c r="A75721" s="1" t="s">
        <v>25840</v>
      </c>
    </row>
    <row r="75722">
      <c r="A75722" s="1" t="s">
        <v>25841</v>
      </c>
    </row>
    <row r="75723">
      <c r="A75723" s="1" t="s">
        <v>25842</v>
      </c>
    </row>
    <row r="75724">
      <c r="A75724" s="1" t="s">
        <v>25843</v>
      </c>
    </row>
    <row r="75725">
      <c r="A75725" s="1" t="s">
        <v>25844</v>
      </c>
    </row>
    <row r="75726">
      <c r="A75726" s="1" t="s">
        <v>25845</v>
      </c>
    </row>
    <row r="75727">
      <c r="A75727" s="1" t="s">
        <v>25846</v>
      </c>
    </row>
    <row r="75728">
      <c r="A75728" s="3" t="str">
        <f>+ | @ tome = @ @)",629,True,False,2025-10-25 00:14:30,2.0_enhanced</f>
        <v>#ERROR!</v>
      </c>
    </row>
    <row r="75729">
      <c r="A75729" s="1" t="s">
        <v>25849</v>
      </c>
    </row>
    <row r="75731">
      <c r="A75731" s="1" t="s">
        <v>25850</v>
      </c>
    </row>
    <row r="75732">
      <c r="A75732" s="1" t="s">
        <v>8957</v>
      </c>
    </row>
    <row r="75733">
      <c r="A75733" s="1" t="s">
        <v>25851</v>
      </c>
    </row>
    <row r="75735">
      <c r="A75735" s="1" t="s">
        <v>25852</v>
      </c>
    </row>
    <row r="75736">
      <c r="A75736" s="1" t="s">
        <v>25853</v>
      </c>
    </row>
    <row r="75737">
      <c r="A75737" s="1" t="s">
        <v>25854</v>
      </c>
    </row>
    <row r="75739">
      <c r="A75739" s="1" t="s">
        <v>25855</v>
      </c>
    </row>
    <row r="75740">
      <c r="A75740" s="1" t="s">
        <v>25856</v>
      </c>
    </row>
    <row r="75741">
      <c r="A75741" s="1" t="s">
        <v>25857</v>
      </c>
    </row>
    <row r="75742">
      <c r="A75742" s="1" t="s">
        <v>25858</v>
      </c>
    </row>
    <row r="75744">
      <c r="A75744" s="1" t="s">
        <v>9549</v>
      </c>
    </row>
    <row r="75745">
      <c r="A75745" s="1" t="s">
        <v>25859</v>
      </c>
    </row>
    <row r="75746">
      <c r="A75746" s="1" t="s">
        <v>25860</v>
      </c>
    </row>
    <row r="75747">
      <c r="A75747" s="1" t="s">
        <v>25861</v>
      </c>
    </row>
    <row r="75749">
      <c r="A75749" s="1" t="s">
        <v>25862</v>
      </c>
    </row>
    <row r="75750">
      <c r="A75750" s="1" t="s">
        <v>25863</v>
      </c>
    </row>
    <row r="75751">
      <c r="A75751" s="1" t="s">
        <v>25864</v>
      </c>
    </row>
    <row r="75752">
      <c r="A75752" s="1" t="s">
        <v>25865</v>
      </c>
    </row>
    <row r="75754">
      <c r="A75754" s="1" t="s">
        <v>25866</v>
      </c>
    </row>
    <row r="75755">
      <c r="A75755" s="1" t="s">
        <v>25867</v>
      </c>
    </row>
    <row r="75756">
      <c r="A75756" s="1" t="s">
        <v>25868</v>
      </c>
    </row>
    <row r="75757">
      <c r="A75757" s="1" t="s">
        <v>25869</v>
      </c>
    </row>
    <row r="75759">
      <c r="A75759" s="1" t="s">
        <v>9563</v>
      </c>
    </row>
    <row r="75760">
      <c r="A75760" s="1" t="s">
        <v>25870</v>
      </c>
    </row>
    <row r="75761">
      <c r="A75761" s="1" t="s">
        <v>25871</v>
      </c>
    </row>
    <row r="75762">
      <c r="A75762" s="1" t="s">
        <v>25872</v>
      </c>
    </row>
    <row r="75764">
      <c r="A75764" s="1" t="s">
        <v>25873</v>
      </c>
    </row>
    <row r="75765">
      <c r="A75765" s="1" t="s">
        <v>25850</v>
      </c>
    </row>
    <row r="75766">
      <c r="A75766" s="1" t="s">
        <v>25851</v>
      </c>
    </row>
    <row r="75767">
      <c r="A75767" s="1" t="s">
        <v>25852</v>
      </c>
    </row>
    <row r="75768">
      <c r="A75768" s="1" t="s">
        <v>25853</v>
      </c>
    </row>
    <row r="75769">
      <c r="A75769" s="1" t="s">
        <v>25854</v>
      </c>
    </row>
    <row r="75770">
      <c r="A75770" s="1" t="s">
        <v>25855</v>
      </c>
    </row>
    <row r="75771">
      <c r="A75771" s="1" t="s">
        <v>25856</v>
      </c>
    </row>
    <row r="75772">
      <c r="A75772" s="1" t="s">
        <v>25857</v>
      </c>
    </row>
    <row r="75773">
      <c r="A75773" s="1" t="s">
        <v>25858</v>
      </c>
    </row>
    <row r="75774">
      <c r="A75774" s="1" t="s">
        <v>25859</v>
      </c>
    </row>
    <row r="75775">
      <c r="A75775" s="1" t="s">
        <v>25860</v>
      </c>
    </row>
    <row r="75776">
      <c r="A75776" s="1" t="s">
        <v>25861</v>
      </c>
    </row>
    <row r="75777">
      <c r="A75777" s="1" t="s">
        <v>25862</v>
      </c>
    </row>
    <row r="75778">
      <c r="A75778" s="1" t="s">
        <v>25863</v>
      </c>
    </row>
    <row r="75779">
      <c r="A75779" s="1" t="s">
        <v>25864</v>
      </c>
    </row>
    <row r="75780">
      <c r="A75780" s="1" t="s">
        <v>25865</v>
      </c>
    </row>
    <row r="75781">
      <c r="A75781" s="1" t="s">
        <v>25866</v>
      </c>
    </row>
    <row r="75782">
      <c r="A75782" s="1" t="s">
        <v>25867</v>
      </c>
    </row>
    <row r="75783">
      <c r="A75783" s="1" t="s">
        <v>25874</v>
      </c>
    </row>
    <row r="75784">
      <c r="A75784" s="1" t="s">
        <v>25869</v>
      </c>
    </row>
    <row r="75785">
      <c r="A75785" s="1" t="s">
        <v>25870</v>
      </c>
    </row>
    <row r="75786">
      <c r="A75786" s="1" t="s">
        <v>25871</v>
      </c>
    </row>
    <row r="75787">
      <c r="A75787" s="1" t="s">
        <v>25875</v>
      </c>
    </row>
    <row r="75788">
      <c r="A75788" s="1" t="s">
        <v>25876</v>
      </c>
    </row>
    <row r="75790">
      <c r="A75790" s="1" t="s">
        <v>25877</v>
      </c>
    </row>
    <row r="75791">
      <c r="A75791" s="1" t="s">
        <v>8957</v>
      </c>
    </row>
    <row r="75792">
      <c r="A75792" s="1" t="s">
        <v>25878</v>
      </c>
    </row>
    <row r="75794">
      <c r="A75794" s="1" t="s">
        <v>25879</v>
      </c>
    </row>
    <row r="75795">
      <c r="A75795" s="1" t="s">
        <v>25880</v>
      </c>
    </row>
    <row r="75796">
      <c r="A75796" s="1" t="s">
        <v>25881</v>
      </c>
    </row>
    <row r="75798">
      <c r="A75798" s="1" t="s">
        <v>18467</v>
      </c>
    </row>
    <row r="75799">
      <c r="A75799" s="1" t="s">
        <v>25882</v>
      </c>
    </row>
    <row r="75800">
      <c r="A75800" s="1" t="s">
        <v>25883</v>
      </c>
    </row>
    <row r="75801">
      <c r="A75801" s="1" t="s">
        <v>25884</v>
      </c>
    </row>
    <row r="75803">
      <c r="A75803" s="1" t="s">
        <v>25885</v>
      </c>
    </row>
    <row r="75804">
      <c r="A75804" s="1" t="s">
        <v>25886</v>
      </c>
    </row>
    <row r="75805">
      <c r="A75805" s="1" t="s">
        <v>25887</v>
      </c>
    </row>
    <row r="75806">
      <c r="A75806" s="1" t="s">
        <v>25888</v>
      </c>
    </row>
    <row r="75808">
      <c r="A75808" s="1" t="s">
        <v>25889</v>
      </c>
    </row>
    <row r="75809">
      <c r="A75809" s="1" t="s">
        <v>25890</v>
      </c>
    </row>
    <row r="75810">
      <c r="A75810" s="1" t="s">
        <v>25891</v>
      </c>
    </row>
    <row r="75811">
      <c r="A75811" s="1" t="s">
        <v>25892</v>
      </c>
    </row>
    <row r="75813">
      <c r="A75813" s="1" t="s">
        <v>25893</v>
      </c>
    </row>
    <row r="75814">
      <c r="A75814" s="1" t="s">
        <v>25894</v>
      </c>
    </row>
    <row r="75815">
      <c r="A75815" s="1" t="s">
        <v>25895</v>
      </c>
    </row>
    <row r="75816">
      <c r="A75816" s="1" t="s">
        <v>25896</v>
      </c>
    </row>
    <row r="75818">
      <c r="A75818" s="1" t="s">
        <v>9563</v>
      </c>
    </row>
    <row r="75819">
      <c r="A75819" s="1" t="s">
        <v>25897</v>
      </c>
    </row>
    <row r="75820">
      <c r="A75820" s="1" t="s">
        <v>25898</v>
      </c>
    </row>
    <row r="75821">
      <c r="A75821" s="1" t="s">
        <v>25899</v>
      </c>
    </row>
    <row r="75823">
      <c r="A75823" s="1" t="s">
        <v>25900</v>
      </c>
    </row>
    <row r="75824">
      <c r="A75824" s="1" t="s">
        <v>25877</v>
      </c>
    </row>
    <row r="75825">
      <c r="A75825" s="1" t="s">
        <v>25878</v>
      </c>
    </row>
    <row r="75826">
      <c r="A75826" s="1" t="s">
        <v>25879</v>
      </c>
    </row>
    <row r="75827">
      <c r="A75827" s="1" t="s">
        <v>25901</v>
      </c>
    </row>
    <row r="75828">
      <c r="A75828" s="1" t="s">
        <v>25881</v>
      </c>
    </row>
    <row r="75829">
      <c r="A75829" s="1" t="s">
        <v>18467</v>
      </c>
    </row>
    <row r="75830">
      <c r="A75830" s="1" t="s">
        <v>25882</v>
      </c>
    </row>
    <row r="75831">
      <c r="A75831" s="1" t="s">
        <v>25883</v>
      </c>
    </row>
    <row r="75832">
      <c r="A75832" s="1" t="s">
        <v>25884</v>
      </c>
    </row>
    <row r="75833">
      <c r="A75833" s="1" t="s">
        <v>25885</v>
      </c>
    </row>
    <row r="75834">
      <c r="A75834" s="1" t="s">
        <v>25886</v>
      </c>
    </row>
    <row r="75835">
      <c r="A75835" s="1" t="s">
        <v>25887</v>
      </c>
    </row>
    <row r="75836">
      <c r="A75836" s="1" t="s">
        <v>25888</v>
      </c>
    </row>
    <row r="75837">
      <c r="A75837" s="1" t="s">
        <v>25889</v>
      </c>
    </row>
    <row r="75838">
      <c r="A75838" s="1" t="s">
        <v>25890</v>
      </c>
    </row>
    <row r="75839">
      <c r="A75839" s="1" t="s">
        <v>25891</v>
      </c>
    </row>
    <row r="75840">
      <c r="A75840" s="1" t="s">
        <v>25892</v>
      </c>
    </row>
    <row r="75841">
      <c r="A75841" s="1" t="s">
        <v>25893</v>
      </c>
    </row>
    <row r="75842">
      <c r="A75842" s="1" t="s">
        <v>25894</v>
      </c>
    </row>
    <row r="75843">
      <c r="A75843" s="1" t="s">
        <v>25895</v>
      </c>
    </row>
    <row r="75844">
      <c r="A75844" s="1" t="s">
        <v>25896</v>
      </c>
    </row>
    <row r="75845">
      <c r="A75845" s="1" t="s">
        <v>25897</v>
      </c>
    </row>
    <row r="75846">
      <c r="A75846" s="1" t="s">
        <v>25898</v>
      </c>
    </row>
    <row r="75847">
      <c r="A75847" s="1" t="s">
        <v>25902</v>
      </c>
    </row>
    <row r="75848">
      <c r="A75848" s="1" t="s">
        <v>25903</v>
      </c>
    </row>
    <row r="75849">
      <c r="A75849" s="1" t="s">
        <v>25904</v>
      </c>
    </row>
    <row r="75850">
      <c r="A75850" s="1" t="s">
        <v>25905</v>
      </c>
    </row>
    <row r="75851">
      <c r="A75851" s="1" t="s">
        <v>25906</v>
      </c>
    </row>
    <row r="75853">
      <c r="A75853" s="1" t="s">
        <v>25907</v>
      </c>
    </row>
    <row r="75854">
      <c r="A75854" s="1" t="s">
        <v>25908</v>
      </c>
    </row>
    <row r="75855">
      <c r="A75855" s="1" t="s">
        <v>25909</v>
      </c>
    </row>
    <row r="75856">
      <c r="A75856" s="1" t="s">
        <v>25910</v>
      </c>
    </row>
    <row r="75857">
      <c r="A75857" s="1" t="s">
        <v>25911</v>
      </c>
    </row>
    <row r="75858">
      <c r="A75858" s="1" t="s">
        <v>25912</v>
      </c>
    </row>
    <row r="75860">
      <c r="A75860" s="1" t="s">
        <v>25913</v>
      </c>
    </row>
    <row r="75861">
      <c r="A75861" s="1" t="s">
        <v>25914</v>
      </c>
    </row>
    <row r="75862">
      <c r="A75862" s="1" t="s">
        <v>25915</v>
      </c>
    </row>
    <row r="75863">
      <c r="A75863" s="1" t="s">
        <v>25916</v>
      </c>
    </row>
    <row r="75864">
      <c r="A75864" s="1" t="s">
        <v>25917</v>
      </c>
    </row>
    <row r="75865">
      <c r="A75865" s="1" t="s">
        <v>25918</v>
      </c>
    </row>
    <row r="75866">
      <c r="A75866" s="1" t="s">
        <v>25919</v>
      </c>
    </row>
    <row r="75867">
      <c r="A75867" s="1" t="s">
        <v>25920</v>
      </c>
    </row>
    <row r="75868">
      <c r="A75868" s="1" t="s">
        <v>25921</v>
      </c>
    </row>
    <row r="75869">
      <c r="A75869" s="1" t="s">
        <v>25922</v>
      </c>
    </row>
    <row r="75870">
      <c r="A75870" s="1" t="s">
        <v>25923</v>
      </c>
    </row>
    <row r="75871">
      <c r="A75871" s="1" t="s">
        <v>25924</v>
      </c>
    </row>
    <row r="75872">
      <c r="A75872" s="1" t="s">
        <v>25925</v>
      </c>
    </row>
    <row r="75873">
      <c r="A75873" s="1" t="s">
        <v>25926</v>
      </c>
    </row>
    <row r="75874">
      <c r="A75874" s="1" t="s">
        <v>25927</v>
      </c>
    </row>
    <row r="75875">
      <c r="A75875" s="1" t="s">
        <v>25928</v>
      </c>
    </row>
    <row r="75876">
      <c r="A75876" s="1" t="s">
        <v>25929</v>
      </c>
    </row>
    <row r="75877">
      <c r="A75877" s="1" t="s">
        <v>25930</v>
      </c>
    </row>
    <row r="75878">
      <c r="A75878" s="1" t="s">
        <v>25931</v>
      </c>
    </row>
    <row r="75879">
      <c r="A75879" s="1" t="s">
        <v>25932</v>
      </c>
    </row>
    <row r="75880">
      <c r="A75880" s="1" t="s">
        <v>25933</v>
      </c>
    </row>
    <row r="75881">
      <c r="A75881" s="1" t="s">
        <v>25934</v>
      </c>
    </row>
    <row r="75882">
      <c r="A75882" s="1" t="s">
        <v>25935</v>
      </c>
    </row>
    <row r="75884">
      <c r="A75884" s="1" t="s">
        <v>25936</v>
      </c>
    </row>
    <row r="75885">
      <c r="A75885" s="1" t="s">
        <v>25904</v>
      </c>
    </row>
    <row r="75886">
      <c r="A75886" s="1" t="s">
        <v>25905</v>
      </c>
    </row>
    <row r="75887">
      <c r="A75887" s="1" t="s">
        <v>25906</v>
      </c>
    </row>
    <row r="75888">
      <c r="A75888" s="1" t="s">
        <v>25907</v>
      </c>
    </row>
    <row r="75889">
      <c r="A75889" s="1" t="s">
        <v>25908</v>
      </c>
    </row>
    <row r="75890">
      <c r="A75890" s="1" t="s">
        <v>25909</v>
      </c>
    </row>
    <row r="75891">
      <c r="A75891" s="1" t="s">
        <v>25910</v>
      </c>
    </row>
    <row r="75892">
      <c r="A75892" s="1" t="s">
        <v>25911</v>
      </c>
    </row>
    <row r="75893">
      <c r="A75893" s="1" t="s">
        <v>25912</v>
      </c>
    </row>
    <row r="75894">
      <c r="A75894" s="1" t="s">
        <v>25913</v>
      </c>
    </row>
    <row r="75895">
      <c r="A75895" s="1" t="s">
        <v>25914</v>
      </c>
    </row>
    <row r="75896">
      <c r="A75896" s="1" t="s">
        <v>25915</v>
      </c>
    </row>
    <row r="75897">
      <c r="A75897" s="1" t="s">
        <v>25916</v>
      </c>
    </row>
    <row r="75898">
      <c r="A75898" s="1" t="s">
        <v>25917</v>
      </c>
    </row>
    <row r="75899">
      <c r="A75899" s="1" t="s">
        <v>25918</v>
      </c>
    </row>
    <row r="75900">
      <c r="A75900" s="1" t="s">
        <v>25919</v>
      </c>
    </row>
    <row r="75901">
      <c r="A75901" s="1" t="s">
        <v>25920</v>
      </c>
    </row>
    <row r="75902">
      <c r="A75902" s="1" t="s">
        <v>25921</v>
      </c>
    </row>
    <row r="75903">
      <c r="A75903" s="1" t="s">
        <v>25922</v>
      </c>
    </row>
    <row r="75904">
      <c r="A75904" s="1" t="s">
        <v>25923</v>
      </c>
    </row>
    <row r="75905">
      <c r="A75905" s="1" t="s">
        <v>25924</v>
      </c>
    </row>
    <row r="75906">
      <c r="A75906" s="1" t="s">
        <v>25925</v>
      </c>
    </row>
    <row r="75907">
      <c r="A75907" s="1" t="s">
        <v>25926</v>
      </c>
    </row>
    <row r="75908">
      <c r="A75908" s="1" t="s">
        <v>25927</v>
      </c>
    </row>
    <row r="75909">
      <c r="A75909" s="1" t="s">
        <v>25928</v>
      </c>
    </row>
    <row r="75910">
      <c r="A75910" s="1" t="s">
        <v>25929</v>
      </c>
    </row>
    <row r="75911">
      <c r="A75911" s="1" t="s">
        <v>25930</v>
      </c>
    </row>
    <row r="75912">
      <c r="A75912" s="1" t="s">
        <v>25931</v>
      </c>
    </row>
    <row r="75913">
      <c r="A75913" s="1" t="s">
        <v>25932</v>
      </c>
    </row>
    <row r="75914">
      <c r="A75914" s="1" t="s">
        <v>25933</v>
      </c>
    </row>
    <row r="75915">
      <c r="A75915" s="1" t="s">
        <v>25934</v>
      </c>
    </row>
    <row r="75916">
      <c r="A75916" s="1" t="s">
        <v>25937</v>
      </c>
    </row>
    <row r="75917">
      <c r="A75917" s="1" t="s">
        <v>25938</v>
      </c>
    </row>
    <row r="75919">
      <c r="A75919" s="1" t="s">
        <v>25939</v>
      </c>
    </row>
    <row r="75921">
      <c r="A75921" s="1" t="s">
        <v>25940</v>
      </c>
    </row>
    <row r="75922">
      <c r="A75922" s="1" t="s">
        <v>25941</v>
      </c>
    </row>
    <row r="75923">
      <c r="A75923" s="1" t="s">
        <v>25942</v>
      </c>
    </row>
    <row r="75924">
      <c r="A75924" s="1" t="s">
        <v>25943</v>
      </c>
    </row>
    <row r="75925">
      <c r="A75925" s="1" t="s">
        <v>25944</v>
      </c>
    </row>
    <row r="75926">
      <c r="A75926" s="1" t="s">
        <v>25945</v>
      </c>
    </row>
    <row r="75927">
      <c r="A75927" s="1" t="s">
        <v>25946</v>
      </c>
    </row>
    <row r="75928">
      <c r="A75928" s="1" t="s">
        <v>25947</v>
      </c>
    </row>
    <row r="75930">
      <c r="A75930" s="1" t="s">
        <v>25948</v>
      </c>
    </row>
    <row r="75931">
      <c r="A75931" s="1" t="s">
        <v>25949</v>
      </c>
    </row>
    <row r="75932">
      <c r="A75932" s="1" t="s">
        <v>25950</v>
      </c>
    </row>
    <row r="75933">
      <c r="A75933" s="1" t="s">
        <v>25951</v>
      </c>
    </row>
    <row r="75934">
      <c r="A75934" s="1" t="s">
        <v>25952</v>
      </c>
    </row>
    <row r="75935">
      <c r="A75935" s="1" t="s">
        <v>25953</v>
      </c>
    </row>
    <row r="75936">
      <c r="A75936" s="1" t="s">
        <v>25954</v>
      </c>
    </row>
    <row r="75938">
      <c r="A75938" s="1" t="s">
        <v>25955</v>
      </c>
    </row>
    <row r="75939">
      <c r="A75939" s="1" t="s">
        <v>25956</v>
      </c>
    </row>
    <row r="75940">
      <c r="A75940" s="1" t="s">
        <v>25957</v>
      </c>
    </row>
    <row r="75941">
      <c r="A75941" s="1" t="s">
        <v>18802</v>
      </c>
    </row>
    <row r="75942">
      <c r="A75942" s="1" t="s">
        <v>25958</v>
      </c>
    </row>
    <row r="75943">
      <c r="A75943" s="1" t="s">
        <v>25959</v>
      </c>
    </row>
    <row r="75944">
      <c r="A75944" s="1" t="s">
        <v>25939</v>
      </c>
    </row>
    <row r="75945">
      <c r="A75945" s="1" t="s">
        <v>25940</v>
      </c>
    </row>
    <row r="75946">
      <c r="A75946" s="1" t="s">
        <v>25941</v>
      </c>
    </row>
    <row r="75947">
      <c r="A75947" s="1" t="s">
        <v>25942</v>
      </c>
    </row>
    <row r="75948">
      <c r="A75948" s="1" t="s">
        <v>25943</v>
      </c>
    </row>
    <row r="75949">
      <c r="A75949" s="1" t="s">
        <v>25944</v>
      </c>
    </row>
    <row r="75950">
      <c r="A75950" s="1" t="s">
        <v>25945</v>
      </c>
    </row>
    <row r="75951">
      <c r="A75951" s="1" t="s">
        <v>25946</v>
      </c>
    </row>
    <row r="75952">
      <c r="A75952" s="1" t="s">
        <v>25947</v>
      </c>
    </row>
    <row r="75953">
      <c r="A75953" s="1" t="s">
        <v>25948</v>
      </c>
    </row>
    <row r="75954">
      <c r="A75954" s="1" t="s">
        <v>25949</v>
      </c>
    </row>
    <row r="75955">
      <c r="A75955" s="1" t="s">
        <v>25950</v>
      </c>
    </row>
    <row r="75956">
      <c r="A75956" s="1" t="s">
        <v>25951</v>
      </c>
    </row>
    <row r="75957">
      <c r="A75957" s="1" t="s">
        <v>25952</v>
      </c>
    </row>
    <row r="75958">
      <c r="A75958" s="1" t="s">
        <v>25953</v>
      </c>
    </row>
    <row r="75959">
      <c r="A75959" s="1" t="s">
        <v>25954</v>
      </c>
    </row>
    <row r="75960">
      <c r="A75960" s="1" t="s">
        <v>25955</v>
      </c>
    </row>
    <row r="75961">
      <c r="A75961" s="1" t="s">
        <v>25956</v>
      </c>
    </row>
    <row r="75962">
      <c r="A75962" s="1" t="s">
        <v>25957</v>
      </c>
    </row>
    <row r="75963">
      <c r="A75963" s="1" t="s">
        <v>18802</v>
      </c>
    </row>
    <row r="75964">
      <c r="A75964" s="1" t="s">
        <v>25960</v>
      </c>
    </row>
    <row r="75965">
      <c r="A75965" s="1" t="s">
        <v>25961</v>
      </c>
    </row>
    <row r="75967">
      <c r="A75967" s="1" t="s">
        <v>25962</v>
      </c>
    </row>
    <row r="75969">
      <c r="A75969" s="1" t="s">
        <v>25963</v>
      </c>
    </row>
    <row r="75970">
      <c r="A75970" s="1" t="s">
        <v>25964</v>
      </c>
    </row>
    <row r="75971">
      <c r="A75971" s="1" t="s">
        <v>25965</v>
      </c>
    </row>
    <row r="75972">
      <c r="A75972" s="1" t="s">
        <v>25966</v>
      </c>
    </row>
    <row r="75974">
      <c r="A75974" s="1" t="s">
        <v>25967</v>
      </c>
    </row>
    <row r="75975">
      <c r="A75975" s="1" t="s">
        <v>25968</v>
      </c>
    </row>
    <row r="75976">
      <c r="A75976" s="1" t="s">
        <v>25969</v>
      </c>
    </row>
    <row r="75977">
      <c r="A75977" s="1" t="s">
        <v>25970</v>
      </c>
    </row>
    <row r="75978">
      <c r="A75978" s="1" t="s">
        <v>25971</v>
      </c>
    </row>
    <row r="75980">
      <c r="A75980" s="1" t="s">
        <v>25972</v>
      </c>
    </row>
    <row r="75982">
      <c r="A75982" s="1" t="s">
        <v>25973</v>
      </c>
    </row>
    <row r="75983">
      <c r="A75983" s="1" t="s">
        <v>25974</v>
      </c>
    </row>
    <row r="75984">
      <c r="A75984" s="1" t="s">
        <v>25975</v>
      </c>
    </row>
    <row r="75986">
      <c r="A75986" s="1" t="s">
        <v>25976</v>
      </c>
    </row>
    <row r="75987">
      <c r="A75987" s="1" t="s">
        <v>25977</v>
      </c>
    </row>
    <row r="75988">
      <c r="A75988" s="3" t="str">
        <f>~, —</f>
        <v>#ERROR!</v>
      </c>
    </row>
    <row r="75989">
      <c r="A75989" s="1" t="s">
        <v>25978</v>
      </c>
    </row>
    <row r="75991">
      <c r="A75991" s="1" t="s">
        <v>25979</v>
      </c>
    </row>
    <row r="75992">
      <c r="A75992" s="1" t="s">
        <v>25980</v>
      </c>
    </row>
    <row r="75993">
      <c r="A75993" s="1" t="s">
        <v>25981</v>
      </c>
    </row>
    <row r="75994">
      <c r="A75994" s="1" t="s">
        <v>25982</v>
      </c>
    </row>
    <row r="75995">
      <c r="A75995" s="1" t="s">
        <v>25983</v>
      </c>
    </row>
    <row r="75997">
      <c r="A75997" s="1" t="s">
        <v>25984</v>
      </c>
    </row>
    <row r="75998">
      <c r="A75998" s="1" t="s">
        <v>25985</v>
      </c>
    </row>
    <row r="75999">
      <c r="A75999" s="1" t="s">
        <v>25986</v>
      </c>
    </row>
    <row r="76000">
      <c r="A76000" s="1" t="s">
        <v>25987</v>
      </c>
    </row>
    <row r="76002">
      <c r="A76002" s="1" t="s">
        <v>233</v>
      </c>
    </row>
    <row r="76003">
      <c r="A76003" s="1" t="s">
        <v>25988</v>
      </c>
    </row>
    <row r="76004">
      <c r="A76004" s="1" t="s">
        <v>25962</v>
      </c>
    </row>
    <row r="76005">
      <c r="A76005" s="1" t="s">
        <v>25963</v>
      </c>
    </row>
    <row r="76006">
      <c r="A76006" s="1" t="s">
        <v>25964</v>
      </c>
    </row>
    <row r="76007">
      <c r="A76007" s="1" t="s">
        <v>25965</v>
      </c>
    </row>
    <row r="76008">
      <c r="A76008" s="1" t="s">
        <v>25966</v>
      </c>
    </row>
    <row r="76009">
      <c r="A76009" s="1" t="s">
        <v>25967</v>
      </c>
    </row>
    <row r="76010">
      <c r="A76010" s="1" t="s">
        <v>25968</v>
      </c>
    </row>
    <row r="76011">
      <c r="A76011" s="1" t="s">
        <v>25969</v>
      </c>
    </row>
    <row r="76012">
      <c r="A76012" s="1" t="s">
        <v>25970</v>
      </c>
    </row>
    <row r="76013">
      <c r="A76013" s="1" t="s">
        <v>25971</v>
      </c>
    </row>
    <row r="76014">
      <c r="A76014" s="1" t="s">
        <v>25972</v>
      </c>
    </row>
    <row r="76015">
      <c r="A76015" s="1" t="s">
        <v>25973</v>
      </c>
    </row>
    <row r="76016">
      <c r="A76016" s="1" t="s">
        <v>25974</v>
      </c>
    </row>
    <row r="76017">
      <c r="A76017" s="1" t="s">
        <v>25975</v>
      </c>
    </row>
    <row r="76018">
      <c r="A76018" s="1" t="s">
        <v>25976</v>
      </c>
    </row>
    <row r="76019">
      <c r="A76019" s="1" t="s">
        <v>25978</v>
      </c>
    </row>
    <row r="76020">
      <c r="A76020" s="1" t="s">
        <v>25979</v>
      </c>
    </row>
    <row r="76021">
      <c r="A76021" s="1" t="s">
        <v>25980</v>
      </c>
    </row>
    <row r="76022">
      <c r="A76022" s="1" t="s">
        <v>25981</v>
      </c>
    </row>
    <row r="76023">
      <c r="A76023" s="1" t="s">
        <v>25982</v>
      </c>
    </row>
    <row r="76024">
      <c r="A76024" s="1" t="s">
        <v>25983</v>
      </c>
    </row>
    <row r="76025">
      <c r="A76025" s="1" t="s">
        <v>25984</v>
      </c>
    </row>
    <row r="76026">
      <c r="A76026" s="1" t="s">
        <v>25985</v>
      </c>
    </row>
    <row r="76027">
      <c r="A76027" s="1" t="s">
        <v>25986</v>
      </c>
    </row>
    <row r="76028">
      <c r="A76028" s="1" t="s">
        <v>25989</v>
      </c>
    </row>
    <row r="76029">
      <c r="A76029" s="1" t="s">
        <v>25990</v>
      </c>
    </row>
    <row r="76031">
      <c r="A76031" s="1" t="s">
        <v>25991</v>
      </c>
    </row>
    <row r="76033">
      <c r="A76033" s="1" t="s">
        <v>25992</v>
      </c>
    </row>
    <row r="76034">
      <c r="A76034" s="1" t="s">
        <v>25993</v>
      </c>
    </row>
    <row r="76035">
      <c r="A76035" s="1" t="s">
        <v>25994</v>
      </c>
    </row>
    <row r="76036">
      <c r="A76036" s="1" t="s">
        <v>25995</v>
      </c>
    </row>
    <row r="76037">
      <c r="A76037" s="1" t="s">
        <v>25996</v>
      </c>
    </row>
    <row r="76038">
      <c r="A76038" s="1" t="s">
        <v>25997</v>
      </c>
    </row>
    <row r="76039">
      <c r="A76039" s="1" t="s">
        <v>25998</v>
      </c>
    </row>
    <row r="76040">
      <c r="A76040" s="1" t="s">
        <v>25999</v>
      </c>
    </row>
    <row r="76042">
      <c r="A76042" s="1" t="s">
        <v>26000</v>
      </c>
    </row>
    <row r="76043">
      <c r="A76043" s="1" t="s">
        <v>26001</v>
      </c>
    </row>
    <row r="76044">
      <c r="A76044" s="1" t="s">
        <v>26002</v>
      </c>
    </row>
    <row r="76045">
      <c r="A76045" s="1" t="s">
        <v>26003</v>
      </c>
    </row>
    <row r="76046">
      <c r="A76046" s="1" t="s">
        <v>26004</v>
      </c>
    </row>
    <row r="76048">
      <c r="A76048" s="1" t="s">
        <v>26005</v>
      </c>
    </row>
    <row r="76049">
      <c r="A76049" s="1" t="s">
        <v>25956</v>
      </c>
    </row>
    <row r="76050">
      <c r="A76050" s="1" t="s">
        <v>26006</v>
      </c>
    </row>
    <row r="76051">
      <c r="A76051" s="1" t="s">
        <v>10185</v>
      </c>
    </row>
    <row r="76052">
      <c r="A76052" s="1" t="s">
        <v>26007</v>
      </c>
    </row>
    <row r="76053">
      <c r="A76053" s="1" t="s">
        <v>26008</v>
      </c>
    </row>
    <row r="76054">
      <c r="A76054" s="1" t="s">
        <v>25992</v>
      </c>
    </row>
    <row r="76055">
      <c r="A76055" s="1" t="s">
        <v>25993</v>
      </c>
    </row>
    <row r="76056">
      <c r="A76056" s="1" t="s">
        <v>25994</v>
      </c>
    </row>
    <row r="76057">
      <c r="A76057" s="1" t="s">
        <v>25995</v>
      </c>
    </row>
    <row r="76058">
      <c r="A76058" s="1" t="s">
        <v>25996</v>
      </c>
    </row>
    <row r="76059">
      <c r="A76059" s="1" t="s">
        <v>25997</v>
      </c>
    </row>
    <row r="76060">
      <c r="A76060" s="1" t="s">
        <v>25998</v>
      </c>
    </row>
    <row r="76061">
      <c r="A76061" s="1" t="s">
        <v>25999</v>
      </c>
    </row>
    <row r="76062">
      <c r="A76062" s="1" t="s">
        <v>26000</v>
      </c>
    </row>
    <row r="76063">
      <c r="A76063" s="1" t="s">
        <v>26002</v>
      </c>
    </row>
    <row r="76064">
      <c r="A76064" s="1" t="s">
        <v>26003</v>
      </c>
    </row>
    <row r="76065">
      <c r="A76065" s="1" t="s">
        <v>26004</v>
      </c>
    </row>
    <row r="76066">
      <c r="A76066" s="1" t="s">
        <v>26005</v>
      </c>
    </row>
    <row r="76067">
      <c r="A76067" s="1" t="s">
        <v>25956</v>
      </c>
    </row>
    <row r="76068">
      <c r="A76068" s="1" t="s">
        <v>26006</v>
      </c>
    </row>
    <row r="76069">
      <c r="A76069" s="1" t="s">
        <v>10185</v>
      </c>
    </row>
    <row r="76070">
      <c r="A76070" s="1" t="s">
        <v>26009</v>
      </c>
    </row>
    <row r="76071">
      <c r="A76071" s="1" t="s">
        <v>26010</v>
      </c>
    </row>
    <row r="76073">
      <c r="A76073" s="1" t="s">
        <v>26011</v>
      </c>
    </row>
    <row r="76075">
      <c r="A76075" s="1" t="s">
        <v>26012</v>
      </c>
    </row>
    <row r="76076">
      <c r="A76076" s="1" t="s">
        <v>26013</v>
      </c>
    </row>
    <row r="76077">
      <c r="A76077" s="1" t="s">
        <v>26014</v>
      </c>
    </row>
    <row r="76078">
      <c r="A76078" s="1" t="s">
        <v>26015</v>
      </c>
    </row>
    <row r="76079">
      <c r="A76079" s="1" t="s">
        <v>26016</v>
      </c>
    </row>
    <row r="76080">
      <c r="A76080" s="1" t="s">
        <v>26017</v>
      </c>
    </row>
    <row r="76082">
      <c r="A76082" s="1" t="s">
        <v>26018</v>
      </c>
    </row>
    <row r="76084">
      <c r="A76084" s="1" t="s">
        <v>26019</v>
      </c>
    </row>
    <row r="76085">
      <c r="A76085" s="1" t="s">
        <v>26020</v>
      </c>
    </row>
    <row r="76086">
      <c r="A76086" s="1" t="s">
        <v>26021</v>
      </c>
    </row>
    <row r="76088">
      <c r="A76088" s="1" t="s">
        <v>26022</v>
      </c>
    </row>
    <row r="76089">
      <c r="A76089" s="1" t="s">
        <v>26023</v>
      </c>
    </row>
    <row r="76090">
      <c r="A76090" s="1" t="s">
        <v>26024</v>
      </c>
    </row>
    <row r="76092">
      <c r="A76092" s="1" t="s">
        <v>26025</v>
      </c>
    </row>
    <row r="76093">
      <c r="A76093" s="1" t="s">
        <v>26026</v>
      </c>
    </row>
    <row r="76095">
      <c r="A76095" s="1" t="s">
        <v>26027</v>
      </c>
    </row>
    <row r="76096">
      <c r="A76096" s="1" t="s">
        <v>26028</v>
      </c>
    </row>
    <row r="76097">
      <c r="A76097" s="1" t="s">
        <v>26029</v>
      </c>
    </row>
    <row r="76098">
      <c r="A76098" s="1" t="s">
        <v>26030</v>
      </c>
    </row>
    <row r="76099">
      <c r="A76099" s="1" t="s">
        <v>664</v>
      </c>
    </row>
    <row r="76101">
      <c r="A76101" s="1" t="s">
        <v>26031</v>
      </c>
    </row>
    <row r="76103">
      <c r="A76103" s="1" t="s">
        <v>26032</v>
      </c>
    </row>
    <row r="76104">
      <c r="A76104" s="1" t="s">
        <v>26011</v>
      </c>
    </row>
    <row r="76105">
      <c r="A76105" s="1" t="s">
        <v>26012</v>
      </c>
    </row>
    <row r="76106">
      <c r="A76106" s="1" t="s">
        <v>26013</v>
      </c>
    </row>
    <row r="76107">
      <c r="A76107" s="1" t="s">
        <v>26014</v>
      </c>
    </row>
    <row r="76108">
      <c r="A76108" s="1" t="s">
        <v>26015</v>
      </c>
    </row>
    <row r="76109">
      <c r="A76109" s="1" t="s">
        <v>26016</v>
      </c>
    </row>
    <row r="76110">
      <c r="A76110" s="1" t="s">
        <v>26017</v>
      </c>
    </row>
    <row r="76111">
      <c r="A76111" s="1" t="s">
        <v>26018</v>
      </c>
    </row>
    <row r="76112">
      <c r="A76112" s="1" t="s">
        <v>26019</v>
      </c>
    </row>
    <row r="76113">
      <c r="A76113" s="1" t="s">
        <v>26020</v>
      </c>
    </row>
    <row r="76114">
      <c r="A76114" s="1" t="s">
        <v>26021</v>
      </c>
    </row>
    <row r="76115">
      <c r="A76115" s="1" t="s">
        <v>26022</v>
      </c>
    </row>
    <row r="76116">
      <c r="A76116" s="1" t="s">
        <v>26023</v>
      </c>
    </row>
    <row r="76117">
      <c r="A76117" s="1" t="s">
        <v>26024</v>
      </c>
    </row>
    <row r="76118">
      <c r="A76118" s="1" t="s">
        <v>26025</v>
      </c>
    </row>
    <row r="76119">
      <c r="A76119" s="1" t="s">
        <v>26026</v>
      </c>
    </row>
    <row r="76120">
      <c r="A76120" s="1" t="s">
        <v>26027</v>
      </c>
    </row>
    <row r="76121">
      <c r="A76121" s="1" t="s">
        <v>26028</v>
      </c>
    </row>
    <row r="76122">
      <c r="A76122" s="1" t="s">
        <v>26029</v>
      </c>
    </row>
    <row r="76123">
      <c r="A76123" s="1" t="s">
        <v>26030</v>
      </c>
    </row>
    <row r="76124">
      <c r="A76124" s="1" t="s">
        <v>664</v>
      </c>
    </row>
    <row r="76125">
      <c r="A76125" s="1" t="s">
        <v>26033</v>
      </c>
    </row>
    <row r="76126">
      <c r="A76126" s="1" t="s">
        <v>26034</v>
      </c>
    </row>
    <row r="76128">
      <c r="A76128" s="1" t="s">
        <v>26035</v>
      </c>
    </row>
    <row r="76129">
      <c r="A76129" s="1" t="s">
        <v>26036</v>
      </c>
    </row>
    <row r="76130">
      <c r="A76130" s="1" t="s">
        <v>26037</v>
      </c>
    </row>
    <row r="76132">
      <c r="A76132" s="1" t="s">
        <v>26038</v>
      </c>
    </row>
    <row r="76133">
      <c r="A76133" s="1" t="s">
        <v>26039</v>
      </c>
    </row>
    <row r="76134">
      <c r="A76134" s="1" t="s">
        <v>26040</v>
      </c>
    </row>
    <row r="76135">
      <c r="A76135" s="1" t="s">
        <v>26041</v>
      </c>
    </row>
    <row r="76136">
      <c r="A76136" s="1" t="s">
        <v>26042</v>
      </c>
    </row>
    <row r="76138">
      <c r="A76138" s="1" t="s">
        <v>26043</v>
      </c>
    </row>
    <row r="76139">
      <c r="A76139" s="1" t="s">
        <v>26044</v>
      </c>
    </row>
    <row r="76140">
      <c r="A76140" s="1" t="s">
        <v>26045</v>
      </c>
    </row>
    <row r="76141">
      <c r="A76141" s="1" t="s">
        <v>26046</v>
      </c>
    </row>
    <row r="76143">
      <c r="A76143" s="1" t="s">
        <v>26047</v>
      </c>
    </row>
    <row r="76144">
      <c r="A76144" s="1" t="s">
        <v>26048</v>
      </c>
    </row>
    <row r="76145">
      <c r="A76145" s="1" t="s">
        <v>26049</v>
      </c>
    </row>
    <row r="76146">
      <c r="A76146" s="1" t="s">
        <v>26050</v>
      </c>
    </row>
    <row r="76147">
      <c r="A76147" s="1" t="s">
        <v>26051</v>
      </c>
    </row>
    <row r="76148">
      <c r="A76148" s="1" t="s">
        <v>26052</v>
      </c>
    </row>
    <row r="76149">
      <c r="A76149" s="1" t="s">
        <v>26035</v>
      </c>
    </row>
    <row r="76150">
      <c r="A76150" s="1" t="s">
        <v>26036</v>
      </c>
    </row>
    <row r="76151">
      <c r="A76151" s="1" t="s">
        <v>26037</v>
      </c>
    </row>
    <row r="76152">
      <c r="A76152" s="1" t="s">
        <v>26038</v>
      </c>
    </row>
    <row r="76153">
      <c r="A76153" s="1" t="s">
        <v>26039</v>
      </c>
    </row>
    <row r="76154">
      <c r="A76154" s="1" t="s">
        <v>26040</v>
      </c>
    </row>
    <row r="76155">
      <c r="A76155" s="1" t="s">
        <v>26041</v>
      </c>
    </row>
    <row r="76156">
      <c r="A76156" s="1" t="s">
        <v>26042</v>
      </c>
    </row>
    <row r="76157">
      <c r="A76157" s="1" t="s">
        <v>26043</v>
      </c>
    </row>
    <row r="76158">
      <c r="A76158" s="1" t="s">
        <v>26044</v>
      </c>
    </row>
    <row r="76159">
      <c r="A76159" s="1" t="s">
        <v>26045</v>
      </c>
    </row>
    <row r="76160">
      <c r="A76160" s="1" t="s">
        <v>26046</v>
      </c>
    </row>
    <row r="76161">
      <c r="A76161" s="1" t="s">
        <v>26047</v>
      </c>
    </row>
    <row r="76162">
      <c r="A76162" s="1" t="s">
        <v>26048</v>
      </c>
    </row>
    <row r="76163">
      <c r="A76163" s="1" t="s">
        <v>26049</v>
      </c>
    </row>
    <row r="76164">
      <c r="A76164" s="1" t="s">
        <v>26050</v>
      </c>
    </row>
    <row r="76165">
      <c r="A76165" s="1" t="s">
        <v>26053</v>
      </c>
    </row>
    <row r="76166">
      <c r="A76166" s="1" t="s">
        <v>26054</v>
      </c>
    </row>
    <row r="76168">
      <c r="A76168" s="1" t="s">
        <v>26055</v>
      </c>
    </row>
    <row r="76170">
      <c r="A76170" s="1" t="s">
        <v>26056</v>
      </c>
    </row>
    <row r="76171">
      <c r="A76171" s="1" t="s">
        <v>26057</v>
      </c>
    </row>
    <row r="76173">
      <c r="A76173" s="1" t="s">
        <v>26058</v>
      </c>
    </row>
    <row r="76175">
      <c r="A76175" s="1" t="s">
        <v>26059</v>
      </c>
    </row>
    <row r="76177">
      <c r="A76177" s="1" t="s">
        <v>26060</v>
      </c>
    </row>
    <row r="76178">
      <c r="A76178" s="1" t="s">
        <v>26061</v>
      </c>
    </row>
    <row r="76179">
      <c r="A76179" s="1" t="s">
        <v>26062</v>
      </c>
    </row>
    <row r="76181">
      <c r="A76181" s="1" t="s">
        <v>26063</v>
      </c>
    </row>
    <row r="76182">
      <c r="A76182" s="1" t="s">
        <v>26064</v>
      </c>
    </row>
    <row r="76183">
      <c r="A76183" s="1" t="s">
        <v>26065</v>
      </c>
    </row>
    <row r="76185">
      <c r="A76185" s="1" t="s">
        <v>26066</v>
      </c>
    </row>
    <row r="76187">
      <c r="A76187" s="1" t="s">
        <v>26067</v>
      </c>
    </row>
    <row r="76189">
      <c r="A76189" s="1" t="s">
        <v>26068</v>
      </c>
    </row>
    <row r="76191">
      <c r="A76191" s="1" t="s">
        <v>26069</v>
      </c>
    </row>
    <row r="76193">
      <c r="A76193" s="1" t="s">
        <v>26070</v>
      </c>
    </row>
    <row r="76194">
      <c r="A76194" s="1" t="s">
        <v>26071</v>
      </c>
    </row>
    <row r="76195">
      <c r="A76195" s="1" t="s">
        <v>26072</v>
      </c>
    </row>
    <row r="76197">
      <c r="A76197" s="1" t="s">
        <v>26073</v>
      </c>
    </row>
    <row r="76199">
      <c r="A76199" s="1" t="s">
        <v>26074</v>
      </c>
    </row>
    <row r="76200">
      <c r="A76200" s="1" t="s">
        <v>26075</v>
      </c>
    </row>
    <row r="76202">
      <c r="A76202" s="1" t="s">
        <v>26076</v>
      </c>
    </row>
    <row r="76204">
      <c r="A76204" s="1" t="s">
        <v>26077</v>
      </c>
    </row>
    <row r="76205">
      <c r="A76205" s="1" t="s">
        <v>26078</v>
      </c>
    </row>
    <row r="76206">
      <c r="A76206" s="1" t="s">
        <v>26079</v>
      </c>
    </row>
    <row r="76207">
      <c r="A76207" s="1" t="s">
        <v>26055</v>
      </c>
    </row>
    <row r="76208">
      <c r="A76208" s="1" t="s">
        <v>26056</v>
      </c>
    </row>
    <row r="76209">
      <c r="A76209" s="1" t="s">
        <v>26057</v>
      </c>
    </row>
    <row r="76210">
      <c r="A76210" s="1" t="s">
        <v>26058</v>
      </c>
    </row>
    <row r="76211">
      <c r="A76211" s="1" t="s">
        <v>26059</v>
      </c>
    </row>
    <row r="76212">
      <c r="A76212" s="1" t="s">
        <v>26060</v>
      </c>
    </row>
    <row r="76213">
      <c r="A76213" s="1" t="s">
        <v>26061</v>
      </c>
    </row>
    <row r="76214">
      <c r="A76214" s="1" t="s">
        <v>26062</v>
      </c>
    </row>
    <row r="76215">
      <c r="A76215" s="1" t="s">
        <v>26063</v>
      </c>
    </row>
    <row r="76216">
      <c r="A76216" s="1" t="s">
        <v>26064</v>
      </c>
    </row>
    <row r="76217">
      <c r="A76217" s="1" t="s">
        <v>26065</v>
      </c>
    </row>
    <row r="76218">
      <c r="A76218" s="1" t="s">
        <v>26067</v>
      </c>
    </row>
    <row r="76219">
      <c r="A76219" s="1" t="s">
        <v>26068</v>
      </c>
    </row>
    <row r="76220">
      <c r="A76220" s="1" t="s">
        <v>26069</v>
      </c>
    </row>
    <row r="76221">
      <c r="A76221" s="1" t="s">
        <v>26070</v>
      </c>
    </row>
    <row r="76222">
      <c r="A76222" s="1" t="s">
        <v>26071</v>
      </c>
    </row>
    <row r="76223">
      <c r="A76223" s="1" t="s">
        <v>26072</v>
      </c>
    </row>
    <row r="76224">
      <c r="A76224" s="1" t="s">
        <v>26073</v>
      </c>
    </row>
    <row r="76225">
      <c r="A76225" s="1" t="s">
        <v>26074</v>
      </c>
    </row>
    <row r="76226">
      <c r="A76226" s="1" t="s">
        <v>26075</v>
      </c>
    </row>
    <row r="76227">
      <c r="A76227" s="1" t="s">
        <v>26077</v>
      </c>
    </row>
    <row r="76228">
      <c r="A76228" s="1" t="s">
        <v>26080</v>
      </c>
    </row>
    <row r="76229">
      <c r="A76229" s="1" t="s">
        <v>26081</v>
      </c>
    </row>
    <row r="76230">
      <c r="A76230" s="1" t="s">
        <v>26082</v>
      </c>
    </row>
    <row r="76232">
      <c r="A76232" s="1" t="s">
        <v>26083</v>
      </c>
    </row>
    <row r="76234">
      <c r="A76234" s="1" t="s">
        <v>26084</v>
      </c>
    </row>
    <row r="76236">
      <c r="A76236" s="1" t="s">
        <v>4983</v>
      </c>
    </row>
    <row r="76238">
      <c r="A76238" s="1" t="s">
        <v>879</v>
      </c>
    </row>
    <row r="76240">
      <c r="A76240" s="1" t="s">
        <v>3294</v>
      </c>
    </row>
    <row r="76242">
      <c r="A76242" s="1" t="s">
        <v>233</v>
      </c>
    </row>
    <row r="76243">
      <c r="A76243" s="1" t="s">
        <v>26085</v>
      </c>
    </row>
    <row r="76244">
      <c r="A76244" s="1" t="s">
        <v>26082</v>
      </c>
    </row>
    <row r="76245">
      <c r="A76245" s="1" t="s">
        <v>26083</v>
      </c>
    </row>
    <row r="76246">
      <c r="A76246" s="1" t="s">
        <v>26084</v>
      </c>
    </row>
    <row r="76247">
      <c r="A76247" s="1" t="s">
        <v>4983</v>
      </c>
    </row>
    <row r="76248">
      <c r="A76248" s="1" t="s">
        <v>26086</v>
      </c>
    </row>
    <row r="76249">
      <c r="A76249" s="1" t="s">
        <v>26087</v>
      </c>
    </row>
    <row r="76250">
      <c r="A76250" s="1" t="s">
        <v>26088</v>
      </c>
    </row>
    <row r="76251">
      <c r="A76251" s="1" t="s">
        <v>26089</v>
      </c>
    </row>
    <row r="76252">
      <c r="A76252" s="1" t="s">
        <v>26088</v>
      </c>
    </row>
    <row r="76253">
      <c r="A76253" s="1" t="s">
        <v>26090</v>
      </c>
    </row>
    <row r="76254">
      <c r="A76254" s="1" t="s">
        <v>26088</v>
      </c>
    </row>
    <row r="76255">
      <c r="A76255" s="1" t="s">
        <v>26091</v>
      </c>
    </row>
    <row r="76256">
      <c r="A76256" s="1" t="s">
        <v>26088</v>
      </c>
    </row>
    <row r="76257">
      <c r="A76257" s="1" t="s">
        <v>26089</v>
      </c>
    </row>
    <row r="76258">
      <c r="A76258" s="1" t="s">
        <v>26088</v>
      </c>
    </row>
    <row r="76259">
      <c r="A76259" s="1" t="s">
        <v>26090</v>
      </c>
    </row>
    <row r="76260">
      <c r="A76260" s="1" t="s">
        <v>26088</v>
      </c>
    </row>
    <row r="76261">
      <c r="A76261" s="1" t="s">
        <v>26092</v>
      </c>
    </row>
    <row r="76262">
      <c r="A76262" s="1" t="s">
        <v>26093</v>
      </c>
    </row>
    <row r="76264">
      <c r="A76264" s="1" t="s">
        <v>26094</v>
      </c>
    </row>
    <row r="76265">
      <c r="A76265" s="1" t="s">
        <v>26095</v>
      </c>
    </row>
    <row r="76266">
      <c r="A76266" s="1" t="s">
        <v>26096</v>
      </c>
    </row>
    <row r="76267">
      <c r="A76267" s="1" t="s">
        <v>26097</v>
      </c>
    </row>
    <row r="76269">
      <c r="A76269" s="1" t="s">
        <v>26098</v>
      </c>
    </row>
    <row r="76271">
      <c r="A76271" s="1" t="s">
        <v>26099</v>
      </c>
    </row>
    <row r="76272">
      <c r="A76272" s="1" t="s">
        <v>26100</v>
      </c>
    </row>
    <row r="76273">
      <c r="A76273" s="1" t="s">
        <v>26101</v>
      </c>
    </row>
    <row r="76275">
      <c r="A76275" s="1" t="s">
        <v>26102</v>
      </c>
    </row>
    <row r="76277">
      <c r="A76277" s="1" t="s">
        <v>26103</v>
      </c>
    </row>
    <row r="76278">
      <c r="A76278" s="1" t="s">
        <v>26104</v>
      </c>
    </row>
    <row r="76279">
      <c r="A76279" s="1" t="s">
        <v>26105</v>
      </c>
    </row>
    <row r="76280">
      <c r="A76280" s="1" t="s">
        <v>26106</v>
      </c>
    </row>
    <row r="76281">
      <c r="A76281" s="1" t="s">
        <v>26107</v>
      </c>
    </row>
    <row r="76282">
      <c r="A76282" s="1" t="s">
        <v>26108</v>
      </c>
    </row>
    <row r="76283">
      <c r="A76283" s="1" t="s">
        <v>26109</v>
      </c>
    </row>
    <row r="76285">
      <c r="A76285" s="1" t="s">
        <v>26110</v>
      </c>
    </row>
    <row r="76286">
      <c r="A76286" s="1" t="s">
        <v>233</v>
      </c>
    </row>
    <row r="76287">
      <c r="A76287" s="1" t="s">
        <v>26111</v>
      </c>
    </row>
    <row r="76288">
      <c r="A76288" s="1" t="s">
        <v>26094</v>
      </c>
    </row>
    <row r="76289">
      <c r="A76289" s="1" t="s">
        <v>26095</v>
      </c>
    </row>
    <row r="76290">
      <c r="A76290" s="1" t="s">
        <v>26096</v>
      </c>
    </row>
    <row r="76291">
      <c r="A76291" s="1" t="s">
        <v>26097</v>
      </c>
    </row>
    <row r="76292">
      <c r="A76292" s="1" t="s">
        <v>26098</v>
      </c>
    </row>
    <row r="76293">
      <c r="A76293" s="1" t="s">
        <v>26099</v>
      </c>
    </row>
    <row r="76294">
      <c r="A76294" s="1" t="s">
        <v>26100</v>
      </c>
    </row>
    <row r="76295">
      <c r="A76295" s="1" t="s">
        <v>26101</v>
      </c>
    </row>
    <row r="76296">
      <c r="A76296" s="1" t="s">
        <v>26102</v>
      </c>
    </row>
    <row r="76297">
      <c r="A76297" s="1" t="s">
        <v>26103</v>
      </c>
    </row>
    <row r="76298">
      <c r="A76298" s="1" t="s">
        <v>26104</v>
      </c>
    </row>
    <row r="76299">
      <c r="A76299" s="1" t="s">
        <v>26105</v>
      </c>
    </row>
    <row r="76300">
      <c r="A76300" s="1" t="s">
        <v>26106</v>
      </c>
    </row>
    <row r="76301">
      <c r="A76301" s="1" t="s">
        <v>26107</v>
      </c>
    </row>
    <row r="76302">
      <c r="A76302" s="1" t="s">
        <v>26108</v>
      </c>
    </row>
    <row r="76303">
      <c r="A76303" s="1" t="s">
        <v>26109</v>
      </c>
    </row>
    <row r="76304">
      <c r="A76304" s="1" t="s">
        <v>26112</v>
      </c>
    </row>
    <row r="76305">
      <c r="A76305" s="1" t="s">
        <v>26113</v>
      </c>
    </row>
    <row r="76307">
      <c r="A76307" s="1" t="s">
        <v>26114</v>
      </c>
    </row>
    <row r="76309">
      <c r="A76309" s="1" t="s">
        <v>26115</v>
      </c>
    </row>
    <row r="76311">
      <c r="A76311" s="1" t="s">
        <v>26116</v>
      </c>
    </row>
    <row r="76312">
      <c r="A76312" s="1" t="s">
        <v>26117</v>
      </c>
    </row>
    <row r="76313">
      <c r="A76313" s="1" t="s">
        <v>26118</v>
      </c>
    </row>
    <row r="76315">
      <c r="A76315" s="1" t="s">
        <v>26119</v>
      </c>
    </row>
    <row r="76317">
      <c r="A76317" s="1" t="s">
        <v>26120</v>
      </c>
    </row>
    <row r="76318">
      <c r="A76318" s="1" t="s">
        <v>26121</v>
      </c>
    </row>
    <row r="76320">
      <c r="A76320" s="1" t="s">
        <v>26122</v>
      </c>
    </row>
    <row r="76322">
      <c r="A76322" s="1" t="s">
        <v>26123</v>
      </c>
    </row>
    <row r="76323">
      <c r="A76323" s="1" t="s">
        <v>26124</v>
      </c>
    </row>
    <row r="76324">
      <c r="A76324" s="1" t="s">
        <v>26125</v>
      </c>
    </row>
    <row r="76325">
      <c r="A76325" s="1" t="s">
        <v>26126</v>
      </c>
    </row>
    <row r="76326">
      <c r="A76326" s="1" t="s">
        <v>26127</v>
      </c>
    </row>
    <row r="76328">
      <c r="A76328" s="1" t="s">
        <v>26128</v>
      </c>
    </row>
    <row r="76329">
      <c r="A76329" s="1" t="s">
        <v>26129</v>
      </c>
    </row>
    <row r="76331">
      <c r="A76331" s="1" t="s">
        <v>165</v>
      </c>
    </row>
    <row r="76332">
      <c r="A76332" s="1" t="s">
        <v>26130</v>
      </c>
    </row>
    <row r="76333">
      <c r="A76333" s="1" t="s">
        <v>26114</v>
      </c>
    </row>
    <row r="76334">
      <c r="A76334" s="1" t="s">
        <v>26115</v>
      </c>
    </row>
    <row r="76335">
      <c r="A76335" s="1" t="s">
        <v>26116</v>
      </c>
    </row>
    <row r="76336">
      <c r="A76336" s="1" t="s">
        <v>26117</v>
      </c>
    </row>
    <row r="76337">
      <c r="A76337" s="1" t="s">
        <v>26118</v>
      </c>
    </row>
    <row r="76338">
      <c r="A76338" s="1" t="s">
        <v>26119</v>
      </c>
    </row>
    <row r="76339">
      <c r="A76339" s="1" t="s">
        <v>26120</v>
      </c>
    </row>
    <row r="76340">
      <c r="A76340" s="1" t="s">
        <v>26121</v>
      </c>
    </row>
    <row r="76341">
      <c r="A76341" s="1" t="s">
        <v>26122</v>
      </c>
    </row>
    <row r="76342">
      <c r="A76342" s="1" t="s">
        <v>26123</v>
      </c>
    </row>
    <row r="76343">
      <c r="A76343" s="1" t="s">
        <v>26124</v>
      </c>
    </row>
    <row r="76344">
      <c r="A76344" s="1" t="s">
        <v>26125</v>
      </c>
    </row>
    <row r="76345">
      <c r="A76345" s="1" t="s">
        <v>26126</v>
      </c>
    </row>
    <row r="76346">
      <c r="A76346" s="1" t="s">
        <v>26127</v>
      </c>
    </row>
    <row r="76347">
      <c r="A76347" s="1" t="s">
        <v>26128</v>
      </c>
    </row>
    <row r="76348">
      <c r="A76348" s="1" t="s">
        <v>26131</v>
      </c>
    </row>
    <row r="76349">
      <c r="A76349" s="1" t="s">
        <v>26132</v>
      </c>
    </row>
    <row r="76351">
      <c r="A76351" s="1" t="s">
        <v>26133</v>
      </c>
    </row>
    <row r="76352">
      <c r="A76352" s="1" t="s">
        <v>26134</v>
      </c>
    </row>
    <row r="76354">
      <c r="A76354" s="1" t="s">
        <v>26135</v>
      </c>
    </row>
    <row r="76355">
      <c r="A76355" s="1" t="s">
        <v>26136</v>
      </c>
    </row>
    <row r="76356">
      <c r="A76356" s="1" t="s">
        <v>26137</v>
      </c>
    </row>
    <row r="76357">
      <c r="A76357" s="1" t="s">
        <v>26138</v>
      </c>
    </row>
    <row r="76359">
      <c r="A76359" s="1" t="s">
        <v>26139</v>
      </c>
    </row>
    <row r="76360">
      <c r="A76360" s="1" t="s">
        <v>26140</v>
      </c>
    </row>
    <row r="76361">
      <c r="A76361" s="1" t="s">
        <v>26141</v>
      </c>
    </row>
    <row r="76363">
      <c r="A76363" s="1" t="s">
        <v>26142</v>
      </c>
    </row>
    <row r="76364">
      <c r="A76364" s="1" t="s">
        <v>26143</v>
      </c>
    </row>
    <row r="76365">
      <c r="A76365" s="1" t="s">
        <v>26144</v>
      </c>
    </row>
    <row r="76367">
      <c r="A76367" s="1" t="s">
        <v>26145</v>
      </c>
    </row>
    <row r="76369">
      <c r="A76369" s="1" t="s">
        <v>26146</v>
      </c>
    </row>
    <row r="76370">
      <c r="A76370" s="1" t="s">
        <v>26147</v>
      </c>
    </row>
    <row r="76371">
      <c r="A76371" s="1" t="s">
        <v>26148</v>
      </c>
    </row>
    <row r="76372">
      <c r="A76372" s="1" t="s">
        <v>26149</v>
      </c>
    </row>
    <row r="76373">
      <c r="A76373" s="1" t="s">
        <v>26150</v>
      </c>
    </row>
    <row r="76375">
      <c r="A76375" s="1" t="s">
        <v>26151</v>
      </c>
    </row>
    <row r="76377">
      <c r="A76377" s="1" t="s">
        <v>26152</v>
      </c>
    </row>
    <row r="76379">
      <c r="A76379" s="1" t="s">
        <v>233</v>
      </c>
    </row>
    <row r="76380">
      <c r="A76380" s="1" t="s">
        <v>26153</v>
      </c>
    </row>
    <row r="76381">
      <c r="A76381" s="1" t="s">
        <v>26133</v>
      </c>
    </row>
    <row r="76382">
      <c r="A76382" s="1" t="s">
        <v>26134</v>
      </c>
    </row>
    <row r="76383">
      <c r="A76383" s="1" t="s">
        <v>26135</v>
      </c>
    </row>
    <row r="76384">
      <c r="A76384" s="1" t="s">
        <v>26136</v>
      </c>
    </row>
    <row r="76385">
      <c r="A76385" s="1" t="s">
        <v>26137</v>
      </c>
    </row>
    <row r="76386">
      <c r="A76386" s="1" t="s">
        <v>26138</v>
      </c>
    </row>
    <row r="76387">
      <c r="A76387" s="1" t="s">
        <v>26139</v>
      </c>
    </row>
    <row r="76388">
      <c r="A76388" s="1" t="s">
        <v>26140</v>
      </c>
    </row>
    <row r="76389">
      <c r="A76389" s="1" t="s">
        <v>26141</v>
      </c>
    </row>
    <row r="76390">
      <c r="A76390" s="1" t="s">
        <v>26142</v>
      </c>
    </row>
    <row r="76391">
      <c r="A76391" s="1" t="s">
        <v>26143</v>
      </c>
    </row>
    <row r="76392">
      <c r="A76392" s="1" t="s">
        <v>26144</v>
      </c>
    </row>
    <row r="76393">
      <c r="A76393" s="1" t="s">
        <v>26145</v>
      </c>
    </row>
    <row r="76394">
      <c r="A76394" s="1" t="s">
        <v>26146</v>
      </c>
    </row>
    <row r="76395">
      <c r="A76395" s="1" t="s">
        <v>26147</v>
      </c>
    </row>
    <row r="76396">
      <c r="A76396" s="1" t="s">
        <v>26148</v>
      </c>
    </row>
    <row r="76397">
      <c r="A76397" s="1" t="s">
        <v>26149</v>
      </c>
    </row>
    <row r="76398">
      <c r="A76398" s="1" t="s">
        <v>26150</v>
      </c>
    </row>
    <row r="76399">
      <c r="A76399" s="1" t="s">
        <v>26151</v>
      </c>
    </row>
    <row r="76400">
      <c r="A76400" s="1" t="s">
        <v>26154</v>
      </c>
    </row>
    <row r="76401">
      <c r="A76401" s="1" t="s">
        <v>26155</v>
      </c>
    </row>
    <row r="76403">
      <c r="A76403" s="1" t="s">
        <v>16179</v>
      </c>
    </row>
    <row r="76405">
      <c r="A76405" s="1" t="s">
        <v>26156</v>
      </c>
    </row>
    <row r="76406">
      <c r="A76406" s="1" t="s">
        <v>26157</v>
      </c>
    </row>
    <row r="76407">
      <c r="A76407" s="1" t="s">
        <v>26158</v>
      </c>
    </row>
    <row r="76408">
      <c r="A76408" s="1" t="s">
        <v>26159</v>
      </c>
    </row>
    <row r="76410">
      <c r="A76410" s="1" t="s">
        <v>26160</v>
      </c>
    </row>
    <row r="76411">
      <c r="A76411" s="1" t="s">
        <v>26161</v>
      </c>
    </row>
    <row r="76413">
      <c r="A76413" s="1" t="s">
        <v>26162</v>
      </c>
    </row>
    <row r="76415">
      <c r="A76415" s="1" t="s">
        <v>26163</v>
      </c>
    </row>
    <row r="76416">
      <c r="A76416" s="1" t="s">
        <v>26164</v>
      </c>
    </row>
    <row r="76417">
      <c r="A76417" s="1" t="s">
        <v>26165</v>
      </c>
    </row>
    <row r="76418">
      <c r="A76418" s="1" t="s">
        <v>26166</v>
      </c>
    </row>
    <row r="76419">
      <c r="A76419" s="1" t="s">
        <v>26167</v>
      </c>
    </row>
    <row r="76421">
      <c r="A76421" s="1" t="s">
        <v>26168</v>
      </c>
    </row>
    <row r="76422">
      <c r="A76422" s="1" t="s">
        <v>26169</v>
      </c>
    </row>
    <row r="76423">
      <c r="A76423" s="1" t="s">
        <v>26170</v>
      </c>
    </row>
    <row r="76425">
      <c r="A76425" s="1" t="s">
        <v>26171</v>
      </c>
    </row>
    <row r="76427">
      <c r="A76427" s="1" t="s">
        <v>26172</v>
      </c>
    </row>
    <row r="76429">
      <c r="A76429" s="1" t="s">
        <v>26173</v>
      </c>
    </row>
    <row r="76431">
      <c r="A76431" s="1" t="s">
        <v>26174</v>
      </c>
    </row>
    <row r="76432">
      <c r="A76432" s="1" t="s">
        <v>966</v>
      </c>
    </row>
    <row r="76434">
      <c r="A76434" s="1" t="s">
        <v>1174</v>
      </c>
    </row>
    <row r="76435">
      <c r="A76435" s="1" t="s">
        <v>26175</v>
      </c>
    </row>
    <row r="76436">
      <c r="A76436" s="1" t="s">
        <v>26156</v>
      </c>
    </row>
    <row r="76437">
      <c r="A76437" s="1" t="s">
        <v>26157</v>
      </c>
    </row>
    <row r="76438">
      <c r="A76438" s="1" t="s">
        <v>26158</v>
      </c>
    </row>
    <row r="76439">
      <c r="A76439" s="1" t="s">
        <v>26159</v>
      </c>
    </row>
    <row r="76440">
      <c r="A76440" s="1" t="s">
        <v>26160</v>
      </c>
    </row>
    <row r="76441">
      <c r="A76441" s="1" t="s">
        <v>26161</v>
      </c>
    </row>
    <row r="76442">
      <c r="A76442" s="1" t="s">
        <v>26162</v>
      </c>
    </row>
    <row r="76443">
      <c r="A76443" s="1" t="s">
        <v>26163</v>
      </c>
    </row>
    <row r="76444">
      <c r="A76444" s="1" t="s">
        <v>26164</v>
      </c>
    </row>
    <row r="76445">
      <c r="A76445" s="1" t="s">
        <v>26165</v>
      </c>
    </row>
    <row r="76446">
      <c r="A76446" s="1" t="s">
        <v>26166</v>
      </c>
    </row>
    <row r="76447">
      <c r="A76447" s="1" t="s">
        <v>26167</v>
      </c>
    </row>
    <row r="76448">
      <c r="A76448" s="1" t="s">
        <v>26168</v>
      </c>
    </row>
    <row r="76449">
      <c r="A76449" s="1" t="s">
        <v>26169</v>
      </c>
    </row>
    <row r="76450">
      <c r="A76450" s="1" t="s">
        <v>26170</v>
      </c>
    </row>
    <row r="76451">
      <c r="A76451" s="1" t="s">
        <v>26171</v>
      </c>
    </row>
    <row r="76452">
      <c r="A76452" s="1" t="s">
        <v>26172</v>
      </c>
    </row>
    <row r="76453">
      <c r="A76453" s="1" t="s">
        <v>26173</v>
      </c>
    </row>
    <row r="76454">
      <c r="A76454" s="1" t="s">
        <v>26174</v>
      </c>
    </row>
    <row r="76455">
      <c r="A76455" s="1" t="s">
        <v>26176</v>
      </c>
    </row>
    <row r="76456">
      <c r="A76456" s="1" t="s">
        <v>26177</v>
      </c>
    </row>
    <row r="76458">
      <c r="A76458" s="1" t="s">
        <v>26114</v>
      </c>
    </row>
    <row r="76460">
      <c r="A76460" s="1" t="s">
        <v>26178</v>
      </c>
    </row>
    <row r="76462">
      <c r="A76462" s="1">
        <v>-2.0</v>
      </c>
    </row>
    <row r="76463">
      <c r="A76463" s="1" t="s">
        <v>966</v>
      </c>
    </row>
    <row r="76464">
      <c r="A76464" s="1" t="s">
        <v>966</v>
      </c>
    </row>
    <row r="76466">
      <c r="A76466" s="1" t="s">
        <v>26179</v>
      </c>
    </row>
    <row r="76468">
      <c r="A76468" s="1" t="s">
        <v>26180</v>
      </c>
    </row>
    <row r="76469">
      <c r="A76469" s="1" t="s">
        <v>26181</v>
      </c>
    </row>
    <row r="76470">
      <c r="A76470" s="1" t="s">
        <v>26182</v>
      </c>
    </row>
    <row r="76472">
      <c r="A76472" s="1" t="s">
        <v>26183</v>
      </c>
    </row>
    <row r="76473">
      <c r="A76473" s="1" t="s">
        <v>26184</v>
      </c>
    </row>
    <row r="76474">
      <c r="A76474" s="1" t="s">
        <v>26185</v>
      </c>
    </row>
    <row r="76475">
      <c r="A76475" s="1" t="s">
        <v>26186</v>
      </c>
    </row>
    <row r="76477">
      <c r="A76477" s="1" t="s">
        <v>26187</v>
      </c>
    </row>
    <row r="76478">
      <c r="A76478" s="1" t="s">
        <v>26188</v>
      </c>
    </row>
    <row r="76480">
      <c r="A76480" s="1" t="s">
        <v>26189</v>
      </c>
    </row>
    <row r="76481">
      <c r="A76481" s="1" t="s">
        <v>26190</v>
      </c>
    </row>
    <row r="76483">
      <c r="A76483" s="1" t="s">
        <v>26191</v>
      </c>
    </row>
    <row r="76484">
      <c r="A76484" s="1" t="s">
        <v>26192</v>
      </c>
    </row>
    <row r="76485">
      <c r="A76485" s="1" t="s">
        <v>26193</v>
      </c>
    </row>
    <row r="76486">
      <c r="A76486" s="1" t="s">
        <v>26194</v>
      </c>
    </row>
    <row r="76487">
      <c r="A76487" s="1" t="s">
        <v>26195</v>
      </c>
    </row>
    <row r="76488">
      <c r="A76488" s="1" t="s">
        <v>26196</v>
      </c>
    </row>
    <row r="76490">
      <c r="A76490" s="1" t="s">
        <v>26197</v>
      </c>
    </row>
    <row r="76491">
      <c r="A76491" s="1" t="s">
        <v>26198</v>
      </c>
    </row>
    <row r="76493">
      <c r="A76493" s="1" t="s">
        <v>26199</v>
      </c>
    </row>
    <row r="76495">
      <c r="A76495" s="1" t="s">
        <v>26200</v>
      </c>
    </row>
    <row r="76497">
      <c r="A76497" s="1" t="s">
        <v>26201</v>
      </c>
    </row>
    <row r="76499">
      <c r="A76499" s="1" t="s">
        <v>26202</v>
      </c>
    </row>
    <row r="76500">
      <c r="A76500" s="1" t="s">
        <v>26203</v>
      </c>
    </row>
    <row r="76502">
      <c r="A76502" s="1" t="s">
        <v>26204</v>
      </c>
    </row>
    <row r="76504">
      <c r="A76504" s="1" t="s">
        <v>233</v>
      </c>
    </row>
    <row r="76505">
      <c r="A76505" s="1" t="s">
        <v>26205</v>
      </c>
    </row>
    <row r="76506">
      <c r="A76506" s="1" t="s">
        <v>26114</v>
      </c>
    </row>
    <row r="76507">
      <c r="A76507" s="1" t="s">
        <v>26178</v>
      </c>
    </row>
    <row r="76508">
      <c r="A76508" s="1">
        <v>-2.0</v>
      </c>
    </row>
    <row r="76509">
      <c r="A76509" s="1" t="s">
        <v>26179</v>
      </c>
    </row>
    <row r="76510">
      <c r="A76510" s="1" t="s">
        <v>26180</v>
      </c>
    </row>
    <row r="76511">
      <c r="A76511" s="1" t="s">
        <v>26181</v>
      </c>
    </row>
    <row r="76512">
      <c r="A76512" s="1" t="s">
        <v>26182</v>
      </c>
    </row>
    <row r="76513">
      <c r="A76513" s="1" t="s">
        <v>26183</v>
      </c>
    </row>
    <row r="76514">
      <c r="A76514" s="1" t="s">
        <v>26184</v>
      </c>
    </row>
    <row r="76515">
      <c r="A76515" s="1" t="s">
        <v>26185</v>
      </c>
    </row>
    <row r="76516">
      <c r="A76516" s="1" t="s">
        <v>26186</v>
      </c>
    </row>
    <row r="76517">
      <c r="A76517" s="1" t="s">
        <v>26187</v>
      </c>
    </row>
    <row r="76518">
      <c r="A76518" s="1" t="s">
        <v>26188</v>
      </c>
    </row>
    <row r="76519">
      <c r="A76519" s="1" t="s">
        <v>26189</v>
      </c>
    </row>
    <row r="76520">
      <c r="A76520" s="1" t="s">
        <v>26190</v>
      </c>
    </row>
    <row r="76521">
      <c r="A76521" s="1" t="s">
        <v>26191</v>
      </c>
    </row>
    <row r="76522">
      <c r="A76522" s="1" t="s">
        <v>26192</v>
      </c>
    </row>
    <row r="76523">
      <c r="A76523" s="1" t="s">
        <v>26193</v>
      </c>
    </row>
    <row r="76524">
      <c r="A76524" s="1" t="s">
        <v>26194</v>
      </c>
    </row>
    <row r="76525">
      <c r="A76525" s="1" t="s">
        <v>26195</v>
      </c>
    </row>
    <row r="76526">
      <c r="A76526" s="1" t="s">
        <v>26196</v>
      </c>
    </row>
    <row r="76527">
      <c r="A76527" s="1" t="s">
        <v>26197</v>
      </c>
    </row>
    <row r="76528">
      <c r="A76528" s="1" t="s">
        <v>26198</v>
      </c>
    </row>
    <row r="76529">
      <c r="A76529" s="1" t="s">
        <v>26199</v>
      </c>
    </row>
    <row r="76530">
      <c r="A76530" s="1" t="s">
        <v>26200</v>
      </c>
    </row>
    <row r="76531">
      <c r="A76531" s="1" t="s">
        <v>26201</v>
      </c>
    </row>
    <row r="76532">
      <c r="A76532" s="1" t="s">
        <v>26202</v>
      </c>
    </row>
    <row r="76533">
      <c r="A76533" s="1" t="s">
        <v>26203</v>
      </c>
    </row>
    <row r="76534">
      <c r="A76534" s="1" t="s">
        <v>26206</v>
      </c>
    </row>
    <row r="76535">
      <c r="A76535" s="1" t="s">
        <v>26207</v>
      </c>
    </row>
    <row r="76537">
      <c r="A76537" s="1" t="s">
        <v>26208</v>
      </c>
    </row>
    <row r="76538">
      <c r="A76538" s="1" t="s">
        <v>26209</v>
      </c>
    </row>
    <row r="76540">
      <c r="A76540" s="1" t="s">
        <v>26210</v>
      </c>
    </row>
    <row r="76542">
      <c r="A76542" s="1" t="s">
        <v>26211</v>
      </c>
    </row>
    <row r="76543">
      <c r="A76543" s="1" t="s">
        <v>26212</v>
      </c>
    </row>
    <row r="76545">
      <c r="A76545" s="1" t="s">
        <v>26213</v>
      </c>
    </row>
    <row r="76546">
      <c r="A76546" s="1" t="s">
        <v>26214</v>
      </c>
    </row>
    <row r="76547">
      <c r="A76547" s="1" t="s">
        <v>26215</v>
      </c>
    </row>
    <row r="76548">
      <c r="A76548" s="1" t="s">
        <v>26216</v>
      </c>
    </row>
    <row r="76549">
      <c r="A76549" s="1" t="s">
        <v>26217</v>
      </c>
    </row>
    <row r="76551">
      <c r="A76551" s="1" t="s">
        <v>26218</v>
      </c>
    </row>
    <row r="76552">
      <c r="A76552" s="1" t="s">
        <v>26219</v>
      </c>
    </row>
    <row r="76554">
      <c r="A76554" s="1" t="s">
        <v>26220</v>
      </c>
    </row>
    <row r="76555">
      <c r="A76555" s="1" t="s">
        <v>26221</v>
      </c>
    </row>
    <row r="76557">
      <c r="A76557" s="1" t="s">
        <v>26222</v>
      </c>
    </row>
    <row r="76559">
      <c r="A76559" s="1" t="s">
        <v>26223</v>
      </c>
    </row>
    <row r="76560">
      <c r="A76560" s="1" t="s">
        <v>26224</v>
      </c>
    </row>
    <row r="76561">
      <c r="A76561" s="1" t="s">
        <v>26225</v>
      </c>
    </row>
    <row r="76563">
      <c r="A76563" s="1" t="s">
        <v>26226</v>
      </c>
    </row>
    <row r="76564">
      <c r="A76564" s="1" t="s">
        <v>26227</v>
      </c>
    </row>
    <row r="76566">
      <c r="A76566" s="1" t="s">
        <v>26228</v>
      </c>
    </row>
    <row r="76567">
      <c r="A76567" s="1" t="s">
        <v>26229</v>
      </c>
    </row>
    <row r="76569">
      <c r="A76569" s="1" t="s">
        <v>26230</v>
      </c>
    </row>
    <row r="76570">
      <c r="A76570" s="1" t="s">
        <v>26231</v>
      </c>
    </row>
    <row r="76571">
      <c r="A76571" s="1" t="s">
        <v>26232</v>
      </c>
    </row>
    <row r="76573">
      <c r="A76573" s="1" t="s">
        <v>26233</v>
      </c>
    </row>
    <row r="76575">
      <c r="A76575" s="1" t="s">
        <v>26234</v>
      </c>
    </row>
    <row r="76577">
      <c r="A76577" s="1" t="s">
        <v>26235</v>
      </c>
    </row>
    <row r="76578">
      <c r="A76578" s="1" t="s">
        <v>26236</v>
      </c>
    </row>
    <row r="76579">
      <c r="A76579" s="1" t="s">
        <v>26208</v>
      </c>
    </row>
    <row r="76580">
      <c r="A76580" s="1" t="s">
        <v>26209</v>
      </c>
    </row>
    <row r="76581">
      <c r="A76581" s="1" t="s">
        <v>26210</v>
      </c>
    </row>
    <row r="76582">
      <c r="A76582" s="1" t="s">
        <v>26211</v>
      </c>
    </row>
    <row r="76583">
      <c r="A76583" s="1" t="s">
        <v>26212</v>
      </c>
    </row>
    <row r="76584">
      <c r="A76584" s="1" t="s">
        <v>26213</v>
      </c>
    </row>
    <row r="76585">
      <c r="A76585" s="1" t="s">
        <v>26214</v>
      </c>
    </row>
    <row r="76586">
      <c r="A76586" s="1" t="s">
        <v>26215</v>
      </c>
    </row>
    <row r="76587">
      <c r="A76587" s="1" t="s">
        <v>26216</v>
      </c>
    </row>
    <row r="76588">
      <c r="A76588" s="1" t="s">
        <v>26217</v>
      </c>
    </row>
    <row r="76589">
      <c r="A76589" s="1" t="s">
        <v>26218</v>
      </c>
    </row>
    <row r="76590">
      <c r="A76590" s="1" t="s">
        <v>26219</v>
      </c>
    </row>
    <row r="76591">
      <c r="A76591" s="1" t="s">
        <v>26220</v>
      </c>
    </row>
    <row r="76592">
      <c r="A76592" s="1" t="s">
        <v>26221</v>
      </c>
    </row>
    <row r="76593">
      <c r="A76593" s="1" t="s">
        <v>26222</v>
      </c>
    </row>
    <row r="76594">
      <c r="A76594" s="1" t="s">
        <v>26223</v>
      </c>
    </row>
    <row r="76595">
      <c r="A76595" s="1" t="s">
        <v>26224</v>
      </c>
    </row>
    <row r="76596">
      <c r="A76596" s="1" t="s">
        <v>26225</v>
      </c>
    </row>
    <row r="76597">
      <c r="A76597" s="1" t="s">
        <v>26226</v>
      </c>
    </row>
    <row r="76598">
      <c r="A76598" s="1" t="s">
        <v>26227</v>
      </c>
    </row>
    <row r="76599">
      <c r="A76599" s="1" t="s">
        <v>26228</v>
      </c>
    </row>
    <row r="76600">
      <c r="A76600" s="1" t="s">
        <v>26229</v>
      </c>
    </row>
    <row r="76601">
      <c r="A76601" s="1" t="s">
        <v>26230</v>
      </c>
    </row>
    <row r="76602">
      <c r="A76602" s="1" t="s">
        <v>26231</v>
      </c>
    </row>
    <row r="76603">
      <c r="A76603" s="1" t="s">
        <v>26232</v>
      </c>
    </row>
    <row r="76604">
      <c r="A76604" s="1" t="s">
        <v>26233</v>
      </c>
    </row>
    <row r="76605">
      <c r="A76605" s="1" t="s">
        <v>26234</v>
      </c>
    </row>
    <row r="76606">
      <c r="A76606" s="1" t="s">
        <v>26237</v>
      </c>
    </row>
    <row r="76607">
      <c r="A76607" s="1" t="s">
        <v>26238</v>
      </c>
    </row>
    <row r="76609">
      <c r="A76609" s="1" t="s">
        <v>26239</v>
      </c>
    </row>
    <row r="76611">
      <c r="A76611" s="1" t="s">
        <v>26240</v>
      </c>
    </row>
    <row r="76612">
      <c r="A76612" s="1" t="s">
        <v>23653</v>
      </c>
    </row>
    <row r="76614">
      <c r="A76614" s="1" t="s">
        <v>26241</v>
      </c>
    </row>
    <row r="76615">
      <c r="A76615" s="1" t="s">
        <v>26242</v>
      </c>
    </row>
    <row r="76617">
      <c r="A76617" s="1" t="s">
        <v>26243</v>
      </c>
    </row>
    <row r="76619">
      <c r="A76619" s="1" t="s">
        <v>26244</v>
      </c>
    </row>
    <row r="76621">
      <c r="A76621" s="1" t="s">
        <v>26245</v>
      </c>
    </row>
    <row r="76623">
      <c r="A76623" s="1" t="s">
        <v>26246</v>
      </c>
    </row>
    <row r="76625">
      <c r="A76625" s="1" t="s">
        <v>26247</v>
      </c>
    </row>
    <row r="76626">
      <c r="A76626" s="1" t="s">
        <v>26248</v>
      </c>
    </row>
    <row r="76628">
      <c r="A76628" s="1" t="s">
        <v>879</v>
      </c>
    </row>
    <row r="76630">
      <c r="A76630" s="1" t="s">
        <v>5264</v>
      </c>
    </row>
    <row r="76632">
      <c r="A76632" s="1" t="s">
        <v>233</v>
      </c>
    </row>
    <row r="76633">
      <c r="A76633" s="1" t="s">
        <v>20807</v>
      </c>
    </row>
    <row r="76634">
      <c r="A76634" s="1" t="s">
        <v>26239</v>
      </c>
    </row>
    <row r="76635">
      <c r="A76635" s="1" t="s">
        <v>26240</v>
      </c>
    </row>
    <row r="76636">
      <c r="A76636" s="1" t="s">
        <v>26241</v>
      </c>
    </row>
    <row r="76637">
      <c r="A76637" s="1" t="s">
        <v>26242</v>
      </c>
    </row>
    <row r="76638">
      <c r="A76638" s="1" t="s">
        <v>26243</v>
      </c>
    </row>
    <row r="76639">
      <c r="A76639" s="1" t="s">
        <v>26244</v>
      </c>
    </row>
    <row r="76640">
      <c r="A76640" s="1" t="s">
        <v>26245</v>
      </c>
    </row>
    <row r="76641">
      <c r="A76641" s="1" t="s">
        <v>26246</v>
      </c>
    </row>
    <row r="76642">
      <c r="A76642" s="1" t="s">
        <v>26247</v>
      </c>
    </row>
    <row r="76643">
      <c r="A76643" s="1" t="s">
        <v>26249</v>
      </c>
    </row>
    <row r="76644">
      <c r="A76644" s="1" t="s">
        <v>26250</v>
      </c>
    </row>
    <row r="76646">
      <c r="A76646" s="1" t="s">
        <v>26251</v>
      </c>
    </row>
    <row r="76647">
      <c r="A76647" s="1" t="s">
        <v>26252</v>
      </c>
    </row>
    <row r="76648">
      <c r="A76648" s="1" t="s">
        <v>26253</v>
      </c>
    </row>
    <row r="76649">
      <c r="A76649" s="1" t="s">
        <v>26254</v>
      </c>
    </row>
    <row r="76650">
      <c r="A76650" s="1" t="s">
        <v>26255</v>
      </c>
    </row>
    <row r="76652">
      <c r="A76652" s="1" t="s">
        <v>26256</v>
      </c>
    </row>
    <row r="76653">
      <c r="A76653" s="1" t="s">
        <v>26257</v>
      </c>
    </row>
    <row r="76654">
      <c r="A76654" s="1" t="s">
        <v>26258</v>
      </c>
    </row>
    <row r="76655">
      <c r="A76655" s="1" t="s">
        <v>26259</v>
      </c>
    </row>
    <row r="76656">
      <c r="A76656" s="1" t="s">
        <v>26260</v>
      </c>
    </row>
    <row r="76657">
      <c r="A76657" s="1" t="s">
        <v>26261</v>
      </c>
    </row>
    <row r="76658">
      <c r="A76658" s="1" t="s">
        <v>26262</v>
      </c>
    </row>
    <row r="76659">
      <c r="A76659" s="1" t="s">
        <v>26263</v>
      </c>
    </row>
    <row r="76661">
      <c r="A76661" s="1" t="s">
        <v>26264</v>
      </c>
    </row>
    <row r="76662">
      <c r="A76662" s="1" t="s">
        <v>26265</v>
      </c>
    </row>
    <row r="76663">
      <c r="A76663" s="1" t="s">
        <v>26266</v>
      </c>
    </row>
    <row r="76664">
      <c r="A76664" s="1" t="s">
        <v>26267</v>
      </c>
    </row>
    <row r="76665">
      <c r="A76665" s="1" t="s">
        <v>26252</v>
      </c>
    </row>
    <row r="76666">
      <c r="A76666" s="1" t="s">
        <v>26253</v>
      </c>
    </row>
    <row r="76667">
      <c r="A76667" s="1" t="s">
        <v>26254</v>
      </c>
    </row>
    <row r="76668">
      <c r="A76668" s="1" t="s">
        <v>26255</v>
      </c>
    </row>
    <row r="76669">
      <c r="A76669" s="1" t="s">
        <v>26256</v>
      </c>
    </row>
    <row r="76670">
      <c r="A76670" s="1" t="s">
        <v>26257</v>
      </c>
    </row>
    <row r="76671">
      <c r="A76671" s="1" t="s">
        <v>26258</v>
      </c>
    </row>
    <row r="76672">
      <c r="A76672" s="1" t="s">
        <v>26259</v>
      </c>
    </row>
    <row r="76673">
      <c r="A76673" s="1" t="s">
        <v>26260</v>
      </c>
    </row>
    <row r="76674">
      <c r="A76674" s="1" t="s">
        <v>26261</v>
      </c>
    </row>
    <row r="76675">
      <c r="A76675" s="1" t="s">
        <v>26262</v>
      </c>
    </row>
    <row r="76676">
      <c r="A76676" s="1" t="s">
        <v>26263</v>
      </c>
    </row>
    <row r="76677">
      <c r="A76677" s="1" t="s">
        <v>26264</v>
      </c>
    </row>
    <row r="76678">
      <c r="A76678" s="1" t="s">
        <v>26265</v>
      </c>
    </row>
    <row r="76679">
      <c r="A76679" s="1" t="s">
        <v>26268</v>
      </c>
    </row>
    <row r="76680">
      <c r="A76680" s="1" t="s">
        <v>26269</v>
      </c>
    </row>
    <row r="76682">
      <c r="A76682" s="1" t="s">
        <v>26270</v>
      </c>
    </row>
    <row r="76684">
      <c r="A76684" s="1" t="s">
        <v>26271</v>
      </c>
    </row>
    <row r="76685">
      <c r="A76685" s="1" t="s">
        <v>26272</v>
      </c>
    </row>
    <row r="76686">
      <c r="A76686" s="1" t="s">
        <v>26273</v>
      </c>
    </row>
    <row r="76687">
      <c r="A76687" s="1" t="s">
        <v>26274</v>
      </c>
    </row>
    <row r="76689">
      <c r="A76689" s="1" t="s">
        <v>26275</v>
      </c>
    </row>
    <row r="76691">
      <c r="A76691" s="1" t="s">
        <v>26276</v>
      </c>
    </row>
    <row r="76692">
      <c r="A76692" s="1" t="s">
        <v>26277</v>
      </c>
    </row>
    <row r="76693">
      <c r="A76693" s="1" t="s">
        <v>26278</v>
      </c>
    </row>
    <row r="76694">
      <c r="A76694" s="1" t="s">
        <v>26279</v>
      </c>
    </row>
    <row r="76695">
      <c r="A76695" s="1" t="s">
        <v>26280</v>
      </c>
    </row>
    <row r="76696">
      <c r="A76696" s="1" t="s">
        <v>26281</v>
      </c>
    </row>
    <row r="76697">
      <c r="A76697" s="1" t="s">
        <v>26282</v>
      </c>
    </row>
    <row r="76698">
      <c r="A76698" s="1" t="s">
        <v>26283</v>
      </c>
    </row>
    <row r="76699">
      <c r="A76699" s="1" t="s">
        <v>26284</v>
      </c>
    </row>
    <row r="76700">
      <c r="A76700" s="1" t="s">
        <v>26285</v>
      </c>
    </row>
    <row r="76702">
      <c r="A76702" s="1" t="s">
        <v>26286</v>
      </c>
    </row>
    <row r="76703">
      <c r="A76703" s="1" t="s">
        <v>26287</v>
      </c>
    </row>
    <row r="76705">
      <c r="A76705" s="1" t="s">
        <v>26288</v>
      </c>
    </row>
    <row r="76706">
      <c r="A76706" s="1" t="s">
        <v>26289</v>
      </c>
    </row>
    <row r="76707">
      <c r="A76707" s="1" t="s">
        <v>26290</v>
      </c>
    </row>
    <row r="76709">
      <c r="A76709" s="1" t="s">
        <v>26291</v>
      </c>
    </row>
    <row r="76711">
      <c r="A76711" s="1" t="s">
        <v>26292</v>
      </c>
    </row>
    <row r="76712">
      <c r="A76712" s="1" t="s">
        <v>26293</v>
      </c>
    </row>
    <row r="76713">
      <c r="A76713" s="1" t="s">
        <v>26294</v>
      </c>
    </row>
    <row r="76715">
      <c r="A76715" s="1" t="s">
        <v>26295</v>
      </c>
    </row>
    <row r="76717">
      <c r="A76717" s="1" t="s">
        <v>26296</v>
      </c>
    </row>
    <row r="76718">
      <c r="A76718" s="1" t="s">
        <v>26297</v>
      </c>
    </row>
    <row r="76719">
      <c r="A76719" s="1" t="s">
        <v>26298</v>
      </c>
    </row>
    <row r="76721">
      <c r="A76721" s="1" t="s">
        <v>26299</v>
      </c>
    </row>
    <row r="76722">
      <c r="A76722" s="1" t="s">
        <v>26300</v>
      </c>
    </row>
    <row r="76723">
      <c r="A76723" s="1" t="s">
        <v>26301</v>
      </c>
    </row>
    <row r="76725">
      <c r="A76725" s="1" t="s">
        <v>26302</v>
      </c>
    </row>
    <row r="76727">
      <c r="A76727" s="1" t="s">
        <v>26303</v>
      </c>
    </row>
    <row r="76728">
      <c r="A76728" s="1" t="s">
        <v>26304</v>
      </c>
    </row>
    <row r="76730">
      <c r="A76730" s="1" t="s">
        <v>26305</v>
      </c>
    </row>
    <row r="76731">
      <c r="A76731" s="1" t="s">
        <v>26306</v>
      </c>
    </row>
    <row r="76733">
      <c r="A76733" s="1" t="s">
        <v>26307</v>
      </c>
    </row>
    <row r="76734">
      <c r="A76734" s="1" t="s">
        <v>26308</v>
      </c>
    </row>
    <row r="76735">
      <c r="A76735" s="1" t="s">
        <v>26309</v>
      </c>
    </row>
    <row r="76737">
      <c r="A76737" s="1" t="s">
        <v>26310</v>
      </c>
    </row>
    <row r="76738">
      <c r="A76738" s="1" t="s">
        <v>26311</v>
      </c>
    </row>
    <row r="76740">
      <c r="A76740" s="1" t="s">
        <v>26312</v>
      </c>
    </row>
    <row r="76741">
      <c r="A76741" s="1" t="s">
        <v>26313</v>
      </c>
    </row>
    <row r="76743">
      <c r="A76743" s="1" t="s">
        <v>26314</v>
      </c>
    </row>
    <row r="76745">
      <c r="A76745" s="1" t="s">
        <v>26315</v>
      </c>
    </row>
    <row r="76747">
      <c r="A76747" s="1">
        <v>0.0</v>
      </c>
    </row>
    <row r="76749">
      <c r="A76749" s="1" t="s">
        <v>26316</v>
      </c>
    </row>
    <row r="76750">
      <c r="A76750" s="1" t="s">
        <v>26270</v>
      </c>
    </row>
    <row r="76751">
      <c r="A76751" s="1" t="s">
        <v>26271</v>
      </c>
    </row>
    <row r="76752">
      <c r="A76752" s="1" t="s">
        <v>26272</v>
      </c>
    </row>
    <row r="76753">
      <c r="A76753" s="1" t="s">
        <v>26273</v>
      </c>
    </row>
    <row r="76754">
      <c r="A76754" s="1" t="s">
        <v>26274</v>
      </c>
    </row>
    <row r="76755">
      <c r="A76755" s="1" t="s">
        <v>26275</v>
      </c>
    </row>
    <row r="76756">
      <c r="A76756" s="1" t="s">
        <v>26276</v>
      </c>
    </row>
    <row r="76757">
      <c r="A76757" s="1" t="s">
        <v>26277</v>
      </c>
    </row>
    <row r="76758">
      <c r="A76758" s="1" t="s">
        <v>26278</v>
      </c>
    </row>
    <row r="76759">
      <c r="A76759" s="1" t="s">
        <v>26279</v>
      </c>
    </row>
    <row r="76760">
      <c r="A76760" s="1" t="s">
        <v>26280</v>
      </c>
    </row>
    <row r="76761">
      <c r="A76761" s="1" t="s">
        <v>26281</v>
      </c>
    </row>
    <row r="76762">
      <c r="A76762" s="1" t="s">
        <v>26282</v>
      </c>
    </row>
    <row r="76763">
      <c r="A76763" s="1" t="s">
        <v>26283</v>
      </c>
    </row>
    <row r="76764">
      <c r="A76764" s="1" t="s">
        <v>26284</v>
      </c>
    </row>
    <row r="76765">
      <c r="A76765" s="1" t="s">
        <v>26285</v>
      </c>
    </row>
    <row r="76766">
      <c r="A76766" s="1" t="s">
        <v>26286</v>
      </c>
    </row>
    <row r="76767">
      <c r="A76767" s="1" t="s">
        <v>26287</v>
      </c>
    </row>
    <row r="76768">
      <c r="A76768" s="1" t="s">
        <v>26288</v>
      </c>
    </row>
    <row r="76769">
      <c r="A76769" s="1" t="s">
        <v>26289</v>
      </c>
    </row>
    <row r="76770">
      <c r="A76770" s="1" t="s">
        <v>26290</v>
      </c>
    </row>
    <row r="76771">
      <c r="A76771" s="1" t="s">
        <v>26291</v>
      </c>
    </row>
    <row r="76772">
      <c r="A76772" s="1" t="s">
        <v>26292</v>
      </c>
    </row>
    <row r="76773">
      <c r="A76773" s="1" t="s">
        <v>26293</v>
      </c>
    </row>
    <row r="76774">
      <c r="A76774" s="1" t="s">
        <v>26294</v>
      </c>
    </row>
    <row r="76775">
      <c r="A76775" s="1" t="s">
        <v>26295</v>
      </c>
    </row>
    <row r="76776">
      <c r="A76776" s="1" t="s">
        <v>26296</v>
      </c>
    </row>
    <row r="76777">
      <c r="A76777" s="1" t="s">
        <v>26297</v>
      </c>
    </row>
    <row r="76778">
      <c r="A76778" s="1" t="s">
        <v>26298</v>
      </c>
    </row>
    <row r="76779">
      <c r="A76779" s="1" t="s">
        <v>26299</v>
      </c>
    </row>
    <row r="76780">
      <c r="A76780" s="1" t="s">
        <v>26300</v>
      </c>
    </row>
    <row r="76781">
      <c r="A76781" s="1" t="s">
        <v>26301</v>
      </c>
    </row>
    <row r="76782">
      <c r="A76782" s="1" t="s">
        <v>26302</v>
      </c>
    </row>
    <row r="76783">
      <c r="A76783" s="1" t="s">
        <v>26303</v>
      </c>
    </row>
    <row r="76784">
      <c r="A76784" s="1" t="s">
        <v>26304</v>
      </c>
    </row>
    <row r="76785">
      <c r="A76785" s="1" t="s">
        <v>26305</v>
      </c>
    </row>
    <row r="76786">
      <c r="A76786" s="1" t="s">
        <v>26306</v>
      </c>
    </row>
    <row r="76787">
      <c r="A76787" s="1" t="s">
        <v>26307</v>
      </c>
    </row>
    <row r="76788">
      <c r="A76788" s="1" t="s">
        <v>26308</v>
      </c>
    </row>
    <row r="76789">
      <c r="A76789" s="1" t="s">
        <v>26309</v>
      </c>
    </row>
    <row r="76790">
      <c r="A76790" s="1" t="s">
        <v>26310</v>
      </c>
    </row>
    <row r="76791">
      <c r="A76791" s="1" t="s">
        <v>26311</v>
      </c>
    </row>
    <row r="76792">
      <c r="A76792" s="1" t="s">
        <v>26312</v>
      </c>
    </row>
    <row r="76793">
      <c r="A76793" s="1" t="s">
        <v>26313</v>
      </c>
    </row>
    <row r="76794">
      <c r="A76794" s="1" t="s">
        <v>26314</v>
      </c>
    </row>
    <row r="76795">
      <c r="A76795" s="1" t="s">
        <v>26317</v>
      </c>
    </row>
    <row r="76796">
      <c r="A76796" s="1" t="s">
        <v>26318</v>
      </c>
    </row>
    <row r="76797">
      <c r="A76797" s="3" t="str">
        <f> fe-7tipotlMNe2. “~</f>
        <v>#ERROR!</v>
      </c>
    </row>
    <row r="76799">
      <c r="A76799" s="1" t="s">
        <v>26319</v>
      </c>
    </row>
    <row r="76800">
      <c r="A76800" s="1" t="s">
        <v>26320</v>
      </c>
    </row>
    <row r="76802">
      <c r="A76802" s="1" t="s">
        <v>22068</v>
      </c>
    </row>
    <row r="76804">
      <c r="A76804" s="1" t="s">
        <v>26321</v>
      </c>
    </row>
    <row r="76806">
      <c r="A76806" s="1" t="s">
        <v>26322</v>
      </c>
    </row>
    <row r="76807">
      <c r="A76807" s="1" t="s">
        <v>26323</v>
      </c>
    </row>
    <row r="76808">
      <c r="A76808" s="1" t="s">
        <v>26324</v>
      </c>
    </row>
    <row r="76810">
      <c r="A76810" s="1" t="s">
        <v>26325</v>
      </c>
    </row>
    <row r="76811">
      <c r="A76811" s="1" t="s">
        <v>26326</v>
      </c>
    </row>
    <row r="76812">
      <c r="A76812" s="1" t="s">
        <v>26327</v>
      </c>
    </row>
    <row r="76813">
      <c r="A76813" s="1" t="s">
        <v>26328</v>
      </c>
    </row>
    <row r="76814">
      <c r="A76814" s="1" t="s">
        <v>26329</v>
      </c>
    </row>
    <row r="76815">
      <c r="A76815" s="1" t="s">
        <v>26330</v>
      </c>
    </row>
    <row r="76816">
      <c r="A76816" s="1" t="s">
        <v>26331</v>
      </c>
    </row>
    <row r="76817">
      <c r="A76817" s="1" t="s">
        <v>26332</v>
      </c>
    </row>
    <row r="76818">
      <c r="A76818" s="1" t="s">
        <v>26333</v>
      </c>
    </row>
    <row r="76820">
      <c r="A76820" s="1" t="s">
        <v>1208</v>
      </c>
    </row>
    <row r="76821">
      <c r="A76821" s="1" t="s">
        <v>26334</v>
      </c>
    </row>
    <row r="76822">
      <c r="A76822" s="1" t="s">
        <v>26335</v>
      </c>
    </row>
    <row r="76824">
      <c r="A76824" s="1" t="s">
        <v>26336</v>
      </c>
    </row>
    <row r="76825">
      <c r="A76825" s="1" t="s">
        <v>26337</v>
      </c>
    </row>
    <row r="76827">
      <c r="A76827" s="1" t="s">
        <v>26338</v>
      </c>
    </row>
    <row r="76828">
      <c r="A76828" s="1" t="s">
        <v>26339</v>
      </c>
    </row>
    <row r="76830">
      <c r="A76830" s="1" t="s">
        <v>26340</v>
      </c>
    </row>
    <row r="76832">
      <c r="A76832" s="1" t="s">
        <v>26341</v>
      </c>
    </row>
    <row r="76833">
      <c r="A76833" s="1" t="s">
        <v>26342</v>
      </c>
    </row>
    <row r="76834">
      <c r="A76834" s="1" t="s">
        <v>26343</v>
      </c>
    </row>
    <row r="76835">
      <c r="A76835" s="1" t="s">
        <v>26344</v>
      </c>
    </row>
    <row r="76837">
      <c r="A76837" s="1" t="s">
        <v>26345</v>
      </c>
    </row>
    <row r="76839">
      <c r="A76839" s="1" t="s">
        <v>26346</v>
      </c>
    </row>
    <row r="76840">
      <c r="A76840" s="3" t="str">
        <f> fe-7tipotlMNe2. “~</f>
        <v>#ERROR!</v>
      </c>
    </row>
    <row r="76841">
      <c r="A76841" s="1" t="s">
        <v>26319</v>
      </c>
    </row>
    <row r="76842">
      <c r="A76842" s="1" t="s">
        <v>26320</v>
      </c>
    </row>
    <row r="76843">
      <c r="A76843" s="1" t="s">
        <v>26321</v>
      </c>
    </row>
    <row r="76844">
      <c r="A76844" s="1" t="s">
        <v>26322</v>
      </c>
    </row>
    <row r="76845">
      <c r="A76845" s="1" t="s">
        <v>26323</v>
      </c>
    </row>
    <row r="76846">
      <c r="A76846" s="1" t="s">
        <v>26324</v>
      </c>
    </row>
    <row r="76847">
      <c r="A76847" s="1" t="s">
        <v>26325</v>
      </c>
    </row>
    <row r="76848">
      <c r="A76848" s="1" t="s">
        <v>26326</v>
      </c>
    </row>
    <row r="76849">
      <c r="A76849" s="1" t="s">
        <v>26327</v>
      </c>
    </row>
    <row r="76850">
      <c r="A76850" s="1" t="s">
        <v>26328</v>
      </c>
    </row>
    <row r="76851">
      <c r="A76851" s="1" t="s">
        <v>26329</v>
      </c>
    </row>
    <row r="76852">
      <c r="A76852" s="1" t="s">
        <v>26330</v>
      </c>
    </row>
    <row r="76853">
      <c r="A76853" s="1" t="s">
        <v>26331</v>
      </c>
    </row>
    <row r="76854">
      <c r="A76854" s="1" t="s">
        <v>26332</v>
      </c>
    </row>
    <row r="76855">
      <c r="A76855" s="1" t="s">
        <v>26333</v>
      </c>
    </row>
    <row r="76856">
      <c r="A76856" s="1" t="s">
        <v>26334</v>
      </c>
    </row>
    <row r="76857">
      <c r="A76857" s="1" t="s">
        <v>26335</v>
      </c>
    </row>
    <row r="76858">
      <c r="A76858" s="1" t="s">
        <v>26336</v>
      </c>
    </row>
    <row r="76859">
      <c r="A76859" s="1" t="s">
        <v>26337</v>
      </c>
    </row>
    <row r="76860">
      <c r="A76860" s="1" t="s">
        <v>26338</v>
      </c>
    </row>
    <row r="76861">
      <c r="A76861" s="1" t="s">
        <v>26339</v>
      </c>
    </row>
    <row r="76862">
      <c r="A76862" s="1" t="s">
        <v>26340</v>
      </c>
    </row>
    <row r="76863">
      <c r="A76863" s="1" t="s">
        <v>26341</v>
      </c>
    </row>
    <row r="76864">
      <c r="A76864" s="1" t="s">
        <v>26342</v>
      </c>
    </row>
    <row r="76865">
      <c r="A76865" s="1" t="s">
        <v>26343</v>
      </c>
    </row>
    <row r="76866">
      <c r="A76866" s="1" t="s">
        <v>26344</v>
      </c>
    </row>
    <row r="76867">
      <c r="A76867" s="1" t="s">
        <v>26347</v>
      </c>
    </row>
    <row r="76868">
      <c r="A76868" s="1" t="s">
        <v>26348</v>
      </c>
    </row>
    <row r="76870">
      <c r="A76870" s="1" t="s">
        <v>26349</v>
      </c>
    </row>
    <row r="76872">
      <c r="A76872" s="1" t="s">
        <v>26350</v>
      </c>
    </row>
    <row r="76873">
      <c r="A76873" s="1" t="s">
        <v>26351</v>
      </c>
    </row>
    <row r="76874">
      <c r="A76874" s="1" t="s">
        <v>26352</v>
      </c>
    </row>
    <row r="76875">
      <c r="A76875" s="1" t="s">
        <v>26353</v>
      </c>
    </row>
    <row r="76877">
      <c r="A76877" s="1" t="s">
        <v>26354</v>
      </c>
    </row>
    <row r="76878">
      <c r="A76878" s="1" t="s">
        <v>26355</v>
      </c>
    </row>
    <row r="76880">
      <c r="A76880" s="1" t="s">
        <v>26356</v>
      </c>
    </row>
    <row r="76881">
      <c r="A76881" s="1" t="s">
        <v>26357</v>
      </c>
    </row>
    <row r="76883">
      <c r="A76883" s="1" t="s">
        <v>26358</v>
      </c>
    </row>
    <row r="76884">
      <c r="A76884" s="1" t="s">
        <v>26359</v>
      </c>
    </row>
    <row r="76885">
      <c r="A76885" s="1" t="s">
        <v>26360</v>
      </c>
    </row>
    <row r="76887">
      <c r="A76887" s="1" t="s">
        <v>26361</v>
      </c>
    </row>
    <row r="76888">
      <c r="A76888" s="1" t="s">
        <v>26362</v>
      </c>
    </row>
    <row r="76889">
      <c r="A76889" s="1" t="s">
        <v>26363</v>
      </c>
    </row>
    <row r="76891">
      <c r="A76891" s="1" t="s">
        <v>26364</v>
      </c>
    </row>
    <row r="76892">
      <c r="A76892" s="1" t="s">
        <v>26365</v>
      </c>
    </row>
    <row r="76893">
      <c r="A76893" s="1" t="s">
        <v>26366</v>
      </c>
    </row>
    <row r="76894">
      <c r="A76894" s="1" t="s">
        <v>26367</v>
      </c>
    </row>
    <row r="76896">
      <c r="A76896" s="1" t="s">
        <v>26368</v>
      </c>
    </row>
    <row r="76897">
      <c r="A76897" s="1" t="s">
        <v>26369</v>
      </c>
    </row>
    <row r="76899">
      <c r="A76899" s="1" t="s">
        <v>26370</v>
      </c>
    </row>
    <row r="76900">
      <c r="A76900" s="1" t="s">
        <v>26371</v>
      </c>
    </row>
    <row r="76901">
      <c r="A76901" s="1" t="s">
        <v>26349</v>
      </c>
    </row>
    <row r="76902">
      <c r="A76902" s="1" t="s">
        <v>26350</v>
      </c>
    </row>
    <row r="76903">
      <c r="A76903" s="1" t="s">
        <v>26351</v>
      </c>
    </row>
    <row r="76904">
      <c r="A76904" s="1" t="s">
        <v>26352</v>
      </c>
    </row>
    <row r="76905">
      <c r="A76905" s="1" t="s">
        <v>26353</v>
      </c>
    </row>
    <row r="76906">
      <c r="A76906" s="1" t="s">
        <v>26354</v>
      </c>
    </row>
    <row r="76907">
      <c r="A76907" s="1" t="s">
        <v>26355</v>
      </c>
    </row>
    <row r="76908">
      <c r="A76908" s="1" t="s">
        <v>26356</v>
      </c>
    </row>
    <row r="76909">
      <c r="A76909" s="1" t="s">
        <v>26357</v>
      </c>
    </row>
    <row r="76910">
      <c r="A76910" s="1" t="s">
        <v>26358</v>
      </c>
    </row>
    <row r="76911">
      <c r="A76911" s="1" t="s">
        <v>26359</v>
      </c>
    </row>
    <row r="76912">
      <c r="A76912" s="1" t="s">
        <v>26360</v>
      </c>
    </row>
    <row r="76913">
      <c r="A76913" s="1" t="s">
        <v>26361</v>
      </c>
    </row>
    <row r="76914">
      <c r="A76914" s="1" t="s">
        <v>26362</v>
      </c>
    </row>
    <row r="76915">
      <c r="A76915" s="1" t="s">
        <v>26363</v>
      </c>
    </row>
    <row r="76916">
      <c r="A76916" s="1" t="s">
        <v>26364</v>
      </c>
    </row>
    <row r="76917">
      <c r="A76917" s="1" t="s">
        <v>26365</v>
      </c>
    </row>
    <row r="76918">
      <c r="A76918" s="1" t="s">
        <v>26366</v>
      </c>
    </row>
    <row r="76919">
      <c r="A76919" s="1" t="s">
        <v>26367</v>
      </c>
    </row>
    <row r="76920">
      <c r="A76920" s="1" t="s">
        <v>26368</v>
      </c>
    </row>
    <row r="76921">
      <c r="A76921" s="1" t="s">
        <v>26372</v>
      </c>
    </row>
    <row r="76922">
      <c r="A76922" s="1" t="s">
        <v>26373</v>
      </c>
    </row>
    <row r="76923">
      <c r="A76923" s="1" t="s">
        <v>26374</v>
      </c>
    </row>
    <row r="76924">
      <c r="A76924" s="1" t="s">
        <v>26375</v>
      </c>
    </row>
    <row r="76926">
      <c r="A76926" s="1" t="s">
        <v>26376</v>
      </c>
    </row>
    <row r="76928">
      <c r="A76928" s="1" t="s">
        <v>26377</v>
      </c>
    </row>
    <row r="76929">
      <c r="A76929" s="1" t="s">
        <v>26378</v>
      </c>
    </row>
    <row r="76931">
      <c r="A76931" s="1" t="s">
        <v>26379</v>
      </c>
    </row>
    <row r="76932">
      <c r="A76932" s="1" t="s">
        <v>26380</v>
      </c>
    </row>
    <row r="76934">
      <c r="A76934" s="1" t="s">
        <v>22119</v>
      </c>
    </row>
    <row r="76935">
      <c r="A76935" s="1" t="s">
        <v>22119</v>
      </c>
    </row>
    <row r="76936">
      <c r="A76936" s="1" t="s">
        <v>22119</v>
      </c>
    </row>
    <row r="76937">
      <c r="A76937" s="1" t="s">
        <v>22119</v>
      </c>
    </row>
    <row r="76938">
      <c r="A76938" s="1" t="s">
        <v>22119</v>
      </c>
    </row>
    <row r="76939">
      <c r="A76939" s="1" t="s">
        <v>22119</v>
      </c>
    </row>
    <row r="76940">
      <c r="A76940" s="1" t="s">
        <v>22119</v>
      </c>
    </row>
    <row r="76941">
      <c r="A76941" s="1" t="s">
        <v>22119</v>
      </c>
    </row>
    <row r="76942">
      <c r="A76942" s="1" t="s">
        <v>22119</v>
      </c>
    </row>
    <row r="76943">
      <c r="A76943" s="1" t="s">
        <v>22119</v>
      </c>
    </row>
    <row r="76944">
      <c r="A76944" s="1" t="s">
        <v>22119</v>
      </c>
    </row>
    <row r="76945">
      <c r="A76945" s="1" t="s">
        <v>22119</v>
      </c>
    </row>
    <row r="76946">
      <c r="A76946" s="1" t="s">
        <v>22119</v>
      </c>
    </row>
    <row r="76947">
      <c r="A76947" s="1" t="s">
        <v>22119</v>
      </c>
    </row>
    <row r="76949">
      <c r="A76949" s="1" t="s">
        <v>22120</v>
      </c>
    </row>
    <row r="76951">
      <c r="A76951" s="1" t="s">
        <v>26381</v>
      </c>
    </row>
    <row r="76953">
      <c r="A76953" s="1" t="s">
        <v>26382</v>
      </c>
    </row>
    <row r="76954">
      <c r="A76954" s="1" t="s">
        <v>26375</v>
      </c>
    </row>
    <row r="76955">
      <c r="A76955" s="1" t="s">
        <v>26376</v>
      </c>
    </row>
    <row r="76956">
      <c r="A76956" s="1" t="s">
        <v>26377</v>
      </c>
    </row>
    <row r="76957">
      <c r="A76957" s="1" t="s">
        <v>26378</v>
      </c>
    </row>
    <row r="76958">
      <c r="A76958" s="1" t="s">
        <v>26379</v>
      </c>
    </row>
    <row r="76959">
      <c r="A76959" s="1" t="s">
        <v>26380</v>
      </c>
    </row>
    <row r="76960">
      <c r="A76960" s="1" t="s">
        <v>22119</v>
      </c>
    </row>
    <row r="76961">
      <c r="A76961" s="1" t="s">
        <v>22119</v>
      </c>
    </row>
    <row r="76962">
      <c r="A76962" s="1" t="s">
        <v>22119</v>
      </c>
    </row>
    <row r="76963">
      <c r="A76963" s="1" t="s">
        <v>22119</v>
      </c>
    </row>
    <row r="76964">
      <c r="A76964" s="1" t="s">
        <v>22119</v>
      </c>
    </row>
    <row r="76965">
      <c r="A76965" s="1" t="s">
        <v>22119</v>
      </c>
    </row>
    <row r="76966">
      <c r="A76966" s="1" t="s">
        <v>22119</v>
      </c>
    </row>
    <row r="76967">
      <c r="A76967" s="1" t="s">
        <v>22119</v>
      </c>
    </row>
    <row r="76968">
      <c r="A76968" s="1" t="s">
        <v>22119</v>
      </c>
    </row>
    <row r="76969">
      <c r="A76969" s="1" t="s">
        <v>22119</v>
      </c>
    </row>
    <row r="76970">
      <c r="A76970" s="1" t="s">
        <v>22119</v>
      </c>
    </row>
    <row r="76971">
      <c r="A76971" s="1" t="s">
        <v>22119</v>
      </c>
    </row>
    <row r="76972">
      <c r="A76972" s="1" t="s">
        <v>22119</v>
      </c>
    </row>
    <row r="76973">
      <c r="A76973" s="1" t="s">
        <v>22119</v>
      </c>
    </row>
    <row r="76974">
      <c r="A76974" s="1" t="s">
        <v>22120</v>
      </c>
    </row>
    <row r="76975">
      <c r="A76975" s="1" t="s">
        <v>26383</v>
      </c>
    </row>
    <row r="76976">
      <c r="A76976" s="1" t="s">
        <v>26384</v>
      </c>
    </row>
    <row r="76978">
      <c r="A76978" s="1" t="s">
        <v>26385</v>
      </c>
    </row>
    <row r="76979">
      <c r="A76979" s="1" t="s">
        <v>26386</v>
      </c>
    </row>
    <row r="76981">
      <c r="A76981" s="1" t="s">
        <v>26387</v>
      </c>
    </row>
    <row r="76983">
      <c r="A76983" s="1" t="s">
        <v>26388</v>
      </c>
    </row>
    <row r="76985">
      <c r="A76985" s="1" t="s">
        <v>26389</v>
      </c>
    </row>
    <row r="76986">
      <c r="A76986" s="1" t="s">
        <v>26390</v>
      </c>
    </row>
    <row r="76988">
      <c r="A76988" s="1" t="s">
        <v>26391</v>
      </c>
    </row>
    <row r="76989">
      <c r="A76989" s="1" t="s">
        <v>26392</v>
      </c>
    </row>
    <row r="76990">
      <c r="A76990" s="1" t="s">
        <v>26393</v>
      </c>
    </row>
    <row r="76992">
      <c r="A76992" s="1" t="s">
        <v>26394</v>
      </c>
    </row>
    <row r="76993">
      <c r="A76993" s="1" t="s">
        <v>26395</v>
      </c>
    </row>
    <row r="76994">
      <c r="A76994" s="1" t="s">
        <v>26396</v>
      </c>
    </row>
    <row r="76995">
      <c r="A76995" s="1" t="s">
        <v>26397</v>
      </c>
    </row>
    <row r="76997">
      <c r="A76997" s="1" t="s">
        <v>26398</v>
      </c>
    </row>
    <row r="76999">
      <c r="A76999" s="1" t="s">
        <v>26399</v>
      </c>
    </row>
    <row r="77000">
      <c r="A77000" s="1" t="s">
        <v>26400</v>
      </c>
    </row>
    <row r="77002">
      <c r="A77002" s="1" t="s">
        <v>26401</v>
      </c>
    </row>
    <row r="77004">
      <c r="A77004" s="1" t="s">
        <v>26402</v>
      </c>
    </row>
    <row r="77006">
      <c r="A77006" s="1" t="s">
        <v>26403</v>
      </c>
    </row>
    <row r="77008">
      <c r="A77008" s="1" t="s">
        <v>26404</v>
      </c>
    </row>
    <row r="77010">
      <c r="A77010" s="1" t="s">
        <v>26405</v>
      </c>
    </row>
    <row r="77011">
      <c r="A77011" s="1" t="s">
        <v>26406</v>
      </c>
    </row>
    <row r="77012">
      <c r="A77012" s="1" t="s">
        <v>26407</v>
      </c>
    </row>
    <row r="77013">
      <c r="A77013" s="1" t="s">
        <v>26408</v>
      </c>
    </row>
    <row r="77014">
      <c r="A77014" s="1" t="s">
        <v>26409</v>
      </c>
    </row>
    <row r="77016">
      <c r="A77016" s="1" t="s">
        <v>3376</v>
      </c>
    </row>
    <row r="77018">
      <c r="A77018" s="1" t="s">
        <v>233</v>
      </c>
    </row>
    <row r="77019">
      <c r="A77019" s="1" t="s">
        <v>26410</v>
      </c>
    </row>
    <row r="77020">
      <c r="A77020" s="1" t="s">
        <v>26385</v>
      </c>
    </row>
    <row r="77021">
      <c r="A77021" s="1" t="s">
        <v>26386</v>
      </c>
    </row>
    <row r="77022">
      <c r="A77022" s="1" t="s">
        <v>26387</v>
      </c>
    </row>
    <row r="77023">
      <c r="A77023" s="1" t="s">
        <v>26388</v>
      </c>
    </row>
    <row r="77024">
      <c r="A77024" s="1" t="s">
        <v>26389</v>
      </c>
    </row>
    <row r="77025">
      <c r="A77025" s="1" t="s">
        <v>26390</v>
      </c>
    </row>
    <row r="77026">
      <c r="A77026" s="1" t="s">
        <v>26391</v>
      </c>
    </row>
    <row r="77027">
      <c r="A77027" s="1" t="s">
        <v>26392</v>
      </c>
    </row>
    <row r="77028">
      <c r="A77028" s="1" t="s">
        <v>26393</v>
      </c>
    </row>
    <row r="77029">
      <c r="A77029" s="1" t="s">
        <v>26394</v>
      </c>
    </row>
    <row r="77030">
      <c r="A77030" s="1" t="s">
        <v>26395</v>
      </c>
    </row>
    <row r="77031">
      <c r="A77031" s="1" t="s">
        <v>26396</v>
      </c>
    </row>
    <row r="77032">
      <c r="A77032" s="1" t="s">
        <v>26397</v>
      </c>
    </row>
    <row r="77033">
      <c r="A77033" s="1" t="s">
        <v>26398</v>
      </c>
    </row>
    <row r="77034">
      <c r="A77034" s="1" t="s">
        <v>26399</v>
      </c>
    </row>
    <row r="77035">
      <c r="A77035" s="1" t="s">
        <v>26400</v>
      </c>
    </row>
    <row r="77036">
      <c r="A77036" s="1" t="s">
        <v>26401</v>
      </c>
    </row>
    <row r="77037">
      <c r="A77037" s="1" t="s">
        <v>26402</v>
      </c>
    </row>
    <row r="77038">
      <c r="A77038" s="1" t="s">
        <v>26403</v>
      </c>
    </row>
    <row r="77039">
      <c r="A77039" s="1" t="s">
        <v>26404</v>
      </c>
    </row>
    <row r="77040">
      <c r="A77040" s="1" t="s">
        <v>26405</v>
      </c>
    </row>
    <row r="77041">
      <c r="A77041" s="1" t="s">
        <v>26406</v>
      </c>
    </row>
    <row r="77042">
      <c r="A77042" s="1" t="s">
        <v>26407</v>
      </c>
    </row>
    <row r="77043">
      <c r="A77043" s="1" t="s">
        <v>26408</v>
      </c>
    </row>
    <row r="77044">
      <c r="A77044" s="1" t="s">
        <v>26409</v>
      </c>
    </row>
    <row r="77045">
      <c r="A77045" s="1" t="s">
        <v>26411</v>
      </c>
    </row>
    <row r="77046">
      <c r="A77046" s="1" t="s">
        <v>26412</v>
      </c>
    </row>
    <row r="77048">
      <c r="A77048" s="1" t="s">
        <v>26413</v>
      </c>
    </row>
    <row r="77050">
      <c r="A77050" s="1" t="s">
        <v>26414</v>
      </c>
    </row>
    <row r="77052">
      <c r="A77052" s="1" t="s">
        <v>26415</v>
      </c>
    </row>
    <row r="77054">
      <c r="A77054" s="1" t="s">
        <v>26416</v>
      </c>
    </row>
    <row r="77056">
      <c r="A77056" s="1" t="s">
        <v>26417</v>
      </c>
    </row>
    <row r="77058">
      <c r="A77058" s="1" t="s">
        <v>26418</v>
      </c>
    </row>
    <row r="77059">
      <c r="A77059" s="1" t="s">
        <v>26419</v>
      </c>
    </row>
    <row r="77061">
      <c r="A77061" s="1" t="s">
        <v>26420</v>
      </c>
    </row>
    <row r="77062">
      <c r="A77062" s="1" t="s">
        <v>26413</v>
      </c>
    </row>
    <row r="77063">
      <c r="A77063" s="1" t="s">
        <v>26414</v>
      </c>
    </row>
    <row r="77064">
      <c r="A77064" s="1" t="s">
        <v>26415</v>
      </c>
    </row>
    <row r="77065">
      <c r="A77065" s="1" t="s">
        <v>26417</v>
      </c>
    </row>
    <row r="77066">
      <c r="A77066" s="1" t="s">
        <v>26418</v>
      </c>
    </row>
    <row r="77067">
      <c r="A77067" s="1" t="s">
        <v>26421</v>
      </c>
    </row>
    <row r="77068">
      <c r="A77068" s="1" t="s">
        <v>26422</v>
      </c>
    </row>
    <row r="77070">
      <c r="A77070" s="1" t="s">
        <v>26423</v>
      </c>
    </row>
    <row r="77072">
      <c r="A77072" s="1" t="s">
        <v>26424</v>
      </c>
    </row>
    <row r="77074">
      <c r="A77074" s="1" t="s">
        <v>451</v>
      </c>
    </row>
    <row r="77076">
      <c r="A77076" s="1" t="s">
        <v>26425</v>
      </c>
    </row>
    <row r="77078">
      <c r="A77078" s="1" t="s">
        <v>26426</v>
      </c>
    </row>
    <row r="77079">
      <c r="A77079" s="1" t="s">
        <v>26427</v>
      </c>
    </row>
    <row r="77080">
      <c r="A77080" s="1" t="s">
        <v>26428</v>
      </c>
    </row>
    <row r="77082">
      <c r="A77082" s="1" t="s">
        <v>26429</v>
      </c>
    </row>
    <row r="77083">
      <c r="A77083" s="1" t="s">
        <v>26430</v>
      </c>
    </row>
    <row r="77085">
      <c r="A77085" s="1" t="s">
        <v>879</v>
      </c>
    </row>
    <row r="77087">
      <c r="A77087" s="1" t="s">
        <v>11740</v>
      </c>
    </row>
    <row r="77088">
      <c r="A77088" s="1" t="s">
        <v>26431</v>
      </c>
    </row>
    <row r="77089">
      <c r="A77089" s="1" t="s">
        <v>26423</v>
      </c>
    </row>
    <row r="77090">
      <c r="A77090" s="1" t="s">
        <v>26424</v>
      </c>
    </row>
    <row r="77091">
      <c r="A77091" s="1" t="s">
        <v>26425</v>
      </c>
    </row>
    <row r="77092">
      <c r="A77092" s="1" t="s">
        <v>26426</v>
      </c>
    </row>
    <row r="77093">
      <c r="A77093" s="1" t="s">
        <v>26427</v>
      </c>
    </row>
    <row r="77094">
      <c r="A77094" s="1" t="s">
        <v>26428</v>
      </c>
    </row>
    <row r="77095">
      <c r="A77095" s="1" t="s">
        <v>26429</v>
      </c>
    </row>
    <row r="77096">
      <c r="A77096" s="1" t="s">
        <v>26430</v>
      </c>
    </row>
    <row r="77097">
      <c r="A77097" s="1" t="s">
        <v>26432</v>
      </c>
    </row>
    <row r="77098">
      <c r="A77098" s="1" t="s">
        <v>26433</v>
      </c>
    </row>
    <row r="77100">
      <c r="A77100" s="1" t="s">
        <v>26434</v>
      </c>
    </row>
    <row r="77102">
      <c r="A77102" s="1" t="s">
        <v>26435</v>
      </c>
    </row>
    <row r="77103">
      <c r="A77103" s="1" t="s">
        <v>26436</v>
      </c>
    </row>
    <row r="77104">
      <c r="A77104" s="1" t="s">
        <v>26437</v>
      </c>
    </row>
    <row r="77105">
      <c r="A77105" s="1" t="s">
        <v>26438</v>
      </c>
    </row>
    <row r="77107">
      <c r="A77107" s="1" t="s">
        <v>26439</v>
      </c>
    </row>
    <row r="77108">
      <c r="A77108" s="1" t="s">
        <v>26440</v>
      </c>
    </row>
    <row r="77109">
      <c r="A77109" s="1" t="s">
        <v>26441</v>
      </c>
    </row>
    <row r="77110">
      <c r="A77110" s="1" t="s">
        <v>26442</v>
      </c>
    </row>
    <row r="77111">
      <c r="A77111" s="1" t="s">
        <v>26443</v>
      </c>
    </row>
    <row r="77112">
      <c r="A77112" s="1" t="s">
        <v>26444</v>
      </c>
    </row>
    <row r="77114">
      <c r="A77114" s="1" t="s">
        <v>26445</v>
      </c>
    </row>
    <row r="77115">
      <c r="A77115" s="1" t="s">
        <v>26446</v>
      </c>
    </row>
    <row r="77116">
      <c r="A77116" s="1" t="s">
        <v>26447</v>
      </c>
    </row>
    <row r="77117">
      <c r="A77117" s="1" t="s">
        <v>26448</v>
      </c>
    </row>
    <row r="77119">
      <c r="A77119" s="1" t="s">
        <v>26449</v>
      </c>
    </row>
    <row r="77120">
      <c r="A77120" s="1" t="s">
        <v>26450</v>
      </c>
    </row>
    <row r="77122">
      <c r="A77122" s="1" t="s">
        <v>26451</v>
      </c>
    </row>
    <row r="77123">
      <c r="A77123" s="1" t="s">
        <v>26452</v>
      </c>
    </row>
    <row r="77124">
      <c r="A77124" s="1" t="s">
        <v>26453</v>
      </c>
    </row>
    <row r="77125">
      <c r="A77125" s="1" t="s">
        <v>26454</v>
      </c>
    </row>
    <row r="77127">
      <c r="A77127" s="1" t="s">
        <v>26455</v>
      </c>
    </row>
    <row r="77128">
      <c r="A77128" s="1" t="s">
        <v>26456</v>
      </c>
    </row>
    <row r="77129">
      <c r="A77129" s="1" t="s">
        <v>26436</v>
      </c>
    </row>
    <row r="77130">
      <c r="A77130" s="1" t="s">
        <v>26457</v>
      </c>
    </row>
    <row r="77132">
      <c r="A77132" s="1" t="s">
        <v>26458</v>
      </c>
    </row>
    <row r="77134">
      <c r="A77134" s="1" t="s">
        <v>26459</v>
      </c>
    </row>
    <row r="77135">
      <c r="A77135" s="1" t="s">
        <v>26460</v>
      </c>
    </row>
    <row r="77136">
      <c r="A77136" s="1" t="s">
        <v>26461</v>
      </c>
    </row>
    <row r="77137">
      <c r="A77137" s="1" t="s">
        <v>26462</v>
      </c>
    </row>
    <row r="77138">
      <c r="A77138" s="1" t="s">
        <v>26463</v>
      </c>
    </row>
    <row r="77140">
      <c r="A77140" s="1" t="s">
        <v>26464</v>
      </c>
    </row>
    <row r="77141">
      <c r="A77141" s="1" t="s">
        <v>26465</v>
      </c>
    </row>
    <row r="77143">
      <c r="A77143" s="3" t="str">
        <f>+ @ Message Q @))</f>
        <v>#ERROR!</v>
      </c>
    </row>
    <row r="77145">
      <c r="A77145" s="1" t="s">
        <v>26466</v>
      </c>
    </row>
    <row r="77146">
      <c r="A77146" s="1" t="s">
        <v>26467</v>
      </c>
    </row>
    <row r="77147">
      <c r="A77147" s="1" t="s">
        <v>26468</v>
      </c>
    </row>
    <row r="77148">
      <c r="A77148" s="1" t="s">
        <v>26435</v>
      </c>
    </row>
    <row r="77149">
      <c r="A77149" s="1" t="s">
        <v>26436</v>
      </c>
    </row>
    <row r="77150">
      <c r="A77150" s="1" t="s">
        <v>26437</v>
      </c>
    </row>
    <row r="77151">
      <c r="A77151" s="1" t="s">
        <v>26438</v>
      </c>
    </row>
    <row r="77152">
      <c r="A77152" s="1" t="s">
        <v>26439</v>
      </c>
    </row>
    <row r="77153">
      <c r="A77153" s="1" t="s">
        <v>26440</v>
      </c>
    </row>
    <row r="77154">
      <c r="A77154" s="1" t="s">
        <v>26441</v>
      </c>
    </row>
    <row r="77155">
      <c r="A77155" s="1" t="s">
        <v>26442</v>
      </c>
    </row>
    <row r="77156">
      <c r="A77156" s="1" t="s">
        <v>26443</v>
      </c>
    </row>
    <row r="77157">
      <c r="A77157" s="1" t="s">
        <v>26444</v>
      </c>
    </row>
    <row r="77158">
      <c r="A77158" s="1" t="s">
        <v>26445</v>
      </c>
    </row>
    <row r="77159">
      <c r="A77159" s="1" t="s">
        <v>26446</v>
      </c>
    </row>
    <row r="77160">
      <c r="A77160" s="1" t="s">
        <v>26447</v>
      </c>
    </row>
    <row r="77161">
      <c r="A77161" s="1" t="s">
        <v>26448</v>
      </c>
    </row>
    <row r="77162">
      <c r="A77162" s="1" t="s">
        <v>26449</v>
      </c>
    </row>
    <row r="77163">
      <c r="A77163" s="1" t="s">
        <v>26450</v>
      </c>
    </row>
    <row r="77164">
      <c r="A77164" s="1" t="s">
        <v>26451</v>
      </c>
    </row>
    <row r="77165">
      <c r="A77165" s="1" t="s">
        <v>26452</v>
      </c>
    </row>
    <row r="77166">
      <c r="A77166" s="1" t="s">
        <v>26453</v>
      </c>
    </row>
    <row r="77167">
      <c r="A77167" s="1" t="s">
        <v>26454</v>
      </c>
    </row>
    <row r="77168">
      <c r="A77168" s="1" t="s">
        <v>26455</v>
      </c>
    </row>
    <row r="77169">
      <c r="A77169" s="1" t="s">
        <v>26456</v>
      </c>
    </row>
    <row r="77170">
      <c r="A77170" s="1" t="s">
        <v>26436</v>
      </c>
    </row>
    <row r="77171">
      <c r="A77171" s="1" t="s">
        <v>26457</v>
      </c>
    </row>
    <row r="77172">
      <c r="A77172" s="1" t="s">
        <v>26458</v>
      </c>
    </row>
    <row r="77173">
      <c r="A77173" s="1" t="s">
        <v>26459</v>
      </c>
    </row>
    <row r="77174">
      <c r="A77174" s="1" t="s">
        <v>26460</v>
      </c>
    </row>
    <row r="77175">
      <c r="A77175" s="1" t="s">
        <v>26461</v>
      </c>
    </row>
    <row r="77176">
      <c r="A77176" s="1" t="s">
        <v>26462</v>
      </c>
    </row>
    <row r="77177">
      <c r="A77177" s="1" t="s">
        <v>26463</v>
      </c>
    </row>
    <row r="77178">
      <c r="A77178" s="1" t="s">
        <v>26464</v>
      </c>
    </row>
    <row r="77179">
      <c r="A77179" s="1" t="s">
        <v>26465</v>
      </c>
    </row>
    <row r="77180">
      <c r="A77180" s="3" t="str">
        <f>+ @ Message Q @))</f>
        <v>#ERROR!</v>
      </c>
    </row>
    <row r="77181">
      <c r="A77181" s="1" t="s">
        <v>26469</v>
      </c>
    </row>
    <row r="77182">
      <c r="A77182" s="1" t="s">
        <v>26470</v>
      </c>
    </row>
    <row r="77184">
      <c r="A77184" s="3" t="str">
        <f>~</f>
        <v>#ERROR!</v>
      </c>
    </row>
    <row r="77186">
      <c r="A77186" s="1" t="s">
        <v>26471</v>
      </c>
    </row>
    <row r="77188">
      <c r="A77188" s="1" t="s">
        <v>26472</v>
      </c>
    </row>
    <row r="77189">
      <c r="A77189" s="1" t="s">
        <v>26473</v>
      </c>
    </row>
    <row r="77190">
      <c r="A77190" s="1" t="s">
        <v>26474</v>
      </c>
    </row>
    <row r="77192">
      <c r="A77192" s="1" t="s">
        <v>26475</v>
      </c>
    </row>
    <row r="77193">
      <c r="A77193" s="1" t="s">
        <v>26476</v>
      </c>
    </row>
    <row r="77195">
      <c r="A77195" s="1" t="s">
        <v>26477</v>
      </c>
    </row>
    <row r="77196">
      <c r="A77196" s="1" t="s">
        <v>26471</v>
      </c>
    </row>
    <row r="77197">
      <c r="A77197" s="1" t="s">
        <v>26472</v>
      </c>
    </row>
    <row r="77198">
      <c r="A77198" s="1" t="s">
        <v>26473</v>
      </c>
    </row>
    <row r="77199">
      <c r="A77199" s="1" t="s">
        <v>26474</v>
      </c>
    </row>
    <row r="77200">
      <c r="A77200" s="1" t="s">
        <v>26475</v>
      </c>
    </row>
    <row r="77201">
      <c r="A77201" s="1" t="s">
        <v>26478</v>
      </c>
    </row>
    <row r="77202">
      <c r="A77202" s="1" t="s">
        <v>26479</v>
      </c>
    </row>
    <row r="77203">
      <c r="A77203" s="1" t="s">
        <v>9995</v>
      </c>
    </row>
    <row r="77204">
      <c r="A77204" s="1" t="s">
        <v>26480</v>
      </c>
    </row>
    <row r="77206">
      <c r="A77206" s="1" t="s">
        <v>26481</v>
      </c>
    </row>
    <row r="77208">
      <c r="A77208" s="1" t="s">
        <v>26482</v>
      </c>
    </row>
    <row r="77209">
      <c r="A77209" s="1" t="s">
        <v>26483</v>
      </c>
    </row>
    <row r="77211">
      <c r="A77211" s="1" t="s">
        <v>26484</v>
      </c>
    </row>
    <row r="77212">
      <c r="A77212" s="1" t="s">
        <v>26485</v>
      </c>
    </row>
    <row r="77213">
      <c r="A77213" s="1" t="s">
        <v>26486</v>
      </c>
    </row>
    <row r="77215">
      <c r="A77215" s="1" t="s">
        <v>10044</v>
      </c>
    </row>
    <row r="77217">
      <c r="A77217" s="5">
        <v>0.14305555555555555</v>
      </c>
    </row>
    <row r="77219">
      <c r="A77219" s="1" t="s">
        <v>26487</v>
      </c>
    </row>
    <row r="77220">
      <c r="A77220" s="1" t="s">
        <v>26488</v>
      </c>
    </row>
    <row r="77221">
      <c r="A77221" s="1" t="s">
        <v>26489</v>
      </c>
    </row>
    <row r="77223">
      <c r="A77223" s="1" t="s">
        <v>26490</v>
      </c>
    </row>
    <row r="77224">
      <c r="A77224" s="1" t="s">
        <v>26491</v>
      </c>
    </row>
    <row r="77225">
      <c r="A77225" s="1" t="s">
        <v>22967</v>
      </c>
    </row>
    <row r="77227">
      <c r="A77227" s="1" t="s">
        <v>26492</v>
      </c>
    </row>
    <row r="77229">
      <c r="A77229" s="1" t="s">
        <v>26493</v>
      </c>
    </row>
    <row r="77231">
      <c r="A77231" s="1" t="s">
        <v>26494</v>
      </c>
    </row>
    <row r="77233">
      <c r="A77233" s="1" t="s">
        <v>26495</v>
      </c>
    </row>
    <row r="77235">
      <c r="A77235" s="1" t="s">
        <v>26496</v>
      </c>
    </row>
    <row r="77236">
      <c r="A77236" s="1" t="s">
        <v>26480</v>
      </c>
    </row>
    <row r="77237">
      <c r="A77237" s="1" t="s">
        <v>26482</v>
      </c>
    </row>
    <row r="77238">
      <c r="A77238" s="1" t="s">
        <v>26483</v>
      </c>
    </row>
    <row r="77239">
      <c r="A77239" s="1" t="s">
        <v>26484</v>
      </c>
    </row>
    <row r="77240">
      <c r="A77240" s="1" t="s">
        <v>26485</v>
      </c>
    </row>
    <row r="77241">
      <c r="A77241" s="1" t="s">
        <v>26486</v>
      </c>
    </row>
    <row r="77242">
      <c r="A77242" s="1" t="s">
        <v>10044</v>
      </c>
    </row>
    <row r="77243">
      <c r="A77243" s="1" t="s">
        <v>26487</v>
      </c>
    </row>
    <row r="77244">
      <c r="A77244" s="1" t="s">
        <v>26488</v>
      </c>
    </row>
    <row r="77245">
      <c r="A77245" s="1" t="s">
        <v>26489</v>
      </c>
    </row>
    <row r="77246">
      <c r="A77246" s="1" t="s">
        <v>26490</v>
      </c>
    </row>
    <row r="77247">
      <c r="A77247" s="1" t="s">
        <v>26491</v>
      </c>
    </row>
    <row r="77248">
      <c r="A77248" s="1" t="s">
        <v>22967</v>
      </c>
    </row>
    <row r="77249">
      <c r="A77249" s="1" t="s">
        <v>26492</v>
      </c>
    </row>
    <row r="77250">
      <c r="A77250" s="1" t="s">
        <v>26493</v>
      </c>
    </row>
    <row r="77251">
      <c r="A77251" s="1" t="s">
        <v>26497</v>
      </c>
    </row>
    <row r="77252">
      <c r="A77252" s="1" t="s">
        <v>26498</v>
      </c>
    </row>
    <row r="77254">
      <c r="A77254" s="1" t="s">
        <v>7790</v>
      </c>
    </row>
    <row r="77256">
      <c r="A77256" s="1" t="s">
        <v>26487</v>
      </c>
    </row>
    <row r="77257">
      <c r="A77257" s="1" t="s">
        <v>26488</v>
      </c>
    </row>
    <row r="77258">
      <c r="A77258" s="1" t="s">
        <v>26489</v>
      </c>
    </row>
    <row r="77260">
      <c r="A77260" s="1" t="s">
        <v>26490</v>
      </c>
    </row>
    <row r="77261">
      <c r="A77261" s="1" t="s">
        <v>26491</v>
      </c>
    </row>
    <row r="77262">
      <c r="A77262" s="1" t="s">
        <v>22967</v>
      </c>
    </row>
    <row r="77264">
      <c r="A77264" s="1" t="s">
        <v>26499</v>
      </c>
    </row>
    <row r="77265">
      <c r="A77265" s="1" t="s">
        <v>26500</v>
      </c>
    </row>
    <row r="77267">
      <c r="A77267" s="1" t="s">
        <v>26501</v>
      </c>
    </row>
    <row r="77268">
      <c r="A77268" s="1" t="s">
        <v>26502</v>
      </c>
    </row>
    <row r="77270">
      <c r="A77270" s="1" t="s">
        <v>26503</v>
      </c>
    </row>
    <row r="77272">
      <c r="A77272" s="1" t="s">
        <v>966</v>
      </c>
    </row>
    <row r="77273">
      <c r="A77273" s="1" t="s">
        <v>4734</v>
      </c>
    </row>
    <row r="77275">
      <c r="A77275" s="1" t="s">
        <v>26504</v>
      </c>
    </row>
    <row r="77276">
      <c r="A77276" s="1" t="s">
        <v>26505</v>
      </c>
    </row>
    <row r="77277">
      <c r="A77277" s="1" t="s">
        <v>26506</v>
      </c>
    </row>
    <row r="77279">
      <c r="A77279" s="1" t="s">
        <v>10364</v>
      </c>
    </row>
    <row r="77281">
      <c r="A77281" s="1" t="s">
        <v>17182</v>
      </c>
    </row>
    <row r="77283">
      <c r="A77283" s="1" t="s">
        <v>13879</v>
      </c>
    </row>
    <row r="77284">
      <c r="A77284" s="1" t="s">
        <v>13879</v>
      </c>
    </row>
    <row r="77286">
      <c r="A77286" s="1" t="s">
        <v>26507</v>
      </c>
    </row>
    <row r="77288">
      <c r="A77288" s="1" t="s">
        <v>26508</v>
      </c>
    </row>
    <row r="77289">
      <c r="A77289" s="1" t="s">
        <v>7790</v>
      </c>
    </row>
    <row r="77290">
      <c r="A77290" s="1" t="s">
        <v>26487</v>
      </c>
    </row>
    <row r="77291">
      <c r="A77291" s="1" t="s">
        <v>26488</v>
      </c>
    </row>
    <row r="77292">
      <c r="A77292" s="1" t="s">
        <v>26489</v>
      </c>
    </row>
    <row r="77293">
      <c r="A77293" s="1" t="s">
        <v>26490</v>
      </c>
    </row>
    <row r="77294">
      <c r="A77294" s="1" t="s">
        <v>26491</v>
      </c>
    </row>
    <row r="77295">
      <c r="A77295" s="1" t="s">
        <v>22967</v>
      </c>
    </row>
    <row r="77296">
      <c r="A77296" s="1" t="s">
        <v>26499</v>
      </c>
    </row>
    <row r="77297">
      <c r="A77297" s="1" t="s">
        <v>26500</v>
      </c>
    </row>
    <row r="77298">
      <c r="A77298" s="1" t="s">
        <v>26502</v>
      </c>
    </row>
    <row r="77299">
      <c r="A77299" s="1" t="s">
        <v>26503</v>
      </c>
    </row>
    <row r="77300">
      <c r="A77300" s="1" t="s">
        <v>26504</v>
      </c>
    </row>
    <row r="77301">
      <c r="A77301" s="1" t="s">
        <v>26505</v>
      </c>
    </row>
    <row r="77302">
      <c r="A77302" s="1" t="s">
        <v>26506</v>
      </c>
    </row>
    <row r="77303">
      <c r="A77303" s="1" t="s">
        <v>10364</v>
      </c>
    </row>
    <row r="77304">
      <c r="A77304" s="1" t="s">
        <v>17182</v>
      </c>
    </row>
    <row r="77305">
      <c r="A77305" s="1" t="s">
        <v>26509</v>
      </c>
    </row>
    <row r="77306">
      <c r="A77306" s="1" t="s">
        <v>26510</v>
      </c>
    </row>
    <row r="77308">
      <c r="A77308" s="1" t="s">
        <v>7790</v>
      </c>
    </row>
    <row r="77310">
      <c r="A77310" s="1" t="s">
        <v>26511</v>
      </c>
    </row>
    <row r="77311">
      <c r="A77311" s="1" t="s">
        <v>342</v>
      </c>
    </row>
    <row r="77312">
      <c r="A77312" s="1" t="s">
        <v>26512</v>
      </c>
    </row>
    <row r="77314">
      <c r="A77314" s="1" t="s">
        <v>26513</v>
      </c>
    </row>
    <row r="77316">
      <c r="A77316" s="1" t="s">
        <v>26514</v>
      </c>
    </row>
    <row r="77317">
      <c r="A77317" s="1" t="s">
        <v>26515</v>
      </c>
    </row>
    <row r="77318">
      <c r="A77318" s="1" t="s">
        <v>26516</v>
      </c>
    </row>
    <row r="77319">
      <c r="A77319" s="1" t="s">
        <v>26517</v>
      </c>
    </row>
    <row r="77321">
      <c r="A77321" s="1" t="s">
        <v>26518</v>
      </c>
    </row>
    <row r="77323">
      <c r="A77323" s="1" t="s">
        <v>26519</v>
      </c>
    </row>
    <row r="77324">
      <c r="A77324" s="1" t="s">
        <v>26520</v>
      </c>
    </row>
    <row r="77326">
      <c r="A77326" s="1" t="s">
        <v>26504</v>
      </c>
    </row>
    <row r="77327">
      <c r="A77327" s="1" t="s">
        <v>26505</v>
      </c>
    </row>
    <row r="77328">
      <c r="A77328" s="1" t="s">
        <v>26506</v>
      </c>
    </row>
    <row r="77330">
      <c r="A77330" s="1" t="s">
        <v>26521</v>
      </c>
    </row>
    <row r="77331">
      <c r="A77331" s="1" t="s">
        <v>26522</v>
      </c>
    </row>
    <row r="77333">
      <c r="A77333" s="1" t="s">
        <v>26508</v>
      </c>
    </row>
    <row r="77334">
      <c r="A77334" s="1" t="s">
        <v>7790</v>
      </c>
    </row>
    <row r="77335">
      <c r="A77335" s="1" t="s">
        <v>26511</v>
      </c>
    </row>
    <row r="77336">
      <c r="A77336" s="1" t="s">
        <v>342</v>
      </c>
    </row>
    <row r="77337">
      <c r="A77337" s="1" t="s">
        <v>26512</v>
      </c>
    </row>
    <row r="77338">
      <c r="A77338" s="1" t="s">
        <v>26513</v>
      </c>
    </row>
    <row r="77339">
      <c r="A77339" s="1" t="s">
        <v>26514</v>
      </c>
    </row>
    <row r="77340">
      <c r="A77340" s="1" t="s">
        <v>26515</v>
      </c>
    </row>
    <row r="77341">
      <c r="A77341" s="1" t="s">
        <v>26516</v>
      </c>
    </row>
    <row r="77342">
      <c r="A77342" s="1" t="s">
        <v>26517</v>
      </c>
    </row>
    <row r="77343">
      <c r="A77343" s="1" t="s">
        <v>26518</v>
      </c>
    </row>
    <row r="77344">
      <c r="A77344" s="1" t="s">
        <v>26519</v>
      </c>
    </row>
    <row r="77345">
      <c r="A77345" s="1" t="s">
        <v>26520</v>
      </c>
    </row>
    <row r="77346">
      <c r="A77346" s="1" t="s">
        <v>26504</v>
      </c>
    </row>
    <row r="77347">
      <c r="A77347" s="1" t="s">
        <v>26505</v>
      </c>
    </row>
    <row r="77348">
      <c r="A77348" s="1" t="s">
        <v>26506</v>
      </c>
    </row>
    <row r="77349">
      <c r="A77349" s="1" t="s">
        <v>26521</v>
      </c>
    </row>
    <row r="77350">
      <c r="A77350" s="1" t="s">
        <v>26523</v>
      </c>
    </row>
    <row r="77351">
      <c r="A77351" s="1" t="s">
        <v>26524</v>
      </c>
    </row>
    <row r="77352">
      <c r="A77352" s="1" t="s">
        <v>26525</v>
      </c>
    </row>
    <row r="77353">
      <c r="A77353" s="1" t="s">
        <v>26526</v>
      </c>
    </row>
    <row r="77354">
      <c r="A77354" s="1" t="s">
        <v>26527</v>
      </c>
    </row>
    <row r="77355">
      <c r="A77355" s="1" t="s">
        <v>26528</v>
      </c>
    </row>
    <row r="77356">
      <c r="A77356" s="3" t="str">
        <f> ar oe wo a</f>
        <v>#ERROR!</v>
      </c>
    </row>
    <row r="77357">
      <c r="A77357" s="1" t="s">
        <v>26529</v>
      </c>
    </row>
    <row r="77358">
      <c r="A77358" s="1" t="s">
        <v>26530</v>
      </c>
    </row>
    <row r="77359">
      <c r="A77359" s="1" t="s">
        <v>26531</v>
      </c>
    </row>
    <row r="77360">
      <c r="A77360" s="1" t="s">
        <v>26532</v>
      </c>
    </row>
    <row r="77361">
      <c r="A77361" s="1" t="s">
        <v>26533</v>
      </c>
    </row>
    <row r="77362">
      <c r="A77362" s="1" t="s">
        <v>26534</v>
      </c>
    </row>
    <row r="77363">
      <c r="A77363" s="1" t="s">
        <v>26535</v>
      </c>
    </row>
    <row r="77364">
      <c r="A77364" s="1" t="s">
        <v>26536</v>
      </c>
    </row>
    <row r="77365">
      <c r="A77365" s="1" t="s">
        <v>26537</v>
      </c>
    </row>
    <row r="77366">
      <c r="A77366" s="1" t="s">
        <v>26538</v>
      </c>
    </row>
    <row r="77367">
      <c r="A77367" s="3" t="str">
        <f>+e, ve yt / sign *</f>
        <v>#ERROR!</v>
      </c>
    </row>
    <row r="77368">
      <c r="A77368" s="1" t="s">
        <v>26539</v>
      </c>
    </row>
    <row r="77369">
      <c r="A77369" s="1" t="s">
        <v>4583</v>
      </c>
    </row>
    <row r="77370">
      <c r="A77370" s="1" t="s">
        <v>26540</v>
      </c>
    </row>
    <row r="77371">
      <c r="A77371" s="1" t="s">
        <v>26541</v>
      </c>
    </row>
    <row r="77372">
      <c r="A77372" s="1" t="s">
        <v>26542</v>
      </c>
    </row>
    <row r="77373">
      <c r="A77373" s="1" t="s">
        <v>7809</v>
      </c>
    </row>
    <row r="77374">
      <c r="A77374" s="1" t="s">
        <v>966</v>
      </c>
    </row>
    <row r="77375">
      <c r="A77375" s="1" t="s">
        <v>26543</v>
      </c>
    </row>
    <row r="77376">
      <c r="A77376" s="1" t="s">
        <v>26544</v>
      </c>
    </row>
    <row r="77377">
      <c r="A77377" s="1" t="s">
        <v>26545</v>
      </c>
    </row>
    <row r="77378">
      <c r="A77378" s="1" t="s">
        <v>26546</v>
      </c>
    </row>
    <row r="77379">
      <c r="A77379" s="1" t="s">
        <v>26547</v>
      </c>
    </row>
    <row r="77380">
      <c r="A77380" s="1" t="s">
        <v>26548</v>
      </c>
    </row>
    <row r="77381">
      <c r="A77381" s="1" t="s">
        <v>26549</v>
      </c>
    </row>
    <row r="77382">
      <c r="A77382" s="1" t="s">
        <v>21283</v>
      </c>
    </row>
    <row r="77383">
      <c r="A77383" s="1" t="s">
        <v>26550</v>
      </c>
    </row>
    <row r="77384">
      <c r="A77384" s="1" t="s">
        <v>26551</v>
      </c>
    </row>
    <row r="77385">
      <c r="A77385" s="1" t="s">
        <v>26552</v>
      </c>
    </row>
    <row r="77386">
      <c r="A77386" s="1" t="s">
        <v>2382</v>
      </c>
    </row>
    <row r="77387">
      <c r="A77387" s="1" t="s">
        <v>26553</v>
      </c>
    </row>
    <row r="77388">
      <c r="A77388" s="1" t="s">
        <v>26554</v>
      </c>
    </row>
    <row r="77389">
      <c r="A77389" s="1" t="s">
        <v>26555</v>
      </c>
    </row>
    <row r="77390">
      <c r="A77390" s="1" t="s">
        <v>26556</v>
      </c>
    </row>
    <row r="77391">
      <c r="A77391" s="1" t="s">
        <v>26557</v>
      </c>
    </row>
    <row r="77392">
      <c r="A77392" s="1" t="s">
        <v>26558</v>
      </c>
    </row>
    <row r="77393">
      <c r="A77393" s="1" t="s">
        <v>26559</v>
      </c>
    </row>
    <row r="77394">
      <c r="A77394" s="1" t="s">
        <v>26560</v>
      </c>
    </row>
    <row r="77395">
      <c r="A77395" s="1" t="s">
        <v>26561</v>
      </c>
    </row>
    <row r="77396">
      <c r="A77396" s="3" t="str">
        <f>+</f>
        <v>#ERROR!</v>
      </c>
    </row>
    <row r="77397">
      <c r="A77397" s="1" t="s">
        <v>26562</v>
      </c>
    </row>
    <row r="77398">
      <c r="A77398" s="1" t="s">
        <v>26563</v>
      </c>
    </row>
    <row r="77399">
      <c r="A77399" s="1" t="s">
        <v>26564</v>
      </c>
    </row>
    <row r="77400">
      <c r="A77400" s="1" t="s">
        <v>26565</v>
      </c>
    </row>
    <row r="77401">
      <c r="A77401" s="1" t="s">
        <v>26566</v>
      </c>
    </row>
    <row r="77402">
      <c r="A77402" s="1" t="s">
        <v>26567</v>
      </c>
    </row>
    <row r="77403">
      <c r="A77403" s="1" t="s">
        <v>26568</v>
      </c>
    </row>
    <row r="77404">
      <c r="A77404" s="1" t="s">
        <v>26569</v>
      </c>
    </row>
    <row r="77405">
      <c r="A77405" s="1" t="s">
        <v>9113</v>
      </c>
    </row>
    <row r="77406">
      <c r="A77406" s="1" t="s">
        <v>26570</v>
      </c>
    </row>
    <row r="77407">
      <c r="A77407" s="1" t="s">
        <v>26571</v>
      </c>
    </row>
    <row r="77408">
      <c r="A77408" s="1" t="s">
        <v>26572</v>
      </c>
    </row>
    <row r="77409">
      <c r="A77409" s="1" t="s">
        <v>26573</v>
      </c>
    </row>
    <row r="77410">
      <c r="A77410" s="1" t="s">
        <v>26525</v>
      </c>
    </row>
    <row r="77411">
      <c r="A77411" s="1" t="s">
        <v>26526</v>
      </c>
    </row>
    <row r="77412">
      <c r="A77412" s="1" t="s">
        <v>26527</v>
      </c>
    </row>
    <row r="77413">
      <c r="A77413" s="1" t="s">
        <v>26528</v>
      </c>
    </row>
    <row r="77414">
      <c r="A77414" s="3" t="str">
        <f> ar oe wo a</f>
        <v>#ERROR!</v>
      </c>
    </row>
    <row r="77415">
      <c r="A77415" s="1" t="s">
        <v>26529</v>
      </c>
    </row>
    <row r="77416">
      <c r="A77416" s="1" t="s">
        <v>26530</v>
      </c>
    </row>
    <row r="77417">
      <c r="A77417" s="1" t="s">
        <v>26531</v>
      </c>
    </row>
    <row r="77418">
      <c r="A77418" s="1" t="s">
        <v>26532</v>
      </c>
    </row>
    <row r="77419">
      <c r="A77419" s="1" t="s">
        <v>26533</v>
      </c>
    </row>
    <row r="77420">
      <c r="A77420" s="1" t="s">
        <v>26534</v>
      </c>
    </row>
    <row r="77421">
      <c r="A77421" s="1" t="s">
        <v>26535</v>
      </c>
    </row>
    <row r="77422">
      <c r="A77422" s="1" t="s">
        <v>26536</v>
      </c>
    </row>
    <row r="77423">
      <c r="A77423" s="1" t="s">
        <v>26537</v>
      </c>
    </row>
    <row r="77424">
      <c r="A77424" s="1" t="s">
        <v>26538</v>
      </c>
    </row>
    <row r="77425">
      <c r="A77425" s="3" t="str">
        <f>+e, ve yt / sign *</f>
        <v>#ERROR!</v>
      </c>
    </row>
    <row r="77426">
      <c r="A77426" s="1" t="s">
        <v>26539</v>
      </c>
    </row>
    <row r="77427">
      <c r="A77427" s="1" t="s">
        <v>26540</v>
      </c>
    </row>
    <row r="77428">
      <c r="A77428" s="1" t="s">
        <v>26541</v>
      </c>
    </row>
    <row r="77429">
      <c r="A77429" s="1" t="s">
        <v>26542</v>
      </c>
    </row>
    <row r="77430">
      <c r="A77430" s="1" t="s">
        <v>26543</v>
      </c>
    </row>
    <row r="77431">
      <c r="A77431" s="1" t="s">
        <v>26544</v>
      </c>
    </row>
    <row r="77432">
      <c r="A77432" s="1" t="s">
        <v>26546</v>
      </c>
    </row>
    <row r="77433">
      <c r="A77433" s="1" t="s">
        <v>26547</v>
      </c>
    </row>
    <row r="77434">
      <c r="A77434" s="1" t="s">
        <v>26548</v>
      </c>
    </row>
    <row r="77435">
      <c r="A77435" s="1" t="s">
        <v>26549</v>
      </c>
    </row>
    <row r="77436">
      <c r="A77436" s="1" t="s">
        <v>26551</v>
      </c>
    </row>
    <row r="77437">
      <c r="A77437" s="1" t="s">
        <v>26552</v>
      </c>
    </row>
    <row r="77438">
      <c r="A77438" s="1" t="s">
        <v>26553</v>
      </c>
    </row>
    <row r="77439">
      <c r="A77439" s="1" t="s">
        <v>26554</v>
      </c>
    </row>
    <row r="77440">
      <c r="A77440" s="1" t="s">
        <v>26555</v>
      </c>
    </row>
    <row r="77441">
      <c r="A77441" s="1" t="s">
        <v>26556</v>
      </c>
    </row>
    <row r="77442">
      <c r="A77442" s="1" t="s">
        <v>26557</v>
      </c>
    </row>
    <row r="77443">
      <c r="A77443" s="1" t="s">
        <v>26558</v>
      </c>
    </row>
    <row r="77444">
      <c r="A77444" s="1" t="s">
        <v>26559</v>
      </c>
    </row>
    <row r="77445">
      <c r="A77445" s="1" t="s">
        <v>26560</v>
      </c>
    </row>
    <row r="77446">
      <c r="A77446" s="1" t="s">
        <v>26561</v>
      </c>
    </row>
    <row r="77447">
      <c r="A77447" s="1" t="s">
        <v>26562</v>
      </c>
    </row>
    <row r="77448">
      <c r="A77448" s="1" t="s">
        <v>26563</v>
      </c>
    </row>
    <row r="77449">
      <c r="A77449" s="1" t="s">
        <v>26564</v>
      </c>
    </row>
    <row r="77450">
      <c r="A77450" s="1" t="s">
        <v>26565</v>
      </c>
    </row>
    <row r="77451">
      <c r="A77451" s="1" t="s">
        <v>26566</v>
      </c>
    </row>
    <row r="77452">
      <c r="A77452" s="1" t="s">
        <v>26567</v>
      </c>
    </row>
    <row r="77453">
      <c r="A77453" s="1" t="s">
        <v>26568</v>
      </c>
    </row>
    <row r="77454">
      <c r="A77454" s="1" t="s">
        <v>26569</v>
      </c>
    </row>
    <row r="77455">
      <c r="A77455" s="1" t="s">
        <v>26570</v>
      </c>
    </row>
    <row r="77456">
      <c r="A77456" s="1" t="s">
        <v>26571</v>
      </c>
    </row>
    <row r="77457">
      <c r="A77457" s="1" t="s">
        <v>26572</v>
      </c>
    </row>
    <row r="77458">
      <c r="A77458" s="1" t="s">
        <v>26574</v>
      </c>
    </row>
    <row r="77459">
      <c r="A77459" s="1" t="s">
        <v>26575</v>
      </c>
    </row>
    <row r="77461">
      <c r="A77461" s="1" t="s">
        <v>26576</v>
      </c>
    </row>
    <row r="77462">
      <c r="A77462" s="1" t="s">
        <v>26577</v>
      </c>
    </row>
    <row r="77463">
      <c r="A77463" s="1" t="s">
        <v>26578</v>
      </c>
    </row>
    <row r="77464">
      <c r="A77464" s="1" t="s">
        <v>26579</v>
      </c>
    </row>
    <row r="77465">
      <c r="A77465" s="1" t="s">
        <v>26580</v>
      </c>
    </row>
    <row r="77466">
      <c r="A77466" s="1" t="s">
        <v>26581</v>
      </c>
    </row>
    <row r="77467">
      <c r="A77467" s="1" t="s">
        <v>26582</v>
      </c>
    </row>
    <row r="77468">
      <c r="A77468" s="1" t="s">
        <v>26583</v>
      </c>
    </row>
    <row r="77469">
      <c r="A77469" s="1" t="s">
        <v>26584</v>
      </c>
    </row>
    <row r="77471">
      <c r="A77471" s="1" t="s">
        <v>26585</v>
      </c>
    </row>
    <row r="77473">
      <c r="A77473" s="1" t="s">
        <v>26586</v>
      </c>
    </row>
    <row r="77475">
      <c r="A77475" s="1" t="s">
        <v>26587</v>
      </c>
    </row>
    <row r="77477">
      <c r="A77477" s="1" t="s">
        <v>26588</v>
      </c>
    </row>
    <row r="77478">
      <c r="A77478" s="1" t="s">
        <v>26589</v>
      </c>
    </row>
    <row r="77480">
      <c r="A77480" s="1" t="s">
        <v>26590</v>
      </c>
    </row>
    <row r="77481">
      <c r="A77481" s="1" t="s">
        <v>26591</v>
      </c>
    </row>
    <row r="77483">
      <c r="A77483" s="1" t="s">
        <v>26592</v>
      </c>
    </row>
    <row r="77485">
      <c r="A77485" s="1" t="s">
        <v>26593</v>
      </c>
    </row>
    <row r="77487">
      <c r="A77487" s="1" t="s">
        <v>3745</v>
      </c>
    </row>
    <row r="77489">
      <c r="A77489" s="1" t="s">
        <v>26594</v>
      </c>
    </row>
    <row r="77491">
      <c r="A77491" s="1" t="s">
        <v>26595</v>
      </c>
    </row>
    <row r="77492">
      <c r="A77492" s="4" t="s">
        <v>26596</v>
      </c>
    </row>
    <row r="77493">
      <c r="A77493" s="1" t="s">
        <v>26597</v>
      </c>
    </row>
    <row r="77495">
      <c r="A77495" s="1" t="s">
        <v>26598</v>
      </c>
    </row>
    <row r="77496">
      <c r="A77496" s="1" t="s">
        <v>26599</v>
      </c>
    </row>
    <row r="77497">
      <c r="A77497" s="1" t="s">
        <v>26600</v>
      </c>
    </row>
    <row r="77499">
      <c r="A77499" s="1" t="s">
        <v>26601</v>
      </c>
    </row>
    <row r="77500">
      <c r="A77500" s="1" t="s">
        <v>26602</v>
      </c>
    </row>
    <row r="77501">
      <c r="A77501" s="1" t="s">
        <v>26603</v>
      </c>
    </row>
    <row r="77502">
      <c r="A77502" s="1" t="s">
        <v>26576</v>
      </c>
    </row>
    <row r="77503">
      <c r="A77503" s="1" t="s">
        <v>26577</v>
      </c>
    </row>
    <row r="77504">
      <c r="A77504" s="1" t="s">
        <v>26578</v>
      </c>
    </row>
    <row r="77505">
      <c r="A77505" s="1" t="s">
        <v>26579</v>
      </c>
    </row>
    <row r="77506">
      <c r="A77506" s="1" t="s">
        <v>26580</v>
      </c>
    </row>
    <row r="77507">
      <c r="A77507" s="1" t="s">
        <v>26581</v>
      </c>
    </row>
    <row r="77508">
      <c r="A77508" s="1" t="s">
        <v>26582</v>
      </c>
    </row>
    <row r="77509">
      <c r="A77509" s="1" t="s">
        <v>26583</v>
      </c>
    </row>
    <row r="77510">
      <c r="A77510" s="1" t="s">
        <v>26584</v>
      </c>
    </row>
    <row r="77511">
      <c r="A77511" s="1" t="s">
        <v>26585</v>
      </c>
    </row>
    <row r="77512">
      <c r="A77512" s="1" t="s">
        <v>26586</v>
      </c>
    </row>
    <row r="77513">
      <c r="A77513" s="1" t="s">
        <v>26587</v>
      </c>
    </row>
    <row r="77514">
      <c r="A77514" s="1" t="s">
        <v>26588</v>
      </c>
    </row>
    <row r="77515">
      <c r="A77515" s="1" t="s">
        <v>26589</v>
      </c>
    </row>
    <row r="77516">
      <c r="A77516" s="1" t="s">
        <v>26590</v>
      </c>
    </row>
    <row r="77517">
      <c r="A77517" s="1" t="s">
        <v>26591</v>
      </c>
    </row>
    <row r="77518">
      <c r="A77518" s="1" t="s">
        <v>26592</v>
      </c>
    </row>
    <row r="77519">
      <c r="A77519" s="1" t="s">
        <v>26593</v>
      </c>
    </row>
    <row r="77520">
      <c r="A77520" s="1" t="s">
        <v>26594</v>
      </c>
    </row>
    <row r="77521">
      <c r="A77521" s="1" t="s">
        <v>26595</v>
      </c>
    </row>
    <row r="77522">
      <c r="A77522" s="4" t="s">
        <v>26596</v>
      </c>
    </row>
    <row r="77523">
      <c r="A77523" s="1" t="s">
        <v>26597</v>
      </c>
    </row>
    <row r="77524">
      <c r="A77524" s="1" t="s">
        <v>26598</v>
      </c>
    </row>
    <row r="77525">
      <c r="A77525" s="1" t="s">
        <v>26599</v>
      </c>
    </row>
    <row r="77526">
      <c r="A77526" s="1" t="s">
        <v>26600</v>
      </c>
    </row>
    <row r="77527">
      <c r="A77527" s="1" t="s">
        <v>26601</v>
      </c>
    </row>
    <row r="77528">
      <c r="A77528" s="1" t="s">
        <v>26604</v>
      </c>
    </row>
    <row r="77529">
      <c r="A77529" s="1" t="s">
        <v>26605</v>
      </c>
    </row>
    <row r="77530">
      <c r="A77530" s="1" t="s">
        <v>26606</v>
      </c>
    </row>
    <row r="77531">
      <c r="A77531" s="1" t="s">
        <v>26607</v>
      </c>
    </row>
    <row r="77532">
      <c r="A77532" s="1" t="s">
        <v>26608</v>
      </c>
    </row>
    <row r="77533">
      <c r="A77533" s="1" t="s">
        <v>26609</v>
      </c>
    </row>
    <row r="77534">
      <c r="A77534" s="1" t="s">
        <v>26610</v>
      </c>
    </row>
    <row r="77535">
      <c r="A77535" s="1" t="s">
        <v>26611</v>
      </c>
    </row>
    <row r="77536">
      <c r="A77536" s="1" t="s">
        <v>26612</v>
      </c>
    </row>
    <row r="77537">
      <c r="A77537" s="1" t="s">
        <v>26613</v>
      </c>
    </row>
    <row r="77538">
      <c r="A77538" s="1" t="s">
        <v>26614</v>
      </c>
    </row>
    <row r="77539">
      <c r="A77539" s="1" t="s">
        <v>26615</v>
      </c>
    </row>
    <row r="77540">
      <c r="A77540" s="1" t="s">
        <v>26616</v>
      </c>
    </row>
    <row r="77541">
      <c r="A77541" s="1" t="s">
        <v>26617</v>
      </c>
    </row>
    <row r="77542">
      <c r="A77542" s="1" t="s">
        <v>26618</v>
      </c>
    </row>
    <row r="77543">
      <c r="A77543" s="1" t="s">
        <v>26619</v>
      </c>
    </row>
    <row r="77544">
      <c r="A77544" s="1" t="s">
        <v>26620</v>
      </c>
    </row>
    <row r="77545">
      <c r="A77545" s="1" t="s">
        <v>26621</v>
      </c>
    </row>
    <row r="77546">
      <c r="A77546" s="1" t="s">
        <v>26622</v>
      </c>
    </row>
    <row r="77547">
      <c r="A77547" s="1" t="s">
        <v>26623</v>
      </c>
    </row>
    <row r="77548">
      <c r="A77548" s="1" t="s">
        <v>26624</v>
      </c>
    </row>
    <row r="77549">
      <c r="A77549" s="1" t="s">
        <v>26625</v>
      </c>
    </row>
    <row r="77550">
      <c r="A77550" s="1" t="s">
        <v>26626</v>
      </c>
    </row>
    <row r="77551">
      <c r="A77551" s="1" t="s">
        <v>26627</v>
      </c>
    </row>
    <row r="77552">
      <c r="A77552" s="1" t="s">
        <v>26628</v>
      </c>
    </row>
    <row r="77553">
      <c r="A77553" s="1" t="s">
        <v>26629</v>
      </c>
    </row>
    <row r="77554">
      <c r="A77554" s="1" t="s">
        <v>26630</v>
      </c>
    </row>
    <row r="77555">
      <c r="A77555" s="1" t="s">
        <v>26631</v>
      </c>
    </row>
    <row r="77556">
      <c r="A77556" s="1" t="s">
        <v>26632</v>
      </c>
    </row>
    <row r="77557">
      <c r="A77557" s="1" t="s">
        <v>26633</v>
      </c>
    </row>
    <row r="77558">
      <c r="A77558" s="1" t="s">
        <v>26634</v>
      </c>
    </row>
    <row r="77559">
      <c r="A77559" s="1" t="s">
        <v>26635</v>
      </c>
    </row>
    <row r="77560">
      <c r="A77560" s="1" t="s">
        <v>26636</v>
      </c>
    </row>
    <row r="77561">
      <c r="A77561" s="1" t="s">
        <v>10091</v>
      </c>
    </row>
    <row r="77562">
      <c r="A77562" s="1" t="s">
        <v>26637</v>
      </c>
    </row>
    <row r="77563">
      <c r="A77563" s="1" t="s">
        <v>4583</v>
      </c>
    </row>
    <row r="77564">
      <c r="A77564" s="1" t="s">
        <v>26638</v>
      </c>
    </row>
    <row r="77565">
      <c r="A77565" s="1" t="s">
        <v>26639</v>
      </c>
    </row>
    <row r="77566">
      <c r="A77566" s="1" t="s">
        <v>26640</v>
      </c>
    </row>
    <row r="77567">
      <c r="A77567" s="1" t="s">
        <v>26641</v>
      </c>
    </row>
    <row r="77568">
      <c r="A77568" s="1" t="s">
        <v>26642</v>
      </c>
    </row>
    <row r="77569">
      <c r="A77569" s="1" t="s">
        <v>26643</v>
      </c>
    </row>
    <row r="77570">
      <c r="A77570" s="1" t="s">
        <v>26606</v>
      </c>
    </row>
    <row r="77571">
      <c r="A77571" s="1" t="s">
        <v>26607</v>
      </c>
    </row>
    <row r="77572">
      <c r="A77572" s="1" t="s">
        <v>26608</v>
      </c>
    </row>
    <row r="77573">
      <c r="A77573" s="1" t="s">
        <v>26609</v>
      </c>
    </row>
    <row r="77574">
      <c r="A77574" s="1" t="s">
        <v>26610</v>
      </c>
    </row>
    <row r="77575">
      <c r="A77575" s="1" t="s">
        <v>26611</v>
      </c>
    </row>
    <row r="77576">
      <c r="A77576" s="1" t="s">
        <v>26612</v>
      </c>
    </row>
    <row r="77577">
      <c r="A77577" s="1" t="s">
        <v>26613</v>
      </c>
    </row>
    <row r="77578">
      <c r="A77578" s="1" t="s">
        <v>26614</v>
      </c>
    </row>
    <row r="77579">
      <c r="A77579" s="1" t="s">
        <v>26616</v>
      </c>
    </row>
    <row r="77580">
      <c r="A77580" s="1" t="s">
        <v>26617</v>
      </c>
    </row>
    <row r="77581">
      <c r="A77581" s="1" t="s">
        <v>26618</v>
      </c>
    </row>
    <row r="77582">
      <c r="A77582" s="1" t="s">
        <v>26619</v>
      </c>
    </row>
    <row r="77583">
      <c r="A77583" s="1" t="s">
        <v>26620</v>
      </c>
    </row>
    <row r="77584">
      <c r="A77584" s="1" t="s">
        <v>26621</v>
      </c>
    </row>
    <row r="77585">
      <c r="A77585" s="1" t="s">
        <v>26622</v>
      </c>
    </row>
    <row r="77586">
      <c r="A77586" s="1" t="s">
        <v>26623</v>
      </c>
    </row>
    <row r="77587">
      <c r="A77587" s="1" t="s">
        <v>26624</v>
      </c>
    </row>
    <row r="77588">
      <c r="A77588" s="1" t="s">
        <v>26625</v>
      </c>
    </row>
    <row r="77589">
      <c r="A77589" s="1" t="s">
        <v>26626</v>
      </c>
    </row>
    <row r="77590">
      <c r="A77590" s="1" t="s">
        <v>26627</v>
      </c>
    </row>
    <row r="77591">
      <c r="A77591" s="1" t="s">
        <v>26628</v>
      </c>
    </row>
    <row r="77592">
      <c r="A77592" s="1" t="s">
        <v>26629</v>
      </c>
    </row>
    <row r="77593">
      <c r="A77593" s="1" t="s">
        <v>26630</v>
      </c>
    </row>
    <row r="77594">
      <c r="A77594" s="1" t="s">
        <v>26631</v>
      </c>
    </row>
    <row r="77595">
      <c r="A77595" s="1" t="s">
        <v>26632</v>
      </c>
    </row>
    <row r="77596">
      <c r="A77596" s="1" t="s">
        <v>26633</v>
      </c>
    </row>
    <row r="77597">
      <c r="A77597" s="1" t="s">
        <v>26634</v>
      </c>
    </row>
    <row r="77598">
      <c r="A77598" s="1" t="s">
        <v>26635</v>
      </c>
    </row>
    <row r="77599">
      <c r="A77599" s="1" t="s">
        <v>26636</v>
      </c>
    </row>
    <row r="77600">
      <c r="A77600" s="1" t="s">
        <v>26637</v>
      </c>
    </row>
    <row r="77601">
      <c r="A77601" s="1" t="s">
        <v>26638</v>
      </c>
    </row>
    <row r="77602">
      <c r="A77602" s="1" t="s">
        <v>26639</v>
      </c>
    </row>
    <row r="77603">
      <c r="A77603" s="1" t="s">
        <v>26640</v>
      </c>
    </row>
    <row r="77604">
      <c r="A77604" s="1" t="s">
        <v>26641</v>
      </c>
    </row>
    <row r="77605">
      <c r="A77605" s="1" t="s">
        <v>26642</v>
      </c>
    </row>
    <row r="77606">
      <c r="A77606" s="1" t="s">
        <v>26644</v>
      </c>
    </row>
    <row r="77607">
      <c r="A77607" s="1" t="s">
        <v>26645</v>
      </c>
    </row>
    <row r="77608">
      <c r="A77608" s="1" t="s">
        <v>26646</v>
      </c>
    </row>
    <row r="77609">
      <c r="A77609" s="1" t="s">
        <v>26647</v>
      </c>
    </row>
    <row r="77610">
      <c r="A77610" s="1" t="s">
        <v>26648</v>
      </c>
    </row>
    <row r="77611">
      <c r="A77611" s="1" t="s">
        <v>26649</v>
      </c>
    </row>
    <row r="77612">
      <c r="A77612" s="1" t="s">
        <v>26650</v>
      </c>
    </row>
    <row r="77613">
      <c r="A77613" s="1" t="s">
        <v>2417</v>
      </c>
    </row>
    <row r="77614">
      <c r="A77614" s="1" t="s">
        <v>26651</v>
      </c>
    </row>
    <row r="77615">
      <c r="A77615" s="1" t="s">
        <v>26652</v>
      </c>
    </row>
    <row r="77616">
      <c r="A77616" s="1" t="s">
        <v>26653</v>
      </c>
    </row>
    <row r="77617">
      <c r="A77617" s="1" t="s">
        <v>26654</v>
      </c>
    </row>
    <row r="77618">
      <c r="A77618" s="1" t="s">
        <v>26655</v>
      </c>
    </row>
    <row r="77619">
      <c r="A77619" s="1" t="s">
        <v>26656</v>
      </c>
    </row>
    <row r="77620">
      <c r="A77620" s="1" t="s">
        <v>2111</v>
      </c>
    </row>
    <row r="77621">
      <c r="A77621" s="1" t="s">
        <v>26657</v>
      </c>
    </row>
    <row r="77622">
      <c r="A77622" s="1" t="s">
        <v>26658</v>
      </c>
    </row>
    <row r="77623">
      <c r="A77623" s="1" t="s">
        <v>26659</v>
      </c>
    </row>
    <row r="77624">
      <c r="A77624" s="1" t="s">
        <v>26660</v>
      </c>
    </row>
    <row r="77625">
      <c r="A77625" s="1" t="s">
        <v>4583</v>
      </c>
    </row>
    <row r="77626">
      <c r="A77626" s="1" t="s">
        <v>26661</v>
      </c>
    </row>
    <row r="77627">
      <c r="A77627" s="1" t="s">
        <v>26662</v>
      </c>
    </row>
    <row r="77628">
      <c r="A77628" s="1" t="s">
        <v>26646</v>
      </c>
    </row>
    <row r="77629">
      <c r="A77629" s="1" t="s">
        <v>26647</v>
      </c>
    </row>
    <row r="77630">
      <c r="A77630" s="1" t="s">
        <v>26648</v>
      </c>
    </row>
    <row r="77631">
      <c r="A77631" s="1" t="s">
        <v>26650</v>
      </c>
    </row>
    <row r="77632">
      <c r="A77632" s="1" t="s">
        <v>26651</v>
      </c>
    </row>
    <row r="77633">
      <c r="A77633" s="1" t="s">
        <v>26652</v>
      </c>
    </row>
    <row r="77634">
      <c r="A77634" s="1" t="s">
        <v>26653</v>
      </c>
    </row>
    <row r="77635">
      <c r="A77635" s="1" t="s">
        <v>26654</v>
      </c>
    </row>
    <row r="77636">
      <c r="A77636" s="1" t="s">
        <v>26655</v>
      </c>
    </row>
    <row r="77637">
      <c r="A77637" s="1" t="s">
        <v>26656</v>
      </c>
    </row>
    <row r="77638">
      <c r="A77638" s="1" t="s">
        <v>26657</v>
      </c>
    </row>
    <row r="77639">
      <c r="A77639" s="1" t="s">
        <v>26658</v>
      </c>
    </row>
    <row r="77640">
      <c r="A77640" s="1" t="s">
        <v>26660</v>
      </c>
    </row>
    <row r="77641">
      <c r="A77641" s="1" t="s">
        <v>26663</v>
      </c>
    </row>
    <row r="77642">
      <c r="A77642" s="1" t="s">
        <v>26664</v>
      </c>
    </row>
    <row r="77643">
      <c r="A77643" s="1" t="s">
        <v>26665</v>
      </c>
    </row>
    <row r="77644">
      <c r="A77644" s="1" t="s">
        <v>26666</v>
      </c>
    </row>
    <row r="77646">
      <c r="A77646" s="1" t="s">
        <v>26667</v>
      </c>
    </row>
    <row r="77648">
      <c r="A77648" s="1" t="s">
        <v>26668</v>
      </c>
    </row>
    <row r="77649">
      <c r="A77649" s="1" t="s">
        <v>26669</v>
      </c>
    </row>
    <row r="77651">
      <c r="A77651" s="1" t="s">
        <v>26670</v>
      </c>
    </row>
    <row r="77652">
      <c r="A77652" s="1" t="s">
        <v>20241</v>
      </c>
    </row>
    <row r="77654">
      <c r="A77654" s="1" t="s">
        <v>26671</v>
      </c>
    </row>
    <row r="77655">
      <c r="A77655" s="1" t="s">
        <v>26672</v>
      </c>
    </row>
    <row r="77657">
      <c r="A77657" s="1" t="s">
        <v>26673</v>
      </c>
    </row>
    <row r="77658">
      <c r="A77658" s="1" t="s">
        <v>26674</v>
      </c>
    </row>
    <row r="77659">
      <c r="A77659" s="1" t="s">
        <v>26675</v>
      </c>
    </row>
    <row r="77660">
      <c r="A77660" s="1" t="s">
        <v>26676</v>
      </c>
    </row>
    <row r="77662">
      <c r="A77662" s="1" t="s">
        <v>26677</v>
      </c>
    </row>
    <row r="77664">
      <c r="A77664" s="1" t="s">
        <v>20251</v>
      </c>
    </row>
    <row r="77666">
      <c r="A77666" s="1" t="s">
        <v>26678</v>
      </c>
    </row>
    <row r="77668">
      <c r="A77668" s="1" t="s">
        <v>26679</v>
      </c>
    </row>
    <row r="77670">
      <c r="A77670" s="1" t="s">
        <v>26680</v>
      </c>
    </row>
    <row r="77672">
      <c r="A77672" s="1" t="s">
        <v>26681</v>
      </c>
    </row>
    <row r="77674">
      <c r="A77674" s="1" t="s">
        <v>26682</v>
      </c>
    </row>
    <row r="77676">
      <c r="A77676" s="1" t="s">
        <v>26683</v>
      </c>
    </row>
    <row r="77678">
      <c r="A77678" s="1" t="s">
        <v>26684</v>
      </c>
    </row>
    <row r="77680">
      <c r="A77680" s="1" t="s">
        <v>26685</v>
      </c>
    </row>
    <row r="77682">
      <c r="A77682" s="1" t="s">
        <v>26686</v>
      </c>
    </row>
    <row r="77684">
      <c r="A77684" s="1" t="s">
        <v>26687</v>
      </c>
    </row>
    <row r="77686">
      <c r="A77686" s="1" t="s">
        <v>26688</v>
      </c>
    </row>
    <row r="77688">
      <c r="A77688" s="1" t="s">
        <v>26689</v>
      </c>
    </row>
    <row r="77690">
      <c r="A77690" s="1" t="s">
        <v>26690</v>
      </c>
    </row>
    <row r="77692">
      <c r="A77692" s="1" t="s">
        <v>26691</v>
      </c>
    </row>
    <row r="77694">
      <c r="A77694" s="1" t="s">
        <v>26692</v>
      </c>
    </row>
    <row r="77696">
      <c r="A77696" s="1" t="s">
        <v>26693</v>
      </c>
    </row>
    <row r="77698">
      <c r="A77698" s="1" t="s">
        <v>26694</v>
      </c>
    </row>
    <row r="77700">
      <c r="A77700" s="1" t="s">
        <v>26695</v>
      </c>
    </row>
    <row r="77702">
      <c r="A77702" s="1" t="s">
        <v>26696</v>
      </c>
    </row>
    <row r="77704">
      <c r="A77704" s="1" t="s">
        <v>432</v>
      </c>
    </row>
    <row r="77706">
      <c r="A77706" s="1" t="s">
        <v>13937</v>
      </c>
    </row>
    <row r="77707">
      <c r="A77707" s="1" t="s">
        <v>26697</v>
      </c>
    </row>
    <row r="77708">
      <c r="A77708" s="1" t="s">
        <v>26665</v>
      </c>
    </row>
    <row r="77709">
      <c r="A77709" s="1" t="s">
        <v>26666</v>
      </c>
    </row>
    <row r="77710">
      <c r="A77710" s="1" t="s">
        <v>26667</v>
      </c>
    </row>
    <row r="77711">
      <c r="A77711" s="1" t="s">
        <v>26668</v>
      </c>
    </row>
    <row r="77712">
      <c r="A77712" s="1" t="s">
        <v>26669</v>
      </c>
    </row>
    <row r="77713">
      <c r="A77713" s="1" t="s">
        <v>26670</v>
      </c>
    </row>
    <row r="77714">
      <c r="A77714" s="1" t="s">
        <v>20241</v>
      </c>
    </row>
    <row r="77715">
      <c r="A77715" s="1" t="s">
        <v>26671</v>
      </c>
    </row>
    <row r="77716">
      <c r="A77716" s="1" t="s">
        <v>26672</v>
      </c>
    </row>
    <row r="77717">
      <c r="A77717" s="1" t="s">
        <v>26673</v>
      </c>
    </row>
    <row r="77718">
      <c r="A77718" s="1" t="s">
        <v>26674</v>
      </c>
    </row>
    <row r="77719">
      <c r="A77719" s="1" t="s">
        <v>26675</v>
      </c>
    </row>
    <row r="77720">
      <c r="A77720" s="1" t="s">
        <v>26676</v>
      </c>
    </row>
    <row r="77721">
      <c r="A77721" s="1" t="s">
        <v>26677</v>
      </c>
    </row>
    <row r="77722">
      <c r="A77722" s="1" t="s">
        <v>20251</v>
      </c>
    </row>
    <row r="77723">
      <c r="A77723" s="1" t="s">
        <v>26678</v>
      </c>
    </row>
    <row r="77724">
      <c r="A77724" s="1" t="s">
        <v>26679</v>
      </c>
    </row>
    <row r="77725">
      <c r="A77725" s="1" t="s">
        <v>26680</v>
      </c>
    </row>
    <row r="77726">
      <c r="A77726" s="1" t="s">
        <v>26681</v>
      </c>
    </row>
    <row r="77727">
      <c r="A77727" s="1" t="s">
        <v>26682</v>
      </c>
    </row>
    <row r="77728">
      <c r="A77728" s="1" t="s">
        <v>26683</v>
      </c>
    </row>
    <row r="77729">
      <c r="A77729" s="1" t="s">
        <v>26684</v>
      </c>
    </row>
    <row r="77730">
      <c r="A77730" s="1" t="s">
        <v>26685</v>
      </c>
    </row>
    <row r="77731">
      <c r="A77731" s="1" t="s">
        <v>26686</v>
      </c>
    </row>
    <row r="77732">
      <c r="A77732" s="1" t="s">
        <v>26687</v>
      </c>
    </row>
    <row r="77733">
      <c r="A77733" s="1" t="s">
        <v>26688</v>
      </c>
    </row>
    <row r="77734">
      <c r="A77734" s="1" t="s">
        <v>26689</v>
      </c>
    </row>
    <row r="77735">
      <c r="A77735" s="1" t="s">
        <v>26690</v>
      </c>
    </row>
    <row r="77736">
      <c r="A77736" s="1" t="s">
        <v>26691</v>
      </c>
    </row>
    <row r="77737">
      <c r="A77737" s="1" t="s">
        <v>26692</v>
      </c>
    </row>
    <row r="77738">
      <c r="A77738" s="1" t="s">
        <v>26693</v>
      </c>
    </row>
    <row r="77739">
      <c r="A77739" s="1" t="s">
        <v>26694</v>
      </c>
    </row>
    <row r="77740">
      <c r="A77740" s="1" t="s">
        <v>26695</v>
      </c>
    </row>
    <row r="77741">
      <c r="A77741" s="1" t="s">
        <v>26698</v>
      </c>
    </row>
    <row r="77742">
      <c r="A77742" s="1" t="s">
        <v>26699</v>
      </c>
    </row>
    <row r="77744">
      <c r="A77744" s="1" t="s">
        <v>26700</v>
      </c>
    </row>
    <row r="77746">
      <c r="A77746" s="1" t="s">
        <v>26701</v>
      </c>
    </row>
    <row r="77748">
      <c r="A77748" s="1" t="s">
        <v>26702</v>
      </c>
    </row>
    <row r="77750">
      <c r="A77750" s="1" t="s">
        <v>26703</v>
      </c>
    </row>
    <row r="77752">
      <c r="A77752" s="1" t="s">
        <v>26704</v>
      </c>
    </row>
    <row r="77753">
      <c r="A77753" s="1" t="s">
        <v>26705</v>
      </c>
    </row>
    <row r="77755">
      <c r="A77755" s="1" t="s">
        <v>13879</v>
      </c>
    </row>
    <row r="77757">
      <c r="A77757" s="1" t="s">
        <v>26706</v>
      </c>
    </row>
    <row r="77758">
      <c r="A77758" s="1" t="s">
        <v>26707</v>
      </c>
    </row>
    <row r="77760">
      <c r="A77760" s="1" t="s">
        <v>26708</v>
      </c>
    </row>
    <row r="77762">
      <c r="A77762" s="1" t="s">
        <v>26709</v>
      </c>
    </row>
    <row r="77764">
      <c r="A77764" s="1" t="s">
        <v>26710</v>
      </c>
    </row>
    <row r="77766">
      <c r="A77766" s="1" t="s">
        <v>26711</v>
      </c>
    </row>
    <row r="77767">
      <c r="A77767" s="1" t="s">
        <v>26712</v>
      </c>
    </row>
    <row r="77768">
      <c r="A77768" s="1" t="s">
        <v>26713</v>
      </c>
    </row>
    <row r="77769">
      <c r="A77769" s="1" t="s">
        <v>26714</v>
      </c>
    </row>
    <row r="77771">
      <c r="A77771" s="1" t="s">
        <v>26715</v>
      </c>
    </row>
    <row r="77773">
      <c r="A77773" s="1" t="s">
        <v>26716</v>
      </c>
    </row>
    <row r="77775">
      <c r="A77775" s="1" t="s">
        <v>26717</v>
      </c>
    </row>
    <row r="77777">
      <c r="A77777" s="1" t="s">
        <v>26718</v>
      </c>
    </row>
    <row r="77778">
      <c r="A77778" s="1" t="s">
        <v>26719</v>
      </c>
    </row>
    <row r="77780">
      <c r="A77780" s="1" t="s">
        <v>1846</v>
      </c>
    </row>
    <row r="77782">
      <c r="A77782" s="1" t="s">
        <v>26720</v>
      </c>
    </row>
    <row r="77784">
      <c r="A77784" s="1" t="s">
        <v>26721</v>
      </c>
    </row>
    <row r="77786">
      <c r="A77786" s="1" t="s">
        <v>26722</v>
      </c>
    </row>
    <row r="77787">
      <c r="A77787" s="1" t="s">
        <v>26700</v>
      </c>
    </row>
    <row r="77788">
      <c r="A77788" s="1" t="s">
        <v>26701</v>
      </c>
    </row>
    <row r="77789">
      <c r="A77789" s="1" t="s">
        <v>26702</v>
      </c>
    </row>
    <row r="77790">
      <c r="A77790" s="1" t="s">
        <v>26703</v>
      </c>
    </row>
    <row r="77791">
      <c r="A77791" s="1" t="s">
        <v>26704</v>
      </c>
    </row>
    <row r="77792">
      <c r="A77792" s="1" t="s">
        <v>26705</v>
      </c>
    </row>
    <row r="77793">
      <c r="A77793" s="1" t="s">
        <v>26706</v>
      </c>
    </row>
    <row r="77794">
      <c r="A77794" s="1" t="s">
        <v>26707</v>
      </c>
    </row>
    <row r="77795">
      <c r="A77795" s="1" t="s">
        <v>26708</v>
      </c>
    </row>
    <row r="77796">
      <c r="A77796" s="1" t="s">
        <v>26709</v>
      </c>
    </row>
    <row r="77797">
      <c r="A77797" s="1" t="s">
        <v>26710</v>
      </c>
    </row>
    <row r="77798">
      <c r="A77798" s="1" t="s">
        <v>26711</v>
      </c>
    </row>
    <row r="77799">
      <c r="A77799" s="1" t="s">
        <v>26712</v>
      </c>
    </row>
    <row r="77800">
      <c r="A77800" s="1" t="s">
        <v>26713</v>
      </c>
    </row>
    <row r="77801">
      <c r="A77801" s="1" t="s">
        <v>26714</v>
      </c>
    </row>
    <row r="77802">
      <c r="A77802" s="1" t="s">
        <v>26715</v>
      </c>
    </row>
    <row r="77803">
      <c r="A77803" s="1" t="s">
        <v>26717</v>
      </c>
    </row>
    <row r="77804">
      <c r="A77804" s="1" t="s">
        <v>26718</v>
      </c>
    </row>
    <row r="77805">
      <c r="A77805" s="1" t="s">
        <v>26719</v>
      </c>
    </row>
    <row r="77806">
      <c r="A77806" s="1" t="s">
        <v>26720</v>
      </c>
    </row>
    <row r="77807">
      <c r="A77807" s="1" t="s">
        <v>26723</v>
      </c>
    </row>
    <row r="77808">
      <c r="A77808" s="1" t="s">
        <v>26724</v>
      </c>
    </row>
    <row r="77809">
      <c r="A77809" s="1" t="s">
        <v>26725</v>
      </c>
    </row>
    <row r="77810">
      <c r="A77810" s="1" t="s">
        <v>26726</v>
      </c>
    </row>
    <row r="77811">
      <c r="A77811" s="1" t="s">
        <v>966</v>
      </c>
    </row>
    <row r="77812">
      <c r="A77812" s="1" t="s">
        <v>26727</v>
      </c>
    </row>
    <row r="77813">
      <c r="A77813" s="1" t="s">
        <v>9571</v>
      </c>
    </row>
    <row r="77814">
      <c r="A77814" s="1" t="s">
        <v>26728</v>
      </c>
    </row>
    <row r="77815">
      <c r="A77815" s="1" t="s">
        <v>26729</v>
      </c>
    </row>
    <row r="77816">
      <c r="A77816" s="1" t="s">
        <v>26730</v>
      </c>
    </row>
    <row r="77817">
      <c r="A77817" s="1" t="s">
        <v>977</v>
      </c>
    </row>
    <row r="77818">
      <c r="A77818" s="1" t="s">
        <v>26731</v>
      </c>
    </row>
    <row r="77819">
      <c r="A77819" s="1" t="s">
        <v>26732</v>
      </c>
    </row>
    <row r="77820">
      <c r="A77820" s="3" t="str">
        <f> LER</f>
        <v>#NAME?</v>
      </c>
    </row>
    <row r="77821">
      <c r="A77821" s="1" t="s">
        <v>26733</v>
      </c>
    </row>
    <row r="77822">
      <c r="A77822" s="1" t="s">
        <v>26734</v>
      </c>
    </row>
    <row r="77823">
      <c r="A77823" s="1" t="s">
        <v>11497</v>
      </c>
    </row>
    <row r="77824">
      <c r="A77824" s="1" t="s">
        <v>26735</v>
      </c>
    </row>
    <row r="77825">
      <c r="A77825" s="1">
        <v>7.0</v>
      </c>
    </row>
    <row r="77826">
      <c r="A77826" s="1" t="s">
        <v>26736</v>
      </c>
    </row>
    <row r="77827">
      <c r="A77827" s="1" t="s">
        <v>26737</v>
      </c>
    </row>
    <row r="77828">
      <c r="A77828" s="1" t="s">
        <v>1231</v>
      </c>
    </row>
    <row r="77829">
      <c r="A77829" s="1" t="s">
        <v>26738</v>
      </c>
    </row>
    <row r="77830">
      <c r="A77830" s="1" t="s">
        <v>26728</v>
      </c>
    </row>
    <row r="77831">
      <c r="A77831" s="1" t="s">
        <v>26729</v>
      </c>
    </row>
    <row r="77832">
      <c r="A77832" s="1" t="s">
        <v>26730</v>
      </c>
    </row>
    <row r="77833">
      <c r="A77833" s="1" t="s">
        <v>26731</v>
      </c>
    </row>
    <row r="77834">
      <c r="A77834" s="1" t="s">
        <v>26732</v>
      </c>
    </row>
    <row r="77835">
      <c r="A77835" s="3" t="str">
        <f> LER</f>
        <v>#NAME?</v>
      </c>
    </row>
    <row r="77836">
      <c r="A77836" s="1" t="s">
        <v>26733</v>
      </c>
    </row>
    <row r="77837">
      <c r="A77837" s="1" t="s">
        <v>26734</v>
      </c>
    </row>
    <row r="77838">
      <c r="A77838" s="1" t="s">
        <v>26735</v>
      </c>
    </row>
    <row r="77839">
      <c r="A77839" s="1" t="s">
        <v>26736</v>
      </c>
    </row>
    <row r="77840">
      <c r="A77840" s="1" t="s">
        <v>26737</v>
      </c>
    </row>
    <row r="77841">
      <c r="A77841" s="1" t="s">
        <v>26739</v>
      </c>
    </row>
    <row r="77842">
      <c r="A77842" s="1" t="s">
        <v>26740</v>
      </c>
    </row>
    <row r="77843">
      <c r="A77843" s="1" t="s">
        <v>26741</v>
      </c>
    </row>
    <row r="77845">
      <c r="A77845" s="1" t="s">
        <v>1516</v>
      </c>
    </row>
    <row r="77847">
      <c r="A77847" s="1" t="s">
        <v>26742</v>
      </c>
    </row>
    <row r="77849">
      <c r="A77849" s="1" t="s">
        <v>26743</v>
      </c>
    </row>
    <row r="77851">
      <c r="A77851" s="1" t="s">
        <v>26744</v>
      </c>
    </row>
    <row r="77853">
      <c r="A77853" s="1" t="s">
        <v>23776</v>
      </c>
    </row>
    <row r="77854">
      <c r="A77854" s="1" t="s">
        <v>15036</v>
      </c>
    </row>
    <row r="77856">
      <c r="A77856" s="1" t="s">
        <v>26745</v>
      </c>
    </row>
    <row r="77858">
      <c r="A77858" s="1" t="s">
        <v>23778</v>
      </c>
    </row>
    <row r="77860">
      <c r="A77860" s="1" t="s">
        <v>26746</v>
      </c>
    </row>
    <row r="77861">
      <c r="A77861" s="1" t="s">
        <v>23780</v>
      </c>
    </row>
    <row r="77863">
      <c r="A77863" s="1" t="s">
        <v>26747</v>
      </c>
    </row>
    <row r="77865">
      <c r="A77865" s="1" t="s">
        <v>26748</v>
      </c>
    </row>
    <row r="77867">
      <c r="A77867" s="1" t="s">
        <v>26749</v>
      </c>
    </row>
    <row r="77868">
      <c r="A77868" s="1" t="s">
        <v>23783</v>
      </c>
    </row>
    <row r="77870">
      <c r="A77870" s="1" t="s">
        <v>23784</v>
      </c>
    </row>
    <row r="77871">
      <c r="A77871" s="1" t="s">
        <v>23785</v>
      </c>
    </row>
    <row r="77872">
      <c r="A77872" s="1" t="s">
        <v>8239</v>
      </c>
    </row>
    <row r="77874">
      <c r="A77874" s="1" t="s">
        <v>26750</v>
      </c>
    </row>
    <row r="77876">
      <c r="A77876" s="1" t="s">
        <v>26751</v>
      </c>
    </row>
    <row r="77878">
      <c r="A77878" s="1" t="s">
        <v>26752</v>
      </c>
    </row>
    <row r="77879">
      <c r="A77879" s="1" t="s">
        <v>26741</v>
      </c>
    </row>
    <row r="77880">
      <c r="A77880" s="1" t="s">
        <v>26742</v>
      </c>
    </row>
    <row r="77881">
      <c r="A77881" s="1" t="s">
        <v>26743</v>
      </c>
    </row>
    <row r="77882">
      <c r="A77882" s="1" t="s">
        <v>26744</v>
      </c>
    </row>
    <row r="77883">
      <c r="A77883" s="1" t="s">
        <v>23776</v>
      </c>
    </row>
    <row r="77884">
      <c r="A77884" s="1" t="s">
        <v>15036</v>
      </c>
    </row>
    <row r="77885">
      <c r="A77885" s="1" t="s">
        <v>26745</v>
      </c>
    </row>
    <row r="77886">
      <c r="A77886" s="1" t="s">
        <v>23778</v>
      </c>
    </row>
    <row r="77887">
      <c r="A77887" s="1" t="s">
        <v>26746</v>
      </c>
    </row>
    <row r="77888">
      <c r="A77888" s="1" t="s">
        <v>26748</v>
      </c>
    </row>
    <row r="77889">
      <c r="A77889" s="1" t="s">
        <v>26749</v>
      </c>
    </row>
    <row r="77890">
      <c r="A77890" s="1" t="s">
        <v>23783</v>
      </c>
    </row>
    <row r="77891">
      <c r="A77891" s="1" t="s">
        <v>23784</v>
      </c>
    </row>
    <row r="77892">
      <c r="A77892" s="1" t="s">
        <v>23785</v>
      </c>
    </row>
    <row r="77893">
      <c r="A77893" s="1" t="s">
        <v>8239</v>
      </c>
    </row>
    <row r="77894">
      <c r="A77894" s="1" t="s">
        <v>26750</v>
      </c>
    </row>
    <row r="77895">
      <c r="A77895" s="1" t="s">
        <v>26753</v>
      </c>
    </row>
    <row r="77896">
      <c r="A77896" s="1" t="s">
        <v>26754</v>
      </c>
    </row>
    <row r="77898">
      <c r="A77898" s="1" t="s">
        <v>26755</v>
      </c>
    </row>
    <row r="77900">
      <c r="A77900" s="1" t="s">
        <v>26756</v>
      </c>
    </row>
    <row r="77902">
      <c r="A77902" s="1" t="s">
        <v>26757</v>
      </c>
    </row>
    <row r="77904">
      <c r="A77904" s="1" t="s">
        <v>26758</v>
      </c>
    </row>
    <row r="77905">
      <c r="A77905" s="1" t="s">
        <v>322</v>
      </c>
    </row>
    <row r="77906">
      <c r="A77906" s="1" t="s">
        <v>26759</v>
      </c>
    </row>
    <row r="77907">
      <c r="A77907" s="1" t="s">
        <v>26760</v>
      </c>
    </row>
    <row r="77909">
      <c r="A77909" s="1" t="s">
        <v>26761</v>
      </c>
    </row>
    <row r="77911">
      <c r="A77911" s="1" t="s">
        <v>26762</v>
      </c>
    </row>
    <row r="77913">
      <c r="A77913" s="1" t="s">
        <v>26763</v>
      </c>
    </row>
    <row r="77914">
      <c r="A77914" s="1" t="s">
        <v>26764</v>
      </c>
    </row>
    <row r="77915">
      <c r="A77915" s="1" t="s">
        <v>26765</v>
      </c>
    </row>
    <row r="77916">
      <c r="A77916" s="1" t="s">
        <v>26766</v>
      </c>
    </row>
    <row r="77918">
      <c r="A77918" s="1" t="s">
        <v>26767</v>
      </c>
    </row>
    <row r="77920">
      <c r="A77920" s="1" t="s">
        <v>879</v>
      </c>
    </row>
    <row r="77922">
      <c r="A77922" s="1" t="s">
        <v>26768</v>
      </c>
    </row>
    <row r="77924">
      <c r="A77924" s="1" t="s">
        <v>26769</v>
      </c>
    </row>
    <row r="77925">
      <c r="A77925" s="1" t="s">
        <v>26770</v>
      </c>
    </row>
    <row r="77927">
      <c r="A77927" s="1" t="s">
        <v>26771</v>
      </c>
    </row>
    <row r="77928">
      <c r="A77928" s="1" t="s">
        <v>11257</v>
      </c>
    </row>
    <row r="77929">
      <c r="A77929" s="1" t="s">
        <v>966</v>
      </c>
    </row>
    <row r="77930">
      <c r="A77930" s="1" t="s">
        <v>966</v>
      </c>
    </row>
    <row r="77931">
      <c r="A77931" s="1" t="s">
        <v>966</v>
      </c>
    </row>
    <row r="77932">
      <c r="A77932" s="1" t="s">
        <v>966</v>
      </c>
    </row>
    <row r="77933">
      <c r="A77933" s="1" t="s">
        <v>966</v>
      </c>
    </row>
    <row r="77934">
      <c r="A77934" s="1" t="s">
        <v>966</v>
      </c>
    </row>
    <row r="77936">
      <c r="A77936" s="1" t="s">
        <v>26772</v>
      </c>
    </row>
    <row r="77937">
      <c r="A77937" s="1" t="s">
        <v>26773</v>
      </c>
    </row>
    <row r="77939">
      <c r="A77939" s="1" t="s">
        <v>26774</v>
      </c>
    </row>
    <row r="77941">
      <c r="A77941" s="1" t="s">
        <v>26775</v>
      </c>
    </row>
    <row r="77942">
      <c r="A77942" s="1" t="s">
        <v>26776</v>
      </c>
    </row>
    <row r="77944">
      <c r="A77944" s="1" t="s">
        <v>26777</v>
      </c>
    </row>
    <row r="77945">
      <c r="A77945" s="1" t="s">
        <v>26778</v>
      </c>
    </row>
    <row r="77946">
      <c r="A77946" s="1" t="s">
        <v>26757</v>
      </c>
    </row>
    <row r="77947">
      <c r="A77947" s="1" t="s">
        <v>26758</v>
      </c>
    </row>
    <row r="77948">
      <c r="A77948" s="1" t="s">
        <v>26759</v>
      </c>
    </row>
    <row r="77949">
      <c r="A77949" s="1" t="s">
        <v>26760</v>
      </c>
    </row>
    <row r="77950">
      <c r="A77950" s="1" t="s">
        <v>26761</v>
      </c>
    </row>
    <row r="77951">
      <c r="A77951" s="1" t="s">
        <v>26762</v>
      </c>
    </row>
    <row r="77952">
      <c r="A77952" s="1" t="s">
        <v>26763</v>
      </c>
    </row>
    <row r="77953">
      <c r="A77953" s="1" t="s">
        <v>26764</v>
      </c>
    </row>
    <row r="77954">
      <c r="A77954" s="1" t="s">
        <v>26765</v>
      </c>
    </row>
    <row r="77955">
      <c r="A77955" s="1" t="s">
        <v>26766</v>
      </c>
    </row>
    <row r="77956">
      <c r="A77956" s="1" t="s">
        <v>26767</v>
      </c>
    </row>
    <row r="77957">
      <c r="A77957" s="1" t="s">
        <v>26768</v>
      </c>
    </row>
    <row r="77958">
      <c r="A77958" s="1" t="s">
        <v>26769</v>
      </c>
    </row>
    <row r="77959">
      <c r="A77959" s="1" t="s">
        <v>26770</v>
      </c>
    </row>
    <row r="77960">
      <c r="A77960" s="1" t="s">
        <v>26772</v>
      </c>
    </row>
    <row r="77961">
      <c r="A77961" s="1" t="s">
        <v>26773</v>
      </c>
    </row>
    <row r="77962">
      <c r="A77962" s="1" t="s">
        <v>26774</v>
      </c>
    </row>
    <row r="77963">
      <c r="A77963" s="1" t="s">
        <v>26775</v>
      </c>
    </row>
    <row r="77964">
      <c r="A77964" s="1" t="s">
        <v>26776</v>
      </c>
    </row>
    <row r="77965">
      <c r="A77965" s="1" t="s">
        <v>26779</v>
      </c>
    </row>
    <row r="77966">
      <c r="A77966" s="1" t="s">
        <v>26780</v>
      </c>
    </row>
    <row r="77967">
      <c r="A77967" s="1" t="s">
        <v>26781</v>
      </c>
    </row>
    <row r="77969">
      <c r="A77969" s="1" t="s">
        <v>432</v>
      </c>
    </row>
    <row r="77971">
      <c r="A77971" s="1" t="s">
        <v>26782</v>
      </c>
    </row>
    <row r="77972">
      <c r="A77972" s="1" t="s">
        <v>26783</v>
      </c>
    </row>
    <row r="77974">
      <c r="A77974" s="1" t="s">
        <v>26784</v>
      </c>
    </row>
    <row r="77975">
      <c r="A77975" s="1" t="s">
        <v>879</v>
      </c>
    </row>
    <row r="77976">
      <c r="A77976" s="1" t="s">
        <v>26785</v>
      </c>
    </row>
    <row r="77977">
      <c r="A77977" s="1" t="s">
        <v>26786</v>
      </c>
    </row>
    <row r="77979">
      <c r="A77979" s="1" t="s">
        <v>26787</v>
      </c>
    </row>
    <row r="77980">
      <c r="A77980" s="1" t="s">
        <v>26788</v>
      </c>
    </row>
    <row r="77981">
      <c r="A77981" s="1">
        <v>5.0</v>
      </c>
    </row>
    <row r="77983">
      <c r="A77983" s="1" t="s">
        <v>2007</v>
      </c>
    </row>
    <row r="77984">
      <c r="A77984" s="1" t="s">
        <v>26789</v>
      </c>
    </row>
    <row r="77985">
      <c r="A77985" s="1" t="s">
        <v>26781</v>
      </c>
    </row>
    <row r="77986">
      <c r="A77986" s="1" t="s">
        <v>26782</v>
      </c>
    </row>
    <row r="77987">
      <c r="A77987" s="1" t="s">
        <v>26783</v>
      </c>
    </row>
    <row r="77988">
      <c r="A77988" s="1" t="s">
        <v>26785</v>
      </c>
    </row>
    <row r="77989">
      <c r="A77989" s="1" t="s">
        <v>26786</v>
      </c>
    </row>
    <row r="77990">
      <c r="A77990" s="1" t="s">
        <v>26787</v>
      </c>
    </row>
    <row r="77991">
      <c r="A77991" s="1" t="s">
        <v>26790</v>
      </c>
    </row>
    <row r="77992">
      <c r="A77992" s="1" t="s">
        <v>26791</v>
      </c>
    </row>
    <row r="77994">
      <c r="A77994" s="1" t="s">
        <v>26792</v>
      </c>
    </row>
    <row r="77996">
      <c r="A77996" s="1" t="s">
        <v>26793</v>
      </c>
    </row>
    <row r="77998">
      <c r="A77998" s="1" t="s">
        <v>26794</v>
      </c>
    </row>
    <row r="78000">
      <c r="A78000" s="1" t="s">
        <v>26795</v>
      </c>
    </row>
    <row r="78001">
      <c r="A78001" s="1" t="s">
        <v>26796</v>
      </c>
    </row>
    <row r="78002">
      <c r="A78002" s="1" t="s">
        <v>22911</v>
      </c>
    </row>
    <row r="78004">
      <c r="A78004" s="1" t="s">
        <v>26797</v>
      </c>
    </row>
    <row r="78005">
      <c r="A78005" s="1" t="s">
        <v>26798</v>
      </c>
    </row>
    <row r="78006">
      <c r="A78006" s="1" t="s">
        <v>26799</v>
      </c>
    </row>
    <row r="78008">
      <c r="A78008" s="1" t="s">
        <v>26800</v>
      </c>
    </row>
    <row r="78010">
      <c r="A78010" s="1" t="s">
        <v>26801</v>
      </c>
    </row>
    <row r="78011">
      <c r="A78011" s="1" t="s">
        <v>26802</v>
      </c>
    </row>
    <row r="78012">
      <c r="A78012" s="1" t="s">
        <v>26803</v>
      </c>
    </row>
    <row r="78013">
      <c r="A78013" s="1" t="s">
        <v>26804</v>
      </c>
    </row>
    <row r="78015">
      <c r="A78015" s="1" t="s">
        <v>26805</v>
      </c>
    </row>
    <row r="78017">
      <c r="A78017" s="1" t="s">
        <v>26806</v>
      </c>
    </row>
    <row r="78018">
      <c r="A78018" s="1" t="s">
        <v>26807</v>
      </c>
    </row>
    <row r="78019">
      <c r="A78019" s="1" t="s">
        <v>26808</v>
      </c>
    </row>
    <row r="78020">
      <c r="A78020" s="1" t="s">
        <v>26809</v>
      </c>
    </row>
    <row r="78022">
      <c r="A78022" s="1" t="s">
        <v>26810</v>
      </c>
    </row>
    <row r="78023">
      <c r="A78023" s="1" t="s">
        <v>26811</v>
      </c>
    </row>
    <row r="78025">
      <c r="A78025" s="1" t="s">
        <v>26812</v>
      </c>
    </row>
    <row r="78026">
      <c r="A78026" s="1" t="s">
        <v>26813</v>
      </c>
    </row>
    <row r="78028">
      <c r="A78028" s="1" t="s">
        <v>26814</v>
      </c>
    </row>
    <row r="78030">
      <c r="A78030" s="1" t="s">
        <v>879</v>
      </c>
    </row>
    <row r="78032">
      <c r="A78032" s="1" t="s">
        <v>26815</v>
      </c>
    </row>
    <row r="78034">
      <c r="A78034" s="1" t="s">
        <v>26816</v>
      </c>
    </row>
    <row r="78035">
      <c r="A78035" s="1" t="s">
        <v>26793</v>
      </c>
    </row>
    <row r="78036">
      <c r="A78036" s="1" t="s">
        <v>26794</v>
      </c>
    </row>
    <row r="78037">
      <c r="A78037" s="1" t="s">
        <v>26795</v>
      </c>
    </row>
    <row r="78038">
      <c r="A78038" s="1" t="s">
        <v>26796</v>
      </c>
    </row>
    <row r="78039">
      <c r="A78039" s="1" t="s">
        <v>26797</v>
      </c>
    </row>
    <row r="78040">
      <c r="A78040" s="1" t="s">
        <v>26798</v>
      </c>
    </row>
    <row r="78041">
      <c r="A78041" s="1" t="s">
        <v>26799</v>
      </c>
    </row>
    <row r="78042">
      <c r="A78042" s="1" t="s">
        <v>26800</v>
      </c>
    </row>
    <row r="78043">
      <c r="A78043" s="1" t="s">
        <v>26801</v>
      </c>
    </row>
    <row r="78044">
      <c r="A78044" s="1" t="s">
        <v>26802</v>
      </c>
    </row>
    <row r="78045">
      <c r="A78045" s="1" t="s">
        <v>26803</v>
      </c>
    </row>
    <row r="78046">
      <c r="A78046" s="1" t="s">
        <v>26804</v>
      </c>
    </row>
    <row r="78047">
      <c r="A78047" s="1" t="s">
        <v>26806</v>
      </c>
    </row>
    <row r="78048">
      <c r="A78048" s="1" t="s">
        <v>26807</v>
      </c>
    </row>
    <row r="78049">
      <c r="A78049" s="1" t="s">
        <v>26808</v>
      </c>
    </row>
    <row r="78050">
      <c r="A78050" s="1" t="s">
        <v>26809</v>
      </c>
    </row>
    <row r="78051">
      <c r="A78051" s="1" t="s">
        <v>26810</v>
      </c>
    </row>
    <row r="78052">
      <c r="A78052" s="1" t="s">
        <v>26811</v>
      </c>
    </row>
    <row r="78053">
      <c r="A78053" s="1" t="s">
        <v>26812</v>
      </c>
    </row>
    <row r="78054">
      <c r="A78054" s="1" t="s">
        <v>26813</v>
      </c>
    </row>
    <row r="78055">
      <c r="A78055" s="1" t="s">
        <v>26814</v>
      </c>
    </row>
    <row r="78056">
      <c r="A78056" s="1" t="s">
        <v>26817</v>
      </c>
    </row>
    <row r="78057">
      <c r="A78057" s="1" t="s">
        <v>26818</v>
      </c>
    </row>
    <row r="78059">
      <c r="A78059" s="1" t="s">
        <v>26792</v>
      </c>
    </row>
    <row r="78061">
      <c r="A78061" s="1" t="s">
        <v>26793</v>
      </c>
    </row>
    <row r="78063">
      <c r="A78063" s="1" t="s">
        <v>26806</v>
      </c>
    </row>
    <row r="78064">
      <c r="A78064" s="1" t="s">
        <v>26807</v>
      </c>
    </row>
    <row r="78066">
      <c r="A78066" s="1" t="s">
        <v>26808</v>
      </c>
    </row>
    <row r="78067">
      <c r="A78067" s="1" t="s">
        <v>26809</v>
      </c>
    </row>
    <row r="78069">
      <c r="A78069" s="1" t="s">
        <v>26819</v>
      </c>
    </row>
    <row r="78070">
      <c r="A78070" s="1" t="s">
        <v>26820</v>
      </c>
    </row>
    <row r="78072">
      <c r="A78072" s="1" t="s">
        <v>26821</v>
      </c>
    </row>
    <row r="78073">
      <c r="A78073" s="1" t="s">
        <v>26822</v>
      </c>
    </row>
    <row r="78074">
      <c r="A78074" s="1" t="s">
        <v>26823</v>
      </c>
    </row>
    <row r="78076">
      <c r="A78076" s="1" t="s">
        <v>26824</v>
      </c>
    </row>
    <row r="78077">
      <c r="A78077" s="1" t="s">
        <v>26825</v>
      </c>
    </row>
    <row r="78078">
      <c r="A78078" s="1" t="s">
        <v>26826</v>
      </c>
    </row>
    <row r="78079">
      <c r="A78079" s="1" t="s">
        <v>26827</v>
      </c>
    </row>
    <row r="78080">
      <c r="A78080" s="1" t="s">
        <v>26828</v>
      </c>
    </row>
    <row r="78082">
      <c r="A78082" s="1" t="s">
        <v>26829</v>
      </c>
    </row>
    <row r="78083">
      <c r="A78083" s="1" t="s">
        <v>26830</v>
      </c>
    </row>
    <row r="78085">
      <c r="A78085" s="1" t="s">
        <v>26831</v>
      </c>
    </row>
    <row r="78087">
      <c r="A78087" s="1" t="s">
        <v>26832</v>
      </c>
    </row>
    <row r="78088">
      <c r="A78088" s="1" t="s">
        <v>26833</v>
      </c>
    </row>
    <row r="78089">
      <c r="A78089" s="1" t="s">
        <v>26834</v>
      </c>
    </row>
    <row r="78090">
      <c r="A78090" s="1" t="s">
        <v>26835</v>
      </c>
    </row>
    <row r="78092">
      <c r="A78092" s="1" t="s">
        <v>26836</v>
      </c>
    </row>
    <row r="78093">
      <c r="A78093" s="1" t="s">
        <v>26837</v>
      </c>
    </row>
    <row r="78095">
      <c r="A78095" s="1" t="s">
        <v>26838</v>
      </c>
    </row>
    <row r="78097">
      <c r="A78097" s="1" t="s">
        <v>17966</v>
      </c>
    </row>
    <row r="78099">
      <c r="A78099" s="1" t="s">
        <v>20831</v>
      </c>
    </row>
    <row r="78100">
      <c r="A78100" s="1" t="s">
        <v>26816</v>
      </c>
    </row>
    <row r="78101">
      <c r="A78101" s="1" t="s">
        <v>26793</v>
      </c>
    </row>
    <row r="78102">
      <c r="A78102" s="1" t="s">
        <v>26806</v>
      </c>
    </row>
    <row r="78103">
      <c r="A78103" s="1" t="s">
        <v>26807</v>
      </c>
    </row>
    <row r="78104">
      <c r="A78104" s="1" t="s">
        <v>26808</v>
      </c>
    </row>
    <row r="78105">
      <c r="A78105" s="1" t="s">
        <v>26809</v>
      </c>
    </row>
    <row r="78106">
      <c r="A78106" s="1" t="s">
        <v>26819</v>
      </c>
    </row>
    <row r="78107">
      <c r="A78107" s="1" t="s">
        <v>26820</v>
      </c>
    </row>
    <row r="78108">
      <c r="A78108" s="1" t="s">
        <v>26821</v>
      </c>
    </row>
    <row r="78109">
      <c r="A78109" s="1" t="s">
        <v>26822</v>
      </c>
    </row>
    <row r="78110">
      <c r="A78110" s="1" t="s">
        <v>26823</v>
      </c>
    </row>
    <row r="78111">
      <c r="A78111" s="1" t="s">
        <v>26824</v>
      </c>
    </row>
    <row r="78112">
      <c r="A78112" s="1" t="s">
        <v>26825</v>
      </c>
    </row>
    <row r="78113">
      <c r="A78113" s="1" t="s">
        <v>26826</v>
      </c>
    </row>
    <row r="78114">
      <c r="A78114" s="1" t="s">
        <v>26827</v>
      </c>
    </row>
    <row r="78115">
      <c r="A78115" s="1" t="s">
        <v>26828</v>
      </c>
    </row>
    <row r="78116">
      <c r="A78116" s="1" t="s">
        <v>26829</v>
      </c>
    </row>
    <row r="78117">
      <c r="A78117" s="1" t="s">
        <v>26830</v>
      </c>
    </row>
    <row r="78118">
      <c r="A78118" s="1" t="s">
        <v>26831</v>
      </c>
    </row>
    <row r="78119">
      <c r="A78119" s="1" t="s">
        <v>26832</v>
      </c>
    </row>
    <row r="78120">
      <c r="A78120" s="1" t="s">
        <v>26833</v>
      </c>
    </row>
    <row r="78121">
      <c r="A78121" s="1" t="s">
        <v>26834</v>
      </c>
    </row>
    <row r="78122">
      <c r="A78122" s="1" t="s">
        <v>26835</v>
      </c>
    </row>
    <row r="78123">
      <c r="A78123" s="1" t="s">
        <v>26836</v>
      </c>
    </row>
    <row r="78124">
      <c r="A78124" s="1" t="s">
        <v>26837</v>
      </c>
    </row>
    <row r="78125">
      <c r="A78125" s="1" t="s">
        <v>26838</v>
      </c>
    </row>
    <row r="78126">
      <c r="A78126" s="1" t="s">
        <v>26839</v>
      </c>
    </row>
    <row r="78127">
      <c r="A78127" s="1" t="s">
        <v>26840</v>
      </c>
    </row>
    <row r="78129">
      <c r="A78129" s="1" t="s">
        <v>26792</v>
      </c>
    </row>
    <row r="78131">
      <c r="A78131" s="1" t="s">
        <v>26793</v>
      </c>
    </row>
    <row r="78133">
      <c r="A78133" s="1" t="s">
        <v>26841</v>
      </c>
    </row>
    <row r="78134">
      <c r="A78134" s="1" t="s">
        <v>26842</v>
      </c>
    </row>
    <row r="78136">
      <c r="A78136" s="1" t="s">
        <v>26843</v>
      </c>
    </row>
    <row r="78138">
      <c r="A78138" s="1" t="s">
        <v>26844</v>
      </c>
    </row>
    <row r="78139">
      <c r="A78139" s="1" t="s">
        <v>26845</v>
      </c>
    </row>
    <row r="78140">
      <c r="A78140" s="1" t="s">
        <v>26846</v>
      </c>
    </row>
    <row r="78141">
      <c r="A78141" s="1" t="s">
        <v>26847</v>
      </c>
    </row>
    <row r="78143">
      <c r="A78143" s="1" t="s">
        <v>26848</v>
      </c>
    </row>
    <row r="78144">
      <c r="A78144" s="1" t="s">
        <v>26849</v>
      </c>
    </row>
    <row r="78146">
      <c r="A78146" s="1" t="s">
        <v>26850</v>
      </c>
    </row>
    <row r="78147">
      <c r="A78147" s="1" t="s">
        <v>26851</v>
      </c>
    </row>
    <row r="78149">
      <c r="A78149" s="1" t="s">
        <v>26852</v>
      </c>
    </row>
    <row r="78151">
      <c r="A78151" s="1" t="s">
        <v>26853</v>
      </c>
    </row>
    <row r="78152">
      <c r="A78152" s="1" t="s">
        <v>26854</v>
      </c>
    </row>
    <row r="78154">
      <c r="A78154" s="1" t="s">
        <v>26855</v>
      </c>
    </row>
    <row r="78156">
      <c r="A78156" s="1" t="s">
        <v>26856</v>
      </c>
    </row>
    <row r="78158">
      <c r="A78158" s="1" t="s">
        <v>26857</v>
      </c>
    </row>
    <row r="78159">
      <c r="A78159" s="1" t="s">
        <v>26858</v>
      </c>
    </row>
    <row r="78161">
      <c r="A78161" s="1" t="s">
        <v>26859</v>
      </c>
    </row>
    <row r="78163">
      <c r="A78163" s="1" t="s">
        <v>26860</v>
      </c>
    </row>
    <row r="78164">
      <c r="A78164" s="1" t="s">
        <v>26861</v>
      </c>
    </row>
    <row r="78166">
      <c r="A78166" s="1" t="s">
        <v>879</v>
      </c>
    </row>
    <row r="78168">
      <c r="A78168" s="1" t="s">
        <v>26862</v>
      </c>
    </row>
    <row r="78170">
      <c r="A78170" s="1" t="s">
        <v>9771</v>
      </c>
    </row>
    <row r="78171">
      <c r="A78171" s="1" t="s">
        <v>26816</v>
      </c>
    </row>
    <row r="78172">
      <c r="A78172" s="1" t="s">
        <v>26793</v>
      </c>
    </row>
    <row r="78173">
      <c r="A78173" s="1" t="s">
        <v>26841</v>
      </c>
    </row>
    <row r="78174">
      <c r="A78174" s="1" t="s">
        <v>26842</v>
      </c>
    </row>
    <row r="78175">
      <c r="A78175" s="1" t="s">
        <v>26843</v>
      </c>
    </row>
    <row r="78176">
      <c r="A78176" s="1" t="s">
        <v>26844</v>
      </c>
    </row>
    <row r="78177">
      <c r="A78177" s="1" t="s">
        <v>26845</v>
      </c>
    </row>
    <row r="78178">
      <c r="A78178" s="1" t="s">
        <v>26846</v>
      </c>
    </row>
    <row r="78179">
      <c r="A78179" s="1" t="s">
        <v>26847</v>
      </c>
    </row>
    <row r="78180">
      <c r="A78180" s="1" t="s">
        <v>26848</v>
      </c>
    </row>
    <row r="78181">
      <c r="A78181" s="1" t="s">
        <v>26849</v>
      </c>
    </row>
    <row r="78182">
      <c r="A78182" s="1" t="s">
        <v>26850</v>
      </c>
    </row>
    <row r="78183">
      <c r="A78183" s="1" t="s">
        <v>26852</v>
      </c>
    </row>
    <row r="78184">
      <c r="A78184" s="1" t="s">
        <v>26853</v>
      </c>
    </row>
    <row r="78185">
      <c r="A78185" s="1" t="s">
        <v>26854</v>
      </c>
    </row>
    <row r="78186">
      <c r="A78186" s="1" t="s">
        <v>26855</v>
      </c>
    </row>
    <row r="78187">
      <c r="A78187" s="1" t="s">
        <v>26856</v>
      </c>
    </row>
    <row r="78188">
      <c r="A78188" s="1" t="s">
        <v>26857</v>
      </c>
    </row>
    <row r="78189">
      <c r="A78189" s="1" t="s">
        <v>26858</v>
      </c>
    </row>
    <row r="78190">
      <c r="A78190" s="1" t="s">
        <v>26860</v>
      </c>
    </row>
    <row r="78191">
      <c r="A78191" s="1" t="s">
        <v>26863</v>
      </c>
    </row>
    <row r="78192">
      <c r="A78192" s="1" t="s">
        <v>26864</v>
      </c>
    </row>
    <row r="78193">
      <c r="A78193" s="1" t="s">
        <v>26865</v>
      </c>
    </row>
    <row r="78194">
      <c r="A78194" s="1" t="s">
        <v>26866</v>
      </c>
    </row>
    <row r="78195">
      <c r="A78195" s="1" t="s">
        <v>26867</v>
      </c>
    </row>
    <row r="78196">
      <c r="A78196" s="1" t="s">
        <v>26868</v>
      </c>
    </row>
    <row r="78197">
      <c r="A78197" s="1" t="s">
        <v>26869</v>
      </c>
    </row>
    <row r="78198">
      <c r="A78198" s="1" t="s">
        <v>26870</v>
      </c>
    </row>
    <row r="78199">
      <c r="A78199" s="1" t="s">
        <v>26871</v>
      </c>
    </row>
    <row r="78200">
      <c r="A78200" s="1" t="s">
        <v>26872</v>
      </c>
    </row>
    <row r="78201">
      <c r="A78201" s="1" t="s">
        <v>26873</v>
      </c>
    </row>
    <row r="78202">
      <c r="A78202" s="1" t="s">
        <v>26874</v>
      </c>
    </row>
    <row r="78203">
      <c r="A78203" s="1" t="s">
        <v>26875</v>
      </c>
    </row>
    <row r="78204">
      <c r="A78204" s="1" t="s">
        <v>26876</v>
      </c>
    </row>
    <row r="78205">
      <c r="A78205" s="1" t="s">
        <v>26877</v>
      </c>
    </row>
    <row r="78206">
      <c r="A78206" s="1" t="s">
        <v>19384</v>
      </c>
    </row>
    <row r="78207">
      <c r="A78207" s="1" t="s">
        <v>19384</v>
      </c>
    </row>
    <row r="78208">
      <c r="A78208" s="3" t="str">
        <f>)</f>
        <v>#ERROR!</v>
      </c>
    </row>
    <row r="78209">
      <c r="A78209" s="1" t="s">
        <v>26878</v>
      </c>
    </row>
    <row r="78210">
      <c r="A78210" s="1" t="s">
        <v>26870</v>
      </c>
    </row>
    <row r="78211">
      <c r="A78211" s="1" t="s">
        <v>26872</v>
      </c>
    </row>
    <row r="78212">
      <c r="A78212" s="1" t="s">
        <v>26873</v>
      </c>
    </row>
    <row r="78213">
      <c r="A78213" s="1" t="s">
        <v>26874</v>
      </c>
    </row>
    <row r="78214">
      <c r="A78214" s="1" t="s">
        <v>26875</v>
      </c>
    </row>
    <row r="78215">
      <c r="A78215" s="1" t="s">
        <v>26876</v>
      </c>
    </row>
    <row r="78216">
      <c r="A78216" s="1" t="s">
        <v>26877</v>
      </c>
    </row>
    <row r="78217">
      <c r="A78217" s="1" t="s">
        <v>26879</v>
      </c>
    </row>
    <row r="78218">
      <c r="A78218" s="1" t="s">
        <v>26880</v>
      </c>
    </row>
    <row r="78220">
      <c r="A78220" s="1" t="s">
        <v>26792</v>
      </c>
    </row>
    <row r="78222">
      <c r="A78222" s="1" t="s">
        <v>26793</v>
      </c>
    </row>
    <row r="78224">
      <c r="A78224" s="1" t="s">
        <v>26881</v>
      </c>
    </row>
    <row r="78225">
      <c r="A78225" s="1" t="s">
        <v>26882</v>
      </c>
    </row>
    <row r="78226">
      <c r="A78226" s="1" t="s">
        <v>26883</v>
      </c>
    </row>
    <row r="78228">
      <c r="A78228" s="1" t="s">
        <v>26884</v>
      </c>
    </row>
    <row r="78230">
      <c r="A78230" s="1" t="s">
        <v>26885</v>
      </c>
    </row>
    <row r="78232">
      <c r="A78232" s="1" t="s">
        <v>26886</v>
      </c>
    </row>
    <row r="78234">
      <c r="A78234" s="1" t="s">
        <v>26887</v>
      </c>
    </row>
    <row r="78235">
      <c r="A78235" s="1" t="s">
        <v>26888</v>
      </c>
    </row>
    <row r="78236">
      <c r="A78236" s="1" t="s">
        <v>26889</v>
      </c>
    </row>
    <row r="78238">
      <c r="A78238" s="1" t="s">
        <v>26890</v>
      </c>
    </row>
    <row r="78239">
      <c r="A78239" s="1" t="s">
        <v>26891</v>
      </c>
    </row>
    <row r="78240">
      <c r="A78240" s="1" t="s">
        <v>26892</v>
      </c>
    </row>
    <row r="78241">
      <c r="A78241" s="1" t="s">
        <v>26893</v>
      </c>
    </row>
    <row r="78242">
      <c r="A78242" s="1" t="s">
        <v>26894</v>
      </c>
    </row>
    <row r="78243">
      <c r="A78243" s="1" t="s">
        <v>26895</v>
      </c>
    </row>
    <row r="78245">
      <c r="A78245" s="1" t="s">
        <v>26896</v>
      </c>
    </row>
    <row r="78246">
      <c r="A78246" s="1" t="s">
        <v>26897</v>
      </c>
    </row>
    <row r="78247">
      <c r="A78247" s="1" t="s">
        <v>26898</v>
      </c>
    </row>
    <row r="78248">
      <c r="A78248" s="1" t="s">
        <v>26899</v>
      </c>
    </row>
    <row r="78249">
      <c r="A78249" s="1" t="s">
        <v>26815</v>
      </c>
    </row>
    <row r="78250">
      <c r="A78250" s="1" t="s">
        <v>26816</v>
      </c>
    </row>
    <row r="78251">
      <c r="A78251" s="1" t="s">
        <v>26793</v>
      </c>
    </row>
    <row r="78252">
      <c r="A78252" s="1" t="s">
        <v>26881</v>
      </c>
    </row>
    <row r="78253">
      <c r="A78253" s="1" t="s">
        <v>26882</v>
      </c>
    </row>
    <row r="78254">
      <c r="A78254" s="1" t="s">
        <v>26883</v>
      </c>
    </row>
    <row r="78255">
      <c r="A78255" s="1" t="s">
        <v>26884</v>
      </c>
    </row>
    <row r="78256">
      <c r="A78256" s="1" t="s">
        <v>26885</v>
      </c>
    </row>
    <row r="78257">
      <c r="A78257" s="1" t="s">
        <v>26886</v>
      </c>
    </row>
    <row r="78258">
      <c r="A78258" s="1" t="s">
        <v>26887</v>
      </c>
    </row>
    <row r="78259">
      <c r="A78259" s="1" t="s">
        <v>26888</v>
      </c>
    </row>
    <row r="78260">
      <c r="A78260" s="1" t="s">
        <v>26889</v>
      </c>
    </row>
    <row r="78261">
      <c r="A78261" s="1" t="s">
        <v>26890</v>
      </c>
    </row>
    <row r="78262">
      <c r="A78262" s="1" t="s">
        <v>26891</v>
      </c>
    </row>
    <row r="78263">
      <c r="A78263" s="1" t="s">
        <v>26892</v>
      </c>
    </row>
    <row r="78264">
      <c r="A78264" s="1" t="s">
        <v>26893</v>
      </c>
    </row>
    <row r="78265">
      <c r="A78265" s="1" t="s">
        <v>26894</v>
      </c>
    </row>
    <row r="78266">
      <c r="A78266" s="1" t="s">
        <v>26895</v>
      </c>
    </row>
    <row r="78267">
      <c r="A78267" s="1" t="s">
        <v>26896</v>
      </c>
    </row>
    <row r="78268">
      <c r="A78268" s="1" t="s">
        <v>26897</v>
      </c>
    </row>
    <row r="78269">
      <c r="A78269" s="1" t="s">
        <v>26898</v>
      </c>
    </row>
    <row r="78270">
      <c r="A78270" s="1" t="s">
        <v>26900</v>
      </c>
    </row>
    <row r="78271">
      <c r="A78271" s="1" t="s">
        <v>26901</v>
      </c>
    </row>
    <row r="78272">
      <c r="A78272" s="1" t="s">
        <v>26902</v>
      </c>
    </row>
    <row r="78274">
      <c r="A78274" s="1" t="s">
        <v>26903</v>
      </c>
    </row>
    <row r="78276">
      <c r="A78276" s="1" t="s">
        <v>26904</v>
      </c>
    </row>
    <row r="78277">
      <c r="A78277" s="1" t="s">
        <v>26905</v>
      </c>
    </row>
    <row r="78279">
      <c r="A78279" s="1" t="s">
        <v>26906</v>
      </c>
    </row>
    <row r="78281">
      <c r="A78281" s="1" t="s">
        <v>26907</v>
      </c>
    </row>
    <row r="78283">
      <c r="A78283" s="1" t="s">
        <v>26908</v>
      </c>
    </row>
    <row r="78284">
      <c r="A78284" s="1" t="s">
        <v>26902</v>
      </c>
    </row>
    <row r="78285">
      <c r="A78285" s="1" t="s">
        <v>26903</v>
      </c>
    </row>
    <row r="78286">
      <c r="A78286" s="1" t="s">
        <v>26904</v>
      </c>
    </row>
    <row r="78287">
      <c r="A78287" s="1" t="s">
        <v>26905</v>
      </c>
    </row>
    <row r="78288">
      <c r="A78288" s="1" t="s">
        <v>26906</v>
      </c>
    </row>
    <row r="78289">
      <c r="A78289" s="1" t="s">
        <v>26909</v>
      </c>
    </row>
    <row r="78290">
      <c r="A78290" s="1" t="s">
        <v>26910</v>
      </c>
    </row>
    <row r="78292">
      <c r="A78292" s="1" t="s">
        <v>26911</v>
      </c>
    </row>
    <row r="78294">
      <c r="A78294" s="1" t="s">
        <v>26912</v>
      </c>
    </row>
    <row r="78296">
      <c r="A78296" s="1" t="s">
        <v>26913</v>
      </c>
    </row>
    <row r="78297">
      <c r="A78297" s="1" t="s">
        <v>26914</v>
      </c>
    </row>
    <row r="78298">
      <c r="A78298" s="1" t="s">
        <v>26915</v>
      </c>
    </row>
    <row r="78300">
      <c r="A78300" s="1" t="s">
        <v>26916</v>
      </c>
    </row>
    <row r="78301">
      <c r="A78301" s="1" t="s">
        <v>26917</v>
      </c>
    </row>
    <row r="78302">
      <c r="A78302" s="1" t="s">
        <v>26918</v>
      </c>
    </row>
    <row r="78303">
      <c r="A78303" s="1" t="s">
        <v>26919</v>
      </c>
    </row>
    <row r="78305">
      <c r="A78305" s="1" t="s">
        <v>26920</v>
      </c>
    </row>
    <row r="78306">
      <c r="A78306" s="1" t="s">
        <v>26921</v>
      </c>
    </row>
    <row r="78307">
      <c r="A78307" s="1" t="s">
        <v>26922</v>
      </c>
    </row>
    <row r="78308">
      <c r="A78308" s="1" t="s">
        <v>26923</v>
      </c>
    </row>
    <row r="78309">
      <c r="A78309" s="1" t="s">
        <v>26924</v>
      </c>
    </row>
    <row r="78311">
      <c r="A78311" s="1" t="s">
        <v>26925</v>
      </c>
    </row>
    <row r="78313">
      <c r="A78313" s="1" t="s">
        <v>26926</v>
      </c>
    </row>
    <row r="78314">
      <c r="A78314" s="1" t="s">
        <v>26927</v>
      </c>
    </row>
    <row r="78315">
      <c r="A78315" s="1" t="s">
        <v>26928</v>
      </c>
    </row>
    <row r="78316">
      <c r="A78316" s="1" t="s">
        <v>26929</v>
      </c>
    </row>
    <row r="78317">
      <c r="A78317" s="1" t="s">
        <v>26930</v>
      </c>
    </row>
    <row r="78318">
      <c r="A78318" s="1" t="s">
        <v>26931</v>
      </c>
    </row>
    <row r="78319">
      <c r="A78319" s="1" t="s">
        <v>26932</v>
      </c>
    </row>
    <row r="78320">
      <c r="A78320" s="1" t="s">
        <v>26933</v>
      </c>
    </row>
    <row r="78322">
      <c r="A78322" s="1" t="s">
        <v>26934</v>
      </c>
    </row>
    <row r="78324">
      <c r="A78324" s="1" t="s">
        <v>26935</v>
      </c>
    </row>
    <row r="78326">
      <c r="A78326" s="1" t="s">
        <v>152</v>
      </c>
    </row>
    <row r="78327">
      <c r="A78327" s="1" t="s">
        <v>2307</v>
      </c>
    </row>
    <row r="78329">
      <c r="A78329" s="1" t="s">
        <v>26936</v>
      </c>
    </row>
    <row r="78331">
      <c r="A78331" s="1" t="s">
        <v>26937</v>
      </c>
    </row>
    <row r="78332">
      <c r="A78332" s="1" t="s">
        <v>26911</v>
      </c>
    </row>
    <row r="78333">
      <c r="A78333" s="1" t="s">
        <v>26912</v>
      </c>
    </row>
    <row r="78334">
      <c r="A78334" s="1" t="s">
        <v>26913</v>
      </c>
    </row>
    <row r="78335">
      <c r="A78335" s="1" t="s">
        <v>26915</v>
      </c>
    </row>
    <row r="78336">
      <c r="A78336" s="1" t="s">
        <v>26916</v>
      </c>
    </row>
    <row r="78337">
      <c r="A78337" s="1" t="s">
        <v>26917</v>
      </c>
    </row>
    <row r="78338">
      <c r="A78338" s="1" t="s">
        <v>26918</v>
      </c>
    </row>
    <row r="78339">
      <c r="A78339" s="1" t="s">
        <v>26919</v>
      </c>
    </row>
    <row r="78340">
      <c r="A78340" s="1" t="s">
        <v>26920</v>
      </c>
    </row>
    <row r="78341">
      <c r="A78341" s="1" t="s">
        <v>26921</v>
      </c>
    </row>
    <row r="78342">
      <c r="A78342" s="1" t="s">
        <v>26922</v>
      </c>
    </row>
    <row r="78343">
      <c r="A78343" s="1" t="s">
        <v>26923</v>
      </c>
    </row>
    <row r="78344">
      <c r="A78344" s="1" t="s">
        <v>26924</v>
      </c>
    </row>
    <row r="78345">
      <c r="A78345" s="1" t="s">
        <v>26925</v>
      </c>
    </row>
    <row r="78346">
      <c r="A78346" s="1" t="s">
        <v>26926</v>
      </c>
    </row>
    <row r="78347">
      <c r="A78347" s="1" t="s">
        <v>26927</v>
      </c>
    </row>
    <row r="78348">
      <c r="A78348" s="1" t="s">
        <v>26928</v>
      </c>
    </row>
    <row r="78349">
      <c r="A78349" s="1" t="s">
        <v>26929</v>
      </c>
    </row>
    <row r="78350">
      <c r="A78350" s="1" t="s">
        <v>26930</v>
      </c>
    </row>
    <row r="78351">
      <c r="A78351" s="1" t="s">
        <v>26931</v>
      </c>
    </row>
    <row r="78352">
      <c r="A78352" s="1" t="s">
        <v>26932</v>
      </c>
    </row>
    <row r="78353">
      <c r="A78353" s="1" t="s">
        <v>26933</v>
      </c>
    </row>
    <row r="78354">
      <c r="A78354" s="1" t="s">
        <v>26934</v>
      </c>
    </row>
    <row r="78355">
      <c r="A78355" s="1" t="s">
        <v>26935</v>
      </c>
    </row>
    <row r="78356">
      <c r="A78356" s="1" t="s">
        <v>152</v>
      </c>
    </row>
    <row r="78357">
      <c r="A78357" s="1" t="s">
        <v>26938</v>
      </c>
    </row>
    <row r="78358">
      <c r="A78358" s="1" t="s">
        <v>26939</v>
      </c>
    </row>
    <row r="78360">
      <c r="A78360" s="1" t="s">
        <v>26940</v>
      </c>
    </row>
    <row r="78362">
      <c r="A78362" s="1" t="s">
        <v>26941</v>
      </c>
    </row>
    <row r="78364">
      <c r="A78364" s="1" t="s">
        <v>26942</v>
      </c>
    </row>
    <row r="78366">
      <c r="A78366" s="1" t="s">
        <v>26943</v>
      </c>
    </row>
    <row r="78367">
      <c r="A78367" s="1" t="s">
        <v>26944</v>
      </c>
    </row>
    <row r="78369">
      <c r="A78369" s="1" t="s">
        <v>26945</v>
      </c>
    </row>
    <row r="78371">
      <c r="A78371" s="1" t="s">
        <v>26926</v>
      </c>
    </row>
    <row r="78372">
      <c r="A78372" s="1" t="s">
        <v>26927</v>
      </c>
    </row>
    <row r="78373">
      <c r="A78373" s="1" t="s">
        <v>26928</v>
      </c>
    </row>
    <row r="78374">
      <c r="A78374" s="1" t="s">
        <v>26929</v>
      </c>
    </row>
    <row r="78375">
      <c r="A78375" s="1" t="s">
        <v>26930</v>
      </c>
    </row>
    <row r="78376">
      <c r="A78376" s="1" t="s">
        <v>26931</v>
      </c>
    </row>
    <row r="78377">
      <c r="A78377" s="1" t="s">
        <v>26932</v>
      </c>
    </row>
    <row r="78378">
      <c r="A78378" s="1" t="s">
        <v>26933</v>
      </c>
    </row>
    <row r="78379">
      <c r="A78379" s="1" t="s">
        <v>26946</v>
      </c>
    </row>
    <row r="78381">
      <c r="A78381" s="1" t="s">
        <v>26935</v>
      </c>
    </row>
    <row r="78382">
      <c r="A78382" s="1" t="s">
        <v>26947</v>
      </c>
    </row>
    <row r="78384">
      <c r="A78384" s="1" t="s">
        <v>26948</v>
      </c>
    </row>
    <row r="78385">
      <c r="A78385" s="1" t="s">
        <v>26949</v>
      </c>
    </row>
    <row r="78387">
      <c r="A78387" s="1" t="s">
        <v>26950</v>
      </c>
    </row>
    <row r="78388">
      <c r="A78388" s="1" t="s">
        <v>26951</v>
      </c>
    </row>
    <row r="78390">
      <c r="A78390" s="1" t="s">
        <v>26952</v>
      </c>
    </row>
    <row r="78392">
      <c r="A78392" s="1" t="s">
        <v>26953</v>
      </c>
    </row>
    <row r="78393">
      <c r="A78393" s="1" t="s">
        <v>26954</v>
      </c>
    </row>
    <row r="78395">
      <c r="A78395" s="1" t="s">
        <v>26955</v>
      </c>
    </row>
    <row r="78396">
      <c r="A78396" s="1" t="s">
        <v>26956</v>
      </c>
    </row>
    <row r="78397">
      <c r="A78397" s="1" t="s">
        <v>26957</v>
      </c>
    </row>
    <row r="78399">
      <c r="A78399" s="1" t="s">
        <v>20138</v>
      </c>
    </row>
    <row r="78400">
      <c r="A78400" s="1" t="s">
        <v>9563</v>
      </c>
    </row>
    <row r="78402">
      <c r="A78402" s="1" t="s">
        <v>26958</v>
      </c>
    </row>
    <row r="78403">
      <c r="A78403" s="1" t="s">
        <v>26959</v>
      </c>
    </row>
    <row r="78404">
      <c r="A78404" s="1" t="s">
        <v>26942</v>
      </c>
    </row>
    <row r="78405">
      <c r="A78405" s="1" t="s">
        <v>26943</v>
      </c>
    </row>
    <row r="78406">
      <c r="A78406" s="1" t="s">
        <v>26944</v>
      </c>
    </row>
    <row r="78407">
      <c r="A78407" s="1" t="s">
        <v>26945</v>
      </c>
    </row>
    <row r="78408">
      <c r="A78408" s="1" t="s">
        <v>26926</v>
      </c>
    </row>
    <row r="78409">
      <c r="A78409" s="1" t="s">
        <v>26927</v>
      </c>
    </row>
    <row r="78410">
      <c r="A78410" s="1" t="s">
        <v>26928</v>
      </c>
    </row>
    <row r="78411">
      <c r="A78411" s="1" t="s">
        <v>26929</v>
      </c>
    </row>
    <row r="78412">
      <c r="A78412" s="1" t="s">
        <v>26930</v>
      </c>
    </row>
    <row r="78413">
      <c r="A78413" s="1" t="s">
        <v>26931</v>
      </c>
    </row>
    <row r="78414">
      <c r="A78414" s="1" t="s">
        <v>26932</v>
      </c>
    </row>
    <row r="78415">
      <c r="A78415" s="1" t="s">
        <v>26933</v>
      </c>
    </row>
    <row r="78416">
      <c r="A78416" s="1" t="s">
        <v>26946</v>
      </c>
    </row>
    <row r="78417">
      <c r="A78417" s="1" t="s">
        <v>26935</v>
      </c>
    </row>
    <row r="78418">
      <c r="A78418" s="1" t="s">
        <v>26947</v>
      </c>
    </row>
    <row r="78419">
      <c r="A78419" s="1" t="s">
        <v>26948</v>
      </c>
    </row>
    <row r="78420">
      <c r="A78420" s="1" t="s">
        <v>26949</v>
      </c>
    </row>
    <row r="78421">
      <c r="A78421" s="1" t="s">
        <v>26950</v>
      </c>
    </row>
    <row r="78422">
      <c r="A78422" s="1" t="s">
        <v>26951</v>
      </c>
    </row>
    <row r="78423">
      <c r="A78423" s="1" t="s">
        <v>26952</v>
      </c>
    </row>
    <row r="78424">
      <c r="A78424" s="1" t="s">
        <v>26953</v>
      </c>
    </row>
    <row r="78425">
      <c r="A78425" s="1" t="s">
        <v>26954</v>
      </c>
    </row>
    <row r="78426">
      <c r="A78426" s="1" t="s">
        <v>26955</v>
      </c>
    </row>
    <row r="78427">
      <c r="A78427" s="1" t="s">
        <v>26956</v>
      </c>
    </row>
    <row r="78428">
      <c r="A78428" s="1" t="s">
        <v>26957</v>
      </c>
    </row>
    <row r="78429">
      <c r="A78429" s="1" t="s">
        <v>26960</v>
      </c>
    </row>
    <row r="78430">
      <c r="A78430" s="1" t="s">
        <v>26961</v>
      </c>
    </row>
    <row r="78431">
      <c r="A78431" s="1" t="s">
        <v>26962</v>
      </c>
    </row>
    <row r="78432">
      <c r="A78432" s="1" t="s">
        <v>26963</v>
      </c>
    </row>
    <row r="78433">
      <c r="A78433" s="1" t="s">
        <v>26964</v>
      </c>
    </row>
    <row r="78434">
      <c r="A78434" s="1" t="s">
        <v>26965</v>
      </c>
    </row>
    <row r="78435">
      <c r="A78435" s="1" t="s">
        <v>26966</v>
      </c>
    </row>
    <row r="78436">
      <c r="A78436" s="1" t="s">
        <v>26967</v>
      </c>
    </row>
    <row r="78437">
      <c r="A78437" s="1" t="s">
        <v>26968</v>
      </c>
    </row>
    <row r="78438">
      <c r="A78438" s="1" t="s">
        <v>26969</v>
      </c>
    </row>
    <row r="78439">
      <c r="A78439" s="1" t="s">
        <v>26963</v>
      </c>
    </row>
    <row r="78440">
      <c r="A78440" s="1" t="s">
        <v>26964</v>
      </c>
    </row>
    <row r="78441">
      <c r="A78441" s="1" t="s">
        <v>26965</v>
      </c>
    </row>
    <row r="78442">
      <c r="A78442" s="1" t="s">
        <v>26967</v>
      </c>
    </row>
    <row r="78443">
      <c r="A78443" s="1" t="s">
        <v>26968</v>
      </c>
    </row>
    <row r="78444">
      <c r="A78444" s="1" t="s">
        <v>26970</v>
      </c>
    </row>
    <row r="78445">
      <c r="A78445" s="1" t="s">
        <v>26971</v>
      </c>
    </row>
    <row r="78447">
      <c r="A78447" s="1" t="s">
        <v>26972</v>
      </c>
    </row>
    <row r="78449">
      <c r="A78449" s="1" t="s">
        <v>26973</v>
      </c>
    </row>
    <row r="78451">
      <c r="A78451" s="1" t="s">
        <v>26974</v>
      </c>
    </row>
    <row r="78453">
      <c r="A78453" s="1" t="s">
        <v>26975</v>
      </c>
    </row>
    <row r="78455">
      <c r="A78455" s="1" t="s">
        <v>26976</v>
      </c>
    </row>
    <row r="78456">
      <c r="A78456" s="1" t="s">
        <v>26973</v>
      </c>
    </row>
    <row r="78457">
      <c r="A78457" s="1" t="s">
        <v>26974</v>
      </c>
    </row>
    <row r="78458">
      <c r="A78458" s="1" t="s">
        <v>26977</v>
      </c>
    </row>
    <row r="78459">
      <c r="A78459" s="1" t="s">
        <v>26978</v>
      </c>
    </row>
    <row r="78461">
      <c r="A78461" s="1" t="s">
        <v>26979</v>
      </c>
    </row>
    <row r="78463">
      <c r="A78463" s="3" t="str">
        <f> Call(rdCk Oller Med vy</f>
        <v>#ERROR!</v>
      </c>
    </row>
    <row r="78464">
      <c r="A78464" s="1" t="s">
        <v>26980</v>
      </c>
    </row>
    <row r="78465">
      <c r="A78465" s="1" t="s">
        <v>26981</v>
      </c>
    </row>
    <row r="78466">
      <c r="A78466" s="1" t="s">
        <v>26982</v>
      </c>
    </row>
    <row r="78467">
      <c r="A78467" s="1" t="s">
        <v>26983</v>
      </c>
    </row>
    <row r="78468">
      <c r="A78468" s="1" t="s">
        <v>26984</v>
      </c>
    </row>
    <row r="78470">
      <c r="A78470" s="1" t="s">
        <v>26985</v>
      </c>
    </row>
    <row r="78472">
      <c r="A78472" s="1" t="s">
        <v>26986</v>
      </c>
    </row>
    <row r="78473">
      <c r="A78473" s="1" t="s">
        <v>26987</v>
      </c>
    </row>
    <row r="78475">
      <c r="A78475" s="1" t="s">
        <v>26988</v>
      </c>
    </row>
    <row r="78477">
      <c r="A78477" s="1" t="s">
        <v>26989</v>
      </c>
    </row>
    <row r="78479">
      <c r="A78479" s="1" t="s">
        <v>26990</v>
      </c>
    </row>
    <row r="78480">
      <c r="A78480" s="1" t="s">
        <v>26991</v>
      </c>
    </row>
    <row r="78481">
      <c r="A78481" s="1" t="s">
        <v>26992</v>
      </c>
    </row>
    <row r="78483">
      <c r="A78483" s="1" t="s">
        <v>26993</v>
      </c>
    </row>
    <row r="78485">
      <c r="A78485" s="1" t="s">
        <v>26994</v>
      </c>
    </row>
    <row r="78487">
      <c r="A78487" s="1" t="s">
        <v>26995</v>
      </c>
    </row>
    <row r="78489">
      <c r="A78489" s="1" t="s">
        <v>26996</v>
      </c>
    </row>
    <row r="78491">
      <c r="A78491" s="1" t="s">
        <v>26997</v>
      </c>
    </row>
    <row r="78492">
      <c r="A78492" s="1" t="s">
        <v>26998</v>
      </c>
    </row>
    <row r="78494">
      <c r="A78494" s="1" t="s">
        <v>26999</v>
      </c>
    </row>
    <row r="78496">
      <c r="A78496" s="1" t="s">
        <v>27000</v>
      </c>
    </row>
    <row r="78498">
      <c r="A78498" s="1" t="s">
        <v>27001</v>
      </c>
    </row>
    <row r="78499">
      <c r="A78499" s="3" t="str">
        <f> Call(rdCk Oller Med vy</f>
        <v>#ERROR!</v>
      </c>
    </row>
    <row r="78500">
      <c r="A78500" s="1" t="s">
        <v>26980</v>
      </c>
    </row>
    <row r="78501">
      <c r="A78501" s="1" t="s">
        <v>26981</v>
      </c>
    </row>
    <row r="78502">
      <c r="A78502" s="1" t="s">
        <v>26982</v>
      </c>
    </row>
    <row r="78503">
      <c r="A78503" s="1" t="s">
        <v>26983</v>
      </c>
    </row>
    <row r="78504">
      <c r="A78504" s="1" t="s">
        <v>26984</v>
      </c>
    </row>
    <row r="78505">
      <c r="A78505" s="1" t="s">
        <v>26985</v>
      </c>
    </row>
    <row r="78506">
      <c r="A78506" s="1" t="s">
        <v>26986</v>
      </c>
    </row>
    <row r="78507">
      <c r="A78507" s="1" t="s">
        <v>26987</v>
      </c>
    </row>
    <row r="78508">
      <c r="A78508" s="1" t="s">
        <v>26988</v>
      </c>
    </row>
    <row r="78509">
      <c r="A78509" s="1" t="s">
        <v>26989</v>
      </c>
    </row>
    <row r="78510">
      <c r="A78510" s="1" t="s">
        <v>26990</v>
      </c>
    </row>
    <row r="78511">
      <c r="A78511" s="1" t="s">
        <v>26991</v>
      </c>
    </row>
    <row r="78512">
      <c r="A78512" s="1" t="s">
        <v>26992</v>
      </c>
    </row>
    <row r="78513">
      <c r="A78513" s="1" t="s">
        <v>26993</v>
      </c>
    </row>
    <row r="78514">
      <c r="A78514" s="1" t="s">
        <v>26994</v>
      </c>
    </row>
    <row r="78515">
      <c r="A78515" s="1" t="s">
        <v>26995</v>
      </c>
    </row>
    <row r="78516">
      <c r="A78516" s="1" t="s">
        <v>26996</v>
      </c>
    </row>
    <row r="78517">
      <c r="A78517" s="1" t="s">
        <v>26997</v>
      </c>
    </row>
    <row r="78518">
      <c r="A78518" s="1" t="s">
        <v>26998</v>
      </c>
    </row>
    <row r="78519">
      <c r="A78519" s="1" t="s">
        <v>26999</v>
      </c>
    </row>
    <row r="78520">
      <c r="A78520" s="1" t="s">
        <v>27002</v>
      </c>
    </row>
    <row r="78521">
      <c r="A78521" s="1" t="s">
        <v>27003</v>
      </c>
    </row>
    <row r="78522">
      <c r="A78522" s="1" t="s">
        <v>322</v>
      </c>
    </row>
    <row r="78524">
      <c r="A78524" s="1" t="s">
        <v>27004</v>
      </c>
    </row>
    <row r="78525">
      <c r="A78525" s="1" t="s">
        <v>27005</v>
      </c>
    </row>
    <row r="78526">
      <c r="A78526" s="1" t="s">
        <v>1069</v>
      </c>
    </row>
    <row r="78528">
      <c r="A78528" s="1" t="s">
        <v>14080</v>
      </c>
    </row>
    <row r="78530">
      <c r="A78530" s="1" t="s">
        <v>27006</v>
      </c>
    </row>
    <row r="78532">
      <c r="A78532" s="1" t="s">
        <v>27007</v>
      </c>
    </row>
    <row r="78534">
      <c r="A78534" s="1" t="s">
        <v>10244</v>
      </c>
    </row>
    <row r="78535">
      <c r="A78535" s="1" t="s">
        <v>10245</v>
      </c>
    </row>
    <row r="78536">
      <c r="A78536" s="1" t="s">
        <v>10246</v>
      </c>
    </row>
    <row r="78538">
      <c r="A78538" s="1" t="s">
        <v>10247</v>
      </c>
    </row>
    <row r="78540">
      <c r="A78540" s="1" t="s">
        <v>7639</v>
      </c>
    </row>
    <row r="78542">
      <c r="A78542" s="13">
        <v>1500.0</v>
      </c>
    </row>
    <row r="78544">
      <c r="A78544" s="1" t="s">
        <v>27008</v>
      </c>
    </row>
    <row r="78546">
      <c r="A78546" s="1" t="s">
        <v>15701</v>
      </c>
    </row>
    <row r="78548">
      <c r="A78548" s="1" t="s">
        <v>27009</v>
      </c>
    </row>
    <row r="78549">
      <c r="A78549" s="1" t="s">
        <v>27010</v>
      </c>
    </row>
    <row r="78550">
      <c r="A78550" s="1" t="s">
        <v>10249</v>
      </c>
    </row>
    <row r="78551">
      <c r="A78551" s="1" t="s">
        <v>27011</v>
      </c>
    </row>
    <row r="78552">
      <c r="A78552" s="1" t="s">
        <v>27012</v>
      </c>
    </row>
    <row r="78553">
      <c r="A78553" s="1" t="s">
        <v>27013</v>
      </c>
    </row>
    <row r="78555">
      <c r="A78555" s="3" t="str">
        <f>] Message (optional)</f>
        <v>#ERROR!</v>
      </c>
    </row>
    <row r="78557">
      <c r="A78557" s="1" t="s">
        <v>27014</v>
      </c>
    </row>
    <row r="78558">
      <c r="A78558" s="1" t="s">
        <v>27004</v>
      </c>
    </row>
    <row r="78559">
      <c r="A78559" s="1" t="s">
        <v>27005</v>
      </c>
    </row>
    <row r="78560">
      <c r="A78560" s="1" t="s">
        <v>27007</v>
      </c>
    </row>
    <row r="78561">
      <c r="A78561" s="1" t="s">
        <v>10244</v>
      </c>
    </row>
    <row r="78562">
      <c r="A78562" s="1" t="s">
        <v>10245</v>
      </c>
    </row>
    <row r="78563">
      <c r="A78563" s="1" t="s">
        <v>10246</v>
      </c>
    </row>
    <row r="78564">
      <c r="A78564" s="1" t="s">
        <v>10247</v>
      </c>
    </row>
    <row r="78565">
      <c r="A78565" s="1" t="s">
        <v>7639</v>
      </c>
    </row>
    <row r="78566">
      <c r="A78566" s="13">
        <v>1500.0</v>
      </c>
    </row>
    <row r="78567">
      <c r="A78567" s="1" t="s">
        <v>27008</v>
      </c>
    </row>
    <row r="78568">
      <c r="A78568" s="1" t="s">
        <v>27009</v>
      </c>
    </row>
    <row r="78569">
      <c r="A78569" s="1" t="s">
        <v>27010</v>
      </c>
    </row>
    <row r="78570">
      <c r="A78570" s="1" t="s">
        <v>10249</v>
      </c>
    </row>
    <row r="78571">
      <c r="A78571" s="1" t="s">
        <v>27011</v>
      </c>
    </row>
    <row r="78572">
      <c r="A78572" s="1" t="s">
        <v>27012</v>
      </c>
    </row>
    <row r="78573">
      <c r="A78573" s="1" t="s">
        <v>27013</v>
      </c>
    </row>
    <row r="78574">
      <c r="A78574" s="3" t="str">
        <f>] Message (optional)",434,True,True,2025-10-25 00:14:30,2.0_enhanced</f>
        <v>#ERROR!</v>
      </c>
    </row>
    <row r="78575">
      <c r="A78575" s="1" t="s">
        <v>27015</v>
      </c>
    </row>
    <row r="78577">
      <c r="A78577" s="1" t="s">
        <v>27016</v>
      </c>
    </row>
    <row r="78579">
      <c r="A78579" s="1" t="s">
        <v>27017</v>
      </c>
    </row>
    <row r="78581">
      <c r="A78581" s="1" t="s">
        <v>26271</v>
      </c>
    </row>
    <row r="78582">
      <c r="A78582" s="1" t="s">
        <v>26272</v>
      </c>
    </row>
    <row r="78583">
      <c r="A78583" s="1" t="s">
        <v>26273</v>
      </c>
    </row>
    <row r="78584">
      <c r="A78584" s="1" t="s">
        <v>26274</v>
      </c>
    </row>
    <row r="78586">
      <c r="A78586" s="1" t="s">
        <v>26275</v>
      </c>
    </row>
    <row r="78588">
      <c r="A78588" s="3" t="str">
        <f>+ EMMA RYAN</f>
        <v>#ERROR!</v>
      </c>
    </row>
    <row r="78589">
      <c r="A78589" s="1" t="s">
        <v>27018</v>
      </c>
    </row>
    <row r="78590">
      <c r="A78590" s="1" t="s">
        <v>27019</v>
      </c>
    </row>
    <row r="78591">
      <c r="A78591" s="1" t="s">
        <v>27020</v>
      </c>
    </row>
    <row r="78592">
      <c r="A78592" s="1" t="s">
        <v>27021</v>
      </c>
    </row>
    <row r="78593">
      <c r="A78593" s="1" t="s">
        <v>27022</v>
      </c>
    </row>
    <row r="78594">
      <c r="A78594" s="1" t="s">
        <v>26281</v>
      </c>
    </row>
    <row r="78595">
      <c r="A78595" s="1" t="s">
        <v>27023</v>
      </c>
    </row>
    <row r="78596">
      <c r="A78596" s="1" t="s">
        <v>27024</v>
      </c>
    </row>
    <row r="78597">
      <c r="A78597" s="1" t="s">
        <v>27025</v>
      </c>
    </row>
    <row r="78598">
      <c r="A78598" s="1" t="s">
        <v>26285</v>
      </c>
    </row>
    <row r="78600">
      <c r="A78600" s="1" t="s">
        <v>26286</v>
      </c>
    </row>
    <row r="78601">
      <c r="A78601" s="1" t="s">
        <v>26287</v>
      </c>
    </row>
    <row r="78603">
      <c r="A78603" s="1" t="s">
        <v>26288</v>
      </c>
    </row>
    <row r="78604">
      <c r="A78604" s="1" t="s">
        <v>26289</v>
      </c>
    </row>
    <row r="78605">
      <c r="A78605" s="1" t="s">
        <v>26290</v>
      </c>
    </row>
    <row r="78607">
      <c r="A78607" s="1" t="s">
        <v>26291</v>
      </c>
    </row>
    <row r="78609">
      <c r="A78609" s="1" t="s">
        <v>26292</v>
      </c>
    </row>
    <row r="78610">
      <c r="A78610" s="1" t="s">
        <v>26293</v>
      </c>
    </row>
    <row r="78611">
      <c r="A78611" s="1" t="s">
        <v>26294</v>
      </c>
    </row>
    <row r="78613">
      <c r="A78613" s="1" t="s">
        <v>26295</v>
      </c>
    </row>
    <row r="78615">
      <c r="A78615" s="1" t="s">
        <v>26296</v>
      </c>
    </row>
    <row r="78616">
      <c r="A78616" s="1" t="s">
        <v>26297</v>
      </c>
    </row>
    <row r="78617">
      <c r="A78617" s="1" t="s">
        <v>26298</v>
      </c>
    </row>
    <row r="78619">
      <c r="A78619" s="1" t="s">
        <v>27026</v>
      </c>
    </row>
    <row r="78620">
      <c r="A78620" s="1" t="s">
        <v>26300</v>
      </c>
    </row>
    <row r="78621">
      <c r="A78621" s="1" t="s">
        <v>26301</v>
      </c>
    </row>
    <row r="78623">
      <c r="A78623" s="1" t="s">
        <v>27027</v>
      </c>
    </row>
    <row r="78625">
      <c r="A78625" s="1" t="s">
        <v>27028</v>
      </c>
    </row>
    <row r="78626">
      <c r="A78626" s="1" t="s">
        <v>26304</v>
      </c>
    </row>
    <row r="78628">
      <c r="A78628" s="1" t="s">
        <v>27029</v>
      </c>
    </row>
    <row r="78629">
      <c r="A78629" s="1" t="s">
        <v>26306</v>
      </c>
    </row>
    <row r="78631">
      <c r="A78631" s="1" t="s">
        <v>27030</v>
      </c>
    </row>
    <row r="78632">
      <c r="A78632" s="1" t="s">
        <v>26308</v>
      </c>
    </row>
    <row r="78633">
      <c r="A78633" s="1" t="s">
        <v>26309</v>
      </c>
    </row>
    <row r="78635">
      <c r="A78635" s="1" t="s">
        <v>27031</v>
      </c>
    </row>
    <row r="78637">
      <c r="A78637" s="1" t="s">
        <v>27032</v>
      </c>
    </row>
    <row r="78639">
      <c r="A78639" s="1" t="s">
        <v>27033</v>
      </c>
    </row>
    <row r="78640">
      <c r="A78640" s="1" t="s">
        <v>27034</v>
      </c>
    </row>
    <row r="78642">
      <c r="A78642" s="1" t="s">
        <v>27035</v>
      </c>
    </row>
    <row r="78644">
      <c r="A78644" s="1" t="s">
        <v>27036</v>
      </c>
    </row>
    <row r="78645">
      <c r="A78645" s="1" t="s">
        <v>27037</v>
      </c>
    </row>
    <row r="78647">
      <c r="A78647" s="1" t="s">
        <v>27038</v>
      </c>
    </row>
    <row r="78648">
      <c r="A78648" s="1" t="s">
        <v>27017</v>
      </c>
    </row>
    <row r="78649">
      <c r="A78649" s="1" t="s">
        <v>26271</v>
      </c>
    </row>
    <row r="78650">
      <c r="A78650" s="1" t="s">
        <v>26272</v>
      </c>
    </row>
    <row r="78651">
      <c r="A78651" s="1" t="s">
        <v>26273</v>
      </c>
    </row>
    <row r="78652">
      <c r="A78652" s="1" t="s">
        <v>26274</v>
      </c>
    </row>
    <row r="78653">
      <c r="A78653" s="1" t="s">
        <v>26275</v>
      </c>
    </row>
    <row r="78654">
      <c r="A78654" s="3" t="str">
        <f>+ EMMA RYAN</f>
        <v>#ERROR!</v>
      </c>
    </row>
    <row r="78655">
      <c r="A78655" s="1" t="s">
        <v>27018</v>
      </c>
    </row>
    <row r="78656">
      <c r="A78656" s="1" t="s">
        <v>27019</v>
      </c>
    </row>
    <row r="78657">
      <c r="A78657" s="1" t="s">
        <v>27020</v>
      </c>
    </row>
    <row r="78658">
      <c r="A78658" s="1" t="s">
        <v>27021</v>
      </c>
    </row>
    <row r="78659">
      <c r="A78659" s="1" t="s">
        <v>27022</v>
      </c>
    </row>
    <row r="78660">
      <c r="A78660" s="1" t="s">
        <v>26281</v>
      </c>
    </row>
    <row r="78661">
      <c r="A78661" s="1" t="s">
        <v>27023</v>
      </c>
    </row>
    <row r="78662">
      <c r="A78662" s="1" t="s">
        <v>27024</v>
      </c>
    </row>
    <row r="78663">
      <c r="A78663" s="1" t="s">
        <v>27025</v>
      </c>
    </row>
    <row r="78664">
      <c r="A78664" s="1" t="s">
        <v>26285</v>
      </c>
    </row>
    <row r="78665">
      <c r="A78665" s="1" t="s">
        <v>26286</v>
      </c>
    </row>
    <row r="78666">
      <c r="A78666" s="1" t="s">
        <v>26287</v>
      </c>
    </row>
    <row r="78667">
      <c r="A78667" s="1" t="s">
        <v>26288</v>
      </c>
    </row>
    <row r="78668">
      <c r="A78668" s="1" t="s">
        <v>26289</v>
      </c>
    </row>
    <row r="78669">
      <c r="A78669" s="1" t="s">
        <v>26290</v>
      </c>
    </row>
    <row r="78670">
      <c r="A78670" s="1" t="s">
        <v>26291</v>
      </c>
    </row>
    <row r="78671">
      <c r="A78671" s="1" t="s">
        <v>26292</v>
      </c>
    </row>
    <row r="78672">
      <c r="A78672" s="1" t="s">
        <v>26293</v>
      </c>
    </row>
    <row r="78673">
      <c r="A78673" s="1" t="s">
        <v>26294</v>
      </c>
    </row>
    <row r="78674">
      <c r="A78674" s="1" t="s">
        <v>26295</v>
      </c>
    </row>
    <row r="78675">
      <c r="A78675" s="1" t="s">
        <v>26296</v>
      </c>
    </row>
    <row r="78676">
      <c r="A78676" s="1" t="s">
        <v>26297</v>
      </c>
    </row>
    <row r="78677">
      <c r="A78677" s="1" t="s">
        <v>26298</v>
      </c>
    </row>
    <row r="78678">
      <c r="A78678" s="1" t="s">
        <v>27026</v>
      </c>
    </row>
    <row r="78679">
      <c r="A78679" s="1" t="s">
        <v>26300</v>
      </c>
    </row>
    <row r="78680">
      <c r="A78680" s="1" t="s">
        <v>26301</v>
      </c>
    </row>
    <row r="78681">
      <c r="A78681" s="1" t="s">
        <v>27027</v>
      </c>
    </row>
    <row r="78682">
      <c r="A78682" s="1" t="s">
        <v>27028</v>
      </c>
    </row>
    <row r="78683">
      <c r="A78683" s="1" t="s">
        <v>26304</v>
      </c>
    </row>
    <row r="78684">
      <c r="A78684" s="1" t="s">
        <v>27029</v>
      </c>
    </row>
    <row r="78685">
      <c r="A78685" s="1" t="s">
        <v>26306</v>
      </c>
    </row>
    <row r="78686">
      <c r="A78686" s="1" t="s">
        <v>27030</v>
      </c>
    </row>
    <row r="78687">
      <c r="A78687" s="1" t="s">
        <v>26308</v>
      </c>
    </row>
    <row r="78688">
      <c r="A78688" s="1" t="s">
        <v>26309</v>
      </c>
    </row>
    <row r="78689">
      <c r="A78689" s="1" t="s">
        <v>27031</v>
      </c>
    </row>
    <row r="78690">
      <c r="A78690" s="1" t="s">
        <v>27032</v>
      </c>
    </row>
    <row r="78691">
      <c r="A78691" s="1" t="s">
        <v>27033</v>
      </c>
    </row>
    <row r="78692">
      <c r="A78692" s="1" t="s">
        <v>27034</v>
      </c>
    </row>
    <row r="78693">
      <c r="A78693" s="1" t="s">
        <v>27035</v>
      </c>
    </row>
    <row r="78694">
      <c r="A78694" s="1" t="s">
        <v>27039</v>
      </c>
    </row>
    <row r="78695">
      <c r="A78695" s="1" t="s">
        <v>27040</v>
      </c>
    </row>
    <row r="78697">
      <c r="A78697" s="1" t="s">
        <v>26321</v>
      </c>
    </row>
    <row r="78699">
      <c r="A78699" s="1" t="s">
        <v>26322</v>
      </c>
    </row>
    <row r="78700">
      <c r="A78700" s="1" t="s">
        <v>26323</v>
      </c>
    </row>
    <row r="78701">
      <c r="A78701" s="1" t="s">
        <v>26324</v>
      </c>
    </row>
    <row r="78703">
      <c r="A78703" s="1" t="s">
        <v>27041</v>
      </c>
    </row>
    <row r="78704">
      <c r="A78704" s="1" t="s">
        <v>26326</v>
      </c>
    </row>
    <row r="78705">
      <c r="A78705" s="1" t="s">
        <v>27042</v>
      </c>
    </row>
    <row r="78706">
      <c r="A78706" s="1" t="s">
        <v>27043</v>
      </c>
    </row>
    <row r="78707">
      <c r="A78707" s="1" t="s">
        <v>27044</v>
      </c>
    </row>
    <row r="78708">
      <c r="A78708" s="1" t="s">
        <v>27045</v>
      </c>
    </row>
    <row r="78709">
      <c r="A78709" s="1" t="s">
        <v>27046</v>
      </c>
    </row>
    <row r="78710">
      <c r="A78710" s="1" t="s">
        <v>27047</v>
      </c>
    </row>
    <row r="78711">
      <c r="A78711" s="1" t="s">
        <v>27048</v>
      </c>
    </row>
    <row r="78713">
      <c r="A78713" s="1" t="s">
        <v>27049</v>
      </c>
    </row>
    <row r="78714">
      <c r="A78714" s="1" t="s">
        <v>27050</v>
      </c>
    </row>
    <row r="78715">
      <c r="A78715" s="1" t="s">
        <v>26336</v>
      </c>
    </row>
    <row r="78716">
      <c r="A78716" s="1" t="s">
        <v>26337</v>
      </c>
    </row>
    <row r="78718">
      <c r="A78718" s="1" t="s">
        <v>26338</v>
      </c>
    </row>
    <row r="78719">
      <c r="A78719" s="1" t="s">
        <v>26339</v>
      </c>
    </row>
    <row r="78721">
      <c r="A78721" s="1" t="s">
        <v>27051</v>
      </c>
    </row>
    <row r="78723">
      <c r="A78723" s="1" t="s">
        <v>26341</v>
      </c>
    </row>
    <row r="78724">
      <c r="A78724" s="1" t="s">
        <v>26342</v>
      </c>
    </row>
    <row r="78726">
      <c r="A78726" s="1" t="s">
        <v>26343</v>
      </c>
    </row>
    <row r="78727">
      <c r="A78727" s="1" t="s">
        <v>26344</v>
      </c>
    </row>
    <row r="78729">
      <c r="A78729" s="1" t="s">
        <v>27052</v>
      </c>
    </row>
    <row r="78730">
      <c r="A78730" s="1" t="s">
        <v>26321</v>
      </c>
    </row>
    <row r="78731">
      <c r="A78731" s="1" t="s">
        <v>26322</v>
      </c>
    </row>
    <row r="78732">
      <c r="A78732" s="1" t="s">
        <v>26323</v>
      </c>
    </row>
    <row r="78733">
      <c r="A78733" s="1" t="s">
        <v>26324</v>
      </c>
    </row>
    <row r="78734">
      <c r="A78734" s="1" t="s">
        <v>27041</v>
      </c>
    </row>
    <row r="78735">
      <c r="A78735" s="1" t="s">
        <v>26326</v>
      </c>
    </row>
    <row r="78736">
      <c r="A78736" s="1" t="s">
        <v>27042</v>
      </c>
    </row>
    <row r="78737">
      <c r="A78737" s="1" t="s">
        <v>27043</v>
      </c>
    </row>
    <row r="78738">
      <c r="A78738" s="1" t="s">
        <v>27044</v>
      </c>
    </row>
    <row r="78739">
      <c r="A78739" s="1" t="s">
        <v>27045</v>
      </c>
    </row>
    <row r="78740">
      <c r="A78740" s="1" t="s">
        <v>27046</v>
      </c>
    </row>
    <row r="78741">
      <c r="A78741" s="1" t="s">
        <v>27047</v>
      </c>
    </row>
    <row r="78742">
      <c r="A78742" s="1" t="s">
        <v>27048</v>
      </c>
    </row>
    <row r="78743">
      <c r="A78743" s="1" t="s">
        <v>27049</v>
      </c>
    </row>
    <row r="78744">
      <c r="A78744" s="1" t="s">
        <v>27050</v>
      </c>
    </row>
    <row r="78745">
      <c r="A78745" s="1" t="s">
        <v>26336</v>
      </c>
    </row>
    <row r="78746">
      <c r="A78746" s="1" t="s">
        <v>26337</v>
      </c>
    </row>
    <row r="78747">
      <c r="A78747" s="1" t="s">
        <v>26338</v>
      </c>
    </row>
    <row r="78748">
      <c r="A78748" s="1" t="s">
        <v>26339</v>
      </c>
    </row>
    <row r="78749">
      <c r="A78749" s="1" t="s">
        <v>27051</v>
      </c>
    </row>
    <row r="78750">
      <c r="A78750" s="1" t="s">
        <v>26341</v>
      </c>
    </row>
    <row r="78751">
      <c r="A78751" s="1" t="s">
        <v>26342</v>
      </c>
    </row>
    <row r="78752">
      <c r="A78752" s="1" t="s">
        <v>26343</v>
      </c>
    </row>
    <row r="78753">
      <c r="A78753" s="1" t="s">
        <v>27053</v>
      </c>
    </row>
    <row r="78754">
      <c r="A78754" s="1" t="s">
        <v>27054</v>
      </c>
    </row>
    <row r="78756">
      <c r="A78756" s="1" t="s">
        <v>27055</v>
      </c>
    </row>
    <row r="78758">
      <c r="A78758" s="1" t="s">
        <v>27056</v>
      </c>
    </row>
    <row r="78760">
      <c r="A78760" s="1" t="s">
        <v>27057</v>
      </c>
    </row>
    <row r="78761">
      <c r="A78761" s="1" t="s">
        <v>27058</v>
      </c>
    </row>
    <row r="78762">
      <c r="A78762" s="1" t="s">
        <v>27059</v>
      </c>
    </row>
    <row r="78763">
      <c r="A78763" s="1" t="s">
        <v>27060</v>
      </c>
    </row>
    <row r="78764">
      <c r="A78764" s="1" t="s">
        <v>27061</v>
      </c>
    </row>
    <row r="78765">
      <c r="A78765" s="1" t="s">
        <v>27062</v>
      </c>
    </row>
    <row r="78766">
      <c r="A78766" s="1" t="s">
        <v>27063</v>
      </c>
    </row>
    <row r="78767">
      <c r="A78767" s="1" t="s">
        <v>27064</v>
      </c>
    </row>
    <row r="78768">
      <c r="A78768" s="1" t="s">
        <v>27065</v>
      </c>
    </row>
    <row r="78769">
      <c r="A78769" s="1" t="s">
        <v>27066</v>
      </c>
    </row>
    <row r="78770">
      <c r="A78770" s="1" t="s">
        <v>27067</v>
      </c>
    </row>
    <row r="78771">
      <c r="A78771" s="1" t="s">
        <v>27068</v>
      </c>
    </row>
    <row r="78772">
      <c r="A78772" s="1" t="s">
        <v>27069</v>
      </c>
    </row>
    <row r="78773">
      <c r="A78773" s="1" t="s">
        <v>27070</v>
      </c>
    </row>
    <row r="78775">
      <c r="A78775" s="1" t="s">
        <v>27071</v>
      </c>
    </row>
    <row r="78776">
      <c r="A78776" s="1" t="s">
        <v>27072</v>
      </c>
    </row>
    <row r="78778">
      <c r="A78778" s="1" t="s">
        <v>27073</v>
      </c>
    </row>
    <row r="78779">
      <c r="A78779" s="1" t="s">
        <v>27074</v>
      </c>
    </row>
    <row r="78781">
      <c r="A78781" s="1" t="s">
        <v>27075</v>
      </c>
    </row>
    <row r="78782">
      <c r="A78782" s="1" t="s">
        <v>27076</v>
      </c>
    </row>
    <row r="78783">
      <c r="A78783" s="1" t="s">
        <v>27077</v>
      </c>
    </row>
    <row r="78784">
      <c r="A78784" s="1" t="s">
        <v>27078</v>
      </c>
    </row>
    <row r="78786">
      <c r="A78786" s="1" t="s">
        <v>27079</v>
      </c>
    </row>
    <row r="78787">
      <c r="A78787" s="1" t="s">
        <v>27080</v>
      </c>
    </row>
    <row r="78789">
      <c r="A78789" s="1" t="s">
        <v>27081</v>
      </c>
    </row>
    <row r="78790">
      <c r="A78790" s="1" t="s">
        <v>27082</v>
      </c>
    </row>
    <row r="78792">
      <c r="A78792" s="1" t="s">
        <v>27083</v>
      </c>
    </row>
    <row r="78794">
      <c r="A78794" s="1" t="s">
        <v>27084</v>
      </c>
    </row>
    <row r="78795">
      <c r="A78795" s="1" t="s">
        <v>27085</v>
      </c>
    </row>
    <row r="78797">
      <c r="A78797" s="1" t="s">
        <v>27086</v>
      </c>
    </row>
    <row r="78798">
      <c r="A78798" s="1" t="s">
        <v>27087</v>
      </c>
    </row>
    <row r="78800">
      <c r="A78800" s="1" t="s">
        <v>27088</v>
      </c>
    </row>
    <row r="78801">
      <c r="A78801" s="1" t="s">
        <v>27089</v>
      </c>
    </row>
    <row r="78803">
      <c r="A78803" s="1" t="s">
        <v>27090</v>
      </c>
    </row>
    <row r="78804">
      <c r="A78804" s="1" t="s">
        <v>27091</v>
      </c>
    </row>
    <row r="78806">
      <c r="A78806" s="1" t="s">
        <v>27092</v>
      </c>
    </row>
    <row r="78808">
      <c r="A78808" s="1" t="s">
        <v>27093</v>
      </c>
    </row>
    <row r="78810">
      <c r="A78810" s="1" t="s">
        <v>27094</v>
      </c>
    </row>
    <row r="78811">
      <c r="A78811" s="1" t="s">
        <v>27056</v>
      </c>
    </row>
    <row r="78812">
      <c r="A78812" s="1" t="s">
        <v>27057</v>
      </c>
    </row>
    <row r="78813">
      <c r="A78813" s="1" t="s">
        <v>27058</v>
      </c>
    </row>
    <row r="78814">
      <c r="A78814" s="1" t="s">
        <v>27059</v>
      </c>
    </row>
    <row r="78815">
      <c r="A78815" s="1" t="s">
        <v>27060</v>
      </c>
    </row>
    <row r="78816">
      <c r="A78816" s="1" t="s">
        <v>27061</v>
      </c>
    </row>
    <row r="78817">
      <c r="A78817" s="1" t="s">
        <v>27062</v>
      </c>
    </row>
    <row r="78818">
      <c r="A78818" s="1" t="s">
        <v>27063</v>
      </c>
    </row>
    <row r="78819">
      <c r="A78819" s="1" t="s">
        <v>27064</v>
      </c>
    </row>
    <row r="78820">
      <c r="A78820" s="1" t="s">
        <v>27065</v>
      </c>
    </row>
    <row r="78821">
      <c r="A78821" s="1" t="s">
        <v>27066</v>
      </c>
    </row>
    <row r="78822">
      <c r="A78822" s="1" t="s">
        <v>27067</v>
      </c>
    </row>
    <row r="78823">
      <c r="A78823" s="1" t="s">
        <v>27068</v>
      </c>
    </row>
    <row r="78824">
      <c r="A78824" s="1" t="s">
        <v>27069</v>
      </c>
    </row>
    <row r="78825">
      <c r="A78825" s="1" t="s">
        <v>27070</v>
      </c>
    </row>
    <row r="78826">
      <c r="A78826" s="1" t="s">
        <v>27071</v>
      </c>
    </row>
    <row r="78827">
      <c r="A78827" s="1" t="s">
        <v>27072</v>
      </c>
    </row>
    <row r="78828">
      <c r="A78828" s="1" t="s">
        <v>27073</v>
      </c>
    </row>
    <row r="78829">
      <c r="A78829" s="1" t="s">
        <v>27074</v>
      </c>
    </row>
    <row r="78830">
      <c r="A78830" s="1" t="s">
        <v>27075</v>
      </c>
    </row>
    <row r="78831">
      <c r="A78831" s="1" t="s">
        <v>27076</v>
      </c>
    </row>
    <row r="78832">
      <c r="A78832" s="1" t="s">
        <v>27077</v>
      </c>
    </row>
    <row r="78833">
      <c r="A78833" s="1" t="s">
        <v>27078</v>
      </c>
    </row>
    <row r="78834">
      <c r="A78834" s="1" t="s">
        <v>27080</v>
      </c>
    </row>
    <row r="78835">
      <c r="A78835" s="1" t="s">
        <v>27081</v>
      </c>
    </row>
    <row r="78836">
      <c r="A78836" s="1" t="s">
        <v>27082</v>
      </c>
    </row>
    <row r="78837">
      <c r="A78837" s="1" t="s">
        <v>27083</v>
      </c>
    </row>
    <row r="78838">
      <c r="A78838" s="1" t="s">
        <v>27084</v>
      </c>
    </row>
    <row r="78839">
      <c r="A78839" s="1" t="s">
        <v>27085</v>
      </c>
    </row>
    <row r="78840">
      <c r="A78840" s="1" t="s">
        <v>27086</v>
      </c>
    </row>
    <row r="78841">
      <c r="A78841" s="1" t="s">
        <v>27087</v>
      </c>
    </row>
    <row r="78842">
      <c r="A78842" s="1" t="s">
        <v>27088</v>
      </c>
    </row>
    <row r="78843">
      <c r="A78843" s="1" t="s">
        <v>27089</v>
      </c>
    </row>
    <row r="78844">
      <c r="A78844" s="1" t="s">
        <v>27090</v>
      </c>
    </row>
    <row r="78845">
      <c r="A78845" s="1" t="s">
        <v>27091</v>
      </c>
    </row>
    <row r="78846">
      <c r="A78846" s="1" t="s">
        <v>27092</v>
      </c>
    </row>
    <row r="78847">
      <c r="A78847" s="1" t="s">
        <v>27095</v>
      </c>
    </row>
    <row r="78848">
      <c r="A78848" s="1" t="s">
        <v>27096</v>
      </c>
    </row>
    <row r="78849">
      <c r="A78849" s="1" t="s">
        <v>27097</v>
      </c>
    </row>
    <row r="78851">
      <c r="A78851" s="3" t="str">
        <f>) eames C8)</f>
        <v>#ERROR!</v>
      </c>
    </row>
    <row r="78853">
      <c r="A78853" s="1" t="s">
        <v>27098</v>
      </c>
    </row>
    <row r="78854">
      <c r="A78854" s="1" t="s">
        <v>27099</v>
      </c>
    </row>
    <row r="78855">
      <c r="A78855" s="1" t="s">
        <v>27100</v>
      </c>
    </row>
    <row r="78856">
      <c r="A78856" s="1" t="s">
        <v>27101</v>
      </c>
    </row>
    <row r="78857">
      <c r="A78857" s="1" t="s">
        <v>27102</v>
      </c>
    </row>
    <row r="78859">
      <c r="A78859" s="1" t="s">
        <v>27103</v>
      </c>
    </row>
    <row r="78860">
      <c r="A78860" s="1" t="s">
        <v>27104</v>
      </c>
    </row>
    <row r="78861">
      <c r="A78861" s="1" t="s">
        <v>27105</v>
      </c>
    </row>
    <row r="78862">
      <c r="A78862" s="1" t="s">
        <v>27106</v>
      </c>
    </row>
    <row r="78863">
      <c r="A78863" s="1" t="s">
        <v>27107</v>
      </c>
    </row>
    <row r="78865">
      <c r="A78865" s="1" t="s">
        <v>27108</v>
      </c>
    </row>
    <row r="78866">
      <c r="A78866" s="1" t="s">
        <v>27109</v>
      </c>
    </row>
    <row r="78867">
      <c r="A78867" s="1" t="s">
        <v>27110</v>
      </c>
    </row>
    <row r="78868">
      <c r="A78868" s="1" t="s">
        <v>27111</v>
      </c>
    </row>
    <row r="78869">
      <c r="A78869" s="1" t="s">
        <v>27112</v>
      </c>
    </row>
    <row r="78871">
      <c r="A78871" s="1" t="s">
        <v>27113</v>
      </c>
    </row>
    <row r="78872">
      <c r="A78872" s="1" t="s">
        <v>27114</v>
      </c>
    </row>
    <row r="78873">
      <c r="A78873" s="1" t="s">
        <v>27115</v>
      </c>
    </row>
    <row r="78874">
      <c r="A78874" s="1" t="s">
        <v>27116</v>
      </c>
    </row>
    <row r="78876">
      <c r="A78876" s="1" t="s">
        <v>27117</v>
      </c>
    </row>
    <row r="78877">
      <c r="A78877" s="1" t="s">
        <v>27118</v>
      </c>
    </row>
    <row r="78878">
      <c r="A78878" s="1" t="s">
        <v>27119</v>
      </c>
    </row>
    <row r="78879">
      <c r="A78879" s="1" t="s">
        <v>27120</v>
      </c>
    </row>
    <row r="78881">
      <c r="A78881" s="1" t="s">
        <v>27121</v>
      </c>
    </row>
    <row r="78882">
      <c r="A78882" s="1" t="s">
        <v>27122</v>
      </c>
    </row>
    <row r="78883">
      <c r="A78883" s="1" t="s">
        <v>27123</v>
      </c>
    </row>
    <row r="78884">
      <c r="A78884" s="1" t="s">
        <v>27124</v>
      </c>
    </row>
    <row r="78886">
      <c r="A78886" s="1" t="s">
        <v>27125</v>
      </c>
    </row>
    <row r="78887">
      <c r="A78887" s="3" t="str">
        <f>) eames C8)</f>
        <v>#ERROR!</v>
      </c>
    </row>
    <row r="78888">
      <c r="A78888" s="1" t="s">
        <v>27098</v>
      </c>
    </row>
    <row r="78889">
      <c r="A78889" s="1" t="s">
        <v>27099</v>
      </c>
    </row>
    <row r="78890">
      <c r="A78890" s="1" t="s">
        <v>27100</v>
      </c>
    </row>
    <row r="78891">
      <c r="A78891" s="1" t="s">
        <v>27101</v>
      </c>
    </row>
    <row r="78892">
      <c r="A78892" s="1" t="s">
        <v>27102</v>
      </c>
    </row>
    <row r="78893">
      <c r="A78893" s="1" t="s">
        <v>27103</v>
      </c>
    </row>
    <row r="78894">
      <c r="A78894" s="1" t="s">
        <v>27104</v>
      </c>
    </row>
    <row r="78895">
      <c r="A78895" s="1" t="s">
        <v>27105</v>
      </c>
    </row>
    <row r="78896">
      <c r="A78896" s="1" t="s">
        <v>27106</v>
      </c>
    </row>
    <row r="78897">
      <c r="A78897" s="1" t="s">
        <v>27107</v>
      </c>
    </row>
    <row r="78898">
      <c r="A78898" s="1" t="s">
        <v>27108</v>
      </c>
    </row>
    <row r="78899">
      <c r="A78899" s="1" t="s">
        <v>27109</v>
      </c>
    </row>
    <row r="78900">
      <c r="A78900" s="1" t="s">
        <v>27110</v>
      </c>
    </row>
    <row r="78901">
      <c r="A78901" s="1" t="s">
        <v>27111</v>
      </c>
    </row>
    <row r="78902">
      <c r="A78902" s="1" t="s">
        <v>27112</v>
      </c>
    </row>
    <row r="78903">
      <c r="A78903" s="1" t="s">
        <v>27113</v>
      </c>
    </row>
    <row r="78904">
      <c r="A78904" s="1" t="s">
        <v>27114</v>
      </c>
    </row>
    <row r="78905">
      <c r="A78905" s="1" t="s">
        <v>27115</v>
      </c>
    </row>
    <row r="78906">
      <c r="A78906" s="1" t="s">
        <v>27116</v>
      </c>
    </row>
    <row r="78907">
      <c r="A78907" s="1" t="s">
        <v>27117</v>
      </c>
    </row>
    <row r="78908">
      <c r="A78908" s="1" t="s">
        <v>27118</v>
      </c>
    </row>
    <row r="78909">
      <c r="A78909" s="1" t="s">
        <v>27119</v>
      </c>
    </row>
    <row r="78910">
      <c r="A78910" s="1" t="s">
        <v>27120</v>
      </c>
    </row>
    <row r="78911">
      <c r="A78911" s="1" t="s">
        <v>27121</v>
      </c>
    </row>
    <row r="78912">
      <c r="A78912" s="1" t="s">
        <v>27122</v>
      </c>
    </row>
    <row r="78913">
      <c r="A78913" s="1" t="s">
        <v>27123</v>
      </c>
    </row>
    <row r="78914">
      <c r="A78914" s="1" t="s">
        <v>27126</v>
      </c>
    </row>
    <row r="78915">
      <c r="A78915" s="1" t="s">
        <v>27127</v>
      </c>
    </row>
    <row r="78916">
      <c r="A78916" s="1" t="s">
        <v>27128</v>
      </c>
    </row>
    <row r="78918">
      <c r="A78918" s="1" t="s">
        <v>27129</v>
      </c>
    </row>
    <row r="78920">
      <c r="A78920" s="1" t="s">
        <v>27130</v>
      </c>
    </row>
    <row r="78921">
      <c r="A78921" s="1" t="s">
        <v>27131</v>
      </c>
    </row>
    <row r="78922">
      <c r="A78922" s="1" t="s">
        <v>27132</v>
      </c>
    </row>
    <row r="78923">
      <c r="A78923" s="1" t="s">
        <v>27133</v>
      </c>
    </row>
    <row r="78925">
      <c r="A78925" s="1" t="s">
        <v>27134</v>
      </c>
    </row>
    <row r="78927">
      <c r="A78927" s="1" t="s">
        <v>27135</v>
      </c>
    </row>
    <row r="78928">
      <c r="A78928" s="1" t="s">
        <v>27136</v>
      </c>
    </row>
    <row r="78930">
      <c r="A78930" s="1" t="s">
        <v>27137</v>
      </c>
    </row>
    <row r="78932">
      <c r="A78932" s="1" t="s">
        <v>27138</v>
      </c>
    </row>
    <row r="78933">
      <c r="A78933" s="1" t="s">
        <v>27139</v>
      </c>
    </row>
    <row r="78935">
      <c r="A78935" s="1" t="s">
        <v>27140</v>
      </c>
    </row>
    <row r="78937">
      <c r="A78937" s="1" t="s">
        <v>27141</v>
      </c>
    </row>
    <row r="78939">
      <c r="A78939" s="1" t="s">
        <v>27142</v>
      </c>
    </row>
    <row r="78940">
      <c r="A78940" s="1" t="s">
        <v>27143</v>
      </c>
    </row>
    <row r="78942">
      <c r="A78942" s="1" t="s">
        <v>27144</v>
      </c>
    </row>
    <row r="78944">
      <c r="A78944" s="1" t="s">
        <v>27145</v>
      </c>
    </row>
    <row r="78945">
      <c r="A78945" s="1" t="s">
        <v>27146</v>
      </c>
    </row>
    <row r="78946">
      <c r="A78946" s="1" t="s">
        <v>27128</v>
      </c>
    </row>
    <row r="78947">
      <c r="A78947" s="1" t="s">
        <v>27129</v>
      </c>
    </row>
    <row r="78948">
      <c r="A78948" s="1" t="s">
        <v>27130</v>
      </c>
    </row>
    <row r="78949">
      <c r="A78949" s="1" t="s">
        <v>27131</v>
      </c>
    </row>
    <row r="78950">
      <c r="A78950" s="1" t="s">
        <v>27132</v>
      </c>
    </row>
    <row r="78951">
      <c r="A78951" s="1" t="s">
        <v>27133</v>
      </c>
    </row>
    <row r="78952">
      <c r="A78952" s="1" t="s">
        <v>27134</v>
      </c>
    </row>
    <row r="78953">
      <c r="A78953" s="1" t="s">
        <v>27135</v>
      </c>
    </row>
    <row r="78954">
      <c r="A78954" s="1" t="s">
        <v>27136</v>
      </c>
    </row>
    <row r="78955">
      <c r="A78955" s="1" t="s">
        <v>27137</v>
      </c>
    </row>
    <row r="78956">
      <c r="A78956" s="1" t="s">
        <v>27138</v>
      </c>
    </row>
    <row r="78957">
      <c r="A78957" s="1" t="s">
        <v>27139</v>
      </c>
    </row>
    <row r="78958">
      <c r="A78958" s="1" t="s">
        <v>27140</v>
      </c>
    </row>
    <row r="78959">
      <c r="A78959" s="1" t="s">
        <v>27141</v>
      </c>
    </row>
    <row r="78960">
      <c r="A78960" s="1" t="s">
        <v>27142</v>
      </c>
    </row>
    <row r="78961">
      <c r="A78961" s="1" t="s">
        <v>27143</v>
      </c>
    </row>
    <row r="78962">
      <c r="A78962" s="1" t="s">
        <v>27144</v>
      </c>
    </row>
    <row r="78963">
      <c r="A78963" s="1" t="s">
        <v>27147</v>
      </c>
    </row>
    <row r="78964">
      <c r="A78964" s="1" t="s">
        <v>27148</v>
      </c>
    </row>
    <row r="78966">
      <c r="A78966" s="1" t="s">
        <v>27149</v>
      </c>
    </row>
    <row r="78968">
      <c r="A78968" s="1" t="s">
        <v>27150</v>
      </c>
    </row>
    <row r="78970">
      <c r="A78970" s="1" t="s">
        <v>27151</v>
      </c>
    </row>
    <row r="78971">
      <c r="A78971" s="1" t="s">
        <v>27152</v>
      </c>
    </row>
    <row r="78972">
      <c r="A78972" s="1" t="s">
        <v>27153</v>
      </c>
    </row>
    <row r="78974">
      <c r="A78974" s="1" t="s">
        <v>27154</v>
      </c>
    </row>
    <row r="78976">
      <c r="A78976" s="1" t="s">
        <v>27155</v>
      </c>
    </row>
    <row r="78977">
      <c r="A78977" s="1" t="s">
        <v>27156</v>
      </c>
    </row>
    <row r="78978">
      <c r="A78978" s="1" t="s">
        <v>27157</v>
      </c>
    </row>
    <row r="78979">
      <c r="A78979" s="1" t="s">
        <v>27158</v>
      </c>
    </row>
    <row r="78981">
      <c r="A78981" s="1" t="s">
        <v>27159</v>
      </c>
    </row>
    <row r="78983">
      <c r="A78983" s="1" t="s">
        <v>27160</v>
      </c>
    </row>
    <row r="78984">
      <c r="A78984" s="1" t="s">
        <v>27161</v>
      </c>
    </row>
    <row r="78985">
      <c r="A78985" s="1" t="s">
        <v>27162</v>
      </c>
    </row>
    <row r="78987">
      <c r="A78987" s="1" t="s">
        <v>27163</v>
      </c>
    </row>
    <row r="78988">
      <c r="A78988" s="1" t="s">
        <v>27164</v>
      </c>
    </row>
    <row r="78989">
      <c r="A78989" s="1" t="s">
        <v>27165</v>
      </c>
    </row>
    <row r="78991">
      <c r="A78991" s="1" t="s">
        <v>27166</v>
      </c>
    </row>
    <row r="78993">
      <c r="A78993" s="1" t="s">
        <v>27167</v>
      </c>
    </row>
    <row r="78994">
      <c r="A78994" s="1" t="s">
        <v>27149</v>
      </c>
    </row>
    <row r="78995">
      <c r="A78995" s="1" t="s">
        <v>27150</v>
      </c>
    </row>
    <row r="78996">
      <c r="A78996" s="1" t="s">
        <v>27151</v>
      </c>
    </row>
    <row r="78997">
      <c r="A78997" s="1" t="s">
        <v>27152</v>
      </c>
    </row>
    <row r="78998">
      <c r="A78998" s="1" t="s">
        <v>27153</v>
      </c>
    </row>
    <row r="78999">
      <c r="A78999" s="1" t="s">
        <v>27154</v>
      </c>
    </row>
    <row r="79000">
      <c r="A79000" s="1" t="s">
        <v>27155</v>
      </c>
    </row>
    <row r="79001">
      <c r="A79001" s="1" t="s">
        <v>27156</v>
      </c>
    </row>
    <row r="79002">
      <c r="A79002" s="1" t="s">
        <v>27157</v>
      </c>
    </row>
    <row r="79003">
      <c r="A79003" s="1" t="s">
        <v>27158</v>
      </c>
    </row>
    <row r="79004">
      <c r="A79004" s="1" t="s">
        <v>27159</v>
      </c>
    </row>
    <row r="79005">
      <c r="A79005" s="1" t="s">
        <v>27160</v>
      </c>
    </row>
    <row r="79006">
      <c r="A79006" s="1" t="s">
        <v>27161</v>
      </c>
    </row>
    <row r="79007">
      <c r="A79007" s="1" t="s">
        <v>27162</v>
      </c>
    </row>
    <row r="79008">
      <c r="A79008" s="1" t="s">
        <v>27163</v>
      </c>
    </row>
    <row r="79009">
      <c r="A79009" s="1" t="s">
        <v>27164</v>
      </c>
    </row>
    <row r="79010">
      <c r="A79010" s="1" t="s">
        <v>27165</v>
      </c>
    </row>
    <row r="79011">
      <c r="A79011" s="1" t="s">
        <v>27168</v>
      </c>
    </row>
    <row r="79012">
      <c r="A79012" s="1" t="s">
        <v>27169</v>
      </c>
    </row>
    <row r="79014">
      <c r="A79014" s="1" t="s">
        <v>27170</v>
      </c>
    </row>
    <row r="79016">
      <c r="A79016" s="1" t="s">
        <v>27171</v>
      </c>
    </row>
    <row r="79018">
      <c r="A79018" s="1" t="s">
        <v>27172</v>
      </c>
    </row>
    <row r="79019">
      <c r="A79019" s="1" t="s">
        <v>27173</v>
      </c>
    </row>
    <row r="79020">
      <c r="A79020" s="1" t="s">
        <v>27174</v>
      </c>
    </row>
    <row r="79021">
      <c r="A79021" s="1" t="s">
        <v>27175</v>
      </c>
    </row>
    <row r="79023">
      <c r="A79023" s="1" t="s">
        <v>27176</v>
      </c>
    </row>
    <row r="79025">
      <c r="A79025" s="1" t="s">
        <v>27177</v>
      </c>
    </row>
    <row r="79026">
      <c r="A79026" s="1" t="s">
        <v>27178</v>
      </c>
    </row>
    <row r="79027">
      <c r="A79027" s="1" t="s">
        <v>27179</v>
      </c>
    </row>
    <row r="79028">
      <c r="A79028" s="1" t="s">
        <v>27180</v>
      </c>
    </row>
    <row r="79030">
      <c r="A79030" s="1" t="s">
        <v>27181</v>
      </c>
    </row>
    <row r="79031">
      <c r="A79031" s="1" t="s">
        <v>27182</v>
      </c>
    </row>
    <row r="79033">
      <c r="A79033" s="1" t="s">
        <v>27183</v>
      </c>
    </row>
    <row r="79034">
      <c r="A79034" s="1" t="s">
        <v>27184</v>
      </c>
    </row>
    <row r="79036">
      <c r="A79036" s="1" t="s">
        <v>27185</v>
      </c>
    </row>
    <row r="79037">
      <c r="A79037" s="1" t="s">
        <v>27170</v>
      </c>
    </row>
    <row r="79038">
      <c r="A79038" s="1" t="s">
        <v>27171</v>
      </c>
    </row>
    <row r="79039">
      <c r="A79039" s="1" t="s">
        <v>27172</v>
      </c>
    </row>
    <row r="79040">
      <c r="A79040" s="1" t="s">
        <v>27173</v>
      </c>
    </row>
    <row r="79041">
      <c r="A79041" s="1" t="s">
        <v>27174</v>
      </c>
    </row>
    <row r="79042">
      <c r="A79042" s="1" t="s">
        <v>27175</v>
      </c>
    </row>
    <row r="79043">
      <c r="A79043" s="1" t="s">
        <v>27176</v>
      </c>
    </row>
    <row r="79044">
      <c r="A79044" s="1" t="s">
        <v>27177</v>
      </c>
    </row>
    <row r="79045">
      <c r="A79045" s="1" t="s">
        <v>27178</v>
      </c>
    </row>
    <row r="79046">
      <c r="A79046" s="1" t="s">
        <v>27179</v>
      </c>
    </row>
    <row r="79047">
      <c r="A79047" s="1" t="s">
        <v>27180</v>
      </c>
    </row>
    <row r="79048">
      <c r="A79048" s="1" t="s">
        <v>27181</v>
      </c>
    </row>
    <row r="79049">
      <c r="A79049" s="1" t="s">
        <v>27182</v>
      </c>
    </row>
    <row r="79050">
      <c r="A79050" s="1" t="s">
        <v>27183</v>
      </c>
    </row>
    <row r="79051">
      <c r="A79051" s="1" t="s">
        <v>27186</v>
      </c>
    </row>
    <row r="79052">
      <c r="A79052" s="1" t="s">
        <v>27187</v>
      </c>
    </row>
    <row r="79053">
      <c r="A79053" s="1" t="s">
        <v>27188</v>
      </c>
    </row>
    <row r="79055">
      <c r="A79055" s="1" t="s">
        <v>27189</v>
      </c>
    </row>
    <row r="79057">
      <c r="A79057" s="3" t="str">
        <f>I examma  )(@)</f>
        <v>#ERROR!</v>
      </c>
    </row>
    <row r="79059">
      <c r="A79059" s="1" t="s">
        <v>27190</v>
      </c>
    </row>
    <row r="79061">
      <c r="A79061" s="1" t="s">
        <v>27191</v>
      </c>
    </row>
    <row r="79063">
      <c r="A79063" s="1" t="s">
        <v>27192</v>
      </c>
    </row>
    <row r="79064">
      <c r="A79064" s="1" t="s">
        <v>27193</v>
      </c>
    </row>
    <row r="79065">
      <c r="A79065" s="1" t="s">
        <v>27194</v>
      </c>
    </row>
    <row r="79067">
      <c r="A79067" s="1" t="s">
        <v>27195</v>
      </c>
    </row>
    <row r="79068">
      <c r="A79068" s="1" t="s">
        <v>27196</v>
      </c>
    </row>
    <row r="79070">
      <c r="A79070" s="1" t="s">
        <v>27197</v>
      </c>
    </row>
    <row r="79072">
      <c r="A79072" s="1" t="s">
        <v>27198</v>
      </c>
    </row>
    <row r="79073">
      <c r="A79073" s="1" t="s">
        <v>27199</v>
      </c>
    </row>
    <row r="79074">
      <c r="A79074" s="1" t="s">
        <v>27200</v>
      </c>
    </row>
    <row r="79075">
      <c r="A79075" s="1" t="s">
        <v>27201</v>
      </c>
    </row>
    <row r="79077">
      <c r="A79077" s="1" t="s">
        <v>27202</v>
      </c>
    </row>
    <row r="79079">
      <c r="A79079" s="1" t="s">
        <v>27203</v>
      </c>
    </row>
    <row r="79080">
      <c r="A79080" s="1" t="s">
        <v>27204</v>
      </c>
    </row>
    <row r="79082">
      <c r="A79082" s="1" t="s">
        <v>27205</v>
      </c>
    </row>
    <row r="79084">
      <c r="A79084" s="1" t="s">
        <v>27206</v>
      </c>
    </row>
    <row r="79086">
      <c r="A79086" s="1" t="s">
        <v>27207</v>
      </c>
    </row>
    <row r="79088">
      <c r="A79088" s="1" t="s">
        <v>27208</v>
      </c>
    </row>
    <row r="79089">
      <c r="A79089" s="1" t="s">
        <v>27188</v>
      </c>
    </row>
    <row r="79090">
      <c r="A79090" s="1" t="s">
        <v>27189</v>
      </c>
    </row>
    <row r="79091">
      <c r="A79091" s="3" t="str">
        <f>I examma )(@)</f>
        <v>#ERROR!</v>
      </c>
    </row>
    <row r="79092">
      <c r="A79092" s="1" t="s">
        <v>27190</v>
      </c>
    </row>
    <row r="79093">
      <c r="A79093" s="1" t="s">
        <v>27191</v>
      </c>
    </row>
    <row r="79094">
      <c r="A79094" s="1" t="s">
        <v>27192</v>
      </c>
    </row>
    <row r="79095">
      <c r="A79095" s="1" t="s">
        <v>27193</v>
      </c>
    </row>
    <row r="79096">
      <c r="A79096" s="1" t="s">
        <v>27194</v>
      </c>
    </row>
    <row r="79097">
      <c r="A79097" s="1" t="s">
        <v>27195</v>
      </c>
    </row>
    <row r="79098">
      <c r="A79098" s="1" t="s">
        <v>27196</v>
      </c>
    </row>
    <row r="79099">
      <c r="A79099" s="1" t="s">
        <v>27197</v>
      </c>
    </row>
    <row r="79100">
      <c r="A79100" s="1" t="s">
        <v>27198</v>
      </c>
    </row>
    <row r="79101">
      <c r="A79101" s="1" t="s">
        <v>27199</v>
      </c>
    </row>
    <row r="79102">
      <c r="A79102" s="1" t="s">
        <v>27200</v>
      </c>
    </row>
    <row r="79103">
      <c r="A79103" s="1" t="s">
        <v>27201</v>
      </c>
    </row>
    <row r="79104">
      <c r="A79104" s="1" t="s">
        <v>27202</v>
      </c>
    </row>
    <row r="79105">
      <c r="A79105" s="1" t="s">
        <v>27203</v>
      </c>
    </row>
    <row r="79106">
      <c r="A79106" s="1" t="s">
        <v>27204</v>
      </c>
    </row>
    <row r="79107">
      <c r="A79107" s="1" t="s">
        <v>27205</v>
      </c>
    </row>
    <row r="79108">
      <c r="A79108" s="1" t="s">
        <v>27206</v>
      </c>
    </row>
    <row r="79109">
      <c r="A79109" s="1" t="s">
        <v>27209</v>
      </c>
    </row>
    <row r="79110">
      <c r="A79110" s="1" t="s">
        <v>27210</v>
      </c>
    </row>
    <row r="79111">
      <c r="A79111" s="1" t="s">
        <v>27211</v>
      </c>
    </row>
    <row r="79112">
      <c r="A79112" s="1" t="s">
        <v>27212</v>
      </c>
    </row>
    <row r="79113">
      <c r="A79113" s="1" t="s">
        <v>27213</v>
      </c>
    </row>
    <row r="79114">
      <c r="A79114" s="1" t="s">
        <v>27214</v>
      </c>
    </row>
    <row r="79115">
      <c r="A79115" s="1" t="s">
        <v>27215</v>
      </c>
    </row>
    <row r="79116">
      <c r="A79116" s="1" t="s">
        <v>27216</v>
      </c>
    </row>
    <row r="79117">
      <c r="A79117" s="1" t="s">
        <v>27217</v>
      </c>
    </row>
    <row r="79118">
      <c r="A79118" s="1" t="s">
        <v>27218</v>
      </c>
    </row>
    <row r="79119">
      <c r="A79119" s="1" t="s">
        <v>27219</v>
      </c>
    </row>
    <row r="79120">
      <c r="A79120" s="1" t="s">
        <v>4583</v>
      </c>
    </row>
    <row r="79121">
      <c r="A79121" s="1" t="s">
        <v>27220</v>
      </c>
    </row>
    <row r="79122">
      <c r="A79122" s="1">
        <v>9.0</v>
      </c>
    </row>
    <row r="79123">
      <c r="A79123" s="1" t="s">
        <v>27221</v>
      </c>
    </row>
    <row r="79124">
      <c r="A79124" s="1">
        <v>10.0</v>
      </c>
    </row>
    <row r="79125">
      <c r="A79125" s="1" t="s">
        <v>27222</v>
      </c>
    </row>
    <row r="79126">
      <c r="A79126" s="1" t="s">
        <v>2692</v>
      </c>
    </row>
    <row r="79127">
      <c r="A79127" s="1" t="s">
        <v>27223</v>
      </c>
    </row>
    <row r="79128">
      <c r="A79128" s="1" t="s">
        <v>27224</v>
      </c>
    </row>
    <row r="79129">
      <c r="A79129" s="1" t="s">
        <v>27225</v>
      </c>
    </row>
    <row r="79130">
      <c r="A79130" s="1" t="s">
        <v>27226</v>
      </c>
    </row>
    <row r="79131">
      <c r="A79131" s="1" t="s">
        <v>2692</v>
      </c>
    </row>
    <row r="79132">
      <c r="A79132" s="1" t="s">
        <v>27227</v>
      </c>
    </row>
    <row r="79133">
      <c r="A79133" s="1" t="s">
        <v>27228</v>
      </c>
    </row>
    <row r="79134">
      <c r="A79134" s="1" t="s">
        <v>2692</v>
      </c>
    </row>
    <row r="79135">
      <c r="A79135" s="17">
        <v>45840.0</v>
      </c>
    </row>
    <row r="79136">
      <c r="A79136" s="1">
        <v>18.0</v>
      </c>
    </row>
    <row r="79137">
      <c r="A79137" s="1">
        <v>19.0</v>
      </c>
    </row>
    <row r="79138">
      <c r="A79138" s="1" t="s">
        <v>27229</v>
      </c>
    </row>
    <row r="79139">
      <c r="A79139" s="1">
        <v>20.0</v>
      </c>
    </row>
    <row r="79140">
      <c r="A79140" s="1" t="s">
        <v>27230</v>
      </c>
    </row>
    <row r="79141">
      <c r="A79141" s="1" t="s">
        <v>322</v>
      </c>
    </row>
    <row r="79142">
      <c r="A79142" s="1" t="s">
        <v>27231</v>
      </c>
    </row>
    <row r="79143">
      <c r="A79143" s="1">
        <v>22.0</v>
      </c>
    </row>
    <row r="79144">
      <c r="A79144" s="1" t="s">
        <v>27232</v>
      </c>
    </row>
    <row r="79145">
      <c r="A79145" s="1">
        <v>23.0</v>
      </c>
    </row>
    <row r="79146">
      <c r="A79146" s="1" t="s">
        <v>27233</v>
      </c>
    </row>
    <row r="79147">
      <c r="A79147" s="1">
        <v>24.0</v>
      </c>
    </row>
    <row r="79148">
      <c r="A79148" s="1" t="s">
        <v>27234</v>
      </c>
    </row>
    <row r="79149">
      <c r="A79149" s="1">
        <v>25.0</v>
      </c>
    </row>
    <row r="79150">
      <c r="A79150" s="1" t="s">
        <v>27235</v>
      </c>
    </row>
    <row r="79151">
      <c r="A79151" s="1">
        <v>26.0</v>
      </c>
    </row>
    <row r="79152">
      <c r="A79152" s="1" t="s">
        <v>27236</v>
      </c>
    </row>
    <row r="79153">
      <c r="A79153" s="1">
        <v>27.0</v>
      </c>
    </row>
    <row r="79154">
      <c r="A79154" s="1" t="s">
        <v>27237</v>
      </c>
    </row>
    <row r="79155">
      <c r="A79155" s="1">
        <v>28.0</v>
      </c>
    </row>
    <row r="79156">
      <c r="A79156" s="1" t="s">
        <v>27238</v>
      </c>
    </row>
    <row r="79157">
      <c r="A79157" s="1" t="s">
        <v>27239</v>
      </c>
    </row>
    <row r="79158">
      <c r="A79158" s="1" t="s">
        <v>27240</v>
      </c>
    </row>
    <row r="79159">
      <c r="A79159" s="1" t="s">
        <v>27241</v>
      </c>
    </row>
    <row r="79160">
      <c r="A79160" s="1" t="s">
        <v>27242</v>
      </c>
    </row>
    <row r="79161">
      <c r="A79161" s="1" t="s">
        <v>27243</v>
      </c>
    </row>
    <row r="79162">
      <c r="A79162" s="1" t="s">
        <v>27244</v>
      </c>
    </row>
    <row r="79163">
      <c r="A79163" s="1" t="s">
        <v>27245</v>
      </c>
    </row>
    <row r="79164">
      <c r="A79164" s="1" t="s">
        <v>27246</v>
      </c>
    </row>
    <row r="79165">
      <c r="A79165" s="1" t="s">
        <v>27212</v>
      </c>
    </row>
    <row r="79166">
      <c r="A79166" s="1" t="s">
        <v>27213</v>
      </c>
    </row>
    <row r="79167">
      <c r="A79167" s="1" t="s">
        <v>27214</v>
      </c>
    </row>
    <row r="79168">
      <c r="A79168" s="1" t="s">
        <v>27215</v>
      </c>
    </row>
    <row r="79169">
      <c r="A79169" s="1" t="s">
        <v>27247</v>
      </c>
    </row>
    <row r="79170">
      <c r="A79170" s="1" t="s">
        <v>27217</v>
      </c>
    </row>
    <row r="79171">
      <c r="A79171" s="1" t="s">
        <v>27218</v>
      </c>
    </row>
    <row r="79172">
      <c r="A79172" s="1" t="s">
        <v>27248</v>
      </c>
    </row>
    <row r="79173">
      <c r="A79173" s="1" t="s">
        <v>27220</v>
      </c>
    </row>
    <row r="79174">
      <c r="A79174" s="1" t="s">
        <v>27221</v>
      </c>
    </row>
    <row r="79175">
      <c r="A79175" s="1" t="s">
        <v>27222</v>
      </c>
    </row>
    <row r="79176">
      <c r="A79176" s="1" t="s">
        <v>27249</v>
      </c>
    </row>
    <row r="79177">
      <c r="A79177" s="1" t="s">
        <v>27224</v>
      </c>
    </row>
    <row r="79178">
      <c r="A79178" s="1" t="s">
        <v>27225</v>
      </c>
    </row>
    <row r="79179">
      <c r="A79179" s="1" t="s">
        <v>27226</v>
      </c>
    </row>
    <row r="79180">
      <c r="A79180" s="1" t="s">
        <v>27227</v>
      </c>
    </row>
    <row r="79181">
      <c r="A79181" s="1" t="s">
        <v>27228</v>
      </c>
    </row>
    <row r="79182">
      <c r="A79182" s="17">
        <v>45840.0</v>
      </c>
    </row>
    <row r="79183">
      <c r="A79183" s="1" t="s">
        <v>27229</v>
      </c>
    </row>
    <row r="79184">
      <c r="A79184" s="1" t="s">
        <v>27230</v>
      </c>
    </row>
    <row r="79185">
      <c r="A79185" s="1" t="s">
        <v>27231</v>
      </c>
    </row>
    <row r="79186">
      <c r="A79186" s="1" t="s">
        <v>27232</v>
      </c>
    </row>
    <row r="79187">
      <c r="A79187" s="1" t="s">
        <v>27233</v>
      </c>
    </row>
    <row r="79188">
      <c r="A79188" s="1" t="s">
        <v>27234</v>
      </c>
    </row>
    <row r="79189">
      <c r="A79189" s="1" t="s">
        <v>27235</v>
      </c>
    </row>
    <row r="79190">
      <c r="A79190" s="1" t="s">
        <v>27236</v>
      </c>
    </row>
    <row r="79191">
      <c r="A79191" s="1" t="s">
        <v>27237</v>
      </c>
    </row>
    <row r="79192">
      <c r="A79192" s="1" t="s">
        <v>27238</v>
      </c>
    </row>
    <row r="79193">
      <c r="A79193" s="1" t="s">
        <v>27239</v>
      </c>
    </row>
    <row r="79194">
      <c r="A79194" s="1" t="s">
        <v>27240</v>
      </c>
    </row>
    <row r="79195">
      <c r="A79195" s="1" t="s">
        <v>27241</v>
      </c>
    </row>
    <row r="79196">
      <c r="A79196" s="1" t="s">
        <v>27242</v>
      </c>
    </row>
    <row r="79197">
      <c r="A79197" s="1" t="s">
        <v>27243</v>
      </c>
    </row>
    <row r="79198">
      <c r="A79198" s="1" t="s">
        <v>27244</v>
      </c>
    </row>
    <row r="79199">
      <c r="A79199" s="1" t="s">
        <v>27250</v>
      </c>
    </row>
    <row r="79200">
      <c r="A79200" s="1" t="s">
        <v>27251</v>
      </c>
    </row>
    <row r="79202">
      <c r="A79202" s="1">
        <v>2.0</v>
      </c>
    </row>
    <row r="79203">
      <c r="A79203" s="1" t="s">
        <v>27252</v>
      </c>
    </row>
    <row r="79204">
      <c r="A79204" s="1" t="s">
        <v>27253</v>
      </c>
    </row>
    <row r="79205">
      <c r="A79205" s="1" t="s">
        <v>27254</v>
      </c>
    </row>
    <row r="79207">
      <c r="A79207" s="1" t="s">
        <v>27255</v>
      </c>
    </row>
    <row r="79208">
      <c r="A79208" s="1" t="s">
        <v>27256</v>
      </c>
    </row>
    <row r="79209">
      <c r="A79209" s="1" t="s">
        <v>27257</v>
      </c>
    </row>
    <row r="79210">
      <c r="A79210" s="1" t="s">
        <v>27258</v>
      </c>
    </row>
    <row r="79212">
      <c r="A79212" s="1" t="s">
        <v>27259</v>
      </c>
    </row>
    <row r="79214">
      <c r="A79214" s="1" t="s">
        <v>27260</v>
      </c>
    </row>
    <row r="79216">
      <c r="A79216" s="1" t="s">
        <v>27261</v>
      </c>
    </row>
    <row r="79217">
      <c r="A79217" s="1" t="s">
        <v>27262</v>
      </c>
    </row>
    <row r="79218">
      <c r="A79218" s="1" t="s">
        <v>27263</v>
      </c>
    </row>
    <row r="79220">
      <c r="A79220" s="1" t="s">
        <v>27264</v>
      </c>
    </row>
    <row r="79221">
      <c r="A79221" s="1" t="s">
        <v>27265</v>
      </c>
    </row>
    <row r="79223">
      <c r="A79223" s="1" t="s">
        <v>27266</v>
      </c>
    </row>
    <row r="79224">
      <c r="A79224" s="1" t="s">
        <v>27267</v>
      </c>
    </row>
    <row r="79226">
      <c r="A79226" s="1" t="s">
        <v>27268</v>
      </c>
    </row>
    <row r="79228">
      <c r="A79228" s="1" t="s">
        <v>27269</v>
      </c>
    </row>
    <row r="79230">
      <c r="A79230" s="1" t="s">
        <v>27270</v>
      </c>
    </row>
    <row r="79231">
      <c r="A79231" s="1" t="s">
        <v>27271</v>
      </c>
    </row>
    <row r="79233">
      <c r="A79233" s="1" t="s">
        <v>27272</v>
      </c>
    </row>
    <row r="79234">
      <c r="A79234" s="1" t="s">
        <v>27273</v>
      </c>
    </row>
    <row r="79235">
      <c r="A79235" s="1" t="s">
        <v>27274</v>
      </c>
    </row>
    <row r="79237">
      <c r="A79237" s="1" t="s">
        <v>27275</v>
      </c>
    </row>
    <row r="79238">
      <c r="A79238" s="1" t="s">
        <v>27276</v>
      </c>
    </row>
    <row r="79240">
      <c r="A79240" s="1" t="s">
        <v>27277</v>
      </c>
    </row>
    <row r="79241">
      <c r="A79241" s="1" t="s">
        <v>27278</v>
      </c>
    </row>
    <row r="79242">
      <c r="A79242" s="1" t="s">
        <v>27279</v>
      </c>
    </row>
    <row r="79244">
      <c r="A79244" s="1" t="s">
        <v>27280</v>
      </c>
    </row>
    <row r="79245">
      <c r="A79245" s="1" t="s">
        <v>27281</v>
      </c>
    </row>
    <row r="79246">
      <c r="A79246" s="1" t="s">
        <v>27282</v>
      </c>
    </row>
    <row r="79248">
      <c r="A79248" s="1" t="s">
        <v>27283</v>
      </c>
    </row>
    <row r="79249">
      <c r="A79249" s="1" t="s">
        <v>27284</v>
      </c>
    </row>
    <row r="79250">
      <c r="A79250" s="1" t="s">
        <v>27285</v>
      </c>
    </row>
    <row r="79252">
      <c r="A79252" s="1" t="s">
        <v>27286</v>
      </c>
    </row>
    <row r="79253">
      <c r="A79253" s="1" t="s">
        <v>27287</v>
      </c>
    </row>
    <row r="79254">
      <c r="A79254" s="1" t="s">
        <v>27288</v>
      </c>
    </row>
    <row r="79256">
      <c r="A79256" s="1" t="s">
        <v>27289</v>
      </c>
    </row>
    <row r="79257">
      <c r="A79257" s="1" t="s">
        <v>27290</v>
      </c>
    </row>
    <row r="79258">
      <c r="A79258" s="1" t="s">
        <v>27270</v>
      </c>
    </row>
    <row r="79260">
      <c r="A79260" s="1" t="s">
        <v>27291</v>
      </c>
    </row>
    <row r="79262">
      <c r="A79262" s="1" t="s">
        <v>27292</v>
      </c>
    </row>
    <row r="79264">
      <c r="A79264" s="1" t="s">
        <v>27293</v>
      </c>
    </row>
    <row r="79265">
      <c r="A79265" s="1" t="s">
        <v>27294</v>
      </c>
    </row>
    <row r="79267">
      <c r="A79267" s="1" t="s">
        <v>27295</v>
      </c>
    </row>
    <row r="79269">
      <c r="A79269" s="1" t="s">
        <v>27296</v>
      </c>
    </row>
    <row r="79270">
      <c r="A79270" s="1" t="s">
        <v>27297</v>
      </c>
    </row>
    <row r="79271">
      <c r="A79271" s="1" t="s">
        <v>27298</v>
      </c>
    </row>
    <row r="79272">
      <c r="A79272" s="1" t="s">
        <v>26715</v>
      </c>
    </row>
    <row r="79273">
      <c r="A79273" s="1" t="s">
        <v>27299</v>
      </c>
    </row>
    <row r="79275">
      <c r="A79275" s="1" t="s">
        <v>27300</v>
      </c>
    </row>
    <row r="79276">
      <c r="A79276" s="1" t="s">
        <v>27301</v>
      </c>
    </row>
    <row r="79278">
      <c r="A79278" s="1" t="s">
        <v>27302</v>
      </c>
    </row>
    <row r="79280">
      <c r="A79280" s="1" t="s">
        <v>27303</v>
      </c>
    </row>
    <row r="79281">
      <c r="A79281" s="1" t="s">
        <v>27304</v>
      </c>
    </row>
    <row r="79283">
      <c r="A79283" s="1" t="s">
        <v>27305</v>
      </c>
    </row>
    <row r="79285">
      <c r="A79285" s="1" t="s">
        <v>27306</v>
      </c>
    </row>
    <row r="79286">
      <c r="A79286" s="1" t="s">
        <v>27307</v>
      </c>
    </row>
    <row r="79287">
      <c r="A79287" s="1" t="s">
        <v>27308</v>
      </c>
    </row>
    <row r="79289">
      <c r="A79289" s="1" t="s">
        <v>27309</v>
      </c>
    </row>
    <row r="79290">
      <c r="A79290" s="1" t="s">
        <v>27284</v>
      </c>
    </row>
    <row r="79291">
      <c r="A79291" s="1" t="s">
        <v>27310</v>
      </c>
    </row>
    <row r="79293">
      <c r="A79293" s="1" t="s">
        <v>27311</v>
      </c>
    </row>
    <row r="79294">
      <c r="A79294" s="1" t="s">
        <v>27312</v>
      </c>
    </row>
    <row r="79295">
      <c r="A79295" s="1" t="s">
        <v>27313</v>
      </c>
    </row>
    <row r="79297">
      <c r="A79297" s="1" t="s">
        <v>27289</v>
      </c>
    </row>
    <row r="79298">
      <c r="A79298" s="1" t="s">
        <v>27290</v>
      </c>
    </row>
    <row r="79299">
      <c r="A79299" s="1" t="s">
        <v>27270</v>
      </c>
    </row>
    <row r="79301">
      <c r="A79301" s="1" t="s">
        <v>27314</v>
      </c>
    </row>
    <row r="79302">
      <c r="A79302" s="1" t="s">
        <v>27315</v>
      </c>
    </row>
    <row r="79303">
      <c r="A79303" s="1" t="s">
        <v>27316</v>
      </c>
    </row>
    <row r="79305">
      <c r="A79305" s="1" t="s">
        <v>27317</v>
      </c>
    </row>
    <row r="79307">
      <c r="A79307" s="1" t="s">
        <v>2001</v>
      </c>
    </row>
    <row r="79309">
      <c r="A79309" s="1" t="s">
        <v>27318</v>
      </c>
    </row>
    <row r="79310">
      <c r="A79310" s="1" t="s">
        <v>27253</v>
      </c>
    </row>
    <row r="79311">
      <c r="A79311" s="1" t="s">
        <v>27254</v>
      </c>
    </row>
    <row r="79312">
      <c r="A79312" s="1" t="s">
        <v>27255</v>
      </c>
    </row>
    <row r="79313">
      <c r="A79313" s="1" t="s">
        <v>27256</v>
      </c>
    </row>
    <row r="79314">
      <c r="A79314" s="1" t="s">
        <v>27257</v>
      </c>
    </row>
    <row r="79315">
      <c r="A79315" s="1" t="s">
        <v>27258</v>
      </c>
    </row>
    <row r="79316">
      <c r="A79316" s="1" t="s">
        <v>27259</v>
      </c>
    </row>
    <row r="79317">
      <c r="A79317" s="1" t="s">
        <v>27260</v>
      </c>
    </row>
    <row r="79318">
      <c r="A79318" s="1" t="s">
        <v>27261</v>
      </c>
    </row>
    <row r="79319">
      <c r="A79319" s="1" t="s">
        <v>27262</v>
      </c>
    </row>
    <row r="79320">
      <c r="A79320" s="1" t="s">
        <v>27263</v>
      </c>
    </row>
    <row r="79321">
      <c r="A79321" s="1" t="s">
        <v>27264</v>
      </c>
    </row>
    <row r="79322">
      <c r="A79322" s="1" t="s">
        <v>27265</v>
      </c>
    </row>
    <row r="79323">
      <c r="A79323" s="1" t="s">
        <v>27266</v>
      </c>
    </row>
    <row r="79324">
      <c r="A79324" s="1" t="s">
        <v>27267</v>
      </c>
    </row>
    <row r="79325">
      <c r="A79325" s="1" t="s">
        <v>27268</v>
      </c>
    </row>
    <row r="79326">
      <c r="A79326" s="1" t="s">
        <v>27269</v>
      </c>
    </row>
    <row r="79327">
      <c r="A79327" s="1" t="s">
        <v>27270</v>
      </c>
    </row>
    <row r="79328">
      <c r="A79328" s="1" t="s">
        <v>27271</v>
      </c>
    </row>
    <row r="79329">
      <c r="A79329" s="1" t="s">
        <v>27272</v>
      </c>
    </row>
    <row r="79330">
      <c r="A79330" s="1" t="s">
        <v>27273</v>
      </c>
    </row>
    <row r="79331">
      <c r="A79331" s="1" t="s">
        <v>27274</v>
      </c>
    </row>
    <row r="79332">
      <c r="A79332" s="1" t="s">
        <v>27275</v>
      </c>
    </row>
    <row r="79333">
      <c r="A79333" s="1" t="s">
        <v>27276</v>
      </c>
    </row>
    <row r="79334">
      <c r="A79334" s="1" t="s">
        <v>27277</v>
      </c>
    </row>
    <row r="79335">
      <c r="A79335" s="1" t="s">
        <v>27278</v>
      </c>
    </row>
    <row r="79336">
      <c r="A79336" s="1" t="s">
        <v>27279</v>
      </c>
    </row>
    <row r="79337">
      <c r="A79337" s="1" t="s">
        <v>27280</v>
      </c>
    </row>
    <row r="79338">
      <c r="A79338" s="1" t="s">
        <v>27281</v>
      </c>
    </row>
    <row r="79339">
      <c r="A79339" s="1" t="s">
        <v>27282</v>
      </c>
    </row>
    <row r="79340">
      <c r="A79340" s="1" t="s">
        <v>27283</v>
      </c>
    </row>
    <row r="79341">
      <c r="A79341" s="1" t="s">
        <v>27284</v>
      </c>
    </row>
    <row r="79342">
      <c r="A79342" s="1" t="s">
        <v>27285</v>
      </c>
    </row>
    <row r="79343">
      <c r="A79343" s="1" t="s">
        <v>27286</v>
      </c>
    </row>
    <row r="79344">
      <c r="A79344" s="1" t="s">
        <v>27287</v>
      </c>
    </row>
    <row r="79345">
      <c r="A79345" s="1" t="s">
        <v>27288</v>
      </c>
    </row>
    <row r="79346">
      <c r="A79346" s="1" t="s">
        <v>27289</v>
      </c>
    </row>
    <row r="79347">
      <c r="A79347" s="1" t="s">
        <v>27290</v>
      </c>
    </row>
    <row r="79348">
      <c r="A79348" s="1" t="s">
        <v>27270</v>
      </c>
    </row>
    <row r="79349">
      <c r="A79349" s="1" t="s">
        <v>27291</v>
      </c>
    </row>
    <row r="79350">
      <c r="A79350" s="1" t="s">
        <v>27292</v>
      </c>
    </row>
    <row r="79351">
      <c r="A79351" s="1" t="s">
        <v>27293</v>
      </c>
    </row>
    <row r="79352">
      <c r="A79352" s="1" t="s">
        <v>27294</v>
      </c>
    </row>
    <row r="79353">
      <c r="A79353" s="1" t="s">
        <v>27295</v>
      </c>
    </row>
    <row r="79354">
      <c r="A79354" s="1" t="s">
        <v>27296</v>
      </c>
    </row>
    <row r="79355">
      <c r="A79355" s="1" t="s">
        <v>27297</v>
      </c>
    </row>
    <row r="79356">
      <c r="A79356" s="1" t="s">
        <v>27298</v>
      </c>
    </row>
    <row r="79357">
      <c r="A79357" s="1" t="s">
        <v>26715</v>
      </c>
    </row>
    <row r="79358">
      <c r="A79358" s="1" t="s">
        <v>27299</v>
      </c>
    </row>
    <row r="79359">
      <c r="A79359" s="1" t="s">
        <v>27300</v>
      </c>
    </row>
    <row r="79360">
      <c r="A79360" s="1" t="s">
        <v>27301</v>
      </c>
    </row>
    <row r="79361">
      <c r="A79361" s="1" t="s">
        <v>27302</v>
      </c>
    </row>
    <row r="79362">
      <c r="A79362" s="1" t="s">
        <v>27303</v>
      </c>
    </row>
    <row r="79363">
      <c r="A79363" s="1" t="s">
        <v>27304</v>
      </c>
    </row>
    <row r="79364">
      <c r="A79364" s="1" t="s">
        <v>27305</v>
      </c>
    </row>
    <row r="79365">
      <c r="A79365" s="1" t="s">
        <v>27306</v>
      </c>
    </row>
    <row r="79366">
      <c r="A79366" s="1" t="s">
        <v>27307</v>
      </c>
    </row>
    <row r="79367">
      <c r="A79367" s="1" t="s">
        <v>27308</v>
      </c>
    </row>
    <row r="79368">
      <c r="A79368" s="1" t="s">
        <v>27309</v>
      </c>
    </row>
    <row r="79369">
      <c r="A79369" s="1" t="s">
        <v>27284</v>
      </c>
    </row>
    <row r="79370">
      <c r="A79370" s="1" t="s">
        <v>27310</v>
      </c>
    </row>
    <row r="79371">
      <c r="A79371" s="1" t="s">
        <v>27311</v>
      </c>
    </row>
    <row r="79372">
      <c r="A79372" s="1" t="s">
        <v>27312</v>
      </c>
    </row>
    <row r="79373">
      <c r="A79373" s="1" t="s">
        <v>27313</v>
      </c>
    </row>
    <row r="79374">
      <c r="A79374" s="1" t="s">
        <v>27289</v>
      </c>
    </row>
    <row r="79375">
      <c r="A79375" s="1" t="s">
        <v>27290</v>
      </c>
    </row>
    <row r="79376">
      <c r="A79376" s="1" t="s">
        <v>27270</v>
      </c>
    </row>
    <row r="79377">
      <c r="A79377" s="1" t="s">
        <v>27314</v>
      </c>
    </row>
    <row r="79378">
      <c r="A79378" s="1" t="s">
        <v>27315</v>
      </c>
    </row>
    <row r="79379">
      <c r="A79379" s="1" t="s">
        <v>27316</v>
      </c>
    </row>
    <row r="79380">
      <c r="A79380" s="1" t="s">
        <v>27317</v>
      </c>
    </row>
    <row r="79381">
      <c r="A79381" s="1" t="s">
        <v>27319</v>
      </c>
    </row>
    <row r="79382">
      <c r="A79382" s="1" t="s">
        <v>27320</v>
      </c>
    </row>
    <row r="79384">
      <c r="A79384" s="1" t="s">
        <v>27321</v>
      </c>
    </row>
    <row r="79386">
      <c r="A79386" s="1" t="s">
        <v>27288</v>
      </c>
    </row>
    <row r="79388">
      <c r="A79388" s="1" t="s">
        <v>27289</v>
      </c>
    </row>
    <row r="79389">
      <c r="A79389" s="1" t="s">
        <v>27290</v>
      </c>
    </row>
    <row r="79390">
      <c r="A79390" s="1" t="s">
        <v>27270</v>
      </c>
    </row>
    <row r="79392">
      <c r="A79392" s="1" t="s">
        <v>27291</v>
      </c>
    </row>
    <row r="79394">
      <c r="A79394" s="1" t="s">
        <v>27292</v>
      </c>
    </row>
    <row r="79396">
      <c r="A79396" s="1" t="s">
        <v>27293</v>
      </c>
    </row>
    <row r="79397">
      <c r="A79397" s="1" t="s">
        <v>27294</v>
      </c>
    </row>
    <row r="79399">
      <c r="A79399" s="1" t="s">
        <v>27295</v>
      </c>
    </row>
    <row r="79401">
      <c r="A79401" s="1" t="s">
        <v>27296</v>
      </c>
    </row>
    <row r="79402">
      <c r="A79402" s="1" t="s">
        <v>27297</v>
      </c>
    </row>
    <row r="79403">
      <c r="A79403" s="1" t="s">
        <v>27298</v>
      </c>
    </row>
    <row r="79404">
      <c r="A79404" s="1" t="s">
        <v>26715</v>
      </c>
    </row>
    <row r="79405">
      <c r="A79405" s="1" t="s">
        <v>27299</v>
      </c>
    </row>
    <row r="79407">
      <c r="A79407" s="1" t="s">
        <v>27300</v>
      </c>
    </row>
    <row r="79408">
      <c r="A79408" s="1" t="s">
        <v>27301</v>
      </c>
    </row>
    <row r="79410">
      <c r="A79410" s="1" t="s">
        <v>27302</v>
      </c>
    </row>
    <row r="79412">
      <c r="A79412" s="1" t="s">
        <v>27303</v>
      </c>
    </row>
    <row r="79413">
      <c r="A79413" s="1" t="s">
        <v>27304</v>
      </c>
    </row>
    <row r="79415">
      <c r="A79415" s="1" t="s">
        <v>27305</v>
      </c>
    </row>
    <row r="79417">
      <c r="A79417" s="1" t="s">
        <v>27306</v>
      </c>
    </row>
    <row r="79418">
      <c r="A79418" s="1" t="s">
        <v>27307</v>
      </c>
    </row>
    <row r="79419">
      <c r="A79419" s="1" t="s">
        <v>27308</v>
      </c>
    </row>
    <row r="79421">
      <c r="A79421" s="1" t="s">
        <v>27309</v>
      </c>
    </row>
    <row r="79422">
      <c r="A79422" s="1" t="s">
        <v>27284</v>
      </c>
    </row>
    <row r="79423">
      <c r="A79423" s="1" t="s">
        <v>27310</v>
      </c>
    </row>
    <row r="79425">
      <c r="A79425" s="1" t="s">
        <v>27311</v>
      </c>
    </row>
    <row r="79426">
      <c r="A79426" s="1" t="s">
        <v>27312</v>
      </c>
    </row>
    <row r="79427">
      <c r="A79427" s="1" t="s">
        <v>27313</v>
      </c>
    </row>
    <row r="79429">
      <c r="A79429" s="1" t="s">
        <v>27289</v>
      </c>
    </row>
    <row r="79430">
      <c r="A79430" s="1" t="s">
        <v>27290</v>
      </c>
    </row>
    <row r="79431">
      <c r="A79431" s="1" t="s">
        <v>27270</v>
      </c>
    </row>
    <row r="79433">
      <c r="A79433" s="1" t="s">
        <v>27314</v>
      </c>
    </row>
    <row r="79434">
      <c r="A79434" s="1" t="s">
        <v>27315</v>
      </c>
    </row>
    <row r="79435">
      <c r="A79435" s="1" t="s">
        <v>27316</v>
      </c>
    </row>
    <row r="79437">
      <c r="A79437" s="1" t="s">
        <v>27322</v>
      </c>
    </row>
    <row r="79439">
      <c r="A79439" s="1" t="s">
        <v>27323</v>
      </c>
    </row>
    <row r="79441">
      <c r="A79441" s="1" t="s">
        <v>27324</v>
      </c>
    </row>
    <row r="79442">
      <c r="A79442" s="1" t="s">
        <v>27325</v>
      </c>
    </row>
    <row r="79444">
      <c r="A79444" s="1" t="s">
        <v>27326</v>
      </c>
    </row>
    <row r="79445">
      <c r="A79445" s="1" t="s">
        <v>27327</v>
      </c>
    </row>
    <row r="79447">
      <c r="A79447" s="1" t="s">
        <v>27328</v>
      </c>
    </row>
    <row r="79448">
      <c r="A79448" s="1" t="s">
        <v>27329</v>
      </c>
    </row>
    <row r="79450">
      <c r="A79450" s="1" t="s">
        <v>27330</v>
      </c>
    </row>
    <row r="79452">
      <c r="A79452" s="1" t="s">
        <v>27331</v>
      </c>
    </row>
    <row r="79454">
      <c r="A79454" s="1" t="s">
        <v>27332</v>
      </c>
    </row>
    <row r="79455">
      <c r="A79455" s="1" t="s">
        <v>27333</v>
      </c>
    </row>
    <row r="79457">
      <c r="A79457" s="1" t="s">
        <v>27334</v>
      </c>
    </row>
    <row r="79459">
      <c r="A79459" s="1" t="s">
        <v>27335</v>
      </c>
    </row>
    <row r="79460">
      <c r="A79460" s="1" t="s">
        <v>27336</v>
      </c>
    </row>
    <row r="79462">
      <c r="A79462" s="1" t="s">
        <v>27337</v>
      </c>
    </row>
    <row r="79464">
      <c r="A79464" s="1" t="s">
        <v>27338</v>
      </c>
    </row>
    <row r="79465">
      <c r="A79465" s="1" t="s">
        <v>27339</v>
      </c>
    </row>
    <row r="79467">
      <c r="A79467" s="1" t="s">
        <v>27340</v>
      </c>
    </row>
    <row r="79469">
      <c r="A79469" s="1" t="s">
        <v>27341</v>
      </c>
    </row>
    <row r="79470">
      <c r="A79470" s="1" t="s">
        <v>27342</v>
      </c>
    </row>
    <row r="79472">
      <c r="A79472" s="1" t="s">
        <v>27343</v>
      </c>
    </row>
    <row r="79474">
      <c r="A79474" s="1" t="s">
        <v>27344</v>
      </c>
    </row>
    <row r="79476">
      <c r="A79476" s="1" t="s">
        <v>27345</v>
      </c>
    </row>
    <row r="79478">
      <c r="A79478" s="1" t="s">
        <v>27346</v>
      </c>
    </row>
    <row r="79480">
      <c r="A79480" s="1" t="s">
        <v>27347</v>
      </c>
    </row>
    <row r="79482">
      <c r="A79482" s="1" t="s">
        <v>27348</v>
      </c>
    </row>
    <row r="79483">
      <c r="A79483" s="1" t="s">
        <v>27349</v>
      </c>
    </row>
    <row r="79485">
      <c r="A79485" s="1" t="s">
        <v>27350</v>
      </c>
    </row>
    <row r="79487">
      <c r="A79487" s="1" t="s">
        <v>27351</v>
      </c>
    </row>
    <row r="79488">
      <c r="A79488" s="1" t="s">
        <v>27352</v>
      </c>
    </row>
    <row r="79490">
      <c r="A79490" s="1">
        <v>2.0</v>
      </c>
    </row>
    <row r="79491">
      <c r="A79491" s="1" t="s">
        <v>27258</v>
      </c>
    </row>
    <row r="79493">
      <c r="A79493" s="1" t="s">
        <v>27353</v>
      </c>
    </row>
    <row r="79495">
      <c r="A79495" s="1" t="s">
        <v>27354</v>
      </c>
    </row>
    <row r="79497">
      <c r="A79497" s="1" t="s">
        <v>27355</v>
      </c>
    </row>
    <row r="79499">
      <c r="A79499" s="1" t="s">
        <v>27356</v>
      </c>
    </row>
    <row r="79501">
      <c r="A79501" s="6" t="s">
        <v>27357</v>
      </c>
    </row>
    <row r="79503">
      <c r="A79503" s="1" t="s">
        <v>2001</v>
      </c>
    </row>
    <row r="79505">
      <c r="A79505" s="1" t="s">
        <v>27358</v>
      </c>
    </row>
    <row r="79506">
      <c r="A79506" s="1" t="s">
        <v>27288</v>
      </c>
    </row>
    <row r="79507">
      <c r="A79507" s="1" t="s">
        <v>27289</v>
      </c>
    </row>
    <row r="79508">
      <c r="A79508" s="1" t="s">
        <v>27290</v>
      </c>
    </row>
    <row r="79509">
      <c r="A79509" s="1" t="s">
        <v>27270</v>
      </c>
    </row>
    <row r="79510">
      <c r="A79510" s="1" t="s">
        <v>27291</v>
      </c>
    </row>
    <row r="79511">
      <c r="A79511" s="1" t="s">
        <v>27292</v>
      </c>
    </row>
    <row r="79512">
      <c r="A79512" s="1" t="s">
        <v>27293</v>
      </c>
    </row>
    <row r="79513">
      <c r="A79513" s="1" t="s">
        <v>27294</v>
      </c>
    </row>
    <row r="79514">
      <c r="A79514" s="1" t="s">
        <v>27295</v>
      </c>
    </row>
    <row r="79515">
      <c r="A79515" s="1" t="s">
        <v>27296</v>
      </c>
    </row>
    <row r="79516">
      <c r="A79516" s="1" t="s">
        <v>27297</v>
      </c>
    </row>
    <row r="79517">
      <c r="A79517" s="1" t="s">
        <v>27298</v>
      </c>
    </row>
    <row r="79518">
      <c r="A79518" s="1" t="s">
        <v>26715</v>
      </c>
    </row>
    <row r="79519">
      <c r="A79519" s="1" t="s">
        <v>27299</v>
      </c>
    </row>
    <row r="79520">
      <c r="A79520" s="1" t="s">
        <v>27300</v>
      </c>
    </row>
    <row r="79521">
      <c r="A79521" s="1" t="s">
        <v>27301</v>
      </c>
    </row>
    <row r="79522">
      <c r="A79522" s="1" t="s">
        <v>27302</v>
      </c>
    </row>
    <row r="79523">
      <c r="A79523" s="1" t="s">
        <v>27303</v>
      </c>
    </row>
    <row r="79524">
      <c r="A79524" s="1" t="s">
        <v>27304</v>
      </c>
    </row>
    <row r="79525">
      <c r="A79525" s="1" t="s">
        <v>27305</v>
      </c>
    </row>
    <row r="79526">
      <c r="A79526" s="1" t="s">
        <v>27306</v>
      </c>
    </row>
    <row r="79527">
      <c r="A79527" s="1" t="s">
        <v>27307</v>
      </c>
    </row>
    <row r="79528">
      <c r="A79528" s="1" t="s">
        <v>27308</v>
      </c>
    </row>
    <row r="79529">
      <c r="A79529" s="1" t="s">
        <v>27309</v>
      </c>
    </row>
    <row r="79530">
      <c r="A79530" s="1" t="s">
        <v>27284</v>
      </c>
    </row>
    <row r="79531">
      <c r="A79531" s="1" t="s">
        <v>27310</v>
      </c>
    </row>
    <row r="79532">
      <c r="A79532" s="1" t="s">
        <v>27311</v>
      </c>
    </row>
    <row r="79533">
      <c r="A79533" s="1" t="s">
        <v>27312</v>
      </c>
    </row>
    <row r="79534">
      <c r="A79534" s="1" t="s">
        <v>27313</v>
      </c>
    </row>
    <row r="79535">
      <c r="A79535" s="1" t="s">
        <v>27289</v>
      </c>
    </row>
    <row r="79536">
      <c r="A79536" s="1" t="s">
        <v>27290</v>
      </c>
    </row>
    <row r="79537">
      <c r="A79537" s="1" t="s">
        <v>27270</v>
      </c>
    </row>
    <row r="79538">
      <c r="A79538" s="1" t="s">
        <v>27314</v>
      </c>
    </row>
    <row r="79539">
      <c r="A79539" s="1" t="s">
        <v>27315</v>
      </c>
    </row>
    <row r="79540">
      <c r="A79540" s="1" t="s">
        <v>27316</v>
      </c>
    </row>
    <row r="79541">
      <c r="A79541" s="1" t="s">
        <v>27322</v>
      </c>
    </row>
    <row r="79542">
      <c r="A79542" s="1" t="s">
        <v>27323</v>
      </c>
    </row>
    <row r="79543">
      <c r="A79543" s="1" t="s">
        <v>27324</v>
      </c>
    </row>
    <row r="79544">
      <c r="A79544" s="1" t="s">
        <v>27325</v>
      </c>
    </row>
    <row r="79545">
      <c r="A79545" s="1" t="s">
        <v>27326</v>
      </c>
    </row>
    <row r="79546">
      <c r="A79546" s="1" t="s">
        <v>27327</v>
      </c>
    </row>
    <row r="79547">
      <c r="A79547" s="1" t="s">
        <v>27328</v>
      </c>
    </row>
    <row r="79548">
      <c r="A79548" s="1" t="s">
        <v>27329</v>
      </c>
    </row>
    <row r="79549">
      <c r="A79549" s="1" t="s">
        <v>27330</v>
      </c>
    </row>
    <row r="79550">
      <c r="A79550" s="1" t="s">
        <v>27331</v>
      </c>
    </row>
    <row r="79551">
      <c r="A79551" s="1" t="s">
        <v>27332</v>
      </c>
    </row>
    <row r="79552">
      <c r="A79552" s="1" t="s">
        <v>27333</v>
      </c>
    </row>
    <row r="79553">
      <c r="A79553" s="1" t="s">
        <v>27334</v>
      </c>
    </row>
    <row r="79554">
      <c r="A79554" s="1" t="s">
        <v>27335</v>
      </c>
    </row>
    <row r="79555">
      <c r="A79555" s="1" t="s">
        <v>27336</v>
      </c>
    </row>
    <row r="79556">
      <c r="A79556" s="1" t="s">
        <v>27337</v>
      </c>
    </row>
    <row r="79557">
      <c r="A79557" s="1" t="s">
        <v>27338</v>
      </c>
    </row>
    <row r="79558">
      <c r="A79558" s="1" t="s">
        <v>27339</v>
      </c>
    </row>
    <row r="79559">
      <c r="A79559" s="1" t="s">
        <v>27340</v>
      </c>
    </row>
    <row r="79560">
      <c r="A79560" s="1" t="s">
        <v>27341</v>
      </c>
    </row>
    <row r="79561">
      <c r="A79561" s="1" t="s">
        <v>27342</v>
      </c>
    </row>
    <row r="79562">
      <c r="A79562" s="1" t="s">
        <v>27343</v>
      </c>
    </row>
    <row r="79563">
      <c r="A79563" s="1" t="s">
        <v>27344</v>
      </c>
    </row>
    <row r="79564">
      <c r="A79564" s="1" t="s">
        <v>27345</v>
      </c>
    </row>
    <row r="79565">
      <c r="A79565" s="1" t="s">
        <v>27346</v>
      </c>
    </row>
    <row r="79566">
      <c r="A79566" s="1" t="s">
        <v>27347</v>
      </c>
    </row>
    <row r="79567">
      <c r="A79567" s="1" t="s">
        <v>27348</v>
      </c>
    </row>
    <row r="79568">
      <c r="A79568" s="1" t="s">
        <v>27349</v>
      </c>
    </row>
    <row r="79569">
      <c r="A79569" s="1" t="s">
        <v>27350</v>
      </c>
    </row>
    <row r="79570">
      <c r="A79570" s="1" t="s">
        <v>27351</v>
      </c>
    </row>
    <row r="79571">
      <c r="A79571" s="1" t="s">
        <v>27352</v>
      </c>
    </row>
    <row r="79572">
      <c r="A79572" s="1" t="s">
        <v>27258</v>
      </c>
    </row>
    <row r="79573">
      <c r="A79573" s="1" t="s">
        <v>27353</v>
      </c>
    </row>
    <row r="79574">
      <c r="A79574" s="1" t="s">
        <v>27354</v>
      </c>
    </row>
    <row r="79575">
      <c r="A79575" s="1" t="s">
        <v>27355</v>
      </c>
    </row>
    <row r="79576">
      <c r="A79576" s="1" t="s">
        <v>27356</v>
      </c>
    </row>
    <row r="79577">
      <c r="A79577" s="6" t="s">
        <v>27357</v>
      </c>
    </row>
    <row r="79578">
      <c r="A79578" s="1" t="s">
        <v>27359</v>
      </c>
    </row>
    <row r="79579">
      <c r="A79579" s="1" t="s">
        <v>27360</v>
      </c>
    </row>
    <row r="79580">
      <c r="A79580" s="1" t="s">
        <v>27361</v>
      </c>
    </row>
    <row r="79581">
      <c r="A79581" s="1" t="s">
        <v>27362</v>
      </c>
    </row>
    <row r="79582">
      <c r="A79582" s="1" t="s">
        <v>27363</v>
      </c>
    </row>
    <row r="79584">
      <c r="A79584" s="1" t="s">
        <v>27364</v>
      </c>
    </row>
    <row r="79586">
      <c r="A79586" s="1" t="s">
        <v>27365</v>
      </c>
    </row>
    <row r="79588">
      <c r="A79588" s="1" t="s">
        <v>27366</v>
      </c>
    </row>
    <row r="79590">
      <c r="A79590" s="1" t="s">
        <v>27367</v>
      </c>
    </row>
    <row r="79592">
      <c r="A79592" s="1" t="s">
        <v>27368</v>
      </c>
    </row>
    <row r="79593">
      <c r="A79593" s="1" t="s">
        <v>27369</v>
      </c>
    </row>
    <row r="79595">
      <c r="A79595" s="1" t="s">
        <v>27370</v>
      </c>
    </row>
    <row r="79596">
      <c r="A79596" s="1" t="s">
        <v>27371</v>
      </c>
    </row>
    <row r="79597">
      <c r="A79597" s="1" t="s">
        <v>27372</v>
      </c>
    </row>
    <row r="79599">
      <c r="A79599" s="1" t="s">
        <v>879</v>
      </c>
    </row>
    <row r="79600">
      <c r="A79600" s="1" t="s">
        <v>3016</v>
      </c>
    </row>
    <row r="79601">
      <c r="A79601" s="1" t="s">
        <v>27373</v>
      </c>
    </row>
    <row r="79602">
      <c r="A79602" s="1" t="s">
        <v>27374</v>
      </c>
    </row>
    <row r="79603">
      <c r="A79603" s="1" t="s">
        <v>27375</v>
      </c>
    </row>
    <row r="79604">
      <c r="A79604" s="1" t="s">
        <v>27376</v>
      </c>
    </row>
    <row r="79606">
      <c r="A79606" s="1" t="s">
        <v>2007</v>
      </c>
    </row>
    <row r="79608">
      <c r="A79608" s="1" t="s">
        <v>27377</v>
      </c>
    </row>
    <row r="79609">
      <c r="A79609" s="1" t="s">
        <v>27365</v>
      </c>
    </row>
    <row r="79610">
      <c r="A79610" s="1" t="s">
        <v>27366</v>
      </c>
    </row>
    <row r="79611">
      <c r="A79611" s="1" t="s">
        <v>27367</v>
      </c>
    </row>
    <row r="79612">
      <c r="A79612" s="1" t="s">
        <v>27368</v>
      </c>
    </row>
    <row r="79613">
      <c r="A79613" s="1" t="s">
        <v>27369</v>
      </c>
    </row>
    <row r="79614">
      <c r="A79614" s="1" t="s">
        <v>27370</v>
      </c>
    </row>
    <row r="79615">
      <c r="A79615" s="1" t="s">
        <v>27371</v>
      </c>
    </row>
    <row r="79616">
      <c r="A79616" s="1" t="s">
        <v>27372</v>
      </c>
    </row>
    <row r="79617">
      <c r="A79617" s="1" t="s">
        <v>27373</v>
      </c>
    </row>
    <row r="79618">
      <c r="A79618" s="1" t="s">
        <v>27374</v>
      </c>
    </row>
    <row r="79619">
      <c r="A79619" s="1" t="s">
        <v>27378</v>
      </c>
    </row>
    <row r="79620">
      <c r="A79620" s="1" t="s">
        <v>27379</v>
      </c>
    </row>
    <row r="79622">
      <c r="A79622" s="1" t="s">
        <v>27380</v>
      </c>
    </row>
    <row r="79623">
      <c r="A79623" s="1" t="s">
        <v>27381</v>
      </c>
    </row>
    <row r="79625">
      <c r="A79625" s="1" t="s">
        <v>27382</v>
      </c>
    </row>
    <row r="79627">
      <c r="A79627" s="1" t="s">
        <v>27383</v>
      </c>
    </row>
    <row r="79628">
      <c r="A79628" s="1" t="s">
        <v>27384</v>
      </c>
    </row>
    <row r="79629">
      <c r="A79629" s="1" t="s">
        <v>27385</v>
      </c>
    </row>
    <row r="79631">
      <c r="A79631" s="1" t="s">
        <v>27386</v>
      </c>
    </row>
    <row r="79633">
      <c r="A79633" s="1" t="s">
        <v>27387</v>
      </c>
    </row>
    <row r="79635">
      <c r="A79635" s="1" t="s">
        <v>27388</v>
      </c>
    </row>
    <row r="79637">
      <c r="A79637" s="1" t="s">
        <v>27389</v>
      </c>
    </row>
    <row r="79638">
      <c r="A79638" s="1" t="s">
        <v>27390</v>
      </c>
    </row>
    <row r="79639">
      <c r="A79639" s="1" t="s">
        <v>27391</v>
      </c>
    </row>
    <row r="79641">
      <c r="A79641" s="1" t="s">
        <v>27392</v>
      </c>
    </row>
    <row r="79642">
      <c r="A79642" s="1" t="s">
        <v>27393</v>
      </c>
    </row>
    <row r="79644">
      <c r="A79644" s="1" t="s">
        <v>25302</v>
      </c>
    </row>
    <row r="79645">
      <c r="A79645" s="1" t="s">
        <v>27394</v>
      </c>
    </row>
    <row r="79647">
      <c r="A79647" s="1" t="s">
        <v>27395</v>
      </c>
    </row>
    <row r="79648">
      <c r="A79648" s="1" t="s">
        <v>27396</v>
      </c>
    </row>
    <row r="79650">
      <c r="A79650" s="1" t="s">
        <v>27397</v>
      </c>
    </row>
    <row r="79652">
      <c r="A79652" s="1" t="s">
        <v>27398</v>
      </c>
    </row>
    <row r="79654">
      <c r="A79654" s="1" t="s">
        <v>27399</v>
      </c>
    </row>
    <row r="79656">
      <c r="A79656" s="1" t="s">
        <v>27400</v>
      </c>
    </row>
    <row r="79657">
      <c r="A79657" s="1" t="s">
        <v>27401</v>
      </c>
    </row>
    <row r="79659">
      <c r="A79659" s="1" t="s">
        <v>27402</v>
      </c>
    </row>
    <row r="79660">
      <c r="A79660" s="1" t="s">
        <v>27403</v>
      </c>
    </row>
    <row r="79662">
      <c r="A79662" s="1" t="s">
        <v>27404</v>
      </c>
    </row>
    <row r="79664">
      <c r="A79664" s="1" t="s">
        <v>27405</v>
      </c>
    </row>
    <row r="79665">
      <c r="A79665" s="1" t="s">
        <v>27406</v>
      </c>
    </row>
    <row r="79666">
      <c r="A79666" s="1" t="s">
        <v>27407</v>
      </c>
    </row>
    <row r="79668">
      <c r="A79668" s="1" t="s">
        <v>27408</v>
      </c>
    </row>
    <row r="79669">
      <c r="A79669" s="1" t="s">
        <v>27409</v>
      </c>
    </row>
    <row r="79670">
      <c r="A79670" s="1" t="s">
        <v>27410</v>
      </c>
    </row>
    <row r="79671">
      <c r="A79671" s="1" t="s">
        <v>27411</v>
      </c>
    </row>
    <row r="79672">
      <c r="A79672" s="1" t="s">
        <v>27412</v>
      </c>
    </row>
    <row r="79674">
      <c r="A79674" s="1" t="s">
        <v>27413</v>
      </c>
    </row>
    <row r="79676">
      <c r="A79676" s="1" t="s">
        <v>27414</v>
      </c>
    </row>
    <row r="79677">
      <c r="A79677" s="1" t="s">
        <v>27415</v>
      </c>
    </row>
    <row r="79678">
      <c r="A79678" s="1" t="s">
        <v>27416</v>
      </c>
    </row>
    <row r="79680">
      <c r="A79680" s="1" t="s">
        <v>27417</v>
      </c>
    </row>
    <row r="79682">
      <c r="A79682" s="1" t="s">
        <v>27418</v>
      </c>
    </row>
    <row r="79684">
      <c r="A79684" s="1" t="s">
        <v>27419</v>
      </c>
    </row>
    <row r="79685">
      <c r="A79685" s="1" t="s">
        <v>27420</v>
      </c>
    </row>
    <row r="79687">
      <c r="A79687" s="1" t="s">
        <v>27421</v>
      </c>
    </row>
    <row r="79688">
      <c r="A79688" s="1" t="s">
        <v>27422</v>
      </c>
    </row>
    <row r="79689">
      <c r="A79689" s="1" t="s">
        <v>27423</v>
      </c>
    </row>
    <row r="79691">
      <c r="A79691" s="1" t="s">
        <v>27424</v>
      </c>
    </row>
    <row r="79692">
      <c r="A79692" s="1" t="s">
        <v>27425</v>
      </c>
    </row>
    <row r="79694">
      <c r="A79694" s="1" t="s">
        <v>27426</v>
      </c>
    </row>
    <row r="79695">
      <c r="A79695" s="1" t="s">
        <v>27427</v>
      </c>
    </row>
    <row r="79696">
      <c r="A79696" s="1" t="s">
        <v>27428</v>
      </c>
    </row>
    <row r="79698">
      <c r="A79698" s="1" t="s">
        <v>27429</v>
      </c>
    </row>
    <row r="79700">
      <c r="A79700" s="1" t="s">
        <v>27430</v>
      </c>
    </row>
    <row r="79702">
      <c r="A79702" s="1" t="s">
        <v>27431</v>
      </c>
    </row>
    <row r="79703">
      <c r="A79703" s="1" t="s">
        <v>27432</v>
      </c>
    </row>
    <row r="79705">
      <c r="A79705" s="1" t="s">
        <v>27433</v>
      </c>
    </row>
    <row r="79706">
      <c r="A79706" s="1" t="s">
        <v>27434</v>
      </c>
    </row>
    <row r="79707">
      <c r="A79707" s="1" t="s">
        <v>27435</v>
      </c>
    </row>
    <row r="79709">
      <c r="A79709" s="1" t="s">
        <v>27436</v>
      </c>
    </row>
    <row r="79711">
      <c r="A79711" s="1" t="s">
        <v>27437</v>
      </c>
    </row>
    <row r="79713">
      <c r="A79713" s="1" t="s">
        <v>27438</v>
      </c>
    </row>
    <row r="79715">
      <c r="A79715" s="1" t="s">
        <v>26721</v>
      </c>
    </row>
    <row r="79717">
      <c r="A79717" s="1" t="s">
        <v>27439</v>
      </c>
    </row>
    <row r="79718">
      <c r="A79718" s="1" t="s">
        <v>27381</v>
      </c>
    </row>
    <row r="79719">
      <c r="A79719" s="1" t="s">
        <v>27382</v>
      </c>
    </row>
    <row r="79720">
      <c r="A79720" s="1" t="s">
        <v>27383</v>
      </c>
    </row>
    <row r="79721">
      <c r="A79721" s="1" t="s">
        <v>27384</v>
      </c>
    </row>
    <row r="79722">
      <c r="A79722" s="1" t="s">
        <v>27385</v>
      </c>
    </row>
    <row r="79723">
      <c r="A79723" s="1" t="s">
        <v>27386</v>
      </c>
    </row>
    <row r="79724">
      <c r="A79724" s="1" t="s">
        <v>27387</v>
      </c>
    </row>
    <row r="79725">
      <c r="A79725" s="1" t="s">
        <v>27388</v>
      </c>
    </row>
    <row r="79726">
      <c r="A79726" s="1" t="s">
        <v>27389</v>
      </c>
    </row>
    <row r="79727">
      <c r="A79727" s="1" t="s">
        <v>27390</v>
      </c>
    </row>
    <row r="79728">
      <c r="A79728" s="1" t="s">
        <v>27391</v>
      </c>
    </row>
    <row r="79729">
      <c r="A79729" s="1" t="s">
        <v>27392</v>
      </c>
    </row>
    <row r="79730">
      <c r="A79730" s="1" t="s">
        <v>27393</v>
      </c>
    </row>
    <row r="79731">
      <c r="A79731" s="1" t="s">
        <v>27394</v>
      </c>
    </row>
    <row r="79732">
      <c r="A79732" s="1" t="s">
        <v>27395</v>
      </c>
    </row>
    <row r="79733">
      <c r="A79733" s="1" t="s">
        <v>27396</v>
      </c>
    </row>
    <row r="79734">
      <c r="A79734" s="1" t="s">
        <v>27397</v>
      </c>
    </row>
    <row r="79735">
      <c r="A79735" s="1" t="s">
        <v>27398</v>
      </c>
    </row>
    <row r="79736">
      <c r="A79736" s="1" t="s">
        <v>27399</v>
      </c>
    </row>
    <row r="79737">
      <c r="A79737" s="1" t="s">
        <v>27400</v>
      </c>
    </row>
    <row r="79738">
      <c r="A79738" s="1" t="s">
        <v>27401</v>
      </c>
    </row>
    <row r="79739">
      <c r="A79739" s="1" t="s">
        <v>27402</v>
      </c>
    </row>
    <row r="79740">
      <c r="A79740" s="1" t="s">
        <v>27403</v>
      </c>
    </row>
    <row r="79741">
      <c r="A79741" s="1" t="s">
        <v>27404</v>
      </c>
    </row>
    <row r="79742">
      <c r="A79742" s="1" t="s">
        <v>27405</v>
      </c>
    </row>
    <row r="79743">
      <c r="A79743" s="1" t="s">
        <v>27406</v>
      </c>
    </row>
    <row r="79744">
      <c r="A79744" s="1" t="s">
        <v>27407</v>
      </c>
    </row>
    <row r="79745">
      <c r="A79745" s="1" t="s">
        <v>27408</v>
      </c>
    </row>
    <row r="79746">
      <c r="A79746" s="1" t="s">
        <v>27409</v>
      </c>
    </row>
    <row r="79747">
      <c r="A79747" s="1" t="s">
        <v>27410</v>
      </c>
    </row>
    <row r="79748">
      <c r="A79748" s="1" t="s">
        <v>27411</v>
      </c>
    </row>
    <row r="79749">
      <c r="A79749" s="1" t="s">
        <v>27412</v>
      </c>
    </row>
    <row r="79750">
      <c r="A79750" s="1" t="s">
        <v>27413</v>
      </c>
    </row>
    <row r="79751">
      <c r="A79751" s="1" t="s">
        <v>27414</v>
      </c>
    </row>
    <row r="79752">
      <c r="A79752" s="1" t="s">
        <v>27415</v>
      </c>
    </row>
    <row r="79753">
      <c r="A79753" s="1" t="s">
        <v>27416</v>
      </c>
    </row>
    <row r="79754">
      <c r="A79754" s="1" t="s">
        <v>27418</v>
      </c>
    </row>
    <row r="79755">
      <c r="A79755" s="1" t="s">
        <v>27419</v>
      </c>
    </row>
    <row r="79756">
      <c r="A79756" s="1" t="s">
        <v>27420</v>
      </c>
    </row>
    <row r="79757">
      <c r="A79757" s="1" t="s">
        <v>27421</v>
      </c>
    </row>
    <row r="79758">
      <c r="A79758" s="1" t="s">
        <v>27422</v>
      </c>
    </row>
    <row r="79759">
      <c r="A79759" s="1" t="s">
        <v>27423</v>
      </c>
    </row>
    <row r="79760">
      <c r="A79760" s="1" t="s">
        <v>27424</v>
      </c>
    </row>
    <row r="79761">
      <c r="A79761" s="1" t="s">
        <v>27425</v>
      </c>
    </row>
    <row r="79762">
      <c r="A79762" s="1" t="s">
        <v>27426</v>
      </c>
    </row>
    <row r="79763">
      <c r="A79763" s="1" t="s">
        <v>27427</v>
      </c>
    </row>
    <row r="79764">
      <c r="A79764" s="1" t="s">
        <v>27428</v>
      </c>
    </row>
    <row r="79765">
      <c r="A79765" s="1" t="s">
        <v>27429</v>
      </c>
    </row>
    <row r="79766">
      <c r="A79766" s="1" t="s">
        <v>27430</v>
      </c>
    </row>
    <row r="79767">
      <c r="A79767" s="1" t="s">
        <v>27431</v>
      </c>
    </row>
    <row r="79768">
      <c r="A79768" s="1" t="s">
        <v>27432</v>
      </c>
    </row>
    <row r="79769">
      <c r="A79769" s="1" t="s">
        <v>27433</v>
      </c>
    </row>
    <row r="79770">
      <c r="A79770" s="1" t="s">
        <v>27434</v>
      </c>
    </row>
    <row r="79771">
      <c r="A79771" s="1" t="s">
        <v>27435</v>
      </c>
    </row>
    <row r="79772">
      <c r="A79772" s="1" t="s">
        <v>27436</v>
      </c>
    </row>
    <row r="79773">
      <c r="A79773" s="1" t="s">
        <v>27437</v>
      </c>
    </row>
    <row r="79774">
      <c r="A79774" s="1" t="s">
        <v>27438</v>
      </c>
    </row>
    <row r="79775">
      <c r="A79775" s="1" t="s">
        <v>27440</v>
      </c>
    </row>
    <row r="79776">
      <c r="A79776" s="1" t="s">
        <v>27441</v>
      </c>
    </row>
    <row r="79778">
      <c r="A79778" s="1" t="s">
        <v>27442</v>
      </c>
    </row>
    <row r="79780">
      <c r="A79780" s="1" t="s">
        <v>27443</v>
      </c>
    </row>
    <row r="79782">
      <c r="A79782" s="1" t="s">
        <v>27444</v>
      </c>
    </row>
    <row r="79783">
      <c r="A79783" s="1" t="s">
        <v>27445</v>
      </c>
    </row>
    <row r="79784">
      <c r="A79784" s="1" t="s">
        <v>27446</v>
      </c>
    </row>
    <row r="79785">
      <c r="A79785" s="1" t="s">
        <v>27447</v>
      </c>
    </row>
    <row r="79786">
      <c r="A79786" s="1" t="s">
        <v>27448</v>
      </c>
    </row>
    <row r="79787">
      <c r="A79787" s="1" t="s">
        <v>27449</v>
      </c>
    </row>
    <row r="79788">
      <c r="A79788" s="1" t="s">
        <v>27450</v>
      </c>
    </row>
    <row r="79789">
      <c r="A79789" s="1" t="s">
        <v>27451</v>
      </c>
    </row>
    <row r="79790">
      <c r="A79790" s="1" t="s">
        <v>27452</v>
      </c>
    </row>
    <row r="79791">
      <c r="A79791" s="1" t="s">
        <v>27453</v>
      </c>
    </row>
    <row r="79792">
      <c r="A79792" s="1" t="s">
        <v>27454</v>
      </c>
    </row>
    <row r="79793">
      <c r="A79793" s="1" t="s">
        <v>27455</v>
      </c>
    </row>
    <row r="79794">
      <c r="A79794" s="1" t="s">
        <v>27456</v>
      </c>
    </row>
    <row r="79796">
      <c r="A79796" s="3" t="str">
        <f>+Established Preventative Maintenance’ any \\s vendor costs and</f>
        <v>#ERROR!</v>
      </c>
    </row>
    <row r="79797">
      <c r="A79797" s="1" t="s">
        <v>27457</v>
      </c>
    </row>
    <row r="79799">
      <c r="A79799" s="1" t="s">
        <v>27458</v>
      </c>
    </row>
    <row r="79800">
      <c r="A79800" s="1" t="s">
        <v>27459</v>
      </c>
    </row>
    <row r="79802">
      <c r="A79802" s="1" t="s">
        <v>27460</v>
      </c>
    </row>
    <row r="79804">
      <c r="A79804" s="1" t="s">
        <v>27461</v>
      </c>
    </row>
    <row r="79806">
      <c r="A79806" s="1" t="s">
        <v>27462</v>
      </c>
    </row>
    <row r="79808">
      <c r="A79808" s="1" t="s">
        <v>27463</v>
      </c>
    </row>
    <row r="79810">
      <c r="A79810" s="1" t="s">
        <v>27464</v>
      </c>
    </row>
    <row r="79811">
      <c r="A79811" s="1" t="s">
        <v>27465</v>
      </c>
    </row>
    <row r="79813">
      <c r="A79813" s="1" t="s">
        <v>27466</v>
      </c>
    </row>
    <row r="79815">
      <c r="A79815" s="1" t="s">
        <v>27467</v>
      </c>
    </row>
    <row r="79817">
      <c r="A79817" s="1" t="s">
        <v>27468</v>
      </c>
    </row>
    <row r="79818">
      <c r="A79818" s="1" t="s">
        <v>27469</v>
      </c>
    </row>
    <row r="79819">
      <c r="A79819" s="1" t="s">
        <v>27470</v>
      </c>
    </row>
    <row r="79821">
      <c r="A79821" s="1" t="s">
        <v>27471</v>
      </c>
    </row>
    <row r="79823">
      <c r="A79823" s="1" t="s">
        <v>27472</v>
      </c>
    </row>
    <row r="79824">
      <c r="A79824" s="1" t="s">
        <v>27473</v>
      </c>
    </row>
    <row r="79825">
      <c r="A79825" s="1" t="s">
        <v>27474</v>
      </c>
    </row>
    <row r="79827">
      <c r="A79827" s="1" t="s">
        <v>27475</v>
      </c>
    </row>
    <row r="79828">
      <c r="A79828" s="1" t="s">
        <v>27476</v>
      </c>
    </row>
    <row r="79830">
      <c r="A79830" s="3" t="str">
        <f>+Scheduled and coordinated field staff assignments, optimizing service cu:</f>
        <v>#ERROR!</v>
      </c>
    </row>
    <row r="79832">
      <c r="A79832" s="1" t="s">
        <v>27477</v>
      </c>
    </row>
    <row r="79834">
      <c r="A79834" s="1" t="s">
        <v>27478</v>
      </c>
    </row>
    <row r="79835">
      <c r="A79835" s="1" t="s">
        <v>18607</v>
      </c>
    </row>
    <row r="79837">
      <c r="A79837" s="1" t="s">
        <v>27479</v>
      </c>
    </row>
    <row r="79839">
      <c r="A79839" s="1" t="s">
        <v>27480</v>
      </c>
    </row>
    <row r="79841">
      <c r="A79841" s="1" t="s">
        <v>27481</v>
      </c>
    </row>
    <row r="79842">
      <c r="A79842" s="1" t="s">
        <v>27482</v>
      </c>
    </row>
    <row r="79844">
      <c r="A79844" s="1" t="s">
        <v>27434</v>
      </c>
    </row>
    <row r="79846">
      <c r="A79846" s="1" t="s">
        <v>27483</v>
      </c>
    </row>
    <row r="79847">
      <c r="A79847" s="1" t="s">
        <v>27484</v>
      </c>
    </row>
    <row r="79848">
      <c r="A79848" s="1" t="s">
        <v>27485</v>
      </c>
    </row>
    <row r="79850">
      <c r="A79850" s="1">
        <v>4.0</v>
      </c>
    </row>
    <row r="79851">
      <c r="A79851" s="1" t="s">
        <v>27486</v>
      </c>
    </row>
    <row r="79853">
      <c r="A79853" s="1" t="s">
        <v>27487</v>
      </c>
    </row>
    <row r="79855">
      <c r="A79855" s="1" t="s">
        <v>27488</v>
      </c>
    </row>
    <row r="79857">
      <c r="A79857" s="1" t="s">
        <v>27489</v>
      </c>
    </row>
    <row r="79859">
      <c r="A79859" s="1" t="s">
        <v>27434</v>
      </c>
    </row>
    <row r="79860">
      <c r="A79860" s="1" t="s">
        <v>27490</v>
      </c>
    </row>
    <row r="79862">
      <c r="A79862" s="1" t="s">
        <v>27491</v>
      </c>
    </row>
    <row r="79864">
      <c r="A79864" s="1" t="s">
        <v>27438</v>
      </c>
    </row>
    <row r="79866">
      <c r="A79866" s="1" t="s">
        <v>27492</v>
      </c>
    </row>
    <row r="79867">
      <c r="A79867" s="1" t="s">
        <v>27444</v>
      </c>
    </row>
    <row r="79868">
      <c r="A79868" s="1" t="s">
        <v>27445</v>
      </c>
    </row>
    <row r="79869">
      <c r="A79869" s="1" t="s">
        <v>27446</v>
      </c>
    </row>
    <row r="79870">
      <c r="A79870" s="1" t="s">
        <v>27447</v>
      </c>
    </row>
    <row r="79871">
      <c r="A79871" s="1" t="s">
        <v>27448</v>
      </c>
    </row>
    <row r="79872">
      <c r="A79872" s="1" t="s">
        <v>27449</v>
      </c>
    </row>
    <row r="79873">
      <c r="A79873" s="1" t="s">
        <v>27451</v>
      </c>
    </row>
    <row r="79874">
      <c r="A79874" s="1" t="s">
        <v>27452</v>
      </c>
    </row>
    <row r="79875">
      <c r="A79875" s="1" t="s">
        <v>27453</v>
      </c>
    </row>
    <row r="79876">
      <c r="A79876" s="1" t="s">
        <v>27454</v>
      </c>
    </row>
    <row r="79877">
      <c r="A79877" s="1" t="s">
        <v>27455</v>
      </c>
    </row>
    <row r="79878">
      <c r="A79878" s="1" t="s">
        <v>27456</v>
      </c>
    </row>
    <row r="79879">
      <c r="A79879" s="3" t="str">
        <f>+Established Preventative Maintenance’ any \\s vendor costs and</f>
        <v>#ERROR!</v>
      </c>
    </row>
    <row r="79880">
      <c r="A79880" s="1" t="s">
        <v>27457</v>
      </c>
    </row>
    <row r="79881">
      <c r="A79881" s="1" t="s">
        <v>27458</v>
      </c>
    </row>
    <row r="79882">
      <c r="A79882" s="1" t="s">
        <v>27459</v>
      </c>
    </row>
    <row r="79883">
      <c r="A79883" s="1" t="s">
        <v>27460</v>
      </c>
    </row>
    <row r="79884">
      <c r="A79884" s="1" t="s">
        <v>27461</v>
      </c>
    </row>
    <row r="79885">
      <c r="A79885" s="1" t="s">
        <v>27462</v>
      </c>
    </row>
    <row r="79886">
      <c r="A79886" s="1" t="s">
        <v>27463</v>
      </c>
    </row>
    <row r="79887">
      <c r="A79887" s="1" t="s">
        <v>27464</v>
      </c>
    </row>
    <row r="79888">
      <c r="A79888" s="1" t="s">
        <v>27465</v>
      </c>
    </row>
    <row r="79889">
      <c r="A79889" s="1" t="s">
        <v>27466</v>
      </c>
    </row>
    <row r="79890">
      <c r="A79890" s="1" t="s">
        <v>27467</v>
      </c>
    </row>
    <row r="79891">
      <c r="A79891" s="1" t="s">
        <v>27468</v>
      </c>
    </row>
    <row r="79892">
      <c r="A79892" s="1" t="s">
        <v>27469</v>
      </c>
    </row>
    <row r="79893">
      <c r="A79893" s="1" t="s">
        <v>27470</v>
      </c>
    </row>
    <row r="79894">
      <c r="A79894" s="1" t="s">
        <v>27471</v>
      </c>
    </row>
    <row r="79895">
      <c r="A79895" s="1" t="s">
        <v>27472</v>
      </c>
    </row>
    <row r="79896">
      <c r="A79896" s="1" t="s">
        <v>27474</v>
      </c>
    </row>
    <row r="79897">
      <c r="A79897" s="1" t="s">
        <v>27475</v>
      </c>
    </row>
    <row r="79898">
      <c r="A79898" s="1" t="s">
        <v>27476</v>
      </c>
    </row>
    <row r="79899">
      <c r="A79899" s="3" t="str">
        <f>+Scheduled and coordinated field staff assignments, optimizing service cu:</f>
        <v>#ERROR!</v>
      </c>
    </row>
    <row r="79900">
      <c r="A79900" s="1" t="s">
        <v>27477</v>
      </c>
    </row>
    <row r="79901">
      <c r="A79901" s="1" t="s">
        <v>27478</v>
      </c>
    </row>
    <row r="79902">
      <c r="A79902" s="1" t="s">
        <v>27479</v>
      </c>
    </row>
    <row r="79903">
      <c r="A79903" s="1" t="s">
        <v>27480</v>
      </c>
    </row>
    <row r="79904">
      <c r="A79904" s="1" t="s">
        <v>27481</v>
      </c>
    </row>
    <row r="79905">
      <c r="A79905" s="1" t="s">
        <v>27482</v>
      </c>
    </row>
    <row r="79906">
      <c r="A79906" s="1" t="s">
        <v>27434</v>
      </c>
    </row>
    <row r="79907">
      <c r="A79907" s="1" t="s">
        <v>27484</v>
      </c>
    </row>
    <row r="79908">
      <c r="A79908" s="1" t="s">
        <v>27485</v>
      </c>
    </row>
    <row r="79909">
      <c r="A79909" s="1" t="s">
        <v>27486</v>
      </c>
    </row>
    <row r="79910">
      <c r="A79910" s="1" t="s">
        <v>27487</v>
      </c>
    </row>
    <row r="79911">
      <c r="A79911" s="1" t="s">
        <v>27488</v>
      </c>
    </row>
    <row r="79912">
      <c r="A79912" s="1" t="s">
        <v>27489</v>
      </c>
    </row>
    <row r="79913">
      <c r="A79913" s="1" t="s">
        <v>27434</v>
      </c>
    </row>
    <row r="79914">
      <c r="A79914" s="1" t="s">
        <v>27490</v>
      </c>
    </row>
    <row r="79915">
      <c r="A79915" s="1" t="s">
        <v>27491</v>
      </c>
    </row>
    <row r="79916">
      <c r="A79916" s="1" t="s">
        <v>27493</v>
      </c>
    </row>
    <row r="79917">
      <c r="A79917" s="1" t="s">
        <v>27494</v>
      </c>
    </row>
    <row r="79919">
      <c r="A79919" s="1" t="s">
        <v>27495</v>
      </c>
    </row>
    <row r="79921">
      <c r="A79921" s="3" t="str">
        <f>) acme</f>
        <v>#ERROR!</v>
      </c>
    </row>
    <row r="79923">
      <c r="A79923" s="1" t="s">
        <v>27496</v>
      </c>
    </row>
    <row r="79924">
      <c r="A79924" s="1" t="s">
        <v>27497</v>
      </c>
    </row>
    <row r="79925">
      <c r="A79925" s="1" t="s">
        <v>27498</v>
      </c>
    </row>
    <row r="79926">
      <c r="A79926" s="1" t="s">
        <v>27499</v>
      </c>
    </row>
    <row r="79927">
      <c r="A79927" s="1" t="s">
        <v>27500</v>
      </c>
    </row>
    <row r="79928">
      <c r="A79928" s="1" t="s">
        <v>27501</v>
      </c>
    </row>
    <row r="79930">
      <c r="A79930" s="1" t="s">
        <v>27502</v>
      </c>
    </row>
    <row r="79931">
      <c r="A79931" s="1" t="s">
        <v>27503</v>
      </c>
    </row>
    <row r="79932">
      <c r="A79932" s="1" t="s">
        <v>27504</v>
      </c>
    </row>
    <row r="79933">
      <c r="A79933" s="1" t="s">
        <v>27505</v>
      </c>
    </row>
    <row r="79934">
      <c r="A79934" s="1" t="s">
        <v>27506</v>
      </c>
    </row>
    <row r="79935">
      <c r="A79935" s="3" t="str">
        <f>) acme</f>
        <v>#ERROR!</v>
      </c>
    </row>
    <row r="79936">
      <c r="A79936" s="1" t="s">
        <v>27496</v>
      </c>
    </row>
    <row r="79937">
      <c r="A79937" s="1" t="s">
        <v>27497</v>
      </c>
    </row>
    <row r="79938">
      <c r="A79938" s="1" t="s">
        <v>27498</v>
      </c>
    </row>
    <row r="79939">
      <c r="A79939" s="1" t="s">
        <v>27499</v>
      </c>
    </row>
    <row r="79940">
      <c r="A79940" s="1" t="s">
        <v>27500</v>
      </c>
    </row>
    <row r="79941">
      <c r="A79941" s="1" t="s">
        <v>27501</v>
      </c>
    </row>
    <row r="79942">
      <c r="A79942" s="1" t="s">
        <v>27502</v>
      </c>
    </row>
    <row r="79943">
      <c r="A79943" s="1" t="s">
        <v>27503</v>
      </c>
    </row>
    <row r="79944">
      <c r="A79944" s="1" t="s">
        <v>27504</v>
      </c>
    </row>
    <row r="79945">
      <c r="A79945" s="1" t="s">
        <v>27507</v>
      </c>
    </row>
    <row r="79946">
      <c r="A79946" s="1" t="s">
        <v>27508</v>
      </c>
    </row>
    <row r="79947">
      <c r="A79947" s="1" t="s">
        <v>27509</v>
      </c>
    </row>
    <row r="79949">
      <c r="A79949" s="1" t="s">
        <v>27510</v>
      </c>
    </row>
    <row r="79951">
      <c r="A79951" s="1" t="s">
        <v>27511</v>
      </c>
    </row>
    <row r="79952">
      <c r="A79952" s="1" t="s">
        <v>27512</v>
      </c>
    </row>
    <row r="79954">
      <c r="A79954" s="1" t="s">
        <v>27513</v>
      </c>
    </row>
    <row r="79955">
      <c r="A79955" s="1" t="s">
        <v>27514</v>
      </c>
    </row>
    <row r="79956">
      <c r="A79956" s="1" t="s">
        <v>27515</v>
      </c>
    </row>
    <row r="79958">
      <c r="A79958" s="1" t="s">
        <v>27516</v>
      </c>
    </row>
    <row r="79959">
      <c r="A79959" s="1" t="s">
        <v>27517</v>
      </c>
    </row>
    <row r="79961">
      <c r="A79961" s="1" t="s">
        <v>27518</v>
      </c>
    </row>
    <row r="79963">
      <c r="A79963" s="1" t="s">
        <v>27519</v>
      </c>
    </row>
    <row r="79964">
      <c r="A79964" s="1" t="s">
        <v>27520</v>
      </c>
    </row>
    <row r="79966">
      <c r="A79966" s="1" t="s">
        <v>27521</v>
      </c>
    </row>
    <row r="79968">
      <c r="A79968" s="1" t="s">
        <v>27522</v>
      </c>
    </row>
    <row r="79969">
      <c r="A79969" s="1" t="s">
        <v>27523</v>
      </c>
    </row>
    <row r="79970">
      <c r="A79970" s="1" t="s">
        <v>27524</v>
      </c>
    </row>
    <row r="79972">
      <c r="A79972" s="1" t="s">
        <v>27525</v>
      </c>
    </row>
    <row r="79973">
      <c r="A79973" s="1" t="s">
        <v>27526</v>
      </c>
    </row>
    <row r="79975">
      <c r="A79975" s="1" t="s">
        <v>27527</v>
      </c>
    </row>
    <row r="79976">
      <c r="A79976" s="1" t="s">
        <v>27528</v>
      </c>
    </row>
    <row r="79978">
      <c r="A79978" s="1" t="s">
        <v>27529</v>
      </c>
    </row>
    <row r="79979">
      <c r="A79979" s="1" t="s">
        <v>27530</v>
      </c>
    </row>
    <row r="79980">
      <c r="A79980" s="1" t="s">
        <v>27509</v>
      </c>
    </row>
    <row r="79981">
      <c r="A79981" s="1" t="s">
        <v>27510</v>
      </c>
    </row>
    <row r="79982">
      <c r="A79982" s="1" t="s">
        <v>27511</v>
      </c>
    </row>
    <row r="79983">
      <c r="A79983" s="1" t="s">
        <v>27512</v>
      </c>
    </row>
    <row r="79984">
      <c r="A79984" s="1" t="s">
        <v>27513</v>
      </c>
    </row>
    <row r="79985">
      <c r="A79985" s="1" t="s">
        <v>27514</v>
      </c>
    </row>
    <row r="79986">
      <c r="A79986" s="1" t="s">
        <v>27515</v>
      </c>
    </row>
    <row r="79987">
      <c r="A79987" s="1" t="s">
        <v>27516</v>
      </c>
    </row>
    <row r="79988">
      <c r="A79988" s="1" t="s">
        <v>27517</v>
      </c>
    </row>
    <row r="79989">
      <c r="A79989" s="1" t="s">
        <v>27518</v>
      </c>
    </row>
    <row r="79990">
      <c r="A79990" s="1" t="s">
        <v>27519</v>
      </c>
    </row>
    <row r="79991">
      <c r="A79991" s="1" t="s">
        <v>27520</v>
      </c>
    </row>
    <row r="79992">
      <c r="A79992" s="1" t="s">
        <v>27521</v>
      </c>
    </row>
    <row r="79993">
      <c r="A79993" s="1" t="s">
        <v>27522</v>
      </c>
    </row>
    <row r="79994">
      <c r="A79994" s="1" t="s">
        <v>27523</v>
      </c>
    </row>
    <row r="79995">
      <c r="A79995" s="1" t="s">
        <v>27524</v>
      </c>
    </row>
    <row r="79996">
      <c r="A79996" s="1" t="s">
        <v>27525</v>
      </c>
    </row>
    <row r="79997">
      <c r="A79997" s="1" t="s">
        <v>27526</v>
      </c>
    </row>
    <row r="79998">
      <c r="A79998" s="1" t="s">
        <v>27527</v>
      </c>
    </row>
    <row r="79999">
      <c r="A79999" s="1" t="s">
        <v>27531</v>
      </c>
    </row>
    <row r="80000">
      <c r="A80000" s="1" t="s">
        <v>27532</v>
      </c>
    </row>
    <row r="80002">
      <c r="A80002" s="3" t="str">
        <f>) ames</f>
        <v>#ERROR!</v>
      </c>
    </row>
    <row r="80003">
      <c r="A80003" s="1" t="s">
        <v>27533</v>
      </c>
    </row>
    <row r="80005">
      <c r="A80005" s="1" t="s">
        <v>27534</v>
      </c>
    </row>
    <row r="80007">
      <c r="A80007" s="1" t="s">
        <v>27535</v>
      </c>
    </row>
    <row r="80008">
      <c r="A80008" s="1" t="s">
        <v>27536</v>
      </c>
    </row>
    <row r="80009">
      <c r="A80009" s="1" t="s">
        <v>27537</v>
      </c>
    </row>
    <row r="80011">
      <c r="A80011" s="1" t="s">
        <v>27538</v>
      </c>
    </row>
    <row r="80013">
      <c r="A80013" s="1" t="s">
        <v>27539</v>
      </c>
    </row>
    <row r="80015">
      <c r="A80015" s="1" t="s">
        <v>27540</v>
      </c>
    </row>
    <row r="80016">
      <c r="A80016" s="1" t="s">
        <v>27541</v>
      </c>
    </row>
    <row r="80018">
      <c r="A80018" s="1" t="s">
        <v>27542</v>
      </c>
    </row>
    <row r="80019">
      <c r="A80019" s="1" t="s">
        <v>27543</v>
      </c>
    </row>
    <row r="80020">
      <c r="A80020" s="1" t="s">
        <v>27544</v>
      </c>
    </row>
    <row r="80022">
      <c r="A80022" s="1" t="s">
        <v>27545</v>
      </c>
    </row>
    <row r="80024">
      <c r="A80024" s="1" t="s">
        <v>27546</v>
      </c>
    </row>
    <row r="80025">
      <c r="A80025" s="1" t="s">
        <v>27547</v>
      </c>
    </row>
    <row r="80026">
      <c r="A80026" s="1" t="s">
        <v>27548</v>
      </c>
    </row>
    <row r="80028">
      <c r="A80028" s="6" t="s">
        <v>27549</v>
      </c>
    </row>
    <row r="80030">
      <c r="A80030" s="1" t="s">
        <v>27550</v>
      </c>
    </row>
    <row r="80031">
      <c r="A80031" s="1" t="s">
        <v>27551</v>
      </c>
    </row>
    <row r="80032">
      <c r="A80032" s="1" t="s">
        <v>27552</v>
      </c>
    </row>
    <row r="80034">
      <c r="A80034" s="1" t="s">
        <v>27553</v>
      </c>
    </row>
    <row r="80036">
      <c r="A80036" s="1" t="s">
        <v>27554</v>
      </c>
    </row>
    <row r="80037">
      <c r="A80037" s="1" t="s">
        <v>27555</v>
      </c>
    </row>
    <row r="80038">
      <c r="A80038" s="1" t="s">
        <v>27533</v>
      </c>
    </row>
    <row r="80039">
      <c r="A80039" s="1" t="s">
        <v>27534</v>
      </c>
    </row>
    <row r="80040">
      <c r="A80040" s="1" t="s">
        <v>27535</v>
      </c>
    </row>
    <row r="80041">
      <c r="A80041" s="1" t="s">
        <v>27536</v>
      </c>
    </row>
    <row r="80042">
      <c r="A80042" s="1" t="s">
        <v>27537</v>
      </c>
    </row>
    <row r="80043">
      <c r="A80043" s="1" t="s">
        <v>27538</v>
      </c>
    </row>
    <row r="80044">
      <c r="A80044" s="1" t="s">
        <v>27539</v>
      </c>
    </row>
    <row r="80045">
      <c r="A80045" s="1" t="s">
        <v>27540</v>
      </c>
    </row>
    <row r="80046">
      <c r="A80046" s="1" t="s">
        <v>27541</v>
      </c>
    </row>
    <row r="80047">
      <c r="A80047" s="1" t="s">
        <v>27542</v>
      </c>
    </row>
    <row r="80048">
      <c r="A80048" s="1" t="s">
        <v>27543</v>
      </c>
    </row>
    <row r="80049">
      <c r="A80049" s="1" t="s">
        <v>27544</v>
      </c>
    </row>
    <row r="80050">
      <c r="A80050" s="1" t="s">
        <v>27546</v>
      </c>
    </row>
    <row r="80051">
      <c r="A80051" s="1" t="s">
        <v>27547</v>
      </c>
    </row>
    <row r="80052">
      <c r="A80052" s="1" t="s">
        <v>27548</v>
      </c>
    </row>
    <row r="80053">
      <c r="A80053" s="6" t="s">
        <v>27549</v>
      </c>
    </row>
    <row r="80054">
      <c r="A80054" s="1" t="s">
        <v>27550</v>
      </c>
    </row>
    <row r="80055">
      <c r="A80055" s="1" t="s">
        <v>27551</v>
      </c>
    </row>
    <row r="80056">
      <c r="A80056" s="1" t="s">
        <v>27552</v>
      </c>
    </row>
    <row r="80057">
      <c r="A80057" s="1" t="s">
        <v>27556</v>
      </c>
    </row>
    <row r="80058">
      <c r="A80058" s="1" t="s">
        <v>27557</v>
      </c>
    </row>
    <row r="80060">
      <c r="A80060" s="1" t="s">
        <v>27558</v>
      </c>
    </row>
    <row r="80062">
      <c r="A80062" s="1" t="s">
        <v>26793</v>
      </c>
    </row>
    <row r="80064">
      <c r="A80064" s="1" t="s">
        <v>26797</v>
      </c>
    </row>
    <row r="80066">
      <c r="A80066" s="1" t="s">
        <v>26798</v>
      </c>
    </row>
    <row r="80067">
      <c r="A80067" s="1" t="s">
        <v>26799</v>
      </c>
    </row>
    <row r="80069">
      <c r="A80069" s="1" t="s">
        <v>27559</v>
      </c>
    </row>
    <row r="80071">
      <c r="A80071" s="1" t="s">
        <v>27560</v>
      </c>
    </row>
    <row r="80072">
      <c r="A80072" s="1" t="s">
        <v>27561</v>
      </c>
    </row>
    <row r="80073">
      <c r="A80073" s="1" t="s">
        <v>27562</v>
      </c>
    </row>
    <row r="80074">
      <c r="A80074" s="1" t="s">
        <v>27563</v>
      </c>
    </row>
    <row r="80076">
      <c r="A80076" s="1" t="s">
        <v>26806</v>
      </c>
    </row>
    <row r="80077">
      <c r="A80077" s="1" t="s">
        <v>26807</v>
      </c>
    </row>
    <row r="80078">
      <c r="A80078" s="1" t="s">
        <v>26808</v>
      </c>
    </row>
    <row r="80079">
      <c r="A80079" s="1" t="s">
        <v>26809</v>
      </c>
    </row>
    <row r="80081">
      <c r="A80081" s="1" t="s">
        <v>27564</v>
      </c>
    </row>
    <row r="80082">
      <c r="A80082" s="1" t="s">
        <v>27565</v>
      </c>
    </row>
    <row r="80084">
      <c r="A80084" s="1" t="s">
        <v>27566</v>
      </c>
    </row>
    <row r="80085">
      <c r="A80085" s="1" t="s">
        <v>27567</v>
      </c>
    </row>
    <row r="80086">
      <c r="A80086" s="1" t="s">
        <v>27568</v>
      </c>
    </row>
    <row r="80088">
      <c r="A80088" s="1" t="s">
        <v>26824</v>
      </c>
    </row>
    <row r="80089">
      <c r="A80089" s="1" t="s">
        <v>26825</v>
      </c>
    </row>
    <row r="80091">
      <c r="A80091" s="1" t="s">
        <v>26826</v>
      </c>
    </row>
    <row r="80092">
      <c r="A80092" s="1" t="s">
        <v>26827</v>
      </c>
    </row>
    <row r="80093">
      <c r="A80093" s="1" t="s">
        <v>26828</v>
      </c>
    </row>
    <row r="80095">
      <c r="A80095" s="1" t="s">
        <v>26829</v>
      </c>
    </row>
    <row r="80096">
      <c r="A80096" s="1" t="s">
        <v>26830</v>
      </c>
    </row>
    <row r="80098">
      <c r="A80098" s="1" t="s">
        <v>26815</v>
      </c>
    </row>
    <row r="80100">
      <c r="A80100" s="1" t="s">
        <v>27569</v>
      </c>
    </row>
    <row r="80101">
      <c r="A80101" s="1" t="s">
        <v>26793</v>
      </c>
    </row>
    <row r="80102">
      <c r="A80102" s="1" t="s">
        <v>26797</v>
      </c>
    </row>
    <row r="80103">
      <c r="A80103" s="1" t="s">
        <v>26798</v>
      </c>
    </row>
    <row r="80104">
      <c r="A80104" s="1" t="s">
        <v>26799</v>
      </c>
    </row>
    <row r="80105">
      <c r="A80105" s="1" t="s">
        <v>27560</v>
      </c>
    </row>
    <row r="80106">
      <c r="A80106" s="1" t="s">
        <v>27561</v>
      </c>
    </row>
    <row r="80107">
      <c r="A80107" s="1" t="s">
        <v>27562</v>
      </c>
    </row>
    <row r="80108">
      <c r="A80108" s="1" t="s">
        <v>27563</v>
      </c>
    </row>
    <row r="80109">
      <c r="A80109" s="1" t="s">
        <v>26806</v>
      </c>
    </row>
    <row r="80110">
      <c r="A80110" s="1" t="s">
        <v>26807</v>
      </c>
    </row>
    <row r="80111">
      <c r="A80111" s="1" t="s">
        <v>26808</v>
      </c>
    </row>
    <row r="80112">
      <c r="A80112" s="1" t="s">
        <v>26809</v>
      </c>
    </row>
    <row r="80113">
      <c r="A80113" s="1" t="s">
        <v>27564</v>
      </c>
    </row>
    <row r="80114">
      <c r="A80114" s="1" t="s">
        <v>27565</v>
      </c>
    </row>
    <row r="80115">
      <c r="A80115" s="1" t="s">
        <v>27566</v>
      </c>
    </row>
    <row r="80116">
      <c r="A80116" s="1" t="s">
        <v>27567</v>
      </c>
    </row>
    <row r="80117">
      <c r="A80117" s="1" t="s">
        <v>27568</v>
      </c>
    </row>
    <row r="80118">
      <c r="A80118" s="1" t="s">
        <v>26824</v>
      </c>
    </row>
    <row r="80119">
      <c r="A80119" s="1" t="s">
        <v>26825</v>
      </c>
    </row>
    <row r="80120">
      <c r="A80120" s="1" t="s">
        <v>26826</v>
      </c>
    </row>
    <row r="80121">
      <c r="A80121" s="1" t="s">
        <v>26827</v>
      </c>
    </row>
    <row r="80122">
      <c r="A80122" s="1" t="s">
        <v>26828</v>
      </c>
    </row>
    <row r="80123">
      <c r="A80123" s="1" t="s">
        <v>26829</v>
      </c>
    </row>
    <row r="80124">
      <c r="A80124" s="1" t="s">
        <v>26830</v>
      </c>
    </row>
    <row r="80125">
      <c r="A80125" s="1" t="s">
        <v>27570</v>
      </c>
    </row>
    <row r="80126">
      <c r="A80126" s="1" t="s">
        <v>27571</v>
      </c>
    </row>
    <row r="80128">
      <c r="A80128" s="1" t="s">
        <v>27558</v>
      </c>
    </row>
    <row r="80130">
      <c r="A80130" s="1" t="s">
        <v>26793</v>
      </c>
    </row>
    <row r="80132">
      <c r="A80132" s="1" t="s">
        <v>26797</v>
      </c>
    </row>
    <row r="80133">
      <c r="A80133" s="1" t="s">
        <v>26798</v>
      </c>
    </row>
    <row r="80134">
      <c r="A80134" s="1" t="s">
        <v>26799</v>
      </c>
    </row>
    <row r="80136">
      <c r="A80136" s="1" t="s">
        <v>27559</v>
      </c>
    </row>
    <row r="80138">
      <c r="A80138" s="1" t="s">
        <v>27572</v>
      </c>
    </row>
    <row r="80140">
      <c r="A80140" s="1" t="s">
        <v>27573</v>
      </c>
    </row>
    <row r="80141">
      <c r="A80141" s="1" t="s">
        <v>27574</v>
      </c>
    </row>
    <row r="80143">
      <c r="A80143" s="1" t="s">
        <v>27575</v>
      </c>
    </row>
    <row r="80145">
      <c r="A80145" s="1" t="s">
        <v>26806</v>
      </c>
    </row>
    <row r="80146">
      <c r="A80146" s="1" t="s">
        <v>26807</v>
      </c>
    </row>
    <row r="80147">
      <c r="A80147" s="1" t="s">
        <v>26808</v>
      </c>
    </row>
    <row r="80148">
      <c r="A80148" s="1" t="s">
        <v>26809</v>
      </c>
    </row>
    <row r="80150">
      <c r="A80150" s="1" t="s">
        <v>27564</v>
      </c>
    </row>
    <row r="80151">
      <c r="A80151" s="1" t="s">
        <v>27576</v>
      </c>
    </row>
    <row r="80153">
      <c r="A80153" s="1" t="s">
        <v>27577</v>
      </c>
    </row>
    <row r="80154">
      <c r="A80154" s="1" t="s">
        <v>27578</v>
      </c>
    </row>
    <row r="80155">
      <c r="A80155" s="1" t="s">
        <v>27579</v>
      </c>
    </row>
    <row r="80157">
      <c r="A80157" s="1" t="s">
        <v>26824</v>
      </c>
    </row>
    <row r="80158">
      <c r="A80158" s="1" t="s">
        <v>26825</v>
      </c>
    </row>
    <row r="80159">
      <c r="A80159" s="1" t="s">
        <v>26826</v>
      </c>
    </row>
    <row r="80160">
      <c r="A80160" s="1" t="s">
        <v>26827</v>
      </c>
    </row>
    <row r="80161">
      <c r="A80161" s="1" t="s">
        <v>26828</v>
      </c>
    </row>
    <row r="80163">
      <c r="A80163" s="1" t="s">
        <v>26829</v>
      </c>
    </row>
    <row r="80164">
      <c r="A80164" s="1" t="s">
        <v>26830</v>
      </c>
    </row>
    <row r="80166">
      <c r="A80166" s="1" t="s">
        <v>26815</v>
      </c>
    </row>
    <row r="80168">
      <c r="A80168" s="1" t="s">
        <v>27569</v>
      </c>
    </row>
    <row r="80169">
      <c r="A80169" s="1" t="s">
        <v>26793</v>
      </c>
    </row>
    <row r="80170">
      <c r="A80170" s="1" t="s">
        <v>26797</v>
      </c>
    </row>
    <row r="80171">
      <c r="A80171" s="1" t="s">
        <v>26798</v>
      </c>
    </row>
    <row r="80172">
      <c r="A80172" s="1" t="s">
        <v>26799</v>
      </c>
    </row>
    <row r="80173">
      <c r="A80173" s="1" t="s">
        <v>27572</v>
      </c>
    </row>
    <row r="80174">
      <c r="A80174" s="1" t="s">
        <v>27573</v>
      </c>
    </row>
    <row r="80175">
      <c r="A80175" s="1" t="s">
        <v>27574</v>
      </c>
    </row>
    <row r="80176">
      <c r="A80176" s="1" t="s">
        <v>27575</v>
      </c>
    </row>
    <row r="80177">
      <c r="A80177" s="1" t="s">
        <v>26806</v>
      </c>
    </row>
    <row r="80178">
      <c r="A80178" s="1" t="s">
        <v>26807</v>
      </c>
    </row>
    <row r="80179">
      <c r="A80179" s="1" t="s">
        <v>26808</v>
      </c>
    </row>
    <row r="80180">
      <c r="A80180" s="1" t="s">
        <v>26809</v>
      </c>
    </row>
    <row r="80181">
      <c r="A80181" s="1" t="s">
        <v>27564</v>
      </c>
    </row>
    <row r="80182">
      <c r="A80182" s="1" t="s">
        <v>27576</v>
      </c>
    </row>
    <row r="80183">
      <c r="A80183" s="1" t="s">
        <v>27577</v>
      </c>
    </row>
    <row r="80184">
      <c r="A80184" s="1" t="s">
        <v>27578</v>
      </c>
    </row>
    <row r="80185">
      <c r="A80185" s="1" t="s">
        <v>27579</v>
      </c>
    </row>
    <row r="80186">
      <c r="A80186" s="1" t="s">
        <v>26824</v>
      </c>
    </row>
    <row r="80187">
      <c r="A80187" s="1" t="s">
        <v>26825</v>
      </c>
    </row>
    <row r="80188">
      <c r="A80188" s="1" t="s">
        <v>26826</v>
      </c>
    </row>
    <row r="80189">
      <c r="A80189" s="1" t="s">
        <v>26827</v>
      </c>
    </row>
    <row r="80190">
      <c r="A80190" s="1" t="s">
        <v>26828</v>
      </c>
    </row>
    <row r="80191">
      <c r="A80191" s="1" t="s">
        <v>26829</v>
      </c>
    </row>
    <row r="80192">
      <c r="A80192" s="1" t="s">
        <v>26830</v>
      </c>
    </row>
    <row r="80193">
      <c r="A80193" s="1" t="s">
        <v>27580</v>
      </c>
    </row>
    <row r="80194">
      <c r="A80194" s="1" t="s">
        <v>27581</v>
      </c>
    </row>
    <row r="80196">
      <c r="A80196" s="1" t="s">
        <v>27582</v>
      </c>
    </row>
    <row r="80198">
      <c r="A80198" s="1" t="s">
        <v>26793</v>
      </c>
    </row>
    <row r="80199">
      <c r="A80199" s="1" t="s">
        <v>27583</v>
      </c>
    </row>
    <row r="80200">
      <c r="A80200" s="1" t="s">
        <v>27584</v>
      </c>
    </row>
    <row r="80201">
      <c r="A80201" s="1" t="s">
        <v>27585</v>
      </c>
    </row>
    <row r="80202">
      <c r="A80202" s="1" t="s">
        <v>27586</v>
      </c>
    </row>
    <row r="80204">
      <c r="A80204" s="1" t="s">
        <v>26806</v>
      </c>
    </row>
    <row r="80205">
      <c r="A80205" s="1" t="s">
        <v>26807</v>
      </c>
    </row>
    <row r="80206">
      <c r="A80206" s="1" t="s">
        <v>26808</v>
      </c>
    </row>
    <row r="80207">
      <c r="A80207" s="1" t="s">
        <v>26809</v>
      </c>
    </row>
    <row r="80209">
      <c r="A80209" s="1" t="s">
        <v>27587</v>
      </c>
    </row>
    <row r="80210">
      <c r="A80210" s="1" t="s">
        <v>27588</v>
      </c>
    </row>
    <row r="80212">
      <c r="A80212" s="1" t="s">
        <v>27589</v>
      </c>
    </row>
    <row r="80213">
      <c r="A80213" s="1" t="s">
        <v>26813</v>
      </c>
    </row>
    <row r="80214">
      <c r="A80214" s="1" t="s">
        <v>27590</v>
      </c>
    </row>
    <row r="80216">
      <c r="A80216" s="1" t="s">
        <v>26824</v>
      </c>
    </row>
    <row r="80217">
      <c r="A80217" s="1" t="s">
        <v>26825</v>
      </c>
    </row>
    <row r="80218">
      <c r="A80218" s="1" t="s">
        <v>26826</v>
      </c>
    </row>
    <row r="80219">
      <c r="A80219" s="1" t="s">
        <v>26827</v>
      </c>
    </row>
    <row r="80220">
      <c r="A80220" s="1" t="s">
        <v>26828</v>
      </c>
    </row>
    <row r="80222">
      <c r="A80222" s="1" t="s">
        <v>26829</v>
      </c>
    </row>
    <row r="80223">
      <c r="A80223" s="1" t="s">
        <v>26830</v>
      </c>
    </row>
    <row r="80225">
      <c r="A80225" s="1" t="s">
        <v>27591</v>
      </c>
    </row>
    <row r="80227">
      <c r="A80227" s="1" t="s">
        <v>27592</v>
      </c>
    </row>
    <row r="80229">
      <c r="A80229" s="1" t="s">
        <v>27593</v>
      </c>
    </row>
    <row r="80230">
      <c r="A80230" s="1" t="s">
        <v>27594</v>
      </c>
    </row>
    <row r="80232">
      <c r="A80232" s="1" t="s">
        <v>26815</v>
      </c>
    </row>
    <row r="80234">
      <c r="A80234" s="1" t="s">
        <v>27595</v>
      </c>
    </row>
    <row r="80235">
      <c r="A80235" s="1" t="s">
        <v>26793</v>
      </c>
    </row>
    <row r="80236">
      <c r="A80236" s="1" t="s">
        <v>27583</v>
      </c>
    </row>
    <row r="80237">
      <c r="A80237" s="1" t="s">
        <v>27584</v>
      </c>
    </row>
    <row r="80238">
      <c r="A80238" s="1" t="s">
        <v>27585</v>
      </c>
    </row>
    <row r="80239">
      <c r="A80239" s="1" t="s">
        <v>27586</v>
      </c>
    </row>
    <row r="80240">
      <c r="A80240" s="1" t="s">
        <v>26806</v>
      </c>
    </row>
    <row r="80241">
      <c r="A80241" s="1" t="s">
        <v>26807</v>
      </c>
    </row>
    <row r="80242">
      <c r="A80242" s="1" t="s">
        <v>26808</v>
      </c>
    </row>
    <row r="80243">
      <c r="A80243" s="1" t="s">
        <v>26809</v>
      </c>
    </row>
    <row r="80244">
      <c r="A80244" s="1" t="s">
        <v>27587</v>
      </c>
    </row>
    <row r="80245">
      <c r="A80245" s="1" t="s">
        <v>27588</v>
      </c>
    </row>
    <row r="80246">
      <c r="A80246" s="1" t="s">
        <v>27589</v>
      </c>
    </row>
    <row r="80247">
      <c r="A80247" s="1" t="s">
        <v>26813</v>
      </c>
    </row>
    <row r="80248">
      <c r="A80248" s="1" t="s">
        <v>27590</v>
      </c>
    </row>
    <row r="80249">
      <c r="A80249" s="1" t="s">
        <v>26824</v>
      </c>
    </row>
    <row r="80250">
      <c r="A80250" s="1" t="s">
        <v>26825</v>
      </c>
    </row>
    <row r="80251">
      <c r="A80251" s="1" t="s">
        <v>26826</v>
      </c>
    </row>
    <row r="80252">
      <c r="A80252" s="1" t="s">
        <v>26827</v>
      </c>
    </row>
    <row r="80253">
      <c r="A80253" s="1" t="s">
        <v>26828</v>
      </c>
    </row>
    <row r="80254">
      <c r="A80254" s="1" t="s">
        <v>26829</v>
      </c>
    </row>
    <row r="80255">
      <c r="A80255" s="1" t="s">
        <v>26830</v>
      </c>
    </row>
    <row r="80256">
      <c r="A80256" s="1" t="s">
        <v>27591</v>
      </c>
    </row>
    <row r="80257">
      <c r="A80257" s="1" t="s">
        <v>27592</v>
      </c>
    </row>
    <row r="80258">
      <c r="A80258" s="1" t="s">
        <v>27593</v>
      </c>
    </row>
    <row r="80259">
      <c r="A80259" s="1" t="s">
        <v>27594</v>
      </c>
    </row>
    <row r="80260">
      <c r="A80260" s="1" t="s">
        <v>27596</v>
      </c>
    </row>
    <row r="80261">
      <c r="A80261" s="1" t="s">
        <v>27597</v>
      </c>
    </row>
    <row r="80263">
      <c r="A80263" s="1" t="s">
        <v>27598</v>
      </c>
    </row>
    <row r="80265">
      <c r="A80265" s="1" t="s">
        <v>26793</v>
      </c>
    </row>
    <row r="80267">
      <c r="A80267" s="1" t="s">
        <v>26881</v>
      </c>
    </row>
    <row r="80268">
      <c r="A80268" s="1" t="s">
        <v>26882</v>
      </c>
    </row>
    <row r="80269">
      <c r="A80269" s="1" t="s">
        <v>26883</v>
      </c>
    </row>
    <row r="80271">
      <c r="A80271" s="1" t="s">
        <v>27599</v>
      </c>
    </row>
    <row r="80273">
      <c r="A80273" s="1" t="s">
        <v>26885</v>
      </c>
    </row>
    <row r="80275">
      <c r="A80275" s="1" t="s">
        <v>26886</v>
      </c>
    </row>
    <row r="80277">
      <c r="A80277" s="1" t="s">
        <v>26887</v>
      </c>
    </row>
    <row r="80278">
      <c r="A80278" s="1" t="s">
        <v>26888</v>
      </c>
    </row>
    <row r="80279">
      <c r="A80279" s="1" t="s">
        <v>26889</v>
      </c>
    </row>
    <row r="80281">
      <c r="A80281" s="1" t="s">
        <v>26890</v>
      </c>
    </row>
    <row r="80283">
      <c r="A80283" s="1" t="s">
        <v>26891</v>
      </c>
    </row>
    <row r="80284">
      <c r="A80284" s="1" t="s">
        <v>26892</v>
      </c>
    </row>
    <row r="80285">
      <c r="A80285" s="1" t="s">
        <v>26893</v>
      </c>
    </row>
    <row r="80286">
      <c r="A80286" s="1" t="s">
        <v>26894</v>
      </c>
    </row>
    <row r="80287">
      <c r="A80287" s="1" t="s">
        <v>26895</v>
      </c>
    </row>
    <row r="80289">
      <c r="A80289" s="1" t="s">
        <v>26896</v>
      </c>
    </row>
    <row r="80290">
      <c r="A80290" s="1" t="s">
        <v>26897</v>
      </c>
    </row>
    <row r="80291">
      <c r="A80291" s="1" t="s">
        <v>26898</v>
      </c>
    </row>
    <row r="80292">
      <c r="A80292" s="1" t="s">
        <v>27600</v>
      </c>
    </row>
    <row r="80293">
      <c r="A80293" s="1" t="s">
        <v>26815</v>
      </c>
    </row>
    <row r="80294">
      <c r="A80294" s="1" t="s">
        <v>27601</v>
      </c>
    </row>
    <row r="80295">
      <c r="A80295" s="1" t="s">
        <v>26793</v>
      </c>
    </row>
    <row r="80296">
      <c r="A80296" s="1" t="s">
        <v>26881</v>
      </c>
    </row>
    <row r="80297">
      <c r="A80297" s="1" t="s">
        <v>26882</v>
      </c>
    </row>
    <row r="80298">
      <c r="A80298" s="1" t="s">
        <v>26883</v>
      </c>
    </row>
    <row r="80299">
      <c r="A80299" s="1" t="s">
        <v>26885</v>
      </c>
    </row>
    <row r="80300">
      <c r="A80300" s="1" t="s">
        <v>26886</v>
      </c>
    </row>
    <row r="80301">
      <c r="A80301" s="1" t="s">
        <v>26887</v>
      </c>
    </row>
    <row r="80302">
      <c r="A80302" s="1" t="s">
        <v>26888</v>
      </c>
    </row>
    <row r="80303">
      <c r="A80303" s="1" t="s">
        <v>26889</v>
      </c>
    </row>
    <row r="80304">
      <c r="A80304" s="1" t="s">
        <v>26890</v>
      </c>
    </row>
    <row r="80305">
      <c r="A80305" s="1" t="s">
        <v>26891</v>
      </c>
    </row>
    <row r="80306">
      <c r="A80306" s="1" t="s">
        <v>26892</v>
      </c>
    </row>
    <row r="80307">
      <c r="A80307" s="1" t="s">
        <v>26893</v>
      </c>
    </row>
    <row r="80308">
      <c r="A80308" s="1" t="s">
        <v>26894</v>
      </c>
    </row>
    <row r="80309">
      <c r="A80309" s="1" t="s">
        <v>26895</v>
      </c>
    </row>
    <row r="80310">
      <c r="A80310" s="1" t="s">
        <v>26896</v>
      </c>
    </row>
    <row r="80311">
      <c r="A80311" s="1" t="s">
        <v>26897</v>
      </c>
    </row>
    <row r="80312">
      <c r="A80312" s="1" t="s">
        <v>26898</v>
      </c>
    </row>
    <row r="80313">
      <c r="A80313" s="1" t="s">
        <v>27602</v>
      </c>
    </row>
    <row r="80314">
      <c r="A80314" s="1" t="s">
        <v>27603</v>
      </c>
    </row>
    <row r="80316">
      <c r="A80316" s="1" t="s">
        <v>27604</v>
      </c>
    </row>
    <row r="80318">
      <c r="A80318" s="1" t="s">
        <v>27605</v>
      </c>
    </row>
    <row r="80320">
      <c r="A80320" s="1" t="s">
        <v>27606</v>
      </c>
    </row>
    <row r="80321">
      <c r="A80321" s="1" t="s">
        <v>27607</v>
      </c>
    </row>
    <row r="80323">
      <c r="A80323" s="1" t="s">
        <v>27608</v>
      </c>
    </row>
    <row r="80325">
      <c r="A80325" s="1" t="s">
        <v>27609</v>
      </c>
    </row>
    <row r="80327">
      <c r="A80327" s="1" t="s">
        <v>27610</v>
      </c>
    </row>
    <row r="80328">
      <c r="A80328" s="1" t="s">
        <v>27611</v>
      </c>
    </row>
    <row r="80329">
      <c r="A80329" s="1" t="s">
        <v>27612</v>
      </c>
    </row>
    <row r="80331">
      <c r="A80331" s="1" t="s">
        <v>27613</v>
      </c>
    </row>
    <row r="80333">
      <c r="A80333" s="1" t="s">
        <v>27614</v>
      </c>
    </row>
    <row r="80334">
      <c r="A80334" s="1" t="s">
        <v>27615</v>
      </c>
    </row>
    <row r="80336">
      <c r="A80336" s="1" t="s">
        <v>27616</v>
      </c>
    </row>
    <row r="80337">
      <c r="A80337" s="1" t="s">
        <v>27617</v>
      </c>
    </row>
    <row r="80338">
      <c r="A80338" s="1" t="s">
        <v>27618</v>
      </c>
    </row>
    <row r="80339">
      <c r="A80339" s="1" t="s">
        <v>27619</v>
      </c>
    </row>
    <row r="80341">
      <c r="A80341" s="1" t="s">
        <v>27620</v>
      </c>
    </row>
    <row r="80342">
      <c r="A80342" s="1" t="s">
        <v>27621</v>
      </c>
    </row>
    <row r="80344">
      <c r="A80344" s="1" t="s">
        <v>27622</v>
      </c>
    </row>
    <row r="80346">
      <c r="A80346" s="1" t="s">
        <v>27623</v>
      </c>
    </row>
    <row r="80347">
      <c r="A80347" s="1" t="s">
        <v>27624</v>
      </c>
    </row>
    <row r="80349">
      <c r="A80349" s="1" t="s">
        <v>27625</v>
      </c>
    </row>
    <row r="80351">
      <c r="A80351" s="1" t="s">
        <v>27626</v>
      </c>
    </row>
    <row r="80352">
      <c r="A80352" s="1" t="s">
        <v>27627</v>
      </c>
    </row>
    <row r="80353">
      <c r="A80353" s="1" t="s">
        <v>27606</v>
      </c>
    </row>
    <row r="80354">
      <c r="A80354" s="1" t="s">
        <v>27607</v>
      </c>
    </row>
    <row r="80355">
      <c r="A80355" s="1" t="s">
        <v>27608</v>
      </c>
    </row>
    <row r="80356">
      <c r="A80356" s="1" t="s">
        <v>27609</v>
      </c>
    </row>
    <row r="80357">
      <c r="A80357" s="1" t="s">
        <v>27610</v>
      </c>
    </row>
    <row r="80358">
      <c r="A80358" s="1" t="s">
        <v>27611</v>
      </c>
    </row>
    <row r="80359">
      <c r="A80359" s="1" t="s">
        <v>27612</v>
      </c>
    </row>
    <row r="80360">
      <c r="A80360" s="1" t="s">
        <v>27613</v>
      </c>
    </row>
    <row r="80361">
      <c r="A80361" s="1" t="s">
        <v>27614</v>
      </c>
    </row>
    <row r="80362">
      <c r="A80362" s="1" t="s">
        <v>27615</v>
      </c>
    </row>
    <row r="80363">
      <c r="A80363" s="1" t="s">
        <v>27616</v>
      </c>
    </row>
    <row r="80364">
      <c r="A80364" s="1" t="s">
        <v>27617</v>
      </c>
    </row>
    <row r="80365">
      <c r="A80365" s="1" t="s">
        <v>27618</v>
      </c>
    </row>
    <row r="80366">
      <c r="A80366" s="1" t="s">
        <v>27619</v>
      </c>
    </row>
    <row r="80367">
      <c r="A80367" s="1" t="s">
        <v>27620</v>
      </c>
    </row>
    <row r="80368">
      <c r="A80368" s="1" t="s">
        <v>27621</v>
      </c>
    </row>
    <row r="80369">
      <c r="A80369" s="1" t="s">
        <v>27622</v>
      </c>
    </row>
    <row r="80370">
      <c r="A80370" s="1" t="s">
        <v>27623</v>
      </c>
    </row>
    <row r="80371">
      <c r="A80371" s="1" t="s">
        <v>27624</v>
      </c>
    </row>
    <row r="80372">
      <c r="A80372" s="1" t="s">
        <v>27625</v>
      </c>
    </row>
    <row r="80373">
      <c r="A80373" s="1" t="s">
        <v>27628</v>
      </c>
    </row>
    <row r="80374">
      <c r="A80374" s="1" t="s">
        <v>27629</v>
      </c>
    </row>
    <row r="80376">
      <c r="A80376" s="1" t="s">
        <v>27630</v>
      </c>
    </row>
    <row r="80377">
      <c r="A80377" s="1">
        <v>-2004.0</v>
      </c>
    </row>
    <row r="80379">
      <c r="A80379" s="1" t="s">
        <v>27631</v>
      </c>
    </row>
    <row r="80381">
      <c r="A80381" s="1" t="s">
        <v>27632</v>
      </c>
    </row>
    <row r="80383">
      <c r="A80383" s="1" t="s">
        <v>27633</v>
      </c>
    </row>
    <row r="80384">
      <c r="A80384" s="1" t="s">
        <v>27634</v>
      </c>
    </row>
    <row r="80386">
      <c r="A80386" s="1" t="s">
        <v>27635</v>
      </c>
    </row>
    <row r="80387">
      <c r="A80387" s="1" t="s">
        <v>27636</v>
      </c>
    </row>
    <row r="80388">
      <c r="A80388" s="1" t="s">
        <v>27637</v>
      </c>
    </row>
    <row r="80389">
      <c r="A80389" s="1" t="s">
        <v>27638</v>
      </c>
    </row>
    <row r="80390">
      <c r="A80390" s="1" t="s">
        <v>27639</v>
      </c>
    </row>
    <row r="80391">
      <c r="A80391" s="1" t="s">
        <v>27640</v>
      </c>
    </row>
    <row r="80393">
      <c r="A80393" s="1" t="s">
        <v>27641</v>
      </c>
    </row>
    <row r="80395">
      <c r="A80395" s="1" t="s">
        <v>2001</v>
      </c>
    </row>
    <row r="80396">
      <c r="A80396" s="1" t="s">
        <v>27642</v>
      </c>
    </row>
    <row r="80397">
      <c r="A80397" s="1">
        <v>-2004.0</v>
      </c>
    </row>
    <row r="80398">
      <c r="A80398" s="1" t="s">
        <v>27631</v>
      </c>
    </row>
    <row r="80399">
      <c r="A80399" s="1" t="s">
        <v>27632</v>
      </c>
    </row>
    <row r="80400">
      <c r="A80400" s="1" t="s">
        <v>27633</v>
      </c>
    </row>
    <row r="80401">
      <c r="A80401" s="1" t="s">
        <v>27634</v>
      </c>
    </row>
    <row r="80402">
      <c r="A80402" s="1" t="s">
        <v>27635</v>
      </c>
    </row>
    <row r="80403">
      <c r="A80403" s="1" t="s">
        <v>27636</v>
      </c>
    </row>
    <row r="80404">
      <c r="A80404" s="1" t="s">
        <v>27637</v>
      </c>
    </row>
    <row r="80405">
      <c r="A80405" s="1" t="s">
        <v>27638</v>
      </c>
    </row>
    <row r="80406">
      <c r="A80406" s="1" t="s">
        <v>27639</v>
      </c>
    </row>
    <row r="80407">
      <c r="A80407" s="1" t="s">
        <v>27640</v>
      </c>
    </row>
    <row r="80408">
      <c r="A80408" s="1" t="s">
        <v>27641</v>
      </c>
    </row>
    <row r="80409">
      <c r="A80409" s="1" t="s">
        <v>27643</v>
      </c>
    </row>
    <row r="80410">
      <c r="A80410" s="1" t="s">
        <v>27644</v>
      </c>
    </row>
    <row r="80411">
      <c r="A80411" s="1" t="s">
        <v>27645</v>
      </c>
    </row>
    <row r="80412">
      <c r="A80412" s="1" t="s">
        <v>27646</v>
      </c>
    </row>
    <row r="80414">
      <c r="A80414" s="1" t="s">
        <v>27647</v>
      </c>
    </row>
    <row r="80415">
      <c r="A80415" s="1" t="s">
        <v>27648</v>
      </c>
    </row>
    <row r="80416">
      <c r="A80416" s="1" t="s">
        <v>27649</v>
      </c>
    </row>
    <row r="80417">
      <c r="A80417" s="1" t="s">
        <v>27650</v>
      </c>
    </row>
    <row r="80418">
      <c r="A80418" s="1" t="s">
        <v>27651</v>
      </c>
    </row>
    <row r="80419">
      <c r="A80419" s="1" t="s">
        <v>27652</v>
      </c>
    </row>
    <row r="80421">
      <c r="A80421" s="1" t="s">
        <v>27653</v>
      </c>
    </row>
    <row r="80422">
      <c r="A80422" s="1" t="s">
        <v>27654</v>
      </c>
    </row>
    <row r="80423">
      <c r="A80423" s="1" t="s">
        <v>27655</v>
      </c>
    </row>
    <row r="80424">
      <c r="A80424" s="1" t="s">
        <v>27656</v>
      </c>
    </row>
    <row r="80425">
      <c r="A80425" s="1" t="s">
        <v>27657</v>
      </c>
    </row>
    <row r="80426">
      <c r="A80426" s="1" t="s">
        <v>27658</v>
      </c>
    </row>
    <row r="80427">
      <c r="A80427" s="1" t="s">
        <v>27659</v>
      </c>
    </row>
    <row r="80429">
      <c r="A80429" s="1" t="s">
        <v>27660</v>
      </c>
    </row>
    <row r="80430">
      <c r="A80430" s="1" t="s">
        <v>27661</v>
      </c>
    </row>
    <row r="80431">
      <c r="A80431" s="1" t="s">
        <v>27662</v>
      </c>
    </row>
    <row r="80432">
      <c r="A80432" s="1" t="s">
        <v>27663</v>
      </c>
    </row>
    <row r="80433">
      <c r="A80433" s="1" t="s">
        <v>27664</v>
      </c>
    </row>
    <row r="80434">
      <c r="A80434" s="1" t="s">
        <v>27665</v>
      </c>
    </row>
    <row r="80435">
      <c r="A80435" s="1" t="s">
        <v>27666</v>
      </c>
    </row>
    <row r="80436">
      <c r="A80436" s="1" t="s">
        <v>27667</v>
      </c>
    </row>
    <row r="80437">
      <c r="A80437" s="1" t="s">
        <v>27668</v>
      </c>
    </row>
    <row r="80438">
      <c r="A80438" s="1" t="s">
        <v>27669</v>
      </c>
    </row>
    <row r="80439">
      <c r="A80439" s="1" t="s">
        <v>27670</v>
      </c>
    </row>
    <row r="80440">
      <c r="A80440" s="1" t="s">
        <v>27671</v>
      </c>
    </row>
    <row r="80441">
      <c r="A80441" s="1" t="s">
        <v>27672</v>
      </c>
    </row>
    <row r="80443">
      <c r="A80443" s="1" t="s">
        <v>27673</v>
      </c>
    </row>
    <row r="80444">
      <c r="A80444" s="1" t="s">
        <v>27674</v>
      </c>
    </row>
    <row r="80445">
      <c r="A80445" s="1" t="s">
        <v>27675</v>
      </c>
    </row>
    <row r="80446">
      <c r="A80446" s="1" t="s">
        <v>27676</v>
      </c>
    </row>
    <row r="80447">
      <c r="A80447" s="1" t="s">
        <v>27677</v>
      </c>
    </row>
    <row r="80448">
      <c r="A80448" s="1" t="s">
        <v>27678</v>
      </c>
    </row>
    <row r="80449">
      <c r="A80449" s="1" t="s">
        <v>27679</v>
      </c>
    </row>
    <row r="80450">
      <c r="A80450" s="1" t="s">
        <v>27680</v>
      </c>
    </row>
    <row r="80452">
      <c r="A80452" s="1" t="s">
        <v>27681</v>
      </c>
    </row>
    <row r="80454">
      <c r="A80454" s="1" t="s">
        <v>2001</v>
      </c>
    </row>
    <row r="80455">
      <c r="A80455" s="1" t="s">
        <v>27682</v>
      </c>
    </row>
    <row r="80456">
      <c r="A80456" s="1" t="s">
        <v>27648</v>
      </c>
    </row>
    <row r="80457">
      <c r="A80457" s="1" t="s">
        <v>27649</v>
      </c>
    </row>
    <row r="80458">
      <c r="A80458" s="1" t="s">
        <v>27650</v>
      </c>
    </row>
    <row r="80459">
      <c r="A80459" s="1" t="s">
        <v>27651</v>
      </c>
    </row>
    <row r="80460">
      <c r="A80460" s="1" t="s">
        <v>27652</v>
      </c>
    </row>
    <row r="80461">
      <c r="A80461" s="1" t="s">
        <v>27653</v>
      </c>
    </row>
    <row r="80462">
      <c r="A80462" s="1" t="s">
        <v>27654</v>
      </c>
    </row>
    <row r="80463">
      <c r="A80463" s="1" t="s">
        <v>27655</v>
      </c>
    </row>
    <row r="80464">
      <c r="A80464" s="1" t="s">
        <v>27656</v>
      </c>
    </row>
    <row r="80465">
      <c r="A80465" s="1" t="s">
        <v>27657</v>
      </c>
    </row>
    <row r="80466">
      <c r="A80466" s="1" t="s">
        <v>27658</v>
      </c>
    </row>
    <row r="80467">
      <c r="A80467" s="1" t="s">
        <v>27659</v>
      </c>
    </row>
    <row r="80468">
      <c r="A80468" s="1" t="s">
        <v>27660</v>
      </c>
    </row>
    <row r="80469">
      <c r="A80469" s="1" t="s">
        <v>27661</v>
      </c>
    </row>
    <row r="80470">
      <c r="A80470" s="1" t="s">
        <v>27662</v>
      </c>
    </row>
    <row r="80471">
      <c r="A80471" s="1" t="s">
        <v>27663</v>
      </c>
    </row>
    <row r="80472">
      <c r="A80472" s="1" t="s">
        <v>27664</v>
      </c>
    </row>
    <row r="80473">
      <c r="A80473" s="1" t="s">
        <v>27665</v>
      </c>
    </row>
    <row r="80474">
      <c r="A80474" s="1" t="s">
        <v>27666</v>
      </c>
    </row>
    <row r="80475">
      <c r="A80475" s="1" t="s">
        <v>27667</v>
      </c>
    </row>
    <row r="80476">
      <c r="A80476" s="1" t="s">
        <v>27668</v>
      </c>
    </row>
    <row r="80477">
      <c r="A80477" s="1" t="s">
        <v>27669</v>
      </c>
    </row>
    <row r="80478">
      <c r="A80478" s="1" t="s">
        <v>27670</v>
      </c>
    </row>
    <row r="80479">
      <c r="A80479" s="1" t="s">
        <v>27671</v>
      </c>
    </row>
    <row r="80480">
      <c r="A80480" s="1" t="s">
        <v>27672</v>
      </c>
    </row>
    <row r="80481">
      <c r="A80481" s="1" t="s">
        <v>27673</v>
      </c>
    </row>
    <row r="80482">
      <c r="A80482" s="1" t="s">
        <v>27674</v>
      </c>
    </row>
    <row r="80483">
      <c r="A80483" s="1" t="s">
        <v>27675</v>
      </c>
    </row>
    <row r="80484">
      <c r="A80484" s="1" t="s">
        <v>27676</v>
      </c>
    </row>
    <row r="80485">
      <c r="A80485" s="1" t="s">
        <v>27677</v>
      </c>
    </row>
    <row r="80486">
      <c r="A80486" s="1" t="s">
        <v>27678</v>
      </c>
    </row>
    <row r="80487">
      <c r="A80487" s="1" t="s">
        <v>27679</v>
      </c>
    </row>
    <row r="80488">
      <c r="A80488" s="1" t="s">
        <v>27680</v>
      </c>
    </row>
    <row r="80489">
      <c r="A80489" s="1" t="s">
        <v>27681</v>
      </c>
    </row>
    <row r="80490">
      <c r="A80490" s="1" t="s">
        <v>27683</v>
      </c>
    </row>
    <row r="80491">
      <c r="A80491" s="1" t="s">
        <v>27684</v>
      </c>
    </row>
    <row r="80493">
      <c r="A80493" s="1" t="s">
        <v>27685</v>
      </c>
    </row>
    <row r="80495">
      <c r="A80495" s="1" t="s">
        <v>27686</v>
      </c>
    </row>
    <row r="80497">
      <c r="A80497" s="1" t="s">
        <v>27687</v>
      </c>
    </row>
    <row r="80498">
      <c r="A80498" s="1" t="s">
        <v>2802</v>
      </c>
    </row>
    <row r="80500">
      <c r="A80500" s="1" t="s">
        <v>27688</v>
      </c>
    </row>
    <row r="80502">
      <c r="A80502" s="1" t="s">
        <v>27689</v>
      </c>
    </row>
    <row r="80503">
      <c r="A80503" s="1" t="s">
        <v>27690</v>
      </c>
    </row>
    <row r="80505">
      <c r="A80505" s="1" t="s">
        <v>27691</v>
      </c>
    </row>
    <row r="80506">
      <c r="A80506" s="1" t="s">
        <v>27692</v>
      </c>
    </row>
    <row r="80508">
      <c r="A80508" s="1" t="s">
        <v>27693</v>
      </c>
    </row>
    <row r="80509">
      <c r="A80509" s="1" t="s">
        <v>27694</v>
      </c>
    </row>
    <row r="80511">
      <c r="A80511" s="1" t="s">
        <v>27695</v>
      </c>
    </row>
    <row r="80512">
      <c r="A80512" s="1" t="s">
        <v>27696</v>
      </c>
    </row>
    <row r="80513">
      <c r="A80513" s="1" t="s">
        <v>27697</v>
      </c>
    </row>
    <row r="80515">
      <c r="A80515" s="1" t="s">
        <v>27698</v>
      </c>
    </row>
    <row r="80516">
      <c r="A80516" s="1" t="s">
        <v>27699</v>
      </c>
    </row>
    <row r="80518">
      <c r="A80518" s="1" t="s">
        <v>27700</v>
      </c>
    </row>
    <row r="80519">
      <c r="A80519" s="1" t="s">
        <v>27701</v>
      </c>
    </row>
    <row r="80521">
      <c r="A80521" s="1" t="s">
        <v>27702</v>
      </c>
    </row>
    <row r="80522">
      <c r="A80522" s="1" t="s">
        <v>27703</v>
      </c>
    </row>
    <row r="80523">
      <c r="A80523" s="1" t="s">
        <v>27704</v>
      </c>
    </row>
    <row r="80524">
      <c r="A80524" s="1" t="s">
        <v>27705</v>
      </c>
    </row>
    <row r="80525">
      <c r="A80525" s="1" t="s">
        <v>27706</v>
      </c>
    </row>
    <row r="80527">
      <c r="A80527" s="1" t="s">
        <v>27707</v>
      </c>
    </row>
    <row r="80529">
      <c r="A80529" s="1" t="s">
        <v>879</v>
      </c>
    </row>
    <row r="80531">
      <c r="A80531" s="1" t="s">
        <v>27708</v>
      </c>
    </row>
    <row r="80532">
      <c r="A80532" s="1" t="s">
        <v>27709</v>
      </c>
    </row>
    <row r="80533">
      <c r="A80533" s="1" t="s">
        <v>27686</v>
      </c>
    </row>
    <row r="80534">
      <c r="A80534" s="1" t="s">
        <v>27687</v>
      </c>
    </row>
    <row r="80535">
      <c r="A80535" s="1" t="s">
        <v>27688</v>
      </c>
    </row>
    <row r="80536">
      <c r="A80536" s="1" t="s">
        <v>27689</v>
      </c>
    </row>
    <row r="80537">
      <c r="A80537" s="1" t="s">
        <v>27690</v>
      </c>
    </row>
    <row r="80538">
      <c r="A80538" s="1" t="s">
        <v>27691</v>
      </c>
    </row>
    <row r="80539">
      <c r="A80539" s="1" t="s">
        <v>27692</v>
      </c>
    </row>
    <row r="80540">
      <c r="A80540" s="1" t="s">
        <v>27693</v>
      </c>
    </row>
    <row r="80541">
      <c r="A80541" s="1" t="s">
        <v>27694</v>
      </c>
    </row>
    <row r="80542">
      <c r="A80542" s="1" t="s">
        <v>27695</v>
      </c>
    </row>
    <row r="80543">
      <c r="A80543" s="1" t="s">
        <v>27696</v>
      </c>
    </row>
    <row r="80544">
      <c r="A80544" s="1" t="s">
        <v>27697</v>
      </c>
    </row>
    <row r="80545">
      <c r="A80545" s="1" t="s">
        <v>27698</v>
      </c>
    </row>
    <row r="80546">
      <c r="A80546" s="1" t="s">
        <v>27699</v>
      </c>
    </row>
    <row r="80547">
      <c r="A80547" s="1" t="s">
        <v>27700</v>
      </c>
    </row>
    <row r="80548">
      <c r="A80548" s="1" t="s">
        <v>27701</v>
      </c>
    </row>
    <row r="80549">
      <c r="A80549" s="1" t="s">
        <v>27702</v>
      </c>
    </row>
    <row r="80550">
      <c r="A80550" s="1" t="s">
        <v>27703</v>
      </c>
    </row>
    <row r="80551">
      <c r="A80551" s="1" t="s">
        <v>27704</v>
      </c>
    </row>
    <row r="80552">
      <c r="A80552" s="1" t="s">
        <v>27705</v>
      </c>
    </row>
    <row r="80553">
      <c r="A80553" s="1" t="s">
        <v>27706</v>
      </c>
    </row>
    <row r="80554">
      <c r="A80554" s="1" t="s">
        <v>27707</v>
      </c>
    </row>
    <row r="80555">
      <c r="A80555" s="1" t="s">
        <v>27710</v>
      </c>
    </row>
    <row r="80556">
      <c r="A80556" s="1" t="s">
        <v>27711</v>
      </c>
    </row>
    <row r="80558">
      <c r="A80558" s="1" t="s">
        <v>27686</v>
      </c>
    </row>
    <row r="80560">
      <c r="A80560" s="1" t="s">
        <v>27712</v>
      </c>
    </row>
    <row r="80561">
      <c r="A80561" s="1" t="s">
        <v>27713</v>
      </c>
    </row>
    <row r="80563">
      <c r="A80563" s="1" t="s">
        <v>27688</v>
      </c>
    </row>
    <row r="80565">
      <c r="A80565" s="1" t="s">
        <v>27714</v>
      </c>
    </row>
    <row r="80566">
      <c r="A80566" s="1" t="s">
        <v>27715</v>
      </c>
    </row>
    <row r="80568">
      <c r="A80568" s="1" t="s">
        <v>27716</v>
      </c>
    </row>
    <row r="80569">
      <c r="A80569" s="1" t="s">
        <v>27717</v>
      </c>
    </row>
    <row r="80571">
      <c r="A80571" s="1" t="s">
        <v>27718</v>
      </c>
    </row>
    <row r="80572">
      <c r="A80572" s="1" t="s">
        <v>27719</v>
      </c>
    </row>
    <row r="80574">
      <c r="A80574" s="1" t="s">
        <v>27720</v>
      </c>
    </row>
    <row r="80575">
      <c r="A80575" s="1" t="s">
        <v>9029</v>
      </c>
    </row>
    <row r="80577">
      <c r="A80577" s="1" t="s">
        <v>27721</v>
      </c>
    </row>
    <row r="80579">
      <c r="A80579" s="1" t="s">
        <v>27722</v>
      </c>
    </row>
    <row r="80581">
      <c r="A80581" s="1" t="s">
        <v>27723</v>
      </c>
    </row>
    <row r="80583">
      <c r="A80583" s="1" t="s">
        <v>27724</v>
      </c>
    </row>
    <row r="80585">
      <c r="A80585" s="1" t="s">
        <v>27725</v>
      </c>
    </row>
    <row r="80586">
      <c r="A80586" s="1" t="s">
        <v>27726</v>
      </c>
    </row>
    <row r="80588">
      <c r="A80588" s="1" t="s">
        <v>27727</v>
      </c>
    </row>
    <row r="80590">
      <c r="A80590" s="1" t="s">
        <v>27728</v>
      </c>
    </row>
    <row r="80591">
      <c r="A80591" s="1" t="s">
        <v>27729</v>
      </c>
    </row>
    <row r="80593">
      <c r="A80593" s="1" t="s">
        <v>27730</v>
      </c>
    </row>
    <row r="80595">
      <c r="A80595" s="1" t="s">
        <v>27731</v>
      </c>
    </row>
    <row r="80597">
      <c r="A80597" s="1" t="s">
        <v>165</v>
      </c>
    </row>
    <row r="80598">
      <c r="A80598" s="1" t="s">
        <v>27732</v>
      </c>
    </row>
    <row r="80599">
      <c r="A80599" s="1" t="s">
        <v>27712</v>
      </c>
    </row>
    <row r="80600">
      <c r="A80600" s="1" t="s">
        <v>27713</v>
      </c>
    </row>
    <row r="80601">
      <c r="A80601" s="1" t="s">
        <v>27688</v>
      </c>
    </row>
    <row r="80602">
      <c r="A80602" s="1" t="s">
        <v>27714</v>
      </c>
    </row>
    <row r="80603">
      <c r="A80603" s="1" t="s">
        <v>27715</v>
      </c>
    </row>
    <row r="80604">
      <c r="A80604" s="1" t="s">
        <v>27716</v>
      </c>
    </row>
    <row r="80605">
      <c r="A80605" s="1" t="s">
        <v>27717</v>
      </c>
    </row>
    <row r="80606">
      <c r="A80606" s="1" t="s">
        <v>27718</v>
      </c>
    </row>
    <row r="80607">
      <c r="A80607" s="1" t="s">
        <v>27719</v>
      </c>
    </row>
    <row r="80608">
      <c r="A80608" s="1" t="s">
        <v>27720</v>
      </c>
    </row>
    <row r="80609">
      <c r="A80609" s="1" t="s">
        <v>9029</v>
      </c>
    </row>
    <row r="80610">
      <c r="A80610" s="1" t="s">
        <v>27721</v>
      </c>
    </row>
    <row r="80611">
      <c r="A80611" s="1" t="s">
        <v>27722</v>
      </c>
    </row>
    <row r="80612">
      <c r="A80612" s="1" t="s">
        <v>27723</v>
      </c>
    </row>
    <row r="80613">
      <c r="A80613" s="1" t="s">
        <v>27724</v>
      </c>
    </row>
    <row r="80614">
      <c r="A80614" s="1" t="s">
        <v>27725</v>
      </c>
    </row>
    <row r="80615">
      <c r="A80615" s="1" t="s">
        <v>27726</v>
      </c>
    </row>
    <row r="80616">
      <c r="A80616" s="1" t="s">
        <v>27727</v>
      </c>
    </row>
    <row r="80617">
      <c r="A80617" s="1" t="s">
        <v>27728</v>
      </c>
    </row>
    <row r="80618">
      <c r="A80618" s="1" t="s">
        <v>27729</v>
      </c>
    </row>
    <row r="80619">
      <c r="A80619" s="1" t="s">
        <v>27733</v>
      </c>
    </row>
    <row r="80620">
      <c r="A80620" s="1" t="s">
        <v>27734</v>
      </c>
    </row>
    <row r="80621">
      <c r="A80621" s="1" t="s">
        <v>27735</v>
      </c>
    </row>
    <row r="80622">
      <c r="A80622" s="1" t="s">
        <v>27736</v>
      </c>
    </row>
    <row r="80623">
      <c r="A80623" s="1" t="s">
        <v>27737</v>
      </c>
    </row>
    <row r="80624">
      <c r="A80624" s="1" t="s">
        <v>27738</v>
      </c>
    </row>
    <row r="80625">
      <c r="A80625" s="1" t="s">
        <v>27739</v>
      </c>
    </row>
    <row r="80626">
      <c r="A80626" s="1" t="s">
        <v>27740</v>
      </c>
    </row>
    <row r="80627">
      <c r="A80627" s="1" t="s">
        <v>27741</v>
      </c>
    </row>
    <row r="80628">
      <c r="A80628" s="1" t="s">
        <v>27742</v>
      </c>
    </row>
    <row r="80629">
      <c r="A80629" s="1" t="s">
        <v>27743</v>
      </c>
    </row>
    <row r="80630">
      <c r="A80630" s="1" t="s">
        <v>27744</v>
      </c>
    </row>
    <row r="80631">
      <c r="A80631" s="1" t="s">
        <v>27745</v>
      </c>
    </row>
    <row r="80632">
      <c r="A80632" s="1" t="s">
        <v>27746</v>
      </c>
    </row>
    <row r="80633">
      <c r="A80633" s="1" t="s">
        <v>27747</v>
      </c>
    </row>
    <row r="80634">
      <c r="A80634" s="1" t="s">
        <v>27748</v>
      </c>
    </row>
    <row r="80635">
      <c r="A80635" s="1" t="s">
        <v>27735</v>
      </c>
    </row>
    <row r="80636">
      <c r="A80636" s="1" t="s">
        <v>27736</v>
      </c>
    </row>
    <row r="80637">
      <c r="A80637" s="1" t="s">
        <v>27737</v>
      </c>
    </row>
    <row r="80638">
      <c r="A80638" s="1" t="s">
        <v>27738</v>
      </c>
    </row>
    <row r="80639">
      <c r="A80639" s="1" t="s">
        <v>27739</v>
      </c>
    </row>
    <row r="80640">
      <c r="A80640" s="1" t="s">
        <v>27740</v>
      </c>
    </row>
    <row r="80641">
      <c r="A80641" s="1" t="s">
        <v>27741</v>
      </c>
    </row>
    <row r="80642">
      <c r="A80642" s="1" t="s">
        <v>27742</v>
      </c>
    </row>
    <row r="80643">
      <c r="A80643" s="1" t="s">
        <v>27743</v>
      </c>
    </row>
    <row r="80644">
      <c r="A80644" s="1" t="s">
        <v>27744</v>
      </c>
    </row>
    <row r="80645">
      <c r="A80645" s="1" t="s">
        <v>27745</v>
      </c>
    </row>
    <row r="80646">
      <c r="A80646" s="1" t="s">
        <v>27746</v>
      </c>
    </row>
    <row r="80647">
      <c r="A80647" s="1" t="s">
        <v>27747</v>
      </c>
    </row>
    <row r="80648">
      <c r="A80648" s="1" t="s">
        <v>27749</v>
      </c>
    </row>
    <row r="80649">
      <c r="A80649" s="1" t="s">
        <v>27750</v>
      </c>
    </row>
    <row r="80651">
      <c r="A80651" s="1" t="s">
        <v>27751</v>
      </c>
    </row>
    <row r="80653">
      <c r="A80653" s="1" t="s">
        <v>977</v>
      </c>
    </row>
    <row r="80655">
      <c r="A80655" s="1" t="s">
        <v>27688</v>
      </c>
    </row>
    <row r="80657">
      <c r="A80657" s="1" t="s">
        <v>27752</v>
      </c>
    </row>
    <row r="80659">
      <c r="A80659" s="1" t="s">
        <v>27753</v>
      </c>
    </row>
    <row r="80661">
      <c r="A80661" s="1" t="s">
        <v>27754</v>
      </c>
    </row>
    <row r="80662">
      <c r="A80662" s="1" t="s">
        <v>27755</v>
      </c>
    </row>
    <row r="80664">
      <c r="A80664" s="1" t="s">
        <v>27756</v>
      </c>
    </row>
    <row r="80665">
      <c r="A80665" s="1" t="s">
        <v>27757</v>
      </c>
    </row>
    <row r="80667">
      <c r="A80667" s="1" t="s">
        <v>27758</v>
      </c>
    </row>
    <row r="80668">
      <c r="A80668" s="1" t="s">
        <v>27759</v>
      </c>
    </row>
    <row r="80669">
      <c r="A80669" s="1" t="s">
        <v>27760</v>
      </c>
    </row>
    <row r="80670">
      <c r="A80670" s="1" t="s">
        <v>27761</v>
      </c>
    </row>
    <row r="80671">
      <c r="A80671" s="1" t="s">
        <v>27762</v>
      </c>
    </row>
    <row r="80673">
      <c r="A80673" s="1" t="s">
        <v>27763</v>
      </c>
    </row>
    <row r="80675">
      <c r="A80675" s="1" t="s">
        <v>27764</v>
      </c>
    </row>
    <row r="80677">
      <c r="A80677" s="1" t="s">
        <v>27765</v>
      </c>
    </row>
    <row r="80679">
      <c r="A80679" s="1" t="s">
        <v>27766</v>
      </c>
    </row>
    <row r="80680">
      <c r="A80680" s="1" t="s">
        <v>27767</v>
      </c>
    </row>
    <row r="80681">
      <c r="A80681" s="1" t="s">
        <v>27768</v>
      </c>
    </row>
    <row r="80682">
      <c r="A80682" s="1" t="s">
        <v>27769</v>
      </c>
    </row>
    <row r="80683">
      <c r="A80683" s="1" t="s">
        <v>879</v>
      </c>
    </row>
    <row r="80684">
      <c r="A80684" s="1" t="s">
        <v>27770</v>
      </c>
    </row>
    <row r="80685">
      <c r="A80685" s="1" t="s">
        <v>27771</v>
      </c>
    </row>
    <row r="80687">
      <c r="A80687" s="1" t="s">
        <v>27772</v>
      </c>
    </row>
    <row r="80689">
      <c r="A80689" s="1" t="s">
        <v>27731</v>
      </c>
    </row>
    <row r="80690">
      <c r="A80690" s="1" t="s">
        <v>27773</v>
      </c>
    </row>
    <row r="80691">
      <c r="A80691" s="1" t="s">
        <v>27688</v>
      </c>
    </row>
    <row r="80692">
      <c r="A80692" s="1" t="s">
        <v>27752</v>
      </c>
    </row>
    <row r="80693">
      <c r="A80693" s="1" t="s">
        <v>27753</v>
      </c>
    </row>
    <row r="80694">
      <c r="A80694" s="1" t="s">
        <v>27754</v>
      </c>
    </row>
    <row r="80695">
      <c r="A80695" s="1" t="s">
        <v>27755</v>
      </c>
    </row>
    <row r="80696">
      <c r="A80696" s="1" t="s">
        <v>27756</v>
      </c>
    </row>
    <row r="80697">
      <c r="A80697" s="1" t="s">
        <v>27757</v>
      </c>
    </row>
    <row r="80698">
      <c r="A80698" s="1" t="s">
        <v>27758</v>
      </c>
    </row>
    <row r="80699">
      <c r="A80699" s="1" t="s">
        <v>27759</v>
      </c>
    </row>
    <row r="80700">
      <c r="A80700" s="1" t="s">
        <v>27760</v>
      </c>
    </row>
    <row r="80701">
      <c r="A80701" s="1" t="s">
        <v>27761</v>
      </c>
    </row>
    <row r="80702">
      <c r="A80702" s="1" t="s">
        <v>27762</v>
      </c>
    </row>
    <row r="80703">
      <c r="A80703" s="1" t="s">
        <v>27763</v>
      </c>
    </row>
    <row r="80704">
      <c r="A80704" s="1" t="s">
        <v>27764</v>
      </c>
    </row>
    <row r="80705">
      <c r="A80705" s="1" t="s">
        <v>27765</v>
      </c>
    </row>
    <row r="80706">
      <c r="A80706" s="1" t="s">
        <v>27766</v>
      </c>
    </row>
    <row r="80707">
      <c r="A80707" s="1" t="s">
        <v>27767</v>
      </c>
    </row>
    <row r="80708">
      <c r="A80708" s="1" t="s">
        <v>27768</v>
      </c>
    </row>
    <row r="80709">
      <c r="A80709" s="1" t="s">
        <v>27769</v>
      </c>
    </row>
    <row r="80710">
      <c r="A80710" s="1" t="s">
        <v>27770</v>
      </c>
    </row>
    <row r="80711">
      <c r="A80711" s="1" t="s">
        <v>27771</v>
      </c>
    </row>
    <row r="80712">
      <c r="A80712" s="1" t="s">
        <v>27774</v>
      </c>
    </row>
    <row r="80713">
      <c r="A80713" s="1" t="s">
        <v>27775</v>
      </c>
    </row>
    <row r="80714">
      <c r="A80714" s="1" t="s">
        <v>27776</v>
      </c>
    </row>
    <row r="80715">
      <c r="A80715" s="1" t="s">
        <v>27777</v>
      </c>
    </row>
    <row r="80716">
      <c r="A80716" s="1" t="s">
        <v>27778</v>
      </c>
    </row>
    <row r="80718">
      <c r="A80718" s="1" t="s">
        <v>27779</v>
      </c>
    </row>
    <row r="80719">
      <c r="A80719" s="1" t="s">
        <v>27780</v>
      </c>
    </row>
    <row r="80721">
      <c r="A80721" s="1" t="s">
        <v>27781</v>
      </c>
    </row>
    <row r="80723">
      <c r="A80723" s="1" t="s">
        <v>27782</v>
      </c>
    </row>
    <row r="80725">
      <c r="A80725" s="1" t="s">
        <v>27783</v>
      </c>
    </row>
    <row r="80727">
      <c r="A80727" s="1" t="s">
        <v>27784</v>
      </c>
    </row>
    <row r="80729">
      <c r="A80729" s="1" t="s">
        <v>27785</v>
      </c>
    </row>
    <row r="80730">
      <c r="A80730" s="1" t="s">
        <v>27786</v>
      </c>
    </row>
    <row r="80731">
      <c r="A80731" s="1" t="s">
        <v>27787</v>
      </c>
    </row>
    <row r="80733">
      <c r="A80733" s="1" t="s">
        <v>27788</v>
      </c>
    </row>
    <row r="80734">
      <c r="A80734" s="1" t="s">
        <v>27789</v>
      </c>
    </row>
    <row r="80736">
      <c r="A80736" s="1" t="s">
        <v>27790</v>
      </c>
    </row>
    <row r="80737">
      <c r="A80737" s="1" t="s">
        <v>27791</v>
      </c>
    </row>
    <row r="80738">
      <c r="A80738" s="1" t="s">
        <v>27777</v>
      </c>
    </row>
    <row r="80739">
      <c r="A80739" s="1" t="s">
        <v>27778</v>
      </c>
    </row>
    <row r="80740">
      <c r="A80740" s="1" t="s">
        <v>27779</v>
      </c>
    </row>
    <row r="80741">
      <c r="A80741" s="1" t="s">
        <v>27780</v>
      </c>
    </row>
    <row r="80742">
      <c r="A80742" s="1" t="s">
        <v>27781</v>
      </c>
    </row>
    <row r="80743">
      <c r="A80743" s="1" t="s">
        <v>27783</v>
      </c>
    </row>
    <row r="80744">
      <c r="A80744" s="1" t="s">
        <v>27784</v>
      </c>
    </row>
    <row r="80745">
      <c r="A80745" s="1" t="s">
        <v>27785</v>
      </c>
    </row>
    <row r="80746">
      <c r="A80746" s="1" t="s">
        <v>27786</v>
      </c>
    </row>
    <row r="80747">
      <c r="A80747" s="1" t="s">
        <v>27787</v>
      </c>
    </row>
    <row r="80748">
      <c r="A80748" s="1" t="s">
        <v>27788</v>
      </c>
    </row>
    <row r="80749">
      <c r="A80749" s="1" t="s">
        <v>27789</v>
      </c>
    </row>
    <row r="80750">
      <c r="A80750" s="1" t="s">
        <v>27792</v>
      </c>
    </row>
    <row r="80751">
      <c r="A80751" s="1" t="s">
        <v>27793</v>
      </c>
    </row>
    <row r="80753">
      <c r="A80753" s="3" t="str">
        <f> _ Search in mail</f>
        <v>#ERROR!</v>
      </c>
    </row>
    <row r="80755">
      <c r="A80755" s="1" t="s">
        <v>27794</v>
      </c>
    </row>
    <row r="80757">
      <c r="A80757" s="1" t="s">
        <v>27795</v>
      </c>
    </row>
    <row r="80758">
      <c r="A80758" s="1" t="s">
        <v>27796</v>
      </c>
    </row>
    <row r="80759">
      <c r="A80759" s="1" t="s">
        <v>27797</v>
      </c>
    </row>
    <row r="80760">
      <c r="A80760" s="1" t="s">
        <v>27798</v>
      </c>
    </row>
    <row r="80762">
      <c r="A80762" s="1" t="s">
        <v>27799</v>
      </c>
    </row>
    <row r="80764">
      <c r="A80764" s="1" t="s">
        <v>27800</v>
      </c>
    </row>
    <row r="80766">
      <c r="A80766" s="1" t="s">
        <v>27801</v>
      </c>
    </row>
    <row r="80767">
      <c r="A80767" s="1" t="s">
        <v>27802</v>
      </c>
    </row>
    <row r="80768">
      <c r="A80768" s="1" t="s">
        <v>27803</v>
      </c>
    </row>
    <row r="80770">
      <c r="A80770" s="1" t="s">
        <v>27804</v>
      </c>
    </row>
    <row r="80772">
      <c r="A80772" s="1" t="s">
        <v>27805</v>
      </c>
    </row>
    <row r="80774">
      <c r="A80774" s="1" t="s">
        <v>445</v>
      </c>
    </row>
    <row r="80776">
      <c r="A80776" s="1" t="s">
        <v>27806</v>
      </c>
    </row>
    <row r="80778">
      <c r="A80778" s="1" t="s">
        <v>27807</v>
      </c>
    </row>
    <row r="80779">
      <c r="A80779" s="1" t="s">
        <v>27799</v>
      </c>
    </row>
    <row r="80781">
      <c r="A80781" s="1" t="s">
        <v>27800</v>
      </c>
    </row>
    <row r="80783">
      <c r="A80783" s="1" t="s">
        <v>27808</v>
      </c>
    </row>
    <row r="80785">
      <c r="A80785" s="1" t="s">
        <v>27799</v>
      </c>
    </row>
    <row r="80787">
      <c r="A80787" s="1" t="s">
        <v>27809</v>
      </c>
    </row>
    <row r="80789">
      <c r="A80789" s="1" t="s">
        <v>27800</v>
      </c>
    </row>
    <row r="80791">
      <c r="A80791" s="1" t="s">
        <v>27810</v>
      </c>
    </row>
    <row r="80792">
      <c r="A80792" s="1" t="s">
        <v>27811</v>
      </c>
    </row>
    <row r="80794">
      <c r="A80794" s="1" t="s">
        <v>27812</v>
      </c>
    </row>
    <row r="80796">
      <c r="A80796" s="1" t="s">
        <v>322</v>
      </c>
    </row>
    <row r="80798">
      <c r="A80798" s="1" t="s">
        <v>27813</v>
      </c>
    </row>
    <row r="80799">
      <c r="A80799" s="1" t="s">
        <v>27794</v>
      </c>
    </row>
    <row r="80800">
      <c r="A80800" s="1" t="s">
        <v>27795</v>
      </c>
    </row>
    <row r="80801">
      <c r="A80801" s="1" t="s">
        <v>27796</v>
      </c>
    </row>
    <row r="80802">
      <c r="A80802" s="1" t="s">
        <v>27797</v>
      </c>
    </row>
    <row r="80803">
      <c r="A80803" s="1" t="s">
        <v>27798</v>
      </c>
    </row>
    <row r="80804">
      <c r="A80804" s="1" t="s">
        <v>27799</v>
      </c>
    </row>
    <row r="80805">
      <c r="A80805" s="1" t="s">
        <v>27800</v>
      </c>
    </row>
    <row r="80806">
      <c r="A80806" s="1" t="s">
        <v>27801</v>
      </c>
    </row>
    <row r="80807">
      <c r="A80807" s="1" t="s">
        <v>27802</v>
      </c>
    </row>
    <row r="80808">
      <c r="A80808" s="1" t="s">
        <v>27803</v>
      </c>
    </row>
    <row r="80809">
      <c r="A80809" s="1" t="s">
        <v>27804</v>
      </c>
    </row>
    <row r="80810">
      <c r="A80810" s="1" t="s">
        <v>27805</v>
      </c>
    </row>
    <row r="80811">
      <c r="A80811" s="1" t="s">
        <v>27806</v>
      </c>
    </row>
    <row r="80812">
      <c r="A80812" s="1" t="s">
        <v>27807</v>
      </c>
    </row>
    <row r="80813">
      <c r="A80813" s="1" t="s">
        <v>27799</v>
      </c>
    </row>
    <row r="80814">
      <c r="A80814" s="1" t="s">
        <v>27800</v>
      </c>
    </row>
    <row r="80815">
      <c r="A80815" s="1" t="s">
        <v>27808</v>
      </c>
    </row>
    <row r="80816">
      <c r="A80816" s="1" t="s">
        <v>27799</v>
      </c>
    </row>
    <row r="80817">
      <c r="A80817" s="1" t="s">
        <v>27809</v>
      </c>
    </row>
    <row r="80818">
      <c r="A80818" s="1" t="s">
        <v>27800</v>
      </c>
    </row>
    <row r="80819">
      <c r="A80819" s="1" t="s">
        <v>27810</v>
      </c>
    </row>
    <row r="80820">
      <c r="A80820" s="1" t="s">
        <v>27811</v>
      </c>
    </row>
    <row r="80821">
      <c r="A80821" s="1" t="s">
        <v>27814</v>
      </c>
    </row>
    <row r="80822">
      <c r="A80822" s="1" t="s">
        <v>27815</v>
      </c>
    </row>
    <row r="80823">
      <c r="A80823" s="1" t="s">
        <v>27816</v>
      </c>
    </row>
    <row r="80824">
      <c r="A80824" s="1" t="s">
        <v>27817</v>
      </c>
    </row>
    <row r="80826">
      <c r="A80826" s="1" t="s">
        <v>27818</v>
      </c>
    </row>
    <row r="80827">
      <c r="A80827" s="1" t="s">
        <v>27819</v>
      </c>
    </row>
    <row r="80829">
      <c r="A80829" s="1" t="s">
        <v>27820</v>
      </c>
    </row>
    <row r="80830">
      <c r="A80830" s="1" t="s">
        <v>27821</v>
      </c>
    </row>
    <row r="80832">
      <c r="A80832" s="1" t="s">
        <v>27822</v>
      </c>
    </row>
    <row r="80834">
      <c r="A80834" s="1" t="s">
        <v>27823</v>
      </c>
    </row>
    <row r="80836">
      <c r="A80836" s="1" t="s">
        <v>27824</v>
      </c>
    </row>
    <row r="80838">
      <c r="A80838" s="1" t="s">
        <v>27825</v>
      </c>
    </row>
    <row r="80840">
      <c r="A80840" s="1" t="s">
        <v>27826</v>
      </c>
    </row>
    <row r="80841">
      <c r="A80841" s="1" t="s">
        <v>27827</v>
      </c>
    </row>
    <row r="80843">
      <c r="A80843" s="1" t="s">
        <v>27828</v>
      </c>
    </row>
    <row r="80845">
      <c r="A80845" s="1" t="s">
        <v>27829</v>
      </c>
    </row>
    <row r="80846">
      <c r="A80846" s="1" t="s">
        <v>27830</v>
      </c>
    </row>
    <row r="80848">
      <c r="A80848" s="1" t="s">
        <v>27831</v>
      </c>
    </row>
    <row r="80849">
      <c r="A80849" s="1" t="s">
        <v>27832</v>
      </c>
    </row>
    <row r="80851">
      <c r="A80851" s="1" t="s">
        <v>27833</v>
      </c>
    </row>
    <row r="80853">
      <c r="A80853" s="1" t="s">
        <v>27834</v>
      </c>
    </row>
    <row r="80854">
      <c r="A80854" s="1" t="s">
        <v>27817</v>
      </c>
    </row>
    <row r="80855">
      <c r="A80855" s="1" t="s">
        <v>27818</v>
      </c>
    </row>
    <row r="80856">
      <c r="A80856" s="1" t="s">
        <v>27819</v>
      </c>
    </row>
    <row r="80857">
      <c r="A80857" s="1" t="s">
        <v>27820</v>
      </c>
    </row>
    <row r="80858">
      <c r="A80858" s="1" t="s">
        <v>27821</v>
      </c>
    </row>
    <row r="80859">
      <c r="A80859" s="1" t="s">
        <v>27822</v>
      </c>
    </row>
    <row r="80860">
      <c r="A80860" s="1" t="s">
        <v>27823</v>
      </c>
    </row>
    <row r="80861">
      <c r="A80861" s="1" t="s">
        <v>27824</v>
      </c>
    </row>
    <row r="80862">
      <c r="A80862" s="1" t="s">
        <v>27825</v>
      </c>
    </row>
    <row r="80863">
      <c r="A80863" s="1" t="s">
        <v>27826</v>
      </c>
    </row>
    <row r="80864">
      <c r="A80864" s="1" t="s">
        <v>27827</v>
      </c>
    </row>
    <row r="80865">
      <c r="A80865" s="1" t="s">
        <v>27828</v>
      </c>
    </row>
    <row r="80866">
      <c r="A80866" s="1" t="s">
        <v>27829</v>
      </c>
    </row>
    <row r="80867">
      <c r="A80867" s="1" t="s">
        <v>27830</v>
      </c>
    </row>
    <row r="80868">
      <c r="A80868" s="1" t="s">
        <v>27831</v>
      </c>
    </row>
    <row r="80869">
      <c r="A80869" s="1" t="s">
        <v>27832</v>
      </c>
    </row>
    <row r="80870">
      <c r="A80870" s="1" t="s">
        <v>27835</v>
      </c>
    </row>
    <row r="80871">
      <c r="A80871" s="1" t="s">
        <v>27836</v>
      </c>
    </row>
    <row r="80873">
      <c r="A80873" s="1" t="s">
        <v>26114</v>
      </c>
    </row>
    <row r="80875">
      <c r="A80875" s="1" t="s">
        <v>27837</v>
      </c>
    </row>
    <row r="80877">
      <c r="A80877" s="1" t="s">
        <v>27838</v>
      </c>
    </row>
    <row r="80879">
      <c r="A80879" s="1" t="s">
        <v>27839</v>
      </c>
    </row>
    <row r="80880">
      <c r="A80880" s="1" t="s">
        <v>27840</v>
      </c>
    </row>
    <row r="80882">
      <c r="A80882" s="1" t="s">
        <v>27841</v>
      </c>
    </row>
    <row r="80883">
      <c r="A80883" s="1" t="s">
        <v>27842</v>
      </c>
    </row>
    <row r="80885">
      <c r="A80885" s="1" t="s">
        <v>27843</v>
      </c>
    </row>
    <row r="80886">
      <c r="A80886" s="1" t="s">
        <v>27844</v>
      </c>
    </row>
    <row r="80887">
      <c r="A80887" s="1" t="s">
        <v>27845</v>
      </c>
    </row>
    <row r="80889">
      <c r="A80889" s="1" t="s">
        <v>27846</v>
      </c>
    </row>
    <row r="80890">
      <c r="A80890" s="1" t="s">
        <v>27847</v>
      </c>
    </row>
    <row r="80892">
      <c r="A80892" s="1" t="s">
        <v>27848</v>
      </c>
    </row>
    <row r="80893">
      <c r="A80893" s="1" t="s">
        <v>27849</v>
      </c>
    </row>
    <row r="80894">
      <c r="A80894" s="1" t="s">
        <v>27850</v>
      </c>
    </row>
    <row r="80896">
      <c r="A80896" s="1" t="s">
        <v>27851</v>
      </c>
    </row>
    <row r="80897">
      <c r="A80897" s="1" t="s">
        <v>27852</v>
      </c>
    </row>
    <row r="80898">
      <c r="A80898" s="1" t="s">
        <v>27853</v>
      </c>
    </row>
    <row r="80899">
      <c r="A80899" s="1" t="s">
        <v>27854</v>
      </c>
    </row>
    <row r="80900">
      <c r="A80900" s="1" t="s">
        <v>27855</v>
      </c>
    </row>
    <row r="80902">
      <c r="A80902" s="1" t="s">
        <v>27856</v>
      </c>
    </row>
    <row r="80903">
      <c r="A80903" s="1" t="s">
        <v>27857</v>
      </c>
    </row>
    <row r="80905">
      <c r="A80905" s="1" t="s">
        <v>27858</v>
      </c>
    </row>
    <row r="80907">
      <c r="A80907" s="1" t="s">
        <v>27859</v>
      </c>
    </row>
    <row r="80909">
      <c r="A80909" s="1" t="s">
        <v>27860</v>
      </c>
    </row>
    <row r="80910">
      <c r="A80910" s="1" t="s">
        <v>27861</v>
      </c>
    </row>
    <row r="80911">
      <c r="A80911" s="1" t="s">
        <v>26114</v>
      </c>
    </row>
    <row r="80912">
      <c r="A80912" s="1" t="s">
        <v>27837</v>
      </c>
    </row>
    <row r="80913">
      <c r="A80913" s="1" t="s">
        <v>27838</v>
      </c>
    </row>
    <row r="80914">
      <c r="A80914" s="1" t="s">
        <v>27839</v>
      </c>
    </row>
    <row r="80915">
      <c r="A80915" s="1" t="s">
        <v>27840</v>
      </c>
    </row>
    <row r="80916">
      <c r="A80916" s="1" t="s">
        <v>27841</v>
      </c>
    </row>
    <row r="80917">
      <c r="A80917" s="1" t="s">
        <v>27842</v>
      </c>
    </row>
    <row r="80918">
      <c r="A80918" s="1" t="s">
        <v>27843</v>
      </c>
    </row>
    <row r="80919">
      <c r="A80919" s="1" t="s">
        <v>27844</v>
      </c>
    </row>
    <row r="80920">
      <c r="A80920" s="1" t="s">
        <v>27845</v>
      </c>
    </row>
    <row r="80921">
      <c r="A80921" s="1" t="s">
        <v>27846</v>
      </c>
    </row>
    <row r="80922">
      <c r="A80922" s="1" t="s">
        <v>27847</v>
      </c>
    </row>
    <row r="80923">
      <c r="A80923" s="1" t="s">
        <v>27848</v>
      </c>
    </row>
    <row r="80924">
      <c r="A80924" s="1" t="s">
        <v>27849</v>
      </c>
    </row>
    <row r="80925">
      <c r="A80925" s="1" t="s">
        <v>27850</v>
      </c>
    </row>
    <row r="80926">
      <c r="A80926" s="1" t="s">
        <v>27851</v>
      </c>
    </row>
    <row r="80927">
      <c r="A80927" s="1" t="s">
        <v>27852</v>
      </c>
    </row>
    <row r="80928">
      <c r="A80928" s="1" t="s">
        <v>27853</v>
      </c>
    </row>
    <row r="80929">
      <c r="A80929" s="1" t="s">
        <v>27855</v>
      </c>
    </row>
    <row r="80930">
      <c r="A80930" s="1" t="s">
        <v>27856</v>
      </c>
    </row>
    <row r="80931">
      <c r="A80931" s="1" t="s">
        <v>27857</v>
      </c>
    </row>
    <row r="80932">
      <c r="A80932" s="1" t="s">
        <v>27858</v>
      </c>
    </row>
    <row r="80933">
      <c r="A80933" s="1" t="s">
        <v>27859</v>
      </c>
    </row>
    <row r="80934">
      <c r="A80934" s="1" t="s">
        <v>27862</v>
      </c>
    </row>
    <row r="80935">
      <c r="A80935" s="1" t="s">
        <v>27863</v>
      </c>
    </row>
    <row r="80937">
      <c r="A80937" s="1" t="s">
        <v>27864</v>
      </c>
    </row>
    <row r="80938">
      <c r="A80938" s="1" t="s">
        <v>27865</v>
      </c>
    </row>
    <row r="80940">
      <c r="A80940" s="1" t="s">
        <v>27866</v>
      </c>
    </row>
    <row r="80942">
      <c r="A80942" s="1" t="s">
        <v>27867</v>
      </c>
    </row>
    <row r="80943">
      <c r="A80943" s="1" t="s">
        <v>27868</v>
      </c>
    </row>
    <row r="80945">
      <c r="A80945" s="1" t="s">
        <v>27869</v>
      </c>
    </row>
    <row r="80946">
      <c r="A80946" s="1" t="s">
        <v>8820</v>
      </c>
    </row>
    <row r="80947">
      <c r="A80947" s="1" t="s">
        <v>1481</v>
      </c>
    </row>
    <row r="80949">
      <c r="A80949" s="1" t="s">
        <v>27870</v>
      </c>
    </row>
    <row r="80951">
      <c r="A80951" s="1" t="s">
        <v>27871</v>
      </c>
    </row>
    <row r="80952">
      <c r="A80952" s="1" t="s">
        <v>27872</v>
      </c>
    </row>
    <row r="80954">
      <c r="A80954" s="1" t="s">
        <v>879</v>
      </c>
    </row>
    <row r="80956">
      <c r="A80956" s="1" t="s">
        <v>27873</v>
      </c>
    </row>
    <row r="80957">
      <c r="A80957" s="1" t="s">
        <v>27874</v>
      </c>
    </row>
    <row r="80958">
      <c r="A80958" s="1" t="s">
        <v>27875</v>
      </c>
    </row>
    <row r="80959">
      <c r="A80959" s="1" t="s">
        <v>27876</v>
      </c>
    </row>
    <row r="80960">
      <c r="A80960" s="1">
        <v>2.0</v>
      </c>
    </row>
    <row r="80962">
      <c r="A80962" s="1" t="s">
        <v>2007</v>
      </c>
    </row>
    <row r="80964">
      <c r="A80964" s="1" t="s">
        <v>27877</v>
      </c>
    </row>
    <row r="80965">
      <c r="A80965" s="1" t="s">
        <v>27865</v>
      </c>
    </row>
    <row r="80966">
      <c r="A80966" s="1" t="s">
        <v>27866</v>
      </c>
    </row>
    <row r="80967">
      <c r="A80967" s="1" t="s">
        <v>27867</v>
      </c>
    </row>
    <row r="80968">
      <c r="A80968" s="1" t="s">
        <v>27868</v>
      </c>
    </row>
    <row r="80969">
      <c r="A80969" s="1" t="s">
        <v>27869</v>
      </c>
    </row>
    <row r="80970">
      <c r="A80970" s="1" t="s">
        <v>27871</v>
      </c>
    </row>
    <row r="80971">
      <c r="A80971" s="1" t="s">
        <v>27872</v>
      </c>
    </row>
    <row r="80972">
      <c r="A80972" s="1" t="s">
        <v>27873</v>
      </c>
    </row>
    <row r="80973">
      <c r="A80973" s="1" t="s">
        <v>27874</v>
      </c>
    </row>
    <row r="80974">
      <c r="A80974" s="1" t="s">
        <v>27875</v>
      </c>
    </row>
    <row r="80975">
      <c r="A80975" s="1" t="s">
        <v>27878</v>
      </c>
    </row>
    <row r="80976">
      <c r="A80976" s="1" t="s">
        <v>27879</v>
      </c>
    </row>
    <row r="80977">
      <c r="A80977" s="1" t="s">
        <v>27880</v>
      </c>
    </row>
    <row r="80979">
      <c r="A80979" s="1" t="s">
        <v>27881</v>
      </c>
    </row>
    <row r="80980">
      <c r="A80980" s="1" t="s">
        <v>27882</v>
      </c>
    </row>
    <row r="80982">
      <c r="A80982" s="1" t="s">
        <v>27883</v>
      </c>
    </row>
    <row r="80983">
      <c r="A80983" s="1" t="s">
        <v>27884</v>
      </c>
    </row>
    <row r="80985">
      <c r="A80985" s="1" t="s">
        <v>27885</v>
      </c>
    </row>
    <row r="80987">
      <c r="A80987" s="1" t="s">
        <v>27886</v>
      </c>
    </row>
    <row r="80989">
      <c r="A80989" s="1" t="s">
        <v>27887</v>
      </c>
    </row>
    <row r="80991">
      <c r="A80991" s="1" t="s">
        <v>27888</v>
      </c>
    </row>
    <row r="80992">
      <c r="A80992" s="1" t="s">
        <v>27889</v>
      </c>
    </row>
    <row r="80993">
      <c r="A80993" s="1" t="s">
        <v>27890</v>
      </c>
    </row>
    <row r="80995">
      <c r="A80995" s="1" t="s">
        <v>27891</v>
      </c>
    </row>
    <row r="80997">
      <c r="A80997" s="1" t="s">
        <v>27892</v>
      </c>
    </row>
    <row r="80999">
      <c r="A80999" s="1" t="s">
        <v>27893</v>
      </c>
    </row>
    <row r="81000">
      <c r="A81000" s="1" t="s">
        <v>27894</v>
      </c>
    </row>
    <row r="81002">
      <c r="A81002" s="1" t="s">
        <v>27895</v>
      </c>
    </row>
    <row r="81003">
      <c r="A81003" s="1" t="s">
        <v>27896</v>
      </c>
    </row>
    <row r="81004">
      <c r="A81004" s="1" t="s">
        <v>27897</v>
      </c>
    </row>
    <row r="81006">
      <c r="A81006" s="1" t="s">
        <v>27898</v>
      </c>
    </row>
    <row r="81008">
      <c r="A81008" s="1" t="s">
        <v>27899</v>
      </c>
    </row>
    <row r="81009">
      <c r="A81009" s="1" t="s">
        <v>27900</v>
      </c>
    </row>
    <row r="81011">
      <c r="A81011" s="1" t="s">
        <v>27901</v>
      </c>
    </row>
    <row r="81012">
      <c r="A81012" s="1" t="s">
        <v>27880</v>
      </c>
    </row>
    <row r="81013">
      <c r="A81013" s="1" t="s">
        <v>27881</v>
      </c>
    </row>
    <row r="81014">
      <c r="A81014" s="1" t="s">
        <v>27883</v>
      </c>
    </row>
    <row r="81015">
      <c r="A81015" s="1" t="s">
        <v>27884</v>
      </c>
    </row>
    <row r="81016">
      <c r="A81016" s="1" t="s">
        <v>27885</v>
      </c>
    </row>
    <row r="81017">
      <c r="A81017" s="1" t="s">
        <v>27886</v>
      </c>
    </row>
    <row r="81018">
      <c r="A81018" s="1" t="s">
        <v>27887</v>
      </c>
    </row>
    <row r="81019">
      <c r="A81019" s="1" t="s">
        <v>27888</v>
      </c>
    </row>
    <row r="81020">
      <c r="A81020" s="1" t="s">
        <v>27889</v>
      </c>
    </row>
    <row r="81021">
      <c r="A81021" s="1" t="s">
        <v>27890</v>
      </c>
    </row>
    <row r="81022">
      <c r="A81022" s="1" t="s">
        <v>27891</v>
      </c>
    </row>
    <row r="81023">
      <c r="A81023" s="1" t="s">
        <v>27892</v>
      </c>
    </row>
    <row r="81024">
      <c r="A81024" s="1" t="s">
        <v>27893</v>
      </c>
    </row>
    <row r="81025">
      <c r="A81025" s="1" t="s">
        <v>27894</v>
      </c>
    </row>
    <row r="81026">
      <c r="A81026" s="1" t="s">
        <v>27895</v>
      </c>
    </row>
    <row r="81027">
      <c r="A81027" s="1" t="s">
        <v>27896</v>
      </c>
    </row>
    <row r="81028">
      <c r="A81028" s="1" t="s">
        <v>27897</v>
      </c>
    </row>
    <row r="81029">
      <c r="A81029" s="1" t="s">
        <v>27898</v>
      </c>
    </row>
    <row r="81030">
      <c r="A81030" s="1" t="s">
        <v>27899</v>
      </c>
    </row>
    <row r="81031">
      <c r="A81031" s="1" t="s">
        <v>27902</v>
      </c>
    </row>
    <row r="81032">
      <c r="A81032" s="1" t="s">
        <v>27903</v>
      </c>
    </row>
    <row r="81034">
      <c r="A81034" s="1" t="s">
        <v>16179</v>
      </c>
    </row>
    <row r="81036">
      <c r="A81036" s="1" t="s">
        <v>27904</v>
      </c>
    </row>
    <row r="81037">
      <c r="A81037" s="1" t="s">
        <v>27905</v>
      </c>
    </row>
    <row r="81038">
      <c r="A81038" s="1" t="s">
        <v>27906</v>
      </c>
    </row>
    <row r="81039">
      <c r="A81039" s="1" t="s">
        <v>27907</v>
      </c>
    </row>
    <row r="81041">
      <c r="A81041" s="1" t="s">
        <v>27908</v>
      </c>
    </row>
    <row r="81042">
      <c r="A81042" s="1" t="s">
        <v>27909</v>
      </c>
    </row>
    <row r="81044">
      <c r="A81044" s="1" t="s">
        <v>27910</v>
      </c>
    </row>
    <row r="81045">
      <c r="A81045" s="1" t="s">
        <v>27911</v>
      </c>
    </row>
    <row r="81047">
      <c r="A81047" s="1" t="s">
        <v>27912</v>
      </c>
    </row>
    <row r="81048">
      <c r="A81048" s="1" t="s">
        <v>27913</v>
      </c>
    </row>
    <row r="81050">
      <c r="A81050" s="1" t="s">
        <v>27914</v>
      </c>
    </row>
    <row r="81052">
      <c r="A81052" s="1" t="s">
        <v>27915</v>
      </c>
    </row>
    <row r="81054">
      <c r="A81054" s="1" t="s">
        <v>27916</v>
      </c>
    </row>
    <row r="81056">
      <c r="A81056" s="1" t="s">
        <v>879</v>
      </c>
    </row>
    <row r="81058">
      <c r="A81058" s="1" t="s">
        <v>1208</v>
      </c>
    </row>
    <row r="81060">
      <c r="A81060" s="1" t="s">
        <v>27917</v>
      </c>
    </row>
    <row r="81062">
      <c r="A81062" s="1" t="s">
        <v>165</v>
      </c>
    </row>
    <row r="81063">
      <c r="A81063" s="1" t="s">
        <v>27918</v>
      </c>
    </row>
    <row r="81064">
      <c r="A81064" s="1" t="s">
        <v>27905</v>
      </c>
    </row>
    <row r="81065">
      <c r="A81065" s="1" t="s">
        <v>27906</v>
      </c>
    </row>
    <row r="81066">
      <c r="A81066" s="1" t="s">
        <v>27907</v>
      </c>
    </row>
    <row r="81067">
      <c r="A81067" s="1" t="s">
        <v>27908</v>
      </c>
    </row>
    <row r="81068">
      <c r="A81068" s="1" t="s">
        <v>27909</v>
      </c>
    </row>
    <row r="81069">
      <c r="A81069" s="1" t="s">
        <v>27910</v>
      </c>
    </row>
    <row r="81070">
      <c r="A81070" s="1" t="s">
        <v>27911</v>
      </c>
    </row>
    <row r="81071">
      <c r="A81071" s="1" t="s">
        <v>27912</v>
      </c>
    </row>
    <row r="81072">
      <c r="A81072" s="1" t="s">
        <v>27913</v>
      </c>
    </row>
    <row r="81073">
      <c r="A81073" s="1" t="s">
        <v>27915</v>
      </c>
    </row>
    <row r="81074">
      <c r="A81074" s="1" t="s">
        <v>27916</v>
      </c>
    </row>
    <row r="81075">
      <c r="A81075" s="1" t="s">
        <v>27919</v>
      </c>
    </row>
    <row r="81076">
      <c r="A81076" s="1" t="s">
        <v>27920</v>
      </c>
    </row>
    <row r="81078">
      <c r="A81078" s="1" t="s">
        <v>27921</v>
      </c>
    </row>
    <row r="81080">
      <c r="A81080" s="1" t="s">
        <v>27922</v>
      </c>
    </row>
    <row r="81082">
      <c r="A81082" s="1" t="s">
        <v>27923</v>
      </c>
    </row>
    <row r="81083">
      <c r="A81083" s="1" t="s">
        <v>27924</v>
      </c>
    </row>
    <row r="81085">
      <c r="A81085" s="1" t="s">
        <v>27925</v>
      </c>
    </row>
    <row r="81087">
      <c r="A81087" s="1" t="s">
        <v>27926</v>
      </c>
    </row>
    <row r="81089">
      <c r="A81089" s="1" t="s">
        <v>27927</v>
      </c>
    </row>
    <row r="81091">
      <c r="A81091" s="1" t="s">
        <v>27928</v>
      </c>
    </row>
    <row r="81093">
      <c r="A81093" s="1" t="s">
        <v>27929</v>
      </c>
    </row>
    <row r="81095">
      <c r="A81095" s="1" t="s">
        <v>27930</v>
      </c>
    </row>
    <row r="81096">
      <c r="A81096" s="1" t="s">
        <v>27931</v>
      </c>
    </row>
    <row r="81098">
      <c r="A81098" s="1" t="s">
        <v>27932</v>
      </c>
    </row>
    <row r="81100">
      <c r="A81100" s="1" t="s">
        <v>27933</v>
      </c>
    </row>
    <row r="81101">
      <c r="A81101" s="1" t="s">
        <v>27934</v>
      </c>
    </row>
    <row r="81103">
      <c r="A81103" s="1" t="s">
        <v>27935</v>
      </c>
    </row>
    <row r="81104">
      <c r="A81104" s="1" t="s">
        <v>27936</v>
      </c>
    </row>
    <row r="81106">
      <c r="A81106" s="1" t="s">
        <v>27937</v>
      </c>
    </row>
    <row r="81107">
      <c r="A81107" s="1" t="s">
        <v>27938</v>
      </c>
    </row>
    <row r="81109">
      <c r="A81109" s="1" t="s">
        <v>27939</v>
      </c>
    </row>
    <row r="81111">
      <c r="A81111" s="1" t="s">
        <v>27625</v>
      </c>
    </row>
    <row r="81113">
      <c r="A81113" s="1" t="s">
        <v>27940</v>
      </c>
    </row>
    <row r="81114">
      <c r="A81114" s="1" t="s">
        <v>27922</v>
      </c>
    </row>
    <row r="81115">
      <c r="A81115" s="1" t="s">
        <v>27924</v>
      </c>
    </row>
    <row r="81116">
      <c r="A81116" s="1" t="s">
        <v>27925</v>
      </c>
    </row>
    <row r="81117">
      <c r="A81117" s="1" t="s">
        <v>27926</v>
      </c>
    </row>
    <row r="81118">
      <c r="A81118" s="1" t="s">
        <v>27927</v>
      </c>
    </row>
    <row r="81119">
      <c r="A81119" s="1" t="s">
        <v>27928</v>
      </c>
    </row>
    <row r="81120">
      <c r="A81120" s="1" t="s">
        <v>27929</v>
      </c>
    </row>
    <row r="81121">
      <c r="A81121" s="1" t="s">
        <v>27930</v>
      </c>
    </row>
    <row r="81122">
      <c r="A81122" s="1" t="s">
        <v>27931</v>
      </c>
    </row>
    <row r="81123">
      <c r="A81123" s="1" t="s">
        <v>27932</v>
      </c>
    </row>
    <row r="81124">
      <c r="A81124" s="1" t="s">
        <v>27933</v>
      </c>
    </row>
    <row r="81125">
      <c r="A81125" s="1" t="s">
        <v>27934</v>
      </c>
    </row>
    <row r="81126">
      <c r="A81126" s="1" t="s">
        <v>27935</v>
      </c>
    </row>
    <row r="81127">
      <c r="A81127" s="1" t="s">
        <v>27936</v>
      </c>
    </row>
    <row r="81128">
      <c r="A81128" s="1" t="s">
        <v>27937</v>
      </c>
    </row>
    <row r="81129">
      <c r="A81129" s="1" t="s">
        <v>27938</v>
      </c>
    </row>
    <row r="81130">
      <c r="A81130" s="1" t="s">
        <v>27941</v>
      </c>
    </row>
    <row r="81131">
      <c r="A81131" s="1" t="s">
        <v>27942</v>
      </c>
    </row>
    <row r="81133">
      <c r="A81133" s="1" t="s">
        <v>27943</v>
      </c>
    </row>
    <row r="81135">
      <c r="A81135" s="1" t="s">
        <v>27944</v>
      </c>
    </row>
    <row r="81136">
      <c r="A81136" s="1" t="s">
        <v>27945</v>
      </c>
    </row>
    <row r="81138">
      <c r="A81138" s="1" t="s">
        <v>9113</v>
      </c>
    </row>
    <row r="81140">
      <c r="A81140" s="1" t="s">
        <v>27946</v>
      </c>
    </row>
    <row r="81142">
      <c r="A81142" s="1" t="s">
        <v>10183</v>
      </c>
    </row>
    <row r="81143">
      <c r="A81143" s="1" t="s">
        <v>27947</v>
      </c>
    </row>
    <row r="81145">
      <c r="A81145" s="1" t="s">
        <v>2007</v>
      </c>
    </row>
    <row r="81146">
      <c r="A81146" s="1" t="s">
        <v>27948</v>
      </c>
    </row>
    <row r="81148">
      <c r="A81148" s="1" t="s">
        <v>1753</v>
      </c>
    </row>
    <row r="81149">
      <c r="A81149" s="1" t="s">
        <v>1481</v>
      </c>
    </row>
    <row r="81150">
      <c r="A81150" s="1" t="s">
        <v>322</v>
      </c>
    </row>
    <row r="81152">
      <c r="A81152" s="1" t="s">
        <v>27949</v>
      </c>
    </row>
    <row r="81154">
      <c r="A81154" s="1" t="s">
        <v>27950</v>
      </c>
    </row>
    <row r="81156">
      <c r="A81156" s="1" t="s">
        <v>27951</v>
      </c>
    </row>
    <row r="81157">
      <c r="A81157" s="1" t="s">
        <v>27952</v>
      </c>
    </row>
    <row r="81158">
      <c r="A81158" s="1" t="s">
        <v>27953</v>
      </c>
    </row>
    <row r="81160">
      <c r="A81160" s="1" t="s">
        <v>27954</v>
      </c>
    </row>
    <row r="81161">
      <c r="A81161" s="1" t="s">
        <v>27955</v>
      </c>
    </row>
    <row r="81162">
      <c r="A81162" s="1" t="s">
        <v>27956</v>
      </c>
    </row>
    <row r="81164">
      <c r="A81164" s="1" t="s">
        <v>13240</v>
      </c>
    </row>
    <row r="81165">
      <c r="A81165" s="1" t="s">
        <v>27957</v>
      </c>
    </row>
    <row r="81166">
      <c r="A81166" s="1" t="s">
        <v>27943</v>
      </c>
    </row>
    <row r="81167">
      <c r="A81167" s="1" t="s">
        <v>27944</v>
      </c>
    </row>
    <row r="81168">
      <c r="A81168" s="1" t="s">
        <v>27945</v>
      </c>
    </row>
    <row r="81169">
      <c r="A81169" s="1" t="s">
        <v>10183</v>
      </c>
    </row>
    <row r="81170">
      <c r="A81170" s="1" t="s">
        <v>27947</v>
      </c>
    </row>
    <row r="81171">
      <c r="A81171" s="1" t="s">
        <v>27948</v>
      </c>
    </row>
    <row r="81172">
      <c r="A81172" s="1" t="s">
        <v>27949</v>
      </c>
    </row>
    <row r="81173">
      <c r="A81173" s="1" t="s">
        <v>27950</v>
      </c>
    </row>
    <row r="81174">
      <c r="A81174" s="1" t="s">
        <v>27951</v>
      </c>
    </row>
    <row r="81175">
      <c r="A81175" s="1" t="s">
        <v>27952</v>
      </c>
    </row>
    <row r="81176">
      <c r="A81176" s="1" t="s">
        <v>27953</v>
      </c>
    </row>
    <row r="81177">
      <c r="A81177" s="1" t="s">
        <v>27954</v>
      </c>
    </row>
    <row r="81178">
      <c r="A81178" s="1" t="s">
        <v>27955</v>
      </c>
    </row>
    <row r="81179">
      <c r="A81179" s="1" t="s">
        <v>27958</v>
      </c>
    </row>
    <row r="81180">
      <c r="A81180" s="1" t="s">
        <v>27959</v>
      </c>
    </row>
    <row r="81182">
      <c r="A81182" s="1" t="s">
        <v>27960</v>
      </c>
    </row>
    <row r="81184">
      <c r="A81184" s="1" t="s">
        <v>27961</v>
      </c>
    </row>
    <row r="81185">
      <c r="A81185" s="1" t="s">
        <v>1481</v>
      </c>
    </row>
    <row r="81187">
      <c r="A81187" s="1" t="s">
        <v>24456</v>
      </c>
    </row>
    <row r="81188">
      <c r="A81188" s="1" t="s">
        <v>27962</v>
      </c>
    </row>
    <row r="81189">
      <c r="A81189" s="1" t="s">
        <v>27963</v>
      </c>
    </row>
    <row r="81190">
      <c r="A81190" s="1" t="s">
        <v>10185</v>
      </c>
    </row>
    <row r="81191">
      <c r="A81191" s="1" t="s">
        <v>27964</v>
      </c>
    </row>
    <row r="81193">
      <c r="A81193" s="1" t="s">
        <v>27965</v>
      </c>
    </row>
    <row r="81195">
      <c r="A81195" s="1" t="s">
        <v>27966</v>
      </c>
    </row>
    <row r="81196">
      <c r="A81196" s="1" t="s">
        <v>27960</v>
      </c>
    </row>
    <row r="81197">
      <c r="A81197" s="1" t="s">
        <v>27961</v>
      </c>
    </row>
    <row r="81198">
      <c r="A81198" s="1" t="s">
        <v>24456</v>
      </c>
    </row>
    <row r="81199">
      <c r="A81199" s="1" t="s">
        <v>27962</v>
      </c>
    </row>
    <row r="81200">
      <c r="A81200" s="1" t="s">
        <v>27963</v>
      </c>
    </row>
    <row r="81201">
      <c r="A81201" s="1" t="s">
        <v>10185</v>
      </c>
    </row>
    <row r="81202">
      <c r="A81202" s="1" t="s">
        <v>27964</v>
      </c>
    </row>
    <row r="81203">
      <c r="A81203" s="1" t="s">
        <v>27967</v>
      </c>
    </row>
    <row r="81204">
      <c r="A81204" s="1" t="s">
        <v>27968</v>
      </c>
    </row>
    <row r="81205">
      <c r="A81205" s="1" t="s">
        <v>27969</v>
      </c>
    </row>
    <row r="81206">
      <c r="A81206" s="1" t="s">
        <v>27970</v>
      </c>
    </row>
    <row r="81207">
      <c r="A81207" s="1" t="s">
        <v>27971</v>
      </c>
    </row>
    <row r="81208">
      <c r="A81208" s="1" t="s">
        <v>27972</v>
      </c>
    </row>
    <row r="81209">
      <c r="A81209" s="1" t="s">
        <v>27973</v>
      </c>
    </row>
    <row r="81210">
      <c r="A81210" s="1" t="s">
        <v>27974</v>
      </c>
    </row>
    <row r="81211">
      <c r="A81211" s="1" t="s">
        <v>27975</v>
      </c>
    </row>
    <row r="81212">
      <c r="A81212" s="1" t="s">
        <v>27976</v>
      </c>
    </row>
    <row r="81213">
      <c r="A81213" s="1" t="s">
        <v>27977</v>
      </c>
    </row>
    <row r="81214">
      <c r="A81214" s="1" t="s">
        <v>27978</v>
      </c>
    </row>
    <row r="81215">
      <c r="A81215" s="1" t="s">
        <v>27979</v>
      </c>
    </row>
    <row r="81216">
      <c r="A81216" s="1" t="s">
        <v>27980</v>
      </c>
    </row>
    <row r="81217">
      <c r="A81217" s="1" t="s">
        <v>27981</v>
      </c>
    </row>
    <row r="81218">
      <c r="A81218" s="1" t="s">
        <v>27982</v>
      </c>
    </row>
    <row r="81219">
      <c r="A81219" s="1" t="s">
        <v>27983</v>
      </c>
    </row>
    <row r="81220">
      <c r="A81220" s="1" t="s">
        <v>27984</v>
      </c>
    </row>
    <row r="81221">
      <c r="A81221" s="1" t="s">
        <v>27985</v>
      </c>
    </row>
    <row r="81222">
      <c r="A81222" s="1" t="s">
        <v>27986</v>
      </c>
    </row>
    <row r="81223">
      <c r="A81223" s="1" t="s">
        <v>27987</v>
      </c>
    </row>
    <row r="81224">
      <c r="A81224" s="1" t="s">
        <v>27988</v>
      </c>
    </row>
    <row r="81225">
      <c r="A81225" s="1" t="s">
        <v>27989</v>
      </c>
    </row>
    <row r="81226">
      <c r="A81226" s="1" t="s">
        <v>27990</v>
      </c>
    </row>
    <row r="81227">
      <c r="A81227" s="1" t="s">
        <v>27991</v>
      </c>
    </row>
    <row r="81228">
      <c r="A81228" s="1" t="s">
        <v>27976</v>
      </c>
    </row>
    <row r="81229">
      <c r="A81229" s="1" t="s">
        <v>27977</v>
      </c>
    </row>
    <row r="81230">
      <c r="A81230" s="1" t="s">
        <v>27978</v>
      </c>
    </row>
    <row r="81231">
      <c r="A81231" s="1" t="s">
        <v>27979</v>
      </c>
    </row>
    <row r="81232">
      <c r="A81232" s="1" t="s">
        <v>27980</v>
      </c>
    </row>
    <row r="81233">
      <c r="A81233" s="1" t="s">
        <v>27981</v>
      </c>
    </row>
    <row r="81234">
      <c r="A81234" s="1" t="s">
        <v>27983</v>
      </c>
    </row>
    <row r="81235">
      <c r="A81235" s="1" t="s">
        <v>27984</v>
      </c>
    </row>
    <row r="81236">
      <c r="A81236" s="1" t="s">
        <v>27985</v>
      </c>
    </row>
    <row r="81237">
      <c r="A81237" s="1" t="s">
        <v>27986</v>
      </c>
    </row>
    <row r="81238">
      <c r="A81238" s="1" t="s">
        <v>27987</v>
      </c>
    </row>
    <row r="81239">
      <c r="A81239" s="1" t="s">
        <v>27988</v>
      </c>
    </row>
    <row r="81240">
      <c r="A81240" s="1" t="s">
        <v>27989</v>
      </c>
    </row>
    <row r="81241">
      <c r="A81241" s="1" t="s">
        <v>27990</v>
      </c>
    </row>
    <row r="81242">
      <c r="A81242" s="1" t="s">
        <v>27992</v>
      </c>
    </row>
    <row r="81243">
      <c r="A81243" s="1" t="s">
        <v>27993</v>
      </c>
    </row>
    <row r="81244">
      <c r="A81244" s="1" t="s">
        <v>27994</v>
      </c>
    </row>
    <row r="81245">
      <c r="A81245" s="1" t="s">
        <v>22034</v>
      </c>
    </row>
    <row r="81246">
      <c r="A81246" s="1">
        <v>314.0</v>
      </c>
    </row>
    <row r="81247">
      <c r="A81247" s="1" t="s">
        <v>27995</v>
      </c>
    </row>
    <row r="81248">
      <c r="A81248" s="1" t="s">
        <v>27996</v>
      </c>
    </row>
    <row r="81249">
      <c r="A81249" s="1" t="s">
        <v>27997</v>
      </c>
    </row>
    <row r="81250">
      <c r="A81250" s="1" t="s">
        <v>27998</v>
      </c>
    </row>
    <row r="81251">
      <c r="A81251" s="1" t="s">
        <v>27999</v>
      </c>
    </row>
    <row r="81252">
      <c r="A81252" s="1" t="s">
        <v>27986</v>
      </c>
    </row>
    <row r="81253">
      <c r="A81253" s="1" t="s">
        <v>28000</v>
      </c>
    </row>
    <row r="81254">
      <c r="A81254" s="1" t="s">
        <v>28001</v>
      </c>
    </row>
    <row r="81255">
      <c r="A81255" s="1" t="s">
        <v>28002</v>
      </c>
    </row>
    <row r="81256">
      <c r="A81256" s="1" t="s">
        <v>28003</v>
      </c>
    </row>
    <row r="81257">
      <c r="A81257" s="1" t="s">
        <v>28004</v>
      </c>
    </row>
    <row r="81258">
      <c r="A81258" s="1" t="s">
        <v>322</v>
      </c>
    </row>
    <row r="81259">
      <c r="A81259" s="1" t="s">
        <v>28005</v>
      </c>
    </row>
    <row r="81260">
      <c r="A81260" s="1" t="s">
        <v>28006</v>
      </c>
    </row>
    <row r="81261">
      <c r="A81261" s="1" t="s">
        <v>28007</v>
      </c>
    </row>
    <row r="81262">
      <c r="A81262" s="1" t="s">
        <v>28008</v>
      </c>
    </row>
    <row r="81263">
      <c r="A81263" s="1" t="s">
        <v>28009</v>
      </c>
    </row>
    <row r="81264">
      <c r="A81264" s="1" t="s">
        <v>28010</v>
      </c>
    </row>
    <row r="81265">
      <c r="A81265" s="1" t="s">
        <v>28011</v>
      </c>
    </row>
    <row r="81266">
      <c r="A81266" s="1" t="s">
        <v>28012</v>
      </c>
    </row>
    <row r="81267">
      <c r="A81267" s="1" t="s">
        <v>27994</v>
      </c>
    </row>
    <row r="81268">
      <c r="A81268" s="1">
        <v>314.0</v>
      </c>
    </row>
    <row r="81269">
      <c r="A81269" s="1" t="s">
        <v>27995</v>
      </c>
    </row>
    <row r="81270">
      <c r="A81270" s="1" t="s">
        <v>27996</v>
      </c>
    </row>
    <row r="81271">
      <c r="A81271" s="1" t="s">
        <v>27997</v>
      </c>
    </row>
    <row r="81272">
      <c r="A81272" s="1" t="s">
        <v>27998</v>
      </c>
    </row>
    <row r="81273">
      <c r="A81273" s="1" t="s">
        <v>27999</v>
      </c>
    </row>
    <row r="81274">
      <c r="A81274" s="1" t="s">
        <v>27986</v>
      </c>
    </row>
    <row r="81275">
      <c r="A81275" s="1" t="s">
        <v>28000</v>
      </c>
    </row>
    <row r="81276">
      <c r="A81276" s="1" t="s">
        <v>28001</v>
      </c>
    </row>
    <row r="81277">
      <c r="A81277" s="1" t="s">
        <v>28002</v>
      </c>
    </row>
    <row r="81278">
      <c r="A81278" s="1" t="s">
        <v>28003</v>
      </c>
    </row>
    <row r="81279">
      <c r="A81279" s="1" t="s">
        <v>28004</v>
      </c>
    </row>
    <row r="81280">
      <c r="A81280" s="1" t="s">
        <v>28005</v>
      </c>
    </row>
    <row r="81281">
      <c r="A81281" s="1" t="s">
        <v>28006</v>
      </c>
    </row>
    <row r="81282">
      <c r="A81282" s="1" t="s">
        <v>28007</v>
      </c>
    </row>
    <row r="81283">
      <c r="A81283" s="1" t="s">
        <v>28008</v>
      </c>
    </row>
    <row r="81284">
      <c r="A81284" s="1" t="s">
        <v>28009</v>
      </c>
    </row>
    <row r="81285">
      <c r="A81285" s="1" t="s">
        <v>28010</v>
      </c>
    </row>
    <row r="81286">
      <c r="A81286" s="1" t="s">
        <v>28011</v>
      </c>
    </row>
    <row r="81287">
      <c r="A81287" s="1" t="s">
        <v>28013</v>
      </c>
    </row>
    <row r="81288">
      <c r="A81288" s="1" t="s">
        <v>28014</v>
      </c>
    </row>
    <row r="81290">
      <c r="A81290" s="1" t="s">
        <v>28015</v>
      </c>
    </row>
    <row r="81291">
      <c r="A81291" s="1" t="s">
        <v>28016</v>
      </c>
    </row>
    <row r="81293">
      <c r="A81293" s="1" t="s">
        <v>28017</v>
      </c>
    </row>
    <row r="81295">
      <c r="A81295" s="1" t="s">
        <v>28018</v>
      </c>
    </row>
    <row r="81296">
      <c r="A81296" s="1" t="s">
        <v>28019</v>
      </c>
    </row>
    <row r="81298">
      <c r="A81298" s="1" t="s">
        <v>28020</v>
      </c>
    </row>
    <row r="81300">
      <c r="A81300" s="1" t="s">
        <v>28021</v>
      </c>
    </row>
    <row r="81302">
      <c r="A81302" s="1" t="s">
        <v>28022</v>
      </c>
    </row>
    <row r="81303">
      <c r="A81303" s="1" t="s">
        <v>28023</v>
      </c>
    </row>
    <row r="81304">
      <c r="A81304" s="1" t="s">
        <v>28024</v>
      </c>
    </row>
    <row r="81306">
      <c r="A81306" s="1" t="s">
        <v>28025</v>
      </c>
    </row>
    <row r="81307">
      <c r="A81307" s="1" t="s">
        <v>28026</v>
      </c>
    </row>
    <row r="81309">
      <c r="A81309" s="1" t="s">
        <v>28027</v>
      </c>
    </row>
    <row r="81311">
      <c r="A81311" s="1" t="s">
        <v>28028</v>
      </c>
    </row>
    <row r="81313">
      <c r="A81313" s="1" t="s">
        <v>28029</v>
      </c>
    </row>
    <row r="81314">
      <c r="A81314" s="1" t="s">
        <v>28030</v>
      </c>
    </row>
    <row r="81315">
      <c r="A81315" s="1" t="s">
        <v>28031</v>
      </c>
    </row>
    <row r="81317">
      <c r="A81317" s="1" t="s">
        <v>28032</v>
      </c>
    </row>
    <row r="81319">
      <c r="A81319" s="1" t="s">
        <v>28033</v>
      </c>
    </row>
    <row r="81320">
      <c r="A81320" s="1" t="s">
        <v>1516</v>
      </c>
    </row>
    <row r="81322">
      <c r="A81322" s="1" t="s">
        <v>28034</v>
      </c>
    </row>
    <row r="81323">
      <c r="A81323" s="1" t="s">
        <v>28016</v>
      </c>
    </row>
    <row r="81324">
      <c r="A81324" s="1" t="s">
        <v>28017</v>
      </c>
    </row>
    <row r="81325">
      <c r="A81325" s="1" t="s">
        <v>28018</v>
      </c>
    </row>
    <row r="81326">
      <c r="A81326" s="1" t="s">
        <v>28019</v>
      </c>
    </row>
    <row r="81327">
      <c r="A81327" s="1" t="s">
        <v>28020</v>
      </c>
    </row>
    <row r="81328">
      <c r="A81328" s="1" t="s">
        <v>28021</v>
      </c>
    </row>
    <row r="81329">
      <c r="A81329" s="1" t="s">
        <v>28022</v>
      </c>
    </row>
    <row r="81330">
      <c r="A81330" s="1" t="s">
        <v>28023</v>
      </c>
    </row>
    <row r="81331">
      <c r="A81331" s="1" t="s">
        <v>28024</v>
      </c>
    </row>
    <row r="81332">
      <c r="A81332" s="1" t="s">
        <v>28025</v>
      </c>
    </row>
    <row r="81333">
      <c r="A81333" s="1" t="s">
        <v>28026</v>
      </c>
    </row>
    <row r="81334">
      <c r="A81334" s="1" t="s">
        <v>28027</v>
      </c>
    </row>
    <row r="81335">
      <c r="A81335" s="1" t="s">
        <v>28029</v>
      </c>
    </row>
    <row r="81336">
      <c r="A81336" s="1" t="s">
        <v>28030</v>
      </c>
    </row>
    <row r="81337">
      <c r="A81337" s="1" t="s">
        <v>28031</v>
      </c>
    </row>
    <row r="81338">
      <c r="A81338" s="1" t="s">
        <v>28032</v>
      </c>
    </row>
    <row r="81339">
      <c r="A81339" s="1" t="s">
        <v>28035</v>
      </c>
    </row>
    <row r="81340">
      <c r="A81340" s="1" t="s">
        <v>28036</v>
      </c>
    </row>
    <row r="81341">
      <c r="A81341" s="1" t="s">
        <v>28037</v>
      </c>
    </row>
    <row r="81343">
      <c r="A81343" s="1" t="s">
        <v>28038</v>
      </c>
    </row>
    <row r="81345">
      <c r="A81345" s="1" t="s">
        <v>28039</v>
      </c>
    </row>
    <row r="81347">
      <c r="A81347" s="1" t="s">
        <v>28040</v>
      </c>
    </row>
    <row r="81349">
      <c r="A81349" s="1" t="s">
        <v>28041</v>
      </c>
    </row>
    <row r="81350">
      <c r="A81350" s="1" t="s">
        <v>28042</v>
      </c>
    </row>
    <row r="81352">
      <c r="A81352" s="1" t="s">
        <v>28043</v>
      </c>
    </row>
    <row r="81354">
      <c r="A81354" s="1" t="s">
        <v>28044</v>
      </c>
    </row>
    <row r="81355">
      <c r="A81355" s="1" t="s">
        <v>28045</v>
      </c>
    </row>
    <row r="81356">
      <c r="A81356" s="1" t="s">
        <v>28046</v>
      </c>
    </row>
    <row r="81358">
      <c r="A81358" s="1" t="s">
        <v>28047</v>
      </c>
    </row>
    <row r="81360">
      <c r="A81360" s="1" t="s">
        <v>28048</v>
      </c>
    </row>
    <row r="81362">
      <c r="A81362" s="1" t="s">
        <v>28049</v>
      </c>
    </row>
    <row r="81364">
      <c r="A81364" s="1" t="s">
        <v>4370</v>
      </c>
    </row>
    <row r="81366">
      <c r="A81366" s="1" t="s">
        <v>28050</v>
      </c>
    </row>
    <row r="81368">
      <c r="A81368" s="1" t="s">
        <v>28051</v>
      </c>
    </row>
    <row r="81370">
      <c r="A81370" s="1" t="s">
        <v>28017</v>
      </c>
    </row>
    <row r="81372">
      <c r="A81372" s="1" t="s">
        <v>1481</v>
      </c>
    </row>
    <row r="81373">
      <c r="A81373" s="1" t="s">
        <v>390</v>
      </c>
    </row>
    <row r="81375">
      <c r="A81375" s="1" t="s">
        <v>28052</v>
      </c>
    </row>
    <row r="81376">
      <c r="A81376" s="1" t="s">
        <v>28038</v>
      </c>
    </row>
    <row r="81377">
      <c r="A81377" s="1" t="s">
        <v>28039</v>
      </c>
    </row>
    <row r="81378">
      <c r="A81378" s="1" t="s">
        <v>28040</v>
      </c>
    </row>
    <row r="81379">
      <c r="A81379" s="1" t="s">
        <v>28041</v>
      </c>
    </row>
    <row r="81380">
      <c r="A81380" s="1" t="s">
        <v>28042</v>
      </c>
    </row>
    <row r="81381">
      <c r="A81381" s="1" t="s">
        <v>28044</v>
      </c>
    </row>
    <row r="81382">
      <c r="A81382" s="1" t="s">
        <v>28045</v>
      </c>
    </row>
    <row r="81383">
      <c r="A81383" s="1" t="s">
        <v>28046</v>
      </c>
    </row>
    <row r="81384">
      <c r="A81384" s="1" t="s">
        <v>28047</v>
      </c>
    </row>
    <row r="81385">
      <c r="A81385" s="1" t="s">
        <v>28048</v>
      </c>
    </row>
    <row r="81386">
      <c r="A81386" s="1" t="s">
        <v>28049</v>
      </c>
    </row>
    <row r="81387">
      <c r="A81387" s="1" t="s">
        <v>28050</v>
      </c>
    </row>
    <row r="81388">
      <c r="A81388" s="1" t="s">
        <v>28051</v>
      </c>
    </row>
    <row r="81389">
      <c r="A81389" s="1" t="s">
        <v>28053</v>
      </c>
    </row>
    <row r="81390">
      <c r="A81390" s="1" t="s">
        <v>28054</v>
      </c>
    </row>
    <row r="81391">
      <c r="A81391" s="1" t="s">
        <v>1481</v>
      </c>
    </row>
    <row r="81393">
      <c r="A81393" s="1" t="s">
        <v>28055</v>
      </c>
    </row>
    <row r="81395">
      <c r="A81395" s="1" t="s">
        <v>28056</v>
      </c>
    </row>
    <row r="81397">
      <c r="A81397" s="1" t="s">
        <v>28057</v>
      </c>
    </row>
    <row r="81399">
      <c r="A81399" s="1" t="s">
        <v>28058</v>
      </c>
    </row>
    <row r="81401">
      <c r="A81401" s="1" t="s">
        <v>2223</v>
      </c>
    </row>
    <row r="81403">
      <c r="A81403" s="1" t="s">
        <v>28059</v>
      </c>
    </row>
    <row r="81405">
      <c r="A81405" s="1" t="s">
        <v>28060</v>
      </c>
    </row>
    <row r="81407">
      <c r="A81407" s="1" t="s">
        <v>28061</v>
      </c>
    </row>
    <row r="81408">
      <c r="A81408" s="1" t="s">
        <v>28055</v>
      </c>
    </row>
    <row r="81409">
      <c r="A81409" s="1" t="s">
        <v>28056</v>
      </c>
    </row>
    <row r="81410">
      <c r="A81410" s="1" t="s">
        <v>28057</v>
      </c>
    </row>
    <row r="81411">
      <c r="A81411" s="1" t="s">
        <v>28058</v>
      </c>
    </row>
    <row r="81412">
      <c r="A81412" s="1" t="s">
        <v>28059</v>
      </c>
    </row>
    <row r="81413">
      <c r="A81413" s="1" t="s">
        <v>28062</v>
      </c>
    </row>
    <row r="81414">
      <c r="A81414" s="1" t="s">
        <v>28063</v>
      </c>
    </row>
    <row r="81416">
      <c r="A81416" s="1" t="s">
        <v>28064</v>
      </c>
    </row>
    <row r="81417">
      <c r="A81417" s="1" t="s">
        <v>28065</v>
      </c>
    </row>
    <row r="81418">
      <c r="A81418" s="1" t="s">
        <v>20241</v>
      </c>
    </row>
    <row r="81420">
      <c r="A81420" s="1" t="s">
        <v>28066</v>
      </c>
    </row>
    <row r="81422">
      <c r="A81422" s="1" t="s">
        <v>28067</v>
      </c>
    </row>
    <row r="81424">
      <c r="A81424" s="1" t="s">
        <v>28068</v>
      </c>
    </row>
    <row r="81425">
      <c r="A81425" s="1" t="s">
        <v>20244</v>
      </c>
    </row>
    <row r="81426">
      <c r="A81426" s="1" t="s">
        <v>28069</v>
      </c>
    </row>
    <row r="81428">
      <c r="A81428" s="1" t="s">
        <v>28070</v>
      </c>
    </row>
    <row r="81430">
      <c r="A81430" s="1" t="s">
        <v>28071</v>
      </c>
    </row>
    <row r="81432">
      <c r="A81432" s="1" t="s">
        <v>20248</v>
      </c>
    </row>
    <row r="81434">
      <c r="A81434" s="1" t="s">
        <v>20250</v>
      </c>
    </row>
    <row r="81436">
      <c r="A81436" s="1" t="s">
        <v>28072</v>
      </c>
    </row>
    <row r="81438">
      <c r="A81438" s="1" t="s">
        <v>28073</v>
      </c>
    </row>
    <row r="81440">
      <c r="A81440" s="1" t="s">
        <v>20249</v>
      </c>
    </row>
    <row r="81442">
      <c r="A81442" s="1" t="s">
        <v>20252</v>
      </c>
    </row>
    <row r="81443">
      <c r="A81443" s="1" t="s">
        <v>20253</v>
      </c>
    </row>
    <row r="81444">
      <c r="A81444" s="1" t="s">
        <v>20254</v>
      </c>
    </row>
    <row r="81445">
      <c r="A81445" s="1" t="s">
        <v>20255</v>
      </c>
    </row>
    <row r="81446">
      <c r="A81446" s="1" t="s">
        <v>20256</v>
      </c>
    </row>
    <row r="81448">
      <c r="A81448" s="1" t="s">
        <v>28074</v>
      </c>
    </row>
    <row r="81449">
      <c r="A81449" s="1" t="s">
        <v>20258</v>
      </c>
    </row>
    <row r="81451">
      <c r="A81451" s="1">
        <v>2310499.0</v>
      </c>
    </row>
    <row r="81453">
      <c r="A81453" s="1" t="s">
        <v>20259</v>
      </c>
    </row>
    <row r="81454">
      <c r="A81454" s="1" t="s">
        <v>28075</v>
      </c>
    </row>
    <row r="81456">
      <c r="A81456" s="1" t="s">
        <v>28076</v>
      </c>
    </row>
    <row r="81457">
      <c r="A81457" s="1" t="s">
        <v>20265</v>
      </c>
    </row>
    <row r="81458">
      <c r="A81458" s="1" t="s">
        <v>20266</v>
      </c>
    </row>
    <row r="81459">
      <c r="A81459" s="1" t="s">
        <v>28077</v>
      </c>
    </row>
    <row r="81461">
      <c r="A81461" s="1" t="s">
        <v>28078</v>
      </c>
    </row>
    <row r="81462">
      <c r="A81462" s="1">
        <v>8285092.0</v>
      </c>
    </row>
    <row r="81464">
      <c r="A81464" s="1" t="s">
        <v>20262</v>
      </c>
    </row>
    <row r="81466">
      <c r="A81466" s="1" t="s">
        <v>20263</v>
      </c>
    </row>
    <row r="81468">
      <c r="A81468" s="1" t="s">
        <v>26683</v>
      </c>
    </row>
    <row r="81469">
      <c r="A81469" s="1" t="s">
        <v>20269</v>
      </c>
    </row>
    <row r="81471">
      <c r="A81471" s="1" t="s">
        <v>28079</v>
      </c>
    </row>
    <row r="81473">
      <c r="A81473" s="1" t="s">
        <v>20270</v>
      </c>
    </row>
    <row r="81475">
      <c r="A81475" s="1" t="s">
        <v>28080</v>
      </c>
    </row>
    <row r="81477">
      <c r="A81477" s="1" t="s">
        <v>28081</v>
      </c>
    </row>
    <row r="81479">
      <c r="A81479" s="1" t="s">
        <v>28082</v>
      </c>
    </row>
    <row r="81481">
      <c r="A81481" s="1" t="s">
        <v>28083</v>
      </c>
    </row>
    <row r="81483">
      <c r="A81483" s="1" t="s">
        <v>20322</v>
      </c>
    </row>
    <row r="81485">
      <c r="A81485" s="1" t="s">
        <v>20275</v>
      </c>
    </row>
    <row r="81487">
      <c r="A81487" s="1" t="s">
        <v>28084</v>
      </c>
    </row>
    <row r="81489">
      <c r="A81489" s="1" t="s">
        <v>28085</v>
      </c>
    </row>
    <row r="81491">
      <c r="A81491" s="1" t="s">
        <v>20322</v>
      </c>
    </row>
    <row r="81493">
      <c r="A81493" s="1" t="s">
        <v>20278</v>
      </c>
    </row>
    <row r="81495">
      <c r="A81495" s="1" t="s">
        <v>28084</v>
      </c>
    </row>
    <row r="81497">
      <c r="A81497" s="1" t="s">
        <v>28086</v>
      </c>
    </row>
    <row r="81499">
      <c r="A81499" s="1" t="s">
        <v>20322</v>
      </c>
    </row>
    <row r="81501">
      <c r="A81501" s="1" t="s">
        <v>20281</v>
      </c>
    </row>
    <row r="81503">
      <c r="A81503" s="1" t="s">
        <v>28087</v>
      </c>
    </row>
    <row r="81505">
      <c r="A81505" s="1" t="s">
        <v>28088</v>
      </c>
    </row>
    <row r="81507">
      <c r="A81507" s="1" t="s">
        <v>20322</v>
      </c>
    </row>
    <row r="81509">
      <c r="A81509" s="1" t="s">
        <v>28089</v>
      </c>
    </row>
    <row r="81511">
      <c r="A81511" s="1" t="s">
        <v>28090</v>
      </c>
    </row>
    <row r="81513">
      <c r="A81513" s="1" t="s">
        <v>28091</v>
      </c>
    </row>
    <row r="81515">
      <c r="A81515" s="1" t="s">
        <v>20322</v>
      </c>
    </row>
    <row r="81517">
      <c r="A81517" s="1" t="s">
        <v>28092</v>
      </c>
    </row>
    <row r="81519">
      <c r="A81519" s="1" t="s">
        <v>28093</v>
      </c>
    </row>
    <row r="81521">
      <c r="A81521" s="1" t="s">
        <v>28085</v>
      </c>
    </row>
    <row r="81523">
      <c r="A81523" s="1" t="s">
        <v>20322</v>
      </c>
    </row>
    <row r="81525">
      <c r="A81525" s="1" t="s">
        <v>28094</v>
      </c>
    </row>
    <row r="81527">
      <c r="A81527" s="1" t="s">
        <v>28095</v>
      </c>
    </row>
    <row r="81529">
      <c r="A81529" s="1" t="s">
        <v>28085</v>
      </c>
    </row>
    <row r="81531">
      <c r="A81531" s="1" t="s">
        <v>20322</v>
      </c>
    </row>
    <row r="81533">
      <c r="A81533" s="1" t="s">
        <v>28096</v>
      </c>
    </row>
    <row r="81535">
      <c r="A81535" s="1" t="s">
        <v>28084</v>
      </c>
    </row>
    <row r="81537">
      <c r="A81537" s="1" t="s">
        <v>28085</v>
      </c>
    </row>
    <row r="81539">
      <c r="A81539" s="1" t="s">
        <v>28097</v>
      </c>
    </row>
    <row r="81541">
      <c r="A81541" s="1" t="s">
        <v>20296</v>
      </c>
    </row>
    <row r="81543">
      <c r="A81543" s="1" t="s">
        <v>28098</v>
      </c>
    </row>
    <row r="81545">
      <c r="A81545" s="1" t="s">
        <v>28099</v>
      </c>
    </row>
    <row r="81547">
      <c r="A81547" s="1" t="s">
        <v>28100</v>
      </c>
    </row>
    <row r="81549">
      <c r="A81549" s="6" t="s">
        <v>28101</v>
      </c>
    </row>
    <row r="81551">
      <c r="A81551" s="1" t="s">
        <v>28102</v>
      </c>
    </row>
    <row r="81553">
      <c r="A81553" s="1" t="s">
        <v>28103</v>
      </c>
    </row>
    <row r="81555">
      <c r="A81555" s="1" t="s">
        <v>28104</v>
      </c>
    </row>
    <row r="81557">
      <c r="A81557" s="1" t="s">
        <v>28102</v>
      </c>
    </row>
    <row r="81559">
      <c r="A81559" s="1" t="s">
        <v>20305</v>
      </c>
    </row>
    <row r="81561">
      <c r="A81561" s="6" t="s">
        <v>28105</v>
      </c>
    </row>
    <row r="81563">
      <c r="A81563" s="1" t="s">
        <v>28085</v>
      </c>
    </row>
    <row r="81565">
      <c r="A81565" s="1" t="s">
        <v>20322</v>
      </c>
    </row>
    <row r="81567">
      <c r="A81567" s="1" t="s">
        <v>28106</v>
      </c>
    </row>
    <row r="81569">
      <c r="A81569" s="1" t="s">
        <v>28107</v>
      </c>
    </row>
    <row r="81571">
      <c r="A81571" s="1" t="s">
        <v>28108</v>
      </c>
    </row>
    <row r="81573">
      <c r="A81573" s="1" t="s">
        <v>20322</v>
      </c>
    </row>
    <row r="81575">
      <c r="A81575" s="1" t="s">
        <v>28109</v>
      </c>
    </row>
    <row r="81576">
      <c r="A81576" s="1" t="s">
        <v>28110</v>
      </c>
    </row>
    <row r="81578">
      <c r="A81578" s="1" t="s">
        <v>20312</v>
      </c>
    </row>
    <row r="81579">
      <c r="A81579" s="1" t="s">
        <v>20313</v>
      </c>
    </row>
    <row r="81581">
      <c r="A81581" s="1" t="s">
        <v>20314</v>
      </c>
    </row>
    <row r="81582">
      <c r="A81582" s="1" t="s">
        <v>20315</v>
      </c>
    </row>
    <row r="81583">
      <c r="A81583" s="1" t="s">
        <v>20316</v>
      </c>
    </row>
    <row r="81585">
      <c r="A81585" s="1" t="s">
        <v>20317</v>
      </c>
    </row>
    <row r="81586">
      <c r="A81586" s="1" t="s">
        <v>20318</v>
      </c>
    </row>
    <row r="81588">
      <c r="A81588" s="18">
        <v>45663.0</v>
      </c>
    </row>
    <row r="81589">
      <c r="A81589" s="18">
        <v>45665.0</v>
      </c>
    </row>
    <row r="81590">
      <c r="A81590" s="18">
        <v>45665.0</v>
      </c>
    </row>
    <row r="81592">
      <c r="A81592" s="1" t="s">
        <v>20321</v>
      </c>
    </row>
    <row r="81593">
      <c r="A81593" s="1" t="s">
        <v>20322</v>
      </c>
    </row>
    <row r="81595">
      <c r="A81595" s="18">
        <v>45665.0</v>
      </c>
    </row>
    <row r="81596">
      <c r="A81596" s="18">
        <v>45665.0</v>
      </c>
    </row>
    <row r="81597">
      <c r="A81597" s="18">
        <v>45666.0</v>
      </c>
    </row>
    <row r="81598">
      <c r="A81598" s="1" t="s">
        <v>20323</v>
      </c>
    </row>
    <row r="81600">
      <c r="A81600" s="1" t="s">
        <v>20324</v>
      </c>
    </row>
    <row r="81602">
      <c r="A81602" s="1" t="s">
        <v>20325</v>
      </c>
    </row>
    <row r="81603">
      <c r="A81603" s="1" t="s">
        <v>20326</v>
      </c>
    </row>
    <row r="81605">
      <c r="A81605" s="1" t="s">
        <v>28111</v>
      </c>
    </row>
    <row r="81606">
      <c r="A81606" s="1" t="s">
        <v>28112</v>
      </c>
    </row>
    <row r="81608">
      <c r="A81608" s="1" t="s">
        <v>20329</v>
      </c>
    </row>
    <row r="81610">
      <c r="A81610" s="1" t="s">
        <v>28113</v>
      </c>
    </row>
    <row r="81612">
      <c r="A81612" s="1" t="s">
        <v>28114</v>
      </c>
    </row>
    <row r="81614">
      <c r="A81614" s="1" t="s">
        <v>28115</v>
      </c>
    </row>
    <row r="81616">
      <c r="A81616" s="1" t="s">
        <v>28116</v>
      </c>
    </row>
    <row r="81618">
      <c r="A81618" s="1" t="s">
        <v>28117</v>
      </c>
    </row>
    <row r="81619">
      <c r="A81619" s="1" t="s">
        <v>28064</v>
      </c>
    </row>
    <row r="81620">
      <c r="A81620" s="1" t="s">
        <v>28065</v>
      </c>
    </row>
    <row r="81621">
      <c r="A81621" s="1" t="s">
        <v>20241</v>
      </c>
    </row>
    <row r="81622">
      <c r="A81622" s="1" t="s">
        <v>28066</v>
      </c>
    </row>
    <row r="81623">
      <c r="A81623" s="1" t="s">
        <v>28067</v>
      </c>
    </row>
    <row r="81624">
      <c r="A81624" s="1" t="s">
        <v>28068</v>
      </c>
    </row>
    <row r="81625">
      <c r="A81625" s="1" t="s">
        <v>20244</v>
      </c>
    </row>
    <row r="81626">
      <c r="A81626" s="1" t="s">
        <v>28069</v>
      </c>
    </row>
    <row r="81627">
      <c r="A81627" s="1" t="s">
        <v>28070</v>
      </c>
    </row>
    <row r="81628">
      <c r="A81628" s="1" t="s">
        <v>28071</v>
      </c>
    </row>
    <row r="81629">
      <c r="A81629" s="1" t="s">
        <v>20248</v>
      </c>
    </row>
    <row r="81630">
      <c r="A81630" s="1" t="s">
        <v>20250</v>
      </c>
    </row>
    <row r="81631">
      <c r="A81631" s="1" t="s">
        <v>28072</v>
      </c>
    </row>
    <row r="81632">
      <c r="A81632" s="1" t="s">
        <v>28073</v>
      </c>
    </row>
    <row r="81633">
      <c r="A81633" s="1" t="s">
        <v>20249</v>
      </c>
    </row>
    <row r="81634">
      <c r="A81634" s="1" t="s">
        <v>20252</v>
      </c>
    </row>
    <row r="81635">
      <c r="A81635" s="1" t="s">
        <v>20253</v>
      </c>
    </row>
    <row r="81636">
      <c r="A81636" s="1" t="s">
        <v>20254</v>
      </c>
    </row>
    <row r="81637">
      <c r="A81637" s="1" t="s">
        <v>20255</v>
      </c>
    </row>
    <row r="81638">
      <c r="A81638" s="1" t="s">
        <v>20256</v>
      </c>
    </row>
    <row r="81639">
      <c r="A81639" s="1" t="s">
        <v>28074</v>
      </c>
    </row>
    <row r="81640">
      <c r="A81640" s="1" t="s">
        <v>20258</v>
      </c>
    </row>
    <row r="81641">
      <c r="A81641" s="1">
        <v>2310499.0</v>
      </c>
    </row>
    <row r="81642">
      <c r="A81642" s="1" t="s">
        <v>20259</v>
      </c>
    </row>
    <row r="81643">
      <c r="A81643" s="1" t="s">
        <v>28075</v>
      </c>
    </row>
    <row r="81644">
      <c r="A81644" s="1" t="s">
        <v>28076</v>
      </c>
    </row>
    <row r="81645">
      <c r="A81645" s="1" t="s">
        <v>20265</v>
      </c>
    </row>
    <row r="81646">
      <c r="A81646" s="1" t="s">
        <v>20266</v>
      </c>
    </row>
    <row r="81647">
      <c r="A81647" s="1" t="s">
        <v>28077</v>
      </c>
    </row>
    <row r="81648">
      <c r="A81648" s="1" t="s">
        <v>28078</v>
      </c>
    </row>
    <row r="81649">
      <c r="A81649" s="1">
        <v>8285092.0</v>
      </c>
    </row>
    <row r="81650">
      <c r="A81650" s="1" t="s">
        <v>20262</v>
      </c>
    </row>
    <row r="81651">
      <c r="A81651" s="1" t="s">
        <v>20263</v>
      </c>
    </row>
    <row r="81652">
      <c r="A81652" s="1" t="s">
        <v>26683</v>
      </c>
    </row>
    <row r="81653">
      <c r="A81653" s="1" t="s">
        <v>20269</v>
      </c>
    </row>
    <row r="81654">
      <c r="A81654" s="1" t="s">
        <v>28079</v>
      </c>
    </row>
    <row r="81655">
      <c r="A81655" s="1" t="s">
        <v>20270</v>
      </c>
    </row>
    <row r="81656">
      <c r="A81656" s="1" t="s">
        <v>28080</v>
      </c>
    </row>
    <row r="81657">
      <c r="A81657" s="1" t="s">
        <v>28081</v>
      </c>
    </row>
    <row r="81658">
      <c r="A81658" s="1" t="s">
        <v>28082</v>
      </c>
    </row>
    <row r="81659">
      <c r="A81659" s="1" t="s">
        <v>28083</v>
      </c>
    </row>
    <row r="81660">
      <c r="A81660" s="1" t="s">
        <v>20322</v>
      </c>
    </row>
    <row r="81661">
      <c r="A81661" s="1" t="s">
        <v>20275</v>
      </c>
    </row>
    <row r="81662">
      <c r="A81662" s="1" t="s">
        <v>28084</v>
      </c>
    </row>
    <row r="81663">
      <c r="A81663" s="1" t="s">
        <v>28085</v>
      </c>
    </row>
    <row r="81664">
      <c r="A81664" s="1" t="s">
        <v>20322</v>
      </c>
    </row>
    <row r="81665">
      <c r="A81665" s="1" t="s">
        <v>20278</v>
      </c>
    </row>
    <row r="81666">
      <c r="A81666" s="1" t="s">
        <v>28084</v>
      </c>
    </row>
    <row r="81667">
      <c r="A81667" s="1" t="s">
        <v>28086</v>
      </c>
    </row>
    <row r="81668">
      <c r="A81668" s="1" t="s">
        <v>20322</v>
      </c>
    </row>
    <row r="81669">
      <c r="A81669" s="1" t="s">
        <v>20281</v>
      </c>
    </row>
    <row r="81670">
      <c r="A81670" s="1" t="s">
        <v>28087</v>
      </c>
    </row>
    <row r="81671">
      <c r="A81671" s="1" t="s">
        <v>28088</v>
      </c>
    </row>
    <row r="81672">
      <c r="A81672" s="1" t="s">
        <v>20322</v>
      </c>
    </row>
    <row r="81673">
      <c r="A81673" s="1" t="s">
        <v>28089</v>
      </c>
    </row>
    <row r="81674">
      <c r="A81674" s="1" t="s">
        <v>28090</v>
      </c>
    </row>
    <row r="81675">
      <c r="A81675" s="1" t="s">
        <v>28091</v>
      </c>
    </row>
    <row r="81676">
      <c r="A81676" s="1" t="s">
        <v>20322</v>
      </c>
    </row>
    <row r="81677">
      <c r="A81677" s="1" t="s">
        <v>28092</v>
      </c>
    </row>
    <row r="81678">
      <c r="A81678" s="1" t="s">
        <v>28093</v>
      </c>
    </row>
    <row r="81679">
      <c r="A81679" s="1" t="s">
        <v>28085</v>
      </c>
    </row>
    <row r="81680">
      <c r="A81680" s="1" t="s">
        <v>20322</v>
      </c>
    </row>
    <row r="81681">
      <c r="A81681" s="1" t="s">
        <v>28094</v>
      </c>
    </row>
    <row r="81682">
      <c r="A81682" s="1" t="s">
        <v>28095</v>
      </c>
    </row>
    <row r="81683">
      <c r="A81683" s="1" t="s">
        <v>28085</v>
      </c>
    </row>
    <row r="81684">
      <c r="A81684" s="1" t="s">
        <v>20322</v>
      </c>
    </row>
    <row r="81685">
      <c r="A81685" s="1" t="s">
        <v>28096</v>
      </c>
    </row>
    <row r="81686">
      <c r="A81686" s="1" t="s">
        <v>28084</v>
      </c>
    </row>
    <row r="81687">
      <c r="A81687" s="1" t="s">
        <v>28085</v>
      </c>
    </row>
    <row r="81688">
      <c r="A81688" s="1" t="s">
        <v>28097</v>
      </c>
    </row>
    <row r="81689">
      <c r="A81689" s="1" t="s">
        <v>20296</v>
      </c>
    </row>
    <row r="81690">
      <c r="A81690" s="1" t="s">
        <v>28098</v>
      </c>
    </row>
    <row r="81691">
      <c r="A81691" s="1" t="s">
        <v>28099</v>
      </c>
    </row>
    <row r="81692">
      <c r="A81692" s="1" t="s">
        <v>28100</v>
      </c>
    </row>
    <row r="81693">
      <c r="A81693" s="6" t="s">
        <v>28101</v>
      </c>
    </row>
    <row r="81694">
      <c r="A81694" s="1" t="s">
        <v>28102</v>
      </c>
    </row>
    <row r="81695">
      <c r="A81695" s="1" t="s">
        <v>28103</v>
      </c>
    </row>
    <row r="81696">
      <c r="A81696" s="1" t="s">
        <v>28104</v>
      </c>
    </row>
    <row r="81697">
      <c r="A81697" s="1" t="s">
        <v>28102</v>
      </c>
    </row>
    <row r="81698">
      <c r="A81698" s="1" t="s">
        <v>20305</v>
      </c>
    </row>
    <row r="81699">
      <c r="A81699" s="6" t="s">
        <v>28105</v>
      </c>
    </row>
    <row r="81700">
      <c r="A81700" s="1" t="s">
        <v>28085</v>
      </c>
    </row>
    <row r="81701">
      <c r="A81701" s="1" t="s">
        <v>20322</v>
      </c>
    </row>
    <row r="81702">
      <c r="A81702" s="1" t="s">
        <v>28106</v>
      </c>
    </row>
    <row r="81703">
      <c r="A81703" s="1" t="s">
        <v>28107</v>
      </c>
    </row>
    <row r="81704">
      <c r="A81704" s="1" t="s">
        <v>28108</v>
      </c>
    </row>
    <row r="81705">
      <c r="A81705" s="1" t="s">
        <v>20322</v>
      </c>
    </row>
    <row r="81706">
      <c r="A81706" s="1" t="s">
        <v>28109</v>
      </c>
    </row>
    <row r="81707">
      <c r="A81707" s="1" t="s">
        <v>28110</v>
      </c>
    </row>
    <row r="81708">
      <c r="A81708" s="1" t="s">
        <v>20312</v>
      </c>
    </row>
    <row r="81709">
      <c r="A81709" s="1" t="s">
        <v>20313</v>
      </c>
    </row>
    <row r="81710">
      <c r="A81710" s="1" t="s">
        <v>20314</v>
      </c>
    </row>
    <row r="81711">
      <c r="A81711" s="1" t="s">
        <v>20315</v>
      </c>
    </row>
    <row r="81712">
      <c r="A81712" s="1" t="s">
        <v>20316</v>
      </c>
    </row>
    <row r="81713">
      <c r="A81713" s="1" t="s">
        <v>20317</v>
      </c>
    </row>
    <row r="81714">
      <c r="A81714" s="1" t="s">
        <v>20318</v>
      </c>
    </row>
    <row r="81715">
      <c r="A81715" s="1" t="s">
        <v>20321</v>
      </c>
    </row>
    <row r="81716">
      <c r="A81716" s="1" t="s">
        <v>20322</v>
      </c>
    </row>
    <row r="81717">
      <c r="A81717" s="1" t="s">
        <v>20324</v>
      </c>
    </row>
    <row r="81718">
      <c r="A81718" s="1" t="s">
        <v>20325</v>
      </c>
    </row>
    <row r="81719">
      <c r="A81719" s="1" t="s">
        <v>20326</v>
      </c>
    </row>
    <row r="81720">
      <c r="A81720" s="1" t="s">
        <v>28111</v>
      </c>
    </row>
    <row r="81721">
      <c r="A81721" s="1" t="s">
        <v>28112</v>
      </c>
    </row>
    <row r="81722">
      <c r="A81722" s="1" t="s">
        <v>20329</v>
      </c>
    </row>
    <row r="81723">
      <c r="A81723" s="1" t="s">
        <v>28113</v>
      </c>
    </row>
    <row r="81724">
      <c r="A81724" s="1" t="s">
        <v>28114</v>
      </c>
    </row>
    <row r="81725">
      <c r="A81725" s="1" t="s">
        <v>28115</v>
      </c>
    </row>
    <row r="81726">
      <c r="A81726" s="1" t="s">
        <v>28118</v>
      </c>
    </row>
    <row r="81727">
      <c r="A81727" s="1" t="s">
        <v>28119</v>
      </c>
    </row>
    <row r="81728">
      <c r="A81728" s="1" t="s">
        <v>28120</v>
      </c>
    </row>
    <row r="81729">
      <c r="A81729" s="1" t="s">
        <v>28121</v>
      </c>
    </row>
    <row r="81730">
      <c r="A81730" s="1" t="s">
        <v>28122</v>
      </c>
    </row>
    <row r="81731">
      <c r="A81731" s="1" t="s">
        <v>28123</v>
      </c>
    </row>
    <row r="81732">
      <c r="A81732" s="1" t="s">
        <v>20251</v>
      </c>
    </row>
    <row r="81733">
      <c r="A81733" s="1" t="s">
        <v>28124</v>
      </c>
    </row>
    <row r="81734">
      <c r="A81734" s="1" t="s">
        <v>26679</v>
      </c>
    </row>
    <row r="81735">
      <c r="A81735" s="1" t="s">
        <v>26680</v>
      </c>
    </row>
    <row r="81736">
      <c r="A81736" s="1" t="s">
        <v>28125</v>
      </c>
    </row>
    <row r="81737">
      <c r="A81737" s="1" t="s">
        <v>26682</v>
      </c>
    </row>
    <row r="81738">
      <c r="A81738" s="1" t="s">
        <v>26683</v>
      </c>
    </row>
    <row r="81739">
      <c r="A81739" s="1" t="s">
        <v>28126</v>
      </c>
    </row>
    <row r="81740">
      <c r="A81740" s="1" t="s">
        <v>28127</v>
      </c>
    </row>
    <row r="81741">
      <c r="A81741" s="1" t="s">
        <v>26686</v>
      </c>
    </row>
    <row r="81742">
      <c r="A81742" s="1" t="s">
        <v>28128</v>
      </c>
    </row>
    <row r="81743">
      <c r="A81743" s="1" t="s">
        <v>28129</v>
      </c>
    </row>
    <row r="81744">
      <c r="A81744" s="1" t="s">
        <v>28130</v>
      </c>
    </row>
    <row r="81745">
      <c r="A81745" s="1" t="s">
        <v>28131</v>
      </c>
    </row>
    <row r="81746">
      <c r="A81746" s="1" t="s">
        <v>28132</v>
      </c>
    </row>
    <row r="81747">
      <c r="A81747" s="1" t="s">
        <v>28133</v>
      </c>
    </row>
    <row r="81748">
      <c r="A81748" s="1" t="s">
        <v>28134</v>
      </c>
    </row>
    <row r="81749">
      <c r="A81749" s="1" t="s">
        <v>28135</v>
      </c>
    </row>
    <row r="81750">
      <c r="A81750" s="1" t="s">
        <v>28136</v>
      </c>
    </row>
    <row r="81751">
      <c r="A81751" s="1" t="s">
        <v>28137</v>
      </c>
    </row>
    <row r="81752">
      <c r="A81752" s="1" t="s">
        <v>28138</v>
      </c>
    </row>
    <row r="81753">
      <c r="A81753" s="1" t="s">
        <v>28139</v>
      </c>
    </row>
    <row r="81754">
      <c r="A81754" s="1" t="s">
        <v>28140</v>
      </c>
    </row>
    <row r="81755">
      <c r="A81755" s="1" t="s">
        <v>28141</v>
      </c>
    </row>
    <row r="81756">
      <c r="A81756" s="1" t="s">
        <v>28142</v>
      </c>
    </row>
    <row r="81757">
      <c r="A81757" s="1" t="s">
        <v>28143</v>
      </c>
    </row>
    <row r="81758">
      <c r="A81758" s="1" t="s">
        <v>28144</v>
      </c>
    </row>
    <row r="81759">
      <c r="A81759" s="1" t="s">
        <v>28145</v>
      </c>
    </row>
    <row r="81760">
      <c r="A81760" s="1" t="s">
        <v>28123</v>
      </c>
    </row>
    <row r="81761">
      <c r="A81761" s="1" t="s">
        <v>20251</v>
      </c>
    </row>
    <row r="81762">
      <c r="A81762" s="1" t="s">
        <v>28124</v>
      </c>
    </row>
    <row r="81763">
      <c r="A81763" s="1" t="s">
        <v>26679</v>
      </c>
    </row>
    <row r="81764">
      <c r="A81764" s="1" t="s">
        <v>26680</v>
      </c>
    </row>
    <row r="81765">
      <c r="A81765" s="1" t="s">
        <v>28125</v>
      </c>
    </row>
    <row r="81766">
      <c r="A81766" s="1" t="s">
        <v>26682</v>
      </c>
    </row>
    <row r="81767">
      <c r="A81767" s="1" t="s">
        <v>26683</v>
      </c>
    </row>
    <row r="81768">
      <c r="A81768" s="1" t="s">
        <v>28126</v>
      </c>
    </row>
    <row r="81769">
      <c r="A81769" s="1" t="s">
        <v>28127</v>
      </c>
    </row>
    <row r="81770">
      <c r="A81770" s="1" t="s">
        <v>26686</v>
      </c>
    </row>
    <row r="81771">
      <c r="A81771" s="1" t="s">
        <v>28128</v>
      </c>
    </row>
    <row r="81772">
      <c r="A81772" s="1" t="s">
        <v>28129</v>
      </c>
    </row>
    <row r="81773">
      <c r="A81773" s="1" t="s">
        <v>28130</v>
      </c>
    </row>
    <row r="81774">
      <c r="A81774" s="1" t="s">
        <v>28131</v>
      </c>
    </row>
    <row r="81775">
      <c r="A81775" s="1" t="s">
        <v>28132</v>
      </c>
    </row>
    <row r="81776">
      <c r="A81776" s="1" t="s">
        <v>28133</v>
      </c>
    </row>
    <row r="81777">
      <c r="A81777" s="1" t="s">
        <v>28134</v>
      </c>
    </row>
    <row r="81778">
      <c r="A81778" s="1" t="s">
        <v>28135</v>
      </c>
    </row>
    <row r="81779">
      <c r="A81779" s="1" t="s">
        <v>28136</v>
      </c>
    </row>
    <row r="81780">
      <c r="A81780" s="1" t="s">
        <v>28137</v>
      </c>
    </row>
    <row r="81781">
      <c r="A81781" s="1" t="s">
        <v>28138</v>
      </c>
    </row>
    <row r="81782">
      <c r="A81782" s="1" t="s">
        <v>28139</v>
      </c>
    </row>
    <row r="81783">
      <c r="A81783" s="1" t="s">
        <v>28140</v>
      </c>
    </row>
    <row r="81784">
      <c r="A81784" s="1" t="s">
        <v>28141</v>
      </c>
    </row>
    <row r="81785">
      <c r="A81785" s="1" t="s">
        <v>28142</v>
      </c>
    </row>
    <row r="81786">
      <c r="A81786" s="1" t="s">
        <v>28143</v>
      </c>
    </row>
    <row r="81787">
      <c r="A81787" s="1" t="s">
        <v>28144</v>
      </c>
    </row>
    <row r="81788">
      <c r="A81788" s="1" t="s">
        <v>28146</v>
      </c>
    </row>
    <row r="81789">
      <c r="A81789" s="1" t="s">
        <v>28147</v>
      </c>
    </row>
    <row r="81790">
      <c r="A81790" s="1" t="s">
        <v>28148</v>
      </c>
    </row>
    <row r="81791">
      <c r="A81791" s="1" t="s">
        <v>28149</v>
      </c>
    </row>
    <row r="81793">
      <c r="A81793" s="1" t="s">
        <v>28150</v>
      </c>
    </row>
    <row r="81795">
      <c r="A81795" s="1" t="s">
        <v>28151</v>
      </c>
    </row>
    <row r="81796">
      <c r="A81796" s="1" t="s">
        <v>28152</v>
      </c>
    </row>
    <row r="81798">
      <c r="A81798" s="1" t="s">
        <v>28153</v>
      </c>
    </row>
    <row r="81800">
      <c r="A81800" s="1" t="s">
        <v>28154</v>
      </c>
    </row>
    <row r="81802">
      <c r="A81802" s="1" t="s">
        <v>28155</v>
      </c>
    </row>
    <row r="81803">
      <c r="A81803" s="1" t="s">
        <v>28156</v>
      </c>
    </row>
    <row r="81804">
      <c r="A81804" s="1" t="s">
        <v>28157</v>
      </c>
    </row>
    <row r="81806">
      <c r="A81806" s="1" t="s">
        <v>28158</v>
      </c>
    </row>
    <row r="81807">
      <c r="A81807" s="1" t="s">
        <v>28159</v>
      </c>
    </row>
    <row r="81808">
      <c r="A81808" s="1" t="s">
        <v>28160</v>
      </c>
    </row>
    <row r="81810">
      <c r="A81810" s="1" t="s">
        <v>28161</v>
      </c>
    </row>
    <row r="81811">
      <c r="A81811" s="1" t="s">
        <v>28162</v>
      </c>
    </row>
    <row r="81812">
      <c r="A81812" s="1" t="s">
        <v>28163</v>
      </c>
    </row>
    <row r="81814">
      <c r="A81814" s="1" t="s">
        <v>28164</v>
      </c>
    </row>
    <row r="81816">
      <c r="A81816" s="1" t="s">
        <v>28165</v>
      </c>
    </row>
    <row r="81817">
      <c r="A81817" s="1" t="s">
        <v>28166</v>
      </c>
    </row>
    <row r="81818">
      <c r="A81818" s="1" t="s">
        <v>28149</v>
      </c>
    </row>
    <row r="81819">
      <c r="A81819" s="1" t="s">
        <v>28150</v>
      </c>
    </row>
    <row r="81820">
      <c r="A81820" s="1" t="s">
        <v>28151</v>
      </c>
    </row>
    <row r="81821">
      <c r="A81821" s="1" t="s">
        <v>28152</v>
      </c>
    </row>
    <row r="81822">
      <c r="A81822" s="1" t="s">
        <v>28153</v>
      </c>
    </row>
    <row r="81823">
      <c r="A81823" s="1" t="s">
        <v>28154</v>
      </c>
    </row>
    <row r="81824">
      <c r="A81824" s="1" t="s">
        <v>28155</v>
      </c>
    </row>
    <row r="81825">
      <c r="A81825" s="1" t="s">
        <v>28156</v>
      </c>
    </row>
    <row r="81826">
      <c r="A81826" s="1" t="s">
        <v>28157</v>
      </c>
    </row>
    <row r="81827">
      <c r="A81827" s="1" t="s">
        <v>28158</v>
      </c>
    </row>
    <row r="81828">
      <c r="A81828" s="1" t="s">
        <v>28159</v>
      </c>
    </row>
    <row r="81829">
      <c r="A81829" s="1" t="s">
        <v>28160</v>
      </c>
    </row>
    <row r="81830">
      <c r="A81830" s="1" t="s">
        <v>28161</v>
      </c>
    </row>
    <row r="81831">
      <c r="A81831" s="1" t="s">
        <v>28162</v>
      </c>
    </row>
    <row r="81832">
      <c r="A81832" s="1" t="s">
        <v>28163</v>
      </c>
    </row>
    <row r="81833">
      <c r="A81833" s="1" t="s">
        <v>28164</v>
      </c>
    </row>
    <row r="81834">
      <c r="A81834" s="1" t="s">
        <v>28167</v>
      </c>
    </row>
    <row r="81835">
      <c r="A81835" s="1" t="s">
        <v>28168</v>
      </c>
    </row>
    <row r="81837">
      <c r="A81837" s="1" t="s">
        <v>27686</v>
      </c>
    </row>
    <row r="81839">
      <c r="A81839" s="1" t="s">
        <v>27688</v>
      </c>
    </row>
    <row r="81841">
      <c r="A81841" s="1" t="s">
        <v>28169</v>
      </c>
    </row>
    <row r="81842">
      <c r="A81842" s="1" t="s">
        <v>28170</v>
      </c>
    </row>
    <row r="81844">
      <c r="A81844" s="1" t="s">
        <v>28171</v>
      </c>
    </row>
    <row r="81845">
      <c r="A81845" s="1" t="s">
        <v>28172</v>
      </c>
    </row>
    <row r="81847">
      <c r="A81847" s="1" t="s">
        <v>28173</v>
      </c>
    </row>
    <row r="81848">
      <c r="A81848" s="1" t="s">
        <v>28174</v>
      </c>
    </row>
    <row r="81850">
      <c r="A81850" s="1" t="s">
        <v>28175</v>
      </c>
    </row>
    <row r="81852">
      <c r="A81852" s="1" t="s">
        <v>28176</v>
      </c>
    </row>
    <row r="81854">
      <c r="A81854" s="1" t="s">
        <v>28177</v>
      </c>
    </row>
    <row r="81856">
      <c r="A81856" s="1" t="s">
        <v>28178</v>
      </c>
    </row>
    <row r="81858">
      <c r="A81858" s="1" t="s">
        <v>28179</v>
      </c>
    </row>
    <row r="81859">
      <c r="A81859" s="1" t="s">
        <v>28180</v>
      </c>
    </row>
    <row r="81861">
      <c r="A81861" s="1" t="s">
        <v>28181</v>
      </c>
    </row>
    <row r="81863">
      <c r="A81863" s="1" t="s">
        <v>28182</v>
      </c>
    </row>
    <row r="81864">
      <c r="A81864" s="1" t="s">
        <v>28183</v>
      </c>
    </row>
    <row r="81866">
      <c r="A81866" s="1" t="s">
        <v>966</v>
      </c>
    </row>
    <row r="81868">
      <c r="A81868" s="1" t="s">
        <v>28184</v>
      </c>
    </row>
    <row r="81870">
      <c r="A81870" s="1" t="s">
        <v>7815</v>
      </c>
    </row>
    <row r="81871">
      <c r="A81871" s="1">
        <v>-2.0</v>
      </c>
    </row>
    <row r="81872">
      <c r="A81872" s="1">
        <v>-9.0</v>
      </c>
    </row>
    <row r="81874">
      <c r="A81874" s="1" t="s">
        <v>28185</v>
      </c>
    </row>
    <row r="81876">
      <c r="A81876" s="1" t="s">
        <v>1858</v>
      </c>
    </row>
    <row r="81877">
      <c r="A81877" s="1" t="s">
        <v>1858</v>
      </c>
    </row>
    <row r="81879">
      <c r="A81879" s="1" t="s">
        <v>20831</v>
      </c>
    </row>
    <row r="81881">
      <c r="A81881" s="1" t="s">
        <v>451</v>
      </c>
    </row>
    <row r="81883">
      <c r="A81883" s="1" t="s">
        <v>165</v>
      </c>
    </row>
    <row r="81884">
      <c r="A81884" s="1" t="s">
        <v>27732</v>
      </c>
    </row>
    <row r="81885">
      <c r="A81885" s="1" t="s">
        <v>27688</v>
      </c>
    </row>
    <row r="81886">
      <c r="A81886" s="1" t="s">
        <v>28169</v>
      </c>
    </row>
    <row r="81887">
      <c r="A81887" s="1" t="s">
        <v>28170</v>
      </c>
    </row>
    <row r="81888">
      <c r="A81888" s="1" t="s">
        <v>28171</v>
      </c>
    </row>
    <row r="81889">
      <c r="A81889" s="1" t="s">
        <v>28172</v>
      </c>
    </row>
    <row r="81890">
      <c r="A81890" s="1" t="s">
        <v>28173</v>
      </c>
    </row>
    <row r="81891">
      <c r="A81891" s="1" t="s">
        <v>28174</v>
      </c>
    </row>
    <row r="81892">
      <c r="A81892" s="1" t="s">
        <v>28175</v>
      </c>
    </row>
    <row r="81893">
      <c r="A81893" s="1" t="s">
        <v>28176</v>
      </c>
    </row>
    <row r="81894">
      <c r="A81894" s="1" t="s">
        <v>28177</v>
      </c>
    </row>
    <row r="81895">
      <c r="A81895" s="1" t="s">
        <v>28178</v>
      </c>
    </row>
    <row r="81896">
      <c r="A81896" s="1" t="s">
        <v>28179</v>
      </c>
    </row>
    <row r="81897">
      <c r="A81897" s="1" t="s">
        <v>28180</v>
      </c>
    </row>
    <row r="81898">
      <c r="A81898" s="1" t="s">
        <v>28181</v>
      </c>
    </row>
    <row r="81899">
      <c r="A81899" s="1" t="s">
        <v>28182</v>
      </c>
    </row>
    <row r="81900">
      <c r="A81900" s="1" t="s">
        <v>28183</v>
      </c>
    </row>
    <row r="81901">
      <c r="A81901" s="1" t="s">
        <v>28184</v>
      </c>
    </row>
    <row r="81902">
      <c r="A81902" s="1">
        <v>-2.0</v>
      </c>
    </row>
    <row r="81903">
      <c r="A81903" s="1">
        <v>-9.0</v>
      </c>
    </row>
    <row r="81904">
      <c r="A81904" s="1" t="s">
        <v>28186</v>
      </c>
    </row>
    <row r="81905">
      <c r="A81905" s="1" t="s">
        <v>28187</v>
      </c>
    </row>
    <row r="81907">
      <c r="A81907" s="1" t="s">
        <v>27686</v>
      </c>
    </row>
    <row r="81909">
      <c r="A81909" s="1" t="s">
        <v>27712</v>
      </c>
    </row>
    <row r="81910">
      <c r="A81910" s="1" t="s">
        <v>27713</v>
      </c>
    </row>
    <row r="81912">
      <c r="A81912" s="1" t="s">
        <v>27688</v>
      </c>
    </row>
    <row r="81914">
      <c r="A81914" s="1" t="s">
        <v>28188</v>
      </c>
    </row>
    <row r="81916">
      <c r="A81916" s="1" t="s">
        <v>28189</v>
      </c>
    </row>
    <row r="81917">
      <c r="A81917" s="1" t="s">
        <v>28190</v>
      </c>
    </row>
    <row r="81919">
      <c r="A81919" s="1" t="s">
        <v>28191</v>
      </c>
    </row>
    <row r="81920">
      <c r="A81920" s="1" t="s">
        <v>28192</v>
      </c>
    </row>
    <row r="81922">
      <c r="A81922" s="1" t="s">
        <v>28193</v>
      </c>
    </row>
    <row r="81924">
      <c r="A81924" s="1" t="s">
        <v>28194</v>
      </c>
    </row>
    <row r="81925">
      <c r="A81925" s="1" t="s">
        <v>28195</v>
      </c>
    </row>
    <row r="81927">
      <c r="A81927" s="1" t="s">
        <v>28196</v>
      </c>
    </row>
    <row r="81929">
      <c r="A81929" s="1" t="s">
        <v>28197</v>
      </c>
    </row>
    <row r="81930">
      <c r="A81930" s="1" t="s">
        <v>28198</v>
      </c>
    </row>
    <row r="81932">
      <c r="A81932" s="1" t="s">
        <v>28199</v>
      </c>
    </row>
    <row r="81933">
      <c r="A81933" s="1" t="s">
        <v>28200</v>
      </c>
    </row>
    <row r="81935">
      <c r="A81935" s="1" t="s">
        <v>28201</v>
      </c>
    </row>
    <row r="81937">
      <c r="A81937" s="1" t="s">
        <v>28202</v>
      </c>
    </row>
    <row r="81939">
      <c r="A81939" s="1" t="s">
        <v>28203</v>
      </c>
    </row>
    <row r="81941">
      <c r="A81941" s="1" t="s">
        <v>27732</v>
      </c>
    </row>
    <row r="81942">
      <c r="A81942" s="1" t="s">
        <v>27712</v>
      </c>
    </row>
    <row r="81943">
      <c r="A81943" s="1" t="s">
        <v>27713</v>
      </c>
    </row>
    <row r="81944">
      <c r="A81944" s="1" t="s">
        <v>27688</v>
      </c>
    </row>
    <row r="81945">
      <c r="A81945" s="1" t="s">
        <v>28188</v>
      </c>
    </row>
    <row r="81946">
      <c r="A81946" s="1" t="s">
        <v>28189</v>
      </c>
    </row>
    <row r="81947">
      <c r="A81947" s="1" t="s">
        <v>28190</v>
      </c>
    </row>
    <row r="81948">
      <c r="A81948" s="1" t="s">
        <v>28191</v>
      </c>
    </row>
    <row r="81949">
      <c r="A81949" s="1" t="s">
        <v>28192</v>
      </c>
    </row>
    <row r="81950">
      <c r="A81950" s="1" t="s">
        <v>28193</v>
      </c>
    </row>
    <row r="81951">
      <c r="A81951" s="1" t="s">
        <v>28194</v>
      </c>
    </row>
    <row r="81952">
      <c r="A81952" s="1" t="s">
        <v>28195</v>
      </c>
    </row>
    <row r="81953">
      <c r="A81953" s="1" t="s">
        <v>28196</v>
      </c>
    </row>
    <row r="81954">
      <c r="A81954" s="1" t="s">
        <v>28197</v>
      </c>
    </row>
    <row r="81955">
      <c r="A81955" s="1" t="s">
        <v>28198</v>
      </c>
    </row>
    <row r="81956">
      <c r="A81956" s="1" t="s">
        <v>28199</v>
      </c>
    </row>
    <row r="81957">
      <c r="A81957" s="1" t="s">
        <v>28200</v>
      </c>
    </row>
    <row r="81958">
      <c r="A81958" s="1" t="s">
        <v>28204</v>
      </c>
    </row>
    <row r="81959">
      <c r="A81959" s="1" t="s">
        <v>28205</v>
      </c>
    </row>
    <row r="81961">
      <c r="A81961" s="1" t="s">
        <v>26385</v>
      </c>
    </row>
    <row r="81962">
      <c r="A81962" s="1" t="s">
        <v>26386</v>
      </c>
    </row>
    <row r="81964">
      <c r="A81964" s="1" t="s">
        <v>26387</v>
      </c>
    </row>
    <row r="81966">
      <c r="A81966" s="1" t="s">
        <v>26388</v>
      </c>
    </row>
    <row r="81968">
      <c r="A81968" s="1" t="s">
        <v>26389</v>
      </c>
    </row>
    <row r="81969">
      <c r="A81969" s="1" t="s">
        <v>26390</v>
      </c>
    </row>
    <row r="81971">
      <c r="A81971" s="1" t="s">
        <v>26391</v>
      </c>
    </row>
    <row r="81972">
      <c r="A81972" s="1" t="s">
        <v>26392</v>
      </c>
    </row>
    <row r="81973">
      <c r="A81973" s="1" t="s">
        <v>26393</v>
      </c>
    </row>
    <row r="81975">
      <c r="A81975" s="1" t="s">
        <v>26394</v>
      </c>
    </row>
    <row r="81976">
      <c r="A81976" s="1" t="s">
        <v>26395</v>
      </c>
    </row>
    <row r="81977">
      <c r="A81977" s="1" t="s">
        <v>26396</v>
      </c>
    </row>
    <row r="81978">
      <c r="A81978" s="1" t="s">
        <v>26397</v>
      </c>
    </row>
    <row r="81980">
      <c r="A81980" s="1" t="s">
        <v>26398</v>
      </c>
    </row>
    <row r="81982">
      <c r="A81982" s="1" t="s">
        <v>26399</v>
      </c>
    </row>
    <row r="81983">
      <c r="A81983" s="1" t="s">
        <v>26400</v>
      </c>
    </row>
    <row r="81985">
      <c r="A81985" s="1" t="s">
        <v>26401</v>
      </c>
    </row>
    <row r="81987">
      <c r="A81987" s="1" t="s">
        <v>26402</v>
      </c>
    </row>
    <row r="81989">
      <c r="A81989" s="1" t="s">
        <v>26403</v>
      </c>
    </row>
    <row r="81991">
      <c r="A81991" s="1" t="s">
        <v>26404</v>
      </c>
    </row>
    <row r="81993">
      <c r="A81993" s="1" t="s">
        <v>26405</v>
      </c>
    </row>
    <row r="81994">
      <c r="A81994" s="1" t="s">
        <v>26406</v>
      </c>
    </row>
    <row r="81995">
      <c r="A81995" s="1" t="s">
        <v>26407</v>
      </c>
    </row>
    <row r="81996">
      <c r="A81996" s="1" t="s">
        <v>26408</v>
      </c>
    </row>
    <row r="81997">
      <c r="A81997" s="1" t="s">
        <v>26409</v>
      </c>
    </row>
    <row r="81999">
      <c r="A81999" s="1" t="s">
        <v>3376</v>
      </c>
    </row>
    <row r="82001">
      <c r="A82001" s="1" t="s">
        <v>233</v>
      </c>
    </row>
    <row r="82002">
      <c r="A82002" s="1" t="s">
        <v>26410</v>
      </c>
    </row>
    <row r="82003">
      <c r="A82003" s="1" t="s">
        <v>26385</v>
      </c>
    </row>
    <row r="82004">
      <c r="A82004" s="1" t="s">
        <v>26386</v>
      </c>
    </row>
    <row r="82005">
      <c r="A82005" s="1" t="s">
        <v>26387</v>
      </c>
    </row>
    <row r="82006">
      <c r="A82006" s="1" t="s">
        <v>26388</v>
      </c>
    </row>
    <row r="82007">
      <c r="A82007" s="1" t="s">
        <v>26389</v>
      </c>
    </row>
    <row r="82008">
      <c r="A82008" s="1" t="s">
        <v>26390</v>
      </c>
    </row>
    <row r="82009">
      <c r="A82009" s="1" t="s">
        <v>26391</v>
      </c>
    </row>
    <row r="82010">
      <c r="A82010" s="1" t="s">
        <v>26392</v>
      </c>
    </row>
    <row r="82011">
      <c r="A82011" s="1" t="s">
        <v>26393</v>
      </c>
    </row>
    <row r="82012">
      <c r="A82012" s="1" t="s">
        <v>26394</v>
      </c>
    </row>
    <row r="82013">
      <c r="A82013" s="1" t="s">
        <v>26395</v>
      </c>
    </row>
    <row r="82014">
      <c r="A82014" s="1" t="s">
        <v>26396</v>
      </c>
    </row>
    <row r="82015">
      <c r="A82015" s="1" t="s">
        <v>26397</v>
      </c>
    </row>
    <row r="82016">
      <c r="A82016" s="1" t="s">
        <v>26398</v>
      </c>
    </row>
    <row r="82017">
      <c r="A82017" s="1" t="s">
        <v>26399</v>
      </c>
    </row>
    <row r="82018">
      <c r="A82018" s="1" t="s">
        <v>26400</v>
      </c>
    </row>
    <row r="82019">
      <c r="A82019" s="1" t="s">
        <v>26401</v>
      </c>
    </row>
    <row r="82020">
      <c r="A82020" s="1" t="s">
        <v>26402</v>
      </c>
    </row>
    <row r="82021">
      <c r="A82021" s="1" t="s">
        <v>26403</v>
      </c>
    </row>
    <row r="82022">
      <c r="A82022" s="1" t="s">
        <v>26404</v>
      </c>
    </row>
    <row r="82023">
      <c r="A82023" s="1" t="s">
        <v>26405</v>
      </c>
    </row>
    <row r="82024">
      <c r="A82024" s="1" t="s">
        <v>26406</v>
      </c>
    </row>
    <row r="82025">
      <c r="A82025" s="1" t="s">
        <v>26407</v>
      </c>
    </row>
    <row r="82026">
      <c r="A82026" s="1" t="s">
        <v>26408</v>
      </c>
    </row>
    <row r="82027">
      <c r="A82027" s="1" t="s">
        <v>26409</v>
      </c>
    </row>
    <row r="82028">
      <c r="A82028" s="1" t="s">
        <v>26411</v>
      </c>
    </row>
    <row r="82029">
      <c r="A82029" s="1" t="s">
        <v>28206</v>
      </c>
    </row>
    <row r="82031">
      <c r="A82031" s="1" t="s">
        <v>28207</v>
      </c>
    </row>
    <row r="82033">
      <c r="A82033" s="1" t="s">
        <v>28208</v>
      </c>
    </row>
    <row r="82035">
      <c r="A82035" s="1" t="s">
        <v>28209</v>
      </c>
    </row>
    <row r="82036">
      <c r="A82036" s="1" t="s">
        <v>28210</v>
      </c>
    </row>
    <row r="82037">
      <c r="A82037" s="1" t="s">
        <v>28211</v>
      </c>
    </row>
    <row r="82038">
      <c r="A82038" s="19">
        <v>45679.0</v>
      </c>
    </row>
    <row r="82040">
      <c r="A82040" s="1" t="s">
        <v>28212</v>
      </c>
    </row>
    <row r="82041">
      <c r="A82041" s="1" t="s">
        <v>28213</v>
      </c>
    </row>
    <row r="82043">
      <c r="A82043" s="1" t="s">
        <v>28214</v>
      </c>
    </row>
    <row r="82044">
      <c r="A82044" s="1" t="s">
        <v>28215</v>
      </c>
    </row>
    <row r="82046">
      <c r="A82046" s="1" t="s">
        <v>28216</v>
      </c>
    </row>
    <row r="82048">
      <c r="A82048" s="1" t="s">
        <v>28217</v>
      </c>
    </row>
    <row r="82049">
      <c r="A82049" s="1" t="s">
        <v>28218</v>
      </c>
    </row>
    <row r="82051">
      <c r="A82051" s="1" t="s">
        <v>28219</v>
      </c>
    </row>
    <row r="82052">
      <c r="A82052" s="1" t="s">
        <v>28220</v>
      </c>
    </row>
    <row r="82053">
      <c r="A82053" s="1" t="s">
        <v>28221</v>
      </c>
    </row>
    <row r="82055">
      <c r="A82055" s="1" t="s">
        <v>28222</v>
      </c>
    </row>
    <row r="82056">
      <c r="A82056" s="1" t="s">
        <v>28223</v>
      </c>
    </row>
    <row r="82057">
      <c r="A82057" s="1" t="s">
        <v>28224</v>
      </c>
    </row>
    <row r="82058">
      <c r="A82058" s="1" t="s">
        <v>28225</v>
      </c>
    </row>
    <row r="82059">
      <c r="A82059" s="1" t="s">
        <v>28226</v>
      </c>
    </row>
    <row r="82061">
      <c r="A82061" s="1" t="s">
        <v>28227</v>
      </c>
    </row>
    <row r="82063">
      <c r="A82063" s="1" t="s">
        <v>2001</v>
      </c>
    </row>
    <row r="82064">
      <c r="A82064" s="1" t="s">
        <v>28228</v>
      </c>
    </row>
    <row r="82065">
      <c r="A82065" s="1" t="s">
        <v>28208</v>
      </c>
    </row>
    <row r="82066">
      <c r="A82066" s="1" t="s">
        <v>28209</v>
      </c>
    </row>
    <row r="82067">
      <c r="A82067" s="1" t="s">
        <v>28210</v>
      </c>
    </row>
    <row r="82068">
      <c r="A82068" s="1" t="s">
        <v>28211</v>
      </c>
    </row>
    <row r="82069">
      <c r="A82069" s="19">
        <v>45679.0</v>
      </c>
    </row>
    <row r="82070">
      <c r="A82070" s="1" t="s">
        <v>28212</v>
      </c>
    </row>
    <row r="82071">
      <c r="A82071" s="1" t="s">
        <v>28213</v>
      </c>
    </row>
    <row r="82072">
      <c r="A82072" s="1" t="s">
        <v>28214</v>
      </c>
    </row>
    <row r="82073">
      <c r="A82073" s="1" t="s">
        <v>28215</v>
      </c>
    </row>
    <row r="82074">
      <c r="A82074" s="1" t="s">
        <v>28216</v>
      </c>
    </row>
    <row r="82075">
      <c r="A82075" s="1" t="s">
        <v>28217</v>
      </c>
    </row>
    <row r="82076">
      <c r="A82076" s="1" t="s">
        <v>28218</v>
      </c>
    </row>
    <row r="82077">
      <c r="A82077" s="1" t="s">
        <v>28219</v>
      </c>
    </row>
    <row r="82078">
      <c r="A82078" s="1" t="s">
        <v>28220</v>
      </c>
    </row>
    <row r="82079">
      <c r="A82079" s="1" t="s">
        <v>28221</v>
      </c>
    </row>
    <row r="82080">
      <c r="A82080" s="1" t="s">
        <v>28222</v>
      </c>
    </row>
    <row r="82081">
      <c r="A82081" s="1" t="s">
        <v>28223</v>
      </c>
    </row>
    <row r="82082">
      <c r="A82082" s="1" t="s">
        <v>28224</v>
      </c>
    </row>
    <row r="82083">
      <c r="A82083" s="1" t="s">
        <v>28225</v>
      </c>
    </row>
    <row r="82084">
      <c r="A82084" s="1" t="s">
        <v>28226</v>
      </c>
    </row>
    <row r="82085">
      <c r="A82085" s="1" t="s">
        <v>28227</v>
      </c>
    </row>
    <row r="82086">
      <c r="A82086" s="1" t="s">
        <v>28229</v>
      </c>
    </row>
    <row r="82087">
      <c r="A82087" s="1" t="s">
        <v>28230</v>
      </c>
    </row>
    <row r="82089">
      <c r="A82089" s="1" t="s">
        <v>28231</v>
      </c>
    </row>
    <row r="82091">
      <c r="A82091" s="1" t="s">
        <v>28232</v>
      </c>
    </row>
    <row r="82093">
      <c r="A82093" s="1" t="s">
        <v>28233</v>
      </c>
    </row>
    <row r="82094">
      <c r="A82094" s="1" t="s">
        <v>28234</v>
      </c>
    </row>
    <row r="82095">
      <c r="A82095" s="1" t="s">
        <v>28235</v>
      </c>
    </row>
    <row r="82096">
      <c r="A82096" s="1" t="s">
        <v>28236</v>
      </c>
    </row>
    <row r="82098">
      <c r="A82098" s="1" t="s">
        <v>28237</v>
      </c>
    </row>
    <row r="82099">
      <c r="A82099" s="1" t="s">
        <v>28238</v>
      </c>
    </row>
    <row r="82101">
      <c r="A82101" s="1" t="s">
        <v>28239</v>
      </c>
    </row>
    <row r="82103">
      <c r="A82103" s="1" t="s">
        <v>17673</v>
      </c>
    </row>
    <row r="82105">
      <c r="A82105" s="1" t="s">
        <v>28240</v>
      </c>
    </row>
    <row r="82107">
      <c r="A82107" s="1" t="s">
        <v>28241</v>
      </c>
    </row>
    <row r="82108">
      <c r="A82108" s="1" t="s">
        <v>28242</v>
      </c>
    </row>
    <row r="82109">
      <c r="A82109" s="1" t="s">
        <v>28243</v>
      </c>
    </row>
    <row r="82110">
      <c r="A82110" s="1" t="s">
        <v>28244</v>
      </c>
    </row>
    <row r="82112">
      <c r="A82112" s="1" t="s">
        <v>28245</v>
      </c>
    </row>
    <row r="82113">
      <c r="A82113" s="1" t="s">
        <v>28246</v>
      </c>
    </row>
    <row r="82114">
      <c r="A82114" s="1" t="s">
        <v>28247</v>
      </c>
    </row>
    <row r="82116">
      <c r="A82116" s="1" t="s">
        <v>28248</v>
      </c>
    </row>
    <row r="82117">
      <c r="A82117" s="1" t="s">
        <v>28249</v>
      </c>
    </row>
    <row r="82118">
      <c r="A82118" s="1" t="s">
        <v>28250</v>
      </c>
    </row>
    <row r="82120">
      <c r="A82120" s="1" t="s">
        <v>28251</v>
      </c>
    </row>
    <row r="82121">
      <c r="A82121" s="1" t="s">
        <v>28252</v>
      </c>
    </row>
    <row r="82122">
      <c r="A82122" s="1" t="s">
        <v>28253</v>
      </c>
    </row>
    <row r="82124">
      <c r="A82124" s="1" t="s">
        <v>28254</v>
      </c>
    </row>
    <row r="82126">
      <c r="A82126" s="1" t="s">
        <v>28255</v>
      </c>
    </row>
    <row r="82127">
      <c r="A82127" s="1" t="s">
        <v>28232</v>
      </c>
    </row>
    <row r="82128">
      <c r="A82128" s="1" t="s">
        <v>28233</v>
      </c>
    </row>
    <row r="82129">
      <c r="A82129" s="1" t="s">
        <v>28234</v>
      </c>
    </row>
    <row r="82130">
      <c r="A82130" s="1" t="s">
        <v>28235</v>
      </c>
    </row>
    <row r="82131">
      <c r="A82131" s="1" t="s">
        <v>28236</v>
      </c>
    </row>
    <row r="82132">
      <c r="A82132" s="1" t="s">
        <v>28237</v>
      </c>
    </row>
    <row r="82133">
      <c r="A82133" s="1" t="s">
        <v>28238</v>
      </c>
    </row>
    <row r="82134">
      <c r="A82134" s="1" t="s">
        <v>28239</v>
      </c>
    </row>
    <row r="82135">
      <c r="A82135" s="1" t="s">
        <v>17673</v>
      </c>
    </row>
    <row r="82136">
      <c r="A82136" s="1" t="s">
        <v>28240</v>
      </c>
    </row>
    <row r="82137">
      <c r="A82137" s="1" t="s">
        <v>28241</v>
      </c>
    </row>
    <row r="82138">
      <c r="A82138" s="1" t="s">
        <v>28242</v>
      </c>
    </row>
    <row r="82139">
      <c r="A82139" s="1" t="s">
        <v>28243</v>
      </c>
    </row>
    <row r="82140">
      <c r="A82140" s="1" t="s">
        <v>28244</v>
      </c>
    </row>
    <row r="82141">
      <c r="A82141" s="1" t="s">
        <v>28245</v>
      </c>
    </row>
    <row r="82142">
      <c r="A82142" s="1" t="s">
        <v>28246</v>
      </c>
    </row>
    <row r="82143">
      <c r="A82143" s="1" t="s">
        <v>28247</v>
      </c>
    </row>
    <row r="82144">
      <c r="A82144" s="1" t="s">
        <v>28248</v>
      </c>
    </row>
    <row r="82145">
      <c r="A82145" s="1" t="s">
        <v>28249</v>
      </c>
    </row>
    <row r="82146">
      <c r="A82146" s="1" t="s">
        <v>28250</v>
      </c>
    </row>
    <row r="82147">
      <c r="A82147" s="1" t="s">
        <v>28251</v>
      </c>
    </row>
    <row r="82148">
      <c r="A82148" s="1" t="s">
        <v>28252</v>
      </c>
    </row>
    <row r="82149">
      <c r="A82149" s="1" t="s">
        <v>28253</v>
      </c>
    </row>
    <row r="82150">
      <c r="A82150" s="1" t="s">
        <v>28256</v>
      </c>
    </row>
    <row r="82151">
      <c r="A82151" s="1" t="s">
        <v>28257</v>
      </c>
    </row>
    <row r="82153">
      <c r="A82153" s="1" t="s">
        <v>26423</v>
      </c>
    </row>
    <row r="82155">
      <c r="A82155" s="1" t="s">
        <v>26424</v>
      </c>
    </row>
    <row r="82157">
      <c r="A82157" s="1" t="s">
        <v>451</v>
      </c>
    </row>
    <row r="82159">
      <c r="A82159" s="1" t="s">
        <v>26425</v>
      </c>
    </row>
    <row r="82161">
      <c r="A82161" s="1" t="s">
        <v>26426</v>
      </c>
    </row>
    <row r="82162">
      <c r="A82162" s="1" t="s">
        <v>26427</v>
      </c>
    </row>
    <row r="82163">
      <c r="A82163" s="1" t="s">
        <v>26428</v>
      </c>
    </row>
    <row r="82165">
      <c r="A82165" s="1" t="s">
        <v>26429</v>
      </c>
    </row>
    <row r="82166">
      <c r="A82166" s="1" t="s">
        <v>26430</v>
      </c>
    </row>
    <row r="82168">
      <c r="A82168" s="1" t="s">
        <v>879</v>
      </c>
    </row>
    <row r="82170">
      <c r="A82170" s="1" t="s">
        <v>11740</v>
      </c>
    </row>
    <row r="82171">
      <c r="A82171" s="1" t="s">
        <v>26431</v>
      </c>
    </row>
    <row r="82172">
      <c r="A82172" s="1" t="s">
        <v>26423</v>
      </c>
    </row>
    <row r="82173">
      <c r="A82173" s="1" t="s">
        <v>26424</v>
      </c>
    </row>
    <row r="82174">
      <c r="A82174" s="1" t="s">
        <v>26425</v>
      </c>
    </row>
    <row r="82175">
      <c r="A82175" s="1" t="s">
        <v>26426</v>
      </c>
    </row>
    <row r="82176">
      <c r="A82176" s="1" t="s">
        <v>26427</v>
      </c>
    </row>
    <row r="82177">
      <c r="A82177" s="1" t="s">
        <v>26428</v>
      </c>
    </row>
    <row r="82178">
      <c r="A82178" s="1" t="s">
        <v>26429</v>
      </c>
    </row>
    <row r="82179">
      <c r="A82179" s="1" t="s">
        <v>26430</v>
      </c>
    </row>
    <row r="82180">
      <c r="A82180" s="1" t="s">
        <v>26432</v>
      </c>
    </row>
    <row r="82181">
      <c r="A82181" s="1" t="s">
        <v>28258</v>
      </c>
    </row>
    <row r="82182">
      <c r="A82182" s="1" t="s">
        <v>28231</v>
      </c>
    </row>
    <row r="82184">
      <c r="A82184" s="1" t="s">
        <v>28259</v>
      </c>
    </row>
    <row r="82186">
      <c r="A82186" s="1" t="s">
        <v>28245</v>
      </c>
    </row>
    <row r="82187">
      <c r="A82187" s="1" t="s">
        <v>28246</v>
      </c>
    </row>
    <row r="82188">
      <c r="A82188" s="1" t="s">
        <v>28247</v>
      </c>
    </row>
    <row r="82190">
      <c r="A82190" s="1" t="s">
        <v>28260</v>
      </c>
    </row>
    <row r="82191">
      <c r="A82191" s="1" t="s">
        <v>28261</v>
      </c>
    </row>
    <row r="82192">
      <c r="A82192" s="1" t="s">
        <v>28250</v>
      </c>
    </row>
    <row r="82194">
      <c r="A82194" s="1" t="s">
        <v>28262</v>
      </c>
    </row>
    <row r="82195">
      <c r="A82195" s="1" t="s">
        <v>28263</v>
      </c>
    </row>
    <row r="82197">
      <c r="A82197" s="1" t="s">
        <v>28264</v>
      </c>
    </row>
    <row r="82199">
      <c r="A82199" s="1" t="s">
        <v>28265</v>
      </c>
    </row>
    <row r="82200">
      <c r="A82200" s="1" t="s">
        <v>28266</v>
      </c>
    </row>
    <row r="82201">
      <c r="A82201" s="1" t="s">
        <v>28267</v>
      </c>
    </row>
    <row r="82202">
      <c r="A82202" s="1" t="s">
        <v>28268</v>
      </c>
    </row>
    <row r="82203">
      <c r="A82203" s="1" t="s">
        <v>28269</v>
      </c>
    </row>
    <row r="82204">
      <c r="A82204" s="1" t="s">
        <v>28270</v>
      </c>
    </row>
    <row r="82206">
      <c r="A82206" s="1" t="s">
        <v>28271</v>
      </c>
    </row>
    <row r="82208">
      <c r="A82208" s="1" t="s">
        <v>13879</v>
      </c>
    </row>
    <row r="82210">
      <c r="A82210" s="1" t="s">
        <v>28272</v>
      </c>
    </row>
    <row r="82212">
      <c r="A82212" s="1" t="s">
        <v>28251</v>
      </c>
    </row>
    <row r="82213">
      <c r="A82213" s="1" t="s">
        <v>28252</v>
      </c>
    </row>
    <row r="82214">
      <c r="A82214" s="1" t="s">
        <v>28253</v>
      </c>
    </row>
    <row r="82216">
      <c r="A82216" s="1" t="s">
        <v>28254</v>
      </c>
    </row>
    <row r="82218">
      <c r="A82218" s="1" t="s">
        <v>28255</v>
      </c>
    </row>
    <row r="82219">
      <c r="A82219" s="1" t="s">
        <v>28259</v>
      </c>
    </row>
    <row r="82220">
      <c r="A82220" s="1" t="s">
        <v>28245</v>
      </c>
    </row>
    <row r="82221">
      <c r="A82221" s="1" t="s">
        <v>28246</v>
      </c>
    </row>
    <row r="82222">
      <c r="A82222" s="1" t="s">
        <v>28247</v>
      </c>
    </row>
    <row r="82223">
      <c r="A82223" s="1" t="s">
        <v>28260</v>
      </c>
    </row>
    <row r="82224">
      <c r="A82224" s="1" t="s">
        <v>28261</v>
      </c>
    </row>
    <row r="82225">
      <c r="A82225" s="1" t="s">
        <v>28250</v>
      </c>
    </row>
    <row r="82226">
      <c r="A82226" s="1" t="s">
        <v>28262</v>
      </c>
    </row>
    <row r="82227">
      <c r="A82227" s="1" t="s">
        <v>28263</v>
      </c>
    </row>
    <row r="82228">
      <c r="A82228" s="1" t="s">
        <v>28264</v>
      </c>
    </row>
    <row r="82229">
      <c r="A82229" s="1" t="s">
        <v>28265</v>
      </c>
    </row>
    <row r="82230">
      <c r="A82230" s="1" t="s">
        <v>28266</v>
      </c>
    </row>
    <row r="82231">
      <c r="A82231" s="1" t="s">
        <v>28267</v>
      </c>
    </row>
    <row r="82232">
      <c r="A82232" s="1" t="s">
        <v>28268</v>
      </c>
    </row>
    <row r="82233">
      <c r="A82233" s="1" t="s">
        <v>28269</v>
      </c>
    </row>
    <row r="82234">
      <c r="A82234" s="1" t="s">
        <v>28270</v>
      </c>
    </row>
    <row r="82235">
      <c r="A82235" s="1" t="s">
        <v>28271</v>
      </c>
    </row>
    <row r="82236">
      <c r="A82236" s="1" t="s">
        <v>28272</v>
      </c>
    </row>
    <row r="82237">
      <c r="A82237" s="1" t="s">
        <v>28251</v>
      </c>
    </row>
    <row r="82238">
      <c r="A82238" s="1" t="s">
        <v>28252</v>
      </c>
    </row>
    <row r="82239">
      <c r="A82239" s="1" t="s">
        <v>28253</v>
      </c>
    </row>
    <row r="82240">
      <c r="A82240" s="1" t="s">
        <v>28273</v>
      </c>
    </row>
    <row r="82241">
      <c r="A82241" s="1" t="s">
        <v>28274</v>
      </c>
    </row>
    <row r="82243">
      <c r="A82243" s="3" t="str">
        <f> 01/22/25.pdf © Done</f>
        <v>#ERROR!</v>
      </c>
    </row>
    <row r="82245">
      <c r="A82245" s="1" t="s">
        <v>28275</v>
      </c>
    </row>
    <row r="82246">
      <c r="A82246" s="1" t="s">
        <v>28276</v>
      </c>
    </row>
    <row r="82248">
      <c r="A82248" s="1" t="s">
        <v>28277</v>
      </c>
    </row>
    <row r="82250">
      <c r="A82250" s="1" t="s">
        <v>28278</v>
      </c>
    </row>
    <row r="82252">
      <c r="A82252" s="1" t="s">
        <v>28279</v>
      </c>
    </row>
    <row r="82253">
      <c r="A82253" s="1" t="s">
        <v>28280</v>
      </c>
    </row>
    <row r="82254">
      <c r="A82254" s="1" t="s">
        <v>28281</v>
      </c>
    </row>
    <row r="82256">
      <c r="A82256" s="1" t="s">
        <v>28282</v>
      </c>
    </row>
    <row r="82257">
      <c r="A82257" s="1" t="s">
        <v>28283</v>
      </c>
    </row>
    <row r="82259">
      <c r="A82259" s="1" t="s">
        <v>28284</v>
      </c>
    </row>
    <row r="82260">
      <c r="A82260" s="1" t="s">
        <v>28285</v>
      </c>
    </row>
    <row r="82261">
      <c r="A82261" s="1" t="s">
        <v>28286</v>
      </c>
    </row>
    <row r="82263">
      <c r="A82263" s="1" t="s">
        <v>28287</v>
      </c>
    </row>
    <row r="82264">
      <c r="A82264" s="1" t="s">
        <v>28288</v>
      </c>
    </row>
    <row r="82266">
      <c r="A82266" s="1" t="s">
        <v>28289</v>
      </c>
    </row>
    <row r="82268">
      <c r="A82268" s="1" t="s">
        <v>28290</v>
      </c>
    </row>
    <row r="82270">
      <c r="A82270" s="1" t="s">
        <v>28291</v>
      </c>
    </row>
    <row r="82272">
      <c r="A82272" s="1" t="s">
        <v>28292</v>
      </c>
    </row>
    <row r="82273">
      <c r="A82273" s="1" t="s">
        <v>28293</v>
      </c>
    </row>
    <row r="82274">
      <c r="A82274" s="1" t="s">
        <v>28294</v>
      </c>
    </row>
    <row r="82276">
      <c r="A82276" s="1" t="s">
        <v>28295</v>
      </c>
    </row>
    <row r="82278">
      <c r="A82278" s="1" t="s">
        <v>28296</v>
      </c>
    </row>
    <row r="82280">
      <c r="A82280" s="1" t="s">
        <v>28297</v>
      </c>
    </row>
    <row r="82282">
      <c r="A82282" s="1" t="s">
        <v>28298</v>
      </c>
    </row>
    <row r="82283">
      <c r="A82283" s="1" t="s">
        <v>28299</v>
      </c>
    </row>
    <row r="82285">
      <c r="A82285" s="1" t="s">
        <v>28300</v>
      </c>
    </row>
    <row r="82287">
      <c r="A82287" s="1" t="s">
        <v>28301</v>
      </c>
    </row>
    <row r="82288">
      <c r="A82288" s="1" t="s">
        <v>28302</v>
      </c>
    </row>
    <row r="82290">
      <c r="A82290" s="1" t="s">
        <v>28303</v>
      </c>
    </row>
    <row r="82291">
      <c r="A82291" s="1" t="s">
        <v>28304</v>
      </c>
    </row>
    <row r="82293">
      <c r="A82293" s="1" t="s">
        <v>28305</v>
      </c>
    </row>
    <row r="82295">
      <c r="A82295" s="1" t="s">
        <v>28306</v>
      </c>
    </row>
    <row r="82296">
      <c r="A82296" s="1" t="s">
        <v>28275</v>
      </c>
    </row>
    <row r="82297">
      <c r="A82297" s="1" t="s">
        <v>28276</v>
      </c>
    </row>
    <row r="82298">
      <c r="A82298" s="1" t="s">
        <v>28277</v>
      </c>
    </row>
    <row r="82299">
      <c r="A82299" s="1" t="s">
        <v>28278</v>
      </c>
    </row>
    <row r="82300">
      <c r="A82300" s="1" t="s">
        <v>28279</v>
      </c>
    </row>
    <row r="82301">
      <c r="A82301" s="1" t="s">
        <v>28280</v>
      </c>
    </row>
    <row r="82302">
      <c r="A82302" s="1" t="s">
        <v>28281</v>
      </c>
    </row>
    <row r="82303">
      <c r="A82303" s="1" t="s">
        <v>28282</v>
      </c>
    </row>
    <row r="82304">
      <c r="A82304" s="1" t="s">
        <v>28283</v>
      </c>
    </row>
    <row r="82305">
      <c r="A82305" s="1" t="s">
        <v>28284</v>
      </c>
    </row>
    <row r="82306">
      <c r="A82306" s="1" t="s">
        <v>28285</v>
      </c>
    </row>
    <row r="82307">
      <c r="A82307" s="1" t="s">
        <v>28286</v>
      </c>
    </row>
    <row r="82308">
      <c r="A82308" s="1" t="s">
        <v>28287</v>
      </c>
    </row>
    <row r="82309">
      <c r="A82309" s="1" t="s">
        <v>28288</v>
      </c>
    </row>
    <row r="82310">
      <c r="A82310" s="1" t="s">
        <v>28289</v>
      </c>
    </row>
    <row r="82311">
      <c r="A82311" s="1" t="s">
        <v>28290</v>
      </c>
    </row>
    <row r="82312">
      <c r="A82312" s="1" t="s">
        <v>28291</v>
      </c>
    </row>
    <row r="82313">
      <c r="A82313" s="1" t="s">
        <v>28292</v>
      </c>
    </row>
    <row r="82314">
      <c r="A82314" s="1" t="s">
        <v>28293</v>
      </c>
    </row>
    <row r="82315">
      <c r="A82315" s="1" t="s">
        <v>28294</v>
      </c>
    </row>
    <row r="82316">
      <c r="A82316" s="1" t="s">
        <v>28295</v>
      </c>
    </row>
    <row r="82317">
      <c r="A82317" s="1" t="s">
        <v>28296</v>
      </c>
    </row>
    <row r="82318">
      <c r="A82318" s="1" t="s">
        <v>28297</v>
      </c>
    </row>
    <row r="82319">
      <c r="A82319" s="1" t="s">
        <v>28298</v>
      </c>
    </row>
    <row r="82320">
      <c r="A82320" s="1" t="s">
        <v>28299</v>
      </c>
    </row>
    <row r="82321">
      <c r="A82321" s="1" t="s">
        <v>28300</v>
      </c>
    </row>
    <row r="82322">
      <c r="A82322" s="1" t="s">
        <v>28301</v>
      </c>
    </row>
    <row r="82323">
      <c r="A82323" s="1" t="s">
        <v>28302</v>
      </c>
    </row>
    <row r="82324">
      <c r="A82324" s="1" t="s">
        <v>28303</v>
      </c>
    </row>
    <row r="82325">
      <c r="A82325" s="1" t="s">
        <v>28304</v>
      </c>
    </row>
    <row r="82326">
      <c r="A82326" s="1" t="s">
        <v>28307</v>
      </c>
    </row>
    <row r="82327">
      <c r="A82327" s="1" t="s">
        <v>28308</v>
      </c>
    </row>
    <row r="82329">
      <c r="A82329" s="1" t="s">
        <v>27558</v>
      </c>
    </row>
    <row r="82331">
      <c r="A82331" s="1" t="s">
        <v>26793</v>
      </c>
    </row>
    <row r="82333">
      <c r="A82333" s="1" t="s">
        <v>28309</v>
      </c>
    </row>
    <row r="82334">
      <c r="A82334" s="1" t="s">
        <v>28310</v>
      </c>
    </row>
    <row r="82335">
      <c r="A82335" s="1" t="s">
        <v>28311</v>
      </c>
    </row>
    <row r="82336">
      <c r="A82336" s="1" t="s">
        <v>28312</v>
      </c>
    </row>
    <row r="82338">
      <c r="A82338" s="1" t="s">
        <v>28313</v>
      </c>
    </row>
    <row r="82339">
      <c r="A82339" s="1" t="s">
        <v>28314</v>
      </c>
    </row>
    <row r="82340">
      <c r="A82340" s="1" t="s">
        <v>28315</v>
      </c>
    </row>
    <row r="82341">
      <c r="A82341" s="1" t="s">
        <v>28316</v>
      </c>
    </row>
    <row r="82343">
      <c r="A82343" s="1" t="s">
        <v>451</v>
      </c>
    </row>
    <row r="82344">
      <c r="A82344" s="1" t="s">
        <v>28317</v>
      </c>
    </row>
    <row r="82346">
      <c r="A82346" s="1" t="s">
        <v>28318</v>
      </c>
    </row>
    <row r="82347">
      <c r="A82347" s="1" t="s">
        <v>28319</v>
      </c>
    </row>
    <row r="82349">
      <c r="A82349" s="1" t="s">
        <v>28320</v>
      </c>
    </row>
    <row r="82351">
      <c r="A82351" s="1" t="s">
        <v>966</v>
      </c>
    </row>
    <row r="82353">
      <c r="A82353" s="1" t="s">
        <v>28321</v>
      </c>
    </row>
    <row r="82355">
      <c r="A82355" s="1" t="s">
        <v>28322</v>
      </c>
    </row>
    <row r="82356">
      <c r="A82356" s="1" t="s">
        <v>28323</v>
      </c>
    </row>
    <row r="82357">
      <c r="A82357" s="1" t="s">
        <v>28324</v>
      </c>
    </row>
    <row r="82359">
      <c r="A82359" s="1" t="s">
        <v>28325</v>
      </c>
    </row>
    <row r="82360">
      <c r="A82360" s="1" t="s">
        <v>28326</v>
      </c>
    </row>
    <row r="82362">
      <c r="A82362" s="1" t="s">
        <v>28327</v>
      </c>
    </row>
    <row r="82363">
      <c r="A82363" s="1" t="s">
        <v>28328</v>
      </c>
    </row>
    <row r="82364">
      <c r="A82364" s="1" t="s">
        <v>28329</v>
      </c>
    </row>
    <row r="82366">
      <c r="A82366" s="1" t="s">
        <v>28330</v>
      </c>
    </row>
    <row r="82367">
      <c r="A82367" s="1" t="s">
        <v>28331</v>
      </c>
    </row>
    <row r="82369">
      <c r="A82369" s="1" t="s">
        <v>27569</v>
      </c>
    </row>
    <row r="82370">
      <c r="A82370" s="1" t="s">
        <v>26793</v>
      </c>
    </row>
    <row r="82371">
      <c r="A82371" s="1" t="s">
        <v>28309</v>
      </c>
    </row>
    <row r="82372">
      <c r="A82372" s="1" t="s">
        <v>28310</v>
      </c>
    </row>
    <row r="82373">
      <c r="A82373" s="1" t="s">
        <v>28311</v>
      </c>
    </row>
    <row r="82374">
      <c r="A82374" s="1" t="s">
        <v>28312</v>
      </c>
    </row>
    <row r="82375">
      <c r="A82375" s="1" t="s">
        <v>28313</v>
      </c>
    </row>
    <row r="82376">
      <c r="A82376" s="1" t="s">
        <v>28314</v>
      </c>
    </row>
    <row r="82377">
      <c r="A82377" s="1" t="s">
        <v>28315</v>
      </c>
    </row>
    <row r="82378">
      <c r="A82378" s="1" t="s">
        <v>28316</v>
      </c>
    </row>
    <row r="82379">
      <c r="A82379" s="1" t="s">
        <v>28317</v>
      </c>
    </row>
    <row r="82380">
      <c r="A82380" s="1" t="s">
        <v>28318</v>
      </c>
    </row>
    <row r="82381">
      <c r="A82381" s="1" t="s">
        <v>28319</v>
      </c>
    </row>
    <row r="82382">
      <c r="A82382" s="1" t="s">
        <v>28320</v>
      </c>
    </row>
    <row r="82383">
      <c r="A82383" s="1" t="s">
        <v>28321</v>
      </c>
    </row>
    <row r="82384">
      <c r="A82384" s="1" t="s">
        <v>28322</v>
      </c>
    </row>
    <row r="82385">
      <c r="A82385" s="1" t="s">
        <v>28323</v>
      </c>
    </row>
    <row r="82386">
      <c r="A82386" s="1" t="s">
        <v>28324</v>
      </c>
    </row>
    <row r="82387">
      <c r="A82387" s="1" t="s">
        <v>28325</v>
      </c>
    </row>
    <row r="82388">
      <c r="A82388" s="1" t="s">
        <v>28326</v>
      </c>
    </row>
    <row r="82389">
      <c r="A82389" s="1" t="s">
        <v>28327</v>
      </c>
    </row>
    <row r="82390">
      <c r="A82390" s="1" t="s">
        <v>28328</v>
      </c>
    </row>
    <row r="82391">
      <c r="A82391" s="1" t="s">
        <v>28329</v>
      </c>
    </row>
    <row r="82392">
      <c r="A82392" s="1" t="s">
        <v>28330</v>
      </c>
    </row>
    <row r="82393">
      <c r="A82393" s="1" t="s">
        <v>28332</v>
      </c>
    </row>
    <row r="82394">
      <c r="A82394" s="1" t="s">
        <v>28333</v>
      </c>
    </row>
    <row r="82396">
      <c r="A82396" s="1" t="s">
        <v>27751</v>
      </c>
    </row>
    <row r="82398">
      <c r="A82398" s="1" t="s">
        <v>977</v>
      </c>
    </row>
    <row r="82400">
      <c r="A82400" s="1" t="s">
        <v>27688</v>
      </c>
    </row>
    <row r="82402">
      <c r="A82402" s="1" t="s">
        <v>28334</v>
      </c>
    </row>
    <row r="82404">
      <c r="A82404" s="1" t="s">
        <v>28335</v>
      </c>
    </row>
    <row r="82405">
      <c r="A82405" s="10">
        <v>0.14583333333333334</v>
      </c>
    </row>
    <row r="82407">
      <c r="A82407" s="1" t="s">
        <v>28336</v>
      </c>
    </row>
    <row r="82408">
      <c r="A82408" s="1" t="s">
        <v>28337</v>
      </c>
    </row>
    <row r="82410">
      <c r="A82410" s="1" t="s">
        <v>28338</v>
      </c>
    </row>
    <row r="82412">
      <c r="A82412" s="1" t="s">
        <v>28339</v>
      </c>
    </row>
    <row r="82413">
      <c r="A82413" s="1" t="s">
        <v>28340</v>
      </c>
    </row>
    <row r="82415">
      <c r="A82415" s="1" t="s">
        <v>879</v>
      </c>
    </row>
    <row r="82417">
      <c r="A82417" s="1" t="s">
        <v>28341</v>
      </c>
    </row>
    <row r="82418">
      <c r="A82418" s="1" t="s">
        <v>165</v>
      </c>
    </row>
    <row r="82419">
      <c r="A82419" s="1" t="s">
        <v>28342</v>
      </c>
    </row>
    <row r="82420">
      <c r="A82420" s="1" t="s">
        <v>28343</v>
      </c>
    </row>
    <row r="82421">
      <c r="A82421" s="1" t="s">
        <v>28344</v>
      </c>
    </row>
    <row r="82422">
      <c r="A82422" s="1" t="s">
        <v>27376</v>
      </c>
    </row>
    <row r="82424">
      <c r="A82424" s="1" t="s">
        <v>2007</v>
      </c>
    </row>
    <row r="82425">
      <c r="A82425" s="1" t="s">
        <v>27773</v>
      </c>
    </row>
    <row r="82426">
      <c r="A82426" s="1" t="s">
        <v>27688</v>
      </c>
    </row>
    <row r="82427">
      <c r="A82427" s="1" t="s">
        <v>28334</v>
      </c>
    </row>
    <row r="82428">
      <c r="A82428" s="1" t="s">
        <v>28335</v>
      </c>
    </row>
    <row r="82429">
      <c r="A82429" s="1" t="s">
        <v>28336</v>
      </c>
    </row>
    <row r="82430">
      <c r="A82430" s="1" t="s">
        <v>28337</v>
      </c>
    </row>
    <row r="82431">
      <c r="A82431" s="1" t="s">
        <v>28338</v>
      </c>
    </row>
    <row r="82432">
      <c r="A82432" s="1" t="s">
        <v>28339</v>
      </c>
    </row>
    <row r="82433">
      <c r="A82433" s="1" t="s">
        <v>28340</v>
      </c>
    </row>
    <row r="82434">
      <c r="A82434" s="1" t="s">
        <v>28341</v>
      </c>
    </row>
    <row r="82435">
      <c r="A82435" s="1" t="s">
        <v>28342</v>
      </c>
    </row>
    <row r="82436">
      <c r="A82436" s="1" t="s">
        <v>28343</v>
      </c>
    </row>
    <row r="82437">
      <c r="A82437" s="1" t="s">
        <v>28345</v>
      </c>
    </row>
    <row r="82438">
      <c r="A82438" s="1" t="s">
        <v>28346</v>
      </c>
    </row>
    <row r="82440">
      <c r="A82440" s="1" t="s">
        <v>27558</v>
      </c>
    </row>
    <row r="82442">
      <c r="A82442" s="1" t="s">
        <v>26793</v>
      </c>
    </row>
    <row r="82444">
      <c r="A82444" s="1" t="s">
        <v>28347</v>
      </c>
    </row>
    <row r="82445">
      <c r="A82445" s="1" t="s">
        <v>28348</v>
      </c>
    </row>
    <row r="82447">
      <c r="A82447" s="1" t="s">
        <v>28327</v>
      </c>
    </row>
    <row r="82448">
      <c r="A82448" s="1" t="s">
        <v>28328</v>
      </c>
    </row>
    <row r="82449">
      <c r="A82449" s="1" t="s">
        <v>28329</v>
      </c>
    </row>
    <row r="82451">
      <c r="A82451" s="1" t="s">
        <v>28349</v>
      </c>
    </row>
    <row r="82452">
      <c r="A82452" s="1" t="s">
        <v>28350</v>
      </c>
    </row>
    <row r="82454">
      <c r="A82454" s="1" t="s">
        <v>28351</v>
      </c>
    </row>
    <row r="82455">
      <c r="A82455" s="1" t="s">
        <v>28352</v>
      </c>
    </row>
    <row r="82457">
      <c r="A82457" s="1" t="s">
        <v>28353</v>
      </c>
    </row>
    <row r="82458">
      <c r="A82458" s="1" t="s">
        <v>28354</v>
      </c>
    </row>
    <row r="82459">
      <c r="A82459" s="1" t="s">
        <v>28355</v>
      </c>
    </row>
    <row r="82461">
      <c r="A82461" s="1" t="s">
        <v>28356</v>
      </c>
    </row>
    <row r="82462">
      <c r="A82462" s="1" t="s">
        <v>28357</v>
      </c>
    </row>
    <row r="82463">
      <c r="A82463" s="1" t="s">
        <v>7120</v>
      </c>
    </row>
    <row r="82465">
      <c r="A82465" s="1" t="s">
        <v>28358</v>
      </c>
    </row>
    <row r="82467">
      <c r="A82467" s="1" t="s">
        <v>28359</v>
      </c>
    </row>
    <row r="82468">
      <c r="A82468" s="1" t="s">
        <v>28360</v>
      </c>
    </row>
    <row r="82470">
      <c r="A82470" s="1" t="s">
        <v>28361</v>
      </c>
    </row>
    <row r="82471">
      <c r="A82471" s="1" t="s">
        <v>28362</v>
      </c>
    </row>
    <row r="82473">
      <c r="A82473" s="1" t="s">
        <v>28363</v>
      </c>
    </row>
    <row r="82475">
      <c r="A82475" s="1" t="s">
        <v>28364</v>
      </c>
    </row>
    <row r="82477">
      <c r="A82477" s="1" t="s">
        <v>26815</v>
      </c>
    </row>
    <row r="82478">
      <c r="A82478" s="1" t="s">
        <v>27569</v>
      </c>
    </row>
    <row r="82479">
      <c r="A82479" s="1" t="s">
        <v>26793</v>
      </c>
    </row>
    <row r="82480">
      <c r="A82480" s="1" t="s">
        <v>28347</v>
      </c>
    </row>
    <row r="82481">
      <c r="A82481" s="1" t="s">
        <v>28348</v>
      </c>
    </row>
    <row r="82482">
      <c r="A82482" s="1" t="s">
        <v>28327</v>
      </c>
    </row>
    <row r="82483">
      <c r="A82483" s="1" t="s">
        <v>28328</v>
      </c>
    </row>
    <row r="82484">
      <c r="A82484" s="1" t="s">
        <v>28329</v>
      </c>
    </row>
    <row r="82485">
      <c r="A82485" s="1" t="s">
        <v>28349</v>
      </c>
    </row>
    <row r="82486">
      <c r="A82486" s="1" t="s">
        <v>28350</v>
      </c>
    </row>
    <row r="82487">
      <c r="A82487" s="1" t="s">
        <v>28351</v>
      </c>
    </row>
    <row r="82488">
      <c r="A82488" s="1" t="s">
        <v>28352</v>
      </c>
    </row>
    <row r="82489">
      <c r="A82489" s="1" t="s">
        <v>28353</v>
      </c>
    </row>
    <row r="82490">
      <c r="A82490" s="1" t="s">
        <v>28354</v>
      </c>
    </row>
    <row r="82491">
      <c r="A82491" s="1" t="s">
        <v>28355</v>
      </c>
    </row>
    <row r="82492">
      <c r="A82492" s="1" t="s">
        <v>28356</v>
      </c>
    </row>
    <row r="82493">
      <c r="A82493" s="1" t="s">
        <v>7120</v>
      </c>
    </row>
    <row r="82494">
      <c r="A82494" s="1" t="s">
        <v>28358</v>
      </c>
    </row>
    <row r="82495">
      <c r="A82495" s="1" t="s">
        <v>28359</v>
      </c>
    </row>
    <row r="82496">
      <c r="A82496" s="1" t="s">
        <v>28360</v>
      </c>
    </row>
    <row r="82497">
      <c r="A82497" s="1" t="s">
        <v>28361</v>
      </c>
    </row>
    <row r="82498">
      <c r="A82498" s="1" t="s">
        <v>28362</v>
      </c>
    </row>
    <row r="82499">
      <c r="A82499" s="1" t="s">
        <v>28363</v>
      </c>
    </row>
    <row r="82500">
      <c r="A82500" s="1" t="s">
        <v>28365</v>
      </c>
    </row>
    <row r="82501">
      <c r="A82501" s="1" t="s">
        <v>28366</v>
      </c>
    </row>
    <row r="82503">
      <c r="A82503" s="1" t="s">
        <v>27558</v>
      </c>
    </row>
    <row r="82505">
      <c r="A82505" s="1" t="s">
        <v>26793</v>
      </c>
    </row>
    <row r="82507">
      <c r="A82507" s="1" t="s">
        <v>28367</v>
      </c>
    </row>
    <row r="82508">
      <c r="A82508" s="1" t="s">
        <v>28368</v>
      </c>
    </row>
    <row r="82509">
      <c r="A82509" s="1" t="s">
        <v>28369</v>
      </c>
    </row>
    <row r="82511">
      <c r="A82511" s="1" t="s">
        <v>28370</v>
      </c>
    </row>
    <row r="82512">
      <c r="A82512" s="1" t="s">
        <v>28371</v>
      </c>
    </row>
    <row r="82513">
      <c r="A82513" s="1" t="s">
        <v>28372</v>
      </c>
    </row>
    <row r="82514">
      <c r="A82514" s="1" t="s">
        <v>28373</v>
      </c>
    </row>
    <row r="82516">
      <c r="A82516" s="1" t="s">
        <v>28374</v>
      </c>
    </row>
    <row r="82517">
      <c r="A82517" s="1" t="s">
        <v>28375</v>
      </c>
    </row>
    <row r="82519">
      <c r="A82519" s="1" t="s">
        <v>28309</v>
      </c>
    </row>
    <row r="82520">
      <c r="A82520" s="1" t="s">
        <v>28310</v>
      </c>
    </row>
    <row r="82521">
      <c r="A82521" s="1" t="s">
        <v>28311</v>
      </c>
    </row>
    <row r="82522">
      <c r="A82522" s="1" t="s">
        <v>28312</v>
      </c>
    </row>
    <row r="82523">
      <c r="A82523" s="1" t="s">
        <v>28313</v>
      </c>
    </row>
    <row r="82524">
      <c r="A82524" s="1" t="s">
        <v>28314</v>
      </c>
    </row>
    <row r="82525">
      <c r="A82525" s="1" t="s">
        <v>28315</v>
      </c>
    </row>
    <row r="82526">
      <c r="A82526" s="1" t="s">
        <v>28316</v>
      </c>
    </row>
    <row r="82528">
      <c r="A82528" s="1" t="s">
        <v>451</v>
      </c>
    </row>
    <row r="82529">
      <c r="A82529" s="1" t="s">
        <v>28317</v>
      </c>
    </row>
    <row r="82531">
      <c r="A82531" s="1" t="s">
        <v>28376</v>
      </c>
    </row>
    <row r="82532">
      <c r="A82532" s="1" t="s">
        <v>28377</v>
      </c>
    </row>
    <row r="82534">
      <c r="A82534" s="1" t="s">
        <v>28320</v>
      </c>
    </row>
    <row r="82536">
      <c r="A82536" s="1" t="s">
        <v>28378</v>
      </c>
    </row>
    <row r="82537">
      <c r="A82537" s="1" t="s">
        <v>28379</v>
      </c>
    </row>
    <row r="82538">
      <c r="A82538" s="1" t="s">
        <v>28380</v>
      </c>
    </row>
    <row r="82540">
      <c r="A82540" s="1" t="s">
        <v>28381</v>
      </c>
    </row>
    <row r="82542">
      <c r="A82542" s="1" t="s">
        <v>27569</v>
      </c>
    </row>
    <row r="82543">
      <c r="A82543" s="1" t="s">
        <v>26793</v>
      </c>
    </row>
    <row r="82544">
      <c r="A82544" s="1" t="s">
        <v>28367</v>
      </c>
    </row>
    <row r="82545">
      <c r="A82545" s="1" t="s">
        <v>28368</v>
      </c>
    </row>
    <row r="82546">
      <c r="A82546" s="1" t="s">
        <v>28369</v>
      </c>
    </row>
    <row r="82547">
      <c r="A82547" s="1" t="s">
        <v>28370</v>
      </c>
    </row>
    <row r="82548">
      <c r="A82548" s="1" t="s">
        <v>28371</v>
      </c>
    </row>
    <row r="82549">
      <c r="A82549" s="1" t="s">
        <v>28372</v>
      </c>
    </row>
    <row r="82550">
      <c r="A82550" s="1" t="s">
        <v>28373</v>
      </c>
    </row>
    <row r="82551">
      <c r="A82551" s="1" t="s">
        <v>28374</v>
      </c>
    </row>
    <row r="82552">
      <c r="A82552" s="1" t="s">
        <v>28375</v>
      </c>
    </row>
    <row r="82553">
      <c r="A82553" s="1" t="s">
        <v>28309</v>
      </c>
    </row>
    <row r="82554">
      <c r="A82554" s="1" t="s">
        <v>28310</v>
      </c>
    </row>
    <row r="82555">
      <c r="A82555" s="1" t="s">
        <v>28311</v>
      </c>
    </row>
    <row r="82556">
      <c r="A82556" s="1" t="s">
        <v>28312</v>
      </c>
    </row>
    <row r="82557">
      <c r="A82557" s="1" t="s">
        <v>28313</v>
      </c>
    </row>
    <row r="82558">
      <c r="A82558" s="1" t="s">
        <v>28314</v>
      </c>
    </row>
    <row r="82559">
      <c r="A82559" s="1" t="s">
        <v>28315</v>
      </c>
    </row>
    <row r="82560">
      <c r="A82560" s="1" t="s">
        <v>28316</v>
      </c>
    </row>
    <row r="82561">
      <c r="A82561" s="1" t="s">
        <v>28317</v>
      </c>
    </row>
    <row r="82562">
      <c r="A82562" s="1" t="s">
        <v>28376</v>
      </c>
    </row>
    <row r="82563">
      <c r="A82563" s="1" t="s">
        <v>28377</v>
      </c>
    </row>
    <row r="82564">
      <c r="A82564" s="1" t="s">
        <v>28320</v>
      </c>
    </row>
    <row r="82565">
      <c r="A82565" s="1" t="s">
        <v>28378</v>
      </c>
    </row>
    <row r="82566">
      <c r="A82566" s="1" t="s">
        <v>28379</v>
      </c>
    </row>
    <row r="82567">
      <c r="A82567" s="1" t="s">
        <v>28380</v>
      </c>
    </row>
    <row r="82568">
      <c r="A82568" s="1" t="s">
        <v>28382</v>
      </c>
    </row>
    <row r="82569">
      <c r="A82569" s="1" t="s">
        <v>28383</v>
      </c>
    </row>
    <row r="82571">
      <c r="A82571" s="1" t="s">
        <v>27558</v>
      </c>
    </row>
    <row r="82573">
      <c r="A82573" s="1" t="s">
        <v>26793</v>
      </c>
    </row>
    <row r="82575">
      <c r="A82575" s="1" t="s">
        <v>28384</v>
      </c>
    </row>
    <row r="82577">
      <c r="A82577" s="1" t="s">
        <v>28385</v>
      </c>
    </row>
    <row r="82579">
      <c r="A82579" s="1" t="s">
        <v>28386</v>
      </c>
    </row>
    <row r="82580">
      <c r="A82580" s="1" t="s">
        <v>28387</v>
      </c>
    </row>
    <row r="82581">
      <c r="A82581" s="1" t="s">
        <v>28388</v>
      </c>
    </row>
    <row r="82583">
      <c r="A82583" s="1" t="s">
        <v>26890</v>
      </c>
    </row>
    <row r="82585">
      <c r="A82585" s="1" t="s">
        <v>26891</v>
      </c>
    </row>
    <row r="82586">
      <c r="A82586" s="1" t="s">
        <v>26892</v>
      </c>
    </row>
    <row r="82587">
      <c r="A82587" s="1" t="s">
        <v>26893</v>
      </c>
    </row>
    <row r="82588">
      <c r="A82588" s="1" t="s">
        <v>26894</v>
      </c>
    </row>
    <row r="82589">
      <c r="A82589" s="1" t="s">
        <v>26895</v>
      </c>
    </row>
    <row r="82591">
      <c r="A82591" s="1" t="s">
        <v>28389</v>
      </c>
    </row>
    <row r="82593">
      <c r="A82593" s="1" t="s">
        <v>26897</v>
      </c>
    </row>
    <row r="82595">
      <c r="A82595" s="1" t="s">
        <v>28390</v>
      </c>
    </row>
    <row r="82597">
      <c r="A82597" s="1" t="s">
        <v>28391</v>
      </c>
    </row>
    <row r="82599">
      <c r="A82599" s="1" t="s">
        <v>28392</v>
      </c>
    </row>
    <row r="82600">
      <c r="A82600" s="1" t="s">
        <v>28393</v>
      </c>
    </row>
    <row r="82602">
      <c r="A82602" s="1" t="s">
        <v>28394</v>
      </c>
    </row>
    <row r="82604">
      <c r="A82604" s="1" t="s">
        <v>28395</v>
      </c>
    </row>
    <row r="82605">
      <c r="A82605" s="1" t="s">
        <v>28396</v>
      </c>
    </row>
    <row r="82607">
      <c r="A82607" s="1" t="s">
        <v>28397</v>
      </c>
    </row>
    <row r="82608">
      <c r="A82608" s="1" t="s">
        <v>27569</v>
      </c>
    </row>
    <row r="82609">
      <c r="A82609" s="1" t="s">
        <v>26793</v>
      </c>
    </row>
    <row r="82610">
      <c r="A82610" s="1" t="s">
        <v>28384</v>
      </c>
    </row>
    <row r="82611">
      <c r="A82611" s="1" t="s">
        <v>28385</v>
      </c>
    </row>
    <row r="82612">
      <c r="A82612" s="1" t="s">
        <v>28386</v>
      </c>
    </row>
    <row r="82613">
      <c r="A82613" s="1" t="s">
        <v>28387</v>
      </c>
    </row>
    <row r="82614">
      <c r="A82614" s="1" t="s">
        <v>28388</v>
      </c>
    </row>
    <row r="82615">
      <c r="A82615" s="1" t="s">
        <v>26890</v>
      </c>
    </row>
    <row r="82616">
      <c r="A82616" s="1" t="s">
        <v>26891</v>
      </c>
    </row>
    <row r="82617">
      <c r="A82617" s="1" t="s">
        <v>26892</v>
      </c>
    </row>
    <row r="82618">
      <c r="A82618" s="1" t="s">
        <v>26893</v>
      </c>
    </row>
    <row r="82619">
      <c r="A82619" s="1" t="s">
        <v>26894</v>
      </c>
    </row>
    <row r="82620">
      <c r="A82620" s="1" t="s">
        <v>26895</v>
      </c>
    </row>
    <row r="82621">
      <c r="A82621" s="1" t="s">
        <v>28389</v>
      </c>
    </row>
    <row r="82622">
      <c r="A82622" s="1" t="s">
        <v>26897</v>
      </c>
    </row>
    <row r="82623">
      <c r="A82623" s="1" t="s">
        <v>28390</v>
      </c>
    </row>
    <row r="82624">
      <c r="A82624" s="1" t="s">
        <v>28391</v>
      </c>
    </row>
    <row r="82625">
      <c r="A82625" s="1" t="s">
        <v>28392</v>
      </c>
    </row>
    <row r="82626">
      <c r="A82626" s="1" t="s">
        <v>28393</v>
      </c>
    </row>
    <row r="82627">
      <c r="A82627" s="1" t="s">
        <v>28394</v>
      </c>
    </row>
    <row r="82628">
      <c r="A82628" s="1" t="s">
        <v>28395</v>
      </c>
    </row>
    <row r="82629">
      <c r="A82629" s="1" t="s">
        <v>28396</v>
      </c>
    </row>
    <row r="82630">
      <c r="A82630" s="1" t="s">
        <v>28398</v>
      </c>
    </row>
    <row r="82631">
      <c r="A82631" s="1" t="s">
        <v>28399</v>
      </c>
    </row>
    <row r="82633">
      <c r="A82633" s="1" t="s">
        <v>27558</v>
      </c>
    </row>
    <row r="82635">
      <c r="A82635" s="1" t="s">
        <v>26793</v>
      </c>
    </row>
    <row r="82637">
      <c r="A82637" s="1" t="s">
        <v>28400</v>
      </c>
    </row>
    <row r="82639">
      <c r="A82639" s="1" t="s">
        <v>28401</v>
      </c>
    </row>
    <row r="82640">
      <c r="A82640" s="1" t="s">
        <v>28402</v>
      </c>
    </row>
    <row r="82641">
      <c r="A82641" s="1" t="s">
        <v>28403</v>
      </c>
    </row>
    <row r="82642">
      <c r="A82642" s="1" t="s">
        <v>27586</v>
      </c>
    </row>
    <row r="82644">
      <c r="A82644" s="1" t="s">
        <v>26806</v>
      </c>
    </row>
    <row r="82645">
      <c r="A82645" s="1" t="s">
        <v>26807</v>
      </c>
    </row>
    <row r="82646">
      <c r="A82646" s="1" t="s">
        <v>26808</v>
      </c>
    </row>
    <row r="82647">
      <c r="A82647" s="1" t="s">
        <v>26809</v>
      </c>
    </row>
    <row r="82649">
      <c r="A82649" s="1" t="s">
        <v>28404</v>
      </c>
    </row>
    <row r="82650">
      <c r="A82650" s="1" t="s">
        <v>28405</v>
      </c>
    </row>
    <row r="82652">
      <c r="A82652" s="1" t="s">
        <v>28406</v>
      </c>
    </row>
    <row r="82653">
      <c r="A82653" s="1" t="s">
        <v>28407</v>
      </c>
    </row>
    <row r="82654">
      <c r="A82654" s="1" t="s">
        <v>28408</v>
      </c>
    </row>
    <row r="82656">
      <c r="A82656" s="1" t="s">
        <v>26824</v>
      </c>
    </row>
    <row r="82657">
      <c r="A82657" s="1" t="s">
        <v>26825</v>
      </c>
    </row>
    <row r="82659">
      <c r="A82659" s="1" t="s">
        <v>26826</v>
      </c>
    </row>
    <row r="82660">
      <c r="A82660" s="1" t="s">
        <v>26827</v>
      </c>
    </row>
    <row r="82661">
      <c r="A82661" s="1" t="s">
        <v>26828</v>
      </c>
    </row>
    <row r="82663">
      <c r="A82663" s="1" t="s">
        <v>26829</v>
      </c>
    </row>
    <row r="82664">
      <c r="A82664" s="1" t="s">
        <v>26830</v>
      </c>
    </row>
    <row r="82666">
      <c r="A82666" s="1" t="s">
        <v>28409</v>
      </c>
    </row>
    <row r="82668">
      <c r="A82668" s="1" t="s">
        <v>28410</v>
      </c>
    </row>
    <row r="82669">
      <c r="A82669" s="1" t="s">
        <v>27569</v>
      </c>
    </row>
    <row r="82670">
      <c r="A82670" s="1" t="s">
        <v>26793</v>
      </c>
    </row>
    <row r="82671">
      <c r="A82671" s="1" t="s">
        <v>28401</v>
      </c>
    </row>
    <row r="82672">
      <c r="A82672" s="1" t="s">
        <v>28402</v>
      </c>
    </row>
    <row r="82673">
      <c r="A82673" s="1" t="s">
        <v>28403</v>
      </c>
    </row>
    <row r="82674">
      <c r="A82674" s="1" t="s">
        <v>27586</v>
      </c>
    </row>
    <row r="82675">
      <c r="A82675" s="1" t="s">
        <v>26806</v>
      </c>
    </row>
    <row r="82676">
      <c r="A82676" s="1" t="s">
        <v>26807</v>
      </c>
    </row>
    <row r="82677">
      <c r="A82677" s="1" t="s">
        <v>26808</v>
      </c>
    </row>
    <row r="82678">
      <c r="A82678" s="1" t="s">
        <v>26809</v>
      </c>
    </row>
    <row r="82679">
      <c r="A82679" s="1" t="s">
        <v>28404</v>
      </c>
    </row>
    <row r="82680">
      <c r="A82680" s="1" t="s">
        <v>28405</v>
      </c>
    </row>
    <row r="82681">
      <c r="A82681" s="1" t="s">
        <v>28406</v>
      </c>
    </row>
    <row r="82682">
      <c r="A82682" s="1" t="s">
        <v>28407</v>
      </c>
    </row>
    <row r="82683">
      <c r="A82683" s="1" t="s">
        <v>28408</v>
      </c>
    </row>
    <row r="82684">
      <c r="A82684" s="1" t="s">
        <v>26824</v>
      </c>
    </row>
    <row r="82685">
      <c r="A82685" s="1" t="s">
        <v>26825</v>
      </c>
    </row>
    <row r="82686">
      <c r="A82686" s="1" t="s">
        <v>26826</v>
      </c>
    </row>
    <row r="82687">
      <c r="A82687" s="1" t="s">
        <v>26827</v>
      </c>
    </row>
    <row r="82688">
      <c r="A82688" s="1" t="s">
        <v>26828</v>
      </c>
    </row>
    <row r="82689">
      <c r="A82689" s="1" t="s">
        <v>26829</v>
      </c>
    </row>
    <row r="82690">
      <c r="A82690" s="1" t="s">
        <v>26830</v>
      </c>
    </row>
    <row r="82691">
      <c r="A82691" s="1" t="s">
        <v>28409</v>
      </c>
    </row>
    <row r="82692">
      <c r="A82692" s="1" t="s">
        <v>28411</v>
      </c>
    </row>
    <row r="82693">
      <c r="A82693" s="1" t="s">
        <v>28412</v>
      </c>
    </row>
    <row r="82695">
      <c r="A82695" s="1" t="s">
        <v>28413</v>
      </c>
    </row>
    <row r="82697">
      <c r="A82697" s="1" t="s">
        <v>26793</v>
      </c>
    </row>
    <row r="82699">
      <c r="A82699" s="1" t="s">
        <v>28414</v>
      </c>
    </row>
    <row r="82700">
      <c r="A82700" s="1" t="s">
        <v>26845</v>
      </c>
    </row>
    <row r="82701">
      <c r="A82701" s="1" t="s">
        <v>28415</v>
      </c>
    </row>
    <row r="82702">
      <c r="A82702" s="1" t="s">
        <v>28416</v>
      </c>
    </row>
    <row r="82704">
      <c r="A82704" s="1" t="s">
        <v>26836</v>
      </c>
    </row>
    <row r="82705">
      <c r="A82705" s="1" t="s">
        <v>28417</v>
      </c>
    </row>
    <row r="82707">
      <c r="A82707" s="1" t="s">
        <v>26850</v>
      </c>
    </row>
    <row r="82709">
      <c r="A82709" s="1" t="s">
        <v>26852</v>
      </c>
    </row>
    <row r="82711">
      <c r="A82711" s="1" t="s">
        <v>28418</v>
      </c>
    </row>
    <row r="82712">
      <c r="A82712" s="1" t="s">
        <v>26854</v>
      </c>
    </row>
    <row r="82714">
      <c r="A82714" s="1" t="s">
        <v>28419</v>
      </c>
    </row>
    <row r="82716">
      <c r="A82716" s="1" t="s">
        <v>28420</v>
      </c>
    </row>
    <row r="82718">
      <c r="A82718" s="1" t="s">
        <v>28421</v>
      </c>
    </row>
    <row r="82719">
      <c r="A82719" s="1" t="s">
        <v>28422</v>
      </c>
    </row>
    <row r="82721">
      <c r="A82721" s="1" t="s">
        <v>28423</v>
      </c>
    </row>
    <row r="82723">
      <c r="A82723" s="1" t="s">
        <v>28424</v>
      </c>
    </row>
    <row r="82725">
      <c r="A82725" s="1" t="s">
        <v>3374</v>
      </c>
    </row>
    <row r="82727">
      <c r="A82727" s="1" t="s">
        <v>7815</v>
      </c>
    </row>
    <row r="82728">
      <c r="A82728" s="1" t="s">
        <v>1946</v>
      </c>
    </row>
    <row r="82729">
      <c r="A82729" s="1" t="s">
        <v>3374</v>
      </c>
    </row>
    <row r="82731">
      <c r="A82731" s="1" t="s">
        <v>28425</v>
      </c>
    </row>
    <row r="82733">
      <c r="A82733" s="1" t="s">
        <v>28426</v>
      </c>
    </row>
    <row r="82734">
      <c r="A82734" s="1" t="s">
        <v>28427</v>
      </c>
    </row>
    <row r="82736">
      <c r="A82736" s="1" t="s">
        <v>28428</v>
      </c>
    </row>
    <row r="82737">
      <c r="A82737" s="1" t="s">
        <v>28429</v>
      </c>
    </row>
    <row r="82739">
      <c r="A82739" s="1" t="s">
        <v>28430</v>
      </c>
    </row>
    <row r="82741">
      <c r="A82741" s="1" t="s">
        <v>27731</v>
      </c>
    </row>
    <row r="82743">
      <c r="A82743" s="1" t="s">
        <v>165</v>
      </c>
    </row>
    <row r="82744">
      <c r="A82744" s="1" t="s">
        <v>28431</v>
      </c>
    </row>
    <row r="82745">
      <c r="A82745" s="1" t="s">
        <v>26793</v>
      </c>
    </row>
    <row r="82746">
      <c r="A82746" s="1" t="s">
        <v>28414</v>
      </c>
    </row>
    <row r="82747">
      <c r="A82747" s="1" t="s">
        <v>26845</v>
      </c>
    </row>
    <row r="82748">
      <c r="A82748" s="1" t="s">
        <v>28415</v>
      </c>
    </row>
    <row r="82749">
      <c r="A82749" s="1" t="s">
        <v>28416</v>
      </c>
    </row>
    <row r="82750">
      <c r="A82750" s="1" t="s">
        <v>26836</v>
      </c>
    </row>
    <row r="82751">
      <c r="A82751" s="1" t="s">
        <v>28417</v>
      </c>
    </row>
    <row r="82752">
      <c r="A82752" s="1" t="s">
        <v>26850</v>
      </c>
    </row>
    <row r="82753">
      <c r="A82753" s="1" t="s">
        <v>26852</v>
      </c>
    </row>
    <row r="82754">
      <c r="A82754" s="1" t="s">
        <v>28418</v>
      </c>
    </row>
    <row r="82755">
      <c r="A82755" s="1" t="s">
        <v>26854</v>
      </c>
    </row>
    <row r="82756">
      <c r="A82756" s="1" t="s">
        <v>28419</v>
      </c>
    </row>
    <row r="82757">
      <c r="A82757" s="1" t="s">
        <v>28420</v>
      </c>
    </row>
    <row r="82758">
      <c r="A82758" s="1" t="s">
        <v>28421</v>
      </c>
    </row>
    <row r="82759">
      <c r="A82759" s="1" t="s">
        <v>28422</v>
      </c>
    </row>
    <row r="82760">
      <c r="A82760" s="1" t="s">
        <v>28423</v>
      </c>
    </row>
    <row r="82761">
      <c r="A82761" s="1" t="s">
        <v>28424</v>
      </c>
    </row>
    <row r="82762">
      <c r="A82762" s="1" t="s">
        <v>28426</v>
      </c>
    </row>
    <row r="82763">
      <c r="A82763" s="1" t="s">
        <v>28427</v>
      </c>
    </row>
    <row r="82764">
      <c r="A82764" s="1" t="s">
        <v>28428</v>
      </c>
    </row>
    <row r="82765">
      <c r="A82765" s="1" t="s">
        <v>28429</v>
      </c>
    </row>
    <row r="82766">
      <c r="A82766" s="1" t="s">
        <v>28432</v>
      </c>
    </row>
    <row r="82767">
      <c r="A82767" s="1" t="s">
        <v>28433</v>
      </c>
    </row>
    <row r="82769">
      <c r="A82769" s="1" t="s">
        <v>28434</v>
      </c>
    </row>
    <row r="82771">
      <c r="A82771" s="1" t="s">
        <v>26793</v>
      </c>
    </row>
    <row r="82773">
      <c r="A82773" s="1" t="s">
        <v>7028</v>
      </c>
    </row>
    <row r="82775">
      <c r="A82775" s="1" t="s">
        <v>28430</v>
      </c>
    </row>
    <row r="82776">
      <c r="A82776" s="1" t="s">
        <v>28435</v>
      </c>
    </row>
    <row r="82777">
      <c r="A82777" s="1" t="s">
        <v>28436</v>
      </c>
    </row>
    <row r="82779">
      <c r="A82779" s="1" t="s">
        <v>28437</v>
      </c>
    </row>
    <row r="82780">
      <c r="A82780" s="1" t="s">
        <v>28438</v>
      </c>
    </row>
    <row r="82781">
      <c r="A82781" s="1" t="s">
        <v>28439</v>
      </c>
    </row>
    <row r="82783">
      <c r="A82783" s="1" t="s">
        <v>28440</v>
      </c>
    </row>
    <row r="82785">
      <c r="A82785" s="1" t="s">
        <v>28441</v>
      </c>
    </row>
    <row r="82786">
      <c r="A82786" s="1" t="s">
        <v>28442</v>
      </c>
    </row>
    <row r="82788">
      <c r="A82788" s="1" t="s">
        <v>26870</v>
      </c>
    </row>
    <row r="82790">
      <c r="A82790" s="1" t="s">
        <v>28443</v>
      </c>
    </row>
    <row r="82792">
      <c r="A82792" s="1" t="s">
        <v>28444</v>
      </c>
    </row>
    <row r="82794">
      <c r="A82794" s="1" t="s">
        <v>28445</v>
      </c>
    </row>
    <row r="82796">
      <c r="A82796" s="1" t="s">
        <v>28446</v>
      </c>
    </row>
    <row r="82797">
      <c r="A82797" s="1" t="s">
        <v>28447</v>
      </c>
    </row>
    <row r="82799">
      <c r="A82799" s="1" t="s">
        <v>28448</v>
      </c>
    </row>
    <row r="82801">
      <c r="A82801" s="1" t="s">
        <v>28449</v>
      </c>
    </row>
    <row r="82803">
      <c r="A82803" s="1" t="s">
        <v>26815</v>
      </c>
    </row>
    <row r="82805">
      <c r="A82805" s="1" t="s">
        <v>28450</v>
      </c>
    </row>
    <row r="82806">
      <c r="A82806" s="1" t="s">
        <v>26793</v>
      </c>
    </row>
    <row r="82807">
      <c r="A82807" s="1" t="s">
        <v>28430</v>
      </c>
    </row>
    <row r="82808">
      <c r="A82808" s="1" t="s">
        <v>28435</v>
      </c>
    </row>
    <row r="82809">
      <c r="A82809" s="1" t="s">
        <v>28436</v>
      </c>
    </row>
    <row r="82810">
      <c r="A82810" s="1" t="s">
        <v>28437</v>
      </c>
    </row>
    <row r="82811">
      <c r="A82811" s="1" t="s">
        <v>28438</v>
      </c>
    </row>
    <row r="82812">
      <c r="A82812" s="1" t="s">
        <v>28439</v>
      </c>
    </row>
    <row r="82813">
      <c r="A82813" s="1" t="s">
        <v>28440</v>
      </c>
    </row>
    <row r="82814">
      <c r="A82814" s="1" t="s">
        <v>28441</v>
      </c>
    </row>
    <row r="82815">
      <c r="A82815" s="1" t="s">
        <v>28442</v>
      </c>
    </row>
    <row r="82816">
      <c r="A82816" s="1" t="s">
        <v>26870</v>
      </c>
    </row>
    <row r="82817">
      <c r="A82817" s="1" t="s">
        <v>28444</v>
      </c>
    </row>
    <row r="82818">
      <c r="A82818" s="1" t="s">
        <v>28445</v>
      </c>
    </row>
    <row r="82819">
      <c r="A82819" s="1" t="s">
        <v>28446</v>
      </c>
    </row>
    <row r="82820">
      <c r="A82820" s="1" t="s">
        <v>28447</v>
      </c>
    </row>
    <row r="82821">
      <c r="A82821" s="1" t="s">
        <v>28448</v>
      </c>
    </row>
    <row r="82822">
      <c r="A82822" s="1" t="s">
        <v>28449</v>
      </c>
    </row>
    <row r="82823">
      <c r="A82823" s="1" t="s">
        <v>28451</v>
      </c>
    </row>
    <row r="82824">
      <c r="A82824" s="1" t="s">
        <v>28452</v>
      </c>
    </row>
    <row r="82826">
      <c r="A82826" s="1" t="s">
        <v>14341</v>
      </c>
    </row>
    <row r="82828">
      <c r="A82828" s="1" t="s">
        <v>28453</v>
      </c>
    </row>
    <row r="82830">
      <c r="A82830" s="1" t="s">
        <v>28454</v>
      </c>
    </row>
    <row r="82832">
      <c r="A82832" s="1" t="s">
        <v>26793</v>
      </c>
    </row>
    <row r="82834">
      <c r="A82834" s="1" t="s">
        <v>27599</v>
      </c>
    </row>
    <row r="82836">
      <c r="A82836" s="1" t="s">
        <v>28455</v>
      </c>
    </row>
    <row r="82838">
      <c r="A82838" s="1" t="s">
        <v>28456</v>
      </c>
    </row>
    <row r="82840">
      <c r="A82840" s="1" t="s">
        <v>28457</v>
      </c>
    </row>
    <row r="82842">
      <c r="A82842" s="1" t="s">
        <v>28458</v>
      </c>
    </row>
    <row r="82843">
      <c r="A82843" s="1" t="s">
        <v>28459</v>
      </c>
    </row>
    <row r="82844">
      <c r="A82844" s="1" t="s">
        <v>28460</v>
      </c>
    </row>
    <row r="82846">
      <c r="A82846" s="1" t="s">
        <v>26890</v>
      </c>
    </row>
    <row r="82847">
      <c r="A82847" s="1" t="s">
        <v>26891</v>
      </c>
    </row>
    <row r="82848">
      <c r="A82848" s="1" t="s">
        <v>26892</v>
      </c>
    </row>
    <row r="82849">
      <c r="A82849" s="1" t="s">
        <v>26893</v>
      </c>
    </row>
    <row r="82850">
      <c r="A82850" s="1" t="s">
        <v>26894</v>
      </c>
    </row>
    <row r="82851">
      <c r="A82851" s="1" t="s">
        <v>26895</v>
      </c>
    </row>
    <row r="82853">
      <c r="A82853" s="1" t="s">
        <v>28461</v>
      </c>
    </row>
    <row r="82855">
      <c r="A82855" s="1" t="s">
        <v>26897</v>
      </c>
    </row>
    <row r="82857">
      <c r="A82857" s="1" t="s">
        <v>28462</v>
      </c>
    </row>
    <row r="82858">
      <c r="A82858" s="1" t="s">
        <v>28463</v>
      </c>
    </row>
    <row r="82860">
      <c r="A82860" s="1" t="s">
        <v>28391</v>
      </c>
    </row>
    <row r="82862">
      <c r="A82862" s="1" t="s">
        <v>28464</v>
      </c>
    </row>
    <row r="82863">
      <c r="A82863" s="1" t="s">
        <v>28465</v>
      </c>
    </row>
    <row r="82864">
      <c r="A82864" s="1" t="s">
        <v>28466</v>
      </c>
    </row>
    <row r="82866">
      <c r="A82866" s="1" t="s">
        <v>28467</v>
      </c>
    </row>
    <row r="82867">
      <c r="A82867" s="1" t="s">
        <v>28468</v>
      </c>
    </row>
    <row r="82868">
      <c r="A82868" s="1" t="s">
        <v>26793</v>
      </c>
    </row>
    <row r="82869">
      <c r="A82869" s="1" t="s">
        <v>28455</v>
      </c>
    </row>
    <row r="82870">
      <c r="A82870" s="1" t="s">
        <v>28456</v>
      </c>
    </row>
    <row r="82871">
      <c r="A82871" s="1" t="s">
        <v>28457</v>
      </c>
    </row>
    <row r="82872">
      <c r="A82872" s="1" t="s">
        <v>28458</v>
      </c>
    </row>
    <row r="82873">
      <c r="A82873" s="1" t="s">
        <v>28459</v>
      </c>
    </row>
    <row r="82874">
      <c r="A82874" s="1" t="s">
        <v>28460</v>
      </c>
    </row>
    <row r="82875">
      <c r="A82875" s="1" t="s">
        <v>26890</v>
      </c>
    </row>
    <row r="82876">
      <c r="A82876" s="1" t="s">
        <v>26891</v>
      </c>
    </row>
    <row r="82877">
      <c r="A82877" s="1" t="s">
        <v>26892</v>
      </c>
    </row>
    <row r="82878">
      <c r="A82878" s="1" t="s">
        <v>26893</v>
      </c>
    </row>
    <row r="82879">
      <c r="A82879" s="1" t="s">
        <v>26894</v>
      </c>
    </row>
    <row r="82880">
      <c r="A82880" s="1" t="s">
        <v>26895</v>
      </c>
    </row>
    <row r="82881">
      <c r="A82881" s="1" t="s">
        <v>28461</v>
      </c>
    </row>
    <row r="82882">
      <c r="A82882" s="1" t="s">
        <v>26897</v>
      </c>
    </row>
    <row r="82883">
      <c r="A82883" s="1" t="s">
        <v>28462</v>
      </c>
    </row>
    <row r="82884">
      <c r="A82884" s="1" t="s">
        <v>28463</v>
      </c>
    </row>
    <row r="82885">
      <c r="A82885" s="1" t="s">
        <v>28391</v>
      </c>
    </row>
    <row r="82886">
      <c r="A82886" s="1" t="s">
        <v>28464</v>
      </c>
    </row>
    <row r="82887">
      <c r="A82887" s="1" t="s">
        <v>28465</v>
      </c>
    </row>
    <row r="82888">
      <c r="A82888" s="1" t="s">
        <v>28466</v>
      </c>
    </row>
    <row r="82889">
      <c r="A82889" s="1" t="s">
        <v>28469</v>
      </c>
    </row>
    <row r="82890">
      <c r="A82890" s="1" t="s">
        <v>28470</v>
      </c>
    </row>
    <row r="82892">
      <c r="A82892" s="1" t="s">
        <v>27558</v>
      </c>
    </row>
    <row r="82894">
      <c r="A82894" s="1" t="s">
        <v>26793</v>
      </c>
    </row>
    <row r="82896">
      <c r="A82896" s="1" t="s">
        <v>28391</v>
      </c>
    </row>
    <row r="82898">
      <c r="A82898" s="1" t="s">
        <v>28471</v>
      </c>
    </row>
    <row r="82899">
      <c r="A82899" s="1" t="s">
        <v>28472</v>
      </c>
    </row>
    <row r="82900">
      <c r="A82900" s="1" t="s">
        <v>28473</v>
      </c>
    </row>
    <row r="82901">
      <c r="A82901" s="1" t="s">
        <v>28474</v>
      </c>
    </row>
    <row r="82902">
      <c r="A82902" s="1" t="s">
        <v>28475</v>
      </c>
    </row>
    <row r="82904">
      <c r="A82904" s="1" t="s">
        <v>28476</v>
      </c>
    </row>
    <row r="82906">
      <c r="A82906" s="1" t="s">
        <v>28477</v>
      </c>
    </row>
    <row r="82907">
      <c r="A82907" s="1" t="s">
        <v>28478</v>
      </c>
    </row>
    <row r="82908">
      <c r="A82908" s="1" t="s">
        <v>28479</v>
      </c>
    </row>
    <row r="82909">
      <c r="A82909" s="1" t="s">
        <v>28480</v>
      </c>
    </row>
    <row r="82910">
      <c r="A82910" s="1" t="s">
        <v>28481</v>
      </c>
    </row>
    <row r="82911">
      <c r="A82911" s="1" t="s">
        <v>28482</v>
      </c>
    </row>
    <row r="82912">
      <c r="A82912" s="1" t="s">
        <v>28483</v>
      </c>
    </row>
    <row r="82914">
      <c r="A82914" s="1" t="s">
        <v>28374</v>
      </c>
    </row>
    <row r="82915">
      <c r="A82915" s="1" t="s">
        <v>28375</v>
      </c>
    </row>
    <row r="82917">
      <c r="A82917" s="1" t="s">
        <v>28309</v>
      </c>
    </row>
    <row r="82918">
      <c r="A82918" s="1" t="s">
        <v>28310</v>
      </c>
    </row>
    <row r="82919">
      <c r="A82919" s="1" t="s">
        <v>28311</v>
      </c>
    </row>
    <row r="82920">
      <c r="A82920" s="1" t="s">
        <v>28312</v>
      </c>
    </row>
    <row r="82921">
      <c r="A82921" s="1" t="s">
        <v>28313</v>
      </c>
    </row>
    <row r="82922">
      <c r="A82922" s="1" t="s">
        <v>28314</v>
      </c>
    </row>
    <row r="82923">
      <c r="A82923" s="1" t="s">
        <v>28315</v>
      </c>
    </row>
    <row r="82924">
      <c r="A82924" s="1" t="s">
        <v>28316</v>
      </c>
    </row>
    <row r="82926">
      <c r="A82926" s="1" t="s">
        <v>451</v>
      </c>
    </row>
    <row r="82927">
      <c r="A82927" s="1" t="s">
        <v>28317</v>
      </c>
    </row>
    <row r="82929">
      <c r="A82929" s="1" t="s">
        <v>28484</v>
      </c>
    </row>
    <row r="82931">
      <c r="A82931" s="1" t="s">
        <v>26815</v>
      </c>
    </row>
    <row r="82932">
      <c r="A82932" s="1" t="s">
        <v>27569</v>
      </c>
    </row>
    <row r="82933">
      <c r="A82933" s="1" t="s">
        <v>26793</v>
      </c>
    </row>
    <row r="82934">
      <c r="A82934" s="1" t="s">
        <v>28391</v>
      </c>
    </row>
    <row r="82935">
      <c r="A82935" s="1" t="s">
        <v>28471</v>
      </c>
    </row>
    <row r="82936">
      <c r="A82936" s="1" t="s">
        <v>28472</v>
      </c>
    </row>
    <row r="82937">
      <c r="A82937" s="1" t="s">
        <v>28473</v>
      </c>
    </row>
    <row r="82938">
      <c r="A82938" s="1" t="s">
        <v>28474</v>
      </c>
    </row>
    <row r="82939">
      <c r="A82939" s="1" t="s">
        <v>28475</v>
      </c>
    </row>
    <row r="82940">
      <c r="A82940" s="1" t="s">
        <v>28476</v>
      </c>
    </row>
    <row r="82941">
      <c r="A82941" s="1" t="s">
        <v>28477</v>
      </c>
    </row>
    <row r="82942">
      <c r="A82942" s="1" t="s">
        <v>28478</v>
      </c>
    </row>
    <row r="82943">
      <c r="A82943" s="1" t="s">
        <v>28479</v>
      </c>
    </row>
    <row r="82944">
      <c r="A82944" s="1" t="s">
        <v>28480</v>
      </c>
    </row>
    <row r="82945">
      <c r="A82945" s="1" t="s">
        <v>28481</v>
      </c>
    </row>
    <row r="82946">
      <c r="A82946" s="1" t="s">
        <v>28482</v>
      </c>
    </row>
    <row r="82947">
      <c r="A82947" s="1" t="s">
        <v>28483</v>
      </c>
    </row>
    <row r="82948">
      <c r="A82948" s="1" t="s">
        <v>28374</v>
      </c>
    </row>
    <row r="82949">
      <c r="A82949" s="1" t="s">
        <v>28375</v>
      </c>
    </row>
    <row r="82950">
      <c r="A82950" s="1" t="s">
        <v>28309</v>
      </c>
    </row>
    <row r="82951">
      <c r="A82951" s="1" t="s">
        <v>28310</v>
      </c>
    </row>
    <row r="82952">
      <c r="A82952" s="1" t="s">
        <v>28311</v>
      </c>
    </row>
    <row r="82953">
      <c r="A82953" s="1" t="s">
        <v>28312</v>
      </c>
    </row>
    <row r="82954">
      <c r="A82954" s="1" t="s">
        <v>28313</v>
      </c>
    </row>
    <row r="82955">
      <c r="A82955" s="1" t="s">
        <v>28314</v>
      </c>
    </row>
    <row r="82956">
      <c r="A82956" s="1" t="s">
        <v>28315</v>
      </c>
    </row>
    <row r="82957">
      <c r="A82957" s="1" t="s">
        <v>28316</v>
      </c>
    </row>
    <row r="82958">
      <c r="A82958" s="1" t="s">
        <v>28317</v>
      </c>
    </row>
    <row r="82959">
      <c r="A82959" s="1" t="s">
        <v>28484</v>
      </c>
    </row>
    <row r="82960">
      <c r="A82960" s="1" t="s">
        <v>28485</v>
      </c>
    </row>
    <row r="82961">
      <c r="A82961" s="1" t="s">
        <v>28486</v>
      </c>
    </row>
    <row r="82963">
      <c r="A82963" s="1" t="s">
        <v>27558</v>
      </c>
    </row>
    <row r="82965">
      <c r="A82965" s="1" t="s">
        <v>26793</v>
      </c>
    </row>
    <row r="82967">
      <c r="A82967" s="1" t="s">
        <v>451</v>
      </c>
    </row>
    <row r="82968">
      <c r="A82968" s="1" t="s">
        <v>28317</v>
      </c>
    </row>
    <row r="82970">
      <c r="A82970" s="1" t="s">
        <v>28487</v>
      </c>
    </row>
    <row r="82971">
      <c r="A82971" s="1" t="s">
        <v>28488</v>
      </c>
    </row>
    <row r="82973">
      <c r="A82973" s="1" t="s">
        <v>28320</v>
      </c>
    </row>
    <row r="82975">
      <c r="A82975" s="1" t="s">
        <v>28489</v>
      </c>
    </row>
    <row r="82976">
      <c r="A82976" s="1" t="s">
        <v>28490</v>
      </c>
    </row>
    <row r="82977">
      <c r="A82977" s="1" t="s">
        <v>28491</v>
      </c>
    </row>
    <row r="82978">
      <c r="A82978" s="1" t="s">
        <v>28492</v>
      </c>
    </row>
    <row r="82980">
      <c r="A82980" s="1" t="s">
        <v>28493</v>
      </c>
    </row>
    <row r="82981">
      <c r="A82981" s="1" t="s">
        <v>28326</v>
      </c>
    </row>
    <row r="82983">
      <c r="A82983" s="1" t="s">
        <v>28327</v>
      </c>
    </row>
    <row r="82984">
      <c r="A82984" s="1" t="s">
        <v>28328</v>
      </c>
    </row>
    <row r="82985">
      <c r="A82985" s="1" t="s">
        <v>28329</v>
      </c>
    </row>
    <row r="82987">
      <c r="A82987" s="1" t="s">
        <v>28494</v>
      </c>
    </row>
    <row r="82988">
      <c r="A82988" s="1" t="s">
        <v>28495</v>
      </c>
    </row>
    <row r="82989">
      <c r="A82989" s="1" t="s">
        <v>28496</v>
      </c>
    </row>
    <row r="82990">
      <c r="A82990" s="1" t="s">
        <v>28497</v>
      </c>
    </row>
    <row r="82992">
      <c r="A82992" s="1" t="s">
        <v>28498</v>
      </c>
    </row>
    <row r="82993">
      <c r="A82993" s="1" t="s">
        <v>28499</v>
      </c>
    </row>
    <row r="82994">
      <c r="A82994" s="1" t="s">
        <v>28500</v>
      </c>
    </row>
    <row r="82996">
      <c r="A82996" s="1" t="s">
        <v>28501</v>
      </c>
    </row>
    <row r="82997">
      <c r="A82997" s="1" t="s">
        <v>28502</v>
      </c>
    </row>
    <row r="82999">
      <c r="A82999" s="1" t="s">
        <v>27569</v>
      </c>
    </row>
    <row r="83000">
      <c r="A83000" s="1" t="s">
        <v>26793</v>
      </c>
    </row>
    <row r="83001">
      <c r="A83001" s="1" t="s">
        <v>28317</v>
      </c>
    </row>
    <row r="83002">
      <c r="A83002" s="1" t="s">
        <v>28487</v>
      </c>
    </row>
    <row r="83003">
      <c r="A83003" s="1" t="s">
        <v>28488</v>
      </c>
    </row>
    <row r="83004">
      <c r="A83004" s="1" t="s">
        <v>28320</v>
      </c>
    </row>
    <row r="83005">
      <c r="A83005" s="1" t="s">
        <v>28489</v>
      </c>
    </row>
    <row r="83006">
      <c r="A83006" s="1" t="s">
        <v>28490</v>
      </c>
    </row>
    <row r="83007">
      <c r="A83007" s="1" t="s">
        <v>28491</v>
      </c>
    </row>
    <row r="83008">
      <c r="A83008" s="1" t="s">
        <v>28492</v>
      </c>
    </row>
    <row r="83009">
      <c r="A83009" s="1" t="s">
        <v>28493</v>
      </c>
    </row>
    <row r="83010">
      <c r="A83010" s="1" t="s">
        <v>28326</v>
      </c>
    </row>
    <row r="83011">
      <c r="A83011" s="1" t="s">
        <v>28327</v>
      </c>
    </row>
    <row r="83012">
      <c r="A83012" s="1" t="s">
        <v>28328</v>
      </c>
    </row>
    <row r="83013">
      <c r="A83013" s="1" t="s">
        <v>28329</v>
      </c>
    </row>
    <row r="83014">
      <c r="A83014" s="1" t="s">
        <v>28494</v>
      </c>
    </row>
    <row r="83015">
      <c r="A83015" s="1" t="s">
        <v>28495</v>
      </c>
    </row>
    <row r="83016">
      <c r="A83016" s="1" t="s">
        <v>28496</v>
      </c>
    </row>
    <row r="83017">
      <c r="A83017" s="1" t="s">
        <v>28497</v>
      </c>
    </row>
    <row r="83018">
      <c r="A83018" s="1" t="s">
        <v>28498</v>
      </c>
    </row>
    <row r="83019">
      <c r="A83019" s="1" t="s">
        <v>28499</v>
      </c>
    </row>
    <row r="83020">
      <c r="A83020" s="1" t="s">
        <v>28503</v>
      </c>
    </row>
    <row r="83021">
      <c r="A83021" s="1" t="s">
        <v>28504</v>
      </c>
    </row>
    <row r="83023">
      <c r="A83023" s="1" t="s">
        <v>27558</v>
      </c>
    </row>
    <row r="83025">
      <c r="A83025" s="1" t="s">
        <v>26793</v>
      </c>
    </row>
    <row r="83027">
      <c r="A83027" s="1" t="s">
        <v>28505</v>
      </c>
    </row>
    <row r="83028">
      <c r="A83028" s="1" t="s">
        <v>28326</v>
      </c>
    </row>
    <row r="83030">
      <c r="A83030" s="1" t="s">
        <v>28327</v>
      </c>
    </row>
    <row r="83031">
      <c r="A83031" s="1" t="s">
        <v>28328</v>
      </c>
    </row>
    <row r="83032">
      <c r="A83032" s="1" t="s">
        <v>28329</v>
      </c>
    </row>
    <row r="83034">
      <c r="A83034" s="1" t="s">
        <v>28506</v>
      </c>
    </row>
    <row r="83035">
      <c r="A83035" s="1" t="s">
        <v>28507</v>
      </c>
    </row>
    <row r="83037">
      <c r="A83037" s="1" t="s">
        <v>28508</v>
      </c>
    </row>
    <row r="83038">
      <c r="A83038" s="1" t="s">
        <v>28509</v>
      </c>
    </row>
    <row r="83040">
      <c r="A83040" s="1" t="s">
        <v>28353</v>
      </c>
    </row>
    <row r="83041">
      <c r="A83041" s="1" t="s">
        <v>28510</v>
      </c>
    </row>
    <row r="83042">
      <c r="A83042" s="1" t="s">
        <v>28511</v>
      </c>
    </row>
    <row r="83044">
      <c r="A83044" s="1" t="s">
        <v>28512</v>
      </c>
    </row>
    <row r="83045">
      <c r="A83045" s="1" t="s">
        <v>28513</v>
      </c>
    </row>
    <row r="83046">
      <c r="A83046" s="1" t="s">
        <v>7120</v>
      </c>
    </row>
    <row r="83048">
      <c r="A83048" s="1" t="s">
        <v>28358</v>
      </c>
    </row>
    <row r="83050">
      <c r="A83050" s="1" t="s">
        <v>28359</v>
      </c>
    </row>
    <row r="83051">
      <c r="A83051" s="1" t="s">
        <v>28360</v>
      </c>
    </row>
    <row r="83053">
      <c r="A83053" s="1" t="s">
        <v>28361</v>
      </c>
    </row>
    <row r="83054">
      <c r="A83054" s="1" t="s">
        <v>28362</v>
      </c>
    </row>
    <row r="83056">
      <c r="A83056" s="1" t="s">
        <v>28514</v>
      </c>
    </row>
    <row r="83058">
      <c r="A83058" s="1" t="s">
        <v>28364</v>
      </c>
    </row>
    <row r="83060">
      <c r="A83060" s="1" t="s">
        <v>26815</v>
      </c>
    </row>
    <row r="83061">
      <c r="A83061" s="1" t="s">
        <v>27569</v>
      </c>
    </row>
    <row r="83062">
      <c r="A83062" s="1" t="s">
        <v>26793</v>
      </c>
    </row>
    <row r="83063">
      <c r="A83063" s="1" t="s">
        <v>28505</v>
      </c>
    </row>
    <row r="83064">
      <c r="A83064" s="1" t="s">
        <v>28326</v>
      </c>
    </row>
    <row r="83065">
      <c r="A83065" s="1" t="s">
        <v>28327</v>
      </c>
    </row>
    <row r="83066">
      <c r="A83066" s="1" t="s">
        <v>28328</v>
      </c>
    </row>
    <row r="83067">
      <c r="A83067" s="1" t="s">
        <v>28329</v>
      </c>
    </row>
    <row r="83068">
      <c r="A83068" s="1" t="s">
        <v>28506</v>
      </c>
    </row>
    <row r="83069">
      <c r="A83069" s="1" t="s">
        <v>28507</v>
      </c>
    </row>
    <row r="83070">
      <c r="A83070" s="1" t="s">
        <v>28508</v>
      </c>
    </row>
    <row r="83071">
      <c r="A83071" s="1" t="s">
        <v>28509</v>
      </c>
    </row>
    <row r="83072">
      <c r="A83072" s="1" t="s">
        <v>28353</v>
      </c>
    </row>
    <row r="83073">
      <c r="A83073" s="1" t="s">
        <v>28510</v>
      </c>
    </row>
    <row r="83074">
      <c r="A83074" s="1" t="s">
        <v>28511</v>
      </c>
    </row>
    <row r="83075">
      <c r="A83075" s="1" t="s">
        <v>28512</v>
      </c>
    </row>
    <row r="83076">
      <c r="A83076" s="1" t="s">
        <v>28513</v>
      </c>
    </row>
    <row r="83077">
      <c r="A83077" s="1" t="s">
        <v>7120</v>
      </c>
    </row>
    <row r="83078">
      <c r="A83078" s="1" t="s">
        <v>28358</v>
      </c>
    </row>
    <row r="83079">
      <c r="A83079" s="1" t="s">
        <v>28359</v>
      </c>
    </row>
    <row r="83080">
      <c r="A83080" s="1" t="s">
        <v>28360</v>
      </c>
    </row>
    <row r="83081">
      <c r="A83081" s="1" t="s">
        <v>28361</v>
      </c>
    </row>
    <row r="83082">
      <c r="A83082" s="1" t="s">
        <v>28362</v>
      </c>
    </row>
    <row r="83083">
      <c r="A83083" s="1" t="s">
        <v>28514</v>
      </c>
    </row>
    <row r="83084">
      <c r="A83084" s="1" t="s">
        <v>28515</v>
      </c>
    </row>
    <row r="83085">
      <c r="A83085" s="1" t="s">
        <v>28516</v>
      </c>
    </row>
    <row r="83087">
      <c r="A83087" s="1" t="s">
        <v>28517</v>
      </c>
    </row>
    <row r="83089">
      <c r="A83089" s="1" t="s">
        <v>27558</v>
      </c>
    </row>
    <row r="83091">
      <c r="A83091" s="1" t="s">
        <v>26793</v>
      </c>
    </row>
    <row r="83093">
      <c r="A83093" s="1" t="s">
        <v>28518</v>
      </c>
    </row>
    <row r="83095">
      <c r="A83095" s="1" t="s">
        <v>28360</v>
      </c>
    </row>
    <row r="83096">
      <c r="A83096" s="1" t="s">
        <v>28361</v>
      </c>
    </row>
    <row r="83097">
      <c r="A83097" s="1" t="s">
        <v>28362</v>
      </c>
    </row>
    <row r="83099">
      <c r="A83099" s="1" t="s">
        <v>28519</v>
      </c>
    </row>
    <row r="83101">
      <c r="A83101" s="1" t="s">
        <v>28364</v>
      </c>
    </row>
    <row r="83103">
      <c r="A83103" s="1" t="s">
        <v>28520</v>
      </c>
    </row>
    <row r="83104">
      <c r="A83104" s="1" t="s">
        <v>28521</v>
      </c>
    </row>
    <row r="83106">
      <c r="A83106" s="1" t="s">
        <v>879</v>
      </c>
    </row>
    <row r="83107">
      <c r="A83107" s="1" t="s">
        <v>28522</v>
      </c>
    </row>
    <row r="83108">
      <c r="A83108" s="1" t="s">
        <v>26786</v>
      </c>
    </row>
    <row r="83110">
      <c r="A83110" s="1" t="s">
        <v>28523</v>
      </c>
    </row>
    <row r="83111">
      <c r="A83111" s="1" t="s">
        <v>28524</v>
      </c>
    </row>
    <row r="83112">
      <c r="A83112" s="1">
        <v>5.0</v>
      </c>
    </row>
    <row r="83114">
      <c r="A83114" s="1" t="s">
        <v>2007</v>
      </c>
    </row>
    <row r="83115">
      <c r="A83115" s="1" t="s">
        <v>28525</v>
      </c>
    </row>
    <row r="83116">
      <c r="A83116" s="1" t="s">
        <v>27558</v>
      </c>
    </row>
    <row r="83117">
      <c r="A83117" s="1" t="s">
        <v>26793</v>
      </c>
    </row>
    <row r="83118">
      <c r="A83118" s="1" t="s">
        <v>28518</v>
      </c>
    </row>
    <row r="83119">
      <c r="A83119" s="1" t="s">
        <v>28360</v>
      </c>
    </row>
    <row r="83120">
      <c r="A83120" s="1" t="s">
        <v>28361</v>
      </c>
    </row>
    <row r="83121">
      <c r="A83121" s="1" t="s">
        <v>28362</v>
      </c>
    </row>
    <row r="83122">
      <c r="A83122" s="1" t="s">
        <v>28519</v>
      </c>
    </row>
    <row r="83123">
      <c r="A83123" s="1" t="s">
        <v>28520</v>
      </c>
    </row>
    <row r="83124">
      <c r="A83124" s="1" t="s">
        <v>28521</v>
      </c>
    </row>
    <row r="83125">
      <c r="A83125" s="1" t="s">
        <v>28522</v>
      </c>
    </row>
    <row r="83126">
      <c r="A83126" s="1" t="s">
        <v>26786</v>
      </c>
    </row>
    <row r="83127">
      <c r="A83127" s="1" t="s">
        <v>28523</v>
      </c>
    </row>
    <row r="83128">
      <c r="A83128" s="1" t="s">
        <v>28526</v>
      </c>
    </row>
    <row r="83129">
      <c r="A83129" s="1" t="s">
        <v>28527</v>
      </c>
    </row>
    <row r="83131">
      <c r="A83131" s="1" t="s">
        <v>28517</v>
      </c>
    </row>
    <row r="83133">
      <c r="A83133" s="1" t="s">
        <v>28528</v>
      </c>
    </row>
    <row r="83134">
      <c r="A83134" s="1" t="s">
        <v>26793</v>
      </c>
    </row>
    <row r="83135">
      <c r="A83135" s="1" t="s">
        <v>17179</v>
      </c>
    </row>
    <row r="83136">
      <c r="A83136" s="1" t="s">
        <v>28529</v>
      </c>
    </row>
    <row r="83138">
      <c r="A83138" s="1" t="s">
        <v>28530</v>
      </c>
    </row>
    <row r="83139">
      <c r="A83139" s="1" t="s">
        <v>28531</v>
      </c>
    </row>
    <row r="83141">
      <c r="A83141" s="1" t="s">
        <v>1858</v>
      </c>
    </row>
    <row r="83143">
      <c r="A83143" s="1" t="s">
        <v>28532</v>
      </c>
    </row>
    <row r="83145">
      <c r="A83145" s="1" t="s">
        <v>28533</v>
      </c>
    </row>
    <row r="83147">
      <c r="A83147" s="1" t="s">
        <v>28534</v>
      </c>
    </row>
    <row r="83148">
      <c r="A83148" s="1" t="s">
        <v>3016</v>
      </c>
    </row>
    <row r="83149">
      <c r="A83149" s="1" t="s">
        <v>28342</v>
      </c>
    </row>
    <row r="83150">
      <c r="A83150" s="1" t="s">
        <v>28535</v>
      </c>
    </row>
    <row r="83151">
      <c r="A83151" s="1" t="s">
        <v>27375</v>
      </c>
    </row>
    <row r="83152">
      <c r="A83152" s="1" t="s">
        <v>27376</v>
      </c>
    </row>
    <row r="83154">
      <c r="A83154" s="1" t="s">
        <v>2007</v>
      </c>
    </row>
    <row r="83155">
      <c r="A83155" s="1" t="s">
        <v>28525</v>
      </c>
    </row>
    <row r="83156">
      <c r="A83156" s="1" t="s">
        <v>28528</v>
      </c>
    </row>
    <row r="83157">
      <c r="A83157" s="1" t="s">
        <v>26793</v>
      </c>
    </row>
    <row r="83158">
      <c r="A83158" s="1" t="s">
        <v>17179</v>
      </c>
    </row>
    <row r="83159">
      <c r="A83159" s="1" t="s">
        <v>28529</v>
      </c>
    </row>
    <row r="83160">
      <c r="A83160" s="1" t="s">
        <v>28530</v>
      </c>
    </row>
    <row r="83161">
      <c r="A83161" s="1" t="s">
        <v>28531</v>
      </c>
    </row>
    <row r="83162">
      <c r="A83162" s="1" t="s">
        <v>28532</v>
      </c>
    </row>
    <row r="83163">
      <c r="A83163" s="1" t="s">
        <v>28534</v>
      </c>
    </row>
    <row r="83164">
      <c r="A83164" s="1" t="s">
        <v>28342</v>
      </c>
    </row>
    <row r="83165">
      <c r="A83165" s="1" t="s">
        <v>28535</v>
      </c>
    </row>
    <row r="83166">
      <c r="A83166" s="1" t="s">
        <v>28536</v>
      </c>
    </row>
    <row r="83167">
      <c r="A83167" s="1" t="s">
        <v>28537</v>
      </c>
    </row>
    <row r="83169">
      <c r="A83169" s="1" t="s">
        <v>1481</v>
      </c>
    </row>
    <row r="83171">
      <c r="A83171" s="1" t="s">
        <v>28538</v>
      </c>
    </row>
    <row r="83172">
      <c r="A83172" s="1" t="s">
        <v>28539</v>
      </c>
    </row>
    <row r="83174">
      <c r="A83174" s="1" t="s">
        <v>28540</v>
      </c>
    </row>
    <row r="83175">
      <c r="A83175" s="1" t="s">
        <v>28541</v>
      </c>
    </row>
    <row r="83176">
      <c r="A83176" s="1" t="s">
        <v>28542</v>
      </c>
    </row>
    <row r="83178">
      <c r="A83178" s="1" t="s">
        <v>28543</v>
      </c>
    </row>
    <row r="83179">
      <c r="A83179" s="3" t="str">
        <f>+1 (506) 643-1962</f>
        <v>#ERROR!</v>
      </c>
    </row>
    <row r="83181">
      <c r="A83181" s="1" t="s">
        <v>28544</v>
      </c>
    </row>
    <row r="83183">
      <c r="A83183" s="1" t="s">
        <v>28545</v>
      </c>
    </row>
    <row r="83185">
      <c r="A83185" s="1" t="s">
        <v>28546</v>
      </c>
    </row>
    <row r="83187">
      <c r="A83187" s="1" t="s">
        <v>28547</v>
      </c>
    </row>
    <row r="83188">
      <c r="A83188" s="1" t="s">
        <v>28539</v>
      </c>
    </row>
    <row r="83189">
      <c r="A83189" s="1" t="s">
        <v>28540</v>
      </c>
    </row>
    <row r="83190">
      <c r="A83190" s="1" t="s">
        <v>28541</v>
      </c>
    </row>
    <row r="83191">
      <c r="A83191" s="1" t="s">
        <v>28542</v>
      </c>
    </row>
    <row r="83192">
      <c r="A83192" s="1" t="s">
        <v>28543</v>
      </c>
    </row>
    <row r="83193">
      <c r="A83193" s="3" t="str">
        <f>+1 (506) 643-1962</f>
        <v>#ERROR!</v>
      </c>
    </row>
    <row r="83194">
      <c r="A83194" s="1" t="s">
        <v>28544</v>
      </c>
    </row>
    <row r="83195">
      <c r="A83195" s="1" t="s">
        <v>28545</v>
      </c>
    </row>
    <row r="83196">
      <c r="A83196" s="1" t="s">
        <v>28548</v>
      </c>
    </row>
    <row r="83197">
      <c r="A83197" s="1" t="s">
        <v>28549</v>
      </c>
    </row>
    <row r="83199">
      <c r="A83199" s="1" t="s">
        <v>14341</v>
      </c>
    </row>
    <row r="83201">
      <c r="A83201" s="1" t="s">
        <v>322</v>
      </c>
    </row>
    <row r="83203">
      <c r="A83203" s="1" t="s">
        <v>27365</v>
      </c>
    </row>
    <row r="83205">
      <c r="A83205" s="1" t="s">
        <v>28550</v>
      </c>
    </row>
    <row r="83207">
      <c r="A83207" s="1" t="s">
        <v>28551</v>
      </c>
    </row>
    <row r="83209">
      <c r="A83209" s="1" t="s">
        <v>26799</v>
      </c>
    </row>
    <row r="83211">
      <c r="A83211" s="1" t="s">
        <v>27559</v>
      </c>
    </row>
    <row r="83213">
      <c r="A83213" s="1" t="s">
        <v>28552</v>
      </c>
    </row>
    <row r="83214">
      <c r="A83214" s="1" t="s">
        <v>28553</v>
      </c>
    </row>
    <row r="83215">
      <c r="A83215" s="1" t="s">
        <v>28554</v>
      </c>
    </row>
    <row r="83216">
      <c r="A83216" s="1" t="s">
        <v>28555</v>
      </c>
    </row>
    <row r="83218">
      <c r="A83218" s="1" t="s">
        <v>28556</v>
      </c>
    </row>
    <row r="83219">
      <c r="A83219" s="1" t="s">
        <v>28557</v>
      </c>
    </row>
    <row r="83220">
      <c r="A83220" s="1" t="s">
        <v>26808</v>
      </c>
    </row>
    <row r="83221">
      <c r="A83221" s="1" t="s">
        <v>26809</v>
      </c>
    </row>
    <row r="83223">
      <c r="A83223" s="1" t="s">
        <v>28558</v>
      </c>
    </row>
    <row r="83224">
      <c r="A83224" s="1" t="s">
        <v>28559</v>
      </c>
    </row>
    <row r="83226">
      <c r="A83226" s="1" t="s">
        <v>28560</v>
      </c>
    </row>
    <row r="83227">
      <c r="A83227" s="1" t="s">
        <v>28561</v>
      </c>
    </row>
    <row r="83228">
      <c r="A83228" s="1" t="s">
        <v>28562</v>
      </c>
    </row>
    <row r="83230">
      <c r="A83230" s="1" t="s">
        <v>28563</v>
      </c>
    </row>
    <row r="83231">
      <c r="A83231" s="1" t="s">
        <v>28564</v>
      </c>
    </row>
    <row r="83232">
      <c r="A83232" s="1" t="s">
        <v>26826</v>
      </c>
    </row>
    <row r="83233">
      <c r="A83233" s="1" t="s">
        <v>26827</v>
      </c>
    </row>
    <row r="83234">
      <c r="A83234" s="1" t="s">
        <v>28565</v>
      </c>
    </row>
    <row r="83235">
      <c r="A83235" s="1" t="s">
        <v>28566</v>
      </c>
    </row>
    <row r="83236">
      <c r="A83236" s="1" t="s">
        <v>28567</v>
      </c>
    </row>
    <row r="83238">
      <c r="A83238" s="1" t="s">
        <v>28556</v>
      </c>
    </row>
    <row r="83239">
      <c r="A83239" s="1" t="s">
        <v>28557</v>
      </c>
    </row>
    <row r="83240">
      <c r="A83240" s="1" t="s">
        <v>26808</v>
      </c>
    </row>
    <row r="83241">
      <c r="A83241" s="1" t="s">
        <v>26809</v>
      </c>
    </row>
    <row r="83243">
      <c r="A83243" s="1" t="s">
        <v>28568</v>
      </c>
    </row>
    <row r="83244">
      <c r="A83244" s="1" t="s">
        <v>28569</v>
      </c>
    </row>
    <row r="83246">
      <c r="A83246" s="1" t="s">
        <v>28570</v>
      </c>
    </row>
    <row r="83247">
      <c r="A83247" s="1" t="s">
        <v>28571</v>
      </c>
    </row>
    <row r="83248">
      <c r="A83248" s="1" t="s">
        <v>28572</v>
      </c>
    </row>
    <row r="83250">
      <c r="A83250" s="1" t="s">
        <v>28573</v>
      </c>
    </row>
    <row r="83251">
      <c r="A83251" s="1" t="s">
        <v>28564</v>
      </c>
    </row>
    <row r="83252">
      <c r="A83252" s="1" t="s">
        <v>28574</v>
      </c>
    </row>
    <row r="83254">
      <c r="A83254" s="1" t="s">
        <v>26815</v>
      </c>
    </row>
    <row r="83255">
      <c r="A83255" s="1" t="s">
        <v>28575</v>
      </c>
    </row>
    <row r="83256">
      <c r="A83256" s="1" t="s">
        <v>28550</v>
      </c>
    </row>
    <row r="83257">
      <c r="A83257" s="1" t="s">
        <v>28551</v>
      </c>
    </row>
    <row r="83258">
      <c r="A83258" s="1" t="s">
        <v>26799</v>
      </c>
    </row>
    <row r="83259">
      <c r="A83259" s="1" t="s">
        <v>28552</v>
      </c>
    </row>
    <row r="83260">
      <c r="A83260" s="1" t="s">
        <v>28553</v>
      </c>
    </row>
    <row r="83261">
      <c r="A83261" s="1" t="s">
        <v>28554</v>
      </c>
    </row>
    <row r="83262">
      <c r="A83262" s="1" t="s">
        <v>28555</v>
      </c>
    </row>
    <row r="83263">
      <c r="A83263" s="1" t="s">
        <v>28556</v>
      </c>
    </row>
    <row r="83264">
      <c r="A83264" s="1" t="s">
        <v>28557</v>
      </c>
    </row>
    <row r="83265">
      <c r="A83265" s="1" t="s">
        <v>26808</v>
      </c>
    </row>
    <row r="83266">
      <c r="A83266" s="1" t="s">
        <v>26809</v>
      </c>
    </row>
    <row r="83267">
      <c r="A83267" s="1" t="s">
        <v>28558</v>
      </c>
    </row>
    <row r="83268">
      <c r="A83268" s="1" t="s">
        <v>28559</v>
      </c>
    </row>
    <row r="83269">
      <c r="A83269" s="1" t="s">
        <v>28560</v>
      </c>
    </row>
    <row r="83270">
      <c r="A83270" s="1" t="s">
        <v>28561</v>
      </c>
    </row>
    <row r="83271">
      <c r="A83271" s="1" t="s">
        <v>28562</v>
      </c>
    </row>
    <row r="83272">
      <c r="A83272" s="1" t="s">
        <v>28563</v>
      </c>
    </row>
    <row r="83273">
      <c r="A83273" s="1" t="s">
        <v>28564</v>
      </c>
    </row>
    <row r="83274">
      <c r="A83274" s="1" t="s">
        <v>26826</v>
      </c>
    </row>
    <row r="83275">
      <c r="A83275" s="1" t="s">
        <v>26827</v>
      </c>
    </row>
    <row r="83276">
      <c r="A83276" s="1" t="s">
        <v>28565</v>
      </c>
    </row>
    <row r="83277">
      <c r="A83277" s="1" t="s">
        <v>28566</v>
      </c>
    </row>
    <row r="83278">
      <c r="A83278" s="1" t="s">
        <v>28567</v>
      </c>
    </row>
    <row r="83279">
      <c r="A83279" s="1" t="s">
        <v>28556</v>
      </c>
    </row>
    <row r="83280">
      <c r="A83280" s="1" t="s">
        <v>28557</v>
      </c>
    </row>
    <row r="83281">
      <c r="A83281" s="1" t="s">
        <v>26808</v>
      </c>
    </row>
    <row r="83282">
      <c r="A83282" s="1" t="s">
        <v>26809</v>
      </c>
    </row>
    <row r="83283">
      <c r="A83283" s="1" t="s">
        <v>28568</v>
      </c>
    </row>
    <row r="83284">
      <c r="A83284" s="1" t="s">
        <v>28569</v>
      </c>
    </row>
    <row r="83285">
      <c r="A83285" s="1" t="s">
        <v>28570</v>
      </c>
    </row>
    <row r="83286">
      <c r="A83286" s="1" t="s">
        <v>28571</v>
      </c>
    </row>
    <row r="83287">
      <c r="A83287" s="1" t="s">
        <v>28572</v>
      </c>
    </row>
    <row r="83288">
      <c r="A83288" s="1" t="s">
        <v>28573</v>
      </c>
    </row>
    <row r="83289">
      <c r="A83289" s="1" t="s">
        <v>28564</v>
      </c>
    </row>
    <row r="83290">
      <c r="A83290" s="1" t="s">
        <v>28574</v>
      </c>
    </row>
    <row r="83291">
      <c r="A83291" s="1" t="s">
        <v>28576</v>
      </c>
    </row>
    <row r="83292">
      <c r="A83292" s="1" t="s">
        <v>28577</v>
      </c>
    </row>
    <row r="83294">
      <c r="A83294" s="1" t="s">
        <v>322</v>
      </c>
    </row>
    <row r="83296">
      <c r="A83296" s="1" t="s">
        <v>14341</v>
      </c>
    </row>
    <row r="83298">
      <c r="A83298" s="1" t="s">
        <v>27365</v>
      </c>
    </row>
    <row r="83300">
      <c r="A83300" s="1" t="s">
        <v>28573</v>
      </c>
    </row>
    <row r="83301">
      <c r="A83301" s="1" t="s">
        <v>28564</v>
      </c>
    </row>
    <row r="83302">
      <c r="A83302" s="1" t="s">
        <v>26826</v>
      </c>
    </row>
    <row r="83303">
      <c r="A83303" s="1" t="s">
        <v>26827</v>
      </c>
    </row>
    <row r="83305">
      <c r="A83305" s="1" t="s">
        <v>26828</v>
      </c>
    </row>
    <row r="83307">
      <c r="A83307" s="1" t="s">
        <v>26829</v>
      </c>
    </row>
    <row r="83308">
      <c r="A83308" s="1" t="s">
        <v>26830</v>
      </c>
    </row>
    <row r="83310">
      <c r="A83310" s="1" t="s">
        <v>3374</v>
      </c>
    </row>
    <row r="83311">
      <c r="A83311" s="1">
        <v>5.0</v>
      </c>
    </row>
    <row r="83312">
      <c r="A83312" s="1" t="s">
        <v>966</v>
      </c>
    </row>
    <row r="83314">
      <c r="A83314" s="1" t="s">
        <v>28578</v>
      </c>
    </row>
    <row r="83315">
      <c r="A83315" s="1" t="s">
        <v>27599</v>
      </c>
    </row>
    <row r="83317">
      <c r="A83317" s="1" t="s">
        <v>28579</v>
      </c>
    </row>
    <row r="83319">
      <c r="A83319" s="1" t="s">
        <v>28456</v>
      </c>
    </row>
    <row r="83321">
      <c r="A83321" s="1" t="s">
        <v>28580</v>
      </c>
    </row>
    <row r="83323">
      <c r="A83323" s="1" t="s">
        <v>28581</v>
      </c>
    </row>
    <row r="83324">
      <c r="A83324" s="1" t="s">
        <v>28582</v>
      </c>
    </row>
    <row r="83326">
      <c r="A83326" s="1" t="s">
        <v>28583</v>
      </c>
    </row>
    <row r="83327">
      <c r="A83327" s="1" t="s">
        <v>26891</v>
      </c>
    </row>
    <row r="83328">
      <c r="A83328" s="1" t="s">
        <v>28584</v>
      </c>
    </row>
    <row r="83329">
      <c r="A83329" s="1" t="s">
        <v>26893</v>
      </c>
    </row>
    <row r="83330">
      <c r="A83330" s="1" t="s">
        <v>26894</v>
      </c>
    </row>
    <row r="83331">
      <c r="A83331" s="1" t="s">
        <v>26895</v>
      </c>
    </row>
    <row r="83333">
      <c r="A83333" s="1" t="s">
        <v>28585</v>
      </c>
    </row>
    <row r="83335">
      <c r="A83335" s="1" t="s">
        <v>26897</v>
      </c>
    </row>
    <row r="83337">
      <c r="A83337" s="1" t="s">
        <v>28586</v>
      </c>
    </row>
    <row r="83339">
      <c r="A83339" s="1" t="s">
        <v>28587</v>
      </c>
    </row>
    <row r="83340">
      <c r="A83340" s="1" t="s">
        <v>26815</v>
      </c>
    </row>
    <row r="83342">
      <c r="A83342" s="1" t="s">
        <v>28575</v>
      </c>
    </row>
    <row r="83343">
      <c r="A83343" s="1" t="s">
        <v>28573</v>
      </c>
    </row>
    <row r="83344">
      <c r="A83344" s="1" t="s">
        <v>28564</v>
      </c>
    </row>
    <row r="83345">
      <c r="A83345" s="1" t="s">
        <v>26826</v>
      </c>
    </row>
    <row r="83346">
      <c r="A83346" s="1" t="s">
        <v>26827</v>
      </c>
    </row>
    <row r="83347">
      <c r="A83347" s="1" t="s">
        <v>26828</v>
      </c>
    </row>
    <row r="83348">
      <c r="A83348" s="1" t="s">
        <v>26829</v>
      </c>
    </row>
    <row r="83349">
      <c r="A83349" s="1" t="s">
        <v>26830</v>
      </c>
    </row>
    <row r="83350">
      <c r="A83350" s="1" t="s">
        <v>28578</v>
      </c>
    </row>
    <row r="83351">
      <c r="A83351" s="1" t="s">
        <v>28579</v>
      </c>
    </row>
    <row r="83352">
      <c r="A83352" s="1" t="s">
        <v>28456</v>
      </c>
    </row>
    <row r="83353">
      <c r="A83353" s="1" t="s">
        <v>28580</v>
      </c>
    </row>
    <row r="83354">
      <c r="A83354" s="1" t="s">
        <v>28581</v>
      </c>
    </row>
    <row r="83355">
      <c r="A83355" s="1" t="s">
        <v>28582</v>
      </c>
    </row>
    <row r="83356">
      <c r="A83356" s="1" t="s">
        <v>28583</v>
      </c>
    </row>
    <row r="83357">
      <c r="A83357" s="1" t="s">
        <v>26891</v>
      </c>
    </row>
    <row r="83358">
      <c r="A83358" s="1" t="s">
        <v>28584</v>
      </c>
    </row>
    <row r="83359">
      <c r="A83359" s="1" t="s">
        <v>26893</v>
      </c>
    </row>
    <row r="83360">
      <c r="A83360" s="1" t="s">
        <v>26894</v>
      </c>
    </row>
    <row r="83361">
      <c r="A83361" s="1" t="s">
        <v>26895</v>
      </c>
    </row>
    <row r="83362">
      <c r="A83362" s="1" t="s">
        <v>28585</v>
      </c>
    </row>
    <row r="83363">
      <c r="A83363" s="1" t="s">
        <v>26897</v>
      </c>
    </row>
    <row r="83364">
      <c r="A83364" s="1" t="s">
        <v>28586</v>
      </c>
    </row>
    <row r="83365">
      <c r="A83365" s="1" t="s">
        <v>28587</v>
      </c>
    </row>
    <row r="83366">
      <c r="A83366" s="1" t="s">
        <v>28588</v>
      </c>
    </row>
    <row r="83367">
      <c r="A83367" s="1" t="s">
        <v>28589</v>
      </c>
    </row>
    <row r="83369">
      <c r="A83369" s="1" t="s">
        <v>28590</v>
      </c>
    </row>
    <row r="83370">
      <c r="A83370" s="1" t="s">
        <v>28591</v>
      </c>
    </row>
    <row r="83372">
      <c r="A83372" s="1" t="s">
        <v>28592</v>
      </c>
    </row>
    <row r="83374">
      <c r="A83374" s="1" t="s">
        <v>26321</v>
      </c>
    </row>
    <row r="83376">
      <c r="A83376" s="1" t="s">
        <v>26322</v>
      </c>
    </row>
    <row r="83377">
      <c r="A83377" s="1" t="s">
        <v>26323</v>
      </c>
    </row>
    <row r="83378">
      <c r="A83378" s="1" t="s">
        <v>26324</v>
      </c>
    </row>
    <row r="83380">
      <c r="A83380" s="1" t="s">
        <v>28593</v>
      </c>
    </row>
    <row r="83381">
      <c r="A83381" s="1" t="s">
        <v>28594</v>
      </c>
    </row>
    <row r="83382">
      <c r="A83382" s="1" t="s">
        <v>27042</v>
      </c>
    </row>
    <row r="83383">
      <c r="A83383" s="1" t="s">
        <v>28595</v>
      </c>
    </row>
    <row r="83384">
      <c r="A83384" s="1" t="s">
        <v>27044</v>
      </c>
    </row>
    <row r="83385">
      <c r="A83385" s="1" t="s">
        <v>27045</v>
      </c>
    </row>
    <row r="83386">
      <c r="A83386" s="1" t="s">
        <v>28596</v>
      </c>
    </row>
    <row r="83387">
      <c r="A83387" s="1" t="s">
        <v>27047</v>
      </c>
    </row>
    <row r="83388">
      <c r="A83388" s="1" t="s">
        <v>27048</v>
      </c>
    </row>
    <row r="83390">
      <c r="A83390" s="1" t="s">
        <v>27049</v>
      </c>
    </row>
    <row r="83391">
      <c r="A83391" s="1" t="s">
        <v>27050</v>
      </c>
    </row>
    <row r="83392">
      <c r="A83392" s="1" t="s">
        <v>26336</v>
      </c>
    </row>
    <row r="83393">
      <c r="A83393" s="1" t="s">
        <v>26337</v>
      </c>
    </row>
    <row r="83395">
      <c r="A83395" s="1" t="s">
        <v>26338</v>
      </c>
    </row>
    <row r="83396">
      <c r="A83396" s="1" t="s">
        <v>26339</v>
      </c>
    </row>
    <row r="83398">
      <c r="A83398" s="1" t="s">
        <v>28597</v>
      </c>
    </row>
    <row r="83400">
      <c r="A83400" s="1" t="s">
        <v>26341</v>
      </c>
    </row>
    <row r="83401">
      <c r="A83401" s="1" t="s">
        <v>26342</v>
      </c>
    </row>
    <row r="83403">
      <c r="A83403" s="1" t="s">
        <v>26343</v>
      </c>
    </row>
    <row r="83404">
      <c r="A83404" s="1" t="s">
        <v>26344</v>
      </c>
    </row>
    <row r="83406">
      <c r="A83406" s="1" t="s">
        <v>28598</v>
      </c>
    </row>
    <row r="83408">
      <c r="A83408" s="1" t="s">
        <v>28599</v>
      </c>
    </row>
    <row r="83409">
      <c r="A83409" s="1" t="s">
        <v>28590</v>
      </c>
    </row>
    <row r="83410">
      <c r="A83410" s="1" t="s">
        <v>28591</v>
      </c>
    </row>
    <row r="83411">
      <c r="A83411" s="1" t="s">
        <v>28592</v>
      </c>
    </row>
    <row r="83412">
      <c r="A83412" s="1" t="s">
        <v>26321</v>
      </c>
    </row>
    <row r="83413">
      <c r="A83413" s="1" t="s">
        <v>26322</v>
      </c>
    </row>
    <row r="83414">
      <c r="A83414" s="1" t="s">
        <v>26323</v>
      </c>
    </row>
    <row r="83415">
      <c r="A83415" s="1" t="s">
        <v>26324</v>
      </c>
    </row>
    <row r="83416">
      <c r="A83416" s="1" t="s">
        <v>28593</v>
      </c>
    </row>
    <row r="83417">
      <c r="A83417" s="1" t="s">
        <v>28594</v>
      </c>
    </row>
    <row r="83418">
      <c r="A83418" s="1" t="s">
        <v>27042</v>
      </c>
    </row>
    <row r="83419">
      <c r="A83419" s="1" t="s">
        <v>28595</v>
      </c>
    </row>
    <row r="83420">
      <c r="A83420" s="1" t="s">
        <v>27044</v>
      </c>
    </row>
    <row r="83421">
      <c r="A83421" s="1" t="s">
        <v>27045</v>
      </c>
    </row>
    <row r="83422">
      <c r="A83422" s="1" t="s">
        <v>28596</v>
      </c>
    </row>
    <row r="83423">
      <c r="A83423" s="1" t="s">
        <v>27047</v>
      </c>
    </row>
    <row r="83424">
      <c r="A83424" s="1" t="s">
        <v>27048</v>
      </c>
    </row>
    <row r="83425">
      <c r="A83425" s="1" t="s">
        <v>27049</v>
      </c>
    </row>
    <row r="83426">
      <c r="A83426" s="1" t="s">
        <v>27050</v>
      </c>
    </row>
    <row r="83427">
      <c r="A83427" s="1" t="s">
        <v>26336</v>
      </c>
    </row>
    <row r="83428">
      <c r="A83428" s="1" t="s">
        <v>26337</v>
      </c>
    </row>
    <row r="83429">
      <c r="A83429" s="1" t="s">
        <v>26338</v>
      </c>
    </row>
    <row r="83430">
      <c r="A83430" s="1" t="s">
        <v>26339</v>
      </c>
    </row>
    <row r="83431">
      <c r="A83431" s="1" t="s">
        <v>28597</v>
      </c>
    </row>
    <row r="83432">
      <c r="A83432" s="1" t="s">
        <v>26341</v>
      </c>
    </row>
    <row r="83433">
      <c r="A83433" s="1" t="s">
        <v>26342</v>
      </c>
    </row>
    <row r="83434">
      <c r="A83434" s="1" t="s">
        <v>26343</v>
      </c>
    </row>
    <row r="83435">
      <c r="A83435" s="1" t="s">
        <v>26344</v>
      </c>
    </row>
    <row r="83436">
      <c r="A83436" s="1" t="s">
        <v>28600</v>
      </c>
    </row>
    <row r="83437">
      <c r="A83437" s="1" t="s">
        <v>28601</v>
      </c>
    </row>
    <row r="83438">
      <c r="A83438" s="1" t="s">
        <v>28602</v>
      </c>
    </row>
    <row r="83439">
      <c r="A83439" s="1" t="s">
        <v>28603</v>
      </c>
    </row>
    <row r="83440">
      <c r="A83440" s="1" t="s">
        <v>28604</v>
      </c>
    </row>
    <row r="83441">
      <c r="A83441" s="1" t="s">
        <v>4007</v>
      </c>
    </row>
    <row r="83442">
      <c r="A83442" s="1" t="s">
        <v>11946</v>
      </c>
    </row>
    <row r="83443">
      <c r="A83443" s="1" t="s">
        <v>28605</v>
      </c>
    </row>
    <row r="83444">
      <c r="A83444" s="1" t="s">
        <v>27058</v>
      </c>
    </row>
    <row r="83445">
      <c r="A83445" s="1" t="s">
        <v>28606</v>
      </c>
    </row>
    <row r="83446">
      <c r="A83446" s="1" t="s">
        <v>27060</v>
      </c>
    </row>
    <row r="83447">
      <c r="A83447" s="1" t="s">
        <v>28607</v>
      </c>
    </row>
    <row r="83448">
      <c r="A83448" s="1" t="s">
        <v>27062</v>
      </c>
    </row>
    <row r="83449">
      <c r="A83449" s="1" t="s">
        <v>27063</v>
      </c>
    </row>
    <row r="83450">
      <c r="A83450" s="1" t="s">
        <v>27064</v>
      </c>
    </row>
    <row r="83451">
      <c r="A83451" s="1" t="s">
        <v>28608</v>
      </c>
    </row>
    <row r="83452">
      <c r="A83452" s="1" t="s">
        <v>27066</v>
      </c>
    </row>
    <row r="83453">
      <c r="A83453" s="1" t="s">
        <v>28609</v>
      </c>
    </row>
    <row r="83454">
      <c r="A83454" s="1" t="s">
        <v>27068</v>
      </c>
    </row>
    <row r="83455">
      <c r="A83455" s="1" t="s">
        <v>28610</v>
      </c>
    </row>
    <row r="83456">
      <c r="A83456" s="1" t="s">
        <v>28611</v>
      </c>
    </row>
    <row r="83457">
      <c r="A83457" s="1" t="s">
        <v>28612</v>
      </c>
    </row>
    <row r="83458">
      <c r="A83458" s="1" t="s">
        <v>28613</v>
      </c>
    </row>
    <row r="83459">
      <c r="A83459" s="1" t="s">
        <v>28614</v>
      </c>
    </row>
    <row r="83460">
      <c r="A83460" s="1" t="s">
        <v>28615</v>
      </c>
    </row>
    <row r="83461">
      <c r="A83461" s="1" t="s">
        <v>28616</v>
      </c>
    </row>
    <row r="83462">
      <c r="A83462" s="1" t="s">
        <v>28617</v>
      </c>
    </row>
    <row r="83463">
      <c r="A83463" s="1" t="s">
        <v>27077</v>
      </c>
    </row>
    <row r="83464">
      <c r="A83464" s="1" t="s">
        <v>28618</v>
      </c>
    </row>
    <row r="83465">
      <c r="A83465" s="1" t="s">
        <v>27079</v>
      </c>
    </row>
    <row r="83466">
      <c r="A83466" s="1" t="s">
        <v>28619</v>
      </c>
    </row>
    <row r="83467">
      <c r="A83467" s="1" t="s">
        <v>28620</v>
      </c>
    </row>
    <row r="83468">
      <c r="A83468" s="1" t="s">
        <v>28621</v>
      </c>
    </row>
    <row r="83469">
      <c r="A83469" s="1" t="s">
        <v>27083</v>
      </c>
    </row>
    <row r="83470">
      <c r="A83470" s="1" t="s">
        <v>28622</v>
      </c>
    </row>
    <row r="83471">
      <c r="A83471" s="1" t="s">
        <v>28623</v>
      </c>
    </row>
    <row r="83472">
      <c r="A83472" s="1" t="s">
        <v>28604</v>
      </c>
    </row>
    <row r="83473">
      <c r="A83473" s="1" t="s">
        <v>11946</v>
      </c>
    </row>
    <row r="83474">
      <c r="A83474" s="1" t="s">
        <v>28605</v>
      </c>
    </row>
    <row r="83475">
      <c r="A83475" s="1" t="s">
        <v>27058</v>
      </c>
    </row>
    <row r="83476">
      <c r="A83476" s="1" t="s">
        <v>28606</v>
      </c>
    </row>
    <row r="83477">
      <c r="A83477" s="1" t="s">
        <v>27060</v>
      </c>
    </row>
    <row r="83478">
      <c r="A83478" s="1" t="s">
        <v>28607</v>
      </c>
    </row>
    <row r="83479">
      <c r="A83479" s="1" t="s">
        <v>27062</v>
      </c>
    </row>
    <row r="83480">
      <c r="A83480" s="1" t="s">
        <v>27063</v>
      </c>
    </row>
    <row r="83481">
      <c r="A83481" s="1" t="s">
        <v>27064</v>
      </c>
    </row>
    <row r="83482">
      <c r="A83482" s="1" t="s">
        <v>28608</v>
      </c>
    </row>
    <row r="83483">
      <c r="A83483" s="1" t="s">
        <v>27066</v>
      </c>
    </row>
    <row r="83484">
      <c r="A83484" s="1" t="s">
        <v>28609</v>
      </c>
    </row>
    <row r="83485">
      <c r="A83485" s="1" t="s">
        <v>27068</v>
      </c>
    </row>
    <row r="83486">
      <c r="A83486" s="1" t="s">
        <v>28610</v>
      </c>
    </row>
    <row r="83487">
      <c r="A83487" s="1" t="s">
        <v>28611</v>
      </c>
    </row>
    <row r="83488">
      <c r="A83488" s="1" t="s">
        <v>28612</v>
      </c>
    </row>
    <row r="83489">
      <c r="A83489" s="1" t="s">
        <v>28613</v>
      </c>
    </row>
    <row r="83490">
      <c r="A83490" s="1" t="s">
        <v>28614</v>
      </c>
    </row>
    <row r="83491">
      <c r="A83491" s="1" t="s">
        <v>28615</v>
      </c>
    </row>
    <row r="83492">
      <c r="A83492" s="1" t="s">
        <v>28616</v>
      </c>
    </row>
    <row r="83493">
      <c r="A83493" s="1" t="s">
        <v>28617</v>
      </c>
    </row>
    <row r="83494">
      <c r="A83494" s="1" t="s">
        <v>27077</v>
      </c>
    </row>
    <row r="83495">
      <c r="A83495" s="1" t="s">
        <v>28618</v>
      </c>
    </row>
    <row r="83496">
      <c r="A83496" s="1" t="s">
        <v>28619</v>
      </c>
    </row>
    <row r="83497">
      <c r="A83497" s="1" t="s">
        <v>28620</v>
      </c>
    </row>
    <row r="83498">
      <c r="A83498" s="1" t="s">
        <v>28621</v>
      </c>
    </row>
    <row r="83499">
      <c r="A83499" s="1" t="s">
        <v>27083</v>
      </c>
    </row>
    <row r="83500">
      <c r="A83500" s="1" t="s">
        <v>28624</v>
      </c>
    </row>
    <row r="83501">
      <c r="A83501" s="1" t="s">
        <v>28625</v>
      </c>
    </row>
    <row r="83502">
      <c r="A83502" s="1" t="s">
        <v>28626</v>
      </c>
    </row>
    <row r="83504">
      <c r="A83504" s="1" t="s">
        <v>28627</v>
      </c>
    </row>
    <row r="83506">
      <c r="A83506" s="1" t="s">
        <v>28628</v>
      </c>
    </row>
    <row r="83508">
      <c r="A83508" s="1" t="s">
        <v>28629</v>
      </c>
    </row>
    <row r="83510">
      <c r="A83510" s="1" t="s">
        <v>28630</v>
      </c>
    </row>
    <row r="83512">
      <c r="A83512" s="1" t="s">
        <v>28631</v>
      </c>
    </row>
    <row r="83513">
      <c r="A83513" s="1" t="s">
        <v>28632</v>
      </c>
    </row>
    <row r="83514">
      <c r="A83514" s="1" t="s">
        <v>28633</v>
      </c>
    </row>
    <row r="83516">
      <c r="A83516" s="1" t="s">
        <v>28634</v>
      </c>
    </row>
    <row r="83517">
      <c r="A83517" s="1" t="s">
        <v>28635</v>
      </c>
    </row>
    <row r="83518">
      <c r="A83518" s="1" t="s">
        <v>28636</v>
      </c>
    </row>
    <row r="83520">
      <c r="A83520" s="1" t="s">
        <v>28637</v>
      </c>
    </row>
    <row r="83521">
      <c r="A83521" s="1" t="s">
        <v>28638</v>
      </c>
    </row>
    <row r="83523">
      <c r="A83523" s="1" t="s">
        <v>28639</v>
      </c>
    </row>
    <row r="83525">
      <c r="A83525" s="1" t="s">
        <v>28640</v>
      </c>
    </row>
    <row r="83526">
      <c r="A83526" s="1" t="s">
        <v>28641</v>
      </c>
    </row>
    <row r="83528">
      <c r="A83528" s="1" t="s">
        <v>28642</v>
      </c>
    </row>
    <row r="83529">
      <c r="A83529" s="1" t="s">
        <v>28643</v>
      </c>
    </row>
    <row r="83530">
      <c r="A83530" s="1" t="s">
        <v>28644</v>
      </c>
    </row>
    <row r="83531">
      <c r="A83531" s="1" t="s">
        <v>28645</v>
      </c>
    </row>
    <row r="83533">
      <c r="A83533" s="1" t="s">
        <v>28646</v>
      </c>
    </row>
    <row r="83534">
      <c r="A83534" s="1" t="s">
        <v>28647</v>
      </c>
    </row>
    <row r="83535">
      <c r="A83535" s="1" t="s">
        <v>28648</v>
      </c>
    </row>
    <row r="83537">
      <c r="A83537" s="1" t="s">
        <v>28649</v>
      </c>
    </row>
    <row r="83539">
      <c r="A83539" s="1" t="s">
        <v>28650</v>
      </c>
    </row>
    <row r="83541">
      <c r="A83541" s="1" t="s">
        <v>28651</v>
      </c>
    </row>
    <row r="83542">
      <c r="A83542" s="1" t="s">
        <v>28626</v>
      </c>
    </row>
    <row r="83543">
      <c r="A83543" s="1" t="s">
        <v>28627</v>
      </c>
    </row>
    <row r="83544">
      <c r="A83544" s="1" t="s">
        <v>28628</v>
      </c>
    </row>
    <row r="83545">
      <c r="A83545" s="1" t="s">
        <v>28629</v>
      </c>
    </row>
    <row r="83546">
      <c r="A83546" s="1" t="s">
        <v>28630</v>
      </c>
    </row>
    <row r="83547">
      <c r="A83547" s="1" t="s">
        <v>28631</v>
      </c>
    </row>
    <row r="83548">
      <c r="A83548" s="1" t="s">
        <v>28632</v>
      </c>
    </row>
    <row r="83549">
      <c r="A83549" s="1" t="s">
        <v>28633</v>
      </c>
    </row>
    <row r="83550">
      <c r="A83550" s="1" t="s">
        <v>28634</v>
      </c>
    </row>
    <row r="83551">
      <c r="A83551" s="1" t="s">
        <v>28635</v>
      </c>
    </row>
    <row r="83552">
      <c r="A83552" s="1" t="s">
        <v>28636</v>
      </c>
    </row>
    <row r="83553">
      <c r="A83553" s="1" t="s">
        <v>28637</v>
      </c>
    </row>
    <row r="83554">
      <c r="A83554" s="1" t="s">
        <v>28638</v>
      </c>
    </row>
    <row r="83555">
      <c r="A83555" s="1" t="s">
        <v>28639</v>
      </c>
    </row>
    <row r="83556">
      <c r="A83556" s="1" t="s">
        <v>28640</v>
      </c>
    </row>
    <row r="83557">
      <c r="A83557" s="1" t="s">
        <v>28641</v>
      </c>
    </row>
    <row r="83558">
      <c r="A83558" s="1" t="s">
        <v>28642</v>
      </c>
    </row>
    <row r="83559">
      <c r="A83559" s="1" t="s">
        <v>28643</v>
      </c>
    </row>
    <row r="83560">
      <c r="A83560" s="1" t="s">
        <v>28644</v>
      </c>
    </row>
    <row r="83561">
      <c r="A83561" s="1" t="s">
        <v>28645</v>
      </c>
    </row>
    <row r="83562">
      <c r="A83562" s="1" t="s">
        <v>28646</v>
      </c>
    </row>
    <row r="83563">
      <c r="A83563" s="1" t="s">
        <v>28647</v>
      </c>
    </row>
    <row r="83564">
      <c r="A83564" s="1" t="s">
        <v>28648</v>
      </c>
    </row>
    <row r="83565">
      <c r="A83565" s="1" t="s">
        <v>28649</v>
      </c>
    </row>
    <row r="83566">
      <c r="A83566" s="1" t="s">
        <v>28652</v>
      </c>
    </row>
    <row r="83567">
      <c r="A83567" s="1" t="s">
        <v>28653</v>
      </c>
    </row>
    <row r="83569">
      <c r="A83569" s="1" t="s">
        <v>28654</v>
      </c>
    </row>
    <row r="83571">
      <c r="A83571" s="1" t="s">
        <v>28655</v>
      </c>
    </row>
    <row r="83573">
      <c r="A83573" s="1" t="s">
        <v>28656</v>
      </c>
    </row>
    <row r="83574">
      <c r="A83574" s="1" t="s">
        <v>28657</v>
      </c>
    </row>
    <row r="83576">
      <c r="A83576" s="1" t="s">
        <v>28658</v>
      </c>
    </row>
    <row r="83577">
      <c r="A83577" s="1" t="s">
        <v>28659</v>
      </c>
    </row>
    <row r="83578">
      <c r="A83578" s="1" t="s">
        <v>28660</v>
      </c>
    </row>
    <row r="83579">
      <c r="A83579" s="1" t="s">
        <v>28661</v>
      </c>
    </row>
    <row r="83581">
      <c r="A83581" s="1" t="s">
        <v>28662</v>
      </c>
    </row>
    <row r="83582">
      <c r="A83582" s="1" t="s">
        <v>28663</v>
      </c>
    </row>
    <row r="83583">
      <c r="A83583" s="1" t="s">
        <v>28664</v>
      </c>
    </row>
    <row r="83584">
      <c r="A83584" s="1" t="s">
        <v>28665</v>
      </c>
    </row>
    <row r="83585">
      <c r="A83585" s="1" t="s">
        <v>28666</v>
      </c>
    </row>
    <row r="83587">
      <c r="A83587" s="1" t="s">
        <v>28667</v>
      </c>
    </row>
    <row r="83588">
      <c r="A83588" s="1" t="s">
        <v>28668</v>
      </c>
    </row>
    <row r="83589">
      <c r="A83589" s="1" t="s">
        <v>28669</v>
      </c>
    </row>
    <row r="83590">
      <c r="A83590" s="1" t="s">
        <v>28670</v>
      </c>
    </row>
    <row r="83591">
      <c r="A83591" s="1" t="s">
        <v>28671</v>
      </c>
    </row>
    <row r="83593">
      <c r="A83593" s="1" t="s">
        <v>28672</v>
      </c>
    </row>
    <row r="83594">
      <c r="A83594" s="1" t="s">
        <v>28673</v>
      </c>
    </row>
    <row r="83595">
      <c r="A83595" s="1" t="s">
        <v>28674</v>
      </c>
    </row>
    <row r="83596">
      <c r="A83596" s="1" t="s">
        <v>28675</v>
      </c>
    </row>
    <row r="83597">
      <c r="A83597" s="1" t="s">
        <v>28676</v>
      </c>
    </row>
    <row r="83598">
      <c r="A83598" s="1" t="s">
        <v>28677</v>
      </c>
    </row>
    <row r="83600">
      <c r="A83600" s="1" t="s">
        <v>879</v>
      </c>
    </row>
    <row r="83602">
      <c r="A83602" s="1" t="s">
        <v>28678</v>
      </c>
    </row>
    <row r="83603">
      <c r="A83603" s="1" t="s">
        <v>28679</v>
      </c>
    </row>
    <row r="83605">
      <c r="A83605" s="1" t="s">
        <v>26815</v>
      </c>
    </row>
    <row r="83607">
      <c r="A83607" s="1" t="s">
        <v>2001</v>
      </c>
    </row>
    <row r="83608">
      <c r="A83608" s="1" t="s">
        <v>28680</v>
      </c>
    </row>
    <row r="83609">
      <c r="A83609" s="1" t="s">
        <v>28655</v>
      </c>
    </row>
    <row r="83610">
      <c r="A83610" s="1" t="s">
        <v>28656</v>
      </c>
    </row>
    <row r="83611">
      <c r="A83611" s="1" t="s">
        <v>28657</v>
      </c>
    </row>
    <row r="83612">
      <c r="A83612" s="1" t="s">
        <v>28658</v>
      </c>
    </row>
    <row r="83613">
      <c r="A83613" s="1" t="s">
        <v>28659</v>
      </c>
    </row>
    <row r="83614">
      <c r="A83614" s="1" t="s">
        <v>28660</v>
      </c>
    </row>
    <row r="83615">
      <c r="A83615" s="1" t="s">
        <v>28661</v>
      </c>
    </row>
    <row r="83616">
      <c r="A83616" s="1" t="s">
        <v>28662</v>
      </c>
    </row>
    <row r="83617">
      <c r="A83617" s="1" t="s">
        <v>28663</v>
      </c>
    </row>
    <row r="83618">
      <c r="A83618" s="1" t="s">
        <v>28664</v>
      </c>
    </row>
    <row r="83619">
      <c r="A83619" s="1" t="s">
        <v>28665</v>
      </c>
    </row>
    <row r="83620">
      <c r="A83620" s="1" t="s">
        <v>28666</v>
      </c>
    </row>
    <row r="83621">
      <c r="A83621" s="1" t="s">
        <v>28667</v>
      </c>
    </row>
    <row r="83622">
      <c r="A83622" s="1" t="s">
        <v>28668</v>
      </c>
    </row>
    <row r="83623">
      <c r="A83623" s="1" t="s">
        <v>28669</v>
      </c>
    </row>
    <row r="83624">
      <c r="A83624" s="1" t="s">
        <v>28670</v>
      </c>
    </row>
    <row r="83625">
      <c r="A83625" s="1" t="s">
        <v>28671</v>
      </c>
    </row>
    <row r="83626">
      <c r="A83626" s="1" t="s">
        <v>28672</v>
      </c>
    </row>
    <row r="83627">
      <c r="A83627" s="1" t="s">
        <v>28673</v>
      </c>
    </row>
    <row r="83628">
      <c r="A83628" s="1" t="s">
        <v>28674</v>
      </c>
    </row>
    <row r="83629">
      <c r="A83629" s="1" t="s">
        <v>28675</v>
      </c>
    </row>
    <row r="83630">
      <c r="A83630" s="1" t="s">
        <v>28676</v>
      </c>
    </row>
    <row r="83631">
      <c r="A83631" s="1" t="s">
        <v>28677</v>
      </c>
    </row>
    <row r="83632">
      <c r="A83632" s="1" t="s">
        <v>28678</v>
      </c>
    </row>
    <row r="83633">
      <c r="A83633" s="1" t="s">
        <v>28679</v>
      </c>
    </row>
    <row r="83634">
      <c r="A83634" s="1" t="s">
        <v>26815</v>
      </c>
    </row>
    <row r="83635">
      <c r="A83635" s="1" t="s">
        <v>28681</v>
      </c>
    </row>
    <row r="83636">
      <c r="A83636" s="1" t="s">
        <v>28682</v>
      </c>
    </row>
    <row r="83638">
      <c r="A83638" s="1" t="s">
        <v>27558</v>
      </c>
    </row>
    <row r="83640">
      <c r="A83640" s="1" t="s">
        <v>26793</v>
      </c>
    </row>
    <row r="83642">
      <c r="A83642" s="1" t="s">
        <v>28359</v>
      </c>
    </row>
    <row r="83643">
      <c r="A83643" s="1" t="s">
        <v>28360</v>
      </c>
    </row>
    <row r="83645">
      <c r="A83645" s="1" t="s">
        <v>28361</v>
      </c>
    </row>
    <row r="83646">
      <c r="A83646" s="1" t="s">
        <v>28362</v>
      </c>
    </row>
    <row r="83648">
      <c r="A83648" s="1" t="s">
        <v>28519</v>
      </c>
    </row>
    <row r="83650">
      <c r="A83650" s="1" t="s">
        <v>28520</v>
      </c>
    </row>
    <row r="83651">
      <c r="A83651" s="1" t="s">
        <v>28521</v>
      </c>
    </row>
    <row r="83653">
      <c r="A83653" s="1" t="s">
        <v>1208</v>
      </c>
    </row>
    <row r="83655">
      <c r="A83655" s="1" t="s">
        <v>4583</v>
      </c>
    </row>
    <row r="83657">
      <c r="A83657" s="1">
        <v>8.0</v>
      </c>
    </row>
    <row r="83658">
      <c r="A83658" s="1" t="s">
        <v>28683</v>
      </c>
    </row>
    <row r="83660">
      <c r="A83660" s="1" t="s">
        <v>13879</v>
      </c>
    </row>
    <row r="83662">
      <c r="A83662" s="1" t="s">
        <v>28684</v>
      </c>
    </row>
    <row r="83664">
      <c r="A83664" s="1" t="s">
        <v>28530</v>
      </c>
    </row>
    <row r="83665">
      <c r="A83665" s="1" t="s">
        <v>28531</v>
      </c>
    </row>
    <row r="83667">
      <c r="A83667" s="1" t="s">
        <v>28685</v>
      </c>
    </row>
    <row r="83668">
      <c r="A83668" s="1" t="s">
        <v>28534</v>
      </c>
    </row>
    <row r="83670">
      <c r="A83670" s="1" t="s">
        <v>28686</v>
      </c>
    </row>
    <row r="83671">
      <c r="A83671" s="1" t="s">
        <v>28687</v>
      </c>
    </row>
    <row r="83673">
      <c r="A83673" s="1" t="s">
        <v>28688</v>
      </c>
    </row>
    <row r="83674">
      <c r="A83674" s="1" t="s">
        <v>28689</v>
      </c>
    </row>
    <row r="83675">
      <c r="A83675" s="1" t="s">
        <v>27569</v>
      </c>
    </row>
    <row r="83676">
      <c r="A83676" s="1" t="s">
        <v>26793</v>
      </c>
    </row>
    <row r="83677">
      <c r="A83677" s="1" t="s">
        <v>28359</v>
      </c>
    </row>
    <row r="83678">
      <c r="A83678" s="1" t="s">
        <v>28360</v>
      </c>
    </row>
    <row r="83679">
      <c r="A83679" s="1" t="s">
        <v>28361</v>
      </c>
    </row>
    <row r="83680">
      <c r="A83680" s="1" t="s">
        <v>28362</v>
      </c>
    </row>
    <row r="83681">
      <c r="A83681" s="1" t="s">
        <v>28519</v>
      </c>
    </row>
    <row r="83682">
      <c r="A83682" s="1" t="s">
        <v>28520</v>
      </c>
    </row>
    <row r="83683">
      <c r="A83683" s="1" t="s">
        <v>28521</v>
      </c>
    </row>
    <row r="83684">
      <c r="A83684" s="1" t="s">
        <v>28684</v>
      </c>
    </row>
    <row r="83685">
      <c r="A83685" s="1" t="s">
        <v>28530</v>
      </c>
    </row>
    <row r="83686">
      <c r="A83686" s="1" t="s">
        <v>28531</v>
      </c>
    </row>
    <row r="83687">
      <c r="A83687" s="1" t="s">
        <v>28685</v>
      </c>
    </row>
    <row r="83688">
      <c r="A83688" s="1" t="s">
        <v>28534</v>
      </c>
    </row>
    <row r="83689">
      <c r="A83689" s="1" t="s">
        <v>28686</v>
      </c>
    </row>
    <row r="83690">
      <c r="A83690" s="1" t="s">
        <v>28687</v>
      </c>
    </row>
    <row r="83691">
      <c r="A83691" s="1" t="s">
        <v>28688</v>
      </c>
    </row>
    <row r="83692">
      <c r="A83692" s="1" t="s">
        <v>28690</v>
      </c>
    </row>
    <row r="83693">
      <c r="A83693" s="1" t="s">
        <v>28691</v>
      </c>
    </row>
    <row r="83695">
      <c r="A83695" s="1" t="s">
        <v>28654</v>
      </c>
    </row>
    <row r="83697">
      <c r="A83697" s="1" t="s">
        <v>28655</v>
      </c>
    </row>
    <row r="83699">
      <c r="A83699" s="1" t="s">
        <v>28692</v>
      </c>
    </row>
    <row r="83700">
      <c r="A83700" s="1" t="s">
        <v>28657</v>
      </c>
    </row>
    <row r="83702">
      <c r="A83702" s="1" t="s">
        <v>28693</v>
      </c>
    </row>
    <row r="83704">
      <c r="A83704" s="1" t="s">
        <v>28694</v>
      </c>
    </row>
    <row r="83705">
      <c r="A83705" s="1" t="s">
        <v>28695</v>
      </c>
    </row>
    <row r="83706">
      <c r="A83706" s="1" t="s">
        <v>28696</v>
      </c>
    </row>
    <row r="83707">
      <c r="A83707" s="1" t="s">
        <v>28697</v>
      </c>
    </row>
    <row r="83709">
      <c r="A83709" s="1" t="s">
        <v>28698</v>
      </c>
    </row>
    <row r="83710">
      <c r="A83710" s="1" t="s">
        <v>28699</v>
      </c>
    </row>
    <row r="83711">
      <c r="A83711" s="1" t="s">
        <v>28700</v>
      </c>
    </row>
    <row r="83712">
      <c r="A83712" s="1" t="s">
        <v>28701</v>
      </c>
    </row>
    <row r="83713">
      <c r="A83713" s="1" t="s">
        <v>28702</v>
      </c>
    </row>
    <row r="83715">
      <c r="A83715" s="1" t="s">
        <v>28703</v>
      </c>
    </row>
    <row r="83716">
      <c r="A83716" s="1" t="s">
        <v>28704</v>
      </c>
    </row>
    <row r="83717">
      <c r="A83717" s="1" t="s">
        <v>28705</v>
      </c>
    </row>
    <row r="83719">
      <c r="A83719" s="1" t="s">
        <v>28706</v>
      </c>
    </row>
    <row r="83720">
      <c r="A83720" s="1" t="s">
        <v>28707</v>
      </c>
    </row>
    <row r="83722">
      <c r="A83722" s="1" t="s">
        <v>28708</v>
      </c>
    </row>
    <row r="83723">
      <c r="A83723" s="1" t="s">
        <v>28709</v>
      </c>
    </row>
    <row r="83724">
      <c r="A83724" s="1" t="s">
        <v>28710</v>
      </c>
    </row>
    <row r="83725">
      <c r="A83725" s="1" t="s">
        <v>28711</v>
      </c>
    </row>
    <row r="83726">
      <c r="A83726" s="1" t="s">
        <v>28712</v>
      </c>
    </row>
    <row r="83727">
      <c r="A83727" s="1" t="s">
        <v>28713</v>
      </c>
    </row>
    <row r="83729">
      <c r="A83729" s="1" t="s">
        <v>879</v>
      </c>
    </row>
    <row r="83731">
      <c r="A83731" s="1" t="s">
        <v>28678</v>
      </c>
    </row>
    <row r="83732">
      <c r="A83732" s="1" t="s">
        <v>28679</v>
      </c>
    </row>
    <row r="83734">
      <c r="A83734" s="1" t="s">
        <v>17966</v>
      </c>
    </row>
    <row r="83736">
      <c r="A83736" s="1" t="s">
        <v>2001</v>
      </c>
    </row>
    <row r="83738">
      <c r="A83738" s="1" t="s">
        <v>20831</v>
      </c>
    </row>
    <row r="83739">
      <c r="A83739" s="1" t="s">
        <v>28680</v>
      </c>
    </row>
    <row r="83740">
      <c r="A83740" s="1" t="s">
        <v>28655</v>
      </c>
    </row>
    <row r="83741">
      <c r="A83741" s="1" t="s">
        <v>28692</v>
      </c>
    </row>
    <row r="83742">
      <c r="A83742" s="1" t="s">
        <v>28657</v>
      </c>
    </row>
    <row r="83743">
      <c r="A83743" s="1" t="s">
        <v>28693</v>
      </c>
    </row>
    <row r="83744">
      <c r="A83744" s="1" t="s">
        <v>28694</v>
      </c>
    </row>
    <row r="83745">
      <c r="A83745" s="1" t="s">
        <v>28695</v>
      </c>
    </row>
    <row r="83746">
      <c r="A83746" s="1" t="s">
        <v>28696</v>
      </c>
    </row>
    <row r="83747">
      <c r="A83747" s="1" t="s">
        <v>28697</v>
      </c>
    </row>
    <row r="83748">
      <c r="A83748" s="1" t="s">
        <v>28698</v>
      </c>
    </row>
    <row r="83749">
      <c r="A83749" s="1" t="s">
        <v>28699</v>
      </c>
    </row>
    <row r="83750">
      <c r="A83750" s="1" t="s">
        <v>28700</v>
      </c>
    </row>
    <row r="83751">
      <c r="A83751" s="1" t="s">
        <v>28701</v>
      </c>
    </row>
    <row r="83752">
      <c r="A83752" s="1" t="s">
        <v>28702</v>
      </c>
    </row>
    <row r="83753">
      <c r="A83753" s="1" t="s">
        <v>28703</v>
      </c>
    </row>
    <row r="83754">
      <c r="A83754" s="1" t="s">
        <v>28704</v>
      </c>
    </row>
    <row r="83755">
      <c r="A83755" s="1" t="s">
        <v>28705</v>
      </c>
    </row>
    <row r="83756">
      <c r="A83756" s="1" t="s">
        <v>28706</v>
      </c>
    </row>
    <row r="83757">
      <c r="A83757" s="1" t="s">
        <v>28707</v>
      </c>
    </row>
    <row r="83758">
      <c r="A83758" s="1" t="s">
        <v>28708</v>
      </c>
    </row>
    <row r="83759">
      <c r="A83759" s="1" t="s">
        <v>28709</v>
      </c>
    </row>
    <row r="83760">
      <c r="A83760" s="1" t="s">
        <v>28710</v>
      </c>
    </row>
    <row r="83761">
      <c r="A83761" s="1" t="s">
        <v>28711</v>
      </c>
    </row>
    <row r="83762">
      <c r="A83762" s="1" t="s">
        <v>28712</v>
      </c>
    </row>
    <row r="83763">
      <c r="A83763" s="1" t="s">
        <v>28713</v>
      </c>
    </row>
    <row r="83764">
      <c r="A83764" s="1" t="s">
        <v>28678</v>
      </c>
    </row>
    <row r="83765">
      <c r="A83765" s="1" t="s">
        <v>28679</v>
      </c>
    </row>
    <row r="83766">
      <c r="A83766" s="1" t="s">
        <v>17966</v>
      </c>
    </row>
    <row r="83767">
      <c r="A83767" s="1" t="s">
        <v>28714</v>
      </c>
    </row>
    <row r="83768">
      <c r="A83768" s="1" t="s">
        <v>28715</v>
      </c>
    </row>
    <row r="83770">
      <c r="A83770" s="1" t="s">
        <v>28716</v>
      </c>
    </row>
    <row r="83772">
      <c r="A83772" s="1" t="s">
        <v>28717</v>
      </c>
    </row>
    <row r="83774">
      <c r="A83774" s="1" t="s">
        <v>28718</v>
      </c>
    </row>
    <row r="83776">
      <c r="A83776" s="1" t="s">
        <v>28719</v>
      </c>
    </row>
    <row r="83778">
      <c r="A83778" s="1" t="s">
        <v>28720</v>
      </c>
    </row>
    <row r="83779">
      <c r="A83779" s="1" t="s">
        <v>28721</v>
      </c>
    </row>
    <row r="83781">
      <c r="A83781" s="1" t="s">
        <v>28722</v>
      </c>
    </row>
    <row r="83782">
      <c r="A83782" s="1" t="s">
        <v>28723</v>
      </c>
    </row>
    <row r="83783">
      <c r="A83783" s="1" t="s">
        <v>28724</v>
      </c>
    </row>
    <row r="83784">
      <c r="A83784" s="1" t="s">
        <v>28725</v>
      </c>
    </row>
    <row r="83785">
      <c r="A83785" s="1" t="s">
        <v>1516</v>
      </c>
    </row>
    <row r="83786">
      <c r="A83786" s="1" t="s">
        <v>4140</v>
      </c>
    </row>
    <row r="83788">
      <c r="A83788" s="1" t="s">
        <v>28726</v>
      </c>
    </row>
    <row r="83789">
      <c r="A83789" s="1" t="s">
        <v>28727</v>
      </c>
    </row>
    <row r="83790">
      <c r="A83790" s="1" t="s">
        <v>28728</v>
      </c>
    </row>
    <row r="83791">
      <c r="A83791" s="1" t="s">
        <v>28729</v>
      </c>
    </row>
    <row r="83792">
      <c r="A83792" s="1" t="s">
        <v>10077</v>
      </c>
    </row>
    <row r="83794">
      <c r="A83794" s="1" t="s">
        <v>2007</v>
      </c>
    </row>
    <row r="83795">
      <c r="A83795" s="1" t="s">
        <v>28730</v>
      </c>
    </row>
    <row r="83796">
      <c r="A83796" s="1" t="s">
        <v>28717</v>
      </c>
    </row>
    <row r="83797">
      <c r="A83797" s="1" t="s">
        <v>28718</v>
      </c>
    </row>
    <row r="83798">
      <c r="A83798" s="1" t="s">
        <v>28719</v>
      </c>
    </row>
    <row r="83799">
      <c r="A83799" s="1" t="s">
        <v>28720</v>
      </c>
    </row>
    <row r="83800">
      <c r="A83800" s="1" t="s">
        <v>28721</v>
      </c>
    </row>
    <row r="83801">
      <c r="A83801" s="1" t="s">
        <v>28722</v>
      </c>
    </row>
    <row r="83802">
      <c r="A83802" s="1" t="s">
        <v>28723</v>
      </c>
    </row>
    <row r="83803">
      <c r="A83803" s="1" t="s">
        <v>28724</v>
      </c>
    </row>
    <row r="83804">
      <c r="A83804" s="1" t="s">
        <v>28725</v>
      </c>
    </row>
    <row r="83805">
      <c r="A83805" s="1" t="s">
        <v>28726</v>
      </c>
    </row>
    <row r="83806">
      <c r="A83806" s="1" t="s">
        <v>28727</v>
      </c>
    </row>
    <row r="83807">
      <c r="A83807" s="1" t="s">
        <v>28728</v>
      </c>
    </row>
    <row r="83808">
      <c r="A83808" s="1" t="s">
        <v>28731</v>
      </c>
    </row>
    <row r="83809">
      <c r="A83809" s="1" t="s">
        <v>28732</v>
      </c>
    </row>
    <row r="83811">
      <c r="A83811" s="1" t="s">
        <v>28733</v>
      </c>
    </row>
    <row r="83813">
      <c r="A83813" s="1" t="s">
        <v>28655</v>
      </c>
    </row>
    <row r="83815">
      <c r="A83815" s="1" t="s">
        <v>28734</v>
      </c>
    </row>
    <row r="83817">
      <c r="A83817" s="1" t="s">
        <v>28735</v>
      </c>
    </row>
    <row r="83818">
      <c r="A83818" s="1" t="s">
        <v>28736</v>
      </c>
    </row>
    <row r="83820">
      <c r="A83820" s="1" t="s">
        <v>28737</v>
      </c>
    </row>
    <row r="83822">
      <c r="A83822" s="1" t="s">
        <v>28738</v>
      </c>
    </row>
    <row r="83824">
      <c r="A83824" s="1" t="s">
        <v>28739</v>
      </c>
    </row>
    <row r="83826">
      <c r="A83826" s="1" t="s">
        <v>28740</v>
      </c>
    </row>
    <row r="83828">
      <c r="A83828" s="1" t="s">
        <v>28741</v>
      </c>
    </row>
    <row r="83829">
      <c r="A83829" s="1" t="s">
        <v>28742</v>
      </c>
    </row>
    <row r="83831">
      <c r="A83831" s="1" t="s">
        <v>28743</v>
      </c>
    </row>
    <row r="83833">
      <c r="A83833" s="1" t="s">
        <v>28744</v>
      </c>
    </row>
    <row r="83835">
      <c r="A83835" s="1" t="s">
        <v>28745</v>
      </c>
    </row>
    <row r="83836">
      <c r="A83836" s="1" t="s">
        <v>28746</v>
      </c>
    </row>
    <row r="83837">
      <c r="A83837" s="1" t="s">
        <v>28747</v>
      </c>
    </row>
    <row r="83839">
      <c r="A83839" s="1" t="s">
        <v>28748</v>
      </c>
    </row>
    <row r="83840">
      <c r="A83840" s="1" t="s">
        <v>28749</v>
      </c>
    </row>
    <row r="83842">
      <c r="A83842" s="1" t="s">
        <v>28750</v>
      </c>
    </row>
    <row r="83843">
      <c r="A83843" s="1" t="s">
        <v>28751</v>
      </c>
    </row>
    <row r="83845">
      <c r="A83845" s="1" t="s">
        <v>28752</v>
      </c>
    </row>
    <row r="83846">
      <c r="A83846" s="1" t="s">
        <v>28753</v>
      </c>
    </row>
    <row r="83848">
      <c r="A83848" s="1" t="s">
        <v>16179</v>
      </c>
    </row>
    <row r="83850">
      <c r="A83850" s="1" t="s">
        <v>28754</v>
      </c>
    </row>
    <row r="83851">
      <c r="A83851" s="1" t="s">
        <v>28755</v>
      </c>
    </row>
    <row r="83853">
      <c r="A83853" s="1" t="s">
        <v>28756</v>
      </c>
    </row>
    <row r="83855">
      <c r="A83855" s="1" t="s">
        <v>28757</v>
      </c>
    </row>
    <row r="83857">
      <c r="A83857" s="1" t="s">
        <v>28758</v>
      </c>
    </row>
    <row r="83859">
      <c r="A83859" s="1" t="s">
        <v>28759</v>
      </c>
    </row>
    <row r="83860">
      <c r="A83860" s="1" t="s">
        <v>28655</v>
      </c>
    </row>
    <row r="83861">
      <c r="A83861" s="1" t="s">
        <v>28734</v>
      </c>
    </row>
    <row r="83862">
      <c r="A83862" s="1" t="s">
        <v>28735</v>
      </c>
    </row>
    <row r="83863">
      <c r="A83863" s="1" t="s">
        <v>28736</v>
      </c>
    </row>
    <row r="83864">
      <c r="A83864" s="1" t="s">
        <v>28737</v>
      </c>
    </row>
    <row r="83865">
      <c r="A83865" s="1" t="s">
        <v>28738</v>
      </c>
    </row>
    <row r="83866">
      <c r="A83866" s="1" t="s">
        <v>28739</v>
      </c>
    </row>
    <row r="83867">
      <c r="A83867" s="1" t="s">
        <v>28740</v>
      </c>
    </row>
    <row r="83868">
      <c r="A83868" s="1" t="s">
        <v>28741</v>
      </c>
    </row>
    <row r="83869">
      <c r="A83869" s="1" t="s">
        <v>28742</v>
      </c>
    </row>
    <row r="83870">
      <c r="A83870" s="1" t="s">
        <v>28743</v>
      </c>
    </row>
    <row r="83871">
      <c r="A83871" s="1" t="s">
        <v>28744</v>
      </c>
    </row>
    <row r="83872">
      <c r="A83872" s="1" t="s">
        <v>28745</v>
      </c>
    </row>
    <row r="83873">
      <c r="A83873" s="1" t="s">
        <v>28746</v>
      </c>
    </row>
    <row r="83874">
      <c r="A83874" s="1" t="s">
        <v>28747</v>
      </c>
    </row>
    <row r="83875">
      <c r="A83875" s="1" t="s">
        <v>28748</v>
      </c>
    </row>
    <row r="83876">
      <c r="A83876" s="1" t="s">
        <v>28749</v>
      </c>
    </row>
    <row r="83877">
      <c r="A83877" s="1" t="s">
        <v>28750</v>
      </c>
    </row>
    <row r="83878">
      <c r="A83878" s="1" t="s">
        <v>28751</v>
      </c>
    </row>
    <row r="83879">
      <c r="A83879" s="1" t="s">
        <v>28752</v>
      </c>
    </row>
    <row r="83880">
      <c r="A83880" s="1" t="s">
        <v>28753</v>
      </c>
    </row>
    <row r="83881">
      <c r="A83881" s="1" t="s">
        <v>28754</v>
      </c>
    </row>
    <row r="83882">
      <c r="A83882" s="1" t="s">
        <v>28755</v>
      </c>
    </row>
    <row r="83883">
      <c r="A83883" s="1" t="s">
        <v>28756</v>
      </c>
    </row>
    <row r="83884">
      <c r="A83884" s="1" t="s">
        <v>28757</v>
      </c>
    </row>
    <row r="83885">
      <c r="A83885" s="1" t="s">
        <v>28760</v>
      </c>
    </row>
    <row r="83886">
      <c r="A83886" s="1" t="s">
        <v>28761</v>
      </c>
    </row>
    <row r="83888">
      <c r="A83888" s="1" t="s">
        <v>28762</v>
      </c>
    </row>
    <row r="83890">
      <c r="A83890" s="1" t="s">
        <v>28655</v>
      </c>
    </row>
    <row r="83892">
      <c r="A83892" s="1" t="s">
        <v>28763</v>
      </c>
    </row>
    <row r="83893">
      <c r="A83893" s="1" t="s">
        <v>28764</v>
      </c>
    </row>
    <row r="83894">
      <c r="A83894" s="1" t="s">
        <v>28765</v>
      </c>
    </row>
    <row r="83896">
      <c r="A83896" s="1" t="s">
        <v>28766</v>
      </c>
    </row>
    <row r="83897">
      <c r="A83897" s="1" t="s">
        <v>28767</v>
      </c>
    </row>
    <row r="83899">
      <c r="A83899" s="1" t="s">
        <v>28768</v>
      </c>
    </row>
    <row r="83900">
      <c r="A83900" s="1" t="s">
        <v>28769</v>
      </c>
    </row>
    <row r="83902">
      <c r="A83902" s="1" t="s">
        <v>28770</v>
      </c>
    </row>
    <row r="83903">
      <c r="A83903" s="1" t="s">
        <v>28771</v>
      </c>
    </row>
    <row r="83904">
      <c r="A83904" s="1" t="s">
        <v>28772</v>
      </c>
    </row>
    <row r="83906">
      <c r="A83906" s="1" t="s">
        <v>28773</v>
      </c>
    </row>
    <row r="83907">
      <c r="A83907" s="1" t="s">
        <v>28774</v>
      </c>
    </row>
    <row r="83909">
      <c r="A83909" s="1" t="s">
        <v>28775</v>
      </c>
    </row>
    <row r="83911">
      <c r="A83911" s="1" t="s">
        <v>966</v>
      </c>
    </row>
    <row r="83912">
      <c r="A83912" s="1" t="s">
        <v>28776</v>
      </c>
    </row>
    <row r="83914">
      <c r="A83914" s="1" t="s">
        <v>28777</v>
      </c>
    </row>
    <row r="83916">
      <c r="A83916" s="1" t="s">
        <v>28778</v>
      </c>
    </row>
    <row r="83917">
      <c r="A83917" s="1" t="s">
        <v>28779</v>
      </c>
    </row>
    <row r="83919">
      <c r="A83919" s="1" t="s">
        <v>28780</v>
      </c>
    </row>
    <row r="83921">
      <c r="A83921" s="1" t="s">
        <v>28781</v>
      </c>
    </row>
    <row r="83923">
      <c r="A83923" s="1" t="s">
        <v>20831</v>
      </c>
    </row>
    <row r="83925">
      <c r="A83925" s="1" t="s">
        <v>451</v>
      </c>
    </row>
    <row r="83927">
      <c r="A83927" s="1" t="s">
        <v>2692</v>
      </c>
    </row>
    <row r="83928">
      <c r="A83928" s="1" t="s">
        <v>28782</v>
      </c>
    </row>
    <row r="83929">
      <c r="A83929" s="1" t="s">
        <v>28655</v>
      </c>
    </row>
    <row r="83930">
      <c r="A83930" s="1" t="s">
        <v>28763</v>
      </c>
    </row>
    <row r="83931">
      <c r="A83931" s="1" t="s">
        <v>28764</v>
      </c>
    </row>
    <row r="83932">
      <c r="A83932" s="1" t="s">
        <v>28765</v>
      </c>
    </row>
    <row r="83933">
      <c r="A83933" s="1" t="s">
        <v>28766</v>
      </c>
    </row>
    <row r="83934">
      <c r="A83934" s="1" t="s">
        <v>28767</v>
      </c>
    </row>
    <row r="83935">
      <c r="A83935" s="1" t="s">
        <v>28768</v>
      </c>
    </row>
    <row r="83936">
      <c r="A83936" s="1" t="s">
        <v>28769</v>
      </c>
    </row>
    <row r="83937">
      <c r="A83937" s="1" t="s">
        <v>28770</v>
      </c>
    </row>
    <row r="83938">
      <c r="A83938" s="1" t="s">
        <v>28771</v>
      </c>
    </row>
    <row r="83939">
      <c r="A83939" s="1" t="s">
        <v>28772</v>
      </c>
    </row>
    <row r="83940">
      <c r="A83940" s="1" t="s">
        <v>28773</v>
      </c>
    </row>
    <row r="83941">
      <c r="A83941" s="1" t="s">
        <v>28774</v>
      </c>
    </row>
    <row r="83942">
      <c r="A83942" s="1" t="s">
        <v>28775</v>
      </c>
    </row>
    <row r="83943">
      <c r="A83943" s="1" t="s">
        <v>28776</v>
      </c>
    </row>
    <row r="83944">
      <c r="A83944" s="1" t="s">
        <v>28777</v>
      </c>
    </row>
    <row r="83945">
      <c r="A83945" s="1" t="s">
        <v>28778</v>
      </c>
    </row>
    <row r="83946">
      <c r="A83946" s="1" t="s">
        <v>28779</v>
      </c>
    </row>
    <row r="83947">
      <c r="A83947" s="1" t="s">
        <v>28780</v>
      </c>
    </row>
    <row r="83948">
      <c r="A83948" s="1" t="s">
        <v>28783</v>
      </c>
    </row>
    <row r="83949">
      <c r="A83949" s="1" t="s">
        <v>28784</v>
      </c>
    </row>
    <row r="83950">
      <c r="A83950" s="1" t="s">
        <v>28785</v>
      </c>
    </row>
    <row r="83951">
      <c r="A83951" s="1" t="s">
        <v>28786</v>
      </c>
    </row>
    <row r="83952">
      <c r="A83952" s="1" t="s">
        <v>28787</v>
      </c>
    </row>
    <row r="83953">
      <c r="A83953" s="1" t="s">
        <v>28788</v>
      </c>
    </row>
    <row r="83954">
      <c r="A83954" s="1" t="s">
        <v>28789</v>
      </c>
    </row>
    <row r="83955">
      <c r="A83955" s="1" t="s">
        <v>28790</v>
      </c>
    </row>
    <row r="83956">
      <c r="A83956" s="1" t="s">
        <v>28791</v>
      </c>
    </row>
    <row r="83957">
      <c r="A83957" s="1" t="s">
        <v>28792</v>
      </c>
    </row>
    <row r="83958">
      <c r="A83958" s="1" t="s">
        <v>28793</v>
      </c>
    </row>
    <row r="83959">
      <c r="A83959" s="1" t="s">
        <v>28794</v>
      </c>
    </row>
    <row r="83960">
      <c r="A83960" s="1" t="s">
        <v>28795</v>
      </c>
    </row>
    <row r="83961">
      <c r="A83961" s="1" t="s">
        <v>28796</v>
      </c>
    </row>
    <row r="83962">
      <c r="A83962" s="1" t="s">
        <v>28797</v>
      </c>
    </row>
    <row r="83963">
      <c r="A83963" s="1" t="s">
        <v>28790</v>
      </c>
    </row>
    <row r="83964">
      <c r="A83964" s="1" t="s">
        <v>28798</v>
      </c>
    </row>
    <row r="83965">
      <c r="A83965" s="1" t="s">
        <v>28799</v>
      </c>
    </row>
    <row r="83966">
      <c r="A83966" s="1" t="s">
        <v>28791</v>
      </c>
    </row>
    <row r="83967">
      <c r="A83967" s="1" t="s">
        <v>28800</v>
      </c>
    </row>
    <row r="83968">
      <c r="A83968" s="1" t="s">
        <v>28790</v>
      </c>
    </row>
    <row r="83969">
      <c r="A83969" s="1" t="s">
        <v>28801</v>
      </c>
    </row>
    <row r="83970">
      <c r="A83970" s="1" t="s">
        <v>28802</v>
      </c>
    </row>
    <row r="83971">
      <c r="A83971" s="1" t="s">
        <v>28803</v>
      </c>
    </row>
    <row r="83972">
      <c r="A83972" s="1" t="s">
        <v>28804</v>
      </c>
    </row>
    <row r="83973">
      <c r="A83973" s="1" t="s">
        <v>28805</v>
      </c>
    </row>
    <row r="83974">
      <c r="A83974" s="1" t="s">
        <v>28806</v>
      </c>
    </row>
    <row r="83975">
      <c r="A83975" s="1" t="s">
        <v>28807</v>
      </c>
    </row>
    <row r="83976">
      <c r="A83976" s="1" t="s">
        <v>28798</v>
      </c>
    </row>
    <row r="83977">
      <c r="A83977" s="3" t="str">
        <f>) &amp; icloud.com</f>
        <v>#ERROR!</v>
      </c>
    </row>
    <row r="83978">
      <c r="A83978" s="1" t="s">
        <v>28808</v>
      </c>
    </row>
    <row r="83979">
      <c r="A83979" s="1" t="s">
        <v>28786</v>
      </c>
    </row>
    <row r="83980">
      <c r="A83980" s="1" t="s">
        <v>28787</v>
      </c>
    </row>
    <row r="83981">
      <c r="A83981" s="1" t="s">
        <v>28788</v>
      </c>
    </row>
    <row r="83982">
      <c r="A83982" s="1" t="s">
        <v>28789</v>
      </c>
    </row>
    <row r="83983">
      <c r="A83983" s="1" t="s">
        <v>28790</v>
      </c>
    </row>
    <row r="83984">
      <c r="A83984" s="1" t="s">
        <v>28791</v>
      </c>
    </row>
    <row r="83985">
      <c r="A83985" s="1" t="s">
        <v>28792</v>
      </c>
    </row>
    <row r="83986">
      <c r="A83986" s="1" t="s">
        <v>28793</v>
      </c>
    </row>
    <row r="83987">
      <c r="A83987" s="1" t="s">
        <v>28794</v>
      </c>
    </row>
    <row r="83988">
      <c r="A83988" s="1" t="s">
        <v>28795</v>
      </c>
    </row>
    <row r="83989">
      <c r="A83989" s="1" t="s">
        <v>28796</v>
      </c>
    </row>
    <row r="83990">
      <c r="A83990" s="1" t="s">
        <v>28797</v>
      </c>
    </row>
    <row r="83991">
      <c r="A83991" s="1" t="s">
        <v>28790</v>
      </c>
    </row>
    <row r="83992">
      <c r="A83992" s="1" t="s">
        <v>28798</v>
      </c>
    </row>
    <row r="83993">
      <c r="A83993" s="1" t="s">
        <v>28799</v>
      </c>
    </row>
    <row r="83994">
      <c r="A83994" s="1" t="s">
        <v>28791</v>
      </c>
    </row>
    <row r="83995">
      <c r="A83995" s="1" t="s">
        <v>28800</v>
      </c>
    </row>
    <row r="83996">
      <c r="A83996" s="1" t="s">
        <v>28790</v>
      </c>
    </row>
    <row r="83997">
      <c r="A83997" s="1" t="s">
        <v>28801</v>
      </c>
    </row>
    <row r="83998">
      <c r="A83998" s="1" t="s">
        <v>28802</v>
      </c>
    </row>
    <row r="83999">
      <c r="A83999" s="1" t="s">
        <v>28803</v>
      </c>
    </row>
    <row r="84000">
      <c r="A84000" s="1" t="s">
        <v>28804</v>
      </c>
    </row>
    <row r="84001">
      <c r="A84001" s="1" t="s">
        <v>28805</v>
      </c>
    </row>
    <row r="84002">
      <c r="A84002" s="1" t="s">
        <v>28806</v>
      </c>
    </row>
    <row r="84003">
      <c r="A84003" s="1" t="s">
        <v>28807</v>
      </c>
    </row>
    <row r="84004">
      <c r="A84004" s="1" t="s">
        <v>28798</v>
      </c>
    </row>
    <row r="84005">
      <c r="A84005" s="3" t="str">
        <f>) &amp; icloud.com</f>
        <v>#ERROR!</v>
      </c>
    </row>
    <row r="84006">
      <c r="A84006" s="1" t="s">
        <v>28809</v>
      </c>
    </row>
    <row r="84007">
      <c r="A84007" s="1" t="s">
        <v>28810</v>
      </c>
    </row>
    <row r="84009">
      <c r="A84009" s="1" t="s">
        <v>28811</v>
      </c>
    </row>
    <row r="84011">
      <c r="A84011" s="1" t="s">
        <v>28812</v>
      </c>
    </row>
    <row r="84013">
      <c r="A84013" s="1" t="s">
        <v>28813</v>
      </c>
    </row>
    <row r="84014">
      <c r="A84014" s="1" t="s">
        <v>28814</v>
      </c>
    </row>
    <row r="84016">
      <c r="A84016" s="1" t="s">
        <v>28815</v>
      </c>
    </row>
    <row r="84018">
      <c r="A84018" s="1" t="s">
        <v>28816</v>
      </c>
    </row>
    <row r="84020">
      <c r="A84020" s="1" t="s">
        <v>28817</v>
      </c>
    </row>
    <row r="84021">
      <c r="A84021" s="1" t="s">
        <v>28818</v>
      </c>
    </row>
    <row r="84023">
      <c r="A84023" s="1" t="s">
        <v>28819</v>
      </c>
    </row>
    <row r="84024">
      <c r="A84024" s="1" t="s">
        <v>28820</v>
      </c>
    </row>
    <row r="84026">
      <c r="A84026" s="1" t="s">
        <v>28821</v>
      </c>
    </row>
    <row r="84027">
      <c r="A84027" s="1" t="s">
        <v>28822</v>
      </c>
    </row>
    <row r="84029">
      <c r="A84029" s="1" t="s">
        <v>28823</v>
      </c>
    </row>
    <row r="84031">
      <c r="A84031" s="1" t="s">
        <v>28824</v>
      </c>
    </row>
    <row r="84033">
      <c r="A84033" s="1" t="s">
        <v>28825</v>
      </c>
    </row>
    <row r="84035">
      <c r="A84035" s="1" t="s">
        <v>28826</v>
      </c>
    </row>
    <row r="84036">
      <c r="A84036" s="1" t="s">
        <v>28827</v>
      </c>
    </row>
    <row r="84038">
      <c r="A84038" s="1" t="s">
        <v>28828</v>
      </c>
    </row>
    <row r="84040">
      <c r="A84040" s="1" t="s">
        <v>28829</v>
      </c>
    </row>
    <row r="84042">
      <c r="A84042" s="1" t="s">
        <v>28830</v>
      </c>
    </row>
    <row r="84044">
      <c r="A84044" s="1" t="s">
        <v>28831</v>
      </c>
    </row>
    <row r="84046">
      <c r="A84046" s="1" t="s">
        <v>28832</v>
      </c>
    </row>
    <row r="84047">
      <c r="A84047" s="1" t="s">
        <v>28833</v>
      </c>
    </row>
    <row r="84049">
      <c r="A84049" s="1" t="s">
        <v>28834</v>
      </c>
    </row>
    <row r="84050">
      <c r="A84050" s="1" t="s">
        <v>28811</v>
      </c>
    </row>
    <row r="84051">
      <c r="A84051" s="1" t="s">
        <v>28812</v>
      </c>
    </row>
    <row r="84052">
      <c r="A84052" s="1" t="s">
        <v>28813</v>
      </c>
    </row>
    <row r="84053">
      <c r="A84053" s="1" t="s">
        <v>28814</v>
      </c>
    </row>
    <row r="84054">
      <c r="A84054" s="1" t="s">
        <v>28815</v>
      </c>
    </row>
    <row r="84055">
      <c r="A84055" s="1" t="s">
        <v>28816</v>
      </c>
    </row>
    <row r="84056">
      <c r="A84056" s="1" t="s">
        <v>28817</v>
      </c>
    </row>
    <row r="84057">
      <c r="A84057" s="1" t="s">
        <v>28818</v>
      </c>
    </row>
    <row r="84058">
      <c r="A84058" s="1" t="s">
        <v>28819</v>
      </c>
    </row>
    <row r="84059">
      <c r="A84059" s="1" t="s">
        <v>28820</v>
      </c>
    </row>
    <row r="84060">
      <c r="A84060" s="1" t="s">
        <v>28821</v>
      </c>
    </row>
    <row r="84061">
      <c r="A84061" s="1" t="s">
        <v>28822</v>
      </c>
    </row>
    <row r="84062">
      <c r="A84062" s="1" t="s">
        <v>28823</v>
      </c>
    </row>
    <row r="84063">
      <c r="A84063" s="1" t="s">
        <v>28824</v>
      </c>
    </row>
    <row r="84064">
      <c r="A84064" s="1" t="s">
        <v>28825</v>
      </c>
    </row>
    <row r="84065">
      <c r="A84065" s="1" t="s">
        <v>28826</v>
      </c>
    </row>
    <row r="84066">
      <c r="A84066" s="1" t="s">
        <v>28827</v>
      </c>
    </row>
    <row r="84067">
      <c r="A84067" s="1" t="s">
        <v>28828</v>
      </c>
    </row>
    <row r="84068">
      <c r="A84068" s="1" t="s">
        <v>28829</v>
      </c>
    </row>
    <row r="84069">
      <c r="A84069" s="1" t="s">
        <v>28830</v>
      </c>
    </row>
    <row r="84070">
      <c r="A84070" s="1" t="s">
        <v>28831</v>
      </c>
    </row>
    <row r="84071">
      <c r="A84071" s="1" t="s">
        <v>28832</v>
      </c>
    </row>
    <row r="84072">
      <c r="A84072" s="1" t="s">
        <v>28835</v>
      </c>
    </row>
    <row r="84073">
      <c r="A84073" s="1" t="s">
        <v>28836</v>
      </c>
    </row>
    <row r="84075">
      <c r="A84075" s="1" t="s">
        <v>28655</v>
      </c>
    </row>
    <row r="84077">
      <c r="A84077" s="1" t="s">
        <v>28837</v>
      </c>
    </row>
    <row r="84078">
      <c r="A84078" s="1" t="s">
        <v>28838</v>
      </c>
    </row>
    <row r="84080">
      <c r="A84080" s="1" t="s">
        <v>28839</v>
      </c>
    </row>
    <row r="84081">
      <c r="A84081" s="1" t="s">
        <v>28840</v>
      </c>
    </row>
    <row r="84083">
      <c r="A84083" s="1" t="s">
        <v>28841</v>
      </c>
    </row>
    <row r="84084">
      <c r="A84084" s="1" t="s">
        <v>28842</v>
      </c>
    </row>
    <row r="84085">
      <c r="A84085" s="1" t="s">
        <v>28843</v>
      </c>
    </row>
    <row r="84086">
      <c r="A84086" s="1" t="s">
        <v>28844</v>
      </c>
    </row>
    <row r="84087">
      <c r="A84087" s="1" t="s">
        <v>28845</v>
      </c>
    </row>
    <row r="84089">
      <c r="A84089" s="1" t="s">
        <v>28846</v>
      </c>
    </row>
    <row r="84090">
      <c r="A84090" s="1" t="s">
        <v>28847</v>
      </c>
    </row>
    <row r="84091">
      <c r="A84091" s="1" t="s">
        <v>28848</v>
      </c>
    </row>
    <row r="84092">
      <c r="A84092" s="1" t="s">
        <v>28849</v>
      </c>
    </row>
    <row r="84093">
      <c r="A84093" s="1" t="s">
        <v>28850</v>
      </c>
    </row>
    <row r="84094">
      <c r="A84094" s="1" t="s">
        <v>28851</v>
      </c>
    </row>
    <row r="84096">
      <c r="A84096" s="1" t="s">
        <v>28852</v>
      </c>
    </row>
    <row r="84097">
      <c r="A84097" s="1" t="s">
        <v>28853</v>
      </c>
    </row>
    <row r="84098">
      <c r="A84098" s="1" t="s">
        <v>28854</v>
      </c>
    </row>
    <row r="84100">
      <c r="A84100" s="1" t="s">
        <v>28855</v>
      </c>
    </row>
    <row r="84102">
      <c r="A84102" s="1" t="s">
        <v>28856</v>
      </c>
    </row>
    <row r="84103">
      <c r="A84103" s="1" t="s">
        <v>28857</v>
      </c>
    </row>
    <row r="84104">
      <c r="A84104" s="1" t="s">
        <v>28858</v>
      </c>
    </row>
    <row r="84105">
      <c r="A84105" s="1" t="s">
        <v>28859</v>
      </c>
    </row>
    <row r="84107">
      <c r="A84107" s="1" t="s">
        <v>28860</v>
      </c>
    </row>
    <row r="84108">
      <c r="A84108" s="1" t="s">
        <v>28861</v>
      </c>
    </row>
    <row r="84110">
      <c r="A84110" s="1" t="s">
        <v>28862</v>
      </c>
    </row>
    <row r="84112">
      <c r="A84112" s="1" t="s">
        <v>28863</v>
      </c>
    </row>
    <row r="84113">
      <c r="A84113" s="1" t="s">
        <v>28655</v>
      </c>
    </row>
    <row r="84114">
      <c r="A84114" s="1" t="s">
        <v>28837</v>
      </c>
    </row>
    <row r="84115">
      <c r="A84115" s="1" t="s">
        <v>28838</v>
      </c>
    </row>
    <row r="84116">
      <c r="A84116" s="1" t="s">
        <v>28839</v>
      </c>
    </row>
    <row r="84117">
      <c r="A84117" s="1" t="s">
        <v>28840</v>
      </c>
    </row>
    <row r="84118">
      <c r="A84118" s="1" t="s">
        <v>28841</v>
      </c>
    </row>
    <row r="84119">
      <c r="A84119" s="1" t="s">
        <v>28842</v>
      </c>
    </row>
    <row r="84120">
      <c r="A84120" s="1" t="s">
        <v>28843</v>
      </c>
    </row>
    <row r="84121">
      <c r="A84121" s="1" t="s">
        <v>28844</v>
      </c>
    </row>
    <row r="84122">
      <c r="A84122" s="1" t="s">
        <v>28845</v>
      </c>
    </row>
    <row r="84123">
      <c r="A84123" s="1" t="s">
        <v>28846</v>
      </c>
    </row>
    <row r="84124">
      <c r="A84124" s="1" t="s">
        <v>28847</v>
      </c>
    </row>
    <row r="84125">
      <c r="A84125" s="1" t="s">
        <v>28848</v>
      </c>
    </row>
    <row r="84126">
      <c r="A84126" s="1" t="s">
        <v>28849</v>
      </c>
    </row>
    <row r="84127">
      <c r="A84127" s="1" t="s">
        <v>28850</v>
      </c>
    </row>
    <row r="84128">
      <c r="A84128" s="1" t="s">
        <v>28851</v>
      </c>
    </row>
    <row r="84129">
      <c r="A84129" s="1" t="s">
        <v>28852</v>
      </c>
    </row>
    <row r="84130">
      <c r="A84130" s="1" t="s">
        <v>28853</v>
      </c>
    </row>
    <row r="84131">
      <c r="A84131" s="1" t="s">
        <v>28854</v>
      </c>
    </row>
    <row r="84132">
      <c r="A84132" s="1" t="s">
        <v>28855</v>
      </c>
    </row>
    <row r="84133">
      <c r="A84133" s="1" t="s">
        <v>28856</v>
      </c>
    </row>
    <row r="84134">
      <c r="A84134" s="1" t="s">
        <v>28857</v>
      </c>
    </row>
    <row r="84135">
      <c r="A84135" s="1" t="s">
        <v>28858</v>
      </c>
    </row>
    <row r="84136">
      <c r="A84136" s="1" t="s">
        <v>28859</v>
      </c>
    </row>
    <row r="84137">
      <c r="A84137" s="1" t="s">
        <v>28860</v>
      </c>
    </row>
    <row r="84138">
      <c r="A84138" s="1" t="s">
        <v>28861</v>
      </c>
    </row>
    <row r="84139">
      <c r="A84139" s="1" t="s">
        <v>28864</v>
      </c>
    </row>
    <row r="84140">
      <c r="A84140" s="1" t="s">
        <v>28865</v>
      </c>
    </row>
    <row r="84142">
      <c r="A84142" s="1" t="s">
        <v>28866</v>
      </c>
    </row>
    <row r="84144">
      <c r="A84144" s="1" t="s">
        <v>28867</v>
      </c>
    </row>
    <row r="84146">
      <c r="A84146" s="1" t="s">
        <v>28868</v>
      </c>
    </row>
    <row r="84148">
      <c r="A84148" s="1" t="s">
        <v>28869</v>
      </c>
    </row>
    <row r="84149">
      <c r="A84149" s="1" t="s">
        <v>28870</v>
      </c>
    </row>
    <row r="84151">
      <c r="A84151" s="1" t="s">
        <v>28871</v>
      </c>
    </row>
    <row r="84153">
      <c r="A84153" s="1" t="s">
        <v>28872</v>
      </c>
    </row>
    <row r="84154">
      <c r="A84154" s="1" t="s">
        <v>28873</v>
      </c>
    </row>
    <row r="84156">
      <c r="A84156" s="1" t="s">
        <v>28874</v>
      </c>
    </row>
    <row r="84157">
      <c r="A84157" s="1" t="s">
        <v>28875</v>
      </c>
    </row>
    <row r="84159">
      <c r="A84159" s="1" t="s">
        <v>28876</v>
      </c>
    </row>
    <row r="84161">
      <c r="A84161" s="3" t="str">
        <f> YellowP .</f>
        <v>#ERROR!</v>
      </c>
    </row>
    <row r="84162">
      <c r="A84162" s="1" t="s">
        <v>28877</v>
      </c>
    </row>
    <row r="84164">
      <c r="A84164" s="1" t="s">
        <v>28878</v>
      </c>
    </row>
    <row r="84166">
      <c r="A84166" s="1" t="s">
        <v>28879</v>
      </c>
    </row>
    <row r="84167">
      <c r="A84167" s="1" t="s">
        <v>28880</v>
      </c>
    </row>
    <row r="84169">
      <c r="A84169" s="1" t="s">
        <v>28881</v>
      </c>
    </row>
    <row r="84171">
      <c r="A84171" s="1" t="s">
        <v>28882</v>
      </c>
    </row>
    <row r="84173">
      <c r="A84173" s="1" t="s">
        <v>2001</v>
      </c>
    </row>
    <row r="84174">
      <c r="A84174" s="1" t="s">
        <v>28883</v>
      </c>
    </row>
    <row r="84175">
      <c r="A84175" s="1" t="s">
        <v>28866</v>
      </c>
    </row>
    <row r="84176">
      <c r="A84176" s="1" t="s">
        <v>28884</v>
      </c>
    </row>
    <row r="84177">
      <c r="A84177" s="1" t="s">
        <v>28868</v>
      </c>
    </row>
    <row r="84178">
      <c r="A84178" s="1" t="s">
        <v>28869</v>
      </c>
    </row>
    <row r="84179">
      <c r="A84179" s="1" t="s">
        <v>28870</v>
      </c>
    </row>
    <row r="84180">
      <c r="A84180" s="1" t="s">
        <v>28871</v>
      </c>
    </row>
    <row r="84181">
      <c r="A84181" s="1" t="s">
        <v>28872</v>
      </c>
    </row>
    <row r="84182">
      <c r="A84182" s="1" t="s">
        <v>28873</v>
      </c>
    </row>
    <row r="84183">
      <c r="A84183" s="1" t="s">
        <v>28874</v>
      </c>
    </row>
    <row r="84184">
      <c r="A84184" s="1" t="s">
        <v>28875</v>
      </c>
    </row>
    <row r="84185">
      <c r="A84185" s="1" t="s">
        <v>28876</v>
      </c>
    </row>
    <row r="84186">
      <c r="A84186" s="3" t="str">
        <f> YellowP .</f>
        <v>#ERROR!</v>
      </c>
    </row>
    <row r="84187">
      <c r="A84187" s="1" t="s">
        <v>28877</v>
      </c>
    </row>
    <row r="84188">
      <c r="A84188" s="1" t="s">
        <v>28878</v>
      </c>
    </row>
    <row r="84189">
      <c r="A84189" s="1" t="s">
        <v>28879</v>
      </c>
    </row>
    <row r="84190">
      <c r="A84190" s="1" t="s">
        <v>28881</v>
      </c>
    </row>
    <row r="84191">
      <c r="A84191" s="1" t="s">
        <v>28882</v>
      </c>
    </row>
    <row r="84192">
      <c r="A84192" s="1" t="s">
        <v>28885</v>
      </c>
    </row>
    <row r="84193">
      <c r="A84193" s="1" t="s">
        <v>28886</v>
      </c>
    </row>
    <row r="84194">
      <c r="A84194" s="1" t="s">
        <v>24047</v>
      </c>
    </row>
    <row r="84196">
      <c r="A84196" s="1" t="s">
        <v>28887</v>
      </c>
    </row>
    <row r="84198">
      <c r="A84198" s="1" t="s">
        <v>28888</v>
      </c>
    </row>
    <row r="84200">
      <c r="A84200" s="1" t="s">
        <v>20337</v>
      </c>
    </row>
    <row r="84201">
      <c r="A84201" s="1" t="s">
        <v>20338</v>
      </c>
    </row>
    <row r="84203">
      <c r="A84203" s="1" t="s">
        <v>20339</v>
      </c>
    </row>
    <row r="84204">
      <c r="A84204" s="1" t="s">
        <v>20248</v>
      </c>
    </row>
    <row r="84206">
      <c r="A84206" s="1" t="s">
        <v>20340</v>
      </c>
    </row>
    <row r="84208">
      <c r="A84208" s="1" t="s">
        <v>20250</v>
      </c>
    </row>
    <row r="84210">
      <c r="A84210" s="1" t="s">
        <v>20341</v>
      </c>
    </row>
    <row r="84212">
      <c r="A84212" s="1" t="s">
        <v>20342</v>
      </c>
    </row>
    <row r="84213">
      <c r="A84213" s="1" t="s">
        <v>20343</v>
      </c>
    </row>
    <row r="84215">
      <c r="A84215" s="1" t="s">
        <v>20344</v>
      </c>
    </row>
    <row r="84217">
      <c r="A84217" s="1" t="s">
        <v>20345</v>
      </c>
    </row>
    <row r="84218">
      <c r="A84218" s="1" t="s">
        <v>20346</v>
      </c>
    </row>
    <row r="84220">
      <c r="A84220" s="1" t="s">
        <v>20347</v>
      </c>
    </row>
    <row r="84221">
      <c r="A84221" s="1" t="s">
        <v>20348</v>
      </c>
    </row>
    <row r="84223">
      <c r="A84223" s="1" t="s">
        <v>20349</v>
      </c>
    </row>
    <row r="84224">
      <c r="A84224" s="1" t="s">
        <v>20350</v>
      </c>
    </row>
    <row r="84225">
      <c r="A84225" s="1" t="s">
        <v>20351</v>
      </c>
    </row>
    <row r="84226">
      <c r="A84226" s="1" t="s">
        <v>20352</v>
      </c>
    </row>
    <row r="84227">
      <c r="A84227" s="1" t="s">
        <v>20353</v>
      </c>
    </row>
    <row r="84228">
      <c r="A84228" s="1" t="s">
        <v>20354</v>
      </c>
    </row>
    <row r="84229">
      <c r="A84229" s="1" t="s">
        <v>20355</v>
      </c>
    </row>
    <row r="84230">
      <c r="A84230" s="1" t="s">
        <v>20356</v>
      </c>
    </row>
    <row r="84231">
      <c r="A84231" s="1" t="s">
        <v>20357</v>
      </c>
    </row>
    <row r="84232">
      <c r="A84232" s="1" t="s">
        <v>20358</v>
      </c>
    </row>
    <row r="84233">
      <c r="A84233" s="1" t="s">
        <v>20359</v>
      </c>
    </row>
    <row r="84234">
      <c r="A84234" s="1" t="s">
        <v>20360</v>
      </c>
    </row>
    <row r="84235">
      <c r="A84235" s="1" t="s">
        <v>20361</v>
      </c>
    </row>
    <row r="84237">
      <c r="A84237" s="1" t="s">
        <v>20362</v>
      </c>
    </row>
    <row r="84238">
      <c r="A84238" s="1" t="s">
        <v>20363</v>
      </c>
    </row>
    <row r="84239">
      <c r="A84239" s="1" t="s">
        <v>20364</v>
      </c>
    </row>
    <row r="84240">
      <c r="A84240" s="1" t="s">
        <v>20365</v>
      </c>
    </row>
    <row r="84241">
      <c r="A84241" s="1" t="s">
        <v>20366</v>
      </c>
    </row>
    <row r="84242">
      <c r="A84242" s="1" t="s">
        <v>20367</v>
      </c>
    </row>
    <row r="84244">
      <c r="A84244" s="1" t="s">
        <v>20368</v>
      </c>
    </row>
    <row r="84245">
      <c r="A84245" s="1" t="s">
        <v>20369</v>
      </c>
    </row>
    <row r="84247">
      <c r="A84247" s="1" t="s">
        <v>20370</v>
      </c>
    </row>
    <row r="84248">
      <c r="A84248" s="1" t="s">
        <v>20371</v>
      </c>
    </row>
    <row r="84250">
      <c r="A84250" s="1" t="s">
        <v>20372</v>
      </c>
    </row>
    <row r="84252">
      <c r="A84252" s="1" t="s">
        <v>20373</v>
      </c>
    </row>
    <row r="84254">
      <c r="A84254" s="1" t="s">
        <v>20374</v>
      </c>
    </row>
    <row r="84256">
      <c r="A84256" s="1" t="s">
        <v>20375</v>
      </c>
    </row>
    <row r="84257">
      <c r="A84257" s="1" t="s">
        <v>20376</v>
      </c>
    </row>
    <row r="84259">
      <c r="A84259" s="1" t="s">
        <v>24067</v>
      </c>
    </row>
    <row r="84260">
      <c r="A84260" s="1" t="s">
        <v>28887</v>
      </c>
    </row>
    <row r="84261">
      <c r="A84261" s="1" t="s">
        <v>28888</v>
      </c>
    </row>
    <row r="84262">
      <c r="A84262" s="1" t="s">
        <v>20337</v>
      </c>
    </row>
    <row r="84263">
      <c r="A84263" s="1" t="s">
        <v>20338</v>
      </c>
    </row>
    <row r="84264">
      <c r="A84264" s="1" t="s">
        <v>20339</v>
      </c>
    </row>
    <row r="84265">
      <c r="A84265" s="1" t="s">
        <v>20248</v>
      </c>
    </row>
    <row r="84266">
      <c r="A84266" s="1" t="s">
        <v>20340</v>
      </c>
    </row>
    <row r="84267">
      <c r="A84267" s="1" t="s">
        <v>20250</v>
      </c>
    </row>
    <row r="84268">
      <c r="A84268" s="1" t="s">
        <v>20341</v>
      </c>
    </row>
    <row r="84269">
      <c r="A84269" s="1" t="s">
        <v>20342</v>
      </c>
    </row>
    <row r="84270">
      <c r="A84270" s="1" t="s">
        <v>20343</v>
      </c>
    </row>
    <row r="84271">
      <c r="A84271" s="1" t="s">
        <v>20344</v>
      </c>
    </row>
    <row r="84272">
      <c r="A84272" s="1" t="s">
        <v>20345</v>
      </c>
    </row>
    <row r="84273">
      <c r="A84273" s="1" t="s">
        <v>20346</v>
      </c>
    </row>
    <row r="84274">
      <c r="A84274" s="1" t="s">
        <v>20347</v>
      </c>
    </row>
    <row r="84275">
      <c r="A84275" s="1" t="s">
        <v>20348</v>
      </c>
    </row>
    <row r="84276">
      <c r="A84276" s="1" t="s">
        <v>20349</v>
      </c>
    </row>
    <row r="84277">
      <c r="A84277" s="1" t="s">
        <v>20350</v>
      </c>
    </row>
    <row r="84278">
      <c r="A84278" s="1" t="s">
        <v>20351</v>
      </c>
    </row>
    <row r="84279">
      <c r="A84279" s="1" t="s">
        <v>20352</v>
      </c>
    </row>
    <row r="84280">
      <c r="A84280" s="1" t="s">
        <v>20353</v>
      </c>
    </row>
    <row r="84281">
      <c r="A84281" s="1" t="s">
        <v>20354</v>
      </c>
    </row>
    <row r="84282">
      <c r="A84282" s="1" t="s">
        <v>20355</v>
      </c>
    </row>
    <row r="84283">
      <c r="A84283" s="1" t="s">
        <v>20356</v>
      </c>
    </row>
    <row r="84284">
      <c r="A84284" s="1" t="s">
        <v>20357</v>
      </c>
    </row>
    <row r="84285">
      <c r="A84285" s="1" t="s">
        <v>20358</v>
      </c>
    </row>
    <row r="84286">
      <c r="A84286" s="1" t="s">
        <v>20359</v>
      </c>
    </row>
    <row r="84287">
      <c r="A84287" s="1" t="s">
        <v>20360</v>
      </c>
    </row>
    <row r="84288">
      <c r="A84288" s="1" t="s">
        <v>20361</v>
      </c>
    </row>
    <row r="84289">
      <c r="A84289" s="1" t="s">
        <v>20362</v>
      </c>
    </row>
    <row r="84290">
      <c r="A84290" s="1" t="s">
        <v>20363</v>
      </c>
    </row>
    <row r="84291">
      <c r="A84291" s="1" t="s">
        <v>20364</v>
      </c>
    </row>
    <row r="84292">
      <c r="A84292" s="1" t="s">
        <v>20365</v>
      </c>
    </row>
    <row r="84293">
      <c r="A84293" s="1" t="s">
        <v>20366</v>
      </c>
    </row>
    <row r="84294">
      <c r="A84294" s="1" t="s">
        <v>20367</v>
      </c>
    </row>
    <row r="84295">
      <c r="A84295" s="1" t="s">
        <v>20368</v>
      </c>
    </row>
    <row r="84296">
      <c r="A84296" s="1" t="s">
        <v>20369</v>
      </c>
    </row>
    <row r="84297">
      <c r="A84297" s="1" t="s">
        <v>20370</v>
      </c>
    </row>
    <row r="84298">
      <c r="A84298" s="1" t="s">
        <v>20371</v>
      </c>
    </row>
    <row r="84299">
      <c r="A84299" s="1" t="s">
        <v>20372</v>
      </c>
    </row>
    <row r="84300">
      <c r="A84300" s="1" t="s">
        <v>20373</v>
      </c>
    </row>
    <row r="84301">
      <c r="A84301" s="1" t="s">
        <v>20374</v>
      </c>
    </row>
    <row r="84302">
      <c r="A84302" s="1" t="s">
        <v>20375</v>
      </c>
    </row>
    <row r="84303">
      <c r="A84303" s="1" t="s">
        <v>28889</v>
      </c>
    </row>
    <row r="84304">
      <c r="A84304" s="1" t="s">
        <v>28890</v>
      </c>
    </row>
    <row r="84306">
      <c r="A84306" s="1" t="s">
        <v>28891</v>
      </c>
    </row>
    <row r="84308">
      <c r="A84308" s="1" t="s">
        <v>28892</v>
      </c>
    </row>
    <row r="84309">
      <c r="A84309" s="1" t="s">
        <v>28893</v>
      </c>
    </row>
    <row r="84310">
      <c r="A84310" s="1" t="s">
        <v>28894</v>
      </c>
    </row>
    <row r="84311">
      <c r="A84311" s="1" t="s">
        <v>28895</v>
      </c>
    </row>
    <row r="84313">
      <c r="A84313" s="1" t="s">
        <v>28896</v>
      </c>
    </row>
    <row r="84315">
      <c r="A84315" s="1" t="s">
        <v>28897</v>
      </c>
    </row>
    <row r="84317">
      <c r="A84317" s="1" t="s">
        <v>28898</v>
      </c>
    </row>
    <row r="84319">
      <c r="A84319" s="1" t="s">
        <v>28899</v>
      </c>
    </row>
    <row r="84321">
      <c r="A84321" s="1" t="s">
        <v>28900</v>
      </c>
    </row>
    <row r="84323">
      <c r="A84323" s="1" t="s">
        <v>28901</v>
      </c>
    </row>
    <row r="84325">
      <c r="A84325" s="1" t="s">
        <v>28902</v>
      </c>
    </row>
    <row r="84326">
      <c r="A84326" s="1" t="s">
        <v>28903</v>
      </c>
    </row>
    <row r="84328">
      <c r="A84328" s="1" t="s">
        <v>28904</v>
      </c>
    </row>
    <row r="84329">
      <c r="A84329" s="1" t="s">
        <v>28905</v>
      </c>
    </row>
    <row r="84330">
      <c r="A84330" s="1" t="s">
        <v>28906</v>
      </c>
    </row>
    <row r="84331">
      <c r="A84331" s="1" t="s">
        <v>28892</v>
      </c>
    </row>
    <row r="84332">
      <c r="A84332" s="1" t="s">
        <v>28893</v>
      </c>
    </row>
    <row r="84333">
      <c r="A84333" s="1" t="s">
        <v>28894</v>
      </c>
    </row>
    <row r="84334">
      <c r="A84334" s="1" t="s">
        <v>28895</v>
      </c>
    </row>
    <row r="84335">
      <c r="A84335" s="1" t="s">
        <v>28896</v>
      </c>
    </row>
    <row r="84336">
      <c r="A84336" s="1" t="s">
        <v>28897</v>
      </c>
    </row>
    <row r="84337">
      <c r="A84337" s="1" t="s">
        <v>28898</v>
      </c>
    </row>
    <row r="84338">
      <c r="A84338" s="1" t="s">
        <v>28899</v>
      </c>
    </row>
    <row r="84339">
      <c r="A84339" s="1" t="s">
        <v>28900</v>
      </c>
    </row>
    <row r="84340">
      <c r="A84340" s="1" t="s">
        <v>28901</v>
      </c>
    </row>
    <row r="84341">
      <c r="A84341" s="1" t="s">
        <v>28902</v>
      </c>
    </row>
    <row r="84342">
      <c r="A84342" s="1" t="s">
        <v>28903</v>
      </c>
    </row>
    <row r="84343">
      <c r="A84343" s="1" t="s">
        <v>28904</v>
      </c>
    </row>
    <row r="84344">
      <c r="A84344" s="1" t="s">
        <v>28907</v>
      </c>
    </row>
    <row r="84345">
      <c r="A84345" s="1" t="s">
        <v>28908</v>
      </c>
    </row>
    <row r="84347">
      <c r="A84347" s="1" t="s">
        <v>28909</v>
      </c>
    </row>
    <row r="84348">
      <c r="A84348" s="1" t="s">
        <v>28910</v>
      </c>
    </row>
    <row r="84349">
      <c r="A84349" s="1" t="s">
        <v>28911</v>
      </c>
    </row>
    <row r="84350">
      <c r="A84350" s="1" t="s">
        <v>20337</v>
      </c>
    </row>
    <row r="84351">
      <c r="A84351" s="1" t="s">
        <v>28912</v>
      </c>
    </row>
    <row r="84352">
      <c r="A84352" s="1" t="s">
        <v>28913</v>
      </c>
    </row>
    <row r="84354">
      <c r="A84354" s="1" t="s">
        <v>20248</v>
      </c>
    </row>
    <row r="84356">
      <c r="A84356" s="1" t="s">
        <v>28914</v>
      </c>
    </row>
    <row r="84357">
      <c r="A84357" s="1" t="s">
        <v>20341</v>
      </c>
    </row>
    <row r="84359">
      <c r="A84359" s="1" t="s">
        <v>28915</v>
      </c>
    </row>
    <row r="84360">
      <c r="A84360" s="1" t="s">
        <v>28916</v>
      </c>
    </row>
    <row r="84361">
      <c r="A84361" s="1" t="s">
        <v>28917</v>
      </c>
    </row>
    <row r="84362">
      <c r="A84362" s="1" t="s">
        <v>28918</v>
      </c>
    </row>
    <row r="84363">
      <c r="A84363" s="1" t="s">
        <v>26682</v>
      </c>
    </row>
    <row r="84365">
      <c r="A84365" s="1" t="s">
        <v>26683</v>
      </c>
    </row>
    <row r="84367">
      <c r="A84367" s="1" t="s">
        <v>28919</v>
      </c>
    </row>
    <row r="84368">
      <c r="A84368" s="1" t="s">
        <v>28920</v>
      </c>
    </row>
    <row r="84369">
      <c r="A84369" s="1" t="s">
        <v>26686</v>
      </c>
    </row>
    <row r="84370">
      <c r="A84370" s="1" t="s">
        <v>28128</v>
      </c>
    </row>
    <row r="84371">
      <c r="A84371" s="1" t="s">
        <v>28129</v>
      </c>
    </row>
    <row r="84372">
      <c r="A84372" s="1" t="s">
        <v>28130</v>
      </c>
    </row>
    <row r="84373">
      <c r="A84373" s="1" t="s">
        <v>28131</v>
      </c>
    </row>
    <row r="84374">
      <c r="A84374" s="1" t="s">
        <v>28921</v>
      </c>
    </row>
    <row r="84375">
      <c r="A84375" s="1" t="s">
        <v>28133</v>
      </c>
    </row>
    <row r="84376">
      <c r="A84376" s="1" t="s">
        <v>28922</v>
      </c>
    </row>
    <row r="84377">
      <c r="A84377" s="1" t="s">
        <v>28135</v>
      </c>
    </row>
    <row r="84378">
      <c r="A84378" s="1" t="s">
        <v>28136</v>
      </c>
    </row>
    <row r="84379">
      <c r="A84379" s="1" t="s">
        <v>28137</v>
      </c>
    </row>
    <row r="84380">
      <c r="A84380" s="1" t="s">
        <v>28138</v>
      </c>
    </row>
    <row r="84382">
      <c r="A84382" s="1" t="s">
        <v>20362</v>
      </c>
    </row>
    <row r="84384">
      <c r="A84384" s="1" t="s">
        <v>20363</v>
      </c>
    </row>
    <row r="84386">
      <c r="A84386" s="1" t="s">
        <v>20364</v>
      </c>
    </row>
    <row r="84388">
      <c r="A84388" s="1" t="s">
        <v>20365</v>
      </c>
    </row>
    <row r="84390">
      <c r="A84390" s="1" t="s">
        <v>20366</v>
      </c>
    </row>
    <row r="84392">
      <c r="A84392" s="1" t="s">
        <v>20367</v>
      </c>
    </row>
    <row r="84394">
      <c r="A84394" s="1" t="s">
        <v>28923</v>
      </c>
    </row>
    <row r="84396">
      <c r="A84396" s="1" t="s">
        <v>20371</v>
      </c>
    </row>
    <row r="84398">
      <c r="A84398" s="1" t="s">
        <v>28924</v>
      </c>
    </row>
    <row r="84400">
      <c r="A84400" s="1" t="s">
        <v>28925</v>
      </c>
    </row>
    <row r="84401">
      <c r="A84401" s="1" t="s">
        <v>28926</v>
      </c>
    </row>
    <row r="84402">
      <c r="A84402" s="1" t="s">
        <v>28910</v>
      </c>
    </row>
    <row r="84403">
      <c r="A84403" s="1" t="s">
        <v>28911</v>
      </c>
    </row>
    <row r="84404">
      <c r="A84404" s="1" t="s">
        <v>20337</v>
      </c>
    </row>
    <row r="84405">
      <c r="A84405" s="1" t="s">
        <v>28912</v>
      </c>
    </row>
    <row r="84406">
      <c r="A84406" s="1" t="s">
        <v>28913</v>
      </c>
    </row>
    <row r="84407">
      <c r="A84407" s="1" t="s">
        <v>20248</v>
      </c>
    </row>
    <row r="84408">
      <c r="A84408" s="1" t="s">
        <v>28914</v>
      </c>
    </row>
    <row r="84409">
      <c r="A84409" s="1" t="s">
        <v>20341</v>
      </c>
    </row>
    <row r="84410">
      <c r="A84410" s="1" t="s">
        <v>28915</v>
      </c>
    </row>
    <row r="84411">
      <c r="A84411" s="1" t="s">
        <v>28916</v>
      </c>
    </row>
    <row r="84412">
      <c r="A84412" s="1" t="s">
        <v>28917</v>
      </c>
    </row>
    <row r="84413">
      <c r="A84413" s="1" t="s">
        <v>28918</v>
      </c>
    </row>
    <row r="84414">
      <c r="A84414" s="1" t="s">
        <v>26682</v>
      </c>
    </row>
    <row r="84415">
      <c r="A84415" s="1" t="s">
        <v>26683</v>
      </c>
    </row>
    <row r="84416">
      <c r="A84416" s="1" t="s">
        <v>28919</v>
      </c>
    </row>
    <row r="84417">
      <c r="A84417" s="1" t="s">
        <v>28920</v>
      </c>
    </row>
    <row r="84418">
      <c r="A84418" s="1" t="s">
        <v>26686</v>
      </c>
    </row>
    <row r="84419">
      <c r="A84419" s="1" t="s">
        <v>28128</v>
      </c>
    </row>
    <row r="84420">
      <c r="A84420" s="1" t="s">
        <v>28129</v>
      </c>
    </row>
    <row r="84421">
      <c r="A84421" s="1" t="s">
        <v>28130</v>
      </c>
    </row>
    <row r="84422">
      <c r="A84422" s="1" t="s">
        <v>28131</v>
      </c>
    </row>
    <row r="84423">
      <c r="A84423" s="1" t="s">
        <v>28921</v>
      </c>
    </row>
    <row r="84424">
      <c r="A84424" s="1" t="s">
        <v>28133</v>
      </c>
    </row>
    <row r="84425">
      <c r="A84425" s="1" t="s">
        <v>28922</v>
      </c>
    </row>
    <row r="84426">
      <c r="A84426" s="1" t="s">
        <v>28135</v>
      </c>
    </row>
    <row r="84427">
      <c r="A84427" s="1" t="s">
        <v>28136</v>
      </c>
    </row>
    <row r="84428">
      <c r="A84428" s="1" t="s">
        <v>28137</v>
      </c>
    </row>
    <row r="84429">
      <c r="A84429" s="1" t="s">
        <v>28138</v>
      </c>
    </row>
    <row r="84430">
      <c r="A84430" s="1" t="s">
        <v>20362</v>
      </c>
    </row>
    <row r="84431">
      <c r="A84431" s="1" t="s">
        <v>20363</v>
      </c>
    </row>
    <row r="84432">
      <c r="A84432" s="1" t="s">
        <v>20364</v>
      </c>
    </row>
    <row r="84433">
      <c r="A84433" s="1" t="s">
        <v>20365</v>
      </c>
    </row>
    <row r="84434">
      <c r="A84434" s="1" t="s">
        <v>20366</v>
      </c>
    </row>
    <row r="84435">
      <c r="A84435" s="1" t="s">
        <v>20367</v>
      </c>
    </row>
    <row r="84436">
      <c r="A84436" s="1" t="s">
        <v>28923</v>
      </c>
    </row>
    <row r="84437">
      <c r="A84437" s="1" t="s">
        <v>20371</v>
      </c>
    </row>
    <row r="84438">
      <c r="A84438" s="1" t="s">
        <v>28924</v>
      </c>
    </row>
    <row r="84439">
      <c r="A84439" s="1" t="s">
        <v>28927</v>
      </c>
    </row>
    <row r="84440">
      <c r="A84440" s="1" t="s">
        <v>28928</v>
      </c>
    </row>
    <row r="84441">
      <c r="A84441" s="1" t="s">
        <v>28929</v>
      </c>
    </row>
    <row r="84443">
      <c r="A84443" s="1" t="s">
        <v>28930</v>
      </c>
    </row>
    <row r="84445">
      <c r="A84445" s="1" t="s">
        <v>20244</v>
      </c>
    </row>
    <row r="84447">
      <c r="A84447" s="1" t="s">
        <v>28931</v>
      </c>
    </row>
    <row r="84448">
      <c r="A84448" s="1" t="s">
        <v>28071</v>
      </c>
    </row>
    <row r="84449">
      <c r="A84449" s="1" t="s">
        <v>20248</v>
      </c>
    </row>
    <row r="84451">
      <c r="A84451" s="1" t="s">
        <v>20340</v>
      </c>
    </row>
    <row r="84452">
      <c r="A84452" s="1" t="s">
        <v>28932</v>
      </c>
    </row>
    <row r="84454">
      <c r="A84454" s="1" t="s">
        <v>28933</v>
      </c>
    </row>
    <row r="84456">
      <c r="A84456" s="1" t="s">
        <v>28934</v>
      </c>
    </row>
    <row r="84458">
      <c r="A84458" s="1" t="s">
        <v>28935</v>
      </c>
    </row>
    <row r="84460">
      <c r="A84460" s="1" t="s">
        <v>28936</v>
      </c>
    </row>
    <row r="84462">
      <c r="A84462" s="1" t="s">
        <v>28937</v>
      </c>
    </row>
    <row r="84463">
      <c r="A84463" s="1" t="s">
        <v>28938</v>
      </c>
    </row>
    <row r="84464">
      <c r="A84464" s="1" t="s">
        <v>28939</v>
      </c>
    </row>
    <row r="84465">
      <c r="A84465" s="1" t="s">
        <v>28940</v>
      </c>
    </row>
    <row r="84466">
      <c r="A84466" s="1" t="s">
        <v>28941</v>
      </c>
    </row>
    <row r="84467">
      <c r="A84467" s="1" t="s">
        <v>28942</v>
      </c>
    </row>
    <row r="84468">
      <c r="A84468" s="1" t="s">
        <v>28943</v>
      </c>
    </row>
    <row r="84469">
      <c r="A84469" s="1" t="s">
        <v>28944</v>
      </c>
    </row>
    <row r="84470">
      <c r="A84470" s="1" t="s">
        <v>28939</v>
      </c>
    </row>
    <row r="84471">
      <c r="A84471" s="1" t="s">
        <v>28945</v>
      </c>
    </row>
    <row r="84472">
      <c r="A84472" s="1" t="s">
        <v>28946</v>
      </c>
    </row>
    <row r="84473">
      <c r="A84473" s="1" t="s">
        <v>28946</v>
      </c>
    </row>
    <row r="84474">
      <c r="A84474" s="1" t="s">
        <v>28947</v>
      </c>
    </row>
    <row r="84475">
      <c r="A84475" s="1" t="s">
        <v>28948</v>
      </c>
    </row>
    <row r="84477">
      <c r="A84477" s="1" t="s">
        <v>20321</v>
      </c>
    </row>
    <row r="84478">
      <c r="A84478" s="1" t="s">
        <v>20369</v>
      </c>
    </row>
    <row r="84480">
      <c r="A84480" s="1" t="s">
        <v>28949</v>
      </c>
    </row>
    <row r="84482">
      <c r="A84482" s="1" t="s">
        <v>28950</v>
      </c>
    </row>
    <row r="84483">
      <c r="A84483" s="1" t="s">
        <v>28951</v>
      </c>
    </row>
    <row r="84485">
      <c r="A84485" s="1" t="s">
        <v>28952</v>
      </c>
    </row>
    <row r="84487">
      <c r="A84487" s="1" t="s">
        <v>28953</v>
      </c>
    </row>
    <row r="84489">
      <c r="A84489" s="1" t="s">
        <v>20374</v>
      </c>
    </row>
    <row r="84490">
      <c r="A84490" s="1" t="s">
        <v>28954</v>
      </c>
    </row>
    <row r="84491">
      <c r="A84491" s="1" t="s">
        <v>28930</v>
      </c>
    </row>
    <row r="84492">
      <c r="A84492" s="1" t="s">
        <v>20244</v>
      </c>
    </row>
    <row r="84493">
      <c r="A84493" s="1" t="s">
        <v>28931</v>
      </c>
    </row>
    <row r="84494">
      <c r="A84494" s="1" t="s">
        <v>28071</v>
      </c>
    </row>
    <row r="84495">
      <c r="A84495" s="1" t="s">
        <v>20248</v>
      </c>
    </row>
    <row r="84496">
      <c r="A84496" s="1" t="s">
        <v>20340</v>
      </c>
    </row>
    <row r="84497">
      <c r="A84497" s="1" t="s">
        <v>28932</v>
      </c>
    </row>
    <row r="84498">
      <c r="A84498" s="1" t="s">
        <v>28933</v>
      </c>
    </row>
    <row r="84499">
      <c r="A84499" s="1" t="s">
        <v>28934</v>
      </c>
    </row>
    <row r="84500">
      <c r="A84500" s="1" t="s">
        <v>28935</v>
      </c>
    </row>
    <row r="84501">
      <c r="A84501" s="1" t="s">
        <v>28936</v>
      </c>
    </row>
    <row r="84502">
      <c r="A84502" s="1" t="s">
        <v>28937</v>
      </c>
    </row>
    <row r="84503">
      <c r="A84503" s="1" t="s">
        <v>28938</v>
      </c>
    </row>
    <row r="84504">
      <c r="A84504" s="1" t="s">
        <v>28939</v>
      </c>
    </row>
    <row r="84505">
      <c r="A84505" s="1" t="s">
        <v>28940</v>
      </c>
    </row>
    <row r="84506">
      <c r="A84506" s="1" t="s">
        <v>28941</v>
      </c>
    </row>
    <row r="84507">
      <c r="A84507" s="1" t="s">
        <v>28942</v>
      </c>
    </row>
    <row r="84508">
      <c r="A84508" s="1" t="s">
        <v>28943</v>
      </c>
    </row>
    <row r="84509">
      <c r="A84509" s="1" t="s">
        <v>28944</v>
      </c>
    </row>
    <row r="84510">
      <c r="A84510" s="1" t="s">
        <v>28939</v>
      </c>
    </row>
    <row r="84511">
      <c r="A84511" s="1" t="s">
        <v>28945</v>
      </c>
    </row>
    <row r="84512">
      <c r="A84512" s="1" t="s">
        <v>28946</v>
      </c>
    </row>
    <row r="84513">
      <c r="A84513" s="1" t="s">
        <v>28946</v>
      </c>
    </row>
    <row r="84514">
      <c r="A84514" s="1" t="s">
        <v>28947</v>
      </c>
    </row>
    <row r="84515">
      <c r="A84515" s="1" t="s">
        <v>28948</v>
      </c>
    </row>
    <row r="84516">
      <c r="A84516" s="1" t="s">
        <v>20321</v>
      </c>
    </row>
    <row r="84517">
      <c r="A84517" s="1" t="s">
        <v>20369</v>
      </c>
    </row>
    <row r="84518">
      <c r="A84518" s="1" t="s">
        <v>28949</v>
      </c>
    </row>
    <row r="84519">
      <c r="A84519" s="1" t="s">
        <v>28950</v>
      </c>
    </row>
    <row r="84520">
      <c r="A84520" s="1" t="s">
        <v>28951</v>
      </c>
    </row>
    <row r="84521">
      <c r="A84521" s="1" t="s">
        <v>28952</v>
      </c>
    </row>
    <row r="84522">
      <c r="A84522" s="1" t="s">
        <v>28953</v>
      </c>
    </row>
    <row r="84523">
      <c r="A84523" s="1" t="s">
        <v>28955</v>
      </c>
    </row>
    <row r="84524">
      <c r="A84524" s="1" t="s">
        <v>28956</v>
      </c>
    </row>
    <row r="84526">
      <c r="A84526" s="1" t="s">
        <v>28957</v>
      </c>
    </row>
    <row r="84528">
      <c r="A84528" s="1" t="s">
        <v>28958</v>
      </c>
    </row>
    <row r="84529">
      <c r="A84529" s="1" t="s">
        <v>28959</v>
      </c>
    </row>
    <row r="84531">
      <c r="A84531" s="1" t="s">
        <v>28960</v>
      </c>
    </row>
    <row r="84532">
      <c r="A84532" s="1" t="s">
        <v>28961</v>
      </c>
    </row>
    <row r="84534">
      <c r="A84534" s="1" t="s">
        <v>28962</v>
      </c>
    </row>
    <row r="84536">
      <c r="A84536" s="1" t="s">
        <v>20250</v>
      </c>
    </row>
    <row r="84538">
      <c r="A84538" s="1" t="s">
        <v>20251</v>
      </c>
    </row>
    <row r="84540">
      <c r="A84540" s="1" t="s">
        <v>28963</v>
      </c>
    </row>
    <row r="84541">
      <c r="A84541" s="1" t="s">
        <v>28964</v>
      </c>
    </row>
    <row r="84542">
      <c r="A84542" s="1" t="s">
        <v>28965</v>
      </c>
    </row>
    <row r="84544">
      <c r="A84544" s="1" t="s">
        <v>28966</v>
      </c>
    </row>
    <row r="84545">
      <c r="A84545" s="1" t="s">
        <v>28967</v>
      </c>
    </row>
    <row r="84547">
      <c r="A84547" s="1" t="s">
        <v>28968</v>
      </c>
    </row>
    <row r="84548">
      <c r="A84548" s="1" t="s">
        <v>28969</v>
      </c>
    </row>
    <row r="84550">
      <c r="A84550" s="1" t="s">
        <v>28970</v>
      </c>
    </row>
    <row r="84551">
      <c r="A84551" s="1" t="s">
        <v>28971</v>
      </c>
    </row>
    <row r="84552">
      <c r="A84552" s="1" t="s">
        <v>28972</v>
      </c>
    </row>
    <row r="84553">
      <c r="A84553" s="1" t="s">
        <v>28973</v>
      </c>
    </row>
    <row r="84554">
      <c r="A84554" s="1" t="s">
        <v>28974</v>
      </c>
    </row>
    <row r="84555">
      <c r="A84555" s="1" t="s">
        <v>28975</v>
      </c>
    </row>
    <row r="84556">
      <c r="A84556" s="1" t="s">
        <v>28976</v>
      </c>
    </row>
    <row r="84557">
      <c r="A84557" s="1" t="s">
        <v>28977</v>
      </c>
    </row>
    <row r="84558">
      <c r="A84558" s="1" t="s">
        <v>28978</v>
      </c>
    </row>
    <row r="84559">
      <c r="A84559" s="1" t="s">
        <v>28979</v>
      </c>
    </row>
    <row r="84560">
      <c r="A84560" s="1" t="s">
        <v>28980</v>
      </c>
    </row>
    <row r="84561">
      <c r="A84561" s="1" t="s">
        <v>28981</v>
      </c>
    </row>
    <row r="84562">
      <c r="A84562" s="1" t="s">
        <v>28982</v>
      </c>
    </row>
    <row r="84564">
      <c r="A84564" s="1" t="s">
        <v>28983</v>
      </c>
    </row>
    <row r="84565">
      <c r="A84565" s="1" t="s">
        <v>28984</v>
      </c>
    </row>
    <row r="84567">
      <c r="A84567" s="1" t="s">
        <v>28141</v>
      </c>
    </row>
    <row r="84568">
      <c r="A84568" s="1" t="s">
        <v>28985</v>
      </c>
    </row>
    <row r="84569">
      <c r="A84569" s="1" t="s">
        <v>28143</v>
      </c>
    </row>
    <row r="84570">
      <c r="A84570" s="1" t="s">
        <v>28144</v>
      </c>
    </row>
    <row r="84571">
      <c r="A84571" s="1" t="s">
        <v>28986</v>
      </c>
    </row>
    <row r="84572">
      <c r="A84572" s="1" t="s">
        <v>28987</v>
      </c>
    </row>
    <row r="84573">
      <c r="A84573" s="1" t="s">
        <v>28988</v>
      </c>
    </row>
    <row r="84575">
      <c r="A84575" s="1" t="s">
        <v>20368</v>
      </c>
    </row>
    <row r="84576">
      <c r="A84576" s="1" t="s">
        <v>20322</v>
      </c>
    </row>
    <row r="84578">
      <c r="A84578" s="1" t="s">
        <v>20370</v>
      </c>
    </row>
    <row r="84580">
      <c r="A84580" s="1" t="s">
        <v>28989</v>
      </c>
    </row>
    <row r="84582">
      <c r="A84582" s="1" t="s">
        <v>20327</v>
      </c>
    </row>
    <row r="84583">
      <c r="A84583" s="1" t="s">
        <v>28990</v>
      </c>
    </row>
    <row r="84585">
      <c r="A84585" s="1" t="s">
        <v>28991</v>
      </c>
    </row>
    <row r="84586">
      <c r="A84586" s="1" t="s">
        <v>28992</v>
      </c>
    </row>
    <row r="84588">
      <c r="A84588" s="1" t="s">
        <v>28993</v>
      </c>
    </row>
    <row r="84589">
      <c r="A84589" s="1" t="s">
        <v>28957</v>
      </c>
    </row>
    <row r="84590">
      <c r="A84590" s="1" t="s">
        <v>28958</v>
      </c>
    </row>
    <row r="84591">
      <c r="A84591" s="1" t="s">
        <v>28959</v>
      </c>
    </row>
    <row r="84592">
      <c r="A84592" s="1" t="s">
        <v>28960</v>
      </c>
    </row>
    <row r="84593">
      <c r="A84593" s="1" t="s">
        <v>28961</v>
      </c>
    </row>
    <row r="84594">
      <c r="A84594" s="1" t="s">
        <v>28962</v>
      </c>
    </row>
    <row r="84595">
      <c r="A84595" s="1" t="s">
        <v>20250</v>
      </c>
    </row>
    <row r="84596">
      <c r="A84596" s="1" t="s">
        <v>20251</v>
      </c>
    </row>
    <row r="84597">
      <c r="A84597" s="1" t="s">
        <v>28963</v>
      </c>
    </row>
    <row r="84598">
      <c r="A84598" s="1" t="s">
        <v>28964</v>
      </c>
    </row>
    <row r="84599">
      <c r="A84599" s="1" t="s">
        <v>28965</v>
      </c>
    </row>
    <row r="84600">
      <c r="A84600" s="1" t="s">
        <v>28966</v>
      </c>
    </row>
    <row r="84601">
      <c r="A84601" s="1" t="s">
        <v>28967</v>
      </c>
    </row>
    <row r="84602">
      <c r="A84602" s="1" t="s">
        <v>28968</v>
      </c>
    </row>
    <row r="84603">
      <c r="A84603" s="1" t="s">
        <v>28969</v>
      </c>
    </row>
    <row r="84604">
      <c r="A84604" s="1" t="s">
        <v>28970</v>
      </c>
    </row>
    <row r="84605">
      <c r="A84605" s="1" t="s">
        <v>28971</v>
      </c>
    </row>
    <row r="84606">
      <c r="A84606" s="1" t="s">
        <v>28972</v>
      </c>
    </row>
    <row r="84607">
      <c r="A84607" s="1" t="s">
        <v>28973</v>
      </c>
    </row>
    <row r="84608">
      <c r="A84608" s="1" t="s">
        <v>28974</v>
      </c>
    </row>
    <row r="84609">
      <c r="A84609" s="1" t="s">
        <v>28975</v>
      </c>
    </row>
    <row r="84610">
      <c r="A84610" s="1" t="s">
        <v>28976</v>
      </c>
    </row>
    <row r="84611">
      <c r="A84611" s="1" t="s">
        <v>28977</v>
      </c>
    </row>
    <row r="84612">
      <c r="A84612" s="1" t="s">
        <v>28978</v>
      </c>
    </row>
    <row r="84613">
      <c r="A84613" s="1" t="s">
        <v>28979</v>
      </c>
    </row>
    <row r="84614">
      <c r="A84614" s="1" t="s">
        <v>28980</v>
      </c>
    </row>
    <row r="84615">
      <c r="A84615" s="1" t="s">
        <v>28981</v>
      </c>
    </row>
    <row r="84616">
      <c r="A84616" s="1" t="s">
        <v>28982</v>
      </c>
    </row>
    <row r="84617">
      <c r="A84617" s="1" t="s">
        <v>28983</v>
      </c>
    </row>
    <row r="84618">
      <c r="A84618" s="1" t="s">
        <v>28984</v>
      </c>
    </row>
    <row r="84619">
      <c r="A84619" s="1" t="s">
        <v>28141</v>
      </c>
    </row>
    <row r="84620">
      <c r="A84620" s="1" t="s">
        <v>28985</v>
      </c>
    </row>
    <row r="84621">
      <c r="A84621" s="1" t="s">
        <v>28143</v>
      </c>
    </row>
    <row r="84622">
      <c r="A84622" s="1" t="s">
        <v>28144</v>
      </c>
    </row>
    <row r="84623">
      <c r="A84623" s="1" t="s">
        <v>28986</v>
      </c>
    </row>
    <row r="84624">
      <c r="A84624" s="1" t="s">
        <v>28987</v>
      </c>
    </row>
    <row r="84625">
      <c r="A84625" s="1" t="s">
        <v>28988</v>
      </c>
    </row>
    <row r="84626">
      <c r="A84626" s="1" t="s">
        <v>20368</v>
      </c>
    </row>
    <row r="84627">
      <c r="A84627" s="1" t="s">
        <v>20322</v>
      </c>
    </row>
    <row r="84628">
      <c r="A84628" s="1" t="s">
        <v>20370</v>
      </c>
    </row>
    <row r="84629">
      <c r="A84629" s="1" t="s">
        <v>28989</v>
      </c>
    </row>
    <row r="84630">
      <c r="A84630" s="1" t="s">
        <v>20327</v>
      </c>
    </row>
    <row r="84631">
      <c r="A84631" s="1" t="s">
        <v>28990</v>
      </c>
    </row>
    <row r="84632">
      <c r="A84632" s="1" t="s">
        <v>28991</v>
      </c>
    </row>
    <row r="84633">
      <c r="A84633" s="1" t="s">
        <v>28994</v>
      </c>
    </row>
    <row r="84634">
      <c r="A84634" s="1" t="s">
        <v>28995</v>
      </c>
    </row>
    <row r="84635">
      <c r="A84635" s="1" t="s">
        <v>28996</v>
      </c>
    </row>
    <row r="84636">
      <c r="A84636" s="1" t="s">
        <v>28997</v>
      </c>
    </row>
    <row r="84637">
      <c r="A84637" s="1" t="s">
        <v>28998</v>
      </c>
    </row>
    <row r="84638">
      <c r="A84638" s="1" t="s">
        <v>20251</v>
      </c>
    </row>
    <row r="84639">
      <c r="A84639" s="1" t="s">
        <v>28999</v>
      </c>
    </row>
    <row r="84640">
      <c r="A84640" s="1" t="s">
        <v>26679</v>
      </c>
    </row>
    <row r="84641">
      <c r="A84641" s="1" t="s">
        <v>26680</v>
      </c>
    </row>
    <row r="84642">
      <c r="A84642" s="1" t="s">
        <v>29000</v>
      </c>
    </row>
    <row r="84643">
      <c r="A84643" s="1" t="s">
        <v>26682</v>
      </c>
    </row>
    <row r="84644">
      <c r="A84644" s="1" t="s">
        <v>26683</v>
      </c>
    </row>
    <row r="84645">
      <c r="A84645" s="1" t="s">
        <v>28126</v>
      </c>
    </row>
    <row r="84646">
      <c r="A84646" s="1" t="s">
        <v>29001</v>
      </c>
    </row>
    <row r="84647">
      <c r="A84647" s="1" t="s">
        <v>26686</v>
      </c>
    </row>
    <row r="84648">
      <c r="A84648" s="1" t="s">
        <v>28128</v>
      </c>
    </row>
    <row r="84649">
      <c r="A84649" s="1" t="s">
        <v>28129</v>
      </c>
    </row>
    <row r="84650">
      <c r="A84650" s="1" t="s">
        <v>28130</v>
      </c>
    </row>
    <row r="84651">
      <c r="A84651" s="1" t="s">
        <v>28131</v>
      </c>
    </row>
    <row r="84652">
      <c r="A84652" s="1" t="s">
        <v>28132</v>
      </c>
    </row>
    <row r="84653">
      <c r="A84653" s="1" t="s">
        <v>28133</v>
      </c>
    </row>
    <row r="84654">
      <c r="A84654" s="1" t="s">
        <v>28922</v>
      </c>
    </row>
    <row r="84655">
      <c r="A84655" s="1" t="s">
        <v>28135</v>
      </c>
    </row>
    <row r="84656">
      <c r="A84656" s="1" t="s">
        <v>28136</v>
      </c>
    </row>
    <row r="84657">
      <c r="A84657" s="1" t="s">
        <v>28137</v>
      </c>
    </row>
    <row r="84658">
      <c r="A84658" s="1" t="s">
        <v>28138</v>
      </c>
    </row>
    <row r="84659">
      <c r="A84659" s="1" t="s">
        <v>29002</v>
      </c>
    </row>
    <row r="84660">
      <c r="A84660" s="1" t="s">
        <v>28140</v>
      </c>
    </row>
    <row r="84661">
      <c r="A84661" s="1" t="s">
        <v>28141</v>
      </c>
    </row>
    <row r="84662">
      <c r="A84662" s="1" t="s">
        <v>28142</v>
      </c>
    </row>
    <row r="84663">
      <c r="A84663" s="1" t="s">
        <v>28143</v>
      </c>
    </row>
    <row r="84664">
      <c r="A84664" s="1" t="s">
        <v>28144</v>
      </c>
    </row>
    <row r="84665">
      <c r="A84665" s="1" t="s">
        <v>29003</v>
      </c>
    </row>
    <row r="84666">
      <c r="A84666" s="1" t="s">
        <v>28998</v>
      </c>
    </row>
    <row r="84667">
      <c r="A84667" s="1" t="s">
        <v>20251</v>
      </c>
    </row>
    <row r="84668">
      <c r="A84668" s="1" t="s">
        <v>28999</v>
      </c>
    </row>
    <row r="84669">
      <c r="A84669" s="1" t="s">
        <v>26679</v>
      </c>
    </row>
    <row r="84670">
      <c r="A84670" s="1" t="s">
        <v>26680</v>
      </c>
    </row>
    <row r="84671">
      <c r="A84671" s="1" t="s">
        <v>29000</v>
      </c>
    </row>
    <row r="84672">
      <c r="A84672" s="1" t="s">
        <v>26682</v>
      </c>
    </row>
    <row r="84673">
      <c r="A84673" s="1" t="s">
        <v>26683</v>
      </c>
    </row>
    <row r="84674">
      <c r="A84674" s="1" t="s">
        <v>28126</v>
      </c>
    </row>
    <row r="84675">
      <c r="A84675" s="1" t="s">
        <v>29001</v>
      </c>
    </row>
    <row r="84676">
      <c r="A84676" s="1" t="s">
        <v>26686</v>
      </c>
    </row>
    <row r="84677">
      <c r="A84677" s="1" t="s">
        <v>28128</v>
      </c>
    </row>
    <row r="84678">
      <c r="A84678" s="1" t="s">
        <v>28129</v>
      </c>
    </row>
    <row r="84679">
      <c r="A84679" s="1" t="s">
        <v>28130</v>
      </c>
    </row>
    <row r="84680">
      <c r="A84680" s="1" t="s">
        <v>28131</v>
      </c>
    </row>
    <row r="84681">
      <c r="A84681" s="1" t="s">
        <v>28132</v>
      </c>
    </row>
    <row r="84682">
      <c r="A84682" s="1" t="s">
        <v>28133</v>
      </c>
    </row>
    <row r="84683">
      <c r="A84683" s="1" t="s">
        <v>28922</v>
      </c>
    </row>
    <row r="84684">
      <c r="A84684" s="1" t="s">
        <v>28135</v>
      </c>
    </row>
    <row r="84685">
      <c r="A84685" s="1" t="s">
        <v>28136</v>
      </c>
    </row>
    <row r="84686">
      <c r="A84686" s="1" t="s">
        <v>28137</v>
      </c>
    </row>
    <row r="84687">
      <c r="A84687" s="1" t="s">
        <v>28138</v>
      </c>
    </row>
    <row r="84688">
      <c r="A84688" s="1" t="s">
        <v>29002</v>
      </c>
    </row>
    <row r="84689">
      <c r="A84689" s="1" t="s">
        <v>28140</v>
      </c>
    </row>
    <row r="84690">
      <c r="A84690" s="1" t="s">
        <v>28141</v>
      </c>
    </row>
    <row r="84691">
      <c r="A84691" s="1" t="s">
        <v>28142</v>
      </c>
    </row>
    <row r="84692">
      <c r="A84692" s="1" t="s">
        <v>28143</v>
      </c>
    </row>
    <row r="84693">
      <c r="A84693" s="1" t="s">
        <v>28144</v>
      </c>
    </row>
    <row r="84694">
      <c r="A84694" s="1" t="s">
        <v>29004</v>
      </c>
    </row>
    <row r="84695">
      <c r="A84695" s="1" t="s">
        <v>29005</v>
      </c>
    </row>
    <row r="84696">
      <c r="A84696" s="1" t="s">
        <v>18012</v>
      </c>
    </row>
    <row r="84698">
      <c r="A84698" s="1" t="s">
        <v>29006</v>
      </c>
    </row>
    <row r="84699">
      <c r="A84699" s="1" t="s">
        <v>29007</v>
      </c>
    </row>
    <row r="84700">
      <c r="A84700" s="1" t="s">
        <v>29008</v>
      </c>
    </row>
    <row r="84702">
      <c r="A84702" s="1" t="s">
        <v>29009</v>
      </c>
    </row>
    <row r="84704">
      <c r="A84704" s="1" t="s">
        <v>29010</v>
      </c>
    </row>
    <row r="84706">
      <c r="A84706" s="1" t="s">
        <v>29011</v>
      </c>
    </row>
    <row r="84707">
      <c r="A84707" s="1" t="s">
        <v>20248</v>
      </c>
    </row>
    <row r="84709">
      <c r="A84709" s="1" t="s">
        <v>20250</v>
      </c>
    </row>
    <row r="84711">
      <c r="A84711" s="1" t="s">
        <v>29012</v>
      </c>
    </row>
    <row r="84713">
      <c r="A84713" s="1" t="s">
        <v>29013</v>
      </c>
    </row>
    <row r="84714">
      <c r="A84714" s="1" t="s">
        <v>20265</v>
      </c>
    </row>
    <row r="84715">
      <c r="A84715" s="1" t="s">
        <v>29014</v>
      </c>
    </row>
    <row r="84716">
      <c r="A84716" s="1" t="s">
        <v>29015</v>
      </c>
    </row>
    <row r="84717">
      <c r="A84717" s="1" t="s">
        <v>29016</v>
      </c>
    </row>
    <row r="84719">
      <c r="A84719" s="1" t="s">
        <v>29017</v>
      </c>
    </row>
    <row r="84720">
      <c r="A84720" s="1" t="s">
        <v>29018</v>
      </c>
    </row>
    <row r="84722">
      <c r="A84722" s="1" t="s">
        <v>29019</v>
      </c>
    </row>
    <row r="84723">
      <c r="A84723" s="1" t="s">
        <v>29020</v>
      </c>
    </row>
    <row r="84724">
      <c r="A84724" s="1" t="s">
        <v>29021</v>
      </c>
    </row>
    <row r="84725">
      <c r="A84725" s="1" t="s">
        <v>29022</v>
      </c>
    </row>
    <row r="84726">
      <c r="A84726" s="1" t="s">
        <v>29023</v>
      </c>
    </row>
    <row r="84727">
      <c r="A84727" s="1" t="s">
        <v>29024</v>
      </c>
    </row>
    <row r="84728">
      <c r="A84728" s="1" t="s">
        <v>29025</v>
      </c>
    </row>
    <row r="84729">
      <c r="A84729" s="1" t="s">
        <v>29026</v>
      </c>
    </row>
    <row r="84730">
      <c r="A84730" s="1" t="s">
        <v>29027</v>
      </c>
    </row>
    <row r="84731">
      <c r="A84731" s="1" t="s">
        <v>29028</v>
      </c>
    </row>
    <row r="84732">
      <c r="A84732" s="1" t="s">
        <v>29029</v>
      </c>
    </row>
    <row r="84733">
      <c r="A84733" s="1" t="s">
        <v>29030</v>
      </c>
    </row>
    <row r="84734">
      <c r="A84734" s="1" t="s">
        <v>29031</v>
      </c>
    </row>
    <row r="84736">
      <c r="A84736" s="1" t="s">
        <v>29032</v>
      </c>
    </row>
    <row r="84737">
      <c r="A84737" s="1" t="s">
        <v>29033</v>
      </c>
    </row>
    <row r="84739">
      <c r="A84739" s="1" t="s">
        <v>29034</v>
      </c>
    </row>
    <row r="84740">
      <c r="A84740" s="1" t="s">
        <v>28142</v>
      </c>
    </row>
    <row r="84741">
      <c r="A84741" s="1" t="s">
        <v>29035</v>
      </c>
    </row>
    <row r="84742">
      <c r="A84742" s="1" t="s">
        <v>28144</v>
      </c>
    </row>
    <row r="84743">
      <c r="A84743" s="1" t="s">
        <v>28986</v>
      </c>
    </row>
    <row r="84744">
      <c r="A84744" s="1" t="s">
        <v>28987</v>
      </c>
    </row>
    <row r="84746">
      <c r="A84746" s="1" t="s">
        <v>29036</v>
      </c>
    </row>
    <row r="84747">
      <c r="A84747" s="1" t="s">
        <v>29037</v>
      </c>
    </row>
    <row r="84749">
      <c r="A84749" s="1" t="s">
        <v>29038</v>
      </c>
    </row>
    <row r="84750">
      <c r="A84750" s="1" t="s">
        <v>29039</v>
      </c>
    </row>
    <row r="84751">
      <c r="A84751" s="1" t="s">
        <v>20327</v>
      </c>
    </row>
    <row r="84752">
      <c r="A84752" s="1" t="s">
        <v>29040</v>
      </c>
    </row>
    <row r="84754">
      <c r="A84754" s="1" t="s">
        <v>13320</v>
      </c>
    </row>
    <row r="84756">
      <c r="A84756" s="1" t="s">
        <v>29041</v>
      </c>
    </row>
    <row r="84758">
      <c r="A84758" s="1" t="s">
        <v>7718</v>
      </c>
    </row>
    <row r="84759">
      <c r="A84759" s="1" t="s">
        <v>29042</v>
      </c>
    </row>
    <row r="84760">
      <c r="A84760" s="1" t="s">
        <v>29006</v>
      </c>
    </row>
    <row r="84761">
      <c r="A84761" s="1" t="s">
        <v>29007</v>
      </c>
    </row>
    <row r="84762">
      <c r="A84762" s="1" t="s">
        <v>29008</v>
      </c>
    </row>
    <row r="84763">
      <c r="A84763" s="1" t="s">
        <v>29009</v>
      </c>
    </row>
    <row r="84764">
      <c r="A84764" s="1" t="s">
        <v>29010</v>
      </c>
    </row>
    <row r="84765">
      <c r="A84765" s="1" t="s">
        <v>29011</v>
      </c>
    </row>
    <row r="84766">
      <c r="A84766" s="1" t="s">
        <v>20248</v>
      </c>
    </row>
    <row r="84767">
      <c r="A84767" s="1" t="s">
        <v>20250</v>
      </c>
    </row>
    <row r="84768">
      <c r="A84768" s="1" t="s">
        <v>29012</v>
      </c>
    </row>
    <row r="84769">
      <c r="A84769" s="1" t="s">
        <v>29013</v>
      </c>
    </row>
    <row r="84770">
      <c r="A84770" s="1" t="s">
        <v>20265</v>
      </c>
    </row>
    <row r="84771">
      <c r="A84771" s="1" t="s">
        <v>29014</v>
      </c>
    </row>
    <row r="84772">
      <c r="A84772" s="1" t="s">
        <v>29015</v>
      </c>
    </row>
    <row r="84773">
      <c r="A84773" s="1" t="s">
        <v>29016</v>
      </c>
    </row>
    <row r="84774">
      <c r="A84774" s="1" t="s">
        <v>29017</v>
      </c>
    </row>
    <row r="84775">
      <c r="A84775" s="1" t="s">
        <v>29018</v>
      </c>
    </row>
    <row r="84776">
      <c r="A84776" s="1" t="s">
        <v>29019</v>
      </c>
    </row>
    <row r="84777">
      <c r="A84777" s="1" t="s">
        <v>29020</v>
      </c>
    </row>
    <row r="84778">
      <c r="A84778" s="1" t="s">
        <v>29021</v>
      </c>
    </row>
    <row r="84779">
      <c r="A84779" s="1" t="s">
        <v>29022</v>
      </c>
    </row>
    <row r="84780">
      <c r="A84780" s="1" t="s">
        <v>29023</v>
      </c>
    </row>
    <row r="84781">
      <c r="A84781" s="1" t="s">
        <v>29024</v>
      </c>
    </row>
    <row r="84782">
      <c r="A84782" s="1" t="s">
        <v>29025</v>
      </c>
    </row>
    <row r="84783">
      <c r="A84783" s="1" t="s">
        <v>29026</v>
      </c>
    </row>
    <row r="84784">
      <c r="A84784" s="1" t="s">
        <v>29027</v>
      </c>
    </row>
    <row r="84785">
      <c r="A84785" s="1" t="s">
        <v>29028</v>
      </c>
    </row>
    <row r="84786">
      <c r="A84786" s="1" t="s">
        <v>29029</v>
      </c>
    </row>
    <row r="84787">
      <c r="A84787" s="1" t="s">
        <v>29030</v>
      </c>
    </row>
    <row r="84788">
      <c r="A84788" s="1" t="s">
        <v>29031</v>
      </c>
    </row>
    <row r="84789">
      <c r="A84789" s="1" t="s">
        <v>29032</v>
      </c>
    </row>
    <row r="84790">
      <c r="A84790" s="1" t="s">
        <v>29033</v>
      </c>
    </row>
    <row r="84791">
      <c r="A84791" s="1" t="s">
        <v>29034</v>
      </c>
    </row>
    <row r="84792">
      <c r="A84792" s="1" t="s">
        <v>28142</v>
      </c>
    </row>
    <row r="84793">
      <c r="A84793" s="1" t="s">
        <v>29035</v>
      </c>
    </row>
    <row r="84794">
      <c r="A84794" s="1" t="s">
        <v>28144</v>
      </c>
    </row>
    <row r="84795">
      <c r="A84795" s="1" t="s">
        <v>28986</v>
      </c>
    </row>
    <row r="84796">
      <c r="A84796" s="1" t="s">
        <v>28987</v>
      </c>
    </row>
    <row r="84797">
      <c r="A84797" s="1" t="s">
        <v>29036</v>
      </c>
    </row>
    <row r="84798">
      <c r="A84798" s="1" t="s">
        <v>29037</v>
      </c>
    </row>
    <row r="84799">
      <c r="A84799" s="1" t="s">
        <v>29038</v>
      </c>
    </row>
    <row r="84800">
      <c r="A84800" s="1" t="s">
        <v>29039</v>
      </c>
    </row>
    <row r="84801">
      <c r="A84801" s="1" t="s">
        <v>20327</v>
      </c>
    </row>
    <row r="84802">
      <c r="A84802" s="1" t="s">
        <v>29043</v>
      </c>
    </row>
    <row r="84803">
      <c r="A84803" s="1" t="s">
        <v>29044</v>
      </c>
    </row>
    <row r="84805">
      <c r="A84805" s="1" t="s">
        <v>17968</v>
      </c>
    </row>
    <row r="84807">
      <c r="A84807" s="1" t="s">
        <v>20237</v>
      </c>
    </row>
    <row r="84809">
      <c r="A84809" s="1" t="s">
        <v>29045</v>
      </c>
    </row>
    <row r="84811">
      <c r="A84811" s="1" t="s">
        <v>29046</v>
      </c>
    </row>
    <row r="84812">
      <c r="A84812" s="1" t="s">
        <v>29047</v>
      </c>
    </row>
    <row r="84814">
      <c r="A84814" s="1" t="s">
        <v>29048</v>
      </c>
    </row>
    <row r="84815">
      <c r="A84815" s="1" t="s">
        <v>20248</v>
      </c>
    </row>
    <row r="84817">
      <c r="A84817" s="1" t="s">
        <v>20249</v>
      </c>
    </row>
    <row r="84819">
      <c r="A84819" s="1" t="s">
        <v>20250</v>
      </c>
    </row>
    <row r="84820">
      <c r="A84820" s="1" t="s">
        <v>20251</v>
      </c>
    </row>
    <row r="84822">
      <c r="A84822" s="1" t="s">
        <v>29049</v>
      </c>
    </row>
    <row r="84823">
      <c r="A84823" s="1" t="s">
        <v>29050</v>
      </c>
    </row>
    <row r="84825">
      <c r="A84825" s="1" t="s">
        <v>29051</v>
      </c>
    </row>
    <row r="84827">
      <c r="A84827" s="1" t="s">
        <v>20345</v>
      </c>
    </row>
    <row r="84828">
      <c r="A84828" s="1" t="s">
        <v>29052</v>
      </c>
    </row>
    <row r="84830">
      <c r="A84830" s="1" t="s">
        <v>20268</v>
      </c>
    </row>
    <row r="84831">
      <c r="A84831" s="1" t="s">
        <v>29053</v>
      </c>
    </row>
    <row r="84833">
      <c r="A84833" s="1" t="s">
        <v>29054</v>
      </c>
    </row>
    <row r="84834">
      <c r="A84834" s="1" t="s">
        <v>29055</v>
      </c>
    </row>
    <row r="84835">
      <c r="A84835" s="1" t="s">
        <v>29056</v>
      </c>
    </row>
    <row r="84836">
      <c r="A84836" s="1" t="s">
        <v>29057</v>
      </c>
    </row>
    <row r="84837">
      <c r="A84837" s="1" t="s">
        <v>29058</v>
      </c>
    </row>
    <row r="84838">
      <c r="A84838" s="1" t="s">
        <v>29059</v>
      </c>
    </row>
    <row r="84839">
      <c r="A84839" s="1" t="s">
        <v>29060</v>
      </c>
    </row>
    <row r="84840">
      <c r="A84840" s="1" t="s">
        <v>29061</v>
      </c>
    </row>
    <row r="84841">
      <c r="A84841" s="1" t="s">
        <v>29062</v>
      </c>
    </row>
    <row r="84842">
      <c r="A84842" s="1" t="s">
        <v>29063</v>
      </c>
    </row>
    <row r="84843">
      <c r="A84843" s="1" t="s">
        <v>29064</v>
      </c>
    </row>
    <row r="84844">
      <c r="A84844" s="1" t="s">
        <v>29065</v>
      </c>
    </row>
    <row r="84845">
      <c r="A84845" s="1" t="s">
        <v>29066</v>
      </c>
    </row>
    <row r="84847">
      <c r="A84847" s="1" t="s">
        <v>29067</v>
      </c>
    </row>
    <row r="84848">
      <c r="A84848" s="1" t="s">
        <v>20320</v>
      </c>
    </row>
    <row r="84850">
      <c r="A84850" s="1" t="s">
        <v>29068</v>
      </c>
    </row>
    <row r="84851">
      <c r="A84851" s="1" t="s">
        <v>28142</v>
      </c>
    </row>
    <row r="84852">
      <c r="A84852" s="1" t="s">
        <v>28143</v>
      </c>
    </row>
    <row r="84853">
      <c r="A84853" s="1" t="s">
        <v>28144</v>
      </c>
    </row>
    <row r="84854">
      <c r="A84854" s="1" t="s">
        <v>28986</v>
      </c>
    </row>
    <row r="84855">
      <c r="A84855" s="1" t="s">
        <v>28987</v>
      </c>
    </row>
    <row r="84856">
      <c r="A84856" s="1" t="s">
        <v>29069</v>
      </c>
    </row>
    <row r="84858">
      <c r="A84858" s="1" t="s">
        <v>20322</v>
      </c>
    </row>
    <row r="84860">
      <c r="A84860" s="1" t="s">
        <v>20370</v>
      </c>
    </row>
    <row r="84862">
      <c r="A84862" s="1" t="s">
        <v>20326</v>
      </c>
    </row>
    <row r="84863">
      <c r="A84863" s="1" t="s">
        <v>29070</v>
      </c>
    </row>
    <row r="84865">
      <c r="A84865" s="1" t="s">
        <v>29071</v>
      </c>
    </row>
    <row r="84867">
      <c r="A84867" s="1" t="s">
        <v>29072</v>
      </c>
    </row>
    <row r="84868">
      <c r="A84868" s="1" t="s">
        <v>20333</v>
      </c>
    </row>
    <row r="84870">
      <c r="A84870" s="1" t="s">
        <v>29073</v>
      </c>
    </row>
    <row r="84871">
      <c r="A84871" s="1" t="s">
        <v>17968</v>
      </c>
    </row>
    <row r="84872">
      <c r="A84872" s="1" t="s">
        <v>20237</v>
      </c>
    </row>
    <row r="84873">
      <c r="A84873" s="1" t="s">
        <v>29045</v>
      </c>
    </row>
    <row r="84874">
      <c r="A84874" s="1" t="s">
        <v>29046</v>
      </c>
    </row>
    <row r="84875">
      <c r="A84875" s="1" t="s">
        <v>29047</v>
      </c>
    </row>
    <row r="84876">
      <c r="A84876" s="1" t="s">
        <v>29048</v>
      </c>
    </row>
    <row r="84877">
      <c r="A84877" s="1" t="s">
        <v>20248</v>
      </c>
    </row>
    <row r="84878">
      <c r="A84878" s="1" t="s">
        <v>20249</v>
      </c>
    </row>
    <row r="84879">
      <c r="A84879" s="1" t="s">
        <v>20250</v>
      </c>
    </row>
    <row r="84880">
      <c r="A84880" s="1" t="s">
        <v>20251</v>
      </c>
    </row>
    <row r="84881">
      <c r="A84881" s="1" t="s">
        <v>29049</v>
      </c>
    </row>
    <row r="84882">
      <c r="A84882" s="1" t="s">
        <v>29050</v>
      </c>
    </row>
    <row r="84883">
      <c r="A84883" s="1" t="s">
        <v>29051</v>
      </c>
    </row>
    <row r="84884">
      <c r="A84884" s="1" t="s">
        <v>20345</v>
      </c>
    </row>
    <row r="84885">
      <c r="A84885" s="1" t="s">
        <v>29052</v>
      </c>
    </row>
    <row r="84886">
      <c r="A84886" s="1" t="s">
        <v>20268</v>
      </c>
    </row>
    <row r="84887">
      <c r="A84887" s="1" t="s">
        <v>29053</v>
      </c>
    </row>
    <row r="84888">
      <c r="A84888" s="1" t="s">
        <v>29054</v>
      </c>
    </row>
    <row r="84889">
      <c r="A84889" s="1" t="s">
        <v>29055</v>
      </c>
    </row>
    <row r="84890">
      <c r="A84890" s="1" t="s">
        <v>29056</v>
      </c>
    </row>
    <row r="84891">
      <c r="A84891" s="1" t="s">
        <v>29057</v>
      </c>
    </row>
    <row r="84892">
      <c r="A84892" s="1" t="s">
        <v>29058</v>
      </c>
    </row>
    <row r="84893">
      <c r="A84893" s="1" t="s">
        <v>29059</v>
      </c>
    </row>
    <row r="84894">
      <c r="A84894" s="1" t="s">
        <v>29060</v>
      </c>
    </row>
    <row r="84895">
      <c r="A84895" s="1" t="s">
        <v>29061</v>
      </c>
    </row>
    <row r="84896">
      <c r="A84896" s="1" t="s">
        <v>29062</v>
      </c>
    </row>
    <row r="84897">
      <c r="A84897" s="1" t="s">
        <v>29063</v>
      </c>
    </row>
    <row r="84898">
      <c r="A84898" s="1" t="s">
        <v>29064</v>
      </c>
    </row>
    <row r="84899">
      <c r="A84899" s="1" t="s">
        <v>29065</v>
      </c>
    </row>
    <row r="84900">
      <c r="A84900" s="1" t="s">
        <v>29066</v>
      </c>
    </row>
    <row r="84901">
      <c r="A84901" s="1" t="s">
        <v>29067</v>
      </c>
    </row>
    <row r="84902">
      <c r="A84902" s="1" t="s">
        <v>20320</v>
      </c>
    </row>
    <row r="84903">
      <c r="A84903" s="1" t="s">
        <v>29068</v>
      </c>
    </row>
    <row r="84904">
      <c r="A84904" s="1" t="s">
        <v>28142</v>
      </c>
    </row>
    <row r="84905">
      <c r="A84905" s="1" t="s">
        <v>28143</v>
      </c>
    </row>
    <row r="84906">
      <c r="A84906" s="1" t="s">
        <v>28144</v>
      </c>
    </row>
    <row r="84907">
      <c r="A84907" s="1" t="s">
        <v>28986</v>
      </c>
    </row>
    <row r="84908">
      <c r="A84908" s="1" t="s">
        <v>28987</v>
      </c>
    </row>
    <row r="84909">
      <c r="A84909" s="1" t="s">
        <v>29069</v>
      </c>
    </row>
    <row r="84910">
      <c r="A84910" s="1" t="s">
        <v>20322</v>
      </c>
    </row>
    <row r="84911">
      <c r="A84911" s="1" t="s">
        <v>20370</v>
      </c>
    </row>
    <row r="84912">
      <c r="A84912" s="1" t="s">
        <v>20326</v>
      </c>
    </row>
    <row r="84913">
      <c r="A84913" s="1" t="s">
        <v>29070</v>
      </c>
    </row>
    <row r="84914">
      <c r="A84914" s="1" t="s">
        <v>29071</v>
      </c>
    </row>
    <row r="84915">
      <c r="A84915" s="1" t="s">
        <v>29072</v>
      </c>
    </row>
    <row r="84916">
      <c r="A84916" s="1" t="s">
        <v>29074</v>
      </c>
    </row>
    <row r="84917">
      <c r="A84917" s="1" t="s">
        <v>29075</v>
      </c>
    </row>
    <row r="84918">
      <c r="A84918" s="1" t="s">
        <v>24047</v>
      </c>
    </row>
    <row r="84920">
      <c r="A84920" s="1" t="s">
        <v>28887</v>
      </c>
    </row>
    <row r="84922">
      <c r="A84922" s="1" t="s">
        <v>28888</v>
      </c>
    </row>
    <row r="84924">
      <c r="A84924" s="1" t="s">
        <v>20337</v>
      </c>
    </row>
    <row r="84925">
      <c r="A84925" s="1" t="s">
        <v>20338</v>
      </c>
    </row>
    <row r="84927">
      <c r="A84927" s="1" t="s">
        <v>20339</v>
      </c>
    </row>
    <row r="84928">
      <c r="A84928" s="1" t="s">
        <v>20248</v>
      </c>
    </row>
    <row r="84930">
      <c r="A84930" s="1" t="s">
        <v>20340</v>
      </c>
    </row>
    <row r="84932">
      <c r="A84932" s="1" t="s">
        <v>20250</v>
      </c>
    </row>
    <row r="84934">
      <c r="A84934" s="1" t="s">
        <v>20341</v>
      </c>
    </row>
    <row r="84936">
      <c r="A84936" s="1" t="s">
        <v>20342</v>
      </c>
    </row>
    <row r="84937">
      <c r="A84937" s="1" t="s">
        <v>20343</v>
      </c>
    </row>
    <row r="84939">
      <c r="A84939" s="1" t="s">
        <v>20344</v>
      </c>
    </row>
    <row r="84941">
      <c r="A84941" s="1" t="s">
        <v>20345</v>
      </c>
    </row>
    <row r="84942">
      <c r="A84942" s="1" t="s">
        <v>20346</v>
      </c>
    </row>
    <row r="84944">
      <c r="A84944" s="1" t="s">
        <v>20347</v>
      </c>
    </row>
    <row r="84945">
      <c r="A84945" s="1" t="s">
        <v>20348</v>
      </c>
    </row>
    <row r="84947">
      <c r="A84947" s="1" t="s">
        <v>20349</v>
      </c>
    </row>
    <row r="84948">
      <c r="A84948" s="1" t="s">
        <v>20350</v>
      </c>
    </row>
    <row r="84949">
      <c r="A84949" s="1" t="s">
        <v>20351</v>
      </c>
    </row>
    <row r="84950">
      <c r="A84950" s="1" t="s">
        <v>20352</v>
      </c>
    </row>
    <row r="84951">
      <c r="A84951" s="1" t="s">
        <v>20353</v>
      </c>
    </row>
    <row r="84952">
      <c r="A84952" s="1" t="s">
        <v>20354</v>
      </c>
    </row>
    <row r="84953">
      <c r="A84953" s="1" t="s">
        <v>20355</v>
      </c>
    </row>
    <row r="84954">
      <c r="A84954" s="1" t="s">
        <v>20356</v>
      </c>
    </row>
    <row r="84955">
      <c r="A84955" s="1" t="s">
        <v>20357</v>
      </c>
    </row>
    <row r="84956">
      <c r="A84956" s="1" t="s">
        <v>20358</v>
      </c>
    </row>
    <row r="84957">
      <c r="A84957" s="1" t="s">
        <v>20359</v>
      </c>
    </row>
    <row r="84958">
      <c r="A84958" s="1" t="s">
        <v>20360</v>
      </c>
    </row>
    <row r="84959">
      <c r="A84959" s="1" t="s">
        <v>20361</v>
      </c>
    </row>
    <row r="84961">
      <c r="A84961" s="1" t="s">
        <v>20362</v>
      </c>
    </row>
    <row r="84962">
      <c r="A84962" s="1" t="s">
        <v>20363</v>
      </c>
    </row>
    <row r="84963">
      <c r="A84963" s="1" t="s">
        <v>20364</v>
      </c>
    </row>
    <row r="84964">
      <c r="A84964" s="1" t="s">
        <v>20365</v>
      </c>
    </row>
    <row r="84965">
      <c r="A84965" s="1" t="s">
        <v>20366</v>
      </c>
    </row>
    <row r="84966">
      <c r="A84966" s="1" t="s">
        <v>20367</v>
      </c>
    </row>
    <row r="84968">
      <c r="A84968" s="1" t="s">
        <v>20368</v>
      </c>
    </row>
    <row r="84969">
      <c r="A84969" s="1" t="s">
        <v>20369</v>
      </c>
    </row>
    <row r="84971">
      <c r="A84971" s="1" t="s">
        <v>20370</v>
      </c>
    </row>
    <row r="84972">
      <c r="A84972" s="1" t="s">
        <v>20371</v>
      </c>
    </row>
    <row r="84974">
      <c r="A84974" s="1" t="s">
        <v>20372</v>
      </c>
    </row>
    <row r="84976">
      <c r="A84976" s="1" t="s">
        <v>20373</v>
      </c>
    </row>
    <row r="84978">
      <c r="A84978" s="1" t="s">
        <v>20374</v>
      </c>
    </row>
    <row r="84980">
      <c r="A84980" s="1" t="s">
        <v>20375</v>
      </c>
    </row>
    <row r="84981">
      <c r="A84981" s="1" t="s">
        <v>20376</v>
      </c>
    </row>
    <row r="84983">
      <c r="A84983" s="1" t="s">
        <v>24067</v>
      </c>
    </row>
    <row r="84984">
      <c r="A84984" s="1" t="s">
        <v>28887</v>
      </c>
    </row>
    <row r="84985">
      <c r="A84985" s="1" t="s">
        <v>28888</v>
      </c>
    </row>
    <row r="84986">
      <c r="A84986" s="1" t="s">
        <v>20337</v>
      </c>
    </row>
    <row r="84987">
      <c r="A84987" s="1" t="s">
        <v>20338</v>
      </c>
    </row>
    <row r="84988">
      <c r="A84988" s="1" t="s">
        <v>20339</v>
      </c>
    </row>
    <row r="84989">
      <c r="A84989" s="1" t="s">
        <v>20248</v>
      </c>
    </row>
    <row r="84990">
      <c r="A84990" s="1" t="s">
        <v>20340</v>
      </c>
    </row>
    <row r="84991">
      <c r="A84991" s="1" t="s">
        <v>20250</v>
      </c>
    </row>
    <row r="84992">
      <c r="A84992" s="1" t="s">
        <v>20341</v>
      </c>
    </row>
    <row r="84993">
      <c r="A84993" s="1" t="s">
        <v>20342</v>
      </c>
    </row>
    <row r="84994">
      <c r="A84994" s="1" t="s">
        <v>20343</v>
      </c>
    </row>
    <row r="84995">
      <c r="A84995" s="1" t="s">
        <v>20344</v>
      </c>
    </row>
    <row r="84996">
      <c r="A84996" s="1" t="s">
        <v>20345</v>
      </c>
    </row>
    <row r="84997">
      <c r="A84997" s="1" t="s">
        <v>20346</v>
      </c>
    </row>
    <row r="84998">
      <c r="A84998" s="1" t="s">
        <v>20347</v>
      </c>
    </row>
    <row r="84999">
      <c r="A84999" s="1" t="s">
        <v>20348</v>
      </c>
    </row>
    <row r="85000">
      <c r="A85000" s="1" t="s">
        <v>20349</v>
      </c>
    </row>
    <row r="85001">
      <c r="A85001" s="1" t="s">
        <v>20350</v>
      </c>
    </row>
    <row r="85002">
      <c r="A85002" s="1" t="s">
        <v>20351</v>
      </c>
    </row>
    <row r="85003">
      <c r="A85003" s="1" t="s">
        <v>20352</v>
      </c>
    </row>
    <row r="85004">
      <c r="A85004" s="1" t="s">
        <v>20353</v>
      </c>
    </row>
    <row r="85005">
      <c r="A85005" s="1" t="s">
        <v>20354</v>
      </c>
    </row>
    <row r="85006">
      <c r="A85006" s="1" t="s">
        <v>20355</v>
      </c>
    </row>
    <row r="85007">
      <c r="A85007" s="1" t="s">
        <v>20356</v>
      </c>
    </row>
    <row r="85008">
      <c r="A85008" s="1" t="s">
        <v>20357</v>
      </c>
    </row>
    <row r="85009">
      <c r="A85009" s="1" t="s">
        <v>20358</v>
      </c>
    </row>
    <row r="85010">
      <c r="A85010" s="1" t="s">
        <v>20359</v>
      </c>
    </row>
    <row r="85011">
      <c r="A85011" s="1" t="s">
        <v>20360</v>
      </c>
    </row>
    <row r="85012">
      <c r="A85012" s="1" t="s">
        <v>20361</v>
      </c>
    </row>
    <row r="85013">
      <c r="A85013" s="1" t="s">
        <v>20362</v>
      </c>
    </row>
    <row r="85014">
      <c r="A85014" s="1" t="s">
        <v>20363</v>
      </c>
    </row>
    <row r="85015">
      <c r="A85015" s="1" t="s">
        <v>20364</v>
      </c>
    </row>
    <row r="85016">
      <c r="A85016" s="1" t="s">
        <v>20365</v>
      </c>
    </row>
    <row r="85017">
      <c r="A85017" s="1" t="s">
        <v>20366</v>
      </c>
    </row>
    <row r="85018">
      <c r="A85018" s="1" t="s">
        <v>20367</v>
      </c>
    </row>
    <row r="85019">
      <c r="A85019" s="1" t="s">
        <v>20368</v>
      </c>
    </row>
    <row r="85020">
      <c r="A85020" s="1" t="s">
        <v>20369</v>
      </c>
    </row>
    <row r="85021">
      <c r="A85021" s="1" t="s">
        <v>20370</v>
      </c>
    </row>
    <row r="85022">
      <c r="A85022" s="1" t="s">
        <v>20371</v>
      </c>
    </row>
    <row r="85023">
      <c r="A85023" s="1" t="s">
        <v>20372</v>
      </c>
    </row>
    <row r="85024">
      <c r="A85024" s="1" t="s">
        <v>20373</v>
      </c>
    </row>
    <row r="85025">
      <c r="A85025" s="1" t="s">
        <v>20374</v>
      </c>
    </row>
    <row r="85026">
      <c r="A85026" s="1" t="s">
        <v>20375</v>
      </c>
    </row>
    <row r="85027">
      <c r="A85027" s="1" t="s">
        <v>28889</v>
      </c>
    </row>
    <row r="85028">
      <c r="A85028" s="1" t="s">
        <v>29076</v>
      </c>
    </row>
    <row r="85029">
      <c r="A85029" s="1" t="s">
        <v>29077</v>
      </c>
    </row>
    <row r="85030">
      <c r="A85030" s="1" t="s">
        <v>29078</v>
      </c>
    </row>
    <row r="85031">
      <c r="A85031" s="1" t="s">
        <v>29079</v>
      </c>
    </row>
    <row r="85032">
      <c r="A85032" s="1" t="s">
        <v>29080</v>
      </c>
    </row>
    <row r="85033">
      <c r="A85033" s="1" t="s">
        <v>29081</v>
      </c>
    </row>
    <row r="85034">
      <c r="A85034" s="1" t="s">
        <v>29082</v>
      </c>
    </row>
    <row r="85035">
      <c r="A85035" s="1" t="s">
        <v>29083</v>
      </c>
    </row>
    <row r="85036">
      <c r="A85036" s="1" t="s">
        <v>29077</v>
      </c>
    </row>
    <row r="85037">
      <c r="A85037" s="1" t="s">
        <v>29084</v>
      </c>
    </row>
    <row r="85038">
      <c r="A85038" s="1" t="s">
        <v>29079</v>
      </c>
    </row>
    <row r="85039">
      <c r="A85039" s="1" t="s">
        <v>29080</v>
      </c>
    </row>
    <row r="85040">
      <c r="A85040" s="1" t="s">
        <v>29081</v>
      </c>
    </row>
    <row r="85041">
      <c r="A85041" s="1" t="s">
        <v>29085</v>
      </c>
    </row>
    <row r="85042">
      <c r="A85042" s="1" t="s">
        <v>29086</v>
      </c>
    </row>
    <row r="85044">
      <c r="A85044" s="1" t="s">
        <v>29087</v>
      </c>
    </row>
    <row r="85045">
      <c r="A85045" s="1" t="s">
        <v>29088</v>
      </c>
    </row>
    <row r="85047">
      <c r="A85047" s="1" t="s">
        <v>29089</v>
      </c>
    </row>
    <row r="85048">
      <c r="A85048" s="1" t="s">
        <v>29090</v>
      </c>
    </row>
    <row r="85050">
      <c r="A85050" s="1" t="s">
        <v>29091</v>
      </c>
    </row>
    <row r="85051">
      <c r="A85051" s="1" t="s">
        <v>29092</v>
      </c>
    </row>
    <row r="85053">
      <c r="A85053" s="1" t="s">
        <v>29093</v>
      </c>
    </row>
    <row r="85055">
      <c r="A85055" s="1" t="s">
        <v>29094</v>
      </c>
    </row>
    <row r="85056">
      <c r="A85056" s="1" t="s">
        <v>29095</v>
      </c>
    </row>
    <row r="85057">
      <c r="A85057" s="1" t="s">
        <v>29096</v>
      </c>
    </row>
    <row r="85059">
      <c r="A85059" s="1" t="s">
        <v>29097</v>
      </c>
    </row>
    <row r="85061">
      <c r="A85061" s="1" t="s">
        <v>29098</v>
      </c>
    </row>
    <row r="85062">
      <c r="A85062" s="1" t="s">
        <v>29099</v>
      </c>
    </row>
    <row r="85063">
      <c r="A85063" s="1" t="s">
        <v>29100</v>
      </c>
    </row>
    <row r="85065">
      <c r="A85065" s="1" t="s">
        <v>29101</v>
      </c>
    </row>
    <row r="85066">
      <c r="A85066" s="1" t="s">
        <v>29102</v>
      </c>
    </row>
    <row r="85067">
      <c r="A85067" s="1" t="s">
        <v>29103</v>
      </c>
    </row>
    <row r="85069">
      <c r="A85069" s="1" t="s">
        <v>29104</v>
      </c>
    </row>
    <row r="85071">
      <c r="A85071" s="1" t="s">
        <v>29105</v>
      </c>
    </row>
    <row r="85072">
      <c r="A85072" s="1" t="s">
        <v>29106</v>
      </c>
    </row>
    <row r="85073">
      <c r="A85073" s="1" t="s">
        <v>29107</v>
      </c>
    </row>
    <row r="85075">
      <c r="A85075" s="1" t="s">
        <v>29108</v>
      </c>
    </row>
    <row r="85077">
      <c r="A85077" s="1" t="s">
        <v>29109</v>
      </c>
    </row>
    <row r="85079">
      <c r="A85079" s="1" t="s">
        <v>29110</v>
      </c>
    </row>
    <row r="85080">
      <c r="A85080" s="1" t="s">
        <v>29111</v>
      </c>
    </row>
    <row r="85081">
      <c r="A85081" s="1" t="s">
        <v>29088</v>
      </c>
    </row>
    <row r="85082">
      <c r="A85082" s="1" t="s">
        <v>29089</v>
      </c>
    </row>
    <row r="85083">
      <c r="A85083" s="1" t="s">
        <v>29090</v>
      </c>
    </row>
    <row r="85084">
      <c r="A85084" s="1" t="s">
        <v>29091</v>
      </c>
    </row>
    <row r="85085">
      <c r="A85085" s="1" t="s">
        <v>29092</v>
      </c>
    </row>
    <row r="85086">
      <c r="A85086" s="1" t="s">
        <v>29093</v>
      </c>
    </row>
    <row r="85087">
      <c r="A85087" s="1" t="s">
        <v>29094</v>
      </c>
    </row>
    <row r="85088">
      <c r="A85088" s="1" t="s">
        <v>29095</v>
      </c>
    </row>
    <row r="85089">
      <c r="A85089" s="1" t="s">
        <v>29096</v>
      </c>
    </row>
    <row r="85090">
      <c r="A85090" s="1" t="s">
        <v>29097</v>
      </c>
    </row>
    <row r="85091">
      <c r="A85091" s="1" t="s">
        <v>29098</v>
      </c>
    </row>
    <row r="85092">
      <c r="A85092" s="1" t="s">
        <v>29099</v>
      </c>
    </row>
    <row r="85093">
      <c r="A85093" s="1" t="s">
        <v>29100</v>
      </c>
    </row>
    <row r="85094">
      <c r="A85094" s="1" t="s">
        <v>29101</v>
      </c>
    </row>
    <row r="85095">
      <c r="A85095" s="1" t="s">
        <v>29102</v>
      </c>
    </row>
    <row r="85096">
      <c r="A85096" s="1" t="s">
        <v>29103</v>
      </c>
    </row>
    <row r="85097">
      <c r="A85097" s="1" t="s">
        <v>29104</v>
      </c>
    </row>
    <row r="85098">
      <c r="A85098" s="1" t="s">
        <v>29105</v>
      </c>
    </row>
    <row r="85099">
      <c r="A85099" s="1" t="s">
        <v>29106</v>
      </c>
    </row>
    <row r="85100">
      <c r="A85100" s="1" t="s">
        <v>29107</v>
      </c>
    </row>
    <row r="85101">
      <c r="A85101" s="1" t="s">
        <v>29108</v>
      </c>
    </row>
    <row r="85102">
      <c r="A85102" s="1" t="s">
        <v>29112</v>
      </c>
    </row>
    <row r="85103">
      <c r="A85103" s="1" t="s">
        <v>29113</v>
      </c>
    </row>
    <row r="85105">
      <c r="A85105" s="1" t="s">
        <v>29114</v>
      </c>
    </row>
    <row r="85107">
      <c r="A85107" s="1" t="s">
        <v>29115</v>
      </c>
    </row>
    <row r="85109">
      <c r="A85109" s="1" t="s">
        <v>29116</v>
      </c>
    </row>
    <row r="85110">
      <c r="A85110" s="1" t="s">
        <v>29117</v>
      </c>
    </row>
    <row r="85112">
      <c r="A85112" s="1" t="s">
        <v>29118</v>
      </c>
    </row>
    <row r="85113">
      <c r="A85113" s="1" t="s">
        <v>29119</v>
      </c>
    </row>
    <row r="85115">
      <c r="A85115" s="1" t="s">
        <v>20250</v>
      </c>
    </row>
    <row r="85116">
      <c r="A85116" s="1" t="s">
        <v>29120</v>
      </c>
    </row>
    <row r="85118">
      <c r="A85118" s="1" t="s">
        <v>29121</v>
      </c>
    </row>
    <row r="85119">
      <c r="A85119" s="1" t="s">
        <v>29122</v>
      </c>
    </row>
    <row r="85120">
      <c r="A85120" s="1" t="s">
        <v>29123</v>
      </c>
    </row>
    <row r="85122">
      <c r="A85122" s="1" t="s">
        <v>29124</v>
      </c>
    </row>
    <row r="85123">
      <c r="A85123" s="1" t="s">
        <v>20346</v>
      </c>
    </row>
    <row r="85125">
      <c r="A85125" s="1" t="s">
        <v>29125</v>
      </c>
    </row>
    <row r="85126">
      <c r="A85126" s="1" t="s">
        <v>29126</v>
      </c>
    </row>
    <row r="85128">
      <c r="A85128" s="1" t="s">
        <v>29127</v>
      </c>
    </row>
    <row r="85129">
      <c r="A85129" s="1" t="s">
        <v>29128</v>
      </c>
    </row>
    <row r="85130">
      <c r="A85130" s="1" t="s">
        <v>29129</v>
      </c>
    </row>
    <row r="85131">
      <c r="A85131" s="1" t="s">
        <v>29130</v>
      </c>
    </row>
    <row r="85132">
      <c r="A85132" s="1" t="s">
        <v>29131</v>
      </c>
    </row>
    <row r="85133">
      <c r="A85133" s="1" t="s">
        <v>29132</v>
      </c>
    </row>
    <row r="85134">
      <c r="A85134" s="1" t="s">
        <v>29133</v>
      </c>
    </row>
    <row r="85135">
      <c r="A85135" s="1" t="s">
        <v>29134</v>
      </c>
    </row>
    <row r="85136">
      <c r="A85136" s="1" t="s">
        <v>29135</v>
      </c>
    </row>
    <row r="85137">
      <c r="A85137" s="1" t="s">
        <v>29136</v>
      </c>
    </row>
    <row r="85138">
      <c r="A85138" s="1" t="s">
        <v>29137</v>
      </c>
    </row>
    <row r="85139">
      <c r="A85139" s="1" t="s">
        <v>29138</v>
      </c>
    </row>
    <row r="85140">
      <c r="A85140" s="1" t="s">
        <v>29139</v>
      </c>
    </row>
    <row r="85142">
      <c r="A85142" s="1" t="s">
        <v>29140</v>
      </c>
    </row>
    <row r="85143">
      <c r="A85143" s="1" t="s">
        <v>29141</v>
      </c>
    </row>
    <row r="85145">
      <c r="A85145" s="1" t="s">
        <v>29142</v>
      </c>
    </row>
    <row r="85146">
      <c r="A85146" s="1" t="s">
        <v>29143</v>
      </c>
    </row>
    <row r="85148">
      <c r="A85148" s="1" t="s">
        <v>29144</v>
      </c>
    </row>
    <row r="85149">
      <c r="A85149" s="1" t="s">
        <v>29145</v>
      </c>
    </row>
    <row r="85151">
      <c r="A85151" s="1" t="s">
        <v>29146</v>
      </c>
    </row>
    <row r="85153">
      <c r="A85153" s="1" t="s">
        <v>29147</v>
      </c>
    </row>
    <row r="85155">
      <c r="A85155" s="1" t="s">
        <v>29148</v>
      </c>
    </row>
    <row r="85156">
      <c r="A85156" s="1" t="s">
        <v>29149</v>
      </c>
    </row>
    <row r="85158">
      <c r="A85158" s="1" t="s">
        <v>29150</v>
      </c>
    </row>
    <row r="85159">
      <c r="A85159" s="1" t="s">
        <v>29151</v>
      </c>
    </row>
    <row r="85160">
      <c r="A85160" s="1" t="s">
        <v>29152</v>
      </c>
    </row>
    <row r="85162">
      <c r="A85162" s="1" t="s">
        <v>29153</v>
      </c>
    </row>
    <row r="85163">
      <c r="A85163" s="1" t="s">
        <v>9371</v>
      </c>
    </row>
    <row r="85165">
      <c r="A85165" s="1" t="s">
        <v>29154</v>
      </c>
    </row>
    <row r="85167">
      <c r="A85167" s="1" t="s">
        <v>233</v>
      </c>
    </row>
    <row r="85168">
      <c r="A85168" s="1" t="s">
        <v>29155</v>
      </c>
    </row>
    <row r="85169">
      <c r="A85169" s="1" t="s">
        <v>29114</v>
      </c>
    </row>
    <row r="85170">
      <c r="A85170" s="1" t="s">
        <v>29115</v>
      </c>
    </row>
    <row r="85171">
      <c r="A85171" s="1" t="s">
        <v>29116</v>
      </c>
    </row>
    <row r="85172">
      <c r="A85172" s="1" t="s">
        <v>29117</v>
      </c>
    </row>
    <row r="85173">
      <c r="A85173" s="1" t="s">
        <v>29118</v>
      </c>
    </row>
    <row r="85174">
      <c r="A85174" s="1" t="s">
        <v>29119</v>
      </c>
    </row>
    <row r="85175">
      <c r="A85175" s="1" t="s">
        <v>20250</v>
      </c>
    </row>
    <row r="85176">
      <c r="A85176" s="1" t="s">
        <v>29120</v>
      </c>
    </row>
    <row r="85177">
      <c r="A85177" s="1" t="s">
        <v>29121</v>
      </c>
    </row>
    <row r="85178">
      <c r="A85178" s="1" t="s">
        <v>29122</v>
      </c>
    </row>
    <row r="85179">
      <c r="A85179" s="1" t="s">
        <v>29123</v>
      </c>
    </row>
    <row r="85180">
      <c r="A85180" s="1" t="s">
        <v>29124</v>
      </c>
    </row>
    <row r="85181">
      <c r="A85181" s="1" t="s">
        <v>20346</v>
      </c>
    </row>
    <row r="85182">
      <c r="A85182" s="1" t="s">
        <v>29125</v>
      </c>
    </row>
    <row r="85183">
      <c r="A85183" s="1" t="s">
        <v>29126</v>
      </c>
    </row>
    <row r="85184">
      <c r="A85184" s="1" t="s">
        <v>29127</v>
      </c>
    </row>
    <row r="85185">
      <c r="A85185" s="1" t="s">
        <v>29128</v>
      </c>
    </row>
    <row r="85186">
      <c r="A85186" s="1" t="s">
        <v>29129</v>
      </c>
    </row>
    <row r="85187">
      <c r="A85187" s="1" t="s">
        <v>29130</v>
      </c>
    </row>
    <row r="85188">
      <c r="A85188" s="1" t="s">
        <v>29131</v>
      </c>
    </row>
    <row r="85189">
      <c r="A85189" s="1" t="s">
        <v>29132</v>
      </c>
    </row>
    <row r="85190">
      <c r="A85190" s="1" t="s">
        <v>29133</v>
      </c>
    </row>
    <row r="85191">
      <c r="A85191" s="1" t="s">
        <v>29134</v>
      </c>
    </row>
    <row r="85192">
      <c r="A85192" s="1" t="s">
        <v>29135</v>
      </c>
    </row>
    <row r="85193">
      <c r="A85193" s="1" t="s">
        <v>29136</v>
      </c>
    </row>
    <row r="85194">
      <c r="A85194" s="1" t="s">
        <v>29137</v>
      </c>
    </row>
    <row r="85195">
      <c r="A85195" s="1" t="s">
        <v>29138</v>
      </c>
    </row>
    <row r="85196">
      <c r="A85196" s="1" t="s">
        <v>29139</v>
      </c>
    </row>
    <row r="85197">
      <c r="A85197" s="1" t="s">
        <v>29140</v>
      </c>
    </row>
    <row r="85198">
      <c r="A85198" s="1" t="s">
        <v>29141</v>
      </c>
    </row>
    <row r="85199">
      <c r="A85199" s="1" t="s">
        <v>29142</v>
      </c>
    </row>
    <row r="85200">
      <c r="A85200" s="1" t="s">
        <v>29143</v>
      </c>
    </row>
    <row r="85201">
      <c r="A85201" s="1" t="s">
        <v>29144</v>
      </c>
    </row>
    <row r="85202">
      <c r="A85202" s="1" t="s">
        <v>29145</v>
      </c>
    </row>
    <row r="85203">
      <c r="A85203" s="1" t="s">
        <v>29146</v>
      </c>
    </row>
    <row r="85204">
      <c r="A85204" s="1" t="s">
        <v>29147</v>
      </c>
    </row>
    <row r="85205">
      <c r="A85205" s="1" t="s">
        <v>29148</v>
      </c>
    </row>
    <row r="85206">
      <c r="A85206" s="1" t="s">
        <v>29149</v>
      </c>
    </row>
    <row r="85207">
      <c r="A85207" s="1" t="s">
        <v>29150</v>
      </c>
    </row>
    <row r="85208">
      <c r="A85208" s="1" t="s">
        <v>29151</v>
      </c>
    </row>
    <row r="85209">
      <c r="A85209" s="1" t="s">
        <v>29152</v>
      </c>
    </row>
    <row r="85210">
      <c r="A85210" s="1" t="s">
        <v>29153</v>
      </c>
    </row>
    <row r="85211">
      <c r="A85211" s="1" t="s">
        <v>29156</v>
      </c>
    </row>
    <row r="85212">
      <c r="A85212" s="1" t="s">
        <v>29157</v>
      </c>
    </row>
    <row r="85214">
      <c r="A85214" s="1" t="s">
        <v>29158</v>
      </c>
    </row>
    <row r="85215">
      <c r="A85215" s="1" t="s">
        <v>29159</v>
      </c>
    </row>
    <row r="85217">
      <c r="A85217" s="1" t="s">
        <v>29160</v>
      </c>
    </row>
    <row r="85218">
      <c r="A85218" s="1" t="s">
        <v>29161</v>
      </c>
    </row>
    <row r="85220">
      <c r="A85220" s="1" t="s">
        <v>879</v>
      </c>
    </row>
    <row r="85222">
      <c r="A85222" s="1" t="s">
        <v>29162</v>
      </c>
    </row>
    <row r="85224">
      <c r="A85224" s="1" t="s">
        <v>29163</v>
      </c>
    </row>
    <row r="85226">
      <c r="A85226" s="1" t="s">
        <v>29164</v>
      </c>
    </row>
    <row r="85228">
      <c r="A85228" s="1" t="s">
        <v>29165</v>
      </c>
    </row>
    <row r="85229">
      <c r="A85229" s="1" t="s">
        <v>29166</v>
      </c>
    </row>
    <row r="85231">
      <c r="A85231" s="1" t="s">
        <v>20250</v>
      </c>
    </row>
    <row r="85232">
      <c r="A85232" s="1" t="s">
        <v>29120</v>
      </c>
    </row>
    <row r="85234">
      <c r="A85234" s="1" t="s">
        <v>29167</v>
      </c>
    </row>
    <row r="85235">
      <c r="A85235" s="1" t="s">
        <v>29168</v>
      </c>
    </row>
    <row r="85236">
      <c r="A85236" s="1" t="s">
        <v>29169</v>
      </c>
    </row>
    <row r="85238">
      <c r="A85238" s="1" t="s">
        <v>29170</v>
      </c>
    </row>
    <row r="85239">
      <c r="A85239" s="1" t="s">
        <v>20346</v>
      </c>
    </row>
    <row r="85241">
      <c r="A85241" s="1" t="s">
        <v>29171</v>
      </c>
    </row>
    <row r="85242">
      <c r="A85242" s="1" t="s">
        <v>29172</v>
      </c>
    </row>
    <row r="85243">
      <c r="A85243" s="1" t="s">
        <v>29173</v>
      </c>
    </row>
    <row r="85244">
      <c r="A85244" s="1" t="s">
        <v>29174</v>
      </c>
    </row>
    <row r="85245">
      <c r="A85245" s="1" t="s">
        <v>29175</v>
      </c>
    </row>
    <row r="85246">
      <c r="A85246" s="1" t="s">
        <v>29176</v>
      </c>
    </row>
    <row r="85247">
      <c r="A85247" s="1" t="s">
        <v>29177</v>
      </c>
    </row>
    <row r="85248">
      <c r="A85248" s="1" t="s">
        <v>29178</v>
      </c>
    </row>
    <row r="85249">
      <c r="A85249" s="1" t="s">
        <v>29179</v>
      </c>
    </row>
    <row r="85250">
      <c r="A85250" s="1" t="s">
        <v>29180</v>
      </c>
    </row>
    <row r="85252">
      <c r="A85252" s="1" t="s">
        <v>29181</v>
      </c>
    </row>
    <row r="85253">
      <c r="A85253" s="1" t="s">
        <v>29182</v>
      </c>
    </row>
    <row r="85254">
      <c r="A85254" s="1" t="s">
        <v>29183</v>
      </c>
    </row>
    <row r="85255">
      <c r="A85255" s="1" t="s">
        <v>29184</v>
      </c>
    </row>
    <row r="85256">
      <c r="A85256" s="1" t="s">
        <v>29185</v>
      </c>
    </row>
    <row r="85258">
      <c r="A85258" s="1" t="s">
        <v>29186</v>
      </c>
    </row>
    <row r="85259">
      <c r="A85259" s="1" t="s">
        <v>29187</v>
      </c>
    </row>
    <row r="85260">
      <c r="A85260" s="1" t="s">
        <v>29188</v>
      </c>
    </row>
    <row r="85261">
      <c r="A85261" s="1" t="s">
        <v>29189</v>
      </c>
    </row>
    <row r="85262">
      <c r="A85262" s="1" t="s">
        <v>29190</v>
      </c>
    </row>
    <row r="85263">
      <c r="A85263" s="1" t="s">
        <v>29191</v>
      </c>
    </row>
    <row r="85265">
      <c r="A85265" s="1" t="s">
        <v>20370</v>
      </c>
    </row>
    <row r="85267">
      <c r="A85267" s="1" t="s">
        <v>29192</v>
      </c>
    </row>
    <row r="85268">
      <c r="A85268" s="1" t="s">
        <v>29193</v>
      </c>
    </row>
    <row r="85270">
      <c r="A85270" s="1" t="s">
        <v>29194</v>
      </c>
    </row>
    <row r="85271">
      <c r="A85271" s="1" t="s">
        <v>29195</v>
      </c>
    </row>
    <row r="85272">
      <c r="A85272" s="1" t="s">
        <v>29196</v>
      </c>
    </row>
    <row r="85273">
      <c r="A85273" s="1" t="s">
        <v>29197</v>
      </c>
    </row>
    <row r="85274">
      <c r="A85274" s="1" t="s">
        <v>29198</v>
      </c>
    </row>
    <row r="85275">
      <c r="A85275" s="1" t="s">
        <v>29199</v>
      </c>
    </row>
    <row r="85276">
      <c r="A85276" s="1" t="s">
        <v>29200</v>
      </c>
    </row>
    <row r="85277">
      <c r="A85277" s="1" t="s">
        <v>29201</v>
      </c>
    </row>
    <row r="85279">
      <c r="A85279" s="1" t="s">
        <v>29202</v>
      </c>
    </row>
    <row r="85281">
      <c r="A85281" s="1" t="s">
        <v>233</v>
      </c>
    </row>
    <row r="85282">
      <c r="A85282" s="1" t="s">
        <v>29203</v>
      </c>
    </row>
    <row r="85283">
      <c r="A85283" s="1" t="s">
        <v>29158</v>
      </c>
    </row>
    <row r="85284">
      <c r="A85284" s="1" t="s">
        <v>29159</v>
      </c>
    </row>
    <row r="85285">
      <c r="A85285" s="1" t="s">
        <v>29160</v>
      </c>
    </row>
    <row r="85286">
      <c r="A85286" s="1" t="s">
        <v>29161</v>
      </c>
    </row>
    <row r="85287">
      <c r="A85287" s="1" t="s">
        <v>29162</v>
      </c>
    </row>
    <row r="85288">
      <c r="A85288" s="1" t="s">
        <v>29163</v>
      </c>
    </row>
    <row r="85289">
      <c r="A85289" s="1" t="s">
        <v>29164</v>
      </c>
    </row>
    <row r="85290">
      <c r="A85290" s="1" t="s">
        <v>29165</v>
      </c>
    </row>
    <row r="85291">
      <c r="A85291" s="1" t="s">
        <v>29166</v>
      </c>
    </row>
    <row r="85292">
      <c r="A85292" s="1" t="s">
        <v>20250</v>
      </c>
    </row>
    <row r="85293">
      <c r="A85293" s="1" t="s">
        <v>29120</v>
      </c>
    </row>
    <row r="85294">
      <c r="A85294" s="1" t="s">
        <v>29167</v>
      </c>
    </row>
    <row r="85295">
      <c r="A85295" s="1" t="s">
        <v>29168</v>
      </c>
    </row>
    <row r="85296">
      <c r="A85296" s="1" t="s">
        <v>29169</v>
      </c>
    </row>
    <row r="85297">
      <c r="A85297" s="1" t="s">
        <v>29170</v>
      </c>
    </row>
    <row r="85298">
      <c r="A85298" s="1" t="s">
        <v>20346</v>
      </c>
    </row>
    <row r="85299">
      <c r="A85299" s="1" t="s">
        <v>29171</v>
      </c>
    </row>
    <row r="85300">
      <c r="A85300" s="1" t="s">
        <v>29172</v>
      </c>
    </row>
    <row r="85301">
      <c r="A85301" s="1" t="s">
        <v>29173</v>
      </c>
    </row>
    <row r="85302">
      <c r="A85302" s="1" t="s">
        <v>29174</v>
      </c>
    </row>
    <row r="85303">
      <c r="A85303" s="1" t="s">
        <v>29175</v>
      </c>
    </row>
    <row r="85304">
      <c r="A85304" s="1" t="s">
        <v>29176</v>
      </c>
    </row>
    <row r="85305">
      <c r="A85305" s="1" t="s">
        <v>29177</v>
      </c>
    </row>
    <row r="85306">
      <c r="A85306" s="1" t="s">
        <v>29178</v>
      </c>
    </row>
    <row r="85307">
      <c r="A85307" s="1" t="s">
        <v>29179</v>
      </c>
    </row>
    <row r="85308">
      <c r="A85308" s="1" t="s">
        <v>29180</v>
      </c>
    </row>
    <row r="85309">
      <c r="A85309" s="1" t="s">
        <v>29181</v>
      </c>
    </row>
    <row r="85310">
      <c r="A85310" s="1" t="s">
        <v>29182</v>
      </c>
    </row>
    <row r="85311">
      <c r="A85311" s="1" t="s">
        <v>29183</v>
      </c>
    </row>
    <row r="85312">
      <c r="A85312" s="1" t="s">
        <v>29184</v>
      </c>
    </row>
    <row r="85313">
      <c r="A85313" s="1" t="s">
        <v>29185</v>
      </c>
    </row>
    <row r="85314">
      <c r="A85314" s="1" t="s">
        <v>29186</v>
      </c>
    </row>
    <row r="85315">
      <c r="A85315" s="1" t="s">
        <v>29187</v>
      </c>
    </row>
    <row r="85316">
      <c r="A85316" s="1" t="s">
        <v>29188</v>
      </c>
    </row>
    <row r="85317">
      <c r="A85317" s="1" t="s">
        <v>29189</v>
      </c>
    </row>
    <row r="85318">
      <c r="A85318" s="1" t="s">
        <v>29190</v>
      </c>
    </row>
    <row r="85319">
      <c r="A85319" s="1" t="s">
        <v>29191</v>
      </c>
    </row>
    <row r="85320">
      <c r="A85320" s="1" t="s">
        <v>20370</v>
      </c>
    </row>
    <row r="85321">
      <c r="A85321" s="1" t="s">
        <v>29192</v>
      </c>
    </row>
    <row r="85322">
      <c r="A85322" s="1" t="s">
        <v>29193</v>
      </c>
    </row>
    <row r="85323">
      <c r="A85323" s="1" t="s">
        <v>29194</v>
      </c>
    </row>
    <row r="85324">
      <c r="A85324" s="1" t="s">
        <v>29195</v>
      </c>
    </row>
    <row r="85325">
      <c r="A85325" s="1" t="s">
        <v>29196</v>
      </c>
    </row>
    <row r="85326">
      <c r="A85326" s="1" t="s">
        <v>29197</v>
      </c>
    </row>
    <row r="85327">
      <c r="A85327" s="1" t="s">
        <v>29198</v>
      </c>
    </row>
    <row r="85328">
      <c r="A85328" s="1" t="s">
        <v>29199</v>
      </c>
    </row>
    <row r="85329">
      <c r="A85329" s="1" t="s">
        <v>29200</v>
      </c>
    </row>
    <row r="85330">
      <c r="A85330" s="1" t="s">
        <v>29201</v>
      </c>
    </row>
    <row r="85331">
      <c r="A85331" s="1" t="s">
        <v>29204</v>
      </c>
    </row>
    <row r="85332">
      <c r="A85332" s="1" t="s">
        <v>29205</v>
      </c>
    </row>
    <row r="85334">
      <c r="A85334" s="1" t="s">
        <v>29206</v>
      </c>
    </row>
    <row r="85335">
      <c r="A85335" s="1" t="s">
        <v>29207</v>
      </c>
    </row>
    <row r="85336">
      <c r="A85336" s="1" t="s">
        <v>29208</v>
      </c>
    </row>
    <row r="85338">
      <c r="A85338" s="1" t="s">
        <v>29209</v>
      </c>
    </row>
    <row r="85340">
      <c r="A85340" s="1" t="s">
        <v>29210</v>
      </c>
    </row>
    <row r="85342">
      <c r="A85342" s="1" t="s">
        <v>29211</v>
      </c>
    </row>
    <row r="85343">
      <c r="A85343" s="1" t="s">
        <v>29212</v>
      </c>
    </row>
    <row r="85345">
      <c r="A85345" s="1" t="s">
        <v>29213</v>
      </c>
    </row>
    <row r="85346">
      <c r="A85346" s="1" t="s">
        <v>29214</v>
      </c>
    </row>
    <row r="85347">
      <c r="A85347" s="1" t="s">
        <v>29215</v>
      </c>
    </row>
    <row r="85349">
      <c r="A85349" s="1" t="s">
        <v>29216</v>
      </c>
    </row>
    <row r="85350">
      <c r="A85350" s="1" t="s">
        <v>29217</v>
      </c>
    </row>
    <row r="85351">
      <c r="A85351" s="1" t="s">
        <v>29218</v>
      </c>
    </row>
    <row r="85352">
      <c r="A85352" s="1" t="s">
        <v>29219</v>
      </c>
    </row>
    <row r="85353">
      <c r="A85353" s="1" t="s">
        <v>29220</v>
      </c>
    </row>
    <row r="85355">
      <c r="A85355" s="1" t="s">
        <v>29221</v>
      </c>
    </row>
    <row r="85356">
      <c r="A85356" s="1" t="s">
        <v>29222</v>
      </c>
    </row>
    <row r="85358">
      <c r="A85358" s="1" t="s">
        <v>322</v>
      </c>
    </row>
    <row r="85360">
      <c r="A85360" s="1" t="s">
        <v>29223</v>
      </c>
    </row>
    <row r="85361">
      <c r="A85361" s="1" t="s">
        <v>29206</v>
      </c>
    </row>
    <row r="85362">
      <c r="A85362" s="1" t="s">
        <v>29207</v>
      </c>
    </row>
    <row r="85363">
      <c r="A85363" s="1" t="s">
        <v>29208</v>
      </c>
    </row>
    <row r="85364">
      <c r="A85364" s="1" t="s">
        <v>29209</v>
      </c>
    </row>
    <row r="85365">
      <c r="A85365" s="1" t="s">
        <v>29210</v>
      </c>
    </row>
    <row r="85366">
      <c r="A85366" s="1" t="s">
        <v>29211</v>
      </c>
    </row>
    <row r="85367">
      <c r="A85367" s="1" t="s">
        <v>29213</v>
      </c>
    </row>
    <row r="85368">
      <c r="A85368" s="1" t="s">
        <v>29214</v>
      </c>
    </row>
    <row r="85369">
      <c r="A85369" s="1" t="s">
        <v>29215</v>
      </c>
    </row>
    <row r="85370">
      <c r="A85370" s="1" t="s">
        <v>29216</v>
      </c>
    </row>
    <row r="85371">
      <c r="A85371" s="1" t="s">
        <v>29217</v>
      </c>
    </row>
    <row r="85372">
      <c r="A85372" s="1" t="s">
        <v>29218</v>
      </c>
    </row>
    <row r="85373">
      <c r="A85373" s="1" t="s">
        <v>29224</v>
      </c>
    </row>
    <row r="85374">
      <c r="A85374" s="1" t="s">
        <v>29221</v>
      </c>
    </row>
    <row r="85375">
      <c r="A85375" s="1" t="s">
        <v>29225</v>
      </c>
    </row>
    <row r="85376">
      <c r="A85376" s="1" t="s">
        <v>29226</v>
      </c>
    </row>
    <row r="85378">
      <c r="A85378" s="1" t="s">
        <v>29227</v>
      </c>
    </row>
    <row r="85380">
      <c r="A85380" s="1" t="s">
        <v>29228</v>
      </c>
    </row>
    <row r="85381">
      <c r="A85381" s="1" t="s">
        <v>2867</v>
      </c>
    </row>
    <row r="85382">
      <c r="A85382" s="1" t="s">
        <v>898</v>
      </c>
    </row>
    <row r="85383">
      <c r="A85383" s="1" t="s">
        <v>899</v>
      </c>
    </row>
    <row r="85384">
      <c r="A85384" s="1" t="s">
        <v>900</v>
      </c>
    </row>
    <row r="85386">
      <c r="A85386" s="1" t="s">
        <v>1597</v>
      </c>
    </row>
    <row r="85388">
      <c r="A85388" s="1" t="s">
        <v>29229</v>
      </c>
    </row>
    <row r="85389">
      <c r="A85389" s="1" t="s">
        <v>2867</v>
      </c>
    </row>
    <row r="85390">
      <c r="A85390" s="1" t="s">
        <v>898</v>
      </c>
    </row>
    <row r="85391">
      <c r="A85391" s="1" t="s">
        <v>899</v>
      </c>
    </row>
    <row r="85392">
      <c r="A85392" s="1" t="s">
        <v>29230</v>
      </c>
    </row>
    <row r="85393">
      <c r="A85393" s="1" t="s">
        <v>29231</v>
      </c>
    </row>
    <row r="85395">
      <c r="A85395" s="1" t="s">
        <v>29232</v>
      </c>
    </row>
    <row r="85397">
      <c r="A85397" s="1" t="s">
        <v>29233</v>
      </c>
    </row>
    <row r="85399">
      <c r="A85399" s="1" t="s">
        <v>29234</v>
      </c>
    </row>
    <row r="85401">
      <c r="A85401" s="1" t="s">
        <v>29235</v>
      </c>
    </row>
    <row r="85403">
      <c r="A85403" s="1" t="s">
        <v>29236</v>
      </c>
    </row>
    <row r="85404">
      <c r="A85404" s="1" t="s">
        <v>29237</v>
      </c>
    </row>
    <row r="85406">
      <c r="A85406" s="1" t="s">
        <v>29238</v>
      </c>
    </row>
    <row r="85408">
      <c r="A85408" s="1" t="s">
        <v>29239</v>
      </c>
    </row>
    <row r="85410">
      <c r="A85410" s="1" t="s">
        <v>29240</v>
      </c>
    </row>
    <row r="85411">
      <c r="A85411" s="1" t="s">
        <v>29241</v>
      </c>
    </row>
    <row r="85413">
      <c r="A85413" s="1" t="s">
        <v>29242</v>
      </c>
    </row>
    <row r="85414">
      <c r="A85414" s="1" t="s">
        <v>29243</v>
      </c>
    </row>
    <row r="85416">
      <c r="A85416" s="1" t="s">
        <v>29244</v>
      </c>
    </row>
    <row r="85418">
      <c r="A85418" s="1" t="s">
        <v>29245</v>
      </c>
    </row>
    <row r="85419">
      <c r="A85419" s="1" t="s">
        <v>29246</v>
      </c>
    </row>
    <row r="85420">
      <c r="A85420" s="1" t="s">
        <v>29247</v>
      </c>
    </row>
    <row r="85422">
      <c r="A85422" s="1" t="s">
        <v>29248</v>
      </c>
    </row>
    <row r="85423">
      <c r="A85423" s="1" t="s">
        <v>29249</v>
      </c>
    </row>
    <row r="85424">
      <c r="A85424" s="1" t="s">
        <v>29250</v>
      </c>
    </row>
    <row r="85426">
      <c r="A85426" s="1" t="s">
        <v>3170</v>
      </c>
    </row>
    <row r="85428">
      <c r="A85428" s="1" t="s">
        <v>233</v>
      </c>
    </row>
    <row r="85429">
      <c r="A85429" s="1" t="s">
        <v>29251</v>
      </c>
    </row>
    <row r="85430">
      <c r="A85430" s="1" t="s">
        <v>29232</v>
      </c>
    </row>
    <row r="85431">
      <c r="A85431" s="1" t="s">
        <v>29233</v>
      </c>
    </row>
    <row r="85432">
      <c r="A85432" s="1" t="s">
        <v>29234</v>
      </c>
    </row>
    <row r="85433">
      <c r="A85433" s="1" t="s">
        <v>29235</v>
      </c>
    </row>
    <row r="85434">
      <c r="A85434" s="1" t="s">
        <v>29236</v>
      </c>
    </row>
    <row r="85435">
      <c r="A85435" s="1" t="s">
        <v>29237</v>
      </c>
    </row>
    <row r="85436">
      <c r="A85436" s="1" t="s">
        <v>29238</v>
      </c>
    </row>
    <row r="85437">
      <c r="A85437" s="1" t="s">
        <v>29239</v>
      </c>
    </row>
    <row r="85438">
      <c r="A85438" s="1" t="s">
        <v>29240</v>
      </c>
    </row>
    <row r="85439">
      <c r="A85439" s="1" t="s">
        <v>29241</v>
      </c>
    </row>
    <row r="85440">
      <c r="A85440" s="1" t="s">
        <v>29242</v>
      </c>
    </row>
    <row r="85441">
      <c r="A85441" s="1" t="s">
        <v>29243</v>
      </c>
    </row>
    <row r="85442">
      <c r="A85442" s="1" t="s">
        <v>29244</v>
      </c>
    </row>
    <row r="85443">
      <c r="A85443" s="1" t="s">
        <v>29245</v>
      </c>
    </row>
    <row r="85444">
      <c r="A85444" s="1" t="s">
        <v>29246</v>
      </c>
    </row>
    <row r="85445">
      <c r="A85445" s="1" t="s">
        <v>29247</v>
      </c>
    </row>
    <row r="85446">
      <c r="A85446" s="1" t="s">
        <v>29248</v>
      </c>
    </row>
    <row r="85447">
      <c r="A85447" s="1" t="s">
        <v>29249</v>
      </c>
    </row>
    <row r="85448">
      <c r="A85448" s="1" t="s">
        <v>29250</v>
      </c>
    </row>
    <row r="85449">
      <c r="A85449" s="1" t="s">
        <v>29252</v>
      </c>
    </row>
    <row r="85450">
      <c r="A85450" s="1" t="s">
        <v>29253</v>
      </c>
    </row>
    <row r="85452">
      <c r="A85452" s="1" t="s">
        <v>29254</v>
      </c>
    </row>
    <row r="85454">
      <c r="A85454" s="1" t="s">
        <v>29255</v>
      </c>
    </row>
    <row r="85455">
      <c r="A85455" s="1" t="s">
        <v>29256</v>
      </c>
    </row>
    <row r="85456">
      <c r="A85456" s="1" t="s">
        <v>29257</v>
      </c>
    </row>
    <row r="85458">
      <c r="A85458" s="1" t="s">
        <v>29258</v>
      </c>
    </row>
    <row r="85460">
      <c r="A85460" s="1" t="s">
        <v>29259</v>
      </c>
    </row>
    <row r="85461">
      <c r="A85461" s="1" t="s">
        <v>29254</v>
      </c>
    </row>
    <row r="85462">
      <c r="A85462" s="1" t="s">
        <v>29255</v>
      </c>
    </row>
    <row r="85463">
      <c r="A85463" s="1" t="s">
        <v>29256</v>
      </c>
    </row>
    <row r="85464">
      <c r="A85464" s="1" t="s">
        <v>29257</v>
      </c>
    </row>
    <row r="85465">
      <c r="A85465" s="1" t="s">
        <v>29260</v>
      </c>
    </row>
    <row r="85466">
      <c r="A85466" s="1" t="s">
        <v>29261</v>
      </c>
    </row>
    <row r="85467">
      <c r="A85467" s="1" t="s">
        <v>29262</v>
      </c>
    </row>
    <row r="85468">
      <c r="A85468" s="1" t="s">
        <v>29263</v>
      </c>
    </row>
    <row r="85469">
      <c r="A85469" s="1" t="s">
        <v>29264</v>
      </c>
    </row>
    <row r="85470">
      <c r="A85470" s="1" t="s">
        <v>29265</v>
      </c>
    </row>
    <row r="85472">
      <c r="A85472" s="1" t="s">
        <v>29266</v>
      </c>
    </row>
    <row r="85474">
      <c r="A85474" s="1" t="s">
        <v>29267</v>
      </c>
    </row>
    <row r="85475">
      <c r="A85475" s="1" t="s">
        <v>29268</v>
      </c>
    </row>
    <row r="85476">
      <c r="A85476" s="1" t="s">
        <v>29269</v>
      </c>
    </row>
    <row r="85478">
      <c r="A85478" s="1" t="s">
        <v>29270</v>
      </c>
    </row>
    <row r="85479">
      <c r="A85479" s="1" t="s">
        <v>29271</v>
      </c>
    </row>
    <row r="85481">
      <c r="A85481" s="1" t="s">
        <v>29272</v>
      </c>
    </row>
    <row r="85482">
      <c r="A85482" s="1" t="s">
        <v>29273</v>
      </c>
    </row>
    <row r="85483">
      <c r="A85483" s="1" t="s">
        <v>29274</v>
      </c>
    </row>
    <row r="85484">
      <c r="A85484" s="1" t="s">
        <v>29275</v>
      </c>
    </row>
    <row r="85486">
      <c r="A85486" s="1" t="s">
        <v>29276</v>
      </c>
    </row>
    <row r="85487">
      <c r="A85487" s="1" t="s">
        <v>29277</v>
      </c>
    </row>
    <row r="85489">
      <c r="A85489" s="1" t="s">
        <v>29278</v>
      </c>
    </row>
    <row r="85490">
      <c r="A85490" s="1" t="s">
        <v>29279</v>
      </c>
    </row>
    <row r="85492">
      <c r="A85492" s="1" t="s">
        <v>29280</v>
      </c>
    </row>
    <row r="85493">
      <c r="A85493" s="1" t="s">
        <v>29281</v>
      </c>
    </row>
    <row r="85495">
      <c r="A85495" s="1" t="s">
        <v>29110</v>
      </c>
    </row>
    <row r="85496">
      <c r="A85496" s="1" t="s">
        <v>29282</v>
      </c>
    </row>
    <row r="85497">
      <c r="A85497" s="1" t="s">
        <v>29262</v>
      </c>
    </row>
    <row r="85498">
      <c r="A85498" s="1" t="s">
        <v>29263</v>
      </c>
    </row>
    <row r="85499">
      <c r="A85499" s="1" t="s">
        <v>29264</v>
      </c>
    </row>
    <row r="85500">
      <c r="A85500" s="1" t="s">
        <v>29265</v>
      </c>
    </row>
    <row r="85501">
      <c r="A85501" s="1" t="s">
        <v>29266</v>
      </c>
    </row>
    <row r="85502">
      <c r="A85502" s="1" t="s">
        <v>29267</v>
      </c>
    </row>
    <row r="85503">
      <c r="A85503" s="1" t="s">
        <v>29268</v>
      </c>
    </row>
    <row r="85504">
      <c r="A85504" s="1" t="s">
        <v>29269</v>
      </c>
    </row>
    <row r="85505">
      <c r="A85505" s="1" t="s">
        <v>29270</v>
      </c>
    </row>
    <row r="85506">
      <c r="A85506" s="1" t="s">
        <v>29271</v>
      </c>
    </row>
    <row r="85507">
      <c r="A85507" s="1" t="s">
        <v>29272</v>
      </c>
    </row>
    <row r="85508">
      <c r="A85508" s="1" t="s">
        <v>29273</v>
      </c>
    </row>
    <row r="85509">
      <c r="A85509" s="1" t="s">
        <v>29274</v>
      </c>
    </row>
    <row r="85510">
      <c r="A85510" s="1" t="s">
        <v>29275</v>
      </c>
    </row>
    <row r="85511">
      <c r="A85511" s="1" t="s">
        <v>29276</v>
      </c>
    </row>
    <row r="85512">
      <c r="A85512" s="1" t="s">
        <v>29277</v>
      </c>
    </row>
    <row r="85513">
      <c r="A85513" s="1" t="s">
        <v>29278</v>
      </c>
    </row>
    <row r="85514">
      <c r="A85514" s="1" t="s">
        <v>29279</v>
      </c>
    </row>
    <row r="85515">
      <c r="A85515" s="1" t="s">
        <v>29280</v>
      </c>
    </row>
    <row r="85516">
      <c r="A85516" s="1" t="s">
        <v>29283</v>
      </c>
    </row>
    <row r="85517">
      <c r="A85517" s="1" t="s">
        <v>29284</v>
      </c>
    </row>
    <row r="85519">
      <c r="A85519" s="3" t="str">
        <f>) ames</f>
        <v>#ERROR!</v>
      </c>
    </row>
    <row r="85521">
      <c r="A85521" s="1" t="s">
        <v>29285</v>
      </c>
    </row>
    <row r="85523">
      <c r="A85523" s="1" t="s">
        <v>29286</v>
      </c>
    </row>
    <row r="85524">
      <c r="A85524" s="1" t="s">
        <v>29287</v>
      </c>
    </row>
    <row r="85526">
      <c r="A85526" s="1" t="s">
        <v>29288</v>
      </c>
    </row>
    <row r="85527">
      <c r="A85527" s="1" t="s">
        <v>29289</v>
      </c>
    </row>
    <row r="85528">
      <c r="A85528" s="1" t="s">
        <v>29290</v>
      </c>
    </row>
    <row r="85530">
      <c r="A85530" s="1" t="s">
        <v>29291</v>
      </c>
    </row>
    <row r="85531">
      <c r="A85531" s="1" t="s">
        <v>29292</v>
      </c>
    </row>
    <row r="85533">
      <c r="A85533" s="1" t="s">
        <v>29293</v>
      </c>
    </row>
    <row r="85535">
      <c r="A85535" s="1" t="s">
        <v>29294</v>
      </c>
    </row>
    <row r="85536">
      <c r="A85536" s="1" t="s">
        <v>29295</v>
      </c>
    </row>
    <row r="85538">
      <c r="A85538" s="1" t="s">
        <v>29296</v>
      </c>
    </row>
    <row r="85539">
      <c r="A85539" s="1" t="s">
        <v>29297</v>
      </c>
    </row>
    <row r="85540">
      <c r="A85540" s="1" t="s">
        <v>29298</v>
      </c>
    </row>
    <row r="85541">
      <c r="A85541" s="1" t="s">
        <v>29299</v>
      </c>
    </row>
    <row r="85542">
      <c r="A85542" s="1" t="s">
        <v>29300</v>
      </c>
    </row>
    <row r="85544">
      <c r="A85544" s="1" t="s">
        <v>29301</v>
      </c>
    </row>
    <row r="85545">
      <c r="A85545" s="1" t="s">
        <v>29302</v>
      </c>
    </row>
    <row r="85547">
      <c r="A85547" s="1" t="s">
        <v>29303</v>
      </c>
    </row>
    <row r="85549">
      <c r="A85549" s="1" t="s">
        <v>29304</v>
      </c>
    </row>
    <row r="85551">
      <c r="A85551" s="1" t="s">
        <v>29110</v>
      </c>
    </row>
    <row r="85552">
      <c r="A85552" s="1" t="s">
        <v>29305</v>
      </c>
    </row>
    <row r="85553">
      <c r="A85553" s="3" t="str">
        <f>) ames</f>
        <v>#ERROR!</v>
      </c>
    </row>
    <row r="85554">
      <c r="A85554" s="1" t="s">
        <v>29285</v>
      </c>
    </row>
    <row r="85555">
      <c r="A85555" s="1" t="s">
        <v>29286</v>
      </c>
    </row>
    <row r="85556">
      <c r="A85556" s="1" t="s">
        <v>29287</v>
      </c>
    </row>
    <row r="85557">
      <c r="A85557" s="1" t="s">
        <v>29288</v>
      </c>
    </row>
    <row r="85558">
      <c r="A85558" s="1" t="s">
        <v>29289</v>
      </c>
    </row>
    <row r="85559">
      <c r="A85559" s="1" t="s">
        <v>29290</v>
      </c>
    </row>
    <row r="85560">
      <c r="A85560" s="1" t="s">
        <v>29291</v>
      </c>
    </row>
    <row r="85561">
      <c r="A85561" s="1" t="s">
        <v>29292</v>
      </c>
    </row>
    <row r="85562">
      <c r="A85562" s="1" t="s">
        <v>29293</v>
      </c>
    </row>
    <row r="85563">
      <c r="A85563" s="1" t="s">
        <v>29294</v>
      </c>
    </row>
    <row r="85564">
      <c r="A85564" s="1" t="s">
        <v>29295</v>
      </c>
    </row>
    <row r="85565">
      <c r="A85565" s="1" t="s">
        <v>29296</v>
      </c>
    </row>
    <row r="85566">
      <c r="A85566" s="1" t="s">
        <v>29297</v>
      </c>
    </row>
    <row r="85567">
      <c r="A85567" s="1" t="s">
        <v>29298</v>
      </c>
    </row>
    <row r="85568">
      <c r="A85568" s="1" t="s">
        <v>29299</v>
      </c>
    </row>
    <row r="85569">
      <c r="A85569" s="1" t="s">
        <v>29300</v>
      </c>
    </row>
    <row r="85570">
      <c r="A85570" s="1" t="s">
        <v>29301</v>
      </c>
    </row>
    <row r="85571">
      <c r="A85571" s="1" t="s">
        <v>29302</v>
      </c>
    </row>
    <row r="85572">
      <c r="A85572" s="1" t="s">
        <v>29303</v>
      </c>
    </row>
    <row r="85573">
      <c r="A85573" s="1" t="s">
        <v>29306</v>
      </c>
    </row>
    <row r="85574">
      <c r="A85574" s="1" t="s">
        <v>29307</v>
      </c>
    </row>
    <row r="85576">
      <c r="A85576" s="1" t="s">
        <v>29308</v>
      </c>
    </row>
    <row r="85578">
      <c r="A85578" s="1" t="s">
        <v>29309</v>
      </c>
    </row>
    <row r="85580">
      <c r="A85580" s="1" t="s">
        <v>29310</v>
      </c>
    </row>
    <row r="85581">
      <c r="A85581" s="1" t="s">
        <v>29311</v>
      </c>
    </row>
    <row r="85583">
      <c r="A85583" s="1" t="s">
        <v>29312</v>
      </c>
    </row>
    <row r="85585">
      <c r="A85585" s="1" t="s">
        <v>29313</v>
      </c>
    </row>
    <row r="85586">
      <c r="A85586" s="1" t="s">
        <v>29314</v>
      </c>
    </row>
    <row r="85587">
      <c r="A85587" s="1" t="s">
        <v>29315</v>
      </c>
    </row>
    <row r="85589">
      <c r="A85589" s="1" t="s">
        <v>1069</v>
      </c>
    </row>
    <row r="85590">
      <c r="A85590" s="1" t="s">
        <v>29316</v>
      </c>
    </row>
    <row r="85591">
      <c r="A85591" s="1" t="s">
        <v>29317</v>
      </c>
    </row>
    <row r="85593">
      <c r="A85593" s="1" t="s">
        <v>29318</v>
      </c>
    </row>
    <row r="85595">
      <c r="A85595" s="1" t="s">
        <v>29319</v>
      </c>
    </row>
    <row r="85596">
      <c r="A85596" s="1" t="s">
        <v>29320</v>
      </c>
    </row>
    <row r="85597">
      <c r="A85597" s="1" t="s">
        <v>22911</v>
      </c>
    </row>
    <row r="85599">
      <c r="A85599" s="1" t="s">
        <v>29321</v>
      </c>
    </row>
    <row r="85600">
      <c r="A85600" s="1" t="s">
        <v>29322</v>
      </c>
    </row>
    <row r="85601">
      <c r="A85601" s="1" t="s">
        <v>29323</v>
      </c>
    </row>
    <row r="85603">
      <c r="A85603" s="1" t="s">
        <v>29324</v>
      </c>
    </row>
    <row r="85604">
      <c r="A85604" s="1" t="s">
        <v>29325</v>
      </c>
    </row>
    <row r="85605">
      <c r="A85605" s="1" t="s">
        <v>27585</v>
      </c>
    </row>
    <row r="85606">
      <c r="A85606" s="1" t="s">
        <v>29326</v>
      </c>
    </row>
    <row r="85608">
      <c r="A85608" s="1" t="s">
        <v>29327</v>
      </c>
    </row>
    <row r="85609">
      <c r="A85609" s="1" t="s">
        <v>367</v>
      </c>
    </row>
    <row r="85610">
      <c r="A85610" s="1" t="s">
        <v>29328</v>
      </c>
    </row>
    <row r="85611">
      <c r="A85611" s="1" t="s">
        <v>29310</v>
      </c>
    </row>
    <row r="85612">
      <c r="A85612" s="1" t="s">
        <v>29312</v>
      </c>
    </row>
    <row r="85613">
      <c r="A85613" s="1" t="s">
        <v>29313</v>
      </c>
    </row>
    <row r="85614">
      <c r="A85614" s="1" t="s">
        <v>29314</v>
      </c>
    </row>
    <row r="85615">
      <c r="A85615" s="1" t="s">
        <v>29315</v>
      </c>
    </row>
    <row r="85616">
      <c r="A85616" s="1" t="s">
        <v>29316</v>
      </c>
    </row>
    <row r="85617">
      <c r="A85617" s="1" t="s">
        <v>29317</v>
      </c>
    </row>
    <row r="85618">
      <c r="A85618" s="1" t="s">
        <v>29319</v>
      </c>
    </row>
    <row r="85619">
      <c r="A85619" s="1" t="s">
        <v>29320</v>
      </c>
    </row>
    <row r="85620">
      <c r="A85620" s="1" t="s">
        <v>29321</v>
      </c>
    </row>
    <row r="85621">
      <c r="A85621" s="1" t="s">
        <v>29322</v>
      </c>
    </row>
    <row r="85622">
      <c r="A85622" s="1" t="s">
        <v>29323</v>
      </c>
    </row>
    <row r="85623">
      <c r="A85623" s="1" t="s">
        <v>29324</v>
      </c>
    </row>
    <row r="85624">
      <c r="A85624" s="1" t="s">
        <v>29325</v>
      </c>
    </row>
    <row r="85625">
      <c r="A85625" s="1" t="s">
        <v>27585</v>
      </c>
    </row>
    <row r="85626">
      <c r="A85626" s="1" t="s">
        <v>29326</v>
      </c>
    </row>
    <row r="85627">
      <c r="A85627" s="1" t="s">
        <v>29329</v>
      </c>
    </row>
    <row r="85628">
      <c r="A85628" s="1" t="s">
        <v>29330</v>
      </c>
    </row>
    <row r="85630">
      <c r="A85630" s="1" t="s">
        <v>29331</v>
      </c>
    </row>
    <row r="85632">
      <c r="A85632" s="1" t="s">
        <v>29332</v>
      </c>
    </row>
    <row r="85633">
      <c r="A85633" s="1" t="s">
        <v>29333</v>
      </c>
    </row>
    <row r="85634">
      <c r="A85634" s="1" t="s">
        <v>29334</v>
      </c>
    </row>
    <row r="85636">
      <c r="A85636" s="1" t="s">
        <v>29335</v>
      </c>
    </row>
    <row r="85637">
      <c r="A85637" s="1" t="s">
        <v>29336</v>
      </c>
    </row>
    <row r="85639">
      <c r="A85639" s="1" t="s">
        <v>29337</v>
      </c>
    </row>
    <row r="85640">
      <c r="A85640" s="1" t="s">
        <v>29338</v>
      </c>
    </row>
    <row r="85641">
      <c r="A85641" s="1" t="s">
        <v>29339</v>
      </c>
    </row>
    <row r="85643">
      <c r="A85643" s="1" t="s">
        <v>29340</v>
      </c>
    </row>
    <row r="85644">
      <c r="A85644" s="1" t="s">
        <v>29341</v>
      </c>
    </row>
    <row r="85645">
      <c r="A85645" s="1" t="s">
        <v>29342</v>
      </c>
    </row>
    <row r="85646">
      <c r="A85646" s="1" t="s">
        <v>29343</v>
      </c>
    </row>
    <row r="85647">
      <c r="A85647" s="1" t="s">
        <v>29344</v>
      </c>
    </row>
    <row r="85649">
      <c r="A85649" s="1" t="s">
        <v>29345</v>
      </c>
    </row>
    <row r="85651">
      <c r="A85651" s="1" t="s">
        <v>29346</v>
      </c>
    </row>
    <row r="85653">
      <c r="A85653" s="1" t="s">
        <v>29347</v>
      </c>
    </row>
    <row r="85654">
      <c r="A85654" s="1" t="s">
        <v>29348</v>
      </c>
    </row>
    <row r="85655">
      <c r="A85655" s="1" t="s">
        <v>29349</v>
      </c>
    </row>
    <row r="85656">
      <c r="A85656" s="1" t="s">
        <v>29350</v>
      </c>
    </row>
    <row r="85657">
      <c r="A85657" s="1" t="s">
        <v>26848</v>
      </c>
    </row>
    <row r="85658">
      <c r="A85658" s="1" t="s">
        <v>29351</v>
      </c>
    </row>
    <row r="85660">
      <c r="A85660" s="1" t="s">
        <v>26838</v>
      </c>
    </row>
    <row r="85662">
      <c r="A85662" s="1" t="s">
        <v>29352</v>
      </c>
    </row>
    <row r="85664">
      <c r="A85664" s="1" t="s">
        <v>29353</v>
      </c>
    </row>
    <row r="85665">
      <c r="A85665" s="1" t="s">
        <v>29332</v>
      </c>
    </row>
    <row r="85666">
      <c r="A85666" s="1" t="s">
        <v>29333</v>
      </c>
    </row>
    <row r="85667">
      <c r="A85667" s="1" t="s">
        <v>29334</v>
      </c>
    </row>
    <row r="85668">
      <c r="A85668" s="1" t="s">
        <v>29335</v>
      </c>
    </row>
    <row r="85669">
      <c r="A85669" s="1" t="s">
        <v>29336</v>
      </c>
    </row>
    <row r="85670">
      <c r="A85670" s="1" t="s">
        <v>29337</v>
      </c>
    </row>
    <row r="85671">
      <c r="A85671" s="1" t="s">
        <v>29338</v>
      </c>
    </row>
    <row r="85672">
      <c r="A85672" s="1" t="s">
        <v>29339</v>
      </c>
    </row>
    <row r="85673">
      <c r="A85673" s="1" t="s">
        <v>29340</v>
      </c>
    </row>
    <row r="85674">
      <c r="A85674" s="1" t="s">
        <v>29341</v>
      </c>
    </row>
    <row r="85675">
      <c r="A85675" s="1" t="s">
        <v>29342</v>
      </c>
    </row>
    <row r="85676">
      <c r="A85676" s="1" t="s">
        <v>29343</v>
      </c>
    </row>
    <row r="85677">
      <c r="A85677" s="1" t="s">
        <v>29344</v>
      </c>
    </row>
    <row r="85678">
      <c r="A85678" s="1" t="s">
        <v>29345</v>
      </c>
    </row>
    <row r="85679">
      <c r="A85679" s="1" t="s">
        <v>29346</v>
      </c>
    </row>
    <row r="85680">
      <c r="A85680" s="1" t="s">
        <v>29347</v>
      </c>
    </row>
    <row r="85681">
      <c r="A85681" s="1" t="s">
        <v>29348</v>
      </c>
    </row>
    <row r="85682">
      <c r="A85682" s="1" t="s">
        <v>29349</v>
      </c>
    </row>
    <row r="85683">
      <c r="A85683" s="1" t="s">
        <v>29350</v>
      </c>
    </row>
    <row r="85684">
      <c r="A85684" s="1" t="s">
        <v>26848</v>
      </c>
    </row>
    <row r="85685">
      <c r="A85685" s="1" t="s">
        <v>29351</v>
      </c>
    </row>
    <row r="85686">
      <c r="A85686" s="1" t="s">
        <v>26838</v>
      </c>
    </row>
    <row r="85687">
      <c r="A85687" s="1" t="s">
        <v>29354</v>
      </c>
    </row>
    <row r="85688">
      <c r="A85688" s="1" t="s">
        <v>29355</v>
      </c>
    </row>
    <row r="85690">
      <c r="A85690" s="1" t="s">
        <v>29308</v>
      </c>
    </row>
    <row r="85692">
      <c r="A85692" s="1" t="s">
        <v>29309</v>
      </c>
    </row>
    <row r="85694">
      <c r="A85694" s="1" t="s">
        <v>29356</v>
      </c>
    </row>
    <row r="85696">
      <c r="A85696" s="1" t="s">
        <v>29357</v>
      </c>
    </row>
    <row r="85698">
      <c r="A85698" s="1" t="s">
        <v>29358</v>
      </c>
    </row>
    <row r="85699">
      <c r="A85699" s="1" t="s">
        <v>29359</v>
      </c>
    </row>
    <row r="85701">
      <c r="A85701" s="1" t="s">
        <v>29360</v>
      </c>
    </row>
    <row r="85703">
      <c r="A85703" s="1" t="s">
        <v>29361</v>
      </c>
    </row>
    <row r="85705">
      <c r="A85705" s="1" t="s">
        <v>29362</v>
      </c>
    </row>
    <row r="85706">
      <c r="A85706" s="1" t="s">
        <v>29363</v>
      </c>
    </row>
    <row r="85708">
      <c r="A85708" s="1" t="s">
        <v>29364</v>
      </c>
    </row>
    <row r="85709">
      <c r="A85709" s="1" t="s">
        <v>29365</v>
      </c>
    </row>
    <row r="85711">
      <c r="A85711" s="1" t="s">
        <v>29366</v>
      </c>
    </row>
    <row r="85712">
      <c r="A85712" s="1" t="s">
        <v>29367</v>
      </c>
    </row>
    <row r="85713">
      <c r="A85713" s="1" t="s">
        <v>29368</v>
      </c>
    </row>
    <row r="85715">
      <c r="A85715" s="1" t="s">
        <v>29369</v>
      </c>
    </row>
    <row r="85716">
      <c r="A85716" s="1" t="s">
        <v>29370</v>
      </c>
    </row>
    <row r="85717">
      <c r="A85717" s="1" t="s">
        <v>29371</v>
      </c>
    </row>
    <row r="85718">
      <c r="A85718" s="1" t="s">
        <v>29372</v>
      </c>
    </row>
    <row r="85719">
      <c r="A85719" s="1" t="s">
        <v>29373</v>
      </c>
    </row>
    <row r="85721">
      <c r="A85721" s="1" t="s">
        <v>29374</v>
      </c>
    </row>
    <row r="85723">
      <c r="A85723" s="1" t="s">
        <v>1135</v>
      </c>
    </row>
    <row r="85724">
      <c r="A85724" s="1" t="s">
        <v>29328</v>
      </c>
    </row>
    <row r="85725">
      <c r="A85725" s="1" t="s">
        <v>29356</v>
      </c>
    </row>
    <row r="85726">
      <c r="A85726" s="1" t="s">
        <v>29357</v>
      </c>
    </row>
    <row r="85727">
      <c r="A85727" s="1" t="s">
        <v>29358</v>
      </c>
    </row>
    <row r="85728">
      <c r="A85728" s="1" t="s">
        <v>29359</v>
      </c>
    </row>
    <row r="85729">
      <c r="A85729" s="1" t="s">
        <v>29360</v>
      </c>
    </row>
    <row r="85730">
      <c r="A85730" s="1" t="s">
        <v>29361</v>
      </c>
    </row>
    <row r="85731">
      <c r="A85731" s="1" t="s">
        <v>29362</v>
      </c>
    </row>
    <row r="85732">
      <c r="A85732" s="1" t="s">
        <v>29363</v>
      </c>
    </row>
    <row r="85733">
      <c r="A85733" s="1" t="s">
        <v>29364</v>
      </c>
    </row>
    <row r="85734">
      <c r="A85734" s="1" t="s">
        <v>29365</v>
      </c>
    </row>
    <row r="85735">
      <c r="A85735" s="1" t="s">
        <v>29366</v>
      </c>
    </row>
    <row r="85736">
      <c r="A85736" s="1" t="s">
        <v>29367</v>
      </c>
    </row>
    <row r="85737">
      <c r="A85737" s="1" t="s">
        <v>29368</v>
      </c>
    </row>
    <row r="85738">
      <c r="A85738" s="1" t="s">
        <v>29369</v>
      </c>
    </row>
    <row r="85739">
      <c r="A85739" s="1" t="s">
        <v>29370</v>
      </c>
    </row>
    <row r="85740">
      <c r="A85740" s="1" t="s">
        <v>29371</v>
      </c>
    </row>
    <row r="85741">
      <c r="A85741" s="1" t="s">
        <v>29372</v>
      </c>
    </row>
    <row r="85742">
      <c r="A85742" s="1" t="s">
        <v>29373</v>
      </c>
    </row>
    <row r="85743">
      <c r="A85743" s="1" t="s">
        <v>29375</v>
      </c>
    </row>
    <row r="85744">
      <c r="A85744" s="1" t="s">
        <v>29376</v>
      </c>
    </row>
    <row r="85746">
      <c r="A85746" s="1" t="s">
        <v>29377</v>
      </c>
    </row>
    <row r="85748">
      <c r="A85748" s="1" t="s">
        <v>29378</v>
      </c>
    </row>
    <row r="85750">
      <c r="A85750" s="1" t="s">
        <v>29379</v>
      </c>
    </row>
    <row r="85751">
      <c r="A85751" s="1" t="s">
        <v>28442</v>
      </c>
    </row>
    <row r="85753">
      <c r="A85753" s="1" t="s">
        <v>26870</v>
      </c>
    </row>
    <row r="85755">
      <c r="A85755" s="1" t="s">
        <v>28443</v>
      </c>
    </row>
    <row r="85757">
      <c r="A85757" s="1" t="s">
        <v>28444</v>
      </c>
    </row>
    <row r="85759">
      <c r="A85759" s="1" t="s">
        <v>28445</v>
      </c>
    </row>
    <row r="85761">
      <c r="A85761" s="1" t="s">
        <v>28446</v>
      </c>
    </row>
    <row r="85762">
      <c r="A85762" s="1" t="s">
        <v>28447</v>
      </c>
    </row>
    <row r="85764">
      <c r="A85764" s="1" t="s">
        <v>28448</v>
      </c>
    </row>
    <row r="85766">
      <c r="A85766" s="1" t="s">
        <v>29380</v>
      </c>
    </row>
    <row r="85768">
      <c r="A85768" s="1" t="s">
        <v>29381</v>
      </c>
    </row>
    <row r="85770">
      <c r="A85770" s="1" t="s">
        <v>367</v>
      </c>
    </row>
    <row r="85771">
      <c r="A85771" s="1" t="s">
        <v>5631</v>
      </c>
    </row>
    <row r="85772">
      <c r="A85772" s="1" t="s">
        <v>29382</v>
      </c>
    </row>
    <row r="85774">
      <c r="A85774" s="1" t="s">
        <v>233</v>
      </c>
    </row>
    <row r="85776">
      <c r="A85776" s="1" t="s">
        <v>29383</v>
      </c>
    </row>
    <row r="85777">
      <c r="A85777" s="1" t="s">
        <v>29384</v>
      </c>
    </row>
    <row r="85778">
      <c r="A85778" s="1" t="s">
        <v>29378</v>
      </c>
    </row>
    <row r="85779">
      <c r="A85779" s="1" t="s">
        <v>29379</v>
      </c>
    </row>
    <row r="85780">
      <c r="A85780" s="1" t="s">
        <v>28442</v>
      </c>
    </row>
    <row r="85781">
      <c r="A85781" s="1" t="s">
        <v>26870</v>
      </c>
    </row>
    <row r="85782">
      <c r="A85782" s="1" t="s">
        <v>28444</v>
      </c>
    </row>
    <row r="85783">
      <c r="A85783" s="1" t="s">
        <v>28445</v>
      </c>
    </row>
    <row r="85784">
      <c r="A85784" s="1" t="s">
        <v>28446</v>
      </c>
    </row>
    <row r="85785">
      <c r="A85785" s="1" t="s">
        <v>28447</v>
      </c>
    </row>
    <row r="85786">
      <c r="A85786" s="1" t="s">
        <v>28448</v>
      </c>
    </row>
    <row r="85787">
      <c r="A85787" s="1" t="s">
        <v>29380</v>
      </c>
    </row>
    <row r="85788">
      <c r="A85788" s="1" t="s">
        <v>29381</v>
      </c>
    </row>
    <row r="85789">
      <c r="A85789" s="1" t="s">
        <v>29382</v>
      </c>
    </row>
    <row r="85790">
      <c r="A85790" s="1" t="s">
        <v>29385</v>
      </c>
    </row>
    <row r="85791">
      <c r="A85791" s="1" t="s">
        <v>29386</v>
      </c>
    </row>
    <row r="85793">
      <c r="A85793" s="1" t="s">
        <v>3016</v>
      </c>
    </row>
    <row r="85795">
      <c r="A85795" s="1" t="s">
        <v>29309</v>
      </c>
    </row>
    <row r="85797">
      <c r="A85797" s="1" t="s">
        <v>29387</v>
      </c>
    </row>
    <row r="85799">
      <c r="A85799" s="1" t="s">
        <v>29388</v>
      </c>
    </row>
    <row r="85801">
      <c r="A85801" s="1" t="s">
        <v>29389</v>
      </c>
    </row>
    <row r="85802">
      <c r="A85802" s="1" t="s">
        <v>29390</v>
      </c>
    </row>
    <row r="85803">
      <c r="A85803" s="1" t="s">
        <v>29391</v>
      </c>
    </row>
    <row r="85805">
      <c r="A85805" s="1" t="s">
        <v>29392</v>
      </c>
    </row>
    <row r="85807">
      <c r="A85807" s="1" t="s">
        <v>29393</v>
      </c>
    </row>
    <row r="85808">
      <c r="A85808" s="1" t="s">
        <v>29394</v>
      </c>
    </row>
    <row r="85810">
      <c r="A85810" s="1" t="s">
        <v>29395</v>
      </c>
    </row>
    <row r="85811">
      <c r="A85811" s="1" t="s">
        <v>29396</v>
      </c>
    </row>
    <row r="85813">
      <c r="A85813" s="1" t="s">
        <v>29397</v>
      </c>
    </row>
    <row r="85815">
      <c r="A85815" s="1" t="s">
        <v>29398</v>
      </c>
    </row>
    <row r="85817">
      <c r="A85817" s="1" t="s">
        <v>29399</v>
      </c>
    </row>
    <row r="85818">
      <c r="A85818" s="1" t="s">
        <v>29400</v>
      </c>
    </row>
    <row r="85820">
      <c r="A85820" s="1" t="s">
        <v>29401</v>
      </c>
    </row>
    <row r="85821">
      <c r="A85821" s="1" t="s">
        <v>29402</v>
      </c>
    </row>
    <row r="85823">
      <c r="A85823" s="1" t="s">
        <v>29403</v>
      </c>
    </row>
    <row r="85825">
      <c r="A85825" s="1" t="s">
        <v>29404</v>
      </c>
    </row>
    <row r="85826">
      <c r="A85826" s="1" t="s">
        <v>29405</v>
      </c>
    </row>
    <row r="85828">
      <c r="A85828" s="1" t="s">
        <v>29406</v>
      </c>
    </row>
    <row r="85829">
      <c r="A85829" s="1" t="s">
        <v>29328</v>
      </c>
    </row>
    <row r="85830">
      <c r="A85830" s="1" t="s">
        <v>29387</v>
      </c>
    </row>
    <row r="85831">
      <c r="A85831" s="1" t="s">
        <v>29388</v>
      </c>
    </row>
    <row r="85832">
      <c r="A85832" s="1" t="s">
        <v>29389</v>
      </c>
    </row>
    <row r="85833">
      <c r="A85833" s="1" t="s">
        <v>29390</v>
      </c>
    </row>
    <row r="85834">
      <c r="A85834" s="1" t="s">
        <v>29391</v>
      </c>
    </row>
    <row r="85835">
      <c r="A85835" s="1" t="s">
        <v>29392</v>
      </c>
    </row>
    <row r="85836">
      <c r="A85836" s="1" t="s">
        <v>29393</v>
      </c>
    </row>
    <row r="85837">
      <c r="A85837" s="1" t="s">
        <v>29394</v>
      </c>
    </row>
    <row r="85838">
      <c r="A85838" s="1" t="s">
        <v>29395</v>
      </c>
    </row>
    <row r="85839">
      <c r="A85839" s="1" t="s">
        <v>29396</v>
      </c>
    </row>
    <row r="85840">
      <c r="A85840" s="1" t="s">
        <v>29397</v>
      </c>
    </row>
    <row r="85841">
      <c r="A85841" s="1" t="s">
        <v>29398</v>
      </c>
    </row>
    <row r="85842">
      <c r="A85842" s="1" t="s">
        <v>29399</v>
      </c>
    </row>
    <row r="85843">
      <c r="A85843" s="1" t="s">
        <v>29400</v>
      </c>
    </row>
    <row r="85844">
      <c r="A85844" s="1" t="s">
        <v>29401</v>
      </c>
    </row>
    <row r="85845">
      <c r="A85845" s="1" t="s">
        <v>29402</v>
      </c>
    </row>
    <row r="85846">
      <c r="A85846" s="1" t="s">
        <v>29403</v>
      </c>
    </row>
    <row r="85847">
      <c r="A85847" s="1" t="s">
        <v>29404</v>
      </c>
    </row>
    <row r="85848">
      <c r="A85848" s="1" t="s">
        <v>29405</v>
      </c>
    </row>
    <row r="85849">
      <c r="A85849" s="1" t="s">
        <v>29407</v>
      </c>
    </row>
    <row r="85850">
      <c r="A85850" s="1" t="s">
        <v>29408</v>
      </c>
    </row>
    <row r="85852">
      <c r="A85852" s="1" t="s">
        <v>3016</v>
      </c>
    </row>
    <row r="85854">
      <c r="A85854" s="1" t="s">
        <v>29309</v>
      </c>
    </row>
    <row r="85856">
      <c r="A85856" s="1" t="s">
        <v>29409</v>
      </c>
    </row>
    <row r="85858">
      <c r="A85858" s="1" t="s">
        <v>29410</v>
      </c>
    </row>
    <row r="85859">
      <c r="A85859" s="1" t="s">
        <v>29411</v>
      </c>
    </row>
    <row r="85860">
      <c r="A85860" s="1" t="s">
        <v>26889</v>
      </c>
    </row>
    <row r="85862">
      <c r="A85862" s="1" t="s">
        <v>29412</v>
      </c>
    </row>
    <row r="85863">
      <c r="A85863" s="1" t="s">
        <v>29413</v>
      </c>
    </row>
    <row r="85864">
      <c r="A85864" s="1" t="s">
        <v>29414</v>
      </c>
    </row>
    <row r="85865">
      <c r="A85865" s="1" t="s">
        <v>29415</v>
      </c>
    </row>
    <row r="85866">
      <c r="A85866" s="1" t="s">
        <v>29416</v>
      </c>
    </row>
    <row r="85868">
      <c r="A85868" s="1" t="s">
        <v>29417</v>
      </c>
    </row>
    <row r="85870">
      <c r="A85870" s="1" t="s">
        <v>29418</v>
      </c>
    </row>
    <row r="85872">
      <c r="A85872" s="1" t="s">
        <v>29419</v>
      </c>
    </row>
    <row r="85874">
      <c r="A85874" s="1" t="s">
        <v>29420</v>
      </c>
    </row>
    <row r="85875">
      <c r="A85875" s="1" t="s">
        <v>29421</v>
      </c>
    </row>
    <row r="85877">
      <c r="A85877" s="1" t="s">
        <v>29422</v>
      </c>
    </row>
    <row r="85878">
      <c r="A85878" s="1" t="s">
        <v>29423</v>
      </c>
    </row>
    <row r="85880">
      <c r="A85880" s="1" t="s">
        <v>29424</v>
      </c>
    </row>
    <row r="85882">
      <c r="A85882" s="1" t="s">
        <v>29328</v>
      </c>
    </row>
    <row r="85883">
      <c r="A85883" s="1" t="s">
        <v>29409</v>
      </c>
    </row>
    <row r="85884">
      <c r="A85884" s="1" t="s">
        <v>29410</v>
      </c>
    </row>
    <row r="85885">
      <c r="A85885" s="1" t="s">
        <v>29411</v>
      </c>
    </row>
    <row r="85886">
      <c r="A85886" s="1" t="s">
        <v>26889</v>
      </c>
    </row>
    <row r="85887">
      <c r="A85887" s="1" t="s">
        <v>29412</v>
      </c>
    </row>
    <row r="85888">
      <c r="A85888" s="1" t="s">
        <v>29413</v>
      </c>
    </row>
    <row r="85889">
      <c r="A85889" s="1" t="s">
        <v>29414</v>
      </c>
    </row>
    <row r="85890">
      <c r="A85890" s="1" t="s">
        <v>29415</v>
      </c>
    </row>
    <row r="85891">
      <c r="A85891" s="1" t="s">
        <v>29416</v>
      </c>
    </row>
    <row r="85892">
      <c r="A85892" s="1" t="s">
        <v>29417</v>
      </c>
    </row>
    <row r="85893">
      <c r="A85893" s="1" t="s">
        <v>29418</v>
      </c>
    </row>
    <row r="85894">
      <c r="A85894" s="1" t="s">
        <v>29420</v>
      </c>
    </row>
    <row r="85895">
      <c r="A85895" s="1" t="s">
        <v>29421</v>
      </c>
    </row>
    <row r="85896">
      <c r="A85896" s="1" t="s">
        <v>29422</v>
      </c>
    </row>
    <row r="85897">
      <c r="A85897" s="1" t="s">
        <v>29423</v>
      </c>
    </row>
    <row r="85898">
      <c r="A85898" s="1" t="s">
        <v>29425</v>
      </c>
    </row>
    <row r="85899">
      <c r="A85899" s="1" t="s">
        <v>29426</v>
      </c>
    </row>
    <row r="85901">
      <c r="A85901" s="1" t="s">
        <v>29427</v>
      </c>
    </row>
    <row r="85903">
      <c r="A85903" s="1" t="s">
        <v>29428</v>
      </c>
    </row>
    <row r="85904">
      <c r="A85904" s="1" t="s">
        <v>29429</v>
      </c>
    </row>
    <row r="85905">
      <c r="A85905" s="1" t="s">
        <v>29430</v>
      </c>
    </row>
    <row r="85906">
      <c r="A85906" s="1" t="s">
        <v>29431</v>
      </c>
    </row>
    <row r="85907">
      <c r="A85907" s="1" t="s">
        <v>29432</v>
      </c>
    </row>
    <row r="85909">
      <c r="A85909" s="1" t="s">
        <v>29433</v>
      </c>
    </row>
    <row r="85910">
      <c r="A85910" s="1" t="s">
        <v>29434</v>
      </c>
    </row>
    <row r="85911">
      <c r="A85911" s="1" t="s">
        <v>29435</v>
      </c>
    </row>
    <row r="85913">
      <c r="A85913" s="1" t="s">
        <v>29436</v>
      </c>
    </row>
    <row r="85914">
      <c r="A85914" s="1" t="s">
        <v>29437</v>
      </c>
    </row>
    <row r="85915">
      <c r="A85915" s="1" t="s">
        <v>29438</v>
      </c>
    </row>
    <row r="85916">
      <c r="A85916" s="1" t="s">
        <v>29439</v>
      </c>
    </row>
    <row r="85917">
      <c r="A85917" s="1" t="s">
        <v>29440</v>
      </c>
    </row>
    <row r="85919">
      <c r="A85919" s="1" t="s">
        <v>29441</v>
      </c>
    </row>
    <row r="85921">
      <c r="A85921" s="1" t="s">
        <v>29442</v>
      </c>
    </row>
    <row r="85922">
      <c r="A85922" s="1" t="s">
        <v>29443</v>
      </c>
    </row>
    <row r="85923">
      <c r="A85923" s="1" t="s">
        <v>29444</v>
      </c>
    </row>
    <row r="85924">
      <c r="A85924" s="1" t="s">
        <v>29445</v>
      </c>
    </row>
    <row r="85925">
      <c r="A85925" s="1" t="s">
        <v>29446</v>
      </c>
    </row>
    <row r="85927">
      <c r="A85927" s="1" t="s">
        <v>29447</v>
      </c>
    </row>
    <row r="85928">
      <c r="A85928" s="1" t="s">
        <v>28314</v>
      </c>
    </row>
    <row r="85929">
      <c r="A85929" s="1" t="s">
        <v>29448</v>
      </c>
    </row>
    <row r="85930">
      <c r="A85930" s="1" t="s">
        <v>29449</v>
      </c>
    </row>
    <row r="85932">
      <c r="A85932" s="1" t="s">
        <v>29450</v>
      </c>
    </row>
    <row r="85934">
      <c r="A85934" s="1" t="s">
        <v>28487</v>
      </c>
    </row>
    <row r="85935">
      <c r="A85935" s="1" t="s">
        <v>29451</v>
      </c>
    </row>
    <row r="85937">
      <c r="A85937" s="1" t="s">
        <v>366</v>
      </c>
    </row>
    <row r="85938">
      <c r="A85938" s="1" t="s">
        <v>367</v>
      </c>
    </row>
    <row r="85940">
      <c r="A85940" s="1" t="s">
        <v>29452</v>
      </c>
    </row>
    <row r="85941">
      <c r="A85941" s="1" t="s">
        <v>29428</v>
      </c>
    </row>
    <row r="85942">
      <c r="A85942" s="1" t="s">
        <v>29429</v>
      </c>
    </row>
    <row r="85943">
      <c r="A85943" s="1" t="s">
        <v>29430</v>
      </c>
    </row>
    <row r="85944">
      <c r="A85944" s="1" t="s">
        <v>29431</v>
      </c>
    </row>
    <row r="85945">
      <c r="A85945" s="1" t="s">
        <v>29432</v>
      </c>
    </row>
    <row r="85946">
      <c r="A85946" s="1" t="s">
        <v>29433</v>
      </c>
    </row>
    <row r="85947">
      <c r="A85947" s="1" t="s">
        <v>29434</v>
      </c>
    </row>
    <row r="85948">
      <c r="A85948" s="1" t="s">
        <v>29435</v>
      </c>
    </row>
    <row r="85949">
      <c r="A85949" s="1" t="s">
        <v>29436</v>
      </c>
    </row>
    <row r="85950">
      <c r="A85950" s="1" t="s">
        <v>29437</v>
      </c>
    </row>
    <row r="85951">
      <c r="A85951" s="1" t="s">
        <v>29438</v>
      </c>
    </row>
    <row r="85952">
      <c r="A85952" s="1" t="s">
        <v>29439</v>
      </c>
    </row>
    <row r="85953">
      <c r="A85953" s="1" t="s">
        <v>29440</v>
      </c>
    </row>
    <row r="85954">
      <c r="A85954" s="1" t="s">
        <v>29441</v>
      </c>
    </row>
    <row r="85955">
      <c r="A85955" s="1" t="s">
        <v>29442</v>
      </c>
    </row>
    <row r="85956">
      <c r="A85956" s="1" t="s">
        <v>29443</v>
      </c>
    </row>
    <row r="85957">
      <c r="A85957" s="1" t="s">
        <v>29444</v>
      </c>
    </row>
    <row r="85958">
      <c r="A85958" s="1" t="s">
        <v>29445</v>
      </c>
    </row>
    <row r="85959">
      <c r="A85959" s="1" t="s">
        <v>29446</v>
      </c>
    </row>
    <row r="85960">
      <c r="A85960" s="1" t="s">
        <v>29447</v>
      </c>
    </row>
    <row r="85961">
      <c r="A85961" s="1" t="s">
        <v>28314</v>
      </c>
    </row>
    <row r="85962">
      <c r="A85962" s="1" t="s">
        <v>29448</v>
      </c>
    </row>
    <row r="85963">
      <c r="A85963" s="1" t="s">
        <v>29449</v>
      </c>
    </row>
    <row r="85964">
      <c r="A85964" s="1" t="s">
        <v>29450</v>
      </c>
    </row>
    <row r="85965">
      <c r="A85965" s="1" t="s">
        <v>28487</v>
      </c>
    </row>
    <row r="85966">
      <c r="A85966" s="1" t="s">
        <v>29451</v>
      </c>
    </row>
    <row r="85967">
      <c r="A85967" s="1" t="s">
        <v>29453</v>
      </c>
    </row>
    <row r="85968">
      <c r="A85968" s="1" t="s">
        <v>29454</v>
      </c>
    </row>
    <row r="85970">
      <c r="A85970" s="1" t="s">
        <v>29308</v>
      </c>
    </row>
    <row r="85972">
      <c r="A85972" s="1" t="s">
        <v>29455</v>
      </c>
    </row>
    <row r="85973">
      <c r="A85973" s="1" t="s">
        <v>29456</v>
      </c>
    </row>
    <row r="85975">
      <c r="A85975" s="1" t="s">
        <v>29450</v>
      </c>
    </row>
    <row r="85977">
      <c r="A85977" s="1" t="s">
        <v>29457</v>
      </c>
    </row>
    <row r="85978">
      <c r="A85978" s="1" t="s">
        <v>29458</v>
      </c>
    </row>
    <row r="85980">
      <c r="A85980" s="1" t="s">
        <v>29459</v>
      </c>
    </row>
    <row r="85982">
      <c r="A85982" s="1" t="s">
        <v>29460</v>
      </c>
    </row>
    <row r="85984">
      <c r="A85984" s="1" t="s">
        <v>29461</v>
      </c>
    </row>
    <row r="85986">
      <c r="A85986" s="1" t="s">
        <v>29462</v>
      </c>
    </row>
    <row r="85987">
      <c r="A85987" s="1" t="s">
        <v>29463</v>
      </c>
    </row>
    <row r="85989">
      <c r="A85989" s="1" t="s">
        <v>29464</v>
      </c>
    </row>
    <row r="85990">
      <c r="A85990" s="1" t="s">
        <v>28326</v>
      </c>
    </row>
    <row r="85992">
      <c r="A85992" s="1" t="s">
        <v>29465</v>
      </c>
    </row>
    <row r="85993">
      <c r="A85993" s="1" t="s">
        <v>29466</v>
      </c>
    </row>
    <row r="85994">
      <c r="A85994" s="1" t="s">
        <v>29467</v>
      </c>
    </row>
    <row r="85996">
      <c r="A85996" s="1" t="s">
        <v>29468</v>
      </c>
    </row>
    <row r="85997">
      <c r="A85997" s="1" t="s">
        <v>29469</v>
      </c>
    </row>
    <row r="85999">
      <c r="A85999" s="1" t="s">
        <v>29470</v>
      </c>
    </row>
    <row r="86000">
      <c r="A86000" s="1" t="s">
        <v>29471</v>
      </c>
    </row>
    <row r="86002">
      <c r="A86002" s="1" t="s">
        <v>29472</v>
      </c>
    </row>
    <row r="86003">
      <c r="A86003" s="1" t="s">
        <v>29473</v>
      </c>
    </row>
    <row r="86004">
      <c r="A86004" s="1" t="s">
        <v>28500</v>
      </c>
    </row>
    <row r="86006">
      <c r="A86006" s="1" t="s">
        <v>29474</v>
      </c>
    </row>
    <row r="86007">
      <c r="A86007" s="1" t="s">
        <v>29475</v>
      </c>
    </row>
    <row r="86008">
      <c r="A86008" s="1" t="s">
        <v>29476</v>
      </c>
    </row>
    <row r="86010">
      <c r="A86010" s="1" t="s">
        <v>29477</v>
      </c>
    </row>
    <row r="86011">
      <c r="A86011" s="1" t="s">
        <v>29456</v>
      </c>
    </row>
    <row r="86012">
      <c r="A86012" s="1" t="s">
        <v>29450</v>
      </c>
    </row>
    <row r="86013">
      <c r="A86013" s="1" t="s">
        <v>29457</v>
      </c>
    </row>
    <row r="86014">
      <c r="A86014" s="1" t="s">
        <v>29458</v>
      </c>
    </row>
    <row r="86015">
      <c r="A86015" s="1" t="s">
        <v>29459</v>
      </c>
    </row>
    <row r="86016">
      <c r="A86016" s="1" t="s">
        <v>29460</v>
      </c>
    </row>
    <row r="86017">
      <c r="A86017" s="1" t="s">
        <v>29461</v>
      </c>
    </row>
    <row r="86018">
      <c r="A86018" s="1" t="s">
        <v>29462</v>
      </c>
    </row>
    <row r="86019">
      <c r="A86019" s="1" t="s">
        <v>29463</v>
      </c>
    </row>
    <row r="86020">
      <c r="A86020" s="1" t="s">
        <v>29464</v>
      </c>
    </row>
    <row r="86021">
      <c r="A86021" s="1" t="s">
        <v>28326</v>
      </c>
    </row>
    <row r="86022">
      <c r="A86022" s="1" t="s">
        <v>29465</v>
      </c>
    </row>
    <row r="86023">
      <c r="A86023" s="1" t="s">
        <v>29466</v>
      </c>
    </row>
    <row r="86024">
      <c r="A86024" s="1" t="s">
        <v>29467</v>
      </c>
    </row>
    <row r="86025">
      <c r="A86025" s="1" t="s">
        <v>29468</v>
      </c>
    </row>
    <row r="86026">
      <c r="A86026" s="1" t="s">
        <v>29469</v>
      </c>
    </row>
    <row r="86027">
      <c r="A86027" s="1" t="s">
        <v>29470</v>
      </c>
    </row>
    <row r="86028">
      <c r="A86028" s="1" t="s">
        <v>29471</v>
      </c>
    </row>
    <row r="86029">
      <c r="A86029" s="1" t="s">
        <v>29472</v>
      </c>
    </row>
    <row r="86030">
      <c r="A86030" s="1" t="s">
        <v>29473</v>
      </c>
    </row>
    <row r="86031">
      <c r="A86031" s="1" t="s">
        <v>28500</v>
      </c>
    </row>
    <row r="86032">
      <c r="A86032" s="1" t="s">
        <v>29478</v>
      </c>
    </row>
    <row r="86033">
      <c r="A86033" s="1" t="s">
        <v>29479</v>
      </c>
    </row>
    <row r="86034">
      <c r="A86034" s="1" t="s">
        <v>29480</v>
      </c>
    </row>
    <row r="86036">
      <c r="A86036" s="1" t="s">
        <v>29481</v>
      </c>
    </row>
    <row r="86037">
      <c r="A86037" s="1" t="s">
        <v>29482</v>
      </c>
    </row>
    <row r="86039">
      <c r="A86039" s="1" t="s">
        <v>28363</v>
      </c>
    </row>
    <row r="86041">
      <c r="A86041" s="1" t="s">
        <v>29483</v>
      </c>
    </row>
    <row r="86042">
      <c r="A86042" s="1" t="s">
        <v>29484</v>
      </c>
    </row>
    <row r="86044">
      <c r="A86044" s="1" t="s">
        <v>29485</v>
      </c>
    </row>
    <row r="86045">
      <c r="A86045" s="1" t="s">
        <v>29486</v>
      </c>
    </row>
    <row r="86047">
      <c r="A86047" s="1" t="s">
        <v>29487</v>
      </c>
    </row>
    <row r="86049">
      <c r="A86049" s="1" t="s">
        <v>29488</v>
      </c>
    </row>
    <row r="86050">
      <c r="A86050" s="1" t="s">
        <v>29489</v>
      </c>
    </row>
    <row r="86052">
      <c r="A86052" s="1" t="s">
        <v>29490</v>
      </c>
    </row>
    <row r="86053">
      <c r="A86053" s="1" t="s">
        <v>29491</v>
      </c>
    </row>
    <row r="86055">
      <c r="A86055" s="1" t="s">
        <v>15786</v>
      </c>
    </row>
    <row r="86056">
      <c r="A86056" s="1" t="s">
        <v>367</v>
      </c>
    </row>
    <row r="86057">
      <c r="A86057" s="1" t="s">
        <v>29492</v>
      </c>
    </row>
    <row r="86058">
      <c r="A86058" s="1" t="s">
        <v>29480</v>
      </c>
    </row>
    <row r="86059">
      <c r="A86059" s="1" t="s">
        <v>29481</v>
      </c>
    </row>
    <row r="86060">
      <c r="A86060" s="1" t="s">
        <v>29482</v>
      </c>
    </row>
    <row r="86061">
      <c r="A86061" s="1" t="s">
        <v>28363</v>
      </c>
    </row>
    <row r="86062">
      <c r="A86062" s="1" t="s">
        <v>29483</v>
      </c>
    </row>
    <row r="86063">
      <c r="A86063" s="1" t="s">
        <v>29484</v>
      </c>
    </row>
    <row r="86064">
      <c r="A86064" s="1" t="s">
        <v>29485</v>
      </c>
    </row>
    <row r="86065">
      <c r="A86065" s="1" t="s">
        <v>29486</v>
      </c>
    </row>
    <row r="86066">
      <c r="A86066" s="1" t="s">
        <v>29487</v>
      </c>
    </row>
    <row r="86067">
      <c r="A86067" s="1" t="s">
        <v>29488</v>
      </c>
    </row>
    <row r="86068">
      <c r="A86068" s="1" t="s">
        <v>29489</v>
      </c>
    </row>
    <row r="86069">
      <c r="A86069" s="1" t="s">
        <v>29490</v>
      </c>
    </row>
    <row r="86070">
      <c r="A86070" s="1" t="s">
        <v>29491</v>
      </c>
    </row>
    <row r="86071">
      <c r="A86071" s="1" t="s">
        <v>29493</v>
      </c>
    </row>
    <row r="86072">
      <c r="A86072" s="1" t="s">
        <v>29494</v>
      </c>
    </row>
    <row r="86074">
      <c r="A86074" s="1" t="s">
        <v>29495</v>
      </c>
    </row>
    <row r="86076">
      <c r="A86076" s="1" t="s">
        <v>2111</v>
      </c>
    </row>
    <row r="86077">
      <c r="A86077" s="1">
        <v>8.0</v>
      </c>
    </row>
    <row r="86079">
      <c r="A86079" s="1" t="s">
        <v>29496</v>
      </c>
    </row>
    <row r="86080">
      <c r="A86080" s="1" t="s">
        <v>29497</v>
      </c>
    </row>
    <row r="86082">
      <c r="A86082" s="1" t="s">
        <v>451</v>
      </c>
    </row>
    <row r="86084">
      <c r="A86084" s="1" t="s">
        <v>29498</v>
      </c>
    </row>
    <row r="86086">
      <c r="A86086" s="1" t="s">
        <v>29499</v>
      </c>
    </row>
    <row r="86088">
      <c r="A86088" s="1" t="s">
        <v>29500</v>
      </c>
    </row>
    <row r="86089">
      <c r="A86089" s="1" t="s">
        <v>29501</v>
      </c>
    </row>
    <row r="86091">
      <c r="A86091" s="1" t="s">
        <v>29502</v>
      </c>
    </row>
    <row r="86092">
      <c r="A86092" s="1" t="s">
        <v>29503</v>
      </c>
    </row>
    <row r="86093">
      <c r="A86093" s="1" t="s">
        <v>29504</v>
      </c>
    </row>
    <row r="86095">
      <c r="A86095" s="1" t="s">
        <v>29505</v>
      </c>
    </row>
    <row r="86096">
      <c r="A86096" s="1" t="s">
        <v>29506</v>
      </c>
    </row>
    <row r="86097">
      <c r="A86097" s="1" t="s">
        <v>29507</v>
      </c>
    </row>
    <row r="86098">
      <c r="A86098" s="1" t="s">
        <v>29508</v>
      </c>
    </row>
    <row r="86100">
      <c r="A86100" s="1" t="s">
        <v>29509</v>
      </c>
    </row>
    <row r="86102">
      <c r="A86102" s="20">
        <v>0.01</v>
      </c>
    </row>
    <row r="86104">
      <c r="A86104" s="1" t="s">
        <v>29510</v>
      </c>
    </row>
    <row r="86106">
      <c r="A86106" s="1" t="s">
        <v>22140</v>
      </c>
    </row>
    <row r="86108">
      <c r="A86108" s="1" t="s">
        <v>29511</v>
      </c>
    </row>
    <row r="86110">
      <c r="A86110" s="1" t="s">
        <v>29512</v>
      </c>
    </row>
    <row r="86112">
      <c r="A86112" s="1" t="s">
        <v>29513</v>
      </c>
    </row>
    <row r="86114">
      <c r="A86114" s="1" t="s">
        <v>29514</v>
      </c>
    </row>
    <row r="86115">
      <c r="A86115" s="1" t="s">
        <v>29515</v>
      </c>
    </row>
    <row r="86116">
      <c r="A86116" s="1" t="s">
        <v>29516</v>
      </c>
    </row>
    <row r="86118">
      <c r="A86118" s="1" t="s">
        <v>29517</v>
      </c>
    </row>
    <row r="86119">
      <c r="A86119" s="1" t="s">
        <v>29518</v>
      </c>
    </row>
    <row r="86120">
      <c r="A86120" s="1" t="s">
        <v>29519</v>
      </c>
    </row>
    <row r="86122">
      <c r="A86122" s="1" t="s">
        <v>29520</v>
      </c>
    </row>
    <row r="86124">
      <c r="A86124" s="1" t="s">
        <v>29521</v>
      </c>
    </row>
    <row r="86126">
      <c r="A86126" s="1" t="s">
        <v>29522</v>
      </c>
    </row>
    <row r="86127">
      <c r="A86127" s="1" t="s">
        <v>29523</v>
      </c>
    </row>
    <row r="86128">
      <c r="A86128" s="1" t="s">
        <v>29524</v>
      </c>
    </row>
    <row r="86130">
      <c r="A86130" s="1" t="s">
        <v>29525</v>
      </c>
    </row>
    <row r="86131">
      <c r="A86131" s="1" t="s">
        <v>29526</v>
      </c>
    </row>
    <row r="86132">
      <c r="A86132" s="1" t="s">
        <v>29527</v>
      </c>
    </row>
    <row r="86134">
      <c r="A86134" s="1" t="s">
        <v>29528</v>
      </c>
    </row>
    <row r="86135">
      <c r="A86135" s="1" t="s">
        <v>29529</v>
      </c>
    </row>
    <row r="86136">
      <c r="A86136" s="1" t="s">
        <v>29530</v>
      </c>
    </row>
    <row r="86137">
      <c r="A86137" s="1" t="s">
        <v>29531</v>
      </c>
    </row>
    <row r="86138">
      <c r="A86138" s="1" t="s">
        <v>29532</v>
      </c>
    </row>
    <row r="86140">
      <c r="A86140" s="1" t="s">
        <v>29533</v>
      </c>
    </row>
    <row r="86141">
      <c r="A86141" s="1" t="s">
        <v>29534</v>
      </c>
    </row>
    <row r="86143">
      <c r="A86143" s="1" t="s">
        <v>29535</v>
      </c>
    </row>
    <row r="86145">
      <c r="A86145" s="1" t="s">
        <v>29536</v>
      </c>
    </row>
    <row r="86146">
      <c r="A86146" s="1" t="s">
        <v>29537</v>
      </c>
    </row>
    <row r="86147">
      <c r="A86147" s="1" t="s">
        <v>29538</v>
      </c>
    </row>
    <row r="86148">
      <c r="A86148" s="1" t="s">
        <v>29495</v>
      </c>
    </row>
    <row r="86149">
      <c r="A86149" s="1" t="s">
        <v>29496</v>
      </c>
    </row>
    <row r="86150">
      <c r="A86150" s="1" t="s">
        <v>29497</v>
      </c>
    </row>
    <row r="86151">
      <c r="A86151" s="1" t="s">
        <v>29498</v>
      </c>
    </row>
    <row r="86152">
      <c r="A86152" s="1" t="s">
        <v>29499</v>
      </c>
    </row>
    <row r="86153">
      <c r="A86153" s="1" t="s">
        <v>29500</v>
      </c>
    </row>
    <row r="86154">
      <c r="A86154" s="1" t="s">
        <v>29501</v>
      </c>
    </row>
    <row r="86155">
      <c r="A86155" s="1" t="s">
        <v>29502</v>
      </c>
    </row>
    <row r="86156">
      <c r="A86156" s="1" t="s">
        <v>29503</v>
      </c>
    </row>
    <row r="86157">
      <c r="A86157" s="1" t="s">
        <v>29504</v>
      </c>
    </row>
    <row r="86158">
      <c r="A86158" s="1" t="s">
        <v>29505</v>
      </c>
    </row>
    <row r="86159">
      <c r="A86159" s="1" t="s">
        <v>29506</v>
      </c>
    </row>
    <row r="86160">
      <c r="A86160" s="1" t="s">
        <v>29507</v>
      </c>
    </row>
    <row r="86161">
      <c r="A86161" s="1" t="s">
        <v>29508</v>
      </c>
    </row>
    <row r="86162">
      <c r="A86162" s="1" t="s">
        <v>29509</v>
      </c>
    </row>
    <row r="86163">
      <c r="A86163" s="1" t="s">
        <v>29510</v>
      </c>
    </row>
    <row r="86164">
      <c r="A86164" s="1" t="s">
        <v>22140</v>
      </c>
    </row>
    <row r="86165">
      <c r="A86165" s="1" t="s">
        <v>29511</v>
      </c>
    </row>
    <row r="86166">
      <c r="A86166" s="1" t="s">
        <v>29512</v>
      </c>
    </row>
    <row r="86167">
      <c r="A86167" s="1" t="s">
        <v>29513</v>
      </c>
    </row>
    <row r="86168">
      <c r="A86168" s="1" t="s">
        <v>29514</v>
      </c>
    </row>
    <row r="86169">
      <c r="A86169" s="1" t="s">
        <v>29515</v>
      </c>
    </row>
    <row r="86170">
      <c r="A86170" s="1" t="s">
        <v>29517</v>
      </c>
    </row>
    <row r="86171">
      <c r="A86171" s="1" t="s">
        <v>29518</v>
      </c>
    </row>
    <row r="86172">
      <c r="A86172" s="1" t="s">
        <v>29519</v>
      </c>
    </row>
    <row r="86173">
      <c r="A86173" s="1" t="s">
        <v>29520</v>
      </c>
    </row>
    <row r="86174">
      <c r="A86174" s="1" t="s">
        <v>29521</v>
      </c>
    </row>
    <row r="86175">
      <c r="A86175" s="1" t="s">
        <v>29522</v>
      </c>
    </row>
    <row r="86176">
      <c r="A86176" s="1" t="s">
        <v>29523</v>
      </c>
    </row>
    <row r="86177">
      <c r="A86177" s="1" t="s">
        <v>29524</v>
      </c>
    </row>
    <row r="86178">
      <c r="A86178" s="1" t="s">
        <v>29525</v>
      </c>
    </row>
    <row r="86179">
      <c r="A86179" s="1" t="s">
        <v>29526</v>
      </c>
    </row>
    <row r="86180">
      <c r="A86180" s="1" t="s">
        <v>29527</v>
      </c>
    </row>
    <row r="86181">
      <c r="A86181" s="1" t="s">
        <v>29528</v>
      </c>
    </row>
    <row r="86182">
      <c r="A86182" s="1" t="s">
        <v>29529</v>
      </c>
    </row>
    <row r="86183">
      <c r="A86183" s="1" t="s">
        <v>29530</v>
      </c>
    </row>
    <row r="86184">
      <c r="A86184" s="1" t="s">
        <v>29531</v>
      </c>
    </row>
    <row r="86185">
      <c r="A86185" s="1" t="s">
        <v>29532</v>
      </c>
    </row>
    <row r="86186">
      <c r="A86186" s="1" t="s">
        <v>29533</v>
      </c>
    </row>
    <row r="86187">
      <c r="A86187" s="1" t="s">
        <v>29534</v>
      </c>
    </row>
    <row r="86188">
      <c r="A86188" s="1" t="s">
        <v>29535</v>
      </c>
    </row>
    <row r="86189">
      <c r="A86189" s="1" t="s">
        <v>29536</v>
      </c>
    </row>
    <row r="86190">
      <c r="A86190" s="1" t="s">
        <v>29539</v>
      </c>
    </row>
    <row r="86191">
      <c r="A86191" s="1" t="s">
        <v>29540</v>
      </c>
    </row>
    <row r="86192">
      <c r="A86192" s="1" t="s">
        <v>29541</v>
      </c>
    </row>
    <row r="86194">
      <c r="A86194" s="1" t="s">
        <v>29542</v>
      </c>
    </row>
    <row r="86195">
      <c r="A86195" s="1" t="s">
        <v>29543</v>
      </c>
    </row>
    <row r="86196">
      <c r="A86196" s="1" t="s">
        <v>9704</v>
      </c>
    </row>
    <row r="86198">
      <c r="A86198" s="1" t="s">
        <v>29544</v>
      </c>
    </row>
    <row r="86199">
      <c r="A86199" s="1" t="s">
        <v>29545</v>
      </c>
    </row>
    <row r="86200">
      <c r="A86200" s="1" t="s">
        <v>29546</v>
      </c>
    </row>
    <row r="86202">
      <c r="A86202" s="1" t="s">
        <v>29547</v>
      </c>
    </row>
    <row r="86203">
      <c r="A86203" s="1" t="s">
        <v>29548</v>
      </c>
    </row>
    <row r="86205">
      <c r="A86205" s="1" t="s">
        <v>29549</v>
      </c>
    </row>
    <row r="86207">
      <c r="A86207" s="1" t="s">
        <v>29550</v>
      </c>
    </row>
    <row r="86208">
      <c r="A86208" s="1" t="s">
        <v>29551</v>
      </c>
    </row>
    <row r="86210">
      <c r="A86210" s="1" t="s">
        <v>29552</v>
      </c>
    </row>
    <row r="86212">
      <c r="A86212" s="1" t="s">
        <v>165</v>
      </c>
    </row>
    <row r="86214">
      <c r="A86214" s="1" t="s">
        <v>1597</v>
      </c>
    </row>
    <row r="86216">
      <c r="A86216" s="1" t="s">
        <v>11741</v>
      </c>
    </row>
    <row r="86217">
      <c r="A86217" s="1" t="s">
        <v>186</v>
      </c>
    </row>
    <row r="86218">
      <c r="A86218" s="1" t="s">
        <v>29553</v>
      </c>
    </row>
    <row r="86219">
      <c r="A86219" s="1" t="s">
        <v>29541</v>
      </c>
    </row>
    <row r="86220">
      <c r="A86220" s="1" t="s">
        <v>29542</v>
      </c>
    </row>
    <row r="86221">
      <c r="A86221" s="1" t="s">
        <v>29543</v>
      </c>
    </row>
    <row r="86222">
      <c r="A86222" s="1" t="s">
        <v>9704</v>
      </c>
    </row>
    <row r="86223">
      <c r="A86223" s="1" t="s">
        <v>29544</v>
      </c>
    </row>
    <row r="86224">
      <c r="A86224" s="1" t="s">
        <v>29545</v>
      </c>
    </row>
    <row r="86225">
      <c r="A86225" s="1" t="s">
        <v>29546</v>
      </c>
    </row>
    <row r="86226">
      <c r="A86226" s="1" t="s">
        <v>29547</v>
      </c>
    </row>
    <row r="86227">
      <c r="A86227" s="1" t="s">
        <v>29548</v>
      </c>
    </row>
    <row r="86228">
      <c r="A86228" s="1" t="s">
        <v>29549</v>
      </c>
    </row>
    <row r="86229">
      <c r="A86229" s="1" t="s">
        <v>29550</v>
      </c>
    </row>
    <row r="86230">
      <c r="A86230" s="1" t="s">
        <v>29551</v>
      </c>
    </row>
    <row r="86231">
      <c r="A86231" s="1" t="s">
        <v>29552</v>
      </c>
    </row>
    <row r="86232">
      <c r="A86232" s="1" t="s">
        <v>29554</v>
      </c>
    </row>
    <row r="86233">
      <c r="A86233" s="1" t="s">
        <v>29555</v>
      </c>
    </row>
    <row r="86235">
      <c r="A86235" s="1" t="s">
        <v>3877</v>
      </c>
    </row>
    <row r="86237">
      <c r="A86237" s="1" t="s">
        <v>29556</v>
      </c>
    </row>
    <row r="86239">
      <c r="A86239" s="1" t="s">
        <v>29557</v>
      </c>
    </row>
    <row r="86240">
      <c r="A86240" s="1" t="s">
        <v>29558</v>
      </c>
    </row>
    <row r="86241">
      <c r="A86241" s="1" t="s">
        <v>29559</v>
      </c>
    </row>
    <row r="86242">
      <c r="A86242" s="1" t="s">
        <v>29560</v>
      </c>
    </row>
    <row r="86244">
      <c r="A86244" s="1" t="s">
        <v>29561</v>
      </c>
    </row>
    <row r="86246">
      <c r="A86246" s="1" t="s">
        <v>29562</v>
      </c>
    </row>
    <row r="86248">
      <c r="A86248" s="1" t="s">
        <v>29563</v>
      </c>
    </row>
    <row r="86249">
      <c r="A86249" s="1" t="s">
        <v>29564</v>
      </c>
    </row>
    <row r="86251">
      <c r="A86251" s="1" t="s">
        <v>29565</v>
      </c>
    </row>
    <row r="86253">
      <c r="A86253" s="1" t="s">
        <v>29566</v>
      </c>
    </row>
    <row r="86254">
      <c r="A86254" s="1" t="s">
        <v>29567</v>
      </c>
    </row>
    <row r="86256">
      <c r="A86256" s="1" t="s">
        <v>29568</v>
      </c>
    </row>
    <row r="86258">
      <c r="A86258" s="1" t="s">
        <v>29569</v>
      </c>
    </row>
    <row r="86259">
      <c r="A86259" s="1" t="s">
        <v>29570</v>
      </c>
    </row>
    <row r="86261">
      <c r="A86261" s="1" t="s">
        <v>29571</v>
      </c>
    </row>
    <row r="86262">
      <c r="A86262" s="1" t="s">
        <v>29572</v>
      </c>
    </row>
    <row r="86263">
      <c r="A86263" s="1" t="s">
        <v>29573</v>
      </c>
    </row>
    <row r="86264">
      <c r="A86264" s="1" t="s">
        <v>29574</v>
      </c>
    </row>
    <row r="86266">
      <c r="A86266" s="1" t="s">
        <v>29575</v>
      </c>
    </row>
    <row r="86268">
      <c r="A86268" s="1" t="s">
        <v>29576</v>
      </c>
    </row>
    <row r="86269">
      <c r="A86269" s="1" t="s">
        <v>29577</v>
      </c>
    </row>
    <row r="86270">
      <c r="A86270" s="1" t="s">
        <v>29578</v>
      </c>
    </row>
    <row r="86271">
      <c r="A86271" s="1" t="s">
        <v>29579</v>
      </c>
    </row>
    <row r="86272">
      <c r="A86272" s="1" t="s">
        <v>29580</v>
      </c>
    </row>
    <row r="86273">
      <c r="A86273" s="1" t="s">
        <v>29556</v>
      </c>
    </row>
    <row r="86274">
      <c r="A86274" s="1" t="s">
        <v>29557</v>
      </c>
    </row>
    <row r="86275">
      <c r="A86275" s="1" t="s">
        <v>29558</v>
      </c>
    </row>
    <row r="86276">
      <c r="A86276" s="1" t="s">
        <v>29559</v>
      </c>
    </row>
    <row r="86277">
      <c r="A86277" s="1" t="s">
        <v>29560</v>
      </c>
    </row>
    <row r="86278">
      <c r="A86278" s="1" t="s">
        <v>29561</v>
      </c>
    </row>
    <row r="86279">
      <c r="A86279" s="1" t="s">
        <v>29562</v>
      </c>
    </row>
    <row r="86280">
      <c r="A86280" s="1" t="s">
        <v>29563</v>
      </c>
    </row>
    <row r="86281">
      <c r="A86281" s="1" t="s">
        <v>29564</v>
      </c>
    </row>
    <row r="86282">
      <c r="A86282" s="1" t="s">
        <v>29565</v>
      </c>
    </row>
    <row r="86283">
      <c r="A86283" s="1" t="s">
        <v>29566</v>
      </c>
    </row>
    <row r="86284">
      <c r="A86284" s="1" t="s">
        <v>29567</v>
      </c>
    </row>
    <row r="86285">
      <c r="A86285" s="1" t="s">
        <v>29568</v>
      </c>
    </row>
    <row r="86286">
      <c r="A86286" s="1" t="s">
        <v>29569</v>
      </c>
    </row>
    <row r="86287">
      <c r="A86287" s="1" t="s">
        <v>29570</v>
      </c>
    </row>
    <row r="86288">
      <c r="A86288" s="1" t="s">
        <v>29571</v>
      </c>
    </row>
    <row r="86289">
      <c r="A86289" s="1" t="s">
        <v>29572</v>
      </c>
    </row>
    <row r="86290">
      <c r="A86290" s="1" t="s">
        <v>29573</v>
      </c>
    </row>
    <row r="86291">
      <c r="A86291" s="1" t="s">
        <v>29574</v>
      </c>
    </row>
    <row r="86292">
      <c r="A86292" s="1" t="s">
        <v>29575</v>
      </c>
    </row>
    <row r="86293">
      <c r="A86293" s="1" t="s">
        <v>29576</v>
      </c>
    </row>
    <row r="86294">
      <c r="A86294" s="1" t="s">
        <v>29577</v>
      </c>
    </row>
    <row r="86295">
      <c r="A86295" s="1" t="s">
        <v>29578</v>
      </c>
    </row>
    <row r="86296">
      <c r="A86296" s="1" t="s">
        <v>29581</v>
      </c>
    </row>
    <row r="86297">
      <c r="A86297" s="1" t="s">
        <v>29582</v>
      </c>
    </row>
    <row r="86299">
      <c r="A86299" s="1" t="s">
        <v>29583</v>
      </c>
    </row>
    <row r="86301">
      <c r="A86301" s="1" t="s">
        <v>29584</v>
      </c>
    </row>
    <row r="86302">
      <c r="A86302" s="1" t="s">
        <v>29585</v>
      </c>
    </row>
    <row r="86304">
      <c r="A86304" s="1" t="s">
        <v>29576</v>
      </c>
    </row>
    <row r="86305">
      <c r="A86305" s="1" t="s">
        <v>29577</v>
      </c>
    </row>
    <row r="86306">
      <c r="A86306" s="1" t="s">
        <v>29578</v>
      </c>
    </row>
    <row r="86307">
      <c r="A86307" s="1" t="s">
        <v>29586</v>
      </c>
    </row>
    <row r="86308">
      <c r="A86308" s="1" t="s">
        <v>29587</v>
      </c>
    </row>
    <row r="86310">
      <c r="A86310" s="1" t="s">
        <v>29588</v>
      </c>
    </row>
    <row r="86311">
      <c r="A86311" s="1" t="s">
        <v>29589</v>
      </c>
    </row>
    <row r="86313">
      <c r="A86313" s="1" t="s">
        <v>29590</v>
      </c>
    </row>
    <row r="86314">
      <c r="A86314" s="1" t="s">
        <v>29591</v>
      </c>
    </row>
    <row r="86315">
      <c r="A86315" s="1" t="s">
        <v>29592</v>
      </c>
    </row>
    <row r="86317">
      <c r="A86317" s="1" t="s">
        <v>29593</v>
      </c>
    </row>
    <row r="86318">
      <c r="A86318" s="1" t="s">
        <v>29594</v>
      </c>
    </row>
    <row r="86320">
      <c r="A86320" s="1" t="s">
        <v>29595</v>
      </c>
    </row>
    <row r="86321">
      <c r="A86321" s="1" t="s">
        <v>29596</v>
      </c>
    </row>
    <row r="86322">
      <c r="A86322" s="1" t="s">
        <v>29597</v>
      </c>
    </row>
    <row r="86323">
      <c r="A86323" s="1" t="s">
        <v>29598</v>
      </c>
    </row>
    <row r="86325">
      <c r="A86325" s="1" t="s">
        <v>29599</v>
      </c>
    </row>
    <row r="86326">
      <c r="A86326" s="1" t="s">
        <v>29600</v>
      </c>
    </row>
    <row r="86328">
      <c r="A86328" s="1" t="s">
        <v>29601</v>
      </c>
    </row>
    <row r="86329">
      <c r="A86329" s="1" t="s">
        <v>29602</v>
      </c>
    </row>
    <row r="86331">
      <c r="A86331" s="1" t="s">
        <v>29603</v>
      </c>
    </row>
    <row r="86332">
      <c r="A86332" s="1" t="s">
        <v>29604</v>
      </c>
    </row>
    <row r="86334">
      <c r="A86334" s="1" t="s">
        <v>29605</v>
      </c>
    </row>
    <row r="86335">
      <c r="A86335" s="1" t="s">
        <v>29606</v>
      </c>
    </row>
    <row r="86336">
      <c r="A86336" s="1" t="s">
        <v>29607</v>
      </c>
    </row>
    <row r="86338">
      <c r="A86338" s="1" t="s">
        <v>29608</v>
      </c>
    </row>
    <row r="86339">
      <c r="A86339" s="1" t="s">
        <v>29609</v>
      </c>
    </row>
    <row r="86340">
      <c r="A86340" s="1" t="s">
        <v>29610</v>
      </c>
    </row>
    <row r="86341">
      <c r="A86341" s="1" t="s">
        <v>29580</v>
      </c>
    </row>
    <row r="86342">
      <c r="A86342" s="1" t="s">
        <v>29583</v>
      </c>
    </row>
    <row r="86343">
      <c r="A86343" s="1" t="s">
        <v>29584</v>
      </c>
    </row>
    <row r="86344">
      <c r="A86344" s="1" t="s">
        <v>29585</v>
      </c>
    </row>
    <row r="86345">
      <c r="A86345" s="1" t="s">
        <v>29576</v>
      </c>
    </row>
    <row r="86346">
      <c r="A86346" s="1" t="s">
        <v>29577</v>
      </c>
    </row>
    <row r="86347">
      <c r="A86347" s="1" t="s">
        <v>29578</v>
      </c>
    </row>
    <row r="86348">
      <c r="A86348" s="1" t="s">
        <v>29586</v>
      </c>
    </row>
    <row r="86349">
      <c r="A86349" s="1" t="s">
        <v>29587</v>
      </c>
    </row>
    <row r="86350">
      <c r="A86350" s="1" t="s">
        <v>29588</v>
      </c>
    </row>
    <row r="86351">
      <c r="A86351" s="1" t="s">
        <v>29589</v>
      </c>
    </row>
    <row r="86352">
      <c r="A86352" s="1" t="s">
        <v>29590</v>
      </c>
    </row>
    <row r="86353">
      <c r="A86353" s="1" t="s">
        <v>29592</v>
      </c>
    </row>
    <row r="86354">
      <c r="A86354" s="1" t="s">
        <v>29593</v>
      </c>
    </row>
    <row r="86355">
      <c r="A86355" s="1" t="s">
        <v>29594</v>
      </c>
    </row>
    <row r="86356">
      <c r="A86356" s="1" t="s">
        <v>29595</v>
      </c>
    </row>
    <row r="86357">
      <c r="A86357" s="1" t="s">
        <v>29596</v>
      </c>
    </row>
    <row r="86358">
      <c r="A86358" s="1" t="s">
        <v>29597</v>
      </c>
    </row>
    <row r="86359">
      <c r="A86359" s="1" t="s">
        <v>29598</v>
      </c>
    </row>
    <row r="86360">
      <c r="A86360" s="1" t="s">
        <v>29599</v>
      </c>
    </row>
    <row r="86361">
      <c r="A86361" s="1" t="s">
        <v>29600</v>
      </c>
    </row>
    <row r="86362">
      <c r="A86362" s="1" t="s">
        <v>29601</v>
      </c>
    </row>
    <row r="86363">
      <c r="A86363" s="1" t="s">
        <v>29602</v>
      </c>
    </row>
    <row r="86364">
      <c r="A86364" s="1" t="s">
        <v>29603</v>
      </c>
    </row>
    <row r="86365">
      <c r="A86365" s="1" t="s">
        <v>29604</v>
      </c>
    </row>
    <row r="86366">
      <c r="A86366" s="1" t="s">
        <v>29605</v>
      </c>
    </row>
    <row r="86367">
      <c r="A86367" s="1" t="s">
        <v>29606</v>
      </c>
    </row>
    <row r="86368">
      <c r="A86368" s="1" t="s">
        <v>29607</v>
      </c>
    </row>
    <row r="86369">
      <c r="A86369" s="1" t="s">
        <v>29608</v>
      </c>
    </row>
    <row r="86370">
      <c r="A86370" s="1" t="s">
        <v>29609</v>
      </c>
    </row>
    <row r="86371">
      <c r="A86371" s="1" t="s">
        <v>29611</v>
      </c>
    </row>
    <row r="86372">
      <c r="A86372" s="1" t="s">
        <v>29612</v>
      </c>
    </row>
    <row r="86374">
      <c r="A86374" s="1" t="s">
        <v>29613</v>
      </c>
    </row>
    <row r="86376">
      <c r="A86376" s="1" t="s">
        <v>29614</v>
      </c>
    </row>
    <row r="86377">
      <c r="A86377" s="1" t="s">
        <v>29615</v>
      </c>
    </row>
    <row r="86378">
      <c r="A86378" s="1" t="s">
        <v>29616</v>
      </c>
    </row>
    <row r="86380">
      <c r="A86380" s="1" t="s">
        <v>3795</v>
      </c>
    </row>
    <row r="86382">
      <c r="A86382" s="1" t="s">
        <v>29617</v>
      </c>
    </row>
    <row r="86383">
      <c r="A86383" s="1" t="s">
        <v>29618</v>
      </c>
    </row>
    <row r="86385">
      <c r="A86385" s="1" t="s">
        <v>29619</v>
      </c>
    </row>
    <row r="86386">
      <c r="A86386" s="1" t="s">
        <v>29620</v>
      </c>
    </row>
    <row r="86387">
      <c r="A86387" s="1" t="s">
        <v>29621</v>
      </c>
    </row>
    <row r="86389">
      <c r="A86389" s="1" t="s">
        <v>29622</v>
      </c>
    </row>
    <row r="86390">
      <c r="A86390" s="1" t="s">
        <v>29623</v>
      </c>
    </row>
    <row r="86391">
      <c r="A86391" s="1" t="s">
        <v>29624</v>
      </c>
    </row>
    <row r="86392">
      <c r="A86392" s="1" t="s">
        <v>29625</v>
      </c>
    </row>
    <row r="86393">
      <c r="A86393" s="1" t="s">
        <v>29626</v>
      </c>
    </row>
    <row r="86395">
      <c r="A86395" s="1" t="s">
        <v>29627</v>
      </c>
    </row>
    <row r="86396">
      <c r="A86396" s="1" t="s">
        <v>29628</v>
      </c>
    </row>
    <row r="86397">
      <c r="A86397" s="1" t="s">
        <v>29629</v>
      </c>
    </row>
    <row r="86399">
      <c r="A86399" s="1" t="s">
        <v>29630</v>
      </c>
    </row>
    <row r="86400">
      <c r="A86400" s="1" t="s">
        <v>29631</v>
      </c>
    </row>
    <row r="86401">
      <c r="A86401" s="1" t="s">
        <v>29632</v>
      </c>
    </row>
    <row r="86403">
      <c r="A86403" s="1" t="s">
        <v>29633</v>
      </c>
    </row>
    <row r="86404">
      <c r="A86404" s="1" t="s">
        <v>29634</v>
      </c>
    </row>
    <row r="86406">
      <c r="A86406" s="1" t="s">
        <v>29635</v>
      </c>
    </row>
    <row r="86407">
      <c r="A86407" s="1" t="s">
        <v>29636</v>
      </c>
    </row>
    <row r="86408">
      <c r="A86408" s="1" t="s">
        <v>29637</v>
      </c>
    </row>
    <row r="86410">
      <c r="A86410" s="1" t="s">
        <v>29638</v>
      </c>
    </row>
    <row r="86411">
      <c r="A86411" s="1" t="s">
        <v>29639</v>
      </c>
    </row>
    <row r="86412">
      <c r="A86412" s="1" t="s">
        <v>29640</v>
      </c>
    </row>
    <row r="86414">
      <c r="A86414" s="1" t="s">
        <v>29641</v>
      </c>
    </row>
    <row r="86415">
      <c r="A86415" s="1" t="s">
        <v>29642</v>
      </c>
    </row>
    <row r="86416">
      <c r="A86416" s="1" t="s">
        <v>29580</v>
      </c>
    </row>
    <row r="86417">
      <c r="A86417" s="1" t="s">
        <v>29613</v>
      </c>
    </row>
    <row r="86418">
      <c r="A86418" s="1" t="s">
        <v>29614</v>
      </c>
    </row>
    <row r="86419">
      <c r="A86419" s="1" t="s">
        <v>29615</v>
      </c>
    </row>
    <row r="86420">
      <c r="A86420" s="1" t="s">
        <v>29616</v>
      </c>
    </row>
    <row r="86421">
      <c r="A86421" s="1" t="s">
        <v>29617</v>
      </c>
    </row>
    <row r="86422">
      <c r="A86422" s="1" t="s">
        <v>29618</v>
      </c>
    </row>
    <row r="86423">
      <c r="A86423" s="1" t="s">
        <v>29619</v>
      </c>
    </row>
    <row r="86424">
      <c r="A86424" s="1" t="s">
        <v>29620</v>
      </c>
    </row>
    <row r="86425">
      <c r="A86425" s="1" t="s">
        <v>29621</v>
      </c>
    </row>
    <row r="86426">
      <c r="A86426" s="1" t="s">
        <v>29622</v>
      </c>
    </row>
    <row r="86427">
      <c r="A86427" s="1" t="s">
        <v>29623</v>
      </c>
    </row>
    <row r="86428">
      <c r="A86428" s="1" t="s">
        <v>29624</v>
      </c>
    </row>
    <row r="86429">
      <c r="A86429" s="1" t="s">
        <v>29625</v>
      </c>
    </row>
    <row r="86430">
      <c r="A86430" s="1" t="s">
        <v>29626</v>
      </c>
    </row>
    <row r="86431">
      <c r="A86431" s="1" t="s">
        <v>29627</v>
      </c>
    </row>
    <row r="86432">
      <c r="A86432" s="1" t="s">
        <v>29628</v>
      </c>
    </row>
    <row r="86433">
      <c r="A86433" s="1" t="s">
        <v>29629</v>
      </c>
    </row>
    <row r="86434">
      <c r="A86434" s="1" t="s">
        <v>29630</v>
      </c>
    </row>
    <row r="86435">
      <c r="A86435" s="1" t="s">
        <v>29631</v>
      </c>
    </row>
    <row r="86436">
      <c r="A86436" s="1" t="s">
        <v>29632</v>
      </c>
    </row>
    <row r="86437">
      <c r="A86437" s="1" t="s">
        <v>29633</v>
      </c>
    </row>
    <row r="86438">
      <c r="A86438" s="1" t="s">
        <v>29634</v>
      </c>
    </row>
    <row r="86439">
      <c r="A86439" s="1" t="s">
        <v>29635</v>
      </c>
    </row>
    <row r="86440">
      <c r="A86440" s="1" t="s">
        <v>29636</v>
      </c>
    </row>
    <row r="86441">
      <c r="A86441" s="1" t="s">
        <v>29637</v>
      </c>
    </row>
    <row r="86442">
      <c r="A86442" s="1" t="s">
        <v>29638</v>
      </c>
    </row>
    <row r="86443">
      <c r="A86443" s="1" t="s">
        <v>29639</v>
      </c>
    </row>
    <row r="86444">
      <c r="A86444" s="1" t="s">
        <v>29640</v>
      </c>
    </row>
    <row r="86445">
      <c r="A86445" s="1" t="s">
        <v>29641</v>
      </c>
    </row>
    <row r="86446">
      <c r="A86446" s="1" t="s">
        <v>29643</v>
      </c>
    </row>
    <row r="86447">
      <c r="A86447" s="1" t="s">
        <v>29644</v>
      </c>
    </row>
    <row r="86449">
      <c r="A86449" s="1" t="s">
        <v>3877</v>
      </c>
    </row>
    <row r="86451">
      <c r="A86451" s="1" t="s">
        <v>29633</v>
      </c>
    </row>
    <row r="86452">
      <c r="A86452" s="1" t="s">
        <v>29634</v>
      </c>
    </row>
    <row r="86454">
      <c r="A86454" s="1" t="s">
        <v>29645</v>
      </c>
    </row>
    <row r="86455">
      <c r="A86455" s="1" t="s">
        <v>29646</v>
      </c>
    </row>
    <row r="86456">
      <c r="A86456" s="1" t="s">
        <v>29647</v>
      </c>
    </row>
    <row r="86458">
      <c r="A86458" s="1" t="s">
        <v>29638</v>
      </c>
    </row>
    <row r="86459">
      <c r="A86459" s="1" t="s">
        <v>29639</v>
      </c>
    </row>
    <row r="86460">
      <c r="A86460" s="1" t="s">
        <v>29640</v>
      </c>
    </row>
    <row r="86462">
      <c r="A86462" s="1" t="s">
        <v>29648</v>
      </c>
    </row>
    <row r="86463">
      <c r="A86463" s="1" t="s">
        <v>29649</v>
      </c>
    </row>
    <row r="86465">
      <c r="A86465" s="1" t="s">
        <v>29650</v>
      </c>
    </row>
    <row r="86466">
      <c r="A86466" s="1" t="s">
        <v>29651</v>
      </c>
    </row>
    <row r="86467">
      <c r="A86467" s="1" t="s">
        <v>29652</v>
      </c>
    </row>
    <row r="86469">
      <c r="A86469" s="1" t="s">
        <v>29653</v>
      </c>
    </row>
    <row r="86470">
      <c r="A86470" s="1" t="s">
        <v>29654</v>
      </c>
    </row>
    <row r="86471">
      <c r="A86471" s="1" t="s">
        <v>29655</v>
      </c>
    </row>
    <row r="86473">
      <c r="A86473" s="1" t="s">
        <v>29656</v>
      </c>
    </row>
    <row r="86474">
      <c r="A86474" s="1" t="s">
        <v>29657</v>
      </c>
    </row>
    <row r="86475">
      <c r="A86475" s="1" t="s">
        <v>29658</v>
      </c>
    </row>
    <row r="86477">
      <c r="A86477" s="1" t="s">
        <v>29659</v>
      </c>
    </row>
    <row r="86478">
      <c r="A86478" s="1" t="s">
        <v>29660</v>
      </c>
    </row>
    <row r="86479">
      <c r="A86479" s="1" t="s">
        <v>29661</v>
      </c>
    </row>
    <row r="86480">
      <c r="A86480" s="1" t="s">
        <v>29662</v>
      </c>
    </row>
    <row r="86482">
      <c r="A86482" s="1" t="s">
        <v>29663</v>
      </c>
    </row>
    <row r="86484">
      <c r="A86484" s="1" t="s">
        <v>29664</v>
      </c>
    </row>
    <row r="86485">
      <c r="A86485" s="1" t="s">
        <v>29665</v>
      </c>
    </row>
    <row r="86486">
      <c r="A86486" s="1" t="s">
        <v>29666</v>
      </c>
    </row>
    <row r="86488">
      <c r="A86488" s="1" t="s">
        <v>29667</v>
      </c>
    </row>
    <row r="86489">
      <c r="A86489" s="1" t="s">
        <v>29668</v>
      </c>
    </row>
    <row r="86490">
      <c r="A86490" s="1" t="s">
        <v>29669</v>
      </c>
    </row>
    <row r="86492">
      <c r="A86492" s="3" t="str">
        <f>n - vel rnwphf «a na</f>
        <v>#ERROR!</v>
      </c>
    </row>
    <row r="86494">
      <c r="A86494" s="1" t="s">
        <v>29670</v>
      </c>
    </row>
    <row r="86495">
      <c r="A86495" s="1" t="s">
        <v>29580</v>
      </c>
    </row>
    <row r="86496">
      <c r="A86496" s="1" t="s">
        <v>29633</v>
      </c>
    </row>
    <row r="86497">
      <c r="A86497" s="1" t="s">
        <v>29634</v>
      </c>
    </row>
    <row r="86498">
      <c r="A86498" s="1" t="s">
        <v>29645</v>
      </c>
    </row>
    <row r="86499">
      <c r="A86499" s="1" t="s">
        <v>29646</v>
      </c>
    </row>
    <row r="86500">
      <c r="A86500" s="1" t="s">
        <v>29647</v>
      </c>
    </row>
    <row r="86501">
      <c r="A86501" s="1" t="s">
        <v>29638</v>
      </c>
    </row>
    <row r="86502">
      <c r="A86502" s="1" t="s">
        <v>29639</v>
      </c>
    </row>
    <row r="86503">
      <c r="A86503" s="1" t="s">
        <v>29640</v>
      </c>
    </row>
    <row r="86504">
      <c r="A86504" s="1" t="s">
        <v>29648</v>
      </c>
    </row>
    <row r="86505">
      <c r="A86505" s="1" t="s">
        <v>29649</v>
      </c>
    </row>
    <row r="86506">
      <c r="A86506" s="1" t="s">
        <v>29650</v>
      </c>
    </row>
    <row r="86507">
      <c r="A86507" s="1" t="s">
        <v>29651</v>
      </c>
    </row>
    <row r="86508">
      <c r="A86508" s="1" t="s">
        <v>29652</v>
      </c>
    </row>
    <row r="86509">
      <c r="A86509" s="1" t="s">
        <v>29653</v>
      </c>
    </row>
    <row r="86510">
      <c r="A86510" s="1" t="s">
        <v>29654</v>
      </c>
    </row>
    <row r="86511">
      <c r="A86511" s="1" t="s">
        <v>29655</v>
      </c>
    </row>
    <row r="86512">
      <c r="A86512" s="1" t="s">
        <v>29656</v>
      </c>
    </row>
    <row r="86513">
      <c r="A86513" s="1" t="s">
        <v>29657</v>
      </c>
    </row>
    <row r="86514">
      <c r="A86514" s="1" t="s">
        <v>29658</v>
      </c>
    </row>
    <row r="86515">
      <c r="A86515" s="1" t="s">
        <v>29659</v>
      </c>
    </row>
    <row r="86516">
      <c r="A86516" s="1" t="s">
        <v>29660</v>
      </c>
    </row>
    <row r="86517">
      <c r="A86517" s="1" t="s">
        <v>29661</v>
      </c>
    </row>
    <row r="86518">
      <c r="A86518" s="1" t="s">
        <v>29662</v>
      </c>
    </row>
    <row r="86519">
      <c r="A86519" s="1" t="s">
        <v>29663</v>
      </c>
    </row>
    <row r="86520">
      <c r="A86520" s="1" t="s">
        <v>29664</v>
      </c>
    </row>
    <row r="86521">
      <c r="A86521" s="1" t="s">
        <v>29665</v>
      </c>
    </row>
    <row r="86522">
      <c r="A86522" s="1" t="s">
        <v>29666</v>
      </c>
    </row>
    <row r="86523">
      <c r="A86523" s="1" t="s">
        <v>29667</v>
      </c>
    </row>
    <row r="86524">
      <c r="A86524" s="1" t="s">
        <v>29668</v>
      </c>
    </row>
    <row r="86525">
      <c r="A86525" s="1" t="s">
        <v>29669</v>
      </c>
    </row>
    <row r="86526">
      <c r="A86526" s="3" t="str">
        <f>n - vel rnwphf «a na</f>
        <v>#ERROR!</v>
      </c>
    </row>
    <row r="86527">
      <c r="A86527" s="1" t="s">
        <v>29671</v>
      </c>
    </row>
    <row r="86528">
      <c r="A86528" s="1" t="s">
        <v>29672</v>
      </c>
    </row>
    <row r="86530">
      <c r="A86530" s="1" t="s">
        <v>3877</v>
      </c>
    </row>
    <row r="86532">
      <c r="A86532" s="1" t="s">
        <v>29673</v>
      </c>
    </row>
    <row r="86533">
      <c r="A86533" s="1" t="s">
        <v>29674</v>
      </c>
    </row>
    <row r="86534">
      <c r="A86534" s="1" t="s">
        <v>29675</v>
      </c>
    </row>
    <row r="86536">
      <c r="A86536" s="1" t="s">
        <v>29676</v>
      </c>
    </row>
    <row r="86537">
      <c r="A86537" s="1" t="s">
        <v>29677</v>
      </c>
    </row>
    <row r="86538">
      <c r="A86538" s="1" t="s">
        <v>29678</v>
      </c>
    </row>
    <row r="86539">
      <c r="A86539" s="1" t="s">
        <v>29679</v>
      </c>
    </row>
    <row r="86541">
      <c r="A86541" s="1" t="s">
        <v>29680</v>
      </c>
    </row>
    <row r="86543">
      <c r="A86543" s="1" t="s">
        <v>29681</v>
      </c>
    </row>
    <row r="86544">
      <c r="A86544" s="1" t="s">
        <v>29682</v>
      </c>
    </row>
    <row r="86546">
      <c r="A86546" s="1" t="s">
        <v>29683</v>
      </c>
    </row>
    <row r="86547">
      <c r="A86547" s="1" t="s">
        <v>29684</v>
      </c>
    </row>
    <row r="86548">
      <c r="A86548" s="1" t="s">
        <v>29685</v>
      </c>
    </row>
    <row r="86550">
      <c r="A86550" s="1" t="s">
        <v>29686</v>
      </c>
    </row>
    <row r="86551">
      <c r="A86551" s="1" t="s">
        <v>29687</v>
      </c>
    </row>
    <row r="86552">
      <c r="A86552" s="1" t="s">
        <v>29688</v>
      </c>
    </row>
    <row r="86554">
      <c r="A86554" s="1" t="s">
        <v>29689</v>
      </c>
    </row>
    <row r="86555">
      <c r="A86555" s="1" t="s">
        <v>29690</v>
      </c>
    </row>
    <row r="86557">
      <c r="A86557" s="1" t="s">
        <v>29691</v>
      </c>
    </row>
    <row r="86558">
      <c r="A86558" s="1" t="s">
        <v>29692</v>
      </c>
    </row>
    <row r="86559">
      <c r="A86559" s="1">
        <v>20255.0</v>
      </c>
    </row>
    <row r="86561">
      <c r="A86561" s="1" t="s">
        <v>29693</v>
      </c>
    </row>
    <row r="86562">
      <c r="A86562" s="1" t="s">
        <v>29694</v>
      </c>
    </row>
    <row r="86564">
      <c r="A86564" s="1" t="s">
        <v>29695</v>
      </c>
    </row>
    <row r="86565">
      <c r="A86565" s="1" t="s">
        <v>29696</v>
      </c>
    </row>
    <row r="86566">
      <c r="A86566" s="1" t="s">
        <v>29697</v>
      </c>
    </row>
    <row r="86567">
      <c r="A86567" s="1" t="s">
        <v>29698</v>
      </c>
    </row>
    <row r="86568">
      <c r="A86568" s="1" t="s">
        <v>29699</v>
      </c>
    </row>
    <row r="86569">
      <c r="A86569" s="1" t="s">
        <v>29580</v>
      </c>
    </row>
    <row r="86570">
      <c r="A86570" s="1" t="s">
        <v>29673</v>
      </c>
    </row>
    <row r="86571">
      <c r="A86571" s="1" t="s">
        <v>29674</v>
      </c>
    </row>
    <row r="86572">
      <c r="A86572" s="1" t="s">
        <v>29675</v>
      </c>
    </row>
    <row r="86573">
      <c r="A86573" s="1" t="s">
        <v>29676</v>
      </c>
    </row>
    <row r="86574">
      <c r="A86574" s="1" t="s">
        <v>29677</v>
      </c>
    </row>
    <row r="86575">
      <c r="A86575" s="1" t="s">
        <v>29678</v>
      </c>
    </row>
    <row r="86576">
      <c r="A86576" s="1" t="s">
        <v>29679</v>
      </c>
    </row>
    <row r="86577">
      <c r="A86577" s="1" t="s">
        <v>29680</v>
      </c>
    </row>
    <row r="86578">
      <c r="A86578" s="1" t="s">
        <v>29681</v>
      </c>
    </row>
    <row r="86579">
      <c r="A86579" s="1" t="s">
        <v>29682</v>
      </c>
    </row>
    <row r="86580">
      <c r="A86580" s="1" t="s">
        <v>29683</v>
      </c>
    </row>
    <row r="86581">
      <c r="A86581" s="1" t="s">
        <v>29684</v>
      </c>
    </row>
    <row r="86582">
      <c r="A86582" s="1" t="s">
        <v>29685</v>
      </c>
    </row>
    <row r="86583">
      <c r="A86583" s="1" t="s">
        <v>29686</v>
      </c>
    </row>
    <row r="86584">
      <c r="A86584" s="1" t="s">
        <v>29687</v>
      </c>
    </row>
    <row r="86585">
      <c r="A86585" s="1" t="s">
        <v>29688</v>
      </c>
    </row>
    <row r="86586">
      <c r="A86586" s="1" t="s">
        <v>29689</v>
      </c>
    </row>
    <row r="86587">
      <c r="A86587" s="1" t="s">
        <v>29690</v>
      </c>
    </row>
    <row r="86588">
      <c r="A86588" s="1" t="s">
        <v>29691</v>
      </c>
    </row>
    <row r="86589">
      <c r="A86589" s="1" t="s">
        <v>29692</v>
      </c>
    </row>
    <row r="86590">
      <c r="A86590" s="1">
        <v>20255.0</v>
      </c>
    </row>
    <row r="86591">
      <c r="A86591" s="1" t="s">
        <v>29693</v>
      </c>
    </row>
    <row r="86592">
      <c r="A86592" s="1" t="s">
        <v>29694</v>
      </c>
    </row>
    <row r="86593">
      <c r="A86593" s="1" t="s">
        <v>29695</v>
      </c>
    </row>
    <row r="86594">
      <c r="A86594" s="1" t="s">
        <v>29696</v>
      </c>
    </row>
    <row r="86595">
      <c r="A86595" s="1" t="s">
        <v>29697</v>
      </c>
    </row>
    <row r="86596">
      <c r="A86596" s="1" t="s">
        <v>29698</v>
      </c>
    </row>
    <row r="86597">
      <c r="A86597" s="1" t="s">
        <v>29700</v>
      </c>
    </row>
    <row r="86598">
      <c r="A86598" s="1" t="s">
        <v>29701</v>
      </c>
    </row>
    <row r="86600">
      <c r="A86600" s="1" t="s">
        <v>29702</v>
      </c>
    </row>
    <row r="86601">
      <c r="A86601" s="1" t="s">
        <v>29703</v>
      </c>
    </row>
    <row r="86603">
      <c r="A86603" s="1" t="s">
        <v>29704</v>
      </c>
    </row>
    <row r="86604">
      <c r="A86604" s="1" t="s">
        <v>29705</v>
      </c>
    </row>
    <row r="86605">
      <c r="A86605" s="1" t="s">
        <v>29706</v>
      </c>
    </row>
    <row r="86607">
      <c r="A86607" s="1" t="s">
        <v>29707</v>
      </c>
    </row>
    <row r="86608">
      <c r="A86608" s="1" t="s">
        <v>29708</v>
      </c>
    </row>
    <row r="86609">
      <c r="A86609" s="1" t="s">
        <v>29709</v>
      </c>
    </row>
    <row r="86610">
      <c r="A86610" s="1" t="s">
        <v>29710</v>
      </c>
    </row>
    <row r="86612">
      <c r="A86612" s="1" t="s">
        <v>29711</v>
      </c>
    </row>
    <row r="86613">
      <c r="A86613" s="1" t="s">
        <v>29712</v>
      </c>
    </row>
    <row r="86614">
      <c r="A86614" s="1" t="s">
        <v>29713</v>
      </c>
    </row>
    <row r="86616">
      <c r="A86616" s="1" t="s">
        <v>29714</v>
      </c>
    </row>
    <row r="86618">
      <c r="A86618" s="1" t="s">
        <v>29715</v>
      </c>
    </row>
    <row r="86619">
      <c r="A86619" s="1" t="s">
        <v>29716</v>
      </c>
    </row>
    <row r="86620">
      <c r="A86620" s="1" t="s">
        <v>29717</v>
      </c>
    </row>
    <row r="86622">
      <c r="A86622" s="1" t="s">
        <v>29718</v>
      </c>
    </row>
    <row r="86623">
      <c r="A86623" s="1" t="s">
        <v>29719</v>
      </c>
    </row>
    <row r="86625">
      <c r="A86625" s="1" t="s">
        <v>29720</v>
      </c>
    </row>
    <row r="86627">
      <c r="A86627" s="1" t="s">
        <v>29721</v>
      </c>
    </row>
    <row r="86628">
      <c r="A86628" s="1" t="s">
        <v>29722</v>
      </c>
    </row>
    <row r="86630">
      <c r="A86630" s="1" t="s">
        <v>29723</v>
      </c>
    </row>
    <row r="86631">
      <c r="A86631" s="1" t="s">
        <v>29724</v>
      </c>
    </row>
    <row r="86633">
      <c r="A86633" s="1" t="s">
        <v>29725</v>
      </c>
    </row>
    <row r="86634">
      <c r="A86634" s="1" t="s">
        <v>29726</v>
      </c>
    </row>
    <row r="86636">
      <c r="A86636" s="1" t="s">
        <v>29727</v>
      </c>
    </row>
    <row r="86638">
      <c r="A86638" s="1" t="s">
        <v>29728</v>
      </c>
    </row>
    <row r="86639">
      <c r="A86639" s="1" t="s">
        <v>29729</v>
      </c>
    </row>
    <row r="86640">
      <c r="A86640" s="1" t="s">
        <v>29730</v>
      </c>
    </row>
    <row r="86642">
      <c r="A86642" s="1" t="s">
        <v>29731</v>
      </c>
    </row>
    <row r="86643">
      <c r="A86643" s="1" t="s">
        <v>29732</v>
      </c>
    </row>
    <row r="86645">
      <c r="A86645" s="1" t="s">
        <v>7746</v>
      </c>
    </row>
    <row r="86646">
      <c r="A86646" s="1" t="s">
        <v>29733</v>
      </c>
    </row>
    <row r="86647">
      <c r="A86647" s="1" t="s">
        <v>29702</v>
      </c>
    </row>
    <row r="86648">
      <c r="A86648" s="1" t="s">
        <v>29703</v>
      </c>
    </row>
    <row r="86649">
      <c r="A86649" s="1" t="s">
        <v>29704</v>
      </c>
    </row>
    <row r="86650">
      <c r="A86650" s="1" t="s">
        <v>29705</v>
      </c>
    </row>
    <row r="86651">
      <c r="A86651" s="1" t="s">
        <v>29706</v>
      </c>
    </row>
    <row r="86652">
      <c r="A86652" s="1" t="s">
        <v>29707</v>
      </c>
    </row>
    <row r="86653">
      <c r="A86653" s="1" t="s">
        <v>29708</v>
      </c>
    </row>
    <row r="86654">
      <c r="A86654" s="1" t="s">
        <v>29709</v>
      </c>
    </row>
    <row r="86655">
      <c r="A86655" s="1" t="s">
        <v>29710</v>
      </c>
    </row>
    <row r="86656">
      <c r="A86656" s="1" t="s">
        <v>29711</v>
      </c>
    </row>
    <row r="86657">
      <c r="A86657" s="1" t="s">
        <v>29712</v>
      </c>
    </row>
    <row r="86658">
      <c r="A86658" s="1" t="s">
        <v>29713</v>
      </c>
    </row>
    <row r="86659">
      <c r="A86659" s="1" t="s">
        <v>29714</v>
      </c>
    </row>
    <row r="86660">
      <c r="A86660" s="1" t="s">
        <v>29715</v>
      </c>
    </row>
    <row r="86661">
      <c r="A86661" s="1" t="s">
        <v>29716</v>
      </c>
    </row>
    <row r="86662">
      <c r="A86662" s="1" t="s">
        <v>29717</v>
      </c>
    </row>
    <row r="86663">
      <c r="A86663" s="1" t="s">
        <v>29718</v>
      </c>
    </row>
    <row r="86664">
      <c r="A86664" s="1" t="s">
        <v>29719</v>
      </c>
    </row>
    <row r="86665">
      <c r="A86665" s="1" t="s">
        <v>29720</v>
      </c>
    </row>
    <row r="86666">
      <c r="A86666" s="1" t="s">
        <v>29721</v>
      </c>
    </row>
    <row r="86667">
      <c r="A86667" s="1" t="s">
        <v>29722</v>
      </c>
    </row>
    <row r="86668">
      <c r="A86668" s="1" t="s">
        <v>29723</v>
      </c>
    </row>
    <row r="86669">
      <c r="A86669" s="1" t="s">
        <v>29724</v>
      </c>
    </row>
    <row r="86670">
      <c r="A86670" s="1" t="s">
        <v>29725</v>
      </c>
    </row>
    <row r="86671">
      <c r="A86671" s="1" t="s">
        <v>29726</v>
      </c>
    </row>
    <row r="86672">
      <c r="A86672" s="1" t="s">
        <v>29727</v>
      </c>
    </row>
    <row r="86673">
      <c r="A86673" s="1" t="s">
        <v>29728</v>
      </c>
    </row>
    <row r="86674">
      <c r="A86674" s="1" t="s">
        <v>29729</v>
      </c>
    </row>
    <row r="86675">
      <c r="A86675" s="1" t="s">
        <v>29730</v>
      </c>
    </row>
    <row r="86676">
      <c r="A86676" s="1" t="s">
        <v>29731</v>
      </c>
    </row>
    <row r="86677">
      <c r="A86677" s="1" t="s">
        <v>29734</v>
      </c>
    </row>
    <row r="86678">
      <c r="A86678" s="1" t="s">
        <v>29735</v>
      </c>
    </row>
    <row r="86680">
      <c r="A86680" s="1" t="s">
        <v>29728</v>
      </c>
    </row>
    <row r="86681">
      <c r="A86681" s="1" t="s">
        <v>29729</v>
      </c>
    </row>
    <row r="86682">
      <c r="A86682" s="1" t="s">
        <v>29730</v>
      </c>
    </row>
    <row r="86684">
      <c r="A86684" s="1" t="s">
        <v>29731</v>
      </c>
    </row>
    <row r="86685">
      <c r="A86685" s="1" t="s">
        <v>29732</v>
      </c>
    </row>
    <row r="86687">
      <c r="A86687" s="1" t="s">
        <v>29736</v>
      </c>
    </row>
    <row r="86688">
      <c r="A86688" s="1" t="s">
        <v>29737</v>
      </c>
    </row>
    <row r="86690">
      <c r="A86690" s="1" t="s">
        <v>29738</v>
      </c>
    </row>
    <row r="86691">
      <c r="A86691" s="1" t="s">
        <v>29739</v>
      </c>
    </row>
    <row r="86693">
      <c r="A86693" s="1" t="s">
        <v>29740</v>
      </c>
    </row>
    <row r="86694">
      <c r="A86694" s="1" t="s">
        <v>29741</v>
      </c>
    </row>
    <row r="86695">
      <c r="A86695" s="1" t="s">
        <v>29742</v>
      </c>
    </row>
    <row r="86697">
      <c r="A86697" s="1" t="s">
        <v>29743</v>
      </c>
    </row>
    <row r="86698">
      <c r="A86698" s="1" t="s">
        <v>29744</v>
      </c>
    </row>
    <row r="86700">
      <c r="A86700" s="1" t="s">
        <v>29745</v>
      </c>
    </row>
    <row r="86701">
      <c r="A86701" s="1" t="s">
        <v>29746</v>
      </c>
    </row>
    <row r="86702">
      <c r="A86702" s="1" t="s">
        <v>29747</v>
      </c>
    </row>
    <row r="86703">
      <c r="A86703" s="1" t="s">
        <v>29748</v>
      </c>
    </row>
    <row r="86705">
      <c r="A86705" s="1" t="s">
        <v>29749</v>
      </c>
    </row>
    <row r="86706">
      <c r="A86706" s="1" t="s">
        <v>29750</v>
      </c>
    </row>
    <row r="86707">
      <c r="A86707" s="1" t="s">
        <v>29751</v>
      </c>
    </row>
    <row r="86709">
      <c r="A86709" s="1" t="s">
        <v>29752</v>
      </c>
    </row>
    <row r="86711">
      <c r="A86711" s="1" t="s">
        <v>29753</v>
      </c>
    </row>
    <row r="86712">
      <c r="A86712" s="1" t="s">
        <v>29754</v>
      </c>
    </row>
    <row r="86713">
      <c r="A86713" s="1" t="s">
        <v>29755</v>
      </c>
    </row>
    <row r="86715">
      <c r="A86715" s="1" t="s">
        <v>29756</v>
      </c>
    </row>
    <row r="86716">
      <c r="A86716" s="1" t="s">
        <v>29728</v>
      </c>
    </row>
    <row r="86717">
      <c r="A86717" s="1" t="s">
        <v>29729</v>
      </c>
    </row>
    <row r="86718">
      <c r="A86718" s="1" t="s">
        <v>29730</v>
      </c>
    </row>
    <row r="86719">
      <c r="A86719" s="1" t="s">
        <v>29731</v>
      </c>
    </row>
    <row r="86720">
      <c r="A86720" s="1" t="s">
        <v>29732</v>
      </c>
    </row>
    <row r="86721">
      <c r="A86721" s="1" t="s">
        <v>29736</v>
      </c>
    </row>
    <row r="86722">
      <c r="A86722" s="1" t="s">
        <v>29737</v>
      </c>
    </row>
    <row r="86723">
      <c r="A86723" s="1" t="s">
        <v>29738</v>
      </c>
    </row>
    <row r="86724">
      <c r="A86724" s="1" t="s">
        <v>29739</v>
      </c>
    </row>
    <row r="86725">
      <c r="A86725" s="1" t="s">
        <v>29740</v>
      </c>
    </row>
    <row r="86726">
      <c r="A86726" s="1" t="s">
        <v>29741</v>
      </c>
    </row>
    <row r="86727">
      <c r="A86727" s="1" t="s">
        <v>29742</v>
      </c>
    </row>
    <row r="86728">
      <c r="A86728" s="1" t="s">
        <v>29743</v>
      </c>
    </row>
    <row r="86729">
      <c r="A86729" s="1" t="s">
        <v>29744</v>
      </c>
    </row>
    <row r="86730">
      <c r="A86730" s="1" t="s">
        <v>29745</v>
      </c>
    </row>
    <row r="86731">
      <c r="A86731" s="1" t="s">
        <v>29746</v>
      </c>
    </row>
    <row r="86732">
      <c r="A86732" s="1" t="s">
        <v>29747</v>
      </c>
    </row>
    <row r="86733">
      <c r="A86733" s="1" t="s">
        <v>29748</v>
      </c>
    </row>
    <row r="86734">
      <c r="A86734" s="1" t="s">
        <v>29749</v>
      </c>
    </row>
    <row r="86735">
      <c r="A86735" s="1" t="s">
        <v>29750</v>
      </c>
    </row>
    <row r="86736">
      <c r="A86736" s="1" t="s">
        <v>29751</v>
      </c>
    </row>
    <row r="86737">
      <c r="A86737" s="1" t="s">
        <v>29752</v>
      </c>
    </row>
    <row r="86738">
      <c r="A86738" s="1" t="s">
        <v>29753</v>
      </c>
    </row>
    <row r="86739">
      <c r="A86739" s="1" t="s">
        <v>29754</v>
      </c>
    </row>
    <row r="86740">
      <c r="A86740" s="1" t="s">
        <v>29757</v>
      </c>
    </row>
    <row r="86741">
      <c r="A86741" s="1" t="s">
        <v>29758</v>
      </c>
    </row>
    <row r="86743">
      <c r="A86743" s="1" t="s">
        <v>29759</v>
      </c>
    </row>
    <row r="86744">
      <c r="A86744" s="1" t="s">
        <v>29760</v>
      </c>
    </row>
    <row r="86745">
      <c r="A86745" s="1" t="s">
        <v>29761</v>
      </c>
    </row>
    <row r="86746">
      <c r="A86746" s="1" t="s">
        <v>29762</v>
      </c>
    </row>
    <row r="86747">
      <c r="A86747" s="1" t="s">
        <v>29763</v>
      </c>
    </row>
    <row r="86748">
      <c r="A86748" s="1" t="s">
        <v>29764</v>
      </c>
    </row>
    <row r="86749">
      <c r="A86749" s="1" t="s">
        <v>29765</v>
      </c>
    </row>
    <row r="86750">
      <c r="A86750" s="1" t="s">
        <v>29766</v>
      </c>
    </row>
    <row r="86751">
      <c r="A86751" s="1" t="s">
        <v>29767</v>
      </c>
    </row>
    <row r="86752">
      <c r="A86752" s="1" t="s">
        <v>29768</v>
      </c>
    </row>
    <row r="86753">
      <c r="A86753" s="1" t="s">
        <v>29769</v>
      </c>
    </row>
    <row r="86754">
      <c r="A86754" s="1" t="s">
        <v>29770</v>
      </c>
    </row>
    <row r="86756">
      <c r="A86756" s="1" t="s">
        <v>29771</v>
      </c>
    </row>
    <row r="86757">
      <c r="A86757" s="1" t="s">
        <v>29772</v>
      </c>
    </row>
    <row r="86758">
      <c r="A86758" s="1" t="s">
        <v>29773</v>
      </c>
    </row>
    <row r="86760">
      <c r="A86760" s="1" t="s">
        <v>29774</v>
      </c>
    </row>
    <row r="86761">
      <c r="A86761" s="1" t="s">
        <v>29775</v>
      </c>
    </row>
    <row r="86763">
      <c r="A86763" s="1" t="s">
        <v>29776</v>
      </c>
    </row>
    <row r="86765">
      <c r="A86765" s="1" t="s">
        <v>29777</v>
      </c>
    </row>
    <row r="86766">
      <c r="A86766" s="1" t="s">
        <v>29778</v>
      </c>
    </row>
    <row r="86768">
      <c r="A86768" s="1" t="s">
        <v>29779</v>
      </c>
    </row>
    <row r="86769">
      <c r="A86769" s="1" t="s">
        <v>29780</v>
      </c>
    </row>
    <row r="86770">
      <c r="A86770" s="1" t="s">
        <v>29759</v>
      </c>
    </row>
    <row r="86771">
      <c r="A86771" s="1" t="s">
        <v>29760</v>
      </c>
    </row>
    <row r="86772">
      <c r="A86772" s="1" t="s">
        <v>29761</v>
      </c>
    </row>
    <row r="86773">
      <c r="A86773" s="1" t="s">
        <v>29762</v>
      </c>
    </row>
    <row r="86774">
      <c r="A86774" s="1" t="s">
        <v>29763</v>
      </c>
    </row>
    <row r="86775">
      <c r="A86775" s="1" t="s">
        <v>29764</v>
      </c>
    </row>
    <row r="86776">
      <c r="A86776" s="1" t="s">
        <v>29765</v>
      </c>
    </row>
    <row r="86777">
      <c r="A86777" s="1" t="s">
        <v>29766</v>
      </c>
    </row>
    <row r="86778">
      <c r="A86778" s="1" t="s">
        <v>29767</v>
      </c>
    </row>
    <row r="86779">
      <c r="A86779" s="1" t="s">
        <v>29768</v>
      </c>
    </row>
    <row r="86780">
      <c r="A86780" s="1" t="s">
        <v>29769</v>
      </c>
    </row>
    <row r="86781">
      <c r="A86781" s="1" t="s">
        <v>29770</v>
      </c>
    </row>
    <row r="86782">
      <c r="A86782" s="1" t="s">
        <v>29771</v>
      </c>
    </row>
    <row r="86783">
      <c r="A86783" s="1" t="s">
        <v>29772</v>
      </c>
    </row>
    <row r="86784">
      <c r="A86784" s="1" t="s">
        <v>29773</v>
      </c>
    </row>
    <row r="86785">
      <c r="A86785" s="1" t="s">
        <v>29774</v>
      </c>
    </row>
    <row r="86786">
      <c r="A86786" s="1" t="s">
        <v>29775</v>
      </c>
    </row>
    <row r="86787">
      <c r="A86787" s="1" t="s">
        <v>29776</v>
      </c>
    </row>
    <row r="86788">
      <c r="A86788" s="1" t="s">
        <v>29777</v>
      </c>
    </row>
    <row r="86789">
      <c r="A86789" s="1" t="s">
        <v>29778</v>
      </c>
    </row>
    <row r="86790">
      <c r="A86790" s="1" t="s">
        <v>29781</v>
      </c>
    </row>
    <row r="86791">
      <c r="A86791" s="1" t="s">
        <v>29782</v>
      </c>
    </row>
    <row r="86793">
      <c r="A86793" s="1" t="s">
        <v>29691</v>
      </c>
    </row>
    <row r="86794">
      <c r="A86794" s="1" t="s">
        <v>29783</v>
      </c>
    </row>
    <row r="86796">
      <c r="A86796" s="1" t="s">
        <v>29693</v>
      </c>
    </row>
    <row r="86797">
      <c r="A86797" s="1" t="s">
        <v>29694</v>
      </c>
    </row>
    <row r="86799">
      <c r="A86799" s="1" t="s">
        <v>29695</v>
      </c>
    </row>
    <row r="86801">
      <c r="A86801" s="1" t="s">
        <v>29784</v>
      </c>
    </row>
    <row r="86802">
      <c r="A86802" s="1" t="s">
        <v>29785</v>
      </c>
    </row>
    <row r="86803">
      <c r="A86803" s="1" t="s">
        <v>29786</v>
      </c>
    </row>
    <row r="86805">
      <c r="A86805" s="1" t="s">
        <v>29707</v>
      </c>
    </row>
    <row r="86806">
      <c r="A86806" s="1" t="s">
        <v>29708</v>
      </c>
    </row>
    <row r="86807">
      <c r="A86807" s="1" t="s">
        <v>29709</v>
      </c>
    </row>
    <row r="86808">
      <c r="A86808" s="1" t="s">
        <v>29710</v>
      </c>
    </row>
    <row r="86810">
      <c r="A86810" s="1" t="s">
        <v>29711</v>
      </c>
    </row>
    <row r="86811">
      <c r="A86811" s="1" t="s">
        <v>29712</v>
      </c>
    </row>
    <row r="86812">
      <c r="A86812" s="1" t="s">
        <v>29787</v>
      </c>
    </row>
    <row r="86814">
      <c r="A86814" s="1" t="s">
        <v>29788</v>
      </c>
    </row>
    <row r="86815">
      <c r="A86815" s="1" t="s">
        <v>29789</v>
      </c>
    </row>
    <row r="86816">
      <c r="A86816" s="1" t="s">
        <v>29790</v>
      </c>
    </row>
    <row r="86818">
      <c r="A86818" s="1" t="s">
        <v>29791</v>
      </c>
    </row>
    <row r="86819">
      <c r="A86819" s="1" t="s">
        <v>29792</v>
      </c>
    </row>
    <row r="86821">
      <c r="A86821" s="1" t="s">
        <v>29793</v>
      </c>
    </row>
    <row r="86823">
      <c r="A86823" s="1" t="s">
        <v>29721</v>
      </c>
    </row>
    <row r="86824">
      <c r="A86824" s="1" t="s">
        <v>29722</v>
      </c>
    </row>
    <row r="86826">
      <c r="A86826" s="1" t="s">
        <v>29723</v>
      </c>
    </row>
    <row r="86827">
      <c r="A86827" s="1" t="s">
        <v>29724</v>
      </c>
    </row>
    <row r="86829">
      <c r="A86829" s="1" t="s">
        <v>29725</v>
      </c>
    </row>
    <row r="86831">
      <c r="A86831" s="1" t="s">
        <v>29794</v>
      </c>
    </row>
    <row r="86832">
      <c r="A86832" s="1" t="s">
        <v>29733</v>
      </c>
    </row>
    <row r="86833">
      <c r="A86833" s="1" t="s">
        <v>29691</v>
      </c>
    </row>
    <row r="86834">
      <c r="A86834" s="1" t="s">
        <v>29783</v>
      </c>
    </row>
    <row r="86835">
      <c r="A86835" s="1" t="s">
        <v>29693</v>
      </c>
    </row>
    <row r="86836">
      <c r="A86836" s="1" t="s">
        <v>29694</v>
      </c>
    </row>
    <row r="86837">
      <c r="A86837" s="1" t="s">
        <v>29695</v>
      </c>
    </row>
    <row r="86838">
      <c r="A86838" s="1" t="s">
        <v>29784</v>
      </c>
    </row>
    <row r="86839">
      <c r="A86839" s="1" t="s">
        <v>29785</v>
      </c>
    </row>
    <row r="86840">
      <c r="A86840" s="1" t="s">
        <v>29786</v>
      </c>
    </row>
    <row r="86841">
      <c r="A86841" s="1" t="s">
        <v>29707</v>
      </c>
    </row>
    <row r="86842">
      <c r="A86842" s="1" t="s">
        <v>29708</v>
      </c>
    </row>
    <row r="86843">
      <c r="A86843" s="1" t="s">
        <v>29709</v>
      </c>
    </row>
    <row r="86844">
      <c r="A86844" s="1" t="s">
        <v>29710</v>
      </c>
    </row>
    <row r="86845">
      <c r="A86845" s="1" t="s">
        <v>29711</v>
      </c>
    </row>
    <row r="86846">
      <c r="A86846" s="1" t="s">
        <v>29712</v>
      </c>
    </row>
    <row r="86847">
      <c r="A86847" s="1" t="s">
        <v>29787</v>
      </c>
    </row>
    <row r="86848">
      <c r="A86848" s="1" t="s">
        <v>29788</v>
      </c>
    </row>
    <row r="86849">
      <c r="A86849" s="1" t="s">
        <v>29789</v>
      </c>
    </row>
    <row r="86850">
      <c r="A86850" s="1" t="s">
        <v>29790</v>
      </c>
    </row>
    <row r="86851">
      <c r="A86851" s="1" t="s">
        <v>29791</v>
      </c>
    </row>
    <row r="86852">
      <c r="A86852" s="1" t="s">
        <v>29792</v>
      </c>
    </row>
    <row r="86853">
      <c r="A86853" s="1" t="s">
        <v>29793</v>
      </c>
    </row>
    <row r="86854">
      <c r="A86854" s="1" t="s">
        <v>29721</v>
      </c>
    </row>
    <row r="86855">
      <c r="A86855" s="1" t="s">
        <v>29722</v>
      </c>
    </row>
    <row r="86856">
      <c r="A86856" s="1" t="s">
        <v>29723</v>
      </c>
    </row>
    <row r="86857">
      <c r="A86857" s="1" t="s">
        <v>29724</v>
      </c>
    </row>
    <row r="86858">
      <c r="A86858" s="1" t="s">
        <v>29725</v>
      </c>
    </row>
    <row r="86859">
      <c r="A86859" s="1" t="s">
        <v>29795</v>
      </c>
    </row>
    <row r="86860">
      <c r="A86860" s="1" t="s">
        <v>29796</v>
      </c>
    </row>
    <row r="86861">
      <c r="A86861" s="1" t="s">
        <v>29797</v>
      </c>
    </row>
    <row r="86862">
      <c r="A86862" s="1" t="s">
        <v>29798</v>
      </c>
    </row>
    <row r="86864">
      <c r="A86864" s="1" t="s">
        <v>29799</v>
      </c>
    </row>
    <row r="86865">
      <c r="A86865" s="1" t="s">
        <v>29800</v>
      </c>
    </row>
    <row r="86866">
      <c r="A86866" s="1" t="s">
        <v>29801</v>
      </c>
    </row>
    <row r="86868">
      <c r="A86868" s="1" t="s">
        <v>29802</v>
      </c>
    </row>
    <row r="86869">
      <c r="A86869" s="1" t="s">
        <v>29803</v>
      </c>
    </row>
    <row r="86871">
      <c r="A86871" s="1" t="s">
        <v>4007</v>
      </c>
    </row>
    <row r="86873">
      <c r="A86873" s="1" t="s">
        <v>29804</v>
      </c>
    </row>
    <row r="86874">
      <c r="A86874" s="1" t="s">
        <v>29805</v>
      </c>
    </row>
    <row r="86875">
      <c r="A86875" s="1" t="s">
        <v>29806</v>
      </c>
    </row>
    <row r="86876">
      <c r="A86876" s="1" t="s">
        <v>29807</v>
      </c>
    </row>
    <row r="86878">
      <c r="A86878" s="1" t="s">
        <v>29808</v>
      </c>
    </row>
    <row r="86880">
      <c r="A86880" s="1" t="s">
        <v>29809</v>
      </c>
    </row>
    <row r="86881">
      <c r="A86881" s="1" t="s">
        <v>29810</v>
      </c>
    </row>
    <row r="86883">
      <c r="A86883" s="1" t="s">
        <v>29811</v>
      </c>
    </row>
    <row r="86884">
      <c r="A86884" s="1" t="s">
        <v>29812</v>
      </c>
    </row>
    <row r="86885">
      <c r="A86885" s="1" t="s">
        <v>29813</v>
      </c>
    </row>
    <row r="86887">
      <c r="A86887" s="1" t="s">
        <v>29814</v>
      </c>
    </row>
    <row r="86888">
      <c r="A86888" s="1" t="s">
        <v>29815</v>
      </c>
    </row>
    <row r="86889">
      <c r="A86889" s="1" t="s">
        <v>29816</v>
      </c>
    </row>
    <row r="86891">
      <c r="A86891" s="1" t="s">
        <v>186</v>
      </c>
    </row>
    <row r="86893">
      <c r="A86893" s="1" t="s">
        <v>29817</v>
      </c>
    </row>
    <row r="86894">
      <c r="A86894" s="1" t="s">
        <v>29797</v>
      </c>
    </row>
    <row r="86895">
      <c r="A86895" s="1" t="s">
        <v>29798</v>
      </c>
    </row>
    <row r="86896">
      <c r="A86896" s="1" t="s">
        <v>29799</v>
      </c>
    </row>
    <row r="86897">
      <c r="A86897" s="1" t="s">
        <v>29800</v>
      </c>
    </row>
    <row r="86898">
      <c r="A86898" s="1" t="s">
        <v>29801</v>
      </c>
    </row>
    <row r="86899">
      <c r="A86899" s="1" t="s">
        <v>29802</v>
      </c>
    </row>
    <row r="86900">
      <c r="A86900" s="1" t="s">
        <v>29803</v>
      </c>
    </row>
    <row r="86901">
      <c r="A86901" s="1" t="s">
        <v>29804</v>
      </c>
    </row>
    <row r="86902">
      <c r="A86902" s="1" t="s">
        <v>29805</v>
      </c>
    </row>
    <row r="86903">
      <c r="A86903" s="1" t="s">
        <v>29806</v>
      </c>
    </row>
    <row r="86904">
      <c r="A86904" s="1" t="s">
        <v>29807</v>
      </c>
    </row>
    <row r="86905">
      <c r="A86905" s="1" t="s">
        <v>29808</v>
      </c>
    </row>
    <row r="86906">
      <c r="A86906" s="1" t="s">
        <v>29809</v>
      </c>
    </row>
    <row r="86907">
      <c r="A86907" s="1" t="s">
        <v>29810</v>
      </c>
    </row>
    <row r="86908">
      <c r="A86908" s="1" t="s">
        <v>29811</v>
      </c>
    </row>
    <row r="86909">
      <c r="A86909" s="1" t="s">
        <v>29812</v>
      </c>
    </row>
    <row r="86910">
      <c r="A86910" s="1" t="s">
        <v>29813</v>
      </c>
    </row>
    <row r="86911">
      <c r="A86911" s="1" t="s">
        <v>29814</v>
      </c>
    </row>
    <row r="86912">
      <c r="A86912" s="1" t="s">
        <v>29815</v>
      </c>
    </row>
    <row r="86913">
      <c r="A86913" s="1" t="s">
        <v>29818</v>
      </c>
    </row>
    <row r="86914">
      <c r="A86914" s="1" t="s">
        <v>29819</v>
      </c>
    </row>
    <row r="86915">
      <c r="A86915" s="1" t="s">
        <v>29820</v>
      </c>
    </row>
    <row r="86917">
      <c r="A86917" s="1" t="s">
        <v>29645</v>
      </c>
    </row>
    <row r="86918">
      <c r="A86918" s="1" t="s">
        <v>29821</v>
      </c>
    </row>
    <row r="86919">
      <c r="A86919" s="1" t="s">
        <v>29822</v>
      </c>
    </row>
    <row r="86921">
      <c r="A86921" s="1" t="s">
        <v>29823</v>
      </c>
    </row>
    <row r="86922">
      <c r="A86922" s="1" t="s">
        <v>29824</v>
      </c>
    </row>
    <row r="86923">
      <c r="A86923" s="1" t="s">
        <v>29640</v>
      </c>
    </row>
    <row r="86925">
      <c r="A86925" s="1" t="s">
        <v>29825</v>
      </c>
    </row>
    <row r="86926">
      <c r="A86926" s="1" t="s">
        <v>29826</v>
      </c>
    </row>
    <row r="86928">
      <c r="A86928" s="1" t="s">
        <v>29650</v>
      </c>
    </row>
    <row r="86929">
      <c r="A86929" s="1" t="s">
        <v>29827</v>
      </c>
    </row>
    <row r="86930">
      <c r="A86930" s="1" t="s">
        <v>29828</v>
      </c>
    </row>
    <row r="86932">
      <c r="A86932" s="1" t="s">
        <v>29829</v>
      </c>
    </row>
    <row r="86933">
      <c r="A86933" s="1" t="s">
        <v>29654</v>
      </c>
    </row>
    <row r="86934">
      <c r="A86934" s="1" t="s">
        <v>29830</v>
      </c>
    </row>
    <row r="86936">
      <c r="A86936" s="1" t="s">
        <v>29656</v>
      </c>
    </row>
    <row r="86937">
      <c r="A86937" s="1" t="s">
        <v>29831</v>
      </c>
    </row>
    <row r="86938">
      <c r="A86938" s="1" t="s">
        <v>29658</v>
      </c>
    </row>
    <row r="86940">
      <c r="A86940" s="1" t="s">
        <v>29832</v>
      </c>
    </row>
    <row r="86941">
      <c r="A86941" s="1" t="s">
        <v>29833</v>
      </c>
    </row>
    <row r="86942">
      <c r="A86942" s="1" t="s">
        <v>29834</v>
      </c>
    </row>
    <row r="86943">
      <c r="A86943" s="1" t="s">
        <v>29835</v>
      </c>
    </row>
    <row r="86945">
      <c r="A86945" s="1" t="s">
        <v>29836</v>
      </c>
    </row>
    <row r="86946">
      <c r="A86946" s="1" t="s">
        <v>29837</v>
      </c>
    </row>
    <row r="86947">
      <c r="A86947" s="1" t="s">
        <v>29838</v>
      </c>
    </row>
    <row r="86948">
      <c r="A86948" s="1" t="s">
        <v>29820</v>
      </c>
    </row>
    <row r="86949">
      <c r="A86949" s="1" t="s">
        <v>29645</v>
      </c>
    </row>
    <row r="86950">
      <c r="A86950" s="1" t="s">
        <v>29821</v>
      </c>
    </row>
    <row r="86951">
      <c r="A86951" s="1" t="s">
        <v>29822</v>
      </c>
    </row>
    <row r="86952">
      <c r="A86952" s="1" t="s">
        <v>29823</v>
      </c>
    </row>
    <row r="86953">
      <c r="A86953" s="1" t="s">
        <v>29824</v>
      </c>
    </row>
    <row r="86954">
      <c r="A86954" s="1" t="s">
        <v>29640</v>
      </c>
    </row>
    <row r="86955">
      <c r="A86955" s="1" t="s">
        <v>29825</v>
      </c>
    </row>
    <row r="86956">
      <c r="A86956" s="1" t="s">
        <v>29826</v>
      </c>
    </row>
    <row r="86957">
      <c r="A86957" s="1" t="s">
        <v>29650</v>
      </c>
    </row>
    <row r="86958">
      <c r="A86958" s="1" t="s">
        <v>29827</v>
      </c>
    </row>
    <row r="86959">
      <c r="A86959" s="1" t="s">
        <v>29828</v>
      </c>
    </row>
    <row r="86960">
      <c r="A86960" s="1" t="s">
        <v>29829</v>
      </c>
    </row>
    <row r="86961">
      <c r="A86961" s="1" t="s">
        <v>29654</v>
      </c>
    </row>
    <row r="86962">
      <c r="A86962" s="1" t="s">
        <v>29830</v>
      </c>
    </row>
    <row r="86963">
      <c r="A86963" s="1" t="s">
        <v>29656</v>
      </c>
    </row>
    <row r="86964">
      <c r="A86964" s="1" t="s">
        <v>29831</v>
      </c>
    </row>
    <row r="86965">
      <c r="A86965" s="1" t="s">
        <v>29658</v>
      </c>
    </row>
    <row r="86966">
      <c r="A86966" s="1" t="s">
        <v>29832</v>
      </c>
    </row>
    <row r="86967">
      <c r="A86967" s="1" t="s">
        <v>29833</v>
      </c>
    </row>
    <row r="86968">
      <c r="A86968" s="1" t="s">
        <v>29834</v>
      </c>
    </row>
    <row r="86969">
      <c r="A86969" s="1" t="s">
        <v>29835</v>
      </c>
    </row>
    <row r="86970">
      <c r="A86970" s="1" t="s">
        <v>29836</v>
      </c>
    </row>
    <row r="86971">
      <c r="A86971" s="1" t="s">
        <v>29839</v>
      </c>
    </row>
    <row r="86972">
      <c r="A86972" s="1" t="s">
        <v>29840</v>
      </c>
    </row>
    <row r="86973">
      <c r="A86973" s="1" t="s">
        <v>29841</v>
      </c>
    </row>
    <row r="86975">
      <c r="A86975" s="1" t="s">
        <v>29842</v>
      </c>
    </row>
    <row r="86976">
      <c r="A86976" s="1" t="s">
        <v>29843</v>
      </c>
    </row>
    <row r="86977">
      <c r="A86977" s="1" t="s">
        <v>29844</v>
      </c>
    </row>
    <row r="86979">
      <c r="A86979" s="1" t="s">
        <v>29845</v>
      </c>
    </row>
    <row r="86980">
      <c r="A86980" s="1" t="s">
        <v>29846</v>
      </c>
    </row>
    <row r="86981">
      <c r="A86981" s="1" t="s">
        <v>29847</v>
      </c>
    </row>
    <row r="86982">
      <c r="A86982" s="1" t="s">
        <v>29848</v>
      </c>
    </row>
    <row r="86983">
      <c r="A86983" s="1" t="s">
        <v>29849</v>
      </c>
    </row>
    <row r="86985">
      <c r="A86985" s="1" t="s">
        <v>29850</v>
      </c>
    </row>
    <row r="86987">
      <c r="A86987" s="1" t="s">
        <v>29851</v>
      </c>
    </row>
    <row r="86988">
      <c r="A86988" s="1" t="s">
        <v>29852</v>
      </c>
    </row>
    <row r="86990">
      <c r="A86990" s="1" t="s">
        <v>29853</v>
      </c>
    </row>
    <row r="86991">
      <c r="A86991" s="1" t="s">
        <v>29854</v>
      </c>
    </row>
    <row r="86992">
      <c r="A86992" s="1" t="s">
        <v>29855</v>
      </c>
    </row>
    <row r="86993">
      <c r="A86993" s="1" t="s">
        <v>29856</v>
      </c>
    </row>
    <row r="86995">
      <c r="A86995" s="1" t="s">
        <v>29857</v>
      </c>
    </row>
    <row r="86996">
      <c r="A86996" s="1" t="s">
        <v>29841</v>
      </c>
    </row>
    <row r="86997">
      <c r="A86997" s="1" t="s">
        <v>29842</v>
      </c>
    </row>
    <row r="86998">
      <c r="A86998" s="1" t="s">
        <v>29843</v>
      </c>
    </row>
    <row r="86999">
      <c r="A86999" s="1" t="s">
        <v>29844</v>
      </c>
    </row>
    <row r="87000">
      <c r="A87000" s="1" t="s">
        <v>29845</v>
      </c>
    </row>
    <row r="87001">
      <c r="A87001" s="1" t="s">
        <v>29846</v>
      </c>
    </row>
    <row r="87002">
      <c r="A87002" s="1" t="s">
        <v>29847</v>
      </c>
    </row>
    <row r="87003">
      <c r="A87003" s="1" t="s">
        <v>29848</v>
      </c>
    </row>
    <row r="87004">
      <c r="A87004" s="1" t="s">
        <v>29849</v>
      </c>
    </row>
    <row r="87005">
      <c r="A87005" s="1" t="s">
        <v>29850</v>
      </c>
    </row>
    <row r="87006">
      <c r="A87006" s="1" t="s">
        <v>29851</v>
      </c>
    </row>
    <row r="87007">
      <c r="A87007" s="1" t="s">
        <v>29852</v>
      </c>
    </row>
    <row r="87008">
      <c r="A87008" s="1" t="s">
        <v>29853</v>
      </c>
    </row>
    <row r="87009">
      <c r="A87009" s="1" t="s">
        <v>29854</v>
      </c>
    </row>
    <row r="87010">
      <c r="A87010" s="1" t="s">
        <v>29855</v>
      </c>
    </row>
    <row r="87011">
      <c r="A87011" s="1" t="s">
        <v>29858</v>
      </c>
    </row>
    <row r="87012">
      <c r="A87012" s="1" t="s">
        <v>29859</v>
      </c>
    </row>
    <row r="87014">
      <c r="A87014" s="1" t="s">
        <v>3877</v>
      </c>
    </row>
    <row r="87015">
      <c r="A87015" s="1" t="s">
        <v>29860</v>
      </c>
    </row>
    <row r="87017">
      <c r="A87017" s="1" t="s">
        <v>29575</v>
      </c>
    </row>
    <row r="87019">
      <c r="A87019" s="1" t="s">
        <v>29576</v>
      </c>
    </row>
    <row r="87020">
      <c r="A87020" s="1" t="s">
        <v>29577</v>
      </c>
    </row>
    <row r="87021">
      <c r="A87021" s="1" t="s">
        <v>29578</v>
      </c>
    </row>
    <row r="87022">
      <c r="A87022" s="1" t="s">
        <v>29586</v>
      </c>
    </row>
    <row r="87023">
      <c r="A87023" s="1" t="s">
        <v>29587</v>
      </c>
    </row>
    <row r="87025">
      <c r="A87025" s="1" t="s">
        <v>29588</v>
      </c>
    </row>
    <row r="87026">
      <c r="A87026" s="1" t="s">
        <v>29589</v>
      </c>
    </row>
    <row r="87028">
      <c r="A87028" s="1" t="s">
        <v>29590</v>
      </c>
    </row>
    <row r="87029">
      <c r="A87029" s="1" t="s">
        <v>29861</v>
      </c>
    </row>
    <row r="87030">
      <c r="A87030" s="1" t="s">
        <v>29592</v>
      </c>
    </row>
    <row r="87032">
      <c r="A87032" s="1" t="s">
        <v>29593</v>
      </c>
    </row>
    <row r="87033">
      <c r="A87033" s="1" t="s">
        <v>29594</v>
      </c>
    </row>
    <row r="87035">
      <c r="A87035" s="1" t="s">
        <v>29595</v>
      </c>
    </row>
    <row r="87036">
      <c r="A87036" s="1" t="s">
        <v>29596</v>
      </c>
    </row>
    <row r="87037">
      <c r="A87037" s="1" t="s">
        <v>29597</v>
      </c>
    </row>
    <row r="87038">
      <c r="A87038" s="1" t="s">
        <v>29598</v>
      </c>
    </row>
    <row r="87040">
      <c r="A87040" s="1" t="s">
        <v>29862</v>
      </c>
    </row>
    <row r="87041">
      <c r="A87041" s="1" t="s">
        <v>29863</v>
      </c>
    </row>
    <row r="87043">
      <c r="A87043" s="1" t="s">
        <v>29601</v>
      </c>
    </row>
    <row r="87044">
      <c r="A87044" s="1" t="s">
        <v>29864</v>
      </c>
    </row>
    <row r="87046">
      <c r="A87046" s="1" t="s">
        <v>29865</v>
      </c>
    </row>
    <row r="87047">
      <c r="A87047" s="1" t="s">
        <v>29866</v>
      </c>
    </row>
    <row r="87048">
      <c r="A87048" s="1" t="s">
        <v>29867</v>
      </c>
    </row>
    <row r="87050">
      <c r="A87050" s="1" t="s">
        <v>29605</v>
      </c>
    </row>
    <row r="87051">
      <c r="A87051" s="1" t="s">
        <v>29606</v>
      </c>
    </row>
    <row r="87052">
      <c r="A87052" s="1" t="s">
        <v>29607</v>
      </c>
    </row>
    <row r="87054">
      <c r="A87054" s="1" t="s">
        <v>29868</v>
      </c>
    </row>
    <row r="87055">
      <c r="A87055" s="1" t="s">
        <v>29869</v>
      </c>
    </row>
    <row r="87056">
      <c r="A87056" s="1" t="s">
        <v>29615</v>
      </c>
    </row>
    <row r="87057">
      <c r="A87057" s="1" t="s">
        <v>29870</v>
      </c>
    </row>
    <row r="87058">
      <c r="A87058" s="1" t="s">
        <v>29871</v>
      </c>
    </row>
    <row r="87059">
      <c r="A87059" s="1" t="s">
        <v>29860</v>
      </c>
    </row>
    <row r="87060">
      <c r="A87060" s="1" t="s">
        <v>29575</v>
      </c>
    </row>
    <row r="87061">
      <c r="A87061" s="1" t="s">
        <v>29576</v>
      </c>
    </row>
    <row r="87062">
      <c r="A87062" s="1" t="s">
        <v>29577</v>
      </c>
    </row>
    <row r="87063">
      <c r="A87063" s="1" t="s">
        <v>29578</v>
      </c>
    </row>
    <row r="87064">
      <c r="A87064" s="1" t="s">
        <v>29586</v>
      </c>
    </row>
    <row r="87065">
      <c r="A87065" s="1" t="s">
        <v>29587</v>
      </c>
    </row>
    <row r="87066">
      <c r="A87066" s="1" t="s">
        <v>29588</v>
      </c>
    </row>
    <row r="87067">
      <c r="A87067" s="1" t="s">
        <v>29589</v>
      </c>
    </row>
    <row r="87068">
      <c r="A87068" s="1" t="s">
        <v>29590</v>
      </c>
    </row>
    <row r="87069">
      <c r="A87069" s="1" t="s">
        <v>29861</v>
      </c>
    </row>
    <row r="87070">
      <c r="A87070" s="1" t="s">
        <v>29592</v>
      </c>
    </row>
    <row r="87071">
      <c r="A87071" s="1" t="s">
        <v>29593</v>
      </c>
    </row>
    <row r="87072">
      <c r="A87072" s="1" t="s">
        <v>29594</v>
      </c>
    </row>
    <row r="87073">
      <c r="A87073" s="1" t="s">
        <v>29595</v>
      </c>
    </row>
    <row r="87074">
      <c r="A87074" s="1" t="s">
        <v>29596</v>
      </c>
    </row>
    <row r="87075">
      <c r="A87075" s="1" t="s">
        <v>29597</v>
      </c>
    </row>
    <row r="87076">
      <c r="A87076" s="1" t="s">
        <v>29598</v>
      </c>
    </row>
    <row r="87077">
      <c r="A87077" s="1" t="s">
        <v>29862</v>
      </c>
    </row>
    <row r="87078">
      <c r="A87078" s="1" t="s">
        <v>29863</v>
      </c>
    </row>
    <row r="87079">
      <c r="A87079" s="1" t="s">
        <v>29601</v>
      </c>
    </row>
    <row r="87080">
      <c r="A87080" s="1" t="s">
        <v>29864</v>
      </c>
    </row>
    <row r="87081">
      <c r="A87081" s="1" t="s">
        <v>29865</v>
      </c>
    </row>
    <row r="87082">
      <c r="A87082" s="1" t="s">
        <v>29866</v>
      </c>
    </row>
    <row r="87083">
      <c r="A87083" s="1" t="s">
        <v>29867</v>
      </c>
    </row>
    <row r="87084">
      <c r="A87084" s="1" t="s">
        <v>29605</v>
      </c>
    </row>
    <row r="87085">
      <c r="A87085" s="1" t="s">
        <v>29606</v>
      </c>
    </row>
    <row r="87086">
      <c r="A87086" s="1" t="s">
        <v>29607</v>
      </c>
    </row>
    <row r="87087">
      <c r="A87087" s="1" t="s">
        <v>29868</v>
      </c>
    </row>
    <row r="87088">
      <c r="A87088" s="1" t="s">
        <v>29869</v>
      </c>
    </row>
    <row r="87089">
      <c r="A87089" s="1" t="s">
        <v>29615</v>
      </c>
    </row>
    <row r="87090">
      <c r="A87090" s="1" t="s">
        <v>29872</v>
      </c>
    </row>
    <row r="87091">
      <c r="A87091" s="1" t="s">
        <v>29873</v>
      </c>
    </row>
    <row r="87093">
      <c r="A87093" s="1" t="s">
        <v>29874</v>
      </c>
    </row>
    <row r="87094">
      <c r="A87094" s="1" t="s">
        <v>29875</v>
      </c>
    </row>
    <row r="87095">
      <c r="A87095" s="1" t="s">
        <v>29876</v>
      </c>
    </row>
    <row r="87096">
      <c r="A87096" s="1" t="s">
        <v>29877</v>
      </c>
    </row>
    <row r="87098">
      <c r="A87098" s="1" t="s">
        <v>29878</v>
      </c>
    </row>
    <row r="87100">
      <c r="A87100" s="1" t="s">
        <v>29879</v>
      </c>
    </row>
    <row r="87102">
      <c r="A87102" s="1" t="s">
        <v>29880</v>
      </c>
    </row>
    <row r="87103">
      <c r="A87103" s="1" t="s">
        <v>29881</v>
      </c>
    </row>
    <row r="87105">
      <c r="A87105" s="1" t="s">
        <v>29882</v>
      </c>
    </row>
    <row r="87107">
      <c r="A87107" s="1" t="s">
        <v>29883</v>
      </c>
    </row>
    <row r="87108">
      <c r="A87108" s="1" t="s">
        <v>29884</v>
      </c>
    </row>
    <row r="87110">
      <c r="A87110" s="1" t="s">
        <v>29885</v>
      </c>
    </row>
    <row r="87111">
      <c r="A87111" s="1" t="s">
        <v>29886</v>
      </c>
    </row>
    <row r="87113">
      <c r="A87113" s="1" t="s">
        <v>29887</v>
      </c>
    </row>
    <row r="87114">
      <c r="A87114" s="1" t="s">
        <v>29888</v>
      </c>
    </row>
    <row r="87116">
      <c r="A87116" s="1" t="s">
        <v>29889</v>
      </c>
    </row>
    <row r="87117">
      <c r="A87117" s="1" t="s">
        <v>29890</v>
      </c>
    </row>
    <row r="87119">
      <c r="A87119" s="1" t="s">
        <v>29891</v>
      </c>
    </row>
    <row r="87120">
      <c r="A87120" s="1" t="s">
        <v>29874</v>
      </c>
    </row>
    <row r="87121">
      <c r="A87121" s="1" t="s">
        <v>29875</v>
      </c>
    </row>
    <row r="87122">
      <c r="A87122" s="1" t="s">
        <v>29876</v>
      </c>
    </row>
    <row r="87123">
      <c r="A87123" s="1" t="s">
        <v>29877</v>
      </c>
    </row>
    <row r="87124">
      <c r="A87124" s="1" t="s">
        <v>29878</v>
      </c>
    </row>
    <row r="87125">
      <c r="A87125" s="1" t="s">
        <v>29879</v>
      </c>
    </row>
    <row r="87126">
      <c r="A87126" s="1" t="s">
        <v>29880</v>
      </c>
    </row>
    <row r="87127">
      <c r="A87127" s="1" t="s">
        <v>29881</v>
      </c>
    </row>
    <row r="87128">
      <c r="A87128" s="1" t="s">
        <v>29882</v>
      </c>
    </row>
    <row r="87129">
      <c r="A87129" s="1" t="s">
        <v>29883</v>
      </c>
    </row>
    <row r="87130">
      <c r="A87130" s="1" t="s">
        <v>29884</v>
      </c>
    </row>
    <row r="87131">
      <c r="A87131" s="1" t="s">
        <v>29885</v>
      </c>
    </row>
    <row r="87132">
      <c r="A87132" s="1" t="s">
        <v>29886</v>
      </c>
    </row>
    <row r="87133">
      <c r="A87133" s="1" t="s">
        <v>29887</v>
      </c>
    </row>
    <row r="87134">
      <c r="A87134" s="1" t="s">
        <v>29888</v>
      </c>
    </row>
    <row r="87135">
      <c r="A87135" s="1" t="s">
        <v>29889</v>
      </c>
    </row>
    <row r="87136">
      <c r="A87136" s="1" t="s">
        <v>29892</v>
      </c>
    </row>
    <row r="87137">
      <c r="A87137" s="1" t="s">
        <v>29893</v>
      </c>
    </row>
    <row r="87138">
      <c r="A87138" s="1" t="s">
        <v>29894</v>
      </c>
    </row>
    <row r="87140">
      <c r="A87140" s="1" t="s">
        <v>29895</v>
      </c>
    </row>
    <row r="87142">
      <c r="A87142" s="1" t="s">
        <v>29896</v>
      </c>
    </row>
    <row r="87143">
      <c r="A87143" s="1" t="s">
        <v>29897</v>
      </c>
    </row>
    <row r="87144">
      <c r="A87144" s="1" t="s">
        <v>29898</v>
      </c>
    </row>
    <row r="87146">
      <c r="A87146" s="3" t="str">
        <f>+12: 50 PMmOutgoing|Calll</f>
        <v>#ERROR!</v>
      </c>
    </row>
    <row r="87147">
      <c r="A87147" s="1" t="s">
        <v>29899</v>
      </c>
    </row>
    <row r="87148">
      <c r="A87148" s="1" t="s">
        <v>29900</v>
      </c>
    </row>
    <row r="87149">
      <c r="A87149" s="1" t="s">
        <v>29894</v>
      </c>
    </row>
    <row r="87150">
      <c r="A87150" s="1" t="s">
        <v>29895</v>
      </c>
    </row>
    <row r="87151">
      <c r="A87151" s="1" t="s">
        <v>29896</v>
      </c>
    </row>
    <row r="87152">
      <c r="A87152" s="1" t="s">
        <v>29897</v>
      </c>
    </row>
    <row r="87153">
      <c r="A87153" s="1" t="s">
        <v>29898</v>
      </c>
    </row>
    <row r="87154">
      <c r="A87154" s="3" t="str">
        <f>+12: 50 PMmOutgoing|Calll</f>
        <v>#ERROR!</v>
      </c>
    </row>
    <row r="87155">
      <c r="A87155" s="1" t="s">
        <v>29901</v>
      </c>
    </row>
    <row r="87156">
      <c r="A87156" s="1" t="s">
        <v>29902</v>
      </c>
    </row>
    <row r="87157">
      <c r="A87157" s="1" t="s">
        <v>29903</v>
      </c>
    </row>
    <row r="87159">
      <c r="A87159" s="1" t="s">
        <v>29904</v>
      </c>
    </row>
    <row r="87160">
      <c r="A87160" s="1" t="s">
        <v>29895</v>
      </c>
    </row>
    <row r="87162">
      <c r="A87162" s="1" t="s">
        <v>29905</v>
      </c>
    </row>
    <row r="87163">
      <c r="A87163" s="1" t="s">
        <v>29906</v>
      </c>
    </row>
    <row r="87164">
      <c r="A87164" s="1" t="s">
        <v>29907</v>
      </c>
    </row>
    <row r="87166">
      <c r="A87166" s="1" t="s">
        <v>29900</v>
      </c>
    </row>
    <row r="87167">
      <c r="A87167" s="1" t="s">
        <v>29903</v>
      </c>
    </row>
    <row r="87168">
      <c r="A87168" s="1" t="s">
        <v>29908</v>
      </c>
    </row>
    <row r="87169">
      <c r="A87169" s="1" t="s">
        <v>29895</v>
      </c>
    </row>
    <row r="87170">
      <c r="A87170" s="1" t="s">
        <v>29905</v>
      </c>
    </row>
    <row r="87171">
      <c r="A87171" s="1" t="s">
        <v>29906</v>
      </c>
    </row>
    <row r="87172">
      <c r="A87172" s="1" t="s">
        <v>29909</v>
      </c>
    </row>
    <row r="87173">
      <c r="A87173" s="1" t="s">
        <v>29910</v>
      </c>
    </row>
    <row r="87174">
      <c r="A87174" s="1" t="s">
        <v>29903</v>
      </c>
    </row>
    <row r="87176">
      <c r="A87176" s="1" t="s">
        <v>29911</v>
      </c>
    </row>
    <row r="87177">
      <c r="A87177" s="1" t="s">
        <v>29912</v>
      </c>
    </row>
    <row r="87178">
      <c r="A87178" s="1" t="s">
        <v>29913</v>
      </c>
    </row>
    <row r="87179">
      <c r="A87179" s="1" t="s">
        <v>29914</v>
      </c>
    </row>
    <row r="87180">
      <c r="A87180" s="1" t="s">
        <v>29915</v>
      </c>
    </row>
    <row r="87182">
      <c r="A87182" s="1" t="s">
        <v>29900</v>
      </c>
    </row>
    <row r="87183">
      <c r="A87183" s="1" t="s">
        <v>29903</v>
      </c>
    </row>
    <row r="87184">
      <c r="A87184" s="1" t="s">
        <v>29911</v>
      </c>
    </row>
    <row r="87185">
      <c r="A87185" s="1" t="s">
        <v>29912</v>
      </c>
    </row>
    <row r="87186">
      <c r="A87186" s="1" t="s">
        <v>29913</v>
      </c>
    </row>
    <row r="87187">
      <c r="A87187" s="1" t="s">
        <v>29914</v>
      </c>
    </row>
    <row r="87188">
      <c r="A87188" s="1" t="s">
        <v>29916</v>
      </c>
    </row>
    <row r="87189">
      <c r="A87189" s="1" t="s">
        <v>29917</v>
      </c>
    </row>
    <row r="87191">
      <c r="A87191" s="1" t="s">
        <v>29918</v>
      </c>
    </row>
    <row r="87192">
      <c r="A87192" s="1" t="s">
        <v>29919</v>
      </c>
    </row>
    <row r="87194">
      <c r="A87194" s="1" t="s">
        <v>29920</v>
      </c>
    </row>
    <row r="87195">
      <c r="A87195" s="1" t="s">
        <v>29895</v>
      </c>
    </row>
    <row r="87197">
      <c r="A87197" s="1" t="s">
        <v>29921</v>
      </c>
    </row>
    <row r="87198">
      <c r="A87198" s="1" t="s">
        <v>29922</v>
      </c>
    </row>
    <row r="87199">
      <c r="A87199" s="1" t="s">
        <v>29923</v>
      </c>
    </row>
    <row r="87201">
      <c r="A87201" s="1" t="s">
        <v>29924</v>
      </c>
    </row>
    <row r="87203">
      <c r="A87203" s="1" t="s">
        <v>29925</v>
      </c>
    </row>
    <row r="87205">
      <c r="A87205" s="1" t="s">
        <v>29926</v>
      </c>
    </row>
    <row r="87206">
      <c r="A87206" s="1" t="s">
        <v>29927</v>
      </c>
    </row>
    <row r="87207">
      <c r="A87207" s="1" t="s">
        <v>29928</v>
      </c>
    </row>
    <row r="87209">
      <c r="A87209" s="1" t="s">
        <v>29929</v>
      </c>
    </row>
    <row r="87210">
      <c r="A87210" s="1" t="s">
        <v>29918</v>
      </c>
    </row>
    <row r="87211">
      <c r="A87211" s="1" t="s">
        <v>29919</v>
      </c>
    </row>
    <row r="87212">
      <c r="A87212" s="1" t="s">
        <v>29920</v>
      </c>
    </row>
    <row r="87213">
      <c r="A87213" s="1" t="s">
        <v>29895</v>
      </c>
    </row>
    <row r="87214">
      <c r="A87214" s="1" t="s">
        <v>29921</v>
      </c>
    </row>
    <row r="87215">
      <c r="A87215" s="1" t="s">
        <v>29922</v>
      </c>
    </row>
    <row r="87216">
      <c r="A87216" s="1" t="s">
        <v>29923</v>
      </c>
    </row>
    <row r="87217">
      <c r="A87217" s="1" t="s">
        <v>29924</v>
      </c>
    </row>
    <row r="87218">
      <c r="A87218" s="1" t="s">
        <v>29925</v>
      </c>
    </row>
    <row r="87219">
      <c r="A87219" s="1" t="s">
        <v>29926</v>
      </c>
    </row>
    <row r="87220">
      <c r="A87220" s="1" t="s">
        <v>29927</v>
      </c>
    </row>
    <row r="87221">
      <c r="A87221" s="1" t="s">
        <v>29930</v>
      </c>
    </row>
    <row r="87222">
      <c r="A87222" s="1" t="s">
        <v>29931</v>
      </c>
    </row>
    <row r="87224">
      <c r="A87224" s="1" t="s">
        <v>3877</v>
      </c>
    </row>
    <row r="87226">
      <c r="A87226" s="1" t="s">
        <v>29932</v>
      </c>
    </row>
    <row r="87227">
      <c r="A87227" s="1" t="s">
        <v>29933</v>
      </c>
    </row>
    <row r="87229">
      <c r="A87229" s="1" t="s">
        <v>29934</v>
      </c>
    </row>
    <row r="87231">
      <c r="A87231" s="1" t="s">
        <v>24978</v>
      </c>
    </row>
    <row r="87233">
      <c r="A87233" s="1" t="s">
        <v>29935</v>
      </c>
    </row>
    <row r="87234">
      <c r="A87234" s="1" t="s">
        <v>29936</v>
      </c>
    </row>
    <row r="87236">
      <c r="A87236" s="1" t="s">
        <v>29937</v>
      </c>
    </row>
    <row r="87237">
      <c r="A87237" s="1" t="s">
        <v>29938</v>
      </c>
    </row>
    <row r="87238">
      <c r="A87238" s="1" t="s">
        <v>29939</v>
      </c>
    </row>
    <row r="87240">
      <c r="A87240" s="1" t="s">
        <v>7746</v>
      </c>
    </row>
    <row r="87241">
      <c r="A87241" s="1" t="s">
        <v>29940</v>
      </c>
    </row>
    <row r="87242">
      <c r="A87242" s="1" t="s">
        <v>29933</v>
      </c>
    </row>
    <row r="87243">
      <c r="A87243" s="1" t="s">
        <v>29934</v>
      </c>
    </row>
    <row r="87244">
      <c r="A87244" s="1" t="s">
        <v>24978</v>
      </c>
    </row>
    <row r="87245">
      <c r="A87245" s="1" t="s">
        <v>29935</v>
      </c>
    </row>
    <row r="87246">
      <c r="A87246" s="1" t="s">
        <v>29936</v>
      </c>
    </row>
    <row r="87247">
      <c r="A87247" s="1" t="s">
        <v>29937</v>
      </c>
    </row>
    <row r="87248">
      <c r="A87248" s="1" t="s">
        <v>29938</v>
      </c>
    </row>
    <row r="87249">
      <c r="A87249" s="1" t="s">
        <v>29941</v>
      </c>
    </row>
    <row r="87250">
      <c r="A87250" s="1" t="s">
        <v>29942</v>
      </c>
    </row>
    <row r="87252">
      <c r="A87252" s="1" t="s">
        <v>29943</v>
      </c>
    </row>
    <row r="87254">
      <c r="A87254" s="1" t="s">
        <v>29944</v>
      </c>
    </row>
    <row r="87255">
      <c r="A87255" s="1" t="s">
        <v>29945</v>
      </c>
    </row>
    <row r="87256">
      <c r="A87256" s="21">
        <v>45698.0</v>
      </c>
    </row>
    <row r="87258">
      <c r="A87258" s="1" t="s">
        <v>29946</v>
      </c>
    </row>
    <row r="87260">
      <c r="A87260" s="1" t="s">
        <v>29947</v>
      </c>
    </row>
    <row r="87261">
      <c r="A87261" s="1" t="s">
        <v>29948</v>
      </c>
    </row>
    <row r="87262">
      <c r="A87262" s="1" t="s">
        <v>29949</v>
      </c>
    </row>
    <row r="87264">
      <c r="A87264" s="1" t="s">
        <v>29950</v>
      </c>
    </row>
    <row r="87265">
      <c r="A87265" s="1" t="s">
        <v>29951</v>
      </c>
    </row>
    <row r="87267">
      <c r="A87267" s="1" t="s">
        <v>29952</v>
      </c>
    </row>
    <row r="87268">
      <c r="A87268" s="1" t="s">
        <v>29953</v>
      </c>
    </row>
    <row r="87269">
      <c r="A87269" s="1" t="s">
        <v>29954</v>
      </c>
    </row>
    <row r="87270">
      <c r="A87270" s="1" t="s">
        <v>29955</v>
      </c>
    </row>
    <row r="87272">
      <c r="A87272" s="1" t="s">
        <v>29956</v>
      </c>
    </row>
    <row r="87273">
      <c r="A87273" s="1" t="s">
        <v>29957</v>
      </c>
    </row>
    <row r="87274">
      <c r="A87274" s="1" t="s">
        <v>29958</v>
      </c>
    </row>
    <row r="87275">
      <c r="A87275" s="1" t="s">
        <v>29959</v>
      </c>
    </row>
    <row r="87277">
      <c r="A87277" s="1" t="s">
        <v>29960</v>
      </c>
    </row>
    <row r="87279">
      <c r="A87279" s="1" t="s">
        <v>29961</v>
      </c>
    </row>
    <row r="87280">
      <c r="A87280" s="1" t="s">
        <v>29962</v>
      </c>
    </row>
    <row r="87282">
      <c r="A87282" s="1" t="s">
        <v>29963</v>
      </c>
    </row>
    <row r="87284">
      <c r="A87284" s="1" t="s">
        <v>29964</v>
      </c>
    </row>
    <row r="87285">
      <c r="A87285" s="1" t="s">
        <v>29965</v>
      </c>
    </row>
    <row r="87287">
      <c r="A87287" s="1" t="s">
        <v>29966</v>
      </c>
    </row>
    <row r="87288">
      <c r="A87288" s="1" t="s">
        <v>29967</v>
      </c>
    </row>
    <row r="87289">
      <c r="A87289" s="1" t="s">
        <v>29968</v>
      </c>
    </row>
    <row r="87291">
      <c r="A87291" s="1" t="s">
        <v>29969</v>
      </c>
    </row>
    <row r="87292">
      <c r="A87292" s="1" t="s">
        <v>29970</v>
      </c>
    </row>
    <row r="87294">
      <c r="A87294" s="1" t="s">
        <v>29971</v>
      </c>
    </row>
    <row r="87295">
      <c r="A87295" s="1" t="s">
        <v>29972</v>
      </c>
    </row>
    <row r="87296">
      <c r="A87296" s="1" t="s">
        <v>29973</v>
      </c>
    </row>
    <row r="87298">
      <c r="A87298" s="1" t="s">
        <v>29974</v>
      </c>
    </row>
    <row r="87299">
      <c r="A87299" s="1" t="s">
        <v>29975</v>
      </c>
    </row>
    <row r="87301">
      <c r="A87301" s="1" t="s">
        <v>29976</v>
      </c>
    </row>
    <row r="87302">
      <c r="A87302" s="1" t="s">
        <v>29943</v>
      </c>
    </row>
    <row r="87303">
      <c r="A87303" s="1" t="s">
        <v>29944</v>
      </c>
    </row>
    <row r="87304">
      <c r="A87304" s="1" t="s">
        <v>29945</v>
      </c>
    </row>
    <row r="87305">
      <c r="A87305" s="21">
        <v>45698.0</v>
      </c>
    </row>
    <row r="87306">
      <c r="A87306" s="1" t="s">
        <v>29946</v>
      </c>
    </row>
    <row r="87307">
      <c r="A87307" s="1" t="s">
        <v>29947</v>
      </c>
    </row>
    <row r="87308">
      <c r="A87308" s="1" t="s">
        <v>29948</v>
      </c>
    </row>
    <row r="87309">
      <c r="A87309" s="1" t="s">
        <v>29949</v>
      </c>
    </row>
    <row r="87310">
      <c r="A87310" s="1" t="s">
        <v>29950</v>
      </c>
    </row>
    <row r="87311">
      <c r="A87311" s="1" t="s">
        <v>29951</v>
      </c>
    </row>
    <row r="87312">
      <c r="A87312" s="1" t="s">
        <v>29952</v>
      </c>
    </row>
    <row r="87313">
      <c r="A87313" s="1" t="s">
        <v>29953</v>
      </c>
    </row>
    <row r="87314">
      <c r="A87314" s="1" t="s">
        <v>29954</v>
      </c>
    </row>
    <row r="87315">
      <c r="A87315" s="1" t="s">
        <v>29955</v>
      </c>
    </row>
    <row r="87316">
      <c r="A87316" s="1" t="s">
        <v>29956</v>
      </c>
    </row>
    <row r="87317">
      <c r="A87317" s="1" t="s">
        <v>29957</v>
      </c>
    </row>
    <row r="87318">
      <c r="A87318" s="1" t="s">
        <v>29958</v>
      </c>
    </row>
    <row r="87319">
      <c r="A87319" s="1" t="s">
        <v>29959</v>
      </c>
    </row>
    <row r="87320">
      <c r="A87320" s="1" t="s">
        <v>29960</v>
      </c>
    </row>
    <row r="87321">
      <c r="A87321" s="1" t="s">
        <v>29961</v>
      </c>
    </row>
    <row r="87322">
      <c r="A87322" s="1" t="s">
        <v>29962</v>
      </c>
    </row>
    <row r="87323">
      <c r="A87323" s="1" t="s">
        <v>29963</v>
      </c>
    </row>
    <row r="87324">
      <c r="A87324" s="1" t="s">
        <v>29964</v>
      </c>
    </row>
    <row r="87325">
      <c r="A87325" s="1" t="s">
        <v>29965</v>
      </c>
    </row>
    <row r="87326">
      <c r="A87326" s="1" t="s">
        <v>29966</v>
      </c>
    </row>
    <row r="87327">
      <c r="A87327" s="1" t="s">
        <v>29967</v>
      </c>
    </row>
    <row r="87328">
      <c r="A87328" s="1" t="s">
        <v>29968</v>
      </c>
    </row>
    <row r="87329">
      <c r="A87329" s="1" t="s">
        <v>29969</v>
      </c>
    </row>
    <row r="87330">
      <c r="A87330" s="1" t="s">
        <v>29970</v>
      </c>
    </row>
    <row r="87331">
      <c r="A87331" s="1" t="s">
        <v>29971</v>
      </c>
    </row>
    <row r="87332">
      <c r="A87332" s="1" t="s">
        <v>29972</v>
      </c>
    </row>
    <row r="87333">
      <c r="A87333" s="1" t="s">
        <v>29973</v>
      </c>
    </row>
    <row r="87334">
      <c r="A87334" s="1" t="s">
        <v>29974</v>
      </c>
    </row>
    <row r="87335">
      <c r="A87335" s="1" t="s">
        <v>29977</v>
      </c>
    </row>
    <row r="87336">
      <c r="A87336" s="1" t="s">
        <v>29978</v>
      </c>
    </row>
    <row r="87338">
      <c r="A87338" s="1" t="s">
        <v>29979</v>
      </c>
    </row>
    <row r="87339">
      <c r="A87339" s="1" t="s">
        <v>29980</v>
      </c>
    </row>
    <row r="87340">
      <c r="A87340" s="1" t="s">
        <v>29981</v>
      </c>
    </row>
    <row r="87342">
      <c r="A87342" s="1" t="s">
        <v>29982</v>
      </c>
    </row>
    <row r="87344">
      <c r="A87344" s="1" t="s">
        <v>29983</v>
      </c>
    </row>
    <row r="87345">
      <c r="A87345" s="1" t="s">
        <v>29984</v>
      </c>
    </row>
    <row r="87347">
      <c r="A87347" s="1" t="s">
        <v>29985</v>
      </c>
    </row>
    <row r="87348">
      <c r="A87348" s="1" t="s">
        <v>29979</v>
      </c>
    </row>
    <row r="87349">
      <c r="A87349" s="1" t="s">
        <v>29980</v>
      </c>
    </row>
    <row r="87350">
      <c r="A87350" s="1" t="s">
        <v>29981</v>
      </c>
    </row>
    <row r="87351">
      <c r="A87351" s="1" t="s">
        <v>29982</v>
      </c>
    </row>
    <row r="87352">
      <c r="A87352" s="1" t="s">
        <v>29986</v>
      </c>
    </row>
    <row r="87353">
      <c r="A87353" s="1" t="s">
        <v>29987</v>
      </c>
    </row>
    <row r="87354">
      <c r="A87354" s="1" t="s">
        <v>29988</v>
      </c>
    </row>
    <row r="87355">
      <c r="A87355" s="1" t="s">
        <v>29989</v>
      </c>
    </row>
    <row r="87356">
      <c r="A87356" s="1" t="s">
        <v>29990</v>
      </c>
    </row>
    <row r="87357">
      <c r="A87357" s="1" t="s">
        <v>29991</v>
      </c>
    </row>
    <row r="87358">
      <c r="A87358" s="1" t="s">
        <v>29992</v>
      </c>
    </row>
    <row r="87359">
      <c r="A87359" s="1" t="s">
        <v>29993</v>
      </c>
    </row>
    <row r="87360">
      <c r="A87360" s="1" t="s">
        <v>29994</v>
      </c>
    </row>
    <row r="87361">
      <c r="A87361" s="1" t="s">
        <v>1597</v>
      </c>
    </row>
    <row r="87362">
      <c r="A87362" s="1" t="s">
        <v>29995</v>
      </c>
    </row>
    <row r="87363">
      <c r="A87363" s="1" t="s">
        <v>29996</v>
      </c>
    </row>
    <row r="87364">
      <c r="A87364" s="1" t="s">
        <v>29997</v>
      </c>
    </row>
    <row r="87365">
      <c r="A87365" s="1" t="s">
        <v>29998</v>
      </c>
    </row>
    <row r="87366">
      <c r="A87366" s="1" t="s">
        <v>8688</v>
      </c>
    </row>
    <row r="87367">
      <c r="A87367" s="1" t="s">
        <v>14984</v>
      </c>
    </row>
    <row r="87368">
      <c r="A87368" s="1" t="s">
        <v>29999</v>
      </c>
    </row>
    <row r="87369">
      <c r="A87369" s="1" t="s">
        <v>30000</v>
      </c>
    </row>
    <row r="87370">
      <c r="A87370" s="1" t="s">
        <v>3795</v>
      </c>
    </row>
    <row r="87371">
      <c r="A87371" s="1" t="s">
        <v>30001</v>
      </c>
    </row>
    <row r="87372">
      <c r="A87372" s="1" t="s">
        <v>29988</v>
      </c>
    </row>
    <row r="87373">
      <c r="A87373" s="1" t="s">
        <v>29989</v>
      </c>
    </row>
    <row r="87374">
      <c r="A87374" s="1" t="s">
        <v>29990</v>
      </c>
    </row>
    <row r="87375">
      <c r="A87375" s="1" t="s">
        <v>29991</v>
      </c>
    </row>
    <row r="87376">
      <c r="A87376" s="1" t="s">
        <v>29992</v>
      </c>
    </row>
    <row r="87377">
      <c r="A87377" s="1" t="s">
        <v>29993</v>
      </c>
    </row>
    <row r="87378">
      <c r="A87378" s="1" t="s">
        <v>29994</v>
      </c>
    </row>
    <row r="87379">
      <c r="A87379" s="1" t="s">
        <v>29995</v>
      </c>
    </row>
    <row r="87380">
      <c r="A87380" s="1" t="s">
        <v>29996</v>
      </c>
    </row>
    <row r="87381">
      <c r="A87381" s="1" t="s">
        <v>29997</v>
      </c>
    </row>
    <row r="87382">
      <c r="A87382" s="1" t="s">
        <v>29998</v>
      </c>
    </row>
    <row r="87383">
      <c r="A87383" s="1" t="s">
        <v>29999</v>
      </c>
    </row>
    <row r="87384">
      <c r="A87384" s="1" t="s">
        <v>30002</v>
      </c>
    </row>
    <row r="87385">
      <c r="A87385" s="1" t="s">
        <v>30003</v>
      </c>
    </row>
    <row r="87387">
      <c r="A87387" s="1" t="s">
        <v>30004</v>
      </c>
    </row>
    <row r="87389">
      <c r="A87389" s="1" t="s">
        <v>30005</v>
      </c>
    </row>
    <row r="87390">
      <c r="A87390" s="1" t="s">
        <v>30006</v>
      </c>
    </row>
    <row r="87391">
      <c r="A87391" s="1" t="s">
        <v>30007</v>
      </c>
    </row>
    <row r="87392">
      <c r="A87392" s="1" t="s">
        <v>30008</v>
      </c>
    </row>
    <row r="87393">
      <c r="A87393" s="1" t="s">
        <v>30009</v>
      </c>
    </row>
    <row r="87394">
      <c r="A87394" s="1" t="s">
        <v>30010</v>
      </c>
    </row>
    <row r="87395">
      <c r="A87395" s="1" t="s">
        <v>30011</v>
      </c>
    </row>
    <row r="87397">
      <c r="A87397" s="1" t="s">
        <v>30012</v>
      </c>
    </row>
    <row r="87398">
      <c r="A87398" s="1" t="s">
        <v>30013</v>
      </c>
    </row>
    <row r="87399">
      <c r="A87399" s="1" t="s">
        <v>30014</v>
      </c>
    </row>
    <row r="87401">
      <c r="A87401" s="1" t="s">
        <v>30015</v>
      </c>
    </row>
    <row r="87402">
      <c r="A87402" s="1" t="s">
        <v>30016</v>
      </c>
    </row>
    <row r="87403">
      <c r="A87403" s="1" t="s">
        <v>30017</v>
      </c>
    </row>
    <row r="87404">
      <c r="A87404" s="1" t="s">
        <v>25956</v>
      </c>
    </row>
    <row r="87405">
      <c r="A87405" s="1" t="s">
        <v>30018</v>
      </c>
    </row>
    <row r="87406">
      <c r="A87406" s="1" t="s">
        <v>18802</v>
      </c>
    </row>
    <row r="87407">
      <c r="A87407" s="1" t="s">
        <v>18815</v>
      </c>
    </row>
    <row r="87408">
      <c r="A87408" s="1" t="s">
        <v>30019</v>
      </c>
    </row>
    <row r="87409">
      <c r="A87409" s="1" t="s">
        <v>30004</v>
      </c>
    </row>
    <row r="87410">
      <c r="A87410" s="1" t="s">
        <v>30005</v>
      </c>
    </row>
    <row r="87411">
      <c r="A87411" s="1" t="s">
        <v>30006</v>
      </c>
    </row>
    <row r="87412">
      <c r="A87412" s="1" t="s">
        <v>30007</v>
      </c>
    </row>
    <row r="87413">
      <c r="A87413" s="1" t="s">
        <v>30008</v>
      </c>
    </row>
    <row r="87414">
      <c r="A87414" s="1" t="s">
        <v>30009</v>
      </c>
    </row>
    <row r="87415">
      <c r="A87415" s="1" t="s">
        <v>30010</v>
      </c>
    </row>
    <row r="87416">
      <c r="A87416" s="1" t="s">
        <v>30011</v>
      </c>
    </row>
    <row r="87417">
      <c r="A87417" s="1" t="s">
        <v>30012</v>
      </c>
    </row>
    <row r="87418">
      <c r="A87418" s="1" t="s">
        <v>30013</v>
      </c>
    </row>
    <row r="87419">
      <c r="A87419" s="1" t="s">
        <v>30014</v>
      </c>
    </row>
    <row r="87420">
      <c r="A87420" s="1" t="s">
        <v>30015</v>
      </c>
    </row>
    <row r="87421">
      <c r="A87421" s="1" t="s">
        <v>30016</v>
      </c>
    </row>
    <row r="87422">
      <c r="A87422" s="1" t="s">
        <v>30017</v>
      </c>
    </row>
    <row r="87423">
      <c r="A87423" s="1" t="s">
        <v>25956</v>
      </c>
    </row>
    <row r="87424">
      <c r="A87424" s="1" t="s">
        <v>30018</v>
      </c>
    </row>
    <row r="87425">
      <c r="A87425" s="1" t="s">
        <v>18802</v>
      </c>
    </row>
    <row r="87426">
      <c r="A87426" s="1" t="s">
        <v>30020</v>
      </c>
    </row>
    <row r="87427">
      <c r="A87427" s="1" t="s">
        <v>30021</v>
      </c>
    </row>
    <row r="87428">
      <c r="A87428" s="1" t="s">
        <v>30022</v>
      </c>
    </row>
    <row r="87429">
      <c r="A87429" s="1" t="s">
        <v>30023</v>
      </c>
    </row>
    <row r="87430">
      <c r="A87430" s="1" t="s">
        <v>30024</v>
      </c>
    </row>
    <row r="87432">
      <c r="A87432" s="1" t="s">
        <v>30025</v>
      </c>
    </row>
    <row r="87433">
      <c r="A87433" s="1" t="s">
        <v>30026</v>
      </c>
    </row>
    <row r="87434">
      <c r="A87434" s="1" t="s">
        <v>30027</v>
      </c>
    </row>
    <row r="87435">
      <c r="A87435" s="1" t="s">
        <v>30028</v>
      </c>
    </row>
    <row r="87436">
      <c r="A87436" s="1" t="s">
        <v>30029</v>
      </c>
    </row>
    <row r="87437">
      <c r="A87437" s="1" t="s">
        <v>30030</v>
      </c>
    </row>
    <row r="87438">
      <c r="A87438" s="1" t="s">
        <v>30031</v>
      </c>
    </row>
    <row r="87440">
      <c r="A87440" s="1" t="s">
        <v>30032</v>
      </c>
    </row>
    <row r="87442">
      <c r="A87442" s="1" t="s">
        <v>30033</v>
      </c>
    </row>
    <row r="87443">
      <c r="A87443" s="1" t="s">
        <v>30022</v>
      </c>
    </row>
    <row r="87444">
      <c r="A87444" s="1" t="s">
        <v>30023</v>
      </c>
    </row>
    <row r="87445">
      <c r="A87445" s="1" t="s">
        <v>30024</v>
      </c>
    </row>
    <row r="87446">
      <c r="A87446" s="1" t="s">
        <v>30025</v>
      </c>
    </row>
    <row r="87447">
      <c r="A87447" s="1" t="s">
        <v>30026</v>
      </c>
    </row>
    <row r="87448">
      <c r="A87448" s="1" t="s">
        <v>30027</v>
      </c>
    </row>
    <row r="87449">
      <c r="A87449" s="1" t="s">
        <v>30028</v>
      </c>
    </row>
    <row r="87450">
      <c r="A87450" s="1" t="s">
        <v>30029</v>
      </c>
    </row>
    <row r="87451">
      <c r="A87451" s="1" t="s">
        <v>30030</v>
      </c>
    </row>
    <row r="87452">
      <c r="A87452" s="1" t="s">
        <v>30031</v>
      </c>
    </row>
    <row r="87453">
      <c r="A87453" s="1" t="s">
        <v>30034</v>
      </c>
    </row>
    <row r="87454">
      <c r="A87454" s="1" t="s">
        <v>30035</v>
      </c>
    </row>
    <row r="87455">
      <c r="A87455" s="1" t="s">
        <v>30036</v>
      </c>
    </row>
    <row r="87457">
      <c r="A87457" s="1" t="s">
        <v>30037</v>
      </c>
    </row>
    <row r="87458">
      <c r="A87458" s="1" t="s">
        <v>30038</v>
      </c>
    </row>
    <row r="87459">
      <c r="A87459" s="1" t="s">
        <v>30039</v>
      </c>
    </row>
    <row r="87460">
      <c r="A87460" s="1" t="s">
        <v>1516</v>
      </c>
    </row>
    <row r="87462">
      <c r="A87462" s="1" t="s">
        <v>897</v>
      </c>
    </row>
    <row r="87463">
      <c r="A87463" s="1" t="s">
        <v>30040</v>
      </c>
    </row>
    <row r="87464">
      <c r="A87464" s="1" t="s">
        <v>30041</v>
      </c>
    </row>
    <row r="87465">
      <c r="A87465" s="1" t="s">
        <v>30042</v>
      </c>
    </row>
    <row r="87467">
      <c r="A87467" s="1" t="s">
        <v>1597</v>
      </c>
    </row>
    <row r="87468">
      <c r="A87468" s="1" t="s">
        <v>30043</v>
      </c>
    </row>
    <row r="87469">
      <c r="A87469" s="1" t="s">
        <v>30036</v>
      </c>
    </row>
    <row r="87470">
      <c r="A87470" s="1" t="s">
        <v>30037</v>
      </c>
    </row>
    <row r="87471">
      <c r="A87471" s="1" t="s">
        <v>30038</v>
      </c>
    </row>
    <row r="87472">
      <c r="A87472" s="1" t="s">
        <v>897</v>
      </c>
    </row>
    <row r="87473">
      <c r="A87473" s="1" t="s">
        <v>30040</v>
      </c>
    </row>
    <row r="87474">
      <c r="A87474" s="1" t="s">
        <v>30041</v>
      </c>
    </row>
    <row r="87475">
      <c r="A87475" s="1" t="s">
        <v>30044</v>
      </c>
    </row>
    <row r="87476">
      <c r="A87476" s="1" t="s">
        <v>30045</v>
      </c>
    </row>
    <row r="87478">
      <c r="A87478" s="1" t="s">
        <v>30046</v>
      </c>
    </row>
    <row r="87479">
      <c r="A87479" s="1" t="s">
        <v>30047</v>
      </c>
    </row>
    <row r="87480">
      <c r="A87480" s="1" t="s">
        <v>30048</v>
      </c>
    </row>
    <row r="87482">
      <c r="A87482" s="1" t="s">
        <v>30049</v>
      </c>
    </row>
    <row r="87483">
      <c r="A87483" s="1" t="s">
        <v>30050</v>
      </c>
    </row>
    <row r="87485">
      <c r="A87485" s="1" t="s">
        <v>30051</v>
      </c>
    </row>
    <row r="87486">
      <c r="A87486" s="1" t="s">
        <v>30052</v>
      </c>
    </row>
    <row r="87488">
      <c r="A87488" s="1" t="s">
        <v>30053</v>
      </c>
    </row>
    <row r="87490">
      <c r="A87490" s="1" t="s">
        <v>30054</v>
      </c>
    </row>
    <row r="87491">
      <c r="A87491" s="1" t="s">
        <v>30055</v>
      </c>
    </row>
    <row r="87493">
      <c r="A87493" s="1" t="s">
        <v>30056</v>
      </c>
    </row>
    <row r="87494">
      <c r="A87494" s="1" t="s">
        <v>30057</v>
      </c>
    </row>
    <row r="87496">
      <c r="A87496" s="3" t="str">
        <f>+ any restraining or protection orders or applications</f>
        <v>#ERROR!</v>
      </c>
    </row>
    <row r="87498">
      <c r="A87498" s="1" t="s">
        <v>30058</v>
      </c>
    </row>
    <row r="87500">
      <c r="A87500" s="1" t="s">
        <v>30059</v>
      </c>
    </row>
    <row r="87502">
      <c r="A87502" s="1" t="s">
        <v>30060</v>
      </c>
    </row>
    <row r="87503">
      <c r="A87503" s="1" t="s">
        <v>30061</v>
      </c>
    </row>
    <row r="87505">
      <c r="A87505" s="1" t="s">
        <v>30062</v>
      </c>
    </row>
    <row r="87506">
      <c r="A87506" s="1" t="s">
        <v>30063</v>
      </c>
    </row>
    <row r="87508">
      <c r="A87508" s="1" t="s">
        <v>30064</v>
      </c>
    </row>
    <row r="87509">
      <c r="A87509" s="1" t="s">
        <v>30065</v>
      </c>
    </row>
    <row r="87511">
      <c r="A87511" s="1" t="s">
        <v>30066</v>
      </c>
    </row>
    <row r="87513">
      <c r="A87513" s="1" t="s">
        <v>30067</v>
      </c>
    </row>
    <row r="87514">
      <c r="A87514" s="1" t="s">
        <v>30068</v>
      </c>
    </row>
    <row r="87515">
      <c r="A87515" s="1" t="s">
        <v>30069</v>
      </c>
    </row>
    <row r="87516">
      <c r="A87516" s="1" t="s">
        <v>30070</v>
      </c>
    </row>
    <row r="87518">
      <c r="A87518" s="1" t="s">
        <v>30071</v>
      </c>
    </row>
    <row r="87519">
      <c r="A87519" s="1" t="s">
        <v>30072</v>
      </c>
    </row>
    <row r="87520">
      <c r="A87520" s="1" t="s">
        <v>30073</v>
      </c>
    </row>
    <row r="87522">
      <c r="A87522" s="1" t="s">
        <v>30074</v>
      </c>
    </row>
    <row r="87524">
      <c r="A87524" s="1" t="s">
        <v>30075</v>
      </c>
    </row>
    <row r="87525">
      <c r="A87525" s="1" t="s">
        <v>30076</v>
      </c>
    </row>
    <row r="87527">
      <c r="A87527" s="1" t="s">
        <v>30077</v>
      </c>
    </row>
    <row r="87528">
      <c r="A87528" s="1" t="s">
        <v>30078</v>
      </c>
    </row>
    <row r="87529">
      <c r="A87529" s="1" t="s">
        <v>30079</v>
      </c>
    </row>
    <row r="87531">
      <c r="A87531" s="1" t="s">
        <v>30080</v>
      </c>
    </row>
    <row r="87532">
      <c r="A87532" s="1" t="s">
        <v>30081</v>
      </c>
    </row>
    <row r="87533">
      <c r="A87533" s="1" t="s">
        <v>30082</v>
      </c>
    </row>
    <row r="87535">
      <c r="A87535" s="1" t="s">
        <v>30083</v>
      </c>
    </row>
    <row r="87536">
      <c r="A87536" s="1" t="s">
        <v>30084</v>
      </c>
    </row>
    <row r="87538">
      <c r="A87538" s="1" t="s">
        <v>30085</v>
      </c>
    </row>
    <row r="87539">
      <c r="A87539" s="1" t="s">
        <v>30086</v>
      </c>
    </row>
    <row r="87541">
      <c r="A87541" s="1" t="s">
        <v>30087</v>
      </c>
    </row>
    <row r="87543">
      <c r="A87543" s="1" t="s">
        <v>30088</v>
      </c>
    </row>
    <row r="87544">
      <c r="A87544" s="1" t="s">
        <v>30089</v>
      </c>
    </row>
    <row r="87546">
      <c r="A87546" s="1" t="s">
        <v>30090</v>
      </c>
    </row>
    <row r="87547">
      <c r="A87547" s="1" t="s">
        <v>30091</v>
      </c>
    </row>
    <row r="87549">
      <c r="A87549" s="1" t="s">
        <v>30092</v>
      </c>
    </row>
    <row r="87550">
      <c r="A87550" s="1" t="s">
        <v>30093</v>
      </c>
    </row>
    <row r="87552">
      <c r="A87552" s="1" t="s">
        <v>30094</v>
      </c>
    </row>
    <row r="87553">
      <c r="A87553" s="1" t="s">
        <v>30095</v>
      </c>
    </row>
    <row r="87555">
      <c r="A87555" s="1" t="s">
        <v>30096</v>
      </c>
    </row>
    <row r="87556">
      <c r="A87556" s="1" t="s">
        <v>30097</v>
      </c>
    </row>
    <row r="87557">
      <c r="A87557" s="1" t="s">
        <v>30098</v>
      </c>
    </row>
    <row r="87559">
      <c r="A87559" s="1" t="s">
        <v>30099</v>
      </c>
    </row>
    <row r="87560">
      <c r="A87560" s="1" t="s">
        <v>30100</v>
      </c>
    </row>
    <row r="87561">
      <c r="A87561" s="1" t="s">
        <v>30101</v>
      </c>
    </row>
    <row r="87563">
      <c r="A87563" s="1" t="s">
        <v>30102</v>
      </c>
    </row>
    <row r="87564">
      <c r="A87564" s="1" t="s">
        <v>30103</v>
      </c>
    </row>
    <row r="87565">
      <c r="A87565" s="1" t="s">
        <v>30104</v>
      </c>
    </row>
    <row r="87567">
      <c r="A87567" s="1" t="s">
        <v>30105</v>
      </c>
    </row>
    <row r="87568">
      <c r="A87568" s="1" t="s">
        <v>30106</v>
      </c>
    </row>
    <row r="87570">
      <c r="A87570" s="1" t="s">
        <v>30107</v>
      </c>
    </row>
    <row r="87572">
      <c r="A87572" s="1" t="s">
        <v>30108</v>
      </c>
    </row>
    <row r="87573">
      <c r="A87573" s="1" t="s">
        <v>30109</v>
      </c>
    </row>
    <row r="87574">
      <c r="A87574" s="1" t="s">
        <v>30110</v>
      </c>
    </row>
    <row r="87575">
      <c r="A87575" s="1" t="s">
        <v>30111</v>
      </c>
    </row>
    <row r="87577">
      <c r="A87577" s="1" t="s">
        <v>30112</v>
      </c>
    </row>
    <row r="87579">
      <c r="A87579" s="1" t="s">
        <v>30113</v>
      </c>
    </row>
    <row r="87580">
      <c r="A87580" s="1" t="s">
        <v>30046</v>
      </c>
    </row>
    <row r="87581">
      <c r="A87581" s="1" t="s">
        <v>30047</v>
      </c>
    </row>
    <row r="87582">
      <c r="A87582" s="1" t="s">
        <v>30048</v>
      </c>
    </row>
    <row r="87583">
      <c r="A87583" s="1" t="s">
        <v>30049</v>
      </c>
    </row>
    <row r="87584">
      <c r="A87584" s="1" t="s">
        <v>30050</v>
      </c>
    </row>
    <row r="87585">
      <c r="A87585" s="1" t="s">
        <v>30051</v>
      </c>
    </row>
    <row r="87586">
      <c r="A87586" s="1" t="s">
        <v>30052</v>
      </c>
    </row>
    <row r="87587">
      <c r="A87587" s="1" t="s">
        <v>30053</v>
      </c>
    </row>
    <row r="87588">
      <c r="A87588" s="1" t="s">
        <v>30054</v>
      </c>
    </row>
    <row r="87589">
      <c r="A87589" s="1" t="s">
        <v>30055</v>
      </c>
    </row>
    <row r="87590">
      <c r="A87590" s="1" t="s">
        <v>30056</v>
      </c>
    </row>
    <row r="87591">
      <c r="A87591" s="1" t="s">
        <v>30057</v>
      </c>
    </row>
    <row r="87592">
      <c r="A87592" s="3" t="str">
        <f>+ any restraining or protection orders or applications</f>
        <v>#ERROR!</v>
      </c>
    </row>
    <row r="87593">
      <c r="A87593" s="1" t="s">
        <v>30058</v>
      </c>
    </row>
    <row r="87594">
      <c r="A87594" s="1" t="s">
        <v>30059</v>
      </c>
    </row>
    <row r="87595">
      <c r="A87595" s="1" t="s">
        <v>30060</v>
      </c>
    </row>
    <row r="87596">
      <c r="A87596" s="1" t="s">
        <v>30061</v>
      </c>
    </row>
    <row r="87597">
      <c r="A87597" s="1" t="s">
        <v>30062</v>
      </c>
    </row>
    <row r="87598">
      <c r="A87598" s="1" t="s">
        <v>30063</v>
      </c>
    </row>
    <row r="87599">
      <c r="A87599" s="1" t="s">
        <v>30064</v>
      </c>
    </row>
    <row r="87600">
      <c r="A87600" s="1" t="s">
        <v>30065</v>
      </c>
    </row>
    <row r="87601">
      <c r="A87601" s="1" t="s">
        <v>30066</v>
      </c>
    </row>
    <row r="87602">
      <c r="A87602" s="1" t="s">
        <v>30067</v>
      </c>
    </row>
    <row r="87603">
      <c r="A87603" s="1" t="s">
        <v>30068</v>
      </c>
    </row>
    <row r="87604">
      <c r="A87604" s="1" t="s">
        <v>30069</v>
      </c>
    </row>
    <row r="87605">
      <c r="A87605" s="1" t="s">
        <v>30070</v>
      </c>
    </row>
    <row r="87606">
      <c r="A87606" s="1" t="s">
        <v>30071</v>
      </c>
    </row>
    <row r="87607">
      <c r="A87607" s="1" t="s">
        <v>30072</v>
      </c>
    </row>
    <row r="87608">
      <c r="A87608" s="1" t="s">
        <v>30073</v>
      </c>
    </row>
    <row r="87609">
      <c r="A87609" s="1" t="s">
        <v>30074</v>
      </c>
    </row>
    <row r="87610">
      <c r="A87610" s="1" t="s">
        <v>30075</v>
      </c>
    </row>
    <row r="87611">
      <c r="A87611" s="1" t="s">
        <v>30076</v>
      </c>
    </row>
    <row r="87612">
      <c r="A87612" s="1" t="s">
        <v>30077</v>
      </c>
    </row>
    <row r="87613">
      <c r="A87613" s="1" t="s">
        <v>30078</v>
      </c>
    </row>
    <row r="87614">
      <c r="A87614" s="1" t="s">
        <v>30079</v>
      </c>
    </row>
    <row r="87615">
      <c r="A87615" s="1" t="s">
        <v>30080</v>
      </c>
    </row>
    <row r="87616">
      <c r="A87616" s="1" t="s">
        <v>30081</v>
      </c>
    </row>
    <row r="87617">
      <c r="A87617" s="1" t="s">
        <v>30082</v>
      </c>
    </row>
    <row r="87618">
      <c r="A87618" s="1" t="s">
        <v>30083</v>
      </c>
    </row>
    <row r="87619">
      <c r="A87619" s="1" t="s">
        <v>30084</v>
      </c>
    </row>
    <row r="87620">
      <c r="A87620" s="1" t="s">
        <v>30085</v>
      </c>
    </row>
    <row r="87621">
      <c r="A87621" s="1" t="s">
        <v>30086</v>
      </c>
    </row>
    <row r="87622">
      <c r="A87622" s="1" t="s">
        <v>30087</v>
      </c>
    </row>
    <row r="87623">
      <c r="A87623" s="1" t="s">
        <v>30088</v>
      </c>
    </row>
    <row r="87624">
      <c r="A87624" s="1" t="s">
        <v>30089</v>
      </c>
    </row>
    <row r="87625">
      <c r="A87625" s="1" t="s">
        <v>30090</v>
      </c>
    </row>
    <row r="87626">
      <c r="A87626" s="1" t="s">
        <v>30091</v>
      </c>
    </row>
    <row r="87627">
      <c r="A87627" s="1" t="s">
        <v>30092</v>
      </c>
    </row>
    <row r="87628">
      <c r="A87628" s="1" t="s">
        <v>30093</v>
      </c>
    </row>
    <row r="87629">
      <c r="A87629" s="1" t="s">
        <v>30094</v>
      </c>
    </row>
    <row r="87630">
      <c r="A87630" s="1" t="s">
        <v>30095</v>
      </c>
    </row>
    <row r="87631">
      <c r="A87631" s="1" t="s">
        <v>30096</v>
      </c>
    </row>
    <row r="87632">
      <c r="A87632" s="1" t="s">
        <v>30097</v>
      </c>
    </row>
    <row r="87633">
      <c r="A87633" s="1" t="s">
        <v>30098</v>
      </c>
    </row>
    <row r="87634">
      <c r="A87634" s="1" t="s">
        <v>30099</v>
      </c>
    </row>
    <row r="87635">
      <c r="A87635" s="1" t="s">
        <v>30100</v>
      </c>
    </row>
    <row r="87636">
      <c r="A87636" s="1" t="s">
        <v>30101</v>
      </c>
    </row>
    <row r="87637">
      <c r="A87637" s="1" t="s">
        <v>30102</v>
      </c>
    </row>
    <row r="87638">
      <c r="A87638" s="1" t="s">
        <v>30103</v>
      </c>
    </row>
    <row r="87639">
      <c r="A87639" s="1" t="s">
        <v>30104</v>
      </c>
    </row>
    <row r="87640">
      <c r="A87640" s="1" t="s">
        <v>30105</v>
      </c>
    </row>
    <row r="87641">
      <c r="A87641" s="1" t="s">
        <v>30106</v>
      </c>
    </row>
    <row r="87642">
      <c r="A87642" s="1" t="s">
        <v>30107</v>
      </c>
    </row>
    <row r="87643">
      <c r="A87643" s="1" t="s">
        <v>30108</v>
      </c>
    </row>
    <row r="87644">
      <c r="A87644" s="1" t="s">
        <v>30109</v>
      </c>
    </row>
    <row r="87645">
      <c r="A87645" s="1" t="s">
        <v>30110</v>
      </c>
    </row>
    <row r="87646">
      <c r="A87646" s="1" t="s">
        <v>30111</v>
      </c>
    </row>
    <row r="87647">
      <c r="A87647" s="1" t="s">
        <v>30114</v>
      </c>
    </row>
    <row r="87648">
      <c r="A87648" s="1" t="s">
        <v>30115</v>
      </c>
    </row>
    <row r="87649">
      <c r="A87649" s="1" t="s">
        <v>30116</v>
      </c>
    </row>
    <row r="87650">
      <c r="A87650" s="1" t="s">
        <v>30117</v>
      </c>
    </row>
    <row r="87652">
      <c r="A87652" s="1" t="s">
        <v>7718</v>
      </c>
    </row>
    <row r="87654">
      <c r="A87654" s="1" t="s">
        <v>977</v>
      </c>
    </row>
    <row r="87655">
      <c r="A87655" s="1" t="s">
        <v>30118</v>
      </c>
    </row>
    <row r="87656">
      <c r="A87656" s="1" t="s">
        <v>30119</v>
      </c>
    </row>
    <row r="87657">
      <c r="A87657" s="1" t="s">
        <v>30120</v>
      </c>
    </row>
    <row r="87658">
      <c r="A87658" s="1" t="s">
        <v>30121</v>
      </c>
    </row>
    <row r="87659">
      <c r="A87659" s="1" t="s">
        <v>30122</v>
      </c>
    </row>
    <row r="87660">
      <c r="A87660" s="1" t="s">
        <v>30123</v>
      </c>
    </row>
    <row r="87662">
      <c r="A87662" s="1" t="s">
        <v>30124</v>
      </c>
    </row>
    <row r="87663">
      <c r="A87663" s="1" t="s">
        <v>30125</v>
      </c>
    </row>
    <row r="87664">
      <c r="A87664" s="1" t="s">
        <v>30126</v>
      </c>
    </row>
    <row r="87665">
      <c r="A87665" s="1" t="s">
        <v>30127</v>
      </c>
    </row>
    <row r="87667">
      <c r="A87667" s="1" t="s">
        <v>30128</v>
      </c>
    </row>
    <row r="87669">
      <c r="A87669" s="1" t="s">
        <v>30129</v>
      </c>
    </row>
    <row r="87670">
      <c r="A87670" s="1" t="s">
        <v>30130</v>
      </c>
    </row>
    <row r="87671">
      <c r="A87671" s="1" t="s">
        <v>30131</v>
      </c>
    </row>
    <row r="87672">
      <c r="A87672" s="1" t="s">
        <v>30132</v>
      </c>
    </row>
    <row r="87674">
      <c r="A87674" s="1" t="s">
        <v>30133</v>
      </c>
    </row>
    <row r="87675">
      <c r="A87675" s="1" t="s">
        <v>30134</v>
      </c>
    </row>
    <row r="87677">
      <c r="A87677" s="1" t="s">
        <v>30135</v>
      </c>
    </row>
    <row r="87678">
      <c r="A87678" s="1" t="s">
        <v>30136</v>
      </c>
    </row>
    <row r="87679">
      <c r="A87679" s="1" t="s">
        <v>30137</v>
      </c>
    </row>
    <row r="87681">
      <c r="A87681" s="1" t="s">
        <v>30138</v>
      </c>
    </row>
    <row r="87682">
      <c r="A87682" s="1" t="s">
        <v>30139</v>
      </c>
    </row>
    <row r="87683">
      <c r="A87683" s="1" t="s">
        <v>30140</v>
      </c>
    </row>
    <row r="87684">
      <c r="A87684" s="1" t="s">
        <v>30141</v>
      </c>
    </row>
    <row r="87686">
      <c r="A87686" s="1" t="s">
        <v>30142</v>
      </c>
    </row>
    <row r="87687">
      <c r="A87687" s="1" t="s">
        <v>30139</v>
      </c>
    </row>
    <row r="87688">
      <c r="A87688" s="1" t="s">
        <v>30143</v>
      </c>
    </row>
    <row r="87689">
      <c r="A87689" s="1" t="s">
        <v>30144</v>
      </c>
    </row>
    <row r="87691">
      <c r="A87691" s="1" t="s">
        <v>30145</v>
      </c>
    </row>
    <row r="87692">
      <c r="A87692" s="1" t="s">
        <v>30146</v>
      </c>
    </row>
    <row r="87694">
      <c r="A87694" s="1" t="s">
        <v>30147</v>
      </c>
    </row>
    <row r="87696">
      <c r="A87696" s="1" t="s">
        <v>30148</v>
      </c>
    </row>
    <row r="87697">
      <c r="A87697" s="1" t="s">
        <v>30149</v>
      </c>
    </row>
    <row r="87699">
      <c r="A87699" s="1" t="s">
        <v>30150</v>
      </c>
    </row>
    <row r="87700">
      <c r="A87700" s="1" t="s">
        <v>30151</v>
      </c>
    </row>
    <row r="87701">
      <c r="A87701" s="1" t="s">
        <v>30152</v>
      </c>
    </row>
    <row r="87703">
      <c r="A87703" s="1" t="s">
        <v>30153</v>
      </c>
    </row>
    <row r="87705">
      <c r="A87705" s="1" t="s">
        <v>30154</v>
      </c>
    </row>
    <row r="87706">
      <c r="A87706" s="1" t="s">
        <v>30155</v>
      </c>
    </row>
    <row r="87708">
      <c r="A87708" s="1" t="s">
        <v>30156</v>
      </c>
    </row>
    <row r="87710">
      <c r="A87710" s="1" t="s">
        <v>30157</v>
      </c>
    </row>
    <row r="87712">
      <c r="A87712" s="1" t="s">
        <v>30158</v>
      </c>
    </row>
    <row r="87713">
      <c r="A87713" s="1" t="s">
        <v>30159</v>
      </c>
    </row>
    <row r="87714">
      <c r="A87714" s="1" t="s">
        <v>30160</v>
      </c>
    </row>
    <row r="87716">
      <c r="A87716" s="1" t="s">
        <v>30161</v>
      </c>
    </row>
    <row r="87717">
      <c r="A87717" s="1" t="s">
        <v>30162</v>
      </c>
    </row>
    <row r="87718">
      <c r="A87718" s="1" t="s">
        <v>30163</v>
      </c>
    </row>
    <row r="87719">
      <c r="A87719" s="1" t="s">
        <v>30164</v>
      </c>
    </row>
    <row r="87720">
      <c r="A87720" s="1" t="s">
        <v>30165</v>
      </c>
    </row>
    <row r="87721">
      <c r="A87721" s="1" t="s">
        <v>30166</v>
      </c>
    </row>
    <row r="87722">
      <c r="A87722" s="1" t="s">
        <v>30167</v>
      </c>
    </row>
    <row r="87723">
      <c r="A87723" s="1" t="s">
        <v>30168</v>
      </c>
    </row>
    <row r="87724">
      <c r="A87724" s="1" t="s">
        <v>30169</v>
      </c>
    </row>
    <row r="87725">
      <c r="A87725" s="1" t="s">
        <v>30170</v>
      </c>
    </row>
    <row r="87726">
      <c r="A87726" s="1" t="s">
        <v>30171</v>
      </c>
    </row>
    <row r="87727">
      <c r="A87727" s="1" t="s">
        <v>30172</v>
      </c>
    </row>
    <row r="87728">
      <c r="A87728" s="1" t="s">
        <v>30173</v>
      </c>
    </row>
    <row r="87729">
      <c r="A87729" s="1" t="s">
        <v>30174</v>
      </c>
    </row>
    <row r="87730">
      <c r="A87730" s="1" t="s">
        <v>30175</v>
      </c>
    </row>
    <row r="87731">
      <c r="A87731" s="1" t="s">
        <v>30176</v>
      </c>
    </row>
    <row r="87732">
      <c r="A87732" s="1" t="s">
        <v>30177</v>
      </c>
    </row>
    <row r="87733">
      <c r="A87733" s="1" t="s">
        <v>30178</v>
      </c>
    </row>
    <row r="87734">
      <c r="A87734" s="1" t="s">
        <v>30179</v>
      </c>
    </row>
    <row r="87735">
      <c r="A87735" s="1" t="s">
        <v>30180</v>
      </c>
    </row>
    <row r="87736">
      <c r="A87736" s="1" t="s">
        <v>30181</v>
      </c>
    </row>
    <row r="87737">
      <c r="A87737" s="1" t="s">
        <v>30182</v>
      </c>
    </row>
    <row r="87738">
      <c r="A87738" s="1" t="s">
        <v>30183</v>
      </c>
    </row>
    <row r="87739">
      <c r="A87739" s="1" t="s">
        <v>30184</v>
      </c>
    </row>
    <row r="87740">
      <c r="A87740" s="1" t="s">
        <v>30185</v>
      </c>
    </row>
    <row r="87741">
      <c r="A87741" s="1" t="s">
        <v>30186</v>
      </c>
    </row>
    <row r="87742">
      <c r="A87742" s="1" t="s">
        <v>30187</v>
      </c>
    </row>
    <row r="87743">
      <c r="A87743" s="1" t="s">
        <v>30188</v>
      </c>
    </row>
    <row r="87744">
      <c r="A87744" s="1" t="s">
        <v>30189</v>
      </c>
    </row>
    <row r="87745">
      <c r="A87745" s="1" t="s">
        <v>30190</v>
      </c>
    </row>
    <row r="87746">
      <c r="A87746" s="1" t="s">
        <v>30191</v>
      </c>
    </row>
    <row r="87747">
      <c r="A87747" s="1" t="s">
        <v>30192</v>
      </c>
    </row>
    <row r="87748">
      <c r="A87748" s="1" t="s">
        <v>30193</v>
      </c>
    </row>
    <row r="87749">
      <c r="A87749" s="1" t="s">
        <v>30194</v>
      </c>
    </row>
    <row r="87750">
      <c r="A87750" s="1" t="s">
        <v>30195</v>
      </c>
    </row>
    <row r="87751">
      <c r="A87751" s="1" t="s">
        <v>30196</v>
      </c>
    </row>
    <row r="87752">
      <c r="A87752" s="1" t="s">
        <v>30197</v>
      </c>
    </row>
    <row r="87754">
      <c r="A87754" s="1" t="s">
        <v>30198</v>
      </c>
    </row>
    <row r="87755">
      <c r="A87755" s="1" t="s">
        <v>30199</v>
      </c>
    </row>
    <row r="87756">
      <c r="A87756" s="1" t="s">
        <v>30200</v>
      </c>
    </row>
    <row r="87757">
      <c r="A87757" s="1" t="s">
        <v>30201</v>
      </c>
    </row>
    <row r="87758">
      <c r="A87758" s="1" t="s">
        <v>30202</v>
      </c>
    </row>
    <row r="87759">
      <c r="A87759" s="1" t="s">
        <v>30203</v>
      </c>
    </row>
    <row r="87761">
      <c r="A87761" s="1" t="s">
        <v>30204</v>
      </c>
    </row>
    <row r="87762">
      <c r="A87762" s="1" t="s">
        <v>30205</v>
      </c>
    </row>
    <row r="87763">
      <c r="A87763" s="1" t="s">
        <v>30206</v>
      </c>
    </row>
    <row r="87765">
      <c r="A87765" s="1" t="s">
        <v>30207</v>
      </c>
    </row>
    <row r="87767">
      <c r="A87767" s="1" t="s">
        <v>30208</v>
      </c>
    </row>
    <row r="87768">
      <c r="A87768" s="1" t="s">
        <v>30209</v>
      </c>
    </row>
    <row r="87770">
      <c r="A87770" s="1" t="s">
        <v>30210</v>
      </c>
    </row>
    <row r="87771">
      <c r="A87771" s="1" t="s">
        <v>30116</v>
      </c>
    </row>
    <row r="87772">
      <c r="A87772" s="1" t="s">
        <v>30117</v>
      </c>
    </row>
    <row r="87773">
      <c r="A87773" s="1" t="s">
        <v>30118</v>
      </c>
    </row>
    <row r="87774">
      <c r="A87774" s="1" t="s">
        <v>30119</v>
      </c>
    </row>
    <row r="87775">
      <c r="A87775" s="1" t="s">
        <v>30120</v>
      </c>
    </row>
    <row r="87776">
      <c r="A87776" s="1" t="s">
        <v>30121</v>
      </c>
    </row>
    <row r="87777">
      <c r="A87777" s="1" t="s">
        <v>30122</v>
      </c>
    </row>
    <row r="87778">
      <c r="A87778" s="1" t="s">
        <v>30123</v>
      </c>
    </row>
    <row r="87779">
      <c r="A87779" s="1" t="s">
        <v>30124</v>
      </c>
    </row>
    <row r="87780">
      <c r="A87780" s="1" t="s">
        <v>30125</v>
      </c>
    </row>
    <row r="87781">
      <c r="A87781" s="1" t="s">
        <v>30211</v>
      </c>
    </row>
    <row r="87782">
      <c r="A87782" s="1" t="s">
        <v>30127</v>
      </c>
    </row>
    <row r="87783">
      <c r="A87783" s="1" t="s">
        <v>30128</v>
      </c>
    </row>
    <row r="87784">
      <c r="A87784" s="1" t="s">
        <v>30129</v>
      </c>
    </row>
    <row r="87785">
      <c r="A87785" s="1" t="s">
        <v>30130</v>
      </c>
    </row>
    <row r="87786">
      <c r="A87786" s="1" t="s">
        <v>30131</v>
      </c>
    </row>
    <row r="87787">
      <c r="A87787" s="1" t="s">
        <v>30132</v>
      </c>
    </row>
    <row r="87788">
      <c r="A87788" s="1" t="s">
        <v>30133</v>
      </c>
    </row>
    <row r="87789">
      <c r="A87789" s="1" t="s">
        <v>30134</v>
      </c>
    </row>
    <row r="87790">
      <c r="A87790" s="1" t="s">
        <v>30135</v>
      </c>
    </row>
    <row r="87791">
      <c r="A87791" s="1" t="s">
        <v>30136</v>
      </c>
    </row>
    <row r="87792">
      <c r="A87792" s="1" t="s">
        <v>30137</v>
      </c>
    </row>
    <row r="87793">
      <c r="A87793" s="1" t="s">
        <v>30138</v>
      </c>
    </row>
    <row r="87794">
      <c r="A87794" s="1" t="s">
        <v>30139</v>
      </c>
    </row>
    <row r="87795">
      <c r="A87795" s="1" t="s">
        <v>30140</v>
      </c>
    </row>
    <row r="87796">
      <c r="A87796" s="1" t="s">
        <v>30141</v>
      </c>
    </row>
    <row r="87797">
      <c r="A87797" s="1" t="s">
        <v>30142</v>
      </c>
    </row>
    <row r="87798">
      <c r="A87798" s="1" t="s">
        <v>30139</v>
      </c>
    </row>
    <row r="87799">
      <c r="A87799" s="1" t="s">
        <v>30143</v>
      </c>
    </row>
    <row r="87800">
      <c r="A87800" s="1" t="s">
        <v>30144</v>
      </c>
    </row>
    <row r="87801">
      <c r="A87801" s="1" t="s">
        <v>30145</v>
      </c>
    </row>
    <row r="87802">
      <c r="A87802" s="1" t="s">
        <v>30146</v>
      </c>
    </row>
    <row r="87803">
      <c r="A87803" s="1" t="s">
        <v>30147</v>
      </c>
    </row>
    <row r="87804">
      <c r="A87804" s="1" t="s">
        <v>30148</v>
      </c>
    </row>
    <row r="87805">
      <c r="A87805" s="1" t="s">
        <v>30149</v>
      </c>
    </row>
    <row r="87806">
      <c r="A87806" s="1" t="s">
        <v>30150</v>
      </c>
    </row>
    <row r="87807">
      <c r="A87807" s="1" t="s">
        <v>30151</v>
      </c>
    </row>
    <row r="87808">
      <c r="A87808" s="1" t="s">
        <v>30152</v>
      </c>
    </row>
    <row r="87809">
      <c r="A87809" s="1" t="s">
        <v>30153</v>
      </c>
    </row>
    <row r="87810">
      <c r="A87810" s="1" t="s">
        <v>30154</v>
      </c>
    </row>
    <row r="87811">
      <c r="A87811" s="1" t="s">
        <v>30155</v>
      </c>
    </row>
    <row r="87812">
      <c r="A87812" s="1" t="s">
        <v>30156</v>
      </c>
    </row>
    <row r="87813">
      <c r="A87813" s="1" t="s">
        <v>30157</v>
      </c>
    </row>
    <row r="87814">
      <c r="A87814" s="1" t="s">
        <v>30158</v>
      </c>
    </row>
    <row r="87815">
      <c r="A87815" s="1" t="s">
        <v>30159</v>
      </c>
    </row>
    <row r="87816">
      <c r="A87816" s="1" t="s">
        <v>30160</v>
      </c>
    </row>
    <row r="87817">
      <c r="A87817" s="1" t="s">
        <v>30161</v>
      </c>
    </row>
    <row r="87818">
      <c r="A87818" s="1" t="s">
        <v>30162</v>
      </c>
    </row>
    <row r="87819">
      <c r="A87819" s="1" t="s">
        <v>30163</v>
      </c>
    </row>
    <row r="87820">
      <c r="A87820" s="1" t="s">
        <v>30164</v>
      </c>
    </row>
    <row r="87821">
      <c r="A87821" s="1" t="s">
        <v>30165</v>
      </c>
    </row>
    <row r="87822">
      <c r="A87822" s="1" t="s">
        <v>30166</v>
      </c>
    </row>
    <row r="87823">
      <c r="A87823" s="1" t="s">
        <v>30167</v>
      </c>
    </row>
    <row r="87824">
      <c r="A87824" s="1" t="s">
        <v>30168</v>
      </c>
    </row>
    <row r="87825">
      <c r="A87825" s="1" t="s">
        <v>30169</v>
      </c>
    </row>
    <row r="87826">
      <c r="A87826" s="1" t="s">
        <v>30170</v>
      </c>
    </row>
    <row r="87827">
      <c r="A87827" s="1" t="s">
        <v>30171</v>
      </c>
    </row>
    <row r="87828">
      <c r="A87828" s="1" t="s">
        <v>30172</v>
      </c>
    </row>
    <row r="87829">
      <c r="A87829" s="1" t="s">
        <v>30173</v>
      </c>
    </row>
    <row r="87830">
      <c r="A87830" s="1" t="s">
        <v>30174</v>
      </c>
    </row>
    <row r="87831">
      <c r="A87831" s="1" t="s">
        <v>30175</v>
      </c>
    </row>
    <row r="87832">
      <c r="A87832" s="1" t="s">
        <v>30176</v>
      </c>
    </row>
    <row r="87833">
      <c r="A87833" s="1" t="s">
        <v>30177</v>
      </c>
    </row>
    <row r="87834">
      <c r="A87834" s="1" t="s">
        <v>30178</v>
      </c>
    </row>
    <row r="87835">
      <c r="A87835" s="1" t="s">
        <v>30179</v>
      </c>
    </row>
    <row r="87836">
      <c r="A87836" s="1" t="s">
        <v>30180</v>
      </c>
    </row>
    <row r="87837">
      <c r="A87837" s="1" t="s">
        <v>30181</v>
      </c>
    </row>
    <row r="87838">
      <c r="A87838" s="1" t="s">
        <v>30182</v>
      </c>
    </row>
    <row r="87839">
      <c r="A87839" s="1" t="s">
        <v>30183</v>
      </c>
    </row>
    <row r="87840">
      <c r="A87840" s="1" t="s">
        <v>30184</v>
      </c>
    </row>
    <row r="87841">
      <c r="A87841" s="1" t="s">
        <v>30185</v>
      </c>
    </row>
    <row r="87842">
      <c r="A87842" s="1" t="s">
        <v>30186</v>
      </c>
    </row>
    <row r="87843">
      <c r="A87843" s="1" t="s">
        <v>30187</v>
      </c>
    </row>
    <row r="87844">
      <c r="A87844" s="1" t="s">
        <v>30188</v>
      </c>
    </row>
    <row r="87845">
      <c r="A87845" s="1" t="s">
        <v>30189</v>
      </c>
    </row>
    <row r="87846">
      <c r="A87846" s="1" t="s">
        <v>30190</v>
      </c>
    </row>
    <row r="87847">
      <c r="A87847" s="1" t="s">
        <v>30191</v>
      </c>
    </row>
    <row r="87848">
      <c r="A87848" s="1" t="s">
        <v>30192</v>
      </c>
    </row>
    <row r="87849">
      <c r="A87849" s="1" t="s">
        <v>30193</v>
      </c>
    </row>
    <row r="87850">
      <c r="A87850" s="1" t="s">
        <v>30194</v>
      </c>
    </row>
    <row r="87851">
      <c r="A87851" s="1" t="s">
        <v>30195</v>
      </c>
    </row>
    <row r="87852">
      <c r="A87852" s="1" t="s">
        <v>30196</v>
      </c>
    </row>
    <row r="87853">
      <c r="A87853" s="1" t="s">
        <v>30197</v>
      </c>
    </row>
    <row r="87854">
      <c r="A87854" s="1" t="s">
        <v>30198</v>
      </c>
    </row>
    <row r="87855">
      <c r="A87855" s="1" t="s">
        <v>30199</v>
      </c>
    </row>
    <row r="87856">
      <c r="A87856" s="1" t="s">
        <v>30200</v>
      </c>
    </row>
    <row r="87857">
      <c r="A87857" s="1" t="s">
        <v>30201</v>
      </c>
    </row>
    <row r="87858">
      <c r="A87858" s="1" t="s">
        <v>30202</v>
      </c>
    </row>
    <row r="87859">
      <c r="A87859" s="1" t="s">
        <v>30203</v>
      </c>
    </row>
    <row r="87860">
      <c r="A87860" s="1" t="s">
        <v>30204</v>
      </c>
    </row>
    <row r="87861">
      <c r="A87861" s="1" t="s">
        <v>30205</v>
      </c>
    </row>
    <row r="87862">
      <c r="A87862" s="1" t="s">
        <v>30206</v>
      </c>
    </row>
    <row r="87863">
      <c r="A87863" s="1" t="s">
        <v>30207</v>
      </c>
    </row>
    <row r="87864">
      <c r="A87864" s="1" t="s">
        <v>30208</v>
      </c>
    </row>
    <row r="87865">
      <c r="A87865" s="1" t="s">
        <v>30212</v>
      </c>
    </row>
    <row r="87866">
      <c r="A87866" s="1" t="s">
        <v>30213</v>
      </c>
    </row>
    <row r="87868">
      <c r="A87868" s="1" t="s">
        <v>30214</v>
      </c>
    </row>
    <row r="87869">
      <c r="A87869" s="1" t="s">
        <v>30215</v>
      </c>
    </row>
    <row r="87871">
      <c r="A87871" s="1" t="s">
        <v>30216</v>
      </c>
    </row>
    <row r="87872">
      <c r="A87872" s="1" t="s">
        <v>30217</v>
      </c>
    </row>
    <row r="87874">
      <c r="A87874" s="1" t="s">
        <v>30218</v>
      </c>
    </row>
    <row r="87876">
      <c r="A87876" s="1" t="s">
        <v>30219</v>
      </c>
    </row>
    <row r="87877">
      <c r="A87877" s="1" t="s">
        <v>30220</v>
      </c>
    </row>
    <row r="87879">
      <c r="A87879" s="1" t="s">
        <v>30221</v>
      </c>
    </row>
    <row r="87881">
      <c r="A87881" s="1" t="s">
        <v>30222</v>
      </c>
    </row>
    <row r="87882">
      <c r="A87882" s="1" t="s">
        <v>30223</v>
      </c>
    </row>
    <row r="87883">
      <c r="A87883" s="1" t="s">
        <v>30224</v>
      </c>
    </row>
    <row r="87885">
      <c r="A87885" s="1" t="s">
        <v>30225</v>
      </c>
    </row>
    <row r="87887">
      <c r="A87887" s="1" t="s">
        <v>30226</v>
      </c>
    </row>
    <row r="87888">
      <c r="A87888" s="1" t="s">
        <v>30227</v>
      </c>
    </row>
    <row r="87889">
      <c r="A87889" s="1" t="s">
        <v>30228</v>
      </c>
    </row>
    <row r="87890">
      <c r="A87890" s="1" t="s">
        <v>30229</v>
      </c>
    </row>
    <row r="87891">
      <c r="A87891" s="1" t="s">
        <v>30230</v>
      </c>
    </row>
    <row r="87893">
      <c r="A87893" s="1" t="s">
        <v>30231</v>
      </c>
    </row>
    <row r="87894">
      <c r="A87894" s="1" t="s">
        <v>30232</v>
      </c>
    </row>
    <row r="87895">
      <c r="A87895" s="1" t="s">
        <v>30233</v>
      </c>
    </row>
    <row r="87897">
      <c r="A87897" s="1" t="s">
        <v>30234</v>
      </c>
    </row>
    <row r="87899">
      <c r="A87899" s="1" t="s">
        <v>30235</v>
      </c>
    </row>
    <row r="87900">
      <c r="A87900" s="1" t="s">
        <v>30236</v>
      </c>
    </row>
    <row r="87901">
      <c r="A87901" s="1" t="s">
        <v>30237</v>
      </c>
    </row>
    <row r="87903">
      <c r="A87903" s="1" t="s">
        <v>30238</v>
      </c>
    </row>
    <row r="87904">
      <c r="A87904" s="3" t="str">
        <f>+ Mental /N \ ‘cl</f>
        <v>#ERROR!</v>
      </c>
    </row>
    <row r="87905">
      <c r="A87905" s="1" t="s">
        <v>30239</v>
      </c>
    </row>
    <row r="87907">
      <c r="A87907" s="1" t="s">
        <v>1208</v>
      </c>
    </row>
    <row r="87909">
      <c r="A87909" s="1" t="s">
        <v>30240</v>
      </c>
    </row>
    <row r="87911">
      <c r="A87911" s="1" t="s">
        <v>30241</v>
      </c>
    </row>
    <row r="87912">
      <c r="A87912" s="1" t="s">
        <v>30242</v>
      </c>
    </row>
    <row r="87913">
      <c r="A87913" s="1" t="s">
        <v>30243</v>
      </c>
    </row>
    <row r="87914">
      <c r="A87914" s="1" t="s">
        <v>30244</v>
      </c>
    </row>
    <row r="87916">
      <c r="A87916" s="1" t="s">
        <v>30245</v>
      </c>
    </row>
    <row r="87918">
      <c r="A87918" s="1" t="s">
        <v>3626</v>
      </c>
    </row>
    <row r="87920">
      <c r="A87920" s="1" t="s">
        <v>30246</v>
      </c>
    </row>
    <row r="87922">
      <c r="A87922" s="1" t="s">
        <v>30247</v>
      </c>
    </row>
    <row r="87924">
      <c r="A87924" s="1" t="s">
        <v>30248</v>
      </c>
    </row>
    <row r="87925">
      <c r="A87925" s="1" t="s">
        <v>30249</v>
      </c>
    </row>
    <row r="87927">
      <c r="A87927" s="1" t="s">
        <v>30250</v>
      </c>
    </row>
    <row r="87928">
      <c r="A87928" s="1" t="s">
        <v>30251</v>
      </c>
    </row>
    <row r="87930">
      <c r="A87930" s="1" t="s">
        <v>30252</v>
      </c>
    </row>
    <row r="87931">
      <c r="A87931" s="1" t="s">
        <v>30253</v>
      </c>
    </row>
    <row r="87933">
      <c r="A87933" s="1" t="s">
        <v>30254</v>
      </c>
    </row>
    <row r="87934">
      <c r="A87934" s="1" t="s">
        <v>30255</v>
      </c>
    </row>
    <row r="87935">
      <c r="A87935" s="1" t="s">
        <v>30256</v>
      </c>
    </row>
    <row r="87937">
      <c r="A87937" s="1" t="s">
        <v>30257</v>
      </c>
    </row>
    <row r="87938">
      <c r="A87938" s="1" t="s">
        <v>30258</v>
      </c>
    </row>
    <row r="87939">
      <c r="A87939" s="1" t="s">
        <v>30259</v>
      </c>
    </row>
    <row r="87940">
      <c r="A87940" s="1" t="s">
        <v>30260</v>
      </c>
    </row>
    <row r="87941">
      <c r="A87941" s="1" t="s">
        <v>30261</v>
      </c>
    </row>
    <row r="87943">
      <c r="A87943" s="1" t="s">
        <v>18104</v>
      </c>
    </row>
    <row r="87945">
      <c r="A87945" s="1" t="s">
        <v>30262</v>
      </c>
    </row>
    <row r="87946">
      <c r="A87946" s="1" t="s">
        <v>30263</v>
      </c>
    </row>
    <row r="87948">
      <c r="A87948" s="1" t="s">
        <v>30264</v>
      </c>
    </row>
    <row r="87949">
      <c r="A87949" s="1" t="s">
        <v>30265</v>
      </c>
    </row>
    <row r="87950">
      <c r="A87950" s="1" t="s">
        <v>30266</v>
      </c>
    </row>
    <row r="87952">
      <c r="A87952" s="1" t="s">
        <v>30267</v>
      </c>
    </row>
    <row r="87953">
      <c r="A87953" s="1" t="s">
        <v>30268</v>
      </c>
    </row>
    <row r="87954">
      <c r="A87954" s="1" t="s">
        <v>30269</v>
      </c>
    </row>
    <row r="87956">
      <c r="A87956" s="1" t="s">
        <v>30270</v>
      </c>
    </row>
    <row r="87957">
      <c r="A87957" s="1" t="s">
        <v>30271</v>
      </c>
    </row>
    <row r="87958">
      <c r="A87958" s="1" t="s">
        <v>30272</v>
      </c>
    </row>
    <row r="87960">
      <c r="A87960" s="1" t="s">
        <v>30273</v>
      </c>
    </row>
    <row r="87961">
      <c r="A87961" s="1" t="s">
        <v>30274</v>
      </c>
    </row>
    <row r="87963">
      <c r="A87963" s="1" t="s">
        <v>3016</v>
      </c>
    </row>
    <row r="87965">
      <c r="A87965" s="1" t="s">
        <v>30275</v>
      </c>
    </row>
    <row r="87967">
      <c r="A87967" s="1" t="s">
        <v>30276</v>
      </c>
    </row>
    <row r="87969">
      <c r="A87969" s="1" t="s">
        <v>30277</v>
      </c>
    </row>
    <row r="87971">
      <c r="A87971" s="1" t="s">
        <v>30278</v>
      </c>
    </row>
    <row r="87973">
      <c r="A87973" s="1" t="s">
        <v>30279</v>
      </c>
    </row>
    <row r="87974">
      <c r="A87974" s="1" t="s">
        <v>30280</v>
      </c>
    </row>
    <row r="87975">
      <c r="A87975" s="1" t="s">
        <v>30281</v>
      </c>
    </row>
    <row r="87977">
      <c r="A87977" s="1" t="s">
        <v>30282</v>
      </c>
    </row>
    <row r="87978">
      <c r="A87978" s="1" t="s">
        <v>30214</v>
      </c>
    </row>
    <row r="87979">
      <c r="A87979" s="1" t="s">
        <v>30215</v>
      </c>
    </row>
    <row r="87980">
      <c r="A87980" s="1" t="s">
        <v>30216</v>
      </c>
    </row>
    <row r="87981">
      <c r="A87981" s="1" t="s">
        <v>30217</v>
      </c>
    </row>
    <row r="87982">
      <c r="A87982" s="1" t="s">
        <v>30218</v>
      </c>
    </row>
    <row r="87983">
      <c r="A87983" s="1" t="s">
        <v>30219</v>
      </c>
    </row>
    <row r="87984">
      <c r="A87984" s="1" t="s">
        <v>30220</v>
      </c>
    </row>
    <row r="87985">
      <c r="A87985" s="1" t="s">
        <v>30221</v>
      </c>
    </row>
    <row r="87986">
      <c r="A87986" s="1" t="s">
        <v>30222</v>
      </c>
    </row>
    <row r="87987">
      <c r="A87987" s="1" t="s">
        <v>30223</v>
      </c>
    </row>
    <row r="87988">
      <c r="A87988" s="1" t="s">
        <v>30224</v>
      </c>
    </row>
    <row r="87989">
      <c r="A87989" s="1" t="s">
        <v>30225</v>
      </c>
    </row>
    <row r="87990">
      <c r="A87990" s="1" t="s">
        <v>30226</v>
      </c>
    </row>
    <row r="87991">
      <c r="A87991" s="1" t="s">
        <v>30227</v>
      </c>
    </row>
    <row r="87992">
      <c r="A87992" s="1" t="s">
        <v>30228</v>
      </c>
    </row>
    <row r="87993">
      <c r="A87993" s="1" t="s">
        <v>30229</v>
      </c>
    </row>
    <row r="87994">
      <c r="A87994" s="1" t="s">
        <v>30230</v>
      </c>
    </row>
    <row r="87995">
      <c r="A87995" s="1" t="s">
        <v>30231</v>
      </c>
    </row>
    <row r="87996">
      <c r="A87996" s="1" t="s">
        <v>30232</v>
      </c>
    </row>
    <row r="87997">
      <c r="A87997" s="1" t="s">
        <v>30233</v>
      </c>
    </row>
    <row r="87998">
      <c r="A87998" s="1" t="s">
        <v>30234</v>
      </c>
    </row>
    <row r="87999">
      <c r="A87999" s="1" t="s">
        <v>30235</v>
      </c>
    </row>
    <row r="88000">
      <c r="A88000" s="1" t="s">
        <v>30236</v>
      </c>
    </row>
    <row r="88001">
      <c r="A88001" s="1" t="s">
        <v>30237</v>
      </c>
    </row>
    <row r="88002">
      <c r="A88002" s="1" t="s">
        <v>30238</v>
      </c>
    </row>
    <row r="88003">
      <c r="A88003" s="3" t="str">
        <f>+ Mental /N \ ‘cl</f>
        <v>#ERROR!</v>
      </c>
    </row>
    <row r="88004">
      <c r="A88004" s="1" t="s">
        <v>30239</v>
      </c>
    </row>
    <row r="88005">
      <c r="A88005" s="1" t="s">
        <v>30240</v>
      </c>
    </row>
    <row r="88006">
      <c r="A88006" s="1" t="s">
        <v>30241</v>
      </c>
    </row>
    <row r="88007">
      <c r="A88007" s="1" t="s">
        <v>30242</v>
      </c>
    </row>
    <row r="88008">
      <c r="A88008" s="1" t="s">
        <v>30243</v>
      </c>
    </row>
    <row r="88009">
      <c r="A88009" s="1" t="s">
        <v>30244</v>
      </c>
    </row>
    <row r="88010">
      <c r="A88010" s="1" t="s">
        <v>30245</v>
      </c>
    </row>
    <row r="88011">
      <c r="A88011" s="1" t="s">
        <v>30246</v>
      </c>
    </row>
    <row r="88012">
      <c r="A88012" s="1" t="s">
        <v>30247</v>
      </c>
    </row>
    <row r="88013">
      <c r="A88013" s="1" t="s">
        <v>30248</v>
      </c>
    </row>
    <row r="88014">
      <c r="A88014" s="1" t="s">
        <v>30249</v>
      </c>
    </row>
    <row r="88015">
      <c r="A88015" s="1" t="s">
        <v>30250</v>
      </c>
    </row>
    <row r="88016">
      <c r="A88016" s="1" t="s">
        <v>30251</v>
      </c>
    </row>
    <row r="88017">
      <c r="A88017" s="1" t="s">
        <v>30252</v>
      </c>
    </row>
    <row r="88018">
      <c r="A88018" s="1" t="s">
        <v>30253</v>
      </c>
    </row>
    <row r="88019">
      <c r="A88019" s="1" t="s">
        <v>30254</v>
      </c>
    </row>
    <row r="88020">
      <c r="A88020" s="1" t="s">
        <v>30257</v>
      </c>
    </row>
    <row r="88021">
      <c r="A88021" s="1" t="s">
        <v>30258</v>
      </c>
    </row>
    <row r="88022">
      <c r="A88022" s="1" t="s">
        <v>30259</v>
      </c>
    </row>
    <row r="88023">
      <c r="A88023" s="1" t="s">
        <v>30260</v>
      </c>
    </row>
    <row r="88024">
      <c r="A88024" s="1" t="s">
        <v>30261</v>
      </c>
    </row>
    <row r="88025">
      <c r="A88025" s="1" t="s">
        <v>30262</v>
      </c>
    </row>
    <row r="88026">
      <c r="A88026" s="1" t="s">
        <v>30263</v>
      </c>
    </row>
    <row r="88027">
      <c r="A88027" s="1" t="s">
        <v>30264</v>
      </c>
    </row>
    <row r="88028">
      <c r="A88028" s="1" t="s">
        <v>30265</v>
      </c>
    </row>
    <row r="88029">
      <c r="A88029" s="1" t="s">
        <v>30266</v>
      </c>
    </row>
    <row r="88030">
      <c r="A88030" s="1" t="s">
        <v>30267</v>
      </c>
    </row>
    <row r="88031">
      <c r="A88031" s="1" t="s">
        <v>30268</v>
      </c>
    </row>
    <row r="88032">
      <c r="A88032" s="1" t="s">
        <v>30269</v>
      </c>
    </row>
    <row r="88033">
      <c r="A88033" s="1" t="s">
        <v>30270</v>
      </c>
    </row>
    <row r="88034">
      <c r="A88034" s="1" t="s">
        <v>30271</v>
      </c>
    </row>
    <row r="88035">
      <c r="A88035" s="1" t="s">
        <v>30272</v>
      </c>
    </row>
    <row r="88036">
      <c r="A88036" s="1" t="s">
        <v>30273</v>
      </c>
    </row>
    <row r="88037">
      <c r="A88037" s="1" t="s">
        <v>30274</v>
      </c>
    </row>
    <row r="88038">
      <c r="A88038" s="1" t="s">
        <v>30275</v>
      </c>
    </row>
    <row r="88039">
      <c r="A88039" s="1" t="s">
        <v>30276</v>
      </c>
    </row>
    <row r="88040">
      <c r="A88040" s="1" t="s">
        <v>30277</v>
      </c>
    </row>
    <row r="88041">
      <c r="A88041" s="1" t="s">
        <v>30278</v>
      </c>
    </row>
    <row r="88042">
      <c r="A88042" s="1" t="s">
        <v>30279</v>
      </c>
    </row>
    <row r="88043">
      <c r="A88043" s="1" t="s">
        <v>30280</v>
      </c>
    </row>
    <row r="88044">
      <c r="A88044" s="1" t="s">
        <v>30283</v>
      </c>
    </row>
    <row r="88045">
      <c r="A88045" s="1" t="s">
        <v>30284</v>
      </c>
    </row>
    <row r="88047">
      <c r="A88047" s="1" t="s">
        <v>30285</v>
      </c>
    </row>
    <row r="88048">
      <c r="A88048" s="1" t="s">
        <v>30286</v>
      </c>
    </row>
    <row r="88050">
      <c r="A88050" s="1" t="s">
        <v>30287</v>
      </c>
    </row>
    <row r="88051">
      <c r="A88051" s="1" t="s">
        <v>30288</v>
      </c>
    </row>
    <row r="88053">
      <c r="A88053" s="1" t="s">
        <v>30289</v>
      </c>
    </row>
    <row r="88054">
      <c r="A88054" s="1" t="s">
        <v>30290</v>
      </c>
    </row>
    <row r="88056">
      <c r="A88056" s="1" t="s">
        <v>30291</v>
      </c>
    </row>
    <row r="88058">
      <c r="A88058" s="1" t="s">
        <v>30292</v>
      </c>
    </row>
    <row r="88059">
      <c r="A88059" s="1" t="s">
        <v>1069</v>
      </c>
    </row>
    <row r="88061">
      <c r="A88061" s="1" t="s">
        <v>30293</v>
      </c>
    </row>
    <row r="88062">
      <c r="A88062" s="1" t="s">
        <v>30294</v>
      </c>
    </row>
    <row r="88063">
      <c r="A88063" s="1" t="s">
        <v>30295</v>
      </c>
    </row>
    <row r="88065">
      <c r="A88065" s="1" t="s">
        <v>30296</v>
      </c>
    </row>
    <row r="88066">
      <c r="A88066" s="1" t="s">
        <v>30297</v>
      </c>
    </row>
    <row r="88067">
      <c r="A88067" s="1" t="s">
        <v>30298</v>
      </c>
    </row>
    <row r="88069">
      <c r="A88069" s="1" t="s">
        <v>30299</v>
      </c>
    </row>
    <row r="88070">
      <c r="A88070" s="1" t="s">
        <v>30300</v>
      </c>
    </row>
    <row r="88071">
      <c r="A88071" s="1" t="s">
        <v>30301</v>
      </c>
    </row>
    <row r="88072">
      <c r="A88072" s="1" t="s">
        <v>30302</v>
      </c>
    </row>
    <row r="88074">
      <c r="A88074" s="1" t="s">
        <v>30303</v>
      </c>
    </row>
    <row r="88076">
      <c r="A88076" s="1" t="s">
        <v>30304</v>
      </c>
    </row>
    <row r="88077">
      <c r="A88077" s="1" t="s">
        <v>30305</v>
      </c>
    </row>
    <row r="88078">
      <c r="A88078" s="1" t="s">
        <v>1208</v>
      </c>
    </row>
    <row r="88080">
      <c r="A88080" s="1" t="s">
        <v>30306</v>
      </c>
    </row>
    <row r="88082">
      <c r="A88082" s="1" t="s">
        <v>30307</v>
      </c>
    </row>
    <row r="88084">
      <c r="A88084" s="1" t="s">
        <v>30308</v>
      </c>
    </row>
    <row r="88085">
      <c r="A88085" s="1" t="s">
        <v>30309</v>
      </c>
    </row>
    <row r="88086">
      <c r="A88086" s="1" t="s">
        <v>30310</v>
      </c>
    </row>
    <row r="88088">
      <c r="A88088" s="1" t="s">
        <v>30311</v>
      </c>
    </row>
    <row r="88089">
      <c r="A88089" s="1" t="s">
        <v>30312</v>
      </c>
    </row>
    <row r="88091">
      <c r="A88091" s="1" t="s">
        <v>30313</v>
      </c>
    </row>
    <row r="88092">
      <c r="A88092" s="1" t="s">
        <v>30314</v>
      </c>
    </row>
    <row r="88093">
      <c r="A88093" s="1" t="s">
        <v>30315</v>
      </c>
    </row>
    <row r="88095">
      <c r="A88095" s="1" t="s">
        <v>30316</v>
      </c>
    </row>
    <row r="88097">
      <c r="A88097" s="1" t="s">
        <v>30317</v>
      </c>
    </row>
    <row r="88098">
      <c r="A88098" s="1" t="s">
        <v>30318</v>
      </c>
    </row>
    <row r="88099">
      <c r="A88099" s="1" t="s">
        <v>30319</v>
      </c>
    </row>
    <row r="88100">
      <c r="A88100" s="1" t="s">
        <v>30320</v>
      </c>
    </row>
    <row r="88102">
      <c r="A88102" s="1" t="s">
        <v>30321</v>
      </c>
    </row>
    <row r="88103">
      <c r="A88103" s="1" t="s">
        <v>30322</v>
      </c>
    </row>
    <row r="88105">
      <c r="A88105" s="1" t="s">
        <v>30323</v>
      </c>
    </row>
    <row r="88106">
      <c r="A88106" s="1" t="s">
        <v>30324</v>
      </c>
    </row>
    <row r="88108">
      <c r="A88108" s="1">
        <v>20.0</v>
      </c>
    </row>
    <row r="88110">
      <c r="A88110" s="3" t="str">
        <f/>
        <v>#ERROR!</v>
      </c>
    </row>
    <row r="88111">
      <c r="A88111" s="1" t="s">
        <v>30325</v>
      </c>
    </row>
    <row r="88113">
      <c r="A88113" s="1" t="s">
        <v>30326</v>
      </c>
    </row>
    <row r="88114">
      <c r="A88114" s="1" t="s">
        <v>30285</v>
      </c>
    </row>
    <row r="88115">
      <c r="A88115" s="1" t="s">
        <v>30286</v>
      </c>
    </row>
    <row r="88116">
      <c r="A88116" s="1" t="s">
        <v>30287</v>
      </c>
    </row>
    <row r="88117">
      <c r="A88117" s="1" t="s">
        <v>30288</v>
      </c>
    </row>
    <row r="88118">
      <c r="A88118" s="1" t="s">
        <v>30289</v>
      </c>
    </row>
    <row r="88119">
      <c r="A88119" s="1" t="s">
        <v>30290</v>
      </c>
    </row>
    <row r="88120">
      <c r="A88120" s="1" t="s">
        <v>30291</v>
      </c>
    </row>
    <row r="88121">
      <c r="A88121" s="1" t="s">
        <v>30292</v>
      </c>
    </row>
    <row r="88122">
      <c r="A88122" s="1" t="s">
        <v>30293</v>
      </c>
    </row>
    <row r="88123">
      <c r="A88123" s="1" t="s">
        <v>30294</v>
      </c>
    </row>
    <row r="88124">
      <c r="A88124" s="1" t="s">
        <v>30295</v>
      </c>
    </row>
    <row r="88125">
      <c r="A88125" s="1" t="s">
        <v>30296</v>
      </c>
    </row>
    <row r="88126">
      <c r="A88126" s="1" t="s">
        <v>30297</v>
      </c>
    </row>
    <row r="88127">
      <c r="A88127" s="1" t="s">
        <v>30298</v>
      </c>
    </row>
    <row r="88128">
      <c r="A88128" s="1" t="s">
        <v>30299</v>
      </c>
    </row>
    <row r="88129">
      <c r="A88129" s="1" t="s">
        <v>30300</v>
      </c>
    </row>
    <row r="88130">
      <c r="A88130" s="1" t="s">
        <v>30301</v>
      </c>
    </row>
    <row r="88131">
      <c r="A88131" s="1" t="s">
        <v>30302</v>
      </c>
    </row>
    <row r="88132">
      <c r="A88132" s="1" t="s">
        <v>30303</v>
      </c>
    </row>
    <row r="88133">
      <c r="A88133" s="1" t="s">
        <v>30305</v>
      </c>
    </row>
    <row r="88134">
      <c r="A88134" s="1" t="s">
        <v>30306</v>
      </c>
    </row>
    <row r="88135">
      <c r="A88135" s="1" t="s">
        <v>30307</v>
      </c>
    </row>
    <row r="88136">
      <c r="A88136" s="1" t="s">
        <v>30308</v>
      </c>
    </row>
    <row r="88137">
      <c r="A88137" s="1" t="s">
        <v>30309</v>
      </c>
    </row>
    <row r="88138">
      <c r="A88138" s="1" t="s">
        <v>30310</v>
      </c>
    </row>
    <row r="88139">
      <c r="A88139" s="1" t="s">
        <v>30311</v>
      </c>
    </row>
    <row r="88140">
      <c r="A88140" s="1" t="s">
        <v>30312</v>
      </c>
    </row>
    <row r="88141">
      <c r="A88141" s="1" t="s">
        <v>30313</v>
      </c>
    </row>
    <row r="88142">
      <c r="A88142" s="1" t="s">
        <v>30314</v>
      </c>
    </row>
    <row r="88143">
      <c r="A88143" s="1" t="s">
        <v>30315</v>
      </c>
    </row>
    <row r="88144">
      <c r="A88144" s="1" t="s">
        <v>30316</v>
      </c>
    </row>
    <row r="88145">
      <c r="A88145" s="1" t="s">
        <v>30317</v>
      </c>
    </row>
    <row r="88146">
      <c r="A88146" s="1" t="s">
        <v>30318</v>
      </c>
    </row>
    <row r="88147">
      <c r="A88147" s="1" t="s">
        <v>30319</v>
      </c>
    </row>
    <row r="88148">
      <c r="A88148" s="1" t="s">
        <v>30320</v>
      </c>
    </row>
    <row r="88149">
      <c r="A88149" s="1" t="s">
        <v>30321</v>
      </c>
    </row>
    <row r="88150">
      <c r="A88150" s="1" t="s">
        <v>30322</v>
      </c>
    </row>
    <row r="88151">
      <c r="A88151" s="1" t="s">
        <v>30323</v>
      </c>
    </row>
    <row r="88152">
      <c r="A88152" s="1">
        <v>20.0</v>
      </c>
    </row>
    <row r="88153">
      <c r="A88153" s="1" t="s">
        <v>30327</v>
      </c>
    </row>
    <row r="88154">
      <c r="A88154" s="1" t="s">
        <v>30328</v>
      </c>
    </row>
    <row r="88155">
      <c r="A88155" s="1" t="s">
        <v>30329</v>
      </c>
    </row>
    <row r="88156">
      <c r="A88156" s="1" t="s">
        <v>30330</v>
      </c>
    </row>
    <row r="88157">
      <c r="A88157" s="1" t="s">
        <v>18104</v>
      </c>
    </row>
    <row r="88158">
      <c r="A88158" s="1" t="s">
        <v>1858</v>
      </c>
    </row>
    <row r="88159">
      <c r="A88159" s="1" t="s">
        <v>30331</v>
      </c>
    </row>
    <row r="88160">
      <c r="A88160" s="1">
        <v>4.0</v>
      </c>
    </row>
    <row r="88161">
      <c r="A88161" s="1" t="s">
        <v>30332</v>
      </c>
    </row>
    <row r="88162">
      <c r="A88162" s="1" t="s">
        <v>20138</v>
      </c>
    </row>
    <row r="88163">
      <c r="A88163" s="1">
        <v>1.0</v>
      </c>
    </row>
    <row r="88164">
      <c r="A88164" s="1" t="s">
        <v>966</v>
      </c>
    </row>
    <row r="88165">
      <c r="A88165" s="1" t="s">
        <v>30333</v>
      </c>
    </row>
    <row r="88166">
      <c r="A88166" s="1" t="s">
        <v>30334</v>
      </c>
    </row>
    <row r="88167">
      <c r="A88167" s="1" t="s">
        <v>30329</v>
      </c>
    </row>
    <row r="88168">
      <c r="A88168" s="1" t="s">
        <v>30330</v>
      </c>
    </row>
    <row r="88169">
      <c r="A88169" s="1" t="s">
        <v>30331</v>
      </c>
    </row>
    <row r="88170">
      <c r="A88170" s="1" t="s">
        <v>30335</v>
      </c>
    </row>
    <row r="88171">
      <c r="A88171" s="1" t="s">
        <v>30336</v>
      </c>
    </row>
    <row r="88173">
      <c r="A88173" s="1" t="s">
        <v>30337</v>
      </c>
    </row>
    <row r="88174">
      <c r="A88174" s="1" t="s">
        <v>30338</v>
      </c>
    </row>
    <row r="88175">
      <c r="A88175" s="1" t="s">
        <v>30339</v>
      </c>
    </row>
    <row r="88177">
      <c r="A88177" s="1" t="s">
        <v>30340</v>
      </c>
    </row>
    <row r="88178">
      <c r="A88178" s="1" t="s">
        <v>30341</v>
      </c>
    </row>
    <row r="88180">
      <c r="A88180" s="1" t="s">
        <v>30342</v>
      </c>
    </row>
    <row r="88182">
      <c r="A88182" s="1" t="s">
        <v>30343</v>
      </c>
    </row>
    <row r="88183">
      <c r="A88183" s="1" t="s">
        <v>30344</v>
      </c>
    </row>
    <row r="88185">
      <c r="A88185" s="1" t="s">
        <v>30345</v>
      </c>
    </row>
    <row r="88186">
      <c r="A88186" s="1" t="s">
        <v>30346</v>
      </c>
    </row>
    <row r="88187">
      <c r="A88187" s="3" t="str">
        <f> Date noice Nata 1S —</f>
        <v>#ERROR!</v>
      </c>
    </row>
    <row r="88189">
      <c r="A88189" s="1" t="s">
        <v>30347</v>
      </c>
    </row>
    <row r="88190">
      <c r="A88190" s="1" t="s">
        <v>30348</v>
      </c>
    </row>
    <row r="88191">
      <c r="A88191" s="3" t="str">
        <f>hon nar ‘eamord Cor oho as Se Mates _—_————</f>
        <v>#ERROR!</v>
      </c>
    </row>
    <row r="88192">
      <c r="A88192" s="1" t="s">
        <v>30349</v>
      </c>
    </row>
    <row r="88193">
      <c r="A88193" s="1" t="s">
        <v>30350</v>
      </c>
    </row>
    <row r="88195">
      <c r="A88195" s="1" t="s">
        <v>30351</v>
      </c>
    </row>
    <row r="88196">
      <c r="A88196" s="1" t="s">
        <v>30352</v>
      </c>
    </row>
    <row r="88198">
      <c r="A88198" s="1" t="s">
        <v>30353</v>
      </c>
    </row>
    <row r="88199">
      <c r="A88199" s="1" t="s">
        <v>30354</v>
      </c>
    </row>
    <row r="88201">
      <c r="A88201" s="1" t="s">
        <v>30355</v>
      </c>
    </row>
    <row r="88202">
      <c r="A88202" s="1" t="s">
        <v>30356</v>
      </c>
    </row>
    <row r="88204">
      <c r="A88204" s="1" t="s">
        <v>30357</v>
      </c>
    </row>
    <row r="88205">
      <c r="A88205" s="1" t="s">
        <v>30358</v>
      </c>
    </row>
    <row r="88206">
      <c r="A88206" s="3" t="str">
        <f> SRE Ts er a _ fee OF yur tela y</f>
        <v>#ERROR!</v>
      </c>
    </row>
    <row r="88207">
      <c r="A88207" s="1" t="s">
        <v>30359</v>
      </c>
    </row>
    <row r="88208">
      <c r="A88208" s="1" t="s">
        <v>30360</v>
      </c>
    </row>
    <row r="88209">
      <c r="A88209" s="1" t="s">
        <v>30361</v>
      </c>
    </row>
    <row r="88211">
      <c r="A88211" s="1" t="s">
        <v>30362</v>
      </c>
    </row>
    <row r="88212">
      <c r="A88212" s="1" t="s">
        <v>30337</v>
      </c>
    </row>
    <row r="88213">
      <c r="A88213" s="1" t="s">
        <v>30338</v>
      </c>
    </row>
    <row r="88214">
      <c r="A88214" s="1" t="s">
        <v>30339</v>
      </c>
    </row>
    <row r="88215">
      <c r="A88215" s="1" t="s">
        <v>30340</v>
      </c>
    </row>
    <row r="88216">
      <c r="A88216" s="1" t="s">
        <v>30341</v>
      </c>
    </row>
    <row r="88217">
      <c r="A88217" s="1" t="s">
        <v>30342</v>
      </c>
    </row>
    <row r="88218">
      <c r="A88218" s="1" t="s">
        <v>30343</v>
      </c>
    </row>
    <row r="88219">
      <c r="A88219" s="1" t="s">
        <v>30344</v>
      </c>
    </row>
    <row r="88220">
      <c r="A88220" s="1" t="s">
        <v>30345</v>
      </c>
    </row>
    <row r="88221">
      <c r="A88221" s="1" t="s">
        <v>30346</v>
      </c>
    </row>
    <row r="88222">
      <c r="A88222" s="3" t="str">
        <f> Date noice Nata 1S —</f>
        <v>#ERROR!</v>
      </c>
    </row>
    <row r="88223">
      <c r="A88223" s="1" t="s">
        <v>30347</v>
      </c>
    </row>
    <row r="88224">
      <c r="A88224" s="1" t="s">
        <v>30348</v>
      </c>
    </row>
    <row r="88225">
      <c r="A88225" s="3" t="str">
        <f>hon nar ‘eamord Cor oho as Se Mates _—_————</f>
        <v>#ERROR!</v>
      </c>
    </row>
    <row r="88226">
      <c r="A88226" s="1" t="s">
        <v>30349</v>
      </c>
    </row>
    <row r="88227">
      <c r="A88227" s="1" t="s">
        <v>30350</v>
      </c>
    </row>
    <row r="88228">
      <c r="A88228" s="1" t="s">
        <v>30351</v>
      </c>
    </row>
    <row r="88229">
      <c r="A88229" s="1" t="s">
        <v>30352</v>
      </c>
    </row>
    <row r="88230">
      <c r="A88230" s="1" t="s">
        <v>30353</v>
      </c>
    </row>
    <row r="88231">
      <c r="A88231" s="1" t="s">
        <v>30354</v>
      </c>
    </row>
    <row r="88232">
      <c r="A88232" s="1" t="s">
        <v>30355</v>
      </c>
    </row>
    <row r="88233">
      <c r="A88233" s="1" t="s">
        <v>30356</v>
      </c>
    </row>
    <row r="88234">
      <c r="A88234" s="1" t="s">
        <v>30357</v>
      </c>
    </row>
    <row r="88235">
      <c r="A88235" s="1" t="s">
        <v>30358</v>
      </c>
    </row>
    <row r="88236">
      <c r="A88236" s="3" t="str">
        <f> SRE Ts er a _ fee OF yur tela y</f>
        <v>#ERROR!</v>
      </c>
    </row>
    <row r="88237">
      <c r="A88237" s="1" t="s">
        <v>30359</v>
      </c>
    </row>
    <row r="88238">
      <c r="A88238" s="1" t="s">
        <v>30360</v>
      </c>
    </row>
    <row r="88239">
      <c r="A88239" s="1" t="s">
        <v>30363</v>
      </c>
    </row>
    <row r="88240">
      <c r="A88240" s="1" t="s">
        <v>30364</v>
      </c>
    </row>
    <row r="88242">
      <c r="A88242" s="1" t="s">
        <v>30365</v>
      </c>
    </row>
    <row r="88244">
      <c r="A88244" s="1" t="s">
        <v>30366</v>
      </c>
    </row>
    <row r="88245">
      <c r="A88245" s="1" t="s">
        <v>30367</v>
      </c>
    </row>
    <row r="88246">
      <c r="A88246" s="1" t="s">
        <v>30368</v>
      </c>
    </row>
    <row r="88247">
      <c r="A88247" s="1" t="s">
        <v>30369</v>
      </c>
    </row>
    <row r="88248">
      <c r="A88248" s="1" t="s">
        <v>30370</v>
      </c>
    </row>
    <row r="88249">
      <c r="A88249" s="1" t="s">
        <v>30371</v>
      </c>
    </row>
    <row r="88251">
      <c r="A88251" s="1" t="s">
        <v>30372</v>
      </c>
    </row>
    <row r="88253">
      <c r="A88253" s="1" t="s">
        <v>322</v>
      </c>
    </row>
    <row r="88255">
      <c r="A88255" s="1" t="s">
        <v>30373</v>
      </c>
    </row>
    <row r="88256">
      <c r="A88256" s="1" t="s">
        <v>30374</v>
      </c>
    </row>
    <row r="88257">
      <c r="A88257" s="1" t="s">
        <v>30375</v>
      </c>
    </row>
    <row r="88259">
      <c r="A88259" s="1" t="s">
        <v>30376</v>
      </c>
    </row>
    <row r="88260">
      <c r="A88260" s="1" t="s">
        <v>30377</v>
      </c>
    </row>
    <row r="88261">
      <c r="A88261" s="1" t="s">
        <v>30378</v>
      </c>
    </row>
    <row r="88263">
      <c r="A88263" s="1" t="s">
        <v>30379</v>
      </c>
    </row>
    <row r="88264">
      <c r="A88264" s="1" t="s">
        <v>30380</v>
      </c>
    </row>
    <row r="88265">
      <c r="A88265" s="1" t="s">
        <v>30381</v>
      </c>
    </row>
    <row r="88267">
      <c r="A88267" s="1" t="s">
        <v>30382</v>
      </c>
    </row>
    <row r="88268">
      <c r="A88268" s="1" t="s">
        <v>30383</v>
      </c>
    </row>
    <row r="88270">
      <c r="A88270" s="1" t="s">
        <v>30384</v>
      </c>
    </row>
    <row r="88271">
      <c r="A88271" s="1" t="s">
        <v>30385</v>
      </c>
    </row>
    <row r="88272">
      <c r="A88272" s="1" t="s">
        <v>30386</v>
      </c>
    </row>
    <row r="88273">
      <c r="A88273" s="1" t="s">
        <v>30387</v>
      </c>
    </row>
    <row r="88275">
      <c r="A88275" s="1">
        <v>1.0</v>
      </c>
    </row>
    <row r="88276">
      <c r="A88276" s="1" t="s">
        <v>1208</v>
      </c>
    </row>
    <row r="88277">
      <c r="A88277" s="1" t="s">
        <v>1069</v>
      </c>
    </row>
    <row r="88279">
      <c r="A88279" s="1" t="s">
        <v>30388</v>
      </c>
    </row>
    <row r="88280">
      <c r="A88280" s="1" t="s">
        <v>30365</v>
      </c>
    </row>
    <row r="88281">
      <c r="A88281" s="1" t="s">
        <v>30366</v>
      </c>
    </row>
    <row r="88282">
      <c r="A88282" s="1" t="s">
        <v>30367</v>
      </c>
    </row>
    <row r="88283">
      <c r="A88283" s="1" t="s">
        <v>30368</v>
      </c>
    </row>
    <row r="88284">
      <c r="A88284" s="1" t="s">
        <v>30369</v>
      </c>
    </row>
    <row r="88285">
      <c r="A88285" s="1" t="s">
        <v>30370</v>
      </c>
    </row>
    <row r="88286">
      <c r="A88286" s="1" t="s">
        <v>30371</v>
      </c>
    </row>
    <row r="88287">
      <c r="A88287" s="1" t="s">
        <v>30372</v>
      </c>
    </row>
    <row r="88288">
      <c r="A88288" s="1" t="s">
        <v>30373</v>
      </c>
    </row>
    <row r="88289">
      <c r="A88289" s="1" t="s">
        <v>30374</v>
      </c>
    </row>
    <row r="88290">
      <c r="A88290" s="1" t="s">
        <v>30375</v>
      </c>
    </row>
    <row r="88291">
      <c r="A88291" s="1" t="s">
        <v>30376</v>
      </c>
    </row>
    <row r="88292">
      <c r="A88292" s="1" t="s">
        <v>30377</v>
      </c>
    </row>
    <row r="88293">
      <c r="A88293" s="1" t="s">
        <v>30378</v>
      </c>
    </row>
    <row r="88294">
      <c r="A88294" s="1" t="s">
        <v>30379</v>
      </c>
    </row>
    <row r="88295">
      <c r="A88295" s="1" t="s">
        <v>30380</v>
      </c>
    </row>
    <row r="88296">
      <c r="A88296" s="1" t="s">
        <v>30381</v>
      </c>
    </row>
    <row r="88297">
      <c r="A88297" s="1" t="s">
        <v>30382</v>
      </c>
    </row>
    <row r="88298">
      <c r="A88298" s="1" t="s">
        <v>30383</v>
      </c>
    </row>
    <row r="88299">
      <c r="A88299" s="1" t="s">
        <v>30385</v>
      </c>
    </row>
    <row r="88300">
      <c r="A88300" s="1" t="s">
        <v>30386</v>
      </c>
    </row>
    <row r="88301">
      <c r="A88301" s="1" t="s">
        <v>30389</v>
      </c>
    </row>
    <row r="88302">
      <c r="A88302" s="1" t="s">
        <v>30390</v>
      </c>
    </row>
    <row r="88304">
      <c r="A88304" s="1" t="s">
        <v>2382</v>
      </c>
    </row>
    <row r="88306">
      <c r="A88306" s="1" t="s">
        <v>30391</v>
      </c>
    </row>
    <row r="88308">
      <c r="A88308" s="1" t="s">
        <v>30392</v>
      </c>
    </row>
    <row r="88309">
      <c r="A88309" s="1" t="s">
        <v>30393</v>
      </c>
    </row>
    <row r="88311">
      <c r="A88311" s="1" t="s">
        <v>30394</v>
      </c>
    </row>
    <row r="88312">
      <c r="A88312" s="1" t="s">
        <v>30395</v>
      </c>
    </row>
    <row r="88313">
      <c r="A88313" s="1" t="s">
        <v>30396</v>
      </c>
    </row>
    <row r="88314">
      <c r="A88314" s="1" t="s">
        <v>30397</v>
      </c>
    </row>
    <row r="88316">
      <c r="A88316" s="1" t="s">
        <v>30398</v>
      </c>
    </row>
    <row r="88318">
      <c r="A88318" s="1" t="s">
        <v>30399</v>
      </c>
    </row>
    <row r="88320">
      <c r="A88320" s="1" t="s">
        <v>3376</v>
      </c>
    </row>
    <row r="88322">
      <c r="A88322" s="1" t="s">
        <v>233</v>
      </c>
    </row>
    <row r="88323">
      <c r="A88323" s="1" t="s">
        <v>30400</v>
      </c>
    </row>
    <row r="88324">
      <c r="A88324" s="1" t="s">
        <v>30391</v>
      </c>
    </row>
    <row r="88325">
      <c r="A88325" s="1" t="s">
        <v>30392</v>
      </c>
    </row>
    <row r="88326">
      <c r="A88326" s="1" t="s">
        <v>30393</v>
      </c>
    </row>
    <row r="88327">
      <c r="A88327" s="1" t="s">
        <v>30394</v>
      </c>
    </row>
    <row r="88328">
      <c r="A88328" s="1" t="s">
        <v>30395</v>
      </c>
    </row>
    <row r="88329">
      <c r="A88329" s="1" t="s">
        <v>30396</v>
      </c>
    </row>
    <row r="88330">
      <c r="A88330" s="1" t="s">
        <v>30397</v>
      </c>
    </row>
    <row r="88331">
      <c r="A88331" s="1" t="s">
        <v>30398</v>
      </c>
    </row>
    <row r="88332">
      <c r="A88332" s="1" t="s">
        <v>30399</v>
      </c>
    </row>
    <row r="88333">
      <c r="A88333" s="1" t="s">
        <v>30401</v>
      </c>
    </row>
    <row r="88334">
      <c r="A88334" s="1" t="s">
        <v>30402</v>
      </c>
    </row>
    <row r="88336">
      <c r="A88336" s="1" t="s">
        <v>28590</v>
      </c>
    </row>
    <row r="88337">
      <c r="A88337" s="1" t="s">
        <v>28591</v>
      </c>
    </row>
    <row r="88339">
      <c r="A88339" s="1" t="s">
        <v>28592</v>
      </c>
    </row>
    <row r="88341">
      <c r="A88341" s="1" t="s">
        <v>26321</v>
      </c>
    </row>
    <row r="88343">
      <c r="A88343" s="1" t="s">
        <v>26322</v>
      </c>
    </row>
    <row r="88344">
      <c r="A88344" s="1" t="s">
        <v>26323</v>
      </c>
    </row>
    <row r="88345">
      <c r="A88345" s="1" t="s">
        <v>26324</v>
      </c>
    </row>
    <row r="88347">
      <c r="A88347" s="1" t="s">
        <v>28593</v>
      </c>
    </row>
    <row r="88348">
      <c r="A88348" s="1" t="s">
        <v>28594</v>
      </c>
    </row>
    <row r="88349">
      <c r="A88349" s="1" t="s">
        <v>27042</v>
      </c>
    </row>
    <row r="88350">
      <c r="A88350" s="1" t="s">
        <v>28595</v>
      </c>
    </row>
    <row r="88351">
      <c r="A88351" s="1" t="s">
        <v>27044</v>
      </c>
    </row>
    <row r="88352">
      <c r="A88352" s="1" t="s">
        <v>27045</v>
      </c>
    </row>
    <row r="88353">
      <c r="A88353" s="1" t="s">
        <v>28596</v>
      </c>
    </row>
    <row r="88354">
      <c r="A88354" s="1" t="s">
        <v>27047</v>
      </c>
    </row>
    <row r="88355">
      <c r="A88355" s="1" t="s">
        <v>27048</v>
      </c>
    </row>
    <row r="88357">
      <c r="A88357" s="1" t="s">
        <v>27049</v>
      </c>
    </row>
    <row r="88358">
      <c r="A88358" s="1" t="s">
        <v>27050</v>
      </c>
    </row>
    <row r="88359">
      <c r="A88359" s="1" t="s">
        <v>26336</v>
      </c>
    </row>
    <row r="88360">
      <c r="A88360" s="1" t="s">
        <v>26337</v>
      </c>
    </row>
    <row r="88362">
      <c r="A88362" s="1" t="s">
        <v>26338</v>
      </c>
    </row>
    <row r="88363">
      <c r="A88363" s="1" t="s">
        <v>26339</v>
      </c>
    </row>
    <row r="88365">
      <c r="A88365" s="1" t="s">
        <v>28597</v>
      </c>
    </row>
    <row r="88367">
      <c r="A88367" s="1" t="s">
        <v>26341</v>
      </c>
    </row>
    <row r="88368">
      <c r="A88368" s="1" t="s">
        <v>26342</v>
      </c>
    </row>
    <row r="88370">
      <c r="A88370" s="1" t="s">
        <v>26343</v>
      </c>
    </row>
    <row r="88371">
      <c r="A88371" s="1" t="s">
        <v>26344</v>
      </c>
    </row>
    <row r="88373">
      <c r="A88373" s="1" t="s">
        <v>28598</v>
      </c>
    </row>
    <row r="88375">
      <c r="A88375" s="1" t="s">
        <v>28599</v>
      </c>
    </row>
    <row r="88376">
      <c r="A88376" s="1" t="s">
        <v>28590</v>
      </c>
    </row>
    <row r="88377">
      <c r="A88377" s="1" t="s">
        <v>28591</v>
      </c>
    </row>
    <row r="88378">
      <c r="A88378" s="1" t="s">
        <v>28592</v>
      </c>
    </row>
    <row r="88379">
      <c r="A88379" s="1" t="s">
        <v>26321</v>
      </c>
    </row>
    <row r="88380">
      <c r="A88380" s="1" t="s">
        <v>26322</v>
      </c>
    </row>
    <row r="88381">
      <c r="A88381" s="1" t="s">
        <v>26323</v>
      </c>
    </row>
    <row r="88382">
      <c r="A88382" s="1" t="s">
        <v>26324</v>
      </c>
    </row>
    <row r="88383">
      <c r="A88383" s="1" t="s">
        <v>28593</v>
      </c>
    </row>
    <row r="88384">
      <c r="A88384" s="1" t="s">
        <v>28594</v>
      </c>
    </row>
    <row r="88385">
      <c r="A88385" s="1" t="s">
        <v>27042</v>
      </c>
    </row>
    <row r="88386">
      <c r="A88386" s="1" t="s">
        <v>28595</v>
      </c>
    </row>
    <row r="88387">
      <c r="A88387" s="1" t="s">
        <v>27044</v>
      </c>
    </row>
    <row r="88388">
      <c r="A88388" s="1" t="s">
        <v>27045</v>
      </c>
    </row>
    <row r="88389">
      <c r="A88389" s="1" t="s">
        <v>28596</v>
      </c>
    </row>
    <row r="88390">
      <c r="A88390" s="1" t="s">
        <v>27047</v>
      </c>
    </row>
    <row r="88391">
      <c r="A88391" s="1" t="s">
        <v>27048</v>
      </c>
    </row>
    <row r="88392">
      <c r="A88392" s="1" t="s">
        <v>27049</v>
      </c>
    </row>
    <row r="88393">
      <c r="A88393" s="1" t="s">
        <v>27050</v>
      </c>
    </row>
    <row r="88394">
      <c r="A88394" s="1" t="s">
        <v>26336</v>
      </c>
    </row>
    <row r="88395">
      <c r="A88395" s="1" t="s">
        <v>26337</v>
      </c>
    </row>
    <row r="88396">
      <c r="A88396" s="1" t="s">
        <v>26338</v>
      </c>
    </row>
    <row r="88397">
      <c r="A88397" s="1" t="s">
        <v>26339</v>
      </c>
    </row>
    <row r="88398">
      <c r="A88398" s="1" t="s">
        <v>28597</v>
      </c>
    </row>
    <row r="88399">
      <c r="A88399" s="1" t="s">
        <v>26341</v>
      </c>
    </row>
    <row r="88400">
      <c r="A88400" s="1" t="s">
        <v>26342</v>
      </c>
    </row>
    <row r="88401">
      <c r="A88401" s="1" t="s">
        <v>26343</v>
      </c>
    </row>
    <row r="88402">
      <c r="A88402" s="1" t="s">
        <v>26344</v>
      </c>
    </row>
    <row r="88403">
      <c r="A88403" s="1" t="s">
        <v>28600</v>
      </c>
    </row>
    <row r="88404">
      <c r="A88404" s="1" t="s">
        <v>30403</v>
      </c>
    </row>
    <row r="88405">
      <c r="A88405" s="1" t="s">
        <v>28602</v>
      </c>
    </row>
    <row r="88406">
      <c r="A88406" s="1" t="s">
        <v>28603</v>
      </c>
    </row>
    <row r="88407">
      <c r="A88407" s="1" t="s">
        <v>28604</v>
      </c>
    </row>
    <row r="88408">
      <c r="A88408" s="1" t="s">
        <v>4007</v>
      </c>
    </row>
    <row r="88409">
      <c r="A88409" s="1" t="s">
        <v>11946</v>
      </c>
    </row>
    <row r="88410">
      <c r="A88410" s="1" t="s">
        <v>28605</v>
      </c>
    </row>
    <row r="88411">
      <c r="A88411" s="1" t="s">
        <v>27058</v>
      </c>
    </row>
    <row r="88412">
      <c r="A88412" s="1" t="s">
        <v>28606</v>
      </c>
    </row>
    <row r="88413">
      <c r="A88413" s="1" t="s">
        <v>27060</v>
      </c>
    </row>
    <row r="88414">
      <c r="A88414" s="1" t="s">
        <v>28607</v>
      </c>
    </row>
    <row r="88415">
      <c r="A88415" s="1" t="s">
        <v>27062</v>
      </c>
    </row>
    <row r="88416">
      <c r="A88416" s="1" t="s">
        <v>27063</v>
      </c>
    </row>
    <row r="88417">
      <c r="A88417" s="1" t="s">
        <v>27064</v>
      </c>
    </row>
    <row r="88418">
      <c r="A88418" s="1" t="s">
        <v>28608</v>
      </c>
    </row>
    <row r="88419">
      <c r="A88419" s="1" t="s">
        <v>27066</v>
      </c>
    </row>
    <row r="88420">
      <c r="A88420" s="1" t="s">
        <v>28609</v>
      </c>
    </row>
    <row r="88421">
      <c r="A88421" s="1" t="s">
        <v>27068</v>
      </c>
    </row>
    <row r="88422">
      <c r="A88422" s="1" t="s">
        <v>28610</v>
      </c>
    </row>
    <row r="88423">
      <c r="A88423" s="1" t="s">
        <v>28611</v>
      </c>
    </row>
    <row r="88424">
      <c r="A88424" s="1" t="s">
        <v>28612</v>
      </c>
    </row>
    <row r="88425">
      <c r="A88425" s="1" t="s">
        <v>28613</v>
      </c>
    </row>
    <row r="88426">
      <c r="A88426" s="1" t="s">
        <v>28614</v>
      </c>
    </row>
    <row r="88427">
      <c r="A88427" s="1" t="s">
        <v>28615</v>
      </c>
    </row>
    <row r="88428">
      <c r="A88428" s="1" t="s">
        <v>28616</v>
      </c>
    </row>
    <row r="88429">
      <c r="A88429" s="1" t="s">
        <v>28617</v>
      </c>
    </row>
    <row r="88430">
      <c r="A88430" s="1" t="s">
        <v>27077</v>
      </c>
    </row>
    <row r="88431">
      <c r="A88431" s="1" t="s">
        <v>28618</v>
      </c>
    </row>
    <row r="88432">
      <c r="A88432" s="1" t="s">
        <v>27079</v>
      </c>
    </row>
    <row r="88433">
      <c r="A88433" s="1" t="s">
        <v>28619</v>
      </c>
    </row>
    <row r="88434">
      <c r="A88434" s="1" t="s">
        <v>28620</v>
      </c>
    </row>
    <row r="88435">
      <c r="A88435" s="1" t="s">
        <v>28621</v>
      </c>
    </row>
    <row r="88436">
      <c r="A88436" s="1" t="s">
        <v>27083</v>
      </c>
    </row>
    <row r="88437">
      <c r="A88437" s="1" t="s">
        <v>28622</v>
      </c>
    </row>
    <row r="88438">
      <c r="A88438" s="1" t="s">
        <v>28623</v>
      </c>
    </row>
    <row r="88439">
      <c r="A88439" s="1" t="s">
        <v>28604</v>
      </c>
    </row>
    <row r="88440">
      <c r="A88440" s="1" t="s">
        <v>11946</v>
      </c>
    </row>
    <row r="88441">
      <c r="A88441" s="1" t="s">
        <v>28605</v>
      </c>
    </row>
    <row r="88442">
      <c r="A88442" s="1" t="s">
        <v>27058</v>
      </c>
    </row>
    <row r="88443">
      <c r="A88443" s="1" t="s">
        <v>28606</v>
      </c>
    </row>
    <row r="88444">
      <c r="A88444" s="1" t="s">
        <v>27060</v>
      </c>
    </row>
    <row r="88445">
      <c r="A88445" s="1" t="s">
        <v>28607</v>
      </c>
    </row>
    <row r="88446">
      <c r="A88446" s="1" t="s">
        <v>27062</v>
      </c>
    </row>
    <row r="88447">
      <c r="A88447" s="1" t="s">
        <v>27063</v>
      </c>
    </row>
    <row r="88448">
      <c r="A88448" s="1" t="s">
        <v>27064</v>
      </c>
    </row>
    <row r="88449">
      <c r="A88449" s="1" t="s">
        <v>28608</v>
      </c>
    </row>
    <row r="88450">
      <c r="A88450" s="1" t="s">
        <v>27066</v>
      </c>
    </row>
    <row r="88451">
      <c r="A88451" s="1" t="s">
        <v>28609</v>
      </c>
    </row>
    <row r="88452">
      <c r="A88452" s="1" t="s">
        <v>27068</v>
      </c>
    </row>
    <row r="88453">
      <c r="A88453" s="1" t="s">
        <v>28610</v>
      </c>
    </row>
    <row r="88454">
      <c r="A88454" s="1" t="s">
        <v>28611</v>
      </c>
    </row>
    <row r="88455">
      <c r="A88455" s="1" t="s">
        <v>28612</v>
      </c>
    </row>
    <row r="88456">
      <c r="A88456" s="1" t="s">
        <v>28613</v>
      </c>
    </row>
    <row r="88457">
      <c r="A88457" s="1" t="s">
        <v>28614</v>
      </c>
    </row>
    <row r="88458">
      <c r="A88458" s="1" t="s">
        <v>28615</v>
      </c>
    </row>
    <row r="88459">
      <c r="A88459" s="1" t="s">
        <v>28616</v>
      </c>
    </row>
    <row r="88460">
      <c r="A88460" s="1" t="s">
        <v>28617</v>
      </c>
    </row>
    <row r="88461">
      <c r="A88461" s="1" t="s">
        <v>27077</v>
      </c>
    </row>
    <row r="88462">
      <c r="A88462" s="1" t="s">
        <v>28618</v>
      </c>
    </row>
    <row r="88463">
      <c r="A88463" s="1" t="s">
        <v>28619</v>
      </c>
    </row>
    <row r="88464">
      <c r="A88464" s="1" t="s">
        <v>28620</v>
      </c>
    </row>
    <row r="88465">
      <c r="A88465" s="1" t="s">
        <v>28621</v>
      </c>
    </row>
    <row r="88466">
      <c r="A88466" s="1" t="s">
        <v>27083</v>
      </c>
    </row>
    <row r="88467">
      <c r="A88467" s="1" t="s">
        <v>28624</v>
      </c>
    </row>
    <row r="88468">
      <c r="A88468" s="1" t="s">
        <v>30404</v>
      </c>
    </row>
    <row r="88470">
      <c r="A88470" s="1" t="s">
        <v>29331</v>
      </c>
    </row>
    <row r="88472">
      <c r="A88472" s="1" t="s">
        <v>29332</v>
      </c>
    </row>
    <row r="88473">
      <c r="A88473" s="1" t="s">
        <v>29333</v>
      </c>
    </row>
    <row r="88474">
      <c r="A88474" s="1" t="s">
        <v>29334</v>
      </c>
    </row>
    <row r="88476">
      <c r="A88476" s="1" t="s">
        <v>29335</v>
      </c>
    </row>
    <row r="88477">
      <c r="A88477" s="1" t="s">
        <v>29336</v>
      </c>
    </row>
    <row r="88479">
      <c r="A88479" s="1" t="s">
        <v>29337</v>
      </c>
    </row>
    <row r="88480">
      <c r="A88480" s="1" t="s">
        <v>29338</v>
      </c>
    </row>
    <row r="88481">
      <c r="A88481" s="1" t="s">
        <v>29339</v>
      </c>
    </row>
    <row r="88483">
      <c r="A88483" s="1" t="s">
        <v>29340</v>
      </c>
    </row>
    <row r="88484">
      <c r="A88484" s="1" t="s">
        <v>29341</v>
      </c>
    </row>
    <row r="88485">
      <c r="A88485" s="1" t="s">
        <v>29342</v>
      </c>
    </row>
    <row r="88486">
      <c r="A88486" s="1" t="s">
        <v>29343</v>
      </c>
    </row>
    <row r="88487">
      <c r="A88487" s="1" t="s">
        <v>29344</v>
      </c>
    </row>
    <row r="88489">
      <c r="A88489" s="1" t="s">
        <v>29345</v>
      </c>
    </row>
    <row r="88491">
      <c r="A88491" s="1" t="s">
        <v>29346</v>
      </c>
    </row>
    <row r="88493">
      <c r="A88493" s="1" t="s">
        <v>29347</v>
      </c>
    </row>
    <row r="88494">
      <c r="A88494" s="1" t="s">
        <v>29348</v>
      </c>
    </row>
    <row r="88495">
      <c r="A88495" s="1" t="s">
        <v>29349</v>
      </c>
    </row>
    <row r="88496">
      <c r="A88496" s="1" t="s">
        <v>29350</v>
      </c>
    </row>
    <row r="88497">
      <c r="A88497" s="1" t="s">
        <v>26848</v>
      </c>
    </row>
    <row r="88498">
      <c r="A88498" s="1" t="s">
        <v>29351</v>
      </c>
    </row>
    <row r="88500">
      <c r="A88500" s="1" t="s">
        <v>26838</v>
      </c>
    </row>
    <row r="88502">
      <c r="A88502" s="1" t="s">
        <v>29352</v>
      </c>
    </row>
    <row r="88504">
      <c r="A88504" s="1" t="s">
        <v>29353</v>
      </c>
    </row>
    <row r="88505">
      <c r="A88505" s="1" t="s">
        <v>29332</v>
      </c>
    </row>
    <row r="88506">
      <c r="A88506" s="1" t="s">
        <v>29333</v>
      </c>
    </row>
    <row r="88507">
      <c r="A88507" s="1" t="s">
        <v>29334</v>
      </c>
    </row>
    <row r="88508">
      <c r="A88508" s="1" t="s">
        <v>29335</v>
      </c>
    </row>
    <row r="88509">
      <c r="A88509" s="1" t="s">
        <v>29336</v>
      </c>
    </row>
    <row r="88510">
      <c r="A88510" s="1" t="s">
        <v>29337</v>
      </c>
    </row>
    <row r="88511">
      <c r="A88511" s="1" t="s">
        <v>29338</v>
      </c>
    </row>
    <row r="88512">
      <c r="A88512" s="1" t="s">
        <v>29339</v>
      </c>
    </row>
    <row r="88513">
      <c r="A88513" s="1" t="s">
        <v>29340</v>
      </c>
    </row>
    <row r="88514">
      <c r="A88514" s="1" t="s">
        <v>29341</v>
      </c>
    </row>
    <row r="88515">
      <c r="A88515" s="1" t="s">
        <v>29342</v>
      </c>
    </row>
    <row r="88516">
      <c r="A88516" s="1" t="s">
        <v>29343</v>
      </c>
    </row>
    <row r="88517">
      <c r="A88517" s="1" t="s">
        <v>29344</v>
      </c>
    </row>
    <row r="88518">
      <c r="A88518" s="1" t="s">
        <v>29345</v>
      </c>
    </row>
    <row r="88519">
      <c r="A88519" s="1" t="s">
        <v>29346</v>
      </c>
    </row>
    <row r="88520">
      <c r="A88520" s="1" t="s">
        <v>29347</v>
      </c>
    </row>
    <row r="88521">
      <c r="A88521" s="1" t="s">
        <v>29348</v>
      </c>
    </row>
    <row r="88522">
      <c r="A88522" s="1" t="s">
        <v>29349</v>
      </c>
    </row>
    <row r="88523">
      <c r="A88523" s="1" t="s">
        <v>29350</v>
      </c>
    </row>
    <row r="88524">
      <c r="A88524" s="1" t="s">
        <v>26848</v>
      </c>
    </row>
    <row r="88525">
      <c r="A88525" s="1" t="s">
        <v>29351</v>
      </c>
    </row>
    <row r="88526">
      <c r="A88526" s="1" t="s">
        <v>26838</v>
      </c>
    </row>
    <row r="88527">
      <c r="A88527" s="1" t="s">
        <v>29354</v>
      </c>
    </row>
    <row r="88528">
      <c r="A88528" s="1" t="s">
        <v>30405</v>
      </c>
    </row>
    <row r="88530">
      <c r="A88530" s="1" t="s">
        <v>29308</v>
      </c>
    </row>
    <row r="88532">
      <c r="A88532" s="1" t="s">
        <v>29309</v>
      </c>
    </row>
    <row r="88534">
      <c r="A88534" s="1" t="s">
        <v>29356</v>
      </c>
    </row>
    <row r="88536">
      <c r="A88536" s="1" t="s">
        <v>29357</v>
      </c>
    </row>
    <row r="88538">
      <c r="A88538" s="1" t="s">
        <v>29358</v>
      </c>
    </row>
    <row r="88539">
      <c r="A88539" s="1" t="s">
        <v>29359</v>
      </c>
    </row>
    <row r="88541">
      <c r="A88541" s="1" t="s">
        <v>29360</v>
      </c>
    </row>
    <row r="88543">
      <c r="A88543" s="1" t="s">
        <v>29361</v>
      </c>
    </row>
    <row r="88545">
      <c r="A88545" s="1" t="s">
        <v>29362</v>
      </c>
    </row>
    <row r="88546">
      <c r="A88546" s="1" t="s">
        <v>29363</v>
      </c>
    </row>
    <row r="88548">
      <c r="A88548" s="1" t="s">
        <v>29364</v>
      </c>
    </row>
    <row r="88549">
      <c r="A88549" s="1" t="s">
        <v>29365</v>
      </c>
    </row>
    <row r="88551">
      <c r="A88551" s="1" t="s">
        <v>29366</v>
      </c>
    </row>
    <row r="88552">
      <c r="A88552" s="1" t="s">
        <v>29367</v>
      </c>
    </row>
    <row r="88553">
      <c r="A88553" s="1" t="s">
        <v>29368</v>
      </c>
    </row>
    <row r="88555">
      <c r="A88555" s="1" t="s">
        <v>29369</v>
      </c>
    </row>
    <row r="88556">
      <c r="A88556" s="1" t="s">
        <v>29370</v>
      </c>
    </row>
    <row r="88557">
      <c r="A88557" s="1" t="s">
        <v>29371</v>
      </c>
    </row>
    <row r="88558">
      <c r="A88558" s="1" t="s">
        <v>29372</v>
      </c>
    </row>
    <row r="88559">
      <c r="A88559" s="1" t="s">
        <v>29373</v>
      </c>
    </row>
    <row r="88561">
      <c r="A88561" s="1" t="s">
        <v>29374</v>
      </c>
    </row>
    <row r="88563">
      <c r="A88563" s="1" t="s">
        <v>1135</v>
      </c>
    </row>
    <row r="88564">
      <c r="A88564" s="1" t="s">
        <v>29328</v>
      </c>
    </row>
    <row r="88565">
      <c r="A88565" s="1" t="s">
        <v>29356</v>
      </c>
    </row>
    <row r="88566">
      <c r="A88566" s="1" t="s">
        <v>29357</v>
      </c>
    </row>
    <row r="88567">
      <c r="A88567" s="1" t="s">
        <v>29358</v>
      </c>
    </row>
    <row r="88568">
      <c r="A88568" s="1" t="s">
        <v>29359</v>
      </c>
    </row>
    <row r="88569">
      <c r="A88569" s="1" t="s">
        <v>29360</v>
      </c>
    </row>
    <row r="88570">
      <c r="A88570" s="1" t="s">
        <v>29361</v>
      </c>
    </row>
    <row r="88571">
      <c r="A88571" s="1" t="s">
        <v>29362</v>
      </c>
    </row>
    <row r="88572">
      <c r="A88572" s="1" t="s">
        <v>29363</v>
      </c>
    </row>
    <row r="88573">
      <c r="A88573" s="1" t="s">
        <v>29364</v>
      </c>
    </row>
    <row r="88574">
      <c r="A88574" s="1" t="s">
        <v>29365</v>
      </c>
    </row>
    <row r="88575">
      <c r="A88575" s="1" t="s">
        <v>29366</v>
      </c>
    </row>
    <row r="88576">
      <c r="A88576" s="1" t="s">
        <v>29367</v>
      </c>
    </row>
    <row r="88577">
      <c r="A88577" s="1" t="s">
        <v>29368</v>
      </c>
    </row>
    <row r="88578">
      <c r="A88578" s="1" t="s">
        <v>29369</v>
      </c>
    </row>
    <row r="88579">
      <c r="A88579" s="1" t="s">
        <v>29370</v>
      </c>
    </row>
    <row r="88580">
      <c r="A88580" s="1" t="s">
        <v>29371</v>
      </c>
    </row>
    <row r="88581">
      <c r="A88581" s="1" t="s">
        <v>29372</v>
      </c>
    </row>
    <row r="88582">
      <c r="A88582" s="1" t="s">
        <v>29373</v>
      </c>
    </row>
    <row r="88583">
      <c r="A88583" s="1" t="s">
        <v>29375</v>
      </c>
    </row>
    <row r="88584">
      <c r="A88584" s="1" t="s">
        <v>30406</v>
      </c>
    </row>
    <row r="88586">
      <c r="A88586" s="1" t="s">
        <v>3016</v>
      </c>
    </row>
    <row r="88588">
      <c r="A88588" s="1" t="s">
        <v>29309</v>
      </c>
    </row>
    <row r="88590">
      <c r="A88590" s="1" t="s">
        <v>29387</v>
      </c>
    </row>
    <row r="88592">
      <c r="A88592" s="1" t="s">
        <v>29388</v>
      </c>
    </row>
    <row r="88594">
      <c r="A88594" s="1" t="s">
        <v>29389</v>
      </c>
    </row>
    <row r="88595">
      <c r="A88595" s="1" t="s">
        <v>29390</v>
      </c>
    </row>
    <row r="88596">
      <c r="A88596" s="1" t="s">
        <v>29391</v>
      </c>
    </row>
    <row r="88598">
      <c r="A88598" s="1" t="s">
        <v>29392</v>
      </c>
    </row>
    <row r="88600">
      <c r="A88600" s="1" t="s">
        <v>29393</v>
      </c>
    </row>
    <row r="88601">
      <c r="A88601" s="1" t="s">
        <v>29394</v>
      </c>
    </row>
    <row r="88603">
      <c r="A88603" s="1" t="s">
        <v>29395</v>
      </c>
    </row>
    <row r="88604">
      <c r="A88604" s="1" t="s">
        <v>29396</v>
      </c>
    </row>
    <row r="88606">
      <c r="A88606" s="1" t="s">
        <v>29397</v>
      </c>
    </row>
    <row r="88608">
      <c r="A88608" s="1" t="s">
        <v>29398</v>
      </c>
    </row>
    <row r="88610">
      <c r="A88610" s="1" t="s">
        <v>29399</v>
      </c>
    </row>
    <row r="88611">
      <c r="A88611" s="1" t="s">
        <v>29400</v>
      </c>
    </row>
    <row r="88613">
      <c r="A88613" s="1" t="s">
        <v>29401</v>
      </c>
    </row>
    <row r="88614">
      <c r="A88614" s="1" t="s">
        <v>29402</v>
      </c>
    </row>
    <row r="88616">
      <c r="A88616" s="1" t="s">
        <v>29403</v>
      </c>
    </row>
    <row r="88618">
      <c r="A88618" s="1" t="s">
        <v>29404</v>
      </c>
    </row>
    <row r="88619">
      <c r="A88619" s="1" t="s">
        <v>29405</v>
      </c>
    </row>
    <row r="88621">
      <c r="A88621" s="1" t="s">
        <v>29406</v>
      </c>
    </row>
    <row r="88622">
      <c r="A88622" s="1" t="s">
        <v>29328</v>
      </c>
    </row>
    <row r="88623">
      <c r="A88623" s="1" t="s">
        <v>29387</v>
      </c>
    </row>
    <row r="88624">
      <c r="A88624" s="1" t="s">
        <v>29388</v>
      </c>
    </row>
    <row r="88625">
      <c r="A88625" s="1" t="s">
        <v>29389</v>
      </c>
    </row>
    <row r="88626">
      <c r="A88626" s="1" t="s">
        <v>29390</v>
      </c>
    </row>
    <row r="88627">
      <c r="A88627" s="1" t="s">
        <v>29391</v>
      </c>
    </row>
    <row r="88628">
      <c r="A88628" s="1" t="s">
        <v>29392</v>
      </c>
    </row>
    <row r="88629">
      <c r="A88629" s="1" t="s">
        <v>29393</v>
      </c>
    </row>
    <row r="88630">
      <c r="A88630" s="1" t="s">
        <v>29394</v>
      </c>
    </row>
    <row r="88631">
      <c r="A88631" s="1" t="s">
        <v>29395</v>
      </c>
    </row>
    <row r="88632">
      <c r="A88632" s="1" t="s">
        <v>29396</v>
      </c>
    </row>
    <row r="88633">
      <c r="A88633" s="1" t="s">
        <v>29397</v>
      </c>
    </row>
    <row r="88634">
      <c r="A88634" s="1" t="s">
        <v>29398</v>
      </c>
    </row>
    <row r="88635">
      <c r="A88635" s="1" t="s">
        <v>29399</v>
      </c>
    </row>
    <row r="88636">
      <c r="A88636" s="1" t="s">
        <v>29400</v>
      </c>
    </row>
    <row r="88637">
      <c r="A88637" s="1" t="s">
        <v>29401</v>
      </c>
    </row>
    <row r="88638">
      <c r="A88638" s="1" t="s">
        <v>29402</v>
      </c>
    </row>
    <row r="88639">
      <c r="A88639" s="1" t="s">
        <v>29403</v>
      </c>
    </row>
    <row r="88640">
      <c r="A88640" s="1" t="s">
        <v>29404</v>
      </c>
    </row>
    <row r="88641">
      <c r="A88641" s="1" t="s">
        <v>29405</v>
      </c>
    </row>
    <row r="88642">
      <c r="A88642" s="1" t="s">
        <v>29407</v>
      </c>
    </row>
    <row r="88643">
      <c r="A88643" s="1" t="s">
        <v>30407</v>
      </c>
    </row>
    <row r="88645">
      <c r="A88645" s="1" t="s">
        <v>29377</v>
      </c>
    </row>
    <row r="88647">
      <c r="A88647" s="1" t="s">
        <v>29378</v>
      </c>
    </row>
    <row r="88649">
      <c r="A88649" s="1" t="s">
        <v>29379</v>
      </c>
    </row>
    <row r="88650">
      <c r="A88650" s="1" t="s">
        <v>28442</v>
      </c>
    </row>
    <row r="88652">
      <c r="A88652" s="1" t="s">
        <v>26870</v>
      </c>
    </row>
    <row r="88654">
      <c r="A88654" s="1" t="s">
        <v>28443</v>
      </c>
    </row>
    <row r="88656">
      <c r="A88656" s="1" t="s">
        <v>28444</v>
      </c>
    </row>
    <row r="88658">
      <c r="A88658" s="1" t="s">
        <v>28445</v>
      </c>
    </row>
    <row r="88660">
      <c r="A88660" s="1" t="s">
        <v>28446</v>
      </c>
    </row>
    <row r="88661">
      <c r="A88661" s="1" t="s">
        <v>28447</v>
      </c>
    </row>
    <row r="88663">
      <c r="A88663" s="1" t="s">
        <v>28448</v>
      </c>
    </row>
    <row r="88665">
      <c r="A88665" s="1" t="s">
        <v>29380</v>
      </c>
    </row>
    <row r="88667">
      <c r="A88667" s="1" t="s">
        <v>29381</v>
      </c>
    </row>
    <row r="88669">
      <c r="A88669" s="1" t="s">
        <v>367</v>
      </c>
    </row>
    <row r="88670">
      <c r="A88670" s="1" t="s">
        <v>5631</v>
      </c>
    </row>
    <row r="88671">
      <c r="A88671" s="1" t="s">
        <v>29382</v>
      </c>
    </row>
    <row r="88673">
      <c r="A88673" s="1" t="s">
        <v>233</v>
      </c>
    </row>
    <row r="88675">
      <c r="A88675" s="1" t="s">
        <v>29383</v>
      </c>
    </row>
    <row r="88676">
      <c r="A88676" s="1" t="s">
        <v>29384</v>
      </c>
    </row>
    <row r="88677">
      <c r="A88677" s="1" t="s">
        <v>29378</v>
      </c>
    </row>
    <row r="88678">
      <c r="A88678" s="1" t="s">
        <v>29379</v>
      </c>
    </row>
    <row r="88679">
      <c r="A88679" s="1" t="s">
        <v>28442</v>
      </c>
    </row>
    <row r="88680">
      <c r="A88680" s="1" t="s">
        <v>26870</v>
      </c>
    </row>
    <row r="88681">
      <c r="A88681" s="1" t="s">
        <v>28444</v>
      </c>
    </row>
    <row r="88682">
      <c r="A88682" s="1" t="s">
        <v>28445</v>
      </c>
    </row>
    <row r="88683">
      <c r="A88683" s="1" t="s">
        <v>28446</v>
      </c>
    </row>
    <row r="88684">
      <c r="A88684" s="1" t="s">
        <v>28447</v>
      </c>
    </row>
    <row r="88685">
      <c r="A88685" s="1" t="s">
        <v>28448</v>
      </c>
    </row>
    <row r="88686">
      <c r="A88686" s="1" t="s">
        <v>29380</v>
      </c>
    </row>
    <row r="88687">
      <c r="A88687" s="1" t="s">
        <v>29381</v>
      </c>
    </row>
    <row r="88688">
      <c r="A88688" s="1" t="s">
        <v>29382</v>
      </c>
    </row>
    <row r="88689">
      <c r="A88689" s="1" t="s">
        <v>29385</v>
      </c>
    </row>
    <row r="88690">
      <c r="A88690" s="1" t="s">
        <v>30408</v>
      </c>
    </row>
    <row r="88692">
      <c r="A88692" s="1" t="s">
        <v>29308</v>
      </c>
    </row>
    <row r="88694">
      <c r="A88694" s="1" t="s">
        <v>29309</v>
      </c>
    </row>
    <row r="88696">
      <c r="A88696" s="1" t="s">
        <v>29310</v>
      </c>
    </row>
    <row r="88697">
      <c r="A88697" s="1" t="s">
        <v>29311</v>
      </c>
    </row>
    <row r="88699">
      <c r="A88699" s="1" t="s">
        <v>29312</v>
      </c>
    </row>
    <row r="88701">
      <c r="A88701" s="1" t="s">
        <v>29313</v>
      </c>
    </row>
    <row r="88702">
      <c r="A88702" s="1" t="s">
        <v>29314</v>
      </c>
    </row>
    <row r="88703">
      <c r="A88703" s="1" t="s">
        <v>29315</v>
      </c>
    </row>
    <row r="88705">
      <c r="A88705" s="1" t="s">
        <v>1069</v>
      </c>
    </row>
    <row r="88706">
      <c r="A88706" s="1" t="s">
        <v>29316</v>
      </c>
    </row>
    <row r="88707">
      <c r="A88707" s="1" t="s">
        <v>29317</v>
      </c>
    </row>
    <row r="88709">
      <c r="A88709" s="1" t="s">
        <v>29318</v>
      </c>
    </row>
    <row r="88711">
      <c r="A88711" s="1" t="s">
        <v>29319</v>
      </c>
    </row>
    <row r="88712">
      <c r="A88712" s="1" t="s">
        <v>29320</v>
      </c>
    </row>
    <row r="88713">
      <c r="A88713" s="1" t="s">
        <v>22911</v>
      </c>
    </row>
    <row r="88715">
      <c r="A88715" s="1" t="s">
        <v>29321</v>
      </c>
    </row>
    <row r="88716">
      <c r="A88716" s="1" t="s">
        <v>29322</v>
      </c>
    </row>
    <row r="88717">
      <c r="A88717" s="1" t="s">
        <v>29323</v>
      </c>
    </row>
    <row r="88719">
      <c r="A88719" s="1" t="s">
        <v>29324</v>
      </c>
    </row>
    <row r="88720">
      <c r="A88720" s="1" t="s">
        <v>29325</v>
      </c>
    </row>
    <row r="88721">
      <c r="A88721" s="1" t="s">
        <v>27585</v>
      </c>
    </row>
    <row r="88722">
      <c r="A88722" s="1" t="s">
        <v>29326</v>
      </c>
    </row>
    <row r="88724">
      <c r="A88724" s="1" t="s">
        <v>29327</v>
      </c>
    </row>
    <row r="88725">
      <c r="A88725" s="1" t="s">
        <v>367</v>
      </c>
    </row>
    <row r="88726">
      <c r="A88726" s="1" t="s">
        <v>29328</v>
      </c>
    </row>
    <row r="88727">
      <c r="A88727" s="1" t="s">
        <v>29310</v>
      </c>
    </row>
    <row r="88728">
      <c r="A88728" s="1" t="s">
        <v>29312</v>
      </c>
    </row>
    <row r="88729">
      <c r="A88729" s="1" t="s">
        <v>29313</v>
      </c>
    </row>
    <row r="88730">
      <c r="A88730" s="1" t="s">
        <v>29314</v>
      </c>
    </row>
    <row r="88731">
      <c r="A88731" s="1" t="s">
        <v>29315</v>
      </c>
    </row>
    <row r="88732">
      <c r="A88732" s="1" t="s">
        <v>29316</v>
      </c>
    </row>
    <row r="88733">
      <c r="A88733" s="1" t="s">
        <v>29317</v>
      </c>
    </row>
    <row r="88734">
      <c r="A88734" s="1" t="s">
        <v>29319</v>
      </c>
    </row>
    <row r="88735">
      <c r="A88735" s="1" t="s">
        <v>29320</v>
      </c>
    </row>
    <row r="88736">
      <c r="A88736" s="1" t="s">
        <v>29321</v>
      </c>
    </row>
    <row r="88737">
      <c r="A88737" s="1" t="s">
        <v>29322</v>
      </c>
    </row>
    <row r="88738">
      <c r="A88738" s="1" t="s">
        <v>29323</v>
      </c>
    </row>
    <row r="88739">
      <c r="A88739" s="1" t="s">
        <v>29324</v>
      </c>
    </row>
    <row r="88740">
      <c r="A88740" s="1" t="s">
        <v>29325</v>
      </c>
    </row>
    <row r="88741">
      <c r="A88741" s="1" t="s">
        <v>27585</v>
      </c>
    </row>
    <row r="88742">
      <c r="A88742" s="1" t="s">
        <v>29326</v>
      </c>
    </row>
    <row r="88743">
      <c r="A88743" s="1" t="s">
        <v>29329</v>
      </c>
    </row>
    <row r="88744">
      <c r="A88744" s="1" t="s">
        <v>30409</v>
      </c>
    </row>
    <row r="88746">
      <c r="A88746" s="1" t="s">
        <v>29308</v>
      </c>
    </row>
    <row r="88748">
      <c r="A88748" s="1" t="s">
        <v>29455</v>
      </c>
    </row>
    <row r="88749">
      <c r="A88749" s="1" t="s">
        <v>29456</v>
      </c>
    </row>
    <row r="88751">
      <c r="A88751" s="1" t="s">
        <v>29450</v>
      </c>
    </row>
    <row r="88753">
      <c r="A88753" s="1" t="s">
        <v>29457</v>
      </c>
    </row>
    <row r="88754">
      <c r="A88754" s="1" t="s">
        <v>29458</v>
      </c>
    </row>
    <row r="88756">
      <c r="A88756" s="1" t="s">
        <v>29459</v>
      </c>
    </row>
    <row r="88758">
      <c r="A88758" s="1" t="s">
        <v>29460</v>
      </c>
    </row>
    <row r="88760">
      <c r="A88760" s="1" t="s">
        <v>29461</v>
      </c>
    </row>
    <row r="88762">
      <c r="A88762" s="1" t="s">
        <v>29462</v>
      </c>
    </row>
    <row r="88763">
      <c r="A88763" s="1" t="s">
        <v>29463</v>
      </c>
    </row>
    <row r="88765">
      <c r="A88765" s="1" t="s">
        <v>29464</v>
      </c>
    </row>
    <row r="88766">
      <c r="A88766" s="1" t="s">
        <v>28326</v>
      </c>
    </row>
    <row r="88768">
      <c r="A88768" s="1" t="s">
        <v>29465</v>
      </c>
    </row>
    <row r="88769">
      <c r="A88769" s="1" t="s">
        <v>29466</v>
      </c>
    </row>
    <row r="88770">
      <c r="A88770" s="1" t="s">
        <v>29467</v>
      </c>
    </row>
    <row r="88772">
      <c r="A88772" s="1" t="s">
        <v>29468</v>
      </c>
    </row>
    <row r="88773">
      <c r="A88773" s="1" t="s">
        <v>29469</v>
      </c>
    </row>
    <row r="88775">
      <c r="A88775" s="1" t="s">
        <v>29470</v>
      </c>
    </row>
    <row r="88776">
      <c r="A88776" s="1" t="s">
        <v>29471</v>
      </c>
    </row>
    <row r="88778">
      <c r="A88778" s="1" t="s">
        <v>29472</v>
      </c>
    </row>
    <row r="88779">
      <c r="A88779" s="1" t="s">
        <v>29473</v>
      </c>
    </row>
    <row r="88780">
      <c r="A88780" s="1" t="s">
        <v>28500</v>
      </c>
    </row>
    <row r="88782">
      <c r="A88782" s="1" t="s">
        <v>29474</v>
      </c>
    </row>
    <row r="88783">
      <c r="A88783" s="1" t="s">
        <v>29475</v>
      </c>
    </row>
    <row r="88784">
      <c r="A88784" s="1" t="s">
        <v>29476</v>
      </c>
    </row>
    <row r="88786">
      <c r="A88786" s="1" t="s">
        <v>29477</v>
      </c>
    </row>
    <row r="88787">
      <c r="A88787" s="1" t="s">
        <v>29456</v>
      </c>
    </row>
    <row r="88788">
      <c r="A88788" s="1" t="s">
        <v>29450</v>
      </c>
    </row>
    <row r="88789">
      <c r="A88789" s="1" t="s">
        <v>29457</v>
      </c>
    </row>
    <row r="88790">
      <c r="A88790" s="1" t="s">
        <v>29458</v>
      </c>
    </row>
    <row r="88791">
      <c r="A88791" s="1" t="s">
        <v>29459</v>
      </c>
    </row>
    <row r="88792">
      <c r="A88792" s="1" t="s">
        <v>29460</v>
      </c>
    </row>
    <row r="88793">
      <c r="A88793" s="1" t="s">
        <v>29461</v>
      </c>
    </row>
    <row r="88794">
      <c r="A88794" s="1" t="s">
        <v>29462</v>
      </c>
    </row>
    <row r="88795">
      <c r="A88795" s="1" t="s">
        <v>29463</v>
      </c>
    </row>
    <row r="88796">
      <c r="A88796" s="1" t="s">
        <v>29464</v>
      </c>
    </row>
    <row r="88797">
      <c r="A88797" s="1" t="s">
        <v>28326</v>
      </c>
    </row>
    <row r="88798">
      <c r="A88798" s="1" t="s">
        <v>29465</v>
      </c>
    </row>
    <row r="88799">
      <c r="A88799" s="1" t="s">
        <v>29466</v>
      </c>
    </row>
    <row r="88800">
      <c r="A88800" s="1" t="s">
        <v>29467</v>
      </c>
    </row>
    <row r="88801">
      <c r="A88801" s="1" t="s">
        <v>29468</v>
      </c>
    </row>
    <row r="88802">
      <c r="A88802" s="1" t="s">
        <v>29469</v>
      </c>
    </row>
    <row r="88803">
      <c r="A88803" s="1" t="s">
        <v>29470</v>
      </c>
    </row>
    <row r="88804">
      <c r="A88804" s="1" t="s">
        <v>29471</v>
      </c>
    </row>
    <row r="88805">
      <c r="A88805" s="1" t="s">
        <v>29472</v>
      </c>
    </row>
    <row r="88806">
      <c r="A88806" s="1" t="s">
        <v>29473</v>
      </c>
    </row>
    <row r="88807">
      <c r="A88807" s="1" t="s">
        <v>28500</v>
      </c>
    </row>
    <row r="88808">
      <c r="A88808" s="1" t="s">
        <v>29478</v>
      </c>
    </row>
    <row r="88809">
      <c r="A88809" s="1" t="s">
        <v>30410</v>
      </c>
    </row>
    <row r="88811">
      <c r="A88811" s="1" t="s">
        <v>29427</v>
      </c>
    </row>
    <row r="88813">
      <c r="A88813" s="1" t="s">
        <v>29428</v>
      </c>
    </row>
    <row r="88814">
      <c r="A88814" s="1" t="s">
        <v>29429</v>
      </c>
    </row>
    <row r="88815">
      <c r="A88815" s="1" t="s">
        <v>29430</v>
      </c>
    </row>
    <row r="88816">
      <c r="A88816" s="1" t="s">
        <v>29431</v>
      </c>
    </row>
    <row r="88817">
      <c r="A88817" s="1" t="s">
        <v>29432</v>
      </c>
    </row>
    <row r="88819">
      <c r="A88819" s="1" t="s">
        <v>29433</v>
      </c>
    </row>
    <row r="88820">
      <c r="A88820" s="1" t="s">
        <v>29434</v>
      </c>
    </row>
    <row r="88821">
      <c r="A88821" s="1" t="s">
        <v>29435</v>
      </c>
    </row>
    <row r="88823">
      <c r="A88823" s="1" t="s">
        <v>29436</v>
      </c>
    </row>
    <row r="88824">
      <c r="A88824" s="1" t="s">
        <v>29437</v>
      </c>
    </row>
    <row r="88825">
      <c r="A88825" s="1" t="s">
        <v>29438</v>
      </c>
    </row>
    <row r="88826">
      <c r="A88826" s="1" t="s">
        <v>29439</v>
      </c>
    </row>
    <row r="88827">
      <c r="A88827" s="1" t="s">
        <v>29440</v>
      </c>
    </row>
    <row r="88829">
      <c r="A88829" s="1" t="s">
        <v>29441</v>
      </c>
    </row>
    <row r="88831">
      <c r="A88831" s="1" t="s">
        <v>29442</v>
      </c>
    </row>
    <row r="88832">
      <c r="A88832" s="1" t="s">
        <v>29443</v>
      </c>
    </row>
    <row r="88833">
      <c r="A88833" s="1" t="s">
        <v>29444</v>
      </c>
    </row>
    <row r="88834">
      <c r="A88834" s="1" t="s">
        <v>29445</v>
      </c>
    </row>
    <row r="88835">
      <c r="A88835" s="1" t="s">
        <v>29446</v>
      </c>
    </row>
    <row r="88837">
      <c r="A88837" s="1" t="s">
        <v>29447</v>
      </c>
    </row>
    <row r="88838">
      <c r="A88838" s="1" t="s">
        <v>28314</v>
      </c>
    </row>
    <row r="88839">
      <c r="A88839" s="1" t="s">
        <v>29448</v>
      </c>
    </row>
    <row r="88840">
      <c r="A88840" s="1" t="s">
        <v>29449</v>
      </c>
    </row>
    <row r="88842">
      <c r="A88842" s="1" t="s">
        <v>29450</v>
      </c>
    </row>
    <row r="88844">
      <c r="A88844" s="1" t="s">
        <v>28487</v>
      </c>
    </row>
    <row r="88845">
      <c r="A88845" s="1" t="s">
        <v>29451</v>
      </c>
    </row>
    <row r="88847">
      <c r="A88847" s="1" t="s">
        <v>366</v>
      </c>
    </row>
    <row r="88848">
      <c r="A88848" s="1" t="s">
        <v>367</v>
      </c>
    </row>
    <row r="88850">
      <c r="A88850" s="1" t="s">
        <v>29452</v>
      </c>
    </row>
    <row r="88851">
      <c r="A88851" s="1" t="s">
        <v>29428</v>
      </c>
    </row>
    <row r="88852">
      <c r="A88852" s="1" t="s">
        <v>29429</v>
      </c>
    </row>
    <row r="88853">
      <c r="A88853" s="1" t="s">
        <v>29430</v>
      </c>
    </row>
    <row r="88854">
      <c r="A88854" s="1" t="s">
        <v>29431</v>
      </c>
    </row>
    <row r="88855">
      <c r="A88855" s="1" t="s">
        <v>29432</v>
      </c>
    </row>
    <row r="88856">
      <c r="A88856" s="1" t="s">
        <v>29433</v>
      </c>
    </row>
    <row r="88857">
      <c r="A88857" s="1" t="s">
        <v>29434</v>
      </c>
    </row>
    <row r="88858">
      <c r="A88858" s="1" t="s">
        <v>29435</v>
      </c>
    </row>
    <row r="88859">
      <c r="A88859" s="1" t="s">
        <v>29436</v>
      </c>
    </row>
    <row r="88860">
      <c r="A88860" s="1" t="s">
        <v>29437</v>
      </c>
    </row>
    <row r="88861">
      <c r="A88861" s="1" t="s">
        <v>29438</v>
      </c>
    </row>
    <row r="88862">
      <c r="A88862" s="1" t="s">
        <v>29439</v>
      </c>
    </row>
    <row r="88863">
      <c r="A88863" s="1" t="s">
        <v>29440</v>
      </c>
    </row>
    <row r="88864">
      <c r="A88864" s="1" t="s">
        <v>29441</v>
      </c>
    </row>
    <row r="88865">
      <c r="A88865" s="1" t="s">
        <v>29442</v>
      </c>
    </row>
    <row r="88866">
      <c r="A88866" s="1" t="s">
        <v>29443</v>
      </c>
    </row>
    <row r="88867">
      <c r="A88867" s="1" t="s">
        <v>29444</v>
      </c>
    </row>
    <row r="88868">
      <c r="A88868" s="1" t="s">
        <v>29445</v>
      </c>
    </row>
    <row r="88869">
      <c r="A88869" s="1" t="s">
        <v>29446</v>
      </c>
    </row>
    <row r="88870">
      <c r="A88870" s="1" t="s">
        <v>29447</v>
      </c>
    </row>
    <row r="88871">
      <c r="A88871" s="1" t="s">
        <v>28314</v>
      </c>
    </row>
    <row r="88872">
      <c r="A88872" s="1" t="s">
        <v>29448</v>
      </c>
    </row>
    <row r="88873">
      <c r="A88873" s="1" t="s">
        <v>29449</v>
      </c>
    </row>
    <row r="88874">
      <c r="A88874" s="1" t="s">
        <v>29450</v>
      </c>
    </row>
    <row r="88875">
      <c r="A88875" s="1" t="s">
        <v>28487</v>
      </c>
    </row>
    <row r="88876">
      <c r="A88876" s="1" t="s">
        <v>29451</v>
      </c>
    </row>
    <row r="88877">
      <c r="A88877" s="1" t="s">
        <v>29453</v>
      </c>
    </row>
    <row r="88878">
      <c r="A88878" s="1" t="s">
        <v>30411</v>
      </c>
    </row>
    <row r="88880">
      <c r="A88880" s="1" t="s">
        <v>3016</v>
      </c>
    </row>
    <row r="88882">
      <c r="A88882" s="1" t="s">
        <v>29309</v>
      </c>
    </row>
    <row r="88884">
      <c r="A88884" s="1" t="s">
        <v>29409</v>
      </c>
    </row>
    <row r="88886">
      <c r="A88886" s="1" t="s">
        <v>29410</v>
      </c>
    </row>
    <row r="88887">
      <c r="A88887" s="1" t="s">
        <v>29411</v>
      </c>
    </row>
    <row r="88888">
      <c r="A88888" s="1" t="s">
        <v>26889</v>
      </c>
    </row>
    <row r="88890">
      <c r="A88890" s="1" t="s">
        <v>29412</v>
      </c>
    </row>
    <row r="88891">
      <c r="A88891" s="1" t="s">
        <v>29413</v>
      </c>
    </row>
    <row r="88892">
      <c r="A88892" s="1" t="s">
        <v>29414</v>
      </c>
    </row>
    <row r="88893">
      <c r="A88893" s="1" t="s">
        <v>29415</v>
      </c>
    </row>
    <row r="88894">
      <c r="A88894" s="1" t="s">
        <v>29416</v>
      </c>
    </row>
    <row r="88896">
      <c r="A88896" s="1" t="s">
        <v>29417</v>
      </c>
    </row>
    <row r="88898">
      <c r="A88898" s="1" t="s">
        <v>29418</v>
      </c>
    </row>
    <row r="88900">
      <c r="A88900" s="1" t="s">
        <v>29419</v>
      </c>
    </row>
    <row r="88902">
      <c r="A88902" s="1" t="s">
        <v>29420</v>
      </c>
    </row>
    <row r="88903">
      <c r="A88903" s="1" t="s">
        <v>29421</v>
      </c>
    </row>
    <row r="88905">
      <c r="A88905" s="1" t="s">
        <v>29422</v>
      </c>
    </row>
    <row r="88906">
      <c r="A88906" s="1" t="s">
        <v>29423</v>
      </c>
    </row>
    <row r="88908">
      <c r="A88908" s="1" t="s">
        <v>29424</v>
      </c>
    </row>
    <row r="88910">
      <c r="A88910" s="1" t="s">
        <v>29328</v>
      </c>
    </row>
    <row r="88911">
      <c r="A88911" s="1" t="s">
        <v>29409</v>
      </c>
    </row>
    <row r="88912">
      <c r="A88912" s="1" t="s">
        <v>29410</v>
      </c>
    </row>
    <row r="88913">
      <c r="A88913" s="1" t="s">
        <v>29411</v>
      </c>
    </row>
    <row r="88914">
      <c r="A88914" s="1" t="s">
        <v>26889</v>
      </c>
    </row>
    <row r="88915">
      <c r="A88915" s="1" t="s">
        <v>29412</v>
      </c>
    </row>
    <row r="88916">
      <c r="A88916" s="1" t="s">
        <v>29413</v>
      </c>
    </row>
    <row r="88917">
      <c r="A88917" s="1" t="s">
        <v>29414</v>
      </c>
    </row>
    <row r="88918">
      <c r="A88918" s="1" t="s">
        <v>29415</v>
      </c>
    </row>
    <row r="88919">
      <c r="A88919" s="1" t="s">
        <v>29416</v>
      </c>
    </row>
    <row r="88920">
      <c r="A88920" s="1" t="s">
        <v>29417</v>
      </c>
    </row>
    <row r="88921">
      <c r="A88921" s="1" t="s">
        <v>29418</v>
      </c>
    </row>
    <row r="88922">
      <c r="A88922" s="1" t="s">
        <v>29420</v>
      </c>
    </row>
    <row r="88923">
      <c r="A88923" s="1" t="s">
        <v>29421</v>
      </c>
    </row>
    <row r="88924">
      <c r="A88924" s="1" t="s">
        <v>29422</v>
      </c>
    </row>
    <row r="88925">
      <c r="A88925" s="1" t="s">
        <v>29423</v>
      </c>
    </row>
    <row r="88926">
      <c r="A88926" s="1" t="s">
        <v>29425</v>
      </c>
    </row>
    <row r="88927">
      <c r="A88927" s="1" t="s">
        <v>30412</v>
      </c>
    </row>
    <row r="88929">
      <c r="A88929" s="1" t="s">
        <v>28590</v>
      </c>
    </row>
    <row r="88930">
      <c r="A88930" s="1" t="s">
        <v>28591</v>
      </c>
    </row>
    <row r="88932">
      <c r="A88932" s="1" t="s">
        <v>26271</v>
      </c>
    </row>
    <row r="88933">
      <c r="A88933" s="1" t="s">
        <v>26272</v>
      </c>
    </row>
    <row r="88934">
      <c r="A88934" s="1" t="s">
        <v>26273</v>
      </c>
    </row>
    <row r="88935">
      <c r="A88935" s="1" t="s">
        <v>26274</v>
      </c>
    </row>
    <row r="88937">
      <c r="A88937" s="1" t="s">
        <v>26275</v>
      </c>
    </row>
    <row r="88939">
      <c r="A88939" s="3" t="str">
        <f>+ EMMA RYAN</f>
        <v>#ERROR!</v>
      </c>
    </row>
    <row r="88940">
      <c r="A88940" s="1" t="s">
        <v>27018</v>
      </c>
    </row>
    <row r="88941">
      <c r="A88941" s="1" t="s">
        <v>30413</v>
      </c>
    </row>
    <row r="88942">
      <c r="A88942" s="1" t="s">
        <v>30414</v>
      </c>
    </row>
    <row r="88943">
      <c r="A88943" s="1" t="s">
        <v>27021</v>
      </c>
    </row>
    <row r="88944">
      <c r="A88944" s="1" t="s">
        <v>27022</v>
      </c>
    </row>
    <row r="88945">
      <c r="A88945" s="1" t="s">
        <v>26281</v>
      </c>
    </row>
    <row r="88946">
      <c r="A88946" s="1" t="s">
        <v>27023</v>
      </c>
    </row>
    <row r="88947">
      <c r="A88947" s="1" t="s">
        <v>27024</v>
      </c>
    </row>
    <row r="88948">
      <c r="A88948" s="1" t="s">
        <v>30415</v>
      </c>
    </row>
    <row r="88949">
      <c r="A88949" s="1" t="s">
        <v>26285</v>
      </c>
    </row>
    <row r="88951">
      <c r="A88951" s="1" t="s">
        <v>26286</v>
      </c>
    </row>
    <row r="88952">
      <c r="A88952" s="1" t="s">
        <v>26287</v>
      </c>
    </row>
    <row r="88954">
      <c r="A88954" s="1" t="s">
        <v>26288</v>
      </c>
    </row>
    <row r="88955">
      <c r="A88955" s="1" t="s">
        <v>26289</v>
      </c>
    </row>
    <row r="88956">
      <c r="A88956" s="1" t="s">
        <v>26290</v>
      </c>
    </row>
    <row r="88958">
      <c r="A88958" s="1" t="s">
        <v>26291</v>
      </c>
    </row>
    <row r="88960">
      <c r="A88960" s="1" t="s">
        <v>26292</v>
      </c>
    </row>
    <row r="88961">
      <c r="A88961" s="1" t="s">
        <v>26293</v>
      </c>
    </row>
    <row r="88962">
      <c r="A88962" s="1" t="s">
        <v>26294</v>
      </c>
    </row>
    <row r="88964">
      <c r="A88964" s="1" t="s">
        <v>26295</v>
      </c>
    </row>
    <row r="88966">
      <c r="A88966" s="1" t="s">
        <v>26296</v>
      </c>
    </row>
    <row r="88967">
      <c r="A88967" s="1" t="s">
        <v>26297</v>
      </c>
    </row>
    <row r="88968">
      <c r="A88968" s="1" t="s">
        <v>26298</v>
      </c>
    </row>
    <row r="88970">
      <c r="A88970" s="1" t="s">
        <v>27026</v>
      </c>
    </row>
    <row r="88971">
      <c r="A88971" s="1" t="s">
        <v>26300</v>
      </c>
    </row>
    <row r="88972">
      <c r="A88972" s="1" t="s">
        <v>26301</v>
      </c>
    </row>
    <row r="88974">
      <c r="A88974" s="1" t="s">
        <v>27027</v>
      </c>
    </row>
    <row r="88976">
      <c r="A88976" s="1" t="s">
        <v>27028</v>
      </c>
    </row>
    <row r="88977">
      <c r="A88977" s="1" t="s">
        <v>26304</v>
      </c>
    </row>
    <row r="88979">
      <c r="A88979" s="1" t="s">
        <v>27029</v>
      </c>
    </row>
    <row r="88980">
      <c r="A88980" s="1" t="s">
        <v>26306</v>
      </c>
    </row>
    <row r="88982">
      <c r="A88982" s="1" t="s">
        <v>27030</v>
      </c>
    </row>
    <row r="88983">
      <c r="A88983" s="1" t="s">
        <v>26308</v>
      </c>
    </row>
    <row r="88984">
      <c r="A88984" s="1" t="s">
        <v>26309</v>
      </c>
    </row>
    <row r="88986">
      <c r="A88986" s="1" t="s">
        <v>27031</v>
      </c>
    </row>
    <row r="88987">
      <c r="A88987" s="1" t="s">
        <v>27035</v>
      </c>
    </row>
    <row r="88989">
      <c r="A88989" s="1" t="s">
        <v>30416</v>
      </c>
    </row>
    <row r="88990">
      <c r="A88990" s="1" t="s">
        <v>30417</v>
      </c>
    </row>
    <row r="88992">
      <c r="A88992" s="1" t="s">
        <v>28598</v>
      </c>
    </row>
    <row r="88994">
      <c r="A88994" s="1" t="s">
        <v>30418</v>
      </c>
    </row>
    <row r="88995">
      <c r="A88995" s="1" t="s">
        <v>28590</v>
      </c>
    </row>
    <row r="88996">
      <c r="A88996" s="1" t="s">
        <v>28591</v>
      </c>
    </row>
    <row r="88997">
      <c r="A88997" s="1" t="s">
        <v>26271</v>
      </c>
    </row>
    <row r="88998">
      <c r="A88998" s="1" t="s">
        <v>26272</v>
      </c>
    </row>
    <row r="88999">
      <c r="A88999" s="1" t="s">
        <v>26273</v>
      </c>
    </row>
    <row r="89000">
      <c r="A89000" s="1" t="s">
        <v>26274</v>
      </c>
    </row>
    <row r="89001">
      <c r="A89001" s="1" t="s">
        <v>26275</v>
      </c>
    </row>
    <row r="89002">
      <c r="A89002" s="3" t="str">
        <f>+ EMMA RYAN</f>
        <v>#ERROR!</v>
      </c>
    </row>
    <row r="89003">
      <c r="A89003" s="1" t="s">
        <v>27018</v>
      </c>
    </row>
    <row r="89004">
      <c r="A89004" s="1" t="s">
        <v>30413</v>
      </c>
    </row>
    <row r="89005">
      <c r="A89005" s="1" t="s">
        <v>30414</v>
      </c>
    </row>
    <row r="89006">
      <c r="A89006" s="1" t="s">
        <v>27021</v>
      </c>
    </row>
    <row r="89007">
      <c r="A89007" s="1" t="s">
        <v>27022</v>
      </c>
    </row>
    <row r="89008">
      <c r="A89008" s="1" t="s">
        <v>26281</v>
      </c>
    </row>
    <row r="89009">
      <c r="A89009" s="1" t="s">
        <v>27023</v>
      </c>
    </row>
    <row r="89010">
      <c r="A89010" s="1" t="s">
        <v>27024</v>
      </c>
    </row>
    <row r="89011">
      <c r="A89011" s="1" t="s">
        <v>30415</v>
      </c>
    </row>
    <row r="89012">
      <c r="A89012" s="1" t="s">
        <v>26285</v>
      </c>
    </row>
    <row r="89013">
      <c r="A89013" s="1" t="s">
        <v>26286</v>
      </c>
    </row>
    <row r="89014">
      <c r="A89014" s="1" t="s">
        <v>26287</v>
      </c>
    </row>
    <row r="89015">
      <c r="A89015" s="1" t="s">
        <v>26288</v>
      </c>
    </row>
    <row r="89016">
      <c r="A89016" s="1" t="s">
        <v>26289</v>
      </c>
    </row>
    <row r="89017">
      <c r="A89017" s="1" t="s">
        <v>26290</v>
      </c>
    </row>
    <row r="89018">
      <c r="A89018" s="1" t="s">
        <v>26291</v>
      </c>
    </row>
    <row r="89019">
      <c r="A89019" s="1" t="s">
        <v>26292</v>
      </c>
    </row>
    <row r="89020">
      <c r="A89020" s="1" t="s">
        <v>26293</v>
      </c>
    </row>
    <row r="89021">
      <c r="A89021" s="1" t="s">
        <v>26294</v>
      </c>
    </row>
    <row r="89022">
      <c r="A89022" s="1" t="s">
        <v>26295</v>
      </c>
    </row>
    <row r="89023">
      <c r="A89023" s="1" t="s">
        <v>26296</v>
      </c>
    </row>
    <row r="89024">
      <c r="A89024" s="1" t="s">
        <v>26297</v>
      </c>
    </row>
    <row r="89025">
      <c r="A89025" s="1" t="s">
        <v>26298</v>
      </c>
    </row>
    <row r="89026">
      <c r="A89026" s="1" t="s">
        <v>27026</v>
      </c>
    </row>
    <row r="89027">
      <c r="A89027" s="1" t="s">
        <v>26300</v>
      </c>
    </row>
    <row r="89028">
      <c r="A89028" s="1" t="s">
        <v>26301</v>
      </c>
    </row>
    <row r="89029">
      <c r="A89029" s="1" t="s">
        <v>27027</v>
      </c>
    </row>
    <row r="89030">
      <c r="A89030" s="1" t="s">
        <v>27028</v>
      </c>
    </row>
    <row r="89031">
      <c r="A89031" s="1" t="s">
        <v>26304</v>
      </c>
    </row>
    <row r="89032">
      <c r="A89032" s="1" t="s">
        <v>27029</v>
      </c>
    </row>
    <row r="89033">
      <c r="A89033" s="1" t="s">
        <v>26306</v>
      </c>
    </row>
    <row r="89034">
      <c r="A89034" s="1" t="s">
        <v>27030</v>
      </c>
    </row>
    <row r="89035">
      <c r="A89035" s="1" t="s">
        <v>26308</v>
      </c>
    </row>
    <row r="89036">
      <c r="A89036" s="1" t="s">
        <v>26309</v>
      </c>
    </row>
    <row r="89037">
      <c r="A89037" s="1" t="s">
        <v>27031</v>
      </c>
    </row>
    <row r="89038">
      <c r="A89038" s="1" t="s">
        <v>27035</v>
      </c>
    </row>
    <row r="89039">
      <c r="A89039" s="1" t="s">
        <v>30416</v>
      </c>
    </row>
    <row r="89040">
      <c r="A89040" s="1" t="s">
        <v>30417</v>
      </c>
    </row>
    <row r="89041">
      <c r="A89041" s="1" t="s">
        <v>30419</v>
      </c>
    </row>
    <row r="89042">
      <c r="A89042" s="1" t="s">
        <v>30420</v>
      </c>
    </row>
    <row r="89043">
      <c r="A89043" s="1" t="s">
        <v>29541</v>
      </c>
    </row>
    <row r="89045">
      <c r="A89045" s="1" t="s">
        <v>29542</v>
      </c>
    </row>
    <row r="89046">
      <c r="A89046" s="1" t="s">
        <v>29543</v>
      </c>
    </row>
    <row r="89047">
      <c r="A89047" s="1" t="s">
        <v>9704</v>
      </c>
    </row>
    <row r="89049">
      <c r="A89049" s="1" t="s">
        <v>29544</v>
      </c>
    </row>
    <row r="89050">
      <c r="A89050" s="1" t="s">
        <v>29545</v>
      </c>
    </row>
    <row r="89051">
      <c r="A89051" s="1" t="s">
        <v>29546</v>
      </c>
    </row>
    <row r="89053">
      <c r="A89053" s="1" t="s">
        <v>29547</v>
      </c>
    </row>
    <row r="89054">
      <c r="A89054" s="1" t="s">
        <v>29548</v>
      </c>
    </row>
    <row r="89056">
      <c r="A89056" s="1" t="s">
        <v>29549</v>
      </c>
    </row>
    <row r="89058">
      <c r="A89058" s="1" t="s">
        <v>29550</v>
      </c>
    </row>
    <row r="89059">
      <c r="A89059" s="1" t="s">
        <v>29551</v>
      </c>
    </row>
    <row r="89061">
      <c r="A89061" s="1" t="s">
        <v>29552</v>
      </c>
    </row>
    <row r="89063">
      <c r="A89063" s="1" t="s">
        <v>165</v>
      </c>
    </row>
    <row r="89065">
      <c r="A89065" s="1" t="s">
        <v>1597</v>
      </c>
    </row>
    <row r="89067">
      <c r="A89067" s="1" t="s">
        <v>11741</v>
      </c>
    </row>
    <row r="89068">
      <c r="A89068" s="1" t="s">
        <v>186</v>
      </c>
    </row>
    <row r="89069">
      <c r="A89069" s="1" t="s">
        <v>29553</v>
      </c>
    </row>
    <row r="89070">
      <c r="A89070" s="1" t="s">
        <v>29541</v>
      </c>
    </row>
    <row r="89071">
      <c r="A89071" s="1" t="s">
        <v>29542</v>
      </c>
    </row>
    <row r="89072">
      <c r="A89072" s="1" t="s">
        <v>29543</v>
      </c>
    </row>
    <row r="89073">
      <c r="A89073" s="1" t="s">
        <v>9704</v>
      </c>
    </row>
    <row r="89074">
      <c r="A89074" s="1" t="s">
        <v>29544</v>
      </c>
    </row>
    <row r="89075">
      <c r="A89075" s="1" t="s">
        <v>29545</v>
      </c>
    </row>
    <row r="89076">
      <c r="A89076" s="1" t="s">
        <v>29546</v>
      </c>
    </row>
    <row r="89077">
      <c r="A89077" s="1" t="s">
        <v>29547</v>
      </c>
    </row>
    <row r="89078">
      <c r="A89078" s="1" t="s">
        <v>29548</v>
      </c>
    </row>
    <row r="89079">
      <c r="A89079" s="1" t="s">
        <v>29549</v>
      </c>
    </row>
    <row r="89080">
      <c r="A89080" s="1" t="s">
        <v>29550</v>
      </c>
    </row>
    <row r="89081">
      <c r="A89081" s="1" t="s">
        <v>29551</v>
      </c>
    </row>
    <row r="89082">
      <c r="A89082" s="1" t="s">
        <v>29552</v>
      </c>
    </row>
    <row r="89083">
      <c r="A89083" s="1" t="s">
        <v>29554</v>
      </c>
    </row>
    <row r="89084">
      <c r="A89084" s="1" t="s">
        <v>30421</v>
      </c>
    </row>
    <row r="89086">
      <c r="A89086" s="1" t="s">
        <v>29495</v>
      </c>
    </row>
    <row r="89088">
      <c r="A89088" s="1" t="s">
        <v>2111</v>
      </c>
    </row>
    <row r="89089">
      <c r="A89089" s="1">
        <v>8.0</v>
      </c>
    </row>
    <row r="89091">
      <c r="A89091" s="1" t="s">
        <v>29496</v>
      </c>
    </row>
    <row r="89092">
      <c r="A89092" s="1" t="s">
        <v>29497</v>
      </c>
    </row>
    <row r="89094">
      <c r="A89094" s="1" t="s">
        <v>451</v>
      </c>
    </row>
    <row r="89096">
      <c r="A89096" s="1" t="s">
        <v>29498</v>
      </c>
    </row>
    <row r="89098">
      <c r="A89098" s="1" t="s">
        <v>29499</v>
      </c>
    </row>
    <row r="89100">
      <c r="A89100" s="1" t="s">
        <v>29500</v>
      </c>
    </row>
    <row r="89101">
      <c r="A89101" s="1" t="s">
        <v>29501</v>
      </c>
    </row>
    <row r="89103">
      <c r="A89103" s="1" t="s">
        <v>29502</v>
      </c>
    </row>
    <row r="89104">
      <c r="A89104" s="1" t="s">
        <v>29503</v>
      </c>
    </row>
    <row r="89105">
      <c r="A89105" s="1" t="s">
        <v>29504</v>
      </c>
    </row>
    <row r="89107">
      <c r="A89107" s="1" t="s">
        <v>29505</v>
      </c>
    </row>
    <row r="89108">
      <c r="A89108" s="1" t="s">
        <v>29506</v>
      </c>
    </row>
    <row r="89109">
      <c r="A89109" s="1" t="s">
        <v>29507</v>
      </c>
    </row>
    <row r="89110">
      <c r="A89110" s="1" t="s">
        <v>29508</v>
      </c>
    </row>
    <row r="89112">
      <c r="A89112" s="1" t="s">
        <v>29509</v>
      </c>
    </row>
    <row r="89114">
      <c r="A89114" s="20">
        <v>0.01</v>
      </c>
    </row>
    <row r="89116">
      <c r="A89116" s="1" t="s">
        <v>29510</v>
      </c>
    </row>
    <row r="89118">
      <c r="A89118" s="1" t="s">
        <v>22140</v>
      </c>
    </row>
    <row r="89120">
      <c r="A89120" s="1" t="s">
        <v>29511</v>
      </c>
    </row>
    <row r="89122">
      <c r="A89122" s="1" t="s">
        <v>29512</v>
      </c>
    </row>
    <row r="89124">
      <c r="A89124" s="1" t="s">
        <v>29513</v>
      </c>
    </row>
    <row r="89126">
      <c r="A89126" s="1" t="s">
        <v>29514</v>
      </c>
    </row>
    <row r="89127">
      <c r="A89127" s="1" t="s">
        <v>29515</v>
      </c>
    </row>
    <row r="89128">
      <c r="A89128" s="1" t="s">
        <v>29516</v>
      </c>
    </row>
    <row r="89130">
      <c r="A89130" s="1" t="s">
        <v>29517</v>
      </c>
    </row>
    <row r="89131">
      <c r="A89131" s="1" t="s">
        <v>29518</v>
      </c>
    </row>
    <row r="89132">
      <c r="A89132" s="1" t="s">
        <v>29519</v>
      </c>
    </row>
    <row r="89134">
      <c r="A89134" s="1" t="s">
        <v>29520</v>
      </c>
    </row>
    <row r="89136">
      <c r="A89136" s="1" t="s">
        <v>29521</v>
      </c>
    </row>
    <row r="89138">
      <c r="A89138" s="1" t="s">
        <v>29522</v>
      </c>
    </row>
    <row r="89139">
      <c r="A89139" s="1" t="s">
        <v>29523</v>
      </c>
    </row>
    <row r="89140">
      <c r="A89140" s="1" t="s">
        <v>29524</v>
      </c>
    </row>
    <row r="89142">
      <c r="A89142" s="1" t="s">
        <v>29525</v>
      </c>
    </row>
    <row r="89143">
      <c r="A89143" s="1" t="s">
        <v>29526</v>
      </c>
    </row>
    <row r="89144">
      <c r="A89144" s="1" t="s">
        <v>29527</v>
      </c>
    </row>
    <row r="89146">
      <c r="A89146" s="1" t="s">
        <v>29528</v>
      </c>
    </row>
    <row r="89147">
      <c r="A89147" s="1" t="s">
        <v>29529</v>
      </c>
    </row>
    <row r="89148">
      <c r="A89148" s="1" t="s">
        <v>29530</v>
      </c>
    </row>
    <row r="89149">
      <c r="A89149" s="1" t="s">
        <v>29531</v>
      </c>
    </row>
    <row r="89150">
      <c r="A89150" s="1" t="s">
        <v>29532</v>
      </c>
    </row>
    <row r="89152">
      <c r="A89152" s="1" t="s">
        <v>29533</v>
      </c>
    </row>
    <row r="89153">
      <c r="A89153" s="1" t="s">
        <v>29534</v>
      </c>
    </row>
    <row r="89155">
      <c r="A89155" s="1" t="s">
        <v>29535</v>
      </c>
    </row>
    <row r="89157">
      <c r="A89157" s="1" t="s">
        <v>29536</v>
      </c>
    </row>
    <row r="89158">
      <c r="A89158" s="1" t="s">
        <v>29537</v>
      </c>
    </row>
    <row r="89159">
      <c r="A89159" s="1" t="s">
        <v>29538</v>
      </c>
    </row>
    <row r="89160">
      <c r="A89160" s="1" t="s">
        <v>29495</v>
      </c>
    </row>
    <row r="89161">
      <c r="A89161" s="1" t="s">
        <v>29496</v>
      </c>
    </row>
    <row r="89162">
      <c r="A89162" s="1" t="s">
        <v>29497</v>
      </c>
    </row>
    <row r="89163">
      <c r="A89163" s="1" t="s">
        <v>29498</v>
      </c>
    </row>
    <row r="89164">
      <c r="A89164" s="1" t="s">
        <v>29499</v>
      </c>
    </row>
    <row r="89165">
      <c r="A89165" s="1" t="s">
        <v>29500</v>
      </c>
    </row>
    <row r="89166">
      <c r="A89166" s="1" t="s">
        <v>29501</v>
      </c>
    </row>
    <row r="89167">
      <c r="A89167" s="1" t="s">
        <v>29502</v>
      </c>
    </row>
    <row r="89168">
      <c r="A89168" s="1" t="s">
        <v>29503</v>
      </c>
    </row>
    <row r="89169">
      <c r="A89169" s="1" t="s">
        <v>29504</v>
      </c>
    </row>
    <row r="89170">
      <c r="A89170" s="1" t="s">
        <v>29505</v>
      </c>
    </row>
    <row r="89171">
      <c r="A89171" s="1" t="s">
        <v>29506</v>
      </c>
    </row>
    <row r="89172">
      <c r="A89172" s="1" t="s">
        <v>29507</v>
      </c>
    </row>
    <row r="89173">
      <c r="A89173" s="1" t="s">
        <v>29508</v>
      </c>
    </row>
    <row r="89174">
      <c r="A89174" s="1" t="s">
        <v>29509</v>
      </c>
    </row>
    <row r="89175">
      <c r="A89175" s="1" t="s">
        <v>29510</v>
      </c>
    </row>
    <row r="89176">
      <c r="A89176" s="1" t="s">
        <v>22140</v>
      </c>
    </row>
    <row r="89177">
      <c r="A89177" s="1" t="s">
        <v>29511</v>
      </c>
    </row>
    <row r="89178">
      <c r="A89178" s="1" t="s">
        <v>29512</v>
      </c>
    </row>
    <row r="89179">
      <c r="A89179" s="1" t="s">
        <v>29513</v>
      </c>
    </row>
    <row r="89180">
      <c r="A89180" s="1" t="s">
        <v>29514</v>
      </c>
    </row>
    <row r="89181">
      <c r="A89181" s="1" t="s">
        <v>29515</v>
      </c>
    </row>
    <row r="89182">
      <c r="A89182" s="1" t="s">
        <v>29517</v>
      </c>
    </row>
    <row r="89183">
      <c r="A89183" s="1" t="s">
        <v>29518</v>
      </c>
    </row>
    <row r="89184">
      <c r="A89184" s="1" t="s">
        <v>29519</v>
      </c>
    </row>
    <row r="89185">
      <c r="A89185" s="1" t="s">
        <v>29520</v>
      </c>
    </row>
    <row r="89186">
      <c r="A89186" s="1" t="s">
        <v>29521</v>
      </c>
    </row>
    <row r="89187">
      <c r="A89187" s="1" t="s">
        <v>29522</v>
      </c>
    </row>
    <row r="89188">
      <c r="A89188" s="1" t="s">
        <v>29523</v>
      </c>
    </row>
    <row r="89189">
      <c r="A89189" s="1" t="s">
        <v>29524</v>
      </c>
    </row>
    <row r="89190">
      <c r="A89190" s="1" t="s">
        <v>29525</v>
      </c>
    </row>
    <row r="89191">
      <c r="A89191" s="1" t="s">
        <v>29526</v>
      </c>
    </row>
    <row r="89192">
      <c r="A89192" s="1" t="s">
        <v>29527</v>
      </c>
    </row>
    <row r="89193">
      <c r="A89193" s="1" t="s">
        <v>29528</v>
      </c>
    </row>
    <row r="89194">
      <c r="A89194" s="1" t="s">
        <v>29529</v>
      </c>
    </row>
    <row r="89195">
      <c r="A89195" s="1" t="s">
        <v>29530</v>
      </c>
    </row>
    <row r="89196">
      <c r="A89196" s="1" t="s">
        <v>29531</v>
      </c>
    </row>
    <row r="89197">
      <c r="A89197" s="1" t="s">
        <v>29532</v>
      </c>
    </row>
    <row r="89198">
      <c r="A89198" s="1" t="s">
        <v>29533</v>
      </c>
    </row>
    <row r="89199">
      <c r="A89199" s="1" t="s">
        <v>29534</v>
      </c>
    </row>
    <row r="89200">
      <c r="A89200" s="1" t="s">
        <v>29535</v>
      </c>
    </row>
    <row r="89201">
      <c r="A89201" s="1" t="s">
        <v>29536</v>
      </c>
    </row>
    <row r="89202">
      <c r="A89202" s="1" t="s">
        <v>29539</v>
      </c>
    </row>
    <row r="89203">
      <c r="A89203" s="1" t="s">
        <v>30422</v>
      </c>
    </row>
    <row r="89204">
      <c r="A89204" s="1" t="s">
        <v>29480</v>
      </c>
    </row>
    <row r="89206">
      <c r="A89206" s="1" t="s">
        <v>29481</v>
      </c>
    </row>
    <row r="89207">
      <c r="A89207" s="1" t="s">
        <v>29482</v>
      </c>
    </row>
    <row r="89209">
      <c r="A89209" s="1" t="s">
        <v>28363</v>
      </c>
    </row>
    <row r="89211">
      <c r="A89211" s="1" t="s">
        <v>29483</v>
      </c>
    </row>
    <row r="89212">
      <c r="A89212" s="1" t="s">
        <v>29484</v>
      </c>
    </row>
    <row r="89214">
      <c r="A89214" s="1" t="s">
        <v>29485</v>
      </c>
    </row>
    <row r="89215">
      <c r="A89215" s="1" t="s">
        <v>29486</v>
      </c>
    </row>
    <row r="89217">
      <c r="A89217" s="1" t="s">
        <v>29487</v>
      </c>
    </row>
    <row r="89219">
      <c r="A89219" s="1" t="s">
        <v>29488</v>
      </c>
    </row>
    <row r="89220">
      <c r="A89220" s="1" t="s">
        <v>29489</v>
      </c>
    </row>
    <row r="89222">
      <c r="A89222" s="1" t="s">
        <v>29490</v>
      </c>
    </row>
    <row r="89223">
      <c r="A89223" s="1" t="s">
        <v>29491</v>
      </c>
    </row>
    <row r="89225">
      <c r="A89225" s="1" t="s">
        <v>15786</v>
      </c>
    </row>
    <row r="89226">
      <c r="A89226" s="1" t="s">
        <v>367</v>
      </c>
    </row>
    <row r="89227">
      <c r="A89227" s="1" t="s">
        <v>29492</v>
      </c>
    </row>
    <row r="89228">
      <c r="A89228" s="1" t="s">
        <v>29480</v>
      </c>
    </row>
    <row r="89229">
      <c r="A89229" s="1" t="s">
        <v>29481</v>
      </c>
    </row>
    <row r="89230">
      <c r="A89230" s="1" t="s">
        <v>29482</v>
      </c>
    </row>
    <row r="89231">
      <c r="A89231" s="1" t="s">
        <v>28363</v>
      </c>
    </row>
    <row r="89232">
      <c r="A89232" s="1" t="s">
        <v>29483</v>
      </c>
    </row>
    <row r="89233">
      <c r="A89233" s="1" t="s">
        <v>29484</v>
      </c>
    </row>
    <row r="89234">
      <c r="A89234" s="1" t="s">
        <v>29485</v>
      </c>
    </row>
    <row r="89235">
      <c r="A89235" s="1" t="s">
        <v>29486</v>
      </c>
    </row>
    <row r="89236">
      <c r="A89236" s="1" t="s">
        <v>29487</v>
      </c>
    </row>
    <row r="89237">
      <c r="A89237" s="1" t="s">
        <v>29488</v>
      </c>
    </row>
    <row r="89238">
      <c r="A89238" s="1" t="s">
        <v>29489</v>
      </c>
    </row>
    <row r="89239">
      <c r="A89239" s="1" t="s">
        <v>29490</v>
      </c>
    </row>
    <row r="89240">
      <c r="A89240" s="1" t="s">
        <v>29491</v>
      </c>
    </row>
    <row r="89241">
      <c r="A89241" s="1" t="s">
        <v>29493</v>
      </c>
    </row>
    <row r="89242">
      <c r="A89242" s="1" t="s">
        <v>30423</v>
      </c>
    </row>
    <row r="89243">
      <c r="A89243" s="1" t="s">
        <v>24047</v>
      </c>
    </row>
    <row r="89245">
      <c r="A89245" s="1" t="s">
        <v>28887</v>
      </c>
    </row>
    <row r="89247">
      <c r="A89247" s="1" t="s">
        <v>28888</v>
      </c>
    </row>
    <row r="89249">
      <c r="A89249" s="1" t="s">
        <v>20337</v>
      </c>
    </row>
    <row r="89250">
      <c r="A89250" s="1" t="s">
        <v>20338</v>
      </c>
    </row>
    <row r="89252">
      <c r="A89252" s="1" t="s">
        <v>20339</v>
      </c>
    </row>
    <row r="89253">
      <c r="A89253" s="1" t="s">
        <v>20248</v>
      </c>
    </row>
    <row r="89255">
      <c r="A89255" s="1" t="s">
        <v>20340</v>
      </c>
    </row>
    <row r="89257">
      <c r="A89257" s="1" t="s">
        <v>20250</v>
      </c>
    </row>
    <row r="89259">
      <c r="A89259" s="1" t="s">
        <v>20341</v>
      </c>
    </row>
    <row r="89261">
      <c r="A89261" s="1" t="s">
        <v>20342</v>
      </c>
    </row>
    <row r="89262">
      <c r="A89262" s="1" t="s">
        <v>20343</v>
      </c>
    </row>
    <row r="89264">
      <c r="A89264" s="1" t="s">
        <v>20344</v>
      </c>
    </row>
    <row r="89266">
      <c r="A89266" s="1" t="s">
        <v>20345</v>
      </c>
    </row>
    <row r="89267">
      <c r="A89267" s="1" t="s">
        <v>20346</v>
      </c>
    </row>
    <row r="89269">
      <c r="A89269" s="1" t="s">
        <v>20347</v>
      </c>
    </row>
    <row r="89270">
      <c r="A89270" s="1" t="s">
        <v>20348</v>
      </c>
    </row>
    <row r="89272">
      <c r="A89272" s="1" t="s">
        <v>20349</v>
      </c>
    </row>
    <row r="89273">
      <c r="A89273" s="1" t="s">
        <v>20350</v>
      </c>
    </row>
    <row r="89274">
      <c r="A89274" s="1" t="s">
        <v>20351</v>
      </c>
    </row>
    <row r="89275">
      <c r="A89275" s="1" t="s">
        <v>20352</v>
      </c>
    </row>
    <row r="89276">
      <c r="A89276" s="1" t="s">
        <v>20353</v>
      </c>
    </row>
    <row r="89277">
      <c r="A89277" s="1" t="s">
        <v>20354</v>
      </c>
    </row>
    <row r="89278">
      <c r="A89278" s="1" t="s">
        <v>20355</v>
      </c>
    </row>
    <row r="89279">
      <c r="A89279" s="1" t="s">
        <v>20356</v>
      </c>
    </row>
    <row r="89280">
      <c r="A89280" s="1" t="s">
        <v>20357</v>
      </c>
    </row>
    <row r="89281">
      <c r="A89281" s="1" t="s">
        <v>20358</v>
      </c>
    </row>
    <row r="89282">
      <c r="A89282" s="1" t="s">
        <v>20359</v>
      </c>
    </row>
    <row r="89283">
      <c r="A89283" s="1" t="s">
        <v>20360</v>
      </c>
    </row>
    <row r="89284">
      <c r="A89284" s="1" t="s">
        <v>20361</v>
      </c>
    </row>
    <row r="89286">
      <c r="A89286" s="1" t="s">
        <v>20362</v>
      </c>
    </row>
    <row r="89287">
      <c r="A89287" s="1" t="s">
        <v>20363</v>
      </c>
    </row>
    <row r="89288">
      <c r="A89288" s="1" t="s">
        <v>20364</v>
      </c>
    </row>
    <row r="89289">
      <c r="A89289" s="1" t="s">
        <v>20365</v>
      </c>
    </row>
    <row r="89290">
      <c r="A89290" s="1" t="s">
        <v>20366</v>
      </c>
    </row>
    <row r="89291">
      <c r="A89291" s="1" t="s">
        <v>20367</v>
      </c>
    </row>
    <row r="89293">
      <c r="A89293" s="1" t="s">
        <v>20368</v>
      </c>
    </row>
    <row r="89294">
      <c r="A89294" s="1" t="s">
        <v>20369</v>
      </c>
    </row>
    <row r="89296">
      <c r="A89296" s="1" t="s">
        <v>20370</v>
      </c>
    </row>
    <row r="89297">
      <c r="A89297" s="1" t="s">
        <v>20371</v>
      </c>
    </row>
    <row r="89299">
      <c r="A89299" s="1" t="s">
        <v>20372</v>
      </c>
    </row>
    <row r="89301">
      <c r="A89301" s="1" t="s">
        <v>20373</v>
      </c>
    </row>
    <row r="89303">
      <c r="A89303" s="1" t="s">
        <v>20374</v>
      </c>
    </row>
    <row r="89305">
      <c r="A89305" s="1" t="s">
        <v>20375</v>
      </c>
    </row>
    <row r="89306">
      <c r="A89306" s="1" t="s">
        <v>20376</v>
      </c>
    </row>
    <row r="89308">
      <c r="A89308" s="1" t="s">
        <v>24067</v>
      </c>
    </row>
    <row r="89309">
      <c r="A89309" s="1" t="s">
        <v>28887</v>
      </c>
    </row>
    <row r="89310">
      <c r="A89310" s="1" t="s">
        <v>28888</v>
      </c>
    </row>
    <row r="89311">
      <c r="A89311" s="1" t="s">
        <v>20337</v>
      </c>
    </row>
    <row r="89312">
      <c r="A89312" s="1" t="s">
        <v>20338</v>
      </c>
    </row>
    <row r="89313">
      <c r="A89313" s="1" t="s">
        <v>20339</v>
      </c>
    </row>
    <row r="89314">
      <c r="A89314" s="1" t="s">
        <v>20248</v>
      </c>
    </row>
    <row r="89315">
      <c r="A89315" s="1" t="s">
        <v>20340</v>
      </c>
    </row>
    <row r="89316">
      <c r="A89316" s="1" t="s">
        <v>20250</v>
      </c>
    </row>
    <row r="89317">
      <c r="A89317" s="1" t="s">
        <v>20341</v>
      </c>
    </row>
    <row r="89318">
      <c r="A89318" s="1" t="s">
        <v>20342</v>
      </c>
    </row>
    <row r="89319">
      <c r="A89319" s="1" t="s">
        <v>20343</v>
      </c>
    </row>
    <row r="89320">
      <c r="A89320" s="1" t="s">
        <v>20344</v>
      </c>
    </row>
    <row r="89321">
      <c r="A89321" s="1" t="s">
        <v>20345</v>
      </c>
    </row>
    <row r="89322">
      <c r="A89322" s="1" t="s">
        <v>20346</v>
      </c>
    </row>
    <row r="89323">
      <c r="A89323" s="1" t="s">
        <v>20347</v>
      </c>
    </row>
    <row r="89324">
      <c r="A89324" s="1" t="s">
        <v>20348</v>
      </c>
    </row>
    <row r="89325">
      <c r="A89325" s="1" t="s">
        <v>20349</v>
      </c>
    </row>
    <row r="89326">
      <c r="A89326" s="1" t="s">
        <v>20350</v>
      </c>
    </row>
    <row r="89327">
      <c r="A89327" s="1" t="s">
        <v>20351</v>
      </c>
    </row>
    <row r="89328">
      <c r="A89328" s="1" t="s">
        <v>20352</v>
      </c>
    </row>
    <row r="89329">
      <c r="A89329" s="1" t="s">
        <v>20353</v>
      </c>
    </row>
    <row r="89330">
      <c r="A89330" s="1" t="s">
        <v>20354</v>
      </c>
    </row>
    <row r="89331">
      <c r="A89331" s="1" t="s">
        <v>20355</v>
      </c>
    </row>
    <row r="89332">
      <c r="A89332" s="1" t="s">
        <v>20356</v>
      </c>
    </row>
    <row r="89333">
      <c r="A89333" s="1" t="s">
        <v>20357</v>
      </c>
    </row>
    <row r="89334">
      <c r="A89334" s="1" t="s">
        <v>20358</v>
      </c>
    </row>
    <row r="89335">
      <c r="A89335" s="1" t="s">
        <v>20359</v>
      </c>
    </row>
    <row r="89336">
      <c r="A89336" s="1" t="s">
        <v>20360</v>
      </c>
    </row>
    <row r="89337">
      <c r="A89337" s="1" t="s">
        <v>20361</v>
      </c>
    </row>
    <row r="89338">
      <c r="A89338" s="1" t="s">
        <v>20362</v>
      </c>
    </row>
    <row r="89339">
      <c r="A89339" s="1" t="s">
        <v>20363</v>
      </c>
    </row>
    <row r="89340">
      <c r="A89340" s="1" t="s">
        <v>20364</v>
      </c>
    </row>
    <row r="89341">
      <c r="A89341" s="1" t="s">
        <v>20365</v>
      </c>
    </row>
    <row r="89342">
      <c r="A89342" s="1" t="s">
        <v>20366</v>
      </c>
    </row>
    <row r="89343">
      <c r="A89343" s="1" t="s">
        <v>20367</v>
      </c>
    </row>
    <row r="89344">
      <c r="A89344" s="1" t="s">
        <v>20368</v>
      </c>
    </row>
    <row r="89345">
      <c r="A89345" s="1" t="s">
        <v>20369</v>
      </c>
    </row>
    <row r="89346">
      <c r="A89346" s="1" t="s">
        <v>20370</v>
      </c>
    </row>
    <row r="89347">
      <c r="A89347" s="1" t="s">
        <v>20371</v>
      </c>
    </row>
    <row r="89348">
      <c r="A89348" s="1" t="s">
        <v>20372</v>
      </c>
    </row>
    <row r="89349">
      <c r="A89349" s="1" t="s">
        <v>20373</v>
      </c>
    </row>
    <row r="89350">
      <c r="A89350" s="1" t="s">
        <v>20374</v>
      </c>
    </row>
    <row r="89351">
      <c r="A89351" s="1" t="s">
        <v>20375</v>
      </c>
    </row>
    <row r="89352">
      <c r="A89352" s="1" t="s">
        <v>28889</v>
      </c>
    </row>
    <row r="89353">
      <c r="A89353" s="1" t="s">
        <v>30424</v>
      </c>
    </row>
    <row r="89354">
      <c r="A89354" s="1" t="s">
        <v>29077</v>
      </c>
    </row>
    <row r="89355">
      <c r="A89355" s="1" t="s">
        <v>29078</v>
      </c>
    </row>
    <row r="89356">
      <c r="A89356" s="1" t="s">
        <v>29079</v>
      </c>
    </row>
    <row r="89357">
      <c r="A89357" s="1" t="s">
        <v>29080</v>
      </c>
    </row>
    <row r="89358">
      <c r="A89358" s="1" t="s">
        <v>29081</v>
      </c>
    </row>
    <row r="89359">
      <c r="A89359" s="1" t="s">
        <v>29082</v>
      </c>
    </row>
    <row r="89360">
      <c r="A89360" s="1" t="s">
        <v>29083</v>
      </c>
    </row>
    <row r="89361">
      <c r="A89361" s="1" t="s">
        <v>29077</v>
      </c>
    </row>
    <row r="89362">
      <c r="A89362" s="1" t="s">
        <v>29084</v>
      </c>
    </row>
    <row r="89363">
      <c r="A89363" s="1" t="s">
        <v>29079</v>
      </c>
    </row>
    <row r="89364">
      <c r="A89364" s="1" t="s">
        <v>29080</v>
      </c>
    </row>
    <row r="89365">
      <c r="A89365" s="1" t="s">
        <v>29081</v>
      </c>
    </row>
    <row r="89366">
      <c r="A89366" s="1" t="s">
        <v>29085</v>
      </c>
    </row>
    <row r="89367">
      <c r="A89367" s="1" t="s">
        <v>30425</v>
      </c>
    </row>
    <row r="89368">
      <c r="A89368" s="1" t="s">
        <v>30426</v>
      </c>
    </row>
    <row r="89369">
      <c r="A89369" s="1" t="s">
        <v>30427</v>
      </c>
    </row>
    <row r="89370">
      <c r="A89370" s="1" t="s">
        <v>30428</v>
      </c>
    </row>
    <row r="89371">
      <c r="A89371" s="1" t="s">
        <v>30429</v>
      </c>
    </row>
    <row r="89372">
      <c r="A89372" s="1" t="s">
        <v>30430</v>
      </c>
    </row>
    <row r="89373">
      <c r="A89373" s="1" t="s">
        <v>30431</v>
      </c>
    </row>
    <row r="89375">
      <c r="A89375" s="1" t="s">
        <v>30432</v>
      </c>
    </row>
    <row r="89376">
      <c r="A89376" s="1" t="s">
        <v>30433</v>
      </c>
    </row>
    <row r="89377">
      <c r="A89377" s="1" t="s">
        <v>30434</v>
      </c>
    </row>
    <row r="89378">
      <c r="A89378" s="1" t="s">
        <v>30435</v>
      </c>
    </row>
    <row r="89379">
      <c r="A89379" s="1" t="s">
        <v>30436</v>
      </c>
    </row>
    <row r="89380">
      <c r="A89380" s="1" t="s">
        <v>30437</v>
      </c>
    </row>
    <row r="89381">
      <c r="A89381" s="1" t="s">
        <v>30438</v>
      </c>
    </row>
    <row r="89382">
      <c r="A89382" s="1" t="s">
        <v>30439</v>
      </c>
    </row>
    <row r="89383">
      <c r="A89383" s="1" t="s">
        <v>30440</v>
      </c>
    </row>
    <row r="89385">
      <c r="A89385" s="1" t="s">
        <v>30441</v>
      </c>
    </row>
    <row r="89387">
      <c r="A89387" s="1" t="s">
        <v>30442</v>
      </c>
    </row>
    <row r="89388">
      <c r="A89388" s="1" t="s">
        <v>30443</v>
      </c>
    </row>
    <row r="89389">
      <c r="A89389" s="1" t="s">
        <v>30444</v>
      </c>
    </row>
    <row r="89390">
      <c r="A89390" s="1" t="s">
        <v>30445</v>
      </c>
    </row>
    <row r="89391">
      <c r="A89391" s="1" t="s">
        <v>30426</v>
      </c>
    </row>
    <row r="89392">
      <c r="A89392" s="1" t="s">
        <v>30427</v>
      </c>
    </row>
    <row r="89393">
      <c r="A89393" s="1" t="s">
        <v>30428</v>
      </c>
    </row>
    <row r="89394">
      <c r="A89394" s="1" t="s">
        <v>30429</v>
      </c>
    </row>
    <row r="89395">
      <c r="A89395" s="1" t="s">
        <v>30430</v>
      </c>
    </row>
    <row r="89396">
      <c r="A89396" s="1" t="s">
        <v>30431</v>
      </c>
    </row>
    <row r="89397">
      <c r="A89397" s="1" t="s">
        <v>30432</v>
      </c>
    </row>
    <row r="89398">
      <c r="A89398" s="1" t="s">
        <v>30433</v>
      </c>
    </row>
    <row r="89399">
      <c r="A89399" s="1" t="s">
        <v>30434</v>
      </c>
    </row>
    <row r="89400">
      <c r="A89400" s="1" t="s">
        <v>30435</v>
      </c>
    </row>
    <row r="89401">
      <c r="A89401" s="1" t="s">
        <v>30436</v>
      </c>
    </row>
    <row r="89402">
      <c r="A89402" s="1" t="s">
        <v>30437</v>
      </c>
    </row>
    <row r="89403">
      <c r="A89403" s="1" t="s">
        <v>30438</v>
      </c>
    </row>
    <row r="89404">
      <c r="A89404" s="1" t="s">
        <v>30439</v>
      </c>
    </row>
    <row r="89405">
      <c r="A89405" s="1" t="s">
        <v>30440</v>
      </c>
    </row>
    <row r="89406">
      <c r="A89406" s="1" t="s">
        <v>30441</v>
      </c>
    </row>
    <row r="89407">
      <c r="A89407" s="1" t="s">
        <v>30442</v>
      </c>
    </row>
    <row r="89408">
      <c r="A89408" s="1" t="s">
        <v>30443</v>
      </c>
    </row>
    <row r="89409">
      <c r="A89409" s="1" t="s">
        <v>30446</v>
      </c>
    </row>
    <row r="89410">
      <c r="A89410" s="1" t="s">
        <v>30447</v>
      </c>
    </row>
    <row r="89412">
      <c r="A89412" s="1" t="s">
        <v>30448</v>
      </c>
    </row>
    <row r="89414">
      <c r="A89414" s="1" t="s">
        <v>30449</v>
      </c>
    </row>
    <row r="89416">
      <c r="A89416" s="1" t="s">
        <v>30450</v>
      </c>
    </row>
    <row r="89418">
      <c r="A89418" s="1" t="s">
        <v>30451</v>
      </c>
    </row>
    <row r="89420">
      <c r="A89420" s="1" t="s">
        <v>30442</v>
      </c>
    </row>
    <row r="89421">
      <c r="A89421" s="1" t="s">
        <v>30443</v>
      </c>
    </row>
    <row r="89422">
      <c r="A89422" s="1" t="s">
        <v>30444</v>
      </c>
    </row>
    <row r="89424">
      <c r="A89424" s="1" t="s">
        <v>1858</v>
      </c>
    </row>
    <row r="89425">
      <c r="A89425" s="1" t="s">
        <v>8395</v>
      </c>
    </row>
    <row r="89426">
      <c r="A89426" s="1" t="s">
        <v>30452</v>
      </c>
    </row>
    <row r="89427">
      <c r="A89427" s="1" t="s">
        <v>30448</v>
      </c>
    </row>
    <row r="89428">
      <c r="A89428" s="1" t="s">
        <v>30449</v>
      </c>
    </row>
    <row r="89429">
      <c r="A89429" s="1" t="s">
        <v>30450</v>
      </c>
    </row>
    <row r="89430">
      <c r="A89430" s="1" t="s">
        <v>30451</v>
      </c>
    </row>
    <row r="89431">
      <c r="A89431" s="1" t="s">
        <v>30442</v>
      </c>
    </row>
    <row r="89432">
      <c r="A89432" s="1" t="s">
        <v>30443</v>
      </c>
    </row>
    <row r="89433">
      <c r="A89433" s="1" t="s">
        <v>30453</v>
      </c>
    </row>
    <row r="89434">
      <c r="A89434" s="1" t="s">
        <v>30454</v>
      </c>
    </row>
    <row r="89435">
      <c r="A89435" s="1" t="s">
        <v>30455</v>
      </c>
    </row>
    <row r="89436">
      <c r="A89436" s="1" t="s">
        <v>30456</v>
      </c>
    </row>
    <row r="89437">
      <c r="A89437" s="1" t="s">
        <v>30457</v>
      </c>
    </row>
    <row r="89438">
      <c r="A89438" s="1" t="s">
        <v>30458</v>
      </c>
    </row>
    <row r="89439">
      <c r="A89439" s="1" t="s">
        <v>30459</v>
      </c>
    </row>
    <row r="89440">
      <c r="A89440" s="1" t="s">
        <v>30460</v>
      </c>
    </row>
    <row r="89441">
      <c r="A89441" s="1" t="s">
        <v>30461</v>
      </c>
    </row>
    <row r="89442">
      <c r="A89442" s="1" t="s">
        <v>30462</v>
      </c>
    </row>
    <row r="89443">
      <c r="A89443" s="1" t="s">
        <v>30463</v>
      </c>
    </row>
    <row r="89444">
      <c r="A89444" s="1" t="s">
        <v>17182</v>
      </c>
    </row>
    <row r="89445">
      <c r="A89445" s="1" t="s">
        <v>30464</v>
      </c>
    </row>
    <row r="89446">
      <c r="A89446" s="1" t="s">
        <v>30455</v>
      </c>
    </row>
    <row r="89447">
      <c r="A89447" s="1" t="s">
        <v>30456</v>
      </c>
    </row>
    <row r="89448">
      <c r="A89448" s="1" t="s">
        <v>30457</v>
      </c>
    </row>
    <row r="89449">
      <c r="A89449" s="1" t="s">
        <v>30458</v>
      </c>
    </row>
    <row r="89450">
      <c r="A89450" s="1" t="s">
        <v>30459</v>
      </c>
    </row>
    <row r="89451">
      <c r="A89451" s="1" t="s">
        <v>30460</v>
      </c>
    </row>
    <row r="89452">
      <c r="A89452" s="1" t="s">
        <v>30461</v>
      </c>
    </row>
    <row r="89453">
      <c r="A89453" s="1" t="s">
        <v>30462</v>
      </c>
    </row>
    <row r="89454">
      <c r="A89454" s="1" t="s">
        <v>30463</v>
      </c>
    </row>
    <row r="89455">
      <c r="A89455" s="1" t="s">
        <v>30465</v>
      </c>
    </row>
    <row r="89456">
      <c r="A89456" s="1" t="s">
        <v>30466</v>
      </c>
    </row>
    <row r="89458">
      <c r="A89458" s="1" t="s">
        <v>30467</v>
      </c>
    </row>
    <row r="89460">
      <c r="A89460" s="1" t="s">
        <v>30468</v>
      </c>
    </row>
    <row r="89461">
      <c r="A89461" s="1" t="s">
        <v>30469</v>
      </c>
    </row>
    <row r="89462">
      <c r="A89462" s="1" t="s">
        <v>30470</v>
      </c>
    </row>
    <row r="89463">
      <c r="A89463" s="1" t="s">
        <v>30471</v>
      </c>
    </row>
    <row r="89464">
      <c r="A89464" s="1" t="s">
        <v>30472</v>
      </c>
    </row>
    <row r="89465">
      <c r="A89465" s="1" t="s">
        <v>30473</v>
      </c>
    </row>
    <row r="89467">
      <c r="A89467" s="1" t="s">
        <v>30474</v>
      </c>
    </row>
    <row r="89468">
      <c r="A89468" s="1" t="s">
        <v>30475</v>
      </c>
    </row>
    <row r="89469">
      <c r="A89469" s="1" t="s">
        <v>30476</v>
      </c>
    </row>
    <row r="89470">
      <c r="A89470" s="1" t="s">
        <v>30477</v>
      </c>
    </row>
    <row r="89471">
      <c r="A89471" s="1" t="s">
        <v>30478</v>
      </c>
    </row>
    <row r="89472">
      <c r="A89472" s="1" t="s">
        <v>30479</v>
      </c>
    </row>
    <row r="89474">
      <c r="A89474" s="1" t="s">
        <v>30480</v>
      </c>
    </row>
    <row r="89476">
      <c r="A89476" s="1" t="s">
        <v>30481</v>
      </c>
    </row>
    <row r="89478">
      <c r="A89478" s="1" t="s">
        <v>30482</v>
      </c>
    </row>
    <row r="89479">
      <c r="A89479" s="1" t="s">
        <v>30483</v>
      </c>
    </row>
    <row r="89481">
      <c r="A89481" s="1" t="s">
        <v>30484</v>
      </c>
    </row>
    <row r="89482">
      <c r="A89482" s="1" t="s">
        <v>30485</v>
      </c>
    </row>
    <row r="89483">
      <c r="A89483" s="1" t="s">
        <v>30486</v>
      </c>
    </row>
    <row r="89485">
      <c r="A89485" s="1" t="s">
        <v>30487</v>
      </c>
    </row>
    <row r="89486">
      <c r="A89486" s="1" t="s">
        <v>30488</v>
      </c>
    </row>
    <row r="89487">
      <c r="A89487" s="1" t="s">
        <v>30467</v>
      </c>
    </row>
    <row r="89488">
      <c r="A89488" s="1" t="s">
        <v>30468</v>
      </c>
    </row>
    <row r="89489">
      <c r="A89489" s="1" t="s">
        <v>30469</v>
      </c>
    </row>
    <row r="89490">
      <c r="A89490" s="1" t="s">
        <v>30470</v>
      </c>
    </row>
    <row r="89491">
      <c r="A89491" s="1" t="s">
        <v>30471</v>
      </c>
    </row>
    <row r="89492">
      <c r="A89492" s="1" t="s">
        <v>30472</v>
      </c>
    </row>
    <row r="89493">
      <c r="A89493" s="1" t="s">
        <v>30473</v>
      </c>
    </row>
    <row r="89494">
      <c r="A89494" s="1" t="s">
        <v>30474</v>
      </c>
    </row>
    <row r="89495">
      <c r="A89495" s="1" t="s">
        <v>30475</v>
      </c>
    </row>
    <row r="89496">
      <c r="A89496" s="1" t="s">
        <v>30476</v>
      </c>
    </row>
    <row r="89497">
      <c r="A89497" s="1" t="s">
        <v>30477</v>
      </c>
    </row>
    <row r="89498">
      <c r="A89498" s="1" t="s">
        <v>30478</v>
      </c>
    </row>
    <row r="89499">
      <c r="A89499" s="1" t="s">
        <v>30479</v>
      </c>
    </row>
    <row r="89500">
      <c r="A89500" s="1" t="s">
        <v>30480</v>
      </c>
    </row>
    <row r="89501">
      <c r="A89501" s="1" t="s">
        <v>30481</v>
      </c>
    </row>
    <row r="89502">
      <c r="A89502" s="1" t="s">
        <v>30482</v>
      </c>
    </row>
    <row r="89503">
      <c r="A89503" s="1" t="s">
        <v>30483</v>
      </c>
    </row>
    <row r="89504">
      <c r="A89504" s="1" t="s">
        <v>30484</v>
      </c>
    </row>
    <row r="89505">
      <c r="A89505" s="1" t="s">
        <v>30485</v>
      </c>
    </row>
    <row r="89506">
      <c r="A89506" s="1" t="s">
        <v>30486</v>
      </c>
    </row>
    <row r="89507">
      <c r="A89507" s="1" t="s">
        <v>30489</v>
      </c>
    </row>
    <row r="89508">
      <c r="A89508" s="1" t="s">
        <v>30490</v>
      </c>
    </row>
    <row r="89509">
      <c r="A89509" s="1" t="s">
        <v>977</v>
      </c>
    </row>
    <row r="89510">
      <c r="A89510" s="1" t="s">
        <v>30491</v>
      </c>
    </row>
    <row r="89511">
      <c r="A89511" s="1" t="s">
        <v>30492</v>
      </c>
    </row>
    <row r="89512">
      <c r="A89512" s="1" t="s">
        <v>30493</v>
      </c>
    </row>
    <row r="89513">
      <c r="A89513" s="1" t="s">
        <v>30494</v>
      </c>
    </row>
    <row r="89514">
      <c r="A89514" s="1" t="s">
        <v>30495</v>
      </c>
    </row>
    <row r="89515">
      <c r="A89515" s="1" t="s">
        <v>30496</v>
      </c>
    </row>
    <row r="89516">
      <c r="A89516" s="1" t="s">
        <v>30497</v>
      </c>
    </row>
    <row r="89517">
      <c r="A89517" s="1" t="s">
        <v>30498</v>
      </c>
    </row>
    <row r="89518">
      <c r="A89518" s="1" t="s">
        <v>30499</v>
      </c>
    </row>
    <row r="89519">
      <c r="A89519" s="1" t="s">
        <v>30500</v>
      </c>
    </row>
    <row r="89520">
      <c r="A89520" s="1" t="s">
        <v>30501</v>
      </c>
    </row>
    <row r="89521">
      <c r="A89521" s="1" t="s">
        <v>30462</v>
      </c>
    </row>
    <row r="89522">
      <c r="A89522" s="1" t="s">
        <v>30463</v>
      </c>
    </row>
    <row r="89523">
      <c r="A89523" s="1" t="s">
        <v>17182</v>
      </c>
    </row>
    <row r="89524">
      <c r="A89524" s="1" t="s">
        <v>30502</v>
      </c>
    </row>
    <row r="89525">
      <c r="A89525" s="1" t="s">
        <v>30492</v>
      </c>
    </row>
    <row r="89526">
      <c r="A89526" s="1" t="s">
        <v>30493</v>
      </c>
    </row>
    <row r="89527">
      <c r="A89527" s="1" t="s">
        <v>30494</v>
      </c>
    </row>
    <row r="89528">
      <c r="A89528" s="1" t="s">
        <v>30495</v>
      </c>
    </row>
    <row r="89529">
      <c r="A89529" s="1" t="s">
        <v>30496</v>
      </c>
    </row>
    <row r="89530">
      <c r="A89530" s="1" t="s">
        <v>30497</v>
      </c>
    </row>
    <row r="89531">
      <c r="A89531" s="1" t="s">
        <v>30498</v>
      </c>
    </row>
    <row r="89532">
      <c r="A89532" s="1" t="s">
        <v>30499</v>
      </c>
    </row>
    <row r="89533">
      <c r="A89533" s="1" t="s">
        <v>30500</v>
      </c>
    </row>
    <row r="89534">
      <c r="A89534" s="1" t="s">
        <v>30501</v>
      </c>
    </row>
    <row r="89535">
      <c r="A89535" s="1" t="s">
        <v>30462</v>
      </c>
    </row>
    <row r="89536">
      <c r="A89536" s="1" t="s">
        <v>30463</v>
      </c>
    </row>
    <row r="89537">
      <c r="A89537" s="1" t="s">
        <v>30503</v>
      </c>
    </row>
    <row r="89538">
      <c r="A89538" s="1" t="s">
        <v>30504</v>
      </c>
    </row>
    <row r="89540">
      <c r="A89540" s="1" t="s">
        <v>1858</v>
      </c>
    </row>
    <row r="89541">
      <c r="A89541" s="1" t="s">
        <v>3374</v>
      </c>
    </row>
    <row r="89543">
      <c r="A89543" s="1" t="s">
        <v>30505</v>
      </c>
    </row>
    <row r="89545">
      <c r="A89545" s="1" t="s">
        <v>30506</v>
      </c>
    </row>
    <row r="89547">
      <c r="A89547" s="1" t="s">
        <v>2007</v>
      </c>
    </row>
    <row r="89549">
      <c r="A89549" s="1" t="s">
        <v>30507</v>
      </c>
    </row>
    <row r="89550">
      <c r="A89550" s="1" t="s">
        <v>30508</v>
      </c>
    </row>
    <row r="89552">
      <c r="A89552" s="1" t="s">
        <v>30509</v>
      </c>
    </row>
    <row r="89554">
      <c r="A89554" s="1" t="s">
        <v>30510</v>
      </c>
    </row>
    <row r="89556">
      <c r="A89556" s="1" t="s">
        <v>30511</v>
      </c>
    </row>
    <row r="89558">
      <c r="A89558" s="1" t="s">
        <v>30512</v>
      </c>
    </row>
    <row r="89560">
      <c r="A89560" s="1" t="s">
        <v>30513</v>
      </c>
    </row>
    <row r="89562">
      <c r="A89562" s="1" t="s">
        <v>30514</v>
      </c>
    </row>
    <row r="89564">
      <c r="A89564" s="1" t="s">
        <v>30515</v>
      </c>
    </row>
    <row r="89565">
      <c r="A89565" s="1" t="s">
        <v>30516</v>
      </c>
    </row>
    <row r="89566">
      <c r="A89566" s="1" t="s">
        <v>30517</v>
      </c>
    </row>
    <row r="89568">
      <c r="A89568" s="1" t="s">
        <v>30518</v>
      </c>
    </row>
    <row r="89569">
      <c r="A89569" s="1" t="s">
        <v>30519</v>
      </c>
    </row>
    <row r="89571">
      <c r="A89571" s="1" t="s">
        <v>30520</v>
      </c>
    </row>
    <row r="89572">
      <c r="A89572" s="1" t="s">
        <v>30521</v>
      </c>
    </row>
    <row r="89574">
      <c r="A89574" s="1" t="s">
        <v>30522</v>
      </c>
    </row>
    <row r="89576">
      <c r="A89576" s="1" t="s">
        <v>17182</v>
      </c>
    </row>
    <row r="89577">
      <c r="A89577" s="1" t="s">
        <v>30523</v>
      </c>
    </row>
    <row r="89578">
      <c r="A89578" s="1" t="s">
        <v>30505</v>
      </c>
    </row>
    <row r="89579">
      <c r="A89579" s="1" t="s">
        <v>30506</v>
      </c>
    </row>
    <row r="89580">
      <c r="A89580" s="1" t="s">
        <v>30507</v>
      </c>
    </row>
    <row r="89581">
      <c r="A89581" s="1" t="s">
        <v>30508</v>
      </c>
    </row>
    <row r="89582">
      <c r="A89582" s="1" t="s">
        <v>30509</v>
      </c>
    </row>
    <row r="89583">
      <c r="A89583" s="1" t="s">
        <v>30510</v>
      </c>
    </row>
    <row r="89584">
      <c r="A89584" s="1" t="s">
        <v>30511</v>
      </c>
    </row>
    <row r="89585">
      <c r="A89585" s="1" t="s">
        <v>30512</v>
      </c>
    </row>
    <row r="89586">
      <c r="A89586" s="1" t="s">
        <v>30513</v>
      </c>
    </row>
    <row r="89587">
      <c r="A89587" s="1" t="s">
        <v>30515</v>
      </c>
    </row>
    <row r="89588">
      <c r="A89588" s="1" t="s">
        <v>30516</v>
      </c>
    </row>
    <row r="89589">
      <c r="A89589" s="1" t="s">
        <v>30517</v>
      </c>
    </row>
    <row r="89590">
      <c r="A89590" s="1" t="s">
        <v>30518</v>
      </c>
    </row>
    <row r="89591">
      <c r="A89591" s="1" t="s">
        <v>30519</v>
      </c>
    </row>
    <row r="89592">
      <c r="A89592" s="1" t="s">
        <v>30520</v>
      </c>
    </row>
    <row r="89593">
      <c r="A89593" s="1" t="s">
        <v>30521</v>
      </c>
    </row>
    <row r="89594">
      <c r="A89594" s="1" t="s">
        <v>30522</v>
      </c>
    </row>
    <row r="89595">
      <c r="A89595" s="1" t="s">
        <v>30524</v>
      </c>
    </row>
    <row r="89596">
      <c r="A89596" s="1" t="s">
        <v>30525</v>
      </c>
    </row>
    <row r="89598">
      <c r="A89598" s="1" t="s">
        <v>30526</v>
      </c>
    </row>
    <row r="89600">
      <c r="A89600" s="1" t="s">
        <v>30527</v>
      </c>
    </row>
    <row r="89601">
      <c r="A89601" s="1" t="s">
        <v>30528</v>
      </c>
    </row>
    <row r="89603">
      <c r="A89603" s="1" t="s">
        <v>30529</v>
      </c>
    </row>
    <row r="89604">
      <c r="A89604" s="1" t="s">
        <v>30530</v>
      </c>
    </row>
    <row r="89605">
      <c r="A89605" s="1" t="s">
        <v>30531</v>
      </c>
    </row>
    <row r="89606">
      <c r="A89606" s="1" t="s">
        <v>30532</v>
      </c>
    </row>
    <row r="89607">
      <c r="A89607" s="1" t="s">
        <v>30533</v>
      </c>
    </row>
    <row r="89608">
      <c r="A89608" s="1" t="s">
        <v>30534</v>
      </c>
    </row>
    <row r="89609">
      <c r="A89609" s="1" t="s">
        <v>30535</v>
      </c>
    </row>
    <row r="89611">
      <c r="A89611" s="1" t="s">
        <v>30536</v>
      </c>
    </row>
    <row r="89613">
      <c r="A89613" s="1" t="s">
        <v>30484</v>
      </c>
    </row>
    <row r="89614">
      <c r="A89614" s="1" t="s">
        <v>30485</v>
      </c>
    </row>
    <row r="89615">
      <c r="A89615" s="1" t="s">
        <v>30486</v>
      </c>
    </row>
    <row r="89617">
      <c r="A89617" s="1" t="s">
        <v>30487</v>
      </c>
    </row>
    <row r="89618">
      <c r="A89618" s="1" t="s">
        <v>30452</v>
      </c>
    </row>
    <row r="89619">
      <c r="A89619" s="1" t="s">
        <v>30526</v>
      </c>
    </row>
    <row r="89620">
      <c r="A89620" s="1" t="s">
        <v>30527</v>
      </c>
    </row>
    <row r="89621">
      <c r="A89621" s="1" t="s">
        <v>30528</v>
      </c>
    </row>
    <row r="89622">
      <c r="A89622" s="1" t="s">
        <v>30529</v>
      </c>
    </row>
    <row r="89623">
      <c r="A89623" s="1" t="s">
        <v>30530</v>
      </c>
    </row>
    <row r="89624">
      <c r="A89624" s="1" t="s">
        <v>30531</v>
      </c>
    </row>
    <row r="89625">
      <c r="A89625" s="1" t="s">
        <v>30532</v>
      </c>
    </row>
    <row r="89626">
      <c r="A89626" s="1" t="s">
        <v>30533</v>
      </c>
    </row>
    <row r="89627">
      <c r="A89627" s="1" t="s">
        <v>30534</v>
      </c>
    </row>
    <row r="89628">
      <c r="A89628" s="1" t="s">
        <v>30535</v>
      </c>
    </row>
    <row r="89629">
      <c r="A89629" s="1" t="s">
        <v>30536</v>
      </c>
    </row>
    <row r="89630">
      <c r="A89630" s="1" t="s">
        <v>30484</v>
      </c>
    </row>
    <row r="89631">
      <c r="A89631" s="1" t="s">
        <v>30485</v>
      </c>
    </row>
    <row r="89632">
      <c r="A89632" s="1" t="s">
        <v>30486</v>
      </c>
    </row>
    <row r="89633">
      <c r="A89633" s="1" t="s">
        <v>30537</v>
      </c>
    </row>
    <row r="89634">
      <c r="A89634" s="1" t="s">
        <v>30538</v>
      </c>
    </row>
    <row r="89636">
      <c r="A89636" s="1" t="s">
        <v>30539</v>
      </c>
    </row>
    <row r="89637">
      <c r="A89637" s="1" t="s">
        <v>30540</v>
      </c>
    </row>
    <row r="89638">
      <c r="A89638" s="1" t="s">
        <v>30541</v>
      </c>
    </row>
    <row r="89639">
      <c r="A89639" s="1" t="s">
        <v>30542</v>
      </c>
    </row>
    <row r="89640">
      <c r="A89640" s="1" t="s">
        <v>30543</v>
      </c>
    </row>
    <row r="89642">
      <c r="A89642" s="1" t="s">
        <v>30544</v>
      </c>
    </row>
    <row r="89644">
      <c r="A89644" s="1" t="s">
        <v>30545</v>
      </c>
    </row>
    <row r="89645">
      <c r="A89645" s="1" t="s">
        <v>30546</v>
      </c>
    </row>
    <row r="89647">
      <c r="A89647" s="1" t="s">
        <v>30547</v>
      </c>
    </row>
    <row r="89648">
      <c r="A89648" s="1" t="s">
        <v>30548</v>
      </c>
    </row>
    <row r="89649">
      <c r="A89649" s="1" t="s">
        <v>30549</v>
      </c>
    </row>
    <row r="89651">
      <c r="A89651" s="1" t="s">
        <v>30550</v>
      </c>
    </row>
    <row r="89653">
      <c r="A89653" s="1" t="s">
        <v>30551</v>
      </c>
    </row>
    <row r="89655">
      <c r="A89655" s="1" t="s">
        <v>30552</v>
      </c>
    </row>
    <row r="89656">
      <c r="A89656" s="1" t="s">
        <v>30553</v>
      </c>
    </row>
    <row r="89658">
      <c r="A89658" s="1" t="s">
        <v>30484</v>
      </c>
    </row>
    <row r="89659">
      <c r="A89659" s="1" t="s">
        <v>30485</v>
      </c>
    </row>
    <row r="89660">
      <c r="A89660" s="1" t="s">
        <v>30486</v>
      </c>
    </row>
    <row r="89662">
      <c r="A89662" s="1" t="s">
        <v>30487</v>
      </c>
    </row>
    <row r="89663">
      <c r="A89663" s="1" t="s">
        <v>30452</v>
      </c>
    </row>
    <row r="89664">
      <c r="A89664" s="1" t="s">
        <v>30539</v>
      </c>
    </row>
    <row r="89665">
      <c r="A89665" s="1" t="s">
        <v>30540</v>
      </c>
    </row>
    <row r="89666">
      <c r="A89666" s="1" t="s">
        <v>30541</v>
      </c>
    </row>
    <row r="89667">
      <c r="A89667" s="1" t="s">
        <v>30542</v>
      </c>
    </row>
    <row r="89668">
      <c r="A89668" s="1" t="s">
        <v>30543</v>
      </c>
    </row>
    <row r="89669">
      <c r="A89669" s="1" t="s">
        <v>30544</v>
      </c>
    </row>
    <row r="89670">
      <c r="A89670" s="1" t="s">
        <v>30545</v>
      </c>
    </row>
    <row r="89671">
      <c r="A89671" s="1" t="s">
        <v>30546</v>
      </c>
    </row>
    <row r="89672">
      <c r="A89672" s="1" t="s">
        <v>30547</v>
      </c>
    </row>
    <row r="89673">
      <c r="A89673" s="1" t="s">
        <v>30548</v>
      </c>
    </row>
    <row r="89674">
      <c r="A89674" s="1" t="s">
        <v>30549</v>
      </c>
    </row>
    <row r="89675">
      <c r="A89675" s="1" t="s">
        <v>30550</v>
      </c>
    </row>
    <row r="89676">
      <c r="A89676" s="1" t="s">
        <v>30551</v>
      </c>
    </row>
    <row r="89677">
      <c r="A89677" s="1" t="s">
        <v>30552</v>
      </c>
    </row>
    <row r="89678">
      <c r="A89678" s="1" t="s">
        <v>30553</v>
      </c>
    </row>
    <row r="89679">
      <c r="A89679" s="1" t="s">
        <v>30484</v>
      </c>
    </row>
    <row r="89680">
      <c r="A89680" s="1" t="s">
        <v>30485</v>
      </c>
    </row>
    <row r="89681">
      <c r="A89681" s="1" t="s">
        <v>30486</v>
      </c>
    </row>
    <row r="89682">
      <c r="A89682" s="1" t="s">
        <v>30554</v>
      </c>
    </row>
    <row r="89683">
      <c r="A89683" s="1" t="s">
        <v>30555</v>
      </c>
    </row>
    <row r="89685">
      <c r="A89685" s="1" t="s">
        <v>30556</v>
      </c>
    </row>
    <row r="89686">
      <c r="A89686" s="1" t="s">
        <v>30557</v>
      </c>
    </row>
    <row r="89687">
      <c r="A89687" s="1" t="s">
        <v>30558</v>
      </c>
    </row>
    <row r="89689">
      <c r="A89689" s="1" t="s">
        <v>30559</v>
      </c>
    </row>
    <row r="89691">
      <c r="A89691" s="1" t="s">
        <v>30560</v>
      </c>
    </row>
    <row r="89692">
      <c r="A89692" s="1" t="s">
        <v>10091</v>
      </c>
    </row>
    <row r="89694">
      <c r="A89694" s="1" t="s">
        <v>30561</v>
      </c>
    </row>
    <row r="89696">
      <c r="A89696" s="1" t="s">
        <v>30562</v>
      </c>
    </row>
    <row r="89697">
      <c r="A89697" s="1" t="s">
        <v>30563</v>
      </c>
    </row>
    <row r="89698">
      <c r="A89698" s="1" t="s">
        <v>30564</v>
      </c>
    </row>
    <row r="89699">
      <c r="A89699" s="1" t="s">
        <v>30565</v>
      </c>
    </row>
    <row r="89701">
      <c r="A89701" s="1" t="s">
        <v>30566</v>
      </c>
    </row>
    <row r="89702">
      <c r="A89702" s="1" t="s">
        <v>30567</v>
      </c>
    </row>
    <row r="89703">
      <c r="A89703" s="1" t="s">
        <v>30568</v>
      </c>
    </row>
    <row r="89705">
      <c r="A89705" s="1" t="s">
        <v>30569</v>
      </c>
    </row>
    <row r="89707">
      <c r="A89707" s="1" t="s">
        <v>30484</v>
      </c>
    </row>
    <row r="89708">
      <c r="A89708" s="1" t="s">
        <v>30485</v>
      </c>
    </row>
    <row r="89709">
      <c r="A89709" s="1" t="s">
        <v>30486</v>
      </c>
    </row>
    <row r="89711">
      <c r="A89711" s="1" t="s">
        <v>30487</v>
      </c>
    </row>
    <row r="89712">
      <c r="A89712" s="1" t="s">
        <v>30452</v>
      </c>
    </row>
    <row r="89713">
      <c r="A89713" s="1" t="s">
        <v>30556</v>
      </c>
    </row>
    <row r="89714">
      <c r="A89714" s="1" t="s">
        <v>30557</v>
      </c>
    </row>
    <row r="89715">
      <c r="A89715" s="1" t="s">
        <v>30558</v>
      </c>
    </row>
    <row r="89716">
      <c r="A89716" s="1" t="s">
        <v>30559</v>
      </c>
    </row>
    <row r="89717">
      <c r="A89717" s="1" t="s">
        <v>30560</v>
      </c>
    </row>
    <row r="89718">
      <c r="A89718" s="1" t="s">
        <v>30561</v>
      </c>
    </row>
    <row r="89719">
      <c r="A89719" s="1" t="s">
        <v>30562</v>
      </c>
    </row>
    <row r="89720">
      <c r="A89720" s="1" t="s">
        <v>30563</v>
      </c>
    </row>
    <row r="89721">
      <c r="A89721" s="1" t="s">
        <v>30564</v>
      </c>
    </row>
    <row r="89722">
      <c r="A89722" s="1" t="s">
        <v>30565</v>
      </c>
    </row>
    <row r="89723">
      <c r="A89723" s="1" t="s">
        <v>30566</v>
      </c>
    </row>
    <row r="89724">
      <c r="A89724" s="1" t="s">
        <v>30567</v>
      </c>
    </row>
    <row r="89725">
      <c r="A89725" s="1" t="s">
        <v>30568</v>
      </c>
    </row>
    <row r="89726">
      <c r="A89726" s="1" t="s">
        <v>30569</v>
      </c>
    </row>
    <row r="89727">
      <c r="A89727" s="1" t="s">
        <v>30484</v>
      </c>
    </row>
    <row r="89728">
      <c r="A89728" s="1" t="s">
        <v>30485</v>
      </c>
    </row>
    <row r="89729">
      <c r="A89729" s="1" t="s">
        <v>30486</v>
      </c>
    </row>
    <row r="89730">
      <c r="A89730" s="1" t="s">
        <v>30570</v>
      </c>
    </row>
    <row r="89731">
      <c r="A89731" s="1" t="s">
        <v>30571</v>
      </c>
    </row>
    <row r="89733">
      <c r="A89733" s="1" t="s">
        <v>30572</v>
      </c>
    </row>
    <row r="89734">
      <c r="A89734" s="1" t="s">
        <v>30573</v>
      </c>
    </row>
    <row r="89736">
      <c r="A89736" s="1" t="s">
        <v>30574</v>
      </c>
    </row>
    <row r="89738">
      <c r="A89738" s="1" t="s">
        <v>30575</v>
      </c>
    </row>
    <row r="89739">
      <c r="A89739" s="1" t="s">
        <v>30576</v>
      </c>
    </row>
    <row r="89740">
      <c r="A89740" s="1" t="s">
        <v>30577</v>
      </c>
    </row>
    <row r="89742">
      <c r="A89742" s="1" t="s">
        <v>30578</v>
      </c>
    </row>
    <row r="89743">
      <c r="A89743" s="1" t="s">
        <v>30579</v>
      </c>
    </row>
    <row r="89744">
      <c r="A89744" s="1" t="s">
        <v>30580</v>
      </c>
    </row>
    <row r="89745">
      <c r="A89745" s="1" t="s">
        <v>30581</v>
      </c>
    </row>
    <row r="89747">
      <c r="A89747" s="1" t="s">
        <v>30582</v>
      </c>
    </row>
    <row r="89748">
      <c r="A89748" s="1" t="s">
        <v>30583</v>
      </c>
    </row>
    <row r="89750">
      <c r="A89750" s="1" t="s">
        <v>30584</v>
      </c>
    </row>
    <row r="89751">
      <c r="A89751" s="1" t="s">
        <v>30585</v>
      </c>
    </row>
    <row r="89753">
      <c r="A89753" s="1" t="s">
        <v>30442</v>
      </c>
    </row>
    <row r="89754">
      <c r="A89754" s="1" t="s">
        <v>30443</v>
      </c>
    </row>
    <row r="89755">
      <c r="A89755" s="1" t="s">
        <v>30444</v>
      </c>
    </row>
    <row r="89757">
      <c r="A89757" s="1" t="s">
        <v>1858</v>
      </c>
    </row>
    <row r="89758">
      <c r="A89758" s="1" t="s">
        <v>8395</v>
      </c>
    </row>
    <row r="89759">
      <c r="A89759" s="1" t="s">
        <v>30586</v>
      </c>
    </row>
    <row r="89760">
      <c r="A89760" s="1" t="s">
        <v>30572</v>
      </c>
    </row>
    <row r="89761">
      <c r="A89761" s="1" t="s">
        <v>30573</v>
      </c>
    </row>
    <row r="89762">
      <c r="A89762" s="1" t="s">
        <v>30574</v>
      </c>
    </row>
    <row r="89763">
      <c r="A89763" s="1" t="s">
        <v>30575</v>
      </c>
    </row>
    <row r="89764">
      <c r="A89764" s="1" t="s">
        <v>30576</v>
      </c>
    </row>
    <row r="89765">
      <c r="A89765" s="1" t="s">
        <v>30577</v>
      </c>
    </row>
    <row r="89766">
      <c r="A89766" s="1" t="s">
        <v>30578</v>
      </c>
    </row>
    <row r="89767">
      <c r="A89767" s="1" t="s">
        <v>30579</v>
      </c>
    </row>
    <row r="89768">
      <c r="A89768" s="1" t="s">
        <v>30580</v>
      </c>
    </row>
    <row r="89769">
      <c r="A89769" s="1" t="s">
        <v>30581</v>
      </c>
    </row>
    <row r="89770">
      <c r="A89770" s="1" t="s">
        <v>30582</v>
      </c>
    </row>
    <row r="89771">
      <c r="A89771" s="1" t="s">
        <v>30583</v>
      </c>
    </row>
    <row r="89772">
      <c r="A89772" s="1" t="s">
        <v>30584</v>
      </c>
    </row>
    <row r="89773">
      <c r="A89773" s="1" t="s">
        <v>30585</v>
      </c>
    </row>
    <row r="89774">
      <c r="A89774" s="1" t="s">
        <v>30442</v>
      </c>
    </row>
    <row r="89775">
      <c r="A89775" s="1" t="s">
        <v>30443</v>
      </c>
    </row>
    <row r="89776">
      <c r="A89776" s="1" t="s">
        <v>30587</v>
      </c>
    </row>
    <row r="89777">
      <c r="A89777" s="1" t="s">
        <v>30588</v>
      </c>
    </row>
    <row r="89779">
      <c r="A89779" s="1" t="s">
        <v>30589</v>
      </c>
    </row>
    <row r="89781">
      <c r="A89781" s="1" t="s">
        <v>30590</v>
      </c>
    </row>
    <row r="89782">
      <c r="A89782" s="1" t="s">
        <v>30591</v>
      </c>
    </row>
    <row r="89783">
      <c r="A89783" s="1" t="s">
        <v>30592</v>
      </c>
    </row>
    <row r="89784">
      <c r="A89784" s="1" t="s">
        <v>30593</v>
      </c>
    </row>
    <row r="89785">
      <c r="A89785" s="1" t="s">
        <v>30594</v>
      </c>
    </row>
    <row r="89786">
      <c r="A89786" s="1" t="s">
        <v>30595</v>
      </c>
    </row>
    <row r="89787">
      <c r="A89787" s="1" t="s">
        <v>30596</v>
      </c>
    </row>
    <row r="89788">
      <c r="A89788" s="1" t="s">
        <v>30597</v>
      </c>
    </row>
    <row r="89789">
      <c r="A89789" s="1" t="s">
        <v>30598</v>
      </c>
    </row>
    <row r="89791">
      <c r="A89791" s="1" t="s">
        <v>30599</v>
      </c>
    </row>
    <row r="89792">
      <c r="A89792" s="1" t="s">
        <v>30600</v>
      </c>
    </row>
    <row r="89794">
      <c r="A89794" s="1" t="s">
        <v>30601</v>
      </c>
    </row>
    <row r="89796">
      <c r="A89796" s="1" t="s">
        <v>30602</v>
      </c>
    </row>
    <row r="89798">
      <c r="A89798" s="1" t="s">
        <v>30603</v>
      </c>
    </row>
    <row r="89799">
      <c r="A89799" s="1" t="s">
        <v>30604</v>
      </c>
    </row>
    <row r="89801">
      <c r="A89801" s="1" t="s">
        <v>30484</v>
      </c>
    </row>
    <row r="89802">
      <c r="A89802" s="1" t="s">
        <v>30485</v>
      </c>
    </row>
    <row r="89803">
      <c r="A89803" s="1" t="s">
        <v>30486</v>
      </c>
    </row>
    <row r="89805">
      <c r="A89805" s="1" t="s">
        <v>30487</v>
      </c>
    </row>
    <row r="89806">
      <c r="A89806" s="1" t="s">
        <v>30605</v>
      </c>
    </row>
    <row r="89807">
      <c r="A89807" s="1" t="s">
        <v>30589</v>
      </c>
    </row>
    <row r="89808">
      <c r="A89808" s="1" t="s">
        <v>30590</v>
      </c>
    </row>
    <row r="89809">
      <c r="A89809" s="1" t="s">
        <v>30591</v>
      </c>
    </row>
    <row r="89810">
      <c r="A89810" s="1" t="s">
        <v>30592</v>
      </c>
    </row>
    <row r="89811">
      <c r="A89811" s="1" t="s">
        <v>30593</v>
      </c>
    </row>
    <row r="89812">
      <c r="A89812" s="1" t="s">
        <v>30594</v>
      </c>
    </row>
    <row r="89813">
      <c r="A89813" s="1" t="s">
        <v>30595</v>
      </c>
    </row>
    <row r="89814">
      <c r="A89814" s="1" t="s">
        <v>30596</v>
      </c>
    </row>
    <row r="89815">
      <c r="A89815" s="1" t="s">
        <v>30597</v>
      </c>
    </row>
    <row r="89816">
      <c r="A89816" s="1" t="s">
        <v>30598</v>
      </c>
    </row>
    <row r="89817">
      <c r="A89817" s="1" t="s">
        <v>30599</v>
      </c>
    </row>
    <row r="89818">
      <c r="A89818" s="1" t="s">
        <v>30600</v>
      </c>
    </row>
    <row r="89819">
      <c r="A89819" s="1" t="s">
        <v>30601</v>
      </c>
    </row>
    <row r="89820">
      <c r="A89820" s="1" t="s">
        <v>30602</v>
      </c>
    </row>
    <row r="89821">
      <c r="A89821" s="1" t="s">
        <v>30603</v>
      </c>
    </row>
    <row r="89822">
      <c r="A89822" s="1" t="s">
        <v>30604</v>
      </c>
    </row>
    <row r="89823">
      <c r="A89823" s="1" t="s">
        <v>30484</v>
      </c>
    </row>
    <row r="89824">
      <c r="A89824" s="1" t="s">
        <v>30485</v>
      </c>
    </row>
    <row r="89825">
      <c r="A89825" s="1" t="s">
        <v>30486</v>
      </c>
    </row>
    <row r="89826">
      <c r="A89826" s="1" t="s">
        <v>30606</v>
      </c>
    </row>
    <row r="89827">
      <c r="A89827" s="1" t="s">
        <v>30607</v>
      </c>
    </row>
    <row r="89829">
      <c r="A89829" s="1" t="s">
        <v>30608</v>
      </c>
    </row>
    <row r="89831">
      <c r="A89831" s="1" t="s">
        <v>30609</v>
      </c>
    </row>
    <row r="89832">
      <c r="A89832" s="1" t="s">
        <v>30610</v>
      </c>
    </row>
    <row r="89833">
      <c r="A89833" s="1" t="s">
        <v>30611</v>
      </c>
    </row>
    <row r="89834">
      <c r="A89834" s="1" t="s">
        <v>30612</v>
      </c>
    </row>
    <row r="89835">
      <c r="A89835" s="1" t="s">
        <v>30613</v>
      </c>
    </row>
    <row r="89837">
      <c r="A89837" s="1" t="s">
        <v>30614</v>
      </c>
    </row>
    <row r="89839">
      <c r="A89839" s="1" t="s">
        <v>30615</v>
      </c>
    </row>
    <row r="89841">
      <c r="A89841" s="1" t="s">
        <v>30616</v>
      </c>
    </row>
    <row r="89842">
      <c r="A89842" s="1" t="s">
        <v>30617</v>
      </c>
    </row>
    <row r="89844">
      <c r="A89844" s="1" t="s">
        <v>30618</v>
      </c>
    </row>
    <row r="89845">
      <c r="A89845" s="1" t="s">
        <v>30619</v>
      </c>
    </row>
    <row r="89846">
      <c r="A89846" s="1" t="s">
        <v>30620</v>
      </c>
    </row>
    <row r="89848">
      <c r="A89848" s="1" t="s">
        <v>30621</v>
      </c>
    </row>
    <row r="89849">
      <c r="A89849" s="1" t="s">
        <v>30622</v>
      </c>
    </row>
    <row r="89850">
      <c r="A89850" s="1" t="s">
        <v>30623</v>
      </c>
    </row>
    <row r="89852">
      <c r="A89852" s="1" t="s">
        <v>30624</v>
      </c>
    </row>
    <row r="89854">
      <c r="A89854" s="1" t="s">
        <v>30625</v>
      </c>
    </row>
    <row r="89855">
      <c r="A89855" s="1" t="s">
        <v>30626</v>
      </c>
    </row>
    <row r="89856">
      <c r="A89856" s="1" t="s">
        <v>30627</v>
      </c>
    </row>
    <row r="89857">
      <c r="A89857" s="1" t="s">
        <v>30628</v>
      </c>
    </row>
    <row r="89859">
      <c r="A89859" s="1" t="s">
        <v>30629</v>
      </c>
    </row>
    <row r="89860">
      <c r="A89860" s="1" t="s">
        <v>30630</v>
      </c>
    </row>
    <row r="89861">
      <c r="A89861" s="1" t="s">
        <v>30631</v>
      </c>
    </row>
    <row r="89862">
      <c r="A89862" s="1" t="s">
        <v>30632</v>
      </c>
    </row>
    <row r="89864">
      <c r="A89864" s="1" t="s">
        <v>30633</v>
      </c>
    </row>
    <row r="89866">
      <c r="A89866" s="1" t="s">
        <v>30634</v>
      </c>
    </row>
    <row r="89868">
      <c r="A89868" s="1" t="s">
        <v>30635</v>
      </c>
    </row>
    <row r="89869">
      <c r="A89869" s="1" t="s">
        <v>30636</v>
      </c>
    </row>
    <row r="89871">
      <c r="A89871" s="1" t="s">
        <v>30637</v>
      </c>
    </row>
    <row r="89872">
      <c r="A89872" s="1" t="s">
        <v>30638</v>
      </c>
    </row>
    <row r="89873">
      <c r="A89873" s="1" t="s">
        <v>30639</v>
      </c>
    </row>
    <row r="89875">
      <c r="A89875" s="1" t="s">
        <v>30640</v>
      </c>
    </row>
    <row r="89877">
      <c r="A89877" s="1" t="s">
        <v>30484</v>
      </c>
    </row>
    <row r="89878">
      <c r="A89878" s="1" t="s">
        <v>30485</v>
      </c>
    </row>
    <row r="89879">
      <c r="A89879" s="1" t="s">
        <v>30486</v>
      </c>
    </row>
    <row r="89881">
      <c r="A89881" s="1" t="s">
        <v>30487</v>
      </c>
    </row>
    <row r="89882">
      <c r="A89882" s="1" t="s">
        <v>30641</v>
      </c>
    </row>
    <row r="89883">
      <c r="A89883" s="1" t="s">
        <v>30608</v>
      </c>
    </row>
    <row r="89884">
      <c r="A89884" s="1" t="s">
        <v>30609</v>
      </c>
    </row>
    <row r="89885">
      <c r="A89885" s="1" t="s">
        <v>30610</v>
      </c>
    </row>
    <row r="89886">
      <c r="A89886" s="1" t="s">
        <v>30611</v>
      </c>
    </row>
    <row r="89887">
      <c r="A89887" s="1" t="s">
        <v>30612</v>
      </c>
    </row>
    <row r="89888">
      <c r="A89888" s="1" t="s">
        <v>30613</v>
      </c>
    </row>
    <row r="89889">
      <c r="A89889" s="1" t="s">
        <v>30614</v>
      </c>
    </row>
    <row r="89890">
      <c r="A89890" s="1" t="s">
        <v>30615</v>
      </c>
    </row>
    <row r="89891">
      <c r="A89891" s="1" t="s">
        <v>30616</v>
      </c>
    </row>
    <row r="89892">
      <c r="A89892" s="1" t="s">
        <v>30617</v>
      </c>
    </row>
    <row r="89893">
      <c r="A89893" s="1" t="s">
        <v>30618</v>
      </c>
    </row>
    <row r="89894">
      <c r="A89894" s="1" t="s">
        <v>30619</v>
      </c>
    </row>
    <row r="89895">
      <c r="A89895" s="1" t="s">
        <v>30620</v>
      </c>
    </row>
    <row r="89896">
      <c r="A89896" s="1" t="s">
        <v>30621</v>
      </c>
    </row>
    <row r="89897">
      <c r="A89897" s="1" t="s">
        <v>30622</v>
      </c>
    </row>
    <row r="89898">
      <c r="A89898" s="1" t="s">
        <v>30623</v>
      </c>
    </row>
    <row r="89899">
      <c r="A89899" s="1" t="s">
        <v>30624</v>
      </c>
    </row>
    <row r="89900">
      <c r="A89900" s="1" t="s">
        <v>30625</v>
      </c>
    </row>
    <row r="89901">
      <c r="A89901" s="1" t="s">
        <v>30626</v>
      </c>
    </row>
    <row r="89902">
      <c r="A89902" s="1" t="s">
        <v>30627</v>
      </c>
    </row>
    <row r="89903">
      <c r="A89903" s="1" t="s">
        <v>30628</v>
      </c>
    </row>
    <row r="89904">
      <c r="A89904" s="1" t="s">
        <v>30629</v>
      </c>
    </row>
    <row r="89905">
      <c r="A89905" s="1" t="s">
        <v>30630</v>
      </c>
    </row>
    <row r="89906">
      <c r="A89906" s="1" t="s">
        <v>30631</v>
      </c>
    </row>
    <row r="89907">
      <c r="A89907" s="1" t="s">
        <v>30632</v>
      </c>
    </row>
    <row r="89908">
      <c r="A89908" s="1" t="s">
        <v>30633</v>
      </c>
    </row>
    <row r="89909">
      <c r="A89909" s="1" t="s">
        <v>30634</v>
      </c>
    </row>
    <row r="89910">
      <c r="A89910" s="1" t="s">
        <v>30635</v>
      </c>
    </row>
    <row r="89911">
      <c r="A89911" s="1" t="s">
        <v>30636</v>
      </c>
    </row>
    <row r="89912">
      <c r="A89912" s="1" t="s">
        <v>30637</v>
      </c>
    </row>
    <row r="89913">
      <c r="A89913" s="1" t="s">
        <v>30638</v>
      </c>
    </row>
    <row r="89914">
      <c r="A89914" s="1" t="s">
        <v>30639</v>
      </c>
    </row>
    <row r="89915">
      <c r="A89915" s="1" t="s">
        <v>30640</v>
      </c>
    </row>
    <row r="89916">
      <c r="A89916" s="1" t="s">
        <v>30484</v>
      </c>
    </row>
    <row r="89917">
      <c r="A89917" s="1" t="s">
        <v>30485</v>
      </c>
    </row>
    <row r="89918">
      <c r="A89918" s="1" t="s">
        <v>30486</v>
      </c>
    </row>
    <row r="89919">
      <c r="A89919" s="1" t="s">
        <v>30642</v>
      </c>
    </row>
    <row r="89920">
      <c r="A89920" s="1" t="s">
        <v>30643</v>
      </c>
    </row>
    <row r="89922">
      <c r="A89922" s="1" t="s">
        <v>30644</v>
      </c>
    </row>
    <row r="89924">
      <c r="A89924" s="1" t="s">
        <v>30645</v>
      </c>
    </row>
    <row r="89925">
      <c r="A89925" s="1" t="s">
        <v>30646</v>
      </c>
    </row>
    <row r="89927">
      <c r="A89927" s="1" t="s">
        <v>30647</v>
      </c>
    </row>
    <row r="89928">
      <c r="A89928" s="1" t="s">
        <v>30648</v>
      </c>
    </row>
    <row r="89929">
      <c r="A89929" s="1" t="s">
        <v>30649</v>
      </c>
    </row>
    <row r="89930">
      <c r="A89930" s="1" t="s">
        <v>30650</v>
      </c>
    </row>
    <row r="89931">
      <c r="A89931" s="1" t="s">
        <v>30651</v>
      </c>
    </row>
    <row r="89933">
      <c r="A89933" s="1" t="s">
        <v>30652</v>
      </c>
    </row>
    <row r="89935">
      <c r="A89935" s="1" t="s">
        <v>30653</v>
      </c>
    </row>
    <row r="89937">
      <c r="A89937" s="1" t="s">
        <v>30609</v>
      </c>
    </row>
    <row r="89938">
      <c r="A89938" s="1" t="s">
        <v>30610</v>
      </c>
    </row>
    <row r="89939">
      <c r="A89939" s="1" t="s">
        <v>30611</v>
      </c>
    </row>
    <row r="89940">
      <c r="A89940" s="1" t="s">
        <v>30612</v>
      </c>
    </row>
    <row r="89942">
      <c r="A89942" s="1" t="s">
        <v>30613</v>
      </c>
    </row>
    <row r="89944">
      <c r="A89944" s="1" t="s">
        <v>30614</v>
      </c>
    </row>
    <row r="89946">
      <c r="A89946" s="1" t="s">
        <v>30615</v>
      </c>
    </row>
    <row r="89948">
      <c r="A89948" s="1" t="s">
        <v>30616</v>
      </c>
    </row>
    <row r="89949">
      <c r="A89949" s="1" t="s">
        <v>30617</v>
      </c>
    </row>
    <row r="89951">
      <c r="A89951" s="1" t="s">
        <v>30654</v>
      </c>
    </row>
    <row r="89952">
      <c r="A89952" s="1" t="s">
        <v>30655</v>
      </c>
    </row>
    <row r="89953">
      <c r="A89953" s="1" t="s">
        <v>30656</v>
      </c>
    </row>
    <row r="89955">
      <c r="A89955" s="1" t="s">
        <v>30657</v>
      </c>
    </row>
    <row r="89956">
      <c r="A89956" s="1" t="s">
        <v>30658</v>
      </c>
    </row>
    <row r="89958">
      <c r="A89958" s="1" t="s">
        <v>30659</v>
      </c>
    </row>
    <row r="89960">
      <c r="A89960" s="1" t="s">
        <v>30660</v>
      </c>
    </row>
    <row r="89962">
      <c r="A89962" s="1" t="s">
        <v>30661</v>
      </c>
    </row>
    <row r="89964">
      <c r="A89964" s="1" t="s">
        <v>30662</v>
      </c>
    </row>
    <row r="89966">
      <c r="A89966" s="1" t="s">
        <v>30663</v>
      </c>
    </row>
    <row r="89967">
      <c r="A89967" s="1" t="s">
        <v>30664</v>
      </c>
    </row>
    <row r="89969">
      <c r="A89969" s="1" t="s">
        <v>30484</v>
      </c>
    </row>
    <row r="89970">
      <c r="A89970" s="1" t="s">
        <v>30485</v>
      </c>
    </row>
    <row r="89971">
      <c r="A89971" s="1" t="s">
        <v>30486</v>
      </c>
    </row>
    <row r="89973">
      <c r="A89973" s="1" t="s">
        <v>322</v>
      </c>
    </row>
    <row r="89974">
      <c r="A89974" s="1" t="s">
        <v>30605</v>
      </c>
    </row>
    <row r="89975">
      <c r="A89975" s="1" t="s">
        <v>30644</v>
      </c>
    </row>
    <row r="89976">
      <c r="A89976" s="1" t="s">
        <v>30645</v>
      </c>
    </row>
    <row r="89977">
      <c r="A89977" s="1" t="s">
        <v>30646</v>
      </c>
    </row>
    <row r="89978">
      <c r="A89978" s="1" t="s">
        <v>30647</v>
      </c>
    </row>
    <row r="89979">
      <c r="A89979" s="1" t="s">
        <v>30648</v>
      </c>
    </row>
    <row r="89980">
      <c r="A89980" s="1" t="s">
        <v>30649</v>
      </c>
    </row>
    <row r="89981">
      <c r="A89981" s="1" t="s">
        <v>30650</v>
      </c>
    </row>
    <row r="89982">
      <c r="A89982" s="1" t="s">
        <v>30651</v>
      </c>
    </row>
    <row r="89983">
      <c r="A89983" s="1" t="s">
        <v>30652</v>
      </c>
    </row>
    <row r="89984">
      <c r="A89984" s="1" t="s">
        <v>30653</v>
      </c>
    </row>
    <row r="89985">
      <c r="A89985" s="1" t="s">
        <v>30609</v>
      </c>
    </row>
    <row r="89986">
      <c r="A89986" s="1" t="s">
        <v>30610</v>
      </c>
    </row>
    <row r="89987">
      <c r="A89987" s="1" t="s">
        <v>30611</v>
      </c>
    </row>
    <row r="89988">
      <c r="A89988" s="1" t="s">
        <v>30612</v>
      </c>
    </row>
    <row r="89989">
      <c r="A89989" s="1" t="s">
        <v>30613</v>
      </c>
    </row>
    <row r="89990">
      <c r="A89990" s="1" t="s">
        <v>30614</v>
      </c>
    </row>
    <row r="89991">
      <c r="A89991" s="1" t="s">
        <v>30615</v>
      </c>
    </row>
    <row r="89992">
      <c r="A89992" s="1" t="s">
        <v>30616</v>
      </c>
    </row>
    <row r="89993">
      <c r="A89993" s="1" t="s">
        <v>30617</v>
      </c>
    </row>
    <row r="89994">
      <c r="A89994" s="1" t="s">
        <v>30654</v>
      </c>
    </row>
    <row r="89995">
      <c r="A89995" s="1" t="s">
        <v>30655</v>
      </c>
    </row>
    <row r="89996">
      <c r="A89996" s="1" t="s">
        <v>30656</v>
      </c>
    </row>
    <row r="89997">
      <c r="A89997" s="1" t="s">
        <v>30657</v>
      </c>
    </row>
    <row r="89998">
      <c r="A89998" s="1" t="s">
        <v>30658</v>
      </c>
    </row>
    <row r="89999">
      <c r="A89999" s="1" t="s">
        <v>30659</v>
      </c>
    </row>
    <row r="90000">
      <c r="A90000" s="1" t="s">
        <v>30660</v>
      </c>
    </row>
    <row r="90001">
      <c r="A90001" s="1" t="s">
        <v>30661</v>
      </c>
    </row>
    <row r="90002">
      <c r="A90002" s="1" t="s">
        <v>30662</v>
      </c>
    </row>
    <row r="90003">
      <c r="A90003" s="1" t="s">
        <v>30663</v>
      </c>
    </row>
    <row r="90004">
      <c r="A90004" s="1" t="s">
        <v>30664</v>
      </c>
    </row>
    <row r="90005">
      <c r="A90005" s="1" t="s">
        <v>30484</v>
      </c>
    </row>
    <row r="90006">
      <c r="A90006" s="1" t="s">
        <v>30485</v>
      </c>
    </row>
    <row r="90007">
      <c r="A90007" s="1" t="s">
        <v>30665</v>
      </c>
    </row>
    <row r="90008">
      <c r="A90008" s="1" t="s">
        <v>30666</v>
      </c>
    </row>
    <row r="90010">
      <c r="A90010" s="1">
        <v>0.0</v>
      </c>
    </row>
    <row r="90012">
      <c r="A90012" s="1" t="s">
        <v>30667</v>
      </c>
    </row>
    <row r="90013">
      <c r="A90013" s="1" t="s">
        <v>30668</v>
      </c>
    </row>
    <row r="90014">
      <c r="A90014" s="1" t="s">
        <v>30669</v>
      </c>
    </row>
    <row r="90016">
      <c r="A90016" s="1" t="s">
        <v>30670</v>
      </c>
    </row>
    <row r="90018">
      <c r="A90018" s="1" t="s">
        <v>30671</v>
      </c>
    </row>
    <row r="90019">
      <c r="A90019" s="1" t="s">
        <v>30672</v>
      </c>
    </row>
    <row r="90020">
      <c r="A90020" s="1" t="s">
        <v>30673</v>
      </c>
    </row>
    <row r="90021">
      <c r="A90021" s="1" t="s">
        <v>30674</v>
      </c>
    </row>
    <row r="90023">
      <c r="A90023" s="1" t="s">
        <v>30675</v>
      </c>
    </row>
    <row r="90025">
      <c r="A90025" s="1" t="s">
        <v>30676</v>
      </c>
    </row>
    <row r="90026">
      <c r="A90026" s="1" t="s">
        <v>30676</v>
      </c>
    </row>
    <row r="90027">
      <c r="A90027" s="1" t="s">
        <v>30677</v>
      </c>
    </row>
    <row r="90029">
      <c r="A90029" s="1" t="s">
        <v>30678</v>
      </c>
    </row>
    <row r="90030">
      <c r="A90030" s="1" t="s">
        <v>30679</v>
      </c>
    </row>
    <row r="90031">
      <c r="A90031" s="1" t="s">
        <v>30680</v>
      </c>
    </row>
    <row r="90033">
      <c r="A90033" s="1" t="s">
        <v>30443</v>
      </c>
    </row>
    <row r="90034">
      <c r="A90034" s="1" t="s">
        <v>30444</v>
      </c>
    </row>
    <row r="90036">
      <c r="A90036" s="1" t="s">
        <v>1858</v>
      </c>
    </row>
    <row r="90037">
      <c r="A90037" s="1" t="s">
        <v>8395</v>
      </c>
    </row>
    <row r="90038">
      <c r="A90038" s="1" t="s">
        <v>30586</v>
      </c>
    </row>
    <row r="90039">
      <c r="A90039" s="1" t="s">
        <v>30667</v>
      </c>
    </row>
    <row r="90040">
      <c r="A90040" s="1" t="s">
        <v>30668</v>
      </c>
    </row>
    <row r="90041">
      <c r="A90041" s="1" t="s">
        <v>30669</v>
      </c>
    </row>
    <row r="90042">
      <c r="A90042" s="1" t="s">
        <v>30670</v>
      </c>
    </row>
    <row r="90043">
      <c r="A90043" s="1" t="s">
        <v>30671</v>
      </c>
    </row>
    <row r="90044">
      <c r="A90044" s="1" t="s">
        <v>30672</v>
      </c>
    </row>
    <row r="90045">
      <c r="A90045" s="1" t="s">
        <v>30673</v>
      </c>
    </row>
    <row r="90046">
      <c r="A90046" s="1" t="s">
        <v>30674</v>
      </c>
    </row>
    <row r="90047">
      <c r="A90047" s="1" t="s">
        <v>30675</v>
      </c>
    </row>
    <row r="90048">
      <c r="A90048" s="1" t="s">
        <v>30676</v>
      </c>
    </row>
    <row r="90049">
      <c r="A90049" s="1" t="s">
        <v>30676</v>
      </c>
    </row>
    <row r="90050">
      <c r="A90050" s="1" t="s">
        <v>30677</v>
      </c>
    </row>
    <row r="90051">
      <c r="A90051" s="1" t="s">
        <v>30678</v>
      </c>
    </row>
    <row r="90052">
      <c r="A90052" s="1" t="s">
        <v>30679</v>
      </c>
    </row>
    <row r="90053">
      <c r="A90053" s="1" t="s">
        <v>30680</v>
      </c>
    </row>
    <row r="90054">
      <c r="A90054" s="1" t="s">
        <v>30443</v>
      </c>
    </row>
    <row r="90055">
      <c r="A90055" s="1" t="s">
        <v>30681</v>
      </c>
    </row>
    <row r="90056">
      <c r="A90056" s="1" t="s">
        <v>30682</v>
      </c>
    </row>
    <row r="90058">
      <c r="A90058" s="1" t="s">
        <v>30683</v>
      </c>
    </row>
    <row r="90060">
      <c r="A90060" s="1" t="s">
        <v>30684</v>
      </c>
    </row>
    <row r="90061">
      <c r="A90061" s="1" t="s">
        <v>30685</v>
      </c>
    </row>
    <row r="90062">
      <c r="A90062" s="1" t="s">
        <v>5349</v>
      </c>
    </row>
    <row r="90063">
      <c r="A90063" s="1" t="s">
        <v>30686</v>
      </c>
    </row>
    <row r="90064">
      <c r="A90064" s="1" t="s">
        <v>11493</v>
      </c>
    </row>
    <row r="90066">
      <c r="A90066" s="1" t="s">
        <v>30687</v>
      </c>
    </row>
    <row r="90067">
      <c r="A90067" s="1" t="s">
        <v>30688</v>
      </c>
    </row>
    <row r="90068">
      <c r="A90068" s="1" t="s">
        <v>30689</v>
      </c>
    </row>
    <row r="90070">
      <c r="A90070" s="1" t="s">
        <v>30690</v>
      </c>
    </row>
    <row r="90071">
      <c r="A90071" s="1" t="s">
        <v>30691</v>
      </c>
    </row>
    <row r="90073">
      <c r="A90073" s="1" t="s">
        <v>30692</v>
      </c>
    </row>
    <row r="90074">
      <c r="A90074" s="1" t="s">
        <v>30693</v>
      </c>
    </row>
    <row r="90076">
      <c r="A90076" s="1" t="s">
        <v>30694</v>
      </c>
    </row>
    <row r="90078">
      <c r="A90078" s="1" t="s">
        <v>30695</v>
      </c>
    </row>
    <row r="90079">
      <c r="A90079" s="1" t="s">
        <v>30696</v>
      </c>
    </row>
    <row r="90081">
      <c r="A90081" s="1" t="s">
        <v>30697</v>
      </c>
    </row>
    <row r="90083">
      <c r="A90083" s="1" t="s">
        <v>30698</v>
      </c>
    </row>
    <row r="90085">
      <c r="A90085" s="1" t="s">
        <v>30699</v>
      </c>
    </row>
    <row r="90087">
      <c r="A90087" s="1" t="s">
        <v>30700</v>
      </c>
    </row>
    <row r="90089">
      <c r="A90089" s="1" t="s">
        <v>30701</v>
      </c>
    </row>
    <row r="90090">
      <c r="A90090" s="1" t="s">
        <v>30683</v>
      </c>
    </row>
    <row r="90091">
      <c r="A90091" s="1" t="s">
        <v>30684</v>
      </c>
    </row>
    <row r="90092">
      <c r="A90092" s="1" t="s">
        <v>30685</v>
      </c>
    </row>
    <row r="90093">
      <c r="A90093" s="1" t="s">
        <v>5349</v>
      </c>
    </row>
    <row r="90094">
      <c r="A90094" s="1" t="s">
        <v>30686</v>
      </c>
    </row>
    <row r="90095">
      <c r="A90095" s="1" t="s">
        <v>11493</v>
      </c>
    </row>
    <row r="90096">
      <c r="A90096" s="1" t="s">
        <v>30687</v>
      </c>
    </row>
    <row r="90097">
      <c r="A90097" s="1" t="s">
        <v>30688</v>
      </c>
    </row>
    <row r="90098">
      <c r="A90098" s="1" t="s">
        <v>30689</v>
      </c>
    </row>
    <row r="90099">
      <c r="A90099" s="1" t="s">
        <v>30690</v>
      </c>
    </row>
    <row r="90100">
      <c r="A90100" s="1" t="s">
        <v>30691</v>
      </c>
    </row>
    <row r="90101">
      <c r="A90101" s="1" t="s">
        <v>30692</v>
      </c>
    </row>
    <row r="90102">
      <c r="A90102" s="1" t="s">
        <v>30693</v>
      </c>
    </row>
    <row r="90103">
      <c r="A90103" s="1" t="s">
        <v>30694</v>
      </c>
    </row>
    <row r="90104">
      <c r="A90104" s="1" t="s">
        <v>30695</v>
      </c>
    </row>
    <row r="90105">
      <c r="A90105" s="1" t="s">
        <v>30696</v>
      </c>
    </row>
    <row r="90106">
      <c r="A90106" s="1" t="s">
        <v>30697</v>
      </c>
    </row>
    <row r="90107">
      <c r="A90107" s="1" t="s">
        <v>30698</v>
      </c>
    </row>
    <row r="90108">
      <c r="A90108" s="1" t="s">
        <v>30699</v>
      </c>
    </row>
    <row r="90109">
      <c r="A90109" s="1" t="s">
        <v>30702</v>
      </c>
    </row>
    <row r="90110">
      <c r="A90110" s="1" t="s">
        <v>30703</v>
      </c>
    </row>
    <row r="90112">
      <c r="A90112" s="1" t="s">
        <v>30704</v>
      </c>
    </row>
    <row r="90113">
      <c r="A90113" s="1" t="s">
        <v>30705</v>
      </c>
    </row>
    <row r="90115">
      <c r="A90115" s="1" t="s">
        <v>14417</v>
      </c>
    </row>
    <row r="90117">
      <c r="A90117" s="1" t="s">
        <v>26545</v>
      </c>
    </row>
    <row r="90119">
      <c r="A90119" s="1" t="s">
        <v>30706</v>
      </c>
    </row>
    <row r="90121">
      <c r="A90121" s="1" t="s">
        <v>30707</v>
      </c>
    </row>
    <row r="90122">
      <c r="A90122" s="1" t="s">
        <v>30708</v>
      </c>
    </row>
    <row r="90124">
      <c r="A90124" s="1" t="s">
        <v>30709</v>
      </c>
    </row>
    <row r="90126">
      <c r="A90126" s="1" t="s">
        <v>30710</v>
      </c>
    </row>
    <row r="90128">
      <c r="A90128" s="1" t="s">
        <v>30711</v>
      </c>
    </row>
    <row r="90129">
      <c r="A90129" s="1" t="s">
        <v>30712</v>
      </c>
    </row>
    <row r="90130">
      <c r="A90130" s="1" t="s">
        <v>30713</v>
      </c>
    </row>
    <row r="90131">
      <c r="A90131" s="1" t="s">
        <v>30714</v>
      </c>
    </row>
    <row r="90132">
      <c r="A90132" s="1" t="s">
        <v>30715</v>
      </c>
    </row>
    <row r="90133">
      <c r="A90133" s="1" t="s">
        <v>30716</v>
      </c>
    </row>
    <row r="90135">
      <c r="A90135" s="1" t="s">
        <v>30717</v>
      </c>
    </row>
    <row r="90137">
      <c r="A90137" s="1" t="s">
        <v>30710</v>
      </c>
    </row>
    <row r="90139">
      <c r="A90139" s="1" t="s">
        <v>30718</v>
      </c>
    </row>
    <row r="90140">
      <c r="A90140" s="1" t="s">
        <v>30719</v>
      </c>
    </row>
    <row r="90142">
      <c r="A90142" s="1" t="s">
        <v>30717</v>
      </c>
    </row>
    <row r="90144">
      <c r="A90144" s="1" t="s">
        <v>30710</v>
      </c>
    </row>
    <row r="90146">
      <c r="A90146" s="1" t="s">
        <v>30720</v>
      </c>
    </row>
    <row r="90147">
      <c r="A90147" s="1" t="s">
        <v>30721</v>
      </c>
    </row>
    <row r="90149">
      <c r="A90149" s="1" t="s">
        <v>30717</v>
      </c>
    </row>
    <row r="90151">
      <c r="A90151" s="1" t="s">
        <v>30710</v>
      </c>
    </row>
    <row r="90153">
      <c r="A90153" s="1" t="s">
        <v>30722</v>
      </c>
    </row>
    <row r="90154">
      <c r="A90154" s="1" t="s">
        <v>30723</v>
      </c>
    </row>
    <row r="90155">
      <c r="A90155" s="1" t="s">
        <v>30724</v>
      </c>
    </row>
    <row r="90157">
      <c r="A90157" s="1" t="s">
        <v>30725</v>
      </c>
    </row>
    <row r="90159">
      <c r="A90159" s="1" t="s">
        <v>30726</v>
      </c>
    </row>
    <row r="90161">
      <c r="A90161" s="1" t="s">
        <v>30727</v>
      </c>
    </row>
    <row r="90163">
      <c r="A90163" s="1" t="s">
        <v>30726</v>
      </c>
    </row>
    <row r="90165">
      <c r="A90165" s="1" t="s">
        <v>30728</v>
      </c>
    </row>
    <row r="90166">
      <c r="A90166" s="1" t="s">
        <v>30729</v>
      </c>
    </row>
    <row r="90167">
      <c r="A90167" s="1" t="s">
        <v>30730</v>
      </c>
    </row>
    <row r="90169">
      <c r="A90169" s="1" t="s">
        <v>30726</v>
      </c>
    </row>
    <row r="90171">
      <c r="A90171" s="3" t="str">
        <f/>
        <v>#ERROR!</v>
      </c>
    </row>
    <row r="90173">
      <c r="A90173" s="1" t="s">
        <v>30710</v>
      </c>
    </row>
    <row r="90175">
      <c r="A90175" s="1" t="s">
        <v>30731</v>
      </c>
    </row>
    <row r="90176">
      <c r="A90176" s="1" t="s">
        <v>30732</v>
      </c>
    </row>
    <row r="90177">
      <c r="A90177" s="1" t="s">
        <v>30733</v>
      </c>
    </row>
    <row r="90179">
      <c r="A90179" s="1" t="s">
        <v>30734</v>
      </c>
    </row>
    <row r="90180">
      <c r="A90180" s="1" t="s">
        <v>30735</v>
      </c>
    </row>
    <row r="90182">
      <c r="A90182" s="1" t="s">
        <v>322</v>
      </c>
    </row>
    <row r="90184">
      <c r="A90184" s="1" t="s">
        <v>30736</v>
      </c>
    </row>
    <row r="90186">
      <c r="A90186" s="1" t="s">
        <v>30737</v>
      </c>
    </row>
    <row r="90188">
      <c r="A90188" s="1" t="s">
        <v>30738</v>
      </c>
    </row>
    <row r="90190">
      <c r="A90190" s="1" t="s">
        <v>7820</v>
      </c>
    </row>
    <row r="90191">
      <c r="A90191" s="1" t="s">
        <v>30739</v>
      </c>
    </row>
    <row r="90193">
      <c r="A90193" s="1" t="s">
        <v>30740</v>
      </c>
    </row>
    <row r="90195">
      <c r="A90195" s="1" t="s">
        <v>30738</v>
      </c>
    </row>
    <row r="90197">
      <c r="A90197" s="1" t="s">
        <v>1858</v>
      </c>
    </row>
    <row r="90199">
      <c r="A90199" s="1" t="s">
        <v>30710</v>
      </c>
    </row>
    <row r="90201">
      <c r="A90201" s="1" t="s">
        <v>30741</v>
      </c>
    </row>
    <row r="90202">
      <c r="A90202" s="1" t="s">
        <v>30742</v>
      </c>
    </row>
    <row r="90204">
      <c r="A90204" s="1" t="s">
        <v>966</v>
      </c>
    </row>
    <row r="90206">
      <c r="A90206" s="1" t="s">
        <v>30743</v>
      </c>
    </row>
    <row r="90208">
      <c r="A90208" s="1" t="s">
        <v>30744</v>
      </c>
    </row>
    <row r="90210">
      <c r="A90210" s="1" t="s">
        <v>30745</v>
      </c>
    </row>
    <row r="90211">
      <c r="A90211" s="1" t="s">
        <v>30746</v>
      </c>
    </row>
    <row r="90213">
      <c r="A90213" s="1" t="s">
        <v>1858</v>
      </c>
    </row>
    <row r="90215">
      <c r="A90215" s="1" t="s">
        <v>14591</v>
      </c>
    </row>
    <row r="90216">
      <c r="A90216" s="1" t="s">
        <v>30747</v>
      </c>
    </row>
    <row r="90217">
      <c r="A90217" s="1" t="s">
        <v>30704</v>
      </c>
    </row>
    <row r="90218">
      <c r="A90218" s="1" t="s">
        <v>30705</v>
      </c>
    </row>
    <row r="90219">
      <c r="A90219" s="1" t="s">
        <v>30706</v>
      </c>
    </row>
    <row r="90220">
      <c r="A90220" s="1" t="s">
        <v>30707</v>
      </c>
    </row>
    <row r="90221">
      <c r="A90221" s="1" t="s">
        <v>30708</v>
      </c>
    </row>
    <row r="90222">
      <c r="A90222" s="1" t="s">
        <v>30709</v>
      </c>
    </row>
    <row r="90223">
      <c r="A90223" s="1" t="s">
        <v>30711</v>
      </c>
    </row>
    <row r="90224">
      <c r="A90224" s="1" t="s">
        <v>30712</v>
      </c>
    </row>
    <row r="90225">
      <c r="A90225" s="1" t="s">
        <v>30713</v>
      </c>
    </row>
    <row r="90226">
      <c r="A90226" s="1" t="s">
        <v>30714</v>
      </c>
    </row>
    <row r="90227">
      <c r="A90227" s="1" t="s">
        <v>30715</v>
      </c>
    </row>
    <row r="90228">
      <c r="A90228" s="1" t="s">
        <v>30716</v>
      </c>
    </row>
    <row r="90229">
      <c r="A90229" s="1" t="s">
        <v>30717</v>
      </c>
    </row>
    <row r="90230">
      <c r="A90230" s="1" t="s">
        <v>30718</v>
      </c>
    </row>
    <row r="90231">
      <c r="A90231" s="1" t="s">
        <v>30719</v>
      </c>
    </row>
    <row r="90232">
      <c r="A90232" s="1" t="s">
        <v>30717</v>
      </c>
    </row>
    <row r="90233">
      <c r="A90233" s="1" t="s">
        <v>30720</v>
      </c>
    </row>
    <row r="90234">
      <c r="A90234" s="1" t="s">
        <v>30721</v>
      </c>
    </row>
    <row r="90235">
      <c r="A90235" s="1" t="s">
        <v>30717</v>
      </c>
    </row>
    <row r="90236">
      <c r="A90236" s="1" t="s">
        <v>30722</v>
      </c>
    </row>
    <row r="90237">
      <c r="A90237" s="1" t="s">
        <v>30723</v>
      </c>
    </row>
    <row r="90238">
      <c r="A90238" s="1" t="s">
        <v>30724</v>
      </c>
    </row>
    <row r="90239">
      <c r="A90239" s="1" t="s">
        <v>30725</v>
      </c>
    </row>
    <row r="90240">
      <c r="A90240" s="1" t="s">
        <v>30726</v>
      </c>
    </row>
    <row r="90241">
      <c r="A90241" s="1" t="s">
        <v>30727</v>
      </c>
    </row>
    <row r="90242">
      <c r="A90242" s="1" t="s">
        <v>30726</v>
      </c>
    </row>
    <row r="90243">
      <c r="A90243" s="1" t="s">
        <v>30728</v>
      </c>
    </row>
    <row r="90244">
      <c r="A90244" s="1" t="s">
        <v>30729</v>
      </c>
    </row>
    <row r="90245">
      <c r="A90245" s="1" t="s">
        <v>30730</v>
      </c>
    </row>
    <row r="90246">
      <c r="A90246" s="1" t="s">
        <v>30726</v>
      </c>
    </row>
    <row r="90247">
      <c r="A90247" s="1" t="s">
        <v>30731</v>
      </c>
    </row>
    <row r="90248">
      <c r="A90248" s="1" t="s">
        <v>30732</v>
      </c>
    </row>
    <row r="90249">
      <c r="A90249" s="1" t="s">
        <v>30733</v>
      </c>
    </row>
    <row r="90250">
      <c r="A90250" s="1" t="s">
        <v>30734</v>
      </c>
    </row>
    <row r="90251">
      <c r="A90251" s="1" t="s">
        <v>30735</v>
      </c>
    </row>
    <row r="90252">
      <c r="A90252" s="1" t="s">
        <v>30736</v>
      </c>
    </row>
    <row r="90253">
      <c r="A90253" s="1" t="s">
        <v>30737</v>
      </c>
    </row>
    <row r="90254">
      <c r="A90254" s="1" t="s">
        <v>30738</v>
      </c>
    </row>
    <row r="90255">
      <c r="A90255" s="1" t="s">
        <v>30739</v>
      </c>
    </row>
    <row r="90256">
      <c r="A90256" s="1" t="s">
        <v>30740</v>
      </c>
    </row>
    <row r="90257">
      <c r="A90257" s="1" t="s">
        <v>30738</v>
      </c>
    </row>
    <row r="90258">
      <c r="A90258" s="1" t="s">
        <v>30741</v>
      </c>
    </row>
    <row r="90259">
      <c r="A90259" s="1" t="s">
        <v>30742</v>
      </c>
    </row>
    <row r="90260">
      <c r="A90260" s="1" t="s">
        <v>30743</v>
      </c>
    </row>
    <row r="90261">
      <c r="A90261" s="1" t="s">
        <v>30744</v>
      </c>
    </row>
    <row r="90262">
      <c r="A90262" s="1" t="s">
        <v>30748</v>
      </c>
    </row>
    <row r="90263">
      <c r="A90263" s="1" t="s">
        <v>30749</v>
      </c>
    </row>
    <row r="90264">
      <c r="A90264" s="1" t="s">
        <v>30750</v>
      </c>
    </row>
    <row r="90266">
      <c r="A90266" s="1" t="s">
        <v>30751</v>
      </c>
    </row>
    <row r="90267">
      <c r="A90267" s="1" t="s">
        <v>30752</v>
      </c>
    </row>
    <row r="90268">
      <c r="A90268" s="1" t="s">
        <v>30753</v>
      </c>
    </row>
    <row r="90269">
      <c r="A90269" s="1" t="s">
        <v>8293</v>
      </c>
    </row>
    <row r="90271">
      <c r="A90271" s="1" t="s">
        <v>30754</v>
      </c>
    </row>
    <row r="90273">
      <c r="A90273" s="1" t="s">
        <v>30755</v>
      </c>
    </row>
    <row r="90275">
      <c r="A90275" s="1" t="s">
        <v>30756</v>
      </c>
    </row>
    <row r="90277">
      <c r="A90277" s="1" t="s">
        <v>30757</v>
      </c>
    </row>
    <row r="90279">
      <c r="A90279" s="1" t="s">
        <v>30758</v>
      </c>
    </row>
    <row r="90280">
      <c r="A90280" s="1" t="s">
        <v>30750</v>
      </c>
    </row>
    <row r="90281">
      <c r="A90281" s="1" t="s">
        <v>30751</v>
      </c>
    </row>
    <row r="90282">
      <c r="A90282" s="1" t="s">
        <v>30752</v>
      </c>
    </row>
    <row r="90283">
      <c r="A90283" s="1" t="s">
        <v>30753</v>
      </c>
    </row>
    <row r="90284">
      <c r="A90284" s="1" t="s">
        <v>30754</v>
      </c>
    </row>
    <row r="90285">
      <c r="A90285" s="1" t="s">
        <v>30755</v>
      </c>
    </row>
    <row r="90286">
      <c r="A90286" s="1" t="s">
        <v>30756</v>
      </c>
    </row>
    <row r="90287">
      <c r="A90287" s="1" t="s">
        <v>30759</v>
      </c>
    </row>
    <row r="90288">
      <c r="A90288" s="1" t="s">
        <v>30760</v>
      </c>
    </row>
    <row r="90289">
      <c r="A90289" s="1" t="s">
        <v>30761</v>
      </c>
    </row>
    <row r="90291">
      <c r="A90291" s="21">
        <v>45698.0</v>
      </c>
    </row>
    <row r="90293">
      <c r="A90293" s="1" t="s">
        <v>29946</v>
      </c>
    </row>
    <row r="90295">
      <c r="A90295" s="1" t="s">
        <v>29947</v>
      </c>
    </row>
    <row r="90296">
      <c r="A90296" s="1" t="s">
        <v>29948</v>
      </c>
    </row>
    <row r="90297">
      <c r="A90297" s="1" t="s">
        <v>29949</v>
      </c>
    </row>
    <row r="90299">
      <c r="A90299" s="1" t="s">
        <v>29950</v>
      </c>
    </row>
    <row r="90300">
      <c r="A90300" s="1" t="s">
        <v>29951</v>
      </c>
    </row>
    <row r="90302">
      <c r="A90302" s="1" t="s">
        <v>30762</v>
      </c>
    </row>
    <row r="90303">
      <c r="A90303" s="1" t="s">
        <v>30763</v>
      </c>
    </row>
    <row r="90304">
      <c r="A90304" s="1" t="s">
        <v>30764</v>
      </c>
    </row>
    <row r="90305">
      <c r="A90305" s="1" t="s">
        <v>29955</v>
      </c>
    </row>
    <row r="90307">
      <c r="A90307" s="1" t="s">
        <v>29956</v>
      </c>
    </row>
    <row r="90308">
      <c r="A90308" s="1" t="s">
        <v>29957</v>
      </c>
    </row>
    <row r="90309">
      <c r="A90309" s="1" t="s">
        <v>29958</v>
      </c>
    </row>
    <row r="90310">
      <c r="A90310" s="1" t="s">
        <v>29959</v>
      </c>
    </row>
    <row r="90312">
      <c r="A90312" s="1" t="s">
        <v>29960</v>
      </c>
    </row>
    <row r="90314">
      <c r="A90314" s="1" t="s">
        <v>29961</v>
      </c>
    </row>
    <row r="90315">
      <c r="A90315" s="1" t="s">
        <v>29962</v>
      </c>
    </row>
    <row r="90317">
      <c r="A90317" s="1" t="s">
        <v>29963</v>
      </c>
    </row>
    <row r="90319">
      <c r="A90319" s="1" t="s">
        <v>29964</v>
      </c>
    </row>
    <row r="90320">
      <c r="A90320" s="1" t="s">
        <v>29965</v>
      </c>
    </row>
    <row r="90322">
      <c r="A90322" s="1" t="s">
        <v>29966</v>
      </c>
    </row>
    <row r="90323">
      <c r="A90323" s="1" t="s">
        <v>29967</v>
      </c>
    </row>
    <row r="90324">
      <c r="A90324" s="1" t="s">
        <v>29968</v>
      </c>
    </row>
    <row r="90326">
      <c r="A90326" s="1" t="s">
        <v>29969</v>
      </c>
    </row>
    <row r="90327">
      <c r="A90327" s="1" t="s">
        <v>29970</v>
      </c>
    </row>
    <row r="90329">
      <c r="A90329" s="1" t="s">
        <v>29971</v>
      </c>
    </row>
    <row r="90330">
      <c r="A90330" s="1" t="s">
        <v>29972</v>
      </c>
    </row>
    <row r="90331">
      <c r="A90331" s="1" t="s">
        <v>29973</v>
      </c>
    </row>
    <row r="90333">
      <c r="A90333" s="1" t="s">
        <v>30765</v>
      </c>
    </row>
    <row r="90334">
      <c r="A90334" s="1" t="s">
        <v>30766</v>
      </c>
    </row>
    <row r="90336">
      <c r="A90336" s="1" t="s">
        <v>30767</v>
      </c>
    </row>
    <row r="90337">
      <c r="A90337" s="1" t="s">
        <v>30761</v>
      </c>
    </row>
    <row r="90338">
      <c r="A90338" s="21">
        <v>45698.0</v>
      </c>
    </row>
    <row r="90339">
      <c r="A90339" s="1" t="s">
        <v>29946</v>
      </c>
    </row>
    <row r="90340">
      <c r="A90340" s="1" t="s">
        <v>29947</v>
      </c>
    </row>
    <row r="90341">
      <c r="A90341" s="1" t="s">
        <v>29948</v>
      </c>
    </row>
    <row r="90342">
      <c r="A90342" s="1" t="s">
        <v>29949</v>
      </c>
    </row>
    <row r="90343">
      <c r="A90343" s="1" t="s">
        <v>29950</v>
      </c>
    </row>
    <row r="90344">
      <c r="A90344" s="1" t="s">
        <v>29951</v>
      </c>
    </row>
    <row r="90345">
      <c r="A90345" s="1" t="s">
        <v>30762</v>
      </c>
    </row>
    <row r="90346">
      <c r="A90346" s="1" t="s">
        <v>30763</v>
      </c>
    </row>
    <row r="90347">
      <c r="A90347" s="1" t="s">
        <v>30764</v>
      </c>
    </row>
    <row r="90348">
      <c r="A90348" s="1" t="s">
        <v>29955</v>
      </c>
    </row>
    <row r="90349">
      <c r="A90349" s="1" t="s">
        <v>29956</v>
      </c>
    </row>
    <row r="90350">
      <c r="A90350" s="1" t="s">
        <v>29957</v>
      </c>
    </row>
    <row r="90351">
      <c r="A90351" s="1" t="s">
        <v>29958</v>
      </c>
    </row>
    <row r="90352">
      <c r="A90352" s="1" t="s">
        <v>29959</v>
      </c>
    </row>
    <row r="90353">
      <c r="A90353" s="1" t="s">
        <v>29960</v>
      </c>
    </row>
    <row r="90354">
      <c r="A90354" s="1" t="s">
        <v>29961</v>
      </c>
    </row>
    <row r="90355">
      <c r="A90355" s="1" t="s">
        <v>29962</v>
      </c>
    </row>
    <row r="90356">
      <c r="A90356" s="1" t="s">
        <v>29963</v>
      </c>
    </row>
    <row r="90357">
      <c r="A90357" s="1" t="s">
        <v>29964</v>
      </c>
    </row>
    <row r="90358">
      <c r="A90358" s="1" t="s">
        <v>29965</v>
      </c>
    </row>
    <row r="90359">
      <c r="A90359" s="1" t="s">
        <v>29966</v>
      </c>
    </row>
    <row r="90360">
      <c r="A90360" s="1" t="s">
        <v>29967</v>
      </c>
    </row>
    <row r="90361">
      <c r="A90361" s="1" t="s">
        <v>29968</v>
      </c>
    </row>
    <row r="90362">
      <c r="A90362" s="1" t="s">
        <v>29969</v>
      </c>
    </row>
    <row r="90363">
      <c r="A90363" s="1" t="s">
        <v>29970</v>
      </c>
    </row>
    <row r="90364">
      <c r="A90364" s="1" t="s">
        <v>29971</v>
      </c>
    </row>
    <row r="90365">
      <c r="A90365" s="1" t="s">
        <v>29972</v>
      </c>
    </row>
    <row r="90366">
      <c r="A90366" s="1" t="s">
        <v>29973</v>
      </c>
    </row>
    <row r="90367">
      <c r="A90367" s="1" t="s">
        <v>30765</v>
      </c>
    </row>
    <row r="90368">
      <c r="A90368" s="1" t="s">
        <v>30768</v>
      </c>
    </row>
    <row r="90369">
      <c r="A90369" s="1" t="s">
        <v>30769</v>
      </c>
    </row>
    <row r="90371">
      <c r="A90371" s="1" t="s">
        <v>30770</v>
      </c>
    </row>
    <row r="90372">
      <c r="A90372" s="1" t="s">
        <v>30761</v>
      </c>
    </row>
    <row r="90374">
      <c r="A90374" s="21">
        <v>45698.0</v>
      </c>
    </row>
    <row r="90376">
      <c r="A90376" s="1" t="s">
        <v>29946</v>
      </c>
    </row>
    <row r="90378">
      <c r="A90378" s="1" t="s">
        <v>29947</v>
      </c>
    </row>
    <row r="90379">
      <c r="A90379" s="1" t="s">
        <v>29948</v>
      </c>
    </row>
    <row r="90380">
      <c r="A90380" s="1" t="s">
        <v>29949</v>
      </c>
    </row>
    <row r="90382">
      <c r="A90382" s="1" t="s">
        <v>29950</v>
      </c>
    </row>
    <row r="90383">
      <c r="A90383" s="1" t="s">
        <v>29951</v>
      </c>
    </row>
    <row r="90385">
      <c r="A90385" s="1" t="s">
        <v>30762</v>
      </c>
    </row>
    <row r="90386">
      <c r="A90386" s="1" t="s">
        <v>30763</v>
      </c>
    </row>
    <row r="90387">
      <c r="A90387" s="1" t="s">
        <v>30764</v>
      </c>
    </row>
    <row r="90388">
      <c r="A90388" s="1" t="s">
        <v>29955</v>
      </c>
    </row>
    <row r="90390">
      <c r="A90390" s="1" t="s">
        <v>29956</v>
      </c>
    </row>
    <row r="90391">
      <c r="A90391" s="1" t="s">
        <v>29957</v>
      </c>
    </row>
    <row r="90392">
      <c r="A90392" s="1" t="s">
        <v>29958</v>
      </c>
    </row>
    <row r="90393">
      <c r="A90393" s="1" t="s">
        <v>29959</v>
      </c>
    </row>
    <row r="90395">
      <c r="A90395" s="1" t="s">
        <v>29960</v>
      </c>
    </row>
    <row r="90397">
      <c r="A90397" s="1" t="s">
        <v>29961</v>
      </c>
    </row>
    <row r="90398">
      <c r="A90398" s="1" t="s">
        <v>29962</v>
      </c>
    </row>
    <row r="90400">
      <c r="A90400" s="1" t="s">
        <v>29963</v>
      </c>
    </row>
    <row r="90402">
      <c r="A90402" s="1" t="s">
        <v>29964</v>
      </c>
    </row>
    <row r="90403">
      <c r="A90403" s="1" t="s">
        <v>29965</v>
      </c>
    </row>
    <row r="90405">
      <c r="A90405" s="1" t="s">
        <v>29966</v>
      </c>
    </row>
    <row r="90406">
      <c r="A90406" s="1" t="s">
        <v>29967</v>
      </c>
    </row>
    <row r="90407">
      <c r="A90407" s="1" t="s">
        <v>29968</v>
      </c>
    </row>
    <row r="90409">
      <c r="A90409" s="1" t="s">
        <v>29969</v>
      </c>
    </row>
    <row r="90410">
      <c r="A90410" s="1" t="s">
        <v>29970</v>
      </c>
    </row>
    <row r="90412">
      <c r="A90412" s="1" t="s">
        <v>29971</v>
      </c>
    </row>
    <row r="90413">
      <c r="A90413" s="1" t="s">
        <v>29972</v>
      </c>
    </row>
    <row r="90414">
      <c r="A90414" s="1" t="s">
        <v>29973</v>
      </c>
    </row>
    <row r="90416">
      <c r="A90416" s="1" t="s">
        <v>30765</v>
      </c>
    </row>
    <row r="90417">
      <c r="A90417" s="1" t="s">
        <v>30766</v>
      </c>
    </row>
    <row r="90419">
      <c r="A90419" s="1" t="s">
        <v>30771</v>
      </c>
    </row>
    <row r="90420">
      <c r="A90420" s="1" t="s">
        <v>30770</v>
      </c>
    </row>
    <row r="90421">
      <c r="A90421" s="1" t="s">
        <v>30761</v>
      </c>
    </row>
    <row r="90422">
      <c r="A90422" s="21">
        <v>45698.0</v>
      </c>
    </row>
    <row r="90423">
      <c r="A90423" s="1" t="s">
        <v>29946</v>
      </c>
    </row>
    <row r="90424">
      <c r="A90424" s="1" t="s">
        <v>29947</v>
      </c>
    </row>
    <row r="90425">
      <c r="A90425" s="1" t="s">
        <v>29948</v>
      </c>
    </row>
    <row r="90426">
      <c r="A90426" s="1" t="s">
        <v>29949</v>
      </c>
    </row>
    <row r="90427">
      <c r="A90427" s="1" t="s">
        <v>29950</v>
      </c>
    </row>
    <row r="90428">
      <c r="A90428" s="1" t="s">
        <v>29951</v>
      </c>
    </row>
    <row r="90429">
      <c r="A90429" s="1" t="s">
        <v>30762</v>
      </c>
    </row>
    <row r="90430">
      <c r="A90430" s="1" t="s">
        <v>30763</v>
      </c>
    </row>
    <row r="90431">
      <c r="A90431" s="1" t="s">
        <v>30764</v>
      </c>
    </row>
    <row r="90432">
      <c r="A90432" s="1" t="s">
        <v>29955</v>
      </c>
    </row>
    <row r="90433">
      <c r="A90433" s="1" t="s">
        <v>29956</v>
      </c>
    </row>
    <row r="90434">
      <c r="A90434" s="1" t="s">
        <v>29957</v>
      </c>
    </row>
    <row r="90435">
      <c r="A90435" s="1" t="s">
        <v>29958</v>
      </c>
    </row>
    <row r="90436">
      <c r="A90436" s="1" t="s">
        <v>29959</v>
      </c>
    </row>
    <row r="90437">
      <c r="A90437" s="1" t="s">
        <v>29960</v>
      </c>
    </row>
    <row r="90438">
      <c r="A90438" s="1" t="s">
        <v>29961</v>
      </c>
    </row>
    <row r="90439">
      <c r="A90439" s="1" t="s">
        <v>29962</v>
      </c>
    </row>
    <row r="90440">
      <c r="A90440" s="1" t="s">
        <v>29963</v>
      </c>
    </row>
    <row r="90441">
      <c r="A90441" s="1" t="s">
        <v>29964</v>
      </c>
    </row>
    <row r="90442">
      <c r="A90442" s="1" t="s">
        <v>29965</v>
      </c>
    </row>
    <row r="90443">
      <c r="A90443" s="1" t="s">
        <v>29966</v>
      </c>
    </row>
    <row r="90444">
      <c r="A90444" s="1" t="s">
        <v>29967</v>
      </c>
    </row>
    <row r="90445">
      <c r="A90445" s="1" t="s">
        <v>29968</v>
      </c>
    </row>
    <row r="90446">
      <c r="A90446" s="1" t="s">
        <v>29969</v>
      </c>
    </row>
    <row r="90447">
      <c r="A90447" s="1" t="s">
        <v>29970</v>
      </c>
    </row>
    <row r="90448">
      <c r="A90448" s="1" t="s">
        <v>29971</v>
      </c>
    </row>
    <row r="90449">
      <c r="A90449" s="1" t="s">
        <v>29972</v>
      </c>
    </row>
    <row r="90450">
      <c r="A90450" s="1" t="s">
        <v>29973</v>
      </c>
    </row>
    <row r="90451">
      <c r="A90451" s="1" t="s">
        <v>30765</v>
      </c>
    </row>
    <row r="90452">
      <c r="A90452" s="1" t="s">
        <v>30772</v>
      </c>
    </row>
    <row r="90453">
      <c r="A90453" s="1" t="s">
        <v>30773</v>
      </c>
    </row>
    <row r="90455">
      <c r="A90455" s="1" t="s">
        <v>30774</v>
      </c>
    </row>
    <row r="90456">
      <c r="A90456" s="1" t="s">
        <v>30775</v>
      </c>
    </row>
    <row r="90457">
      <c r="A90457" s="1" t="s">
        <v>30776</v>
      </c>
    </row>
    <row r="90458">
      <c r="A90458" s="1" t="s">
        <v>30777</v>
      </c>
    </row>
    <row r="90460">
      <c r="A90460" s="1" t="s">
        <v>30778</v>
      </c>
    </row>
    <row r="90462">
      <c r="A90462" s="1" t="s">
        <v>30779</v>
      </c>
    </row>
    <row r="90464">
      <c r="A90464" s="1" t="s">
        <v>30780</v>
      </c>
    </row>
    <row r="90466">
      <c r="A90466" s="1" t="s">
        <v>30781</v>
      </c>
    </row>
    <row r="90468">
      <c r="A90468" s="1" t="s">
        <v>30782</v>
      </c>
    </row>
    <row r="90470">
      <c r="A90470" s="1" t="s">
        <v>30442</v>
      </c>
    </row>
    <row r="90471">
      <c r="A90471" s="1" t="s">
        <v>30443</v>
      </c>
    </row>
    <row r="90472">
      <c r="A90472" s="1" t="s">
        <v>30444</v>
      </c>
    </row>
    <row r="90473">
      <c r="A90473" s="1" t="s">
        <v>30523</v>
      </c>
    </row>
    <row r="90474">
      <c r="A90474" s="1" t="s">
        <v>30774</v>
      </c>
    </row>
    <row r="90475">
      <c r="A90475" s="1" t="s">
        <v>30775</v>
      </c>
    </row>
    <row r="90476">
      <c r="A90476" s="1" t="s">
        <v>30776</v>
      </c>
    </row>
    <row r="90477">
      <c r="A90477" s="1" t="s">
        <v>30777</v>
      </c>
    </row>
    <row r="90478">
      <c r="A90478" s="1" t="s">
        <v>30778</v>
      </c>
    </row>
    <row r="90479">
      <c r="A90479" s="1" t="s">
        <v>30779</v>
      </c>
    </row>
    <row r="90480">
      <c r="A90480" s="1" t="s">
        <v>30780</v>
      </c>
    </row>
    <row r="90481">
      <c r="A90481" s="1" t="s">
        <v>30781</v>
      </c>
    </row>
    <row r="90482">
      <c r="A90482" s="1" t="s">
        <v>30782</v>
      </c>
    </row>
    <row r="90483">
      <c r="A90483" s="1" t="s">
        <v>30442</v>
      </c>
    </row>
    <row r="90484">
      <c r="A90484" s="1" t="s">
        <v>30443</v>
      </c>
    </row>
    <row r="90485">
      <c r="A90485" s="1" t="s">
        <v>30783</v>
      </c>
    </row>
    <row r="90486">
      <c r="A90486" s="1" t="s">
        <v>30784</v>
      </c>
    </row>
    <row r="90488">
      <c r="A90488" s="1" t="s">
        <v>30785</v>
      </c>
    </row>
    <row r="90489">
      <c r="A90489" s="1" t="s">
        <v>30786</v>
      </c>
    </row>
    <row r="90490">
      <c r="A90490" s="1" t="s">
        <v>30787</v>
      </c>
    </row>
    <row r="90492">
      <c r="A90492" s="1" t="s">
        <v>30788</v>
      </c>
    </row>
    <row r="90493">
      <c r="A90493" s="1" t="s">
        <v>30789</v>
      </c>
    </row>
    <row r="90494">
      <c r="A90494" s="1" t="s">
        <v>30790</v>
      </c>
    </row>
    <row r="90495">
      <c r="A90495" s="1" t="s">
        <v>30791</v>
      </c>
    </row>
    <row r="90496">
      <c r="A90496" s="1" t="s">
        <v>30792</v>
      </c>
    </row>
    <row r="90497">
      <c r="A90497" s="1" t="s">
        <v>30793</v>
      </c>
    </row>
    <row r="90498">
      <c r="A90498" s="1" t="s">
        <v>30794</v>
      </c>
    </row>
    <row r="90499">
      <c r="A90499" s="1" t="s">
        <v>30795</v>
      </c>
    </row>
    <row r="90500">
      <c r="A90500" s="1" t="s">
        <v>30796</v>
      </c>
    </row>
    <row r="90501">
      <c r="A90501" s="1" t="s">
        <v>30797</v>
      </c>
    </row>
    <row r="90502">
      <c r="A90502" s="1" t="s">
        <v>30798</v>
      </c>
    </row>
    <row r="90503">
      <c r="A90503" s="1" t="s">
        <v>30799</v>
      </c>
    </row>
    <row r="90504">
      <c r="A90504" s="1" t="s">
        <v>30800</v>
      </c>
    </row>
    <row r="90505">
      <c r="A90505" s="1" t="s">
        <v>30801</v>
      </c>
    </row>
    <row r="90506">
      <c r="A90506" s="1" t="s">
        <v>1481</v>
      </c>
    </row>
    <row r="90508">
      <c r="A90508" s="1" t="s">
        <v>30802</v>
      </c>
    </row>
    <row r="90510">
      <c r="A90510" s="1" t="s">
        <v>30803</v>
      </c>
    </row>
    <row r="90511">
      <c r="A90511" s="1" t="s">
        <v>30804</v>
      </c>
    </row>
    <row r="90513">
      <c r="A90513" s="1" t="s">
        <v>30805</v>
      </c>
    </row>
    <row r="90515">
      <c r="A90515" s="1" t="s">
        <v>30806</v>
      </c>
    </row>
    <row r="90516">
      <c r="A90516" s="1" t="s">
        <v>30785</v>
      </c>
    </row>
    <row r="90517">
      <c r="A90517" s="1" t="s">
        <v>30786</v>
      </c>
    </row>
    <row r="90518">
      <c r="A90518" s="1" t="s">
        <v>30787</v>
      </c>
    </row>
    <row r="90519">
      <c r="A90519" s="1" t="s">
        <v>30788</v>
      </c>
    </row>
    <row r="90520">
      <c r="A90520" s="1" t="s">
        <v>30789</v>
      </c>
    </row>
    <row r="90521">
      <c r="A90521" s="1" t="s">
        <v>30790</v>
      </c>
    </row>
    <row r="90522">
      <c r="A90522" s="1" t="s">
        <v>30791</v>
      </c>
    </row>
    <row r="90523">
      <c r="A90523" s="1" t="s">
        <v>30792</v>
      </c>
    </row>
    <row r="90524">
      <c r="A90524" s="1" t="s">
        <v>30793</v>
      </c>
    </row>
    <row r="90525">
      <c r="A90525" s="1" t="s">
        <v>30794</v>
      </c>
    </row>
    <row r="90526">
      <c r="A90526" s="1" t="s">
        <v>30795</v>
      </c>
    </row>
    <row r="90527">
      <c r="A90527" s="1" t="s">
        <v>30796</v>
      </c>
    </row>
    <row r="90528">
      <c r="A90528" s="1" t="s">
        <v>30797</v>
      </c>
    </row>
    <row r="90529">
      <c r="A90529" s="1" t="s">
        <v>30798</v>
      </c>
    </row>
    <row r="90530">
      <c r="A90530" s="1" t="s">
        <v>30799</v>
      </c>
    </row>
    <row r="90531">
      <c r="A90531" s="1" t="s">
        <v>30800</v>
      </c>
    </row>
    <row r="90532">
      <c r="A90532" s="1" t="s">
        <v>30801</v>
      </c>
    </row>
    <row r="90533">
      <c r="A90533" s="1" t="s">
        <v>30802</v>
      </c>
    </row>
    <row r="90534">
      <c r="A90534" s="1" t="s">
        <v>30803</v>
      </c>
    </row>
    <row r="90535">
      <c r="A90535" s="1" t="s">
        <v>30804</v>
      </c>
    </row>
    <row r="90536">
      <c r="A90536" s="1" t="s">
        <v>30807</v>
      </c>
    </row>
    <row r="90537">
      <c r="A90537" s="1" t="s">
        <v>30808</v>
      </c>
    </row>
    <row r="90539">
      <c r="A90539" s="1" t="s">
        <v>30809</v>
      </c>
    </row>
    <row r="90541">
      <c r="A90541" s="1" t="s">
        <v>30810</v>
      </c>
    </row>
    <row r="90542">
      <c r="A90542" s="1" t="s">
        <v>30811</v>
      </c>
    </row>
    <row r="90544">
      <c r="A90544" s="1" t="s">
        <v>30812</v>
      </c>
    </row>
    <row r="90546">
      <c r="A90546" s="1" t="s">
        <v>30813</v>
      </c>
    </row>
    <row r="90548">
      <c r="A90548" s="1" t="s">
        <v>30814</v>
      </c>
    </row>
    <row r="90549">
      <c r="A90549" s="1" t="s">
        <v>30815</v>
      </c>
    </row>
    <row r="90551">
      <c r="A90551" s="1" t="s">
        <v>30816</v>
      </c>
    </row>
    <row r="90553">
      <c r="A90553" s="1" t="s">
        <v>30817</v>
      </c>
    </row>
    <row r="90555">
      <c r="A90555" s="1" t="s">
        <v>30818</v>
      </c>
    </row>
    <row r="90557">
      <c r="A90557" s="1" t="s">
        <v>30819</v>
      </c>
    </row>
    <row r="90558">
      <c r="A90558" s="1" t="s">
        <v>30805</v>
      </c>
    </row>
    <row r="90560">
      <c r="A90560" s="1" t="s">
        <v>233</v>
      </c>
    </row>
    <row r="90561">
      <c r="A90561" s="1" t="s">
        <v>30820</v>
      </c>
    </row>
    <row r="90562">
      <c r="A90562" s="1" t="s">
        <v>30809</v>
      </c>
    </row>
    <row r="90563">
      <c r="A90563" s="1" t="s">
        <v>30810</v>
      </c>
    </row>
    <row r="90564">
      <c r="A90564" s="1" t="s">
        <v>30811</v>
      </c>
    </row>
    <row r="90565">
      <c r="A90565" s="1" t="s">
        <v>30812</v>
      </c>
    </row>
    <row r="90566">
      <c r="A90566" s="1" t="s">
        <v>30813</v>
      </c>
    </row>
    <row r="90567">
      <c r="A90567" s="1" t="s">
        <v>30814</v>
      </c>
    </row>
    <row r="90568">
      <c r="A90568" s="1" t="s">
        <v>30815</v>
      </c>
    </row>
    <row r="90569">
      <c r="A90569" s="1" t="s">
        <v>30816</v>
      </c>
    </row>
    <row r="90570">
      <c r="A90570" s="1" t="s">
        <v>30817</v>
      </c>
    </row>
    <row r="90571">
      <c r="A90571" s="1" t="s">
        <v>30818</v>
      </c>
    </row>
    <row r="90572">
      <c r="A90572" s="1" t="s">
        <v>30819</v>
      </c>
    </row>
    <row r="90573">
      <c r="A90573" s="1" t="s">
        <v>30821</v>
      </c>
    </row>
    <row r="90574">
      <c r="A90574" s="1" t="s">
        <v>30822</v>
      </c>
    </row>
    <row r="90576">
      <c r="A90576" s="1" t="s">
        <v>30823</v>
      </c>
    </row>
    <row r="90578">
      <c r="A90578" s="1" t="s">
        <v>30824</v>
      </c>
    </row>
    <row r="90579">
      <c r="A90579" s="1" t="s">
        <v>30825</v>
      </c>
    </row>
    <row r="90581">
      <c r="A90581" s="1" t="s">
        <v>30826</v>
      </c>
    </row>
    <row r="90583">
      <c r="A90583" s="1" t="s">
        <v>30827</v>
      </c>
    </row>
    <row r="90584">
      <c r="A90584" s="1" t="s">
        <v>30828</v>
      </c>
    </row>
    <row r="90586">
      <c r="A90586" s="1" t="s">
        <v>30829</v>
      </c>
    </row>
    <row r="90587">
      <c r="A90587" s="1" t="s">
        <v>30830</v>
      </c>
    </row>
    <row r="90589">
      <c r="A90589" s="1" t="s">
        <v>30831</v>
      </c>
    </row>
    <row r="90590">
      <c r="A90590" s="1" t="s">
        <v>30832</v>
      </c>
    </row>
    <row r="90592">
      <c r="A90592" s="1" t="s">
        <v>30833</v>
      </c>
    </row>
    <row r="90594">
      <c r="A90594" s="1" t="s">
        <v>30834</v>
      </c>
    </row>
    <row r="90595">
      <c r="A90595" s="1" t="s">
        <v>30835</v>
      </c>
    </row>
    <row r="90597">
      <c r="A90597" s="1" t="s">
        <v>30836</v>
      </c>
    </row>
    <row r="90598">
      <c r="A90598" s="1" t="s">
        <v>30837</v>
      </c>
    </row>
    <row r="90599">
      <c r="A90599" s="1" t="s">
        <v>30838</v>
      </c>
    </row>
    <row r="90600">
      <c r="A90600" s="1" t="s">
        <v>30839</v>
      </c>
    </row>
    <row r="90602">
      <c r="A90602" s="1" t="s">
        <v>30805</v>
      </c>
    </row>
    <row r="90604">
      <c r="A90604" s="1" t="s">
        <v>233</v>
      </c>
    </row>
    <row r="90605">
      <c r="A90605" s="1" t="s">
        <v>30820</v>
      </c>
    </row>
    <row r="90606">
      <c r="A90606" s="1" t="s">
        <v>30823</v>
      </c>
    </row>
    <row r="90607">
      <c r="A90607" s="1" t="s">
        <v>30824</v>
      </c>
    </row>
    <row r="90608">
      <c r="A90608" s="1" t="s">
        <v>30825</v>
      </c>
    </row>
    <row r="90609">
      <c r="A90609" s="1" t="s">
        <v>30826</v>
      </c>
    </row>
    <row r="90610">
      <c r="A90610" s="1" t="s">
        <v>30827</v>
      </c>
    </row>
    <row r="90611">
      <c r="A90611" s="1" t="s">
        <v>30828</v>
      </c>
    </row>
    <row r="90612">
      <c r="A90612" s="1" t="s">
        <v>30829</v>
      </c>
    </row>
    <row r="90613">
      <c r="A90613" s="1" t="s">
        <v>30830</v>
      </c>
    </row>
    <row r="90614">
      <c r="A90614" s="1" t="s">
        <v>30831</v>
      </c>
    </row>
    <row r="90615">
      <c r="A90615" s="1" t="s">
        <v>30832</v>
      </c>
    </row>
    <row r="90616">
      <c r="A90616" s="1" t="s">
        <v>30833</v>
      </c>
    </row>
    <row r="90617">
      <c r="A90617" s="1" t="s">
        <v>30834</v>
      </c>
    </row>
    <row r="90618">
      <c r="A90618" s="1" t="s">
        <v>30835</v>
      </c>
    </row>
    <row r="90619">
      <c r="A90619" s="1" t="s">
        <v>30836</v>
      </c>
    </row>
    <row r="90620">
      <c r="A90620" s="1" t="s">
        <v>30837</v>
      </c>
    </row>
    <row r="90621">
      <c r="A90621" s="1" t="s">
        <v>30838</v>
      </c>
    </row>
    <row r="90622">
      <c r="A90622" s="1" t="s">
        <v>30839</v>
      </c>
    </row>
    <row r="90623">
      <c r="A90623" s="1" t="s">
        <v>30840</v>
      </c>
    </row>
    <row r="90624">
      <c r="A90624" s="1" t="s">
        <v>30841</v>
      </c>
    </row>
    <row r="90626">
      <c r="A90626" s="1" t="s">
        <v>30842</v>
      </c>
    </row>
    <row r="90628">
      <c r="A90628" s="1" t="s">
        <v>30843</v>
      </c>
    </row>
    <row r="90629">
      <c r="A90629" s="1" t="s">
        <v>30844</v>
      </c>
    </row>
    <row r="90630">
      <c r="A90630" s="1" t="s">
        <v>30845</v>
      </c>
    </row>
    <row r="90631">
      <c r="A90631" s="1" t="s">
        <v>30846</v>
      </c>
    </row>
    <row r="90633">
      <c r="A90633" s="1" t="s">
        <v>30847</v>
      </c>
    </row>
    <row r="90635">
      <c r="A90635" s="1" t="s">
        <v>30848</v>
      </c>
    </row>
    <row r="90637">
      <c r="A90637" s="1" t="s">
        <v>30849</v>
      </c>
    </row>
    <row r="90638">
      <c r="A90638" s="1" t="s">
        <v>30805</v>
      </c>
    </row>
    <row r="90640">
      <c r="A90640" s="1" t="s">
        <v>233</v>
      </c>
    </row>
    <row r="90641">
      <c r="A90641" s="1" t="s">
        <v>30820</v>
      </c>
    </row>
    <row r="90642">
      <c r="A90642" s="1" t="s">
        <v>30842</v>
      </c>
    </row>
    <row r="90643">
      <c r="A90643" s="1" t="s">
        <v>30843</v>
      </c>
    </row>
    <row r="90644">
      <c r="A90644" s="1" t="s">
        <v>30844</v>
      </c>
    </row>
    <row r="90645">
      <c r="A90645" s="1" t="s">
        <v>30845</v>
      </c>
    </row>
    <row r="90646">
      <c r="A90646" s="1" t="s">
        <v>30846</v>
      </c>
    </row>
    <row r="90647">
      <c r="A90647" s="1" t="s">
        <v>30847</v>
      </c>
    </row>
    <row r="90648">
      <c r="A90648" s="1" t="s">
        <v>30848</v>
      </c>
    </row>
    <row r="90649">
      <c r="A90649" s="1" t="s">
        <v>30849</v>
      </c>
    </row>
    <row r="90650">
      <c r="A90650" s="1" t="s">
        <v>30850</v>
      </c>
    </row>
    <row r="90651">
      <c r="A90651" s="1" t="s">
        <v>30851</v>
      </c>
    </row>
    <row r="90653">
      <c r="A90653" s="1" t="s">
        <v>30852</v>
      </c>
    </row>
    <row r="90655">
      <c r="A90655" s="1" t="s">
        <v>30853</v>
      </c>
    </row>
    <row r="90657">
      <c r="A90657" s="1" t="s">
        <v>30854</v>
      </c>
    </row>
    <row r="90658">
      <c r="A90658" s="1" t="s">
        <v>4606</v>
      </c>
    </row>
    <row r="90660">
      <c r="A90660" s="1" t="s">
        <v>30855</v>
      </c>
    </row>
    <row r="90661">
      <c r="A90661" s="1" t="s">
        <v>30856</v>
      </c>
    </row>
    <row r="90662">
      <c r="A90662" s="1" t="s">
        <v>30857</v>
      </c>
    </row>
    <row r="90663">
      <c r="A90663" s="1" t="s">
        <v>30858</v>
      </c>
    </row>
    <row r="90664">
      <c r="A90664" s="1" t="s">
        <v>30859</v>
      </c>
    </row>
    <row r="90666">
      <c r="A90666" s="1" t="s">
        <v>30860</v>
      </c>
    </row>
    <row r="90668">
      <c r="A90668" s="1" t="s">
        <v>30861</v>
      </c>
    </row>
    <row r="90669">
      <c r="A90669" s="1" t="s">
        <v>30862</v>
      </c>
    </row>
    <row r="90671">
      <c r="A90671" s="1" t="s">
        <v>30863</v>
      </c>
    </row>
    <row r="90673">
      <c r="A90673" s="1" t="s">
        <v>30864</v>
      </c>
    </row>
    <row r="90674">
      <c r="A90674" s="1" t="s">
        <v>30865</v>
      </c>
    </row>
    <row r="90676">
      <c r="A90676" s="1" t="s">
        <v>30866</v>
      </c>
    </row>
    <row r="90677">
      <c r="A90677" s="1" t="s">
        <v>30867</v>
      </c>
    </row>
    <row r="90678">
      <c r="A90678" s="1" t="s">
        <v>30868</v>
      </c>
    </row>
    <row r="90679">
      <c r="A90679" s="1" t="s">
        <v>30869</v>
      </c>
    </row>
    <row r="90681">
      <c r="A90681" s="1" t="s">
        <v>30870</v>
      </c>
    </row>
    <row r="90683">
      <c r="A90683" s="1" t="s">
        <v>30805</v>
      </c>
    </row>
    <row r="90685">
      <c r="A90685" s="1" t="s">
        <v>30871</v>
      </c>
    </row>
    <row r="90686">
      <c r="A90686" s="1" t="s">
        <v>30852</v>
      </c>
    </row>
    <row r="90687">
      <c r="A90687" s="1" t="s">
        <v>30853</v>
      </c>
    </row>
    <row r="90688">
      <c r="A90688" s="1" t="s">
        <v>30854</v>
      </c>
    </row>
    <row r="90689">
      <c r="A90689" s="1" t="s">
        <v>30855</v>
      </c>
    </row>
    <row r="90690">
      <c r="A90690" s="1" t="s">
        <v>30856</v>
      </c>
    </row>
    <row r="90691">
      <c r="A90691" s="1" t="s">
        <v>30857</v>
      </c>
    </row>
    <row r="90692">
      <c r="A90692" s="1" t="s">
        <v>30858</v>
      </c>
    </row>
    <row r="90693">
      <c r="A90693" s="1" t="s">
        <v>30859</v>
      </c>
    </row>
    <row r="90694">
      <c r="A90694" s="1" t="s">
        <v>30860</v>
      </c>
    </row>
    <row r="90695">
      <c r="A90695" s="1" t="s">
        <v>30861</v>
      </c>
    </row>
    <row r="90696">
      <c r="A90696" s="1" t="s">
        <v>30862</v>
      </c>
    </row>
    <row r="90697">
      <c r="A90697" s="1" t="s">
        <v>30863</v>
      </c>
    </row>
    <row r="90698">
      <c r="A90698" s="1" t="s">
        <v>30864</v>
      </c>
    </row>
    <row r="90699">
      <c r="A90699" s="1" t="s">
        <v>30865</v>
      </c>
    </row>
    <row r="90700">
      <c r="A90700" s="1" t="s">
        <v>30866</v>
      </c>
    </row>
    <row r="90701">
      <c r="A90701" s="1" t="s">
        <v>30867</v>
      </c>
    </row>
    <row r="90702">
      <c r="A90702" s="1" t="s">
        <v>30868</v>
      </c>
    </row>
    <row r="90703">
      <c r="A90703" s="1" t="s">
        <v>30869</v>
      </c>
    </row>
    <row r="90704">
      <c r="A90704" s="1" t="s">
        <v>30870</v>
      </c>
    </row>
    <row r="90705">
      <c r="A90705" s="1" t="s">
        <v>30872</v>
      </c>
    </row>
    <row r="90706">
      <c r="A90706" s="1" t="s">
        <v>30873</v>
      </c>
    </row>
    <row r="90708">
      <c r="A90708" s="1" t="s">
        <v>30874</v>
      </c>
    </row>
    <row r="90709">
      <c r="A90709" s="1" t="s">
        <v>30875</v>
      </c>
    </row>
    <row r="90711">
      <c r="A90711" s="1" t="s">
        <v>30876</v>
      </c>
    </row>
    <row r="90712">
      <c r="A90712" s="1" t="s">
        <v>30877</v>
      </c>
    </row>
    <row r="90714">
      <c r="A90714" s="1" t="s">
        <v>30878</v>
      </c>
    </row>
    <row r="90715">
      <c r="A90715" s="1" t="s">
        <v>30879</v>
      </c>
    </row>
    <row r="90717">
      <c r="A90717" s="1" t="s">
        <v>30880</v>
      </c>
    </row>
    <row r="90718">
      <c r="A90718" s="1" t="s">
        <v>30881</v>
      </c>
    </row>
    <row r="90719">
      <c r="A90719" s="1" t="s">
        <v>30882</v>
      </c>
    </row>
    <row r="90721">
      <c r="A90721" s="1" t="s">
        <v>30883</v>
      </c>
    </row>
    <row r="90722">
      <c r="A90722" s="1" t="s">
        <v>30884</v>
      </c>
    </row>
    <row r="90723">
      <c r="A90723" s="1" t="s">
        <v>30885</v>
      </c>
    </row>
    <row r="90725">
      <c r="A90725" s="1" t="s">
        <v>30886</v>
      </c>
    </row>
    <row r="90726">
      <c r="A90726" s="1" t="s">
        <v>30887</v>
      </c>
    </row>
    <row r="90727">
      <c r="A90727" s="1" t="s">
        <v>30888</v>
      </c>
    </row>
    <row r="90728">
      <c r="A90728" s="1" t="s">
        <v>30889</v>
      </c>
    </row>
    <row r="90730">
      <c r="A90730" s="1" t="s">
        <v>30890</v>
      </c>
    </row>
    <row r="90731">
      <c r="A90731" s="1" t="s">
        <v>30891</v>
      </c>
    </row>
    <row r="90733">
      <c r="A90733" s="1" t="s">
        <v>30805</v>
      </c>
    </row>
    <row r="90735">
      <c r="A90735" s="1" t="s">
        <v>233</v>
      </c>
    </row>
    <row r="90736">
      <c r="A90736" s="1" t="s">
        <v>30892</v>
      </c>
    </row>
    <row r="90737">
      <c r="A90737" s="1" t="s">
        <v>30874</v>
      </c>
    </row>
    <row r="90738">
      <c r="A90738" s="1" t="s">
        <v>30875</v>
      </c>
    </row>
    <row r="90739">
      <c r="A90739" s="1" t="s">
        <v>30876</v>
      </c>
    </row>
    <row r="90740">
      <c r="A90740" s="1" t="s">
        <v>30877</v>
      </c>
    </row>
    <row r="90741">
      <c r="A90741" s="1" t="s">
        <v>30878</v>
      </c>
    </row>
    <row r="90742">
      <c r="A90742" s="1" t="s">
        <v>30879</v>
      </c>
    </row>
    <row r="90743">
      <c r="A90743" s="1" t="s">
        <v>30880</v>
      </c>
    </row>
    <row r="90744">
      <c r="A90744" s="1" t="s">
        <v>30881</v>
      </c>
    </row>
    <row r="90745">
      <c r="A90745" s="1" t="s">
        <v>30882</v>
      </c>
    </row>
    <row r="90746">
      <c r="A90746" s="1" t="s">
        <v>30883</v>
      </c>
    </row>
    <row r="90747">
      <c r="A90747" s="1" t="s">
        <v>30884</v>
      </c>
    </row>
    <row r="90748">
      <c r="A90748" s="1" t="s">
        <v>30885</v>
      </c>
    </row>
    <row r="90749">
      <c r="A90749" s="1" t="s">
        <v>30886</v>
      </c>
    </row>
    <row r="90750">
      <c r="A90750" s="1" t="s">
        <v>30887</v>
      </c>
    </row>
    <row r="90751">
      <c r="A90751" s="1" t="s">
        <v>30888</v>
      </c>
    </row>
    <row r="90752">
      <c r="A90752" s="1" t="s">
        <v>30889</v>
      </c>
    </row>
    <row r="90753">
      <c r="A90753" s="1" t="s">
        <v>30890</v>
      </c>
    </row>
    <row r="90754">
      <c r="A90754" s="1" t="s">
        <v>30891</v>
      </c>
    </row>
    <row r="90755">
      <c r="A90755" s="1" t="s">
        <v>30893</v>
      </c>
    </row>
    <row r="90756">
      <c r="A90756" s="1" t="s">
        <v>30894</v>
      </c>
    </row>
    <row r="90757">
      <c r="A90757" s="1" t="s">
        <v>30895</v>
      </c>
    </row>
    <row r="90758">
      <c r="A90758" s="1" t="s">
        <v>30896</v>
      </c>
    </row>
    <row r="90759">
      <c r="A90759" s="1" t="s">
        <v>30897</v>
      </c>
    </row>
    <row r="90760">
      <c r="A90760" s="1" t="s">
        <v>30898</v>
      </c>
    </row>
    <row r="90761">
      <c r="A90761" s="1" t="s">
        <v>30899</v>
      </c>
    </row>
    <row r="90762">
      <c r="A90762" s="1" t="s">
        <v>30900</v>
      </c>
    </row>
    <row r="90763">
      <c r="A90763" s="1" t="s">
        <v>30901</v>
      </c>
    </row>
    <row r="90764">
      <c r="A90764" s="1" t="s">
        <v>30902</v>
      </c>
    </row>
    <row r="90765">
      <c r="A90765" s="1" t="s">
        <v>30903</v>
      </c>
    </row>
    <row r="90766">
      <c r="A90766" s="1" t="s">
        <v>30904</v>
      </c>
    </row>
    <row r="90767">
      <c r="A90767" s="1" t="s">
        <v>30905</v>
      </c>
    </row>
    <row r="90768">
      <c r="A90768" s="1" t="s">
        <v>30906</v>
      </c>
    </row>
    <row r="90769">
      <c r="A90769" s="1" t="s">
        <v>30896</v>
      </c>
    </row>
    <row r="90770">
      <c r="A90770" s="1" t="s">
        <v>30897</v>
      </c>
    </row>
    <row r="90771">
      <c r="A90771" s="1" t="s">
        <v>30898</v>
      </c>
    </row>
    <row r="90772">
      <c r="A90772" s="1" t="s">
        <v>30899</v>
      </c>
    </row>
    <row r="90773">
      <c r="A90773" s="1" t="s">
        <v>30900</v>
      </c>
    </row>
    <row r="90774">
      <c r="A90774" s="1" t="s">
        <v>30901</v>
      </c>
    </row>
    <row r="90775">
      <c r="A90775" s="1" t="s">
        <v>30902</v>
      </c>
    </row>
    <row r="90776">
      <c r="A90776" s="1" t="s">
        <v>30903</v>
      </c>
    </row>
    <row r="90777">
      <c r="A90777" s="1" t="s">
        <v>30904</v>
      </c>
    </row>
    <row r="90778">
      <c r="A90778" s="1" t="s">
        <v>30907</v>
      </c>
    </row>
    <row r="90779">
      <c r="A90779" s="1" t="s">
        <v>30908</v>
      </c>
    </row>
    <row r="90781">
      <c r="A90781" s="1" t="s">
        <v>30909</v>
      </c>
    </row>
    <row r="90783">
      <c r="A90783" s="1" t="s">
        <v>30910</v>
      </c>
    </row>
    <row r="90784">
      <c r="A90784" s="1" t="s">
        <v>30911</v>
      </c>
    </row>
    <row r="90786">
      <c r="A90786" s="1" t="s">
        <v>30912</v>
      </c>
    </row>
    <row r="90788">
      <c r="A90788" s="1" t="s">
        <v>30913</v>
      </c>
    </row>
    <row r="90790">
      <c r="A90790" s="1" t="s">
        <v>30914</v>
      </c>
    </row>
    <row r="90792">
      <c r="A90792" s="1" t="s">
        <v>30915</v>
      </c>
    </row>
    <row r="90793">
      <c r="A90793" s="1" t="s">
        <v>30916</v>
      </c>
    </row>
    <row r="90794">
      <c r="A90794" s="1" t="s">
        <v>30917</v>
      </c>
    </row>
    <row r="90795">
      <c r="A90795" s="1" t="s">
        <v>30918</v>
      </c>
    </row>
    <row r="90796">
      <c r="A90796" s="1" t="s">
        <v>30919</v>
      </c>
    </row>
    <row r="90798">
      <c r="A90798" s="1" t="s">
        <v>30920</v>
      </c>
    </row>
    <row r="90800">
      <c r="A90800" s="1" t="s">
        <v>30871</v>
      </c>
    </row>
    <row r="90801">
      <c r="A90801" s="1" t="s">
        <v>30909</v>
      </c>
    </row>
    <row r="90802">
      <c r="A90802" s="1" t="s">
        <v>30910</v>
      </c>
    </row>
    <row r="90803">
      <c r="A90803" s="1" t="s">
        <v>30911</v>
      </c>
    </row>
    <row r="90804">
      <c r="A90804" s="1" t="s">
        <v>30912</v>
      </c>
    </row>
    <row r="90805">
      <c r="A90805" s="1" t="s">
        <v>30913</v>
      </c>
    </row>
    <row r="90806">
      <c r="A90806" s="1" t="s">
        <v>30914</v>
      </c>
    </row>
    <row r="90807">
      <c r="A90807" s="1" t="s">
        <v>30915</v>
      </c>
    </row>
    <row r="90808">
      <c r="A90808" s="1" t="s">
        <v>30916</v>
      </c>
    </row>
    <row r="90809">
      <c r="A90809" s="1" t="s">
        <v>30917</v>
      </c>
    </row>
    <row r="90810">
      <c r="A90810" s="1" t="s">
        <v>30918</v>
      </c>
    </row>
    <row r="90811">
      <c r="A90811" s="1" t="s">
        <v>30919</v>
      </c>
    </row>
    <row r="90812">
      <c r="A90812" s="1" t="s">
        <v>30921</v>
      </c>
    </row>
    <row r="90813">
      <c r="A90813" s="1" t="s">
        <v>30922</v>
      </c>
    </row>
    <row r="90815">
      <c r="A90815" s="1" t="s">
        <v>30923</v>
      </c>
    </row>
    <row r="90816">
      <c r="A90816" s="1" t="s">
        <v>30924</v>
      </c>
    </row>
    <row r="90817">
      <c r="A90817" s="1" t="s">
        <v>30925</v>
      </c>
    </row>
    <row r="90819">
      <c r="A90819" s="1" t="s">
        <v>30926</v>
      </c>
    </row>
    <row r="90821">
      <c r="A90821" s="1" t="s">
        <v>30805</v>
      </c>
    </row>
    <row r="90823">
      <c r="A90823" s="1" t="s">
        <v>233</v>
      </c>
    </row>
    <row r="90824">
      <c r="A90824" s="1" t="s">
        <v>30892</v>
      </c>
    </row>
    <row r="90825">
      <c r="A90825" s="1" t="s">
        <v>30923</v>
      </c>
    </row>
    <row r="90826">
      <c r="A90826" s="1" t="s">
        <v>30924</v>
      </c>
    </row>
    <row r="90827">
      <c r="A90827" s="1" t="s">
        <v>30925</v>
      </c>
    </row>
    <row r="90828">
      <c r="A90828" s="1" t="s">
        <v>30926</v>
      </c>
    </row>
    <row r="90829">
      <c r="A90829" s="1" t="s">
        <v>30927</v>
      </c>
    </row>
    <row r="90830">
      <c r="A90830" s="1" t="s">
        <v>30928</v>
      </c>
    </row>
    <row r="90831">
      <c r="A90831" s="1" t="s">
        <v>30929</v>
      </c>
    </row>
    <row r="90833">
      <c r="A90833" s="1" t="s">
        <v>30930</v>
      </c>
    </row>
    <row r="90835">
      <c r="A90835" s="1" t="s">
        <v>30931</v>
      </c>
    </row>
    <row r="90836">
      <c r="A90836" s="1" t="s">
        <v>30932</v>
      </c>
    </row>
    <row r="90838">
      <c r="A90838" s="1" t="s">
        <v>30933</v>
      </c>
    </row>
    <row r="90839">
      <c r="A90839" s="1" t="s">
        <v>30934</v>
      </c>
    </row>
    <row r="90841">
      <c r="A90841" s="1" t="s">
        <v>30935</v>
      </c>
    </row>
    <row r="90842">
      <c r="A90842" s="1" t="s">
        <v>30936</v>
      </c>
    </row>
    <row r="90843">
      <c r="A90843" s="1" t="s">
        <v>30937</v>
      </c>
    </row>
    <row r="90845">
      <c r="A90845" s="1" t="s">
        <v>30938</v>
      </c>
    </row>
    <row r="90847">
      <c r="A90847" s="1" t="s">
        <v>30939</v>
      </c>
    </row>
    <row r="90849">
      <c r="A90849" s="1" t="s">
        <v>30940</v>
      </c>
    </row>
    <row r="90850">
      <c r="A90850" s="1" t="s">
        <v>30941</v>
      </c>
    </row>
    <row r="90851">
      <c r="A90851" s="1" t="s">
        <v>30942</v>
      </c>
    </row>
    <row r="90853">
      <c r="A90853" s="1" t="s">
        <v>30805</v>
      </c>
    </row>
    <row r="90855">
      <c r="A90855" s="1" t="s">
        <v>30943</v>
      </c>
    </row>
    <row r="90856">
      <c r="A90856" s="1" t="s">
        <v>30929</v>
      </c>
    </row>
    <row r="90857">
      <c r="A90857" s="1" t="s">
        <v>30930</v>
      </c>
    </row>
    <row r="90858">
      <c r="A90858" s="1" t="s">
        <v>30931</v>
      </c>
    </row>
    <row r="90859">
      <c r="A90859" s="1" t="s">
        <v>30932</v>
      </c>
    </row>
    <row r="90860">
      <c r="A90860" s="1" t="s">
        <v>30933</v>
      </c>
    </row>
    <row r="90861">
      <c r="A90861" s="1" t="s">
        <v>30934</v>
      </c>
    </row>
    <row r="90862">
      <c r="A90862" s="1" t="s">
        <v>30935</v>
      </c>
    </row>
    <row r="90863">
      <c r="A90863" s="1" t="s">
        <v>30936</v>
      </c>
    </row>
    <row r="90864">
      <c r="A90864" s="1" t="s">
        <v>30937</v>
      </c>
    </row>
    <row r="90865">
      <c r="A90865" s="1" t="s">
        <v>30938</v>
      </c>
    </row>
    <row r="90866">
      <c r="A90866" s="1" t="s">
        <v>30939</v>
      </c>
    </row>
    <row r="90867">
      <c r="A90867" s="1" t="s">
        <v>30940</v>
      </c>
    </row>
    <row r="90868">
      <c r="A90868" s="1" t="s">
        <v>30941</v>
      </c>
    </row>
    <row r="90869">
      <c r="A90869" s="1" t="s">
        <v>30942</v>
      </c>
    </row>
    <row r="90870">
      <c r="A90870" s="1" t="s">
        <v>30944</v>
      </c>
    </row>
    <row r="90871">
      <c r="A90871" s="1" t="s">
        <v>30945</v>
      </c>
    </row>
    <row r="90873">
      <c r="A90873" s="1" t="s">
        <v>30946</v>
      </c>
    </row>
    <row r="90875">
      <c r="A90875" s="1" t="s">
        <v>30947</v>
      </c>
    </row>
    <row r="90876">
      <c r="A90876" s="1" t="s">
        <v>30948</v>
      </c>
    </row>
    <row r="90878">
      <c r="A90878" s="1" t="s">
        <v>30949</v>
      </c>
    </row>
    <row r="90880">
      <c r="A90880" s="1" t="s">
        <v>30950</v>
      </c>
    </row>
    <row r="90881">
      <c r="A90881" s="1" t="s">
        <v>30951</v>
      </c>
    </row>
    <row r="90883">
      <c r="A90883" s="1" t="s">
        <v>30952</v>
      </c>
    </row>
    <row r="90884">
      <c r="A90884" s="1" t="s">
        <v>30953</v>
      </c>
    </row>
    <row r="90885">
      <c r="A90885" s="1" t="s">
        <v>30805</v>
      </c>
    </row>
    <row r="90887">
      <c r="A90887" s="1" t="s">
        <v>30954</v>
      </c>
    </row>
    <row r="90888">
      <c r="A90888" s="1" t="s">
        <v>30946</v>
      </c>
    </row>
    <row r="90889">
      <c r="A90889" s="1" t="s">
        <v>30947</v>
      </c>
    </row>
    <row r="90890">
      <c r="A90890" s="1" t="s">
        <v>30948</v>
      </c>
    </row>
    <row r="90891">
      <c r="A90891" s="1" t="s">
        <v>30949</v>
      </c>
    </row>
    <row r="90892">
      <c r="A90892" s="1" t="s">
        <v>30950</v>
      </c>
    </row>
    <row r="90893">
      <c r="A90893" s="1" t="s">
        <v>30951</v>
      </c>
    </row>
    <row r="90894">
      <c r="A90894" s="1" t="s">
        <v>30953</v>
      </c>
    </row>
    <row r="90895">
      <c r="A90895" s="1" t="s">
        <v>30955</v>
      </c>
    </row>
    <row r="90896">
      <c r="A90896" s="1" t="s">
        <v>30956</v>
      </c>
    </row>
    <row r="90897">
      <c r="A90897" s="1" t="s">
        <v>30957</v>
      </c>
    </row>
    <row r="90898">
      <c r="A90898" s="1" t="s">
        <v>30958</v>
      </c>
    </row>
    <row r="90899">
      <c r="A90899" s="1" t="s">
        <v>30959</v>
      </c>
    </row>
    <row r="90900">
      <c r="A90900" s="1" t="s">
        <v>30960</v>
      </c>
    </row>
    <row r="90901">
      <c r="A90901" s="1" t="s">
        <v>30961</v>
      </c>
    </row>
    <row r="90902">
      <c r="A90902" s="1" t="s">
        <v>30962</v>
      </c>
    </row>
    <row r="90903">
      <c r="A90903" s="1" t="s">
        <v>30963</v>
      </c>
    </row>
    <row r="90904">
      <c r="A90904" s="1" t="s">
        <v>30964</v>
      </c>
    </row>
    <row r="90905">
      <c r="A90905" s="1" t="s">
        <v>30965</v>
      </c>
    </row>
    <row r="90906">
      <c r="A90906" s="1" t="s">
        <v>30966</v>
      </c>
    </row>
    <row r="90907">
      <c r="A90907" s="1" t="s">
        <v>30967</v>
      </c>
    </row>
    <row r="90908">
      <c r="A90908" s="1" t="s">
        <v>30957</v>
      </c>
    </row>
    <row r="90909">
      <c r="A90909" s="1" t="s">
        <v>30958</v>
      </c>
    </row>
    <row r="90910">
      <c r="A90910" s="1" t="s">
        <v>30959</v>
      </c>
    </row>
    <row r="90911">
      <c r="A90911" s="1" t="s">
        <v>30960</v>
      </c>
    </row>
    <row r="90912">
      <c r="A90912" s="1" t="s">
        <v>30961</v>
      </c>
    </row>
    <row r="90913">
      <c r="A90913" s="1" t="s">
        <v>30962</v>
      </c>
    </row>
    <row r="90914">
      <c r="A90914" s="1" t="s">
        <v>30963</v>
      </c>
    </row>
    <row r="90915">
      <c r="A90915" s="1" t="s">
        <v>30964</v>
      </c>
    </row>
    <row r="90916">
      <c r="A90916" s="1" t="s">
        <v>30965</v>
      </c>
    </row>
    <row r="90917">
      <c r="A90917" s="1" t="s">
        <v>30966</v>
      </c>
    </row>
    <row r="90918">
      <c r="A90918" s="1" t="s">
        <v>30968</v>
      </c>
    </row>
    <row r="90919">
      <c r="A90919" s="1" t="s">
        <v>30969</v>
      </c>
    </row>
    <row r="90921">
      <c r="A90921" s="1" t="s">
        <v>30970</v>
      </c>
    </row>
    <row r="90922">
      <c r="A90922" s="1" t="s">
        <v>30971</v>
      </c>
    </row>
    <row r="90923">
      <c r="A90923" s="1" t="s">
        <v>30972</v>
      </c>
    </row>
    <row r="90925">
      <c r="A90925" s="1" t="s">
        <v>30973</v>
      </c>
    </row>
    <row r="90926">
      <c r="A90926" s="1" t="s">
        <v>30974</v>
      </c>
    </row>
    <row r="90927">
      <c r="A90927" s="1" t="s">
        <v>30975</v>
      </c>
    </row>
    <row r="90929">
      <c r="A90929" s="1" t="s">
        <v>30976</v>
      </c>
    </row>
    <row r="90930">
      <c r="A90930" s="1" t="s">
        <v>30977</v>
      </c>
    </row>
    <row r="90931">
      <c r="A90931" s="1" t="s">
        <v>30920</v>
      </c>
    </row>
    <row r="90933">
      <c r="A90933" s="1" t="s">
        <v>233</v>
      </c>
    </row>
    <row r="90934">
      <c r="A90934" s="1" t="s">
        <v>30978</v>
      </c>
    </row>
    <row r="90935">
      <c r="A90935" s="1" t="s">
        <v>30970</v>
      </c>
    </row>
    <row r="90936">
      <c r="A90936" s="1" t="s">
        <v>30971</v>
      </c>
    </row>
    <row r="90937">
      <c r="A90937" s="1" t="s">
        <v>30972</v>
      </c>
    </row>
    <row r="90938">
      <c r="A90938" s="1" t="s">
        <v>30973</v>
      </c>
    </row>
    <row r="90939">
      <c r="A90939" s="1" t="s">
        <v>30974</v>
      </c>
    </row>
    <row r="90940">
      <c r="A90940" s="1" t="s">
        <v>30975</v>
      </c>
    </row>
    <row r="90941">
      <c r="A90941" s="1" t="s">
        <v>30977</v>
      </c>
    </row>
    <row r="90942">
      <c r="A90942" s="1" t="s">
        <v>30979</v>
      </c>
    </row>
    <row r="90943">
      <c r="A90943" s="1" t="s">
        <v>30980</v>
      </c>
    </row>
    <row r="90945">
      <c r="A90945" s="1" t="s">
        <v>30981</v>
      </c>
    </row>
    <row r="90947">
      <c r="A90947" s="1" t="s">
        <v>30982</v>
      </c>
    </row>
    <row r="90949">
      <c r="A90949" s="1" t="s">
        <v>30983</v>
      </c>
    </row>
    <row r="90950">
      <c r="A90950" s="1" t="s">
        <v>30984</v>
      </c>
    </row>
    <row r="90952">
      <c r="A90952" s="1" t="s">
        <v>30985</v>
      </c>
    </row>
    <row r="90954">
      <c r="A90954" s="1" t="s">
        <v>30986</v>
      </c>
    </row>
    <row r="90955">
      <c r="A90955" s="1" t="s">
        <v>30987</v>
      </c>
    </row>
    <row r="90956">
      <c r="A90956" s="1" t="s">
        <v>30988</v>
      </c>
    </row>
    <row r="90958">
      <c r="A90958" s="1" t="s">
        <v>30989</v>
      </c>
    </row>
    <row r="90959">
      <c r="A90959" s="1" t="s">
        <v>30990</v>
      </c>
    </row>
    <row r="90961">
      <c r="A90961" s="1" t="s">
        <v>30991</v>
      </c>
    </row>
    <row r="90962">
      <c r="A90962" s="1" t="s">
        <v>30992</v>
      </c>
    </row>
    <row r="90964">
      <c r="A90964" s="1" t="s">
        <v>30993</v>
      </c>
    </row>
    <row r="90965">
      <c r="A90965" s="1" t="s">
        <v>30994</v>
      </c>
    </row>
    <row r="90967">
      <c r="A90967" s="1" t="s">
        <v>30995</v>
      </c>
    </row>
    <row r="90968">
      <c r="A90968" s="1" t="s">
        <v>30996</v>
      </c>
    </row>
    <row r="90969">
      <c r="A90969" s="1" t="s">
        <v>8597</v>
      </c>
    </row>
    <row r="90971">
      <c r="A90971" s="1" t="s">
        <v>30805</v>
      </c>
    </row>
    <row r="90973">
      <c r="A90973" s="1" t="s">
        <v>233</v>
      </c>
    </row>
    <row r="90974">
      <c r="A90974" s="1" t="s">
        <v>30997</v>
      </c>
    </row>
    <row r="90975">
      <c r="A90975" s="1" t="s">
        <v>30981</v>
      </c>
    </row>
    <row r="90976">
      <c r="A90976" s="1" t="s">
        <v>30982</v>
      </c>
    </row>
    <row r="90977">
      <c r="A90977" s="1" t="s">
        <v>30983</v>
      </c>
    </row>
    <row r="90978">
      <c r="A90978" s="1" t="s">
        <v>30984</v>
      </c>
    </row>
    <row r="90979">
      <c r="A90979" s="1" t="s">
        <v>30985</v>
      </c>
    </row>
    <row r="90980">
      <c r="A90980" s="1" t="s">
        <v>30986</v>
      </c>
    </row>
    <row r="90981">
      <c r="A90981" s="1" t="s">
        <v>30987</v>
      </c>
    </row>
    <row r="90982">
      <c r="A90982" s="1" t="s">
        <v>30988</v>
      </c>
    </row>
    <row r="90983">
      <c r="A90983" s="1" t="s">
        <v>30989</v>
      </c>
    </row>
    <row r="90984">
      <c r="A90984" s="1" t="s">
        <v>30990</v>
      </c>
    </row>
    <row r="90985">
      <c r="A90985" s="1" t="s">
        <v>30991</v>
      </c>
    </row>
    <row r="90986">
      <c r="A90986" s="1" t="s">
        <v>30992</v>
      </c>
    </row>
    <row r="90987">
      <c r="A90987" s="1" t="s">
        <v>30993</v>
      </c>
    </row>
    <row r="90988">
      <c r="A90988" s="1" t="s">
        <v>30994</v>
      </c>
    </row>
    <row r="90989">
      <c r="A90989" s="1" t="s">
        <v>30995</v>
      </c>
    </row>
    <row r="90990">
      <c r="A90990" s="1" t="s">
        <v>30996</v>
      </c>
    </row>
    <row r="90991">
      <c r="A90991" s="1" t="s">
        <v>8597</v>
      </c>
    </row>
    <row r="90992">
      <c r="A90992" s="1" t="s">
        <v>30998</v>
      </c>
    </row>
    <row r="90993">
      <c r="A90993" s="1" t="s">
        <v>30999</v>
      </c>
    </row>
    <row r="90995">
      <c r="A90995" s="1" t="s">
        <v>31000</v>
      </c>
    </row>
    <row r="90996">
      <c r="A90996" s="1" t="s">
        <v>31001</v>
      </c>
    </row>
    <row r="90997">
      <c r="A90997" s="1" t="s">
        <v>30993</v>
      </c>
    </row>
    <row r="90998">
      <c r="A90998" s="1" t="s">
        <v>31002</v>
      </c>
    </row>
    <row r="90999">
      <c r="A90999" s="1" t="s">
        <v>31003</v>
      </c>
    </row>
    <row r="91000">
      <c r="A91000" s="1" t="s">
        <v>31004</v>
      </c>
    </row>
    <row r="91002">
      <c r="A91002" s="1" t="s">
        <v>31005</v>
      </c>
    </row>
    <row r="91004">
      <c r="A91004" s="1" t="s">
        <v>31006</v>
      </c>
    </row>
    <row r="91005">
      <c r="A91005" s="1" t="s">
        <v>31007</v>
      </c>
    </row>
    <row r="91007">
      <c r="A91007" s="1" t="s">
        <v>31008</v>
      </c>
    </row>
    <row r="91008">
      <c r="A91008" s="1" t="s">
        <v>30805</v>
      </c>
    </row>
    <row r="91010">
      <c r="A91010" s="1" t="s">
        <v>233</v>
      </c>
    </row>
    <row r="91011">
      <c r="A91011" s="1" t="s">
        <v>31009</v>
      </c>
    </row>
    <row r="91012">
      <c r="A91012" s="1" t="s">
        <v>31000</v>
      </c>
    </row>
    <row r="91013">
      <c r="A91013" s="1" t="s">
        <v>31001</v>
      </c>
    </row>
    <row r="91014">
      <c r="A91014" s="1" t="s">
        <v>30993</v>
      </c>
    </row>
    <row r="91015">
      <c r="A91015" s="1" t="s">
        <v>31002</v>
      </c>
    </row>
    <row r="91016">
      <c r="A91016" s="1" t="s">
        <v>31003</v>
      </c>
    </row>
    <row r="91017">
      <c r="A91017" s="1" t="s">
        <v>31004</v>
      </c>
    </row>
    <row r="91018">
      <c r="A91018" s="1" t="s">
        <v>31005</v>
      </c>
    </row>
    <row r="91019">
      <c r="A91019" s="1" t="s">
        <v>31006</v>
      </c>
    </row>
    <row r="91020">
      <c r="A91020" s="1" t="s">
        <v>31007</v>
      </c>
    </row>
    <row r="91021">
      <c r="A91021" s="1" t="s">
        <v>31010</v>
      </c>
    </row>
    <row r="91022">
      <c r="A91022" s="1" t="s">
        <v>31011</v>
      </c>
    </row>
    <row r="91024">
      <c r="A91024" s="1" t="s">
        <v>31012</v>
      </c>
    </row>
    <row r="91025">
      <c r="A91025" s="1" t="s">
        <v>31013</v>
      </c>
    </row>
    <row r="91026">
      <c r="A91026" s="1" t="s">
        <v>31014</v>
      </c>
    </row>
    <row r="91027">
      <c r="A91027" s="1" t="s">
        <v>31015</v>
      </c>
    </row>
    <row r="91028">
      <c r="A91028" s="1" t="s">
        <v>31016</v>
      </c>
    </row>
    <row r="91029">
      <c r="A91029" s="1" t="s">
        <v>31017</v>
      </c>
    </row>
    <row r="91031">
      <c r="A91031" s="1" t="s">
        <v>31018</v>
      </c>
    </row>
    <row r="91032">
      <c r="A91032" s="1" t="s">
        <v>31019</v>
      </c>
    </row>
    <row r="91033">
      <c r="A91033" s="1" t="s">
        <v>31020</v>
      </c>
    </row>
    <row r="91035">
      <c r="A91035" s="1" t="s">
        <v>31021</v>
      </c>
    </row>
    <row r="91036">
      <c r="A91036" s="1" t="s">
        <v>31022</v>
      </c>
    </row>
    <row r="91037">
      <c r="A91037" s="1" t="s">
        <v>31023</v>
      </c>
    </row>
    <row r="91039">
      <c r="A91039" s="1" t="s">
        <v>31024</v>
      </c>
    </row>
    <row r="91041">
      <c r="A91041" s="1" t="s">
        <v>31025</v>
      </c>
    </row>
    <row r="91042">
      <c r="A91042" s="1" t="s">
        <v>30805</v>
      </c>
    </row>
    <row r="91044">
      <c r="A91044" s="1" t="s">
        <v>31026</v>
      </c>
    </row>
    <row r="91045">
      <c r="A91045" s="1" t="s">
        <v>31012</v>
      </c>
    </row>
    <row r="91046">
      <c r="A91046" s="1" t="s">
        <v>31013</v>
      </c>
    </row>
    <row r="91047">
      <c r="A91047" s="1" t="s">
        <v>31014</v>
      </c>
    </row>
    <row r="91048">
      <c r="A91048" s="1" t="s">
        <v>31015</v>
      </c>
    </row>
    <row r="91049">
      <c r="A91049" s="1" t="s">
        <v>31016</v>
      </c>
    </row>
    <row r="91050">
      <c r="A91050" s="1" t="s">
        <v>31017</v>
      </c>
    </row>
    <row r="91051">
      <c r="A91051" s="1" t="s">
        <v>31018</v>
      </c>
    </row>
    <row r="91052">
      <c r="A91052" s="1" t="s">
        <v>31019</v>
      </c>
    </row>
    <row r="91053">
      <c r="A91053" s="1" t="s">
        <v>31021</v>
      </c>
    </row>
    <row r="91054">
      <c r="A91054" s="1" t="s">
        <v>31022</v>
      </c>
    </row>
    <row r="91055">
      <c r="A91055" s="1" t="s">
        <v>31023</v>
      </c>
    </row>
    <row r="91056">
      <c r="A91056" s="1" t="s">
        <v>31024</v>
      </c>
    </row>
    <row r="91057">
      <c r="A91057" s="1" t="s">
        <v>31025</v>
      </c>
    </row>
    <row r="91058">
      <c r="A91058" s="1" t="s">
        <v>31027</v>
      </c>
    </row>
    <row r="91059">
      <c r="A91059" s="1" t="s">
        <v>31028</v>
      </c>
    </row>
    <row r="91061">
      <c r="A91061" s="1" t="s">
        <v>31029</v>
      </c>
    </row>
    <row r="91063">
      <c r="A91063" s="1" t="s">
        <v>31030</v>
      </c>
    </row>
    <row r="91064">
      <c r="A91064" s="1" t="s">
        <v>31031</v>
      </c>
    </row>
    <row r="91066">
      <c r="A91066" s="1" t="s">
        <v>31032</v>
      </c>
    </row>
    <row r="91068">
      <c r="A91068" s="1" t="s">
        <v>31033</v>
      </c>
    </row>
    <row r="91069">
      <c r="A91069" s="1" t="s">
        <v>31034</v>
      </c>
    </row>
    <row r="91070">
      <c r="A91070" s="1" t="s">
        <v>31035</v>
      </c>
    </row>
    <row r="91072">
      <c r="A91072" s="1" t="s">
        <v>31036</v>
      </c>
    </row>
    <row r="91073">
      <c r="A91073" s="1" t="s">
        <v>31037</v>
      </c>
    </row>
    <row r="91075">
      <c r="A91075" s="1" t="s">
        <v>31038</v>
      </c>
    </row>
    <row r="91077">
      <c r="A91077" s="1" t="s">
        <v>31039</v>
      </c>
    </row>
    <row r="91079">
      <c r="A91079" s="1" t="s">
        <v>31040</v>
      </c>
    </row>
    <row r="91080">
      <c r="A91080" s="1" t="s">
        <v>31041</v>
      </c>
    </row>
    <row r="91082">
      <c r="A91082" s="1" t="s">
        <v>31042</v>
      </c>
    </row>
    <row r="91083">
      <c r="A91083" s="1" t="s">
        <v>31043</v>
      </c>
    </row>
    <row r="91085">
      <c r="A91085" s="1" t="s">
        <v>31044</v>
      </c>
    </row>
    <row r="91087">
      <c r="A91087" s="1" t="s">
        <v>31045</v>
      </c>
    </row>
    <row r="91089">
      <c r="A91089" s="1" t="s">
        <v>3795</v>
      </c>
    </row>
    <row r="91091">
      <c r="A91091" s="1" t="s">
        <v>30805</v>
      </c>
    </row>
    <row r="91093">
      <c r="A91093" s="1" t="s">
        <v>233</v>
      </c>
    </row>
    <row r="91094">
      <c r="A91094" s="1" t="s">
        <v>31046</v>
      </c>
    </row>
    <row r="91095">
      <c r="A91095" s="1" t="s">
        <v>31029</v>
      </c>
    </row>
    <row r="91096">
      <c r="A91096" s="1" t="s">
        <v>31030</v>
      </c>
    </row>
    <row r="91097">
      <c r="A91097" s="1" t="s">
        <v>31031</v>
      </c>
    </row>
    <row r="91098">
      <c r="A91098" s="1" t="s">
        <v>31032</v>
      </c>
    </row>
    <row r="91099">
      <c r="A91099" s="1" t="s">
        <v>31033</v>
      </c>
    </row>
    <row r="91100">
      <c r="A91100" s="1" t="s">
        <v>31034</v>
      </c>
    </row>
    <row r="91101">
      <c r="A91101" s="1" t="s">
        <v>31035</v>
      </c>
    </row>
    <row r="91102">
      <c r="A91102" s="1" t="s">
        <v>31036</v>
      </c>
    </row>
    <row r="91103">
      <c r="A91103" s="1" t="s">
        <v>31037</v>
      </c>
    </row>
    <row r="91104">
      <c r="A91104" s="1" t="s">
        <v>31038</v>
      </c>
    </row>
    <row r="91105">
      <c r="A91105" s="1" t="s">
        <v>31039</v>
      </c>
    </row>
    <row r="91106">
      <c r="A91106" s="1" t="s">
        <v>31040</v>
      </c>
    </row>
    <row r="91107">
      <c r="A91107" s="1" t="s">
        <v>31041</v>
      </c>
    </row>
    <row r="91108">
      <c r="A91108" s="1" t="s">
        <v>31042</v>
      </c>
    </row>
    <row r="91109">
      <c r="A91109" s="1" t="s">
        <v>31043</v>
      </c>
    </row>
    <row r="91110">
      <c r="A91110" s="1" t="s">
        <v>31044</v>
      </c>
    </row>
    <row r="91111">
      <c r="A91111" s="1" t="s">
        <v>31045</v>
      </c>
    </row>
    <row r="91112">
      <c r="A91112" s="1" t="s">
        <v>31047</v>
      </c>
    </row>
    <row r="91113">
      <c r="A91113" s="1" t="s">
        <v>31048</v>
      </c>
    </row>
    <row r="91115">
      <c r="A91115" s="1" t="s">
        <v>31049</v>
      </c>
    </row>
    <row r="91116">
      <c r="A91116" s="1" t="s">
        <v>31050</v>
      </c>
    </row>
    <row r="91118">
      <c r="A91118" s="1" t="s">
        <v>31051</v>
      </c>
    </row>
    <row r="91120">
      <c r="A91120" s="1" t="s">
        <v>31052</v>
      </c>
    </row>
    <row r="91121">
      <c r="A91121" s="1" t="s">
        <v>31053</v>
      </c>
    </row>
    <row r="91122">
      <c r="A91122" s="1" t="s">
        <v>31054</v>
      </c>
    </row>
    <row r="91124">
      <c r="A91124" s="1" t="s">
        <v>31055</v>
      </c>
    </row>
    <row r="91126">
      <c r="A91126" s="1" t="s">
        <v>31056</v>
      </c>
    </row>
    <row r="91127">
      <c r="A91127" s="1" t="s">
        <v>31057</v>
      </c>
    </row>
    <row r="91128">
      <c r="A91128" s="1" t="s">
        <v>31058</v>
      </c>
    </row>
    <row r="91129">
      <c r="A91129" s="1" t="s">
        <v>31059</v>
      </c>
    </row>
    <row r="91131">
      <c r="A91131" s="1" t="s">
        <v>31060</v>
      </c>
    </row>
    <row r="91132">
      <c r="A91132" s="1" t="s">
        <v>31061</v>
      </c>
    </row>
    <row r="91134">
      <c r="A91134" s="1" t="s">
        <v>31062</v>
      </c>
    </row>
    <row r="91136">
      <c r="A91136" s="1" t="s">
        <v>31063</v>
      </c>
    </row>
    <row r="91137">
      <c r="A91137" s="1" t="s">
        <v>31064</v>
      </c>
    </row>
    <row r="91139">
      <c r="A91139" s="1" t="s">
        <v>31065</v>
      </c>
    </row>
    <row r="91141">
      <c r="A91141" s="1" t="s">
        <v>31066</v>
      </c>
    </row>
    <row r="91142">
      <c r="A91142" s="1" t="s">
        <v>30805</v>
      </c>
    </row>
    <row r="91144">
      <c r="A91144" s="1" t="s">
        <v>233</v>
      </c>
    </row>
    <row r="91145">
      <c r="A91145" s="1" t="s">
        <v>31046</v>
      </c>
    </row>
    <row r="91146">
      <c r="A91146" s="1" t="s">
        <v>31049</v>
      </c>
    </row>
    <row r="91147">
      <c r="A91147" s="1" t="s">
        <v>31050</v>
      </c>
    </row>
    <row r="91148">
      <c r="A91148" s="1" t="s">
        <v>31051</v>
      </c>
    </row>
    <row r="91149">
      <c r="A91149" s="1" t="s">
        <v>31052</v>
      </c>
    </row>
    <row r="91150">
      <c r="A91150" s="1" t="s">
        <v>31053</v>
      </c>
    </row>
    <row r="91151">
      <c r="A91151" s="1" t="s">
        <v>31054</v>
      </c>
    </row>
    <row r="91152">
      <c r="A91152" s="1" t="s">
        <v>31055</v>
      </c>
    </row>
    <row r="91153">
      <c r="A91153" s="1" t="s">
        <v>31056</v>
      </c>
    </row>
    <row r="91154">
      <c r="A91154" s="1" t="s">
        <v>31057</v>
      </c>
    </row>
    <row r="91155">
      <c r="A91155" s="1" t="s">
        <v>31058</v>
      </c>
    </row>
    <row r="91156">
      <c r="A91156" s="1" t="s">
        <v>31059</v>
      </c>
    </row>
    <row r="91157">
      <c r="A91157" s="1" t="s">
        <v>31060</v>
      </c>
    </row>
    <row r="91158">
      <c r="A91158" s="1" t="s">
        <v>31061</v>
      </c>
    </row>
    <row r="91159">
      <c r="A91159" s="1" t="s">
        <v>31062</v>
      </c>
    </row>
    <row r="91160">
      <c r="A91160" s="1" t="s">
        <v>31063</v>
      </c>
    </row>
    <row r="91161">
      <c r="A91161" s="1" t="s">
        <v>31064</v>
      </c>
    </row>
    <row r="91162">
      <c r="A91162" s="1" t="s">
        <v>31065</v>
      </c>
    </row>
    <row r="91163">
      <c r="A91163" s="1" t="s">
        <v>31066</v>
      </c>
    </row>
    <row r="91164">
      <c r="A91164" s="1" t="s">
        <v>31067</v>
      </c>
    </row>
    <row r="91165">
      <c r="A91165" s="1" t="s">
        <v>31068</v>
      </c>
    </row>
    <row r="91167">
      <c r="A91167" s="1" t="s">
        <v>31069</v>
      </c>
    </row>
    <row r="91168">
      <c r="A91168" s="1" t="s">
        <v>31070</v>
      </c>
    </row>
    <row r="91170">
      <c r="A91170" s="1" t="s">
        <v>31071</v>
      </c>
    </row>
    <row r="91171">
      <c r="A91171" s="1" t="s">
        <v>31072</v>
      </c>
    </row>
    <row r="91172">
      <c r="A91172" s="1" t="s">
        <v>31073</v>
      </c>
    </row>
    <row r="91173">
      <c r="A91173" s="1" t="s">
        <v>31074</v>
      </c>
    </row>
    <row r="91174">
      <c r="A91174" s="1" t="s">
        <v>31075</v>
      </c>
    </row>
    <row r="91175">
      <c r="A91175" s="1" t="s">
        <v>31076</v>
      </c>
    </row>
    <row r="91176">
      <c r="A91176" s="1" t="s">
        <v>31077</v>
      </c>
    </row>
    <row r="91177">
      <c r="A91177" s="1" t="s">
        <v>31078</v>
      </c>
    </row>
    <row r="91178">
      <c r="A91178" s="1" t="s">
        <v>31079</v>
      </c>
    </row>
    <row r="91179">
      <c r="A91179" s="1" t="s">
        <v>31080</v>
      </c>
    </row>
    <row r="91180">
      <c r="A91180" s="1" t="s">
        <v>31081</v>
      </c>
    </row>
    <row r="91181">
      <c r="A91181" s="1" t="s">
        <v>31082</v>
      </c>
    </row>
    <row r="91182">
      <c r="A91182" s="1" t="s">
        <v>31083</v>
      </c>
    </row>
    <row r="91183">
      <c r="A91183" s="1" t="s">
        <v>31084</v>
      </c>
    </row>
    <row r="91184">
      <c r="A91184" s="1" t="s">
        <v>31085</v>
      </c>
    </row>
    <row r="91185">
      <c r="A91185" s="1" t="s">
        <v>31086</v>
      </c>
    </row>
    <row r="91187">
      <c r="A91187" s="1" t="s">
        <v>31087</v>
      </c>
    </row>
    <row r="91188">
      <c r="A91188" s="1" t="s">
        <v>31088</v>
      </c>
    </row>
    <row r="91190">
      <c r="A91190" s="1" t="s">
        <v>31089</v>
      </c>
    </row>
    <row r="91192">
      <c r="A91192" s="1" t="s">
        <v>31090</v>
      </c>
    </row>
    <row r="91193">
      <c r="A91193" s="1" t="s">
        <v>30920</v>
      </c>
    </row>
    <row r="91195">
      <c r="A91195" s="1" t="s">
        <v>31091</v>
      </c>
    </row>
    <row r="91196">
      <c r="A91196" s="1" t="s">
        <v>31069</v>
      </c>
    </row>
    <row r="91197">
      <c r="A91197" s="1" t="s">
        <v>31070</v>
      </c>
    </row>
    <row r="91198">
      <c r="A91198" s="1" t="s">
        <v>31071</v>
      </c>
    </row>
    <row r="91199">
      <c r="A91199" s="1" t="s">
        <v>31072</v>
      </c>
    </row>
    <row r="91200">
      <c r="A91200" s="1" t="s">
        <v>31073</v>
      </c>
    </row>
    <row r="91201">
      <c r="A91201" s="1" t="s">
        <v>31074</v>
      </c>
    </row>
    <row r="91202">
      <c r="A91202" s="1" t="s">
        <v>31075</v>
      </c>
    </row>
    <row r="91203">
      <c r="A91203" s="1" t="s">
        <v>31076</v>
      </c>
    </row>
    <row r="91204">
      <c r="A91204" s="1" t="s">
        <v>31077</v>
      </c>
    </row>
    <row r="91205">
      <c r="A91205" s="1" t="s">
        <v>31078</v>
      </c>
    </row>
    <row r="91206">
      <c r="A91206" s="1" t="s">
        <v>31079</v>
      </c>
    </row>
    <row r="91207">
      <c r="A91207" s="1" t="s">
        <v>31080</v>
      </c>
    </row>
    <row r="91208">
      <c r="A91208" s="1" t="s">
        <v>31081</v>
      </c>
    </row>
    <row r="91209">
      <c r="A91209" s="1" t="s">
        <v>31082</v>
      </c>
    </row>
    <row r="91210">
      <c r="A91210" s="1" t="s">
        <v>31083</v>
      </c>
    </row>
    <row r="91211">
      <c r="A91211" s="1" t="s">
        <v>31084</v>
      </c>
    </row>
    <row r="91212">
      <c r="A91212" s="1" t="s">
        <v>31085</v>
      </c>
    </row>
    <row r="91213">
      <c r="A91213" s="1" t="s">
        <v>31086</v>
      </c>
    </row>
    <row r="91214">
      <c r="A91214" s="1" t="s">
        <v>31087</v>
      </c>
    </row>
    <row r="91215">
      <c r="A91215" s="1" t="s">
        <v>31088</v>
      </c>
    </row>
    <row r="91216">
      <c r="A91216" s="1" t="s">
        <v>31089</v>
      </c>
    </row>
    <row r="91217">
      <c r="A91217" s="1" t="s">
        <v>31090</v>
      </c>
    </row>
    <row r="91218">
      <c r="A91218" s="1" t="s">
        <v>31092</v>
      </c>
    </row>
    <row r="91219">
      <c r="A91219" s="1" t="s">
        <v>31093</v>
      </c>
    </row>
    <row r="91221">
      <c r="A91221" s="1" t="s">
        <v>31094</v>
      </c>
    </row>
    <row r="91223">
      <c r="A91223" s="1" t="s">
        <v>31095</v>
      </c>
    </row>
    <row r="91224">
      <c r="A91224" s="1" t="s">
        <v>31096</v>
      </c>
    </row>
    <row r="91225">
      <c r="A91225" s="1" t="s">
        <v>31097</v>
      </c>
    </row>
    <row r="91227">
      <c r="A91227" s="1" t="s">
        <v>31098</v>
      </c>
    </row>
    <row r="91228">
      <c r="A91228" s="1" t="s">
        <v>31099</v>
      </c>
    </row>
    <row r="91229">
      <c r="A91229" s="1" t="s">
        <v>31100</v>
      </c>
    </row>
    <row r="91231">
      <c r="A91231" s="1" t="s">
        <v>31101</v>
      </c>
    </row>
    <row r="91233">
      <c r="A91233" s="1" t="s">
        <v>31102</v>
      </c>
    </row>
    <row r="91235">
      <c r="A91235" s="1" t="s">
        <v>30805</v>
      </c>
    </row>
    <row r="91237">
      <c r="A91237" s="1" t="s">
        <v>31026</v>
      </c>
    </row>
    <row r="91238">
      <c r="A91238" s="1" t="s">
        <v>31094</v>
      </c>
    </row>
    <row r="91239">
      <c r="A91239" s="1" t="s">
        <v>31095</v>
      </c>
    </row>
    <row r="91240">
      <c r="A91240" s="1" t="s">
        <v>31096</v>
      </c>
    </row>
    <row r="91241">
      <c r="A91241" s="1" t="s">
        <v>31097</v>
      </c>
    </row>
    <row r="91242">
      <c r="A91242" s="1" t="s">
        <v>31098</v>
      </c>
    </row>
    <row r="91243">
      <c r="A91243" s="1" t="s">
        <v>31099</v>
      </c>
    </row>
    <row r="91244">
      <c r="A91244" s="1" t="s">
        <v>31100</v>
      </c>
    </row>
    <row r="91245">
      <c r="A91245" s="1" t="s">
        <v>31101</v>
      </c>
    </row>
    <row r="91246">
      <c r="A91246" s="1" t="s">
        <v>31102</v>
      </c>
    </row>
    <row r="91247">
      <c r="A91247" s="1" t="s">
        <v>31103</v>
      </c>
    </row>
    <row r="91248">
      <c r="A91248" s="1" t="s">
        <v>31104</v>
      </c>
    </row>
    <row r="91250">
      <c r="A91250" s="1" t="s">
        <v>31105</v>
      </c>
    </row>
    <row r="91251">
      <c r="A91251" s="1" t="s">
        <v>31106</v>
      </c>
    </row>
    <row r="91253">
      <c r="A91253" s="1" t="s">
        <v>31107</v>
      </c>
    </row>
    <row r="91255">
      <c r="A91255" s="1" t="s">
        <v>31108</v>
      </c>
    </row>
    <row r="91256">
      <c r="A91256" s="1" t="s">
        <v>31109</v>
      </c>
    </row>
    <row r="91258">
      <c r="A91258" s="1" t="s">
        <v>31110</v>
      </c>
    </row>
    <row r="91260">
      <c r="A91260" s="1" t="s">
        <v>31111</v>
      </c>
    </row>
    <row r="91262">
      <c r="A91262" s="1" t="s">
        <v>30805</v>
      </c>
    </row>
    <row r="91264">
      <c r="A91264" s="1" t="s">
        <v>31112</v>
      </c>
    </row>
    <row r="91266">
      <c r="A91266" s="1" t="s">
        <v>233</v>
      </c>
    </row>
    <row r="91267">
      <c r="A91267" s="1" t="s">
        <v>31113</v>
      </c>
    </row>
    <row r="91268">
      <c r="A91268" s="1" t="s">
        <v>31105</v>
      </c>
    </row>
    <row r="91269">
      <c r="A91269" s="1" t="s">
        <v>31106</v>
      </c>
    </row>
    <row r="91270">
      <c r="A91270" s="1" t="s">
        <v>31107</v>
      </c>
    </row>
    <row r="91271">
      <c r="A91271" s="1" t="s">
        <v>31108</v>
      </c>
    </row>
    <row r="91272">
      <c r="A91272" s="1" t="s">
        <v>31109</v>
      </c>
    </row>
    <row r="91273">
      <c r="A91273" s="1" t="s">
        <v>31110</v>
      </c>
    </row>
    <row r="91274">
      <c r="A91274" s="1" t="s">
        <v>31111</v>
      </c>
    </row>
    <row r="91275">
      <c r="A91275" s="1" t="s">
        <v>30805</v>
      </c>
    </row>
    <row r="91276">
      <c r="A91276" s="1" t="s">
        <v>31114</v>
      </c>
    </row>
    <row r="91277">
      <c r="A91277" s="1" t="s">
        <v>31115</v>
      </c>
    </row>
    <row r="91279">
      <c r="A91279" s="1" t="s">
        <v>31116</v>
      </c>
    </row>
    <row r="91280">
      <c r="A91280" s="1" t="s">
        <v>31117</v>
      </c>
    </row>
    <row r="91281">
      <c r="A91281" s="1" t="s">
        <v>31118</v>
      </c>
    </row>
    <row r="91283">
      <c r="A91283" s="1" t="s">
        <v>31119</v>
      </c>
    </row>
    <row r="91285">
      <c r="A91285" s="1" t="s">
        <v>31120</v>
      </c>
    </row>
    <row r="91287">
      <c r="A91287" s="1" t="s">
        <v>31121</v>
      </c>
    </row>
    <row r="91289">
      <c r="A91289" s="1" t="s">
        <v>31122</v>
      </c>
    </row>
    <row r="91290">
      <c r="A91290" s="1" t="s">
        <v>31123</v>
      </c>
    </row>
    <row r="91292">
      <c r="A91292" s="1" t="s">
        <v>30805</v>
      </c>
    </row>
    <row r="91294">
      <c r="A91294" s="1" t="s">
        <v>31113</v>
      </c>
    </row>
    <row r="91295">
      <c r="A91295" s="1" t="s">
        <v>31116</v>
      </c>
    </row>
    <row r="91296">
      <c r="A91296" s="1" t="s">
        <v>31117</v>
      </c>
    </row>
    <row r="91297">
      <c r="A91297" s="1" t="s">
        <v>31118</v>
      </c>
    </row>
    <row r="91298">
      <c r="A91298" s="1" t="s">
        <v>31119</v>
      </c>
    </row>
    <row r="91299">
      <c r="A91299" s="1" t="s">
        <v>31120</v>
      </c>
    </row>
    <row r="91300">
      <c r="A91300" s="1" t="s">
        <v>31121</v>
      </c>
    </row>
    <row r="91301">
      <c r="A91301" s="1" t="s">
        <v>31122</v>
      </c>
    </row>
    <row r="91302">
      <c r="A91302" s="1" t="s">
        <v>31123</v>
      </c>
    </row>
    <row r="91303">
      <c r="A91303" s="1" t="s">
        <v>31124</v>
      </c>
    </row>
    <row r="91304">
      <c r="A91304" s="1" t="s">
        <v>31125</v>
      </c>
    </row>
    <row r="91306">
      <c r="A91306" s="1" t="s">
        <v>31126</v>
      </c>
    </row>
    <row r="91307">
      <c r="A91307" s="1" t="s">
        <v>31127</v>
      </c>
    </row>
    <row r="91309">
      <c r="A91309" s="1" t="s">
        <v>31128</v>
      </c>
    </row>
    <row r="91311">
      <c r="A91311" s="1" t="s">
        <v>31129</v>
      </c>
    </row>
    <row r="91313">
      <c r="A91313" s="1" t="s">
        <v>31130</v>
      </c>
    </row>
    <row r="91315">
      <c r="A91315" s="1" t="s">
        <v>31131</v>
      </c>
    </row>
    <row r="91317">
      <c r="A91317" s="1" t="s">
        <v>31132</v>
      </c>
    </row>
    <row r="91318">
      <c r="A91318" s="1" t="s">
        <v>31126</v>
      </c>
    </row>
    <row r="91319">
      <c r="A91319" s="1" t="s">
        <v>31127</v>
      </c>
    </row>
    <row r="91320">
      <c r="A91320" s="1" t="s">
        <v>31128</v>
      </c>
    </row>
    <row r="91321">
      <c r="A91321" s="1" t="s">
        <v>31129</v>
      </c>
    </row>
    <row r="91322">
      <c r="A91322" s="1" t="s">
        <v>31130</v>
      </c>
    </row>
    <row r="91323">
      <c r="A91323" s="1" t="s">
        <v>31133</v>
      </c>
    </row>
    <row r="91324">
      <c r="A91324" s="1" t="s">
        <v>31134</v>
      </c>
    </row>
    <row r="91326">
      <c r="A91326" s="1" t="s">
        <v>31135</v>
      </c>
    </row>
    <row r="91328">
      <c r="A91328" s="1" t="s">
        <v>31136</v>
      </c>
    </row>
    <row r="91329">
      <c r="A91329" s="1" t="s">
        <v>31137</v>
      </c>
    </row>
    <row r="91330">
      <c r="A91330" s="1" t="s">
        <v>31138</v>
      </c>
    </row>
    <row r="91331">
      <c r="A91331" s="1" t="s">
        <v>31139</v>
      </c>
    </row>
    <row r="91332">
      <c r="A91332" s="1" t="s">
        <v>31140</v>
      </c>
    </row>
    <row r="91333">
      <c r="A91333" s="1" t="s">
        <v>31141</v>
      </c>
    </row>
    <row r="91334">
      <c r="A91334" s="1" t="s">
        <v>31142</v>
      </c>
    </row>
    <row r="91335">
      <c r="A91335" s="1" t="s">
        <v>31143</v>
      </c>
    </row>
    <row r="91336">
      <c r="A91336" s="1" t="s">
        <v>31144</v>
      </c>
    </row>
    <row r="91337">
      <c r="A91337" s="1" t="s">
        <v>31145</v>
      </c>
    </row>
    <row r="91338">
      <c r="A91338" s="1" t="s">
        <v>31146</v>
      </c>
    </row>
    <row r="91339">
      <c r="A91339" s="1" t="s">
        <v>31147</v>
      </c>
    </row>
    <row r="91340">
      <c r="A91340" s="1" t="s">
        <v>31148</v>
      </c>
    </row>
    <row r="91341">
      <c r="A91341" s="1" t="s">
        <v>31149</v>
      </c>
    </row>
    <row r="91342">
      <c r="A91342" s="1" t="s">
        <v>31150</v>
      </c>
    </row>
    <row r="91343">
      <c r="A91343" s="1" t="s">
        <v>31151</v>
      </c>
    </row>
    <row r="91345">
      <c r="A91345" s="1" t="s">
        <v>31152</v>
      </c>
    </row>
    <row r="91347">
      <c r="A91347" s="1" t="s">
        <v>31153</v>
      </c>
    </row>
    <row r="91349">
      <c r="A91349" s="1" t="s">
        <v>31154</v>
      </c>
    </row>
    <row r="91350">
      <c r="A91350" s="1" t="s">
        <v>30805</v>
      </c>
    </row>
    <row r="91352">
      <c r="A91352" s="1" t="s">
        <v>31113</v>
      </c>
    </row>
    <row r="91353">
      <c r="A91353" s="1" t="s">
        <v>31135</v>
      </c>
    </row>
    <row r="91354">
      <c r="A91354" s="1" t="s">
        <v>31136</v>
      </c>
    </row>
    <row r="91355">
      <c r="A91355" s="1" t="s">
        <v>31137</v>
      </c>
    </row>
    <row r="91356">
      <c r="A91356" s="1" t="s">
        <v>31138</v>
      </c>
    </row>
    <row r="91357">
      <c r="A91357" s="1" t="s">
        <v>31139</v>
      </c>
    </row>
    <row r="91358">
      <c r="A91358" s="1" t="s">
        <v>31140</v>
      </c>
    </row>
    <row r="91359">
      <c r="A91359" s="1" t="s">
        <v>31141</v>
      </c>
    </row>
    <row r="91360">
      <c r="A91360" s="1" t="s">
        <v>31142</v>
      </c>
    </row>
    <row r="91361">
      <c r="A91361" s="1" t="s">
        <v>31143</v>
      </c>
    </row>
    <row r="91362">
      <c r="A91362" s="1" t="s">
        <v>31144</v>
      </c>
    </row>
    <row r="91363">
      <c r="A91363" s="1" t="s">
        <v>31145</v>
      </c>
    </row>
    <row r="91364">
      <c r="A91364" s="1" t="s">
        <v>31146</v>
      </c>
    </row>
    <row r="91365">
      <c r="A91365" s="1" t="s">
        <v>31147</v>
      </c>
    </row>
    <row r="91366">
      <c r="A91366" s="1" t="s">
        <v>31148</v>
      </c>
    </row>
    <row r="91367">
      <c r="A91367" s="1" t="s">
        <v>31149</v>
      </c>
    </row>
    <row r="91368">
      <c r="A91368" s="1" t="s">
        <v>31150</v>
      </c>
    </row>
    <row r="91369">
      <c r="A91369" s="1" t="s">
        <v>31151</v>
      </c>
    </row>
    <row r="91370">
      <c r="A91370" s="1" t="s">
        <v>31152</v>
      </c>
    </row>
    <row r="91371">
      <c r="A91371" s="1" t="s">
        <v>31153</v>
      </c>
    </row>
    <row r="91372">
      <c r="A91372" s="1" t="s">
        <v>31154</v>
      </c>
    </row>
    <row r="91373">
      <c r="A91373" s="1" t="s">
        <v>31155</v>
      </c>
    </row>
    <row r="91374">
      <c r="A91374" s="1" t="s">
        <v>31156</v>
      </c>
    </row>
    <row r="91376">
      <c r="A91376" s="1" t="s">
        <v>31157</v>
      </c>
    </row>
    <row r="91378">
      <c r="A91378" s="1" t="s">
        <v>31158</v>
      </c>
    </row>
    <row r="91380">
      <c r="A91380" s="1" t="s">
        <v>31159</v>
      </c>
    </row>
    <row r="91382">
      <c r="A91382" s="1" t="s">
        <v>31160</v>
      </c>
    </row>
    <row r="91384">
      <c r="A91384" s="1" t="s">
        <v>31161</v>
      </c>
    </row>
    <row r="91385">
      <c r="A91385" s="1" t="s">
        <v>31162</v>
      </c>
    </row>
    <row r="91387">
      <c r="A91387" s="1" t="s">
        <v>31163</v>
      </c>
    </row>
    <row r="91388">
      <c r="A91388" s="1" t="s">
        <v>30805</v>
      </c>
    </row>
    <row r="91390">
      <c r="A91390" s="1" t="s">
        <v>31164</v>
      </c>
    </row>
    <row r="91391">
      <c r="A91391" s="1" t="s">
        <v>31157</v>
      </c>
    </row>
    <row r="91392">
      <c r="A91392" s="1" t="s">
        <v>31158</v>
      </c>
    </row>
    <row r="91393">
      <c r="A91393" s="1" t="s">
        <v>31159</v>
      </c>
    </row>
    <row r="91394">
      <c r="A91394" s="1" t="s">
        <v>31160</v>
      </c>
    </row>
    <row r="91395">
      <c r="A91395" s="1" t="s">
        <v>31161</v>
      </c>
    </row>
    <row r="91396">
      <c r="A91396" s="1" t="s">
        <v>31162</v>
      </c>
    </row>
    <row r="91397">
      <c r="A91397" s="1" t="s">
        <v>31163</v>
      </c>
    </row>
    <row r="91398">
      <c r="A91398" s="1" t="s">
        <v>31165</v>
      </c>
    </row>
    <row r="91399">
      <c r="A91399" s="1" t="s">
        <v>31166</v>
      </c>
    </row>
    <row r="91401">
      <c r="A91401" s="1" t="s">
        <v>31167</v>
      </c>
    </row>
    <row r="91403">
      <c r="A91403" s="1" t="s">
        <v>31168</v>
      </c>
    </row>
    <row r="91404">
      <c r="A91404" s="1" t="s">
        <v>31169</v>
      </c>
    </row>
    <row r="91406">
      <c r="A91406" s="1" t="s">
        <v>31170</v>
      </c>
    </row>
    <row r="91408">
      <c r="A91408" s="1" t="s">
        <v>31171</v>
      </c>
    </row>
    <row r="91409">
      <c r="A91409" s="1" t="s">
        <v>31172</v>
      </c>
    </row>
    <row r="91410">
      <c r="A91410" s="1" t="s">
        <v>31173</v>
      </c>
    </row>
    <row r="91411">
      <c r="A91411" s="1" t="s">
        <v>31174</v>
      </c>
    </row>
    <row r="91412">
      <c r="A91412" s="1" t="s">
        <v>31175</v>
      </c>
    </row>
    <row r="91414">
      <c r="A91414" s="1" t="s">
        <v>31176</v>
      </c>
    </row>
    <row r="91415">
      <c r="A91415" s="1" t="s">
        <v>31177</v>
      </c>
    </row>
    <row r="91416">
      <c r="A91416" s="1" t="s">
        <v>31178</v>
      </c>
    </row>
    <row r="91418">
      <c r="A91418" s="1" t="s">
        <v>30805</v>
      </c>
    </row>
    <row r="91420">
      <c r="A91420" s="1" t="s">
        <v>233</v>
      </c>
    </row>
    <row r="91421">
      <c r="A91421" s="1" t="s">
        <v>31179</v>
      </c>
    </row>
    <row r="91422">
      <c r="A91422" s="1" t="s">
        <v>31167</v>
      </c>
    </row>
    <row r="91423">
      <c r="A91423" s="1" t="s">
        <v>31168</v>
      </c>
    </row>
    <row r="91424">
      <c r="A91424" s="1" t="s">
        <v>31169</v>
      </c>
    </row>
    <row r="91425">
      <c r="A91425" s="1" t="s">
        <v>31170</v>
      </c>
    </row>
    <row r="91426">
      <c r="A91426" s="1" t="s">
        <v>31171</v>
      </c>
    </row>
    <row r="91427">
      <c r="A91427" s="1" t="s">
        <v>31172</v>
      </c>
    </row>
    <row r="91428">
      <c r="A91428" s="1" t="s">
        <v>31173</v>
      </c>
    </row>
    <row r="91429">
      <c r="A91429" s="1" t="s">
        <v>31174</v>
      </c>
    </row>
    <row r="91430">
      <c r="A91430" s="1" t="s">
        <v>31175</v>
      </c>
    </row>
    <row r="91431">
      <c r="A91431" s="1" t="s">
        <v>31176</v>
      </c>
    </row>
    <row r="91432">
      <c r="A91432" s="1" t="s">
        <v>31177</v>
      </c>
    </row>
    <row r="91433">
      <c r="A91433" s="1" t="s">
        <v>31178</v>
      </c>
    </row>
    <row r="91434">
      <c r="A91434" s="1" t="s">
        <v>31180</v>
      </c>
    </row>
    <row r="91435">
      <c r="A91435" s="1" t="s">
        <v>31181</v>
      </c>
    </row>
    <row r="91437">
      <c r="A91437" s="1" t="s">
        <v>31182</v>
      </c>
    </row>
    <row r="91439">
      <c r="A91439" s="1" t="s">
        <v>31183</v>
      </c>
    </row>
    <row r="91440">
      <c r="A91440" s="1" t="s">
        <v>31184</v>
      </c>
    </row>
    <row r="91441">
      <c r="A91441" s="1" t="s">
        <v>31185</v>
      </c>
    </row>
    <row r="91442">
      <c r="A91442" s="1" t="s">
        <v>31186</v>
      </c>
    </row>
    <row r="91443">
      <c r="A91443" s="1" t="s">
        <v>31187</v>
      </c>
    </row>
    <row r="91444">
      <c r="A91444" s="1" t="s">
        <v>31188</v>
      </c>
    </row>
    <row r="91445">
      <c r="A91445" s="1" t="s">
        <v>31189</v>
      </c>
    </row>
    <row r="91446">
      <c r="A91446" s="1" t="s">
        <v>31190</v>
      </c>
    </row>
    <row r="91447">
      <c r="A91447" s="1" t="s">
        <v>31191</v>
      </c>
    </row>
    <row r="91448">
      <c r="A91448" s="1" t="s">
        <v>31192</v>
      </c>
    </row>
    <row r="91449">
      <c r="A91449" s="1" t="s">
        <v>31193</v>
      </c>
    </row>
    <row r="91450">
      <c r="A91450" s="1" t="s">
        <v>31194</v>
      </c>
    </row>
    <row r="91452">
      <c r="A91452" s="1" t="s">
        <v>31195</v>
      </c>
    </row>
    <row r="91454">
      <c r="A91454" s="1" t="s">
        <v>31196</v>
      </c>
    </row>
    <row r="91456">
      <c r="A91456" s="1" t="s">
        <v>31197</v>
      </c>
    </row>
    <row r="91458">
      <c r="A91458" s="1" t="s">
        <v>31198</v>
      </c>
    </row>
    <row r="91459">
      <c r="A91459" s="1" t="s">
        <v>31199</v>
      </c>
    </row>
    <row r="91460">
      <c r="A91460" s="1" t="s">
        <v>31200</v>
      </c>
    </row>
    <row r="91461">
      <c r="A91461" s="1" t="s">
        <v>31201</v>
      </c>
    </row>
    <row r="91463">
      <c r="A91463" s="1" t="s">
        <v>31202</v>
      </c>
    </row>
    <row r="91464">
      <c r="A91464" s="3" t="str">
        <f/>
        <v>#ERROR!</v>
      </c>
    </row>
    <row r="91466">
      <c r="A91466" s="1" t="s">
        <v>31131</v>
      </c>
    </row>
    <row r="91468">
      <c r="A91468" s="1" t="s">
        <v>31203</v>
      </c>
    </row>
    <row r="91469">
      <c r="A91469" s="1" t="s">
        <v>31182</v>
      </c>
    </row>
    <row r="91470">
      <c r="A91470" s="1" t="s">
        <v>31183</v>
      </c>
    </row>
    <row r="91471">
      <c r="A91471" s="1" t="s">
        <v>31184</v>
      </c>
    </row>
    <row r="91472">
      <c r="A91472" s="1" t="s">
        <v>31185</v>
      </c>
    </row>
    <row r="91473">
      <c r="A91473" s="1" t="s">
        <v>31186</v>
      </c>
    </row>
    <row r="91474">
      <c r="A91474" s="1" t="s">
        <v>31187</v>
      </c>
    </row>
    <row r="91475">
      <c r="A91475" s="1" t="s">
        <v>31188</v>
      </c>
    </row>
    <row r="91476">
      <c r="A91476" s="1" t="s">
        <v>31189</v>
      </c>
    </row>
    <row r="91477">
      <c r="A91477" s="1" t="s">
        <v>31190</v>
      </c>
    </row>
    <row r="91478">
      <c r="A91478" s="1" t="s">
        <v>31191</v>
      </c>
    </row>
    <row r="91479">
      <c r="A91479" s="1" t="s">
        <v>31192</v>
      </c>
    </row>
    <row r="91480">
      <c r="A91480" s="1" t="s">
        <v>31193</v>
      </c>
    </row>
    <row r="91481">
      <c r="A91481" s="1" t="s">
        <v>31194</v>
      </c>
    </row>
    <row r="91482">
      <c r="A91482" s="1" t="s">
        <v>31195</v>
      </c>
    </row>
    <row r="91483">
      <c r="A91483" s="1" t="s">
        <v>31196</v>
      </c>
    </row>
    <row r="91484">
      <c r="A91484" s="1" t="s">
        <v>31197</v>
      </c>
    </row>
    <row r="91485">
      <c r="A91485" s="1" t="s">
        <v>31198</v>
      </c>
    </row>
    <row r="91486">
      <c r="A91486" s="1" t="s">
        <v>31199</v>
      </c>
    </row>
    <row r="91487">
      <c r="A91487" s="1" t="s">
        <v>31200</v>
      </c>
    </row>
    <row r="91488">
      <c r="A91488" s="1" t="s">
        <v>31201</v>
      </c>
    </row>
    <row r="91489">
      <c r="A91489" s="1" t="s">
        <v>31202</v>
      </c>
    </row>
    <row r="91490">
      <c r="A91490" s="1" t="s">
        <v>31204</v>
      </c>
    </row>
    <row r="91491">
      <c r="A91491" s="1" t="s">
        <v>31205</v>
      </c>
    </row>
    <row r="91493">
      <c r="A91493" s="1" t="s">
        <v>31206</v>
      </c>
    </row>
    <row r="91495">
      <c r="A91495" s="1" t="s">
        <v>31207</v>
      </c>
    </row>
    <row r="91496">
      <c r="A91496" s="1" t="s">
        <v>31208</v>
      </c>
    </row>
    <row r="91497">
      <c r="A91497" s="1" t="s">
        <v>31209</v>
      </c>
    </row>
    <row r="91498">
      <c r="A91498" s="1" t="s">
        <v>31210</v>
      </c>
    </row>
    <row r="91500">
      <c r="A91500" s="1" t="s">
        <v>31211</v>
      </c>
    </row>
    <row r="91502">
      <c r="A91502" s="1" t="s">
        <v>8820</v>
      </c>
    </row>
    <row r="91503">
      <c r="A91503" s="1" t="s">
        <v>31212</v>
      </c>
    </row>
    <row r="91505">
      <c r="A91505" s="1" t="s">
        <v>31213</v>
      </c>
    </row>
    <row r="91507">
      <c r="A91507" s="1" t="s">
        <v>31214</v>
      </c>
    </row>
    <row r="91509">
      <c r="A91509" s="1" t="s">
        <v>31215</v>
      </c>
    </row>
    <row r="91511">
      <c r="A91511" s="1" t="s">
        <v>31216</v>
      </c>
    </row>
    <row r="91512">
      <c r="A91512" s="1" t="s">
        <v>31217</v>
      </c>
    </row>
    <row r="91513">
      <c r="A91513" s="1" t="s">
        <v>31218</v>
      </c>
    </row>
    <row r="91514">
      <c r="A91514" s="1" t="s">
        <v>31219</v>
      </c>
    </row>
    <row r="91516">
      <c r="A91516" s="1" t="s">
        <v>31220</v>
      </c>
    </row>
    <row r="91517">
      <c r="A91517" s="1" t="s">
        <v>31221</v>
      </c>
    </row>
    <row r="91518">
      <c r="A91518" s="1" t="s">
        <v>31222</v>
      </c>
    </row>
    <row r="91520">
      <c r="A91520" s="1" t="s">
        <v>30920</v>
      </c>
    </row>
    <row r="91522">
      <c r="A91522" s="1" t="s">
        <v>233</v>
      </c>
    </row>
    <row r="91523">
      <c r="A91523" s="1" t="s">
        <v>31113</v>
      </c>
    </row>
    <row r="91524">
      <c r="A91524" s="1" t="s">
        <v>31206</v>
      </c>
    </row>
    <row r="91525">
      <c r="A91525" s="1" t="s">
        <v>31207</v>
      </c>
    </row>
    <row r="91526">
      <c r="A91526" s="1" t="s">
        <v>31208</v>
      </c>
    </row>
    <row r="91527">
      <c r="A91527" s="1" t="s">
        <v>31209</v>
      </c>
    </row>
    <row r="91528">
      <c r="A91528" s="1" t="s">
        <v>31210</v>
      </c>
    </row>
    <row r="91529">
      <c r="A91529" s="1" t="s">
        <v>31211</v>
      </c>
    </row>
    <row r="91530">
      <c r="A91530" s="1" t="s">
        <v>31212</v>
      </c>
    </row>
    <row r="91531">
      <c r="A91531" s="1" t="s">
        <v>31213</v>
      </c>
    </row>
    <row r="91532">
      <c r="A91532" s="1" t="s">
        <v>31214</v>
      </c>
    </row>
    <row r="91533">
      <c r="A91533" s="1" t="s">
        <v>31215</v>
      </c>
    </row>
    <row r="91534">
      <c r="A91534" s="1" t="s">
        <v>31216</v>
      </c>
    </row>
    <row r="91535">
      <c r="A91535" s="1" t="s">
        <v>31217</v>
      </c>
    </row>
    <row r="91536">
      <c r="A91536" s="1" t="s">
        <v>31218</v>
      </c>
    </row>
    <row r="91537">
      <c r="A91537" s="1" t="s">
        <v>31219</v>
      </c>
    </row>
    <row r="91538">
      <c r="A91538" s="1" t="s">
        <v>31220</v>
      </c>
    </row>
    <row r="91539">
      <c r="A91539" s="1" t="s">
        <v>31221</v>
      </c>
    </row>
    <row r="91540">
      <c r="A91540" s="1" t="s">
        <v>31222</v>
      </c>
    </row>
    <row r="91541">
      <c r="A91541" s="1" t="s">
        <v>31223</v>
      </c>
    </row>
    <row r="91542">
      <c r="A91542" s="1" t="s">
        <v>31224</v>
      </c>
    </row>
    <row r="91544">
      <c r="A91544" s="1" t="s">
        <v>5408</v>
      </c>
    </row>
    <row r="91545">
      <c r="A91545" s="1" t="s">
        <v>31225</v>
      </c>
    </row>
    <row r="91546">
      <c r="A91546" s="1" t="s">
        <v>31226</v>
      </c>
    </row>
    <row r="91547">
      <c r="A91547" s="1" t="s">
        <v>31227</v>
      </c>
    </row>
    <row r="91548">
      <c r="A91548" s="1" t="s">
        <v>31228</v>
      </c>
    </row>
    <row r="91549">
      <c r="A91549" s="1" t="s">
        <v>31229</v>
      </c>
    </row>
    <row r="91550">
      <c r="A91550" s="1" t="s">
        <v>31230</v>
      </c>
    </row>
    <row r="91551">
      <c r="A91551" s="1" t="s">
        <v>31231</v>
      </c>
    </row>
    <row r="91552">
      <c r="A91552" s="1" t="s">
        <v>31232</v>
      </c>
    </row>
    <row r="91554">
      <c r="A91554" s="1" t="s">
        <v>31233</v>
      </c>
    </row>
    <row r="91555">
      <c r="A91555" s="1" t="s">
        <v>31234</v>
      </c>
    </row>
    <row r="91556">
      <c r="A91556" s="1" t="s">
        <v>31235</v>
      </c>
    </row>
    <row r="91557">
      <c r="A91557" s="1" t="s">
        <v>31236</v>
      </c>
    </row>
    <row r="91558">
      <c r="A91558" s="1" t="s">
        <v>31237</v>
      </c>
    </row>
    <row r="91559">
      <c r="A91559" s="1" t="s">
        <v>31238</v>
      </c>
    </row>
    <row r="91560">
      <c r="A91560" s="1" t="s">
        <v>31239</v>
      </c>
    </row>
    <row r="91561">
      <c r="A91561" s="1" t="s">
        <v>31240</v>
      </c>
    </row>
    <row r="91562">
      <c r="A91562" s="1" t="s">
        <v>31241</v>
      </c>
    </row>
    <row r="91563">
      <c r="A91563" s="1" t="s">
        <v>31242</v>
      </c>
    </row>
    <row r="91564">
      <c r="A91564" s="1" t="s">
        <v>31243</v>
      </c>
    </row>
    <row r="91565">
      <c r="A91565" s="1" t="s">
        <v>31244</v>
      </c>
    </row>
    <row r="91566">
      <c r="A91566" s="1" t="s">
        <v>31245</v>
      </c>
    </row>
    <row r="91568">
      <c r="A91568" s="1" t="s">
        <v>30805</v>
      </c>
    </row>
    <row r="91570">
      <c r="A91570" s="1" t="s">
        <v>233</v>
      </c>
    </row>
    <row r="91572">
      <c r="A91572" s="1" t="s">
        <v>31113</v>
      </c>
    </row>
    <row r="91573">
      <c r="A91573" s="1" t="s">
        <v>31225</v>
      </c>
    </row>
    <row r="91574">
      <c r="A91574" s="1" t="s">
        <v>31226</v>
      </c>
    </row>
    <row r="91575">
      <c r="A91575" s="1" t="s">
        <v>31227</v>
      </c>
    </row>
    <row r="91576">
      <c r="A91576" s="1" t="s">
        <v>31228</v>
      </c>
    </row>
    <row r="91577">
      <c r="A91577" s="1" t="s">
        <v>31229</v>
      </c>
    </row>
    <row r="91578">
      <c r="A91578" s="1" t="s">
        <v>31230</v>
      </c>
    </row>
    <row r="91579">
      <c r="A91579" s="1" t="s">
        <v>31231</v>
      </c>
    </row>
    <row r="91580">
      <c r="A91580" s="1" t="s">
        <v>31232</v>
      </c>
    </row>
    <row r="91581">
      <c r="A91581" s="1" t="s">
        <v>31233</v>
      </c>
    </row>
    <row r="91582">
      <c r="A91582" s="1" t="s">
        <v>31234</v>
      </c>
    </row>
    <row r="91583">
      <c r="A91583" s="1" t="s">
        <v>31235</v>
      </c>
    </row>
    <row r="91584">
      <c r="A91584" s="1" t="s">
        <v>31236</v>
      </c>
    </row>
    <row r="91585">
      <c r="A91585" s="1" t="s">
        <v>31237</v>
      </c>
    </row>
    <row r="91586">
      <c r="A91586" s="1" t="s">
        <v>31238</v>
      </c>
    </row>
    <row r="91587">
      <c r="A91587" s="1" t="s">
        <v>31239</v>
      </c>
    </row>
    <row r="91588">
      <c r="A91588" s="1" t="s">
        <v>31240</v>
      </c>
    </row>
    <row r="91589">
      <c r="A91589" s="1" t="s">
        <v>31241</v>
      </c>
    </row>
    <row r="91590">
      <c r="A91590" s="1" t="s">
        <v>31242</v>
      </c>
    </row>
    <row r="91591">
      <c r="A91591" s="1" t="s">
        <v>31243</v>
      </c>
    </row>
    <row r="91592">
      <c r="A91592" s="1" t="s">
        <v>31244</v>
      </c>
    </row>
    <row r="91593">
      <c r="A91593" s="1" t="s">
        <v>31245</v>
      </c>
    </row>
    <row r="91594">
      <c r="A91594" s="1" t="s">
        <v>31246</v>
      </c>
    </row>
    <row r="91595">
      <c r="A91595" s="1" t="s">
        <v>31247</v>
      </c>
    </row>
    <row r="91597">
      <c r="A91597" s="1" t="s">
        <v>31248</v>
      </c>
    </row>
    <row r="91599">
      <c r="A91599" s="1" t="s">
        <v>31249</v>
      </c>
    </row>
    <row r="91600">
      <c r="A91600" s="1" t="s">
        <v>31250</v>
      </c>
    </row>
    <row r="91601">
      <c r="A91601" s="1" t="s">
        <v>31243</v>
      </c>
    </row>
    <row r="91602">
      <c r="A91602" s="1" t="s">
        <v>31251</v>
      </c>
    </row>
    <row r="91603">
      <c r="A91603" s="1" t="s">
        <v>31252</v>
      </c>
    </row>
    <row r="91604">
      <c r="A91604" s="1" t="s">
        <v>31253</v>
      </c>
    </row>
    <row r="91606">
      <c r="A91606" s="1" t="s">
        <v>31254</v>
      </c>
    </row>
    <row r="91607">
      <c r="A91607" s="1" t="s">
        <v>31255</v>
      </c>
    </row>
    <row r="91608">
      <c r="A91608" s="1" t="s">
        <v>31256</v>
      </c>
    </row>
    <row r="91609">
      <c r="A91609" s="1" t="s">
        <v>31257</v>
      </c>
    </row>
    <row r="91610">
      <c r="A91610" s="1" t="s">
        <v>31258</v>
      </c>
    </row>
    <row r="91611">
      <c r="A91611" s="1" t="s">
        <v>31259</v>
      </c>
    </row>
    <row r="91612">
      <c r="A91612" s="1" t="s">
        <v>31260</v>
      </c>
    </row>
    <row r="91613">
      <c r="A91613" s="1" t="s">
        <v>31261</v>
      </c>
    </row>
    <row r="91615">
      <c r="A91615" s="1" t="s">
        <v>31262</v>
      </c>
    </row>
    <row r="91616">
      <c r="A91616" s="1" t="s">
        <v>31263</v>
      </c>
    </row>
    <row r="91617">
      <c r="A91617" s="1" t="s">
        <v>31264</v>
      </c>
    </row>
    <row r="91618">
      <c r="A91618" s="1" t="s">
        <v>31265</v>
      </c>
    </row>
    <row r="91620">
      <c r="A91620" s="1" t="s">
        <v>31266</v>
      </c>
    </row>
    <row r="91621">
      <c r="A91621" s="1" t="s">
        <v>31267</v>
      </c>
    </row>
    <row r="91622">
      <c r="A91622" s="1" t="s">
        <v>31268</v>
      </c>
    </row>
    <row r="91623">
      <c r="A91623" s="1" t="s">
        <v>31269</v>
      </c>
    </row>
    <row r="91624">
      <c r="A91624" s="1" t="s">
        <v>31270</v>
      </c>
    </row>
    <row r="91625">
      <c r="A91625" s="1" t="s">
        <v>31271</v>
      </c>
    </row>
    <row r="91627">
      <c r="A91627" s="1" t="s">
        <v>31272</v>
      </c>
    </row>
    <row r="91628">
      <c r="A91628" s="1" t="s">
        <v>31273</v>
      </c>
    </row>
    <row r="91630">
      <c r="A91630" s="1" t="s">
        <v>30805</v>
      </c>
    </row>
    <row r="91632">
      <c r="A91632" s="1" t="s">
        <v>31113</v>
      </c>
    </row>
    <row r="91633">
      <c r="A91633" s="1" t="s">
        <v>31248</v>
      </c>
    </row>
    <row r="91634">
      <c r="A91634" s="1" t="s">
        <v>31249</v>
      </c>
    </row>
    <row r="91635">
      <c r="A91635" s="1" t="s">
        <v>31250</v>
      </c>
    </row>
    <row r="91636">
      <c r="A91636" s="1" t="s">
        <v>31243</v>
      </c>
    </row>
    <row r="91637">
      <c r="A91637" s="1" t="s">
        <v>31251</v>
      </c>
    </row>
    <row r="91638">
      <c r="A91638" s="1" t="s">
        <v>31252</v>
      </c>
    </row>
    <row r="91639">
      <c r="A91639" s="1" t="s">
        <v>31253</v>
      </c>
    </row>
    <row r="91640">
      <c r="A91640" s="1" t="s">
        <v>31254</v>
      </c>
    </row>
    <row r="91641">
      <c r="A91641" s="1" t="s">
        <v>31255</v>
      </c>
    </row>
    <row r="91642">
      <c r="A91642" s="1" t="s">
        <v>31256</v>
      </c>
    </row>
    <row r="91643">
      <c r="A91643" s="1" t="s">
        <v>31257</v>
      </c>
    </row>
    <row r="91644">
      <c r="A91644" s="1" t="s">
        <v>31258</v>
      </c>
    </row>
    <row r="91645">
      <c r="A91645" s="1" t="s">
        <v>31259</v>
      </c>
    </row>
    <row r="91646">
      <c r="A91646" s="1" t="s">
        <v>31260</v>
      </c>
    </row>
    <row r="91647">
      <c r="A91647" s="1" t="s">
        <v>31261</v>
      </c>
    </row>
    <row r="91648">
      <c r="A91648" s="1" t="s">
        <v>31262</v>
      </c>
    </row>
    <row r="91649">
      <c r="A91649" s="1" t="s">
        <v>31263</v>
      </c>
    </row>
    <row r="91650">
      <c r="A91650" s="1" t="s">
        <v>31264</v>
      </c>
    </row>
    <row r="91651">
      <c r="A91651" s="1" t="s">
        <v>31265</v>
      </c>
    </row>
    <row r="91652">
      <c r="A91652" s="1" t="s">
        <v>31266</v>
      </c>
    </row>
    <row r="91653">
      <c r="A91653" s="1" t="s">
        <v>31267</v>
      </c>
    </row>
    <row r="91654">
      <c r="A91654" s="1" t="s">
        <v>31268</v>
      </c>
    </row>
    <row r="91655">
      <c r="A91655" s="1" t="s">
        <v>31269</v>
      </c>
    </row>
    <row r="91656">
      <c r="A91656" s="1" t="s">
        <v>31270</v>
      </c>
    </row>
    <row r="91657">
      <c r="A91657" s="1" t="s">
        <v>31271</v>
      </c>
    </row>
    <row r="91658">
      <c r="A91658" s="1" t="s">
        <v>31272</v>
      </c>
    </row>
    <row r="91659">
      <c r="A91659" s="1" t="s">
        <v>31273</v>
      </c>
    </row>
    <row r="91660">
      <c r="A91660" s="1" t="s">
        <v>31274</v>
      </c>
    </row>
    <row r="91661">
      <c r="A91661" s="1" t="s">
        <v>31275</v>
      </c>
    </row>
    <row r="91663">
      <c r="A91663" s="1" t="s">
        <v>31276</v>
      </c>
    </row>
    <row r="91664">
      <c r="A91664" s="1" t="s">
        <v>31277</v>
      </c>
    </row>
    <row r="91665">
      <c r="A91665" s="1" t="s">
        <v>31278</v>
      </c>
    </row>
    <row r="91666">
      <c r="A91666" s="1" t="s">
        <v>31279</v>
      </c>
    </row>
    <row r="91667">
      <c r="A91667" s="1" t="s">
        <v>31280</v>
      </c>
    </row>
    <row r="91668">
      <c r="A91668" s="1" t="s">
        <v>31281</v>
      </c>
    </row>
    <row r="91669">
      <c r="A91669" s="1" t="s">
        <v>31282</v>
      </c>
    </row>
    <row r="91670">
      <c r="A91670" s="1" t="s">
        <v>31283</v>
      </c>
    </row>
    <row r="91671">
      <c r="A91671" s="1" t="s">
        <v>31284</v>
      </c>
    </row>
    <row r="91672">
      <c r="A91672" s="1" t="s">
        <v>31285</v>
      </c>
    </row>
    <row r="91673">
      <c r="A91673" s="1" t="s">
        <v>31286</v>
      </c>
    </row>
    <row r="91674">
      <c r="A91674" s="1" t="s">
        <v>31287</v>
      </c>
    </row>
    <row r="91675">
      <c r="A91675" s="1" t="s">
        <v>31288</v>
      </c>
    </row>
    <row r="91676">
      <c r="A91676" s="1" t="s">
        <v>31289</v>
      </c>
    </row>
    <row r="91677">
      <c r="A91677" s="1" t="s">
        <v>31290</v>
      </c>
    </row>
    <row r="91678">
      <c r="A91678" s="1" t="s">
        <v>31291</v>
      </c>
    </row>
    <row r="91680">
      <c r="A91680" s="1" t="s">
        <v>31292</v>
      </c>
    </row>
    <row r="91681">
      <c r="A91681" s="1" t="s">
        <v>31293</v>
      </c>
    </row>
    <row r="91682">
      <c r="A91682" s="1" t="s">
        <v>31294</v>
      </c>
    </row>
    <row r="91683">
      <c r="A91683" s="1" t="s">
        <v>31295</v>
      </c>
    </row>
    <row r="91684">
      <c r="A91684" s="1" t="s">
        <v>31296</v>
      </c>
    </row>
    <row r="91685">
      <c r="A91685" s="1" t="s">
        <v>31297</v>
      </c>
    </row>
    <row r="91686">
      <c r="A91686" s="1" t="s">
        <v>31298</v>
      </c>
    </row>
    <row r="91687">
      <c r="A91687" s="1" t="s">
        <v>31299</v>
      </c>
    </row>
    <row r="91688">
      <c r="A91688" s="1" t="s">
        <v>31300</v>
      </c>
    </row>
    <row r="91689">
      <c r="A91689" s="1" t="s">
        <v>31301</v>
      </c>
    </row>
    <row r="91691">
      <c r="A91691" s="1" t="s">
        <v>30805</v>
      </c>
    </row>
    <row r="91693">
      <c r="A91693" s="1" t="s">
        <v>233</v>
      </c>
    </row>
    <row r="91694">
      <c r="A91694" s="1" t="s">
        <v>31113</v>
      </c>
    </row>
    <row r="91695">
      <c r="A91695" s="1" t="s">
        <v>31276</v>
      </c>
    </row>
    <row r="91696">
      <c r="A91696" s="1" t="s">
        <v>31277</v>
      </c>
    </row>
    <row r="91697">
      <c r="A91697" s="1" t="s">
        <v>31278</v>
      </c>
    </row>
    <row r="91698">
      <c r="A91698" s="1" t="s">
        <v>31279</v>
      </c>
    </row>
    <row r="91699">
      <c r="A91699" s="1" t="s">
        <v>31280</v>
      </c>
    </row>
    <row r="91700">
      <c r="A91700" s="1" t="s">
        <v>31281</v>
      </c>
    </row>
    <row r="91701">
      <c r="A91701" s="1" t="s">
        <v>31282</v>
      </c>
    </row>
    <row r="91702">
      <c r="A91702" s="1" t="s">
        <v>31283</v>
      </c>
    </row>
    <row r="91703">
      <c r="A91703" s="1" t="s">
        <v>31284</v>
      </c>
    </row>
    <row r="91704">
      <c r="A91704" s="1" t="s">
        <v>31285</v>
      </c>
    </row>
    <row r="91705">
      <c r="A91705" s="1" t="s">
        <v>31286</v>
      </c>
    </row>
    <row r="91706">
      <c r="A91706" s="1" t="s">
        <v>31287</v>
      </c>
    </row>
    <row r="91707">
      <c r="A91707" s="1" t="s">
        <v>31288</v>
      </c>
    </row>
    <row r="91708">
      <c r="A91708" s="1" t="s">
        <v>31289</v>
      </c>
    </row>
    <row r="91709">
      <c r="A91709" s="1" t="s">
        <v>31290</v>
      </c>
    </row>
    <row r="91710">
      <c r="A91710" s="1" t="s">
        <v>31291</v>
      </c>
    </row>
    <row r="91711">
      <c r="A91711" s="1" t="s">
        <v>31292</v>
      </c>
    </row>
    <row r="91712">
      <c r="A91712" s="1" t="s">
        <v>31293</v>
      </c>
    </row>
    <row r="91713">
      <c r="A91713" s="1" t="s">
        <v>31294</v>
      </c>
    </row>
    <row r="91714">
      <c r="A91714" s="1" t="s">
        <v>31295</v>
      </c>
    </row>
    <row r="91715">
      <c r="A91715" s="1" t="s">
        <v>31296</v>
      </c>
    </row>
    <row r="91716">
      <c r="A91716" s="1" t="s">
        <v>31297</v>
      </c>
    </row>
    <row r="91717">
      <c r="A91717" s="1" t="s">
        <v>31298</v>
      </c>
    </row>
    <row r="91718">
      <c r="A91718" s="1" t="s">
        <v>31299</v>
      </c>
    </row>
    <row r="91719">
      <c r="A91719" s="1" t="s">
        <v>31300</v>
      </c>
    </row>
    <row r="91720">
      <c r="A91720" s="1" t="s">
        <v>31301</v>
      </c>
    </row>
    <row r="91721">
      <c r="A91721" s="1" t="s">
        <v>31302</v>
      </c>
    </row>
    <row r="91722">
      <c r="A91722" s="1" t="s">
        <v>31303</v>
      </c>
    </row>
    <row r="91724">
      <c r="A91724" s="1" t="s">
        <v>31304</v>
      </c>
    </row>
    <row r="91726">
      <c r="A91726" s="1" t="s">
        <v>31305</v>
      </c>
    </row>
    <row r="91728">
      <c r="A91728" s="1" t="s">
        <v>31306</v>
      </c>
    </row>
    <row r="91729">
      <c r="A91729" s="1" t="s">
        <v>31307</v>
      </c>
    </row>
    <row r="91730">
      <c r="A91730" s="1" t="s">
        <v>31308</v>
      </c>
    </row>
    <row r="91731">
      <c r="A91731" s="1" t="s">
        <v>31309</v>
      </c>
    </row>
    <row r="91733">
      <c r="A91733" s="1" t="s">
        <v>31310</v>
      </c>
    </row>
    <row r="91734">
      <c r="A91734" s="1" t="s">
        <v>31311</v>
      </c>
    </row>
    <row r="91735">
      <c r="A91735" s="1" t="s">
        <v>31312</v>
      </c>
    </row>
    <row r="91737">
      <c r="A91737" s="1" t="s">
        <v>31313</v>
      </c>
    </row>
    <row r="91739">
      <c r="A91739" s="1" t="s">
        <v>31314</v>
      </c>
    </row>
    <row r="91740">
      <c r="A91740" s="1" t="s">
        <v>31315</v>
      </c>
    </row>
    <row r="91741">
      <c r="A91741" s="1" t="s">
        <v>31316</v>
      </c>
    </row>
    <row r="91743">
      <c r="A91743" s="1" t="s">
        <v>1516</v>
      </c>
    </row>
    <row r="91744">
      <c r="A91744" s="1" t="s">
        <v>31317</v>
      </c>
    </row>
    <row r="91745">
      <c r="A91745" s="1" t="s">
        <v>31318</v>
      </c>
    </row>
    <row r="91746">
      <c r="A91746" s="1" t="s">
        <v>31319</v>
      </c>
    </row>
    <row r="91747">
      <c r="A91747" s="1" t="s">
        <v>31320</v>
      </c>
    </row>
    <row r="91748">
      <c r="A91748" s="1" t="s">
        <v>31321</v>
      </c>
    </row>
    <row r="91749">
      <c r="A91749" s="1" t="s">
        <v>31322</v>
      </c>
    </row>
    <row r="91750">
      <c r="A91750" s="1" t="s">
        <v>31323</v>
      </c>
    </row>
    <row r="91752">
      <c r="A91752" s="1" t="s">
        <v>31324</v>
      </c>
    </row>
    <row r="91753">
      <c r="A91753" s="1" t="s">
        <v>31325</v>
      </c>
    </row>
    <row r="91755">
      <c r="A91755" s="1" t="s">
        <v>30805</v>
      </c>
    </row>
    <row r="91757">
      <c r="A91757" s="1" t="s">
        <v>233</v>
      </c>
    </row>
    <row r="91758">
      <c r="A91758" s="1" t="s">
        <v>31113</v>
      </c>
    </row>
    <row r="91759">
      <c r="A91759" s="1" t="s">
        <v>31304</v>
      </c>
    </row>
    <row r="91760">
      <c r="A91760" s="1" t="s">
        <v>31305</v>
      </c>
    </row>
    <row r="91761">
      <c r="A91761" s="1" t="s">
        <v>31306</v>
      </c>
    </row>
    <row r="91762">
      <c r="A91762" s="1" t="s">
        <v>31307</v>
      </c>
    </row>
    <row r="91763">
      <c r="A91763" s="1" t="s">
        <v>31308</v>
      </c>
    </row>
    <row r="91764">
      <c r="A91764" s="1" t="s">
        <v>31309</v>
      </c>
    </row>
    <row r="91765">
      <c r="A91765" s="1" t="s">
        <v>31310</v>
      </c>
    </row>
    <row r="91766">
      <c r="A91766" s="1" t="s">
        <v>31311</v>
      </c>
    </row>
    <row r="91767">
      <c r="A91767" s="1" t="s">
        <v>31312</v>
      </c>
    </row>
    <row r="91768">
      <c r="A91768" s="1" t="s">
        <v>31313</v>
      </c>
    </row>
    <row r="91769">
      <c r="A91769" s="1" t="s">
        <v>31314</v>
      </c>
    </row>
    <row r="91770">
      <c r="A91770" s="1" t="s">
        <v>31315</v>
      </c>
    </row>
    <row r="91771">
      <c r="A91771" s="1" t="s">
        <v>31316</v>
      </c>
    </row>
    <row r="91772">
      <c r="A91772" s="1" t="s">
        <v>31317</v>
      </c>
    </row>
    <row r="91773">
      <c r="A91773" s="1" t="s">
        <v>31318</v>
      </c>
    </row>
    <row r="91774">
      <c r="A91774" s="1" t="s">
        <v>31319</v>
      </c>
    </row>
    <row r="91775">
      <c r="A91775" s="1" t="s">
        <v>31320</v>
      </c>
    </row>
    <row r="91776">
      <c r="A91776" s="1" t="s">
        <v>31321</v>
      </c>
    </row>
    <row r="91777">
      <c r="A91777" s="1" t="s">
        <v>31322</v>
      </c>
    </row>
    <row r="91778">
      <c r="A91778" s="1" t="s">
        <v>31323</v>
      </c>
    </row>
    <row r="91779">
      <c r="A91779" s="1" t="s">
        <v>31324</v>
      </c>
    </row>
    <row r="91780">
      <c r="A91780" s="1" t="s">
        <v>31325</v>
      </c>
    </row>
    <row r="91781">
      <c r="A91781" s="1" t="s">
        <v>31326</v>
      </c>
    </row>
    <row r="91782">
      <c r="A91782" s="1" t="s">
        <v>31327</v>
      </c>
    </row>
    <row r="91783">
      <c r="A91783" s="1" t="s">
        <v>31328</v>
      </c>
    </row>
    <row r="91784">
      <c r="A91784" s="1" t="s">
        <v>31329</v>
      </c>
    </row>
    <row r="91785">
      <c r="A91785" s="1" t="s">
        <v>31330</v>
      </c>
    </row>
    <row r="91786">
      <c r="A91786" s="1" t="s">
        <v>31331</v>
      </c>
    </row>
    <row r="91787">
      <c r="A91787" s="1" t="s">
        <v>31332</v>
      </c>
    </row>
    <row r="91788">
      <c r="A91788" s="1" t="s">
        <v>31333</v>
      </c>
    </row>
    <row r="91789">
      <c r="A91789" s="1" t="s">
        <v>31334</v>
      </c>
    </row>
    <row r="91790">
      <c r="A91790" s="1" t="s">
        <v>31335</v>
      </c>
    </row>
    <row r="91791">
      <c r="A91791" s="1" t="s">
        <v>31336</v>
      </c>
    </row>
    <row r="91793">
      <c r="A91793" s="1">
        <v>10.0</v>
      </c>
    </row>
    <row r="91795">
      <c r="A91795" s="1" t="s">
        <v>31337</v>
      </c>
    </row>
    <row r="91796">
      <c r="A91796" s="1" t="s">
        <v>31338</v>
      </c>
    </row>
    <row r="91797">
      <c r="A91797" s="1" t="s">
        <v>31339</v>
      </c>
    </row>
    <row r="91798">
      <c r="A91798" s="1" t="s">
        <v>31340</v>
      </c>
    </row>
    <row r="91799">
      <c r="A91799" s="1" t="s">
        <v>31341</v>
      </c>
    </row>
    <row r="91801">
      <c r="A91801" s="1" t="s">
        <v>31342</v>
      </c>
    </row>
    <row r="91803">
      <c r="A91803" s="1" t="s">
        <v>31343</v>
      </c>
    </row>
    <row r="91804">
      <c r="A91804" s="1" t="s">
        <v>31344</v>
      </c>
    </row>
    <row r="91805">
      <c r="A91805" s="1" t="s">
        <v>31345</v>
      </c>
    </row>
    <row r="91807">
      <c r="A91807" s="1" t="s">
        <v>31346</v>
      </c>
    </row>
    <row r="91809">
      <c r="A91809" s="1" t="s">
        <v>30805</v>
      </c>
    </row>
    <row r="91811">
      <c r="A91811" s="1" t="s">
        <v>233</v>
      </c>
    </row>
    <row r="91812">
      <c r="A91812" s="1" t="s">
        <v>31347</v>
      </c>
    </row>
    <row r="91813">
      <c r="A91813" s="1" t="s">
        <v>31328</v>
      </c>
    </row>
    <row r="91814">
      <c r="A91814" s="1" t="s">
        <v>31329</v>
      </c>
    </row>
    <row r="91815">
      <c r="A91815" s="1" t="s">
        <v>31330</v>
      </c>
    </row>
    <row r="91816">
      <c r="A91816" s="1" t="s">
        <v>31331</v>
      </c>
    </row>
    <row r="91817">
      <c r="A91817" s="1" t="s">
        <v>31332</v>
      </c>
    </row>
    <row r="91818">
      <c r="A91818" s="1" t="s">
        <v>31333</v>
      </c>
    </row>
    <row r="91819">
      <c r="A91819" s="1" t="s">
        <v>31334</v>
      </c>
    </row>
    <row r="91820">
      <c r="A91820" s="1" t="s">
        <v>31335</v>
      </c>
    </row>
    <row r="91821">
      <c r="A91821" s="1" t="s">
        <v>31336</v>
      </c>
    </row>
    <row r="91822">
      <c r="A91822" s="1">
        <v>10.0</v>
      </c>
    </row>
    <row r="91823">
      <c r="A91823" s="1" t="s">
        <v>31337</v>
      </c>
    </row>
    <row r="91824">
      <c r="A91824" s="1" t="s">
        <v>31338</v>
      </c>
    </row>
    <row r="91825">
      <c r="A91825" s="1" t="s">
        <v>31339</v>
      </c>
    </row>
    <row r="91826">
      <c r="A91826" s="1" t="s">
        <v>31340</v>
      </c>
    </row>
    <row r="91827">
      <c r="A91827" s="1" t="s">
        <v>31341</v>
      </c>
    </row>
    <row r="91828">
      <c r="A91828" s="1" t="s">
        <v>31342</v>
      </c>
    </row>
    <row r="91829">
      <c r="A91829" s="1" t="s">
        <v>31343</v>
      </c>
    </row>
    <row r="91830">
      <c r="A91830" s="1" t="s">
        <v>31344</v>
      </c>
    </row>
    <row r="91831">
      <c r="A91831" s="1" t="s">
        <v>31345</v>
      </c>
    </row>
    <row r="91832">
      <c r="A91832" s="1" t="s">
        <v>31346</v>
      </c>
    </row>
    <row r="91833">
      <c r="A91833" s="1" t="s">
        <v>31348</v>
      </c>
    </row>
    <row r="91834">
      <c r="A91834" s="1" t="s">
        <v>31349</v>
      </c>
    </row>
    <row r="91836">
      <c r="A91836" s="1" t="s">
        <v>31350</v>
      </c>
    </row>
    <row r="91838">
      <c r="A91838" s="1" t="s">
        <v>31351</v>
      </c>
    </row>
    <row r="91840">
      <c r="A91840" s="1" t="s">
        <v>31352</v>
      </c>
    </row>
    <row r="91841">
      <c r="A91841" s="1" t="s">
        <v>31353</v>
      </c>
    </row>
    <row r="91842">
      <c r="A91842" s="1" t="s">
        <v>31354</v>
      </c>
    </row>
    <row r="91844">
      <c r="A91844" s="1" t="s">
        <v>31355</v>
      </c>
    </row>
    <row r="91846">
      <c r="A91846" s="1" t="s">
        <v>31356</v>
      </c>
    </row>
    <row r="91847">
      <c r="A91847" s="1" t="s">
        <v>31357</v>
      </c>
    </row>
    <row r="91848">
      <c r="A91848" s="1" t="s">
        <v>31358</v>
      </c>
    </row>
    <row r="91849">
      <c r="A91849" s="1" t="s">
        <v>31359</v>
      </c>
    </row>
    <row r="91851">
      <c r="A91851" s="1" t="s">
        <v>31360</v>
      </c>
    </row>
    <row r="91852">
      <c r="A91852" s="1" t="s">
        <v>30676</v>
      </c>
    </row>
    <row r="91853">
      <c r="A91853" s="1" t="s">
        <v>30676</v>
      </c>
    </row>
    <row r="91855">
      <c r="A91855" s="1" t="s">
        <v>31361</v>
      </c>
    </row>
    <row r="91857">
      <c r="A91857" s="1" t="s">
        <v>31362</v>
      </c>
    </row>
    <row r="91859">
      <c r="A91859" s="1" t="s">
        <v>31363</v>
      </c>
    </row>
    <row r="91861">
      <c r="A91861" s="1" t="s">
        <v>30805</v>
      </c>
    </row>
    <row r="91863">
      <c r="A91863" s="1" t="s">
        <v>233</v>
      </c>
    </row>
    <row r="91864">
      <c r="A91864" s="1" t="s">
        <v>31364</v>
      </c>
    </row>
    <row r="91865">
      <c r="A91865" s="1" t="s">
        <v>31350</v>
      </c>
    </row>
    <row r="91866">
      <c r="A91866" s="1" t="s">
        <v>31351</v>
      </c>
    </row>
    <row r="91867">
      <c r="A91867" s="1" t="s">
        <v>31352</v>
      </c>
    </row>
    <row r="91868">
      <c r="A91868" s="1" t="s">
        <v>31353</v>
      </c>
    </row>
    <row r="91869">
      <c r="A91869" s="1" t="s">
        <v>31354</v>
      </c>
    </row>
    <row r="91870">
      <c r="A91870" s="1" t="s">
        <v>31355</v>
      </c>
    </row>
    <row r="91871">
      <c r="A91871" s="1" t="s">
        <v>31356</v>
      </c>
    </row>
    <row r="91872">
      <c r="A91872" s="1" t="s">
        <v>31357</v>
      </c>
    </row>
    <row r="91873">
      <c r="A91873" s="1" t="s">
        <v>31358</v>
      </c>
    </row>
    <row r="91874">
      <c r="A91874" s="1" t="s">
        <v>31359</v>
      </c>
    </row>
    <row r="91875">
      <c r="A91875" s="1" t="s">
        <v>31360</v>
      </c>
    </row>
    <row r="91876">
      <c r="A91876" s="1" t="s">
        <v>30676</v>
      </c>
    </row>
    <row r="91877">
      <c r="A91877" s="1" t="s">
        <v>30676</v>
      </c>
    </row>
    <row r="91878">
      <c r="A91878" s="1" t="s">
        <v>31361</v>
      </c>
    </row>
    <row r="91879">
      <c r="A91879" s="1" t="s">
        <v>31362</v>
      </c>
    </row>
    <row r="91880">
      <c r="A91880" s="1" t="s">
        <v>31363</v>
      </c>
    </row>
    <row r="91881">
      <c r="A91881" s="1" t="s">
        <v>31365</v>
      </c>
    </row>
    <row r="91882">
      <c r="A91882" s="1" t="s">
        <v>31366</v>
      </c>
    </row>
    <row r="91883">
      <c r="A91883" s="1" t="s">
        <v>31367</v>
      </c>
    </row>
    <row r="91884">
      <c r="A91884" s="1" t="s">
        <v>31368</v>
      </c>
    </row>
    <row r="91886">
      <c r="A91886" s="1" t="s">
        <v>31369</v>
      </c>
    </row>
    <row r="91887">
      <c r="A91887" s="1" t="s">
        <v>31370</v>
      </c>
    </row>
    <row r="91888">
      <c r="A91888" s="1" t="s">
        <v>31371</v>
      </c>
    </row>
    <row r="91890">
      <c r="A91890" s="1" t="s">
        <v>31372</v>
      </c>
    </row>
    <row r="91892">
      <c r="A91892" s="1" t="s">
        <v>966</v>
      </c>
    </row>
    <row r="91894">
      <c r="A91894" s="1" t="s">
        <v>31373</v>
      </c>
    </row>
    <row r="91895">
      <c r="A91895" s="1" t="s">
        <v>31374</v>
      </c>
    </row>
    <row r="91896">
      <c r="A91896" s="1" t="s">
        <v>31375</v>
      </c>
    </row>
    <row r="91898">
      <c r="A91898" s="1" t="s">
        <v>31376</v>
      </c>
    </row>
    <row r="91900">
      <c r="A91900" s="1" t="s">
        <v>31377</v>
      </c>
    </row>
    <row r="91902">
      <c r="A91902" s="1" t="s">
        <v>31378</v>
      </c>
    </row>
    <row r="91904">
      <c r="A91904" s="1" t="s">
        <v>1501</v>
      </c>
    </row>
    <row r="91906">
      <c r="A91906" s="1" t="s">
        <v>233</v>
      </c>
    </row>
    <row r="91907">
      <c r="A91907" s="1" t="s">
        <v>31379</v>
      </c>
    </row>
    <row r="91908">
      <c r="A91908" s="1" t="s">
        <v>31367</v>
      </c>
    </row>
    <row r="91909">
      <c r="A91909" s="1" t="s">
        <v>31368</v>
      </c>
    </row>
    <row r="91910">
      <c r="A91910" s="1" t="s">
        <v>31369</v>
      </c>
    </row>
    <row r="91911">
      <c r="A91911" s="1" t="s">
        <v>31370</v>
      </c>
    </row>
    <row r="91912">
      <c r="A91912" s="1" t="s">
        <v>31371</v>
      </c>
    </row>
    <row r="91913">
      <c r="A91913" s="1" t="s">
        <v>31372</v>
      </c>
    </row>
    <row r="91914">
      <c r="A91914" s="1" t="s">
        <v>31373</v>
      </c>
    </row>
    <row r="91915">
      <c r="A91915" s="1" t="s">
        <v>31374</v>
      </c>
    </row>
    <row r="91916">
      <c r="A91916" s="1" t="s">
        <v>31375</v>
      </c>
    </row>
    <row r="91917">
      <c r="A91917" s="1" t="s">
        <v>31376</v>
      </c>
    </row>
    <row r="91918">
      <c r="A91918" s="1" t="s">
        <v>31377</v>
      </c>
    </row>
    <row r="91919">
      <c r="A91919" s="1" t="s">
        <v>31378</v>
      </c>
    </row>
    <row r="91920">
      <c r="A91920" s="1" t="s">
        <v>31380</v>
      </c>
    </row>
    <row r="91921">
      <c r="A91921" s="1" t="s">
        <v>31381</v>
      </c>
    </row>
    <row r="91922">
      <c r="A91922" s="1" t="s">
        <v>31382</v>
      </c>
    </row>
    <row r="91923">
      <c r="A91923" s="1" t="s">
        <v>31383</v>
      </c>
    </row>
    <row r="91925">
      <c r="A91925" s="1" t="s">
        <v>6539</v>
      </c>
    </row>
    <row r="91926">
      <c r="A91926" s="1" t="s">
        <v>6540</v>
      </c>
    </row>
    <row r="91927">
      <c r="A91927" s="1" t="s">
        <v>6541</v>
      </c>
    </row>
    <row r="91928">
      <c r="A91928" s="1" t="s">
        <v>6542</v>
      </c>
    </row>
    <row r="91929">
      <c r="A91929" s="1" t="s">
        <v>6543</v>
      </c>
    </row>
    <row r="91930">
      <c r="A91930" s="1" t="s">
        <v>6544</v>
      </c>
    </row>
    <row r="91932">
      <c r="A91932" s="1" t="s">
        <v>31384</v>
      </c>
    </row>
    <row r="91934">
      <c r="A91934" s="1" t="s">
        <v>31385</v>
      </c>
    </row>
    <row r="91936">
      <c r="A91936" s="1" t="s">
        <v>31386</v>
      </c>
    </row>
    <row r="91938">
      <c r="A91938" s="1" t="s">
        <v>31387</v>
      </c>
    </row>
    <row r="91939">
      <c r="A91939" s="1" t="s">
        <v>31388</v>
      </c>
    </row>
    <row r="91941">
      <c r="A91941" s="1" t="s">
        <v>31389</v>
      </c>
    </row>
    <row r="91942">
      <c r="A91942" s="1" t="s">
        <v>31390</v>
      </c>
    </row>
    <row r="91943">
      <c r="A91943" s="1" t="s">
        <v>31391</v>
      </c>
    </row>
    <row r="91945">
      <c r="A91945" s="1" t="s">
        <v>31392</v>
      </c>
    </row>
    <row r="91946">
      <c r="A91946" s="1" t="s">
        <v>31393</v>
      </c>
    </row>
    <row r="91948">
      <c r="A91948" s="1" t="s">
        <v>31394</v>
      </c>
    </row>
    <row r="91949">
      <c r="A91949" s="1" t="s">
        <v>31395</v>
      </c>
    </row>
    <row r="91950">
      <c r="A91950" s="1" t="s">
        <v>31396</v>
      </c>
    </row>
    <row r="91952">
      <c r="A91952" s="1" t="s">
        <v>31397</v>
      </c>
    </row>
    <row r="91953">
      <c r="A91953" s="1" t="s">
        <v>16424</v>
      </c>
    </row>
    <row r="91954">
      <c r="A91954" s="1" t="s">
        <v>31398</v>
      </c>
    </row>
    <row r="91955">
      <c r="A91955" s="1" t="s">
        <v>31383</v>
      </c>
    </row>
    <row r="91956">
      <c r="A91956" s="1" t="s">
        <v>6539</v>
      </c>
    </row>
    <row r="91957">
      <c r="A91957" s="1" t="s">
        <v>6540</v>
      </c>
    </row>
    <row r="91958">
      <c r="A91958" s="1" t="s">
        <v>6541</v>
      </c>
    </row>
    <row r="91959">
      <c r="A91959" s="1" t="s">
        <v>6542</v>
      </c>
    </row>
    <row r="91960">
      <c r="A91960" s="1" t="s">
        <v>6543</v>
      </c>
    </row>
    <row r="91961">
      <c r="A91961" s="1" t="s">
        <v>6544</v>
      </c>
    </row>
    <row r="91962">
      <c r="A91962" s="1" t="s">
        <v>31384</v>
      </c>
    </row>
    <row r="91963">
      <c r="A91963" s="1" t="s">
        <v>31385</v>
      </c>
    </row>
    <row r="91964">
      <c r="A91964" s="1" t="s">
        <v>31386</v>
      </c>
    </row>
    <row r="91965">
      <c r="A91965" s="1" t="s">
        <v>31387</v>
      </c>
    </row>
    <row r="91966">
      <c r="A91966" s="1" t="s">
        <v>31388</v>
      </c>
    </row>
    <row r="91967">
      <c r="A91967" s="1" t="s">
        <v>31389</v>
      </c>
    </row>
    <row r="91968">
      <c r="A91968" s="1" t="s">
        <v>31390</v>
      </c>
    </row>
    <row r="91969">
      <c r="A91969" s="1" t="s">
        <v>31391</v>
      </c>
    </row>
    <row r="91970">
      <c r="A91970" s="1" t="s">
        <v>31392</v>
      </c>
    </row>
    <row r="91971">
      <c r="A91971" s="1" t="s">
        <v>31393</v>
      </c>
    </row>
    <row r="91972">
      <c r="A91972" s="1" t="s">
        <v>31394</v>
      </c>
    </row>
    <row r="91973">
      <c r="A91973" s="1" t="s">
        <v>31395</v>
      </c>
    </row>
    <row r="91974">
      <c r="A91974" s="1" t="s">
        <v>31396</v>
      </c>
    </row>
    <row r="91975">
      <c r="A91975" s="1" t="s">
        <v>31397</v>
      </c>
    </row>
    <row r="91976">
      <c r="A91976" s="1" t="s">
        <v>31399</v>
      </c>
    </row>
    <row r="91977">
      <c r="A91977" s="1" t="s">
        <v>31400</v>
      </c>
    </row>
    <row r="91979">
      <c r="A91979" s="3" t="str">
        <f>) ares</f>
        <v>#ERROR!</v>
      </c>
    </row>
    <row r="91981">
      <c r="A91981" s="1" t="s">
        <v>31401</v>
      </c>
    </row>
    <row r="91982">
      <c r="A91982" s="1" t="s">
        <v>31402</v>
      </c>
    </row>
    <row r="91983">
      <c r="A91983" s="1" t="s">
        <v>31403</v>
      </c>
    </row>
    <row r="91984">
      <c r="A91984" s="1" t="s">
        <v>31404</v>
      </c>
    </row>
    <row r="91986">
      <c r="A91986" s="1" t="s">
        <v>31405</v>
      </c>
    </row>
    <row r="91988">
      <c r="A91988" s="1" t="s">
        <v>31406</v>
      </c>
    </row>
    <row r="91989">
      <c r="A91989" s="1" t="s">
        <v>31407</v>
      </c>
    </row>
    <row r="91990">
      <c r="A91990" s="1" t="s">
        <v>31408</v>
      </c>
    </row>
    <row r="91991">
      <c r="A91991" s="1" t="s">
        <v>31409</v>
      </c>
    </row>
    <row r="91992">
      <c r="A91992" s="1" t="s">
        <v>31410</v>
      </c>
    </row>
    <row r="91993">
      <c r="A91993" s="1" t="s">
        <v>31411</v>
      </c>
    </row>
    <row r="91994">
      <c r="A91994" s="1" t="s">
        <v>31412</v>
      </c>
    </row>
    <row r="91995">
      <c r="A91995" s="1" t="s">
        <v>31413</v>
      </c>
    </row>
    <row r="91996">
      <c r="A91996" s="1" t="s">
        <v>31414</v>
      </c>
    </row>
    <row r="91997">
      <c r="A91997" s="1" t="s">
        <v>31415</v>
      </c>
    </row>
    <row r="91999">
      <c r="A91999" s="1" t="s">
        <v>31416</v>
      </c>
    </row>
    <row r="92000">
      <c r="A92000" s="1" t="s">
        <v>31417</v>
      </c>
    </row>
    <row r="92002">
      <c r="A92002" s="1" t="s">
        <v>31418</v>
      </c>
    </row>
    <row r="92004">
      <c r="A92004" s="1" t="s">
        <v>31419</v>
      </c>
    </row>
    <row r="92005">
      <c r="A92005" s="1" t="s">
        <v>31420</v>
      </c>
    </row>
    <row r="92006">
      <c r="A92006" s="1" t="s">
        <v>31421</v>
      </c>
    </row>
    <row r="92007">
      <c r="A92007" s="1" t="s">
        <v>31422</v>
      </c>
    </row>
    <row r="92008">
      <c r="A92008" s="1" t="s">
        <v>31423</v>
      </c>
    </row>
    <row r="92009">
      <c r="A92009" s="1" t="s">
        <v>31424</v>
      </c>
    </row>
    <row r="92011">
      <c r="A92011" s="1" t="s">
        <v>31425</v>
      </c>
    </row>
    <row r="92013">
      <c r="A92013" s="1" t="s">
        <v>31426</v>
      </c>
    </row>
    <row r="92015">
      <c r="A92015" s="1" t="s">
        <v>7746</v>
      </c>
    </row>
    <row r="92016">
      <c r="A92016" s="1" t="s">
        <v>31427</v>
      </c>
    </row>
    <row r="92017">
      <c r="A92017" s="1" t="s">
        <v>31401</v>
      </c>
    </row>
    <row r="92018">
      <c r="A92018" s="1" t="s">
        <v>31402</v>
      </c>
    </row>
    <row r="92019">
      <c r="A92019" s="1" t="s">
        <v>31403</v>
      </c>
    </row>
    <row r="92020">
      <c r="A92020" s="1" t="s">
        <v>31404</v>
      </c>
    </row>
    <row r="92021">
      <c r="A92021" s="1" t="s">
        <v>31405</v>
      </c>
    </row>
    <row r="92022">
      <c r="A92022" s="1" t="s">
        <v>31406</v>
      </c>
    </row>
    <row r="92023">
      <c r="A92023" s="1" t="s">
        <v>31407</v>
      </c>
    </row>
    <row r="92024">
      <c r="A92024" s="1" t="s">
        <v>31408</v>
      </c>
    </row>
    <row r="92025">
      <c r="A92025" s="1" t="s">
        <v>31409</v>
      </c>
    </row>
    <row r="92026">
      <c r="A92026" s="1" t="s">
        <v>31410</v>
      </c>
    </row>
    <row r="92027">
      <c r="A92027" s="1" t="s">
        <v>31411</v>
      </c>
    </row>
    <row r="92028">
      <c r="A92028" s="1" t="s">
        <v>31412</v>
      </c>
    </row>
    <row r="92029">
      <c r="A92029" s="1" t="s">
        <v>31413</v>
      </c>
    </row>
    <row r="92030">
      <c r="A92030" s="1" t="s">
        <v>31414</v>
      </c>
    </row>
    <row r="92031">
      <c r="A92031" s="1" t="s">
        <v>31415</v>
      </c>
    </row>
    <row r="92032">
      <c r="A92032" s="1" t="s">
        <v>31416</v>
      </c>
    </row>
    <row r="92033">
      <c r="A92033" s="1" t="s">
        <v>31417</v>
      </c>
    </row>
    <row r="92034">
      <c r="A92034" s="1" t="s">
        <v>31418</v>
      </c>
    </row>
    <row r="92035">
      <c r="A92035" s="1" t="s">
        <v>31419</v>
      </c>
    </row>
    <row r="92036">
      <c r="A92036" s="1" t="s">
        <v>31420</v>
      </c>
    </row>
    <row r="92037">
      <c r="A92037" s="1" t="s">
        <v>31421</v>
      </c>
    </row>
    <row r="92038">
      <c r="A92038" s="1" t="s">
        <v>31422</v>
      </c>
    </row>
    <row r="92039">
      <c r="A92039" s="1" t="s">
        <v>31423</v>
      </c>
    </row>
    <row r="92040">
      <c r="A92040" s="1" t="s">
        <v>31424</v>
      </c>
    </row>
    <row r="92041">
      <c r="A92041" s="1" t="s">
        <v>31425</v>
      </c>
    </row>
    <row r="92042">
      <c r="A92042" s="1" t="s">
        <v>31428</v>
      </c>
    </row>
    <row r="92043">
      <c r="A92043" s="1" t="s">
        <v>31429</v>
      </c>
    </row>
    <row r="92044">
      <c r="A92044" s="1" t="s">
        <v>31430</v>
      </c>
    </row>
    <row r="92045">
      <c r="A92045" s="1" t="s">
        <v>31431</v>
      </c>
    </row>
    <row r="92046">
      <c r="A92046" s="1" t="s">
        <v>31432</v>
      </c>
    </row>
    <row r="92047">
      <c r="A92047" s="1" t="s">
        <v>31433</v>
      </c>
    </row>
    <row r="92049">
      <c r="A92049" s="1" t="s">
        <v>31434</v>
      </c>
    </row>
    <row r="92050">
      <c r="A92050" s="1" t="s">
        <v>31435</v>
      </c>
    </row>
    <row r="92052">
      <c r="A92052" s="1" t="s">
        <v>31436</v>
      </c>
    </row>
    <row r="92053">
      <c r="A92053" s="1" t="s">
        <v>31437</v>
      </c>
    </row>
    <row r="92055">
      <c r="A92055" s="1" t="s">
        <v>31438</v>
      </c>
    </row>
    <row r="92057">
      <c r="A92057" s="1" t="s">
        <v>31439</v>
      </c>
    </row>
    <row r="92059">
      <c r="A92059" s="1" t="s">
        <v>31440</v>
      </c>
    </row>
    <row r="92060">
      <c r="A92060" s="1" t="s">
        <v>31441</v>
      </c>
    </row>
    <row r="92062">
      <c r="A92062" s="1" t="s">
        <v>31442</v>
      </c>
    </row>
    <row r="92063">
      <c r="A92063" s="1" t="s">
        <v>31443</v>
      </c>
    </row>
    <row r="92065">
      <c r="A92065" s="1" t="s">
        <v>31444</v>
      </c>
    </row>
    <row r="92067">
      <c r="A92067" s="1" t="s">
        <v>879</v>
      </c>
    </row>
    <row r="92069">
      <c r="A92069" s="1" t="s">
        <v>31445</v>
      </c>
    </row>
    <row r="92070">
      <c r="A92070" s="1" t="s">
        <v>31446</v>
      </c>
    </row>
    <row r="92072">
      <c r="A92072" s="1" t="s">
        <v>31447</v>
      </c>
    </row>
    <row r="92074">
      <c r="A92074" s="1" t="s">
        <v>31448</v>
      </c>
    </row>
    <row r="92075">
      <c r="A92075" s="1" t="s">
        <v>31449</v>
      </c>
    </row>
    <row r="92077">
      <c r="A92077" s="1" t="s">
        <v>451</v>
      </c>
    </row>
    <row r="92079">
      <c r="A92079" s="1" t="s">
        <v>31450</v>
      </c>
    </row>
    <row r="92080">
      <c r="A92080" s="1" t="s">
        <v>186</v>
      </c>
    </row>
    <row r="92081">
      <c r="A92081" s="1" t="s">
        <v>31451</v>
      </c>
    </row>
    <row r="92082">
      <c r="A92082" s="1" t="s">
        <v>31430</v>
      </c>
    </row>
    <row r="92083">
      <c r="A92083" s="1" t="s">
        <v>31431</v>
      </c>
    </row>
    <row r="92084">
      <c r="A92084" s="1" t="s">
        <v>31432</v>
      </c>
    </row>
    <row r="92085">
      <c r="A92085" s="1" t="s">
        <v>31433</v>
      </c>
    </row>
    <row r="92086">
      <c r="A92086" s="1" t="s">
        <v>31434</v>
      </c>
    </row>
    <row r="92087">
      <c r="A92087" s="1" t="s">
        <v>31435</v>
      </c>
    </row>
    <row r="92088">
      <c r="A92088" s="1" t="s">
        <v>31436</v>
      </c>
    </row>
    <row r="92089">
      <c r="A92089" s="1" t="s">
        <v>31437</v>
      </c>
    </row>
    <row r="92090">
      <c r="A92090" s="1" t="s">
        <v>31438</v>
      </c>
    </row>
    <row r="92091">
      <c r="A92091" s="1" t="s">
        <v>31439</v>
      </c>
    </row>
    <row r="92092">
      <c r="A92092" s="1" t="s">
        <v>31440</v>
      </c>
    </row>
    <row r="92093">
      <c r="A92093" s="1" t="s">
        <v>31441</v>
      </c>
    </row>
    <row r="92094">
      <c r="A92094" s="1" t="s">
        <v>31442</v>
      </c>
    </row>
    <row r="92095">
      <c r="A92095" s="1" t="s">
        <v>31443</v>
      </c>
    </row>
    <row r="92096">
      <c r="A92096" s="1" t="s">
        <v>31444</v>
      </c>
    </row>
    <row r="92097">
      <c r="A92097" s="1" t="s">
        <v>31445</v>
      </c>
    </row>
    <row r="92098">
      <c r="A92098" s="1" t="s">
        <v>31446</v>
      </c>
    </row>
    <row r="92099">
      <c r="A92099" s="1" t="s">
        <v>31447</v>
      </c>
    </row>
    <row r="92100">
      <c r="A92100" s="1" t="s">
        <v>31448</v>
      </c>
    </row>
    <row r="92101">
      <c r="A92101" s="1" t="s">
        <v>31449</v>
      </c>
    </row>
    <row r="92102">
      <c r="A92102" s="1" t="s">
        <v>31452</v>
      </c>
    </row>
    <row r="92103">
      <c r="A92103" s="1" t="s">
        <v>31453</v>
      </c>
    </row>
    <row r="92104">
      <c r="A92104" s="1" t="s">
        <v>31454</v>
      </c>
    </row>
    <row r="92106">
      <c r="A92106" s="1" t="s">
        <v>26771</v>
      </c>
    </row>
    <row r="92108">
      <c r="A92108" s="1" t="s">
        <v>31455</v>
      </c>
    </row>
    <row r="92110">
      <c r="A92110" s="1" t="s">
        <v>31456</v>
      </c>
    </row>
    <row r="92111">
      <c r="A92111" s="1" t="s">
        <v>31457</v>
      </c>
    </row>
    <row r="92113">
      <c r="A92113" s="1" t="s">
        <v>31458</v>
      </c>
    </row>
    <row r="92115">
      <c r="A92115" s="1" t="s">
        <v>31459</v>
      </c>
    </row>
    <row r="92116">
      <c r="A92116" s="1" t="s">
        <v>31460</v>
      </c>
    </row>
    <row r="92118">
      <c r="A92118" s="1" t="s">
        <v>31461</v>
      </c>
    </row>
    <row r="92120">
      <c r="A92120" s="1" t="s">
        <v>879</v>
      </c>
    </row>
    <row r="92122">
      <c r="A92122" s="1" t="s">
        <v>31462</v>
      </c>
    </row>
    <row r="92123">
      <c r="A92123" s="1" t="s">
        <v>31446</v>
      </c>
    </row>
    <row r="92125">
      <c r="A92125" s="1" t="s">
        <v>31447</v>
      </c>
    </row>
    <row r="92127">
      <c r="A92127" s="1" t="s">
        <v>31463</v>
      </c>
    </row>
    <row r="92128">
      <c r="A92128" s="1" t="s">
        <v>31464</v>
      </c>
    </row>
    <row r="92130">
      <c r="A92130" s="1" t="s">
        <v>24306</v>
      </c>
    </row>
    <row r="92132">
      <c r="A92132" s="1" t="s">
        <v>31465</v>
      </c>
    </row>
    <row r="92133">
      <c r="A92133" s="1" t="s">
        <v>31466</v>
      </c>
    </row>
    <row r="92134">
      <c r="A92134" s="1" t="s">
        <v>31454</v>
      </c>
    </row>
    <row r="92135">
      <c r="A92135" s="1" t="s">
        <v>31456</v>
      </c>
    </row>
    <row r="92136">
      <c r="A92136" s="1" t="s">
        <v>31457</v>
      </c>
    </row>
    <row r="92137">
      <c r="A92137" s="1" t="s">
        <v>31458</v>
      </c>
    </row>
    <row r="92138">
      <c r="A92138" s="1" t="s">
        <v>31459</v>
      </c>
    </row>
    <row r="92139">
      <c r="A92139" s="1" t="s">
        <v>31461</v>
      </c>
    </row>
    <row r="92140">
      <c r="A92140" s="1" t="s">
        <v>31462</v>
      </c>
    </row>
    <row r="92141">
      <c r="A92141" s="1" t="s">
        <v>31446</v>
      </c>
    </row>
    <row r="92142">
      <c r="A92142" s="1" t="s">
        <v>31447</v>
      </c>
    </row>
    <row r="92143">
      <c r="A92143" s="1" t="s">
        <v>31463</v>
      </c>
    </row>
    <row r="92144">
      <c r="A92144" s="1" t="s">
        <v>31464</v>
      </c>
    </row>
    <row r="92145">
      <c r="A92145" s="1" t="s">
        <v>24306</v>
      </c>
    </row>
    <row r="92146">
      <c r="A92146" s="1" t="s">
        <v>31467</v>
      </c>
    </row>
    <row r="92147">
      <c r="A92147" s="1" t="s">
        <v>31468</v>
      </c>
    </row>
    <row r="92149">
      <c r="A92149" s="1" t="s">
        <v>31469</v>
      </c>
    </row>
    <row r="92151">
      <c r="A92151" s="1" t="s">
        <v>31470</v>
      </c>
    </row>
    <row r="92153">
      <c r="A92153" s="1" t="s">
        <v>31471</v>
      </c>
    </row>
    <row r="92154">
      <c r="A92154" s="1" t="s">
        <v>31472</v>
      </c>
    </row>
    <row r="92155">
      <c r="A92155" s="1" t="s">
        <v>31473</v>
      </c>
    </row>
    <row r="92157">
      <c r="A92157" s="1" t="s">
        <v>31474</v>
      </c>
    </row>
    <row r="92159">
      <c r="A92159" s="1" t="s">
        <v>31475</v>
      </c>
    </row>
    <row r="92160">
      <c r="A92160" s="1" t="s">
        <v>31476</v>
      </c>
    </row>
    <row r="92162">
      <c r="A92162" s="1" t="s">
        <v>31477</v>
      </c>
    </row>
    <row r="92164">
      <c r="A92164" s="1" t="s">
        <v>31478</v>
      </c>
    </row>
    <row r="92165">
      <c r="A92165" s="1" t="s">
        <v>31479</v>
      </c>
    </row>
    <row r="92166">
      <c r="A92166" s="1" t="s">
        <v>31480</v>
      </c>
    </row>
    <row r="92168">
      <c r="A92168" s="1" t="s">
        <v>31481</v>
      </c>
    </row>
    <row r="92170">
      <c r="A92170" s="1" t="s">
        <v>31482</v>
      </c>
    </row>
    <row r="92171">
      <c r="A92171" s="1" t="s">
        <v>31483</v>
      </c>
    </row>
    <row r="92172">
      <c r="A92172" s="1" t="s">
        <v>31484</v>
      </c>
    </row>
    <row r="92174">
      <c r="A92174" s="1" t="s">
        <v>31485</v>
      </c>
    </row>
    <row r="92175">
      <c r="A92175" s="1" t="s">
        <v>31486</v>
      </c>
    </row>
    <row r="92176">
      <c r="A92176" s="1" t="s">
        <v>31487</v>
      </c>
    </row>
    <row r="92177">
      <c r="A92177" s="1" t="s">
        <v>31488</v>
      </c>
    </row>
    <row r="92178">
      <c r="A92178" s="1" t="s">
        <v>31489</v>
      </c>
    </row>
    <row r="92180">
      <c r="A92180" s="1" t="s">
        <v>31490</v>
      </c>
    </row>
    <row r="92181">
      <c r="A92181" s="1" t="s">
        <v>31491</v>
      </c>
    </row>
    <row r="92183">
      <c r="A92183" s="1" t="s">
        <v>31492</v>
      </c>
    </row>
    <row r="92184">
      <c r="A92184" s="1" t="s">
        <v>31493</v>
      </c>
    </row>
    <row r="92186">
      <c r="A92186" s="1" t="s">
        <v>31494</v>
      </c>
    </row>
    <row r="92187">
      <c r="A92187" s="1" t="s">
        <v>31470</v>
      </c>
    </row>
    <row r="92188">
      <c r="A92188" s="1" t="s">
        <v>31471</v>
      </c>
    </row>
    <row r="92189">
      <c r="A92189" s="1" t="s">
        <v>31472</v>
      </c>
    </row>
    <row r="92190">
      <c r="A92190" s="1" t="s">
        <v>31473</v>
      </c>
    </row>
    <row r="92191">
      <c r="A92191" s="1" t="s">
        <v>31474</v>
      </c>
    </row>
    <row r="92192">
      <c r="A92192" s="1" t="s">
        <v>31475</v>
      </c>
    </row>
    <row r="92193">
      <c r="A92193" s="1" t="s">
        <v>31476</v>
      </c>
    </row>
    <row r="92194">
      <c r="A92194" s="1" t="s">
        <v>31477</v>
      </c>
    </row>
    <row r="92195">
      <c r="A92195" s="1" t="s">
        <v>31478</v>
      </c>
    </row>
    <row r="92196">
      <c r="A92196" s="1" t="s">
        <v>31479</v>
      </c>
    </row>
    <row r="92197">
      <c r="A92197" s="1" t="s">
        <v>31480</v>
      </c>
    </row>
    <row r="92198">
      <c r="A92198" s="1" t="s">
        <v>31481</v>
      </c>
    </row>
    <row r="92199">
      <c r="A92199" s="1" t="s">
        <v>31482</v>
      </c>
    </row>
    <row r="92200">
      <c r="A92200" s="1" t="s">
        <v>31483</v>
      </c>
    </row>
    <row r="92201">
      <c r="A92201" s="1" t="s">
        <v>31484</v>
      </c>
    </row>
    <row r="92202">
      <c r="A92202" s="1" t="s">
        <v>31485</v>
      </c>
    </row>
    <row r="92203">
      <c r="A92203" s="1" t="s">
        <v>31486</v>
      </c>
    </row>
    <row r="92204">
      <c r="A92204" s="1" t="s">
        <v>31487</v>
      </c>
    </row>
    <row r="92205">
      <c r="A92205" s="1" t="s">
        <v>31488</v>
      </c>
    </row>
    <row r="92206">
      <c r="A92206" s="1" t="s">
        <v>31490</v>
      </c>
    </row>
    <row r="92207">
      <c r="A92207" s="1" t="s">
        <v>31491</v>
      </c>
    </row>
    <row r="92208">
      <c r="A92208" s="1" t="s">
        <v>31492</v>
      </c>
    </row>
    <row r="92209">
      <c r="A92209" s="1" t="s">
        <v>31495</v>
      </c>
    </row>
    <row r="92210">
      <c r="A92210" s="1" t="s">
        <v>31496</v>
      </c>
    </row>
    <row r="92211">
      <c r="A92211" s="1" t="s">
        <v>31497</v>
      </c>
    </row>
    <row r="92212">
      <c r="A92212" s="1" t="s">
        <v>31498</v>
      </c>
    </row>
    <row r="92213">
      <c r="A92213" s="1" t="s">
        <v>31499</v>
      </c>
    </row>
    <row r="92214">
      <c r="A92214" s="1" t="s">
        <v>1221</v>
      </c>
    </row>
    <row r="92215">
      <c r="A92215" s="1" t="s">
        <v>31500</v>
      </c>
    </row>
    <row r="92216">
      <c r="A92216" s="1" t="s">
        <v>31501</v>
      </c>
    </row>
    <row r="92217">
      <c r="A92217" s="1" t="s">
        <v>31502</v>
      </c>
    </row>
    <row r="92218">
      <c r="A92218" s="1" t="s">
        <v>31503</v>
      </c>
    </row>
    <row r="92219">
      <c r="A92219" s="1" t="s">
        <v>31504</v>
      </c>
    </row>
    <row r="92220">
      <c r="A92220" s="1" t="s">
        <v>31505</v>
      </c>
    </row>
    <row r="92221">
      <c r="A92221" s="1" t="s">
        <v>31506</v>
      </c>
    </row>
    <row r="92222">
      <c r="A92222" s="1" t="s">
        <v>31507</v>
      </c>
    </row>
    <row r="92223">
      <c r="A92223" s="1" t="s">
        <v>31508</v>
      </c>
    </row>
    <row r="92224">
      <c r="A92224" s="1" t="s">
        <v>31509</v>
      </c>
    </row>
    <row r="92225">
      <c r="A92225" s="1" t="s">
        <v>31497</v>
      </c>
    </row>
    <row r="92226">
      <c r="A92226" s="1" t="s">
        <v>31498</v>
      </c>
    </row>
    <row r="92227">
      <c r="A92227" s="1" t="s">
        <v>31499</v>
      </c>
    </row>
    <row r="92228">
      <c r="A92228" s="1" t="s">
        <v>1221</v>
      </c>
    </row>
    <row r="92229">
      <c r="A92229" s="1" t="s">
        <v>31500</v>
      </c>
    </row>
    <row r="92230">
      <c r="A92230" s="1" t="s">
        <v>31501</v>
      </c>
    </row>
    <row r="92231">
      <c r="A92231" s="1" t="s">
        <v>31502</v>
      </c>
    </row>
    <row r="92232">
      <c r="A92232" s="1" t="s">
        <v>31503</v>
      </c>
    </row>
    <row r="92233">
      <c r="A92233" s="1" t="s">
        <v>31504</v>
      </c>
    </row>
    <row r="92234">
      <c r="A92234" s="1" t="s">
        <v>31505</v>
      </c>
    </row>
    <row r="92235">
      <c r="A92235" s="1" t="s">
        <v>31510</v>
      </c>
    </row>
    <row r="92236">
      <c r="A92236" s="1" t="s">
        <v>31507</v>
      </c>
    </row>
    <row r="92237">
      <c r="A92237" s="1" t="s">
        <v>31511</v>
      </c>
    </row>
    <row r="92238">
      <c r="A92238" s="1" t="s">
        <v>31512</v>
      </c>
    </row>
    <row r="92240">
      <c r="A92240" s="1" t="s">
        <v>31513</v>
      </c>
    </row>
    <row r="92242">
      <c r="A92242" s="1" t="s">
        <v>31514</v>
      </c>
    </row>
    <row r="92244">
      <c r="A92244" s="1" t="s">
        <v>31515</v>
      </c>
    </row>
    <row r="92245">
      <c r="A92245" s="1" t="s">
        <v>31516</v>
      </c>
    </row>
    <row r="92246">
      <c r="A92246" s="1" t="s">
        <v>31517</v>
      </c>
    </row>
    <row r="92248">
      <c r="A92248" s="1" t="s">
        <v>31518</v>
      </c>
    </row>
    <row r="92250">
      <c r="A92250" s="1" t="s">
        <v>31519</v>
      </c>
    </row>
    <row r="92251">
      <c r="A92251" s="1" t="s">
        <v>31520</v>
      </c>
    </row>
    <row r="92253">
      <c r="A92253" s="1" t="s">
        <v>31521</v>
      </c>
    </row>
    <row r="92254">
      <c r="A92254" s="1" t="s">
        <v>31522</v>
      </c>
    </row>
    <row r="92255">
      <c r="A92255" s="1" t="s">
        <v>31523</v>
      </c>
    </row>
    <row r="92256">
      <c r="A92256" s="1" t="s">
        <v>31524</v>
      </c>
    </row>
    <row r="92257">
      <c r="A92257" s="1" t="s">
        <v>31525</v>
      </c>
    </row>
    <row r="92259">
      <c r="A92259" s="1" t="s">
        <v>31526</v>
      </c>
    </row>
    <row r="92260">
      <c r="A92260" s="1" t="s">
        <v>31527</v>
      </c>
    </row>
    <row r="92262">
      <c r="A92262" s="1" t="s">
        <v>31528</v>
      </c>
    </row>
    <row r="92263">
      <c r="A92263" s="1" t="s">
        <v>31529</v>
      </c>
    </row>
    <row r="92264">
      <c r="A92264" s="1" t="s">
        <v>31530</v>
      </c>
    </row>
    <row r="92265">
      <c r="A92265" s="1" t="s">
        <v>31531</v>
      </c>
    </row>
    <row r="92266">
      <c r="A92266" s="1" t="s">
        <v>31532</v>
      </c>
    </row>
    <row r="92267">
      <c r="A92267" s="1" t="s">
        <v>31533</v>
      </c>
    </row>
    <row r="92269">
      <c r="A92269" s="1" t="s">
        <v>31534</v>
      </c>
    </row>
    <row r="92270">
      <c r="A92270" s="1" t="s">
        <v>31535</v>
      </c>
    </row>
    <row r="92271">
      <c r="A92271" s="1" t="s">
        <v>31536</v>
      </c>
    </row>
    <row r="92272">
      <c r="A92272" s="1" t="s">
        <v>31513</v>
      </c>
    </row>
    <row r="92273">
      <c r="A92273" s="1" t="s">
        <v>31514</v>
      </c>
    </row>
    <row r="92274">
      <c r="A92274" s="1" t="s">
        <v>31515</v>
      </c>
    </row>
    <row r="92275">
      <c r="A92275" s="1" t="s">
        <v>31516</v>
      </c>
    </row>
    <row r="92276">
      <c r="A92276" s="1" t="s">
        <v>31517</v>
      </c>
    </row>
    <row r="92277">
      <c r="A92277" s="1" t="s">
        <v>31519</v>
      </c>
    </row>
    <row r="92278">
      <c r="A92278" s="1" t="s">
        <v>31520</v>
      </c>
    </row>
    <row r="92279">
      <c r="A92279" s="1" t="s">
        <v>31521</v>
      </c>
    </row>
    <row r="92280">
      <c r="A92280" s="1" t="s">
        <v>31522</v>
      </c>
    </row>
    <row r="92281">
      <c r="A92281" s="1" t="s">
        <v>31523</v>
      </c>
    </row>
    <row r="92282">
      <c r="A92282" s="1" t="s">
        <v>31524</v>
      </c>
    </row>
    <row r="92283">
      <c r="A92283" s="1" t="s">
        <v>31525</v>
      </c>
    </row>
    <row r="92284">
      <c r="A92284" s="1" t="s">
        <v>31526</v>
      </c>
    </row>
    <row r="92285">
      <c r="A92285" s="1" t="s">
        <v>31527</v>
      </c>
    </row>
    <row r="92286">
      <c r="A92286" s="1" t="s">
        <v>31528</v>
      </c>
    </row>
    <row r="92287">
      <c r="A92287" s="1" t="s">
        <v>31529</v>
      </c>
    </row>
    <row r="92288">
      <c r="A92288" s="1" t="s">
        <v>31530</v>
      </c>
    </row>
    <row r="92289">
      <c r="A92289" s="1" t="s">
        <v>31531</v>
      </c>
    </row>
    <row r="92290">
      <c r="A92290" s="1" t="s">
        <v>31532</v>
      </c>
    </row>
    <row r="92291">
      <c r="A92291" s="1" t="s">
        <v>31533</v>
      </c>
    </row>
    <row r="92292">
      <c r="A92292" s="1" t="s">
        <v>31534</v>
      </c>
    </row>
    <row r="92293">
      <c r="A92293" s="1" t="s">
        <v>31537</v>
      </c>
    </row>
    <row r="92294">
      <c r="A92294" s="1" t="s">
        <v>31538</v>
      </c>
    </row>
    <row r="92296">
      <c r="A92296" s="1" t="s">
        <v>2007</v>
      </c>
    </row>
    <row r="92298">
      <c r="A92298" s="1" t="s">
        <v>31539</v>
      </c>
    </row>
    <row r="92300">
      <c r="A92300" s="1" t="s">
        <v>31540</v>
      </c>
    </row>
    <row r="92301">
      <c r="A92301" s="1" t="s">
        <v>31541</v>
      </c>
    </row>
    <row r="92302">
      <c r="A92302" s="1" t="s">
        <v>31542</v>
      </c>
    </row>
    <row r="92303">
      <c r="A92303" s="1" t="s">
        <v>31543</v>
      </c>
    </row>
    <row r="92304">
      <c r="A92304" s="1" t="s">
        <v>31544</v>
      </c>
    </row>
    <row r="92306">
      <c r="A92306" s="1" t="s">
        <v>31545</v>
      </c>
    </row>
    <row r="92307">
      <c r="A92307" s="1" t="s">
        <v>31546</v>
      </c>
    </row>
    <row r="92308">
      <c r="A92308" s="1" t="s">
        <v>31547</v>
      </c>
    </row>
    <row r="92309">
      <c r="A92309" s="1" t="s">
        <v>31548</v>
      </c>
    </row>
    <row r="92311">
      <c r="A92311" s="1" t="s">
        <v>31549</v>
      </c>
    </row>
    <row r="92312">
      <c r="A92312" s="1" t="s">
        <v>31550</v>
      </c>
    </row>
    <row r="92314">
      <c r="A92314" s="1" t="s">
        <v>31551</v>
      </c>
    </row>
    <row r="92315">
      <c r="A92315" s="1" t="s">
        <v>31552</v>
      </c>
    </row>
    <row r="92316">
      <c r="A92316" s="1" t="s">
        <v>31553</v>
      </c>
    </row>
    <row r="92317">
      <c r="A92317" s="1" t="s">
        <v>31554</v>
      </c>
    </row>
    <row r="92318">
      <c r="A92318" s="1" t="s">
        <v>31555</v>
      </c>
    </row>
    <row r="92320">
      <c r="A92320" s="1" t="s">
        <v>31556</v>
      </c>
    </row>
    <row r="92321">
      <c r="A92321" s="1" t="s">
        <v>31557</v>
      </c>
    </row>
    <row r="92322">
      <c r="A92322" s="1" t="s">
        <v>31558</v>
      </c>
    </row>
    <row r="92323">
      <c r="A92323" s="1" t="s">
        <v>31559</v>
      </c>
    </row>
    <row r="92324">
      <c r="A92324" s="1" t="s">
        <v>31560</v>
      </c>
    </row>
    <row r="92325">
      <c r="A92325" s="1" t="s">
        <v>31561</v>
      </c>
    </row>
    <row r="92326">
      <c r="A92326" s="1" t="s">
        <v>31562</v>
      </c>
    </row>
    <row r="92327">
      <c r="A92327" s="1" t="s">
        <v>31563</v>
      </c>
    </row>
    <row r="92329">
      <c r="A92329" s="1" t="s">
        <v>31564</v>
      </c>
    </row>
    <row r="92330">
      <c r="A92330" s="1" t="s">
        <v>31565</v>
      </c>
    </row>
    <row r="92332">
      <c r="A92332" s="1" t="s">
        <v>31566</v>
      </c>
    </row>
    <row r="92334">
      <c r="A92334" s="1" t="s">
        <v>31567</v>
      </c>
    </row>
    <row r="92335">
      <c r="A92335" s="1" t="s">
        <v>31540</v>
      </c>
    </row>
    <row r="92336">
      <c r="A92336" s="1" t="s">
        <v>31541</v>
      </c>
    </row>
    <row r="92337">
      <c r="A92337" s="1" t="s">
        <v>31542</v>
      </c>
    </row>
    <row r="92338">
      <c r="A92338" s="1" t="s">
        <v>31543</v>
      </c>
    </row>
    <row r="92339">
      <c r="A92339" s="1" t="s">
        <v>31544</v>
      </c>
    </row>
    <row r="92340">
      <c r="A92340" s="1" t="s">
        <v>31545</v>
      </c>
    </row>
    <row r="92341">
      <c r="A92341" s="1" t="s">
        <v>31546</v>
      </c>
    </row>
    <row r="92342">
      <c r="A92342" s="1" t="s">
        <v>31547</v>
      </c>
    </row>
    <row r="92343">
      <c r="A92343" s="1" t="s">
        <v>31548</v>
      </c>
    </row>
    <row r="92344">
      <c r="A92344" s="1" t="s">
        <v>31549</v>
      </c>
    </row>
    <row r="92345">
      <c r="A92345" s="1" t="s">
        <v>31550</v>
      </c>
    </row>
    <row r="92346">
      <c r="A92346" s="1" t="s">
        <v>31551</v>
      </c>
    </row>
    <row r="92347">
      <c r="A92347" s="1" t="s">
        <v>31552</v>
      </c>
    </row>
    <row r="92348">
      <c r="A92348" s="1" t="s">
        <v>31553</v>
      </c>
    </row>
    <row r="92349">
      <c r="A92349" s="1" t="s">
        <v>31554</v>
      </c>
    </row>
    <row r="92350">
      <c r="A92350" s="1" t="s">
        <v>31555</v>
      </c>
    </row>
    <row r="92351">
      <c r="A92351" s="1" t="s">
        <v>31556</v>
      </c>
    </row>
    <row r="92352">
      <c r="A92352" s="1" t="s">
        <v>31557</v>
      </c>
    </row>
    <row r="92353">
      <c r="A92353" s="1" t="s">
        <v>31558</v>
      </c>
    </row>
    <row r="92354">
      <c r="A92354" s="1" t="s">
        <v>31559</v>
      </c>
    </row>
    <row r="92355">
      <c r="A92355" s="1" t="s">
        <v>31560</v>
      </c>
    </row>
    <row r="92356">
      <c r="A92356" s="1" t="s">
        <v>31561</v>
      </c>
    </row>
    <row r="92357">
      <c r="A92357" s="1" t="s">
        <v>31562</v>
      </c>
    </row>
    <row r="92358">
      <c r="A92358" s="1" t="s">
        <v>31563</v>
      </c>
    </row>
    <row r="92359">
      <c r="A92359" s="1" t="s">
        <v>31564</v>
      </c>
    </row>
    <row r="92360">
      <c r="A92360" s="1" t="s">
        <v>31568</v>
      </c>
    </row>
    <row r="92361">
      <c r="A92361" s="1" t="s">
        <v>31569</v>
      </c>
    </row>
    <row r="92362">
      <c r="A92362" s="1" t="s">
        <v>31557</v>
      </c>
    </row>
    <row r="92363">
      <c r="A92363" s="1" t="s">
        <v>31558</v>
      </c>
    </row>
    <row r="92364">
      <c r="A92364" s="1" t="s">
        <v>31559</v>
      </c>
    </row>
    <row r="92365">
      <c r="A92365" s="1" t="s">
        <v>31560</v>
      </c>
    </row>
    <row r="92366">
      <c r="A92366" s="1" t="s">
        <v>31561</v>
      </c>
    </row>
    <row r="92367">
      <c r="A92367" s="1" t="s">
        <v>31570</v>
      </c>
    </row>
    <row r="92369">
      <c r="A92369" s="1" t="s">
        <v>31571</v>
      </c>
    </row>
    <row r="92370">
      <c r="A92370" s="1" t="s">
        <v>31572</v>
      </c>
    </row>
    <row r="92372">
      <c r="A92372" s="1" t="s">
        <v>31573</v>
      </c>
    </row>
    <row r="92373">
      <c r="A92373" s="1" t="s">
        <v>31574</v>
      </c>
    </row>
    <row r="92374">
      <c r="A92374" s="1" t="s">
        <v>31575</v>
      </c>
    </row>
    <row r="92375">
      <c r="A92375" s="1" t="s">
        <v>31576</v>
      </c>
    </row>
    <row r="92376">
      <c r="A92376" s="1" t="s">
        <v>31577</v>
      </c>
    </row>
    <row r="92377">
      <c r="A92377" s="1" t="s">
        <v>31565</v>
      </c>
    </row>
    <row r="92378">
      <c r="A92378" s="1" t="s">
        <v>31578</v>
      </c>
    </row>
    <row r="92379">
      <c r="A92379" s="1" t="s">
        <v>31579</v>
      </c>
    </row>
    <row r="92380">
      <c r="A92380" s="1" t="s">
        <v>31580</v>
      </c>
    </row>
    <row r="92381">
      <c r="A92381" s="1" t="s">
        <v>31581</v>
      </c>
    </row>
    <row r="92383">
      <c r="A92383" s="1" t="s">
        <v>31582</v>
      </c>
    </row>
    <row r="92384">
      <c r="A92384" s="1" t="s">
        <v>31583</v>
      </c>
    </row>
    <row r="92385">
      <c r="A92385" s="1" t="s">
        <v>31584</v>
      </c>
    </row>
    <row r="92386">
      <c r="A92386" s="1" t="s">
        <v>31585</v>
      </c>
    </row>
    <row r="92387">
      <c r="A92387" s="1" t="s">
        <v>31586</v>
      </c>
    </row>
    <row r="92389">
      <c r="A92389" s="1" t="s">
        <v>31587</v>
      </c>
    </row>
    <row r="92390">
      <c r="A92390" s="1" t="s">
        <v>31588</v>
      </c>
    </row>
    <row r="92391">
      <c r="A92391" s="1" t="s">
        <v>31589</v>
      </c>
    </row>
    <row r="92393">
      <c r="A92393" s="1" t="s">
        <v>31590</v>
      </c>
    </row>
    <row r="92394">
      <c r="A92394" s="1" t="s">
        <v>31557</v>
      </c>
    </row>
    <row r="92395">
      <c r="A92395" s="1" t="s">
        <v>31558</v>
      </c>
    </row>
    <row r="92396">
      <c r="A92396" s="1" t="s">
        <v>31559</v>
      </c>
    </row>
    <row r="92397">
      <c r="A92397" s="1" t="s">
        <v>31560</v>
      </c>
    </row>
    <row r="92398">
      <c r="A92398" s="1" t="s">
        <v>31561</v>
      </c>
    </row>
    <row r="92399">
      <c r="A92399" s="1" t="s">
        <v>31570</v>
      </c>
    </row>
    <row r="92400">
      <c r="A92400" s="1" t="s">
        <v>31571</v>
      </c>
    </row>
    <row r="92401">
      <c r="A92401" s="1" t="s">
        <v>31572</v>
      </c>
    </row>
    <row r="92402">
      <c r="A92402" s="1" t="s">
        <v>31573</v>
      </c>
    </row>
    <row r="92403">
      <c r="A92403" s="1" t="s">
        <v>31574</v>
      </c>
    </row>
    <row r="92404">
      <c r="A92404" s="1" t="s">
        <v>31575</v>
      </c>
    </row>
    <row r="92405">
      <c r="A92405" s="1" t="s">
        <v>31576</v>
      </c>
    </row>
    <row r="92406">
      <c r="A92406" s="1" t="s">
        <v>31577</v>
      </c>
    </row>
    <row r="92407">
      <c r="A92407" s="1" t="s">
        <v>31565</v>
      </c>
    </row>
    <row r="92408">
      <c r="A92408" s="1" t="s">
        <v>31578</v>
      </c>
    </row>
    <row r="92409">
      <c r="A92409" s="1" t="s">
        <v>31579</v>
      </c>
    </row>
    <row r="92410">
      <c r="A92410" s="1" t="s">
        <v>31580</v>
      </c>
    </row>
    <row r="92411">
      <c r="A92411" s="1" t="s">
        <v>31581</v>
      </c>
    </row>
    <row r="92412">
      <c r="A92412" s="1" t="s">
        <v>31582</v>
      </c>
    </row>
    <row r="92413">
      <c r="A92413" s="1" t="s">
        <v>31583</v>
      </c>
    </row>
    <row r="92414">
      <c r="A92414" s="1" t="s">
        <v>31584</v>
      </c>
    </row>
    <row r="92415">
      <c r="A92415" s="1" t="s">
        <v>31585</v>
      </c>
    </row>
    <row r="92416">
      <c r="A92416" s="1" t="s">
        <v>31586</v>
      </c>
    </row>
    <row r="92417">
      <c r="A92417" s="1" t="s">
        <v>31587</v>
      </c>
    </row>
    <row r="92418">
      <c r="A92418" s="1" t="s">
        <v>31588</v>
      </c>
    </row>
    <row r="92419">
      <c r="A92419" s="1" t="s">
        <v>31591</v>
      </c>
    </row>
    <row r="92420">
      <c r="A92420" s="1" t="s">
        <v>31592</v>
      </c>
    </row>
    <row r="92422">
      <c r="A92422" s="1" t="s">
        <v>2007</v>
      </c>
    </row>
    <row r="92424">
      <c r="A92424" s="1" t="s">
        <v>31593</v>
      </c>
    </row>
    <row r="92425">
      <c r="A92425" s="1" t="s">
        <v>31594</v>
      </c>
    </row>
    <row r="92427">
      <c r="A92427" s="1" t="s">
        <v>31595</v>
      </c>
    </row>
    <row r="92428">
      <c r="A92428" s="1" t="s">
        <v>31596</v>
      </c>
    </row>
    <row r="92429">
      <c r="A92429" s="1" t="s">
        <v>31597</v>
      </c>
    </row>
    <row r="92431">
      <c r="A92431" s="1" t="s">
        <v>31598</v>
      </c>
    </row>
    <row r="92432">
      <c r="A92432" s="1" t="s">
        <v>31599</v>
      </c>
    </row>
    <row r="92433">
      <c r="A92433" s="1" t="s">
        <v>31600</v>
      </c>
    </row>
    <row r="92435">
      <c r="A92435" s="1" t="s">
        <v>31601</v>
      </c>
    </row>
    <row r="92437">
      <c r="A92437" s="1" t="s">
        <v>31602</v>
      </c>
    </row>
    <row r="92439">
      <c r="A92439" s="1" t="s">
        <v>2007</v>
      </c>
    </row>
    <row r="92441">
      <c r="A92441" s="1" t="s">
        <v>31603</v>
      </c>
    </row>
    <row r="92442">
      <c r="A92442" s="1" t="s">
        <v>31604</v>
      </c>
    </row>
    <row r="92444">
      <c r="A92444" s="1" t="s">
        <v>31605</v>
      </c>
    </row>
    <row r="92445">
      <c r="A92445" s="1" t="s">
        <v>31606</v>
      </c>
    </row>
    <row r="92447">
      <c r="A92447" s="1" t="s">
        <v>31607</v>
      </c>
    </row>
    <row r="92449">
      <c r="A92449" s="1" t="s">
        <v>233</v>
      </c>
    </row>
    <row r="92451">
      <c r="A92451" s="1" t="s">
        <v>31608</v>
      </c>
    </row>
    <row r="92453">
      <c r="A92453" s="1" t="s">
        <v>31609</v>
      </c>
    </row>
    <row r="92454">
      <c r="A92454" s="1" t="s">
        <v>31610</v>
      </c>
    </row>
    <row r="92455">
      <c r="A92455" s="1" t="s">
        <v>31594</v>
      </c>
    </row>
    <row r="92456">
      <c r="A92456" s="1" t="s">
        <v>31595</v>
      </c>
    </row>
    <row r="92457">
      <c r="A92457" s="1" t="s">
        <v>31596</v>
      </c>
    </row>
    <row r="92458">
      <c r="A92458" s="1" t="s">
        <v>31597</v>
      </c>
    </row>
    <row r="92459">
      <c r="A92459" s="1" t="s">
        <v>31598</v>
      </c>
    </row>
    <row r="92460">
      <c r="A92460" s="1" t="s">
        <v>31599</v>
      </c>
    </row>
    <row r="92461">
      <c r="A92461" s="1" t="s">
        <v>31600</v>
      </c>
    </row>
    <row r="92462">
      <c r="A92462" s="1" t="s">
        <v>31601</v>
      </c>
    </row>
    <row r="92463">
      <c r="A92463" s="1" t="s">
        <v>31602</v>
      </c>
    </row>
    <row r="92464">
      <c r="A92464" s="1" t="s">
        <v>31603</v>
      </c>
    </row>
    <row r="92465">
      <c r="A92465" s="1" t="s">
        <v>31604</v>
      </c>
    </row>
    <row r="92466">
      <c r="A92466" s="1" t="s">
        <v>31605</v>
      </c>
    </row>
    <row r="92467">
      <c r="A92467" s="1" t="s">
        <v>31606</v>
      </c>
    </row>
    <row r="92468">
      <c r="A92468" s="1" t="s">
        <v>31607</v>
      </c>
    </row>
    <row r="92469">
      <c r="A92469" s="1" t="s">
        <v>31608</v>
      </c>
    </row>
    <row r="92470">
      <c r="A92470" s="1" t="s">
        <v>31611</v>
      </c>
    </row>
    <row r="92471">
      <c r="A92471" s="1" t="s">
        <v>31612</v>
      </c>
    </row>
    <row r="92473">
      <c r="A92473" s="1" t="s">
        <v>16179</v>
      </c>
    </row>
    <row r="92475">
      <c r="A92475" s="1" t="s">
        <v>31613</v>
      </c>
    </row>
    <row r="92477">
      <c r="A92477" s="1" t="s">
        <v>31614</v>
      </c>
    </row>
    <row r="92479">
      <c r="A92479" s="1" t="s">
        <v>31615</v>
      </c>
    </row>
    <row r="92480">
      <c r="A92480" s="1" t="s">
        <v>31616</v>
      </c>
    </row>
    <row r="92482">
      <c r="A92482" s="1" t="s">
        <v>31617</v>
      </c>
    </row>
    <row r="92484">
      <c r="A92484" s="1" t="s">
        <v>31618</v>
      </c>
    </row>
    <row r="92485">
      <c r="A92485" s="1" t="s">
        <v>31619</v>
      </c>
    </row>
    <row r="92487">
      <c r="A92487" s="1" t="s">
        <v>31620</v>
      </c>
    </row>
    <row r="92488">
      <c r="A92488" s="1" t="s">
        <v>31621</v>
      </c>
    </row>
    <row r="92489">
      <c r="A92489" s="1" t="s">
        <v>31622</v>
      </c>
    </row>
    <row r="92490">
      <c r="A92490" s="1" t="s">
        <v>31623</v>
      </c>
    </row>
    <row r="92491">
      <c r="A92491" s="1" t="s">
        <v>31624</v>
      </c>
    </row>
    <row r="92492">
      <c r="A92492" s="1" t="s">
        <v>31625</v>
      </c>
    </row>
    <row r="92493">
      <c r="A92493" s="1" t="s">
        <v>31626</v>
      </c>
    </row>
    <row r="92494">
      <c r="A92494" s="1" t="s">
        <v>31627</v>
      </c>
    </row>
    <row r="92495">
      <c r="A92495" s="1" t="s">
        <v>31628</v>
      </c>
    </row>
    <row r="92496">
      <c r="A92496" s="1" t="s">
        <v>31629</v>
      </c>
    </row>
    <row r="92497">
      <c r="A92497" s="1" t="s">
        <v>31630</v>
      </c>
    </row>
    <row r="92498">
      <c r="A92498" s="1" t="s">
        <v>31631</v>
      </c>
    </row>
    <row r="92499">
      <c r="A92499" s="1" t="s">
        <v>31632</v>
      </c>
    </row>
    <row r="92501">
      <c r="A92501" s="1" t="s">
        <v>31633</v>
      </c>
    </row>
    <row r="92503">
      <c r="A92503" s="1" t="s">
        <v>31634</v>
      </c>
    </row>
    <row r="92504">
      <c r="A92504" s="1" t="s">
        <v>31635</v>
      </c>
    </row>
    <row r="92505">
      <c r="A92505" s="1" t="s">
        <v>31636</v>
      </c>
    </row>
    <row r="92506">
      <c r="A92506" s="1" t="s">
        <v>31637</v>
      </c>
    </row>
    <row r="92507">
      <c r="A92507" s="1" t="s">
        <v>31638</v>
      </c>
    </row>
    <row r="92509">
      <c r="A92509" s="1" t="s">
        <v>31639</v>
      </c>
    </row>
    <row r="92510">
      <c r="A92510" s="1" t="s">
        <v>31614</v>
      </c>
    </row>
    <row r="92511">
      <c r="A92511" s="1" t="s">
        <v>31615</v>
      </c>
    </row>
    <row r="92512">
      <c r="A92512" s="1" t="s">
        <v>31616</v>
      </c>
    </row>
    <row r="92513">
      <c r="A92513" s="1" t="s">
        <v>31617</v>
      </c>
    </row>
    <row r="92514">
      <c r="A92514" s="1" t="s">
        <v>31618</v>
      </c>
    </row>
    <row r="92515">
      <c r="A92515" s="1" t="s">
        <v>31619</v>
      </c>
    </row>
    <row r="92516">
      <c r="A92516" s="1" t="s">
        <v>31620</v>
      </c>
    </row>
    <row r="92517">
      <c r="A92517" s="1" t="s">
        <v>31621</v>
      </c>
    </row>
    <row r="92518">
      <c r="A92518" s="1" t="s">
        <v>31622</v>
      </c>
    </row>
    <row r="92519">
      <c r="A92519" s="1" t="s">
        <v>31623</v>
      </c>
    </row>
    <row r="92520">
      <c r="A92520" s="1" t="s">
        <v>31624</v>
      </c>
    </row>
    <row r="92521">
      <c r="A92521" s="1" t="s">
        <v>31625</v>
      </c>
    </row>
    <row r="92522">
      <c r="A92522" s="1" t="s">
        <v>31626</v>
      </c>
    </row>
    <row r="92523">
      <c r="A92523" s="1" t="s">
        <v>31627</v>
      </c>
    </row>
    <row r="92524">
      <c r="A92524" s="1" t="s">
        <v>31628</v>
      </c>
    </row>
    <row r="92525">
      <c r="A92525" s="1" t="s">
        <v>31629</v>
      </c>
    </row>
    <row r="92526">
      <c r="A92526" s="1" t="s">
        <v>31630</v>
      </c>
    </row>
    <row r="92527">
      <c r="A92527" s="1" t="s">
        <v>31631</v>
      </c>
    </row>
    <row r="92528">
      <c r="A92528" s="1" t="s">
        <v>31632</v>
      </c>
    </row>
    <row r="92529">
      <c r="A92529" s="1" t="s">
        <v>31633</v>
      </c>
    </row>
    <row r="92530">
      <c r="A92530" s="1" t="s">
        <v>31634</v>
      </c>
    </row>
    <row r="92531">
      <c r="A92531" s="1" t="s">
        <v>31635</v>
      </c>
    </row>
    <row r="92532">
      <c r="A92532" s="1" t="s">
        <v>31636</v>
      </c>
    </row>
    <row r="92533">
      <c r="A92533" s="1" t="s">
        <v>31637</v>
      </c>
    </row>
    <row r="92534">
      <c r="A92534" s="1" t="s">
        <v>31640</v>
      </c>
    </row>
    <row r="92535">
      <c r="A92535" s="1" t="s">
        <v>31641</v>
      </c>
    </row>
    <row r="92536">
      <c r="A92536" s="1" t="s">
        <v>2007</v>
      </c>
    </row>
    <row r="92537">
      <c r="A92537" s="1" t="s">
        <v>31642</v>
      </c>
    </row>
    <row r="92538">
      <c r="A92538" s="1" t="s">
        <v>31643</v>
      </c>
    </row>
    <row r="92539">
      <c r="A92539" s="1" t="s">
        <v>31644</v>
      </c>
    </row>
    <row r="92540">
      <c r="A92540" s="1" t="s">
        <v>31645</v>
      </c>
    </row>
    <row r="92541">
      <c r="A92541" s="1" t="s">
        <v>31646</v>
      </c>
    </row>
    <row r="92542">
      <c r="A92542" s="1" t="s">
        <v>31647</v>
      </c>
    </row>
    <row r="92543">
      <c r="A92543" s="1" t="s">
        <v>3015</v>
      </c>
    </row>
    <row r="92544">
      <c r="A92544" s="1" t="s">
        <v>966</v>
      </c>
    </row>
    <row r="92545">
      <c r="A92545" s="1" t="s">
        <v>31648</v>
      </c>
    </row>
    <row r="92546">
      <c r="A92546" s="1" t="s">
        <v>31649</v>
      </c>
    </row>
    <row r="92547">
      <c r="A92547" s="1" t="s">
        <v>1516</v>
      </c>
    </row>
    <row r="92548">
      <c r="A92548" s="1" t="s">
        <v>31650</v>
      </c>
    </row>
    <row r="92549">
      <c r="A92549" s="1" t="s">
        <v>31642</v>
      </c>
    </row>
    <row r="92550">
      <c r="A92550" s="1" t="s">
        <v>31643</v>
      </c>
    </row>
    <row r="92551">
      <c r="A92551" s="1" t="s">
        <v>31645</v>
      </c>
    </row>
    <row r="92552">
      <c r="A92552" s="1" t="s">
        <v>31646</v>
      </c>
    </row>
    <row r="92553">
      <c r="A92553" s="1" t="s">
        <v>31647</v>
      </c>
    </row>
    <row r="92554">
      <c r="A92554" s="1" t="s">
        <v>3015</v>
      </c>
    </row>
    <row r="92555">
      <c r="A92555" s="1" t="s">
        <v>31648</v>
      </c>
    </row>
    <row r="92556">
      <c r="A92556" s="1" t="s">
        <v>31651</v>
      </c>
    </row>
    <row r="92557">
      <c r="A92557" s="1" t="s">
        <v>31652</v>
      </c>
    </row>
    <row r="92559">
      <c r="A92559" s="1" t="s">
        <v>5211</v>
      </c>
    </row>
    <row r="92561">
      <c r="A92561" s="1" t="s">
        <v>31653</v>
      </c>
    </row>
    <row r="92563">
      <c r="A92563" s="1" t="s">
        <v>31654</v>
      </c>
    </row>
    <row r="92564">
      <c r="A92564" s="1" t="s">
        <v>31655</v>
      </c>
    </row>
    <row r="92566">
      <c r="A92566" s="1" t="s">
        <v>31656</v>
      </c>
    </row>
    <row r="92567">
      <c r="A92567" s="1" t="s">
        <v>31657</v>
      </c>
    </row>
    <row r="92569">
      <c r="A92569" s="1" t="s">
        <v>31658</v>
      </c>
    </row>
    <row r="92570">
      <c r="A92570" s="1" t="s">
        <v>31659</v>
      </c>
    </row>
    <row r="92571">
      <c r="A92571" s="1" t="s">
        <v>31660</v>
      </c>
    </row>
    <row r="92572">
      <c r="A92572" s="1" t="s">
        <v>31661</v>
      </c>
    </row>
    <row r="92573">
      <c r="A92573" s="1" t="s">
        <v>31662</v>
      </c>
    </row>
    <row r="92574">
      <c r="A92574" s="1" t="s">
        <v>31663</v>
      </c>
    </row>
    <row r="92575">
      <c r="A92575" s="1" t="s">
        <v>31664</v>
      </c>
    </row>
    <row r="92577">
      <c r="A92577" s="1" t="s">
        <v>3294</v>
      </c>
    </row>
    <row r="92579">
      <c r="A92579" s="1" t="s">
        <v>233</v>
      </c>
    </row>
    <row r="92580">
      <c r="A92580" s="1" t="s">
        <v>31665</v>
      </c>
    </row>
    <row r="92581">
      <c r="A92581" s="1" t="s">
        <v>31654</v>
      </c>
    </row>
    <row r="92582">
      <c r="A92582" s="1" t="s">
        <v>31655</v>
      </c>
    </row>
    <row r="92583">
      <c r="A92583" s="1" t="s">
        <v>31656</v>
      </c>
    </row>
    <row r="92584">
      <c r="A92584" s="1" t="s">
        <v>31657</v>
      </c>
    </row>
    <row r="92585">
      <c r="A92585" s="1" t="s">
        <v>31658</v>
      </c>
    </row>
    <row r="92586">
      <c r="A92586" s="1" t="s">
        <v>31659</v>
      </c>
    </row>
    <row r="92587">
      <c r="A92587" s="1" t="s">
        <v>31660</v>
      </c>
    </row>
    <row r="92588">
      <c r="A92588" s="1" t="s">
        <v>31661</v>
      </c>
    </row>
    <row r="92589">
      <c r="A92589" s="1" t="s">
        <v>31662</v>
      </c>
    </row>
    <row r="92590">
      <c r="A92590" s="1" t="s">
        <v>31663</v>
      </c>
    </row>
    <row r="92591">
      <c r="A92591" s="1" t="s">
        <v>31664</v>
      </c>
    </row>
    <row r="92592">
      <c r="A92592" s="1" t="s">
        <v>31666</v>
      </c>
    </row>
    <row r="92593">
      <c r="A92593" s="1" t="s">
        <v>31667</v>
      </c>
    </row>
    <row r="92594">
      <c r="A92594" s="1" t="s">
        <v>31668</v>
      </c>
    </row>
    <row r="92595">
      <c r="A92595" s="1" t="s">
        <v>31669</v>
      </c>
    </row>
    <row r="92597">
      <c r="A92597" s="1" t="s">
        <v>8568</v>
      </c>
    </row>
    <row r="92599">
      <c r="A92599" s="1" t="s">
        <v>31670</v>
      </c>
    </row>
    <row r="92600">
      <c r="A92600" s="1" t="s">
        <v>31671</v>
      </c>
    </row>
    <row r="92601">
      <c r="A92601" s="1" t="s">
        <v>31672</v>
      </c>
    </row>
    <row r="92602">
      <c r="A92602" s="1" t="s">
        <v>31673</v>
      </c>
    </row>
    <row r="92603">
      <c r="A92603" s="1" t="s">
        <v>31674</v>
      </c>
    </row>
    <row r="92604">
      <c r="A92604" s="1" t="s">
        <v>31675</v>
      </c>
    </row>
    <row r="92605">
      <c r="A92605" s="1" t="s">
        <v>31676</v>
      </c>
    </row>
    <row r="92606">
      <c r="A92606" s="1" t="s">
        <v>31677</v>
      </c>
    </row>
    <row r="92607">
      <c r="A92607" s="1" t="s">
        <v>31678</v>
      </c>
    </row>
    <row r="92608">
      <c r="A92608" s="1" t="s">
        <v>31679</v>
      </c>
    </row>
    <row r="92609">
      <c r="A92609" s="1" t="s">
        <v>31680</v>
      </c>
    </row>
    <row r="92611">
      <c r="A92611" s="1" t="s">
        <v>31681</v>
      </c>
    </row>
    <row r="92612">
      <c r="A92612" s="1" t="s">
        <v>31682</v>
      </c>
    </row>
    <row r="92613">
      <c r="A92613" s="1" t="s">
        <v>31683</v>
      </c>
    </row>
    <row r="92614">
      <c r="A92614" s="1" t="s">
        <v>31684</v>
      </c>
    </row>
    <row r="92615">
      <c r="A92615" s="1" t="s">
        <v>31685</v>
      </c>
    </row>
    <row r="92617">
      <c r="A92617" s="1" t="s">
        <v>31686</v>
      </c>
    </row>
    <row r="92618">
      <c r="A92618" s="1" t="s">
        <v>31687</v>
      </c>
    </row>
    <row r="92619">
      <c r="A92619" s="1" t="s">
        <v>31688</v>
      </c>
    </row>
    <row r="92620">
      <c r="A92620" s="1" t="s">
        <v>31689</v>
      </c>
    </row>
    <row r="92621">
      <c r="A92621" s="1" t="s">
        <v>31690</v>
      </c>
    </row>
    <row r="92622">
      <c r="A92622" s="1" t="s">
        <v>31691</v>
      </c>
    </row>
    <row r="92623">
      <c r="A92623" s="1" t="s">
        <v>31692</v>
      </c>
    </row>
    <row r="92624">
      <c r="A92624" s="1" t="s">
        <v>31693</v>
      </c>
    </row>
    <row r="92625">
      <c r="A92625" s="1" t="s">
        <v>31694</v>
      </c>
    </row>
    <row r="92627">
      <c r="A92627" s="1" t="s">
        <v>22068</v>
      </c>
    </row>
    <row r="92629">
      <c r="A92629" s="1" t="s">
        <v>31695</v>
      </c>
    </row>
    <row r="92630">
      <c r="A92630" s="1" t="s">
        <v>31668</v>
      </c>
    </row>
    <row r="92631">
      <c r="A92631" s="1" t="s">
        <v>31669</v>
      </c>
    </row>
    <row r="92632">
      <c r="A92632" s="1" t="s">
        <v>8568</v>
      </c>
    </row>
    <row r="92633">
      <c r="A92633" s="1" t="s">
        <v>31670</v>
      </c>
    </row>
    <row r="92634">
      <c r="A92634" s="1" t="s">
        <v>31671</v>
      </c>
    </row>
    <row r="92635">
      <c r="A92635" s="1" t="s">
        <v>31672</v>
      </c>
    </row>
    <row r="92636">
      <c r="A92636" s="1" t="s">
        <v>31673</v>
      </c>
    </row>
    <row r="92637">
      <c r="A92637" s="1" t="s">
        <v>31674</v>
      </c>
    </row>
    <row r="92638">
      <c r="A92638" s="1" t="s">
        <v>31675</v>
      </c>
    </row>
    <row r="92639">
      <c r="A92639" s="1" t="s">
        <v>31676</v>
      </c>
    </row>
    <row r="92640">
      <c r="A92640" s="1" t="s">
        <v>31677</v>
      </c>
    </row>
    <row r="92641">
      <c r="A92641" s="1" t="s">
        <v>31678</v>
      </c>
    </row>
    <row r="92642">
      <c r="A92642" s="1" t="s">
        <v>31679</v>
      </c>
    </row>
    <row r="92643">
      <c r="A92643" s="1" t="s">
        <v>31680</v>
      </c>
    </row>
    <row r="92644">
      <c r="A92644" s="1" t="s">
        <v>31681</v>
      </c>
    </row>
    <row r="92645">
      <c r="A92645" s="1" t="s">
        <v>31682</v>
      </c>
    </row>
    <row r="92646">
      <c r="A92646" s="1" t="s">
        <v>31683</v>
      </c>
    </row>
    <row r="92647">
      <c r="A92647" s="1" t="s">
        <v>31684</v>
      </c>
    </row>
    <row r="92648">
      <c r="A92648" s="1" t="s">
        <v>31685</v>
      </c>
    </row>
    <row r="92649">
      <c r="A92649" s="1" t="s">
        <v>31686</v>
      </c>
    </row>
    <row r="92650">
      <c r="A92650" s="1" t="s">
        <v>31687</v>
      </c>
    </row>
    <row r="92651">
      <c r="A92651" s="1" t="s">
        <v>31688</v>
      </c>
    </row>
    <row r="92652">
      <c r="A92652" s="1" t="s">
        <v>31689</v>
      </c>
    </row>
    <row r="92653">
      <c r="A92653" s="1" t="s">
        <v>31690</v>
      </c>
    </row>
    <row r="92654">
      <c r="A92654" s="1" t="s">
        <v>31691</v>
      </c>
    </row>
    <row r="92655">
      <c r="A92655" s="1" t="s">
        <v>31692</v>
      </c>
    </row>
    <row r="92656">
      <c r="A92656" s="1" t="s">
        <v>31693</v>
      </c>
    </row>
    <row r="92657">
      <c r="A92657" s="1" t="s">
        <v>31696</v>
      </c>
    </row>
    <row r="92658">
      <c r="A92658" s="1" t="s">
        <v>31697</v>
      </c>
    </row>
    <row r="92659">
      <c r="A92659" s="1" t="s">
        <v>31687</v>
      </c>
    </row>
    <row r="92660">
      <c r="A92660" s="1" t="s">
        <v>31688</v>
      </c>
    </row>
    <row r="92661">
      <c r="A92661" s="1" t="s">
        <v>31689</v>
      </c>
    </row>
    <row r="92662">
      <c r="A92662" s="1" t="s">
        <v>31698</v>
      </c>
    </row>
    <row r="92664">
      <c r="A92664" s="1" t="s">
        <v>31691</v>
      </c>
    </row>
    <row r="92665">
      <c r="A92665" s="1" t="s">
        <v>31699</v>
      </c>
    </row>
    <row r="92666">
      <c r="A92666" s="1" t="s">
        <v>31693</v>
      </c>
    </row>
    <row r="92667">
      <c r="A92667" s="1" t="s">
        <v>31700</v>
      </c>
    </row>
    <row r="92668">
      <c r="A92668" s="1" t="s">
        <v>31701</v>
      </c>
    </row>
    <row r="92670">
      <c r="A92670" s="1" t="s">
        <v>31702</v>
      </c>
    </row>
    <row r="92671">
      <c r="A92671" s="1" t="s">
        <v>31703</v>
      </c>
    </row>
    <row r="92672">
      <c r="A92672" s="1" t="s">
        <v>31704</v>
      </c>
    </row>
    <row r="92673">
      <c r="A92673" s="1" t="s">
        <v>31705</v>
      </c>
    </row>
    <row r="92674">
      <c r="A92674" s="1" t="s">
        <v>31706</v>
      </c>
    </row>
    <row r="92675">
      <c r="A92675" s="1" t="s">
        <v>24718</v>
      </c>
    </row>
    <row r="92677">
      <c r="A92677" s="1" t="s">
        <v>31707</v>
      </c>
    </row>
    <row r="92678">
      <c r="A92678" s="1" t="s">
        <v>31708</v>
      </c>
    </row>
    <row r="92679">
      <c r="A92679" s="1" t="s">
        <v>31709</v>
      </c>
    </row>
    <row r="92681">
      <c r="A92681" s="1" t="s">
        <v>31710</v>
      </c>
    </row>
    <row r="92682">
      <c r="A92682" s="1" t="s">
        <v>31711</v>
      </c>
    </row>
    <row r="92683">
      <c r="A92683" s="1" t="s">
        <v>31712</v>
      </c>
    </row>
    <row r="92685">
      <c r="A92685" s="1" t="s">
        <v>31713</v>
      </c>
    </row>
    <row r="92686">
      <c r="A92686" s="1" t="s">
        <v>31714</v>
      </c>
    </row>
    <row r="92688">
      <c r="A92688" s="1" t="s">
        <v>31715</v>
      </c>
    </row>
    <row r="92689">
      <c r="A92689" s="1" t="s">
        <v>31716</v>
      </c>
    </row>
    <row r="92690">
      <c r="A92690" s="1" t="s">
        <v>15712</v>
      </c>
    </row>
    <row r="92692">
      <c r="A92692" s="1" t="s">
        <v>101</v>
      </c>
    </row>
    <row r="92693">
      <c r="A92693" s="1" t="s">
        <v>367</v>
      </c>
    </row>
    <row r="92694">
      <c r="A92694" s="1" t="s">
        <v>31717</v>
      </c>
    </row>
    <row r="92695">
      <c r="A92695" s="1" t="s">
        <v>31687</v>
      </c>
    </row>
    <row r="92696">
      <c r="A92696" s="1" t="s">
        <v>31688</v>
      </c>
    </row>
    <row r="92697">
      <c r="A92697" s="1" t="s">
        <v>31689</v>
      </c>
    </row>
    <row r="92698">
      <c r="A92698" s="1" t="s">
        <v>31698</v>
      </c>
    </row>
    <row r="92699">
      <c r="A92699" s="1" t="s">
        <v>31691</v>
      </c>
    </row>
    <row r="92700">
      <c r="A92700" s="1" t="s">
        <v>31699</v>
      </c>
    </row>
    <row r="92701">
      <c r="A92701" s="1" t="s">
        <v>31693</v>
      </c>
    </row>
    <row r="92702">
      <c r="A92702" s="1" t="s">
        <v>31700</v>
      </c>
    </row>
    <row r="92703">
      <c r="A92703" s="1" t="s">
        <v>31701</v>
      </c>
    </row>
    <row r="92704">
      <c r="A92704" s="1" t="s">
        <v>31702</v>
      </c>
    </row>
    <row r="92705">
      <c r="A92705" s="1" t="s">
        <v>31703</v>
      </c>
    </row>
    <row r="92706">
      <c r="A92706" s="1" t="s">
        <v>31704</v>
      </c>
    </row>
    <row r="92707">
      <c r="A92707" s="1" t="s">
        <v>31705</v>
      </c>
    </row>
    <row r="92708">
      <c r="A92708" s="1" t="s">
        <v>31706</v>
      </c>
    </row>
    <row r="92709">
      <c r="A92709" s="1" t="s">
        <v>24718</v>
      </c>
    </row>
    <row r="92710">
      <c r="A92710" s="1" t="s">
        <v>31707</v>
      </c>
    </row>
    <row r="92711">
      <c r="A92711" s="1" t="s">
        <v>31708</v>
      </c>
    </row>
    <row r="92712">
      <c r="A92712" s="1" t="s">
        <v>31709</v>
      </c>
    </row>
    <row r="92713">
      <c r="A92713" s="1" t="s">
        <v>31710</v>
      </c>
    </row>
    <row r="92714">
      <c r="A92714" s="1" t="s">
        <v>31711</v>
      </c>
    </row>
    <row r="92715">
      <c r="A92715" s="1" t="s">
        <v>31712</v>
      </c>
    </row>
    <row r="92716">
      <c r="A92716" s="1" t="s">
        <v>31713</v>
      </c>
    </row>
    <row r="92717">
      <c r="A92717" s="1" t="s">
        <v>31714</v>
      </c>
    </row>
    <row r="92718">
      <c r="A92718" s="1" t="s">
        <v>31715</v>
      </c>
    </row>
    <row r="92719">
      <c r="A92719" s="1" t="s">
        <v>31716</v>
      </c>
    </row>
    <row r="92720">
      <c r="A92720" s="1" t="s">
        <v>15712</v>
      </c>
    </row>
    <row r="92721">
      <c r="A92721" s="1" t="s">
        <v>31718</v>
      </c>
    </row>
    <row r="92722">
      <c r="A92722" s="1" t="s">
        <v>31719</v>
      </c>
    </row>
    <row r="92723">
      <c r="A92723" s="1" t="s">
        <v>31714</v>
      </c>
    </row>
    <row r="92725">
      <c r="A92725" s="1" t="s">
        <v>31715</v>
      </c>
    </row>
    <row r="92726">
      <c r="A92726" s="1" t="s">
        <v>31716</v>
      </c>
    </row>
    <row r="92727">
      <c r="A92727" s="1" t="s">
        <v>15712</v>
      </c>
    </row>
    <row r="92729">
      <c r="A92729" s="1" t="s">
        <v>31720</v>
      </c>
    </row>
    <row r="92731">
      <c r="A92731" s="1" t="s">
        <v>31721</v>
      </c>
    </row>
    <row r="92732">
      <c r="A92732" s="1" t="s">
        <v>31722</v>
      </c>
    </row>
    <row r="92734">
      <c r="A92734" s="1" t="s">
        <v>31723</v>
      </c>
    </row>
    <row r="92735">
      <c r="A92735" s="1" t="s">
        <v>31724</v>
      </c>
    </row>
    <row r="92736">
      <c r="A92736" s="1" t="s">
        <v>31725</v>
      </c>
    </row>
    <row r="92737">
      <c r="A92737" s="1" t="s">
        <v>31726</v>
      </c>
    </row>
    <row r="92738">
      <c r="A92738" s="1" t="s">
        <v>31727</v>
      </c>
    </row>
    <row r="92739">
      <c r="A92739" s="1" t="s">
        <v>31728</v>
      </c>
    </row>
    <row r="92741">
      <c r="A92741" s="1" t="s">
        <v>31729</v>
      </c>
    </row>
    <row r="92743">
      <c r="A92743" s="1" t="s">
        <v>31730</v>
      </c>
    </row>
    <row r="92745">
      <c r="A92745" s="1" t="s">
        <v>31731</v>
      </c>
    </row>
    <row r="92747">
      <c r="A92747" s="1" t="s">
        <v>6545</v>
      </c>
    </row>
    <row r="92749">
      <c r="A92749" s="1" t="s">
        <v>31732</v>
      </c>
    </row>
    <row r="92750">
      <c r="A92750" s="1" t="s">
        <v>31714</v>
      </c>
    </row>
    <row r="92751">
      <c r="A92751" s="1" t="s">
        <v>31715</v>
      </c>
    </row>
    <row r="92752">
      <c r="A92752" s="1" t="s">
        <v>31716</v>
      </c>
    </row>
    <row r="92753">
      <c r="A92753" s="1" t="s">
        <v>15712</v>
      </c>
    </row>
    <row r="92754">
      <c r="A92754" s="1" t="s">
        <v>31720</v>
      </c>
    </row>
    <row r="92755">
      <c r="A92755" s="1" t="s">
        <v>31721</v>
      </c>
    </row>
    <row r="92756">
      <c r="A92756" s="1" t="s">
        <v>31722</v>
      </c>
    </row>
    <row r="92757">
      <c r="A92757" s="1" t="s">
        <v>31723</v>
      </c>
    </row>
    <row r="92758">
      <c r="A92758" s="1" t="s">
        <v>31724</v>
      </c>
    </row>
    <row r="92759">
      <c r="A92759" s="1" t="s">
        <v>31725</v>
      </c>
    </row>
    <row r="92760">
      <c r="A92760" s="1" t="s">
        <v>31726</v>
      </c>
    </row>
    <row r="92761">
      <c r="A92761" s="1" t="s">
        <v>31727</v>
      </c>
    </row>
    <row r="92762">
      <c r="A92762" s="1" t="s">
        <v>31728</v>
      </c>
    </row>
    <row r="92763">
      <c r="A92763" s="1" t="s">
        <v>31730</v>
      </c>
    </row>
    <row r="92764">
      <c r="A92764" s="1" t="s">
        <v>31731</v>
      </c>
    </row>
    <row r="92765">
      <c r="A92765" s="1" t="s">
        <v>31733</v>
      </c>
    </row>
    <row r="92766">
      <c r="A92766" s="1" t="s">
        <v>31734</v>
      </c>
    </row>
    <row r="92768">
      <c r="A92768" s="1" t="s">
        <v>31735</v>
      </c>
    </row>
    <row r="92770">
      <c r="A92770" s="1" t="s">
        <v>31736</v>
      </c>
    </row>
    <row r="92772">
      <c r="A92772" s="1" t="s">
        <v>31737</v>
      </c>
    </row>
    <row r="92773">
      <c r="A92773" s="1" t="s">
        <v>31738</v>
      </c>
    </row>
    <row r="92774">
      <c r="A92774" s="1" t="s">
        <v>31731</v>
      </c>
    </row>
    <row r="92776">
      <c r="A92776" s="1" t="s">
        <v>31739</v>
      </c>
    </row>
    <row r="92777">
      <c r="A92777" s="1" t="s">
        <v>31740</v>
      </c>
    </row>
    <row r="92779">
      <c r="A92779" s="1" t="s">
        <v>31741</v>
      </c>
    </row>
    <row r="92780">
      <c r="A92780" s="1" t="s">
        <v>31742</v>
      </c>
    </row>
    <row r="92781">
      <c r="A92781" s="1" t="s">
        <v>31743</v>
      </c>
    </row>
    <row r="92783">
      <c r="A92783" s="1" t="s">
        <v>31744</v>
      </c>
    </row>
    <row r="92784">
      <c r="A92784" s="1" t="s">
        <v>31745</v>
      </c>
    </row>
    <row r="92785">
      <c r="A92785" s="1" t="s">
        <v>31746</v>
      </c>
    </row>
    <row r="92787">
      <c r="A92787" s="1" t="s">
        <v>31747</v>
      </c>
    </row>
    <row r="92789">
      <c r="A92789" s="1" t="s">
        <v>31748</v>
      </c>
    </row>
    <row r="92791">
      <c r="A92791" s="1" t="s">
        <v>955</v>
      </c>
    </row>
    <row r="92793">
      <c r="A92793" s="1" t="s">
        <v>31749</v>
      </c>
    </row>
    <row r="92794">
      <c r="A92794" s="1" t="s">
        <v>1208</v>
      </c>
    </row>
    <row r="92796">
      <c r="A92796" s="1" t="s">
        <v>31750</v>
      </c>
    </row>
    <row r="92798">
      <c r="A92798" s="1" t="s">
        <v>1597</v>
      </c>
    </row>
    <row r="92800">
      <c r="A92800" s="1" t="s">
        <v>165</v>
      </c>
    </row>
    <row r="92801">
      <c r="A92801" s="1" t="s">
        <v>31751</v>
      </c>
    </row>
    <row r="92802">
      <c r="A92802" s="1" t="s">
        <v>31735</v>
      </c>
    </row>
    <row r="92803">
      <c r="A92803" s="1" t="s">
        <v>31737</v>
      </c>
    </row>
    <row r="92804">
      <c r="A92804" s="1" t="s">
        <v>31738</v>
      </c>
    </row>
    <row r="92805">
      <c r="A92805" s="1" t="s">
        <v>31731</v>
      </c>
    </row>
    <row r="92806">
      <c r="A92806" s="1" t="s">
        <v>31739</v>
      </c>
    </row>
    <row r="92807">
      <c r="A92807" s="1" t="s">
        <v>31740</v>
      </c>
    </row>
    <row r="92808">
      <c r="A92808" s="1" t="s">
        <v>31741</v>
      </c>
    </row>
    <row r="92809">
      <c r="A92809" s="1" t="s">
        <v>31742</v>
      </c>
    </row>
    <row r="92810">
      <c r="A92810" s="1" t="s">
        <v>31743</v>
      </c>
    </row>
    <row r="92811">
      <c r="A92811" s="1" t="s">
        <v>31744</v>
      </c>
    </row>
    <row r="92812">
      <c r="A92812" s="1" t="s">
        <v>31745</v>
      </c>
    </row>
    <row r="92813">
      <c r="A92813" s="1" t="s">
        <v>31746</v>
      </c>
    </row>
    <row r="92814">
      <c r="A92814" s="1" t="s">
        <v>31747</v>
      </c>
    </row>
    <row r="92815">
      <c r="A92815" s="1" t="s">
        <v>31748</v>
      </c>
    </row>
    <row r="92816">
      <c r="A92816" s="1" t="s">
        <v>31752</v>
      </c>
    </row>
    <row r="92817">
      <c r="A92817" s="1" t="s">
        <v>31753</v>
      </c>
    </row>
    <row r="92819">
      <c r="A92819" s="1" t="s">
        <v>31754</v>
      </c>
    </row>
    <row r="92821">
      <c r="A92821" s="1" t="s">
        <v>31755</v>
      </c>
    </row>
    <row r="92823">
      <c r="A92823" s="1" t="s">
        <v>6539</v>
      </c>
    </row>
    <row r="92824">
      <c r="A92824" s="1" t="s">
        <v>6540</v>
      </c>
    </row>
    <row r="92825">
      <c r="A92825" s="1" t="s">
        <v>6541</v>
      </c>
    </row>
    <row r="92826">
      <c r="A92826" s="1" t="s">
        <v>6542</v>
      </c>
    </row>
    <row r="92827">
      <c r="A92827" s="1" t="s">
        <v>6543</v>
      </c>
    </row>
    <row r="92829">
      <c r="A92829" s="1" t="s">
        <v>6544</v>
      </c>
    </row>
    <row r="92831">
      <c r="A92831" s="1" t="s">
        <v>31384</v>
      </c>
    </row>
    <row r="92833">
      <c r="A92833" s="1" t="s">
        <v>31756</v>
      </c>
    </row>
    <row r="92835">
      <c r="A92835" s="1" t="s">
        <v>31757</v>
      </c>
    </row>
    <row r="92837">
      <c r="A92837" s="1" t="s">
        <v>31758</v>
      </c>
    </row>
    <row r="92838">
      <c r="A92838" s="1" t="s">
        <v>31759</v>
      </c>
    </row>
    <row r="92840">
      <c r="A92840" s="1" t="s">
        <v>31389</v>
      </c>
    </row>
    <row r="92841">
      <c r="A92841" s="1" t="s">
        <v>31390</v>
      </c>
    </row>
    <row r="92842">
      <c r="A92842" s="1" t="s">
        <v>31391</v>
      </c>
    </row>
    <row r="92844">
      <c r="A92844" s="1" t="s">
        <v>31392</v>
      </c>
    </row>
    <row r="92845">
      <c r="A92845" s="1" t="s">
        <v>31393</v>
      </c>
    </row>
    <row r="92847">
      <c r="A92847" s="1" t="s">
        <v>31394</v>
      </c>
    </row>
    <row r="92848">
      <c r="A92848" s="1" t="s">
        <v>31395</v>
      </c>
    </row>
    <row r="92849">
      <c r="A92849" s="1" t="s">
        <v>31396</v>
      </c>
    </row>
    <row r="92851">
      <c r="A92851" s="1" t="s">
        <v>31760</v>
      </c>
    </row>
    <row r="92852">
      <c r="A92852" s="1" t="s">
        <v>31761</v>
      </c>
    </row>
    <row r="92853">
      <c r="A92853" s="1" t="s">
        <v>31762</v>
      </c>
    </row>
    <row r="92854">
      <c r="A92854" s="1" t="s">
        <v>31754</v>
      </c>
    </row>
    <row r="92855">
      <c r="A92855" s="1" t="s">
        <v>31755</v>
      </c>
    </row>
    <row r="92856">
      <c r="A92856" s="1" t="s">
        <v>6539</v>
      </c>
    </row>
    <row r="92857">
      <c r="A92857" s="1" t="s">
        <v>6540</v>
      </c>
    </row>
    <row r="92858">
      <c r="A92858" s="1" t="s">
        <v>6541</v>
      </c>
    </row>
    <row r="92859">
      <c r="A92859" s="1" t="s">
        <v>6542</v>
      </c>
    </row>
    <row r="92860">
      <c r="A92860" s="1" t="s">
        <v>6543</v>
      </c>
    </row>
    <row r="92861">
      <c r="A92861" s="1" t="s">
        <v>6544</v>
      </c>
    </row>
    <row r="92862">
      <c r="A92862" s="1" t="s">
        <v>31384</v>
      </c>
    </row>
    <row r="92863">
      <c r="A92863" s="1" t="s">
        <v>31756</v>
      </c>
    </row>
    <row r="92864">
      <c r="A92864" s="1" t="s">
        <v>31757</v>
      </c>
    </row>
    <row r="92865">
      <c r="A92865" s="1" t="s">
        <v>31758</v>
      </c>
    </row>
    <row r="92866">
      <c r="A92866" s="1" t="s">
        <v>31759</v>
      </c>
    </row>
    <row r="92867">
      <c r="A92867" s="1" t="s">
        <v>31389</v>
      </c>
    </row>
    <row r="92868">
      <c r="A92868" s="1" t="s">
        <v>31390</v>
      </c>
    </row>
    <row r="92869">
      <c r="A92869" s="1" t="s">
        <v>31391</v>
      </c>
    </row>
    <row r="92870">
      <c r="A92870" s="1" t="s">
        <v>31392</v>
      </c>
    </row>
    <row r="92871">
      <c r="A92871" s="1" t="s">
        <v>31393</v>
      </c>
    </row>
    <row r="92872">
      <c r="A92872" s="1" t="s">
        <v>31394</v>
      </c>
    </row>
    <row r="92873">
      <c r="A92873" s="1" t="s">
        <v>31395</v>
      </c>
    </row>
    <row r="92874">
      <c r="A92874" s="1" t="s">
        <v>31396</v>
      </c>
    </row>
    <row r="92875">
      <c r="A92875" s="1" t="s">
        <v>31760</v>
      </c>
    </row>
    <row r="92876">
      <c r="A92876" s="1" t="s">
        <v>31763</v>
      </c>
    </row>
    <row r="92877">
      <c r="A92877" s="1" t="s">
        <v>31764</v>
      </c>
    </row>
    <row r="92878">
      <c r="A92878" s="1" t="s">
        <v>31765</v>
      </c>
    </row>
    <row r="92880">
      <c r="A92880" s="1" t="s">
        <v>31766</v>
      </c>
    </row>
    <row r="92881">
      <c r="A92881" s="1" t="s">
        <v>31767</v>
      </c>
    </row>
    <row r="92883">
      <c r="A92883" s="1" t="s">
        <v>31768</v>
      </c>
    </row>
    <row r="92884">
      <c r="A92884" s="1" t="s">
        <v>31769</v>
      </c>
    </row>
    <row r="92885">
      <c r="A92885" s="1" t="s">
        <v>31770</v>
      </c>
    </row>
    <row r="92886">
      <c r="A92886" s="1" t="s">
        <v>31771</v>
      </c>
    </row>
    <row r="92888">
      <c r="A92888" s="1" t="s">
        <v>31772</v>
      </c>
    </row>
    <row r="92890">
      <c r="A92890" s="1" t="s">
        <v>31773</v>
      </c>
    </row>
    <row r="92891">
      <c r="A92891" s="1" t="s">
        <v>31774</v>
      </c>
    </row>
    <row r="92892">
      <c r="A92892" s="1" t="s">
        <v>31775</v>
      </c>
    </row>
    <row r="92893">
      <c r="A92893" s="1" t="s">
        <v>31776</v>
      </c>
    </row>
    <row r="92894">
      <c r="A92894" s="1" t="s">
        <v>31777</v>
      </c>
    </row>
    <row r="92895">
      <c r="A92895" s="1" t="s">
        <v>31778</v>
      </c>
    </row>
    <row r="92896">
      <c r="A92896" s="1" t="s">
        <v>31779</v>
      </c>
    </row>
    <row r="92898">
      <c r="A92898" s="1" t="s">
        <v>31780</v>
      </c>
    </row>
    <row r="92899">
      <c r="A92899" s="1" t="s">
        <v>31781</v>
      </c>
    </row>
    <row r="92900">
      <c r="A92900" s="1" t="s">
        <v>31782</v>
      </c>
    </row>
    <row r="92901">
      <c r="A92901" s="1" t="s">
        <v>31783</v>
      </c>
    </row>
    <row r="92903">
      <c r="A92903" s="1" t="s">
        <v>31784</v>
      </c>
    </row>
    <row r="92905">
      <c r="A92905" s="1" t="s">
        <v>31785</v>
      </c>
    </row>
    <row r="92906">
      <c r="A92906" s="1" t="s">
        <v>31786</v>
      </c>
    </row>
    <row r="92907">
      <c r="A92907" s="1" t="s">
        <v>31787</v>
      </c>
    </row>
    <row r="92909">
      <c r="A92909" s="1" t="s">
        <v>31788</v>
      </c>
    </row>
    <row r="92911">
      <c r="A92911" s="1" t="s">
        <v>31789</v>
      </c>
    </row>
    <row r="92912">
      <c r="A92912" s="1" t="s">
        <v>367</v>
      </c>
    </row>
    <row r="92913">
      <c r="A92913" s="1" t="s">
        <v>31790</v>
      </c>
    </row>
    <row r="92914">
      <c r="A92914" s="1" t="s">
        <v>31765</v>
      </c>
    </row>
    <row r="92915">
      <c r="A92915" s="1" t="s">
        <v>31766</v>
      </c>
    </row>
    <row r="92916">
      <c r="A92916" s="1" t="s">
        <v>31767</v>
      </c>
    </row>
    <row r="92917">
      <c r="A92917" s="1" t="s">
        <v>31768</v>
      </c>
    </row>
    <row r="92918">
      <c r="A92918" s="1" t="s">
        <v>31769</v>
      </c>
    </row>
    <row r="92919">
      <c r="A92919" s="1" t="s">
        <v>31770</v>
      </c>
    </row>
    <row r="92920">
      <c r="A92920" s="1" t="s">
        <v>31771</v>
      </c>
    </row>
    <row r="92921">
      <c r="A92921" s="1" t="s">
        <v>31772</v>
      </c>
    </row>
    <row r="92922">
      <c r="A92922" s="1" t="s">
        <v>31773</v>
      </c>
    </row>
    <row r="92923">
      <c r="A92923" s="1" t="s">
        <v>31774</v>
      </c>
    </row>
    <row r="92924">
      <c r="A92924" s="1" t="s">
        <v>31775</v>
      </c>
    </row>
    <row r="92925">
      <c r="A92925" s="1" t="s">
        <v>31776</v>
      </c>
    </row>
    <row r="92926">
      <c r="A92926" s="1" t="s">
        <v>31777</v>
      </c>
    </row>
    <row r="92927">
      <c r="A92927" s="1" t="s">
        <v>31778</v>
      </c>
    </row>
    <row r="92928">
      <c r="A92928" s="1" t="s">
        <v>31779</v>
      </c>
    </row>
    <row r="92929">
      <c r="A92929" s="1" t="s">
        <v>31780</v>
      </c>
    </row>
    <row r="92930">
      <c r="A92930" s="1" t="s">
        <v>31781</v>
      </c>
    </row>
    <row r="92931">
      <c r="A92931" s="1" t="s">
        <v>31782</v>
      </c>
    </row>
    <row r="92932">
      <c r="A92932" s="1" t="s">
        <v>31783</v>
      </c>
    </row>
    <row r="92933">
      <c r="A92933" s="1" t="s">
        <v>31784</v>
      </c>
    </row>
    <row r="92934">
      <c r="A92934" s="1" t="s">
        <v>31785</v>
      </c>
    </row>
    <row r="92935">
      <c r="A92935" s="1" t="s">
        <v>31786</v>
      </c>
    </row>
    <row r="92936">
      <c r="A92936" s="1" t="s">
        <v>31787</v>
      </c>
    </row>
    <row r="92937">
      <c r="A92937" s="1" t="s">
        <v>31788</v>
      </c>
    </row>
    <row r="92938">
      <c r="A92938" s="1" t="s">
        <v>31791</v>
      </c>
    </row>
    <row r="92939">
      <c r="A92939" s="1" t="s">
        <v>31792</v>
      </c>
    </row>
    <row r="92941">
      <c r="A92941" s="1" t="s">
        <v>2007</v>
      </c>
    </row>
    <row r="92943">
      <c r="A92943" s="1" t="s">
        <v>31793</v>
      </c>
    </row>
    <row r="92945">
      <c r="A92945" s="1" t="s">
        <v>31794</v>
      </c>
    </row>
    <row r="92946">
      <c r="A92946" s="1" t="s">
        <v>31795</v>
      </c>
    </row>
    <row r="92948">
      <c r="A92948" s="1" t="s">
        <v>31796</v>
      </c>
    </row>
    <row r="92949">
      <c r="A92949" s="1" t="s">
        <v>31797</v>
      </c>
    </row>
    <row r="92951">
      <c r="A92951" s="1" t="s">
        <v>31798</v>
      </c>
    </row>
    <row r="92952">
      <c r="A92952" s="1" t="s">
        <v>31799</v>
      </c>
    </row>
    <row r="92954">
      <c r="A92954" s="1" t="s">
        <v>31800</v>
      </c>
    </row>
    <row r="92956">
      <c r="A92956" s="1" t="s">
        <v>31801</v>
      </c>
    </row>
    <row r="92958">
      <c r="A92958" s="1" t="s">
        <v>31802</v>
      </c>
    </row>
    <row r="92960">
      <c r="A92960" s="1" t="s">
        <v>31803</v>
      </c>
    </row>
    <row r="92962">
      <c r="A92962" s="1" t="s">
        <v>29406</v>
      </c>
    </row>
    <row r="92964">
      <c r="A92964" s="1" t="s">
        <v>233</v>
      </c>
    </row>
    <row r="92965">
      <c r="A92965" s="1" t="s">
        <v>31804</v>
      </c>
    </row>
    <row r="92966">
      <c r="A92966" s="1" t="s">
        <v>31793</v>
      </c>
    </row>
    <row r="92967">
      <c r="A92967" s="1" t="s">
        <v>31794</v>
      </c>
    </row>
    <row r="92968">
      <c r="A92968" s="1" t="s">
        <v>31795</v>
      </c>
    </row>
    <row r="92969">
      <c r="A92969" s="1" t="s">
        <v>31796</v>
      </c>
    </row>
    <row r="92970">
      <c r="A92970" s="1" t="s">
        <v>31797</v>
      </c>
    </row>
    <row r="92971">
      <c r="A92971" s="1" t="s">
        <v>31798</v>
      </c>
    </row>
    <row r="92972">
      <c r="A92972" s="1" t="s">
        <v>31799</v>
      </c>
    </row>
    <row r="92973">
      <c r="A92973" s="1" t="s">
        <v>31800</v>
      </c>
    </row>
    <row r="92974">
      <c r="A92974" s="1" t="s">
        <v>31801</v>
      </c>
    </row>
    <row r="92975">
      <c r="A92975" s="1" t="s">
        <v>31802</v>
      </c>
    </row>
    <row r="92976">
      <c r="A92976" s="1" t="s">
        <v>31803</v>
      </c>
    </row>
    <row r="92977">
      <c r="A92977" s="1" t="s">
        <v>31805</v>
      </c>
    </row>
    <row r="92978">
      <c r="A92978" s="1" t="s">
        <v>31806</v>
      </c>
    </row>
    <row r="92980">
      <c r="A92980" s="1" t="s">
        <v>2007</v>
      </c>
    </row>
    <row r="92982">
      <c r="A92982" s="1" t="s">
        <v>31807</v>
      </c>
    </row>
    <row r="92984">
      <c r="A92984" s="1" t="s">
        <v>31808</v>
      </c>
    </row>
    <row r="92986">
      <c r="A92986" s="1" t="s">
        <v>31809</v>
      </c>
    </row>
    <row r="92988">
      <c r="A92988" s="1" t="s">
        <v>31810</v>
      </c>
    </row>
    <row r="92989">
      <c r="A92989" s="1" t="s">
        <v>31811</v>
      </c>
    </row>
    <row r="92991">
      <c r="A92991" s="1" t="s">
        <v>31812</v>
      </c>
    </row>
    <row r="92993">
      <c r="A92993" s="1" t="s">
        <v>1501</v>
      </c>
    </row>
    <row r="92995">
      <c r="A92995" s="1" t="s">
        <v>233</v>
      </c>
    </row>
    <row r="92996">
      <c r="A92996" s="1" t="s">
        <v>31813</v>
      </c>
    </row>
    <row r="92997">
      <c r="A92997" s="1" t="s">
        <v>31807</v>
      </c>
    </row>
    <row r="92998">
      <c r="A92998" s="1" t="s">
        <v>31808</v>
      </c>
    </row>
    <row r="92999">
      <c r="A92999" s="1" t="s">
        <v>31809</v>
      </c>
    </row>
    <row r="93000">
      <c r="A93000" s="1" t="s">
        <v>31810</v>
      </c>
    </row>
    <row r="93001">
      <c r="A93001" s="1" t="s">
        <v>31811</v>
      </c>
    </row>
    <row r="93002">
      <c r="A93002" s="1" t="s">
        <v>31812</v>
      </c>
    </row>
    <row r="93003">
      <c r="A93003" s="1" t="s">
        <v>31814</v>
      </c>
    </row>
    <row r="93004">
      <c r="A93004" s="1" t="s">
        <v>31815</v>
      </c>
    </row>
    <row r="93006">
      <c r="A93006" s="1" t="s">
        <v>2007</v>
      </c>
    </row>
    <row r="93008">
      <c r="A93008" s="1" t="s">
        <v>31816</v>
      </c>
    </row>
    <row r="93010">
      <c r="A93010" s="1" t="s">
        <v>31817</v>
      </c>
    </row>
    <row r="93011">
      <c r="A93011" s="1" t="s">
        <v>31818</v>
      </c>
    </row>
    <row r="93012">
      <c r="A93012" s="1" t="s">
        <v>31819</v>
      </c>
    </row>
    <row r="93014">
      <c r="A93014" s="1" t="s">
        <v>31820</v>
      </c>
    </row>
    <row r="93016">
      <c r="A93016" s="1">
        <v>-9.0</v>
      </c>
    </row>
    <row r="93017">
      <c r="A93017" s="1" t="s">
        <v>31821</v>
      </c>
    </row>
    <row r="93018">
      <c r="A93018" s="1" t="s">
        <v>31822</v>
      </c>
    </row>
    <row r="93020">
      <c r="A93020" s="1" t="s">
        <v>31823</v>
      </c>
    </row>
    <row r="93021">
      <c r="A93021" s="1" t="s">
        <v>31824</v>
      </c>
    </row>
    <row r="93023">
      <c r="A93023" s="1" t="s">
        <v>31825</v>
      </c>
    </row>
    <row r="93024">
      <c r="A93024" s="1" t="s">
        <v>31826</v>
      </c>
    </row>
    <row r="93025">
      <c r="A93025" s="1" t="s">
        <v>31827</v>
      </c>
    </row>
    <row r="93026">
      <c r="A93026" s="1" t="s">
        <v>31828</v>
      </c>
    </row>
    <row r="93028">
      <c r="A93028" s="1" t="s">
        <v>31829</v>
      </c>
    </row>
    <row r="93029">
      <c r="A93029" s="1" t="s">
        <v>31830</v>
      </c>
    </row>
    <row r="93031">
      <c r="A93031" s="1" t="s">
        <v>31831</v>
      </c>
    </row>
    <row r="93032">
      <c r="A93032" s="1" t="s">
        <v>31816</v>
      </c>
    </row>
    <row r="93033">
      <c r="A93033" s="1" t="s">
        <v>31817</v>
      </c>
    </row>
    <row r="93034">
      <c r="A93034" s="1" t="s">
        <v>31818</v>
      </c>
    </row>
    <row r="93035">
      <c r="A93035" s="1" t="s">
        <v>31819</v>
      </c>
    </row>
    <row r="93036">
      <c r="A93036" s="1" t="s">
        <v>31820</v>
      </c>
    </row>
    <row r="93037">
      <c r="A93037" s="1">
        <v>-9.0</v>
      </c>
    </row>
    <row r="93038">
      <c r="A93038" s="1" t="s">
        <v>31822</v>
      </c>
    </row>
    <row r="93039">
      <c r="A93039" s="1" t="s">
        <v>31823</v>
      </c>
    </row>
    <row r="93040">
      <c r="A93040" s="1" t="s">
        <v>31824</v>
      </c>
    </row>
    <row r="93041">
      <c r="A93041" s="1" t="s">
        <v>31825</v>
      </c>
    </row>
    <row r="93042">
      <c r="A93042" s="1" t="s">
        <v>31826</v>
      </c>
    </row>
    <row r="93043">
      <c r="A93043" s="1" t="s">
        <v>31827</v>
      </c>
    </row>
    <row r="93044">
      <c r="A93044" s="1" t="s">
        <v>31828</v>
      </c>
    </row>
    <row r="93045">
      <c r="A93045" s="1" t="s">
        <v>31829</v>
      </c>
    </row>
    <row r="93046">
      <c r="A93046" s="1" t="s">
        <v>31832</v>
      </c>
    </row>
    <row r="93047">
      <c r="A93047" s="1" t="s">
        <v>31833</v>
      </c>
    </row>
    <row r="93049">
      <c r="A93049" s="1" t="s">
        <v>31826</v>
      </c>
    </row>
    <row r="93050">
      <c r="A93050" s="1" t="s">
        <v>31827</v>
      </c>
    </row>
    <row r="93051">
      <c r="A93051" s="1" t="s">
        <v>31828</v>
      </c>
    </row>
    <row r="93052">
      <c r="A93052" s="1" t="s">
        <v>31829</v>
      </c>
    </row>
    <row r="93053">
      <c r="A93053" s="1" t="s">
        <v>31830</v>
      </c>
    </row>
    <row r="93054">
      <c r="A93054" s="1" t="s">
        <v>31834</v>
      </c>
    </row>
    <row r="93055">
      <c r="A93055" s="1" t="s">
        <v>31835</v>
      </c>
    </row>
    <row r="93056">
      <c r="A93056" s="1" t="s">
        <v>31836</v>
      </c>
    </row>
    <row r="93058">
      <c r="A93058" s="1" t="s">
        <v>31837</v>
      </c>
    </row>
    <row r="93060">
      <c r="A93060" s="1" t="s">
        <v>31838</v>
      </c>
    </row>
    <row r="93061">
      <c r="A93061" s="1" t="s">
        <v>31839</v>
      </c>
    </row>
    <row r="93062">
      <c r="A93062" s="1" t="s">
        <v>31840</v>
      </c>
    </row>
    <row r="93064">
      <c r="A93064" s="1" t="s">
        <v>31841</v>
      </c>
    </row>
    <row r="93065">
      <c r="A93065" s="1" t="s">
        <v>31842</v>
      </c>
    </row>
    <row r="93066">
      <c r="A93066" s="1" t="s">
        <v>31843</v>
      </c>
    </row>
    <row r="93068">
      <c r="A93068" s="1" t="s">
        <v>31844</v>
      </c>
    </row>
    <row r="93069">
      <c r="A93069" s="1" t="s">
        <v>31845</v>
      </c>
    </row>
    <row r="93071">
      <c r="A93071" s="1" t="s">
        <v>31846</v>
      </c>
    </row>
    <row r="93072">
      <c r="A93072" s="1" t="s">
        <v>31847</v>
      </c>
    </row>
    <row r="93073">
      <c r="A93073" s="1" t="s">
        <v>31848</v>
      </c>
    </row>
    <row r="93075">
      <c r="A93075" s="1" t="s">
        <v>31849</v>
      </c>
    </row>
    <row r="93076">
      <c r="A93076" s="1" t="s">
        <v>31850</v>
      </c>
    </row>
    <row r="93077">
      <c r="A93077" s="1" t="s">
        <v>31851</v>
      </c>
    </row>
    <row r="93078">
      <c r="A93078" s="1" t="s">
        <v>31852</v>
      </c>
    </row>
    <row r="93080">
      <c r="A93080" s="1" t="s">
        <v>793</v>
      </c>
    </row>
    <row r="93082">
      <c r="A93082" s="1" t="s">
        <v>31853</v>
      </c>
    </row>
    <row r="93083">
      <c r="A93083" s="1" t="s">
        <v>31826</v>
      </c>
    </row>
    <row r="93084">
      <c r="A93084" s="1" t="s">
        <v>31827</v>
      </c>
    </row>
    <row r="93085">
      <c r="A93085" s="1" t="s">
        <v>31828</v>
      </c>
    </row>
    <row r="93086">
      <c r="A93086" s="1" t="s">
        <v>31829</v>
      </c>
    </row>
    <row r="93087">
      <c r="A93087" s="1" t="s">
        <v>31830</v>
      </c>
    </row>
    <row r="93088">
      <c r="A93088" s="1" t="s">
        <v>31834</v>
      </c>
    </row>
    <row r="93089">
      <c r="A93089" s="1" t="s">
        <v>31835</v>
      </c>
    </row>
    <row r="93090">
      <c r="A93090" s="1" t="s">
        <v>31836</v>
      </c>
    </row>
    <row r="93091">
      <c r="A93091" s="1" t="s">
        <v>31837</v>
      </c>
    </row>
    <row r="93092">
      <c r="A93092" s="1" t="s">
        <v>31838</v>
      </c>
    </row>
    <row r="93093">
      <c r="A93093" s="1" t="s">
        <v>31839</v>
      </c>
    </row>
    <row r="93094">
      <c r="A93094" s="1" t="s">
        <v>31840</v>
      </c>
    </row>
    <row r="93095">
      <c r="A93095" s="1" t="s">
        <v>31841</v>
      </c>
    </row>
    <row r="93096">
      <c r="A93096" s="1" t="s">
        <v>31842</v>
      </c>
    </row>
    <row r="93097">
      <c r="A93097" s="1" t="s">
        <v>31843</v>
      </c>
    </row>
    <row r="93098">
      <c r="A93098" s="1" t="s">
        <v>31844</v>
      </c>
    </row>
    <row r="93099">
      <c r="A93099" s="1" t="s">
        <v>31845</v>
      </c>
    </row>
    <row r="93100">
      <c r="A93100" s="1" t="s">
        <v>31846</v>
      </c>
    </row>
    <row r="93101">
      <c r="A93101" s="1" t="s">
        <v>31847</v>
      </c>
    </row>
    <row r="93102">
      <c r="A93102" s="1" t="s">
        <v>31848</v>
      </c>
    </row>
    <row r="93103">
      <c r="A93103" s="1" t="s">
        <v>31849</v>
      </c>
    </row>
    <row r="93104">
      <c r="A93104" s="1" t="s">
        <v>31850</v>
      </c>
    </row>
    <row r="93105">
      <c r="A93105" s="1" t="s">
        <v>31851</v>
      </c>
    </row>
    <row r="93106">
      <c r="A93106" s="1" t="s">
        <v>31854</v>
      </c>
    </row>
    <row r="93107">
      <c r="A93107" s="1" t="s">
        <v>31855</v>
      </c>
    </row>
    <row r="93108">
      <c r="A93108" s="1" t="s">
        <v>31856</v>
      </c>
    </row>
    <row r="93109">
      <c r="A93109" s="1" t="s">
        <v>31857</v>
      </c>
    </row>
    <row r="93110">
      <c r="A93110" s="1" t="s">
        <v>31858</v>
      </c>
    </row>
    <row r="93111">
      <c r="A93111" s="1" t="s">
        <v>31859</v>
      </c>
    </row>
    <row r="93112">
      <c r="A93112" s="1" t="s">
        <v>31860</v>
      </c>
    </row>
    <row r="93113">
      <c r="A93113" s="1" t="s">
        <v>31861</v>
      </c>
    </row>
    <row r="93114">
      <c r="A93114" s="1" t="s">
        <v>31862</v>
      </c>
    </row>
    <row r="93115">
      <c r="A93115" s="1" t="s">
        <v>31863</v>
      </c>
    </row>
    <row r="93116">
      <c r="A93116" s="1" t="s">
        <v>31864</v>
      </c>
    </row>
    <row r="93117">
      <c r="A93117" s="1" t="s">
        <v>31865</v>
      </c>
    </row>
    <row r="93118">
      <c r="A93118" s="1" t="s">
        <v>2677</v>
      </c>
    </row>
    <row r="93119">
      <c r="A93119" s="1" t="s">
        <v>31866</v>
      </c>
    </row>
    <row r="93120">
      <c r="A93120" s="1" t="s">
        <v>31867</v>
      </c>
    </row>
    <row r="93121">
      <c r="A93121" s="1" t="s">
        <v>31868</v>
      </c>
    </row>
    <row r="93122">
      <c r="A93122" s="1" t="s">
        <v>31869</v>
      </c>
    </row>
    <row r="93123">
      <c r="A93123" s="1" t="s">
        <v>31870</v>
      </c>
    </row>
    <row r="93124">
      <c r="A93124" s="1" t="s">
        <v>31871</v>
      </c>
    </row>
    <row r="93125">
      <c r="A93125" s="1" t="s">
        <v>31872</v>
      </c>
    </row>
    <row r="93126">
      <c r="A93126" s="1" t="s">
        <v>31873</v>
      </c>
    </row>
    <row r="93127">
      <c r="A93127" s="1" t="s">
        <v>31874</v>
      </c>
    </row>
    <row r="93128">
      <c r="A93128" s="1" t="s">
        <v>2687</v>
      </c>
    </row>
    <row r="93129">
      <c r="A93129" s="1" t="s">
        <v>31875</v>
      </c>
    </row>
    <row r="93130">
      <c r="A93130" s="1" t="s">
        <v>31876</v>
      </c>
    </row>
    <row r="93131">
      <c r="A93131" s="1" t="s">
        <v>2690</v>
      </c>
    </row>
    <row r="93132">
      <c r="A93132" s="1" t="s">
        <v>31877</v>
      </c>
    </row>
    <row r="93133">
      <c r="A93133" s="1" t="s">
        <v>31878</v>
      </c>
    </row>
    <row r="93134">
      <c r="A93134" s="1" t="s">
        <v>31856</v>
      </c>
    </row>
    <row r="93135">
      <c r="A93135" s="1" t="s">
        <v>31857</v>
      </c>
    </row>
    <row r="93136">
      <c r="A93136" s="1" t="s">
        <v>31858</v>
      </c>
    </row>
    <row r="93137">
      <c r="A93137" s="1" t="s">
        <v>31859</v>
      </c>
    </row>
    <row r="93138">
      <c r="A93138" s="1" t="s">
        <v>31860</v>
      </c>
    </row>
    <row r="93139">
      <c r="A93139" s="1" t="s">
        <v>31861</v>
      </c>
    </row>
    <row r="93140">
      <c r="A93140" s="1" t="s">
        <v>31862</v>
      </c>
    </row>
    <row r="93141">
      <c r="A93141" s="1" t="s">
        <v>31863</v>
      </c>
    </row>
    <row r="93142">
      <c r="A93142" s="1" t="s">
        <v>31864</v>
      </c>
    </row>
    <row r="93143">
      <c r="A93143" s="1" t="s">
        <v>31865</v>
      </c>
    </row>
    <row r="93144">
      <c r="A93144" s="1" t="s">
        <v>2677</v>
      </c>
    </row>
    <row r="93145">
      <c r="A93145" s="1" t="s">
        <v>31866</v>
      </c>
    </row>
    <row r="93146">
      <c r="A93146" s="1" t="s">
        <v>31867</v>
      </c>
    </row>
    <row r="93147">
      <c r="A93147" s="1" t="s">
        <v>31868</v>
      </c>
    </row>
    <row r="93148">
      <c r="A93148" s="1" t="s">
        <v>31869</v>
      </c>
    </row>
    <row r="93149">
      <c r="A93149" s="1" t="s">
        <v>31870</v>
      </c>
    </row>
    <row r="93150">
      <c r="A93150" s="1" t="s">
        <v>31871</v>
      </c>
    </row>
    <row r="93151">
      <c r="A93151" s="1" t="s">
        <v>31872</v>
      </c>
    </row>
    <row r="93152">
      <c r="A93152" s="1" t="s">
        <v>31873</v>
      </c>
    </row>
    <row r="93153">
      <c r="A93153" s="1" t="s">
        <v>31874</v>
      </c>
    </row>
    <row r="93154">
      <c r="A93154" s="1" t="s">
        <v>2687</v>
      </c>
    </row>
    <row r="93155">
      <c r="A93155" s="1" t="s">
        <v>31875</v>
      </c>
    </row>
    <row r="93156">
      <c r="A93156" s="1" t="s">
        <v>31876</v>
      </c>
    </row>
    <row r="93157">
      <c r="A93157" s="1" t="s">
        <v>2690</v>
      </c>
    </row>
    <row r="93158">
      <c r="A93158" s="1" t="s">
        <v>31879</v>
      </c>
    </row>
    <row r="93159">
      <c r="A93159" s="1" t="s">
        <v>31880</v>
      </c>
    </row>
    <row r="93161">
      <c r="A93161" s="1" t="s">
        <v>31754</v>
      </c>
    </row>
    <row r="93163">
      <c r="A93163" s="1" t="s">
        <v>31881</v>
      </c>
    </row>
    <row r="93165">
      <c r="A93165" s="1" t="s">
        <v>31882</v>
      </c>
    </row>
    <row r="93167">
      <c r="A93167" s="1" t="s">
        <v>31883</v>
      </c>
    </row>
    <row r="93168">
      <c r="A93168" s="1" t="s">
        <v>31884</v>
      </c>
    </row>
    <row r="93170">
      <c r="A93170" s="1" t="s">
        <v>31809</v>
      </c>
    </row>
    <row r="93172">
      <c r="A93172" s="1" t="s">
        <v>31885</v>
      </c>
    </row>
    <row r="93173">
      <c r="A93173" s="1" t="s">
        <v>31886</v>
      </c>
    </row>
    <row r="93174">
      <c r="A93174" s="1" t="s">
        <v>31887</v>
      </c>
    </row>
    <row r="93176">
      <c r="A93176" s="1" t="s">
        <v>31888</v>
      </c>
    </row>
    <row r="93178">
      <c r="A93178" s="1" t="s">
        <v>31889</v>
      </c>
    </row>
    <row r="93180">
      <c r="A93180" s="1" t="s">
        <v>2007</v>
      </c>
    </row>
    <row r="93181">
      <c r="A93181" s="1" t="s">
        <v>322</v>
      </c>
    </row>
    <row r="93182">
      <c r="A93182" s="1">
        <v>5.0</v>
      </c>
    </row>
    <row r="93183">
      <c r="A93183" s="1" t="s">
        <v>1858</v>
      </c>
    </row>
    <row r="93184">
      <c r="A93184" s="1" t="s">
        <v>432</v>
      </c>
    </row>
    <row r="93185">
      <c r="A93185" s="1" t="s">
        <v>4370</v>
      </c>
    </row>
    <row r="93187">
      <c r="A93187" s="1" t="s">
        <v>31890</v>
      </c>
    </row>
    <row r="93189">
      <c r="A93189" s="1" t="s">
        <v>31891</v>
      </c>
    </row>
    <row r="93190">
      <c r="A93190" s="1" t="s">
        <v>31754</v>
      </c>
    </row>
    <row r="93191">
      <c r="A93191" s="1" t="s">
        <v>31882</v>
      </c>
    </row>
    <row r="93192">
      <c r="A93192" s="1" t="s">
        <v>31883</v>
      </c>
    </row>
    <row r="93193">
      <c r="A93193" s="1" t="s">
        <v>31884</v>
      </c>
    </row>
    <row r="93194">
      <c r="A93194" s="1" t="s">
        <v>31809</v>
      </c>
    </row>
    <row r="93195">
      <c r="A93195" s="1" t="s">
        <v>31885</v>
      </c>
    </row>
    <row r="93196">
      <c r="A93196" s="1" t="s">
        <v>31886</v>
      </c>
    </row>
    <row r="93197">
      <c r="A93197" s="1" t="s">
        <v>31887</v>
      </c>
    </row>
    <row r="93198">
      <c r="A93198" s="1" t="s">
        <v>31888</v>
      </c>
    </row>
    <row r="93199">
      <c r="A93199" s="1" t="s">
        <v>31889</v>
      </c>
    </row>
    <row r="93200">
      <c r="A93200" s="1" t="s">
        <v>31892</v>
      </c>
    </row>
    <row r="93201">
      <c r="A93201" s="1" t="s">
        <v>31893</v>
      </c>
    </row>
    <row r="93202">
      <c r="A93202" s="1" t="s">
        <v>31826</v>
      </c>
    </row>
    <row r="93203">
      <c r="A93203" s="1" t="s">
        <v>31827</v>
      </c>
    </row>
    <row r="93204">
      <c r="A93204" s="1" t="s">
        <v>31828</v>
      </c>
    </row>
    <row r="93205">
      <c r="A93205" s="1" t="s">
        <v>31829</v>
      </c>
    </row>
    <row r="93206">
      <c r="A93206" s="1" t="s">
        <v>31830</v>
      </c>
    </row>
    <row r="93207">
      <c r="A93207" s="1" t="s">
        <v>31834</v>
      </c>
    </row>
    <row r="93208">
      <c r="A93208" s="1" t="s">
        <v>31835</v>
      </c>
    </row>
    <row r="93209">
      <c r="A93209" s="1" t="s">
        <v>31836</v>
      </c>
    </row>
    <row r="93211">
      <c r="A93211" s="1" t="s">
        <v>31894</v>
      </c>
    </row>
    <row r="93213">
      <c r="A93213" s="1" t="s">
        <v>31838</v>
      </c>
    </row>
    <row r="93214">
      <c r="A93214" s="1" t="s">
        <v>31839</v>
      </c>
    </row>
    <row r="93215">
      <c r="A93215" s="1" t="s">
        <v>31895</v>
      </c>
    </row>
    <row r="93216">
      <c r="A93216" s="1" t="s">
        <v>31896</v>
      </c>
    </row>
    <row r="93217">
      <c r="A93217" s="1" t="s">
        <v>31897</v>
      </c>
    </row>
    <row r="93218">
      <c r="A93218" s="1" t="s">
        <v>31898</v>
      </c>
    </row>
    <row r="93219">
      <c r="A93219" s="1" t="s">
        <v>31899</v>
      </c>
    </row>
    <row r="93221">
      <c r="A93221" s="1" t="s">
        <v>31843</v>
      </c>
    </row>
    <row r="93222">
      <c r="A93222" s="1" t="s">
        <v>31900</v>
      </c>
    </row>
    <row r="93223">
      <c r="A93223" s="1" t="s">
        <v>31901</v>
      </c>
    </row>
    <row r="93224">
      <c r="A93224" s="1" t="s">
        <v>31846</v>
      </c>
    </row>
    <row r="93225">
      <c r="A93225" s="1" t="s">
        <v>31847</v>
      </c>
    </row>
    <row r="93226">
      <c r="A93226" s="1" t="s">
        <v>31902</v>
      </c>
    </row>
    <row r="93228">
      <c r="A93228" s="1" t="s">
        <v>252</v>
      </c>
    </row>
    <row r="93229">
      <c r="A93229" s="1" t="s">
        <v>367</v>
      </c>
    </row>
    <row r="93231">
      <c r="A93231" s="1" t="s">
        <v>31903</v>
      </c>
    </row>
    <row r="93232">
      <c r="A93232" s="1" t="s">
        <v>31826</v>
      </c>
    </row>
    <row r="93233">
      <c r="A93233" s="1" t="s">
        <v>31827</v>
      </c>
    </row>
    <row r="93234">
      <c r="A93234" s="1" t="s">
        <v>31828</v>
      </c>
    </row>
    <row r="93235">
      <c r="A93235" s="1" t="s">
        <v>31829</v>
      </c>
    </row>
    <row r="93236">
      <c r="A93236" s="1" t="s">
        <v>31830</v>
      </c>
    </row>
    <row r="93237">
      <c r="A93237" s="1" t="s">
        <v>31834</v>
      </c>
    </row>
    <row r="93238">
      <c r="A93238" s="1" t="s">
        <v>31835</v>
      </c>
    </row>
    <row r="93239">
      <c r="A93239" s="1" t="s">
        <v>31836</v>
      </c>
    </row>
    <row r="93240">
      <c r="A93240" s="1" t="s">
        <v>31894</v>
      </c>
    </row>
    <row r="93241">
      <c r="A93241" s="1" t="s">
        <v>31838</v>
      </c>
    </row>
    <row r="93242">
      <c r="A93242" s="1" t="s">
        <v>31839</v>
      </c>
    </row>
    <row r="93243">
      <c r="A93243" s="1" t="s">
        <v>31895</v>
      </c>
    </row>
    <row r="93244">
      <c r="A93244" s="1" t="s">
        <v>31896</v>
      </c>
    </row>
    <row r="93245">
      <c r="A93245" s="1" t="s">
        <v>31897</v>
      </c>
    </row>
    <row r="93246">
      <c r="A93246" s="1" t="s">
        <v>31898</v>
      </c>
    </row>
    <row r="93247">
      <c r="A93247" s="1" t="s">
        <v>31899</v>
      </c>
    </row>
    <row r="93248">
      <c r="A93248" s="1" t="s">
        <v>31843</v>
      </c>
    </row>
    <row r="93249">
      <c r="A93249" s="1" t="s">
        <v>31900</v>
      </c>
    </row>
    <row r="93250">
      <c r="A93250" s="1" t="s">
        <v>31901</v>
      </c>
    </row>
    <row r="93251">
      <c r="A93251" s="1" t="s">
        <v>31846</v>
      </c>
    </row>
    <row r="93252">
      <c r="A93252" s="1" t="s">
        <v>31847</v>
      </c>
    </row>
    <row r="93253">
      <c r="A93253" s="1" t="s">
        <v>31902</v>
      </c>
    </row>
    <row r="93254">
      <c r="A93254" s="1" t="s">
        <v>31904</v>
      </c>
    </row>
    <row r="93255">
      <c r="A93255" s="1" t="s">
        <v>31905</v>
      </c>
    </row>
    <row r="93256">
      <c r="A93256" s="1" t="s">
        <v>31856</v>
      </c>
    </row>
    <row r="93257">
      <c r="A93257" s="1" t="s">
        <v>31906</v>
      </c>
    </row>
    <row r="93258">
      <c r="A93258" s="1" t="s">
        <v>31858</v>
      </c>
    </row>
    <row r="93259">
      <c r="A93259" s="1" t="s">
        <v>31859</v>
      </c>
    </row>
    <row r="93260">
      <c r="A93260" s="1" t="s">
        <v>31907</v>
      </c>
    </row>
    <row r="93261">
      <c r="A93261" s="1" t="s">
        <v>31861</v>
      </c>
    </row>
    <row r="93262">
      <c r="A93262" s="1" t="s">
        <v>31862</v>
      </c>
    </row>
    <row r="93263">
      <c r="A93263" s="1" t="s">
        <v>31908</v>
      </c>
    </row>
    <row r="93264">
      <c r="A93264" s="1" t="s">
        <v>31909</v>
      </c>
    </row>
    <row r="93265">
      <c r="A93265" s="1" t="s">
        <v>31874</v>
      </c>
    </row>
    <row r="93266">
      <c r="A93266" s="1" t="s">
        <v>2677</v>
      </c>
    </row>
    <row r="93267">
      <c r="A93267" s="1" t="s">
        <v>31866</v>
      </c>
    </row>
    <row r="93268">
      <c r="A93268" s="1" t="s">
        <v>31867</v>
      </c>
    </row>
    <row r="93269">
      <c r="A93269" s="1" t="s">
        <v>31910</v>
      </c>
    </row>
    <row r="93270">
      <c r="A93270" s="1" t="s">
        <v>31869</v>
      </c>
    </row>
    <row r="93271">
      <c r="A93271" s="1" t="s">
        <v>31870</v>
      </c>
    </row>
    <row r="93272">
      <c r="A93272" s="1" t="s">
        <v>31871</v>
      </c>
    </row>
    <row r="93273">
      <c r="A93273" s="1" t="s">
        <v>31872</v>
      </c>
    </row>
    <row r="93274">
      <c r="A93274" s="1" t="s">
        <v>31873</v>
      </c>
    </row>
    <row r="93275">
      <c r="A93275" s="1" t="s">
        <v>31874</v>
      </c>
    </row>
    <row r="93276">
      <c r="A93276" s="1" t="s">
        <v>2687</v>
      </c>
    </row>
    <row r="93277">
      <c r="A93277" s="1" t="s">
        <v>31875</v>
      </c>
    </row>
    <row r="93278">
      <c r="A93278" s="1" t="s">
        <v>31876</v>
      </c>
    </row>
    <row r="93279">
      <c r="A93279" s="1" t="s">
        <v>2690</v>
      </c>
    </row>
    <row r="93280">
      <c r="A93280" s="1" t="s">
        <v>31877</v>
      </c>
    </row>
    <row r="93281">
      <c r="A93281" s="1" t="s">
        <v>1516</v>
      </c>
    </row>
    <row r="93282">
      <c r="A93282" s="1" t="s">
        <v>31911</v>
      </c>
    </row>
    <row r="93283">
      <c r="A93283" s="1" t="s">
        <v>31856</v>
      </c>
    </row>
    <row r="93284">
      <c r="A93284" s="1" t="s">
        <v>31906</v>
      </c>
    </row>
    <row r="93285">
      <c r="A93285" s="1" t="s">
        <v>31858</v>
      </c>
    </row>
    <row r="93286">
      <c r="A93286" s="1" t="s">
        <v>31859</v>
      </c>
    </row>
    <row r="93287">
      <c r="A93287" s="1" t="s">
        <v>31907</v>
      </c>
    </row>
    <row r="93288">
      <c r="A93288" s="1" t="s">
        <v>31861</v>
      </c>
    </row>
    <row r="93289">
      <c r="A93289" s="1" t="s">
        <v>31862</v>
      </c>
    </row>
    <row r="93290">
      <c r="A93290" s="1" t="s">
        <v>31908</v>
      </c>
    </row>
    <row r="93291">
      <c r="A93291" s="1" t="s">
        <v>31909</v>
      </c>
    </row>
    <row r="93292">
      <c r="A93292" s="1" t="s">
        <v>31874</v>
      </c>
    </row>
    <row r="93293">
      <c r="A93293" s="1" t="s">
        <v>2677</v>
      </c>
    </row>
    <row r="93294">
      <c r="A93294" s="1" t="s">
        <v>31866</v>
      </c>
    </row>
    <row r="93295">
      <c r="A93295" s="1" t="s">
        <v>31867</v>
      </c>
    </row>
    <row r="93296">
      <c r="A93296" s="1" t="s">
        <v>31910</v>
      </c>
    </row>
    <row r="93297">
      <c r="A93297" s="1" t="s">
        <v>31869</v>
      </c>
    </row>
    <row r="93298">
      <c r="A93298" s="1" t="s">
        <v>31870</v>
      </c>
    </row>
    <row r="93299">
      <c r="A93299" s="1" t="s">
        <v>31871</v>
      </c>
    </row>
    <row r="93300">
      <c r="A93300" s="1" t="s">
        <v>31872</v>
      </c>
    </row>
    <row r="93301">
      <c r="A93301" s="1" t="s">
        <v>31873</v>
      </c>
    </row>
    <row r="93302">
      <c r="A93302" s="1" t="s">
        <v>31874</v>
      </c>
    </row>
    <row r="93303">
      <c r="A93303" s="1" t="s">
        <v>2687</v>
      </c>
    </row>
    <row r="93304">
      <c r="A93304" s="1" t="s">
        <v>31875</v>
      </c>
    </row>
    <row r="93305">
      <c r="A93305" s="1" t="s">
        <v>31876</v>
      </c>
    </row>
    <row r="93306">
      <c r="A93306" s="1" t="s">
        <v>2690</v>
      </c>
    </row>
    <row r="93307">
      <c r="A93307" s="1" t="s">
        <v>31912</v>
      </c>
    </row>
    <row r="93308">
      <c r="A93308" s="1" t="s">
        <v>31913</v>
      </c>
    </row>
    <row r="93309">
      <c r="A93309" s="1" t="s">
        <v>31914</v>
      </c>
    </row>
    <row r="93310">
      <c r="A93310" s="1" t="s">
        <v>31915</v>
      </c>
    </row>
    <row r="93311">
      <c r="A93311" s="1" t="s">
        <v>31916</v>
      </c>
    </row>
    <row r="93312">
      <c r="A93312" s="1" t="s">
        <v>31917</v>
      </c>
    </row>
    <row r="93313">
      <c r="A93313" s="1" t="s">
        <v>2698</v>
      </c>
    </row>
    <row r="93314">
      <c r="A93314" s="1" t="s">
        <v>31918</v>
      </c>
    </row>
    <row r="93315">
      <c r="A93315" s="1" t="s">
        <v>31919</v>
      </c>
    </row>
    <row r="93316">
      <c r="A93316" s="1" t="s">
        <v>31920</v>
      </c>
    </row>
    <row r="93317">
      <c r="A93317" s="1" t="s">
        <v>31921</v>
      </c>
    </row>
    <row r="93318">
      <c r="A93318" s="1" t="s">
        <v>31922</v>
      </c>
    </row>
    <row r="93319">
      <c r="A93319" s="1" t="s">
        <v>31923</v>
      </c>
    </row>
    <row r="93320">
      <c r="A93320" s="1" t="s">
        <v>31924</v>
      </c>
    </row>
    <row r="93321">
      <c r="A93321" s="1" t="s">
        <v>31925</v>
      </c>
    </row>
    <row r="93322">
      <c r="A93322" s="1" t="s">
        <v>31926</v>
      </c>
    </row>
    <row r="93323">
      <c r="A93323" s="1" t="s">
        <v>31914</v>
      </c>
    </row>
    <row r="93324">
      <c r="A93324" s="1" t="s">
        <v>31915</v>
      </c>
    </row>
    <row r="93325">
      <c r="A93325" s="1" t="s">
        <v>31916</v>
      </c>
    </row>
    <row r="93326">
      <c r="A93326" s="1" t="s">
        <v>31917</v>
      </c>
    </row>
    <row r="93327">
      <c r="A93327" s="1" t="s">
        <v>2698</v>
      </c>
    </row>
    <row r="93328">
      <c r="A93328" s="1" t="s">
        <v>31918</v>
      </c>
    </row>
    <row r="93329">
      <c r="A93329" s="1" t="s">
        <v>31920</v>
      </c>
    </row>
    <row r="93330">
      <c r="A93330" s="1" t="s">
        <v>31921</v>
      </c>
    </row>
    <row r="93331">
      <c r="A93331" s="1" t="s">
        <v>31922</v>
      </c>
    </row>
    <row r="93332">
      <c r="A93332" s="1" t="s">
        <v>31923</v>
      </c>
    </row>
    <row r="93333">
      <c r="A93333" s="1" t="s">
        <v>31924</v>
      </c>
    </row>
    <row r="93334">
      <c r="A93334" s="1" t="s">
        <v>31927</v>
      </c>
    </row>
    <row r="93335">
      <c r="A93335" s="1" t="s">
        <v>31928</v>
      </c>
    </row>
    <row r="93336">
      <c r="A93336" s="1" t="s">
        <v>2007</v>
      </c>
    </row>
    <row r="93337">
      <c r="A93337" s="1" t="s">
        <v>31929</v>
      </c>
    </row>
    <row r="93338">
      <c r="A93338" s="1" t="s">
        <v>31930</v>
      </c>
    </row>
    <row r="93339">
      <c r="A93339" s="1" t="s">
        <v>31931</v>
      </c>
    </row>
    <row r="93340">
      <c r="A93340" s="1" t="s">
        <v>31932</v>
      </c>
    </row>
    <row r="93341">
      <c r="A93341" s="1" t="s">
        <v>31933</v>
      </c>
    </row>
    <row r="93342">
      <c r="A93342" s="1" t="s">
        <v>31934</v>
      </c>
    </row>
    <row r="93343">
      <c r="A93343" s="1" t="s">
        <v>31935</v>
      </c>
    </row>
    <row r="93344">
      <c r="A93344" s="1" t="s">
        <v>31936</v>
      </c>
    </row>
    <row r="93345">
      <c r="A93345" s="1" t="s">
        <v>6838</v>
      </c>
    </row>
    <row r="93346">
      <c r="A93346" s="1" t="s">
        <v>2895</v>
      </c>
    </row>
    <row r="93348">
      <c r="A93348" s="1" t="s">
        <v>31937</v>
      </c>
    </row>
    <row r="93350">
      <c r="A93350" s="1" t="s">
        <v>31938</v>
      </c>
    </row>
    <row r="93351">
      <c r="A93351" s="1" t="s">
        <v>31939</v>
      </c>
    </row>
    <row r="93352">
      <c r="A93352" s="1" t="s">
        <v>31940</v>
      </c>
    </row>
    <row r="93354">
      <c r="A93354" s="1" t="s">
        <v>3160</v>
      </c>
    </row>
    <row r="93355">
      <c r="A93355" s="1" t="s">
        <v>2900</v>
      </c>
    </row>
    <row r="93356">
      <c r="A93356" s="1" t="s">
        <v>2901</v>
      </c>
    </row>
    <row r="93358">
      <c r="A93358" s="1" t="s">
        <v>2902</v>
      </c>
    </row>
    <row r="93360">
      <c r="A93360" s="1" t="s">
        <v>31941</v>
      </c>
    </row>
    <row r="93361">
      <c r="A93361" s="1" t="s">
        <v>31942</v>
      </c>
    </row>
    <row r="93363">
      <c r="A93363" s="1" t="s">
        <v>165</v>
      </c>
    </row>
    <row r="93364">
      <c r="A93364" s="1" t="s">
        <v>31943</v>
      </c>
    </row>
    <row r="93365">
      <c r="A93365" s="1" t="s">
        <v>31929</v>
      </c>
    </row>
    <row r="93366">
      <c r="A93366" s="1" t="s">
        <v>31930</v>
      </c>
    </row>
    <row r="93367">
      <c r="A93367" s="1" t="s">
        <v>31931</v>
      </c>
    </row>
    <row r="93368">
      <c r="A93368" s="1" t="s">
        <v>31932</v>
      </c>
    </row>
    <row r="93369">
      <c r="A93369" s="1" t="s">
        <v>31933</v>
      </c>
    </row>
    <row r="93370">
      <c r="A93370" s="1" t="s">
        <v>31934</v>
      </c>
    </row>
    <row r="93371">
      <c r="A93371" s="1" t="s">
        <v>31935</v>
      </c>
    </row>
    <row r="93372">
      <c r="A93372" s="1" t="s">
        <v>31936</v>
      </c>
    </row>
    <row r="93373">
      <c r="A93373" s="1" t="s">
        <v>6838</v>
      </c>
    </row>
    <row r="93374">
      <c r="A93374" s="1" t="s">
        <v>2895</v>
      </c>
    </row>
    <row r="93375">
      <c r="A93375" s="1" t="s">
        <v>31937</v>
      </c>
    </row>
    <row r="93376">
      <c r="A93376" s="1" t="s">
        <v>31938</v>
      </c>
    </row>
    <row r="93377">
      <c r="A93377" s="1" t="s">
        <v>31939</v>
      </c>
    </row>
    <row r="93378">
      <c r="A93378" s="1" t="s">
        <v>31940</v>
      </c>
    </row>
    <row r="93379">
      <c r="A93379" s="1" t="s">
        <v>3160</v>
      </c>
    </row>
    <row r="93380">
      <c r="A93380" s="1" t="s">
        <v>2900</v>
      </c>
    </row>
    <row r="93381">
      <c r="A93381" s="1" t="s">
        <v>2901</v>
      </c>
    </row>
    <row r="93382">
      <c r="A93382" s="1" t="s">
        <v>2902</v>
      </c>
    </row>
    <row r="93383">
      <c r="A93383" s="1" t="s">
        <v>31941</v>
      </c>
    </row>
    <row r="93384">
      <c r="A93384" s="1" t="s">
        <v>31944</v>
      </c>
    </row>
    <row r="93385">
      <c r="A93385" s="1" t="s">
        <v>31945</v>
      </c>
    </row>
    <row r="93387">
      <c r="A93387" s="1" t="s">
        <v>31946</v>
      </c>
    </row>
    <row r="93388">
      <c r="A93388" s="1" t="s">
        <v>2902</v>
      </c>
    </row>
    <row r="93390">
      <c r="A93390" s="1" t="s">
        <v>31947</v>
      </c>
    </row>
    <row r="93391">
      <c r="A93391" s="1" t="s">
        <v>31948</v>
      </c>
    </row>
    <row r="93393">
      <c r="A93393" s="1" t="s">
        <v>31949</v>
      </c>
    </row>
    <row r="93394">
      <c r="A93394" s="1" t="s">
        <v>31946</v>
      </c>
    </row>
    <row r="93395">
      <c r="A93395" s="1" t="s">
        <v>2902</v>
      </c>
    </row>
    <row r="93396">
      <c r="A93396" s="1" t="s">
        <v>31947</v>
      </c>
    </row>
    <row r="93397">
      <c r="A93397" s="1" t="s">
        <v>31950</v>
      </c>
    </row>
    <row r="93398">
      <c r="A93398" s="1" t="s">
        <v>31951</v>
      </c>
    </row>
    <row r="93400">
      <c r="A93400" s="1" t="s">
        <v>31952</v>
      </c>
    </row>
    <row r="93401">
      <c r="A93401" s="1" t="s">
        <v>31953</v>
      </c>
    </row>
    <row r="93402">
      <c r="A93402" s="1" t="s">
        <v>31954</v>
      </c>
    </row>
    <row r="93404">
      <c r="A93404" s="1" t="s">
        <v>31955</v>
      </c>
    </row>
    <row r="93405">
      <c r="A93405" s="1" t="s">
        <v>31956</v>
      </c>
    </row>
    <row r="93407">
      <c r="A93407" s="1" t="s">
        <v>31957</v>
      </c>
    </row>
    <row r="93408">
      <c r="A93408" s="1" t="s">
        <v>31958</v>
      </c>
    </row>
    <row r="93410">
      <c r="A93410" s="1" t="s">
        <v>31959</v>
      </c>
    </row>
    <row r="93411">
      <c r="A93411" s="1" t="s">
        <v>31960</v>
      </c>
    </row>
    <row r="93412">
      <c r="A93412" s="1" t="s">
        <v>16240</v>
      </c>
    </row>
    <row r="93414">
      <c r="A93414" s="1" t="s">
        <v>16241</v>
      </c>
    </row>
    <row r="93415">
      <c r="A93415" s="1" t="s">
        <v>3371</v>
      </c>
    </row>
    <row r="93416">
      <c r="A93416" s="1" t="s">
        <v>16242</v>
      </c>
    </row>
    <row r="93418">
      <c r="A93418" s="1" t="s">
        <v>31961</v>
      </c>
    </row>
    <row r="93419">
      <c r="A93419" s="1" t="s">
        <v>16244</v>
      </c>
    </row>
    <row r="93421">
      <c r="A93421" s="1" t="s">
        <v>31962</v>
      </c>
    </row>
    <row r="93423">
      <c r="A93423" s="1" t="s">
        <v>31963</v>
      </c>
    </row>
    <row r="93425">
      <c r="A93425" s="1" t="s">
        <v>3294</v>
      </c>
    </row>
    <row r="93426">
      <c r="A93426" s="1" t="s">
        <v>233</v>
      </c>
    </row>
    <row r="93427">
      <c r="A93427" s="1" t="s">
        <v>31964</v>
      </c>
    </row>
    <row r="93428">
      <c r="A93428" s="1" t="s">
        <v>31952</v>
      </c>
    </row>
    <row r="93429">
      <c r="A93429" s="1" t="s">
        <v>31953</v>
      </c>
    </row>
    <row r="93430">
      <c r="A93430" s="1" t="s">
        <v>31954</v>
      </c>
    </row>
    <row r="93431">
      <c r="A93431" s="1" t="s">
        <v>31955</v>
      </c>
    </row>
    <row r="93432">
      <c r="A93432" s="1" t="s">
        <v>31956</v>
      </c>
    </row>
    <row r="93433">
      <c r="A93433" s="1" t="s">
        <v>31957</v>
      </c>
    </row>
    <row r="93434">
      <c r="A93434" s="1" t="s">
        <v>31958</v>
      </c>
    </row>
    <row r="93435">
      <c r="A93435" s="1" t="s">
        <v>31959</v>
      </c>
    </row>
    <row r="93436">
      <c r="A93436" s="1" t="s">
        <v>31960</v>
      </c>
    </row>
    <row r="93437">
      <c r="A93437" s="1" t="s">
        <v>16240</v>
      </c>
    </row>
    <row r="93438">
      <c r="A93438" s="1" t="s">
        <v>16241</v>
      </c>
    </row>
    <row r="93439">
      <c r="A93439" s="1" t="s">
        <v>3371</v>
      </c>
    </row>
    <row r="93440">
      <c r="A93440" s="1" t="s">
        <v>16242</v>
      </c>
    </row>
    <row r="93441">
      <c r="A93441" s="1" t="s">
        <v>31961</v>
      </c>
    </row>
    <row r="93442">
      <c r="A93442" s="1" t="s">
        <v>16244</v>
      </c>
    </row>
    <row r="93443">
      <c r="A93443" s="1" t="s">
        <v>31962</v>
      </c>
    </row>
    <row r="93444">
      <c r="A93444" s="1" t="s">
        <v>31963</v>
      </c>
    </row>
    <row r="93445">
      <c r="A93445" s="1" t="s">
        <v>31965</v>
      </c>
    </row>
    <row r="93446">
      <c r="A93446" s="1" t="s">
        <v>31966</v>
      </c>
    </row>
    <row r="93448">
      <c r="A93448" s="1" t="s">
        <v>31967</v>
      </c>
    </row>
    <row r="93450">
      <c r="A93450" s="1" t="s">
        <v>31968</v>
      </c>
    </row>
    <row r="93452">
      <c r="A93452" s="1" t="s">
        <v>31969</v>
      </c>
    </row>
    <row r="93454">
      <c r="A93454" s="1" t="s">
        <v>31970</v>
      </c>
    </row>
    <row r="93456">
      <c r="A93456" s="1" t="s">
        <v>1858</v>
      </c>
    </row>
    <row r="93457">
      <c r="A93457" s="1" t="s">
        <v>1858</v>
      </c>
    </row>
    <row r="93459">
      <c r="A93459" s="1" t="s">
        <v>31971</v>
      </c>
    </row>
    <row r="93461">
      <c r="A93461" s="5">
        <v>0.6527777777777778</v>
      </c>
    </row>
    <row r="93463">
      <c r="A93463" s="1" t="s">
        <v>31972</v>
      </c>
    </row>
    <row r="93464">
      <c r="A93464" s="1" t="s">
        <v>31973</v>
      </c>
    </row>
    <row r="93466">
      <c r="A93466" s="1" t="s">
        <v>31974</v>
      </c>
    </row>
    <row r="93467">
      <c r="A93467" s="1" t="s">
        <v>31975</v>
      </c>
    </row>
    <row r="93469">
      <c r="A93469" s="1" t="s">
        <v>31976</v>
      </c>
    </row>
    <row r="93471">
      <c r="A93471" s="1" t="s">
        <v>31977</v>
      </c>
    </row>
    <row r="93473">
      <c r="A93473" s="1" t="s">
        <v>31978</v>
      </c>
    </row>
    <row r="93475">
      <c r="A93475" s="1" t="s">
        <v>31979</v>
      </c>
    </row>
    <row r="93477">
      <c r="A93477" s="1" t="s">
        <v>31980</v>
      </c>
    </row>
    <row r="93478">
      <c r="A93478" s="1" t="s">
        <v>31981</v>
      </c>
    </row>
    <row r="93480">
      <c r="A93480" s="1" t="s">
        <v>31982</v>
      </c>
    </row>
    <row r="93481">
      <c r="A93481" s="1" t="s">
        <v>31983</v>
      </c>
    </row>
    <row r="93482">
      <c r="A93482" s="1" t="s">
        <v>31984</v>
      </c>
    </row>
    <row r="93484">
      <c r="A93484" s="1" t="s">
        <v>31985</v>
      </c>
    </row>
    <row r="93486">
      <c r="A93486" s="1" t="s">
        <v>31986</v>
      </c>
    </row>
    <row r="93488">
      <c r="A93488" s="1" t="s">
        <v>31987</v>
      </c>
    </row>
    <row r="93489">
      <c r="A93489" s="1" t="s">
        <v>31988</v>
      </c>
    </row>
    <row r="93491">
      <c r="A93491" s="1" t="s">
        <v>31989</v>
      </c>
    </row>
    <row r="93492">
      <c r="A93492" s="1" t="s">
        <v>31990</v>
      </c>
    </row>
    <row r="93493">
      <c r="A93493" s="1" t="s">
        <v>31991</v>
      </c>
    </row>
    <row r="93495">
      <c r="A93495" s="1" t="s">
        <v>31992</v>
      </c>
    </row>
    <row r="93497">
      <c r="A93497" s="1" t="s">
        <v>31993</v>
      </c>
    </row>
    <row r="93499">
      <c r="A93499" s="1" t="s">
        <v>31994</v>
      </c>
    </row>
    <row r="93500">
      <c r="A93500" s="1" t="s">
        <v>31968</v>
      </c>
    </row>
    <row r="93501">
      <c r="A93501" s="1" t="s">
        <v>31969</v>
      </c>
    </row>
    <row r="93502">
      <c r="A93502" s="1" t="s">
        <v>31970</v>
      </c>
    </row>
    <row r="93503">
      <c r="A93503" s="1" t="s">
        <v>31971</v>
      </c>
    </row>
    <row r="93504">
      <c r="A93504" s="1" t="s">
        <v>31972</v>
      </c>
    </row>
    <row r="93505">
      <c r="A93505" s="1" t="s">
        <v>31974</v>
      </c>
    </row>
    <row r="93506">
      <c r="A93506" s="1" t="s">
        <v>31975</v>
      </c>
    </row>
    <row r="93507">
      <c r="A93507" s="1" t="s">
        <v>31976</v>
      </c>
    </row>
    <row r="93508">
      <c r="A93508" s="1" t="s">
        <v>31977</v>
      </c>
    </row>
    <row r="93509">
      <c r="A93509" s="1" t="s">
        <v>31978</v>
      </c>
    </row>
    <row r="93510">
      <c r="A93510" s="1" t="s">
        <v>31979</v>
      </c>
    </row>
    <row r="93511">
      <c r="A93511" s="1" t="s">
        <v>31980</v>
      </c>
    </row>
    <row r="93512">
      <c r="A93512" s="1" t="s">
        <v>31981</v>
      </c>
    </row>
    <row r="93513">
      <c r="A93513" s="1" t="s">
        <v>31982</v>
      </c>
    </row>
    <row r="93514">
      <c r="A93514" s="1" t="s">
        <v>31983</v>
      </c>
    </row>
    <row r="93515">
      <c r="A93515" s="1" t="s">
        <v>31984</v>
      </c>
    </row>
    <row r="93516">
      <c r="A93516" s="1" t="s">
        <v>31985</v>
      </c>
    </row>
    <row r="93517">
      <c r="A93517" s="1" t="s">
        <v>31986</v>
      </c>
    </row>
    <row r="93518">
      <c r="A93518" s="1" t="s">
        <v>31987</v>
      </c>
    </row>
    <row r="93519">
      <c r="A93519" s="1" t="s">
        <v>31988</v>
      </c>
    </row>
    <row r="93520">
      <c r="A93520" s="1" t="s">
        <v>31989</v>
      </c>
    </row>
    <row r="93521">
      <c r="A93521" s="1" t="s">
        <v>31990</v>
      </c>
    </row>
    <row r="93522">
      <c r="A93522" s="1" t="s">
        <v>31991</v>
      </c>
    </row>
    <row r="93523">
      <c r="A93523" s="1" t="s">
        <v>31992</v>
      </c>
    </row>
    <row r="93524">
      <c r="A93524" s="1" t="s">
        <v>31995</v>
      </c>
    </row>
    <row r="93525">
      <c r="A93525" s="1" t="s">
        <v>31996</v>
      </c>
    </row>
    <row r="93526">
      <c r="A93526" s="1" t="s">
        <v>31997</v>
      </c>
    </row>
    <row r="93527">
      <c r="A93527" s="1" t="s">
        <v>31998</v>
      </c>
    </row>
    <row r="93529">
      <c r="A93529" s="1" t="s">
        <v>31999</v>
      </c>
    </row>
    <row r="93530">
      <c r="A93530" s="1" t="s">
        <v>3397</v>
      </c>
    </row>
    <row r="93531">
      <c r="A93531" s="3" t="str">
        <f>— hyeswmlrawaiting}</f>
        <v>#ERROR!</v>
      </c>
    </row>
    <row r="93533">
      <c r="A93533" s="1" t="s">
        <v>32000</v>
      </c>
    </row>
    <row r="93534">
      <c r="A93534" s="1" t="s">
        <v>32001</v>
      </c>
    </row>
    <row r="93536">
      <c r="A93536" s="1" t="s">
        <v>32002</v>
      </c>
    </row>
    <row r="93538">
      <c r="A93538" s="1" t="s">
        <v>32003</v>
      </c>
    </row>
    <row r="93540">
      <c r="A93540" s="1" t="s">
        <v>32004</v>
      </c>
    </row>
    <row r="93541">
      <c r="A93541" s="1" t="s">
        <v>32005</v>
      </c>
    </row>
    <row r="93543">
      <c r="A93543" s="1" t="s">
        <v>32006</v>
      </c>
    </row>
    <row r="93544">
      <c r="A93544" s="1" t="s">
        <v>32007</v>
      </c>
    </row>
    <row r="93545">
      <c r="A93545" s="1" t="s">
        <v>32008</v>
      </c>
    </row>
    <row r="93547">
      <c r="A93547" s="1" t="s">
        <v>32009</v>
      </c>
    </row>
    <row r="93549">
      <c r="A93549" s="1" t="s">
        <v>32010</v>
      </c>
    </row>
    <row r="93551">
      <c r="A93551" s="1" t="s">
        <v>32011</v>
      </c>
    </row>
    <row r="93552">
      <c r="A93552" s="1" t="s">
        <v>32012</v>
      </c>
    </row>
    <row r="93553">
      <c r="A93553" s="1" t="s">
        <v>32013</v>
      </c>
    </row>
    <row r="93555">
      <c r="A93555" s="1" t="s">
        <v>32014</v>
      </c>
    </row>
    <row r="93557">
      <c r="A93557" s="1" t="s">
        <v>32015</v>
      </c>
    </row>
    <row r="93559">
      <c r="A93559" s="1" t="s">
        <v>32016</v>
      </c>
    </row>
    <row r="93560">
      <c r="A93560" s="1" t="s">
        <v>31997</v>
      </c>
    </row>
    <row r="93561">
      <c r="A93561" s="1" t="s">
        <v>31998</v>
      </c>
    </row>
    <row r="93562">
      <c r="A93562" s="1" t="s">
        <v>31999</v>
      </c>
    </row>
    <row r="93563">
      <c r="A93563" s="3" t="str">
        <f>— hyeswmlrawaiting}</f>
        <v>#ERROR!</v>
      </c>
    </row>
    <row r="93564">
      <c r="A93564" s="1" t="s">
        <v>32000</v>
      </c>
    </row>
    <row r="93565">
      <c r="A93565" s="1" t="s">
        <v>32001</v>
      </c>
    </row>
    <row r="93566">
      <c r="A93566" s="1" t="s">
        <v>32002</v>
      </c>
    </row>
    <row r="93567">
      <c r="A93567" s="1" t="s">
        <v>32003</v>
      </c>
    </row>
    <row r="93568">
      <c r="A93568" s="1" t="s">
        <v>32004</v>
      </c>
    </row>
    <row r="93569">
      <c r="A93569" s="1" t="s">
        <v>32005</v>
      </c>
    </row>
    <row r="93570">
      <c r="A93570" s="1" t="s">
        <v>32006</v>
      </c>
    </row>
    <row r="93571">
      <c r="A93571" s="1" t="s">
        <v>32007</v>
      </c>
    </row>
    <row r="93572">
      <c r="A93572" s="1" t="s">
        <v>32008</v>
      </c>
    </row>
    <row r="93573">
      <c r="A93573" s="1" t="s">
        <v>32009</v>
      </c>
    </row>
    <row r="93574">
      <c r="A93574" s="1" t="s">
        <v>32010</v>
      </c>
    </row>
    <row r="93575">
      <c r="A93575" s="1" t="s">
        <v>32011</v>
      </c>
    </row>
    <row r="93576">
      <c r="A93576" s="1" t="s">
        <v>32012</v>
      </c>
    </row>
    <row r="93577">
      <c r="A93577" s="1" t="s">
        <v>32013</v>
      </c>
    </row>
    <row r="93578">
      <c r="A93578" s="1" t="s">
        <v>32014</v>
      </c>
    </row>
    <row r="93579">
      <c r="A93579" s="1" t="s">
        <v>32017</v>
      </c>
    </row>
    <row r="93580">
      <c r="A93580" s="1" t="s">
        <v>32018</v>
      </c>
    </row>
    <row r="93582">
      <c r="A93582" s="1" t="s">
        <v>32019</v>
      </c>
    </row>
    <row r="93584">
      <c r="A93584" s="1" t="s">
        <v>32020</v>
      </c>
    </row>
    <row r="93585">
      <c r="A93585" s="1" t="s">
        <v>32021</v>
      </c>
    </row>
    <row r="93586">
      <c r="A93586" s="1" t="s">
        <v>32022</v>
      </c>
    </row>
    <row r="93588">
      <c r="A93588" s="1" t="s">
        <v>32023</v>
      </c>
    </row>
    <row r="93590">
      <c r="A93590" s="1" t="s">
        <v>32024</v>
      </c>
    </row>
    <row r="93592">
      <c r="A93592" s="1" t="s">
        <v>32025</v>
      </c>
    </row>
    <row r="93594">
      <c r="A93594" s="1" t="s">
        <v>32026</v>
      </c>
    </row>
    <row r="93595">
      <c r="A93595" s="1" t="s">
        <v>32027</v>
      </c>
    </row>
    <row r="93596">
      <c r="A93596" s="1" t="s">
        <v>32028</v>
      </c>
    </row>
    <row r="93598">
      <c r="A93598" s="1" t="s">
        <v>32029</v>
      </c>
    </row>
    <row r="93600">
      <c r="A93600" s="1" t="s">
        <v>32030</v>
      </c>
    </row>
    <row r="93601">
      <c r="A93601" s="1" t="s">
        <v>32031</v>
      </c>
    </row>
    <row r="93603">
      <c r="A93603" s="1" t="s">
        <v>32032</v>
      </c>
    </row>
    <row r="93605">
      <c r="A93605" s="1" t="s">
        <v>32033</v>
      </c>
    </row>
    <row r="93607">
      <c r="A93607" s="1" t="s">
        <v>32034</v>
      </c>
    </row>
    <row r="93608">
      <c r="A93608" s="1" t="s">
        <v>32035</v>
      </c>
    </row>
    <row r="93610">
      <c r="A93610" s="1" t="s">
        <v>32036</v>
      </c>
    </row>
    <row r="93612">
      <c r="A93612" s="1" t="s">
        <v>32037</v>
      </c>
    </row>
    <row r="93613">
      <c r="A93613" s="1" t="s">
        <v>32038</v>
      </c>
    </row>
    <row r="93615">
      <c r="A93615" s="1" t="s">
        <v>32039</v>
      </c>
    </row>
    <row r="93616">
      <c r="A93616" s="1" t="s">
        <v>32040</v>
      </c>
    </row>
    <row r="93618">
      <c r="A93618" s="1" t="s">
        <v>32041</v>
      </c>
    </row>
    <row r="93619">
      <c r="A93619" s="1" t="s">
        <v>32042</v>
      </c>
    </row>
    <row r="93620">
      <c r="A93620" s="1" t="s">
        <v>32019</v>
      </c>
    </row>
    <row r="93621">
      <c r="A93621" s="1" t="s">
        <v>32020</v>
      </c>
    </row>
    <row r="93622">
      <c r="A93622" s="1" t="s">
        <v>32021</v>
      </c>
    </row>
    <row r="93623">
      <c r="A93623" s="1" t="s">
        <v>32022</v>
      </c>
    </row>
    <row r="93624">
      <c r="A93624" s="1" t="s">
        <v>32023</v>
      </c>
    </row>
    <row r="93625">
      <c r="A93625" s="1" t="s">
        <v>32024</v>
      </c>
    </row>
    <row r="93626">
      <c r="A93626" s="1" t="s">
        <v>32025</v>
      </c>
    </row>
    <row r="93627">
      <c r="A93627" s="1" t="s">
        <v>32026</v>
      </c>
    </row>
    <row r="93628">
      <c r="A93628" s="1" t="s">
        <v>32027</v>
      </c>
    </row>
    <row r="93629">
      <c r="A93629" s="1" t="s">
        <v>32028</v>
      </c>
    </row>
    <row r="93630">
      <c r="A93630" s="1" t="s">
        <v>32029</v>
      </c>
    </row>
    <row r="93631">
      <c r="A93631" s="1" t="s">
        <v>32030</v>
      </c>
    </row>
    <row r="93632">
      <c r="A93632" s="1" t="s">
        <v>32031</v>
      </c>
    </row>
    <row r="93633">
      <c r="A93633" s="1" t="s">
        <v>32032</v>
      </c>
    </row>
    <row r="93634">
      <c r="A93634" s="1" t="s">
        <v>32033</v>
      </c>
    </row>
    <row r="93635">
      <c r="A93635" s="1" t="s">
        <v>32034</v>
      </c>
    </row>
    <row r="93636">
      <c r="A93636" s="1" t="s">
        <v>32035</v>
      </c>
    </row>
    <row r="93637">
      <c r="A93637" s="1" t="s">
        <v>32036</v>
      </c>
    </row>
    <row r="93638">
      <c r="A93638" s="1" t="s">
        <v>32037</v>
      </c>
    </row>
    <row r="93639">
      <c r="A93639" s="1" t="s">
        <v>32038</v>
      </c>
    </row>
    <row r="93640">
      <c r="A93640" s="1" t="s">
        <v>32039</v>
      </c>
    </row>
    <row r="93641">
      <c r="A93641" s="1" t="s">
        <v>32040</v>
      </c>
    </row>
    <row r="93642">
      <c r="A93642" s="1" t="s">
        <v>32043</v>
      </c>
    </row>
    <row r="93643">
      <c r="A93643" s="1" t="s">
        <v>32044</v>
      </c>
    </row>
    <row r="93645">
      <c r="A93645" s="1" t="s">
        <v>32019</v>
      </c>
    </row>
    <row r="93647">
      <c r="A93647" s="1" t="s">
        <v>32045</v>
      </c>
    </row>
    <row r="93649">
      <c r="A93649" s="1" t="s">
        <v>32046</v>
      </c>
    </row>
    <row r="93651">
      <c r="A93651" s="1" t="s">
        <v>32047</v>
      </c>
    </row>
    <row r="93652">
      <c r="A93652" s="1" t="s">
        <v>32048</v>
      </c>
    </row>
    <row r="93654">
      <c r="A93654" s="1" t="s">
        <v>32049</v>
      </c>
    </row>
    <row r="93656">
      <c r="A93656" s="1" t="s">
        <v>32050</v>
      </c>
    </row>
    <row r="93657">
      <c r="A93657" s="1" t="s">
        <v>32051</v>
      </c>
    </row>
    <row r="93659">
      <c r="A93659" s="1" t="s">
        <v>32052</v>
      </c>
    </row>
    <row r="93661">
      <c r="A93661" s="1" t="s">
        <v>32053</v>
      </c>
    </row>
    <row r="93663">
      <c r="A93663" s="1" t="s">
        <v>32054</v>
      </c>
    </row>
    <row r="93665">
      <c r="A93665" s="1" t="s">
        <v>32055</v>
      </c>
    </row>
    <row r="93666">
      <c r="A93666" s="1" t="s">
        <v>32056</v>
      </c>
    </row>
    <row r="93667">
      <c r="A93667" s="1" t="s">
        <v>32057</v>
      </c>
    </row>
    <row r="93669">
      <c r="A93669" s="1" t="s">
        <v>32058</v>
      </c>
    </row>
    <row r="93670">
      <c r="A93670" s="1" t="s">
        <v>32059</v>
      </c>
    </row>
    <row r="93671">
      <c r="A93671" s="1" t="s">
        <v>32060</v>
      </c>
    </row>
    <row r="93673">
      <c r="A93673" s="1" t="s">
        <v>32061</v>
      </c>
    </row>
    <row r="93674">
      <c r="A93674" s="1" t="s">
        <v>32062</v>
      </c>
    </row>
    <row r="93676">
      <c r="A93676" s="1" t="s">
        <v>32063</v>
      </c>
    </row>
    <row r="93678">
      <c r="A93678" s="1" t="s">
        <v>32064</v>
      </c>
    </row>
    <row r="93679">
      <c r="A93679" s="1" t="s">
        <v>32065</v>
      </c>
    </row>
    <row r="93680">
      <c r="A93680" s="1" t="s">
        <v>32066</v>
      </c>
    </row>
    <row r="93682">
      <c r="A93682" s="1" t="s">
        <v>32042</v>
      </c>
    </row>
    <row r="93683">
      <c r="A93683" s="1" t="s">
        <v>32019</v>
      </c>
    </row>
    <row r="93684">
      <c r="A93684" s="1" t="s">
        <v>32045</v>
      </c>
    </row>
    <row r="93685">
      <c r="A93685" s="1" t="s">
        <v>32046</v>
      </c>
    </row>
    <row r="93686">
      <c r="A93686" s="1" t="s">
        <v>32047</v>
      </c>
    </row>
    <row r="93687">
      <c r="A93687" s="1" t="s">
        <v>32048</v>
      </c>
    </row>
    <row r="93688">
      <c r="A93688" s="1" t="s">
        <v>32049</v>
      </c>
    </row>
    <row r="93689">
      <c r="A93689" s="1" t="s">
        <v>32050</v>
      </c>
    </row>
    <row r="93690">
      <c r="A93690" s="1" t="s">
        <v>32051</v>
      </c>
    </row>
    <row r="93691">
      <c r="A93691" s="1" t="s">
        <v>32052</v>
      </c>
    </row>
    <row r="93692">
      <c r="A93692" s="1" t="s">
        <v>32053</v>
      </c>
    </row>
    <row r="93693">
      <c r="A93693" s="1" t="s">
        <v>32054</v>
      </c>
    </row>
    <row r="93694">
      <c r="A93694" s="1" t="s">
        <v>32055</v>
      </c>
    </row>
    <row r="93695">
      <c r="A93695" s="1" t="s">
        <v>32056</v>
      </c>
    </row>
    <row r="93696">
      <c r="A93696" s="1" t="s">
        <v>32058</v>
      </c>
    </row>
    <row r="93697">
      <c r="A93697" s="1" t="s">
        <v>32059</v>
      </c>
    </row>
    <row r="93698">
      <c r="A93698" s="1" t="s">
        <v>32060</v>
      </c>
    </row>
    <row r="93699">
      <c r="A93699" s="1" t="s">
        <v>32061</v>
      </c>
    </row>
    <row r="93700">
      <c r="A93700" s="1" t="s">
        <v>32062</v>
      </c>
    </row>
    <row r="93701">
      <c r="A93701" s="1" t="s">
        <v>32063</v>
      </c>
    </row>
    <row r="93702">
      <c r="A93702" s="1" t="s">
        <v>32064</v>
      </c>
    </row>
    <row r="93703">
      <c r="A93703" s="1" t="s">
        <v>32067</v>
      </c>
    </row>
    <row r="93704">
      <c r="A93704" s="1" t="s">
        <v>32068</v>
      </c>
    </row>
    <row r="93706">
      <c r="A93706" s="1" t="s">
        <v>32069</v>
      </c>
    </row>
    <row r="93708">
      <c r="A93708" s="1" t="s">
        <v>32070</v>
      </c>
    </row>
    <row r="93710">
      <c r="A93710" s="1" t="s">
        <v>32071</v>
      </c>
    </row>
    <row r="93711">
      <c r="A93711" s="1" t="s">
        <v>32072</v>
      </c>
    </row>
    <row r="93712">
      <c r="A93712" s="1" t="s">
        <v>32073</v>
      </c>
    </row>
    <row r="93713">
      <c r="A93713" s="1" t="s">
        <v>32074</v>
      </c>
    </row>
    <row r="93714">
      <c r="A93714" s="1" t="s">
        <v>32075</v>
      </c>
    </row>
    <row r="93715">
      <c r="A93715" s="1" t="s">
        <v>32076</v>
      </c>
    </row>
    <row r="93717">
      <c r="A93717" s="1" t="s">
        <v>32077</v>
      </c>
    </row>
    <row r="93719">
      <c r="A93719" s="1" t="s">
        <v>32078</v>
      </c>
    </row>
    <row r="93721">
      <c r="A93721" s="1" t="s">
        <v>32079</v>
      </c>
    </row>
    <row r="93723">
      <c r="A93723" s="1" t="s">
        <v>32080</v>
      </c>
    </row>
    <row r="93725">
      <c r="A93725" s="1" t="s">
        <v>32081</v>
      </c>
    </row>
    <row r="93727">
      <c r="A93727" s="1" t="s">
        <v>32082</v>
      </c>
    </row>
    <row r="93728">
      <c r="A93728" s="1" t="s">
        <v>32083</v>
      </c>
    </row>
    <row r="93730">
      <c r="A93730" s="1" t="s">
        <v>32063</v>
      </c>
    </row>
    <row r="93731">
      <c r="A93731" s="1" t="s">
        <v>32084</v>
      </c>
    </row>
    <row r="93733">
      <c r="A93733" s="1" t="s">
        <v>32085</v>
      </c>
    </row>
    <row r="93734">
      <c r="A93734" s="1" t="s">
        <v>32086</v>
      </c>
    </row>
    <row r="93736">
      <c r="A93736" s="1" t="s">
        <v>32087</v>
      </c>
    </row>
    <row r="93737">
      <c r="A93737" s="1" t="s">
        <v>32088</v>
      </c>
    </row>
    <row r="93739">
      <c r="A93739" s="1" t="s">
        <v>32089</v>
      </c>
    </row>
    <row r="93741">
      <c r="A93741" s="1" t="s">
        <v>32090</v>
      </c>
    </row>
    <row r="93742">
      <c r="A93742" s="1" t="s">
        <v>32069</v>
      </c>
    </row>
    <row r="93743">
      <c r="A93743" s="1" t="s">
        <v>32070</v>
      </c>
    </row>
    <row r="93744">
      <c r="A93744" s="1" t="s">
        <v>32071</v>
      </c>
    </row>
    <row r="93745">
      <c r="A93745" s="1" t="s">
        <v>32072</v>
      </c>
    </row>
    <row r="93746">
      <c r="A93746" s="1" t="s">
        <v>32073</v>
      </c>
    </row>
    <row r="93747">
      <c r="A93747" s="1" t="s">
        <v>32074</v>
      </c>
    </row>
    <row r="93748">
      <c r="A93748" s="1" t="s">
        <v>32075</v>
      </c>
    </row>
    <row r="93749">
      <c r="A93749" s="1" t="s">
        <v>32076</v>
      </c>
    </row>
    <row r="93750">
      <c r="A93750" s="1" t="s">
        <v>32077</v>
      </c>
    </row>
    <row r="93751">
      <c r="A93751" s="1" t="s">
        <v>32078</v>
      </c>
    </row>
    <row r="93752">
      <c r="A93752" s="1" t="s">
        <v>32079</v>
      </c>
    </row>
    <row r="93753">
      <c r="A93753" s="1" t="s">
        <v>32080</v>
      </c>
    </row>
    <row r="93754">
      <c r="A93754" s="1" t="s">
        <v>32081</v>
      </c>
    </row>
    <row r="93755">
      <c r="A93755" s="1" t="s">
        <v>32082</v>
      </c>
    </row>
    <row r="93756">
      <c r="A93756" s="1" t="s">
        <v>32083</v>
      </c>
    </row>
    <row r="93757">
      <c r="A93757" s="1" t="s">
        <v>32063</v>
      </c>
    </row>
    <row r="93758">
      <c r="A93758" s="1" t="s">
        <v>32084</v>
      </c>
    </row>
    <row r="93759">
      <c r="A93759" s="1" t="s">
        <v>32085</v>
      </c>
    </row>
    <row r="93760">
      <c r="A93760" s="1" t="s">
        <v>32086</v>
      </c>
    </row>
    <row r="93761">
      <c r="A93761" s="1" t="s">
        <v>32087</v>
      </c>
    </row>
    <row r="93762">
      <c r="A93762" s="1" t="s">
        <v>32088</v>
      </c>
    </row>
    <row r="93763">
      <c r="A93763" s="1" t="s">
        <v>32091</v>
      </c>
    </row>
    <row r="93764">
      <c r="A93764" s="1" t="s">
        <v>32092</v>
      </c>
    </row>
    <row r="93766">
      <c r="A93766" s="1" t="s">
        <v>32093</v>
      </c>
    </row>
    <row r="93768">
      <c r="A93768" s="1" t="s">
        <v>32094</v>
      </c>
    </row>
    <row r="93770">
      <c r="A93770" s="1" t="s">
        <v>32095</v>
      </c>
    </row>
    <row r="93772">
      <c r="A93772" s="1" t="s">
        <v>32096</v>
      </c>
    </row>
    <row r="93774">
      <c r="A93774" s="1" t="s">
        <v>32097</v>
      </c>
    </row>
    <row r="93775">
      <c r="A93775" s="1" t="s">
        <v>32098</v>
      </c>
    </row>
    <row r="93777">
      <c r="A93777" s="1" t="s">
        <v>32099</v>
      </c>
    </row>
    <row r="93778">
      <c r="A93778" s="1" t="s">
        <v>32100</v>
      </c>
    </row>
    <row r="93780">
      <c r="A93780" s="1" t="s">
        <v>32101</v>
      </c>
    </row>
    <row r="93782">
      <c r="A93782" s="1" t="s">
        <v>32102</v>
      </c>
    </row>
    <row r="93783">
      <c r="A93783" s="1" t="s">
        <v>32103</v>
      </c>
    </row>
    <row r="93785">
      <c r="A93785" s="1" t="s">
        <v>32104</v>
      </c>
    </row>
    <row r="93786">
      <c r="A93786" s="1" t="s">
        <v>32105</v>
      </c>
    </row>
    <row r="93788">
      <c r="A93788" s="1" t="s">
        <v>28649</v>
      </c>
    </row>
    <row r="93789">
      <c r="A93789" s="1" t="s">
        <v>32084</v>
      </c>
    </row>
    <row r="93791">
      <c r="A93791" s="1" t="s">
        <v>32106</v>
      </c>
    </row>
    <row r="93792">
      <c r="A93792" s="1" t="s">
        <v>32107</v>
      </c>
    </row>
    <row r="93794">
      <c r="A93794" s="1" t="s">
        <v>32108</v>
      </c>
    </row>
    <row r="93795">
      <c r="A93795" s="1" t="s">
        <v>32094</v>
      </c>
    </row>
    <row r="93796">
      <c r="A93796" s="1" t="s">
        <v>32109</v>
      </c>
    </row>
    <row r="93797">
      <c r="A93797" s="1" t="s">
        <v>32096</v>
      </c>
    </row>
    <row r="93798">
      <c r="A93798" s="1" t="s">
        <v>32097</v>
      </c>
    </row>
    <row r="93799">
      <c r="A93799" s="1" t="s">
        <v>32098</v>
      </c>
    </row>
    <row r="93800">
      <c r="A93800" s="1" t="s">
        <v>32099</v>
      </c>
    </row>
    <row r="93801">
      <c r="A93801" s="1" t="s">
        <v>32100</v>
      </c>
    </row>
    <row r="93802">
      <c r="A93802" s="1" t="s">
        <v>32101</v>
      </c>
    </row>
    <row r="93803">
      <c r="A93803" s="1" t="s">
        <v>32102</v>
      </c>
    </row>
    <row r="93804">
      <c r="A93804" s="1" t="s">
        <v>32103</v>
      </c>
    </row>
    <row r="93805">
      <c r="A93805" s="1" t="s">
        <v>32104</v>
      </c>
    </row>
    <row r="93806">
      <c r="A93806" s="1" t="s">
        <v>32105</v>
      </c>
    </row>
    <row r="93807">
      <c r="A93807" s="1" t="s">
        <v>28649</v>
      </c>
    </row>
    <row r="93808">
      <c r="A93808" s="1" t="s">
        <v>32084</v>
      </c>
    </row>
    <row r="93809">
      <c r="A93809" s="1" t="s">
        <v>32106</v>
      </c>
    </row>
    <row r="93810">
      <c r="A93810" s="1" t="s">
        <v>32110</v>
      </c>
    </row>
    <row r="93811">
      <c r="A93811" s="1" t="s">
        <v>32111</v>
      </c>
    </row>
    <row r="93812">
      <c r="A93812" s="1" t="s">
        <v>32112</v>
      </c>
    </row>
    <row r="93814">
      <c r="A93814" s="1" t="s">
        <v>28630</v>
      </c>
    </row>
    <row r="93816">
      <c r="A93816" s="1" t="s">
        <v>32095</v>
      </c>
    </row>
    <row r="93818">
      <c r="A93818" s="1" t="s">
        <v>390</v>
      </c>
    </row>
    <row r="93820">
      <c r="A93820" s="1" t="s">
        <v>32113</v>
      </c>
    </row>
    <row r="93822">
      <c r="A93822" s="1" t="s">
        <v>32114</v>
      </c>
    </row>
    <row r="93823">
      <c r="A93823" s="1" t="s">
        <v>32115</v>
      </c>
    </row>
    <row r="93824">
      <c r="A93824" s="1" t="s">
        <v>32116</v>
      </c>
    </row>
    <row r="93826">
      <c r="A93826" s="1" t="s">
        <v>32117</v>
      </c>
    </row>
    <row r="93828">
      <c r="A93828" s="1" t="s">
        <v>32118</v>
      </c>
    </row>
    <row r="93829">
      <c r="A93829" s="1" t="s">
        <v>32119</v>
      </c>
    </row>
    <row r="93831">
      <c r="A93831" s="1" t="s">
        <v>32120</v>
      </c>
    </row>
    <row r="93832">
      <c r="A93832" s="1" t="s">
        <v>32121</v>
      </c>
    </row>
    <row r="93834">
      <c r="A93834" s="1" t="s">
        <v>32122</v>
      </c>
    </row>
    <row r="93835">
      <c r="A93835" s="1" t="s">
        <v>32123</v>
      </c>
    </row>
    <row r="93837">
      <c r="A93837" s="1" t="s">
        <v>32124</v>
      </c>
    </row>
    <row r="93838">
      <c r="A93838" s="1" t="s">
        <v>32125</v>
      </c>
    </row>
    <row r="93840">
      <c r="A93840" s="1" t="s">
        <v>32126</v>
      </c>
    </row>
    <row r="93841">
      <c r="A93841" s="1" t="s">
        <v>32127</v>
      </c>
    </row>
    <row r="93843">
      <c r="A93843" s="1" t="s">
        <v>32128</v>
      </c>
    </row>
    <row r="93844">
      <c r="A93844" s="1" t="s">
        <v>32112</v>
      </c>
    </row>
    <row r="93845">
      <c r="A93845" s="1" t="s">
        <v>28630</v>
      </c>
    </row>
    <row r="93846">
      <c r="A93846" s="1" t="s">
        <v>32109</v>
      </c>
    </row>
    <row r="93847">
      <c r="A93847" s="1" t="s">
        <v>32113</v>
      </c>
    </row>
    <row r="93848">
      <c r="A93848" s="1" t="s">
        <v>32114</v>
      </c>
    </row>
    <row r="93849">
      <c r="A93849" s="1" t="s">
        <v>32115</v>
      </c>
    </row>
    <row r="93850">
      <c r="A93850" s="1" t="s">
        <v>32116</v>
      </c>
    </row>
    <row r="93851">
      <c r="A93851" s="1" t="s">
        <v>32117</v>
      </c>
    </row>
    <row r="93852">
      <c r="A93852" s="1" t="s">
        <v>32118</v>
      </c>
    </row>
    <row r="93853">
      <c r="A93853" s="1" t="s">
        <v>32119</v>
      </c>
    </row>
    <row r="93854">
      <c r="A93854" s="1" t="s">
        <v>32120</v>
      </c>
    </row>
    <row r="93855">
      <c r="A93855" s="1" t="s">
        <v>32121</v>
      </c>
    </row>
    <row r="93856">
      <c r="A93856" s="1" t="s">
        <v>32122</v>
      </c>
    </row>
    <row r="93857">
      <c r="A93857" s="1" t="s">
        <v>32123</v>
      </c>
    </row>
    <row r="93858">
      <c r="A93858" s="1" t="s">
        <v>32124</v>
      </c>
    </row>
    <row r="93859">
      <c r="A93859" s="1" t="s">
        <v>32125</v>
      </c>
    </row>
    <row r="93860">
      <c r="A93860" s="1" t="s">
        <v>32126</v>
      </c>
    </row>
    <row r="93861">
      <c r="A93861" s="1" t="s">
        <v>32129</v>
      </c>
    </row>
    <row r="93862">
      <c r="A93862" s="1" t="s">
        <v>32130</v>
      </c>
    </row>
    <row r="93864">
      <c r="A93864" s="1" t="s">
        <v>32131</v>
      </c>
    </row>
    <row r="93866">
      <c r="A93866" s="1" t="s">
        <v>32132</v>
      </c>
    </row>
    <row r="93867">
      <c r="A93867" s="1" t="s">
        <v>32133</v>
      </c>
    </row>
    <row r="93869">
      <c r="A93869" s="1" t="s">
        <v>32134</v>
      </c>
    </row>
    <row r="93870">
      <c r="A93870" s="1" t="s">
        <v>32135</v>
      </c>
    </row>
    <row r="93872">
      <c r="A93872" s="1" t="s">
        <v>32136</v>
      </c>
    </row>
    <row r="93873">
      <c r="A93873" s="1" t="s">
        <v>32137</v>
      </c>
    </row>
    <row r="93875">
      <c r="A93875" s="1" t="s">
        <v>32138</v>
      </c>
    </row>
    <row r="93876">
      <c r="A93876" s="1" t="s">
        <v>32139</v>
      </c>
    </row>
    <row r="93877">
      <c r="A93877" s="1" t="s">
        <v>32140</v>
      </c>
    </row>
    <row r="93879">
      <c r="A93879" s="1" t="s">
        <v>32141</v>
      </c>
    </row>
    <row r="93881">
      <c r="A93881" s="1" t="s">
        <v>32142</v>
      </c>
    </row>
    <row r="93882">
      <c r="A93882" s="1" t="s">
        <v>32143</v>
      </c>
    </row>
    <row r="93884">
      <c r="A93884" s="1" t="s">
        <v>32144</v>
      </c>
    </row>
    <row r="93886">
      <c r="A93886" s="1" t="s">
        <v>1858</v>
      </c>
    </row>
    <row r="93888">
      <c r="A93888" s="1" t="s">
        <v>9113</v>
      </c>
    </row>
    <row r="93890">
      <c r="A93890" s="1" t="s">
        <v>32145</v>
      </c>
    </row>
    <row r="93892">
      <c r="A93892" s="1" t="s">
        <v>32146</v>
      </c>
    </row>
    <row r="93893">
      <c r="A93893" s="1" t="s">
        <v>32147</v>
      </c>
    </row>
    <row r="93895">
      <c r="A93895" s="1" t="s">
        <v>32148</v>
      </c>
    </row>
    <row r="93896">
      <c r="A93896" s="1" t="s">
        <v>32149</v>
      </c>
    </row>
    <row r="93897">
      <c r="A93897" s="1" t="s">
        <v>32131</v>
      </c>
    </row>
    <row r="93898">
      <c r="A93898" s="1" t="s">
        <v>32132</v>
      </c>
    </row>
    <row r="93899">
      <c r="A93899" s="1" t="s">
        <v>32133</v>
      </c>
    </row>
    <row r="93900">
      <c r="A93900" s="1" t="s">
        <v>32134</v>
      </c>
    </row>
    <row r="93901">
      <c r="A93901" s="1" t="s">
        <v>32135</v>
      </c>
    </row>
    <row r="93902">
      <c r="A93902" s="1" t="s">
        <v>32136</v>
      </c>
    </row>
    <row r="93903">
      <c r="A93903" s="1" t="s">
        <v>32137</v>
      </c>
    </row>
    <row r="93904">
      <c r="A93904" s="1" t="s">
        <v>32138</v>
      </c>
    </row>
    <row r="93905">
      <c r="A93905" s="1" t="s">
        <v>32139</v>
      </c>
    </row>
    <row r="93906">
      <c r="A93906" s="1" t="s">
        <v>32140</v>
      </c>
    </row>
    <row r="93907">
      <c r="A93907" s="1" t="s">
        <v>32141</v>
      </c>
    </row>
    <row r="93908">
      <c r="A93908" s="1" t="s">
        <v>32142</v>
      </c>
    </row>
    <row r="93909">
      <c r="A93909" s="1" t="s">
        <v>32143</v>
      </c>
    </row>
    <row r="93910">
      <c r="A93910" s="1" t="s">
        <v>32144</v>
      </c>
    </row>
    <row r="93911">
      <c r="A93911" s="1" t="s">
        <v>32145</v>
      </c>
    </row>
    <row r="93912">
      <c r="A93912" s="1" t="s">
        <v>32146</v>
      </c>
    </row>
    <row r="93913">
      <c r="A93913" s="1" t="s">
        <v>32147</v>
      </c>
    </row>
    <row r="93914">
      <c r="A93914" s="1" t="s">
        <v>32150</v>
      </c>
    </row>
    <row r="93915">
      <c r="A93915" s="1" t="s">
        <v>32151</v>
      </c>
    </row>
    <row r="93917">
      <c r="A93917" s="1" t="s">
        <v>32152</v>
      </c>
    </row>
    <row r="93918">
      <c r="A93918" s="1" t="s">
        <v>32153</v>
      </c>
    </row>
    <row r="93920">
      <c r="A93920" s="1" t="s">
        <v>32154</v>
      </c>
    </row>
    <row r="93921">
      <c r="A93921" s="1" t="s">
        <v>32155</v>
      </c>
    </row>
    <row r="93923">
      <c r="A93923" s="1" t="s">
        <v>32156</v>
      </c>
    </row>
    <row r="93924">
      <c r="A93924" s="1" t="s">
        <v>32157</v>
      </c>
    </row>
    <row r="93925">
      <c r="A93925" s="1" t="s">
        <v>32158</v>
      </c>
    </row>
    <row r="93926">
      <c r="A93926" s="1" t="s">
        <v>32159</v>
      </c>
    </row>
    <row r="93928">
      <c r="A93928" s="1" t="s">
        <v>32160</v>
      </c>
    </row>
    <row r="93929">
      <c r="A93929" s="1" t="s">
        <v>32161</v>
      </c>
    </row>
    <row r="93930">
      <c r="A93930" s="1" t="s">
        <v>32162</v>
      </c>
    </row>
    <row r="93932">
      <c r="A93932" s="1" t="s">
        <v>32163</v>
      </c>
    </row>
    <row r="93934">
      <c r="A93934" s="1" t="s">
        <v>32164</v>
      </c>
    </row>
    <row r="93935">
      <c r="A93935" s="1" t="s">
        <v>32165</v>
      </c>
    </row>
    <row r="93936">
      <c r="A93936" s="1" t="s">
        <v>32166</v>
      </c>
    </row>
    <row r="93937">
      <c r="A93937" s="1" t="s">
        <v>32167</v>
      </c>
    </row>
    <row r="93938">
      <c r="A93938" s="1" t="s">
        <v>32168</v>
      </c>
    </row>
    <row r="93939">
      <c r="A93939" s="1" t="s">
        <v>32169</v>
      </c>
    </row>
    <row r="93940">
      <c r="A93940" s="1" t="s">
        <v>32170</v>
      </c>
    </row>
    <row r="93942">
      <c r="A93942" s="1" t="s">
        <v>32171</v>
      </c>
    </row>
    <row r="93943">
      <c r="A93943" s="1" t="s">
        <v>32172</v>
      </c>
    </row>
    <row r="93945">
      <c r="A93945" s="1" t="s">
        <v>32173</v>
      </c>
    </row>
    <row r="93946">
      <c r="A93946" s="1" t="s">
        <v>32152</v>
      </c>
    </row>
    <row r="93947">
      <c r="A93947" s="1" t="s">
        <v>32153</v>
      </c>
    </row>
    <row r="93948">
      <c r="A93948" s="1" t="s">
        <v>32154</v>
      </c>
    </row>
    <row r="93949">
      <c r="A93949" s="1" t="s">
        <v>32155</v>
      </c>
    </row>
    <row r="93950">
      <c r="A93950" s="1" t="s">
        <v>32156</v>
      </c>
    </row>
    <row r="93951">
      <c r="A93951" s="1" t="s">
        <v>32157</v>
      </c>
    </row>
    <row r="93952">
      <c r="A93952" s="1" t="s">
        <v>32158</v>
      </c>
    </row>
    <row r="93953">
      <c r="A93953" s="1" t="s">
        <v>32159</v>
      </c>
    </row>
    <row r="93954">
      <c r="A93954" s="1" t="s">
        <v>32160</v>
      </c>
    </row>
    <row r="93955">
      <c r="A93955" s="1" t="s">
        <v>32161</v>
      </c>
    </row>
    <row r="93956">
      <c r="A93956" s="1" t="s">
        <v>32162</v>
      </c>
    </row>
    <row r="93957">
      <c r="A93957" s="1" t="s">
        <v>32163</v>
      </c>
    </row>
    <row r="93958">
      <c r="A93958" s="1" t="s">
        <v>32164</v>
      </c>
    </row>
    <row r="93959">
      <c r="A93959" s="1" t="s">
        <v>32165</v>
      </c>
    </row>
    <row r="93960">
      <c r="A93960" s="1" t="s">
        <v>32166</v>
      </c>
    </row>
    <row r="93961">
      <c r="A93961" s="1" t="s">
        <v>32167</v>
      </c>
    </row>
    <row r="93962">
      <c r="A93962" s="1" t="s">
        <v>32168</v>
      </c>
    </row>
    <row r="93963">
      <c r="A93963" s="1" t="s">
        <v>32169</v>
      </c>
    </row>
    <row r="93964">
      <c r="A93964" s="1" t="s">
        <v>32170</v>
      </c>
    </row>
    <row r="93965">
      <c r="A93965" s="1" t="s">
        <v>32171</v>
      </c>
    </row>
    <row r="93966">
      <c r="A93966" s="1" t="s">
        <v>32174</v>
      </c>
    </row>
    <row r="93967">
      <c r="A93967" s="1" t="s">
        <v>32175</v>
      </c>
    </row>
    <row r="93969">
      <c r="A93969" s="1" t="s">
        <v>16179</v>
      </c>
    </row>
    <row r="93971">
      <c r="A93971" s="1" t="s">
        <v>32176</v>
      </c>
    </row>
    <row r="93972">
      <c r="A93972" s="1" t="s">
        <v>32177</v>
      </c>
    </row>
    <row r="93973">
      <c r="A93973" s="1" t="s">
        <v>32178</v>
      </c>
    </row>
    <row r="93974">
      <c r="A93974" s="1" t="s">
        <v>32179</v>
      </c>
    </row>
    <row r="93975">
      <c r="A93975" s="1" t="s">
        <v>32180</v>
      </c>
    </row>
    <row r="93976">
      <c r="A93976" s="1" t="s">
        <v>32181</v>
      </c>
    </row>
    <row r="93977">
      <c r="A93977" s="1" t="s">
        <v>32182</v>
      </c>
    </row>
    <row r="93978">
      <c r="A93978" s="1" t="s">
        <v>32183</v>
      </c>
    </row>
    <row r="93979">
      <c r="A93979" s="1" t="s">
        <v>32184</v>
      </c>
    </row>
    <row r="93980">
      <c r="A93980" s="1" t="s">
        <v>32185</v>
      </c>
    </row>
    <row r="93981">
      <c r="A93981" s="1" t="s">
        <v>32186</v>
      </c>
    </row>
    <row r="93982">
      <c r="A93982" s="1" t="s">
        <v>32187</v>
      </c>
    </row>
    <row r="93983">
      <c r="A93983" s="1" t="s">
        <v>32188</v>
      </c>
    </row>
    <row r="93984">
      <c r="A93984" s="1" t="s">
        <v>32189</v>
      </c>
    </row>
    <row r="93986">
      <c r="A93986" s="1" t="s">
        <v>32190</v>
      </c>
    </row>
    <row r="93987">
      <c r="A93987" s="1" t="s">
        <v>32191</v>
      </c>
    </row>
    <row r="93988">
      <c r="A93988" s="1" t="s">
        <v>1481</v>
      </c>
    </row>
    <row r="93990">
      <c r="A93990" s="1" t="s">
        <v>233</v>
      </c>
    </row>
    <row r="93991">
      <c r="A93991" s="1" t="s">
        <v>32192</v>
      </c>
    </row>
    <row r="93992">
      <c r="A93992" s="1" t="s">
        <v>32176</v>
      </c>
    </row>
    <row r="93993">
      <c r="A93993" s="1" t="s">
        <v>32177</v>
      </c>
    </row>
    <row r="93994">
      <c r="A93994" s="1" t="s">
        <v>32178</v>
      </c>
    </row>
    <row r="93995">
      <c r="A93995" s="1" t="s">
        <v>32179</v>
      </c>
    </row>
    <row r="93996">
      <c r="A93996" s="1" t="s">
        <v>32180</v>
      </c>
    </row>
    <row r="93997">
      <c r="A93997" s="1" t="s">
        <v>32181</v>
      </c>
    </row>
    <row r="93998">
      <c r="A93998" s="1" t="s">
        <v>32182</v>
      </c>
    </row>
    <row r="93999">
      <c r="A93999" s="1" t="s">
        <v>32183</v>
      </c>
    </row>
    <row r="94000">
      <c r="A94000" s="1" t="s">
        <v>32184</v>
      </c>
    </row>
    <row r="94001">
      <c r="A94001" s="1" t="s">
        <v>32185</v>
      </c>
    </row>
    <row r="94002">
      <c r="A94002" s="1" t="s">
        <v>32186</v>
      </c>
    </row>
    <row r="94003">
      <c r="A94003" s="1" t="s">
        <v>32187</v>
      </c>
    </row>
    <row r="94004">
      <c r="A94004" s="1" t="s">
        <v>32188</v>
      </c>
    </row>
    <row r="94005">
      <c r="A94005" s="1" t="s">
        <v>32189</v>
      </c>
    </row>
    <row r="94006">
      <c r="A94006" s="1" t="s">
        <v>32190</v>
      </c>
    </row>
    <row r="94007">
      <c r="A94007" s="1" t="s">
        <v>32193</v>
      </c>
    </row>
    <row r="94008">
      <c r="A94008" s="1" t="s">
        <v>32194</v>
      </c>
    </row>
    <row r="94010">
      <c r="A94010" s="1" t="s">
        <v>32195</v>
      </c>
    </row>
    <row r="94012">
      <c r="A94012" s="1" t="s">
        <v>32196</v>
      </c>
    </row>
    <row r="94014">
      <c r="A94014" s="1" t="s">
        <v>32197</v>
      </c>
    </row>
    <row r="94016">
      <c r="A94016" s="1" t="s">
        <v>32198</v>
      </c>
    </row>
    <row r="94018">
      <c r="A94018" s="1" t="s">
        <v>32199</v>
      </c>
    </row>
    <row r="94019">
      <c r="A94019" s="1" t="s">
        <v>32200</v>
      </c>
    </row>
    <row r="94021">
      <c r="A94021" s="1" t="s">
        <v>32201</v>
      </c>
    </row>
    <row r="94023">
      <c r="A94023" s="1" t="s">
        <v>32202</v>
      </c>
    </row>
    <row r="94025">
      <c r="A94025" s="1" t="s">
        <v>32203</v>
      </c>
    </row>
    <row r="94027">
      <c r="A94027" s="1" t="s">
        <v>32204</v>
      </c>
    </row>
    <row r="94028">
      <c r="A94028" s="1" t="s">
        <v>32205</v>
      </c>
    </row>
    <row r="94029">
      <c r="A94029" s="1" t="s">
        <v>32206</v>
      </c>
    </row>
    <row r="94031">
      <c r="A94031" s="1" t="s">
        <v>32207</v>
      </c>
    </row>
    <row r="94033">
      <c r="A94033" s="1" t="s">
        <v>32208</v>
      </c>
    </row>
    <row r="94035">
      <c r="A94035" s="1" t="s">
        <v>32209</v>
      </c>
    </row>
    <row r="94037">
      <c r="A94037" s="1" t="s">
        <v>32210</v>
      </c>
    </row>
    <row r="94039">
      <c r="A94039" s="1" t="s">
        <v>30757</v>
      </c>
    </row>
    <row r="94041">
      <c r="A94041" s="1" t="s">
        <v>32211</v>
      </c>
    </row>
    <row r="94042">
      <c r="A94042" s="1" t="s">
        <v>32195</v>
      </c>
    </row>
    <row r="94043">
      <c r="A94043" s="1" t="s">
        <v>32196</v>
      </c>
    </row>
    <row r="94044">
      <c r="A94044" s="1" t="s">
        <v>32197</v>
      </c>
    </row>
    <row r="94045">
      <c r="A94045" s="1" t="s">
        <v>32198</v>
      </c>
    </row>
    <row r="94046">
      <c r="A94046" s="1" t="s">
        <v>32199</v>
      </c>
    </row>
    <row r="94047">
      <c r="A94047" s="1" t="s">
        <v>32200</v>
      </c>
    </row>
    <row r="94048">
      <c r="A94048" s="1" t="s">
        <v>32201</v>
      </c>
    </row>
    <row r="94049">
      <c r="A94049" s="1" t="s">
        <v>32202</v>
      </c>
    </row>
    <row r="94050">
      <c r="A94050" s="1" t="s">
        <v>32203</v>
      </c>
    </row>
    <row r="94051">
      <c r="A94051" s="1" t="s">
        <v>32204</v>
      </c>
    </row>
    <row r="94052">
      <c r="A94052" s="1" t="s">
        <v>32205</v>
      </c>
    </row>
    <row r="94053">
      <c r="A94053" s="1" t="s">
        <v>32212</v>
      </c>
    </row>
    <row r="94054">
      <c r="A94054" s="1" t="s">
        <v>32207</v>
      </c>
    </row>
    <row r="94055">
      <c r="A94055" s="1" t="s">
        <v>32208</v>
      </c>
    </row>
    <row r="94056">
      <c r="A94056" s="1" t="s">
        <v>32209</v>
      </c>
    </row>
    <row r="94057">
      <c r="A94057" s="1" t="s">
        <v>32210</v>
      </c>
    </row>
    <row r="94058">
      <c r="A94058" s="1" t="s">
        <v>32213</v>
      </c>
    </row>
    <row r="94059">
      <c r="A94059" s="1" t="s">
        <v>32214</v>
      </c>
    </row>
    <row r="94060">
      <c r="A94060" s="1" t="s">
        <v>32215</v>
      </c>
    </row>
    <row r="94061">
      <c r="A94061" s="1" t="s">
        <v>32216</v>
      </c>
    </row>
    <row r="94063">
      <c r="A94063" s="1" t="s">
        <v>32217</v>
      </c>
    </row>
    <row r="94064">
      <c r="A94064" s="1" t="s">
        <v>32218</v>
      </c>
    </row>
    <row r="94065">
      <c r="A94065" s="1" t="s">
        <v>32219</v>
      </c>
    </row>
    <row r="94066">
      <c r="A94066" s="1" t="s">
        <v>32220</v>
      </c>
    </row>
    <row r="94068">
      <c r="A94068" s="1" t="s">
        <v>32221</v>
      </c>
    </row>
    <row r="94069">
      <c r="A94069" s="1" t="s">
        <v>32222</v>
      </c>
    </row>
    <row r="94070">
      <c r="A94070" s="1" t="s">
        <v>32223</v>
      </c>
    </row>
    <row r="94071">
      <c r="A94071" s="1" t="s">
        <v>32224</v>
      </c>
    </row>
    <row r="94072">
      <c r="A94072" s="1" t="s">
        <v>32225</v>
      </c>
    </row>
    <row r="94074">
      <c r="A94074" s="1" t="s">
        <v>32226</v>
      </c>
    </row>
    <row r="94076">
      <c r="A94076" s="1" t="s">
        <v>32227</v>
      </c>
    </row>
    <row r="94077">
      <c r="A94077" s="1" t="s">
        <v>32228</v>
      </c>
    </row>
    <row r="94078">
      <c r="A94078" s="1" t="s">
        <v>32229</v>
      </c>
    </row>
    <row r="94080">
      <c r="A94080" s="1" t="s">
        <v>32230</v>
      </c>
    </row>
    <row r="94081">
      <c r="A94081" s="1" t="s">
        <v>32231</v>
      </c>
    </row>
    <row r="94083">
      <c r="A94083" s="1" t="s">
        <v>32232</v>
      </c>
    </row>
    <row r="94084">
      <c r="A94084" s="1" t="s">
        <v>32233</v>
      </c>
    </row>
    <row r="94086">
      <c r="A94086" s="1" t="s">
        <v>32234</v>
      </c>
    </row>
    <row r="94088">
      <c r="A94088" s="1" t="s">
        <v>32235</v>
      </c>
    </row>
    <row r="94090">
      <c r="A94090" s="1" t="s">
        <v>7746</v>
      </c>
    </row>
    <row r="94091">
      <c r="A94091" s="1" t="s">
        <v>32236</v>
      </c>
    </row>
    <row r="94092">
      <c r="A94092" s="1" t="s">
        <v>32215</v>
      </c>
    </row>
    <row r="94093">
      <c r="A94093" s="1" t="s">
        <v>32216</v>
      </c>
    </row>
    <row r="94094">
      <c r="A94094" s="1" t="s">
        <v>32217</v>
      </c>
    </row>
    <row r="94095">
      <c r="A94095" s="1" t="s">
        <v>32218</v>
      </c>
    </row>
    <row r="94096">
      <c r="A94096" s="1" t="s">
        <v>32219</v>
      </c>
    </row>
    <row r="94097">
      <c r="A94097" s="1" t="s">
        <v>32220</v>
      </c>
    </row>
    <row r="94098">
      <c r="A94098" s="1" t="s">
        <v>32221</v>
      </c>
    </row>
    <row r="94099">
      <c r="A94099" s="1" t="s">
        <v>32222</v>
      </c>
    </row>
    <row r="94100">
      <c r="A94100" s="1" t="s">
        <v>32223</v>
      </c>
    </row>
    <row r="94101">
      <c r="A94101" s="1" t="s">
        <v>32224</v>
      </c>
    </row>
    <row r="94102">
      <c r="A94102" s="1" t="s">
        <v>32225</v>
      </c>
    </row>
    <row r="94103">
      <c r="A94103" s="1" t="s">
        <v>32226</v>
      </c>
    </row>
    <row r="94104">
      <c r="A94104" s="1" t="s">
        <v>32227</v>
      </c>
    </row>
    <row r="94105">
      <c r="A94105" s="1" t="s">
        <v>32228</v>
      </c>
    </row>
    <row r="94106">
      <c r="A94106" s="1" t="s">
        <v>32229</v>
      </c>
    </row>
    <row r="94107">
      <c r="A94107" s="1" t="s">
        <v>32230</v>
      </c>
    </row>
    <row r="94108">
      <c r="A94108" s="1" t="s">
        <v>32231</v>
      </c>
    </row>
    <row r="94109">
      <c r="A94109" s="1" t="s">
        <v>32232</v>
      </c>
    </row>
    <row r="94110">
      <c r="A94110" s="1" t="s">
        <v>32233</v>
      </c>
    </row>
    <row r="94111">
      <c r="A94111" s="1" t="s">
        <v>32237</v>
      </c>
    </row>
    <row r="94112">
      <c r="A94112" s="1" t="s">
        <v>32238</v>
      </c>
    </row>
    <row r="94114">
      <c r="A94114" s="1" t="s">
        <v>884</v>
      </c>
    </row>
    <row r="94116">
      <c r="A94116" s="1" t="s">
        <v>32239</v>
      </c>
    </row>
    <row r="94118">
      <c r="A94118" s="1" t="s">
        <v>32240</v>
      </c>
    </row>
    <row r="94119">
      <c r="A94119" s="1" t="s">
        <v>32241</v>
      </c>
    </row>
    <row r="94120">
      <c r="A94120" s="1" t="s">
        <v>32242</v>
      </c>
    </row>
    <row r="94122">
      <c r="A94122" s="1" t="s">
        <v>32243</v>
      </c>
    </row>
    <row r="94123">
      <c r="A94123" s="1" t="s">
        <v>32244</v>
      </c>
    </row>
    <row r="94124">
      <c r="A94124" s="1" t="s">
        <v>32245</v>
      </c>
    </row>
    <row r="94125">
      <c r="A94125" s="1" t="s">
        <v>32246</v>
      </c>
    </row>
    <row r="94126">
      <c r="A94126" s="1" t="s">
        <v>966</v>
      </c>
    </row>
    <row r="94127">
      <c r="A94127" s="1" t="s">
        <v>32247</v>
      </c>
    </row>
    <row r="94128">
      <c r="A94128" s="1" t="s">
        <v>32248</v>
      </c>
    </row>
    <row r="94129">
      <c r="A94129" s="1" t="s">
        <v>32249</v>
      </c>
    </row>
    <row r="94130">
      <c r="A94130" s="1" t="s">
        <v>32250</v>
      </c>
    </row>
    <row r="94131">
      <c r="A94131" s="1" t="s">
        <v>32251</v>
      </c>
    </row>
    <row r="94132">
      <c r="A94132" s="1" t="s">
        <v>32252</v>
      </c>
    </row>
    <row r="94133">
      <c r="A94133" s="1" t="s">
        <v>32247</v>
      </c>
    </row>
    <row r="94134">
      <c r="A94134" s="1" t="s">
        <v>32248</v>
      </c>
    </row>
    <row r="94135">
      <c r="A94135" s="1" t="s">
        <v>32249</v>
      </c>
    </row>
    <row r="94136">
      <c r="A94136" s="1" t="s">
        <v>32250</v>
      </c>
    </row>
    <row r="94137">
      <c r="A94137" s="1" t="s">
        <v>32251</v>
      </c>
    </row>
    <row r="94138">
      <c r="A94138" s="1" t="s">
        <v>32253</v>
      </c>
    </row>
    <row r="94139">
      <c r="A94139" s="1" t="s">
        <v>32254</v>
      </c>
    </row>
    <row r="94140">
      <c r="A94140" s="1" t="s">
        <v>32255</v>
      </c>
    </row>
    <row r="94141">
      <c r="A94141" s="1" t="s">
        <v>32256</v>
      </c>
    </row>
    <row r="94143">
      <c r="A94143" s="1" t="s">
        <v>32257</v>
      </c>
    </row>
    <row r="94145">
      <c r="A94145" s="1" t="s">
        <v>32258</v>
      </c>
    </row>
    <row r="94146">
      <c r="A94146" s="1" t="s">
        <v>32259</v>
      </c>
    </row>
    <row r="94147">
      <c r="A94147" s="1" t="s">
        <v>32260</v>
      </c>
    </row>
    <row r="94149">
      <c r="A94149" s="1" t="s">
        <v>32261</v>
      </c>
    </row>
    <row r="94150">
      <c r="A94150" s="1" t="s">
        <v>32262</v>
      </c>
    </row>
    <row r="94151">
      <c r="A94151" s="1" t="s">
        <v>32263</v>
      </c>
    </row>
    <row r="94152">
      <c r="A94152" s="1" t="s">
        <v>32264</v>
      </c>
    </row>
    <row r="94153">
      <c r="A94153" s="1" t="s">
        <v>32265</v>
      </c>
    </row>
    <row r="94155">
      <c r="A94155" s="1" t="s">
        <v>32266</v>
      </c>
    </row>
    <row r="94156">
      <c r="A94156" s="1" t="s">
        <v>32267</v>
      </c>
    </row>
    <row r="94157">
      <c r="A94157" s="1" t="s">
        <v>32268</v>
      </c>
    </row>
    <row r="94158">
      <c r="A94158" s="1" t="s">
        <v>32269</v>
      </c>
    </row>
    <row r="94159">
      <c r="A94159" s="1" t="s">
        <v>32270</v>
      </c>
    </row>
    <row r="94160">
      <c r="A94160" s="1" t="s">
        <v>32271</v>
      </c>
    </row>
    <row r="94161">
      <c r="A94161" s="1" t="s">
        <v>32272</v>
      </c>
    </row>
    <row r="94162">
      <c r="A94162" s="1" t="s">
        <v>32273</v>
      </c>
    </row>
    <row r="94164">
      <c r="A94164" s="1" t="s">
        <v>32274</v>
      </c>
    </row>
    <row r="94166">
      <c r="A94166" s="1" t="s">
        <v>32275</v>
      </c>
    </row>
    <row r="94167">
      <c r="A94167" s="1" t="s">
        <v>32276</v>
      </c>
    </row>
    <row r="94168">
      <c r="A94168" s="1" t="s">
        <v>32277</v>
      </c>
    </row>
    <row r="94170">
      <c r="A94170" s="1" t="s">
        <v>32278</v>
      </c>
    </row>
    <row r="94172">
      <c r="A94172" s="1" t="s">
        <v>32279</v>
      </c>
    </row>
    <row r="94173">
      <c r="A94173" s="1" t="s">
        <v>32280</v>
      </c>
    </row>
    <row r="94175">
      <c r="A94175" s="1" t="s">
        <v>32281</v>
      </c>
    </row>
    <row r="94176">
      <c r="A94176" s="1" t="s">
        <v>32282</v>
      </c>
    </row>
    <row r="94178">
      <c r="A94178" s="1" t="s">
        <v>32283</v>
      </c>
    </row>
    <row r="94180">
      <c r="A94180" s="1" t="s">
        <v>7746</v>
      </c>
    </row>
    <row r="94181">
      <c r="A94181" s="1" t="s">
        <v>32284</v>
      </c>
    </row>
    <row r="94182">
      <c r="A94182" s="1" t="s">
        <v>32255</v>
      </c>
    </row>
    <row r="94183">
      <c r="A94183" s="1" t="s">
        <v>32256</v>
      </c>
    </row>
    <row r="94184">
      <c r="A94184" s="1" t="s">
        <v>32257</v>
      </c>
    </row>
    <row r="94185">
      <c r="A94185" s="1" t="s">
        <v>32258</v>
      </c>
    </row>
    <row r="94186">
      <c r="A94186" s="1" t="s">
        <v>32259</v>
      </c>
    </row>
    <row r="94187">
      <c r="A94187" s="1" t="s">
        <v>32260</v>
      </c>
    </row>
    <row r="94188">
      <c r="A94188" s="1" t="s">
        <v>32261</v>
      </c>
    </row>
    <row r="94189">
      <c r="A94189" s="1" t="s">
        <v>32262</v>
      </c>
    </row>
    <row r="94190">
      <c r="A94190" s="1" t="s">
        <v>32263</v>
      </c>
    </row>
    <row r="94191">
      <c r="A94191" s="1" t="s">
        <v>32264</v>
      </c>
    </row>
    <row r="94192">
      <c r="A94192" s="1" t="s">
        <v>32265</v>
      </c>
    </row>
    <row r="94193">
      <c r="A94193" s="1" t="s">
        <v>32266</v>
      </c>
    </row>
    <row r="94194">
      <c r="A94194" s="1" t="s">
        <v>32267</v>
      </c>
    </row>
    <row r="94195">
      <c r="A94195" s="1" t="s">
        <v>32268</v>
      </c>
    </row>
    <row r="94196">
      <c r="A94196" s="1" t="s">
        <v>32269</v>
      </c>
    </row>
    <row r="94197">
      <c r="A94197" s="1" t="s">
        <v>32270</v>
      </c>
    </row>
    <row r="94198">
      <c r="A94198" s="1" t="s">
        <v>32271</v>
      </c>
    </row>
    <row r="94199">
      <c r="A94199" s="1" t="s">
        <v>32272</v>
      </c>
    </row>
    <row r="94200">
      <c r="A94200" s="1" t="s">
        <v>32273</v>
      </c>
    </row>
    <row r="94201">
      <c r="A94201" s="1" t="s">
        <v>32274</v>
      </c>
    </row>
    <row r="94202">
      <c r="A94202" s="1" t="s">
        <v>32275</v>
      </c>
    </row>
    <row r="94203">
      <c r="A94203" s="1" t="s">
        <v>32276</v>
      </c>
    </row>
    <row r="94204">
      <c r="A94204" s="1" t="s">
        <v>32277</v>
      </c>
    </row>
    <row r="94205">
      <c r="A94205" s="1" t="s">
        <v>32278</v>
      </c>
    </row>
    <row r="94206">
      <c r="A94206" s="1" t="s">
        <v>32279</v>
      </c>
    </row>
    <row r="94207">
      <c r="A94207" s="1" t="s">
        <v>32280</v>
      </c>
    </row>
    <row r="94208">
      <c r="A94208" s="1" t="s">
        <v>32281</v>
      </c>
    </row>
    <row r="94209">
      <c r="A94209" s="1" t="s">
        <v>32282</v>
      </c>
    </row>
    <row r="94210">
      <c r="A94210" s="1" t="s">
        <v>32285</v>
      </c>
    </row>
    <row r="94211">
      <c r="A94211" s="1" t="s">
        <v>32286</v>
      </c>
    </row>
    <row r="94212">
      <c r="A94212" s="1" t="s">
        <v>32287</v>
      </c>
    </row>
    <row r="94213">
      <c r="A94213" s="1" t="s">
        <v>32288</v>
      </c>
    </row>
    <row r="94214">
      <c r="A94214" s="1" t="s">
        <v>32289</v>
      </c>
    </row>
    <row r="94215">
      <c r="A94215" s="1" t="s">
        <v>32290</v>
      </c>
    </row>
    <row r="94217">
      <c r="A94217" s="1" t="s">
        <v>32291</v>
      </c>
    </row>
    <row r="94218">
      <c r="A94218" s="1" t="s">
        <v>32292</v>
      </c>
    </row>
    <row r="94220">
      <c r="A94220" s="1" t="s">
        <v>32293</v>
      </c>
    </row>
    <row r="94222">
      <c r="A94222" s="1" t="s">
        <v>32258</v>
      </c>
    </row>
    <row r="94223">
      <c r="A94223" s="1" t="s">
        <v>32259</v>
      </c>
    </row>
    <row r="94224">
      <c r="A94224" s="1" t="s">
        <v>32260</v>
      </c>
    </row>
    <row r="94226">
      <c r="A94226" s="1" t="s">
        <v>32294</v>
      </c>
    </row>
    <row r="94227">
      <c r="A94227" s="1" t="s">
        <v>32295</v>
      </c>
    </row>
    <row r="94228">
      <c r="A94228" s="1" t="s">
        <v>32296</v>
      </c>
    </row>
    <row r="94229">
      <c r="A94229" s="1" t="s">
        <v>32297</v>
      </c>
    </row>
    <row r="94230">
      <c r="A94230" s="1" t="s">
        <v>32298</v>
      </c>
    </row>
    <row r="94232">
      <c r="A94232" s="1" t="s">
        <v>32266</v>
      </c>
    </row>
    <row r="94233">
      <c r="A94233" s="1" t="s">
        <v>32267</v>
      </c>
    </row>
    <row r="94234">
      <c r="A94234" s="1" t="s">
        <v>32268</v>
      </c>
    </row>
    <row r="94235">
      <c r="A94235" s="1" t="s">
        <v>32269</v>
      </c>
    </row>
    <row r="94236">
      <c r="A94236" s="1" t="s">
        <v>32270</v>
      </c>
    </row>
    <row r="94237">
      <c r="A94237" s="1" t="s">
        <v>32271</v>
      </c>
    </row>
    <row r="94238">
      <c r="A94238" s="1" t="s">
        <v>32272</v>
      </c>
    </row>
    <row r="94239">
      <c r="A94239" s="1" t="s">
        <v>32273</v>
      </c>
    </row>
    <row r="94241">
      <c r="A94241" s="1" t="s">
        <v>32274</v>
      </c>
    </row>
    <row r="94243">
      <c r="A94243" s="1" t="s">
        <v>32275</v>
      </c>
    </row>
    <row r="94244">
      <c r="A94244" s="1" t="s">
        <v>32276</v>
      </c>
    </row>
    <row r="94245">
      <c r="A94245" s="1" t="s">
        <v>32299</v>
      </c>
    </row>
    <row r="94247">
      <c r="A94247" s="1" t="s">
        <v>32300</v>
      </c>
    </row>
    <row r="94249">
      <c r="A94249" s="1" t="s">
        <v>32301</v>
      </c>
    </row>
    <row r="94251">
      <c r="A94251" s="1" t="s">
        <v>233</v>
      </c>
    </row>
    <row r="94252">
      <c r="A94252" s="1" t="s">
        <v>32302</v>
      </c>
    </row>
    <row r="94253">
      <c r="A94253" s="1" t="s">
        <v>32287</v>
      </c>
    </row>
    <row r="94254">
      <c r="A94254" s="1" t="s">
        <v>32288</v>
      </c>
    </row>
    <row r="94255">
      <c r="A94255" s="1" t="s">
        <v>32289</v>
      </c>
    </row>
    <row r="94256">
      <c r="A94256" s="1" t="s">
        <v>32290</v>
      </c>
    </row>
    <row r="94257">
      <c r="A94257" s="1" t="s">
        <v>32291</v>
      </c>
    </row>
    <row r="94258">
      <c r="A94258" s="1" t="s">
        <v>32292</v>
      </c>
    </row>
    <row r="94259">
      <c r="A94259" s="1" t="s">
        <v>32293</v>
      </c>
    </row>
    <row r="94260">
      <c r="A94260" s="1" t="s">
        <v>32258</v>
      </c>
    </row>
    <row r="94261">
      <c r="A94261" s="1" t="s">
        <v>32259</v>
      </c>
    </row>
    <row r="94262">
      <c r="A94262" s="1" t="s">
        <v>32260</v>
      </c>
    </row>
    <row r="94263">
      <c r="A94263" s="1" t="s">
        <v>32294</v>
      </c>
    </row>
    <row r="94264">
      <c r="A94264" s="1" t="s">
        <v>32295</v>
      </c>
    </row>
    <row r="94265">
      <c r="A94265" s="1" t="s">
        <v>32296</v>
      </c>
    </row>
    <row r="94266">
      <c r="A94266" s="1" t="s">
        <v>32297</v>
      </c>
    </row>
    <row r="94267">
      <c r="A94267" s="1" t="s">
        <v>32298</v>
      </c>
    </row>
    <row r="94268">
      <c r="A94268" s="1" t="s">
        <v>32266</v>
      </c>
    </row>
    <row r="94269">
      <c r="A94269" s="1" t="s">
        <v>32267</v>
      </c>
    </row>
    <row r="94270">
      <c r="A94270" s="1" t="s">
        <v>32268</v>
      </c>
    </row>
    <row r="94271">
      <c r="A94271" s="1" t="s">
        <v>32269</v>
      </c>
    </row>
    <row r="94272">
      <c r="A94272" s="1" t="s">
        <v>32270</v>
      </c>
    </row>
    <row r="94273">
      <c r="A94273" s="1" t="s">
        <v>32271</v>
      </c>
    </row>
    <row r="94274">
      <c r="A94274" s="1" t="s">
        <v>32272</v>
      </c>
    </row>
    <row r="94275">
      <c r="A94275" s="1" t="s">
        <v>32273</v>
      </c>
    </row>
    <row r="94276">
      <c r="A94276" s="1" t="s">
        <v>32274</v>
      </c>
    </row>
    <row r="94277">
      <c r="A94277" s="1" t="s">
        <v>32275</v>
      </c>
    </row>
    <row r="94278">
      <c r="A94278" s="1" t="s">
        <v>32276</v>
      </c>
    </row>
    <row r="94279">
      <c r="A94279" s="1" t="s">
        <v>32299</v>
      </c>
    </row>
    <row r="94280">
      <c r="A94280" s="1" t="s">
        <v>32300</v>
      </c>
    </row>
    <row r="94281">
      <c r="A94281" s="1" t="s">
        <v>32303</v>
      </c>
    </row>
    <row r="94282">
      <c r="A94282" s="1" t="s">
        <v>32304</v>
      </c>
    </row>
    <row r="94283">
      <c r="A94283" s="1" t="s">
        <v>32305</v>
      </c>
    </row>
    <row r="94284">
      <c r="A94284" s="1" t="s">
        <v>32306</v>
      </c>
    </row>
    <row r="94285">
      <c r="A94285" s="1" t="s">
        <v>32307</v>
      </c>
    </row>
    <row r="94287">
      <c r="A94287" s="1" t="s">
        <v>32308</v>
      </c>
    </row>
    <row r="94288">
      <c r="A94288" s="1" t="s">
        <v>32309</v>
      </c>
    </row>
    <row r="94289">
      <c r="A94289" s="1" t="s">
        <v>32310</v>
      </c>
    </row>
    <row r="94290">
      <c r="A94290" s="1" t="s">
        <v>32311</v>
      </c>
    </row>
    <row r="94291">
      <c r="A94291" s="1" t="s">
        <v>32312</v>
      </c>
    </row>
    <row r="94292">
      <c r="A94292" s="1" t="s">
        <v>32313</v>
      </c>
    </row>
    <row r="94294">
      <c r="A94294" s="1" t="s">
        <v>32314</v>
      </c>
    </row>
    <row r="94295">
      <c r="A94295" s="1" t="s">
        <v>32315</v>
      </c>
    </row>
    <row r="94296">
      <c r="A94296" s="1" t="s">
        <v>32316</v>
      </c>
    </row>
    <row r="94297">
      <c r="A94297" s="1" t="s">
        <v>32317</v>
      </c>
    </row>
    <row r="94298">
      <c r="A94298" s="1" t="s">
        <v>32318</v>
      </c>
    </row>
    <row r="94299">
      <c r="A94299" s="1" t="s">
        <v>32319</v>
      </c>
    </row>
    <row r="94300">
      <c r="A94300" s="1" t="s">
        <v>32320</v>
      </c>
    </row>
    <row r="94301">
      <c r="A94301" s="1" t="s">
        <v>32321</v>
      </c>
    </row>
    <row r="94302">
      <c r="A94302" s="1" t="s">
        <v>32322</v>
      </c>
    </row>
    <row r="94303">
      <c r="A94303" s="1" t="s">
        <v>32323</v>
      </c>
    </row>
    <row r="94304">
      <c r="A94304" s="1" t="s">
        <v>32324</v>
      </c>
    </row>
    <row r="94306">
      <c r="A94306" s="1" t="s">
        <v>32325</v>
      </c>
    </row>
    <row r="94307">
      <c r="A94307" s="1" t="s">
        <v>32326</v>
      </c>
    </row>
    <row r="94308">
      <c r="A94308" s="1" t="s">
        <v>32327</v>
      </c>
    </row>
    <row r="94310">
      <c r="A94310" s="1" t="s">
        <v>32328</v>
      </c>
    </row>
    <row r="94311">
      <c r="A94311" s="1" t="s">
        <v>32329</v>
      </c>
    </row>
    <row r="94312">
      <c r="A94312" s="1" t="s">
        <v>32330</v>
      </c>
    </row>
    <row r="94314">
      <c r="A94314" s="1" t="s">
        <v>32331</v>
      </c>
    </row>
    <row r="94315">
      <c r="A94315" s="1" t="s">
        <v>20138</v>
      </c>
    </row>
    <row r="94317">
      <c r="A94317" s="1" t="s">
        <v>32332</v>
      </c>
    </row>
    <row r="94319">
      <c r="A94319" s="1" t="s">
        <v>32333</v>
      </c>
    </row>
    <row r="94320">
      <c r="A94320" s="1" t="s">
        <v>32334</v>
      </c>
    </row>
    <row r="94321">
      <c r="A94321" s="1" t="s">
        <v>32305</v>
      </c>
    </row>
    <row r="94322">
      <c r="A94322" s="1" t="s">
        <v>32306</v>
      </c>
    </row>
    <row r="94323">
      <c r="A94323" s="1" t="s">
        <v>32307</v>
      </c>
    </row>
    <row r="94324">
      <c r="A94324" s="1" t="s">
        <v>32308</v>
      </c>
    </row>
    <row r="94325">
      <c r="A94325" s="1" t="s">
        <v>32309</v>
      </c>
    </row>
    <row r="94326">
      <c r="A94326" s="1" t="s">
        <v>32310</v>
      </c>
    </row>
    <row r="94327">
      <c r="A94327" s="1" t="s">
        <v>32311</v>
      </c>
    </row>
    <row r="94328">
      <c r="A94328" s="1" t="s">
        <v>32312</v>
      </c>
    </row>
    <row r="94329">
      <c r="A94329" s="1" t="s">
        <v>32313</v>
      </c>
    </row>
    <row r="94330">
      <c r="A94330" s="1" t="s">
        <v>32314</v>
      </c>
    </row>
    <row r="94331">
      <c r="A94331" s="1" t="s">
        <v>32315</v>
      </c>
    </row>
    <row r="94332">
      <c r="A94332" s="1" t="s">
        <v>32316</v>
      </c>
    </row>
    <row r="94333">
      <c r="A94333" s="1" t="s">
        <v>32317</v>
      </c>
    </row>
    <row r="94334">
      <c r="A94334" s="1" t="s">
        <v>32318</v>
      </c>
    </row>
    <row r="94335">
      <c r="A94335" s="1" t="s">
        <v>32319</v>
      </c>
    </row>
    <row r="94336">
      <c r="A94336" s="1" t="s">
        <v>32320</v>
      </c>
    </row>
    <row r="94337">
      <c r="A94337" s="1" t="s">
        <v>32321</v>
      </c>
    </row>
    <row r="94338">
      <c r="A94338" s="1" t="s">
        <v>32322</v>
      </c>
    </row>
    <row r="94339">
      <c r="A94339" s="1" t="s">
        <v>32323</v>
      </c>
    </row>
    <row r="94340">
      <c r="A94340" s="1" t="s">
        <v>32324</v>
      </c>
    </row>
    <row r="94341">
      <c r="A94341" s="1" t="s">
        <v>32325</v>
      </c>
    </row>
    <row r="94342">
      <c r="A94342" s="1" t="s">
        <v>32326</v>
      </c>
    </row>
    <row r="94343">
      <c r="A94343" s="1" t="s">
        <v>32327</v>
      </c>
    </row>
    <row r="94344">
      <c r="A94344" s="1" t="s">
        <v>32328</v>
      </c>
    </row>
    <row r="94345">
      <c r="A94345" s="1" t="s">
        <v>32329</v>
      </c>
    </row>
    <row r="94346">
      <c r="A94346" s="1" t="s">
        <v>32330</v>
      </c>
    </row>
    <row r="94347">
      <c r="A94347" s="1" t="s">
        <v>32331</v>
      </c>
    </row>
    <row r="94348">
      <c r="A94348" s="1" t="s">
        <v>32332</v>
      </c>
    </row>
    <row r="94349">
      <c r="A94349" s="1" t="s">
        <v>32335</v>
      </c>
    </row>
    <row r="94350">
      <c r="A94350" s="1" t="s">
        <v>32336</v>
      </c>
    </row>
    <row r="94351">
      <c r="A94351" s="1" t="s">
        <v>32337</v>
      </c>
    </row>
    <row r="94352">
      <c r="A94352" s="1" t="s">
        <v>32338</v>
      </c>
    </row>
    <row r="94353">
      <c r="A94353" s="1" t="s">
        <v>32339</v>
      </c>
    </row>
    <row r="94354">
      <c r="A94354" s="1" t="s">
        <v>32340</v>
      </c>
    </row>
    <row r="94355">
      <c r="A94355" s="1" t="s">
        <v>32341</v>
      </c>
    </row>
    <row r="94357">
      <c r="A94357" s="1" t="s">
        <v>32342</v>
      </c>
    </row>
    <row r="94359">
      <c r="A94359" s="1" t="s">
        <v>32343</v>
      </c>
    </row>
    <row r="94360">
      <c r="A94360" s="1" t="s">
        <v>32344</v>
      </c>
    </row>
    <row r="94361">
      <c r="A94361" s="1" t="s">
        <v>32345</v>
      </c>
    </row>
    <row r="94363">
      <c r="A94363" s="1" t="s">
        <v>32346</v>
      </c>
    </row>
    <row r="94364">
      <c r="A94364" s="1" t="s">
        <v>32347</v>
      </c>
    </row>
    <row r="94365">
      <c r="A94365" s="1" t="s">
        <v>32348</v>
      </c>
    </row>
    <row r="94366">
      <c r="A94366" s="1" t="s">
        <v>32349</v>
      </c>
    </row>
    <row r="94367">
      <c r="A94367" s="1" t="s">
        <v>32350</v>
      </c>
    </row>
    <row r="94369">
      <c r="A94369" s="1" t="s">
        <v>32351</v>
      </c>
    </row>
    <row r="94371">
      <c r="A94371" s="1" t="s">
        <v>32352</v>
      </c>
    </row>
    <row r="94373">
      <c r="A94373" s="1" t="s">
        <v>32353</v>
      </c>
    </row>
    <row r="94375">
      <c r="A94375" s="1" t="s">
        <v>32354</v>
      </c>
    </row>
    <row r="94376">
      <c r="A94376" s="1" t="s">
        <v>32355</v>
      </c>
    </row>
    <row r="94378">
      <c r="A94378" s="1" t="s">
        <v>32356</v>
      </c>
    </row>
    <row r="94380">
      <c r="A94380" s="1" t="s">
        <v>32357</v>
      </c>
    </row>
    <row r="94382">
      <c r="A94382" s="1" t="s">
        <v>32358</v>
      </c>
    </row>
    <row r="94383">
      <c r="A94383" s="1" t="s">
        <v>32305</v>
      </c>
    </row>
    <row r="94384">
      <c r="A94384" s="1" t="s">
        <v>32306</v>
      </c>
    </row>
    <row r="94385">
      <c r="A94385" s="1" t="s">
        <v>32307</v>
      </c>
    </row>
    <row r="94387">
      <c r="A94387" s="1" t="s">
        <v>32359</v>
      </c>
    </row>
    <row r="94388">
      <c r="A94388" s="1" t="s">
        <v>32360</v>
      </c>
    </row>
    <row r="94390">
      <c r="A94390" s="1" t="s">
        <v>32361</v>
      </c>
    </row>
    <row r="94391">
      <c r="A94391" s="1" t="s">
        <v>32362</v>
      </c>
    </row>
    <row r="94392">
      <c r="A94392" s="1" t="s">
        <v>32337</v>
      </c>
    </row>
    <row r="94393">
      <c r="A94393" s="1" t="s">
        <v>32338</v>
      </c>
    </row>
    <row r="94394">
      <c r="A94394" s="1" t="s">
        <v>32339</v>
      </c>
    </row>
    <row r="94395">
      <c r="A94395" s="1" t="s">
        <v>32340</v>
      </c>
    </row>
    <row r="94396">
      <c r="A94396" s="1" t="s">
        <v>32341</v>
      </c>
    </row>
    <row r="94397">
      <c r="A94397" s="1" t="s">
        <v>32342</v>
      </c>
    </row>
    <row r="94398">
      <c r="A94398" s="1" t="s">
        <v>32343</v>
      </c>
    </row>
    <row r="94399">
      <c r="A94399" s="1" t="s">
        <v>32344</v>
      </c>
    </row>
    <row r="94400">
      <c r="A94400" s="1" t="s">
        <v>32345</v>
      </c>
    </row>
    <row r="94401">
      <c r="A94401" s="1" t="s">
        <v>32346</v>
      </c>
    </row>
    <row r="94402">
      <c r="A94402" s="1" t="s">
        <v>32347</v>
      </c>
    </row>
    <row r="94403">
      <c r="A94403" s="1" t="s">
        <v>32348</v>
      </c>
    </row>
    <row r="94404">
      <c r="A94404" s="1" t="s">
        <v>32349</v>
      </c>
    </row>
    <row r="94405">
      <c r="A94405" s="1" t="s">
        <v>32350</v>
      </c>
    </row>
    <row r="94406">
      <c r="A94406" s="1" t="s">
        <v>32351</v>
      </c>
    </row>
    <row r="94407">
      <c r="A94407" s="1" t="s">
        <v>32352</v>
      </c>
    </row>
    <row r="94408">
      <c r="A94408" s="1" t="s">
        <v>32353</v>
      </c>
    </row>
    <row r="94409">
      <c r="A94409" s="1" t="s">
        <v>32354</v>
      </c>
    </row>
    <row r="94410">
      <c r="A94410" s="1" t="s">
        <v>32355</v>
      </c>
    </row>
    <row r="94411">
      <c r="A94411" s="1" t="s">
        <v>32356</v>
      </c>
    </row>
    <row r="94412">
      <c r="A94412" s="1" t="s">
        <v>32357</v>
      </c>
    </row>
    <row r="94413">
      <c r="A94413" s="1" t="s">
        <v>32358</v>
      </c>
    </row>
    <row r="94414">
      <c r="A94414" s="1" t="s">
        <v>32305</v>
      </c>
    </row>
    <row r="94415">
      <c r="A94415" s="1" t="s">
        <v>32306</v>
      </c>
    </row>
    <row r="94416">
      <c r="A94416" s="1" t="s">
        <v>32307</v>
      </c>
    </row>
    <row r="94417">
      <c r="A94417" s="1" t="s">
        <v>32359</v>
      </c>
    </row>
    <row r="94418">
      <c r="A94418" s="1" t="s">
        <v>32360</v>
      </c>
    </row>
    <row r="94419">
      <c r="A94419" s="1" t="s">
        <v>32363</v>
      </c>
    </row>
    <row r="94420">
      <c r="A94420" s="1" t="s">
        <v>32364</v>
      </c>
    </row>
    <row r="94421">
      <c r="A94421" s="1" t="s">
        <v>32365</v>
      </c>
    </row>
    <row r="94422">
      <c r="A94422" s="1" t="s">
        <v>32366</v>
      </c>
    </row>
    <row r="94423">
      <c r="A94423" s="1" t="s">
        <v>32367</v>
      </c>
    </row>
    <row r="94424">
      <c r="A94424" s="1" t="s">
        <v>32368</v>
      </c>
    </row>
    <row r="94426">
      <c r="A94426" s="1" t="s">
        <v>32369</v>
      </c>
    </row>
    <row r="94427">
      <c r="A94427" s="1" t="s">
        <v>32370</v>
      </c>
    </row>
    <row r="94428">
      <c r="A94428" s="1" t="s">
        <v>32371</v>
      </c>
    </row>
    <row r="94429">
      <c r="A94429" s="1" t="s">
        <v>32372</v>
      </c>
    </row>
    <row r="94430">
      <c r="A94430" s="1" t="s">
        <v>32373</v>
      </c>
    </row>
    <row r="94431">
      <c r="A94431" s="1" t="s">
        <v>32374</v>
      </c>
    </row>
    <row r="94432">
      <c r="A94432" s="1" t="s">
        <v>32375</v>
      </c>
    </row>
    <row r="94433">
      <c r="A94433" s="1" t="s">
        <v>32376</v>
      </c>
    </row>
    <row r="94434">
      <c r="A94434" s="1" t="s">
        <v>32377</v>
      </c>
    </row>
    <row r="94435">
      <c r="A94435" s="1" t="s">
        <v>32378</v>
      </c>
    </row>
    <row r="94437">
      <c r="A94437" s="1" t="s">
        <v>32379</v>
      </c>
    </row>
    <row r="94438">
      <c r="A94438" s="1" t="s">
        <v>32380</v>
      </c>
    </row>
    <row r="94439">
      <c r="A94439" s="1" t="s">
        <v>32381</v>
      </c>
    </row>
    <row r="94440">
      <c r="A94440" s="1" t="s">
        <v>32382</v>
      </c>
    </row>
    <row r="94441">
      <c r="A94441" s="1" t="s">
        <v>32383</v>
      </c>
    </row>
    <row r="94442">
      <c r="A94442" s="1" t="s">
        <v>32384</v>
      </c>
    </row>
    <row r="94444">
      <c r="A94444" s="1" t="s">
        <v>32342</v>
      </c>
    </row>
    <row r="94446">
      <c r="A94446" s="1" t="s">
        <v>32343</v>
      </c>
    </row>
    <row r="94447">
      <c r="A94447" s="1" t="s">
        <v>32344</v>
      </c>
    </row>
    <row r="94448">
      <c r="A94448" s="1" t="s">
        <v>32345</v>
      </c>
    </row>
    <row r="94450">
      <c r="A94450" s="1" t="s">
        <v>32346</v>
      </c>
    </row>
    <row r="94452">
      <c r="A94452" s="1" t="s">
        <v>32347</v>
      </c>
    </row>
    <row r="94453">
      <c r="A94453" s="1" t="s">
        <v>32348</v>
      </c>
    </row>
    <row r="94455">
      <c r="A94455" s="1" t="s">
        <v>32385</v>
      </c>
    </row>
    <row r="94457">
      <c r="A94457" s="1" t="s">
        <v>32386</v>
      </c>
    </row>
    <row r="94459">
      <c r="A94459" s="1" t="s">
        <v>32387</v>
      </c>
    </row>
    <row r="94460">
      <c r="A94460" s="1" t="s">
        <v>32388</v>
      </c>
    </row>
    <row r="94461">
      <c r="A94461" s="1" t="s">
        <v>32365</v>
      </c>
    </row>
    <row r="94462">
      <c r="A94462" s="1" t="s">
        <v>32366</v>
      </c>
    </row>
    <row r="94463">
      <c r="A94463" s="1" t="s">
        <v>32367</v>
      </c>
    </row>
    <row r="94464">
      <c r="A94464" s="1" t="s">
        <v>32368</v>
      </c>
    </row>
    <row r="94465">
      <c r="A94465" s="1" t="s">
        <v>32369</v>
      </c>
    </row>
    <row r="94466">
      <c r="A94466" s="1" t="s">
        <v>32370</v>
      </c>
    </row>
    <row r="94467">
      <c r="A94467" s="1" t="s">
        <v>32371</v>
      </c>
    </row>
    <row r="94468">
      <c r="A94468" s="1" t="s">
        <v>32372</v>
      </c>
    </row>
    <row r="94469">
      <c r="A94469" s="1" t="s">
        <v>32373</v>
      </c>
    </row>
    <row r="94470">
      <c r="A94470" s="1" t="s">
        <v>32374</v>
      </c>
    </row>
    <row r="94471">
      <c r="A94471" s="1" t="s">
        <v>32375</v>
      </c>
    </row>
    <row r="94472">
      <c r="A94472" s="1" t="s">
        <v>32376</v>
      </c>
    </row>
    <row r="94473">
      <c r="A94473" s="1" t="s">
        <v>32377</v>
      </c>
    </row>
    <row r="94474">
      <c r="A94474" s="1" t="s">
        <v>32378</v>
      </c>
    </row>
    <row r="94475">
      <c r="A94475" s="1" t="s">
        <v>32379</v>
      </c>
    </row>
    <row r="94476">
      <c r="A94476" s="1" t="s">
        <v>32380</v>
      </c>
    </row>
    <row r="94477">
      <c r="A94477" s="1" t="s">
        <v>32381</v>
      </c>
    </row>
    <row r="94478">
      <c r="A94478" s="1" t="s">
        <v>32382</v>
      </c>
    </row>
    <row r="94479">
      <c r="A94479" s="1" t="s">
        <v>32383</v>
      </c>
    </row>
    <row r="94480">
      <c r="A94480" s="1" t="s">
        <v>32384</v>
      </c>
    </row>
    <row r="94481">
      <c r="A94481" s="1" t="s">
        <v>32342</v>
      </c>
    </row>
    <row r="94482">
      <c r="A94482" s="1" t="s">
        <v>32343</v>
      </c>
    </row>
    <row r="94483">
      <c r="A94483" s="1" t="s">
        <v>32344</v>
      </c>
    </row>
    <row r="94484">
      <c r="A94484" s="1" t="s">
        <v>32345</v>
      </c>
    </row>
    <row r="94485">
      <c r="A94485" s="1" t="s">
        <v>32346</v>
      </c>
    </row>
    <row r="94486">
      <c r="A94486" s="1" t="s">
        <v>32347</v>
      </c>
    </row>
    <row r="94487">
      <c r="A94487" s="1" t="s">
        <v>32348</v>
      </c>
    </row>
    <row r="94488">
      <c r="A94488" s="1" t="s">
        <v>32385</v>
      </c>
    </row>
    <row r="94489">
      <c r="A94489" s="1" t="s">
        <v>32386</v>
      </c>
    </row>
    <row r="94490">
      <c r="A94490" s="1" t="s">
        <v>32389</v>
      </c>
    </row>
    <row r="94491">
      <c r="A94491" s="1" t="s">
        <v>32390</v>
      </c>
    </row>
    <row r="94492">
      <c r="A94492" s="1" t="s">
        <v>32391</v>
      </c>
    </row>
    <row r="94493">
      <c r="A94493" s="1" t="s">
        <v>32392</v>
      </c>
    </row>
    <row r="94495">
      <c r="A94495" s="1" t="s">
        <v>32393</v>
      </c>
    </row>
    <row r="94496">
      <c r="A94496" s="1" t="s">
        <v>32394</v>
      </c>
    </row>
    <row r="94497">
      <c r="A94497" s="1" t="s">
        <v>32395</v>
      </c>
    </row>
    <row r="94498">
      <c r="A94498" s="1" t="s">
        <v>32396</v>
      </c>
    </row>
    <row r="94499">
      <c r="A94499" s="1" t="s">
        <v>32397</v>
      </c>
    </row>
    <row r="94501">
      <c r="A94501" s="1" t="s">
        <v>32398</v>
      </c>
    </row>
    <row r="94503">
      <c r="A94503" s="1" t="s">
        <v>32399</v>
      </c>
    </row>
    <row r="94504">
      <c r="A94504" s="1" t="s">
        <v>32400</v>
      </c>
    </row>
    <row r="94505">
      <c r="A94505" s="1" t="s">
        <v>32401</v>
      </c>
    </row>
    <row r="94507">
      <c r="A94507" s="1" t="s">
        <v>32402</v>
      </c>
    </row>
    <row r="94508">
      <c r="A94508" s="1" t="s">
        <v>32403</v>
      </c>
    </row>
    <row r="94510">
      <c r="A94510" s="1" t="s">
        <v>32404</v>
      </c>
    </row>
    <row r="94512">
      <c r="A94512" s="1" t="s">
        <v>32405</v>
      </c>
    </row>
    <row r="94513">
      <c r="A94513" s="1" t="s">
        <v>32406</v>
      </c>
    </row>
    <row r="94515">
      <c r="A94515" s="1" t="s">
        <v>32407</v>
      </c>
    </row>
    <row r="94517">
      <c r="A94517" s="1" t="s">
        <v>32408</v>
      </c>
    </row>
    <row r="94518">
      <c r="A94518" s="1" t="s">
        <v>32409</v>
      </c>
    </row>
    <row r="94519">
      <c r="A94519" s="1" t="s">
        <v>32410</v>
      </c>
    </row>
    <row r="94521">
      <c r="A94521" s="1" t="s">
        <v>32411</v>
      </c>
    </row>
    <row r="94522">
      <c r="A94522" s="1" t="s">
        <v>32412</v>
      </c>
    </row>
    <row r="94523">
      <c r="A94523" s="1" t="s">
        <v>32413</v>
      </c>
    </row>
    <row r="94525">
      <c r="A94525" s="1" t="s">
        <v>32414</v>
      </c>
    </row>
    <row r="94526">
      <c r="A94526" s="1" t="s">
        <v>32415</v>
      </c>
    </row>
    <row r="94528">
      <c r="A94528" s="1" t="s">
        <v>32416</v>
      </c>
    </row>
    <row r="94529">
      <c r="A94529" s="1" t="s">
        <v>32417</v>
      </c>
    </row>
    <row r="94531">
      <c r="A94531" s="1" t="s">
        <v>32418</v>
      </c>
    </row>
    <row r="94533">
      <c r="A94533" s="1" t="s">
        <v>32419</v>
      </c>
    </row>
    <row r="94534">
      <c r="A94534" s="1" t="s">
        <v>32420</v>
      </c>
    </row>
    <row r="94536">
      <c r="A94536" s="1" t="s">
        <v>32421</v>
      </c>
    </row>
    <row r="94537">
      <c r="A94537" s="1" t="s">
        <v>32422</v>
      </c>
    </row>
    <row r="94539">
      <c r="A94539" s="1" t="s">
        <v>32423</v>
      </c>
    </row>
    <row r="94541">
      <c r="A94541" s="1" t="s">
        <v>32424</v>
      </c>
    </row>
    <row r="94543">
      <c r="A94543" s="1" t="s">
        <v>233</v>
      </c>
    </row>
    <row r="94544">
      <c r="A94544" s="1" t="s">
        <v>32425</v>
      </c>
    </row>
    <row r="94545">
      <c r="A94545" s="1" t="s">
        <v>32391</v>
      </c>
    </row>
    <row r="94546">
      <c r="A94546" s="1" t="s">
        <v>32392</v>
      </c>
    </row>
    <row r="94547">
      <c r="A94547" s="1" t="s">
        <v>32393</v>
      </c>
    </row>
    <row r="94548">
      <c r="A94548" s="1" t="s">
        <v>32394</v>
      </c>
    </row>
    <row r="94549">
      <c r="A94549" s="1" t="s">
        <v>32395</v>
      </c>
    </row>
    <row r="94550">
      <c r="A94550" s="1" t="s">
        <v>32396</v>
      </c>
    </row>
    <row r="94551">
      <c r="A94551" s="1" t="s">
        <v>32397</v>
      </c>
    </row>
    <row r="94552">
      <c r="A94552" s="1" t="s">
        <v>32398</v>
      </c>
    </row>
    <row r="94553">
      <c r="A94553" s="1" t="s">
        <v>32399</v>
      </c>
    </row>
    <row r="94554">
      <c r="A94554" s="1" t="s">
        <v>32400</v>
      </c>
    </row>
    <row r="94555">
      <c r="A94555" s="1" t="s">
        <v>32401</v>
      </c>
    </row>
    <row r="94556">
      <c r="A94556" s="1" t="s">
        <v>32402</v>
      </c>
    </row>
    <row r="94557">
      <c r="A94557" s="1" t="s">
        <v>32403</v>
      </c>
    </row>
    <row r="94558">
      <c r="A94558" s="1" t="s">
        <v>32404</v>
      </c>
    </row>
    <row r="94559">
      <c r="A94559" s="1" t="s">
        <v>32405</v>
      </c>
    </row>
    <row r="94560">
      <c r="A94560" s="1" t="s">
        <v>32406</v>
      </c>
    </row>
    <row r="94561">
      <c r="A94561" s="1" t="s">
        <v>32407</v>
      </c>
    </row>
    <row r="94562">
      <c r="A94562" s="1" t="s">
        <v>32408</v>
      </c>
    </row>
    <row r="94563">
      <c r="A94563" s="1" t="s">
        <v>32409</v>
      </c>
    </row>
    <row r="94564">
      <c r="A94564" s="1" t="s">
        <v>32410</v>
      </c>
    </row>
    <row r="94565">
      <c r="A94565" s="1" t="s">
        <v>32411</v>
      </c>
    </row>
    <row r="94566">
      <c r="A94566" s="1" t="s">
        <v>32412</v>
      </c>
    </row>
    <row r="94567">
      <c r="A94567" s="1" t="s">
        <v>32413</v>
      </c>
    </row>
    <row r="94568">
      <c r="A94568" s="1" t="s">
        <v>32414</v>
      </c>
    </row>
    <row r="94569">
      <c r="A94569" s="1" t="s">
        <v>32415</v>
      </c>
    </row>
    <row r="94570">
      <c r="A94570" s="1" t="s">
        <v>32416</v>
      </c>
    </row>
    <row r="94571">
      <c r="A94571" s="1" t="s">
        <v>32417</v>
      </c>
    </row>
    <row r="94572">
      <c r="A94572" s="1" t="s">
        <v>32418</v>
      </c>
    </row>
    <row r="94573">
      <c r="A94573" s="1" t="s">
        <v>32419</v>
      </c>
    </row>
    <row r="94574">
      <c r="A94574" s="1" t="s">
        <v>32420</v>
      </c>
    </row>
    <row r="94575">
      <c r="A94575" s="1" t="s">
        <v>32421</v>
      </c>
    </row>
    <row r="94576">
      <c r="A94576" s="1" t="s">
        <v>32422</v>
      </c>
    </row>
    <row r="94577">
      <c r="A94577" s="1" t="s">
        <v>32423</v>
      </c>
    </row>
    <row r="94578">
      <c r="A94578" s="1" t="s">
        <v>32426</v>
      </c>
    </row>
    <row r="94579">
      <c r="A94579" s="1" t="s">
        <v>32427</v>
      </c>
    </row>
    <row r="94580">
      <c r="A94580" s="1" t="s">
        <v>32428</v>
      </c>
    </row>
    <row r="94581">
      <c r="A94581" s="1" t="s">
        <v>32429</v>
      </c>
    </row>
    <row r="94582">
      <c r="A94582" s="1" t="s">
        <v>32430</v>
      </c>
    </row>
    <row r="94584">
      <c r="A94584" s="1" t="s">
        <v>32431</v>
      </c>
    </row>
    <row r="94585">
      <c r="A94585" s="1" t="s">
        <v>32432</v>
      </c>
    </row>
    <row r="94586">
      <c r="A94586" s="1" t="s">
        <v>32433</v>
      </c>
    </row>
    <row r="94588">
      <c r="A94588" s="1" t="s">
        <v>32434</v>
      </c>
    </row>
    <row r="94589">
      <c r="A94589" s="1" t="s">
        <v>32435</v>
      </c>
    </row>
    <row r="94591">
      <c r="A94591" s="1" t="s">
        <v>32436</v>
      </c>
    </row>
    <row r="94592">
      <c r="A94592" s="1" t="s">
        <v>32437</v>
      </c>
    </row>
    <row r="94594">
      <c r="A94594" s="1" t="s">
        <v>32438</v>
      </c>
    </row>
    <row r="94595">
      <c r="A94595" s="1" t="s">
        <v>32439</v>
      </c>
    </row>
    <row r="94597">
      <c r="A94597" s="1" t="s">
        <v>32440</v>
      </c>
    </row>
    <row r="94598">
      <c r="A94598" s="1" t="s">
        <v>32441</v>
      </c>
    </row>
    <row r="94599">
      <c r="A94599" s="1" t="s">
        <v>32442</v>
      </c>
    </row>
    <row r="94601">
      <c r="A94601" s="1" t="s">
        <v>32443</v>
      </c>
    </row>
    <row r="94602">
      <c r="A94602" s="1" t="s">
        <v>32444</v>
      </c>
    </row>
    <row r="94604">
      <c r="A94604" s="1" t="s">
        <v>32445</v>
      </c>
    </row>
    <row r="94605">
      <c r="A94605" s="1" t="s">
        <v>32446</v>
      </c>
    </row>
    <row r="94606">
      <c r="A94606" s="1" t="s">
        <v>32447</v>
      </c>
    </row>
    <row r="94608">
      <c r="A94608" s="1" t="s">
        <v>32398</v>
      </c>
    </row>
    <row r="94609">
      <c r="A94609" s="1" t="s">
        <v>32448</v>
      </c>
    </row>
    <row r="94610">
      <c r="A94610" s="1" t="s">
        <v>32400</v>
      </c>
    </row>
    <row r="94611">
      <c r="A94611" s="1" t="s">
        <v>32449</v>
      </c>
    </row>
    <row r="94612">
      <c r="A94612" s="1" t="s">
        <v>32402</v>
      </c>
    </row>
    <row r="94613">
      <c r="A94613" s="1" t="s">
        <v>32450</v>
      </c>
    </row>
    <row r="94615">
      <c r="A94615" s="1" t="s">
        <v>32451</v>
      </c>
    </row>
    <row r="94617">
      <c r="A94617" s="1" t="s">
        <v>32452</v>
      </c>
    </row>
    <row r="94618">
      <c r="A94618" s="1" t="s">
        <v>32453</v>
      </c>
    </row>
    <row r="94620">
      <c r="A94620" s="1" t="s">
        <v>32454</v>
      </c>
    </row>
    <row r="94621">
      <c r="A94621" s="1" t="s">
        <v>32455</v>
      </c>
    </row>
    <row r="94623">
      <c r="A94623" s="1" t="s">
        <v>1208</v>
      </c>
    </row>
    <row r="94624">
      <c r="A94624" s="1" t="s">
        <v>32456</v>
      </c>
    </row>
    <row r="94626">
      <c r="A94626" s="1" t="s">
        <v>32457</v>
      </c>
    </row>
    <row r="94627">
      <c r="A94627" s="1" t="s">
        <v>32458</v>
      </c>
    </row>
    <row r="94628">
      <c r="A94628" s="1" t="s">
        <v>32428</v>
      </c>
    </row>
    <row r="94629">
      <c r="A94629" s="1" t="s">
        <v>32429</v>
      </c>
    </row>
    <row r="94630">
      <c r="A94630" s="1" t="s">
        <v>32430</v>
      </c>
    </row>
    <row r="94631">
      <c r="A94631" s="1" t="s">
        <v>32431</v>
      </c>
    </row>
    <row r="94632">
      <c r="A94632" s="1" t="s">
        <v>32432</v>
      </c>
    </row>
    <row r="94633">
      <c r="A94633" s="1" t="s">
        <v>32433</v>
      </c>
    </row>
    <row r="94634">
      <c r="A94634" s="1" t="s">
        <v>32434</v>
      </c>
    </row>
    <row r="94635">
      <c r="A94635" s="1" t="s">
        <v>32435</v>
      </c>
    </row>
    <row r="94636">
      <c r="A94636" s="1" t="s">
        <v>32436</v>
      </c>
    </row>
    <row r="94637">
      <c r="A94637" s="1" t="s">
        <v>32437</v>
      </c>
    </row>
    <row r="94638">
      <c r="A94638" s="1" t="s">
        <v>32438</v>
      </c>
    </row>
    <row r="94639">
      <c r="A94639" s="1" t="s">
        <v>32439</v>
      </c>
    </row>
    <row r="94640">
      <c r="A94640" s="1" t="s">
        <v>32440</v>
      </c>
    </row>
    <row r="94641">
      <c r="A94641" s="1" t="s">
        <v>32441</v>
      </c>
    </row>
    <row r="94642">
      <c r="A94642" s="1" t="s">
        <v>32442</v>
      </c>
    </row>
    <row r="94643">
      <c r="A94643" s="1" t="s">
        <v>32443</v>
      </c>
    </row>
    <row r="94644">
      <c r="A94644" s="1" t="s">
        <v>32444</v>
      </c>
    </row>
    <row r="94645">
      <c r="A94645" s="1" t="s">
        <v>32445</v>
      </c>
    </row>
    <row r="94646">
      <c r="A94646" s="1" t="s">
        <v>32446</v>
      </c>
    </row>
    <row r="94647">
      <c r="A94647" s="1" t="s">
        <v>32447</v>
      </c>
    </row>
    <row r="94648">
      <c r="A94648" s="1" t="s">
        <v>32398</v>
      </c>
    </row>
    <row r="94649">
      <c r="A94649" s="1" t="s">
        <v>32448</v>
      </c>
    </row>
    <row r="94650">
      <c r="A94650" s="1" t="s">
        <v>32400</v>
      </c>
    </row>
    <row r="94651">
      <c r="A94651" s="1" t="s">
        <v>32449</v>
      </c>
    </row>
    <row r="94652">
      <c r="A94652" s="1" t="s">
        <v>32402</v>
      </c>
    </row>
    <row r="94653">
      <c r="A94653" s="1" t="s">
        <v>32450</v>
      </c>
    </row>
    <row r="94654">
      <c r="A94654" s="1" t="s">
        <v>32451</v>
      </c>
    </row>
    <row r="94655">
      <c r="A94655" s="1" t="s">
        <v>32452</v>
      </c>
    </row>
    <row r="94656">
      <c r="A94656" s="1" t="s">
        <v>32453</v>
      </c>
    </row>
    <row r="94657">
      <c r="A94657" s="1" t="s">
        <v>32454</v>
      </c>
    </row>
    <row r="94658">
      <c r="A94658" s="1" t="s">
        <v>32455</v>
      </c>
    </row>
    <row r="94659">
      <c r="A94659" s="1" t="s">
        <v>32456</v>
      </c>
    </row>
    <row r="94660">
      <c r="A94660" s="1" t="s">
        <v>32459</v>
      </c>
    </row>
    <row r="94661">
      <c r="A94661" s="1" t="s">
        <v>32460</v>
      </c>
    </row>
    <row r="94662">
      <c r="A94662" s="1" t="s">
        <v>32461</v>
      </c>
    </row>
    <row r="94663">
      <c r="A94663" s="1" t="s">
        <v>32462</v>
      </c>
    </row>
    <row r="94664">
      <c r="A94664" s="1" t="s">
        <v>32463</v>
      </c>
    </row>
    <row r="94665">
      <c r="A94665" s="1" t="s">
        <v>32464</v>
      </c>
    </row>
    <row r="94667">
      <c r="A94667" s="1" t="s">
        <v>32465</v>
      </c>
    </row>
    <row r="94668">
      <c r="A94668" s="1" t="s">
        <v>32466</v>
      </c>
    </row>
    <row r="94669">
      <c r="A94669" s="1" t="s">
        <v>32467</v>
      </c>
    </row>
    <row r="94670">
      <c r="A94670" s="1" t="s">
        <v>32468</v>
      </c>
    </row>
    <row r="94672">
      <c r="A94672" s="1" t="s">
        <v>32469</v>
      </c>
    </row>
    <row r="94673">
      <c r="A94673" s="1" t="s">
        <v>32470</v>
      </c>
    </row>
    <row r="94674">
      <c r="A94674" s="1" t="s">
        <v>32471</v>
      </c>
    </row>
    <row r="94676">
      <c r="A94676" s="1" t="s">
        <v>32472</v>
      </c>
    </row>
    <row r="94677">
      <c r="A94677" s="1" t="s">
        <v>32473</v>
      </c>
    </row>
    <row r="94678">
      <c r="A94678" s="1" t="s">
        <v>32474</v>
      </c>
    </row>
    <row r="94679">
      <c r="A94679" s="1" t="s">
        <v>32475</v>
      </c>
    </row>
    <row r="94680">
      <c r="A94680" s="1" t="s">
        <v>32476</v>
      </c>
    </row>
    <row r="94681">
      <c r="A94681" s="1" t="s">
        <v>32477</v>
      </c>
    </row>
    <row r="94682">
      <c r="A94682" s="1" t="s">
        <v>32478</v>
      </c>
    </row>
    <row r="94683">
      <c r="A94683" s="1" t="s">
        <v>32479</v>
      </c>
    </row>
    <row r="94684">
      <c r="A94684" s="1" t="s">
        <v>32480</v>
      </c>
    </row>
    <row r="94685">
      <c r="A94685" s="1" t="s">
        <v>32481</v>
      </c>
    </row>
    <row r="94686">
      <c r="A94686" s="1" t="s">
        <v>32482</v>
      </c>
    </row>
    <row r="94687">
      <c r="A94687" s="1" t="s">
        <v>32483</v>
      </c>
    </row>
    <row r="94688">
      <c r="A94688" s="1" t="s">
        <v>32484</v>
      </c>
    </row>
    <row r="94690">
      <c r="A94690" s="1" t="s">
        <v>32485</v>
      </c>
    </row>
    <row r="94692">
      <c r="A94692" s="1" t="s">
        <v>32486</v>
      </c>
    </row>
    <row r="94693">
      <c r="A94693" s="1" t="s">
        <v>32429</v>
      </c>
    </row>
    <row r="94695">
      <c r="A94695" s="1" t="s">
        <v>32487</v>
      </c>
    </row>
    <row r="94697">
      <c r="A94697" s="1" t="s">
        <v>32488</v>
      </c>
    </row>
    <row r="94698">
      <c r="A94698" s="1" t="s">
        <v>32489</v>
      </c>
    </row>
    <row r="94699">
      <c r="A94699" s="1" t="s">
        <v>32490</v>
      </c>
    </row>
    <row r="94701">
      <c r="A94701" s="1" t="s">
        <v>32491</v>
      </c>
    </row>
    <row r="94702">
      <c r="A94702" s="1" t="s">
        <v>32492</v>
      </c>
    </row>
    <row r="94703">
      <c r="A94703" s="1" t="s">
        <v>32461</v>
      </c>
    </row>
    <row r="94704">
      <c r="A94704" s="1" t="s">
        <v>32462</v>
      </c>
    </row>
    <row r="94705">
      <c r="A94705" s="1" t="s">
        <v>32463</v>
      </c>
    </row>
    <row r="94706">
      <c r="A94706" s="1" t="s">
        <v>32464</v>
      </c>
    </row>
    <row r="94707">
      <c r="A94707" s="1" t="s">
        <v>32465</v>
      </c>
    </row>
    <row r="94708">
      <c r="A94708" s="1" t="s">
        <v>32466</v>
      </c>
    </row>
    <row r="94709">
      <c r="A94709" s="1" t="s">
        <v>32467</v>
      </c>
    </row>
    <row r="94710">
      <c r="A94710" s="1" t="s">
        <v>32468</v>
      </c>
    </row>
    <row r="94711">
      <c r="A94711" s="1" t="s">
        <v>32469</v>
      </c>
    </row>
    <row r="94712">
      <c r="A94712" s="1" t="s">
        <v>32470</v>
      </c>
    </row>
    <row r="94713">
      <c r="A94713" s="1" t="s">
        <v>32471</v>
      </c>
    </row>
    <row r="94714">
      <c r="A94714" s="1" t="s">
        <v>32472</v>
      </c>
    </row>
    <row r="94715">
      <c r="A94715" s="1" t="s">
        <v>32473</v>
      </c>
    </row>
    <row r="94716">
      <c r="A94716" s="1" t="s">
        <v>32474</v>
      </c>
    </row>
    <row r="94717">
      <c r="A94717" s="1" t="s">
        <v>32475</v>
      </c>
    </row>
    <row r="94718">
      <c r="A94718" s="1" t="s">
        <v>32476</v>
      </c>
    </row>
    <row r="94719">
      <c r="A94719" s="1" t="s">
        <v>32477</v>
      </c>
    </row>
    <row r="94720">
      <c r="A94720" s="1" t="s">
        <v>32478</v>
      </c>
    </row>
    <row r="94721">
      <c r="A94721" s="1" t="s">
        <v>32479</v>
      </c>
    </row>
    <row r="94722">
      <c r="A94722" s="1" t="s">
        <v>32480</v>
      </c>
    </row>
    <row r="94723">
      <c r="A94723" s="1" t="s">
        <v>32481</v>
      </c>
    </row>
    <row r="94724">
      <c r="A94724" s="1" t="s">
        <v>32482</v>
      </c>
    </row>
    <row r="94725">
      <c r="A94725" s="1" t="s">
        <v>32483</v>
      </c>
    </row>
    <row r="94726">
      <c r="A94726" s="1" t="s">
        <v>32484</v>
      </c>
    </row>
    <row r="94727">
      <c r="A94727" s="1" t="s">
        <v>32485</v>
      </c>
    </row>
    <row r="94728">
      <c r="A94728" s="1" t="s">
        <v>32486</v>
      </c>
    </row>
    <row r="94729">
      <c r="A94729" s="1" t="s">
        <v>32429</v>
      </c>
    </row>
    <row r="94730">
      <c r="A94730" s="1" t="s">
        <v>32487</v>
      </c>
    </row>
    <row r="94731">
      <c r="A94731" s="1" t="s">
        <v>32488</v>
      </c>
    </row>
    <row r="94732">
      <c r="A94732" s="1" t="s">
        <v>32489</v>
      </c>
    </row>
    <row r="94733">
      <c r="A94733" s="1" t="s">
        <v>32490</v>
      </c>
    </row>
    <row r="94734">
      <c r="A94734" s="1" t="s">
        <v>32493</v>
      </c>
    </row>
    <row r="94735">
      <c r="A94735" s="1" t="s">
        <v>32494</v>
      </c>
    </row>
    <row r="94736">
      <c r="A94736" s="1" t="s">
        <v>32495</v>
      </c>
    </row>
    <row r="94737">
      <c r="A94737" s="1" t="s">
        <v>32496</v>
      </c>
    </row>
    <row r="94738">
      <c r="A94738" s="1" t="s">
        <v>32497</v>
      </c>
    </row>
    <row r="94739">
      <c r="A94739" s="1" t="s">
        <v>32498</v>
      </c>
    </row>
    <row r="94741">
      <c r="A94741" s="1" t="s">
        <v>32499</v>
      </c>
    </row>
    <row r="94743">
      <c r="A94743" s="1" t="s">
        <v>32500</v>
      </c>
    </row>
    <row r="94744">
      <c r="A94744" s="1" t="s">
        <v>32501</v>
      </c>
    </row>
    <row r="94746">
      <c r="A94746" s="1" t="s">
        <v>32502</v>
      </c>
    </row>
    <row r="94748">
      <c r="A94748" s="1" t="s">
        <v>32503</v>
      </c>
    </row>
    <row r="94749">
      <c r="A94749" s="1" t="s">
        <v>32504</v>
      </c>
    </row>
    <row r="94751">
      <c r="A94751" s="1" t="s">
        <v>32505</v>
      </c>
    </row>
    <row r="94752">
      <c r="A94752" s="1" t="s">
        <v>32506</v>
      </c>
    </row>
    <row r="94754">
      <c r="A94754" s="1" t="s">
        <v>32507</v>
      </c>
    </row>
    <row r="94755">
      <c r="A94755" s="1" t="s">
        <v>32461</v>
      </c>
    </row>
    <row r="94756">
      <c r="A94756" s="1" t="s">
        <v>32462</v>
      </c>
    </row>
    <row r="94757">
      <c r="A94757" s="1" t="s">
        <v>32463</v>
      </c>
    </row>
    <row r="94758">
      <c r="A94758" s="1" t="s">
        <v>32464</v>
      </c>
    </row>
    <row r="94760">
      <c r="A94760" s="1" t="s">
        <v>32465</v>
      </c>
    </row>
    <row r="94761">
      <c r="A94761" s="1" t="s">
        <v>32508</v>
      </c>
    </row>
    <row r="94762">
      <c r="A94762" s="1" t="s">
        <v>32467</v>
      </c>
    </row>
    <row r="94763">
      <c r="A94763" s="1" t="s">
        <v>32468</v>
      </c>
    </row>
    <row r="94765">
      <c r="A94765" s="1" t="s">
        <v>32509</v>
      </c>
    </row>
    <row r="94766">
      <c r="A94766" s="1" t="s">
        <v>32510</v>
      </c>
    </row>
    <row r="94767">
      <c r="A94767" s="1" t="s">
        <v>32511</v>
      </c>
    </row>
    <row r="94769">
      <c r="A94769" s="1" t="s">
        <v>32472</v>
      </c>
    </row>
    <row r="94771">
      <c r="A94771" s="1" t="s">
        <v>32473</v>
      </c>
    </row>
    <row r="94772">
      <c r="A94772" s="1" t="s">
        <v>32474</v>
      </c>
    </row>
    <row r="94773">
      <c r="A94773" s="1" t="s">
        <v>32512</v>
      </c>
    </row>
    <row r="94774">
      <c r="A94774" s="1" t="s">
        <v>32476</v>
      </c>
    </row>
    <row r="94775">
      <c r="A94775" s="1" t="s">
        <v>32513</v>
      </c>
    </row>
    <row r="94776">
      <c r="A94776" s="1" t="s">
        <v>32514</v>
      </c>
    </row>
    <row r="94777">
      <c r="A94777" s="1" t="s">
        <v>32515</v>
      </c>
    </row>
    <row r="94779">
      <c r="A94779" s="1" t="s">
        <v>32516</v>
      </c>
    </row>
    <row r="94780">
      <c r="A94780" s="1" t="s">
        <v>32517</v>
      </c>
    </row>
    <row r="94781">
      <c r="A94781" s="1" t="s">
        <v>32495</v>
      </c>
    </row>
    <row r="94782">
      <c r="A94782" s="1" t="s">
        <v>32496</v>
      </c>
    </row>
    <row r="94783">
      <c r="A94783" s="1" t="s">
        <v>32497</v>
      </c>
    </row>
    <row r="94784">
      <c r="A94784" s="1" t="s">
        <v>32498</v>
      </c>
    </row>
    <row r="94785">
      <c r="A94785" s="1" t="s">
        <v>32499</v>
      </c>
    </row>
    <row r="94786">
      <c r="A94786" s="1" t="s">
        <v>32500</v>
      </c>
    </row>
    <row r="94787">
      <c r="A94787" s="1" t="s">
        <v>32501</v>
      </c>
    </row>
    <row r="94788">
      <c r="A94788" s="1" t="s">
        <v>32502</v>
      </c>
    </row>
    <row r="94789">
      <c r="A94789" s="1" t="s">
        <v>32503</v>
      </c>
    </row>
    <row r="94790">
      <c r="A94790" s="1" t="s">
        <v>32504</v>
      </c>
    </row>
    <row r="94791">
      <c r="A94791" s="1" t="s">
        <v>32505</v>
      </c>
    </row>
    <row r="94792">
      <c r="A94792" s="1" t="s">
        <v>32506</v>
      </c>
    </row>
    <row r="94793">
      <c r="A94793" s="1" t="s">
        <v>32507</v>
      </c>
    </row>
    <row r="94794">
      <c r="A94794" s="1" t="s">
        <v>32461</v>
      </c>
    </row>
    <row r="94795">
      <c r="A94795" s="1" t="s">
        <v>32462</v>
      </c>
    </row>
    <row r="94796">
      <c r="A94796" s="1" t="s">
        <v>32463</v>
      </c>
    </row>
    <row r="94797">
      <c r="A94797" s="1" t="s">
        <v>32464</v>
      </c>
    </row>
    <row r="94798">
      <c r="A94798" s="1" t="s">
        <v>32465</v>
      </c>
    </row>
    <row r="94799">
      <c r="A94799" s="1" t="s">
        <v>32508</v>
      </c>
    </row>
    <row r="94800">
      <c r="A94800" s="1" t="s">
        <v>32467</v>
      </c>
    </row>
    <row r="94801">
      <c r="A94801" s="1" t="s">
        <v>32468</v>
      </c>
    </row>
    <row r="94802">
      <c r="A94802" s="1" t="s">
        <v>32509</v>
      </c>
    </row>
    <row r="94803">
      <c r="A94803" s="1" t="s">
        <v>32510</v>
      </c>
    </row>
    <row r="94804">
      <c r="A94804" s="1" t="s">
        <v>32511</v>
      </c>
    </row>
    <row r="94805">
      <c r="A94805" s="1" t="s">
        <v>32472</v>
      </c>
    </row>
    <row r="94806">
      <c r="A94806" s="1" t="s">
        <v>32473</v>
      </c>
    </row>
    <row r="94807">
      <c r="A94807" s="1" t="s">
        <v>32474</v>
      </c>
    </row>
    <row r="94808">
      <c r="A94808" s="1" t="s">
        <v>32512</v>
      </c>
    </row>
    <row r="94809">
      <c r="A94809" s="1" t="s">
        <v>32476</v>
      </c>
    </row>
    <row r="94810">
      <c r="A94810" s="1" t="s">
        <v>32513</v>
      </c>
    </row>
    <row r="94811">
      <c r="A94811" s="1" t="s">
        <v>32514</v>
      </c>
    </row>
    <row r="94812">
      <c r="A94812" s="1" t="s">
        <v>32515</v>
      </c>
    </row>
    <row r="94813">
      <c r="A94813" s="1" t="s">
        <v>32518</v>
      </c>
    </row>
    <row r="94814">
      <c r="A94814" s="1" t="s">
        <v>32519</v>
      </c>
    </row>
    <row r="94815">
      <c r="A94815" s="1" t="s">
        <v>32520</v>
      </c>
    </row>
    <row r="94816">
      <c r="A94816" s="1" t="s">
        <v>32521</v>
      </c>
    </row>
    <row r="94817">
      <c r="A94817" s="1" t="s">
        <v>32522</v>
      </c>
    </row>
    <row r="94818">
      <c r="A94818" s="1" t="s">
        <v>32523</v>
      </c>
    </row>
    <row r="94819">
      <c r="A94819" s="1" t="s">
        <v>32524</v>
      </c>
    </row>
    <row r="94820">
      <c r="A94820" s="1" t="s">
        <v>32525</v>
      </c>
    </row>
    <row r="94821">
      <c r="A94821" s="1" t="s">
        <v>32526</v>
      </c>
    </row>
    <row r="94822">
      <c r="A94822" s="1" t="s">
        <v>32527</v>
      </c>
    </row>
    <row r="94823">
      <c r="A94823" s="1" t="s">
        <v>32528</v>
      </c>
    </row>
    <row r="94824">
      <c r="A94824" s="1" t="s">
        <v>32529</v>
      </c>
    </row>
    <row r="94826">
      <c r="A94826" s="1" t="s">
        <v>32530</v>
      </c>
    </row>
    <row r="94827">
      <c r="A94827" s="1" t="s">
        <v>32531</v>
      </c>
    </row>
    <row r="94828">
      <c r="A94828" s="1" t="s">
        <v>32532</v>
      </c>
    </row>
    <row r="94829">
      <c r="A94829" s="1" t="s">
        <v>32533</v>
      </c>
    </row>
    <row r="94830">
      <c r="A94830" s="1" t="s">
        <v>32534</v>
      </c>
    </row>
    <row r="94831">
      <c r="A94831" s="1" t="s">
        <v>32535</v>
      </c>
    </row>
    <row r="94832">
      <c r="A94832" s="1" t="s">
        <v>32536</v>
      </c>
    </row>
    <row r="94833">
      <c r="A94833" s="1" t="s">
        <v>32537</v>
      </c>
    </row>
    <row r="94834">
      <c r="A94834" s="1" t="s">
        <v>32538</v>
      </c>
    </row>
    <row r="94835">
      <c r="A94835" s="1" t="s">
        <v>32539</v>
      </c>
    </row>
    <row r="94836">
      <c r="A94836" s="1" t="s">
        <v>32540</v>
      </c>
    </row>
    <row r="94837">
      <c r="A94837" s="1" t="s">
        <v>32541</v>
      </c>
    </row>
    <row r="94839">
      <c r="A94839" s="1" t="s">
        <v>32499</v>
      </c>
    </row>
    <row r="94841">
      <c r="A94841" s="1" t="s">
        <v>32542</v>
      </c>
    </row>
    <row r="94842">
      <c r="A94842" s="1" t="s">
        <v>32501</v>
      </c>
    </row>
    <row r="94843">
      <c r="A94843" s="1" t="s">
        <v>32543</v>
      </c>
    </row>
    <row r="94844">
      <c r="A94844" s="1" t="s">
        <v>32544</v>
      </c>
    </row>
    <row r="94845">
      <c r="A94845" s="1" t="s">
        <v>32545</v>
      </c>
    </row>
    <row r="94846">
      <c r="A94846" s="1" t="s">
        <v>32505</v>
      </c>
    </row>
    <row r="94847">
      <c r="A94847" s="1" t="s">
        <v>32506</v>
      </c>
    </row>
    <row r="94849">
      <c r="A94849" s="1" t="s">
        <v>32546</v>
      </c>
    </row>
    <row r="94850">
      <c r="A94850" s="1" t="s">
        <v>32547</v>
      </c>
    </row>
    <row r="94851">
      <c r="A94851" s="1" t="s">
        <v>32462</v>
      </c>
    </row>
    <row r="94853">
      <c r="A94853" s="1" t="s">
        <v>32548</v>
      </c>
    </row>
    <row r="94855">
      <c r="A94855" s="1" t="s">
        <v>32549</v>
      </c>
    </row>
    <row r="94857">
      <c r="A94857" s="1" t="s">
        <v>32550</v>
      </c>
    </row>
    <row r="94858">
      <c r="A94858" s="1" t="s">
        <v>32551</v>
      </c>
    </row>
    <row r="94859">
      <c r="A94859" s="1" t="s">
        <v>32520</v>
      </c>
    </row>
    <row r="94860">
      <c r="A94860" s="1" t="s">
        <v>32521</v>
      </c>
    </row>
    <row r="94861">
      <c r="A94861" s="1" t="s">
        <v>32522</v>
      </c>
    </row>
    <row r="94862">
      <c r="A94862" s="1" t="s">
        <v>32523</v>
      </c>
    </row>
    <row r="94863">
      <c r="A94863" s="1" t="s">
        <v>32524</v>
      </c>
    </row>
    <row r="94864">
      <c r="A94864" s="1" t="s">
        <v>32525</v>
      </c>
    </row>
    <row r="94865">
      <c r="A94865" s="1" t="s">
        <v>32526</v>
      </c>
    </row>
    <row r="94866">
      <c r="A94866" s="1" t="s">
        <v>32527</v>
      </c>
    </row>
    <row r="94867">
      <c r="A94867" s="1" t="s">
        <v>32528</v>
      </c>
    </row>
    <row r="94868">
      <c r="A94868" s="1" t="s">
        <v>32529</v>
      </c>
    </row>
    <row r="94869">
      <c r="A94869" s="1" t="s">
        <v>32530</v>
      </c>
    </row>
    <row r="94870">
      <c r="A94870" s="1" t="s">
        <v>32531</v>
      </c>
    </row>
    <row r="94871">
      <c r="A94871" s="1" t="s">
        <v>32532</v>
      </c>
    </row>
    <row r="94872">
      <c r="A94872" s="1" t="s">
        <v>32533</v>
      </c>
    </row>
    <row r="94873">
      <c r="A94873" s="1" t="s">
        <v>32534</v>
      </c>
    </row>
    <row r="94874">
      <c r="A94874" s="1" t="s">
        <v>32535</v>
      </c>
    </row>
    <row r="94875">
      <c r="A94875" s="1" t="s">
        <v>32536</v>
      </c>
    </row>
    <row r="94876">
      <c r="A94876" s="1" t="s">
        <v>32537</v>
      </c>
    </row>
    <row r="94877">
      <c r="A94877" s="1" t="s">
        <v>32538</v>
      </c>
    </row>
    <row r="94878">
      <c r="A94878" s="1" t="s">
        <v>32539</v>
      </c>
    </row>
    <row r="94879">
      <c r="A94879" s="1" t="s">
        <v>32540</v>
      </c>
    </row>
    <row r="94880">
      <c r="A94880" s="1" t="s">
        <v>32541</v>
      </c>
    </row>
    <row r="94881">
      <c r="A94881" s="1" t="s">
        <v>32499</v>
      </c>
    </row>
    <row r="94882">
      <c r="A94882" s="1" t="s">
        <v>32542</v>
      </c>
    </row>
    <row r="94883">
      <c r="A94883" s="1" t="s">
        <v>32501</v>
      </c>
    </row>
    <row r="94884">
      <c r="A94884" s="1" t="s">
        <v>32543</v>
      </c>
    </row>
    <row r="94885">
      <c r="A94885" s="1" t="s">
        <v>32544</v>
      </c>
    </row>
    <row r="94886">
      <c r="A94886" s="1" t="s">
        <v>32545</v>
      </c>
    </row>
    <row r="94887">
      <c r="A94887" s="1" t="s">
        <v>32505</v>
      </c>
    </row>
    <row r="94888">
      <c r="A94888" s="1" t="s">
        <v>32506</v>
      </c>
    </row>
    <row r="94889">
      <c r="A94889" s="1" t="s">
        <v>32546</v>
      </c>
    </row>
    <row r="94890">
      <c r="A94890" s="1" t="s">
        <v>32547</v>
      </c>
    </row>
    <row r="94891">
      <c r="A94891" s="1" t="s">
        <v>32462</v>
      </c>
    </row>
    <row r="94892">
      <c r="A94892" s="1" t="s">
        <v>32548</v>
      </c>
    </row>
    <row r="94893">
      <c r="A94893" s="1" t="s">
        <v>32549</v>
      </c>
    </row>
    <row r="94894">
      <c r="A94894" s="1" t="s">
        <v>32552</v>
      </c>
    </row>
    <row r="94895">
      <c r="A94895" s="1" t="s">
        <v>32553</v>
      </c>
    </row>
    <row r="94897">
      <c r="A94897" s="1" t="s">
        <v>32554</v>
      </c>
    </row>
    <row r="94898">
      <c r="A94898" s="1" t="s">
        <v>32555</v>
      </c>
    </row>
    <row r="94899">
      <c r="A94899" s="1" t="s">
        <v>32556</v>
      </c>
    </row>
    <row r="94900">
      <c r="A94900" s="1" t="s">
        <v>32557</v>
      </c>
    </row>
    <row r="94901">
      <c r="A94901" s="1" t="s">
        <v>32558</v>
      </c>
    </row>
    <row r="94902">
      <c r="A94902" s="1" t="s">
        <v>32559</v>
      </c>
    </row>
    <row r="94903">
      <c r="A94903" s="1" t="s">
        <v>32560</v>
      </c>
    </row>
    <row r="94904">
      <c r="A94904" s="1" t="s">
        <v>32561</v>
      </c>
    </row>
    <row r="94905">
      <c r="A94905" s="1" t="s">
        <v>32562</v>
      </c>
    </row>
    <row r="94906">
      <c r="A94906" s="1" t="s">
        <v>32563</v>
      </c>
    </row>
    <row r="94907">
      <c r="A94907" s="1" t="s">
        <v>32564</v>
      </c>
    </row>
    <row r="94909">
      <c r="A94909" s="1" t="s">
        <v>32565</v>
      </c>
    </row>
    <row r="94910">
      <c r="A94910" s="1" t="s">
        <v>32566</v>
      </c>
    </row>
    <row r="94911">
      <c r="A94911" s="1" t="s">
        <v>32567</v>
      </c>
    </row>
    <row r="94912">
      <c r="A94912" s="1" t="s">
        <v>32568</v>
      </c>
    </row>
    <row r="94913">
      <c r="A94913" s="1" t="s">
        <v>32569</v>
      </c>
    </row>
    <row r="94914">
      <c r="A94914" s="1" t="s">
        <v>32570</v>
      </c>
    </row>
    <row r="94915">
      <c r="A94915" s="1" t="s">
        <v>32571</v>
      </c>
    </row>
    <row r="94916">
      <c r="A94916" s="1" t="s">
        <v>32572</v>
      </c>
    </row>
    <row r="94917">
      <c r="A94917" s="1" t="s">
        <v>32573</v>
      </c>
    </row>
    <row r="94919">
      <c r="A94919" s="1" t="s">
        <v>32574</v>
      </c>
    </row>
    <row r="94920">
      <c r="A94920" s="1" t="s">
        <v>32575</v>
      </c>
    </row>
    <row r="94921">
      <c r="A94921" s="1" t="s">
        <v>32576</v>
      </c>
    </row>
    <row r="94922">
      <c r="A94922" s="1" t="s">
        <v>32577</v>
      </c>
    </row>
    <row r="94924">
      <c r="A94924" s="1" t="s">
        <v>32578</v>
      </c>
    </row>
    <row r="94925">
      <c r="A94925" s="1" t="s">
        <v>32579</v>
      </c>
    </row>
    <row r="94926">
      <c r="A94926" s="1" t="s">
        <v>32580</v>
      </c>
    </row>
    <row r="94928">
      <c r="A94928" s="1" t="s">
        <v>32581</v>
      </c>
    </row>
    <row r="94929">
      <c r="A94929" s="1" t="s">
        <v>32582</v>
      </c>
    </row>
    <row r="94930">
      <c r="A94930" s="1" t="s">
        <v>32583</v>
      </c>
    </row>
    <row r="94932">
      <c r="A94932" s="1" t="s">
        <v>32584</v>
      </c>
    </row>
    <row r="94933">
      <c r="A94933" s="1" t="s">
        <v>32585</v>
      </c>
    </row>
    <row r="94934">
      <c r="A94934" s="1" t="s">
        <v>32554</v>
      </c>
    </row>
    <row r="94935">
      <c r="A94935" s="1" t="s">
        <v>32555</v>
      </c>
    </row>
    <row r="94936">
      <c r="A94936" s="1" t="s">
        <v>32556</v>
      </c>
    </row>
    <row r="94937">
      <c r="A94937" s="1" t="s">
        <v>32557</v>
      </c>
    </row>
    <row r="94938">
      <c r="A94938" s="1" t="s">
        <v>32558</v>
      </c>
    </row>
    <row r="94939">
      <c r="A94939" s="1" t="s">
        <v>32559</v>
      </c>
    </row>
    <row r="94940">
      <c r="A94940" s="1" t="s">
        <v>32560</v>
      </c>
    </row>
    <row r="94941">
      <c r="A94941" s="1" t="s">
        <v>32561</v>
      </c>
    </row>
    <row r="94942">
      <c r="A94942" s="1" t="s">
        <v>32562</v>
      </c>
    </row>
    <row r="94943">
      <c r="A94943" s="1" t="s">
        <v>32563</v>
      </c>
    </row>
    <row r="94944">
      <c r="A94944" s="1" t="s">
        <v>32564</v>
      </c>
    </row>
    <row r="94945">
      <c r="A94945" s="1" t="s">
        <v>32565</v>
      </c>
    </row>
    <row r="94946">
      <c r="A94946" s="1" t="s">
        <v>32566</v>
      </c>
    </row>
    <row r="94947">
      <c r="A94947" s="1" t="s">
        <v>32567</v>
      </c>
    </row>
    <row r="94948">
      <c r="A94948" s="1" t="s">
        <v>32568</v>
      </c>
    </row>
    <row r="94949">
      <c r="A94949" s="1" t="s">
        <v>32569</v>
      </c>
    </row>
    <row r="94950">
      <c r="A94950" s="1" t="s">
        <v>32570</v>
      </c>
    </row>
    <row r="94951">
      <c r="A94951" s="1" t="s">
        <v>32571</v>
      </c>
    </row>
    <row r="94952">
      <c r="A94952" s="1" t="s">
        <v>32572</v>
      </c>
    </row>
    <row r="94953">
      <c r="A94953" s="1" t="s">
        <v>32573</v>
      </c>
    </row>
    <row r="94954">
      <c r="A94954" s="1" t="s">
        <v>32574</v>
      </c>
    </row>
    <row r="94955">
      <c r="A94955" s="1" t="s">
        <v>32575</v>
      </c>
    </row>
    <row r="94956">
      <c r="A94956" s="1" t="s">
        <v>32576</v>
      </c>
    </row>
    <row r="94957">
      <c r="A94957" s="1" t="s">
        <v>32577</v>
      </c>
    </row>
    <row r="94958">
      <c r="A94958" s="1" t="s">
        <v>32586</v>
      </c>
    </row>
    <row r="94959">
      <c r="A94959" s="1" t="s">
        <v>32579</v>
      </c>
    </row>
    <row r="94960">
      <c r="A94960" s="1" t="s">
        <v>32580</v>
      </c>
    </row>
    <row r="94961">
      <c r="A94961" s="1" t="s">
        <v>32581</v>
      </c>
    </row>
    <row r="94962">
      <c r="A94962" s="1" t="s">
        <v>32582</v>
      </c>
    </row>
    <row r="94963">
      <c r="A94963" s="1" t="s">
        <v>32583</v>
      </c>
    </row>
    <row r="94964">
      <c r="A94964" s="1" t="s">
        <v>32587</v>
      </c>
    </row>
    <row r="94965">
      <c r="A94965" s="1" t="s">
        <v>32588</v>
      </c>
    </row>
    <row r="94966">
      <c r="A94966" s="1" t="s">
        <v>32589</v>
      </c>
    </row>
    <row r="94967">
      <c r="A94967" s="1" t="s">
        <v>32590</v>
      </c>
    </row>
    <row r="94968">
      <c r="A94968" s="1" t="s">
        <v>32591</v>
      </c>
    </row>
    <row r="94969">
      <c r="A94969" s="1" t="s">
        <v>32592</v>
      </c>
    </row>
    <row r="94970">
      <c r="A94970" s="1" t="s">
        <v>32593</v>
      </c>
    </row>
    <row r="94971">
      <c r="A94971" s="1" t="s">
        <v>32594</v>
      </c>
    </row>
    <row r="94972">
      <c r="A94972" s="1" t="s">
        <v>32595</v>
      </c>
    </row>
    <row r="94973">
      <c r="A94973" s="1" t="s">
        <v>32596</v>
      </c>
    </row>
    <row r="94974">
      <c r="A94974" s="1" t="s">
        <v>32597</v>
      </c>
    </row>
    <row r="94975">
      <c r="A94975" s="1" t="s">
        <v>32598</v>
      </c>
    </row>
    <row r="94976">
      <c r="A94976" s="1" t="s">
        <v>32599</v>
      </c>
    </row>
    <row r="94977">
      <c r="A94977" s="1" t="s">
        <v>32600</v>
      </c>
    </row>
    <row r="94978">
      <c r="A94978" s="1" t="s">
        <v>32601</v>
      </c>
    </row>
    <row r="94979">
      <c r="A94979" s="1" t="s">
        <v>32602</v>
      </c>
    </row>
    <row r="94980">
      <c r="A94980" s="1" t="s">
        <v>32603</v>
      </c>
    </row>
    <row r="94981">
      <c r="A94981" s="1" t="s">
        <v>32604</v>
      </c>
    </row>
    <row r="94982">
      <c r="A94982" s="1" t="s">
        <v>32605</v>
      </c>
    </row>
    <row r="94983">
      <c r="A94983" s="1" t="s">
        <v>32606</v>
      </c>
    </row>
    <row r="94985">
      <c r="A94985" s="1" t="s">
        <v>32607</v>
      </c>
    </row>
    <row r="94986">
      <c r="A94986" s="1" t="s">
        <v>32608</v>
      </c>
    </row>
    <row r="94987">
      <c r="A94987" s="1" t="s">
        <v>32609</v>
      </c>
    </row>
    <row r="94988">
      <c r="A94988" s="1" t="s">
        <v>32610</v>
      </c>
    </row>
    <row r="94989">
      <c r="A94989" s="1" t="s">
        <v>32611</v>
      </c>
    </row>
    <row r="94990">
      <c r="A94990" s="1" t="s">
        <v>32612</v>
      </c>
    </row>
    <row r="94991">
      <c r="A94991" s="1" t="s">
        <v>32613</v>
      </c>
    </row>
    <row r="94993">
      <c r="A94993" s="1" t="s">
        <v>32614</v>
      </c>
    </row>
    <row r="94994">
      <c r="A94994" s="1" t="s">
        <v>32615</v>
      </c>
    </row>
    <row r="94995">
      <c r="A94995" s="1" t="s">
        <v>32616</v>
      </c>
    </row>
    <row r="94996">
      <c r="A94996" s="1" t="s">
        <v>32617</v>
      </c>
    </row>
    <row r="94997">
      <c r="A94997" s="1" t="s">
        <v>32618</v>
      </c>
    </row>
    <row r="94998">
      <c r="A94998" s="1" t="s">
        <v>32619</v>
      </c>
    </row>
    <row r="94999">
      <c r="A94999" s="1" t="s">
        <v>32620</v>
      </c>
    </row>
    <row r="95000">
      <c r="A95000" s="1" t="s">
        <v>32589</v>
      </c>
    </row>
    <row r="95001">
      <c r="A95001" s="1" t="s">
        <v>32590</v>
      </c>
    </row>
    <row r="95002">
      <c r="A95002" s="1" t="s">
        <v>32591</v>
      </c>
    </row>
    <row r="95003">
      <c r="A95003" s="1" t="s">
        <v>32592</v>
      </c>
    </row>
    <row r="95004">
      <c r="A95004" s="1" t="s">
        <v>32593</v>
      </c>
    </row>
    <row r="95005">
      <c r="A95005" s="1" t="s">
        <v>32594</v>
      </c>
    </row>
    <row r="95006">
      <c r="A95006" s="1" t="s">
        <v>32595</v>
      </c>
    </row>
    <row r="95007">
      <c r="A95007" s="1" t="s">
        <v>32596</v>
      </c>
    </row>
    <row r="95008">
      <c r="A95008" s="1" t="s">
        <v>32597</v>
      </c>
    </row>
    <row r="95009">
      <c r="A95009" s="1" t="s">
        <v>32598</v>
      </c>
    </row>
    <row r="95010">
      <c r="A95010" s="1" t="s">
        <v>32599</v>
      </c>
    </row>
    <row r="95011">
      <c r="A95011" s="1" t="s">
        <v>32600</v>
      </c>
    </row>
    <row r="95012">
      <c r="A95012" s="1" t="s">
        <v>32601</v>
      </c>
    </row>
    <row r="95013">
      <c r="A95013" s="1" t="s">
        <v>32602</v>
      </c>
    </row>
    <row r="95014">
      <c r="A95014" s="1" t="s">
        <v>32603</v>
      </c>
    </row>
    <row r="95015">
      <c r="A95015" s="1" t="s">
        <v>32604</v>
      </c>
    </row>
    <row r="95016">
      <c r="A95016" s="1" t="s">
        <v>32605</v>
      </c>
    </row>
    <row r="95017">
      <c r="A95017" s="1" t="s">
        <v>32606</v>
      </c>
    </row>
    <row r="95018">
      <c r="A95018" s="1" t="s">
        <v>32607</v>
      </c>
    </row>
    <row r="95019">
      <c r="A95019" s="1" t="s">
        <v>32608</v>
      </c>
    </row>
    <row r="95020">
      <c r="A95020" s="1" t="s">
        <v>32609</v>
      </c>
    </row>
    <row r="95021">
      <c r="A95021" s="1" t="s">
        <v>32610</v>
      </c>
    </row>
    <row r="95022">
      <c r="A95022" s="1" t="s">
        <v>32611</v>
      </c>
    </row>
    <row r="95023">
      <c r="A95023" s="1" t="s">
        <v>32612</v>
      </c>
    </row>
    <row r="95024">
      <c r="A95024" s="1" t="s">
        <v>32613</v>
      </c>
    </row>
    <row r="95025">
      <c r="A95025" s="1" t="s">
        <v>32614</v>
      </c>
    </row>
    <row r="95026">
      <c r="A95026" s="1" t="s">
        <v>32615</v>
      </c>
    </row>
    <row r="95027">
      <c r="A95027" s="1" t="s">
        <v>32616</v>
      </c>
    </row>
    <row r="95028">
      <c r="A95028" s="1" t="s">
        <v>32617</v>
      </c>
    </row>
    <row r="95029">
      <c r="A95029" s="1" t="s">
        <v>32618</v>
      </c>
    </row>
    <row r="95030">
      <c r="A95030" s="1" t="s">
        <v>32621</v>
      </c>
    </row>
    <row r="95031">
      <c r="A95031" s="1" t="s">
        <v>32622</v>
      </c>
    </row>
    <row r="95033">
      <c r="A95033" s="1" t="s">
        <v>32623</v>
      </c>
    </row>
    <row r="95035">
      <c r="A95035" s="1" t="s">
        <v>32624</v>
      </c>
    </row>
    <row r="95036">
      <c r="A95036" s="1" t="s">
        <v>32625</v>
      </c>
    </row>
    <row r="95037">
      <c r="A95037" s="1" t="s">
        <v>32626</v>
      </c>
    </row>
    <row r="95039">
      <c r="A95039" s="1" t="s">
        <v>32627</v>
      </c>
    </row>
    <row r="95040">
      <c r="A95040" s="1" t="s">
        <v>32628</v>
      </c>
    </row>
    <row r="95041">
      <c r="A95041" s="1" t="s">
        <v>32629</v>
      </c>
    </row>
    <row r="95043">
      <c r="A95043" s="1" t="s">
        <v>32630</v>
      </c>
    </row>
    <row r="95045">
      <c r="A95045" s="1" t="s">
        <v>32631</v>
      </c>
    </row>
    <row r="95046">
      <c r="A95046" s="1" t="s">
        <v>32632</v>
      </c>
    </row>
    <row r="95048">
      <c r="A95048" s="1" t="s">
        <v>32633</v>
      </c>
    </row>
    <row r="95049">
      <c r="A95049" s="1" t="s">
        <v>32634</v>
      </c>
    </row>
    <row r="95051">
      <c r="A95051" s="1" t="s">
        <v>32635</v>
      </c>
    </row>
    <row r="95052">
      <c r="A95052" s="1" t="s">
        <v>32636</v>
      </c>
    </row>
    <row r="95053">
      <c r="A95053" s="1" t="s">
        <v>32637</v>
      </c>
    </row>
    <row r="95054">
      <c r="A95054" s="1" t="s">
        <v>32638</v>
      </c>
    </row>
    <row r="95055">
      <c r="A95055" s="1" t="s">
        <v>32639</v>
      </c>
    </row>
    <row r="95057">
      <c r="A95057" s="1" t="s">
        <v>32640</v>
      </c>
    </row>
    <row r="95058">
      <c r="A95058" s="1" t="s">
        <v>32641</v>
      </c>
    </row>
    <row r="95060">
      <c r="A95060" s="1" t="s">
        <v>32642</v>
      </c>
    </row>
    <row r="95061">
      <c r="A95061" s="1" t="s">
        <v>32643</v>
      </c>
    </row>
    <row r="95063">
      <c r="A95063" s="1" t="s">
        <v>32644</v>
      </c>
    </row>
    <row r="95064">
      <c r="A95064" s="1" t="s">
        <v>32623</v>
      </c>
    </row>
    <row r="95065">
      <c r="A95065" s="1" t="s">
        <v>32624</v>
      </c>
    </row>
    <row r="95066">
      <c r="A95066" s="1" t="s">
        <v>32625</v>
      </c>
    </row>
    <row r="95067">
      <c r="A95067" s="1" t="s">
        <v>32626</v>
      </c>
    </row>
    <row r="95068">
      <c r="A95068" s="1" t="s">
        <v>32627</v>
      </c>
    </row>
    <row r="95069">
      <c r="A95069" s="1" t="s">
        <v>32628</v>
      </c>
    </row>
    <row r="95070">
      <c r="A95070" s="1" t="s">
        <v>32629</v>
      </c>
    </row>
    <row r="95071">
      <c r="A95071" s="1" t="s">
        <v>32630</v>
      </c>
    </row>
    <row r="95072">
      <c r="A95072" s="1" t="s">
        <v>32631</v>
      </c>
    </row>
    <row r="95073">
      <c r="A95073" s="1" t="s">
        <v>32632</v>
      </c>
    </row>
    <row r="95074">
      <c r="A95074" s="1" t="s">
        <v>32633</v>
      </c>
    </row>
    <row r="95075">
      <c r="A95075" s="1" t="s">
        <v>32634</v>
      </c>
    </row>
    <row r="95076">
      <c r="A95076" s="1" t="s">
        <v>32635</v>
      </c>
    </row>
    <row r="95077">
      <c r="A95077" s="1" t="s">
        <v>32636</v>
      </c>
    </row>
    <row r="95078">
      <c r="A95078" s="1" t="s">
        <v>32637</v>
      </c>
    </row>
    <row r="95079">
      <c r="A95079" s="1" t="s">
        <v>32638</v>
      </c>
    </row>
    <row r="95080">
      <c r="A95080" s="1" t="s">
        <v>32639</v>
      </c>
    </row>
    <row r="95081">
      <c r="A95081" s="1" t="s">
        <v>32640</v>
      </c>
    </row>
    <row r="95082">
      <c r="A95082" s="1" t="s">
        <v>32641</v>
      </c>
    </row>
    <row r="95083">
      <c r="A95083" s="1" t="s">
        <v>32642</v>
      </c>
    </row>
    <row r="95084">
      <c r="A95084" s="1" t="s">
        <v>32645</v>
      </c>
    </row>
    <row r="95085">
      <c r="A95085" s="1" t="s">
        <v>32646</v>
      </c>
    </row>
    <row r="95087">
      <c r="A95087" s="1" t="s">
        <v>32647</v>
      </c>
    </row>
    <row r="95089">
      <c r="A95089" s="1" t="s">
        <v>32648</v>
      </c>
    </row>
    <row r="95091">
      <c r="A95091" s="1" t="s">
        <v>32649</v>
      </c>
    </row>
    <row r="95092">
      <c r="A95092" s="1" t="s">
        <v>32650</v>
      </c>
    </row>
    <row r="95094">
      <c r="A95094" s="1" t="s">
        <v>32651</v>
      </c>
    </row>
    <row r="95095">
      <c r="A95095" s="1" t="s">
        <v>32652</v>
      </c>
    </row>
    <row r="95097">
      <c r="A95097" s="1" t="s">
        <v>32635</v>
      </c>
    </row>
    <row r="95098">
      <c r="A95098" s="1" t="s">
        <v>32653</v>
      </c>
    </row>
    <row r="95099">
      <c r="A95099" s="1" t="s">
        <v>32654</v>
      </c>
    </row>
    <row r="95100">
      <c r="A95100" s="1" t="s">
        <v>32655</v>
      </c>
    </row>
    <row r="95102">
      <c r="A95102" s="1" t="s">
        <v>32656</v>
      </c>
    </row>
    <row r="95104">
      <c r="A95104" s="1" t="s">
        <v>32657</v>
      </c>
    </row>
    <row r="95105">
      <c r="A95105" s="1" t="s">
        <v>32658</v>
      </c>
    </row>
    <row r="95106">
      <c r="A95106" s="1" t="s">
        <v>32642</v>
      </c>
    </row>
    <row r="95108">
      <c r="A95108" s="1" t="s">
        <v>32659</v>
      </c>
    </row>
    <row r="95110">
      <c r="A95110" s="1" t="s">
        <v>32660</v>
      </c>
    </row>
    <row r="95111">
      <c r="A95111" s="1" t="s">
        <v>32661</v>
      </c>
    </row>
    <row r="95112">
      <c r="A95112" s="1" t="s">
        <v>32662</v>
      </c>
    </row>
    <row r="95114">
      <c r="A95114" s="1" t="s">
        <v>32663</v>
      </c>
    </row>
    <row r="95116">
      <c r="A95116" s="1" t="s">
        <v>32664</v>
      </c>
    </row>
    <row r="95117">
      <c r="A95117" s="1" t="s">
        <v>32647</v>
      </c>
    </row>
    <row r="95118">
      <c r="A95118" s="1" t="s">
        <v>32648</v>
      </c>
    </row>
    <row r="95119">
      <c r="A95119" s="1" t="s">
        <v>32649</v>
      </c>
    </row>
    <row r="95120">
      <c r="A95120" s="1" t="s">
        <v>32650</v>
      </c>
    </row>
    <row r="95121">
      <c r="A95121" s="1" t="s">
        <v>32651</v>
      </c>
    </row>
    <row r="95122">
      <c r="A95122" s="1" t="s">
        <v>32652</v>
      </c>
    </row>
    <row r="95123">
      <c r="A95123" s="1" t="s">
        <v>32635</v>
      </c>
    </row>
    <row r="95124">
      <c r="A95124" s="1" t="s">
        <v>32653</v>
      </c>
    </row>
    <row r="95125">
      <c r="A95125" s="1" t="s">
        <v>32654</v>
      </c>
    </row>
    <row r="95126">
      <c r="A95126" s="1" t="s">
        <v>32655</v>
      </c>
    </row>
    <row r="95127">
      <c r="A95127" s="1" t="s">
        <v>32656</v>
      </c>
    </row>
    <row r="95128">
      <c r="A95128" s="1" t="s">
        <v>32657</v>
      </c>
    </row>
    <row r="95129">
      <c r="A95129" s="1" t="s">
        <v>32658</v>
      </c>
    </row>
    <row r="95130">
      <c r="A95130" s="1" t="s">
        <v>32642</v>
      </c>
    </row>
    <row r="95131">
      <c r="A95131" s="1" t="s">
        <v>32659</v>
      </c>
    </row>
    <row r="95132">
      <c r="A95132" s="1" t="s">
        <v>32660</v>
      </c>
    </row>
    <row r="95133">
      <c r="A95133" s="1" t="s">
        <v>32661</v>
      </c>
    </row>
    <row r="95134">
      <c r="A95134" s="1" t="s">
        <v>32662</v>
      </c>
    </row>
    <row r="95135">
      <c r="A95135" s="1" t="s">
        <v>32665</v>
      </c>
    </row>
    <row r="95136">
      <c r="A95136" s="1" t="s">
        <v>32666</v>
      </c>
    </row>
    <row r="95138">
      <c r="A95138" s="1" t="s">
        <v>32667</v>
      </c>
    </row>
    <row r="95140">
      <c r="A95140" s="1">
        <v>1.0</v>
      </c>
    </row>
    <row r="95141">
      <c r="A95141" s="1" t="s">
        <v>1208</v>
      </c>
    </row>
    <row r="95143">
      <c r="A95143" s="1" t="s">
        <v>32668</v>
      </c>
    </row>
    <row r="95145">
      <c r="A95145" s="1" t="s">
        <v>32669</v>
      </c>
    </row>
    <row r="95146">
      <c r="A95146" s="1" t="s">
        <v>32670</v>
      </c>
    </row>
    <row r="95148">
      <c r="A95148" s="1" t="s">
        <v>32669</v>
      </c>
    </row>
    <row r="95149">
      <c r="A95149" s="1" t="s">
        <v>32671</v>
      </c>
    </row>
    <row r="95150">
      <c r="A95150" s="1" t="s">
        <v>32672</v>
      </c>
    </row>
    <row r="95152">
      <c r="A95152" s="1" t="s">
        <v>32669</v>
      </c>
    </row>
    <row r="95153">
      <c r="A95153" s="1" t="s">
        <v>32673</v>
      </c>
    </row>
    <row r="95155">
      <c r="A95155" s="1" t="s">
        <v>32669</v>
      </c>
    </row>
    <row r="95156">
      <c r="A95156" s="1" t="s">
        <v>32674</v>
      </c>
    </row>
    <row r="95158">
      <c r="A95158" s="1" t="s">
        <v>32669</v>
      </c>
    </row>
    <row r="95159">
      <c r="A95159" s="1" t="s">
        <v>32675</v>
      </c>
    </row>
    <row r="95161">
      <c r="A95161" s="1" t="s">
        <v>32676</v>
      </c>
    </row>
    <row r="95162">
      <c r="A95162" s="1" t="s">
        <v>32667</v>
      </c>
    </row>
    <row r="95163">
      <c r="A95163" s="1" t="s">
        <v>32668</v>
      </c>
    </row>
    <row r="95164">
      <c r="A95164" s="1" t="s">
        <v>32669</v>
      </c>
    </row>
    <row r="95165">
      <c r="A95165" s="1" t="s">
        <v>32670</v>
      </c>
    </row>
    <row r="95166">
      <c r="A95166" s="1" t="s">
        <v>32669</v>
      </c>
    </row>
    <row r="95167">
      <c r="A95167" s="1" t="s">
        <v>32671</v>
      </c>
    </row>
    <row r="95168">
      <c r="A95168" s="1" t="s">
        <v>32672</v>
      </c>
    </row>
    <row r="95169">
      <c r="A95169" s="1" t="s">
        <v>32669</v>
      </c>
    </row>
    <row r="95170">
      <c r="A95170" s="1" t="s">
        <v>32673</v>
      </c>
    </row>
    <row r="95171">
      <c r="A95171" s="1" t="s">
        <v>32669</v>
      </c>
    </row>
    <row r="95172">
      <c r="A95172" s="1" t="s">
        <v>32674</v>
      </c>
    </row>
    <row r="95173">
      <c r="A95173" s="1" t="s">
        <v>32669</v>
      </c>
    </row>
    <row r="95174">
      <c r="A95174" s="1" t="s">
        <v>32677</v>
      </c>
    </row>
    <row r="95175">
      <c r="A95175" s="1" t="s">
        <v>32678</v>
      </c>
    </row>
    <row r="95177">
      <c r="A95177" s="1" t="s">
        <v>32679</v>
      </c>
    </row>
    <row r="95179">
      <c r="A95179" s="1" t="s">
        <v>32680</v>
      </c>
    </row>
    <row r="95181">
      <c r="A95181" s="1" t="s">
        <v>32681</v>
      </c>
    </row>
    <row r="95183">
      <c r="A95183" s="1" t="s">
        <v>32682</v>
      </c>
    </row>
    <row r="95184">
      <c r="A95184" s="1" t="s">
        <v>32683</v>
      </c>
    </row>
    <row r="95186">
      <c r="A95186" s="1" t="s">
        <v>32684</v>
      </c>
    </row>
    <row r="95187">
      <c r="A95187" s="1" t="s">
        <v>32685</v>
      </c>
    </row>
    <row r="95189">
      <c r="A95189" s="1" t="s">
        <v>32686</v>
      </c>
    </row>
    <row r="95190">
      <c r="A95190" s="1" t="s">
        <v>32687</v>
      </c>
    </row>
    <row r="95191">
      <c r="A95191" s="1" t="s">
        <v>32679</v>
      </c>
    </row>
    <row r="95192">
      <c r="A95192" s="1" t="s">
        <v>32680</v>
      </c>
    </row>
    <row r="95193">
      <c r="A95193" s="1" t="s">
        <v>32681</v>
      </c>
    </row>
    <row r="95194">
      <c r="A95194" s="1" t="s">
        <v>32682</v>
      </c>
    </row>
    <row r="95195">
      <c r="A95195" s="1" t="s">
        <v>32683</v>
      </c>
    </row>
    <row r="95196">
      <c r="A95196" s="1" t="s">
        <v>32684</v>
      </c>
    </row>
    <row r="95197">
      <c r="A95197" s="1" t="s">
        <v>32685</v>
      </c>
    </row>
    <row r="95198">
      <c r="A95198" s="1" t="s">
        <v>32688</v>
      </c>
    </row>
    <row r="95199">
      <c r="A95199" s="1" t="s">
        <v>32689</v>
      </c>
    </row>
    <row r="95200">
      <c r="A95200" s="1" t="s">
        <v>32690</v>
      </c>
    </row>
    <row r="95202">
      <c r="A95202" s="1" t="s">
        <v>32691</v>
      </c>
    </row>
    <row r="95204">
      <c r="A95204" s="1" t="s">
        <v>32692</v>
      </c>
    </row>
    <row r="95205">
      <c r="A95205" s="1" t="s">
        <v>32693</v>
      </c>
    </row>
    <row r="95206">
      <c r="A95206" s="1" t="s">
        <v>32694</v>
      </c>
    </row>
    <row r="95208">
      <c r="A95208" s="1" t="s">
        <v>32695</v>
      </c>
    </row>
    <row r="95209">
      <c r="A95209" s="1" t="s">
        <v>32690</v>
      </c>
    </row>
    <row r="95210">
      <c r="A95210" s="1" t="s">
        <v>32691</v>
      </c>
    </row>
    <row r="95211">
      <c r="A95211" s="1" t="s">
        <v>32692</v>
      </c>
    </row>
    <row r="95212">
      <c r="A95212" s="1" t="s">
        <v>32693</v>
      </c>
    </row>
    <row r="95213">
      <c r="A95213" s="1" t="s">
        <v>32696</v>
      </c>
    </row>
    <row r="95214">
      <c r="A95214" s="1" t="s">
        <v>32697</v>
      </c>
    </row>
    <row r="95215">
      <c r="A95215" s="1" t="s">
        <v>32698</v>
      </c>
    </row>
    <row r="95217">
      <c r="A95217" s="1" t="s">
        <v>32699</v>
      </c>
    </row>
    <row r="95219">
      <c r="A95219" s="1" t="s">
        <v>32700</v>
      </c>
    </row>
    <row r="95220">
      <c r="A95220" s="1" t="s">
        <v>32701</v>
      </c>
    </row>
    <row r="95222">
      <c r="A95222" s="1" t="s">
        <v>32702</v>
      </c>
    </row>
    <row r="95223">
      <c r="A95223" s="1" t="s">
        <v>32703</v>
      </c>
    </row>
    <row r="95224">
      <c r="A95224" s="1" t="s">
        <v>32704</v>
      </c>
    </row>
    <row r="95225">
      <c r="A95225" s="1" t="s">
        <v>32705</v>
      </c>
    </row>
    <row r="95227">
      <c r="A95227" s="1" t="s">
        <v>32706</v>
      </c>
    </row>
    <row r="95228">
      <c r="A95228" s="1" t="s">
        <v>32707</v>
      </c>
    </row>
    <row r="95229">
      <c r="A95229" s="1" t="s">
        <v>32708</v>
      </c>
    </row>
    <row r="95231">
      <c r="A95231" s="1" t="s">
        <v>32709</v>
      </c>
    </row>
    <row r="95232">
      <c r="A95232" s="1" t="s">
        <v>32710</v>
      </c>
    </row>
    <row r="95233">
      <c r="A95233" s="1" t="s">
        <v>32711</v>
      </c>
    </row>
    <row r="95235">
      <c r="A95235" s="1" t="s">
        <v>32712</v>
      </c>
    </row>
    <row r="95236">
      <c r="A95236" s="1" t="s">
        <v>32713</v>
      </c>
    </row>
    <row r="95238">
      <c r="A95238" s="1" t="s">
        <v>32714</v>
      </c>
    </row>
    <row r="95239">
      <c r="A95239" s="1" t="s">
        <v>32715</v>
      </c>
    </row>
    <row r="95240">
      <c r="A95240" s="1" t="s">
        <v>32716</v>
      </c>
    </row>
    <row r="95241">
      <c r="A95241" s="1" t="s">
        <v>32717</v>
      </c>
    </row>
    <row r="95243">
      <c r="A95243" s="1" t="s">
        <v>32718</v>
      </c>
    </row>
    <row r="95244">
      <c r="A95244" s="1" t="s">
        <v>32719</v>
      </c>
    </row>
    <row r="95245">
      <c r="A95245" s="1" t="s">
        <v>32720</v>
      </c>
    </row>
    <row r="95246">
      <c r="A95246" s="1" t="s">
        <v>32721</v>
      </c>
    </row>
    <row r="95247">
      <c r="A95247" s="1" t="s">
        <v>32722</v>
      </c>
    </row>
    <row r="95248">
      <c r="A95248" s="1" t="s">
        <v>32723</v>
      </c>
    </row>
    <row r="95250">
      <c r="A95250" s="1" t="s">
        <v>32724</v>
      </c>
    </row>
    <row r="95251">
      <c r="A95251" s="1" t="s">
        <v>32725</v>
      </c>
    </row>
    <row r="95253">
      <c r="A95253" s="1" t="s">
        <v>32726</v>
      </c>
    </row>
    <row r="95254">
      <c r="A95254" s="1" t="s">
        <v>32727</v>
      </c>
    </row>
    <row r="95255">
      <c r="A95255" s="1">
        <v>-506.0</v>
      </c>
    </row>
    <row r="95257">
      <c r="A95257" s="1" t="s">
        <v>7746</v>
      </c>
    </row>
    <row r="95258">
      <c r="A95258" s="1" t="s">
        <v>32728</v>
      </c>
    </row>
    <row r="95259">
      <c r="A95259" s="1" t="s">
        <v>32698</v>
      </c>
    </row>
    <row r="95260">
      <c r="A95260" s="1" t="s">
        <v>32699</v>
      </c>
    </row>
    <row r="95261">
      <c r="A95261" s="1" t="s">
        <v>32700</v>
      </c>
    </row>
    <row r="95262">
      <c r="A95262" s="1" t="s">
        <v>32701</v>
      </c>
    </row>
    <row r="95263">
      <c r="A95263" s="1" t="s">
        <v>32702</v>
      </c>
    </row>
    <row r="95264">
      <c r="A95264" s="1" t="s">
        <v>32703</v>
      </c>
    </row>
    <row r="95265">
      <c r="A95265" s="1" t="s">
        <v>32704</v>
      </c>
    </row>
    <row r="95266">
      <c r="A95266" s="1" t="s">
        <v>32705</v>
      </c>
    </row>
    <row r="95267">
      <c r="A95267" s="1" t="s">
        <v>32706</v>
      </c>
    </row>
    <row r="95268">
      <c r="A95268" s="1" t="s">
        <v>32707</v>
      </c>
    </row>
    <row r="95269">
      <c r="A95269" s="1" t="s">
        <v>32708</v>
      </c>
    </row>
    <row r="95270">
      <c r="A95270" s="1" t="s">
        <v>32709</v>
      </c>
    </row>
    <row r="95271">
      <c r="A95271" s="1" t="s">
        <v>32710</v>
      </c>
    </row>
    <row r="95272">
      <c r="A95272" s="1" t="s">
        <v>32711</v>
      </c>
    </row>
    <row r="95273">
      <c r="A95273" s="1" t="s">
        <v>32712</v>
      </c>
    </row>
    <row r="95274">
      <c r="A95274" s="1" t="s">
        <v>32713</v>
      </c>
    </row>
    <row r="95275">
      <c r="A95275" s="1" t="s">
        <v>32714</v>
      </c>
    </row>
    <row r="95276">
      <c r="A95276" s="1" t="s">
        <v>32715</v>
      </c>
    </row>
    <row r="95277">
      <c r="A95277" s="1" t="s">
        <v>32716</v>
      </c>
    </row>
    <row r="95278">
      <c r="A95278" s="1" t="s">
        <v>32717</v>
      </c>
    </row>
    <row r="95279">
      <c r="A95279" s="1" t="s">
        <v>32718</v>
      </c>
    </row>
    <row r="95280">
      <c r="A95280" s="1" t="s">
        <v>32719</v>
      </c>
    </row>
    <row r="95281">
      <c r="A95281" s="1" t="s">
        <v>32720</v>
      </c>
    </row>
    <row r="95282">
      <c r="A95282" s="1" t="s">
        <v>32721</v>
      </c>
    </row>
    <row r="95283">
      <c r="A95283" s="1" t="s">
        <v>32722</v>
      </c>
    </row>
    <row r="95284">
      <c r="A95284" s="1" t="s">
        <v>32723</v>
      </c>
    </row>
    <row r="95285">
      <c r="A95285" s="1" t="s">
        <v>32724</v>
      </c>
    </row>
    <row r="95286">
      <c r="A95286" s="1" t="s">
        <v>32725</v>
      </c>
    </row>
    <row r="95287">
      <c r="A95287" s="1" t="s">
        <v>32726</v>
      </c>
    </row>
    <row r="95288">
      <c r="A95288" s="1" t="s">
        <v>32727</v>
      </c>
    </row>
    <row r="95289">
      <c r="A95289" s="1" t="s">
        <v>32729</v>
      </c>
    </row>
    <row r="95290">
      <c r="A95290" s="1" t="s">
        <v>32730</v>
      </c>
    </row>
    <row r="95291">
      <c r="A95291" s="1" t="s">
        <v>884</v>
      </c>
    </row>
    <row r="95292">
      <c r="A95292" s="16">
        <v>45712.0</v>
      </c>
    </row>
    <row r="95293">
      <c r="A95293" s="1" t="s">
        <v>32731</v>
      </c>
    </row>
    <row r="95294">
      <c r="A95294" s="1" t="s">
        <v>966</v>
      </c>
    </row>
    <row r="95295">
      <c r="A95295" s="1" t="s">
        <v>32732</v>
      </c>
    </row>
    <row r="95296">
      <c r="A95296" s="1" t="s">
        <v>17277</v>
      </c>
    </row>
    <row r="95297">
      <c r="A95297" s="1" t="s">
        <v>32733</v>
      </c>
    </row>
    <row r="95298">
      <c r="A95298" s="1" t="s">
        <v>32734</v>
      </c>
    </row>
    <row r="95299">
      <c r="A95299" s="1" t="s">
        <v>32735</v>
      </c>
    </row>
    <row r="95300">
      <c r="A95300" s="1" t="s">
        <v>32731</v>
      </c>
    </row>
    <row r="95301">
      <c r="A95301" s="1" t="s">
        <v>32733</v>
      </c>
    </row>
    <row r="95302">
      <c r="A95302" s="1" t="s">
        <v>32734</v>
      </c>
    </row>
    <row r="95303">
      <c r="A95303" s="1" t="s">
        <v>32736</v>
      </c>
    </row>
    <row r="95304">
      <c r="A95304" s="1" t="s">
        <v>32737</v>
      </c>
    </row>
    <row r="95305">
      <c r="A95305" s="1" t="s">
        <v>32738</v>
      </c>
    </row>
    <row r="95306">
      <c r="A95306" s="1" t="s">
        <v>32739</v>
      </c>
    </row>
    <row r="95307">
      <c r="A95307" s="1" t="s">
        <v>32740</v>
      </c>
    </row>
    <row r="95308">
      <c r="A95308" s="3" t="str">
        <f>","GBT Monday, CD ‘eo February AK Ny te 24 BR</f>
        <v>#ERROR!</v>
      </c>
    </row>
    <row r="95309">
      <c r="A95309" s="1" t="s">
        <v>32738</v>
      </c>
    </row>
    <row r="95310">
      <c r="A95310" s="1" t="s">
        <v>32739</v>
      </c>
    </row>
    <row r="95311">
      <c r="A95311" s="1" t="s">
        <v>32741</v>
      </c>
    </row>
    <row r="95312">
      <c r="A95312" s="1" t="s">
        <v>32742</v>
      </c>
    </row>
    <row r="95314">
      <c r="A95314" s="1" t="s">
        <v>32743</v>
      </c>
    </row>
    <row r="95316">
      <c r="A95316" s="1" t="s">
        <v>32744</v>
      </c>
    </row>
    <row r="95318">
      <c r="A95318" s="1" t="s">
        <v>32745</v>
      </c>
    </row>
    <row r="95319">
      <c r="A95319" s="1" t="s">
        <v>32746</v>
      </c>
    </row>
    <row r="95321">
      <c r="A95321" s="1" t="s">
        <v>32747</v>
      </c>
    </row>
    <row r="95323">
      <c r="A95323" s="1" t="s">
        <v>32748</v>
      </c>
    </row>
    <row r="95324">
      <c r="A95324" s="1" t="s">
        <v>32749</v>
      </c>
    </row>
    <row r="95325">
      <c r="A95325" s="1">
        <v>3.0</v>
      </c>
    </row>
    <row r="95327">
      <c r="A95327" s="1" t="s">
        <v>32750</v>
      </c>
    </row>
    <row r="95328">
      <c r="A95328" s="1" t="s">
        <v>32751</v>
      </c>
    </row>
    <row r="95330">
      <c r="A95330" s="1" t="s">
        <v>32752</v>
      </c>
    </row>
    <row r="95332">
      <c r="A95332" s="1" t="s">
        <v>32753</v>
      </c>
    </row>
    <row r="95333">
      <c r="A95333" s="1" t="s">
        <v>32754</v>
      </c>
    </row>
    <row r="95334">
      <c r="A95334" s="1" t="s">
        <v>32755</v>
      </c>
    </row>
    <row r="95336">
      <c r="A95336" s="1" t="s">
        <v>32756</v>
      </c>
    </row>
    <row r="95338">
      <c r="A95338" s="1" t="s">
        <v>32757</v>
      </c>
    </row>
    <row r="95339">
      <c r="A95339" s="1" t="s">
        <v>32743</v>
      </c>
    </row>
    <row r="95340">
      <c r="A95340" s="1" t="s">
        <v>32745</v>
      </c>
    </row>
    <row r="95341">
      <c r="A95341" s="1" t="s">
        <v>32746</v>
      </c>
    </row>
    <row r="95342">
      <c r="A95342" s="1" t="s">
        <v>32747</v>
      </c>
    </row>
    <row r="95343">
      <c r="A95343" s="1" t="s">
        <v>32749</v>
      </c>
    </row>
    <row r="95344">
      <c r="A95344" s="1" t="s">
        <v>32750</v>
      </c>
    </row>
    <row r="95345">
      <c r="A95345" s="1" t="s">
        <v>32751</v>
      </c>
    </row>
    <row r="95346">
      <c r="A95346" s="1" t="s">
        <v>32752</v>
      </c>
    </row>
    <row r="95347">
      <c r="A95347" s="1" t="s">
        <v>32753</v>
      </c>
    </row>
    <row r="95348">
      <c r="A95348" s="1" t="s">
        <v>32754</v>
      </c>
    </row>
    <row r="95349">
      <c r="A95349" s="1" t="s">
        <v>32758</v>
      </c>
    </row>
    <row r="95350">
      <c r="A95350" s="1" t="s">
        <v>32759</v>
      </c>
    </row>
    <row r="95351">
      <c r="A95351" s="1" t="s">
        <v>32760</v>
      </c>
    </row>
    <row r="95352">
      <c r="A95352" s="1" t="s">
        <v>32761</v>
      </c>
    </row>
    <row r="95353">
      <c r="A95353" s="1" t="s">
        <v>32762</v>
      </c>
    </row>
    <row r="95354">
      <c r="A95354" s="1" t="s">
        <v>32763</v>
      </c>
    </row>
    <row r="95355">
      <c r="A95355" s="1" t="s">
        <v>32764</v>
      </c>
    </row>
    <row r="95356">
      <c r="A95356" s="1" t="s">
        <v>32765</v>
      </c>
    </row>
    <row r="95358">
      <c r="A95358" s="1" t="s">
        <v>32766</v>
      </c>
    </row>
    <row r="95359">
      <c r="A95359" s="1" t="s">
        <v>32767</v>
      </c>
    </row>
    <row r="95360">
      <c r="A95360" s="1" t="s">
        <v>32768</v>
      </c>
    </row>
    <row r="95361">
      <c r="A95361" s="1" t="s">
        <v>32769</v>
      </c>
    </row>
    <row r="95362">
      <c r="A95362" s="1" t="s">
        <v>32770</v>
      </c>
    </row>
    <row r="95363">
      <c r="A95363" s="1" t="s">
        <v>32771</v>
      </c>
    </row>
    <row r="95364">
      <c r="A95364" s="1" t="s">
        <v>32772</v>
      </c>
    </row>
    <row r="95366">
      <c r="A95366" s="1" t="s">
        <v>32773</v>
      </c>
    </row>
    <row r="95367">
      <c r="A95367" s="1" t="s">
        <v>32774</v>
      </c>
    </row>
    <row r="95368">
      <c r="A95368" s="1" t="s">
        <v>32775</v>
      </c>
    </row>
    <row r="95369">
      <c r="A95369" s="1" t="s">
        <v>32776</v>
      </c>
    </row>
    <row r="95370">
      <c r="A95370" s="1" t="s">
        <v>32777</v>
      </c>
    </row>
    <row r="95371">
      <c r="A95371" s="1" t="s">
        <v>32778</v>
      </c>
    </row>
    <row r="95372">
      <c r="A95372" s="1" t="s">
        <v>32779</v>
      </c>
    </row>
    <row r="95373">
      <c r="A95373" s="1" t="s">
        <v>32780</v>
      </c>
    </row>
    <row r="95375">
      <c r="A95375" s="1" t="s">
        <v>32781</v>
      </c>
    </row>
    <row r="95377">
      <c r="A95377" s="1" t="s">
        <v>32782</v>
      </c>
    </row>
    <row r="95378">
      <c r="A95378" s="1" t="s">
        <v>32761</v>
      </c>
    </row>
    <row r="95379">
      <c r="A95379" s="1" t="s">
        <v>32762</v>
      </c>
    </row>
    <row r="95380">
      <c r="A95380" s="1" t="s">
        <v>32763</v>
      </c>
    </row>
    <row r="95381">
      <c r="A95381" s="1" t="s">
        <v>32764</v>
      </c>
    </row>
    <row r="95382">
      <c r="A95382" s="1" t="s">
        <v>32765</v>
      </c>
    </row>
    <row r="95383">
      <c r="A95383" s="1" t="s">
        <v>32766</v>
      </c>
    </row>
    <row r="95384">
      <c r="A95384" s="1" t="s">
        <v>32767</v>
      </c>
    </row>
    <row r="95385">
      <c r="A95385" s="1" t="s">
        <v>32768</v>
      </c>
    </row>
    <row r="95386">
      <c r="A95386" s="1" t="s">
        <v>32769</v>
      </c>
    </row>
    <row r="95387">
      <c r="A95387" s="1" t="s">
        <v>32770</v>
      </c>
    </row>
    <row r="95388">
      <c r="A95388" s="1" t="s">
        <v>32771</v>
      </c>
    </row>
    <row r="95389">
      <c r="A95389" s="1" t="s">
        <v>32772</v>
      </c>
    </row>
    <row r="95390">
      <c r="A95390" s="1" t="s">
        <v>32773</v>
      </c>
    </row>
    <row r="95391">
      <c r="A95391" s="1" t="s">
        <v>32774</v>
      </c>
    </row>
    <row r="95392">
      <c r="A95392" s="1" t="s">
        <v>32775</v>
      </c>
    </row>
    <row r="95393">
      <c r="A95393" s="1" t="s">
        <v>32776</v>
      </c>
    </row>
    <row r="95394">
      <c r="A95394" s="1" t="s">
        <v>32777</v>
      </c>
    </row>
    <row r="95395">
      <c r="A95395" s="1" t="s">
        <v>32778</v>
      </c>
    </row>
    <row r="95396">
      <c r="A95396" s="1" t="s">
        <v>32779</v>
      </c>
    </row>
    <row r="95397">
      <c r="A95397" s="1" t="s">
        <v>32780</v>
      </c>
    </row>
    <row r="95398">
      <c r="A95398" s="1" t="s">
        <v>32783</v>
      </c>
    </row>
    <row r="95399">
      <c r="A95399" s="1" t="s">
        <v>32784</v>
      </c>
    </row>
    <row r="95400">
      <c r="A95400" s="1" t="s">
        <v>8688</v>
      </c>
    </row>
    <row r="95401">
      <c r="A95401" s="1" t="s">
        <v>977</v>
      </c>
    </row>
    <row r="95402">
      <c r="A95402" s="1">
        <v>4.0</v>
      </c>
    </row>
    <row r="95403">
      <c r="A95403" s="1" t="s">
        <v>18558</v>
      </c>
    </row>
    <row r="95404">
      <c r="A95404" s="1" t="s">
        <v>32785</v>
      </c>
    </row>
    <row r="95405">
      <c r="A95405" s="1" t="s">
        <v>32786</v>
      </c>
    </row>
    <row r="95406">
      <c r="A95406" s="1" t="s">
        <v>32787</v>
      </c>
    </row>
    <row r="95407">
      <c r="A95407" s="1" t="s">
        <v>32788</v>
      </c>
    </row>
    <row r="95408">
      <c r="A95408" s="1" t="s">
        <v>32789</v>
      </c>
    </row>
    <row r="95409">
      <c r="A95409" s="1" t="s">
        <v>32790</v>
      </c>
    </row>
    <row r="95410">
      <c r="A95410" s="1" t="s">
        <v>32791</v>
      </c>
    </row>
    <row r="95411">
      <c r="A95411" s="1" t="s">
        <v>32792</v>
      </c>
    </row>
    <row r="95412">
      <c r="A95412" s="1" t="s">
        <v>32793</v>
      </c>
    </row>
    <row r="95413">
      <c r="A95413" s="1" t="s">
        <v>32794</v>
      </c>
    </row>
    <row r="95414">
      <c r="A95414" s="3" t="str">
        <f> ~</f>
        <v>#ERROR!</v>
      </c>
    </row>
    <row r="95415">
      <c r="A95415" s="1">
        <v>7.0</v>
      </c>
    </row>
    <row r="95416">
      <c r="A95416" s="1" t="s">
        <v>32795</v>
      </c>
    </row>
    <row r="95417">
      <c r="A95417" s="1" t="s">
        <v>32786</v>
      </c>
    </row>
    <row r="95418">
      <c r="A95418" s="1" t="s">
        <v>32787</v>
      </c>
    </row>
    <row r="95419">
      <c r="A95419" s="1" t="s">
        <v>32788</v>
      </c>
    </row>
    <row r="95420">
      <c r="A95420" s="1" t="s">
        <v>32789</v>
      </c>
    </row>
    <row r="95421">
      <c r="A95421" s="1" t="s">
        <v>32791</v>
      </c>
    </row>
    <row r="95422">
      <c r="A95422" s="1" t="s">
        <v>32792</v>
      </c>
    </row>
    <row r="95423">
      <c r="A95423" s="1" t="s">
        <v>32793</v>
      </c>
    </row>
    <row r="95424">
      <c r="A95424" s="1" t="s">
        <v>32796</v>
      </c>
    </row>
    <row r="95425">
      <c r="A95425" s="1" t="s">
        <v>32797</v>
      </c>
    </row>
    <row r="95426">
      <c r="A95426" s="1" t="s">
        <v>32798</v>
      </c>
    </row>
    <row r="95427">
      <c r="A95427" s="1" t="s">
        <v>32799</v>
      </c>
    </row>
    <row r="95428">
      <c r="A95428" s="1" t="s">
        <v>23653</v>
      </c>
    </row>
    <row r="95429">
      <c r="A95429" s="1" t="s">
        <v>21749</v>
      </c>
    </row>
    <row r="95430">
      <c r="A95430" s="1" t="s">
        <v>7410</v>
      </c>
    </row>
    <row r="95431">
      <c r="A95431" s="1" t="s">
        <v>32800</v>
      </c>
    </row>
    <row r="95432">
      <c r="A95432" s="1" t="s">
        <v>32801</v>
      </c>
    </row>
    <row r="95433">
      <c r="A95433" s="1" t="s">
        <v>32802</v>
      </c>
    </row>
    <row r="95434">
      <c r="A95434" s="1" t="s">
        <v>32803</v>
      </c>
    </row>
    <row r="95435">
      <c r="A95435" s="1" t="s">
        <v>32804</v>
      </c>
    </row>
    <row r="95436">
      <c r="A95436" s="1" t="s">
        <v>32805</v>
      </c>
    </row>
    <row r="95437">
      <c r="A95437" s="1" t="s">
        <v>8620</v>
      </c>
    </row>
    <row r="95438">
      <c r="A95438" s="1" t="s">
        <v>32806</v>
      </c>
    </row>
    <row r="95439">
      <c r="A95439" s="1" t="s">
        <v>9516</v>
      </c>
    </row>
    <row r="95440">
      <c r="A95440" s="1" t="s">
        <v>32807</v>
      </c>
    </row>
    <row r="95441">
      <c r="A95441" s="1" t="s">
        <v>32808</v>
      </c>
    </row>
    <row r="95442">
      <c r="A95442" s="1" t="s">
        <v>32809</v>
      </c>
    </row>
    <row r="95443">
      <c r="A95443" s="1" t="s">
        <v>32810</v>
      </c>
    </row>
    <row r="95444">
      <c r="A95444" s="1" t="s">
        <v>32805</v>
      </c>
    </row>
    <row r="95445">
      <c r="A95445" s="1" t="s">
        <v>32806</v>
      </c>
    </row>
    <row r="95446">
      <c r="A95446" s="1" t="s">
        <v>32811</v>
      </c>
    </row>
    <row r="95447">
      <c r="A95447" s="1" t="s">
        <v>32812</v>
      </c>
    </row>
    <row r="95448">
      <c r="A95448" s="1" t="s">
        <v>32813</v>
      </c>
    </row>
    <row r="95449">
      <c r="A95449" s="1" t="s">
        <v>32814</v>
      </c>
    </row>
    <row r="95450">
      <c r="A95450" s="1" t="s">
        <v>32815</v>
      </c>
    </row>
    <row r="95451">
      <c r="A95451" s="1" t="s">
        <v>32816</v>
      </c>
    </row>
    <row r="95452">
      <c r="A95452" s="1" t="s">
        <v>32817</v>
      </c>
    </row>
    <row r="95453">
      <c r="A95453" s="1" t="s">
        <v>29516</v>
      </c>
    </row>
    <row r="95454">
      <c r="A95454" s="1" t="s">
        <v>32818</v>
      </c>
    </row>
    <row r="95455">
      <c r="A95455" s="1" t="s">
        <v>2222</v>
      </c>
    </row>
    <row r="95456">
      <c r="A95456" s="1" t="s">
        <v>32819</v>
      </c>
    </row>
    <row r="95457">
      <c r="A95457" s="1" t="s">
        <v>32820</v>
      </c>
    </row>
    <row r="95458">
      <c r="A95458" s="1" t="s">
        <v>32821</v>
      </c>
    </row>
    <row r="95459">
      <c r="A95459" s="1" t="s">
        <v>1753</v>
      </c>
    </row>
    <row r="95460">
      <c r="A95460" s="1" t="s">
        <v>32822</v>
      </c>
    </row>
    <row r="95461">
      <c r="A95461" s="1" t="s">
        <v>32823</v>
      </c>
    </row>
    <row r="95462">
      <c r="A95462" s="1" t="s">
        <v>32824</v>
      </c>
    </row>
    <row r="95463">
      <c r="A95463" s="1" t="s">
        <v>32813</v>
      </c>
    </row>
    <row r="95464">
      <c r="A95464" s="1" t="s">
        <v>32815</v>
      </c>
    </row>
    <row r="95465">
      <c r="A95465" s="1" t="s">
        <v>32816</v>
      </c>
    </row>
    <row r="95466">
      <c r="A95466" s="1" t="s">
        <v>32817</v>
      </c>
    </row>
    <row r="95467">
      <c r="A95467" s="1" t="s">
        <v>32818</v>
      </c>
    </row>
    <row r="95468">
      <c r="A95468" s="1" t="s">
        <v>32819</v>
      </c>
    </row>
    <row r="95469">
      <c r="A95469" s="1" t="s">
        <v>32820</v>
      </c>
    </row>
    <row r="95470">
      <c r="A95470" s="1" t="s">
        <v>32821</v>
      </c>
    </row>
    <row r="95471">
      <c r="A95471" s="1" t="s">
        <v>32822</v>
      </c>
    </row>
    <row r="95472">
      <c r="A95472" s="1" t="s">
        <v>32825</v>
      </c>
    </row>
    <row r="95473">
      <c r="A95473" s="1" t="s">
        <v>32826</v>
      </c>
    </row>
    <row r="95475">
      <c r="A95475" s="1" t="s">
        <v>32827</v>
      </c>
    </row>
    <row r="95477">
      <c r="A95477" s="1" t="s">
        <v>32828</v>
      </c>
    </row>
    <row r="95479">
      <c r="A95479" s="1" t="s">
        <v>32829</v>
      </c>
    </row>
    <row r="95480">
      <c r="A95480" s="1" t="s">
        <v>32830</v>
      </c>
    </row>
    <row r="95481">
      <c r="A95481" s="1" t="s">
        <v>32831</v>
      </c>
    </row>
    <row r="95482">
      <c r="A95482" s="1" t="s">
        <v>32832</v>
      </c>
    </row>
    <row r="95483">
      <c r="A95483" s="1" t="s">
        <v>32833</v>
      </c>
    </row>
    <row r="95485">
      <c r="A95485" s="1" t="s">
        <v>32834</v>
      </c>
    </row>
    <row r="95486">
      <c r="A95486" s="1" t="s">
        <v>32835</v>
      </c>
    </row>
    <row r="95488">
      <c r="A95488" s="1" t="s">
        <v>32836</v>
      </c>
    </row>
    <row r="95490">
      <c r="A95490" s="1" t="s">
        <v>32837</v>
      </c>
    </row>
    <row r="95491">
      <c r="A95491" s="1" t="s">
        <v>32838</v>
      </c>
    </row>
    <row r="95493">
      <c r="A95493" s="1" t="s">
        <v>32839</v>
      </c>
    </row>
    <row r="95494">
      <c r="A95494" s="1" t="s">
        <v>1282</v>
      </c>
    </row>
    <row r="95496">
      <c r="A95496" s="1" t="s">
        <v>32840</v>
      </c>
    </row>
    <row r="95497">
      <c r="A95497" s="1" t="s">
        <v>32841</v>
      </c>
    </row>
    <row r="95499">
      <c r="A95499" s="1" t="s">
        <v>32842</v>
      </c>
    </row>
    <row r="95500">
      <c r="A95500" s="1" t="s">
        <v>32843</v>
      </c>
    </row>
    <row r="95501">
      <c r="A95501" s="1" t="s">
        <v>1481</v>
      </c>
    </row>
    <row r="95502">
      <c r="A95502" s="1" t="s">
        <v>4522</v>
      </c>
    </row>
    <row r="95503">
      <c r="A95503" s="1" t="s">
        <v>32844</v>
      </c>
    </row>
    <row r="95504">
      <c r="A95504" s="1" t="s">
        <v>32827</v>
      </c>
    </row>
    <row r="95505">
      <c r="A95505" s="1" t="s">
        <v>32828</v>
      </c>
    </row>
    <row r="95506">
      <c r="A95506" s="1" t="s">
        <v>32829</v>
      </c>
    </row>
    <row r="95507">
      <c r="A95507" s="1" t="s">
        <v>32830</v>
      </c>
    </row>
    <row r="95508">
      <c r="A95508" s="1" t="s">
        <v>32831</v>
      </c>
    </row>
    <row r="95509">
      <c r="A95509" s="1" t="s">
        <v>32832</v>
      </c>
    </row>
    <row r="95510">
      <c r="A95510" s="1" t="s">
        <v>32833</v>
      </c>
    </row>
    <row r="95511">
      <c r="A95511" s="1" t="s">
        <v>32834</v>
      </c>
    </row>
    <row r="95512">
      <c r="A95512" s="1" t="s">
        <v>32835</v>
      </c>
    </row>
    <row r="95513">
      <c r="A95513" s="1" t="s">
        <v>32836</v>
      </c>
    </row>
    <row r="95514">
      <c r="A95514" s="1" t="s">
        <v>32837</v>
      </c>
    </row>
    <row r="95515">
      <c r="A95515" s="1" t="s">
        <v>32838</v>
      </c>
    </row>
    <row r="95516">
      <c r="A95516" s="1" t="s">
        <v>32839</v>
      </c>
    </row>
    <row r="95517">
      <c r="A95517" s="1" t="s">
        <v>32840</v>
      </c>
    </row>
    <row r="95518">
      <c r="A95518" s="1" t="s">
        <v>32841</v>
      </c>
    </row>
    <row r="95519">
      <c r="A95519" s="1" t="s">
        <v>32842</v>
      </c>
    </row>
    <row r="95520">
      <c r="A95520" s="1" t="s">
        <v>32845</v>
      </c>
    </row>
    <row r="95521">
      <c r="A95521" s="1" t="s">
        <v>32846</v>
      </c>
    </row>
    <row r="95523">
      <c r="A95523" s="1" t="s">
        <v>32847</v>
      </c>
    </row>
    <row r="95525">
      <c r="A95525" s="1" t="s">
        <v>32848</v>
      </c>
    </row>
    <row r="95527">
      <c r="A95527" s="1" t="s">
        <v>32849</v>
      </c>
    </row>
    <row r="95528">
      <c r="A95528" s="1" t="s">
        <v>32850</v>
      </c>
    </row>
    <row r="95529">
      <c r="A95529" s="1" t="s">
        <v>32851</v>
      </c>
    </row>
    <row r="95530">
      <c r="A95530" s="1" t="s">
        <v>32852</v>
      </c>
    </row>
    <row r="95531">
      <c r="A95531" s="1" t="s">
        <v>32853</v>
      </c>
    </row>
    <row r="95532">
      <c r="A95532" s="1" t="s">
        <v>32854</v>
      </c>
    </row>
    <row r="95533">
      <c r="A95533" s="1" t="s">
        <v>32855</v>
      </c>
    </row>
    <row r="95535">
      <c r="A95535" s="1" t="s">
        <v>32856</v>
      </c>
    </row>
    <row r="95536">
      <c r="A95536" s="1" t="s">
        <v>32857</v>
      </c>
    </row>
    <row r="95537">
      <c r="A95537" s="1" t="s">
        <v>32858</v>
      </c>
    </row>
    <row r="95538">
      <c r="A95538" s="1" t="s">
        <v>32859</v>
      </c>
    </row>
    <row r="95539">
      <c r="A95539" s="1" t="s">
        <v>32860</v>
      </c>
    </row>
    <row r="95541">
      <c r="A95541" s="1" t="s">
        <v>32861</v>
      </c>
    </row>
    <row r="95542">
      <c r="A95542" s="1" t="s">
        <v>32862</v>
      </c>
    </row>
    <row r="95543">
      <c r="A95543" s="1" t="s">
        <v>32863</v>
      </c>
    </row>
    <row r="95545">
      <c r="A95545" s="1" t="s">
        <v>32864</v>
      </c>
    </row>
    <row r="95546">
      <c r="A95546" s="1" t="s">
        <v>32865</v>
      </c>
    </row>
    <row r="95547">
      <c r="A95547" s="1" t="s">
        <v>32866</v>
      </c>
    </row>
    <row r="95549">
      <c r="A95549" s="1" t="s">
        <v>32867</v>
      </c>
    </row>
    <row r="95550">
      <c r="A95550" s="1" t="s">
        <v>32868</v>
      </c>
    </row>
    <row r="95551">
      <c r="A95551" s="1" t="s">
        <v>32869</v>
      </c>
    </row>
    <row r="95552">
      <c r="A95552" s="1" t="s">
        <v>32870</v>
      </c>
    </row>
    <row r="95553">
      <c r="A95553" s="1" t="s">
        <v>32871</v>
      </c>
    </row>
    <row r="95554">
      <c r="A95554" s="1" t="s">
        <v>32872</v>
      </c>
    </row>
    <row r="95555">
      <c r="A95555" s="1" t="s">
        <v>32873</v>
      </c>
    </row>
    <row r="95557">
      <c r="A95557" s="1" t="s">
        <v>32874</v>
      </c>
    </row>
    <row r="95558">
      <c r="A95558" s="1" t="s">
        <v>32847</v>
      </c>
    </row>
    <row r="95559">
      <c r="A95559" s="1" t="s">
        <v>32848</v>
      </c>
    </row>
    <row r="95560">
      <c r="A95560" s="1" t="s">
        <v>32849</v>
      </c>
    </row>
    <row r="95561">
      <c r="A95561" s="1" t="s">
        <v>32850</v>
      </c>
    </row>
    <row r="95562">
      <c r="A95562" s="1" t="s">
        <v>32851</v>
      </c>
    </row>
    <row r="95563">
      <c r="A95563" s="1" t="s">
        <v>32852</v>
      </c>
    </row>
    <row r="95564">
      <c r="A95564" s="1" t="s">
        <v>32853</v>
      </c>
    </row>
    <row r="95565">
      <c r="A95565" s="1" t="s">
        <v>32854</v>
      </c>
    </row>
    <row r="95566">
      <c r="A95566" s="1" t="s">
        <v>32855</v>
      </c>
    </row>
    <row r="95567">
      <c r="A95567" s="1" t="s">
        <v>32856</v>
      </c>
    </row>
    <row r="95568">
      <c r="A95568" s="1" t="s">
        <v>32857</v>
      </c>
    </row>
    <row r="95569">
      <c r="A95569" s="1" t="s">
        <v>32858</v>
      </c>
    </row>
    <row r="95570">
      <c r="A95570" s="1" t="s">
        <v>32859</v>
      </c>
    </row>
    <row r="95571">
      <c r="A95571" s="1" t="s">
        <v>32860</v>
      </c>
    </row>
    <row r="95572">
      <c r="A95572" s="1" t="s">
        <v>32861</v>
      </c>
    </row>
    <row r="95573">
      <c r="A95573" s="1" t="s">
        <v>32862</v>
      </c>
    </row>
    <row r="95574">
      <c r="A95574" s="1" t="s">
        <v>32863</v>
      </c>
    </row>
    <row r="95575">
      <c r="A95575" s="1" t="s">
        <v>32864</v>
      </c>
    </row>
    <row r="95576">
      <c r="A95576" s="1" t="s">
        <v>32865</v>
      </c>
    </row>
    <row r="95577">
      <c r="A95577" s="1" t="s">
        <v>32866</v>
      </c>
    </row>
    <row r="95578">
      <c r="A95578" s="1" t="s">
        <v>32867</v>
      </c>
    </row>
    <row r="95579">
      <c r="A95579" s="1" t="s">
        <v>32868</v>
      </c>
    </row>
    <row r="95580">
      <c r="A95580" s="1" t="s">
        <v>32869</v>
      </c>
    </row>
    <row r="95581">
      <c r="A95581" s="1" t="s">
        <v>32870</v>
      </c>
    </row>
    <row r="95582">
      <c r="A95582" s="1" t="s">
        <v>32871</v>
      </c>
    </row>
    <row r="95583">
      <c r="A95583" s="1" t="s">
        <v>32872</v>
      </c>
    </row>
    <row r="95584">
      <c r="A95584" s="1" t="s">
        <v>32875</v>
      </c>
    </row>
    <row r="95585">
      <c r="A95585" s="1" t="s">
        <v>32876</v>
      </c>
    </row>
    <row r="95587">
      <c r="A95587" s="1" t="s">
        <v>32877</v>
      </c>
    </row>
    <row r="95588">
      <c r="A95588" s="1" t="s">
        <v>32878</v>
      </c>
    </row>
    <row r="95589">
      <c r="A95589" s="1" t="s">
        <v>32879</v>
      </c>
    </row>
    <row r="95590">
      <c r="A95590" s="1" t="s">
        <v>32880</v>
      </c>
    </row>
    <row r="95591">
      <c r="A95591" s="1" t="s">
        <v>32881</v>
      </c>
    </row>
    <row r="95592">
      <c r="A95592" s="1" t="s">
        <v>32882</v>
      </c>
    </row>
    <row r="95593">
      <c r="A95593" s="1" t="s">
        <v>32883</v>
      </c>
    </row>
    <row r="95594">
      <c r="A95594" s="1" t="s">
        <v>32884</v>
      </c>
    </row>
    <row r="95595">
      <c r="A95595" s="1" t="s">
        <v>32885</v>
      </c>
    </row>
    <row r="95596">
      <c r="A95596" s="1" t="s">
        <v>32886</v>
      </c>
    </row>
    <row r="95597">
      <c r="A95597" s="1" t="s">
        <v>32887</v>
      </c>
    </row>
    <row r="95599">
      <c r="A95599" s="1" t="s">
        <v>32888</v>
      </c>
    </row>
    <row r="95600">
      <c r="A95600" s="1" t="s">
        <v>32877</v>
      </c>
    </row>
    <row r="95601">
      <c r="A95601" s="1" t="s">
        <v>32878</v>
      </c>
    </row>
    <row r="95602">
      <c r="A95602" s="1" t="s">
        <v>32879</v>
      </c>
    </row>
    <row r="95603">
      <c r="A95603" s="1" t="s">
        <v>32880</v>
      </c>
    </row>
    <row r="95604">
      <c r="A95604" s="1" t="s">
        <v>32881</v>
      </c>
    </row>
    <row r="95605">
      <c r="A95605" s="1" t="s">
        <v>32882</v>
      </c>
    </row>
    <row r="95606">
      <c r="A95606" s="1" t="s">
        <v>32883</v>
      </c>
    </row>
    <row r="95607">
      <c r="A95607" s="1" t="s">
        <v>32884</v>
      </c>
    </row>
    <row r="95608">
      <c r="A95608" s="1" t="s">
        <v>32885</v>
      </c>
    </row>
    <row r="95609">
      <c r="A95609" s="1" t="s">
        <v>32886</v>
      </c>
    </row>
    <row r="95610">
      <c r="A95610" s="1" t="s">
        <v>32889</v>
      </c>
    </row>
    <row r="95611">
      <c r="A95611" s="1" t="s">
        <v>32890</v>
      </c>
    </row>
    <row r="95612">
      <c r="A95612" s="1" t="s">
        <v>966</v>
      </c>
    </row>
    <row r="95613">
      <c r="A95613" s="1" t="s">
        <v>32891</v>
      </c>
    </row>
    <row r="95614">
      <c r="A95614" s="1" t="s">
        <v>32892</v>
      </c>
    </row>
    <row r="95615">
      <c r="A95615" s="1" t="s">
        <v>322</v>
      </c>
    </row>
    <row r="95616">
      <c r="A95616" s="1" t="s">
        <v>32893</v>
      </c>
    </row>
    <row r="95617">
      <c r="A95617" s="1" t="s">
        <v>32894</v>
      </c>
    </row>
    <row r="95618">
      <c r="A95618" s="1" t="s">
        <v>32893</v>
      </c>
    </row>
    <row r="95619">
      <c r="A95619" s="1" t="s">
        <v>32895</v>
      </c>
    </row>
    <row r="95620">
      <c r="A95620" s="1" t="s">
        <v>32896</v>
      </c>
    </row>
    <row r="95621">
      <c r="A95621" s="1" t="s">
        <v>32897</v>
      </c>
    </row>
    <row r="95622">
      <c r="A95622" s="1" t="s">
        <v>32898</v>
      </c>
    </row>
    <row r="95623">
      <c r="A95623" s="1" t="s">
        <v>32899</v>
      </c>
    </row>
    <row r="95624">
      <c r="A95624" s="1" t="s">
        <v>32900</v>
      </c>
    </row>
    <row r="95625">
      <c r="A95625" s="1" t="s">
        <v>32898</v>
      </c>
    </row>
    <row r="95626">
      <c r="A95626" s="1" t="s">
        <v>32901</v>
      </c>
    </row>
    <row r="95627">
      <c r="A95627" s="1" t="s">
        <v>32902</v>
      </c>
    </row>
    <row r="95628">
      <c r="A95628" s="1" t="s">
        <v>32903</v>
      </c>
    </row>
    <row r="95629">
      <c r="A95629" s="1" t="s">
        <v>32904</v>
      </c>
    </row>
    <row r="95631">
      <c r="A95631" s="1" t="s">
        <v>32905</v>
      </c>
    </row>
    <row r="95633">
      <c r="A95633" s="1" t="s">
        <v>32906</v>
      </c>
    </row>
    <row r="95635">
      <c r="A95635" s="1" t="s">
        <v>32907</v>
      </c>
    </row>
    <row r="95636">
      <c r="A95636" s="1" t="s">
        <v>32908</v>
      </c>
    </row>
    <row r="95638">
      <c r="A95638" s="1" t="s">
        <v>32909</v>
      </c>
    </row>
    <row r="95639">
      <c r="A95639" s="1" t="s">
        <v>32910</v>
      </c>
    </row>
    <row r="95641">
      <c r="A95641" s="1" t="s">
        <v>2974</v>
      </c>
    </row>
    <row r="95643">
      <c r="A95643" s="1" t="s">
        <v>32911</v>
      </c>
    </row>
    <row r="95645">
      <c r="A95645" s="1" t="s">
        <v>897</v>
      </c>
    </row>
    <row r="95646">
      <c r="A95646" s="1" t="s">
        <v>32912</v>
      </c>
    </row>
    <row r="95647">
      <c r="A95647" s="1" t="s">
        <v>32913</v>
      </c>
    </row>
    <row r="95648">
      <c r="A95648" s="1" t="s">
        <v>32914</v>
      </c>
    </row>
    <row r="95650">
      <c r="A95650" s="1" t="s">
        <v>32915</v>
      </c>
    </row>
    <row r="95652">
      <c r="A95652" s="1" t="s">
        <v>32916</v>
      </c>
    </row>
    <row r="95653">
      <c r="A95653" s="1" t="s">
        <v>32903</v>
      </c>
    </row>
    <row r="95654">
      <c r="A95654" s="1" t="s">
        <v>32904</v>
      </c>
    </row>
    <row r="95655">
      <c r="A95655" s="1" t="s">
        <v>32905</v>
      </c>
    </row>
    <row r="95656">
      <c r="A95656" s="1" t="s">
        <v>32906</v>
      </c>
    </row>
    <row r="95657">
      <c r="A95657" s="1" t="s">
        <v>32907</v>
      </c>
    </row>
    <row r="95658">
      <c r="A95658" s="1" t="s">
        <v>32908</v>
      </c>
    </row>
    <row r="95659">
      <c r="A95659" s="1" t="s">
        <v>32909</v>
      </c>
    </row>
    <row r="95660">
      <c r="A95660" s="1" t="s">
        <v>32910</v>
      </c>
    </row>
    <row r="95661">
      <c r="A95661" s="1" t="s">
        <v>32911</v>
      </c>
    </row>
    <row r="95662">
      <c r="A95662" s="1" t="s">
        <v>897</v>
      </c>
    </row>
    <row r="95663">
      <c r="A95663" s="1" t="s">
        <v>32912</v>
      </c>
    </row>
    <row r="95664">
      <c r="A95664" s="1" t="s">
        <v>32913</v>
      </c>
    </row>
    <row r="95665">
      <c r="A95665" s="1" t="s">
        <v>32917</v>
      </c>
    </row>
    <row r="95666">
      <c r="A95666" s="1" t="s">
        <v>32918</v>
      </c>
    </row>
    <row r="95667">
      <c r="A95667" s="1" t="s">
        <v>32919</v>
      </c>
    </row>
    <row r="95668">
      <c r="A95668" s="1" t="s">
        <v>32920</v>
      </c>
    </row>
    <row r="95669">
      <c r="A95669" s="1" t="s">
        <v>32919</v>
      </c>
    </row>
    <row r="95670">
      <c r="A95670" s="1" t="s">
        <v>32921</v>
      </c>
    </row>
    <row r="95671">
      <c r="A95671" s="1" t="s">
        <v>32922</v>
      </c>
    </row>
    <row r="95672">
      <c r="A95672" s="1" t="s">
        <v>32923</v>
      </c>
    </row>
    <row r="95674">
      <c r="A95674" s="1" t="s">
        <v>32924</v>
      </c>
    </row>
    <row r="95675">
      <c r="A95675" s="1" t="s">
        <v>32925</v>
      </c>
    </row>
    <row r="95677">
      <c r="A95677" s="1" t="s">
        <v>32926</v>
      </c>
    </row>
    <row r="95678">
      <c r="A95678" s="1" t="s">
        <v>32927</v>
      </c>
    </row>
    <row r="95679">
      <c r="A95679" s="1" t="s">
        <v>32928</v>
      </c>
    </row>
    <row r="95680">
      <c r="A95680" s="1" t="s">
        <v>32929</v>
      </c>
    </row>
    <row r="95681">
      <c r="A95681" s="1" t="s">
        <v>32930</v>
      </c>
    </row>
    <row r="95682">
      <c r="A95682" s="1" t="s">
        <v>32931</v>
      </c>
    </row>
    <row r="95684">
      <c r="A95684" s="1" t="s">
        <v>32932</v>
      </c>
    </row>
    <row r="95685">
      <c r="A95685" s="1" t="s">
        <v>32933</v>
      </c>
    </row>
    <row r="95686">
      <c r="A95686" s="1" t="s">
        <v>32934</v>
      </c>
    </row>
    <row r="95687">
      <c r="A95687" s="1" t="s">
        <v>32935</v>
      </c>
    </row>
    <row r="95688">
      <c r="A95688" s="1" t="s">
        <v>32936</v>
      </c>
    </row>
    <row r="95689">
      <c r="A95689" s="1" t="s">
        <v>32937</v>
      </c>
    </row>
    <row r="95691">
      <c r="A95691" s="1" t="s">
        <v>32938</v>
      </c>
    </row>
    <row r="95693">
      <c r="A95693" s="1" t="s">
        <v>32939</v>
      </c>
    </row>
    <row r="95694">
      <c r="A95694" s="1" t="s">
        <v>32924</v>
      </c>
    </row>
    <row r="95695">
      <c r="A95695" s="1" t="s">
        <v>32925</v>
      </c>
    </row>
    <row r="95696">
      <c r="A95696" s="1" t="s">
        <v>32926</v>
      </c>
    </row>
    <row r="95697">
      <c r="A95697" s="1" t="s">
        <v>32927</v>
      </c>
    </row>
    <row r="95698">
      <c r="A95698" s="1" t="s">
        <v>32928</v>
      </c>
    </row>
    <row r="95699">
      <c r="A95699" s="1" t="s">
        <v>32929</v>
      </c>
    </row>
    <row r="95700">
      <c r="A95700" s="1" t="s">
        <v>32930</v>
      </c>
    </row>
    <row r="95701">
      <c r="A95701" s="1" t="s">
        <v>32931</v>
      </c>
    </row>
    <row r="95702">
      <c r="A95702" s="1" t="s">
        <v>32932</v>
      </c>
    </row>
    <row r="95703">
      <c r="A95703" s="1" t="s">
        <v>32933</v>
      </c>
    </row>
    <row r="95704">
      <c r="A95704" s="1" t="s">
        <v>32934</v>
      </c>
    </row>
    <row r="95705">
      <c r="A95705" s="1" t="s">
        <v>32935</v>
      </c>
    </row>
    <row r="95706">
      <c r="A95706" s="1" t="s">
        <v>32936</v>
      </c>
    </row>
    <row r="95707">
      <c r="A95707" s="1" t="s">
        <v>32937</v>
      </c>
    </row>
    <row r="95708">
      <c r="A95708" s="1" t="s">
        <v>32940</v>
      </c>
    </row>
    <row r="95709">
      <c r="A95709" s="1" t="s">
        <v>32941</v>
      </c>
    </row>
    <row r="95711">
      <c r="A95711" s="1" t="s">
        <v>32942</v>
      </c>
    </row>
    <row r="95712">
      <c r="A95712" s="1" t="s">
        <v>32943</v>
      </c>
    </row>
    <row r="95713">
      <c r="A95713" s="22">
        <v>84000.0</v>
      </c>
    </row>
    <row r="95715">
      <c r="A95715" s="1" t="s">
        <v>32944</v>
      </c>
    </row>
    <row r="95717">
      <c r="A95717" s="1" t="s">
        <v>32945</v>
      </c>
    </row>
    <row r="95719">
      <c r="A95719" s="1" t="s">
        <v>32946</v>
      </c>
    </row>
    <row r="95721">
      <c r="A95721" s="1" t="s">
        <v>32947</v>
      </c>
    </row>
    <row r="95723">
      <c r="A95723" s="1" t="s">
        <v>32948</v>
      </c>
    </row>
    <row r="95724">
      <c r="A95724" s="1" t="s">
        <v>32949</v>
      </c>
    </row>
    <row r="95725">
      <c r="A95725" s="1" t="s">
        <v>32950</v>
      </c>
    </row>
    <row r="95726">
      <c r="A95726" s="1" t="s">
        <v>32951</v>
      </c>
    </row>
    <row r="95727">
      <c r="A95727" s="1" t="s">
        <v>32952</v>
      </c>
    </row>
    <row r="95728">
      <c r="A95728" s="1" t="s">
        <v>32953</v>
      </c>
    </row>
    <row r="95729">
      <c r="A95729" s="1" t="s">
        <v>32954</v>
      </c>
    </row>
    <row r="95730">
      <c r="A95730" s="1" t="s">
        <v>32955</v>
      </c>
    </row>
    <row r="95731">
      <c r="A95731" s="1" t="s">
        <v>32956</v>
      </c>
    </row>
    <row r="95732">
      <c r="A95732" s="1" t="s">
        <v>32957</v>
      </c>
    </row>
    <row r="95734">
      <c r="A95734" s="1" t="s">
        <v>32958</v>
      </c>
    </row>
    <row r="95736">
      <c r="A95736" s="1" t="s">
        <v>32959</v>
      </c>
    </row>
    <row r="95737">
      <c r="A95737" s="1" t="s">
        <v>32960</v>
      </c>
    </row>
    <row r="95738">
      <c r="A95738" s="1" t="s">
        <v>32961</v>
      </c>
    </row>
    <row r="95740">
      <c r="A95740" s="1" t="s">
        <v>32962</v>
      </c>
    </row>
    <row r="95741">
      <c r="A95741" s="1" t="s">
        <v>32963</v>
      </c>
    </row>
    <row r="95743">
      <c r="A95743" s="1" t="s">
        <v>32964</v>
      </c>
    </row>
    <row r="95744">
      <c r="A95744" s="1" t="s">
        <v>32943</v>
      </c>
    </row>
    <row r="95745">
      <c r="A95745" s="22">
        <v>84000.0</v>
      </c>
    </row>
    <row r="95746">
      <c r="A95746" s="1" t="s">
        <v>32944</v>
      </c>
    </row>
    <row r="95747">
      <c r="A95747" s="1" t="s">
        <v>32945</v>
      </c>
    </row>
    <row r="95748">
      <c r="A95748" s="1" t="s">
        <v>32946</v>
      </c>
    </row>
    <row r="95749">
      <c r="A95749" s="1" t="s">
        <v>32947</v>
      </c>
    </row>
    <row r="95750">
      <c r="A95750" s="1" t="s">
        <v>32948</v>
      </c>
    </row>
    <row r="95751">
      <c r="A95751" s="1" t="s">
        <v>32949</v>
      </c>
    </row>
    <row r="95752">
      <c r="A95752" s="1" t="s">
        <v>32950</v>
      </c>
    </row>
    <row r="95753">
      <c r="A95753" s="1" t="s">
        <v>32951</v>
      </c>
    </row>
    <row r="95754">
      <c r="A95754" s="1" t="s">
        <v>32952</v>
      </c>
    </row>
    <row r="95755">
      <c r="A95755" s="1" t="s">
        <v>32953</v>
      </c>
    </row>
    <row r="95756">
      <c r="A95756" s="1" t="s">
        <v>32954</v>
      </c>
    </row>
    <row r="95757">
      <c r="A95757" s="1" t="s">
        <v>32955</v>
      </c>
    </row>
    <row r="95758">
      <c r="A95758" s="1" t="s">
        <v>32956</v>
      </c>
    </row>
    <row r="95759">
      <c r="A95759" s="1" t="s">
        <v>32957</v>
      </c>
    </row>
    <row r="95760">
      <c r="A95760" s="1" t="s">
        <v>32958</v>
      </c>
    </row>
    <row r="95761">
      <c r="A95761" s="1" t="s">
        <v>32959</v>
      </c>
    </row>
    <row r="95762">
      <c r="A95762" s="1" t="s">
        <v>32960</v>
      </c>
    </row>
    <row r="95763">
      <c r="A95763" s="1" t="s">
        <v>32961</v>
      </c>
    </row>
    <row r="95764">
      <c r="A95764" s="1" t="s">
        <v>32965</v>
      </c>
    </row>
    <row r="95765">
      <c r="A95765" s="1" t="s">
        <v>32966</v>
      </c>
    </row>
    <row r="95767">
      <c r="A95767" s="1" t="s">
        <v>32967</v>
      </c>
    </row>
    <row r="95768">
      <c r="A95768" s="1" t="s">
        <v>32968</v>
      </c>
    </row>
    <row r="95769">
      <c r="A95769" s="23">
        <v>64900.0</v>
      </c>
    </row>
    <row r="95771">
      <c r="A95771" s="1" t="s">
        <v>32969</v>
      </c>
    </row>
    <row r="95773">
      <c r="A95773" s="1" t="s">
        <v>32970</v>
      </c>
    </row>
    <row r="95775">
      <c r="A95775" s="1" t="s">
        <v>32946</v>
      </c>
    </row>
    <row r="95777">
      <c r="A95777" s="1" t="s">
        <v>32095</v>
      </c>
    </row>
    <row r="95779">
      <c r="A95779" s="1" t="s">
        <v>32971</v>
      </c>
    </row>
    <row r="95780">
      <c r="A95780" s="1" t="s">
        <v>32972</v>
      </c>
    </row>
    <row r="95781">
      <c r="A95781" s="1" t="s">
        <v>32950</v>
      </c>
    </row>
    <row r="95782">
      <c r="A95782" s="1" t="s">
        <v>32973</v>
      </c>
    </row>
    <row r="95783">
      <c r="A95783" s="1" t="s">
        <v>32974</v>
      </c>
    </row>
    <row r="95784">
      <c r="A95784" s="1" t="s">
        <v>32975</v>
      </c>
    </row>
    <row r="95785">
      <c r="A95785" s="1" t="s">
        <v>32976</v>
      </c>
    </row>
    <row r="95786">
      <c r="A95786" s="1" t="s">
        <v>32977</v>
      </c>
    </row>
    <row r="95787">
      <c r="A95787" s="1" t="s">
        <v>32978</v>
      </c>
    </row>
    <row r="95788">
      <c r="A95788" s="1" t="s">
        <v>32979</v>
      </c>
    </row>
    <row r="95790">
      <c r="A95790" s="1" t="s">
        <v>32980</v>
      </c>
    </row>
    <row r="95792">
      <c r="A95792" s="1" t="s">
        <v>32981</v>
      </c>
    </row>
    <row r="95793">
      <c r="A95793" s="1" t="s">
        <v>32982</v>
      </c>
    </row>
    <row r="95795">
      <c r="A95795" s="1" t="s">
        <v>32983</v>
      </c>
    </row>
    <row r="95796">
      <c r="A95796" s="1" t="s">
        <v>32984</v>
      </c>
    </row>
    <row r="95798">
      <c r="A95798" s="1" t="s">
        <v>32985</v>
      </c>
    </row>
    <row r="95799">
      <c r="A95799" s="1" t="s">
        <v>32986</v>
      </c>
    </row>
    <row r="95801">
      <c r="A95801" s="1" t="s">
        <v>32987</v>
      </c>
    </row>
    <row r="95802">
      <c r="A95802" s="1" t="s">
        <v>32967</v>
      </c>
    </row>
    <row r="95803">
      <c r="A95803" s="1" t="s">
        <v>32968</v>
      </c>
    </row>
    <row r="95804">
      <c r="A95804" s="23">
        <v>64900.0</v>
      </c>
    </row>
    <row r="95805">
      <c r="A95805" s="1" t="s">
        <v>32969</v>
      </c>
    </row>
    <row r="95806">
      <c r="A95806" s="1" t="s">
        <v>32970</v>
      </c>
    </row>
    <row r="95807">
      <c r="A95807" s="1" t="s">
        <v>32946</v>
      </c>
    </row>
    <row r="95808">
      <c r="A95808" s="1" t="s">
        <v>32109</v>
      </c>
    </row>
    <row r="95809">
      <c r="A95809" s="1" t="s">
        <v>32971</v>
      </c>
    </row>
    <row r="95810">
      <c r="A95810" s="1" t="s">
        <v>32972</v>
      </c>
    </row>
    <row r="95811">
      <c r="A95811" s="1" t="s">
        <v>32950</v>
      </c>
    </row>
    <row r="95812">
      <c r="A95812" s="1" t="s">
        <v>32973</v>
      </c>
    </row>
    <row r="95813">
      <c r="A95813" s="1" t="s">
        <v>32974</v>
      </c>
    </row>
    <row r="95814">
      <c r="A95814" s="1" t="s">
        <v>32975</v>
      </c>
    </row>
    <row r="95815">
      <c r="A95815" s="1" t="s">
        <v>32976</v>
      </c>
    </row>
    <row r="95816">
      <c r="A95816" s="1" t="s">
        <v>32977</v>
      </c>
    </row>
    <row r="95817">
      <c r="A95817" s="1" t="s">
        <v>32978</v>
      </c>
    </row>
    <row r="95818">
      <c r="A95818" s="1" t="s">
        <v>32979</v>
      </c>
    </row>
    <row r="95819">
      <c r="A95819" s="1" t="s">
        <v>32980</v>
      </c>
    </row>
    <row r="95820">
      <c r="A95820" s="1" t="s">
        <v>32981</v>
      </c>
    </row>
    <row r="95821">
      <c r="A95821" s="1" t="s">
        <v>32982</v>
      </c>
    </row>
    <row r="95822">
      <c r="A95822" s="1" t="s">
        <v>32983</v>
      </c>
    </row>
    <row r="95823">
      <c r="A95823" s="1" t="s">
        <v>32984</v>
      </c>
    </row>
    <row r="95824">
      <c r="A95824" s="1" t="s">
        <v>32985</v>
      </c>
    </row>
    <row r="95825">
      <c r="A95825" s="1" t="s">
        <v>32988</v>
      </c>
    </row>
    <row r="95826">
      <c r="A95826" s="1" t="s">
        <v>32989</v>
      </c>
    </row>
    <row r="95827">
      <c r="A95827" s="1" t="s">
        <v>32990</v>
      </c>
    </row>
    <row r="95828">
      <c r="A95828" s="1" t="s">
        <v>32991</v>
      </c>
    </row>
    <row r="95830">
      <c r="A95830" s="1" t="s">
        <v>879</v>
      </c>
    </row>
    <row r="95832">
      <c r="A95832" s="1" t="s">
        <v>32992</v>
      </c>
    </row>
    <row r="95834">
      <c r="A95834" s="1" t="s">
        <v>897</v>
      </c>
    </row>
    <row r="95835">
      <c r="A95835" s="1" t="s">
        <v>898</v>
      </c>
    </row>
    <row r="95836">
      <c r="A95836" s="1" t="s">
        <v>899</v>
      </c>
    </row>
    <row r="95837">
      <c r="A95837" s="1" t="s">
        <v>900</v>
      </c>
    </row>
    <row r="95838">
      <c r="A95838" s="1" t="s">
        <v>2871</v>
      </c>
    </row>
    <row r="95839">
      <c r="A95839" s="1" t="s">
        <v>32993</v>
      </c>
    </row>
    <row r="95840">
      <c r="A95840" s="1" t="s">
        <v>32990</v>
      </c>
    </row>
    <row r="95841">
      <c r="A95841" s="1" t="s">
        <v>32991</v>
      </c>
    </row>
    <row r="95842">
      <c r="A95842" s="1" t="s">
        <v>32992</v>
      </c>
    </row>
    <row r="95843">
      <c r="A95843" s="1" t="s">
        <v>897</v>
      </c>
    </row>
    <row r="95844">
      <c r="A95844" s="1" t="s">
        <v>898</v>
      </c>
    </row>
    <row r="95845">
      <c r="A95845" s="1" t="s">
        <v>899</v>
      </c>
    </row>
    <row r="95846">
      <c r="A95846" s="1" t="s">
        <v>32994</v>
      </c>
    </row>
    <row r="95847">
      <c r="A95847" s="1" t="s">
        <v>32995</v>
      </c>
    </row>
    <row r="95848">
      <c r="A95848" s="1" t="s">
        <v>32996</v>
      </c>
    </row>
    <row r="95849">
      <c r="A95849" s="1" t="s">
        <v>32997</v>
      </c>
    </row>
    <row r="95850">
      <c r="A95850" s="1" t="s">
        <v>32998</v>
      </c>
    </row>
    <row r="95851">
      <c r="A95851" s="1" t="s">
        <v>977</v>
      </c>
    </row>
    <row r="95852">
      <c r="A95852" s="1" t="s">
        <v>32999</v>
      </c>
    </row>
    <row r="95853">
      <c r="A95853" s="1" t="s">
        <v>977</v>
      </c>
    </row>
    <row r="95854">
      <c r="A95854" s="23">
        <v>69500.0</v>
      </c>
    </row>
    <row r="95855">
      <c r="A95855" s="1" t="s">
        <v>33000</v>
      </c>
    </row>
    <row r="95856">
      <c r="A95856" s="1" t="s">
        <v>33001</v>
      </c>
    </row>
    <row r="95857">
      <c r="A95857" s="1" t="s">
        <v>33002</v>
      </c>
    </row>
    <row r="95858">
      <c r="A95858" s="1" t="s">
        <v>10206</v>
      </c>
    </row>
    <row r="95859">
      <c r="A95859" s="1" t="s">
        <v>33003</v>
      </c>
    </row>
    <row r="95860">
      <c r="A95860" s="1" t="s">
        <v>33004</v>
      </c>
    </row>
    <row r="95861">
      <c r="A95861" s="1" t="s">
        <v>32998</v>
      </c>
    </row>
    <row r="95862">
      <c r="A95862" s="1" t="s">
        <v>32999</v>
      </c>
    </row>
    <row r="95863">
      <c r="A95863" s="23">
        <v>69500.0</v>
      </c>
    </row>
    <row r="95864">
      <c r="A95864" s="1" t="s">
        <v>33000</v>
      </c>
    </row>
    <row r="95865">
      <c r="A95865" s="1" t="s">
        <v>33001</v>
      </c>
    </row>
    <row r="95866">
      <c r="A95866" s="1" t="s">
        <v>33002</v>
      </c>
    </row>
    <row r="95867">
      <c r="A95867" s="1" t="s">
        <v>10206</v>
      </c>
    </row>
    <row r="95868">
      <c r="A95868" s="1" t="s">
        <v>33003</v>
      </c>
    </row>
    <row r="95869">
      <c r="A95869" s="1" t="s">
        <v>33005</v>
      </c>
    </row>
    <row r="95870">
      <c r="A95870" s="1" t="s">
        <v>33006</v>
      </c>
    </row>
    <row r="95872">
      <c r="A95872" s="1" t="s">
        <v>32969</v>
      </c>
    </row>
    <row r="95874">
      <c r="A95874" s="1" t="s">
        <v>33007</v>
      </c>
    </row>
    <row r="95876">
      <c r="A95876" s="1" t="s">
        <v>32946</v>
      </c>
    </row>
    <row r="95878">
      <c r="A95878" s="1" t="s">
        <v>32095</v>
      </c>
    </row>
    <row r="95880">
      <c r="A95880" s="1" t="s">
        <v>33008</v>
      </c>
    </row>
    <row r="95882">
      <c r="A95882" s="1" t="s">
        <v>33009</v>
      </c>
    </row>
    <row r="95884">
      <c r="A95884" s="1" t="s">
        <v>33010</v>
      </c>
    </row>
    <row r="95885">
      <c r="A95885" s="1" t="s">
        <v>32969</v>
      </c>
    </row>
    <row r="95886">
      <c r="A95886" s="1" t="s">
        <v>33007</v>
      </c>
    </row>
    <row r="95887">
      <c r="A95887" s="1" t="s">
        <v>32946</v>
      </c>
    </row>
    <row r="95888">
      <c r="A95888" s="1" t="s">
        <v>32109</v>
      </c>
    </row>
    <row r="95889">
      <c r="A95889" s="1" t="s">
        <v>33008</v>
      </c>
    </row>
    <row r="95890">
      <c r="A95890" s="1" t="s">
        <v>33011</v>
      </c>
    </row>
    <row r="95891">
      <c r="A95891" s="1" t="s">
        <v>33012</v>
      </c>
    </row>
    <row r="95893">
      <c r="A95893" s="1" t="s">
        <v>33013</v>
      </c>
    </row>
    <row r="95895">
      <c r="A95895" s="1" t="s">
        <v>33014</v>
      </c>
    </row>
    <row r="95897">
      <c r="A95897" s="1" t="s">
        <v>33015</v>
      </c>
    </row>
    <row r="95899">
      <c r="A95899" s="1" t="s">
        <v>33016</v>
      </c>
    </row>
    <row r="95900">
      <c r="A95900" s="1" t="s">
        <v>33017</v>
      </c>
    </row>
    <row r="95901">
      <c r="A95901" s="1" t="s">
        <v>33018</v>
      </c>
    </row>
    <row r="95903">
      <c r="A95903" s="1" t="s">
        <v>33019</v>
      </c>
    </row>
    <row r="95905">
      <c r="A95905" s="1" t="s">
        <v>879</v>
      </c>
    </row>
    <row r="95907">
      <c r="A95907" s="1" t="s">
        <v>33020</v>
      </c>
    </row>
    <row r="95909">
      <c r="A95909" s="1" t="s">
        <v>233</v>
      </c>
    </row>
    <row r="95910">
      <c r="A95910" s="1" t="s">
        <v>33021</v>
      </c>
    </row>
    <row r="95911">
      <c r="A95911" s="1" t="s">
        <v>33013</v>
      </c>
    </row>
    <row r="95912">
      <c r="A95912" s="1" t="s">
        <v>33014</v>
      </c>
    </row>
    <row r="95913">
      <c r="A95913" s="1" t="s">
        <v>33016</v>
      </c>
    </row>
    <row r="95914">
      <c r="A95914" s="1" t="s">
        <v>33017</v>
      </c>
    </row>
    <row r="95915">
      <c r="A95915" s="1" t="s">
        <v>33018</v>
      </c>
    </row>
    <row r="95916">
      <c r="A95916" s="1" t="s">
        <v>33019</v>
      </c>
    </row>
    <row r="95917">
      <c r="A95917" s="1" t="s">
        <v>33022</v>
      </c>
    </row>
    <row r="95918">
      <c r="A95918" s="1" t="s">
        <v>33023</v>
      </c>
    </row>
    <row r="95920">
      <c r="A95920" s="1" t="s">
        <v>33024</v>
      </c>
    </row>
    <row r="95921">
      <c r="A95921" s="1" t="s">
        <v>33025</v>
      </c>
    </row>
    <row r="95922">
      <c r="A95922" s="1" t="s">
        <v>33026</v>
      </c>
    </row>
    <row r="95924">
      <c r="A95924" s="1" t="s">
        <v>33027</v>
      </c>
    </row>
    <row r="95925">
      <c r="A95925" s="1" t="s">
        <v>33028</v>
      </c>
    </row>
    <row r="95926">
      <c r="A95926" s="1" t="s">
        <v>33029</v>
      </c>
    </row>
    <row r="95927">
      <c r="A95927" s="1" t="s">
        <v>33030</v>
      </c>
    </row>
    <row r="95928">
      <c r="A95928" s="1" t="s">
        <v>33031</v>
      </c>
    </row>
    <row r="95930">
      <c r="A95930" s="1" t="s">
        <v>33032</v>
      </c>
    </row>
    <row r="95931">
      <c r="A95931" s="1" t="s">
        <v>33033</v>
      </c>
    </row>
    <row r="95933">
      <c r="A95933" s="1" t="s">
        <v>33034</v>
      </c>
    </row>
    <row r="95934">
      <c r="A95934" s="1" t="s">
        <v>33035</v>
      </c>
    </row>
    <row r="95936">
      <c r="A95936" s="1" t="s">
        <v>879</v>
      </c>
    </row>
    <row r="95938">
      <c r="A95938" s="1" t="s">
        <v>33036</v>
      </c>
    </row>
    <row r="95940">
      <c r="A95940" s="1" t="s">
        <v>1597</v>
      </c>
    </row>
    <row r="95942">
      <c r="A95942" s="1" t="s">
        <v>165</v>
      </c>
    </row>
    <row r="95943">
      <c r="A95943" s="1" t="s">
        <v>33037</v>
      </c>
    </row>
    <row r="95944">
      <c r="A95944" s="1" t="s">
        <v>33024</v>
      </c>
    </row>
    <row r="95945">
      <c r="A95945" s="1" t="s">
        <v>33025</v>
      </c>
    </row>
    <row r="95946">
      <c r="A95946" s="1" t="s">
        <v>33026</v>
      </c>
    </row>
    <row r="95947">
      <c r="A95947" s="1" t="s">
        <v>33027</v>
      </c>
    </row>
    <row r="95948">
      <c r="A95948" s="1" t="s">
        <v>33028</v>
      </c>
    </row>
    <row r="95949">
      <c r="A95949" s="1" t="s">
        <v>33029</v>
      </c>
    </row>
    <row r="95950">
      <c r="A95950" s="1" t="s">
        <v>33030</v>
      </c>
    </row>
    <row r="95951">
      <c r="A95951" s="1" t="s">
        <v>33031</v>
      </c>
    </row>
    <row r="95952">
      <c r="A95952" s="1" t="s">
        <v>33032</v>
      </c>
    </row>
    <row r="95953">
      <c r="A95953" s="1" t="s">
        <v>33033</v>
      </c>
    </row>
    <row r="95954">
      <c r="A95954" s="1" t="s">
        <v>33034</v>
      </c>
    </row>
    <row r="95955">
      <c r="A95955" s="1" t="s">
        <v>33035</v>
      </c>
    </row>
    <row r="95956">
      <c r="A95956" s="1" t="s">
        <v>33038</v>
      </c>
    </row>
    <row r="95957">
      <c r="A95957" s="1" t="s">
        <v>33039</v>
      </c>
    </row>
    <row r="95959">
      <c r="A95959" s="1" t="s">
        <v>2007</v>
      </c>
    </row>
    <row r="95961">
      <c r="A95961" s="1" t="s">
        <v>33040</v>
      </c>
    </row>
    <row r="95962">
      <c r="A95962" s="1" t="s">
        <v>33041</v>
      </c>
    </row>
    <row r="95963">
      <c r="A95963" s="1" t="s">
        <v>33042</v>
      </c>
    </row>
    <row r="95965">
      <c r="A95965" s="1" t="s">
        <v>33043</v>
      </c>
    </row>
    <row r="95966">
      <c r="A95966" s="1" t="s">
        <v>33044</v>
      </c>
    </row>
    <row r="95968">
      <c r="A95968" s="1" t="s">
        <v>33045</v>
      </c>
    </row>
    <row r="95969">
      <c r="A95969" s="1" t="s">
        <v>33046</v>
      </c>
    </row>
    <row r="95971">
      <c r="A95971" s="1" t="s">
        <v>33047</v>
      </c>
    </row>
    <row r="95973">
      <c r="A95973" s="1" t="s">
        <v>33048</v>
      </c>
    </row>
    <row r="95974">
      <c r="A95974" s="1" t="s">
        <v>33049</v>
      </c>
    </row>
    <row r="95976">
      <c r="A95976" s="1" t="s">
        <v>33050</v>
      </c>
    </row>
    <row r="95977">
      <c r="A95977" s="1" t="s">
        <v>33051</v>
      </c>
    </row>
    <row r="95979">
      <c r="A95979" s="1" t="s">
        <v>33052</v>
      </c>
    </row>
    <row r="95980">
      <c r="A95980" s="1" t="s">
        <v>1231</v>
      </c>
    </row>
    <row r="95982">
      <c r="A95982" s="1" t="s">
        <v>233</v>
      </c>
    </row>
    <row r="95983">
      <c r="A95983" s="1" t="s">
        <v>33053</v>
      </c>
    </row>
    <row r="95984">
      <c r="A95984" s="1" t="s">
        <v>33041</v>
      </c>
    </row>
    <row r="95985">
      <c r="A95985" s="1" t="s">
        <v>33042</v>
      </c>
    </row>
    <row r="95986">
      <c r="A95986" s="1" t="s">
        <v>33043</v>
      </c>
    </row>
    <row r="95987">
      <c r="A95987" s="1" t="s">
        <v>33044</v>
      </c>
    </row>
    <row r="95988">
      <c r="A95988" s="1" t="s">
        <v>33045</v>
      </c>
    </row>
    <row r="95989">
      <c r="A95989" s="1" t="s">
        <v>33046</v>
      </c>
    </row>
    <row r="95990">
      <c r="A95990" s="1" t="s">
        <v>33047</v>
      </c>
    </row>
    <row r="95991">
      <c r="A95991" s="1" t="s">
        <v>33048</v>
      </c>
    </row>
    <row r="95992">
      <c r="A95992" s="1" t="s">
        <v>33049</v>
      </c>
    </row>
    <row r="95993">
      <c r="A95993" s="1" t="s">
        <v>33050</v>
      </c>
    </row>
    <row r="95994">
      <c r="A95994" s="1" t="s">
        <v>33051</v>
      </c>
    </row>
    <row r="95995">
      <c r="A95995" s="1" t="s">
        <v>33052</v>
      </c>
    </row>
    <row r="95996">
      <c r="A95996" s="1" t="s">
        <v>33054</v>
      </c>
    </row>
    <row r="95997">
      <c r="A95997" s="1" t="s">
        <v>33055</v>
      </c>
    </row>
    <row r="95998">
      <c r="A95998" s="1" t="s">
        <v>33056</v>
      </c>
    </row>
    <row r="95999">
      <c r="A95999" s="1" t="s">
        <v>444</v>
      </c>
    </row>
    <row r="96000">
      <c r="A96000" s="1" t="s">
        <v>33057</v>
      </c>
    </row>
    <row r="96001">
      <c r="A96001" s="1" t="s">
        <v>33058</v>
      </c>
    </row>
    <row r="96002">
      <c r="A96002" s="1" t="s">
        <v>33059</v>
      </c>
    </row>
    <row r="96003">
      <c r="A96003" s="1" t="s">
        <v>33060</v>
      </c>
    </row>
    <row r="96004">
      <c r="A96004" s="1" t="s">
        <v>33061</v>
      </c>
    </row>
    <row r="96005">
      <c r="A96005" s="1" t="s">
        <v>33062</v>
      </c>
    </row>
    <row r="96006">
      <c r="A96006" s="1" t="s">
        <v>33063</v>
      </c>
    </row>
    <row r="96007">
      <c r="A96007" s="1" t="s">
        <v>33064</v>
      </c>
    </row>
    <row r="96008">
      <c r="A96008" s="1" t="s">
        <v>33065</v>
      </c>
    </row>
    <row r="96009">
      <c r="A96009" s="1" t="s">
        <v>33057</v>
      </c>
    </row>
    <row r="96010">
      <c r="A96010" s="1" t="s">
        <v>33058</v>
      </c>
    </row>
    <row r="96011">
      <c r="A96011" s="1" t="s">
        <v>33059</v>
      </c>
    </row>
    <row r="96012">
      <c r="A96012" s="1" t="s">
        <v>33060</v>
      </c>
    </row>
    <row r="96013">
      <c r="A96013" s="1" t="s">
        <v>33061</v>
      </c>
    </row>
    <row r="96014">
      <c r="A96014" s="1" t="s">
        <v>33062</v>
      </c>
    </row>
    <row r="96015">
      <c r="A96015" s="1" t="s">
        <v>33063</v>
      </c>
    </row>
    <row r="96016">
      <c r="A96016" s="1" t="s">
        <v>33064</v>
      </c>
    </row>
    <row r="96017">
      <c r="A96017" s="1" t="s">
        <v>33066</v>
      </c>
    </row>
    <row r="96018">
      <c r="A96018" s="1" t="s">
        <v>33067</v>
      </c>
    </row>
    <row r="96019">
      <c r="A96019" s="1" t="s">
        <v>33068</v>
      </c>
    </row>
    <row r="96020">
      <c r="A96020" s="1" t="s">
        <v>33069</v>
      </c>
    </row>
    <row r="96021">
      <c r="A96021" s="1" t="s">
        <v>33070</v>
      </c>
    </row>
    <row r="96022">
      <c r="A96022" s="1" t="s">
        <v>33071</v>
      </c>
    </row>
    <row r="96023">
      <c r="A96023" s="1" t="s">
        <v>977</v>
      </c>
    </row>
    <row r="96024">
      <c r="A96024" s="1" t="s">
        <v>19384</v>
      </c>
    </row>
    <row r="96025">
      <c r="A96025" s="1" t="s">
        <v>33072</v>
      </c>
    </row>
    <row r="96026">
      <c r="A96026" s="1" t="s">
        <v>33073</v>
      </c>
    </row>
    <row r="96027">
      <c r="A96027" s="1" t="s">
        <v>33074</v>
      </c>
    </row>
    <row r="96028">
      <c r="A96028" s="1" t="s">
        <v>33075</v>
      </c>
    </row>
    <row r="96029">
      <c r="A96029" s="1" t="s">
        <v>33076</v>
      </c>
    </row>
    <row r="96030">
      <c r="A96030" s="1" t="s">
        <v>33069</v>
      </c>
    </row>
    <row r="96031">
      <c r="A96031" s="1" t="s">
        <v>33070</v>
      </c>
    </row>
    <row r="96032">
      <c r="A96032" s="1" t="s">
        <v>33072</v>
      </c>
    </row>
    <row r="96033">
      <c r="A96033" s="1" t="s">
        <v>33073</v>
      </c>
    </row>
    <row r="96034">
      <c r="A96034" s="1" t="s">
        <v>33074</v>
      </c>
    </row>
    <row r="96035">
      <c r="A96035" s="1" t="s">
        <v>33075</v>
      </c>
    </row>
    <row r="96036">
      <c r="A96036" s="1" t="s">
        <v>33077</v>
      </c>
    </row>
    <row r="96037">
      <c r="A96037" s="1" t="s">
        <v>33078</v>
      </c>
    </row>
    <row r="96039">
      <c r="A96039" s="1" t="s">
        <v>33079</v>
      </c>
    </row>
    <row r="96041">
      <c r="A96041" s="1" t="s">
        <v>33080</v>
      </c>
    </row>
    <row r="96042">
      <c r="A96042" s="1" t="s">
        <v>33081</v>
      </c>
    </row>
    <row r="96043">
      <c r="A96043" s="1" t="s">
        <v>33082</v>
      </c>
    </row>
    <row r="96045">
      <c r="A96045" s="1" t="s">
        <v>33083</v>
      </c>
    </row>
    <row r="96047">
      <c r="A96047" s="1" t="s">
        <v>33084</v>
      </c>
    </row>
    <row r="96049">
      <c r="A96049" s="1" t="s">
        <v>33085</v>
      </c>
    </row>
    <row r="96051">
      <c r="A96051" s="1" t="s">
        <v>233</v>
      </c>
    </row>
    <row r="96052">
      <c r="A96052" s="1" t="s">
        <v>33086</v>
      </c>
    </row>
    <row r="96053">
      <c r="A96053" s="1" t="s">
        <v>33080</v>
      </c>
    </row>
    <row r="96054">
      <c r="A96054" s="1" t="s">
        <v>33081</v>
      </c>
    </row>
    <row r="96055">
      <c r="A96055" s="1" t="s">
        <v>33082</v>
      </c>
    </row>
    <row r="96056">
      <c r="A96056" s="1" t="s">
        <v>33083</v>
      </c>
    </row>
    <row r="96057">
      <c r="A96057" s="1" t="s">
        <v>33084</v>
      </c>
    </row>
    <row r="96058">
      <c r="A96058" s="1" t="s">
        <v>33087</v>
      </c>
    </row>
    <row r="96059">
      <c r="A96059" s="1" t="s">
        <v>33088</v>
      </c>
    </row>
    <row r="96061">
      <c r="A96061" s="3" t="str">
        <f> am le</f>
        <v>#ERROR!</v>
      </c>
    </row>
    <row r="96063">
      <c r="A96063" s="1" t="s">
        <v>7746</v>
      </c>
    </row>
    <row r="96065">
      <c r="A96065" s="1" t="s">
        <v>33089</v>
      </c>
    </row>
    <row r="96066">
      <c r="A96066" s="1" t="s">
        <v>33090</v>
      </c>
    </row>
    <row r="96067">
      <c r="A96067" s="1" t="s">
        <v>33091</v>
      </c>
    </row>
    <row r="96068">
      <c r="A96068" s="1" t="s">
        <v>33092</v>
      </c>
    </row>
    <row r="96069">
      <c r="A96069" s="1" t="s">
        <v>33093</v>
      </c>
    </row>
    <row r="96071">
      <c r="A96071" s="1" t="s">
        <v>322</v>
      </c>
    </row>
    <row r="96072">
      <c r="A96072" s="1" t="s">
        <v>33094</v>
      </c>
    </row>
    <row r="96074">
      <c r="A96074" s="1" t="s">
        <v>33095</v>
      </c>
    </row>
    <row r="96075">
      <c r="A96075" s="1" t="s">
        <v>33096</v>
      </c>
    </row>
    <row r="96076">
      <c r="A96076" s="1" t="s">
        <v>33097</v>
      </c>
    </row>
    <row r="96077">
      <c r="A96077" s="1" t="s">
        <v>33098</v>
      </c>
    </row>
    <row r="96079">
      <c r="A96079" s="1" t="s">
        <v>33099</v>
      </c>
    </row>
    <row r="96081">
      <c r="A96081" s="1" t="s">
        <v>33100</v>
      </c>
    </row>
    <row r="96083">
      <c r="A96083" s="1" t="s">
        <v>33101</v>
      </c>
    </row>
    <row r="96084">
      <c r="A96084" s="1" t="s">
        <v>33102</v>
      </c>
    </row>
    <row r="96085">
      <c r="A96085" s="1" t="s">
        <v>33103</v>
      </c>
    </row>
    <row r="96087">
      <c r="A96087" s="1" t="s">
        <v>33084</v>
      </c>
    </row>
    <row r="96089">
      <c r="A96089" s="1" t="s">
        <v>33104</v>
      </c>
    </row>
    <row r="96091">
      <c r="A96091" s="1" t="s">
        <v>33105</v>
      </c>
    </row>
    <row r="96092">
      <c r="A96092" s="3" t="str">
        <f> am le</f>
        <v>#ERROR!</v>
      </c>
    </row>
    <row r="96093">
      <c r="A96093" s="1" t="s">
        <v>33089</v>
      </c>
    </row>
    <row r="96094">
      <c r="A96094" s="1" t="s">
        <v>33090</v>
      </c>
    </row>
    <row r="96095">
      <c r="A96095" s="1" t="s">
        <v>33091</v>
      </c>
    </row>
    <row r="96096">
      <c r="A96096" s="1" t="s">
        <v>33092</v>
      </c>
    </row>
    <row r="96097">
      <c r="A96097" s="1" t="s">
        <v>33093</v>
      </c>
    </row>
    <row r="96098">
      <c r="A96098" s="1" t="s">
        <v>33094</v>
      </c>
    </row>
    <row r="96099">
      <c r="A96099" s="1" t="s">
        <v>33095</v>
      </c>
    </row>
    <row r="96100">
      <c r="A96100" s="1" t="s">
        <v>33096</v>
      </c>
    </row>
    <row r="96101">
      <c r="A96101" s="1" t="s">
        <v>33097</v>
      </c>
    </row>
    <row r="96102">
      <c r="A96102" s="1" t="s">
        <v>33098</v>
      </c>
    </row>
    <row r="96103">
      <c r="A96103" s="1" t="s">
        <v>33099</v>
      </c>
    </row>
    <row r="96104">
      <c r="A96104" s="1" t="s">
        <v>33100</v>
      </c>
    </row>
    <row r="96105">
      <c r="A96105" s="1" t="s">
        <v>33101</v>
      </c>
    </row>
    <row r="96106">
      <c r="A96106" s="1" t="s">
        <v>33102</v>
      </c>
    </row>
    <row r="96107">
      <c r="A96107" s="1" t="s">
        <v>33103</v>
      </c>
    </row>
    <row r="96108">
      <c r="A96108" s="1" t="s">
        <v>33084</v>
      </c>
    </row>
    <row r="96109">
      <c r="A96109" s="1" t="s">
        <v>33106</v>
      </c>
    </row>
    <row r="96110">
      <c r="A96110" s="1" t="s">
        <v>33107</v>
      </c>
    </row>
    <row r="96111">
      <c r="A96111" s="1" t="s">
        <v>33108</v>
      </c>
    </row>
    <row r="96112">
      <c r="A96112" s="1" t="s">
        <v>33109</v>
      </c>
    </row>
    <row r="96114">
      <c r="A96114" s="1" t="s">
        <v>33110</v>
      </c>
    </row>
    <row r="96116">
      <c r="A96116" s="1" t="s">
        <v>33104</v>
      </c>
    </row>
    <row r="96118">
      <c r="A96118" s="1" t="s">
        <v>33111</v>
      </c>
    </row>
    <row r="96119">
      <c r="A96119" s="1" t="s">
        <v>33108</v>
      </c>
    </row>
    <row r="96120">
      <c r="A96120" s="1" t="s">
        <v>33109</v>
      </c>
    </row>
    <row r="96121">
      <c r="A96121" s="1" t="s">
        <v>33110</v>
      </c>
    </row>
    <row r="96122">
      <c r="A96122" s="1" t="s">
        <v>33112</v>
      </c>
    </row>
    <row r="96123">
      <c r="A96123" s="1" t="s">
        <v>33113</v>
      </c>
    </row>
    <row r="96125">
      <c r="A96125" s="3" t="str">
        <f>+ 2erontcenterg( Upgrade) $0'G0/s</f>
        <v>#ERROR!</v>
      </c>
    </row>
    <row r="96126">
      <c r="A96126" s="1" t="s">
        <v>33114</v>
      </c>
    </row>
    <row r="96127">
      <c r="A96127" s="1" t="s">
        <v>33115</v>
      </c>
    </row>
    <row r="96128">
      <c r="A96128" s="1" t="s">
        <v>33116</v>
      </c>
    </row>
    <row r="96130">
      <c r="A96130" s="1" t="s">
        <v>33117</v>
      </c>
    </row>
    <row r="96132">
      <c r="A96132" s="1" t="s">
        <v>33084</v>
      </c>
    </row>
    <row r="96134">
      <c r="A96134" s="1" t="s">
        <v>33104</v>
      </c>
    </row>
    <row r="96136">
      <c r="A96136" s="1" t="s">
        <v>233</v>
      </c>
    </row>
    <row r="96138">
      <c r="A96138" s="1" t="s">
        <v>33118</v>
      </c>
    </row>
    <row r="96139">
      <c r="A96139" s="3" t="str">
        <f>+ 2erontcenterg( Upgrade) $0'G0/s</f>
        <v>#ERROR!</v>
      </c>
    </row>
    <row r="96140">
      <c r="A96140" s="1" t="s">
        <v>33114</v>
      </c>
    </row>
    <row r="96141">
      <c r="A96141" s="1" t="s">
        <v>33115</v>
      </c>
    </row>
    <row r="96142">
      <c r="A96142" s="1" t="s">
        <v>33116</v>
      </c>
    </row>
    <row r="96143">
      <c r="A96143" s="1" t="s">
        <v>33117</v>
      </c>
    </row>
    <row r="96144">
      <c r="A96144" s="1" t="s">
        <v>33084</v>
      </c>
    </row>
    <row r="96145">
      <c r="A96145" s="1" t="s">
        <v>33119</v>
      </c>
    </row>
    <row r="96146">
      <c r="A96146" s="1" t="s">
        <v>33120</v>
      </c>
    </row>
    <row r="96148">
      <c r="A96148" s="3" t="str">
        <f>) ae Je</f>
        <v>#ERROR!</v>
      </c>
    </row>
    <row r="96150">
      <c r="A96150" s="1" t="s">
        <v>33121</v>
      </c>
    </row>
    <row r="96151">
      <c r="A96151" s="1" t="s">
        <v>33122</v>
      </c>
    </row>
    <row r="96152">
      <c r="A96152" s="1" t="s">
        <v>33123</v>
      </c>
    </row>
    <row r="96153">
      <c r="A96153" s="1" t="s">
        <v>33124</v>
      </c>
    </row>
    <row r="96154">
      <c r="A96154" s="1" t="s">
        <v>33125</v>
      </c>
    </row>
    <row r="96155">
      <c r="A96155" s="1" t="s">
        <v>33126</v>
      </c>
    </row>
    <row r="96156">
      <c r="A96156" s="1" t="s">
        <v>33127</v>
      </c>
    </row>
    <row r="96158">
      <c r="A96158" s="1" t="s">
        <v>33128</v>
      </c>
    </row>
    <row r="96159">
      <c r="A96159" s="1" t="s">
        <v>33129</v>
      </c>
    </row>
    <row r="96161">
      <c r="A96161" s="1" t="s">
        <v>33130</v>
      </c>
    </row>
    <row r="96162">
      <c r="A96162" s="1" t="s">
        <v>33131</v>
      </c>
    </row>
    <row r="96164">
      <c r="A96164" s="1" t="s">
        <v>33132</v>
      </c>
    </row>
    <row r="96165">
      <c r="A96165" s="1" t="s">
        <v>33133</v>
      </c>
    </row>
    <row r="96166">
      <c r="A96166" s="1" t="s">
        <v>33134</v>
      </c>
    </row>
    <row r="96167">
      <c r="A96167" s="1" t="s">
        <v>33135</v>
      </c>
    </row>
    <row r="96169">
      <c r="A96169" s="1" t="s">
        <v>33136</v>
      </c>
    </row>
    <row r="96170">
      <c r="A96170" s="1" t="s">
        <v>33137</v>
      </c>
    </row>
    <row r="96172">
      <c r="A96172" s="1" t="s">
        <v>33138</v>
      </c>
    </row>
    <row r="96174">
      <c r="A96174" s="1" t="s">
        <v>33139</v>
      </c>
    </row>
    <row r="96176">
      <c r="A96176" s="1" t="s">
        <v>33140</v>
      </c>
    </row>
    <row r="96178">
      <c r="A96178" s="1" t="s">
        <v>33141</v>
      </c>
    </row>
    <row r="96179">
      <c r="A96179" s="1" t="s">
        <v>33121</v>
      </c>
    </row>
    <row r="96180">
      <c r="A96180" s="1" t="s">
        <v>33122</v>
      </c>
    </row>
    <row r="96181">
      <c r="A96181" s="1" t="s">
        <v>33123</v>
      </c>
    </row>
    <row r="96182">
      <c r="A96182" s="1" t="s">
        <v>33124</v>
      </c>
    </row>
    <row r="96183">
      <c r="A96183" s="1" t="s">
        <v>33125</v>
      </c>
    </row>
    <row r="96184">
      <c r="A96184" s="1" t="s">
        <v>33126</v>
      </c>
    </row>
    <row r="96185">
      <c r="A96185" s="1" t="s">
        <v>33127</v>
      </c>
    </row>
    <row r="96186">
      <c r="A96186" s="1" t="s">
        <v>33128</v>
      </c>
    </row>
    <row r="96187">
      <c r="A96187" s="1" t="s">
        <v>33129</v>
      </c>
    </row>
    <row r="96188">
      <c r="A96188" s="1" t="s">
        <v>33130</v>
      </c>
    </row>
    <row r="96189">
      <c r="A96189" s="1" t="s">
        <v>33131</v>
      </c>
    </row>
    <row r="96190">
      <c r="A96190" s="1" t="s">
        <v>33132</v>
      </c>
    </row>
    <row r="96191">
      <c r="A96191" s="1" t="s">
        <v>33133</v>
      </c>
    </row>
    <row r="96192">
      <c r="A96192" s="1" t="s">
        <v>33134</v>
      </c>
    </row>
    <row r="96193">
      <c r="A96193" s="1" t="s">
        <v>33135</v>
      </c>
    </row>
    <row r="96194">
      <c r="A96194" s="1" t="s">
        <v>33136</v>
      </c>
    </row>
    <row r="96195">
      <c r="A96195" s="1" t="s">
        <v>33137</v>
      </c>
    </row>
    <row r="96196">
      <c r="A96196" s="1" t="s">
        <v>33138</v>
      </c>
    </row>
    <row r="96197">
      <c r="A96197" s="1" t="s">
        <v>33142</v>
      </c>
    </row>
    <row r="96198">
      <c r="A96198" s="1" t="s">
        <v>33143</v>
      </c>
    </row>
    <row r="96200">
      <c r="A96200" s="3" t="str">
        <f>) ae Je</f>
        <v>#ERROR!</v>
      </c>
    </row>
    <row r="96202">
      <c r="A96202" s="1" t="s">
        <v>33144</v>
      </c>
    </row>
    <row r="96203">
      <c r="A96203" s="1" t="s">
        <v>33145</v>
      </c>
    </row>
    <row r="96204">
      <c r="A96204" s="1" t="s">
        <v>33146</v>
      </c>
    </row>
    <row r="96205">
      <c r="A96205" s="1" t="s">
        <v>33147</v>
      </c>
    </row>
    <row r="96206">
      <c r="A96206" s="1" t="s">
        <v>33148</v>
      </c>
    </row>
    <row r="96207">
      <c r="A96207" s="1" t="s">
        <v>33149</v>
      </c>
    </row>
    <row r="96209">
      <c r="A96209" s="1" t="s">
        <v>33150</v>
      </c>
    </row>
    <row r="96210">
      <c r="A96210" s="1" t="s">
        <v>33137</v>
      </c>
    </row>
    <row r="96212">
      <c r="A96212" s="1" t="s">
        <v>33151</v>
      </c>
    </row>
    <row r="96214">
      <c r="A96214" s="1" t="s">
        <v>33152</v>
      </c>
    </row>
    <row r="96215">
      <c r="A96215" s="1" t="s">
        <v>33153</v>
      </c>
    </row>
    <row r="96217">
      <c r="A96217" s="1" t="s">
        <v>33154</v>
      </c>
    </row>
    <row r="96218">
      <c r="A96218" s="1" t="s">
        <v>33155</v>
      </c>
    </row>
    <row r="96219">
      <c r="A96219" s="1" t="s">
        <v>33156</v>
      </c>
    </row>
    <row r="96220">
      <c r="A96220" s="1" t="s">
        <v>33157</v>
      </c>
    </row>
    <row r="96222">
      <c r="A96222" s="1" t="s">
        <v>33158</v>
      </c>
    </row>
    <row r="96223">
      <c r="A96223" s="1" t="s">
        <v>33159</v>
      </c>
    </row>
    <row r="96225">
      <c r="A96225" s="1" t="s">
        <v>33160</v>
      </c>
    </row>
    <row r="96227">
      <c r="A96227" s="1" t="s">
        <v>33161</v>
      </c>
    </row>
    <row r="96229">
      <c r="A96229" s="1" t="s">
        <v>33104</v>
      </c>
    </row>
    <row r="96231">
      <c r="A96231" s="1" t="s">
        <v>33141</v>
      </c>
    </row>
    <row r="96232">
      <c r="A96232" s="1" t="s">
        <v>33144</v>
      </c>
    </row>
    <row r="96233">
      <c r="A96233" s="1" t="s">
        <v>33145</v>
      </c>
    </row>
    <row r="96234">
      <c r="A96234" s="1" t="s">
        <v>33146</v>
      </c>
    </row>
    <row r="96235">
      <c r="A96235" s="1" t="s">
        <v>33147</v>
      </c>
    </row>
    <row r="96236">
      <c r="A96236" s="1" t="s">
        <v>33148</v>
      </c>
    </row>
    <row r="96237">
      <c r="A96237" s="1" t="s">
        <v>33149</v>
      </c>
    </row>
    <row r="96238">
      <c r="A96238" s="1" t="s">
        <v>33150</v>
      </c>
    </row>
    <row r="96239">
      <c r="A96239" s="1" t="s">
        <v>33137</v>
      </c>
    </row>
    <row r="96240">
      <c r="A96240" s="1" t="s">
        <v>33151</v>
      </c>
    </row>
    <row r="96241">
      <c r="A96241" s="1" t="s">
        <v>33152</v>
      </c>
    </row>
    <row r="96242">
      <c r="A96242" s="1" t="s">
        <v>33153</v>
      </c>
    </row>
    <row r="96243">
      <c r="A96243" s="1" t="s">
        <v>33154</v>
      </c>
    </row>
    <row r="96244">
      <c r="A96244" s="1" t="s">
        <v>33155</v>
      </c>
    </row>
    <row r="96245">
      <c r="A96245" s="1" t="s">
        <v>33156</v>
      </c>
    </row>
    <row r="96246">
      <c r="A96246" s="1" t="s">
        <v>33157</v>
      </c>
    </row>
    <row r="96247">
      <c r="A96247" s="1" t="s">
        <v>33158</v>
      </c>
    </row>
    <row r="96248">
      <c r="A96248" s="1" t="s">
        <v>33159</v>
      </c>
    </row>
    <row r="96249">
      <c r="A96249" s="1" t="s">
        <v>33160</v>
      </c>
    </row>
    <row r="96250">
      <c r="A96250" s="1" t="s">
        <v>33161</v>
      </c>
    </row>
    <row r="96251">
      <c r="A96251" s="1" t="s">
        <v>33162</v>
      </c>
    </row>
    <row r="96252">
      <c r="A96252" s="1" t="s">
        <v>33163</v>
      </c>
    </row>
    <row r="96254">
      <c r="A96254" s="1" t="s">
        <v>33164</v>
      </c>
    </row>
    <row r="96255">
      <c r="A96255" s="1" t="s">
        <v>33165</v>
      </c>
    </row>
    <row r="96257">
      <c r="A96257" s="1" t="s">
        <v>33166</v>
      </c>
    </row>
    <row r="96258">
      <c r="A96258" s="1" t="s">
        <v>33167</v>
      </c>
    </row>
    <row r="96260">
      <c r="A96260" s="1" t="s">
        <v>33168</v>
      </c>
    </row>
    <row r="96262">
      <c r="A96262" s="1" t="s">
        <v>33169</v>
      </c>
    </row>
    <row r="96263">
      <c r="A96263" s="1" t="s">
        <v>33170</v>
      </c>
    </row>
    <row r="96265">
      <c r="A96265" s="1" t="s">
        <v>33171</v>
      </c>
    </row>
    <row r="96266">
      <c r="A96266" s="1" t="s">
        <v>33172</v>
      </c>
    </row>
    <row r="96268">
      <c r="A96268" s="1" t="s">
        <v>33173</v>
      </c>
    </row>
    <row r="96269">
      <c r="A96269" s="1" t="s">
        <v>33174</v>
      </c>
    </row>
    <row r="96271">
      <c r="A96271" s="1">
        <v>9.06639045E8</v>
      </c>
    </row>
    <row r="96273">
      <c r="A96273" s="1" t="s">
        <v>33175</v>
      </c>
    </row>
    <row r="96275">
      <c r="A96275" s="1" t="s">
        <v>33176</v>
      </c>
    </row>
    <row r="96276">
      <c r="A96276" s="1" t="s">
        <v>33177</v>
      </c>
    </row>
    <row r="96278">
      <c r="A96278" s="1" t="s">
        <v>33178</v>
      </c>
    </row>
    <row r="96279">
      <c r="A96279" s="1" t="s">
        <v>8568</v>
      </c>
    </row>
    <row r="96280">
      <c r="A96280" s="1" t="s">
        <v>3170</v>
      </c>
    </row>
    <row r="96281">
      <c r="A96281" s="1" t="s">
        <v>21720</v>
      </c>
    </row>
    <row r="96283">
      <c r="A96283" s="1" t="s">
        <v>7377</v>
      </c>
    </row>
    <row r="96285">
      <c r="A96285" s="1" t="s">
        <v>33179</v>
      </c>
    </row>
    <row r="96286">
      <c r="A96286" s="1" t="s">
        <v>33165</v>
      </c>
    </row>
    <row r="96287">
      <c r="A96287" s="1" t="s">
        <v>33166</v>
      </c>
    </row>
    <row r="96288">
      <c r="A96288" s="1" t="s">
        <v>33167</v>
      </c>
    </row>
    <row r="96289">
      <c r="A96289" s="1" t="s">
        <v>33168</v>
      </c>
    </row>
    <row r="96290">
      <c r="A96290" s="1" t="s">
        <v>33169</v>
      </c>
    </row>
    <row r="96291">
      <c r="A96291" s="1" t="s">
        <v>33170</v>
      </c>
    </row>
    <row r="96292">
      <c r="A96292" s="1" t="s">
        <v>33171</v>
      </c>
    </row>
    <row r="96293">
      <c r="A96293" s="1" t="s">
        <v>33173</v>
      </c>
    </row>
    <row r="96294">
      <c r="A96294" s="1" t="s">
        <v>33174</v>
      </c>
    </row>
    <row r="96295">
      <c r="A96295" s="1">
        <v>9.06639045E8</v>
      </c>
    </row>
    <row r="96296">
      <c r="A96296" s="1" t="s">
        <v>33175</v>
      </c>
    </row>
    <row r="96297">
      <c r="A96297" s="1" t="s">
        <v>33176</v>
      </c>
    </row>
    <row r="96298">
      <c r="A96298" s="1" t="s">
        <v>33177</v>
      </c>
    </row>
    <row r="96299">
      <c r="A96299" s="1" t="s">
        <v>33178</v>
      </c>
    </row>
    <row r="96300">
      <c r="A96300" s="1" t="s">
        <v>8568</v>
      </c>
    </row>
    <row r="96301">
      <c r="A96301" s="1" t="s">
        <v>33180</v>
      </c>
    </row>
    <row r="96302">
      <c r="A96302" s="1" t="s">
        <v>33181</v>
      </c>
    </row>
    <row r="96303">
      <c r="A96303" s="1" t="s">
        <v>33182</v>
      </c>
    </row>
    <row r="96305">
      <c r="A96305" s="1" t="s">
        <v>33183</v>
      </c>
    </row>
    <row r="96306">
      <c r="A96306" s="1" t="s">
        <v>33184</v>
      </c>
    </row>
    <row r="96308">
      <c r="A96308" s="1" t="s">
        <v>33185</v>
      </c>
    </row>
    <row r="96309">
      <c r="A96309" s="1" t="s">
        <v>33186</v>
      </c>
    </row>
    <row r="96311">
      <c r="A96311" s="1" t="s">
        <v>33187</v>
      </c>
    </row>
    <row r="96312">
      <c r="A96312" s="1" t="s">
        <v>33188</v>
      </c>
    </row>
    <row r="96314">
      <c r="A96314" s="1" t="s">
        <v>33189</v>
      </c>
    </row>
    <row r="96315">
      <c r="A96315" s="1" t="s">
        <v>33190</v>
      </c>
    </row>
    <row r="96316">
      <c r="A96316" s="1" t="s">
        <v>33191</v>
      </c>
    </row>
    <row r="96318">
      <c r="A96318" s="1" t="s">
        <v>33192</v>
      </c>
    </row>
    <row r="96319">
      <c r="A96319" s="1" t="s">
        <v>33193</v>
      </c>
    </row>
    <row r="96320">
      <c r="A96320" s="1" t="s">
        <v>33194</v>
      </c>
    </row>
    <row r="96321">
      <c r="A96321" s="1" t="s">
        <v>33195</v>
      </c>
    </row>
    <row r="96322">
      <c r="A96322" s="1" t="s">
        <v>33196</v>
      </c>
    </row>
    <row r="96323">
      <c r="A96323" s="1" t="s">
        <v>33197</v>
      </c>
    </row>
    <row r="96325">
      <c r="A96325" s="1" t="s">
        <v>33198</v>
      </c>
    </row>
    <row r="96326">
      <c r="A96326" s="1" t="s">
        <v>33199</v>
      </c>
    </row>
    <row r="96328">
      <c r="A96328" s="1" t="s">
        <v>33200</v>
      </c>
    </row>
    <row r="96329">
      <c r="A96329" s="1" t="s">
        <v>33201</v>
      </c>
    </row>
    <row r="96330">
      <c r="A96330" s="1" t="s">
        <v>33202</v>
      </c>
    </row>
    <row r="96331">
      <c r="A96331" s="1" t="s">
        <v>33203</v>
      </c>
    </row>
    <row r="96333">
      <c r="A96333" s="1" t="s">
        <v>33204</v>
      </c>
    </row>
    <row r="96334">
      <c r="A96334" s="1" t="s">
        <v>33205</v>
      </c>
    </row>
    <row r="96336">
      <c r="A96336" s="1" t="s">
        <v>33206</v>
      </c>
    </row>
    <row r="96338">
      <c r="A96338" s="1" t="s">
        <v>33207</v>
      </c>
    </row>
    <row r="96339">
      <c r="A96339" s="1" t="s">
        <v>33208</v>
      </c>
    </row>
    <row r="96340">
      <c r="A96340" s="1" t="s">
        <v>33209</v>
      </c>
    </row>
    <row r="96341">
      <c r="A96341" s="1" t="s">
        <v>33182</v>
      </c>
    </row>
    <row r="96342">
      <c r="A96342" s="1" t="s">
        <v>33183</v>
      </c>
    </row>
    <row r="96343">
      <c r="A96343" s="1" t="s">
        <v>33184</v>
      </c>
    </row>
    <row r="96344">
      <c r="A96344" s="1" t="s">
        <v>33187</v>
      </c>
    </row>
    <row r="96345">
      <c r="A96345" s="1" t="s">
        <v>33188</v>
      </c>
    </row>
    <row r="96346">
      <c r="A96346" s="1" t="s">
        <v>33189</v>
      </c>
    </row>
    <row r="96347">
      <c r="A96347" s="1" t="s">
        <v>33191</v>
      </c>
    </row>
    <row r="96348">
      <c r="A96348" s="1" t="s">
        <v>33192</v>
      </c>
    </row>
    <row r="96349">
      <c r="A96349" s="1" t="s">
        <v>33193</v>
      </c>
    </row>
    <row r="96350">
      <c r="A96350" s="1" t="s">
        <v>33194</v>
      </c>
    </row>
    <row r="96351">
      <c r="A96351" s="1" t="s">
        <v>33195</v>
      </c>
    </row>
    <row r="96352">
      <c r="A96352" s="1" t="s">
        <v>33196</v>
      </c>
    </row>
    <row r="96353">
      <c r="A96353" s="1" t="s">
        <v>33197</v>
      </c>
    </row>
    <row r="96354">
      <c r="A96354" s="1" t="s">
        <v>33198</v>
      </c>
    </row>
    <row r="96355">
      <c r="A96355" s="1" t="s">
        <v>33199</v>
      </c>
    </row>
    <row r="96356">
      <c r="A96356" s="1" t="s">
        <v>33200</v>
      </c>
    </row>
    <row r="96357">
      <c r="A96357" s="1" t="s">
        <v>33201</v>
      </c>
    </row>
    <row r="96358">
      <c r="A96358" s="1" t="s">
        <v>33203</v>
      </c>
    </row>
    <row r="96359">
      <c r="A96359" s="1" t="s">
        <v>33204</v>
      </c>
    </row>
    <row r="96360">
      <c r="A96360" s="1" t="s">
        <v>33205</v>
      </c>
    </row>
    <row r="96361">
      <c r="A96361" s="1" t="s">
        <v>33206</v>
      </c>
    </row>
    <row r="96362">
      <c r="A96362" s="1" t="s">
        <v>33210</v>
      </c>
    </row>
    <row r="96363">
      <c r="A96363" s="1" t="s">
        <v>33211</v>
      </c>
    </row>
    <row r="96365">
      <c r="A96365" s="1" t="s">
        <v>33212</v>
      </c>
    </row>
    <row r="96367">
      <c r="A96367" s="1" t="s">
        <v>33213</v>
      </c>
    </row>
    <row r="96369">
      <c r="A96369" s="1" t="s">
        <v>33214</v>
      </c>
    </row>
    <row r="96371">
      <c r="A96371" s="1" t="s">
        <v>1858</v>
      </c>
    </row>
    <row r="96373">
      <c r="A96373" s="1" t="s">
        <v>18558</v>
      </c>
    </row>
    <row r="96375">
      <c r="A96375" s="1" t="s">
        <v>5656</v>
      </c>
    </row>
    <row r="96377">
      <c r="A96377" s="1" t="s">
        <v>7815</v>
      </c>
    </row>
    <row r="96379">
      <c r="A96379" s="1" t="s">
        <v>33215</v>
      </c>
    </row>
    <row r="96381">
      <c r="A96381" s="1" t="s">
        <v>33216</v>
      </c>
    </row>
    <row r="96383">
      <c r="A96383" s="1" t="s">
        <v>33217</v>
      </c>
    </row>
    <row r="96384">
      <c r="A96384" s="1" t="s">
        <v>33218</v>
      </c>
    </row>
    <row r="96385">
      <c r="A96385" s="1">
        <v>4.0</v>
      </c>
    </row>
    <row r="96387">
      <c r="A96387" s="1" t="s">
        <v>33219</v>
      </c>
    </row>
    <row r="96389">
      <c r="A96389" s="1" t="s">
        <v>32809</v>
      </c>
    </row>
    <row r="96391">
      <c r="A96391" s="1" t="s">
        <v>4734</v>
      </c>
    </row>
    <row r="96393">
      <c r="A96393" s="1" t="s">
        <v>33220</v>
      </c>
    </row>
    <row r="96394">
      <c r="A96394" s="1" t="s">
        <v>33221</v>
      </c>
    </row>
    <row r="96396">
      <c r="A96396" s="1" t="s">
        <v>33222</v>
      </c>
    </row>
    <row r="96397">
      <c r="A96397" s="1" t="s">
        <v>33223</v>
      </c>
    </row>
    <row r="96398">
      <c r="A96398" s="1" t="s">
        <v>33212</v>
      </c>
    </row>
    <row r="96399">
      <c r="A96399" s="1" t="s">
        <v>33213</v>
      </c>
    </row>
    <row r="96400">
      <c r="A96400" s="1" t="s">
        <v>33214</v>
      </c>
    </row>
    <row r="96401">
      <c r="A96401" s="1" t="s">
        <v>33215</v>
      </c>
    </row>
    <row r="96402">
      <c r="A96402" s="1" t="s">
        <v>33216</v>
      </c>
    </row>
    <row r="96403">
      <c r="A96403" s="1" t="s">
        <v>33217</v>
      </c>
    </row>
    <row r="96404">
      <c r="A96404" s="1" t="s">
        <v>33218</v>
      </c>
    </row>
    <row r="96405">
      <c r="A96405" s="1" t="s">
        <v>33219</v>
      </c>
    </row>
    <row r="96406">
      <c r="A96406" s="1" t="s">
        <v>33220</v>
      </c>
    </row>
    <row r="96407">
      <c r="A96407" s="1" t="s">
        <v>33221</v>
      </c>
    </row>
    <row r="96408">
      <c r="A96408" s="1" t="s">
        <v>33224</v>
      </c>
    </row>
    <row r="96409">
      <c r="A96409" s="1" t="s">
        <v>33225</v>
      </c>
    </row>
    <row r="96410">
      <c r="A96410" s="1" t="s">
        <v>33226</v>
      </c>
    </row>
    <row r="96411">
      <c r="A96411" s="1" t="s">
        <v>33227</v>
      </c>
    </row>
    <row r="96412">
      <c r="A96412" s="1" t="s">
        <v>33228</v>
      </c>
    </row>
    <row r="96413">
      <c r="A96413" s="1" t="s">
        <v>33229</v>
      </c>
    </row>
    <row r="96414">
      <c r="A96414" s="1" t="s">
        <v>33230</v>
      </c>
    </row>
    <row r="96415">
      <c r="A96415" s="1" t="s">
        <v>33231</v>
      </c>
    </row>
    <row r="96416">
      <c r="A96416" s="1" t="s">
        <v>33232</v>
      </c>
    </row>
    <row r="96417">
      <c r="A96417" s="1" t="s">
        <v>33233</v>
      </c>
    </row>
    <row r="96418">
      <c r="A96418" s="1">
        <v>24.0</v>
      </c>
    </row>
    <row r="96419">
      <c r="A96419" s="1" t="s">
        <v>966</v>
      </c>
    </row>
    <row r="96420">
      <c r="A96420" s="1" t="s">
        <v>33234</v>
      </c>
    </row>
    <row r="96421">
      <c r="A96421" s="1" t="s">
        <v>33226</v>
      </c>
    </row>
    <row r="96422">
      <c r="A96422" s="1" t="s">
        <v>33227</v>
      </c>
    </row>
    <row r="96423">
      <c r="A96423" s="1" t="s">
        <v>33228</v>
      </c>
    </row>
    <row r="96424">
      <c r="A96424" s="1" t="s">
        <v>33229</v>
      </c>
    </row>
    <row r="96425">
      <c r="A96425" s="1" t="s">
        <v>33230</v>
      </c>
    </row>
    <row r="96426">
      <c r="A96426" s="1" t="s">
        <v>33231</v>
      </c>
    </row>
    <row r="96427">
      <c r="A96427" s="1" t="s">
        <v>33232</v>
      </c>
    </row>
    <row r="96428">
      <c r="A96428" s="1" t="s">
        <v>33233</v>
      </c>
    </row>
    <row r="96429">
      <c r="A96429" s="1" t="s">
        <v>33235</v>
      </c>
    </row>
    <row r="96430">
      <c r="A96430" s="1" t="s">
        <v>33236</v>
      </c>
    </row>
    <row r="96432">
      <c r="A96432" s="1" t="s">
        <v>33237</v>
      </c>
    </row>
    <row r="96433">
      <c r="A96433" s="1" t="s">
        <v>33238</v>
      </c>
    </row>
    <row r="96435">
      <c r="A96435" s="1" t="s">
        <v>5934</v>
      </c>
    </row>
    <row r="96437">
      <c r="A96437" s="1" t="s">
        <v>33239</v>
      </c>
    </row>
    <row r="96438">
      <c r="A96438" s="1" t="s">
        <v>33240</v>
      </c>
    </row>
    <row r="96440">
      <c r="A96440" s="1" t="s">
        <v>33241</v>
      </c>
    </row>
    <row r="96442">
      <c r="A96442" s="1" t="s">
        <v>33242</v>
      </c>
    </row>
    <row r="96444">
      <c r="A96444" s="1" t="s">
        <v>33243</v>
      </c>
    </row>
    <row r="96445">
      <c r="A96445" s="1" t="s">
        <v>33244</v>
      </c>
    </row>
    <row r="96447">
      <c r="A96447" s="1" t="s">
        <v>165</v>
      </c>
    </row>
    <row r="96448">
      <c r="A96448" s="1" t="s">
        <v>22758</v>
      </c>
    </row>
    <row r="96449">
      <c r="A96449" s="1" t="s">
        <v>33245</v>
      </c>
    </row>
    <row r="96450">
      <c r="A96450" s="3" t="str">
        <f/>
        <v>#ERROR!</v>
      </c>
    </row>
    <row r="96451">
      <c r="A96451" s="1" t="s">
        <v>33246</v>
      </c>
    </row>
    <row r="96453">
      <c r="A96453" s="1" t="s">
        <v>33247</v>
      </c>
    </row>
    <row r="96455">
      <c r="A96455" s="1" t="s">
        <v>33248</v>
      </c>
    </row>
    <row r="96457">
      <c r="A96457" s="1" t="s">
        <v>367</v>
      </c>
    </row>
    <row r="96458">
      <c r="A96458" s="1" t="s">
        <v>33249</v>
      </c>
    </row>
    <row r="96459">
      <c r="A96459" s="1" t="s">
        <v>33237</v>
      </c>
    </row>
    <row r="96460">
      <c r="A96460" s="1" t="s">
        <v>33238</v>
      </c>
    </row>
    <row r="96461">
      <c r="A96461" s="1" t="s">
        <v>5934</v>
      </c>
    </row>
    <row r="96462">
      <c r="A96462" s="1" t="s">
        <v>33239</v>
      </c>
    </row>
    <row r="96463">
      <c r="A96463" s="1" t="s">
        <v>33240</v>
      </c>
    </row>
    <row r="96464">
      <c r="A96464" s="1" t="s">
        <v>33241</v>
      </c>
    </row>
    <row r="96465">
      <c r="A96465" s="1" t="s">
        <v>33242</v>
      </c>
    </row>
    <row r="96466">
      <c r="A96466" s="1" t="s">
        <v>33243</v>
      </c>
    </row>
    <row r="96467">
      <c r="A96467" s="1" t="s">
        <v>33245</v>
      </c>
    </row>
    <row r="96468">
      <c r="A96468" s="1" t="s">
        <v>33247</v>
      </c>
    </row>
    <row r="96469">
      <c r="A96469" s="1" t="s">
        <v>33250</v>
      </c>
    </row>
    <row r="96470">
      <c r="A96470" s="1" t="s">
        <v>33251</v>
      </c>
    </row>
    <row r="96472">
      <c r="A96472" s="1" t="s">
        <v>33252</v>
      </c>
    </row>
    <row r="96473">
      <c r="A96473" s="1" t="s">
        <v>33253</v>
      </c>
    </row>
    <row r="96475">
      <c r="A96475" s="1" t="s">
        <v>33254</v>
      </c>
    </row>
    <row r="96476">
      <c r="A96476" s="1" t="s">
        <v>33255</v>
      </c>
    </row>
    <row r="96477">
      <c r="A96477" s="1" t="s">
        <v>33256</v>
      </c>
    </row>
    <row r="96478">
      <c r="A96478" s="1" t="s">
        <v>33257</v>
      </c>
    </row>
    <row r="96479">
      <c r="A96479" s="1" t="s">
        <v>33258</v>
      </c>
    </row>
    <row r="96480">
      <c r="A96480" s="1" t="s">
        <v>33259</v>
      </c>
    </row>
    <row r="96481">
      <c r="A96481" s="1" t="s">
        <v>33260</v>
      </c>
    </row>
    <row r="96482">
      <c r="A96482" s="1" t="s">
        <v>33261</v>
      </c>
    </row>
    <row r="96483">
      <c r="A96483" s="1" t="s">
        <v>33262</v>
      </c>
    </row>
    <row r="96484">
      <c r="A96484" s="1" t="s">
        <v>33263</v>
      </c>
    </row>
    <row r="96485">
      <c r="A96485" s="1" t="s">
        <v>33264</v>
      </c>
    </row>
    <row r="96486">
      <c r="A96486" s="1" t="s">
        <v>33265</v>
      </c>
    </row>
    <row r="96487">
      <c r="A96487" s="1" t="s">
        <v>33266</v>
      </c>
    </row>
    <row r="96488">
      <c r="A96488" s="1" t="s">
        <v>33267</v>
      </c>
    </row>
    <row r="96489">
      <c r="A96489" s="1" t="s">
        <v>33268</v>
      </c>
    </row>
    <row r="96491">
      <c r="A96491" s="1" t="s">
        <v>33269</v>
      </c>
    </row>
    <row r="96492">
      <c r="A96492" s="1" t="s">
        <v>33252</v>
      </c>
    </row>
    <row r="96493">
      <c r="A96493" s="1" t="s">
        <v>33253</v>
      </c>
    </row>
    <row r="96494">
      <c r="A96494" s="1" t="s">
        <v>33254</v>
      </c>
    </row>
    <row r="96495">
      <c r="A96495" s="1" t="s">
        <v>33255</v>
      </c>
    </row>
    <row r="96496">
      <c r="A96496" s="1" t="s">
        <v>33256</v>
      </c>
    </row>
    <row r="96497">
      <c r="A96497" s="1" t="s">
        <v>33257</v>
      </c>
    </row>
    <row r="96498">
      <c r="A96498" s="1" t="s">
        <v>33258</v>
      </c>
    </row>
    <row r="96499">
      <c r="A96499" s="1" t="s">
        <v>33259</v>
      </c>
    </row>
    <row r="96500">
      <c r="A96500" s="1" t="s">
        <v>33260</v>
      </c>
    </row>
    <row r="96501">
      <c r="A96501" s="1" t="s">
        <v>33261</v>
      </c>
    </row>
    <row r="96502">
      <c r="A96502" s="1" t="s">
        <v>33262</v>
      </c>
    </row>
    <row r="96503">
      <c r="A96503" s="1" t="s">
        <v>33263</v>
      </c>
    </row>
    <row r="96504">
      <c r="A96504" s="1" t="s">
        <v>33264</v>
      </c>
    </row>
    <row r="96505">
      <c r="A96505" s="1" t="s">
        <v>33265</v>
      </c>
    </row>
    <row r="96506">
      <c r="A96506" s="1" t="s">
        <v>33266</v>
      </c>
    </row>
    <row r="96507">
      <c r="A96507" s="1" t="s">
        <v>33267</v>
      </c>
    </row>
    <row r="96508">
      <c r="A96508" s="1" t="s">
        <v>33270</v>
      </c>
    </row>
    <row r="96509">
      <c r="A96509" s="1" t="s">
        <v>33271</v>
      </c>
    </row>
    <row r="96511">
      <c r="A96511" s="1" t="s">
        <v>33272</v>
      </c>
    </row>
    <row r="96512">
      <c r="A96512" s="20">
        <v>-0.14</v>
      </c>
    </row>
    <row r="96514">
      <c r="A96514" s="1" t="s">
        <v>33273</v>
      </c>
    </row>
    <row r="96516">
      <c r="A96516" s="1" t="s">
        <v>9113</v>
      </c>
    </row>
    <row r="96517">
      <c r="A96517" s="4" t="s">
        <v>33274</v>
      </c>
    </row>
    <row r="96519">
      <c r="A96519" s="1" t="s">
        <v>3374</v>
      </c>
    </row>
    <row r="96521">
      <c r="A96521" s="1" t="s">
        <v>18607</v>
      </c>
    </row>
    <row r="96523">
      <c r="A96523" s="1" t="s">
        <v>33275</v>
      </c>
    </row>
    <row r="96525">
      <c r="A96525" s="1" t="s">
        <v>977</v>
      </c>
    </row>
    <row r="96527">
      <c r="A96527" s="1" t="s">
        <v>33276</v>
      </c>
    </row>
    <row r="96529">
      <c r="A96529" s="1" t="s">
        <v>33273</v>
      </c>
    </row>
    <row r="96530">
      <c r="A96530" s="1" t="s">
        <v>33277</v>
      </c>
    </row>
    <row r="96531">
      <c r="A96531" s="1" t="s">
        <v>33278</v>
      </c>
    </row>
    <row r="96532">
      <c r="A96532" s="1">
        <v>274804.0</v>
      </c>
    </row>
    <row r="96533">
      <c r="A96533" s="1" t="s">
        <v>33279</v>
      </c>
    </row>
    <row r="96534">
      <c r="A96534" s="1" t="s">
        <v>33280</v>
      </c>
    </row>
    <row r="96536">
      <c r="A96536" s="1" t="s">
        <v>33281</v>
      </c>
    </row>
    <row r="96538">
      <c r="A96538" s="1" t="s">
        <v>2007</v>
      </c>
    </row>
    <row r="96540">
      <c r="A96540" s="1" t="s">
        <v>33282</v>
      </c>
    </row>
    <row r="96541">
      <c r="A96541" s="1" t="s">
        <v>884</v>
      </c>
    </row>
    <row r="96543">
      <c r="A96543" s="1" t="s">
        <v>1858</v>
      </c>
    </row>
    <row r="96544">
      <c r="A96544" s="1" t="s">
        <v>1208</v>
      </c>
    </row>
    <row r="96546">
      <c r="A96546" s="1" t="s">
        <v>28201</v>
      </c>
    </row>
    <row r="96548">
      <c r="A96548" s="1" t="s">
        <v>33283</v>
      </c>
    </row>
    <row r="96550">
      <c r="A96550" s="1" t="s">
        <v>7148</v>
      </c>
    </row>
    <row r="96552">
      <c r="A96552" s="1" t="s">
        <v>4370</v>
      </c>
    </row>
    <row r="96554">
      <c r="A96554" s="1" t="s">
        <v>2692</v>
      </c>
    </row>
    <row r="96556">
      <c r="A96556" s="1" t="s">
        <v>3794</v>
      </c>
    </row>
    <row r="96558">
      <c r="A96558" s="1" t="s">
        <v>33284</v>
      </c>
    </row>
    <row r="96560">
      <c r="A96560" s="1" t="s">
        <v>33285</v>
      </c>
    </row>
    <row r="96562">
      <c r="A96562" s="1" t="s">
        <v>3374</v>
      </c>
    </row>
    <row r="96563">
      <c r="A96563" s="1" t="s">
        <v>3374</v>
      </c>
    </row>
    <row r="96565">
      <c r="A96565" s="1" t="s">
        <v>3374</v>
      </c>
    </row>
    <row r="96566">
      <c r="A96566" s="1">
        <v>5.0</v>
      </c>
    </row>
    <row r="96567">
      <c r="A96567" s="1" t="s">
        <v>1208</v>
      </c>
    </row>
    <row r="96569">
      <c r="A96569" s="1" t="s">
        <v>33286</v>
      </c>
    </row>
    <row r="96571">
      <c r="A96571" s="1" t="s">
        <v>33287</v>
      </c>
    </row>
    <row r="96572">
      <c r="A96572" s="1" t="s">
        <v>33288</v>
      </c>
    </row>
    <row r="96573">
      <c r="A96573" s="1" t="s">
        <v>26550</v>
      </c>
    </row>
    <row r="96574">
      <c r="A96574" s="1" t="s">
        <v>19518</v>
      </c>
    </row>
    <row r="96575">
      <c r="A96575" s="1" t="s">
        <v>3793</v>
      </c>
    </row>
    <row r="96576">
      <c r="A96576" s="1" t="s">
        <v>33289</v>
      </c>
    </row>
    <row r="96577">
      <c r="A96577" s="3" t="str">
        <f>e</f>
        <v>#NAME?</v>
      </c>
    </row>
    <row r="96578">
      <c r="A96578" s="3" t="str">
        <f>.</f>
        <v>#ERROR!</v>
      </c>
    </row>
    <row r="96580">
      <c r="A96580" s="1" t="s">
        <v>3374</v>
      </c>
    </row>
    <row r="96581">
      <c r="A96581" s="1" t="s">
        <v>33290</v>
      </c>
    </row>
    <row r="96583">
      <c r="A96583" s="1" t="s">
        <v>33291</v>
      </c>
    </row>
    <row r="96585">
      <c r="A96585" s="1" t="s">
        <v>33292</v>
      </c>
    </row>
    <row r="96586">
      <c r="A96586" s="1" t="s">
        <v>33293</v>
      </c>
    </row>
    <row r="96588">
      <c r="A96588" s="1" t="s">
        <v>8957</v>
      </c>
    </row>
    <row r="96590">
      <c r="A96590" s="1" t="s">
        <v>33294</v>
      </c>
    </row>
    <row r="96592">
      <c r="A96592" s="1" t="s">
        <v>33295</v>
      </c>
    </row>
    <row r="96594">
      <c r="A96594" s="1" t="s">
        <v>33296</v>
      </c>
    </row>
    <row r="96596">
      <c r="A96596" s="1" t="s">
        <v>33297</v>
      </c>
    </row>
    <row r="96598">
      <c r="A96598" s="1" t="s">
        <v>33298</v>
      </c>
    </row>
    <row r="96600">
      <c r="A96600" s="1" t="s">
        <v>33299</v>
      </c>
    </row>
    <row r="96602">
      <c r="A96602" s="1" t="s">
        <v>25302</v>
      </c>
    </row>
    <row r="96604">
      <c r="A96604" s="1" t="s">
        <v>33300</v>
      </c>
    </row>
    <row r="96606">
      <c r="A96606" s="1" t="s">
        <v>33301</v>
      </c>
    </row>
    <row r="96608">
      <c r="A96608" s="1" t="s">
        <v>33302</v>
      </c>
    </row>
    <row r="96610">
      <c r="A96610" s="1" t="s">
        <v>33303</v>
      </c>
    </row>
    <row r="96611">
      <c r="A96611" s="1" t="s">
        <v>33304</v>
      </c>
    </row>
    <row r="96612">
      <c r="A96612" s="1" t="s">
        <v>1208</v>
      </c>
    </row>
    <row r="96614">
      <c r="A96614" s="1" t="s">
        <v>3374</v>
      </c>
    </row>
    <row r="96616">
      <c r="A96616" s="22">
        <v>849004.0</v>
      </c>
    </row>
    <row r="96618">
      <c r="A96618" s="1" t="s">
        <v>33296</v>
      </c>
    </row>
    <row r="96620">
      <c r="A96620" s="1" t="s">
        <v>33301</v>
      </c>
    </row>
    <row r="96622">
      <c r="A96622" s="1" t="s">
        <v>33305</v>
      </c>
    </row>
    <row r="96623">
      <c r="A96623" s="1" t="s">
        <v>33272</v>
      </c>
    </row>
    <row r="96624">
      <c r="A96624" s="20">
        <v>-0.14</v>
      </c>
    </row>
    <row r="96625">
      <c r="A96625" s="1" t="s">
        <v>33273</v>
      </c>
    </row>
    <row r="96626">
      <c r="A96626" s="1" t="s">
        <v>33275</v>
      </c>
    </row>
    <row r="96627">
      <c r="A96627" s="1" t="s">
        <v>33273</v>
      </c>
    </row>
    <row r="96628">
      <c r="A96628" s="1" t="s">
        <v>33277</v>
      </c>
    </row>
    <row r="96629">
      <c r="A96629" s="1" t="s">
        <v>33278</v>
      </c>
    </row>
    <row r="96630">
      <c r="A96630" s="1">
        <v>274804.0</v>
      </c>
    </row>
    <row r="96631">
      <c r="A96631" s="1" t="s">
        <v>33279</v>
      </c>
    </row>
    <row r="96632">
      <c r="A96632" s="1" t="s">
        <v>33280</v>
      </c>
    </row>
    <row r="96633">
      <c r="A96633" s="1" t="s">
        <v>33281</v>
      </c>
    </row>
    <row r="96634">
      <c r="A96634" s="1" t="s">
        <v>33283</v>
      </c>
    </row>
    <row r="96635">
      <c r="A96635" s="1" t="s">
        <v>33284</v>
      </c>
    </row>
    <row r="96636">
      <c r="A96636" s="1" t="s">
        <v>33285</v>
      </c>
    </row>
    <row r="96637">
      <c r="A96637" s="1" t="s">
        <v>33286</v>
      </c>
    </row>
    <row r="96638">
      <c r="A96638" s="1" t="s">
        <v>33288</v>
      </c>
    </row>
    <row r="96639">
      <c r="A96639" s="1" t="s">
        <v>33289</v>
      </c>
    </row>
    <row r="96640">
      <c r="A96640" s="1" t="s">
        <v>33290</v>
      </c>
    </row>
    <row r="96641">
      <c r="A96641" s="1" t="s">
        <v>33291</v>
      </c>
    </row>
    <row r="96642">
      <c r="A96642" s="1" t="s">
        <v>33294</v>
      </c>
    </row>
    <row r="96643">
      <c r="A96643" s="1" t="s">
        <v>33295</v>
      </c>
    </row>
    <row r="96644">
      <c r="A96644" s="1" t="s">
        <v>33297</v>
      </c>
    </row>
    <row r="96645">
      <c r="A96645" s="1" t="s">
        <v>33298</v>
      </c>
    </row>
    <row r="96646">
      <c r="A96646" s="1" t="s">
        <v>33299</v>
      </c>
    </row>
    <row r="96647">
      <c r="A96647" s="1" t="s">
        <v>33302</v>
      </c>
    </row>
    <row r="96648">
      <c r="A96648" s="1" t="s">
        <v>33303</v>
      </c>
    </row>
    <row r="96649">
      <c r="A96649" s="1" t="s">
        <v>33304</v>
      </c>
    </row>
    <row r="96650">
      <c r="A96650" s="1" t="s">
        <v>33306</v>
      </c>
    </row>
    <row r="96651">
      <c r="A96651" s="1" t="s">
        <v>33307</v>
      </c>
    </row>
    <row r="96653">
      <c r="A96653" s="3" t="str">
        <f> (F</f>
        <v>#ERROR!</v>
      </c>
    </row>
    <row r="96654">
      <c r="A96654" s="1" t="s">
        <v>33308</v>
      </c>
    </row>
    <row r="96656">
      <c r="A96656" s="1" t="s">
        <v>33309</v>
      </c>
    </row>
    <row r="96658">
      <c r="A96658" s="1" t="s">
        <v>33310</v>
      </c>
    </row>
    <row r="96660">
      <c r="A96660" s="1" t="s">
        <v>33311</v>
      </c>
    </row>
    <row r="96662">
      <c r="A96662" s="1" t="s">
        <v>33312</v>
      </c>
    </row>
    <row r="96663">
      <c r="A96663" s="1" t="s">
        <v>33313</v>
      </c>
    </row>
    <row r="96665">
      <c r="A96665" s="1" t="s">
        <v>33314</v>
      </c>
    </row>
    <row r="96667">
      <c r="A96667" s="1" t="s">
        <v>33315</v>
      </c>
    </row>
    <row r="96669">
      <c r="A96669" s="1" t="s">
        <v>33316</v>
      </c>
    </row>
    <row r="96670">
      <c r="A96670" s="1" t="s">
        <v>33317</v>
      </c>
    </row>
    <row r="96672">
      <c r="A96672" s="1" t="s">
        <v>33318</v>
      </c>
    </row>
    <row r="96673">
      <c r="A96673" s="1" t="s">
        <v>33319</v>
      </c>
    </row>
    <row r="96675">
      <c r="A96675" s="1" t="s">
        <v>33320</v>
      </c>
    </row>
    <row r="96676">
      <c r="A96676" s="1" t="s">
        <v>33321</v>
      </c>
    </row>
    <row r="96678">
      <c r="A96678" s="1" t="s">
        <v>33322</v>
      </c>
    </row>
    <row r="96679">
      <c r="A96679" s="3" t="str">
        <f> (F</f>
        <v>#ERROR!</v>
      </c>
    </row>
    <row r="96680">
      <c r="A96680" s="1" t="s">
        <v>33308</v>
      </c>
    </row>
    <row r="96681">
      <c r="A96681" s="1" t="s">
        <v>33309</v>
      </c>
    </row>
    <row r="96682">
      <c r="A96682" s="1" t="s">
        <v>33310</v>
      </c>
    </row>
    <row r="96683">
      <c r="A96683" s="1" t="s">
        <v>33311</v>
      </c>
    </row>
    <row r="96684">
      <c r="A96684" s="1" t="s">
        <v>33312</v>
      </c>
    </row>
    <row r="96685">
      <c r="A96685" s="1" t="s">
        <v>33313</v>
      </c>
    </row>
    <row r="96686">
      <c r="A96686" s="1" t="s">
        <v>33314</v>
      </c>
    </row>
    <row r="96687">
      <c r="A96687" s="1" t="s">
        <v>33315</v>
      </c>
    </row>
    <row r="96688">
      <c r="A96688" s="1" t="s">
        <v>33316</v>
      </c>
    </row>
    <row r="96689">
      <c r="A96689" s="1" t="s">
        <v>33317</v>
      </c>
    </row>
    <row r="96690">
      <c r="A96690" s="1" t="s">
        <v>33318</v>
      </c>
    </row>
    <row r="96691">
      <c r="A96691" s="1" t="s">
        <v>33319</v>
      </c>
    </row>
    <row r="96692">
      <c r="A96692" s="1" t="s">
        <v>33320</v>
      </c>
    </row>
    <row r="96693">
      <c r="A96693" s="1" t="s">
        <v>33323</v>
      </c>
    </row>
    <row r="96694">
      <c r="A96694" s="1" t="s">
        <v>33324</v>
      </c>
    </row>
    <row r="96696">
      <c r="A96696" s="1" t="s">
        <v>33325</v>
      </c>
    </row>
    <row r="96697">
      <c r="A96697" s="1" t="s">
        <v>33326</v>
      </c>
    </row>
    <row r="96698">
      <c r="A96698" s="1" t="s">
        <v>4007</v>
      </c>
    </row>
    <row r="96700">
      <c r="A96700" s="1" t="s">
        <v>33327</v>
      </c>
    </row>
    <row r="96701">
      <c r="A96701" s="1" t="s">
        <v>33328</v>
      </c>
    </row>
    <row r="96703">
      <c r="A96703" s="1" t="s">
        <v>33329</v>
      </c>
    </row>
    <row r="96705">
      <c r="A96705" s="1" t="s">
        <v>33330</v>
      </c>
    </row>
    <row r="96706">
      <c r="A96706" s="1" t="s">
        <v>33331</v>
      </c>
    </row>
    <row r="96707">
      <c r="A96707" s="1" t="s">
        <v>33332</v>
      </c>
    </row>
    <row r="96709">
      <c r="A96709" s="1" t="s">
        <v>33333</v>
      </c>
    </row>
    <row r="96711">
      <c r="A96711" s="1" t="s">
        <v>33334</v>
      </c>
    </row>
    <row r="96712">
      <c r="A96712" s="1" t="s">
        <v>33335</v>
      </c>
    </row>
    <row r="96714">
      <c r="A96714" s="1" t="s">
        <v>33336</v>
      </c>
    </row>
    <row r="96716">
      <c r="A96716" s="1" t="s">
        <v>33337</v>
      </c>
    </row>
    <row r="96717">
      <c r="A96717" s="1" t="s">
        <v>33326</v>
      </c>
    </row>
    <row r="96718">
      <c r="A96718" s="1" t="s">
        <v>33327</v>
      </c>
    </row>
    <row r="96719">
      <c r="A96719" s="1" t="s">
        <v>33328</v>
      </c>
    </row>
    <row r="96720">
      <c r="A96720" s="1" t="s">
        <v>33329</v>
      </c>
    </row>
    <row r="96721">
      <c r="A96721" s="1" t="s">
        <v>33330</v>
      </c>
    </row>
    <row r="96722">
      <c r="A96722" s="1" t="s">
        <v>33331</v>
      </c>
    </row>
    <row r="96723">
      <c r="A96723" s="1" t="s">
        <v>33332</v>
      </c>
    </row>
    <row r="96724">
      <c r="A96724" s="1" t="s">
        <v>33333</v>
      </c>
    </row>
    <row r="96725">
      <c r="A96725" s="1" t="s">
        <v>33334</v>
      </c>
    </row>
    <row r="96726">
      <c r="A96726" s="1" t="s">
        <v>33335</v>
      </c>
    </row>
    <row r="96727">
      <c r="A96727" s="1" t="s">
        <v>33338</v>
      </c>
    </row>
    <row r="96728">
      <c r="A96728" s="1" t="s">
        <v>33339</v>
      </c>
    </row>
    <row r="96729">
      <c r="A96729" s="1" t="s">
        <v>33340</v>
      </c>
    </row>
    <row r="96730">
      <c r="A96730" s="1" t="s">
        <v>33341</v>
      </c>
    </row>
    <row r="96732">
      <c r="A96732" s="1" t="s">
        <v>33342</v>
      </c>
    </row>
    <row r="96733">
      <c r="A96733" s="1" t="s">
        <v>1858</v>
      </c>
    </row>
    <row r="96734">
      <c r="A96734" s="1" t="s">
        <v>33343</v>
      </c>
    </row>
    <row r="96735">
      <c r="A96735" s="1" t="s">
        <v>7809</v>
      </c>
    </row>
    <row r="96736">
      <c r="A96736" s="13">
        <v>3.0</v>
      </c>
    </row>
    <row r="96737">
      <c r="A96737" s="1" t="s">
        <v>977</v>
      </c>
    </row>
    <row r="96738">
      <c r="A96738" s="1" t="s">
        <v>33344</v>
      </c>
    </row>
    <row r="96739">
      <c r="A96739" s="1" t="s">
        <v>10091</v>
      </c>
    </row>
    <row r="96740">
      <c r="A96740" s="1" t="s">
        <v>1858</v>
      </c>
    </row>
    <row r="96741">
      <c r="A96741" s="1" t="s">
        <v>33345</v>
      </c>
    </row>
    <row r="96742">
      <c r="A96742" s="1" t="s">
        <v>2382</v>
      </c>
    </row>
    <row r="96743">
      <c r="A96743" s="1" t="s">
        <v>26550</v>
      </c>
    </row>
    <row r="96745">
      <c r="A96745" s="1" t="s">
        <v>33346</v>
      </c>
    </row>
    <row r="96747">
      <c r="A96747" s="1" t="s">
        <v>33347</v>
      </c>
    </row>
    <row r="96748">
      <c r="A96748" s="1" t="s">
        <v>33348</v>
      </c>
    </row>
    <row r="96750">
      <c r="A96750" s="1" t="s">
        <v>33349</v>
      </c>
    </row>
    <row r="96752">
      <c r="A96752" s="1" t="s">
        <v>33350</v>
      </c>
    </row>
    <row r="96754">
      <c r="A96754" s="1" t="s">
        <v>33351</v>
      </c>
    </row>
    <row r="96756">
      <c r="A96756" s="1" t="s">
        <v>33352</v>
      </c>
    </row>
    <row r="96758">
      <c r="A96758" s="1" t="s">
        <v>33353</v>
      </c>
    </row>
    <row r="96759">
      <c r="A96759" s="1" t="s">
        <v>33354</v>
      </c>
    </row>
    <row r="96760">
      <c r="A96760" s="1" t="s">
        <v>33355</v>
      </c>
    </row>
    <row r="96762">
      <c r="A96762" s="1" t="s">
        <v>33356</v>
      </c>
    </row>
    <row r="96764">
      <c r="A96764" s="1" t="s">
        <v>33357</v>
      </c>
    </row>
    <row r="96766">
      <c r="A96766" s="1" t="s">
        <v>33358</v>
      </c>
    </row>
    <row r="96767">
      <c r="A96767" s="1" t="s">
        <v>33359</v>
      </c>
    </row>
    <row r="96769">
      <c r="A96769" s="1" t="s">
        <v>33360</v>
      </c>
    </row>
    <row r="96771">
      <c r="A96771" s="1" t="s">
        <v>33361</v>
      </c>
    </row>
    <row r="96773">
      <c r="A96773" s="1" t="s">
        <v>33362</v>
      </c>
    </row>
    <row r="96774">
      <c r="A96774" s="1" t="s">
        <v>33363</v>
      </c>
    </row>
    <row r="96775">
      <c r="A96775" s="1" t="s">
        <v>33364</v>
      </c>
    </row>
    <row r="96776">
      <c r="A96776" s="1" t="s">
        <v>33365</v>
      </c>
    </row>
    <row r="96778">
      <c r="A96778" s="1" t="s">
        <v>33366</v>
      </c>
    </row>
    <row r="96779">
      <c r="A96779" s="1" t="s">
        <v>33341</v>
      </c>
    </row>
    <row r="96780">
      <c r="A96780" s="1" t="s">
        <v>33342</v>
      </c>
    </row>
    <row r="96781">
      <c r="A96781" s="13">
        <v>3.0</v>
      </c>
    </row>
    <row r="96782">
      <c r="A96782" s="1" t="s">
        <v>33345</v>
      </c>
    </row>
    <row r="96783">
      <c r="A96783" s="1" t="s">
        <v>33346</v>
      </c>
    </row>
    <row r="96784">
      <c r="A96784" s="1" t="s">
        <v>33347</v>
      </c>
    </row>
    <row r="96785">
      <c r="A96785" s="1" t="s">
        <v>33348</v>
      </c>
    </row>
    <row r="96786">
      <c r="A96786" s="1" t="s">
        <v>33349</v>
      </c>
    </row>
    <row r="96787">
      <c r="A96787" s="1" t="s">
        <v>33350</v>
      </c>
    </row>
    <row r="96788">
      <c r="A96788" s="1" t="s">
        <v>33351</v>
      </c>
    </row>
    <row r="96789">
      <c r="A96789" s="1" t="s">
        <v>33352</v>
      </c>
    </row>
    <row r="96790">
      <c r="A96790" s="1" t="s">
        <v>33353</v>
      </c>
    </row>
    <row r="96791">
      <c r="A96791" s="1" t="s">
        <v>33354</v>
      </c>
    </row>
    <row r="96792">
      <c r="A96792" s="1" t="s">
        <v>33355</v>
      </c>
    </row>
    <row r="96793">
      <c r="A96793" s="1" t="s">
        <v>33356</v>
      </c>
    </row>
    <row r="96794">
      <c r="A96794" s="1" t="s">
        <v>33357</v>
      </c>
    </row>
    <row r="96795">
      <c r="A96795" s="1" t="s">
        <v>33358</v>
      </c>
    </row>
    <row r="96796">
      <c r="A96796" s="1" t="s">
        <v>33359</v>
      </c>
    </row>
    <row r="96797">
      <c r="A96797" s="1" t="s">
        <v>33360</v>
      </c>
    </row>
    <row r="96798">
      <c r="A96798" s="1" t="s">
        <v>33361</v>
      </c>
    </row>
    <row r="96799">
      <c r="A96799" s="1" t="s">
        <v>33362</v>
      </c>
    </row>
    <row r="96800">
      <c r="A96800" s="1" t="s">
        <v>33363</v>
      </c>
    </row>
    <row r="96801">
      <c r="A96801" s="1" t="s">
        <v>33364</v>
      </c>
    </row>
    <row r="96802">
      <c r="A96802" s="1" t="s">
        <v>33367</v>
      </c>
    </row>
    <row r="96803">
      <c r="A96803" s="1" t="s">
        <v>33368</v>
      </c>
    </row>
    <row r="96805">
      <c r="A96805" s="1" t="s">
        <v>33369</v>
      </c>
    </row>
    <row r="96806">
      <c r="A96806" s="1" t="s">
        <v>33370</v>
      </c>
    </row>
    <row r="96808">
      <c r="A96808" s="1" t="s">
        <v>33371</v>
      </c>
    </row>
    <row r="96809">
      <c r="A96809" s="1" t="s">
        <v>33372</v>
      </c>
    </row>
    <row r="96811">
      <c r="A96811" s="1" t="s">
        <v>1207</v>
      </c>
    </row>
    <row r="96813">
      <c r="A96813" s="1" t="s">
        <v>33373</v>
      </c>
    </row>
    <row r="96815">
      <c r="A96815" s="1" t="s">
        <v>33374</v>
      </c>
    </row>
    <row r="96816">
      <c r="A96816" s="1" t="s">
        <v>33375</v>
      </c>
    </row>
    <row r="96817">
      <c r="A96817" s="1" t="s">
        <v>33376</v>
      </c>
    </row>
    <row r="96819">
      <c r="A96819" s="1" t="s">
        <v>33377</v>
      </c>
    </row>
    <row r="96821">
      <c r="A96821" s="1" t="s">
        <v>33378</v>
      </c>
    </row>
    <row r="96822">
      <c r="A96822" s="1" t="s">
        <v>33379</v>
      </c>
    </row>
    <row r="96823">
      <c r="A96823" s="1" t="s">
        <v>33380</v>
      </c>
    </row>
    <row r="96825">
      <c r="A96825" s="1" t="s">
        <v>33381</v>
      </c>
    </row>
    <row r="96827">
      <c r="A96827" s="1" t="s">
        <v>33382</v>
      </c>
    </row>
    <row r="96828">
      <c r="A96828" s="1" t="s">
        <v>33369</v>
      </c>
    </row>
    <row r="96829">
      <c r="A96829" s="1" t="s">
        <v>33370</v>
      </c>
    </row>
    <row r="96830">
      <c r="A96830" s="1" t="s">
        <v>33371</v>
      </c>
    </row>
    <row r="96831">
      <c r="A96831" s="1" t="s">
        <v>33372</v>
      </c>
    </row>
    <row r="96832">
      <c r="A96832" s="1" t="s">
        <v>33373</v>
      </c>
    </row>
    <row r="96833">
      <c r="A96833" s="1" t="s">
        <v>33374</v>
      </c>
    </row>
    <row r="96834">
      <c r="A96834" s="1" t="s">
        <v>33375</v>
      </c>
    </row>
    <row r="96835">
      <c r="A96835" s="1" t="s">
        <v>33376</v>
      </c>
    </row>
    <row r="96836">
      <c r="A96836" s="1" t="s">
        <v>33377</v>
      </c>
    </row>
    <row r="96837">
      <c r="A96837" s="1" t="s">
        <v>33378</v>
      </c>
    </row>
    <row r="96838">
      <c r="A96838" s="1" t="s">
        <v>33379</v>
      </c>
    </row>
    <row r="96839">
      <c r="A96839" s="1" t="s">
        <v>33380</v>
      </c>
    </row>
    <row r="96840">
      <c r="A96840" s="1" t="s">
        <v>33383</v>
      </c>
    </row>
    <row r="96841">
      <c r="A96841" s="1" t="s">
        <v>33384</v>
      </c>
    </row>
    <row r="96843">
      <c r="A96843" s="1" t="s">
        <v>33385</v>
      </c>
    </row>
    <row r="96844">
      <c r="A96844" s="1" t="s">
        <v>33386</v>
      </c>
    </row>
    <row r="96845">
      <c r="A96845" s="1" t="s">
        <v>33387</v>
      </c>
    </row>
    <row r="96847">
      <c r="A96847" s="1" t="s">
        <v>33388</v>
      </c>
    </row>
    <row r="96848">
      <c r="A96848" s="1" t="s">
        <v>33389</v>
      </c>
    </row>
    <row r="96850">
      <c r="A96850" s="1" t="s">
        <v>33390</v>
      </c>
    </row>
    <row r="96852">
      <c r="A96852" s="1" t="s">
        <v>33391</v>
      </c>
    </row>
    <row r="96854">
      <c r="A96854" s="1" t="s">
        <v>33392</v>
      </c>
    </row>
    <row r="96855">
      <c r="A96855" s="1" t="s">
        <v>33393</v>
      </c>
    </row>
    <row r="96856">
      <c r="A96856" s="1" t="s">
        <v>33394</v>
      </c>
    </row>
    <row r="96858">
      <c r="A96858" s="1" t="s">
        <v>33395</v>
      </c>
    </row>
    <row r="96860">
      <c r="A96860" s="1" t="s">
        <v>33396</v>
      </c>
    </row>
    <row r="96862">
      <c r="A96862" s="1" t="s">
        <v>33382</v>
      </c>
    </row>
    <row r="96863">
      <c r="A96863" s="1" t="s">
        <v>33385</v>
      </c>
    </row>
    <row r="96864">
      <c r="A96864" s="1" t="s">
        <v>33386</v>
      </c>
    </row>
    <row r="96865">
      <c r="A96865" s="1" t="s">
        <v>33387</v>
      </c>
    </row>
    <row r="96866">
      <c r="A96866" s="1" t="s">
        <v>33388</v>
      </c>
    </row>
    <row r="96867">
      <c r="A96867" s="1" t="s">
        <v>33389</v>
      </c>
    </row>
    <row r="96868">
      <c r="A96868" s="1" t="s">
        <v>33390</v>
      </c>
    </row>
    <row r="96869">
      <c r="A96869" s="1" t="s">
        <v>33391</v>
      </c>
    </row>
    <row r="96870">
      <c r="A96870" s="1" t="s">
        <v>33392</v>
      </c>
    </row>
    <row r="96871">
      <c r="A96871" s="1" t="s">
        <v>33393</v>
      </c>
    </row>
    <row r="96872">
      <c r="A96872" s="1" t="s">
        <v>33394</v>
      </c>
    </row>
    <row r="96873">
      <c r="A96873" s="1" t="s">
        <v>33395</v>
      </c>
    </row>
    <row r="96874">
      <c r="A96874" s="1" t="s">
        <v>33397</v>
      </c>
    </row>
    <row r="96875">
      <c r="A96875" s="1" t="s">
        <v>33398</v>
      </c>
    </row>
    <row r="96877">
      <c r="A96877" s="1" t="s">
        <v>33399</v>
      </c>
    </row>
    <row r="96879">
      <c r="A96879" s="1" t="s">
        <v>33400</v>
      </c>
    </row>
    <row r="96881">
      <c r="A96881" s="1" t="s">
        <v>33401</v>
      </c>
    </row>
    <row r="96882">
      <c r="A96882" s="1" t="s">
        <v>4140</v>
      </c>
    </row>
    <row r="96884">
      <c r="A96884" s="1" t="s">
        <v>33402</v>
      </c>
    </row>
    <row r="96886">
      <c r="A96886" s="1" t="s">
        <v>33403</v>
      </c>
    </row>
    <row r="96887">
      <c r="A96887" s="1" t="s">
        <v>33404</v>
      </c>
    </row>
    <row r="96889">
      <c r="A96889" s="1" t="s">
        <v>33405</v>
      </c>
    </row>
    <row r="96890">
      <c r="A96890" s="1" t="s">
        <v>33406</v>
      </c>
    </row>
    <row r="96892">
      <c r="A96892" s="1" t="s">
        <v>33407</v>
      </c>
    </row>
    <row r="96894">
      <c r="A96894" s="1" t="s">
        <v>33408</v>
      </c>
    </row>
    <row r="96895">
      <c r="A96895" s="1" t="s">
        <v>33409</v>
      </c>
    </row>
    <row r="96897">
      <c r="A96897" s="1" t="s">
        <v>33410</v>
      </c>
    </row>
    <row r="96898">
      <c r="A96898" s="1" t="s">
        <v>33411</v>
      </c>
    </row>
    <row r="96899">
      <c r="A96899" s="1" t="s">
        <v>33412</v>
      </c>
    </row>
    <row r="96901">
      <c r="A96901" s="1" t="s">
        <v>33413</v>
      </c>
    </row>
    <row r="96903">
      <c r="A96903" s="1" t="s">
        <v>33414</v>
      </c>
    </row>
    <row r="96904">
      <c r="A96904" s="1" t="s">
        <v>33415</v>
      </c>
    </row>
    <row r="96906">
      <c r="A96906" s="1" t="s">
        <v>33416</v>
      </c>
    </row>
    <row r="96907">
      <c r="A96907" s="1" t="s">
        <v>33400</v>
      </c>
    </row>
    <row r="96908">
      <c r="A96908" s="1" t="s">
        <v>33401</v>
      </c>
    </row>
    <row r="96909">
      <c r="A96909" s="1" t="s">
        <v>33402</v>
      </c>
    </row>
    <row r="96910">
      <c r="A96910" s="1" t="s">
        <v>33403</v>
      </c>
    </row>
    <row r="96911">
      <c r="A96911" s="1" t="s">
        <v>33404</v>
      </c>
    </row>
    <row r="96912">
      <c r="A96912" s="1" t="s">
        <v>33405</v>
      </c>
    </row>
    <row r="96913">
      <c r="A96913" s="1" t="s">
        <v>33406</v>
      </c>
    </row>
    <row r="96914">
      <c r="A96914" s="1" t="s">
        <v>33407</v>
      </c>
    </row>
    <row r="96915">
      <c r="A96915" s="1" t="s">
        <v>33408</v>
      </c>
    </row>
    <row r="96916">
      <c r="A96916" s="1" t="s">
        <v>33409</v>
      </c>
    </row>
    <row r="96917">
      <c r="A96917" s="1" t="s">
        <v>33410</v>
      </c>
    </row>
    <row r="96918">
      <c r="A96918" s="1" t="s">
        <v>33411</v>
      </c>
    </row>
    <row r="96919">
      <c r="A96919" s="1" t="s">
        <v>33412</v>
      </c>
    </row>
    <row r="96920">
      <c r="A96920" s="1" t="s">
        <v>33413</v>
      </c>
    </row>
    <row r="96921">
      <c r="A96921" s="1" t="s">
        <v>33414</v>
      </c>
    </row>
    <row r="96922">
      <c r="A96922" s="1" t="s">
        <v>33417</v>
      </c>
    </row>
    <row r="96923">
      <c r="A96923" s="1" t="s">
        <v>33418</v>
      </c>
    </row>
    <row r="96924">
      <c r="A96924" s="1" t="s">
        <v>33419</v>
      </c>
    </row>
    <row r="96925">
      <c r="A96925" s="1">
        <v>3.0</v>
      </c>
    </row>
    <row r="96926">
      <c r="A96926" s="1" t="s">
        <v>33420</v>
      </c>
    </row>
    <row r="96927">
      <c r="A96927" s="1">
        <v>204.0</v>
      </c>
    </row>
    <row r="96928">
      <c r="A96928" s="1" t="s">
        <v>33421</v>
      </c>
    </row>
    <row r="96929">
      <c r="A96929" s="1" t="s">
        <v>33420</v>
      </c>
    </row>
    <row r="96930">
      <c r="A96930" s="1">
        <v>204.0</v>
      </c>
    </row>
    <row r="96931">
      <c r="A96931" s="1" t="s">
        <v>33422</v>
      </c>
    </row>
    <row r="96932">
      <c r="A96932" s="1" t="s">
        <v>33423</v>
      </c>
    </row>
    <row r="96934">
      <c r="A96934" s="1" t="s">
        <v>33424</v>
      </c>
    </row>
    <row r="96936">
      <c r="A96936" s="1" t="s">
        <v>33425</v>
      </c>
    </row>
    <row r="96938">
      <c r="A96938" s="1" t="s">
        <v>33426</v>
      </c>
    </row>
    <row r="96940">
      <c r="A96940" s="1" t="s">
        <v>33427</v>
      </c>
    </row>
    <row r="96941">
      <c r="A96941" s="1" t="s">
        <v>33428</v>
      </c>
    </row>
    <row r="96942">
      <c r="A96942" s="1" t="s">
        <v>33429</v>
      </c>
    </row>
    <row r="96944">
      <c r="A96944" s="1" t="s">
        <v>33430</v>
      </c>
    </row>
    <row r="96945">
      <c r="A96945" s="1" t="s">
        <v>33424</v>
      </c>
    </row>
    <row r="96946">
      <c r="A96946" s="1" t="s">
        <v>33425</v>
      </c>
    </row>
    <row r="96947">
      <c r="A96947" s="1" t="s">
        <v>33426</v>
      </c>
    </row>
    <row r="96948">
      <c r="A96948" s="1" t="s">
        <v>33427</v>
      </c>
    </row>
    <row r="96949">
      <c r="A96949" s="1" t="s">
        <v>33428</v>
      </c>
    </row>
    <row r="96950">
      <c r="A96950" s="1" t="s">
        <v>33431</v>
      </c>
    </row>
    <row r="96951">
      <c r="A96951" s="1" t="s">
        <v>33432</v>
      </c>
    </row>
    <row r="96952">
      <c r="A96952" s="1" t="s">
        <v>33433</v>
      </c>
    </row>
    <row r="96953">
      <c r="A96953" s="1" t="s">
        <v>17166</v>
      </c>
    </row>
    <row r="96954">
      <c r="A96954" s="1" t="s">
        <v>33434</v>
      </c>
    </row>
    <row r="96956">
      <c r="A96956" s="1" t="s">
        <v>19627</v>
      </c>
    </row>
    <row r="96958">
      <c r="A96958" s="1" t="s">
        <v>33435</v>
      </c>
    </row>
    <row r="96960">
      <c r="A96960" s="1" t="s">
        <v>33436</v>
      </c>
    </row>
    <row r="96961">
      <c r="A96961" s="1" t="s">
        <v>33437</v>
      </c>
    </row>
    <row r="96963">
      <c r="A96963" s="1" t="s">
        <v>33438</v>
      </c>
    </row>
    <row r="96965">
      <c r="A96965" s="1" t="s">
        <v>33439</v>
      </c>
    </row>
    <row r="96967">
      <c r="A96967" s="1" t="s">
        <v>33440</v>
      </c>
    </row>
    <row r="96968">
      <c r="A96968" s="1" t="s">
        <v>33441</v>
      </c>
    </row>
    <row r="96970">
      <c r="A96970" s="1" t="s">
        <v>33442</v>
      </c>
    </row>
    <row r="96971">
      <c r="A96971" s="1" t="s">
        <v>33436</v>
      </c>
    </row>
    <row r="96972">
      <c r="A96972" s="1" t="s">
        <v>33437</v>
      </c>
    </row>
    <row r="96973">
      <c r="A96973" s="1" t="s">
        <v>33438</v>
      </c>
    </row>
    <row r="96974">
      <c r="A96974" s="1" t="s">
        <v>33439</v>
      </c>
    </row>
    <row r="96975">
      <c r="A96975" s="1" t="s">
        <v>33440</v>
      </c>
    </row>
    <row r="96976">
      <c r="A96976" s="1" t="s">
        <v>33443</v>
      </c>
    </row>
    <row r="96977">
      <c r="A96977" s="1" t="s">
        <v>33444</v>
      </c>
    </row>
    <row r="96978">
      <c r="A96978" s="1" t="s">
        <v>33445</v>
      </c>
    </row>
    <row r="96979">
      <c r="A96979" s="1" t="s">
        <v>966</v>
      </c>
    </row>
    <row r="96980">
      <c r="A96980" s="1" t="s">
        <v>33446</v>
      </c>
    </row>
    <row r="96981">
      <c r="A96981" s="3" t="str">
        <f>| | \Shingle'Roofs, and More: ~</f>
        <v>#ERROR!</v>
      </c>
    </row>
    <row r="96982">
      <c r="A96982" s="1" t="s">
        <v>33447</v>
      </c>
    </row>
    <row r="96983">
      <c r="A96983" s="1" t="s">
        <v>33445</v>
      </c>
    </row>
    <row r="96984">
      <c r="A96984" s="1" t="s">
        <v>33446</v>
      </c>
    </row>
    <row r="96985">
      <c r="A96985" s="3" t="str">
        <f>| | \Shingle'Roofs, and More: ~</f>
        <v>#ERROR!</v>
      </c>
    </row>
    <row r="96986">
      <c r="A96986" s="1" t="s">
        <v>33448</v>
      </c>
    </row>
    <row r="96987">
      <c r="A96987" s="1" t="s">
        <v>33449</v>
      </c>
    </row>
    <row r="96989">
      <c r="A96989" s="1" t="s">
        <v>33450</v>
      </c>
    </row>
    <row r="96991">
      <c r="A96991" s="1" t="s">
        <v>33451</v>
      </c>
    </row>
    <row r="96992">
      <c r="A96992" s="1" t="s">
        <v>33452</v>
      </c>
    </row>
    <row r="96993">
      <c r="A96993" s="1" t="s">
        <v>33453</v>
      </c>
    </row>
    <row r="96995">
      <c r="A96995" s="1" t="s">
        <v>33454</v>
      </c>
    </row>
    <row r="96996">
      <c r="A96996" s="1" t="s">
        <v>33455</v>
      </c>
    </row>
    <row r="96998">
      <c r="A96998" s="3" t="str">
        <f> &lt;a eae e i ee</f>
        <v>#ERROR!</v>
      </c>
    </row>
    <row r="96999">
      <c r="A96999" s="1" t="s">
        <v>33456</v>
      </c>
    </row>
    <row r="97001">
      <c r="A97001" s="1" t="s">
        <v>33457</v>
      </c>
    </row>
    <row r="97003">
      <c r="A97003" s="1" t="s">
        <v>33458</v>
      </c>
    </row>
    <row r="97005">
      <c r="A97005" s="1" t="s">
        <v>33459</v>
      </c>
    </row>
    <row r="97007">
      <c r="A97007" s="1" t="s">
        <v>33460</v>
      </c>
    </row>
    <row r="97009">
      <c r="A97009" s="1" t="s">
        <v>33461</v>
      </c>
    </row>
    <row r="97011">
      <c r="A97011" s="1" t="s">
        <v>33462</v>
      </c>
    </row>
    <row r="97013">
      <c r="A97013" s="1" t="s">
        <v>33463</v>
      </c>
    </row>
    <row r="97015">
      <c r="A97015" s="1" t="s">
        <v>33464</v>
      </c>
    </row>
    <row r="97016">
      <c r="A97016" s="1" t="s">
        <v>33450</v>
      </c>
    </row>
    <row r="97017">
      <c r="A97017" s="1" t="s">
        <v>33465</v>
      </c>
    </row>
    <row r="97018">
      <c r="A97018" s="1" t="s">
        <v>33452</v>
      </c>
    </row>
    <row r="97019">
      <c r="A97019" s="1" t="s">
        <v>33453</v>
      </c>
    </row>
    <row r="97020">
      <c r="A97020" s="1" t="s">
        <v>33454</v>
      </c>
    </row>
    <row r="97021">
      <c r="A97021" s="1" t="s">
        <v>33455</v>
      </c>
    </row>
    <row r="97022">
      <c r="A97022" s="3" t="str">
        <f> &lt;a eae e i ee</f>
        <v>#ERROR!</v>
      </c>
    </row>
    <row r="97023">
      <c r="A97023" s="1" t="s">
        <v>33456</v>
      </c>
    </row>
    <row r="97024">
      <c r="A97024" s="1" t="s">
        <v>33457</v>
      </c>
    </row>
    <row r="97025">
      <c r="A97025" s="1" t="s">
        <v>33458</v>
      </c>
    </row>
    <row r="97026">
      <c r="A97026" s="1" t="s">
        <v>33459</v>
      </c>
    </row>
    <row r="97027">
      <c r="A97027" s="1" t="s">
        <v>33460</v>
      </c>
    </row>
    <row r="97028">
      <c r="A97028" s="1" t="s">
        <v>33461</v>
      </c>
    </row>
    <row r="97029">
      <c r="A97029" s="1" t="s">
        <v>33462</v>
      </c>
    </row>
    <row r="97030">
      <c r="A97030" s="1" t="s">
        <v>33466</v>
      </c>
    </row>
    <row r="97031">
      <c r="A97031" s="1" t="s">
        <v>33467</v>
      </c>
    </row>
    <row r="97033">
      <c r="A97033" s="1" t="s">
        <v>966</v>
      </c>
    </row>
    <row r="97034">
      <c r="A97034" s="1" t="s">
        <v>33468</v>
      </c>
    </row>
    <row r="97036">
      <c r="A97036" s="1" t="s">
        <v>33469</v>
      </c>
    </row>
    <row r="97038">
      <c r="A97038" s="1" t="s">
        <v>33470</v>
      </c>
    </row>
    <row r="97040">
      <c r="A97040" s="1" t="s">
        <v>33471</v>
      </c>
    </row>
    <row r="97042">
      <c r="A97042" s="3" t="str">
        <f> Inspections L</f>
        <v>#ERROR!</v>
      </c>
    </row>
    <row r="97044">
      <c r="A97044" s="1" t="s">
        <v>322</v>
      </c>
    </row>
    <row r="97046">
      <c r="A97046" s="1" t="s">
        <v>33472</v>
      </c>
    </row>
    <row r="97047">
      <c r="A97047" s="1" t="s">
        <v>33473</v>
      </c>
    </row>
    <row r="97049">
      <c r="A97049" s="1" t="s">
        <v>33474</v>
      </c>
    </row>
    <row r="97051">
      <c r="A97051" s="1" t="s">
        <v>33475</v>
      </c>
    </row>
    <row r="97053">
      <c r="A97053" s="1" t="s">
        <v>33476</v>
      </c>
    </row>
    <row r="97054">
      <c r="A97054" s="1" t="s">
        <v>33477</v>
      </c>
    </row>
    <row r="97055">
      <c r="A97055" s="1" t="s">
        <v>33469</v>
      </c>
    </row>
    <row r="97056">
      <c r="A97056" s="1" t="s">
        <v>33470</v>
      </c>
    </row>
    <row r="97057">
      <c r="A97057" s="1" t="s">
        <v>33471</v>
      </c>
    </row>
    <row r="97058">
      <c r="A97058" s="3" t="str">
        <f> Inspections L</f>
        <v>#ERROR!</v>
      </c>
    </row>
    <row r="97059">
      <c r="A97059" s="1" t="s">
        <v>33472</v>
      </c>
    </row>
    <row r="97060">
      <c r="A97060" s="1" t="s">
        <v>33473</v>
      </c>
    </row>
    <row r="97061">
      <c r="A97061" s="1" t="s">
        <v>33474</v>
      </c>
    </row>
    <row r="97062">
      <c r="A97062" s="1" t="s">
        <v>33478</v>
      </c>
    </row>
    <row r="97063">
      <c r="A97063" s="1" t="s">
        <v>33479</v>
      </c>
    </row>
    <row r="97064">
      <c r="A97064" s="3" t="str">
        <f> &lt;</f>
        <v>#ERROR!</v>
      </c>
    </row>
    <row r="97065">
      <c r="A97065" s="1" t="s">
        <v>33480</v>
      </c>
    </row>
    <row r="97066">
      <c r="A97066" s="1" t="s">
        <v>322</v>
      </c>
    </row>
    <row r="97067">
      <c r="A97067" s="1" t="s">
        <v>7800</v>
      </c>
    </row>
    <row r="97068">
      <c r="A97068" s="1" t="s">
        <v>2382</v>
      </c>
    </row>
    <row r="97069">
      <c r="A97069" s="1" t="s">
        <v>2802</v>
      </c>
    </row>
    <row r="97070">
      <c r="A97070" s="1" t="s">
        <v>33481</v>
      </c>
    </row>
    <row r="97071">
      <c r="A97071" s="1" t="s">
        <v>33482</v>
      </c>
    </row>
    <row r="97072">
      <c r="A97072" s="1" t="s">
        <v>33483</v>
      </c>
    </row>
    <row r="97073">
      <c r="A97073" s="1" t="s">
        <v>33484</v>
      </c>
    </row>
    <row r="97074">
      <c r="A97074" s="1" t="s">
        <v>33480</v>
      </c>
    </row>
    <row r="97075">
      <c r="A97075" s="1" t="s">
        <v>7800</v>
      </c>
    </row>
    <row r="97076">
      <c r="A97076" s="1" t="s">
        <v>33481</v>
      </c>
    </row>
    <row r="97077">
      <c r="A97077" s="1" t="s">
        <v>33482</v>
      </c>
    </row>
    <row r="97078">
      <c r="A97078" s="1" t="s">
        <v>33483</v>
      </c>
    </row>
    <row r="97079">
      <c r="A97079" s="1" t="s">
        <v>33485</v>
      </c>
    </row>
    <row r="97080">
      <c r="A97080" s="1" t="s">
        <v>33486</v>
      </c>
    </row>
    <row r="97081">
      <c r="A97081" s="1" t="s">
        <v>33487</v>
      </c>
    </row>
    <row r="97082">
      <c r="A97082" s="1" t="s">
        <v>33488</v>
      </c>
    </row>
    <row r="97083">
      <c r="A97083" s="1" t="s">
        <v>33489</v>
      </c>
    </row>
    <row r="97084">
      <c r="A97084" s="1" t="s">
        <v>33490</v>
      </c>
    </row>
    <row r="97085">
      <c r="A97085" s="1" t="s">
        <v>33491</v>
      </c>
    </row>
    <row r="97087">
      <c r="A97087" s="1" t="s">
        <v>33492</v>
      </c>
    </row>
    <row r="97089">
      <c r="A97089" s="1" t="s">
        <v>33493</v>
      </c>
    </row>
    <row r="97091">
      <c r="A97091" s="1" t="s">
        <v>33494</v>
      </c>
    </row>
    <row r="97092">
      <c r="A97092" s="1" t="s">
        <v>33487</v>
      </c>
    </row>
    <row r="97093">
      <c r="A97093" s="1" t="s">
        <v>33488</v>
      </c>
    </row>
    <row r="97094">
      <c r="A97094" s="1" t="s">
        <v>33489</v>
      </c>
    </row>
    <row r="97095">
      <c r="A97095" s="1" t="s">
        <v>33491</v>
      </c>
    </row>
    <row r="97096">
      <c r="A97096" s="1" t="s">
        <v>33492</v>
      </c>
    </row>
    <row r="97097">
      <c r="A97097" s="1" t="s">
        <v>33495</v>
      </c>
    </row>
    <row r="97098">
      <c r="A97098" s="1" t="s">
        <v>33496</v>
      </c>
    </row>
    <row r="97100">
      <c r="A97100" s="1" t="s">
        <v>33497</v>
      </c>
    </row>
    <row r="97101">
      <c r="A97101" s="1" t="s">
        <v>33498</v>
      </c>
    </row>
    <row r="97103">
      <c r="A97103" s="1" t="s">
        <v>33499</v>
      </c>
    </row>
    <row r="97104">
      <c r="A97104" s="1" t="s">
        <v>33500</v>
      </c>
    </row>
    <row r="97105">
      <c r="A97105" s="1" t="s">
        <v>33501</v>
      </c>
    </row>
    <row r="97106">
      <c r="A97106" s="1" t="s">
        <v>33502</v>
      </c>
    </row>
    <row r="97108">
      <c r="A97108" s="1" t="s">
        <v>33503</v>
      </c>
    </row>
    <row r="97110">
      <c r="A97110" s="1" t="s">
        <v>33504</v>
      </c>
    </row>
    <row r="97111">
      <c r="A97111" s="1" t="s">
        <v>33505</v>
      </c>
    </row>
    <row r="97113">
      <c r="A97113" s="3" t="str">
        <f/>
        <v>#ERROR!</v>
      </c>
    </row>
    <row r="97115">
      <c r="A97115" s="1" t="s">
        <v>33506</v>
      </c>
    </row>
    <row r="97117">
      <c r="A97117" s="1" t="s">
        <v>33507</v>
      </c>
    </row>
    <row r="97118">
      <c r="A97118" s="1" t="s">
        <v>33503</v>
      </c>
    </row>
    <row r="97119">
      <c r="A97119" s="1" t="s">
        <v>33504</v>
      </c>
    </row>
    <row r="97120">
      <c r="A97120" s="1" t="s">
        <v>33505</v>
      </c>
    </row>
    <row r="97121">
      <c r="A97121" s="1" t="s">
        <v>33508</v>
      </c>
    </row>
    <row r="97122">
      <c r="A97122" s="1" t="s">
        <v>33509</v>
      </c>
    </row>
    <row r="97124">
      <c r="A97124" s="1" t="s">
        <v>33510</v>
      </c>
    </row>
    <row r="97125">
      <c r="A97125" s="1" t="s">
        <v>33511</v>
      </c>
    </row>
    <row r="97127">
      <c r="A97127" s="1" t="s">
        <v>33512</v>
      </c>
    </row>
    <row r="97128">
      <c r="A97128" s="1" t="s">
        <v>33513</v>
      </c>
    </row>
    <row r="97130">
      <c r="A97130" s="1" t="s">
        <v>33514</v>
      </c>
    </row>
    <row r="97132">
      <c r="A97132" s="1" t="s">
        <v>33515</v>
      </c>
    </row>
    <row r="97134">
      <c r="A97134" s="1" t="s">
        <v>33516</v>
      </c>
    </row>
    <row r="97136">
      <c r="A97136" s="1" t="s">
        <v>33517</v>
      </c>
    </row>
    <row r="97138">
      <c r="A97138" s="1" t="s">
        <v>33518</v>
      </c>
    </row>
    <row r="97139">
      <c r="A97139" s="1" t="s">
        <v>33519</v>
      </c>
    </row>
    <row r="97141">
      <c r="A97141" s="1" t="s">
        <v>33520</v>
      </c>
    </row>
    <row r="97143">
      <c r="A97143" s="1" t="s">
        <v>33521</v>
      </c>
    </row>
    <row r="97145">
      <c r="A97145" s="1" t="s">
        <v>33522</v>
      </c>
    </row>
    <row r="97147">
      <c r="A97147" s="1" t="s">
        <v>33523</v>
      </c>
    </row>
    <row r="97149">
      <c r="A97149" s="1" t="s">
        <v>33524</v>
      </c>
    </row>
    <row r="97151">
      <c r="A97151" s="1" t="s">
        <v>33525</v>
      </c>
    </row>
    <row r="97152">
      <c r="A97152" s="1" t="s">
        <v>33526</v>
      </c>
    </row>
    <row r="97154">
      <c r="A97154" s="1" t="s">
        <v>33527</v>
      </c>
    </row>
    <row r="97155">
      <c r="A97155" s="1" t="s">
        <v>33528</v>
      </c>
    </row>
    <row r="97157">
      <c r="A97157" s="1" t="s">
        <v>33529</v>
      </c>
    </row>
    <row r="97159">
      <c r="A97159" s="1" t="s">
        <v>33530</v>
      </c>
    </row>
    <row r="97161">
      <c r="A97161" s="1" t="s">
        <v>33531</v>
      </c>
    </row>
    <row r="97162">
      <c r="A97162" s="1" t="s">
        <v>33532</v>
      </c>
    </row>
    <row r="97163">
      <c r="A97163" s="1" t="s">
        <v>33511</v>
      </c>
    </row>
    <row r="97164">
      <c r="A97164" s="1" t="s">
        <v>33512</v>
      </c>
    </row>
    <row r="97165">
      <c r="A97165" s="1" t="s">
        <v>33513</v>
      </c>
    </row>
    <row r="97166">
      <c r="A97166" s="1" t="s">
        <v>33514</v>
      </c>
    </row>
    <row r="97167">
      <c r="A97167" s="1" t="s">
        <v>33515</v>
      </c>
    </row>
    <row r="97168">
      <c r="A97168" s="1" t="s">
        <v>33516</v>
      </c>
    </row>
    <row r="97169">
      <c r="A97169" s="1" t="s">
        <v>33517</v>
      </c>
    </row>
    <row r="97170">
      <c r="A97170" s="1" t="s">
        <v>33518</v>
      </c>
    </row>
    <row r="97171">
      <c r="A97171" s="1" t="s">
        <v>33519</v>
      </c>
    </row>
    <row r="97172">
      <c r="A97172" s="1" t="s">
        <v>33520</v>
      </c>
    </row>
    <row r="97173">
      <c r="A97173" s="1" t="s">
        <v>33521</v>
      </c>
    </row>
    <row r="97174">
      <c r="A97174" s="1" t="s">
        <v>33522</v>
      </c>
    </row>
    <row r="97175">
      <c r="A97175" s="1" t="s">
        <v>33523</v>
      </c>
    </row>
    <row r="97176">
      <c r="A97176" s="1" t="s">
        <v>33524</v>
      </c>
    </row>
    <row r="97177">
      <c r="A97177" s="1" t="s">
        <v>33525</v>
      </c>
    </row>
    <row r="97178">
      <c r="A97178" s="1" t="s">
        <v>33526</v>
      </c>
    </row>
    <row r="97179">
      <c r="A97179" s="1" t="s">
        <v>33527</v>
      </c>
    </row>
    <row r="97180">
      <c r="A97180" s="1" t="s">
        <v>33528</v>
      </c>
    </row>
    <row r="97181">
      <c r="A97181" s="1" t="s">
        <v>33529</v>
      </c>
    </row>
    <row r="97182">
      <c r="A97182" s="1" t="s">
        <v>33530</v>
      </c>
    </row>
    <row r="97183">
      <c r="A97183" s="1" t="s">
        <v>33533</v>
      </c>
    </row>
    <row r="97184">
      <c r="A97184" s="1" t="s">
        <v>33534</v>
      </c>
    </row>
    <row r="97186">
      <c r="A97186" s="1" t="s">
        <v>33535</v>
      </c>
    </row>
    <row r="97188">
      <c r="A97188" s="1" t="s">
        <v>33536</v>
      </c>
    </row>
    <row r="97190">
      <c r="A97190" s="1" t="s">
        <v>33537</v>
      </c>
    </row>
    <row r="97191">
      <c r="A97191" s="1" t="s">
        <v>33538</v>
      </c>
    </row>
    <row r="97193">
      <c r="A97193" s="1" t="s">
        <v>33539</v>
      </c>
    </row>
    <row r="97194">
      <c r="A97194" s="1" t="s">
        <v>33535</v>
      </c>
    </row>
    <row r="97195">
      <c r="A97195" s="1" t="s">
        <v>33536</v>
      </c>
    </row>
    <row r="97196">
      <c r="A97196" s="1" t="s">
        <v>33537</v>
      </c>
    </row>
    <row r="97197">
      <c r="A97197" s="1" t="s">
        <v>33540</v>
      </c>
    </row>
    <row r="97198">
      <c r="A97198" s="1" t="s">
        <v>33541</v>
      </c>
    </row>
    <row r="97200">
      <c r="A97200" s="1" t="s">
        <v>966</v>
      </c>
    </row>
    <row r="97201">
      <c r="A97201" s="1" t="s">
        <v>33468</v>
      </c>
    </row>
    <row r="97203">
      <c r="A97203" s="1" t="s">
        <v>33469</v>
      </c>
    </row>
    <row r="97205">
      <c r="A97205" s="1" t="s">
        <v>33470</v>
      </c>
    </row>
    <row r="97207">
      <c r="A97207" s="1" t="s">
        <v>33471</v>
      </c>
    </row>
    <row r="97209">
      <c r="A97209" s="3" t="str">
        <f> Inspections L</f>
        <v>#ERROR!</v>
      </c>
    </row>
    <row r="97211">
      <c r="A97211" s="1" t="s">
        <v>322</v>
      </c>
    </row>
    <row r="97213">
      <c r="A97213" s="1" t="s">
        <v>33472</v>
      </c>
    </row>
    <row r="97214">
      <c r="A97214" s="1" t="s">
        <v>33473</v>
      </c>
    </row>
    <row r="97216">
      <c r="A97216" s="1" t="s">
        <v>33474</v>
      </c>
    </row>
    <row r="97218">
      <c r="A97218" s="1" t="s">
        <v>33475</v>
      </c>
    </row>
    <row r="97220">
      <c r="A97220" s="1" t="s">
        <v>33476</v>
      </c>
    </row>
    <row r="97221">
      <c r="A97221" s="1" t="s">
        <v>33477</v>
      </c>
    </row>
    <row r="97222">
      <c r="A97222" s="1" t="s">
        <v>33469</v>
      </c>
    </row>
    <row r="97223">
      <c r="A97223" s="1" t="s">
        <v>33470</v>
      </c>
    </row>
    <row r="97224">
      <c r="A97224" s="1" t="s">
        <v>33471</v>
      </c>
    </row>
    <row r="97225">
      <c r="A97225" s="3" t="str">
        <f> Inspections L</f>
        <v>#ERROR!</v>
      </c>
    </row>
    <row r="97226">
      <c r="A97226" s="1" t="s">
        <v>33472</v>
      </c>
    </row>
    <row r="97227">
      <c r="A97227" s="1" t="s">
        <v>33473</v>
      </c>
    </row>
    <row r="97228">
      <c r="A97228" s="1" t="s">
        <v>33474</v>
      </c>
    </row>
    <row r="97229">
      <c r="A97229" s="1" t="s">
        <v>33478</v>
      </c>
    </row>
    <row r="97230">
      <c r="A97230" s="1" t="s">
        <v>33542</v>
      </c>
    </row>
    <row r="97232">
      <c r="A97232" s="1" t="s">
        <v>33543</v>
      </c>
    </row>
    <row r="97234">
      <c r="A97234" s="1" t="s">
        <v>33544</v>
      </c>
    </row>
    <row r="97236">
      <c r="A97236" s="1" t="s">
        <v>4007</v>
      </c>
    </row>
    <row r="97238">
      <c r="A97238" s="1" t="s">
        <v>33545</v>
      </c>
    </row>
    <row r="97240">
      <c r="A97240" s="1" t="s">
        <v>33546</v>
      </c>
    </row>
    <row r="97242">
      <c r="A97242" s="1" t="s">
        <v>33547</v>
      </c>
    </row>
    <row r="97243">
      <c r="A97243" s="1" t="s">
        <v>4007</v>
      </c>
    </row>
    <row r="97245">
      <c r="A97245" s="1" t="s">
        <v>33548</v>
      </c>
    </row>
    <row r="97247">
      <c r="A97247" s="1" t="s">
        <v>33549</v>
      </c>
    </row>
    <row r="97249">
      <c r="A97249" s="1" t="s">
        <v>33550</v>
      </c>
    </row>
    <row r="97250">
      <c r="A97250" s="1" t="s">
        <v>33551</v>
      </c>
    </row>
    <row r="97252">
      <c r="A97252" s="1" t="s">
        <v>33552</v>
      </c>
    </row>
    <row r="97253">
      <c r="A97253" s="1" t="s">
        <v>33543</v>
      </c>
    </row>
    <row r="97254">
      <c r="A97254" s="1" t="s">
        <v>33544</v>
      </c>
    </row>
    <row r="97255">
      <c r="A97255" s="1" t="s">
        <v>33545</v>
      </c>
    </row>
    <row r="97256">
      <c r="A97256" s="1" t="s">
        <v>33546</v>
      </c>
    </row>
    <row r="97257">
      <c r="A97257" s="1" t="s">
        <v>33547</v>
      </c>
    </row>
    <row r="97258">
      <c r="A97258" s="1" t="s">
        <v>33548</v>
      </c>
    </row>
    <row r="97259">
      <c r="A97259" s="1" t="s">
        <v>33549</v>
      </c>
    </row>
    <row r="97260">
      <c r="A97260" s="1" t="s">
        <v>33550</v>
      </c>
    </row>
    <row r="97261">
      <c r="A97261" s="1" t="s">
        <v>33553</v>
      </c>
    </row>
    <row r="97262">
      <c r="A97262" s="1" t="s">
        <v>33554</v>
      </c>
    </row>
    <row r="97263">
      <c r="A97263" s="1" t="s">
        <v>1208</v>
      </c>
    </row>
    <row r="97264">
      <c r="A97264" s="1" t="s">
        <v>966</v>
      </c>
    </row>
    <row r="97265">
      <c r="A97265" s="1" t="s">
        <v>33555</v>
      </c>
    </row>
    <row r="97266">
      <c r="A97266" s="1" t="s">
        <v>33556</v>
      </c>
    </row>
    <row r="97267">
      <c r="A97267" s="1" t="s">
        <v>33557</v>
      </c>
    </row>
    <row r="97268">
      <c r="A97268" s="1" t="s">
        <v>31483</v>
      </c>
    </row>
    <row r="97269">
      <c r="A97269" s="1" t="s">
        <v>33558</v>
      </c>
    </row>
    <row r="97270">
      <c r="A97270" s="1" t="s">
        <v>33559</v>
      </c>
    </row>
    <row r="97271">
      <c r="A97271" s="1" t="s">
        <v>9538</v>
      </c>
    </row>
    <row r="97272">
      <c r="A97272" s="1" t="s">
        <v>33560</v>
      </c>
    </row>
    <row r="97273">
      <c r="A97273" s="1">
        <v>4.0</v>
      </c>
    </row>
    <row r="97274">
      <c r="A97274" s="1">
        <v>456.0</v>
      </c>
    </row>
    <row r="97275">
      <c r="A97275" s="1" t="s">
        <v>33561</v>
      </c>
    </row>
    <row r="97276">
      <c r="A97276" s="1" t="s">
        <v>33562</v>
      </c>
    </row>
    <row r="97277">
      <c r="A97277" s="1" t="s">
        <v>33563</v>
      </c>
    </row>
    <row r="97278">
      <c r="A97278" s="1" t="s">
        <v>33564</v>
      </c>
    </row>
    <row r="97279">
      <c r="A97279" s="1" t="s">
        <v>33565</v>
      </c>
    </row>
    <row r="97280">
      <c r="A97280" s="1" t="s">
        <v>33566</v>
      </c>
    </row>
    <row r="97281">
      <c r="A97281" s="1" t="s">
        <v>33567</v>
      </c>
    </row>
    <row r="97282">
      <c r="A97282" s="1" t="s">
        <v>8931</v>
      </c>
    </row>
    <row r="97283">
      <c r="A97283" s="1" t="s">
        <v>33568</v>
      </c>
    </row>
    <row r="97284">
      <c r="A97284" s="1" t="s">
        <v>33569</v>
      </c>
    </row>
    <row r="97285">
      <c r="A97285" s="1" t="s">
        <v>33570</v>
      </c>
    </row>
    <row r="97286">
      <c r="A97286" s="1" t="s">
        <v>32963</v>
      </c>
    </row>
    <row r="97287">
      <c r="A97287" s="1" t="s">
        <v>33571</v>
      </c>
    </row>
    <row r="97288">
      <c r="A97288" s="1" t="s">
        <v>4435</v>
      </c>
    </row>
    <row r="97289">
      <c r="A97289" s="3" t="str">
        <f>+</f>
        <v>#ERROR!</v>
      </c>
    </row>
    <row r="97290">
      <c r="A97290" s="1" t="s">
        <v>33572</v>
      </c>
    </row>
    <row r="97291">
      <c r="A97291" s="1" t="s">
        <v>1208</v>
      </c>
    </row>
    <row r="97292">
      <c r="A97292" s="1" t="s">
        <v>33573</v>
      </c>
    </row>
    <row r="97293">
      <c r="A97293" s="1" t="s">
        <v>33574</v>
      </c>
    </row>
    <row r="97294">
      <c r="A97294" s="1" t="s">
        <v>18159</v>
      </c>
    </row>
    <row r="97296">
      <c r="A97296" s="1" t="s">
        <v>9107</v>
      </c>
    </row>
    <row r="97297">
      <c r="A97297" s="1" t="s">
        <v>33575</v>
      </c>
    </row>
    <row r="97298">
      <c r="A97298" s="1" t="s">
        <v>33576</v>
      </c>
    </row>
    <row r="97299">
      <c r="A97299" s="1" t="s">
        <v>33577</v>
      </c>
    </row>
    <row r="97300">
      <c r="A97300" s="1" t="s">
        <v>33578</v>
      </c>
    </row>
    <row r="97301">
      <c r="A97301" s="1" t="s">
        <v>322</v>
      </c>
    </row>
    <row r="97303">
      <c r="A97303" s="1" t="s">
        <v>33579</v>
      </c>
    </row>
    <row r="97304">
      <c r="A97304" s="1" t="s">
        <v>33580</v>
      </c>
    </row>
    <row r="97305">
      <c r="A97305" s="1" t="s">
        <v>33581</v>
      </c>
    </row>
    <row r="97307">
      <c r="A97307" s="1" t="s">
        <v>33582</v>
      </c>
    </row>
    <row r="97309">
      <c r="A97309" s="1" t="s">
        <v>33583</v>
      </c>
    </row>
    <row r="97311">
      <c r="A97311" s="3" t="str">
        <f> |</f>
        <v>#ERROR!</v>
      </c>
    </row>
    <row r="97313">
      <c r="A97313" s="1" t="s">
        <v>33584</v>
      </c>
    </row>
    <row r="97315">
      <c r="A97315" s="1" t="s">
        <v>33585</v>
      </c>
    </row>
    <row r="97316">
      <c r="A97316" s="1" t="s">
        <v>33586</v>
      </c>
    </row>
    <row r="97318">
      <c r="A97318" s="1">
        <v>4.0</v>
      </c>
    </row>
    <row r="97320">
      <c r="A97320" s="1" t="s">
        <v>33587</v>
      </c>
    </row>
    <row r="97322">
      <c r="A97322" s="1" t="s">
        <v>33588</v>
      </c>
    </row>
    <row r="97324">
      <c r="A97324" s="1" t="s">
        <v>33589</v>
      </c>
    </row>
    <row r="97325">
      <c r="A97325" s="1" t="s">
        <v>33590</v>
      </c>
    </row>
    <row r="97327">
      <c r="A97327" s="1" t="s">
        <v>33591</v>
      </c>
    </row>
    <row r="97329">
      <c r="A97329" s="1" t="s">
        <v>33592</v>
      </c>
    </row>
    <row r="97330">
      <c r="A97330" s="1" t="s">
        <v>33593</v>
      </c>
    </row>
    <row r="97332">
      <c r="A97332" s="1" t="s">
        <v>33594</v>
      </c>
    </row>
    <row r="97334">
      <c r="A97334" s="1" t="s">
        <v>33595</v>
      </c>
    </row>
    <row r="97336">
      <c r="A97336" s="1" t="s">
        <v>33596</v>
      </c>
    </row>
    <row r="97338">
      <c r="A97338" s="1" t="s">
        <v>33597</v>
      </c>
    </row>
    <row r="97339">
      <c r="A97339" s="1" t="s">
        <v>33598</v>
      </c>
    </row>
    <row r="97340">
      <c r="A97340" s="1" t="s">
        <v>33599</v>
      </c>
    </row>
    <row r="97342">
      <c r="A97342" s="1" t="s">
        <v>33600</v>
      </c>
    </row>
    <row r="97343">
      <c r="A97343" s="1" t="s">
        <v>33601</v>
      </c>
    </row>
    <row r="97345">
      <c r="A97345" s="1" t="s">
        <v>33602</v>
      </c>
    </row>
    <row r="97347">
      <c r="A97347" s="1" t="s">
        <v>33603</v>
      </c>
    </row>
    <row r="97349">
      <c r="A97349" s="1" t="s">
        <v>33604</v>
      </c>
    </row>
    <row r="97350">
      <c r="A97350" s="1" t="s">
        <v>966</v>
      </c>
    </row>
    <row r="97352">
      <c r="A97352" s="1">
        <v>7.0</v>
      </c>
    </row>
    <row r="97354">
      <c r="A97354" s="1" t="s">
        <v>1208</v>
      </c>
    </row>
    <row r="97356">
      <c r="A97356" s="1" t="s">
        <v>33605</v>
      </c>
    </row>
    <row r="97357">
      <c r="A97357" s="1" t="s">
        <v>33606</v>
      </c>
    </row>
    <row r="97359">
      <c r="A97359" s="1" t="s">
        <v>1069</v>
      </c>
    </row>
    <row r="97360">
      <c r="A97360" s="1" t="s">
        <v>33607</v>
      </c>
    </row>
    <row r="97361">
      <c r="A97361" s="1" t="s">
        <v>1208</v>
      </c>
    </row>
    <row r="97363">
      <c r="A97363" s="1" t="s">
        <v>33608</v>
      </c>
    </row>
    <row r="97364">
      <c r="A97364" s="1" t="s">
        <v>31483</v>
      </c>
    </row>
    <row r="97365">
      <c r="A97365" s="1" t="s">
        <v>33558</v>
      </c>
    </row>
    <row r="97366">
      <c r="A97366" s="1">
        <v>456.0</v>
      </c>
    </row>
    <row r="97367">
      <c r="A97367" s="1" t="s">
        <v>33562</v>
      </c>
    </row>
    <row r="97368">
      <c r="A97368" s="1" t="s">
        <v>33563</v>
      </c>
    </row>
    <row r="97369">
      <c r="A97369" s="1" t="s">
        <v>33564</v>
      </c>
    </row>
    <row r="97370">
      <c r="A97370" s="1" t="s">
        <v>33566</v>
      </c>
    </row>
    <row r="97371">
      <c r="A97371" s="1" t="s">
        <v>33567</v>
      </c>
    </row>
    <row r="97372">
      <c r="A97372" s="1" t="s">
        <v>33568</v>
      </c>
    </row>
    <row r="97373">
      <c r="A97373" s="1" t="s">
        <v>33570</v>
      </c>
    </row>
    <row r="97374">
      <c r="A97374" s="1" t="s">
        <v>33571</v>
      </c>
    </row>
    <row r="97375">
      <c r="A97375" s="1" t="s">
        <v>33573</v>
      </c>
    </row>
    <row r="97376">
      <c r="A97376" s="1" t="s">
        <v>33575</v>
      </c>
    </row>
    <row r="97377">
      <c r="A97377" s="1" t="s">
        <v>33576</v>
      </c>
    </row>
    <row r="97378">
      <c r="A97378" s="1" t="s">
        <v>33577</v>
      </c>
    </row>
    <row r="97379">
      <c r="A97379" s="1" t="s">
        <v>33579</v>
      </c>
    </row>
    <row r="97380">
      <c r="A97380" s="1" t="s">
        <v>33580</v>
      </c>
    </row>
    <row r="97381">
      <c r="A97381" s="1" t="s">
        <v>33581</v>
      </c>
    </row>
    <row r="97382">
      <c r="A97382" s="1" t="s">
        <v>33582</v>
      </c>
    </row>
    <row r="97383">
      <c r="A97383" s="1" t="s">
        <v>33584</v>
      </c>
    </row>
    <row r="97384">
      <c r="A97384" s="1" t="s">
        <v>33585</v>
      </c>
    </row>
    <row r="97385">
      <c r="A97385" s="1" t="s">
        <v>33586</v>
      </c>
    </row>
    <row r="97386">
      <c r="A97386" s="1" t="s">
        <v>33589</v>
      </c>
    </row>
    <row r="97387">
      <c r="A97387" s="1" t="s">
        <v>33590</v>
      </c>
    </row>
    <row r="97388">
      <c r="A97388" s="1" t="s">
        <v>33591</v>
      </c>
    </row>
    <row r="97389">
      <c r="A97389" s="1" t="s">
        <v>33593</v>
      </c>
    </row>
    <row r="97390">
      <c r="A97390" s="1" t="s">
        <v>33594</v>
      </c>
    </row>
    <row r="97391">
      <c r="A97391" s="1" t="s">
        <v>33595</v>
      </c>
    </row>
    <row r="97392">
      <c r="A97392" s="1" t="s">
        <v>33596</v>
      </c>
    </row>
    <row r="97393">
      <c r="A97393" s="1" t="s">
        <v>33597</v>
      </c>
    </row>
    <row r="97394">
      <c r="A97394" s="1" t="s">
        <v>33598</v>
      </c>
    </row>
    <row r="97395">
      <c r="A97395" s="1" t="s">
        <v>33599</v>
      </c>
    </row>
    <row r="97396">
      <c r="A97396" s="1" t="s">
        <v>33600</v>
      </c>
    </row>
    <row r="97397">
      <c r="A97397" s="1" t="s">
        <v>33601</v>
      </c>
    </row>
    <row r="97398">
      <c r="A97398" s="1" t="s">
        <v>33602</v>
      </c>
    </row>
    <row r="97399">
      <c r="A97399" s="1" t="s">
        <v>33603</v>
      </c>
    </row>
    <row r="97400">
      <c r="A97400" s="1" t="s">
        <v>33604</v>
      </c>
    </row>
    <row r="97401">
      <c r="A97401" s="1" t="s">
        <v>33605</v>
      </c>
    </row>
    <row r="97402">
      <c r="A97402" s="1" t="s">
        <v>33609</v>
      </c>
    </row>
    <row r="97403">
      <c r="A97403" s="1" t="s">
        <v>33610</v>
      </c>
    </row>
    <row r="97404">
      <c r="A97404" s="1" t="s">
        <v>33611</v>
      </c>
    </row>
    <row r="97406">
      <c r="A97406" s="1" t="s">
        <v>33612</v>
      </c>
    </row>
    <row r="97407">
      <c r="A97407" s="1" t="s">
        <v>33613</v>
      </c>
    </row>
    <row r="97408">
      <c r="A97408" s="1" t="s">
        <v>33614</v>
      </c>
    </row>
    <row r="97410">
      <c r="A97410" s="1" t="s">
        <v>33615</v>
      </c>
    </row>
    <row r="97411">
      <c r="A97411" s="1" t="s">
        <v>33616</v>
      </c>
    </row>
    <row r="97413">
      <c r="A97413" s="1" t="s">
        <v>33617</v>
      </c>
    </row>
    <row r="97414">
      <c r="A97414" s="1" t="s">
        <v>33618</v>
      </c>
    </row>
    <row r="97415">
      <c r="A97415" s="1" t="s">
        <v>33615</v>
      </c>
    </row>
    <row r="97416">
      <c r="A97416" s="1" t="s">
        <v>33616</v>
      </c>
    </row>
    <row r="97417">
      <c r="A97417" s="1" t="s">
        <v>33619</v>
      </c>
    </row>
    <row r="97418">
      <c r="A97418" s="1" t="s">
        <v>33620</v>
      </c>
    </row>
    <row r="97420">
      <c r="A97420" s="1" t="s">
        <v>33621</v>
      </c>
    </row>
    <row r="97422">
      <c r="A97422" s="1" t="s">
        <v>20747</v>
      </c>
    </row>
    <row r="97424">
      <c r="A97424" s="1" t="s">
        <v>33622</v>
      </c>
    </row>
    <row r="97425">
      <c r="A97425" s="1" t="s">
        <v>33621</v>
      </c>
    </row>
    <row r="97426">
      <c r="A97426" s="1" t="s">
        <v>33623</v>
      </c>
    </row>
    <row r="97427">
      <c r="A97427" s="1" t="s">
        <v>33624</v>
      </c>
    </row>
    <row r="97429">
      <c r="A97429" s="1" t="s">
        <v>33625</v>
      </c>
    </row>
    <row r="97430">
      <c r="A97430" s="1" t="s">
        <v>33626</v>
      </c>
    </row>
    <row r="97432">
      <c r="A97432" s="1" t="s">
        <v>33627</v>
      </c>
    </row>
    <row r="97434">
      <c r="A97434" s="1" t="s">
        <v>33628</v>
      </c>
    </row>
    <row r="97435">
      <c r="A97435" s="1" t="s">
        <v>33629</v>
      </c>
    </row>
    <row r="97437">
      <c r="A97437" s="1" t="s">
        <v>33630</v>
      </c>
    </row>
    <row r="97438">
      <c r="A97438" s="1" t="s">
        <v>33626</v>
      </c>
    </row>
    <row r="97439">
      <c r="A97439" s="1" t="s">
        <v>33627</v>
      </c>
    </row>
    <row r="97440">
      <c r="A97440" s="1" t="s">
        <v>33628</v>
      </c>
    </row>
    <row r="97441">
      <c r="A97441" s="1" t="s">
        <v>33631</v>
      </c>
    </row>
    <row r="97442">
      <c r="A97442" s="1" t="s">
        <v>33632</v>
      </c>
    </row>
    <row r="97444">
      <c r="A97444" s="1" t="s">
        <v>33633</v>
      </c>
    </row>
    <row r="97446">
      <c r="A97446" s="1" t="s">
        <v>33634</v>
      </c>
    </row>
    <row r="97448">
      <c r="A97448" s="1" t="s">
        <v>33635</v>
      </c>
    </row>
    <row r="97450">
      <c r="A97450" s="1" t="s">
        <v>33636</v>
      </c>
    </row>
    <row r="97451">
      <c r="A97451" s="1" t="s">
        <v>33637</v>
      </c>
    </row>
    <row r="97453">
      <c r="A97453" s="1" t="s">
        <v>33638</v>
      </c>
    </row>
    <row r="97455">
      <c r="A97455" s="1" t="s">
        <v>33639</v>
      </c>
    </row>
    <row r="97456">
      <c r="A97456" s="1" t="s">
        <v>33633</v>
      </c>
    </row>
    <row r="97457">
      <c r="A97457" s="1" t="s">
        <v>33634</v>
      </c>
    </row>
    <row r="97458">
      <c r="A97458" s="1" t="s">
        <v>33635</v>
      </c>
    </row>
    <row r="97459">
      <c r="A97459" s="1" t="s">
        <v>33636</v>
      </c>
    </row>
    <row r="97460">
      <c r="A97460" s="1" t="s">
        <v>33637</v>
      </c>
    </row>
    <row r="97461">
      <c r="A97461" s="1" t="s">
        <v>33640</v>
      </c>
    </row>
    <row r="97462">
      <c r="A97462" s="1" t="s">
        <v>33641</v>
      </c>
    </row>
    <row r="97463">
      <c r="A97463" s="1" t="s">
        <v>33642</v>
      </c>
    </row>
    <row r="97465">
      <c r="A97465" s="1" t="s">
        <v>33643</v>
      </c>
    </row>
    <row r="97467">
      <c r="A97467" s="1" t="s">
        <v>33644</v>
      </c>
    </row>
    <row r="97468">
      <c r="A97468" s="1" t="s">
        <v>33645</v>
      </c>
    </row>
    <row r="97470">
      <c r="A97470" s="1" t="s">
        <v>33646</v>
      </c>
    </row>
    <row r="97472">
      <c r="A97472" s="1" t="s">
        <v>33647</v>
      </c>
    </row>
    <row r="97473">
      <c r="A97473" s="1" t="s">
        <v>33648</v>
      </c>
    </row>
    <row r="97475">
      <c r="A97475" s="1" t="s">
        <v>33514</v>
      </c>
    </row>
    <row r="97477">
      <c r="A97477" s="1" t="s">
        <v>33649</v>
      </c>
    </row>
    <row r="97479">
      <c r="A97479" s="1" t="s">
        <v>33650</v>
      </c>
    </row>
    <row r="97481">
      <c r="A97481" s="1" t="s">
        <v>33651</v>
      </c>
    </row>
    <row r="97483">
      <c r="A97483" s="1" t="s">
        <v>33652</v>
      </c>
    </row>
    <row r="97485">
      <c r="A97485" s="1" t="s">
        <v>33653</v>
      </c>
    </row>
    <row r="97487">
      <c r="A97487" s="1" t="s">
        <v>33654</v>
      </c>
    </row>
    <row r="97488">
      <c r="A97488" s="1" t="s">
        <v>33655</v>
      </c>
    </row>
    <row r="97490">
      <c r="A97490" s="1" t="s">
        <v>33520</v>
      </c>
    </row>
    <row r="97492">
      <c r="A97492" s="1" t="s">
        <v>33656</v>
      </c>
    </row>
    <row r="97493">
      <c r="A97493" s="1" t="s">
        <v>33657</v>
      </c>
    </row>
    <row r="97495">
      <c r="A97495" s="1" t="s">
        <v>33658</v>
      </c>
    </row>
    <row r="97497">
      <c r="A97497" s="1" t="s">
        <v>33659</v>
      </c>
    </row>
    <row r="97499">
      <c r="A97499" s="1" t="s">
        <v>33660</v>
      </c>
    </row>
    <row r="97501">
      <c r="A97501" s="1" t="s">
        <v>33661</v>
      </c>
    </row>
    <row r="97502">
      <c r="A97502" s="1" t="s">
        <v>33662</v>
      </c>
    </row>
    <row r="97503">
      <c r="A97503" s="1" t="s">
        <v>33663</v>
      </c>
    </row>
    <row r="97505">
      <c r="A97505" s="1" t="s">
        <v>33664</v>
      </c>
    </row>
    <row r="97506">
      <c r="A97506" s="1" t="s">
        <v>33532</v>
      </c>
    </row>
    <row r="97507">
      <c r="A97507" s="1" t="s">
        <v>33642</v>
      </c>
    </row>
    <row r="97508">
      <c r="A97508" s="1" t="s">
        <v>33643</v>
      </c>
    </row>
    <row r="97509">
      <c r="A97509" s="1" t="s">
        <v>33644</v>
      </c>
    </row>
    <row r="97510">
      <c r="A97510" s="1" t="s">
        <v>33645</v>
      </c>
    </row>
    <row r="97511">
      <c r="A97511" s="1" t="s">
        <v>33647</v>
      </c>
    </row>
    <row r="97512">
      <c r="A97512" s="1" t="s">
        <v>33648</v>
      </c>
    </row>
    <row r="97513">
      <c r="A97513" s="1" t="s">
        <v>33514</v>
      </c>
    </row>
    <row r="97514">
      <c r="A97514" s="1" t="s">
        <v>33649</v>
      </c>
    </row>
    <row r="97515">
      <c r="A97515" s="1" t="s">
        <v>33650</v>
      </c>
    </row>
    <row r="97516">
      <c r="A97516" s="1" t="s">
        <v>33651</v>
      </c>
    </row>
    <row r="97517">
      <c r="A97517" s="1" t="s">
        <v>33652</v>
      </c>
    </row>
    <row r="97518">
      <c r="A97518" s="1" t="s">
        <v>33653</v>
      </c>
    </row>
    <row r="97519">
      <c r="A97519" s="1" t="s">
        <v>33654</v>
      </c>
    </row>
    <row r="97520">
      <c r="A97520" s="1" t="s">
        <v>33655</v>
      </c>
    </row>
    <row r="97521">
      <c r="A97521" s="1" t="s">
        <v>33520</v>
      </c>
    </row>
    <row r="97522">
      <c r="A97522" s="1" t="s">
        <v>33656</v>
      </c>
    </row>
    <row r="97523">
      <c r="A97523" s="1" t="s">
        <v>33657</v>
      </c>
    </row>
    <row r="97524">
      <c r="A97524" s="1" t="s">
        <v>33658</v>
      </c>
    </row>
    <row r="97525">
      <c r="A97525" s="1" t="s">
        <v>33659</v>
      </c>
    </row>
    <row r="97526">
      <c r="A97526" s="1" t="s">
        <v>33660</v>
      </c>
    </row>
    <row r="97527">
      <c r="A97527" s="1" t="s">
        <v>33661</v>
      </c>
    </row>
    <row r="97528">
      <c r="A97528" s="1" t="s">
        <v>33662</v>
      </c>
    </row>
    <row r="97529">
      <c r="A97529" s="1" t="s">
        <v>33663</v>
      </c>
    </row>
    <row r="97530">
      <c r="A97530" s="1" t="s">
        <v>33665</v>
      </c>
    </row>
    <row r="97531">
      <c r="A97531" s="1" t="s">
        <v>33666</v>
      </c>
    </row>
    <row r="97532">
      <c r="A97532" s="1" t="s">
        <v>33667</v>
      </c>
    </row>
    <row r="97533">
      <c r="A97533" s="1" t="s">
        <v>33668</v>
      </c>
    </row>
    <row r="97534">
      <c r="A97534" s="1" t="s">
        <v>33669</v>
      </c>
    </row>
    <row r="97535">
      <c r="A97535" s="1" t="s">
        <v>33670</v>
      </c>
    </row>
    <row r="97536">
      <c r="A97536" s="1" t="s">
        <v>33671</v>
      </c>
    </row>
    <row r="97537">
      <c r="A97537" s="1" t="s">
        <v>33672</v>
      </c>
    </row>
    <row r="97538">
      <c r="A97538" s="1" t="s">
        <v>33673</v>
      </c>
    </row>
    <row r="97539">
      <c r="A97539" s="1" t="s">
        <v>33674</v>
      </c>
    </row>
    <row r="97540">
      <c r="A97540" s="1" t="s">
        <v>33675</v>
      </c>
    </row>
    <row r="97541">
      <c r="A97541" s="1" t="s">
        <v>33676</v>
      </c>
    </row>
    <row r="97542">
      <c r="A97542" s="1" t="s">
        <v>33434</v>
      </c>
    </row>
    <row r="97543">
      <c r="A97543" s="1" t="s">
        <v>33677</v>
      </c>
    </row>
    <row r="97544">
      <c r="A97544" s="1" t="s">
        <v>966</v>
      </c>
    </row>
    <row r="97545">
      <c r="A97545" s="1" t="s">
        <v>33678</v>
      </c>
    </row>
    <row r="97546">
      <c r="A97546" s="1" t="s">
        <v>33679</v>
      </c>
    </row>
    <row r="97547">
      <c r="A97547" s="1" t="s">
        <v>33680</v>
      </c>
    </row>
    <row r="97548">
      <c r="A97548" s="1" t="s">
        <v>33681</v>
      </c>
    </row>
    <row r="97549">
      <c r="A97549" s="1" t="s">
        <v>186</v>
      </c>
    </row>
    <row r="97550">
      <c r="A97550" s="1" t="s">
        <v>8688</v>
      </c>
    </row>
    <row r="97551">
      <c r="A97551" s="1" t="s">
        <v>33682</v>
      </c>
    </row>
    <row r="97552">
      <c r="A97552" s="1" t="s">
        <v>33683</v>
      </c>
    </row>
    <row r="97553">
      <c r="A97553" s="1">
        <v>2.0</v>
      </c>
    </row>
    <row r="97554">
      <c r="A97554" s="1" t="s">
        <v>33684</v>
      </c>
    </row>
    <row r="97555">
      <c r="A97555" s="1" t="s">
        <v>33685</v>
      </c>
    </row>
    <row r="97556">
      <c r="A97556" s="1" t="s">
        <v>33686</v>
      </c>
    </row>
    <row r="97557">
      <c r="A97557" s="1" t="s">
        <v>33687</v>
      </c>
    </row>
    <row r="97558">
      <c r="A97558" s="1" t="s">
        <v>33688</v>
      </c>
    </row>
    <row r="97559">
      <c r="A97559" s="1" t="s">
        <v>33689</v>
      </c>
    </row>
    <row r="97560">
      <c r="A97560" s="1" t="s">
        <v>15701</v>
      </c>
    </row>
    <row r="97561">
      <c r="A97561" s="1" t="s">
        <v>33690</v>
      </c>
    </row>
    <row r="97562">
      <c r="A97562" s="1" t="s">
        <v>33691</v>
      </c>
    </row>
    <row r="97563">
      <c r="A97563" s="1" t="s">
        <v>33692</v>
      </c>
    </row>
    <row r="97564">
      <c r="A97564" s="1" t="s">
        <v>10192</v>
      </c>
    </row>
    <row r="97565">
      <c r="A97565" s="3" t="str">
        <f> aa :</f>
        <v>#ERROR!</v>
      </c>
    </row>
    <row r="97566">
      <c r="A97566" s="3" t="str">
        <f> [aS</f>
        <v>#ERROR!</v>
      </c>
    </row>
    <row r="97567">
      <c r="A97567" s="1" t="s">
        <v>33693</v>
      </c>
    </row>
    <row r="97568">
      <c r="A97568" s="1" t="s">
        <v>33694</v>
      </c>
    </row>
    <row r="97569">
      <c r="A97569" s="1" t="s">
        <v>33695</v>
      </c>
    </row>
    <row r="97570">
      <c r="A97570" s="1" t="s">
        <v>33696</v>
      </c>
    </row>
    <row r="97571">
      <c r="A97571" s="1" t="s">
        <v>33697</v>
      </c>
    </row>
    <row r="97572">
      <c r="A97572" s="1" t="s">
        <v>33698</v>
      </c>
    </row>
    <row r="97573">
      <c r="A97573" s="1" t="s">
        <v>33699</v>
      </c>
    </row>
    <row r="97574">
      <c r="A97574" s="1" t="s">
        <v>33668</v>
      </c>
    </row>
    <row r="97575">
      <c r="A97575" s="1" t="s">
        <v>33669</v>
      </c>
    </row>
    <row r="97576">
      <c r="A97576" s="1" t="s">
        <v>33670</v>
      </c>
    </row>
    <row r="97577">
      <c r="A97577" s="1" t="s">
        <v>33671</v>
      </c>
    </row>
    <row r="97578">
      <c r="A97578" s="1" t="s">
        <v>33672</v>
      </c>
    </row>
    <row r="97579">
      <c r="A97579" s="1" t="s">
        <v>33673</v>
      </c>
    </row>
    <row r="97580">
      <c r="A97580" s="1" t="s">
        <v>33674</v>
      </c>
    </row>
    <row r="97581">
      <c r="A97581" s="1" t="s">
        <v>33675</v>
      </c>
    </row>
    <row r="97582">
      <c r="A97582" s="1" t="s">
        <v>33676</v>
      </c>
    </row>
    <row r="97583">
      <c r="A97583" s="1" t="s">
        <v>33677</v>
      </c>
    </row>
    <row r="97584">
      <c r="A97584" s="1" t="s">
        <v>33679</v>
      </c>
    </row>
    <row r="97585">
      <c r="A97585" s="1" t="s">
        <v>33680</v>
      </c>
    </row>
    <row r="97586">
      <c r="A97586" s="1" t="s">
        <v>33681</v>
      </c>
    </row>
    <row r="97587">
      <c r="A97587" s="1" t="s">
        <v>33682</v>
      </c>
    </row>
    <row r="97588">
      <c r="A97588" s="1" t="s">
        <v>33684</v>
      </c>
    </row>
    <row r="97589">
      <c r="A97589" s="1" t="s">
        <v>33685</v>
      </c>
    </row>
    <row r="97590">
      <c r="A97590" s="1" t="s">
        <v>33686</v>
      </c>
    </row>
    <row r="97591">
      <c r="A97591" s="1" t="s">
        <v>33687</v>
      </c>
    </row>
    <row r="97592">
      <c r="A97592" s="1" t="s">
        <v>33688</v>
      </c>
    </row>
    <row r="97593">
      <c r="A97593" s="1" t="s">
        <v>33689</v>
      </c>
    </row>
    <row r="97594">
      <c r="A97594" s="1" t="s">
        <v>33690</v>
      </c>
    </row>
    <row r="97595">
      <c r="A97595" s="1" t="s">
        <v>33691</v>
      </c>
    </row>
    <row r="97596">
      <c r="A97596" s="1" t="s">
        <v>33692</v>
      </c>
    </row>
    <row r="97597">
      <c r="A97597" s="3" t="str">
        <f> aa :</f>
        <v>#ERROR!</v>
      </c>
    </row>
    <row r="97598">
      <c r="A97598" s="3" t="str">
        <f> [aS</f>
        <v>#ERROR!</v>
      </c>
    </row>
    <row r="97599">
      <c r="A97599" s="1" t="s">
        <v>33694</v>
      </c>
    </row>
    <row r="97600">
      <c r="A97600" s="1" t="s">
        <v>33695</v>
      </c>
    </row>
    <row r="97601">
      <c r="A97601" s="1" t="s">
        <v>33696</v>
      </c>
    </row>
    <row r="97602">
      <c r="A97602" s="1" t="s">
        <v>33697</v>
      </c>
    </row>
    <row r="97603">
      <c r="A97603" s="1" t="s">
        <v>33700</v>
      </c>
    </row>
    <row r="97604">
      <c r="A97604" s="1" t="s">
        <v>33701</v>
      </c>
    </row>
    <row r="97605">
      <c r="A97605" s="3" t="str">
        <f/>
        <v>#ERROR!</v>
      </c>
    </row>
    <row r="97606">
      <c r="A97606" s="1" t="s">
        <v>33702</v>
      </c>
    </row>
    <row r="97607">
      <c r="A97607" s="1" t="s">
        <v>33703</v>
      </c>
    </row>
    <row r="97608">
      <c r="A97608" s="1" t="s">
        <v>33704</v>
      </c>
    </row>
    <row r="97609">
      <c r="A97609" s="3" t="str">
        <f>= -OUR SERVICES:</f>
        <v>#ERROR!</v>
      </c>
    </row>
    <row r="97610">
      <c r="A97610" s="1" t="s">
        <v>33705</v>
      </c>
    </row>
    <row r="97611">
      <c r="A97611" s="1" t="s">
        <v>33706</v>
      </c>
    </row>
    <row r="97612">
      <c r="A97612" s="1" t="s">
        <v>33707</v>
      </c>
    </row>
    <row r="97613">
      <c r="A97613" s="1" t="s">
        <v>33708</v>
      </c>
    </row>
    <row r="97614">
      <c r="A97614" s="1" t="s">
        <v>33709</v>
      </c>
    </row>
    <row r="97615">
      <c r="A97615" s="1" t="s">
        <v>33710</v>
      </c>
    </row>
    <row r="97616">
      <c r="A97616" s="1" t="s">
        <v>33711</v>
      </c>
    </row>
    <row r="97617">
      <c r="A97617" s="1" t="s">
        <v>33712</v>
      </c>
    </row>
    <row r="97618">
      <c r="A97618" s="1" t="s">
        <v>33702</v>
      </c>
    </row>
    <row r="97619">
      <c r="A97619" s="1" t="s">
        <v>33703</v>
      </c>
    </row>
    <row r="97620">
      <c r="A97620" s="1" t="s">
        <v>33704</v>
      </c>
    </row>
    <row r="97621">
      <c r="A97621" s="3" t="str">
        <f>= -OUR SERVICES:</f>
        <v>#ERROR!</v>
      </c>
    </row>
    <row r="97622">
      <c r="A97622" s="1" t="s">
        <v>33705</v>
      </c>
    </row>
    <row r="97623">
      <c r="A97623" s="1" t="s">
        <v>33706</v>
      </c>
    </row>
    <row r="97624">
      <c r="A97624" s="1" t="s">
        <v>33707</v>
      </c>
    </row>
    <row r="97625">
      <c r="A97625" s="1" t="s">
        <v>33708</v>
      </c>
    </row>
    <row r="97626">
      <c r="A97626" s="1" t="s">
        <v>33709</v>
      </c>
    </row>
    <row r="97627">
      <c r="A97627" s="1" t="s">
        <v>33710</v>
      </c>
    </row>
    <row r="97628">
      <c r="A97628" s="1" t="s">
        <v>33711</v>
      </c>
    </row>
    <row r="97629">
      <c r="A97629" s="1" t="s">
        <v>33713</v>
      </c>
    </row>
    <row r="97630">
      <c r="A97630" s="1" t="s">
        <v>33714</v>
      </c>
    </row>
    <row r="97631">
      <c r="A97631" s="1" t="s">
        <v>33715</v>
      </c>
    </row>
    <row r="97632">
      <c r="A97632" s="1" t="s">
        <v>9113</v>
      </c>
    </row>
    <row r="97633">
      <c r="A97633" s="1" t="s">
        <v>33716</v>
      </c>
    </row>
    <row r="97634">
      <c r="A97634" s="1" t="s">
        <v>33717</v>
      </c>
    </row>
    <row r="97635">
      <c r="A97635" s="1" t="s">
        <v>33718</v>
      </c>
    </row>
    <row r="97636">
      <c r="A97636" s="1" t="s">
        <v>33719</v>
      </c>
    </row>
    <row r="97637">
      <c r="A97637" s="1" t="s">
        <v>33720</v>
      </c>
    </row>
    <row r="97638">
      <c r="A97638" s="1" t="s">
        <v>33721</v>
      </c>
    </row>
    <row r="97639">
      <c r="A97639" s="1" t="s">
        <v>33722</v>
      </c>
    </row>
    <row r="97640">
      <c r="A97640" s="1" t="s">
        <v>33723</v>
      </c>
    </row>
    <row r="97641">
      <c r="A97641" s="1" t="s">
        <v>33724</v>
      </c>
    </row>
    <row r="97642">
      <c r="A97642" s="1" t="s">
        <v>33725</v>
      </c>
    </row>
    <row r="97643">
      <c r="A97643" s="1" t="s">
        <v>33726</v>
      </c>
    </row>
    <row r="97644">
      <c r="A97644" s="1" t="s">
        <v>33727</v>
      </c>
    </row>
    <row r="97645">
      <c r="A97645" s="1" t="s">
        <v>33728</v>
      </c>
    </row>
    <row r="97646">
      <c r="A97646" s="1" t="s">
        <v>33729</v>
      </c>
    </row>
    <row r="97647">
      <c r="A97647" s="1" t="s">
        <v>33730</v>
      </c>
    </row>
    <row r="97648">
      <c r="A97648" s="1" t="s">
        <v>33731</v>
      </c>
    </row>
    <row r="97649">
      <c r="A97649" s="1" t="s">
        <v>33732</v>
      </c>
    </row>
    <row r="97650">
      <c r="A97650" s="1" t="s">
        <v>33733</v>
      </c>
    </row>
    <row r="97651">
      <c r="A97651" s="1" t="s">
        <v>33734</v>
      </c>
    </row>
    <row r="97652">
      <c r="A97652" s="1" t="s">
        <v>33735</v>
      </c>
    </row>
    <row r="97653">
      <c r="A97653" s="1" t="s">
        <v>33715</v>
      </c>
    </row>
    <row r="97654">
      <c r="A97654" s="1" t="s">
        <v>33716</v>
      </c>
    </row>
    <row r="97655">
      <c r="A97655" s="1" t="s">
        <v>33717</v>
      </c>
    </row>
    <row r="97656">
      <c r="A97656" s="1" t="s">
        <v>33718</v>
      </c>
    </row>
    <row r="97657">
      <c r="A97657" s="1" t="s">
        <v>33719</v>
      </c>
    </row>
    <row r="97658">
      <c r="A97658" s="1" t="s">
        <v>33720</v>
      </c>
    </row>
    <row r="97659">
      <c r="A97659" s="1" t="s">
        <v>33721</v>
      </c>
    </row>
    <row r="97660">
      <c r="A97660" s="1" t="s">
        <v>33722</v>
      </c>
    </row>
    <row r="97661">
      <c r="A97661" s="1" t="s">
        <v>33723</v>
      </c>
    </row>
    <row r="97662">
      <c r="A97662" s="1" t="s">
        <v>33724</v>
      </c>
    </row>
    <row r="97663">
      <c r="A97663" s="1" t="s">
        <v>33725</v>
      </c>
    </row>
    <row r="97664">
      <c r="A97664" s="1" t="s">
        <v>33726</v>
      </c>
    </row>
    <row r="97665">
      <c r="A97665" s="1" t="s">
        <v>33727</v>
      </c>
    </row>
    <row r="97666">
      <c r="A97666" s="1" t="s">
        <v>33728</v>
      </c>
    </row>
    <row r="97667">
      <c r="A97667" s="1" t="s">
        <v>33729</v>
      </c>
    </row>
    <row r="97668">
      <c r="A97668" s="1" t="s">
        <v>33730</v>
      </c>
    </row>
    <row r="97669">
      <c r="A97669" s="1" t="s">
        <v>33731</v>
      </c>
    </row>
    <row r="97670">
      <c r="A97670" s="1" t="s">
        <v>33732</v>
      </c>
    </row>
    <row r="97671">
      <c r="A97671" s="1" t="s">
        <v>33733</v>
      </c>
    </row>
    <row r="97672">
      <c r="A97672" s="1" t="s">
        <v>33734</v>
      </c>
    </row>
    <row r="97673">
      <c r="A97673" s="1" t="s">
        <v>33736</v>
      </c>
    </row>
    <row r="97674">
      <c r="A97674" s="1" t="s">
        <v>33737</v>
      </c>
    </row>
    <row r="97675">
      <c r="A97675" s="1" t="s">
        <v>33738</v>
      </c>
    </row>
    <row r="97676">
      <c r="A97676" s="1" t="s">
        <v>33739</v>
      </c>
    </row>
    <row r="97677">
      <c r="A97677" s="1" t="s">
        <v>33740</v>
      </c>
    </row>
    <row r="97678">
      <c r="A97678" s="1" t="s">
        <v>33741</v>
      </c>
    </row>
    <row r="97679">
      <c r="A97679" s="1" t="s">
        <v>7512</v>
      </c>
    </row>
    <row r="97680">
      <c r="A97680" s="1" t="s">
        <v>33742</v>
      </c>
    </row>
    <row r="97681">
      <c r="A97681" s="1" t="s">
        <v>33743</v>
      </c>
    </row>
    <row r="97682">
      <c r="A97682" s="1" t="s">
        <v>33744</v>
      </c>
    </row>
    <row r="97683">
      <c r="A97683" s="1" t="s">
        <v>33745</v>
      </c>
    </row>
    <row r="97684">
      <c r="A97684" s="1" t="s">
        <v>33746</v>
      </c>
    </row>
    <row r="97685">
      <c r="A97685" s="1" t="s">
        <v>33747</v>
      </c>
    </row>
    <row r="97686">
      <c r="A97686" s="1" t="s">
        <v>33748</v>
      </c>
    </row>
    <row r="97687">
      <c r="A97687" s="1" t="s">
        <v>13427</v>
      </c>
    </row>
    <row r="97688">
      <c r="A97688" s="1" t="s">
        <v>33749</v>
      </c>
    </row>
    <row r="97689">
      <c r="A97689" s="1" t="s">
        <v>7815</v>
      </c>
    </row>
    <row r="97690">
      <c r="A97690" s="1" t="s">
        <v>33750</v>
      </c>
    </row>
    <row r="97691">
      <c r="A97691" s="1" t="s">
        <v>33751</v>
      </c>
    </row>
    <row r="97692">
      <c r="A97692" s="1" t="s">
        <v>33752</v>
      </c>
    </row>
    <row r="97693">
      <c r="A97693" s="1" t="s">
        <v>33753</v>
      </c>
    </row>
    <row r="97694">
      <c r="A97694" s="1" t="s">
        <v>33754</v>
      </c>
    </row>
    <row r="97695">
      <c r="A97695" s="1" t="s">
        <v>33755</v>
      </c>
    </row>
    <row r="97696">
      <c r="A97696" s="1" t="s">
        <v>977</v>
      </c>
    </row>
    <row r="97697">
      <c r="A97697" s="1" t="s">
        <v>33756</v>
      </c>
    </row>
    <row r="97698">
      <c r="A97698" s="1" t="s">
        <v>33757</v>
      </c>
    </row>
    <row r="97699">
      <c r="A97699" s="1" t="s">
        <v>33758</v>
      </c>
    </row>
    <row r="97700">
      <c r="A97700" s="1" t="s">
        <v>33759</v>
      </c>
    </row>
    <row r="97701">
      <c r="A97701" s="1" t="s">
        <v>33760</v>
      </c>
    </row>
    <row r="97702">
      <c r="A97702" s="1" t="s">
        <v>33761</v>
      </c>
    </row>
    <row r="97703">
      <c r="A97703" s="1" t="s">
        <v>33762</v>
      </c>
    </row>
    <row r="97704">
      <c r="A97704" s="1" t="s">
        <v>33763</v>
      </c>
    </row>
    <row r="97705">
      <c r="A97705" s="1" t="s">
        <v>7512</v>
      </c>
    </row>
    <row r="97706">
      <c r="A97706" s="1" t="s">
        <v>33764</v>
      </c>
    </row>
    <row r="97707">
      <c r="A97707" s="1" t="s">
        <v>33765</v>
      </c>
    </row>
    <row r="97708">
      <c r="A97708" s="1" t="s">
        <v>33766</v>
      </c>
    </row>
    <row r="97709">
      <c r="A97709" s="1" t="s">
        <v>33767</v>
      </c>
    </row>
    <row r="97710">
      <c r="A97710" s="1" t="s">
        <v>33768</v>
      </c>
    </row>
    <row r="97711">
      <c r="A97711" s="1" t="s">
        <v>33769</v>
      </c>
    </row>
    <row r="97712">
      <c r="A97712" s="1" t="s">
        <v>33770</v>
      </c>
    </row>
    <row r="97713">
      <c r="A97713" s="1" t="s">
        <v>33771</v>
      </c>
    </row>
    <row r="97714">
      <c r="A97714" s="1" t="s">
        <v>33772</v>
      </c>
    </row>
    <row r="97715">
      <c r="A97715" s="1" t="s">
        <v>33773</v>
      </c>
    </row>
    <row r="97716">
      <c r="A97716" s="1" t="s">
        <v>33774</v>
      </c>
    </row>
    <row r="97717">
      <c r="A97717" s="1" t="s">
        <v>33775</v>
      </c>
    </row>
    <row r="97718">
      <c r="A97718" s="1" t="s">
        <v>33776</v>
      </c>
    </row>
    <row r="97719">
      <c r="A97719" s="1" t="s">
        <v>33777</v>
      </c>
    </row>
    <row r="97720">
      <c r="A97720" s="1" t="s">
        <v>33778</v>
      </c>
    </row>
    <row r="97721">
      <c r="A97721" s="1" t="s">
        <v>33779</v>
      </c>
    </row>
    <row r="97722">
      <c r="A97722" s="1" t="s">
        <v>33780</v>
      </c>
    </row>
    <row r="97723">
      <c r="A97723" s="1" t="s">
        <v>33781</v>
      </c>
    </row>
    <row r="97724">
      <c r="A97724" s="1" t="s">
        <v>33782</v>
      </c>
    </row>
    <row r="97725">
      <c r="A97725" s="1" t="s">
        <v>33783</v>
      </c>
    </row>
    <row r="97726">
      <c r="A97726" s="1" t="s">
        <v>33784</v>
      </c>
    </row>
    <row r="97727">
      <c r="A97727" s="1" t="s">
        <v>33785</v>
      </c>
    </row>
    <row r="97728">
      <c r="A97728" s="1" t="s">
        <v>33786</v>
      </c>
    </row>
    <row r="97729">
      <c r="A97729" s="1" t="s">
        <v>33787</v>
      </c>
    </row>
    <row r="97730">
      <c r="A97730" s="1" t="s">
        <v>33788</v>
      </c>
    </row>
    <row r="97731">
      <c r="A97731" s="1" t="s">
        <v>33789</v>
      </c>
    </row>
    <row r="97732">
      <c r="A97732" s="1" t="s">
        <v>33790</v>
      </c>
    </row>
    <row r="97733">
      <c r="A97733" s="1" t="s">
        <v>33791</v>
      </c>
    </row>
    <row r="97734">
      <c r="A97734" s="1" t="s">
        <v>33792</v>
      </c>
    </row>
    <row r="97735">
      <c r="A97735" s="1" t="s">
        <v>33793</v>
      </c>
    </row>
    <row r="97736">
      <c r="A97736" s="1" t="s">
        <v>33794</v>
      </c>
    </row>
    <row r="97737">
      <c r="A97737" s="1" t="s">
        <v>33795</v>
      </c>
    </row>
    <row r="97738">
      <c r="A97738" s="1" t="s">
        <v>33796</v>
      </c>
    </row>
    <row r="97739">
      <c r="A97739" s="1" t="s">
        <v>33797</v>
      </c>
    </row>
    <row r="97740">
      <c r="A97740" s="1" t="s">
        <v>33798</v>
      </c>
    </row>
    <row r="97741">
      <c r="A97741" s="1" t="s">
        <v>33799</v>
      </c>
    </row>
    <row r="97742">
      <c r="A97742" s="1" t="s">
        <v>33800</v>
      </c>
    </row>
    <row r="97743">
      <c r="A97743" s="1" t="s">
        <v>33801</v>
      </c>
    </row>
    <row r="97744">
      <c r="A97744" s="1" t="s">
        <v>33802</v>
      </c>
    </row>
    <row r="97745">
      <c r="A97745" s="1" t="s">
        <v>33803</v>
      </c>
    </row>
    <row r="97746">
      <c r="A97746" s="1" t="s">
        <v>33804</v>
      </c>
    </row>
    <row r="97747">
      <c r="A97747" s="1" t="s">
        <v>33805</v>
      </c>
    </row>
    <row r="97748">
      <c r="A97748" s="1" t="s">
        <v>33806</v>
      </c>
    </row>
    <row r="97749">
      <c r="A97749" s="1" t="s">
        <v>33807</v>
      </c>
    </row>
    <row r="97750">
      <c r="A97750" s="1" t="s">
        <v>367</v>
      </c>
    </row>
    <row r="97751">
      <c r="A97751" s="1" t="s">
        <v>33808</v>
      </c>
    </row>
    <row r="97752">
      <c r="A97752" s="1" t="s">
        <v>33809</v>
      </c>
    </row>
    <row r="97753">
      <c r="A97753" s="1" t="s">
        <v>33810</v>
      </c>
    </row>
    <row r="97754">
      <c r="A97754" s="1" t="s">
        <v>33811</v>
      </c>
    </row>
    <row r="97755">
      <c r="A97755" s="1" t="s">
        <v>33812</v>
      </c>
    </row>
    <row r="97756">
      <c r="A97756" s="1" t="s">
        <v>33813</v>
      </c>
    </row>
    <row r="97757">
      <c r="A97757" s="1" t="s">
        <v>33814</v>
      </c>
    </row>
    <row r="97758">
      <c r="A97758" s="1" t="s">
        <v>33815</v>
      </c>
    </row>
    <row r="97759">
      <c r="A97759" s="1">
        <v>7.0</v>
      </c>
    </row>
    <row r="97760">
      <c r="A97760" s="1" t="s">
        <v>33816</v>
      </c>
    </row>
    <row r="97761">
      <c r="A97761" s="1" t="s">
        <v>33817</v>
      </c>
    </row>
    <row r="97762">
      <c r="A97762" s="1" t="s">
        <v>33818</v>
      </c>
    </row>
    <row r="97763">
      <c r="A97763" s="1" t="s">
        <v>33819</v>
      </c>
    </row>
    <row r="97764">
      <c r="A97764" s="1" t="s">
        <v>33820</v>
      </c>
    </row>
    <row r="97765">
      <c r="A97765" s="1" t="s">
        <v>33821</v>
      </c>
    </row>
    <row r="97766">
      <c r="A97766" s="1" t="s">
        <v>33822</v>
      </c>
    </row>
    <row r="97767">
      <c r="A97767" s="1" t="s">
        <v>7815</v>
      </c>
    </row>
    <row r="97768">
      <c r="A97768" s="1" t="s">
        <v>33823</v>
      </c>
    </row>
    <row r="97769">
      <c r="A97769" s="1" t="s">
        <v>33824</v>
      </c>
    </row>
    <row r="97770">
      <c r="A97770" s="1" t="s">
        <v>33825</v>
      </c>
    </row>
    <row r="97771">
      <c r="A97771" s="1" t="s">
        <v>33826</v>
      </c>
    </row>
    <row r="97772">
      <c r="A97772" s="1" t="s">
        <v>33827</v>
      </c>
    </row>
    <row r="97773">
      <c r="A97773" s="1" t="s">
        <v>33739</v>
      </c>
    </row>
    <row r="97774">
      <c r="A97774" s="1" t="s">
        <v>33740</v>
      </c>
    </row>
    <row r="97775">
      <c r="A97775" s="1" t="s">
        <v>33741</v>
      </c>
    </row>
    <row r="97776">
      <c r="A97776" s="1" t="s">
        <v>7512</v>
      </c>
    </row>
    <row r="97777">
      <c r="A97777" s="1" t="s">
        <v>33742</v>
      </c>
    </row>
    <row r="97778">
      <c r="A97778" s="1" t="s">
        <v>33743</v>
      </c>
    </row>
    <row r="97779">
      <c r="A97779" s="1" t="s">
        <v>33744</v>
      </c>
    </row>
    <row r="97780">
      <c r="A97780" s="1" t="s">
        <v>33745</v>
      </c>
    </row>
    <row r="97781">
      <c r="A97781" s="1" t="s">
        <v>33746</v>
      </c>
    </row>
    <row r="97782">
      <c r="A97782" s="1" t="s">
        <v>33747</v>
      </c>
    </row>
    <row r="97783">
      <c r="A97783" s="1" t="s">
        <v>33748</v>
      </c>
    </row>
    <row r="97784">
      <c r="A97784" s="1" t="s">
        <v>33749</v>
      </c>
    </row>
    <row r="97785">
      <c r="A97785" s="1" t="s">
        <v>33750</v>
      </c>
    </row>
    <row r="97786">
      <c r="A97786" s="1" t="s">
        <v>33751</v>
      </c>
    </row>
    <row r="97787">
      <c r="A97787" s="1" t="s">
        <v>33752</v>
      </c>
    </row>
    <row r="97788">
      <c r="A97788" s="1" t="s">
        <v>33753</v>
      </c>
    </row>
    <row r="97789">
      <c r="A97789" s="1" t="s">
        <v>33754</v>
      </c>
    </row>
    <row r="97790">
      <c r="A97790" s="1" t="s">
        <v>33755</v>
      </c>
    </row>
    <row r="97791">
      <c r="A97791" s="1" t="s">
        <v>33756</v>
      </c>
    </row>
    <row r="97792">
      <c r="A97792" s="1" t="s">
        <v>33757</v>
      </c>
    </row>
    <row r="97793">
      <c r="A97793" s="1" t="s">
        <v>33758</v>
      </c>
    </row>
    <row r="97794">
      <c r="A97794" s="1" t="s">
        <v>33759</v>
      </c>
    </row>
    <row r="97795">
      <c r="A97795" s="1" t="s">
        <v>33760</v>
      </c>
    </row>
    <row r="97796">
      <c r="A97796" s="1" t="s">
        <v>33761</v>
      </c>
    </row>
    <row r="97797">
      <c r="A97797" s="1" t="s">
        <v>33762</v>
      </c>
    </row>
    <row r="97798">
      <c r="A97798" s="1" t="s">
        <v>33763</v>
      </c>
    </row>
    <row r="97799">
      <c r="A97799" s="1" t="s">
        <v>7512</v>
      </c>
    </row>
    <row r="97800">
      <c r="A97800" s="1" t="s">
        <v>33764</v>
      </c>
    </row>
    <row r="97801">
      <c r="A97801" s="1" t="s">
        <v>33765</v>
      </c>
    </row>
    <row r="97802">
      <c r="A97802" s="1" t="s">
        <v>33766</v>
      </c>
    </row>
    <row r="97803">
      <c r="A97803" s="1" t="s">
        <v>33767</v>
      </c>
    </row>
    <row r="97804">
      <c r="A97804" s="1" t="s">
        <v>33768</v>
      </c>
    </row>
    <row r="97805">
      <c r="A97805" s="1" t="s">
        <v>33769</v>
      </c>
    </row>
    <row r="97806">
      <c r="A97806" s="1" t="s">
        <v>33770</v>
      </c>
    </row>
    <row r="97807">
      <c r="A97807" s="1" t="s">
        <v>33771</v>
      </c>
    </row>
    <row r="97808">
      <c r="A97808" s="1" t="s">
        <v>33772</v>
      </c>
    </row>
    <row r="97809">
      <c r="A97809" s="1" t="s">
        <v>33773</v>
      </c>
    </row>
    <row r="97810">
      <c r="A97810" s="1" t="s">
        <v>33774</v>
      </c>
    </row>
    <row r="97811">
      <c r="A97811" s="1" t="s">
        <v>33775</v>
      </c>
    </row>
    <row r="97812">
      <c r="A97812" s="1" t="s">
        <v>33776</v>
      </c>
    </row>
    <row r="97813">
      <c r="A97813" s="1" t="s">
        <v>33777</v>
      </c>
    </row>
    <row r="97814">
      <c r="A97814" s="1" t="s">
        <v>33778</v>
      </c>
    </row>
    <row r="97815">
      <c r="A97815" s="1" t="s">
        <v>33779</v>
      </c>
    </row>
    <row r="97816">
      <c r="A97816" s="1" t="s">
        <v>33780</v>
      </c>
    </row>
    <row r="97817">
      <c r="A97817" s="1" t="s">
        <v>33781</v>
      </c>
    </row>
    <row r="97818">
      <c r="A97818" s="1" t="s">
        <v>33782</v>
      </c>
    </row>
    <row r="97819">
      <c r="A97819" s="1" t="s">
        <v>33783</v>
      </c>
    </row>
    <row r="97820">
      <c r="A97820" s="1" t="s">
        <v>33784</v>
      </c>
    </row>
    <row r="97821">
      <c r="A97821" s="1" t="s">
        <v>33785</v>
      </c>
    </row>
    <row r="97822">
      <c r="A97822" s="1" t="s">
        <v>33786</v>
      </c>
    </row>
    <row r="97823">
      <c r="A97823" s="1" t="s">
        <v>33787</v>
      </c>
    </row>
    <row r="97824">
      <c r="A97824" s="1" t="s">
        <v>33788</v>
      </c>
    </row>
    <row r="97825">
      <c r="A97825" s="1" t="s">
        <v>33789</v>
      </c>
    </row>
    <row r="97826">
      <c r="A97826" s="1" t="s">
        <v>33790</v>
      </c>
    </row>
    <row r="97827">
      <c r="A97827" s="1" t="s">
        <v>33791</v>
      </c>
    </row>
    <row r="97828">
      <c r="A97828" s="1" t="s">
        <v>33792</v>
      </c>
    </row>
    <row r="97829">
      <c r="A97829" s="1" t="s">
        <v>33793</v>
      </c>
    </row>
    <row r="97830">
      <c r="A97830" s="1" t="s">
        <v>33794</v>
      </c>
    </row>
    <row r="97831">
      <c r="A97831" s="1" t="s">
        <v>33795</v>
      </c>
    </row>
    <row r="97832">
      <c r="A97832" s="1" t="s">
        <v>33796</v>
      </c>
    </row>
    <row r="97833">
      <c r="A97833" s="1" t="s">
        <v>33797</v>
      </c>
    </row>
    <row r="97834">
      <c r="A97834" s="1" t="s">
        <v>33798</v>
      </c>
    </row>
    <row r="97835">
      <c r="A97835" s="1" t="s">
        <v>33799</v>
      </c>
    </row>
    <row r="97836">
      <c r="A97836" s="1" t="s">
        <v>33800</v>
      </c>
    </row>
    <row r="97837">
      <c r="A97837" s="1" t="s">
        <v>33801</v>
      </c>
    </row>
    <row r="97838">
      <c r="A97838" s="1" t="s">
        <v>33802</v>
      </c>
    </row>
    <row r="97839">
      <c r="A97839" s="1" t="s">
        <v>33803</v>
      </c>
    </row>
    <row r="97840">
      <c r="A97840" s="1" t="s">
        <v>33804</v>
      </c>
    </row>
    <row r="97841">
      <c r="A97841" s="1" t="s">
        <v>33805</v>
      </c>
    </row>
    <row r="97842">
      <c r="A97842" s="1" t="s">
        <v>33806</v>
      </c>
    </row>
    <row r="97843">
      <c r="A97843" s="1" t="s">
        <v>33807</v>
      </c>
    </row>
    <row r="97844">
      <c r="A97844" s="1" t="s">
        <v>33808</v>
      </c>
    </row>
    <row r="97845">
      <c r="A97845" s="1" t="s">
        <v>33809</v>
      </c>
    </row>
    <row r="97846">
      <c r="A97846" s="1" t="s">
        <v>33810</v>
      </c>
    </row>
    <row r="97847">
      <c r="A97847" s="1" t="s">
        <v>33811</v>
      </c>
    </row>
    <row r="97848">
      <c r="A97848" s="1" t="s">
        <v>33812</v>
      </c>
    </row>
    <row r="97849">
      <c r="A97849" s="1" t="s">
        <v>33813</v>
      </c>
    </row>
    <row r="97850">
      <c r="A97850" s="1" t="s">
        <v>33815</v>
      </c>
    </row>
    <row r="97851">
      <c r="A97851" s="1" t="s">
        <v>33816</v>
      </c>
    </row>
    <row r="97852">
      <c r="A97852" s="1" t="s">
        <v>33817</v>
      </c>
    </row>
    <row r="97853">
      <c r="A97853" s="1" t="s">
        <v>33818</v>
      </c>
    </row>
    <row r="97854">
      <c r="A97854" s="1" t="s">
        <v>33819</v>
      </c>
    </row>
    <row r="97855">
      <c r="A97855" s="1" t="s">
        <v>33820</v>
      </c>
    </row>
    <row r="97856">
      <c r="A97856" s="1" t="s">
        <v>33821</v>
      </c>
    </row>
    <row r="97857">
      <c r="A97857" s="1" t="s">
        <v>33822</v>
      </c>
    </row>
    <row r="97858">
      <c r="A97858" s="1" t="s">
        <v>33823</v>
      </c>
    </row>
    <row r="97859">
      <c r="A97859" s="1" t="s">
        <v>33824</v>
      </c>
    </row>
    <row r="97860">
      <c r="A97860" s="1" t="s">
        <v>33825</v>
      </c>
    </row>
    <row r="97861">
      <c r="A97861" s="1" t="s">
        <v>33826</v>
      </c>
    </row>
    <row r="97862">
      <c r="A97862" s="1" t="s">
        <v>33828</v>
      </c>
    </row>
    <row r="97863">
      <c r="A97863" s="1" t="s">
        <v>33829</v>
      </c>
    </row>
    <row r="97864">
      <c r="A97864" s="1" t="s">
        <v>33487</v>
      </c>
    </row>
    <row r="97865">
      <c r="A97865" s="1" t="s">
        <v>33488</v>
      </c>
    </row>
    <row r="97866">
      <c r="A97866" s="1" t="s">
        <v>33489</v>
      </c>
    </row>
    <row r="97867">
      <c r="A97867" s="1" t="s">
        <v>33490</v>
      </c>
    </row>
    <row r="97868">
      <c r="A97868" s="1" t="s">
        <v>33491</v>
      </c>
    </row>
    <row r="97870">
      <c r="A97870" s="1" t="s">
        <v>33492</v>
      </c>
    </row>
    <row r="97872">
      <c r="A97872" s="1" t="s">
        <v>33493</v>
      </c>
    </row>
    <row r="97874">
      <c r="A97874" s="1" t="s">
        <v>33494</v>
      </c>
    </row>
    <row r="97875">
      <c r="A97875" s="1" t="s">
        <v>33487</v>
      </c>
    </row>
    <row r="97876">
      <c r="A97876" s="1" t="s">
        <v>33488</v>
      </c>
    </row>
    <row r="97877">
      <c r="A97877" s="1" t="s">
        <v>33489</v>
      </c>
    </row>
    <row r="97878">
      <c r="A97878" s="1" t="s">
        <v>33491</v>
      </c>
    </row>
    <row r="97879">
      <c r="A97879" s="1" t="s">
        <v>33492</v>
      </c>
    </row>
    <row r="97880">
      <c r="A97880" s="1" t="s">
        <v>33495</v>
      </c>
    </row>
    <row r="97881">
      <c r="A97881" s="1" t="s">
        <v>33830</v>
      </c>
    </row>
    <row r="97883">
      <c r="A97883" s="1" t="s">
        <v>33831</v>
      </c>
    </row>
    <row r="97884">
      <c r="A97884" s="1" t="s">
        <v>33832</v>
      </c>
    </row>
    <row r="97886">
      <c r="A97886" s="1" t="s">
        <v>33833</v>
      </c>
    </row>
    <row r="97888">
      <c r="A97888" s="1" t="s">
        <v>33834</v>
      </c>
    </row>
    <row r="97890">
      <c r="A97890" s="1" t="s">
        <v>33835</v>
      </c>
    </row>
    <row r="97892">
      <c r="A97892" s="1" t="s">
        <v>33836</v>
      </c>
    </row>
    <row r="97894">
      <c r="A97894" s="1" t="s">
        <v>33514</v>
      </c>
    </row>
    <row r="97896">
      <c r="A97896" s="1" t="s">
        <v>33837</v>
      </c>
    </row>
    <row r="97898">
      <c r="A97898" s="1" t="s">
        <v>33516</v>
      </c>
    </row>
    <row r="97900">
      <c r="A97900" s="1" t="s">
        <v>33659</v>
      </c>
    </row>
    <row r="97902">
      <c r="A97902" s="1" t="s">
        <v>33652</v>
      </c>
    </row>
    <row r="97904">
      <c r="A97904" s="1" t="s">
        <v>33838</v>
      </c>
    </row>
    <row r="97906">
      <c r="A97906" s="1" t="s">
        <v>33839</v>
      </c>
    </row>
    <row r="97907">
      <c r="A97907" s="1" t="s">
        <v>33655</v>
      </c>
    </row>
    <row r="97909">
      <c r="A97909" s="1" t="s">
        <v>33520</v>
      </c>
    </row>
    <row r="97911">
      <c r="A97911" s="1" t="s">
        <v>33840</v>
      </c>
    </row>
    <row r="97912">
      <c r="A97912" s="1" t="s">
        <v>33841</v>
      </c>
    </row>
    <row r="97914">
      <c r="A97914" s="1" t="s">
        <v>33842</v>
      </c>
    </row>
    <row r="97916">
      <c r="A97916" s="1" t="s">
        <v>33843</v>
      </c>
    </row>
    <row r="97918">
      <c r="A97918" s="1" t="s">
        <v>33844</v>
      </c>
    </row>
    <row r="97920">
      <c r="A97920" s="1" t="s">
        <v>33654</v>
      </c>
    </row>
    <row r="97921">
      <c r="A97921" s="1" t="s">
        <v>33845</v>
      </c>
    </row>
    <row r="97922">
      <c r="A97922" s="1" t="s">
        <v>33846</v>
      </c>
    </row>
    <row r="97924">
      <c r="A97924" s="1" t="s">
        <v>33847</v>
      </c>
    </row>
    <row r="97926">
      <c r="A97926" s="1" t="s">
        <v>33848</v>
      </c>
    </row>
    <row r="97928">
      <c r="A97928" s="1" t="s">
        <v>2692</v>
      </c>
    </row>
    <row r="97929">
      <c r="A97929" s="1" t="s">
        <v>33849</v>
      </c>
    </row>
    <row r="97930">
      <c r="A97930" s="1" t="s">
        <v>33831</v>
      </c>
    </row>
    <row r="97931">
      <c r="A97931" s="1" t="s">
        <v>33832</v>
      </c>
    </row>
    <row r="97932">
      <c r="A97932" s="1" t="s">
        <v>33833</v>
      </c>
    </row>
    <row r="97933">
      <c r="A97933" s="1" t="s">
        <v>33834</v>
      </c>
    </row>
    <row r="97934">
      <c r="A97934" s="1" t="s">
        <v>33835</v>
      </c>
    </row>
    <row r="97935">
      <c r="A97935" s="1" t="s">
        <v>33836</v>
      </c>
    </row>
    <row r="97936">
      <c r="A97936" s="1" t="s">
        <v>33514</v>
      </c>
    </row>
    <row r="97937">
      <c r="A97937" s="1" t="s">
        <v>33837</v>
      </c>
    </row>
    <row r="97938">
      <c r="A97938" s="1" t="s">
        <v>33516</v>
      </c>
    </row>
    <row r="97939">
      <c r="A97939" s="1" t="s">
        <v>33659</v>
      </c>
    </row>
    <row r="97940">
      <c r="A97940" s="1" t="s">
        <v>33652</v>
      </c>
    </row>
    <row r="97941">
      <c r="A97941" s="1" t="s">
        <v>33838</v>
      </c>
    </row>
    <row r="97942">
      <c r="A97942" s="1" t="s">
        <v>33839</v>
      </c>
    </row>
    <row r="97943">
      <c r="A97943" s="1" t="s">
        <v>33655</v>
      </c>
    </row>
    <row r="97944">
      <c r="A97944" s="1" t="s">
        <v>33520</v>
      </c>
    </row>
    <row r="97945">
      <c r="A97945" s="1" t="s">
        <v>33840</v>
      </c>
    </row>
    <row r="97946">
      <c r="A97946" s="1" t="s">
        <v>33841</v>
      </c>
    </row>
    <row r="97947">
      <c r="A97947" s="1" t="s">
        <v>33842</v>
      </c>
    </row>
    <row r="97948">
      <c r="A97948" s="1" t="s">
        <v>33843</v>
      </c>
    </row>
    <row r="97949">
      <c r="A97949" s="1" t="s">
        <v>33844</v>
      </c>
    </row>
    <row r="97950">
      <c r="A97950" s="1" t="s">
        <v>33654</v>
      </c>
    </row>
    <row r="97951">
      <c r="A97951" s="1" t="s">
        <v>33845</v>
      </c>
    </row>
    <row r="97952">
      <c r="A97952" s="1" t="s">
        <v>33846</v>
      </c>
    </row>
    <row r="97953">
      <c r="A97953" s="1" t="s">
        <v>33847</v>
      </c>
    </row>
    <row r="97954">
      <c r="A97954" s="1" t="s">
        <v>33850</v>
      </c>
    </row>
    <row r="97955">
      <c r="A97955" s="1" t="s">
        <v>33851</v>
      </c>
    </row>
    <row r="97956">
      <c r="A97956" s="1" t="s">
        <v>33852</v>
      </c>
    </row>
    <row r="97957">
      <c r="A97957" s="1" t="s">
        <v>33853</v>
      </c>
    </row>
    <row r="97958">
      <c r="A97958" s="1" t="s">
        <v>33854</v>
      </c>
    </row>
    <row r="97959">
      <c r="A97959" s="1" t="s">
        <v>33855</v>
      </c>
    </row>
    <row r="97960">
      <c r="A97960" s="1" t="s">
        <v>7512</v>
      </c>
    </row>
    <row r="97961">
      <c r="A97961" s="1" t="s">
        <v>33856</v>
      </c>
    </row>
    <row r="97962">
      <c r="A97962" s="1" t="s">
        <v>33857</v>
      </c>
    </row>
    <row r="97963">
      <c r="A97963" s="1" t="s">
        <v>33858</v>
      </c>
    </row>
    <row r="97964">
      <c r="A97964" s="1" t="s">
        <v>33859</v>
      </c>
    </row>
    <row r="97965">
      <c r="A97965" s="1" t="s">
        <v>33860</v>
      </c>
    </row>
    <row r="97966">
      <c r="A97966" s="1" t="s">
        <v>33861</v>
      </c>
    </row>
    <row r="97967">
      <c r="A97967" s="1" t="s">
        <v>33862</v>
      </c>
    </row>
    <row r="97968">
      <c r="A97968" s="1" t="s">
        <v>33853</v>
      </c>
    </row>
    <row r="97969">
      <c r="A97969" s="1" t="s">
        <v>33854</v>
      </c>
    </row>
    <row r="97970">
      <c r="A97970" s="1" t="s">
        <v>7512</v>
      </c>
    </row>
    <row r="97971">
      <c r="A97971" s="1" t="s">
        <v>33857</v>
      </c>
    </row>
    <row r="97972">
      <c r="A97972" s="1" t="s">
        <v>33858</v>
      </c>
    </row>
    <row r="97973">
      <c r="A97973" s="1" t="s">
        <v>33859</v>
      </c>
    </row>
    <row r="97974">
      <c r="A97974" s="1" t="s">
        <v>33860</v>
      </c>
    </row>
    <row r="97975">
      <c r="A97975" s="1" t="s">
        <v>33861</v>
      </c>
    </row>
    <row r="97976">
      <c r="A97976" s="1" t="s">
        <v>33863</v>
      </c>
    </row>
    <row r="97977">
      <c r="A97977" s="1" t="s">
        <v>33864</v>
      </c>
    </row>
    <row r="97978">
      <c r="A97978" s="1" t="s">
        <v>33865</v>
      </c>
    </row>
    <row r="97979">
      <c r="A97979" s="1" t="s">
        <v>33866</v>
      </c>
    </row>
    <row r="97980">
      <c r="A97980" s="1" t="s">
        <v>11144</v>
      </c>
    </row>
    <row r="97981">
      <c r="A97981" s="1" t="s">
        <v>33867</v>
      </c>
    </row>
    <row r="97982">
      <c r="A97982" s="1" t="s">
        <v>4007</v>
      </c>
    </row>
    <row r="97983">
      <c r="A97983" s="1" t="s">
        <v>33868</v>
      </c>
    </row>
    <row r="97984">
      <c r="A97984" s="1" t="s">
        <v>1529</v>
      </c>
    </row>
    <row r="97985">
      <c r="A97985" s="1" t="s">
        <v>33869</v>
      </c>
    </row>
    <row r="97986">
      <c r="A97986" s="1" t="s">
        <v>33870</v>
      </c>
    </row>
    <row r="97987">
      <c r="A97987" s="1" t="s">
        <v>33871</v>
      </c>
    </row>
    <row r="97988">
      <c r="A97988" s="1" t="s">
        <v>33872</v>
      </c>
    </row>
    <row r="97989">
      <c r="A97989" s="1" t="s">
        <v>33873</v>
      </c>
    </row>
    <row r="97990">
      <c r="A97990" s="1" t="s">
        <v>33874</v>
      </c>
    </row>
    <row r="97991">
      <c r="A97991" s="1" t="s">
        <v>33865</v>
      </c>
    </row>
    <row r="97992">
      <c r="A97992" s="1" t="s">
        <v>33866</v>
      </c>
    </row>
    <row r="97993">
      <c r="A97993" s="1" t="s">
        <v>11144</v>
      </c>
    </row>
    <row r="97994">
      <c r="A97994" s="1" t="s">
        <v>33867</v>
      </c>
    </row>
    <row r="97995">
      <c r="A97995" s="1" t="s">
        <v>33868</v>
      </c>
    </row>
    <row r="97996">
      <c r="A97996" s="1" t="s">
        <v>33869</v>
      </c>
    </row>
    <row r="97997">
      <c r="A97997" s="1" t="s">
        <v>33870</v>
      </c>
    </row>
    <row r="97998">
      <c r="A97998" s="1" t="s">
        <v>33871</v>
      </c>
    </row>
    <row r="97999">
      <c r="A97999" s="1" t="s">
        <v>33872</v>
      </c>
    </row>
    <row r="98000">
      <c r="A98000" s="1" t="s">
        <v>33873</v>
      </c>
    </row>
    <row r="98001">
      <c r="A98001" s="1" t="s">
        <v>33875</v>
      </c>
    </row>
    <row r="98002">
      <c r="A98002" s="1" t="s">
        <v>33876</v>
      </c>
    </row>
    <row r="98003">
      <c r="A98003" s="1">
        <v>38.0</v>
      </c>
    </row>
    <row r="98004">
      <c r="A98004" s="1" t="s">
        <v>33877</v>
      </c>
    </row>
    <row r="98005">
      <c r="A98005" s="1" t="s">
        <v>33878</v>
      </c>
    </row>
    <row r="98006">
      <c r="A98006" s="1" t="s">
        <v>33879</v>
      </c>
    </row>
    <row r="98007">
      <c r="A98007" s="1" t="s">
        <v>33880</v>
      </c>
    </row>
    <row r="98008">
      <c r="A98008" s="1" t="s">
        <v>33881</v>
      </c>
    </row>
    <row r="98009">
      <c r="A98009" s="1" t="s">
        <v>966</v>
      </c>
    </row>
    <row r="98010">
      <c r="A98010" s="1" t="s">
        <v>33882</v>
      </c>
    </row>
    <row r="98011">
      <c r="A98011" s="1" t="s">
        <v>33883</v>
      </c>
    </row>
    <row r="98012">
      <c r="A98012" s="1" t="s">
        <v>33884</v>
      </c>
    </row>
    <row r="98013">
      <c r="A98013" s="1" t="s">
        <v>7512</v>
      </c>
    </row>
    <row r="98014">
      <c r="A98014" s="1" t="s">
        <v>33885</v>
      </c>
    </row>
    <row r="98015">
      <c r="A98015" s="1" t="s">
        <v>33886</v>
      </c>
    </row>
    <row r="98016">
      <c r="A98016" s="1" t="s">
        <v>977</v>
      </c>
    </row>
    <row r="98017">
      <c r="A98017" s="1" t="s">
        <v>33887</v>
      </c>
    </row>
    <row r="98018">
      <c r="A98018" s="1" t="s">
        <v>33888</v>
      </c>
    </row>
    <row r="98019">
      <c r="A98019" s="1" t="s">
        <v>33889</v>
      </c>
    </row>
    <row r="98020">
      <c r="A98020" s="1" t="s">
        <v>33890</v>
      </c>
    </row>
    <row r="98021">
      <c r="A98021" s="1" t="s">
        <v>7512</v>
      </c>
    </row>
    <row r="98022">
      <c r="A98022" s="1" t="s">
        <v>17166</v>
      </c>
    </row>
    <row r="98023">
      <c r="A98023" s="1" t="s">
        <v>33891</v>
      </c>
    </row>
    <row r="98024">
      <c r="A98024" s="1" t="s">
        <v>33877</v>
      </c>
    </row>
    <row r="98025">
      <c r="A98025" s="1" t="s">
        <v>33878</v>
      </c>
    </row>
    <row r="98026">
      <c r="A98026" s="1" t="s">
        <v>33879</v>
      </c>
    </row>
    <row r="98027">
      <c r="A98027" s="1" t="s">
        <v>33880</v>
      </c>
    </row>
    <row r="98028">
      <c r="A98028" s="1" t="s">
        <v>33881</v>
      </c>
    </row>
    <row r="98029">
      <c r="A98029" s="1" t="s">
        <v>33882</v>
      </c>
    </row>
    <row r="98030">
      <c r="A98030" s="1" t="s">
        <v>33883</v>
      </c>
    </row>
    <row r="98031">
      <c r="A98031" s="1" t="s">
        <v>33884</v>
      </c>
    </row>
    <row r="98032">
      <c r="A98032" s="1" t="s">
        <v>7512</v>
      </c>
    </row>
    <row r="98033">
      <c r="A98033" s="1" t="s">
        <v>33885</v>
      </c>
    </row>
    <row r="98034">
      <c r="A98034" s="1" t="s">
        <v>33886</v>
      </c>
    </row>
    <row r="98035">
      <c r="A98035" s="1" t="s">
        <v>33887</v>
      </c>
    </row>
    <row r="98036">
      <c r="A98036" s="1" t="s">
        <v>33888</v>
      </c>
    </row>
    <row r="98037">
      <c r="A98037" s="1" t="s">
        <v>33889</v>
      </c>
    </row>
    <row r="98038">
      <c r="A98038" s="1" t="s">
        <v>33890</v>
      </c>
    </row>
    <row r="98039">
      <c r="A98039" s="1" t="s">
        <v>7512</v>
      </c>
    </row>
    <row r="98040">
      <c r="A98040" s="1" t="s">
        <v>33892</v>
      </c>
    </row>
    <row r="98041">
      <c r="A98041" s="1" t="s">
        <v>33893</v>
      </c>
    </row>
    <row r="98042">
      <c r="A98042" s="1" t="s">
        <v>33894</v>
      </c>
    </row>
    <row r="98043">
      <c r="A98043" s="1" t="s">
        <v>2007</v>
      </c>
    </row>
    <row r="98044">
      <c r="A98044" s="1" t="s">
        <v>33895</v>
      </c>
    </row>
    <row r="98045">
      <c r="A98045" s="1" t="s">
        <v>33896</v>
      </c>
    </row>
    <row r="98046">
      <c r="A98046" s="1" t="s">
        <v>33897</v>
      </c>
    </row>
    <row r="98047">
      <c r="A98047" s="1" t="s">
        <v>33898</v>
      </c>
    </row>
    <row r="98048">
      <c r="A98048" s="1" t="s">
        <v>33899</v>
      </c>
    </row>
    <row r="98049">
      <c r="A98049" s="1" t="s">
        <v>33900</v>
      </c>
    </row>
    <row r="98050">
      <c r="A98050" s="1" t="s">
        <v>2802</v>
      </c>
    </row>
    <row r="98051">
      <c r="A98051" s="1" t="s">
        <v>33901</v>
      </c>
    </row>
    <row r="98052">
      <c r="A98052" s="1" t="s">
        <v>33902</v>
      </c>
    </row>
    <row r="98053">
      <c r="A98053" s="1" t="s">
        <v>977</v>
      </c>
    </row>
    <row r="98054">
      <c r="A98054" s="1" t="s">
        <v>33903</v>
      </c>
    </row>
    <row r="98055">
      <c r="A98055" s="1" t="s">
        <v>33904</v>
      </c>
    </row>
    <row r="98056">
      <c r="A98056" s="1" t="s">
        <v>33905</v>
      </c>
    </row>
    <row r="98057">
      <c r="A98057" s="1" t="s">
        <v>33906</v>
      </c>
    </row>
    <row r="98058">
      <c r="A98058" s="1" t="s">
        <v>33907</v>
      </c>
    </row>
    <row r="98059">
      <c r="A98059" s="1" t="s">
        <v>33908</v>
      </c>
    </row>
    <row r="98060">
      <c r="A98060" s="1" t="s">
        <v>33909</v>
      </c>
    </row>
    <row r="98061">
      <c r="A98061" s="1" t="s">
        <v>33910</v>
      </c>
    </row>
    <row r="98062">
      <c r="A98062" s="1" t="s">
        <v>33911</v>
      </c>
    </row>
    <row r="98063">
      <c r="A98063" s="1" t="s">
        <v>33912</v>
      </c>
    </row>
    <row r="98064">
      <c r="A98064" s="1" t="s">
        <v>33913</v>
      </c>
    </row>
    <row r="98065">
      <c r="A98065" s="1" t="s">
        <v>33914</v>
      </c>
    </row>
    <row r="98066">
      <c r="A98066" s="1" t="s">
        <v>33915</v>
      </c>
    </row>
    <row r="98067">
      <c r="A98067" s="1" t="s">
        <v>33916</v>
      </c>
    </row>
    <row r="98068">
      <c r="A98068" s="1" t="s">
        <v>33895</v>
      </c>
    </row>
    <row r="98069">
      <c r="A98069" s="1" t="s">
        <v>33896</v>
      </c>
    </row>
    <row r="98070">
      <c r="A98070" s="1" t="s">
        <v>33897</v>
      </c>
    </row>
    <row r="98071">
      <c r="A98071" s="1" t="s">
        <v>33898</v>
      </c>
    </row>
    <row r="98072">
      <c r="A98072" s="1" t="s">
        <v>33899</v>
      </c>
    </row>
    <row r="98073">
      <c r="A98073" s="1" t="s">
        <v>33900</v>
      </c>
    </row>
    <row r="98074">
      <c r="A98074" s="1" t="s">
        <v>33901</v>
      </c>
    </row>
    <row r="98075">
      <c r="A98075" s="1" t="s">
        <v>33902</v>
      </c>
    </row>
    <row r="98076">
      <c r="A98076" s="1" t="s">
        <v>33903</v>
      </c>
    </row>
    <row r="98077">
      <c r="A98077" s="1" t="s">
        <v>33905</v>
      </c>
    </row>
    <row r="98078">
      <c r="A98078" s="1" t="s">
        <v>33906</v>
      </c>
    </row>
    <row r="98079">
      <c r="A98079" s="1" t="s">
        <v>33907</v>
      </c>
    </row>
    <row r="98080">
      <c r="A98080" s="1" t="s">
        <v>33908</v>
      </c>
    </row>
    <row r="98081">
      <c r="A98081" s="1" t="s">
        <v>33909</v>
      </c>
    </row>
    <row r="98082">
      <c r="A98082" s="1" t="s">
        <v>33910</v>
      </c>
    </row>
    <row r="98083">
      <c r="A98083" s="1" t="s">
        <v>33911</v>
      </c>
    </row>
    <row r="98084">
      <c r="A98084" s="1" t="s">
        <v>33912</v>
      </c>
    </row>
    <row r="98085">
      <c r="A98085" s="1" t="s">
        <v>33913</v>
      </c>
    </row>
    <row r="98086">
      <c r="A98086" s="1" t="s">
        <v>33914</v>
      </c>
    </row>
    <row r="98087">
      <c r="A98087" s="1" t="s">
        <v>33915</v>
      </c>
    </row>
    <row r="98088">
      <c r="A98088" s="1" t="s">
        <v>33917</v>
      </c>
    </row>
    <row r="98089">
      <c r="A98089" s="1" t="s">
        <v>33918</v>
      </c>
    </row>
    <row r="98090">
      <c r="A98090" s="1" t="s">
        <v>33919</v>
      </c>
    </row>
    <row r="98091">
      <c r="A98091" s="3" t="str">
        <f> = New ==</f>
        <v>#ERROR!</v>
      </c>
    </row>
    <row r="98092">
      <c r="A98092" s="1" t="s">
        <v>33920</v>
      </c>
    </row>
    <row r="98093">
      <c r="A98093" s="1" t="s">
        <v>33921</v>
      </c>
    </row>
    <row r="98094">
      <c r="A98094" s="1" t="s">
        <v>977</v>
      </c>
    </row>
    <row r="98095">
      <c r="A98095" s="1" t="s">
        <v>33922</v>
      </c>
    </row>
    <row r="98096">
      <c r="A98096" s="1" t="s">
        <v>33923</v>
      </c>
    </row>
    <row r="98097">
      <c r="A98097" s="1" t="s">
        <v>33924</v>
      </c>
    </row>
    <row r="98098">
      <c r="A98098" s="1" t="s">
        <v>33925</v>
      </c>
    </row>
    <row r="98099">
      <c r="A98099" s="1" t="s">
        <v>33926</v>
      </c>
    </row>
    <row r="98100">
      <c r="A98100" s="1" t="s">
        <v>33927</v>
      </c>
    </row>
    <row r="98101">
      <c r="A98101" s="1" t="s">
        <v>33928</v>
      </c>
    </row>
    <row r="98102">
      <c r="A98102" s="1" t="s">
        <v>33919</v>
      </c>
    </row>
    <row r="98103">
      <c r="A98103" s="3" t="str">
        <f> = New ==</f>
        <v>#ERROR!</v>
      </c>
    </row>
    <row r="98104">
      <c r="A98104" s="1" t="s">
        <v>33920</v>
      </c>
    </row>
    <row r="98105">
      <c r="A98105" s="1" t="s">
        <v>33921</v>
      </c>
    </row>
    <row r="98106">
      <c r="A98106" s="1" t="s">
        <v>33922</v>
      </c>
    </row>
    <row r="98107">
      <c r="A98107" s="1" t="s">
        <v>33923</v>
      </c>
    </row>
    <row r="98108">
      <c r="A98108" s="1" t="s">
        <v>33924</v>
      </c>
    </row>
    <row r="98109">
      <c r="A98109" s="1" t="s">
        <v>33925</v>
      </c>
    </row>
    <row r="98110">
      <c r="A98110" s="1" t="s">
        <v>33926</v>
      </c>
    </row>
    <row r="98111">
      <c r="A98111" s="1" t="s">
        <v>33929</v>
      </c>
    </row>
    <row r="98112">
      <c r="A98112" s="1" t="s">
        <v>33930</v>
      </c>
    </row>
    <row r="98113">
      <c r="A98113" s="1" t="s">
        <v>33931</v>
      </c>
    </row>
    <row r="98114">
      <c r="A98114" s="1" t="s">
        <v>17968</v>
      </c>
    </row>
    <row r="98115">
      <c r="A98115" s="1" t="s">
        <v>24718</v>
      </c>
    </row>
    <row r="98116">
      <c r="A98116" s="1" t="s">
        <v>33932</v>
      </c>
    </row>
    <row r="98117">
      <c r="A98117" s="1" t="s">
        <v>1208</v>
      </c>
    </row>
    <row r="98118">
      <c r="A98118" s="1" t="s">
        <v>14961</v>
      </c>
    </row>
    <row r="98119">
      <c r="A98119" s="1" t="s">
        <v>33933</v>
      </c>
    </row>
    <row r="98120">
      <c r="A98120" s="1" t="s">
        <v>33934</v>
      </c>
    </row>
    <row r="98121">
      <c r="A98121" s="1" t="s">
        <v>33935</v>
      </c>
    </row>
    <row r="98122">
      <c r="A98122" s="1" t="s">
        <v>33936</v>
      </c>
    </row>
    <row r="98123">
      <c r="A98123" s="3" t="str">
        <f> SE</f>
        <v>#NAME?</v>
      </c>
    </row>
    <row r="98124">
      <c r="A98124" s="3" t="str">
        <f> tS | EE</f>
        <v>#ERROR!</v>
      </c>
    </row>
    <row r="98125">
      <c r="A98125" s="1" t="s">
        <v>33937</v>
      </c>
    </row>
    <row r="98126">
      <c r="A98126" s="3" t="str">
        <f> SS} SS</f>
        <v>#ERROR!</v>
      </c>
    </row>
    <row r="98127">
      <c r="A98127" s="1" t="s">
        <v>33938</v>
      </c>
    </row>
    <row r="98128">
      <c r="A98128" s="1" t="s">
        <v>33939</v>
      </c>
    </row>
    <row r="98129">
      <c r="A98129" s="1" t="s">
        <v>33940</v>
      </c>
    </row>
    <row r="98130">
      <c r="A98130" s="1" t="s">
        <v>33941</v>
      </c>
    </row>
    <row r="98131">
      <c r="A98131" s="1" t="s">
        <v>33942</v>
      </c>
    </row>
    <row r="98132">
      <c r="A98132" s="1" t="s">
        <v>33943</v>
      </c>
    </row>
    <row r="98133">
      <c r="A98133" s="1" t="s">
        <v>33944</v>
      </c>
    </row>
    <row r="98134">
      <c r="A98134" s="1" t="s">
        <v>33945</v>
      </c>
    </row>
    <row r="98135">
      <c r="A98135" s="1" t="s">
        <v>33946</v>
      </c>
    </row>
    <row r="98136">
      <c r="A98136" s="1" t="s">
        <v>33947</v>
      </c>
    </row>
    <row r="98137">
      <c r="A98137" s="1" t="s">
        <v>33948</v>
      </c>
    </row>
    <row r="98138">
      <c r="A98138" s="1" t="s">
        <v>33949</v>
      </c>
    </row>
    <row r="98139">
      <c r="A98139" s="1" t="s">
        <v>33950</v>
      </c>
    </row>
    <row r="98140">
      <c r="A98140" s="1" t="s">
        <v>17968</v>
      </c>
    </row>
    <row r="98141">
      <c r="A98141" s="1" t="s">
        <v>24718</v>
      </c>
    </row>
    <row r="98142">
      <c r="A98142" s="1" t="s">
        <v>33932</v>
      </c>
    </row>
    <row r="98143">
      <c r="A98143" s="1" t="s">
        <v>33933</v>
      </c>
    </row>
    <row r="98144">
      <c r="A98144" s="1" t="s">
        <v>33934</v>
      </c>
    </row>
    <row r="98145">
      <c r="A98145" s="1" t="s">
        <v>33935</v>
      </c>
    </row>
    <row r="98146">
      <c r="A98146" s="1" t="s">
        <v>33936</v>
      </c>
    </row>
    <row r="98147">
      <c r="A98147" s="3" t="str">
        <f> SE</f>
        <v>#NAME?</v>
      </c>
    </row>
    <row r="98148">
      <c r="A98148" s="3" t="str">
        <f> tS | EE</f>
        <v>#ERROR!</v>
      </c>
    </row>
    <row r="98149">
      <c r="A98149" s="1" t="s">
        <v>33937</v>
      </c>
    </row>
    <row r="98150">
      <c r="A98150" s="3" t="str">
        <f> SS} SS</f>
        <v>#ERROR!</v>
      </c>
    </row>
    <row r="98151">
      <c r="A98151" s="1" t="s">
        <v>33938</v>
      </c>
    </row>
    <row r="98152">
      <c r="A98152" s="1" t="s">
        <v>33939</v>
      </c>
    </row>
    <row r="98153">
      <c r="A98153" s="1" t="s">
        <v>33940</v>
      </c>
    </row>
    <row r="98154">
      <c r="A98154" s="1" t="s">
        <v>33941</v>
      </c>
    </row>
    <row r="98155">
      <c r="A98155" s="1" t="s">
        <v>33942</v>
      </c>
    </row>
    <row r="98156">
      <c r="A98156" s="1" t="s">
        <v>33943</v>
      </c>
    </row>
    <row r="98157">
      <c r="A98157" s="1" t="s">
        <v>33944</v>
      </c>
    </row>
    <row r="98158">
      <c r="A98158" s="1" t="s">
        <v>33945</v>
      </c>
    </row>
    <row r="98159">
      <c r="A98159" s="1" t="s">
        <v>33946</v>
      </c>
    </row>
    <row r="98160">
      <c r="A98160" s="1" t="s">
        <v>33947</v>
      </c>
    </row>
    <row r="98161">
      <c r="A98161" s="1" t="s">
        <v>33948</v>
      </c>
    </row>
    <row r="98162">
      <c r="A98162" s="1" t="s">
        <v>33949</v>
      </c>
    </row>
    <row r="98163">
      <c r="A98163" s="1" t="s">
        <v>33951</v>
      </c>
    </row>
    <row r="98164">
      <c r="A98164" s="1" t="s">
        <v>33952</v>
      </c>
    </row>
    <row r="98165">
      <c r="A98165" s="1" t="s">
        <v>33953</v>
      </c>
    </row>
    <row r="98166">
      <c r="A98166" s="1">
        <v>42.0</v>
      </c>
    </row>
    <row r="98167">
      <c r="A98167" s="1" t="s">
        <v>33954</v>
      </c>
    </row>
    <row r="98168">
      <c r="A98168" s="1" t="s">
        <v>33955</v>
      </c>
    </row>
    <row r="98169">
      <c r="A98169" s="1" t="s">
        <v>32897</v>
      </c>
    </row>
    <row r="98170">
      <c r="A98170" s="1" t="s">
        <v>33956</v>
      </c>
    </row>
    <row r="98171">
      <c r="A98171" s="1" t="s">
        <v>33957</v>
      </c>
    </row>
    <row r="98172">
      <c r="A98172" s="1" t="s">
        <v>33958</v>
      </c>
    </row>
    <row r="98173">
      <c r="A98173" s="1" t="s">
        <v>33959</v>
      </c>
    </row>
    <row r="98174">
      <c r="A98174" s="1" t="s">
        <v>33960</v>
      </c>
    </row>
    <row r="98175">
      <c r="A98175" s="1" t="s">
        <v>33961</v>
      </c>
    </row>
    <row r="98176">
      <c r="A98176" s="1" t="s">
        <v>33962</v>
      </c>
    </row>
    <row r="98177">
      <c r="A98177" s="1" t="s">
        <v>33963</v>
      </c>
    </row>
    <row r="98178">
      <c r="A98178" s="1" t="s">
        <v>33964</v>
      </c>
    </row>
    <row r="98179">
      <c r="A98179" s="1" t="s">
        <v>8688</v>
      </c>
    </row>
    <row r="98180">
      <c r="A98180" s="1" t="s">
        <v>33965</v>
      </c>
    </row>
    <row r="98181">
      <c r="A98181" s="1" t="s">
        <v>33966</v>
      </c>
    </row>
    <row r="98182">
      <c r="A98182" s="1" t="s">
        <v>33967</v>
      </c>
    </row>
    <row r="98183">
      <c r="A98183" s="1" t="s">
        <v>33968</v>
      </c>
    </row>
    <row r="98184">
      <c r="A98184" s="1" t="s">
        <v>33969</v>
      </c>
    </row>
    <row r="98185">
      <c r="A98185" s="1" t="s">
        <v>33970</v>
      </c>
    </row>
    <row r="98186">
      <c r="A98186" s="1" t="s">
        <v>33971</v>
      </c>
    </row>
    <row r="98187">
      <c r="A98187" s="1" t="s">
        <v>8688</v>
      </c>
    </row>
    <row r="98188">
      <c r="A98188" s="1" t="s">
        <v>322</v>
      </c>
    </row>
    <row r="98189">
      <c r="A98189" s="1" t="s">
        <v>4734</v>
      </c>
    </row>
    <row r="98190">
      <c r="A98190" s="1" t="s">
        <v>33972</v>
      </c>
    </row>
    <row r="98191">
      <c r="A98191" s="1" t="s">
        <v>33973</v>
      </c>
    </row>
    <row r="98192">
      <c r="A98192" s="1" t="s">
        <v>33974</v>
      </c>
    </row>
    <row r="98193">
      <c r="A98193" s="1" t="s">
        <v>33953</v>
      </c>
    </row>
    <row r="98194">
      <c r="A98194" s="1">
        <v>42.0</v>
      </c>
    </row>
    <row r="98195">
      <c r="A98195" s="1" t="s">
        <v>33954</v>
      </c>
    </row>
    <row r="98196">
      <c r="A98196" s="1" t="s">
        <v>33955</v>
      </c>
    </row>
    <row r="98197">
      <c r="A98197" s="1" t="s">
        <v>33956</v>
      </c>
    </row>
    <row r="98198">
      <c r="A98198" s="1" t="s">
        <v>33957</v>
      </c>
    </row>
    <row r="98199">
      <c r="A98199" s="1" t="s">
        <v>33958</v>
      </c>
    </row>
    <row r="98200">
      <c r="A98200" s="1" t="s">
        <v>33959</v>
      </c>
    </row>
    <row r="98201">
      <c r="A98201" s="1" t="s">
        <v>33960</v>
      </c>
    </row>
    <row r="98202">
      <c r="A98202" s="1" t="s">
        <v>33961</v>
      </c>
    </row>
    <row r="98203">
      <c r="A98203" s="1" t="s">
        <v>33962</v>
      </c>
    </row>
    <row r="98204">
      <c r="A98204" s="1" t="s">
        <v>33963</v>
      </c>
    </row>
    <row r="98205">
      <c r="A98205" s="1" t="s">
        <v>33964</v>
      </c>
    </row>
    <row r="98206">
      <c r="A98206" s="1" t="s">
        <v>33965</v>
      </c>
    </row>
    <row r="98207">
      <c r="A98207" s="1" t="s">
        <v>33966</v>
      </c>
    </row>
    <row r="98208">
      <c r="A98208" s="1" t="s">
        <v>33967</v>
      </c>
    </row>
    <row r="98209">
      <c r="A98209" s="1" t="s">
        <v>33968</v>
      </c>
    </row>
    <row r="98210">
      <c r="A98210" s="1" t="s">
        <v>33969</v>
      </c>
    </row>
    <row r="98211">
      <c r="A98211" s="1" t="s">
        <v>33970</v>
      </c>
    </row>
    <row r="98212">
      <c r="A98212" s="1" t="s">
        <v>33971</v>
      </c>
    </row>
    <row r="98213">
      <c r="A98213" s="1" t="s">
        <v>33972</v>
      </c>
    </row>
    <row r="98214">
      <c r="A98214" s="1" t="s">
        <v>33973</v>
      </c>
    </row>
    <row r="98215">
      <c r="A98215" s="1" t="s">
        <v>33975</v>
      </c>
    </row>
    <row r="98216">
      <c r="A98216" s="1" t="s">
        <v>33976</v>
      </c>
    </row>
    <row r="98217">
      <c r="A98217" s="1" t="s">
        <v>33977</v>
      </c>
    </row>
    <row r="98218">
      <c r="A98218" s="1">
        <v>0.0</v>
      </c>
    </row>
    <row r="98219">
      <c r="A98219" s="1" t="s">
        <v>33978</v>
      </c>
    </row>
    <row r="98220">
      <c r="A98220" s="1" t="s">
        <v>33979</v>
      </c>
    </row>
    <row r="98221">
      <c r="A98221" s="3" t="str">
        <f> Sie</f>
        <v>#NAME?</v>
      </c>
    </row>
    <row r="98222">
      <c r="A98222" s="1" t="s">
        <v>33980</v>
      </c>
    </row>
    <row r="98223">
      <c r="A98223" s="3" t="str">
        <f> Ag os</f>
        <v>#ERROR!</v>
      </c>
    </row>
    <row r="98224">
      <c r="A98224" s="1" t="s">
        <v>33981</v>
      </c>
    </row>
    <row r="98225">
      <c r="A98225" s="3" t="str">
        <f/>
        <v>#ERROR!</v>
      </c>
    </row>
    <row r="98226">
      <c r="A98226" s="1" t="s">
        <v>33982</v>
      </c>
    </row>
    <row r="98227">
      <c r="A98227" s="1" t="s">
        <v>33983</v>
      </c>
    </row>
    <row r="98228">
      <c r="A98228" s="1" t="s">
        <v>7815</v>
      </c>
    </row>
    <row r="98229">
      <c r="A98229" s="1" t="s">
        <v>33984</v>
      </c>
    </row>
    <row r="98230">
      <c r="A98230" s="1" t="s">
        <v>33985</v>
      </c>
    </row>
    <row r="98231">
      <c r="A98231" s="1" t="s">
        <v>11143</v>
      </c>
    </row>
    <row r="98232">
      <c r="A98232" s="1" t="s">
        <v>33986</v>
      </c>
    </row>
    <row r="98233">
      <c r="A98233" s="1" t="s">
        <v>33987</v>
      </c>
    </row>
    <row r="98234">
      <c r="A98234" s="1" t="s">
        <v>33988</v>
      </c>
    </row>
    <row r="98235">
      <c r="A98235" s="1" t="s">
        <v>33989</v>
      </c>
    </row>
    <row r="98236">
      <c r="A98236" s="1" t="s">
        <v>33990</v>
      </c>
    </row>
    <row r="98237">
      <c r="A98237" s="1" t="s">
        <v>33991</v>
      </c>
    </row>
    <row r="98238">
      <c r="A98238" s="1" t="s">
        <v>8688</v>
      </c>
    </row>
    <row r="98239">
      <c r="A98239" s="1" t="s">
        <v>33992</v>
      </c>
    </row>
    <row r="98240">
      <c r="A98240" s="3" t="str">
        <f> a oe</f>
        <v>#ERROR!</v>
      </c>
    </row>
    <row r="98241">
      <c r="A98241" s="1" t="s">
        <v>33993</v>
      </c>
    </row>
    <row r="98242">
      <c r="A98242" s="1" t="s">
        <v>33994</v>
      </c>
    </row>
    <row r="98243">
      <c r="A98243" s="1" t="s">
        <v>3745</v>
      </c>
    </row>
    <row r="98244">
      <c r="A98244" s="1" t="s">
        <v>2382</v>
      </c>
    </row>
    <row r="98245">
      <c r="A98245" s="1" t="s">
        <v>33995</v>
      </c>
    </row>
    <row r="98246">
      <c r="A98246" s="1" t="s">
        <v>33996</v>
      </c>
    </row>
    <row r="98247">
      <c r="A98247" s="1" t="s">
        <v>33997</v>
      </c>
    </row>
    <row r="98248">
      <c r="A98248" s="1" t="s">
        <v>33998</v>
      </c>
    </row>
    <row r="98249">
      <c r="A98249" s="1" t="s">
        <v>13979</v>
      </c>
    </row>
    <row r="98250">
      <c r="A98250" s="1" t="s">
        <v>33999</v>
      </c>
    </row>
    <row r="98251">
      <c r="A98251" s="1" t="s">
        <v>33977</v>
      </c>
    </row>
    <row r="98252">
      <c r="A98252" s="1">
        <v>0.0</v>
      </c>
    </row>
    <row r="98253">
      <c r="A98253" s="1" t="s">
        <v>33978</v>
      </c>
    </row>
    <row r="98254">
      <c r="A98254" s="1" t="s">
        <v>33979</v>
      </c>
    </row>
    <row r="98255">
      <c r="A98255" s="3" t="str">
        <f> Sie</f>
        <v>#NAME?</v>
      </c>
    </row>
    <row r="98256">
      <c r="A98256" s="1" t="s">
        <v>33980</v>
      </c>
    </row>
    <row r="98257">
      <c r="A98257" s="3" t="str">
        <f> Ag os</f>
        <v>#ERROR!</v>
      </c>
    </row>
    <row r="98258">
      <c r="A98258" s="1" t="s">
        <v>33981</v>
      </c>
    </row>
    <row r="98259">
      <c r="A98259" s="1" t="s">
        <v>33982</v>
      </c>
    </row>
    <row r="98260">
      <c r="A98260" s="1" t="s">
        <v>33983</v>
      </c>
    </row>
    <row r="98261">
      <c r="A98261" s="1" t="s">
        <v>33984</v>
      </c>
    </row>
    <row r="98262">
      <c r="A98262" s="1" t="s">
        <v>33985</v>
      </c>
    </row>
    <row r="98263">
      <c r="A98263" s="1" t="s">
        <v>33986</v>
      </c>
    </row>
    <row r="98264">
      <c r="A98264" s="1" t="s">
        <v>33987</v>
      </c>
    </row>
    <row r="98265">
      <c r="A98265" s="1" t="s">
        <v>33988</v>
      </c>
    </row>
    <row r="98266">
      <c r="A98266" s="1" t="s">
        <v>33989</v>
      </c>
    </row>
    <row r="98267">
      <c r="A98267" s="1" t="s">
        <v>33990</v>
      </c>
    </row>
    <row r="98268">
      <c r="A98268" s="1" t="s">
        <v>33991</v>
      </c>
    </row>
    <row r="98269">
      <c r="A98269" s="1" t="s">
        <v>33992</v>
      </c>
    </row>
    <row r="98270">
      <c r="A98270" s="3" t="str">
        <f> a oe</f>
        <v>#ERROR!</v>
      </c>
    </row>
    <row r="98271">
      <c r="A98271" s="1" t="s">
        <v>33993</v>
      </c>
    </row>
    <row r="98272">
      <c r="A98272" s="1" t="s">
        <v>33994</v>
      </c>
    </row>
    <row r="98273">
      <c r="A98273" s="1" t="s">
        <v>33995</v>
      </c>
    </row>
    <row r="98274">
      <c r="A98274" s="1" t="s">
        <v>33996</v>
      </c>
    </row>
    <row r="98275">
      <c r="A98275" s="1" t="s">
        <v>33997</v>
      </c>
    </row>
    <row r="98276">
      <c r="A98276" s="1" t="s">
        <v>33998</v>
      </c>
    </row>
    <row r="98277">
      <c r="A98277" s="1" t="s">
        <v>13979</v>
      </c>
    </row>
    <row r="98278">
      <c r="A98278" s="1" t="s">
        <v>34000</v>
      </c>
    </row>
    <row r="98279">
      <c r="A98279" s="1" t="s">
        <v>34001</v>
      </c>
    </row>
    <row r="98280">
      <c r="A98280" s="1" t="s">
        <v>34002</v>
      </c>
    </row>
    <row r="98282">
      <c r="A98282" s="1" t="s">
        <v>34003</v>
      </c>
    </row>
    <row r="98283">
      <c r="A98283" s="1" t="s">
        <v>34004</v>
      </c>
    </row>
    <row r="98285">
      <c r="A98285" s="1" t="s">
        <v>34005</v>
      </c>
    </row>
    <row r="98286">
      <c r="A98286" s="1" t="s">
        <v>34006</v>
      </c>
    </row>
    <row r="98287">
      <c r="A98287" s="1" t="s">
        <v>34007</v>
      </c>
    </row>
    <row r="98289">
      <c r="A98289" s="1" t="s">
        <v>34008</v>
      </c>
    </row>
    <row r="98290">
      <c r="A98290" s="1" t="s">
        <v>34009</v>
      </c>
    </row>
    <row r="98292">
      <c r="A98292" s="1" t="s">
        <v>34010</v>
      </c>
    </row>
    <row r="98294">
      <c r="A98294" s="1" t="s">
        <v>34011</v>
      </c>
    </row>
    <row r="98295">
      <c r="A98295" s="1" t="s">
        <v>34002</v>
      </c>
    </row>
    <row r="98296">
      <c r="A98296" s="1" t="s">
        <v>34003</v>
      </c>
    </row>
    <row r="98297">
      <c r="A98297" s="1" t="s">
        <v>34004</v>
      </c>
    </row>
    <row r="98298">
      <c r="A98298" s="1" t="s">
        <v>34005</v>
      </c>
    </row>
    <row r="98299">
      <c r="A98299" s="1" t="s">
        <v>34006</v>
      </c>
    </row>
    <row r="98300">
      <c r="A98300" s="1" t="s">
        <v>34007</v>
      </c>
    </row>
    <row r="98301">
      <c r="A98301" s="1" t="s">
        <v>34008</v>
      </c>
    </row>
    <row r="98302">
      <c r="A98302" s="1" t="s">
        <v>34009</v>
      </c>
    </row>
    <row r="98303">
      <c r="A98303" s="1" t="s">
        <v>34012</v>
      </c>
    </row>
    <row r="98304">
      <c r="A98304" s="1" t="s">
        <v>34013</v>
      </c>
    </row>
    <row r="98305">
      <c r="A98305" s="1" t="s">
        <v>34014</v>
      </c>
    </row>
    <row r="98306">
      <c r="A98306" s="1" t="s">
        <v>432</v>
      </c>
    </row>
    <row r="98307">
      <c r="A98307" s="1" t="s">
        <v>34015</v>
      </c>
    </row>
    <row r="98308">
      <c r="A98308" s="1" t="s">
        <v>2382</v>
      </c>
    </row>
    <row r="98309">
      <c r="A98309" s="1" t="s">
        <v>34016</v>
      </c>
    </row>
    <row r="98310">
      <c r="A98310" s="1" t="s">
        <v>34017</v>
      </c>
    </row>
    <row r="98311">
      <c r="A98311" s="1" t="s">
        <v>34018</v>
      </c>
    </row>
    <row r="98312">
      <c r="A98312" s="1" t="s">
        <v>34019</v>
      </c>
    </row>
    <row r="98313">
      <c r="A98313" s="1" t="s">
        <v>34020</v>
      </c>
    </row>
    <row r="98314">
      <c r="A98314" s="1" t="s">
        <v>34021</v>
      </c>
    </row>
    <row r="98315">
      <c r="A98315" s="1" t="s">
        <v>34022</v>
      </c>
    </row>
    <row r="98316">
      <c r="A98316" s="1" t="s">
        <v>34023</v>
      </c>
    </row>
    <row r="98317">
      <c r="A98317" s="3" t="str">
        <f> |</f>
        <v>#ERROR!</v>
      </c>
    </row>
    <row r="98318">
      <c r="A98318" s="1" t="s">
        <v>34024</v>
      </c>
    </row>
    <row r="98319">
      <c r="A98319" s="1" t="s">
        <v>34025</v>
      </c>
    </row>
    <row r="98320">
      <c r="A98320" s="1" t="s">
        <v>34026</v>
      </c>
    </row>
    <row r="98321">
      <c r="A98321" s="1" t="s">
        <v>34027</v>
      </c>
    </row>
    <row r="98322">
      <c r="A98322" s="1" t="s">
        <v>34028</v>
      </c>
    </row>
    <row r="98323">
      <c r="A98323" s="1" t="s">
        <v>34029</v>
      </c>
    </row>
    <row r="98324">
      <c r="A98324" s="1" t="s">
        <v>34030</v>
      </c>
    </row>
    <row r="98325">
      <c r="A98325" s="1" t="s">
        <v>34031</v>
      </c>
    </row>
    <row r="98326">
      <c r="A98326" s="1" t="s">
        <v>34032</v>
      </c>
    </row>
    <row r="98327">
      <c r="A98327" s="1" t="s">
        <v>34033</v>
      </c>
    </row>
    <row r="98328">
      <c r="A98328" s="1" t="s">
        <v>34034</v>
      </c>
    </row>
    <row r="98329">
      <c r="A98329" s="1" t="s">
        <v>34035</v>
      </c>
    </row>
    <row r="98330">
      <c r="A98330" s="1" t="s">
        <v>34036</v>
      </c>
    </row>
    <row r="98331">
      <c r="A98331" s="1" t="s">
        <v>34037</v>
      </c>
    </row>
    <row r="98332">
      <c r="A98332" s="1" t="s">
        <v>34038</v>
      </c>
    </row>
    <row r="98333">
      <c r="A98333" s="1" t="s">
        <v>34039</v>
      </c>
    </row>
    <row r="98334">
      <c r="A98334" s="1" t="s">
        <v>2802</v>
      </c>
    </row>
    <row r="98335">
      <c r="A98335" s="1" t="s">
        <v>34040</v>
      </c>
    </row>
    <row r="98336">
      <c r="A98336" s="1" t="s">
        <v>977</v>
      </c>
    </row>
    <row r="98337">
      <c r="A98337" s="1" t="s">
        <v>7147</v>
      </c>
    </row>
    <row r="98338">
      <c r="A98338" s="1" t="s">
        <v>34041</v>
      </c>
    </row>
    <row r="98339">
      <c r="A98339" s="1" t="s">
        <v>34042</v>
      </c>
    </row>
    <row r="98340">
      <c r="A98340" s="1" t="s">
        <v>34043</v>
      </c>
    </row>
    <row r="98341">
      <c r="A98341" s="1" t="s">
        <v>34044</v>
      </c>
    </row>
    <row r="98342">
      <c r="A98342" s="1" t="s">
        <v>34015</v>
      </c>
    </row>
    <row r="98343">
      <c r="A98343" s="1" t="s">
        <v>34016</v>
      </c>
    </row>
    <row r="98344">
      <c r="A98344" s="1" t="s">
        <v>34017</v>
      </c>
    </row>
    <row r="98345">
      <c r="A98345" s="1" t="s">
        <v>34018</v>
      </c>
    </row>
    <row r="98346">
      <c r="A98346" s="1" t="s">
        <v>34019</v>
      </c>
    </row>
    <row r="98347">
      <c r="A98347" s="1" t="s">
        <v>34020</v>
      </c>
    </row>
    <row r="98348">
      <c r="A98348" s="1" t="s">
        <v>34021</v>
      </c>
    </row>
    <row r="98349">
      <c r="A98349" s="1" t="s">
        <v>34022</v>
      </c>
    </row>
    <row r="98350">
      <c r="A98350" s="1" t="s">
        <v>34023</v>
      </c>
    </row>
    <row r="98351">
      <c r="A98351" s="1" t="s">
        <v>34024</v>
      </c>
    </row>
    <row r="98352">
      <c r="A98352" s="1" t="s">
        <v>34025</v>
      </c>
    </row>
    <row r="98353">
      <c r="A98353" s="1" t="s">
        <v>34026</v>
      </c>
    </row>
    <row r="98354">
      <c r="A98354" s="1" t="s">
        <v>34027</v>
      </c>
    </row>
    <row r="98355">
      <c r="A98355" s="1" t="s">
        <v>34028</v>
      </c>
    </row>
    <row r="98356">
      <c r="A98356" s="1" t="s">
        <v>34029</v>
      </c>
    </row>
    <row r="98357">
      <c r="A98357" s="1" t="s">
        <v>34031</v>
      </c>
    </row>
    <row r="98358">
      <c r="A98358" s="1" t="s">
        <v>34032</v>
      </c>
    </row>
    <row r="98359">
      <c r="A98359" s="1" t="s">
        <v>34033</v>
      </c>
    </row>
    <row r="98360">
      <c r="A98360" s="1" t="s">
        <v>34034</v>
      </c>
    </row>
    <row r="98361">
      <c r="A98361" s="1" t="s">
        <v>34035</v>
      </c>
    </row>
    <row r="98362">
      <c r="A98362" s="1" t="s">
        <v>34036</v>
      </c>
    </row>
    <row r="98363">
      <c r="A98363" s="1" t="s">
        <v>34037</v>
      </c>
    </row>
    <row r="98364">
      <c r="A98364" s="1" t="s">
        <v>34038</v>
      </c>
    </row>
    <row r="98365">
      <c r="A98365" s="1" t="s">
        <v>34040</v>
      </c>
    </row>
    <row r="98366">
      <c r="A98366" s="1" t="s">
        <v>34041</v>
      </c>
    </row>
    <row r="98367">
      <c r="A98367" s="1" t="s">
        <v>34042</v>
      </c>
    </row>
    <row r="98368">
      <c r="A98368" s="1" t="s">
        <v>34045</v>
      </c>
    </row>
    <row r="98369">
      <c r="A98369" s="1" t="s">
        <v>34046</v>
      </c>
    </row>
    <row r="98370">
      <c r="A98370" s="1" t="s">
        <v>13427</v>
      </c>
    </row>
    <row r="98371">
      <c r="A98371" s="1" t="s">
        <v>977</v>
      </c>
    </row>
    <row r="98372">
      <c r="A98372" s="1" t="s">
        <v>34047</v>
      </c>
    </row>
    <row r="98373">
      <c r="A98373" s="1" t="s">
        <v>977</v>
      </c>
    </row>
    <row r="98374">
      <c r="A98374" s="1" t="s">
        <v>34048</v>
      </c>
    </row>
    <row r="98375">
      <c r="A98375" s="1" t="s">
        <v>34049</v>
      </c>
    </row>
    <row r="98376">
      <c r="A98376" s="1" t="s">
        <v>34050</v>
      </c>
    </row>
    <row r="98377">
      <c r="A98377" s="1" t="s">
        <v>34051</v>
      </c>
    </row>
    <row r="98378">
      <c r="A98378" s="1" t="s">
        <v>8690</v>
      </c>
    </row>
    <row r="98379">
      <c r="A98379" s="1" t="s">
        <v>19627</v>
      </c>
    </row>
    <row r="98380">
      <c r="A98380" s="1" t="s">
        <v>34052</v>
      </c>
    </row>
    <row r="98381">
      <c r="A98381" s="1" t="s">
        <v>977</v>
      </c>
    </row>
    <row r="98382">
      <c r="A98382" s="1" t="s">
        <v>34053</v>
      </c>
    </row>
    <row r="98383">
      <c r="A98383" s="1" t="s">
        <v>34054</v>
      </c>
    </row>
    <row r="98384">
      <c r="A98384" s="1" t="s">
        <v>34055</v>
      </c>
    </row>
    <row r="98385">
      <c r="A98385" s="1" t="s">
        <v>34056</v>
      </c>
    </row>
    <row r="98386">
      <c r="A98386" s="1" t="s">
        <v>33560</v>
      </c>
    </row>
    <row r="98387">
      <c r="A98387" s="1" t="s">
        <v>33646</v>
      </c>
    </row>
    <row r="98388">
      <c r="A98388" s="1" t="s">
        <v>977</v>
      </c>
    </row>
    <row r="98389">
      <c r="A98389" s="1" t="s">
        <v>34057</v>
      </c>
    </row>
    <row r="98390">
      <c r="A98390" s="1" t="s">
        <v>977</v>
      </c>
    </row>
    <row r="98391">
      <c r="A98391" s="1">
        <v>3.0</v>
      </c>
    </row>
    <row r="98392">
      <c r="A98392" s="1" t="s">
        <v>977</v>
      </c>
    </row>
    <row r="98393">
      <c r="A98393" s="1" t="s">
        <v>7512</v>
      </c>
    </row>
    <row r="98394">
      <c r="A98394" s="1" t="s">
        <v>13937</v>
      </c>
    </row>
    <row r="98395">
      <c r="A98395" s="1" t="s">
        <v>8659</v>
      </c>
    </row>
    <row r="98396">
      <c r="A98396" s="1" t="s">
        <v>34058</v>
      </c>
    </row>
    <row r="98397">
      <c r="A98397" s="1" t="s">
        <v>34048</v>
      </c>
    </row>
    <row r="98398">
      <c r="A98398" s="1" t="s">
        <v>34049</v>
      </c>
    </row>
    <row r="98399">
      <c r="A98399" s="1" t="s">
        <v>34050</v>
      </c>
    </row>
    <row r="98400">
      <c r="A98400" s="1" t="s">
        <v>34051</v>
      </c>
    </row>
    <row r="98401">
      <c r="A98401" s="1" t="s">
        <v>34052</v>
      </c>
    </row>
    <row r="98402">
      <c r="A98402" s="1" t="s">
        <v>34053</v>
      </c>
    </row>
    <row r="98403">
      <c r="A98403" s="1" t="s">
        <v>34054</v>
      </c>
    </row>
    <row r="98404">
      <c r="A98404" s="1" t="s">
        <v>34055</v>
      </c>
    </row>
    <row r="98405">
      <c r="A98405" s="1" t="s">
        <v>34056</v>
      </c>
    </row>
    <row r="98406">
      <c r="A98406" s="1" t="s">
        <v>34057</v>
      </c>
    </row>
    <row r="98407">
      <c r="A98407" s="1" t="s">
        <v>7512</v>
      </c>
    </row>
    <row r="98408">
      <c r="A98408" s="1" t="s">
        <v>34059</v>
      </c>
    </row>
    <row r="98409">
      <c r="A98409" s="1" t="s">
        <v>34060</v>
      </c>
    </row>
    <row r="98411">
      <c r="A98411" s="3" t="str">
        <f> 28 Conde Y) Dane</f>
        <v>#ERROR!</v>
      </c>
    </row>
    <row r="98412">
      <c r="A98412" s="1" t="s">
        <v>34061</v>
      </c>
    </row>
    <row r="98413">
      <c r="A98413" s="1" t="s">
        <v>34062</v>
      </c>
    </row>
    <row r="98414">
      <c r="A98414" s="1" t="s">
        <v>34063</v>
      </c>
    </row>
    <row r="98416">
      <c r="A98416" s="1" t="s">
        <v>34064</v>
      </c>
    </row>
    <row r="98417">
      <c r="A98417" s="1" t="s">
        <v>34065</v>
      </c>
    </row>
    <row r="98418">
      <c r="A98418" s="1" t="s">
        <v>34066</v>
      </c>
    </row>
    <row r="98420">
      <c r="A98420" s="1" t="s">
        <v>34067</v>
      </c>
    </row>
    <row r="98421">
      <c r="A98421" s="1" t="s">
        <v>34068</v>
      </c>
    </row>
    <row r="98423">
      <c r="A98423" s="1" t="s">
        <v>34069</v>
      </c>
    </row>
    <row r="98425">
      <c r="A98425" s="1" t="s">
        <v>3397</v>
      </c>
    </row>
    <row r="98426">
      <c r="A98426" s="1" t="s">
        <v>34070</v>
      </c>
    </row>
    <row r="98427">
      <c r="A98427" s="3" t="str">
        <f> 28 Conde Y) Dane</f>
        <v>#ERROR!</v>
      </c>
    </row>
    <row r="98428">
      <c r="A98428" s="1" t="s">
        <v>34061</v>
      </c>
    </row>
    <row r="98429">
      <c r="A98429" s="1" t="s">
        <v>34062</v>
      </c>
    </row>
    <row r="98430">
      <c r="A98430" s="1" t="s">
        <v>34063</v>
      </c>
    </row>
    <row r="98431">
      <c r="A98431" s="1" t="s">
        <v>34064</v>
      </c>
    </row>
    <row r="98432">
      <c r="A98432" s="1" t="s">
        <v>34065</v>
      </c>
    </row>
    <row r="98433">
      <c r="A98433" s="1" t="s">
        <v>34066</v>
      </c>
    </row>
    <row r="98434">
      <c r="A98434" s="1" t="s">
        <v>34068</v>
      </c>
    </row>
    <row r="98435">
      <c r="A98435" s="1" t="s">
        <v>34071</v>
      </c>
    </row>
    <row r="98436">
      <c r="A98436" s="1" t="s">
        <v>34072</v>
      </c>
    </row>
    <row r="98437">
      <c r="A98437" s="1" t="s">
        <v>34073</v>
      </c>
    </row>
    <row r="98438">
      <c r="A98438" s="1" t="s">
        <v>34074</v>
      </c>
    </row>
    <row r="98439">
      <c r="A98439" s="1" t="s">
        <v>34075</v>
      </c>
    </row>
    <row r="98440">
      <c r="A98440" s="1" t="s">
        <v>34076</v>
      </c>
    </row>
    <row r="98441">
      <c r="A98441" s="1" t="s">
        <v>34077</v>
      </c>
    </row>
    <row r="98442">
      <c r="A98442" s="1" t="s">
        <v>34078</v>
      </c>
    </row>
    <row r="98443">
      <c r="A98443" s="1" t="s">
        <v>34079</v>
      </c>
    </row>
    <row r="98444">
      <c r="A98444" s="1" t="s">
        <v>34080</v>
      </c>
    </row>
    <row r="98445">
      <c r="A98445" s="1" t="s">
        <v>34081</v>
      </c>
    </row>
    <row r="98446">
      <c r="A98446" s="1" t="s">
        <v>34082</v>
      </c>
    </row>
    <row r="98447">
      <c r="A98447" s="1" t="s">
        <v>34083</v>
      </c>
    </row>
    <row r="98448">
      <c r="A98448" s="1" t="s">
        <v>34084</v>
      </c>
    </row>
    <row r="98449">
      <c r="A98449" s="1" t="s">
        <v>34085</v>
      </c>
    </row>
    <row r="98450">
      <c r="A98450" s="1" t="s">
        <v>34086</v>
      </c>
    </row>
    <row r="98451">
      <c r="A98451" s="1" t="s">
        <v>34087</v>
      </c>
    </row>
    <row r="98452">
      <c r="A98452" s="1" t="s">
        <v>34088</v>
      </c>
    </row>
    <row r="98453">
      <c r="A98453" s="1" t="s">
        <v>34073</v>
      </c>
    </row>
    <row r="98454">
      <c r="A98454" s="1" t="s">
        <v>34074</v>
      </c>
    </row>
    <row r="98455">
      <c r="A98455" s="1" t="s">
        <v>34075</v>
      </c>
    </row>
    <row r="98456">
      <c r="A98456" s="1" t="s">
        <v>34076</v>
      </c>
    </row>
    <row r="98457">
      <c r="A98457" s="1" t="s">
        <v>34077</v>
      </c>
    </row>
    <row r="98458">
      <c r="A98458" s="1" t="s">
        <v>34078</v>
      </c>
    </row>
    <row r="98459">
      <c r="A98459" s="1" t="s">
        <v>34079</v>
      </c>
    </row>
    <row r="98460">
      <c r="A98460" s="1" t="s">
        <v>34080</v>
      </c>
    </row>
    <row r="98461">
      <c r="A98461" s="1" t="s">
        <v>34081</v>
      </c>
    </row>
    <row r="98462">
      <c r="A98462" s="1" t="s">
        <v>34082</v>
      </c>
    </row>
    <row r="98463">
      <c r="A98463" s="1" t="s">
        <v>34083</v>
      </c>
    </row>
    <row r="98464">
      <c r="A98464" s="1" t="s">
        <v>34084</v>
      </c>
    </row>
    <row r="98465">
      <c r="A98465" s="1" t="s">
        <v>34085</v>
      </c>
    </row>
    <row r="98466">
      <c r="A98466" s="1" t="s">
        <v>34086</v>
      </c>
    </row>
    <row r="98467">
      <c r="A98467" s="1" t="s">
        <v>34087</v>
      </c>
    </row>
    <row r="98468">
      <c r="A98468" s="1" t="s">
        <v>34089</v>
      </c>
    </row>
    <row r="98469">
      <c r="A98469" s="1" t="s">
        <v>34090</v>
      </c>
    </row>
    <row r="98470">
      <c r="A98470" s="1" t="s">
        <v>34091</v>
      </c>
    </row>
    <row r="98472">
      <c r="A98472" s="1" t="s">
        <v>34092</v>
      </c>
    </row>
    <row r="98474">
      <c r="A98474" s="1" t="s">
        <v>34093</v>
      </c>
    </row>
    <row r="98475">
      <c r="A98475" s="1" t="s">
        <v>34094</v>
      </c>
    </row>
    <row r="98477">
      <c r="A98477" s="1" t="s">
        <v>34095</v>
      </c>
    </row>
    <row r="98479">
      <c r="A98479" s="1" t="s">
        <v>34096</v>
      </c>
    </row>
    <row r="98481">
      <c r="A98481" s="1" t="s">
        <v>34097</v>
      </c>
    </row>
    <row r="98483">
      <c r="A98483" s="1" t="s">
        <v>34098</v>
      </c>
    </row>
    <row r="98484">
      <c r="A98484" s="1" t="s">
        <v>34099</v>
      </c>
    </row>
    <row r="98485">
      <c r="A98485" s="1" t="s">
        <v>34100</v>
      </c>
    </row>
    <row r="98486">
      <c r="A98486" s="1" t="s">
        <v>34101</v>
      </c>
    </row>
    <row r="98487">
      <c r="A98487" s="1" t="s">
        <v>34102</v>
      </c>
    </row>
    <row r="98489">
      <c r="A98489" s="1" t="s">
        <v>34103</v>
      </c>
    </row>
    <row r="98491">
      <c r="A98491" s="1" t="s">
        <v>34104</v>
      </c>
    </row>
    <row r="98492">
      <c r="A98492" s="1" t="s">
        <v>34092</v>
      </c>
    </row>
    <row r="98493">
      <c r="A98493" s="1" t="s">
        <v>34093</v>
      </c>
    </row>
    <row r="98494">
      <c r="A98494" s="1" t="s">
        <v>34094</v>
      </c>
    </row>
    <row r="98495">
      <c r="A98495" s="1" t="s">
        <v>34095</v>
      </c>
    </row>
    <row r="98496">
      <c r="A98496" s="1" t="s">
        <v>34096</v>
      </c>
    </row>
    <row r="98497">
      <c r="A98497" s="1" t="s">
        <v>34097</v>
      </c>
    </row>
    <row r="98498">
      <c r="A98498" s="1" t="s">
        <v>34098</v>
      </c>
    </row>
    <row r="98499">
      <c r="A98499" s="1" t="s">
        <v>34099</v>
      </c>
    </row>
    <row r="98500">
      <c r="A98500" s="1" t="s">
        <v>34100</v>
      </c>
    </row>
    <row r="98501">
      <c r="A98501" s="1" t="s">
        <v>34101</v>
      </c>
    </row>
    <row r="98502">
      <c r="A98502" s="1" t="s">
        <v>34102</v>
      </c>
    </row>
    <row r="98503">
      <c r="A98503" s="1" t="s">
        <v>34105</v>
      </c>
    </row>
    <row r="98504">
      <c r="A98504" s="1" t="s">
        <v>34106</v>
      </c>
    </row>
    <row r="98505">
      <c r="A98505" s="1" t="s">
        <v>34107</v>
      </c>
    </row>
    <row r="98507">
      <c r="A98507" s="1" t="s">
        <v>34108</v>
      </c>
    </row>
    <row r="98508">
      <c r="A98508" s="1" t="s">
        <v>34109</v>
      </c>
    </row>
    <row r="98510">
      <c r="A98510" s="4" t="s">
        <v>34110</v>
      </c>
    </row>
    <row r="98511">
      <c r="A98511" s="1" t="s">
        <v>34111</v>
      </c>
    </row>
    <row r="98513">
      <c r="A98513" s="1" t="s">
        <v>34112</v>
      </c>
    </row>
    <row r="98515">
      <c r="A98515" s="1" t="s">
        <v>34113</v>
      </c>
    </row>
    <row r="98516">
      <c r="A98516" s="1" t="s">
        <v>34114</v>
      </c>
    </row>
    <row r="98517">
      <c r="A98517" s="1" t="s">
        <v>34115</v>
      </c>
    </row>
    <row r="98519">
      <c r="A98519" s="1" t="s">
        <v>34116</v>
      </c>
    </row>
    <row r="98520">
      <c r="A98520" s="1" t="s">
        <v>34107</v>
      </c>
    </row>
    <row r="98521">
      <c r="A98521" s="1" t="s">
        <v>34108</v>
      </c>
    </row>
    <row r="98522">
      <c r="A98522" s="1" t="s">
        <v>34109</v>
      </c>
    </row>
    <row r="98523">
      <c r="A98523" s="4" t="s">
        <v>34110</v>
      </c>
    </row>
    <row r="98524">
      <c r="A98524" s="1" t="s">
        <v>34112</v>
      </c>
    </row>
    <row r="98525">
      <c r="A98525" s="1" t="s">
        <v>34113</v>
      </c>
    </row>
    <row r="98526">
      <c r="A98526" s="1" t="s">
        <v>34114</v>
      </c>
    </row>
    <row r="98527">
      <c r="A98527" s="1" t="s">
        <v>34117</v>
      </c>
    </row>
    <row r="98528">
      <c r="A98528" s="1" t="s">
        <v>34118</v>
      </c>
    </row>
    <row r="98529">
      <c r="A98529" s="1" t="s">
        <v>34119</v>
      </c>
    </row>
    <row r="98530">
      <c r="A98530" s="1" t="s">
        <v>34120</v>
      </c>
    </row>
    <row r="98531">
      <c r="A98531" s="1" t="s">
        <v>34121</v>
      </c>
    </row>
    <row r="98532">
      <c r="A98532" s="1" t="s">
        <v>34122</v>
      </c>
    </row>
    <row r="98533">
      <c r="A98533" s="1" t="s">
        <v>34123</v>
      </c>
    </row>
    <row r="98534">
      <c r="A98534" s="1" t="s">
        <v>34124</v>
      </c>
    </row>
    <row r="98535">
      <c r="A98535" s="1" t="s">
        <v>34125</v>
      </c>
    </row>
    <row r="98536">
      <c r="A98536" s="1" t="s">
        <v>34126</v>
      </c>
    </row>
    <row r="98537">
      <c r="A98537" s="1" t="s">
        <v>34127</v>
      </c>
    </row>
    <row r="98538">
      <c r="A98538" s="1" t="s">
        <v>34128</v>
      </c>
    </row>
    <row r="98539">
      <c r="A98539" s="1" t="s">
        <v>34129</v>
      </c>
    </row>
    <row r="98540">
      <c r="A98540" s="1" t="s">
        <v>854</v>
      </c>
    </row>
    <row r="98541">
      <c r="A98541" s="1" t="s">
        <v>34130</v>
      </c>
    </row>
    <row r="98542">
      <c r="A98542" s="1" t="s">
        <v>34131</v>
      </c>
    </row>
    <row r="98543">
      <c r="A98543" s="1" t="s">
        <v>429</v>
      </c>
    </row>
    <row r="98544">
      <c r="A98544" s="1" t="s">
        <v>34132</v>
      </c>
    </row>
    <row r="98545">
      <c r="A98545" s="1" t="s">
        <v>34133</v>
      </c>
    </row>
    <row r="98546">
      <c r="A98546" s="1" t="s">
        <v>34130</v>
      </c>
    </row>
    <row r="98547">
      <c r="A98547" s="1" t="s">
        <v>34134</v>
      </c>
    </row>
    <row r="98548">
      <c r="A98548" s="1" t="s">
        <v>977</v>
      </c>
    </row>
    <row r="98549">
      <c r="A98549" s="1" t="s">
        <v>9516</v>
      </c>
    </row>
    <row r="98550">
      <c r="A98550" s="1" t="s">
        <v>7512</v>
      </c>
    </row>
    <row r="98551">
      <c r="A98551" s="1" t="s">
        <v>7815</v>
      </c>
    </row>
    <row r="98552">
      <c r="A98552" s="1" t="s">
        <v>34135</v>
      </c>
    </row>
    <row r="98553">
      <c r="A98553" s="1" t="s">
        <v>34119</v>
      </c>
    </row>
    <row r="98554">
      <c r="A98554" s="1" t="s">
        <v>34120</v>
      </c>
    </row>
    <row r="98555">
      <c r="A98555" s="1" t="s">
        <v>34121</v>
      </c>
    </row>
    <row r="98556">
      <c r="A98556" s="1" t="s">
        <v>34122</v>
      </c>
    </row>
    <row r="98557">
      <c r="A98557" s="1" t="s">
        <v>34123</v>
      </c>
    </row>
    <row r="98558">
      <c r="A98558" s="1" t="s">
        <v>34124</v>
      </c>
    </row>
    <row r="98559">
      <c r="A98559" s="1" t="s">
        <v>34125</v>
      </c>
    </row>
    <row r="98560">
      <c r="A98560" s="1" t="s">
        <v>34126</v>
      </c>
    </row>
    <row r="98561">
      <c r="A98561" s="1" t="s">
        <v>34127</v>
      </c>
    </row>
    <row r="98562">
      <c r="A98562" s="1" t="s">
        <v>34128</v>
      </c>
    </row>
    <row r="98563">
      <c r="A98563" s="1" t="s">
        <v>34129</v>
      </c>
    </row>
    <row r="98564">
      <c r="A98564" s="1" t="s">
        <v>854</v>
      </c>
    </row>
    <row r="98565">
      <c r="A98565" s="1" t="s">
        <v>34130</v>
      </c>
    </row>
    <row r="98566">
      <c r="A98566" s="1" t="s">
        <v>34131</v>
      </c>
    </row>
    <row r="98567">
      <c r="A98567" s="1" t="s">
        <v>34132</v>
      </c>
    </row>
    <row r="98568">
      <c r="A98568" s="1" t="s">
        <v>34133</v>
      </c>
    </row>
    <row r="98569">
      <c r="A98569" s="1" t="s">
        <v>34130</v>
      </c>
    </row>
    <row r="98570">
      <c r="A98570" s="1" t="s">
        <v>7512</v>
      </c>
    </row>
    <row r="98571">
      <c r="A98571" s="1" t="s">
        <v>34136</v>
      </c>
    </row>
    <row r="98572">
      <c r="A98572" s="1" t="s">
        <v>34137</v>
      </c>
    </row>
    <row r="98573">
      <c r="A98573" s="1" t="s">
        <v>34138</v>
      </c>
    </row>
    <row r="98574">
      <c r="A98574" s="1" t="s">
        <v>34139</v>
      </c>
    </row>
    <row r="98575">
      <c r="A98575" s="1" t="s">
        <v>34140</v>
      </c>
    </row>
    <row r="98576">
      <c r="A98576" s="1" t="s">
        <v>34141</v>
      </c>
    </row>
    <row r="98577">
      <c r="A98577" s="3" t="str">
        <f> aA</f>
        <v>#NAME?</v>
      </c>
    </row>
    <row r="98578">
      <c r="A98578" s="1" t="s">
        <v>34142</v>
      </c>
    </row>
    <row r="98579">
      <c r="A98579" s="1" t="s">
        <v>34143</v>
      </c>
    </row>
    <row r="98580">
      <c r="A98580" s="1" t="s">
        <v>34144</v>
      </c>
    </row>
    <row r="98581">
      <c r="A98581" s="1" t="s">
        <v>34145</v>
      </c>
    </row>
    <row r="98582">
      <c r="A98582" s="1" t="s">
        <v>34146</v>
      </c>
    </row>
    <row r="98583">
      <c r="A98583" s="1" t="s">
        <v>3411</v>
      </c>
    </row>
    <row r="98584">
      <c r="A98584" s="1" t="s">
        <v>322</v>
      </c>
    </row>
    <row r="98585">
      <c r="A98585" s="1" t="s">
        <v>322</v>
      </c>
    </row>
    <row r="98586">
      <c r="A98586" s="1" t="s">
        <v>34147</v>
      </c>
    </row>
    <row r="98587">
      <c r="A98587" s="1" t="s">
        <v>13979</v>
      </c>
    </row>
    <row r="98588">
      <c r="A98588" s="1" t="s">
        <v>34148</v>
      </c>
    </row>
    <row r="98589">
      <c r="A98589" s="1" t="s">
        <v>34149</v>
      </c>
    </row>
    <row r="98590">
      <c r="A98590" s="1" t="s">
        <v>34150</v>
      </c>
    </row>
    <row r="98591">
      <c r="A98591" s="1" t="s">
        <v>34151</v>
      </c>
    </row>
    <row r="98592">
      <c r="A98592" s="1" t="s">
        <v>21126</v>
      </c>
    </row>
    <row r="98593">
      <c r="A98593" s="1" t="s">
        <v>34152</v>
      </c>
    </row>
    <row r="98594">
      <c r="A98594" s="1" t="s">
        <v>34153</v>
      </c>
    </row>
    <row r="98595">
      <c r="A98595" s="1" t="s">
        <v>34154</v>
      </c>
    </row>
    <row r="98596">
      <c r="A98596" s="1" t="s">
        <v>34155</v>
      </c>
    </row>
    <row r="98597">
      <c r="A98597" s="1" t="s">
        <v>34156</v>
      </c>
    </row>
    <row r="98598">
      <c r="A98598" s="1" t="s">
        <v>7815</v>
      </c>
    </row>
    <row r="98599">
      <c r="A98599" s="1" t="s">
        <v>34157</v>
      </c>
    </row>
    <row r="98600">
      <c r="A98600" s="1" t="s">
        <v>322</v>
      </c>
    </row>
    <row r="98601">
      <c r="A98601" s="1" t="s">
        <v>34158</v>
      </c>
    </row>
    <row r="98602">
      <c r="A98602" s="1" t="s">
        <v>34139</v>
      </c>
    </row>
    <row r="98603">
      <c r="A98603" s="1" t="s">
        <v>34140</v>
      </c>
    </row>
    <row r="98604">
      <c r="A98604" s="1" t="s">
        <v>34141</v>
      </c>
    </row>
    <row r="98605">
      <c r="A98605" s="3" t="str">
        <f> aA</f>
        <v>#NAME?</v>
      </c>
    </row>
    <row r="98606">
      <c r="A98606" s="1" t="s">
        <v>34142</v>
      </c>
    </row>
    <row r="98607">
      <c r="A98607" s="1" t="s">
        <v>34143</v>
      </c>
    </row>
    <row r="98608">
      <c r="A98608" s="1" t="s">
        <v>34144</v>
      </c>
    </row>
    <row r="98609">
      <c r="A98609" s="1" t="s">
        <v>34145</v>
      </c>
    </row>
    <row r="98610">
      <c r="A98610" s="1" t="s">
        <v>34146</v>
      </c>
    </row>
    <row r="98611">
      <c r="A98611" s="1" t="s">
        <v>3411</v>
      </c>
    </row>
    <row r="98612">
      <c r="A98612" s="1" t="s">
        <v>34147</v>
      </c>
    </row>
    <row r="98613">
      <c r="A98613" s="1" t="s">
        <v>13979</v>
      </c>
    </row>
    <row r="98614">
      <c r="A98614" s="1" t="s">
        <v>34148</v>
      </c>
    </row>
    <row r="98615">
      <c r="A98615" s="1" t="s">
        <v>34149</v>
      </c>
    </row>
    <row r="98616">
      <c r="A98616" s="1" t="s">
        <v>34150</v>
      </c>
    </row>
    <row r="98617">
      <c r="A98617" s="1" t="s">
        <v>34151</v>
      </c>
    </row>
    <row r="98618">
      <c r="A98618" s="1" t="s">
        <v>21126</v>
      </c>
    </row>
    <row r="98619">
      <c r="A98619" s="1" t="s">
        <v>34152</v>
      </c>
    </row>
    <row r="98620">
      <c r="A98620" s="1" t="s">
        <v>34153</v>
      </c>
    </row>
    <row r="98621">
      <c r="A98621" s="1" t="s">
        <v>34154</v>
      </c>
    </row>
    <row r="98622">
      <c r="A98622" s="1" t="s">
        <v>34155</v>
      </c>
    </row>
    <row r="98623">
      <c r="A98623" s="1" t="s">
        <v>34156</v>
      </c>
    </row>
    <row r="98624">
      <c r="A98624" s="1" t="s">
        <v>34159</v>
      </c>
    </row>
    <row r="98625">
      <c r="A98625" s="1" t="s">
        <v>34160</v>
      </c>
    </row>
    <row r="98626">
      <c r="A98626" s="1" t="s">
        <v>34161</v>
      </c>
    </row>
    <row r="98627">
      <c r="A98627" s="1" t="s">
        <v>34162</v>
      </c>
    </row>
    <row r="98628">
      <c r="A98628" s="1" t="s">
        <v>34163</v>
      </c>
    </row>
    <row r="98629">
      <c r="A98629" s="1" t="s">
        <v>34164</v>
      </c>
    </row>
    <row r="98630">
      <c r="A98630" s="1" t="s">
        <v>34165</v>
      </c>
    </row>
    <row r="98631">
      <c r="A98631" s="1" t="s">
        <v>34166</v>
      </c>
    </row>
    <row r="98632">
      <c r="A98632" s="1" t="s">
        <v>34167</v>
      </c>
    </row>
    <row r="98633">
      <c r="A98633" s="1" t="s">
        <v>34168</v>
      </c>
    </row>
    <row r="98634">
      <c r="A98634" s="1" t="s">
        <v>34169</v>
      </c>
    </row>
    <row r="98635">
      <c r="A98635" s="1" t="s">
        <v>34170</v>
      </c>
    </row>
    <row r="98636">
      <c r="A98636" s="1" t="s">
        <v>34171</v>
      </c>
    </row>
    <row r="98637">
      <c r="A98637" s="1" t="s">
        <v>34172</v>
      </c>
    </row>
    <row r="98638">
      <c r="A98638" s="1" t="s">
        <v>34173</v>
      </c>
    </row>
    <row r="98639">
      <c r="A98639" s="1" t="s">
        <v>34174</v>
      </c>
    </row>
    <row r="98640">
      <c r="A98640" s="1" t="s">
        <v>34175</v>
      </c>
    </row>
    <row r="98641">
      <c r="A98641" s="1" t="s">
        <v>34176</v>
      </c>
    </row>
    <row r="98642">
      <c r="A98642" s="1" t="s">
        <v>34177</v>
      </c>
    </row>
    <row r="98643">
      <c r="A98643" s="1" t="s">
        <v>34178</v>
      </c>
    </row>
    <row r="98644">
      <c r="A98644" s="1" t="s">
        <v>34179</v>
      </c>
    </row>
    <row r="98645">
      <c r="A98645" s="1" t="s">
        <v>34180</v>
      </c>
    </row>
    <row r="98646">
      <c r="A98646" s="1" t="s">
        <v>34161</v>
      </c>
    </row>
    <row r="98647">
      <c r="A98647" s="1" t="s">
        <v>34162</v>
      </c>
    </row>
    <row r="98648">
      <c r="A98648" s="1" t="s">
        <v>34163</v>
      </c>
    </row>
    <row r="98649">
      <c r="A98649" s="1" t="s">
        <v>34164</v>
      </c>
    </row>
    <row r="98650">
      <c r="A98650" s="1" t="s">
        <v>34166</v>
      </c>
    </row>
    <row r="98651">
      <c r="A98651" s="1" t="s">
        <v>34167</v>
      </c>
    </row>
    <row r="98652">
      <c r="A98652" s="1" t="s">
        <v>34168</v>
      </c>
    </row>
    <row r="98653">
      <c r="A98653" s="1" t="s">
        <v>34169</v>
      </c>
    </row>
    <row r="98654">
      <c r="A98654" s="1" t="s">
        <v>34170</v>
      </c>
    </row>
    <row r="98655">
      <c r="A98655" s="1" t="s">
        <v>34171</v>
      </c>
    </row>
    <row r="98656">
      <c r="A98656" s="1" t="s">
        <v>34172</v>
      </c>
    </row>
    <row r="98657">
      <c r="A98657" s="1" t="s">
        <v>34173</v>
      </c>
    </row>
    <row r="98658">
      <c r="A98658" s="1" t="s">
        <v>34174</v>
      </c>
    </row>
    <row r="98659">
      <c r="A98659" s="1" t="s">
        <v>34175</v>
      </c>
    </row>
    <row r="98660">
      <c r="A98660" s="1" t="s">
        <v>34177</v>
      </c>
    </row>
    <row r="98661">
      <c r="A98661" s="1" t="s">
        <v>34178</v>
      </c>
    </row>
    <row r="98662">
      <c r="A98662" s="1" t="s">
        <v>34179</v>
      </c>
    </row>
    <row r="98663">
      <c r="A98663" s="1" t="s">
        <v>34181</v>
      </c>
    </row>
    <row r="98664">
      <c r="A98664" s="1" t="s">
        <v>34182</v>
      </c>
    </row>
    <row r="98665">
      <c r="A98665" s="1" t="s">
        <v>34183</v>
      </c>
    </row>
    <row r="98666">
      <c r="A98666" s="1" t="s">
        <v>33646</v>
      </c>
    </row>
    <row r="98667">
      <c r="A98667" s="1" t="s">
        <v>34184</v>
      </c>
    </row>
    <row r="98668">
      <c r="A98668" s="1" t="s">
        <v>34185</v>
      </c>
    </row>
    <row r="98669">
      <c r="A98669" s="1" t="s">
        <v>34186</v>
      </c>
    </row>
    <row r="98670">
      <c r="A98670" s="1" t="s">
        <v>977</v>
      </c>
    </row>
    <row r="98671">
      <c r="A98671" s="1" t="s">
        <v>34187</v>
      </c>
    </row>
    <row r="98672">
      <c r="A98672" s="1" t="s">
        <v>7815</v>
      </c>
    </row>
    <row r="98673">
      <c r="A98673" s="1" t="s">
        <v>2417</v>
      </c>
    </row>
    <row r="98674">
      <c r="A98674" s="1" t="s">
        <v>10091</v>
      </c>
    </row>
    <row r="98675">
      <c r="A98675" s="1" t="s">
        <v>32897</v>
      </c>
    </row>
    <row r="98676">
      <c r="A98676" s="1" t="s">
        <v>34188</v>
      </c>
    </row>
    <row r="98677">
      <c r="A98677" s="1" t="s">
        <v>34189</v>
      </c>
    </row>
    <row r="98678">
      <c r="A98678" s="1" t="s">
        <v>977</v>
      </c>
    </row>
    <row r="98679">
      <c r="A98679" s="1" t="s">
        <v>34190</v>
      </c>
    </row>
    <row r="98680">
      <c r="A98680" s="1" t="s">
        <v>34191</v>
      </c>
    </row>
    <row r="98681">
      <c r="A98681" s="1" t="s">
        <v>34192</v>
      </c>
    </row>
    <row r="98682">
      <c r="A98682" s="1" t="s">
        <v>34193</v>
      </c>
    </row>
    <row r="98683">
      <c r="A98683" s="1" t="s">
        <v>34194</v>
      </c>
    </row>
    <row r="98684">
      <c r="A98684" s="1" t="s">
        <v>34195</v>
      </c>
    </row>
    <row r="98685">
      <c r="A98685" s="1" t="s">
        <v>977</v>
      </c>
    </row>
    <row r="98686">
      <c r="A98686" s="3" t="str">
        <f/>
        <v>#ERROR!</v>
      </c>
    </row>
    <row r="98687">
      <c r="A98687" s="1" t="s">
        <v>34196</v>
      </c>
    </row>
    <row r="98688">
      <c r="A98688" s="1" t="s">
        <v>34197</v>
      </c>
    </row>
    <row r="98689">
      <c r="A98689" s="1" t="s">
        <v>34198</v>
      </c>
    </row>
    <row r="98690">
      <c r="A98690" s="1" t="s">
        <v>34199</v>
      </c>
    </row>
    <row r="98691">
      <c r="A98691" s="1" t="s">
        <v>34200</v>
      </c>
    </row>
    <row r="98692">
      <c r="A98692" s="1" t="s">
        <v>34183</v>
      </c>
    </row>
    <row r="98693">
      <c r="A98693" s="1" t="s">
        <v>34184</v>
      </c>
    </row>
    <row r="98694">
      <c r="A98694" s="1" t="s">
        <v>34185</v>
      </c>
    </row>
    <row r="98695">
      <c r="A98695" s="1" t="s">
        <v>34186</v>
      </c>
    </row>
    <row r="98696">
      <c r="A98696" s="1" t="s">
        <v>34187</v>
      </c>
    </row>
    <row r="98697">
      <c r="A98697" s="1" t="s">
        <v>34188</v>
      </c>
    </row>
    <row r="98698">
      <c r="A98698" s="1" t="s">
        <v>34189</v>
      </c>
    </row>
    <row r="98699">
      <c r="A98699" s="1" t="s">
        <v>34190</v>
      </c>
    </row>
    <row r="98700">
      <c r="A98700" s="1" t="s">
        <v>34191</v>
      </c>
    </row>
    <row r="98701">
      <c r="A98701" s="1" t="s">
        <v>34192</v>
      </c>
    </row>
    <row r="98702">
      <c r="A98702" s="1" t="s">
        <v>34193</v>
      </c>
    </row>
    <row r="98703">
      <c r="A98703" s="1" t="s">
        <v>34194</v>
      </c>
    </row>
    <row r="98704">
      <c r="A98704" s="1" t="s">
        <v>34195</v>
      </c>
    </row>
    <row r="98705">
      <c r="A98705" s="1" t="s">
        <v>34196</v>
      </c>
    </row>
    <row r="98706">
      <c r="A98706" s="1" t="s">
        <v>34197</v>
      </c>
    </row>
    <row r="98707">
      <c r="A98707" s="1" t="s">
        <v>34198</v>
      </c>
    </row>
    <row r="98708">
      <c r="A98708" s="1" t="s">
        <v>34199</v>
      </c>
    </row>
    <row r="98709">
      <c r="A98709" s="1" t="s">
        <v>34201</v>
      </c>
    </row>
    <row r="98710">
      <c r="A98710" s="1" t="s">
        <v>34202</v>
      </c>
    </row>
    <row r="98711">
      <c r="A98711" s="1" t="s">
        <v>34203</v>
      </c>
    </row>
    <row r="98712">
      <c r="A98712" s="1" t="s">
        <v>34204</v>
      </c>
    </row>
    <row r="98713">
      <c r="A98713" s="1" t="s">
        <v>34205</v>
      </c>
    </row>
    <row r="98714">
      <c r="A98714" s="1" t="s">
        <v>34206</v>
      </c>
    </row>
    <row r="98715">
      <c r="A98715" s="1" t="s">
        <v>34207</v>
      </c>
    </row>
    <row r="98716">
      <c r="A98716" s="1" t="s">
        <v>34208</v>
      </c>
    </row>
    <row r="98717">
      <c r="A98717" s="1" t="s">
        <v>34209</v>
      </c>
    </row>
    <row r="98718">
      <c r="A98718" s="1" t="s">
        <v>34210</v>
      </c>
    </row>
    <row r="98719">
      <c r="A98719" s="1" t="s">
        <v>34211</v>
      </c>
    </row>
    <row r="98720">
      <c r="A98720" s="1" t="s">
        <v>34212</v>
      </c>
    </row>
    <row r="98721">
      <c r="A98721" s="1" t="s">
        <v>34213</v>
      </c>
    </row>
    <row r="98722">
      <c r="A98722" s="1" t="s">
        <v>34214</v>
      </c>
    </row>
    <row r="98723">
      <c r="A98723" s="1" t="s">
        <v>34215</v>
      </c>
    </row>
    <row r="98724">
      <c r="A98724" s="1" t="s">
        <v>34216</v>
      </c>
    </row>
    <row r="98725">
      <c r="A98725" s="1" t="s">
        <v>34217</v>
      </c>
    </row>
    <row r="98726">
      <c r="A98726" s="1" t="s">
        <v>34218</v>
      </c>
    </row>
    <row r="98727">
      <c r="A98727" s="1" t="s">
        <v>34219</v>
      </c>
    </row>
    <row r="98728">
      <c r="A98728" s="1" t="s">
        <v>34220</v>
      </c>
    </row>
    <row r="98729">
      <c r="A98729" s="1" t="s">
        <v>34204</v>
      </c>
    </row>
    <row r="98730">
      <c r="A98730" s="1" t="s">
        <v>34205</v>
      </c>
    </row>
    <row r="98731">
      <c r="A98731" s="1" t="s">
        <v>34206</v>
      </c>
    </row>
    <row r="98732">
      <c r="A98732" s="1" t="s">
        <v>34207</v>
      </c>
    </row>
    <row r="98733">
      <c r="A98733" s="1" t="s">
        <v>34208</v>
      </c>
    </row>
    <row r="98734">
      <c r="A98734" s="1" t="s">
        <v>34209</v>
      </c>
    </row>
    <row r="98735">
      <c r="A98735" s="1" t="s">
        <v>34210</v>
      </c>
    </row>
    <row r="98736">
      <c r="A98736" s="1" t="s">
        <v>34211</v>
      </c>
    </row>
    <row r="98737">
      <c r="A98737" s="1" t="s">
        <v>34212</v>
      </c>
    </row>
    <row r="98738">
      <c r="A98738" s="1" t="s">
        <v>34213</v>
      </c>
    </row>
    <row r="98739">
      <c r="A98739" s="1" t="s">
        <v>34214</v>
      </c>
    </row>
    <row r="98740">
      <c r="A98740" s="1" t="s">
        <v>34215</v>
      </c>
    </row>
    <row r="98741">
      <c r="A98741" s="1" t="s">
        <v>34216</v>
      </c>
    </row>
    <row r="98742">
      <c r="A98742" s="1" t="s">
        <v>34217</v>
      </c>
    </row>
    <row r="98743">
      <c r="A98743" s="1" t="s">
        <v>34218</v>
      </c>
    </row>
    <row r="98744">
      <c r="A98744" s="1" t="s">
        <v>34221</v>
      </c>
    </row>
    <row r="98745">
      <c r="A98745" s="1" t="s">
        <v>34222</v>
      </c>
    </row>
    <row r="98746">
      <c r="A98746" s="1" t="s">
        <v>34223</v>
      </c>
    </row>
    <row r="98747">
      <c r="A98747" s="1" t="s">
        <v>34224</v>
      </c>
    </row>
    <row r="98748">
      <c r="A98748" s="1" t="s">
        <v>34225</v>
      </c>
    </row>
    <row r="98749">
      <c r="A98749" s="1" t="s">
        <v>34226</v>
      </c>
    </row>
    <row r="98750">
      <c r="A98750" s="1" t="s">
        <v>34227</v>
      </c>
    </row>
    <row r="98751">
      <c r="A98751" s="1" t="s">
        <v>34228</v>
      </c>
    </row>
    <row r="98752">
      <c r="A98752" s="1" t="s">
        <v>8688</v>
      </c>
    </row>
    <row r="98753">
      <c r="A98753" s="1" t="s">
        <v>34229</v>
      </c>
    </row>
    <row r="98754">
      <c r="A98754" s="1" t="s">
        <v>977</v>
      </c>
    </row>
    <row r="98755">
      <c r="A98755" s="1" t="s">
        <v>34230</v>
      </c>
    </row>
    <row r="98756">
      <c r="A98756" s="1" t="s">
        <v>6761</v>
      </c>
    </row>
    <row r="98757">
      <c r="A98757" s="1" t="s">
        <v>12586</v>
      </c>
    </row>
    <row r="98758">
      <c r="A98758" s="1" t="s">
        <v>34231</v>
      </c>
    </row>
    <row r="98759">
      <c r="A98759" s="1" t="s">
        <v>10091</v>
      </c>
    </row>
    <row r="98760">
      <c r="A98760" s="1" t="s">
        <v>34232</v>
      </c>
    </row>
    <row r="98761">
      <c r="A98761" s="1" t="s">
        <v>34233</v>
      </c>
    </row>
    <row r="98762">
      <c r="A98762" s="1" t="s">
        <v>8659</v>
      </c>
    </row>
    <row r="98763">
      <c r="A98763" s="1" t="s">
        <v>34234</v>
      </c>
    </row>
    <row r="98764">
      <c r="A98764" s="1" t="s">
        <v>7815</v>
      </c>
    </row>
    <row r="98765">
      <c r="A98765" s="1" t="s">
        <v>6761</v>
      </c>
    </row>
    <row r="98766">
      <c r="A98766" s="1" t="s">
        <v>34235</v>
      </c>
    </row>
    <row r="98767">
      <c r="A98767" s="1" t="s">
        <v>34223</v>
      </c>
    </row>
    <row r="98768">
      <c r="A98768" s="1" t="s">
        <v>34224</v>
      </c>
    </row>
    <row r="98769">
      <c r="A98769" s="1" t="s">
        <v>34225</v>
      </c>
    </row>
    <row r="98770">
      <c r="A98770" s="1" t="s">
        <v>34226</v>
      </c>
    </row>
    <row r="98771">
      <c r="A98771" s="1" t="s">
        <v>34227</v>
      </c>
    </row>
    <row r="98772">
      <c r="A98772" s="1" t="s">
        <v>34228</v>
      </c>
    </row>
    <row r="98773">
      <c r="A98773" s="1" t="s">
        <v>34229</v>
      </c>
    </row>
    <row r="98774">
      <c r="A98774" s="1" t="s">
        <v>34230</v>
      </c>
    </row>
    <row r="98775">
      <c r="A98775" s="1" t="s">
        <v>34231</v>
      </c>
    </row>
    <row r="98776">
      <c r="A98776" s="1" t="s">
        <v>34233</v>
      </c>
    </row>
    <row r="98777">
      <c r="A98777" s="1" t="s">
        <v>34234</v>
      </c>
    </row>
    <row r="98778">
      <c r="A98778" s="1" t="s">
        <v>34236</v>
      </c>
    </row>
    <row r="98779">
      <c r="A98779" s="1" t="s">
        <v>34237</v>
      </c>
    </row>
    <row r="98780">
      <c r="A98780" s="1" t="s">
        <v>34238</v>
      </c>
    </row>
    <row r="98781">
      <c r="A98781" s="1" t="s">
        <v>34239</v>
      </c>
    </row>
    <row r="98782">
      <c r="A98782" s="1" t="s">
        <v>34240</v>
      </c>
    </row>
    <row r="98783">
      <c r="A98783" s="1" t="s">
        <v>34241</v>
      </c>
    </row>
    <row r="98784">
      <c r="A98784" s="1" t="s">
        <v>34242</v>
      </c>
    </row>
    <row r="98785">
      <c r="A98785" s="1" t="s">
        <v>34243</v>
      </c>
    </row>
    <row r="98786">
      <c r="A98786" s="1" t="s">
        <v>34244</v>
      </c>
    </row>
    <row r="98787">
      <c r="A98787" s="1" t="s">
        <v>34245</v>
      </c>
    </row>
    <row r="98788">
      <c r="A98788" s="1" t="s">
        <v>34246</v>
      </c>
    </row>
    <row r="98789">
      <c r="A98789" s="1" t="s">
        <v>34247</v>
      </c>
    </row>
    <row r="98790">
      <c r="A98790" s="1" t="s">
        <v>34248</v>
      </c>
    </row>
    <row r="98791">
      <c r="A98791" s="1" t="s">
        <v>34249</v>
      </c>
    </row>
    <row r="98792">
      <c r="A98792" s="1" t="s">
        <v>34250</v>
      </c>
    </row>
    <row r="98793">
      <c r="A98793" s="1" t="s">
        <v>34251</v>
      </c>
    </row>
    <row r="98794">
      <c r="A98794" s="1" t="s">
        <v>34252</v>
      </c>
    </row>
    <row r="98795">
      <c r="A98795" s="1" t="s">
        <v>34253</v>
      </c>
    </row>
    <row r="98796">
      <c r="A98796" s="1" t="s">
        <v>34254</v>
      </c>
    </row>
    <row r="98797">
      <c r="A98797" s="1" t="s">
        <v>34255</v>
      </c>
    </row>
    <row r="98798">
      <c r="A98798" s="1" t="s">
        <v>34256</v>
      </c>
    </row>
    <row r="98799">
      <c r="A98799" s="1" t="s">
        <v>34257</v>
      </c>
    </row>
    <row r="98800">
      <c r="A98800" s="1" t="s">
        <v>34258</v>
      </c>
    </row>
    <row r="98801">
      <c r="A98801" s="1" t="s">
        <v>34259</v>
      </c>
    </row>
    <row r="98802">
      <c r="A98802" s="1" t="s">
        <v>34260</v>
      </c>
    </row>
    <row r="98803">
      <c r="A98803" s="1" t="s">
        <v>34261</v>
      </c>
    </row>
    <row r="98804">
      <c r="A98804" s="1" t="s">
        <v>20118</v>
      </c>
    </row>
    <row r="98805">
      <c r="A98805" s="1" t="s">
        <v>34262</v>
      </c>
    </row>
    <row r="98806">
      <c r="A98806" s="1" t="s">
        <v>34263</v>
      </c>
    </row>
    <row r="98807">
      <c r="A98807" s="1" t="s">
        <v>34264</v>
      </c>
    </row>
    <row r="98808">
      <c r="A98808" s="1" t="s">
        <v>34265</v>
      </c>
    </row>
    <row r="98809">
      <c r="A98809" s="1" t="s">
        <v>34266</v>
      </c>
    </row>
    <row r="98810">
      <c r="A98810" s="1" t="s">
        <v>34267</v>
      </c>
    </row>
    <row r="98811">
      <c r="A98811" s="1" t="s">
        <v>34268</v>
      </c>
    </row>
    <row r="98812">
      <c r="A98812" s="3" t="str">
        <f>= 1 1,","i a ann</f>
        <v>#ERROR!</v>
      </c>
    </row>
    <row r="98813">
      <c r="A98813" s="1" t="s">
        <v>34239</v>
      </c>
    </row>
    <row r="98814">
      <c r="A98814" s="1" t="s">
        <v>34240</v>
      </c>
    </row>
    <row r="98815">
      <c r="A98815" s="1" t="s">
        <v>34241</v>
      </c>
    </row>
    <row r="98816">
      <c r="A98816" s="1" t="s">
        <v>34242</v>
      </c>
    </row>
    <row r="98817">
      <c r="A98817" s="1" t="s">
        <v>34243</v>
      </c>
    </row>
    <row r="98818">
      <c r="A98818" s="1" t="s">
        <v>34244</v>
      </c>
    </row>
    <row r="98819">
      <c r="A98819" s="1" t="s">
        <v>34245</v>
      </c>
    </row>
    <row r="98820">
      <c r="A98820" s="1" t="s">
        <v>34246</v>
      </c>
    </row>
    <row r="98821">
      <c r="A98821" s="1" t="s">
        <v>34247</v>
      </c>
    </row>
    <row r="98822">
      <c r="A98822" s="1" t="s">
        <v>34248</v>
      </c>
    </row>
    <row r="98823">
      <c r="A98823" s="1" t="s">
        <v>34249</v>
      </c>
    </row>
    <row r="98824">
      <c r="A98824" s="1" t="s">
        <v>34250</v>
      </c>
    </row>
    <row r="98825">
      <c r="A98825" s="1" t="s">
        <v>34251</v>
      </c>
    </row>
    <row r="98826">
      <c r="A98826" s="1" t="s">
        <v>34252</v>
      </c>
    </row>
    <row r="98827">
      <c r="A98827" s="1" t="s">
        <v>34253</v>
      </c>
    </row>
    <row r="98828">
      <c r="A98828" s="1" t="s">
        <v>34254</v>
      </c>
    </row>
    <row r="98829">
      <c r="A98829" s="1" t="s">
        <v>34255</v>
      </c>
    </row>
    <row r="98830">
      <c r="A98830" s="1" t="s">
        <v>34256</v>
      </c>
    </row>
    <row r="98831">
      <c r="A98831" s="1" t="s">
        <v>34257</v>
      </c>
    </row>
    <row r="98832">
      <c r="A98832" s="1" t="s">
        <v>34259</v>
      </c>
    </row>
    <row r="98833">
      <c r="A98833" s="1" t="s">
        <v>34260</v>
      </c>
    </row>
    <row r="98834">
      <c r="A98834" s="1" t="s">
        <v>34261</v>
      </c>
    </row>
    <row r="98835">
      <c r="A98835" s="1" t="s">
        <v>20118</v>
      </c>
    </row>
    <row r="98836">
      <c r="A98836" s="1" t="s">
        <v>34262</v>
      </c>
    </row>
    <row r="98837">
      <c r="A98837" s="1" t="s">
        <v>34263</v>
      </c>
    </row>
    <row r="98838">
      <c r="A98838" s="1" t="s">
        <v>34264</v>
      </c>
    </row>
    <row r="98839">
      <c r="A98839" s="1" t="s">
        <v>34265</v>
      </c>
    </row>
    <row r="98840">
      <c r="A98840" s="1" t="s">
        <v>34266</v>
      </c>
    </row>
    <row r="98841">
      <c r="A98841" s="1" t="s">
        <v>34267</v>
      </c>
    </row>
    <row r="98842">
      <c r="A98842" s="1" t="s">
        <v>34268</v>
      </c>
    </row>
    <row r="98843">
      <c r="A98843" s="3" t="str">
        <f>= 1 1,",363,True,False,2025-10-25 00:14:30,2.0_enhanced</f>
        <v>#ERROR!</v>
      </c>
    </row>
    <row r="98844">
      <c r="A98844" s="1" t="s">
        <v>34269</v>
      </c>
    </row>
    <row r="98845">
      <c r="A98845" s="1" t="s">
        <v>34270</v>
      </c>
    </row>
    <row r="98846">
      <c r="A98846" s="1" t="s">
        <v>34271</v>
      </c>
    </row>
    <row r="98847">
      <c r="A98847" s="1" t="s">
        <v>322</v>
      </c>
    </row>
    <row r="98848">
      <c r="A98848" s="1" t="s">
        <v>34272</v>
      </c>
    </row>
    <row r="98849">
      <c r="A98849" s="1" t="s">
        <v>34273</v>
      </c>
    </row>
    <row r="98850">
      <c r="A98850" s="1" t="s">
        <v>34274</v>
      </c>
    </row>
    <row r="98851">
      <c r="A98851" s="1" t="s">
        <v>34275</v>
      </c>
    </row>
    <row r="98852">
      <c r="A98852" s="1" t="s">
        <v>34276</v>
      </c>
    </row>
    <row r="98853">
      <c r="A98853" s="1" t="s">
        <v>34277</v>
      </c>
    </row>
    <row r="98854">
      <c r="A98854" s="1" t="s">
        <v>34278</v>
      </c>
    </row>
    <row r="98855">
      <c r="A98855" s="1" t="s">
        <v>34279</v>
      </c>
    </row>
    <row r="98856">
      <c r="A98856" s="1" t="s">
        <v>8931</v>
      </c>
    </row>
    <row r="98857">
      <c r="A98857" s="1" t="s">
        <v>34280</v>
      </c>
    </row>
    <row r="98858">
      <c r="A98858" s="1" t="s">
        <v>34281</v>
      </c>
    </row>
    <row r="98859">
      <c r="A98859" s="1" t="s">
        <v>1858</v>
      </c>
    </row>
    <row r="98860">
      <c r="A98860" s="1" t="s">
        <v>34282</v>
      </c>
    </row>
    <row r="98861">
      <c r="A98861" s="1" t="s">
        <v>34283</v>
      </c>
    </row>
    <row r="98862">
      <c r="A98862" s="1" t="s">
        <v>34284</v>
      </c>
    </row>
    <row r="98863">
      <c r="A98863" s="3" t="str">
        <f> —</f>
        <v>#ERROR!</v>
      </c>
    </row>
    <row r="98864">
      <c r="A98864" s="1" t="s">
        <v>34285</v>
      </c>
    </row>
    <row r="98865">
      <c r="A98865" s="1" t="s">
        <v>34286</v>
      </c>
    </row>
    <row r="98866">
      <c r="A98866" s="1" t="s">
        <v>34287</v>
      </c>
    </row>
    <row r="98867">
      <c r="A98867" s="1" t="s">
        <v>34288</v>
      </c>
    </row>
    <row r="98868">
      <c r="A98868" s="1" t="s">
        <v>10192</v>
      </c>
    </row>
    <row r="98869">
      <c r="A98869" s="1" t="s">
        <v>34289</v>
      </c>
    </row>
    <row r="98870">
      <c r="A98870" s="1" t="s">
        <v>34290</v>
      </c>
    </row>
    <row r="98871">
      <c r="A98871" s="1" t="s">
        <v>34271</v>
      </c>
    </row>
    <row r="98872">
      <c r="A98872" s="1" t="s">
        <v>34272</v>
      </c>
    </row>
    <row r="98873">
      <c r="A98873" s="1" t="s">
        <v>34273</v>
      </c>
    </row>
    <row r="98874">
      <c r="A98874" s="1" t="s">
        <v>34274</v>
      </c>
    </row>
    <row r="98875">
      <c r="A98875" s="1" t="s">
        <v>34275</v>
      </c>
    </row>
    <row r="98876">
      <c r="A98876" s="1" t="s">
        <v>34276</v>
      </c>
    </row>
    <row r="98877">
      <c r="A98877" s="1" t="s">
        <v>34277</v>
      </c>
    </row>
    <row r="98878">
      <c r="A98878" s="1" t="s">
        <v>34278</v>
      </c>
    </row>
    <row r="98879">
      <c r="A98879" s="1" t="s">
        <v>34279</v>
      </c>
    </row>
    <row r="98880">
      <c r="A98880" s="1" t="s">
        <v>34280</v>
      </c>
    </row>
    <row r="98881">
      <c r="A98881" s="1" t="s">
        <v>34281</v>
      </c>
    </row>
    <row r="98882">
      <c r="A98882" s="1" t="s">
        <v>34282</v>
      </c>
    </row>
    <row r="98883">
      <c r="A98883" s="1" t="s">
        <v>34283</v>
      </c>
    </row>
    <row r="98884">
      <c r="A98884" s="1" t="s">
        <v>34284</v>
      </c>
    </row>
    <row r="98885">
      <c r="A98885" s="1" t="s">
        <v>34285</v>
      </c>
    </row>
    <row r="98886">
      <c r="A98886" s="1" t="s">
        <v>34286</v>
      </c>
    </row>
    <row r="98887">
      <c r="A98887" s="1" t="s">
        <v>34287</v>
      </c>
    </row>
    <row r="98888">
      <c r="A98888" s="1" t="s">
        <v>34288</v>
      </c>
    </row>
    <row r="98889">
      <c r="A98889" s="1" t="s">
        <v>34289</v>
      </c>
    </row>
    <row r="98890">
      <c r="A98890" s="1" t="s">
        <v>34291</v>
      </c>
    </row>
    <row r="98891">
      <c r="A98891" s="1" t="s">
        <v>34292</v>
      </c>
    </row>
    <row r="98892">
      <c r="A98892" s="1" t="s">
        <v>34293</v>
      </c>
    </row>
    <row r="98893">
      <c r="A98893" s="1" t="s">
        <v>34294</v>
      </c>
    </row>
    <row r="98894">
      <c r="A98894" s="1" t="s">
        <v>34295</v>
      </c>
    </row>
    <row r="98895">
      <c r="A98895" s="1" t="s">
        <v>34296</v>
      </c>
    </row>
    <row r="98896">
      <c r="A98896" s="1" t="s">
        <v>15701</v>
      </c>
    </row>
    <row r="98897">
      <c r="A98897" s="1" t="s">
        <v>34297</v>
      </c>
    </row>
    <row r="98898">
      <c r="A98898" s="1" t="s">
        <v>34298</v>
      </c>
    </row>
    <row r="98899">
      <c r="A98899" s="1" t="s">
        <v>34299</v>
      </c>
    </row>
    <row r="98900">
      <c r="A98900" s="1" t="s">
        <v>34300</v>
      </c>
    </row>
    <row r="98901">
      <c r="A98901" s="1" t="s">
        <v>34301</v>
      </c>
    </row>
    <row r="98902">
      <c r="A98902" s="1" t="s">
        <v>34302</v>
      </c>
    </row>
    <row r="98903">
      <c r="A98903" s="1" t="s">
        <v>34303</v>
      </c>
    </row>
    <row r="98904">
      <c r="A98904" s="1" t="s">
        <v>34293</v>
      </c>
    </row>
    <row r="98905">
      <c r="A98905" s="1" t="s">
        <v>34294</v>
      </c>
    </row>
    <row r="98906">
      <c r="A98906" s="1" t="s">
        <v>34295</v>
      </c>
    </row>
    <row r="98907">
      <c r="A98907" s="1" t="s">
        <v>34296</v>
      </c>
    </row>
    <row r="98908">
      <c r="A98908" s="1" t="s">
        <v>34297</v>
      </c>
    </row>
    <row r="98909">
      <c r="A98909" s="1" t="s">
        <v>34298</v>
      </c>
    </row>
    <row r="98910">
      <c r="A98910" s="1" t="s">
        <v>34300</v>
      </c>
    </row>
    <row r="98911">
      <c r="A98911" s="1" t="s">
        <v>34301</v>
      </c>
    </row>
    <row r="98912">
      <c r="A98912" s="1" t="s">
        <v>34302</v>
      </c>
    </row>
    <row r="98913">
      <c r="A98913" s="1" t="s">
        <v>34304</v>
      </c>
    </row>
    <row r="98914">
      <c r="A98914" s="1" t="s">
        <v>34305</v>
      </c>
    </row>
    <row r="98915">
      <c r="A98915" s="1" t="s">
        <v>34306</v>
      </c>
    </row>
    <row r="98916">
      <c r="A98916" s="1" t="s">
        <v>34307</v>
      </c>
    </row>
    <row r="98917">
      <c r="A98917" s="3" t="str">
        <f> ng</f>
        <v>#NAME?</v>
      </c>
    </row>
    <row r="98918">
      <c r="A98918" s="1" t="s">
        <v>186</v>
      </c>
    </row>
    <row r="98919">
      <c r="A98919" s="1" t="s">
        <v>34308</v>
      </c>
    </row>
    <row r="98920">
      <c r="A98920" s="1" t="s">
        <v>186</v>
      </c>
    </row>
    <row r="98921">
      <c r="A98921" s="1" t="s">
        <v>1069</v>
      </c>
    </row>
    <row r="98922">
      <c r="A98922" s="1" t="s">
        <v>34309</v>
      </c>
    </row>
    <row r="98923">
      <c r="A98923" s="1" t="s">
        <v>34310</v>
      </c>
    </row>
    <row r="98924">
      <c r="A98924" s="1" t="s">
        <v>34311</v>
      </c>
    </row>
    <row r="98925">
      <c r="A98925" s="1" t="s">
        <v>34312</v>
      </c>
    </row>
    <row r="98926">
      <c r="A98926" s="1" t="s">
        <v>34313</v>
      </c>
    </row>
    <row r="98927">
      <c r="A98927" s="3" t="str">
        <f> —_—_— a</f>
        <v>#ERROR!</v>
      </c>
    </row>
    <row r="98928">
      <c r="A98928" s="1" t="s">
        <v>7820</v>
      </c>
    </row>
    <row r="98929">
      <c r="A98929" s="1" t="s">
        <v>34314</v>
      </c>
    </row>
    <row r="98930">
      <c r="A98930" s="1" t="s">
        <v>34315</v>
      </c>
    </row>
    <row r="98931">
      <c r="A98931" s="1" t="s">
        <v>34316</v>
      </c>
    </row>
    <row r="98932">
      <c r="A98932" s="1" t="s">
        <v>34317</v>
      </c>
    </row>
    <row r="98933">
      <c r="A98933" s="1" t="s">
        <v>34318</v>
      </c>
    </row>
    <row r="98934">
      <c r="A98934" s="1" t="s">
        <v>34319</v>
      </c>
    </row>
    <row r="98935">
      <c r="A98935" s="1" t="s">
        <v>34320</v>
      </c>
    </row>
    <row r="98936">
      <c r="A98936" s="1" t="s">
        <v>34321</v>
      </c>
    </row>
    <row r="98937">
      <c r="A98937" s="1" t="s">
        <v>34322</v>
      </c>
    </row>
    <row r="98938">
      <c r="A98938" s="1" t="s">
        <v>34323</v>
      </c>
    </row>
    <row r="98939">
      <c r="A98939" s="1" t="s">
        <v>34324</v>
      </c>
    </row>
    <row r="98940">
      <c r="A98940" s="1" t="s">
        <v>34325</v>
      </c>
    </row>
    <row r="98941">
      <c r="A98941" s="1" t="s">
        <v>977</v>
      </c>
    </row>
    <row r="98942">
      <c r="A98942" s="1" t="s">
        <v>34326</v>
      </c>
    </row>
    <row r="98943">
      <c r="A98943" s="1" t="s">
        <v>17124</v>
      </c>
    </row>
    <row r="98944">
      <c r="A98944" s="3" t="str">
        <f> “As 2%</f>
        <v>#ERROR!</v>
      </c>
    </row>
    <row r="98945">
      <c r="A98945" s="1" t="s">
        <v>34327</v>
      </c>
    </row>
    <row r="98946">
      <c r="A98946" s="1" t="s">
        <v>34328</v>
      </c>
    </row>
    <row r="98947">
      <c r="A98947" s="3" t="str">
        <f> EE Se =</f>
        <v>#ERROR!</v>
      </c>
    </row>
    <row r="98948">
      <c r="A98948" s="1" t="s">
        <v>34329</v>
      </c>
    </row>
    <row r="98949">
      <c r="A98949" s="1" t="s">
        <v>34330</v>
      </c>
    </row>
    <row r="98950">
      <c r="A98950" s="1" t="s">
        <v>34331</v>
      </c>
    </row>
    <row r="98951">
      <c r="A98951" s="1" t="s">
        <v>34332</v>
      </c>
    </row>
    <row r="98952">
      <c r="A98952" s="1" t="s">
        <v>10198</v>
      </c>
    </row>
    <row r="98953">
      <c r="A98953" s="1" t="s">
        <v>34333</v>
      </c>
    </row>
    <row r="98954">
      <c r="A98954" s="1" t="s">
        <v>34334</v>
      </c>
    </row>
    <row r="98955">
      <c r="A98955" s="1" t="s">
        <v>34335</v>
      </c>
    </row>
    <row r="98956">
      <c r="A98956" s="1" t="s">
        <v>34336</v>
      </c>
    </row>
    <row r="98957">
      <c r="A98957" s="1" t="s">
        <v>34337</v>
      </c>
    </row>
    <row r="98958">
      <c r="A98958" s="1" t="s">
        <v>34338</v>
      </c>
    </row>
    <row r="98959">
      <c r="A98959" s="1" t="s">
        <v>34339</v>
      </c>
    </row>
    <row r="98960">
      <c r="A98960" s="1" t="s">
        <v>34340</v>
      </c>
    </row>
    <row r="98961">
      <c r="A98961" s="3" t="str">
        <f> GY gir</f>
        <v>#ERROR!</v>
      </c>
    </row>
    <row r="98962">
      <c r="A98962" s="1" t="s">
        <v>34341</v>
      </c>
    </row>
    <row r="98963">
      <c r="A98963" s="1" t="s">
        <v>34342</v>
      </c>
    </row>
    <row r="98964">
      <c r="A98964" s="1" t="s">
        <v>34343</v>
      </c>
    </row>
    <row r="98965">
      <c r="A98965" s="1" t="s">
        <v>34344</v>
      </c>
    </row>
    <row r="98966">
      <c r="A98966" s="1" t="s">
        <v>34345</v>
      </c>
    </row>
    <row r="98967">
      <c r="A98967" s="1" t="s">
        <v>34346</v>
      </c>
    </row>
    <row r="98968">
      <c r="A98968" s="1" t="s">
        <v>34347</v>
      </c>
    </row>
    <row r="98969">
      <c r="A98969" s="1" t="s">
        <v>34348</v>
      </c>
    </row>
    <row r="98970">
      <c r="A98970" s="1" t="s">
        <v>34307</v>
      </c>
    </row>
    <row r="98971">
      <c r="A98971" s="3" t="str">
        <f> ng</f>
        <v>#NAME?</v>
      </c>
    </row>
    <row r="98972">
      <c r="A98972" s="1" t="s">
        <v>34308</v>
      </c>
    </row>
    <row r="98973">
      <c r="A98973" s="1" t="s">
        <v>34309</v>
      </c>
    </row>
    <row r="98974">
      <c r="A98974" s="1" t="s">
        <v>34310</v>
      </c>
    </row>
    <row r="98975">
      <c r="A98975" s="1" t="s">
        <v>34311</v>
      </c>
    </row>
    <row r="98976">
      <c r="A98976" s="1" t="s">
        <v>34312</v>
      </c>
    </row>
    <row r="98977">
      <c r="A98977" s="1" t="s">
        <v>34313</v>
      </c>
    </row>
    <row r="98978">
      <c r="A98978" s="3" t="str">
        <f> —_—_— a</f>
        <v>#ERROR!</v>
      </c>
    </row>
    <row r="98979">
      <c r="A98979" s="1" t="s">
        <v>34314</v>
      </c>
    </row>
    <row r="98980">
      <c r="A98980" s="1" t="s">
        <v>34315</v>
      </c>
    </row>
    <row r="98981">
      <c r="A98981" s="1" t="s">
        <v>34316</v>
      </c>
    </row>
    <row r="98982">
      <c r="A98982" s="1" t="s">
        <v>34317</v>
      </c>
    </row>
    <row r="98983">
      <c r="A98983" s="1" t="s">
        <v>34319</v>
      </c>
    </row>
    <row r="98984">
      <c r="A98984" s="1" t="s">
        <v>34320</v>
      </c>
    </row>
    <row r="98985">
      <c r="A98985" s="1" t="s">
        <v>34321</v>
      </c>
    </row>
    <row r="98986">
      <c r="A98986" s="1" t="s">
        <v>34322</v>
      </c>
    </row>
    <row r="98987">
      <c r="A98987" s="1" t="s">
        <v>34323</v>
      </c>
    </row>
    <row r="98988">
      <c r="A98988" s="1" t="s">
        <v>34324</v>
      </c>
    </row>
    <row r="98989">
      <c r="A98989" s="1" t="s">
        <v>34325</v>
      </c>
    </row>
    <row r="98990">
      <c r="A98990" s="1" t="s">
        <v>34326</v>
      </c>
    </row>
    <row r="98991">
      <c r="A98991" s="3" t="str">
        <f> “As 2%</f>
        <v>#ERROR!</v>
      </c>
    </row>
    <row r="98992">
      <c r="A98992" s="1" t="s">
        <v>34327</v>
      </c>
    </row>
    <row r="98993">
      <c r="A98993" s="1" t="s">
        <v>34328</v>
      </c>
    </row>
    <row r="98994">
      <c r="A98994" s="3" t="str">
        <f> EE Se =</f>
        <v>#ERROR!</v>
      </c>
    </row>
    <row r="98995">
      <c r="A98995" s="1" t="s">
        <v>34329</v>
      </c>
    </row>
    <row r="98996">
      <c r="A98996" s="1" t="s">
        <v>34330</v>
      </c>
    </row>
    <row r="98997">
      <c r="A98997" s="1" t="s">
        <v>34331</v>
      </c>
    </row>
    <row r="98998">
      <c r="A98998" s="1" t="s">
        <v>34332</v>
      </c>
    </row>
    <row r="98999">
      <c r="A98999" s="1" t="s">
        <v>34333</v>
      </c>
    </row>
    <row r="99000">
      <c r="A99000" s="1" t="s">
        <v>34334</v>
      </c>
    </row>
    <row r="99001">
      <c r="A99001" s="1" t="s">
        <v>34335</v>
      </c>
    </row>
    <row r="99002">
      <c r="A99002" s="1" t="s">
        <v>34336</v>
      </c>
    </row>
    <row r="99003">
      <c r="A99003" s="1" t="s">
        <v>34337</v>
      </c>
    </row>
    <row r="99004">
      <c r="A99004" s="1" t="s">
        <v>34338</v>
      </c>
    </row>
    <row r="99005">
      <c r="A99005" s="1" t="s">
        <v>34339</v>
      </c>
    </row>
    <row r="99006">
      <c r="A99006" s="1" t="s">
        <v>34340</v>
      </c>
    </row>
    <row r="99007">
      <c r="A99007" s="3" t="str">
        <f> GY gir</f>
        <v>#ERROR!</v>
      </c>
    </row>
    <row r="99008">
      <c r="A99008" s="1" t="s">
        <v>34341</v>
      </c>
    </row>
    <row r="99009">
      <c r="A99009" s="1" t="s">
        <v>34342</v>
      </c>
    </row>
    <row r="99010">
      <c r="A99010" s="1" t="s">
        <v>34343</v>
      </c>
    </row>
    <row r="99011">
      <c r="A99011" s="1" t="s">
        <v>34344</v>
      </c>
    </row>
    <row r="99012">
      <c r="A99012" s="1" t="s">
        <v>34345</v>
      </c>
    </row>
    <row r="99013">
      <c r="A99013" s="1" t="s">
        <v>34347</v>
      </c>
    </row>
    <row r="99014">
      <c r="A99014" s="1" t="s">
        <v>34349</v>
      </c>
    </row>
    <row r="99015">
      <c r="A99015" s="1" t="s">
        <v>34350</v>
      </c>
    </row>
    <row r="99016">
      <c r="A99016" s="1" t="s">
        <v>34351</v>
      </c>
    </row>
    <row r="99017">
      <c r="A99017" s="1" t="s">
        <v>34352</v>
      </c>
    </row>
    <row r="99018">
      <c r="A99018" s="1" t="s">
        <v>34353</v>
      </c>
    </row>
    <row r="99019">
      <c r="A99019" s="1" t="s">
        <v>34354</v>
      </c>
    </row>
    <row r="99020">
      <c r="A99020" s="1" t="s">
        <v>34355</v>
      </c>
    </row>
    <row r="99021">
      <c r="A99021" s="1" t="s">
        <v>34356</v>
      </c>
    </row>
    <row r="99022">
      <c r="A99022" s="1" t="s">
        <v>34351</v>
      </c>
    </row>
    <row r="99023">
      <c r="A99023" s="1" t="s">
        <v>34352</v>
      </c>
    </row>
    <row r="99024">
      <c r="A99024" s="1" t="s">
        <v>34353</v>
      </c>
    </row>
    <row r="99025">
      <c r="A99025" s="1" t="s">
        <v>34354</v>
      </c>
    </row>
    <row r="99026">
      <c r="A99026" s="1" t="s">
        <v>34355</v>
      </c>
    </row>
    <row r="99027">
      <c r="A99027" s="1" t="s">
        <v>34357</v>
      </c>
    </row>
    <row r="99028">
      <c r="A99028" s="1" t="s">
        <v>34358</v>
      </c>
    </row>
    <row r="99029">
      <c r="A99029" s="1" t="s">
        <v>34359</v>
      </c>
    </row>
    <row r="99030">
      <c r="A99030" s="1" t="s">
        <v>34360</v>
      </c>
    </row>
    <row r="99031">
      <c r="A99031" s="1" t="s">
        <v>34361</v>
      </c>
    </row>
    <row r="99032">
      <c r="A99032" s="1" t="s">
        <v>34362</v>
      </c>
    </row>
    <row r="99033">
      <c r="A99033" s="3" t="str">
        <f/>
        <v>#ERROR!</v>
      </c>
    </row>
    <row r="99034">
      <c r="A99034" s="1" t="s">
        <v>34363</v>
      </c>
    </row>
    <row r="99035">
      <c r="A99035" s="1" t="s">
        <v>34364</v>
      </c>
    </row>
    <row r="99036">
      <c r="A99036" s="1" t="s">
        <v>34365</v>
      </c>
    </row>
    <row r="99037">
      <c r="A99037" s="1" t="s">
        <v>34366</v>
      </c>
    </row>
    <row r="99038">
      <c r="A99038" s="1" t="s">
        <v>34367</v>
      </c>
    </row>
    <row r="99039">
      <c r="A99039" s="1" t="s">
        <v>7815</v>
      </c>
    </row>
    <row r="99040">
      <c r="A99040" s="3" t="str">
        <f> ROSY sf</f>
        <v>#ERROR!</v>
      </c>
    </row>
    <row r="99041">
      <c r="A99041" s="1" t="s">
        <v>34368</v>
      </c>
    </row>
    <row r="99042">
      <c r="A99042" s="1" t="s">
        <v>34369</v>
      </c>
    </row>
    <row r="99043">
      <c r="A99043" s="1" t="s">
        <v>34370</v>
      </c>
    </row>
    <row r="99044">
      <c r="A99044" s="3" t="str">
        <f> Cos ee aay</f>
        <v>#ERROR!</v>
      </c>
    </row>
    <row r="99045">
      <c r="A99045" s="1" t="s">
        <v>34371</v>
      </c>
    </row>
    <row r="99046">
      <c r="A99046" s="3" t="str">
        <f> 7 = Lo</f>
        <v>#NAME?</v>
      </c>
    </row>
    <row r="99047">
      <c r="A99047" s="1" t="s">
        <v>34372</v>
      </c>
    </row>
    <row r="99048">
      <c r="A99048" s="1" t="s">
        <v>34373</v>
      </c>
    </row>
    <row r="99049">
      <c r="A99049" s="1" t="s">
        <v>34374</v>
      </c>
    </row>
    <row r="99050">
      <c r="A99050" s="1" t="s">
        <v>34375</v>
      </c>
    </row>
    <row r="99051">
      <c r="A99051" s="1" t="s">
        <v>34376</v>
      </c>
    </row>
    <row r="99052">
      <c r="A99052" s="1" t="s">
        <v>34377</v>
      </c>
    </row>
    <row r="99053">
      <c r="A99053" s="1" t="s">
        <v>34378</v>
      </c>
    </row>
    <row r="99054">
      <c r="A99054" s="1" t="s">
        <v>34379</v>
      </c>
    </row>
    <row r="99055">
      <c r="A99055" s="1" t="s">
        <v>22034</v>
      </c>
    </row>
    <row r="99056">
      <c r="A99056" s="1" t="s">
        <v>34380</v>
      </c>
    </row>
    <row r="99057">
      <c r="A99057" s="1" t="s">
        <v>34381</v>
      </c>
    </row>
    <row r="99058">
      <c r="A99058" s="1" t="s">
        <v>34382</v>
      </c>
    </row>
    <row r="99059">
      <c r="A99059" s="1" t="s">
        <v>966</v>
      </c>
    </row>
    <row r="99060">
      <c r="A99060" s="1" t="s">
        <v>34383</v>
      </c>
    </row>
    <row r="99061">
      <c r="A99061" s="1" t="s">
        <v>34359</v>
      </c>
    </row>
    <row r="99062">
      <c r="A99062" s="1" t="s">
        <v>34360</v>
      </c>
    </row>
    <row r="99063">
      <c r="A99063" s="1" t="s">
        <v>34361</v>
      </c>
    </row>
    <row r="99064">
      <c r="A99064" s="1" t="s">
        <v>34362</v>
      </c>
    </row>
    <row r="99065">
      <c r="A99065" s="1" t="s">
        <v>34363</v>
      </c>
    </row>
    <row r="99066">
      <c r="A99066" s="1" t="s">
        <v>34364</v>
      </c>
    </row>
    <row r="99067">
      <c r="A99067" s="1" t="s">
        <v>34365</v>
      </c>
    </row>
    <row r="99068">
      <c r="A99068" s="1" t="s">
        <v>34366</v>
      </c>
    </row>
    <row r="99069">
      <c r="A99069" s="1" t="s">
        <v>34367</v>
      </c>
    </row>
    <row r="99070">
      <c r="A99070" s="3" t="str">
        <f> ROSY sf</f>
        <v>#ERROR!</v>
      </c>
    </row>
    <row r="99071">
      <c r="A99071" s="1" t="s">
        <v>34368</v>
      </c>
    </row>
    <row r="99072">
      <c r="A99072" s="1" t="s">
        <v>34369</v>
      </c>
    </row>
    <row r="99073">
      <c r="A99073" s="1" t="s">
        <v>34370</v>
      </c>
    </row>
    <row r="99074">
      <c r="A99074" s="3" t="str">
        <f> Cos ee aay</f>
        <v>#ERROR!</v>
      </c>
    </row>
    <row r="99075">
      <c r="A99075" s="1" t="s">
        <v>34371</v>
      </c>
    </row>
    <row r="99076">
      <c r="A99076" s="3" t="str">
        <f> 7 = Lo</f>
        <v>#NAME?</v>
      </c>
    </row>
    <row r="99077">
      <c r="A99077" s="1" t="s">
        <v>34372</v>
      </c>
    </row>
    <row r="99078">
      <c r="A99078" s="1" t="s">
        <v>34373</v>
      </c>
    </row>
    <row r="99079">
      <c r="A99079" s="1" t="s">
        <v>34374</v>
      </c>
    </row>
    <row r="99080">
      <c r="A99080" s="1" t="s">
        <v>34375</v>
      </c>
    </row>
    <row r="99081">
      <c r="A99081" s="1" t="s">
        <v>34376</v>
      </c>
    </row>
    <row r="99082">
      <c r="A99082" s="1" t="s">
        <v>34377</v>
      </c>
    </row>
    <row r="99083">
      <c r="A99083" s="1" t="s">
        <v>34378</v>
      </c>
    </row>
    <row r="99084">
      <c r="A99084" s="1" t="s">
        <v>34379</v>
      </c>
    </row>
    <row r="99085">
      <c r="A99085" s="1" t="s">
        <v>34380</v>
      </c>
    </row>
    <row r="99086">
      <c r="A99086" s="1" t="s">
        <v>34381</v>
      </c>
    </row>
    <row r="99087">
      <c r="A99087" s="1" t="s">
        <v>34382</v>
      </c>
    </row>
    <row r="99088">
      <c r="A99088" s="1" t="s">
        <v>34384</v>
      </c>
    </row>
    <row r="99089">
      <c r="A99089" s="1" t="s">
        <v>34385</v>
      </c>
    </row>
    <row r="99090">
      <c r="A99090" s="3" t="str">
        <f> Fat — FS 7 =</f>
        <v>#ERROR!</v>
      </c>
    </row>
    <row r="99091">
      <c r="A99091" s="3" t="str">
        <f> SS * WS:FEE</f>
        <v>#NAME?</v>
      </c>
    </row>
    <row r="99092">
      <c r="A99092" s="3" t="str">
        <f>. eee SO LS</f>
        <v>#ERROR!</v>
      </c>
    </row>
    <row r="99093">
      <c r="A99093" s="1" t="s">
        <v>34386</v>
      </c>
    </row>
    <row r="99094">
      <c r="A99094" s="3" t="str">
        <f> SE SS oe</f>
        <v>#ERROR!</v>
      </c>
    </row>
    <row r="99095">
      <c r="A99095" s="1" t="s">
        <v>34387</v>
      </c>
    </row>
    <row r="99096">
      <c r="A99096" s="1" t="s">
        <v>34388</v>
      </c>
    </row>
    <row r="99097">
      <c r="A99097" s="1" t="s">
        <v>34389</v>
      </c>
    </row>
    <row r="99098">
      <c r="A99098" s="1" t="s">
        <v>34390</v>
      </c>
    </row>
    <row r="99099">
      <c r="A99099" s="1" t="s">
        <v>34391</v>
      </c>
    </row>
    <row r="99100">
      <c r="A99100" s="1" t="s">
        <v>7815</v>
      </c>
    </row>
    <row r="99101">
      <c r="A99101" s="1" t="s">
        <v>34392</v>
      </c>
    </row>
    <row r="99102">
      <c r="A99102" s="1" t="s">
        <v>34393</v>
      </c>
    </row>
    <row r="99103">
      <c r="A99103" s="1" t="s">
        <v>34394</v>
      </c>
    </row>
    <row r="99104">
      <c r="A99104" s="1" t="s">
        <v>34395</v>
      </c>
    </row>
    <row r="99105">
      <c r="A99105" s="1" t="s">
        <v>34396</v>
      </c>
    </row>
    <row r="99106">
      <c r="A99106" s="1" t="s">
        <v>34397</v>
      </c>
    </row>
    <row r="99107">
      <c r="A99107" s="1" t="s">
        <v>34398</v>
      </c>
    </row>
    <row r="99108">
      <c r="A99108" s="1" t="s">
        <v>34399</v>
      </c>
    </row>
    <row r="99109">
      <c r="A99109" s="1" t="s">
        <v>34400</v>
      </c>
    </row>
    <row r="99110">
      <c r="A99110" s="1" t="s">
        <v>34401</v>
      </c>
    </row>
    <row r="99111">
      <c r="A99111" s="1" t="s">
        <v>34402</v>
      </c>
    </row>
    <row r="99112">
      <c r="A99112" s="1" t="s">
        <v>34403</v>
      </c>
    </row>
    <row r="99113">
      <c r="A99113" s="1" t="s">
        <v>34404</v>
      </c>
    </row>
    <row r="99114">
      <c r="A99114" s="1" t="s">
        <v>34405</v>
      </c>
    </row>
    <row r="99115">
      <c r="A99115" s="1" t="s">
        <v>34406</v>
      </c>
    </row>
    <row r="99116">
      <c r="A99116" s="1" t="s">
        <v>977</v>
      </c>
    </row>
    <row r="99117">
      <c r="A99117" s="1" t="s">
        <v>34407</v>
      </c>
    </row>
    <row r="99118">
      <c r="A99118" s="3" t="str">
        <f>.</f>
        <v>#ERROR!</v>
      </c>
    </row>
    <row r="99119">
      <c r="A99119" s="1" t="s">
        <v>34408</v>
      </c>
    </row>
    <row r="99120">
      <c r="A99120" s="1" t="s">
        <v>34409</v>
      </c>
    </row>
    <row r="99121">
      <c r="A99121" s="3" t="str">
        <f/>
        <v>#ERROR!</v>
      </c>
    </row>
    <row r="99122">
      <c r="A99122" s="1" t="s">
        <v>18104</v>
      </c>
    </row>
    <row r="99123">
      <c r="A99123" s="1" t="s">
        <v>34410</v>
      </c>
    </row>
    <row r="99124">
      <c r="A99124" s="3" t="str">
        <f> ~</f>
        <v>#ERROR!</v>
      </c>
    </row>
    <row r="99125">
      <c r="A99125" s="1" t="s">
        <v>34411</v>
      </c>
    </row>
    <row r="99126">
      <c r="A99126" s="1" t="s">
        <v>34412</v>
      </c>
    </row>
    <row r="99127">
      <c r="A99127" s="1" t="s">
        <v>34413</v>
      </c>
    </row>
    <row r="99128">
      <c r="A99128" s="1" t="s">
        <v>34414</v>
      </c>
    </row>
    <row r="99129">
      <c r="A99129" s="1" t="s">
        <v>34415</v>
      </c>
    </row>
    <row r="99130">
      <c r="A99130" s="1" t="s">
        <v>34416</v>
      </c>
    </row>
    <row r="99131">
      <c r="A99131" s="1">
        <v>7.0</v>
      </c>
    </row>
    <row r="99132">
      <c r="A99132" s="3" t="str">
        <f> ss","de. 5</f>
        <v>#ERROR!</v>
      </c>
    </row>
    <row r="99133">
      <c r="A99133" s="3" t="str">
        <f> Fat — FS 7 =</f>
        <v>#ERROR!</v>
      </c>
    </row>
    <row r="99134">
      <c r="A99134" s="3" t="str">
        <f> SS * WS:FEE</f>
        <v>#NAME?</v>
      </c>
    </row>
    <row r="99135">
      <c r="A99135" s="3" t="str">
        <f>. eee SO LS</f>
        <v>#ERROR!</v>
      </c>
    </row>
    <row r="99136">
      <c r="A99136" s="1" t="s">
        <v>34386</v>
      </c>
    </row>
    <row r="99137">
      <c r="A99137" s="3" t="str">
        <f> SE SS oe</f>
        <v>#ERROR!</v>
      </c>
    </row>
    <row r="99138">
      <c r="A99138" s="1" t="s">
        <v>34387</v>
      </c>
    </row>
    <row r="99139">
      <c r="A99139" s="1" t="s">
        <v>34388</v>
      </c>
    </row>
    <row r="99140">
      <c r="A99140" s="1" t="s">
        <v>34389</v>
      </c>
    </row>
    <row r="99141">
      <c r="A99141" s="1" t="s">
        <v>34390</v>
      </c>
    </row>
    <row r="99142">
      <c r="A99142" s="1" t="s">
        <v>34392</v>
      </c>
    </row>
    <row r="99143">
      <c r="A99143" s="1" t="s">
        <v>34393</v>
      </c>
    </row>
    <row r="99144">
      <c r="A99144" s="1" t="s">
        <v>34394</v>
      </c>
    </row>
    <row r="99145">
      <c r="A99145" s="1" t="s">
        <v>34395</v>
      </c>
    </row>
    <row r="99146">
      <c r="A99146" s="1" t="s">
        <v>34396</v>
      </c>
    </row>
    <row r="99147">
      <c r="A99147" s="1" t="s">
        <v>34397</v>
      </c>
    </row>
    <row r="99148">
      <c r="A99148" s="1" t="s">
        <v>34398</v>
      </c>
    </row>
    <row r="99149">
      <c r="A99149" s="1" t="s">
        <v>34399</v>
      </c>
    </row>
    <row r="99150">
      <c r="A99150" s="1" t="s">
        <v>34400</v>
      </c>
    </row>
    <row r="99151">
      <c r="A99151" s="1" t="s">
        <v>34401</v>
      </c>
    </row>
    <row r="99152">
      <c r="A99152" s="1" t="s">
        <v>34402</v>
      </c>
    </row>
    <row r="99153">
      <c r="A99153" s="1" t="s">
        <v>34403</v>
      </c>
    </row>
    <row r="99154">
      <c r="A99154" s="1" t="s">
        <v>34404</v>
      </c>
    </row>
    <row r="99155">
      <c r="A99155" s="1" t="s">
        <v>34405</v>
      </c>
    </row>
    <row r="99156">
      <c r="A99156" s="1" t="s">
        <v>34406</v>
      </c>
    </row>
    <row r="99157">
      <c r="A99157" s="1" t="s">
        <v>34407</v>
      </c>
    </row>
    <row r="99158">
      <c r="A99158" s="1" t="s">
        <v>34408</v>
      </c>
    </row>
    <row r="99159">
      <c r="A99159" s="1" t="s">
        <v>34409</v>
      </c>
    </row>
    <row r="99160">
      <c r="A99160" s="1" t="s">
        <v>34410</v>
      </c>
    </row>
    <row r="99161">
      <c r="A99161" s="1" t="s">
        <v>34412</v>
      </c>
    </row>
    <row r="99162">
      <c r="A99162" s="1" t="s">
        <v>34413</v>
      </c>
    </row>
    <row r="99163">
      <c r="A99163" s="1" t="s">
        <v>34414</v>
      </c>
    </row>
    <row r="99164">
      <c r="A99164" s="1" t="s">
        <v>34416</v>
      </c>
    </row>
    <row r="99165">
      <c r="A99165" s="3" t="str">
        <f> ss",354,True,False,2025-10-25 00:14:30,2.0_enhanced</f>
        <v>#ERROR!</v>
      </c>
    </row>
    <row r="99166">
      <c r="A99166" s="1" t="s">
        <v>34417</v>
      </c>
    </row>
    <row r="99167">
      <c r="A99167" s="1" t="s">
        <v>14567</v>
      </c>
    </row>
    <row r="99168">
      <c r="A99168" s="1" t="s">
        <v>34418</v>
      </c>
    </row>
    <row r="99169">
      <c r="A99169" s="1" t="s">
        <v>34419</v>
      </c>
    </row>
    <row r="99170">
      <c r="A99170" s="1" t="s">
        <v>4583</v>
      </c>
    </row>
    <row r="99171">
      <c r="A99171" s="1" t="s">
        <v>34420</v>
      </c>
    </row>
    <row r="99172">
      <c r="A99172" s="1" t="s">
        <v>34421</v>
      </c>
    </row>
    <row r="99173">
      <c r="A99173" s="1" t="s">
        <v>34422</v>
      </c>
    </row>
    <row r="99174">
      <c r="A99174" s="1" t="s">
        <v>34423</v>
      </c>
    </row>
    <row r="99175">
      <c r="A99175" s="1" t="s">
        <v>34424</v>
      </c>
    </row>
    <row r="99176">
      <c r="A99176" s="1" t="s">
        <v>34425</v>
      </c>
    </row>
    <row r="99177">
      <c r="A99177" s="1" t="s">
        <v>34426</v>
      </c>
    </row>
    <row r="99178">
      <c r="A99178" s="1" t="s">
        <v>34427</v>
      </c>
    </row>
    <row r="99179">
      <c r="A99179" s="1" t="s">
        <v>34428</v>
      </c>
    </row>
    <row r="99180">
      <c r="A99180" s="1" t="s">
        <v>34429</v>
      </c>
    </row>
    <row r="99181">
      <c r="A99181" s="1" t="s">
        <v>34430</v>
      </c>
    </row>
    <row r="99182">
      <c r="A99182" s="1" t="s">
        <v>34431</v>
      </c>
    </row>
    <row r="99183">
      <c r="A99183" s="1" t="s">
        <v>34432</v>
      </c>
    </row>
    <row r="99184">
      <c r="A99184" s="1" t="s">
        <v>34433</v>
      </c>
    </row>
    <row r="99185">
      <c r="A99185" s="1" t="s">
        <v>34434</v>
      </c>
    </row>
    <row r="99186">
      <c r="A99186" s="1" t="s">
        <v>34435</v>
      </c>
    </row>
    <row r="99187">
      <c r="A99187" s="1" t="s">
        <v>34436</v>
      </c>
    </row>
    <row r="99188">
      <c r="A99188" s="1" t="s">
        <v>34437</v>
      </c>
    </row>
    <row r="99189">
      <c r="A99189" s="1" t="s">
        <v>34438</v>
      </c>
    </row>
    <row r="99190">
      <c r="A99190" s="1" t="s">
        <v>34439</v>
      </c>
    </row>
    <row r="99191">
      <c r="A99191" s="1" t="s">
        <v>34440</v>
      </c>
    </row>
    <row r="99192">
      <c r="A99192" s="1" t="s">
        <v>34441</v>
      </c>
    </row>
    <row r="99193">
      <c r="A99193" s="1" t="s">
        <v>34442</v>
      </c>
    </row>
    <row r="99194">
      <c r="A99194" s="1" t="s">
        <v>34443</v>
      </c>
    </row>
    <row r="99195">
      <c r="A99195" s="1" t="s">
        <v>34444</v>
      </c>
    </row>
    <row r="99196">
      <c r="A99196" s="1" t="s">
        <v>34445</v>
      </c>
    </row>
    <row r="99197">
      <c r="A99197" s="1" t="s">
        <v>34446</v>
      </c>
    </row>
    <row r="99198">
      <c r="A99198" s="1" t="s">
        <v>34447</v>
      </c>
    </row>
    <row r="99199">
      <c r="A99199" s="1" t="s">
        <v>34448</v>
      </c>
    </row>
    <row r="99200">
      <c r="A99200" s="1" t="s">
        <v>34449</v>
      </c>
    </row>
    <row r="99201">
      <c r="A99201" s="1" t="s">
        <v>34450</v>
      </c>
    </row>
    <row r="99202">
      <c r="A99202" s="1" t="s">
        <v>34451</v>
      </c>
    </row>
    <row r="99203">
      <c r="A99203" s="1" t="s">
        <v>34452</v>
      </c>
    </row>
    <row r="99204">
      <c r="A99204" s="1" t="s">
        <v>34453</v>
      </c>
    </row>
    <row r="99205">
      <c r="A99205" s="1" t="s">
        <v>34454</v>
      </c>
    </row>
    <row r="99206">
      <c r="A99206" s="1" t="s">
        <v>34455</v>
      </c>
    </row>
    <row r="99207">
      <c r="A99207" s="1" t="s">
        <v>34456</v>
      </c>
    </row>
    <row r="99208">
      <c r="A99208" s="1" t="s">
        <v>34457</v>
      </c>
    </row>
    <row r="99209">
      <c r="A99209" s="1" t="s">
        <v>34458</v>
      </c>
    </row>
    <row r="99210">
      <c r="A99210" s="1" t="s">
        <v>34459</v>
      </c>
    </row>
    <row r="99211">
      <c r="A99211" s="1" t="s">
        <v>34460</v>
      </c>
    </row>
    <row r="99212">
      <c r="A99212" s="1" t="s">
        <v>34461</v>
      </c>
    </row>
    <row r="99213">
      <c r="A99213" s="1" t="s">
        <v>34462</v>
      </c>
    </row>
    <row r="99214">
      <c r="A99214" s="1" t="s">
        <v>34463</v>
      </c>
    </row>
    <row r="99215">
      <c r="A99215" s="1" t="s">
        <v>34464</v>
      </c>
    </row>
    <row r="99216">
      <c r="A99216" s="1" t="s">
        <v>34465</v>
      </c>
    </row>
    <row r="99217">
      <c r="A99217" s="1" t="s">
        <v>34466</v>
      </c>
    </row>
    <row r="99218">
      <c r="A99218" s="1" t="s">
        <v>34467</v>
      </c>
    </row>
    <row r="99219">
      <c r="A99219" s="1" t="s">
        <v>34468</v>
      </c>
    </row>
    <row r="99220">
      <c r="A99220" s="1" t="s">
        <v>34469</v>
      </c>
    </row>
    <row r="99221">
      <c r="A99221" s="1" t="s">
        <v>34470</v>
      </c>
    </row>
    <row r="99222">
      <c r="A99222" s="1" t="s">
        <v>34471</v>
      </c>
    </row>
    <row r="99223">
      <c r="A99223" s="1" t="s">
        <v>34472</v>
      </c>
    </row>
    <row r="99224">
      <c r="A99224" s="1" t="s">
        <v>34473</v>
      </c>
    </row>
    <row r="99225">
      <c r="A99225" s="1" t="s">
        <v>34418</v>
      </c>
    </row>
    <row r="99226">
      <c r="A99226" s="1" t="s">
        <v>34419</v>
      </c>
    </row>
    <row r="99227">
      <c r="A99227" s="1" t="s">
        <v>34420</v>
      </c>
    </row>
    <row r="99228">
      <c r="A99228" s="1" t="s">
        <v>34421</v>
      </c>
    </row>
    <row r="99229">
      <c r="A99229" s="1" t="s">
        <v>34422</v>
      </c>
    </row>
    <row r="99230">
      <c r="A99230" s="1" t="s">
        <v>34423</v>
      </c>
    </row>
    <row r="99231">
      <c r="A99231" s="1" t="s">
        <v>34424</v>
      </c>
    </row>
    <row r="99232">
      <c r="A99232" s="1" t="s">
        <v>34425</v>
      </c>
    </row>
    <row r="99233">
      <c r="A99233" s="1" t="s">
        <v>34426</v>
      </c>
    </row>
    <row r="99234">
      <c r="A99234" s="1" t="s">
        <v>34427</v>
      </c>
    </row>
    <row r="99235">
      <c r="A99235" s="1" t="s">
        <v>34428</v>
      </c>
    </row>
    <row r="99236">
      <c r="A99236" s="1" t="s">
        <v>34429</v>
      </c>
    </row>
    <row r="99237">
      <c r="A99237" s="1" t="s">
        <v>34430</v>
      </c>
    </row>
    <row r="99238">
      <c r="A99238" s="1" t="s">
        <v>34431</v>
      </c>
    </row>
    <row r="99239">
      <c r="A99239" s="1" t="s">
        <v>34432</v>
      </c>
    </row>
    <row r="99240">
      <c r="A99240" s="1" t="s">
        <v>34433</v>
      </c>
    </row>
    <row r="99241">
      <c r="A99241" s="1" t="s">
        <v>34434</v>
      </c>
    </row>
    <row r="99242">
      <c r="A99242" s="1" t="s">
        <v>34435</v>
      </c>
    </row>
    <row r="99243">
      <c r="A99243" s="1" t="s">
        <v>34436</v>
      </c>
    </row>
    <row r="99244">
      <c r="A99244" s="1" t="s">
        <v>34437</v>
      </c>
    </row>
    <row r="99245">
      <c r="A99245" s="1" t="s">
        <v>34438</v>
      </c>
    </row>
    <row r="99246">
      <c r="A99246" s="1" t="s">
        <v>34439</v>
      </c>
    </row>
    <row r="99247">
      <c r="A99247" s="1" t="s">
        <v>34440</v>
      </c>
    </row>
    <row r="99248">
      <c r="A99248" s="1" t="s">
        <v>34441</v>
      </c>
    </row>
    <row r="99249">
      <c r="A99249" s="1" t="s">
        <v>34442</v>
      </c>
    </row>
    <row r="99250">
      <c r="A99250" s="1" t="s">
        <v>34443</v>
      </c>
    </row>
    <row r="99251">
      <c r="A99251" s="1" t="s">
        <v>34444</v>
      </c>
    </row>
    <row r="99252">
      <c r="A99252" s="1" t="s">
        <v>34445</v>
      </c>
    </row>
    <row r="99253">
      <c r="A99253" s="1" t="s">
        <v>34446</v>
      </c>
    </row>
    <row r="99254">
      <c r="A99254" s="1" t="s">
        <v>34447</v>
      </c>
    </row>
    <row r="99255">
      <c r="A99255" s="1" t="s">
        <v>34448</v>
      </c>
    </row>
    <row r="99256">
      <c r="A99256" s="1" t="s">
        <v>34449</v>
      </c>
    </row>
    <row r="99257">
      <c r="A99257" s="1" t="s">
        <v>34450</v>
      </c>
    </row>
    <row r="99258">
      <c r="A99258" s="1" t="s">
        <v>34451</v>
      </c>
    </row>
    <row r="99259">
      <c r="A99259" s="1" t="s">
        <v>34453</v>
      </c>
    </row>
    <row r="99260">
      <c r="A99260" s="1" t="s">
        <v>34454</v>
      </c>
    </row>
    <row r="99261">
      <c r="A99261" s="1" t="s">
        <v>34455</v>
      </c>
    </row>
    <row r="99262">
      <c r="A99262" s="1" t="s">
        <v>34456</v>
      </c>
    </row>
    <row r="99263">
      <c r="A99263" s="1" t="s">
        <v>34457</v>
      </c>
    </row>
    <row r="99264">
      <c r="A99264" s="1" t="s">
        <v>34458</v>
      </c>
    </row>
    <row r="99265">
      <c r="A99265" s="1" t="s">
        <v>34459</v>
      </c>
    </row>
    <row r="99266">
      <c r="A99266" s="1" t="s">
        <v>34460</v>
      </c>
    </row>
    <row r="99267">
      <c r="A99267" s="1" t="s">
        <v>34461</v>
      </c>
    </row>
    <row r="99268">
      <c r="A99268" s="1" t="s">
        <v>34462</v>
      </c>
    </row>
    <row r="99269">
      <c r="A99269" s="1" t="s">
        <v>34463</v>
      </c>
    </row>
    <row r="99270">
      <c r="A99270" s="1" t="s">
        <v>34464</v>
      </c>
    </row>
    <row r="99271">
      <c r="A99271" s="1" t="s">
        <v>34465</v>
      </c>
    </row>
    <row r="99272">
      <c r="A99272" s="1" t="s">
        <v>34466</v>
      </c>
    </row>
    <row r="99273">
      <c r="A99273" s="1" t="s">
        <v>34467</v>
      </c>
    </row>
    <row r="99274">
      <c r="A99274" s="1" t="s">
        <v>34468</v>
      </c>
    </row>
    <row r="99275">
      <c r="A99275" s="1" t="s">
        <v>34469</v>
      </c>
    </row>
    <row r="99276">
      <c r="A99276" s="1" t="s">
        <v>34470</v>
      </c>
    </row>
    <row r="99277">
      <c r="A99277" s="1" t="s">
        <v>34471</v>
      </c>
    </row>
    <row r="99278">
      <c r="A99278" s="1" t="s">
        <v>34472</v>
      </c>
    </row>
    <row r="99279">
      <c r="A99279" s="1" t="s">
        <v>34474</v>
      </c>
    </row>
    <row r="99280">
      <c r="A99280" s="1" t="s">
        <v>34475</v>
      </c>
    </row>
    <row r="99281">
      <c r="A99281" s="1" t="s">
        <v>34476</v>
      </c>
    </row>
    <row r="99282">
      <c r="A99282" s="1" t="s">
        <v>22001</v>
      </c>
    </row>
    <row r="99283">
      <c r="A99283" s="1" t="s">
        <v>34477</v>
      </c>
    </row>
    <row r="99284">
      <c r="A99284" s="1" t="s">
        <v>34476</v>
      </c>
    </row>
    <row r="99285">
      <c r="A99285" s="1" t="s">
        <v>34478</v>
      </c>
    </row>
    <row r="99286">
      <c r="A99286" s="1" t="s">
        <v>34479</v>
      </c>
    </row>
    <row r="99287">
      <c r="A99287" s="1" t="s">
        <v>34480</v>
      </c>
    </row>
    <row r="99288">
      <c r="A99288" s="1" t="s">
        <v>34481</v>
      </c>
    </row>
    <row r="99289">
      <c r="A99289" s="1" t="s">
        <v>34482</v>
      </c>
    </row>
    <row r="99290">
      <c r="A99290" s="1" t="s">
        <v>34483</v>
      </c>
    </row>
    <row r="99291">
      <c r="A99291" s="1" t="s">
        <v>34484</v>
      </c>
    </row>
    <row r="99292">
      <c r="A99292" s="1" t="s">
        <v>34485</v>
      </c>
    </row>
    <row r="99293">
      <c r="A99293" s="1" t="s">
        <v>34486</v>
      </c>
    </row>
    <row r="99294">
      <c r="A99294" s="1" t="s">
        <v>34487</v>
      </c>
    </row>
    <row r="99295">
      <c r="A99295" s="1" t="s">
        <v>34488</v>
      </c>
    </row>
    <row r="99296">
      <c r="A99296" s="1" t="s">
        <v>34489</v>
      </c>
    </row>
    <row r="99297">
      <c r="A99297" s="1" t="s">
        <v>977</v>
      </c>
    </row>
    <row r="99298">
      <c r="A99298" s="1" t="s">
        <v>34490</v>
      </c>
    </row>
    <row r="99299">
      <c r="A99299" s="1" t="s">
        <v>34491</v>
      </c>
    </row>
    <row r="99300">
      <c r="A99300" s="1" t="s">
        <v>34492</v>
      </c>
    </row>
    <row r="99301">
      <c r="A99301" s="1" t="s">
        <v>34493</v>
      </c>
    </row>
    <row r="99302">
      <c r="A99302" s="1" t="s">
        <v>34494</v>
      </c>
    </row>
    <row r="99303">
      <c r="A99303" s="1" t="s">
        <v>34495</v>
      </c>
    </row>
    <row r="99304">
      <c r="A99304" s="1" t="s">
        <v>18159</v>
      </c>
    </row>
    <row r="99305">
      <c r="A99305" s="1" t="s">
        <v>34496</v>
      </c>
    </row>
    <row r="99306">
      <c r="A99306" s="1" t="s">
        <v>34497</v>
      </c>
    </row>
    <row r="99307">
      <c r="A99307" s="1" t="s">
        <v>34498</v>
      </c>
    </row>
    <row r="99308">
      <c r="A99308" s="1" t="s">
        <v>34480</v>
      </c>
    </row>
    <row r="99309">
      <c r="A99309" s="1" t="s">
        <v>34481</v>
      </c>
    </row>
    <row r="99310">
      <c r="A99310" s="1" t="s">
        <v>34482</v>
      </c>
    </row>
    <row r="99311">
      <c r="A99311" s="1" t="s">
        <v>34483</v>
      </c>
    </row>
    <row r="99312">
      <c r="A99312" s="1" t="s">
        <v>34484</v>
      </c>
    </row>
    <row r="99313">
      <c r="A99313" s="1" t="s">
        <v>34485</v>
      </c>
    </row>
    <row r="99314">
      <c r="A99314" s="1" t="s">
        <v>34486</v>
      </c>
    </row>
    <row r="99315">
      <c r="A99315" s="1" t="s">
        <v>34487</v>
      </c>
    </row>
    <row r="99316">
      <c r="A99316" s="1" t="s">
        <v>34488</v>
      </c>
    </row>
    <row r="99317">
      <c r="A99317" s="1" t="s">
        <v>34489</v>
      </c>
    </row>
    <row r="99318">
      <c r="A99318" s="1" t="s">
        <v>34490</v>
      </c>
    </row>
    <row r="99319">
      <c r="A99319" s="1" t="s">
        <v>34491</v>
      </c>
    </row>
    <row r="99320">
      <c r="A99320" s="1" t="s">
        <v>34492</v>
      </c>
    </row>
    <row r="99321">
      <c r="A99321" s="1" t="s">
        <v>34493</v>
      </c>
    </row>
    <row r="99322">
      <c r="A99322" s="1" t="s">
        <v>34494</v>
      </c>
    </row>
    <row r="99323">
      <c r="A99323" s="1" t="s">
        <v>34495</v>
      </c>
    </row>
    <row r="99324">
      <c r="A99324" s="1" t="s">
        <v>34499</v>
      </c>
    </row>
    <row r="99325">
      <c r="A99325" s="1" t="s">
        <v>34500</v>
      </c>
    </row>
    <row r="99326">
      <c r="A99326" s="1" t="s">
        <v>34501</v>
      </c>
    </row>
    <row r="99327">
      <c r="A99327" s="1" t="s">
        <v>34502</v>
      </c>
    </row>
    <row r="99328">
      <c r="A99328" s="1" t="s">
        <v>7512</v>
      </c>
    </row>
    <row r="99329">
      <c r="A99329" s="1" t="s">
        <v>34503</v>
      </c>
    </row>
    <row r="99330">
      <c r="A99330" s="1" t="s">
        <v>977</v>
      </c>
    </row>
    <row r="99331">
      <c r="A99331" s="1" t="s">
        <v>34504</v>
      </c>
    </row>
    <row r="99332">
      <c r="A99332" s="1" t="s">
        <v>34505</v>
      </c>
    </row>
    <row r="99333">
      <c r="A99333" s="1" t="s">
        <v>34506</v>
      </c>
    </row>
    <row r="99334">
      <c r="A99334" s="1" t="s">
        <v>34507</v>
      </c>
    </row>
    <row r="99335">
      <c r="A99335" s="1" t="s">
        <v>34508</v>
      </c>
    </row>
    <row r="99336">
      <c r="A99336" s="1" t="s">
        <v>34509</v>
      </c>
    </row>
    <row r="99337">
      <c r="A99337" s="1" t="s">
        <v>34510</v>
      </c>
    </row>
    <row r="99338">
      <c r="A99338" s="1" t="s">
        <v>34511</v>
      </c>
    </row>
    <row r="99339">
      <c r="A99339" s="1" t="s">
        <v>34512</v>
      </c>
    </row>
    <row r="99340">
      <c r="A99340" s="1" t="s">
        <v>34513</v>
      </c>
    </row>
    <row r="99341">
      <c r="A99341" s="1" t="s">
        <v>34514</v>
      </c>
    </row>
    <row r="99342">
      <c r="A99342" s="1" t="s">
        <v>34515</v>
      </c>
    </row>
    <row r="99343">
      <c r="A99343" s="1" t="s">
        <v>34516</v>
      </c>
    </row>
    <row r="99344">
      <c r="A99344" s="1" t="s">
        <v>34517</v>
      </c>
    </row>
    <row r="99345">
      <c r="A99345" s="1" t="s">
        <v>34518</v>
      </c>
    </row>
    <row r="99346">
      <c r="A99346" s="1" t="s">
        <v>34519</v>
      </c>
    </row>
    <row r="99347">
      <c r="A99347" s="1" t="s">
        <v>34520</v>
      </c>
    </row>
    <row r="99348">
      <c r="A99348" s="1" t="s">
        <v>34521</v>
      </c>
    </row>
    <row r="99349">
      <c r="A99349" s="1" t="s">
        <v>34522</v>
      </c>
    </row>
    <row r="99350">
      <c r="A99350" s="1" t="s">
        <v>34523</v>
      </c>
    </row>
    <row r="99351">
      <c r="A99351" s="1" t="s">
        <v>34524</v>
      </c>
    </row>
    <row r="99352">
      <c r="A99352" s="1" t="s">
        <v>34525</v>
      </c>
    </row>
    <row r="99353">
      <c r="A99353" s="1" t="s">
        <v>34526</v>
      </c>
    </row>
    <row r="99354">
      <c r="A99354" s="1" t="s">
        <v>34527</v>
      </c>
    </row>
    <row r="99355">
      <c r="A99355" s="1" t="s">
        <v>34528</v>
      </c>
    </row>
    <row r="99356">
      <c r="A99356" s="1" t="s">
        <v>34529</v>
      </c>
    </row>
    <row r="99357">
      <c r="A99357" s="1" t="s">
        <v>34530</v>
      </c>
    </row>
    <row r="99358">
      <c r="A99358" s="1" t="s">
        <v>34531</v>
      </c>
    </row>
    <row r="99359">
      <c r="A99359" s="1" t="s">
        <v>34532</v>
      </c>
    </row>
    <row r="99360">
      <c r="A99360" s="1" t="s">
        <v>34533</v>
      </c>
    </row>
    <row r="99361">
      <c r="A99361" s="1" t="s">
        <v>34534</v>
      </c>
    </row>
    <row r="99362">
      <c r="A99362" s="1" t="s">
        <v>34535</v>
      </c>
    </row>
    <row r="99363">
      <c r="A99363" s="1" t="s">
        <v>34536</v>
      </c>
    </row>
    <row r="99364">
      <c r="A99364" s="1" t="s">
        <v>34537</v>
      </c>
    </row>
    <row r="99365">
      <c r="A99365" s="1" t="s">
        <v>34538</v>
      </c>
    </row>
    <row r="99366">
      <c r="A99366" s="1" t="s">
        <v>34502</v>
      </c>
    </row>
    <row r="99367">
      <c r="A99367" s="1" t="s">
        <v>7512</v>
      </c>
    </row>
    <row r="99368">
      <c r="A99368" s="1" t="s">
        <v>34503</v>
      </c>
    </row>
    <row r="99369">
      <c r="A99369" s="1" t="s">
        <v>34504</v>
      </c>
    </row>
    <row r="99370">
      <c r="A99370" s="1" t="s">
        <v>34505</v>
      </c>
    </row>
    <row r="99371">
      <c r="A99371" s="1" t="s">
        <v>34506</v>
      </c>
    </row>
    <row r="99372">
      <c r="A99372" s="1" t="s">
        <v>34507</v>
      </c>
    </row>
    <row r="99373">
      <c r="A99373" s="1" t="s">
        <v>34508</v>
      </c>
    </row>
    <row r="99374">
      <c r="A99374" s="1" t="s">
        <v>34509</v>
      </c>
    </row>
    <row r="99375">
      <c r="A99375" s="1" t="s">
        <v>34510</v>
      </c>
    </row>
    <row r="99376">
      <c r="A99376" s="1" t="s">
        <v>34511</v>
      </c>
    </row>
    <row r="99377">
      <c r="A99377" s="1" t="s">
        <v>34512</v>
      </c>
    </row>
    <row r="99378">
      <c r="A99378" s="1" t="s">
        <v>34513</v>
      </c>
    </row>
    <row r="99379">
      <c r="A99379" s="1" t="s">
        <v>34514</v>
      </c>
    </row>
    <row r="99380">
      <c r="A99380" s="1" t="s">
        <v>34515</v>
      </c>
    </row>
    <row r="99381">
      <c r="A99381" s="1" t="s">
        <v>34516</v>
      </c>
    </row>
    <row r="99382">
      <c r="A99382" s="1" t="s">
        <v>34517</v>
      </c>
    </row>
    <row r="99383">
      <c r="A99383" s="1" t="s">
        <v>34518</v>
      </c>
    </row>
    <row r="99384">
      <c r="A99384" s="1" t="s">
        <v>34519</v>
      </c>
    </row>
    <row r="99385">
      <c r="A99385" s="1" t="s">
        <v>34520</v>
      </c>
    </row>
    <row r="99386">
      <c r="A99386" s="1" t="s">
        <v>34521</v>
      </c>
    </row>
    <row r="99387">
      <c r="A99387" s="1" t="s">
        <v>34522</v>
      </c>
    </row>
    <row r="99388">
      <c r="A99388" s="1" t="s">
        <v>34524</v>
      </c>
    </row>
    <row r="99389">
      <c r="A99389" s="1" t="s">
        <v>34525</v>
      </c>
    </row>
    <row r="99390">
      <c r="A99390" s="1" t="s">
        <v>34526</v>
      </c>
    </row>
    <row r="99391">
      <c r="A99391" s="1" t="s">
        <v>34527</v>
      </c>
    </row>
    <row r="99392">
      <c r="A99392" s="1" t="s">
        <v>34528</v>
      </c>
    </row>
    <row r="99393">
      <c r="A99393" s="1" t="s">
        <v>34529</v>
      </c>
    </row>
    <row r="99394">
      <c r="A99394" s="1" t="s">
        <v>34530</v>
      </c>
    </row>
    <row r="99395">
      <c r="A99395" s="1" t="s">
        <v>34531</v>
      </c>
    </row>
    <row r="99396">
      <c r="A99396" s="1" t="s">
        <v>34532</v>
      </c>
    </row>
    <row r="99397">
      <c r="A99397" s="1" t="s">
        <v>34533</v>
      </c>
    </row>
    <row r="99398">
      <c r="A99398" s="1" t="s">
        <v>34534</v>
      </c>
    </row>
    <row r="99399">
      <c r="A99399" s="1" t="s">
        <v>34535</v>
      </c>
    </row>
    <row r="99400">
      <c r="A99400" s="1" t="s">
        <v>34536</v>
      </c>
    </row>
    <row r="99401">
      <c r="A99401" s="1" t="s">
        <v>34537</v>
      </c>
    </row>
    <row r="99402">
      <c r="A99402" s="1" t="s">
        <v>34539</v>
      </c>
    </row>
    <row r="99403">
      <c r="A99403" s="1" t="s">
        <v>34540</v>
      </c>
    </row>
    <row r="99404">
      <c r="A99404" s="1" t="s">
        <v>34541</v>
      </c>
    </row>
    <row r="99405">
      <c r="A99405" s="1" t="s">
        <v>34542</v>
      </c>
    </row>
    <row r="99406">
      <c r="A99406" s="1" t="s">
        <v>34541</v>
      </c>
    </row>
    <row r="99407">
      <c r="A99407" s="1" t="s">
        <v>34543</v>
      </c>
    </row>
    <row r="99408">
      <c r="A99408" s="1" t="s">
        <v>34544</v>
      </c>
    </row>
    <row r="99409">
      <c r="A99409" s="1" t="s">
        <v>34545</v>
      </c>
    </row>
    <row r="99410">
      <c r="A99410" s="1" t="s">
        <v>34546</v>
      </c>
    </row>
    <row r="99411">
      <c r="A99411" s="1" t="s">
        <v>34547</v>
      </c>
    </row>
    <row r="99412">
      <c r="A99412" s="1" t="s">
        <v>34548</v>
      </c>
    </row>
    <row r="99413">
      <c r="A99413" s="3" t="str">
        <f>+ a</f>
        <v>#NAME?</v>
      </c>
    </row>
    <row r="99414">
      <c r="A99414" s="1" t="s">
        <v>34549</v>
      </c>
    </row>
    <row r="99415">
      <c r="A99415" s="1" t="s">
        <v>34550</v>
      </c>
    </row>
    <row r="99416">
      <c r="A99416" s="1" t="s">
        <v>34551</v>
      </c>
    </row>
    <row r="99417">
      <c r="A99417" s="1" t="s">
        <v>34552</v>
      </c>
    </row>
    <row r="99418">
      <c r="A99418" s="1" t="s">
        <v>34553</v>
      </c>
    </row>
    <row r="99419">
      <c r="A99419" s="1" t="s">
        <v>34554</v>
      </c>
    </row>
    <row r="99420">
      <c r="A99420" s="1" t="s">
        <v>34555</v>
      </c>
    </row>
    <row r="99421">
      <c r="A99421" s="1" t="s">
        <v>34556</v>
      </c>
    </row>
    <row r="99422">
      <c r="A99422" s="1" t="s">
        <v>322</v>
      </c>
    </row>
    <row r="99423">
      <c r="A99423" s="1" t="s">
        <v>34557</v>
      </c>
    </row>
    <row r="99424">
      <c r="A99424" s="1" t="s">
        <v>34558</v>
      </c>
    </row>
    <row r="99425">
      <c r="A99425" s="1" t="s">
        <v>34559</v>
      </c>
    </row>
    <row r="99426">
      <c r="A99426" s="1" t="s">
        <v>34560</v>
      </c>
    </row>
    <row r="99427">
      <c r="A99427" s="1" t="s">
        <v>34561</v>
      </c>
    </row>
    <row r="99428">
      <c r="A99428" s="1" t="s">
        <v>34562</v>
      </c>
    </row>
    <row r="99429">
      <c r="A99429" s="1" t="s">
        <v>34563</v>
      </c>
    </row>
    <row r="99430">
      <c r="A99430" s="1" t="s">
        <v>34564</v>
      </c>
    </row>
    <row r="99431">
      <c r="A99431" s="1" t="s">
        <v>34565</v>
      </c>
    </row>
    <row r="99432">
      <c r="A99432" s="1" t="s">
        <v>34545</v>
      </c>
    </row>
    <row r="99433">
      <c r="A99433" s="1" t="s">
        <v>34546</v>
      </c>
    </row>
    <row r="99434">
      <c r="A99434" s="1" t="s">
        <v>34547</v>
      </c>
    </row>
    <row r="99435">
      <c r="A99435" s="1" t="s">
        <v>34548</v>
      </c>
    </row>
    <row r="99436">
      <c r="A99436" s="3" t="str">
        <f>+ a</f>
        <v>#NAME?</v>
      </c>
    </row>
    <row r="99437">
      <c r="A99437" s="1" t="s">
        <v>34549</v>
      </c>
    </row>
    <row r="99438">
      <c r="A99438" s="1" t="s">
        <v>34550</v>
      </c>
    </row>
    <row r="99439">
      <c r="A99439" s="1" t="s">
        <v>34551</v>
      </c>
    </row>
    <row r="99440">
      <c r="A99440" s="1" t="s">
        <v>34552</v>
      </c>
    </row>
    <row r="99441">
      <c r="A99441" s="1" t="s">
        <v>34553</v>
      </c>
    </row>
    <row r="99442">
      <c r="A99442" s="1" t="s">
        <v>34555</v>
      </c>
    </row>
    <row r="99443">
      <c r="A99443" s="1" t="s">
        <v>34556</v>
      </c>
    </row>
    <row r="99444">
      <c r="A99444" s="1" t="s">
        <v>34557</v>
      </c>
    </row>
    <row r="99445">
      <c r="A99445" s="1" t="s">
        <v>34558</v>
      </c>
    </row>
    <row r="99446">
      <c r="A99446" s="1" t="s">
        <v>34559</v>
      </c>
    </row>
    <row r="99447">
      <c r="A99447" s="1" t="s">
        <v>34561</v>
      </c>
    </row>
    <row r="99448">
      <c r="A99448" s="1" t="s">
        <v>34562</v>
      </c>
    </row>
    <row r="99449">
      <c r="A99449" s="1" t="s">
        <v>34563</v>
      </c>
    </row>
    <row r="99450">
      <c r="A99450" s="1" t="s">
        <v>34564</v>
      </c>
    </row>
    <row r="99451">
      <c r="A99451" s="1" t="s">
        <v>34566</v>
      </c>
    </row>
    <row r="99452">
      <c r="A99452" s="1" t="s">
        <v>34567</v>
      </c>
    </row>
    <row r="99453">
      <c r="A99453" s="1" t="s">
        <v>34568</v>
      </c>
    </row>
    <row r="99454">
      <c r="A99454" s="1" t="s">
        <v>7377</v>
      </c>
    </row>
    <row r="99455">
      <c r="A99455" s="3" t="str">
        <f>+</f>
        <v>#ERROR!</v>
      </c>
    </row>
    <row r="99456">
      <c r="A99456" s="1" t="s">
        <v>322</v>
      </c>
    </row>
    <row r="99457">
      <c r="A99457" s="1" t="s">
        <v>32963</v>
      </c>
    </row>
    <row r="99458">
      <c r="A99458" s="1">
        <v>5.0</v>
      </c>
    </row>
    <row r="99459">
      <c r="A99459" s="3" t="str">
        <f> = ——</f>
        <v>#ERROR!</v>
      </c>
    </row>
    <row r="99460">
      <c r="A99460" s="1" t="s">
        <v>34569</v>
      </c>
    </row>
    <row r="99461">
      <c r="A99461" s="1" t="s">
        <v>966</v>
      </c>
    </row>
    <row r="99462">
      <c r="A99462" s="1" t="s">
        <v>19518</v>
      </c>
    </row>
    <row r="99463">
      <c r="A99463" s="1" t="s">
        <v>34570</v>
      </c>
    </row>
    <row r="99464">
      <c r="A99464" s="1" t="s">
        <v>34571</v>
      </c>
    </row>
    <row r="99465">
      <c r="A99465" s="1" t="s">
        <v>34572</v>
      </c>
    </row>
    <row r="99466">
      <c r="A99466" s="1" t="s">
        <v>34573</v>
      </c>
    </row>
    <row r="99467">
      <c r="A99467" s="1" t="s">
        <v>34574</v>
      </c>
    </row>
    <row r="99468">
      <c r="A99468" s="1" t="s">
        <v>34575</v>
      </c>
    </row>
    <row r="99469">
      <c r="A99469" s="1" t="s">
        <v>34576</v>
      </c>
    </row>
    <row r="99470">
      <c r="A99470" s="1" t="s">
        <v>34577</v>
      </c>
    </row>
    <row r="99471">
      <c r="A99471" s="1" t="s">
        <v>34578</v>
      </c>
    </row>
    <row r="99472">
      <c r="A99472" s="1" t="s">
        <v>34579</v>
      </c>
    </row>
    <row r="99473">
      <c r="A99473" s="1" t="s">
        <v>34580</v>
      </c>
    </row>
    <row r="99474">
      <c r="A99474" s="1" t="s">
        <v>34581</v>
      </c>
    </row>
    <row r="99475">
      <c r="A99475" s="1" t="s">
        <v>34582</v>
      </c>
    </row>
    <row r="99476">
      <c r="A99476" s="1" t="s">
        <v>34583</v>
      </c>
    </row>
    <row r="99477">
      <c r="A99477" s="1" t="s">
        <v>34584</v>
      </c>
    </row>
    <row r="99478">
      <c r="A99478" s="1" t="s">
        <v>34585</v>
      </c>
    </row>
    <row r="99479">
      <c r="A99479" s="1" t="s">
        <v>34586</v>
      </c>
    </row>
    <row r="99480">
      <c r="A99480" s="1" t="s">
        <v>34587</v>
      </c>
    </row>
    <row r="99481">
      <c r="A99481" s="1">
        <v>2.0</v>
      </c>
    </row>
    <row r="99482">
      <c r="A99482" s="1" t="s">
        <v>34588</v>
      </c>
    </row>
    <row r="99483">
      <c r="A99483" s="1" t="s">
        <v>966</v>
      </c>
    </row>
    <row r="99484">
      <c r="A99484" s="1" t="s">
        <v>34589</v>
      </c>
    </row>
    <row r="99485">
      <c r="A99485" s="1" t="s">
        <v>34590</v>
      </c>
    </row>
    <row r="99486">
      <c r="A99486" s="1" t="s">
        <v>34591</v>
      </c>
    </row>
    <row r="99487">
      <c r="A99487" s="1" t="s">
        <v>34592</v>
      </c>
    </row>
    <row r="99488">
      <c r="A99488" s="1" t="s">
        <v>34593</v>
      </c>
    </row>
    <row r="99489">
      <c r="A99489" s="1" t="s">
        <v>34594</v>
      </c>
    </row>
    <row r="99490">
      <c r="A99490" s="1" t="s">
        <v>34595</v>
      </c>
    </row>
    <row r="99491">
      <c r="A99491" s="1" t="s">
        <v>34596</v>
      </c>
    </row>
    <row r="99492">
      <c r="A99492" s="1" t="s">
        <v>34568</v>
      </c>
    </row>
    <row r="99493">
      <c r="A99493" s="1" t="s">
        <v>34569</v>
      </c>
    </row>
    <row r="99494">
      <c r="A99494" s="1" t="s">
        <v>34570</v>
      </c>
    </row>
    <row r="99495">
      <c r="A99495" s="1" t="s">
        <v>34572</v>
      </c>
    </row>
    <row r="99496">
      <c r="A99496" s="1" t="s">
        <v>34574</v>
      </c>
    </row>
    <row r="99497">
      <c r="A99497" s="1" t="s">
        <v>34575</v>
      </c>
    </row>
    <row r="99498">
      <c r="A99498" s="1" t="s">
        <v>34576</v>
      </c>
    </row>
    <row r="99499">
      <c r="A99499" s="1" t="s">
        <v>34578</v>
      </c>
    </row>
    <row r="99500">
      <c r="A99500" s="1" t="s">
        <v>34579</v>
      </c>
    </row>
    <row r="99501">
      <c r="A99501" s="1" t="s">
        <v>34580</v>
      </c>
    </row>
    <row r="99502">
      <c r="A99502" s="1" t="s">
        <v>34581</v>
      </c>
    </row>
    <row r="99503">
      <c r="A99503" s="1" t="s">
        <v>34582</v>
      </c>
    </row>
    <row r="99504">
      <c r="A99504" s="1" t="s">
        <v>34583</v>
      </c>
    </row>
    <row r="99505">
      <c r="A99505" s="1" t="s">
        <v>34584</v>
      </c>
    </row>
    <row r="99506">
      <c r="A99506" s="1" t="s">
        <v>34585</v>
      </c>
    </row>
    <row r="99507">
      <c r="A99507" s="1" t="s">
        <v>34586</v>
      </c>
    </row>
    <row r="99508">
      <c r="A99508" s="1" t="s">
        <v>34587</v>
      </c>
    </row>
    <row r="99509">
      <c r="A99509" s="1" t="s">
        <v>34588</v>
      </c>
    </row>
    <row r="99510">
      <c r="A99510" s="1" t="s">
        <v>34589</v>
      </c>
    </row>
    <row r="99511">
      <c r="A99511" s="1" t="s">
        <v>34590</v>
      </c>
    </row>
    <row r="99512">
      <c r="A99512" s="1" t="s">
        <v>34591</v>
      </c>
    </row>
    <row r="99513">
      <c r="A99513" s="1" t="s">
        <v>34592</v>
      </c>
    </row>
    <row r="99514">
      <c r="A99514" s="1" t="s">
        <v>34594</v>
      </c>
    </row>
    <row r="99515">
      <c r="A99515" s="1" t="s">
        <v>34595</v>
      </c>
    </row>
    <row r="99516">
      <c r="A99516" s="1" t="s">
        <v>34597</v>
      </c>
    </row>
    <row r="99517">
      <c r="A99517" s="1" t="s">
        <v>34598</v>
      </c>
    </row>
    <row r="99518">
      <c r="A99518" s="1" t="s">
        <v>34599</v>
      </c>
    </row>
    <row r="99519">
      <c r="A99519" s="1" t="s">
        <v>34600</v>
      </c>
    </row>
    <row r="99520">
      <c r="A99520" s="1" t="s">
        <v>977</v>
      </c>
    </row>
    <row r="99521">
      <c r="A99521" s="1" t="s">
        <v>34601</v>
      </c>
    </row>
    <row r="99522">
      <c r="A99522" s="1" t="s">
        <v>34602</v>
      </c>
    </row>
    <row r="99523">
      <c r="A99523" s="1" t="s">
        <v>34603</v>
      </c>
    </row>
    <row r="99524">
      <c r="A99524" s="1" t="s">
        <v>34604</v>
      </c>
    </row>
    <row r="99525">
      <c r="A99525" s="1" t="s">
        <v>34605</v>
      </c>
    </row>
    <row r="99526">
      <c r="A99526" s="1" t="s">
        <v>34606</v>
      </c>
    </row>
    <row r="99527">
      <c r="A99527" s="1" t="s">
        <v>34607</v>
      </c>
    </row>
    <row r="99528">
      <c r="A99528" s="1" t="s">
        <v>1327</v>
      </c>
    </row>
    <row r="99529">
      <c r="A99529" s="1" t="s">
        <v>966</v>
      </c>
    </row>
    <row r="99530">
      <c r="A99530" s="3" t="str">
        <f> bes es</f>
        <v>#ERROR!</v>
      </c>
    </row>
    <row r="99531">
      <c r="A99531" s="1" t="s">
        <v>34608</v>
      </c>
    </row>
    <row r="99532">
      <c r="A99532" s="1" t="s">
        <v>34609</v>
      </c>
    </row>
    <row r="99533">
      <c r="A99533" s="1" t="s">
        <v>34610</v>
      </c>
    </row>
    <row r="99534">
      <c r="A99534" s="1" t="s">
        <v>34611</v>
      </c>
    </row>
    <row r="99535">
      <c r="A99535" s="1" t="s">
        <v>34612</v>
      </c>
    </row>
    <row r="99536">
      <c r="A99536" s="1" t="s">
        <v>34613</v>
      </c>
    </row>
    <row r="99537">
      <c r="A99537" s="1" t="s">
        <v>34614</v>
      </c>
    </row>
    <row r="99538">
      <c r="A99538" s="1" t="s">
        <v>34615</v>
      </c>
    </row>
    <row r="99539">
      <c r="A99539" s="1" t="s">
        <v>432</v>
      </c>
    </row>
    <row r="99540">
      <c r="A99540" s="1">
        <v>5.0</v>
      </c>
    </row>
    <row r="99541">
      <c r="A99541" s="1" t="s">
        <v>34616</v>
      </c>
    </row>
    <row r="99542">
      <c r="A99542" s="1" t="s">
        <v>34599</v>
      </c>
    </row>
    <row r="99543">
      <c r="A99543" s="1" t="s">
        <v>34600</v>
      </c>
    </row>
    <row r="99544">
      <c r="A99544" s="1" t="s">
        <v>34601</v>
      </c>
    </row>
    <row r="99545">
      <c r="A99545" s="1" t="s">
        <v>34602</v>
      </c>
    </row>
    <row r="99546">
      <c r="A99546" s="1" t="s">
        <v>34603</v>
      </c>
    </row>
    <row r="99547">
      <c r="A99547" s="1" t="s">
        <v>34604</v>
      </c>
    </row>
    <row r="99548">
      <c r="A99548" s="1" t="s">
        <v>34605</v>
      </c>
    </row>
    <row r="99549">
      <c r="A99549" s="1" t="s">
        <v>34606</v>
      </c>
    </row>
    <row r="99550">
      <c r="A99550" s="1" t="s">
        <v>34607</v>
      </c>
    </row>
    <row r="99551">
      <c r="A99551" s="1" t="s">
        <v>1327</v>
      </c>
    </row>
    <row r="99552">
      <c r="A99552" s="3" t="str">
        <f> bes es</f>
        <v>#ERROR!</v>
      </c>
    </row>
    <row r="99553">
      <c r="A99553" s="1" t="s">
        <v>34608</v>
      </c>
    </row>
    <row r="99554">
      <c r="A99554" s="1" t="s">
        <v>34609</v>
      </c>
    </row>
    <row r="99555">
      <c r="A99555" s="1" t="s">
        <v>34610</v>
      </c>
    </row>
    <row r="99556">
      <c r="A99556" s="1" t="s">
        <v>34611</v>
      </c>
    </row>
    <row r="99557">
      <c r="A99557" s="1" t="s">
        <v>34612</v>
      </c>
    </row>
    <row r="99558">
      <c r="A99558" s="1" t="s">
        <v>34613</v>
      </c>
    </row>
    <row r="99559">
      <c r="A99559" s="1" t="s">
        <v>34614</v>
      </c>
    </row>
    <row r="99560">
      <c r="A99560" s="1" t="s">
        <v>34617</v>
      </c>
    </row>
    <row r="99561">
      <c r="A99561" s="1" t="s">
        <v>34618</v>
      </c>
    </row>
    <row r="99562">
      <c r="A99562" s="1" t="s">
        <v>34619</v>
      </c>
    </row>
    <row r="99563">
      <c r="A99563" s="1" t="s">
        <v>34620</v>
      </c>
    </row>
    <row r="99564">
      <c r="A99564" s="1" t="s">
        <v>34621</v>
      </c>
    </row>
    <row r="99565">
      <c r="A99565" s="1" t="s">
        <v>34573</v>
      </c>
    </row>
    <row r="99566">
      <c r="A99566" s="1" t="s">
        <v>34622</v>
      </c>
    </row>
    <row r="99567">
      <c r="A99567" s="1" t="s">
        <v>966</v>
      </c>
    </row>
    <row r="99568">
      <c r="A99568" s="4" t="s">
        <v>34623</v>
      </c>
    </row>
    <row r="99569">
      <c r="A99569" s="1" t="s">
        <v>34624</v>
      </c>
    </row>
    <row r="99570">
      <c r="A99570" s="1" t="s">
        <v>34625</v>
      </c>
    </row>
    <row r="99571">
      <c r="A99571" s="1" t="s">
        <v>6871</v>
      </c>
    </row>
    <row r="99572">
      <c r="A99572" s="1" t="s">
        <v>34626</v>
      </c>
    </row>
    <row r="99573">
      <c r="A99573" s="1" t="s">
        <v>34627</v>
      </c>
    </row>
    <row r="99574">
      <c r="A99574" s="1" t="s">
        <v>977</v>
      </c>
    </row>
    <row r="99575">
      <c r="A99575" s="1" t="s">
        <v>34628</v>
      </c>
    </row>
    <row r="99576">
      <c r="A99576" s="1" t="s">
        <v>34629</v>
      </c>
    </row>
    <row r="99577">
      <c r="A99577" s="1" t="s">
        <v>34630</v>
      </c>
    </row>
    <row r="99578">
      <c r="A99578" s="1" t="s">
        <v>34631</v>
      </c>
    </row>
    <row r="99579">
      <c r="A99579" s="1" t="s">
        <v>34632</v>
      </c>
    </row>
    <row r="99580">
      <c r="A99580" s="1" t="s">
        <v>34633</v>
      </c>
    </row>
    <row r="99581">
      <c r="A99581" s="1" t="s">
        <v>34634</v>
      </c>
    </row>
    <row r="99582">
      <c r="A99582" s="1" t="s">
        <v>34619</v>
      </c>
    </row>
    <row r="99583">
      <c r="A99583" s="1" t="s">
        <v>34620</v>
      </c>
    </row>
    <row r="99584">
      <c r="A99584" s="1" t="s">
        <v>34621</v>
      </c>
    </row>
    <row r="99585">
      <c r="A99585" s="1" t="s">
        <v>34622</v>
      </c>
    </row>
    <row r="99586">
      <c r="A99586" s="4" t="s">
        <v>34623</v>
      </c>
    </row>
    <row r="99587">
      <c r="A99587" s="1" t="s">
        <v>34624</v>
      </c>
    </row>
    <row r="99588">
      <c r="A99588" s="1" t="s">
        <v>34625</v>
      </c>
    </row>
    <row r="99589">
      <c r="A99589" s="1" t="s">
        <v>34626</v>
      </c>
    </row>
    <row r="99590">
      <c r="A99590" s="1" t="s">
        <v>34627</v>
      </c>
    </row>
    <row r="99591">
      <c r="A99591" s="1" t="s">
        <v>34628</v>
      </c>
    </row>
    <row r="99592">
      <c r="A99592" s="1" t="s">
        <v>34629</v>
      </c>
    </row>
    <row r="99593">
      <c r="A99593" s="1" t="s">
        <v>34630</v>
      </c>
    </row>
    <row r="99594">
      <c r="A99594" s="1" t="s">
        <v>34631</v>
      </c>
    </row>
    <row r="99595">
      <c r="A99595" s="1" t="s">
        <v>34632</v>
      </c>
    </row>
    <row r="99596">
      <c r="A99596" s="1" t="s">
        <v>34633</v>
      </c>
    </row>
    <row r="99597">
      <c r="A99597" s="1" t="s">
        <v>34635</v>
      </c>
    </row>
    <row r="99598">
      <c r="A99598" s="1" t="s">
        <v>34636</v>
      </c>
    </row>
    <row r="99599">
      <c r="A99599" s="1" t="s">
        <v>34637</v>
      </c>
    </row>
    <row r="99600">
      <c r="A99600" s="1" t="s">
        <v>34638</v>
      </c>
    </row>
    <row r="99601">
      <c r="A99601" s="1" t="s">
        <v>34639</v>
      </c>
    </row>
    <row r="99602">
      <c r="A99602" s="1" t="s">
        <v>34640</v>
      </c>
    </row>
    <row r="99603">
      <c r="A99603" s="1" t="s">
        <v>34641</v>
      </c>
    </row>
    <row r="99604">
      <c r="A99604" s="1" t="s">
        <v>34642</v>
      </c>
    </row>
    <row r="99605">
      <c r="A99605" s="1" t="s">
        <v>34193</v>
      </c>
    </row>
    <row r="99606">
      <c r="A99606" s="1" t="s">
        <v>34643</v>
      </c>
    </row>
    <row r="99607">
      <c r="A99607" s="1" t="s">
        <v>34644</v>
      </c>
    </row>
    <row r="99608">
      <c r="A99608" s="1" t="s">
        <v>34645</v>
      </c>
    </row>
    <row r="99609">
      <c r="A99609" s="1" t="s">
        <v>9516</v>
      </c>
    </row>
    <row r="99610">
      <c r="A99610" s="1" t="s">
        <v>34646</v>
      </c>
    </row>
    <row r="99611">
      <c r="A99611" s="1" t="s">
        <v>34647</v>
      </c>
    </row>
    <row r="99612">
      <c r="A99612" s="1" t="s">
        <v>34648</v>
      </c>
    </row>
    <row r="99613">
      <c r="A99613" s="1" t="s">
        <v>34649</v>
      </c>
    </row>
    <row r="99614">
      <c r="A99614" s="1" t="s">
        <v>18558</v>
      </c>
    </row>
    <row r="99615">
      <c r="A99615" s="1" t="s">
        <v>34650</v>
      </c>
    </row>
    <row r="99616">
      <c r="A99616" s="1" t="s">
        <v>34651</v>
      </c>
    </row>
    <row r="99617">
      <c r="A99617" s="1" t="s">
        <v>34652</v>
      </c>
    </row>
    <row r="99618">
      <c r="A99618" s="1" t="s">
        <v>34653</v>
      </c>
    </row>
    <row r="99619">
      <c r="A99619" s="1" t="s">
        <v>34654</v>
      </c>
    </row>
    <row r="99620">
      <c r="A99620" s="1" t="s">
        <v>34655</v>
      </c>
    </row>
    <row r="99621">
      <c r="A99621" s="1" t="s">
        <v>34656</v>
      </c>
    </row>
    <row r="99622">
      <c r="A99622" s="1" t="s">
        <v>34657</v>
      </c>
    </row>
    <row r="99623">
      <c r="A99623" s="1" t="s">
        <v>34658</v>
      </c>
    </row>
    <row r="99624">
      <c r="A99624" s="1" t="s">
        <v>34659</v>
      </c>
    </row>
    <row r="99625">
      <c r="A99625" s="1" t="s">
        <v>34637</v>
      </c>
    </row>
    <row r="99626">
      <c r="A99626" s="1" t="s">
        <v>34638</v>
      </c>
    </row>
    <row r="99627">
      <c r="A99627" s="1" t="s">
        <v>34639</v>
      </c>
    </row>
    <row r="99628">
      <c r="A99628" s="1" t="s">
        <v>34640</v>
      </c>
    </row>
    <row r="99629">
      <c r="A99629" s="1" t="s">
        <v>34641</v>
      </c>
    </row>
    <row r="99630">
      <c r="A99630" s="1" t="s">
        <v>34642</v>
      </c>
    </row>
    <row r="99631">
      <c r="A99631" s="1" t="s">
        <v>34193</v>
      </c>
    </row>
    <row r="99632">
      <c r="A99632" s="1" t="s">
        <v>34643</v>
      </c>
    </row>
    <row r="99633">
      <c r="A99633" s="1" t="s">
        <v>34644</v>
      </c>
    </row>
    <row r="99634">
      <c r="A99634" s="1" t="s">
        <v>34645</v>
      </c>
    </row>
    <row r="99635">
      <c r="A99635" s="1" t="s">
        <v>34646</v>
      </c>
    </row>
    <row r="99636">
      <c r="A99636" s="1" t="s">
        <v>34647</v>
      </c>
    </row>
    <row r="99637">
      <c r="A99637" s="1" t="s">
        <v>34648</v>
      </c>
    </row>
    <row r="99638">
      <c r="A99638" s="1" t="s">
        <v>34649</v>
      </c>
    </row>
    <row r="99639">
      <c r="A99639" s="1" t="s">
        <v>34650</v>
      </c>
    </row>
    <row r="99640">
      <c r="A99640" s="1" t="s">
        <v>34651</v>
      </c>
    </row>
    <row r="99641">
      <c r="A99641" s="1" t="s">
        <v>34652</v>
      </c>
    </row>
    <row r="99642">
      <c r="A99642" s="1" t="s">
        <v>34653</v>
      </c>
    </row>
    <row r="99643">
      <c r="A99643" s="1" t="s">
        <v>34654</v>
      </c>
    </row>
    <row r="99644">
      <c r="A99644" s="1" t="s">
        <v>34655</v>
      </c>
    </row>
    <row r="99645">
      <c r="A99645" s="1" t="s">
        <v>34656</v>
      </c>
    </row>
    <row r="99646">
      <c r="A99646" s="1" t="s">
        <v>34657</v>
      </c>
    </row>
    <row r="99647">
      <c r="A99647" s="1" t="s">
        <v>34660</v>
      </c>
    </row>
    <row r="99648">
      <c r="A99648" s="1" t="s">
        <v>34661</v>
      </c>
    </row>
    <row r="99649">
      <c r="A99649" s="1" t="s">
        <v>34662</v>
      </c>
    </row>
    <row r="99650">
      <c r="A99650" s="1" t="s">
        <v>34663</v>
      </c>
    </row>
    <row r="99651">
      <c r="A99651" s="1" t="s">
        <v>17968</v>
      </c>
    </row>
    <row r="99652">
      <c r="A99652" s="1" t="s">
        <v>34664</v>
      </c>
    </row>
    <row r="99653">
      <c r="A99653" s="1" t="s">
        <v>322</v>
      </c>
    </row>
    <row r="99654">
      <c r="A99654" s="1" t="s">
        <v>34665</v>
      </c>
    </row>
    <row r="99655">
      <c r="A99655" s="1" t="s">
        <v>34666</v>
      </c>
    </row>
    <row r="99656">
      <c r="A99656" s="1" t="s">
        <v>34667</v>
      </c>
    </row>
    <row r="99657">
      <c r="A99657" s="1" t="s">
        <v>34668</v>
      </c>
    </row>
    <row r="99658">
      <c r="A99658" s="1">
        <v>3.0</v>
      </c>
    </row>
    <row r="99659">
      <c r="A99659" s="1" t="s">
        <v>34669</v>
      </c>
    </row>
    <row r="99660">
      <c r="A99660" s="1" t="s">
        <v>2802</v>
      </c>
    </row>
    <row r="99661">
      <c r="A99661" s="3" t="str">
        <f> pe g es</f>
        <v>#ERROR!</v>
      </c>
    </row>
    <row r="99662">
      <c r="A99662" s="1" t="s">
        <v>34670</v>
      </c>
    </row>
    <row r="99663">
      <c r="A99663" s="1" t="s">
        <v>34671</v>
      </c>
    </row>
    <row r="99664">
      <c r="A99664" s="1" t="s">
        <v>34672</v>
      </c>
    </row>
    <row r="99665">
      <c r="A99665" s="1" t="s">
        <v>34662</v>
      </c>
    </row>
    <row r="99666">
      <c r="A99666" s="1" t="s">
        <v>34663</v>
      </c>
    </row>
    <row r="99667">
      <c r="A99667" s="1" t="s">
        <v>17968</v>
      </c>
    </row>
    <row r="99668">
      <c r="A99668" s="1" t="s">
        <v>34664</v>
      </c>
    </row>
    <row r="99669">
      <c r="A99669" s="1" t="s">
        <v>34665</v>
      </c>
    </row>
    <row r="99670">
      <c r="A99670" s="1" t="s">
        <v>34666</v>
      </c>
    </row>
    <row r="99671">
      <c r="A99671" s="1" t="s">
        <v>34667</v>
      </c>
    </row>
    <row r="99672">
      <c r="A99672" s="1" t="s">
        <v>34668</v>
      </c>
    </row>
    <row r="99673">
      <c r="A99673" s="3" t="str">
        <f> pe g es</f>
        <v>#ERROR!</v>
      </c>
    </row>
    <row r="99674">
      <c r="A99674" s="1" t="s">
        <v>34670</v>
      </c>
    </row>
    <row r="99675">
      <c r="A99675" s="1" t="s">
        <v>34673</v>
      </c>
    </row>
    <row r="99676">
      <c r="A99676" s="1" t="s">
        <v>34674</v>
      </c>
    </row>
    <row r="99677">
      <c r="A99677" s="3" t="str">
        <f> I @ 6 Cortland pete Placa, \ Rothe 7. ad &amp;</f>
        <v>#ERROR!</v>
      </c>
    </row>
    <row r="99678">
      <c r="A99678" s="1" t="s">
        <v>34675</v>
      </c>
    </row>
    <row r="99679">
      <c r="A99679" s="1" t="s">
        <v>34676</v>
      </c>
    </row>
    <row r="99680">
      <c r="A99680" s="1" t="s">
        <v>34677</v>
      </c>
    </row>
    <row r="99681">
      <c r="A99681" s="1" t="s">
        <v>34678</v>
      </c>
    </row>
    <row r="99682">
      <c r="A99682" s="1" t="s">
        <v>34679</v>
      </c>
    </row>
    <row r="99683">
      <c r="A99683" s="1" t="s">
        <v>9311</v>
      </c>
    </row>
    <row r="99684">
      <c r="A99684" s="1" t="s">
        <v>34680</v>
      </c>
    </row>
    <row r="99685">
      <c r="A99685" s="1" t="s">
        <v>23105</v>
      </c>
    </row>
    <row r="99686">
      <c r="A99686" s="1" t="s">
        <v>34681</v>
      </c>
    </row>
    <row r="99687">
      <c r="A99687" s="1" t="s">
        <v>34682</v>
      </c>
    </row>
    <row r="99688">
      <c r="A99688" s="1" t="s">
        <v>34683</v>
      </c>
    </row>
    <row r="99689">
      <c r="A99689" s="1" t="s">
        <v>34684</v>
      </c>
    </row>
    <row r="99690">
      <c r="A99690" s="3" t="str">
        <f> I @ 6 Cortland pete Placa, \ Rothe 7. ad &amp;</f>
        <v>#ERROR!</v>
      </c>
    </row>
    <row r="99691">
      <c r="A99691" s="1" t="s">
        <v>34675</v>
      </c>
    </row>
    <row r="99692">
      <c r="A99692" s="1" t="s">
        <v>34676</v>
      </c>
    </row>
    <row r="99693">
      <c r="A99693" s="1" t="s">
        <v>34677</v>
      </c>
    </row>
    <row r="99694">
      <c r="A99694" s="1" t="s">
        <v>34678</v>
      </c>
    </row>
    <row r="99695">
      <c r="A99695" s="1" t="s">
        <v>34679</v>
      </c>
    </row>
    <row r="99696">
      <c r="A99696" s="1" t="s">
        <v>34680</v>
      </c>
    </row>
    <row r="99697">
      <c r="A99697" s="1" t="s">
        <v>34681</v>
      </c>
    </row>
    <row r="99698">
      <c r="A99698" s="1" t="s">
        <v>34682</v>
      </c>
    </row>
    <row r="99699">
      <c r="A99699" s="1" t="s">
        <v>34683</v>
      </c>
    </row>
    <row r="99700">
      <c r="A99700" s="1" t="s">
        <v>34685</v>
      </c>
    </row>
    <row r="99701">
      <c r="A99701" s="1" t="s">
        <v>34686</v>
      </c>
    </row>
    <row r="99702">
      <c r="A99702" s="1" t="s">
        <v>34687</v>
      </c>
    </row>
    <row r="99703">
      <c r="A99703" s="1" t="s">
        <v>34688</v>
      </c>
    </row>
    <row r="99704">
      <c r="A99704" s="1" t="s">
        <v>34689</v>
      </c>
    </row>
    <row r="99705">
      <c r="A99705" s="1" t="s">
        <v>34690</v>
      </c>
    </row>
    <row r="99706">
      <c r="A99706" s="3" t="str">
        <f> Af di</f>
        <v>#ERROR!</v>
      </c>
    </row>
    <row r="99707">
      <c r="A99707" s="3" t="str">
        <f> Ss ZS = ==</f>
        <v>#ERROR!</v>
      </c>
    </row>
    <row r="99708">
      <c r="A99708" s="1" t="s">
        <v>34691</v>
      </c>
    </row>
    <row r="99709">
      <c r="A99709" s="1" t="s">
        <v>322</v>
      </c>
    </row>
    <row r="99710">
      <c r="A99710" s="1" t="s">
        <v>34692</v>
      </c>
    </row>
    <row r="99711">
      <c r="A99711" s="1" t="s">
        <v>7815</v>
      </c>
    </row>
    <row r="99712">
      <c r="A99712" s="1" t="s">
        <v>2802</v>
      </c>
    </row>
    <row r="99713">
      <c r="A99713" s="1" t="s">
        <v>34693</v>
      </c>
    </row>
    <row r="99714">
      <c r="A99714" s="1" t="s">
        <v>34694</v>
      </c>
    </row>
    <row r="99715">
      <c r="A99715" s="1" t="s">
        <v>34695</v>
      </c>
    </row>
    <row r="99716">
      <c r="A99716" s="3" t="str">
        <f/>
        <v>#ERROR!</v>
      </c>
    </row>
    <row r="99717">
      <c r="A99717" s="3" t="str">
        <f/>
        <v>#ERROR!</v>
      </c>
    </row>
    <row r="99718">
      <c r="A99718" s="1" t="s">
        <v>34696</v>
      </c>
    </row>
    <row r="99719">
      <c r="A99719" s="1" t="s">
        <v>13979</v>
      </c>
    </row>
    <row r="99720">
      <c r="A99720" s="1" t="s">
        <v>8620</v>
      </c>
    </row>
    <row r="99721">
      <c r="A99721" s="1" t="s">
        <v>322</v>
      </c>
    </row>
    <row r="99722">
      <c r="A99722" s="1" t="s">
        <v>11372</v>
      </c>
    </row>
    <row r="99723">
      <c r="A99723" s="1" t="s">
        <v>34697</v>
      </c>
    </row>
    <row r="99724">
      <c r="A99724" s="1" t="s">
        <v>34688</v>
      </c>
    </row>
    <row r="99725">
      <c r="A99725" s="1" t="s">
        <v>34689</v>
      </c>
    </row>
    <row r="99726">
      <c r="A99726" s="3" t="str">
        <f> Af di</f>
        <v>#ERROR!</v>
      </c>
    </row>
    <row r="99727">
      <c r="A99727" s="3" t="str">
        <f> Ss ZS = ==</f>
        <v>#ERROR!</v>
      </c>
    </row>
    <row r="99728">
      <c r="A99728" s="1" t="s">
        <v>34691</v>
      </c>
    </row>
    <row r="99729">
      <c r="A99729" s="1" t="s">
        <v>34692</v>
      </c>
    </row>
    <row r="99730">
      <c r="A99730" s="1" t="s">
        <v>34693</v>
      </c>
    </row>
    <row r="99731">
      <c r="A99731" s="1" t="s">
        <v>34694</v>
      </c>
    </row>
    <row r="99732">
      <c r="A99732" s="1" t="s">
        <v>34695</v>
      </c>
    </row>
    <row r="99733">
      <c r="A99733" s="1" t="s">
        <v>34696</v>
      </c>
    </row>
    <row r="99734">
      <c r="A99734" s="1" t="s">
        <v>34698</v>
      </c>
    </row>
    <row r="99735">
      <c r="A99735" s="1" t="s">
        <v>34699</v>
      </c>
    </row>
    <row r="99736">
      <c r="A99736" s="1" t="s">
        <v>1946</v>
      </c>
    </row>
    <row r="99737">
      <c r="A99737" s="1" t="s">
        <v>4377</v>
      </c>
    </row>
    <row r="99738">
      <c r="A99738" s="1" t="s">
        <v>34700</v>
      </c>
    </row>
    <row r="99739">
      <c r="A99739" s="1" t="s">
        <v>34701</v>
      </c>
    </row>
    <row r="99740">
      <c r="A99740" s="1" t="s">
        <v>34702</v>
      </c>
    </row>
    <row r="99741">
      <c r="A99741" s="1" t="s">
        <v>34703</v>
      </c>
    </row>
    <row r="99742">
      <c r="A99742" s="3" t="str">
        <f> — ee Ry</f>
        <v>#ERROR!</v>
      </c>
    </row>
    <row r="99743">
      <c r="A99743" s="1" t="s">
        <v>34704</v>
      </c>
    </row>
    <row r="99744">
      <c r="A99744" s="3" t="str">
        <f> : mails</f>
        <v>#ERROR!</v>
      </c>
    </row>
    <row r="99745">
      <c r="A99745" s="1" t="s">
        <v>34705</v>
      </c>
    </row>
    <row r="99746">
      <c r="A99746" s="3" t="str">
        <f> = —</f>
        <v>#ERROR!</v>
      </c>
    </row>
    <row r="99747">
      <c r="A99747" s="1" t="s">
        <v>34706</v>
      </c>
    </row>
    <row r="99748">
      <c r="A99748" s="1" t="s">
        <v>34707</v>
      </c>
    </row>
    <row r="99749">
      <c r="A99749" s="1" t="s">
        <v>34708</v>
      </c>
    </row>
    <row r="99750">
      <c r="A99750" s="1" t="s">
        <v>34709</v>
      </c>
    </row>
    <row r="99751">
      <c r="A99751" s="1" t="s">
        <v>34710</v>
      </c>
    </row>
    <row r="99752">
      <c r="A99752" s="1" t="s">
        <v>34711</v>
      </c>
    </row>
    <row r="99753">
      <c r="A99753" s="1" t="s">
        <v>34712</v>
      </c>
    </row>
    <row r="99754">
      <c r="A99754" s="3" t="str">
        <f> |</f>
        <v>#ERROR!</v>
      </c>
    </row>
    <row r="99755">
      <c r="A99755" s="1" t="s">
        <v>34713</v>
      </c>
    </row>
    <row r="99756">
      <c r="A99756" s="1" t="s">
        <v>34714</v>
      </c>
    </row>
    <row r="99757">
      <c r="A99757" s="3" t="str">
        <f/>
        <v>#ERROR!</v>
      </c>
    </row>
    <row r="99758">
      <c r="A99758" s="1" t="s">
        <v>322</v>
      </c>
    </row>
    <row r="99759">
      <c r="A99759" s="1" t="s">
        <v>34715</v>
      </c>
    </row>
    <row r="99760">
      <c r="A99760" s="1" t="s">
        <v>977</v>
      </c>
    </row>
    <row r="99761">
      <c r="A99761" s="1" t="s">
        <v>34716</v>
      </c>
    </row>
    <row r="99762">
      <c r="A99762" s="1" t="s">
        <v>34717</v>
      </c>
    </row>
    <row r="99763">
      <c r="A99763" s="1" t="s">
        <v>977</v>
      </c>
    </row>
    <row r="99764">
      <c r="A99764" s="1" t="s">
        <v>14567</v>
      </c>
    </row>
    <row r="99765">
      <c r="A99765" s="1" t="s">
        <v>34718</v>
      </c>
    </row>
    <row r="99766">
      <c r="A99766" s="1" t="s">
        <v>34719</v>
      </c>
    </row>
    <row r="99767">
      <c r="A99767" s="1" t="s">
        <v>34720</v>
      </c>
    </row>
    <row r="99768">
      <c r="A99768" s="1" t="s">
        <v>34721</v>
      </c>
    </row>
    <row r="99769">
      <c r="A99769" s="1" t="s">
        <v>7512</v>
      </c>
    </row>
    <row r="99770">
      <c r="A99770" s="1" t="s">
        <v>34722</v>
      </c>
    </row>
    <row r="99771">
      <c r="A99771" s="1" t="s">
        <v>34723</v>
      </c>
    </row>
    <row r="99772">
      <c r="A99772" s="1" t="s">
        <v>34724</v>
      </c>
    </row>
    <row r="99773">
      <c r="A99773" s="1" t="s">
        <v>34725</v>
      </c>
    </row>
    <row r="99774">
      <c r="A99774" s="1" t="s">
        <v>34726</v>
      </c>
    </row>
    <row r="99775">
      <c r="A99775" s="1" t="s">
        <v>34727</v>
      </c>
    </row>
    <row r="99776">
      <c r="A99776" s="1" t="s">
        <v>34728</v>
      </c>
    </row>
    <row r="99777">
      <c r="A99777" s="1" t="s">
        <v>34729</v>
      </c>
    </row>
    <row r="99778">
      <c r="A99778" s="1" t="s">
        <v>34730</v>
      </c>
    </row>
    <row r="99779">
      <c r="A99779" s="1" t="s">
        <v>34731</v>
      </c>
    </row>
    <row r="99780">
      <c r="A99780" s="1" t="s">
        <v>34732</v>
      </c>
    </row>
    <row r="99781">
      <c r="A99781" s="1" t="s">
        <v>34733</v>
      </c>
    </row>
    <row r="99782">
      <c r="A99782" s="1" t="s">
        <v>34734</v>
      </c>
    </row>
    <row r="99783">
      <c r="A99783" s="1" t="s">
        <v>34735</v>
      </c>
    </row>
    <row r="99784">
      <c r="A99784" s="1" t="s">
        <v>34701</v>
      </c>
    </row>
    <row r="99785">
      <c r="A99785" s="1" t="s">
        <v>34703</v>
      </c>
    </row>
    <row r="99786">
      <c r="A99786" s="3" t="str">
        <f> — ee Ry</f>
        <v>#ERROR!</v>
      </c>
    </row>
    <row r="99787">
      <c r="A99787" s="1" t="s">
        <v>34704</v>
      </c>
    </row>
    <row r="99788">
      <c r="A99788" s="3" t="str">
        <f> : mails</f>
        <v>#ERROR!</v>
      </c>
    </row>
    <row r="99789">
      <c r="A99789" s="1" t="s">
        <v>34705</v>
      </c>
    </row>
    <row r="99790">
      <c r="A99790" s="1" t="s">
        <v>34706</v>
      </c>
    </row>
    <row r="99791">
      <c r="A99791" s="1" t="s">
        <v>34707</v>
      </c>
    </row>
    <row r="99792">
      <c r="A99792" s="1" t="s">
        <v>34711</v>
      </c>
    </row>
    <row r="99793">
      <c r="A99793" s="1" t="s">
        <v>34712</v>
      </c>
    </row>
    <row r="99794">
      <c r="A99794" s="1" t="s">
        <v>34713</v>
      </c>
    </row>
    <row r="99795">
      <c r="A99795" s="1" t="s">
        <v>34714</v>
      </c>
    </row>
    <row r="99796">
      <c r="A99796" s="1" t="s">
        <v>34715</v>
      </c>
    </row>
    <row r="99797">
      <c r="A99797" s="1" t="s">
        <v>34716</v>
      </c>
    </row>
    <row r="99798">
      <c r="A99798" s="1" t="s">
        <v>34717</v>
      </c>
    </row>
    <row r="99799">
      <c r="A99799" s="1" t="s">
        <v>34718</v>
      </c>
    </row>
    <row r="99800">
      <c r="A99800" s="1" t="s">
        <v>34719</v>
      </c>
    </row>
    <row r="99801">
      <c r="A99801" s="1" t="s">
        <v>34720</v>
      </c>
    </row>
    <row r="99802">
      <c r="A99802" s="1" t="s">
        <v>34721</v>
      </c>
    </row>
    <row r="99803">
      <c r="A99803" s="1" t="s">
        <v>7512</v>
      </c>
    </row>
    <row r="99804">
      <c r="A99804" s="1" t="s">
        <v>34722</v>
      </c>
    </row>
    <row r="99805">
      <c r="A99805" s="1" t="s">
        <v>34723</v>
      </c>
    </row>
    <row r="99806">
      <c r="A99806" s="1" t="s">
        <v>34724</v>
      </c>
    </row>
    <row r="99807">
      <c r="A99807" s="1" t="s">
        <v>34725</v>
      </c>
    </row>
    <row r="99808">
      <c r="A99808" s="1" t="s">
        <v>34726</v>
      </c>
    </row>
    <row r="99809">
      <c r="A99809" s="1" t="s">
        <v>34727</v>
      </c>
    </row>
    <row r="99810">
      <c r="A99810" s="1" t="s">
        <v>34728</v>
      </c>
    </row>
    <row r="99811">
      <c r="A99811" s="1" t="s">
        <v>34729</v>
      </c>
    </row>
    <row r="99812">
      <c r="A99812" s="1" t="s">
        <v>34730</v>
      </c>
    </row>
    <row r="99813">
      <c r="A99813" s="1" t="s">
        <v>34731</v>
      </c>
    </row>
    <row r="99814">
      <c r="A99814" s="1" t="s">
        <v>34732</v>
      </c>
    </row>
    <row r="99815">
      <c r="A99815" s="1" t="s">
        <v>34733</v>
      </c>
    </row>
    <row r="99816">
      <c r="A99816" s="1" t="s">
        <v>34734</v>
      </c>
    </row>
    <row r="99817">
      <c r="A99817" s="1" t="s">
        <v>34736</v>
      </c>
    </row>
    <row r="99818">
      <c r="A99818" s="1" t="s">
        <v>34737</v>
      </c>
    </row>
    <row r="99819">
      <c r="A99819" s="1">
        <v>0.0</v>
      </c>
    </row>
    <row r="99820">
      <c r="A99820" s="1" t="s">
        <v>34738</v>
      </c>
    </row>
    <row r="99821">
      <c r="A99821" s="1" t="s">
        <v>34015</v>
      </c>
    </row>
    <row r="99822">
      <c r="A99822" s="1" t="s">
        <v>7815</v>
      </c>
    </row>
    <row r="99823">
      <c r="A99823" s="1" t="s">
        <v>34739</v>
      </c>
    </row>
    <row r="99824">
      <c r="A99824" s="1" t="s">
        <v>34740</v>
      </c>
    </row>
    <row r="99825">
      <c r="A99825" s="1" t="s">
        <v>34741</v>
      </c>
    </row>
    <row r="99826">
      <c r="A99826" s="1" t="s">
        <v>22140</v>
      </c>
    </row>
    <row r="99827">
      <c r="A99827" s="1" t="s">
        <v>34742</v>
      </c>
    </row>
    <row r="99828">
      <c r="A99828" s="1" t="s">
        <v>34743</v>
      </c>
    </row>
    <row r="99829">
      <c r="A99829" s="1" t="s">
        <v>2802</v>
      </c>
    </row>
    <row r="99830">
      <c r="A99830" s="3" t="str">
        <f> —</f>
        <v>#ERROR!</v>
      </c>
    </row>
    <row r="99831">
      <c r="A99831" s="1" t="s">
        <v>34744</v>
      </c>
    </row>
    <row r="99832">
      <c r="A99832" s="1" t="s">
        <v>34745</v>
      </c>
    </row>
    <row r="99833">
      <c r="A99833" s="1" t="s">
        <v>34746</v>
      </c>
    </row>
    <row r="99834">
      <c r="A99834" s="1" t="s">
        <v>34747</v>
      </c>
    </row>
    <row r="99835">
      <c r="A99835" s="1" t="s">
        <v>34748</v>
      </c>
    </row>
    <row r="99836">
      <c r="A99836" s="1" t="s">
        <v>34749</v>
      </c>
    </row>
    <row r="99837">
      <c r="A99837" s="1" t="s">
        <v>34750</v>
      </c>
    </row>
    <row r="99838">
      <c r="A99838" s="1" t="s">
        <v>34751</v>
      </c>
    </row>
    <row r="99839">
      <c r="A99839" s="1" t="s">
        <v>34752</v>
      </c>
    </row>
    <row r="99840">
      <c r="A99840" s="1" t="s">
        <v>26550</v>
      </c>
    </row>
    <row r="99841">
      <c r="A99841" s="1" t="s">
        <v>8688</v>
      </c>
    </row>
    <row r="99842">
      <c r="A99842" s="1" t="s">
        <v>186</v>
      </c>
    </row>
    <row r="99843">
      <c r="A99843" s="1" t="s">
        <v>2802</v>
      </c>
    </row>
    <row r="99844">
      <c r="A99844" s="1" t="s">
        <v>11497</v>
      </c>
    </row>
    <row r="99845">
      <c r="A99845" s="1" t="s">
        <v>34753</v>
      </c>
    </row>
    <row r="99846">
      <c r="A99846" s="1" t="s">
        <v>34754</v>
      </c>
    </row>
    <row r="99847">
      <c r="A99847" s="1" t="s">
        <v>8688</v>
      </c>
    </row>
    <row r="99848">
      <c r="A99848" s="1" t="s">
        <v>34755</v>
      </c>
    </row>
    <row r="99849">
      <c r="A99849" s="1" t="s">
        <v>34176</v>
      </c>
    </row>
    <row r="99850">
      <c r="A99850" s="1" t="s">
        <v>34756</v>
      </c>
    </row>
    <row r="99851">
      <c r="A99851" s="1" t="s">
        <v>977</v>
      </c>
    </row>
    <row r="99852">
      <c r="A99852" s="1" t="s">
        <v>34757</v>
      </c>
    </row>
    <row r="99853">
      <c r="A99853" s="1" t="s">
        <v>34758</v>
      </c>
    </row>
    <row r="99854">
      <c r="A99854" s="1" t="s">
        <v>34759</v>
      </c>
    </row>
    <row r="99855">
      <c r="A99855" s="1" t="s">
        <v>18159</v>
      </c>
    </row>
    <row r="99856">
      <c r="A99856" s="1" t="s">
        <v>34760</v>
      </c>
    </row>
    <row r="99857">
      <c r="A99857" s="1" t="s">
        <v>34761</v>
      </c>
    </row>
    <row r="99858">
      <c r="A99858" s="1" t="s">
        <v>34762</v>
      </c>
    </row>
    <row r="99859">
      <c r="A99859" s="1" t="s">
        <v>34763</v>
      </c>
    </row>
    <row r="99860">
      <c r="A99860" s="1" t="s">
        <v>34764</v>
      </c>
    </row>
    <row r="99861">
      <c r="A99861" s="1" t="s">
        <v>3626</v>
      </c>
    </row>
    <row r="99862">
      <c r="A99862" s="1" t="s">
        <v>34765</v>
      </c>
    </row>
    <row r="99863">
      <c r="A99863" s="1" t="s">
        <v>34738</v>
      </c>
    </row>
    <row r="99864">
      <c r="A99864" s="1" t="s">
        <v>34015</v>
      </c>
    </row>
    <row r="99865">
      <c r="A99865" s="1" t="s">
        <v>34739</v>
      </c>
    </row>
    <row r="99866">
      <c r="A99866" s="1" t="s">
        <v>34740</v>
      </c>
    </row>
    <row r="99867">
      <c r="A99867" s="1" t="s">
        <v>22140</v>
      </c>
    </row>
    <row r="99868">
      <c r="A99868" s="1" t="s">
        <v>34743</v>
      </c>
    </row>
    <row r="99869">
      <c r="A99869" s="1" t="s">
        <v>34744</v>
      </c>
    </row>
    <row r="99870">
      <c r="A99870" s="1" t="s">
        <v>34745</v>
      </c>
    </row>
    <row r="99871">
      <c r="A99871" s="1" t="s">
        <v>34746</v>
      </c>
    </row>
    <row r="99872">
      <c r="A99872" s="1" t="s">
        <v>34747</v>
      </c>
    </row>
    <row r="99873">
      <c r="A99873" s="1" t="s">
        <v>34748</v>
      </c>
    </row>
    <row r="99874">
      <c r="A99874" s="1" t="s">
        <v>34749</v>
      </c>
    </row>
    <row r="99875">
      <c r="A99875" s="1" t="s">
        <v>34750</v>
      </c>
    </row>
    <row r="99876">
      <c r="A99876" s="1" t="s">
        <v>34751</v>
      </c>
    </row>
    <row r="99877">
      <c r="A99877" s="1" t="s">
        <v>34752</v>
      </c>
    </row>
    <row r="99878">
      <c r="A99878" s="1" t="s">
        <v>34753</v>
      </c>
    </row>
    <row r="99879">
      <c r="A99879" s="1" t="s">
        <v>34754</v>
      </c>
    </row>
    <row r="99880">
      <c r="A99880" s="1" t="s">
        <v>34755</v>
      </c>
    </row>
    <row r="99881">
      <c r="A99881" s="1" t="s">
        <v>34757</v>
      </c>
    </row>
    <row r="99882">
      <c r="A99882" s="1" t="s">
        <v>34758</v>
      </c>
    </row>
    <row r="99883">
      <c r="A99883" s="1" t="s">
        <v>34759</v>
      </c>
    </row>
    <row r="99884">
      <c r="A99884" s="1" t="s">
        <v>34760</v>
      </c>
    </row>
    <row r="99885">
      <c r="A99885" s="1" t="s">
        <v>34761</v>
      </c>
    </row>
    <row r="99886">
      <c r="A99886" s="1" t="s">
        <v>34762</v>
      </c>
    </row>
    <row r="99887">
      <c r="A99887" s="1" t="s">
        <v>34763</v>
      </c>
    </row>
    <row r="99888">
      <c r="A99888" s="1" t="s">
        <v>34764</v>
      </c>
    </row>
    <row r="99889">
      <c r="A99889" s="1" t="s">
        <v>34766</v>
      </c>
    </row>
    <row r="99890">
      <c r="A99890" s="1" t="s">
        <v>34767</v>
      </c>
    </row>
    <row r="99891">
      <c r="A99891" s="1" t="s">
        <v>165</v>
      </c>
    </row>
    <row r="99892">
      <c r="A99892" s="1" t="s">
        <v>3534</v>
      </c>
    </row>
    <row r="99894">
      <c r="A99894" s="1" t="s">
        <v>34768</v>
      </c>
    </row>
    <row r="99895">
      <c r="A99895" s="1" t="s">
        <v>34769</v>
      </c>
    </row>
    <row r="99896">
      <c r="A99896" s="1" t="s">
        <v>34770</v>
      </c>
    </row>
    <row r="99897">
      <c r="A99897" s="1" t="s">
        <v>34771</v>
      </c>
    </row>
    <row r="99898">
      <c r="A99898" s="1" t="s">
        <v>34772</v>
      </c>
    </row>
    <row r="99899">
      <c r="A99899" s="1" t="s">
        <v>34773</v>
      </c>
    </row>
    <row r="99900">
      <c r="A99900" s="1" t="s">
        <v>34774</v>
      </c>
    </row>
    <row r="99901">
      <c r="A99901" s="1" t="s">
        <v>34775</v>
      </c>
    </row>
    <row r="99902">
      <c r="A99902" s="1" t="s">
        <v>34776</v>
      </c>
    </row>
    <row r="99903">
      <c r="A99903" s="3" t="str">
        <f/>
        <v>#ERROR!</v>
      </c>
    </row>
    <row r="99905">
      <c r="A99905" s="1" t="s">
        <v>34777</v>
      </c>
    </row>
    <row r="99906">
      <c r="A99906" s="1" t="s">
        <v>34778</v>
      </c>
    </row>
    <row r="99907">
      <c r="A99907" s="1" t="s">
        <v>34768</v>
      </c>
    </row>
    <row r="99908">
      <c r="A99908" s="1" t="s">
        <v>34769</v>
      </c>
    </row>
    <row r="99909">
      <c r="A99909" s="1" t="s">
        <v>34770</v>
      </c>
    </row>
    <row r="99910">
      <c r="A99910" s="1" t="s">
        <v>34771</v>
      </c>
    </row>
    <row r="99911">
      <c r="A99911" s="1" t="s">
        <v>34772</v>
      </c>
    </row>
    <row r="99912">
      <c r="A99912" s="1" t="s">
        <v>34773</v>
      </c>
    </row>
    <row r="99913">
      <c r="A99913" s="1" t="s">
        <v>34774</v>
      </c>
    </row>
    <row r="99914">
      <c r="A99914" s="1" t="s">
        <v>34775</v>
      </c>
    </row>
    <row r="99915">
      <c r="A99915" s="1" t="s">
        <v>34779</v>
      </c>
    </row>
    <row r="99916">
      <c r="A99916" s="1" t="s">
        <v>34780</v>
      </c>
    </row>
    <row r="99917">
      <c r="A99917" s="1" t="s">
        <v>34781</v>
      </c>
    </row>
    <row r="99918">
      <c r="A99918" s="1" t="s">
        <v>1069</v>
      </c>
    </row>
    <row r="99919">
      <c r="A99919" s="1" t="s">
        <v>34782</v>
      </c>
    </row>
    <row r="99921">
      <c r="A99921" s="1" t="s">
        <v>34783</v>
      </c>
    </row>
    <row r="99922">
      <c r="A99922" s="1" t="s">
        <v>8042</v>
      </c>
    </row>
    <row r="99923">
      <c r="A99923" s="1" t="s">
        <v>34784</v>
      </c>
    </row>
    <row r="99925">
      <c r="A99925" s="4" t="s">
        <v>34785</v>
      </c>
    </row>
    <row r="99926">
      <c r="A99926" s="1" t="s">
        <v>34786</v>
      </c>
    </row>
    <row r="99928">
      <c r="A99928" s="1" t="s">
        <v>233</v>
      </c>
    </row>
    <row r="99929">
      <c r="A99929" s="1" t="s">
        <v>34787</v>
      </c>
    </row>
    <row r="99930">
      <c r="A99930" s="4" t="s">
        <v>34785</v>
      </c>
    </row>
    <row r="99931">
      <c r="A99931" s="1" t="s">
        <v>34788</v>
      </c>
    </row>
    <row r="99932">
      <c r="A99932" s="1" t="s">
        <v>34789</v>
      </c>
    </row>
    <row r="99933">
      <c r="A99933" s="1" t="s">
        <v>34790</v>
      </c>
    </row>
    <row r="99934">
      <c r="A99934" s="1" t="s">
        <v>34791</v>
      </c>
    </row>
    <row r="99935">
      <c r="A99935" s="1" t="s">
        <v>977</v>
      </c>
    </row>
    <row r="99936">
      <c r="A99936" s="1" t="s">
        <v>34792</v>
      </c>
    </row>
    <row r="99937">
      <c r="A99937" s="1" t="s">
        <v>34793</v>
      </c>
    </row>
    <row r="99938">
      <c r="A99938" s="1" t="s">
        <v>977</v>
      </c>
    </row>
    <row r="99939">
      <c r="A99939" s="1" t="s">
        <v>34794</v>
      </c>
    </row>
    <row r="99940">
      <c r="A99940" s="1" t="s">
        <v>34795</v>
      </c>
    </row>
    <row r="99941">
      <c r="A99941" s="1" t="s">
        <v>34796</v>
      </c>
    </row>
    <row r="99942">
      <c r="A99942" s="1" t="s">
        <v>34797</v>
      </c>
    </row>
    <row r="99943">
      <c r="A99943" s="3" t="str">
        <f>= bine = Fee</f>
        <v>#ERROR!</v>
      </c>
    </row>
    <row r="99944">
      <c r="A99944" s="3" t="str">
        <f> = ==</f>
        <v>#ERROR!</v>
      </c>
    </row>
    <row r="99945">
      <c r="A99945" s="1" t="s">
        <v>34798</v>
      </c>
    </row>
    <row r="99946">
      <c r="A99946" s="1" t="s">
        <v>34799</v>
      </c>
    </row>
    <row r="99947">
      <c r="A99947" s="1" t="s">
        <v>34800</v>
      </c>
    </row>
    <row r="99948">
      <c r="A99948" s="1" t="s">
        <v>34801</v>
      </c>
    </row>
    <row r="99949">
      <c r="A99949" s="1" t="s">
        <v>34802</v>
      </c>
    </row>
    <row r="99950">
      <c r="A99950" s="1" t="s">
        <v>34803</v>
      </c>
    </row>
    <row r="99951">
      <c r="A99951" s="1" t="s">
        <v>34804</v>
      </c>
    </row>
    <row r="99952">
      <c r="A99952" s="1" t="s">
        <v>322</v>
      </c>
    </row>
    <row r="99953">
      <c r="A99953" s="1" t="s">
        <v>34805</v>
      </c>
    </row>
    <row r="99954">
      <c r="A99954" s="1" t="s">
        <v>34806</v>
      </c>
    </row>
    <row r="99955">
      <c r="A99955" s="1" t="s">
        <v>7527</v>
      </c>
    </row>
    <row r="99956">
      <c r="A99956" s="1" t="s">
        <v>34807</v>
      </c>
    </row>
    <row r="99957">
      <c r="A99957" s="1" t="s">
        <v>33348</v>
      </c>
    </row>
    <row r="99958">
      <c r="A99958" s="1" t="s">
        <v>34808</v>
      </c>
    </row>
    <row r="99959">
      <c r="A99959" s="1" t="s">
        <v>34809</v>
      </c>
    </row>
    <row r="99960">
      <c r="A99960" s="1" t="s">
        <v>14417</v>
      </c>
    </row>
    <row r="99961">
      <c r="A99961" s="1" t="s">
        <v>34810</v>
      </c>
    </row>
    <row r="99962">
      <c r="A99962" s="1" t="s">
        <v>34811</v>
      </c>
    </row>
    <row r="99963">
      <c r="A99963" s="1" t="s">
        <v>34812</v>
      </c>
    </row>
    <row r="99964">
      <c r="A99964" s="1" t="s">
        <v>34813</v>
      </c>
    </row>
    <row r="99965">
      <c r="A99965" s="1" t="s">
        <v>34814</v>
      </c>
    </row>
    <row r="99966">
      <c r="A99966" s="1" t="s">
        <v>34815</v>
      </c>
    </row>
    <row r="99967">
      <c r="A99967" s="1" t="s">
        <v>34816</v>
      </c>
    </row>
    <row r="99968">
      <c r="A99968" s="1" t="s">
        <v>34817</v>
      </c>
    </row>
    <row r="99969">
      <c r="A99969" s="1" t="s">
        <v>977</v>
      </c>
    </row>
    <row r="99970">
      <c r="A99970" s="1" t="s">
        <v>34818</v>
      </c>
    </row>
    <row r="99971">
      <c r="A99971" s="1" t="s">
        <v>34819</v>
      </c>
    </row>
    <row r="99972">
      <c r="A99972" s="1" t="s">
        <v>34820</v>
      </c>
    </row>
    <row r="99973">
      <c r="A99973" s="1" t="s">
        <v>34821</v>
      </c>
    </row>
    <row r="99974">
      <c r="A99974" s="1" t="s">
        <v>34822</v>
      </c>
    </row>
    <row r="99975">
      <c r="A99975" s="1" t="s">
        <v>34823</v>
      </c>
    </row>
    <row r="99976">
      <c r="A99976" s="1" t="s">
        <v>33434</v>
      </c>
    </row>
    <row r="99977">
      <c r="A99977" s="1" t="s">
        <v>34824</v>
      </c>
    </row>
    <row r="99978">
      <c r="A99978" s="1" t="s">
        <v>34791</v>
      </c>
    </row>
    <row r="99979">
      <c r="A99979" s="1" t="s">
        <v>34793</v>
      </c>
    </row>
    <row r="99980">
      <c r="A99980" s="1" t="s">
        <v>34794</v>
      </c>
    </row>
    <row r="99981">
      <c r="A99981" s="1" t="s">
        <v>34795</v>
      </c>
    </row>
    <row r="99982">
      <c r="A99982" s="1" t="s">
        <v>34796</v>
      </c>
    </row>
    <row r="99983">
      <c r="A99983" s="1" t="s">
        <v>34797</v>
      </c>
    </row>
    <row r="99984">
      <c r="A99984" s="3" t="str">
        <f>= bine = Fee</f>
        <v>#ERROR!</v>
      </c>
    </row>
    <row r="99985">
      <c r="A99985" s="1" t="s">
        <v>34798</v>
      </c>
    </row>
    <row r="99986">
      <c r="A99986" s="1" t="s">
        <v>34799</v>
      </c>
    </row>
    <row r="99987">
      <c r="A99987" s="1" t="s">
        <v>34800</v>
      </c>
    </row>
    <row r="99988">
      <c r="A99988" s="1" t="s">
        <v>34801</v>
      </c>
    </row>
    <row r="99989">
      <c r="A99989" s="1" t="s">
        <v>34802</v>
      </c>
    </row>
    <row r="99990">
      <c r="A99990" s="1" t="s">
        <v>34803</v>
      </c>
    </row>
    <row r="99991">
      <c r="A99991" s="1" t="s">
        <v>34804</v>
      </c>
    </row>
    <row r="99992">
      <c r="A99992" s="1" t="s">
        <v>34805</v>
      </c>
    </row>
    <row r="99993">
      <c r="A99993" s="1" t="s">
        <v>34807</v>
      </c>
    </row>
    <row r="99994">
      <c r="A99994" s="1" t="s">
        <v>33348</v>
      </c>
    </row>
    <row r="99995">
      <c r="A99995" s="1" t="s">
        <v>34808</v>
      </c>
    </row>
    <row r="99996">
      <c r="A99996" s="1" t="s">
        <v>34809</v>
      </c>
    </row>
    <row r="99997">
      <c r="A99997" s="1" t="s">
        <v>34810</v>
      </c>
    </row>
    <row r="99998">
      <c r="A99998" s="1" t="s">
        <v>34811</v>
      </c>
    </row>
    <row r="99999">
      <c r="A99999" s="1" t="s">
        <v>34812</v>
      </c>
    </row>
    <row r="100000">
      <c r="A100000" s="1" t="s">
        <v>34814</v>
      </c>
    </row>
    <row r="100001">
      <c r="A100001" s="1" t="s">
        <v>34815</v>
      </c>
    </row>
    <row r="100002">
      <c r="A100002" s="1" t="s">
        <v>34816</v>
      </c>
    </row>
    <row r="100003">
      <c r="A100003" s="1" t="s">
        <v>34817</v>
      </c>
    </row>
    <row r="100004">
      <c r="A100004" s="1" t="s">
        <v>34818</v>
      </c>
    </row>
    <row r="100005">
      <c r="A100005" s="1" t="s">
        <v>34819</v>
      </c>
    </row>
    <row r="100006">
      <c r="A100006" s="1" t="s">
        <v>34820</v>
      </c>
    </row>
    <row r="100007">
      <c r="A100007" s="1" t="s">
        <v>34821</v>
      </c>
    </row>
    <row r="100008">
      <c r="A100008" s="1" t="s">
        <v>34822</v>
      </c>
    </row>
    <row r="100009">
      <c r="A100009" s="1" t="s">
        <v>34823</v>
      </c>
    </row>
    <row r="100010">
      <c r="A100010" s="1" t="s">
        <v>34825</v>
      </c>
    </row>
    <row r="100011">
      <c r="A100011" s="1" t="s">
        <v>34826</v>
      </c>
    </row>
    <row r="100012">
      <c r="A100012" s="1" t="s">
        <v>33535</v>
      </c>
    </row>
    <row r="100013">
      <c r="A100013" s="1" t="s">
        <v>34827</v>
      </c>
    </row>
    <row r="100014">
      <c r="A100014" s="1" t="s">
        <v>34828</v>
      </c>
    </row>
    <row r="100015">
      <c r="A100015" s="1" t="s">
        <v>34829</v>
      </c>
    </row>
    <row r="100016">
      <c r="A100016" s="1" t="s">
        <v>34830</v>
      </c>
    </row>
    <row r="100017">
      <c r="A100017" s="1" t="s">
        <v>33535</v>
      </c>
    </row>
    <row r="100018">
      <c r="A100018" s="1" t="s">
        <v>34827</v>
      </c>
    </row>
    <row r="100019">
      <c r="A100019" s="1" t="s">
        <v>34828</v>
      </c>
    </row>
    <row r="100020">
      <c r="A100020" s="1" t="s">
        <v>34831</v>
      </c>
    </row>
    <row r="100021">
      <c r="A100021" s="1" t="s">
        <v>34832</v>
      </c>
    </row>
    <row r="100022">
      <c r="A100022" s="1" t="s">
        <v>34833</v>
      </c>
    </row>
    <row r="100024">
      <c r="A100024" s="1" t="s">
        <v>34834</v>
      </c>
    </row>
    <row r="100025">
      <c r="A100025" s="1" t="s">
        <v>34835</v>
      </c>
    </row>
    <row r="100026">
      <c r="A100026" s="1" t="s">
        <v>34836</v>
      </c>
    </row>
    <row r="100028">
      <c r="A100028" s="3" t="str">
        <f>ARBYA</f>
        <v>#NAME?</v>
      </c>
    </row>
    <row r="100029">
      <c r="A100029" s="1" t="s">
        <v>34837</v>
      </c>
    </row>
    <row r="100030">
      <c r="A100030" s="1" t="s">
        <v>34838</v>
      </c>
    </row>
    <row r="100032">
      <c r="A100032" s="1" t="s">
        <v>34839</v>
      </c>
    </row>
    <row r="100033">
      <c r="A100033" s="1" t="s">
        <v>34833</v>
      </c>
    </row>
    <row r="100034">
      <c r="A100034" s="1" t="s">
        <v>34834</v>
      </c>
    </row>
    <row r="100035">
      <c r="A100035" s="1" t="s">
        <v>34835</v>
      </c>
    </row>
    <row r="100036">
      <c r="A100036" s="1" t="s">
        <v>34836</v>
      </c>
    </row>
    <row r="100037">
      <c r="A100037" s="3" t="str">
        <f>ARBYA</f>
        <v>#NAME?</v>
      </c>
    </row>
    <row r="100038">
      <c r="A100038" s="1" t="s">
        <v>34837</v>
      </c>
    </row>
    <row r="100039">
      <c r="A100039" s="1" t="s">
        <v>34840</v>
      </c>
    </row>
    <row r="100040">
      <c r="A100040" s="1" t="s">
        <v>34841</v>
      </c>
    </row>
    <row r="100041">
      <c r="A100041" s="1" t="s">
        <v>34842</v>
      </c>
    </row>
    <row r="100042">
      <c r="A100042" s="1" t="s">
        <v>34843</v>
      </c>
    </row>
    <row r="100044">
      <c r="A100044" s="1" t="s">
        <v>34844</v>
      </c>
    </row>
    <row r="100045">
      <c r="A100045" s="1" t="s">
        <v>34845</v>
      </c>
    </row>
    <row r="100046">
      <c r="A100046" s="1" t="s">
        <v>34846</v>
      </c>
    </row>
    <row r="100048">
      <c r="A100048" s="1" t="s">
        <v>34847</v>
      </c>
    </row>
    <row r="100049">
      <c r="A100049" s="1" t="s">
        <v>34848</v>
      </c>
    </row>
    <row r="100051">
      <c r="A100051" s="1" t="s">
        <v>34849</v>
      </c>
    </row>
    <row r="100053">
      <c r="A100053" s="1" t="s">
        <v>34850</v>
      </c>
    </row>
    <row r="100055">
      <c r="A100055" s="1" t="s">
        <v>34851</v>
      </c>
    </row>
    <row r="100057">
      <c r="A100057" s="1" t="s">
        <v>34852</v>
      </c>
    </row>
    <row r="100058">
      <c r="A100058" s="1" t="s">
        <v>34853</v>
      </c>
    </row>
    <row r="100059">
      <c r="A100059" s="1" t="s">
        <v>34842</v>
      </c>
    </row>
    <row r="100060">
      <c r="A100060" s="1" t="s">
        <v>34843</v>
      </c>
    </row>
    <row r="100061">
      <c r="A100061" s="1" t="s">
        <v>34844</v>
      </c>
    </row>
    <row r="100062">
      <c r="A100062" s="1" t="s">
        <v>34845</v>
      </c>
    </row>
    <row r="100063">
      <c r="A100063" s="1" t="s">
        <v>34846</v>
      </c>
    </row>
    <row r="100064">
      <c r="A100064" s="1" t="s">
        <v>34847</v>
      </c>
    </row>
    <row r="100065">
      <c r="A100065" s="1" t="s">
        <v>34848</v>
      </c>
    </row>
    <row r="100066">
      <c r="A100066" s="1" t="s">
        <v>34849</v>
      </c>
    </row>
    <row r="100067">
      <c r="A100067" s="1" t="s">
        <v>34851</v>
      </c>
    </row>
    <row r="100068">
      <c r="A100068" s="1" t="s">
        <v>34854</v>
      </c>
    </row>
    <row r="100069">
      <c r="A100069" s="1" t="s">
        <v>34855</v>
      </c>
    </row>
    <row r="100070">
      <c r="A100070" s="1" t="s">
        <v>34856</v>
      </c>
    </row>
    <row r="100071">
      <c r="A100071" s="1" t="s">
        <v>34857</v>
      </c>
    </row>
    <row r="100073">
      <c r="A100073" s="1" t="s">
        <v>34844</v>
      </c>
    </row>
    <row r="100074">
      <c r="A100074" s="1" t="s">
        <v>34858</v>
      </c>
    </row>
    <row r="100075">
      <c r="A100075" s="1" t="s">
        <v>34846</v>
      </c>
    </row>
    <row r="100077">
      <c r="A100077" s="1" t="s">
        <v>34859</v>
      </c>
    </row>
    <row r="100078">
      <c r="A100078" s="1" t="s">
        <v>34860</v>
      </c>
    </row>
    <row r="100080">
      <c r="A100080" s="1" t="s">
        <v>34861</v>
      </c>
    </row>
    <row r="100082">
      <c r="A100082" s="1" t="s">
        <v>34862</v>
      </c>
    </row>
    <row r="100084">
      <c r="A100084" s="1" t="s">
        <v>34863</v>
      </c>
    </row>
    <row r="100086">
      <c r="A100086" s="1" t="s">
        <v>34864</v>
      </c>
    </row>
    <row r="100087">
      <c r="A100087" s="1" t="s">
        <v>34856</v>
      </c>
    </row>
    <row r="100088">
      <c r="A100088" s="1" t="s">
        <v>34857</v>
      </c>
    </row>
    <row r="100089">
      <c r="A100089" s="1" t="s">
        <v>34844</v>
      </c>
    </row>
    <row r="100090">
      <c r="A100090" s="1" t="s">
        <v>34858</v>
      </c>
    </row>
    <row r="100091">
      <c r="A100091" s="1" t="s">
        <v>34846</v>
      </c>
    </row>
    <row r="100092">
      <c r="A100092" s="1" t="s">
        <v>34859</v>
      </c>
    </row>
    <row r="100093">
      <c r="A100093" s="1" t="s">
        <v>34860</v>
      </c>
    </row>
    <row r="100094">
      <c r="A100094" s="1" t="s">
        <v>34861</v>
      </c>
    </row>
    <row r="100095">
      <c r="A100095" s="1" t="s">
        <v>34862</v>
      </c>
    </row>
    <row r="100096">
      <c r="A100096" s="1" t="s">
        <v>34865</v>
      </c>
    </row>
    <row r="100097">
      <c r="A100097" s="1" t="s">
        <v>34866</v>
      </c>
    </row>
    <row r="100098">
      <c r="A100098" s="1" t="s">
        <v>34867</v>
      </c>
    </row>
    <row r="100099">
      <c r="A100099" s="1" t="s">
        <v>34868</v>
      </c>
    </row>
    <row r="100101">
      <c r="A100101" s="1" t="s">
        <v>34844</v>
      </c>
    </row>
    <row r="100102">
      <c r="A100102" s="1" t="s">
        <v>34858</v>
      </c>
    </row>
    <row r="100103">
      <c r="A100103" s="1" t="s">
        <v>34846</v>
      </c>
    </row>
    <row r="100105">
      <c r="A100105" s="1" t="s">
        <v>34859</v>
      </c>
    </row>
    <row r="100106">
      <c r="A100106" s="1" t="s">
        <v>34860</v>
      </c>
    </row>
    <row r="100108">
      <c r="A100108" s="1" t="s">
        <v>34861</v>
      </c>
    </row>
    <row r="100110">
      <c r="A100110" s="1" t="s">
        <v>34862</v>
      </c>
    </row>
    <row r="100112">
      <c r="A100112" s="1" t="s">
        <v>34863</v>
      </c>
    </row>
    <row r="100114">
      <c r="A100114" s="1" t="s">
        <v>34869</v>
      </c>
    </row>
    <row r="100115">
      <c r="A100115" s="1" t="s">
        <v>34867</v>
      </c>
    </row>
    <row r="100116">
      <c r="A100116" s="1" t="s">
        <v>34868</v>
      </c>
    </row>
    <row r="100117">
      <c r="A100117" s="1" t="s">
        <v>34844</v>
      </c>
    </row>
    <row r="100118">
      <c r="A100118" s="1" t="s">
        <v>34858</v>
      </c>
    </row>
    <row r="100119">
      <c r="A100119" s="1" t="s">
        <v>34846</v>
      </c>
    </row>
    <row r="100120">
      <c r="A100120" s="1" t="s">
        <v>34859</v>
      </c>
    </row>
    <row r="100121">
      <c r="A100121" s="1" t="s">
        <v>34860</v>
      </c>
    </row>
    <row r="100122">
      <c r="A100122" s="1" t="s">
        <v>34861</v>
      </c>
    </row>
    <row r="100123">
      <c r="A100123" s="1" t="s">
        <v>34862</v>
      </c>
    </row>
    <row r="100124">
      <c r="A100124" s="1" t="s">
        <v>34870</v>
      </c>
    </row>
    <row r="100125">
      <c r="A100125" s="1" t="s">
        <v>34871</v>
      </c>
    </row>
    <row r="100126">
      <c r="A100126" s="1" t="s">
        <v>34872</v>
      </c>
    </row>
    <row r="100128">
      <c r="A100128" s="1" t="s">
        <v>34873</v>
      </c>
    </row>
    <row r="100130">
      <c r="A100130" s="1" t="s">
        <v>34874</v>
      </c>
    </row>
    <row r="100131">
      <c r="A100131" s="1" t="s">
        <v>34875</v>
      </c>
    </row>
    <row r="100133">
      <c r="A100133" s="1" t="s">
        <v>34876</v>
      </c>
    </row>
    <row r="100134">
      <c r="A100134" s="1" t="s">
        <v>34877</v>
      </c>
    </row>
    <row r="100136">
      <c r="A100136" s="1" t="s">
        <v>34878</v>
      </c>
    </row>
    <row r="100137">
      <c r="A100137" s="1" t="s">
        <v>34879</v>
      </c>
    </row>
    <row r="100138">
      <c r="A100138" s="1" t="s">
        <v>34880</v>
      </c>
    </row>
    <row r="100139">
      <c r="A100139" s="1" t="s">
        <v>34881</v>
      </c>
    </row>
    <row r="100141">
      <c r="A100141" s="1" t="s">
        <v>33647</v>
      </c>
    </row>
    <row r="100142">
      <c r="A100142" s="1" t="s">
        <v>34882</v>
      </c>
    </row>
    <row r="100144">
      <c r="A100144" s="1" t="s">
        <v>34883</v>
      </c>
    </row>
    <row r="100146">
      <c r="A100146" s="1" t="s">
        <v>34884</v>
      </c>
    </row>
    <row r="100148">
      <c r="A100148" s="1" t="s">
        <v>34885</v>
      </c>
    </row>
    <row r="100149">
      <c r="A100149" s="1" t="s">
        <v>34872</v>
      </c>
    </row>
    <row r="100150">
      <c r="A100150" s="1" t="s">
        <v>34873</v>
      </c>
    </row>
    <row r="100151">
      <c r="A100151" s="1" t="s">
        <v>34874</v>
      </c>
    </row>
    <row r="100152">
      <c r="A100152" s="1" t="s">
        <v>34875</v>
      </c>
    </row>
    <row r="100153">
      <c r="A100153" s="1" t="s">
        <v>34876</v>
      </c>
    </row>
    <row r="100154">
      <c r="A100154" s="1" t="s">
        <v>34877</v>
      </c>
    </row>
    <row r="100155">
      <c r="A100155" s="1" t="s">
        <v>34878</v>
      </c>
    </row>
    <row r="100156">
      <c r="A100156" s="1" t="s">
        <v>34879</v>
      </c>
    </row>
    <row r="100157">
      <c r="A100157" s="1" t="s">
        <v>34880</v>
      </c>
    </row>
    <row r="100158">
      <c r="A100158" s="1" t="s">
        <v>34881</v>
      </c>
    </row>
    <row r="100159">
      <c r="A100159" s="1" t="s">
        <v>33647</v>
      </c>
    </row>
    <row r="100160">
      <c r="A100160" s="1" t="s">
        <v>34882</v>
      </c>
    </row>
    <row r="100161">
      <c r="A100161" s="1" t="s">
        <v>34883</v>
      </c>
    </row>
    <row r="100162">
      <c r="A100162" s="1" t="s">
        <v>34886</v>
      </c>
    </row>
    <row r="100163">
      <c r="A100163" s="1" t="s">
        <v>34887</v>
      </c>
    </row>
    <row r="100164">
      <c r="A100164" s="1" t="s">
        <v>34888</v>
      </c>
    </row>
    <row r="100165">
      <c r="A100165" s="1" t="s">
        <v>34889</v>
      </c>
    </row>
    <row r="100166">
      <c r="A100166" s="1" t="s">
        <v>34890</v>
      </c>
    </row>
    <row r="100167">
      <c r="A100167" s="1" t="s">
        <v>34891</v>
      </c>
    </row>
    <row r="100168">
      <c r="A100168" s="1" t="s">
        <v>34892</v>
      </c>
    </row>
    <row r="100169">
      <c r="A100169" s="1" t="s">
        <v>34893</v>
      </c>
    </row>
    <row r="100171">
      <c r="A100171" s="1" t="s">
        <v>34894</v>
      </c>
    </row>
    <row r="100173">
      <c r="A100173" s="1" t="s">
        <v>34895</v>
      </c>
    </row>
    <row r="100175">
      <c r="A100175" s="1" t="s">
        <v>34896</v>
      </c>
    </row>
    <row r="100176">
      <c r="A100176" s="1" t="s">
        <v>34888</v>
      </c>
    </row>
    <row r="100177">
      <c r="A100177" s="1" t="s">
        <v>34889</v>
      </c>
    </row>
    <row r="100178">
      <c r="A100178" s="1" t="s">
        <v>34890</v>
      </c>
    </row>
    <row r="100179">
      <c r="A100179" s="1" t="s">
        <v>34891</v>
      </c>
    </row>
    <row r="100180">
      <c r="A100180" s="1" t="s">
        <v>34892</v>
      </c>
    </row>
    <row r="100181">
      <c r="A100181" s="1" t="s">
        <v>34893</v>
      </c>
    </row>
    <row r="100182">
      <c r="A100182" s="1" t="s">
        <v>34894</v>
      </c>
    </row>
    <row r="100183">
      <c r="A100183" s="1" t="s">
        <v>34897</v>
      </c>
    </row>
    <row r="100184">
      <c r="A100184" s="1" t="s">
        <v>34898</v>
      </c>
    </row>
    <row r="100186">
      <c r="A100186" s="1" t="s">
        <v>34899</v>
      </c>
    </row>
    <row r="100188">
      <c r="A100188" s="1" t="s">
        <v>34900</v>
      </c>
    </row>
    <row r="100189">
      <c r="A100189" s="1" t="s">
        <v>34901</v>
      </c>
    </row>
    <row r="100190">
      <c r="A100190" s="1" t="s">
        <v>34902</v>
      </c>
    </row>
    <row r="100191">
      <c r="A100191" s="1" t="s">
        <v>34903</v>
      </c>
    </row>
    <row r="100192">
      <c r="A100192" s="1" t="s">
        <v>34904</v>
      </c>
    </row>
    <row r="100193">
      <c r="A100193" s="1" t="s">
        <v>34905</v>
      </c>
    </row>
    <row r="100194">
      <c r="A100194" s="1" t="s">
        <v>34906</v>
      </c>
    </row>
    <row r="100196">
      <c r="A100196" s="1" t="s">
        <v>34907</v>
      </c>
    </row>
    <row r="100197">
      <c r="A100197" s="1" t="s">
        <v>34908</v>
      </c>
    </row>
    <row r="100199">
      <c r="A100199" s="1" t="s">
        <v>34909</v>
      </c>
    </row>
    <row r="100201">
      <c r="A100201" s="1" t="s">
        <v>34910</v>
      </c>
    </row>
    <row r="100202">
      <c r="A100202" s="1" t="s">
        <v>34900</v>
      </c>
    </row>
    <row r="100203">
      <c r="A100203" s="1" t="s">
        <v>34901</v>
      </c>
    </row>
    <row r="100204">
      <c r="A100204" s="1" t="s">
        <v>34902</v>
      </c>
    </row>
    <row r="100205">
      <c r="A100205" s="1" t="s">
        <v>34903</v>
      </c>
    </row>
    <row r="100206">
      <c r="A100206" s="1" t="s">
        <v>34904</v>
      </c>
    </row>
    <row r="100207">
      <c r="A100207" s="1" t="s">
        <v>34905</v>
      </c>
    </row>
    <row r="100208">
      <c r="A100208" s="1" t="s">
        <v>34906</v>
      </c>
    </row>
    <row r="100209">
      <c r="A100209" s="1" t="s">
        <v>34907</v>
      </c>
    </row>
    <row r="100210">
      <c r="A100210" s="1" t="s">
        <v>34908</v>
      </c>
    </row>
    <row r="100211">
      <c r="A100211" s="1" t="s">
        <v>34911</v>
      </c>
    </row>
    <row r="100212">
      <c r="A100212" s="1" t="s">
        <v>34912</v>
      </c>
    </row>
    <row r="100214">
      <c r="A100214" s="1" t="s">
        <v>34913</v>
      </c>
    </row>
    <row r="100215">
      <c r="A100215" s="1" t="s">
        <v>34914</v>
      </c>
    </row>
    <row r="100216">
      <c r="A100216" s="1" t="s">
        <v>34915</v>
      </c>
    </row>
    <row r="100217">
      <c r="A100217" s="1" t="s">
        <v>34916</v>
      </c>
    </row>
    <row r="100219">
      <c r="A100219" s="1" t="s">
        <v>34917</v>
      </c>
    </row>
    <row r="100221">
      <c r="A100221" s="1" t="s">
        <v>34918</v>
      </c>
    </row>
    <row r="100223">
      <c r="A100223" s="1" t="s">
        <v>34919</v>
      </c>
    </row>
    <row r="100224">
      <c r="A100224" s="1" t="s">
        <v>34913</v>
      </c>
    </row>
    <row r="100225">
      <c r="A100225" s="1" t="s">
        <v>34914</v>
      </c>
    </row>
    <row r="100226">
      <c r="A100226" s="1" t="s">
        <v>34915</v>
      </c>
    </row>
    <row r="100227">
      <c r="A100227" s="1" t="s">
        <v>34916</v>
      </c>
    </row>
    <row r="100228">
      <c r="A100228" s="1" t="s">
        <v>34917</v>
      </c>
    </row>
    <row r="100229">
      <c r="A100229" s="1" t="s">
        <v>34920</v>
      </c>
    </row>
    <row r="100230">
      <c r="A100230" s="1" t="s">
        <v>34921</v>
      </c>
    </row>
    <row r="100231">
      <c r="A100231" s="1" t="s">
        <v>34922</v>
      </c>
    </row>
    <row r="100232">
      <c r="A100232" s="1" t="s">
        <v>34923</v>
      </c>
    </row>
    <row r="100233">
      <c r="A100233" s="1" t="s">
        <v>34924</v>
      </c>
    </row>
    <row r="100234">
      <c r="A100234" s="1" t="s">
        <v>34925</v>
      </c>
    </row>
    <row r="100235">
      <c r="A100235" s="1" t="s">
        <v>34926</v>
      </c>
    </row>
    <row r="100236">
      <c r="A100236" s="1" t="s">
        <v>34927</v>
      </c>
    </row>
    <row r="100237">
      <c r="A100237" s="1" t="s">
        <v>233</v>
      </c>
    </row>
    <row r="100238">
      <c r="A100238" s="1" t="s">
        <v>34928</v>
      </c>
    </row>
    <row r="100239">
      <c r="A100239" s="1" t="s">
        <v>34929</v>
      </c>
    </row>
    <row r="100240">
      <c r="A100240" s="1" t="s">
        <v>34930</v>
      </c>
    </row>
    <row r="100241">
      <c r="A100241" s="1" t="s">
        <v>34931</v>
      </c>
    </row>
    <row r="100242">
      <c r="A100242" s="3" t="str">
        <f/>
        <v>#ERROR!</v>
      </c>
    </row>
    <row r="100243">
      <c r="A100243" s="1" t="s">
        <v>2307</v>
      </c>
    </row>
    <row r="100244">
      <c r="A100244" s="1" t="s">
        <v>34932</v>
      </c>
    </row>
    <row r="100245">
      <c r="A100245" s="1" t="s">
        <v>34922</v>
      </c>
    </row>
    <row r="100246">
      <c r="A100246" s="1" t="s">
        <v>34923</v>
      </c>
    </row>
    <row r="100247">
      <c r="A100247" s="1" t="s">
        <v>34924</v>
      </c>
    </row>
    <row r="100248">
      <c r="A100248" s="1" t="s">
        <v>34925</v>
      </c>
    </row>
    <row r="100249">
      <c r="A100249" s="1" t="s">
        <v>34926</v>
      </c>
    </row>
    <row r="100250">
      <c r="A100250" s="1" t="s">
        <v>34927</v>
      </c>
    </row>
    <row r="100251">
      <c r="A100251" s="1" t="s">
        <v>34929</v>
      </c>
    </row>
    <row r="100252">
      <c r="A100252" s="1" t="s">
        <v>34930</v>
      </c>
    </row>
    <row r="100253">
      <c r="A100253" s="1" t="s">
        <v>34931</v>
      </c>
    </row>
    <row r="100254">
      <c r="A100254" s="1" t="s">
        <v>34933</v>
      </c>
    </row>
    <row r="100255">
      <c r="A100255" s="1" t="s">
        <v>34934</v>
      </c>
    </row>
    <row r="100257">
      <c r="A100257" s="1" t="s">
        <v>4140</v>
      </c>
    </row>
    <row r="100259">
      <c r="A100259" s="1" t="s">
        <v>34935</v>
      </c>
    </row>
    <row r="100261">
      <c r="A100261" s="1" t="s">
        <v>34936</v>
      </c>
    </row>
    <row r="100263">
      <c r="A100263" s="1" t="s">
        <v>34937</v>
      </c>
    </row>
    <row r="100265">
      <c r="A100265" s="1" t="s">
        <v>34938</v>
      </c>
    </row>
    <row r="100267">
      <c r="A100267" s="1" t="s">
        <v>34939</v>
      </c>
    </row>
    <row r="100268">
      <c r="A100268" s="1" t="s">
        <v>1684</v>
      </c>
    </row>
    <row r="100269">
      <c r="A100269" s="1" t="s">
        <v>34940</v>
      </c>
    </row>
    <row r="100270">
      <c r="A100270" s="1" t="s">
        <v>34941</v>
      </c>
    </row>
    <row r="100272">
      <c r="A100272" s="1" t="s">
        <v>34942</v>
      </c>
    </row>
    <row r="100274">
      <c r="A100274" s="1" t="s">
        <v>34943</v>
      </c>
    </row>
    <row r="100275">
      <c r="A100275" s="1" t="s">
        <v>34936</v>
      </c>
    </row>
    <row r="100276">
      <c r="A100276" s="1" t="s">
        <v>34937</v>
      </c>
    </row>
    <row r="100277">
      <c r="A100277" s="1" t="s">
        <v>34938</v>
      </c>
    </row>
    <row r="100278">
      <c r="A100278" s="1" t="s">
        <v>1684</v>
      </c>
    </row>
    <row r="100279">
      <c r="A100279" s="1" t="s">
        <v>34944</v>
      </c>
    </row>
    <row r="100280">
      <c r="A100280" s="1" t="s">
        <v>34945</v>
      </c>
    </row>
    <row r="100282">
      <c r="A100282" s="1" t="s">
        <v>34946</v>
      </c>
    </row>
    <row r="100284">
      <c r="A100284" s="1" t="s">
        <v>34947</v>
      </c>
    </row>
    <row r="100285">
      <c r="A100285" s="1" t="s">
        <v>34948</v>
      </c>
    </row>
    <row r="100287">
      <c r="A100287" s="1" t="s">
        <v>34949</v>
      </c>
    </row>
    <row r="100289">
      <c r="A100289" s="1" t="s">
        <v>34950</v>
      </c>
    </row>
    <row r="100290">
      <c r="A100290" s="1" t="s">
        <v>34946</v>
      </c>
    </row>
    <row r="100291">
      <c r="A100291" s="1" t="s">
        <v>34947</v>
      </c>
    </row>
    <row r="100292">
      <c r="A100292" s="1" t="s">
        <v>34948</v>
      </c>
    </row>
    <row r="100293">
      <c r="A100293" s="1" t="s">
        <v>34951</v>
      </c>
    </row>
    <row r="100294">
      <c r="A100294" s="1" t="s">
        <v>34952</v>
      </c>
    </row>
    <row r="100295">
      <c r="A100295" s="1" t="s">
        <v>14249</v>
      </c>
    </row>
    <row r="100297">
      <c r="A100297" s="1" t="s">
        <v>34938</v>
      </c>
    </row>
    <row r="100299">
      <c r="A100299" s="1" t="s">
        <v>34953</v>
      </c>
    </row>
    <row r="100301">
      <c r="A100301" s="1" t="s">
        <v>34954</v>
      </c>
    </row>
    <row r="100303">
      <c r="A100303" s="1" t="s">
        <v>34955</v>
      </c>
    </row>
    <row r="100304">
      <c r="A100304" s="1" t="s">
        <v>34938</v>
      </c>
    </row>
    <row r="100305">
      <c r="A100305" s="1" t="s">
        <v>34953</v>
      </c>
    </row>
    <row r="100306">
      <c r="A100306" s="1" t="s">
        <v>34956</v>
      </c>
    </row>
    <row r="100307">
      <c r="A100307" s="1" t="s">
        <v>34957</v>
      </c>
    </row>
    <row r="100308">
      <c r="A100308" s="1" t="s">
        <v>34958</v>
      </c>
    </row>
    <row r="100309">
      <c r="A100309" s="1" t="s">
        <v>1481</v>
      </c>
    </row>
    <row r="100311">
      <c r="A100311" s="1" t="s">
        <v>34959</v>
      </c>
    </row>
    <row r="100312">
      <c r="A100312" s="1" t="s">
        <v>322</v>
      </c>
    </row>
    <row r="100313">
      <c r="A100313" s="1" t="s">
        <v>1481</v>
      </c>
    </row>
    <row r="100315">
      <c r="A100315" s="1" t="s">
        <v>34960</v>
      </c>
    </row>
    <row r="100317">
      <c r="A100317" s="1" t="s">
        <v>34961</v>
      </c>
    </row>
    <row r="100319">
      <c r="A100319" s="1" t="s">
        <v>34962</v>
      </c>
    </row>
    <row r="100320">
      <c r="A100320" s="1" t="s">
        <v>34963</v>
      </c>
    </row>
    <row r="100322">
      <c r="A100322" s="1" t="s">
        <v>34964</v>
      </c>
    </row>
    <row r="100324">
      <c r="A100324" s="1" t="s">
        <v>34965</v>
      </c>
    </row>
    <row r="100325">
      <c r="A100325" s="1" t="s">
        <v>34958</v>
      </c>
    </row>
    <row r="100326">
      <c r="A100326" s="1" t="s">
        <v>34960</v>
      </c>
    </row>
    <row r="100327">
      <c r="A100327" s="1" t="s">
        <v>34961</v>
      </c>
    </row>
    <row r="100328">
      <c r="A100328" s="1" t="s">
        <v>34962</v>
      </c>
    </row>
    <row r="100329">
      <c r="A100329" s="1" t="s">
        <v>34963</v>
      </c>
    </row>
    <row r="100330">
      <c r="A100330" s="1" t="s">
        <v>34966</v>
      </c>
    </row>
    <row r="100331">
      <c r="A100331" s="1" t="s">
        <v>34967</v>
      </c>
    </row>
    <row r="100332">
      <c r="A100332" s="1" t="s">
        <v>29219</v>
      </c>
    </row>
    <row r="100333">
      <c r="A100333" s="1">
        <v>8.0</v>
      </c>
    </row>
    <row r="100335">
      <c r="A100335" s="1" t="s">
        <v>34968</v>
      </c>
    </row>
    <row r="100337">
      <c r="A100337" s="1" t="s">
        <v>33647</v>
      </c>
    </row>
    <row r="100339">
      <c r="A100339" s="1" t="s">
        <v>34938</v>
      </c>
    </row>
    <row r="100341">
      <c r="A100341" s="1" t="s">
        <v>34969</v>
      </c>
    </row>
    <row r="100343">
      <c r="A100343" s="1" t="s">
        <v>34970</v>
      </c>
    </row>
    <row r="100344">
      <c r="A100344" s="1" t="s">
        <v>34971</v>
      </c>
    </row>
    <row r="100346">
      <c r="A100346" s="1" t="s">
        <v>34972</v>
      </c>
    </row>
    <row r="100348">
      <c r="A100348" s="1" t="s">
        <v>2307</v>
      </c>
    </row>
    <row r="100349">
      <c r="A100349" s="1" t="s">
        <v>34973</v>
      </c>
    </row>
    <row r="100351">
      <c r="A100351" s="1" t="s">
        <v>34974</v>
      </c>
    </row>
    <row r="100352">
      <c r="A100352" s="1" t="s">
        <v>33647</v>
      </c>
    </row>
    <row r="100353">
      <c r="A100353" s="1" t="s">
        <v>34938</v>
      </c>
    </row>
    <row r="100354">
      <c r="A100354" s="1" t="s">
        <v>34969</v>
      </c>
    </row>
    <row r="100355">
      <c r="A100355" s="1" t="s">
        <v>34970</v>
      </c>
    </row>
    <row r="100356">
      <c r="A100356" s="1" t="s">
        <v>34971</v>
      </c>
    </row>
    <row r="100357">
      <c r="A100357" s="1" t="s">
        <v>34972</v>
      </c>
    </row>
    <row r="100358">
      <c r="A100358" s="1" t="s">
        <v>34975</v>
      </c>
    </row>
    <row r="100359">
      <c r="A100359" s="1" t="s">
        <v>34976</v>
      </c>
    </row>
    <row r="100361">
      <c r="A100361" s="1" t="s">
        <v>34977</v>
      </c>
    </row>
    <row r="100362">
      <c r="A100362" s="1" t="s">
        <v>34978</v>
      </c>
    </row>
    <row r="100363">
      <c r="A100363" s="1" t="s">
        <v>34979</v>
      </c>
    </row>
    <row r="100364">
      <c r="A100364" s="1" t="s">
        <v>34980</v>
      </c>
    </row>
    <row r="100365">
      <c r="A100365" s="1" t="s">
        <v>34981</v>
      </c>
    </row>
    <row r="100366">
      <c r="A100366" s="1" t="s">
        <v>34982</v>
      </c>
    </row>
    <row r="100367">
      <c r="A100367" s="1" t="s">
        <v>34981</v>
      </c>
    </row>
    <row r="100368">
      <c r="A100368" s="1" t="s">
        <v>34983</v>
      </c>
    </row>
    <row r="100369">
      <c r="A100369" s="1" t="s">
        <v>34984</v>
      </c>
    </row>
    <row r="100371">
      <c r="A100371" s="1" t="s">
        <v>34985</v>
      </c>
    </row>
    <row r="100372">
      <c r="A100372" s="1" t="s">
        <v>34986</v>
      </c>
    </row>
    <row r="100374">
      <c r="A100374" s="1" t="s">
        <v>31821</v>
      </c>
    </row>
    <row r="100375">
      <c r="A100375" s="1">
        <v>4.0</v>
      </c>
    </row>
    <row r="100377">
      <c r="A100377" s="1" t="s">
        <v>34987</v>
      </c>
    </row>
    <row r="100379">
      <c r="A100379" s="1" t="s">
        <v>4779</v>
      </c>
    </row>
    <row r="100380">
      <c r="A100380" s="1" t="s">
        <v>1208</v>
      </c>
    </row>
    <row r="100382">
      <c r="A100382" s="1" t="s">
        <v>34988</v>
      </c>
    </row>
    <row r="100383">
      <c r="A100383" s="1" t="s">
        <v>34989</v>
      </c>
    </row>
    <row r="100384">
      <c r="A100384" s="1" t="s">
        <v>34987</v>
      </c>
    </row>
    <row r="100385">
      <c r="A100385" s="1" t="s">
        <v>34990</v>
      </c>
    </row>
    <row r="100386">
      <c r="A100386" s="1" t="s">
        <v>34991</v>
      </c>
    </row>
    <row r="100388">
      <c r="A100388" s="1" t="s">
        <v>34992</v>
      </c>
    </row>
    <row r="100390">
      <c r="A100390" s="1" t="s">
        <v>34993</v>
      </c>
    </row>
    <row r="100392">
      <c r="A100392" s="1" t="s">
        <v>34994</v>
      </c>
    </row>
    <row r="100393">
      <c r="A100393" s="1" t="s">
        <v>34992</v>
      </c>
    </row>
    <row r="100394">
      <c r="A100394" s="1" t="s">
        <v>34995</v>
      </c>
    </row>
    <row r="100395">
      <c r="A100395" s="1" t="s">
        <v>34996</v>
      </c>
    </row>
    <row r="100396">
      <c r="A100396" s="1" t="s">
        <v>34997</v>
      </c>
    </row>
    <row r="100397">
      <c r="A100397" s="1" t="s">
        <v>34998</v>
      </c>
    </row>
    <row r="100398">
      <c r="A100398" s="1" t="s">
        <v>34999</v>
      </c>
    </row>
    <row r="100399">
      <c r="A100399" s="1" t="s">
        <v>35000</v>
      </c>
    </row>
    <row r="100400">
      <c r="A100400" s="1" t="s">
        <v>35001</v>
      </c>
    </row>
    <row r="100401">
      <c r="A100401" s="1" t="s">
        <v>966</v>
      </c>
    </row>
    <row r="100402">
      <c r="A100402" s="1" t="s">
        <v>35002</v>
      </c>
    </row>
    <row r="100403">
      <c r="A100403" s="1" t="s">
        <v>35003</v>
      </c>
    </row>
    <row r="100404">
      <c r="A100404" s="1" t="s">
        <v>35004</v>
      </c>
    </row>
    <row r="100405">
      <c r="A100405" s="1" t="s">
        <v>35005</v>
      </c>
    </row>
    <row r="100406">
      <c r="A100406" s="1" t="s">
        <v>35006</v>
      </c>
    </row>
    <row r="100407">
      <c r="A100407" s="1" t="s">
        <v>35007</v>
      </c>
    </row>
    <row r="100408">
      <c r="A100408" s="1" t="s">
        <v>35008</v>
      </c>
    </row>
    <row r="100409">
      <c r="A100409" s="1" t="s">
        <v>35009</v>
      </c>
    </row>
    <row r="100410">
      <c r="A100410" s="1" t="s">
        <v>34997</v>
      </c>
    </row>
    <row r="100411">
      <c r="A100411" s="1" t="s">
        <v>34998</v>
      </c>
    </row>
    <row r="100412">
      <c r="A100412" s="1" t="s">
        <v>34999</v>
      </c>
    </row>
    <row r="100413">
      <c r="A100413" s="1" t="s">
        <v>35000</v>
      </c>
    </row>
    <row r="100414">
      <c r="A100414" s="1" t="s">
        <v>35001</v>
      </c>
    </row>
    <row r="100415">
      <c r="A100415" s="1" t="s">
        <v>35002</v>
      </c>
    </row>
    <row r="100416">
      <c r="A100416" s="1" t="s">
        <v>35003</v>
      </c>
    </row>
    <row r="100417">
      <c r="A100417" s="1" t="s">
        <v>35004</v>
      </c>
    </row>
    <row r="100418">
      <c r="A100418" s="1" t="s">
        <v>35005</v>
      </c>
    </row>
    <row r="100419">
      <c r="A100419" s="1" t="s">
        <v>35006</v>
      </c>
    </row>
    <row r="100420">
      <c r="A100420" s="1" t="s">
        <v>35007</v>
      </c>
    </row>
    <row r="100421">
      <c r="A100421" s="1" t="s">
        <v>35008</v>
      </c>
    </row>
    <row r="100422">
      <c r="A100422" s="1" t="s">
        <v>35010</v>
      </c>
    </row>
    <row r="100423">
      <c r="A100423" s="1" t="s">
        <v>35011</v>
      </c>
    </row>
    <row r="100424">
      <c r="A100424" s="1" t="s">
        <v>35012</v>
      </c>
    </row>
    <row r="100425">
      <c r="A100425" s="1" t="s">
        <v>35013</v>
      </c>
    </row>
    <row r="100426">
      <c r="A100426" s="1" t="s">
        <v>35014</v>
      </c>
    </row>
    <row r="100427">
      <c r="A100427" s="1" t="s">
        <v>35015</v>
      </c>
    </row>
    <row r="100428">
      <c r="A100428" s="1" t="s">
        <v>322</v>
      </c>
    </row>
    <row r="100429">
      <c r="A100429" s="1" t="s">
        <v>35016</v>
      </c>
    </row>
    <row r="100430">
      <c r="A100430" s="3" t="str">
        <f> CaS(x</f>
        <v>#ERROR!</v>
      </c>
    </row>
    <row r="100431">
      <c r="A100431" s="1" t="s">
        <v>35017</v>
      </c>
    </row>
    <row r="100432">
      <c r="A100432" s="1" t="s">
        <v>35018</v>
      </c>
    </row>
    <row r="100433">
      <c r="A100433" s="1" t="s">
        <v>35019</v>
      </c>
    </row>
    <row r="100434">
      <c r="A100434" s="1" t="s">
        <v>35020</v>
      </c>
    </row>
    <row r="100435">
      <c r="A100435" s="1" t="s">
        <v>35021</v>
      </c>
    </row>
    <row r="100436">
      <c r="A100436" s="1" t="s">
        <v>35022</v>
      </c>
    </row>
    <row r="100437">
      <c r="A100437" s="1" t="s">
        <v>35012</v>
      </c>
    </row>
    <row r="100438">
      <c r="A100438" s="1" t="s">
        <v>35013</v>
      </c>
    </row>
    <row r="100439">
      <c r="A100439" s="1" t="s">
        <v>35014</v>
      </c>
    </row>
    <row r="100440">
      <c r="A100440" s="1" t="s">
        <v>35015</v>
      </c>
    </row>
    <row r="100441">
      <c r="A100441" s="1" t="s">
        <v>35016</v>
      </c>
    </row>
    <row r="100442">
      <c r="A100442" s="3" t="str">
        <f> CaS(x</f>
        <v>#ERROR!</v>
      </c>
    </row>
    <row r="100443">
      <c r="A100443" s="1" t="s">
        <v>35017</v>
      </c>
    </row>
    <row r="100444">
      <c r="A100444" s="1" t="s">
        <v>35018</v>
      </c>
    </row>
    <row r="100445">
      <c r="A100445" s="1" t="s">
        <v>35019</v>
      </c>
    </row>
    <row r="100446">
      <c r="A100446" s="1" t="s">
        <v>35020</v>
      </c>
    </row>
    <row r="100447">
      <c r="A100447" s="1" t="s">
        <v>35021</v>
      </c>
    </row>
    <row r="100448">
      <c r="A100448" s="1" t="s">
        <v>35023</v>
      </c>
    </row>
    <row r="100449">
      <c r="A100449" s="1" t="s">
        <v>35024</v>
      </c>
    </row>
    <row r="100450">
      <c r="A100450" s="1" t="s">
        <v>35025</v>
      </c>
    </row>
    <row r="100451">
      <c r="A100451" s="1" t="s">
        <v>35026</v>
      </c>
    </row>
    <row r="100452">
      <c r="A100452" s="1" t="s">
        <v>35027</v>
      </c>
    </row>
    <row r="100453">
      <c r="A100453" s="1" t="s">
        <v>35028</v>
      </c>
    </row>
    <row r="100454">
      <c r="A100454" s="1" t="s">
        <v>35029</v>
      </c>
    </row>
    <row r="100455">
      <c r="A100455" s="1" t="s">
        <v>35030</v>
      </c>
    </row>
    <row r="100456">
      <c r="A100456" s="1" t="s">
        <v>35031</v>
      </c>
    </row>
    <row r="100457">
      <c r="A100457" s="1" t="s">
        <v>35032</v>
      </c>
    </row>
    <row r="100458">
      <c r="A100458" s="1" t="s">
        <v>35025</v>
      </c>
    </row>
    <row r="100459">
      <c r="A100459" s="1" t="s">
        <v>35026</v>
      </c>
    </row>
    <row r="100460">
      <c r="A100460" s="1" t="s">
        <v>35027</v>
      </c>
    </row>
    <row r="100461">
      <c r="A100461" s="1" t="s">
        <v>35028</v>
      </c>
    </row>
    <row r="100462">
      <c r="A100462" s="1" t="s">
        <v>35029</v>
      </c>
    </row>
    <row r="100463">
      <c r="A100463" s="1" t="s">
        <v>35030</v>
      </c>
    </row>
    <row r="100464">
      <c r="A100464" s="1" t="s">
        <v>35031</v>
      </c>
    </row>
    <row r="100465">
      <c r="A100465" s="1" t="s">
        <v>35033</v>
      </c>
    </row>
    <row r="100466">
      <c r="A100466" s="1" t="s">
        <v>35034</v>
      </c>
    </row>
    <row r="100467">
      <c r="A100467" s="1" t="s">
        <v>35035</v>
      </c>
    </row>
    <row r="100468">
      <c r="A100468" s="1" t="s">
        <v>35036</v>
      </c>
    </row>
    <row r="100469">
      <c r="A100469" s="1" t="s">
        <v>35037</v>
      </c>
    </row>
    <row r="100470">
      <c r="A100470" s="1" t="s">
        <v>6761</v>
      </c>
    </row>
    <row r="100471">
      <c r="A100471" s="1" t="s">
        <v>35038</v>
      </c>
    </row>
    <row r="100472">
      <c r="A100472" s="1" t="s">
        <v>35039</v>
      </c>
    </row>
    <row r="100473">
      <c r="A100473" s="1" t="s">
        <v>7815</v>
      </c>
    </row>
    <row r="100474">
      <c r="A100474" s="23">
        <v>475000.0</v>
      </c>
    </row>
    <row r="100475">
      <c r="A100475" s="1" t="s">
        <v>35040</v>
      </c>
    </row>
    <row r="100476">
      <c r="A100476" s="1" t="s">
        <v>35041</v>
      </c>
    </row>
    <row r="100477">
      <c r="A100477" s="1" t="s">
        <v>35042</v>
      </c>
    </row>
    <row r="100478">
      <c r="A100478" s="1" t="s">
        <v>35043</v>
      </c>
    </row>
    <row r="100479">
      <c r="A100479" s="1" t="s">
        <v>35044</v>
      </c>
    </row>
    <row r="100480">
      <c r="A100480" s="1" t="s">
        <v>35045</v>
      </c>
    </row>
    <row r="100481">
      <c r="A100481" s="1" t="s">
        <v>35046</v>
      </c>
    </row>
    <row r="100482">
      <c r="A100482" s="1" t="s">
        <v>35047</v>
      </c>
    </row>
    <row r="100483">
      <c r="A100483" s="1" t="s">
        <v>35048</v>
      </c>
    </row>
    <row r="100484">
      <c r="A100484" s="1" t="s">
        <v>35049</v>
      </c>
    </row>
    <row r="100485">
      <c r="A100485" s="1" t="s">
        <v>35050</v>
      </c>
    </row>
    <row r="100486">
      <c r="A100486" s="1" t="s">
        <v>35051</v>
      </c>
    </row>
    <row r="100487">
      <c r="A100487" s="1" t="s">
        <v>35037</v>
      </c>
    </row>
    <row r="100488">
      <c r="A100488" s="1" t="s">
        <v>35038</v>
      </c>
    </row>
    <row r="100489">
      <c r="A100489" s="1" t="s">
        <v>35039</v>
      </c>
    </row>
    <row r="100490">
      <c r="A100490" s="23">
        <v>475000.0</v>
      </c>
    </row>
    <row r="100491">
      <c r="A100491" s="1" t="s">
        <v>35040</v>
      </c>
    </row>
    <row r="100492">
      <c r="A100492" s="1" t="s">
        <v>35041</v>
      </c>
    </row>
    <row r="100493">
      <c r="A100493" s="1" t="s">
        <v>35042</v>
      </c>
    </row>
    <row r="100494">
      <c r="A100494" s="1" t="s">
        <v>35043</v>
      </c>
    </row>
    <row r="100495">
      <c r="A100495" s="1" t="s">
        <v>35045</v>
      </c>
    </row>
    <row r="100496">
      <c r="A100496" s="1" t="s">
        <v>35046</v>
      </c>
    </row>
    <row r="100497">
      <c r="A100497" s="1" t="s">
        <v>35047</v>
      </c>
    </row>
    <row r="100498">
      <c r="A100498" s="1" t="s">
        <v>35048</v>
      </c>
    </row>
    <row r="100499">
      <c r="A100499" s="1" t="s">
        <v>35052</v>
      </c>
    </row>
    <row r="100500">
      <c r="A100500" s="1" t="s">
        <v>35053</v>
      </c>
    </row>
    <row r="100501">
      <c r="A100501" s="1" t="s">
        <v>7815</v>
      </c>
    </row>
    <row r="100502">
      <c r="A100502" s="1" t="s">
        <v>35054</v>
      </c>
    </row>
    <row r="100504">
      <c r="A100504" s="1" t="s">
        <v>35055</v>
      </c>
    </row>
    <row r="100505">
      <c r="A100505" s="3" t="str">
        <f>=o ==</f>
        <v>#ERROR!</v>
      </c>
    </row>
    <row r="100506">
      <c r="A100506" s="3" t="str">
        <f>o: SS x</f>
        <v>#ERROR!</v>
      </c>
    </row>
    <row r="100508">
      <c r="A100508" s="1" t="s">
        <v>35056</v>
      </c>
    </row>
    <row r="100509">
      <c r="A100509" s="3" t="str">
        <f>x =a</f>
        <v>#NAME?</v>
      </c>
    </row>
    <row r="100511">
      <c r="A100511" s="1" t="s">
        <v>35057</v>
      </c>
    </row>
    <row r="100512">
      <c r="A100512" s="3" t="str">
        <f>=o ==</f>
        <v>#ERROR!</v>
      </c>
    </row>
    <row r="100513">
      <c r="A100513" s="3" t="str">
        <f>o: SS x</f>
        <v>#ERROR!</v>
      </c>
    </row>
    <row r="100514">
      <c r="A100514" s="3" t="str">
        <f>x =a",32,True,False,2025-10-25 00:14:30,2.0_enhanced</f>
        <v>#ERROR!</v>
      </c>
    </row>
    <row r="100515">
      <c r="A100515" s="1" t="s">
        <v>35058</v>
      </c>
    </row>
    <row r="100516">
      <c r="A100516" s="1" t="s">
        <v>35059</v>
      </c>
    </row>
    <row r="100517">
      <c r="A100517" s="1" t="s">
        <v>35060</v>
      </c>
    </row>
    <row r="100518">
      <c r="A100518" s="1" t="s">
        <v>35061</v>
      </c>
    </row>
    <row r="100519">
      <c r="A100519" s="1" t="s">
        <v>35062</v>
      </c>
    </row>
    <row r="100520">
      <c r="A100520" s="1" t="s">
        <v>35063</v>
      </c>
    </row>
    <row r="100521">
      <c r="A100521" s="1" t="s">
        <v>35064</v>
      </c>
    </row>
    <row r="100522">
      <c r="A100522" s="1" t="s">
        <v>35065</v>
      </c>
    </row>
    <row r="100523">
      <c r="A100523" s="1" t="s">
        <v>322</v>
      </c>
    </row>
    <row r="100524">
      <c r="A100524" s="1" t="s">
        <v>35066</v>
      </c>
    </row>
    <row r="100525">
      <c r="A100525" s="1" t="s">
        <v>35067</v>
      </c>
    </row>
    <row r="100526">
      <c r="A100526" s="1" t="s">
        <v>35068</v>
      </c>
    </row>
    <row r="100527">
      <c r="A100527" s="1" t="s">
        <v>35069</v>
      </c>
    </row>
    <row r="100528">
      <c r="A100528" s="3" t="str">
        <f> 3 é Fe Mets</f>
        <v>#ERROR!</v>
      </c>
    </row>
    <row r="100529">
      <c r="A100529" s="1" t="s">
        <v>35070</v>
      </c>
    </row>
    <row r="100530">
      <c r="A100530" s="1" t="s">
        <v>35071</v>
      </c>
    </row>
    <row r="100531">
      <c r="A100531" s="1" t="s">
        <v>3534</v>
      </c>
    </row>
    <row r="100532">
      <c r="A100532" s="1" t="s">
        <v>35072</v>
      </c>
    </row>
    <row r="100533">
      <c r="A100533" s="1" t="s">
        <v>35073</v>
      </c>
    </row>
    <row r="100534">
      <c r="A100534" s="1" t="s">
        <v>35074</v>
      </c>
    </row>
    <row r="100535">
      <c r="A100535" s="1" t="s">
        <v>35075</v>
      </c>
    </row>
    <row r="100536">
      <c r="A100536" s="1" t="s">
        <v>35076</v>
      </c>
    </row>
    <row r="100537">
      <c r="A100537" s="1" t="s">
        <v>35077</v>
      </c>
    </row>
    <row r="100538">
      <c r="A100538" s="1" t="s">
        <v>35078</v>
      </c>
    </row>
    <row r="100539">
      <c r="A100539" s="1" t="s">
        <v>35059</v>
      </c>
    </row>
    <row r="100540">
      <c r="A100540" s="1" t="s">
        <v>35061</v>
      </c>
    </row>
    <row r="100541">
      <c r="A100541" s="1" t="s">
        <v>35062</v>
      </c>
    </row>
    <row r="100542">
      <c r="A100542" s="1" t="s">
        <v>35064</v>
      </c>
    </row>
    <row r="100543">
      <c r="A100543" s="1" t="s">
        <v>35065</v>
      </c>
    </row>
    <row r="100544">
      <c r="A100544" s="1" t="s">
        <v>35066</v>
      </c>
    </row>
    <row r="100545">
      <c r="A100545" s="1" t="s">
        <v>35067</v>
      </c>
    </row>
    <row r="100546">
      <c r="A100546" s="1" t="s">
        <v>35068</v>
      </c>
    </row>
    <row r="100547">
      <c r="A100547" s="1" t="s">
        <v>35069</v>
      </c>
    </row>
    <row r="100548">
      <c r="A100548" s="3" t="str">
        <f> 3 é Fe Mets</f>
        <v>#ERROR!</v>
      </c>
    </row>
    <row r="100549">
      <c r="A100549" s="1" t="s">
        <v>35070</v>
      </c>
    </row>
    <row r="100550">
      <c r="A100550" s="1" t="s">
        <v>35071</v>
      </c>
    </row>
    <row r="100551">
      <c r="A100551" s="1" t="s">
        <v>35072</v>
      </c>
    </row>
    <row r="100552">
      <c r="A100552" s="1" t="s">
        <v>35073</v>
      </c>
    </row>
    <row r="100553">
      <c r="A100553" s="1" t="s">
        <v>35074</v>
      </c>
    </row>
    <row r="100554">
      <c r="A100554" s="1" t="s">
        <v>35075</v>
      </c>
    </row>
    <row r="100555">
      <c r="A100555" s="1" t="s">
        <v>35076</v>
      </c>
    </row>
    <row r="100556">
      <c r="A100556" s="1" t="s">
        <v>35079</v>
      </c>
    </row>
    <row r="100557">
      <c r="A100557" s="1" t="s">
        <v>35080</v>
      </c>
    </row>
    <row r="100559">
      <c r="A100559" s="1" t="s">
        <v>35081</v>
      </c>
    </row>
    <row r="100561">
      <c r="A100561" s="1" t="s">
        <v>35082</v>
      </c>
    </row>
    <row r="100562">
      <c r="A100562" s="1" t="s">
        <v>35083</v>
      </c>
    </row>
    <row r="100564">
      <c r="A100564" s="1">
        <v>99.0</v>
      </c>
    </row>
    <row r="100566">
      <c r="A100566" s="1" t="s">
        <v>35084</v>
      </c>
    </row>
    <row r="100567">
      <c r="A100567" s="1" t="s">
        <v>35085</v>
      </c>
    </row>
    <row r="100568">
      <c r="A100568" s="1" t="s">
        <v>35086</v>
      </c>
    </row>
    <row r="100570">
      <c r="A100570" s="1" t="s">
        <v>35087</v>
      </c>
    </row>
    <row r="100572">
      <c r="A100572" s="1" t="s">
        <v>35088</v>
      </c>
    </row>
    <row r="100574">
      <c r="A100574" s="1" t="s">
        <v>35089</v>
      </c>
    </row>
    <row r="100575">
      <c r="A100575" s="1" t="s">
        <v>35090</v>
      </c>
    </row>
    <row r="100577">
      <c r="A100577" s="1" t="s">
        <v>35091</v>
      </c>
    </row>
    <row r="100579">
      <c r="A100579" s="1" t="s">
        <v>35092</v>
      </c>
    </row>
    <row r="100580">
      <c r="A100580" s="1" t="s">
        <v>35093</v>
      </c>
    </row>
    <row r="100582">
      <c r="A100582" s="1" t="s">
        <v>35094</v>
      </c>
    </row>
    <row r="100583">
      <c r="A100583" s="1" t="s">
        <v>35081</v>
      </c>
    </row>
    <row r="100584">
      <c r="A100584" s="1" t="s">
        <v>35082</v>
      </c>
    </row>
    <row r="100585">
      <c r="A100585" s="1" t="s">
        <v>35083</v>
      </c>
    </row>
    <row r="100586">
      <c r="A100586" s="1" t="s">
        <v>35084</v>
      </c>
    </row>
    <row r="100587">
      <c r="A100587" s="1" t="s">
        <v>35085</v>
      </c>
    </row>
    <row r="100588">
      <c r="A100588" s="1" t="s">
        <v>35086</v>
      </c>
    </row>
    <row r="100589">
      <c r="A100589" s="1" t="s">
        <v>35087</v>
      </c>
    </row>
    <row r="100590">
      <c r="A100590" s="1" t="s">
        <v>35088</v>
      </c>
    </row>
    <row r="100591">
      <c r="A100591" s="1" t="s">
        <v>35089</v>
      </c>
    </row>
    <row r="100592">
      <c r="A100592" s="1" t="s">
        <v>35090</v>
      </c>
    </row>
    <row r="100593">
      <c r="A100593" s="1" t="s">
        <v>35091</v>
      </c>
    </row>
    <row r="100594">
      <c r="A100594" s="1" t="s">
        <v>35092</v>
      </c>
    </row>
    <row r="100595">
      <c r="A100595" s="1" t="s">
        <v>35095</v>
      </c>
    </row>
    <row r="100596">
      <c r="A100596" s="1" t="s">
        <v>35096</v>
      </c>
    </row>
    <row r="100597">
      <c r="A100597" s="1" t="s">
        <v>35097</v>
      </c>
    </row>
    <row r="100598">
      <c r="A100598" s="1" t="s">
        <v>35098</v>
      </c>
    </row>
    <row r="100599">
      <c r="A100599" s="1" t="s">
        <v>24282</v>
      </c>
    </row>
    <row r="100600">
      <c r="A100600" s="1" t="s">
        <v>35099</v>
      </c>
    </row>
    <row r="100601">
      <c r="A100601" s="1" t="s">
        <v>35100</v>
      </c>
    </row>
    <row r="100602">
      <c r="A100602" s="1" t="s">
        <v>35101</v>
      </c>
    </row>
    <row r="100603">
      <c r="A100603" s="1" t="s">
        <v>35102</v>
      </c>
    </row>
    <row r="100604">
      <c r="A100604" s="1" t="s">
        <v>35097</v>
      </c>
    </row>
    <row r="100605">
      <c r="A100605" s="1" t="s">
        <v>35103</v>
      </c>
    </row>
    <row r="100606">
      <c r="A100606" s="1" t="s">
        <v>2111</v>
      </c>
    </row>
    <row r="100607">
      <c r="A100607" s="1" t="s">
        <v>35104</v>
      </c>
    </row>
    <row r="100608">
      <c r="A100608" s="1" t="s">
        <v>35105</v>
      </c>
    </row>
    <row r="100609">
      <c r="A100609" s="1" t="s">
        <v>35106</v>
      </c>
    </row>
    <row r="100610">
      <c r="A100610" s="1" t="s">
        <v>35107</v>
      </c>
    </row>
    <row r="100611">
      <c r="A100611" s="1" t="s">
        <v>35098</v>
      </c>
    </row>
    <row r="100612">
      <c r="A100612" s="1" t="s">
        <v>35099</v>
      </c>
    </row>
    <row r="100613">
      <c r="A100613" s="1" t="s">
        <v>35100</v>
      </c>
    </row>
    <row r="100614">
      <c r="A100614" s="1" t="s">
        <v>35101</v>
      </c>
    </row>
    <row r="100615">
      <c r="A100615" s="1" t="s">
        <v>35102</v>
      </c>
    </row>
    <row r="100616">
      <c r="A100616" s="1" t="s">
        <v>35105</v>
      </c>
    </row>
    <row r="100617">
      <c r="A100617" s="1" t="s">
        <v>35106</v>
      </c>
    </row>
    <row r="100618">
      <c r="A100618" s="1" t="s">
        <v>35108</v>
      </c>
    </row>
    <row r="100619">
      <c r="A100619" s="1" t="s">
        <v>35109</v>
      </c>
    </row>
    <row r="100620">
      <c r="A100620" s="1" t="s">
        <v>35110</v>
      </c>
    </row>
    <row r="100621">
      <c r="A100621" s="1" t="s">
        <v>35111</v>
      </c>
    </row>
    <row r="100622">
      <c r="A100622" s="1" t="s">
        <v>35112</v>
      </c>
    </row>
    <row r="100624">
      <c r="A100624" s="1" t="s">
        <v>35113</v>
      </c>
    </row>
    <row r="100626">
      <c r="A100626" s="1" t="s">
        <v>35114</v>
      </c>
    </row>
    <row r="100628">
      <c r="A100628" s="1" t="s">
        <v>35115</v>
      </c>
    </row>
    <row r="100629">
      <c r="A100629" s="1" t="s">
        <v>17234</v>
      </c>
    </row>
    <row r="100631">
      <c r="A100631" s="1" t="s">
        <v>35116</v>
      </c>
    </row>
    <row r="100632">
      <c r="A100632" s="1" t="s">
        <v>35110</v>
      </c>
    </row>
    <row r="100633">
      <c r="A100633" s="1" t="s">
        <v>35111</v>
      </c>
    </row>
    <row r="100634">
      <c r="A100634" s="1" t="s">
        <v>35112</v>
      </c>
    </row>
    <row r="100635">
      <c r="A100635" s="1" t="s">
        <v>35114</v>
      </c>
    </row>
    <row r="100636">
      <c r="A100636" s="1" t="s">
        <v>35115</v>
      </c>
    </row>
    <row r="100637">
      <c r="A100637" s="1" t="s">
        <v>35117</v>
      </c>
    </row>
    <row r="100638">
      <c r="A100638" s="1" t="s">
        <v>35118</v>
      </c>
    </row>
    <row r="100639">
      <c r="A100639" s="1" t="s">
        <v>35119</v>
      </c>
    </row>
    <row r="100640">
      <c r="A100640" s="1" t="s">
        <v>35120</v>
      </c>
    </row>
    <row r="100641">
      <c r="A100641" s="1" t="s">
        <v>35121</v>
      </c>
    </row>
    <row r="100642">
      <c r="A100642" s="1" t="s">
        <v>32843</v>
      </c>
    </row>
    <row r="100643">
      <c r="A100643" s="1" t="s">
        <v>35122</v>
      </c>
    </row>
    <row r="100644">
      <c r="A100644" s="1" t="s">
        <v>35123</v>
      </c>
    </row>
    <row r="100645">
      <c r="A100645" s="1" t="s">
        <v>35124</v>
      </c>
    </row>
    <row r="100646">
      <c r="A100646" s="1" t="s">
        <v>35125</v>
      </c>
    </row>
    <row r="100647">
      <c r="A100647" s="1" t="s">
        <v>35126</v>
      </c>
    </row>
    <row r="100648">
      <c r="A100648" s="1" t="s">
        <v>3037</v>
      </c>
    </row>
    <row r="100649">
      <c r="A100649" s="1" t="s">
        <v>7815</v>
      </c>
    </row>
    <row r="100650">
      <c r="A100650" s="1" t="s">
        <v>35127</v>
      </c>
    </row>
    <row r="100651">
      <c r="A100651" s="1" t="s">
        <v>35119</v>
      </c>
    </row>
    <row r="100652">
      <c r="A100652" s="1" t="s">
        <v>35120</v>
      </c>
    </row>
    <row r="100653">
      <c r="A100653" s="1" t="s">
        <v>35121</v>
      </c>
    </row>
    <row r="100654">
      <c r="A100654" s="1" t="s">
        <v>35122</v>
      </c>
    </row>
    <row r="100655">
      <c r="A100655" s="1" t="s">
        <v>35123</v>
      </c>
    </row>
    <row r="100656">
      <c r="A100656" s="1" t="s">
        <v>35124</v>
      </c>
    </row>
    <row r="100657">
      <c r="A100657" s="1" t="s">
        <v>35125</v>
      </c>
    </row>
    <row r="100658">
      <c r="A100658" s="1" t="s">
        <v>35128</v>
      </c>
    </row>
    <row r="100659">
      <c r="A100659" s="1" t="s">
        <v>35129</v>
      </c>
    </row>
    <row r="100660">
      <c r="A100660" s="1" t="s">
        <v>35130</v>
      </c>
    </row>
    <row r="100661">
      <c r="A100661" s="1" t="s">
        <v>35131</v>
      </c>
    </row>
    <row r="100662">
      <c r="A100662" s="1" t="s">
        <v>34346</v>
      </c>
    </row>
    <row r="100663">
      <c r="A100663" s="1" t="s">
        <v>35132</v>
      </c>
    </row>
    <row r="100664">
      <c r="A100664" s="1" t="s">
        <v>35133</v>
      </c>
    </row>
    <row r="100665">
      <c r="A100665" s="1" t="s">
        <v>35134</v>
      </c>
    </row>
    <row r="100666">
      <c r="A100666" s="1" t="s">
        <v>35135</v>
      </c>
    </row>
    <row r="100667">
      <c r="A100667" s="1" t="s">
        <v>2222</v>
      </c>
    </row>
    <row r="100668">
      <c r="A100668" s="1" t="s">
        <v>35136</v>
      </c>
    </row>
    <row r="100669">
      <c r="A100669" s="1" t="s">
        <v>35137</v>
      </c>
    </row>
    <row r="100670">
      <c r="A100670" s="1" t="s">
        <v>35138</v>
      </c>
    </row>
    <row r="100671">
      <c r="A100671" s="1" t="s">
        <v>35139</v>
      </c>
    </row>
    <row r="100672">
      <c r="A100672" s="1" t="s">
        <v>35140</v>
      </c>
    </row>
    <row r="100673">
      <c r="A100673" s="1" t="s">
        <v>35141</v>
      </c>
    </row>
    <row r="100674">
      <c r="A100674" s="1" t="s">
        <v>35142</v>
      </c>
    </row>
    <row r="100675">
      <c r="A100675" s="1" t="s">
        <v>7817</v>
      </c>
    </row>
    <row r="100676">
      <c r="A100676" s="1" t="s">
        <v>35143</v>
      </c>
    </row>
    <row r="100677">
      <c r="A100677" s="1" t="s">
        <v>35144</v>
      </c>
    </row>
    <row r="100678">
      <c r="A100678" s="1" t="s">
        <v>35145</v>
      </c>
    </row>
    <row r="100679">
      <c r="A100679" s="1" t="s">
        <v>3534</v>
      </c>
    </row>
    <row r="100680">
      <c r="A100680" s="1" t="s">
        <v>35146</v>
      </c>
    </row>
    <row r="100681">
      <c r="A100681" s="1" t="s">
        <v>35147</v>
      </c>
    </row>
    <row r="100682">
      <c r="A100682" s="1" t="s">
        <v>35148</v>
      </c>
    </row>
    <row r="100683">
      <c r="A100683" s="1" t="s">
        <v>35131</v>
      </c>
    </row>
    <row r="100684">
      <c r="A100684" s="1" t="s">
        <v>35132</v>
      </c>
    </row>
    <row r="100685">
      <c r="A100685" s="1" t="s">
        <v>35133</v>
      </c>
    </row>
    <row r="100686">
      <c r="A100686" s="1" t="s">
        <v>35134</v>
      </c>
    </row>
    <row r="100687">
      <c r="A100687" s="1" t="s">
        <v>35135</v>
      </c>
    </row>
    <row r="100688">
      <c r="A100688" s="1" t="s">
        <v>35136</v>
      </c>
    </row>
    <row r="100689">
      <c r="A100689" s="1" t="s">
        <v>35137</v>
      </c>
    </row>
    <row r="100690">
      <c r="A100690" s="1" t="s">
        <v>35138</v>
      </c>
    </row>
    <row r="100691">
      <c r="A100691" s="1" t="s">
        <v>35140</v>
      </c>
    </row>
    <row r="100692">
      <c r="A100692" s="1" t="s">
        <v>35141</v>
      </c>
    </row>
    <row r="100693">
      <c r="A100693" s="1" t="s">
        <v>35142</v>
      </c>
    </row>
    <row r="100694">
      <c r="A100694" s="1" t="s">
        <v>35144</v>
      </c>
    </row>
    <row r="100695">
      <c r="A100695" s="1" t="s">
        <v>35145</v>
      </c>
    </row>
    <row r="100696">
      <c r="A100696" s="1" t="s">
        <v>35146</v>
      </c>
    </row>
    <row r="100697">
      <c r="A100697" s="1" t="s">
        <v>35147</v>
      </c>
    </row>
    <row r="100698">
      <c r="A100698" s="1" t="s">
        <v>35149</v>
      </c>
    </row>
    <row r="100699">
      <c r="A100699" s="1" t="s">
        <v>35150</v>
      </c>
    </row>
    <row r="100701">
      <c r="A100701" s="1" t="s">
        <v>35151</v>
      </c>
    </row>
    <row r="100703">
      <c r="A100703" s="1" t="s">
        <v>35152</v>
      </c>
    </row>
    <row r="100704">
      <c r="A100704" s="1" t="s">
        <v>35153</v>
      </c>
    </row>
    <row r="100706">
      <c r="A100706" s="1" t="s">
        <v>35154</v>
      </c>
    </row>
    <row r="100708">
      <c r="A100708" s="1" t="s">
        <v>35155</v>
      </c>
    </row>
    <row r="100709">
      <c r="A100709" s="1" t="s">
        <v>35156</v>
      </c>
    </row>
    <row r="100711">
      <c r="A100711" s="1" t="s">
        <v>35157</v>
      </c>
    </row>
    <row r="100713">
      <c r="A100713" s="1" t="s">
        <v>35158</v>
      </c>
    </row>
    <row r="100715">
      <c r="A100715" s="1" t="s">
        <v>35159</v>
      </c>
    </row>
    <row r="100717">
      <c r="A100717" s="1" t="s">
        <v>35160</v>
      </c>
    </row>
    <row r="100719">
      <c r="A100719" s="1" t="s">
        <v>35161</v>
      </c>
    </row>
    <row r="100721">
      <c r="A100721" s="1" t="s">
        <v>35162</v>
      </c>
    </row>
    <row r="100723">
      <c r="A100723" s="1" t="s">
        <v>35163</v>
      </c>
    </row>
    <row r="100725">
      <c r="A100725" s="1" t="s">
        <v>35164</v>
      </c>
    </row>
    <row r="100727">
      <c r="A100727" s="1" t="s">
        <v>35165</v>
      </c>
    </row>
    <row r="100729">
      <c r="A100729" s="1" t="s">
        <v>35166</v>
      </c>
    </row>
    <row r="100730">
      <c r="A100730" s="1" t="s">
        <v>35152</v>
      </c>
    </row>
    <row r="100731">
      <c r="A100731" s="1" t="s">
        <v>35153</v>
      </c>
    </row>
    <row r="100732">
      <c r="A100732" s="1" t="s">
        <v>35154</v>
      </c>
    </row>
    <row r="100733">
      <c r="A100733" s="1" t="s">
        <v>35155</v>
      </c>
    </row>
    <row r="100734">
      <c r="A100734" s="1" t="s">
        <v>35156</v>
      </c>
    </row>
    <row r="100735">
      <c r="A100735" s="1" t="s">
        <v>35157</v>
      </c>
    </row>
    <row r="100736">
      <c r="A100736" s="1" t="s">
        <v>35158</v>
      </c>
    </row>
    <row r="100737">
      <c r="A100737" s="1" t="s">
        <v>35159</v>
      </c>
    </row>
    <row r="100738">
      <c r="A100738" s="1" t="s">
        <v>35160</v>
      </c>
    </row>
    <row r="100739">
      <c r="A100739" s="1" t="s">
        <v>35161</v>
      </c>
    </row>
    <row r="100740">
      <c r="A100740" s="1" t="s">
        <v>35162</v>
      </c>
    </row>
    <row r="100741">
      <c r="A100741" s="1" t="s">
        <v>35163</v>
      </c>
    </row>
    <row r="100742">
      <c r="A100742" s="1" t="s">
        <v>35164</v>
      </c>
    </row>
    <row r="100743">
      <c r="A100743" s="1" t="s">
        <v>35167</v>
      </c>
    </row>
    <row r="100744">
      <c r="A100744" s="1" t="s">
        <v>35168</v>
      </c>
    </row>
    <row r="100745">
      <c r="A100745" s="1" t="s">
        <v>966</v>
      </c>
    </row>
    <row r="100746">
      <c r="A100746" s="1" t="s">
        <v>35169</v>
      </c>
    </row>
    <row r="100747">
      <c r="A100747" s="1" t="s">
        <v>22041</v>
      </c>
    </row>
    <row r="100748">
      <c r="A100748" s="1" t="s">
        <v>1069</v>
      </c>
    </row>
    <row r="100749">
      <c r="A100749" s="1" t="s">
        <v>1069</v>
      </c>
    </row>
    <row r="100750">
      <c r="A100750" s="1" t="s">
        <v>35170</v>
      </c>
    </row>
    <row r="100751">
      <c r="A100751" s="1" t="s">
        <v>35171</v>
      </c>
    </row>
    <row r="100752">
      <c r="A100752" s="1" t="s">
        <v>35172</v>
      </c>
    </row>
    <row r="100753">
      <c r="A100753" s="1" t="s">
        <v>35173</v>
      </c>
    </row>
    <row r="100754">
      <c r="A100754" s="1" t="s">
        <v>35174</v>
      </c>
    </row>
    <row r="100755">
      <c r="A100755" s="1" t="s">
        <v>35175</v>
      </c>
    </row>
    <row r="100756">
      <c r="A100756" s="1" t="s">
        <v>35176</v>
      </c>
    </row>
    <row r="100757">
      <c r="A100757" s="1" t="s">
        <v>35177</v>
      </c>
    </row>
    <row r="100758">
      <c r="A100758" s="1" t="s">
        <v>35178</v>
      </c>
    </row>
    <row r="100759">
      <c r="A100759" s="1" t="s">
        <v>6761</v>
      </c>
    </row>
    <row r="100760">
      <c r="A100760" s="1" t="s">
        <v>34276</v>
      </c>
    </row>
    <row r="100761">
      <c r="A100761" s="1" t="s">
        <v>8688</v>
      </c>
    </row>
    <row r="100762">
      <c r="A100762" s="1" t="s">
        <v>35179</v>
      </c>
    </row>
    <row r="100763">
      <c r="A100763" s="1" t="s">
        <v>34276</v>
      </c>
    </row>
    <row r="100764">
      <c r="A100764" s="1" t="s">
        <v>1858</v>
      </c>
    </row>
    <row r="100765">
      <c r="A100765" s="3" t="str">
        <f/>
        <v>#ERROR!</v>
      </c>
    </row>
    <row r="100766">
      <c r="A100766" s="1" t="s">
        <v>35180</v>
      </c>
    </row>
    <row r="100767">
      <c r="A100767" s="1" t="s">
        <v>35181</v>
      </c>
    </row>
    <row r="100768">
      <c r="A100768" s="1" t="s">
        <v>1858</v>
      </c>
    </row>
    <row r="100769">
      <c r="A100769" s="1" t="s">
        <v>35182</v>
      </c>
    </row>
    <row r="100770">
      <c r="A100770" s="1" t="s">
        <v>977</v>
      </c>
    </row>
    <row r="100771">
      <c r="A100771" s="1" t="s">
        <v>14417</v>
      </c>
    </row>
    <row r="100772">
      <c r="A100772" s="1" t="s">
        <v>186</v>
      </c>
    </row>
    <row r="100773">
      <c r="A100773" s="1" t="s">
        <v>186</v>
      </c>
    </row>
    <row r="100774">
      <c r="A100774" s="1" t="s">
        <v>322</v>
      </c>
    </row>
    <row r="100775">
      <c r="A100775" s="1" t="s">
        <v>9160</v>
      </c>
    </row>
    <row r="100776">
      <c r="A100776" s="1" t="s">
        <v>35183</v>
      </c>
    </row>
    <row r="100777">
      <c r="A100777" s="1" t="s">
        <v>35184</v>
      </c>
    </row>
    <row r="100778">
      <c r="A100778" s="1" t="s">
        <v>7815</v>
      </c>
    </row>
    <row r="100779">
      <c r="A100779" s="1" t="s">
        <v>35185</v>
      </c>
    </row>
    <row r="100780">
      <c r="A100780" s="1" t="s">
        <v>35186</v>
      </c>
    </row>
    <row r="100781">
      <c r="A100781" s="1" t="s">
        <v>35187</v>
      </c>
    </row>
    <row r="100782">
      <c r="A100782" s="1">
        <v>6.0</v>
      </c>
    </row>
    <row r="100783">
      <c r="A100783" s="1" t="s">
        <v>35188</v>
      </c>
    </row>
    <row r="100784">
      <c r="A100784" s="1" t="s">
        <v>35175</v>
      </c>
    </row>
    <row r="100785">
      <c r="A100785" s="1" t="s">
        <v>35176</v>
      </c>
    </row>
    <row r="100786">
      <c r="A100786" s="1" t="s">
        <v>35177</v>
      </c>
    </row>
    <row r="100787">
      <c r="A100787" s="1" t="s">
        <v>35178</v>
      </c>
    </row>
    <row r="100788">
      <c r="A100788" s="1" t="s">
        <v>34276</v>
      </c>
    </row>
    <row r="100789">
      <c r="A100789" s="1" t="s">
        <v>35179</v>
      </c>
    </row>
    <row r="100790">
      <c r="A100790" s="1" t="s">
        <v>34276</v>
      </c>
    </row>
    <row r="100791">
      <c r="A100791" s="1" t="s">
        <v>35181</v>
      </c>
    </row>
    <row r="100792">
      <c r="A100792" s="1" t="s">
        <v>35182</v>
      </c>
    </row>
    <row r="100793">
      <c r="A100793" s="1" t="s">
        <v>35183</v>
      </c>
    </row>
    <row r="100794">
      <c r="A100794" s="1" t="s">
        <v>35184</v>
      </c>
    </row>
    <row r="100795">
      <c r="A100795" s="1" t="s">
        <v>35185</v>
      </c>
    </row>
    <row r="100796">
      <c r="A100796" s="1" t="s">
        <v>35186</v>
      </c>
    </row>
    <row r="100797">
      <c r="A100797" s="1" t="s">
        <v>35187</v>
      </c>
    </row>
    <row r="100798">
      <c r="A100798" s="1" t="s">
        <v>35189</v>
      </c>
    </row>
    <row r="100799">
      <c r="A100799" s="1" t="s">
        <v>35190</v>
      </c>
    </row>
    <row r="100800">
      <c r="A100800" s="3" t="str">
        <f> Re Q G =)</f>
        <v>#ERROR!</v>
      </c>
    </row>
    <row r="100801">
      <c r="A100801" s="1" t="s">
        <v>35191</v>
      </c>
    </row>
    <row r="100802">
      <c r="A100802" s="1" t="s">
        <v>35192</v>
      </c>
    </row>
    <row r="100803">
      <c r="A100803" s="1" t="s">
        <v>35193</v>
      </c>
    </row>
    <row r="100804">
      <c r="A100804" s="1" t="s">
        <v>22373</v>
      </c>
    </row>
    <row r="100805">
      <c r="A100805" s="1" t="s">
        <v>966</v>
      </c>
    </row>
    <row r="100806">
      <c r="A100806" s="1" t="s">
        <v>17179</v>
      </c>
    </row>
    <row r="100807">
      <c r="A100807" s="1" t="s">
        <v>966</v>
      </c>
    </row>
    <row r="100808">
      <c r="A100808" s="1" t="s">
        <v>35194</v>
      </c>
    </row>
    <row r="100809">
      <c r="A100809" s="3" t="str">
        <f>.</f>
        <v>#ERROR!</v>
      </c>
    </row>
    <row r="100810">
      <c r="A100810" s="1" t="s">
        <v>35195</v>
      </c>
    </row>
    <row r="100811">
      <c r="A100811" s="3" t="str">
        <f/>
        <v>#ERROR!</v>
      </c>
    </row>
    <row r="100812">
      <c r="A100812" s="1" t="s">
        <v>35196</v>
      </c>
    </row>
    <row r="100813">
      <c r="A100813" s="1" t="s">
        <v>35197</v>
      </c>
    </row>
    <row r="100814">
      <c r="A100814" s="1" t="s">
        <v>4373</v>
      </c>
    </row>
    <row r="100815">
      <c r="A100815" s="1" t="s">
        <v>35198</v>
      </c>
    </row>
    <row r="100816">
      <c r="A100816" s="1" t="s">
        <v>34714</v>
      </c>
    </row>
    <row r="100817">
      <c r="A100817" s="1" t="s">
        <v>8858</v>
      </c>
    </row>
    <row r="100818">
      <c r="A100818" s="1" t="s">
        <v>977</v>
      </c>
    </row>
    <row r="100819">
      <c r="A100819" s="1" t="s">
        <v>35199</v>
      </c>
    </row>
    <row r="100820">
      <c r="A100820" s="1" t="s">
        <v>35200</v>
      </c>
    </row>
    <row r="100821">
      <c r="A100821" s="1" t="s">
        <v>35201</v>
      </c>
    </row>
    <row r="100822">
      <c r="A100822" s="1" t="s">
        <v>35202</v>
      </c>
    </row>
    <row r="100823">
      <c r="A100823" s="3" t="str">
        <f> Re Q G =)</f>
        <v>#ERROR!</v>
      </c>
    </row>
    <row r="100824">
      <c r="A100824" s="1" t="s">
        <v>35192</v>
      </c>
    </row>
    <row r="100825">
      <c r="A100825" s="1" t="s">
        <v>35193</v>
      </c>
    </row>
    <row r="100826">
      <c r="A100826" s="1" t="s">
        <v>17179</v>
      </c>
    </row>
    <row r="100827">
      <c r="A100827" s="1" t="s">
        <v>35197</v>
      </c>
    </row>
    <row r="100828">
      <c r="A100828" s="1" t="s">
        <v>35198</v>
      </c>
    </row>
    <row r="100829">
      <c r="A100829" s="1" t="s">
        <v>34714</v>
      </c>
    </row>
    <row r="100830">
      <c r="A100830" s="1" t="s">
        <v>35199</v>
      </c>
    </row>
    <row r="100831">
      <c r="A100831" s="1" t="s">
        <v>35200</v>
      </c>
    </row>
    <row r="100832">
      <c r="A100832" s="1" t="s">
        <v>35201</v>
      </c>
    </row>
    <row r="100833">
      <c r="A100833" s="1" t="s">
        <v>35203</v>
      </c>
    </row>
    <row r="100834">
      <c r="A100834" s="1" t="s">
        <v>35204</v>
      </c>
    </row>
    <row r="100835">
      <c r="A100835" s="1" t="s">
        <v>35174</v>
      </c>
    </row>
    <row r="100836">
      <c r="A100836" s="1" t="s">
        <v>1069</v>
      </c>
    </row>
    <row r="100837">
      <c r="A100837" s="3" t="str">
        <f> CO a</f>
        <v>#ERROR!</v>
      </c>
    </row>
    <row r="100838">
      <c r="A100838" s="1" t="s">
        <v>35205</v>
      </c>
    </row>
    <row r="100839">
      <c r="A100839" s="1" t="s">
        <v>35206</v>
      </c>
    </row>
    <row r="100840">
      <c r="A100840" s="1" t="s">
        <v>34601</v>
      </c>
    </row>
    <row r="100841">
      <c r="A100841" s="1" t="s">
        <v>977</v>
      </c>
    </row>
    <row r="100842">
      <c r="A100842" s="1" t="s">
        <v>35207</v>
      </c>
    </row>
    <row r="100843">
      <c r="A100843" s="1" t="s">
        <v>35194</v>
      </c>
    </row>
    <row r="100844">
      <c r="A100844" s="1" t="s">
        <v>977</v>
      </c>
    </row>
    <row r="100845">
      <c r="A100845" s="1" t="s">
        <v>977</v>
      </c>
    </row>
    <row r="100846">
      <c r="A100846" s="1" t="s">
        <v>977</v>
      </c>
    </row>
    <row r="100847">
      <c r="A100847" s="1" t="s">
        <v>977</v>
      </c>
    </row>
    <row r="100848">
      <c r="A100848" s="1" t="s">
        <v>35208</v>
      </c>
    </row>
    <row r="100849">
      <c r="A100849" s="1" t="s">
        <v>8688</v>
      </c>
    </row>
    <row r="100850">
      <c r="A100850" s="1" t="s">
        <v>977</v>
      </c>
    </row>
    <row r="100851">
      <c r="A100851" s="1" t="s">
        <v>35209</v>
      </c>
    </row>
    <row r="100852">
      <c r="A100852" s="1" t="s">
        <v>9113</v>
      </c>
    </row>
    <row r="100853">
      <c r="A100853" s="1" t="s">
        <v>35210</v>
      </c>
    </row>
    <row r="100854">
      <c r="A100854" s="1" t="s">
        <v>35211</v>
      </c>
    </row>
    <row r="100855">
      <c r="A100855" s="1" t="s">
        <v>35212</v>
      </c>
    </row>
    <row r="100856">
      <c r="A100856" s="1" t="s">
        <v>35213</v>
      </c>
    </row>
    <row r="100857">
      <c r="A100857" s="1" t="s">
        <v>35214</v>
      </c>
    </row>
    <row r="100858">
      <c r="A100858" s="1" t="s">
        <v>35215</v>
      </c>
    </row>
    <row r="100859">
      <c r="A100859" s="3" t="str">
        <f> CO a</f>
        <v>#ERROR!</v>
      </c>
    </row>
    <row r="100860">
      <c r="A100860" s="1" t="s">
        <v>35205</v>
      </c>
    </row>
    <row r="100861">
      <c r="A100861" s="1" t="s">
        <v>35206</v>
      </c>
    </row>
    <row r="100862">
      <c r="A100862" s="1" t="s">
        <v>34601</v>
      </c>
    </row>
    <row r="100863">
      <c r="A100863" s="1" t="s">
        <v>35207</v>
      </c>
    </row>
    <row r="100864">
      <c r="A100864" s="1" t="s">
        <v>35208</v>
      </c>
    </row>
    <row r="100865">
      <c r="A100865" s="1" t="s">
        <v>35209</v>
      </c>
    </row>
    <row r="100866">
      <c r="A100866" s="1" t="s">
        <v>35210</v>
      </c>
    </row>
    <row r="100867">
      <c r="A100867" s="1" t="s">
        <v>35211</v>
      </c>
    </row>
    <row r="100868">
      <c r="A100868" s="1" t="s">
        <v>35212</v>
      </c>
    </row>
    <row r="100869">
      <c r="A100869" s="1" t="s">
        <v>35213</v>
      </c>
    </row>
    <row r="100870">
      <c r="A100870" s="1" t="s">
        <v>35216</v>
      </c>
    </row>
    <row r="100871">
      <c r="A100871" s="1" t="s">
        <v>35217</v>
      </c>
    </row>
    <row r="100872">
      <c r="A100872" s="1" t="s">
        <v>35218</v>
      </c>
    </row>
    <row r="100873">
      <c r="A100873" s="1" t="s">
        <v>35219</v>
      </c>
    </row>
    <row r="100874">
      <c r="A100874" s="1" t="s">
        <v>35220</v>
      </c>
    </row>
    <row r="100875">
      <c r="A100875" s="1" t="s">
        <v>35221</v>
      </c>
    </row>
    <row r="100876">
      <c r="A100876" s="1" t="s">
        <v>35222</v>
      </c>
    </row>
    <row r="100877">
      <c r="A100877" s="1" t="s">
        <v>35223</v>
      </c>
    </row>
    <row r="100878">
      <c r="A100878" s="1" t="s">
        <v>35224</v>
      </c>
    </row>
    <row r="100879">
      <c r="A100879" s="1" t="s">
        <v>14417</v>
      </c>
    </row>
    <row r="100880">
      <c r="A100880" s="1" t="s">
        <v>35225</v>
      </c>
    </row>
    <row r="100881">
      <c r="A100881" s="1" t="s">
        <v>35226</v>
      </c>
    </row>
    <row r="100882">
      <c r="A100882" s="1" t="s">
        <v>977</v>
      </c>
    </row>
    <row r="100883">
      <c r="A100883" s="1" t="s">
        <v>7512</v>
      </c>
    </row>
    <row r="100884">
      <c r="A100884" s="1" t="s">
        <v>35227</v>
      </c>
    </row>
    <row r="100885">
      <c r="A100885" s="1" t="s">
        <v>13979</v>
      </c>
    </row>
    <row r="100886">
      <c r="A100886" s="1" t="s">
        <v>35228</v>
      </c>
    </row>
    <row r="100887">
      <c r="A100887" s="1" t="s">
        <v>35229</v>
      </c>
    </row>
    <row r="100888">
      <c r="A100888" s="1" t="s">
        <v>977</v>
      </c>
    </row>
    <row r="100889">
      <c r="A100889" s="1" t="s">
        <v>35230</v>
      </c>
    </row>
    <row r="100890">
      <c r="A100890" s="1" t="s">
        <v>35231</v>
      </c>
    </row>
    <row r="100891">
      <c r="A100891" s="1" t="s">
        <v>35218</v>
      </c>
    </row>
    <row r="100892">
      <c r="A100892" s="1" t="s">
        <v>35219</v>
      </c>
    </row>
    <row r="100893">
      <c r="A100893" s="1" t="s">
        <v>35220</v>
      </c>
    </row>
    <row r="100894">
      <c r="A100894" s="1" t="s">
        <v>35222</v>
      </c>
    </row>
    <row r="100895">
      <c r="A100895" s="1" t="s">
        <v>35224</v>
      </c>
    </row>
    <row r="100896">
      <c r="A100896" s="1" t="s">
        <v>35225</v>
      </c>
    </row>
    <row r="100897">
      <c r="A100897" s="1" t="s">
        <v>35226</v>
      </c>
    </row>
    <row r="100898">
      <c r="A100898" s="1" t="s">
        <v>7512</v>
      </c>
    </row>
    <row r="100899">
      <c r="A100899" s="1" t="s">
        <v>35227</v>
      </c>
    </row>
    <row r="100900">
      <c r="A100900" s="1" t="s">
        <v>13979</v>
      </c>
    </row>
    <row r="100901">
      <c r="A100901" s="1" t="s">
        <v>35228</v>
      </c>
    </row>
    <row r="100902">
      <c r="A100902" s="1" t="s">
        <v>35229</v>
      </c>
    </row>
    <row r="100903">
      <c r="A100903" s="1" t="s">
        <v>35232</v>
      </c>
    </row>
    <row r="100904">
      <c r="A100904" s="1" t="s">
        <v>35233</v>
      </c>
    </row>
    <row r="100905">
      <c r="A100905" s="1" t="s">
        <v>2222</v>
      </c>
    </row>
    <row r="100906">
      <c r="A100906" s="3" t="str">
        <f>Q</f>
        <v>#NAME?</v>
      </c>
    </row>
    <row r="100907">
      <c r="A100907" s="1" t="s">
        <v>3374</v>
      </c>
    </row>
    <row r="100908">
      <c r="A100908" s="1" t="s">
        <v>322</v>
      </c>
    </row>
    <row r="100909">
      <c r="A100909" s="1" t="s">
        <v>35234</v>
      </c>
    </row>
    <row r="100910">
      <c r="A100910" s="1" t="s">
        <v>7815</v>
      </c>
    </row>
    <row r="100911">
      <c r="A100911" s="1" t="s">
        <v>1858</v>
      </c>
    </row>
    <row r="100912">
      <c r="A100912" s="3" t="str">
        <f/>
        <v>#ERROR!</v>
      </c>
    </row>
    <row r="100913">
      <c r="A100913" s="1" t="s">
        <v>367</v>
      </c>
    </row>
    <row r="100914">
      <c r="A100914" s="1" t="s">
        <v>9516</v>
      </c>
    </row>
    <row r="100915">
      <c r="A100915" s="1" t="s">
        <v>35235</v>
      </c>
    </row>
    <row r="100916">
      <c r="A100916" s="1" t="s">
        <v>35236</v>
      </c>
    </row>
    <row r="100917">
      <c r="A100917" s="1" t="s">
        <v>21126</v>
      </c>
    </row>
    <row r="100918">
      <c r="A100918" s="1" t="s">
        <v>186</v>
      </c>
    </row>
    <row r="100919">
      <c r="A100919" s="3" t="str">
        <f> bes</f>
        <v>#NAME?</v>
      </c>
    </row>
    <row r="100920">
      <c r="A100920" s="1" t="s">
        <v>34601</v>
      </c>
    </row>
    <row r="100921">
      <c r="A100921" s="1" t="s">
        <v>35237</v>
      </c>
    </row>
    <row r="100922">
      <c r="A100922" s="1" t="s">
        <v>14417</v>
      </c>
    </row>
    <row r="100923">
      <c r="A100923" s="1" t="s">
        <v>35238</v>
      </c>
    </row>
    <row r="100924">
      <c r="A100924" s="1" t="s">
        <v>7815</v>
      </c>
    </row>
    <row r="100925">
      <c r="A100925" s="1" t="s">
        <v>977</v>
      </c>
    </row>
    <row r="100926">
      <c r="A100926" s="1" t="s">
        <v>35239</v>
      </c>
    </row>
    <row r="100927">
      <c r="A100927" s="1" t="s">
        <v>35240</v>
      </c>
    </row>
    <row r="100928">
      <c r="A100928" s="1" t="s">
        <v>35241</v>
      </c>
    </row>
    <row r="100929">
      <c r="A100929" s="1" t="s">
        <v>2007</v>
      </c>
    </row>
    <row r="100930">
      <c r="A100930" s="1" t="s">
        <v>35242</v>
      </c>
    </row>
    <row r="100931">
      <c r="A100931" s="1" t="s">
        <v>35243</v>
      </c>
    </row>
    <row r="100932">
      <c r="A100932" s="1" t="s">
        <v>35234</v>
      </c>
    </row>
    <row r="100933">
      <c r="A100933" s="1" t="s">
        <v>35236</v>
      </c>
    </row>
    <row r="100934">
      <c r="A100934" s="1" t="s">
        <v>21126</v>
      </c>
    </row>
    <row r="100935">
      <c r="A100935" s="3" t="str">
        <f> bes</f>
        <v>#NAME?</v>
      </c>
    </row>
    <row r="100936">
      <c r="A100936" s="1" t="s">
        <v>34601</v>
      </c>
    </row>
    <row r="100937">
      <c r="A100937" s="1" t="s">
        <v>35237</v>
      </c>
    </row>
    <row r="100938">
      <c r="A100938" s="1" t="s">
        <v>35238</v>
      </c>
    </row>
    <row r="100939">
      <c r="A100939" s="1" t="s">
        <v>35239</v>
      </c>
    </row>
    <row r="100940">
      <c r="A100940" s="1" t="s">
        <v>35240</v>
      </c>
    </row>
    <row r="100941">
      <c r="A100941" s="1" t="s">
        <v>35244</v>
      </c>
    </row>
    <row r="100942">
      <c r="A100942" s="1" t="s">
        <v>35245</v>
      </c>
    </row>
    <row r="100943">
      <c r="A100943" s="1" t="s">
        <v>1702</v>
      </c>
    </row>
    <row r="100944">
      <c r="A100944" s="1" t="s">
        <v>35246</v>
      </c>
    </row>
    <row r="100945">
      <c r="A100945" s="1" t="s">
        <v>35247</v>
      </c>
    </row>
    <row r="100946">
      <c r="A100946" s="1" t="s">
        <v>2802</v>
      </c>
    </row>
    <row r="100947">
      <c r="A100947" s="1" t="s">
        <v>14511</v>
      </c>
    </row>
    <row r="100948">
      <c r="A100948" s="1" t="s">
        <v>367</v>
      </c>
    </row>
    <row r="100949">
      <c r="A100949" s="1" t="s">
        <v>2802</v>
      </c>
    </row>
    <row r="100950">
      <c r="A100950" s="1" t="s">
        <v>7147</v>
      </c>
    </row>
    <row r="100951">
      <c r="A100951" s="1" t="s">
        <v>35248</v>
      </c>
    </row>
    <row r="100952">
      <c r="A100952" s="1" t="s">
        <v>35249</v>
      </c>
    </row>
    <row r="100953">
      <c r="A100953" s="1" t="s">
        <v>35250</v>
      </c>
    </row>
    <row r="100954">
      <c r="A100954" s="1" t="s">
        <v>2382</v>
      </c>
    </row>
    <row r="100955">
      <c r="A100955" s="1" t="s">
        <v>35251</v>
      </c>
    </row>
    <row r="100956">
      <c r="A100956" s="1" t="s">
        <v>35252</v>
      </c>
    </row>
    <row r="100957">
      <c r="A100957" s="1" t="s">
        <v>35253</v>
      </c>
    </row>
    <row r="100958">
      <c r="A100958" s="1" t="s">
        <v>9516</v>
      </c>
    </row>
    <row r="100959">
      <c r="A100959" s="1" t="s">
        <v>966</v>
      </c>
    </row>
    <row r="100960">
      <c r="A100960" s="1" t="s">
        <v>977</v>
      </c>
    </row>
    <row r="100961">
      <c r="A100961" s="1" t="s">
        <v>35254</v>
      </c>
    </row>
    <row r="100962">
      <c r="A100962" s="1">
        <v>4.0</v>
      </c>
    </row>
    <row r="100963">
      <c r="A100963" s="1" t="s">
        <v>322</v>
      </c>
    </row>
    <row r="100964">
      <c r="A100964" s="1" t="s">
        <v>977</v>
      </c>
    </row>
    <row r="100965">
      <c r="A100965" s="1" t="s">
        <v>35255</v>
      </c>
    </row>
    <row r="100966">
      <c r="A100966" s="1" t="s">
        <v>977</v>
      </c>
    </row>
    <row r="100967">
      <c r="A100967" s="1">
        <v>0.0</v>
      </c>
    </row>
    <row r="100968">
      <c r="A100968" s="1" t="s">
        <v>35256</v>
      </c>
    </row>
    <row r="100969">
      <c r="A100969" s="1" t="s">
        <v>35257</v>
      </c>
    </row>
    <row r="100970">
      <c r="A100970" s="1" t="s">
        <v>35258</v>
      </c>
    </row>
    <row r="100971">
      <c r="A100971" s="3" t="str">
        <f> 6 ©","S &amp;</f>
        <v>#ERROR!</v>
      </c>
    </row>
    <row r="100972">
      <c r="A100972" s="1" t="s">
        <v>35246</v>
      </c>
    </row>
    <row r="100973">
      <c r="A100973" s="1" t="s">
        <v>35247</v>
      </c>
    </row>
    <row r="100974">
      <c r="A100974" s="1" t="s">
        <v>14511</v>
      </c>
    </row>
    <row r="100975">
      <c r="A100975" s="1" t="s">
        <v>35248</v>
      </c>
    </row>
    <row r="100976">
      <c r="A100976" s="1" t="s">
        <v>35249</v>
      </c>
    </row>
    <row r="100977">
      <c r="A100977" s="1" t="s">
        <v>35251</v>
      </c>
    </row>
    <row r="100978">
      <c r="A100978" s="1" t="s">
        <v>35252</v>
      </c>
    </row>
    <row r="100979">
      <c r="A100979" s="1" t="s">
        <v>35253</v>
      </c>
    </row>
    <row r="100980">
      <c r="A100980" s="1" t="s">
        <v>35254</v>
      </c>
    </row>
    <row r="100981">
      <c r="A100981" s="1" t="s">
        <v>35255</v>
      </c>
    </row>
    <row r="100982">
      <c r="A100982" s="1">
        <v>0.0</v>
      </c>
    </row>
    <row r="100983">
      <c r="A100983" s="1" t="s">
        <v>35256</v>
      </c>
    </row>
    <row r="100984">
      <c r="A100984" s="1" t="s">
        <v>35257</v>
      </c>
    </row>
    <row r="100985">
      <c r="A100985" s="3" t="str">
        <f> 6 ©",123,True,False,2025-10-25 00:14:30,2.0_enhanced</f>
        <v>#ERROR!</v>
      </c>
    </row>
    <row r="100986">
      <c r="A100986" s="1" t="s">
        <v>35259</v>
      </c>
    </row>
    <row r="100987">
      <c r="A100987" s="1" t="s">
        <v>35260</v>
      </c>
    </row>
    <row r="100988">
      <c r="A100988" s="3" t="str">
        <f> 2 CH ©</f>
        <v>#ERROR!</v>
      </c>
    </row>
    <row r="100989">
      <c r="A100989" s="1" t="s">
        <v>35261</v>
      </c>
    </row>
    <row r="100990">
      <c r="A100990" s="1" t="s">
        <v>35262</v>
      </c>
    </row>
    <row r="100991">
      <c r="A100991" s="1" t="s">
        <v>35263</v>
      </c>
    </row>
    <row r="100992">
      <c r="A100992" s="1" t="s">
        <v>6740</v>
      </c>
    </row>
    <row r="100993">
      <c r="A100993" s="1" t="s">
        <v>977</v>
      </c>
    </row>
    <row r="100994">
      <c r="A100994" s="3" t="str">
        <f>","and 12:11 REWENES Durability een for Your OUD Roof ee</f>
        <v>#ERROR!</v>
      </c>
    </row>
    <row r="100995">
      <c r="A100995" s="1" t="s">
        <v>35260</v>
      </c>
    </row>
    <row r="100996">
      <c r="A100996" s="3" t="str">
        <f> 2 CH ©</f>
        <v>#ERROR!</v>
      </c>
    </row>
    <row r="100997">
      <c r="A100997" s="1" t="s">
        <v>35261</v>
      </c>
    </row>
    <row r="100998">
      <c r="A100998" s="1" t="s">
        <v>35262</v>
      </c>
    </row>
    <row r="100999">
      <c r="A100999" s="1" t="s">
        <v>35264</v>
      </c>
    </row>
    <row r="101000">
      <c r="A101000" s="1" t="s">
        <v>35265</v>
      </c>
    </row>
    <row r="101001">
      <c r="A101001" s="3" t="str">
        <f>€@Q and Durability for Your Roof &amp;, Y</f>
        <v>#ERROR!</v>
      </c>
    </row>
    <row r="101002">
      <c r="A101002" s="1" t="s">
        <v>35214</v>
      </c>
    </row>
    <row r="101003">
      <c r="A101003" s="1" t="s">
        <v>35266</v>
      </c>
    </row>
    <row r="101004">
      <c r="A101004" s="1" t="s">
        <v>35267</v>
      </c>
    </row>
    <row r="101005">
      <c r="A101005" s="1" t="s">
        <v>977</v>
      </c>
    </row>
    <row r="101006">
      <c r="A101006" s="1" t="s">
        <v>35268</v>
      </c>
    </row>
    <row r="101007">
      <c r="A101007" s="1" t="s">
        <v>35269</v>
      </c>
    </row>
    <row r="101008">
      <c r="A101008" s="1" t="s">
        <v>35270</v>
      </c>
    </row>
    <row r="101009">
      <c r="A101009" s="1" t="s">
        <v>35271</v>
      </c>
    </row>
    <row r="101010">
      <c r="A101010" s="3" t="str">
        <f/>
        <v>#ERROR!</v>
      </c>
    </row>
    <row r="101011">
      <c r="A101011" s="1" t="s">
        <v>35272</v>
      </c>
    </row>
    <row r="101012">
      <c r="A101012" s="1" t="s">
        <v>35214</v>
      </c>
    </row>
    <row r="101013">
      <c r="A101013" s="1" t="s">
        <v>35270</v>
      </c>
    </row>
    <row r="101014">
      <c r="A101014" s="1" t="s">
        <v>35273</v>
      </c>
    </row>
    <row r="101015">
      <c r="A101015" s="1" t="s">
        <v>35274</v>
      </c>
    </row>
    <row r="101016">
      <c r="A101016" s="3" t="str">
        <f> SS</f>
        <v>#NAME?</v>
      </c>
    </row>
    <row r="101017">
      <c r="A101017" s="3" t="str">
        <f>&gt; Q VY.</f>
        <v>#ERROR!</v>
      </c>
    </row>
    <row r="101018">
      <c r="A101018" s="1" t="s">
        <v>2865</v>
      </c>
    </row>
    <row r="101019">
      <c r="A101019" s="1" t="s">
        <v>35218</v>
      </c>
    </row>
    <row r="101020">
      <c r="A101020" s="1" t="s">
        <v>35275</v>
      </c>
    </row>
    <row r="101021">
      <c r="A101021" s="1" t="s">
        <v>977</v>
      </c>
    </row>
    <row r="101022">
      <c r="A101022" s="1" t="s">
        <v>977</v>
      </c>
    </row>
    <row r="101023">
      <c r="A101023" s="1" t="s">
        <v>6740</v>
      </c>
    </row>
    <row r="101024">
      <c r="A101024" s="1" t="s">
        <v>22373</v>
      </c>
    </row>
    <row r="101025">
      <c r="A101025" s="1" t="s">
        <v>322</v>
      </c>
    </row>
    <row r="101026">
      <c r="A101026" s="1" t="s">
        <v>2802</v>
      </c>
    </row>
    <row r="101027">
      <c r="A101027" s="1" t="s">
        <v>35276</v>
      </c>
    </row>
    <row r="101028">
      <c r="A101028" s="1" t="s">
        <v>35277</v>
      </c>
    </row>
    <row r="101029">
      <c r="A101029" s="1" t="s">
        <v>13427</v>
      </c>
    </row>
    <row r="101030">
      <c r="A101030" s="1" t="s">
        <v>4779</v>
      </c>
    </row>
    <row r="101031">
      <c r="A101031" s="1" t="s">
        <v>966</v>
      </c>
    </row>
    <row r="101032">
      <c r="A101032" s="1" t="s">
        <v>322</v>
      </c>
    </row>
    <row r="101033">
      <c r="A101033" s="1" t="s">
        <v>35278</v>
      </c>
    </row>
    <row r="101034">
      <c r="A101034" s="1" t="s">
        <v>35279</v>
      </c>
    </row>
    <row r="101035">
      <c r="A101035" s="1">
        <v>7.0</v>
      </c>
    </row>
    <row r="101036">
      <c r="A101036" s="1" t="s">
        <v>35212</v>
      </c>
    </row>
    <row r="101037">
      <c r="A101037" s="1" t="s">
        <v>35280</v>
      </c>
    </row>
    <row r="101038">
      <c r="A101038" s="3" t="str">
        <f>&gt; Q VY.</f>
        <v>#ERROR!</v>
      </c>
    </row>
    <row r="101039">
      <c r="A101039" s="1" t="s">
        <v>35218</v>
      </c>
    </row>
    <row r="101040">
      <c r="A101040" s="1" t="s">
        <v>35275</v>
      </c>
    </row>
    <row r="101041">
      <c r="A101041" s="1" t="s">
        <v>35278</v>
      </c>
    </row>
    <row r="101042">
      <c r="A101042" s="1" t="s">
        <v>35212</v>
      </c>
    </row>
    <row r="101043">
      <c r="A101043" s="1" t="s">
        <v>35281</v>
      </c>
    </row>
    <row r="101044">
      <c r="A101044" s="1" t="s">
        <v>35282</v>
      </c>
    </row>
    <row r="101046">
      <c r="A101046" s="1" t="s">
        <v>35283</v>
      </c>
    </row>
    <row r="101047">
      <c r="A101047" s="1" t="s">
        <v>35284</v>
      </c>
    </row>
    <row r="101048">
      <c r="A101048" s="1" t="s">
        <v>35285</v>
      </c>
    </row>
    <row r="101049">
      <c r="A101049" s="1" t="s">
        <v>35286</v>
      </c>
    </row>
    <row r="101050">
      <c r="A101050" s="1" t="s">
        <v>35287</v>
      </c>
    </row>
    <row r="101051">
      <c r="A101051" s="1" t="s">
        <v>35288</v>
      </c>
    </row>
    <row r="101052">
      <c r="A101052" s="1" t="s">
        <v>35289</v>
      </c>
    </row>
    <row r="101053">
      <c r="A101053" s="1" t="s">
        <v>35290</v>
      </c>
    </row>
    <row r="101054">
      <c r="A101054" s="1" t="s">
        <v>35291</v>
      </c>
    </row>
    <row r="101055">
      <c r="A101055" s="1" t="s">
        <v>35292</v>
      </c>
    </row>
    <row r="101056">
      <c r="A101056" s="1" t="s">
        <v>35293</v>
      </c>
    </row>
    <row r="101057">
      <c r="A101057" s="1" t="s">
        <v>35294</v>
      </c>
    </row>
    <row r="101058">
      <c r="A101058" s="1" t="s">
        <v>35295</v>
      </c>
    </row>
    <row r="101059">
      <c r="A101059" s="1" t="s">
        <v>35296</v>
      </c>
    </row>
    <row r="101060">
      <c r="A101060" s="1" t="s">
        <v>35297</v>
      </c>
    </row>
    <row r="101061">
      <c r="A101061" s="1" t="s">
        <v>35298</v>
      </c>
    </row>
    <row r="101062">
      <c r="A101062" s="1" t="s">
        <v>35299</v>
      </c>
    </row>
    <row r="101063">
      <c r="A101063" s="1" t="s">
        <v>35300</v>
      </c>
    </row>
    <row r="101064">
      <c r="A101064" s="1" t="s">
        <v>35301</v>
      </c>
    </row>
    <row r="101065">
      <c r="A101065" s="1" t="s">
        <v>35302</v>
      </c>
    </row>
    <row r="101066">
      <c r="A101066" s="1" t="s">
        <v>35303</v>
      </c>
    </row>
    <row r="101067">
      <c r="A101067" s="1" t="s">
        <v>35304</v>
      </c>
    </row>
    <row r="101068">
      <c r="A101068" s="1" t="s">
        <v>35305</v>
      </c>
    </row>
    <row r="101069">
      <c r="A101069" s="1" t="s">
        <v>35306</v>
      </c>
    </row>
    <row r="101070">
      <c r="A101070" s="1" t="s">
        <v>35307</v>
      </c>
    </row>
    <row r="101071">
      <c r="A101071" s="1" t="s">
        <v>35308</v>
      </c>
    </row>
    <row r="101072">
      <c r="A101072" s="1" t="s">
        <v>35309</v>
      </c>
    </row>
    <row r="101073">
      <c r="A101073" s="1" t="s">
        <v>35310</v>
      </c>
    </row>
    <row r="101074">
      <c r="A101074" s="1" t="s">
        <v>35311</v>
      </c>
    </row>
    <row r="101075">
      <c r="A101075" s="1" t="s">
        <v>35312</v>
      </c>
    </row>
    <row r="101076">
      <c r="A101076" s="1" t="s">
        <v>35313</v>
      </c>
    </row>
    <row r="101077">
      <c r="A101077" s="1" t="s">
        <v>35314</v>
      </c>
    </row>
    <row r="101078">
      <c r="A101078" s="1" t="s">
        <v>35315</v>
      </c>
    </row>
    <row r="101079">
      <c r="A101079" s="1" t="s">
        <v>35316</v>
      </c>
    </row>
    <row r="101080">
      <c r="A101080" s="1" t="s">
        <v>35317</v>
      </c>
    </row>
    <row r="101081">
      <c r="A101081" s="1" t="s">
        <v>35318</v>
      </c>
    </row>
    <row r="101082">
      <c r="A101082" s="1" t="s">
        <v>35319</v>
      </c>
    </row>
    <row r="101083">
      <c r="A101083" s="1" t="s">
        <v>35320</v>
      </c>
    </row>
    <row r="101084">
      <c r="A101084" s="1" t="s">
        <v>35321</v>
      </c>
    </row>
    <row r="101086">
      <c r="A101086" s="1" t="s">
        <v>35322</v>
      </c>
    </row>
    <row r="101088">
      <c r="A101088" s="1" t="s">
        <v>17624</v>
      </c>
    </row>
    <row r="101089">
      <c r="A101089" s="1" t="s">
        <v>35323</v>
      </c>
    </row>
    <row r="101090">
      <c r="A101090" s="1" t="s">
        <v>35283</v>
      </c>
    </row>
    <row r="101091">
      <c r="A101091" s="1" t="s">
        <v>35284</v>
      </c>
    </row>
    <row r="101092">
      <c r="A101092" s="1" t="s">
        <v>35285</v>
      </c>
    </row>
    <row r="101093">
      <c r="A101093" s="1" t="s">
        <v>35286</v>
      </c>
    </row>
    <row r="101094">
      <c r="A101094" s="1" t="s">
        <v>35287</v>
      </c>
    </row>
    <row r="101095">
      <c r="A101095" s="1" t="s">
        <v>35288</v>
      </c>
    </row>
    <row r="101096">
      <c r="A101096" s="1" t="s">
        <v>35289</v>
      </c>
    </row>
    <row r="101097">
      <c r="A101097" s="1" t="s">
        <v>35290</v>
      </c>
    </row>
    <row r="101098">
      <c r="A101098" s="1" t="s">
        <v>35291</v>
      </c>
    </row>
    <row r="101099">
      <c r="A101099" s="1" t="s">
        <v>35292</v>
      </c>
    </row>
    <row r="101100">
      <c r="A101100" s="1" t="s">
        <v>35293</v>
      </c>
    </row>
    <row r="101101">
      <c r="A101101" s="1" t="s">
        <v>35294</v>
      </c>
    </row>
    <row r="101102">
      <c r="A101102" s="1" t="s">
        <v>35295</v>
      </c>
    </row>
    <row r="101103">
      <c r="A101103" s="1" t="s">
        <v>35296</v>
      </c>
    </row>
    <row r="101104">
      <c r="A101104" s="1" t="s">
        <v>35297</v>
      </c>
    </row>
    <row r="101105">
      <c r="A101105" s="1" t="s">
        <v>35298</v>
      </c>
    </row>
    <row r="101106">
      <c r="A101106" s="1" t="s">
        <v>35299</v>
      </c>
    </row>
    <row r="101107">
      <c r="A101107" s="1" t="s">
        <v>35300</v>
      </c>
    </row>
    <row r="101108">
      <c r="A101108" s="1" t="s">
        <v>35301</v>
      </c>
    </row>
    <row r="101109">
      <c r="A101109" s="1" t="s">
        <v>35302</v>
      </c>
    </row>
    <row r="101110">
      <c r="A101110" s="1" t="s">
        <v>35303</v>
      </c>
    </row>
    <row r="101111">
      <c r="A101111" s="1" t="s">
        <v>35304</v>
      </c>
    </row>
    <row r="101112">
      <c r="A101112" s="1" t="s">
        <v>35305</v>
      </c>
    </row>
    <row r="101113">
      <c r="A101113" s="1" t="s">
        <v>35306</v>
      </c>
    </row>
    <row r="101114">
      <c r="A101114" s="1" t="s">
        <v>35307</v>
      </c>
    </row>
    <row r="101115">
      <c r="A101115" s="1" t="s">
        <v>35308</v>
      </c>
    </row>
    <row r="101116">
      <c r="A101116" s="1" t="s">
        <v>35309</v>
      </c>
    </row>
    <row r="101117">
      <c r="A101117" s="1" t="s">
        <v>35310</v>
      </c>
    </row>
    <row r="101118">
      <c r="A101118" s="1" t="s">
        <v>35311</v>
      </c>
    </row>
    <row r="101119">
      <c r="A101119" s="1" t="s">
        <v>35312</v>
      </c>
    </row>
    <row r="101120">
      <c r="A101120" s="1" t="s">
        <v>35313</v>
      </c>
    </row>
    <row r="101121">
      <c r="A101121" s="1" t="s">
        <v>35314</v>
      </c>
    </row>
    <row r="101122">
      <c r="A101122" s="1" t="s">
        <v>35315</v>
      </c>
    </row>
    <row r="101123">
      <c r="A101123" s="1" t="s">
        <v>35316</v>
      </c>
    </row>
    <row r="101124">
      <c r="A101124" s="1" t="s">
        <v>35317</v>
      </c>
    </row>
    <row r="101125">
      <c r="A101125" s="1" t="s">
        <v>35318</v>
      </c>
    </row>
    <row r="101126">
      <c r="A101126" s="1" t="s">
        <v>35319</v>
      </c>
    </row>
    <row r="101127">
      <c r="A101127" s="1" t="s">
        <v>35320</v>
      </c>
    </row>
    <row r="101128">
      <c r="A101128" s="1" t="s">
        <v>35321</v>
      </c>
    </row>
    <row r="101129">
      <c r="A101129" s="1" t="s">
        <v>35322</v>
      </c>
    </row>
    <row r="101130">
      <c r="A101130" s="1" t="s">
        <v>35324</v>
      </c>
    </row>
    <row r="101131">
      <c r="A101131" s="1" t="s">
        <v>35325</v>
      </c>
    </row>
    <row r="101132">
      <c r="A101132" s="1" t="s">
        <v>35326</v>
      </c>
    </row>
    <row r="101133">
      <c r="A101133" s="1" t="s">
        <v>35327</v>
      </c>
    </row>
    <row r="101134">
      <c r="A101134" s="1" t="s">
        <v>35328</v>
      </c>
    </row>
    <row r="101135">
      <c r="A101135" s="1" t="s">
        <v>35329</v>
      </c>
    </row>
    <row r="101136">
      <c r="A101136" s="1" t="s">
        <v>35330</v>
      </c>
    </row>
    <row r="101137">
      <c r="A101137" s="1" t="s">
        <v>35331</v>
      </c>
    </row>
    <row r="101138">
      <c r="A101138" s="1" t="s">
        <v>35332</v>
      </c>
    </row>
    <row r="101139">
      <c r="A101139" s="1" t="s">
        <v>35333</v>
      </c>
    </row>
    <row r="101140">
      <c r="A101140" s="1" t="s">
        <v>35334</v>
      </c>
    </row>
    <row r="101141">
      <c r="A101141" s="1" t="s">
        <v>35335</v>
      </c>
    </row>
    <row r="101142">
      <c r="A101142" s="1" t="s">
        <v>35336</v>
      </c>
    </row>
    <row r="101143">
      <c r="A101143" s="1" t="s">
        <v>35337</v>
      </c>
    </row>
    <row r="101144">
      <c r="A101144" s="1" t="s">
        <v>35338</v>
      </c>
    </row>
    <row r="101145">
      <c r="A101145" s="1" t="s">
        <v>35339</v>
      </c>
    </row>
    <row r="101146">
      <c r="A101146" s="1" t="s">
        <v>35340</v>
      </c>
    </row>
    <row r="101147">
      <c r="A101147" s="1" t="s">
        <v>35341</v>
      </c>
    </row>
    <row r="101148">
      <c r="A101148" s="6" t="s">
        <v>35342</v>
      </c>
    </row>
    <row r="101149">
      <c r="A101149" s="1" t="s">
        <v>35343</v>
      </c>
    </row>
    <row r="101150">
      <c r="A101150" s="1" t="s">
        <v>35344</v>
      </c>
    </row>
    <row r="101151">
      <c r="A101151" s="1" t="s">
        <v>35345</v>
      </c>
    </row>
    <row r="101152">
      <c r="A101152" s="1" t="s">
        <v>322</v>
      </c>
    </row>
    <row r="101153">
      <c r="A101153" s="1" t="s">
        <v>35346</v>
      </c>
    </row>
    <row r="101154">
      <c r="A101154" s="1" t="s">
        <v>35347</v>
      </c>
    </row>
    <row r="101155">
      <c r="A101155" s="1" t="s">
        <v>35348</v>
      </c>
    </row>
    <row r="101156">
      <c r="A101156" s="1" t="s">
        <v>35349</v>
      </c>
    </row>
    <row r="101157">
      <c r="A101157" s="1" t="s">
        <v>35350</v>
      </c>
    </row>
    <row r="101158">
      <c r="A101158" s="1" t="s">
        <v>35351</v>
      </c>
    </row>
    <row r="101159">
      <c r="A101159" s="1" t="s">
        <v>15806</v>
      </c>
    </row>
    <row r="101160">
      <c r="A101160" s="1" t="s">
        <v>35352</v>
      </c>
    </row>
    <row r="101161">
      <c r="A101161" s="1" t="s">
        <v>35353</v>
      </c>
    </row>
    <row r="101162">
      <c r="A101162" s="1" t="s">
        <v>35354</v>
      </c>
    </row>
    <row r="101163">
      <c r="A101163" s="1" t="s">
        <v>35355</v>
      </c>
    </row>
    <row r="101164">
      <c r="A101164" s="3" t="str">
        <f>+ Te aT Se a br OBS</f>
        <v>#ERROR!</v>
      </c>
    </row>
    <row r="101165">
      <c r="A101165" s="1" t="s">
        <v>35356</v>
      </c>
    </row>
    <row r="101166">
      <c r="A101166" s="1" t="s">
        <v>35357</v>
      </c>
    </row>
    <row r="101167">
      <c r="A101167" s="1" t="s">
        <v>35358</v>
      </c>
    </row>
    <row r="101168">
      <c r="A101168" s="1" t="s">
        <v>35359</v>
      </c>
    </row>
    <row r="101169">
      <c r="A101169" s="1" t="s">
        <v>35360</v>
      </c>
    </row>
    <row r="101170">
      <c r="A101170" s="1" t="s">
        <v>35361</v>
      </c>
    </row>
    <row r="101171">
      <c r="A101171" s="1" t="s">
        <v>35362</v>
      </c>
    </row>
    <row r="101172">
      <c r="A101172" s="1" t="s">
        <v>35363</v>
      </c>
    </row>
    <row r="101173">
      <c r="A101173" s="1" t="s">
        <v>35364</v>
      </c>
    </row>
    <row r="101174">
      <c r="A101174" s="1" t="s">
        <v>4653</v>
      </c>
    </row>
    <row r="101175">
      <c r="A101175" s="1" t="s">
        <v>35365</v>
      </c>
    </row>
    <row r="101176">
      <c r="A101176" s="1" t="s">
        <v>35366</v>
      </c>
    </row>
    <row r="101177">
      <c r="A101177" s="1" t="s">
        <v>35367</v>
      </c>
    </row>
    <row r="101178">
      <c r="A101178" s="1" t="s">
        <v>35368</v>
      </c>
    </row>
    <row r="101179">
      <c r="A101179" s="1" t="s">
        <v>35369</v>
      </c>
    </row>
    <row r="101180">
      <c r="A101180" s="1" t="s">
        <v>35370</v>
      </c>
    </row>
    <row r="101181">
      <c r="A101181" s="1" t="s">
        <v>35371</v>
      </c>
    </row>
    <row r="101182">
      <c r="A101182" s="1" t="s">
        <v>35372</v>
      </c>
    </row>
    <row r="101183">
      <c r="A101183" s="1" t="s">
        <v>35373</v>
      </c>
    </row>
    <row r="101184">
      <c r="A101184" s="1" t="s">
        <v>35374</v>
      </c>
    </row>
    <row r="101185">
      <c r="A101185" s="1" t="s">
        <v>35375</v>
      </c>
    </row>
    <row r="101186">
      <c r="A101186" s="1" t="s">
        <v>35376</v>
      </c>
    </row>
    <row r="101187">
      <c r="A101187" s="1" t="s">
        <v>35377</v>
      </c>
    </row>
    <row r="101188">
      <c r="A101188" s="1" t="s">
        <v>35378</v>
      </c>
    </row>
    <row r="101189">
      <c r="A101189" s="1" t="s">
        <v>35379</v>
      </c>
    </row>
    <row r="101190">
      <c r="A101190" s="1" t="s">
        <v>35380</v>
      </c>
    </row>
    <row r="101191">
      <c r="A101191" s="1" t="s">
        <v>35381</v>
      </c>
    </row>
    <row r="101192">
      <c r="A101192" s="1" t="s">
        <v>35382</v>
      </c>
    </row>
    <row r="101193">
      <c r="A101193" s="1" t="s">
        <v>35326</v>
      </c>
    </row>
    <row r="101194">
      <c r="A101194" s="1" t="s">
        <v>35327</v>
      </c>
    </row>
    <row r="101195">
      <c r="A101195" s="1" t="s">
        <v>35328</v>
      </c>
    </row>
    <row r="101196">
      <c r="A101196" s="1" t="s">
        <v>35329</v>
      </c>
    </row>
    <row r="101197">
      <c r="A101197" s="1" t="s">
        <v>35330</v>
      </c>
    </row>
    <row r="101198">
      <c r="A101198" s="1" t="s">
        <v>35331</v>
      </c>
    </row>
    <row r="101199">
      <c r="A101199" s="1" t="s">
        <v>35332</v>
      </c>
    </row>
    <row r="101200">
      <c r="A101200" s="1" t="s">
        <v>35333</v>
      </c>
    </row>
    <row r="101201">
      <c r="A101201" s="1" t="s">
        <v>35334</v>
      </c>
    </row>
    <row r="101202">
      <c r="A101202" s="1" t="s">
        <v>35335</v>
      </c>
    </row>
    <row r="101203">
      <c r="A101203" s="1" t="s">
        <v>35336</v>
      </c>
    </row>
    <row r="101204">
      <c r="A101204" s="1" t="s">
        <v>35337</v>
      </c>
    </row>
    <row r="101205">
      <c r="A101205" s="1" t="s">
        <v>35338</v>
      </c>
    </row>
    <row r="101206">
      <c r="A101206" s="1" t="s">
        <v>35339</v>
      </c>
    </row>
    <row r="101207">
      <c r="A101207" s="1" t="s">
        <v>35340</v>
      </c>
    </row>
    <row r="101208">
      <c r="A101208" s="1" t="s">
        <v>35341</v>
      </c>
    </row>
    <row r="101209">
      <c r="A101209" s="6" t="s">
        <v>35342</v>
      </c>
    </row>
    <row r="101210">
      <c r="A101210" s="1" t="s">
        <v>35343</v>
      </c>
    </row>
    <row r="101211">
      <c r="A101211" s="1" t="s">
        <v>35344</v>
      </c>
    </row>
    <row r="101212">
      <c r="A101212" s="1" t="s">
        <v>35345</v>
      </c>
    </row>
    <row r="101213">
      <c r="A101213" s="1" t="s">
        <v>35346</v>
      </c>
    </row>
    <row r="101214">
      <c r="A101214" s="1" t="s">
        <v>35347</v>
      </c>
    </row>
    <row r="101215">
      <c r="A101215" s="1" t="s">
        <v>35348</v>
      </c>
    </row>
    <row r="101216">
      <c r="A101216" s="1" t="s">
        <v>35349</v>
      </c>
    </row>
    <row r="101217">
      <c r="A101217" s="1" t="s">
        <v>35350</v>
      </c>
    </row>
    <row r="101218">
      <c r="A101218" s="1" t="s">
        <v>35351</v>
      </c>
    </row>
    <row r="101219">
      <c r="A101219" s="1" t="s">
        <v>15806</v>
      </c>
    </row>
    <row r="101220">
      <c r="A101220" s="1" t="s">
        <v>35352</v>
      </c>
    </row>
    <row r="101221">
      <c r="A101221" s="1" t="s">
        <v>35353</v>
      </c>
    </row>
    <row r="101222">
      <c r="A101222" s="1" t="s">
        <v>35354</v>
      </c>
    </row>
    <row r="101223">
      <c r="A101223" s="1" t="s">
        <v>35355</v>
      </c>
    </row>
    <row r="101224">
      <c r="A101224" s="3" t="str">
        <f>+ Te aT Se a br OBS</f>
        <v>#ERROR!</v>
      </c>
    </row>
    <row r="101225">
      <c r="A101225" s="1" t="s">
        <v>35356</v>
      </c>
    </row>
    <row r="101226">
      <c r="A101226" s="1" t="s">
        <v>35357</v>
      </c>
    </row>
    <row r="101227">
      <c r="A101227" s="1" t="s">
        <v>35358</v>
      </c>
    </row>
    <row r="101228">
      <c r="A101228" s="1" t="s">
        <v>35359</v>
      </c>
    </row>
    <row r="101229">
      <c r="A101229" s="1" t="s">
        <v>35360</v>
      </c>
    </row>
    <row r="101230">
      <c r="A101230" s="1" t="s">
        <v>35361</v>
      </c>
    </row>
    <row r="101231">
      <c r="A101231" s="1" t="s">
        <v>35362</v>
      </c>
    </row>
    <row r="101232">
      <c r="A101232" s="1" t="s">
        <v>35363</v>
      </c>
    </row>
    <row r="101233">
      <c r="A101233" s="1" t="s">
        <v>35364</v>
      </c>
    </row>
    <row r="101234">
      <c r="A101234" s="1" t="s">
        <v>35365</v>
      </c>
    </row>
    <row r="101235">
      <c r="A101235" s="1" t="s">
        <v>35366</v>
      </c>
    </row>
    <row r="101236">
      <c r="A101236" s="1" t="s">
        <v>35367</v>
      </c>
    </row>
    <row r="101237">
      <c r="A101237" s="1" t="s">
        <v>35368</v>
      </c>
    </row>
    <row r="101238">
      <c r="A101238" s="1" t="s">
        <v>35369</v>
      </c>
    </row>
    <row r="101239">
      <c r="A101239" s="1" t="s">
        <v>35370</v>
      </c>
    </row>
    <row r="101240">
      <c r="A101240" s="1" t="s">
        <v>35371</v>
      </c>
    </row>
    <row r="101241">
      <c r="A101241" s="1" t="s">
        <v>35372</v>
      </c>
    </row>
    <row r="101242">
      <c r="A101242" s="1" t="s">
        <v>35373</v>
      </c>
    </row>
    <row r="101243">
      <c r="A101243" s="1" t="s">
        <v>35374</v>
      </c>
    </row>
    <row r="101244">
      <c r="A101244" s="1" t="s">
        <v>35375</v>
      </c>
    </row>
    <row r="101245">
      <c r="A101245" s="1" t="s">
        <v>35376</v>
      </c>
    </row>
    <row r="101246">
      <c r="A101246" s="1" t="s">
        <v>35377</v>
      </c>
    </row>
    <row r="101247">
      <c r="A101247" s="1" t="s">
        <v>35378</v>
      </c>
    </row>
    <row r="101248">
      <c r="A101248" s="1" t="s">
        <v>35379</v>
      </c>
    </row>
    <row r="101249">
      <c r="A101249" s="1" t="s">
        <v>35380</v>
      </c>
    </row>
    <row r="101250">
      <c r="A101250" s="1" t="s">
        <v>35381</v>
      </c>
    </row>
    <row r="101251">
      <c r="A101251" s="1" t="s">
        <v>35383</v>
      </c>
    </row>
    <row r="101252">
      <c r="A101252" s="1" t="s">
        <v>35384</v>
      </c>
    </row>
    <row r="101253">
      <c r="A101253" s="1" t="s">
        <v>35385</v>
      </c>
    </row>
    <row r="101254">
      <c r="A101254" s="1" t="s">
        <v>35386</v>
      </c>
    </row>
    <row r="101255">
      <c r="A101255" s="1" t="s">
        <v>35387</v>
      </c>
    </row>
    <row r="101256">
      <c r="A101256" s="1" t="s">
        <v>35386</v>
      </c>
    </row>
    <row r="101257">
      <c r="A101257" s="1" t="s">
        <v>35388</v>
      </c>
    </row>
    <row r="101258">
      <c r="A101258" s="1" t="s">
        <v>35389</v>
      </c>
    </row>
    <row r="101259">
      <c r="A101259" s="1" t="s">
        <v>35390</v>
      </c>
    </row>
    <row r="101260">
      <c r="A101260" s="1" t="s">
        <v>13879</v>
      </c>
    </row>
    <row r="101261">
      <c r="A101261" s="1" t="s">
        <v>10091</v>
      </c>
    </row>
    <row r="101262">
      <c r="A101262" s="1" t="s">
        <v>35391</v>
      </c>
    </row>
    <row r="101263">
      <c r="A101263" s="1" t="s">
        <v>35392</v>
      </c>
    </row>
    <row r="101264">
      <c r="A101264" s="1" t="s">
        <v>35393</v>
      </c>
    </row>
    <row r="101265">
      <c r="A101265" s="1" t="s">
        <v>35394</v>
      </c>
    </row>
    <row r="101266">
      <c r="A101266" s="1" t="s">
        <v>35395</v>
      </c>
    </row>
    <row r="101267">
      <c r="A101267" s="1" t="s">
        <v>35396</v>
      </c>
    </row>
    <row r="101268">
      <c r="A101268" s="1" t="s">
        <v>35397</v>
      </c>
    </row>
    <row r="101269">
      <c r="A101269" s="1" t="s">
        <v>35398</v>
      </c>
    </row>
    <row r="101270">
      <c r="A101270" s="1" t="s">
        <v>35399</v>
      </c>
    </row>
    <row r="101271">
      <c r="A101271" s="1" t="s">
        <v>35400</v>
      </c>
    </row>
    <row r="101272">
      <c r="A101272" s="1" t="s">
        <v>35401</v>
      </c>
    </row>
    <row r="101273">
      <c r="A101273" s="1" t="s">
        <v>35402</v>
      </c>
    </row>
    <row r="101274">
      <c r="A101274" s="1" t="s">
        <v>35403</v>
      </c>
    </row>
    <row r="101275">
      <c r="A101275" s="1" t="s">
        <v>35404</v>
      </c>
    </row>
    <row r="101276">
      <c r="A101276" s="1" t="s">
        <v>35405</v>
      </c>
    </row>
    <row r="101277">
      <c r="A101277" s="3" t="str">
        <f> ; fins ZZ</f>
        <v>#ERROR!</v>
      </c>
    </row>
    <row r="101278">
      <c r="A101278" s="1" t="s">
        <v>3534</v>
      </c>
    </row>
    <row r="101279">
      <c r="A101279" s="1" t="s">
        <v>1208</v>
      </c>
    </row>
    <row r="101280">
      <c r="A101280" s="1" t="s">
        <v>35406</v>
      </c>
    </row>
    <row r="101281">
      <c r="A101281" s="1" t="s">
        <v>35407</v>
      </c>
    </row>
    <row r="101282">
      <c r="A101282" s="1" t="s">
        <v>35408</v>
      </c>
    </row>
    <row r="101283">
      <c r="A101283" s="1" t="s">
        <v>35392</v>
      </c>
    </row>
    <row r="101284">
      <c r="A101284" s="1" t="s">
        <v>35393</v>
      </c>
    </row>
    <row r="101285">
      <c r="A101285" s="1" t="s">
        <v>35394</v>
      </c>
    </row>
    <row r="101286">
      <c r="A101286" s="1" t="s">
        <v>35396</v>
      </c>
    </row>
    <row r="101287">
      <c r="A101287" s="1" t="s">
        <v>35397</v>
      </c>
    </row>
    <row r="101288">
      <c r="A101288" s="1" t="s">
        <v>35398</v>
      </c>
    </row>
    <row r="101289">
      <c r="A101289" s="1" t="s">
        <v>35399</v>
      </c>
    </row>
    <row r="101290">
      <c r="A101290" s="1" t="s">
        <v>35400</v>
      </c>
    </row>
    <row r="101291">
      <c r="A101291" s="1" t="s">
        <v>35401</v>
      </c>
    </row>
    <row r="101292">
      <c r="A101292" s="1" t="s">
        <v>35402</v>
      </c>
    </row>
    <row r="101293">
      <c r="A101293" s="1" t="s">
        <v>35403</v>
      </c>
    </row>
    <row r="101294">
      <c r="A101294" s="1" t="s">
        <v>35404</v>
      </c>
    </row>
    <row r="101295">
      <c r="A101295" s="1" t="s">
        <v>35405</v>
      </c>
    </row>
    <row r="101296">
      <c r="A101296" s="3" t="str">
        <f> ; fins ZZ</f>
        <v>#ERROR!</v>
      </c>
    </row>
    <row r="101297">
      <c r="A101297" s="1" t="s">
        <v>35407</v>
      </c>
    </row>
    <row r="101298">
      <c r="A101298" s="1" t="s">
        <v>35409</v>
      </c>
    </row>
    <row r="101299">
      <c r="A101299" s="1" t="s">
        <v>35410</v>
      </c>
    </row>
    <row r="101300">
      <c r="A101300" s="1">
        <v>3.0</v>
      </c>
    </row>
    <row r="101301">
      <c r="A101301" s="1" t="s">
        <v>35411</v>
      </c>
    </row>
    <row r="101302">
      <c r="A101302" s="1" t="s">
        <v>966</v>
      </c>
    </row>
    <row r="101303">
      <c r="A101303" s="1" t="s">
        <v>322</v>
      </c>
    </row>
    <row r="101304">
      <c r="A101304" s="1" t="s">
        <v>35412</v>
      </c>
    </row>
    <row r="101305">
      <c r="A101305" s="1" t="s">
        <v>35413</v>
      </c>
    </row>
    <row r="101306">
      <c r="A101306" s="1" t="s">
        <v>35414</v>
      </c>
    </row>
    <row r="101307">
      <c r="A101307" s="1" t="s">
        <v>35415</v>
      </c>
    </row>
    <row r="101308">
      <c r="A101308" s="1" t="s">
        <v>35416</v>
      </c>
    </row>
    <row r="101309">
      <c r="A101309" s="1" t="s">
        <v>35417</v>
      </c>
    </row>
    <row r="101310">
      <c r="A101310" s="1" t="s">
        <v>35418</v>
      </c>
    </row>
    <row r="101311">
      <c r="A101311" s="1" t="s">
        <v>35419</v>
      </c>
    </row>
    <row r="101312">
      <c r="A101312" s="1" t="s">
        <v>35420</v>
      </c>
    </row>
    <row r="101313">
      <c r="A101313" s="1" t="s">
        <v>35421</v>
      </c>
    </row>
    <row r="101314">
      <c r="A101314" s="1" t="s">
        <v>35422</v>
      </c>
    </row>
    <row r="101315">
      <c r="A101315" s="1" t="s">
        <v>35423</v>
      </c>
    </row>
    <row r="101316">
      <c r="A101316" s="1" t="s">
        <v>35424</v>
      </c>
    </row>
    <row r="101317">
      <c r="A101317" s="1" t="s">
        <v>35425</v>
      </c>
    </row>
    <row r="101318">
      <c r="A101318" s="1" t="s">
        <v>35426</v>
      </c>
    </row>
    <row r="101319">
      <c r="A101319" s="1" t="s">
        <v>35427</v>
      </c>
    </row>
    <row r="101320">
      <c r="A101320" s="1" t="s">
        <v>1069</v>
      </c>
    </row>
    <row r="101321">
      <c r="A101321" s="1" t="s">
        <v>35428</v>
      </c>
    </row>
    <row r="101322">
      <c r="A101322" s="1" t="s">
        <v>1208</v>
      </c>
    </row>
    <row r="101323">
      <c r="A101323" s="1" t="s">
        <v>22012</v>
      </c>
    </row>
    <row r="101324">
      <c r="A101324" s="1" t="s">
        <v>35429</v>
      </c>
    </row>
    <row r="101325">
      <c r="A101325" s="1" t="s">
        <v>35412</v>
      </c>
    </row>
    <row r="101326">
      <c r="A101326" s="1" t="s">
        <v>35413</v>
      </c>
    </row>
    <row r="101327">
      <c r="A101327" s="1" t="s">
        <v>35414</v>
      </c>
    </row>
    <row r="101328">
      <c r="A101328" s="1" t="s">
        <v>35415</v>
      </c>
    </row>
    <row r="101329">
      <c r="A101329" s="1" t="s">
        <v>35416</v>
      </c>
    </row>
    <row r="101330">
      <c r="A101330" s="1" t="s">
        <v>35417</v>
      </c>
    </row>
    <row r="101331">
      <c r="A101331" s="1" t="s">
        <v>35418</v>
      </c>
    </row>
    <row r="101332">
      <c r="A101332" s="1" t="s">
        <v>35419</v>
      </c>
    </row>
    <row r="101333">
      <c r="A101333" s="1" t="s">
        <v>35420</v>
      </c>
    </row>
    <row r="101334">
      <c r="A101334" s="1" t="s">
        <v>35421</v>
      </c>
    </row>
    <row r="101335">
      <c r="A101335" s="1" t="s">
        <v>35422</v>
      </c>
    </row>
    <row r="101336">
      <c r="A101336" s="1" t="s">
        <v>35423</v>
      </c>
    </row>
    <row r="101337">
      <c r="A101337" s="1" t="s">
        <v>35424</v>
      </c>
    </row>
    <row r="101338">
      <c r="A101338" s="1" t="s">
        <v>35425</v>
      </c>
    </row>
    <row r="101339">
      <c r="A101339" s="1" t="s">
        <v>35426</v>
      </c>
    </row>
    <row r="101340">
      <c r="A101340" s="1" t="s">
        <v>35427</v>
      </c>
    </row>
    <row r="101341">
      <c r="A101341" s="1" t="s">
        <v>35430</v>
      </c>
    </row>
    <row r="101342">
      <c r="A101342" s="1" t="s">
        <v>35431</v>
      </c>
    </row>
    <row r="101343">
      <c r="A101343" s="1">
        <v>4.0</v>
      </c>
    </row>
    <row r="101344">
      <c r="A101344" s="1" t="s">
        <v>35432</v>
      </c>
    </row>
    <row r="101345">
      <c r="A101345" s="1" t="s">
        <v>35433</v>
      </c>
    </row>
    <row r="101346">
      <c r="A101346" s="1" t="s">
        <v>8688</v>
      </c>
    </row>
    <row r="101347">
      <c r="A101347" s="1" t="s">
        <v>14417</v>
      </c>
    </row>
    <row r="101348">
      <c r="A101348" s="1" t="s">
        <v>35434</v>
      </c>
    </row>
    <row r="101349">
      <c r="A101349" s="1" t="s">
        <v>35435</v>
      </c>
    </row>
    <row r="101350">
      <c r="A101350" s="1" t="s">
        <v>35436</v>
      </c>
    </row>
    <row r="101351">
      <c r="A101351" s="1" t="s">
        <v>35437</v>
      </c>
    </row>
    <row r="101352">
      <c r="A101352" s="1" t="s">
        <v>35438</v>
      </c>
    </row>
    <row r="101353">
      <c r="A101353" s="1" t="s">
        <v>35439</v>
      </c>
    </row>
    <row r="101354">
      <c r="A101354" s="1" t="s">
        <v>35440</v>
      </c>
    </row>
    <row r="101355">
      <c r="A101355" s="1" t="s">
        <v>35441</v>
      </c>
    </row>
    <row r="101356">
      <c r="A101356" s="3" t="str">
        <f>= Ia Sy Hg i?</f>
        <v>#ERROR!</v>
      </c>
    </row>
    <row r="101357">
      <c r="A101357" s="1" t="s">
        <v>35442</v>
      </c>
    </row>
    <row r="101358">
      <c r="A101358" s="1" t="s">
        <v>35443</v>
      </c>
    </row>
    <row r="101359">
      <c r="A101359" s="1" t="s">
        <v>1858</v>
      </c>
    </row>
    <row r="101360">
      <c r="A101360" s="1" t="s">
        <v>35444</v>
      </c>
    </row>
    <row r="101361">
      <c r="A101361" s="1" t="s">
        <v>35445</v>
      </c>
    </row>
    <row r="101362">
      <c r="A101362" s="1" t="s">
        <v>35432</v>
      </c>
    </row>
    <row r="101363">
      <c r="A101363" s="1" t="s">
        <v>35433</v>
      </c>
    </row>
    <row r="101364">
      <c r="A101364" s="1" t="s">
        <v>35434</v>
      </c>
    </row>
    <row r="101365">
      <c r="A101365" s="1" t="s">
        <v>35435</v>
      </c>
    </row>
    <row r="101366">
      <c r="A101366" s="1" t="s">
        <v>35436</v>
      </c>
    </row>
    <row r="101367">
      <c r="A101367" s="1" t="s">
        <v>35437</v>
      </c>
    </row>
    <row r="101368">
      <c r="A101368" s="1" t="s">
        <v>35438</v>
      </c>
    </row>
    <row r="101369">
      <c r="A101369" s="1" t="s">
        <v>35439</v>
      </c>
    </row>
    <row r="101370">
      <c r="A101370" s="1" t="s">
        <v>35440</v>
      </c>
    </row>
    <row r="101371">
      <c r="A101371" s="1" t="s">
        <v>35441</v>
      </c>
    </row>
    <row r="101372">
      <c r="A101372" s="3" t="str">
        <f>= Ia Sy Hg i?</f>
        <v>#ERROR!</v>
      </c>
    </row>
    <row r="101373">
      <c r="A101373" s="1" t="s">
        <v>35442</v>
      </c>
    </row>
    <row r="101374">
      <c r="A101374" s="1" t="s">
        <v>35443</v>
      </c>
    </row>
    <row r="101375">
      <c r="A101375" s="1" t="s">
        <v>35446</v>
      </c>
    </row>
    <row r="101376">
      <c r="A101376" s="1" t="s">
        <v>35447</v>
      </c>
    </row>
    <row r="101377">
      <c r="A101377" s="1" t="s">
        <v>35448</v>
      </c>
    </row>
    <row r="101378">
      <c r="A101378" s="1">
        <v>1.0</v>
      </c>
    </row>
    <row r="101379">
      <c r="A101379" s="1" t="s">
        <v>35449</v>
      </c>
    </row>
    <row r="101380">
      <c r="A101380" s="1" t="s">
        <v>35450</v>
      </c>
    </row>
    <row r="101381">
      <c r="A101381" s="1" t="s">
        <v>35451</v>
      </c>
    </row>
    <row r="101382">
      <c r="A101382" s="1" t="s">
        <v>35452</v>
      </c>
    </row>
    <row r="101383">
      <c r="A101383" s="1" t="s">
        <v>35453</v>
      </c>
    </row>
    <row r="101384">
      <c r="A101384" s="1" t="s">
        <v>35454</v>
      </c>
    </row>
    <row r="101385">
      <c r="A101385" s="1" t="s">
        <v>35455</v>
      </c>
    </row>
    <row r="101386">
      <c r="A101386" s="1" t="s">
        <v>35456</v>
      </c>
    </row>
    <row r="101387">
      <c r="A101387" s="3" t="str">
        <f>+ RN 4%, £ ZZ</f>
        <v>#ERROR!</v>
      </c>
    </row>
    <row r="101388">
      <c r="A101388" s="1" t="s">
        <v>35457</v>
      </c>
    </row>
    <row r="101389">
      <c r="A101389" s="1" t="s">
        <v>35458</v>
      </c>
    </row>
    <row r="101390">
      <c r="A101390" s="1" t="s">
        <v>35459</v>
      </c>
    </row>
    <row r="101391">
      <c r="A101391" s="1" t="s">
        <v>35460</v>
      </c>
    </row>
    <row r="101392">
      <c r="A101392" s="1" t="s">
        <v>35461</v>
      </c>
    </row>
    <row r="101393">
      <c r="A101393" s="1" t="s">
        <v>35462</v>
      </c>
    </row>
    <row r="101394">
      <c r="A101394" s="1" t="s">
        <v>35463</v>
      </c>
    </row>
    <row r="101395">
      <c r="A101395" s="1" t="s">
        <v>1208</v>
      </c>
    </row>
    <row r="101396">
      <c r="A101396" s="1" t="s">
        <v>35464</v>
      </c>
    </row>
    <row r="101397">
      <c r="A101397" s="1" t="s">
        <v>35465</v>
      </c>
    </row>
    <row r="101398">
      <c r="A101398" s="1" t="s">
        <v>35466</v>
      </c>
    </row>
    <row r="101399">
      <c r="A101399" s="1" t="s">
        <v>35467</v>
      </c>
    </row>
    <row r="101400">
      <c r="A101400" s="1" t="s">
        <v>35448</v>
      </c>
    </row>
    <row r="101401">
      <c r="A101401" s="1" t="s">
        <v>35449</v>
      </c>
    </row>
    <row r="101402">
      <c r="A101402" s="1" t="s">
        <v>35450</v>
      </c>
    </row>
    <row r="101403">
      <c r="A101403" s="1" t="s">
        <v>35451</v>
      </c>
    </row>
    <row r="101404">
      <c r="A101404" s="1" t="s">
        <v>35452</v>
      </c>
    </row>
    <row r="101405">
      <c r="A101405" s="1" t="s">
        <v>35453</v>
      </c>
    </row>
    <row r="101406">
      <c r="A101406" s="1" t="s">
        <v>35454</v>
      </c>
    </row>
    <row r="101407">
      <c r="A101407" s="1" t="s">
        <v>35455</v>
      </c>
    </row>
    <row r="101408">
      <c r="A101408" s="3" t="str">
        <f>+ RN 4%, £ ZZ</f>
        <v>#ERROR!</v>
      </c>
    </row>
    <row r="101409">
      <c r="A101409" s="1" t="s">
        <v>35457</v>
      </c>
    </row>
    <row r="101410">
      <c r="A101410" s="1" t="s">
        <v>35458</v>
      </c>
    </row>
    <row r="101411">
      <c r="A101411" s="1" t="s">
        <v>35459</v>
      </c>
    </row>
    <row r="101412">
      <c r="A101412" s="1" t="s">
        <v>35460</v>
      </c>
    </row>
    <row r="101413">
      <c r="A101413" s="1" t="s">
        <v>35461</v>
      </c>
    </row>
    <row r="101414">
      <c r="A101414" s="1" t="s">
        <v>35462</v>
      </c>
    </row>
    <row r="101415">
      <c r="A101415" s="1" t="s">
        <v>35463</v>
      </c>
    </row>
    <row r="101416">
      <c r="A101416" s="1" t="s">
        <v>35464</v>
      </c>
    </row>
    <row r="101417">
      <c r="A101417" s="1" t="s">
        <v>35465</v>
      </c>
    </row>
    <row r="101418">
      <c r="A101418" s="1" t="s">
        <v>35468</v>
      </c>
    </row>
    <row r="101419">
      <c r="A101419" s="1" t="s">
        <v>35469</v>
      </c>
    </row>
    <row r="101420">
      <c r="A101420" s="1" t="s">
        <v>35470</v>
      </c>
    </row>
    <row r="101421">
      <c r="A101421" s="1" t="s">
        <v>35471</v>
      </c>
    </row>
    <row r="101422">
      <c r="A101422" s="1" t="s">
        <v>35472</v>
      </c>
    </row>
    <row r="101423">
      <c r="A101423" s="1">
        <v>4.0</v>
      </c>
    </row>
    <row r="101424">
      <c r="A101424" s="1" t="s">
        <v>35473</v>
      </c>
    </row>
    <row r="101425">
      <c r="A101425" s="3" t="str">
        <f/>
        <v>#ERROR!</v>
      </c>
    </row>
    <row r="101426">
      <c r="A101426" s="1" t="s">
        <v>35474</v>
      </c>
    </row>
    <row r="101427">
      <c r="A101427" s="1" t="s">
        <v>35475</v>
      </c>
    </row>
    <row r="101428">
      <c r="A101428" s="1" t="s">
        <v>35476</v>
      </c>
    </row>
    <row r="101429">
      <c r="A101429" s="1" t="s">
        <v>35477</v>
      </c>
    </row>
    <row r="101430">
      <c r="A101430" s="1" t="s">
        <v>35478</v>
      </c>
    </row>
    <row r="101431">
      <c r="A101431" s="1" t="s">
        <v>1516</v>
      </c>
    </row>
    <row r="101432">
      <c r="A101432" s="1" t="s">
        <v>35479</v>
      </c>
    </row>
    <row r="101433">
      <c r="A101433" s="1" t="s">
        <v>35480</v>
      </c>
    </row>
    <row r="101434">
      <c r="A101434" s="1" t="s">
        <v>35481</v>
      </c>
    </row>
    <row r="101435">
      <c r="A101435" s="1" t="s">
        <v>35482</v>
      </c>
    </row>
    <row r="101436">
      <c r="A101436" s="1" t="s">
        <v>35483</v>
      </c>
    </row>
    <row r="101437">
      <c r="A101437" s="1" t="s">
        <v>35484</v>
      </c>
    </row>
    <row r="101438">
      <c r="A101438" s="1" t="s">
        <v>35485</v>
      </c>
    </row>
    <row r="101439">
      <c r="A101439" s="1" t="s">
        <v>33561</v>
      </c>
    </row>
    <row r="101440">
      <c r="A101440" s="1" t="s">
        <v>35486</v>
      </c>
    </row>
    <row r="101441">
      <c r="A101441" s="1" t="s">
        <v>35487</v>
      </c>
    </row>
    <row r="101442">
      <c r="A101442" s="1" t="s">
        <v>35488</v>
      </c>
    </row>
    <row r="101443">
      <c r="A101443" s="1" t="s">
        <v>35489</v>
      </c>
    </row>
    <row r="101444">
      <c r="A101444" s="1" t="s">
        <v>35490</v>
      </c>
    </row>
    <row r="101445">
      <c r="A101445" s="1" t="s">
        <v>35470</v>
      </c>
    </row>
    <row r="101446">
      <c r="A101446" s="1" t="s">
        <v>35472</v>
      </c>
    </row>
    <row r="101447">
      <c r="A101447" s="1" t="s">
        <v>35473</v>
      </c>
    </row>
    <row r="101448">
      <c r="A101448" s="1" t="s">
        <v>35474</v>
      </c>
    </row>
    <row r="101449">
      <c r="A101449" s="1" t="s">
        <v>35476</v>
      </c>
    </row>
    <row r="101450">
      <c r="A101450" s="1" t="s">
        <v>35479</v>
      </c>
    </row>
    <row r="101451">
      <c r="A101451" s="1" t="s">
        <v>35480</v>
      </c>
    </row>
    <row r="101452">
      <c r="A101452" s="1" t="s">
        <v>35481</v>
      </c>
    </row>
    <row r="101453">
      <c r="A101453" s="1" t="s">
        <v>35482</v>
      </c>
    </row>
    <row r="101454">
      <c r="A101454" s="1" t="s">
        <v>35483</v>
      </c>
    </row>
    <row r="101455">
      <c r="A101455" s="1" t="s">
        <v>35484</v>
      </c>
    </row>
    <row r="101456">
      <c r="A101456" s="1" t="s">
        <v>35485</v>
      </c>
    </row>
    <row r="101457">
      <c r="A101457" s="1" t="s">
        <v>35486</v>
      </c>
    </row>
    <row r="101458">
      <c r="A101458" s="1" t="s">
        <v>35487</v>
      </c>
    </row>
    <row r="101459">
      <c r="A101459" s="1" t="s">
        <v>35488</v>
      </c>
    </row>
    <row r="101460">
      <c r="A101460" s="1" t="s">
        <v>35489</v>
      </c>
    </row>
    <row r="101461">
      <c r="A101461" s="1" t="s">
        <v>35491</v>
      </c>
    </row>
    <row r="101462">
      <c r="A101462" s="1" t="s">
        <v>35492</v>
      </c>
    </row>
    <row r="101463">
      <c r="A101463" s="1" t="s">
        <v>35493</v>
      </c>
    </row>
    <row r="101464">
      <c r="A101464" s="1" t="s">
        <v>35494</v>
      </c>
    </row>
    <row r="101465">
      <c r="A101465" s="1" t="s">
        <v>35495</v>
      </c>
    </row>
    <row r="101466">
      <c r="A101466" s="1" t="s">
        <v>35496</v>
      </c>
    </row>
    <row r="101467">
      <c r="A101467" s="3" t="str">
        <f>+ ~ ee at ter Sek SE AN Gey vt</f>
        <v>#ERROR!</v>
      </c>
    </row>
    <row r="101468">
      <c r="A101468" s="3" t="str">
        <f> Annes we;</f>
        <v>#ERROR!</v>
      </c>
    </row>
    <row r="101469">
      <c r="A101469" s="1" t="s">
        <v>35497</v>
      </c>
    </row>
    <row r="101470">
      <c r="A101470" s="1" t="s">
        <v>35498</v>
      </c>
    </row>
    <row r="101471">
      <c r="A101471" s="1" t="s">
        <v>35499</v>
      </c>
    </row>
    <row r="101472">
      <c r="A101472" s="1" t="s">
        <v>35500</v>
      </c>
    </row>
    <row r="101473">
      <c r="A101473" s="1" t="s">
        <v>35501</v>
      </c>
    </row>
    <row r="101474">
      <c r="A101474" s="1" t="s">
        <v>35502</v>
      </c>
    </row>
    <row r="101475">
      <c r="A101475" s="1" t="s">
        <v>35503</v>
      </c>
    </row>
    <row r="101476">
      <c r="A101476" s="1" t="s">
        <v>35504</v>
      </c>
    </row>
    <row r="101477">
      <c r="A101477" s="1" t="s">
        <v>35493</v>
      </c>
    </row>
    <row r="101478">
      <c r="A101478" s="1" t="s">
        <v>35494</v>
      </c>
    </row>
    <row r="101479">
      <c r="A101479" s="1" t="s">
        <v>35495</v>
      </c>
    </row>
    <row r="101480">
      <c r="A101480" s="1" t="s">
        <v>35496</v>
      </c>
    </row>
    <row r="101481">
      <c r="A101481" s="3" t="str">
        <f>+ ~ ee at ter Sek SE AN Gey vt</f>
        <v>#ERROR!</v>
      </c>
    </row>
    <row r="101482">
      <c r="A101482" s="3" t="str">
        <f> Annes we;</f>
        <v>#ERROR!</v>
      </c>
    </row>
    <row r="101483">
      <c r="A101483" s="1" t="s">
        <v>35497</v>
      </c>
    </row>
    <row r="101484">
      <c r="A101484" s="1" t="s">
        <v>35498</v>
      </c>
    </row>
    <row r="101485">
      <c r="A101485" s="1" t="s">
        <v>35499</v>
      </c>
    </row>
    <row r="101486">
      <c r="A101486" s="1" t="s">
        <v>35500</v>
      </c>
    </row>
    <row r="101487">
      <c r="A101487" s="1" t="s">
        <v>35501</v>
      </c>
    </row>
    <row r="101488">
      <c r="A101488" s="1" t="s">
        <v>35502</v>
      </c>
    </row>
    <row r="101489">
      <c r="A101489" s="1" t="s">
        <v>35503</v>
      </c>
    </row>
    <row r="101490">
      <c r="A101490" s="1" t="s">
        <v>35505</v>
      </c>
    </row>
    <row r="101491">
      <c r="A101491" s="1" t="s">
        <v>35506</v>
      </c>
    </row>
    <row r="101492">
      <c r="A101492" s="1" t="s">
        <v>35507</v>
      </c>
    </row>
    <row r="101493">
      <c r="A101493" s="1" t="s">
        <v>35508</v>
      </c>
    </row>
    <row r="101494">
      <c r="A101494" s="1" t="s">
        <v>35509</v>
      </c>
    </row>
    <row r="101495">
      <c r="A101495" s="1" t="s">
        <v>35510</v>
      </c>
    </row>
    <row r="101496">
      <c r="A101496" s="1" t="s">
        <v>35511</v>
      </c>
    </row>
    <row r="101497">
      <c r="A101497" s="1" t="s">
        <v>35512</v>
      </c>
    </row>
    <row r="101498">
      <c r="A101498" s="1" t="s">
        <v>35513</v>
      </c>
    </row>
    <row r="101499">
      <c r="A101499" s="1" t="s">
        <v>35514</v>
      </c>
    </row>
    <row r="101500">
      <c r="A101500" s="1" t="s">
        <v>35515</v>
      </c>
    </row>
    <row r="101501">
      <c r="A101501" s="1" t="s">
        <v>35516</v>
      </c>
    </row>
    <row r="101502">
      <c r="A101502" s="1" t="s">
        <v>35517</v>
      </c>
    </row>
    <row r="101503">
      <c r="A101503" s="1" t="s">
        <v>35518</v>
      </c>
    </row>
    <row r="101504">
      <c r="A101504" s="1" t="s">
        <v>35519</v>
      </c>
    </row>
    <row r="101505">
      <c r="A101505" s="1" t="s">
        <v>35520</v>
      </c>
    </row>
    <row r="101506">
      <c r="A101506" s="1" t="s">
        <v>35521</v>
      </c>
    </row>
    <row r="101507">
      <c r="A101507" s="1" t="s">
        <v>35522</v>
      </c>
    </row>
    <row r="101508">
      <c r="A101508" s="1" t="s">
        <v>35523</v>
      </c>
    </row>
    <row r="101509">
      <c r="A101509" s="1" t="s">
        <v>35524</v>
      </c>
    </row>
    <row r="101510">
      <c r="A101510" s="1" t="s">
        <v>35525</v>
      </c>
    </row>
    <row r="101511">
      <c r="A101511" s="1" t="s">
        <v>35526</v>
      </c>
    </row>
    <row r="101512">
      <c r="A101512" s="1" t="s">
        <v>35527</v>
      </c>
    </row>
    <row r="101513">
      <c r="A101513" s="1" t="s">
        <v>35528</v>
      </c>
    </row>
    <row r="101514">
      <c r="A101514" s="1" t="s">
        <v>35529</v>
      </c>
    </row>
    <row r="101515">
      <c r="A101515" s="1" t="s">
        <v>35530</v>
      </c>
    </row>
    <row r="101516">
      <c r="A101516" s="1" t="s">
        <v>35531</v>
      </c>
    </row>
    <row r="101517">
      <c r="A101517" s="1" t="s">
        <v>35532</v>
      </c>
    </row>
    <row r="101518">
      <c r="A101518" s="1" t="s">
        <v>35533</v>
      </c>
    </row>
    <row r="101519">
      <c r="A101519" s="3" t="str">
        <f>+ mr on \ ane AS</f>
        <v>#ERROR!</v>
      </c>
    </row>
    <row r="101520">
      <c r="A101520" s="1" t="s">
        <v>35534</v>
      </c>
    </row>
    <row r="101521">
      <c r="A101521" s="1" t="s">
        <v>35535</v>
      </c>
    </row>
    <row r="101522">
      <c r="A101522" s="1" t="s">
        <v>35536</v>
      </c>
    </row>
    <row r="101523">
      <c r="A101523" s="1" t="s">
        <v>10388</v>
      </c>
    </row>
    <row r="101524">
      <c r="A101524" s="1" t="s">
        <v>35537</v>
      </c>
    </row>
    <row r="101525">
      <c r="A101525" s="1" t="s">
        <v>35538</v>
      </c>
    </row>
    <row r="101526">
      <c r="A101526" s="1" t="s">
        <v>35539</v>
      </c>
    </row>
    <row r="101527">
      <c r="A101527" s="1" t="s">
        <v>35540</v>
      </c>
    </row>
    <row r="101528">
      <c r="A101528" s="1" t="s">
        <v>35541</v>
      </c>
    </row>
    <row r="101529">
      <c r="A101529" s="1" t="s">
        <v>35542</v>
      </c>
    </row>
    <row r="101530">
      <c r="A101530" s="1" t="s">
        <v>35543</v>
      </c>
    </row>
    <row r="101531">
      <c r="A101531" s="1" t="s">
        <v>977</v>
      </c>
    </row>
    <row r="101532">
      <c r="A101532" s="1" t="s">
        <v>35544</v>
      </c>
    </row>
    <row r="101533">
      <c r="A101533" s="1" t="s">
        <v>35545</v>
      </c>
    </row>
    <row r="101534">
      <c r="A101534" s="1" t="s">
        <v>34346</v>
      </c>
    </row>
    <row r="101535">
      <c r="A101535" s="1" t="s">
        <v>35546</v>
      </c>
    </row>
    <row r="101536">
      <c r="A101536" s="1" t="s">
        <v>35547</v>
      </c>
    </row>
    <row r="101537">
      <c r="A101537" s="1" t="s">
        <v>977</v>
      </c>
    </row>
    <row r="101538">
      <c r="A101538" s="1" t="s">
        <v>35548</v>
      </c>
    </row>
    <row r="101539">
      <c r="A101539" s="1" t="s">
        <v>35549</v>
      </c>
    </row>
    <row r="101540">
      <c r="A101540" s="1" t="s">
        <v>35550</v>
      </c>
    </row>
    <row r="101541">
      <c r="A101541" s="1">
        <v>3.0</v>
      </c>
    </row>
    <row r="101542">
      <c r="A101542" s="1" t="s">
        <v>35551</v>
      </c>
    </row>
    <row r="101543">
      <c r="A101543" s="1" t="s">
        <v>35444</v>
      </c>
    </row>
    <row r="101544">
      <c r="A101544" s="1" t="s">
        <v>35552</v>
      </c>
    </row>
    <row r="101545">
      <c r="A101545" s="1" t="s">
        <v>35553</v>
      </c>
    </row>
    <row r="101546">
      <c r="A101546" s="1" t="s">
        <v>35554</v>
      </c>
    </row>
    <row r="101547">
      <c r="A101547" s="1" t="s">
        <v>35555</v>
      </c>
    </row>
    <row r="101548">
      <c r="A101548" s="1" t="s">
        <v>35556</v>
      </c>
    </row>
    <row r="101549">
      <c r="A101549" s="1" t="s">
        <v>35557</v>
      </c>
    </row>
    <row r="101550">
      <c r="A101550" s="1" t="s">
        <v>35558</v>
      </c>
    </row>
    <row r="101551">
      <c r="A101551" s="3" t="str">
        <f>+ cet oe 4 el eee sf</f>
        <v>#ERROR!</v>
      </c>
    </row>
    <row r="101552">
      <c r="A101552" s="1" t="s">
        <v>35559</v>
      </c>
    </row>
    <row r="101553">
      <c r="A101553" s="1" t="s">
        <v>35560</v>
      </c>
    </row>
    <row r="101554">
      <c r="A101554" s="1" t="s">
        <v>35561</v>
      </c>
    </row>
    <row r="101555">
      <c r="A101555" s="1" t="s">
        <v>35507</v>
      </c>
    </row>
    <row r="101556">
      <c r="A101556" s="1" t="s">
        <v>35509</v>
      </c>
    </row>
    <row r="101557">
      <c r="A101557" s="1" t="s">
        <v>35510</v>
      </c>
    </row>
    <row r="101558">
      <c r="A101558" s="1" t="s">
        <v>35511</v>
      </c>
    </row>
    <row r="101559">
      <c r="A101559" s="1" t="s">
        <v>35512</v>
      </c>
    </row>
    <row r="101560">
      <c r="A101560" s="1" t="s">
        <v>35513</v>
      </c>
    </row>
    <row r="101561">
      <c r="A101561" s="1" t="s">
        <v>35514</v>
      </c>
    </row>
    <row r="101562">
      <c r="A101562" s="1" t="s">
        <v>35515</v>
      </c>
    </row>
    <row r="101563">
      <c r="A101563" s="1" t="s">
        <v>35516</v>
      </c>
    </row>
    <row r="101564">
      <c r="A101564" s="1" t="s">
        <v>35517</v>
      </c>
    </row>
    <row r="101565">
      <c r="A101565" s="1" t="s">
        <v>35518</v>
      </c>
    </row>
    <row r="101566">
      <c r="A101566" s="1" t="s">
        <v>35519</v>
      </c>
    </row>
    <row r="101567">
      <c r="A101567" s="1" t="s">
        <v>35520</v>
      </c>
    </row>
    <row r="101568">
      <c r="A101568" s="1" t="s">
        <v>35521</v>
      </c>
    </row>
    <row r="101569">
      <c r="A101569" s="1" t="s">
        <v>35522</v>
      </c>
    </row>
    <row r="101570">
      <c r="A101570" s="1" t="s">
        <v>35523</v>
      </c>
    </row>
    <row r="101571">
      <c r="A101571" s="1" t="s">
        <v>35524</v>
      </c>
    </row>
    <row r="101572">
      <c r="A101572" s="1" t="s">
        <v>35525</v>
      </c>
    </row>
    <row r="101573">
      <c r="A101573" s="1" t="s">
        <v>35526</v>
      </c>
    </row>
    <row r="101574">
      <c r="A101574" s="1" t="s">
        <v>35527</v>
      </c>
    </row>
    <row r="101575">
      <c r="A101575" s="1" t="s">
        <v>35528</v>
      </c>
    </row>
    <row r="101576">
      <c r="A101576" s="1" t="s">
        <v>35529</v>
      </c>
    </row>
    <row r="101577">
      <c r="A101577" s="1" t="s">
        <v>35530</v>
      </c>
    </row>
    <row r="101578">
      <c r="A101578" s="1" t="s">
        <v>35531</v>
      </c>
    </row>
    <row r="101579">
      <c r="A101579" s="1" t="s">
        <v>35532</v>
      </c>
    </row>
    <row r="101580">
      <c r="A101580" s="1" t="s">
        <v>35533</v>
      </c>
    </row>
    <row r="101581">
      <c r="A101581" s="3" t="str">
        <f>+ mr on \ ane AS</f>
        <v>#ERROR!</v>
      </c>
    </row>
    <row r="101582">
      <c r="A101582" s="1" t="s">
        <v>35534</v>
      </c>
    </row>
    <row r="101583">
      <c r="A101583" s="1" t="s">
        <v>35535</v>
      </c>
    </row>
    <row r="101584">
      <c r="A101584" s="1" t="s">
        <v>35536</v>
      </c>
    </row>
    <row r="101585">
      <c r="A101585" s="1" t="s">
        <v>35537</v>
      </c>
    </row>
    <row r="101586">
      <c r="A101586" s="1" t="s">
        <v>35538</v>
      </c>
    </row>
    <row r="101587">
      <c r="A101587" s="1" t="s">
        <v>35539</v>
      </c>
    </row>
    <row r="101588">
      <c r="A101588" s="1" t="s">
        <v>35540</v>
      </c>
    </row>
    <row r="101589">
      <c r="A101589" s="1" t="s">
        <v>35541</v>
      </c>
    </row>
    <row r="101590">
      <c r="A101590" s="1" t="s">
        <v>35542</v>
      </c>
    </row>
    <row r="101591">
      <c r="A101591" s="1" t="s">
        <v>35543</v>
      </c>
    </row>
    <row r="101592">
      <c r="A101592" s="1" t="s">
        <v>35544</v>
      </c>
    </row>
    <row r="101593">
      <c r="A101593" s="1" t="s">
        <v>35545</v>
      </c>
    </row>
    <row r="101594">
      <c r="A101594" s="1" t="s">
        <v>35546</v>
      </c>
    </row>
    <row r="101595">
      <c r="A101595" s="1" t="s">
        <v>35547</v>
      </c>
    </row>
    <row r="101596">
      <c r="A101596" s="1" t="s">
        <v>35548</v>
      </c>
    </row>
    <row r="101597">
      <c r="A101597" s="1" t="s">
        <v>35549</v>
      </c>
    </row>
    <row r="101598">
      <c r="A101598" s="1" t="s">
        <v>35551</v>
      </c>
    </row>
    <row r="101599">
      <c r="A101599" s="1" t="s">
        <v>35552</v>
      </c>
    </row>
    <row r="101600">
      <c r="A101600" s="1" t="s">
        <v>35553</v>
      </c>
    </row>
    <row r="101601">
      <c r="A101601" s="1" t="s">
        <v>35554</v>
      </c>
    </row>
    <row r="101602">
      <c r="A101602" s="1" t="s">
        <v>35555</v>
      </c>
    </row>
    <row r="101603">
      <c r="A101603" s="1" t="s">
        <v>35556</v>
      </c>
    </row>
    <row r="101604">
      <c r="A101604" s="1" t="s">
        <v>35557</v>
      </c>
    </row>
    <row r="101605">
      <c r="A101605" s="1" t="s">
        <v>35558</v>
      </c>
    </row>
    <row r="101606">
      <c r="A101606" s="3" t="str">
        <f>+ cet oe 4 el eee sf</f>
        <v>#ERROR!</v>
      </c>
    </row>
    <row r="101607">
      <c r="A101607" s="1" t="s">
        <v>35559</v>
      </c>
    </row>
    <row r="101608">
      <c r="A101608" s="1" t="s">
        <v>35560</v>
      </c>
    </row>
    <row r="101609">
      <c r="A101609" s="1" t="s">
        <v>35562</v>
      </c>
    </row>
    <row r="101610">
      <c r="A101610" s="1" t="s">
        <v>35563</v>
      </c>
    </row>
    <row r="101611">
      <c r="A101611" s="1" t="s">
        <v>35564</v>
      </c>
    </row>
    <row r="101612">
      <c r="A101612" s="1" t="s">
        <v>7820</v>
      </c>
    </row>
    <row r="101613">
      <c r="A101613" s="1" t="s">
        <v>35565</v>
      </c>
    </row>
    <row r="101614">
      <c r="A101614" s="1" t="s">
        <v>35566</v>
      </c>
    </row>
    <row r="101615">
      <c r="A101615" s="1" t="s">
        <v>35567</v>
      </c>
    </row>
    <row r="101616">
      <c r="A101616" s="1" t="s">
        <v>1858</v>
      </c>
    </row>
    <row r="101617">
      <c r="A101617" s="1" t="s">
        <v>35568</v>
      </c>
    </row>
    <row r="101618">
      <c r="A101618" s="1" t="s">
        <v>35569</v>
      </c>
    </row>
    <row r="101619">
      <c r="A101619" s="1" t="s">
        <v>2222</v>
      </c>
    </row>
    <row r="101620">
      <c r="A101620" s="1">
        <v>7.0</v>
      </c>
    </row>
    <row r="101621">
      <c r="A101621" s="3" t="str">
        <f> = ee | ey A E—</f>
        <v>#ERROR!</v>
      </c>
    </row>
    <row r="101622">
      <c r="A101622" s="1" t="s">
        <v>35570</v>
      </c>
    </row>
    <row r="101623">
      <c r="A101623" s="1" t="s">
        <v>35571</v>
      </c>
    </row>
    <row r="101624">
      <c r="A101624" s="1" t="s">
        <v>35572</v>
      </c>
    </row>
    <row r="101625">
      <c r="A101625" s="1" t="s">
        <v>35573</v>
      </c>
    </row>
    <row r="101626">
      <c r="A101626" s="1" t="s">
        <v>10508</v>
      </c>
    </row>
    <row r="101627">
      <c r="A101627" s="1" t="s">
        <v>35574</v>
      </c>
    </row>
    <row r="101628">
      <c r="A101628" s="1" t="s">
        <v>35575</v>
      </c>
    </row>
    <row r="101629">
      <c r="A101629" s="1" t="s">
        <v>977</v>
      </c>
    </row>
    <row r="101630">
      <c r="A101630" s="1" t="s">
        <v>35576</v>
      </c>
    </row>
    <row r="101631">
      <c r="A101631" s="1" t="s">
        <v>35577</v>
      </c>
    </row>
    <row r="101632">
      <c r="A101632" s="1" t="s">
        <v>35578</v>
      </c>
    </row>
    <row r="101633">
      <c r="A101633" s="1" t="s">
        <v>2802</v>
      </c>
    </row>
    <row r="101634">
      <c r="A101634" s="1" t="s">
        <v>34147</v>
      </c>
    </row>
    <row r="101635">
      <c r="A101635" s="1" t="s">
        <v>35579</v>
      </c>
    </row>
    <row r="101636">
      <c r="A101636" s="1" t="s">
        <v>35580</v>
      </c>
    </row>
    <row r="101637">
      <c r="A101637" s="1" t="s">
        <v>35581</v>
      </c>
    </row>
    <row r="101638">
      <c r="A101638" s="1" t="s">
        <v>270</v>
      </c>
    </row>
    <row r="101639">
      <c r="A101639" s="1" t="s">
        <v>35582</v>
      </c>
    </row>
    <row r="101640">
      <c r="A101640" s="1" t="s">
        <v>35583</v>
      </c>
    </row>
    <row r="101641">
      <c r="A101641" s="1" t="s">
        <v>35584</v>
      </c>
    </row>
    <row r="101642">
      <c r="A101642" s="1" t="s">
        <v>35585</v>
      </c>
    </row>
    <row r="101643">
      <c r="A101643" s="1" t="s">
        <v>35586</v>
      </c>
    </row>
    <row r="101644">
      <c r="A101644" s="1" t="s">
        <v>35587</v>
      </c>
    </row>
    <row r="101645">
      <c r="A101645" s="1" t="s">
        <v>35564</v>
      </c>
    </row>
    <row r="101646">
      <c r="A101646" s="1" t="s">
        <v>35565</v>
      </c>
    </row>
    <row r="101647">
      <c r="A101647" s="1" t="s">
        <v>35567</v>
      </c>
    </row>
    <row r="101648">
      <c r="A101648" s="1" t="s">
        <v>35568</v>
      </c>
    </row>
    <row r="101649">
      <c r="A101649" s="1" t="s">
        <v>35569</v>
      </c>
    </row>
    <row r="101650">
      <c r="A101650" s="3" t="str">
        <f> = ee | ey A E—</f>
        <v>#ERROR!</v>
      </c>
    </row>
    <row r="101651">
      <c r="A101651" s="1" t="s">
        <v>35570</v>
      </c>
    </row>
    <row r="101652">
      <c r="A101652" s="1" t="s">
        <v>35571</v>
      </c>
    </row>
    <row r="101653">
      <c r="A101653" s="1" t="s">
        <v>35572</v>
      </c>
    </row>
    <row r="101654">
      <c r="A101654" s="1" t="s">
        <v>35573</v>
      </c>
    </row>
    <row r="101655">
      <c r="A101655" s="1" t="s">
        <v>35574</v>
      </c>
    </row>
    <row r="101656">
      <c r="A101656" s="1" t="s">
        <v>35575</v>
      </c>
    </row>
    <row r="101657">
      <c r="A101657" s="1" t="s">
        <v>35576</v>
      </c>
    </row>
    <row r="101658">
      <c r="A101658" s="1" t="s">
        <v>35577</v>
      </c>
    </row>
    <row r="101659">
      <c r="A101659" s="1" t="s">
        <v>35578</v>
      </c>
    </row>
    <row r="101660">
      <c r="A101660" s="1" t="s">
        <v>34147</v>
      </c>
    </row>
    <row r="101661">
      <c r="A101661" s="1" t="s">
        <v>35579</v>
      </c>
    </row>
    <row r="101662">
      <c r="A101662" s="1" t="s">
        <v>35580</v>
      </c>
    </row>
    <row r="101663">
      <c r="A101663" s="1" t="s">
        <v>35581</v>
      </c>
    </row>
    <row r="101664">
      <c r="A101664" s="1" t="s">
        <v>35582</v>
      </c>
    </row>
    <row r="101665">
      <c r="A101665" s="1" t="s">
        <v>35583</v>
      </c>
    </row>
    <row r="101666">
      <c r="A101666" s="1" t="s">
        <v>35584</v>
      </c>
    </row>
    <row r="101667">
      <c r="A101667" s="1" t="s">
        <v>35585</v>
      </c>
    </row>
    <row r="101668">
      <c r="A101668" s="1" t="s">
        <v>35586</v>
      </c>
    </row>
    <row r="101669">
      <c r="A101669" s="1" t="s">
        <v>35588</v>
      </c>
    </row>
    <row r="101670">
      <c r="A101670" s="1" t="s">
        <v>35589</v>
      </c>
    </row>
    <row r="101671">
      <c r="A101671" s="1" t="s">
        <v>35590</v>
      </c>
    </row>
    <row r="101672">
      <c r="A101672" s="1" t="s">
        <v>35591</v>
      </c>
    </row>
    <row r="101673">
      <c r="A101673" s="1" t="s">
        <v>35592</v>
      </c>
    </row>
    <row r="101675">
      <c r="A101675" s="3" t="str">
        <f> (Gj</f>
        <v>#ERROR!</v>
      </c>
    </row>
    <row r="101676">
      <c r="A101676" s="1" t="s">
        <v>35593</v>
      </c>
    </row>
    <row r="101677">
      <c r="A101677" s="1" t="s">
        <v>35594</v>
      </c>
    </row>
    <row r="101678">
      <c r="A101678" s="1" t="s">
        <v>35595</v>
      </c>
    </row>
    <row r="101679">
      <c r="A101679" s="1" t="s">
        <v>35596</v>
      </c>
    </row>
    <row r="101680">
      <c r="A101680" s="1" t="s">
        <v>35597</v>
      </c>
    </row>
    <row r="101682">
      <c r="A101682" s="1" t="s">
        <v>35598</v>
      </c>
    </row>
    <row r="101684">
      <c r="A101684" s="1" t="s">
        <v>35599</v>
      </c>
    </row>
    <row r="101685">
      <c r="A101685" s="1" t="s">
        <v>35600</v>
      </c>
    </row>
    <row r="101686">
      <c r="A101686" s="1" t="s">
        <v>35601</v>
      </c>
    </row>
    <row r="101687">
      <c r="A101687" s="1" t="s">
        <v>35602</v>
      </c>
    </row>
    <row r="101688">
      <c r="A101688" s="1" t="s">
        <v>35603</v>
      </c>
    </row>
    <row r="101689">
      <c r="A101689" s="1" t="s">
        <v>35604</v>
      </c>
    </row>
    <row r="101690">
      <c r="A101690" s="1" t="s">
        <v>35605</v>
      </c>
    </row>
    <row r="101692">
      <c r="A101692" s="1" t="s">
        <v>35606</v>
      </c>
    </row>
    <row r="101693">
      <c r="A101693" s="3" t="str">
        <f>inrough ventilation, air purifiers, or</f>
        <v>#ERROR!</v>
      </c>
    </row>
    <row r="101694">
      <c r="A101694" s="1" t="s">
        <v>35607</v>
      </c>
    </row>
    <row r="101695">
      <c r="A101695" s="1" t="s">
        <v>35608</v>
      </c>
    </row>
    <row r="101696">
      <c r="A101696" s="1" t="s">
        <v>35609</v>
      </c>
    </row>
    <row r="101698">
      <c r="A101698" s="1" t="s">
        <v>35610</v>
      </c>
    </row>
    <row r="101700">
      <c r="A101700" s="1" t="s">
        <v>35611</v>
      </c>
    </row>
    <row r="101701">
      <c r="A101701" s="3" t="str">
        <f> (Gj</f>
        <v>#ERROR!</v>
      </c>
    </row>
    <row r="101702">
      <c r="A101702" s="1" t="s">
        <v>35594</v>
      </c>
    </row>
    <row r="101703">
      <c r="A101703" s="1" t="s">
        <v>35595</v>
      </c>
    </row>
    <row r="101704">
      <c r="A101704" s="1" t="s">
        <v>35596</v>
      </c>
    </row>
    <row r="101705">
      <c r="A101705" s="1" t="s">
        <v>35597</v>
      </c>
    </row>
    <row r="101706">
      <c r="A101706" s="1" t="s">
        <v>35598</v>
      </c>
    </row>
    <row r="101707">
      <c r="A101707" s="1" t="s">
        <v>35599</v>
      </c>
    </row>
    <row r="101708">
      <c r="A101708" s="1" t="s">
        <v>35600</v>
      </c>
    </row>
    <row r="101709">
      <c r="A101709" s="1" t="s">
        <v>35601</v>
      </c>
    </row>
    <row r="101710">
      <c r="A101710" s="1" t="s">
        <v>35602</v>
      </c>
    </row>
    <row r="101711">
      <c r="A101711" s="1" t="s">
        <v>35603</v>
      </c>
    </row>
    <row r="101712">
      <c r="A101712" s="1" t="s">
        <v>35604</v>
      </c>
    </row>
    <row r="101713">
      <c r="A101713" s="1" t="s">
        <v>35605</v>
      </c>
    </row>
    <row r="101714">
      <c r="A101714" s="1" t="s">
        <v>35606</v>
      </c>
    </row>
    <row r="101715">
      <c r="A101715" s="3" t="str">
        <f>inrough ventilation, air purifiers, or</f>
        <v>#ERROR!</v>
      </c>
    </row>
    <row r="101716">
      <c r="A101716" s="1" t="s">
        <v>35607</v>
      </c>
    </row>
    <row r="101717">
      <c r="A101717" s="1" t="s">
        <v>35608</v>
      </c>
    </row>
    <row r="101718">
      <c r="A101718" s="1" t="s">
        <v>35609</v>
      </c>
    </row>
    <row r="101719">
      <c r="A101719" s="1" t="s">
        <v>35612</v>
      </c>
    </row>
    <row r="101720">
      <c r="A101720" s="1" t="s">
        <v>35613</v>
      </c>
    </row>
    <row r="101722">
      <c r="A101722" s="1" t="s">
        <v>35614</v>
      </c>
    </row>
    <row r="101723">
      <c r="A101723" s="1" t="s">
        <v>35615</v>
      </c>
    </row>
    <row r="101724">
      <c r="A101724" s="1" t="s">
        <v>35616</v>
      </c>
    </row>
    <row r="101725">
      <c r="A101725" s="1" t="s">
        <v>35617</v>
      </c>
    </row>
    <row r="101726">
      <c r="A101726" s="1" t="s">
        <v>35614</v>
      </c>
    </row>
    <row r="101727">
      <c r="A101727" s="1" t="s">
        <v>35615</v>
      </c>
    </row>
    <row r="101728">
      <c r="A101728" s="1" t="s">
        <v>35618</v>
      </c>
    </row>
    <row r="101729">
      <c r="A101729" s="1" t="s">
        <v>35619</v>
      </c>
    </row>
    <row r="101731">
      <c r="A101731" s="1" t="s">
        <v>35620</v>
      </c>
    </row>
    <row r="101733">
      <c r="A101733" s="1" t="s">
        <v>35621</v>
      </c>
    </row>
    <row r="101734">
      <c r="A101734" s="1" t="s">
        <v>35622</v>
      </c>
    </row>
    <row r="101735">
      <c r="A101735" s="1" t="s">
        <v>35623</v>
      </c>
    </row>
    <row r="101736">
      <c r="A101736" s="1" t="s">
        <v>35624</v>
      </c>
    </row>
    <row r="101738">
      <c r="A101738" s="1" t="s">
        <v>35625</v>
      </c>
    </row>
    <row r="101739">
      <c r="A101739" s="1" t="s">
        <v>35626</v>
      </c>
    </row>
    <row r="101741">
      <c r="A101741" s="1" t="s">
        <v>35627</v>
      </c>
    </row>
    <row r="101742">
      <c r="A101742" s="1" t="s">
        <v>35628</v>
      </c>
    </row>
    <row r="101743">
      <c r="A101743" s="1" t="s">
        <v>35620</v>
      </c>
    </row>
    <row r="101744">
      <c r="A101744" s="1" t="s">
        <v>35621</v>
      </c>
    </row>
    <row r="101745">
      <c r="A101745" s="1" t="s">
        <v>35622</v>
      </c>
    </row>
    <row r="101746">
      <c r="A101746" s="1" t="s">
        <v>35623</v>
      </c>
    </row>
    <row r="101747">
      <c r="A101747" s="1" t="s">
        <v>35624</v>
      </c>
    </row>
    <row r="101748">
      <c r="A101748" s="1" t="s">
        <v>35625</v>
      </c>
    </row>
    <row r="101749">
      <c r="A101749" s="1" t="s">
        <v>35626</v>
      </c>
    </row>
    <row r="101750">
      <c r="A101750" s="1" t="s">
        <v>35629</v>
      </c>
    </row>
    <row r="101751">
      <c r="A101751" s="1" t="s">
        <v>35630</v>
      </c>
    </row>
    <row r="101752">
      <c r="A101752" s="1" t="s">
        <v>35631</v>
      </c>
    </row>
    <row r="101753">
      <c r="A101753" s="1" t="s">
        <v>35632</v>
      </c>
    </row>
    <row r="101754">
      <c r="A101754" s="1" t="s">
        <v>322</v>
      </c>
    </row>
    <row r="101755">
      <c r="A101755" s="1" t="s">
        <v>35633</v>
      </c>
    </row>
    <row r="101756">
      <c r="A101756" s="1" t="s">
        <v>35634</v>
      </c>
    </row>
    <row r="101757">
      <c r="A101757" s="1" t="s">
        <v>35635</v>
      </c>
    </row>
    <row r="101758">
      <c r="A101758" s="1" t="s">
        <v>18159</v>
      </c>
    </row>
    <row r="101759">
      <c r="A101759" s="1" t="s">
        <v>35636</v>
      </c>
    </row>
    <row r="101760">
      <c r="A101760" s="1" t="s">
        <v>26545</v>
      </c>
    </row>
    <row r="101761">
      <c r="A101761" s="1" t="s">
        <v>35637</v>
      </c>
    </row>
    <row r="101762">
      <c r="A101762" s="1" t="s">
        <v>322</v>
      </c>
    </row>
    <row r="101763">
      <c r="A101763" s="1" t="s">
        <v>35638</v>
      </c>
    </row>
    <row r="101764">
      <c r="A101764" s="1" t="s">
        <v>35639</v>
      </c>
    </row>
    <row r="101765">
      <c r="A101765" s="1" t="s">
        <v>35640</v>
      </c>
    </row>
    <row r="101766">
      <c r="A101766" s="1" t="s">
        <v>10508</v>
      </c>
    </row>
    <row r="101767">
      <c r="A101767" s="1" t="s">
        <v>977</v>
      </c>
    </row>
    <row r="101768">
      <c r="A101768" s="1" t="s">
        <v>35641</v>
      </c>
    </row>
    <row r="101769">
      <c r="A101769" s="1" t="s">
        <v>1282</v>
      </c>
    </row>
    <row r="101770">
      <c r="A101770" s="1" t="s">
        <v>35642</v>
      </c>
    </row>
    <row r="101771">
      <c r="A101771" s="1" t="s">
        <v>35643</v>
      </c>
    </row>
    <row r="101772">
      <c r="A101772" s="1" t="s">
        <v>35644</v>
      </c>
    </row>
    <row r="101773">
      <c r="A101773" s="1" t="s">
        <v>35645</v>
      </c>
    </row>
    <row r="101774">
      <c r="A101774" s="1" t="s">
        <v>35646</v>
      </c>
    </row>
    <row r="101775">
      <c r="A101775" s="1" t="s">
        <v>35647</v>
      </c>
    </row>
    <row r="101776">
      <c r="A101776" s="1" t="s">
        <v>35648</v>
      </c>
    </row>
    <row r="101777">
      <c r="A101777" s="1" t="s">
        <v>2382</v>
      </c>
    </row>
    <row r="101778">
      <c r="A101778" s="1" t="s">
        <v>35649</v>
      </c>
    </row>
    <row r="101779">
      <c r="A101779" s="1" t="s">
        <v>35650</v>
      </c>
    </row>
    <row r="101780">
      <c r="A101780" s="1" t="s">
        <v>35651</v>
      </c>
    </row>
    <row r="101781">
      <c r="A101781" s="1" t="s">
        <v>35652</v>
      </c>
    </row>
    <row r="101782">
      <c r="A101782" s="1" t="s">
        <v>35653</v>
      </c>
    </row>
    <row r="101783">
      <c r="A101783" s="1" t="s">
        <v>35654</v>
      </c>
    </row>
    <row r="101784">
      <c r="A101784" s="1" t="s">
        <v>35655</v>
      </c>
    </row>
    <row r="101785">
      <c r="A101785" s="1" t="s">
        <v>35631</v>
      </c>
    </row>
    <row r="101786">
      <c r="A101786" s="1" t="s">
        <v>35632</v>
      </c>
    </row>
    <row r="101787">
      <c r="A101787" s="1" t="s">
        <v>35633</v>
      </c>
    </row>
    <row r="101788">
      <c r="A101788" s="1" t="s">
        <v>35634</v>
      </c>
    </row>
    <row r="101789">
      <c r="A101789" s="1" t="s">
        <v>35635</v>
      </c>
    </row>
    <row r="101790">
      <c r="A101790" s="1" t="s">
        <v>35636</v>
      </c>
    </row>
    <row r="101791">
      <c r="A101791" s="1" t="s">
        <v>35637</v>
      </c>
    </row>
    <row r="101792">
      <c r="A101792" s="1" t="s">
        <v>35638</v>
      </c>
    </row>
    <row r="101793">
      <c r="A101793" s="1" t="s">
        <v>35639</v>
      </c>
    </row>
    <row r="101794">
      <c r="A101794" s="1" t="s">
        <v>35640</v>
      </c>
    </row>
    <row r="101795">
      <c r="A101795" s="1" t="s">
        <v>35641</v>
      </c>
    </row>
    <row r="101796">
      <c r="A101796" s="1" t="s">
        <v>35642</v>
      </c>
    </row>
    <row r="101797">
      <c r="A101797" s="1" t="s">
        <v>35643</v>
      </c>
    </row>
    <row r="101798">
      <c r="A101798" s="1" t="s">
        <v>35644</v>
      </c>
    </row>
    <row r="101799">
      <c r="A101799" s="1" t="s">
        <v>35645</v>
      </c>
    </row>
    <row r="101800">
      <c r="A101800" s="1" t="s">
        <v>35646</v>
      </c>
    </row>
    <row r="101801">
      <c r="A101801" s="1" t="s">
        <v>35647</v>
      </c>
    </row>
    <row r="101802">
      <c r="A101802" s="1" t="s">
        <v>35648</v>
      </c>
    </row>
    <row r="101803">
      <c r="A101803" s="1" t="s">
        <v>35649</v>
      </c>
    </row>
    <row r="101804">
      <c r="A101804" s="1" t="s">
        <v>35650</v>
      </c>
    </row>
    <row r="101805">
      <c r="A101805" s="1" t="s">
        <v>35651</v>
      </c>
    </row>
    <row r="101806">
      <c r="A101806" s="1" t="s">
        <v>35652</v>
      </c>
    </row>
    <row r="101807">
      <c r="A101807" s="1" t="s">
        <v>35653</v>
      </c>
    </row>
    <row r="101808">
      <c r="A101808" s="1" t="s">
        <v>35654</v>
      </c>
    </row>
    <row r="101809">
      <c r="A101809" s="1" t="s">
        <v>35656</v>
      </c>
    </row>
    <row r="101810">
      <c r="A101810" s="1" t="s">
        <v>35657</v>
      </c>
    </row>
    <row r="101812">
      <c r="A101812" s="1" t="s">
        <v>35658</v>
      </c>
    </row>
    <row r="101814">
      <c r="A101814" s="1" t="s">
        <v>35659</v>
      </c>
    </row>
    <row r="101815">
      <c r="A101815" s="1" t="s">
        <v>35660</v>
      </c>
    </row>
    <row r="101817">
      <c r="A101817" s="1" t="s">
        <v>35661</v>
      </c>
    </row>
    <row r="101819">
      <c r="A101819" s="1" t="s">
        <v>35662</v>
      </c>
    </row>
    <row r="101820">
      <c r="A101820" s="1" t="s">
        <v>35663</v>
      </c>
    </row>
    <row r="101822">
      <c r="A101822" s="1" t="s">
        <v>4435</v>
      </c>
    </row>
    <row r="101823">
      <c r="A101823" s="1" t="s">
        <v>35664</v>
      </c>
    </row>
    <row r="101824">
      <c r="A101824" s="1" t="s">
        <v>35658</v>
      </c>
    </row>
    <row r="101825">
      <c r="A101825" s="1" t="s">
        <v>35659</v>
      </c>
    </row>
    <row r="101826">
      <c r="A101826" s="1" t="s">
        <v>35660</v>
      </c>
    </row>
    <row r="101827">
      <c r="A101827" s="1" t="s">
        <v>35661</v>
      </c>
    </row>
    <row r="101828">
      <c r="A101828" s="1" t="s">
        <v>35662</v>
      </c>
    </row>
    <row r="101829">
      <c r="A101829" s="1" t="s">
        <v>35665</v>
      </c>
    </row>
    <row r="101830">
      <c r="A101830" s="1" t="s">
        <v>35666</v>
      </c>
    </row>
    <row r="101832">
      <c r="A101832" s="1" t="s">
        <v>35667</v>
      </c>
    </row>
    <row r="101834">
      <c r="A101834" s="1" t="s">
        <v>35668</v>
      </c>
    </row>
    <row r="101836">
      <c r="A101836" s="1" t="s">
        <v>35669</v>
      </c>
    </row>
    <row r="101837">
      <c r="A101837" s="1" t="s">
        <v>7718</v>
      </c>
    </row>
    <row r="101838">
      <c r="A101838" s="1" t="s">
        <v>14342</v>
      </c>
    </row>
    <row r="101839">
      <c r="A101839" s="1" t="s">
        <v>35670</v>
      </c>
    </row>
    <row r="101840">
      <c r="A101840" s="1" t="s">
        <v>35668</v>
      </c>
    </row>
    <row r="101841">
      <c r="A101841" s="1" t="s">
        <v>35671</v>
      </c>
    </row>
    <row r="101842">
      <c r="A101842" s="1" t="s">
        <v>35672</v>
      </c>
    </row>
    <row r="101844">
      <c r="A101844" s="1" t="s">
        <v>35673</v>
      </c>
    </row>
    <row r="101845">
      <c r="A101845" s="1" t="s">
        <v>35674</v>
      </c>
    </row>
    <row r="101846">
      <c r="A101846" s="1" t="s">
        <v>35675</v>
      </c>
    </row>
    <row r="101847">
      <c r="A101847" s="1" t="s">
        <v>35676</v>
      </c>
    </row>
    <row r="101849">
      <c r="A101849" s="1" t="s">
        <v>35677</v>
      </c>
    </row>
    <row r="101851">
      <c r="A101851" s="1" t="s">
        <v>4007</v>
      </c>
    </row>
    <row r="101852">
      <c r="A101852" s="1" t="s">
        <v>3373</v>
      </c>
    </row>
    <row r="101853">
      <c r="A101853" s="1" t="s">
        <v>35678</v>
      </c>
    </row>
    <row r="101854">
      <c r="A101854" s="1" t="s">
        <v>35679</v>
      </c>
    </row>
    <row r="101855">
      <c r="A101855" s="1" t="s">
        <v>4007</v>
      </c>
    </row>
    <row r="101856">
      <c r="A101856" s="1" t="s">
        <v>35680</v>
      </c>
    </row>
    <row r="101857">
      <c r="A101857" s="1" t="s">
        <v>35681</v>
      </c>
    </row>
    <row r="101858">
      <c r="A101858" s="1" t="s">
        <v>35682</v>
      </c>
    </row>
    <row r="101860">
      <c r="A101860" s="1" t="s">
        <v>35683</v>
      </c>
    </row>
    <row r="101862">
      <c r="A101862" s="1" t="s">
        <v>7278</v>
      </c>
    </row>
    <row r="101863">
      <c r="A101863" s="1" t="s">
        <v>35684</v>
      </c>
    </row>
    <row r="101864">
      <c r="A101864" s="1" t="s">
        <v>35677</v>
      </c>
    </row>
    <row r="101865">
      <c r="A101865" s="1" t="s">
        <v>35678</v>
      </c>
    </row>
    <row r="101866">
      <c r="A101866" s="1" t="s">
        <v>35679</v>
      </c>
    </row>
    <row r="101867">
      <c r="A101867" s="1" t="s">
        <v>35680</v>
      </c>
    </row>
    <row r="101868">
      <c r="A101868" s="1" t="s">
        <v>35681</v>
      </c>
    </row>
    <row r="101869">
      <c r="A101869" s="1" t="s">
        <v>35682</v>
      </c>
    </row>
    <row r="101870">
      <c r="A101870" s="1" t="s">
        <v>35685</v>
      </c>
    </row>
    <row r="101871">
      <c r="A101871" s="1" t="s">
        <v>35686</v>
      </c>
    </row>
    <row r="101872">
      <c r="A101872" s="3" t="str">
        <f>= [ROOVAINKS —=</f>
        <v>#ERROR!</v>
      </c>
    </row>
    <row r="101873">
      <c r="A101873" s="1" t="s">
        <v>35687</v>
      </c>
    </row>
    <row r="101874">
      <c r="A101874" s="1" t="s">
        <v>35688</v>
      </c>
    </row>
    <row r="101875">
      <c r="A101875" s="1" t="s">
        <v>35689</v>
      </c>
    </row>
    <row r="101876">
      <c r="A101876" s="1" t="s">
        <v>35690</v>
      </c>
    </row>
    <row r="101877">
      <c r="A101877" s="3" t="str">
        <f>= [ROOVAINKS —=</f>
        <v>#ERROR!</v>
      </c>
    </row>
    <row r="101878">
      <c r="A101878" s="1" t="s">
        <v>35687</v>
      </c>
    </row>
    <row r="101879">
      <c r="A101879" s="1" t="s">
        <v>35688</v>
      </c>
    </row>
    <row r="101880">
      <c r="A101880" s="1" t="s">
        <v>35691</v>
      </c>
    </row>
    <row r="101881">
      <c r="A101881" s="1" t="s">
        <v>35692</v>
      </c>
    </row>
    <row r="101882">
      <c r="A101882" s="1" t="s">
        <v>35693</v>
      </c>
    </row>
    <row r="101883">
      <c r="A101883" s="1" t="s">
        <v>35694</v>
      </c>
    </row>
    <row r="101884">
      <c r="A101884" s="1" t="s">
        <v>35695</v>
      </c>
    </row>
    <row r="101886">
      <c r="A101886" s="1">
        <v>0.0</v>
      </c>
    </row>
    <row r="101887">
      <c r="A101887" s="1" t="s">
        <v>35696</v>
      </c>
    </row>
    <row r="101888">
      <c r="A101888" s="1" t="s">
        <v>35697</v>
      </c>
    </row>
    <row r="101890">
      <c r="A101890" s="1" t="s">
        <v>35698</v>
      </c>
    </row>
    <row r="101891">
      <c r="A101891" s="1" t="s">
        <v>35699</v>
      </c>
    </row>
    <row r="101893">
      <c r="A101893" s="1" t="s">
        <v>35700</v>
      </c>
    </row>
    <row r="101894">
      <c r="A101894" s="1" t="s">
        <v>35701</v>
      </c>
    </row>
    <row r="101896">
      <c r="A101896" s="1" t="s">
        <v>35702</v>
      </c>
    </row>
    <row r="101898">
      <c r="A101898" s="1" t="s">
        <v>35703</v>
      </c>
    </row>
    <row r="101899">
      <c r="A101899" s="1" t="s">
        <v>35704</v>
      </c>
    </row>
    <row r="101900">
      <c r="A101900" s="1" t="s">
        <v>35705</v>
      </c>
    </row>
    <row r="101901">
      <c r="A101901" s="1" t="s">
        <v>35693</v>
      </c>
    </row>
    <row r="101902">
      <c r="A101902" s="1" t="s">
        <v>35694</v>
      </c>
    </row>
    <row r="101903">
      <c r="A101903" s="1" t="s">
        <v>35695</v>
      </c>
    </row>
    <row r="101904">
      <c r="A101904" s="1" t="s">
        <v>35696</v>
      </c>
    </row>
    <row r="101905">
      <c r="A101905" s="1" t="s">
        <v>35697</v>
      </c>
    </row>
    <row r="101906">
      <c r="A101906" s="1" t="s">
        <v>35698</v>
      </c>
    </row>
    <row r="101907">
      <c r="A101907" s="1" t="s">
        <v>35699</v>
      </c>
    </row>
    <row r="101908">
      <c r="A101908" s="1" t="s">
        <v>35700</v>
      </c>
    </row>
    <row r="101909">
      <c r="A101909" s="1" t="s">
        <v>35701</v>
      </c>
    </row>
    <row r="101910">
      <c r="A101910" s="1" t="s">
        <v>35702</v>
      </c>
    </row>
    <row r="101911">
      <c r="A101911" s="1" t="s">
        <v>35703</v>
      </c>
    </row>
    <row r="101912">
      <c r="A101912" s="1" t="s">
        <v>35706</v>
      </c>
    </row>
    <row r="101913">
      <c r="A101913" s="1" t="s">
        <v>35707</v>
      </c>
    </row>
    <row r="101915">
      <c r="A101915" s="1" t="s">
        <v>35708</v>
      </c>
    </row>
    <row r="101917">
      <c r="A101917" s="1" t="s">
        <v>35709</v>
      </c>
    </row>
    <row r="101919">
      <c r="A101919" s="1" t="s">
        <v>35710</v>
      </c>
    </row>
    <row r="101921">
      <c r="A101921" s="1" t="s">
        <v>35711</v>
      </c>
    </row>
    <row r="101922">
      <c r="A101922" s="1" t="s">
        <v>35712</v>
      </c>
    </row>
    <row r="101923">
      <c r="A101923" s="1" t="s">
        <v>35713</v>
      </c>
    </row>
    <row r="101924">
      <c r="A101924" s="1" t="s">
        <v>35714</v>
      </c>
    </row>
    <row r="101926">
      <c r="A101926" s="1" t="s">
        <v>35715</v>
      </c>
    </row>
    <row r="101928">
      <c r="A101928" s="1" t="s">
        <v>35716</v>
      </c>
    </row>
    <row r="101930">
      <c r="A101930" s="1" t="s">
        <v>35717</v>
      </c>
    </row>
    <row r="101931">
      <c r="A101931" s="1" t="s">
        <v>35718</v>
      </c>
    </row>
    <row r="101932">
      <c r="A101932" s="1" t="s">
        <v>35719</v>
      </c>
    </row>
    <row r="101933">
      <c r="A101933" s="1" t="s">
        <v>35720</v>
      </c>
    </row>
    <row r="101935">
      <c r="A101935" s="1" t="s">
        <v>35721</v>
      </c>
    </row>
    <row r="101936">
      <c r="A101936" s="1" t="s">
        <v>35722</v>
      </c>
    </row>
    <row r="101938">
      <c r="A101938" s="1" t="s">
        <v>35723</v>
      </c>
    </row>
    <row r="101940">
      <c r="A101940" s="1" t="s">
        <v>35724</v>
      </c>
    </row>
    <row r="101942">
      <c r="A101942" s="1" t="s">
        <v>35725</v>
      </c>
    </row>
    <row r="101943">
      <c r="A101943" s="1" t="s">
        <v>35709</v>
      </c>
    </row>
    <row r="101944">
      <c r="A101944" s="1" t="s">
        <v>35710</v>
      </c>
    </row>
    <row r="101945">
      <c r="A101945" s="1" t="s">
        <v>35711</v>
      </c>
    </row>
    <row r="101946">
      <c r="A101946" s="1" t="s">
        <v>35712</v>
      </c>
    </row>
    <row r="101947">
      <c r="A101947" s="1" t="s">
        <v>35713</v>
      </c>
    </row>
    <row r="101948">
      <c r="A101948" s="1" t="s">
        <v>35714</v>
      </c>
    </row>
    <row r="101949">
      <c r="A101949" s="1" t="s">
        <v>35715</v>
      </c>
    </row>
    <row r="101950">
      <c r="A101950" s="1" t="s">
        <v>35716</v>
      </c>
    </row>
    <row r="101951">
      <c r="A101951" s="1" t="s">
        <v>35717</v>
      </c>
    </row>
    <row r="101952">
      <c r="A101952" s="1" t="s">
        <v>35718</v>
      </c>
    </row>
    <row r="101953">
      <c r="A101953" s="1" t="s">
        <v>35719</v>
      </c>
    </row>
    <row r="101954">
      <c r="A101954" s="1" t="s">
        <v>35720</v>
      </c>
    </row>
    <row r="101955">
      <c r="A101955" s="1" t="s">
        <v>35721</v>
      </c>
    </row>
    <row r="101956">
      <c r="A101956" s="1" t="s">
        <v>35722</v>
      </c>
    </row>
    <row r="101957">
      <c r="A101957" s="1" t="s">
        <v>35723</v>
      </c>
    </row>
    <row r="101958">
      <c r="A101958" s="1" t="s">
        <v>35726</v>
      </c>
    </row>
    <row r="101959">
      <c r="A101959" s="1" t="s">
        <v>35727</v>
      </c>
    </row>
    <row r="101960">
      <c r="A101960" s="1" t="s">
        <v>35728</v>
      </c>
    </row>
    <row r="101961">
      <c r="A101961" s="1" t="s">
        <v>35729</v>
      </c>
    </row>
    <row r="101962">
      <c r="A101962" s="1" t="s">
        <v>35730</v>
      </c>
    </row>
    <row r="101963">
      <c r="A101963" s="1" t="s">
        <v>35731</v>
      </c>
    </row>
    <row r="101964">
      <c r="A101964" s="1" t="s">
        <v>35732</v>
      </c>
    </row>
    <row r="101965">
      <c r="A101965" s="1" t="s">
        <v>35733</v>
      </c>
    </row>
    <row r="101966">
      <c r="A101966" s="1" t="s">
        <v>35734</v>
      </c>
    </row>
    <row r="101967">
      <c r="A101967" s="1" t="s">
        <v>35735</v>
      </c>
    </row>
    <row r="101968">
      <c r="A101968" s="1" t="s">
        <v>35736</v>
      </c>
    </row>
    <row r="101969">
      <c r="A101969" s="1" t="s">
        <v>35737</v>
      </c>
    </row>
    <row r="101970">
      <c r="A101970" s="1" t="s">
        <v>35738</v>
      </c>
    </row>
    <row r="101971">
      <c r="A101971" s="1" t="s">
        <v>34714</v>
      </c>
    </row>
    <row r="101972">
      <c r="A101972" s="1" t="s">
        <v>35739</v>
      </c>
    </row>
    <row r="101973">
      <c r="A101973" s="1" t="s">
        <v>35740</v>
      </c>
    </row>
    <row r="101974">
      <c r="A101974" s="1" t="s">
        <v>35741</v>
      </c>
    </row>
    <row r="101975">
      <c r="A101975" s="1" t="s">
        <v>35742</v>
      </c>
    </row>
    <row r="101976">
      <c r="A101976" s="1" t="s">
        <v>322</v>
      </c>
    </row>
    <row r="101977">
      <c r="A101977" s="1" t="s">
        <v>34806</v>
      </c>
    </row>
    <row r="101978">
      <c r="A101978" s="1" t="s">
        <v>35743</v>
      </c>
    </row>
    <row r="101979">
      <c r="A101979" s="1" t="s">
        <v>35744</v>
      </c>
    </row>
    <row r="101980">
      <c r="A101980" s="1" t="s">
        <v>35745</v>
      </c>
    </row>
    <row r="101981">
      <c r="A101981" s="1" t="s">
        <v>35746</v>
      </c>
    </row>
    <row r="101982">
      <c r="A101982" s="1" t="s">
        <v>35747</v>
      </c>
    </row>
    <row r="101983">
      <c r="A101983" s="1" t="s">
        <v>35748</v>
      </c>
    </row>
    <row r="101984">
      <c r="A101984" s="1" t="s">
        <v>35728</v>
      </c>
    </row>
    <row r="101985">
      <c r="A101985" s="1" t="s">
        <v>35729</v>
      </c>
    </row>
    <row r="101986">
      <c r="A101986" s="1" t="s">
        <v>35730</v>
      </c>
    </row>
    <row r="101987">
      <c r="A101987" s="1" t="s">
        <v>35731</v>
      </c>
    </row>
    <row r="101988">
      <c r="A101988" s="1" t="s">
        <v>35732</v>
      </c>
    </row>
    <row r="101989">
      <c r="A101989" s="1" t="s">
        <v>35733</v>
      </c>
    </row>
    <row r="101990">
      <c r="A101990" s="1" t="s">
        <v>35734</v>
      </c>
    </row>
    <row r="101991">
      <c r="A101991" s="1" t="s">
        <v>35735</v>
      </c>
    </row>
    <row r="101992">
      <c r="A101992" s="1" t="s">
        <v>35736</v>
      </c>
    </row>
    <row r="101993">
      <c r="A101993" s="1" t="s">
        <v>35738</v>
      </c>
    </row>
    <row r="101994">
      <c r="A101994" s="1" t="s">
        <v>34714</v>
      </c>
    </row>
    <row r="101995">
      <c r="A101995" s="1" t="s">
        <v>35739</v>
      </c>
    </row>
    <row r="101996">
      <c r="A101996" s="1" t="s">
        <v>35740</v>
      </c>
    </row>
    <row r="101997">
      <c r="A101997" s="1" t="s">
        <v>35741</v>
      </c>
    </row>
    <row r="101998">
      <c r="A101998" s="1" t="s">
        <v>35742</v>
      </c>
    </row>
    <row r="101999">
      <c r="A101999" s="1" t="s">
        <v>35743</v>
      </c>
    </row>
    <row r="102000">
      <c r="A102000" s="1" t="s">
        <v>35744</v>
      </c>
    </row>
    <row r="102001">
      <c r="A102001" s="1" t="s">
        <v>35745</v>
      </c>
    </row>
    <row r="102002">
      <c r="A102002" s="1" t="s">
        <v>35746</v>
      </c>
    </row>
    <row r="102003">
      <c r="A102003" s="1" t="s">
        <v>35749</v>
      </c>
    </row>
    <row r="102004">
      <c r="A102004" s="1" t="s">
        <v>35750</v>
      </c>
    </row>
    <row r="102005">
      <c r="A102005" s="1" t="s">
        <v>35751</v>
      </c>
    </row>
    <row r="102006">
      <c r="A102006" s="1" t="s">
        <v>35752</v>
      </c>
    </row>
    <row r="102007">
      <c r="A102007" s="1" t="s">
        <v>2222</v>
      </c>
    </row>
    <row r="102008">
      <c r="A102008" s="1" t="s">
        <v>35753</v>
      </c>
    </row>
    <row r="102009">
      <c r="A102009" s="1" t="s">
        <v>35754</v>
      </c>
    </row>
    <row r="102010">
      <c r="A102010" s="1" t="s">
        <v>35755</v>
      </c>
    </row>
    <row r="102011">
      <c r="A102011" s="1" t="s">
        <v>35756</v>
      </c>
    </row>
    <row r="102012">
      <c r="A102012" s="1" t="s">
        <v>35757</v>
      </c>
    </row>
    <row r="102013">
      <c r="A102013" s="1" t="s">
        <v>35758</v>
      </c>
    </row>
    <row r="102014">
      <c r="A102014" s="1" t="s">
        <v>35759</v>
      </c>
    </row>
    <row r="102015">
      <c r="A102015" s="1" t="s">
        <v>35760</v>
      </c>
    </row>
    <row r="102016">
      <c r="A102016" s="1" t="s">
        <v>35761</v>
      </c>
    </row>
    <row r="102017">
      <c r="A102017" s="3" t="str">
        <f>+ om iy el it</f>
        <v>#ERROR!</v>
      </c>
    </row>
    <row r="102018">
      <c r="A102018" s="1" t="s">
        <v>35762</v>
      </c>
    </row>
    <row r="102019">
      <c r="A102019" s="1" t="s">
        <v>35763</v>
      </c>
    </row>
    <row r="102020">
      <c r="A102020" s="1" t="s">
        <v>35764</v>
      </c>
    </row>
    <row r="102021">
      <c r="A102021" s="1" t="s">
        <v>35765</v>
      </c>
    </row>
    <row r="102022">
      <c r="A102022" s="1" t="s">
        <v>7820</v>
      </c>
    </row>
    <row r="102023">
      <c r="A102023" s="1" t="s">
        <v>35766</v>
      </c>
    </row>
    <row r="102024">
      <c r="A102024" s="1" t="s">
        <v>35767</v>
      </c>
    </row>
    <row r="102025">
      <c r="A102025" s="1" t="s">
        <v>35768</v>
      </c>
    </row>
    <row r="102026">
      <c r="A102026" s="1" t="s">
        <v>35751</v>
      </c>
    </row>
    <row r="102027">
      <c r="A102027" s="1" t="s">
        <v>35752</v>
      </c>
    </row>
    <row r="102028">
      <c r="A102028" s="1" t="s">
        <v>35753</v>
      </c>
    </row>
    <row r="102029">
      <c r="A102029" s="1" t="s">
        <v>35754</v>
      </c>
    </row>
    <row r="102030">
      <c r="A102030" s="1" t="s">
        <v>35755</v>
      </c>
    </row>
    <row r="102031">
      <c r="A102031" s="1" t="s">
        <v>35756</v>
      </c>
    </row>
    <row r="102032">
      <c r="A102032" s="1" t="s">
        <v>35757</v>
      </c>
    </row>
    <row r="102033">
      <c r="A102033" s="1" t="s">
        <v>35758</v>
      </c>
    </row>
    <row r="102034">
      <c r="A102034" s="1" t="s">
        <v>35759</v>
      </c>
    </row>
    <row r="102035">
      <c r="A102035" s="1" t="s">
        <v>35760</v>
      </c>
    </row>
    <row r="102036">
      <c r="A102036" s="1" t="s">
        <v>35761</v>
      </c>
    </row>
    <row r="102037">
      <c r="A102037" s="3" t="str">
        <f>+ om iy el it</f>
        <v>#ERROR!</v>
      </c>
    </row>
    <row r="102038">
      <c r="A102038" s="1" t="s">
        <v>35762</v>
      </c>
    </row>
    <row r="102039">
      <c r="A102039" s="1" t="s">
        <v>35763</v>
      </c>
    </row>
    <row r="102040">
      <c r="A102040" s="1" t="s">
        <v>35764</v>
      </c>
    </row>
    <row r="102041">
      <c r="A102041" s="1" t="s">
        <v>35765</v>
      </c>
    </row>
    <row r="102042">
      <c r="A102042" s="1" t="s">
        <v>35766</v>
      </c>
    </row>
    <row r="102043">
      <c r="A102043" s="1" t="s">
        <v>35767</v>
      </c>
    </row>
    <row r="102044">
      <c r="A102044" s="1" t="s">
        <v>35769</v>
      </c>
    </row>
    <row r="102045">
      <c r="A102045" s="1" t="s">
        <v>35770</v>
      </c>
    </row>
    <row r="102046">
      <c r="A102046" s="1" t="s">
        <v>35771</v>
      </c>
    </row>
    <row r="102047">
      <c r="A102047" s="1">
        <v>2.0</v>
      </c>
    </row>
    <row r="102048">
      <c r="A102048" s="1" t="s">
        <v>35772</v>
      </c>
    </row>
    <row r="102049">
      <c r="A102049" s="1" t="s">
        <v>35773</v>
      </c>
    </row>
    <row r="102050">
      <c r="A102050" s="1" t="s">
        <v>35774</v>
      </c>
    </row>
    <row r="102051">
      <c r="A102051" s="1" t="s">
        <v>35775</v>
      </c>
    </row>
    <row r="102052">
      <c r="A102052" s="1" t="s">
        <v>35776</v>
      </c>
    </row>
    <row r="102053">
      <c r="A102053" s="3" t="str">
        <f/>
        <v>#ERROR!</v>
      </c>
    </row>
    <row r="102054">
      <c r="A102054" s="1" t="s">
        <v>35777</v>
      </c>
    </row>
    <row r="102055">
      <c r="A102055" s="1" t="s">
        <v>35778</v>
      </c>
    </row>
    <row r="102056">
      <c r="A102056" s="1" t="s">
        <v>977</v>
      </c>
    </row>
    <row r="102057">
      <c r="A102057" s="1" t="s">
        <v>977</v>
      </c>
    </row>
    <row r="102058">
      <c r="A102058" s="1" t="s">
        <v>35779</v>
      </c>
    </row>
    <row r="102059">
      <c r="A102059" s="1" t="s">
        <v>13979</v>
      </c>
    </row>
    <row r="102060">
      <c r="A102060" s="1" t="s">
        <v>35780</v>
      </c>
    </row>
    <row r="102061">
      <c r="A102061" s="1" t="s">
        <v>35781</v>
      </c>
    </row>
    <row r="102062">
      <c r="A102062" s="1" t="s">
        <v>35782</v>
      </c>
    </row>
    <row r="102063">
      <c r="A102063" s="1" t="s">
        <v>10194</v>
      </c>
    </row>
    <row r="102064">
      <c r="A102064" s="1" t="s">
        <v>2802</v>
      </c>
    </row>
    <row r="102065">
      <c r="A102065" s="1" t="s">
        <v>7815</v>
      </c>
    </row>
    <row r="102066">
      <c r="A102066" s="1" t="s">
        <v>977</v>
      </c>
    </row>
    <row r="102067">
      <c r="A102067" s="1" t="s">
        <v>7512</v>
      </c>
    </row>
    <row r="102068">
      <c r="A102068" s="3" t="str">
        <f> EN</f>
        <v>#NAME?</v>
      </c>
    </row>
    <row r="102069">
      <c r="A102069" s="1" t="s">
        <v>35783</v>
      </c>
    </row>
    <row r="102070">
      <c r="A102070" s="1" t="s">
        <v>35784</v>
      </c>
    </row>
    <row r="102071">
      <c r="A102071" s="1" t="s">
        <v>2802</v>
      </c>
    </row>
    <row r="102072">
      <c r="A102072" s="1" t="s">
        <v>977</v>
      </c>
    </row>
    <row r="102073">
      <c r="A102073" s="1" t="s">
        <v>35785</v>
      </c>
    </row>
    <row r="102074">
      <c r="A102074" s="1" t="s">
        <v>35786</v>
      </c>
    </row>
    <row r="102075">
      <c r="A102075" s="1" t="s">
        <v>35787</v>
      </c>
    </row>
    <row r="102076">
      <c r="A102076" s="1" t="s">
        <v>35788</v>
      </c>
    </row>
    <row r="102077">
      <c r="A102077" s="1" t="s">
        <v>35789</v>
      </c>
    </row>
    <row r="102078">
      <c r="A102078" s="1" t="s">
        <v>35790</v>
      </c>
    </row>
    <row r="102079">
      <c r="A102079" s="1" t="s">
        <v>35771</v>
      </c>
    </row>
    <row r="102080">
      <c r="A102080" s="1" t="s">
        <v>35772</v>
      </c>
    </row>
    <row r="102081">
      <c r="A102081" s="1" t="s">
        <v>35773</v>
      </c>
    </row>
    <row r="102082">
      <c r="A102082" s="1" t="s">
        <v>35774</v>
      </c>
    </row>
    <row r="102083">
      <c r="A102083" s="1" t="s">
        <v>35775</v>
      </c>
    </row>
    <row r="102084">
      <c r="A102084" s="1" t="s">
        <v>35776</v>
      </c>
    </row>
    <row r="102085">
      <c r="A102085" s="1" t="s">
        <v>35778</v>
      </c>
    </row>
    <row r="102086">
      <c r="A102086" s="1" t="s">
        <v>35779</v>
      </c>
    </row>
    <row r="102087">
      <c r="A102087" s="1" t="s">
        <v>13979</v>
      </c>
    </row>
    <row r="102088">
      <c r="A102088" s="1" t="s">
        <v>35780</v>
      </c>
    </row>
    <row r="102089">
      <c r="A102089" s="1" t="s">
        <v>35781</v>
      </c>
    </row>
    <row r="102090">
      <c r="A102090" s="1" t="s">
        <v>35782</v>
      </c>
    </row>
    <row r="102091">
      <c r="A102091" s="1" t="s">
        <v>10194</v>
      </c>
    </row>
    <row r="102092">
      <c r="A102092" s="1" t="s">
        <v>7512</v>
      </c>
    </row>
    <row r="102093">
      <c r="A102093" s="3" t="str">
        <f> EN</f>
        <v>#NAME?</v>
      </c>
    </row>
    <row r="102094">
      <c r="A102094" s="1" t="s">
        <v>35783</v>
      </c>
    </row>
    <row r="102095">
      <c r="A102095" s="1" t="s">
        <v>35784</v>
      </c>
    </row>
    <row r="102096">
      <c r="A102096" s="1" t="s">
        <v>35785</v>
      </c>
    </row>
    <row r="102097">
      <c r="A102097" s="1" t="s">
        <v>35786</v>
      </c>
    </row>
    <row r="102098">
      <c r="A102098" s="1" t="s">
        <v>35787</v>
      </c>
    </row>
    <row r="102099">
      <c r="A102099" s="1" t="s">
        <v>35791</v>
      </c>
    </row>
    <row r="102100">
      <c r="A102100" s="1" t="s">
        <v>35792</v>
      </c>
    </row>
    <row r="102101">
      <c r="A102101" s="1" t="s">
        <v>35793</v>
      </c>
    </row>
    <row r="102102">
      <c r="A102102" s="1" t="s">
        <v>35794</v>
      </c>
    </row>
    <row r="102103">
      <c r="A102103" s="1" t="s">
        <v>35695</v>
      </c>
    </row>
    <row r="102105">
      <c r="A102105" s="1" t="s">
        <v>4007</v>
      </c>
    </row>
    <row r="102106">
      <c r="A102106" s="1" t="s">
        <v>35795</v>
      </c>
    </row>
    <row r="102107">
      <c r="A102107" s="1" t="s">
        <v>35796</v>
      </c>
    </row>
    <row r="102108">
      <c r="A102108" s="1" t="s">
        <v>35797</v>
      </c>
    </row>
    <row r="102109">
      <c r="A102109" s="1" t="s">
        <v>35798</v>
      </c>
    </row>
    <row r="102111">
      <c r="A102111" s="1" t="s">
        <v>35799</v>
      </c>
    </row>
    <row r="102112">
      <c r="A102112" s="1" t="s">
        <v>35800</v>
      </c>
    </row>
    <row r="102114">
      <c r="A102114" s="1" t="s">
        <v>35801</v>
      </c>
    </row>
    <row r="102116">
      <c r="A102116" s="1" t="s">
        <v>35802</v>
      </c>
    </row>
    <row r="102117">
      <c r="A102117" s="1" t="s">
        <v>35803</v>
      </c>
    </row>
    <row r="102118">
      <c r="A102118" s="1" t="s">
        <v>35793</v>
      </c>
    </row>
    <row r="102119">
      <c r="A102119" s="1" t="s">
        <v>35794</v>
      </c>
    </row>
    <row r="102120">
      <c r="A102120" s="1" t="s">
        <v>35695</v>
      </c>
    </row>
    <row r="102121">
      <c r="A102121" s="1" t="s">
        <v>35795</v>
      </c>
    </row>
    <row r="102122">
      <c r="A102122" s="1" t="s">
        <v>35796</v>
      </c>
    </row>
    <row r="102123">
      <c r="A102123" s="1" t="s">
        <v>35797</v>
      </c>
    </row>
    <row r="102124">
      <c r="A102124" s="1" t="s">
        <v>35798</v>
      </c>
    </row>
    <row r="102125">
      <c r="A102125" s="1" t="s">
        <v>35799</v>
      </c>
    </row>
    <row r="102126">
      <c r="A102126" s="1" t="s">
        <v>35800</v>
      </c>
    </row>
    <row r="102127">
      <c r="A102127" s="1" t="s">
        <v>35801</v>
      </c>
    </row>
    <row r="102128">
      <c r="A102128" s="1" t="s">
        <v>35804</v>
      </c>
    </row>
    <row r="102129">
      <c r="A102129" s="1" t="s">
        <v>35805</v>
      </c>
    </row>
    <row r="102131">
      <c r="A102131" s="1" t="s">
        <v>35806</v>
      </c>
    </row>
    <row r="102132">
      <c r="A102132" s="1" t="s">
        <v>35807</v>
      </c>
    </row>
    <row r="102134">
      <c r="A102134" s="1" t="s">
        <v>35808</v>
      </c>
    </row>
    <row r="102136">
      <c r="A102136" s="1" t="s">
        <v>27443</v>
      </c>
    </row>
    <row r="102137">
      <c r="A102137" s="1" t="s">
        <v>35809</v>
      </c>
    </row>
    <row r="102138">
      <c r="A102138" s="1" t="s">
        <v>35810</v>
      </c>
    </row>
    <row r="102139">
      <c r="A102139" s="1" t="s">
        <v>35811</v>
      </c>
    </row>
    <row r="102140">
      <c r="A102140" s="1" t="s">
        <v>35812</v>
      </c>
    </row>
    <row r="102141">
      <c r="A102141" s="3" t="str">
        <f/>
        <v>#ERROR!</v>
      </c>
    </row>
    <row r="102143">
      <c r="A102143" s="1" t="s">
        <v>35813</v>
      </c>
    </row>
    <row r="102144">
      <c r="A102144" s="1" t="s">
        <v>35806</v>
      </c>
    </row>
    <row r="102145">
      <c r="A102145" s="1" t="s">
        <v>35807</v>
      </c>
    </row>
    <row r="102146">
      <c r="A102146" s="1" t="s">
        <v>35808</v>
      </c>
    </row>
    <row r="102147">
      <c r="A102147" s="1" t="s">
        <v>35809</v>
      </c>
    </row>
    <row r="102148">
      <c r="A102148" s="1" t="s">
        <v>35810</v>
      </c>
    </row>
    <row r="102149">
      <c r="A102149" s="1" t="s">
        <v>35811</v>
      </c>
    </row>
    <row r="102150">
      <c r="A102150" s="1" t="s">
        <v>35814</v>
      </c>
    </row>
    <row r="102151">
      <c r="A102151" s="1" t="s">
        <v>35815</v>
      </c>
    </row>
    <row r="102153">
      <c r="A102153" s="1" t="s">
        <v>35816</v>
      </c>
    </row>
    <row r="102155">
      <c r="A102155" s="1" t="s">
        <v>35817</v>
      </c>
    </row>
    <row r="102156">
      <c r="A102156" s="1" t="s">
        <v>35818</v>
      </c>
    </row>
    <row r="102157">
      <c r="A102157" s="1" t="s">
        <v>35819</v>
      </c>
    </row>
    <row r="102158">
      <c r="A102158" s="1" t="s">
        <v>35820</v>
      </c>
    </row>
    <row r="102159">
      <c r="A102159" s="1" t="s">
        <v>35821</v>
      </c>
    </row>
    <row r="102161">
      <c r="A102161" s="1" t="s">
        <v>35822</v>
      </c>
    </row>
    <row r="102162">
      <c r="A102162" s="1" t="s">
        <v>35823</v>
      </c>
    </row>
    <row r="102163">
      <c r="A102163" s="1" t="s">
        <v>35824</v>
      </c>
    </row>
    <row r="102164">
      <c r="A102164" s="1" t="s">
        <v>35825</v>
      </c>
    </row>
    <row r="102165">
      <c r="A102165" s="1" t="s">
        <v>35816</v>
      </c>
    </row>
    <row r="102166">
      <c r="A102166" s="1" t="s">
        <v>35817</v>
      </c>
    </row>
    <row r="102167">
      <c r="A102167" s="1" t="s">
        <v>35818</v>
      </c>
    </row>
    <row r="102168">
      <c r="A102168" s="1" t="s">
        <v>35819</v>
      </c>
    </row>
    <row r="102169">
      <c r="A102169" s="1" t="s">
        <v>35820</v>
      </c>
    </row>
    <row r="102170">
      <c r="A102170" s="1" t="s">
        <v>35821</v>
      </c>
    </row>
    <row r="102171">
      <c r="A102171" s="1" t="s">
        <v>35822</v>
      </c>
    </row>
    <row r="102172">
      <c r="A102172" s="1" t="s">
        <v>35823</v>
      </c>
    </row>
    <row r="102173">
      <c r="A102173" s="1" t="s">
        <v>35826</v>
      </c>
    </row>
    <row r="102174">
      <c r="A102174" s="1" t="s">
        <v>35827</v>
      </c>
    </row>
    <row r="102176">
      <c r="A102176" s="1" t="s">
        <v>35828</v>
      </c>
    </row>
    <row r="102177">
      <c r="A102177" s="1" t="s">
        <v>35829</v>
      </c>
    </row>
    <row r="102179">
      <c r="A102179" s="1" t="s">
        <v>35830</v>
      </c>
    </row>
    <row r="102180">
      <c r="A102180" s="1" t="s">
        <v>35831</v>
      </c>
    </row>
    <row r="102182">
      <c r="A102182" s="1" t="s">
        <v>35832</v>
      </c>
    </row>
    <row r="102184">
      <c r="A102184" s="1" t="s">
        <v>35833</v>
      </c>
    </row>
    <row r="102185">
      <c r="A102185" s="1" t="s">
        <v>35834</v>
      </c>
    </row>
    <row r="102186">
      <c r="A102186" s="1" t="s">
        <v>35835</v>
      </c>
    </row>
    <row r="102187">
      <c r="A102187" s="1" t="s">
        <v>35836</v>
      </c>
    </row>
    <row r="102188">
      <c r="A102188" s="1" t="s">
        <v>35828</v>
      </c>
    </row>
    <row r="102189">
      <c r="A102189" s="1" t="s">
        <v>35829</v>
      </c>
    </row>
    <row r="102190">
      <c r="A102190" s="1" t="s">
        <v>35830</v>
      </c>
    </row>
    <row r="102191">
      <c r="A102191" s="1" t="s">
        <v>35831</v>
      </c>
    </row>
    <row r="102192">
      <c r="A102192" s="1" t="s">
        <v>35832</v>
      </c>
    </row>
    <row r="102193">
      <c r="A102193" s="1" t="s">
        <v>35833</v>
      </c>
    </row>
    <row r="102194">
      <c r="A102194" s="1" t="s">
        <v>35834</v>
      </c>
    </row>
    <row r="102195">
      <c r="A102195" s="1" t="s">
        <v>35837</v>
      </c>
    </row>
    <row r="102196">
      <c r="A102196" s="1" t="s">
        <v>35838</v>
      </c>
    </row>
    <row r="102197">
      <c r="A102197" s="1" t="s">
        <v>35839</v>
      </c>
    </row>
    <row r="102199">
      <c r="A102199" s="1" t="s">
        <v>35794</v>
      </c>
    </row>
    <row r="102200">
      <c r="A102200" s="1" t="s">
        <v>35840</v>
      </c>
    </row>
    <row r="102202">
      <c r="A102202" s="1" t="s">
        <v>35841</v>
      </c>
    </row>
    <row r="102203">
      <c r="A102203" s="1" t="s">
        <v>35842</v>
      </c>
    </row>
    <row r="102205">
      <c r="A102205" s="1" t="s">
        <v>4007</v>
      </c>
    </row>
    <row r="102206">
      <c r="A102206" s="1" t="s">
        <v>35843</v>
      </c>
    </row>
    <row r="102208">
      <c r="A102208" s="1" t="s">
        <v>35844</v>
      </c>
    </row>
    <row r="102209">
      <c r="A102209" s="1" t="s">
        <v>35845</v>
      </c>
    </row>
    <row r="102210">
      <c r="A102210" s="1" t="s">
        <v>35803</v>
      </c>
    </row>
    <row r="102211">
      <c r="A102211" s="1" t="s">
        <v>35839</v>
      </c>
    </row>
    <row r="102212">
      <c r="A102212" s="1" t="s">
        <v>35794</v>
      </c>
    </row>
    <row r="102213">
      <c r="A102213" s="1" t="s">
        <v>35840</v>
      </c>
    </row>
    <row r="102214">
      <c r="A102214" s="1" t="s">
        <v>35841</v>
      </c>
    </row>
    <row r="102215">
      <c r="A102215" s="1" t="s">
        <v>35842</v>
      </c>
    </row>
    <row r="102216">
      <c r="A102216" s="1" t="s">
        <v>35843</v>
      </c>
    </row>
    <row r="102217">
      <c r="A102217" s="1" t="s">
        <v>35844</v>
      </c>
    </row>
    <row r="102218">
      <c r="A102218" s="1" t="s">
        <v>35846</v>
      </c>
    </row>
    <row r="102219">
      <c r="A102219" s="1" t="s">
        <v>35847</v>
      </c>
    </row>
    <row r="102221">
      <c r="A102221" s="1" t="s">
        <v>35848</v>
      </c>
    </row>
    <row r="102222">
      <c r="A102222" s="1" t="s">
        <v>35849</v>
      </c>
    </row>
    <row r="102224">
      <c r="A102224" s="1" t="s">
        <v>35850</v>
      </c>
    </row>
    <row r="102225">
      <c r="A102225" s="1" t="s">
        <v>35848</v>
      </c>
    </row>
    <row r="102227">
      <c r="A102227" s="1" t="s">
        <v>35851</v>
      </c>
    </row>
    <row r="102228">
      <c r="A102228" s="1" t="s">
        <v>35848</v>
      </c>
    </row>
    <row r="102229">
      <c r="A102229" s="1" t="s">
        <v>35849</v>
      </c>
    </row>
    <row r="102230">
      <c r="A102230" s="1" t="s">
        <v>35850</v>
      </c>
    </row>
    <row r="102231">
      <c r="A102231" s="1" t="s">
        <v>35852</v>
      </c>
    </row>
    <row r="102232">
      <c r="A102232" s="1" t="s">
        <v>35853</v>
      </c>
    </row>
    <row r="102234">
      <c r="A102234" s="1" t="s">
        <v>35854</v>
      </c>
    </row>
    <row r="102236">
      <c r="A102236" s="3" t="str">
        <f/>
        <v>#ERROR!</v>
      </c>
    </row>
    <row r="102237">
      <c r="A102237" s="3" t="str">
        <f/>
        <v>#ERROR!</v>
      </c>
    </row>
    <row r="102239">
      <c r="A102239" s="1" t="s">
        <v>35855</v>
      </c>
    </row>
    <row r="102240">
      <c r="A102240" s="1" t="s">
        <v>35856</v>
      </c>
    </row>
    <row r="102241">
      <c r="A102241" s="1" t="s">
        <v>35857</v>
      </c>
    </row>
    <row r="102243">
      <c r="A102243" s="1" t="s">
        <v>35858</v>
      </c>
    </row>
    <row r="102244">
      <c r="A102244" s="1" t="s">
        <v>35859</v>
      </c>
    </row>
    <row r="102245">
      <c r="A102245" s="1" t="s">
        <v>35860</v>
      </c>
    </row>
    <row r="102247">
      <c r="A102247" s="1" t="s">
        <v>35861</v>
      </c>
    </row>
    <row r="102248">
      <c r="A102248" s="1" t="s">
        <v>35858</v>
      </c>
    </row>
    <row r="102249">
      <c r="A102249" s="1" t="s">
        <v>35859</v>
      </c>
    </row>
    <row r="102250">
      <c r="A102250" s="1" t="s">
        <v>35862</v>
      </c>
    </row>
    <row r="102251">
      <c r="A102251" s="1" t="s">
        <v>35863</v>
      </c>
    </row>
    <row r="102252">
      <c r="A102252" s="1" t="s">
        <v>35864</v>
      </c>
    </row>
    <row r="102253">
      <c r="A102253" s="1" t="s">
        <v>35865</v>
      </c>
    </row>
    <row r="102254">
      <c r="A102254" s="1" t="s">
        <v>35866</v>
      </c>
    </row>
    <row r="102255">
      <c r="A102255" s="1" t="s">
        <v>35867</v>
      </c>
    </row>
    <row r="102256">
      <c r="A102256" s="1" t="s">
        <v>35868</v>
      </c>
    </row>
    <row r="102257">
      <c r="A102257" s="1" t="s">
        <v>35864</v>
      </c>
    </row>
    <row r="102258">
      <c r="A102258" s="1" t="s">
        <v>35865</v>
      </c>
    </row>
    <row r="102259">
      <c r="A102259" s="1" t="s">
        <v>35869</v>
      </c>
    </row>
    <row r="102260">
      <c r="A102260" s="1" t="s">
        <v>35867</v>
      </c>
    </row>
    <row r="102261">
      <c r="A102261" s="1" t="s">
        <v>35870</v>
      </c>
    </row>
    <row r="102262">
      <c r="A102262" s="1" t="s">
        <v>35871</v>
      </c>
    </row>
    <row r="102263">
      <c r="A102263" s="1" t="s">
        <v>34176</v>
      </c>
    </row>
    <row r="102265">
      <c r="A102265" s="3" t="str">
        <f>+—</f>
        <v>#ERROR!</v>
      </c>
    </row>
    <row r="102266">
      <c r="A102266" s="1" t="s">
        <v>7815</v>
      </c>
    </row>
    <row r="102268">
      <c r="A102268" s="1" t="s">
        <v>35872</v>
      </c>
    </row>
    <row r="102269">
      <c r="A102269" s="1" t="s">
        <v>35873</v>
      </c>
    </row>
    <row r="102271">
      <c r="A102271" s="1" t="s">
        <v>35874</v>
      </c>
    </row>
    <row r="102272">
      <c r="A102272" s="1" t="s">
        <v>35875</v>
      </c>
    </row>
    <row r="102273">
      <c r="A102273" s="1" t="s">
        <v>35876</v>
      </c>
    </row>
    <row r="102274">
      <c r="A102274" s="1" t="s">
        <v>35877</v>
      </c>
    </row>
    <row r="102275">
      <c r="A102275" s="1" t="s">
        <v>35878</v>
      </c>
    </row>
    <row r="102276">
      <c r="A102276" s="1" t="s">
        <v>35879</v>
      </c>
    </row>
    <row r="102277">
      <c r="A102277" s="1" t="s">
        <v>35877</v>
      </c>
    </row>
    <row r="102278">
      <c r="A102278" s="1" t="s">
        <v>35878</v>
      </c>
    </row>
    <row r="102279">
      <c r="A102279" s="1" t="s">
        <v>35880</v>
      </c>
    </row>
    <row r="102280">
      <c r="A102280" s="1" t="s">
        <v>35881</v>
      </c>
    </row>
    <row r="102282">
      <c r="A102282" s="1" t="s">
        <v>35882</v>
      </c>
    </row>
    <row r="102283">
      <c r="A102283" s="1" t="s">
        <v>35883</v>
      </c>
    </row>
    <row r="102284">
      <c r="A102284" s="1" t="s">
        <v>35884</v>
      </c>
    </row>
    <row r="102286">
      <c r="A102286" s="1" t="s">
        <v>35885</v>
      </c>
    </row>
    <row r="102287">
      <c r="A102287" s="1" t="s">
        <v>17862</v>
      </c>
    </row>
    <row r="102289">
      <c r="A102289" s="1" t="s">
        <v>35886</v>
      </c>
    </row>
    <row r="102290">
      <c r="A102290" s="1" t="s">
        <v>35887</v>
      </c>
    </row>
    <row r="102291">
      <c r="A102291" s="1" t="s">
        <v>35888</v>
      </c>
    </row>
    <row r="102292">
      <c r="A102292" s="1" t="s">
        <v>35889</v>
      </c>
    </row>
    <row r="102294">
      <c r="A102294" s="1" t="s">
        <v>18501</v>
      </c>
    </row>
    <row r="102296">
      <c r="A102296" s="1" t="s">
        <v>35890</v>
      </c>
    </row>
    <row r="102297">
      <c r="A102297" s="1" t="s">
        <v>35891</v>
      </c>
    </row>
    <row r="102298">
      <c r="A102298" s="1" t="s">
        <v>35892</v>
      </c>
    </row>
    <row r="102300">
      <c r="A102300" s="1" t="s">
        <v>35893</v>
      </c>
    </row>
    <row r="102301">
      <c r="A102301" s="1" t="s">
        <v>35894</v>
      </c>
    </row>
    <row r="102302">
      <c r="A102302" s="1" t="s">
        <v>35895</v>
      </c>
    </row>
    <row r="102304">
      <c r="A102304" s="1" t="s">
        <v>35896</v>
      </c>
    </row>
    <row r="102306">
      <c r="A102306" s="1" t="s">
        <v>35897</v>
      </c>
    </row>
    <row r="102307">
      <c r="A102307" s="1" t="s">
        <v>35898</v>
      </c>
    </row>
    <row r="102308">
      <c r="A102308" s="1" t="s">
        <v>35899</v>
      </c>
    </row>
    <row r="102310">
      <c r="A102310" s="1" t="s">
        <v>35900</v>
      </c>
    </row>
    <row r="102312">
      <c r="A102312" s="1" t="s">
        <v>35901</v>
      </c>
    </row>
    <row r="102313">
      <c r="A102313" s="1" t="s">
        <v>35902</v>
      </c>
    </row>
    <row r="102315">
      <c r="A102315" s="1" t="s">
        <v>35903</v>
      </c>
    </row>
    <row r="102317">
      <c r="A102317" s="1" t="s">
        <v>35904</v>
      </c>
    </row>
    <row r="102318">
      <c r="A102318" s="1" t="s">
        <v>35905</v>
      </c>
    </row>
    <row r="102319">
      <c r="A102319" s="1" t="s">
        <v>35882</v>
      </c>
    </row>
    <row r="102320">
      <c r="A102320" s="1" t="s">
        <v>35883</v>
      </c>
    </row>
    <row r="102321">
      <c r="A102321" s="1" t="s">
        <v>35884</v>
      </c>
    </row>
    <row r="102322">
      <c r="A102322" s="1" t="s">
        <v>35885</v>
      </c>
    </row>
    <row r="102323">
      <c r="A102323" s="1" t="s">
        <v>17862</v>
      </c>
    </row>
    <row r="102324">
      <c r="A102324" s="1" t="s">
        <v>35886</v>
      </c>
    </row>
    <row r="102325">
      <c r="A102325" s="1" t="s">
        <v>35887</v>
      </c>
    </row>
    <row r="102326">
      <c r="A102326" s="1" t="s">
        <v>35888</v>
      </c>
    </row>
    <row r="102327">
      <c r="A102327" s="1" t="s">
        <v>35889</v>
      </c>
    </row>
    <row r="102328">
      <c r="A102328" s="1" t="s">
        <v>18501</v>
      </c>
    </row>
    <row r="102329">
      <c r="A102329" s="1" t="s">
        <v>35890</v>
      </c>
    </row>
    <row r="102330">
      <c r="A102330" s="1" t="s">
        <v>35891</v>
      </c>
    </row>
    <row r="102331">
      <c r="A102331" s="1" t="s">
        <v>35892</v>
      </c>
    </row>
    <row r="102332">
      <c r="A102332" s="1" t="s">
        <v>35893</v>
      </c>
    </row>
    <row r="102333">
      <c r="A102333" s="1" t="s">
        <v>35894</v>
      </c>
    </row>
    <row r="102334">
      <c r="A102334" s="1" t="s">
        <v>35895</v>
      </c>
    </row>
    <row r="102335">
      <c r="A102335" s="1" t="s">
        <v>35896</v>
      </c>
    </row>
    <row r="102336">
      <c r="A102336" s="1" t="s">
        <v>35897</v>
      </c>
    </row>
    <row r="102337">
      <c r="A102337" s="1" t="s">
        <v>35898</v>
      </c>
    </row>
    <row r="102338">
      <c r="A102338" s="1" t="s">
        <v>35899</v>
      </c>
    </row>
    <row r="102339">
      <c r="A102339" s="1" t="s">
        <v>35900</v>
      </c>
    </row>
    <row r="102340">
      <c r="A102340" s="1" t="s">
        <v>35901</v>
      </c>
    </row>
    <row r="102341">
      <c r="A102341" s="1" t="s">
        <v>35902</v>
      </c>
    </row>
    <row r="102342">
      <c r="A102342" s="1" t="s">
        <v>35903</v>
      </c>
    </row>
    <row r="102343">
      <c r="A102343" s="1" t="s">
        <v>35906</v>
      </c>
    </row>
    <row r="102344">
      <c r="A102344" s="1" t="s">
        <v>35907</v>
      </c>
    </row>
    <row r="102346">
      <c r="A102346" s="1" t="s">
        <v>17828</v>
      </c>
    </row>
    <row r="102348">
      <c r="A102348" s="1" t="s">
        <v>17829</v>
      </c>
    </row>
    <row r="102349">
      <c r="A102349" s="1" t="s">
        <v>17830</v>
      </c>
    </row>
    <row r="102351">
      <c r="A102351" s="1" t="s">
        <v>17831</v>
      </c>
    </row>
    <row r="102353">
      <c r="A102353" s="1" t="s">
        <v>17832</v>
      </c>
    </row>
    <row r="102355">
      <c r="A102355" s="1" t="s">
        <v>17833</v>
      </c>
    </row>
    <row r="102356">
      <c r="A102356" s="1" t="s">
        <v>17834</v>
      </c>
    </row>
    <row r="102357">
      <c r="A102357" s="1" t="s">
        <v>17835</v>
      </c>
    </row>
    <row r="102359">
      <c r="A102359" s="1" t="s">
        <v>17836</v>
      </c>
    </row>
    <row r="102360">
      <c r="A102360" s="1" t="s">
        <v>17837</v>
      </c>
    </row>
    <row r="102362">
      <c r="A102362" s="1" t="s">
        <v>17838</v>
      </c>
    </row>
    <row r="102363">
      <c r="A102363" s="1" t="s">
        <v>17839</v>
      </c>
    </row>
    <row r="102364">
      <c r="A102364" s="1" t="s">
        <v>17840</v>
      </c>
    </row>
    <row r="102365">
      <c r="A102365" s="1" t="s">
        <v>17841</v>
      </c>
    </row>
    <row r="102367">
      <c r="A102367" s="1" t="s">
        <v>17842</v>
      </c>
    </row>
    <row r="102369">
      <c r="A102369" s="1" t="s">
        <v>17843</v>
      </c>
    </row>
    <row r="102370">
      <c r="A102370" s="1" t="s">
        <v>17844</v>
      </c>
    </row>
    <row r="102371">
      <c r="A102371" s="1" t="s">
        <v>17845</v>
      </c>
    </row>
    <row r="102373">
      <c r="A102373" s="1" t="s">
        <v>17846</v>
      </c>
    </row>
    <row r="102374">
      <c r="A102374" s="1" t="s">
        <v>17847</v>
      </c>
    </row>
    <row r="102375">
      <c r="A102375" s="1" t="s">
        <v>17848</v>
      </c>
    </row>
    <row r="102377">
      <c r="A102377" s="1" t="s">
        <v>17849</v>
      </c>
    </row>
    <row r="102379">
      <c r="A102379" s="1" t="s">
        <v>17850</v>
      </c>
    </row>
    <row r="102380">
      <c r="A102380" s="1" t="s">
        <v>17851</v>
      </c>
    </row>
    <row r="102381">
      <c r="A102381" s="1" t="s">
        <v>17852</v>
      </c>
    </row>
    <row r="102383">
      <c r="A102383" s="1" t="s">
        <v>17853</v>
      </c>
    </row>
    <row r="102385">
      <c r="A102385" s="1" t="s">
        <v>17854</v>
      </c>
    </row>
    <row r="102386">
      <c r="A102386" s="1" t="s">
        <v>17855</v>
      </c>
    </row>
    <row r="102387">
      <c r="A102387" s="1" t="s">
        <v>17828</v>
      </c>
    </row>
    <row r="102388">
      <c r="A102388" s="1" t="s">
        <v>17829</v>
      </c>
    </row>
    <row r="102389">
      <c r="A102389" s="1" t="s">
        <v>17831</v>
      </c>
    </row>
    <row r="102390">
      <c r="A102390" s="1" t="s">
        <v>17832</v>
      </c>
    </row>
    <row r="102391">
      <c r="A102391" s="1" t="s">
        <v>17833</v>
      </c>
    </row>
    <row r="102392">
      <c r="A102392" s="1" t="s">
        <v>17834</v>
      </c>
    </row>
    <row r="102393">
      <c r="A102393" s="1" t="s">
        <v>17835</v>
      </c>
    </row>
    <row r="102394">
      <c r="A102394" s="1" t="s">
        <v>17836</v>
      </c>
    </row>
    <row r="102395">
      <c r="A102395" s="1" t="s">
        <v>17837</v>
      </c>
    </row>
    <row r="102396">
      <c r="A102396" s="1" t="s">
        <v>17838</v>
      </c>
    </row>
    <row r="102397">
      <c r="A102397" s="1" t="s">
        <v>17839</v>
      </c>
    </row>
    <row r="102398">
      <c r="A102398" s="1" t="s">
        <v>17840</v>
      </c>
    </row>
    <row r="102399">
      <c r="A102399" s="1" t="s">
        <v>17841</v>
      </c>
    </row>
    <row r="102400">
      <c r="A102400" s="1" t="s">
        <v>17842</v>
      </c>
    </row>
    <row r="102401">
      <c r="A102401" s="1" t="s">
        <v>17843</v>
      </c>
    </row>
    <row r="102402">
      <c r="A102402" s="1" t="s">
        <v>17844</v>
      </c>
    </row>
    <row r="102403">
      <c r="A102403" s="1" t="s">
        <v>17845</v>
      </c>
    </row>
    <row r="102404">
      <c r="A102404" s="1" t="s">
        <v>17846</v>
      </c>
    </row>
    <row r="102405">
      <c r="A102405" s="1" t="s">
        <v>17847</v>
      </c>
    </row>
    <row r="102406">
      <c r="A102406" s="1" t="s">
        <v>17848</v>
      </c>
    </row>
    <row r="102407">
      <c r="A102407" s="1" t="s">
        <v>17849</v>
      </c>
    </row>
    <row r="102408">
      <c r="A102408" s="1" t="s">
        <v>17850</v>
      </c>
    </row>
    <row r="102409">
      <c r="A102409" s="1" t="s">
        <v>17851</v>
      </c>
    </row>
    <row r="102410">
      <c r="A102410" s="1" t="s">
        <v>17852</v>
      </c>
    </row>
    <row r="102411">
      <c r="A102411" s="1" t="s">
        <v>17853</v>
      </c>
    </row>
    <row r="102412">
      <c r="A102412" s="1" t="s">
        <v>17856</v>
      </c>
    </row>
    <row r="102413">
      <c r="A102413" s="1" t="s">
        <v>35908</v>
      </c>
    </row>
    <row r="102414">
      <c r="A102414" s="1" t="s">
        <v>17780</v>
      </c>
    </row>
    <row r="102416">
      <c r="A102416" s="1" t="s">
        <v>7815</v>
      </c>
    </row>
    <row r="102417">
      <c r="A102417" s="1" t="s">
        <v>17781</v>
      </c>
    </row>
    <row r="102419">
      <c r="A102419" s="1" t="s">
        <v>17782</v>
      </c>
    </row>
    <row r="102420">
      <c r="A102420" s="1" t="s">
        <v>17783</v>
      </c>
    </row>
    <row r="102422">
      <c r="A102422" s="1" t="s">
        <v>17784</v>
      </c>
    </row>
    <row r="102423">
      <c r="A102423" s="1" t="s">
        <v>17785</v>
      </c>
    </row>
    <row r="102425">
      <c r="A102425" s="1" t="s">
        <v>17786</v>
      </c>
    </row>
    <row r="102426">
      <c r="A102426" s="1" t="s">
        <v>17787</v>
      </c>
    </row>
    <row r="102428">
      <c r="A102428" s="1" t="s">
        <v>17788</v>
      </c>
    </row>
    <row r="102429">
      <c r="A102429" s="1" t="s">
        <v>17789</v>
      </c>
    </row>
    <row r="102431">
      <c r="A102431" s="1" t="s">
        <v>17790</v>
      </c>
    </row>
    <row r="102432">
      <c r="A102432" s="1" t="s">
        <v>17791</v>
      </c>
    </row>
    <row r="102433">
      <c r="A102433" s="1" t="s">
        <v>17792</v>
      </c>
    </row>
    <row r="102435">
      <c r="A102435" s="1" t="s">
        <v>17793</v>
      </c>
    </row>
    <row r="102436">
      <c r="A102436" s="1" t="s">
        <v>17794</v>
      </c>
    </row>
    <row r="102437">
      <c r="A102437" s="1" t="s">
        <v>17795</v>
      </c>
    </row>
    <row r="102438">
      <c r="A102438" s="1" t="s">
        <v>17796</v>
      </c>
    </row>
    <row r="102439">
      <c r="A102439" s="1" t="s">
        <v>17797</v>
      </c>
    </row>
    <row r="102440">
      <c r="A102440" s="1" t="s">
        <v>17798</v>
      </c>
    </row>
    <row r="102442">
      <c r="A102442" s="1" t="s">
        <v>17799</v>
      </c>
    </row>
    <row r="102443">
      <c r="A102443" s="1" t="s">
        <v>17800</v>
      </c>
    </row>
    <row r="102445">
      <c r="A102445" s="1" t="s">
        <v>17801</v>
      </c>
    </row>
    <row r="102446">
      <c r="A102446" s="1" t="s">
        <v>17802</v>
      </c>
    </row>
    <row r="102448">
      <c r="A102448" s="1" t="s">
        <v>233</v>
      </c>
    </row>
    <row r="102449">
      <c r="A102449" s="1" t="s">
        <v>17803</v>
      </c>
    </row>
    <row r="102450">
      <c r="A102450" s="1" t="s">
        <v>17780</v>
      </c>
    </row>
    <row r="102451">
      <c r="A102451" s="1" t="s">
        <v>17781</v>
      </c>
    </row>
    <row r="102452">
      <c r="A102452" s="1" t="s">
        <v>17782</v>
      </c>
    </row>
    <row r="102453">
      <c r="A102453" s="1" t="s">
        <v>17783</v>
      </c>
    </row>
    <row r="102454">
      <c r="A102454" s="1" t="s">
        <v>17784</v>
      </c>
    </row>
    <row r="102455">
      <c r="A102455" s="1" t="s">
        <v>17785</v>
      </c>
    </row>
    <row r="102456">
      <c r="A102456" s="1" t="s">
        <v>17786</v>
      </c>
    </row>
    <row r="102457">
      <c r="A102457" s="1" t="s">
        <v>17787</v>
      </c>
    </row>
    <row r="102458">
      <c r="A102458" s="1" t="s">
        <v>17788</v>
      </c>
    </row>
    <row r="102459">
      <c r="A102459" s="1" t="s">
        <v>17789</v>
      </c>
    </row>
    <row r="102460">
      <c r="A102460" s="1" t="s">
        <v>17790</v>
      </c>
    </row>
    <row r="102461">
      <c r="A102461" s="1" t="s">
        <v>17791</v>
      </c>
    </row>
    <row r="102462">
      <c r="A102462" s="1" t="s">
        <v>17792</v>
      </c>
    </row>
    <row r="102463">
      <c r="A102463" s="1" t="s">
        <v>17793</v>
      </c>
    </row>
    <row r="102464">
      <c r="A102464" s="1" t="s">
        <v>17794</v>
      </c>
    </row>
    <row r="102465">
      <c r="A102465" s="1" t="s">
        <v>17795</v>
      </c>
    </row>
    <row r="102466">
      <c r="A102466" s="1" t="s">
        <v>17796</v>
      </c>
    </row>
    <row r="102467">
      <c r="A102467" s="1" t="s">
        <v>17797</v>
      </c>
    </row>
    <row r="102468">
      <c r="A102468" s="1" t="s">
        <v>17798</v>
      </c>
    </row>
    <row r="102469">
      <c r="A102469" s="1" t="s">
        <v>17799</v>
      </c>
    </row>
    <row r="102470">
      <c r="A102470" s="1" t="s">
        <v>17800</v>
      </c>
    </row>
    <row r="102471">
      <c r="A102471" s="1" t="s">
        <v>17801</v>
      </c>
    </row>
    <row r="102472">
      <c r="A102472" s="1" t="s">
        <v>17804</v>
      </c>
    </row>
    <row r="102473">
      <c r="A102473" s="1" t="s">
        <v>35909</v>
      </c>
    </row>
    <row r="102474">
      <c r="A102474" s="3" t="str">
        <f/>
        <v>#ERROR!</v>
      </c>
    </row>
    <row r="102475">
      <c r="A102475" s="1" t="s">
        <v>35910</v>
      </c>
    </row>
    <row r="102477">
      <c r="A102477" s="1" t="s">
        <v>8914</v>
      </c>
    </row>
    <row r="102479">
      <c r="A102479" s="1" t="s">
        <v>35911</v>
      </c>
    </row>
    <row r="102480">
      <c r="A102480" s="1" t="s">
        <v>35912</v>
      </c>
    </row>
    <row r="102481">
      <c r="A102481" s="1" t="s">
        <v>35913</v>
      </c>
    </row>
    <row r="102482">
      <c r="A102482" s="1" t="s">
        <v>35914</v>
      </c>
    </row>
    <row r="102484">
      <c r="A102484" s="1" t="s">
        <v>4007</v>
      </c>
    </row>
    <row r="102485">
      <c r="A102485" s="1" t="s">
        <v>35915</v>
      </c>
    </row>
    <row r="102486">
      <c r="A102486" s="1" t="s">
        <v>35916</v>
      </c>
    </row>
    <row r="102487">
      <c r="A102487" s="1" t="s">
        <v>35917</v>
      </c>
    </row>
    <row r="102488">
      <c r="A102488" s="1" t="s">
        <v>35918</v>
      </c>
    </row>
    <row r="102490">
      <c r="A102490" s="1" t="s">
        <v>20438</v>
      </c>
    </row>
    <row r="102491">
      <c r="A102491" s="1" t="s">
        <v>35919</v>
      </c>
    </row>
    <row r="102492">
      <c r="A102492" s="1" t="s">
        <v>35920</v>
      </c>
    </row>
    <row r="102493">
      <c r="A102493" s="1" t="s">
        <v>35921</v>
      </c>
    </row>
    <row r="102495">
      <c r="A102495" s="1" t="s">
        <v>35922</v>
      </c>
    </row>
    <row r="102496">
      <c r="A102496" s="1" t="s">
        <v>35923</v>
      </c>
    </row>
    <row r="102497">
      <c r="A102497" s="1" t="s">
        <v>20444</v>
      </c>
    </row>
    <row r="102498">
      <c r="A102498" s="1" t="s">
        <v>35924</v>
      </c>
    </row>
    <row r="102499">
      <c r="A102499" s="1" t="s">
        <v>35925</v>
      </c>
    </row>
    <row r="102501">
      <c r="A102501" s="1" t="s">
        <v>35926</v>
      </c>
    </row>
    <row r="102503">
      <c r="A102503" s="1" t="s">
        <v>35927</v>
      </c>
    </row>
    <row r="102504">
      <c r="A102504" s="1" t="s">
        <v>35928</v>
      </c>
    </row>
    <row r="102505">
      <c r="A102505" s="1" t="s">
        <v>35929</v>
      </c>
    </row>
    <row r="102507">
      <c r="A102507" s="1" t="s">
        <v>35930</v>
      </c>
    </row>
    <row r="102508">
      <c r="A102508" s="1" t="s">
        <v>35910</v>
      </c>
    </row>
    <row r="102509">
      <c r="A102509" s="1" t="s">
        <v>35911</v>
      </c>
    </row>
    <row r="102510">
      <c r="A102510" s="1" t="s">
        <v>35912</v>
      </c>
    </row>
    <row r="102511">
      <c r="A102511" s="1" t="s">
        <v>35913</v>
      </c>
    </row>
    <row r="102512">
      <c r="A102512" s="1" t="s">
        <v>35914</v>
      </c>
    </row>
    <row r="102513">
      <c r="A102513" s="1" t="s">
        <v>35915</v>
      </c>
    </row>
    <row r="102514">
      <c r="A102514" s="1" t="s">
        <v>35916</v>
      </c>
    </row>
    <row r="102515">
      <c r="A102515" s="1" t="s">
        <v>35917</v>
      </c>
    </row>
    <row r="102516">
      <c r="A102516" s="1" t="s">
        <v>35918</v>
      </c>
    </row>
    <row r="102517">
      <c r="A102517" s="1" t="s">
        <v>20438</v>
      </c>
    </row>
    <row r="102518">
      <c r="A102518" s="1" t="s">
        <v>35919</v>
      </c>
    </row>
    <row r="102519">
      <c r="A102519" s="1" t="s">
        <v>35920</v>
      </c>
    </row>
    <row r="102520">
      <c r="A102520" s="1" t="s">
        <v>35921</v>
      </c>
    </row>
    <row r="102521">
      <c r="A102521" s="1" t="s">
        <v>35922</v>
      </c>
    </row>
    <row r="102522">
      <c r="A102522" s="1" t="s">
        <v>35923</v>
      </c>
    </row>
    <row r="102523">
      <c r="A102523" s="1" t="s">
        <v>20444</v>
      </c>
    </row>
    <row r="102524">
      <c r="A102524" s="1" t="s">
        <v>35924</v>
      </c>
    </row>
    <row r="102525">
      <c r="A102525" s="1" t="s">
        <v>35925</v>
      </c>
    </row>
    <row r="102526">
      <c r="A102526" s="1" t="s">
        <v>35926</v>
      </c>
    </row>
    <row r="102527">
      <c r="A102527" s="1" t="s">
        <v>35927</v>
      </c>
    </row>
    <row r="102528">
      <c r="A102528" s="1" t="s">
        <v>35928</v>
      </c>
    </row>
    <row r="102529">
      <c r="A102529" s="1" t="s">
        <v>35931</v>
      </c>
    </row>
    <row r="102530">
      <c r="A102530" s="1" t="s">
        <v>35932</v>
      </c>
    </row>
    <row r="102531">
      <c r="A102531" s="1" t="s">
        <v>34203</v>
      </c>
    </row>
    <row r="102532">
      <c r="A102532" s="1" t="s">
        <v>34204</v>
      </c>
    </row>
    <row r="102533">
      <c r="A102533" s="1" t="s">
        <v>34205</v>
      </c>
    </row>
    <row r="102534">
      <c r="A102534" s="1" t="s">
        <v>34206</v>
      </c>
    </row>
    <row r="102535">
      <c r="A102535" s="1" t="s">
        <v>34207</v>
      </c>
    </row>
    <row r="102536">
      <c r="A102536" s="1" t="s">
        <v>34208</v>
      </c>
    </row>
    <row r="102537">
      <c r="A102537" s="1" t="s">
        <v>34209</v>
      </c>
    </row>
    <row r="102538">
      <c r="A102538" s="1" t="s">
        <v>34210</v>
      </c>
    </row>
    <row r="102539">
      <c r="A102539" s="1" t="s">
        <v>34211</v>
      </c>
    </row>
    <row r="102540">
      <c r="A102540" s="1" t="s">
        <v>34212</v>
      </c>
    </row>
    <row r="102541">
      <c r="A102541" s="1" t="s">
        <v>34213</v>
      </c>
    </row>
    <row r="102542">
      <c r="A102542" s="1" t="s">
        <v>34214</v>
      </c>
    </row>
    <row r="102543">
      <c r="A102543" s="1" t="s">
        <v>34215</v>
      </c>
    </row>
    <row r="102544">
      <c r="A102544" s="1" t="s">
        <v>34216</v>
      </c>
    </row>
    <row r="102545">
      <c r="A102545" s="1" t="s">
        <v>34217</v>
      </c>
    </row>
    <row r="102546">
      <c r="A102546" s="1" t="s">
        <v>34218</v>
      </c>
    </row>
    <row r="102547">
      <c r="A102547" s="1" t="s">
        <v>34219</v>
      </c>
    </row>
    <row r="102548">
      <c r="A102548" s="1" t="s">
        <v>34220</v>
      </c>
    </row>
    <row r="102549">
      <c r="A102549" s="1" t="s">
        <v>34204</v>
      </c>
    </row>
    <row r="102550">
      <c r="A102550" s="1" t="s">
        <v>34205</v>
      </c>
    </row>
    <row r="102551">
      <c r="A102551" s="1" t="s">
        <v>34206</v>
      </c>
    </row>
    <row r="102552">
      <c r="A102552" s="1" t="s">
        <v>34207</v>
      </c>
    </row>
    <row r="102553">
      <c r="A102553" s="1" t="s">
        <v>34208</v>
      </c>
    </row>
    <row r="102554">
      <c r="A102554" s="1" t="s">
        <v>34209</v>
      </c>
    </row>
    <row r="102555">
      <c r="A102555" s="1" t="s">
        <v>34210</v>
      </c>
    </row>
    <row r="102556">
      <c r="A102556" s="1" t="s">
        <v>34211</v>
      </c>
    </row>
    <row r="102557">
      <c r="A102557" s="1" t="s">
        <v>34212</v>
      </c>
    </row>
    <row r="102558">
      <c r="A102558" s="1" t="s">
        <v>34213</v>
      </c>
    </row>
    <row r="102559">
      <c r="A102559" s="1" t="s">
        <v>34214</v>
      </c>
    </row>
    <row r="102560">
      <c r="A102560" s="1" t="s">
        <v>34215</v>
      </c>
    </row>
    <row r="102561">
      <c r="A102561" s="1" t="s">
        <v>34216</v>
      </c>
    </row>
    <row r="102562">
      <c r="A102562" s="1" t="s">
        <v>34217</v>
      </c>
    </row>
    <row r="102563">
      <c r="A102563" s="1" t="s">
        <v>34218</v>
      </c>
    </row>
    <row r="102564">
      <c r="A102564" s="1" t="s">
        <v>34221</v>
      </c>
    </row>
    <row r="102565">
      <c r="A102565" s="1" t="s">
        <v>35933</v>
      </c>
    </row>
    <row r="102567">
      <c r="A102567" s="1" t="s">
        <v>18022</v>
      </c>
    </row>
    <row r="102568">
      <c r="A102568" s="1" t="s">
        <v>18023</v>
      </c>
    </row>
    <row r="102570">
      <c r="A102570" s="1" t="s">
        <v>18024</v>
      </c>
    </row>
    <row r="102571">
      <c r="A102571" s="1" t="s">
        <v>18025</v>
      </c>
    </row>
    <row r="102572">
      <c r="A102572" s="1" t="s">
        <v>18022</v>
      </c>
    </row>
    <row r="102573">
      <c r="A102573" s="1" t="s">
        <v>18023</v>
      </c>
    </row>
    <row r="102574">
      <c r="A102574" s="1" t="s">
        <v>18026</v>
      </c>
    </row>
    <row r="102575">
      <c r="A102575" s="1" t="s">
        <v>35934</v>
      </c>
    </row>
    <row r="102576">
      <c r="A102576" s="1" t="s">
        <v>28996</v>
      </c>
    </row>
    <row r="102577">
      <c r="A102577" s="1" t="s">
        <v>28997</v>
      </c>
    </row>
    <row r="102578">
      <c r="A102578" s="1" t="s">
        <v>28998</v>
      </c>
    </row>
    <row r="102579">
      <c r="A102579" s="1" t="s">
        <v>20251</v>
      </c>
    </row>
    <row r="102580">
      <c r="A102580" s="1" t="s">
        <v>28999</v>
      </c>
    </row>
    <row r="102581">
      <c r="A102581" s="1" t="s">
        <v>26679</v>
      </c>
    </row>
    <row r="102582">
      <c r="A102582" s="1" t="s">
        <v>26680</v>
      </c>
    </row>
    <row r="102583">
      <c r="A102583" s="1" t="s">
        <v>29000</v>
      </c>
    </row>
    <row r="102584">
      <c r="A102584" s="1" t="s">
        <v>26682</v>
      </c>
    </row>
    <row r="102585">
      <c r="A102585" s="1" t="s">
        <v>26683</v>
      </c>
    </row>
    <row r="102586">
      <c r="A102586" s="1" t="s">
        <v>28126</v>
      </c>
    </row>
    <row r="102587">
      <c r="A102587" s="1" t="s">
        <v>29001</v>
      </c>
    </row>
    <row r="102588">
      <c r="A102588" s="1" t="s">
        <v>26686</v>
      </c>
    </row>
    <row r="102589">
      <c r="A102589" s="1" t="s">
        <v>28128</v>
      </c>
    </row>
    <row r="102590">
      <c r="A102590" s="1" t="s">
        <v>28129</v>
      </c>
    </row>
    <row r="102591">
      <c r="A102591" s="1" t="s">
        <v>28130</v>
      </c>
    </row>
    <row r="102592">
      <c r="A102592" s="1" t="s">
        <v>28131</v>
      </c>
    </row>
    <row r="102593">
      <c r="A102593" s="1" t="s">
        <v>28132</v>
      </c>
    </row>
    <row r="102594">
      <c r="A102594" s="1" t="s">
        <v>28133</v>
      </c>
    </row>
    <row r="102595">
      <c r="A102595" s="1" t="s">
        <v>28922</v>
      </c>
    </row>
    <row r="102596">
      <c r="A102596" s="1" t="s">
        <v>28135</v>
      </c>
    </row>
    <row r="102597">
      <c r="A102597" s="1" t="s">
        <v>28136</v>
      </c>
    </row>
    <row r="102598">
      <c r="A102598" s="1" t="s">
        <v>28137</v>
      </c>
    </row>
    <row r="102599">
      <c r="A102599" s="1" t="s">
        <v>28138</v>
      </c>
    </row>
    <row r="102600">
      <c r="A102600" s="1" t="s">
        <v>29002</v>
      </c>
    </row>
    <row r="102601">
      <c r="A102601" s="1" t="s">
        <v>28140</v>
      </c>
    </row>
    <row r="102602">
      <c r="A102602" s="1" t="s">
        <v>28141</v>
      </c>
    </row>
    <row r="102603">
      <c r="A102603" s="1" t="s">
        <v>28142</v>
      </c>
    </row>
    <row r="102604">
      <c r="A102604" s="1" t="s">
        <v>28143</v>
      </c>
    </row>
    <row r="102605">
      <c r="A102605" s="1" t="s">
        <v>28144</v>
      </c>
    </row>
    <row r="102606">
      <c r="A102606" s="1" t="s">
        <v>29003</v>
      </c>
    </row>
    <row r="102607">
      <c r="A102607" s="1" t="s">
        <v>28998</v>
      </c>
    </row>
    <row r="102608">
      <c r="A102608" s="1" t="s">
        <v>20251</v>
      </c>
    </row>
    <row r="102609">
      <c r="A102609" s="1" t="s">
        <v>28999</v>
      </c>
    </row>
    <row r="102610">
      <c r="A102610" s="1" t="s">
        <v>26679</v>
      </c>
    </row>
    <row r="102611">
      <c r="A102611" s="1" t="s">
        <v>26680</v>
      </c>
    </row>
    <row r="102612">
      <c r="A102612" s="1" t="s">
        <v>29000</v>
      </c>
    </row>
    <row r="102613">
      <c r="A102613" s="1" t="s">
        <v>26682</v>
      </c>
    </row>
    <row r="102614">
      <c r="A102614" s="1" t="s">
        <v>26683</v>
      </c>
    </row>
    <row r="102615">
      <c r="A102615" s="1" t="s">
        <v>28126</v>
      </c>
    </row>
    <row r="102616">
      <c r="A102616" s="1" t="s">
        <v>29001</v>
      </c>
    </row>
    <row r="102617">
      <c r="A102617" s="1" t="s">
        <v>26686</v>
      </c>
    </row>
    <row r="102618">
      <c r="A102618" s="1" t="s">
        <v>28128</v>
      </c>
    </row>
    <row r="102619">
      <c r="A102619" s="1" t="s">
        <v>28129</v>
      </c>
    </row>
    <row r="102620">
      <c r="A102620" s="1" t="s">
        <v>28130</v>
      </c>
    </row>
    <row r="102621">
      <c r="A102621" s="1" t="s">
        <v>28131</v>
      </c>
    </row>
    <row r="102622">
      <c r="A102622" s="1" t="s">
        <v>28132</v>
      </c>
    </row>
    <row r="102623">
      <c r="A102623" s="1" t="s">
        <v>28133</v>
      </c>
    </row>
    <row r="102624">
      <c r="A102624" s="1" t="s">
        <v>28922</v>
      </c>
    </row>
    <row r="102625">
      <c r="A102625" s="1" t="s">
        <v>28135</v>
      </c>
    </row>
    <row r="102626">
      <c r="A102626" s="1" t="s">
        <v>28136</v>
      </c>
    </row>
    <row r="102627">
      <c r="A102627" s="1" t="s">
        <v>28137</v>
      </c>
    </row>
    <row r="102628">
      <c r="A102628" s="1" t="s">
        <v>28138</v>
      </c>
    </row>
    <row r="102629">
      <c r="A102629" s="1" t="s">
        <v>29002</v>
      </c>
    </row>
    <row r="102630">
      <c r="A102630" s="1" t="s">
        <v>28140</v>
      </c>
    </row>
    <row r="102631">
      <c r="A102631" s="1" t="s">
        <v>28141</v>
      </c>
    </row>
    <row r="102632">
      <c r="A102632" s="1" t="s">
        <v>28142</v>
      </c>
    </row>
    <row r="102633">
      <c r="A102633" s="1" t="s">
        <v>28143</v>
      </c>
    </row>
    <row r="102634">
      <c r="A102634" s="1" t="s">
        <v>28144</v>
      </c>
    </row>
    <row r="102635">
      <c r="A102635" s="1" t="s">
        <v>29004</v>
      </c>
    </row>
    <row r="102636">
      <c r="A102636" s="1" t="s">
        <v>35935</v>
      </c>
    </row>
    <row r="102638">
      <c r="A102638" s="1" t="s">
        <v>29874</v>
      </c>
    </row>
    <row r="102639">
      <c r="A102639" s="1" t="s">
        <v>29875</v>
      </c>
    </row>
    <row r="102640">
      <c r="A102640" s="1" t="s">
        <v>29876</v>
      </c>
    </row>
    <row r="102641">
      <c r="A102641" s="1" t="s">
        <v>29877</v>
      </c>
    </row>
    <row r="102643">
      <c r="A102643" s="1" t="s">
        <v>29878</v>
      </c>
    </row>
    <row r="102645">
      <c r="A102645" s="1" t="s">
        <v>29879</v>
      </c>
    </row>
    <row r="102647">
      <c r="A102647" s="1" t="s">
        <v>29880</v>
      </c>
    </row>
    <row r="102648">
      <c r="A102648" s="1" t="s">
        <v>29881</v>
      </c>
    </row>
    <row r="102650">
      <c r="A102650" s="1" t="s">
        <v>29882</v>
      </c>
    </row>
    <row r="102652">
      <c r="A102652" s="1" t="s">
        <v>29883</v>
      </c>
    </row>
    <row r="102653">
      <c r="A102653" s="1" t="s">
        <v>29884</v>
      </c>
    </row>
    <row r="102655">
      <c r="A102655" s="1" t="s">
        <v>29885</v>
      </c>
    </row>
    <row r="102656">
      <c r="A102656" s="1" t="s">
        <v>29886</v>
      </c>
    </row>
    <row r="102658">
      <c r="A102658" s="1" t="s">
        <v>29887</v>
      </c>
    </row>
    <row r="102659">
      <c r="A102659" s="1" t="s">
        <v>29888</v>
      </c>
    </row>
    <row r="102661">
      <c r="A102661" s="1" t="s">
        <v>29889</v>
      </c>
    </row>
    <row r="102662">
      <c r="A102662" s="1" t="s">
        <v>29890</v>
      </c>
    </row>
    <row r="102664">
      <c r="A102664" s="1" t="s">
        <v>29891</v>
      </c>
    </row>
    <row r="102665">
      <c r="A102665" s="1" t="s">
        <v>29874</v>
      </c>
    </row>
    <row r="102666">
      <c r="A102666" s="1" t="s">
        <v>29875</v>
      </c>
    </row>
    <row r="102667">
      <c r="A102667" s="1" t="s">
        <v>29876</v>
      </c>
    </row>
    <row r="102668">
      <c r="A102668" s="1" t="s">
        <v>29877</v>
      </c>
    </row>
    <row r="102669">
      <c r="A102669" s="1" t="s">
        <v>29878</v>
      </c>
    </row>
    <row r="102670">
      <c r="A102670" s="1" t="s">
        <v>29879</v>
      </c>
    </row>
    <row r="102671">
      <c r="A102671" s="1" t="s">
        <v>29880</v>
      </c>
    </row>
    <row r="102672">
      <c r="A102672" s="1" t="s">
        <v>29881</v>
      </c>
    </row>
    <row r="102673">
      <c r="A102673" s="1" t="s">
        <v>29882</v>
      </c>
    </row>
    <row r="102674">
      <c r="A102674" s="1" t="s">
        <v>29883</v>
      </c>
    </row>
    <row r="102675">
      <c r="A102675" s="1" t="s">
        <v>29884</v>
      </c>
    </row>
    <row r="102676">
      <c r="A102676" s="1" t="s">
        <v>29885</v>
      </c>
    </row>
    <row r="102677">
      <c r="A102677" s="1" t="s">
        <v>29886</v>
      </c>
    </row>
    <row r="102678">
      <c r="A102678" s="1" t="s">
        <v>29887</v>
      </c>
    </row>
    <row r="102679">
      <c r="A102679" s="1" t="s">
        <v>29888</v>
      </c>
    </row>
    <row r="102680">
      <c r="A102680" s="1" t="s">
        <v>29889</v>
      </c>
    </row>
    <row r="102681">
      <c r="A102681" s="1" t="s">
        <v>29892</v>
      </c>
    </row>
    <row r="102682">
      <c r="A102682" s="1" t="s">
        <v>35936</v>
      </c>
    </row>
    <row r="102683">
      <c r="A102683" s="1" t="s">
        <v>35937</v>
      </c>
    </row>
    <row r="102685">
      <c r="A102685" s="1" t="s">
        <v>9563</v>
      </c>
    </row>
    <row r="102686">
      <c r="A102686" s="1" t="s">
        <v>35938</v>
      </c>
    </row>
    <row r="102688">
      <c r="A102688" s="1" t="s">
        <v>35939</v>
      </c>
    </row>
    <row r="102689">
      <c r="A102689" s="1" t="s">
        <v>4653</v>
      </c>
    </row>
    <row r="102690">
      <c r="A102690" s="1" t="s">
        <v>35940</v>
      </c>
    </row>
    <row r="102691">
      <c r="A102691" s="1" t="s">
        <v>35937</v>
      </c>
    </row>
    <row r="102692">
      <c r="A102692" s="1" t="s">
        <v>35938</v>
      </c>
    </row>
    <row r="102693">
      <c r="A102693" s="1" t="s">
        <v>35941</v>
      </c>
    </row>
    <row r="102694">
      <c r="A102694" s="1" t="s">
        <v>35942</v>
      </c>
    </row>
    <row r="102695">
      <c r="A102695" s="1" t="s">
        <v>33433</v>
      </c>
    </row>
    <row r="102696">
      <c r="A102696" s="1" t="s">
        <v>17166</v>
      </c>
    </row>
    <row r="102697">
      <c r="A102697" s="1" t="s">
        <v>33434</v>
      </c>
    </row>
    <row r="102699">
      <c r="A102699" s="1" t="s">
        <v>19627</v>
      </c>
    </row>
    <row r="102701">
      <c r="A102701" s="1" t="s">
        <v>33435</v>
      </c>
    </row>
    <row r="102703">
      <c r="A102703" s="1" t="s">
        <v>33436</v>
      </c>
    </row>
    <row r="102704">
      <c r="A102704" s="1" t="s">
        <v>33437</v>
      </c>
    </row>
    <row r="102706">
      <c r="A102706" s="1" t="s">
        <v>33438</v>
      </c>
    </row>
    <row r="102708">
      <c r="A102708" s="1" t="s">
        <v>33439</v>
      </c>
    </row>
    <row r="102710">
      <c r="A102710" s="1" t="s">
        <v>33440</v>
      </c>
    </row>
    <row r="102711">
      <c r="A102711" s="1" t="s">
        <v>33441</v>
      </c>
    </row>
    <row r="102713">
      <c r="A102713" s="1" t="s">
        <v>33442</v>
      </c>
    </row>
    <row r="102714">
      <c r="A102714" s="1" t="s">
        <v>33436</v>
      </c>
    </row>
    <row r="102715">
      <c r="A102715" s="1" t="s">
        <v>33437</v>
      </c>
    </row>
    <row r="102716">
      <c r="A102716" s="1" t="s">
        <v>33438</v>
      </c>
    </row>
    <row r="102717">
      <c r="A102717" s="1" t="s">
        <v>33439</v>
      </c>
    </row>
    <row r="102718">
      <c r="A102718" s="1" t="s">
        <v>33440</v>
      </c>
    </row>
    <row r="102719">
      <c r="A102719" s="1" t="s">
        <v>33443</v>
      </c>
    </row>
    <row r="102720">
      <c r="A102720" s="1" t="s">
        <v>35943</v>
      </c>
    </row>
    <row r="102721">
      <c r="A102721" s="1" t="s">
        <v>35944</v>
      </c>
    </row>
    <row r="102722">
      <c r="A102722" s="1" t="s">
        <v>2802</v>
      </c>
    </row>
    <row r="102723">
      <c r="A102723" s="1" t="s">
        <v>977</v>
      </c>
    </row>
    <row r="102724">
      <c r="A102724" s="1" t="s">
        <v>35945</v>
      </c>
    </row>
    <row r="102725">
      <c r="A102725" s="1" t="s">
        <v>977</v>
      </c>
    </row>
    <row r="102726">
      <c r="A102726" s="1" t="s">
        <v>977</v>
      </c>
    </row>
    <row r="102727">
      <c r="A102727" s="1" t="s">
        <v>35946</v>
      </c>
    </row>
    <row r="102728">
      <c r="A102728" s="1" t="s">
        <v>35947</v>
      </c>
    </row>
    <row r="102729">
      <c r="A102729" s="1" t="s">
        <v>35948</v>
      </c>
    </row>
    <row r="102730">
      <c r="A102730" s="1" t="s">
        <v>10091</v>
      </c>
    </row>
    <row r="102731">
      <c r="A102731" s="1" t="s">
        <v>14417</v>
      </c>
    </row>
    <row r="102732">
      <c r="A102732" s="1" t="s">
        <v>35949</v>
      </c>
    </row>
    <row r="102733">
      <c r="A102733" s="1" t="s">
        <v>35950</v>
      </c>
    </row>
    <row r="102734">
      <c r="A102734" s="1" t="s">
        <v>35945</v>
      </c>
    </row>
    <row r="102735">
      <c r="A102735" s="1" t="s">
        <v>35946</v>
      </c>
    </row>
    <row r="102736">
      <c r="A102736" s="1" t="s">
        <v>35947</v>
      </c>
    </row>
    <row r="102737">
      <c r="A102737" s="1" t="s">
        <v>35948</v>
      </c>
    </row>
    <row r="102738">
      <c r="A102738" s="1" t="s">
        <v>35951</v>
      </c>
    </row>
    <row r="102739">
      <c r="A102739" s="1" t="s">
        <v>35952</v>
      </c>
    </row>
    <row r="102741">
      <c r="A102741" s="1" t="s">
        <v>35953</v>
      </c>
    </row>
    <row r="102742">
      <c r="A102742" s="1" t="s">
        <v>35954</v>
      </c>
    </row>
    <row r="102744">
      <c r="A102744" s="1" t="s">
        <v>35955</v>
      </c>
    </row>
    <row r="102745">
      <c r="A102745" s="1" t="s">
        <v>35956</v>
      </c>
    </row>
    <row r="102746">
      <c r="A102746" s="1" t="s">
        <v>35953</v>
      </c>
    </row>
    <row r="102747">
      <c r="A102747" s="1" t="s">
        <v>35954</v>
      </c>
    </row>
    <row r="102748">
      <c r="A102748" s="1" t="s">
        <v>35957</v>
      </c>
    </row>
    <row r="102749">
      <c r="A102749" s="1" t="s">
        <v>35958</v>
      </c>
    </row>
    <row r="102750">
      <c r="A102750" s="3" t="str">
        <f> PEE ae Oe SSA</f>
        <v>#ERROR!</v>
      </c>
    </row>
    <row r="102751">
      <c r="A102751" s="1" t="s">
        <v>35959</v>
      </c>
    </row>
    <row r="102752">
      <c r="A102752" s="1" t="s">
        <v>35960</v>
      </c>
    </row>
    <row r="102753">
      <c r="A102753" s="1" t="s">
        <v>35961</v>
      </c>
    </row>
    <row r="102754">
      <c r="A102754" s="1" t="s">
        <v>35962</v>
      </c>
    </row>
    <row r="102755">
      <c r="A102755" s="1" t="s">
        <v>35963</v>
      </c>
    </row>
    <row r="102756">
      <c r="A102756" s="1" t="s">
        <v>35964</v>
      </c>
    </row>
    <row r="102757">
      <c r="A102757" s="1" t="s">
        <v>35965</v>
      </c>
    </row>
    <row r="102758">
      <c r="A102758" s="1" t="s">
        <v>35966</v>
      </c>
    </row>
    <row r="102759">
      <c r="A102759" s="1" t="s">
        <v>35967</v>
      </c>
    </row>
    <row r="102760">
      <c r="A102760" s="1" t="s">
        <v>35968</v>
      </c>
    </row>
    <row r="102761">
      <c r="A102761" s="1" t="s">
        <v>32986</v>
      </c>
    </row>
    <row r="102762">
      <c r="A102762" s="3" t="str">
        <f/>
        <v>#ERROR!</v>
      </c>
    </row>
    <row r="102763">
      <c r="A102763" s="1" t="s">
        <v>977</v>
      </c>
    </row>
    <row r="102764">
      <c r="A102764" s="1" t="s">
        <v>35969</v>
      </c>
    </row>
    <row r="102765">
      <c r="A102765" s="1" t="s">
        <v>35970</v>
      </c>
    </row>
    <row r="102766">
      <c r="A102766" s="1" t="s">
        <v>35971</v>
      </c>
    </row>
    <row r="102767">
      <c r="A102767" s="1" t="s">
        <v>35972</v>
      </c>
    </row>
    <row r="102768">
      <c r="A102768" s="3" t="str">
        <f> PEE ae Oe SSA</f>
        <v>#ERROR!</v>
      </c>
    </row>
    <row r="102769">
      <c r="A102769" s="1" t="s">
        <v>35959</v>
      </c>
    </row>
    <row r="102770">
      <c r="A102770" s="1" t="s">
        <v>35960</v>
      </c>
    </row>
    <row r="102771">
      <c r="A102771" s="1" t="s">
        <v>35961</v>
      </c>
    </row>
    <row r="102772">
      <c r="A102772" s="1" t="s">
        <v>35962</v>
      </c>
    </row>
    <row r="102773">
      <c r="A102773" s="1" t="s">
        <v>35963</v>
      </c>
    </row>
    <row r="102774">
      <c r="A102774" s="1" t="s">
        <v>35964</v>
      </c>
    </row>
    <row r="102775">
      <c r="A102775" s="1" t="s">
        <v>35965</v>
      </c>
    </row>
    <row r="102776">
      <c r="A102776" s="1" t="s">
        <v>35967</v>
      </c>
    </row>
    <row r="102777">
      <c r="A102777" s="1" t="s">
        <v>32986</v>
      </c>
    </row>
    <row r="102778">
      <c r="A102778" s="1" t="s">
        <v>35969</v>
      </c>
    </row>
    <row r="102779">
      <c r="A102779" s="1" t="s">
        <v>35971</v>
      </c>
    </row>
    <row r="102780">
      <c r="A102780" s="1" t="s">
        <v>35973</v>
      </c>
    </row>
    <row r="102781">
      <c r="A102781" s="1" t="s">
        <v>35974</v>
      </c>
    </row>
    <row r="102782">
      <c r="A102782" s="1" t="s">
        <v>14342</v>
      </c>
    </row>
    <row r="102783">
      <c r="A102783" s="1" t="s">
        <v>20456</v>
      </c>
    </row>
    <row r="102784">
      <c r="A102784" s="1" t="s">
        <v>35975</v>
      </c>
    </row>
    <row r="102785">
      <c r="A102785" s="1" t="s">
        <v>34501</v>
      </c>
    </row>
    <row r="102786">
      <c r="A102786" s="1" t="s">
        <v>35976</v>
      </c>
    </row>
    <row r="102787">
      <c r="A102787" s="1" t="s">
        <v>35977</v>
      </c>
    </row>
    <row r="102788">
      <c r="A102788" s="1" t="s">
        <v>8688</v>
      </c>
    </row>
    <row r="102789">
      <c r="A102789" s="1" t="s">
        <v>35978</v>
      </c>
    </row>
    <row r="102790">
      <c r="A102790" s="1" t="s">
        <v>186</v>
      </c>
    </row>
    <row r="102791">
      <c r="A102791" s="1" t="s">
        <v>35979</v>
      </c>
    </row>
    <row r="102792">
      <c r="A102792" s="1" t="s">
        <v>35980</v>
      </c>
    </row>
    <row r="102793">
      <c r="A102793" s="1" t="s">
        <v>35981</v>
      </c>
    </row>
    <row r="102794">
      <c r="A102794" s="1" t="s">
        <v>35982</v>
      </c>
    </row>
    <row r="102795">
      <c r="A102795" s="3" t="str">
        <f/>
        <v>#ERROR!</v>
      </c>
    </row>
    <row r="102796">
      <c r="A102796" s="1" t="s">
        <v>35983</v>
      </c>
    </row>
    <row r="102797">
      <c r="A102797" s="1" t="s">
        <v>35984</v>
      </c>
    </row>
    <row r="102798">
      <c r="A102798" s="1" t="s">
        <v>7512</v>
      </c>
    </row>
    <row r="102799">
      <c r="A102799" s="1" t="s">
        <v>2222</v>
      </c>
    </row>
    <row r="102800">
      <c r="A102800" s="1" t="s">
        <v>35985</v>
      </c>
    </row>
    <row r="102801">
      <c r="A102801" s="1" t="s">
        <v>35986</v>
      </c>
    </row>
    <row r="102802">
      <c r="A102802" s="1" t="s">
        <v>367</v>
      </c>
    </row>
    <row r="102803">
      <c r="A102803" s="1" t="s">
        <v>35987</v>
      </c>
    </row>
    <row r="102804">
      <c r="A102804" s="1" t="s">
        <v>35988</v>
      </c>
    </row>
    <row r="102805">
      <c r="A102805" s="3" t="str">
        <f/>
        <v>#ERROR!</v>
      </c>
    </row>
    <row r="102806">
      <c r="A102806" s="1" t="s">
        <v>20456</v>
      </c>
    </row>
    <row r="102807">
      <c r="A102807" s="1" t="s">
        <v>35989</v>
      </c>
    </row>
    <row r="102808">
      <c r="A102808" s="1" t="s">
        <v>35990</v>
      </c>
    </row>
    <row r="102809">
      <c r="A102809" s="1" t="s">
        <v>15815</v>
      </c>
    </row>
    <row r="102810">
      <c r="A102810" s="1" t="s">
        <v>35991</v>
      </c>
    </row>
    <row r="102811">
      <c r="A102811" s="1" t="s">
        <v>35992</v>
      </c>
    </row>
    <row r="102812">
      <c r="A102812" s="1" t="s">
        <v>367</v>
      </c>
    </row>
    <row r="102813">
      <c r="A102813" s="1" t="s">
        <v>35993</v>
      </c>
    </row>
    <row r="102814">
      <c r="A102814" s="1" t="s">
        <v>33693</v>
      </c>
    </row>
    <row r="102815">
      <c r="A102815" s="1" t="s">
        <v>35994</v>
      </c>
    </row>
    <row r="102816">
      <c r="A102816" s="1" t="s">
        <v>34501</v>
      </c>
    </row>
    <row r="102817">
      <c r="A102817" s="1" t="s">
        <v>35976</v>
      </c>
    </row>
    <row r="102818">
      <c r="A102818" s="1" t="s">
        <v>35977</v>
      </c>
    </row>
    <row r="102819">
      <c r="A102819" s="1" t="s">
        <v>35978</v>
      </c>
    </row>
    <row r="102820">
      <c r="A102820" s="1" t="s">
        <v>35979</v>
      </c>
    </row>
    <row r="102821">
      <c r="A102821" s="1" t="s">
        <v>35980</v>
      </c>
    </row>
    <row r="102822">
      <c r="A102822" s="1" t="s">
        <v>35981</v>
      </c>
    </row>
    <row r="102823">
      <c r="A102823" s="1" t="s">
        <v>35983</v>
      </c>
    </row>
    <row r="102824">
      <c r="A102824" s="1" t="s">
        <v>35984</v>
      </c>
    </row>
    <row r="102825">
      <c r="A102825" s="1" t="s">
        <v>7512</v>
      </c>
    </row>
    <row r="102826">
      <c r="A102826" s="1" t="s">
        <v>35985</v>
      </c>
    </row>
    <row r="102827">
      <c r="A102827" s="1" t="s">
        <v>35986</v>
      </c>
    </row>
    <row r="102828">
      <c r="A102828" s="1" t="s">
        <v>35987</v>
      </c>
    </row>
    <row r="102829">
      <c r="A102829" s="1" t="s">
        <v>35988</v>
      </c>
    </row>
    <row r="102830">
      <c r="A102830" s="1" t="s">
        <v>35990</v>
      </c>
    </row>
    <row r="102831">
      <c r="A102831" s="1" t="s">
        <v>15815</v>
      </c>
    </row>
    <row r="102832">
      <c r="A102832" s="1" t="s">
        <v>35991</v>
      </c>
    </row>
    <row r="102833">
      <c r="A102833" s="1" t="s">
        <v>35992</v>
      </c>
    </row>
    <row r="102834">
      <c r="A102834" s="1" t="s">
        <v>35995</v>
      </c>
    </row>
    <row r="102835">
      <c r="A102835" s="1" t="s">
        <v>35996</v>
      </c>
    </row>
    <row r="102836">
      <c r="A102836" s="1" t="s">
        <v>35997</v>
      </c>
    </row>
    <row r="102837">
      <c r="A102837" s="1" t="s">
        <v>35998</v>
      </c>
    </row>
    <row r="102838">
      <c r="A102838" s="1" t="s">
        <v>3037</v>
      </c>
    </row>
    <row r="102839">
      <c r="A102839" s="1" t="s">
        <v>35999</v>
      </c>
    </row>
    <row r="102840">
      <c r="A102840" s="1" t="s">
        <v>36000</v>
      </c>
    </row>
    <row r="102841">
      <c r="A102841" s="1" t="s">
        <v>36001</v>
      </c>
    </row>
    <row r="102842">
      <c r="A102842" s="1" t="s">
        <v>36002</v>
      </c>
    </row>
    <row r="102843">
      <c r="A102843" s="1" t="s">
        <v>36003</v>
      </c>
    </row>
    <row r="102844">
      <c r="A102844" s="1" t="s">
        <v>36004</v>
      </c>
    </row>
    <row r="102845">
      <c r="A102845" s="1" t="s">
        <v>36005</v>
      </c>
    </row>
    <row r="102846">
      <c r="A102846" s="1" t="s">
        <v>966</v>
      </c>
    </row>
    <row r="102847">
      <c r="A102847" s="1" t="s">
        <v>36006</v>
      </c>
    </row>
    <row r="102848">
      <c r="A102848" s="1" t="s">
        <v>36007</v>
      </c>
    </row>
    <row r="102849">
      <c r="A102849" s="1" t="s">
        <v>36008</v>
      </c>
    </row>
    <row r="102850">
      <c r="A102850" s="1" t="s">
        <v>24615</v>
      </c>
    </row>
    <row r="102851">
      <c r="A102851" s="1" t="s">
        <v>36009</v>
      </c>
    </row>
    <row r="102852">
      <c r="A102852" s="1" t="s">
        <v>36010</v>
      </c>
    </row>
    <row r="102853">
      <c r="A102853" s="1" t="s">
        <v>10192</v>
      </c>
    </row>
    <row r="102854">
      <c r="A102854" s="1" t="s">
        <v>36011</v>
      </c>
    </row>
    <row r="102855">
      <c r="A102855" s="1" t="s">
        <v>36012</v>
      </c>
    </row>
    <row r="102856">
      <c r="A102856" s="1" t="s">
        <v>36013</v>
      </c>
    </row>
    <row r="102857">
      <c r="A102857" s="1" t="s">
        <v>36014</v>
      </c>
    </row>
    <row r="102858">
      <c r="A102858" s="1" t="s">
        <v>36015</v>
      </c>
    </row>
    <row r="102859">
      <c r="A102859" s="1" t="s">
        <v>36016</v>
      </c>
    </row>
    <row r="102860">
      <c r="A102860" s="1" t="s">
        <v>36017</v>
      </c>
    </row>
    <row r="102861">
      <c r="A102861" s="1" t="s">
        <v>36018</v>
      </c>
    </row>
    <row r="102862">
      <c r="A102862" s="1" t="s">
        <v>36019</v>
      </c>
    </row>
    <row r="102863">
      <c r="A102863" s="3" t="str">
        <f> stterCallPatl</f>
        <v>#NAME?</v>
      </c>
    </row>
    <row r="102864">
      <c r="A102864" s="1" t="s">
        <v>36020</v>
      </c>
    </row>
    <row r="102865">
      <c r="A102865" s="1" t="s">
        <v>35998</v>
      </c>
    </row>
    <row r="102866">
      <c r="A102866" s="1" t="s">
        <v>35999</v>
      </c>
    </row>
    <row r="102867">
      <c r="A102867" s="1" t="s">
        <v>36000</v>
      </c>
    </row>
    <row r="102868">
      <c r="A102868" s="1" t="s">
        <v>36001</v>
      </c>
    </row>
    <row r="102869">
      <c r="A102869" s="1" t="s">
        <v>36002</v>
      </c>
    </row>
    <row r="102870">
      <c r="A102870" s="1" t="s">
        <v>36003</v>
      </c>
    </row>
    <row r="102871">
      <c r="A102871" s="1" t="s">
        <v>36004</v>
      </c>
    </row>
    <row r="102872">
      <c r="A102872" s="1" t="s">
        <v>36005</v>
      </c>
    </row>
    <row r="102873">
      <c r="A102873" s="1" t="s">
        <v>36006</v>
      </c>
    </row>
    <row r="102874">
      <c r="A102874" s="1" t="s">
        <v>36007</v>
      </c>
    </row>
    <row r="102875">
      <c r="A102875" s="1" t="s">
        <v>36008</v>
      </c>
    </row>
    <row r="102876">
      <c r="A102876" s="1" t="s">
        <v>36009</v>
      </c>
    </row>
    <row r="102877">
      <c r="A102877" s="1" t="s">
        <v>36010</v>
      </c>
    </row>
    <row r="102878">
      <c r="A102878" s="1" t="s">
        <v>36011</v>
      </c>
    </row>
    <row r="102879">
      <c r="A102879" s="1" t="s">
        <v>36012</v>
      </c>
    </row>
    <row r="102880">
      <c r="A102880" s="1" t="s">
        <v>36013</v>
      </c>
    </row>
    <row r="102881">
      <c r="A102881" s="1" t="s">
        <v>36014</v>
      </c>
    </row>
    <row r="102882">
      <c r="A102882" s="1" t="s">
        <v>36015</v>
      </c>
    </row>
    <row r="102883">
      <c r="A102883" s="1" t="s">
        <v>36016</v>
      </c>
    </row>
    <row r="102884">
      <c r="A102884" s="1" t="s">
        <v>36017</v>
      </c>
    </row>
    <row r="102885">
      <c r="A102885" s="1" t="s">
        <v>36018</v>
      </c>
    </row>
    <row r="102886">
      <c r="A102886" s="3" t="str">
        <f> stterCallPatl</f>
        <v>#NAME?</v>
      </c>
    </row>
    <row r="102887">
      <c r="A102887" s="1" t="s">
        <v>36021</v>
      </c>
    </row>
    <row r="102888">
      <c r="A102888" s="1" t="s">
        <v>36022</v>
      </c>
    </row>
    <row r="102889">
      <c r="A102889" s="1" t="s">
        <v>977</v>
      </c>
    </row>
    <row r="102890">
      <c r="A102890" s="1" t="s">
        <v>977</v>
      </c>
    </row>
    <row r="102891">
      <c r="A102891" s="1" t="s">
        <v>36023</v>
      </c>
    </row>
    <row r="102892">
      <c r="A102892" s="1" t="s">
        <v>36024</v>
      </c>
    </row>
    <row r="102893">
      <c r="A102893" s="1" t="s">
        <v>36025</v>
      </c>
    </row>
    <row r="102894">
      <c r="A102894" s="1" t="s">
        <v>36026</v>
      </c>
    </row>
    <row r="102895">
      <c r="A102895" s="1" t="s">
        <v>7512</v>
      </c>
    </row>
    <row r="102896">
      <c r="A102896" s="1" t="s">
        <v>36027</v>
      </c>
    </row>
    <row r="102897">
      <c r="A102897" s="1" t="s">
        <v>36028</v>
      </c>
    </row>
    <row r="102898">
      <c r="A102898" s="1" t="s">
        <v>36029</v>
      </c>
    </row>
    <row r="102899">
      <c r="A102899" s="1" t="s">
        <v>36030</v>
      </c>
    </row>
    <row r="102900">
      <c r="A102900" s="1" t="s">
        <v>36031</v>
      </c>
    </row>
    <row r="102901">
      <c r="A102901" s="1" t="s">
        <v>36032</v>
      </c>
    </row>
    <row r="102902">
      <c r="A102902" s="1">
        <v>2.0</v>
      </c>
    </row>
    <row r="102903">
      <c r="A102903" s="1" t="s">
        <v>977</v>
      </c>
    </row>
    <row r="102904">
      <c r="A102904" s="1" t="s">
        <v>12586</v>
      </c>
    </row>
    <row r="102905">
      <c r="A102905" s="1" t="s">
        <v>36033</v>
      </c>
    </row>
    <row r="102906">
      <c r="A102906" s="1" t="s">
        <v>36034</v>
      </c>
    </row>
    <row r="102907">
      <c r="A102907" s="1" t="s">
        <v>36023</v>
      </c>
    </row>
    <row r="102908">
      <c r="A102908" s="1" t="s">
        <v>36024</v>
      </c>
    </row>
    <row r="102909">
      <c r="A102909" s="1" t="s">
        <v>36025</v>
      </c>
    </row>
    <row r="102910">
      <c r="A102910" s="1" t="s">
        <v>36026</v>
      </c>
    </row>
    <row r="102911">
      <c r="A102911" s="1" t="s">
        <v>7512</v>
      </c>
    </row>
    <row r="102912">
      <c r="A102912" s="1" t="s">
        <v>36027</v>
      </c>
    </row>
    <row r="102913">
      <c r="A102913" s="1" t="s">
        <v>36028</v>
      </c>
    </row>
    <row r="102914">
      <c r="A102914" s="1" t="s">
        <v>36029</v>
      </c>
    </row>
    <row r="102915">
      <c r="A102915" s="1" t="s">
        <v>36030</v>
      </c>
    </row>
    <row r="102916">
      <c r="A102916" s="1" t="s">
        <v>36031</v>
      </c>
    </row>
    <row r="102917">
      <c r="A102917" s="1" t="s">
        <v>36032</v>
      </c>
    </row>
    <row r="102918">
      <c r="A102918" s="1" t="s">
        <v>36035</v>
      </c>
    </row>
    <row r="102919">
      <c r="A102919" s="1" t="s">
        <v>36036</v>
      </c>
    </row>
    <row r="102920">
      <c r="A102920" s="1" t="s">
        <v>36037</v>
      </c>
    </row>
    <row r="102921">
      <c r="A102921" s="1" t="s">
        <v>36038</v>
      </c>
    </row>
    <row r="102922">
      <c r="A102922" s="1" t="s">
        <v>36039</v>
      </c>
    </row>
    <row r="102923">
      <c r="A102923" s="1" t="s">
        <v>36040</v>
      </c>
    </row>
    <row r="102924">
      <c r="A102924" s="1" t="s">
        <v>36041</v>
      </c>
    </row>
    <row r="102925">
      <c r="A102925" s="1" t="s">
        <v>36042</v>
      </c>
    </row>
    <row r="102926">
      <c r="A102926" s="1" t="s">
        <v>3745</v>
      </c>
    </row>
    <row r="102927">
      <c r="A102927" s="1" t="s">
        <v>36043</v>
      </c>
    </row>
    <row r="102928">
      <c r="A102928" s="1" t="s">
        <v>36044</v>
      </c>
    </row>
    <row r="102929">
      <c r="A102929" s="1" t="s">
        <v>36045</v>
      </c>
    </row>
    <row r="102930">
      <c r="A102930" s="3" t="str">
        <f/>
        <v>#ERROR!</v>
      </c>
    </row>
    <row r="102931">
      <c r="A102931" s="1" t="s">
        <v>36046</v>
      </c>
    </row>
    <row r="102932">
      <c r="A102932" s="1" t="s">
        <v>36047</v>
      </c>
    </row>
    <row r="102933">
      <c r="A102933" s="1" t="s">
        <v>36048</v>
      </c>
    </row>
    <row r="102934">
      <c r="A102934" s="1" t="s">
        <v>36049</v>
      </c>
    </row>
    <row r="102935">
      <c r="A102935" s="1" t="s">
        <v>36050</v>
      </c>
    </row>
    <row r="102936">
      <c r="A102936" s="1" t="s">
        <v>36051</v>
      </c>
    </row>
    <row r="102937">
      <c r="A102937" s="1" t="s">
        <v>36052</v>
      </c>
    </row>
    <row r="102938">
      <c r="A102938" s="1" t="s">
        <v>977</v>
      </c>
    </row>
    <row r="102939">
      <c r="A102939" s="1" t="s">
        <v>7815</v>
      </c>
    </row>
    <row r="102940">
      <c r="A102940" s="1" t="s">
        <v>36053</v>
      </c>
    </row>
    <row r="102941">
      <c r="A102941" s="1" t="s">
        <v>36054</v>
      </c>
    </row>
    <row r="102942">
      <c r="A102942" s="1" t="s">
        <v>36055</v>
      </c>
    </row>
    <row r="102943">
      <c r="A102943" s="1" t="s">
        <v>36037</v>
      </c>
    </row>
    <row r="102944">
      <c r="A102944" s="1" t="s">
        <v>36038</v>
      </c>
    </row>
    <row r="102945">
      <c r="A102945" s="1" t="s">
        <v>36039</v>
      </c>
    </row>
    <row r="102946">
      <c r="A102946" s="1" t="s">
        <v>36040</v>
      </c>
    </row>
    <row r="102947">
      <c r="A102947" s="1" t="s">
        <v>36041</v>
      </c>
    </row>
    <row r="102948">
      <c r="A102948" s="1" t="s">
        <v>36042</v>
      </c>
    </row>
    <row r="102949">
      <c r="A102949" s="1" t="s">
        <v>36043</v>
      </c>
    </row>
    <row r="102950">
      <c r="A102950" s="1" t="s">
        <v>36044</v>
      </c>
    </row>
    <row r="102951">
      <c r="A102951" s="1" t="s">
        <v>36045</v>
      </c>
    </row>
    <row r="102952">
      <c r="A102952" s="1" t="s">
        <v>36046</v>
      </c>
    </row>
    <row r="102953">
      <c r="A102953" s="1" t="s">
        <v>36047</v>
      </c>
    </row>
    <row r="102954">
      <c r="A102954" s="1" t="s">
        <v>36048</v>
      </c>
    </row>
    <row r="102955">
      <c r="A102955" s="1" t="s">
        <v>36049</v>
      </c>
    </row>
    <row r="102956">
      <c r="A102956" s="1" t="s">
        <v>36050</v>
      </c>
    </row>
    <row r="102957">
      <c r="A102957" s="1" t="s">
        <v>36051</v>
      </c>
    </row>
    <row r="102958">
      <c r="A102958" s="1" t="s">
        <v>36052</v>
      </c>
    </row>
    <row r="102959">
      <c r="A102959" s="1" t="s">
        <v>36053</v>
      </c>
    </row>
    <row r="102960">
      <c r="A102960" s="1" t="s">
        <v>36054</v>
      </c>
    </row>
    <row r="102961">
      <c r="A102961" s="1" t="s">
        <v>36056</v>
      </c>
    </row>
    <row r="102962">
      <c r="A102962" s="1" t="s">
        <v>36057</v>
      </c>
    </row>
    <row r="102963">
      <c r="A102963" s="1" t="s">
        <v>36058</v>
      </c>
    </row>
    <row r="102964">
      <c r="A102964" s="1" t="s">
        <v>36059</v>
      </c>
    </row>
    <row r="102965">
      <c r="A102965" s="1" t="s">
        <v>36060</v>
      </c>
    </row>
    <row r="102966">
      <c r="A102966" s="1" t="s">
        <v>36061</v>
      </c>
    </row>
    <row r="102967">
      <c r="A102967" s="1" t="s">
        <v>36062</v>
      </c>
    </row>
    <row r="102968">
      <c r="A102968" s="1" t="s">
        <v>36063</v>
      </c>
    </row>
    <row r="102969">
      <c r="A102969" s="1" t="s">
        <v>36064</v>
      </c>
    </row>
    <row r="102970">
      <c r="A102970" s="1" t="s">
        <v>36065</v>
      </c>
    </row>
    <row r="102971">
      <c r="A102971" s="1" t="s">
        <v>36066</v>
      </c>
    </row>
    <row r="102972">
      <c r="A102972" s="1" t="s">
        <v>36067</v>
      </c>
    </row>
    <row r="102973">
      <c r="A102973" s="1" t="s">
        <v>36068</v>
      </c>
    </row>
    <row r="102974">
      <c r="A102974" s="1" t="s">
        <v>2222</v>
      </c>
    </row>
    <row r="102975">
      <c r="A102975" s="1" t="s">
        <v>36069</v>
      </c>
    </row>
    <row r="102976">
      <c r="A102976" s="1" t="s">
        <v>36070</v>
      </c>
    </row>
    <row r="102977">
      <c r="A102977" s="3" t="str">
        <f> — i SSS = ee</f>
        <v>#ERROR!</v>
      </c>
    </row>
    <row r="102978">
      <c r="A102978" s="1" t="s">
        <v>36071</v>
      </c>
    </row>
    <row r="102979">
      <c r="A102979" s="1" t="s">
        <v>36072</v>
      </c>
    </row>
    <row r="102980">
      <c r="A102980" s="1" t="s">
        <v>36073</v>
      </c>
    </row>
    <row r="102981">
      <c r="A102981" s="1" t="s">
        <v>36074</v>
      </c>
    </row>
    <row r="102982">
      <c r="A102982" s="1" t="s">
        <v>36075</v>
      </c>
    </row>
    <row r="102983">
      <c r="A102983" s="1" t="s">
        <v>36076</v>
      </c>
    </row>
    <row r="102984">
      <c r="A102984" s="1" t="s">
        <v>36058</v>
      </c>
    </row>
    <row r="102985">
      <c r="A102985" s="1" t="s">
        <v>36059</v>
      </c>
    </row>
    <row r="102986">
      <c r="A102986" s="1" t="s">
        <v>36060</v>
      </c>
    </row>
    <row r="102987">
      <c r="A102987" s="1" t="s">
        <v>36061</v>
      </c>
    </row>
    <row r="102988">
      <c r="A102988" s="1" t="s">
        <v>36062</v>
      </c>
    </row>
    <row r="102989">
      <c r="A102989" s="1" t="s">
        <v>36063</v>
      </c>
    </row>
    <row r="102990">
      <c r="A102990" s="1" t="s">
        <v>36064</v>
      </c>
    </row>
    <row r="102991">
      <c r="A102991" s="1" t="s">
        <v>36065</v>
      </c>
    </row>
    <row r="102992">
      <c r="A102992" s="1" t="s">
        <v>36066</v>
      </c>
    </row>
    <row r="102993">
      <c r="A102993" s="1" t="s">
        <v>36067</v>
      </c>
    </row>
    <row r="102994">
      <c r="A102994" s="1" t="s">
        <v>36068</v>
      </c>
    </row>
    <row r="102995">
      <c r="A102995" s="1" t="s">
        <v>36069</v>
      </c>
    </row>
    <row r="102996">
      <c r="A102996" s="1" t="s">
        <v>36070</v>
      </c>
    </row>
    <row r="102997">
      <c r="A102997" s="3" t="str">
        <f> — i SSS = ee</f>
        <v>#ERROR!</v>
      </c>
    </row>
    <row r="102998">
      <c r="A102998" s="1" t="s">
        <v>36071</v>
      </c>
    </row>
    <row r="102999">
      <c r="A102999" s="1" t="s">
        <v>36072</v>
      </c>
    </row>
    <row r="103000">
      <c r="A103000" s="1" t="s">
        <v>36073</v>
      </c>
    </row>
    <row r="103001">
      <c r="A103001" s="1" t="s">
        <v>36074</v>
      </c>
    </row>
    <row r="103002">
      <c r="A103002" s="1" t="s">
        <v>36075</v>
      </c>
    </row>
    <row r="103003">
      <c r="A103003" s="1" t="s">
        <v>36077</v>
      </c>
    </row>
    <row r="103004">
      <c r="A103004" s="1" t="s">
        <v>36078</v>
      </c>
    </row>
    <row r="103005">
      <c r="A103005" s="1" t="s">
        <v>33445</v>
      </c>
    </row>
    <row r="103006">
      <c r="A103006" s="1" t="s">
        <v>966</v>
      </c>
    </row>
    <row r="103007">
      <c r="A103007" s="1" t="s">
        <v>33446</v>
      </c>
    </row>
    <row r="103008">
      <c r="A103008" s="3" t="str">
        <f>| | \Shingle'Roofs, and More: ~</f>
        <v>#ERROR!</v>
      </c>
    </row>
    <row r="103009">
      <c r="A103009" s="1" t="s">
        <v>33447</v>
      </c>
    </row>
    <row r="103010">
      <c r="A103010" s="1" t="s">
        <v>33445</v>
      </c>
    </row>
    <row r="103011">
      <c r="A103011" s="1" t="s">
        <v>33446</v>
      </c>
    </row>
    <row r="103012">
      <c r="A103012" s="3" t="str">
        <f>| | \Shingle'Roofs, and More: ~</f>
        <v>#ERROR!</v>
      </c>
    </row>
    <row r="103013">
      <c r="A103013" s="1" t="s">
        <v>33448</v>
      </c>
    </row>
    <row r="103014">
      <c r="A103014" s="1" t="s">
        <v>36079</v>
      </c>
    </row>
    <row r="103015">
      <c r="A103015" s="1" t="s">
        <v>36080</v>
      </c>
    </row>
    <row r="103016">
      <c r="A103016" s="1" t="s">
        <v>6457</v>
      </c>
    </row>
    <row r="103017">
      <c r="A103017" s="1" t="s">
        <v>36081</v>
      </c>
    </row>
    <row r="103018">
      <c r="A103018" s="1" t="s">
        <v>36082</v>
      </c>
    </row>
    <row r="103019">
      <c r="A103019" s="1" t="s">
        <v>36083</v>
      </c>
    </row>
    <row r="103020">
      <c r="A103020" s="1" t="s">
        <v>36084</v>
      </c>
    </row>
    <row r="103021">
      <c r="A103021" s="1" t="s">
        <v>36085</v>
      </c>
    </row>
    <row r="103022">
      <c r="A103022" s="1" t="s">
        <v>36086</v>
      </c>
    </row>
    <row r="103023">
      <c r="A103023" s="1" t="s">
        <v>36087</v>
      </c>
    </row>
    <row r="103024">
      <c r="A103024" s="1" t="s">
        <v>36088</v>
      </c>
    </row>
    <row r="103025">
      <c r="A103025" s="1" t="s">
        <v>36081</v>
      </c>
    </row>
    <row r="103026">
      <c r="A103026" s="1" t="s">
        <v>36082</v>
      </c>
    </row>
    <row r="103027">
      <c r="A103027" s="1" t="s">
        <v>36083</v>
      </c>
    </row>
    <row r="103028">
      <c r="A103028" s="1" t="s">
        <v>36084</v>
      </c>
    </row>
    <row r="103029">
      <c r="A103029" s="1" t="s">
        <v>36085</v>
      </c>
    </row>
    <row r="103030">
      <c r="A103030" s="1" t="s">
        <v>36086</v>
      </c>
    </row>
    <row r="103031">
      <c r="A103031" s="1" t="s">
        <v>36087</v>
      </c>
    </row>
    <row r="103032">
      <c r="A103032" s="1" t="s">
        <v>36089</v>
      </c>
    </row>
    <row r="103033">
      <c r="A103033" s="1" t="s">
        <v>36090</v>
      </c>
    </row>
    <row r="103034">
      <c r="A103034" s="1" t="s">
        <v>36091</v>
      </c>
    </row>
    <row r="103035">
      <c r="A103035" s="1" t="s">
        <v>36092</v>
      </c>
    </row>
    <row r="103036">
      <c r="A103036" s="1" t="s">
        <v>36093</v>
      </c>
    </row>
    <row r="103037">
      <c r="A103037" s="1" t="s">
        <v>5011</v>
      </c>
    </row>
    <row r="103038">
      <c r="A103038" s="1" t="s">
        <v>36094</v>
      </c>
    </row>
    <row r="103039">
      <c r="A103039" s="1" t="s">
        <v>34346</v>
      </c>
    </row>
    <row r="103040">
      <c r="A103040" s="1" t="s">
        <v>36095</v>
      </c>
    </row>
    <row r="103041">
      <c r="A103041" s="1" t="s">
        <v>36096</v>
      </c>
    </row>
    <row r="103042">
      <c r="A103042" s="1" t="s">
        <v>36097</v>
      </c>
    </row>
    <row r="103043">
      <c r="A103043" s="1" t="s">
        <v>36098</v>
      </c>
    </row>
    <row r="103044">
      <c r="A103044" s="1" t="s">
        <v>36099</v>
      </c>
    </row>
    <row r="103045">
      <c r="A103045" s="1" t="s">
        <v>36100</v>
      </c>
    </row>
    <row r="103046">
      <c r="A103046" s="1" t="s">
        <v>36101</v>
      </c>
    </row>
    <row r="103047">
      <c r="A103047" s="1" t="s">
        <v>36102</v>
      </c>
    </row>
    <row r="103048">
      <c r="A103048" s="1" t="s">
        <v>36103</v>
      </c>
    </row>
    <row r="103049">
      <c r="A103049" s="1" t="s">
        <v>36091</v>
      </c>
    </row>
    <row r="103050">
      <c r="A103050" s="1" t="s">
        <v>36092</v>
      </c>
    </row>
    <row r="103051">
      <c r="A103051" s="1" t="s">
        <v>36093</v>
      </c>
    </row>
    <row r="103052">
      <c r="A103052" s="1" t="s">
        <v>36094</v>
      </c>
    </row>
    <row r="103053">
      <c r="A103053" s="1" t="s">
        <v>36095</v>
      </c>
    </row>
    <row r="103054">
      <c r="A103054" s="1" t="s">
        <v>36096</v>
      </c>
    </row>
    <row r="103055">
      <c r="A103055" s="1" t="s">
        <v>36097</v>
      </c>
    </row>
    <row r="103056">
      <c r="A103056" s="1" t="s">
        <v>36098</v>
      </c>
    </row>
    <row r="103057">
      <c r="A103057" s="1" t="s">
        <v>36099</v>
      </c>
    </row>
    <row r="103058">
      <c r="A103058" s="1" t="s">
        <v>36100</v>
      </c>
    </row>
    <row r="103059">
      <c r="A103059" s="1" t="s">
        <v>36101</v>
      </c>
    </row>
    <row r="103060">
      <c r="A103060" s="1" t="s">
        <v>36102</v>
      </c>
    </row>
    <row r="103061">
      <c r="A103061" s="1" t="s">
        <v>36104</v>
      </c>
    </row>
    <row r="103062">
      <c r="A103062" s="1" t="s">
        <v>36105</v>
      </c>
    </row>
    <row r="103063">
      <c r="A103063" s="1" t="s">
        <v>36106</v>
      </c>
    </row>
    <row r="103064">
      <c r="A103064" s="1" t="s">
        <v>36107</v>
      </c>
    </row>
    <row r="103065">
      <c r="A103065" s="1" t="s">
        <v>36108</v>
      </c>
    </row>
    <row r="103066">
      <c r="A103066" s="1" t="s">
        <v>36109</v>
      </c>
    </row>
    <row r="103067">
      <c r="A103067" s="1" t="s">
        <v>36106</v>
      </c>
    </row>
    <row r="103068">
      <c r="A103068" s="1" t="s">
        <v>36107</v>
      </c>
    </row>
    <row r="103069">
      <c r="A103069" s="1" t="s">
        <v>36108</v>
      </c>
    </row>
    <row r="103070">
      <c r="A103070" s="1" t="s">
        <v>36110</v>
      </c>
    </row>
    <row r="103071">
      <c r="A103071" s="1" t="s">
        <v>36111</v>
      </c>
    </row>
    <row r="103072">
      <c r="A103072" s="1" t="s">
        <v>17902</v>
      </c>
    </row>
    <row r="103073">
      <c r="A103073" s="1" t="s">
        <v>17903</v>
      </c>
    </row>
    <row r="103075">
      <c r="A103075" s="1" t="s">
        <v>17904</v>
      </c>
    </row>
    <row r="103076">
      <c r="A103076" s="1" t="s">
        <v>17905</v>
      </c>
    </row>
    <row r="103077">
      <c r="A103077" s="1" t="s">
        <v>17906</v>
      </c>
    </row>
    <row r="103078">
      <c r="A103078" s="1" t="s">
        <v>17907</v>
      </c>
    </row>
    <row r="103079">
      <c r="A103079" s="1" t="s">
        <v>17908</v>
      </c>
    </row>
    <row r="103081">
      <c r="A103081" s="1" t="s">
        <v>3795</v>
      </c>
    </row>
    <row r="103083">
      <c r="A103083" s="1" t="s">
        <v>17909</v>
      </c>
    </row>
    <row r="103084">
      <c r="A103084" s="1" t="s">
        <v>17902</v>
      </c>
    </row>
    <row r="103085">
      <c r="A103085" s="1" t="s">
        <v>17903</v>
      </c>
    </row>
    <row r="103086">
      <c r="A103086" s="1" t="s">
        <v>17904</v>
      </c>
    </row>
    <row r="103087">
      <c r="A103087" s="1" t="s">
        <v>17905</v>
      </c>
    </row>
    <row r="103088">
      <c r="A103088" s="1" t="s">
        <v>17906</v>
      </c>
    </row>
    <row r="103089">
      <c r="A103089" s="1" t="s">
        <v>17907</v>
      </c>
    </row>
    <row r="103090">
      <c r="A103090" s="1" t="s">
        <v>17910</v>
      </c>
    </row>
    <row r="103091">
      <c r="A103091" s="1" t="s">
        <v>36112</v>
      </c>
    </row>
    <row r="103092">
      <c r="A103092" s="1" t="s">
        <v>36113</v>
      </c>
    </row>
    <row r="103093">
      <c r="A103093" s="1" t="s">
        <v>36114</v>
      </c>
    </row>
    <row r="103094">
      <c r="A103094" s="1" t="s">
        <v>36115</v>
      </c>
    </row>
    <row r="103095">
      <c r="A103095" s="1" t="s">
        <v>36116</v>
      </c>
    </row>
    <row r="103096">
      <c r="A103096" s="1" t="s">
        <v>36117</v>
      </c>
    </row>
    <row r="103097">
      <c r="A103097" s="1" t="s">
        <v>2110</v>
      </c>
    </row>
    <row r="103098">
      <c r="A103098" s="1" t="s">
        <v>36118</v>
      </c>
    </row>
    <row r="103099">
      <c r="A103099" s="1" t="s">
        <v>36119</v>
      </c>
    </row>
    <row r="103100">
      <c r="A103100" s="1" t="s">
        <v>36120</v>
      </c>
    </row>
    <row r="103101">
      <c r="A103101" s="1" t="s">
        <v>36121</v>
      </c>
    </row>
    <row r="103102">
      <c r="A103102" s="1" t="s">
        <v>36122</v>
      </c>
    </row>
    <row r="103103">
      <c r="A103103" s="1" t="s">
        <v>36123</v>
      </c>
    </row>
    <row r="103104">
      <c r="A103104" s="1" t="s">
        <v>36124</v>
      </c>
    </row>
    <row r="103105">
      <c r="A103105" s="1" t="s">
        <v>36113</v>
      </c>
    </row>
    <row r="103106">
      <c r="A103106" s="1" t="s">
        <v>36114</v>
      </c>
    </row>
    <row r="103107">
      <c r="A103107" s="1" t="s">
        <v>36115</v>
      </c>
    </row>
    <row r="103108">
      <c r="A103108" s="1" t="s">
        <v>36116</v>
      </c>
    </row>
    <row r="103109">
      <c r="A103109" s="1" t="s">
        <v>36117</v>
      </c>
    </row>
    <row r="103110">
      <c r="A103110" s="1" t="s">
        <v>36119</v>
      </c>
    </row>
    <row r="103111">
      <c r="A103111" s="1" t="s">
        <v>36120</v>
      </c>
    </row>
    <row r="103112">
      <c r="A103112" s="1" t="s">
        <v>36121</v>
      </c>
    </row>
    <row r="103113">
      <c r="A103113" s="1" t="s">
        <v>36122</v>
      </c>
    </row>
    <row r="103114">
      <c r="A103114" s="1" t="s">
        <v>36125</v>
      </c>
    </row>
    <row r="103115">
      <c r="A103115" s="1" t="s">
        <v>36126</v>
      </c>
    </row>
    <row r="103116">
      <c r="A103116" s="1" t="s">
        <v>36127</v>
      </c>
    </row>
    <row r="103117">
      <c r="A103117" s="1" t="s">
        <v>36128</v>
      </c>
    </row>
    <row r="103118">
      <c r="A103118" s="1" t="s">
        <v>36129</v>
      </c>
    </row>
    <row r="103119">
      <c r="A103119" s="1" t="s">
        <v>36130</v>
      </c>
    </row>
    <row r="103120">
      <c r="A103120" s="1" t="s">
        <v>36131</v>
      </c>
    </row>
    <row r="103121">
      <c r="A103121" s="1" t="s">
        <v>36132</v>
      </c>
    </row>
    <row r="103122">
      <c r="A103122" s="1" t="s">
        <v>36133</v>
      </c>
    </row>
    <row r="103123">
      <c r="A103123" s="1" t="s">
        <v>36134</v>
      </c>
    </row>
    <row r="103124">
      <c r="A103124" s="1" t="s">
        <v>36135</v>
      </c>
    </row>
    <row r="103125">
      <c r="A103125" s="1" t="s">
        <v>36136</v>
      </c>
    </row>
    <row r="103126">
      <c r="A103126" s="1" t="s">
        <v>36137</v>
      </c>
    </row>
    <row r="103127">
      <c r="A103127" s="1" t="s">
        <v>36138</v>
      </c>
    </row>
    <row r="103128">
      <c r="A103128" s="1" t="s">
        <v>36139</v>
      </c>
    </row>
    <row r="103129">
      <c r="A103129" s="1" t="s">
        <v>36140</v>
      </c>
    </row>
    <row r="103130">
      <c r="A103130" s="1" t="s">
        <v>36141</v>
      </c>
    </row>
    <row r="103131">
      <c r="A103131" s="1" t="s">
        <v>36142</v>
      </c>
    </row>
    <row r="103132">
      <c r="A103132" s="1" t="s">
        <v>36143</v>
      </c>
    </row>
    <row r="103133">
      <c r="A103133" s="1" t="s">
        <v>36144</v>
      </c>
    </row>
    <row r="103134">
      <c r="A103134" s="1" t="s">
        <v>36145</v>
      </c>
    </row>
    <row r="103135">
      <c r="A103135" s="1" t="s">
        <v>36146</v>
      </c>
    </row>
    <row r="103136">
      <c r="A103136" s="1" t="s">
        <v>36147</v>
      </c>
    </row>
    <row r="103137">
      <c r="A103137" s="1" t="s">
        <v>36148</v>
      </c>
    </row>
    <row r="103138">
      <c r="A103138" s="1" t="s">
        <v>36149</v>
      </c>
    </row>
    <row r="103139">
      <c r="A103139" s="1" t="s">
        <v>36150</v>
      </c>
    </row>
    <row r="103140">
      <c r="A103140" s="1" t="s">
        <v>36151</v>
      </c>
    </row>
    <row r="103141">
      <c r="A103141" s="1" t="s">
        <v>36152</v>
      </c>
    </row>
    <row r="103142">
      <c r="A103142" s="1" t="s">
        <v>36153</v>
      </c>
    </row>
    <row r="103143">
      <c r="A103143" s="1" t="s">
        <v>36154</v>
      </c>
    </row>
    <row r="103144">
      <c r="A103144" s="1" t="s">
        <v>36155</v>
      </c>
    </row>
    <row r="103145">
      <c r="A103145" s="1" t="s">
        <v>36156</v>
      </c>
    </row>
    <row r="103146">
      <c r="A103146" s="1" t="s">
        <v>36157</v>
      </c>
    </row>
    <row r="103147">
      <c r="A103147" s="1" t="s">
        <v>36158</v>
      </c>
    </row>
    <row r="103148">
      <c r="A103148" s="1" t="s">
        <v>36159</v>
      </c>
    </row>
    <row r="103149">
      <c r="A103149" s="1" t="s">
        <v>36160</v>
      </c>
    </row>
    <row r="103150">
      <c r="A103150" s="1" t="s">
        <v>36161</v>
      </c>
    </row>
    <row r="103151">
      <c r="A103151" s="1" t="s">
        <v>36162</v>
      </c>
    </row>
    <row r="103152">
      <c r="A103152" s="1" t="s">
        <v>36163</v>
      </c>
    </row>
    <row r="103153">
      <c r="A103153" s="1" t="s">
        <v>36164</v>
      </c>
    </row>
    <row r="103154">
      <c r="A103154" s="1" t="s">
        <v>36165</v>
      </c>
    </row>
    <row r="103155">
      <c r="A103155" s="1" t="s">
        <v>36166</v>
      </c>
    </row>
    <row r="103156">
      <c r="A103156" s="1" t="s">
        <v>36167</v>
      </c>
    </row>
    <row r="103157">
      <c r="A103157" s="1" t="s">
        <v>36168</v>
      </c>
    </row>
    <row r="103158">
      <c r="A103158" s="1" t="s">
        <v>36169</v>
      </c>
    </row>
    <row r="103159">
      <c r="A103159" s="1" t="s">
        <v>36170</v>
      </c>
    </row>
    <row r="103160">
      <c r="A103160" s="1" t="s">
        <v>36171</v>
      </c>
    </row>
    <row r="103161">
      <c r="A103161" s="1" t="s">
        <v>36172</v>
      </c>
    </row>
    <row r="103162">
      <c r="A103162" s="1" t="s">
        <v>36173</v>
      </c>
    </row>
    <row r="103163">
      <c r="A103163" s="1" t="s">
        <v>32809</v>
      </c>
    </row>
    <row r="103164">
      <c r="A103164" s="1" t="s">
        <v>36174</v>
      </c>
    </row>
    <row r="103165">
      <c r="A103165" s="1" t="s">
        <v>36175</v>
      </c>
    </row>
    <row r="103166">
      <c r="A103166" s="1" t="s">
        <v>36176</v>
      </c>
    </row>
    <row r="103167">
      <c r="A103167" s="1" t="s">
        <v>36177</v>
      </c>
    </row>
    <row r="103168">
      <c r="A103168" s="1" t="s">
        <v>36178</v>
      </c>
    </row>
    <row r="103169">
      <c r="A103169" s="1" t="s">
        <v>36179</v>
      </c>
    </row>
    <row r="103170">
      <c r="A103170" s="1" t="s">
        <v>36180</v>
      </c>
    </row>
    <row r="103171">
      <c r="A103171" s="1" t="s">
        <v>36128</v>
      </c>
    </row>
    <row r="103172">
      <c r="A103172" s="1" t="s">
        <v>36129</v>
      </c>
    </row>
    <row r="103173">
      <c r="A103173" s="1" t="s">
        <v>36130</v>
      </c>
    </row>
    <row r="103174">
      <c r="A103174" s="1" t="s">
        <v>36131</v>
      </c>
    </row>
    <row r="103175">
      <c r="A103175" s="1" t="s">
        <v>36132</v>
      </c>
    </row>
    <row r="103176">
      <c r="A103176" s="1" t="s">
        <v>36133</v>
      </c>
    </row>
    <row r="103177">
      <c r="A103177" s="1" t="s">
        <v>36134</v>
      </c>
    </row>
    <row r="103178">
      <c r="A103178" s="1" t="s">
        <v>36135</v>
      </c>
    </row>
    <row r="103179">
      <c r="A103179" s="1" t="s">
        <v>36136</v>
      </c>
    </row>
    <row r="103180">
      <c r="A103180" s="1" t="s">
        <v>36137</v>
      </c>
    </row>
    <row r="103181">
      <c r="A103181" s="1" t="s">
        <v>36138</v>
      </c>
    </row>
    <row r="103182">
      <c r="A103182" s="1" t="s">
        <v>36139</v>
      </c>
    </row>
    <row r="103183">
      <c r="A103183" s="1" t="s">
        <v>36140</v>
      </c>
    </row>
    <row r="103184">
      <c r="A103184" s="1" t="s">
        <v>36141</v>
      </c>
    </row>
    <row r="103185">
      <c r="A103185" s="1" t="s">
        <v>36142</v>
      </c>
    </row>
    <row r="103186">
      <c r="A103186" s="1" t="s">
        <v>36143</v>
      </c>
    </row>
    <row r="103187">
      <c r="A103187" s="1" t="s">
        <v>36144</v>
      </c>
    </row>
    <row r="103188">
      <c r="A103188" s="1" t="s">
        <v>36145</v>
      </c>
    </row>
    <row r="103189">
      <c r="A103189" s="1" t="s">
        <v>36146</v>
      </c>
    </row>
    <row r="103190">
      <c r="A103190" s="1" t="s">
        <v>36147</v>
      </c>
    </row>
    <row r="103191">
      <c r="A103191" s="1" t="s">
        <v>36148</v>
      </c>
    </row>
    <row r="103192">
      <c r="A103192" s="1" t="s">
        <v>36149</v>
      </c>
    </row>
    <row r="103193">
      <c r="A103193" s="1" t="s">
        <v>36150</v>
      </c>
    </row>
    <row r="103194">
      <c r="A103194" s="1" t="s">
        <v>36151</v>
      </c>
    </row>
    <row r="103195">
      <c r="A103195" s="1" t="s">
        <v>36152</v>
      </c>
    </row>
    <row r="103196">
      <c r="A103196" s="1" t="s">
        <v>36153</v>
      </c>
    </row>
    <row r="103197">
      <c r="A103197" s="1" t="s">
        <v>36154</v>
      </c>
    </row>
    <row r="103198">
      <c r="A103198" s="1" t="s">
        <v>36155</v>
      </c>
    </row>
    <row r="103199">
      <c r="A103199" s="1" t="s">
        <v>36156</v>
      </c>
    </row>
    <row r="103200">
      <c r="A103200" s="1" t="s">
        <v>36157</v>
      </c>
    </row>
    <row r="103201">
      <c r="A103201" s="1" t="s">
        <v>36158</v>
      </c>
    </row>
    <row r="103202">
      <c r="A103202" s="1" t="s">
        <v>36159</v>
      </c>
    </row>
    <row r="103203">
      <c r="A103203" s="1" t="s">
        <v>36160</v>
      </c>
    </row>
    <row r="103204">
      <c r="A103204" s="1" t="s">
        <v>36161</v>
      </c>
    </row>
    <row r="103205">
      <c r="A103205" s="1" t="s">
        <v>36162</v>
      </c>
    </row>
    <row r="103206">
      <c r="A103206" s="1" t="s">
        <v>36163</v>
      </c>
    </row>
    <row r="103207">
      <c r="A103207" s="1" t="s">
        <v>36164</v>
      </c>
    </row>
    <row r="103208">
      <c r="A103208" s="1" t="s">
        <v>36165</v>
      </c>
    </row>
    <row r="103209">
      <c r="A103209" s="1" t="s">
        <v>36166</v>
      </c>
    </row>
    <row r="103210">
      <c r="A103210" s="1" t="s">
        <v>36167</v>
      </c>
    </row>
    <row r="103211">
      <c r="A103211" s="1" t="s">
        <v>36168</v>
      </c>
    </row>
    <row r="103212">
      <c r="A103212" s="1" t="s">
        <v>36169</v>
      </c>
    </row>
    <row r="103213">
      <c r="A103213" s="1" t="s">
        <v>36170</v>
      </c>
    </row>
    <row r="103214">
      <c r="A103214" s="1" t="s">
        <v>36171</v>
      </c>
    </row>
    <row r="103215">
      <c r="A103215" s="1" t="s">
        <v>36172</v>
      </c>
    </row>
    <row r="103216">
      <c r="A103216" s="1" t="s">
        <v>36173</v>
      </c>
    </row>
    <row r="103217">
      <c r="A103217" s="1" t="s">
        <v>36174</v>
      </c>
    </row>
    <row r="103218">
      <c r="A103218" s="1" t="s">
        <v>36175</v>
      </c>
    </row>
    <row r="103219">
      <c r="A103219" s="1" t="s">
        <v>36176</v>
      </c>
    </row>
    <row r="103220">
      <c r="A103220" s="1" t="s">
        <v>36177</v>
      </c>
    </row>
    <row r="103221">
      <c r="A103221" s="1" t="s">
        <v>36178</v>
      </c>
    </row>
    <row r="103222">
      <c r="A103222" s="1" t="s">
        <v>36179</v>
      </c>
    </row>
    <row r="103223">
      <c r="A103223" s="1" t="s">
        <v>36181</v>
      </c>
    </row>
    <row r="103224">
      <c r="A103224" s="1" t="s">
        <v>36182</v>
      </c>
    </row>
    <row r="103225">
      <c r="A103225" s="1" t="s">
        <v>36183</v>
      </c>
    </row>
    <row r="103226">
      <c r="A103226" s="1" t="s">
        <v>36184</v>
      </c>
    </row>
    <row r="103227">
      <c r="A103227" s="1" t="s">
        <v>36185</v>
      </c>
    </row>
    <row r="103228">
      <c r="A103228" s="1" t="s">
        <v>36186</v>
      </c>
    </row>
    <row r="103229">
      <c r="A103229" s="1" t="s">
        <v>7512</v>
      </c>
    </row>
    <row r="103230">
      <c r="A103230" s="1" t="s">
        <v>36187</v>
      </c>
    </row>
    <row r="103231">
      <c r="A103231" s="1" t="s">
        <v>36188</v>
      </c>
    </row>
    <row r="103232">
      <c r="A103232" s="1" t="s">
        <v>36189</v>
      </c>
    </row>
    <row r="103233">
      <c r="A103233" s="1" t="s">
        <v>36190</v>
      </c>
    </row>
    <row r="103234">
      <c r="A103234" s="1" t="s">
        <v>977</v>
      </c>
    </row>
    <row r="103235">
      <c r="A103235" s="1" t="s">
        <v>36191</v>
      </c>
    </row>
    <row r="103236">
      <c r="A103236" s="1" t="s">
        <v>36192</v>
      </c>
    </row>
    <row r="103237">
      <c r="A103237" s="1" t="s">
        <v>36193</v>
      </c>
    </row>
    <row r="103238">
      <c r="A103238" s="1" t="s">
        <v>36183</v>
      </c>
    </row>
    <row r="103239">
      <c r="A103239" s="1" t="s">
        <v>36184</v>
      </c>
    </row>
    <row r="103240">
      <c r="A103240" s="1" t="s">
        <v>36185</v>
      </c>
    </row>
    <row r="103241">
      <c r="A103241" s="1" t="s">
        <v>36186</v>
      </c>
    </row>
    <row r="103242">
      <c r="A103242" s="1" t="s">
        <v>7512</v>
      </c>
    </row>
    <row r="103243">
      <c r="A103243" s="1" t="s">
        <v>36187</v>
      </c>
    </row>
    <row r="103244">
      <c r="A103244" s="1" t="s">
        <v>36188</v>
      </c>
    </row>
    <row r="103245">
      <c r="A103245" s="1" t="s">
        <v>36189</v>
      </c>
    </row>
    <row r="103246">
      <c r="A103246" s="1" t="s">
        <v>36190</v>
      </c>
    </row>
    <row r="103247">
      <c r="A103247" s="1" t="s">
        <v>36191</v>
      </c>
    </row>
    <row r="103248">
      <c r="A103248" s="1" t="s">
        <v>36194</v>
      </c>
    </row>
    <row r="103249">
      <c r="A103249" s="1" t="s">
        <v>36195</v>
      </c>
    </row>
    <row r="103250">
      <c r="A103250" s="1" t="s">
        <v>36196</v>
      </c>
    </row>
    <row r="103251">
      <c r="A103251" s="1" t="s">
        <v>36197</v>
      </c>
    </row>
    <row r="103252">
      <c r="A103252" s="1" t="s">
        <v>36198</v>
      </c>
    </row>
    <row r="103253">
      <c r="A103253" s="1" t="s">
        <v>34602</v>
      </c>
    </row>
    <row r="103254">
      <c r="A103254" s="1" t="s">
        <v>36199</v>
      </c>
    </row>
    <row r="103255">
      <c r="A103255" s="1" t="s">
        <v>36200</v>
      </c>
    </row>
    <row r="103256">
      <c r="A103256" s="1" t="s">
        <v>36201</v>
      </c>
    </row>
    <row r="103257">
      <c r="A103257" s="1" t="s">
        <v>36202</v>
      </c>
    </row>
    <row r="103258">
      <c r="A103258" s="1" t="s">
        <v>36203</v>
      </c>
    </row>
    <row r="103259">
      <c r="A103259" s="1" t="s">
        <v>36204</v>
      </c>
    </row>
    <row r="103260">
      <c r="A103260" s="1" t="s">
        <v>36205</v>
      </c>
    </row>
    <row r="103261">
      <c r="A103261" s="1" t="s">
        <v>36206</v>
      </c>
    </row>
    <row r="103262">
      <c r="A103262" s="1" t="s">
        <v>36207</v>
      </c>
    </row>
    <row r="103263">
      <c r="A103263" s="1" t="s">
        <v>36208</v>
      </c>
    </row>
    <row r="103264">
      <c r="A103264" s="1" t="s">
        <v>36209</v>
      </c>
    </row>
    <row r="103265">
      <c r="A103265" s="1" t="s">
        <v>36210</v>
      </c>
    </row>
    <row r="103266">
      <c r="A103266" s="1" t="s">
        <v>36211</v>
      </c>
    </row>
    <row r="103267">
      <c r="A103267" s="1" t="s">
        <v>36212</v>
      </c>
    </row>
    <row r="103268">
      <c r="A103268" s="1" t="s">
        <v>36213</v>
      </c>
    </row>
    <row r="103269">
      <c r="A103269" s="1" t="s">
        <v>36214</v>
      </c>
    </row>
    <row r="103270">
      <c r="A103270" s="1" t="s">
        <v>36196</v>
      </c>
    </row>
    <row r="103271">
      <c r="A103271" s="1" t="s">
        <v>36197</v>
      </c>
    </row>
    <row r="103272">
      <c r="A103272" s="1" t="s">
        <v>36198</v>
      </c>
    </row>
    <row r="103273">
      <c r="A103273" s="1" t="s">
        <v>34602</v>
      </c>
    </row>
    <row r="103274">
      <c r="A103274" s="1" t="s">
        <v>36199</v>
      </c>
    </row>
    <row r="103275">
      <c r="A103275" s="1" t="s">
        <v>36200</v>
      </c>
    </row>
    <row r="103276">
      <c r="A103276" s="1" t="s">
        <v>36201</v>
      </c>
    </row>
    <row r="103277">
      <c r="A103277" s="1" t="s">
        <v>36202</v>
      </c>
    </row>
    <row r="103278">
      <c r="A103278" s="1" t="s">
        <v>36203</v>
      </c>
    </row>
    <row r="103279">
      <c r="A103279" s="1" t="s">
        <v>36204</v>
      </c>
    </row>
    <row r="103280">
      <c r="A103280" s="1" t="s">
        <v>36205</v>
      </c>
    </row>
    <row r="103281">
      <c r="A103281" s="1" t="s">
        <v>36206</v>
      </c>
    </row>
    <row r="103282">
      <c r="A103282" s="1" t="s">
        <v>36207</v>
      </c>
    </row>
    <row r="103283">
      <c r="A103283" s="1" t="s">
        <v>36208</v>
      </c>
    </row>
    <row r="103284">
      <c r="A103284" s="1" t="s">
        <v>36209</v>
      </c>
    </row>
    <row r="103285">
      <c r="A103285" s="1" t="s">
        <v>36210</v>
      </c>
    </row>
    <row r="103286">
      <c r="A103286" s="1" t="s">
        <v>36212</v>
      </c>
    </row>
    <row r="103287">
      <c r="A103287" s="1" t="s">
        <v>36213</v>
      </c>
    </row>
    <row r="103288">
      <c r="A103288" s="1" t="s">
        <v>36215</v>
      </c>
    </row>
    <row r="103289">
      <c r="A103289" s="1" t="s">
        <v>36216</v>
      </c>
    </row>
    <row r="103290">
      <c r="A103290" s="1" t="s">
        <v>36217</v>
      </c>
    </row>
    <row r="103291">
      <c r="A103291" s="1" t="s">
        <v>36218</v>
      </c>
    </row>
    <row r="103292">
      <c r="A103292" s="1" t="s">
        <v>2307</v>
      </c>
    </row>
    <row r="103293">
      <c r="A103293" s="1" t="s">
        <v>36219</v>
      </c>
    </row>
    <row r="103294">
      <c r="A103294" s="1" t="s">
        <v>36220</v>
      </c>
    </row>
    <row r="103295">
      <c r="A103295" s="1" t="s">
        <v>36221</v>
      </c>
    </row>
    <row r="103296">
      <c r="A103296" s="1" t="s">
        <v>36222</v>
      </c>
    </row>
    <row r="103297">
      <c r="A103297" s="1" t="s">
        <v>10192</v>
      </c>
    </row>
    <row r="103298">
      <c r="A103298" s="1" t="s">
        <v>36223</v>
      </c>
    </row>
    <row r="103299">
      <c r="A103299" s="1" t="s">
        <v>36224</v>
      </c>
    </row>
    <row r="103300">
      <c r="A103300" s="1" t="s">
        <v>36217</v>
      </c>
    </row>
    <row r="103301">
      <c r="A103301" s="1" t="s">
        <v>36218</v>
      </c>
    </row>
    <row r="103302">
      <c r="A103302" s="1" t="s">
        <v>36219</v>
      </c>
    </row>
    <row r="103303">
      <c r="A103303" s="1" t="s">
        <v>36220</v>
      </c>
    </row>
    <row r="103304">
      <c r="A103304" s="1" t="s">
        <v>36221</v>
      </c>
    </row>
    <row r="103305">
      <c r="A103305" s="1" t="s">
        <v>36222</v>
      </c>
    </row>
    <row r="103306">
      <c r="A103306" s="1" t="s">
        <v>36225</v>
      </c>
    </row>
    <row r="103307">
      <c r="A103307" s="1" t="s">
        <v>36226</v>
      </c>
    </row>
    <row r="103309">
      <c r="A103309" s="1" t="s">
        <v>36227</v>
      </c>
    </row>
    <row r="103311">
      <c r="A103311" s="24">
        <v>45951.0</v>
      </c>
    </row>
    <row r="103313">
      <c r="A103313" s="1" t="s">
        <v>36228</v>
      </c>
    </row>
    <row r="103315">
      <c r="A103315" s="1" t="s">
        <v>36229</v>
      </c>
    </row>
    <row r="103316">
      <c r="A103316" s="1" t="s">
        <v>8293</v>
      </c>
    </row>
    <row r="103317">
      <c r="A103317" s="1" t="s">
        <v>32809</v>
      </c>
    </row>
    <row r="103318">
      <c r="A103318" s="1" t="s">
        <v>5656</v>
      </c>
    </row>
    <row r="103319">
      <c r="A103319" s="1" t="s">
        <v>966</v>
      </c>
    </row>
    <row r="103320">
      <c r="A103320" s="1" t="s">
        <v>19930</v>
      </c>
    </row>
    <row r="103321">
      <c r="A103321" s="1" t="s">
        <v>36230</v>
      </c>
    </row>
    <row r="103322">
      <c r="A103322" s="1">
        <v>2.0</v>
      </c>
    </row>
    <row r="103323">
      <c r="A103323" s="1" t="s">
        <v>10080</v>
      </c>
    </row>
    <row r="103324">
      <c r="A103324" s="1" t="s">
        <v>4140</v>
      </c>
    </row>
    <row r="103325">
      <c r="A103325" s="3" t="str">
        <f/>
        <v>#ERROR!</v>
      </c>
    </row>
    <row r="103326">
      <c r="A103326" s="1" t="s">
        <v>4140</v>
      </c>
    </row>
    <row r="103327">
      <c r="A103327" s="1" t="s">
        <v>7148</v>
      </c>
    </row>
    <row r="103329">
      <c r="A103329" s="1" t="s">
        <v>36231</v>
      </c>
    </row>
    <row r="103330">
      <c r="A103330" s="1" t="s">
        <v>36232</v>
      </c>
    </row>
    <row r="103331">
      <c r="A103331" s="1" t="s">
        <v>10080</v>
      </c>
    </row>
    <row r="103332">
      <c r="A103332" s="1" t="s">
        <v>36233</v>
      </c>
    </row>
    <row r="103333">
      <c r="A103333" s="1" t="s">
        <v>36234</v>
      </c>
    </row>
    <row r="103334">
      <c r="A103334" s="1" t="s">
        <v>36235</v>
      </c>
    </row>
    <row r="103335">
      <c r="A103335" s="1" t="s">
        <v>36236</v>
      </c>
    </row>
    <row r="103336">
      <c r="A103336" s="1" t="s">
        <v>36237</v>
      </c>
    </row>
    <row r="103337">
      <c r="A103337" s="1" t="s">
        <v>36238</v>
      </c>
    </row>
    <row r="103338">
      <c r="A103338" s="1" t="s">
        <v>36239</v>
      </c>
    </row>
    <row r="103339">
      <c r="A103339" s="1" t="s">
        <v>36240</v>
      </c>
    </row>
    <row r="103340">
      <c r="A103340" s="1" t="s">
        <v>36235</v>
      </c>
    </row>
    <row r="103341">
      <c r="A103341" s="1" t="s">
        <v>36236</v>
      </c>
    </row>
    <row r="103342">
      <c r="A103342" s="1" t="s">
        <v>36237</v>
      </c>
    </row>
    <row r="103343">
      <c r="A103343" s="1" t="s">
        <v>36238</v>
      </c>
    </row>
    <row r="103344">
      <c r="A103344" s="1" t="s">
        <v>36241</v>
      </c>
    </row>
    <row r="103345">
      <c r="A103345" s="1" t="s">
        <v>36242</v>
      </c>
    </row>
    <row r="103347">
      <c r="A103347" s="1" t="s">
        <v>18869</v>
      </c>
    </row>
    <row r="103349">
      <c r="A103349" s="1" t="s">
        <v>18870</v>
      </c>
    </row>
    <row r="103350">
      <c r="A103350" s="1" t="s">
        <v>18871</v>
      </c>
    </row>
    <row r="103351">
      <c r="A103351" s="1" t="s">
        <v>18872</v>
      </c>
    </row>
    <row r="103353">
      <c r="A103353" s="1" t="s">
        <v>18873</v>
      </c>
    </row>
    <row r="103354">
      <c r="A103354" s="1" t="s">
        <v>18874</v>
      </c>
    </row>
    <row r="103356">
      <c r="A103356" s="1" t="s">
        <v>18875</v>
      </c>
    </row>
    <row r="103357">
      <c r="A103357" s="1" t="s">
        <v>18876</v>
      </c>
    </row>
    <row r="103358">
      <c r="A103358" s="1" t="s">
        <v>18877</v>
      </c>
    </row>
    <row r="103360">
      <c r="A103360" s="1" t="s">
        <v>18878</v>
      </c>
    </row>
    <row r="103361">
      <c r="A103361" s="1" t="s">
        <v>18879</v>
      </c>
    </row>
    <row r="103362">
      <c r="A103362" s="1" t="s">
        <v>18880</v>
      </c>
    </row>
    <row r="103364">
      <c r="A103364" s="1" t="s">
        <v>18881</v>
      </c>
    </row>
    <row r="103366">
      <c r="A103366" s="1" t="s">
        <v>18882</v>
      </c>
    </row>
    <row r="103367">
      <c r="A103367" s="1" t="s">
        <v>18883</v>
      </c>
    </row>
    <row r="103368">
      <c r="A103368" s="1" t="s">
        <v>18884</v>
      </c>
    </row>
    <row r="103370">
      <c r="A103370" s="1" t="s">
        <v>18885</v>
      </c>
    </row>
    <row r="103372">
      <c r="A103372" s="1" t="s">
        <v>18886</v>
      </c>
    </row>
    <row r="103373">
      <c r="A103373" s="1" t="s">
        <v>18871</v>
      </c>
    </row>
    <row r="103374">
      <c r="A103374" s="1" t="s">
        <v>18872</v>
      </c>
    </row>
    <row r="103375">
      <c r="A103375" s="1" t="s">
        <v>18873</v>
      </c>
    </row>
    <row r="103376">
      <c r="A103376" s="1" t="s">
        <v>18874</v>
      </c>
    </row>
    <row r="103377">
      <c r="A103377" s="1" t="s">
        <v>18875</v>
      </c>
    </row>
    <row r="103378">
      <c r="A103378" s="1" t="s">
        <v>18876</v>
      </c>
    </row>
    <row r="103379">
      <c r="A103379" s="1" t="s">
        <v>18877</v>
      </c>
    </row>
    <row r="103380">
      <c r="A103380" s="1" t="s">
        <v>18878</v>
      </c>
    </row>
    <row r="103381">
      <c r="A103381" s="1" t="s">
        <v>18879</v>
      </c>
    </row>
    <row r="103382">
      <c r="A103382" s="1" t="s">
        <v>18880</v>
      </c>
    </row>
    <row r="103383">
      <c r="A103383" s="1" t="s">
        <v>18881</v>
      </c>
    </row>
    <row r="103384">
      <c r="A103384" s="1" t="s">
        <v>18882</v>
      </c>
    </row>
    <row r="103385">
      <c r="A103385" s="1" t="s">
        <v>18883</v>
      </c>
    </row>
    <row r="103386">
      <c r="A103386" s="1" t="s">
        <v>18884</v>
      </c>
    </row>
    <row r="103387">
      <c r="A103387" s="1" t="s">
        <v>18887</v>
      </c>
    </row>
    <row r="103388">
      <c r="A103388" s="1" t="s">
        <v>36243</v>
      </c>
    </row>
    <row r="103390">
      <c r="A103390" s="1" t="s">
        <v>18850</v>
      </c>
    </row>
    <row r="103392">
      <c r="A103392" s="1" t="s">
        <v>18851</v>
      </c>
    </row>
    <row r="103394">
      <c r="A103394" s="1" t="s">
        <v>18852</v>
      </c>
    </row>
    <row r="103396">
      <c r="A103396" s="1" t="s">
        <v>18852</v>
      </c>
    </row>
    <row r="103398">
      <c r="A103398" s="1" t="s">
        <v>18852</v>
      </c>
    </row>
    <row r="103400">
      <c r="A103400" s="1" t="s">
        <v>18840</v>
      </c>
    </row>
    <row r="103402">
      <c r="A103402" s="1" t="s">
        <v>18845</v>
      </c>
    </row>
    <row r="103404">
      <c r="A103404" s="1" t="s">
        <v>18853</v>
      </c>
    </row>
    <row r="103405">
      <c r="A103405" s="1" t="s">
        <v>18854</v>
      </c>
    </row>
    <row r="103406">
      <c r="A103406" s="1" t="s">
        <v>18855</v>
      </c>
    </row>
    <row r="103408">
      <c r="A103408" s="1" t="s">
        <v>18853</v>
      </c>
    </row>
    <row r="103409">
      <c r="A103409" s="1" t="s">
        <v>18854</v>
      </c>
    </row>
    <row r="103410">
      <c r="A103410" s="1" t="s">
        <v>18855</v>
      </c>
    </row>
    <row r="103412">
      <c r="A103412" s="1" t="s">
        <v>18853</v>
      </c>
    </row>
    <row r="103413">
      <c r="A103413" s="1" t="s">
        <v>18856</v>
      </c>
    </row>
    <row r="103414">
      <c r="A103414" s="1" t="s">
        <v>18857</v>
      </c>
    </row>
    <row r="103416">
      <c r="A103416" s="1" t="s">
        <v>18853</v>
      </c>
    </row>
    <row r="103417">
      <c r="A103417" s="1" t="s">
        <v>18856</v>
      </c>
    </row>
    <row r="103418">
      <c r="A103418" s="1" t="s">
        <v>18857</v>
      </c>
    </row>
    <row r="103420">
      <c r="A103420" s="1" t="s">
        <v>18858</v>
      </c>
    </row>
    <row r="103421">
      <c r="A103421" s="1" t="s">
        <v>18859</v>
      </c>
    </row>
    <row r="103422">
      <c r="A103422" s="1" t="s">
        <v>18860</v>
      </c>
    </row>
    <row r="103424">
      <c r="A103424" s="1" t="s">
        <v>18861</v>
      </c>
    </row>
    <row r="103425">
      <c r="A103425" s="1" t="s">
        <v>18862</v>
      </c>
    </row>
    <row r="103426">
      <c r="A103426" s="1" t="s">
        <v>18863</v>
      </c>
    </row>
    <row r="103428">
      <c r="A103428" s="1" t="s">
        <v>18864</v>
      </c>
    </row>
    <row r="103430">
      <c r="A103430" s="1" t="s">
        <v>18865</v>
      </c>
    </row>
    <row r="103431">
      <c r="A103431" s="1" t="s">
        <v>18850</v>
      </c>
    </row>
    <row r="103432">
      <c r="A103432" s="1" t="s">
        <v>18851</v>
      </c>
    </row>
    <row r="103433">
      <c r="A103433" s="1" t="s">
        <v>18852</v>
      </c>
    </row>
    <row r="103434">
      <c r="A103434" s="1" t="s">
        <v>18852</v>
      </c>
    </row>
    <row r="103435">
      <c r="A103435" s="1" t="s">
        <v>18852</v>
      </c>
    </row>
    <row r="103436">
      <c r="A103436" s="1" t="s">
        <v>18840</v>
      </c>
    </row>
    <row r="103437">
      <c r="A103437" s="1" t="s">
        <v>18853</v>
      </c>
    </row>
    <row r="103438">
      <c r="A103438" s="1" t="s">
        <v>18854</v>
      </c>
    </row>
    <row r="103439">
      <c r="A103439" s="1" t="s">
        <v>18855</v>
      </c>
    </row>
    <row r="103440">
      <c r="A103440" s="1" t="s">
        <v>18853</v>
      </c>
    </row>
    <row r="103441">
      <c r="A103441" s="1" t="s">
        <v>18854</v>
      </c>
    </row>
    <row r="103442">
      <c r="A103442" s="1" t="s">
        <v>18855</v>
      </c>
    </row>
    <row r="103443">
      <c r="A103443" s="1" t="s">
        <v>18853</v>
      </c>
    </row>
    <row r="103444">
      <c r="A103444" s="1" t="s">
        <v>18856</v>
      </c>
    </row>
    <row r="103445">
      <c r="A103445" s="1" t="s">
        <v>18857</v>
      </c>
    </row>
    <row r="103446">
      <c r="A103446" s="1" t="s">
        <v>18853</v>
      </c>
    </row>
    <row r="103447">
      <c r="A103447" s="1" t="s">
        <v>18856</v>
      </c>
    </row>
    <row r="103448">
      <c r="A103448" s="1" t="s">
        <v>18857</v>
      </c>
    </row>
    <row r="103449">
      <c r="A103449" s="1" t="s">
        <v>18858</v>
      </c>
    </row>
    <row r="103450">
      <c r="A103450" s="1" t="s">
        <v>18859</v>
      </c>
    </row>
    <row r="103451">
      <c r="A103451" s="1" t="s">
        <v>18860</v>
      </c>
    </row>
    <row r="103452">
      <c r="A103452" s="1" t="s">
        <v>18861</v>
      </c>
    </row>
    <row r="103453">
      <c r="A103453" s="1" t="s">
        <v>18862</v>
      </c>
    </row>
    <row r="103454">
      <c r="A103454" s="1" t="s">
        <v>18863</v>
      </c>
    </row>
    <row r="103455">
      <c r="A103455" s="1" t="s">
        <v>18866</v>
      </c>
    </row>
    <row r="103456">
      <c r="A103456" s="1" t="s">
        <v>36244</v>
      </c>
    </row>
    <row r="103458">
      <c r="A103458" s="1" t="s">
        <v>36245</v>
      </c>
    </row>
    <row r="103459">
      <c r="A103459" s="1" t="s">
        <v>36246</v>
      </c>
    </row>
    <row r="103461">
      <c r="A103461" s="1" t="s">
        <v>7819</v>
      </c>
    </row>
    <row r="103463">
      <c r="A103463" s="1" t="s">
        <v>36247</v>
      </c>
    </row>
    <row r="103465">
      <c r="A103465" s="1" t="s">
        <v>36248</v>
      </c>
    </row>
    <row r="103467">
      <c r="A103467" s="1" t="s">
        <v>36249</v>
      </c>
    </row>
    <row r="103469">
      <c r="A103469" s="1" t="s">
        <v>36250</v>
      </c>
    </row>
    <row r="103471">
      <c r="A103471" s="1" t="s">
        <v>36251</v>
      </c>
    </row>
    <row r="103473">
      <c r="A103473" s="1" t="s">
        <v>36252</v>
      </c>
    </row>
    <row r="103474">
      <c r="A103474" s="1" t="s">
        <v>36253</v>
      </c>
    </row>
    <row r="103476">
      <c r="A103476" s="1" t="s">
        <v>36254</v>
      </c>
    </row>
    <row r="103478">
      <c r="A103478" s="1" t="s">
        <v>36255</v>
      </c>
    </row>
    <row r="103480">
      <c r="A103480" s="1" t="s">
        <v>36256</v>
      </c>
    </row>
    <row r="103482">
      <c r="A103482" s="1" t="s">
        <v>36257</v>
      </c>
    </row>
    <row r="103484">
      <c r="A103484" s="1" t="s">
        <v>36258</v>
      </c>
    </row>
    <row r="103485">
      <c r="A103485" s="1" t="s">
        <v>36245</v>
      </c>
    </row>
    <row r="103486">
      <c r="A103486" s="1" t="s">
        <v>36246</v>
      </c>
    </row>
    <row r="103487">
      <c r="A103487" s="1" t="s">
        <v>36247</v>
      </c>
    </row>
    <row r="103488">
      <c r="A103488" s="1" t="s">
        <v>36248</v>
      </c>
    </row>
    <row r="103489">
      <c r="A103489" s="1" t="s">
        <v>36249</v>
      </c>
    </row>
    <row r="103490">
      <c r="A103490" s="1" t="s">
        <v>36250</v>
      </c>
    </row>
    <row r="103491">
      <c r="A103491" s="1" t="s">
        <v>36251</v>
      </c>
    </row>
    <row r="103492">
      <c r="A103492" s="1" t="s">
        <v>36252</v>
      </c>
    </row>
    <row r="103493">
      <c r="A103493" s="1" t="s">
        <v>36254</v>
      </c>
    </row>
    <row r="103494">
      <c r="A103494" s="1" t="s">
        <v>36255</v>
      </c>
    </row>
    <row r="103495">
      <c r="A103495" s="1" t="s">
        <v>36256</v>
      </c>
    </row>
    <row r="103496">
      <c r="A103496" s="1" t="s">
        <v>36259</v>
      </c>
    </row>
    <row r="103497">
      <c r="A103497" s="1" t="s">
        <v>36260</v>
      </c>
    </row>
    <row r="103499">
      <c r="A103499" s="1" t="s">
        <v>3795</v>
      </c>
    </row>
    <row r="103501">
      <c r="A103501" s="1" t="s">
        <v>36261</v>
      </c>
    </row>
    <row r="103502">
      <c r="A103502" s="1" t="s">
        <v>36262</v>
      </c>
    </row>
    <row r="103504">
      <c r="A103504" s="1" t="s">
        <v>36263</v>
      </c>
    </row>
    <row r="103505">
      <c r="A103505" s="1" t="s">
        <v>36264</v>
      </c>
    </row>
    <row r="103507">
      <c r="A103507" s="1" t="s">
        <v>36265</v>
      </c>
    </row>
    <row r="103509">
      <c r="A103509" s="1" t="s">
        <v>36266</v>
      </c>
    </row>
    <row r="103511">
      <c r="A103511" s="1" t="s">
        <v>36267</v>
      </c>
    </row>
    <row r="103512">
      <c r="A103512" s="1" t="s">
        <v>36268</v>
      </c>
    </row>
    <row r="103514">
      <c r="A103514" s="1" t="s">
        <v>36269</v>
      </c>
    </row>
    <row r="103516">
      <c r="A103516" s="1" t="s">
        <v>36270</v>
      </c>
    </row>
    <row r="103517">
      <c r="A103517" s="1" t="s">
        <v>36271</v>
      </c>
    </row>
    <row r="103519">
      <c r="A103519" s="1" t="s">
        <v>36272</v>
      </c>
    </row>
    <row r="103521">
      <c r="A103521" s="1" t="s">
        <v>36273</v>
      </c>
    </row>
    <row r="103522">
      <c r="A103522" s="1" t="s">
        <v>36274</v>
      </c>
    </row>
    <row r="103524">
      <c r="A103524" s="1" t="s">
        <v>36275</v>
      </c>
    </row>
    <row r="103526">
      <c r="A103526" s="1" t="s">
        <v>36276</v>
      </c>
    </row>
    <row r="103528">
      <c r="A103528" s="1" t="s">
        <v>36277</v>
      </c>
    </row>
    <row r="103529">
      <c r="A103529" s="1" t="s">
        <v>36261</v>
      </c>
    </row>
    <row r="103530">
      <c r="A103530" s="1" t="s">
        <v>36262</v>
      </c>
    </row>
    <row r="103531">
      <c r="A103531" s="1" t="s">
        <v>36263</v>
      </c>
    </row>
    <row r="103532">
      <c r="A103532" s="1" t="s">
        <v>36264</v>
      </c>
    </row>
    <row r="103533">
      <c r="A103533" s="1" t="s">
        <v>36265</v>
      </c>
    </row>
    <row r="103534">
      <c r="A103534" s="1" t="s">
        <v>36266</v>
      </c>
    </row>
    <row r="103535">
      <c r="A103535" s="1" t="s">
        <v>36267</v>
      </c>
    </row>
    <row r="103536">
      <c r="A103536" s="1" t="s">
        <v>36268</v>
      </c>
    </row>
    <row r="103537">
      <c r="A103537" s="1" t="s">
        <v>36269</v>
      </c>
    </row>
    <row r="103538">
      <c r="A103538" s="1" t="s">
        <v>36270</v>
      </c>
    </row>
    <row r="103539">
      <c r="A103539" s="1" t="s">
        <v>36271</v>
      </c>
    </row>
    <row r="103540">
      <c r="A103540" s="1" t="s">
        <v>36272</v>
      </c>
    </row>
    <row r="103541">
      <c r="A103541" s="1" t="s">
        <v>36273</v>
      </c>
    </row>
    <row r="103542">
      <c r="A103542" s="1" t="s">
        <v>36274</v>
      </c>
    </row>
    <row r="103543">
      <c r="A103543" s="1" t="s">
        <v>36275</v>
      </c>
    </row>
    <row r="103544">
      <c r="A103544" s="1" t="s">
        <v>36278</v>
      </c>
    </row>
    <row r="103545">
      <c r="A103545" s="1" t="s">
        <v>36279</v>
      </c>
    </row>
    <row r="103546">
      <c r="A103546" s="1" t="s">
        <v>36280</v>
      </c>
    </row>
    <row r="103547">
      <c r="A103547" s="1" t="s">
        <v>36281</v>
      </c>
    </row>
    <row r="103548">
      <c r="A103548" s="1" t="s">
        <v>36282</v>
      </c>
    </row>
    <row r="103549">
      <c r="A103549" s="1" t="s">
        <v>36283</v>
      </c>
    </row>
    <row r="103551">
      <c r="A103551" s="1" t="s">
        <v>36284</v>
      </c>
    </row>
    <row r="103553">
      <c r="A103553" s="1" t="s">
        <v>36285</v>
      </c>
    </row>
    <row r="103554">
      <c r="A103554" s="1" t="s">
        <v>36286</v>
      </c>
    </row>
    <row r="103556">
      <c r="A103556" s="1" t="s">
        <v>36287</v>
      </c>
    </row>
    <row r="103558">
      <c r="A103558" s="1" t="s">
        <v>36288</v>
      </c>
    </row>
    <row r="103560">
      <c r="A103560" s="1" t="s">
        <v>36289</v>
      </c>
    </row>
    <row r="103561">
      <c r="A103561" s="1" t="s">
        <v>36290</v>
      </c>
    </row>
    <row r="103563">
      <c r="A103563" s="1" t="s">
        <v>36291</v>
      </c>
    </row>
    <row r="103565">
      <c r="A103565" s="1" t="s">
        <v>36292</v>
      </c>
    </row>
    <row r="103567">
      <c r="A103567" s="1" t="s">
        <v>36270</v>
      </c>
    </row>
    <row r="103568">
      <c r="A103568" s="1" t="s">
        <v>36293</v>
      </c>
    </row>
    <row r="103570">
      <c r="A103570" s="1" t="s">
        <v>36272</v>
      </c>
    </row>
    <row r="103572">
      <c r="A103572" s="1" t="s">
        <v>36294</v>
      </c>
    </row>
    <row r="103573">
      <c r="A103573" s="1" t="s">
        <v>36274</v>
      </c>
    </row>
    <row r="103575">
      <c r="A103575" s="1" t="s">
        <v>36295</v>
      </c>
    </row>
    <row r="103576">
      <c r="A103576" s="1" t="s">
        <v>36276</v>
      </c>
    </row>
    <row r="103578">
      <c r="A103578" s="1" t="s">
        <v>36296</v>
      </c>
    </row>
    <row r="103579">
      <c r="A103579" s="1" t="s">
        <v>36281</v>
      </c>
    </row>
    <row r="103580">
      <c r="A103580" s="1" t="s">
        <v>36282</v>
      </c>
    </row>
    <row r="103581">
      <c r="A103581" s="1" t="s">
        <v>36283</v>
      </c>
    </row>
    <row r="103582">
      <c r="A103582" s="1" t="s">
        <v>36284</v>
      </c>
    </row>
    <row r="103583">
      <c r="A103583" s="1" t="s">
        <v>36285</v>
      </c>
    </row>
    <row r="103584">
      <c r="A103584" s="1" t="s">
        <v>36286</v>
      </c>
    </row>
    <row r="103585">
      <c r="A103585" s="1" t="s">
        <v>36287</v>
      </c>
    </row>
    <row r="103586">
      <c r="A103586" s="1" t="s">
        <v>36288</v>
      </c>
    </row>
    <row r="103587">
      <c r="A103587" s="1" t="s">
        <v>36289</v>
      </c>
    </row>
    <row r="103588">
      <c r="A103588" s="1" t="s">
        <v>36290</v>
      </c>
    </row>
    <row r="103589">
      <c r="A103589" s="1" t="s">
        <v>36291</v>
      </c>
    </row>
    <row r="103590">
      <c r="A103590" s="1" t="s">
        <v>36292</v>
      </c>
    </row>
    <row r="103591">
      <c r="A103591" s="1" t="s">
        <v>36270</v>
      </c>
    </row>
    <row r="103592">
      <c r="A103592" s="1" t="s">
        <v>36293</v>
      </c>
    </row>
    <row r="103593">
      <c r="A103593" s="1" t="s">
        <v>36272</v>
      </c>
    </row>
    <row r="103594">
      <c r="A103594" s="1" t="s">
        <v>36294</v>
      </c>
    </row>
    <row r="103595">
      <c r="A103595" s="1" t="s">
        <v>36274</v>
      </c>
    </row>
    <row r="103596">
      <c r="A103596" s="1" t="s">
        <v>36295</v>
      </c>
    </row>
    <row r="103597">
      <c r="A103597" s="1" t="s">
        <v>36297</v>
      </c>
    </row>
    <row r="103598">
      <c r="A103598" s="1" t="s">
        <v>36298</v>
      </c>
    </row>
    <row r="103600">
      <c r="A103600" s="1" t="s">
        <v>36299</v>
      </c>
    </row>
    <row r="103602">
      <c r="A103602" s="1" t="s">
        <v>36300</v>
      </c>
    </row>
    <row r="103603">
      <c r="A103603" s="1" t="s">
        <v>36301</v>
      </c>
    </row>
    <row r="103604">
      <c r="A103604" s="1" t="s">
        <v>36302</v>
      </c>
    </row>
    <row r="103606">
      <c r="A103606" s="1" t="s">
        <v>18810</v>
      </c>
    </row>
    <row r="103607">
      <c r="A103607" s="1" t="s">
        <v>36303</v>
      </c>
    </row>
    <row r="103609">
      <c r="A103609" s="1" t="s">
        <v>36304</v>
      </c>
    </row>
    <row r="103611">
      <c r="A103611" s="1" t="s">
        <v>36305</v>
      </c>
    </row>
    <row r="103612">
      <c r="A103612" s="1" t="s">
        <v>18814</v>
      </c>
    </row>
    <row r="103614">
      <c r="A103614" s="1" t="s">
        <v>432</v>
      </c>
    </row>
    <row r="103615">
      <c r="A103615" s="1" t="s">
        <v>10185</v>
      </c>
    </row>
    <row r="103616">
      <c r="A103616" s="1" t="s">
        <v>36306</v>
      </c>
    </row>
    <row r="103618">
      <c r="A103618" s="1" t="s">
        <v>966</v>
      </c>
    </row>
    <row r="103619">
      <c r="A103619" s="1" t="s">
        <v>36307</v>
      </c>
    </row>
    <row r="103620">
      <c r="A103620" s="1" t="s">
        <v>36300</v>
      </c>
    </row>
    <row r="103621">
      <c r="A103621" s="1" t="s">
        <v>36301</v>
      </c>
    </row>
    <row r="103622">
      <c r="A103622" s="1" t="s">
        <v>36302</v>
      </c>
    </row>
    <row r="103623">
      <c r="A103623" s="1" t="s">
        <v>18810</v>
      </c>
    </row>
    <row r="103624">
      <c r="A103624" s="1" t="s">
        <v>36303</v>
      </c>
    </row>
    <row r="103625">
      <c r="A103625" s="1" t="s">
        <v>36304</v>
      </c>
    </row>
    <row r="103626">
      <c r="A103626" s="1" t="s">
        <v>36305</v>
      </c>
    </row>
    <row r="103627">
      <c r="A103627" s="1" t="s">
        <v>18814</v>
      </c>
    </row>
    <row r="103628">
      <c r="A103628" s="1" t="s">
        <v>10185</v>
      </c>
    </row>
    <row r="103629">
      <c r="A103629" s="1" t="s">
        <v>36308</v>
      </c>
    </row>
    <row r="103630">
      <c r="A103630" s="1" t="s">
        <v>36309</v>
      </c>
    </row>
    <row r="103632">
      <c r="A103632" s="1" t="s">
        <v>36299</v>
      </c>
    </row>
    <row r="103634">
      <c r="A103634" s="1" t="s">
        <v>36310</v>
      </c>
    </row>
    <row r="103635">
      <c r="A103635" s="1" t="s">
        <v>36311</v>
      </c>
    </row>
    <row r="103637">
      <c r="A103637" s="1" t="s">
        <v>18795</v>
      </c>
    </row>
    <row r="103639">
      <c r="A103639" s="1" t="s">
        <v>36312</v>
      </c>
    </row>
    <row r="103641">
      <c r="A103641" s="1" t="s">
        <v>36313</v>
      </c>
    </row>
    <row r="103642">
      <c r="A103642" s="1" t="s">
        <v>36314</v>
      </c>
    </row>
    <row r="103644">
      <c r="A103644" s="1" t="s">
        <v>36315</v>
      </c>
    </row>
    <row r="103645">
      <c r="A103645" s="1" t="s">
        <v>36316</v>
      </c>
    </row>
    <row r="103646">
      <c r="A103646" s="1" t="s">
        <v>36317</v>
      </c>
    </row>
    <row r="103648">
      <c r="A103648" s="1" t="s">
        <v>36318</v>
      </c>
    </row>
    <row r="103650">
      <c r="A103650" s="1" t="s">
        <v>10185</v>
      </c>
    </row>
    <row r="103652">
      <c r="A103652" s="1" t="s">
        <v>966</v>
      </c>
    </row>
    <row r="103654">
      <c r="A103654" s="1" t="s">
        <v>36319</v>
      </c>
    </row>
    <row r="103656">
      <c r="A103656" s="1" t="s">
        <v>36307</v>
      </c>
    </row>
    <row r="103657">
      <c r="A103657" s="1" t="s">
        <v>36310</v>
      </c>
    </row>
    <row r="103658">
      <c r="A103658" s="1" t="s">
        <v>36311</v>
      </c>
    </row>
    <row r="103659">
      <c r="A103659" s="1" t="s">
        <v>18795</v>
      </c>
    </row>
    <row r="103660">
      <c r="A103660" s="1" t="s">
        <v>36312</v>
      </c>
    </row>
    <row r="103661">
      <c r="A103661" s="1" t="s">
        <v>36313</v>
      </c>
    </row>
    <row r="103662">
      <c r="A103662" s="1" t="s">
        <v>36314</v>
      </c>
    </row>
    <row r="103663">
      <c r="A103663" s="1" t="s">
        <v>36315</v>
      </c>
    </row>
    <row r="103664">
      <c r="A103664" s="1" t="s">
        <v>36316</v>
      </c>
    </row>
    <row r="103665">
      <c r="A103665" s="1" t="s">
        <v>36317</v>
      </c>
    </row>
    <row r="103666">
      <c r="A103666" s="1" t="s">
        <v>36318</v>
      </c>
    </row>
    <row r="103667">
      <c r="A103667" s="1" t="s">
        <v>10185</v>
      </c>
    </row>
    <row r="103668">
      <c r="A103668" s="1" t="s">
        <v>36320</v>
      </c>
    </row>
    <row r="103669">
      <c r="A103669" s="1" t="s">
        <v>36321</v>
      </c>
    </row>
    <row r="103671">
      <c r="A103671" s="1" t="s">
        <v>17879</v>
      </c>
    </row>
    <row r="103672">
      <c r="A103672" s="1" t="s">
        <v>17880</v>
      </c>
    </row>
    <row r="103674">
      <c r="A103674" s="1" t="s">
        <v>17881</v>
      </c>
    </row>
    <row r="103675">
      <c r="A103675" s="1" t="s">
        <v>17882</v>
      </c>
    </row>
    <row r="103677">
      <c r="A103677" s="1" t="s">
        <v>17883</v>
      </c>
    </row>
    <row r="103679">
      <c r="A103679" s="1" t="s">
        <v>17884</v>
      </c>
    </row>
    <row r="103680">
      <c r="A103680" s="1" t="s">
        <v>17885</v>
      </c>
    </row>
    <row r="103682">
      <c r="A103682" s="1" t="s">
        <v>17886</v>
      </c>
    </row>
    <row r="103684">
      <c r="A103684" s="1" t="s">
        <v>17887</v>
      </c>
    </row>
    <row r="103685">
      <c r="A103685" s="1" t="s">
        <v>17879</v>
      </c>
    </row>
    <row r="103686">
      <c r="A103686" s="1" t="s">
        <v>17880</v>
      </c>
    </row>
    <row r="103687">
      <c r="A103687" s="1" t="s">
        <v>17881</v>
      </c>
    </row>
    <row r="103688">
      <c r="A103688" s="1" t="s">
        <v>17882</v>
      </c>
    </row>
    <row r="103689">
      <c r="A103689" s="1" t="s">
        <v>17883</v>
      </c>
    </row>
    <row r="103690">
      <c r="A103690" s="1" t="s">
        <v>17884</v>
      </c>
    </row>
    <row r="103691">
      <c r="A103691" s="1" t="s">
        <v>17885</v>
      </c>
    </row>
    <row r="103692">
      <c r="A103692" s="1" t="s">
        <v>17888</v>
      </c>
    </row>
    <row r="103693">
      <c r="A103693" s="1" t="s">
        <v>36322</v>
      </c>
    </row>
    <row r="103695">
      <c r="A103695" s="1" t="s">
        <v>36323</v>
      </c>
    </row>
    <row r="103696">
      <c r="A103696" s="1" t="s">
        <v>36324</v>
      </c>
    </row>
    <row r="103698">
      <c r="A103698" s="1" t="s">
        <v>36325</v>
      </c>
    </row>
    <row r="103700">
      <c r="A103700" s="1" t="s">
        <v>36326</v>
      </c>
    </row>
    <row r="103701">
      <c r="A103701" s="1" t="s">
        <v>36327</v>
      </c>
    </row>
    <row r="103702">
      <c r="A103702" s="1" t="s">
        <v>18676</v>
      </c>
    </row>
    <row r="103704">
      <c r="A103704" s="1" t="s">
        <v>36328</v>
      </c>
    </row>
    <row r="103706">
      <c r="A103706" s="1" t="s">
        <v>36329</v>
      </c>
    </row>
    <row r="103707">
      <c r="A103707" s="1" t="s">
        <v>36330</v>
      </c>
    </row>
    <row r="103708">
      <c r="A103708" s="1" t="s">
        <v>36331</v>
      </c>
    </row>
    <row r="103710">
      <c r="A103710" s="1" t="s">
        <v>36332</v>
      </c>
    </row>
    <row r="103712">
      <c r="A103712" s="1" t="s">
        <v>36333</v>
      </c>
    </row>
    <row r="103713">
      <c r="A103713" s="1" t="s">
        <v>36334</v>
      </c>
    </row>
    <row r="103714">
      <c r="A103714" s="1" t="s">
        <v>36335</v>
      </c>
    </row>
    <row r="103716">
      <c r="A103716" s="1" t="s">
        <v>36336</v>
      </c>
    </row>
    <row r="103718">
      <c r="A103718" s="1" t="s">
        <v>36337</v>
      </c>
    </row>
    <row r="103719">
      <c r="A103719" s="1" t="s">
        <v>36338</v>
      </c>
    </row>
    <row r="103720">
      <c r="A103720" s="1" t="s">
        <v>36339</v>
      </c>
    </row>
    <row r="103721">
      <c r="A103721" s="1" t="s">
        <v>36340</v>
      </c>
    </row>
    <row r="103723">
      <c r="A103723" s="1" t="s">
        <v>36341</v>
      </c>
    </row>
    <row r="103724">
      <c r="A103724" s="1" t="s">
        <v>36342</v>
      </c>
    </row>
    <row r="103725">
      <c r="A103725" s="1" t="s">
        <v>36343</v>
      </c>
    </row>
    <row r="103726">
      <c r="A103726" s="1" t="s">
        <v>36344</v>
      </c>
    </row>
    <row r="103727">
      <c r="A103727" s="1" t="s">
        <v>36345</v>
      </c>
    </row>
    <row r="103729">
      <c r="A103729" s="1" t="s">
        <v>18695</v>
      </c>
    </row>
    <row r="103730">
      <c r="A103730" s="1" t="s">
        <v>18696</v>
      </c>
    </row>
    <row r="103732">
      <c r="A103732" s="1" t="s">
        <v>3397</v>
      </c>
    </row>
    <row r="103733">
      <c r="A103733" s="1" t="s">
        <v>36346</v>
      </c>
    </row>
    <row r="103734">
      <c r="A103734" s="1" t="s">
        <v>36323</v>
      </c>
    </row>
    <row r="103735">
      <c r="A103735" s="1" t="s">
        <v>36324</v>
      </c>
    </row>
    <row r="103736">
      <c r="A103736" s="1" t="s">
        <v>36325</v>
      </c>
    </row>
    <row r="103737">
      <c r="A103737" s="1" t="s">
        <v>36326</v>
      </c>
    </row>
    <row r="103738">
      <c r="A103738" s="1" t="s">
        <v>36327</v>
      </c>
    </row>
    <row r="103739">
      <c r="A103739" s="1" t="s">
        <v>18676</v>
      </c>
    </row>
    <row r="103740">
      <c r="A103740" s="1" t="s">
        <v>36328</v>
      </c>
    </row>
    <row r="103741">
      <c r="A103741" s="1" t="s">
        <v>36329</v>
      </c>
    </row>
    <row r="103742">
      <c r="A103742" s="1" t="s">
        <v>36330</v>
      </c>
    </row>
    <row r="103743">
      <c r="A103743" s="1" t="s">
        <v>36331</v>
      </c>
    </row>
    <row r="103744">
      <c r="A103744" s="1" t="s">
        <v>36332</v>
      </c>
    </row>
    <row r="103745">
      <c r="A103745" s="1" t="s">
        <v>36333</v>
      </c>
    </row>
    <row r="103746">
      <c r="A103746" s="1" t="s">
        <v>36334</v>
      </c>
    </row>
    <row r="103747">
      <c r="A103747" s="1" t="s">
        <v>36335</v>
      </c>
    </row>
    <row r="103748">
      <c r="A103748" s="1" t="s">
        <v>36336</v>
      </c>
    </row>
    <row r="103749">
      <c r="A103749" s="1" t="s">
        <v>36337</v>
      </c>
    </row>
    <row r="103750">
      <c r="A103750" s="1" t="s">
        <v>36338</v>
      </c>
    </row>
    <row r="103751">
      <c r="A103751" s="1" t="s">
        <v>36339</v>
      </c>
    </row>
    <row r="103752">
      <c r="A103752" s="1" t="s">
        <v>36340</v>
      </c>
    </row>
    <row r="103753">
      <c r="A103753" s="1" t="s">
        <v>36341</v>
      </c>
    </row>
    <row r="103754">
      <c r="A103754" s="1" t="s">
        <v>36342</v>
      </c>
    </row>
    <row r="103755">
      <c r="A103755" s="1" t="s">
        <v>36343</v>
      </c>
    </row>
    <row r="103756">
      <c r="A103756" s="1" t="s">
        <v>36344</v>
      </c>
    </row>
    <row r="103757">
      <c r="A103757" s="1" t="s">
        <v>36345</v>
      </c>
    </row>
    <row r="103758">
      <c r="A103758" s="1" t="s">
        <v>18695</v>
      </c>
    </row>
    <row r="103759">
      <c r="A103759" s="1" t="s">
        <v>36347</v>
      </c>
    </row>
    <row r="103760">
      <c r="A103760" s="1" t="s">
        <v>36348</v>
      </c>
    </row>
    <row r="103762">
      <c r="A103762" s="1" t="s">
        <v>36349</v>
      </c>
    </row>
    <row r="103764">
      <c r="A103764" s="1" t="s">
        <v>36350</v>
      </c>
    </row>
    <row r="103765">
      <c r="A103765" s="1" t="s">
        <v>36351</v>
      </c>
    </row>
    <row r="103767">
      <c r="A103767" s="1" t="s">
        <v>36352</v>
      </c>
    </row>
    <row r="103769">
      <c r="A103769" s="1" t="s">
        <v>36353</v>
      </c>
    </row>
    <row r="103771">
      <c r="A103771" s="1" t="s">
        <v>36354</v>
      </c>
    </row>
    <row r="103773">
      <c r="A103773" s="1" t="s">
        <v>36355</v>
      </c>
    </row>
    <row r="103774">
      <c r="A103774" s="1" t="s">
        <v>36356</v>
      </c>
    </row>
    <row r="103776">
      <c r="A103776" s="1" t="s">
        <v>36357</v>
      </c>
    </row>
    <row r="103778">
      <c r="A103778" s="1" t="s">
        <v>36358</v>
      </c>
    </row>
    <row r="103779">
      <c r="A103779" s="1" t="s">
        <v>36359</v>
      </c>
    </row>
    <row r="103780">
      <c r="A103780" s="1" t="s">
        <v>36360</v>
      </c>
    </row>
    <row r="103781">
      <c r="A103781" s="1" t="s">
        <v>36361</v>
      </c>
    </row>
    <row r="103783">
      <c r="A103783" s="1" t="s">
        <v>36362</v>
      </c>
    </row>
    <row r="103785">
      <c r="A103785" s="1" t="s">
        <v>36363</v>
      </c>
    </row>
    <row r="103786">
      <c r="A103786" s="1" t="s">
        <v>36364</v>
      </c>
    </row>
    <row r="103787">
      <c r="A103787" s="1" t="s">
        <v>36365</v>
      </c>
    </row>
    <row r="103789">
      <c r="A103789" s="1" t="s">
        <v>18664</v>
      </c>
    </row>
    <row r="103791">
      <c r="A103791" s="1" t="s">
        <v>36366</v>
      </c>
    </row>
    <row r="103792">
      <c r="A103792" s="1" t="s">
        <v>36367</v>
      </c>
    </row>
    <row r="103793">
      <c r="A103793" s="1" t="s">
        <v>36368</v>
      </c>
    </row>
    <row r="103795">
      <c r="A103795" s="1" t="s">
        <v>36369</v>
      </c>
    </row>
    <row r="103797">
      <c r="A103797" s="1" t="s">
        <v>36370</v>
      </c>
    </row>
    <row r="103798">
      <c r="A103798" s="1" t="s">
        <v>36324</v>
      </c>
    </row>
    <row r="103800">
      <c r="A103800" s="1" t="s">
        <v>3397</v>
      </c>
    </row>
    <row r="103801">
      <c r="A103801" s="1" t="s">
        <v>36371</v>
      </c>
    </row>
    <row r="103802">
      <c r="A103802" s="1" t="s">
        <v>36350</v>
      </c>
    </row>
    <row r="103803">
      <c r="A103803" s="1" t="s">
        <v>36351</v>
      </c>
    </row>
    <row r="103804">
      <c r="A103804" s="1" t="s">
        <v>36352</v>
      </c>
    </row>
    <row r="103805">
      <c r="A103805" s="1" t="s">
        <v>36353</v>
      </c>
    </row>
    <row r="103806">
      <c r="A103806" s="1" t="s">
        <v>36354</v>
      </c>
    </row>
    <row r="103807">
      <c r="A103807" s="1" t="s">
        <v>36355</v>
      </c>
    </row>
    <row r="103808">
      <c r="A103808" s="1" t="s">
        <v>36356</v>
      </c>
    </row>
    <row r="103809">
      <c r="A103809" s="1" t="s">
        <v>36357</v>
      </c>
    </row>
    <row r="103810">
      <c r="A103810" s="1" t="s">
        <v>36358</v>
      </c>
    </row>
    <row r="103811">
      <c r="A103811" s="1" t="s">
        <v>36359</v>
      </c>
    </row>
    <row r="103812">
      <c r="A103812" s="1" t="s">
        <v>36360</v>
      </c>
    </row>
    <row r="103813">
      <c r="A103813" s="1" t="s">
        <v>36361</v>
      </c>
    </row>
    <row r="103814">
      <c r="A103814" s="1" t="s">
        <v>36362</v>
      </c>
    </row>
    <row r="103815">
      <c r="A103815" s="1" t="s">
        <v>36363</v>
      </c>
    </row>
    <row r="103816">
      <c r="A103816" s="1" t="s">
        <v>36364</v>
      </c>
    </row>
    <row r="103817">
      <c r="A103817" s="1" t="s">
        <v>36365</v>
      </c>
    </row>
    <row r="103818">
      <c r="A103818" s="1" t="s">
        <v>18664</v>
      </c>
    </row>
    <row r="103819">
      <c r="A103819" s="1" t="s">
        <v>36366</v>
      </c>
    </row>
    <row r="103820">
      <c r="A103820" s="1" t="s">
        <v>36367</v>
      </c>
    </row>
    <row r="103821">
      <c r="A103821" s="1" t="s">
        <v>36368</v>
      </c>
    </row>
    <row r="103822">
      <c r="A103822" s="1" t="s">
        <v>36369</v>
      </c>
    </row>
    <row r="103823">
      <c r="A103823" s="1" t="s">
        <v>36370</v>
      </c>
    </row>
    <row r="103824">
      <c r="A103824" s="1" t="s">
        <v>36372</v>
      </c>
    </row>
    <row r="103825">
      <c r="A103825" s="1" t="s">
        <v>36373</v>
      </c>
    </row>
    <row r="103827">
      <c r="A103827" s="1" t="s">
        <v>4780</v>
      </c>
    </row>
    <row r="103828">
      <c r="A103828" s="1" t="s">
        <v>36374</v>
      </c>
    </row>
    <row r="103830">
      <c r="A103830" s="1" t="s">
        <v>36375</v>
      </c>
    </row>
    <row r="103831">
      <c r="A103831" s="1" t="s">
        <v>36376</v>
      </c>
    </row>
    <row r="103832">
      <c r="A103832" s="1" t="s">
        <v>36377</v>
      </c>
    </row>
    <row r="103833">
      <c r="A103833" s="1" t="s">
        <v>18623</v>
      </c>
    </row>
    <row r="103834">
      <c r="A103834" s="1" t="s">
        <v>36378</v>
      </c>
    </row>
    <row r="103835">
      <c r="A103835" s="1" t="s">
        <v>36379</v>
      </c>
    </row>
    <row r="103837">
      <c r="A103837" s="1" t="s">
        <v>36380</v>
      </c>
    </row>
    <row r="103838">
      <c r="A103838" s="1" t="s">
        <v>18627</v>
      </c>
    </row>
    <row r="103839">
      <c r="A103839" s="1" t="s">
        <v>36381</v>
      </c>
    </row>
    <row r="103840">
      <c r="A103840" s="1" t="s">
        <v>36382</v>
      </c>
    </row>
    <row r="103841">
      <c r="A103841" s="1" t="s">
        <v>36383</v>
      </c>
    </row>
    <row r="103843">
      <c r="A103843" s="1" t="s">
        <v>36384</v>
      </c>
    </row>
    <row r="103845">
      <c r="A103845" s="1" t="s">
        <v>36385</v>
      </c>
    </row>
    <row r="103847">
      <c r="A103847" s="1" t="s">
        <v>36386</v>
      </c>
    </row>
    <row r="103848">
      <c r="A103848" s="1" t="s">
        <v>36387</v>
      </c>
    </row>
    <row r="103849">
      <c r="A103849" s="1" t="s">
        <v>36388</v>
      </c>
    </row>
    <row r="103851">
      <c r="A103851" s="1" t="s">
        <v>36389</v>
      </c>
    </row>
    <row r="103853">
      <c r="A103853" s="1" t="s">
        <v>36390</v>
      </c>
    </row>
    <row r="103854">
      <c r="A103854" s="1" t="s">
        <v>36391</v>
      </c>
    </row>
    <row r="103855">
      <c r="A103855" s="1" t="s">
        <v>36392</v>
      </c>
    </row>
    <row r="103857">
      <c r="A103857" s="1" t="s">
        <v>36393</v>
      </c>
    </row>
    <row r="103858">
      <c r="A103858" s="1" t="s">
        <v>36394</v>
      </c>
    </row>
    <row r="103860">
      <c r="A103860" s="1" t="s">
        <v>36395</v>
      </c>
    </row>
    <row r="103861">
      <c r="A103861" s="1" t="s">
        <v>36396</v>
      </c>
    </row>
    <row r="103863">
      <c r="A103863" s="1" t="s">
        <v>36397</v>
      </c>
    </row>
    <row r="103864">
      <c r="A103864" s="1" t="s">
        <v>36396</v>
      </c>
    </row>
    <row r="103866">
      <c r="A103866" s="1" t="s">
        <v>36398</v>
      </c>
    </row>
    <row r="103868">
      <c r="A103868" s="1" t="s">
        <v>18646</v>
      </c>
    </row>
    <row r="103869">
      <c r="A103869" s="1" t="s">
        <v>36374</v>
      </c>
    </row>
    <row r="103870">
      <c r="A103870" s="1" t="s">
        <v>36375</v>
      </c>
    </row>
    <row r="103871">
      <c r="A103871" s="1" t="s">
        <v>36376</v>
      </c>
    </row>
    <row r="103872">
      <c r="A103872" s="1" t="s">
        <v>36377</v>
      </c>
    </row>
    <row r="103873">
      <c r="A103873" s="1" t="s">
        <v>18623</v>
      </c>
    </row>
    <row r="103874">
      <c r="A103874" s="1" t="s">
        <v>36378</v>
      </c>
    </row>
    <row r="103875">
      <c r="A103875" s="1" t="s">
        <v>36379</v>
      </c>
    </row>
    <row r="103876">
      <c r="A103876" s="1" t="s">
        <v>36380</v>
      </c>
    </row>
    <row r="103877">
      <c r="A103877" s="1" t="s">
        <v>18627</v>
      </c>
    </row>
    <row r="103878">
      <c r="A103878" s="1" t="s">
        <v>36381</v>
      </c>
    </row>
    <row r="103879">
      <c r="A103879" s="1" t="s">
        <v>36382</v>
      </c>
    </row>
    <row r="103880">
      <c r="A103880" s="1" t="s">
        <v>36383</v>
      </c>
    </row>
    <row r="103881">
      <c r="A103881" s="1" t="s">
        <v>36384</v>
      </c>
    </row>
    <row r="103882">
      <c r="A103882" s="1" t="s">
        <v>36385</v>
      </c>
    </row>
    <row r="103883">
      <c r="A103883" s="1" t="s">
        <v>36386</v>
      </c>
    </row>
    <row r="103884">
      <c r="A103884" s="1" t="s">
        <v>36387</v>
      </c>
    </row>
    <row r="103885">
      <c r="A103885" s="1" t="s">
        <v>36388</v>
      </c>
    </row>
    <row r="103886">
      <c r="A103886" s="1" t="s">
        <v>36389</v>
      </c>
    </row>
    <row r="103887">
      <c r="A103887" s="1" t="s">
        <v>36390</v>
      </c>
    </row>
    <row r="103888">
      <c r="A103888" s="1" t="s">
        <v>36391</v>
      </c>
    </row>
    <row r="103889">
      <c r="A103889" s="1" t="s">
        <v>36392</v>
      </c>
    </row>
    <row r="103890">
      <c r="A103890" s="1" t="s">
        <v>36393</v>
      </c>
    </row>
    <row r="103891">
      <c r="A103891" s="1" t="s">
        <v>36394</v>
      </c>
    </row>
    <row r="103892">
      <c r="A103892" s="1" t="s">
        <v>36395</v>
      </c>
    </row>
    <row r="103893">
      <c r="A103893" s="1" t="s">
        <v>36396</v>
      </c>
    </row>
    <row r="103894">
      <c r="A103894" s="1" t="s">
        <v>36397</v>
      </c>
    </row>
    <row r="103895">
      <c r="A103895" s="1" t="s">
        <v>36396</v>
      </c>
    </row>
    <row r="103896">
      <c r="A103896" s="1" t="s">
        <v>36399</v>
      </c>
    </row>
    <row r="103897">
      <c r="A103897" s="1" t="s">
        <v>36400</v>
      </c>
    </row>
    <row r="103899">
      <c r="A103899" s="1" t="s">
        <v>36401</v>
      </c>
    </row>
    <row r="103901">
      <c r="A103901" s="1" t="s">
        <v>36402</v>
      </c>
    </row>
    <row r="103902">
      <c r="A103902" s="1" t="s">
        <v>36403</v>
      </c>
    </row>
    <row r="103903">
      <c r="A103903" s="1" t="s">
        <v>36404</v>
      </c>
    </row>
    <row r="103905">
      <c r="A103905" s="1" t="s">
        <v>36405</v>
      </c>
    </row>
    <row r="103906">
      <c r="A103906" s="1" t="s">
        <v>36406</v>
      </c>
    </row>
    <row r="103907">
      <c r="A103907" s="1" t="s">
        <v>36407</v>
      </c>
    </row>
    <row r="103908">
      <c r="A103908" s="1" t="s">
        <v>36408</v>
      </c>
    </row>
    <row r="103910">
      <c r="A103910" s="1" t="s">
        <v>5408</v>
      </c>
    </row>
    <row r="103911">
      <c r="A103911" s="1" t="s">
        <v>18614</v>
      </c>
    </row>
    <row r="103912">
      <c r="A103912" s="1" t="s">
        <v>18802</v>
      </c>
    </row>
    <row r="103913">
      <c r="A103913" s="1" t="s">
        <v>18815</v>
      </c>
    </row>
    <row r="103914">
      <c r="A103914" s="1" t="s">
        <v>36409</v>
      </c>
    </row>
    <row r="103915">
      <c r="A103915" s="1" t="s">
        <v>36401</v>
      </c>
    </row>
    <row r="103916">
      <c r="A103916" s="1" t="s">
        <v>36402</v>
      </c>
    </row>
    <row r="103917">
      <c r="A103917" s="1" t="s">
        <v>36403</v>
      </c>
    </row>
    <row r="103918">
      <c r="A103918" s="1" t="s">
        <v>36404</v>
      </c>
    </row>
    <row r="103919">
      <c r="A103919" s="1" t="s">
        <v>36405</v>
      </c>
    </row>
    <row r="103920">
      <c r="A103920" s="1" t="s">
        <v>36406</v>
      </c>
    </row>
    <row r="103921">
      <c r="A103921" s="1" t="s">
        <v>36407</v>
      </c>
    </row>
    <row r="103922">
      <c r="A103922" s="1" t="s">
        <v>36408</v>
      </c>
    </row>
    <row r="103923">
      <c r="A103923" s="1" t="s">
        <v>18614</v>
      </c>
    </row>
    <row r="103924">
      <c r="A103924" s="1" t="s">
        <v>18802</v>
      </c>
    </row>
    <row r="103925">
      <c r="A103925" s="1" t="s">
        <v>36410</v>
      </c>
    </row>
    <row r="103926">
      <c r="A103926" s="1" t="s">
        <v>36411</v>
      </c>
    </row>
    <row r="103927">
      <c r="A103927" s="1" t="s">
        <v>18588</v>
      </c>
    </row>
    <row r="103929">
      <c r="A103929" s="1" t="s">
        <v>36412</v>
      </c>
    </row>
    <row r="103930">
      <c r="A103930" s="1" t="s">
        <v>36413</v>
      </c>
    </row>
    <row r="103931">
      <c r="A103931" s="1" t="s">
        <v>36414</v>
      </c>
    </row>
    <row r="103933">
      <c r="A103933" s="1" t="s">
        <v>36415</v>
      </c>
    </row>
    <row r="103934">
      <c r="A103934" s="1" t="s">
        <v>36416</v>
      </c>
    </row>
    <row r="103935">
      <c r="A103935" s="1" t="s">
        <v>36417</v>
      </c>
    </row>
    <row r="103937">
      <c r="A103937" s="1" t="s">
        <v>36418</v>
      </c>
    </row>
    <row r="103938">
      <c r="A103938" s="1" t="s">
        <v>36419</v>
      </c>
    </row>
    <row r="103940">
      <c r="A103940" s="1" t="s">
        <v>36420</v>
      </c>
    </row>
    <row r="103942">
      <c r="A103942" s="1" t="s">
        <v>5175</v>
      </c>
    </row>
    <row r="103943">
      <c r="A103943" s="1" t="s">
        <v>153</v>
      </c>
    </row>
    <row r="103944">
      <c r="A103944" s="1" t="s">
        <v>36421</v>
      </c>
    </row>
    <row r="103945">
      <c r="A103945" s="1" t="s">
        <v>18588</v>
      </c>
    </row>
    <row r="103946">
      <c r="A103946" s="1" t="s">
        <v>36412</v>
      </c>
    </row>
    <row r="103947">
      <c r="A103947" s="1" t="s">
        <v>36413</v>
      </c>
    </row>
    <row r="103948">
      <c r="A103948" s="1" t="s">
        <v>36414</v>
      </c>
    </row>
    <row r="103949">
      <c r="A103949" s="1" t="s">
        <v>36415</v>
      </c>
    </row>
    <row r="103950">
      <c r="A103950" s="1" t="s">
        <v>36416</v>
      </c>
    </row>
    <row r="103951">
      <c r="A103951" s="1" t="s">
        <v>36417</v>
      </c>
    </row>
    <row r="103952">
      <c r="A103952" s="1" t="s">
        <v>36418</v>
      </c>
    </row>
    <row r="103953">
      <c r="A103953" s="1" t="s">
        <v>36419</v>
      </c>
    </row>
    <row r="103954">
      <c r="A103954" s="1" t="s">
        <v>36420</v>
      </c>
    </row>
    <row r="103955">
      <c r="A103955" s="1" t="s">
        <v>36422</v>
      </c>
    </row>
    <row r="103956">
      <c r="A103956" s="1" t="s">
        <v>36423</v>
      </c>
    </row>
    <row r="103957">
      <c r="A103957" s="1" t="s">
        <v>36424</v>
      </c>
    </row>
    <row r="103958">
      <c r="A103958" s="1" t="s">
        <v>36425</v>
      </c>
    </row>
    <row r="103959">
      <c r="A103959" s="1" t="s">
        <v>36426</v>
      </c>
    </row>
    <row r="103960">
      <c r="A103960" s="1" t="s">
        <v>36427</v>
      </c>
    </row>
    <row r="103961">
      <c r="A103961" s="1" t="s">
        <v>36428</v>
      </c>
    </row>
    <row r="103962">
      <c r="A103962" s="1" t="s">
        <v>36429</v>
      </c>
    </row>
    <row r="103963">
      <c r="A103963" s="1" t="s">
        <v>36430</v>
      </c>
    </row>
    <row r="103964">
      <c r="A103964" s="1" t="s">
        <v>36431</v>
      </c>
    </row>
    <row r="103965">
      <c r="A103965" s="1" t="s">
        <v>36432</v>
      </c>
    </row>
    <row r="103966">
      <c r="A103966" s="1" t="s">
        <v>36433</v>
      </c>
    </row>
    <row r="103967">
      <c r="A103967" s="1" t="s">
        <v>36434</v>
      </c>
    </row>
    <row r="103968">
      <c r="A103968" s="1" t="s">
        <v>36435</v>
      </c>
    </row>
    <row r="103969">
      <c r="A103969" s="1" t="s">
        <v>36436</v>
      </c>
    </row>
    <row r="103970">
      <c r="A103970" s="1" t="s">
        <v>36437</v>
      </c>
    </row>
    <row r="103971">
      <c r="A103971" s="1" t="s">
        <v>36438</v>
      </c>
    </row>
    <row r="103972">
      <c r="A103972" s="1" t="s">
        <v>36425</v>
      </c>
    </row>
    <row r="103973">
      <c r="A103973" s="1" t="s">
        <v>36426</v>
      </c>
    </row>
    <row r="103974">
      <c r="A103974" s="1" t="s">
        <v>36427</v>
      </c>
    </row>
    <row r="103975">
      <c r="A103975" s="1" t="s">
        <v>36428</v>
      </c>
    </row>
    <row r="103976">
      <c r="A103976" s="1" t="s">
        <v>36429</v>
      </c>
    </row>
    <row r="103977">
      <c r="A103977" s="1" t="s">
        <v>36430</v>
      </c>
    </row>
    <row r="103978">
      <c r="A103978" s="1" t="s">
        <v>36431</v>
      </c>
    </row>
    <row r="103979">
      <c r="A103979" s="1" t="s">
        <v>36432</v>
      </c>
    </row>
    <row r="103980">
      <c r="A103980" s="1" t="s">
        <v>36433</v>
      </c>
    </row>
    <row r="103981">
      <c r="A103981" s="1" t="s">
        <v>36434</v>
      </c>
    </row>
    <row r="103982">
      <c r="A103982" s="1" t="s">
        <v>36435</v>
      </c>
    </row>
    <row r="103983">
      <c r="A103983" s="1" t="s">
        <v>36436</v>
      </c>
    </row>
    <row r="103984">
      <c r="A103984" s="1" t="s">
        <v>36439</v>
      </c>
    </row>
    <row r="103985">
      <c r="A103985" s="1" t="s">
        <v>36440</v>
      </c>
    </row>
    <row r="103986">
      <c r="A103986" s="1" t="s">
        <v>18542</v>
      </c>
    </row>
    <row r="103987">
      <c r="A103987" s="1" t="s">
        <v>36441</v>
      </c>
    </row>
    <row r="103988">
      <c r="A103988" s="1" t="s">
        <v>36442</v>
      </c>
    </row>
    <row r="103989">
      <c r="A103989" s="1" t="s">
        <v>36443</v>
      </c>
    </row>
    <row r="103991">
      <c r="A103991" s="1" t="s">
        <v>36444</v>
      </c>
    </row>
    <row r="103992">
      <c r="A103992" s="1" t="s">
        <v>18547</v>
      </c>
    </row>
    <row r="103994">
      <c r="A103994" s="1" t="s">
        <v>36445</v>
      </c>
    </row>
    <row r="103995">
      <c r="A103995" s="1" t="s">
        <v>36446</v>
      </c>
    </row>
    <row r="103996">
      <c r="A103996" s="1" t="s">
        <v>36447</v>
      </c>
    </row>
    <row r="103997">
      <c r="A103997" s="1" t="s">
        <v>36448</v>
      </c>
    </row>
    <row r="103998">
      <c r="A103998" s="1" t="s">
        <v>36449</v>
      </c>
    </row>
    <row r="103999">
      <c r="A103999" s="1" t="s">
        <v>36450</v>
      </c>
    </row>
    <row r="104000">
      <c r="A104000" s="1" t="s">
        <v>36451</v>
      </c>
    </row>
    <row r="104002">
      <c r="A104002" s="1" t="s">
        <v>36452</v>
      </c>
    </row>
    <row r="104003">
      <c r="A104003" s="1" t="s">
        <v>36453</v>
      </c>
    </row>
    <row r="104004">
      <c r="A104004" s="1" t="s">
        <v>36454</v>
      </c>
    </row>
    <row r="104005">
      <c r="A104005" s="1" t="s">
        <v>36455</v>
      </c>
    </row>
    <row r="104006">
      <c r="A104006" s="1" t="s">
        <v>36456</v>
      </c>
    </row>
    <row r="104008">
      <c r="A104008" s="1" t="s">
        <v>36457</v>
      </c>
    </row>
    <row r="104009">
      <c r="A104009" s="1" t="s">
        <v>36458</v>
      </c>
    </row>
    <row r="104011">
      <c r="A104011" s="1" t="s">
        <v>36459</v>
      </c>
    </row>
    <row r="104012">
      <c r="A104012" s="1" t="s">
        <v>36460</v>
      </c>
    </row>
    <row r="104013">
      <c r="A104013" s="1" t="s">
        <v>36461</v>
      </c>
    </row>
    <row r="104014">
      <c r="A104014" s="1" t="s">
        <v>36462</v>
      </c>
    </row>
    <row r="104015">
      <c r="A104015" s="1" t="s">
        <v>36463</v>
      </c>
    </row>
    <row r="104017">
      <c r="A104017" s="1" t="s">
        <v>36464</v>
      </c>
    </row>
    <row r="104018">
      <c r="A104018" s="1" t="s">
        <v>367</v>
      </c>
    </row>
    <row r="104020">
      <c r="A104020" s="1" t="s">
        <v>36465</v>
      </c>
    </row>
    <row r="104021">
      <c r="A104021" s="1" t="s">
        <v>18542</v>
      </c>
    </row>
    <row r="104022">
      <c r="A104022" s="1" t="s">
        <v>36441</v>
      </c>
    </row>
    <row r="104023">
      <c r="A104023" s="1" t="s">
        <v>36442</v>
      </c>
    </row>
    <row r="104024">
      <c r="A104024" s="1" t="s">
        <v>36443</v>
      </c>
    </row>
    <row r="104025">
      <c r="A104025" s="1" t="s">
        <v>36444</v>
      </c>
    </row>
    <row r="104026">
      <c r="A104026" s="1" t="s">
        <v>18547</v>
      </c>
    </row>
    <row r="104027">
      <c r="A104027" s="1" t="s">
        <v>36445</v>
      </c>
    </row>
    <row r="104028">
      <c r="A104028" s="1" t="s">
        <v>36446</v>
      </c>
    </row>
    <row r="104029">
      <c r="A104029" s="1" t="s">
        <v>36447</v>
      </c>
    </row>
    <row r="104030">
      <c r="A104030" s="1" t="s">
        <v>36448</v>
      </c>
    </row>
    <row r="104031">
      <c r="A104031" s="1" t="s">
        <v>36449</v>
      </c>
    </row>
    <row r="104032">
      <c r="A104032" s="1" t="s">
        <v>36450</v>
      </c>
    </row>
    <row r="104033">
      <c r="A104033" s="1" t="s">
        <v>36451</v>
      </c>
    </row>
    <row r="104034">
      <c r="A104034" s="1" t="s">
        <v>36452</v>
      </c>
    </row>
    <row r="104035">
      <c r="A104035" s="1" t="s">
        <v>36453</v>
      </c>
    </row>
    <row r="104036">
      <c r="A104036" s="1" t="s">
        <v>36454</v>
      </c>
    </row>
    <row r="104037">
      <c r="A104037" s="1" t="s">
        <v>36455</v>
      </c>
    </row>
    <row r="104038">
      <c r="A104038" s="1" t="s">
        <v>36456</v>
      </c>
    </row>
    <row r="104039">
      <c r="A104039" s="1" t="s">
        <v>36457</v>
      </c>
    </row>
    <row r="104040">
      <c r="A104040" s="1" t="s">
        <v>36458</v>
      </c>
    </row>
    <row r="104041">
      <c r="A104041" s="1" t="s">
        <v>36459</v>
      </c>
    </row>
    <row r="104042">
      <c r="A104042" s="1" t="s">
        <v>36460</v>
      </c>
    </row>
    <row r="104043">
      <c r="A104043" s="1" t="s">
        <v>36461</v>
      </c>
    </row>
    <row r="104044">
      <c r="A104044" s="1" t="s">
        <v>36462</v>
      </c>
    </row>
    <row r="104045">
      <c r="A104045" s="1" t="s">
        <v>36463</v>
      </c>
    </row>
    <row r="104046">
      <c r="A104046" s="1" t="s">
        <v>36466</v>
      </c>
    </row>
    <row r="104047">
      <c r="A104047" s="1" t="s">
        <v>36467</v>
      </c>
    </row>
    <row r="104048">
      <c r="A104048" s="1" t="s">
        <v>36468</v>
      </c>
    </row>
    <row r="104049">
      <c r="A104049" s="1" t="s">
        <v>36469</v>
      </c>
    </row>
    <row r="104050">
      <c r="A104050" s="1" t="s">
        <v>36470</v>
      </c>
    </row>
    <row r="104052">
      <c r="A104052" s="1" t="s">
        <v>36471</v>
      </c>
    </row>
    <row r="104053">
      <c r="A104053" s="1" t="s">
        <v>36472</v>
      </c>
    </row>
    <row r="104055">
      <c r="A104055" s="1" t="s">
        <v>36473</v>
      </c>
    </row>
    <row r="104056">
      <c r="A104056" s="1" t="s">
        <v>36474</v>
      </c>
    </row>
    <row r="104058">
      <c r="A104058" s="1" t="s">
        <v>36475</v>
      </c>
    </row>
    <row r="104059">
      <c r="A104059" s="1" t="s">
        <v>36476</v>
      </c>
    </row>
    <row r="104060">
      <c r="A104060" s="1" t="s">
        <v>36477</v>
      </c>
    </row>
    <row r="104062">
      <c r="A104062" s="1" t="s">
        <v>36412</v>
      </c>
    </row>
    <row r="104063">
      <c r="A104063" s="1" t="s">
        <v>36413</v>
      </c>
    </row>
    <row r="104064">
      <c r="A104064" s="1" t="s">
        <v>36414</v>
      </c>
    </row>
    <row r="104066">
      <c r="A104066" s="1" t="s">
        <v>36415</v>
      </c>
    </row>
    <row r="104067">
      <c r="A104067" s="1" t="s">
        <v>36416</v>
      </c>
    </row>
    <row r="104068">
      <c r="A104068" s="1" t="s">
        <v>36417</v>
      </c>
    </row>
    <row r="104070">
      <c r="A104070" s="1" t="s">
        <v>15786</v>
      </c>
    </row>
    <row r="104071">
      <c r="A104071" s="1" t="s">
        <v>367</v>
      </c>
    </row>
    <row r="104073">
      <c r="A104073" s="1" t="s">
        <v>36478</v>
      </c>
    </row>
    <row r="104074">
      <c r="A104074" s="1" t="s">
        <v>36468</v>
      </c>
    </row>
    <row r="104075">
      <c r="A104075" s="1" t="s">
        <v>36469</v>
      </c>
    </row>
    <row r="104076">
      <c r="A104076" s="1" t="s">
        <v>36470</v>
      </c>
    </row>
    <row r="104077">
      <c r="A104077" s="1" t="s">
        <v>36471</v>
      </c>
    </row>
    <row r="104078">
      <c r="A104078" s="1" t="s">
        <v>36472</v>
      </c>
    </row>
    <row r="104079">
      <c r="A104079" s="1" t="s">
        <v>36473</v>
      </c>
    </row>
    <row r="104080">
      <c r="A104080" s="1" t="s">
        <v>36474</v>
      </c>
    </row>
    <row r="104081">
      <c r="A104081" s="1" t="s">
        <v>36475</v>
      </c>
    </row>
    <row r="104082">
      <c r="A104082" s="1" t="s">
        <v>36476</v>
      </c>
    </row>
    <row r="104083">
      <c r="A104083" s="1" t="s">
        <v>36477</v>
      </c>
    </row>
    <row r="104084">
      <c r="A104084" s="1" t="s">
        <v>36412</v>
      </c>
    </row>
    <row r="104085">
      <c r="A104085" s="1" t="s">
        <v>36413</v>
      </c>
    </row>
    <row r="104086">
      <c r="A104086" s="1" t="s">
        <v>36414</v>
      </c>
    </row>
    <row r="104087">
      <c r="A104087" s="1" t="s">
        <v>36415</v>
      </c>
    </row>
    <row r="104088">
      <c r="A104088" s="1" t="s">
        <v>36416</v>
      </c>
    </row>
    <row r="104089">
      <c r="A104089" s="1" t="s">
        <v>36417</v>
      </c>
    </row>
    <row r="104090">
      <c r="A104090" s="1" t="s">
        <v>36479</v>
      </c>
    </row>
    <row r="104091">
      <c r="A104091" s="1" t="s">
        <v>36480</v>
      </c>
    </row>
    <row r="104093">
      <c r="A104093" s="1" t="s">
        <v>35882</v>
      </c>
    </row>
    <row r="104094">
      <c r="A104094" s="1" t="s">
        <v>35883</v>
      </c>
    </row>
    <row r="104095">
      <c r="A104095" s="1" t="s">
        <v>35884</v>
      </c>
    </row>
    <row r="104097">
      <c r="A104097" s="1" t="s">
        <v>35885</v>
      </c>
    </row>
    <row r="104098">
      <c r="A104098" s="1" t="s">
        <v>17862</v>
      </c>
    </row>
    <row r="104100">
      <c r="A104100" s="1" t="s">
        <v>35886</v>
      </c>
    </row>
    <row r="104101">
      <c r="A104101" s="1" t="s">
        <v>35887</v>
      </c>
    </row>
    <row r="104102">
      <c r="A104102" s="1" t="s">
        <v>35888</v>
      </c>
    </row>
    <row r="104103">
      <c r="A104103" s="1" t="s">
        <v>35889</v>
      </c>
    </row>
    <row r="104105">
      <c r="A104105" s="1" t="s">
        <v>18501</v>
      </c>
    </row>
    <row r="104107">
      <c r="A104107" s="1" t="s">
        <v>35890</v>
      </c>
    </row>
    <row r="104108">
      <c r="A104108" s="1" t="s">
        <v>35891</v>
      </c>
    </row>
    <row r="104109">
      <c r="A104109" s="1" t="s">
        <v>35892</v>
      </c>
    </row>
    <row r="104111">
      <c r="A104111" s="1" t="s">
        <v>35893</v>
      </c>
    </row>
    <row r="104112">
      <c r="A104112" s="1" t="s">
        <v>35894</v>
      </c>
    </row>
    <row r="104113">
      <c r="A104113" s="1" t="s">
        <v>35895</v>
      </c>
    </row>
    <row r="104115">
      <c r="A104115" s="1" t="s">
        <v>35896</v>
      </c>
    </row>
    <row r="104117">
      <c r="A104117" s="1" t="s">
        <v>35897</v>
      </c>
    </row>
    <row r="104118">
      <c r="A104118" s="1" t="s">
        <v>35898</v>
      </c>
    </row>
    <row r="104119">
      <c r="A104119" s="1" t="s">
        <v>35899</v>
      </c>
    </row>
    <row r="104121">
      <c r="A104121" s="1" t="s">
        <v>35900</v>
      </c>
    </row>
    <row r="104123">
      <c r="A104123" s="1" t="s">
        <v>35901</v>
      </c>
    </row>
    <row r="104124">
      <c r="A104124" s="1" t="s">
        <v>35902</v>
      </c>
    </row>
    <row r="104126">
      <c r="A104126" s="1" t="s">
        <v>35903</v>
      </c>
    </row>
    <row r="104128">
      <c r="A104128" s="1" t="s">
        <v>35904</v>
      </c>
    </row>
    <row r="104129">
      <c r="A104129" s="1" t="s">
        <v>35905</v>
      </c>
    </row>
    <row r="104130">
      <c r="A104130" s="1" t="s">
        <v>35882</v>
      </c>
    </row>
    <row r="104131">
      <c r="A104131" s="1" t="s">
        <v>35883</v>
      </c>
    </row>
    <row r="104132">
      <c r="A104132" s="1" t="s">
        <v>35884</v>
      </c>
    </row>
    <row r="104133">
      <c r="A104133" s="1" t="s">
        <v>35885</v>
      </c>
    </row>
    <row r="104134">
      <c r="A104134" s="1" t="s">
        <v>17862</v>
      </c>
    </row>
    <row r="104135">
      <c r="A104135" s="1" t="s">
        <v>35886</v>
      </c>
    </row>
    <row r="104136">
      <c r="A104136" s="1" t="s">
        <v>35887</v>
      </c>
    </row>
    <row r="104137">
      <c r="A104137" s="1" t="s">
        <v>35888</v>
      </c>
    </row>
    <row r="104138">
      <c r="A104138" s="1" t="s">
        <v>35889</v>
      </c>
    </row>
    <row r="104139">
      <c r="A104139" s="1" t="s">
        <v>18501</v>
      </c>
    </row>
    <row r="104140">
      <c r="A104140" s="1" t="s">
        <v>35890</v>
      </c>
    </row>
    <row r="104141">
      <c r="A104141" s="1" t="s">
        <v>35891</v>
      </c>
    </row>
    <row r="104142">
      <c r="A104142" s="1" t="s">
        <v>35892</v>
      </c>
    </row>
    <row r="104143">
      <c r="A104143" s="1" t="s">
        <v>35893</v>
      </c>
    </row>
    <row r="104144">
      <c r="A104144" s="1" t="s">
        <v>35894</v>
      </c>
    </row>
    <row r="104145">
      <c r="A104145" s="1" t="s">
        <v>35895</v>
      </c>
    </row>
    <row r="104146">
      <c r="A104146" s="1" t="s">
        <v>35896</v>
      </c>
    </row>
    <row r="104147">
      <c r="A104147" s="1" t="s">
        <v>35897</v>
      </c>
    </row>
    <row r="104148">
      <c r="A104148" s="1" t="s">
        <v>35898</v>
      </c>
    </row>
    <row r="104149">
      <c r="A104149" s="1" t="s">
        <v>35899</v>
      </c>
    </row>
    <row r="104150">
      <c r="A104150" s="1" t="s">
        <v>35900</v>
      </c>
    </row>
    <row r="104151">
      <c r="A104151" s="1" t="s">
        <v>35901</v>
      </c>
    </row>
    <row r="104152">
      <c r="A104152" s="1" t="s">
        <v>35902</v>
      </c>
    </row>
    <row r="104153">
      <c r="A104153" s="1" t="s">
        <v>35903</v>
      </c>
    </row>
    <row r="104154">
      <c r="A104154" s="1" t="s">
        <v>35906</v>
      </c>
    </row>
    <row r="104155">
      <c r="A104155" s="1" t="s">
        <v>36481</v>
      </c>
    </row>
    <row r="104157">
      <c r="A104157" s="1" t="s">
        <v>36482</v>
      </c>
    </row>
    <row r="104158">
      <c r="A104158" s="1" t="s">
        <v>8957</v>
      </c>
    </row>
    <row r="104159">
      <c r="A104159" s="1" t="s">
        <v>36483</v>
      </c>
    </row>
    <row r="104161">
      <c r="A104161" s="1" t="s">
        <v>36484</v>
      </c>
    </row>
    <row r="104162">
      <c r="A104162" s="1" t="s">
        <v>36485</v>
      </c>
    </row>
    <row r="104163">
      <c r="A104163" s="1" t="s">
        <v>36486</v>
      </c>
    </row>
    <row r="104165">
      <c r="A104165" s="1" t="s">
        <v>18467</v>
      </c>
    </row>
    <row r="104166">
      <c r="A104166" s="1" t="s">
        <v>36487</v>
      </c>
    </row>
    <row r="104167">
      <c r="A104167" s="1" t="s">
        <v>36488</v>
      </c>
    </row>
    <row r="104168">
      <c r="A104168" s="1" t="s">
        <v>36489</v>
      </c>
    </row>
    <row r="104170">
      <c r="A104170" s="1" t="s">
        <v>18467</v>
      </c>
    </row>
    <row r="104171">
      <c r="A104171" s="1" t="s">
        <v>36490</v>
      </c>
    </row>
    <row r="104172">
      <c r="A104172" s="1" t="s">
        <v>36491</v>
      </c>
    </row>
    <row r="104173">
      <c r="A104173" s="1" t="s">
        <v>36492</v>
      </c>
    </row>
    <row r="104175">
      <c r="A104175" s="1" t="s">
        <v>36493</v>
      </c>
    </row>
    <row r="104176">
      <c r="A104176" s="1" t="s">
        <v>36494</v>
      </c>
    </row>
    <row r="104177">
      <c r="A104177" s="1" t="s">
        <v>36495</v>
      </c>
    </row>
    <row r="104178">
      <c r="A104178" s="1" t="s">
        <v>36496</v>
      </c>
    </row>
    <row r="104180">
      <c r="A104180" s="1" t="s">
        <v>18467</v>
      </c>
    </row>
    <row r="104181">
      <c r="A104181" s="1" t="s">
        <v>36497</v>
      </c>
    </row>
    <row r="104182">
      <c r="A104182" s="1" t="s">
        <v>36498</v>
      </c>
    </row>
    <row r="104183">
      <c r="A104183" s="1" t="s">
        <v>36499</v>
      </c>
    </row>
    <row r="104185">
      <c r="A104185" s="1" t="s">
        <v>9563</v>
      </c>
    </row>
    <row r="104186">
      <c r="A104186" s="1" t="s">
        <v>36500</v>
      </c>
    </row>
    <row r="104187">
      <c r="A104187" s="1" t="s">
        <v>36501</v>
      </c>
    </row>
    <row r="104188">
      <c r="A104188" s="1" t="s">
        <v>36502</v>
      </c>
    </row>
    <row r="104190">
      <c r="A104190" s="1" t="s">
        <v>18485</v>
      </c>
    </row>
    <row r="104191">
      <c r="A104191" s="1" t="s">
        <v>36482</v>
      </c>
    </row>
    <row r="104192">
      <c r="A104192" s="1" t="s">
        <v>36483</v>
      </c>
    </row>
    <row r="104193">
      <c r="A104193" s="1" t="s">
        <v>36484</v>
      </c>
    </row>
    <row r="104194">
      <c r="A104194" s="1" t="s">
        <v>36485</v>
      </c>
    </row>
    <row r="104195">
      <c r="A104195" s="1" t="s">
        <v>36486</v>
      </c>
    </row>
    <row r="104196">
      <c r="A104196" s="1" t="s">
        <v>18467</v>
      </c>
    </row>
    <row r="104197">
      <c r="A104197" s="1" t="s">
        <v>36487</v>
      </c>
    </row>
    <row r="104198">
      <c r="A104198" s="1" t="s">
        <v>36488</v>
      </c>
    </row>
    <row r="104199">
      <c r="A104199" s="1" t="s">
        <v>36489</v>
      </c>
    </row>
    <row r="104200">
      <c r="A104200" s="1" t="s">
        <v>18467</v>
      </c>
    </row>
    <row r="104201">
      <c r="A104201" s="1" t="s">
        <v>36490</v>
      </c>
    </row>
    <row r="104202">
      <c r="A104202" s="1" t="s">
        <v>36491</v>
      </c>
    </row>
    <row r="104203">
      <c r="A104203" s="1" t="s">
        <v>36492</v>
      </c>
    </row>
    <row r="104204">
      <c r="A104204" s="1" t="s">
        <v>36493</v>
      </c>
    </row>
    <row r="104205">
      <c r="A104205" s="1" t="s">
        <v>36494</v>
      </c>
    </row>
    <row r="104206">
      <c r="A104206" s="1" t="s">
        <v>36495</v>
      </c>
    </row>
    <row r="104207">
      <c r="A104207" s="1" t="s">
        <v>36496</v>
      </c>
    </row>
    <row r="104208">
      <c r="A104208" s="1" t="s">
        <v>18467</v>
      </c>
    </row>
    <row r="104209">
      <c r="A104209" s="1" t="s">
        <v>36497</v>
      </c>
    </row>
    <row r="104210">
      <c r="A104210" s="1" t="s">
        <v>36498</v>
      </c>
    </row>
    <row r="104211">
      <c r="A104211" s="1" t="s">
        <v>36499</v>
      </c>
    </row>
    <row r="104212">
      <c r="A104212" s="1" t="s">
        <v>36500</v>
      </c>
    </row>
    <row r="104213">
      <c r="A104213" s="1" t="s">
        <v>36501</v>
      </c>
    </row>
    <row r="104214">
      <c r="A104214" s="1" t="s">
        <v>36503</v>
      </c>
    </row>
    <row r="104215">
      <c r="A104215" s="1" t="s">
        <v>36504</v>
      </c>
    </row>
    <row r="104217">
      <c r="A104217" s="1" t="s">
        <v>17828</v>
      </c>
    </row>
    <row r="104219">
      <c r="A104219" s="1" t="s">
        <v>17829</v>
      </c>
    </row>
    <row r="104220">
      <c r="A104220" s="1" t="s">
        <v>17830</v>
      </c>
    </row>
    <row r="104222">
      <c r="A104222" s="1" t="s">
        <v>17831</v>
      </c>
    </row>
    <row r="104224">
      <c r="A104224" s="1" t="s">
        <v>17832</v>
      </c>
    </row>
    <row r="104226">
      <c r="A104226" s="1" t="s">
        <v>17833</v>
      </c>
    </row>
    <row r="104227">
      <c r="A104227" s="1" t="s">
        <v>17834</v>
      </c>
    </row>
    <row r="104228">
      <c r="A104228" s="1" t="s">
        <v>17835</v>
      </c>
    </row>
    <row r="104230">
      <c r="A104230" s="1" t="s">
        <v>17836</v>
      </c>
    </row>
    <row r="104231">
      <c r="A104231" s="1" t="s">
        <v>17837</v>
      </c>
    </row>
    <row r="104233">
      <c r="A104233" s="1" t="s">
        <v>17838</v>
      </c>
    </row>
    <row r="104234">
      <c r="A104234" s="1" t="s">
        <v>17839</v>
      </c>
    </row>
    <row r="104235">
      <c r="A104235" s="1" t="s">
        <v>17840</v>
      </c>
    </row>
    <row r="104236">
      <c r="A104236" s="1" t="s">
        <v>17841</v>
      </c>
    </row>
    <row r="104238">
      <c r="A104238" s="1" t="s">
        <v>17842</v>
      </c>
    </row>
    <row r="104240">
      <c r="A104240" s="1" t="s">
        <v>17843</v>
      </c>
    </row>
    <row r="104241">
      <c r="A104241" s="1" t="s">
        <v>17844</v>
      </c>
    </row>
    <row r="104242">
      <c r="A104242" s="1" t="s">
        <v>17845</v>
      </c>
    </row>
    <row r="104244">
      <c r="A104244" s="1" t="s">
        <v>17846</v>
      </c>
    </row>
    <row r="104245">
      <c r="A104245" s="1" t="s">
        <v>17847</v>
      </c>
    </row>
    <row r="104246">
      <c r="A104246" s="1" t="s">
        <v>17848</v>
      </c>
    </row>
    <row r="104248">
      <c r="A104248" s="1" t="s">
        <v>17849</v>
      </c>
    </row>
    <row r="104250">
      <c r="A104250" s="1" t="s">
        <v>17850</v>
      </c>
    </row>
    <row r="104251">
      <c r="A104251" s="1" t="s">
        <v>17851</v>
      </c>
    </row>
    <row r="104252">
      <c r="A104252" s="1" t="s">
        <v>17852</v>
      </c>
    </row>
    <row r="104254">
      <c r="A104254" s="1" t="s">
        <v>17853</v>
      </c>
    </row>
    <row r="104256">
      <c r="A104256" s="1" t="s">
        <v>17854</v>
      </c>
    </row>
    <row r="104257">
      <c r="A104257" s="1" t="s">
        <v>17855</v>
      </c>
    </row>
    <row r="104258">
      <c r="A104258" s="1" t="s">
        <v>17828</v>
      </c>
    </row>
    <row r="104259">
      <c r="A104259" s="1" t="s">
        <v>17829</v>
      </c>
    </row>
    <row r="104260">
      <c r="A104260" s="1" t="s">
        <v>17831</v>
      </c>
    </row>
    <row r="104261">
      <c r="A104261" s="1" t="s">
        <v>17832</v>
      </c>
    </row>
    <row r="104262">
      <c r="A104262" s="1" t="s">
        <v>17833</v>
      </c>
    </row>
    <row r="104263">
      <c r="A104263" s="1" t="s">
        <v>17834</v>
      </c>
    </row>
    <row r="104264">
      <c r="A104264" s="1" t="s">
        <v>17835</v>
      </c>
    </row>
    <row r="104265">
      <c r="A104265" s="1" t="s">
        <v>17836</v>
      </c>
    </row>
    <row r="104266">
      <c r="A104266" s="1" t="s">
        <v>17837</v>
      </c>
    </row>
    <row r="104267">
      <c r="A104267" s="1" t="s">
        <v>17838</v>
      </c>
    </row>
    <row r="104268">
      <c r="A104268" s="1" t="s">
        <v>17839</v>
      </c>
    </row>
    <row r="104269">
      <c r="A104269" s="1" t="s">
        <v>17840</v>
      </c>
    </row>
    <row r="104270">
      <c r="A104270" s="1" t="s">
        <v>17841</v>
      </c>
    </row>
    <row r="104271">
      <c r="A104271" s="1" t="s">
        <v>17842</v>
      </c>
    </row>
    <row r="104272">
      <c r="A104272" s="1" t="s">
        <v>17843</v>
      </c>
    </row>
    <row r="104273">
      <c r="A104273" s="1" t="s">
        <v>17844</v>
      </c>
    </row>
    <row r="104274">
      <c r="A104274" s="1" t="s">
        <v>17845</v>
      </c>
    </row>
    <row r="104275">
      <c r="A104275" s="1" t="s">
        <v>17846</v>
      </c>
    </row>
    <row r="104276">
      <c r="A104276" s="1" t="s">
        <v>17847</v>
      </c>
    </row>
    <row r="104277">
      <c r="A104277" s="1" t="s">
        <v>17848</v>
      </c>
    </row>
    <row r="104278">
      <c r="A104278" s="1" t="s">
        <v>17849</v>
      </c>
    </row>
    <row r="104279">
      <c r="A104279" s="1" t="s">
        <v>17850</v>
      </c>
    </row>
    <row r="104280">
      <c r="A104280" s="1" t="s">
        <v>17851</v>
      </c>
    </row>
    <row r="104281">
      <c r="A104281" s="1" t="s">
        <v>17852</v>
      </c>
    </row>
    <row r="104282">
      <c r="A104282" s="1" t="s">
        <v>17853</v>
      </c>
    </row>
    <row r="104283">
      <c r="A104283" s="1" t="s">
        <v>17856</v>
      </c>
    </row>
    <row r="104284">
      <c r="A104284" s="1" t="s">
        <v>36505</v>
      </c>
    </row>
    <row r="104285">
      <c r="A104285" s="1" t="s">
        <v>36506</v>
      </c>
    </row>
    <row r="104286">
      <c r="A104286" s="1" t="s">
        <v>36507</v>
      </c>
    </row>
    <row r="104287">
      <c r="A104287" s="1" t="s">
        <v>36506</v>
      </c>
    </row>
    <row r="104288">
      <c r="A104288" s="1" t="s">
        <v>36508</v>
      </c>
    </row>
    <row r="104289">
      <c r="A104289" s="1" t="s">
        <v>36509</v>
      </c>
    </row>
    <row r="104290">
      <c r="A104290" s="1" t="s">
        <v>18430</v>
      </c>
    </row>
    <row r="104291">
      <c r="A104291" s="1" t="s">
        <v>18431</v>
      </c>
    </row>
    <row r="104292">
      <c r="A104292" s="1" t="s">
        <v>18396</v>
      </c>
    </row>
    <row r="104293">
      <c r="A104293" s="1" t="s">
        <v>18432</v>
      </c>
    </row>
    <row r="104294">
      <c r="A104294" s="1" t="s">
        <v>18433</v>
      </c>
    </row>
    <row r="104295">
      <c r="A104295" s="1" t="s">
        <v>18434</v>
      </c>
    </row>
    <row r="104296">
      <c r="A104296" s="1" t="s">
        <v>18435</v>
      </c>
    </row>
    <row r="104298">
      <c r="A104298" s="1" t="s">
        <v>18436</v>
      </c>
    </row>
    <row r="104299">
      <c r="A104299" s="1" t="s">
        <v>18437</v>
      </c>
    </row>
    <row r="104300">
      <c r="A104300" s="1" t="s">
        <v>18438</v>
      </c>
    </row>
    <row r="104301">
      <c r="A104301" s="1" t="s">
        <v>18439</v>
      </c>
    </row>
    <row r="104302">
      <c r="A104302" s="1" t="s">
        <v>18440</v>
      </c>
    </row>
    <row r="104303">
      <c r="A104303" s="1" t="s">
        <v>18441</v>
      </c>
    </row>
    <row r="104304">
      <c r="A104304" s="1" t="s">
        <v>18442</v>
      </c>
    </row>
    <row r="104305">
      <c r="A104305" s="1" t="s">
        <v>18443</v>
      </c>
    </row>
    <row r="104306">
      <c r="A104306" s="1" t="s">
        <v>18444</v>
      </c>
    </row>
    <row r="104307">
      <c r="A104307" s="1" t="s">
        <v>18445</v>
      </c>
    </row>
    <row r="104308">
      <c r="A104308" s="1" t="s">
        <v>18446</v>
      </c>
    </row>
    <row r="104309">
      <c r="A104309" s="1" t="s">
        <v>18447</v>
      </c>
    </row>
    <row r="104310">
      <c r="A104310" s="1" t="s">
        <v>18448</v>
      </c>
    </row>
    <row r="104311">
      <c r="A104311" s="1" t="s">
        <v>18449</v>
      </c>
    </row>
    <row r="104312">
      <c r="A104312" s="1" t="s">
        <v>18450</v>
      </c>
    </row>
    <row r="104313">
      <c r="A104313" s="1" t="s">
        <v>18451</v>
      </c>
    </row>
    <row r="104314">
      <c r="A104314" s="1" t="s">
        <v>18452</v>
      </c>
    </row>
    <row r="104315">
      <c r="A104315" s="1" t="s">
        <v>18453</v>
      </c>
    </row>
    <row r="104317">
      <c r="A104317" s="1" t="s">
        <v>18454</v>
      </c>
    </row>
    <row r="104318">
      <c r="A104318" s="1" t="s">
        <v>18455</v>
      </c>
    </row>
    <row r="104320">
      <c r="A104320" s="1" t="s">
        <v>18456</v>
      </c>
    </row>
    <row r="104322">
      <c r="A104322" s="1" t="s">
        <v>18457</v>
      </c>
    </row>
    <row r="104324">
      <c r="A104324" s="1" t="s">
        <v>18458</v>
      </c>
    </row>
    <row r="104325">
      <c r="A104325" s="1" t="s">
        <v>367</v>
      </c>
    </row>
    <row r="104327">
      <c r="A104327" s="1" t="s">
        <v>18459</v>
      </c>
    </row>
    <row r="104328">
      <c r="A104328" s="1" t="s">
        <v>18430</v>
      </c>
    </row>
    <row r="104329">
      <c r="A104329" s="1" t="s">
        <v>18431</v>
      </c>
    </row>
    <row r="104330">
      <c r="A104330" s="1" t="s">
        <v>18396</v>
      </c>
    </row>
    <row r="104331">
      <c r="A104331" s="1" t="s">
        <v>18432</v>
      </c>
    </row>
    <row r="104332">
      <c r="A104332" s="1" t="s">
        <v>18433</v>
      </c>
    </row>
    <row r="104333">
      <c r="A104333" s="1" t="s">
        <v>18434</v>
      </c>
    </row>
    <row r="104334">
      <c r="A104334" s="1" t="s">
        <v>18435</v>
      </c>
    </row>
    <row r="104335">
      <c r="A104335" s="1" t="s">
        <v>18436</v>
      </c>
    </row>
    <row r="104336">
      <c r="A104336" s="1" t="s">
        <v>18437</v>
      </c>
    </row>
    <row r="104337">
      <c r="A104337" s="1" t="s">
        <v>18438</v>
      </c>
    </row>
    <row r="104338">
      <c r="A104338" s="1" t="s">
        <v>18439</v>
      </c>
    </row>
    <row r="104339">
      <c r="A104339" s="1" t="s">
        <v>18440</v>
      </c>
    </row>
    <row r="104340">
      <c r="A104340" s="1" t="s">
        <v>18441</v>
      </c>
    </row>
    <row r="104341">
      <c r="A104341" s="1" t="s">
        <v>18442</v>
      </c>
    </row>
    <row r="104342">
      <c r="A104342" s="1" t="s">
        <v>18443</v>
      </c>
    </row>
    <row r="104343">
      <c r="A104343" s="1" t="s">
        <v>18444</v>
      </c>
    </row>
    <row r="104344">
      <c r="A104344" s="1" t="s">
        <v>18445</v>
      </c>
    </row>
    <row r="104345">
      <c r="A104345" s="1" t="s">
        <v>18446</v>
      </c>
    </row>
    <row r="104346">
      <c r="A104346" s="1" t="s">
        <v>18447</v>
      </c>
    </row>
    <row r="104347">
      <c r="A104347" s="1" t="s">
        <v>18448</v>
      </c>
    </row>
    <row r="104348">
      <c r="A104348" s="1" t="s">
        <v>18449</v>
      </c>
    </row>
    <row r="104349">
      <c r="A104349" s="1" t="s">
        <v>18450</v>
      </c>
    </row>
    <row r="104350">
      <c r="A104350" s="1" t="s">
        <v>18451</v>
      </c>
    </row>
    <row r="104351">
      <c r="A104351" s="1" t="s">
        <v>18452</v>
      </c>
    </row>
    <row r="104352">
      <c r="A104352" s="1" t="s">
        <v>18453</v>
      </c>
    </row>
    <row r="104353">
      <c r="A104353" s="1" t="s">
        <v>18454</v>
      </c>
    </row>
    <row r="104354">
      <c r="A104354" s="1" t="s">
        <v>18455</v>
      </c>
    </row>
    <row r="104355">
      <c r="A104355" s="1" t="s">
        <v>18456</v>
      </c>
    </row>
    <row r="104356">
      <c r="A104356" s="1" t="s">
        <v>18460</v>
      </c>
    </row>
    <row r="104357">
      <c r="A104357" s="1" t="s">
        <v>36510</v>
      </c>
    </row>
    <row r="104358">
      <c r="A104358" s="1" t="s">
        <v>18362</v>
      </c>
    </row>
    <row r="104359">
      <c r="A104359" s="1" t="s">
        <v>18363</v>
      </c>
    </row>
    <row r="104360">
      <c r="A104360" s="1" t="s">
        <v>18364</v>
      </c>
    </row>
    <row r="104361">
      <c r="A104361" s="1" t="s">
        <v>18365</v>
      </c>
    </row>
    <row r="104362">
      <c r="A104362" s="1" t="s">
        <v>18366</v>
      </c>
    </row>
    <row r="104363">
      <c r="A104363" s="1" t="s">
        <v>18367</v>
      </c>
    </row>
    <row r="104364">
      <c r="A104364" s="1" t="s">
        <v>18368</v>
      </c>
    </row>
    <row r="104365">
      <c r="A104365" s="1" t="s">
        <v>18369</v>
      </c>
    </row>
    <row r="104366">
      <c r="A104366" s="1" t="s">
        <v>18370</v>
      </c>
    </row>
    <row r="104367">
      <c r="A104367" s="1" t="s">
        <v>18371</v>
      </c>
    </row>
    <row r="104368">
      <c r="A104368" s="1" t="s">
        <v>18372</v>
      </c>
    </row>
    <row r="104369">
      <c r="A104369" s="1" t="s">
        <v>18373</v>
      </c>
    </row>
    <row r="104370">
      <c r="A104370" s="1" t="s">
        <v>18374</v>
      </c>
    </row>
    <row r="104371">
      <c r="A104371" s="1" t="s">
        <v>18375</v>
      </c>
    </row>
    <row r="104372">
      <c r="A104372" s="1" t="s">
        <v>18376</v>
      </c>
    </row>
    <row r="104373">
      <c r="A104373" s="1" t="s">
        <v>18377</v>
      </c>
    </row>
    <row r="104374">
      <c r="A104374" s="1" t="s">
        <v>18378</v>
      </c>
    </row>
    <row r="104375">
      <c r="A104375" s="1" t="s">
        <v>18379</v>
      </c>
    </row>
    <row r="104376">
      <c r="A104376" s="1" t="s">
        <v>18380</v>
      </c>
    </row>
    <row r="104377">
      <c r="A104377" s="1" t="s">
        <v>18381</v>
      </c>
    </row>
    <row r="104378">
      <c r="A104378" s="1" t="s">
        <v>18382</v>
      </c>
    </row>
    <row r="104379">
      <c r="A104379" s="1" t="s">
        <v>18383</v>
      </c>
    </row>
    <row r="104381">
      <c r="A104381" s="1" t="s">
        <v>18384</v>
      </c>
    </row>
    <row r="104382">
      <c r="A104382" s="1" t="s">
        <v>18385</v>
      </c>
    </row>
    <row r="104383">
      <c r="A104383" s="1" t="s">
        <v>18386</v>
      </c>
    </row>
    <row r="104384">
      <c r="A104384" s="1" t="s">
        <v>18387</v>
      </c>
    </row>
    <row r="104385">
      <c r="A104385" s="1" t="s">
        <v>18388</v>
      </c>
    </row>
    <row r="104386">
      <c r="A104386" s="1" t="s">
        <v>18354</v>
      </c>
    </row>
    <row r="104388">
      <c r="A104388" s="1" t="s">
        <v>18389</v>
      </c>
    </row>
    <row r="104389">
      <c r="A104389" s="1" t="s">
        <v>18390</v>
      </c>
    </row>
    <row r="104391">
      <c r="A104391" s="1" t="s">
        <v>18391</v>
      </c>
    </row>
    <row r="104392">
      <c r="A104392" s="1" t="s">
        <v>18362</v>
      </c>
    </row>
    <row r="104393">
      <c r="A104393" s="1" t="s">
        <v>18363</v>
      </c>
    </row>
    <row r="104394">
      <c r="A104394" s="1" t="s">
        <v>18364</v>
      </c>
    </row>
    <row r="104395">
      <c r="A104395" s="1" t="s">
        <v>18365</v>
      </c>
    </row>
    <row r="104396">
      <c r="A104396" s="1" t="s">
        <v>18366</v>
      </c>
    </row>
    <row r="104397">
      <c r="A104397" s="1" t="s">
        <v>18367</v>
      </c>
    </row>
    <row r="104398">
      <c r="A104398" s="1" t="s">
        <v>18368</v>
      </c>
    </row>
    <row r="104399">
      <c r="A104399" s="1" t="s">
        <v>18369</v>
      </c>
    </row>
    <row r="104400">
      <c r="A104400" s="1" t="s">
        <v>18370</v>
      </c>
    </row>
    <row r="104401">
      <c r="A104401" s="1" t="s">
        <v>18371</v>
      </c>
    </row>
    <row r="104402">
      <c r="A104402" s="1" t="s">
        <v>18372</v>
      </c>
    </row>
    <row r="104403">
      <c r="A104403" s="1" t="s">
        <v>18373</v>
      </c>
    </row>
    <row r="104404">
      <c r="A104404" s="1" t="s">
        <v>18374</v>
      </c>
    </row>
    <row r="104405">
      <c r="A104405" s="1" t="s">
        <v>18375</v>
      </c>
    </row>
    <row r="104406">
      <c r="A104406" s="1" t="s">
        <v>18376</v>
      </c>
    </row>
    <row r="104407">
      <c r="A104407" s="1" t="s">
        <v>18377</v>
      </c>
    </row>
    <row r="104408">
      <c r="A104408" s="1" t="s">
        <v>18378</v>
      </c>
    </row>
    <row r="104409">
      <c r="A104409" s="1" t="s">
        <v>18379</v>
      </c>
    </row>
    <row r="104410">
      <c r="A104410" s="1" t="s">
        <v>18380</v>
      </c>
    </row>
    <row r="104411">
      <c r="A104411" s="1" t="s">
        <v>18381</v>
      </c>
    </row>
    <row r="104412">
      <c r="A104412" s="1" t="s">
        <v>18382</v>
      </c>
    </row>
    <row r="104413">
      <c r="A104413" s="1" t="s">
        <v>18383</v>
      </c>
    </row>
    <row r="104414">
      <c r="A104414" s="1" t="s">
        <v>18384</v>
      </c>
    </row>
    <row r="104415">
      <c r="A104415" s="1" t="s">
        <v>18385</v>
      </c>
    </row>
    <row r="104416">
      <c r="A104416" s="1" t="s">
        <v>18386</v>
      </c>
    </row>
    <row r="104417">
      <c r="A104417" s="1" t="s">
        <v>18387</v>
      </c>
    </row>
    <row r="104418">
      <c r="A104418" s="1" t="s">
        <v>18388</v>
      </c>
    </row>
    <row r="104419">
      <c r="A104419" s="1" t="s">
        <v>18354</v>
      </c>
    </row>
    <row r="104420">
      <c r="A104420" s="1" t="s">
        <v>18389</v>
      </c>
    </row>
    <row r="104421">
      <c r="A104421" s="1" t="s">
        <v>18392</v>
      </c>
    </row>
    <row r="104422">
      <c r="A104422" s="1" t="s">
        <v>36511</v>
      </c>
    </row>
    <row r="104423">
      <c r="A104423" s="1" t="s">
        <v>36512</v>
      </c>
    </row>
    <row r="104425">
      <c r="A104425" s="1" t="s">
        <v>36513</v>
      </c>
    </row>
    <row r="104426">
      <c r="A104426" s="1" t="s">
        <v>36514</v>
      </c>
    </row>
    <row r="104427">
      <c r="A104427" s="1" t="s">
        <v>36515</v>
      </c>
    </row>
    <row r="104428">
      <c r="A104428" s="1" t="s">
        <v>36516</v>
      </c>
    </row>
    <row r="104429">
      <c r="A104429" s="1" t="s">
        <v>36517</v>
      </c>
    </row>
    <row r="104430">
      <c r="A104430" s="1" t="s">
        <v>36518</v>
      </c>
    </row>
    <row r="104432">
      <c r="A104432" s="1" t="s">
        <v>36519</v>
      </c>
    </row>
    <row r="104434">
      <c r="A104434" s="1" t="s">
        <v>36520</v>
      </c>
    </row>
    <row r="104435">
      <c r="A104435" s="1" t="s">
        <v>36521</v>
      </c>
    </row>
    <row r="104436">
      <c r="A104436" s="1" t="s">
        <v>36522</v>
      </c>
    </row>
    <row r="104437">
      <c r="A104437" s="1" t="s">
        <v>36523</v>
      </c>
    </row>
    <row r="104438">
      <c r="A104438" s="1" t="s">
        <v>36524</v>
      </c>
    </row>
    <row r="104439">
      <c r="A104439" s="1" t="s">
        <v>36525</v>
      </c>
    </row>
    <row r="104440">
      <c r="A104440" s="1" t="s">
        <v>36526</v>
      </c>
    </row>
    <row r="104441">
      <c r="A104441" s="1" t="s">
        <v>36527</v>
      </c>
    </row>
    <row r="104442">
      <c r="A104442" s="1" t="s">
        <v>36528</v>
      </c>
    </row>
    <row r="104443">
      <c r="A104443" s="1" t="s">
        <v>36529</v>
      </c>
    </row>
    <row r="104444">
      <c r="A104444" s="1" t="s">
        <v>36530</v>
      </c>
    </row>
    <row r="104445">
      <c r="A104445" s="1" t="s">
        <v>18314</v>
      </c>
    </row>
    <row r="104446">
      <c r="A104446" s="1" t="s">
        <v>36531</v>
      </c>
    </row>
    <row r="104447">
      <c r="A104447" s="1" t="s">
        <v>36532</v>
      </c>
    </row>
    <row r="104448">
      <c r="A104448" s="1" t="s">
        <v>36533</v>
      </c>
    </row>
    <row r="104449">
      <c r="A104449" s="1" t="s">
        <v>36534</v>
      </c>
    </row>
    <row r="104450">
      <c r="A104450" s="1" t="s">
        <v>36535</v>
      </c>
    </row>
    <row r="104451">
      <c r="A104451" s="1" t="s">
        <v>36536</v>
      </c>
    </row>
    <row r="104452">
      <c r="A104452" s="1" t="s">
        <v>36537</v>
      </c>
    </row>
    <row r="104453">
      <c r="A104453" s="1" t="s">
        <v>36538</v>
      </c>
    </row>
    <row r="104454">
      <c r="A104454" s="1" t="s">
        <v>36539</v>
      </c>
    </row>
    <row r="104455">
      <c r="A104455" s="1" t="s">
        <v>36540</v>
      </c>
    </row>
    <row r="104457">
      <c r="A104457" s="1" t="s">
        <v>36541</v>
      </c>
    </row>
    <row r="104458">
      <c r="A104458" s="1" t="s">
        <v>36512</v>
      </c>
    </row>
    <row r="104459">
      <c r="A104459" s="1" t="s">
        <v>36513</v>
      </c>
    </row>
    <row r="104460">
      <c r="A104460" s="1" t="s">
        <v>36514</v>
      </c>
    </row>
    <row r="104461">
      <c r="A104461" s="1" t="s">
        <v>36515</v>
      </c>
    </row>
    <row r="104462">
      <c r="A104462" s="1" t="s">
        <v>36516</v>
      </c>
    </row>
    <row r="104463">
      <c r="A104463" s="1" t="s">
        <v>36517</v>
      </c>
    </row>
    <row r="104464">
      <c r="A104464" s="1" t="s">
        <v>36518</v>
      </c>
    </row>
    <row r="104465">
      <c r="A104465" s="1" t="s">
        <v>36519</v>
      </c>
    </row>
    <row r="104466">
      <c r="A104466" s="1" t="s">
        <v>36520</v>
      </c>
    </row>
    <row r="104467">
      <c r="A104467" s="1" t="s">
        <v>36521</v>
      </c>
    </row>
    <row r="104468">
      <c r="A104468" s="1" t="s">
        <v>36522</v>
      </c>
    </row>
    <row r="104469">
      <c r="A104469" s="1" t="s">
        <v>36523</v>
      </c>
    </row>
    <row r="104470">
      <c r="A104470" s="1" t="s">
        <v>36524</v>
      </c>
    </row>
    <row r="104471">
      <c r="A104471" s="1" t="s">
        <v>36525</v>
      </c>
    </row>
    <row r="104472">
      <c r="A104472" s="1" t="s">
        <v>36526</v>
      </c>
    </row>
    <row r="104473">
      <c r="A104473" s="1" t="s">
        <v>36527</v>
      </c>
    </row>
    <row r="104474">
      <c r="A104474" s="1" t="s">
        <v>36528</v>
      </c>
    </row>
    <row r="104475">
      <c r="A104475" s="1" t="s">
        <v>36529</v>
      </c>
    </row>
    <row r="104476">
      <c r="A104476" s="1" t="s">
        <v>36530</v>
      </c>
    </row>
    <row r="104477">
      <c r="A104477" s="1" t="s">
        <v>18314</v>
      </c>
    </row>
    <row r="104478">
      <c r="A104478" s="1" t="s">
        <v>36531</v>
      </c>
    </row>
    <row r="104479">
      <c r="A104479" s="1" t="s">
        <v>36532</v>
      </c>
    </row>
    <row r="104480">
      <c r="A104480" s="1" t="s">
        <v>36533</v>
      </c>
    </row>
    <row r="104481">
      <c r="A104481" s="1" t="s">
        <v>36534</v>
      </c>
    </row>
    <row r="104482">
      <c r="A104482" s="1" t="s">
        <v>36535</v>
      </c>
    </row>
    <row r="104483">
      <c r="A104483" s="1" t="s">
        <v>36536</v>
      </c>
    </row>
    <row r="104484">
      <c r="A104484" s="1" t="s">
        <v>36537</v>
      </c>
    </row>
    <row r="104485">
      <c r="A104485" s="1" t="s">
        <v>36538</v>
      </c>
    </row>
    <row r="104486">
      <c r="A104486" s="1" t="s">
        <v>36539</v>
      </c>
    </row>
    <row r="104487">
      <c r="A104487" s="1" t="s">
        <v>36542</v>
      </c>
    </row>
    <row r="104488">
      <c r="A104488" s="1" t="s">
        <v>36543</v>
      </c>
    </row>
    <row r="104489">
      <c r="A104489" s="1" t="s">
        <v>36544</v>
      </c>
    </row>
    <row r="104490">
      <c r="A104490" s="1" t="s">
        <v>36545</v>
      </c>
    </row>
    <row r="104491">
      <c r="A104491" s="1" t="s">
        <v>36546</v>
      </c>
    </row>
    <row r="104492">
      <c r="A104492" s="1" t="s">
        <v>36547</v>
      </c>
    </row>
    <row r="104494">
      <c r="A104494" s="1" t="s">
        <v>36548</v>
      </c>
    </row>
    <row r="104495">
      <c r="A104495" s="1" t="s">
        <v>36549</v>
      </c>
    </row>
    <row r="104497">
      <c r="A104497" s="1" t="s">
        <v>145</v>
      </c>
    </row>
    <row r="104498">
      <c r="A104498" s="1" t="s">
        <v>146</v>
      </c>
    </row>
    <row r="104500">
      <c r="A104500" s="1" t="s">
        <v>36550</v>
      </c>
    </row>
    <row r="104501">
      <c r="A104501" s="1" t="s">
        <v>36551</v>
      </c>
    </row>
    <row r="104502">
      <c r="A104502" s="1" t="s">
        <v>18285</v>
      </c>
    </row>
    <row r="104503">
      <c r="A104503" s="1" t="s">
        <v>36552</v>
      </c>
    </row>
    <row r="104505">
      <c r="A104505" s="3" t="str">
        <f>A34E=S395E=9m.(®)</f>
        <v>#ERROR!</v>
      </c>
    </row>
    <row r="104507">
      <c r="A104507" s="1" t="s">
        <v>36553</v>
      </c>
    </row>
    <row r="104508">
      <c r="A104508" s="1" t="s">
        <v>15402</v>
      </c>
    </row>
    <row r="104510">
      <c r="A104510" s="1" t="s">
        <v>36554</v>
      </c>
    </row>
    <row r="104512">
      <c r="A104512" s="1" t="s">
        <v>36555</v>
      </c>
    </row>
    <row r="104514">
      <c r="A104514" s="1" t="s">
        <v>36556</v>
      </c>
    </row>
    <row r="104515">
      <c r="A104515" s="1" t="s">
        <v>966</v>
      </c>
    </row>
    <row r="104516">
      <c r="A104516" s="1" t="s">
        <v>36557</v>
      </c>
    </row>
    <row r="104517">
      <c r="A104517" s="1" t="s">
        <v>36544</v>
      </c>
    </row>
    <row r="104518">
      <c r="A104518" s="1" t="s">
        <v>36545</v>
      </c>
    </row>
    <row r="104519">
      <c r="A104519" s="1" t="s">
        <v>36546</v>
      </c>
    </row>
    <row r="104520">
      <c r="A104520" s="1" t="s">
        <v>36547</v>
      </c>
    </row>
    <row r="104521">
      <c r="A104521" s="1" t="s">
        <v>36548</v>
      </c>
    </row>
    <row r="104522">
      <c r="A104522" s="1" t="s">
        <v>36549</v>
      </c>
    </row>
    <row r="104523">
      <c r="A104523" s="1" t="s">
        <v>145</v>
      </c>
    </row>
    <row r="104524">
      <c r="A104524" s="1" t="s">
        <v>146</v>
      </c>
    </row>
    <row r="104525">
      <c r="A104525" s="1" t="s">
        <v>36550</v>
      </c>
    </row>
    <row r="104526">
      <c r="A104526" s="1" t="s">
        <v>36551</v>
      </c>
    </row>
    <row r="104527">
      <c r="A104527" s="1" t="s">
        <v>18285</v>
      </c>
    </row>
    <row r="104528">
      <c r="A104528" s="1" t="s">
        <v>36552</v>
      </c>
    </row>
    <row r="104529">
      <c r="A104529" s="3" t="str">
        <f>A34E=S395E=9m.(®)</f>
        <v>#ERROR!</v>
      </c>
    </row>
    <row r="104530">
      <c r="A104530" s="1" t="s">
        <v>36553</v>
      </c>
    </row>
    <row r="104531">
      <c r="A104531" s="1" t="s">
        <v>15402</v>
      </c>
    </row>
    <row r="104532">
      <c r="A104532" s="1" t="s">
        <v>36554</v>
      </c>
    </row>
    <row r="104533">
      <c r="A104533" s="1" t="s">
        <v>36555</v>
      </c>
    </row>
    <row r="104534">
      <c r="A104534" s="1" t="s">
        <v>36558</v>
      </c>
    </row>
    <row r="104535">
      <c r="A104535" s="1" t="s">
        <v>36559</v>
      </c>
    </row>
    <row r="104537">
      <c r="A104537" s="1" t="s">
        <v>36560</v>
      </c>
    </row>
    <row r="104539">
      <c r="A104539" s="1" t="s">
        <v>4140</v>
      </c>
    </row>
    <row r="104540">
      <c r="A104540" s="1" t="s">
        <v>24435</v>
      </c>
    </row>
    <row r="104541">
      <c r="A104541" s="1" t="s">
        <v>24262</v>
      </c>
    </row>
    <row r="104542">
      <c r="A104542" s="1" t="s">
        <v>2007</v>
      </c>
    </row>
    <row r="104543">
      <c r="A104543" s="1" t="s">
        <v>3374</v>
      </c>
    </row>
    <row r="104544">
      <c r="A104544" s="1" t="s">
        <v>3374</v>
      </c>
    </row>
    <row r="104545">
      <c r="A104545" s="1" t="s">
        <v>2007</v>
      </c>
    </row>
    <row r="104546">
      <c r="A104546" s="1" t="s">
        <v>3374</v>
      </c>
    </row>
    <row r="104548">
      <c r="A104548" s="1" t="s">
        <v>36561</v>
      </c>
    </row>
    <row r="104550">
      <c r="A104550" s="1" t="s">
        <v>36562</v>
      </c>
    </row>
    <row r="104552">
      <c r="A104552" s="1" t="s">
        <v>36563</v>
      </c>
    </row>
    <row r="104554">
      <c r="A104554" s="1" t="s">
        <v>36564</v>
      </c>
    </row>
    <row r="104556">
      <c r="A104556" s="1" t="s">
        <v>36565</v>
      </c>
    </row>
    <row r="104558">
      <c r="A104558" s="1" t="s">
        <v>17124</v>
      </c>
    </row>
    <row r="104560">
      <c r="A104560" s="1" t="s">
        <v>36566</v>
      </c>
    </row>
    <row r="104562">
      <c r="A104562" s="1" t="s">
        <v>36567</v>
      </c>
    </row>
    <row r="104564">
      <c r="A104564" s="1" t="s">
        <v>6895</v>
      </c>
    </row>
    <row r="104566">
      <c r="A104566" s="1" t="s">
        <v>36568</v>
      </c>
    </row>
    <row r="104568">
      <c r="A104568" s="1" t="s">
        <v>36569</v>
      </c>
    </row>
    <row r="104569">
      <c r="A104569" s="1" t="s">
        <v>36560</v>
      </c>
    </row>
    <row r="104570">
      <c r="A104570" s="1" t="s">
        <v>36561</v>
      </c>
    </row>
    <row r="104571">
      <c r="A104571" s="1" t="s">
        <v>36562</v>
      </c>
    </row>
    <row r="104572">
      <c r="A104572" s="1" t="s">
        <v>36563</v>
      </c>
    </row>
    <row r="104573">
      <c r="A104573" s="1" t="s">
        <v>36565</v>
      </c>
    </row>
    <row r="104574">
      <c r="A104574" s="1" t="s">
        <v>36566</v>
      </c>
    </row>
    <row r="104575">
      <c r="A104575" s="1" t="s">
        <v>36567</v>
      </c>
    </row>
    <row r="104576">
      <c r="A104576" s="1" t="s">
        <v>6895</v>
      </c>
    </row>
    <row r="104577">
      <c r="A104577" s="1" t="s">
        <v>36570</v>
      </c>
    </row>
    <row r="104578">
      <c r="A104578" s="1" t="s">
        <v>36571</v>
      </c>
    </row>
    <row r="104579">
      <c r="A104579" s="1" t="s">
        <v>16179</v>
      </c>
    </row>
    <row r="104580">
      <c r="A104580" s="1" t="s">
        <v>21283</v>
      </c>
    </row>
    <row r="104581">
      <c r="A104581" s="1" t="s">
        <v>36572</v>
      </c>
    </row>
    <row r="104582">
      <c r="A104582" s="1" t="s">
        <v>36573</v>
      </c>
    </row>
    <row r="104583">
      <c r="A104583" s="1" t="s">
        <v>36574</v>
      </c>
    </row>
    <row r="104584">
      <c r="A104584" s="1" t="s">
        <v>36575</v>
      </c>
    </row>
    <row r="104585">
      <c r="A104585" s="1" t="s">
        <v>18251</v>
      </c>
    </row>
    <row r="104586">
      <c r="A104586" s="1" t="s">
        <v>36576</v>
      </c>
    </row>
    <row r="104587">
      <c r="A104587" s="1" t="s">
        <v>5660</v>
      </c>
    </row>
    <row r="104588">
      <c r="A104588" s="1" t="s">
        <v>36577</v>
      </c>
    </row>
    <row r="104589">
      <c r="A104589" s="1" t="s">
        <v>36578</v>
      </c>
    </row>
    <row r="104590">
      <c r="A104590" s="1" t="s">
        <v>129</v>
      </c>
    </row>
    <row r="104591">
      <c r="A104591" s="1" t="s">
        <v>36579</v>
      </c>
    </row>
    <row r="104592">
      <c r="A104592" s="1" t="s">
        <v>36580</v>
      </c>
    </row>
    <row r="104593">
      <c r="A104593" s="1" t="s">
        <v>36581</v>
      </c>
    </row>
    <row r="104594">
      <c r="A104594" s="1" t="s">
        <v>36572</v>
      </c>
    </row>
    <row r="104595">
      <c r="A104595" s="1" t="s">
        <v>36573</v>
      </c>
    </row>
    <row r="104596">
      <c r="A104596" s="1" t="s">
        <v>36574</v>
      </c>
    </row>
    <row r="104597">
      <c r="A104597" s="1" t="s">
        <v>36575</v>
      </c>
    </row>
    <row r="104598">
      <c r="A104598" s="1" t="s">
        <v>18251</v>
      </c>
    </row>
    <row r="104599">
      <c r="A104599" s="1" t="s">
        <v>36576</v>
      </c>
    </row>
    <row r="104600">
      <c r="A104600" s="1" t="s">
        <v>5660</v>
      </c>
    </row>
    <row r="104601">
      <c r="A104601" s="1" t="s">
        <v>36577</v>
      </c>
    </row>
    <row r="104602">
      <c r="A104602" s="1" t="s">
        <v>36578</v>
      </c>
    </row>
    <row r="104603">
      <c r="A104603" s="1" t="s">
        <v>36579</v>
      </c>
    </row>
    <row r="104604">
      <c r="A104604" s="1" t="s">
        <v>36582</v>
      </c>
    </row>
    <row r="104605">
      <c r="A104605" s="1" t="s">
        <v>36583</v>
      </c>
    </row>
    <row r="104607">
      <c r="A104607" s="1" t="s">
        <v>36584</v>
      </c>
    </row>
    <row r="104609">
      <c r="A104609" s="1" t="s">
        <v>36585</v>
      </c>
    </row>
    <row r="104611">
      <c r="A104611" s="1" t="s">
        <v>36586</v>
      </c>
    </row>
    <row r="104612">
      <c r="A104612" s="1" t="s">
        <v>36587</v>
      </c>
    </row>
    <row r="104613">
      <c r="A104613" s="1" t="s">
        <v>36588</v>
      </c>
    </row>
    <row r="104615">
      <c r="A104615" s="1" t="s">
        <v>36589</v>
      </c>
    </row>
    <row r="104616">
      <c r="A104616" s="1" t="s">
        <v>36590</v>
      </c>
    </row>
    <row r="104617">
      <c r="A104617" s="1" t="s">
        <v>36591</v>
      </c>
    </row>
    <row r="104618">
      <c r="A104618" s="1" t="s">
        <v>36592</v>
      </c>
    </row>
    <row r="104620">
      <c r="A104620" s="1" t="s">
        <v>36593</v>
      </c>
    </row>
    <row r="104622">
      <c r="A104622" s="1" t="s">
        <v>36594</v>
      </c>
    </row>
    <row r="104623">
      <c r="A104623" s="1" t="s">
        <v>36595</v>
      </c>
    </row>
    <row r="104625">
      <c r="A104625" s="1" t="s">
        <v>36596</v>
      </c>
    </row>
    <row r="104626">
      <c r="A104626" s="1" t="s">
        <v>36597</v>
      </c>
    </row>
    <row r="104627">
      <c r="A104627" s="1" t="s">
        <v>36598</v>
      </c>
    </row>
    <row r="104629">
      <c r="A104629" s="1" t="s">
        <v>36599</v>
      </c>
    </row>
    <row r="104630">
      <c r="A104630" s="1" t="s">
        <v>36600</v>
      </c>
    </row>
    <row r="104632">
      <c r="A104632" s="1" t="s">
        <v>36601</v>
      </c>
    </row>
    <row r="104633">
      <c r="A104633" s="1" t="s">
        <v>36602</v>
      </c>
    </row>
    <row r="104634">
      <c r="A104634" s="1" t="s">
        <v>165</v>
      </c>
    </row>
    <row r="104635">
      <c r="A104635" s="1" t="s">
        <v>367</v>
      </c>
    </row>
    <row r="104637">
      <c r="A104637" s="1" t="s">
        <v>36603</v>
      </c>
    </row>
    <row r="104638">
      <c r="A104638" s="1" t="s">
        <v>36584</v>
      </c>
    </row>
    <row r="104639">
      <c r="A104639" s="1" t="s">
        <v>36585</v>
      </c>
    </row>
    <row r="104640">
      <c r="A104640" s="1" t="s">
        <v>36586</v>
      </c>
    </row>
    <row r="104641">
      <c r="A104641" s="1" t="s">
        <v>36587</v>
      </c>
    </row>
    <row r="104642">
      <c r="A104642" s="1" t="s">
        <v>36588</v>
      </c>
    </row>
    <row r="104643">
      <c r="A104643" s="1" t="s">
        <v>36589</v>
      </c>
    </row>
    <row r="104644">
      <c r="A104644" s="1" t="s">
        <v>36590</v>
      </c>
    </row>
    <row r="104645">
      <c r="A104645" s="1" t="s">
        <v>36591</v>
      </c>
    </row>
    <row r="104646">
      <c r="A104646" s="1" t="s">
        <v>36592</v>
      </c>
    </row>
    <row r="104647">
      <c r="A104647" s="1" t="s">
        <v>36593</v>
      </c>
    </row>
    <row r="104648">
      <c r="A104648" s="1" t="s">
        <v>36594</v>
      </c>
    </row>
    <row r="104649">
      <c r="A104649" s="1" t="s">
        <v>36595</v>
      </c>
    </row>
    <row r="104650">
      <c r="A104650" s="1" t="s">
        <v>36596</v>
      </c>
    </row>
    <row r="104651">
      <c r="A104651" s="1" t="s">
        <v>36597</v>
      </c>
    </row>
    <row r="104652">
      <c r="A104652" s="1" t="s">
        <v>36598</v>
      </c>
    </row>
    <row r="104653">
      <c r="A104653" s="1" t="s">
        <v>36599</v>
      </c>
    </row>
    <row r="104654">
      <c r="A104654" s="1" t="s">
        <v>36600</v>
      </c>
    </row>
    <row r="104655">
      <c r="A104655" s="1" t="s">
        <v>36601</v>
      </c>
    </row>
    <row r="104656">
      <c r="A104656" s="1" t="s">
        <v>36604</v>
      </c>
    </row>
    <row r="104657">
      <c r="A104657" s="1" t="s">
        <v>36605</v>
      </c>
    </row>
    <row r="104658">
      <c r="A104658" s="1" t="s">
        <v>36606</v>
      </c>
    </row>
    <row r="104660">
      <c r="A104660" s="1" t="s">
        <v>36607</v>
      </c>
    </row>
    <row r="104661">
      <c r="A104661" s="1" t="s">
        <v>36608</v>
      </c>
    </row>
    <row r="104662">
      <c r="A104662" s="1" t="s">
        <v>36609</v>
      </c>
    </row>
    <row r="104663">
      <c r="A104663" s="1" t="s">
        <v>36610</v>
      </c>
    </row>
    <row r="104664">
      <c r="A104664" s="1" t="s">
        <v>36611</v>
      </c>
    </row>
    <row r="104665">
      <c r="A104665" s="1" t="s">
        <v>36612</v>
      </c>
    </row>
    <row r="104667">
      <c r="A104667" s="1" t="s">
        <v>36613</v>
      </c>
    </row>
    <row r="104669">
      <c r="A104669" s="1" t="s">
        <v>36614</v>
      </c>
    </row>
    <row r="104670">
      <c r="A104670" s="1" t="s">
        <v>36615</v>
      </c>
    </row>
    <row r="104672">
      <c r="A104672" s="1" t="s">
        <v>36616</v>
      </c>
    </row>
    <row r="104674">
      <c r="A104674" s="1" t="s">
        <v>36617</v>
      </c>
    </row>
    <row r="104675">
      <c r="A104675" s="1" t="s">
        <v>36618</v>
      </c>
    </row>
    <row r="104677">
      <c r="A104677" s="1" t="s">
        <v>36589</v>
      </c>
    </row>
    <row r="104678">
      <c r="A104678" s="1" t="s">
        <v>36619</v>
      </c>
    </row>
    <row r="104679">
      <c r="A104679" s="1" t="s">
        <v>445</v>
      </c>
    </row>
    <row r="104680">
      <c r="A104680" s="1" t="s">
        <v>367</v>
      </c>
    </row>
    <row r="104682">
      <c r="A104682" s="1" t="s">
        <v>36620</v>
      </c>
    </row>
    <row r="104683">
      <c r="A104683" s="1" t="s">
        <v>36606</v>
      </c>
    </row>
    <row r="104684">
      <c r="A104684" s="1" t="s">
        <v>36607</v>
      </c>
    </row>
    <row r="104685">
      <c r="A104685" s="1" t="s">
        <v>36608</v>
      </c>
    </row>
    <row r="104686">
      <c r="A104686" s="1" t="s">
        <v>36609</v>
      </c>
    </row>
    <row r="104687">
      <c r="A104687" s="1" t="s">
        <v>36610</v>
      </c>
    </row>
    <row r="104688">
      <c r="A104688" s="1" t="s">
        <v>36611</v>
      </c>
    </row>
    <row r="104689">
      <c r="A104689" s="1" t="s">
        <v>36612</v>
      </c>
    </row>
    <row r="104690">
      <c r="A104690" s="1" t="s">
        <v>36613</v>
      </c>
    </row>
    <row r="104691">
      <c r="A104691" s="1" t="s">
        <v>36614</v>
      </c>
    </row>
    <row r="104692">
      <c r="A104692" s="1" t="s">
        <v>36615</v>
      </c>
    </row>
    <row r="104693">
      <c r="A104693" s="1" t="s">
        <v>36616</v>
      </c>
    </row>
    <row r="104694">
      <c r="A104694" s="1" t="s">
        <v>36617</v>
      </c>
    </row>
    <row r="104695">
      <c r="A104695" s="1" t="s">
        <v>36618</v>
      </c>
    </row>
    <row r="104696">
      <c r="A104696" s="1" t="s">
        <v>36589</v>
      </c>
    </row>
    <row r="104697">
      <c r="A104697" s="1" t="s">
        <v>36621</v>
      </c>
    </row>
    <row r="104698">
      <c r="A104698" s="1" t="s">
        <v>36622</v>
      </c>
    </row>
    <row r="104700">
      <c r="A104700" s="1" t="s">
        <v>36623</v>
      </c>
    </row>
    <row r="104701">
      <c r="A104701" s="1" t="s">
        <v>36624</v>
      </c>
    </row>
    <row r="104703">
      <c r="A104703" s="1" t="s">
        <v>36625</v>
      </c>
    </row>
    <row r="104704">
      <c r="A104704" s="1" t="s">
        <v>36626</v>
      </c>
    </row>
    <row r="104705">
      <c r="A104705" s="1" t="s">
        <v>36627</v>
      </c>
    </row>
    <row r="104707">
      <c r="A104707" s="1" t="s">
        <v>36628</v>
      </c>
    </row>
    <row r="104708">
      <c r="A104708" s="1" t="s">
        <v>36629</v>
      </c>
    </row>
    <row r="104710">
      <c r="A104710" s="1" t="s">
        <v>36630</v>
      </c>
    </row>
    <row r="104712">
      <c r="A104712" s="1" t="s">
        <v>36631</v>
      </c>
    </row>
    <row r="104713">
      <c r="A104713" s="1" t="s">
        <v>36632</v>
      </c>
    </row>
    <row r="104715">
      <c r="A104715" s="1" t="s">
        <v>36633</v>
      </c>
    </row>
    <row r="104716">
      <c r="A104716" s="1" t="s">
        <v>36623</v>
      </c>
    </row>
    <row r="104717">
      <c r="A104717" s="1" t="s">
        <v>36624</v>
      </c>
    </row>
    <row r="104718">
      <c r="A104718" s="1" t="s">
        <v>36625</v>
      </c>
    </row>
    <row r="104719">
      <c r="A104719" s="1" t="s">
        <v>36626</v>
      </c>
    </row>
    <row r="104720">
      <c r="A104720" s="1" t="s">
        <v>36627</v>
      </c>
    </row>
    <row r="104721">
      <c r="A104721" s="1" t="s">
        <v>36628</v>
      </c>
    </row>
    <row r="104722">
      <c r="A104722" s="1" t="s">
        <v>36629</v>
      </c>
    </row>
    <row r="104723">
      <c r="A104723" s="1" t="s">
        <v>36630</v>
      </c>
    </row>
    <row r="104724">
      <c r="A104724" s="1" t="s">
        <v>36631</v>
      </c>
    </row>
    <row r="104725">
      <c r="A104725" s="1" t="s">
        <v>36634</v>
      </c>
    </row>
    <row r="104726">
      <c r="A104726" s="1" t="s">
        <v>36635</v>
      </c>
    </row>
    <row r="104727">
      <c r="A104727" s="1" t="s">
        <v>17780</v>
      </c>
    </row>
    <row r="104729">
      <c r="A104729" s="1" t="s">
        <v>7815</v>
      </c>
    </row>
    <row r="104730">
      <c r="A104730" s="1" t="s">
        <v>17781</v>
      </c>
    </row>
    <row r="104732">
      <c r="A104732" s="1" t="s">
        <v>17782</v>
      </c>
    </row>
    <row r="104733">
      <c r="A104733" s="1" t="s">
        <v>17783</v>
      </c>
    </row>
    <row r="104735">
      <c r="A104735" s="1" t="s">
        <v>17784</v>
      </c>
    </row>
    <row r="104736">
      <c r="A104736" s="1" t="s">
        <v>17785</v>
      </c>
    </row>
    <row r="104738">
      <c r="A104738" s="1" t="s">
        <v>17786</v>
      </c>
    </row>
    <row r="104739">
      <c r="A104739" s="1" t="s">
        <v>17787</v>
      </c>
    </row>
    <row r="104741">
      <c r="A104741" s="1" t="s">
        <v>17788</v>
      </c>
    </row>
    <row r="104742">
      <c r="A104742" s="1" t="s">
        <v>17789</v>
      </c>
    </row>
    <row r="104744">
      <c r="A104744" s="1" t="s">
        <v>17790</v>
      </c>
    </row>
    <row r="104745">
      <c r="A104745" s="1" t="s">
        <v>17791</v>
      </c>
    </row>
    <row r="104746">
      <c r="A104746" s="1" t="s">
        <v>17792</v>
      </c>
    </row>
    <row r="104748">
      <c r="A104748" s="1" t="s">
        <v>17793</v>
      </c>
    </row>
    <row r="104749">
      <c r="A104749" s="1" t="s">
        <v>17794</v>
      </c>
    </row>
    <row r="104750">
      <c r="A104750" s="1" t="s">
        <v>17795</v>
      </c>
    </row>
    <row r="104751">
      <c r="A104751" s="1" t="s">
        <v>17796</v>
      </c>
    </row>
    <row r="104752">
      <c r="A104752" s="1" t="s">
        <v>17797</v>
      </c>
    </row>
    <row r="104753">
      <c r="A104753" s="1" t="s">
        <v>17798</v>
      </c>
    </row>
    <row r="104755">
      <c r="A104755" s="1" t="s">
        <v>17799</v>
      </c>
    </row>
    <row r="104756">
      <c r="A104756" s="1" t="s">
        <v>17800</v>
      </c>
    </row>
    <row r="104758">
      <c r="A104758" s="1" t="s">
        <v>17801</v>
      </c>
    </row>
    <row r="104759">
      <c r="A104759" s="1" t="s">
        <v>17802</v>
      </c>
    </row>
    <row r="104761">
      <c r="A104761" s="1" t="s">
        <v>233</v>
      </c>
    </row>
    <row r="104762">
      <c r="A104762" s="1" t="s">
        <v>17803</v>
      </c>
    </row>
    <row r="104763">
      <c r="A104763" s="1" t="s">
        <v>17780</v>
      </c>
    </row>
    <row r="104764">
      <c r="A104764" s="1" t="s">
        <v>17781</v>
      </c>
    </row>
    <row r="104765">
      <c r="A104765" s="1" t="s">
        <v>17782</v>
      </c>
    </row>
    <row r="104766">
      <c r="A104766" s="1" t="s">
        <v>17783</v>
      </c>
    </row>
    <row r="104767">
      <c r="A104767" s="1" t="s">
        <v>17784</v>
      </c>
    </row>
    <row r="104768">
      <c r="A104768" s="1" t="s">
        <v>17785</v>
      </c>
    </row>
    <row r="104769">
      <c r="A104769" s="1" t="s">
        <v>17786</v>
      </c>
    </row>
    <row r="104770">
      <c r="A104770" s="1" t="s">
        <v>17787</v>
      </c>
    </row>
    <row r="104771">
      <c r="A104771" s="1" t="s">
        <v>17788</v>
      </c>
    </row>
    <row r="104772">
      <c r="A104772" s="1" t="s">
        <v>17789</v>
      </c>
    </row>
    <row r="104773">
      <c r="A104773" s="1" t="s">
        <v>17790</v>
      </c>
    </row>
    <row r="104774">
      <c r="A104774" s="1" t="s">
        <v>17791</v>
      </c>
    </row>
    <row r="104775">
      <c r="A104775" s="1" t="s">
        <v>17792</v>
      </c>
    </row>
    <row r="104776">
      <c r="A104776" s="1" t="s">
        <v>17793</v>
      </c>
    </row>
    <row r="104777">
      <c r="A104777" s="1" t="s">
        <v>17794</v>
      </c>
    </row>
    <row r="104778">
      <c r="A104778" s="1" t="s">
        <v>17795</v>
      </c>
    </row>
    <row r="104779">
      <c r="A104779" s="1" t="s">
        <v>17796</v>
      </c>
    </row>
    <row r="104780">
      <c r="A104780" s="1" t="s">
        <v>17797</v>
      </c>
    </row>
    <row r="104781">
      <c r="A104781" s="1" t="s">
        <v>17798</v>
      </c>
    </row>
    <row r="104782">
      <c r="A104782" s="1" t="s">
        <v>17799</v>
      </c>
    </row>
    <row r="104783">
      <c r="A104783" s="1" t="s">
        <v>17800</v>
      </c>
    </row>
    <row r="104784">
      <c r="A104784" s="1" t="s">
        <v>17801</v>
      </c>
    </row>
    <row r="104785">
      <c r="A104785" s="1" t="s">
        <v>17804</v>
      </c>
    </row>
    <row r="104786">
      <c r="A104786" s="1" t="s">
        <v>36636</v>
      </c>
    </row>
    <row r="104787">
      <c r="A104787" s="1" t="s">
        <v>16179</v>
      </c>
    </row>
    <row r="104788">
      <c r="A104788" s="1" t="s">
        <v>36637</v>
      </c>
    </row>
    <row r="104789">
      <c r="A104789" s="1" t="s">
        <v>36638</v>
      </c>
    </row>
    <row r="104790">
      <c r="A104790" s="1" t="s">
        <v>36639</v>
      </c>
    </row>
    <row r="104791">
      <c r="A104791" s="1" t="s">
        <v>36572</v>
      </c>
    </row>
    <row r="104792">
      <c r="A104792" s="1" t="s">
        <v>36573</v>
      </c>
    </row>
    <row r="104793">
      <c r="A104793" s="1" t="s">
        <v>36640</v>
      </c>
    </row>
    <row r="104794">
      <c r="A104794" s="1" t="s">
        <v>36575</v>
      </c>
    </row>
    <row r="104795">
      <c r="A104795" s="1" t="s">
        <v>18251</v>
      </c>
    </row>
    <row r="104796">
      <c r="A104796" s="1" t="s">
        <v>36576</v>
      </c>
    </row>
    <row r="104797">
      <c r="A104797" s="1" t="s">
        <v>5660</v>
      </c>
    </row>
    <row r="104798">
      <c r="A104798" s="1" t="s">
        <v>36578</v>
      </c>
    </row>
    <row r="104799">
      <c r="A104799" s="1" t="s">
        <v>129</v>
      </c>
    </row>
    <row r="104800">
      <c r="A104800" s="1" t="s">
        <v>36641</v>
      </c>
    </row>
    <row r="104801">
      <c r="A104801" s="1" t="s">
        <v>18160</v>
      </c>
    </row>
    <row r="104802">
      <c r="A104802" s="1" t="s">
        <v>36642</v>
      </c>
    </row>
    <row r="104803">
      <c r="A104803" s="1" t="s">
        <v>36638</v>
      </c>
    </row>
    <row r="104804">
      <c r="A104804" s="1" t="s">
        <v>36639</v>
      </c>
    </row>
    <row r="104805">
      <c r="A104805" s="1" t="s">
        <v>36572</v>
      </c>
    </row>
    <row r="104806">
      <c r="A104806" s="1" t="s">
        <v>36573</v>
      </c>
    </row>
    <row r="104807">
      <c r="A104807" s="1" t="s">
        <v>36640</v>
      </c>
    </row>
    <row r="104808">
      <c r="A104808" s="1" t="s">
        <v>36575</v>
      </c>
    </row>
    <row r="104809">
      <c r="A104809" s="1" t="s">
        <v>18251</v>
      </c>
    </row>
    <row r="104810">
      <c r="A104810" s="1" t="s">
        <v>36576</v>
      </c>
    </row>
    <row r="104811">
      <c r="A104811" s="1" t="s">
        <v>5660</v>
      </c>
    </row>
    <row r="104812">
      <c r="A104812" s="1" t="s">
        <v>36578</v>
      </c>
    </row>
    <row r="104813">
      <c r="A104813" s="1" t="s">
        <v>36641</v>
      </c>
    </row>
    <row r="104814">
      <c r="A104814" s="1" t="s">
        <v>36643</v>
      </c>
    </row>
    <row r="104815">
      <c r="A104815" s="1" t="s">
        <v>36644</v>
      </c>
    </row>
    <row r="104817">
      <c r="A104817" s="1" t="s">
        <v>11703</v>
      </c>
    </row>
    <row r="104819">
      <c r="A104819" s="1" t="s">
        <v>36645</v>
      </c>
    </row>
    <row r="104821">
      <c r="A104821" s="1" t="s">
        <v>36646</v>
      </c>
    </row>
    <row r="104823">
      <c r="A104823" s="1" t="s">
        <v>36647</v>
      </c>
    </row>
    <row r="104825">
      <c r="A104825" s="1" t="s">
        <v>36648</v>
      </c>
    </row>
    <row r="104827">
      <c r="A104827" s="1" t="s">
        <v>36649</v>
      </c>
    </row>
    <row r="104828">
      <c r="A104828" s="1" t="s">
        <v>36650</v>
      </c>
    </row>
    <row r="104829">
      <c r="A104829" s="1" t="s">
        <v>36651</v>
      </c>
    </row>
    <row r="104831">
      <c r="A104831" s="1" t="s">
        <v>36652</v>
      </c>
    </row>
    <row r="104833">
      <c r="A104833" s="1" t="s">
        <v>36653</v>
      </c>
    </row>
    <row r="104835">
      <c r="A104835" s="1" t="s">
        <v>36654</v>
      </c>
    </row>
    <row r="104837">
      <c r="A104837" s="1" t="s">
        <v>36655</v>
      </c>
    </row>
    <row r="104838">
      <c r="A104838" s="1" t="s">
        <v>36656</v>
      </c>
    </row>
    <row r="104840">
      <c r="A104840" s="1" t="s">
        <v>36657</v>
      </c>
    </row>
    <row r="104841">
      <c r="A104841" s="1" t="s">
        <v>36658</v>
      </c>
    </row>
    <row r="104843">
      <c r="A104843" s="1" t="s">
        <v>36659</v>
      </c>
    </row>
    <row r="104845">
      <c r="A104845" s="1" t="s">
        <v>36660</v>
      </c>
    </row>
    <row r="104847">
      <c r="A104847" s="1" t="s">
        <v>1501</v>
      </c>
    </row>
    <row r="104849">
      <c r="A104849" s="1" t="s">
        <v>233</v>
      </c>
    </row>
    <row r="104850">
      <c r="A104850" s="1" t="s">
        <v>36661</v>
      </c>
    </row>
    <row r="104851">
      <c r="A104851" s="1" t="s">
        <v>11703</v>
      </c>
    </row>
    <row r="104852">
      <c r="A104852" s="1" t="s">
        <v>36645</v>
      </c>
    </row>
    <row r="104853">
      <c r="A104853" s="1" t="s">
        <v>36646</v>
      </c>
    </row>
    <row r="104854">
      <c r="A104854" s="1" t="s">
        <v>36647</v>
      </c>
    </row>
    <row r="104855">
      <c r="A104855" s="1" t="s">
        <v>36648</v>
      </c>
    </row>
    <row r="104856">
      <c r="A104856" s="1" t="s">
        <v>36649</v>
      </c>
    </row>
    <row r="104857">
      <c r="A104857" s="1" t="s">
        <v>36650</v>
      </c>
    </row>
    <row r="104858">
      <c r="A104858" s="1" t="s">
        <v>36651</v>
      </c>
    </row>
    <row r="104859">
      <c r="A104859" s="1" t="s">
        <v>36652</v>
      </c>
    </row>
    <row r="104860">
      <c r="A104860" s="1" t="s">
        <v>36653</v>
      </c>
    </row>
    <row r="104861">
      <c r="A104861" s="1" t="s">
        <v>36654</v>
      </c>
    </row>
    <row r="104862">
      <c r="A104862" s="1" t="s">
        <v>36656</v>
      </c>
    </row>
    <row r="104863">
      <c r="A104863" s="1" t="s">
        <v>36657</v>
      </c>
    </row>
    <row r="104864">
      <c r="A104864" s="1" t="s">
        <v>36658</v>
      </c>
    </row>
    <row r="104865">
      <c r="A104865" s="1" t="s">
        <v>36659</v>
      </c>
    </row>
    <row r="104866">
      <c r="A104866" s="1" t="s">
        <v>36660</v>
      </c>
    </row>
    <row r="104867">
      <c r="A104867" s="1" t="s">
        <v>36662</v>
      </c>
    </row>
    <row r="104868">
      <c r="A104868" s="1" t="s">
        <v>36663</v>
      </c>
    </row>
    <row r="104870">
      <c r="A104870" s="1" t="s">
        <v>11761</v>
      </c>
    </row>
    <row r="104872">
      <c r="A104872" s="1" t="s">
        <v>36664</v>
      </c>
    </row>
    <row r="104874">
      <c r="A104874" s="1" t="s">
        <v>36665</v>
      </c>
    </row>
    <row r="104876">
      <c r="A104876" s="1" t="s">
        <v>36666</v>
      </c>
    </row>
    <row r="104877">
      <c r="A104877" s="1" t="s">
        <v>36667</v>
      </c>
    </row>
    <row r="104879">
      <c r="A104879" s="1" t="s">
        <v>36668</v>
      </c>
    </row>
    <row r="104881">
      <c r="A104881" s="1" t="s">
        <v>36669</v>
      </c>
    </row>
    <row r="104883">
      <c r="A104883" s="1" t="s">
        <v>22269</v>
      </c>
    </row>
    <row r="104885">
      <c r="A104885" s="1" t="s">
        <v>36670</v>
      </c>
    </row>
    <row r="104887">
      <c r="A104887" s="1" t="s">
        <v>36671</v>
      </c>
    </row>
    <row r="104888">
      <c r="A104888" s="1" t="s">
        <v>36672</v>
      </c>
    </row>
    <row r="104889">
      <c r="A104889" s="1" t="s">
        <v>36673</v>
      </c>
    </row>
    <row r="104891">
      <c r="A104891" s="1" t="s">
        <v>36674</v>
      </c>
    </row>
    <row r="104892">
      <c r="A104892" s="1" t="s">
        <v>11761</v>
      </c>
    </row>
    <row r="104893">
      <c r="A104893" s="1" t="s">
        <v>36664</v>
      </c>
    </row>
    <row r="104894">
      <c r="A104894" s="1" t="s">
        <v>36665</v>
      </c>
    </row>
    <row r="104895">
      <c r="A104895" s="1" t="s">
        <v>36667</v>
      </c>
    </row>
    <row r="104896">
      <c r="A104896" s="1" t="s">
        <v>36668</v>
      </c>
    </row>
    <row r="104897">
      <c r="A104897" s="1" t="s">
        <v>36669</v>
      </c>
    </row>
    <row r="104898">
      <c r="A104898" s="1" t="s">
        <v>22269</v>
      </c>
    </row>
    <row r="104899">
      <c r="A104899" s="1" t="s">
        <v>36670</v>
      </c>
    </row>
    <row r="104900">
      <c r="A104900" s="1" t="s">
        <v>36671</v>
      </c>
    </row>
    <row r="104901">
      <c r="A104901" s="1" t="s">
        <v>36672</v>
      </c>
    </row>
    <row r="104902">
      <c r="A104902" s="1" t="s">
        <v>36675</v>
      </c>
    </row>
    <row r="104903">
      <c r="A104903" s="1" t="s">
        <v>36676</v>
      </c>
    </row>
    <row r="104905">
      <c r="A104905" s="1" t="s">
        <v>36677</v>
      </c>
    </row>
    <row r="104907">
      <c r="A104907" s="1" t="s">
        <v>36678</v>
      </c>
    </row>
    <row r="104909">
      <c r="A104909" s="1" t="s">
        <v>25766</v>
      </c>
    </row>
    <row r="104911">
      <c r="A104911" s="1" t="s">
        <v>36679</v>
      </c>
    </row>
    <row r="104912">
      <c r="A104912" s="1" t="s">
        <v>36680</v>
      </c>
    </row>
    <row r="104914">
      <c r="A104914" s="1" t="s">
        <v>36681</v>
      </c>
    </row>
    <row r="104915">
      <c r="A104915" s="1" t="s">
        <v>36682</v>
      </c>
    </row>
    <row r="104916">
      <c r="A104916" s="1" t="s">
        <v>4493</v>
      </c>
    </row>
    <row r="104918">
      <c r="A104918" s="1" t="s">
        <v>36683</v>
      </c>
    </row>
    <row r="104919">
      <c r="A104919" s="1" t="s">
        <v>24964</v>
      </c>
    </row>
    <row r="104920">
      <c r="A104920" s="3" t="str">
        <f/>
        <v>#ERROR!</v>
      </c>
    </row>
    <row r="104921">
      <c r="A104921" s="3" t="str">
        <f/>
        <v>#ERROR!</v>
      </c>
    </row>
    <row r="104923">
      <c r="A104923" s="1" t="s">
        <v>165</v>
      </c>
    </row>
    <row r="104924">
      <c r="A104924" s="1" t="s">
        <v>36684</v>
      </c>
    </row>
    <row r="104925">
      <c r="A104925" s="1" t="s">
        <v>36677</v>
      </c>
    </row>
    <row r="104926">
      <c r="A104926" s="1" t="s">
        <v>36678</v>
      </c>
    </row>
    <row r="104927">
      <c r="A104927" s="1" t="s">
        <v>25766</v>
      </c>
    </row>
    <row r="104928">
      <c r="A104928" s="1" t="s">
        <v>36680</v>
      </c>
    </row>
    <row r="104929">
      <c r="A104929" s="1" t="s">
        <v>36681</v>
      </c>
    </row>
    <row r="104930">
      <c r="A104930" s="1" t="s">
        <v>36682</v>
      </c>
    </row>
    <row r="104931">
      <c r="A104931" s="1" t="s">
        <v>4493</v>
      </c>
    </row>
    <row r="104932">
      <c r="A104932" s="1" t="s">
        <v>36683</v>
      </c>
    </row>
    <row r="104933">
      <c r="A104933" s="1" t="s">
        <v>36685</v>
      </c>
    </row>
    <row r="104934">
      <c r="A104934" s="1" t="s">
        <v>36686</v>
      </c>
    </row>
    <row r="104936">
      <c r="A104936" s="1" t="s">
        <v>3174</v>
      </c>
    </row>
    <row r="104938">
      <c r="A104938" s="1" t="s">
        <v>36687</v>
      </c>
    </row>
    <row r="104939">
      <c r="A104939" s="1" t="s">
        <v>36688</v>
      </c>
    </row>
    <row r="104941">
      <c r="A104941" s="1" t="s">
        <v>36689</v>
      </c>
    </row>
    <row r="104942">
      <c r="A104942" s="1" t="s">
        <v>36690</v>
      </c>
    </row>
    <row r="104944">
      <c r="A104944" s="1" t="s">
        <v>18079</v>
      </c>
    </row>
    <row r="104945">
      <c r="A104945" s="1" t="s">
        <v>36691</v>
      </c>
    </row>
    <row r="104946">
      <c r="A104946" s="1" t="s">
        <v>36692</v>
      </c>
    </row>
    <row r="104947">
      <c r="A104947" s="1" t="s">
        <v>6737</v>
      </c>
    </row>
    <row r="104948">
      <c r="A104948" s="1" t="s">
        <v>34756</v>
      </c>
    </row>
    <row r="104949">
      <c r="A104949" s="1" t="s">
        <v>36693</v>
      </c>
    </row>
    <row r="104951">
      <c r="A104951" s="1" t="s">
        <v>36694</v>
      </c>
    </row>
    <row r="104953">
      <c r="A104953" s="1" t="s">
        <v>186</v>
      </c>
    </row>
    <row r="104955">
      <c r="A104955" s="1" t="s">
        <v>36695</v>
      </c>
    </row>
    <row r="104957">
      <c r="A104957" s="1" t="s">
        <v>36696</v>
      </c>
    </row>
    <row r="104958">
      <c r="A104958" s="1" t="s">
        <v>36697</v>
      </c>
    </row>
    <row r="104959">
      <c r="A104959" s="1" t="s">
        <v>322</v>
      </c>
    </row>
    <row r="104960">
      <c r="A104960" s="1" t="s">
        <v>36698</v>
      </c>
    </row>
    <row r="104961">
      <c r="A104961" s="1" t="s">
        <v>36687</v>
      </c>
    </row>
    <row r="104962">
      <c r="A104962" s="1" t="s">
        <v>36688</v>
      </c>
    </row>
    <row r="104963">
      <c r="A104963" s="1" t="s">
        <v>36689</v>
      </c>
    </row>
    <row r="104964">
      <c r="A104964" s="1" t="s">
        <v>36690</v>
      </c>
    </row>
    <row r="104965">
      <c r="A104965" s="1" t="s">
        <v>18079</v>
      </c>
    </row>
    <row r="104966">
      <c r="A104966" s="1" t="s">
        <v>36691</v>
      </c>
    </row>
    <row r="104967">
      <c r="A104967" s="1" t="s">
        <v>36692</v>
      </c>
    </row>
    <row r="104968">
      <c r="A104968" s="1" t="s">
        <v>36693</v>
      </c>
    </row>
    <row r="104969">
      <c r="A104969" s="1" t="s">
        <v>36694</v>
      </c>
    </row>
    <row r="104970">
      <c r="A104970" s="1" t="s">
        <v>36695</v>
      </c>
    </row>
    <row r="104971">
      <c r="A104971" s="1" t="s">
        <v>36696</v>
      </c>
    </row>
    <row r="104972">
      <c r="A104972" s="1" t="s">
        <v>36699</v>
      </c>
    </row>
    <row r="104973">
      <c r="A104973" s="1" t="s">
        <v>36700</v>
      </c>
    </row>
    <row r="104974">
      <c r="A104974" s="3" t="str">
        <f> IMGEO335 Os Done</f>
        <v>#ERROR!</v>
      </c>
    </row>
    <row r="104975">
      <c r="A104975" s="1" t="s">
        <v>36701</v>
      </c>
    </row>
    <row r="104976">
      <c r="A104976" s="1" t="s">
        <v>36702</v>
      </c>
    </row>
    <row r="104977">
      <c r="A104977" s="3" t="str">
        <f> IMGEO335 Os Done</f>
        <v>#ERROR!</v>
      </c>
    </row>
    <row r="104978">
      <c r="A104978" s="1" t="s">
        <v>36701</v>
      </c>
    </row>
    <row r="104979">
      <c r="A104979" s="1" t="s">
        <v>36703</v>
      </c>
    </row>
    <row r="104980">
      <c r="A104980" s="1" t="s">
        <v>36704</v>
      </c>
    </row>
    <row r="104981">
      <c r="A104981" s="1" t="s">
        <v>36705</v>
      </c>
    </row>
    <row r="104982">
      <c r="A104982" s="1" t="s">
        <v>36706</v>
      </c>
    </row>
    <row r="104983">
      <c r="A104983" s="1" t="s">
        <v>36707</v>
      </c>
    </row>
    <row r="104984">
      <c r="A104984" s="1" t="s">
        <v>36708</v>
      </c>
    </row>
    <row r="104985">
      <c r="A104985" s="1" t="s">
        <v>36709</v>
      </c>
    </row>
    <row r="104986">
      <c r="A104986" s="1" t="s">
        <v>36710</v>
      </c>
    </row>
    <row r="104987">
      <c r="A104987" s="1" t="s">
        <v>17957</v>
      </c>
    </row>
    <row r="104988">
      <c r="A104988" s="1" t="s">
        <v>36711</v>
      </c>
    </row>
    <row r="104989">
      <c r="A104989" s="1" t="s">
        <v>36711</v>
      </c>
    </row>
    <row r="104990">
      <c r="A104990" s="1" t="s">
        <v>36712</v>
      </c>
    </row>
    <row r="104991">
      <c r="A104991" s="1" t="s">
        <v>36710</v>
      </c>
    </row>
    <row r="104992">
      <c r="A104992" s="1" t="s">
        <v>36711</v>
      </c>
    </row>
    <row r="104993">
      <c r="A104993" s="1" t="s">
        <v>36713</v>
      </c>
    </row>
    <row r="104994">
      <c r="A104994" s="1" t="s">
        <v>36714</v>
      </c>
    </row>
    <row r="104995">
      <c r="A104995" s="3" t="str">
        <f> 2024092717, 494449)</f>
        <v>#ERROR!</v>
      </c>
    </row>
    <row r="104997">
      <c r="A104997" s="1" t="s">
        <v>36715</v>
      </c>
    </row>
    <row r="104999">
      <c r="A104999" s="1" t="s">
        <v>36716</v>
      </c>
    </row>
    <row r="105001">
      <c r="A105001" s="1" t="s">
        <v>36717</v>
      </c>
    </row>
    <row r="105003">
      <c r="A105003" s="1" t="s">
        <v>36718</v>
      </c>
    </row>
    <row r="105004">
      <c r="A105004" s="1" t="s">
        <v>36719</v>
      </c>
    </row>
    <row r="105006">
      <c r="A105006" s="1" t="s">
        <v>36720</v>
      </c>
    </row>
    <row r="105008">
      <c r="A105008" s="1">
        <v>8.7285959E8</v>
      </c>
    </row>
    <row r="105010">
      <c r="A105010" s="1" t="s">
        <v>7718</v>
      </c>
    </row>
    <row r="105011">
      <c r="A105011" s="1" t="s">
        <v>36721</v>
      </c>
    </row>
    <row r="105012">
      <c r="A105012" s="3" t="str">
        <f> 2024092717, 494449)</f>
        <v>#ERROR!</v>
      </c>
    </row>
    <row r="105013">
      <c r="A105013" s="1" t="s">
        <v>36715</v>
      </c>
    </row>
    <row r="105014">
      <c r="A105014" s="1" t="s">
        <v>36716</v>
      </c>
    </row>
    <row r="105015">
      <c r="A105015" s="1" t="s">
        <v>36717</v>
      </c>
    </row>
    <row r="105016">
      <c r="A105016" s="1" t="s">
        <v>36718</v>
      </c>
    </row>
    <row r="105017">
      <c r="A105017" s="1" t="s">
        <v>36719</v>
      </c>
    </row>
    <row r="105018">
      <c r="A105018" s="1" t="s">
        <v>36720</v>
      </c>
    </row>
    <row r="105019">
      <c r="A105019" s="1" t="s">
        <v>36722</v>
      </c>
    </row>
    <row r="105020">
      <c r="A105020" s="1" t="s">
        <v>36723</v>
      </c>
    </row>
    <row r="105022">
      <c r="A105022" s="1" t="s">
        <v>5211</v>
      </c>
    </row>
    <row r="105024">
      <c r="A105024" s="1" t="s">
        <v>11136</v>
      </c>
    </row>
    <row r="105025">
      <c r="A105025" s="1" t="s">
        <v>36724</v>
      </c>
    </row>
    <row r="105026">
      <c r="A105026" s="1" t="s">
        <v>36725</v>
      </c>
    </row>
    <row r="105028">
      <c r="A105028" s="1" t="s">
        <v>36726</v>
      </c>
    </row>
    <row r="105030">
      <c r="A105030" s="1" t="s">
        <v>36727</v>
      </c>
    </row>
    <row r="105031">
      <c r="A105031" s="1" t="s">
        <v>4606</v>
      </c>
    </row>
    <row r="105032">
      <c r="A105032" s="1" t="s">
        <v>36728</v>
      </c>
    </row>
    <row r="105034">
      <c r="A105034" s="1" t="s">
        <v>36729</v>
      </c>
    </row>
    <row r="105035">
      <c r="A105035" s="1" t="s">
        <v>11127</v>
      </c>
    </row>
    <row r="105037">
      <c r="A105037" s="1" t="s">
        <v>36730</v>
      </c>
    </row>
    <row r="105038">
      <c r="A105038" s="1" t="s">
        <v>11129</v>
      </c>
    </row>
    <row r="105039">
      <c r="A105039" s="1" t="s">
        <v>11130</v>
      </c>
    </row>
    <row r="105041">
      <c r="A105041" s="1" t="s">
        <v>36731</v>
      </c>
    </row>
    <row r="105043">
      <c r="A105043" s="1" t="s">
        <v>36732</v>
      </c>
    </row>
    <row r="105044">
      <c r="A105044" s="1" t="s">
        <v>36733</v>
      </c>
    </row>
    <row r="105046">
      <c r="A105046" s="1" t="s">
        <v>36734</v>
      </c>
    </row>
    <row r="105047">
      <c r="A105047" s="1" t="s">
        <v>10164</v>
      </c>
    </row>
    <row r="105049">
      <c r="A105049" s="1" t="s">
        <v>11148</v>
      </c>
    </row>
    <row r="105050">
      <c r="A105050" s="1" t="s">
        <v>36735</v>
      </c>
    </row>
    <row r="105051">
      <c r="A105051" s="1" t="s">
        <v>36736</v>
      </c>
    </row>
    <row r="105053">
      <c r="A105053" s="1" t="s">
        <v>2974</v>
      </c>
    </row>
    <row r="105055">
      <c r="A105055" s="1" t="s">
        <v>5264</v>
      </c>
    </row>
    <row r="105057">
      <c r="A105057" s="1" t="s">
        <v>233</v>
      </c>
    </row>
    <row r="105058">
      <c r="A105058" s="1" t="s">
        <v>36737</v>
      </c>
    </row>
    <row r="105059">
      <c r="A105059" s="1" t="s">
        <v>36724</v>
      </c>
    </row>
    <row r="105060">
      <c r="A105060" s="1" t="s">
        <v>36725</v>
      </c>
    </row>
    <row r="105061">
      <c r="A105061" s="1" t="s">
        <v>36726</v>
      </c>
    </row>
    <row r="105062">
      <c r="A105062" s="1" t="s">
        <v>36727</v>
      </c>
    </row>
    <row r="105063">
      <c r="A105063" s="1" t="s">
        <v>36728</v>
      </c>
    </row>
    <row r="105064">
      <c r="A105064" s="1" t="s">
        <v>36729</v>
      </c>
    </row>
    <row r="105065">
      <c r="A105065" s="1" t="s">
        <v>11127</v>
      </c>
    </row>
    <row r="105066">
      <c r="A105066" s="1" t="s">
        <v>36730</v>
      </c>
    </row>
    <row r="105067">
      <c r="A105067" s="1" t="s">
        <v>11129</v>
      </c>
    </row>
    <row r="105068">
      <c r="A105068" s="1" t="s">
        <v>11130</v>
      </c>
    </row>
    <row r="105069">
      <c r="A105069" s="1" t="s">
        <v>36731</v>
      </c>
    </row>
    <row r="105070">
      <c r="A105070" s="1" t="s">
        <v>36732</v>
      </c>
    </row>
    <row r="105071">
      <c r="A105071" s="1" t="s">
        <v>36733</v>
      </c>
    </row>
    <row r="105072">
      <c r="A105072" s="1" t="s">
        <v>36734</v>
      </c>
    </row>
    <row r="105073">
      <c r="A105073" s="1" t="s">
        <v>10164</v>
      </c>
    </row>
    <row r="105074">
      <c r="A105074" s="1" t="s">
        <v>11148</v>
      </c>
    </row>
    <row r="105075">
      <c r="A105075" s="1" t="s">
        <v>36735</v>
      </c>
    </row>
    <row r="105076">
      <c r="A105076" s="1" t="s">
        <v>36738</v>
      </c>
    </row>
    <row r="105077">
      <c r="A105077" s="1" t="s">
        <v>36739</v>
      </c>
    </row>
    <row r="105079">
      <c r="A105079" s="1" t="s">
        <v>17762</v>
      </c>
    </row>
    <row r="105080">
      <c r="A105080" s="1" t="s">
        <v>17763</v>
      </c>
    </row>
    <row r="105082">
      <c r="A105082" s="1" t="s">
        <v>17764</v>
      </c>
    </row>
    <row r="105083">
      <c r="A105083" s="1" t="s">
        <v>17765</v>
      </c>
    </row>
    <row r="105084">
      <c r="A105084" s="1" t="s">
        <v>17766</v>
      </c>
    </row>
    <row r="105086">
      <c r="A105086" s="1" t="s">
        <v>17767</v>
      </c>
    </row>
    <row r="105088">
      <c r="A105088" s="1" t="s">
        <v>17768</v>
      </c>
    </row>
    <row r="105089">
      <c r="A105089" s="1" t="s">
        <v>17769</v>
      </c>
    </row>
    <row r="105090">
      <c r="A105090" s="1" t="s">
        <v>17770</v>
      </c>
    </row>
    <row r="105092">
      <c r="A105092" s="1" t="s">
        <v>17771</v>
      </c>
    </row>
    <row r="105093">
      <c r="A105093" s="1" t="s">
        <v>17772</v>
      </c>
    </row>
    <row r="105095">
      <c r="A105095" s="1" t="s">
        <v>17773</v>
      </c>
    </row>
    <row r="105096">
      <c r="A105096" s="1" t="s">
        <v>17774</v>
      </c>
    </row>
    <row r="105097">
      <c r="A105097" s="1" t="s">
        <v>17775</v>
      </c>
    </row>
    <row r="105098">
      <c r="A105098" s="1" t="s">
        <v>17776</v>
      </c>
    </row>
    <row r="105100">
      <c r="A105100" s="1" t="s">
        <v>3223</v>
      </c>
    </row>
    <row r="105102">
      <c r="A105102" s="1" t="s">
        <v>233</v>
      </c>
    </row>
    <row r="105103">
      <c r="A105103" s="1" t="s">
        <v>17777</v>
      </c>
    </row>
    <row r="105104">
      <c r="A105104" s="1" t="s">
        <v>17762</v>
      </c>
    </row>
    <row r="105105">
      <c r="A105105" s="1" t="s">
        <v>17763</v>
      </c>
    </row>
    <row r="105106">
      <c r="A105106" s="1" t="s">
        <v>17764</v>
      </c>
    </row>
    <row r="105107">
      <c r="A105107" s="1" t="s">
        <v>17765</v>
      </c>
    </row>
    <row r="105108">
      <c r="A105108" s="1" t="s">
        <v>17766</v>
      </c>
    </row>
    <row r="105109">
      <c r="A105109" s="1" t="s">
        <v>17767</v>
      </c>
    </row>
    <row r="105110">
      <c r="A105110" s="1" t="s">
        <v>17768</v>
      </c>
    </row>
    <row r="105111">
      <c r="A105111" s="1" t="s">
        <v>17769</v>
      </c>
    </row>
    <row r="105112">
      <c r="A105112" s="1" t="s">
        <v>17770</v>
      </c>
    </row>
    <row r="105113">
      <c r="A105113" s="1" t="s">
        <v>17771</v>
      </c>
    </row>
    <row r="105114">
      <c r="A105114" s="1" t="s">
        <v>17772</v>
      </c>
    </row>
    <row r="105115">
      <c r="A105115" s="1" t="s">
        <v>17773</v>
      </c>
    </row>
    <row r="105116">
      <c r="A105116" s="1" t="s">
        <v>17774</v>
      </c>
    </row>
    <row r="105117">
      <c r="A105117" s="1" t="s">
        <v>17775</v>
      </c>
    </row>
    <row r="105118">
      <c r="A105118" s="1" t="s">
        <v>17776</v>
      </c>
    </row>
    <row r="105119">
      <c r="A105119" s="1" t="s">
        <v>17778</v>
      </c>
    </row>
    <row r="105120">
      <c r="A105120" s="1" t="s">
        <v>36740</v>
      </c>
    </row>
    <row r="105121">
      <c r="A105121" s="1" t="s">
        <v>36741</v>
      </c>
    </row>
    <row r="105122">
      <c r="A105122" s="1" t="s">
        <v>36742</v>
      </c>
    </row>
    <row r="105123">
      <c r="A105123" s="1" t="s">
        <v>36743</v>
      </c>
    </row>
    <row r="105124">
      <c r="A105124" s="1" t="s">
        <v>36744</v>
      </c>
    </row>
    <row r="105126">
      <c r="A105126" s="1" t="s">
        <v>36745</v>
      </c>
    </row>
    <row r="105127">
      <c r="A105127" s="1" t="s">
        <v>36746</v>
      </c>
    </row>
    <row r="105129">
      <c r="A105129" s="1" t="s">
        <v>36747</v>
      </c>
    </row>
    <row r="105130">
      <c r="A105130" s="1" t="s">
        <v>36748</v>
      </c>
    </row>
    <row r="105131">
      <c r="A105131" s="1" t="s">
        <v>36749</v>
      </c>
    </row>
    <row r="105133">
      <c r="A105133" s="1" t="s">
        <v>36750</v>
      </c>
    </row>
    <row r="105134">
      <c r="A105134" s="1" t="s">
        <v>36751</v>
      </c>
    </row>
    <row r="105135">
      <c r="A105135" s="1" t="s">
        <v>36752</v>
      </c>
    </row>
    <row r="105136">
      <c r="A105136" s="1" t="s">
        <v>36753</v>
      </c>
    </row>
    <row r="105138">
      <c r="A105138" s="1" t="s">
        <v>36754</v>
      </c>
    </row>
    <row r="105140">
      <c r="A105140" s="1" t="s">
        <v>36755</v>
      </c>
    </row>
    <row r="105142">
      <c r="A105142" s="1" t="s">
        <v>36756</v>
      </c>
    </row>
    <row r="105144">
      <c r="A105144" s="1" t="s">
        <v>36757</v>
      </c>
    </row>
    <row r="105146">
      <c r="A105146" s="1" t="s">
        <v>36758</v>
      </c>
    </row>
    <row r="105147">
      <c r="A105147" s="1" t="s">
        <v>36759</v>
      </c>
    </row>
    <row r="105149">
      <c r="A105149" s="1" t="s">
        <v>36760</v>
      </c>
    </row>
    <row r="105151">
      <c r="A105151" s="1" t="s">
        <v>36761</v>
      </c>
    </row>
    <row r="105152">
      <c r="A105152" s="1" t="s">
        <v>36741</v>
      </c>
    </row>
    <row r="105153">
      <c r="A105153" s="1" t="s">
        <v>36742</v>
      </c>
    </row>
    <row r="105154">
      <c r="A105154" s="1" t="s">
        <v>36743</v>
      </c>
    </row>
    <row r="105155">
      <c r="A105155" s="1" t="s">
        <v>36744</v>
      </c>
    </row>
    <row r="105156">
      <c r="A105156" s="1" t="s">
        <v>36745</v>
      </c>
    </row>
    <row r="105157">
      <c r="A105157" s="1" t="s">
        <v>36746</v>
      </c>
    </row>
    <row r="105158">
      <c r="A105158" s="1" t="s">
        <v>36747</v>
      </c>
    </row>
    <row r="105159">
      <c r="A105159" s="1" t="s">
        <v>36748</v>
      </c>
    </row>
    <row r="105160">
      <c r="A105160" s="1" t="s">
        <v>36749</v>
      </c>
    </row>
    <row r="105161">
      <c r="A105161" s="1" t="s">
        <v>36750</v>
      </c>
    </row>
    <row r="105162">
      <c r="A105162" s="1" t="s">
        <v>36751</v>
      </c>
    </row>
    <row r="105163">
      <c r="A105163" s="1" t="s">
        <v>36752</v>
      </c>
    </row>
    <row r="105164">
      <c r="A105164" s="1" t="s">
        <v>36753</v>
      </c>
    </row>
    <row r="105165">
      <c r="A105165" s="1" t="s">
        <v>36754</v>
      </c>
    </row>
    <row r="105166">
      <c r="A105166" s="1" t="s">
        <v>36755</v>
      </c>
    </row>
    <row r="105167">
      <c r="A105167" s="1" t="s">
        <v>36756</v>
      </c>
    </row>
    <row r="105168">
      <c r="A105168" s="1" t="s">
        <v>36757</v>
      </c>
    </row>
    <row r="105169">
      <c r="A105169" s="1" t="s">
        <v>36758</v>
      </c>
    </row>
    <row r="105170">
      <c r="A105170" s="1" t="s">
        <v>36759</v>
      </c>
    </row>
    <row r="105171">
      <c r="A105171" s="1" t="s">
        <v>36762</v>
      </c>
    </row>
    <row r="105172">
      <c r="A105172" s="1" t="s">
        <v>36763</v>
      </c>
    </row>
    <row r="105174">
      <c r="A105174" s="1" t="s">
        <v>36764</v>
      </c>
    </row>
    <row r="105176">
      <c r="A105176" s="1" t="s">
        <v>36765</v>
      </c>
    </row>
    <row r="105177">
      <c r="A105177" s="1" t="s">
        <v>17934</v>
      </c>
    </row>
    <row r="105178">
      <c r="A105178" s="1" t="s">
        <v>36766</v>
      </c>
    </row>
    <row r="105179">
      <c r="A105179" s="1" t="s">
        <v>36767</v>
      </c>
    </row>
    <row r="105180">
      <c r="A105180" s="1" t="s">
        <v>36768</v>
      </c>
    </row>
    <row r="105181">
      <c r="A105181" s="1" t="s">
        <v>36769</v>
      </c>
    </row>
    <row r="105182">
      <c r="A105182" s="1" t="s">
        <v>36770</v>
      </c>
    </row>
    <row r="105183">
      <c r="A105183" s="1" t="s">
        <v>36771</v>
      </c>
    </row>
    <row r="105185">
      <c r="A105185" s="1" t="s">
        <v>36772</v>
      </c>
    </row>
    <row r="105186">
      <c r="A105186" s="1" t="s">
        <v>36773</v>
      </c>
    </row>
    <row r="105187">
      <c r="A105187" s="1" t="s">
        <v>36774</v>
      </c>
    </row>
    <row r="105188">
      <c r="A105188" s="1" t="s">
        <v>36775</v>
      </c>
    </row>
    <row r="105189">
      <c r="A105189" s="1" t="s">
        <v>17223</v>
      </c>
    </row>
    <row r="105191">
      <c r="A105191" s="1" t="s">
        <v>36776</v>
      </c>
    </row>
    <row r="105193">
      <c r="A105193" s="1" t="s">
        <v>17946</v>
      </c>
    </row>
    <row r="105194">
      <c r="A105194" s="1" t="s">
        <v>36777</v>
      </c>
    </row>
    <row r="105196">
      <c r="A105196" s="1" t="s">
        <v>36778</v>
      </c>
    </row>
    <row r="105197">
      <c r="A105197" s="1" t="s">
        <v>36779</v>
      </c>
    </row>
    <row r="105199">
      <c r="A105199" s="1" t="s">
        <v>17950</v>
      </c>
    </row>
    <row r="105201">
      <c r="A105201" s="1" t="s">
        <v>36780</v>
      </c>
    </row>
    <row r="105202">
      <c r="A105202" s="1" t="s">
        <v>36781</v>
      </c>
    </row>
    <row r="105203">
      <c r="A105203" s="1">
        <v>70.0</v>
      </c>
    </row>
    <row r="105205">
      <c r="A105205" s="3" t="str">
        <f>+ mentor dence</f>
        <v>#ERROR!</v>
      </c>
    </row>
    <row r="105207">
      <c r="A105207" s="1" t="s">
        <v>17953</v>
      </c>
    </row>
    <row r="105209">
      <c r="A105209" s="1" t="s">
        <v>13937</v>
      </c>
    </row>
    <row r="105210">
      <c r="A105210" s="1" t="s">
        <v>36782</v>
      </c>
    </row>
    <row r="105211">
      <c r="A105211" s="1" t="s">
        <v>36764</v>
      </c>
    </row>
    <row r="105212">
      <c r="A105212" s="1" t="s">
        <v>36765</v>
      </c>
    </row>
    <row r="105213">
      <c r="A105213" s="1" t="s">
        <v>17934</v>
      </c>
    </row>
    <row r="105214">
      <c r="A105214" s="1" t="s">
        <v>36766</v>
      </c>
    </row>
    <row r="105215">
      <c r="A105215" s="1" t="s">
        <v>36767</v>
      </c>
    </row>
    <row r="105216">
      <c r="A105216" s="1" t="s">
        <v>36768</v>
      </c>
    </row>
    <row r="105217">
      <c r="A105217" s="1" t="s">
        <v>36769</v>
      </c>
    </row>
    <row r="105218">
      <c r="A105218" s="1" t="s">
        <v>36770</v>
      </c>
    </row>
    <row r="105219">
      <c r="A105219" s="1" t="s">
        <v>36771</v>
      </c>
    </row>
    <row r="105220">
      <c r="A105220" s="1" t="s">
        <v>36772</v>
      </c>
    </row>
    <row r="105221">
      <c r="A105221" s="1" t="s">
        <v>36773</v>
      </c>
    </row>
    <row r="105222">
      <c r="A105222" s="1" t="s">
        <v>36774</v>
      </c>
    </row>
    <row r="105223">
      <c r="A105223" s="1" t="s">
        <v>36775</v>
      </c>
    </row>
    <row r="105224">
      <c r="A105224" s="1" t="s">
        <v>17223</v>
      </c>
    </row>
    <row r="105225">
      <c r="A105225" s="1" t="s">
        <v>36776</v>
      </c>
    </row>
    <row r="105226">
      <c r="A105226" s="1" t="s">
        <v>17946</v>
      </c>
    </row>
    <row r="105227">
      <c r="A105227" s="1" t="s">
        <v>36777</v>
      </c>
    </row>
    <row r="105228">
      <c r="A105228" s="1" t="s">
        <v>36778</v>
      </c>
    </row>
    <row r="105229">
      <c r="A105229" s="1" t="s">
        <v>36779</v>
      </c>
    </row>
    <row r="105230">
      <c r="A105230" s="1" t="s">
        <v>17950</v>
      </c>
    </row>
    <row r="105231">
      <c r="A105231" s="1" t="s">
        <v>36780</v>
      </c>
    </row>
    <row r="105232">
      <c r="A105232" s="1" t="s">
        <v>36781</v>
      </c>
    </row>
    <row r="105233">
      <c r="A105233" s="3" t="str">
        <f>+ mentor dence</f>
        <v>#ERROR!</v>
      </c>
    </row>
    <row r="105234">
      <c r="A105234" s="1" t="s">
        <v>36783</v>
      </c>
    </row>
    <row r="105235">
      <c r="A105235" s="1" t="s">
        <v>36784</v>
      </c>
    </row>
    <row r="105236">
      <c r="A105236" s="1" t="s">
        <v>36785</v>
      </c>
    </row>
    <row r="105237">
      <c r="A105237" s="1" t="s">
        <v>7815</v>
      </c>
    </row>
    <row r="105238">
      <c r="A105238" s="1" t="s">
        <v>36786</v>
      </c>
    </row>
    <row r="105239">
      <c r="A105239" s="1" t="s">
        <v>36787</v>
      </c>
    </row>
    <row r="105240">
      <c r="A105240" s="1" t="s">
        <v>36788</v>
      </c>
    </row>
    <row r="105241">
      <c r="A105241" s="1" t="s">
        <v>36789</v>
      </c>
    </row>
    <row r="105242">
      <c r="A105242" s="1" t="s">
        <v>36790</v>
      </c>
    </row>
    <row r="105243">
      <c r="A105243" s="1" t="s">
        <v>36791</v>
      </c>
    </row>
    <row r="105244">
      <c r="A105244" s="1" t="s">
        <v>36792</v>
      </c>
    </row>
    <row r="105245">
      <c r="A105245" s="1" t="s">
        <v>36793</v>
      </c>
    </row>
    <row r="105246">
      <c r="A105246" s="1" t="s">
        <v>35559</v>
      </c>
    </row>
    <row r="105247">
      <c r="A105247" s="1" t="s">
        <v>19627</v>
      </c>
    </row>
    <row r="105248">
      <c r="A105248" s="1" t="s">
        <v>36794</v>
      </c>
    </row>
    <row r="105249">
      <c r="A105249" s="1" t="s">
        <v>36795</v>
      </c>
    </row>
    <row r="105250">
      <c r="A105250" s="1" t="s">
        <v>36796</v>
      </c>
    </row>
    <row r="105251">
      <c r="A105251" s="1" t="s">
        <v>36797</v>
      </c>
    </row>
    <row r="105252">
      <c r="A105252" s="1" t="s">
        <v>36798</v>
      </c>
    </row>
    <row r="105253">
      <c r="A105253" s="1" t="s">
        <v>36786</v>
      </c>
    </row>
    <row r="105254">
      <c r="A105254" s="1" t="s">
        <v>36787</v>
      </c>
    </row>
    <row r="105255">
      <c r="A105255" s="1" t="s">
        <v>36788</v>
      </c>
    </row>
    <row r="105256">
      <c r="A105256" s="1" t="s">
        <v>36789</v>
      </c>
    </row>
    <row r="105257">
      <c r="A105257" s="1" t="s">
        <v>36790</v>
      </c>
    </row>
    <row r="105258">
      <c r="A105258" s="1" t="s">
        <v>36791</v>
      </c>
    </row>
    <row r="105259">
      <c r="A105259" s="1" t="s">
        <v>36792</v>
      </c>
    </row>
    <row r="105260">
      <c r="A105260" s="1" t="s">
        <v>36793</v>
      </c>
    </row>
    <row r="105261">
      <c r="A105261" s="1" t="s">
        <v>35559</v>
      </c>
    </row>
    <row r="105262">
      <c r="A105262" s="1" t="s">
        <v>36794</v>
      </c>
    </row>
    <row r="105263">
      <c r="A105263" s="1" t="s">
        <v>36795</v>
      </c>
    </row>
    <row r="105264">
      <c r="A105264" s="1" t="s">
        <v>36796</v>
      </c>
    </row>
    <row r="105265">
      <c r="A105265" s="1" t="s">
        <v>36799</v>
      </c>
    </row>
    <row r="105266">
      <c r="A105266" s="1" t="s">
        <v>36800</v>
      </c>
    </row>
    <row r="105268">
      <c r="A105268" s="1" t="s">
        <v>17917</v>
      </c>
    </row>
    <row r="105270">
      <c r="A105270" s="1" t="s">
        <v>17918</v>
      </c>
    </row>
    <row r="105272">
      <c r="A105272" s="1" t="s">
        <v>17919</v>
      </c>
    </row>
    <row r="105273">
      <c r="A105273" s="1" t="s">
        <v>17920</v>
      </c>
    </row>
    <row r="105275">
      <c r="A105275" s="1" t="s">
        <v>17921</v>
      </c>
    </row>
    <row r="105276">
      <c r="A105276" s="1" t="s">
        <v>17917</v>
      </c>
    </row>
    <row r="105277">
      <c r="A105277" s="1" t="s">
        <v>17918</v>
      </c>
    </row>
    <row r="105278">
      <c r="A105278" s="1" t="s">
        <v>17919</v>
      </c>
    </row>
    <row r="105279">
      <c r="A105279" s="1" t="s">
        <v>17922</v>
      </c>
    </row>
    <row r="105280">
      <c r="A105280" s="1" t="s">
        <v>36801</v>
      </c>
    </row>
    <row r="105281">
      <c r="A105281" s="1" t="s">
        <v>36802</v>
      </c>
    </row>
    <row r="105282">
      <c r="A105282" s="1" t="s">
        <v>36803</v>
      </c>
    </row>
    <row r="105283">
      <c r="A105283" s="1" t="s">
        <v>36804</v>
      </c>
    </row>
    <row r="105284">
      <c r="A105284" s="1" t="s">
        <v>36805</v>
      </c>
    </row>
    <row r="105286">
      <c r="A105286" s="1" t="s">
        <v>36806</v>
      </c>
    </row>
    <row r="105288">
      <c r="A105288" s="1" t="s">
        <v>36807</v>
      </c>
    </row>
    <row r="105290">
      <c r="A105290" s="1" t="s">
        <v>36808</v>
      </c>
    </row>
    <row r="105291">
      <c r="A105291" s="1" t="s">
        <v>36809</v>
      </c>
    </row>
    <row r="105293">
      <c r="A105293" s="1" t="s">
        <v>36810</v>
      </c>
    </row>
    <row r="105294">
      <c r="A105294" s="1" t="s">
        <v>36811</v>
      </c>
    </row>
    <row r="105295">
      <c r="A105295" s="1" t="s">
        <v>36812</v>
      </c>
    </row>
    <row r="105297">
      <c r="A105297" s="1" t="s">
        <v>36813</v>
      </c>
    </row>
    <row r="105298">
      <c r="A105298" s="1" t="s">
        <v>36814</v>
      </c>
    </row>
    <row r="105299">
      <c r="A105299" s="1" t="s">
        <v>36815</v>
      </c>
    </row>
    <row r="105301">
      <c r="A105301" s="1" t="s">
        <v>36816</v>
      </c>
    </row>
    <row r="105303">
      <c r="A105303" s="1" t="s">
        <v>36817</v>
      </c>
    </row>
    <row r="105304">
      <c r="A105304" s="1" t="s">
        <v>36818</v>
      </c>
    </row>
    <row r="105305">
      <c r="A105305" s="1" t="s">
        <v>36819</v>
      </c>
    </row>
    <row r="105306">
      <c r="A105306" s="1" t="s">
        <v>36820</v>
      </c>
    </row>
    <row r="105308">
      <c r="A105308" s="1" t="s">
        <v>36821</v>
      </c>
    </row>
    <row r="105309">
      <c r="A105309" s="1" t="s">
        <v>36822</v>
      </c>
    </row>
    <row r="105310">
      <c r="A105310" s="1" t="s">
        <v>36823</v>
      </c>
    </row>
    <row r="105311">
      <c r="A105311" s="1" t="s">
        <v>36824</v>
      </c>
    </row>
    <row r="105313">
      <c r="A105313" s="1" t="s">
        <v>36825</v>
      </c>
    </row>
    <row r="105315">
      <c r="A105315" s="1" t="s">
        <v>36826</v>
      </c>
    </row>
    <row r="105317">
      <c r="A105317" s="1" t="s">
        <v>36827</v>
      </c>
    </row>
    <row r="105318">
      <c r="A105318" s="1" t="s">
        <v>36828</v>
      </c>
    </row>
    <row r="105320">
      <c r="A105320" s="1" t="s">
        <v>36829</v>
      </c>
    </row>
    <row r="105321">
      <c r="A105321" s="1" t="s">
        <v>36830</v>
      </c>
    </row>
    <row r="105322">
      <c r="A105322" s="1" t="s">
        <v>36831</v>
      </c>
    </row>
    <row r="105323">
      <c r="A105323" s="1" t="s">
        <v>36832</v>
      </c>
    </row>
    <row r="105325">
      <c r="A105325" s="1" t="s">
        <v>36833</v>
      </c>
    </row>
    <row r="105327">
      <c r="A105327" s="1" t="s">
        <v>36834</v>
      </c>
    </row>
    <row r="105328">
      <c r="A105328" s="1" t="s">
        <v>36802</v>
      </c>
    </row>
    <row r="105329">
      <c r="A105329" s="1" t="s">
        <v>36803</v>
      </c>
    </row>
    <row r="105330">
      <c r="A105330" s="1" t="s">
        <v>36804</v>
      </c>
    </row>
    <row r="105331">
      <c r="A105331" s="1" t="s">
        <v>36805</v>
      </c>
    </row>
    <row r="105332">
      <c r="A105332" s="1" t="s">
        <v>36806</v>
      </c>
    </row>
    <row r="105333">
      <c r="A105333" s="1" t="s">
        <v>36807</v>
      </c>
    </row>
    <row r="105334">
      <c r="A105334" s="1" t="s">
        <v>36808</v>
      </c>
    </row>
    <row r="105335">
      <c r="A105335" s="1" t="s">
        <v>36809</v>
      </c>
    </row>
    <row r="105336">
      <c r="A105336" s="1" t="s">
        <v>36810</v>
      </c>
    </row>
    <row r="105337">
      <c r="A105337" s="1" t="s">
        <v>36811</v>
      </c>
    </row>
    <row r="105338">
      <c r="A105338" s="1" t="s">
        <v>36812</v>
      </c>
    </row>
    <row r="105339">
      <c r="A105339" s="1" t="s">
        <v>36813</v>
      </c>
    </row>
    <row r="105340">
      <c r="A105340" s="1" t="s">
        <v>36814</v>
      </c>
    </row>
    <row r="105341">
      <c r="A105341" s="1" t="s">
        <v>36815</v>
      </c>
    </row>
    <row r="105342">
      <c r="A105342" s="1" t="s">
        <v>36816</v>
      </c>
    </row>
    <row r="105343">
      <c r="A105343" s="1" t="s">
        <v>36817</v>
      </c>
    </row>
    <row r="105344">
      <c r="A105344" s="1" t="s">
        <v>36818</v>
      </c>
    </row>
    <row r="105345">
      <c r="A105345" s="1" t="s">
        <v>36819</v>
      </c>
    </row>
    <row r="105346">
      <c r="A105346" s="1" t="s">
        <v>36820</v>
      </c>
    </row>
    <row r="105347">
      <c r="A105347" s="1" t="s">
        <v>36821</v>
      </c>
    </row>
    <row r="105348">
      <c r="A105348" s="1" t="s">
        <v>36822</v>
      </c>
    </row>
    <row r="105349">
      <c r="A105349" s="1" t="s">
        <v>36823</v>
      </c>
    </row>
    <row r="105350">
      <c r="A105350" s="1" t="s">
        <v>36824</v>
      </c>
    </row>
    <row r="105351">
      <c r="A105351" s="1" t="s">
        <v>36825</v>
      </c>
    </row>
    <row r="105352">
      <c r="A105352" s="1" t="s">
        <v>36826</v>
      </c>
    </row>
    <row r="105353">
      <c r="A105353" s="1" t="s">
        <v>36827</v>
      </c>
    </row>
    <row r="105354">
      <c r="A105354" s="1" t="s">
        <v>36828</v>
      </c>
    </row>
    <row r="105355">
      <c r="A105355" s="1" t="s">
        <v>36829</v>
      </c>
    </row>
    <row r="105356">
      <c r="A105356" s="1" t="s">
        <v>36830</v>
      </c>
    </row>
    <row r="105357">
      <c r="A105357" s="1" t="s">
        <v>36831</v>
      </c>
    </row>
    <row r="105358">
      <c r="A105358" s="1" t="s">
        <v>36832</v>
      </c>
    </row>
    <row r="105359">
      <c r="A105359" s="1" t="s">
        <v>36835</v>
      </c>
    </row>
    <row r="105360">
      <c r="A105360" s="1" t="s">
        <v>36836</v>
      </c>
    </row>
    <row r="105361">
      <c r="A105361" s="1" t="s">
        <v>36837</v>
      </c>
    </row>
    <row r="105362">
      <c r="A105362" s="1" t="s">
        <v>36838</v>
      </c>
    </row>
    <row r="105363">
      <c r="A105363" s="1" t="s">
        <v>36839</v>
      </c>
    </row>
    <row r="105364">
      <c r="A105364" s="1" t="s">
        <v>36840</v>
      </c>
    </row>
    <row r="105365">
      <c r="A105365" s="1" t="s">
        <v>36841</v>
      </c>
    </row>
    <row r="105366">
      <c r="A105366" s="1" t="s">
        <v>36842</v>
      </c>
    </row>
    <row r="105367">
      <c r="A105367" s="1" t="s">
        <v>36843</v>
      </c>
    </row>
    <row r="105368">
      <c r="A105368" s="1" t="s">
        <v>36844</v>
      </c>
    </row>
    <row r="105369">
      <c r="A105369" s="1" t="s">
        <v>36837</v>
      </c>
    </row>
    <row r="105370">
      <c r="A105370" s="1" t="s">
        <v>36838</v>
      </c>
    </row>
    <row r="105371">
      <c r="A105371" s="1" t="s">
        <v>36839</v>
      </c>
    </row>
    <row r="105372">
      <c r="A105372" s="1" t="s">
        <v>36840</v>
      </c>
    </row>
    <row r="105373">
      <c r="A105373" s="1" t="s">
        <v>36841</v>
      </c>
    </row>
    <row r="105374">
      <c r="A105374" s="1" t="s">
        <v>36842</v>
      </c>
    </row>
    <row r="105375">
      <c r="A105375" s="1" t="s">
        <v>36843</v>
      </c>
    </row>
    <row r="105376">
      <c r="A105376" s="1" t="s">
        <v>36845</v>
      </c>
    </row>
    <row r="105377">
      <c r="A105377" s="1" t="s">
        <v>36846</v>
      </c>
    </row>
    <row r="105378">
      <c r="A105378" s="1" t="s">
        <v>36847</v>
      </c>
    </row>
    <row r="105379">
      <c r="A105379" s="1" t="s">
        <v>36848</v>
      </c>
    </row>
    <row r="105380">
      <c r="A105380" s="1">
        <v>2.0</v>
      </c>
    </row>
    <row r="105381">
      <c r="A105381" s="1" t="s">
        <v>36849</v>
      </c>
    </row>
    <row r="105382">
      <c r="A105382" s="1" t="s">
        <v>36847</v>
      </c>
    </row>
    <row r="105383">
      <c r="A105383" s="1" t="s">
        <v>36848</v>
      </c>
    </row>
    <row r="105384">
      <c r="A105384" s="1" t="s">
        <v>36850</v>
      </c>
    </row>
    <row r="105385">
      <c r="A105385" s="1" t="s">
        <v>36851</v>
      </c>
    </row>
    <row r="105386">
      <c r="A105386" s="1" t="s">
        <v>36852</v>
      </c>
    </row>
    <row r="105387">
      <c r="A105387" s="1" t="s">
        <v>36853</v>
      </c>
    </row>
    <row r="105388">
      <c r="A105388" s="1" t="s">
        <v>36854</v>
      </c>
    </row>
    <row r="105389">
      <c r="A105389" s="1" t="s">
        <v>7512</v>
      </c>
    </row>
    <row r="105390">
      <c r="A105390" s="1" t="s">
        <v>36855</v>
      </c>
    </row>
    <row r="105391">
      <c r="A105391" s="1" t="s">
        <v>36856</v>
      </c>
    </row>
    <row r="105392">
      <c r="A105392" s="1" t="s">
        <v>36857</v>
      </c>
    </row>
    <row r="105393">
      <c r="A105393" s="1" t="s">
        <v>36858</v>
      </c>
    </row>
    <row r="105394">
      <c r="A105394" s="1" t="s">
        <v>36859</v>
      </c>
    </row>
    <row r="105395">
      <c r="A105395" s="1" t="s">
        <v>36860</v>
      </c>
    </row>
    <row r="105396">
      <c r="A105396" s="1">
        <v>8.0</v>
      </c>
    </row>
    <row r="105397">
      <c r="A105397" s="1" t="s">
        <v>36861</v>
      </c>
    </row>
    <row r="105398">
      <c r="A105398" s="1" t="s">
        <v>36862</v>
      </c>
    </row>
    <row r="105399">
      <c r="A105399" s="1" t="s">
        <v>36863</v>
      </c>
    </row>
    <row r="105400">
      <c r="A105400" s="1" t="s">
        <v>36864</v>
      </c>
    </row>
    <row r="105401">
      <c r="A105401" s="1" t="s">
        <v>36865</v>
      </c>
    </row>
    <row r="105402">
      <c r="A105402" s="1" t="s">
        <v>36866</v>
      </c>
    </row>
    <row r="105403">
      <c r="A105403" s="1" t="s">
        <v>34053</v>
      </c>
    </row>
    <row r="105404">
      <c r="A105404" s="1" t="s">
        <v>36867</v>
      </c>
    </row>
    <row r="105405">
      <c r="A105405" s="1" t="s">
        <v>36868</v>
      </c>
    </row>
    <row r="105406">
      <c r="A105406" s="1" t="s">
        <v>36853</v>
      </c>
    </row>
    <row r="105407">
      <c r="A105407" s="1" t="s">
        <v>36854</v>
      </c>
    </row>
    <row r="105408">
      <c r="A105408" s="1" t="s">
        <v>7512</v>
      </c>
    </row>
    <row r="105409">
      <c r="A105409" s="1" t="s">
        <v>36855</v>
      </c>
    </row>
    <row r="105410">
      <c r="A105410" s="1" t="s">
        <v>36856</v>
      </c>
    </row>
    <row r="105411">
      <c r="A105411" s="1" t="s">
        <v>36857</v>
      </c>
    </row>
    <row r="105412">
      <c r="A105412" s="1" t="s">
        <v>36858</v>
      </c>
    </row>
    <row r="105413">
      <c r="A105413" s="1" t="s">
        <v>36859</v>
      </c>
    </row>
    <row r="105414">
      <c r="A105414" s="1" t="s">
        <v>36860</v>
      </c>
    </row>
    <row r="105415">
      <c r="A105415" s="1" t="s">
        <v>36861</v>
      </c>
    </row>
    <row r="105416">
      <c r="A105416" s="1" t="s">
        <v>36862</v>
      </c>
    </row>
    <row r="105417">
      <c r="A105417" s="1" t="s">
        <v>36863</v>
      </c>
    </row>
    <row r="105418">
      <c r="A105418" s="1" t="s">
        <v>36864</v>
      </c>
    </row>
    <row r="105419">
      <c r="A105419" s="1" t="s">
        <v>36866</v>
      </c>
    </row>
    <row r="105420">
      <c r="A105420" s="1" t="s">
        <v>34053</v>
      </c>
    </row>
    <row r="105421">
      <c r="A105421" s="1" t="s">
        <v>36867</v>
      </c>
    </row>
    <row r="105422">
      <c r="A105422" s="1" t="s">
        <v>36869</v>
      </c>
    </row>
    <row r="105423">
      <c r="A105423" s="1" t="s">
        <v>36870</v>
      </c>
    </row>
    <row r="105424">
      <c r="A105424" s="1" t="s">
        <v>36871</v>
      </c>
    </row>
    <row r="105425">
      <c r="A105425" s="1" t="s">
        <v>36872</v>
      </c>
    </row>
    <row r="105426">
      <c r="A105426" s="1" t="s">
        <v>36873</v>
      </c>
    </row>
    <row r="105427">
      <c r="A105427" s="1" t="s">
        <v>36874</v>
      </c>
    </row>
    <row r="105428">
      <c r="A105428" s="1" t="s">
        <v>36875</v>
      </c>
    </row>
    <row r="105429">
      <c r="A105429" s="1" t="s">
        <v>36876</v>
      </c>
    </row>
    <row r="105430">
      <c r="A105430" s="1" t="s">
        <v>36877</v>
      </c>
    </row>
    <row r="105431">
      <c r="A105431" s="1" t="s">
        <v>36878</v>
      </c>
    </row>
    <row r="105432">
      <c r="A105432" s="1" t="s">
        <v>36879</v>
      </c>
    </row>
    <row r="105433">
      <c r="A105433" s="1" t="s">
        <v>36880</v>
      </c>
    </row>
    <row r="105434">
      <c r="A105434" s="1" t="s">
        <v>36881</v>
      </c>
    </row>
    <row r="105435">
      <c r="A105435" s="1" t="s">
        <v>36882</v>
      </c>
    </row>
    <row r="105436">
      <c r="A105436" s="1" t="s">
        <v>36883</v>
      </c>
    </row>
    <row r="105437">
      <c r="A105437" s="3" t="str">
        <f> st pad) Pe we ! fi 4 Ds RE</f>
        <v>#ERROR!</v>
      </c>
    </row>
    <row r="105438">
      <c r="A105438" s="1" t="s">
        <v>36884</v>
      </c>
    </row>
    <row r="105439">
      <c r="A105439" s="1" t="s">
        <v>36885</v>
      </c>
    </row>
    <row r="105440">
      <c r="A105440" s="3" t="str">
        <f> Ales as ca AG ee</f>
        <v>#ERROR!</v>
      </c>
    </row>
    <row r="105441">
      <c r="A105441" s="1" t="s">
        <v>36886</v>
      </c>
    </row>
    <row r="105442">
      <c r="A105442" s="1" t="s">
        <v>36887</v>
      </c>
    </row>
    <row r="105443">
      <c r="A105443" s="1" t="s">
        <v>36888</v>
      </c>
    </row>
    <row r="105444">
      <c r="A105444" s="1" t="s">
        <v>36889</v>
      </c>
    </row>
    <row r="105445">
      <c r="A105445" s="1" t="s">
        <v>36890</v>
      </c>
    </row>
    <row r="105446">
      <c r="A105446" s="1" t="s">
        <v>36891</v>
      </c>
    </row>
    <row r="105447">
      <c r="A105447" s="1" t="s">
        <v>36892</v>
      </c>
    </row>
    <row r="105448">
      <c r="A105448" s="1" t="s">
        <v>36893</v>
      </c>
    </row>
    <row r="105449">
      <c r="A105449" s="1" t="s">
        <v>36894</v>
      </c>
    </row>
    <row r="105450">
      <c r="A105450" s="1" t="s">
        <v>36895</v>
      </c>
    </row>
    <row r="105451">
      <c r="A105451" s="1" t="s">
        <v>36872</v>
      </c>
    </row>
    <row r="105452">
      <c r="A105452" s="1" t="s">
        <v>36873</v>
      </c>
    </row>
    <row r="105453">
      <c r="A105453" s="1" t="s">
        <v>36874</v>
      </c>
    </row>
    <row r="105454">
      <c r="A105454" s="1" t="s">
        <v>36875</v>
      </c>
    </row>
    <row r="105455">
      <c r="A105455" s="1" t="s">
        <v>36876</v>
      </c>
    </row>
    <row r="105456">
      <c r="A105456" s="1" t="s">
        <v>36877</v>
      </c>
    </row>
    <row r="105457">
      <c r="A105457" s="1" t="s">
        <v>36878</v>
      </c>
    </row>
    <row r="105458">
      <c r="A105458" s="1" t="s">
        <v>36879</v>
      </c>
    </row>
    <row r="105459">
      <c r="A105459" s="1" t="s">
        <v>36880</v>
      </c>
    </row>
    <row r="105460">
      <c r="A105460" s="1" t="s">
        <v>36881</v>
      </c>
    </row>
    <row r="105461">
      <c r="A105461" s="1" t="s">
        <v>36882</v>
      </c>
    </row>
    <row r="105462">
      <c r="A105462" s="1" t="s">
        <v>36883</v>
      </c>
    </row>
    <row r="105463">
      <c r="A105463" s="3" t="str">
        <f> st pad) Pe we ! fi 4 Ds RE</f>
        <v>#ERROR!</v>
      </c>
    </row>
    <row r="105464">
      <c r="A105464" s="1" t="s">
        <v>36896</v>
      </c>
    </row>
    <row r="105465">
      <c r="A105465" s="1" t="s">
        <v>36885</v>
      </c>
    </row>
    <row r="105466">
      <c r="A105466" s="3" t="str">
        <f> Ales as ca AG ee</f>
        <v>#ERROR!</v>
      </c>
    </row>
    <row r="105467">
      <c r="A105467" s="1" t="s">
        <v>36886</v>
      </c>
    </row>
    <row r="105468">
      <c r="A105468" s="1" t="s">
        <v>36887</v>
      </c>
    </row>
    <row r="105469">
      <c r="A105469" s="1" t="s">
        <v>36888</v>
      </c>
    </row>
    <row r="105470">
      <c r="A105470" s="1" t="s">
        <v>36889</v>
      </c>
    </row>
    <row r="105471">
      <c r="A105471" s="1" t="s">
        <v>36890</v>
      </c>
    </row>
    <row r="105472">
      <c r="A105472" s="1" t="s">
        <v>36891</v>
      </c>
    </row>
    <row r="105473">
      <c r="A105473" s="1" t="s">
        <v>36892</v>
      </c>
    </row>
    <row r="105474">
      <c r="A105474" s="1" t="s">
        <v>36897</v>
      </c>
    </row>
    <row r="105475">
      <c r="A105475" s="1" t="s">
        <v>36898</v>
      </c>
    </row>
    <row r="105476">
      <c r="A105476" s="1" t="s">
        <v>36899</v>
      </c>
    </row>
    <row r="105477">
      <c r="A105477" s="1" t="s">
        <v>36900</v>
      </c>
    </row>
    <row r="105478">
      <c r="A105478" s="1" t="s">
        <v>36899</v>
      </c>
    </row>
    <row r="105479">
      <c r="A105479" s="1" t="s">
        <v>36901</v>
      </c>
    </row>
    <row r="105480">
      <c r="A105480" s="1" t="s">
        <v>36902</v>
      </c>
    </row>
    <row r="105482">
      <c r="A105482" s="1" t="s">
        <v>25018</v>
      </c>
    </row>
    <row r="105484">
      <c r="A105484" s="1" t="s">
        <v>8957</v>
      </c>
    </row>
    <row r="105486">
      <c r="A105486" s="1" t="s">
        <v>25019</v>
      </c>
    </row>
    <row r="105488">
      <c r="A105488" s="1" t="s">
        <v>36903</v>
      </c>
    </row>
    <row r="105489">
      <c r="A105489" s="1" t="s">
        <v>25021</v>
      </c>
    </row>
    <row r="105490">
      <c r="A105490" s="1" t="s">
        <v>25022</v>
      </c>
    </row>
    <row r="105491">
      <c r="A105491" s="1" t="s">
        <v>25023</v>
      </c>
    </row>
    <row r="105492">
      <c r="A105492" s="1" t="s">
        <v>25024</v>
      </c>
    </row>
    <row r="105494">
      <c r="A105494" s="1" t="s">
        <v>25025</v>
      </c>
    </row>
    <row r="105495">
      <c r="A105495" s="1" t="s">
        <v>25026</v>
      </c>
    </row>
    <row r="105496">
      <c r="A105496" s="1" t="s">
        <v>25027</v>
      </c>
    </row>
    <row r="105498">
      <c r="A105498" s="1" t="s">
        <v>25028</v>
      </c>
    </row>
    <row r="105499">
      <c r="A105499" s="1" t="s">
        <v>25029</v>
      </c>
    </row>
    <row r="105501">
      <c r="A105501" s="1" t="s">
        <v>25030</v>
      </c>
    </row>
    <row r="105503">
      <c r="A105503" s="1" t="s">
        <v>25031</v>
      </c>
    </row>
    <row r="105504">
      <c r="A105504" s="1" t="s">
        <v>25032</v>
      </c>
    </row>
    <row r="105505">
      <c r="A105505" s="1" t="s">
        <v>25033</v>
      </c>
    </row>
    <row r="105506">
      <c r="A105506" s="1" t="s">
        <v>25034</v>
      </c>
    </row>
    <row r="105508">
      <c r="A105508" s="1" t="s">
        <v>25035</v>
      </c>
    </row>
    <row r="105509">
      <c r="A105509" s="1" t="s">
        <v>25036</v>
      </c>
    </row>
    <row r="105511">
      <c r="A105511" s="1" t="s">
        <v>25037</v>
      </c>
    </row>
    <row r="105513">
      <c r="A105513" s="1" t="s">
        <v>25038</v>
      </c>
    </row>
    <row r="105514">
      <c r="A105514" s="1" t="s">
        <v>25039</v>
      </c>
    </row>
    <row r="105515">
      <c r="A105515" s="1" t="s">
        <v>25040</v>
      </c>
    </row>
    <row r="105516">
      <c r="A105516" s="1" t="s">
        <v>25041</v>
      </c>
    </row>
    <row r="105517">
      <c r="A105517" s="1" t="s">
        <v>19730</v>
      </c>
    </row>
    <row r="105519">
      <c r="A105519" s="1" t="s">
        <v>25042</v>
      </c>
    </row>
    <row r="105521">
      <c r="A105521" s="1" t="s">
        <v>25043</v>
      </c>
    </row>
    <row r="105523">
      <c r="A105523" s="1" t="s">
        <v>25044</v>
      </c>
    </row>
    <row r="105524">
      <c r="A105524" s="1" t="s">
        <v>25045</v>
      </c>
    </row>
    <row r="105526">
      <c r="A105526" s="1" t="s">
        <v>25046</v>
      </c>
    </row>
    <row r="105528">
      <c r="A105528" s="1" t="s">
        <v>25047</v>
      </c>
    </row>
    <row r="105530">
      <c r="A105530" s="1" t="s">
        <v>25048</v>
      </c>
    </row>
    <row r="105531">
      <c r="A105531" s="1" t="s">
        <v>25049</v>
      </c>
    </row>
    <row r="105532">
      <c r="A105532" s="1" t="s">
        <v>25050</v>
      </c>
    </row>
    <row r="105534">
      <c r="A105534" s="1" t="s">
        <v>25051</v>
      </c>
    </row>
    <row r="105535">
      <c r="A105535" s="1" t="s">
        <v>25052</v>
      </c>
    </row>
    <row r="105537">
      <c r="A105537" s="1" t="s">
        <v>25053</v>
      </c>
    </row>
    <row r="105539">
      <c r="A105539" s="1" t="s">
        <v>25054</v>
      </c>
    </row>
    <row r="105540">
      <c r="A105540" s="1" t="s">
        <v>25055</v>
      </c>
    </row>
    <row r="105541">
      <c r="A105541" s="1" t="s">
        <v>25056</v>
      </c>
    </row>
    <row r="105543">
      <c r="A105543" s="1" t="s">
        <v>25057</v>
      </c>
    </row>
    <row r="105544">
      <c r="A105544" s="1" t="s">
        <v>25058</v>
      </c>
    </row>
    <row r="105546">
      <c r="A105546" s="1" t="s">
        <v>25059</v>
      </c>
    </row>
    <row r="105548">
      <c r="A105548" s="1" t="s">
        <v>25060</v>
      </c>
    </row>
    <row r="105549">
      <c r="A105549" s="1" t="s">
        <v>25061</v>
      </c>
    </row>
    <row r="105551">
      <c r="A105551" s="1" t="s">
        <v>25062</v>
      </c>
    </row>
    <row r="105552">
      <c r="A105552" s="1" t="s">
        <v>25063</v>
      </c>
    </row>
    <row r="105554">
      <c r="A105554" s="1" t="s">
        <v>25064</v>
      </c>
    </row>
    <row r="105555">
      <c r="A105555" s="1" t="s">
        <v>25065</v>
      </c>
    </row>
    <row r="105556">
      <c r="A105556" s="1" t="s">
        <v>25066</v>
      </c>
    </row>
    <row r="105557">
      <c r="A105557" s="1" t="s">
        <v>25067</v>
      </c>
    </row>
    <row r="105558">
      <c r="A105558" s="1" t="s">
        <v>25068</v>
      </c>
    </row>
    <row r="105560">
      <c r="A105560" s="1" t="s">
        <v>36904</v>
      </c>
    </row>
    <row r="105562">
      <c r="A105562" s="1" t="s">
        <v>36905</v>
      </c>
    </row>
    <row r="105564">
      <c r="A105564" s="1" t="s">
        <v>2001</v>
      </c>
    </row>
    <row r="105565">
      <c r="A105565" s="1" t="s">
        <v>25071</v>
      </c>
    </row>
    <row r="105566">
      <c r="A105566" s="1" t="s">
        <v>25019</v>
      </c>
    </row>
    <row r="105567">
      <c r="A105567" s="1" t="s">
        <v>25021</v>
      </c>
    </row>
    <row r="105568">
      <c r="A105568" s="1" t="s">
        <v>25022</v>
      </c>
    </row>
    <row r="105569">
      <c r="A105569" s="1" t="s">
        <v>25023</v>
      </c>
    </row>
    <row r="105570">
      <c r="A105570" s="1" t="s">
        <v>25024</v>
      </c>
    </row>
    <row r="105571">
      <c r="A105571" s="1" t="s">
        <v>25026</v>
      </c>
    </row>
    <row r="105572">
      <c r="A105572" s="1" t="s">
        <v>25027</v>
      </c>
    </row>
    <row r="105573">
      <c r="A105573" s="1" t="s">
        <v>25028</v>
      </c>
    </row>
    <row r="105574">
      <c r="A105574" s="1" t="s">
        <v>25029</v>
      </c>
    </row>
    <row r="105575">
      <c r="A105575" s="1" t="s">
        <v>25031</v>
      </c>
    </row>
    <row r="105576">
      <c r="A105576" s="1" t="s">
        <v>25032</v>
      </c>
    </row>
    <row r="105577">
      <c r="A105577" s="1" t="s">
        <v>25033</v>
      </c>
    </row>
    <row r="105578">
      <c r="A105578" s="1" t="s">
        <v>25034</v>
      </c>
    </row>
    <row r="105579">
      <c r="A105579" s="1" t="s">
        <v>25035</v>
      </c>
    </row>
    <row r="105580">
      <c r="A105580" s="1" t="s">
        <v>25036</v>
      </c>
    </row>
    <row r="105581">
      <c r="A105581" s="1" t="s">
        <v>25038</v>
      </c>
    </row>
    <row r="105582">
      <c r="A105582" s="1" t="s">
        <v>25039</v>
      </c>
    </row>
    <row r="105583">
      <c r="A105583" s="1" t="s">
        <v>25040</v>
      </c>
    </row>
    <row r="105584">
      <c r="A105584" s="1" t="s">
        <v>25041</v>
      </c>
    </row>
    <row r="105585">
      <c r="A105585" s="1" t="s">
        <v>19730</v>
      </c>
    </row>
    <row r="105586">
      <c r="A105586" s="1" t="s">
        <v>25042</v>
      </c>
    </row>
    <row r="105587">
      <c r="A105587" s="1" t="s">
        <v>25044</v>
      </c>
    </row>
    <row r="105588">
      <c r="A105588" s="1" t="s">
        <v>25045</v>
      </c>
    </row>
    <row r="105589">
      <c r="A105589" s="1" t="s">
        <v>25046</v>
      </c>
    </row>
    <row r="105590">
      <c r="A105590" s="1" t="s">
        <v>25048</v>
      </c>
    </row>
    <row r="105591">
      <c r="A105591" s="1" t="s">
        <v>25049</v>
      </c>
    </row>
    <row r="105592">
      <c r="A105592" s="1" t="s">
        <v>25050</v>
      </c>
    </row>
    <row r="105593">
      <c r="A105593" s="1" t="s">
        <v>25051</v>
      </c>
    </row>
    <row r="105594">
      <c r="A105594" s="1" t="s">
        <v>25052</v>
      </c>
    </row>
    <row r="105595">
      <c r="A105595" s="1" t="s">
        <v>25054</v>
      </c>
    </row>
    <row r="105596">
      <c r="A105596" s="1" t="s">
        <v>25055</v>
      </c>
    </row>
    <row r="105597">
      <c r="A105597" s="1" t="s">
        <v>25056</v>
      </c>
    </row>
    <row r="105598">
      <c r="A105598" s="1" t="s">
        <v>25057</v>
      </c>
    </row>
    <row r="105599">
      <c r="A105599" s="1" t="s">
        <v>25058</v>
      </c>
    </row>
    <row r="105600">
      <c r="A105600" s="1" t="s">
        <v>25060</v>
      </c>
    </row>
    <row r="105601">
      <c r="A105601" s="1" t="s">
        <v>25061</v>
      </c>
    </row>
    <row r="105602">
      <c r="A105602" s="1" t="s">
        <v>25062</v>
      </c>
    </row>
    <row r="105603">
      <c r="A105603" s="1" t="s">
        <v>25063</v>
      </c>
    </row>
    <row r="105604">
      <c r="A105604" s="1" t="s">
        <v>25065</v>
      </c>
    </row>
    <row r="105605">
      <c r="A105605" s="1" t="s">
        <v>25066</v>
      </c>
    </row>
    <row r="105606">
      <c r="A105606" s="1" t="s">
        <v>25067</v>
      </c>
    </row>
    <row r="105607">
      <c r="A105607" s="1" t="s">
        <v>25068</v>
      </c>
    </row>
    <row r="105608">
      <c r="A105608" s="1" t="s">
        <v>36904</v>
      </c>
    </row>
    <row r="105609">
      <c r="A105609" s="1" t="s">
        <v>36905</v>
      </c>
    </row>
    <row r="105610">
      <c r="A105610" s="1" t="s">
        <v>36906</v>
      </c>
    </row>
    <row r="105611">
      <c r="A105611" s="1" t="s">
        <v>36907</v>
      </c>
    </row>
    <row r="105612">
      <c r="A105612" s="1" t="s">
        <v>36908</v>
      </c>
    </row>
    <row r="105613">
      <c r="A105613" s="1" t="s">
        <v>36909</v>
      </c>
    </row>
    <row r="105614">
      <c r="A105614" s="1" t="s">
        <v>36910</v>
      </c>
    </row>
    <row r="105615">
      <c r="A105615" s="1" t="s">
        <v>36911</v>
      </c>
    </row>
    <row r="105616">
      <c r="A105616" s="1" t="s">
        <v>36912</v>
      </c>
    </row>
    <row r="105617">
      <c r="A105617" s="1" t="s">
        <v>36913</v>
      </c>
    </row>
    <row r="105618">
      <c r="A105618" s="1" t="s">
        <v>36914</v>
      </c>
    </row>
    <row r="105619">
      <c r="A105619" s="1" t="s">
        <v>36911</v>
      </c>
    </row>
    <row r="105620">
      <c r="A105620" s="1" t="s">
        <v>36913</v>
      </c>
    </row>
    <row r="105621">
      <c r="A105621" s="1" t="s">
        <v>36915</v>
      </c>
    </row>
    <row r="105622">
      <c r="A105622" s="1" t="s">
        <v>36916</v>
      </c>
    </row>
    <row r="105623">
      <c r="A105623" s="1" t="s">
        <v>36917</v>
      </c>
    </row>
    <row r="105625">
      <c r="A105625" s="1" t="s">
        <v>36918</v>
      </c>
    </row>
    <row r="105626">
      <c r="A105626" s="1" t="s">
        <v>36919</v>
      </c>
    </row>
    <row r="105628">
      <c r="A105628" s="1" t="s">
        <v>4927</v>
      </c>
    </row>
    <row r="105630">
      <c r="A105630" s="1" t="s">
        <v>21673</v>
      </c>
    </row>
    <row r="105632">
      <c r="A105632" s="1" t="s">
        <v>36920</v>
      </c>
    </row>
    <row r="105633">
      <c r="A105633" s="1" t="s">
        <v>36921</v>
      </c>
    </row>
    <row r="105635">
      <c r="A105635" s="1" t="s">
        <v>4931</v>
      </c>
    </row>
    <row r="105637">
      <c r="A105637" s="1" t="s">
        <v>36922</v>
      </c>
    </row>
    <row r="105638">
      <c r="A105638" s="1" t="s">
        <v>36923</v>
      </c>
    </row>
    <row r="105639">
      <c r="A105639" s="1" t="s">
        <v>36924</v>
      </c>
    </row>
    <row r="105640">
      <c r="A105640" s="1" t="s">
        <v>36925</v>
      </c>
    </row>
    <row r="105641">
      <c r="A105641" s="1" t="s">
        <v>36926</v>
      </c>
    </row>
    <row r="105642">
      <c r="A105642" s="1" t="s">
        <v>36927</v>
      </c>
    </row>
    <row r="105643">
      <c r="A105643" s="1" t="s">
        <v>36928</v>
      </c>
    </row>
    <row r="105644">
      <c r="A105644" s="1" t="s">
        <v>36929</v>
      </c>
    </row>
    <row r="105645">
      <c r="A105645" s="1" t="s">
        <v>36930</v>
      </c>
    </row>
    <row r="105646">
      <c r="A105646" s="1" t="s">
        <v>36931</v>
      </c>
    </row>
    <row r="105648">
      <c r="A105648" s="1" t="s">
        <v>36932</v>
      </c>
    </row>
    <row r="105650">
      <c r="A105650" s="1" t="s">
        <v>36933</v>
      </c>
    </row>
    <row r="105651">
      <c r="A105651" s="1" t="s">
        <v>36934</v>
      </c>
    </row>
    <row r="105653">
      <c r="A105653" s="1" t="s">
        <v>36935</v>
      </c>
    </row>
    <row r="105654">
      <c r="A105654" s="1" t="s">
        <v>36936</v>
      </c>
    </row>
    <row r="105656">
      <c r="A105656" s="1" t="s">
        <v>4947</v>
      </c>
    </row>
    <row r="105658">
      <c r="A105658" s="1" t="s">
        <v>36937</v>
      </c>
    </row>
    <row r="105659">
      <c r="A105659" s="1" t="s">
        <v>4949</v>
      </c>
    </row>
    <row r="105661">
      <c r="A105661" s="1" t="s">
        <v>36938</v>
      </c>
    </row>
    <row r="105662">
      <c r="A105662" s="1" t="s">
        <v>36939</v>
      </c>
    </row>
    <row r="105664">
      <c r="A105664" s="1" t="s">
        <v>36940</v>
      </c>
    </row>
    <row r="105666">
      <c r="A105666" s="1" t="s">
        <v>21695</v>
      </c>
    </row>
    <row r="105668">
      <c r="A105668" s="1" t="s">
        <v>4954</v>
      </c>
    </row>
    <row r="105670">
      <c r="A105670" s="1" t="s">
        <v>21697</v>
      </c>
    </row>
    <row r="105672">
      <c r="A105672" s="1" t="s">
        <v>4956</v>
      </c>
    </row>
    <row r="105673">
      <c r="A105673" s="1" t="s">
        <v>36941</v>
      </c>
    </row>
    <row r="105674">
      <c r="A105674" s="1" t="s">
        <v>36942</v>
      </c>
    </row>
    <row r="105676">
      <c r="A105676" s="1" t="s">
        <v>36943</v>
      </c>
    </row>
    <row r="105678">
      <c r="A105678" s="1" t="s">
        <v>36944</v>
      </c>
    </row>
    <row r="105679">
      <c r="A105679" s="1" t="s">
        <v>36919</v>
      </c>
    </row>
    <row r="105680">
      <c r="A105680" s="1" t="s">
        <v>4927</v>
      </c>
    </row>
    <row r="105681">
      <c r="A105681" s="1" t="s">
        <v>21673</v>
      </c>
    </row>
    <row r="105682">
      <c r="A105682" s="1" t="s">
        <v>36920</v>
      </c>
    </row>
    <row r="105683">
      <c r="A105683" s="1" t="s">
        <v>36921</v>
      </c>
    </row>
    <row r="105684">
      <c r="A105684" s="1" t="s">
        <v>4931</v>
      </c>
    </row>
    <row r="105685">
      <c r="A105685" s="1" t="s">
        <v>36922</v>
      </c>
    </row>
    <row r="105686">
      <c r="A105686" s="1" t="s">
        <v>36923</v>
      </c>
    </row>
    <row r="105687">
      <c r="A105687" s="1" t="s">
        <v>36924</v>
      </c>
    </row>
    <row r="105688">
      <c r="A105688" s="1" t="s">
        <v>36925</v>
      </c>
    </row>
    <row r="105689">
      <c r="A105689" s="1" t="s">
        <v>36926</v>
      </c>
    </row>
    <row r="105690">
      <c r="A105690" s="1" t="s">
        <v>36927</v>
      </c>
    </row>
    <row r="105691">
      <c r="A105691" s="1" t="s">
        <v>36928</v>
      </c>
    </row>
    <row r="105692">
      <c r="A105692" s="1" t="s">
        <v>36929</v>
      </c>
    </row>
    <row r="105693">
      <c r="A105693" s="1" t="s">
        <v>36930</v>
      </c>
    </row>
    <row r="105694">
      <c r="A105694" s="1" t="s">
        <v>36931</v>
      </c>
    </row>
    <row r="105695">
      <c r="A105695" s="1" t="s">
        <v>36932</v>
      </c>
    </row>
    <row r="105696">
      <c r="A105696" s="1" t="s">
        <v>36933</v>
      </c>
    </row>
    <row r="105697">
      <c r="A105697" s="1" t="s">
        <v>36934</v>
      </c>
    </row>
    <row r="105698">
      <c r="A105698" s="1" t="s">
        <v>36935</v>
      </c>
    </row>
    <row r="105699">
      <c r="A105699" s="1" t="s">
        <v>36936</v>
      </c>
    </row>
    <row r="105700">
      <c r="A105700" s="1" t="s">
        <v>4947</v>
      </c>
    </row>
    <row r="105701">
      <c r="A105701" s="1" t="s">
        <v>36937</v>
      </c>
    </row>
    <row r="105702">
      <c r="A105702" s="1" t="s">
        <v>4949</v>
      </c>
    </row>
    <row r="105703">
      <c r="A105703" s="1" t="s">
        <v>36938</v>
      </c>
    </row>
    <row r="105704">
      <c r="A105704" s="1" t="s">
        <v>36939</v>
      </c>
    </row>
    <row r="105705">
      <c r="A105705" s="1" t="s">
        <v>36940</v>
      </c>
    </row>
    <row r="105706">
      <c r="A105706" s="1" t="s">
        <v>21695</v>
      </c>
    </row>
    <row r="105707">
      <c r="A105707" s="1" t="s">
        <v>4954</v>
      </c>
    </row>
    <row r="105708">
      <c r="A105708" s="1" t="s">
        <v>21697</v>
      </c>
    </row>
    <row r="105709">
      <c r="A105709" s="1" t="s">
        <v>4956</v>
      </c>
    </row>
    <row r="105710">
      <c r="A105710" s="1" t="s">
        <v>36941</v>
      </c>
    </row>
    <row r="105711">
      <c r="A105711" s="1" t="s">
        <v>36942</v>
      </c>
    </row>
    <row r="105712">
      <c r="A105712" s="1" t="s">
        <v>36945</v>
      </c>
    </row>
    <row r="105713">
      <c r="A105713" s="1" t="s">
        <v>36946</v>
      </c>
    </row>
    <row r="105714">
      <c r="A105714" s="1" t="s">
        <v>36947</v>
      </c>
    </row>
    <row r="105715">
      <c r="A105715" s="1" t="s">
        <v>36948</v>
      </c>
    </row>
    <row r="105716">
      <c r="A105716" s="1" t="s">
        <v>36949</v>
      </c>
    </row>
    <row r="105717">
      <c r="A105717" s="1" t="s">
        <v>36950</v>
      </c>
    </row>
    <row r="105718">
      <c r="A105718" s="1" t="s">
        <v>36951</v>
      </c>
    </row>
    <row r="105719">
      <c r="A105719" s="1" t="s">
        <v>36952</v>
      </c>
    </row>
    <row r="105720">
      <c r="A105720" s="1" t="s">
        <v>36953</v>
      </c>
    </row>
    <row r="105721">
      <c r="A105721" s="1" t="s">
        <v>36954</v>
      </c>
    </row>
    <row r="105722">
      <c r="A105722" s="1" t="s">
        <v>36955</v>
      </c>
    </row>
    <row r="105723">
      <c r="A105723" s="1" t="s">
        <v>36956</v>
      </c>
    </row>
    <row r="105724">
      <c r="A105724" s="1">
        <v>1008.0</v>
      </c>
    </row>
    <row r="105725">
      <c r="A105725" s="1" t="s">
        <v>36957</v>
      </c>
    </row>
    <row r="105726">
      <c r="A105726" s="1" t="s">
        <v>36958</v>
      </c>
    </row>
    <row r="105727">
      <c r="A105727" s="1" t="s">
        <v>36959</v>
      </c>
    </row>
    <row r="105728">
      <c r="A105728" s="1" t="s">
        <v>36960</v>
      </c>
    </row>
    <row r="105729">
      <c r="A105729" s="1" t="s">
        <v>36948</v>
      </c>
    </row>
    <row r="105730">
      <c r="A105730" s="1" t="s">
        <v>36949</v>
      </c>
    </row>
    <row r="105731">
      <c r="A105731" s="1" t="s">
        <v>36950</v>
      </c>
    </row>
    <row r="105732">
      <c r="A105732" s="1" t="s">
        <v>36951</v>
      </c>
    </row>
    <row r="105733">
      <c r="A105733" s="1" t="s">
        <v>36953</v>
      </c>
    </row>
    <row r="105734">
      <c r="A105734" s="1" t="s">
        <v>36954</v>
      </c>
    </row>
    <row r="105735">
      <c r="A105735" s="1" t="s">
        <v>36955</v>
      </c>
    </row>
    <row r="105736">
      <c r="A105736" s="1" t="s">
        <v>36956</v>
      </c>
    </row>
    <row r="105737">
      <c r="A105737" s="1">
        <v>1008.0</v>
      </c>
    </row>
    <row r="105738">
      <c r="A105738" s="1" t="s">
        <v>36957</v>
      </c>
    </row>
    <row r="105739">
      <c r="A105739" s="1" t="s">
        <v>36958</v>
      </c>
    </row>
    <row r="105740">
      <c r="A105740" s="1" t="s">
        <v>36961</v>
      </c>
    </row>
    <row r="105741">
      <c r="A105741" s="1" t="s">
        <v>36962</v>
      </c>
    </row>
    <row r="105742">
      <c r="A105742" s="1" t="s">
        <v>36963</v>
      </c>
    </row>
    <row r="105744">
      <c r="A105744" s="1" t="s">
        <v>23982</v>
      </c>
    </row>
    <row r="105745">
      <c r="A105745" s="1" t="s">
        <v>23983</v>
      </c>
    </row>
    <row r="105747">
      <c r="A105747" s="1" t="s">
        <v>23984</v>
      </c>
    </row>
    <row r="105749">
      <c r="A105749" s="1" t="s">
        <v>36964</v>
      </c>
    </row>
    <row r="105751">
      <c r="A105751" s="1" t="s">
        <v>23986</v>
      </c>
    </row>
    <row r="105752">
      <c r="A105752" s="1" t="s">
        <v>23987</v>
      </c>
    </row>
    <row r="105754">
      <c r="A105754" s="1" t="s">
        <v>23988</v>
      </c>
    </row>
    <row r="105756">
      <c r="A105756" s="1" t="s">
        <v>23989</v>
      </c>
    </row>
    <row r="105758">
      <c r="A105758" s="1" t="s">
        <v>23990</v>
      </c>
    </row>
    <row r="105760">
      <c r="A105760" s="1" t="s">
        <v>36965</v>
      </c>
    </row>
    <row r="105762">
      <c r="A105762" s="1" t="s">
        <v>23992</v>
      </c>
    </row>
    <row r="105764">
      <c r="A105764" s="1" t="s">
        <v>36966</v>
      </c>
    </row>
    <row r="105766">
      <c r="A105766" s="1" t="s">
        <v>23994</v>
      </c>
    </row>
    <row r="105767">
      <c r="A105767" s="1" t="s">
        <v>36967</v>
      </c>
    </row>
    <row r="105769">
      <c r="A105769" s="1" t="s">
        <v>23996</v>
      </c>
    </row>
    <row r="105770">
      <c r="A105770" s="1" t="s">
        <v>36968</v>
      </c>
    </row>
    <row r="105772">
      <c r="A105772" s="1" t="s">
        <v>233</v>
      </c>
    </row>
    <row r="105773">
      <c r="A105773" s="1" t="s">
        <v>36969</v>
      </c>
    </row>
    <row r="105774">
      <c r="A105774" s="1" t="s">
        <v>36963</v>
      </c>
    </row>
    <row r="105775">
      <c r="A105775" s="1" t="s">
        <v>23982</v>
      </c>
    </row>
    <row r="105776">
      <c r="A105776" s="1" t="s">
        <v>23983</v>
      </c>
    </row>
    <row r="105777">
      <c r="A105777" s="1" t="s">
        <v>23984</v>
      </c>
    </row>
    <row r="105778">
      <c r="A105778" s="1" t="s">
        <v>36964</v>
      </c>
    </row>
    <row r="105779">
      <c r="A105779" s="1" t="s">
        <v>23986</v>
      </c>
    </row>
    <row r="105780">
      <c r="A105780" s="1" t="s">
        <v>23987</v>
      </c>
    </row>
    <row r="105781">
      <c r="A105781" s="1" t="s">
        <v>23988</v>
      </c>
    </row>
    <row r="105782">
      <c r="A105782" s="1" t="s">
        <v>23989</v>
      </c>
    </row>
    <row r="105783">
      <c r="A105783" s="1" t="s">
        <v>23990</v>
      </c>
    </row>
    <row r="105784">
      <c r="A105784" s="1" t="s">
        <v>36965</v>
      </c>
    </row>
    <row r="105785">
      <c r="A105785" s="1" t="s">
        <v>23992</v>
      </c>
    </row>
    <row r="105786">
      <c r="A105786" s="1" t="s">
        <v>36966</v>
      </c>
    </row>
    <row r="105787">
      <c r="A105787" s="1" t="s">
        <v>23994</v>
      </c>
    </row>
    <row r="105788">
      <c r="A105788" s="1" t="s">
        <v>36967</v>
      </c>
    </row>
    <row r="105789">
      <c r="A105789" s="1" t="s">
        <v>23996</v>
      </c>
    </row>
    <row r="105790">
      <c r="A105790" s="1" t="s">
        <v>36970</v>
      </c>
    </row>
    <row r="105791">
      <c r="A105791" s="1" t="s">
        <v>36971</v>
      </c>
    </row>
    <row r="105792">
      <c r="A105792" s="1" t="s">
        <v>36972</v>
      </c>
    </row>
    <row r="105794">
      <c r="A105794" s="1" t="s">
        <v>36973</v>
      </c>
    </row>
    <row r="105795">
      <c r="A105795" s="1" t="s">
        <v>36974</v>
      </c>
    </row>
    <row r="105796">
      <c r="A105796" s="1" t="s">
        <v>36975</v>
      </c>
    </row>
    <row r="105797">
      <c r="A105797" s="1" t="s">
        <v>36976</v>
      </c>
    </row>
    <row r="105798">
      <c r="A105798" s="1" t="s">
        <v>36977</v>
      </c>
    </row>
    <row r="105799">
      <c r="A105799" s="1" t="s">
        <v>36978</v>
      </c>
    </row>
    <row r="105801">
      <c r="A105801" s="1" t="s">
        <v>36979</v>
      </c>
    </row>
    <row r="105803">
      <c r="A105803" s="1" t="s">
        <v>36980</v>
      </c>
    </row>
    <row r="105804">
      <c r="A105804" s="1" t="s">
        <v>36981</v>
      </c>
    </row>
    <row r="105806">
      <c r="A105806" s="1" t="s">
        <v>36982</v>
      </c>
    </row>
    <row r="105808">
      <c r="A105808" s="1" t="s">
        <v>20535</v>
      </c>
    </row>
    <row r="105810">
      <c r="A105810" s="1" t="s">
        <v>36983</v>
      </c>
    </row>
    <row r="105811">
      <c r="A105811" s="1" t="s">
        <v>36984</v>
      </c>
    </row>
    <row r="105813">
      <c r="A105813" s="1" t="s">
        <v>36985</v>
      </c>
    </row>
    <row r="105814">
      <c r="A105814" s="1" t="s">
        <v>36986</v>
      </c>
    </row>
    <row r="105815">
      <c r="A105815" s="1" t="s">
        <v>36987</v>
      </c>
    </row>
    <row r="105816">
      <c r="A105816" s="1" t="s">
        <v>36988</v>
      </c>
    </row>
    <row r="105818">
      <c r="A105818" s="1">
        <v>8.0</v>
      </c>
    </row>
    <row r="105819">
      <c r="A105819" s="1" t="s">
        <v>36989</v>
      </c>
    </row>
    <row r="105820">
      <c r="A105820" s="1" t="s">
        <v>36990</v>
      </c>
    </row>
    <row r="105822">
      <c r="A105822" s="1" t="s">
        <v>36991</v>
      </c>
    </row>
    <row r="105823">
      <c r="A105823" s="1" t="s">
        <v>36972</v>
      </c>
    </row>
    <row r="105824">
      <c r="A105824" s="1" t="s">
        <v>36973</v>
      </c>
    </row>
    <row r="105825">
      <c r="A105825" s="1" t="s">
        <v>36974</v>
      </c>
    </row>
    <row r="105826">
      <c r="A105826" s="1" t="s">
        <v>36975</v>
      </c>
    </row>
    <row r="105827">
      <c r="A105827" s="1" t="s">
        <v>36976</v>
      </c>
    </row>
    <row r="105828">
      <c r="A105828" s="1" t="s">
        <v>36977</v>
      </c>
    </row>
    <row r="105829">
      <c r="A105829" s="1" t="s">
        <v>36978</v>
      </c>
    </row>
    <row r="105830">
      <c r="A105830" s="1" t="s">
        <v>36979</v>
      </c>
    </row>
    <row r="105831">
      <c r="A105831" s="1" t="s">
        <v>36980</v>
      </c>
    </row>
    <row r="105832">
      <c r="A105832" s="1" t="s">
        <v>36981</v>
      </c>
    </row>
    <row r="105833">
      <c r="A105833" s="1" t="s">
        <v>36982</v>
      </c>
    </row>
    <row r="105834">
      <c r="A105834" s="1" t="s">
        <v>20535</v>
      </c>
    </row>
    <row r="105835">
      <c r="A105835" s="1" t="s">
        <v>36983</v>
      </c>
    </row>
    <row r="105836">
      <c r="A105836" s="1" t="s">
        <v>36984</v>
      </c>
    </row>
    <row r="105837">
      <c r="A105837" s="1" t="s">
        <v>36985</v>
      </c>
    </row>
    <row r="105838">
      <c r="A105838" s="1" t="s">
        <v>36986</v>
      </c>
    </row>
    <row r="105839">
      <c r="A105839" s="1" t="s">
        <v>36987</v>
      </c>
    </row>
    <row r="105840">
      <c r="A105840" s="1" t="s">
        <v>36988</v>
      </c>
    </row>
    <row r="105841">
      <c r="A105841" s="1" t="s">
        <v>36992</v>
      </c>
    </row>
    <row r="105842">
      <c r="A105842" s="1" t="s">
        <v>36993</v>
      </c>
    </row>
    <row r="105844">
      <c r="A105844" s="1" t="s">
        <v>36994</v>
      </c>
    </row>
    <row r="105846">
      <c r="A105846" s="1" t="s">
        <v>36995</v>
      </c>
    </row>
    <row r="105848">
      <c r="A105848" s="1" t="s">
        <v>36996</v>
      </c>
    </row>
    <row r="105849">
      <c r="A105849" s="1" t="s">
        <v>36997</v>
      </c>
    </row>
    <row r="105851">
      <c r="A105851" s="1" t="s">
        <v>36998</v>
      </c>
    </row>
    <row r="105853">
      <c r="A105853" s="1" t="s">
        <v>36999</v>
      </c>
    </row>
    <row r="105854">
      <c r="A105854" s="1" t="s">
        <v>37000</v>
      </c>
    </row>
    <row r="105856">
      <c r="A105856" s="1" t="s">
        <v>37001</v>
      </c>
    </row>
    <row r="105857">
      <c r="A105857" s="1" t="s">
        <v>37002</v>
      </c>
    </row>
    <row r="105858">
      <c r="A105858" s="1" t="s">
        <v>37003</v>
      </c>
    </row>
    <row r="105859">
      <c r="A105859" s="1" t="s">
        <v>37004</v>
      </c>
    </row>
    <row r="105861">
      <c r="A105861" s="1" t="s">
        <v>37005</v>
      </c>
    </row>
    <row r="105863">
      <c r="A105863" s="1" t="s">
        <v>186</v>
      </c>
    </row>
    <row r="105865">
      <c r="A105865" s="1" t="s">
        <v>3106</v>
      </c>
    </row>
    <row r="105867">
      <c r="A105867" s="1" t="s">
        <v>37006</v>
      </c>
    </row>
    <row r="105868">
      <c r="A105868" s="1" t="s">
        <v>36995</v>
      </c>
    </row>
    <row r="105869">
      <c r="A105869" s="1" t="s">
        <v>36996</v>
      </c>
    </row>
    <row r="105870">
      <c r="A105870" s="1" t="s">
        <v>36997</v>
      </c>
    </row>
    <row r="105871">
      <c r="A105871" s="1" t="s">
        <v>36999</v>
      </c>
    </row>
    <row r="105872">
      <c r="A105872" s="1" t="s">
        <v>37000</v>
      </c>
    </row>
    <row r="105873">
      <c r="A105873" s="1" t="s">
        <v>37001</v>
      </c>
    </row>
    <row r="105874">
      <c r="A105874" s="1" t="s">
        <v>37002</v>
      </c>
    </row>
    <row r="105875">
      <c r="A105875" s="1" t="s">
        <v>37003</v>
      </c>
    </row>
    <row r="105876">
      <c r="A105876" s="1" t="s">
        <v>37004</v>
      </c>
    </row>
    <row r="105877">
      <c r="A105877" s="1" t="s">
        <v>37005</v>
      </c>
    </row>
    <row r="105878">
      <c r="A105878" s="1" t="s">
        <v>37007</v>
      </c>
    </row>
    <row r="105879">
      <c r="A105879" s="1" t="s">
        <v>37008</v>
      </c>
    </row>
    <row r="105880">
      <c r="A105880" s="1" t="s">
        <v>20453</v>
      </c>
    </row>
    <row r="105881">
      <c r="A105881" s="1" t="s">
        <v>20454</v>
      </c>
    </row>
    <row r="105882">
      <c r="A105882" s="1" t="s">
        <v>20455</v>
      </c>
    </row>
    <row r="105883">
      <c r="A105883" s="1" t="s">
        <v>20456</v>
      </c>
    </row>
    <row r="105884">
      <c r="A105884" s="1" t="s">
        <v>20457</v>
      </c>
    </row>
    <row r="105885">
      <c r="A105885" s="1" t="s">
        <v>20458</v>
      </c>
    </row>
    <row r="105886">
      <c r="A105886" s="1" t="s">
        <v>966</v>
      </c>
    </row>
    <row r="105887">
      <c r="A105887" s="1" t="s">
        <v>20459</v>
      </c>
    </row>
    <row r="105888">
      <c r="A105888" s="1" t="s">
        <v>20460</v>
      </c>
    </row>
    <row r="105889">
      <c r="A105889" s="1" t="s">
        <v>20461</v>
      </c>
    </row>
    <row r="105890">
      <c r="A105890" s="1" t="s">
        <v>20462</v>
      </c>
    </row>
    <row r="105891">
      <c r="A105891" s="1" t="s">
        <v>432</v>
      </c>
    </row>
    <row r="105892">
      <c r="A105892" s="1" t="s">
        <v>20463</v>
      </c>
    </row>
    <row r="105893">
      <c r="A105893" s="1" t="s">
        <v>3795</v>
      </c>
    </row>
    <row r="105894">
      <c r="A105894" s="1" t="s">
        <v>20464</v>
      </c>
    </row>
    <row r="105895">
      <c r="A105895" s="1" t="s">
        <v>20465</v>
      </c>
    </row>
    <row r="105896">
      <c r="A105896" s="1" t="s">
        <v>165</v>
      </c>
    </row>
    <row r="105897">
      <c r="A105897" s="1" t="s">
        <v>20466</v>
      </c>
    </row>
    <row r="105898">
      <c r="A105898" s="3" t="str">
        <f> @</f>
        <v>#ERROR!</v>
      </c>
    </row>
    <row r="105899">
      <c r="A105899" s="3" t="str">
        <f>&gt;</f>
        <v>#ERROR!</v>
      </c>
    </row>
    <row r="105900">
      <c r="A105900" s="1" t="s">
        <v>10077</v>
      </c>
    </row>
    <row r="105901">
      <c r="A105901" s="1" t="s">
        <v>20467</v>
      </c>
    </row>
    <row r="105902">
      <c r="A105902" s="3" t="str">
        <f>D =</f>
        <v>#ERROR!</v>
      </c>
    </row>
    <row r="105903">
      <c r="A105903" s="1" t="s">
        <v>20468</v>
      </c>
    </row>
    <row r="105904">
      <c r="A105904" s="1" t="s">
        <v>20469</v>
      </c>
    </row>
    <row r="105905">
      <c r="A105905" s="1" t="s">
        <v>20470</v>
      </c>
    </row>
    <row r="105906">
      <c r="A105906" s="1" t="s">
        <v>20471</v>
      </c>
    </row>
    <row r="105907">
      <c r="A105907" s="1" t="s">
        <v>20472</v>
      </c>
    </row>
    <row r="105908">
      <c r="A105908" s="1" t="s">
        <v>20473</v>
      </c>
    </row>
    <row r="105909">
      <c r="A105909" s="1" t="s">
        <v>3745</v>
      </c>
    </row>
    <row r="105910">
      <c r="A105910" s="1" t="s">
        <v>20474</v>
      </c>
    </row>
    <row r="105911">
      <c r="A105911" s="1" t="s">
        <v>20475</v>
      </c>
    </row>
    <row r="105912">
      <c r="A105912" s="1" t="s">
        <v>20476</v>
      </c>
    </row>
    <row r="105913">
      <c r="A105913" s="3" t="str">
        <f>+ hf foe PF: : € row</f>
        <v>#ERROR!</v>
      </c>
    </row>
    <row r="105914">
      <c r="A105914" s="1" t="s">
        <v>20477</v>
      </c>
    </row>
    <row r="105915">
      <c r="A105915" s="1" t="s">
        <v>20478</v>
      </c>
    </row>
    <row r="105916">
      <c r="A105916" s="1" t="s">
        <v>20479</v>
      </c>
    </row>
    <row r="105917">
      <c r="A105917" s="1" t="s">
        <v>20480</v>
      </c>
    </row>
    <row r="105918">
      <c r="A105918" s="1" t="s">
        <v>20481</v>
      </c>
    </row>
    <row r="105919">
      <c r="A105919" s="1" t="s">
        <v>20482</v>
      </c>
    </row>
    <row r="105920">
      <c r="A105920" s="1" t="s">
        <v>20453</v>
      </c>
    </row>
    <row r="105921">
      <c r="A105921" s="1" t="s">
        <v>20454</v>
      </c>
    </row>
    <row r="105922">
      <c r="A105922" s="1" t="s">
        <v>20455</v>
      </c>
    </row>
    <row r="105923">
      <c r="A105923" s="1" t="s">
        <v>20457</v>
      </c>
    </row>
    <row r="105924">
      <c r="A105924" s="1" t="s">
        <v>20458</v>
      </c>
    </row>
    <row r="105925">
      <c r="A105925" s="1" t="s">
        <v>20459</v>
      </c>
    </row>
    <row r="105926">
      <c r="A105926" s="1" t="s">
        <v>20461</v>
      </c>
    </row>
    <row r="105927">
      <c r="A105927" s="1" t="s">
        <v>20462</v>
      </c>
    </row>
    <row r="105928">
      <c r="A105928" s="1" t="s">
        <v>20463</v>
      </c>
    </row>
    <row r="105929">
      <c r="A105929" s="1" t="s">
        <v>20465</v>
      </c>
    </row>
    <row r="105930">
      <c r="A105930" s="1" t="s">
        <v>20466</v>
      </c>
    </row>
    <row r="105931">
      <c r="A105931" s="1" t="s">
        <v>20467</v>
      </c>
    </row>
    <row r="105932">
      <c r="A105932" s="3" t="str">
        <f>D =</f>
        <v>#ERROR!</v>
      </c>
    </row>
    <row r="105933">
      <c r="A105933" s="1" t="s">
        <v>20468</v>
      </c>
    </row>
    <row r="105934">
      <c r="A105934" s="1" t="s">
        <v>20469</v>
      </c>
    </row>
    <row r="105935">
      <c r="A105935" s="1" t="s">
        <v>20470</v>
      </c>
    </row>
    <row r="105936">
      <c r="A105936" s="1" t="s">
        <v>20472</v>
      </c>
    </row>
    <row r="105937">
      <c r="A105937" s="1" t="s">
        <v>20473</v>
      </c>
    </row>
    <row r="105938">
      <c r="A105938" s="1" t="s">
        <v>20474</v>
      </c>
    </row>
    <row r="105939">
      <c r="A105939" s="1" t="s">
        <v>20475</v>
      </c>
    </row>
    <row r="105940">
      <c r="A105940" s="1" t="s">
        <v>20476</v>
      </c>
    </row>
    <row r="105941">
      <c r="A105941" s="3" t="str">
        <f>+ hf foe PF: : € row</f>
        <v>#ERROR!</v>
      </c>
    </row>
    <row r="105942">
      <c r="A105942" s="1" t="s">
        <v>20477</v>
      </c>
    </row>
    <row r="105943">
      <c r="A105943" s="1" t="s">
        <v>20478</v>
      </c>
    </row>
    <row r="105944">
      <c r="A105944" s="1" t="s">
        <v>20479</v>
      </c>
    </row>
    <row r="105945">
      <c r="A105945" s="1" t="s">
        <v>20480</v>
      </c>
    </row>
    <row r="105946">
      <c r="A105946" s="1" t="s">
        <v>20481</v>
      </c>
    </row>
    <row r="105947">
      <c r="A105947" s="1" t="s">
        <v>20483</v>
      </c>
    </row>
    <row r="105948">
      <c r="A105948" s="1" t="s">
        <v>37009</v>
      </c>
    </row>
    <row r="105949">
      <c r="A105949" s="3" t="str">
        <f/>
        <v>#ERROR!</v>
      </c>
    </row>
    <row r="105950">
      <c r="A105950" s="1" t="s">
        <v>35910</v>
      </c>
    </row>
    <row r="105952">
      <c r="A105952" s="1" t="s">
        <v>8914</v>
      </c>
    </row>
    <row r="105954">
      <c r="A105954" s="1" t="s">
        <v>35911</v>
      </c>
    </row>
    <row r="105955">
      <c r="A105955" s="1" t="s">
        <v>35912</v>
      </c>
    </row>
    <row r="105956">
      <c r="A105956" s="1" t="s">
        <v>35913</v>
      </c>
    </row>
    <row r="105957">
      <c r="A105957" s="1" t="s">
        <v>35914</v>
      </c>
    </row>
    <row r="105959">
      <c r="A105959" s="1" t="s">
        <v>4007</v>
      </c>
    </row>
    <row r="105960">
      <c r="A105960" s="1" t="s">
        <v>35915</v>
      </c>
    </row>
    <row r="105961">
      <c r="A105961" s="1" t="s">
        <v>35916</v>
      </c>
    </row>
    <row r="105962">
      <c r="A105962" s="1" t="s">
        <v>35917</v>
      </c>
    </row>
    <row r="105963">
      <c r="A105963" s="1" t="s">
        <v>35918</v>
      </c>
    </row>
    <row r="105965">
      <c r="A105965" s="1" t="s">
        <v>20438</v>
      </c>
    </row>
    <row r="105966">
      <c r="A105966" s="1" t="s">
        <v>35919</v>
      </c>
    </row>
    <row r="105967">
      <c r="A105967" s="1" t="s">
        <v>35920</v>
      </c>
    </row>
    <row r="105968">
      <c r="A105968" s="1" t="s">
        <v>35921</v>
      </c>
    </row>
    <row r="105970">
      <c r="A105970" s="1" t="s">
        <v>35922</v>
      </c>
    </row>
    <row r="105971">
      <c r="A105971" s="1" t="s">
        <v>35923</v>
      </c>
    </row>
    <row r="105972">
      <c r="A105972" s="1" t="s">
        <v>20444</v>
      </c>
    </row>
    <row r="105973">
      <c r="A105973" s="1" t="s">
        <v>35924</v>
      </c>
    </row>
    <row r="105974">
      <c r="A105974" s="1" t="s">
        <v>35925</v>
      </c>
    </row>
    <row r="105976">
      <c r="A105976" s="1" t="s">
        <v>35926</v>
      </c>
    </row>
    <row r="105978">
      <c r="A105978" s="1" t="s">
        <v>35927</v>
      </c>
    </row>
    <row r="105979">
      <c r="A105979" s="1" t="s">
        <v>35928</v>
      </c>
    </row>
    <row r="105980">
      <c r="A105980" s="1" t="s">
        <v>35929</v>
      </c>
    </row>
    <row r="105982">
      <c r="A105982" s="1" t="s">
        <v>35930</v>
      </c>
    </row>
    <row r="105983">
      <c r="A105983" s="1" t="s">
        <v>35910</v>
      </c>
    </row>
    <row r="105984">
      <c r="A105984" s="1" t="s">
        <v>35911</v>
      </c>
    </row>
    <row r="105985">
      <c r="A105985" s="1" t="s">
        <v>35912</v>
      </c>
    </row>
    <row r="105986">
      <c r="A105986" s="1" t="s">
        <v>35913</v>
      </c>
    </row>
    <row r="105987">
      <c r="A105987" s="1" t="s">
        <v>35914</v>
      </c>
    </row>
    <row r="105988">
      <c r="A105988" s="1" t="s">
        <v>35915</v>
      </c>
    </row>
    <row r="105989">
      <c r="A105989" s="1" t="s">
        <v>35916</v>
      </c>
    </row>
    <row r="105990">
      <c r="A105990" s="1" t="s">
        <v>35917</v>
      </c>
    </row>
    <row r="105991">
      <c r="A105991" s="1" t="s">
        <v>35918</v>
      </c>
    </row>
    <row r="105992">
      <c r="A105992" s="1" t="s">
        <v>20438</v>
      </c>
    </row>
    <row r="105993">
      <c r="A105993" s="1" t="s">
        <v>35919</v>
      </c>
    </row>
    <row r="105994">
      <c r="A105994" s="1" t="s">
        <v>35920</v>
      </c>
    </row>
    <row r="105995">
      <c r="A105995" s="1" t="s">
        <v>35921</v>
      </c>
    </row>
    <row r="105996">
      <c r="A105996" s="1" t="s">
        <v>35922</v>
      </c>
    </row>
    <row r="105997">
      <c r="A105997" s="1" t="s">
        <v>35923</v>
      </c>
    </row>
    <row r="105998">
      <c r="A105998" s="1" t="s">
        <v>20444</v>
      </c>
    </row>
    <row r="105999">
      <c r="A105999" s="1" t="s">
        <v>35924</v>
      </c>
    </row>
    <row r="106000">
      <c r="A106000" s="1" t="s">
        <v>35925</v>
      </c>
    </row>
    <row r="106001">
      <c r="A106001" s="1" t="s">
        <v>35926</v>
      </c>
    </row>
    <row r="106002">
      <c r="A106002" s="1" t="s">
        <v>35927</v>
      </c>
    </row>
    <row r="106003">
      <c r="A106003" s="1" t="s">
        <v>35928</v>
      </c>
    </row>
    <row r="106004">
      <c r="A106004" s="1" t="s">
        <v>35931</v>
      </c>
    </row>
    <row r="106005">
      <c r="A106005" s="1" t="s">
        <v>37010</v>
      </c>
    </row>
    <row r="106006">
      <c r="A106006" s="1" t="s">
        <v>20407</v>
      </c>
    </row>
    <row r="106007">
      <c r="A106007" s="1" t="s">
        <v>20408</v>
      </c>
    </row>
    <row r="106008">
      <c r="A106008" s="1" t="s">
        <v>20384</v>
      </c>
    </row>
    <row r="106010">
      <c r="A106010" s="1" t="s">
        <v>20409</v>
      </c>
    </row>
    <row r="106012">
      <c r="A106012" s="1" t="s">
        <v>20410</v>
      </c>
    </row>
    <row r="106014">
      <c r="A106014" s="1" t="s">
        <v>20411</v>
      </c>
    </row>
    <row r="106015">
      <c r="A106015" s="1" t="s">
        <v>20412</v>
      </c>
    </row>
    <row r="106016">
      <c r="A106016" s="1" t="s">
        <v>20413</v>
      </c>
    </row>
    <row r="106017">
      <c r="A106017" s="1" t="s">
        <v>20414</v>
      </c>
    </row>
    <row r="106018">
      <c r="A106018" s="1" t="s">
        <v>20415</v>
      </c>
    </row>
    <row r="106019">
      <c r="A106019" s="1" t="s">
        <v>20416</v>
      </c>
    </row>
    <row r="106020">
      <c r="A106020" s="1" t="s">
        <v>20417</v>
      </c>
    </row>
    <row r="106022">
      <c r="A106022" s="1" t="s">
        <v>20418</v>
      </c>
    </row>
    <row r="106024">
      <c r="A106024" s="1" t="s">
        <v>20419</v>
      </c>
    </row>
    <row r="106025">
      <c r="A106025" s="1" t="s">
        <v>20420</v>
      </c>
    </row>
    <row r="106026">
      <c r="A106026" s="1" t="s">
        <v>20421</v>
      </c>
    </row>
    <row r="106028">
      <c r="A106028" s="1" t="s">
        <v>20422</v>
      </c>
    </row>
    <row r="106029">
      <c r="A106029" s="1" t="s">
        <v>20423</v>
      </c>
    </row>
    <row r="106030">
      <c r="A106030" s="1" t="s">
        <v>20424</v>
      </c>
    </row>
    <row r="106031">
      <c r="A106031" s="1" t="s">
        <v>20425</v>
      </c>
    </row>
    <row r="106032">
      <c r="A106032" s="1" t="s">
        <v>20426</v>
      </c>
    </row>
    <row r="106033">
      <c r="A106033" s="1" t="s">
        <v>20427</v>
      </c>
    </row>
    <row r="106035">
      <c r="A106035" s="1" t="s">
        <v>20428</v>
      </c>
    </row>
    <row r="106036">
      <c r="A106036" s="1" t="s">
        <v>20407</v>
      </c>
    </row>
    <row r="106037">
      <c r="A106037" s="1" t="s">
        <v>20408</v>
      </c>
    </row>
    <row r="106038">
      <c r="A106038" s="1" t="s">
        <v>20384</v>
      </c>
    </row>
    <row r="106039">
      <c r="A106039" s="1" t="s">
        <v>20409</v>
      </c>
    </row>
    <row r="106040">
      <c r="A106040" s="1" t="s">
        <v>20410</v>
      </c>
    </row>
    <row r="106041">
      <c r="A106041" s="1" t="s">
        <v>20411</v>
      </c>
    </row>
    <row r="106042">
      <c r="A106042" s="1" t="s">
        <v>20412</v>
      </c>
    </row>
    <row r="106043">
      <c r="A106043" s="1" t="s">
        <v>20413</v>
      </c>
    </row>
    <row r="106044">
      <c r="A106044" s="1" t="s">
        <v>20414</v>
      </c>
    </row>
    <row r="106045">
      <c r="A106045" s="1" t="s">
        <v>20415</v>
      </c>
    </row>
    <row r="106046">
      <c r="A106046" s="1" t="s">
        <v>20416</v>
      </c>
    </row>
    <row r="106047">
      <c r="A106047" s="1" t="s">
        <v>20418</v>
      </c>
    </row>
    <row r="106048">
      <c r="A106048" s="1" t="s">
        <v>20419</v>
      </c>
    </row>
    <row r="106049">
      <c r="A106049" s="1" t="s">
        <v>20420</v>
      </c>
    </row>
    <row r="106050">
      <c r="A106050" s="1" t="s">
        <v>20421</v>
      </c>
    </row>
    <row r="106051">
      <c r="A106051" s="1" t="s">
        <v>20422</v>
      </c>
    </row>
    <row r="106052">
      <c r="A106052" s="1" t="s">
        <v>20423</v>
      </c>
    </row>
    <row r="106053">
      <c r="A106053" s="1" t="s">
        <v>20424</v>
      </c>
    </row>
    <row r="106054">
      <c r="A106054" s="1" t="s">
        <v>20425</v>
      </c>
    </row>
    <row r="106055">
      <c r="A106055" s="1" t="s">
        <v>20426</v>
      </c>
    </row>
    <row r="106056">
      <c r="A106056" s="1" t="s">
        <v>20429</v>
      </c>
    </row>
    <row r="106057">
      <c r="A106057" s="1" t="s">
        <v>37011</v>
      </c>
    </row>
    <row r="106059">
      <c r="A106059" s="1" t="s">
        <v>37012</v>
      </c>
    </row>
    <row r="106061">
      <c r="A106061" s="1" t="s">
        <v>37013</v>
      </c>
    </row>
    <row r="106063">
      <c r="A106063" s="1" t="s">
        <v>37014</v>
      </c>
    </row>
    <row r="106064">
      <c r="A106064" s="1" t="s">
        <v>37015</v>
      </c>
    </row>
    <row r="106065">
      <c r="A106065" s="1" t="s">
        <v>37016</v>
      </c>
    </row>
    <row r="106066">
      <c r="A106066" s="1" t="s">
        <v>37017</v>
      </c>
    </row>
    <row r="106067">
      <c r="A106067" s="1" t="s">
        <v>37018</v>
      </c>
    </row>
    <row r="106068">
      <c r="A106068" s="1" t="s">
        <v>37019</v>
      </c>
    </row>
    <row r="106070">
      <c r="A106070" s="1" t="s">
        <v>37020</v>
      </c>
    </row>
    <row r="106071">
      <c r="A106071" s="1" t="s">
        <v>37021</v>
      </c>
    </row>
    <row r="106072">
      <c r="A106072" s="1" t="s">
        <v>37022</v>
      </c>
    </row>
    <row r="106073">
      <c r="A106073" s="1" t="s">
        <v>37023</v>
      </c>
    </row>
    <row r="106074">
      <c r="A106074" s="1" t="s">
        <v>37024</v>
      </c>
    </row>
    <row r="106075">
      <c r="A106075" s="1" t="s">
        <v>37025</v>
      </c>
    </row>
    <row r="106076">
      <c r="A106076" s="1" t="s">
        <v>37026</v>
      </c>
    </row>
    <row r="106078">
      <c r="A106078" s="1" t="s">
        <v>37027</v>
      </c>
    </row>
    <row r="106079">
      <c r="A106079" s="1" t="s">
        <v>37028</v>
      </c>
    </row>
    <row r="106081">
      <c r="A106081" s="1" t="s">
        <v>37029</v>
      </c>
    </row>
    <row r="106082">
      <c r="A106082" s="1" t="s">
        <v>37030</v>
      </c>
    </row>
    <row r="106083">
      <c r="A106083" s="1" t="s">
        <v>37031</v>
      </c>
    </row>
    <row r="106085">
      <c r="A106085" s="1" t="s">
        <v>37032</v>
      </c>
    </row>
    <row r="106086">
      <c r="A106086" s="1" t="s">
        <v>37033</v>
      </c>
    </row>
    <row r="106088">
      <c r="A106088" s="1" t="s">
        <v>37034</v>
      </c>
    </row>
    <row r="106089">
      <c r="A106089" s="1" t="s">
        <v>37035</v>
      </c>
    </row>
    <row r="106090">
      <c r="A106090" s="1" t="s">
        <v>37036</v>
      </c>
    </row>
    <row r="106092">
      <c r="A106092" s="1" t="s">
        <v>37037</v>
      </c>
    </row>
    <row r="106094">
      <c r="A106094" s="1" t="s">
        <v>37038</v>
      </c>
    </row>
    <row r="106095">
      <c r="A106095" s="1" t="s">
        <v>37039</v>
      </c>
    </row>
    <row r="106097">
      <c r="A106097" s="1" t="s">
        <v>37040</v>
      </c>
    </row>
    <row r="106098">
      <c r="A106098" s="1" t="s">
        <v>37041</v>
      </c>
    </row>
    <row r="106100">
      <c r="A106100" s="1" t="s">
        <v>37042</v>
      </c>
    </row>
    <row r="106102">
      <c r="A106102" s="1" t="s">
        <v>37043</v>
      </c>
    </row>
    <row r="106104">
      <c r="A106104" s="1" t="s">
        <v>37044</v>
      </c>
    </row>
    <row r="106106">
      <c r="A106106" s="1" t="s">
        <v>37045</v>
      </c>
    </row>
    <row r="106108">
      <c r="A106108" s="1" t="s">
        <v>37046</v>
      </c>
    </row>
    <row r="106109">
      <c r="A106109" s="1" t="s">
        <v>5660</v>
      </c>
    </row>
    <row r="106110">
      <c r="A106110" s="1" t="s">
        <v>37047</v>
      </c>
    </row>
    <row r="106112">
      <c r="A106112" s="1" t="s">
        <v>37048</v>
      </c>
    </row>
    <row r="106114">
      <c r="A106114" s="1" t="s">
        <v>37049</v>
      </c>
    </row>
    <row r="106115">
      <c r="A106115" s="1" t="s">
        <v>37050</v>
      </c>
    </row>
    <row r="106116">
      <c r="A106116" s="1" t="s">
        <v>37051</v>
      </c>
    </row>
    <row r="106117">
      <c r="A106117" s="1" t="s">
        <v>37052</v>
      </c>
    </row>
    <row r="106119">
      <c r="A106119" s="1" t="s">
        <v>37053</v>
      </c>
    </row>
    <row r="106120">
      <c r="A106120" s="1" t="s">
        <v>37054</v>
      </c>
    </row>
    <row r="106122">
      <c r="A106122" s="1" t="s">
        <v>37055</v>
      </c>
    </row>
    <row r="106123">
      <c r="A106123" s="1" t="s">
        <v>37056</v>
      </c>
    </row>
    <row r="106125">
      <c r="A106125" s="1" t="s">
        <v>37047</v>
      </c>
    </row>
    <row r="106127">
      <c r="A106127" s="1" t="s">
        <v>37057</v>
      </c>
    </row>
    <row r="106128">
      <c r="A106128" s="1" t="s">
        <v>37058</v>
      </c>
    </row>
    <row r="106129">
      <c r="A106129" s="1" t="s">
        <v>37059</v>
      </c>
    </row>
    <row r="106130">
      <c r="A106130" s="1" t="s">
        <v>37060</v>
      </c>
    </row>
    <row r="106131">
      <c r="A106131" s="1" t="s">
        <v>37061</v>
      </c>
    </row>
    <row r="106132">
      <c r="A106132" s="1" t="s">
        <v>37062</v>
      </c>
    </row>
    <row r="106133">
      <c r="A106133" s="1" t="s">
        <v>37063</v>
      </c>
    </row>
    <row r="106134">
      <c r="A106134" s="1" t="s">
        <v>37064</v>
      </c>
    </row>
    <row r="106135">
      <c r="A106135" s="1" t="s">
        <v>37065</v>
      </c>
    </row>
    <row r="106137">
      <c r="A106137" s="1" t="s">
        <v>37066</v>
      </c>
    </row>
    <row r="106138">
      <c r="A106138" s="1" t="s">
        <v>37067</v>
      </c>
    </row>
    <row r="106139">
      <c r="A106139" s="1" t="s">
        <v>37068</v>
      </c>
    </row>
    <row r="106140">
      <c r="A106140" s="1" t="s">
        <v>37069</v>
      </c>
    </row>
    <row r="106141">
      <c r="A106141" s="1" t="s">
        <v>37070</v>
      </c>
    </row>
    <row r="106143">
      <c r="A106143" s="1" t="s">
        <v>37071</v>
      </c>
    </row>
    <row r="106144">
      <c r="A106144" s="1" t="s">
        <v>37072</v>
      </c>
    </row>
    <row r="106145">
      <c r="A106145" s="1" t="s">
        <v>37073</v>
      </c>
    </row>
    <row r="106146">
      <c r="A106146" s="1" t="s">
        <v>37074</v>
      </c>
    </row>
    <row r="106148">
      <c r="A106148" s="1" t="s">
        <v>37075</v>
      </c>
    </row>
    <row r="106149">
      <c r="A106149" s="1" t="s">
        <v>37076</v>
      </c>
    </row>
    <row r="106150">
      <c r="A106150" s="1" t="s">
        <v>37077</v>
      </c>
    </row>
    <row r="106152">
      <c r="A106152" s="1" t="s">
        <v>37078</v>
      </c>
    </row>
    <row r="106153">
      <c r="A106153" s="1" t="s">
        <v>37079</v>
      </c>
    </row>
    <row r="106154">
      <c r="A106154" s="1" t="s">
        <v>37080</v>
      </c>
    </row>
    <row r="106155">
      <c r="A106155" s="1" t="s">
        <v>37081</v>
      </c>
    </row>
    <row r="106156">
      <c r="A106156" s="1" t="s">
        <v>37082</v>
      </c>
    </row>
    <row r="106157">
      <c r="A106157" s="1" t="s">
        <v>37083</v>
      </c>
    </row>
    <row r="106158">
      <c r="A106158" s="1" t="s">
        <v>37084</v>
      </c>
    </row>
    <row r="106159">
      <c r="A106159" s="1" t="s">
        <v>37085</v>
      </c>
    </row>
    <row r="106160">
      <c r="A106160" s="1" t="s">
        <v>37086</v>
      </c>
    </row>
    <row r="106162">
      <c r="A106162" s="1">
        <v>24.4</v>
      </c>
    </row>
    <row r="106164">
      <c r="A106164" s="1" t="s">
        <v>36905</v>
      </c>
    </row>
    <row r="106166">
      <c r="A106166" s="1" t="s">
        <v>2001</v>
      </c>
    </row>
    <row r="106167">
      <c r="A106167" s="1" t="s">
        <v>37087</v>
      </c>
    </row>
    <row r="106168">
      <c r="A106168" s="1" t="s">
        <v>37013</v>
      </c>
    </row>
    <row r="106169">
      <c r="A106169" s="1" t="s">
        <v>37014</v>
      </c>
    </row>
    <row r="106170">
      <c r="A106170" s="1" t="s">
        <v>37015</v>
      </c>
    </row>
    <row r="106171">
      <c r="A106171" s="1" t="s">
        <v>37016</v>
      </c>
    </row>
    <row r="106172">
      <c r="A106172" s="1" t="s">
        <v>37017</v>
      </c>
    </row>
    <row r="106173">
      <c r="A106173" s="1" t="s">
        <v>37018</v>
      </c>
    </row>
    <row r="106174">
      <c r="A106174" s="1" t="s">
        <v>37019</v>
      </c>
    </row>
    <row r="106175">
      <c r="A106175" s="1" t="s">
        <v>37020</v>
      </c>
    </row>
    <row r="106176">
      <c r="A106176" s="1" t="s">
        <v>37021</v>
      </c>
    </row>
    <row r="106177">
      <c r="A106177" s="1" t="s">
        <v>37022</v>
      </c>
    </row>
    <row r="106178">
      <c r="A106178" s="1" t="s">
        <v>37023</v>
      </c>
    </row>
    <row r="106179">
      <c r="A106179" s="1" t="s">
        <v>37024</v>
      </c>
    </row>
    <row r="106180">
      <c r="A106180" s="1" t="s">
        <v>37025</v>
      </c>
    </row>
    <row r="106181">
      <c r="A106181" s="1" t="s">
        <v>37026</v>
      </c>
    </row>
    <row r="106182">
      <c r="A106182" s="1" t="s">
        <v>37027</v>
      </c>
    </row>
    <row r="106183">
      <c r="A106183" s="1" t="s">
        <v>37028</v>
      </c>
    </row>
    <row r="106184">
      <c r="A106184" s="1" t="s">
        <v>37029</v>
      </c>
    </row>
    <row r="106185">
      <c r="A106185" s="1" t="s">
        <v>37030</v>
      </c>
    </row>
    <row r="106186">
      <c r="A106186" s="1" t="s">
        <v>37031</v>
      </c>
    </row>
    <row r="106187">
      <c r="A106187" s="1" t="s">
        <v>37032</v>
      </c>
    </row>
    <row r="106188">
      <c r="A106188" s="1" t="s">
        <v>37033</v>
      </c>
    </row>
    <row r="106189">
      <c r="A106189" s="1" t="s">
        <v>37034</v>
      </c>
    </row>
    <row r="106190">
      <c r="A106190" s="1" t="s">
        <v>37035</v>
      </c>
    </row>
    <row r="106191">
      <c r="A106191" s="1" t="s">
        <v>37036</v>
      </c>
    </row>
    <row r="106192">
      <c r="A106192" s="1" t="s">
        <v>37037</v>
      </c>
    </row>
    <row r="106193">
      <c r="A106193" s="1" t="s">
        <v>37038</v>
      </c>
    </row>
    <row r="106194">
      <c r="A106194" s="1" t="s">
        <v>37039</v>
      </c>
    </row>
    <row r="106195">
      <c r="A106195" s="1" t="s">
        <v>37040</v>
      </c>
    </row>
    <row r="106196">
      <c r="A106196" s="1" t="s">
        <v>37041</v>
      </c>
    </row>
    <row r="106197">
      <c r="A106197" s="1" t="s">
        <v>37042</v>
      </c>
    </row>
    <row r="106198">
      <c r="A106198" s="1" t="s">
        <v>37043</v>
      </c>
    </row>
    <row r="106199">
      <c r="A106199" s="1" t="s">
        <v>37044</v>
      </c>
    </row>
    <row r="106200">
      <c r="A106200" s="1" t="s">
        <v>37045</v>
      </c>
    </row>
    <row r="106201">
      <c r="A106201" s="1" t="s">
        <v>37046</v>
      </c>
    </row>
    <row r="106202">
      <c r="A106202" s="1" t="s">
        <v>5660</v>
      </c>
    </row>
    <row r="106203">
      <c r="A106203" s="1" t="s">
        <v>37047</v>
      </c>
    </row>
    <row r="106204">
      <c r="A106204" s="1" t="s">
        <v>37048</v>
      </c>
    </row>
    <row r="106205">
      <c r="A106205" s="1" t="s">
        <v>37049</v>
      </c>
    </row>
    <row r="106206">
      <c r="A106206" s="1" t="s">
        <v>37050</v>
      </c>
    </row>
    <row r="106207">
      <c r="A106207" s="1" t="s">
        <v>37051</v>
      </c>
    </row>
    <row r="106208">
      <c r="A106208" s="1" t="s">
        <v>37052</v>
      </c>
    </row>
    <row r="106209">
      <c r="A106209" s="1" t="s">
        <v>37053</v>
      </c>
    </row>
    <row r="106210">
      <c r="A106210" s="1" t="s">
        <v>37054</v>
      </c>
    </row>
    <row r="106211">
      <c r="A106211" s="1" t="s">
        <v>37055</v>
      </c>
    </row>
    <row r="106212">
      <c r="A106212" s="1" t="s">
        <v>37056</v>
      </c>
    </row>
    <row r="106213">
      <c r="A106213" s="1" t="s">
        <v>37047</v>
      </c>
    </row>
    <row r="106214">
      <c r="A106214" s="1" t="s">
        <v>37057</v>
      </c>
    </row>
    <row r="106215">
      <c r="A106215" s="1" t="s">
        <v>37058</v>
      </c>
    </row>
    <row r="106216">
      <c r="A106216" s="1" t="s">
        <v>37059</v>
      </c>
    </row>
    <row r="106217">
      <c r="A106217" s="1" t="s">
        <v>37060</v>
      </c>
    </row>
    <row r="106218">
      <c r="A106218" s="1" t="s">
        <v>37061</v>
      </c>
    </row>
    <row r="106219">
      <c r="A106219" s="1" t="s">
        <v>37062</v>
      </c>
    </row>
    <row r="106220">
      <c r="A106220" s="1" t="s">
        <v>37063</v>
      </c>
    </row>
    <row r="106221">
      <c r="A106221" s="1" t="s">
        <v>37064</v>
      </c>
    </row>
    <row r="106222">
      <c r="A106222" s="1" t="s">
        <v>37065</v>
      </c>
    </row>
    <row r="106223">
      <c r="A106223" s="1" t="s">
        <v>37066</v>
      </c>
    </row>
    <row r="106224">
      <c r="A106224" s="1" t="s">
        <v>37067</v>
      </c>
    </row>
    <row r="106225">
      <c r="A106225" s="1" t="s">
        <v>37068</v>
      </c>
    </row>
    <row r="106226">
      <c r="A106226" s="1" t="s">
        <v>37069</v>
      </c>
    </row>
    <row r="106227">
      <c r="A106227" s="1" t="s">
        <v>37070</v>
      </c>
    </row>
    <row r="106228">
      <c r="A106228" s="1" t="s">
        <v>37071</v>
      </c>
    </row>
    <row r="106229">
      <c r="A106229" s="1" t="s">
        <v>37072</v>
      </c>
    </row>
    <row r="106230">
      <c r="A106230" s="1" t="s">
        <v>37073</v>
      </c>
    </row>
    <row r="106231">
      <c r="A106231" s="1" t="s">
        <v>37074</v>
      </c>
    </row>
    <row r="106232">
      <c r="A106232" s="1" t="s">
        <v>37075</v>
      </c>
    </row>
    <row r="106233">
      <c r="A106233" s="1" t="s">
        <v>37076</v>
      </c>
    </row>
    <row r="106234">
      <c r="A106234" s="1" t="s">
        <v>37077</v>
      </c>
    </row>
    <row r="106235">
      <c r="A106235" s="1" t="s">
        <v>37078</v>
      </c>
    </row>
    <row r="106236">
      <c r="A106236" s="1" t="s">
        <v>37079</v>
      </c>
    </row>
    <row r="106237">
      <c r="A106237" s="1" t="s">
        <v>37080</v>
      </c>
    </row>
    <row r="106238">
      <c r="A106238" s="1" t="s">
        <v>37081</v>
      </c>
    </row>
    <row r="106239">
      <c r="A106239" s="1" t="s">
        <v>37082</v>
      </c>
    </row>
    <row r="106240">
      <c r="A106240" s="1" t="s">
        <v>37083</v>
      </c>
    </row>
    <row r="106241">
      <c r="A106241" s="1" t="s">
        <v>37084</v>
      </c>
    </row>
    <row r="106242">
      <c r="A106242" s="1" t="s">
        <v>37085</v>
      </c>
    </row>
    <row r="106243">
      <c r="A106243" s="1" t="s">
        <v>37086</v>
      </c>
    </row>
    <row r="106244">
      <c r="A106244" s="1">
        <v>24.4</v>
      </c>
    </row>
    <row r="106245">
      <c r="A106245" s="1" t="s">
        <v>36905</v>
      </c>
    </row>
    <row r="106246">
      <c r="A106246" s="1" t="s">
        <v>37088</v>
      </c>
    </row>
    <row r="106247">
      <c r="A106247" s="1" t="s">
        <v>37089</v>
      </c>
    </row>
    <row r="106248">
      <c r="A106248" s="1" t="s">
        <v>1064</v>
      </c>
    </row>
    <row r="106249">
      <c r="A106249" s="1">
        <v>8.0</v>
      </c>
    </row>
    <row r="106250">
      <c r="A106250" s="10">
        <v>0.25277777777777777</v>
      </c>
    </row>
    <row r="106251">
      <c r="A106251" s="1" t="s">
        <v>37090</v>
      </c>
    </row>
    <row r="106252">
      <c r="A106252" s="1" t="s">
        <v>21152</v>
      </c>
    </row>
    <row r="106253">
      <c r="A106253" s="1" t="s">
        <v>37091</v>
      </c>
    </row>
    <row r="106254">
      <c r="A106254" s="1" t="s">
        <v>37092</v>
      </c>
    </row>
    <row r="106255">
      <c r="A106255" s="1" t="s">
        <v>37090</v>
      </c>
    </row>
    <row r="106256">
      <c r="A106256" s="1" t="s">
        <v>21152</v>
      </c>
    </row>
    <row r="106257">
      <c r="A106257" s="1" t="s">
        <v>37091</v>
      </c>
    </row>
    <row r="106258">
      <c r="A106258" s="1" t="s">
        <v>37093</v>
      </c>
    </row>
    <row r="106259">
      <c r="A106259" s="1" t="s">
        <v>37094</v>
      </c>
    </row>
    <row r="106260">
      <c r="A106260" s="1" t="s">
        <v>37095</v>
      </c>
    </row>
    <row r="106262">
      <c r="A106262" s="1" t="s">
        <v>37096</v>
      </c>
    </row>
    <row r="106264">
      <c r="A106264" s="1" t="s">
        <v>37097</v>
      </c>
    </row>
    <row r="106265">
      <c r="A106265" s="1" t="s">
        <v>37098</v>
      </c>
    </row>
    <row r="106266">
      <c r="A106266" s="1" t="s">
        <v>37099</v>
      </c>
    </row>
    <row r="106267">
      <c r="A106267" s="1" t="s">
        <v>37100</v>
      </c>
    </row>
    <row r="106269">
      <c r="A106269" s="1" t="s">
        <v>37101</v>
      </c>
    </row>
    <row r="106271">
      <c r="A106271" s="1" t="s">
        <v>37102</v>
      </c>
    </row>
    <row r="106272">
      <c r="A106272" s="1" t="s">
        <v>37103</v>
      </c>
    </row>
    <row r="106273">
      <c r="A106273" s="1" t="s">
        <v>37104</v>
      </c>
    </row>
    <row r="106274">
      <c r="A106274" s="1" t="s">
        <v>37105</v>
      </c>
    </row>
    <row r="106275">
      <c r="A106275" s="1" t="s">
        <v>37106</v>
      </c>
    </row>
    <row r="106277">
      <c r="A106277" s="1" t="s">
        <v>37107</v>
      </c>
    </row>
    <row r="106278">
      <c r="A106278" s="1" t="s">
        <v>37108</v>
      </c>
    </row>
    <row r="106279">
      <c r="A106279" s="1" t="s">
        <v>37109</v>
      </c>
    </row>
    <row r="106281">
      <c r="A106281" s="1" t="s">
        <v>37110</v>
      </c>
    </row>
    <row r="106282">
      <c r="A106282" s="1" t="s">
        <v>37111</v>
      </c>
    </row>
    <row r="106284">
      <c r="A106284" s="1" t="s">
        <v>37112</v>
      </c>
    </row>
    <row r="106286">
      <c r="A106286" s="1" t="s">
        <v>37113</v>
      </c>
    </row>
    <row r="106288">
      <c r="A106288" s="1" t="s">
        <v>37114</v>
      </c>
    </row>
    <row r="106290">
      <c r="A106290" s="1" t="s">
        <v>37115</v>
      </c>
    </row>
    <row r="106292">
      <c r="A106292" s="1" t="s">
        <v>37116</v>
      </c>
    </row>
    <row r="106293">
      <c r="A106293" s="1" t="s">
        <v>37117</v>
      </c>
    </row>
    <row r="106295">
      <c r="A106295" s="1" t="s">
        <v>37118</v>
      </c>
    </row>
    <row r="106297">
      <c r="A106297" s="1" t="s">
        <v>37119</v>
      </c>
    </row>
    <row r="106299">
      <c r="A106299" s="1" t="s">
        <v>37120</v>
      </c>
    </row>
    <row r="106300">
      <c r="A106300" s="1" t="s">
        <v>37121</v>
      </c>
    </row>
    <row r="106301">
      <c r="A106301" s="1" t="s">
        <v>37122</v>
      </c>
    </row>
    <row r="106302">
      <c r="A106302" s="1" t="s">
        <v>37123</v>
      </c>
    </row>
    <row r="106303">
      <c r="A106303" s="1" t="s">
        <v>37124</v>
      </c>
    </row>
    <row r="106304">
      <c r="A106304" s="1" t="s">
        <v>37125</v>
      </c>
    </row>
    <row r="106306">
      <c r="A106306" s="1" t="s">
        <v>37126</v>
      </c>
    </row>
    <row r="106308">
      <c r="A106308" s="1" t="s">
        <v>37127</v>
      </c>
    </row>
    <row r="106309">
      <c r="A106309" s="1" t="s">
        <v>37128</v>
      </c>
    </row>
    <row r="106311">
      <c r="A106311" s="1" t="s">
        <v>37129</v>
      </c>
    </row>
    <row r="106313">
      <c r="A106313" s="1" t="s">
        <v>37130</v>
      </c>
    </row>
    <row r="106315">
      <c r="A106315" s="1" t="s">
        <v>37131</v>
      </c>
    </row>
    <row r="106317">
      <c r="A106317" s="1" t="s">
        <v>2001</v>
      </c>
    </row>
    <row r="106318">
      <c r="A106318" s="1" t="s">
        <v>37132</v>
      </c>
    </row>
    <row r="106319">
      <c r="A106319" s="1" t="s">
        <v>37095</v>
      </c>
    </row>
    <row r="106320">
      <c r="A106320" s="1" t="s">
        <v>37096</v>
      </c>
    </row>
    <row r="106321">
      <c r="A106321" s="1" t="s">
        <v>37097</v>
      </c>
    </row>
    <row r="106322">
      <c r="A106322" s="1" t="s">
        <v>37098</v>
      </c>
    </row>
    <row r="106323">
      <c r="A106323" s="1" t="s">
        <v>37099</v>
      </c>
    </row>
    <row r="106324">
      <c r="A106324" s="1" t="s">
        <v>37100</v>
      </c>
    </row>
    <row r="106325">
      <c r="A106325" s="1" t="s">
        <v>37101</v>
      </c>
    </row>
    <row r="106326">
      <c r="A106326" s="1" t="s">
        <v>37102</v>
      </c>
    </row>
    <row r="106327">
      <c r="A106327" s="1" t="s">
        <v>37103</v>
      </c>
    </row>
    <row r="106328">
      <c r="A106328" s="1" t="s">
        <v>37104</v>
      </c>
    </row>
    <row r="106329">
      <c r="A106329" s="1" t="s">
        <v>37105</v>
      </c>
    </row>
    <row r="106330">
      <c r="A106330" s="1" t="s">
        <v>37106</v>
      </c>
    </row>
    <row r="106331">
      <c r="A106331" s="1" t="s">
        <v>37107</v>
      </c>
    </row>
    <row r="106332">
      <c r="A106332" s="1" t="s">
        <v>37108</v>
      </c>
    </row>
    <row r="106333">
      <c r="A106333" s="1" t="s">
        <v>37109</v>
      </c>
    </row>
    <row r="106334">
      <c r="A106334" s="1" t="s">
        <v>37110</v>
      </c>
    </row>
    <row r="106335">
      <c r="A106335" s="1" t="s">
        <v>37111</v>
      </c>
    </row>
    <row r="106336">
      <c r="A106336" s="1" t="s">
        <v>37112</v>
      </c>
    </row>
    <row r="106337">
      <c r="A106337" s="1" t="s">
        <v>37113</v>
      </c>
    </row>
    <row r="106338">
      <c r="A106338" s="1" t="s">
        <v>37114</v>
      </c>
    </row>
    <row r="106339">
      <c r="A106339" s="1" t="s">
        <v>37115</v>
      </c>
    </row>
    <row r="106340">
      <c r="A106340" s="1" t="s">
        <v>37116</v>
      </c>
    </row>
    <row r="106341">
      <c r="A106341" s="1" t="s">
        <v>37117</v>
      </c>
    </row>
    <row r="106342">
      <c r="A106342" s="1" t="s">
        <v>37118</v>
      </c>
    </row>
    <row r="106343">
      <c r="A106343" s="1" t="s">
        <v>37119</v>
      </c>
    </row>
    <row r="106344">
      <c r="A106344" s="1" t="s">
        <v>37120</v>
      </c>
    </row>
    <row r="106345">
      <c r="A106345" s="1" t="s">
        <v>37121</v>
      </c>
    </row>
    <row r="106346">
      <c r="A106346" s="1" t="s">
        <v>37122</v>
      </c>
    </row>
    <row r="106347">
      <c r="A106347" s="1" t="s">
        <v>37123</v>
      </c>
    </row>
    <row r="106348">
      <c r="A106348" s="1" t="s">
        <v>37124</v>
      </c>
    </row>
    <row r="106349">
      <c r="A106349" s="1" t="s">
        <v>37125</v>
      </c>
    </row>
    <row r="106350">
      <c r="A106350" s="1" t="s">
        <v>37126</v>
      </c>
    </row>
    <row r="106351">
      <c r="A106351" s="1" t="s">
        <v>37127</v>
      </c>
    </row>
    <row r="106352">
      <c r="A106352" s="1" t="s">
        <v>37128</v>
      </c>
    </row>
    <row r="106353">
      <c r="A106353" s="1" t="s">
        <v>37129</v>
      </c>
    </row>
    <row r="106354">
      <c r="A106354" s="1" t="s">
        <v>37130</v>
      </c>
    </row>
    <row r="106355">
      <c r="A106355" s="1" t="s">
        <v>37131</v>
      </c>
    </row>
    <row r="106356">
      <c r="A106356" s="1" t="s">
        <v>37133</v>
      </c>
    </row>
    <row r="106357">
      <c r="A106357" s="1" t="s">
        <v>37134</v>
      </c>
    </row>
    <row r="106359">
      <c r="A106359" s="1" t="s">
        <v>37135</v>
      </c>
    </row>
    <row r="106361">
      <c r="A106361" s="1" t="s">
        <v>37136</v>
      </c>
    </row>
    <row r="106363">
      <c r="A106363" s="1" t="s">
        <v>37137</v>
      </c>
    </row>
    <row r="106364">
      <c r="A106364" s="1" t="s">
        <v>37138</v>
      </c>
    </row>
    <row r="106365">
      <c r="A106365" s="1" t="s">
        <v>37139</v>
      </c>
    </row>
    <row r="106366">
      <c r="A106366" s="1" t="s">
        <v>37140</v>
      </c>
    </row>
    <row r="106368">
      <c r="A106368" s="1" t="s">
        <v>37141</v>
      </c>
    </row>
    <row r="106369">
      <c r="A106369" s="1" t="s">
        <v>37142</v>
      </c>
    </row>
    <row r="106371">
      <c r="A106371" s="1" t="s">
        <v>37143</v>
      </c>
    </row>
    <row r="106373">
      <c r="A106373" s="1" t="s">
        <v>37144</v>
      </c>
    </row>
    <row r="106374">
      <c r="A106374" s="1" t="s">
        <v>37145</v>
      </c>
    </row>
    <row r="106375">
      <c r="A106375" s="1" t="s">
        <v>37146</v>
      </c>
    </row>
    <row r="106377">
      <c r="A106377" s="1" t="s">
        <v>37147</v>
      </c>
    </row>
    <row r="106379">
      <c r="A106379" s="1" t="s">
        <v>37148</v>
      </c>
    </row>
    <row r="106381">
      <c r="A106381" s="1" t="s">
        <v>37149</v>
      </c>
    </row>
    <row r="106383">
      <c r="A106383" s="1" t="s">
        <v>37150</v>
      </c>
    </row>
    <row r="106385">
      <c r="A106385" s="1" t="s">
        <v>37151</v>
      </c>
    </row>
    <row r="106386">
      <c r="A106386" s="1" t="s">
        <v>37152</v>
      </c>
    </row>
    <row r="106388">
      <c r="A106388" s="1" t="s">
        <v>37153</v>
      </c>
    </row>
    <row r="106390">
      <c r="A106390" s="1" t="s">
        <v>37154</v>
      </c>
    </row>
    <row r="106392">
      <c r="A106392" s="1" t="s">
        <v>37155</v>
      </c>
    </row>
    <row r="106394">
      <c r="A106394" s="1" t="s">
        <v>37156</v>
      </c>
    </row>
    <row r="106396">
      <c r="A106396" s="1" t="s">
        <v>37157</v>
      </c>
    </row>
    <row r="106398">
      <c r="A106398" s="1" t="s">
        <v>37158</v>
      </c>
    </row>
    <row r="106400">
      <c r="A106400" s="1" t="s">
        <v>37159</v>
      </c>
    </row>
    <row r="106401">
      <c r="A106401" s="1" t="s">
        <v>37160</v>
      </c>
    </row>
    <row r="106403">
      <c r="A106403" s="1" t="s">
        <v>37161</v>
      </c>
    </row>
    <row r="106405">
      <c r="A106405" s="1" t="s">
        <v>37162</v>
      </c>
    </row>
    <row r="106407">
      <c r="A106407" s="1" t="s">
        <v>37163</v>
      </c>
    </row>
    <row r="106409">
      <c r="A106409" s="1" t="s">
        <v>37164</v>
      </c>
    </row>
    <row r="106410">
      <c r="A106410" s="1" t="s">
        <v>37165</v>
      </c>
    </row>
    <row r="106412">
      <c r="A106412" s="1" t="s">
        <v>37166</v>
      </c>
    </row>
    <row r="106413">
      <c r="A106413" s="1" t="s">
        <v>37167</v>
      </c>
    </row>
    <row r="106415">
      <c r="A106415" s="1" t="s">
        <v>37168</v>
      </c>
    </row>
    <row r="106417">
      <c r="A106417" s="1" t="s">
        <v>37169</v>
      </c>
    </row>
    <row r="106418">
      <c r="A106418" s="1" t="s">
        <v>37170</v>
      </c>
    </row>
    <row r="106419">
      <c r="A106419" s="1" t="s">
        <v>37171</v>
      </c>
    </row>
    <row r="106420">
      <c r="A106420" s="1" t="s">
        <v>37172</v>
      </c>
    </row>
    <row r="106421">
      <c r="A106421" s="1" t="s">
        <v>37173</v>
      </c>
    </row>
    <row r="106423">
      <c r="A106423" s="1" t="s">
        <v>37174</v>
      </c>
    </row>
    <row r="106425">
      <c r="A106425" s="1" t="s">
        <v>37175</v>
      </c>
    </row>
    <row r="106427">
      <c r="A106427" s="1" t="s">
        <v>37176</v>
      </c>
    </row>
    <row r="106429">
      <c r="A106429" s="1" t="s">
        <v>37177</v>
      </c>
    </row>
    <row r="106430">
      <c r="A106430" s="1" t="s">
        <v>37178</v>
      </c>
    </row>
    <row r="106431">
      <c r="A106431" s="1" t="s">
        <v>37179</v>
      </c>
    </row>
    <row r="106432">
      <c r="A106432" s="1" t="s">
        <v>37180</v>
      </c>
    </row>
    <row r="106433">
      <c r="A106433" s="1" t="s">
        <v>37181</v>
      </c>
    </row>
    <row r="106435">
      <c r="A106435" s="1" t="s">
        <v>37182</v>
      </c>
    </row>
    <row r="106436">
      <c r="A106436" s="1" t="s">
        <v>37183</v>
      </c>
    </row>
    <row r="106437">
      <c r="A106437" s="1" t="s">
        <v>37184</v>
      </c>
    </row>
    <row r="106439">
      <c r="A106439" s="1" t="s">
        <v>37185</v>
      </c>
    </row>
    <row r="106441">
      <c r="A106441" s="1" t="s">
        <v>37186</v>
      </c>
    </row>
    <row r="106443">
      <c r="A106443" s="1" t="s">
        <v>37187</v>
      </c>
    </row>
    <row r="106444">
      <c r="A106444" s="1" t="s">
        <v>37188</v>
      </c>
    </row>
    <row r="106445">
      <c r="A106445" s="1" t="s">
        <v>37189</v>
      </c>
    </row>
    <row r="106446">
      <c r="A106446" s="1" t="s">
        <v>37086</v>
      </c>
    </row>
    <row r="106448">
      <c r="A106448" s="1" t="s">
        <v>37190</v>
      </c>
    </row>
    <row r="106449">
      <c r="A106449" s="1" t="s">
        <v>37191</v>
      </c>
    </row>
    <row r="106450">
      <c r="A106450" s="1" t="s">
        <v>37192</v>
      </c>
    </row>
    <row r="106451">
      <c r="A106451" s="1" t="s">
        <v>37193</v>
      </c>
    </row>
    <row r="106452">
      <c r="A106452" s="1" t="s">
        <v>37194</v>
      </c>
    </row>
    <row r="106453">
      <c r="A106453" s="1" t="s">
        <v>37195</v>
      </c>
    </row>
    <row r="106454">
      <c r="A106454" s="1" t="s">
        <v>37196</v>
      </c>
    </row>
    <row r="106456">
      <c r="A106456" s="1" t="s">
        <v>37131</v>
      </c>
    </row>
    <row r="106458">
      <c r="A106458" s="1" t="s">
        <v>2001</v>
      </c>
    </row>
    <row r="106459">
      <c r="A106459" s="1" t="s">
        <v>37197</v>
      </c>
    </row>
    <row r="106460">
      <c r="A106460" s="1" t="s">
        <v>37135</v>
      </c>
    </row>
    <row r="106461">
      <c r="A106461" s="1" t="s">
        <v>37136</v>
      </c>
    </row>
    <row r="106462">
      <c r="A106462" s="1" t="s">
        <v>37137</v>
      </c>
    </row>
    <row r="106463">
      <c r="A106463" s="1" t="s">
        <v>37138</v>
      </c>
    </row>
    <row r="106464">
      <c r="A106464" s="1" t="s">
        <v>37139</v>
      </c>
    </row>
    <row r="106465">
      <c r="A106465" s="1" t="s">
        <v>37140</v>
      </c>
    </row>
    <row r="106466">
      <c r="A106466" s="1" t="s">
        <v>37141</v>
      </c>
    </row>
    <row r="106467">
      <c r="A106467" s="1" t="s">
        <v>37142</v>
      </c>
    </row>
    <row r="106468">
      <c r="A106468" s="1" t="s">
        <v>37143</v>
      </c>
    </row>
    <row r="106469">
      <c r="A106469" s="1" t="s">
        <v>37144</v>
      </c>
    </row>
    <row r="106470">
      <c r="A106470" s="1" t="s">
        <v>37145</v>
      </c>
    </row>
    <row r="106471">
      <c r="A106471" s="1" t="s">
        <v>37146</v>
      </c>
    </row>
    <row r="106472">
      <c r="A106472" s="1" t="s">
        <v>37147</v>
      </c>
    </row>
    <row r="106473">
      <c r="A106473" s="1" t="s">
        <v>37148</v>
      </c>
    </row>
    <row r="106474">
      <c r="A106474" s="1" t="s">
        <v>37149</v>
      </c>
    </row>
    <row r="106475">
      <c r="A106475" s="1" t="s">
        <v>37150</v>
      </c>
    </row>
    <row r="106476">
      <c r="A106476" s="1" t="s">
        <v>37151</v>
      </c>
    </row>
    <row r="106477">
      <c r="A106477" s="1" t="s">
        <v>37152</v>
      </c>
    </row>
    <row r="106478">
      <c r="A106478" s="1" t="s">
        <v>37153</v>
      </c>
    </row>
    <row r="106479">
      <c r="A106479" s="1" t="s">
        <v>37154</v>
      </c>
    </row>
    <row r="106480">
      <c r="A106480" s="1" t="s">
        <v>37155</v>
      </c>
    </row>
    <row r="106481">
      <c r="A106481" s="1" t="s">
        <v>37156</v>
      </c>
    </row>
    <row r="106482">
      <c r="A106482" s="1" t="s">
        <v>37157</v>
      </c>
    </row>
    <row r="106483">
      <c r="A106483" s="1" t="s">
        <v>37158</v>
      </c>
    </row>
    <row r="106484">
      <c r="A106484" s="1" t="s">
        <v>37159</v>
      </c>
    </row>
    <row r="106485">
      <c r="A106485" s="1" t="s">
        <v>37160</v>
      </c>
    </row>
    <row r="106486">
      <c r="A106486" s="1" t="s">
        <v>37161</v>
      </c>
    </row>
    <row r="106487">
      <c r="A106487" s="1" t="s">
        <v>37162</v>
      </c>
    </row>
    <row r="106488">
      <c r="A106488" s="1" t="s">
        <v>37163</v>
      </c>
    </row>
    <row r="106489">
      <c r="A106489" s="1" t="s">
        <v>37164</v>
      </c>
    </row>
    <row r="106490">
      <c r="A106490" s="1" t="s">
        <v>37165</v>
      </c>
    </row>
    <row r="106491">
      <c r="A106491" s="1" t="s">
        <v>37166</v>
      </c>
    </row>
    <row r="106492">
      <c r="A106492" s="1" t="s">
        <v>37167</v>
      </c>
    </row>
    <row r="106493">
      <c r="A106493" s="1" t="s">
        <v>37168</v>
      </c>
    </row>
    <row r="106494">
      <c r="A106494" s="1" t="s">
        <v>37169</v>
      </c>
    </row>
    <row r="106495">
      <c r="A106495" s="1" t="s">
        <v>37170</v>
      </c>
    </row>
    <row r="106496">
      <c r="A106496" s="1" t="s">
        <v>37171</v>
      </c>
    </row>
    <row r="106497">
      <c r="A106497" s="1" t="s">
        <v>37172</v>
      </c>
    </row>
    <row r="106498">
      <c r="A106498" s="1" t="s">
        <v>37173</v>
      </c>
    </row>
    <row r="106499">
      <c r="A106499" s="1" t="s">
        <v>37174</v>
      </c>
    </row>
    <row r="106500">
      <c r="A106500" s="1" t="s">
        <v>37175</v>
      </c>
    </row>
    <row r="106501">
      <c r="A106501" s="1" t="s">
        <v>37176</v>
      </c>
    </row>
    <row r="106502">
      <c r="A106502" s="1" t="s">
        <v>37177</v>
      </c>
    </row>
    <row r="106503">
      <c r="A106503" s="1" t="s">
        <v>37178</v>
      </c>
    </row>
    <row r="106504">
      <c r="A106504" s="1" t="s">
        <v>37179</v>
      </c>
    </row>
    <row r="106505">
      <c r="A106505" s="1" t="s">
        <v>37180</v>
      </c>
    </row>
    <row r="106506">
      <c r="A106506" s="1" t="s">
        <v>37181</v>
      </c>
    </row>
    <row r="106507">
      <c r="A106507" s="1" t="s">
        <v>37182</v>
      </c>
    </row>
    <row r="106508">
      <c r="A106508" s="1" t="s">
        <v>37183</v>
      </c>
    </row>
    <row r="106509">
      <c r="A106509" s="1" t="s">
        <v>37184</v>
      </c>
    </row>
    <row r="106510">
      <c r="A106510" s="1" t="s">
        <v>37185</v>
      </c>
    </row>
    <row r="106511">
      <c r="A106511" s="1" t="s">
        <v>37186</v>
      </c>
    </row>
    <row r="106512">
      <c r="A106512" s="1" t="s">
        <v>37187</v>
      </c>
    </row>
    <row r="106513">
      <c r="A106513" s="1" t="s">
        <v>37188</v>
      </c>
    </row>
    <row r="106514">
      <c r="A106514" s="1" t="s">
        <v>37189</v>
      </c>
    </row>
    <row r="106515">
      <c r="A106515" s="1" t="s">
        <v>37086</v>
      </c>
    </row>
    <row r="106516">
      <c r="A106516" s="1" t="s">
        <v>37190</v>
      </c>
    </row>
    <row r="106517">
      <c r="A106517" s="1" t="s">
        <v>37191</v>
      </c>
    </row>
    <row r="106518">
      <c r="A106518" s="1" t="s">
        <v>37192</v>
      </c>
    </row>
    <row r="106519">
      <c r="A106519" s="1" t="s">
        <v>37193</v>
      </c>
    </row>
    <row r="106520">
      <c r="A106520" s="1" t="s">
        <v>37194</v>
      </c>
    </row>
    <row r="106521">
      <c r="A106521" s="1" t="s">
        <v>37195</v>
      </c>
    </row>
    <row r="106522">
      <c r="A106522" s="1" t="s">
        <v>37196</v>
      </c>
    </row>
    <row r="106523">
      <c r="A106523" s="1" t="s">
        <v>37131</v>
      </c>
    </row>
    <row r="106524">
      <c r="A106524" s="1" t="s">
        <v>37198</v>
      </c>
    </row>
    <row r="106525">
      <c r="A106525" s="1" t="s">
        <v>37199</v>
      </c>
    </row>
    <row r="106527">
      <c r="A106527" s="1" t="s">
        <v>37200</v>
      </c>
    </row>
    <row r="106529">
      <c r="A106529" s="1" t="s">
        <v>37201</v>
      </c>
    </row>
    <row r="106531">
      <c r="A106531" s="1" t="s">
        <v>37202</v>
      </c>
    </row>
    <row r="106533">
      <c r="A106533" s="1" t="s">
        <v>37203</v>
      </c>
    </row>
    <row r="106535">
      <c r="A106535" s="1" t="s">
        <v>37204</v>
      </c>
    </row>
    <row r="106537">
      <c r="A106537" s="1" t="s">
        <v>37205</v>
      </c>
    </row>
    <row r="106539">
      <c r="A106539" s="1" t="s">
        <v>37206</v>
      </c>
    </row>
    <row r="106541">
      <c r="A106541" s="3" t="str">
        <f>+ File your documents. 7 + File your documents, 7</f>
        <v>#ERROR!</v>
      </c>
    </row>
    <row r="106542">
      <c r="A106542" s="3" t="str">
        <f>+ Serve your documents, 8</f>
        <v>#ERROR!</v>
      </c>
    </row>
    <row r="106544">
      <c r="A106544" s="1" t="s">
        <v>37207</v>
      </c>
    </row>
    <row r="106546">
      <c r="A106546" s="1" t="s">
        <v>37208</v>
      </c>
    </row>
    <row r="106548">
      <c r="A106548" s="1" t="s">
        <v>37209</v>
      </c>
    </row>
    <row r="106549">
      <c r="A106549" s="1" t="s">
        <v>37210</v>
      </c>
    </row>
    <row r="106550">
      <c r="A106550" s="1" t="s">
        <v>37211</v>
      </c>
    </row>
    <row r="106552">
      <c r="A106552" s="1" t="s">
        <v>37212</v>
      </c>
    </row>
    <row r="106553">
      <c r="A106553" s="1" t="s">
        <v>37213</v>
      </c>
    </row>
    <row r="106554">
      <c r="A106554" s="1" t="s">
        <v>37214</v>
      </c>
    </row>
    <row r="106555">
      <c r="A106555" s="1" t="s">
        <v>37215</v>
      </c>
    </row>
    <row r="106556">
      <c r="A106556" s="1" t="s">
        <v>37216</v>
      </c>
    </row>
    <row r="106557">
      <c r="A106557" s="1" t="s">
        <v>37217</v>
      </c>
    </row>
    <row r="106558">
      <c r="A106558" s="1" t="s">
        <v>37218</v>
      </c>
    </row>
    <row r="106560">
      <c r="A106560" s="1" t="s">
        <v>37219</v>
      </c>
    </row>
    <row r="106561">
      <c r="A106561" s="1" t="s">
        <v>37220</v>
      </c>
    </row>
    <row r="106563">
      <c r="A106563" s="1" t="s">
        <v>37221</v>
      </c>
    </row>
    <row r="106565">
      <c r="A106565" s="1" t="s">
        <v>37222</v>
      </c>
    </row>
    <row r="106567">
      <c r="A106567" s="1" t="s">
        <v>37223</v>
      </c>
    </row>
    <row r="106568">
      <c r="A106568" s="1" t="s">
        <v>37224</v>
      </c>
    </row>
    <row r="106570">
      <c r="A106570" s="1" t="s">
        <v>37225</v>
      </c>
    </row>
    <row r="106572">
      <c r="A106572" s="1" t="s">
        <v>37226</v>
      </c>
    </row>
    <row r="106574">
      <c r="A106574" s="1" t="s">
        <v>37227</v>
      </c>
    </row>
    <row r="106575">
      <c r="A106575" s="1" t="s">
        <v>37228</v>
      </c>
    </row>
    <row r="106577">
      <c r="A106577" s="1" t="s">
        <v>37229</v>
      </c>
    </row>
    <row r="106579">
      <c r="A106579" s="1" t="s">
        <v>37230</v>
      </c>
    </row>
    <row r="106580">
      <c r="A106580" s="1" t="s">
        <v>37231</v>
      </c>
    </row>
    <row r="106581">
      <c r="A106581" s="1" t="s">
        <v>37232</v>
      </c>
    </row>
    <row r="106582">
      <c r="A106582" s="1" t="s">
        <v>37233</v>
      </c>
    </row>
    <row r="106583">
      <c r="A106583" s="1" t="s">
        <v>37234</v>
      </c>
    </row>
    <row r="106584">
      <c r="A106584" s="1" t="s">
        <v>37235</v>
      </c>
    </row>
    <row r="106585">
      <c r="A106585" s="1" t="s">
        <v>37236</v>
      </c>
    </row>
    <row r="106586">
      <c r="A106586" s="1" t="s">
        <v>37237</v>
      </c>
    </row>
    <row r="106587">
      <c r="A106587" s="1" t="s">
        <v>37238</v>
      </c>
    </row>
    <row r="106589">
      <c r="A106589" s="1" t="s">
        <v>37113</v>
      </c>
    </row>
    <row r="106591">
      <c r="A106591" s="1" t="s">
        <v>37136</v>
      </c>
    </row>
    <row r="106593">
      <c r="A106593" s="1" t="s">
        <v>37239</v>
      </c>
    </row>
    <row r="106595">
      <c r="A106595" s="1" t="s">
        <v>37138</v>
      </c>
    </row>
    <row r="106596">
      <c r="A106596" s="1" t="s">
        <v>37139</v>
      </c>
    </row>
    <row r="106597">
      <c r="A106597" s="1" t="s">
        <v>37140</v>
      </c>
    </row>
    <row r="106599">
      <c r="A106599" s="1" t="s">
        <v>37142</v>
      </c>
    </row>
    <row r="106601">
      <c r="A106601" s="1" t="s">
        <v>37143</v>
      </c>
    </row>
    <row r="106603">
      <c r="A106603" s="1" t="s">
        <v>37144</v>
      </c>
    </row>
    <row r="106604">
      <c r="A106604" s="1" t="s">
        <v>37145</v>
      </c>
    </row>
    <row r="106605">
      <c r="A106605" s="1" t="s">
        <v>37240</v>
      </c>
    </row>
    <row r="106607">
      <c r="A106607" s="1" t="s">
        <v>37241</v>
      </c>
    </row>
    <row r="106609">
      <c r="A106609" s="1" t="s">
        <v>37131</v>
      </c>
    </row>
    <row r="106611">
      <c r="A106611" s="1" t="s">
        <v>2001</v>
      </c>
    </row>
    <row r="106612">
      <c r="A106612" s="1" t="s">
        <v>37242</v>
      </c>
    </row>
    <row r="106613">
      <c r="A106613" s="1" t="s">
        <v>37200</v>
      </c>
    </row>
    <row r="106614">
      <c r="A106614" s="1" t="s">
        <v>37202</v>
      </c>
    </row>
    <row r="106615">
      <c r="A106615" s="1" t="s">
        <v>37203</v>
      </c>
    </row>
    <row r="106616">
      <c r="A106616" s="1" t="s">
        <v>37204</v>
      </c>
    </row>
    <row r="106617">
      <c r="A106617" s="1" t="s">
        <v>37205</v>
      </c>
    </row>
    <row r="106618">
      <c r="A106618" s="1" t="s">
        <v>37206</v>
      </c>
    </row>
    <row r="106619">
      <c r="A106619" s="3" t="str">
        <f>+ File your documents. 7 + File your documents, 7</f>
        <v>#ERROR!</v>
      </c>
    </row>
    <row r="106620">
      <c r="A106620" s="3" t="str">
        <f>+ Serve your documents, 8</f>
        <v>#ERROR!</v>
      </c>
    </row>
    <row r="106621">
      <c r="A106621" s="1" t="s">
        <v>37207</v>
      </c>
    </row>
    <row r="106622">
      <c r="A106622" s="1" t="s">
        <v>37208</v>
      </c>
    </row>
    <row r="106623">
      <c r="A106623" s="1" t="s">
        <v>37209</v>
      </c>
    </row>
    <row r="106624">
      <c r="A106624" s="1" t="s">
        <v>37210</v>
      </c>
    </row>
    <row r="106625">
      <c r="A106625" s="1" t="s">
        <v>37211</v>
      </c>
    </row>
    <row r="106626">
      <c r="A106626" s="1" t="s">
        <v>37212</v>
      </c>
    </row>
    <row r="106627">
      <c r="A106627" s="1" t="s">
        <v>37213</v>
      </c>
    </row>
    <row r="106628">
      <c r="A106628" s="1" t="s">
        <v>37214</v>
      </c>
    </row>
    <row r="106629">
      <c r="A106629" s="1" t="s">
        <v>37215</v>
      </c>
    </row>
    <row r="106630">
      <c r="A106630" s="1" t="s">
        <v>37216</v>
      </c>
    </row>
    <row r="106631">
      <c r="A106631" s="1" t="s">
        <v>37217</v>
      </c>
    </row>
    <row r="106632">
      <c r="A106632" s="1" t="s">
        <v>37218</v>
      </c>
    </row>
    <row r="106633">
      <c r="A106633" s="1" t="s">
        <v>37219</v>
      </c>
    </row>
    <row r="106634">
      <c r="A106634" s="1" t="s">
        <v>37220</v>
      </c>
    </row>
    <row r="106635">
      <c r="A106635" s="1" t="s">
        <v>37221</v>
      </c>
    </row>
    <row r="106636">
      <c r="A106636" s="1" t="s">
        <v>37222</v>
      </c>
    </row>
    <row r="106637">
      <c r="A106637" s="1" t="s">
        <v>37223</v>
      </c>
    </row>
    <row r="106638">
      <c r="A106638" s="1" t="s">
        <v>37224</v>
      </c>
    </row>
    <row r="106639">
      <c r="A106639" s="1" t="s">
        <v>37225</v>
      </c>
    </row>
    <row r="106640">
      <c r="A106640" s="1" t="s">
        <v>37226</v>
      </c>
    </row>
    <row r="106641">
      <c r="A106641" s="1" t="s">
        <v>37227</v>
      </c>
    </row>
    <row r="106642">
      <c r="A106642" s="1" t="s">
        <v>37228</v>
      </c>
    </row>
    <row r="106643">
      <c r="A106643" s="1" t="s">
        <v>37229</v>
      </c>
    </row>
    <row r="106644">
      <c r="A106644" s="1" t="s">
        <v>37230</v>
      </c>
    </row>
    <row r="106645">
      <c r="A106645" s="1" t="s">
        <v>37231</v>
      </c>
    </row>
    <row r="106646">
      <c r="A106646" s="1" t="s">
        <v>37232</v>
      </c>
    </row>
    <row r="106647">
      <c r="A106647" s="1" t="s">
        <v>37233</v>
      </c>
    </row>
    <row r="106648">
      <c r="A106648" s="1" t="s">
        <v>37234</v>
      </c>
    </row>
    <row r="106649">
      <c r="A106649" s="1" t="s">
        <v>37235</v>
      </c>
    </row>
    <row r="106650">
      <c r="A106650" s="1" t="s">
        <v>37236</v>
      </c>
    </row>
    <row r="106651">
      <c r="A106651" s="1" t="s">
        <v>37237</v>
      </c>
    </row>
    <row r="106652">
      <c r="A106652" s="1" t="s">
        <v>37238</v>
      </c>
    </row>
    <row r="106653">
      <c r="A106653" s="1" t="s">
        <v>37113</v>
      </c>
    </row>
    <row r="106654">
      <c r="A106654" s="1" t="s">
        <v>37136</v>
      </c>
    </row>
    <row r="106655">
      <c r="A106655" s="1" t="s">
        <v>37239</v>
      </c>
    </row>
    <row r="106656">
      <c r="A106656" s="1" t="s">
        <v>37138</v>
      </c>
    </row>
    <row r="106657">
      <c r="A106657" s="1" t="s">
        <v>37139</v>
      </c>
    </row>
    <row r="106658">
      <c r="A106658" s="1" t="s">
        <v>37140</v>
      </c>
    </row>
    <row r="106659">
      <c r="A106659" s="1" t="s">
        <v>37142</v>
      </c>
    </row>
    <row r="106660">
      <c r="A106660" s="1" t="s">
        <v>37143</v>
      </c>
    </row>
    <row r="106661">
      <c r="A106661" s="1" t="s">
        <v>37144</v>
      </c>
    </row>
    <row r="106662">
      <c r="A106662" s="1" t="s">
        <v>37145</v>
      </c>
    </row>
    <row r="106663">
      <c r="A106663" s="1" t="s">
        <v>37240</v>
      </c>
    </row>
    <row r="106664">
      <c r="A106664" s="1" t="s">
        <v>37241</v>
      </c>
    </row>
    <row r="106665">
      <c r="A106665" s="1" t="s">
        <v>37131</v>
      </c>
    </row>
    <row r="106666">
      <c r="A106666" s="1" t="s">
        <v>37243</v>
      </c>
    </row>
    <row r="106667">
      <c r="A106667" s="1" t="s">
        <v>37244</v>
      </c>
    </row>
    <row r="106669">
      <c r="A106669" s="1" t="s">
        <v>37245</v>
      </c>
    </row>
    <row r="106671">
      <c r="A106671" s="1" t="s">
        <v>37246</v>
      </c>
    </row>
    <row r="106673">
      <c r="A106673" s="1" t="s">
        <v>37247</v>
      </c>
    </row>
    <row r="106675">
      <c r="A106675" s="1" t="s">
        <v>37248</v>
      </c>
    </row>
    <row r="106677">
      <c r="A106677" s="1" t="s">
        <v>37249</v>
      </c>
    </row>
    <row r="106679">
      <c r="A106679" s="1" t="s">
        <v>37250</v>
      </c>
    </row>
    <row r="106680">
      <c r="A106680" s="1" t="s">
        <v>37251</v>
      </c>
    </row>
    <row r="106682">
      <c r="A106682" s="1" t="s">
        <v>37252</v>
      </c>
    </row>
    <row r="106683">
      <c r="A106683" s="1" t="s">
        <v>37253</v>
      </c>
    </row>
    <row r="106685">
      <c r="A106685" s="1" t="s">
        <v>37254</v>
      </c>
    </row>
    <row r="106686">
      <c r="A106686" s="1" t="s">
        <v>37255</v>
      </c>
    </row>
    <row r="106688">
      <c r="A106688" s="1" t="s">
        <v>37256</v>
      </c>
    </row>
    <row r="106689">
      <c r="A106689" s="1" t="s">
        <v>37257</v>
      </c>
    </row>
    <row r="106691">
      <c r="A106691" s="1" t="s">
        <v>37258</v>
      </c>
    </row>
    <row r="106692">
      <c r="A106692" s="1" t="s">
        <v>37259</v>
      </c>
    </row>
    <row r="106693">
      <c r="A106693" s="1" t="s">
        <v>37260</v>
      </c>
    </row>
    <row r="106695">
      <c r="A106695" s="1" t="s">
        <v>37261</v>
      </c>
    </row>
    <row r="106696">
      <c r="A106696" s="1" t="s">
        <v>37262</v>
      </c>
    </row>
    <row r="106697">
      <c r="A106697" s="1" t="s">
        <v>37263</v>
      </c>
    </row>
    <row r="106699">
      <c r="A106699" s="1" t="s">
        <v>37264</v>
      </c>
    </row>
    <row r="106700">
      <c r="A106700" s="1" t="s">
        <v>37265</v>
      </c>
    </row>
    <row r="106702">
      <c r="A106702" s="1" t="s">
        <v>37266</v>
      </c>
    </row>
    <row r="106704">
      <c r="A106704" s="1" t="s">
        <v>37267</v>
      </c>
    </row>
    <row r="106706">
      <c r="A106706" s="1" t="s">
        <v>37268</v>
      </c>
    </row>
    <row r="106708">
      <c r="A106708" s="1" t="s">
        <v>37269</v>
      </c>
    </row>
    <row r="106709">
      <c r="A106709" s="1" t="s">
        <v>37270</v>
      </c>
    </row>
    <row r="106710">
      <c r="A106710" s="1" t="s">
        <v>37271</v>
      </c>
    </row>
    <row r="106712">
      <c r="A106712" s="1" t="s">
        <v>37272</v>
      </c>
    </row>
    <row r="106713">
      <c r="A106713" s="1" t="s">
        <v>37273</v>
      </c>
    </row>
    <row r="106714">
      <c r="A106714" s="1" t="s">
        <v>37274</v>
      </c>
    </row>
    <row r="106715">
      <c r="A106715" s="1" t="s">
        <v>37275</v>
      </c>
    </row>
    <row r="106717">
      <c r="A106717" s="1" t="s">
        <v>37113</v>
      </c>
    </row>
    <row r="106719">
      <c r="A106719" s="1" t="s">
        <v>37200</v>
      </c>
    </row>
    <row r="106721">
      <c r="A106721" s="1" t="s">
        <v>37276</v>
      </c>
    </row>
    <row r="106723">
      <c r="A106723" s="1" t="s">
        <v>37277</v>
      </c>
    </row>
    <row r="106724">
      <c r="A106724" s="1" t="s">
        <v>37201</v>
      </c>
    </row>
    <row r="106726">
      <c r="A106726" s="1" t="s">
        <v>37202</v>
      </c>
    </row>
    <row r="106728">
      <c r="A106728" s="1" t="s">
        <v>37203</v>
      </c>
    </row>
    <row r="106730">
      <c r="A106730" s="1" t="s">
        <v>37204</v>
      </c>
    </row>
    <row r="106732">
      <c r="A106732" s="1" t="s">
        <v>37205</v>
      </c>
    </row>
    <row r="106734">
      <c r="A106734" s="1" t="s">
        <v>37206</v>
      </c>
    </row>
    <row r="106736">
      <c r="A106736" s="3" t="str">
        <f>+ File your documents. 7 + File your documents, 7</f>
        <v>#ERROR!</v>
      </c>
    </row>
    <row r="106737">
      <c r="A106737" s="3" t="str">
        <f>+ Serve your documents, 8</f>
        <v>#ERROR!</v>
      </c>
    </row>
    <row r="106739">
      <c r="A106739" s="1" t="s">
        <v>37207</v>
      </c>
    </row>
    <row r="106741">
      <c r="A106741" s="1" t="s">
        <v>37278</v>
      </c>
    </row>
    <row r="106743">
      <c r="A106743" s="1" t="s">
        <v>37279</v>
      </c>
    </row>
    <row r="106745">
      <c r="A106745" s="1" t="s">
        <v>37131</v>
      </c>
    </row>
    <row r="106747">
      <c r="A106747" s="1" t="s">
        <v>2001</v>
      </c>
    </row>
    <row r="106748">
      <c r="A106748" s="1" t="s">
        <v>37280</v>
      </c>
    </row>
    <row r="106749">
      <c r="A106749" s="1" t="s">
        <v>37245</v>
      </c>
    </row>
    <row r="106750">
      <c r="A106750" s="1" t="s">
        <v>37246</v>
      </c>
    </row>
    <row r="106751">
      <c r="A106751" s="1" t="s">
        <v>37247</v>
      </c>
    </row>
    <row r="106752">
      <c r="A106752" s="1" t="s">
        <v>37248</v>
      </c>
    </row>
    <row r="106753">
      <c r="A106753" s="1" t="s">
        <v>37249</v>
      </c>
    </row>
    <row r="106754">
      <c r="A106754" s="1" t="s">
        <v>37250</v>
      </c>
    </row>
    <row r="106755">
      <c r="A106755" s="1" t="s">
        <v>37251</v>
      </c>
    </row>
    <row r="106756">
      <c r="A106756" s="1" t="s">
        <v>37252</v>
      </c>
    </row>
    <row r="106757">
      <c r="A106757" s="1" t="s">
        <v>37253</v>
      </c>
    </row>
    <row r="106758">
      <c r="A106758" s="1" t="s">
        <v>37254</v>
      </c>
    </row>
    <row r="106759">
      <c r="A106759" s="1" t="s">
        <v>37255</v>
      </c>
    </row>
    <row r="106760">
      <c r="A106760" s="1" t="s">
        <v>37256</v>
      </c>
    </row>
    <row r="106761">
      <c r="A106761" s="1" t="s">
        <v>37257</v>
      </c>
    </row>
    <row r="106762">
      <c r="A106762" s="1" t="s">
        <v>37258</v>
      </c>
    </row>
    <row r="106763">
      <c r="A106763" s="1" t="s">
        <v>37259</v>
      </c>
    </row>
    <row r="106764">
      <c r="A106764" s="1" t="s">
        <v>37260</v>
      </c>
    </row>
    <row r="106765">
      <c r="A106765" s="1" t="s">
        <v>37261</v>
      </c>
    </row>
    <row r="106766">
      <c r="A106766" s="1" t="s">
        <v>37262</v>
      </c>
    </row>
    <row r="106767">
      <c r="A106767" s="1" t="s">
        <v>37263</v>
      </c>
    </row>
    <row r="106768">
      <c r="A106768" s="1" t="s">
        <v>37264</v>
      </c>
    </row>
    <row r="106769">
      <c r="A106769" s="1" t="s">
        <v>37265</v>
      </c>
    </row>
    <row r="106770">
      <c r="A106770" s="1" t="s">
        <v>37266</v>
      </c>
    </row>
    <row r="106771">
      <c r="A106771" s="1" t="s">
        <v>37267</v>
      </c>
    </row>
    <row r="106772">
      <c r="A106772" s="1" t="s">
        <v>37268</v>
      </c>
    </row>
    <row r="106773">
      <c r="A106773" s="1" t="s">
        <v>37269</v>
      </c>
    </row>
    <row r="106774">
      <c r="A106774" s="1" t="s">
        <v>37270</v>
      </c>
    </row>
    <row r="106775">
      <c r="A106775" s="1" t="s">
        <v>37271</v>
      </c>
    </row>
    <row r="106776">
      <c r="A106776" s="1" t="s">
        <v>37272</v>
      </c>
    </row>
    <row r="106777">
      <c r="A106777" s="1" t="s">
        <v>37273</v>
      </c>
    </row>
    <row r="106778">
      <c r="A106778" s="1" t="s">
        <v>37274</v>
      </c>
    </row>
    <row r="106779">
      <c r="A106779" s="1" t="s">
        <v>37275</v>
      </c>
    </row>
    <row r="106780">
      <c r="A106780" s="1" t="s">
        <v>37113</v>
      </c>
    </row>
    <row r="106781">
      <c r="A106781" s="1" t="s">
        <v>37200</v>
      </c>
    </row>
    <row r="106782">
      <c r="A106782" s="1" t="s">
        <v>37276</v>
      </c>
    </row>
    <row r="106783">
      <c r="A106783" s="1" t="s">
        <v>37277</v>
      </c>
    </row>
    <row r="106784">
      <c r="A106784" s="1" t="s">
        <v>37202</v>
      </c>
    </row>
    <row r="106785">
      <c r="A106785" s="1" t="s">
        <v>37203</v>
      </c>
    </row>
    <row r="106786">
      <c r="A106786" s="1" t="s">
        <v>37204</v>
      </c>
    </row>
    <row r="106787">
      <c r="A106787" s="1" t="s">
        <v>37205</v>
      </c>
    </row>
    <row r="106788">
      <c r="A106788" s="1" t="s">
        <v>37206</v>
      </c>
    </row>
    <row r="106789">
      <c r="A106789" s="3" t="str">
        <f>+ File your documents. 7 + File your documents, 7</f>
        <v>#ERROR!</v>
      </c>
    </row>
    <row r="106790">
      <c r="A106790" s="3" t="str">
        <f>+ Serve your documents, 8</f>
        <v>#ERROR!</v>
      </c>
    </row>
    <row r="106791">
      <c r="A106791" s="1" t="s">
        <v>37207</v>
      </c>
    </row>
    <row r="106792">
      <c r="A106792" s="1" t="s">
        <v>37278</v>
      </c>
    </row>
    <row r="106793">
      <c r="A106793" s="1" t="s">
        <v>37279</v>
      </c>
    </row>
    <row r="106794">
      <c r="A106794" s="1" t="s">
        <v>37131</v>
      </c>
    </row>
    <row r="106795">
      <c r="A106795" s="1" t="s">
        <v>37281</v>
      </c>
    </row>
    <row r="106796">
      <c r="A106796" s="1" t="s">
        <v>37282</v>
      </c>
    </row>
    <row r="106798">
      <c r="A106798" s="1" t="s">
        <v>37283</v>
      </c>
    </row>
    <row r="106800">
      <c r="A106800" s="1" t="s">
        <v>37284</v>
      </c>
    </row>
    <row r="106802">
      <c r="A106802" s="1" t="s">
        <v>37285</v>
      </c>
    </row>
    <row r="106804">
      <c r="A106804" s="1" t="s">
        <v>37286</v>
      </c>
    </row>
    <row r="106806">
      <c r="A106806" s="1" t="s">
        <v>37287</v>
      </c>
    </row>
    <row r="106808">
      <c r="A106808" s="1" t="s">
        <v>37288</v>
      </c>
    </row>
    <row r="106809">
      <c r="A106809" s="1" t="s">
        <v>37289</v>
      </c>
    </row>
    <row r="106811">
      <c r="A106811" s="1" t="s">
        <v>37290</v>
      </c>
    </row>
    <row r="106813">
      <c r="A106813" s="1" t="s">
        <v>37291</v>
      </c>
    </row>
    <row r="106815">
      <c r="A106815" s="1" t="s">
        <v>37292</v>
      </c>
    </row>
    <row r="106816">
      <c r="A106816" s="1" t="s">
        <v>37293</v>
      </c>
    </row>
    <row r="106818">
      <c r="A106818" s="1" t="s">
        <v>37294</v>
      </c>
    </row>
    <row r="106819">
      <c r="A106819" s="1" t="s">
        <v>37295</v>
      </c>
    </row>
    <row r="106821">
      <c r="A106821" s="1" t="s">
        <v>37296</v>
      </c>
    </row>
    <row r="106822">
      <c r="A106822" s="1" t="s">
        <v>37297</v>
      </c>
    </row>
    <row r="106823">
      <c r="A106823" s="1" t="s">
        <v>37298</v>
      </c>
    </row>
    <row r="106824">
      <c r="A106824" s="1" t="s">
        <v>37299</v>
      </c>
    </row>
    <row r="106825">
      <c r="A106825" s="1" t="s">
        <v>37300</v>
      </c>
    </row>
    <row r="106826">
      <c r="A106826" s="1" t="s">
        <v>37301</v>
      </c>
    </row>
    <row r="106827">
      <c r="A106827" s="1" t="s">
        <v>37302</v>
      </c>
    </row>
    <row r="106829">
      <c r="A106829" s="1" t="s">
        <v>37113</v>
      </c>
    </row>
    <row r="106831">
      <c r="A106831" s="1" t="s">
        <v>37245</v>
      </c>
    </row>
    <row r="106833">
      <c r="A106833" s="1" t="s">
        <v>37246</v>
      </c>
    </row>
    <row r="106835">
      <c r="A106835" s="1" t="s">
        <v>37247</v>
      </c>
    </row>
    <row r="106837">
      <c r="A106837" s="1" t="s">
        <v>37303</v>
      </c>
    </row>
    <row r="106839">
      <c r="A106839" s="1" t="s">
        <v>37249</v>
      </c>
    </row>
    <row r="106841">
      <c r="A106841" s="1" t="s">
        <v>37250</v>
      </c>
    </row>
    <row r="106842">
      <c r="A106842" s="1" t="s">
        <v>37251</v>
      </c>
    </row>
    <row r="106844">
      <c r="A106844" s="1" t="s">
        <v>37251</v>
      </c>
    </row>
    <row r="106846">
      <c r="A106846" s="1" t="s">
        <v>37304</v>
      </c>
    </row>
    <row r="106848">
      <c r="A106848" s="1" t="s">
        <v>37305</v>
      </c>
    </row>
    <row r="106850">
      <c r="A106850" s="1" t="s">
        <v>37254</v>
      </c>
    </row>
    <row r="106852">
      <c r="A106852" s="1" t="s">
        <v>37255</v>
      </c>
    </row>
    <row r="106854">
      <c r="A106854" s="1" t="s">
        <v>37256</v>
      </c>
    </row>
    <row r="106855">
      <c r="A106855" s="1" t="s">
        <v>37257</v>
      </c>
    </row>
    <row r="106857">
      <c r="A106857" s="1" t="s">
        <v>37306</v>
      </c>
    </row>
    <row r="106858">
      <c r="A106858" s="1" t="s">
        <v>37259</v>
      </c>
    </row>
    <row r="106859">
      <c r="A106859" s="1" t="s">
        <v>37260</v>
      </c>
    </row>
    <row r="106861">
      <c r="A106861" s="1" t="s">
        <v>37261</v>
      </c>
    </row>
    <row r="106862">
      <c r="A106862" s="1" t="s">
        <v>37262</v>
      </c>
    </row>
    <row r="106863">
      <c r="A106863" s="1" t="s">
        <v>37263</v>
      </c>
    </row>
    <row r="106865">
      <c r="A106865" s="1" t="s">
        <v>37264</v>
      </c>
    </row>
    <row r="106866">
      <c r="A106866" s="1" t="s">
        <v>37265</v>
      </c>
    </row>
    <row r="106868">
      <c r="A106868" s="1" t="s">
        <v>37266</v>
      </c>
    </row>
    <row r="106870">
      <c r="A106870" s="1" t="s">
        <v>37267</v>
      </c>
    </row>
    <row r="106872">
      <c r="A106872" s="1" t="s">
        <v>37268</v>
      </c>
    </row>
    <row r="106874">
      <c r="A106874" s="1" t="s">
        <v>37269</v>
      </c>
    </row>
    <row r="106875">
      <c r="A106875" s="1" t="s">
        <v>37270</v>
      </c>
    </row>
    <row r="106876">
      <c r="A106876" s="1" t="s">
        <v>37271</v>
      </c>
    </row>
    <row r="106878">
      <c r="A106878" s="1" t="s">
        <v>37272</v>
      </c>
    </row>
    <row r="106879">
      <c r="A106879" s="1" t="s">
        <v>37273</v>
      </c>
    </row>
    <row r="106880">
      <c r="A106880" s="1" t="s">
        <v>37274</v>
      </c>
    </row>
    <row r="106881">
      <c r="A106881" s="1" t="s">
        <v>37275</v>
      </c>
    </row>
    <row r="106883">
      <c r="A106883" s="1" t="s">
        <v>37131</v>
      </c>
    </row>
    <row r="106885">
      <c r="A106885" s="1" t="s">
        <v>2001</v>
      </c>
    </row>
    <row r="106886">
      <c r="A106886" s="1" t="s">
        <v>37307</v>
      </c>
    </row>
    <row r="106887">
      <c r="A106887" s="1" t="s">
        <v>37283</v>
      </c>
    </row>
    <row r="106888">
      <c r="A106888" s="1" t="s">
        <v>37284</v>
      </c>
    </row>
    <row r="106889">
      <c r="A106889" s="1" t="s">
        <v>37285</v>
      </c>
    </row>
    <row r="106890">
      <c r="A106890" s="1" t="s">
        <v>37286</v>
      </c>
    </row>
    <row r="106891">
      <c r="A106891" s="1" t="s">
        <v>37287</v>
      </c>
    </row>
    <row r="106892">
      <c r="A106892" s="1" t="s">
        <v>37288</v>
      </c>
    </row>
    <row r="106893">
      <c r="A106893" s="1" t="s">
        <v>37289</v>
      </c>
    </row>
    <row r="106894">
      <c r="A106894" s="1" t="s">
        <v>37290</v>
      </c>
    </row>
    <row r="106895">
      <c r="A106895" s="1" t="s">
        <v>37291</v>
      </c>
    </row>
    <row r="106896">
      <c r="A106896" s="1" t="s">
        <v>37292</v>
      </c>
    </row>
    <row r="106897">
      <c r="A106897" s="1" t="s">
        <v>37293</v>
      </c>
    </row>
    <row r="106898">
      <c r="A106898" s="1" t="s">
        <v>37294</v>
      </c>
    </row>
    <row r="106899">
      <c r="A106899" s="1" t="s">
        <v>37295</v>
      </c>
    </row>
    <row r="106900">
      <c r="A106900" s="1" t="s">
        <v>37296</v>
      </c>
    </row>
    <row r="106901">
      <c r="A106901" s="1" t="s">
        <v>37297</v>
      </c>
    </row>
    <row r="106902">
      <c r="A106902" s="1" t="s">
        <v>37298</v>
      </c>
    </row>
    <row r="106903">
      <c r="A106903" s="1" t="s">
        <v>37299</v>
      </c>
    </row>
    <row r="106904">
      <c r="A106904" s="1" t="s">
        <v>37300</v>
      </c>
    </row>
    <row r="106905">
      <c r="A106905" s="1" t="s">
        <v>37301</v>
      </c>
    </row>
    <row r="106906">
      <c r="A106906" s="1" t="s">
        <v>37302</v>
      </c>
    </row>
    <row r="106907">
      <c r="A106907" s="1" t="s">
        <v>37113</v>
      </c>
    </row>
    <row r="106908">
      <c r="A106908" s="1" t="s">
        <v>37245</v>
      </c>
    </row>
    <row r="106909">
      <c r="A106909" s="1" t="s">
        <v>37246</v>
      </c>
    </row>
    <row r="106910">
      <c r="A106910" s="1" t="s">
        <v>37247</v>
      </c>
    </row>
    <row r="106911">
      <c r="A106911" s="1" t="s">
        <v>37303</v>
      </c>
    </row>
    <row r="106912">
      <c r="A106912" s="1" t="s">
        <v>37249</v>
      </c>
    </row>
    <row r="106913">
      <c r="A106913" s="1" t="s">
        <v>37250</v>
      </c>
    </row>
    <row r="106914">
      <c r="A106914" s="1" t="s">
        <v>37251</v>
      </c>
    </row>
    <row r="106915">
      <c r="A106915" s="1" t="s">
        <v>37251</v>
      </c>
    </row>
    <row r="106916">
      <c r="A106916" s="1" t="s">
        <v>37304</v>
      </c>
    </row>
    <row r="106917">
      <c r="A106917" s="1" t="s">
        <v>37305</v>
      </c>
    </row>
    <row r="106918">
      <c r="A106918" s="1" t="s">
        <v>37254</v>
      </c>
    </row>
    <row r="106919">
      <c r="A106919" s="1" t="s">
        <v>37255</v>
      </c>
    </row>
    <row r="106920">
      <c r="A106920" s="1" t="s">
        <v>37256</v>
      </c>
    </row>
    <row r="106921">
      <c r="A106921" s="1" t="s">
        <v>37257</v>
      </c>
    </row>
    <row r="106922">
      <c r="A106922" s="1" t="s">
        <v>37306</v>
      </c>
    </row>
    <row r="106923">
      <c r="A106923" s="1" t="s">
        <v>37259</v>
      </c>
    </row>
    <row r="106924">
      <c r="A106924" s="1" t="s">
        <v>37260</v>
      </c>
    </row>
    <row r="106925">
      <c r="A106925" s="1" t="s">
        <v>37261</v>
      </c>
    </row>
    <row r="106926">
      <c r="A106926" s="1" t="s">
        <v>37262</v>
      </c>
    </row>
    <row r="106927">
      <c r="A106927" s="1" t="s">
        <v>37263</v>
      </c>
    </row>
    <row r="106928">
      <c r="A106928" s="1" t="s">
        <v>37264</v>
      </c>
    </row>
    <row r="106929">
      <c r="A106929" s="1" t="s">
        <v>37265</v>
      </c>
    </row>
    <row r="106930">
      <c r="A106930" s="1" t="s">
        <v>37266</v>
      </c>
    </row>
    <row r="106931">
      <c r="A106931" s="1" t="s">
        <v>37267</v>
      </c>
    </row>
    <row r="106932">
      <c r="A106932" s="1" t="s">
        <v>37268</v>
      </c>
    </row>
    <row r="106933">
      <c r="A106933" s="1" t="s">
        <v>37269</v>
      </c>
    </row>
    <row r="106934">
      <c r="A106934" s="1" t="s">
        <v>37270</v>
      </c>
    </row>
    <row r="106935">
      <c r="A106935" s="1" t="s">
        <v>37271</v>
      </c>
    </row>
    <row r="106936">
      <c r="A106936" s="1" t="s">
        <v>37272</v>
      </c>
    </row>
    <row r="106937">
      <c r="A106937" s="1" t="s">
        <v>37273</v>
      </c>
    </row>
    <row r="106938">
      <c r="A106938" s="1" t="s">
        <v>37274</v>
      </c>
    </row>
    <row r="106939">
      <c r="A106939" s="1" t="s">
        <v>37275</v>
      </c>
    </row>
    <row r="106940">
      <c r="A106940" s="1" t="s">
        <v>37131</v>
      </c>
    </row>
    <row r="106941">
      <c r="A106941" s="1" t="s">
        <v>37308</v>
      </c>
    </row>
    <row r="106942">
      <c r="A106942" s="1" t="s">
        <v>37309</v>
      </c>
    </row>
    <row r="106943">
      <c r="A106943" s="1" t="s">
        <v>37310</v>
      </c>
    </row>
    <row r="106945">
      <c r="A106945" s="1" t="s">
        <v>37311</v>
      </c>
    </row>
    <row r="106947">
      <c r="A106947" s="1" t="s">
        <v>37312</v>
      </c>
    </row>
    <row r="106949">
      <c r="A106949" s="1" t="s">
        <v>37313</v>
      </c>
    </row>
    <row r="106950">
      <c r="A106950" s="1" t="s">
        <v>37314</v>
      </c>
    </row>
    <row r="106952">
      <c r="A106952" s="1" t="s">
        <v>37315</v>
      </c>
    </row>
    <row r="106953">
      <c r="A106953" s="1" t="s">
        <v>37316</v>
      </c>
    </row>
    <row r="106954">
      <c r="A106954" s="1" t="s">
        <v>37317</v>
      </c>
    </row>
    <row r="106955">
      <c r="A106955" s="1" t="s">
        <v>37318</v>
      </c>
    </row>
    <row r="106956">
      <c r="A106956" s="1" t="s">
        <v>37319</v>
      </c>
    </row>
    <row r="106957">
      <c r="A106957" s="1" t="s">
        <v>37320</v>
      </c>
    </row>
    <row r="106958">
      <c r="A106958" s="1" t="s">
        <v>37321</v>
      </c>
    </row>
    <row r="106959">
      <c r="A106959" s="1" t="s">
        <v>37322</v>
      </c>
    </row>
    <row r="106961">
      <c r="A106961" s="1" t="s">
        <v>37323</v>
      </c>
    </row>
    <row r="106962">
      <c r="A106962" s="1" t="s">
        <v>37324</v>
      </c>
    </row>
    <row r="106964">
      <c r="A106964" s="1" t="s">
        <v>37325</v>
      </c>
    </row>
    <row r="106966">
      <c r="A106966" s="1" t="s">
        <v>37326</v>
      </c>
    </row>
    <row r="106968">
      <c r="A106968" s="1" t="s">
        <v>37327</v>
      </c>
    </row>
    <row r="106970">
      <c r="A106970" s="1" t="s">
        <v>37328</v>
      </c>
    </row>
    <row r="106971">
      <c r="A106971" s="1" t="s">
        <v>37329</v>
      </c>
    </row>
    <row r="106973">
      <c r="A106973" s="1" t="s">
        <v>37330</v>
      </c>
    </row>
    <row r="106974">
      <c r="A106974" s="1" t="s">
        <v>37331</v>
      </c>
    </row>
    <row r="106976">
      <c r="A106976" s="1" t="s">
        <v>37332</v>
      </c>
    </row>
    <row r="106978">
      <c r="A106978" s="1" t="s">
        <v>37333</v>
      </c>
    </row>
    <row r="106979">
      <c r="A106979" s="1" t="s">
        <v>37334</v>
      </c>
    </row>
    <row r="106981">
      <c r="A106981" s="1" t="s">
        <v>37335</v>
      </c>
    </row>
    <row r="106983">
      <c r="A106983" s="1" t="s">
        <v>37336</v>
      </c>
    </row>
    <row r="106984">
      <c r="A106984" s="1" t="s">
        <v>37337</v>
      </c>
    </row>
    <row r="106985">
      <c r="A106985" s="1" t="s">
        <v>37338</v>
      </c>
    </row>
    <row r="106986">
      <c r="A106986" s="1" t="s">
        <v>37339</v>
      </c>
    </row>
    <row r="106987">
      <c r="A106987" s="1" t="s">
        <v>37340</v>
      </c>
    </row>
    <row r="106988">
      <c r="A106988" s="1" t="s">
        <v>37341</v>
      </c>
    </row>
    <row r="106989">
      <c r="A106989" s="1" t="s">
        <v>37342</v>
      </c>
    </row>
    <row r="106990">
      <c r="A106990" s="1" t="s">
        <v>37343</v>
      </c>
    </row>
    <row r="106991">
      <c r="A106991" s="1" t="s">
        <v>37344</v>
      </c>
    </row>
    <row r="106993">
      <c r="A106993" s="1" t="s">
        <v>37345</v>
      </c>
    </row>
    <row r="106995">
      <c r="A106995" s="1" t="s">
        <v>37346</v>
      </c>
    </row>
    <row r="106996">
      <c r="A106996" s="1" t="s">
        <v>37347</v>
      </c>
    </row>
    <row r="106997">
      <c r="A106997" s="1" t="s">
        <v>37348</v>
      </c>
    </row>
    <row r="106999">
      <c r="A106999" s="1" t="s">
        <v>37349</v>
      </c>
    </row>
    <row r="107001">
      <c r="A107001" s="1" t="s">
        <v>37350</v>
      </c>
    </row>
    <row r="107002">
      <c r="A107002" s="1" t="s">
        <v>37351</v>
      </c>
    </row>
    <row r="107003">
      <c r="A107003" s="1" t="s">
        <v>37352</v>
      </c>
    </row>
    <row r="107004">
      <c r="A107004" s="1" t="s">
        <v>37353</v>
      </c>
    </row>
    <row r="107005">
      <c r="A107005" s="1" t="s">
        <v>37354</v>
      </c>
    </row>
    <row r="107006">
      <c r="A107006" s="1" t="s">
        <v>37355</v>
      </c>
    </row>
    <row r="107007">
      <c r="A107007" s="1" t="s">
        <v>37356</v>
      </c>
    </row>
    <row r="107009">
      <c r="A107009" s="1" t="s">
        <v>37357</v>
      </c>
    </row>
    <row r="107011">
      <c r="A107011" s="1" t="s">
        <v>37358</v>
      </c>
    </row>
    <row r="107013">
      <c r="A107013" s="1" t="s">
        <v>37359</v>
      </c>
    </row>
    <row r="107014">
      <c r="A107014" s="1" t="s">
        <v>37360</v>
      </c>
    </row>
    <row r="107016">
      <c r="A107016" s="1" t="s">
        <v>37361</v>
      </c>
    </row>
    <row r="107018">
      <c r="A107018" s="1" t="s">
        <v>37362</v>
      </c>
    </row>
    <row r="107020">
      <c r="A107020" s="1" t="s">
        <v>37363</v>
      </c>
    </row>
    <row r="107022">
      <c r="A107022" s="1" t="s">
        <v>37364</v>
      </c>
    </row>
    <row r="107023">
      <c r="A107023" s="1" t="s">
        <v>37285</v>
      </c>
    </row>
    <row r="107024">
      <c r="A107024" s="1" t="s">
        <v>37286</v>
      </c>
    </row>
    <row r="107026">
      <c r="A107026" s="1" t="s">
        <v>37287</v>
      </c>
    </row>
    <row r="107028">
      <c r="A107028" s="1" t="s">
        <v>37288</v>
      </c>
    </row>
    <row r="107029">
      <c r="A107029" s="1" t="s">
        <v>37289</v>
      </c>
    </row>
    <row r="107031">
      <c r="A107031" s="1" t="s">
        <v>37291</v>
      </c>
    </row>
    <row r="107033">
      <c r="A107033" s="1" t="s">
        <v>37292</v>
      </c>
    </row>
    <row r="107034">
      <c r="A107034" s="1" t="s">
        <v>37293</v>
      </c>
    </row>
    <row r="107036">
      <c r="A107036" s="1" t="s">
        <v>37294</v>
      </c>
    </row>
    <row r="107037">
      <c r="A107037" s="1" t="s">
        <v>37295</v>
      </c>
    </row>
    <row r="107039">
      <c r="A107039" s="1" t="s">
        <v>37296</v>
      </c>
    </row>
    <row r="107040">
      <c r="A107040" s="1" t="s">
        <v>37297</v>
      </c>
    </row>
    <row r="107041">
      <c r="A107041" s="1" t="s">
        <v>37298</v>
      </c>
    </row>
    <row r="107042">
      <c r="A107042" s="1" t="s">
        <v>37299</v>
      </c>
    </row>
    <row r="107043">
      <c r="A107043" s="1" t="s">
        <v>37300</v>
      </c>
    </row>
    <row r="107044">
      <c r="A107044" s="1" t="s">
        <v>37365</v>
      </c>
    </row>
    <row r="107046">
      <c r="A107046" s="1" t="s">
        <v>37131</v>
      </c>
    </row>
    <row r="107048">
      <c r="A107048" s="1" t="s">
        <v>2001</v>
      </c>
    </row>
    <row r="107049">
      <c r="A107049" s="1" t="s">
        <v>37366</v>
      </c>
    </row>
    <row r="107050">
      <c r="A107050" s="1" t="s">
        <v>37310</v>
      </c>
    </row>
    <row r="107051">
      <c r="A107051" s="1" t="s">
        <v>37311</v>
      </c>
    </row>
    <row r="107052">
      <c r="A107052" s="1" t="s">
        <v>37312</v>
      </c>
    </row>
    <row r="107053">
      <c r="A107053" s="1" t="s">
        <v>37313</v>
      </c>
    </row>
    <row r="107054">
      <c r="A107054" s="1" t="s">
        <v>37314</v>
      </c>
    </row>
    <row r="107055">
      <c r="A107055" s="1" t="s">
        <v>37315</v>
      </c>
    </row>
    <row r="107056">
      <c r="A107056" s="1" t="s">
        <v>37316</v>
      </c>
    </row>
    <row r="107057">
      <c r="A107057" s="1" t="s">
        <v>37317</v>
      </c>
    </row>
    <row r="107058">
      <c r="A107058" s="1" t="s">
        <v>37318</v>
      </c>
    </row>
    <row r="107059">
      <c r="A107059" s="1" t="s">
        <v>37319</v>
      </c>
    </row>
    <row r="107060">
      <c r="A107060" s="1" t="s">
        <v>37320</v>
      </c>
    </row>
    <row r="107061">
      <c r="A107061" s="1" t="s">
        <v>37321</v>
      </c>
    </row>
    <row r="107062">
      <c r="A107062" s="1" t="s">
        <v>37322</v>
      </c>
    </row>
    <row r="107063">
      <c r="A107063" s="1" t="s">
        <v>37323</v>
      </c>
    </row>
    <row r="107064">
      <c r="A107064" s="1" t="s">
        <v>37324</v>
      </c>
    </row>
    <row r="107065">
      <c r="A107065" s="1" t="s">
        <v>37325</v>
      </c>
    </row>
    <row r="107066">
      <c r="A107066" s="1" t="s">
        <v>37326</v>
      </c>
    </row>
    <row r="107067">
      <c r="A107067" s="1" t="s">
        <v>37327</v>
      </c>
    </row>
    <row r="107068">
      <c r="A107068" s="1" t="s">
        <v>37328</v>
      </c>
    </row>
    <row r="107069">
      <c r="A107069" s="1" t="s">
        <v>37329</v>
      </c>
    </row>
    <row r="107070">
      <c r="A107070" s="1" t="s">
        <v>37330</v>
      </c>
    </row>
    <row r="107071">
      <c r="A107071" s="1" t="s">
        <v>37331</v>
      </c>
    </row>
    <row r="107072">
      <c r="A107072" s="1" t="s">
        <v>37332</v>
      </c>
    </row>
    <row r="107073">
      <c r="A107073" s="1" t="s">
        <v>37333</v>
      </c>
    </row>
    <row r="107074">
      <c r="A107074" s="1" t="s">
        <v>37334</v>
      </c>
    </row>
    <row r="107075">
      <c r="A107075" s="1" t="s">
        <v>37335</v>
      </c>
    </row>
    <row r="107076">
      <c r="A107076" s="1" t="s">
        <v>37336</v>
      </c>
    </row>
    <row r="107077">
      <c r="A107077" s="1" t="s">
        <v>37337</v>
      </c>
    </row>
    <row r="107078">
      <c r="A107078" s="1" t="s">
        <v>37338</v>
      </c>
    </row>
    <row r="107079">
      <c r="A107079" s="1" t="s">
        <v>37339</v>
      </c>
    </row>
    <row r="107080">
      <c r="A107080" s="1" t="s">
        <v>37340</v>
      </c>
    </row>
    <row r="107081">
      <c r="A107081" s="1" t="s">
        <v>37341</v>
      </c>
    </row>
    <row r="107082">
      <c r="A107082" s="1" t="s">
        <v>37342</v>
      </c>
    </row>
    <row r="107083">
      <c r="A107083" s="1" t="s">
        <v>37343</v>
      </c>
    </row>
    <row r="107084">
      <c r="A107084" s="1" t="s">
        <v>37344</v>
      </c>
    </row>
    <row r="107085">
      <c r="A107085" s="1" t="s">
        <v>37345</v>
      </c>
    </row>
    <row r="107086">
      <c r="A107086" s="1" t="s">
        <v>37346</v>
      </c>
    </row>
    <row r="107087">
      <c r="A107087" s="1" t="s">
        <v>37347</v>
      </c>
    </row>
    <row r="107088">
      <c r="A107088" s="1" t="s">
        <v>37348</v>
      </c>
    </row>
    <row r="107089">
      <c r="A107089" s="1" t="s">
        <v>37349</v>
      </c>
    </row>
    <row r="107090">
      <c r="A107090" s="1" t="s">
        <v>37350</v>
      </c>
    </row>
    <row r="107091">
      <c r="A107091" s="1" t="s">
        <v>37351</v>
      </c>
    </row>
    <row r="107092">
      <c r="A107092" s="1" t="s">
        <v>37352</v>
      </c>
    </row>
    <row r="107093">
      <c r="A107093" s="1" t="s">
        <v>37353</v>
      </c>
    </row>
    <row r="107094">
      <c r="A107094" s="1" t="s">
        <v>37354</v>
      </c>
    </row>
    <row r="107095">
      <c r="A107095" s="1" t="s">
        <v>37355</v>
      </c>
    </row>
    <row r="107096">
      <c r="A107096" s="1" t="s">
        <v>37356</v>
      </c>
    </row>
    <row r="107097">
      <c r="A107097" s="1" t="s">
        <v>37357</v>
      </c>
    </row>
    <row r="107098">
      <c r="A107098" s="1" t="s">
        <v>37358</v>
      </c>
    </row>
    <row r="107099">
      <c r="A107099" s="1" t="s">
        <v>37359</v>
      </c>
    </row>
    <row r="107100">
      <c r="A107100" s="1" t="s">
        <v>37360</v>
      </c>
    </row>
    <row r="107101">
      <c r="A107101" s="1" t="s">
        <v>37361</v>
      </c>
    </row>
    <row r="107102">
      <c r="A107102" s="1" t="s">
        <v>37362</v>
      </c>
    </row>
    <row r="107103">
      <c r="A107103" s="1" t="s">
        <v>37363</v>
      </c>
    </row>
    <row r="107104">
      <c r="A107104" s="1" t="s">
        <v>37364</v>
      </c>
    </row>
    <row r="107105">
      <c r="A107105" s="1" t="s">
        <v>37285</v>
      </c>
    </row>
    <row r="107106">
      <c r="A107106" s="1" t="s">
        <v>37286</v>
      </c>
    </row>
    <row r="107107">
      <c r="A107107" s="1" t="s">
        <v>37287</v>
      </c>
    </row>
    <row r="107108">
      <c r="A107108" s="1" t="s">
        <v>37288</v>
      </c>
    </row>
    <row r="107109">
      <c r="A107109" s="1" t="s">
        <v>37289</v>
      </c>
    </row>
    <row r="107110">
      <c r="A107110" s="1" t="s">
        <v>37291</v>
      </c>
    </row>
    <row r="107111">
      <c r="A107111" s="1" t="s">
        <v>37292</v>
      </c>
    </row>
    <row r="107112">
      <c r="A107112" s="1" t="s">
        <v>37293</v>
      </c>
    </row>
    <row r="107113">
      <c r="A107113" s="1" t="s">
        <v>37294</v>
      </c>
    </row>
    <row r="107114">
      <c r="A107114" s="1" t="s">
        <v>37295</v>
      </c>
    </row>
    <row r="107115">
      <c r="A107115" s="1" t="s">
        <v>37296</v>
      </c>
    </row>
    <row r="107116">
      <c r="A107116" s="1" t="s">
        <v>37297</v>
      </c>
    </row>
    <row r="107117">
      <c r="A107117" s="1" t="s">
        <v>37298</v>
      </c>
    </row>
    <row r="107118">
      <c r="A107118" s="1" t="s">
        <v>37299</v>
      </c>
    </row>
    <row r="107119">
      <c r="A107119" s="1" t="s">
        <v>37300</v>
      </c>
    </row>
    <row r="107120">
      <c r="A107120" s="1" t="s">
        <v>37365</v>
      </c>
    </row>
    <row r="107121">
      <c r="A107121" s="1" t="s">
        <v>37131</v>
      </c>
    </row>
    <row r="107122">
      <c r="A107122" s="1" t="s">
        <v>37367</v>
      </c>
    </row>
    <row r="107123">
      <c r="A107123" s="1" t="s">
        <v>37368</v>
      </c>
    </row>
    <row r="107125">
      <c r="A107125" s="1" t="s">
        <v>37369</v>
      </c>
    </row>
    <row r="107126">
      <c r="A107126" s="1" t="s">
        <v>37370</v>
      </c>
    </row>
    <row r="107127">
      <c r="A107127" s="1" t="s">
        <v>37371</v>
      </c>
    </row>
    <row r="107129">
      <c r="A107129" s="1" t="s">
        <v>37372</v>
      </c>
    </row>
    <row r="107131">
      <c r="A107131" s="1" t="s">
        <v>37373</v>
      </c>
    </row>
    <row r="107133">
      <c r="A107133" s="1" t="s">
        <v>37374</v>
      </c>
    </row>
    <row r="107134">
      <c r="A107134" s="1" t="s">
        <v>37375</v>
      </c>
    </row>
    <row r="107136">
      <c r="A107136" s="1" t="s">
        <v>37376</v>
      </c>
    </row>
    <row r="107137">
      <c r="A107137" s="1" t="s">
        <v>37377</v>
      </c>
    </row>
    <row r="107139">
      <c r="A107139" s="1" t="s">
        <v>37378</v>
      </c>
    </row>
    <row r="107140">
      <c r="A107140" s="1" t="s">
        <v>37379</v>
      </c>
    </row>
    <row r="107142">
      <c r="A107142" s="1" t="s">
        <v>37380</v>
      </c>
    </row>
    <row r="107143">
      <c r="A107143" s="1" t="s">
        <v>37381</v>
      </c>
    </row>
    <row r="107144">
      <c r="A107144" s="1" t="s">
        <v>37382</v>
      </c>
    </row>
    <row r="107146">
      <c r="A107146" s="1" t="s">
        <v>37383</v>
      </c>
    </row>
    <row r="107147">
      <c r="A107147" s="1" t="s">
        <v>37384</v>
      </c>
    </row>
    <row r="107149">
      <c r="A107149" s="1" t="s">
        <v>37385</v>
      </c>
    </row>
    <row r="107151">
      <c r="A107151" s="1" t="s">
        <v>37386</v>
      </c>
    </row>
    <row r="107152">
      <c r="A107152" s="1" t="s">
        <v>37387</v>
      </c>
    </row>
    <row r="107154">
      <c r="A107154" s="1" t="s">
        <v>37388</v>
      </c>
    </row>
    <row r="107155">
      <c r="A107155" s="1" t="s">
        <v>37389</v>
      </c>
    </row>
    <row r="107157">
      <c r="A107157" s="1" t="s">
        <v>37390</v>
      </c>
    </row>
    <row r="107159">
      <c r="A107159" s="1" t="s">
        <v>37391</v>
      </c>
    </row>
    <row r="107160">
      <c r="A107160" s="1" t="s">
        <v>37392</v>
      </c>
    </row>
    <row r="107162">
      <c r="A107162" s="1" t="s">
        <v>37393</v>
      </c>
    </row>
    <row r="107163">
      <c r="A107163" s="1" t="s">
        <v>37394</v>
      </c>
    </row>
    <row r="107165">
      <c r="A107165" s="1" t="s">
        <v>37395</v>
      </c>
    </row>
    <row r="107166">
      <c r="A107166" s="1" t="s">
        <v>37396</v>
      </c>
    </row>
    <row r="107167">
      <c r="A107167" s="1" t="s">
        <v>37397</v>
      </c>
    </row>
    <row r="107168">
      <c r="A107168" s="1" t="s">
        <v>37398</v>
      </c>
    </row>
    <row r="107169">
      <c r="A107169" s="1" t="s">
        <v>37399</v>
      </c>
    </row>
    <row r="107170">
      <c r="A107170" s="1" t="s">
        <v>37400</v>
      </c>
    </row>
    <row r="107171">
      <c r="A107171" s="1" t="s">
        <v>37401</v>
      </c>
    </row>
    <row r="107173">
      <c r="A107173" s="1" t="s">
        <v>37113</v>
      </c>
    </row>
    <row r="107175">
      <c r="A107175" s="1" t="s">
        <v>37402</v>
      </c>
    </row>
    <row r="107177">
      <c r="A107177" s="1" t="s">
        <v>37131</v>
      </c>
    </row>
    <row r="107179">
      <c r="A107179" s="1" t="s">
        <v>2001</v>
      </c>
    </row>
    <row r="107180">
      <c r="A107180" s="1" t="s">
        <v>37403</v>
      </c>
    </row>
    <row r="107181">
      <c r="A107181" s="1" t="s">
        <v>37369</v>
      </c>
    </row>
    <row r="107182">
      <c r="A107182" s="1" t="s">
        <v>37370</v>
      </c>
    </row>
    <row r="107183">
      <c r="A107183" s="1" t="s">
        <v>37371</v>
      </c>
    </row>
    <row r="107184">
      <c r="A107184" s="1" t="s">
        <v>37372</v>
      </c>
    </row>
    <row r="107185">
      <c r="A107185" s="1" t="s">
        <v>37373</v>
      </c>
    </row>
    <row r="107186">
      <c r="A107186" s="1" t="s">
        <v>37374</v>
      </c>
    </row>
    <row r="107187">
      <c r="A107187" s="1" t="s">
        <v>37375</v>
      </c>
    </row>
    <row r="107188">
      <c r="A107188" s="1" t="s">
        <v>37376</v>
      </c>
    </row>
    <row r="107189">
      <c r="A107189" s="1" t="s">
        <v>37377</v>
      </c>
    </row>
    <row r="107190">
      <c r="A107190" s="1" t="s">
        <v>37378</v>
      </c>
    </row>
    <row r="107191">
      <c r="A107191" s="1" t="s">
        <v>37379</v>
      </c>
    </row>
    <row r="107192">
      <c r="A107192" s="1" t="s">
        <v>37380</v>
      </c>
    </row>
    <row r="107193">
      <c r="A107193" s="1" t="s">
        <v>37381</v>
      </c>
    </row>
    <row r="107194">
      <c r="A107194" s="1" t="s">
        <v>37382</v>
      </c>
    </row>
    <row r="107195">
      <c r="A107195" s="1" t="s">
        <v>37383</v>
      </c>
    </row>
    <row r="107196">
      <c r="A107196" s="1" t="s">
        <v>37384</v>
      </c>
    </row>
    <row r="107197">
      <c r="A107197" s="1" t="s">
        <v>37385</v>
      </c>
    </row>
    <row r="107198">
      <c r="A107198" s="1" t="s">
        <v>37386</v>
      </c>
    </row>
    <row r="107199">
      <c r="A107199" s="1" t="s">
        <v>37387</v>
      </c>
    </row>
    <row r="107200">
      <c r="A107200" s="1" t="s">
        <v>37388</v>
      </c>
    </row>
    <row r="107201">
      <c r="A107201" s="1" t="s">
        <v>37389</v>
      </c>
    </row>
    <row r="107202">
      <c r="A107202" s="1" t="s">
        <v>37390</v>
      </c>
    </row>
    <row r="107203">
      <c r="A107203" s="1" t="s">
        <v>37391</v>
      </c>
    </row>
    <row r="107204">
      <c r="A107204" s="1" t="s">
        <v>37392</v>
      </c>
    </row>
    <row r="107205">
      <c r="A107205" s="1" t="s">
        <v>37393</v>
      </c>
    </row>
    <row r="107206">
      <c r="A107206" s="1" t="s">
        <v>37394</v>
      </c>
    </row>
    <row r="107207">
      <c r="A107207" s="1" t="s">
        <v>37395</v>
      </c>
    </row>
    <row r="107208">
      <c r="A107208" s="1" t="s">
        <v>37396</v>
      </c>
    </row>
    <row r="107209">
      <c r="A107209" s="1" t="s">
        <v>37397</v>
      </c>
    </row>
    <row r="107210">
      <c r="A107210" s="1" t="s">
        <v>37398</v>
      </c>
    </row>
    <row r="107211">
      <c r="A107211" s="1" t="s">
        <v>37399</v>
      </c>
    </row>
    <row r="107212">
      <c r="A107212" s="1" t="s">
        <v>37400</v>
      </c>
    </row>
    <row r="107213">
      <c r="A107213" s="1" t="s">
        <v>37401</v>
      </c>
    </row>
    <row r="107214">
      <c r="A107214" s="1" t="s">
        <v>37113</v>
      </c>
    </row>
    <row r="107215">
      <c r="A107215" s="1" t="s">
        <v>37402</v>
      </c>
    </row>
    <row r="107216">
      <c r="A107216" s="1" t="s">
        <v>37131</v>
      </c>
    </row>
    <row r="107217">
      <c r="A107217" s="1" t="s">
        <v>37404</v>
      </c>
    </row>
    <row r="107218">
      <c r="A107218" s="1" t="s">
        <v>37405</v>
      </c>
    </row>
    <row r="107220">
      <c r="A107220" s="1" t="s">
        <v>37406</v>
      </c>
    </row>
    <row r="107222">
      <c r="A107222" s="1" t="s">
        <v>37407</v>
      </c>
    </row>
    <row r="107224">
      <c r="A107224" s="1" t="s">
        <v>37408</v>
      </c>
    </row>
    <row r="107226">
      <c r="A107226" s="1" t="s">
        <v>37409</v>
      </c>
    </row>
    <row r="107227">
      <c r="A107227" s="1" t="s">
        <v>37410</v>
      </c>
    </row>
    <row r="107228">
      <c r="A107228" s="1" t="s">
        <v>37411</v>
      </c>
    </row>
    <row r="107229">
      <c r="A107229" s="1" t="s">
        <v>37412</v>
      </c>
    </row>
    <row r="107230">
      <c r="A107230" s="1" t="s">
        <v>37413</v>
      </c>
    </row>
    <row r="107232">
      <c r="A107232" s="1" t="s">
        <v>37414</v>
      </c>
    </row>
    <row r="107234">
      <c r="A107234" s="1" t="s">
        <v>37415</v>
      </c>
    </row>
    <row r="107235">
      <c r="A107235" s="1" t="s">
        <v>37416</v>
      </c>
    </row>
    <row r="107236">
      <c r="A107236" s="1" t="s">
        <v>37417</v>
      </c>
    </row>
    <row r="107237">
      <c r="A107237" s="1" t="s">
        <v>37418</v>
      </c>
    </row>
    <row r="107239">
      <c r="A107239" s="1" t="s">
        <v>37419</v>
      </c>
    </row>
    <row r="107240">
      <c r="A107240" s="1" t="s">
        <v>37420</v>
      </c>
    </row>
    <row r="107241">
      <c r="A107241" s="1" t="s">
        <v>37421</v>
      </c>
    </row>
    <row r="107243">
      <c r="A107243" s="1" t="s">
        <v>37422</v>
      </c>
    </row>
    <row r="107244">
      <c r="A107244" s="1" t="s">
        <v>37423</v>
      </c>
    </row>
    <row r="107246">
      <c r="A107246" s="1" t="s">
        <v>37424</v>
      </c>
    </row>
    <row r="107247">
      <c r="A107247" s="1" t="s">
        <v>37425</v>
      </c>
    </row>
    <row r="107249">
      <c r="A107249" s="1" t="s">
        <v>37426</v>
      </c>
    </row>
    <row r="107251">
      <c r="A107251" s="1" t="s">
        <v>37369</v>
      </c>
    </row>
    <row r="107253">
      <c r="A107253" s="1" t="s">
        <v>37427</v>
      </c>
    </row>
    <row r="107254">
      <c r="A107254" s="1" t="s">
        <v>37428</v>
      </c>
    </row>
    <row r="107255">
      <c r="A107255" s="1" t="s">
        <v>37429</v>
      </c>
    </row>
    <row r="107257">
      <c r="A107257" s="1" t="s">
        <v>37430</v>
      </c>
    </row>
    <row r="107259">
      <c r="A107259" s="1" t="s">
        <v>37374</v>
      </c>
    </row>
    <row r="107260">
      <c r="A107260" s="1" t="s">
        <v>37375</v>
      </c>
    </row>
    <row r="107262">
      <c r="A107262" s="1" t="s">
        <v>37431</v>
      </c>
    </row>
    <row r="107263">
      <c r="A107263" s="1" t="s">
        <v>37377</v>
      </c>
    </row>
    <row r="107265">
      <c r="A107265" s="1" t="s">
        <v>37378</v>
      </c>
    </row>
    <row r="107266">
      <c r="A107266" s="1" t="s">
        <v>37379</v>
      </c>
    </row>
    <row r="107268">
      <c r="A107268" s="1" t="s">
        <v>37380</v>
      </c>
    </row>
    <row r="107269">
      <c r="A107269" s="1" t="s">
        <v>37381</v>
      </c>
    </row>
    <row r="107270">
      <c r="A107270" s="1" t="s">
        <v>37382</v>
      </c>
    </row>
    <row r="107272">
      <c r="A107272" s="1" t="s">
        <v>37383</v>
      </c>
    </row>
    <row r="107273">
      <c r="A107273" s="1" t="s">
        <v>37384</v>
      </c>
    </row>
    <row r="107275">
      <c r="A107275" s="1" t="s">
        <v>37385</v>
      </c>
    </row>
    <row r="107277">
      <c r="A107277" s="1" t="s">
        <v>37386</v>
      </c>
    </row>
    <row r="107278">
      <c r="A107278" s="1" t="s">
        <v>37387</v>
      </c>
    </row>
    <row r="107280">
      <c r="A107280" s="1" t="s">
        <v>37388</v>
      </c>
    </row>
    <row r="107281">
      <c r="A107281" s="1" t="s">
        <v>37389</v>
      </c>
    </row>
    <row r="107283">
      <c r="A107283" s="1" t="s">
        <v>37432</v>
      </c>
    </row>
    <row r="107285">
      <c r="A107285" s="1" t="s">
        <v>37391</v>
      </c>
    </row>
    <row r="107286">
      <c r="A107286" s="1" t="s">
        <v>37392</v>
      </c>
    </row>
    <row r="107288">
      <c r="A107288" s="1" t="s">
        <v>37393</v>
      </c>
    </row>
    <row r="107289">
      <c r="A107289" s="1" t="s">
        <v>37394</v>
      </c>
    </row>
    <row r="107291">
      <c r="A107291" s="1" t="s">
        <v>37395</v>
      </c>
    </row>
    <row r="107292">
      <c r="A107292" s="1" t="s">
        <v>37396</v>
      </c>
    </row>
    <row r="107293">
      <c r="A107293" s="1" t="s">
        <v>37397</v>
      </c>
    </row>
    <row r="107294">
      <c r="A107294" s="1" t="s">
        <v>37398</v>
      </c>
    </row>
    <row r="107295">
      <c r="A107295" s="1" t="s">
        <v>37399</v>
      </c>
    </row>
    <row r="107296">
      <c r="A107296" s="1" t="s">
        <v>37400</v>
      </c>
    </row>
    <row r="107297">
      <c r="A107297" s="1" t="s">
        <v>37401</v>
      </c>
    </row>
    <row r="107299">
      <c r="A107299" s="1" t="s">
        <v>37131</v>
      </c>
    </row>
    <row r="107301">
      <c r="A107301" s="1" t="s">
        <v>2001</v>
      </c>
    </row>
    <row r="107302">
      <c r="A107302" s="1" t="s">
        <v>37242</v>
      </c>
    </row>
    <row r="107303">
      <c r="A107303" s="1" t="s">
        <v>37406</v>
      </c>
    </row>
    <row r="107304">
      <c r="A107304" s="1" t="s">
        <v>37407</v>
      </c>
    </row>
    <row r="107305">
      <c r="A107305" s="1" t="s">
        <v>37408</v>
      </c>
    </row>
    <row r="107306">
      <c r="A107306" s="1" t="s">
        <v>37409</v>
      </c>
    </row>
    <row r="107307">
      <c r="A107307" s="1" t="s">
        <v>37410</v>
      </c>
    </row>
    <row r="107308">
      <c r="A107308" s="1" t="s">
        <v>37411</v>
      </c>
    </row>
    <row r="107309">
      <c r="A107309" s="1" t="s">
        <v>37412</v>
      </c>
    </row>
    <row r="107310">
      <c r="A107310" s="1" t="s">
        <v>37413</v>
      </c>
    </row>
    <row r="107311">
      <c r="A107311" s="1" t="s">
        <v>37414</v>
      </c>
    </row>
    <row r="107312">
      <c r="A107312" s="1" t="s">
        <v>37415</v>
      </c>
    </row>
    <row r="107313">
      <c r="A107313" s="1" t="s">
        <v>37416</v>
      </c>
    </row>
    <row r="107314">
      <c r="A107314" s="1" t="s">
        <v>37417</v>
      </c>
    </row>
    <row r="107315">
      <c r="A107315" s="1" t="s">
        <v>37418</v>
      </c>
    </row>
    <row r="107316">
      <c r="A107316" s="1" t="s">
        <v>37419</v>
      </c>
    </row>
    <row r="107317">
      <c r="A107317" s="1" t="s">
        <v>37420</v>
      </c>
    </row>
    <row r="107318">
      <c r="A107318" s="1" t="s">
        <v>37421</v>
      </c>
    </row>
    <row r="107319">
      <c r="A107319" s="1" t="s">
        <v>37422</v>
      </c>
    </row>
    <row r="107320">
      <c r="A107320" s="1" t="s">
        <v>37423</v>
      </c>
    </row>
    <row r="107321">
      <c r="A107321" s="1" t="s">
        <v>37424</v>
      </c>
    </row>
    <row r="107322">
      <c r="A107322" s="1" t="s">
        <v>37425</v>
      </c>
    </row>
    <row r="107323">
      <c r="A107323" s="1" t="s">
        <v>37426</v>
      </c>
    </row>
    <row r="107324">
      <c r="A107324" s="1" t="s">
        <v>37369</v>
      </c>
    </row>
    <row r="107325">
      <c r="A107325" s="1" t="s">
        <v>37427</v>
      </c>
    </row>
    <row r="107326">
      <c r="A107326" s="1" t="s">
        <v>37428</v>
      </c>
    </row>
    <row r="107327">
      <c r="A107327" s="1" t="s">
        <v>37429</v>
      </c>
    </row>
    <row r="107328">
      <c r="A107328" s="1" t="s">
        <v>37430</v>
      </c>
    </row>
    <row r="107329">
      <c r="A107329" s="1" t="s">
        <v>37374</v>
      </c>
    </row>
    <row r="107330">
      <c r="A107330" s="1" t="s">
        <v>37375</v>
      </c>
    </row>
    <row r="107331">
      <c r="A107331" s="1" t="s">
        <v>37431</v>
      </c>
    </row>
    <row r="107332">
      <c r="A107332" s="1" t="s">
        <v>37377</v>
      </c>
    </row>
    <row r="107333">
      <c r="A107333" s="1" t="s">
        <v>37378</v>
      </c>
    </row>
    <row r="107334">
      <c r="A107334" s="1" t="s">
        <v>37379</v>
      </c>
    </row>
    <row r="107335">
      <c r="A107335" s="1" t="s">
        <v>37380</v>
      </c>
    </row>
    <row r="107336">
      <c r="A107336" s="1" t="s">
        <v>37381</v>
      </c>
    </row>
    <row r="107337">
      <c r="A107337" s="1" t="s">
        <v>37382</v>
      </c>
    </row>
    <row r="107338">
      <c r="A107338" s="1" t="s">
        <v>37383</v>
      </c>
    </row>
    <row r="107339">
      <c r="A107339" s="1" t="s">
        <v>37384</v>
      </c>
    </row>
    <row r="107340">
      <c r="A107340" s="1" t="s">
        <v>37385</v>
      </c>
    </row>
    <row r="107341">
      <c r="A107341" s="1" t="s">
        <v>37386</v>
      </c>
    </row>
    <row r="107342">
      <c r="A107342" s="1" t="s">
        <v>37387</v>
      </c>
    </row>
    <row r="107343">
      <c r="A107343" s="1" t="s">
        <v>37388</v>
      </c>
    </row>
    <row r="107344">
      <c r="A107344" s="1" t="s">
        <v>37389</v>
      </c>
    </row>
    <row r="107345">
      <c r="A107345" s="1" t="s">
        <v>37432</v>
      </c>
    </row>
    <row r="107346">
      <c r="A107346" s="1" t="s">
        <v>37391</v>
      </c>
    </row>
    <row r="107347">
      <c r="A107347" s="1" t="s">
        <v>37392</v>
      </c>
    </row>
    <row r="107348">
      <c r="A107348" s="1" t="s">
        <v>37393</v>
      </c>
    </row>
    <row r="107349">
      <c r="A107349" s="1" t="s">
        <v>37394</v>
      </c>
    </row>
    <row r="107350">
      <c r="A107350" s="1" t="s">
        <v>37395</v>
      </c>
    </row>
    <row r="107351">
      <c r="A107351" s="1" t="s">
        <v>37396</v>
      </c>
    </row>
    <row r="107352">
      <c r="A107352" s="1" t="s">
        <v>37397</v>
      </c>
    </row>
    <row r="107353">
      <c r="A107353" s="1" t="s">
        <v>37398</v>
      </c>
    </row>
    <row r="107354">
      <c r="A107354" s="1" t="s">
        <v>37399</v>
      </c>
    </row>
    <row r="107355">
      <c r="A107355" s="1" t="s">
        <v>37400</v>
      </c>
    </row>
    <row r="107356">
      <c r="A107356" s="1" t="s">
        <v>37401</v>
      </c>
    </row>
    <row r="107357">
      <c r="A107357" s="1" t="s">
        <v>37131</v>
      </c>
    </row>
    <row r="107358">
      <c r="A107358" s="1" t="s">
        <v>37433</v>
      </c>
    </row>
    <row r="107359">
      <c r="A107359" s="1" t="s">
        <v>37434</v>
      </c>
    </row>
    <row r="107360">
      <c r="A107360" s="1" t="s">
        <v>37435</v>
      </c>
    </row>
    <row r="107362">
      <c r="A107362" s="1" t="s">
        <v>37436</v>
      </c>
    </row>
    <row r="107363">
      <c r="A107363" s="1" t="s">
        <v>37437</v>
      </c>
    </row>
    <row r="107365">
      <c r="A107365" s="1" t="s">
        <v>37438</v>
      </c>
    </row>
    <row r="107367">
      <c r="A107367" s="1" t="s">
        <v>37439</v>
      </c>
    </row>
    <row r="107369">
      <c r="A107369" s="1" t="s">
        <v>37440</v>
      </c>
    </row>
    <row r="107371">
      <c r="A107371" s="1" t="s">
        <v>37441</v>
      </c>
    </row>
    <row r="107373">
      <c r="A107373" s="1" t="s">
        <v>37442</v>
      </c>
    </row>
    <row r="107374">
      <c r="A107374" s="1" t="s">
        <v>37443</v>
      </c>
    </row>
    <row r="107376">
      <c r="A107376" s="1" t="s">
        <v>37444</v>
      </c>
    </row>
    <row r="107378">
      <c r="A107378" s="1" t="s">
        <v>37445</v>
      </c>
    </row>
    <row r="107380">
      <c r="A107380" s="1" t="s">
        <v>37446</v>
      </c>
    </row>
    <row r="107382">
      <c r="A107382" s="1" t="s">
        <v>37447</v>
      </c>
    </row>
    <row r="107383">
      <c r="A107383" s="1" t="s">
        <v>37448</v>
      </c>
    </row>
    <row r="107384">
      <c r="A107384" s="1" t="s">
        <v>37449</v>
      </c>
    </row>
    <row r="107386">
      <c r="A107386" s="1" t="s">
        <v>37450</v>
      </c>
    </row>
    <row r="107388">
      <c r="A107388" s="1" t="s">
        <v>37451</v>
      </c>
    </row>
    <row r="107389">
      <c r="A107389" s="1" t="s">
        <v>37452</v>
      </c>
    </row>
    <row r="107390">
      <c r="A107390" s="1" t="s">
        <v>37453</v>
      </c>
    </row>
    <row r="107392">
      <c r="A107392" s="1" t="s">
        <v>37454</v>
      </c>
    </row>
    <row r="107393">
      <c r="A107393" s="1" t="s">
        <v>37455</v>
      </c>
    </row>
    <row r="107394">
      <c r="A107394" s="1" t="s">
        <v>37456</v>
      </c>
    </row>
    <row r="107395">
      <c r="A107395" s="1" t="s">
        <v>37457</v>
      </c>
    </row>
    <row r="107397">
      <c r="A107397" s="1" t="s">
        <v>37458</v>
      </c>
    </row>
    <row r="107399">
      <c r="A107399" s="1" t="s">
        <v>37459</v>
      </c>
    </row>
    <row r="107400">
      <c r="A107400" s="1" t="s">
        <v>37460</v>
      </c>
    </row>
    <row r="107402">
      <c r="A107402" s="1" t="s">
        <v>37461</v>
      </c>
    </row>
    <row r="107403">
      <c r="A107403" s="1" t="s">
        <v>37462</v>
      </c>
    </row>
    <row r="107405">
      <c r="A107405" s="1" t="s">
        <v>37463</v>
      </c>
    </row>
    <row r="107406">
      <c r="A107406" s="1" t="s">
        <v>37464</v>
      </c>
    </row>
    <row r="107407">
      <c r="A107407" s="1" t="s">
        <v>37465</v>
      </c>
    </row>
    <row r="107408">
      <c r="A107408" s="1" t="s">
        <v>37466</v>
      </c>
    </row>
    <row r="107409">
      <c r="A107409" s="1" t="s">
        <v>37467</v>
      </c>
    </row>
    <row r="107410">
      <c r="A107410" s="1" t="s">
        <v>37468</v>
      </c>
    </row>
    <row r="107412">
      <c r="A107412" s="1" t="s">
        <v>37113</v>
      </c>
    </row>
    <row r="107414">
      <c r="A107414" s="1" t="s">
        <v>37407</v>
      </c>
    </row>
    <row r="107416">
      <c r="A107416" s="1" t="s">
        <v>37408</v>
      </c>
    </row>
    <row r="107418">
      <c r="A107418" s="1" t="s">
        <v>37409</v>
      </c>
    </row>
    <row r="107420">
      <c r="A107420" s="1" t="s">
        <v>37131</v>
      </c>
    </row>
    <row r="107422">
      <c r="A107422" s="1" t="s">
        <v>2001</v>
      </c>
    </row>
    <row r="107423">
      <c r="A107423" s="1" t="s">
        <v>37469</v>
      </c>
    </row>
    <row r="107424">
      <c r="A107424" s="1" t="s">
        <v>37435</v>
      </c>
    </row>
    <row r="107425">
      <c r="A107425" s="1" t="s">
        <v>37436</v>
      </c>
    </row>
    <row r="107426">
      <c r="A107426" s="1" t="s">
        <v>37437</v>
      </c>
    </row>
    <row r="107427">
      <c r="A107427" s="1" t="s">
        <v>37438</v>
      </c>
    </row>
    <row r="107428">
      <c r="A107428" s="1" t="s">
        <v>37439</v>
      </c>
    </row>
    <row r="107429">
      <c r="A107429" s="1" t="s">
        <v>37440</v>
      </c>
    </row>
    <row r="107430">
      <c r="A107430" s="1" t="s">
        <v>37441</v>
      </c>
    </row>
    <row r="107431">
      <c r="A107431" s="1" t="s">
        <v>37442</v>
      </c>
    </row>
    <row r="107432">
      <c r="A107432" s="1" t="s">
        <v>37443</v>
      </c>
    </row>
    <row r="107433">
      <c r="A107433" s="1" t="s">
        <v>37444</v>
      </c>
    </row>
    <row r="107434">
      <c r="A107434" s="1" t="s">
        <v>37445</v>
      </c>
    </row>
    <row r="107435">
      <c r="A107435" s="1" t="s">
        <v>37446</v>
      </c>
    </row>
    <row r="107436">
      <c r="A107436" s="1" t="s">
        <v>37447</v>
      </c>
    </row>
    <row r="107437">
      <c r="A107437" s="1" t="s">
        <v>37448</v>
      </c>
    </row>
    <row r="107438">
      <c r="A107438" s="1" t="s">
        <v>37449</v>
      </c>
    </row>
    <row r="107439">
      <c r="A107439" s="1" t="s">
        <v>37450</v>
      </c>
    </row>
    <row r="107440">
      <c r="A107440" s="1" t="s">
        <v>37451</v>
      </c>
    </row>
    <row r="107441">
      <c r="A107441" s="1" t="s">
        <v>37452</v>
      </c>
    </row>
    <row r="107442">
      <c r="A107442" s="1" t="s">
        <v>37453</v>
      </c>
    </row>
    <row r="107443">
      <c r="A107443" s="1" t="s">
        <v>37454</v>
      </c>
    </row>
    <row r="107444">
      <c r="A107444" s="1" t="s">
        <v>37455</v>
      </c>
    </row>
    <row r="107445">
      <c r="A107445" s="1" t="s">
        <v>37456</v>
      </c>
    </row>
    <row r="107446">
      <c r="A107446" s="1" t="s">
        <v>37457</v>
      </c>
    </row>
    <row r="107447">
      <c r="A107447" s="1" t="s">
        <v>37458</v>
      </c>
    </row>
    <row r="107448">
      <c r="A107448" s="1" t="s">
        <v>37459</v>
      </c>
    </row>
    <row r="107449">
      <c r="A107449" s="1" t="s">
        <v>37460</v>
      </c>
    </row>
    <row r="107450">
      <c r="A107450" s="1" t="s">
        <v>37461</v>
      </c>
    </row>
    <row r="107451">
      <c r="A107451" s="1" t="s">
        <v>37462</v>
      </c>
    </row>
    <row r="107452">
      <c r="A107452" s="1" t="s">
        <v>37463</v>
      </c>
    </row>
    <row r="107453">
      <c r="A107453" s="1" t="s">
        <v>37464</v>
      </c>
    </row>
    <row r="107454">
      <c r="A107454" s="1" t="s">
        <v>37465</v>
      </c>
    </row>
    <row r="107455">
      <c r="A107455" s="1" t="s">
        <v>37466</v>
      </c>
    </row>
    <row r="107456">
      <c r="A107456" s="1" t="s">
        <v>37467</v>
      </c>
    </row>
    <row r="107457">
      <c r="A107457" s="1" t="s">
        <v>37468</v>
      </c>
    </row>
    <row r="107458">
      <c r="A107458" s="1" t="s">
        <v>37113</v>
      </c>
    </row>
    <row r="107459">
      <c r="A107459" s="1" t="s">
        <v>37407</v>
      </c>
    </row>
    <row r="107460">
      <c r="A107460" s="1" t="s">
        <v>37408</v>
      </c>
    </row>
    <row r="107461">
      <c r="A107461" s="1" t="s">
        <v>37409</v>
      </c>
    </row>
    <row r="107462">
      <c r="A107462" s="1" t="s">
        <v>37131</v>
      </c>
    </row>
    <row r="107463">
      <c r="A107463" s="1" t="s">
        <v>37470</v>
      </c>
    </row>
    <row r="107464">
      <c r="A107464" s="1" t="s">
        <v>37471</v>
      </c>
    </row>
    <row r="107466">
      <c r="A107466" s="1" t="s">
        <v>37472</v>
      </c>
    </row>
    <row r="107468">
      <c r="A107468" s="1" t="s">
        <v>37473</v>
      </c>
    </row>
    <row r="107469">
      <c r="A107469" s="1" t="s">
        <v>37474</v>
      </c>
    </row>
    <row r="107471">
      <c r="A107471" s="1" t="s">
        <v>37475</v>
      </c>
    </row>
    <row r="107472">
      <c r="A107472" s="1" t="s">
        <v>37472</v>
      </c>
    </row>
    <row r="107473">
      <c r="A107473" s="1" t="s">
        <v>37476</v>
      </c>
    </row>
    <row r="107474">
      <c r="A107474" s="1" t="s">
        <v>37477</v>
      </c>
    </row>
    <row r="107476">
      <c r="A107476" s="1" t="s">
        <v>37478</v>
      </c>
    </row>
    <row r="107478">
      <c r="A107478" s="1" t="s">
        <v>37479</v>
      </c>
    </row>
    <row r="107480">
      <c r="A107480" s="1" t="s">
        <v>37480</v>
      </c>
    </row>
    <row r="107481">
      <c r="A107481" s="1" t="s">
        <v>37481</v>
      </c>
    </row>
    <row r="107482">
      <c r="A107482" s="1" t="s">
        <v>37482</v>
      </c>
    </row>
    <row r="107484">
      <c r="A107484" s="1" t="s">
        <v>37483</v>
      </c>
    </row>
    <row r="107486">
      <c r="A107486" s="1" t="s">
        <v>37484</v>
      </c>
    </row>
    <row r="107488">
      <c r="A107488" s="1" t="s">
        <v>37485</v>
      </c>
    </row>
    <row r="107489">
      <c r="A107489" s="1" t="s">
        <v>37486</v>
      </c>
    </row>
    <row r="107490">
      <c r="A107490" s="1" t="s">
        <v>37487</v>
      </c>
    </row>
    <row r="107491">
      <c r="A107491" s="1" t="s">
        <v>37488</v>
      </c>
    </row>
    <row r="107492">
      <c r="A107492" s="1" t="s">
        <v>37489</v>
      </c>
    </row>
    <row r="107494">
      <c r="A107494" s="1" t="s">
        <v>37490</v>
      </c>
    </row>
    <row r="107496">
      <c r="A107496" s="1" t="s">
        <v>37491</v>
      </c>
    </row>
    <row r="107498">
      <c r="A107498" s="1" t="s">
        <v>37492</v>
      </c>
    </row>
    <row r="107499">
      <c r="A107499" s="1" t="s">
        <v>37493</v>
      </c>
    </row>
    <row r="107501">
      <c r="A107501" s="1" t="s">
        <v>37494</v>
      </c>
    </row>
    <row r="107503">
      <c r="A107503" s="1" t="s">
        <v>37495</v>
      </c>
    </row>
    <row r="107505">
      <c r="A107505" s="1" t="s">
        <v>37496</v>
      </c>
    </row>
    <row r="107507">
      <c r="A107507" s="1" t="s">
        <v>37497</v>
      </c>
    </row>
    <row r="107509">
      <c r="A107509" s="1" t="s">
        <v>37430</v>
      </c>
    </row>
    <row r="107511">
      <c r="A107511" s="1" t="s">
        <v>37498</v>
      </c>
    </row>
    <row r="107512">
      <c r="A107512" s="1" t="s">
        <v>37499</v>
      </c>
    </row>
    <row r="107513">
      <c r="A107513" s="1" t="s">
        <v>37500</v>
      </c>
    </row>
    <row r="107514">
      <c r="A107514" s="1" t="s">
        <v>37501</v>
      </c>
    </row>
    <row r="107515">
      <c r="A107515" s="1" t="s">
        <v>37502</v>
      </c>
    </row>
    <row r="107517">
      <c r="A107517" s="1" t="s">
        <v>37503</v>
      </c>
    </row>
    <row r="107519">
      <c r="A107519" s="1" t="s">
        <v>37504</v>
      </c>
    </row>
    <row r="107521">
      <c r="A107521" s="1" t="s">
        <v>37505</v>
      </c>
    </row>
    <row r="107522">
      <c r="A107522" s="1" t="s">
        <v>37506</v>
      </c>
    </row>
    <row r="107523">
      <c r="A107523" s="1" t="s">
        <v>37507</v>
      </c>
    </row>
    <row r="107524">
      <c r="A107524" s="1" t="s">
        <v>37508</v>
      </c>
    </row>
    <row r="107526">
      <c r="A107526" s="1" t="s">
        <v>37509</v>
      </c>
    </row>
    <row r="107527">
      <c r="A107527" s="1" t="s">
        <v>37510</v>
      </c>
    </row>
    <row r="107529">
      <c r="A107529" s="1" t="s">
        <v>37511</v>
      </c>
    </row>
    <row r="107531">
      <c r="A107531" s="1" t="s">
        <v>37512</v>
      </c>
    </row>
    <row r="107532">
      <c r="A107532" s="1" t="s">
        <v>37513</v>
      </c>
    </row>
    <row r="107533">
      <c r="A107533" s="1" t="s">
        <v>37514</v>
      </c>
    </row>
    <row r="107534">
      <c r="A107534" s="1" t="s">
        <v>37515</v>
      </c>
    </row>
    <row r="107536">
      <c r="A107536" s="1" t="s">
        <v>37516</v>
      </c>
    </row>
    <row r="107538">
      <c r="A107538" s="1" t="s">
        <v>37517</v>
      </c>
    </row>
    <row r="107539">
      <c r="A107539" s="1" t="s">
        <v>37518</v>
      </c>
    </row>
    <row r="107541">
      <c r="A107541" s="1" t="s">
        <v>37519</v>
      </c>
    </row>
    <row r="107543">
      <c r="A107543" s="1" t="s">
        <v>37520</v>
      </c>
    </row>
    <row r="107544">
      <c r="A107544" s="1" t="s">
        <v>37435</v>
      </c>
    </row>
    <row r="107546">
      <c r="A107546" s="1" t="s">
        <v>37436</v>
      </c>
    </row>
    <row r="107547">
      <c r="A107547" s="1" t="s">
        <v>37521</v>
      </c>
    </row>
    <row r="107549">
      <c r="A107549" s="1" t="s">
        <v>37438</v>
      </c>
    </row>
    <row r="107551">
      <c r="A107551" s="1" t="s">
        <v>37439</v>
      </c>
    </row>
    <row r="107553">
      <c r="A107553" s="1" t="s">
        <v>37522</v>
      </c>
    </row>
    <row r="107555">
      <c r="A107555" s="1" t="s">
        <v>37441</v>
      </c>
    </row>
    <row r="107557">
      <c r="A107557" s="1" t="s">
        <v>37442</v>
      </c>
    </row>
    <row r="107558">
      <c r="A107558" s="1" t="s">
        <v>37443</v>
      </c>
    </row>
    <row r="107560">
      <c r="A107560" s="1" t="s">
        <v>37444</v>
      </c>
    </row>
    <row r="107562">
      <c r="A107562" s="1" t="s">
        <v>37445</v>
      </c>
    </row>
    <row r="107564">
      <c r="A107564" s="1" t="s">
        <v>37523</v>
      </c>
    </row>
    <row r="107566">
      <c r="A107566" s="1" t="s">
        <v>37131</v>
      </c>
    </row>
    <row r="107568">
      <c r="A107568" s="1" t="s">
        <v>2001</v>
      </c>
    </row>
    <row r="107569">
      <c r="A107569" s="1" t="s">
        <v>37524</v>
      </c>
    </row>
    <row r="107570">
      <c r="A107570" s="1" t="s">
        <v>37478</v>
      </c>
    </row>
    <row r="107571">
      <c r="A107571" s="1" t="s">
        <v>37479</v>
      </c>
    </row>
    <row r="107572">
      <c r="A107572" s="1" t="s">
        <v>37480</v>
      </c>
    </row>
    <row r="107573">
      <c r="A107573" s="1" t="s">
        <v>37481</v>
      </c>
    </row>
    <row r="107574">
      <c r="A107574" s="1" t="s">
        <v>37482</v>
      </c>
    </row>
    <row r="107575">
      <c r="A107575" s="1" t="s">
        <v>37483</v>
      </c>
    </row>
    <row r="107576">
      <c r="A107576" s="1" t="s">
        <v>37484</v>
      </c>
    </row>
    <row r="107577">
      <c r="A107577" s="1" t="s">
        <v>37485</v>
      </c>
    </row>
    <row r="107578">
      <c r="A107578" s="1" t="s">
        <v>37486</v>
      </c>
    </row>
    <row r="107579">
      <c r="A107579" s="1" t="s">
        <v>37487</v>
      </c>
    </row>
    <row r="107580">
      <c r="A107580" s="1" t="s">
        <v>37488</v>
      </c>
    </row>
    <row r="107581">
      <c r="A107581" s="1" t="s">
        <v>37489</v>
      </c>
    </row>
    <row r="107582">
      <c r="A107582" s="1" t="s">
        <v>37490</v>
      </c>
    </row>
    <row r="107583">
      <c r="A107583" s="1" t="s">
        <v>37491</v>
      </c>
    </row>
    <row r="107584">
      <c r="A107584" s="1" t="s">
        <v>37492</v>
      </c>
    </row>
    <row r="107585">
      <c r="A107585" s="1" t="s">
        <v>37493</v>
      </c>
    </row>
    <row r="107586">
      <c r="A107586" s="1" t="s">
        <v>37494</v>
      </c>
    </row>
    <row r="107587">
      <c r="A107587" s="1" t="s">
        <v>37495</v>
      </c>
    </row>
    <row r="107588">
      <c r="A107588" s="1" t="s">
        <v>37496</v>
      </c>
    </row>
    <row r="107589">
      <c r="A107589" s="1" t="s">
        <v>37497</v>
      </c>
    </row>
    <row r="107590">
      <c r="A107590" s="1" t="s">
        <v>37430</v>
      </c>
    </row>
    <row r="107591">
      <c r="A107591" s="1" t="s">
        <v>37498</v>
      </c>
    </row>
    <row r="107592">
      <c r="A107592" s="1" t="s">
        <v>37499</v>
      </c>
    </row>
    <row r="107593">
      <c r="A107593" s="1" t="s">
        <v>37500</v>
      </c>
    </row>
    <row r="107594">
      <c r="A107594" s="1" t="s">
        <v>37501</v>
      </c>
    </row>
    <row r="107595">
      <c r="A107595" s="1" t="s">
        <v>37502</v>
      </c>
    </row>
    <row r="107596">
      <c r="A107596" s="1" t="s">
        <v>37504</v>
      </c>
    </row>
    <row r="107597">
      <c r="A107597" s="1" t="s">
        <v>37505</v>
      </c>
    </row>
    <row r="107598">
      <c r="A107598" s="1" t="s">
        <v>37506</v>
      </c>
    </row>
    <row r="107599">
      <c r="A107599" s="1" t="s">
        <v>37507</v>
      </c>
    </row>
    <row r="107600">
      <c r="A107600" s="1" t="s">
        <v>37508</v>
      </c>
    </row>
    <row r="107601">
      <c r="A107601" s="1" t="s">
        <v>37509</v>
      </c>
    </row>
    <row r="107602">
      <c r="A107602" s="1" t="s">
        <v>37510</v>
      </c>
    </row>
    <row r="107603">
      <c r="A107603" s="1" t="s">
        <v>37511</v>
      </c>
    </row>
    <row r="107604">
      <c r="A107604" s="1" t="s">
        <v>37512</v>
      </c>
    </row>
    <row r="107605">
      <c r="A107605" s="1" t="s">
        <v>37513</v>
      </c>
    </row>
    <row r="107606">
      <c r="A107606" s="1" t="s">
        <v>37514</v>
      </c>
    </row>
    <row r="107607">
      <c r="A107607" s="1" t="s">
        <v>37515</v>
      </c>
    </row>
    <row r="107608">
      <c r="A107608" s="1" t="s">
        <v>37516</v>
      </c>
    </row>
    <row r="107609">
      <c r="A107609" s="1" t="s">
        <v>37517</v>
      </c>
    </row>
    <row r="107610">
      <c r="A107610" s="1" t="s">
        <v>37518</v>
      </c>
    </row>
    <row r="107611">
      <c r="A107611" s="1" t="s">
        <v>37519</v>
      </c>
    </row>
    <row r="107612">
      <c r="A107612" s="1" t="s">
        <v>37520</v>
      </c>
    </row>
    <row r="107613">
      <c r="A107613" s="1" t="s">
        <v>37435</v>
      </c>
    </row>
    <row r="107614">
      <c r="A107614" s="1" t="s">
        <v>37436</v>
      </c>
    </row>
    <row r="107615">
      <c r="A107615" s="1" t="s">
        <v>37521</v>
      </c>
    </row>
    <row r="107616">
      <c r="A107616" s="1" t="s">
        <v>37438</v>
      </c>
    </row>
    <row r="107617">
      <c r="A107617" s="1" t="s">
        <v>37439</v>
      </c>
    </row>
    <row r="107618">
      <c r="A107618" s="1" t="s">
        <v>37522</v>
      </c>
    </row>
    <row r="107619">
      <c r="A107619" s="1" t="s">
        <v>37441</v>
      </c>
    </row>
    <row r="107620">
      <c r="A107620" s="1" t="s">
        <v>37442</v>
      </c>
    </row>
    <row r="107621">
      <c r="A107621" s="1" t="s">
        <v>37443</v>
      </c>
    </row>
    <row r="107622">
      <c r="A107622" s="1" t="s">
        <v>37444</v>
      </c>
    </row>
    <row r="107623">
      <c r="A107623" s="1" t="s">
        <v>37445</v>
      </c>
    </row>
    <row r="107624">
      <c r="A107624" s="1" t="s">
        <v>37523</v>
      </c>
    </row>
    <row r="107625">
      <c r="A107625" s="1" t="s">
        <v>37131</v>
      </c>
    </row>
    <row r="107626">
      <c r="A107626" s="1" t="s">
        <v>37525</v>
      </c>
    </row>
    <row r="107627">
      <c r="A107627" s="1" t="s">
        <v>37526</v>
      </c>
    </row>
    <row r="107629">
      <c r="A107629" s="1" t="s">
        <v>37527</v>
      </c>
    </row>
    <row r="107630">
      <c r="A107630" s="1" t="s">
        <v>37528</v>
      </c>
    </row>
    <row r="107632">
      <c r="A107632" s="1" t="s">
        <v>37529</v>
      </c>
    </row>
    <row r="107634">
      <c r="A107634" s="1" t="s">
        <v>37530</v>
      </c>
    </row>
    <row r="107635">
      <c r="A107635" s="1" t="s">
        <v>37531</v>
      </c>
    </row>
    <row r="107636">
      <c r="A107636" s="1" t="s">
        <v>37532</v>
      </c>
    </row>
    <row r="107638">
      <c r="A107638" s="1" t="s">
        <v>37533</v>
      </c>
    </row>
    <row r="107639">
      <c r="A107639" s="1" t="s">
        <v>37534</v>
      </c>
    </row>
    <row r="107640">
      <c r="A107640" s="1" t="s">
        <v>37535</v>
      </c>
    </row>
    <row r="107642">
      <c r="A107642" s="1" t="s">
        <v>37536</v>
      </c>
    </row>
    <row r="107643">
      <c r="A107643" s="1" t="s">
        <v>37537</v>
      </c>
    </row>
    <row r="107644">
      <c r="A107644" s="1" t="s">
        <v>37538</v>
      </c>
    </row>
    <row r="107645">
      <c r="A107645" s="1" t="s">
        <v>37539</v>
      </c>
    </row>
    <row r="107646">
      <c r="A107646" s="1" t="s">
        <v>37540</v>
      </c>
    </row>
    <row r="107648">
      <c r="A107648" s="1" t="s">
        <v>37541</v>
      </c>
    </row>
    <row r="107649">
      <c r="A107649" s="1" t="s">
        <v>37542</v>
      </c>
    </row>
    <row r="107650">
      <c r="A107650" s="1" t="s">
        <v>37543</v>
      </c>
    </row>
    <row r="107651">
      <c r="A107651" s="1" t="s">
        <v>37544</v>
      </c>
    </row>
    <row r="107653">
      <c r="A107653" s="1" t="s">
        <v>37545</v>
      </c>
    </row>
    <row r="107655">
      <c r="A107655" s="1" t="s">
        <v>37546</v>
      </c>
    </row>
    <row r="107656">
      <c r="A107656" s="1" t="s">
        <v>37542</v>
      </c>
    </row>
    <row r="107657">
      <c r="A107657" s="1" t="s">
        <v>37547</v>
      </c>
    </row>
    <row r="107659">
      <c r="A107659" s="1" t="s">
        <v>37548</v>
      </c>
    </row>
    <row r="107661">
      <c r="A107661" s="1" t="s">
        <v>33565</v>
      </c>
    </row>
    <row r="107662">
      <c r="A107662" s="1" t="s">
        <v>37549</v>
      </c>
    </row>
    <row r="107663">
      <c r="A107663" s="1" t="s">
        <v>322</v>
      </c>
    </row>
    <row r="107665">
      <c r="A107665" s="1" t="s">
        <v>37478</v>
      </c>
    </row>
    <row r="107667">
      <c r="A107667" s="1" t="s">
        <v>37550</v>
      </c>
    </row>
    <row r="107669">
      <c r="A107669" s="1" t="s">
        <v>37480</v>
      </c>
    </row>
    <row r="107670">
      <c r="A107670" s="1" t="s">
        <v>37481</v>
      </c>
    </row>
    <row r="107671">
      <c r="A107671" s="1" t="s">
        <v>37482</v>
      </c>
    </row>
    <row r="107673">
      <c r="A107673" s="1" t="s">
        <v>37483</v>
      </c>
    </row>
    <row r="107675">
      <c r="A107675" s="1" t="s">
        <v>37484</v>
      </c>
    </row>
    <row r="107677">
      <c r="A107677" s="1" t="s">
        <v>37485</v>
      </c>
    </row>
    <row r="107678">
      <c r="A107678" s="1" t="s">
        <v>37486</v>
      </c>
    </row>
    <row r="107679">
      <c r="A107679" s="1" t="s">
        <v>37487</v>
      </c>
    </row>
    <row r="107680">
      <c r="A107680" s="1" t="s">
        <v>37488</v>
      </c>
    </row>
    <row r="107681">
      <c r="A107681" s="1" t="s">
        <v>37489</v>
      </c>
    </row>
    <row r="107683">
      <c r="A107683" s="1" t="s">
        <v>37490</v>
      </c>
    </row>
    <row r="107685">
      <c r="A107685" s="1" t="s">
        <v>37491</v>
      </c>
    </row>
    <row r="107687">
      <c r="A107687" s="1" t="s">
        <v>37492</v>
      </c>
    </row>
    <row r="107688">
      <c r="A107688" s="1" t="s">
        <v>37493</v>
      </c>
    </row>
    <row r="107690">
      <c r="A107690" s="1" t="s">
        <v>37494</v>
      </c>
    </row>
    <row r="107692">
      <c r="A107692" s="1" t="s">
        <v>37495</v>
      </c>
    </row>
    <row r="107694">
      <c r="A107694" s="1" t="s">
        <v>37496</v>
      </c>
    </row>
    <row r="107696">
      <c r="A107696" s="1" t="s">
        <v>37497</v>
      </c>
    </row>
    <row r="107698">
      <c r="A107698" s="1" t="s">
        <v>37430</v>
      </c>
    </row>
    <row r="107700">
      <c r="A107700" s="1" t="s">
        <v>37551</v>
      </c>
    </row>
    <row r="107702">
      <c r="A107702" s="1" t="s">
        <v>37552</v>
      </c>
    </row>
    <row r="107704">
      <c r="A107704" s="1" t="s">
        <v>37553</v>
      </c>
    </row>
    <row r="107705">
      <c r="A107705" s="1" t="s">
        <v>37554</v>
      </c>
    </row>
    <row r="107706">
      <c r="A107706" s="1" t="s">
        <v>37502</v>
      </c>
    </row>
    <row r="107708">
      <c r="A107708" s="1" t="s">
        <v>37555</v>
      </c>
    </row>
    <row r="107710">
      <c r="A107710" s="1" t="s">
        <v>37506</v>
      </c>
    </row>
    <row r="107711">
      <c r="A107711" s="1" t="s">
        <v>37507</v>
      </c>
    </row>
    <row r="107712">
      <c r="A107712" s="1" t="s">
        <v>37508</v>
      </c>
    </row>
    <row r="107714">
      <c r="A107714" s="1" t="s">
        <v>37131</v>
      </c>
    </row>
    <row r="107716">
      <c r="A107716" s="1" t="s">
        <v>2001</v>
      </c>
    </row>
    <row r="107717">
      <c r="A107717" s="1" t="s">
        <v>37242</v>
      </c>
    </row>
    <row r="107718">
      <c r="A107718" s="1" t="s">
        <v>37528</v>
      </c>
    </row>
    <row r="107719">
      <c r="A107719" s="1" t="s">
        <v>37529</v>
      </c>
    </row>
    <row r="107720">
      <c r="A107720" s="1" t="s">
        <v>37530</v>
      </c>
    </row>
    <row r="107721">
      <c r="A107721" s="1" t="s">
        <v>37531</v>
      </c>
    </row>
    <row r="107722">
      <c r="A107722" s="1" t="s">
        <v>37532</v>
      </c>
    </row>
    <row r="107723">
      <c r="A107723" s="1" t="s">
        <v>37533</v>
      </c>
    </row>
    <row r="107724">
      <c r="A107724" s="1" t="s">
        <v>37534</v>
      </c>
    </row>
    <row r="107725">
      <c r="A107725" s="1" t="s">
        <v>37535</v>
      </c>
    </row>
    <row r="107726">
      <c r="A107726" s="1" t="s">
        <v>37537</v>
      </c>
    </row>
    <row r="107727">
      <c r="A107727" s="1" t="s">
        <v>37538</v>
      </c>
    </row>
    <row r="107728">
      <c r="A107728" s="1" t="s">
        <v>37539</v>
      </c>
    </row>
    <row r="107729">
      <c r="A107729" s="1" t="s">
        <v>37540</v>
      </c>
    </row>
    <row r="107730">
      <c r="A107730" s="1" t="s">
        <v>37541</v>
      </c>
    </row>
    <row r="107731">
      <c r="A107731" s="1" t="s">
        <v>37542</v>
      </c>
    </row>
    <row r="107732">
      <c r="A107732" s="1" t="s">
        <v>37543</v>
      </c>
    </row>
    <row r="107733">
      <c r="A107733" s="1" t="s">
        <v>37544</v>
      </c>
    </row>
    <row r="107734">
      <c r="A107734" s="1" t="s">
        <v>37545</v>
      </c>
    </row>
    <row r="107735">
      <c r="A107735" s="1" t="s">
        <v>37546</v>
      </c>
    </row>
    <row r="107736">
      <c r="A107736" s="1" t="s">
        <v>37542</v>
      </c>
    </row>
    <row r="107737">
      <c r="A107737" s="1" t="s">
        <v>37547</v>
      </c>
    </row>
    <row r="107738">
      <c r="A107738" s="1" t="s">
        <v>37548</v>
      </c>
    </row>
    <row r="107739">
      <c r="A107739" s="1" t="s">
        <v>37549</v>
      </c>
    </row>
    <row r="107740">
      <c r="A107740" s="1" t="s">
        <v>37478</v>
      </c>
    </row>
    <row r="107741">
      <c r="A107741" s="1" t="s">
        <v>37550</v>
      </c>
    </row>
    <row r="107742">
      <c r="A107742" s="1" t="s">
        <v>37480</v>
      </c>
    </row>
    <row r="107743">
      <c r="A107743" s="1" t="s">
        <v>37481</v>
      </c>
    </row>
    <row r="107744">
      <c r="A107744" s="1" t="s">
        <v>37482</v>
      </c>
    </row>
    <row r="107745">
      <c r="A107745" s="1" t="s">
        <v>37483</v>
      </c>
    </row>
    <row r="107746">
      <c r="A107746" s="1" t="s">
        <v>37484</v>
      </c>
    </row>
    <row r="107747">
      <c r="A107747" s="1" t="s">
        <v>37485</v>
      </c>
    </row>
    <row r="107748">
      <c r="A107748" s="1" t="s">
        <v>37486</v>
      </c>
    </row>
    <row r="107749">
      <c r="A107749" s="1" t="s">
        <v>37487</v>
      </c>
    </row>
    <row r="107750">
      <c r="A107750" s="1" t="s">
        <v>37488</v>
      </c>
    </row>
    <row r="107751">
      <c r="A107751" s="1" t="s">
        <v>37489</v>
      </c>
    </row>
    <row r="107752">
      <c r="A107752" s="1" t="s">
        <v>37490</v>
      </c>
    </row>
    <row r="107753">
      <c r="A107753" s="1" t="s">
        <v>37491</v>
      </c>
    </row>
    <row r="107754">
      <c r="A107754" s="1" t="s">
        <v>37492</v>
      </c>
    </row>
    <row r="107755">
      <c r="A107755" s="1" t="s">
        <v>37493</v>
      </c>
    </row>
    <row r="107756">
      <c r="A107756" s="1" t="s">
        <v>37494</v>
      </c>
    </row>
    <row r="107757">
      <c r="A107757" s="1" t="s">
        <v>37495</v>
      </c>
    </row>
    <row r="107758">
      <c r="A107758" s="1" t="s">
        <v>37496</v>
      </c>
    </row>
    <row r="107759">
      <c r="A107759" s="1" t="s">
        <v>37497</v>
      </c>
    </row>
    <row r="107760">
      <c r="A107760" s="1" t="s">
        <v>37430</v>
      </c>
    </row>
    <row r="107761">
      <c r="A107761" s="1" t="s">
        <v>37551</v>
      </c>
    </row>
    <row r="107762">
      <c r="A107762" s="1" t="s">
        <v>37552</v>
      </c>
    </row>
    <row r="107763">
      <c r="A107763" s="1" t="s">
        <v>37553</v>
      </c>
    </row>
    <row r="107764">
      <c r="A107764" s="1" t="s">
        <v>37554</v>
      </c>
    </row>
    <row r="107765">
      <c r="A107765" s="1" t="s">
        <v>37502</v>
      </c>
    </row>
    <row r="107766">
      <c r="A107766" s="1" t="s">
        <v>37555</v>
      </c>
    </row>
    <row r="107767">
      <c r="A107767" s="1" t="s">
        <v>37506</v>
      </c>
    </row>
    <row r="107768">
      <c r="A107768" s="1" t="s">
        <v>37507</v>
      </c>
    </row>
    <row r="107769">
      <c r="A107769" s="1" t="s">
        <v>37508</v>
      </c>
    </row>
    <row r="107770">
      <c r="A107770" s="1" t="s">
        <v>37131</v>
      </c>
    </row>
    <row r="107771">
      <c r="A107771" s="1" t="s">
        <v>37556</v>
      </c>
    </row>
    <row r="107772">
      <c r="A107772" s="1" t="s">
        <v>37557</v>
      </c>
    </row>
    <row r="107774">
      <c r="A107774" s="1" t="s">
        <v>37558</v>
      </c>
    </row>
    <row r="107776">
      <c r="A107776" s="1" t="s">
        <v>37559</v>
      </c>
    </row>
    <row r="107778">
      <c r="A107778" s="1" t="s">
        <v>37560</v>
      </c>
    </row>
    <row r="107779">
      <c r="A107779" s="1" t="s">
        <v>37561</v>
      </c>
    </row>
    <row r="107780">
      <c r="A107780" s="1" t="s">
        <v>37562</v>
      </c>
    </row>
    <row r="107781">
      <c r="A107781" s="1" t="s">
        <v>37563</v>
      </c>
    </row>
    <row r="107782">
      <c r="A107782" s="1" t="s">
        <v>37564</v>
      </c>
    </row>
    <row r="107783">
      <c r="A107783" s="1" t="s">
        <v>37565</v>
      </c>
    </row>
    <row r="107785">
      <c r="A107785" s="1" t="s">
        <v>37566</v>
      </c>
    </row>
    <row r="107786">
      <c r="A107786" s="1" t="s">
        <v>37567</v>
      </c>
    </row>
    <row r="107787">
      <c r="A107787" s="1" t="s">
        <v>37568</v>
      </c>
    </row>
    <row r="107789">
      <c r="A107789" s="1" t="s">
        <v>37569</v>
      </c>
    </row>
    <row r="107790">
      <c r="A107790" s="1" t="s">
        <v>37570</v>
      </c>
    </row>
    <row r="107791">
      <c r="A107791" s="1" t="s">
        <v>37571</v>
      </c>
    </row>
    <row r="107793">
      <c r="A107793" s="1" t="s">
        <v>37572</v>
      </c>
    </row>
    <row r="107795">
      <c r="A107795" s="1" t="s">
        <v>37573</v>
      </c>
    </row>
    <row r="107797">
      <c r="A107797" s="1" t="s">
        <v>37574</v>
      </c>
    </row>
    <row r="107799">
      <c r="A107799" s="1" t="s">
        <v>37575</v>
      </c>
    </row>
    <row r="107800">
      <c r="A107800" s="1" t="s">
        <v>37576</v>
      </c>
    </row>
    <row r="107802">
      <c r="A107802" s="1" t="s">
        <v>37577</v>
      </c>
    </row>
    <row r="107804">
      <c r="A107804" s="1" t="s">
        <v>37578</v>
      </c>
    </row>
    <row r="107806">
      <c r="A107806" s="1" t="s">
        <v>37579</v>
      </c>
    </row>
    <row r="107808">
      <c r="A107808" s="1" t="s">
        <v>37580</v>
      </c>
    </row>
    <row r="107810">
      <c r="A107810" s="1" t="s">
        <v>37581</v>
      </c>
    </row>
    <row r="107812">
      <c r="A107812" s="1" t="s">
        <v>37582</v>
      </c>
    </row>
    <row r="107814">
      <c r="A107814" s="1" t="s">
        <v>37583</v>
      </c>
    </row>
    <row r="107815">
      <c r="A107815" s="1" t="s">
        <v>37584</v>
      </c>
    </row>
    <row r="107816">
      <c r="A107816" s="1" t="s">
        <v>37585</v>
      </c>
    </row>
    <row r="107817">
      <c r="A107817" s="1" t="s">
        <v>37586</v>
      </c>
    </row>
    <row r="107818">
      <c r="A107818" s="1" t="s">
        <v>37587</v>
      </c>
    </row>
    <row r="107820">
      <c r="A107820" s="1" t="s">
        <v>37588</v>
      </c>
    </row>
    <row r="107821">
      <c r="A107821" s="1" t="s">
        <v>37589</v>
      </c>
    </row>
    <row r="107823">
      <c r="A107823" s="1" t="s">
        <v>37222</v>
      </c>
    </row>
    <row r="107825">
      <c r="A107825" s="1" t="s">
        <v>37590</v>
      </c>
    </row>
    <row r="107826">
      <c r="A107826" s="1" t="s">
        <v>37591</v>
      </c>
    </row>
    <row r="107828">
      <c r="A107828" s="1" t="s">
        <v>37592</v>
      </c>
    </row>
    <row r="107830">
      <c r="A107830" s="1" t="s">
        <v>37593</v>
      </c>
    </row>
    <row r="107832">
      <c r="A107832" s="1" t="s">
        <v>37594</v>
      </c>
    </row>
    <row r="107834">
      <c r="A107834" s="1" t="s">
        <v>37529</v>
      </c>
    </row>
    <row r="107836">
      <c r="A107836" s="1" t="s">
        <v>37530</v>
      </c>
    </row>
    <row r="107837">
      <c r="A107837" s="1" t="s">
        <v>37531</v>
      </c>
    </row>
    <row r="107838">
      <c r="A107838" s="1" t="s">
        <v>37532</v>
      </c>
    </row>
    <row r="107840">
      <c r="A107840" s="1" t="s">
        <v>37533</v>
      </c>
    </row>
    <row r="107841">
      <c r="A107841" s="1" t="s">
        <v>37534</v>
      </c>
    </row>
    <row r="107842">
      <c r="A107842" s="1" t="s">
        <v>37535</v>
      </c>
    </row>
    <row r="107844">
      <c r="A107844" s="1" t="s">
        <v>37536</v>
      </c>
    </row>
    <row r="107845">
      <c r="A107845" s="1" t="s">
        <v>37537</v>
      </c>
    </row>
    <row r="107846">
      <c r="A107846" s="1" t="s">
        <v>37538</v>
      </c>
    </row>
    <row r="107847">
      <c r="A107847" s="1" t="s">
        <v>37539</v>
      </c>
    </row>
    <row r="107848">
      <c r="A107848" s="1" t="s">
        <v>37540</v>
      </c>
    </row>
    <row r="107850">
      <c r="A107850" s="1" t="s">
        <v>37541</v>
      </c>
    </row>
    <row r="107852">
      <c r="A107852" s="1" t="s">
        <v>37131</v>
      </c>
    </row>
    <row r="107854">
      <c r="A107854" s="1" t="s">
        <v>2001</v>
      </c>
    </row>
    <row r="107855">
      <c r="A107855" s="1" t="s">
        <v>37595</v>
      </c>
    </row>
    <row r="107856">
      <c r="A107856" s="1" t="s">
        <v>37558</v>
      </c>
    </row>
    <row r="107857">
      <c r="A107857" s="1" t="s">
        <v>37559</v>
      </c>
    </row>
    <row r="107858">
      <c r="A107858" s="1" t="s">
        <v>37560</v>
      </c>
    </row>
    <row r="107859">
      <c r="A107859" s="1" t="s">
        <v>37561</v>
      </c>
    </row>
    <row r="107860">
      <c r="A107860" s="1" t="s">
        <v>37562</v>
      </c>
    </row>
    <row r="107861">
      <c r="A107861" s="1" t="s">
        <v>37563</v>
      </c>
    </row>
    <row r="107862">
      <c r="A107862" s="1" t="s">
        <v>37564</v>
      </c>
    </row>
    <row r="107863">
      <c r="A107863" s="1" t="s">
        <v>37565</v>
      </c>
    </row>
    <row r="107864">
      <c r="A107864" s="1" t="s">
        <v>37566</v>
      </c>
    </row>
    <row r="107865">
      <c r="A107865" s="1" t="s">
        <v>37567</v>
      </c>
    </row>
    <row r="107866">
      <c r="A107866" s="1" t="s">
        <v>37568</v>
      </c>
    </row>
    <row r="107867">
      <c r="A107867" s="1" t="s">
        <v>37569</v>
      </c>
    </row>
    <row r="107868">
      <c r="A107868" s="1" t="s">
        <v>37570</v>
      </c>
    </row>
    <row r="107869">
      <c r="A107869" s="1" t="s">
        <v>37571</v>
      </c>
    </row>
    <row r="107870">
      <c r="A107870" s="1" t="s">
        <v>37572</v>
      </c>
    </row>
    <row r="107871">
      <c r="A107871" s="1" t="s">
        <v>37573</v>
      </c>
    </row>
    <row r="107872">
      <c r="A107872" s="1" t="s">
        <v>37574</v>
      </c>
    </row>
    <row r="107873">
      <c r="A107873" s="1" t="s">
        <v>37575</v>
      </c>
    </row>
    <row r="107874">
      <c r="A107874" s="1" t="s">
        <v>37576</v>
      </c>
    </row>
    <row r="107875">
      <c r="A107875" s="1" t="s">
        <v>37577</v>
      </c>
    </row>
    <row r="107876">
      <c r="A107876" s="1" t="s">
        <v>37578</v>
      </c>
    </row>
    <row r="107877">
      <c r="A107877" s="1" t="s">
        <v>37579</v>
      </c>
    </row>
    <row r="107878">
      <c r="A107878" s="1" t="s">
        <v>37580</v>
      </c>
    </row>
    <row r="107879">
      <c r="A107879" s="1" t="s">
        <v>37581</v>
      </c>
    </row>
    <row r="107880">
      <c r="A107880" s="1" t="s">
        <v>37582</v>
      </c>
    </row>
    <row r="107881">
      <c r="A107881" s="1" t="s">
        <v>37583</v>
      </c>
    </row>
    <row r="107882">
      <c r="A107882" s="1" t="s">
        <v>37584</v>
      </c>
    </row>
    <row r="107883">
      <c r="A107883" s="1" t="s">
        <v>37585</v>
      </c>
    </row>
    <row r="107884">
      <c r="A107884" s="1" t="s">
        <v>37586</v>
      </c>
    </row>
    <row r="107885">
      <c r="A107885" s="1" t="s">
        <v>37587</v>
      </c>
    </row>
    <row r="107886">
      <c r="A107886" s="1" t="s">
        <v>37588</v>
      </c>
    </row>
    <row r="107887">
      <c r="A107887" s="1" t="s">
        <v>37589</v>
      </c>
    </row>
    <row r="107888">
      <c r="A107888" s="1" t="s">
        <v>37222</v>
      </c>
    </row>
    <row r="107889">
      <c r="A107889" s="1" t="s">
        <v>37590</v>
      </c>
    </row>
    <row r="107890">
      <c r="A107890" s="1" t="s">
        <v>37591</v>
      </c>
    </row>
    <row r="107891">
      <c r="A107891" s="1" t="s">
        <v>37592</v>
      </c>
    </row>
    <row r="107892">
      <c r="A107892" s="1" t="s">
        <v>37593</v>
      </c>
    </row>
    <row r="107893">
      <c r="A107893" s="1" t="s">
        <v>37594</v>
      </c>
    </row>
    <row r="107894">
      <c r="A107894" s="1" t="s">
        <v>37529</v>
      </c>
    </row>
    <row r="107895">
      <c r="A107895" s="1" t="s">
        <v>37530</v>
      </c>
    </row>
    <row r="107896">
      <c r="A107896" s="1" t="s">
        <v>37531</v>
      </c>
    </row>
    <row r="107897">
      <c r="A107897" s="1" t="s">
        <v>37532</v>
      </c>
    </row>
    <row r="107898">
      <c r="A107898" s="1" t="s">
        <v>37533</v>
      </c>
    </row>
    <row r="107899">
      <c r="A107899" s="1" t="s">
        <v>37534</v>
      </c>
    </row>
    <row r="107900">
      <c r="A107900" s="1" t="s">
        <v>37535</v>
      </c>
    </row>
    <row r="107901">
      <c r="A107901" s="1" t="s">
        <v>37537</v>
      </c>
    </row>
    <row r="107902">
      <c r="A107902" s="1" t="s">
        <v>37538</v>
      </c>
    </row>
    <row r="107903">
      <c r="A107903" s="1" t="s">
        <v>37539</v>
      </c>
    </row>
    <row r="107904">
      <c r="A107904" s="1" t="s">
        <v>37540</v>
      </c>
    </row>
    <row r="107905">
      <c r="A107905" s="1" t="s">
        <v>37541</v>
      </c>
    </row>
    <row r="107906">
      <c r="A107906" s="1" t="s">
        <v>37131</v>
      </c>
    </row>
    <row r="107907">
      <c r="A107907" s="1" t="s">
        <v>37596</v>
      </c>
    </row>
    <row r="107908">
      <c r="A107908" s="1" t="s">
        <v>37597</v>
      </c>
    </row>
    <row r="107910">
      <c r="A107910" s="1" t="s">
        <v>37558</v>
      </c>
    </row>
    <row r="107912">
      <c r="A107912" s="1" t="s">
        <v>37559</v>
      </c>
    </row>
    <row r="107914">
      <c r="A107914" s="1" t="s">
        <v>37560</v>
      </c>
    </row>
    <row r="107915">
      <c r="A107915" s="1" t="s">
        <v>37561</v>
      </c>
    </row>
    <row r="107916">
      <c r="A107916" s="1" t="s">
        <v>37562</v>
      </c>
    </row>
    <row r="107917">
      <c r="A107917" s="1" t="s">
        <v>37563</v>
      </c>
    </row>
    <row r="107918">
      <c r="A107918" s="1" t="s">
        <v>37564</v>
      </c>
    </row>
    <row r="107919">
      <c r="A107919" s="1" t="s">
        <v>37565</v>
      </c>
    </row>
    <row r="107921">
      <c r="A107921" s="1" t="s">
        <v>37566</v>
      </c>
    </row>
    <row r="107922">
      <c r="A107922" s="1" t="s">
        <v>37567</v>
      </c>
    </row>
    <row r="107923">
      <c r="A107923" s="1" t="s">
        <v>37568</v>
      </c>
    </row>
    <row r="107925">
      <c r="A107925" s="1" t="s">
        <v>37569</v>
      </c>
    </row>
    <row r="107926">
      <c r="A107926" s="1" t="s">
        <v>37570</v>
      </c>
    </row>
    <row r="107927">
      <c r="A107927" s="1" t="s">
        <v>37571</v>
      </c>
    </row>
    <row r="107929">
      <c r="A107929" s="1" t="s">
        <v>37572</v>
      </c>
    </row>
    <row r="107931">
      <c r="A107931" s="1" t="s">
        <v>37573</v>
      </c>
    </row>
    <row r="107933">
      <c r="A107933" s="1" t="s">
        <v>37574</v>
      </c>
    </row>
    <row r="107935">
      <c r="A107935" s="1" t="s">
        <v>37575</v>
      </c>
    </row>
    <row r="107936">
      <c r="A107936" s="1" t="s">
        <v>37576</v>
      </c>
    </row>
    <row r="107938">
      <c r="A107938" s="1" t="s">
        <v>37577</v>
      </c>
    </row>
    <row r="107940">
      <c r="A107940" s="1" t="s">
        <v>37578</v>
      </c>
    </row>
    <row r="107942">
      <c r="A107942" s="1" t="s">
        <v>37579</v>
      </c>
    </row>
    <row r="107944">
      <c r="A107944" s="1" t="s">
        <v>37580</v>
      </c>
    </row>
    <row r="107946">
      <c r="A107946" s="1" t="s">
        <v>37581</v>
      </c>
    </row>
    <row r="107948">
      <c r="A107948" s="1" t="s">
        <v>37582</v>
      </c>
    </row>
    <row r="107950">
      <c r="A107950" s="1" t="s">
        <v>37583</v>
      </c>
    </row>
    <row r="107951">
      <c r="A107951" s="1" t="s">
        <v>37584</v>
      </c>
    </row>
    <row r="107952">
      <c r="A107952" s="1" t="s">
        <v>37585</v>
      </c>
    </row>
    <row r="107953">
      <c r="A107953" s="1" t="s">
        <v>37586</v>
      </c>
    </row>
    <row r="107954">
      <c r="A107954" s="1" t="s">
        <v>37587</v>
      </c>
    </row>
    <row r="107956">
      <c r="A107956" s="1" t="s">
        <v>37588</v>
      </c>
    </row>
    <row r="107957">
      <c r="A107957" s="1" t="s">
        <v>37589</v>
      </c>
    </row>
    <row r="107959">
      <c r="A107959" s="1" t="s">
        <v>37222</v>
      </c>
    </row>
    <row r="107961">
      <c r="A107961" s="1" t="s">
        <v>37590</v>
      </c>
    </row>
    <row r="107962">
      <c r="A107962" s="1" t="s">
        <v>37591</v>
      </c>
    </row>
    <row r="107964">
      <c r="A107964" s="1" t="s">
        <v>37592</v>
      </c>
    </row>
    <row r="107966">
      <c r="A107966" s="1" t="s">
        <v>37593</v>
      </c>
    </row>
    <row r="107968">
      <c r="A107968" s="1" t="s">
        <v>37594</v>
      </c>
    </row>
    <row r="107970">
      <c r="A107970" s="1" t="s">
        <v>37529</v>
      </c>
    </row>
    <row r="107972">
      <c r="A107972" s="1" t="s">
        <v>37530</v>
      </c>
    </row>
    <row r="107973">
      <c r="A107973" s="1" t="s">
        <v>37531</v>
      </c>
    </row>
    <row r="107974">
      <c r="A107974" s="1" t="s">
        <v>37532</v>
      </c>
    </row>
    <row r="107976">
      <c r="A107976" s="1" t="s">
        <v>37533</v>
      </c>
    </row>
    <row r="107977">
      <c r="A107977" s="1" t="s">
        <v>37534</v>
      </c>
    </row>
    <row r="107978">
      <c r="A107978" s="1" t="s">
        <v>37535</v>
      </c>
    </row>
    <row r="107980">
      <c r="A107980" s="1" t="s">
        <v>37536</v>
      </c>
    </row>
    <row r="107981">
      <c r="A107981" s="1" t="s">
        <v>37537</v>
      </c>
    </row>
    <row r="107982">
      <c r="A107982" s="1" t="s">
        <v>37538</v>
      </c>
    </row>
    <row r="107983">
      <c r="A107983" s="1" t="s">
        <v>37539</v>
      </c>
    </row>
    <row r="107984">
      <c r="A107984" s="1" t="s">
        <v>37540</v>
      </c>
    </row>
    <row r="107986">
      <c r="A107986" s="1" t="s">
        <v>37541</v>
      </c>
    </row>
    <row r="107988">
      <c r="A107988" s="1" t="s">
        <v>37131</v>
      </c>
    </row>
    <row r="107990">
      <c r="A107990" s="1" t="s">
        <v>2001</v>
      </c>
    </row>
    <row r="107991">
      <c r="A107991" s="1" t="s">
        <v>37595</v>
      </c>
    </row>
    <row r="107992">
      <c r="A107992" s="1" t="s">
        <v>37558</v>
      </c>
    </row>
    <row r="107993">
      <c r="A107993" s="1" t="s">
        <v>37559</v>
      </c>
    </row>
    <row r="107994">
      <c r="A107994" s="1" t="s">
        <v>37560</v>
      </c>
    </row>
    <row r="107995">
      <c r="A107995" s="1" t="s">
        <v>37561</v>
      </c>
    </row>
    <row r="107996">
      <c r="A107996" s="1" t="s">
        <v>37562</v>
      </c>
    </row>
    <row r="107997">
      <c r="A107997" s="1" t="s">
        <v>37563</v>
      </c>
    </row>
    <row r="107998">
      <c r="A107998" s="1" t="s">
        <v>37564</v>
      </c>
    </row>
    <row r="107999">
      <c r="A107999" s="1" t="s">
        <v>37565</v>
      </c>
    </row>
    <row r="108000">
      <c r="A108000" s="1" t="s">
        <v>37566</v>
      </c>
    </row>
    <row r="108001">
      <c r="A108001" s="1" t="s">
        <v>37567</v>
      </c>
    </row>
    <row r="108002">
      <c r="A108002" s="1" t="s">
        <v>37568</v>
      </c>
    </row>
    <row r="108003">
      <c r="A108003" s="1" t="s">
        <v>37569</v>
      </c>
    </row>
    <row r="108004">
      <c r="A108004" s="1" t="s">
        <v>37570</v>
      </c>
    </row>
    <row r="108005">
      <c r="A108005" s="1" t="s">
        <v>37571</v>
      </c>
    </row>
    <row r="108006">
      <c r="A108006" s="1" t="s">
        <v>37572</v>
      </c>
    </row>
    <row r="108007">
      <c r="A108007" s="1" t="s">
        <v>37573</v>
      </c>
    </row>
    <row r="108008">
      <c r="A108008" s="1" t="s">
        <v>37574</v>
      </c>
    </row>
    <row r="108009">
      <c r="A108009" s="1" t="s">
        <v>37575</v>
      </c>
    </row>
    <row r="108010">
      <c r="A108010" s="1" t="s">
        <v>37576</v>
      </c>
    </row>
    <row r="108011">
      <c r="A108011" s="1" t="s">
        <v>37577</v>
      </c>
    </row>
    <row r="108012">
      <c r="A108012" s="1" t="s">
        <v>37578</v>
      </c>
    </row>
    <row r="108013">
      <c r="A108013" s="1" t="s">
        <v>37579</v>
      </c>
    </row>
    <row r="108014">
      <c r="A108014" s="1" t="s">
        <v>37580</v>
      </c>
    </row>
    <row r="108015">
      <c r="A108015" s="1" t="s">
        <v>37581</v>
      </c>
    </row>
    <row r="108016">
      <c r="A108016" s="1" t="s">
        <v>37582</v>
      </c>
    </row>
    <row r="108017">
      <c r="A108017" s="1" t="s">
        <v>37583</v>
      </c>
    </row>
    <row r="108018">
      <c r="A108018" s="1" t="s">
        <v>37584</v>
      </c>
    </row>
    <row r="108019">
      <c r="A108019" s="1" t="s">
        <v>37585</v>
      </c>
    </row>
    <row r="108020">
      <c r="A108020" s="1" t="s">
        <v>37586</v>
      </c>
    </row>
    <row r="108021">
      <c r="A108021" s="1" t="s">
        <v>37587</v>
      </c>
    </row>
    <row r="108022">
      <c r="A108022" s="1" t="s">
        <v>37588</v>
      </c>
    </row>
    <row r="108023">
      <c r="A108023" s="1" t="s">
        <v>37589</v>
      </c>
    </row>
    <row r="108024">
      <c r="A108024" s="1" t="s">
        <v>37222</v>
      </c>
    </row>
    <row r="108025">
      <c r="A108025" s="1" t="s">
        <v>37590</v>
      </c>
    </row>
    <row r="108026">
      <c r="A108026" s="1" t="s">
        <v>37591</v>
      </c>
    </row>
    <row r="108027">
      <c r="A108027" s="1" t="s">
        <v>37592</v>
      </c>
    </row>
    <row r="108028">
      <c r="A108028" s="1" t="s">
        <v>37593</v>
      </c>
    </row>
    <row r="108029">
      <c r="A108029" s="1" t="s">
        <v>37594</v>
      </c>
    </row>
    <row r="108030">
      <c r="A108030" s="1" t="s">
        <v>37529</v>
      </c>
    </row>
    <row r="108031">
      <c r="A108031" s="1" t="s">
        <v>37530</v>
      </c>
    </row>
    <row r="108032">
      <c r="A108032" s="1" t="s">
        <v>37531</v>
      </c>
    </row>
    <row r="108033">
      <c r="A108033" s="1" t="s">
        <v>37532</v>
      </c>
    </row>
    <row r="108034">
      <c r="A108034" s="1" t="s">
        <v>37533</v>
      </c>
    </row>
    <row r="108035">
      <c r="A108035" s="1" t="s">
        <v>37534</v>
      </c>
    </row>
    <row r="108036">
      <c r="A108036" s="1" t="s">
        <v>37535</v>
      </c>
    </row>
    <row r="108037">
      <c r="A108037" s="1" t="s">
        <v>37537</v>
      </c>
    </row>
    <row r="108038">
      <c r="A108038" s="1" t="s">
        <v>37538</v>
      </c>
    </row>
    <row r="108039">
      <c r="A108039" s="1" t="s">
        <v>37539</v>
      </c>
    </row>
    <row r="108040">
      <c r="A108040" s="1" t="s">
        <v>37540</v>
      </c>
    </row>
    <row r="108041">
      <c r="A108041" s="1" t="s">
        <v>37541</v>
      </c>
    </row>
    <row r="108042">
      <c r="A108042" s="1" t="s">
        <v>37131</v>
      </c>
    </row>
    <row r="108043">
      <c r="A108043" s="1" t="s">
        <v>37596</v>
      </c>
    </row>
    <row r="108044">
      <c r="A108044" s="1" t="s">
        <v>37598</v>
      </c>
    </row>
    <row r="108045">
      <c r="A108045" s="1" t="s">
        <v>37599</v>
      </c>
    </row>
    <row r="108047">
      <c r="A108047" s="1" t="s">
        <v>37600</v>
      </c>
    </row>
    <row r="108048">
      <c r="A108048" s="1" t="s">
        <v>37601</v>
      </c>
    </row>
    <row r="108049">
      <c r="A108049" s="1" t="s">
        <v>37602</v>
      </c>
    </row>
    <row r="108050">
      <c r="A108050" s="1" t="s">
        <v>37603</v>
      </c>
    </row>
    <row r="108051">
      <c r="A108051" s="1" t="s">
        <v>37604</v>
      </c>
    </row>
    <row r="108052">
      <c r="A108052" s="1" t="s">
        <v>37605</v>
      </c>
    </row>
    <row r="108053">
      <c r="A108053" s="1" t="s">
        <v>37606</v>
      </c>
    </row>
    <row r="108054">
      <c r="A108054" s="1" t="s">
        <v>37607</v>
      </c>
    </row>
    <row r="108056">
      <c r="A108056" s="1" t="s">
        <v>37608</v>
      </c>
    </row>
    <row r="108057">
      <c r="A108057" s="1" t="s">
        <v>37609</v>
      </c>
    </row>
    <row r="108059">
      <c r="A108059" s="1" t="s">
        <v>37610</v>
      </c>
    </row>
    <row r="108060">
      <c r="A108060" s="1" t="s">
        <v>37611</v>
      </c>
    </row>
    <row r="108062">
      <c r="A108062" s="1" t="s">
        <v>37612</v>
      </c>
    </row>
    <row r="108064">
      <c r="A108064" s="1" t="s">
        <v>37613</v>
      </c>
    </row>
    <row r="108065">
      <c r="A108065" s="1" t="s">
        <v>37614</v>
      </c>
    </row>
    <row r="108066">
      <c r="A108066" s="1" t="s">
        <v>37615</v>
      </c>
    </row>
    <row r="108067">
      <c r="A108067" s="1" t="s">
        <v>37616</v>
      </c>
    </row>
    <row r="108068">
      <c r="A108068" s="1" t="s">
        <v>37617</v>
      </c>
    </row>
    <row r="108069">
      <c r="A108069" s="1" t="s">
        <v>37618</v>
      </c>
    </row>
    <row r="108070">
      <c r="A108070" s="1" t="s">
        <v>37619</v>
      </c>
    </row>
    <row r="108071">
      <c r="A108071" s="1" t="s">
        <v>37620</v>
      </c>
    </row>
    <row r="108072">
      <c r="A108072" s="1" t="s">
        <v>37621</v>
      </c>
    </row>
    <row r="108073">
      <c r="A108073" s="1" t="s">
        <v>37622</v>
      </c>
    </row>
    <row r="108075">
      <c r="A108075" s="1" t="s">
        <v>37623</v>
      </c>
    </row>
    <row r="108077">
      <c r="A108077" s="1" t="s">
        <v>37624</v>
      </c>
    </row>
    <row r="108078">
      <c r="A108078" s="1" t="s">
        <v>37625</v>
      </c>
    </row>
    <row r="108080">
      <c r="A108080" s="1" t="s">
        <v>37626</v>
      </c>
    </row>
    <row r="108082">
      <c r="A108082" s="1" t="s">
        <v>37627</v>
      </c>
    </row>
    <row r="108084">
      <c r="A108084" s="1" t="s">
        <v>37628</v>
      </c>
    </row>
    <row r="108085">
      <c r="A108085" s="1" t="s">
        <v>37629</v>
      </c>
    </row>
    <row r="108087">
      <c r="A108087" s="1" t="s">
        <v>37113</v>
      </c>
    </row>
    <row r="108089">
      <c r="A108089" s="1" t="s">
        <v>37630</v>
      </c>
    </row>
    <row r="108090">
      <c r="A108090" s="3" t="str">
        <f>+ anatural or adopted child of you and the other parent;</f>
        <v>#ERROR!</v>
      </c>
    </row>
    <row r="108091">
      <c r="A108091" s="1" t="s">
        <v>34111</v>
      </c>
    </row>
    <row r="108092">
      <c r="A108092" s="3" t="str">
        <f>+ astepchild treated by your former partner as his or her own child.32</f>
        <v>#ERROR!</v>
      </c>
    </row>
    <row r="108093">
      <c r="A108093" s="1" t="s">
        <v>37631</v>
      </c>
    </row>
    <row r="108094">
      <c r="A108094" s="1" t="s">
        <v>37632</v>
      </c>
    </row>
    <row r="108095">
      <c r="A108095" s="1" t="s">
        <v>37633</v>
      </c>
    </row>
    <row r="108096">
      <c r="A108096" s="1" t="s">
        <v>37634</v>
      </c>
    </row>
    <row r="108097">
      <c r="A108097" s="1" t="s">
        <v>37635</v>
      </c>
    </row>
    <row r="108099">
      <c r="A108099" s="1" t="s">
        <v>37636</v>
      </c>
    </row>
    <row r="108100">
      <c r="A108100" s="1" t="s">
        <v>37637</v>
      </c>
    </row>
    <row r="108102">
      <c r="A108102" s="1" t="s">
        <v>37638</v>
      </c>
    </row>
    <row r="108104">
      <c r="A108104" s="1" t="s">
        <v>37639</v>
      </c>
    </row>
    <row r="108106">
      <c r="A108106" s="1" t="s">
        <v>37640</v>
      </c>
    </row>
    <row r="108107">
      <c r="A108107" s="1" t="s">
        <v>37641</v>
      </c>
    </row>
    <row r="108108">
      <c r="A108108" s="1" t="s">
        <v>37642</v>
      </c>
    </row>
    <row r="108109">
      <c r="A108109" s="1" t="s">
        <v>37643</v>
      </c>
    </row>
    <row r="108110">
      <c r="A108110" s="1" t="s">
        <v>37644</v>
      </c>
    </row>
    <row r="108111">
      <c r="A108111" s="1" t="s">
        <v>37645</v>
      </c>
    </row>
    <row r="108112">
      <c r="A108112" s="1" t="s">
        <v>37646</v>
      </c>
    </row>
    <row r="108113">
      <c r="A108113" s="1" t="s">
        <v>37647</v>
      </c>
    </row>
    <row r="108115">
      <c r="A108115" s="1" t="s">
        <v>37648</v>
      </c>
    </row>
    <row r="108117">
      <c r="A108117" s="1" t="s">
        <v>37649</v>
      </c>
    </row>
    <row r="108118">
      <c r="A108118" s="1" t="s">
        <v>37650</v>
      </c>
    </row>
    <row r="108119">
      <c r="A108119" s="1" t="s">
        <v>37651</v>
      </c>
    </row>
    <row r="108121">
      <c r="A108121" s="1" t="s">
        <v>37652</v>
      </c>
    </row>
    <row r="108123">
      <c r="A108123" s="3" t="str">
        <f>+ Legally married to your partner;</f>
        <v>#ERROR!</v>
      </c>
    </row>
    <row r="108125">
      <c r="A108125" s="1" t="s">
        <v>34111</v>
      </c>
    </row>
    <row r="108127">
      <c r="A108127" s="3" t="str">
        <f>+ Living in a family relationship with your partner for at least three years and were</f>
        <v>#ERROR!</v>
      </c>
    </row>
    <row r="108128">
      <c r="A108128" s="1" t="s">
        <v>37653</v>
      </c>
    </row>
    <row r="108130">
      <c r="A108130" s="1" t="s">
        <v>34111</v>
      </c>
    </row>
    <row r="108132">
      <c r="A108132" s="3" t="str">
        <f>+ Living together with your partner for less than three years, and a child was born</f>
        <v>#ERROR!</v>
      </c>
    </row>
    <row r="108133">
      <c r="A108133" s="1" t="s">
        <v>37654</v>
      </c>
    </row>
    <row r="108135">
      <c r="A108135" s="1" t="s">
        <v>37655</v>
      </c>
    </row>
    <row r="108136">
      <c r="A108136" s="1" t="s">
        <v>37656</v>
      </c>
    </row>
    <row r="108137">
      <c r="A108137" s="1" t="s">
        <v>37657</v>
      </c>
    </row>
    <row r="108138">
      <c r="A108138" s="1" t="s">
        <v>37658</v>
      </c>
    </row>
    <row r="108139">
      <c r="A108139" s="1" t="s">
        <v>37659</v>
      </c>
    </row>
    <row r="108140">
      <c r="A108140" s="1" t="s">
        <v>37660</v>
      </c>
    </row>
    <row r="108142">
      <c r="A108142" s="3" t="str">
        <f>+ are under nineteen years of age2"" or for some other reason require support.</f>
        <v>#ERROR!</v>
      </c>
    </row>
    <row r="108144">
      <c r="A108144" s="1" t="s">
        <v>37661</v>
      </c>
    </row>
    <row r="108145">
      <c r="A108145" s="1" t="s">
        <v>37662</v>
      </c>
    </row>
    <row r="108147">
      <c r="A108147" s="1" t="s">
        <v>37663</v>
      </c>
    </row>
    <row r="108149">
      <c r="A108149" s="1" t="s">
        <v>37664</v>
      </c>
    </row>
    <row r="108150">
      <c r="A108150" s="1" t="s">
        <v>37665</v>
      </c>
    </row>
    <row r="108152">
      <c r="A108152" s="1" t="s">
        <v>37666</v>
      </c>
    </row>
    <row r="108154">
      <c r="A108154" s="1" t="s">
        <v>37667</v>
      </c>
    </row>
    <row r="108155">
      <c r="A108155" s="1" t="s">
        <v>37668</v>
      </c>
    </row>
    <row r="108157">
      <c r="A108157" s="1" t="s">
        <v>37669</v>
      </c>
    </row>
    <row r="108159">
      <c r="A108159" s="1" t="s">
        <v>37670</v>
      </c>
    </row>
    <row r="108160">
      <c r="A108160" s="1" t="s">
        <v>37671</v>
      </c>
    </row>
    <row r="108162">
      <c r="A108162" s="1" t="s">
        <v>37131</v>
      </c>
    </row>
    <row r="108164">
      <c r="A108164" s="1" t="s">
        <v>2001</v>
      </c>
    </row>
    <row r="108165">
      <c r="A108165" s="1" t="s">
        <v>37672</v>
      </c>
    </row>
    <row r="108166">
      <c r="A108166" s="1" t="s">
        <v>37599</v>
      </c>
    </row>
    <row r="108167">
      <c r="A108167" s="1" t="s">
        <v>37600</v>
      </c>
    </row>
    <row r="108168">
      <c r="A108168" s="1" t="s">
        <v>37601</v>
      </c>
    </row>
    <row r="108169">
      <c r="A108169" s="1" t="s">
        <v>37602</v>
      </c>
    </row>
    <row r="108170">
      <c r="A108170" s="1" t="s">
        <v>37603</v>
      </c>
    </row>
    <row r="108171">
      <c r="A108171" s="1" t="s">
        <v>37604</v>
      </c>
    </row>
    <row r="108172">
      <c r="A108172" s="1" t="s">
        <v>37605</v>
      </c>
    </row>
    <row r="108173">
      <c r="A108173" s="1" t="s">
        <v>37606</v>
      </c>
    </row>
    <row r="108174">
      <c r="A108174" s="1" t="s">
        <v>37607</v>
      </c>
    </row>
    <row r="108175">
      <c r="A108175" s="1" t="s">
        <v>37608</v>
      </c>
    </row>
    <row r="108176">
      <c r="A108176" s="1" t="s">
        <v>37609</v>
      </c>
    </row>
    <row r="108177">
      <c r="A108177" s="1" t="s">
        <v>37610</v>
      </c>
    </row>
    <row r="108178">
      <c r="A108178" s="1" t="s">
        <v>37611</v>
      </c>
    </row>
    <row r="108179">
      <c r="A108179" s="1" t="s">
        <v>37612</v>
      </c>
    </row>
    <row r="108180">
      <c r="A108180" s="1" t="s">
        <v>37613</v>
      </c>
    </row>
    <row r="108181">
      <c r="A108181" s="1" t="s">
        <v>37614</v>
      </c>
    </row>
    <row r="108182">
      <c r="A108182" s="1" t="s">
        <v>37615</v>
      </c>
    </row>
    <row r="108183">
      <c r="A108183" s="1" t="s">
        <v>37616</v>
      </c>
    </row>
    <row r="108184">
      <c r="A108184" s="1" t="s">
        <v>37617</v>
      </c>
    </row>
    <row r="108185">
      <c r="A108185" s="1" t="s">
        <v>37618</v>
      </c>
    </row>
    <row r="108186">
      <c r="A108186" s="1" t="s">
        <v>37619</v>
      </c>
    </row>
    <row r="108187">
      <c r="A108187" s="1" t="s">
        <v>37620</v>
      </c>
    </row>
    <row r="108188">
      <c r="A108188" s="1" t="s">
        <v>37621</v>
      </c>
    </row>
    <row r="108189">
      <c r="A108189" s="1" t="s">
        <v>37622</v>
      </c>
    </row>
    <row r="108190">
      <c r="A108190" s="1" t="s">
        <v>37623</v>
      </c>
    </row>
    <row r="108191">
      <c r="A108191" s="1" t="s">
        <v>37624</v>
      </c>
    </row>
    <row r="108192">
      <c r="A108192" s="1" t="s">
        <v>37625</v>
      </c>
    </row>
    <row r="108193">
      <c r="A108193" s="1" t="s">
        <v>37626</v>
      </c>
    </row>
    <row r="108194">
      <c r="A108194" s="1" t="s">
        <v>37627</v>
      </c>
    </row>
    <row r="108195">
      <c r="A108195" s="1" t="s">
        <v>37628</v>
      </c>
    </row>
    <row r="108196">
      <c r="A108196" s="1" t="s">
        <v>37629</v>
      </c>
    </row>
    <row r="108197">
      <c r="A108197" s="1" t="s">
        <v>37113</v>
      </c>
    </row>
    <row r="108198">
      <c r="A108198" s="1" t="s">
        <v>37630</v>
      </c>
    </row>
    <row r="108199">
      <c r="A108199" s="3" t="str">
        <f>+ anatural or adopted child of you and the other parent;</f>
        <v>#ERROR!</v>
      </c>
    </row>
    <row r="108200">
      <c r="A108200" s="3" t="str">
        <f>+ astepchild treated by your former partner as his or her own child.32</f>
        <v>#ERROR!</v>
      </c>
    </row>
    <row r="108201">
      <c r="A108201" s="1" t="s">
        <v>37631</v>
      </c>
    </row>
    <row r="108202">
      <c r="A108202" s="1" t="s">
        <v>37632</v>
      </c>
    </row>
    <row r="108203">
      <c r="A108203" s="1" t="s">
        <v>37633</v>
      </c>
    </row>
    <row r="108204">
      <c r="A108204" s="1" t="s">
        <v>37634</v>
      </c>
    </row>
    <row r="108205">
      <c r="A108205" s="1" t="s">
        <v>37635</v>
      </c>
    </row>
    <row r="108206">
      <c r="A108206" s="1" t="s">
        <v>37636</v>
      </c>
    </row>
    <row r="108207">
      <c r="A108207" s="1" t="s">
        <v>37637</v>
      </c>
    </row>
    <row r="108208">
      <c r="A108208" s="1" t="s">
        <v>37638</v>
      </c>
    </row>
    <row r="108209">
      <c r="A108209" s="1" t="s">
        <v>37639</v>
      </c>
    </row>
    <row r="108210">
      <c r="A108210" s="1" t="s">
        <v>37640</v>
      </c>
    </row>
    <row r="108211">
      <c r="A108211" s="1" t="s">
        <v>37641</v>
      </c>
    </row>
    <row r="108212">
      <c r="A108212" s="1" t="s">
        <v>37642</v>
      </c>
    </row>
    <row r="108213">
      <c r="A108213" s="1" t="s">
        <v>37643</v>
      </c>
    </row>
    <row r="108214">
      <c r="A108214" s="1" t="s">
        <v>37644</v>
      </c>
    </row>
    <row r="108215">
      <c r="A108215" s="1" t="s">
        <v>37645</v>
      </c>
    </row>
    <row r="108216">
      <c r="A108216" s="1" t="s">
        <v>37646</v>
      </c>
    </row>
    <row r="108217">
      <c r="A108217" s="1" t="s">
        <v>37647</v>
      </c>
    </row>
    <row r="108218">
      <c r="A108218" s="1" t="s">
        <v>37648</v>
      </c>
    </row>
    <row r="108219">
      <c r="A108219" s="1" t="s">
        <v>37649</v>
      </c>
    </row>
    <row r="108220">
      <c r="A108220" s="1" t="s">
        <v>37650</v>
      </c>
    </row>
    <row r="108221">
      <c r="A108221" s="1" t="s">
        <v>37651</v>
      </c>
    </row>
    <row r="108222">
      <c r="A108222" s="1" t="s">
        <v>37652</v>
      </c>
    </row>
    <row r="108223">
      <c r="A108223" s="3" t="str">
        <f>+ Legally married to your partner;</f>
        <v>#ERROR!</v>
      </c>
    </row>
    <row r="108224">
      <c r="A108224" s="3" t="str">
        <f>+ Living in a family relationship with your partner for at least three years and were</f>
        <v>#ERROR!</v>
      </c>
    </row>
    <row r="108225">
      <c r="A108225" s="1" t="s">
        <v>37653</v>
      </c>
    </row>
    <row r="108226">
      <c r="A108226" s="3" t="str">
        <f>+ Living together with your partner for less than three years, and a child was born</f>
        <v>#ERROR!</v>
      </c>
    </row>
    <row r="108227">
      <c r="A108227" s="1" t="s">
        <v>37654</v>
      </c>
    </row>
    <row r="108228">
      <c r="A108228" s="1" t="s">
        <v>37655</v>
      </c>
    </row>
    <row r="108229">
      <c r="A108229" s="1" t="s">
        <v>37656</v>
      </c>
    </row>
    <row r="108230">
      <c r="A108230" s="1" t="s">
        <v>37657</v>
      </c>
    </row>
    <row r="108231">
      <c r="A108231" s="1" t="s">
        <v>37658</v>
      </c>
    </row>
    <row r="108232">
      <c r="A108232" s="1" t="s">
        <v>37659</v>
      </c>
    </row>
    <row r="108233">
      <c r="A108233" s="1" t="s">
        <v>37660</v>
      </c>
    </row>
    <row r="108234">
      <c r="A108234" s="3" t="str">
        <f>+ are under nineteen years of age2"" or for some other reason require support.</f>
        <v>#ERROR!</v>
      </c>
    </row>
    <row r="108235">
      <c r="A108235" s="1" t="s">
        <v>37661</v>
      </c>
    </row>
    <row r="108236">
      <c r="A108236" s="1" t="s">
        <v>37662</v>
      </c>
    </row>
    <row r="108237">
      <c r="A108237" s="1" t="s">
        <v>37663</v>
      </c>
    </row>
    <row r="108238">
      <c r="A108238" s="1" t="s">
        <v>37664</v>
      </c>
    </row>
    <row r="108239">
      <c r="A108239" s="1" t="s">
        <v>37665</v>
      </c>
    </row>
    <row r="108240">
      <c r="A108240" s="1" t="s">
        <v>37666</v>
      </c>
    </row>
    <row r="108241">
      <c r="A108241" s="1" t="s">
        <v>37667</v>
      </c>
    </row>
    <row r="108242">
      <c r="A108242" s="1" t="s">
        <v>37668</v>
      </c>
    </row>
    <row r="108243">
      <c r="A108243" s="1" t="s">
        <v>37669</v>
      </c>
    </row>
    <row r="108244">
      <c r="A108244" s="1" t="s">
        <v>37670</v>
      </c>
    </row>
    <row r="108245">
      <c r="A108245" s="1" t="s">
        <v>37671</v>
      </c>
    </row>
    <row r="108246">
      <c r="A108246" s="1" t="s">
        <v>37131</v>
      </c>
    </row>
    <row r="108247">
      <c r="A108247" s="1" t="s">
        <v>37673</v>
      </c>
    </row>
    <row r="108248">
      <c r="A108248" s="1" t="s">
        <v>37674</v>
      </c>
    </row>
    <row r="108250">
      <c r="A108250" s="1" t="s">
        <v>37675</v>
      </c>
    </row>
    <row r="108252">
      <c r="A108252" s="1" t="s">
        <v>37676</v>
      </c>
    </row>
    <row r="108254">
      <c r="A108254" s="1" t="s">
        <v>37677</v>
      </c>
    </row>
    <row r="108255">
      <c r="A108255" s="1" t="s">
        <v>37678</v>
      </c>
    </row>
    <row r="108256">
      <c r="A108256" s="1" t="s">
        <v>37679</v>
      </c>
    </row>
    <row r="108257">
      <c r="A108257" s="1" t="s">
        <v>37680</v>
      </c>
    </row>
    <row r="108259">
      <c r="A108259" s="1" t="s">
        <v>37681</v>
      </c>
    </row>
    <row r="108260">
      <c r="A108260" s="1" t="s">
        <v>37682</v>
      </c>
    </row>
    <row r="108262">
      <c r="A108262" s="1" t="s">
        <v>37683</v>
      </c>
    </row>
    <row r="108264">
      <c r="A108264" s="3" t="str">
        <f>+ the court file number(once you have one),</f>
        <v>#ERROR!</v>
      </c>
    </row>
    <row r="108266">
      <c r="A108266" s="1" t="s">
        <v>37684</v>
      </c>
    </row>
    <row r="108268">
      <c r="A108268" s="1" t="s">
        <v>37685</v>
      </c>
    </row>
    <row r="108270">
      <c r="A108270" s="3" t="str">
        <f>+ the judicial district where the case will be decided,</f>
        <v>#ERROR!</v>
      </c>
    </row>
    <row r="108272">
      <c r="A108272" s="3" t="str">
        <f>+ the name of the person making the application to the court(called the</f>
        <v>#ERROR!</v>
      </c>
    </row>
    <row r="108273">
      <c r="A108273" s="1" t="s">
        <v>37686</v>
      </c>
    </row>
    <row r="108275">
      <c r="A108275" s="1" t="s">
        <v>37687</v>
      </c>
    </row>
    <row r="108277">
      <c r="A108277" s="1" t="s">
        <v>37688</v>
      </c>
    </row>
    <row r="108279">
      <c r="A108279" s="3" t="str">
        <f>+ the date signed</f>
        <v>#ERROR!</v>
      </c>
    </row>
    <row r="108281">
      <c r="A108281" s="1" t="s">
        <v>37689</v>
      </c>
    </row>
    <row r="108282">
      <c r="A108282" s="1" t="s">
        <v>37690</v>
      </c>
    </row>
    <row r="108284">
      <c r="A108284" s="1" t="s">
        <v>37691</v>
      </c>
    </row>
    <row r="108286">
      <c r="A108286" s="1" t="s">
        <v>37692</v>
      </c>
    </row>
    <row r="108288">
      <c r="A108288" s="1" t="s">
        <v>37693</v>
      </c>
    </row>
    <row r="108290">
      <c r="A108290" s="1" t="s">
        <v>37694</v>
      </c>
    </row>
    <row r="108292">
      <c r="A108292" s="1" t="s">
        <v>37695</v>
      </c>
    </row>
    <row r="108293">
      <c r="A108293" s="1" t="s">
        <v>37696</v>
      </c>
    </row>
    <row r="108295">
      <c r="A108295" s="1" t="s">
        <v>37697</v>
      </c>
    </row>
    <row r="108296">
      <c r="A108296" s="1" t="s">
        <v>37698</v>
      </c>
    </row>
    <row r="108298">
      <c r="A108298" s="1" t="s">
        <v>37699</v>
      </c>
    </row>
    <row r="108300">
      <c r="A108300" s="1" t="s">
        <v>37700</v>
      </c>
    </row>
    <row r="108302">
      <c r="A108302" s="1" t="s">
        <v>37701</v>
      </c>
    </row>
    <row r="108303">
      <c r="A108303" s="1" t="s">
        <v>37702</v>
      </c>
    </row>
    <row r="108304">
      <c r="A108304" s="1" t="s">
        <v>37703</v>
      </c>
    </row>
    <row r="108306">
      <c r="A108306" s="1" t="s">
        <v>37704</v>
      </c>
    </row>
    <row r="108308">
      <c r="A108308" s="1" t="s">
        <v>37705</v>
      </c>
    </row>
    <row r="108309">
      <c r="A108309" s="1" t="s">
        <v>37706</v>
      </c>
    </row>
    <row r="108311">
      <c r="A108311" s="1" t="s">
        <v>37707</v>
      </c>
    </row>
    <row r="108313">
      <c r="A108313" s="1" t="s">
        <v>37708</v>
      </c>
    </row>
    <row r="108315">
      <c r="A108315" s="1" t="s">
        <v>37131</v>
      </c>
    </row>
    <row r="108317">
      <c r="A108317" s="1" t="s">
        <v>2001</v>
      </c>
    </row>
    <row r="108318">
      <c r="A108318" s="1" t="s">
        <v>37709</v>
      </c>
    </row>
    <row r="108319">
      <c r="A108319" s="1" t="s">
        <v>37676</v>
      </c>
    </row>
    <row r="108320">
      <c r="A108320" s="1" t="s">
        <v>37677</v>
      </c>
    </row>
    <row r="108321">
      <c r="A108321" s="1" t="s">
        <v>37678</v>
      </c>
    </row>
    <row r="108322">
      <c r="A108322" s="1" t="s">
        <v>37679</v>
      </c>
    </row>
    <row r="108323">
      <c r="A108323" s="1" t="s">
        <v>37680</v>
      </c>
    </row>
    <row r="108324">
      <c r="A108324" s="1" t="s">
        <v>37681</v>
      </c>
    </row>
    <row r="108325">
      <c r="A108325" s="1" t="s">
        <v>37682</v>
      </c>
    </row>
    <row r="108326">
      <c r="A108326" s="1" t="s">
        <v>37683</v>
      </c>
    </row>
    <row r="108327">
      <c r="A108327" s="3" t="str">
        <f>+ the court file number(once you have one),</f>
        <v>#ERROR!</v>
      </c>
    </row>
    <row r="108328">
      <c r="A108328" s="1" t="s">
        <v>37684</v>
      </c>
    </row>
    <row r="108329">
      <c r="A108329" s="1" t="s">
        <v>37685</v>
      </c>
    </row>
    <row r="108330">
      <c r="A108330" s="3" t="str">
        <f>+ the judicial district where the case will be decided,</f>
        <v>#ERROR!</v>
      </c>
    </row>
    <row r="108331">
      <c r="A108331" s="3" t="str">
        <f>+ the name of the person making the application to the court(called the</f>
        <v>#ERROR!</v>
      </c>
    </row>
    <row r="108332">
      <c r="A108332" s="1" t="s">
        <v>37686</v>
      </c>
    </row>
    <row r="108333">
      <c r="A108333" s="1" t="s">
        <v>37687</v>
      </c>
    </row>
    <row r="108334">
      <c r="A108334" s="1" t="s">
        <v>37688</v>
      </c>
    </row>
    <row r="108335">
      <c r="A108335" s="3" t="str">
        <f>+ the date signed</f>
        <v>#ERROR!</v>
      </c>
    </row>
    <row r="108336">
      <c r="A108336" s="1" t="s">
        <v>37689</v>
      </c>
    </row>
    <row r="108337">
      <c r="A108337" s="1" t="s">
        <v>37690</v>
      </c>
    </row>
    <row r="108338">
      <c r="A108338" s="1" t="s">
        <v>37691</v>
      </c>
    </row>
    <row r="108339">
      <c r="A108339" s="1" t="s">
        <v>37692</v>
      </c>
    </row>
    <row r="108340">
      <c r="A108340" s="1" t="s">
        <v>37693</v>
      </c>
    </row>
    <row r="108341">
      <c r="A108341" s="1" t="s">
        <v>37694</v>
      </c>
    </row>
    <row r="108342">
      <c r="A108342" s="1" t="s">
        <v>37695</v>
      </c>
    </row>
    <row r="108343">
      <c r="A108343" s="1" t="s">
        <v>37696</v>
      </c>
    </row>
    <row r="108344">
      <c r="A108344" s="1" t="s">
        <v>37697</v>
      </c>
    </row>
    <row r="108345">
      <c r="A108345" s="1" t="s">
        <v>37698</v>
      </c>
    </row>
    <row r="108346">
      <c r="A108346" s="1" t="s">
        <v>37699</v>
      </c>
    </row>
    <row r="108347">
      <c r="A108347" s="1" t="s">
        <v>37700</v>
      </c>
    </row>
    <row r="108348">
      <c r="A108348" s="1" t="s">
        <v>37701</v>
      </c>
    </row>
    <row r="108349">
      <c r="A108349" s="1" t="s">
        <v>37702</v>
      </c>
    </row>
    <row r="108350">
      <c r="A108350" s="1" t="s">
        <v>37703</v>
      </c>
    </row>
    <row r="108351">
      <c r="A108351" s="1" t="s">
        <v>37704</v>
      </c>
    </row>
    <row r="108352">
      <c r="A108352" s="1" t="s">
        <v>37705</v>
      </c>
    </row>
    <row r="108353">
      <c r="A108353" s="1" t="s">
        <v>37706</v>
      </c>
    </row>
    <row r="108354">
      <c r="A108354" s="1" t="s">
        <v>37707</v>
      </c>
    </row>
    <row r="108355">
      <c r="A108355" s="1" t="s">
        <v>37708</v>
      </c>
    </row>
    <row r="108356">
      <c r="A108356" s="1" t="s">
        <v>37131</v>
      </c>
    </row>
    <row r="108357">
      <c r="A108357" s="1" t="s">
        <v>37710</v>
      </c>
    </row>
    <row r="108358">
      <c r="A108358" s="1" t="s">
        <v>37711</v>
      </c>
    </row>
    <row r="108360">
      <c r="A108360" s="1" t="s">
        <v>37712</v>
      </c>
    </row>
    <row r="108361">
      <c r="A108361" s="1" t="s">
        <v>19368</v>
      </c>
    </row>
    <row r="108363">
      <c r="A108363" s="1" t="s">
        <v>37713</v>
      </c>
    </row>
    <row r="108364">
      <c r="A108364" s="1" t="s">
        <v>37714</v>
      </c>
    </row>
    <row r="108365">
      <c r="A108365" s="1" t="s">
        <v>37715</v>
      </c>
    </row>
    <row r="108367">
      <c r="A108367" s="1" t="s">
        <v>37716</v>
      </c>
    </row>
    <row r="108368">
      <c r="A108368" s="1" t="s">
        <v>37717</v>
      </c>
    </row>
    <row r="108370">
      <c r="A108370" s="1" t="s">
        <v>37718</v>
      </c>
    </row>
    <row r="108371">
      <c r="A108371" s="1" t="s">
        <v>37719</v>
      </c>
    </row>
    <row r="108372">
      <c r="A108372" s="1" t="s">
        <v>37720</v>
      </c>
    </row>
    <row r="108374">
      <c r="A108374" s="1" t="s">
        <v>37721</v>
      </c>
    </row>
    <row r="108376">
      <c r="A108376" s="1" t="s">
        <v>37722</v>
      </c>
    </row>
    <row r="108377">
      <c r="A108377" s="1" t="s">
        <v>37723</v>
      </c>
    </row>
    <row r="108379">
      <c r="A108379" s="1" t="s">
        <v>37724</v>
      </c>
    </row>
    <row r="108381">
      <c r="A108381" s="1" t="s">
        <v>37725</v>
      </c>
    </row>
    <row r="108383">
      <c r="A108383" s="1" t="s">
        <v>34702</v>
      </c>
    </row>
    <row r="108385">
      <c r="A108385" s="1" t="s">
        <v>37726</v>
      </c>
    </row>
    <row r="108386">
      <c r="A108386" s="1" t="s">
        <v>19368</v>
      </c>
    </row>
    <row r="108387">
      <c r="A108387" s="1" t="s">
        <v>37714</v>
      </c>
    </row>
    <row r="108388">
      <c r="A108388" s="1" t="s">
        <v>37715</v>
      </c>
    </row>
    <row r="108389">
      <c r="A108389" s="1" t="s">
        <v>37716</v>
      </c>
    </row>
    <row r="108390">
      <c r="A108390" s="1" t="s">
        <v>37717</v>
      </c>
    </row>
    <row r="108391">
      <c r="A108391" s="1" t="s">
        <v>37719</v>
      </c>
    </row>
    <row r="108392">
      <c r="A108392" s="1" t="s">
        <v>37720</v>
      </c>
    </row>
    <row r="108393">
      <c r="A108393" s="1" t="s">
        <v>37722</v>
      </c>
    </row>
    <row r="108394">
      <c r="A108394" s="1" t="s">
        <v>37724</v>
      </c>
    </row>
    <row r="108395">
      <c r="A108395" s="1" t="s">
        <v>37727</v>
      </c>
    </row>
    <row r="108396">
      <c r="A108396" s="1" t="s">
        <v>37728</v>
      </c>
    </row>
    <row r="108398">
      <c r="A108398" s="1" t="s">
        <v>36994</v>
      </c>
    </row>
    <row r="108400">
      <c r="A108400" s="1" t="s">
        <v>36995</v>
      </c>
    </row>
    <row r="108402">
      <c r="A108402" s="1" t="s">
        <v>36996</v>
      </c>
    </row>
    <row r="108403">
      <c r="A108403" s="1" t="s">
        <v>36997</v>
      </c>
    </row>
    <row r="108405">
      <c r="A108405" s="1" t="s">
        <v>36998</v>
      </c>
    </row>
    <row r="108407">
      <c r="A108407" s="1" t="s">
        <v>36999</v>
      </c>
    </row>
    <row r="108408">
      <c r="A108408" s="1" t="s">
        <v>37000</v>
      </c>
    </row>
    <row r="108410">
      <c r="A108410" s="1" t="s">
        <v>37001</v>
      </c>
    </row>
    <row r="108411">
      <c r="A108411" s="1" t="s">
        <v>37002</v>
      </c>
    </row>
    <row r="108412">
      <c r="A108412" s="1" t="s">
        <v>37003</v>
      </c>
    </row>
    <row r="108413">
      <c r="A108413" s="1" t="s">
        <v>37004</v>
      </c>
    </row>
    <row r="108415">
      <c r="A108415" s="1" t="s">
        <v>37005</v>
      </c>
    </row>
    <row r="108417">
      <c r="A108417" s="1" t="s">
        <v>186</v>
      </c>
    </row>
    <row r="108419">
      <c r="A108419" s="1" t="s">
        <v>3106</v>
      </c>
    </row>
    <row r="108421">
      <c r="A108421" s="1" t="s">
        <v>37729</v>
      </c>
    </row>
    <row r="108422">
      <c r="A108422" s="1" t="s">
        <v>36994</v>
      </c>
    </row>
    <row r="108423">
      <c r="A108423" s="1" t="s">
        <v>36995</v>
      </c>
    </row>
    <row r="108424">
      <c r="A108424" s="1" t="s">
        <v>36996</v>
      </c>
    </row>
    <row r="108425">
      <c r="A108425" s="1" t="s">
        <v>36997</v>
      </c>
    </row>
    <row r="108426">
      <c r="A108426" s="1" t="s">
        <v>36999</v>
      </c>
    </row>
    <row r="108427">
      <c r="A108427" s="1" t="s">
        <v>37000</v>
      </c>
    </row>
    <row r="108428">
      <c r="A108428" s="1" t="s">
        <v>37001</v>
      </c>
    </row>
    <row r="108429">
      <c r="A108429" s="1" t="s">
        <v>37002</v>
      </c>
    </row>
    <row r="108430">
      <c r="A108430" s="1" t="s">
        <v>37003</v>
      </c>
    </row>
    <row r="108431">
      <c r="A108431" s="1" t="s">
        <v>37004</v>
      </c>
    </row>
    <row r="108432">
      <c r="A108432" s="1" t="s">
        <v>37005</v>
      </c>
    </row>
    <row r="108433">
      <c r="A108433" s="1" t="s">
        <v>37730</v>
      </c>
    </row>
    <row r="108434">
      <c r="A108434" s="1" t="s">
        <v>37731</v>
      </c>
    </row>
    <row r="108436">
      <c r="A108436" s="1" t="s">
        <v>37732</v>
      </c>
    </row>
    <row r="108438">
      <c r="A108438" s="1" t="s">
        <v>37733</v>
      </c>
    </row>
    <row r="108439">
      <c r="A108439" s="1" t="s">
        <v>37734</v>
      </c>
    </row>
    <row r="108440">
      <c r="A108440" s="1" t="s">
        <v>37735</v>
      </c>
    </row>
    <row r="108441">
      <c r="A108441" s="1" t="s">
        <v>37736</v>
      </c>
    </row>
    <row r="108442">
      <c r="A108442" s="1" t="s">
        <v>37737</v>
      </c>
    </row>
    <row r="108443">
      <c r="A108443" s="1" t="s">
        <v>37738</v>
      </c>
    </row>
    <row r="108444">
      <c r="A108444" s="1" t="s">
        <v>37739</v>
      </c>
    </row>
    <row r="108445">
      <c r="A108445" s="1" t="s">
        <v>37740</v>
      </c>
    </row>
    <row r="108446">
      <c r="A108446" s="1" t="s">
        <v>37741</v>
      </c>
    </row>
    <row r="108448">
      <c r="A108448" s="1" t="s">
        <v>37742</v>
      </c>
    </row>
    <row r="108450">
      <c r="A108450" s="1" t="s">
        <v>2867</v>
      </c>
    </row>
    <row r="108451">
      <c r="A108451" s="1" t="s">
        <v>898</v>
      </c>
    </row>
    <row r="108452">
      <c r="A108452" s="1" t="s">
        <v>899</v>
      </c>
    </row>
    <row r="108453">
      <c r="A108453" s="1" t="s">
        <v>900</v>
      </c>
    </row>
    <row r="108454">
      <c r="A108454" s="1" t="s">
        <v>2871</v>
      </c>
    </row>
    <row r="108455">
      <c r="A108455" s="1" t="s">
        <v>37743</v>
      </c>
    </row>
    <row r="108456">
      <c r="A108456" s="1" t="s">
        <v>37732</v>
      </c>
    </row>
    <row r="108457">
      <c r="A108457" s="1" t="s">
        <v>37733</v>
      </c>
    </row>
    <row r="108458">
      <c r="A108458" s="1" t="s">
        <v>37734</v>
      </c>
    </row>
    <row r="108459">
      <c r="A108459" s="1" t="s">
        <v>37735</v>
      </c>
    </row>
    <row r="108460">
      <c r="A108460" s="1" t="s">
        <v>37736</v>
      </c>
    </row>
    <row r="108461">
      <c r="A108461" s="1" t="s">
        <v>37737</v>
      </c>
    </row>
    <row r="108462">
      <c r="A108462" s="1" t="s">
        <v>37738</v>
      </c>
    </row>
    <row r="108463">
      <c r="A108463" s="1" t="s">
        <v>37739</v>
      </c>
    </row>
    <row r="108464">
      <c r="A108464" s="1" t="s">
        <v>37740</v>
      </c>
    </row>
    <row r="108465">
      <c r="A108465" s="1" t="s">
        <v>37741</v>
      </c>
    </row>
    <row r="108466">
      <c r="A108466" s="1" t="s">
        <v>37742</v>
      </c>
    </row>
    <row r="108467">
      <c r="A108467" s="1" t="s">
        <v>2867</v>
      </c>
    </row>
    <row r="108468">
      <c r="A108468" s="1" t="s">
        <v>898</v>
      </c>
    </row>
    <row r="108469">
      <c r="A108469" s="1" t="s">
        <v>899</v>
      </c>
    </row>
    <row r="108470">
      <c r="A108470" s="1" t="s">
        <v>37744</v>
      </c>
    </row>
    <row r="108471">
      <c r="A108471" s="1" t="s">
        <v>37745</v>
      </c>
    </row>
    <row r="108472">
      <c r="A108472" s="1" t="s">
        <v>37746</v>
      </c>
    </row>
    <row r="108473">
      <c r="A108473" s="1" t="s">
        <v>37747</v>
      </c>
    </row>
    <row r="108475">
      <c r="A108475" s="1" t="s">
        <v>37748</v>
      </c>
    </row>
    <row r="108477">
      <c r="A108477" s="1" t="s">
        <v>37749</v>
      </c>
    </row>
    <row r="108478">
      <c r="A108478" s="1" t="s">
        <v>37750</v>
      </c>
    </row>
    <row r="108480">
      <c r="A108480" s="1" t="s">
        <v>37751</v>
      </c>
    </row>
    <row r="108482">
      <c r="A108482" s="1" t="s">
        <v>37752</v>
      </c>
    </row>
    <row r="108483">
      <c r="A108483" s="1" t="s">
        <v>37753</v>
      </c>
    </row>
    <row r="108485">
      <c r="A108485" s="1" t="s">
        <v>3294</v>
      </c>
    </row>
    <row r="108487">
      <c r="A108487" s="1" t="s">
        <v>233</v>
      </c>
    </row>
    <row r="108488">
      <c r="A108488" s="1" t="s">
        <v>37754</v>
      </c>
    </row>
    <row r="108489">
      <c r="A108489" s="1" t="s">
        <v>37746</v>
      </c>
    </row>
    <row r="108490">
      <c r="A108490" s="1" t="s">
        <v>37747</v>
      </c>
    </row>
    <row r="108491">
      <c r="A108491" s="1" t="s">
        <v>37748</v>
      </c>
    </row>
    <row r="108492">
      <c r="A108492" s="1" t="s">
        <v>37749</v>
      </c>
    </row>
    <row r="108493">
      <c r="A108493" s="1" t="s">
        <v>37750</v>
      </c>
    </row>
    <row r="108494">
      <c r="A108494" s="1" t="s">
        <v>37751</v>
      </c>
    </row>
    <row r="108495">
      <c r="A108495" s="1" t="s">
        <v>37752</v>
      </c>
    </row>
    <row r="108496">
      <c r="A108496" s="1" t="s">
        <v>37753</v>
      </c>
    </row>
    <row r="108497">
      <c r="A108497" s="1" t="s">
        <v>37755</v>
      </c>
    </row>
    <row r="108498">
      <c r="A108498" s="1" t="s">
        <v>37756</v>
      </c>
    </row>
    <row r="108500">
      <c r="A108500" s="1" t="s">
        <v>37757</v>
      </c>
    </row>
    <row r="108502">
      <c r="A108502" s="1" t="s">
        <v>37758</v>
      </c>
    </row>
    <row r="108504">
      <c r="A108504" s="1" t="s">
        <v>37759</v>
      </c>
    </row>
    <row r="108505">
      <c r="A108505" s="1" t="s">
        <v>37757</v>
      </c>
    </row>
    <row r="108506">
      <c r="A108506" s="1" t="s">
        <v>37760</v>
      </c>
    </row>
    <row r="108507">
      <c r="A108507" s="1" t="s">
        <v>37761</v>
      </c>
    </row>
    <row r="108509">
      <c r="A108509" s="1" t="s">
        <v>2862</v>
      </c>
    </row>
    <row r="108511">
      <c r="A108511" s="1" t="s">
        <v>37762</v>
      </c>
    </row>
    <row r="108512">
      <c r="A108512" s="1" t="s">
        <v>19190</v>
      </c>
    </row>
    <row r="108514">
      <c r="A108514" s="1" t="s">
        <v>37763</v>
      </c>
    </row>
    <row r="108516">
      <c r="A108516" s="1" t="s">
        <v>37764</v>
      </c>
    </row>
    <row r="108518">
      <c r="A108518" s="1" t="s">
        <v>37765</v>
      </c>
    </row>
    <row r="108520">
      <c r="A108520" s="1" t="s">
        <v>19194</v>
      </c>
    </row>
    <row r="108522">
      <c r="A108522" s="1" t="s">
        <v>5072</v>
      </c>
    </row>
    <row r="108524">
      <c r="A108524" s="1" t="s">
        <v>37766</v>
      </c>
    </row>
    <row r="108525">
      <c r="A108525" s="1" t="s">
        <v>2862</v>
      </c>
    </row>
    <row r="108526">
      <c r="A108526" s="1" t="s">
        <v>37762</v>
      </c>
    </row>
    <row r="108527">
      <c r="A108527" s="1" t="s">
        <v>37764</v>
      </c>
    </row>
    <row r="108528">
      <c r="A108528" s="1" t="s">
        <v>37765</v>
      </c>
    </row>
    <row r="108529">
      <c r="A108529" s="1" t="s">
        <v>19194</v>
      </c>
    </row>
    <row r="108530">
      <c r="A108530" s="1" t="s">
        <v>37767</v>
      </c>
    </row>
    <row r="108531">
      <c r="A108531" s="1" t="s">
        <v>37768</v>
      </c>
    </row>
    <row r="108533">
      <c r="A108533" s="1" t="s">
        <v>2862</v>
      </c>
    </row>
    <row r="108535">
      <c r="A108535" s="1" t="s">
        <v>37769</v>
      </c>
    </row>
    <row r="108536">
      <c r="A108536" s="1" t="s">
        <v>37770</v>
      </c>
    </row>
    <row r="108538">
      <c r="A108538" s="1" t="s">
        <v>37771</v>
      </c>
    </row>
    <row r="108539">
      <c r="A108539" s="1" t="s">
        <v>37772</v>
      </c>
    </row>
    <row r="108540">
      <c r="A108540" s="1" t="s">
        <v>19159</v>
      </c>
    </row>
    <row r="108541">
      <c r="A108541" s="1" t="s">
        <v>37773</v>
      </c>
    </row>
    <row r="108542">
      <c r="A108542" s="1" t="s">
        <v>37774</v>
      </c>
    </row>
    <row r="108544">
      <c r="A108544" s="1" t="s">
        <v>19162</v>
      </c>
    </row>
    <row r="108546">
      <c r="A108546" s="1" t="s">
        <v>37775</v>
      </c>
    </row>
    <row r="108547">
      <c r="A108547" s="1" t="s">
        <v>37776</v>
      </c>
    </row>
    <row r="108549">
      <c r="A108549" s="1" t="s">
        <v>37777</v>
      </c>
    </row>
    <row r="108551">
      <c r="A108551" s="1" t="s">
        <v>37778</v>
      </c>
    </row>
    <row r="108553">
      <c r="A108553" s="1" t="s">
        <v>19167</v>
      </c>
    </row>
    <row r="108555">
      <c r="A108555" s="1" t="s">
        <v>37779</v>
      </c>
    </row>
    <row r="108556">
      <c r="A108556" s="1" t="s">
        <v>37780</v>
      </c>
    </row>
    <row r="108557">
      <c r="A108557" s="1" t="s">
        <v>37781</v>
      </c>
    </row>
    <row r="108559">
      <c r="A108559" s="1" t="s">
        <v>19171</v>
      </c>
    </row>
    <row r="108560">
      <c r="A108560" s="1" t="s">
        <v>37782</v>
      </c>
    </row>
    <row r="108562">
      <c r="A108562" s="1" t="s">
        <v>37783</v>
      </c>
    </row>
    <row r="108563">
      <c r="A108563" s="1" t="s">
        <v>2862</v>
      </c>
    </row>
    <row r="108564">
      <c r="A108564" s="1" t="s">
        <v>37769</v>
      </c>
    </row>
    <row r="108565">
      <c r="A108565" s="1" t="s">
        <v>37770</v>
      </c>
    </row>
    <row r="108566">
      <c r="A108566" s="1" t="s">
        <v>37771</v>
      </c>
    </row>
    <row r="108567">
      <c r="A108567" s="1" t="s">
        <v>37772</v>
      </c>
    </row>
    <row r="108568">
      <c r="A108568" s="1" t="s">
        <v>19159</v>
      </c>
    </row>
    <row r="108569">
      <c r="A108569" s="1" t="s">
        <v>37773</v>
      </c>
    </row>
    <row r="108570">
      <c r="A108570" s="1" t="s">
        <v>37774</v>
      </c>
    </row>
    <row r="108571">
      <c r="A108571" s="1" t="s">
        <v>19162</v>
      </c>
    </row>
    <row r="108572">
      <c r="A108572" s="1" t="s">
        <v>37775</v>
      </c>
    </row>
    <row r="108573">
      <c r="A108573" s="1" t="s">
        <v>37776</v>
      </c>
    </row>
    <row r="108574">
      <c r="A108574" s="1" t="s">
        <v>37777</v>
      </c>
    </row>
    <row r="108575">
      <c r="A108575" s="1" t="s">
        <v>37778</v>
      </c>
    </row>
    <row r="108576">
      <c r="A108576" s="1" t="s">
        <v>19167</v>
      </c>
    </row>
    <row r="108577">
      <c r="A108577" s="1" t="s">
        <v>37779</v>
      </c>
    </row>
    <row r="108578">
      <c r="A108578" s="1" t="s">
        <v>37780</v>
      </c>
    </row>
    <row r="108579">
      <c r="A108579" s="1" t="s">
        <v>37781</v>
      </c>
    </row>
    <row r="108580">
      <c r="A108580" s="1" t="s">
        <v>19171</v>
      </c>
    </row>
    <row r="108581">
      <c r="A108581" s="1" t="s">
        <v>37784</v>
      </c>
    </row>
    <row r="108582">
      <c r="A108582" s="1" t="s">
        <v>37785</v>
      </c>
    </row>
    <row r="108583">
      <c r="A108583" s="1" t="s">
        <v>19112</v>
      </c>
    </row>
    <row r="108584">
      <c r="A108584" s="1" t="s">
        <v>19113</v>
      </c>
    </row>
    <row r="108586">
      <c r="A108586" s="1" t="s">
        <v>19114</v>
      </c>
    </row>
    <row r="108587">
      <c r="A108587" s="1" t="s">
        <v>19115</v>
      </c>
    </row>
    <row r="108588">
      <c r="A108588" s="1" t="s">
        <v>19116</v>
      </c>
    </row>
    <row r="108590">
      <c r="A108590" s="1" t="s">
        <v>19117</v>
      </c>
    </row>
    <row r="108591">
      <c r="A108591" s="1" t="s">
        <v>19118</v>
      </c>
    </row>
    <row r="108592">
      <c r="A108592" s="1" t="s">
        <v>19119</v>
      </c>
    </row>
    <row r="108593">
      <c r="A108593" s="1" t="s">
        <v>19120</v>
      </c>
    </row>
    <row r="108594">
      <c r="A108594" s="1" t="s">
        <v>19121</v>
      </c>
    </row>
    <row r="108595">
      <c r="A108595" s="1" t="s">
        <v>19122</v>
      </c>
    </row>
    <row r="108596">
      <c r="A108596" s="1" t="s">
        <v>19123</v>
      </c>
    </row>
    <row r="108598">
      <c r="A108598" s="1" t="s">
        <v>19124</v>
      </c>
    </row>
    <row r="108599">
      <c r="A108599" s="1" t="s">
        <v>19125</v>
      </c>
    </row>
    <row r="108601">
      <c r="A108601" s="1" t="s">
        <v>879</v>
      </c>
    </row>
    <row r="108603">
      <c r="A108603" s="1" t="s">
        <v>19126</v>
      </c>
    </row>
    <row r="108604">
      <c r="A108604" s="1" t="s">
        <v>19127</v>
      </c>
    </row>
    <row r="108605">
      <c r="A108605" s="1" t="s">
        <v>19128</v>
      </c>
    </row>
    <row r="108607">
      <c r="A108607" s="1" t="s">
        <v>19129</v>
      </c>
    </row>
    <row r="108608">
      <c r="A108608" s="1" t="s">
        <v>19130</v>
      </c>
    </row>
    <row r="108609">
      <c r="A108609" s="1" t="s">
        <v>19131</v>
      </c>
    </row>
    <row r="108611">
      <c r="A108611" s="1" t="s">
        <v>101</v>
      </c>
    </row>
    <row r="108612">
      <c r="A108612" s="1" t="s">
        <v>367</v>
      </c>
    </row>
    <row r="108614">
      <c r="A108614" s="1" t="s">
        <v>19132</v>
      </c>
    </row>
    <row r="108615">
      <c r="A108615" s="1" t="s">
        <v>19112</v>
      </c>
    </row>
    <row r="108616">
      <c r="A108616" s="1" t="s">
        <v>19113</v>
      </c>
    </row>
    <row r="108617">
      <c r="A108617" s="1" t="s">
        <v>19114</v>
      </c>
    </row>
    <row r="108618">
      <c r="A108618" s="1" t="s">
        <v>19115</v>
      </c>
    </row>
    <row r="108619">
      <c r="A108619" s="1" t="s">
        <v>19116</v>
      </c>
    </row>
    <row r="108620">
      <c r="A108620" s="1" t="s">
        <v>19117</v>
      </c>
    </row>
    <row r="108621">
      <c r="A108621" s="1" t="s">
        <v>19118</v>
      </c>
    </row>
    <row r="108622">
      <c r="A108622" s="1" t="s">
        <v>19119</v>
      </c>
    </row>
    <row r="108623">
      <c r="A108623" s="1" t="s">
        <v>19120</v>
      </c>
    </row>
    <row r="108624">
      <c r="A108624" s="1" t="s">
        <v>19121</v>
      </c>
    </row>
    <row r="108625">
      <c r="A108625" s="1" t="s">
        <v>19122</v>
      </c>
    </row>
    <row r="108626">
      <c r="A108626" s="1" t="s">
        <v>19123</v>
      </c>
    </row>
    <row r="108627">
      <c r="A108627" s="1" t="s">
        <v>19124</v>
      </c>
    </row>
    <row r="108628">
      <c r="A108628" s="1" t="s">
        <v>19125</v>
      </c>
    </row>
    <row r="108629">
      <c r="A108629" s="1" t="s">
        <v>19126</v>
      </c>
    </row>
    <row r="108630">
      <c r="A108630" s="1" t="s">
        <v>19127</v>
      </c>
    </row>
    <row r="108631">
      <c r="A108631" s="1" t="s">
        <v>19128</v>
      </c>
    </row>
    <row r="108632">
      <c r="A108632" s="1" t="s">
        <v>19129</v>
      </c>
    </row>
    <row r="108633">
      <c r="A108633" s="1" t="s">
        <v>19130</v>
      </c>
    </row>
    <row r="108634">
      <c r="A108634" s="1" t="s">
        <v>19131</v>
      </c>
    </row>
    <row r="108635">
      <c r="A108635" s="1" t="s">
        <v>19133</v>
      </c>
    </row>
    <row r="108636">
      <c r="A108636" s="1" t="s">
        <v>37786</v>
      </c>
    </row>
    <row r="108637">
      <c r="A108637" s="1" t="s">
        <v>37787</v>
      </c>
    </row>
    <row r="108638">
      <c r="A108638" s="1" t="s">
        <v>21309</v>
      </c>
    </row>
    <row r="108639">
      <c r="A108639" s="1" t="s">
        <v>37788</v>
      </c>
    </row>
    <row r="108640">
      <c r="A108640" s="1" t="s">
        <v>37789</v>
      </c>
    </row>
    <row r="108641">
      <c r="A108641" s="1" t="s">
        <v>37790</v>
      </c>
    </row>
    <row r="108642">
      <c r="A108642" s="1" t="s">
        <v>37791</v>
      </c>
    </row>
    <row r="108643">
      <c r="A108643" s="1" t="s">
        <v>37792</v>
      </c>
    </row>
    <row r="108644">
      <c r="A108644" s="1" t="s">
        <v>37793</v>
      </c>
    </row>
    <row r="108645">
      <c r="A108645" s="1" t="s">
        <v>37794</v>
      </c>
    </row>
    <row r="108646">
      <c r="A108646" s="1" t="s">
        <v>37795</v>
      </c>
    </row>
    <row r="108647">
      <c r="A108647" s="1" t="s">
        <v>37796</v>
      </c>
    </row>
    <row r="108648">
      <c r="A108648" s="1" t="s">
        <v>37797</v>
      </c>
    </row>
    <row r="108649">
      <c r="A108649" s="1" t="s">
        <v>37787</v>
      </c>
    </row>
    <row r="108650">
      <c r="A108650" s="1" t="s">
        <v>37788</v>
      </c>
    </row>
    <row r="108651">
      <c r="A108651" s="1" t="s">
        <v>37789</v>
      </c>
    </row>
    <row r="108652">
      <c r="A108652" s="1" t="s">
        <v>37791</v>
      </c>
    </row>
    <row r="108653">
      <c r="A108653" s="1" t="s">
        <v>37792</v>
      </c>
    </row>
    <row r="108654">
      <c r="A108654" s="1" t="s">
        <v>37793</v>
      </c>
    </row>
    <row r="108655">
      <c r="A108655" s="1" t="s">
        <v>37794</v>
      </c>
    </row>
    <row r="108656">
      <c r="A108656" s="1" t="s">
        <v>37795</v>
      </c>
    </row>
    <row r="108657">
      <c r="A108657" s="1" t="s">
        <v>37796</v>
      </c>
    </row>
    <row r="108658">
      <c r="A108658" s="1" t="s">
        <v>37798</v>
      </c>
    </row>
    <row r="108659">
      <c r="A108659" s="1" t="s">
        <v>37799</v>
      </c>
    </row>
    <row r="108660">
      <c r="A108660" s="1" t="s">
        <v>37800</v>
      </c>
    </row>
    <row r="108661">
      <c r="A108661" s="1" t="s">
        <v>37801</v>
      </c>
    </row>
    <row r="108662">
      <c r="A108662" s="1" t="s">
        <v>37802</v>
      </c>
    </row>
    <row r="108663">
      <c r="A108663" s="1" t="s">
        <v>35195</v>
      </c>
    </row>
    <row r="108664">
      <c r="A108664" s="1" t="s">
        <v>7815</v>
      </c>
    </row>
    <row r="108665">
      <c r="A108665" s="1" t="s">
        <v>37803</v>
      </c>
    </row>
    <row r="108666">
      <c r="A108666" s="1" t="s">
        <v>37804</v>
      </c>
    </row>
    <row r="108667">
      <c r="A108667" s="1" t="s">
        <v>37805</v>
      </c>
    </row>
    <row r="108668">
      <c r="A108668" s="1" t="s">
        <v>37806</v>
      </c>
    </row>
    <row r="108669">
      <c r="A108669" s="1" t="s">
        <v>1327</v>
      </c>
    </row>
    <row r="108670">
      <c r="A108670" s="1" t="s">
        <v>37807</v>
      </c>
    </row>
    <row r="108671">
      <c r="A108671" s="1" t="s">
        <v>37808</v>
      </c>
    </row>
    <row r="108672">
      <c r="A108672" s="1" t="s">
        <v>37809</v>
      </c>
    </row>
    <row r="108673">
      <c r="A108673" s="1" t="s">
        <v>34318</v>
      </c>
    </row>
    <row r="108674">
      <c r="A108674" s="1" t="s">
        <v>37810</v>
      </c>
    </row>
    <row r="108675">
      <c r="A108675" s="1" t="s">
        <v>37811</v>
      </c>
    </row>
    <row r="108676">
      <c r="A108676" s="1" t="s">
        <v>37812</v>
      </c>
    </row>
    <row r="108677">
      <c r="A108677" s="1" t="s">
        <v>7815</v>
      </c>
    </row>
    <row r="108678">
      <c r="A108678" s="1" t="s">
        <v>7512</v>
      </c>
    </row>
    <row r="108679">
      <c r="A108679" s="1" t="s">
        <v>37813</v>
      </c>
    </row>
    <row r="108680">
      <c r="A108680" s="1" t="s">
        <v>37814</v>
      </c>
    </row>
    <row r="108681">
      <c r="A108681" s="1" t="s">
        <v>37815</v>
      </c>
    </row>
    <row r="108682">
      <c r="A108682" s="1" t="s">
        <v>37816</v>
      </c>
    </row>
    <row r="108683">
      <c r="A108683" s="1" t="s">
        <v>37817</v>
      </c>
    </row>
    <row r="108684">
      <c r="A108684" s="1" t="s">
        <v>37818</v>
      </c>
    </row>
    <row r="108685">
      <c r="A108685" s="1" t="s">
        <v>37819</v>
      </c>
    </row>
    <row r="108686">
      <c r="A108686" s="1" t="s">
        <v>37820</v>
      </c>
    </row>
    <row r="108687">
      <c r="A108687" s="1" t="s">
        <v>37821</v>
      </c>
    </row>
    <row r="108688">
      <c r="A108688" s="1" t="s">
        <v>37822</v>
      </c>
    </row>
    <row r="108689">
      <c r="A108689" s="1" t="s">
        <v>37823</v>
      </c>
    </row>
    <row r="108690">
      <c r="A108690" s="1" t="s">
        <v>37800</v>
      </c>
    </row>
    <row r="108691">
      <c r="A108691" s="1" t="s">
        <v>37801</v>
      </c>
    </row>
    <row r="108692">
      <c r="A108692" s="1" t="s">
        <v>37802</v>
      </c>
    </row>
    <row r="108693">
      <c r="A108693" s="1" t="s">
        <v>37803</v>
      </c>
    </row>
    <row r="108694">
      <c r="A108694" s="1" t="s">
        <v>37804</v>
      </c>
    </row>
    <row r="108695">
      <c r="A108695" s="1" t="s">
        <v>37805</v>
      </c>
    </row>
    <row r="108696">
      <c r="A108696" s="1" t="s">
        <v>37806</v>
      </c>
    </row>
    <row r="108697">
      <c r="A108697" s="1" t="s">
        <v>1327</v>
      </c>
    </row>
    <row r="108698">
      <c r="A108698" s="1" t="s">
        <v>37807</v>
      </c>
    </row>
    <row r="108699">
      <c r="A108699" s="1" t="s">
        <v>37808</v>
      </c>
    </row>
    <row r="108700">
      <c r="A108700" s="1" t="s">
        <v>37809</v>
      </c>
    </row>
    <row r="108701">
      <c r="A108701" s="1" t="s">
        <v>37810</v>
      </c>
    </row>
    <row r="108702">
      <c r="A108702" s="1" t="s">
        <v>37811</v>
      </c>
    </row>
    <row r="108703">
      <c r="A108703" s="1" t="s">
        <v>37812</v>
      </c>
    </row>
    <row r="108704">
      <c r="A108704" s="1" t="s">
        <v>7512</v>
      </c>
    </row>
    <row r="108705">
      <c r="A108705" s="1" t="s">
        <v>37813</v>
      </c>
    </row>
    <row r="108706">
      <c r="A108706" s="1" t="s">
        <v>37814</v>
      </c>
    </row>
    <row r="108707">
      <c r="A108707" s="1" t="s">
        <v>37815</v>
      </c>
    </row>
    <row r="108708">
      <c r="A108708" s="1" t="s">
        <v>37817</v>
      </c>
    </row>
    <row r="108709">
      <c r="A108709" s="1" t="s">
        <v>37818</v>
      </c>
    </row>
    <row r="108710">
      <c r="A108710" s="1" t="s">
        <v>37819</v>
      </c>
    </row>
    <row r="108711">
      <c r="A108711" s="1" t="s">
        <v>37820</v>
      </c>
    </row>
    <row r="108712">
      <c r="A108712" s="1" t="s">
        <v>37821</v>
      </c>
    </row>
    <row r="108713">
      <c r="A108713" s="1" t="s">
        <v>37822</v>
      </c>
    </row>
    <row r="108714">
      <c r="A108714" s="1" t="s">
        <v>37824</v>
      </c>
    </row>
    <row r="108715">
      <c r="A108715" s="1" t="s">
        <v>37825</v>
      </c>
    </row>
    <row r="108717">
      <c r="A108717" s="1" t="s">
        <v>37826</v>
      </c>
    </row>
    <row r="108718">
      <c r="A108718" s="1" t="s">
        <v>37827</v>
      </c>
    </row>
    <row r="108720">
      <c r="A108720" s="1" t="s">
        <v>37828</v>
      </c>
    </row>
    <row r="108722">
      <c r="A108722" s="1" t="s">
        <v>37829</v>
      </c>
    </row>
    <row r="108723">
      <c r="A108723" s="1" t="s">
        <v>37830</v>
      </c>
    </row>
    <row r="108724">
      <c r="A108724" s="1" t="s">
        <v>37827</v>
      </c>
    </row>
    <row r="108725">
      <c r="A108725" s="1" t="s">
        <v>37828</v>
      </c>
    </row>
    <row r="108726">
      <c r="A108726" s="1" t="s">
        <v>37831</v>
      </c>
    </row>
    <row r="108727">
      <c r="A108727" s="1" t="s">
        <v>37832</v>
      </c>
    </row>
    <row r="108728">
      <c r="A108728" s="1">
        <v>-38.0</v>
      </c>
    </row>
    <row r="108729">
      <c r="A108729" s="1" t="s">
        <v>37833</v>
      </c>
    </row>
    <row r="108730">
      <c r="A108730" s="1" t="s">
        <v>37834</v>
      </c>
    </row>
    <row r="108731">
      <c r="A108731" s="1" t="s">
        <v>37835</v>
      </c>
    </row>
    <row r="108732">
      <c r="A108732" s="1" t="s">
        <v>33904</v>
      </c>
    </row>
    <row r="108733">
      <c r="A108733" s="1" t="s">
        <v>37836</v>
      </c>
    </row>
    <row r="108734">
      <c r="A108734" s="1" t="s">
        <v>37837</v>
      </c>
    </row>
    <row r="108735">
      <c r="A108735" s="1" t="s">
        <v>37838</v>
      </c>
    </row>
    <row r="108736">
      <c r="A108736" s="1" t="s">
        <v>37839</v>
      </c>
    </row>
    <row r="108737">
      <c r="A108737" s="1" t="s">
        <v>37840</v>
      </c>
    </row>
    <row r="108738">
      <c r="A108738" s="1" t="s">
        <v>37841</v>
      </c>
    </row>
    <row r="108739">
      <c r="A108739" s="1" t="s">
        <v>37842</v>
      </c>
    </row>
    <row r="108740">
      <c r="A108740" s="1" t="s">
        <v>37843</v>
      </c>
    </row>
    <row r="108741">
      <c r="A108741" s="1" t="s">
        <v>37844</v>
      </c>
    </row>
    <row r="108742">
      <c r="A108742" s="1" t="s">
        <v>37845</v>
      </c>
    </row>
    <row r="108743">
      <c r="A108743" s="1" t="s">
        <v>37846</v>
      </c>
    </row>
    <row r="108744">
      <c r="A108744" s="1" t="s">
        <v>37847</v>
      </c>
    </row>
    <row r="108745">
      <c r="A108745" s="1" t="s">
        <v>37848</v>
      </c>
    </row>
    <row r="108746">
      <c r="A108746" s="1" t="s">
        <v>37849</v>
      </c>
    </row>
    <row r="108747">
      <c r="A108747" s="1" t="s">
        <v>37850</v>
      </c>
    </row>
    <row r="108748">
      <c r="A108748" s="1" t="s">
        <v>37851</v>
      </c>
    </row>
    <row r="108749">
      <c r="A108749" s="1" t="s">
        <v>34606</v>
      </c>
    </row>
    <row r="108750">
      <c r="A108750" s="1" t="s">
        <v>37852</v>
      </c>
    </row>
    <row r="108751">
      <c r="A108751" s="1" t="s">
        <v>37853</v>
      </c>
    </row>
    <row r="108752">
      <c r="A108752" s="1" t="s">
        <v>37854</v>
      </c>
    </row>
    <row r="108753">
      <c r="A108753" s="1" t="s">
        <v>37855</v>
      </c>
    </row>
    <row r="108754">
      <c r="A108754" s="1" t="s">
        <v>37856</v>
      </c>
    </row>
    <row r="108755">
      <c r="A108755" s="1" t="s">
        <v>37857</v>
      </c>
    </row>
    <row r="108756">
      <c r="A108756" s="1" t="s">
        <v>37858</v>
      </c>
    </row>
    <row r="108757">
      <c r="A108757" s="1" t="s">
        <v>37859</v>
      </c>
    </row>
    <row r="108758">
      <c r="A108758" s="1" t="s">
        <v>37833</v>
      </c>
    </row>
    <row r="108759">
      <c r="A108759" s="1" t="s">
        <v>37834</v>
      </c>
    </row>
    <row r="108760">
      <c r="A108760" s="1" t="s">
        <v>37835</v>
      </c>
    </row>
    <row r="108761">
      <c r="A108761" s="1" t="s">
        <v>37836</v>
      </c>
    </row>
    <row r="108762">
      <c r="A108762" s="1" t="s">
        <v>37837</v>
      </c>
    </row>
    <row r="108763">
      <c r="A108763" s="1" t="s">
        <v>37838</v>
      </c>
    </row>
    <row r="108764">
      <c r="A108764" s="1" t="s">
        <v>37839</v>
      </c>
    </row>
    <row r="108765">
      <c r="A108765" s="1" t="s">
        <v>37840</v>
      </c>
    </row>
    <row r="108766">
      <c r="A108766" s="1" t="s">
        <v>37841</v>
      </c>
    </row>
    <row r="108767">
      <c r="A108767" s="1" t="s">
        <v>37842</v>
      </c>
    </row>
    <row r="108768">
      <c r="A108768" s="1" t="s">
        <v>37843</v>
      </c>
    </row>
    <row r="108769">
      <c r="A108769" s="1" t="s">
        <v>37844</v>
      </c>
    </row>
    <row r="108770">
      <c r="A108770" s="1" t="s">
        <v>37845</v>
      </c>
    </row>
    <row r="108771">
      <c r="A108771" s="1" t="s">
        <v>37846</v>
      </c>
    </row>
    <row r="108772">
      <c r="A108772" s="1" t="s">
        <v>37847</v>
      </c>
    </row>
    <row r="108773">
      <c r="A108773" s="1" t="s">
        <v>37848</v>
      </c>
    </row>
    <row r="108774">
      <c r="A108774" s="1" t="s">
        <v>37849</v>
      </c>
    </row>
    <row r="108775">
      <c r="A108775" s="1" t="s">
        <v>37850</v>
      </c>
    </row>
    <row r="108776">
      <c r="A108776" s="1" t="s">
        <v>37851</v>
      </c>
    </row>
    <row r="108777">
      <c r="A108777" s="1" t="s">
        <v>34606</v>
      </c>
    </row>
    <row r="108778">
      <c r="A108778" s="1" t="s">
        <v>37852</v>
      </c>
    </row>
    <row r="108779">
      <c r="A108779" s="1" t="s">
        <v>37853</v>
      </c>
    </row>
    <row r="108780">
      <c r="A108780" s="1" t="s">
        <v>37854</v>
      </c>
    </row>
    <row r="108781">
      <c r="A108781" s="1" t="s">
        <v>37855</v>
      </c>
    </row>
    <row r="108782">
      <c r="A108782" s="1" t="s">
        <v>37856</v>
      </c>
    </row>
    <row r="108783">
      <c r="A108783" s="1" t="s">
        <v>37857</v>
      </c>
    </row>
    <row r="108784">
      <c r="A108784" s="1" t="s">
        <v>37860</v>
      </c>
    </row>
    <row r="108785">
      <c r="A108785" s="1" t="s">
        <v>37861</v>
      </c>
    </row>
    <row r="108786">
      <c r="A108786" s="1" t="s">
        <v>37862</v>
      </c>
    </row>
    <row r="108787">
      <c r="A108787" s="1" t="s">
        <v>37863</v>
      </c>
    </row>
    <row r="108788">
      <c r="A108788" s="1" t="s">
        <v>37864</v>
      </c>
    </row>
    <row r="108789">
      <c r="A108789" s="1" t="s">
        <v>37865</v>
      </c>
    </row>
    <row r="108790">
      <c r="A108790" s="1" t="s">
        <v>37866</v>
      </c>
    </row>
    <row r="108791">
      <c r="A108791" s="1" t="s">
        <v>37867</v>
      </c>
    </row>
    <row r="108792">
      <c r="A108792" s="1" t="s">
        <v>37868</v>
      </c>
    </row>
    <row r="108793">
      <c r="A108793" s="1" t="s">
        <v>37869</v>
      </c>
    </row>
    <row r="108794">
      <c r="A108794" s="1" t="s">
        <v>37862</v>
      </c>
    </row>
    <row r="108795">
      <c r="A108795" s="1" t="s">
        <v>37863</v>
      </c>
    </row>
    <row r="108796">
      <c r="A108796" s="1" t="s">
        <v>37864</v>
      </c>
    </row>
    <row r="108797">
      <c r="A108797" s="1" t="s">
        <v>37865</v>
      </c>
    </row>
    <row r="108798">
      <c r="A108798" s="1" t="s">
        <v>37866</v>
      </c>
    </row>
    <row r="108799">
      <c r="A108799" s="1" t="s">
        <v>37867</v>
      </c>
    </row>
    <row r="108800">
      <c r="A108800" s="1" t="s">
        <v>37868</v>
      </c>
    </row>
    <row r="108801">
      <c r="A108801" s="1" t="s">
        <v>37870</v>
      </c>
    </row>
    <row r="108802">
      <c r="A108802" s="1" t="s">
        <v>37871</v>
      </c>
    </row>
    <row r="108803">
      <c r="A108803" s="1" t="s">
        <v>37872</v>
      </c>
    </row>
    <row r="108804">
      <c r="A108804" s="1" t="s">
        <v>37873</v>
      </c>
    </row>
    <row r="108805">
      <c r="A108805" s="1" t="s">
        <v>37874</v>
      </c>
    </row>
    <row r="108806">
      <c r="A108806" s="1" t="s">
        <v>37875</v>
      </c>
    </row>
    <row r="108807">
      <c r="A108807" s="1" t="s">
        <v>37876</v>
      </c>
    </row>
    <row r="108808">
      <c r="A108808" s="1" t="s">
        <v>1858</v>
      </c>
    </row>
    <row r="108809">
      <c r="A108809" s="1" t="s">
        <v>37877</v>
      </c>
    </row>
    <row r="108810">
      <c r="A108810" s="1" t="s">
        <v>37878</v>
      </c>
    </row>
    <row r="108811">
      <c r="A108811" s="1" t="s">
        <v>37879</v>
      </c>
    </row>
    <row r="108812">
      <c r="A108812" s="1" t="s">
        <v>37880</v>
      </c>
    </row>
    <row r="108813">
      <c r="A108813" s="1" t="s">
        <v>37872</v>
      </c>
    </row>
    <row r="108814">
      <c r="A108814" s="1" t="s">
        <v>37873</v>
      </c>
    </row>
    <row r="108815">
      <c r="A108815" s="1" t="s">
        <v>37874</v>
      </c>
    </row>
    <row r="108816">
      <c r="A108816" s="1" t="s">
        <v>37875</v>
      </c>
    </row>
    <row r="108817">
      <c r="A108817" s="1" t="s">
        <v>37876</v>
      </c>
    </row>
    <row r="108818">
      <c r="A108818" s="1" t="s">
        <v>37877</v>
      </c>
    </row>
    <row r="108819">
      <c r="A108819" s="1" t="s">
        <v>37878</v>
      </c>
    </row>
    <row r="108820">
      <c r="A108820" s="1" t="s">
        <v>37879</v>
      </c>
    </row>
    <row r="108821">
      <c r="A108821" s="1" t="s">
        <v>37881</v>
      </c>
    </row>
    <row r="108822">
      <c r="A108822" s="1" t="s">
        <v>37882</v>
      </c>
    </row>
    <row r="108823">
      <c r="A108823" s="1" t="s">
        <v>37883</v>
      </c>
    </row>
    <row r="108824">
      <c r="A108824" s="1" t="s">
        <v>37884</v>
      </c>
    </row>
    <row r="108825">
      <c r="A108825" s="1" t="s">
        <v>37885</v>
      </c>
    </row>
    <row r="108826">
      <c r="A108826" s="1" t="s">
        <v>37886</v>
      </c>
    </row>
    <row r="108827">
      <c r="A108827" s="1" t="s">
        <v>37883</v>
      </c>
    </row>
    <row r="108828">
      <c r="A108828" s="1" t="s">
        <v>37885</v>
      </c>
    </row>
    <row r="108829">
      <c r="A108829" s="1" t="s">
        <v>37887</v>
      </c>
    </row>
    <row r="108830">
      <c r="A108830" s="1" t="s">
        <v>37888</v>
      </c>
    </row>
    <row r="108832">
      <c r="A108832" s="1" t="s">
        <v>25018</v>
      </c>
    </row>
    <row r="108834">
      <c r="A108834" s="1" t="s">
        <v>37889</v>
      </c>
    </row>
    <row r="108836">
      <c r="A108836" s="1" t="s">
        <v>37890</v>
      </c>
    </row>
    <row r="108837">
      <c r="A108837" s="1" t="s">
        <v>37891</v>
      </c>
    </row>
    <row r="108839">
      <c r="A108839" s="1" t="s">
        <v>37892</v>
      </c>
    </row>
    <row r="108840">
      <c r="A108840" s="1" t="s">
        <v>37893</v>
      </c>
    </row>
    <row r="108841">
      <c r="A108841" s="1" t="s">
        <v>37894</v>
      </c>
    </row>
    <row r="108843">
      <c r="A108843" s="1" t="s">
        <v>37895</v>
      </c>
    </row>
    <row r="108845">
      <c r="A108845" s="1" t="s">
        <v>37046</v>
      </c>
    </row>
    <row r="108846">
      <c r="A108846" s="1" t="s">
        <v>37896</v>
      </c>
    </row>
    <row r="108848">
      <c r="A108848" s="1" t="s">
        <v>37897</v>
      </c>
    </row>
    <row r="108850">
      <c r="A108850" s="1" t="s">
        <v>37898</v>
      </c>
    </row>
    <row r="108851">
      <c r="A108851" s="1" t="s">
        <v>37899</v>
      </c>
    </row>
    <row r="108852">
      <c r="A108852" s="1" t="s">
        <v>37900</v>
      </c>
    </row>
    <row r="108853">
      <c r="A108853" s="1" t="s">
        <v>37901</v>
      </c>
    </row>
    <row r="108854">
      <c r="A108854" s="1" t="s">
        <v>37902</v>
      </c>
    </row>
    <row r="108855">
      <c r="A108855" s="1" t="s">
        <v>37903</v>
      </c>
    </row>
    <row r="108856">
      <c r="A108856" s="1" t="s">
        <v>37904</v>
      </c>
    </row>
    <row r="108857">
      <c r="A108857" s="1" t="s">
        <v>37905</v>
      </c>
    </row>
    <row r="108858">
      <c r="A108858" s="1" t="s">
        <v>37906</v>
      </c>
    </row>
    <row r="108859">
      <c r="A108859" s="1" t="s">
        <v>37907</v>
      </c>
    </row>
    <row r="108860">
      <c r="A108860" s="1" t="s">
        <v>37908</v>
      </c>
    </row>
    <row r="108862">
      <c r="A108862" s="1" t="s">
        <v>37909</v>
      </c>
    </row>
    <row r="108864">
      <c r="A108864" s="1" t="s">
        <v>37910</v>
      </c>
    </row>
    <row r="108866">
      <c r="A108866" s="1" t="s">
        <v>37911</v>
      </c>
    </row>
    <row r="108867">
      <c r="A108867" s="1" t="s">
        <v>37912</v>
      </c>
    </row>
    <row r="108869">
      <c r="A108869" s="1" t="s">
        <v>37913</v>
      </c>
    </row>
    <row r="108871">
      <c r="A108871" s="1" t="s">
        <v>37914</v>
      </c>
    </row>
    <row r="108872">
      <c r="A108872" s="1" t="s">
        <v>37915</v>
      </c>
    </row>
    <row r="108874">
      <c r="A108874" s="1" t="s">
        <v>37916</v>
      </c>
    </row>
    <row r="108875">
      <c r="A108875" s="1" t="s">
        <v>37917</v>
      </c>
    </row>
    <row r="108876">
      <c r="A108876" s="1" t="s">
        <v>37918</v>
      </c>
    </row>
    <row r="108878">
      <c r="A108878" s="1" t="s">
        <v>37919</v>
      </c>
    </row>
    <row r="108880">
      <c r="A108880" s="1" t="s">
        <v>37920</v>
      </c>
    </row>
    <row r="108882">
      <c r="A108882" s="1" t="s">
        <v>37921</v>
      </c>
    </row>
    <row r="108883">
      <c r="A108883" s="1" t="s">
        <v>37922</v>
      </c>
    </row>
    <row r="108884">
      <c r="A108884" s="1" t="s">
        <v>37923</v>
      </c>
    </row>
    <row r="108886">
      <c r="A108886" s="1" t="s">
        <v>37046</v>
      </c>
    </row>
    <row r="108887">
      <c r="A108887" s="1" t="s">
        <v>37924</v>
      </c>
    </row>
    <row r="108889">
      <c r="A108889" s="2">
        <v>45615.0</v>
      </c>
    </row>
    <row r="108891">
      <c r="A108891" s="1" t="s">
        <v>37925</v>
      </c>
    </row>
    <row r="108892">
      <c r="A108892" s="1" t="s">
        <v>37926</v>
      </c>
    </row>
    <row r="108893">
      <c r="A108893" s="1" t="s">
        <v>37047</v>
      </c>
    </row>
    <row r="108895">
      <c r="A108895" s="1" t="s">
        <v>37927</v>
      </c>
    </row>
    <row r="108897">
      <c r="A108897" s="1" t="s">
        <v>37928</v>
      </c>
    </row>
    <row r="108898">
      <c r="A108898" s="1" t="s">
        <v>37929</v>
      </c>
    </row>
    <row r="108899">
      <c r="A108899" s="1" t="s">
        <v>37930</v>
      </c>
    </row>
    <row r="108900">
      <c r="A108900" s="1" t="s">
        <v>37931</v>
      </c>
    </row>
    <row r="108902">
      <c r="A108902" s="1" t="s">
        <v>37932</v>
      </c>
    </row>
    <row r="108903">
      <c r="A108903" s="1" t="s">
        <v>37933</v>
      </c>
    </row>
    <row r="108904">
      <c r="A108904" s="1" t="s">
        <v>37934</v>
      </c>
    </row>
    <row r="108906">
      <c r="A108906" s="1" t="s">
        <v>37935</v>
      </c>
    </row>
    <row r="108907">
      <c r="A108907" s="1" t="s">
        <v>37936</v>
      </c>
    </row>
    <row r="108908">
      <c r="A108908" s="1" t="s">
        <v>37937</v>
      </c>
    </row>
    <row r="108909">
      <c r="A108909" s="1" t="s">
        <v>37938</v>
      </c>
    </row>
    <row r="108910">
      <c r="A108910" s="1" t="s">
        <v>37939</v>
      </c>
    </row>
    <row r="108911">
      <c r="A108911" s="1" t="s">
        <v>37940</v>
      </c>
    </row>
    <row r="108913">
      <c r="A108913" s="1" t="s">
        <v>37941</v>
      </c>
    </row>
    <row r="108914">
      <c r="A108914" s="1" t="s">
        <v>37942</v>
      </c>
    </row>
    <row r="108916">
      <c r="A108916" s="2">
        <v>45604.0</v>
      </c>
    </row>
    <row r="108918">
      <c r="A108918" s="1" t="s">
        <v>37943</v>
      </c>
    </row>
    <row r="108919">
      <c r="A108919" s="1" t="s">
        <v>37944</v>
      </c>
    </row>
    <row r="108920">
      <c r="A108920" s="1" t="s">
        <v>37945</v>
      </c>
    </row>
    <row r="108922">
      <c r="A108922" s="1" t="s">
        <v>37946</v>
      </c>
    </row>
    <row r="108924">
      <c r="A108924" s="1" t="s">
        <v>37947</v>
      </c>
    </row>
    <row r="108925">
      <c r="A108925" s="1" t="s">
        <v>37948</v>
      </c>
    </row>
    <row r="108926">
      <c r="A108926" s="1" t="s">
        <v>37949</v>
      </c>
    </row>
    <row r="108927">
      <c r="A108927" s="1" t="s">
        <v>37950</v>
      </c>
    </row>
    <row r="108928">
      <c r="A108928" s="1" t="s">
        <v>37951</v>
      </c>
    </row>
    <row r="108929">
      <c r="A108929" s="1" t="s">
        <v>37952</v>
      </c>
    </row>
    <row r="108930">
      <c r="A108930" s="1" t="s">
        <v>37953</v>
      </c>
    </row>
    <row r="108932">
      <c r="A108932" s="1" t="s">
        <v>37954</v>
      </c>
    </row>
    <row r="108933">
      <c r="A108933" s="1" t="s">
        <v>37955</v>
      </c>
    </row>
    <row r="108934">
      <c r="A108934" s="1" t="s">
        <v>37956</v>
      </c>
    </row>
    <row r="108935">
      <c r="A108935" s="1" t="s">
        <v>37957</v>
      </c>
    </row>
    <row r="108937">
      <c r="A108937" s="1" t="s">
        <v>37958</v>
      </c>
    </row>
    <row r="108939">
      <c r="A108939" s="1" t="s">
        <v>37959</v>
      </c>
    </row>
    <row r="108940">
      <c r="A108940" s="1" t="s">
        <v>37960</v>
      </c>
    </row>
    <row r="108941">
      <c r="A108941" s="1" t="s">
        <v>37961</v>
      </c>
    </row>
    <row r="108943">
      <c r="A108943" s="1" t="s">
        <v>37962</v>
      </c>
    </row>
    <row r="108945">
      <c r="A108945" s="1" t="s">
        <v>37963</v>
      </c>
    </row>
    <row r="108947">
      <c r="A108947" s="1" t="s">
        <v>37046</v>
      </c>
    </row>
    <row r="108948">
      <c r="A108948" s="1" t="s">
        <v>37964</v>
      </c>
    </row>
    <row r="108950">
      <c r="A108950" s="1" t="s">
        <v>37965</v>
      </c>
    </row>
    <row r="108951">
      <c r="A108951" s="1" t="s">
        <v>37966</v>
      </c>
    </row>
    <row r="108952">
      <c r="A108952" s="1" t="s">
        <v>37967</v>
      </c>
    </row>
    <row r="108953">
      <c r="A108953" s="1" t="s">
        <v>37968</v>
      </c>
    </row>
    <row r="108954">
      <c r="A108954" s="1" t="s">
        <v>37969</v>
      </c>
    </row>
    <row r="108956">
      <c r="A108956" s="1" t="s">
        <v>37046</v>
      </c>
    </row>
    <row r="108957">
      <c r="A108957" s="1" t="s">
        <v>37970</v>
      </c>
    </row>
    <row r="108958">
      <c r="A108958" s="1" t="s">
        <v>15815</v>
      </c>
    </row>
    <row r="108959">
      <c r="A108959" s="1" t="s">
        <v>37971</v>
      </c>
    </row>
    <row r="108961">
      <c r="A108961" s="1" t="s">
        <v>36905</v>
      </c>
    </row>
    <row r="108963">
      <c r="A108963" s="1" t="s">
        <v>2001</v>
      </c>
    </row>
    <row r="108964">
      <c r="A108964" s="1" t="s">
        <v>25071</v>
      </c>
    </row>
    <row r="108965">
      <c r="A108965" s="1" t="s">
        <v>37889</v>
      </c>
    </row>
    <row r="108966">
      <c r="A108966" s="1" t="s">
        <v>37890</v>
      </c>
    </row>
    <row r="108967">
      <c r="A108967" s="1" t="s">
        <v>37891</v>
      </c>
    </row>
    <row r="108968">
      <c r="A108968" s="1" t="s">
        <v>37892</v>
      </c>
    </row>
    <row r="108969">
      <c r="A108969" s="1" t="s">
        <v>37893</v>
      </c>
    </row>
    <row r="108970">
      <c r="A108970" s="1" t="s">
        <v>37894</v>
      </c>
    </row>
    <row r="108971">
      <c r="A108971" s="1" t="s">
        <v>37895</v>
      </c>
    </row>
    <row r="108972">
      <c r="A108972" s="1" t="s">
        <v>37046</v>
      </c>
    </row>
    <row r="108973">
      <c r="A108973" s="1" t="s">
        <v>37896</v>
      </c>
    </row>
    <row r="108974">
      <c r="A108974" s="1" t="s">
        <v>37897</v>
      </c>
    </row>
    <row r="108975">
      <c r="A108975" s="1" t="s">
        <v>37898</v>
      </c>
    </row>
    <row r="108976">
      <c r="A108976" s="1" t="s">
        <v>37899</v>
      </c>
    </row>
    <row r="108977">
      <c r="A108977" s="1" t="s">
        <v>37900</v>
      </c>
    </row>
    <row r="108978">
      <c r="A108978" s="1" t="s">
        <v>37901</v>
      </c>
    </row>
    <row r="108979">
      <c r="A108979" s="1" t="s">
        <v>37902</v>
      </c>
    </row>
    <row r="108980">
      <c r="A108980" s="1" t="s">
        <v>37904</v>
      </c>
    </row>
    <row r="108981">
      <c r="A108981" s="1" t="s">
        <v>37905</v>
      </c>
    </row>
    <row r="108982">
      <c r="A108982" s="1" t="s">
        <v>37906</v>
      </c>
    </row>
    <row r="108983">
      <c r="A108983" s="1" t="s">
        <v>37907</v>
      </c>
    </row>
    <row r="108984">
      <c r="A108984" s="1" t="s">
        <v>37908</v>
      </c>
    </row>
    <row r="108985">
      <c r="A108985" s="1" t="s">
        <v>37909</v>
      </c>
    </row>
    <row r="108986">
      <c r="A108986" s="1" t="s">
        <v>37910</v>
      </c>
    </row>
    <row r="108987">
      <c r="A108987" s="1" t="s">
        <v>37911</v>
      </c>
    </row>
    <row r="108988">
      <c r="A108988" s="1" t="s">
        <v>37912</v>
      </c>
    </row>
    <row r="108989">
      <c r="A108989" s="1" t="s">
        <v>37913</v>
      </c>
    </row>
    <row r="108990">
      <c r="A108990" s="1" t="s">
        <v>37914</v>
      </c>
    </row>
    <row r="108991">
      <c r="A108991" s="1" t="s">
        <v>37915</v>
      </c>
    </row>
    <row r="108992">
      <c r="A108992" s="1" t="s">
        <v>37916</v>
      </c>
    </row>
    <row r="108993">
      <c r="A108993" s="1" t="s">
        <v>37917</v>
      </c>
    </row>
    <row r="108994">
      <c r="A108994" s="1" t="s">
        <v>37918</v>
      </c>
    </row>
    <row r="108995">
      <c r="A108995" s="1" t="s">
        <v>37919</v>
      </c>
    </row>
    <row r="108996">
      <c r="A108996" s="1" t="s">
        <v>37920</v>
      </c>
    </row>
    <row r="108997">
      <c r="A108997" s="1" t="s">
        <v>37921</v>
      </c>
    </row>
    <row r="108998">
      <c r="A108998" s="1" t="s">
        <v>37922</v>
      </c>
    </row>
    <row r="108999">
      <c r="A108999" s="1" t="s">
        <v>37923</v>
      </c>
    </row>
    <row r="109000">
      <c r="A109000" s="1" t="s">
        <v>37046</v>
      </c>
    </row>
    <row r="109001">
      <c r="A109001" s="1" t="s">
        <v>37924</v>
      </c>
    </row>
    <row r="109002">
      <c r="A109002" s="2">
        <v>45615.0</v>
      </c>
    </row>
    <row r="109003">
      <c r="A109003" s="1" t="s">
        <v>37925</v>
      </c>
    </row>
    <row r="109004">
      <c r="A109004" s="1" t="s">
        <v>37926</v>
      </c>
    </row>
    <row r="109005">
      <c r="A109005" s="1" t="s">
        <v>37047</v>
      </c>
    </row>
    <row r="109006">
      <c r="A109006" s="1" t="s">
        <v>37927</v>
      </c>
    </row>
    <row r="109007">
      <c r="A109007" s="1" t="s">
        <v>37928</v>
      </c>
    </row>
    <row r="109008">
      <c r="A109008" s="1" t="s">
        <v>37929</v>
      </c>
    </row>
    <row r="109009">
      <c r="A109009" s="1" t="s">
        <v>37930</v>
      </c>
    </row>
    <row r="109010">
      <c r="A109010" s="1" t="s">
        <v>37931</v>
      </c>
    </row>
    <row r="109011">
      <c r="A109011" s="1" t="s">
        <v>37932</v>
      </c>
    </row>
    <row r="109012">
      <c r="A109012" s="1" t="s">
        <v>37933</v>
      </c>
    </row>
    <row r="109013">
      <c r="A109013" s="1" t="s">
        <v>37934</v>
      </c>
    </row>
    <row r="109014">
      <c r="A109014" s="1" t="s">
        <v>37935</v>
      </c>
    </row>
    <row r="109015">
      <c r="A109015" s="1" t="s">
        <v>37936</v>
      </c>
    </row>
    <row r="109016">
      <c r="A109016" s="1" t="s">
        <v>37937</v>
      </c>
    </row>
    <row r="109017">
      <c r="A109017" s="1" t="s">
        <v>37938</v>
      </c>
    </row>
    <row r="109018">
      <c r="A109018" s="1" t="s">
        <v>37939</v>
      </c>
    </row>
    <row r="109019">
      <c r="A109019" s="1" t="s">
        <v>37942</v>
      </c>
    </row>
    <row r="109020">
      <c r="A109020" s="2">
        <v>45604.0</v>
      </c>
    </row>
    <row r="109021">
      <c r="A109021" s="1" t="s">
        <v>37943</v>
      </c>
    </row>
    <row r="109022">
      <c r="A109022" s="1" t="s">
        <v>37944</v>
      </c>
    </row>
    <row r="109023">
      <c r="A109023" s="1" t="s">
        <v>37945</v>
      </c>
    </row>
    <row r="109024">
      <c r="A109024" s="1" t="s">
        <v>37946</v>
      </c>
    </row>
    <row r="109025">
      <c r="A109025" s="1" t="s">
        <v>37947</v>
      </c>
    </row>
    <row r="109026">
      <c r="A109026" s="1" t="s">
        <v>37948</v>
      </c>
    </row>
    <row r="109027">
      <c r="A109027" s="1" t="s">
        <v>37949</v>
      </c>
    </row>
    <row r="109028">
      <c r="A109028" s="1" t="s">
        <v>37950</v>
      </c>
    </row>
    <row r="109029">
      <c r="A109029" s="1" t="s">
        <v>37951</v>
      </c>
    </row>
    <row r="109030">
      <c r="A109030" s="1" t="s">
        <v>37952</v>
      </c>
    </row>
    <row r="109031">
      <c r="A109031" s="1" t="s">
        <v>37953</v>
      </c>
    </row>
    <row r="109032">
      <c r="A109032" s="1" t="s">
        <v>37954</v>
      </c>
    </row>
    <row r="109033">
      <c r="A109033" s="1" t="s">
        <v>37955</v>
      </c>
    </row>
    <row r="109034">
      <c r="A109034" s="1" t="s">
        <v>37956</v>
      </c>
    </row>
    <row r="109035">
      <c r="A109035" s="1" t="s">
        <v>37957</v>
      </c>
    </row>
    <row r="109036">
      <c r="A109036" s="1" t="s">
        <v>37958</v>
      </c>
    </row>
    <row r="109037">
      <c r="A109037" s="1" t="s">
        <v>37959</v>
      </c>
    </row>
    <row r="109038">
      <c r="A109038" s="1" t="s">
        <v>37960</v>
      </c>
    </row>
    <row r="109039">
      <c r="A109039" s="1" t="s">
        <v>37961</v>
      </c>
    </row>
    <row r="109040">
      <c r="A109040" s="1" t="s">
        <v>37962</v>
      </c>
    </row>
    <row r="109041">
      <c r="A109041" s="1" t="s">
        <v>37963</v>
      </c>
    </row>
    <row r="109042">
      <c r="A109042" s="1" t="s">
        <v>37046</v>
      </c>
    </row>
    <row r="109043">
      <c r="A109043" s="1" t="s">
        <v>37964</v>
      </c>
    </row>
    <row r="109044">
      <c r="A109044" s="1" t="s">
        <v>37965</v>
      </c>
    </row>
    <row r="109045">
      <c r="A109045" s="1" t="s">
        <v>37966</v>
      </c>
    </row>
    <row r="109046">
      <c r="A109046" s="1" t="s">
        <v>37967</v>
      </c>
    </row>
    <row r="109047">
      <c r="A109047" s="1" t="s">
        <v>37968</v>
      </c>
    </row>
    <row r="109048">
      <c r="A109048" s="1" t="s">
        <v>37969</v>
      </c>
    </row>
    <row r="109049">
      <c r="A109049" s="1" t="s">
        <v>37046</v>
      </c>
    </row>
    <row r="109050">
      <c r="A109050" s="1" t="s">
        <v>37970</v>
      </c>
    </row>
    <row r="109051">
      <c r="A109051" s="1" t="s">
        <v>15815</v>
      </c>
    </row>
    <row r="109052">
      <c r="A109052" s="1" t="s">
        <v>37971</v>
      </c>
    </row>
    <row r="109053">
      <c r="A109053" s="1" t="s">
        <v>36905</v>
      </c>
    </row>
    <row r="109054">
      <c r="A109054" s="1" t="s">
        <v>37972</v>
      </c>
    </row>
    <row r="109055">
      <c r="A109055" s="1" t="s">
        <v>37973</v>
      </c>
    </row>
    <row r="109056">
      <c r="A109056" s="1" t="s">
        <v>37974</v>
      </c>
    </row>
    <row r="109057">
      <c r="A109057" s="1" t="s">
        <v>37975</v>
      </c>
    </row>
    <row r="109058">
      <c r="A109058" s="1" t="s">
        <v>37976</v>
      </c>
    </row>
    <row r="109059">
      <c r="A109059" s="1" t="s">
        <v>37977</v>
      </c>
    </row>
    <row r="109060">
      <c r="A109060" s="1" t="s">
        <v>37974</v>
      </c>
    </row>
    <row r="109061">
      <c r="A109061" s="1" t="s">
        <v>37975</v>
      </c>
    </row>
    <row r="109062">
      <c r="A109062" s="1" t="s">
        <v>37976</v>
      </c>
    </row>
    <row r="109063">
      <c r="A109063" s="1" t="s">
        <v>37978</v>
      </c>
    </row>
    <row r="109064">
      <c r="A109064" s="1" t="s">
        <v>37979</v>
      </c>
    </row>
    <row r="109065">
      <c r="A109065" s="1" t="s">
        <v>37980</v>
      </c>
    </row>
    <row r="109066">
      <c r="A109066" s="1" t="s">
        <v>37981</v>
      </c>
    </row>
    <row r="109067">
      <c r="A109067" s="1" t="s">
        <v>37982</v>
      </c>
    </row>
    <row r="109068">
      <c r="A109068" s="1" t="s">
        <v>37983</v>
      </c>
    </row>
    <row r="109069">
      <c r="A109069" s="1" t="s">
        <v>37984</v>
      </c>
    </row>
    <row r="109070">
      <c r="A109070" s="1" t="s">
        <v>37985</v>
      </c>
    </row>
    <row r="109071">
      <c r="A109071" s="1" t="s">
        <v>37986</v>
      </c>
    </row>
    <row r="109072">
      <c r="A109072" s="1" t="s">
        <v>37987</v>
      </c>
    </row>
    <row r="109073">
      <c r="A109073" s="1" t="s">
        <v>37988</v>
      </c>
    </row>
    <row r="109074">
      <c r="A109074" s="1" t="s">
        <v>37980</v>
      </c>
    </row>
    <row r="109075">
      <c r="A109075" s="1" t="s">
        <v>37981</v>
      </c>
    </row>
    <row r="109076">
      <c r="A109076" s="1" t="s">
        <v>37982</v>
      </c>
    </row>
    <row r="109077">
      <c r="A109077" s="1" t="s">
        <v>37983</v>
      </c>
    </row>
    <row r="109078">
      <c r="A109078" s="1" t="s">
        <v>37984</v>
      </c>
    </row>
    <row r="109079">
      <c r="A109079" s="1" t="s">
        <v>37985</v>
      </c>
    </row>
    <row r="109080">
      <c r="A109080" s="1" t="s">
        <v>37986</v>
      </c>
    </row>
    <row r="109081">
      <c r="A109081" s="1" t="s">
        <v>37989</v>
      </c>
    </row>
    <row r="109082">
      <c r="A109082" s="1" t="s">
        <v>37990</v>
      </c>
    </row>
    <row r="109084">
      <c r="A109084" s="1" t="s">
        <v>966</v>
      </c>
    </row>
    <row r="109085">
      <c r="A109085" s="1" t="s">
        <v>33468</v>
      </c>
    </row>
    <row r="109087">
      <c r="A109087" s="1" t="s">
        <v>33469</v>
      </c>
    </row>
    <row r="109089">
      <c r="A109089" s="1" t="s">
        <v>33470</v>
      </c>
    </row>
    <row r="109091">
      <c r="A109091" s="1" t="s">
        <v>33471</v>
      </c>
    </row>
    <row r="109093">
      <c r="A109093" s="3" t="str">
        <f> Inspections L</f>
        <v>#ERROR!</v>
      </c>
    </row>
    <row r="109095">
      <c r="A109095" s="1" t="s">
        <v>322</v>
      </c>
    </row>
    <row r="109097">
      <c r="A109097" s="1" t="s">
        <v>33472</v>
      </c>
    </row>
    <row r="109098">
      <c r="A109098" s="1" t="s">
        <v>33473</v>
      </c>
    </row>
    <row r="109100">
      <c r="A109100" s="1" t="s">
        <v>33474</v>
      </c>
    </row>
    <row r="109102">
      <c r="A109102" s="1" t="s">
        <v>33475</v>
      </c>
    </row>
    <row r="109104">
      <c r="A109104" s="1" t="s">
        <v>33476</v>
      </c>
    </row>
    <row r="109105">
      <c r="A109105" s="1" t="s">
        <v>33477</v>
      </c>
    </row>
    <row r="109106">
      <c r="A109106" s="1" t="s">
        <v>33469</v>
      </c>
    </row>
    <row r="109107">
      <c r="A109107" s="1" t="s">
        <v>33470</v>
      </c>
    </row>
    <row r="109108">
      <c r="A109108" s="1" t="s">
        <v>33471</v>
      </c>
    </row>
    <row r="109109">
      <c r="A109109" s="3" t="str">
        <f> Inspections L</f>
        <v>#ERROR!</v>
      </c>
    </row>
    <row r="109110">
      <c r="A109110" s="1" t="s">
        <v>33472</v>
      </c>
    </row>
    <row r="109111">
      <c r="A109111" s="1" t="s">
        <v>33473</v>
      </c>
    </row>
    <row r="109112">
      <c r="A109112" s="1" t="s">
        <v>33474</v>
      </c>
    </row>
    <row r="109113">
      <c r="A109113" s="1" t="s">
        <v>33478</v>
      </c>
    </row>
    <row r="109114">
      <c r="A109114" s="1" t="s">
        <v>37991</v>
      </c>
    </row>
    <row r="109115">
      <c r="A109115" s="3" t="str">
        <f> &lt;</f>
        <v>#ERROR!</v>
      </c>
    </row>
    <row r="109116">
      <c r="A109116" s="1" t="s">
        <v>33480</v>
      </c>
    </row>
    <row r="109117">
      <c r="A109117" s="1" t="s">
        <v>322</v>
      </c>
    </row>
    <row r="109118">
      <c r="A109118" s="1" t="s">
        <v>7800</v>
      </c>
    </row>
    <row r="109119">
      <c r="A109119" s="1" t="s">
        <v>2382</v>
      </c>
    </row>
    <row r="109120">
      <c r="A109120" s="1" t="s">
        <v>2802</v>
      </c>
    </row>
    <row r="109121">
      <c r="A109121" s="1" t="s">
        <v>33481</v>
      </c>
    </row>
    <row r="109122">
      <c r="A109122" s="1" t="s">
        <v>33482</v>
      </c>
    </row>
    <row r="109123">
      <c r="A109123" s="1" t="s">
        <v>33483</v>
      </c>
    </row>
    <row r="109124">
      <c r="A109124" s="1" t="s">
        <v>33484</v>
      </c>
    </row>
    <row r="109125">
      <c r="A109125" s="1" t="s">
        <v>33480</v>
      </c>
    </row>
    <row r="109126">
      <c r="A109126" s="1" t="s">
        <v>7800</v>
      </c>
    </row>
    <row r="109127">
      <c r="A109127" s="1" t="s">
        <v>33481</v>
      </c>
    </row>
    <row r="109128">
      <c r="A109128" s="1" t="s">
        <v>33482</v>
      </c>
    </row>
    <row r="109129">
      <c r="A109129" s="1" t="s">
        <v>33483</v>
      </c>
    </row>
    <row r="109130">
      <c r="A109130" s="1" t="s">
        <v>33485</v>
      </c>
    </row>
    <row r="109131">
      <c r="A109131" s="1" t="s">
        <v>37992</v>
      </c>
    </row>
    <row r="109132">
      <c r="A109132" s="1" t="s">
        <v>37993</v>
      </c>
    </row>
    <row r="109133">
      <c r="A109133" s="1" t="s">
        <v>37994</v>
      </c>
    </row>
    <row r="109134">
      <c r="A109134" s="1" t="s">
        <v>37995</v>
      </c>
    </row>
    <row r="109135">
      <c r="A109135" s="1" t="s">
        <v>37996</v>
      </c>
    </row>
    <row r="109136">
      <c r="A109136" s="1" t="s">
        <v>37997</v>
      </c>
    </row>
    <row r="109137">
      <c r="A109137" s="1" t="s">
        <v>37998</v>
      </c>
    </row>
    <row r="109138">
      <c r="A109138" s="1" t="s">
        <v>37999</v>
      </c>
    </row>
    <row r="109139">
      <c r="A109139" s="1" t="s">
        <v>38000</v>
      </c>
    </row>
    <row r="109140">
      <c r="A109140" s="1" t="s">
        <v>38001</v>
      </c>
    </row>
    <row r="109141">
      <c r="A109141" s="3" t="str">
        <f> t=</f>
        <v>#ERROR!</v>
      </c>
    </row>
    <row r="109142">
      <c r="A109142" s="1" t="s">
        <v>38002</v>
      </c>
    </row>
    <row r="109143">
      <c r="A109143" s="1" t="s">
        <v>38003</v>
      </c>
    </row>
    <row r="109144">
      <c r="A109144" s="1" t="s">
        <v>38004</v>
      </c>
    </row>
    <row r="109145">
      <c r="A109145" s="1" t="s">
        <v>38005</v>
      </c>
    </row>
    <row r="109146">
      <c r="A109146" s="1" t="s">
        <v>38006</v>
      </c>
    </row>
    <row r="109147">
      <c r="A109147" s="1" t="s">
        <v>38007</v>
      </c>
    </row>
    <row r="109148">
      <c r="A109148" s="1" t="s">
        <v>35277</v>
      </c>
    </row>
    <row r="109149">
      <c r="A109149" s="1" t="s">
        <v>1208</v>
      </c>
    </row>
    <row r="109150">
      <c r="A109150" s="1" t="s">
        <v>38008</v>
      </c>
    </row>
    <row r="109151">
      <c r="A109151" s="1" t="s">
        <v>36989</v>
      </c>
    </row>
    <row r="109152">
      <c r="A109152" s="1" t="s">
        <v>38009</v>
      </c>
    </row>
    <row r="109153">
      <c r="A109153" s="1" t="s">
        <v>38010</v>
      </c>
    </row>
    <row r="109154">
      <c r="A109154" s="1" t="s">
        <v>37993</v>
      </c>
    </row>
    <row r="109155">
      <c r="A109155" s="1" t="s">
        <v>37994</v>
      </c>
    </row>
    <row r="109156">
      <c r="A109156" s="1" t="s">
        <v>37995</v>
      </c>
    </row>
    <row r="109157">
      <c r="A109157" s="1" t="s">
        <v>37996</v>
      </c>
    </row>
    <row r="109158">
      <c r="A109158" s="1" t="s">
        <v>37997</v>
      </c>
    </row>
    <row r="109159">
      <c r="A109159" s="1" t="s">
        <v>37998</v>
      </c>
    </row>
    <row r="109160">
      <c r="A109160" s="1" t="s">
        <v>37999</v>
      </c>
    </row>
    <row r="109161">
      <c r="A109161" s="3" t="str">
        <f> t=</f>
        <v>#ERROR!</v>
      </c>
    </row>
    <row r="109162">
      <c r="A109162" s="1" t="s">
        <v>38002</v>
      </c>
    </row>
    <row r="109163">
      <c r="A109163" s="1" t="s">
        <v>38003</v>
      </c>
    </row>
    <row r="109164">
      <c r="A109164" s="1" t="s">
        <v>38004</v>
      </c>
    </row>
    <row r="109165">
      <c r="A109165" s="1" t="s">
        <v>38005</v>
      </c>
    </row>
    <row r="109166">
      <c r="A109166" s="1" t="s">
        <v>38006</v>
      </c>
    </row>
    <row r="109167">
      <c r="A109167" s="1" t="s">
        <v>38008</v>
      </c>
    </row>
    <row r="109168">
      <c r="A109168" s="1" t="s">
        <v>38009</v>
      </c>
    </row>
    <row r="109169">
      <c r="A109169" s="1" t="s">
        <v>38011</v>
      </c>
    </row>
    <row r="109170">
      <c r="A109170" s="1" t="s">
        <v>38012</v>
      </c>
    </row>
    <row r="109171">
      <c r="A109171" s="1" t="s">
        <v>38013</v>
      </c>
    </row>
    <row r="109172">
      <c r="A109172" s="1" t="s">
        <v>38014</v>
      </c>
    </row>
    <row r="109173">
      <c r="A109173" s="1" t="s">
        <v>38015</v>
      </c>
    </row>
    <row r="109174">
      <c r="A109174" s="1" t="s">
        <v>38016</v>
      </c>
    </row>
    <row r="109175">
      <c r="A109175" s="1" t="s">
        <v>38017</v>
      </c>
    </row>
    <row r="109176">
      <c r="A109176" s="1" t="s">
        <v>38018</v>
      </c>
    </row>
    <row r="109177">
      <c r="A109177" s="1" t="s">
        <v>38019</v>
      </c>
    </row>
    <row r="109178">
      <c r="A109178" s="1" t="s">
        <v>38020</v>
      </c>
    </row>
    <row r="109179">
      <c r="A109179" s="1" t="s">
        <v>38021</v>
      </c>
    </row>
    <row r="109180">
      <c r="A109180" s="1" t="s">
        <v>38022</v>
      </c>
    </row>
    <row r="109181">
      <c r="A109181" s="1" t="s">
        <v>38013</v>
      </c>
    </row>
    <row r="109182">
      <c r="A109182" s="1" t="s">
        <v>38014</v>
      </c>
    </row>
    <row r="109183">
      <c r="A109183" s="1" t="s">
        <v>38015</v>
      </c>
    </row>
    <row r="109184">
      <c r="A109184" s="1" t="s">
        <v>38016</v>
      </c>
    </row>
    <row r="109185">
      <c r="A109185" s="1" t="s">
        <v>38017</v>
      </c>
    </row>
    <row r="109186">
      <c r="A109186" s="1" t="s">
        <v>38018</v>
      </c>
    </row>
    <row r="109187">
      <c r="A109187" s="1" t="s">
        <v>38019</v>
      </c>
    </row>
    <row r="109188">
      <c r="A109188" s="1" t="s">
        <v>38020</v>
      </c>
    </row>
    <row r="109189">
      <c r="A109189" s="1" t="s">
        <v>38021</v>
      </c>
    </row>
    <row r="109190">
      <c r="A109190" s="1" t="s">
        <v>38023</v>
      </c>
    </row>
    <row r="109191">
      <c r="A109191" s="1" t="s">
        <v>38024</v>
      </c>
    </row>
    <row r="109193">
      <c r="A109193" s="1" t="s">
        <v>38025</v>
      </c>
    </row>
    <row r="109194">
      <c r="A109194" s="1" t="s">
        <v>38026</v>
      </c>
    </row>
    <row r="109195">
      <c r="A109195" s="1" t="s">
        <v>38027</v>
      </c>
    </row>
    <row r="109197">
      <c r="A109197" s="1" t="s">
        <v>38028</v>
      </c>
    </row>
    <row r="109198">
      <c r="A109198" s="1" t="s">
        <v>38029</v>
      </c>
    </row>
    <row r="109199">
      <c r="A109199" s="1" t="s">
        <v>38030</v>
      </c>
    </row>
    <row r="109201">
      <c r="A109201" s="1" t="s">
        <v>38031</v>
      </c>
    </row>
    <row r="109203">
      <c r="A109203" s="1" t="s">
        <v>38032</v>
      </c>
    </row>
    <row r="109205">
      <c r="A109205" s="1" t="s">
        <v>38033</v>
      </c>
    </row>
    <row r="109206">
      <c r="A109206" s="1" t="s">
        <v>38026</v>
      </c>
    </row>
    <row r="109207">
      <c r="A109207" s="1" t="s">
        <v>38027</v>
      </c>
    </row>
    <row r="109208">
      <c r="A109208" s="1" t="s">
        <v>38028</v>
      </c>
    </row>
    <row r="109209">
      <c r="A109209" s="1" t="s">
        <v>38029</v>
      </c>
    </row>
    <row r="109210">
      <c r="A109210" s="1" t="s">
        <v>38030</v>
      </c>
    </row>
    <row r="109211">
      <c r="A109211" s="1" t="s">
        <v>38031</v>
      </c>
    </row>
    <row r="109212">
      <c r="A109212" s="1" t="s">
        <v>38034</v>
      </c>
    </row>
    <row r="109213">
      <c r="A109213" s="1" t="s">
        <v>38035</v>
      </c>
    </row>
    <row r="109214">
      <c r="A109214" s="1" t="s">
        <v>38036</v>
      </c>
    </row>
    <row r="109215">
      <c r="A109215" s="1" t="s">
        <v>977</v>
      </c>
    </row>
    <row r="109216">
      <c r="A109216" s="1" t="s">
        <v>38037</v>
      </c>
    </row>
    <row r="109217">
      <c r="A109217" s="1" t="s">
        <v>38038</v>
      </c>
    </row>
    <row r="109218">
      <c r="A109218" s="1" t="s">
        <v>38039</v>
      </c>
    </row>
    <row r="109219">
      <c r="A109219" s="1" t="s">
        <v>19578</v>
      </c>
    </row>
    <row r="109220">
      <c r="A109220" s="1" t="s">
        <v>36912</v>
      </c>
    </row>
    <row r="109221">
      <c r="A109221" s="1" t="s">
        <v>38040</v>
      </c>
    </row>
    <row r="109222">
      <c r="A109222" s="1" t="s">
        <v>38041</v>
      </c>
    </row>
    <row r="109223">
      <c r="A109223" s="1" t="s">
        <v>38042</v>
      </c>
    </row>
    <row r="109224">
      <c r="A109224" s="1" t="s">
        <v>38043</v>
      </c>
    </row>
    <row r="109225">
      <c r="A109225" s="1" t="s">
        <v>38044</v>
      </c>
    </row>
    <row r="109226">
      <c r="A109226" s="1" t="s">
        <v>977</v>
      </c>
    </row>
    <row r="109227">
      <c r="A109227" s="1" t="s">
        <v>322</v>
      </c>
    </row>
    <row r="109228">
      <c r="A109228" s="1" t="s">
        <v>38045</v>
      </c>
    </row>
    <row r="109229">
      <c r="A109229" s="1" t="s">
        <v>38046</v>
      </c>
    </row>
    <row r="109230">
      <c r="A109230" s="1" t="s">
        <v>38047</v>
      </c>
    </row>
    <row r="109231">
      <c r="A109231" s="1" t="s">
        <v>38048</v>
      </c>
    </row>
    <row r="109232">
      <c r="A109232" s="1" t="s">
        <v>33646</v>
      </c>
    </row>
    <row r="109233">
      <c r="A109233" s="1" t="s">
        <v>38049</v>
      </c>
    </row>
    <row r="109234">
      <c r="A109234" s="1" t="s">
        <v>38050</v>
      </c>
    </row>
    <row r="109235">
      <c r="A109235" s="1" t="s">
        <v>24452</v>
      </c>
    </row>
    <row r="109236">
      <c r="A109236" s="1" t="s">
        <v>38051</v>
      </c>
    </row>
    <row r="109237">
      <c r="A109237" s="1" t="s">
        <v>34601</v>
      </c>
    </row>
    <row r="109238">
      <c r="A109238" s="1" t="s">
        <v>38052</v>
      </c>
    </row>
    <row r="109239">
      <c r="A109239" s="1" t="s">
        <v>38053</v>
      </c>
    </row>
    <row r="109240">
      <c r="A109240" s="1" t="s">
        <v>322</v>
      </c>
    </row>
    <row r="109241">
      <c r="A109241" s="1" t="s">
        <v>38054</v>
      </c>
    </row>
    <row r="109242">
      <c r="A109242" s="3" t="str">
        <f>+</f>
        <v>#ERROR!</v>
      </c>
    </row>
    <row r="109243">
      <c r="A109243" s="1" t="s">
        <v>38055</v>
      </c>
    </row>
    <row r="109244">
      <c r="A109244" s="1" t="s">
        <v>38056</v>
      </c>
    </row>
    <row r="109245">
      <c r="A109245" s="1" t="s">
        <v>38036</v>
      </c>
    </row>
    <row r="109246">
      <c r="A109246" s="1" t="s">
        <v>38037</v>
      </c>
    </row>
    <row r="109247">
      <c r="A109247" s="1" t="s">
        <v>38038</v>
      </c>
    </row>
    <row r="109248">
      <c r="A109248" s="1" t="s">
        <v>38039</v>
      </c>
    </row>
    <row r="109249">
      <c r="A109249" s="1" t="s">
        <v>38040</v>
      </c>
    </row>
    <row r="109250">
      <c r="A109250" s="1" t="s">
        <v>38041</v>
      </c>
    </row>
    <row r="109251">
      <c r="A109251" s="1" t="s">
        <v>38042</v>
      </c>
    </row>
    <row r="109252">
      <c r="A109252" s="1" t="s">
        <v>38043</v>
      </c>
    </row>
    <row r="109253">
      <c r="A109253" s="1" t="s">
        <v>38044</v>
      </c>
    </row>
    <row r="109254">
      <c r="A109254" s="1" t="s">
        <v>38045</v>
      </c>
    </row>
    <row r="109255">
      <c r="A109255" s="1" t="s">
        <v>38046</v>
      </c>
    </row>
    <row r="109256">
      <c r="A109256" s="1" t="s">
        <v>38047</v>
      </c>
    </row>
    <row r="109257">
      <c r="A109257" s="1" t="s">
        <v>38049</v>
      </c>
    </row>
    <row r="109258">
      <c r="A109258" s="1" t="s">
        <v>38050</v>
      </c>
    </row>
    <row r="109259">
      <c r="A109259" s="1" t="s">
        <v>38051</v>
      </c>
    </row>
    <row r="109260">
      <c r="A109260" s="1" t="s">
        <v>34601</v>
      </c>
    </row>
    <row r="109261">
      <c r="A109261" s="1" t="s">
        <v>38052</v>
      </c>
    </row>
    <row r="109262">
      <c r="A109262" s="1" t="s">
        <v>38053</v>
      </c>
    </row>
    <row r="109263">
      <c r="A109263" s="1" t="s">
        <v>38054</v>
      </c>
    </row>
    <row r="109264">
      <c r="A109264" s="1" t="s">
        <v>38057</v>
      </c>
    </row>
    <row r="109265">
      <c r="A109265" s="1" t="s">
        <v>38058</v>
      </c>
    </row>
    <row r="109266">
      <c r="A109266" s="1" t="s">
        <v>38059</v>
      </c>
    </row>
    <row r="109267">
      <c r="A109267" s="1" t="s">
        <v>38060</v>
      </c>
    </row>
    <row r="109268">
      <c r="A109268" s="1" t="s">
        <v>38061</v>
      </c>
    </row>
    <row r="109269">
      <c r="A109269" s="1" t="s">
        <v>38062</v>
      </c>
    </row>
    <row r="109270">
      <c r="A109270" s="1" t="s">
        <v>38063</v>
      </c>
    </row>
    <row r="109271">
      <c r="A109271" s="1" t="s">
        <v>3795</v>
      </c>
    </row>
    <row r="109272">
      <c r="A109272" s="1" t="s">
        <v>38064</v>
      </c>
    </row>
    <row r="109273">
      <c r="A109273" s="1" t="s">
        <v>38065</v>
      </c>
    </row>
    <row r="109274">
      <c r="A109274" s="1" t="s">
        <v>28201</v>
      </c>
    </row>
    <row r="109275">
      <c r="A109275" s="1" t="s">
        <v>38066</v>
      </c>
    </row>
    <row r="109276">
      <c r="A109276" s="1" t="s">
        <v>977</v>
      </c>
    </row>
    <row r="109277">
      <c r="A109277" s="1" t="s">
        <v>36637</v>
      </c>
    </row>
    <row r="109278">
      <c r="A109278" s="1" t="s">
        <v>38067</v>
      </c>
    </row>
    <row r="109279">
      <c r="A109279" s="1" t="s">
        <v>38068</v>
      </c>
    </row>
    <row r="109280">
      <c r="A109280" s="1" t="s">
        <v>38069</v>
      </c>
    </row>
    <row r="109281">
      <c r="A109281" s="3" t="str">
        <f/>
        <v>#ERROR!</v>
      </c>
    </row>
    <row r="109282">
      <c r="A109282" s="1" t="s">
        <v>2802</v>
      </c>
    </row>
    <row r="109283">
      <c r="A109283" s="1" t="s">
        <v>38070</v>
      </c>
    </row>
    <row r="109284">
      <c r="A109284" s="1" t="s">
        <v>8395</v>
      </c>
    </row>
    <row r="109285">
      <c r="A109285" s="1" t="s">
        <v>38071</v>
      </c>
    </row>
    <row r="109286">
      <c r="A109286" s="1" t="s">
        <v>38072</v>
      </c>
    </row>
    <row r="109287">
      <c r="A109287" s="1" t="s">
        <v>38059</v>
      </c>
    </row>
    <row r="109288">
      <c r="A109288" s="1" t="s">
        <v>38061</v>
      </c>
    </row>
    <row r="109289">
      <c r="A109289" s="1" t="s">
        <v>38062</v>
      </c>
    </row>
    <row r="109290">
      <c r="A109290" s="1" t="s">
        <v>38063</v>
      </c>
    </row>
    <row r="109291">
      <c r="A109291" s="1" t="s">
        <v>38064</v>
      </c>
    </row>
    <row r="109292">
      <c r="A109292" s="1" t="s">
        <v>38065</v>
      </c>
    </row>
    <row r="109293">
      <c r="A109293" s="1" t="s">
        <v>38066</v>
      </c>
    </row>
    <row r="109294">
      <c r="A109294" s="1" t="s">
        <v>38067</v>
      </c>
    </row>
    <row r="109295">
      <c r="A109295" s="1" t="s">
        <v>38068</v>
      </c>
    </row>
    <row r="109296">
      <c r="A109296" s="1" t="s">
        <v>38069</v>
      </c>
    </row>
    <row r="109297">
      <c r="A109297" s="1" t="s">
        <v>38070</v>
      </c>
    </row>
    <row r="109298">
      <c r="A109298" s="1" t="s">
        <v>38073</v>
      </c>
    </row>
    <row r="109299">
      <c r="A109299" s="1" t="s">
        <v>38074</v>
      </c>
    </row>
    <row r="109300">
      <c r="A109300" s="1" t="s">
        <v>33487</v>
      </c>
    </row>
    <row r="109301">
      <c r="A109301" s="1" t="s">
        <v>33488</v>
      </c>
    </row>
    <row r="109302">
      <c r="A109302" s="1" t="s">
        <v>33489</v>
      </c>
    </row>
    <row r="109303">
      <c r="A109303" s="1" t="s">
        <v>33490</v>
      </c>
    </row>
    <row r="109304">
      <c r="A109304" s="1" t="s">
        <v>33491</v>
      </c>
    </row>
    <row r="109306">
      <c r="A109306" s="1" t="s">
        <v>33492</v>
      </c>
    </row>
    <row r="109308">
      <c r="A109308" s="1" t="s">
        <v>33493</v>
      </c>
    </row>
    <row r="109310">
      <c r="A109310" s="1" t="s">
        <v>33494</v>
      </c>
    </row>
    <row r="109311">
      <c r="A109311" s="1" t="s">
        <v>33487</v>
      </c>
    </row>
    <row r="109312">
      <c r="A109312" s="1" t="s">
        <v>33488</v>
      </c>
    </row>
    <row r="109313">
      <c r="A109313" s="1" t="s">
        <v>33489</v>
      </c>
    </row>
    <row r="109314">
      <c r="A109314" s="1" t="s">
        <v>33491</v>
      </c>
    </row>
    <row r="109315">
      <c r="A109315" s="1" t="s">
        <v>33492</v>
      </c>
    </row>
    <row r="109316">
      <c r="A109316" s="1" t="s">
        <v>33495</v>
      </c>
    </row>
    <row r="109317">
      <c r="A109317" s="1" t="s">
        <v>38075</v>
      </c>
    </row>
    <row r="109318">
      <c r="A109318" s="1" t="s">
        <v>38076</v>
      </c>
    </row>
    <row r="109319">
      <c r="A109319" s="1" t="s">
        <v>38077</v>
      </c>
    </row>
    <row r="109320">
      <c r="A109320" s="1" t="s">
        <v>38078</v>
      </c>
    </row>
    <row r="109321">
      <c r="A109321" s="1" t="s">
        <v>38079</v>
      </c>
    </row>
    <row r="109322">
      <c r="A109322" s="1" t="s">
        <v>38080</v>
      </c>
    </row>
    <row r="109323">
      <c r="A109323" s="1" t="s">
        <v>38081</v>
      </c>
    </row>
    <row r="109324">
      <c r="A109324" s="1" t="s">
        <v>38082</v>
      </c>
    </row>
    <row r="109325">
      <c r="A109325" s="1" t="s">
        <v>38083</v>
      </c>
    </row>
    <row r="109326">
      <c r="A109326" s="1" t="s">
        <v>38084</v>
      </c>
    </row>
    <row r="109327">
      <c r="A109327" s="1" t="s">
        <v>38085</v>
      </c>
    </row>
    <row r="109328">
      <c r="A109328" s="1" t="s">
        <v>38086</v>
      </c>
    </row>
    <row r="109329">
      <c r="A109329" s="1" t="s">
        <v>38087</v>
      </c>
    </row>
    <row r="109330">
      <c r="A109330" s="1" t="s">
        <v>38088</v>
      </c>
    </row>
    <row r="109331">
      <c r="A109331" s="1" t="s">
        <v>38089</v>
      </c>
    </row>
    <row r="109332">
      <c r="A109332" s="1" t="s">
        <v>38076</v>
      </c>
    </row>
    <row r="109333">
      <c r="A109333" s="1" t="s">
        <v>38077</v>
      </c>
    </row>
    <row r="109334">
      <c r="A109334" s="1" t="s">
        <v>38078</v>
      </c>
    </row>
    <row r="109335">
      <c r="A109335" s="1" t="s">
        <v>38079</v>
      </c>
    </row>
    <row r="109336">
      <c r="A109336" s="1" t="s">
        <v>38080</v>
      </c>
    </row>
    <row r="109337">
      <c r="A109337" s="1" t="s">
        <v>38081</v>
      </c>
    </row>
    <row r="109338">
      <c r="A109338" s="1" t="s">
        <v>38082</v>
      </c>
    </row>
    <row r="109339">
      <c r="A109339" s="1" t="s">
        <v>38083</v>
      </c>
    </row>
    <row r="109340">
      <c r="A109340" s="1" t="s">
        <v>38084</v>
      </c>
    </row>
    <row r="109341">
      <c r="A109341" s="1" t="s">
        <v>38085</v>
      </c>
    </row>
    <row r="109342">
      <c r="A109342" s="1" t="s">
        <v>38086</v>
      </c>
    </row>
    <row r="109343">
      <c r="A109343" s="1" t="s">
        <v>38087</v>
      </c>
    </row>
    <row r="109344">
      <c r="A109344" s="1" t="s">
        <v>38088</v>
      </c>
    </row>
    <row r="109345">
      <c r="A109345" s="1" t="s">
        <v>38090</v>
      </c>
    </row>
    <row r="109346">
      <c r="A109346" s="1" t="s">
        <v>38091</v>
      </c>
    </row>
    <row r="109347">
      <c r="A109347" s="1" t="s">
        <v>38092</v>
      </c>
    </row>
    <row r="109348">
      <c r="A109348" s="1" t="s">
        <v>38093</v>
      </c>
    </row>
    <row r="109349">
      <c r="A109349" s="1" t="s">
        <v>38094</v>
      </c>
    </row>
    <row r="109350">
      <c r="A109350" s="1" t="s">
        <v>38095</v>
      </c>
    </row>
    <row r="109351">
      <c r="A109351" s="1" t="s">
        <v>38096</v>
      </c>
    </row>
    <row r="109352">
      <c r="A109352" s="1" t="s">
        <v>38097</v>
      </c>
    </row>
    <row r="109353">
      <c r="A109353" s="1" t="s">
        <v>38098</v>
      </c>
    </row>
    <row r="109354">
      <c r="A109354" s="1" t="s">
        <v>38099</v>
      </c>
    </row>
    <row r="109355">
      <c r="A109355" s="1" t="s">
        <v>38100</v>
      </c>
    </row>
    <row r="109356">
      <c r="A109356" s="1" t="s">
        <v>38101</v>
      </c>
    </row>
    <row r="109357">
      <c r="A109357" s="1" t="s">
        <v>38102</v>
      </c>
    </row>
    <row r="109358">
      <c r="A109358" s="1" t="s">
        <v>38103</v>
      </c>
    </row>
    <row r="109359">
      <c r="A109359" s="1" t="s">
        <v>38104</v>
      </c>
    </row>
    <row r="109360">
      <c r="A109360" s="1" t="s">
        <v>38105</v>
      </c>
    </row>
    <row r="109361">
      <c r="A109361" s="1" t="s">
        <v>38106</v>
      </c>
    </row>
    <row r="109362">
      <c r="A109362" s="1" t="s">
        <v>38107</v>
      </c>
    </row>
    <row r="109363">
      <c r="A109363" s="1" t="s">
        <v>38108</v>
      </c>
    </row>
    <row r="109364">
      <c r="A109364" s="1" t="s">
        <v>38093</v>
      </c>
    </row>
    <row r="109365">
      <c r="A109365" s="1" t="s">
        <v>38094</v>
      </c>
    </row>
    <row r="109366">
      <c r="A109366" s="1" t="s">
        <v>38095</v>
      </c>
    </row>
    <row r="109367">
      <c r="A109367" s="1" t="s">
        <v>38096</v>
      </c>
    </row>
    <row r="109368">
      <c r="A109368" s="1" t="s">
        <v>38097</v>
      </c>
    </row>
    <row r="109369">
      <c r="A109369" s="1" t="s">
        <v>38098</v>
      </c>
    </row>
    <row r="109370">
      <c r="A109370" s="1" t="s">
        <v>38099</v>
      </c>
    </row>
    <row r="109371">
      <c r="A109371" s="1" t="s">
        <v>38100</v>
      </c>
    </row>
    <row r="109372">
      <c r="A109372" s="1" t="s">
        <v>38101</v>
      </c>
    </row>
    <row r="109373">
      <c r="A109373" s="1" t="s">
        <v>38102</v>
      </c>
    </row>
    <row r="109374">
      <c r="A109374" s="1" t="s">
        <v>38103</v>
      </c>
    </row>
    <row r="109375">
      <c r="A109375" s="1" t="s">
        <v>38104</v>
      </c>
    </row>
    <row r="109376">
      <c r="A109376" s="1" t="s">
        <v>38105</v>
      </c>
    </row>
    <row r="109377">
      <c r="A109377" s="1" t="s">
        <v>38106</v>
      </c>
    </row>
    <row r="109378">
      <c r="A109378" s="1" t="s">
        <v>38107</v>
      </c>
    </row>
    <row r="109379">
      <c r="A109379" s="1" t="s">
        <v>38109</v>
      </c>
    </row>
    <row r="109380">
      <c r="A109380" s="1" t="s">
        <v>38110</v>
      </c>
    </row>
    <row r="109381">
      <c r="A109381" s="1" t="s">
        <v>33498</v>
      </c>
    </row>
    <row r="109383">
      <c r="A109383" s="1" t="s">
        <v>33499</v>
      </c>
    </row>
    <row r="109384">
      <c r="A109384" s="1" t="s">
        <v>33500</v>
      </c>
    </row>
    <row r="109385">
      <c r="A109385" s="1" t="s">
        <v>38111</v>
      </c>
    </row>
    <row r="109386">
      <c r="A109386" s="1" t="s">
        <v>38112</v>
      </c>
    </row>
    <row r="109387">
      <c r="A109387" s="1" t="s">
        <v>38113</v>
      </c>
    </row>
    <row r="109388">
      <c r="A109388" s="1" t="s">
        <v>38114</v>
      </c>
    </row>
    <row r="109389">
      <c r="A109389" s="1" t="s">
        <v>38115</v>
      </c>
    </row>
    <row r="109390">
      <c r="A109390" s="1" t="s">
        <v>38116</v>
      </c>
    </row>
    <row r="109391">
      <c r="A109391" s="3" t="str">
        <f> Warm at arms. mine. Soft hums. hy</f>
        <v>#ERROR!</v>
      </c>
    </row>
    <row r="109392">
      <c r="A109392" s="1" t="s">
        <v>38117</v>
      </c>
    </row>
    <row r="109393">
      <c r="A109393" s="1" t="s">
        <v>38113</v>
      </c>
    </row>
    <row r="109394">
      <c r="A109394" s="1" t="s">
        <v>38114</v>
      </c>
    </row>
    <row r="109395">
      <c r="A109395" s="1" t="s">
        <v>38115</v>
      </c>
    </row>
    <row r="109396">
      <c r="A109396" s="1" t="s">
        <v>38116</v>
      </c>
    </row>
    <row r="109397">
      <c r="A109397" s="3" t="str">
        <f> Warm at arms. mine. Soft hums. hy</f>
        <v>#ERROR!</v>
      </c>
    </row>
    <row r="109398">
      <c r="A109398" s="1" t="s">
        <v>38118</v>
      </c>
    </row>
    <row r="109399">
      <c r="A109399" s="1" t="s">
        <v>38119</v>
      </c>
    </row>
    <row r="109401">
      <c r="A109401" s="1" t="s">
        <v>38120</v>
      </c>
    </row>
    <row r="109403">
      <c r="A109403" s="1" t="s">
        <v>38121</v>
      </c>
    </row>
    <row r="109404">
      <c r="A109404" s="1" t="s">
        <v>38122</v>
      </c>
    </row>
    <row r="109405">
      <c r="A109405" s="1" t="s">
        <v>38123</v>
      </c>
    </row>
    <row r="109407">
      <c r="A109407" s="1" t="s">
        <v>33510</v>
      </c>
    </row>
    <row r="109408">
      <c r="A109408" s="1" t="s">
        <v>33511</v>
      </c>
    </row>
    <row r="109410">
      <c r="A109410" s="1" t="s">
        <v>33512</v>
      </c>
    </row>
    <row r="109411">
      <c r="A109411" s="1" t="s">
        <v>33513</v>
      </c>
    </row>
    <row r="109413">
      <c r="A109413" s="1" t="s">
        <v>33514</v>
      </c>
    </row>
    <row r="109415">
      <c r="A109415" s="1" t="s">
        <v>33515</v>
      </c>
    </row>
    <row r="109417">
      <c r="A109417" s="1" t="s">
        <v>33516</v>
      </c>
    </row>
    <row r="109419">
      <c r="A109419" s="1" t="s">
        <v>33517</v>
      </c>
    </row>
    <row r="109421">
      <c r="A109421" s="1" t="s">
        <v>33518</v>
      </c>
    </row>
    <row r="109422">
      <c r="A109422" s="1" t="s">
        <v>33519</v>
      </c>
    </row>
    <row r="109424">
      <c r="A109424" s="1" t="s">
        <v>33520</v>
      </c>
    </row>
    <row r="109426">
      <c r="A109426" s="1" t="s">
        <v>33521</v>
      </c>
    </row>
    <row r="109428">
      <c r="A109428" s="1" t="s">
        <v>33522</v>
      </c>
    </row>
    <row r="109430">
      <c r="A109430" s="1" t="s">
        <v>33523</v>
      </c>
    </row>
    <row r="109432">
      <c r="A109432" s="1" t="s">
        <v>33524</v>
      </c>
    </row>
    <row r="109434">
      <c r="A109434" s="1" t="s">
        <v>33525</v>
      </c>
    </row>
    <row r="109435">
      <c r="A109435" s="1" t="s">
        <v>33526</v>
      </c>
    </row>
    <row r="109437">
      <c r="A109437" s="1" t="s">
        <v>33527</v>
      </c>
    </row>
    <row r="109438">
      <c r="A109438" s="1" t="s">
        <v>33528</v>
      </c>
    </row>
    <row r="109440">
      <c r="A109440" s="1" t="s">
        <v>33529</v>
      </c>
    </row>
    <row r="109442">
      <c r="A109442" s="1" t="s">
        <v>33530</v>
      </c>
    </row>
    <row r="109444">
      <c r="A109444" s="1" t="s">
        <v>33531</v>
      </c>
    </row>
    <row r="109445">
      <c r="A109445" s="1" t="s">
        <v>33532</v>
      </c>
    </row>
    <row r="109446">
      <c r="A109446" s="1" t="s">
        <v>33511</v>
      </c>
    </row>
    <row r="109447">
      <c r="A109447" s="1" t="s">
        <v>33512</v>
      </c>
    </row>
    <row r="109448">
      <c r="A109448" s="1" t="s">
        <v>33513</v>
      </c>
    </row>
    <row r="109449">
      <c r="A109449" s="1" t="s">
        <v>33514</v>
      </c>
    </row>
    <row r="109450">
      <c r="A109450" s="1" t="s">
        <v>33515</v>
      </c>
    </row>
    <row r="109451">
      <c r="A109451" s="1" t="s">
        <v>33516</v>
      </c>
    </row>
    <row r="109452">
      <c r="A109452" s="1" t="s">
        <v>33517</v>
      </c>
    </row>
    <row r="109453">
      <c r="A109453" s="1" t="s">
        <v>33518</v>
      </c>
    </row>
    <row r="109454">
      <c r="A109454" s="1" t="s">
        <v>33519</v>
      </c>
    </row>
    <row r="109455">
      <c r="A109455" s="1" t="s">
        <v>33520</v>
      </c>
    </row>
    <row r="109456">
      <c r="A109456" s="1" t="s">
        <v>33521</v>
      </c>
    </row>
    <row r="109457">
      <c r="A109457" s="1" t="s">
        <v>33522</v>
      </c>
    </row>
    <row r="109458">
      <c r="A109458" s="1" t="s">
        <v>33523</v>
      </c>
    </row>
    <row r="109459">
      <c r="A109459" s="1" t="s">
        <v>33524</v>
      </c>
    </row>
    <row r="109460">
      <c r="A109460" s="1" t="s">
        <v>33525</v>
      </c>
    </row>
    <row r="109461">
      <c r="A109461" s="1" t="s">
        <v>33526</v>
      </c>
    </row>
    <row r="109462">
      <c r="A109462" s="1" t="s">
        <v>33527</v>
      </c>
    </row>
    <row r="109463">
      <c r="A109463" s="1" t="s">
        <v>33528</v>
      </c>
    </row>
    <row r="109464">
      <c r="A109464" s="1" t="s">
        <v>33529</v>
      </c>
    </row>
    <row r="109465">
      <c r="A109465" s="1" t="s">
        <v>33530</v>
      </c>
    </row>
    <row r="109466">
      <c r="A109466" s="1" t="s">
        <v>33533</v>
      </c>
    </row>
    <row r="109467">
      <c r="A109467" s="1" t="s">
        <v>38124</v>
      </c>
    </row>
    <row r="109469">
      <c r="A109469" s="1" t="s">
        <v>33510</v>
      </c>
    </row>
    <row r="109470">
      <c r="A109470" s="1" t="s">
        <v>38125</v>
      </c>
    </row>
    <row r="109472">
      <c r="A109472" s="1" t="s">
        <v>38126</v>
      </c>
    </row>
    <row r="109473">
      <c r="A109473" s="1" t="s">
        <v>33512</v>
      </c>
    </row>
    <row r="109474">
      <c r="A109474" s="1" t="s">
        <v>38127</v>
      </c>
    </row>
    <row r="109476">
      <c r="A109476" s="1" t="s">
        <v>33514</v>
      </c>
    </row>
    <row r="109478">
      <c r="A109478" s="1" t="s">
        <v>38128</v>
      </c>
    </row>
    <row r="109480">
      <c r="A109480" s="1" t="s">
        <v>38129</v>
      </c>
    </row>
    <row r="109482">
      <c r="A109482" s="1" t="s">
        <v>33517</v>
      </c>
    </row>
    <row r="109484">
      <c r="A109484" s="1" t="s">
        <v>38130</v>
      </c>
    </row>
    <row r="109485">
      <c r="A109485" s="1" t="s">
        <v>33519</v>
      </c>
    </row>
    <row r="109487">
      <c r="A109487" s="1" t="s">
        <v>33520</v>
      </c>
    </row>
    <row r="109489">
      <c r="A109489" s="1" t="s">
        <v>38131</v>
      </c>
    </row>
    <row r="109491">
      <c r="A109491" s="1" t="s">
        <v>33522</v>
      </c>
    </row>
    <row r="109493">
      <c r="A109493" s="1" t="s">
        <v>33523</v>
      </c>
    </row>
    <row r="109495">
      <c r="A109495" s="1" t="s">
        <v>33524</v>
      </c>
    </row>
    <row r="109497">
      <c r="A109497" s="1" t="s">
        <v>33525</v>
      </c>
    </row>
    <row r="109498">
      <c r="A109498" s="1" t="s">
        <v>33526</v>
      </c>
    </row>
    <row r="109500">
      <c r="A109500" s="1" t="s">
        <v>38132</v>
      </c>
    </row>
    <row r="109501">
      <c r="A109501" s="1" t="s">
        <v>38133</v>
      </c>
    </row>
    <row r="109503">
      <c r="A109503" s="1" t="s">
        <v>38134</v>
      </c>
    </row>
    <row r="109505">
      <c r="A109505" s="1" t="s">
        <v>33530</v>
      </c>
    </row>
    <row r="109507">
      <c r="A109507" s="1" t="s">
        <v>33531</v>
      </c>
    </row>
    <row r="109509">
      <c r="A109509" s="1" t="s">
        <v>322</v>
      </c>
    </row>
    <row r="109511">
      <c r="A109511" s="1" t="s">
        <v>33607</v>
      </c>
    </row>
    <row r="109513">
      <c r="A109513" s="1" t="s">
        <v>33532</v>
      </c>
    </row>
    <row r="109514">
      <c r="A109514" s="1" t="s">
        <v>38125</v>
      </c>
    </row>
    <row r="109515">
      <c r="A109515" s="1" t="s">
        <v>38126</v>
      </c>
    </row>
    <row r="109516">
      <c r="A109516" s="1" t="s">
        <v>33512</v>
      </c>
    </row>
    <row r="109517">
      <c r="A109517" s="1" t="s">
        <v>38127</v>
      </c>
    </row>
    <row r="109518">
      <c r="A109518" s="1" t="s">
        <v>33514</v>
      </c>
    </row>
    <row r="109519">
      <c r="A109519" s="1" t="s">
        <v>38128</v>
      </c>
    </row>
    <row r="109520">
      <c r="A109520" s="1" t="s">
        <v>38129</v>
      </c>
    </row>
    <row r="109521">
      <c r="A109521" s="1" t="s">
        <v>33517</v>
      </c>
    </row>
    <row r="109522">
      <c r="A109522" s="1" t="s">
        <v>38130</v>
      </c>
    </row>
    <row r="109523">
      <c r="A109523" s="1" t="s">
        <v>33519</v>
      </c>
    </row>
    <row r="109524">
      <c r="A109524" s="1" t="s">
        <v>33520</v>
      </c>
    </row>
    <row r="109525">
      <c r="A109525" s="1" t="s">
        <v>38131</v>
      </c>
    </row>
    <row r="109526">
      <c r="A109526" s="1" t="s">
        <v>33522</v>
      </c>
    </row>
    <row r="109527">
      <c r="A109527" s="1" t="s">
        <v>33523</v>
      </c>
    </row>
    <row r="109528">
      <c r="A109528" s="1" t="s">
        <v>33524</v>
      </c>
    </row>
    <row r="109529">
      <c r="A109529" s="1" t="s">
        <v>33525</v>
      </c>
    </row>
    <row r="109530">
      <c r="A109530" s="1" t="s">
        <v>33526</v>
      </c>
    </row>
    <row r="109531">
      <c r="A109531" s="1" t="s">
        <v>38132</v>
      </c>
    </row>
    <row r="109532">
      <c r="A109532" s="1" t="s">
        <v>38133</v>
      </c>
    </row>
    <row r="109533">
      <c r="A109533" s="1" t="s">
        <v>38134</v>
      </c>
    </row>
    <row r="109534">
      <c r="A109534" s="1" t="s">
        <v>33530</v>
      </c>
    </row>
    <row r="109535">
      <c r="A109535" s="1" t="s">
        <v>38135</v>
      </c>
    </row>
    <row r="109536">
      <c r="A109536" s="1" t="s">
        <v>38136</v>
      </c>
    </row>
    <row r="109537">
      <c r="A109537" s="1" t="s">
        <v>38137</v>
      </c>
    </row>
    <row r="109538">
      <c r="A109538" s="1" t="s">
        <v>38138</v>
      </c>
    </row>
    <row r="109539">
      <c r="A109539" s="1" t="s">
        <v>38139</v>
      </c>
    </row>
    <row r="109540">
      <c r="A109540" s="1" t="s">
        <v>38140</v>
      </c>
    </row>
    <row r="109541">
      <c r="A109541" s="1" t="s">
        <v>38141</v>
      </c>
    </row>
    <row r="109542">
      <c r="A109542" s="1" t="s">
        <v>38142</v>
      </c>
    </row>
    <row r="109543">
      <c r="A109543" s="1" t="s">
        <v>38143</v>
      </c>
    </row>
    <row r="109544">
      <c r="A109544" s="1" t="s">
        <v>6740</v>
      </c>
    </row>
    <row r="109545">
      <c r="A109545" s="1" t="s">
        <v>38144</v>
      </c>
    </row>
    <row r="109546">
      <c r="A109546" s="1" t="s">
        <v>38145</v>
      </c>
    </row>
    <row r="109547">
      <c r="A109547" s="1" t="s">
        <v>38146</v>
      </c>
    </row>
    <row r="109548">
      <c r="A109548" s="1" t="s">
        <v>38147</v>
      </c>
    </row>
    <row r="109549">
      <c r="A109549" s="1" t="s">
        <v>38148</v>
      </c>
    </row>
    <row r="109550">
      <c r="A109550" s="1" t="s">
        <v>38149</v>
      </c>
    </row>
    <row r="109551">
      <c r="A109551" s="1" t="s">
        <v>38150</v>
      </c>
    </row>
    <row r="109552">
      <c r="A109552" s="1" t="s">
        <v>38151</v>
      </c>
    </row>
    <row r="109553">
      <c r="A109553" s="1" t="s">
        <v>38152</v>
      </c>
    </row>
    <row r="109554">
      <c r="A109554" s="1" t="s">
        <v>7410</v>
      </c>
    </row>
    <row r="109555">
      <c r="A109555" s="1" t="s">
        <v>38153</v>
      </c>
    </row>
    <row r="109556">
      <c r="A109556" s="1" t="s">
        <v>19925</v>
      </c>
    </row>
    <row r="109557">
      <c r="A109557" s="1" t="s">
        <v>1069</v>
      </c>
    </row>
    <row r="109558">
      <c r="A109558" s="1" t="s">
        <v>38154</v>
      </c>
    </row>
    <row r="109559">
      <c r="A109559" s="1" t="s">
        <v>38138</v>
      </c>
    </row>
    <row r="109560">
      <c r="A109560" s="1" t="s">
        <v>38139</v>
      </c>
    </row>
    <row r="109561">
      <c r="A109561" s="1" t="s">
        <v>38140</v>
      </c>
    </row>
    <row r="109562">
      <c r="A109562" s="1" t="s">
        <v>38141</v>
      </c>
    </row>
    <row r="109563">
      <c r="A109563" s="1" t="s">
        <v>38142</v>
      </c>
    </row>
    <row r="109564">
      <c r="A109564" s="1" t="s">
        <v>38143</v>
      </c>
    </row>
    <row r="109565">
      <c r="A109565" s="1" t="s">
        <v>38144</v>
      </c>
    </row>
    <row r="109566">
      <c r="A109566" s="1" t="s">
        <v>38145</v>
      </c>
    </row>
    <row r="109567">
      <c r="A109567" s="1" t="s">
        <v>38146</v>
      </c>
    </row>
    <row r="109568">
      <c r="A109568" s="1" t="s">
        <v>38147</v>
      </c>
    </row>
    <row r="109569">
      <c r="A109569" s="1" t="s">
        <v>38148</v>
      </c>
    </row>
    <row r="109570">
      <c r="A109570" s="1" t="s">
        <v>38149</v>
      </c>
    </row>
    <row r="109571">
      <c r="A109571" s="1" t="s">
        <v>38150</v>
      </c>
    </row>
    <row r="109572">
      <c r="A109572" s="1" t="s">
        <v>38151</v>
      </c>
    </row>
    <row r="109573">
      <c r="A109573" s="1" t="s">
        <v>38152</v>
      </c>
    </row>
    <row r="109574">
      <c r="A109574" s="1" t="s">
        <v>38153</v>
      </c>
    </row>
    <row r="109575">
      <c r="A109575" s="1" t="s">
        <v>38155</v>
      </c>
    </row>
    <row r="109576">
      <c r="A109576" s="1" t="s">
        <v>38156</v>
      </c>
    </row>
    <row r="109577">
      <c r="A109577" s="1" t="s">
        <v>38157</v>
      </c>
    </row>
    <row r="109578">
      <c r="A109578" s="3" t="str">
        <f/>
        <v>#ERROR!</v>
      </c>
    </row>
    <row r="109579">
      <c r="A109579" s="1" t="s">
        <v>38158</v>
      </c>
    </row>
    <row r="109580">
      <c r="A109580" s="3" t="str">
        <f> es</f>
        <v>#NAME?</v>
      </c>
    </row>
    <row r="109581">
      <c r="A109581" s="3" t="str">
        <f> = shingles laid.</f>
        <v>#ERROR!</v>
      </c>
    </row>
    <row r="109582">
      <c r="A109582" s="3" t="str">
        <f> We said shingles; not singles)</f>
        <v>#ERROR!</v>
      </c>
    </row>
    <row r="109583">
      <c r="A109583" s="1" t="s">
        <v>38159</v>
      </c>
    </row>
    <row r="109584">
      <c r="A109584" s="1" t="s">
        <v>977</v>
      </c>
    </row>
    <row r="109585">
      <c r="A109585" s="1" t="s">
        <v>38160</v>
      </c>
    </row>
    <row r="109586">
      <c r="A109586" s="3" t="str">
        <f> Notone.of-themithrough his</f>
        <v>#ERROR!</v>
      </c>
    </row>
    <row r="109587">
      <c r="A109587" s="1" t="s">
        <v>38161</v>
      </c>
    </row>
    <row r="109588">
      <c r="A109588" s="1" t="s">
        <v>38162</v>
      </c>
    </row>
    <row r="109589">
      <c r="A109589" s="1">
        <v>2.0</v>
      </c>
    </row>
    <row r="109590">
      <c r="A109590" s="1">
        <v>7.0</v>
      </c>
    </row>
    <row r="109591">
      <c r="A109591" s="1" t="s">
        <v>38163</v>
      </c>
    </row>
    <row r="109592">
      <c r="A109592" s="1" t="s">
        <v>38157</v>
      </c>
    </row>
    <row r="109593">
      <c r="A109593" s="3" t="str">
        <f> es</f>
        <v>#NAME?</v>
      </c>
    </row>
    <row r="109594">
      <c r="A109594" s="3" t="str">
        <f> = shingles laid.</f>
        <v>#ERROR!</v>
      </c>
    </row>
    <row r="109595">
      <c r="A109595" s="3" t="str">
        <f> We said shingles; not singles)</f>
        <v>#ERROR!</v>
      </c>
    </row>
    <row r="109596">
      <c r="A109596" s="1" t="s">
        <v>38159</v>
      </c>
    </row>
    <row r="109597">
      <c r="A109597" s="1" t="s">
        <v>38160</v>
      </c>
    </row>
    <row r="109598">
      <c r="A109598" s="3" t="str">
        <f> Notone.of-themithrough his</f>
        <v>#ERROR!</v>
      </c>
    </row>
    <row r="109599">
      <c r="A109599" s="1" t="s">
        <v>38161</v>
      </c>
    </row>
    <row r="109600">
      <c r="A109600" s="1" t="s">
        <v>38162</v>
      </c>
    </row>
    <row r="109601">
      <c r="A109601" s="1" t="s">
        <v>38164</v>
      </c>
    </row>
    <row r="109602">
      <c r="A109602" s="1" t="s">
        <v>38165</v>
      </c>
    </row>
    <row r="109603">
      <c r="A109603" s="1" t="s">
        <v>36871</v>
      </c>
    </row>
    <row r="109604">
      <c r="A109604" s="1" t="s">
        <v>36872</v>
      </c>
    </row>
    <row r="109605">
      <c r="A109605" s="1" t="s">
        <v>36873</v>
      </c>
    </row>
    <row r="109606">
      <c r="A109606" s="1" t="s">
        <v>36874</v>
      </c>
    </row>
    <row r="109607">
      <c r="A109607" s="1" t="s">
        <v>36875</v>
      </c>
    </row>
    <row r="109608">
      <c r="A109608" s="1" t="s">
        <v>36876</v>
      </c>
    </row>
    <row r="109609">
      <c r="A109609" s="1" t="s">
        <v>36877</v>
      </c>
    </row>
    <row r="109610">
      <c r="A109610" s="1" t="s">
        <v>36878</v>
      </c>
    </row>
    <row r="109611">
      <c r="A109611" s="1" t="s">
        <v>36879</v>
      </c>
    </row>
    <row r="109612">
      <c r="A109612" s="1" t="s">
        <v>36880</v>
      </c>
    </row>
    <row r="109613">
      <c r="A109613" s="1" t="s">
        <v>36881</v>
      </c>
    </row>
    <row r="109614">
      <c r="A109614" s="1" t="s">
        <v>36882</v>
      </c>
    </row>
    <row r="109615">
      <c r="A109615" s="1" t="s">
        <v>36883</v>
      </c>
    </row>
    <row r="109616">
      <c r="A109616" s="3" t="str">
        <f> st pad) Pe we ! fi 4 Ds RE</f>
        <v>#ERROR!</v>
      </c>
    </row>
    <row r="109617">
      <c r="A109617" s="1" t="s">
        <v>36884</v>
      </c>
    </row>
    <row r="109618">
      <c r="A109618" s="1" t="s">
        <v>36885</v>
      </c>
    </row>
    <row r="109619">
      <c r="A109619" s="3" t="str">
        <f> Ales as ca AG ee</f>
        <v>#ERROR!</v>
      </c>
    </row>
    <row r="109620">
      <c r="A109620" s="1" t="s">
        <v>36886</v>
      </c>
    </row>
    <row r="109621">
      <c r="A109621" s="1" t="s">
        <v>36887</v>
      </c>
    </row>
    <row r="109622">
      <c r="A109622" s="1" t="s">
        <v>36888</v>
      </c>
    </row>
    <row r="109623">
      <c r="A109623" s="1" t="s">
        <v>36889</v>
      </c>
    </row>
    <row r="109624">
      <c r="A109624" s="1" t="s">
        <v>36890</v>
      </c>
    </row>
    <row r="109625">
      <c r="A109625" s="1" t="s">
        <v>36891</v>
      </c>
    </row>
    <row r="109626">
      <c r="A109626" s="1" t="s">
        <v>36892</v>
      </c>
    </row>
    <row r="109627">
      <c r="A109627" s="1" t="s">
        <v>36893</v>
      </c>
    </row>
    <row r="109628">
      <c r="A109628" s="1" t="s">
        <v>36894</v>
      </c>
    </row>
    <row r="109629">
      <c r="A109629" s="1" t="s">
        <v>36895</v>
      </c>
    </row>
    <row r="109630">
      <c r="A109630" s="1" t="s">
        <v>36872</v>
      </c>
    </row>
    <row r="109631">
      <c r="A109631" s="1" t="s">
        <v>36873</v>
      </c>
    </row>
    <row r="109632">
      <c r="A109632" s="1" t="s">
        <v>36874</v>
      </c>
    </row>
    <row r="109633">
      <c r="A109633" s="1" t="s">
        <v>36875</v>
      </c>
    </row>
    <row r="109634">
      <c r="A109634" s="1" t="s">
        <v>36876</v>
      </c>
    </row>
    <row r="109635">
      <c r="A109635" s="1" t="s">
        <v>36877</v>
      </c>
    </row>
    <row r="109636">
      <c r="A109636" s="1" t="s">
        <v>36878</v>
      </c>
    </row>
    <row r="109637">
      <c r="A109637" s="1" t="s">
        <v>36879</v>
      </c>
    </row>
    <row r="109638">
      <c r="A109638" s="1" t="s">
        <v>36880</v>
      </c>
    </row>
    <row r="109639">
      <c r="A109639" s="1" t="s">
        <v>36881</v>
      </c>
    </row>
    <row r="109640">
      <c r="A109640" s="1" t="s">
        <v>36882</v>
      </c>
    </row>
    <row r="109641">
      <c r="A109641" s="1" t="s">
        <v>36883</v>
      </c>
    </row>
    <row r="109642">
      <c r="A109642" s="3" t="str">
        <f> st pad) Pe we ! fi 4 Ds RE</f>
        <v>#ERROR!</v>
      </c>
    </row>
    <row r="109643">
      <c r="A109643" s="1" t="s">
        <v>36896</v>
      </c>
    </row>
    <row r="109644">
      <c r="A109644" s="1" t="s">
        <v>36885</v>
      </c>
    </row>
    <row r="109645">
      <c r="A109645" s="3" t="str">
        <f> Ales as ca AG ee</f>
        <v>#ERROR!</v>
      </c>
    </row>
    <row r="109646">
      <c r="A109646" s="1" t="s">
        <v>36886</v>
      </c>
    </row>
    <row r="109647">
      <c r="A109647" s="1" t="s">
        <v>36887</v>
      </c>
    </row>
    <row r="109648">
      <c r="A109648" s="1" t="s">
        <v>36888</v>
      </c>
    </row>
    <row r="109649">
      <c r="A109649" s="1" t="s">
        <v>36889</v>
      </c>
    </row>
    <row r="109650">
      <c r="A109650" s="1" t="s">
        <v>36890</v>
      </c>
    </row>
    <row r="109651">
      <c r="A109651" s="1" t="s">
        <v>36891</v>
      </c>
    </row>
    <row r="109652">
      <c r="A109652" s="1" t="s">
        <v>36892</v>
      </c>
    </row>
    <row r="109653">
      <c r="A109653" s="1" t="s">
        <v>36897</v>
      </c>
    </row>
    <row r="109654">
      <c r="A109654" s="1" t="s">
        <v>38166</v>
      </c>
    </row>
    <row r="109655">
      <c r="A109655" s="1" t="s">
        <v>38167</v>
      </c>
    </row>
    <row r="109656">
      <c r="A109656" s="1" t="s">
        <v>38168</v>
      </c>
    </row>
    <row r="109657">
      <c r="A109657" s="1" t="s">
        <v>38169</v>
      </c>
    </row>
    <row r="109658">
      <c r="A109658" s="1" t="s">
        <v>38170</v>
      </c>
    </row>
    <row r="109659">
      <c r="A109659" s="1" t="s">
        <v>38171</v>
      </c>
    </row>
    <row r="109660">
      <c r="A109660" s="1" t="s">
        <v>38172</v>
      </c>
    </row>
    <row r="109661">
      <c r="A109661" s="1" t="s">
        <v>38167</v>
      </c>
    </row>
    <row r="109662">
      <c r="A109662" s="1" t="s">
        <v>38168</v>
      </c>
    </row>
    <row r="109663">
      <c r="A109663" s="1" t="s">
        <v>38169</v>
      </c>
    </row>
    <row r="109664">
      <c r="A109664" s="1" t="s">
        <v>38170</v>
      </c>
    </row>
    <row r="109665">
      <c r="A109665" s="1" t="s">
        <v>38173</v>
      </c>
    </row>
    <row r="109666">
      <c r="A109666" s="1" t="s">
        <v>38174</v>
      </c>
    </row>
    <row r="109667">
      <c r="A109667" s="1" t="s">
        <v>38175</v>
      </c>
    </row>
    <row r="109669">
      <c r="A109669" s="1" t="s">
        <v>38176</v>
      </c>
    </row>
    <row r="109670">
      <c r="A109670" s="1" t="s">
        <v>38177</v>
      </c>
    </row>
    <row r="109672">
      <c r="A109672" s="1" t="s">
        <v>38178</v>
      </c>
    </row>
    <row r="109674">
      <c r="A109674" s="1" t="s">
        <v>38179</v>
      </c>
    </row>
    <row r="109675">
      <c r="A109675" s="1" t="s">
        <v>38180</v>
      </c>
    </row>
    <row r="109677">
      <c r="A109677" s="1" t="s">
        <v>38181</v>
      </c>
    </row>
    <row r="109678">
      <c r="A109678" s="1" t="s">
        <v>38182</v>
      </c>
    </row>
    <row r="109680">
      <c r="A109680" s="1" t="s">
        <v>38183</v>
      </c>
    </row>
    <row r="109682">
      <c r="A109682" s="1" t="s">
        <v>38184</v>
      </c>
    </row>
    <row r="109684">
      <c r="A109684" s="1" t="s">
        <v>38185</v>
      </c>
    </row>
    <row r="109686">
      <c r="A109686" s="1" t="s">
        <v>38186</v>
      </c>
    </row>
    <row r="109688">
      <c r="A109688" s="1" t="s">
        <v>38187</v>
      </c>
    </row>
    <row r="109689">
      <c r="A109689" s="1" t="s">
        <v>38188</v>
      </c>
    </row>
    <row r="109691">
      <c r="A109691" s="1" t="s">
        <v>38189</v>
      </c>
    </row>
    <row r="109692">
      <c r="A109692" s="1" t="s">
        <v>38175</v>
      </c>
    </row>
    <row r="109693">
      <c r="A109693" s="1" t="s">
        <v>38176</v>
      </c>
    </row>
    <row r="109694">
      <c r="A109694" s="1" t="s">
        <v>38177</v>
      </c>
    </row>
    <row r="109695">
      <c r="A109695" s="1" t="s">
        <v>38178</v>
      </c>
    </row>
    <row r="109696">
      <c r="A109696" s="1" t="s">
        <v>38179</v>
      </c>
    </row>
    <row r="109697">
      <c r="A109697" s="1" t="s">
        <v>38180</v>
      </c>
    </row>
    <row r="109698">
      <c r="A109698" s="1" t="s">
        <v>38181</v>
      </c>
    </row>
    <row r="109699">
      <c r="A109699" s="1" t="s">
        <v>38182</v>
      </c>
    </row>
    <row r="109700">
      <c r="A109700" s="1" t="s">
        <v>38183</v>
      </c>
    </row>
    <row r="109701">
      <c r="A109701" s="1" t="s">
        <v>38184</v>
      </c>
    </row>
    <row r="109702">
      <c r="A109702" s="1" t="s">
        <v>38185</v>
      </c>
    </row>
    <row r="109703">
      <c r="A109703" s="1" t="s">
        <v>38186</v>
      </c>
    </row>
    <row r="109704">
      <c r="A109704" s="1" t="s">
        <v>38187</v>
      </c>
    </row>
    <row r="109705">
      <c r="A109705" s="1" t="s">
        <v>38190</v>
      </c>
    </row>
    <row r="109706">
      <c r="A109706" s="1" t="s">
        <v>38191</v>
      </c>
    </row>
    <row r="109707">
      <c r="A109707" s="1" t="s">
        <v>38192</v>
      </c>
    </row>
    <row r="109708">
      <c r="A109708" s="1" t="s">
        <v>38193</v>
      </c>
    </row>
    <row r="109709">
      <c r="A109709" s="1" t="s">
        <v>38194</v>
      </c>
    </row>
    <row r="109710">
      <c r="A109710" s="1" t="s">
        <v>38195</v>
      </c>
    </row>
    <row r="109711">
      <c r="A109711" s="1" t="s">
        <v>38196</v>
      </c>
    </row>
    <row r="109712">
      <c r="A109712" s="1" t="s">
        <v>38197</v>
      </c>
    </row>
    <row r="109713">
      <c r="A109713" s="1" t="s">
        <v>38198</v>
      </c>
    </row>
    <row r="109714">
      <c r="A109714" s="1" t="s">
        <v>38199</v>
      </c>
    </row>
    <row r="109715">
      <c r="A109715" s="1" t="s">
        <v>38200</v>
      </c>
    </row>
    <row r="109716">
      <c r="A109716" s="1" t="s">
        <v>38201</v>
      </c>
    </row>
    <row r="109717">
      <c r="A109717" s="1" t="s">
        <v>38202</v>
      </c>
    </row>
    <row r="109718">
      <c r="A109718" s="1" t="s">
        <v>38203</v>
      </c>
    </row>
    <row r="109719">
      <c r="A109719" s="1" t="s">
        <v>38192</v>
      </c>
    </row>
    <row r="109720">
      <c r="A109720" s="1" t="s">
        <v>38193</v>
      </c>
    </row>
    <row r="109721">
      <c r="A109721" s="1" t="s">
        <v>38194</v>
      </c>
    </row>
    <row r="109722">
      <c r="A109722" s="1" t="s">
        <v>38195</v>
      </c>
    </row>
    <row r="109723">
      <c r="A109723" s="1" t="s">
        <v>38196</v>
      </c>
    </row>
    <row r="109724">
      <c r="A109724" s="1" t="s">
        <v>38197</v>
      </c>
    </row>
    <row r="109725">
      <c r="A109725" s="1" t="s">
        <v>38198</v>
      </c>
    </row>
    <row r="109726">
      <c r="A109726" s="1" t="s">
        <v>38199</v>
      </c>
    </row>
    <row r="109727">
      <c r="A109727" s="1" t="s">
        <v>38200</v>
      </c>
    </row>
    <row r="109728">
      <c r="A109728" s="1" t="s">
        <v>38201</v>
      </c>
    </row>
    <row r="109729">
      <c r="A109729" s="1" t="s">
        <v>38202</v>
      </c>
    </row>
    <row r="109730">
      <c r="A109730" s="1" t="s">
        <v>38204</v>
      </c>
    </row>
    <row r="109731">
      <c r="A109731" s="1" t="s">
        <v>38205</v>
      </c>
    </row>
    <row r="109732">
      <c r="A109732" s="1" t="s">
        <v>38206</v>
      </c>
    </row>
    <row r="109733">
      <c r="A109733" s="1" t="s">
        <v>38207</v>
      </c>
    </row>
    <row r="109734">
      <c r="A109734" s="1" t="s">
        <v>38208</v>
      </c>
    </row>
    <row r="109735">
      <c r="A109735" s="1" t="s">
        <v>38206</v>
      </c>
    </row>
    <row r="109736">
      <c r="A109736" s="1" t="s">
        <v>38207</v>
      </c>
    </row>
    <row r="109737">
      <c r="A109737" s="1" t="s">
        <v>38209</v>
      </c>
    </row>
    <row r="109738">
      <c r="A109738" s="1" t="s">
        <v>38210</v>
      </c>
    </row>
    <row r="109739">
      <c r="A109739" s="1" t="s">
        <v>38211</v>
      </c>
    </row>
    <row r="109740">
      <c r="A109740" s="1" t="s">
        <v>38212</v>
      </c>
    </row>
    <row r="109741">
      <c r="A109741" s="1" t="s">
        <v>38211</v>
      </c>
    </row>
    <row r="109742">
      <c r="A109742" s="1" t="s">
        <v>38213</v>
      </c>
    </row>
    <row r="109743">
      <c r="A109743" s="1" t="s">
        <v>38214</v>
      </c>
    </row>
    <row r="109745">
      <c r="A109745" s="1" t="s">
        <v>33535</v>
      </c>
    </row>
    <row r="109747">
      <c r="A109747" s="1" t="s">
        <v>33536</v>
      </c>
    </row>
    <row r="109749">
      <c r="A109749" s="1" t="s">
        <v>33537</v>
      </c>
    </row>
    <row r="109750">
      <c r="A109750" s="1" t="s">
        <v>33538</v>
      </c>
    </row>
    <row r="109752">
      <c r="A109752" s="1" t="s">
        <v>33539</v>
      </c>
    </row>
    <row r="109753">
      <c r="A109753" s="1" t="s">
        <v>33535</v>
      </c>
    </row>
    <row r="109754">
      <c r="A109754" s="1" t="s">
        <v>33536</v>
      </c>
    </row>
    <row r="109755">
      <c r="A109755" s="1" t="s">
        <v>33537</v>
      </c>
    </row>
    <row r="109756">
      <c r="A109756" s="1" t="s">
        <v>33540</v>
      </c>
    </row>
    <row r="109757">
      <c r="A109757" s="1" t="s">
        <v>38215</v>
      </c>
    </row>
    <row r="109758">
      <c r="A109758" s="1" t="s">
        <v>38216</v>
      </c>
    </row>
    <row r="109759">
      <c r="A109759" s="1" t="s">
        <v>38217</v>
      </c>
    </row>
    <row r="109760">
      <c r="A109760" s="1" t="s">
        <v>8688</v>
      </c>
    </row>
    <row r="109762">
      <c r="A109762" s="1" t="s">
        <v>38218</v>
      </c>
    </row>
    <row r="109764">
      <c r="A109764" s="1" t="s">
        <v>38219</v>
      </c>
    </row>
    <row r="109765">
      <c r="A109765" s="1" t="s">
        <v>38220</v>
      </c>
    </row>
    <row r="109766">
      <c r="A109766" s="1" t="s">
        <v>38221</v>
      </c>
    </row>
    <row r="109767">
      <c r="A109767" s="1" t="s">
        <v>38216</v>
      </c>
    </row>
    <row r="109768">
      <c r="A109768" s="1" t="s">
        <v>38217</v>
      </c>
    </row>
    <row r="109769">
      <c r="A109769" s="1" t="s">
        <v>38218</v>
      </c>
    </row>
    <row r="109770">
      <c r="A109770" s="1" t="s">
        <v>38219</v>
      </c>
    </row>
    <row r="109771">
      <c r="A109771" s="1" t="s">
        <v>38222</v>
      </c>
    </row>
    <row r="109772">
      <c r="A109772" s="1" t="s">
        <v>38223</v>
      </c>
    </row>
    <row r="109774">
      <c r="A109774" s="1" t="s">
        <v>966</v>
      </c>
    </row>
    <row r="109775">
      <c r="A109775" s="1" t="s">
        <v>33468</v>
      </c>
    </row>
    <row r="109777">
      <c r="A109777" s="1" t="s">
        <v>33469</v>
      </c>
    </row>
    <row r="109779">
      <c r="A109779" s="1" t="s">
        <v>33470</v>
      </c>
    </row>
    <row r="109781">
      <c r="A109781" s="1" t="s">
        <v>33471</v>
      </c>
    </row>
    <row r="109783">
      <c r="A109783" s="3" t="str">
        <f> Inspections L</f>
        <v>#ERROR!</v>
      </c>
    </row>
    <row r="109785">
      <c r="A109785" s="1" t="s">
        <v>322</v>
      </c>
    </row>
    <row r="109787">
      <c r="A109787" s="1" t="s">
        <v>33472</v>
      </c>
    </row>
    <row r="109788">
      <c r="A109788" s="1" t="s">
        <v>33473</v>
      </c>
    </row>
    <row r="109790">
      <c r="A109790" s="1" t="s">
        <v>33474</v>
      </c>
    </row>
    <row r="109792">
      <c r="A109792" s="1" t="s">
        <v>33475</v>
      </c>
    </row>
    <row r="109794">
      <c r="A109794" s="1" t="s">
        <v>33476</v>
      </c>
    </row>
    <row r="109795">
      <c r="A109795" s="1" t="s">
        <v>33477</v>
      </c>
    </row>
    <row r="109796">
      <c r="A109796" s="1" t="s">
        <v>33469</v>
      </c>
    </row>
    <row r="109797">
      <c r="A109797" s="1" t="s">
        <v>33470</v>
      </c>
    </row>
    <row r="109798">
      <c r="A109798" s="1" t="s">
        <v>33471</v>
      </c>
    </row>
    <row r="109799">
      <c r="A109799" s="3" t="str">
        <f> Inspections L</f>
        <v>#ERROR!</v>
      </c>
    </row>
    <row r="109800">
      <c r="A109800" s="1" t="s">
        <v>33472</v>
      </c>
    </row>
    <row r="109801">
      <c r="A109801" s="1" t="s">
        <v>33473</v>
      </c>
    </row>
    <row r="109802">
      <c r="A109802" s="1" t="s">
        <v>33474</v>
      </c>
    </row>
    <row r="109803">
      <c r="A109803" s="1" t="s">
        <v>33478</v>
      </c>
    </row>
    <row r="109804">
      <c r="A109804" s="1" t="s">
        <v>38224</v>
      </c>
    </row>
    <row r="109805">
      <c r="A109805" s="1" t="s">
        <v>38225</v>
      </c>
    </row>
    <row r="109806">
      <c r="A109806" s="1" t="s">
        <v>38152</v>
      </c>
    </row>
    <row r="109807">
      <c r="A109807" s="1" t="s">
        <v>38226</v>
      </c>
    </row>
    <row r="109808">
      <c r="A109808" s="1" t="s">
        <v>38227</v>
      </c>
    </row>
    <row r="109809">
      <c r="A109809" s="1" t="s">
        <v>38228</v>
      </c>
    </row>
    <row r="109810">
      <c r="A109810" s="1" t="s">
        <v>38225</v>
      </c>
    </row>
    <row r="109811">
      <c r="A109811" s="1" t="s">
        <v>38152</v>
      </c>
    </row>
    <row r="109812">
      <c r="A109812" s="1" t="s">
        <v>38227</v>
      </c>
    </row>
    <row r="109813">
      <c r="A109813" s="1" t="s">
        <v>38229</v>
      </c>
    </row>
    <row r="109814">
      <c r="A109814" s="1" t="s">
        <v>38230</v>
      </c>
    </row>
    <row r="109815">
      <c r="A109815" s="1" t="s">
        <v>38231</v>
      </c>
    </row>
    <row r="109817">
      <c r="A109817" s="1" t="s">
        <v>38232</v>
      </c>
    </row>
    <row r="109818">
      <c r="A109818" s="1" t="s">
        <v>38233</v>
      </c>
    </row>
    <row r="109820">
      <c r="A109820" s="1" t="s">
        <v>38234</v>
      </c>
    </row>
    <row r="109822">
      <c r="A109822" s="1" t="s">
        <v>38235</v>
      </c>
    </row>
    <row r="109824">
      <c r="A109824" s="1" t="s">
        <v>38236</v>
      </c>
    </row>
    <row r="109826">
      <c r="A109826" s="1" t="s">
        <v>38237</v>
      </c>
    </row>
    <row r="109827">
      <c r="A109827" s="1" t="s">
        <v>38238</v>
      </c>
    </row>
    <row r="109828">
      <c r="A109828" s="1" t="s">
        <v>38239</v>
      </c>
    </row>
    <row r="109830">
      <c r="A109830" s="1" t="s">
        <v>38240</v>
      </c>
    </row>
    <row r="109831">
      <c r="A109831" s="1" t="s">
        <v>38241</v>
      </c>
    </row>
    <row r="109832">
      <c r="A109832" s="1" t="s">
        <v>38231</v>
      </c>
    </row>
    <row r="109833">
      <c r="A109833" s="1" t="s">
        <v>38232</v>
      </c>
    </row>
    <row r="109834">
      <c r="A109834" s="1" t="s">
        <v>38233</v>
      </c>
    </row>
    <row r="109835">
      <c r="A109835" s="1" t="s">
        <v>38234</v>
      </c>
    </row>
    <row r="109836">
      <c r="A109836" s="1" t="s">
        <v>38235</v>
      </c>
    </row>
    <row r="109837">
      <c r="A109837" s="1" t="s">
        <v>38236</v>
      </c>
    </row>
    <row r="109838">
      <c r="A109838" s="1" t="s">
        <v>38237</v>
      </c>
    </row>
    <row r="109839">
      <c r="A109839" s="1" t="s">
        <v>38238</v>
      </c>
    </row>
    <row r="109840">
      <c r="A109840" s="1" t="s">
        <v>38239</v>
      </c>
    </row>
    <row r="109841">
      <c r="A109841" s="1" t="s">
        <v>38242</v>
      </c>
    </row>
    <row r="109842">
      <c r="A109842" s="1" t="s">
        <v>38243</v>
      </c>
    </row>
    <row r="109843">
      <c r="A109843" s="1" t="s">
        <v>38244</v>
      </c>
    </row>
    <row r="109844">
      <c r="A109844" s="1" t="s">
        <v>38245</v>
      </c>
    </row>
    <row r="109845">
      <c r="A109845" s="1" t="s">
        <v>38246</v>
      </c>
    </row>
    <row r="109846">
      <c r="A109846" s="1" t="s">
        <v>38247</v>
      </c>
    </row>
    <row r="109847">
      <c r="A109847" s="1" t="s">
        <v>38248</v>
      </c>
    </row>
    <row r="109848">
      <c r="A109848" s="1" t="s">
        <v>38249</v>
      </c>
    </row>
    <row r="109849">
      <c r="A109849" s="1" t="s">
        <v>38250</v>
      </c>
    </row>
    <row r="109850">
      <c r="A109850" s="1" t="s">
        <v>38251</v>
      </c>
    </row>
    <row r="109851">
      <c r="A109851" s="1" t="s">
        <v>38252</v>
      </c>
    </row>
    <row r="109852">
      <c r="A109852" s="1" t="s">
        <v>38253</v>
      </c>
    </row>
    <row r="109853">
      <c r="A109853" s="1" t="s">
        <v>38254</v>
      </c>
    </row>
    <row r="109854">
      <c r="A109854" s="1" t="s">
        <v>38255</v>
      </c>
    </row>
    <row r="109855">
      <c r="A109855" s="1" t="s">
        <v>38256</v>
      </c>
    </row>
    <row r="109856">
      <c r="A109856" s="1" t="s">
        <v>38257</v>
      </c>
    </row>
    <row r="109857">
      <c r="A109857" s="1" t="s">
        <v>38258</v>
      </c>
    </row>
    <row r="109858">
      <c r="A109858" s="1" t="s">
        <v>38259</v>
      </c>
    </row>
    <row r="109859">
      <c r="A109859" s="1" t="s">
        <v>38260</v>
      </c>
    </row>
    <row r="109860">
      <c r="A109860" s="1" t="s">
        <v>38261</v>
      </c>
    </row>
    <row r="109861">
      <c r="A109861" s="1" t="s">
        <v>38262</v>
      </c>
    </row>
    <row r="109862">
      <c r="A109862" s="1" t="s">
        <v>38263</v>
      </c>
    </row>
    <row r="109863">
      <c r="A109863" s="1" t="s">
        <v>38264</v>
      </c>
    </row>
    <row r="109864">
      <c r="A109864" s="1" t="s">
        <v>38265</v>
      </c>
    </row>
    <row r="109865">
      <c r="A109865" s="1" t="s">
        <v>38266</v>
      </c>
    </row>
    <row r="109866">
      <c r="A109866" s="1" t="s">
        <v>38267</v>
      </c>
    </row>
    <row r="109867">
      <c r="A109867" s="1" t="s">
        <v>38268</v>
      </c>
    </row>
    <row r="109868">
      <c r="A109868" s="1" t="s">
        <v>38269</v>
      </c>
    </row>
    <row r="109869">
      <c r="A109869" s="1" t="s">
        <v>38270</v>
      </c>
    </row>
    <row r="109870">
      <c r="A109870" s="1" t="s">
        <v>38271</v>
      </c>
    </row>
    <row r="109871">
      <c r="A109871" s="1" t="s">
        <v>38272</v>
      </c>
    </row>
    <row r="109872">
      <c r="A109872" s="1" t="s">
        <v>38273</v>
      </c>
    </row>
    <row r="109873">
      <c r="A109873" s="1" t="s">
        <v>38274</v>
      </c>
    </row>
    <row r="109874">
      <c r="A109874" s="1" t="s">
        <v>38275</v>
      </c>
    </row>
    <row r="109875">
      <c r="A109875" s="1" t="s">
        <v>38276</v>
      </c>
    </row>
    <row r="109876">
      <c r="A109876" s="1" t="s">
        <v>38277</v>
      </c>
    </row>
    <row r="109877">
      <c r="A109877" s="1" t="s">
        <v>38278</v>
      </c>
    </row>
    <row r="109878">
      <c r="A109878" s="1" t="s">
        <v>38279</v>
      </c>
    </row>
    <row r="109879">
      <c r="A109879" s="1" t="s">
        <v>38280</v>
      </c>
    </row>
    <row r="109880">
      <c r="A109880" s="1" t="s">
        <v>38281</v>
      </c>
    </row>
    <row r="109881">
      <c r="A109881" s="1" t="s">
        <v>38282</v>
      </c>
    </row>
    <row r="109882">
      <c r="A109882" s="1" t="s">
        <v>38283</v>
      </c>
    </row>
    <row r="109883">
      <c r="A109883" s="1" t="s">
        <v>38284</v>
      </c>
    </row>
    <row r="109884">
      <c r="A109884" s="1" t="s">
        <v>38285</v>
      </c>
    </row>
    <row r="109885">
      <c r="A109885" s="1" t="s">
        <v>38286</v>
      </c>
    </row>
    <row r="109886">
      <c r="A109886" s="1" t="s">
        <v>38287</v>
      </c>
    </row>
    <row r="109887">
      <c r="A109887" s="1" t="s">
        <v>38288</v>
      </c>
    </row>
    <row r="109888">
      <c r="A109888" s="1" t="s">
        <v>38289</v>
      </c>
    </row>
    <row r="109889">
      <c r="A109889" s="3" t="str">
        <f> — Keys ere</f>
        <v>#ERROR!</v>
      </c>
    </row>
    <row r="109890">
      <c r="A109890" s="1" t="s">
        <v>38290</v>
      </c>
    </row>
    <row r="109891">
      <c r="A109891" s="1" t="s">
        <v>38291</v>
      </c>
    </row>
    <row r="109892">
      <c r="A109892" s="1" t="s">
        <v>38292</v>
      </c>
    </row>
    <row r="109893">
      <c r="A109893" s="1" t="s">
        <v>38244</v>
      </c>
    </row>
    <row r="109894">
      <c r="A109894" s="1" t="s">
        <v>38245</v>
      </c>
    </row>
    <row r="109895">
      <c r="A109895" s="1" t="s">
        <v>38246</v>
      </c>
    </row>
    <row r="109896">
      <c r="A109896" s="1" t="s">
        <v>38247</v>
      </c>
    </row>
    <row r="109897">
      <c r="A109897" s="1" t="s">
        <v>38248</v>
      </c>
    </row>
    <row r="109898">
      <c r="A109898" s="1" t="s">
        <v>38249</v>
      </c>
    </row>
    <row r="109899">
      <c r="A109899" s="1" t="s">
        <v>38250</v>
      </c>
    </row>
    <row r="109900">
      <c r="A109900" s="1" t="s">
        <v>38251</v>
      </c>
    </row>
    <row r="109901">
      <c r="A109901" s="1" t="s">
        <v>38252</v>
      </c>
    </row>
    <row r="109902">
      <c r="A109902" s="1" t="s">
        <v>38253</v>
      </c>
    </row>
    <row r="109903">
      <c r="A109903" s="1" t="s">
        <v>38254</v>
      </c>
    </row>
    <row r="109904">
      <c r="A109904" s="1" t="s">
        <v>38255</v>
      </c>
    </row>
    <row r="109905">
      <c r="A109905" s="1" t="s">
        <v>38256</v>
      </c>
    </row>
    <row r="109906">
      <c r="A109906" s="1" t="s">
        <v>38257</v>
      </c>
    </row>
    <row r="109907">
      <c r="A109907" s="1" t="s">
        <v>38258</v>
      </c>
    </row>
    <row r="109908">
      <c r="A109908" s="1" t="s">
        <v>38259</v>
      </c>
    </row>
    <row r="109909">
      <c r="A109909" s="1" t="s">
        <v>38260</v>
      </c>
    </row>
    <row r="109910">
      <c r="A109910" s="1" t="s">
        <v>38261</v>
      </c>
    </row>
    <row r="109911">
      <c r="A109911" s="1" t="s">
        <v>38262</v>
      </c>
    </row>
    <row r="109912">
      <c r="A109912" s="1" t="s">
        <v>38263</v>
      </c>
    </row>
    <row r="109913">
      <c r="A109913" s="1" t="s">
        <v>38264</v>
      </c>
    </row>
    <row r="109914">
      <c r="A109914" s="1" t="s">
        <v>38265</v>
      </c>
    </row>
    <row r="109915">
      <c r="A109915" s="1" t="s">
        <v>38266</v>
      </c>
    </row>
    <row r="109916">
      <c r="A109916" s="1" t="s">
        <v>38267</v>
      </c>
    </row>
    <row r="109917">
      <c r="A109917" s="1" t="s">
        <v>38268</v>
      </c>
    </row>
    <row r="109918">
      <c r="A109918" s="1" t="s">
        <v>38269</v>
      </c>
    </row>
    <row r="109919">
      <c r="A109919" s="1" t="s">
        <v>38270</v>
      </c>
    </row>
    <row r="109920">
      <c r="A109920" s="1" t="s">
        <v>38271</v>
      </c>
    </row>
    <row r="109921">
      <c r="A109921" s="1" t="s">
        <v>38272</v>
      </c>
    </row>
    <row r="109922">
      <c r="A109922" s="1" t="s">
        <v>38273</v>
      </c>
    </row>
    <row r="109923">
      <c r="A109923" s="1" t="s">
        <v>38274</v>
      </c>
    </row>
    <row r="109924">
      <c r="A109924" s="1" t="s">
        <v>38275</v>
      </c>
    </row>
    <row r="109925">
      <c r="A109925" s="1" t="s">
        <v>38276</v>
      </c>
    </row>
    <row r="109926">
      <c r="A109926" s="1" t="s">
        <v>38277</v>
      </c>
    </row>
    <row r="109927">
      <c r="A109927" s="1" t="s">
        <v>38278</v>
      </c>
    </row>
    <row r="109928">
      <c r="A109928" s="1" t="s">
        <v>38279</v>
      </c>
    </row>
    <row r="109929">
      <c r="A109929" s="1" t="s">
        <v>38280</v>
      </c>
    </row>
    <row r="109930">
      <c r="A109930" s="1" t="s">
        <v>38281</v>
      </c>
    </row>
    <row r="109931">
      <c r="A109931" s="1" t="s">
        <v>38282</v>
      </c>
    </row>
    <row r="109932">
      <c r="A109932" s="1" t="s">
        <v>38283</v>
      </c>
    </row>
    <row r="109933">
      <c r="A109933" s="1" t="s">
        <v>38284</v>
      </c>
    </row>
    <row r="109934">
      <c r="A109934" s="1" t="s">
        <v>38285</v>
      </c>
    </row>
    <row r="109935">
      <c r="A109935" s="1" t="s">
        <v>38286</v>
      </c>
    </row>
    <row r="109936">
      <c r="A109936" s="1" t="s">
        <v>38287</v>
      </c>
    </row>
    <row r="109937">
      <c r="A109937" s="1" t="s">
        <v>38288</v>
      </c>
    </row>
    <row r="109938">
      <c r="A109938" s="1" t="s">
        <v>38289</v>
      </c>
    </row>
    <row r="109939">
      <c r="A109939" s="3" t="str">
        <f> — Keys ere</f>
        <v>#ERROR!</v>
      </c>
    </row>
    <row r="109940">
      <c r="A109940" s="1" t="s">
        <v>38290</v>
      </c>
    </row>
    <row r="109941">
      <c r="A109941" s="1" t="s">
        <v>38291</v>
      </c>
    </row>
    <row r="109942">
      <c r="A109942" s="1" t="s">
        <v>38293</v>
      </c>
    </row>
    <row r="109943">
      <c r="A109943" s="1" t="s">
        <v>38294</v>
      </c>
    </row>
    <row r="109944">
      <c r="A109944" s="3" t="str">
        <f> SA 1 TBOARL Ltt</f>
        <v>#ERROR!</v>
      </c>
    </row>
    <row r="109945">
      <c r="A109945" s="1" t="s">
        <v>38295</v>
      </c>
    </row>
    <row r="109946">
      <c r="A109946" s="1" t="s">
        <v>38296</v>
      </c>
    </row>
    <row r="109947">
      <c r="A109947" s="1" t="s">
        <v>38297</v>
      </c>
    </row>
    <row r="109948">
      <c r="A109948" s="1" t="s">
        <v>38298</v>
      </c>
    </row>
    <row r="109949">
      <c r="A109949" s="1" t="s">
        <v>38299</v>
      </c>
    </row>
    <row r="109950">
      <c r="A109950" s="3" t="str">
        <f> SA 1 TBOARL Ltt</f>
        <v>#ERROR!</v>
      </c>
    </row>
    <row r="109951">
      <c r="A109951" s="1" t="s">
        <v>38295</v>
      </c>
    </row>
    <row r="109952">
      <c r="A109952" s="1" t="s">
        <v>38296</v>
      </c>
    </row>
    <row r="109953">
      <c r="A109953" s="1" t="s">
        <v>38300</v>
      </c>
    </row>
    <row r="109954">
      <c r="A109954" s="1" t="s">
        <v>38301</v>
      </c>
    </row>
    <row r="109955">
      <c r="A109955" s="1" t="s">
        <v>38302</v>
      </c>
    </row>
    <row r="109956">
      <c r="A109956" s="1" t="s">
        <v>34601</v>
      </c>
    </row>
    <row r="109957">
      <c r="A109957" s="1" t="s">
        <v>38303</v>
      </c>
    </row>
    <row r="109958">
      <c r="A109958" s="1" t="s">
        <v>3411</v>
      </c>
    </row>
    <row r="109959">
      <c r="A109959" s="1" t="s">
        <v>38304</v>
      </c>
    </row>
    <row r="109960">
      <c r="A109960" s="1" t="s">
        <v>38305</v>
      </c>
    </row>
    <row r="109961">
      <c r="A109961" s="1" t="s">
        <v>38306</v>
      </c>
    </row>
    <row r="109962">
      <c r="A109962" s="1" t="s">
        <v>33646</v>
      </c>
    </row>
    <row r="109963">
      <c r="A109963" s="1" t="s">
        <v>38307</v>
      </c>
    </row>
    <row r="109964">
      <c r="A109964" s="1" t="s">
        <v>38308</v>
      </c>
    </row>
    <row r="109965">
      <c r="A109965" s="1" t="s">
        <v>33434</v>
      </c>
    </row>
    <row r="109966">
      <c r="A109966" s="1" t="s">
        <v>38309</v>
      </c>
    </row>
    <row r="109967">
      <c r="A109967" s="1" t="s">
        <v>26471</v>
      </c>
    </row>
    <row r="109968">
      <c r="A109968" s="1" t="s">
        <v>977</v>
      </c>
    </row>
    <row r="109969">
      <c r="A109969" s="1" t="s">
        <v>8688</v>
      </c>
    </row>
    <row r="109970">
      <c r="A109970" s="1" t="s">
        <v>38310</v>
      </c>
    </row>
    <row r="109971">
      <c r="A109971" s="1" t="s">
        <v>38311</v>
      </c>
    </row>
    <row r="109972">
      <c r="A109972" s="1" t="s">
        <v>38312</v>
      </c>
    </row>
    <row r="109973">
      <c r="A109973" s="1" t="s">
        <v>38302</v>
      </c>
    </row>
    <row r="109974">
      <c r="A109974" s="1" t="s">
        <v>34601</v>
      </c>
    </row>
    <row r="109975">
      <c r="A109975" s="1" t="s">
        <v>38303</v>
      </c>
    </row>
    <row r="109976">
      <c r="A109976" s="1" t="s">
        <v>3411</v>
      </c>
    </row>
    <row r="109977">
      <c r="A109977" s="1" t="s">
        <v>38304</v>
      </c>
    </row>
    <row r="109978">
      <c r="A109978" s="1" t="s">
        <v>38305</v>
      </c>
    </row>
    <row r="109979">
      <c r="A109979" s="1" t="s">
        <v>38306</v>
      </c>
    </row>
    <row r="109980">
      <c r="A109980" s="1" t="s">
        <v>38307</v>
      </c>
    </row>
    <row r="109981">
      <c r="A109981" s="1" t="s">
        <v>38308</v>
      </c>
    </row>
    <row r="109982">
      <c r="A109982" s="1" t="s">
        <v>38309</v>
      </c>
    </row>
    <row r="109983">
      <c r="A109983" s="1" t="s">
        <v>26471</v>
      </c>
    </row>
    <row r="109984">
      <c r="A109984" s="1" t="s">
        <v>38310</v>
      </c>
    </row>
    <row r="109985">
      <c r="A109985" s="1" t="s">
        <v>38311</v>
      </c>
    </row>
    <row r="109986">
      <c r="A109986" s="1" t="s">
        <v>38313</v>
      </c>
    </row>
    <row r="109987">
      <c r="A109987" s="1" t="s">
        <v>38314</v>
      </c>
    </row>
    <row r="109988">
      <c r="A109988" s="1" t="s">
        <v>38137</v>
      </c>
    </row>
    <row r="109989">
      <c r="A109989" s="1" t="s">
        <v>38138</v>
      </c>
    </row>
    <row r="109990">
      <c r="A109990" s="1" t="s">
        <v>38139</v>
      </c>
    </row>
    <row r="109991">
      <c r="A109991" s="1" t="s">
        <v>38140</v>
      </c>
    </row>
    <row r="109992">
      <c r="A109992" s="1" t="s">
        <v>38141</v>
      </c>
    </row>
    <row r="109993">
      <c r="A109993" s="1" t="s">
        <v>38142</v>
      </c>
    </row>
    <row r="109994">
      <c r="A109994" s="1" t="s">
        <v>38143</v>
      </c>
    </row>
    <row r="109995">
      <c r="A109995" s="1" t="s">
        <v>6740</v>
      </c>
    </row>
    <row r="109996">
      <c r="A109996" s="1" t="s">
        <v>38144</v>
      </c>
    </row>
    <row r="109997">
      <c r="A109997" s="1" t="s">
        <v>38145</v>
      </c>
    </row>
    <row r="109998">
      <c r="A109998" s="1" t="s">
        <v>38146</v>
      </c>
    </row>
    <row r="109999">
      <c r="A109999" s="1" t="s">
        <v>38147</v>
      </c>
    </row>
    <row r="110000">
      <c r="A110000" s="1" t="s">
        <v>38148</v>
      </c>
    </row>
    <row r="110001">
      <c r="A110001" s="1" t="s">
        <v>38149</v>
      </c>
    </row>
    <row r="110002">
      <c r="A110002" s="1" t="s">
        <v>38150</v>
      </c>
    </row>
    <row r="110003">
      <c r="A110003" s="1" t="s">
        <v>38151</v>
      </c>
    </row>
    <row r="110004">
      <c r="A110004" s="1" t="s">
        <v>38152</v>
      </c>
    </row>
    <row r="110005">
      <c r="A110005" s="1" t="s">
        <v>7410</v>
      </c>
    </row>
    <row r="110006">
      <c r="A110006" s="1" t="s">
        <v>38153</v>
      </c>
    </row>
    <row r="110007">
      <c r="A110007" s="1" t="s">
        <v>19925</v>
      </c>
    </row>
    <row r="110008">
      <c r="A110008" s="1" t="s">
        <v>1069</v>
      </c>
    </row>
    <row r="110009">
      <c r="A110009" s="1" t="s">
        <v>38154</v>
      </c>
    </row>
    <row r="110010">
      <c r="A110010" s="1" t="s">
        <v>38138</v>
      </c>
    </row>
    <row r="110011">
      <c r="A110011" s="1" t="s">
        <v>38139</v>
      </c>
    </row>
    <row r="110012">
      <c r="A110012" s="1" t="s">
        <v>38140</v>
      </c>
    </row>
    <row r="110013">
      <c r="A110013" s="1" t="s">
        <v>38141</v>
      </c>
    </row>
    <row r="110014">
      <c r="A110014" s="1" t="s">
        <v>38142</v>
      </c>
    </row>
    <row r="110015">
      <c r="A110015" s="1" t="s">
        <v>38143</v>
      </c>
    </row>
    <row r="110016">
      <c r="A110016" s="1" t="s">
        <v>38144</v>
      </c>
    </row>
    <row r="110017">
      <c r="A110017" s="1" t="s">
        <v>38145</v>
      </c>
    </row>
    <row r="110018">
      <c r="A110018" s="1" t="s">
        <v>38146</v>
      </c>
    </row>
    <row r="110019">
      <c r="A110019" s="1" t="s">
        <v>38147</v>
      </c>
    </row>
    <row r="110020">
      <c r="A110020" s="1" t="s">
        <v>38148</v>
      </c>
    </row>
    <row r="110021">
      <c r="A110021" s="1" t="s">
        <v>38149</v>
      </c>
    </row>
    <row r="110022">
      <c r="A110022" s="1" t="s">
        <v>38150</v>
      </c>
    </row>
    <row r="110023">
      <c r="A110023" s="1" t="s">
        <v>38151</v>
      </c>
    </row>
    <row r="110024">
      <c r="A110024" s="1" t="s">
        <v>38152</v>
      </c>
    </row>
    <row r="110025">
      <c r="A110025" s="1" t="s">
        <v>38153</v>
      </c>
    </row>
    <row r="110026">
      <c r="A110026" s="1" t="s">
        <v>38155</v>
      </c>
    </row>
    <row r="110027">
      <c r="A110027" s="1" t="s">
        <v>38315</v>
      </c>
    </row>
    <row r="110028">
      <c r="A110028" s="1" t="s">
        <v>38316</v>
      </c>
    </row>
    <row r="110029">
      <c r="A110029" s="1" t="s">
        <v>2382</v>
      </c>
    </row>
    <row r="110030">
      <c r="A110030" s="1" t="s">
        <v>38317</v>
      </c>
    </row>
    <row r="110031">
      <c r="A110031" s="1" t="s">
        <v>38318</v>
      </c>
    </row>
    <row r="110032">
      <c r="A110032" s="1" t="s">
        <v>38319</v>
      </c>
    </row>
    <row r="110033">
      <c r="A110033" s="1" t="s">
        <v>38320</v>
      </c>
    </row>
    <row r="110034">
      <c r="A110034" s="1" t="s">
        <v>38321</v>
      </c>
    </row>
    <row r="110035">
      <c r="A110035" s="1" t="s">
        <v>38322</v>
      </c>
    </row>
    <row r="110036">
      <c r="A110036" s="1" t="s">
        <v>38323</v>
      </c>
    </row>
    <row r="110037">
      <c r="A110037" s="1" t="s">
        <v>38324</v>
      </c>
    </row>
    <row r="110038">
      <c r="A110038" s="1" t="s">
        <v>38325</v>
      </c>
    </row>
    <row r="110039">
      <c r="A110039" s="1" t="s">
        <v>38326</v>
      </c>
    </row>
    <row r="110040">
      <c r="A110040" s="1" t="s">
        <v>38327</v>
      </c>
    </row>
    <row r="110041">
      <c r="A110041" s="1" t="s">
        <v>38328</v>
      </c>
    </row>
    <row r="110042">
      <c r="A110042" s="1" t="s">
        <v>966</v>
      </c>
    </row>
    <row r="110043">
      <c r="A110043" s="1" t="s">
        <v>38329</v>
      </c>
    </row>
    <row r="110044">
      <c r="A110044" s="1" t="s">
        <v>38330</v>
      </c>
    </row>
    <row r="110045">
      <c r="A110045" s="1" t="s">
        <v>38331</v>
      </c>
    </row>
    <row r="110046">
      <c r="A110046" s="1" t="s">
        <v>7815</v>
      </c>
    </row>
    <row r="110047">
      <c r="A110047" s="1" t="s">
        <v>38332</v>
      </c>
    </row>
    <row r="110048">
      <c r="A110048" s="1" t="s">
        <v>38333</v>
      </c>
    </row>
    <row r="110049">
      <c r="A110049" s="1" t="s">
        <v>1069</v>
      </c>
    </row>
    <row r="110050">
      <c r="A110050" s="1" t="s">
        <v>10091</v>
      </c>
    </row>
    <row r="110051">
      <c r="A110051" s="1" t="s">
        <v>38334</v>
      </c>
    </row>
    <row r="110052">
      <c r="A110052" s="1" t="s">
        <v>38335</v>
      </c>
    </row>
    <row r="110053">
      <c r="A110053" s="1" t="s">
        <v>38336</v>
      </c>
    </row>
    <row r="110054">
      <c r="A110054" s="1" t="s">
        <v>38316</v>
      </c>
    </row>
    <row r="110055">
      <c r="A110055" s="1" t="s">
        <v>38317</v>
      </c>
    </row>
    <row r="110056">
      <c r="A110056" s="1" t="s">
        <v>38318</v>
      </c>
    </row>
    <row r="110057">
      <c r="A110057" s="1" t="s">
        <v>38319</v>
      </c>
    </row>
    <row r="110058">
      <c r="A110058" s="1" t="s">
        <v>38320</v>
      </c>
    </row>
    <row r="110059">
      <c r="A110059" s="1" t="s">
        <v>38321</v>
      </c>
    </row>
    <row r="110060">
      <c r="A110060" s="1" t="s">
        <v>38323</v>
      </c>
    </row>
    <row r="110061">
      <c r="A110061" s="1" t="s">
        <v>38324</v>
      </c>
    </row>
    <row r="110062">
      <c r="A110062" s="1" t="s">
        <v>38325</v>
      </c>
    </row>
    <row r="110063">
      <c r="A110063" s="1" t="s">
        <v>38326</v>
      </c>
    </row>
    <row r="110064">
      <c r="A110064" s="1" t="s">
        <v>38327</v>
      </c>
    </row>
    <row r="110065">
      <c r="A110065" s="1" t="s">
        <v>38328</v>
      </c>
    </row>
    <row r="110066">
      <c r="A110066" s="1" t="s">
        <v>38329</v>
      </c>
    </row>
    <row r="110067">
      <c r="A110067" s="1" t="s">
        <v>38330</v>
      </c>
    </row>
    <row r="110068">
      <c r="A110068" s="1" t="s">
        <v>38331</v>
      </c>
    </row>
    <row r="110069">
      <c r="A110069" s="1" t="s">
        <v>38332</v>
      </c>
    </row>
    <row r="110070">
      <c r="A110070" s="1" t="s">
        <v>38333</v>
      </c>
    </row>
    <row r="110071">
      <c r="A110071" s="1" t="s">
        <v>38334</v>
      </c>
    </row>
    <row r="110072">
      <c r="A110072" s="1" t="s">
        <v>38335</v>
      </c>
    </row>
    <row r="110073">
      <c r="A110073" s="1" t="s">
        <v>38337</v>
      </c>
    </row>
    <row r="110074">
      <c r="A110074" s="1" t="s">
        <v>38338</v>
      </c>
    </row>
    <row r="110075">
      <c r="A110075" s="1" t="s">
        <v>38339</v>
      </c>
    </row>
    <row r="110076">
      <c r="A110076" s="1" t="s">
        <v>38340</v>
      </c>
    </row>
    <row r="110077">
      <c r="A110077" s="1" t="s">
        <v>38341</v>
      </c>
    </row>
    <row r="110078">
      <c r="A110078" s="1" t="s">
        <v>38342</v>
      </c>
    </row>
    <row r="110079">
      <c r="A110079" s="1" t="s">
        <v>38343</v>
      </c>
    </row>
    <row r="110080">
      <c r="A110080" s="1" t="s">
        <v>38344</v>
      </c>
    </row>
    <row r="110081">
      <c r="A110081" s="1" t="s">
        <v>38345</v>
      </c>
    </row>
    <row r="110082">
      <c r="A110082" s="1" t="s">
        <v>38346</v>
      </c>
    </row>
    <row r="110083">
      <c r="A110083" s="1" t="s">
        <v>33569</v>
      </c>
    </row>
    <row r="110084">
      <c r="A110084" s="1" t="s">
        <v>38347</v>
      </c>
    </row>
    <row r="110085">
      <c r="A110085" s="1" t="s">
        <v>38340</v>
      </c>
    </row>
    <row r="110086">
      <c r="A110086" s="1" t="s">
        <v>38341</v>
      </c>
    </row>
    <row r="110087">
      <c r="A110087" s="1" t="s">
        <v>38342</v>
      </c>
    </row>
    <row r="110088">
      <c r="A110088" s="1" t="s">
        <v>38343</v>
      </c>
    </row>
    <row r="110089">
      <c r="A110089" s="1" t="s">
        <v>38344</v>
      </c>
    </row>
    <row r="110090">
      <c r="A110090" s="1" t="s">
        <v>38345</v>
      </c>
    </row>
    <row r="110091">
      <c r="A110091" s="1" t="s">
        <v>38348</v>
      </c>
    </row>
    <row r="110092">
      <c r="A110092" s="1" t="s">
        <v>38349</v>
      </c>
    </row>
    <row r="110093">
      <c r="A110093" s="1" t="s">
        <v>38350</v>
      </c>
    </row>
    <row r="110095">
      <c r="A110095" s="1" t="s">
        <v>38351</v>
      </c>
    </row>
    <row r="110097">
      <c r="A110097" s="1" t="s">
        <v>38352</v>
      </c>
    </row>
    <row r="110099">
      <c r="A110099" s="1" t="s">
        <v>38353</v>
      </c>
    </row>
    <row r="110101">
      <c r="A110101" s="1" t="s">
        <v>38354</v>
      </c>
    </row>
    <row r="110103">
      <c r="A110103" s="1" t="s">
        <v>38355</v>
      </c>
    </row>
    <row r="110104">
      <c r="A110104" s="1" t="s">
        <v>38356</v>
      </c>
    </row>
    <row r="110106">
      <c r="A110106" s="1" t="s">
        <v>38357</v>
      </c>
    </row>
    <row r="110108">
      <c r="A110108" s="1" t="s">
        <v>38358</v>
      </c>
    </row>
    <row r="110110">
      <c r="A110110" s="6" t="s">
        <v>38359</v>
      </c>
    </row>
    <row r="110111">
      <c r="A110111" s="1" t="s">
        <v>38360</v>
      </c>
    </row>
    <row r="110113">
      <c r="A110113" s="1" t="s">
        <v>6761</v>
      </c>
    </row>
    <row r="110115">
      <c r="A110115" s="1" t="s">
        <v>38361</v>
      </c>
    </row>
    <row r="110116">
      <c r="A110116" s="1" t="s">
        <v>38350</v>
      </c>
    </row>
    <row r="110117">
      <c r="A110117" s="1" t="s">
        <v>38351</v>
      </c>
    </row>
    <row r="110118">
      <c r="A110118" s="1" t="s">
        <v>38352</v>
      </c>
    </row>
    <row r="110119">
      <c r="A110119" s="1" t="s">
        <v>38353</v>
      </c>
    </row>
    <row r="110120">
      <c r="A110120" s="1" t="s">
        <v>38354</v>
      </c>
    </row>
    <row r="110121">
      <c r="A110121" s="1" t="s">
        <v>38355</v>
      </c>
    </row>
    <row r="110122">
      <c r="A110122" s="1" t="s">
        <v>38356</v>
      </c>
    </row>
    <row r="110123">
      <c r="A110123" s="1" t="s">
        <v>38357</v>
      </c>
    </row>
    <row r="110124">
      <c r="A110124" s="1" t="s">
        <v>38358</v>
      </c>
    </row>
    <row r="110125">
      <c r="A110125" s="6" t="s">
        <v>38359</v>
      </c>
    </row>
    <row r="110126">
      <c r="A110126" s="1" t="s">
        <v>38362</v>
      </c>
    </row>
    <row r="110127">
      <c r="A110127" s="1" t="s">
        <v>38363</v>
      </c>
    </row>
    <row r="110128">
      <c r="A110128" s="1" t="s">
        <v>38350</v>
      </c>
    </row>
    <row r="110130">
      <c r="A110130" s="1" t="s">
        <v>38364</v>
      </c>
    </row>
    <row r="110132">
      <c r="A110132" s="1" t="s">
        <v>38365</v>
      </c>
    </row>
    <row r="110134">
      <c r="A110134" s="1" t="s">
        <v>38366</v>
      </c>
    </row>
    <row r="110136">
      <c r="A110136" s="1" t="s">
        <v>38353</v>
      </c>
    </row>
    <row r="110138">
      <c r="A110138" s="1" t="s">
        <v>38354</v>
      </c>
    </row>
    <row r="110140">
      <c r="A110140" s="1" t="s">
        <v>38355</v>
      </c>
    </row>
    <row r="110141">
      <c r="A110141" s="1" t="s">
        <v>38367</v>
      </c>
    </row>
    <row r="110143">
      <c r="A110143" s="1" t="s">
        <v>38357</v>
      </c>
    </row>
    <row r="110145">
      <c r="A110145" s="1" t="s">
        <v>38358</v>
      </c>
    </row>
    <row r="110147">
      <c r="A110147" s="6" t="s">
        <v>38359</v>
      </c>
    </row>
    <row r="110148">
      <c r="A110148" s="1" t="s">
        <v>38360</v>
      </c>
    </row>
    <row r="110150">
      <c r="A110150" s="1" t="s">
        <v>8858</v>
      </c>
    </row>
    <row r="110152">
      <c r="A110152" s="1" t="s">
        <v>38361</v>
      </c>
    </row>
    <row r="110153">
      <c r="A110153" s="1" t="s">
        <v>38350</v>
      </c>
    </row>
    <row r="110154">
      <c r="A110154" s="1" t="s">
        <v>38364</v>
      </c>
    </row>
    <row r="110155">
      <c r="A110155" s="1" t="s">
        <v>38365</v>
      </c>
    </row>
    <row r="110156">
      <c r="A110156" s="1" t="s">
        <v>38366</v>
      </c>
    </row>
    <row r="110157">
      <c r="A110157" s="1" t="s">
        <v>38353</v>
      </c>
    </row>
    <row r="110158">
      <c r="A110158" s="1" t="s">
        <v>38354</v>
      </c>
    </row>
    <row r="110159">
      <c r="A110159" s="1" t="s">
        <v>38355</v>
      </c>
    </row>
    <row r="110160">
      <c r="A110160" s="1" t="s">
        <v>38367</v>
      </c>
    </row>
    <row r="110161">
      <c r="A110161" s="1" t="s">
        <v>38357</v>
      </c>
    </row>
    <row r="110162">
      <c r="A110162" s="1" t="s">
        <v>38358</v>
      </c>
    </row>
    <row r="110163">
      <c r="A110163" s="6" t="s">
        <v>38359</v>
      </c>
    </row>
    <row r="110164">
      <c r="A110164" s="1" t="s">
        <v>38368</v>
      </c>
    </row>
    <row r="110165">
      <c r="A110165" s="1" t="s">
        <v>38369</v>
      </c>
    </row>
    <row r="110166">
      <c r="A110166" s="1" t="s">
        <v>1208</v>
      </c>
    </row>
    <row r="110167">
      <c r="A110167" s="1" t="s">
        <v>966</v>
      </c>
    </row>
    <row r="110168">
      <c r="A110168" s="1" t="s">
        <v>33555</v>
      </c>
    </row>
    <row r="110169">
      <c r="A110169" s="1" t="s">
        <v>33556</v>
      </c>
    </row>
    <row r="110170">
      <c r="A110170" s="1" t="s">
        <v>33557</v>
      </c>
    </row>
    <row r="110171">
      <c r="A110171" s="1" t="s">
        <v>31483</v>
      </c>
    </row>
    <row r="110172">
      <c r="A110172" s="1" t="s">
        <v>33558</v>
      </c>
    </row>
    <row r="110173">
      <c r="A110173" s="1" t="s">
        <v>33559</v>
      </c>
    </row>
    <row r="110174">
      <c r="A110174" s="1" t="s">
        <v>9538</v>
      </c>
    </row>
    <row r="110175">
      <c r="A110175" s="1" t="s">
        <v>33560</v>
      </c>
    </row>
    <row r="110176">
      <c r="A110176" s="1">
        <v>4.0</v>
      </c>
    </row>
    <row r="110177">
      <c r="A110177" s="1">
        <v>456.0</v>
      </c>
    </row>
    <row r="110178">
      <c r="A110178" s="1" t="s">
        <v>33561</v>
      </c>
    </row>
    <row r="110179">
      <c r="A110179" s="1" t="s">
        <v>33562</v>
      </c>
    </row>
    <row r="110180">
      <c r="A110180" s="1" t="s">
        <v>33563</v>
      </c>
    </row>
    <row r="110181">
      <c r="A110181" s="1" t="s">
        <v>33564</v>
      </c>
    </row>
    <row r="110182">
      <c r="A110182" s="1" t="s">
        <v>33565</v>
      </c>
    </row>
    <row r="110183">
      <c r="A110183" s="1" t="s">
        <v>33566</v>
      </c>
    </row>
    <row r="110184">
      <c r="A110184" s="1" t="s">
        <v>33567</v>
      </c>
    </row>
    <row r="110185">
      <c r="A110185" s="1" t="s">
        <v>8931</v>
      </c>
    </row>
    <row r="110186">
      <c r="A110186" s="1" t="s">
        <v>33568</v>
      </c>
    </row>
    <row r="110187">
      <c r="A110187" s="1" t="s">
        <v>33569</v>
      </c>
    </row>
    <row r="110188">
      <c r="A110188" s="1" t="s">
        <v>33570</v>
      </c>
    </row>
    <row r="110189">
      <c r="A110189" s="1" t="s">
        <v>32963</v>
      </c>
    </row>
    <row r="110190">
      <c r="A110190" s="1" t="s">
        <v>33571</v>
      </c>
    </row>
    <row r="110191">
      <c r="A110191" s="1" t="s">
        <v>4435</v>
      </c>
    </row>
    <row r="110192">
      <c r="A110192" s="3" t="str">
        <f>+</f>
        <v>#ERROR!</v>
      </c>
    </row>
    <row r="110193">
      <c r="A110193" s="1" t="s">
        <v>33572</v>
      </c>
    </row>
    <row r="110194">
      <c r="A110194" s="1" t="s">
        <v>1208</v>
      </c>
    </row>
    <row r="110195">
      <c r="A110195" s="1" t="s">
        <v>33573</v>
      </c>
    </row>
    <row r="110196">
      <c r="A110196" s="1" t="s">
        <v>33574</v>
      </c>
    </row>
    <row r="110197">
      <c r="A110197" s="1" t="s">
        <v>18159</v>
      </c>
    </row>
    <row r="110199">
      <c r="A110199" s="1" t="s">
        <v>9107</v>
      </c>
    </row>
    <row r="110200">
      <c r="A110200" s="1" t="s">
        <v>33575</v>
      </c>
    </row>
    <row r="110201">
      <c r="A110201" s="1" t="s">
        <v>33576</v>
      </c>
    </row>
    <row r="110202">
      <c r="A110202" s="1" t="s">
        <v>33577</v>
      </c>
    </row>
    <row r="110203">
      <c r="A110203" s="1" t="s">
        <v>33578</v>
      </c>
    </row>
    <row r="110204">
      <c r="A110204" s="1" t="s">
        <v>322</v>
      </c>
    </row>
    <row r="110206">
      <c r="A110206" s="1" t="s">
        <v>33579</v>
      </c>
    </row>
    <row r="110207">
      <c r="A110207" s="1" t="s">
        <v>33580</v>
      </c>
    </row>
    <row r="110208">
      <c r="A110208" s="1" t="s">
        <v>33581</v>
      </c>
    </row>
    <row r="110210">
      <c r="A110210" s="1" t="s">
        <v>33582</v>
      </c>
    </row>
    <row r="110212">
      <c r="A110212" s="1" t="s">
        <v>33583</v>
      </c>
    </row>
    <row r="110214">
      <c r="A110214" s="3" t="str">
        <f> |</f>
        <v>#ERROR!</v>
      </c>
    </row>
    <row r="110216">
      <c r="A110216" s="1" t="s">
        <v>33584</v>
      </c>
    </row>
    <row r="110218">
      <c r="A110218" s="1" t="s">
        <v>33585</v>
      </c>
    </row>
    <row r="110219">
      <c r="A110219" s="1" t="s">
        <v>33586</v>
      </c>
    </row>
    <row r="110221">
      <c r="A110221" s="1">
        <v>4.0</v>
      </c>
    </row>
    <row r="110223">
      <c r="A110223" s="1" t="s">
        <v>33587</v>
      </c>
    </row>
    <row r="110225">
      <c r="A110225" s="1" t="s">
        <v>33588</v>
      </c>
    </row>
    <row r="110227">
      <c r="A110227" s="1" t="s">
        <v>33589</v>
      </c>
    </row>
    <row r="110228">
      <c r="A110228" s="1" t="s">
        <v>33590</v>
      </c>
    </row>
    <row r="110230">
      <c r="A110230" s="1" t="s">
        <v>33591</v>
      </c>
    </row>
    <row r="110232">
      <c r="A110232" s="1" t="s">
        <v>33592</v>
      </c>
    </row>
    <row r="110233">
      <c r="A110233" s="1" t="s">
        <v>33593</v>
      </c>
    </row>
    <row r="110235">
      <c r="A110235" s="1" t="s">
        <v>33594</v>
      </c>
    </row>
    <row r="110237">
      <c r="A110237" s="1" t="s">
        <v>33595</v>
      </c>
    </row>
    <row r="110239">
      <c r="A110239" s="1" t="s">
        <v>33596</v>
      </c>
    </row>
    <row r="110241">
      <c r="A110241" s="1" t="s">
        <v>33597</v>
      </c>
    </row>
    <row r="110242">
      <c r="A110242" s="1" t="s">
        <v>33598</v>
      </c>
    </row>
    <row r="110243">
      <c r="A110243" s="1" t="s">
        <v>33599</v>
      </c>
    </row>
    <row r="110245">
      <c r="A110245" s="1" t="s">
        <v>33600</v>
      </c>
    </row>
    <row r="110246">
      <c r="A110246" s="1" t="s">
        <v>33601</v>
      </c>
    </row>
    <row r="110248">
      <c r="A110248" s="1" t="s">
        <v>33602</v>
      </c>
    </row>
    <row r="110250">
      <c r="A110250" s="1" t="s">
        <v>33603</v>
      </c>
    </row>
    <row r="110252">
      <c r="A110252" s="1" t="s">
        <v>33604</v>
      </c>
    </row>
    <row r="110253">
      <c r="A110253" s="1" t="s">
        <v>966</v>
      </c>
    </row>
    <row r="110255">
      <c r="A110255" s="1">
        <v>7.0</v>
      </c>
    </row>
    <row r="110257">
      <c r="A110257" s="1" t="s">
        <v>1208</v>
      </c>
    </row>
    <row r="110259">
      <c r="A110259" s="1" t="s">
        <v>33605</v>
      </c>
    </row>
    <row r="110260">
      <c r="A110260" s="1" t="s">
        <v>33606</v>
      </c>
    </row>
    <row r="110262">
      <c r="A110262" s="1" t="s">
        <v>1069</v>
      </c>
    </row>
    <row r="110263">
      <c r="A110263" s="1" t="s">
        <v>33607</v>
      </c>
    </row>
    <row r="110264">
      <c r="A110264" s="1" t="s">
        <v>1208</v>
      </c>
    </row>
    <row r="110266">
      <c r="A110266" s="1" t="s">
        <v>33608</v>
      </c>
    </row>
    <row r="110267">
      <c r="A110267" s="1" t="s">
        <v>31483</v>
      </c>
    </row>
    <row r="110268">
      <c r="A110268" s="1" t="s">
        <v>33558</v>
      </c>
    </row>
    <row r="110269">
      <c r="A110269" s="1">
        <v>456.0</v>
      </c>
    </row>
    <row r="110270">
      <c r="A110270" s="1" t="s">
        <v>33562</v>
      </c>
    </row>
    <row r="110271">
      <c r="A110271" s="1" t="s">
        <v>33563</v>
      </c>
    </row>
    <row r="110272">
      <c r="A110272" s="1" t="s">
        <v>33564</v>
      </c>
    </row>
    <row r="110273">
      <c r="A110273" s="1" t="s">
        <v>33566</v>
      </c>
    </row>
    <row r="110274">
      <c r="A110274" s="1" t="s">
        <v>33567</v>
      </c>
    </row>
    <row r="110275">
      <c r="A110275" s="1" t="s">
        <v>33568</v>
      </c>
    </row>
    <row r="110276">
      <c r="A110276" s="1" t="s">
        <v>33570</v>
      </c>
    </row>
    <row r="110277">
      <c r="A110277" s="1" t="s">
        <v>33571</v>
      </c>
    </row>
    <row r="110278">
      <c r="A110278" s="1" t="s">
        <v>33573</v>
      </c>
    </row>
    <row r="110279">
      <c r="A110279" s="1" t="s">
        <v>33575</v>
      </c>
    </row>
    <row r="110280">
      <c r="A110280" s="1" t="s">
        <v>33576</v>
      </c>
    </row>
    <row r="110281">
      <c r="A110281" s="1" t="s">
        <v>33577</v>
      </c>
    </row>
    <row r="110282">
      <c r="A110282" s="1" t="s">
        <v>33579</v>
      </c>
    </row>
    <row r="110283">
      <c r="A110283" s="1" t="s">
        <v>33580</v>
      </c>
    </row>
    <row r="110284">
      <c r="A110284" s="1" t="s">
        <v>33581</v>
      </c>
    </row>
    <row r="110285">
      <c r="A110285" s="1" t="s">
        <v>33582</v>
      </c>
    </row>
    <row r="110286">
      <c r="A110286" s="1" t="s">
        <v>33584</v>
      </c>
    </row>
    <row r="110287">
      <c r="A110287" s="1" t="s">
        <v>33585</v>
      </c>
    </row>
    <row r="110288">
      <c r="A110288" s="1" t="s">
        <v>33586</v>
      </c>
    </row>
    <row r="110289">
      <c r="A110289" s="1" t="s">
        <v>33589</v>
      </c>
    </row>
    <row r="110290">
      <c r="A110290" s="1" t="s">
        <v>33590</v>
      </c>
    </row>
    <row r="110291">
      <c r="A110291" s="1" t="s">
        <v>33591</v>
      </c>
    </row>
    <row r="110292">
      <c r="A110292" s="1" t="s">
        <v>33593</v>
      </c>
    </row>
    <row r="110293">
      <c r="A110293" s="1" t="s">
        <v>33594</v>
      </c>
    </row>
    <row r="110294">
      <c r="A110294" s="1" t="s">
        <v>33595</v>
      </c>
    </row>
    <row r="110295">
      <c r="A110295" s="1" t="s">
        <v>33596</v>
      </c>
    </row>
    <row r="110296">
      <c r="A110296" s="1" t="s">
        <v>33597</v>
      </c>
    </row>
    <row r="110297">
      <c r="A110297" s="1" t="s">
        <v>33598</v>
      </c>
    </row>
    <row r="110298">
      <c r="A110298" s="1" t="s">
        <v>33599</v>
      </c>
    </row>
    <row r="110299">
      <c r="A110299" s="1" t="s">
        <v>33600</v>
      </c>
    </row>
    <row r="110300">
      <c r="A110300" s="1" t="s">
        <v>33601</v>
      </c>
    </row>
    <row r="110301">
      <c r="A110301" s="1" t="s">
        <v>33602</v>
      </c>
    </row>
    <row r="110302">
      <c r="A110302" s="1" t="s">
        <v>33603</v>
      </c>
    </row>
    <row r="110303">
      <c r="A110303" s="1" t="s">
        <v>33604</v>
      </c>
    </row>
    <row r="110304">
      <c r="A110304" s="1" t="s">
        <v>33605</v>
      </c>
    </row>
    <row r="110305">
      <c r="A110305" s="1" t="s">
        <v>33609</v>
      </c>
    </row>
    <row r="110306">
      <c r="A110306" s="1" t="s">
        <v>38370</v>
      </c>
    </row>
    <row r="110307">
      <c r="A110307" s="1" t="s">
        <v>38371</v>
      </c>
    </row>
    <row r="110308">
      <c r="A110308" s="1" t="s">
        <v>38372</v>
      </c>
    </row>
    <row r="110309">
      <c r="A110309" s="1" t="s">
        <v>38373</v>
      </c>
    </row>
    <row r="110310">
      <c r="A110310" s="1" t="s">
        <v>38371</v>
      </c>
    </row>
    <row r="110311">
      <c r="A110311" s="1" t="s">
        <v>38374</v>
      </c>
    </row>
    <row r="110312">
      <c r="A110312" s="1" t="s">
        <v>38375</v>
      </c>
    </row>
    <row r="110313">
      <c r="A110313" s="1" t="s">
        <v>38376</v>
      </c>
    </row>
    <row r="110315">
      <c r="A110315" s="1" t="s">
        <v>38377</v>
      </c>
    </row>
    <row r="110316">
      <c r="A110316" s="1" t="s">
        <v>38378</v>
      </c>
    </row>
    <row r="110317">
      <c r="A110317" s="1" t="s">
        <v>38379</v>
      </c>
    </row>
    <row r="110319">
      <c r="A110319" s="1" t="s">
        <v>38380</v>
      </c>
    </row>
    <row r="110321">
      <c r="A110321" s="1" t="s">
        <v>38381</v>
      </c>
    </row>
    <row r="110322">
      <c r="A110322" s="1" t="s">
        <v>38382</v>
      </c>
    </row>
    <row r="110323">
      <c r="A110323" s="1" t="s">
        <v>38383</v>
      </c>
    </row>
    <row r="110325">
      <c r="A110325" s="1" t="s">
        <v>38384</v>
      </c>
    </row>
    <row r="110326">
      <c r="A110326" s="1" t="s">
        <v>38385</v>
      </c>
    </row>
    <row r="110327">
      <c r="A110327" s="1" t="s">
        <v>38376</v>
      </c>
    </row>
    <row r="110328">
      <c r="A110328" s="1" t="s">
        <v>38377</v>
      </c>
    </row>
    <row r="110329">
      <c r="A110329" s="1" t="s">
        <v>38378</v>
      </c>
    </row>
    <row r="110330">
      <c r="A110330" s="1" t="s">
        <v>38379</v>
      </c>
    </row>
    <row r="110331">
      <c r="A110331" s="1" t="s">
        <v>38380</v>
      </c>
    </row>
    <row r="110332">
      <c r="A110332" s="1" t="s">
        <v>38381</v>
      </c>
    </row>
    <row r="110333">
      <c r="A110333" s="1" t="s">
        <v>38382</v>
      </c>
    </row>
    <row r="110334">
      <c r="A110334" s="1" t="s">
        <v>38386</v>
      </c>
    </row>
    <row r="110335">
      <c r="A110335" s="1" t="s">
        <v>38387</v>
      </c>
    </row>
    <row r="110336">
      <c r="A110336" s="1" t="s">
        <v>38388</v>
      </c>
    </row>
    <row r="110337">
      <c r="A110337" s="1" t="s">
        <v>38389</v>
      </c>
    </row>
    <row r="110338">
      <c r="A110338" s="1" t="s">
        <v>38390</v>
      </c>
    </row>
    <row r="110339">
      <c r="A110339" s="1" t="s">
        <v>977</v>
      </c>
    </row>
    <row r="110340">
      <c r="A110340" s="1" t="s">
        <v>38391</v>
      </c>
    </row>
    <row r="110341">
      <c r="A110341" s="1" t="s">
        <v>12586</v>
      </c>
    </row>
    <row r="110342">
      <c r="A110342" s="1" t="s">
        <v>38392</v>
      </c>
    </row>
    <row r="110343">
      <c r="A110343" s="1" t="s">
        <v>38393</v>
      </c>
    </row>
    <row r="110344">
      <c r="A110344" s="1" t="s">
        <v>38394</v>
      </c>
    </row>
    <row r="110345">
      <c r="A110345" s="1" t="s">
        <v>38395</v>
      </c>
    </row>
    <row r="110346">
      <c r="A110346" s="1" t="s">
        <v>38396</v>
      </c>
    </row>
    <row r="110347">
      <c r="A110347" s="1" t="s">
        <v>38397</v>
      </c>
    </row>
    <row r="110348">
      <c r="A110348" s="1" t="s">
        <v>38398</v>
      </c>
    </row>
    <row r="110349">
      <c r="A110349" s="1" t="s">
        <v>38399</v>
      </c>
    </row>
    <row r="110350">
      <c r="A110350" s="1" t="s">
        <v>38400</v>
      </c>
    </row>
    <row r="110351">
      <c r="A110351" s="1" t="s">
        <v>38401</v>
      </c>
    </row>
    <row r="110352">
      <c r="A110352" s="1" t="s">
        <v>38402</v>
      </c>
    </row>
    <row r="110353">
      <c r="A110353" s="1" t="s">
        <v>38403</v>
      </c>
    </row>
    <row r="110354">
      <c r="A110354" s="1" t="s">
        <v>25302</v>
      </c>
    </row>
    <row r="110355">
      <c r="A110355" s="1" t="s">
        <v>38404</v>
      </c>
    </row>
    <row r="110356">
      <c r="A110356" s="1" t="s">
        <v>38405</v>
      </c>
    </row>
    <row r="110357">
      <c r="A110357" s="1" t="s">
        <v>38406</v>
      </c>
    </row>
    <row r="110358">
      <c r="A110358" s="1" t="s">
        <v>38407</v>
      </c>
    </row>
    <row r="110359">
      <c r="A110359" s="1" t="s">
        <v>38408</v>
      </c>
    </row>
    <row r="110360">
      <c r="A110360" s="1" t="s">
        <v>38409</v>
      </c>
    </row>
    <row r="110361">
      <c r="A110361" s="1" t="s">
        <v>38410</v>
      </c>
    </row>
    <row r="110362">
      <c r="A110362" s="1" t="s">
        <v>38411</v>
      </c>
    </row>
    <row r="110363">
      <c r="A110363" s="1" t="s">
        <v>38412</v>
      </c>
    </row>
    <row r="110364">
      <c r="A110364" s="1" t="s">
        <v>38413</v>
      </c>
    </row>
    <row r="110365">
      <c r="A110365" s="1" t="s">
        <v>38390</v>
      </c>
    </row>
    <row r="110366">
      <c r="A110366" s="1" t="s">
        <v>38391</v>
      </c>
    </row>
    <row r="110367">
      <c r="A110367" s="1" t="s">
        <v>38392</v>
      </c>
    </row>
    <row r="110368">
      <c r="A110368" s="1" t="s">
        <v>38393</v>
      </c>
    </row>
    <row r="110369">
      <c r="A110369" s="1" t="s">
        <v>38394</v>
      </c>
    </row>
    <row r="110370">
      <c r="A110370" s="1" t="s">
        <v>38395</v>
      </c>
    </row>
    <row r="110371">
      <c r="A110371" s="1" t="s">
        <v>38396</v>
      </c>
    </row>
    <row r="110372">
      <c r="A110372" s="1" t="s">
        <v>38397</v>
      </c>
    </row>
    <row r="110373">
      <c r="A110373" s="1" t="s">
        <v>38398</v>
      </c>
    </row>
    <row r="110374">
      <c r="A110374" s="1" t="s">
        <v>38399</v>
      </c>
    </row>
    <row r="110375">
      <c r="A110375" s="1" t="s">
        <v>38400</v>
      </c>
    </row>
    <row r="110376">
      <c r="A110376" s="1" t="s">
        <v>38402</v>
      </c>
    </row>
    <row r="110377">
      <c r="A110377" s="1" t="s">
        <v>38403</v>
      </c>
    </row>
    <row r="110378">
      <c r="A110378" s="1" t="s">
        <v>38404</v>
      </c>
    </row>
    <row r="110379">
      <c r="A110379" s="1" t="s">
        <v>38405</v>
      </c>
    </row>
    <row r="110380">
      <c r="A110380" s="1" t="s">
        <v>38406</v>
      </c>
    </row>
    <row r="110381">
      <c r="A110381" s="1" t="s">
        <v>38407</v>
      </c>
    </row>
    <row r="110382">
      <c r="A110382" s="1" t="s">
        <v>38408</v>
      </c>
    </row>
    <row r="110383">
      <c r="A110383" s="1" t="s">
        <v>38409</v>
      </c>
    </row>
    <row r="110384">
      <c r="A110384" s="1" t="s">
        <v>38410</v>
      </c>
    </row>
    <row r="110385">
      <c r="A110385" s="1" t="s">
        <v>38411</v>
      </c>
    </row>
    <row r="110386">
      <c r="A110386" s="1" t="s">
        <v>38412</v>
      </c>
    </row>
    <row r="110387">
      <c r="A110387" s="1" t="s">
        <v>38414</v>
      </c>
    </row>
    <row r="110388">
      <c r="A110388" s="1" t="s">
        <v>38415</v>
      </c>
    </row>
    <row r="110390">
      <c r="A110390" s="1" t="s">
        <v>38416</v>
      </c>
    </row>
    <row r="110391">
      <c r="A110391" s="1" t="s">
        <v>38417</v>
      </c>
    </row>
    <row r="110393">
      <c r="A110393" s="1" t="s">
        <v>36019</v>
      </c>
    </row>
    <row r="110395">
      <c r="A110395" s="1" t="s">
        <v>38418</v>
      </c>
    </row>
    <row r="110396">
      <c r="A110396" s="1" t="s">
        <v>38419</v>
      </c>
    </row>
    <row r="110398">
      <c r="A110398" s="1" t="s">
        <v>38420</v>
      </c>
    </row>
    <row r="110400">
      <c r="A110400" s="1" t="s">
        <v>38421</v>
      </c>
    </row>
    <row r="110402">
      <c r="A110402" s="1" t="s">
        <v>38422</v>
      </c>
    </row>
    <row r="110403">
      <c r="A110403" s="1" t="s">
        <v>38423</v>
      </c>
    </row>
    <row r="110405">
      <c r="A110405" s="1" t="s">
        <v>38424</v>
      </c>
    </row>
    <row r="110406">
      <c r="A110406" s="1" t="s">
        <v>38425</v>
      </c>
    </row>
    <row r="110407">
      <c r="A110407" s="6" t="s">
        <v>38359</v>
      </c>
    </row>
    <row r="110409">
      <c r="A110409" s="1" t="s">
        <v>38426</v>
      </c>
    </row>
    <row r="110411">
      <c r="A110411" s="1" t="s">
        <v>38427</v>
      </c>
    </row>
    <row r="110412">
      <c r="A110412" s="1" t="s">
        <v>38416</v>
      </c>
    </row>
    <row r="110413">
      <c r="A110413" s="1" t="s">
        <v>38417</v>
      </c>
    </row>
    <row r="110414">
      <c r="A110414" s="1" t="s">
        <v>38418</v>
      </c>
    </row>
    <row r="110415">
      <c r="A110415" s="1" t="s">
        <v>38419</v>
      </c>
    </row>
    <row r="110416">
      <c r="A110416" s="1" t="s">
        <v>38420</v>
      </c>
    </row>
    <row r="110417">
      <c r="A110417" s="1" t="s">
        <v>38421</v>
      </c>
    </row>
    <row r="110418">
      <c r="A110418" s="1" t="s">
        <v>38422</v>
      </c>
    </row>
    <row r="110419">
      <c r="A110419" s="1" t="s">
        <v>38423</v>
      </c>
    </row>
    <row r="110420">
      <c r="A110420" s="1" t="s">
        <v>38424</v>
      </c>
    </row>
    <row r="110421">
      <c r="A110421" s="1" t="s">
        <v>38425</v>
      </c>
    </row>
    <row r="110422">
      <c r="A110422" s="6" t="s">
        <v>38359</v>
      </c>
    </row>
    <row r="110423">
      <c r="A110423" s="1" t="s">
        <v>38428</v>
      </c>
    </row>
    <row r="110424">
      <c r="A110424" s="1" t="s">
        <v>38429</v>
      </c>
    </row>
    <row r="110425">
      <c r="A110425" s="1" t="s">
        <v>38167</v>
      </c>
    </row>
    <row r="110426">
      <c r="A110426" s="1" t="s">
        <v>38168</v>
      </c>
    </row>
    <row r="110427">
      <c r="A110427" s="1" t="s">
        <v>38169</v>
      </c>
    </row>
    <row r="110428">
      <c r="A110428" s="1" t="s">
        <v>38170</v>
      </c>
    </row>
    <row r="110429">
      <c r="A110429" s="1" t="s">
        <v>38171</v>
      </c>
    </row>
    <row r="110430">
      <c r="A110430" s="1" t="s">
        <v>38172</v>
      </c>
    </row>
    <row r="110431">
      <c r="A110431" s="1" t="s">
        <v>38167</v>
      </c>
    </row>
    <row r="110432">
      <c r="A110432" s="1" t="s">
        <v>38168</v>
      </c>
    </row>
    <row r="110433">
      <c r="A110433" s="1" t="s">
        <v>38169</v>
      </c>
    </row>
    <row r="110434">
      <c r="A110434" s="1" t="s">
        <v>38170</v>
      </c>
    </row>
    <row r="110435">
      <c r="A110435" s="1" t="s">
        <v>38173</v>
      </c>
    </row>
    <row r="110436">
      <c r="A110436" s="1" t="s">
        <v>38430</v>
      </c>
    </row>
    <row r="110437">
      <c r="A110437" s="1" t="s">
        <v>38431</v>
      </c>
    </row>
    <row r="110439">
      <c r="A110439" s="1" t="s">
        <v>38432</v>
      </c>
    </row>
    <row r="110440">
      <c r="A110440" s="1" t="s">
        <v>38433</v>
      </c>
    </row>
    <row r="110441">
      <c r="A110441" s="1" t="s">
        <v>38431</v>
      </c>
    </row>
    <row r="110442">
      <c r="A110442" s="1" t="s">
        <v>38434</v>
      </c>
    </row>
    <row r="110443">
      <c r="A110443" s="1" t="s">
        <v>38435</v>
      </c>
    </row>
    <row r="110444">
      <c r="A110444" s="1" t="s">
        <v>14080</v>
      </c>
    </row>
    <row r="110445">
      <c r="A110445" s="1" t="s">
        <v>8957</v>
      </c>
    </row>
    <row r="110446">
      <c r="A110446" s="1" t="s">
        <v>977</v>
      </c>
    </row>
    <row r="110447">
      <c r="A110447" s="1" t="s">
        <v>38436</v>
      </c>
    </row>
    <row r="110448">
      <c r="A110448" s="1" t="s">
        <v>34449</v>
      </c>
    </row>
    <row r="110449">
      <c r="A110449" s="1">
        <v>1.0</v>
      </c>
    </row>
    <row r="110450">
      <c r="A110450" s="1" t="s">
        <v>38437</v>
      </c>
    </row>
    <row r="110451">
      <c r="A110451" s="3" t="str">
        <f/>
        <v>#ERROR!</v>
      </c>
    </row>
    <row r="110452">
      <c r="A110452" s="1" t="s">
        <v>322</v>
      </c>
    </row>
    <row r="110453">
      <c r="A110453" s="1" t="s">
        <v>4140</v>
      </c>
    </row>
    <row r="110454">
      <c r="A110454" s="1" t="s">
        <v>38438</v>
      </c>
    </row>
    <row r="110455">
      <c r="A110455" s="3" t="str">
        <f/>
        <v>#ERROR!</v>
      </c>
    </row>
    <row r="110456">
      <c r="A110456" s="1" t="s">
        <v>19518</v>
      </c>
    </row>
    <row r="110457">
      <c r="A110457" s="1" t="s">
        <v>966</v>
      </c>
    </row>
    <row r="110458">
      <c r="A110458" s="1" t="s">
        <v>38439</v>
      </c>
    </row>
    <row r="110459">
      <c r="A110459" s="1" t="s">
        <v>34449</v>
      </c>
    </row>
    <row r="110460">
      <c r="A110460" s="1" t="s">
        <v>38437</v>
      </c>
    </row>
    <row r="110461">
      <c r="A110461" s="1" t="s">
        <v>38440</v>
      </c>
    </row>
    <row r="110462">
      <c r="A110462" s="1" t="s">
        <v>38441</v>
      </c>
    </row>
    <row r="110463">
      <c r="A110463" s="1" t="s">
        <v>33611</v>
      </c>
    </row>
    <row r="110465">
      <c r="A110465" s="1" t="s">
        <v>33612</v>
      </c>
    </row>
    <row r="110466">
      <c r="A110466" s="1" t="s">
        <v>33613</v>
      </c>
    </row>
    <row r="110467">
      <c r="A110467" s="1" t="s">
        <v>38442</v>
      </c>
    </row>
    <row r="110468">
      <c r="A110468" s="1" t="s">
        <v>38443</v>
      </c>
    </row>
    <row r="110470">
      <c r="A110470" s="1" t="s">
        <v>38444</v>
      </c>
    </row>
    <row r="110472">
      <c r="A110472" s="1" t="s">
        <v>38445</v>
      </c>
    </row>
    <row r="110473">
      <c r="A110473" s="1" t="s">
        <v>38446</v>
      </c>
    </row>
    <row r="110474">
      <c r="A110474" s="1" t="s">
        <v>32963</v>
      </c>
    </row>
    <row r="110476">
      <c r="A110476" s="1" t="s">
        <v>38447</v>
      </c>
    </row>
    <row r="110477">
      <c r="A110477" s="1" t="s">
        <v>38448</v>
      </c>
    </row>
    <row r="110479">
      <c r="A110479" s="1" t="s">
        <v>38449</v>
      </c>
    </row>
    <row r="110480">
      <c r="A110480" s="1" t="s">
        <v>38450</v>
      </c>
    </row>
    <row r="110482">
      <c r="A110482" s="1" t="s">
        <v>38451</v>
      </c>
    </row>
    <row r="110484">
      <c r="A110484" s="1" t="s">
        <v>38452</v>
      </c>
    </row>
    <row r="110486">
      <c r="A110486" s="1" t="s">
        <v>38453</v>
      </c>
    </row>
    <row r="110488">
      <c r="A110488" s="1" t="s">
        <v>38454</v>
      </c>
    </row>
    <row r="110490">
      <c r="A110490" s="1" t="s">
        <v>38455</v>
      </c>
    </row>
    <row r="110491">
      <c r="A110491" s="1" t="s">
        <v>38443</v>
      </c>
    </row>
    <row r="110492">
      <c r="A110492" s="1" t="s">
        <v>38444</v>
      </c>
    </row>
    <row r="110493">
      <c r="A110493" s="1" t="s">
        <v>38445</v>
      </c>
    </row>
    <row r="110494">
      <c r="A110494" s="1" t="s">
        <v>38446</v>
      </c>
    </row>
    <row r="110495">
      <c r="A110495" s="1" t="s">
        <v>38447</v>
      </c>
    </row>
    <row r="110496">
      <c r="A110496" s="1" t="s">
        <v>38448</v>
      </c>
    </row>
    <row r="110497">
      <c r="A110497" s="1" t="s">
        <v>38449</v>
      </c>
    </row>
    <row r="110498">
      <c r="A110498" s="1" t="s">
        <v>38450</v>
      </c>
    </row>
    <row r="110499">
      <c r="A110499" s="1" t="s">
        <v>38451</v>
      </c>
    </row>
    <row r="110500">
      <c r="A110500" s="1" t="s">
        <v>38452</v>
      </c>
    </row>
    <row r="110501">
      <c r="A110501" s="1" t="s">
        <v>38453</v>
      </c>
    </row>
    <row r="110502">
      <c r="A110502" s="1" t="s">
        <v>38456</v>
      </c>
    </row>
    <row r="110503">
      <c r="A110503" s="1" t="s">
        <v>38457</v>
      </c>
    </row>
    <row r="110504">
      <c r="A110504" s="1" t="s">
        <v>38458</v>
      </c>
    </row>
    <row r="110505">
      <c r="A110505" s="1" t="s">
        <v>38459</v>
      </c>
    </row>
    <row r="110506">
      <c r="A110506" s="1" t="s">
        <v>38460</v>
      </c>
    </row>
    <row r="110507">
      <c r="A110507" s="1" t="s">
        <v>38461</v>
      </c>
    </row>
    <row r="110508">
      <c r="A110508" s="1" t="s">
        <v>35937</v>
      </c>
    </row>
    <row r="110510">
      <c r="A110510" s="1" t="s">
        <v>9563</v>
      </c>
    </row>
    <row r="110511">
      <c r="A110511" s="1" t="s">
        <v>35938</v>
      </c>
    </row>
    <row r="110513">
      <c r="A110513" s="1" t="s">
        <v>35939</v>
      </c>
    </row>
    <row r="110514">
      <c r="A110514" s="1" t="s">
        <v>4653</v>
      </c>
    </row>
    <row r="110515">
      <c r="A110515" s="1" t="s">
        <v>35940</v>
      </c>
    </row>
    <row r="110516">
      <c r="A110516" s="1" t="s">
        <v>35937</v>
      </c>
    </row>
    <row r="110517">
      <c r="A110517" s="1" t="s">
        <v>35938</v>
      </c>
    </row>
    <row r="110518">
      <c r="A110518" s="1" t="s">
        <v>35941</v>
      </c>
    </row>
    <row r="110519">
      <c r="A110519" s="1" t="s">
        <v>38462</v>
      </c>
    </row>
    <row r="110520">
      <c r="A110520" s="1" t="s">
        <v>38463</v>
      </c>
    </row>
    <row r="110521">
      <c r="A110521" s="1" t="s">
        <v>38464</v>
      </c>
    </row>
    <row r="110522">
      <c r="A110522" s="1" t="s">
        <v>38465</v>
      </c>
    </row>
    <row r="110523">
      <c r="A110523" s="1" t="s">
        <v>38463</v>
      </c>
    </row>
    <row r="110524">
      <c r="A110524" s="1" t="s">
        <v>38464</v>
      </c>
    </row>
    <row r="110525">
      <c r="A110525" s="1" t="s">
        <v>38466</v>
      </c>
    </row>
    <row r="110526">
      <c r="A110526" s="1" t="s">
        <v>1069</v>
      </c>
    </row>
    <row r="110528">
      <c r="A110528" s="1" t="s">
        <v>38467</v>
      </c>
    </row>
    <row r="110530">
      <c r="A110530" s="1" t="s">
        <v>38468</v>
      </c>
    </row>
    <row r="110531">
      <c r="A110531" s="1" t="s">
        <v>38469</v>
      </c>
    </row>
    <row r="110532">
      <c r="A110532" s="1" t="s">
        <v>38470</v>
      </c>
    </row>
    <row r="110534">
      <c r="A110534" s="1" t="s">
        <v>38471</v>
      </c>
    </row>
    <row r="110535">
      <c r="A110535" s="1" t="s">
        <v>38472</v>
      </c>
    </row>
    <row r="110536">
      <c r="A110536" s="1" t="s">
        <v>38473</v>
      </c>
    </row>
    <row r="110538">
      <c r="A110538" s="1" t="s">
        <v>38474</v>
      </c>
    </row>
    <row r="110539">
      <c r="A110539" s="1" t="s">
        <v>38475</v>
      </c>
    </row>
    <row r="110541">
      <c r="A110541" s="1" t="s">
        <v>38476</v>
      </c>
    </row>
    <row r="110543">
      <c r="A110543" s="1" t="s">
        <v>33523</v>
      </c>
    </row>
    <row r="110545">
      <c r="A110545" s="1" t="s">
        <v>38477</v>
      </c>
    </row>
    <row r="110547">
      <c r="A110547" s="1" t="s">
        <v>33525</v>
      </c>
    </row>
    <row r="110548">
      <c r="A110548" s="1" t="s">
        <v>33526</v>
      </c>
    </row>
    <row r="110550">
      <c r="A110550" s="1" t="s">
        <v>38478</v>
      </c>
    </row>
    <row r="110551">
      <c r="A110551" s="1" t="s">
        <v>38479</v>
      </c>
    </row>
    <row r="110553">
      <c r="A110553" s="1" t="s">
        <v>38480</v>
      </c>
    </row>
    <row r="110555">
      <c r="A110555" s="1" t="s">
        <v>33530</v>
      </c>
    </row>
    <row r="110557">
      <c r="A110557" s="1" t="s">
        <v>33531</v>
      </c>
    </row>
    <row r="110559">
      <c r="A110559" s="1" t="s">
        <v>38481</v>
      </c>
    </row>
    <row r="110560">
      <c r="A110560" s="1" t="s">
        <v>38468</v>
      </c>
    </row>
    <row r="110561">
      <c r="A110561" s="1" t="s">
        <v>38469</v>
      </c>
    </row>
    <row r="110562">
      <c r="A110562" s="1" t="s">
        <v>38470</v>
      </c>
    </row>
    <row r="110563">
      <c r="A110563" s="1" t="s">
        <v>38471</v>
      </c>
    </row>
    <row r="110564">
      <c r="A110564" s="1" t="s">
        <v>38472</v>
      </c>
    </row>
    <row r="110565">
      <c r="A110565" s="1" t="s">
        <v>38473</v>
      </c>
    </row>
    <row r="110566">
      <c r="A110566" s="1" t="s">
        <v>38474</v>
      </c>
    </row>
    <row r="110567">
      <c r="A110567" s="1" t="s">
        <v>38475</v>
      </c>
    </row>
    <row r="110568">
      <c r="A110568" s="1" t="s">
        <v>38476</v>
      </c>
    </row>
    <row r="110569">
      <c r="A110569" s="1" t="s">
        <v>33523</v>
      </c>
    </row>
    <row r="110570">
      <c r="A110570" s="1" t="s">
        <v>38477</v>
      </c>
    </row>
    <row r="110571">
      <c r="A110571" s="1" t="s">
        <v>33525</v>
      </c>
    </row>
    <row r="110572">
      <c r="A110572" s="1" t="s">
        <v>33526</v>
      </c>
    </row>
    <row r="110573">
      <c r="A110573" s="1" t="s">
        <v>38478</v>
      </c>
    </row>
    <row r="110574">
      <c r="A110574" s="1" t="s">
        <v>38479</v>
      </c>
    </row>
    <row r="110575">
      <c r="A110575" s="1" t="s">
        <v>38480</v>
      </c>
    </row>
    <row r="110576">
      <c r="A110576" s="1" t="s">
        <v>33530</v>
      </c>
    </row>
    <row r="110577">
      <c r="A110577" s="1" t="s">
        <v>38482</v>
      </c>
    </row>
    <row r="110578">
      <c r="A110578" s="1" t="s">
        <v>38483</v>
      </c>
    </row>
    <row r="110579">
      <c r="A110579" s="1" t="s">
        <v>38484</v>
      </c>
    </row>
    <row r="110581">
      <c r="A110581" s="1" t="s">
        <v>38485</v>
      </c>
    </row>
    <row r="110582">
      <c r="A110582" s="1" t="s">
        <v>38486</v>
      </c>
    </row>
    <row r="110583">
      <c r="A110583" s="1" t="s">
        <v>38487</v>
      </c>
    </row>
    <row r="110585">
      <c r="A110585" s="1" t="s">
        <v>33647</v>
      </c>
    </row>
    <row r="110586">
      <c r="A110586" s="1" t="s">
        <v>38488</v>
      </c>
    </row>
    <row r="110588">
      <c r="A110588" s="3" t="str">
        <f/>
        <v>#ERROR!</v>
      </c>
    </row>
    <row r="110590">
      <c r="A110590" s="1" t="s">
        <v>33514</v>
      </c>
    </row>
    <row r="110592">
      <c r="A110592" s="1" t="s">
        <v>33649</v>
      </c>
    </row>
    <row r="110594">
      <c r="A110594" s="1" t="s">
        <v>33516</v>
      </c>
    </row>
    <row r="110596">
      <c r="A110596" s="1" t="s">
        <v>33517</v>
      </c>
    </row>
    <row r="110598">
      <c r="A110598" s="1" t="s">
        <v>38489</v>
      </c>
    </row>
    <row r="110599">
      <c r="A110599" s="1" t="s">
        <v>33519</v>
      </c>
    </row>
    <row r="110601">
      <c r="A110601" s="1" t="s">
        <v>33520</v>
      </c>
    </row>
    <row r="110603">
      <c r="A110603" s="1" t="s">
        <v>38490</v>
      </c>
    </row>
    <row r="110605">
      <c r="A110605" s="1" t="s">
        <v>38476</v>
      </c>
    </row>
    <row r="110607">
      <c r="A110607" s="1" t="s">
        <v>38491</v>
      </c>
    </row>
    <row r="110609">
      <c r="A110609" s="1" t="s">
        <v>38477</v>
      </c>
    </row>
    <row r="110611">
      <c r="A110611" s="1" t="s">
        <v>33525</v>
      </c>
    </row>
    <row r="110612">
      <c r="A110612" s="1" t="s">
        <v>33526</v>
      </c>
    </row>
    <row r="110614">
      <c r="A110614" s="1" t="s">
        <v>38492</v>
      </c>
    </row>
    <row r="110615">
      <c r="A110615" s="1" t="s">
        <v>38493</v>
      </c>
    </row>
    <row r="110616">
      <c r="A110616" s="1" t="s">
        <v>33529</v>
      </c>
    </row>
    <row r="110618">
      <c r="A110618" s="1" t="s">
        <v>33530</v>
      </c>
    </row>
    <row r="110620">
      <c r="A110620" s="1" t="s">
        <v>33531</v>
      </c>
    </row>
    <row r="110622">
      <c r="A110622" s="1" t="s">
        <v>32744</v>
      </c>
    </row>
    <row r="110624">
      <c r="A110624" s="1" t="s">
        <v>322</v>
      </c>
    </row>
    <row r="110626">
      <c r="A110626" s="1" t="s">
        <v>33532</v>
      </c>
    </row>
    <row r="110627">
      <c r="A110627" s="1" t="s">
        <v>38484</v>
      </c>
    </row>
    <row r="110628">
      <c r="A110628" s="1" t="s">
        <v>38485</v>
      </c>
    </row>
    <row r="110629">
      <c r="A110629" s="1" t="s">
        <v>38486</v>
      </c>
    </row>
    <row r="110630">
      <c r="A110630" s="1" t="s">
        <v>38487</v>
      </c>
    </row>
    <row r="110631">
      <c r="A110631" s="1" t="s">
        <v>33647</v>
      </c>
    </row>
    <row r="110632">
      <c r="A110632" s="1" t="s">
        <v>38488</v>
      </c>
    </row>
    <row r="110633">
      <c r="A110633" s="1" t="s">
        <v>33514</v>
      </c>
    </row>
    <row r="110634">
      <c r="A110634" s="1" t="s">
        <v>33649</v>
      </c>
    </row>
    <row r="110635">
      <c r="A110635" s="1" t="s">
        <v>33516</v>
      </c>
    </row>
    <row r="110636">
      <c r="A110636" s="1" t="s">
        <v>33517</v>
      </c>
    </row>
    <row r="110637">
      <c r="A110637" s="1" t="s">
        <v>38489</v>
      </c>
    </row>
    <row r="110638">
      <c r="A110638" s="1" t="s">
        <v>33519</v>
      </c>
    </row>
    <row r="110639">
      <c r="A110639" s="1" t="s">
        <v>33520</v>
      </c>
    </row>
    <row r="110640">
      <c r="A110640" s="1" t="s">
        <v>38490</v>
      </c>
    </row>
    <row r="110641">
      <c r="A110641" s="1" t="s">
        <v>38476</v>
      </c>
    </row>
    <row r="110642">
      <c r="A110642" s="1" t="s">
        <v>38491</v>
      </c>
    </row>
    <row r="110643">
      <c r="A110643" s="1" t="s">
        <v>38477</v>
      </c>
    </row>
    <row r="110644">
      <c r="A110644" s="1" t="s">
        <v>33525</v>
      </c>
    </row>
    <row r="110645">
      <c r="A110645" s="1" t="s">
        <v>33526</v>
      </c>
    </row>
    <row r="110646">
      <c r="A110646" s="1" t="s">
        <v>38492</v>
      </c>
    </row>
    <row r="110647">
      <c r="A110647" s="1" t="s">
        <v>38493</v>
      </c>
    </row>
    <row r="110648">
      <c r="A110648" s="1" t="s">
        <v>33529</v>
      </c>
    </row>
    <row r="110649">
      <c r="A110649" s="1" t="s">
        <v>33530</v>
      </c>
    </row>
    <row r="110650">
      <c r="A110650" s="1" t="s">
        <v>38494</v>
      </c>
    </row>
    <row r="110651">
      <c r="A110651" s="1" t="s">
        <v>38495</v>
      </c>
    </row>
    <row r="110653">
      <c r="A110653" s="1" t="s">
        <v>33625</v>
      </c>
    </row>
    <row r="110654">
      <c r="A110654" s="1" t="s">
        <v>33626</v>
      </c>
    </row>
    <row r="110656">
      <c r="A110656" s="1" t="s">
        <v>33627</v>
      </c>
    </row>
    <row r="110658">
      <c r="A110658" s="1" t="s">
        <v>33628</v>
      </c>
    </row>
    <row r="110659">
      <c r="A110659" s="1" t="s">
        <v>33629</v>
      </c>
    </row>
    <row r="110661">
      <c r="A110661" s="1" t="s">
        <v>33630</v>
      </c>
    </row>
    <row r="110662">
      <c r="A110662" s="1" t="s">
        <v>33626</v>
      </c>
    </row>
    <row r="110663">
      <c r="A110663" s="1" t="s">
        <v>33627</v>
      </c>
    </row>
    <row r="110664">
      <c r="A110664" s="1" t="s">
        <v>33628</v>
      </c>
    </row>
    <row r="110665">
      <c r="A110665" s="1" t="s">
        <v>33631</v>
      </c>
    </row>
    <row r="110666">
      <c r="A110666" s="1" t="s">
        <v>38496</v>
      </c>
    </row>
    <row r="110667">
      <c r="A110667" s="1" t="s">
        <v>33642</v>
      </c>
    </row>
    <row r="110669">
      <c r="A110669" s="1" t="s">
        <v>33643</v>
      </c>
    </row>
    <row r="110671">
      <c r="A110671" s="1" t="s">
        <v>33644</v>
      </c>
    </row>
    <row r="110672">
      <c r="A110672" s="1" t="s">
        <v>33645</v>
      </c>
    </row>
    <row r="110674">
      <c r="A110674" s="1" t="s">
        <v>33646</v>
      </c>
    </row>
    <row r="110676">
      <c r="A110676" s="1" t="s">
        <v>33647</v>
      </c>
    </row>
    <row r="110677">
      <c r="A110677" s="1" t="s">
        <v>33648</v>
      </c>
    </row>
    <row r="110679">
      <c r="A110679" s="1" t="s">
        <v>33514</v>
      </c>
    </row>
    <row r="110681">
      <c r="A110681" s="1" t="s">
        <v>33649</v>
      </c>
    </row>
    <row r="110683">
      <c r="A110683" s="1" t="s">
        <v>33650</v>
      </c>
    </row>
    <row r="110685">
      <c r="A110685" s="1" t="s">
        <v>33651</v>
      </c>
    </row>
    <row r="110687">
      <c r="A110687" s="1" t="s">
        <v>33652</v>
      </c>
    </row>
    <row r="110689">
      <c r="A110689" s="1" t="s">
        <v>33653</v>
      </c>
    </row>
    <row r="110691">
      <c r="A110691" s="1" t="s">
        <v>33654</v>
      </c>
    </row>
    <row r="110692">
      <c r="A110692" s="1" t="s">
        <v>33655</v>
      </c>
    </row>
    <row r="110694">
      <c r="A110694" s="1" t="s">
        <v>33520</v>
      </c>
    </row>
    <row r="110696">
      <c r="A110696" s="1" t="s">
        <v>33656</v>
      </c>
    </row>
    <row r="110697">
      <c r="A110697" s="1" t="s">
        <v>33657</v>
      </c>
    </row>
    <row r="110699">
      <c r="A110699" s="1" t="s">
        <v>33658</v>
      </c>
    </row>
    <row r="110701">
      <c r="A110701" s="1" t="s">
        <v>33659</v>
      </c>
    </row>
    <row r="110703">
      <c r="A110703" s="1" t="s">
        <v>33660</v>
      </c>
    </row>
    <row r="110705">
      <c r="A110705" s="1" t="s">
        <v>33661</v>
      </c>
    </row>
    <row r="110706">
      <c r="A110706" s="1" t="s">
        <v>33662</v>
      </c>
    </row>
    <row r="110707">
      <c r="A110707" s="1" t="s">
        <v>33663</v>
      </c>
    </row>
    <row r="110709">
      <c r="A110709" s="1" t="s">
        <v>33664</v>
      </c>
    </row>
    <row r="110710">
      <c r="A110710" s="1" t="s">
        <v>33532</v>
      </c>
    </row>
    <row r="110711">
      <c r="A110711" s="1" t="s">
        <v>33642</v>
      </c>
    </row>
    <row r="110712">
      <c r="A110712" s="1" t="s">
        <v>33643</v>
      </c>
    </row>
    <row r="110713">
      <c r="A110713" s="1" t="s">
        <v>33644</v>
      </c>
    </row>
    <row r="110714">
      <c r="A110714" s="1" t="s">
        <v>33645</v>
      </c>
    </row>
    <row r="110715">
      <c r="A110715" s="1" t="s">
        <v>33647</v>
      </c>
    </row>
    <row r="110716">
      <c r="A110716" s="1" t="s">
        <v>33648</v>
      </c>
    </row>
    <row r="110717">
      <c r="A110717" s="1" t="s">
        <v>33514</v>
      </c>
    </row>
    <row r="110718">
      <c r="A110718" s="1" t="s">
        <v>33649</v>
      </c>
    </row>
    <row r="110719">
      <c r="A110719" s="1" t="s">
        <v>33650</v>
      </c>
    </row>
    <row r="110720">
      <c r="A110720" s="1" t="s">
        <v>33651</v>
      </c>
    </row>
    <row r="110721">
      <c r="A110721" s="1" t="s">
        <v>33652</v>
      </c>
    </row>
    <row r="110722">
      <c r="A110722" s="1" t="s">
        <v>33653</v>
      </c>
    </row>
    <row r="110723">
      <c r="A110723" s="1" t="s">
        <v>33654</v>
      </c>
    </row>
    <row r="110724">
      <c r="A110724" s="1" t="s">
        <v>33655</v>
      </c>
    </row>
    <row r="110725">
      <c r="A110725" s="1" t="s">
        <v>33520</v>
      </c>
    </row>
    <row r="110726">
      <c r="A110726" s="1" t="s">
        <v>33656</v>
      </c>
    </row>
    <row r="110727">
      <c r="A110727" s="1" t="s">
        <v>33657</v>
      </c>
    </row>
    <row r="110728">
      <c r="A110728" s="1" t="s">
        <v>33658</v>
      </c>
    </row>
    <row r="110729">
      <c r="A110729" s="1" t="s">
        <v>33659</v>
      </c>
    </row>
    <row r="110730">
      <c r="A110730" s="1" t="s">
        <v>33660</v>
      </c>
    </row>
    <row r="110731">
      <c r="A110731" s="1" t="s">
        <v>33661</v>
      </c>
    </row>
    <row r="110732">
      <c r="A110732" s="1" t="s">
        <v>33662</v>
      </c>
    </row>
    <row r="110733">
      <c r="A110733" s="1" t="s">
        <v>33663</v>
      </c>
    </row>
    <row r="110734">
      <c r="A110734" s="1" t="s">
        <v>33665</v>
      </c>
    </row>
    <row r="110735">
      <c r="A110735" s="1" t="s">
        <v>38497</v>
      </c>
    </row>
    <row r="110736">
      <c r="A110736" s="1" t="s">
        <v>38498</v>
      </c>
    </row>
    <row r="110737">
      <c r="A110737" s="1" t="s">
        <v>38499</v>
      </c>
    </row>
    <row r="110738">
      <c r="A110738" s="1" t="s">
        <v>38500</v>
      </c>
    </row>
    <row r="110739">
      <c r="A110739" s="1" t="s">
        <v>38501</v>
      </c>
    </row>
    <row r="110740">
      <c r="A110740" s="1" t="s">
        <v>38502</v>
      </c>
    </row>
    <row r="110741">
      <c r="A110741" s="1" t="s">
        <v>38503</v>
      </c>
    </row>
    <row r="110742">
      <c r="A110742" s="1" t="s">
        <v>38504</v>
      </c>
    </row>
    <row r="110743">
      <c r="A110743" s="1" t="s">
        <v>38505</v>
      </c>
    </row>
    <row r="110744">
      <c r="A110744" s="1" t="s">
        <v>38506</v>
      </c>
    </row>
    <row r="110745">
      <c r="A110745" s="1" t="s">
        <v>38507</v>
      </c>
    </row>
    <row r="110746">
      <c r="A110746" s="1" t="s">
        <v>38508</v>
      </c>
    </row>
    <row r="110747">
      <c r="A110747" s="1" t="s">
        <v>38509</v>
      </c>
    </row>
    <row r="110748">
      <c r="A110748" s="1" t="s">
        <v>38510</v>
      </c>
    </row>
    <row r="110749">
      <c r="A110749" s="1" t="s">
        <v>38502</v>
      </c>
    </row>
    <row r="110750">
      <c r="A110750" s="1" t="s">
        <v>38504</v>
      </c>
    </row>
    <row r="110751">
      <c r="A110751" s="1" t="s">
        <v>38505</v>
      </c>
    </row>
    <row r="110752">
      <c r="A110752" s="1" t="s">
        <v>38506</v>
      </c>
    </row>
    <row r="110753">
      <c r="A110753" s="1" t="s">
        <v>38507</v>
      </c>
    </row>
    <row r="110754">
      <c r="A110754" s="1" t="s">
        <v>38508</v>
      </c>
    </row>
    <row r="110755">
      <c r="A110755" s="1" t="s">
        <v>38509</v>
      </c>
    </row>
    <row r="110756">
      <c r="A110756" s="1" t="s">
        <v>38511</v>
      </c>
    </row>
    <row r="110757">
      <c r="A110757" s="1" t="s">
        <v>38512</v>
      </c>
    </row>
    <row r="110758">
      <c r="A110758" s="3" t="str">
        <f/>
        <v>#ERROR!</v>
      </c>
    </row>
    <row r="110759">
      <c r="A110759" s="1" t="s">
        <v>33702</v>
      </c>
    </row>
    <row r="110760">
      <c r="A110760" s="1" t="s">
        <v>33703</v>
      </c>
    </row>
    <row r="110761">
      <c r="A110761" s="1" t="s">
        <v>33704</v>
      </c>
    </row>
    <row r="110762">
      <c r="A110762" s="3" t="str">
        <f>= -OUR SERVICES:</f>
        <v>#ERROR!</v>
      </c>
    </row>
    <row r="110763">
      <c r="A110763" s="1" t="s">
        <v>33705</v>
      </c>
    </row>
    <row r="110764">
      <c r="A110764" s="1" t="s">
        <v>33706</v>
      </c>
    </row>
    <row r="110765">
      <c r="A110765" s="1" t="s">
        <v>33707</v>
      </c>
    </row>
    <row r="110766">
      <c r="A110766" s="1" t="s">
        <v>33708</v>
      </c>
    </row>
    <row r="110767">
      <c r="A110767" s="1" t="s">
        <v>33709</v>
      </c>
    </row>
    <row r="110768">
      <c r="A110768" s="1" t="s">
        <v>33710</v>
      </c>
    </row>
    <row r="110769">
      <c r="A110769" s="1" t="s">
        <v>33711</v>
      </c>
    </row>
    <row r="110770">
      <c r="A110770" s="1" t="s">
        <v>33712</v>
      </c>
    </row>
    <row r="110771">
      <c r="A110771" s="1" t="s">
        <v>33702</v>
      </c>
    </row>
    <row r="110772">
      <c r="A110772" s="1" t="s">
        <v>33703</v>
      </c>
    </row>
    <row r="110773">
      <c r="A110773" s="1" t="s">
        <v>33704</v>
      </c>
    </row>
    <row r="110774">
      <c r="A110774" s="3" t="str">
        <f>= -OUR SERVICES:</f>
        <v>#ERROR!</v>
      </c>
    </row>
    <row r="110775">
      <c r="A110775" s="1" t="s">
        <v>33705</v>
      </c>
    </row>
    <row r="110776">
      <c r="A110776" s="1" t="s">
        <v>33706</v>
      </c>
    </row>
    <row r="110777">
      <c r="A110777" s="1" t="s">
        <v>33707</v>
      </c>
    </row>
    <row r="110778">
      <c r="A110778" s="1" t="s">
        <v>33708</v>
      </c>
    </row>
    <row r="110779">
      <c r="A110779" s="1" t="s">
        <v>33709</v>
      </c>
    </row>
    <row r="110780">
      <c r="A110780" s="1" t="s">
        <v>33710</v>
      </c>
    </row>
    <row r="110781">
      <c r="A110781" s="1" t="s">
        <v>33711</v>
      </c>
    </row>
    <row r="110782">
      <c r="A110782" s="1" t="s">
        <v>33713</v>
      </c>
    </row>
    <row r="110783">
      <c r="A110783" s="1" t="s">
        <v>38513</v>
      </c>
    </row>
    <row r="110784">
      <c r="A110784" s="3" t="str">
        <f> | | } 7</f>
        <v>#ERROR!</v>
      </c>
    </row>
    <row r="110785">
      <c r="A110785" s="1" t="s">
        <v>38514</v>
      </c>
    </row>
    <row r="110786">
      <c r="A110786" s="1" t="s">
        <v>38515</v>
      </c>
    </row>
    <row r="110787">
      <c r="A110787" s="1" t="s">
        <v>38516</v>
      </c>
    </row>
    <row r="110788">
      <c r="A110788" s="1" t="s">
        <v>38517</v>
      </c>
    </row>
    <row r="110789">
      <c r="A110789" s="1" t="s">
        <v>8858</v>
      </c>
    </row>
    <row r="110790">
      <c r="A110790" s="1" t="s">
        <v>38518</v>
      </c>
    </row>
    <row r="110791">
      <c r="A110791" s="3" t="str">
        <f> | | } 7</f>
        <v>#ERROR!</v>
      </c>
    </row>
    <row r="110792">
      <c r="A110792" s="1" t="s">
        <v>38519</v>
      </c>
    </row>
    <row r="110793">
      <c r="A110793" s="1" t="s">
        <v>38516</v>
      </c>
    </row>
    <row r="110794">
      <c r="A110794" s="1" t="s">
        <v>38517</v>
      </c>
    </row>
    <row r="110795">
      <c r="A110795" s="1" t="s">
        <v>38520</v>
      </c>
    </row>
    <row r="110796">
      <c r="A110796" s="1" t="s">
        <v>38521</v>
      </c>
    </row>
    <row r="110797">
      <c r="A110797" s="1" t="s">
        <v>38522</v>
      </c>
    </row>
    <row r="110798">
      <c r="A110798" s="1" t="s">
        <v>38523</v>
      </c>
    </row>
    <row r="110799">
      <c r="A110799" s="1" t="s">
        <v>18104</v>
      </c>
    </row>
    <row r="110800">
      <c r="A110800" s="1" t="s">
        <v>38524</v>
      </c>
    </row>
    <row r="110801">
      <c r="A110801" s="1" t="s">
        <v>38525</v>
      </c>
    </row>
    <row r="110802">
      <c r="A110802" s="1" t="s">
        <v>38526</v>
      </c>
    </row>
    <row r="110803">
      <c r="A110803" s="1" t="s">
        <v>38527</v>
      </c>
    </row>
    <row r="110804">
      <c r="A110804" s="1" t="s">
        <v>38528</v>
      </c>
    </row>
    <row r="110805">
      <c r="A110805" s="1" t="s">
        <v>2802</v>
      </c>
    </row>
    <row r="110806">
      <c r="A110806" s="1" t="s">
        <v>38529</v>
      </c>
    </row>
    <row r="110807">
      <c r="A110807" s="1" t="s">
        <v>38530</v>
      </c>
    </row>
    <row r="110808">
      <c r="A110808" s="1" t="s">
        <v>38531</v>
      </c>
    </row>
    <row r="110809">
      <c r="A110809" s="1" t="s">
        <v>38522</v>
      </c>
    </row>
    <row r="110810">
      <c r="A110810" s="1" t="s">
        <v>38523</v>
      </c>
    </row>
    <row r="110811">
      <c r="A110811" s="1" t="s">
        <v>38525</v>
      </c>
    </row>
    <row r="110812">
      <c r="A110812" s="1" t="s">
        <v>38526</v>
      </c>
    </row>
    <row r="110813">
      <c r="A110813" s="1" t="s">
        <v>38527</v>
      </c>
    </row>
    <row r="110814">
      <c r="A110814" s="1" t="s">
        <v>38532</v>
      </c>
    </row>
    <row r="110815">
      <c r="A110815" s="1" t="s">
        <v>38529</v>
      </c>
    </row>
    <row r="110816">
      <c r="A110816" s="1" t="s">
        <v>38533</v>
      </c>
    </row>
    <row r="110817">
      <c r="A110817" s="1" t="s">
        <v>38534</v>
      </c>
    </row>
    <row r="110818">
      <c r="A110818" s="1" t="s">
        <v>33574</v>
      </c>
    </row>
    <row r="110819">
      <c r="A110819" s="1" t="s">
        <v>38535</v>
      </c>
    </row>
    <row r="110820">
      <c r="A110820" s="1" t="s">
        <v>38536</v>
      </c>
    </row>
    <row r="110821">
      <c r="A110821" s="1" t="s">
        <v>38537</v>
      </c>
    </row>
    <row r="110822">
      <c r="A110822" s="1" t="s">
        <v>8015</v>
      </c>
    </row>
    <row r="110823">
      <c r="A110823" s="1" t="s">
        <v>7512</v>
      </c>
    </row>
    <row r="110824">
      <c r="A110824" s="1" t="s">
        <v>977</v>
      </c>
    </row>
    <row r="110825">
      <c r="A110825" s="1" t="s">
        <v>38538</v>
      </c>
    </row>
    <row r="110826">
      <c r="A110826" s="1" t="s">
        <v>1208</v>
      </c>
    </row>
    <row r="110827">
      <c r="A110827" s="1" t="s">
        <v>38539</v>
      </c>
    </row>
    <row r="110828">
      <c r="A110828" s="1" t="s">
        <v>2223</v>
      </c>
    </row>
    <row r="110829">
      <c r="A110829" s="1" t="s">
        <v>33434</v>
      </c>
    </row>
    <row r="110830">
      <c r="A110830" s="1" t="s">
        <v>38540</v>
      </c>
    </row>
    <row r="110831">
      <c r="A110831" s="1" t="s">
        <v>33693</v>
      </c>
    </row>
    <row r="110832">
      <c r="A110832" s="1" t="s">
        <v>18104</v>
      </c>
    </row>
    <row r="110833">
      <c r="A110833" s="1" t="s">
        <v>38541</v>
      </c>
    </row>
    <row r="110834">
      <c r="A110834" s="1" t="s">
        <v>38536</v>
      </c>
    </row>
    <row r="110835">
      <c r="A110835" s="1" t="s">
        <v>38537</v>
      </c>
    </row>
    <row r="110836">
      <c r="A110836" s="1" t="s">
        <v>7512</v>
      </c>
    </row>
    <row r="110837">
      <c r="A110837" s="1" t="s">
        <v>38538</v>
      </c>
    </row>
    <row r="110838">
      <c r="A110838" s="1" t="s">
        <v>38539</v>
      </c>
    </row>
    <row r="110839">
      <c r="A110839" s="1" t="s">
        <v>38540</v>
      </c>
    </row>
    <row r="110840">
      <c r="A110840" s="1" t="s">
        <v>38542</v>
      </c>
    </row>
    <row r="110841">
      <c r="A110841" s="1" t="s">
        <v>38543</v>
      </c>
    </row>
    <row r="110842">
      <c r="A110842" s="1" t="s">
        <v>38544</v>
      </c>
    </row>
    <row r="110843">
      <c r="A110843" s="1" t="s">
        <v>38545</v>
      </c>
    </row>
    <row r="110844">
      <c r="A110844" s="1" t="s">
        <v>38546</v>
      </c>
    </row>
    <row r="110845">
      <c r="A110845" s="1" t="s">
        <v>38547</v>
      </c>
    </row>
    <row r="110846">
      <c r="A110846" s="1" t="s">
        <v>38548</v>
      </c>
    </row>
    <row r="110847">
      <c r="A110847" s="1" t="s">
        <v>38549</v>
      </c>
    </row>
    <row r="110848">
      <c r="A110848" s="1" t="s">
        <v>38550</v>
      </c>
    </row>
    <row r="110849">
      <c r="A110849" s="1" t="s">
        <v>38551</v>
      </c>
    </row>
    <row r="110850">
      <c r="A110850" s="1" t="s">
        <v>38552</v>
      </c>
    </row>
    <row r="110851">
      <c r="A110851" s="1" t="s">
        <v>38553</v>
      </c>
    </row>
    <row r="110852">
      <c r="A110852" s="1" t="s">
        <v>38554</v>
      </c>
    </row>
    <row r="110853">
      <c r="A110853" s="1" t="s">
        <v>38555</v>
      </c>
    </row>
    <row r="110854">
      <c r="A110854" s="1" t="s">
        <v>38556</v>
      </c>
    </row>
    <row r="110855">
      <c r="A110855" s="1" t="s">
        <v>38557</v>
      </c>
    </row>
    <row r="110856">
      <c r="A110856" s="1" t="s">
        <v>38558</v>
      </c>
    </row>
    <row r="110857">
      <c r="A110857" s="1" t="s">
        <v>38559</v>
      </c>
    </row>
    <row r="110858">
      <c r="A110858" s="1" t="s">
        <v>38544</v>
      </c>
    </row>
    <row r="110859">
      <c r="A110859" s="1" t="s">
        <v>38545</v>
      </c>
    </row>
    <row r="110860">
      <c r="A110860" s="1" t="s">
        <v>38546</v>
      </c>
    </row>
    <row r="110861">
      <c r="A110861" s="1" t="s">
        <v>38547</v>
      </c>
    </row>
    <row r="110862">
      <c r="A110862" s="1" t="s">
        <v>38548</v>
      </c>
    </row>
    <row r="110863">
      <c r="A110863" s="1" t="s">
        <v>38549</v>
      </c>
    </row>
    <row r="110864">
      <c r="A110864" s="1" t="s">
        <v>38550</v>
      </c>
    </row>
    <row r="110865">
      <c r="A110865" s="1" t="s">
        <v>38551</v>
      </c>
    </row>
    <row r="110866">
      <c r="A110866" s="1" t="s">
        <v>38552</v>
      </c>
    </row>
    <row r="110867">
      <c r="A110867" s="1" t="s">
        <v>38553</v>
      </c>
    </row>
    <row r="110868">
      <c r="A110868" s="1" t="s">
        <v>38554</v>
      </c>
    </row>
    <row r="110869">
      <c r="A110869" s="1" t="s">
        <v>38555</v>
      </c>
    </row>
    <row r="110870">
      <c r="A110870" s="1" t="s">
        <v>38557</v>
      </c>
    </row>
    <row r="110871">
      <c r="A110871" s="1" t="s">
        <v>38558</v>
      </c>
    </row>
    <row r="110872">
      <c r="A110872" s="1" t="s">
        <v>38560</v>
      </c>
    </row>
    <row r="110873">
      <c r="A110873" s="1" t="s">
        <v>38561</v>
      </c>
    </row>
    <row r="110874">
      <c r="A110874" s="1" t="s">
        <v>38316</v>
      </c>
    </row>
    <row r="110875">
      <c r="A110875" s="1" t="s">
        <v>2382</v>
      </c>
    </row>
    <row r="110876">
      <c r="A110876" s="1" t="s">
        <v>38317</v>
      </c>
    </row>
    <row r="110877">
      <c r="A110877" s="1" t="s">
        <v>38318</v>
      </c>
    </row>
    <row r="110878">
      <c r="A110878" s="1" t="s">
        <v>38319</v>
      </c>
    </row>
    <row r="110879">
      <c r="A110879" s="1" t="s">
        <v>38320</v>
      </c>
    </row>
    <row r="110880">
      <c r="A110880" s="1" t="s">
        <v>38321</v>
      </c>
    </row>
    <row r="110881">
      <c r="A110881" s="1" t="s">
        <v>38322</v>
      </c>
    </row>
    <row r="110882">
      <c r="A110882" s="1" t="s">
        <v>38323</v>
      </c>
    </row>
    <row r="110883">
      <c r="A110883" s="1" t="s">
        <v>38324</v>
      </c>
    </row>
    <row r="110884">
      <c r="A110884" s="1" t="s">
        <v>38325</v>
      </c>
    </row>
    <row r="110885">
      <c r="A110885" s="1" t="s">
        <v>38326</v>
      </c>
    </row>
    <row r="110886">
      <c r="A110886" s="1" t="s">
        <v>38327</v>
      </c>
    </row>
    <row r="110887">
      <c r="A110887" s="1" t="s">
        <v>38328</v>
      </c>
    </row>
    <row r="110888">
      <c r="A110888" s="1" t="s">
        <v>966</v>
      </c>
    </row>
    <row r="110889">
      <c r="A110889" s="1" t="s">
        <v>38329</v>
      </c>
    </row>
    <row r="110890">
      <c r="A110890" s="1" t="s">
        <v>38330</v>
      </c>
    </row>
    <row r="110891">
      <c r="A110891" s="1" t="s">
        <v>38331</v>
      </c>
    </row>
    <row r="110892">
      <c r="A110892" s="1" t="s">
        <v>7815</v>
      </c>
    </row>
    <row r="110893">
      <c r="A110893" s="1" t="s">
        <v>38332</v>
      </c>
    </row>
    <row r="110894">
      <c r="A110894" s="1" t="s">
        <v>38333</v>
      </c>
    </row>
    <row r="110895">
      <c r="A110895" s="1" t="s">
        <v>1069</v>
      </c>
    </row>
    <row r="110896">
      <c r="A110896" s="1" t="s">
        <v>10091</v>
      </c>
    </row>
    <row r="110897">
      <c r="A110897" s="1" t="s">
        <v>38334</v>
      </c>
    </row>
    <row r="110898">
      <c r="A110898" s="1" t="s">
        <v>38335</v>
      </c>
    </row>
    <row r="110899">
      <c r="A110899" s="1" t="s">
        <v>38336</v>
      </c>
    </row>
    <row r="110900">
      <c r="A110900" s="1" t="s">
        <v>38316</v>
      </c>
    </row>
    <row r="110901">
      <c r="A110901" s="1" t="s">
        <v>38317</v>
      </c>
    </row>
    <row r="110902">
      <c r="A110902" s="1" t="s">
        <v>38318</v>
      </c>
    </row>
    <row r="110903">
      <c r="A110903" s="1" t="s">
        <v>38319</v>
      </c>
    </row>
    <row r="110904">
      <c r="A110904" s="1" t="s">
        <v>38320</v>
      </c>
    </row>
    <row r="110905">
      <c r="A110905" s="1" t="s">
        <v>38321</v>
      </c>
    </row>
    <row r="110906">
      <c r="A110906" s="1" t="s">
        <v>38323</v>
      </c>
    </row>
    <row r="110907">
      <c r="A110907" s="1" t="s">
        <v>38324</v>
      </c>
    </row>
    <row r="110908">
      <c r="A110908" s="1" t="s">
        <v>38325</v>
      </c>
    </row>
    <row r="110909">
      <c r="A110909" s="1" t="s">
        <v>38326</v>
      </c>
    </row>
    <row r="110910">
      <c r="A110910" s="1" t="s">
        <v>38327</v>
      </c>
    </row>
    <row r="110911">
      <c r="A110911" s="1" t="s">
        <v>38328</v>
      </c>
    </row>
    <row r="110912">
      <c r="A110912" s="1" t="s">
        <v>38329</v>
      </c>
    </row>
    <row r="110913">
      <c r="A110913" s="1" t="s">
        <v>38330</v>
      </c>
    </row>
    <row r="110914">
      <c r="A110914" s="1" t="s">
        <v>38331</v>
      </c>
    </row>
    <row r="110915">
      <c r="A110915" s="1" t="s">
        <v>38332</v>
      </c>
    </row>
    <row r="110916">
      <c r="A110916" s="1" t="s">
        <v>38333</v>
      </c>
    </row>
    <row r="110917">
      <c r="A110917" s="1" t="s">
        <v>38334</v>
      </c>
    </row>
    <row r="110918">
      <c r="A110918" s="1" t="s">
        <v>38335</v>
      </c>
    </row>
    <row r="110919">
      <c r="A110919" s="1" t="s">
        <v>38337</v>
      </c>
    </row>
    <row r="110920">
      <c r="A110920" s="1" t="s">
        <v>38562</v>
      </c>
    </row>
    <row r="110921">
      <c r="A110921" s="1" t="s">
        <v>38376</v>
      </c>
    </row>
    <row r="110923">
      <c r="A110923" s="1" t="s">
        <v>38377</v>
      </c>
    </row>
    <row r="110924">
      <c r="A110924" s="1" t="s">
        <v>38378</v>
      </c>
    </row>
    <row r="110925">
      <c r="A110925" s="1" t="s">
        <v>38379</v>
      </c>
    </row>
    <row r="110927">
      <c r="A110927" s="1" t="s">
        <v>38380</v>
      </c>
    </row>
    <row r="110929">
      <c r="A110929" s="1" t="s">
        <v>38381</v>
      </c>
    </row>
    <row r="110930">
      <c r="A110930" s="1" t="s">
        <v>38382</v>
      </c>
    </row>
    <row r="110931">
      <c r="A110931" s="1" t="s">
        <v>38383</v>
      </c>
    </row>
    <row r="110933">
      <c r="A110933" s="1" t="s">
        <v>38384</v>
      </c>
    </row>
    <row r="110934">
      <c r="A110934" s="1" t="s">
        <v>38385</v>
      </c>
    </row>
    <row r="110935">
      <c r="A110935" s="1" t="s">
        <v>38376</v>
      </c>
    </row>
    <row r="110936">
      <c r="A110936" s="1" t="s">
        <v>38377</v>
      </c>
    </row>
    <row r="110937">
      <c r="A110937" s="1" t="s">
        <v>38378</v>
      </c>
    </row>
    <row r="110938">
      <c r="A110938" s="1" t="s">
        <v>38379</v>
      </c>
    </row>
    <row r="110939">
      <c r="A110939" s="1" t="s">
        <v>38380</v>
      </c>
    </row>
    <row r="110940">
      <c r="A110940" s="1" t="s">
        <v>38381</v>
      </c>
    </row>
    <row r="110941">
      <c r="A110941" s="1" t="s">
        <v>38382</v>
      </c>
    </row>
    <row r="110942">
      <c r="A110942" s="1" t="s">
        <v>38386</v>
      </c>
    </row>
    <row r="110943">
      <c r="A110943" s="1" t="s">
        <v>38387</v>
      </c>
    </row>
    <row r="110944">
      <c r="A110944" s="1" t="s">
        <v>38563</v>
      </c>
    </row>
    <row r="110945">
      <c r="A110945" s="1" t="s">
        <v>38564</v>
      </c>
    </row>
    <row r="110946">
      <c r="A110946" s="1" t="s">
        <v>38565</v>
      </c>
    </row>
    <row r="110947">
      <c r="A110947" s="1" t="s">
        <v>977</v>
      </c>
    </row>
    <row r="110948">
      <c r="A110948" s="1" t="s">
        <v>38566</v>
      </c>
    </row>
    <row r="110949">
      <c r="A110949" s="1" t="s">
        <v>38567</v>
      </c>
    </row>
    <row r="110950">
      <c r="A110950" s="1" t="s">
        <v>38568</v>
      </c>
    </row>
    <row r="110951">
      <c r="A110951" s="1" t="s">
        <v>38569</v>
      </c>
    </row>
    <row r="110952">
      <c r="A110952" s="1" t="s">
        <v>38570</v>
      </c>
    </row>
    <row r="110953">
      <c r="A110953" s="1" t="s">
        <v>38571</v>
      </c>
    </row>
    <row r="110954">
      <c r="A110954" s="1" t="s">
        <v>10091</v>
      </c>
    </row>
    <row r="110955">
      <c r="A110955" s="1" t="s">
        <v>38572</v>
      </c>
    </row>
    <row r="110956">
      <c r="A110956" s="1" t="s">
        <v>38573</v>
      </c>
    </row>
    <row r="110957">
      <c r="A110957" s="1" t="s">
        <v>38574</v>
      </c>
    </row>
    <row r="110958">
      <c r="A110958" s="1" t="s">
        <v>38575</v>
      </c>
    </row>
    <row r="110959">
      <c r="A110959" s="1" t="s">
        <v>38564</v>
      </c>
    </row>
    <row r="110960">
      <c r="A110960" s="1" t="s">
        <v>38565</v>
      </c>
    </row>
    <row r="110961">
      <c r="A110961" s="1" t="s">
        <v>38566</v>
      </c>
    </row>
    <row r="110962">
      <c r="A110962" s="1" t="s">
        <v>38567</v>
      </c>
    </row>
    <row r="110963">
      <c r="A110963" s="1" t="s">
        <v>38568</v>
      </c>
    </row>
    <row r="110964">
      <c r="A110964" s="1" t="s">
        <v>38569</v>
      </c>
    </row>
    <row r="110965">
      <c r="A110965" s="1" t="s">
        <v>38570</v>
      </c>
    </row>
    <row r="110966">
      <c r="A110966" s="1" t="s">
        <v>38571</v>
      </c>
    </row>
    <row r="110967">
      <c r="A110967" s="1" t="s">
        <v>38573</v>
      </c>
    </row>
    <row r="110968">
      <c r="A110968" s="1" t="s">
        <v>38576</v>
      </c>
    </row>
    <row r="110969">
      <c r="A110969" s="1" t="s">
        <v>38577</v>
      </c>
    </row>
    <row r="110970">
      <c r="A110970" s="1" t="s">
        <v>33487</v>
      </c>
    </row>
    <row r="110971">
      <c r="A110971" s="1" t="s">
        <v>33488</v>
      </c>
    </row>
    <row r="110972">
      <c r="A110972" s="1" t="s">
        <v>33489</v>
      </c>
    </row>
    <row r="110973">
      <c r="A110973" s="1" t="s">
        <v>33490</v>
      </c>
    </row>
    <row r="110974">
      <c r="A110974" s="1" t="s">
        <v>33491</v>
      </c>
    </row>
    <row r="110976">
      <c r="A110976" s="1" t="s">
        <v>33492</v>
      </c>
    </row>
    <row r="110978">
      <c r="A110978" s="1" t="s">
        <v>33493</v>
      </c>
    </row>
    <row r="110980">
      <c r="A110980" s="1" t="s">
        <v>33494</v>
      </c>
    </row>
    <row r="110981">
      <c r="A110981" s="1" t="s">
        <v>33487</v>
      </c>
    </row>
    <row r="110982">
      <c r="A110982" s="1" t="s">
        <v>33488</v>
      </c>
    </row>
    <row r="110983">
      <c r="A110983" s="1" t="s">
        <v>33489</v>
      </c>
    </row>
    <row r="110984">
      <c r="A110984" s="1" t="s">
        <v>33491</v>
      </c>
    </row>
    <row r="110985">
      <c r="A110985" s="1" t="s">
        <v>33492</v>
      </c>
    </row>
    <row r="110986">
      <c r="A110986" s="1" t="s">
        <v>33495</v>
      </c>
    </row>
    <row r="110987">
      <c r="A110987" s="1" t="s">
        <v>38578</v>
      </c>
    </row>
    <row r="110989">
      <c r="A110989" s="1" t="s">
        <v>33831</v>
      </c>
    </row>
    <row r="110990">
      <c r="A110990" s="1" t="s">
        <v>33832</v>
      </c>
    </row>
    <row r="110992">
      <c r="A110992" s="1" t="s">
        <v>33833</v>
      </c>
    </row>
    <row r="110994">
      <c r="A110994" s="1" t="s">
        <v>33834</v>
      </c>
    </row>
    <row r="110996">
      <c r="A110996" s="1" t="s">
        <v>33835</v>
      </c>
    </row>
    <row r="110998">
      <c r="A110998" s="1" t="s">
        <v>33836</v>
      </c>
    </row>
    <row r="111000">
      <c r="A111000" s="1" t="s">
        <v>33514</v>
      </c>
    </row>
    <row r="111002">
      <c r="A111002" s="1" t="s">
        <v>33837</v>
      </c>
    </row>
    <row r="111004">
      <c r="A111004" s="1" t="s">
        <v>33516</v>
      </c>
    </row>
    <row r="111006">
      <c r="A111006" s="1" t="s">
        <v>33659</v>
      </c>
    </row>
    <row r="111008">
      <c r="A111008" s="1" t="s">
        <v>33652</v>
      </c>
    </row>
    <row r="111010">
      <c r="A111010" s="1" t="s">
        <v>33838</v>
      </c>
    </row>
    <row r="111012">
      <c r="A111012" s="1" t="s">
        <v>33839</v>
      </c>
    </row>
    <row r="111013">
      <c r="A111013" s="1" t="s">
        <v>33655</v>
      </c>
    </row>
    <row r="111015">
      <c r="A111015" s="1" t="s">
        <v>33520</v>
      </c>
    </row>
    <row r="111017">
      <c r="A111017" s="1" t="s">
        <v>33840</v>
      </c>
    </row>
    <row r="111018">
      <c r="A111018" s="1" t="s">
        <v>33841</v>
      </c>
    </row>
    <row r="111020">
      <c r="A111020" s="1" t="s">
        <v>33842</v>
      </c>
    </row>
    <row r="111022">
      <c r="A111022" s="1" t="s">
        <v>33843</v>
      </c>
    </row>
    <row r="111024">
      <c r="A111024" s="1" t="s">
        <v>33844</v>
      </c>
    </row>
    <row r="111026">
      <c r="A111026" s="1" t="s">
        <v>33654</v>
      </c>
    </row>
    <row r="111027">
      <c r="A111027" s="1" t="s">
        <v>33845</v>
      </c>
    </row>
    <row r="111028">
      <c r="A111028" s="1" t="s">
        <v>33846</v>
      </c>
    </row>
    <row r="111030">
      <c r="A111030" s="1" t="s">
        <v>33847</v>
      </c>
    </row>
    <row r="111032">
      <c r="A111032" s="1" t="s">
        <v>33848</v>
      </c>
    </row>
    <row r="111034">
      <c r="A111034" s="1" t="s">
        <v>2692</v>
      </c>
    </row>
    <row r="111035">
      <c r="A111035" s="1" t="s">
        <v>33849</v>
      </c>
    </row>
    <row r="111036">
      <c r="A111036" s="1" t="s">
        <v>33831</v>
      </c>
    </row>
    <row r="111037">
      <c r="A111037" s="1" t="s">
        <v>33832</v>
      </c>
    </row>
    <row r="111038">
      <c r="A111038" s="1" t="s">
        <v>33833</v>
      </c>
    </row>
    <row r="111039">
      <c r="A111039" s="1" t="s">
        <v>33834</v>
      </c>
    </row>
    <row r="111040">
      <c r="A111040" s="1" t="s">
        <v>33835</v>
      </c>
    </row>
    <row r="111041">
      <c r="A111041" s="1" t="s">
        <v>33836</v>
      </c>
    </row>
    <row r="111042">
      <c r="A111042" s="1" t="s">
        <v>33514</v>
      </c>
    </row>
    <row r="111043">
      <c r="A111043" s="1" t="s">
        <v>33837</v>
      </c>
    </row>
    <row r="111044">
      <c r="A111044" s="1" t="s">
        <v>33516</v>
      </c>
    </row>
    <row r="111045">
      <c r="A111045" s="1" t="s">
        <v>33659</v>
      </c>
    </row>
    <row r="111046">
      <c r="A111046" s="1" t="s">
        <v>33652</v>
      </c>
    </row>
    <row r="111047">
      <c r="A111047" s="1" t="s">
        <v>33838</v>
      </c>
    </row>
    <row r="111048">
      <c r="A111048" s="1" t="s">
        <v>33839</v>
      </c>
    </row>
    <row r="111049">
      <c r="A111049" s="1" t="s">
        <v>33655</v>
      </c>
    </row>
    <row r="111050">
      <c r="A111050" s="1" t="s">
        <v>33520</v>
      </c>
    </row>
    <row r="111051">
      <c r="A111051" s="1" t="s">
        <v>33840</v>
      </c>
    </row>
    <row r="111052">
      <c r="A111052" s="1" t="s">
        <v>33841</v>
      </c>
    </row>
    <row r="111053">
      <c r="A111053" s="1" t="s">
        <v>33842</v>
      </c>
    </row>
    <row r="111054">
      <c r="A111054" s="1" t="s">
        <v>33843</v>
      </c>
    </row>
    <row r="111055">
      <c r="A111055" s="1" t="s">
        <v>33844</v>
      </c>
    </row>
    <row r="111056">
      <c r="A111056" s="1" t="s">
        <v>33654</v>
      </c>
    </row>
    <row r="111057">
      <c r="A111057" s="1" t="s">
        <v>33845</v>
      </c>
    </row>
    <row r="111058">
      <c r="A111058" s="1" t="s">
        <v>33846</v>
      </c>
    </row>
    <row r="111059">
      <c r="A111059" s="1" t="s">
        <v>33847</v>
      </c>
    </row>
    <row r="111060">
      <c r="A111060" s="1" t="s">
        <v>33850</v>
      </c>
    </row>
    <row r="111061">
      <c r="A111061" s="1" t="s">
        <v>38579</v>
      </c>
    </row>
    <row r="111062">
      <c r="A111062" s="1" t="s">
        <v>33852</v>
      </c>
    </row>
    <row r="111063">
      <c r="A111063" s="1" t="s">
        <v>33853</v>
      </c>
    </row>
    <row r="111064">
      <c r="A111064" s="1" t="s">
        <v>33854</v>
      </c>
    </row>
    <row r="111065">
      <c r="A111065" s="1" t="s">
        <v>33855</v>
      </c>
    </row>
    <row r="111066">
      <c r="A111066" s="1" t="s">
        <v>7512</v>
      </c>
    </row>
    <row r="111067">
      <c r="A111067" s="1" t="s">
        <v>33856</v>
      </c>
    </row>
    <row r="111068">
      <c r="A111068" s="1" t="s">
        <v>33857</v>
      </c>
    </row>
    <row r="111069">
      <c r="A111069" s="1" t="s">
        <v>33858</v>
      </c>
    </row>
    <row r="111070">
      <c r="A111070" s="1" t="s">
        <v>33859</v>
      </c>
    </row>
    <row r="111071">
      <c r="A111071" s="1" t="s">
        <v>33860</v>
      </c>
    </row>
    <row r="111072">
      <c r="A111072" s="1" t="s">
        <v>33861</v>
      </c>
    </row>
    <row r="111073">
      <c r="A111073" s="1" t="s">
        <v>33862</v>
      </c>
    </row>
    <row r="111074">
      <c r="A111074" s="1" t="s">
        <v>33853</v>
      </c>
    </row>
    <row r="111075">
      <c r="A111075" s="1" t="s">
        <v>33854</v>
      </c>
    </row>
    <row r="111076">
      <c r="A111076" s="1" t="s">
        <v>7512</v>
      </c>
    </row>
    <row r="111077">
      <c r="A111077" s="1" t="s">
        <v>33857</v>
      </c>
    </row>
    <row r="111078">
      <c r="A111078" s="1" t="s">
        <v>33858</v>
      </c>
    </row>
    <row r="111079">
      <c r="A111079" s="1" t="s">
        <v>33859</v>
      </c>
    </row>
    <row r="111080">
      <c r="A111080" s="1" t="s">
        <v>33860</v>
      </c>
    </row>
    <row r="111081">
      <c r="A111081" s="1" t="s">
        <v>33861</v>
      </c>
    </row>
    <row r="111082">
      <c r="A111082" s="1" t="s">
        <v>33863</v>
      </c>
    </row>
    <row r="111083">
      <c r="A111083" s="1" t="s">
        <v>38580</v>
      </c>
    </row>
    <row r="111085">
      <c r="A111085" s="1" t="s">
        <v>38581</v>
      </c>
    </row>
    <row r="111087">
      <c r="A111087" s="1" t="s">
        <v>38582</v>
      </c>
    </row>
    <row r="111088">
      <c r="A111088" s="1" t="s">
        <v>38583</v>
      </c>
    </row>
    <row r="111090">
      <c r="A111090" s="1" t="s">
        <v>38584</v>
      </c>
    </row>
    <row r="111091">
      <c r="A111091" s="1" t="s">
        <v>38585</v>
      </c>
    </row>
    <row r="111092">
      <c r="A111092" s="1" t="s">
        <v>38581</v>
      </c>
    </row>
    <row r="111093">
      <c r="A111093" s="1" t="s">
        <v>38582</v>
      </c>
    </row>
    <row r="111094">
      <c r="A111094" s="1" t="s">
        <v>38586</v>
      </c>
    </row>
    <row r="111095">
      <c r="A111095" s="1" t="s">
        <v>38587</v>
      </c>
    </row>
    <row r="111097">
      <c r="A111097" s="1" t="s">
        <v>38588</v>
      </c>
    </row>
    <row r="111099">
      <c r="A111099" s="1" t="s">
        <v>38589</v>
      </c>
    </row>
    <row r="111101">
      <c r="A111101" s="1" t="s">
        <v>38590</v>
      </c>
    </row>
    <row r="111102">
      <c r="A111102" s="1" t="s">
        <v>38591</v>
      </c>
    </row>
    <row r="111103">
      <c r="A111103" s="1" t="s">
        <v>28880</v>
      </c>
    </row>
    <row r="111105">
      <c r="A111105" s="1" t="s">
        <v>38592</v>
      </c>
    </row>
    <row r="111107">
      <c r="A111107" s="1" t="s">
        <v>38593</v>
      </c>
    </row>
    <row r="111108">
      <c r="A111108" s="1" t="s">
        <v>38594</v>
      </c>
    </row>
    <row r="111110">
      <c r="A111110" s="1" t="s">
        <v>38595</v>
      </c>
    </row>
    <row r="111111">
      <c r="A111111" s="1" t="s">
        <v>38596</v>
      </c>
    </row>
    <row r="111113">
      <c r="A111113" s="1" t="s">
        <v>38597</v>
      </c>
    </row>
    <row r="111114">
      <c r="A111114" s="1" t="s">
        <v>38598</v>
      </c>
    </row>
    <row r="111116">
      <c r="A111116" s="1" t="s">
        <v>38599</v>
      </c>
    </row>
    <row r="111118">
      <c r="A111118" s="1" t="s">
        <v>38600</v>
      </c>
    </row>
    <row r="111120">
      <c r="A111120" s="1" t="s">
        <v>38601</v>
      </c>
    </row>
    <row r="111122">
      <c r="A111122" s="1" t="s">
        <v>38602</v>
      </c>
    </row>
    <row r="111124">
      <c r="A111124" s="1" t="s">
        <v>38603</v>
      </c>
    </row>
    <row r="111125">
      <c r="A111125" s="1" t="s">
        <v>38604</v>
      </c>
    </row>
    <row r="111126">
      <c r="A111126" s="1" t="s">
        <v>38605</v>
      </c>
    </row>
    <row r="111128">
      <c r="A111128" s="1" t="s">
        <v>38606</v>
      </c>
    </row>
    <row r="111130">
      <c r="A111130" s="1" t="s">
        <v>38607</v>
      </c>
    </row>
    <row r="111132">
      <c r="A111132" s="1" t="s">
        <v>38608</v>
      </c>
    </row>
    <row r="111134">
      <c r="A111134" s="1" t="s">
        <v>38609</v>
      </c>
    </row>
    <row r="111136">
      <c r="A111136" s="1" t="s">
        <v>38610</v>
      </c>
    </row>
    <row r="111138">
      <c r="A111138" s="1" t="s">
        <v>38611</v>
      </c>
    </row>
    <row r="111140">
      <c r="A111140" s="1" t="s">
        <v>38612</v>
      </c>
    </row>
    <row r="111141">
      <c r="A111141" s="1" t="s">
        <v>38588</v>
      </c>
    </row>
    <row r="111142">
      <c r="A111142" s="1" t="s">
        <v>38589</v>
      </c>
    </row>
    <row r="111143">
      <c r="A111143" s="1" t="s">
        <v>38590</v>
      </c>
    </row>
    <row r="111144">
      <c r="A111144" s="1" t="s">
        <v>38591</v>
      </c>
    </row>
    <row r="111145">
      <c r="A111145" s="1" t="s">
        <v>38592</v>
      </c>
    </row>
    <row r="111146">
      <c r="A111146" s="1" t="s">
        <v>38593</v>
      </c>
    </row>
    <row r="111147">
      <c r="A111147" s="1" t="s">
        <v>38594</v>
      </c>
    </row>
    <row r="111148">
      <c r="A111148" s="1" t="s">
        <v>38595</v>
      </c>
    </row>
    <row r="111149">
      <c r="A111149" s="1" t="s">
        <v>38596</v>
      </c>
    </row>
    <row r="111150">
      <c r="A111150" s="1" t="s">
        <v>38597</v>
      </c>
    </row>
    <row r="111151">
      <c r="A111151" s="1" t="s">
        <v>38598</v>
      </c>
    </row>
    <row r="111152">
      <c r="A111152" s="1" t="s">
        <v>38599</v>
      </c>
    </row>
    <row r="111153">
      <c r="A111153" s="1" t="s">
        <v>38600</v>
      </c>
    </row>
    <row r="111154">
      <c r="A111154" s="1" t="s">
        <v>38601</v>
      </c>
    </row>
    <row r="111155">
      <c r="A111155" s="1" t="s">
        <v>38602</v>
      </c>
    </row>
    <row r="111156">
      <c r="A111156" s="1" t="s">
        <v>38603</v>
      </c>
    </row>
    <row r="111157">
      <c r="A111157" s="1" t="s">
        <v>38604</v>
      </c>
    </row>
    <row r="111158">
      <c r="A111158" s="1" t="s">
        <v>38605</v>
      </c>
    </row>
    <row r="111159">
      <c r="A111159" s="1" t="s">
        <v>38606</v>
      </c>
    </row>
    <row r="111160">
      <c r="A111160" s="1" t="s">
        <v>38607</v>
      </c>
    </row>
    <row r="111161">
      <c r="A111161" s="1" t="s">
        <v>38608</v>
      </c>
    </row>
    <row r="111162">
      <c r="A111162" s="1" t="s">
        <v>38609</v>
      </c>
    </row>
    <row r="111163">
      <c r="A111163" s="1" t="s">
        <v>38610</v>
      </c>
    </row>
    <row r="111164">
      <c r="A111164" s="1" t="s">
        <v>38613</v>
      </c>
    </row>
    <row r="111165">
      <c r="A111165" s="1" t="s">
        <v>38614</v>
      </c>
    </row>
    <row r="111167">
      <c r="A111167" s="1" t="s">
        <v>38615</v>
      </c>
    </row>
    <row r="111168">
      <c r="A111168" s="1" t="s">
        <v>38616</v>
      </c>
    </row>
    <row r="111169">
      <c r="A111169" s="1" t="s">
        <v>38617</v>
      </c>
    </row>
    <row r="111170">
      <c r="A111170" s="1" t="s">
        <v>38618</v>
      </c>
    </row>
    <row r="111171">
      <c r="A111171" s="1" t="s">
        <v>38619</v>
      </c>
    </row>
    <row r="111172">
      <c r="A111172" s="1" t="s">
        <v>38620</v>
      </c>
    </row>
    <row r="111174">
      <c r="A111174" s="1" t="s">
        <v>28880</v>
      </c>
    </row>
    <row r="111176">
      <c r="A111176" s="1" t="s">
        <v>38595</v>
      </c>
    </row>
    <row r="111177">
      <c r="A111177" s="1" t="s">
        <v>38596</v>
      </c>
    </row>
    <row r="111179">
      <c r="A111179" s="1" t="s">
        <v>38621</v>
      </c>
    </row>
    <row r="111180">
      <c r="A111180" s="1" t="s">
        <v>38622</v>
      </c>
    </row>
    <row r="111182">
      <c r="A111182" s="1" t="s">
        <v>38623</v>
      </c>
    </row>
    <row r="111184">
      <c r="A111184" s="1" t="s">
        <v>38624</v>
      </c>
    </row>
    <row r="111185">
      <c r="A111185" s="1" t="s">
        <v>38600</v>
      </c>
    </row>
    <row r="111187">
      <c r="A111187" s="1" t="s">
        <v>38625</v>
      </c>
    </row>
    <row r="111188">
      <c r="A111188" s="1" t="s">
        <v>38602</v>
      </c>
    </row>
    <row r="111190">
      <c r="A111190" s="1" t="s">
        <v>38603</v>
      </c>
    </row>
    <row r="111192">
      <c r="A111192" s="1" t="s">
        <v>38604</v>
      </c>
    </row>
    <row r="111193">
      <c r="A111193" s="1" t="s">
        <v>38626</v>
      </c>
    </row>
    <row r="111195">
      <c r="A111195" s="1" t="s">
        <v>38607</v>
      </c>
    </row>
    <row r="111197">
      <c r="A111197" s="1" t="s">
        <v>38627</v>
      </c>
    </row>
    <row r="111199">
      <c r="A111199" s="1" t="s">
        <v>38628</v>
      </c>
    </row>
    <row r="111201">
      <c r="A111201" s="1" t="s">
        <v>38629</v>
      </c>
    </row>
    <row r="111202">
      <c r="A111202" s="1" t="s">
        <v>38630</v>
      </c>
    </row>
    <row r="111203">
      <c r="A111203" s="1" t="s">
        <v>38615</v>
      </c>
    </row>
    <row r="111204">
      <c r="A111204" s="1" t="s">
        <v>38616</v>
      </c>
    </row>
    <row r="111205">
      <c r="A111205" s="1" t="s">
        <v>38617</v>
      </c>
    </row>
    <row r="111206">
      <c r="A111206" s="1" t="s">
        <v>38618</v>
      </c>
    </row>
    <row r="111207">
      <c r="A111207" s="1" t="s">
        <v>38619</v>
      </c>
    </row>
    <row r="111208">
      <c r="A111208" s="1" t="s">
        <v>38620</v>
      </c>
    </row>
    <row r="111209">
      <c r="A111209" s="1" t="s">
        <v>38595</v>
      </c>
    </row>
    <row r="111210">
      <c r="A111210" s="1" t="s">
        <v>38596</v>
      </c>
    </row>
    <row r="111211">
      <c r="A111211" s="1" t="s">
        <v>38621</v>
      </c>
    </row>
    <row r="111212">
      <c r="A111212" s="1" t="s">
        <v>38622</v>
      </c>
    </row>
    <row r="111213">
      <c r="A111213" s="1" t="s">
        <v>38623</v>
      </c>
    </row>
    <row r="111214">
      <c r="A111214" s="1" t="s">
        <v>38624</v>
      </c>
    </row>
    <row r="111215">
      <c r="A111215" s="1" t="s">
        <v>38600</v>
      </c>
    </row>
    <row r="111216">
      <c r="A111216" s="1" t="s">
        <v>38625</v>
      </c>
    </row>
    <row r="111217">
      <c r="A111217" s="1" t="s">
        <v>38602</v>
      </c>
    </row>
    <row r="111218">
      <c r="A111218" s="1" t="s">
        <v>38603</v>
      </c>
    </row>
    <row r="111219">
      <c r="A111219" s="1" t="s">
        <v>38604</v>
      </c>
    </row>
    <row r="111220">
      <c r="A111220" s="1" t="s">
        <v>38626</v>
      </c>
    </row>
    <row r="111221">
      <c r="A111221" s="1" t="s">
        <v>38607</v>
      </c>
    </row>
    <row r="111222">
      <c r="A111222" s="1" t="s">
        <v>38627</v>
      </c>
    </row>
    <row r="111223">
      <c r="A111223" s="1" t="s">
        <v>38628</v>
      </c>
    </row>
    <row r="111224">
      <c r="A111224" s="1" t="s">
        <v>38631</v>
      </c>
    </row>
    <row r="111225">
      <c r="A111225" s="1" t="s">
        <v>38632</v>
      </c>
    </row>
    <row r="111227">
      <c r="A111227" s="1" t="s">
        <v>38633</v>
      </c>
    </row>
    <row r="111229">
      <c r="A111229" s="1" t="s">
        <v>38634</v>
      </c>
    </row>
    <row r="111231">
      <c r="A111231" s="1" t="s">
        <v>38635</v>
      </c>
    </row>
    <row r="111233">
      <c r="A111233" s="1" t="s">
        <v>38636</v>
      </c>
    </row>
    <row r="111234">
      <c r="A111234" s="1" t="s">
        <v>38637</v>
      </c>
    </row>
    <row r="111235">
      <c r="A111235" s="1" t="s">
        <v>38638</v>
      </c>
    </row>
    <row r="111237">
      <c r="A111237" s="1" t="s">
        <v>1516</v>
      </c>
    </row>
    <row r="111239">
      <c r="A111239" s="1" t="s">
        <v>38639</v>
      </c>
    </row>
    <row r="111240">
      <c r="A111240" s="1" t="s">
        <v>38633</v>
      </c>
    </row>
    <row r="111241">
      <c r="A111241" s="1" t="s">
        <v>38634</v>
      </c>
    </row>
    <row r="111242">
      <c r="A111242" s="1" t="s">
        <v>38635</v>
      </c>
    </row>
    <row r="111243">
      <c r="A111243" s="1" t="s">
        <v>38637</v>
      </c>
    </row>
    <row r="111244">
      <c r="A111244" s="1" t="s">
        <v>38640</v>
      </c>
    </row>
    <row r="111245">
      <c r="A111245" s="1" t="s">
        <v>38641</v>
      </c>
    </row>
    <row r="111247">
      <c r="A111247" s="1" t="s">
        <v>38642</v>
      </c>
    </row>
    <row r="111249">
      <c r="A111249" s="1" t="s">
        <v>38643</v>
      </c>
    </row>
    <row r="111251">
      <c r="A111251" s="1" t="s">
        <v>38644</v>
      </c>
    </row>
    <row r="111253">
      <c r="A111253" s="1" t="s">
        <v>38645</v>
      </c>
    </row>
    <row r="111255">
      <c r="A111255" s="1" t="s">
        <v>38646</v>
      </c>
    </row>
    <row r="111256">
      <c r="A111256" s="5">
        <v>0.3333333333333333</v>
      </c>
    </row>
    <row r="111258">
      <c r="A111258" s="1" t="s">
        <v>38647</v>
      </c>
    </row>
    <row r="111260">
      <c r="A111260" s="1" t="s">
        <v>966</v>
      </c>
    </row>
    <row r="111262">
      <c r="A111262" s="1" t="s">
        <v>38648</v>
      </c>
    </row>
    <row r="111264">
      <c r="A111264" s="1" t="s">
        <v>966</v>
      </c>
    </row>
    <row r="111266">
      <c r="A111266" s="1" t="s">
        <v>38649</v>
      </c>
    </row>
    <row r="111268">
      <c r="A111268" s="1" t="s">
        <v>38650</v>
      </c>
    </row>
    <row r="111270">
      <c r="A111270" s="5">
        <v>0.34930555555555554</v>
      </c>
    </row>
    <row r="111272">
      <c r="A111272" s="1" t="s">
        <v>966</v>
      </c>
    </row>
    <row r="111274">
      <c r="A111274" s="1" t="s">
        <v>38651</v>
      </c>
    </row>
    <row r="111276">
      <c r="A111276" s="5">
        <v>0.42430555555555555</v>
      </c>
    </row>
    <row r="111278">
      <c r="A111278" s="1" t="s">
        <v>966</v>
      </c>
    </row>
    <row r="111280">
      <c r="A111280" s="1" t="s">
        <v>38652</v>
      </c>
    </row>
    <row r="111282">
      <c r="A111282" s="1" t="s">
        <v>38653</v>
      </c>
    </row>
    <row r="111283">
      <c r="A111283" s="1" t="s">
        <v>38654</v>
      </c>
    </row>
    <row r="111284">
      <c r="A111284" s="1" t="s">
        <v>38655</v>
      </c>
    </row>
    <row r="111286">
      <c r="A111286" s="1" t="s">
        <v>38656</v>
      </c>
    </row>
    <row r="111288">
      <c r="A111288" s="1" t="s">
        <v>38657</v>
      </c>
    </row>
    <row r="111289">
      <c r="A111289" s="1" t="s">
        <v>38658</v>
      </c>
    </row>
    <row r="111291">
      <c r="A111291" s="1" t="s">
        <v>38659</v>
      </c>
    </row>
    <row r="111293">
      <c r="A111293" s="1" t="s">
        <v>38660</v>
      </c>
    </row>
    <row r="111294">
      <c r="A111294" s="1" t="s">
        <v>38661</v>
      </c>
    </row>
    <row r="111295">
      <c r="A111295" s="1" t="s">
        <v>38662</v>
      </c>
    </row>
    <row r="111297">
      <c r="A111297" s="1" t="s">
        <v>38663</v>
      </c>
    </row>
    <row r="111299">
      <c r="A111299" s="1" t="s">
        <v>38664</v>
      </c>
    </row>
    <row r="111300">
      <c r="A111300" s="1" t="s">
        <v>38665</v>
      </c>
    </row>
    <row r="111301">
      <c r="A111301" s="1" t="s">
        <v>38666</v>
      </c>
    </row>
    <row r="111303">
      <c r="A111303" s="1" t="s">
        <v>38663</v>
      </c>
    </row>
    <row r="111305">
      <c r="A111305" s="1" t="s">
        <v>38667</v>
      </c>
    </row>
    <row r="111306">
      <c r="A111306" s="1" t="s">
        <v>38642</v>
      </c>
    </row>
    <row r="111307">
      <c r="A111307" s="1" t="s">
        <v>38643</v>
      </c>
    </row>
    <row r="111308">
      <c r="A111308" s="1" t="s">
        <v>38644</v>
      </c>
    </row>
    <row r="111309">
      <c r="A111309" s="1" t="s">
        <v>38645</v>
      </c>
    </row>
    <row r="111310">
      <c r="A111310" s="1" t="s">
        <v>38646</v>
      </c>
    </row>
    <row r="111311">
      <c r="A111311" s="1" t="s">
        <v>38647</v>
      </c>
    </row>
    <row r="111312">
      <c r="A111312" s="1" t="s">
        <v>38648</v>
      </c>
    </row>
    <row r="111313">
      <c r="A111313" s="1" t="s">
        <v>38649</v>
      </c>
    </row>
    <row r="111314">
      <c r="A111314" s="1" t="s">
        <v>38650</v>
      </c>
    </row>
    <row r="111315">
      <c r="A111315" s="1" t="s">
        <v>38651</v>
      </c>
    </row>
    <row r="111316">
      <c r="A111316" s="1" t="s">
        <v>38652</v>
      </c>
    </row>
    <row r="111317">
      <c r="A111317" s="1" t="s">
        <v>38653</v>
      </c>
    </row>
    <row r="111318">
      <c r="A111318" s="1" t="s">
        <v>38654</v>
      </c>
    </row>
    <row r="111319">
      <c r="A111319" s="1" t="s">
        <v>38655</v>
      </c>
    </row>
    <row r="111320">
      <c r="A111320" s="1" t="s">
        <v>38656</v>
      </c>
    </row>
    <row r="111321">
      <c r="A111321" s="1" t="s">
        <v>38657</v>
      </c>
    </row>
    <row r="111322">
      <c r="A111322" s="1" t="s">
        <v>38658</v>
      </c>
    </row>
    <row r="111323">
      <c r="A111323" s="1" t="s">
        <v>38659</v>
      </c>
    </row>
    <row r="111324">
      <c r="A111324" s="1" t="s">
        <v>38660</v>
      </c>
    </row>
    <row r="111325">
      <c r="A111325" s="1" t="s">
        <v>38661</v>
      </c>
    </row>
    <row r="111326">
      <c r="A111326" s="1" t="s">
        <v>38662</v>
      </c>
    </row>
    <row r="111327">
      <c r="A111327" s="1" t="s">
        <v>38663</v>
      </c>
    </row>
    <row r="111328">
      <c r="A111328" s="1" t="s">
        <v>38664</v>
      </c>
    </row>
    <row r="111329">
      <c r="A111329" s="1" t="s">
        <v>38665</v>
      </c>
    </row>
    <row r="111330">
      <c r="A111330" s="1" t="s">
        <v>38666</v>
      </c>
    </row>
    <row r="111331">
      <c r="A111331" s="1" t="s">
        <v>38668</v>
      </c>
    </row>
    <row r="111332">
      <c r="A111332" s="1" t="s">
        <v>38669</v>
      </c>
    </row>
    <row r="111334">
      <c r="A111334" s="1" t="s">
        <v>38670</v>
      </c>
    </row>
    <row r="111336">
      <c r="A111336" s="1" t="s">
        <v>38671</v>
      </c>
    </row>
    <row r="111338">
      <c r="A111338" s="1" t="s">
        <v>38672</v>
      </c>
    </row>
    <row r="111340">
      <c r="A111340" s="1" t="s">
        <v>38673</v>
      </c>
    </row>
    <row r="111341">
      <c r="A111341" s="1" t="s">
        <v>38674</v>
      </c>
    </row>
    <row r="111343">
      <c r="A111343" s="1" t="s">
        <v>38675</v>
      </c>
    </row>
    <row r="111345">
      <c r="A111345" s="1" t="s">
        <v>38676</v>
      </c>
    </row>
    <row r="111346">
      <c r="A111346" s="1" t="s">
        <v>38677</v>
      </c>
    </row>
    <row r="111348">
      <c r="A111348" s="5">
        <v>0.4583333333333333</v>
      </c>
    </row>
    <row r="111349">
      <c r="A111349" s="1" t="s">
        <v>38678</v>
      </c>
    </row>
    <row r="111350">
      <c r="A111350" s="1" t="s">
        <v>38679</v>
      </c>
    </row>
    <row r="111351">
      <c r="A111351" s="1" t="s">
        <v>38680</v>
      </c>
    </row>
    <row r="111352">
      <c r="A111352" s="1" t="s">
        <v>38681</v>
      </c>
    </row>
    <row r="111354">
      <c r="A111354" s="1" t="s">
        <v>38682</v>
      </c>
    </row>
    <row r="111356">
      <c r="A111356" s="21">
        <v>45608.0</v>
      </c>
    </row>
    <row r="111358">
      <c r="A111358" s="1" t="s">
        <v>38617</v>
      </c>
    </row>
    <row r="111360">
      <c r="A111360" s="1" t="s">
        <v>38683</v>
      </c>
    </row>
    <row r="111362">
      <c r="A111362" s="1" t="s">
        <v>38590</v>
      </c>
    </row>
    <row r="111363">
      <c r="A111363" s="1" t="s">
        <v>38591</v>
      </c>
    </row>
    <row r="111364">
      <c r="A111364" s="1" t="s">
        <v>28880</v>
      </c>
    </row>
    <row r="111366">
      <c r="A111366" s="1" t="s">
        <v>38595</v>
      </c>
    </row>
    <row r="111367">
      <c r="A111367" s="1" t="s">
        <v>38596</v>
      </c>
    </row>
    <row r="111369">
      <c r="A111369" s="1" t="s">
        <v>38622</v>
      </c>
    </row>
    <row r="111370">
      <c r="A111370" s="1" t="s">
        <v>38684</v>
      </c>
    </row>
    <row r="111371">
      <c r="A111371" s="1" t="s">
        <v>38685</v>
      </c>
    </row>
    <row r="111373">
      <c r="A111373" s="1" t="s">
        <v>38600</v>
      </c>
    </row>
    <row r="111374">
      <c r="A111374" s="1" t="s">
        <v>38601</v>
      </c>
    </row>
    <row r="111376">
      <c r="A111376" s="1" t="s">
        <v>38602</v>
      </c>
    </row>
    <row r="111378">
      <c r="A111378" s="1" t="s">
        <v>38603</v>
      </c>
    </row>
    <row r="111380">
      <c r="A111380" s="1" t="s">
        <v>38604</v>
      </c>
    </row>
    <row r="111381">
      <c r="A111381" s="1" t="s">
        <v>38605</v>
      </c>
    </row>
    <row r="111383">
      <c r="A111383" s="1" t="s">
        <v>38607</v>
      </c>
    </row>
    <row r="111385">
      <c r="A111385" s="1" t="s">
        <v>38686</v>
      </c>
    </row>
    <row r="111386">
      <c r="A111386" s="1" t="s">
        <v>38630</v>
      </c>
    </row>
    <row r="111387">
      <c r="A111387" s="1" t="s">
        <v>38670</v>
      </c>
    </row>
    <row r="111388">
      <c r="A111388" s="1" t="s">
        <v>38671</v>
      </c>
    </row>
    <row r="111389">
      <c r="A111389" s="1" t="s">
        <v>38672</v>
      </c>
    </row>
    <row r="111390">
      <c r="A111390" s="1" t="s">
        <v>38674</v>
      </c>
    </row>
    <row r="111391">
      <c r="A111391" s="1" t="s">
        <v>38675</v>
      </c>
    </row>
    <row r="111392">
      <c r="A111392" s="1" t="s">
        <v>38676</v>
      </c>
    </row>
    <row r="111393">
      <c r="A111393" s="1" t="s">
        <v>38677</v>
      </c>
    </row>
    <row r="111394">
      <c r="A111394" s="1" t="s">
        <v>38678</v>
      </c>
    </row>
    <row r="111395">
      <c r="A111395" s="1" t="s">
        <v>38679</v>
      </c>
    </row>
    <row r="111396">
      <c r="A111396" s="1" t="s">
        <v>38680</v>
      </c>
    </row>
    <row r="111397">
      <c r="A111397" s="1" t="s">
        <v>38681</v>
      </c>
    </row>
    <row r="111398">
      <c r="A111398" s="1" t="s">
        <v>38682</v>
      </c>
    </row>
    <row r="111399">
      <c r="A111399" s="21">
        <v>45608.0</v>
      </c>
    </row>
    <row r="111400">
      <c r="A111400" s="1" t="s">
        <v>38617</v>
      </c>
    </row>
    <row r="111401">
      <c r="A111401" s="1" t="s">
        <v>38683</v>
      </c>
    </row>
    <row r="111402">
      <c r="A111402" s="1" t="s">
        <v>38590</v>
      </c>
    </row>
    <row r="111403">
      <c r="A111403" s="1" t="s">
        <v>38591</v>
      </c>
    </row>
    <row r="111404">
      <c r="A111404" s="1" t="s">
        <v>38595</v>
      </c>
    </row>
    <row r="111405">
      <c r="A111405" s="1" t="s">
        <v>38596</v>
      </c>
    </row>
    <row r="111406">
      <c r="A111406" s="1" t="s">
        <v>38622</v>
      </c>
    </row>
    <row r="111407">
      <c r="A111407" s="1" t="s">
        <v>38684</v>
      </c>
    </row>
    <row r="111408">
      <c r="A111408" s="1" t="s">
        <v>38685</v>
      </c>
    </row>
    <row r="111409">
      <c r="A111409" s="1" t="s">
        <v>38600</v>
      </c>
    </row>
    <row r="111410">
      <c r="A111410" s="1" t="s">
        <v>38601</v>
      </c>
    </row>
    <row r="111411">
      <c r="A111411" s="1" t="s">
        <v>38602</v>
      </c>
    </row>
    <row r="111412">
      <c r="A111412" s="1" t="s">
        <v>38603</v>
      </c>
    </row>
    <row r="111413">
      <c r="A111413" s="1" t="s">
        <v>38604</v>
      </c>
    </row>
    <row r="111414">
      <c r="A111414" s="1" t="s">
        <v>38605</v>
      </c>
    </row>
    <row r="111415">
      <c r="A111415" s="1" t="s">
        <v>38607</v>
      </c>
    </row>
    <row r="111416">
      <c r="A111416" s="1" t="s">
        <v>38687</v>
      </c>
    </row>
    <row r="111417">
      <c r="A111417" s="1" t="s">
        <v>38688</v>
      </c>
    </row>
    <row r="111419">
      <c r="A111419" s="1" t="s">
        <v>38670</v>
      </c>
    </row>
    <row r="111421">
      <c r="A111421" s="1" t="s">
        <v>38671</v>
      </c>
    </row>
    <row r="111423">
      <c r="A111423" s="1" t="s">
        <v>38689</v>
      </c>
    </row>
    <row r="111425">
      <c r="A111425" s="1" t="s">
        <v>38673</v>
      </c>
    </row>
    <row r="111426">
      <c r="A111426" s="1" t="s">
        <v>38674</v>
      </c>
    </row>
    <row r="111428">
      <c r="A111428" s="1" t="s">
        <v>38675</v>
      </c>
    </row>
    <row r="111430">
      <c r="A111430" s="1" t="s">
        <v>38676</v>
      </c>
    </row>
    <row r="111431">
      <c r="A111431" s="1" t="s">
        <v>38677</v>
      </c>
    </row>
    <row r="111433">
      <c r="A111433" s="5">
        <v>0.4583333333333333</v>
      </c>
    </row>
    <row r="111434">
      <c r="A111434" s="1" t="s">
        <v>38678</v>
      </c>
    </row>
    <row r="111435">
      <c r="A111435" s="1" t="s">
        <v>38690</v>
      </c>
    </row>
    <row r="111436">
      <c r="A111436" s="1" t="s">
        <v>38680</v>
      </c>
    </row>
    <row r="111437">
      <c r="A111437" s="1" t="s">
        <v>38681</v>
      </c>
    </row>
    <row r="111439">
      <c r="A111439" s="1" t="s">
        <v>38682</v>
      </c>
    </row>
    <row r="111440">
      <c r="A111440" s="21">
        <v>45608.0</v>
      </c>
    </row>
    <row r="111442">
      <c r="A111442" s="1" t="s">
        <v>38691</v>
      </c>
    </row>
    <row r="111443">
      <c r="A111443" s="1" t="s">
        <v>38670</v>
      </c>
    </row>
    <row r="111444">
      <c r="A111444" s="1" t="s">
        <v>38671</v>
      </c>
    </row>
    <row r="111445">
      <c r="A111445" s="1" t="s">
        <v>38689</v>
      </c>
    </row>
    <row r="111446">
      <c r="A111446" s="1" t="s">
        <v>38674</v>
      </c>
    </row>
    <row r="111447">
      <c r="A111447" s="1" t="s">
        <v>38675</v>
      </c>
    </row>
    <row r="111448">
      <c r="A111448" s="1" t="s">
        <v>38676</v>
      </c>
    </row>
    <row r="111449">
      <c r="A111449" s="1" t="s">
        <v>38677</v>
      </c>
    </row>
    <row r="111450">
      <c r="A111450" s="1" t="s">
        <v>38678</v>
      </c>
    </row>
    <row r="111451">
      <c r="A111451" s="1" t="s">
        <v>38680</v>
      </c>
    </row>
    <row r="111452">
      <c r="A111452" s="1" t="s">
        <v>38681</v>
      </c>
    </row>
    <row r="111453">
      <c r="A111453" s="1" t="s">
        <v>38682</v>
      </c>
    </row>
    <row r="111454">
      <c r="A111454" s="1" t="s">
        <v>38692</v>
      </c>
    </row>
    <row r="111455">
      <c r="A111455" s="1" t="s">
        <v>38693</v>
      </c>
    </row>
    <row r="111456">
      <c r="A111456" s="1" t="s">
        <v>38582</v>
      </c>
    </row>
    <row r="111457">
      <c r="A111457" s="1" t="s">
        <v>38694</v>
      </c>
    </row>
    <row r="111459">
      <c r="A111459" s="1" t="s">
        <v>38695</v>
      </c>
    </row>
    <row r="111461">
      <c r="A111461" s="1" t="s">
        <v>38696</v>
      </c>
    </row>
    <row r="111463">
      <c r="A111463" s="1" t="s">
        <v>11257</v>
      </c>
    </row>
    <row r="111464">
      <c r="A111464" s="1" t="s">
        <v>38697</v>
      </c>
    </row>
    <row r="111465">
      <c r="A111465" s="1" t="s">
        <v>38582</v>
      </c>
    </row>
    <row r="111466">
      <c r="A111466" s="1" t="s">
        <v>38694</v>
      </c>
    </row>
    <row r="111467">
      <c r="A111467" s="1" t="s">
        <v>38695</v>
      </c>
    </row>
    <row r="111468">
      <c r="A111468" s="1" t="s">
        <v>38698</v>
      </c>
    </row>
    <row r="111469">
      <c r="A111469" s="1" t="s">
        <v>38699</v>
      </c>
    </row>
    <row r="111471">
      <c r="A111471" s="1" t="s">
        <v>38700</v>
      </c>
    </row>
    <row r="111473">
      <c r="A111473" s="1" t="s">
        <v>38701</v>
      </c>
    </row>
    <row r="111474">
      <c r="A111474" s="1" t="s">
        <v>38702</v>
      </c>
    </row>
    <row r="111476">
      <c r="A111476" s="1" t="s">
        <v>38703</v>
      </c>
    </row>
    <row r="111478">
      <c r="A111478" s="1" t="s">
        <v>38704</v>
      </c>
    </row>
    <row r="111480">
      <c r="A111480" s="1" t="s">
        <v>38705</v>
      </c>
    </row>
    <row r="111482">
      <c r="A111482" s="1" t="s">
        <v>38706</v>
      </c>
    </row>
    <row r="111484">
      <c r="A111484" s="1" t="s">
        <v>38707</v>
      </c>
    </row>
    <row r="111486">
      <c r="A111486" s="1" t="s">
        <v>38708</v>
      </c>
    </row>
    <row r="111487">
      <c r="A111487" s="1" t="s">
        <v>38709</v>
      </c>
    </row>
    <row r="111488">
      <c r="A111488" s="1" t="s">
        <v>38700</v>
      </c>
    </row>
    <row r="111489">
      <c r="A111489" s="1" t="s">
        <v>38701</v>
      </c>
    </row>
    <row r="111490">
      <c r="A111490" s="1" t="s">
        <v>38702</v>
      </c>
    </row>
    <row r="111491">
      <c r="A111491" s="1" t="s">
        <v>38703</v>
      </c>
    </row>
    <row r="111492">
      <c r="A111492" s="1" t="s">
        <v>38704</v>
      </c>
    </row>
    <row r="111493">
      <c r="A111493" s="1" t="s">
        <v>38705</v>
      </c>
    </row>
    <row r="111494">
      <c r="A111494" s="1" t="s">
        <v>38706</v>
      </c>
    </row>
    <row r="111495">
      <c r="A111495" s="1" t="s">
        <v>38707</v>
      </c>
    </row>
    <row r="111496">
      <c r="A111496" s="1" t="s">
        <v>38710</v>
      </c>
    </row>
    <row r="111497">
      <c r="A111497" s="1" t="s">
        <v>38711</v>
      </c>
    </row>
    <row r="111498">
      <c r="A111498" s="1" t="s">
        <v>38712</v>
      </c>
    </row>
    <row r="111499">
      <c r="A111499" s="1" t="s">
        <v>38713</v>
      </c>
    </row>
    <row r="111500">
      <c r="A111500" s="1" t="s">
        <v>38714</v>
      </c>
    </row>
    <row r="111501">
      <c r="A111501" s="1" t="s">
        <v>38715</v>
      </c>
    </row>
    <row r="111502">
      <c r="A111502" s="1" t="s">
        <v>38716</v>
      </c>
    </row>
    <row r="111503">
      <c r="A111503" s="1" t="s">
        <v>10206</v>
      </c>
    </row>
    <row r="111504">
      <c r="A111504" s="1" t="s">
        <v>38717</v>
      </c>
    </row>
    <row r="111505">
      <c r="A111505" s="1" t="s">
        <v>38718</v>
      </c>
    </row>
    <row r="111506">
      <c r="A111506" s="1" t="s">
        <v>38712</v>
      </c>
    </row>
    <row r="111507">
      <c r="A111507" s="1" t="s">
        <v>38713</v>
      </c>
    </row>
    <row r="111508">
      <c r="A111508" s="1" t="s">
        <v>38714</v>
      </c>
    </row>
    <row r="111509">
      <c r="A111509" s="1" t="s">
        <v>38716</v>
      </c>
    </row>
    <row r="111510">
      <c r="A111510" s="1" t="s">
        <v>10206</v>
      </c>
    </row>
    <row r="111511">
      <c r="A111511" s="1" t="s">
        <v>38717</v>
      </c>
    </row>
    <row r="111512">
      <c r="A111512" s="1" t="s">
        <v>38719</v>
      </c>
    </row>
    <row r="111513">
      <c r="A111513" s="1" t="s">
        <v>38720</v>
      </c>
    </row>
    <row r="111514">
      <c r="A111514" s="1" t="s">
        <v>38721</v>
      </c>
    </row>
    <row r="111515">
      <c r="A111515" s="1" t="s">
        <v>38722</v>
      </c>
    </row>
    <row r="111516">
      <c r="A111516" s="1" t="s">
        <v>38723</v>
      </c>
    </row>
    <row r="111517">
      <c r="A111517" s="1" t="s">
        <v>38724</v>
      </c>
    </row>
    <row r="111518">
      <c r="A111518" s="1" t="s">
        <v>38725</v>
      </c>
    </row>
    <row r="111519">
      <c r="A111519" s="1" t="s">
        <v>38726</v>
      </c>
    </row>
    <row r="111520">
      <c r="A111520" s="1" t="s">
        <v>966</v>
      </c>
    </row>
    <row r="111521">
      <c r="A111521" s="1" t="s">
        <v>38727</v>
      </c>
    </row>
    <row r="111522">
      <c r="A111522" s="1" t="s">
        <v>38721</v>
      </c>
    </row>
    <row r="111523">
      <c r="A111523" s="1" t="s">
        <v>38722</v>
      </c>
    </row>
    <row r="111524">
      <c r="A111524" s="1" t="s">
        <v>38723</v>
      </c>
    </row>
    <row r="111525">
      <c r="A111525" s="1" t="s">
        <v>38724</v>
      </c>
    </row>
    <row r="111526">
      <c r="A111526" s="1" t="s">
        <v>38725</v>
      </c>
    </row>
    <row r="111527">
      <c r="A111527" s="1" t="s">
        <v>38726</v>
      </c>
    </row>
    <row r="111528">
      <c r="A111528" s="1" t="s">
        <v>38728</v>
      </c>
    </row>
    <row r="111529">
      <c r="A111529" s="1" t="s">
        <v>38729</v>
      </c>
    </row>
    <row r="111530">
      <c r="A111530" s="1" t="s">
        <v>38730</v>
      </c>
    </row>
    <row r="111531">
      <c r="A111531" s="1" t="s">
        <v>38731</v>
      </c>
    </row>
    <row r="111532">
      <c r="A111532" s="1" t="s">
        <v>38732</v>
      </c>
    </row>
    <row r="111533">
      <c r="A111533" s="1" t="s">
        <v>38733</v>
      </c>
    </row>
    <row r="111534">
      <c r="A111534" s="1" t="s">
        <v>38734</v>
      </c>
    </row>
    <row r="111535">
      <c r="A111535" s="1" t="s">
        <v>38735</v>
      </c>
    </row>
    <row r="111536">
      <c r="A111536" s="3" t="str">
        <f/>
        <v>#ERROR!</v>
      </c>
    </row>
    <row r="111537">
      <c r="A111537" s="1" t="s">
        <v>4373</v>
      </c>
    </row>
    <row r="111538">
      <c r="A111538" s="1" t="s">
        <v>38736</v>
      </c>
    </row>
    <row r="111539">
      <c r="A111539" s="1" t="s">
        <v>38737</v>
      </c>
    </row>
    <row r="111540">
      <c r="A111540" s="1" t="s">
        <v>38738</v>
      </c>
    </row>
    <row r="111541">
      <c r="A111541" s="1" t="s">
        <v>38739</v>
      </c>
    </row>
    <row r="111542">
      <c r="A111542" s="1" t="s">
        <v>38740</v>
      </c>
    </row>
    <row r="111543">
      <c r="A111543" s="1" t="s">
        <v>38741</v>
      </c>
    </row>
    <row r="111544">
      <c r="A111544" s="1" t="s">
        <v>322</v>
      </c>
    </row>
    <row r="111545">
      <c r="A111545" s="1" t="s">
        <v>38742</v>
      </c>
    </row>
    <row r="111546">
      <c r="A111546" s="1" t="s">
        <v>38743</v>
      </c>
    </row>
    <row r="111547">
      <c r="A111547" s="1" t="s">
        <v>38744</v>
      </c>
    </row>
    <row r="111548">
      <c r="A111548" s="1" t="s">
        <v>38745</v>
      </c>
    </row>
    <row r="111549">
      <c r="A111549" s="1" t="s">
        <v>38746</v>
      </c>
    </row>
    <row r="111550">
      <c r="A111550" s="1" t="s">
        <v>38747</v>
      </c>
    </row>
    <row r="111551">
      <c r="A111551" s="1" t="s">
        <v>38748</v>
      </c>
    </row>
    <row r="111552">
      <c r="A111552" s="1" t="s">
        <v>38749</v>
      </c>
    </row>
    <row r="111553">
      <c r="A111553" s="1" t="s">
        <v>38750</v>
      </c>
    </row>
    <row r="111554">
      <c r="A111554" s="1" t="s">
        <v>38751</v>
      </c>
    </row>
    <row r="111555">
      <c r="A111555" s="1" t="s">
        <v>38752</v>
      </c>
    </row>
    <row r="111556">
      <c r="A111556" s="1" t="s">
        <v>38753</v>
      </c>
    </row>
    <row r="111557">
      <c r="A111557" s="1" t="s">
        <v>38754</v>
      </c>
    </row>
    <row r="111558">
      <c r="A111558" s="1" t="s">
        <v>38755</v>
      </c>
    </row>
    <row r="111559">
      <c r="A111559" s="1" t="s">
        <v>38756</v>
      </c>
    </row>
    <row r="111560">
      <c r="A111560" s="1" t="s">
        <v>38757</v>
      </c>
    </row>
    <row r="111561">
      <c r="A111561" s="1" t="s">
        <v>38758</v>
      </c>
    </row>
    <row r="111562">
      <c r="A111562" s="1" t="s">
        <v>38759</v>
      </c>
    </row>
    <row r="111563">
      <c r="A111563" s="1" t="s">
        <v>38760</v>
      </c>
    </row>
    <row r="111564">
      <c r="A111564" s="1" t="s">
        <v>38761</v>
      </c>
    </row>
    <row r="111565">
      <c r="A111565" s="1" t="s">
        <v>38762</v>
      </c>
    </row>
    <row r="111566">
      <c r="A111566" s="1" t="s">
        <v>38763</v>
      </c>
    </row>
    <row r="111567">
      <c r="A111567" s="1" t="s">
        <v>38764</v>
      </c>
    </row>
    <row r="111568">
      <c r="A111568" s="1" t="s">
        <v>38765</v>
      </c>
    </row>
    <row r="111569">
      <c r="A111569" s="1" t="s">
        <v>38766</v>
      </c>
    </row>
    <row r="111570">
      <c r="A111570" s="1" t="s">
        <v>38767</v>
      </c>
    </row>
    <row r="111571">
      <c r="A111571" s="1" t="s">
        <v>38730</v>
      </c>
    </row>
    <row r="111572">
      <c r="A111572" s="1" t="s">
        <v>38731</v>
      </c>
    </row>
    <row r="111573">
      <c r="A111573" s="1" t="s">
        <v>38732</v>
      </c>
    </row>
    <row r="111574">
      <c r="A111574" s="1" t="s">
        <v>38733</v>
      </c>
    </row>
    <row r="111575">
      <c r="A111575" s="1" t="s">
        <v>38768</v>
      </c>
    </row>
    <row r="111576">
      <c r="A111576" s="1" t="s">
        <v>38735</v>
      </c>
    </row>
    <row r="111577">
      <c r="A111577" s="1" t="s">
        <v>38736</v>
      </c>
    </row>
    <row r="111578">
      <c r="A111578" s="1" t="s">
        <v>38737</v>
      </c>
    </row>
    <row r="111579">
      <c r="A111579" s="1" t="s">
        <v>38738</v>
      </c>
    </row>
    <row r="111580">
      <c r="A111580" s="1" t="s">
        <v>38739</v>
      </c>
    </row>
    <row r="111581">
      <c r="A111581" s="1" t="s">
        <v>38740</v>
      </c>
    </row>
    <row r="111582">
      <c r="A111582" s="1" t="s">
        <v>38741</v>
      </c>
    </row>
    <row r="111583">
      <c r="A111583" s="1" t="s">
        <v>38742</v>
      </c>
    </row>
    <row r="111584">
      <c r="A111584" s="1" t="s">
        <v>38743</v>
      </c>
    </row>
    <row r="111585">
      <c r="A111585" s="1" t="s">
        <v>38744</v>
      </c>
    </row>
    <row r="111586">
      <c r="A111586" s="1" t="s">
        <v>38745</v>
      </c>
    </row>
    <row r="111587">
      <c r="A111587" s="1" t="s">
        <v>38746</v>
      </c>
    </row>
    <row r="111588">
      <c r="A111588" s="1" t="s">
        <v>38747</v>
      </c>
    </row>
    <row r="111589">
      <c r="A111589" s="1" t="s">
        <v>38748</v>
      </c>
    </row>
    <row r="111590">
      <c r="A111590" s="1" t="s">
        <v>38749</v>
      </c>
    </row>
    <row r="111591">
      <c r="A111591" s="1" t="s">
        <v>38750</v>
      </c>
    </row>
    <row r="111592">
      <c r="A111592" s="1" t="s">
        <v>38751</v>
      </c>
    </row>
    <row r="111593">
      <c r="A111593" s="1" t="s">
        <v>38752</v>
      </c>
    </row>
    <row r="111594">
      <c r="A111594" s="1" t="s">
        <v>38754</v>
      </c>
    </row>
    <row r="111595">
      <c r="A111595" s="1" t="s">
        <v>38755</v>
      </c>
    </row>
    <row r="111596">
      <c r="A111596" s="1" t="s">
        <v>38756</v>
      </c>
    </row>
    <row r="111597">
      <c r="A111597" s="1" t="s">
        <v>38757</v>
      </c>
    </row>
    <row r="111598">
      <c r="A111598" s="1" t="s">
        <v>38758</v>
      </c>
    </row>
    <row r="111599">
      <c r="A111599" s="1" t="s">
        <v>38759</v>
      </c>
    </row>
    <row r="111600">
      <c r="A111600" s="1" t="s">
        <v>38760</v>
      </c>
    </row>
    <row r="111601">
      <c r="A111601" s="1" t="s">
        <v>38761</v>
      </c>
    </row>
    <row r="111602">
      <c r="A111602" s="1" t="s">
        <v>38762</v>
      </c>
    </row>
    <row r="111603">
      <c r="A111603" s="1" t="s">
        <v>38763</v>
      </c>
    </row>
    <row r="111604">
      <c r="A111604" s="1" t="s">
        <v>38764</v>
      </c>
    </row>
    <row r="111605">
      <c r="A111605" s="1" t="s">
        <v>38765</v>
      </c>
    </row>
    <row r="111606">
      <c r="A111606" s="1" t="s">
        <v>38766</v>
      </c>
    </row>
    <row r="111607">
      <c r="A111607" s="1" t="s">
        <v>38769</v>
      </c>
    </row>
    <row r="111608">
      <c r="A111608" s="1" t="s">
        <v>38770</v>
      </c>
    </row>
    <row r="111610">
      <c r="A111610" s="1" t="s">
        <v>38771</v>
      </c>
    </row>
    <row r="111612">
      <c r="A111612" s="1" t="s">
        <v>38772</v>
      </c>
    </row>
    <row r="111614">
      <c r="A111614" s="1" t="s">
        <v>38773</v>
      </c>
    </row>
    <row r="111616">
      <c r="A111616" s="1" t="s">
        <v>38774</v>
      </c>
    </row>
    <row r="111618">
      <c r="A111618" s="1" t="s">
        <v>38775</v>
      </c>
    </row>
    <row r="111619">
      <c r="A111619" s="1" t="s">
        <v>38776</v>
      </c>
    </row>
    <row r="111621">
      <c r="A111621" s="1" t="s">
        <v>38777</v>
      </c>
    </row>
    <row r="111622">
      <c r="A111622" s="1" t="s">
        <v>38778</v>
      </c>
    </row>
    <row r="111624">
      <c r="A111624" s="1" t="s">
        <v>38779</v>
      </c>
    </row>
    <row r="111626">
      <c r="A111626" s="1" t="s">
        <v>38780</v>
      </c>
    </row>
    <row r="111627">
      <c r="A111627" s="1" t="s">
        <v>38778</v>
      </c>
    </row>
    <row r="111629">
      <c r="A111629" s="1" t="s">
        <v>38781</v>
      </c>
    </row>
    <row r="111631">
      <c r="A111631" s="1" t="s">
        <v>2001</v>
      </c>
    </row>
    <row r="111632">
      <c r="A111632" s="1" t="s">
        <v>38782</v>
      </c>
    </row>
    <row r="111633">
      <c r="A111633" s="1" t="s">
        <v>38772</v>
      </c>
    </row>
    <row r="111634">
      <c r="A111634" s="1" t="s">
        <v>38773</v>
      </c>
    </row>
    <row r="111635">
      <c r="A111635" s="1" t="s">
        <v>38774</v>
      </c>
    </row>
    <row r="111636">
      <c r="A111636" s="1" t="s">
        <v>38775</v>
      </c>
    </row>
    <row r="111637">
      <c r="A111637" s="1" t="s">
        <v>38776</v>
      </c>
    </row>
    <row r="111638">
      <c r="A111638" s="1" t="s">
        <v>38777</v>
      </c>
    </row>
    <row r="111639">
      <c r="A111639" s="1" t="s">
        <v>38778</v>
      </c>
    </row>
    <row r="111640">
      <c r="A111640" s="1" t="s">
        <v>38780</v>
      </c>
    </row>
    <row r="111641">
      <c r="A111641" s="1" t="s">
        <v>38778</v>
      </c>
    </row>
    <row r="111642">
      <c r="A111642" s="1" t="s">
        <v>38781</v>
      </c>
    </row>
    <row r="111643">
      <c r="A111643" s="1" t="s">
        <v>38783</v>
      </c>
    </row>
    <row r="111644">
      <c r="A111644" s="1" t="s">
        <v>38784</v>
      </c>
    </row>
    <row r="111645">
      <c r="A111645" s="1" t="s">
        <v>38785</v>
      </c>
    </row>
    <row r="111646">
      <c r="A111646" s="1" t="s">
        <v>38786</v>
      </c>
    </row>
    <row r="111647">
      <c r="A111647" s="1" t="s">
        <v>38787</v>
      </c>
    </row>
    <row r="111648">
      <c r="A111648" s="1" t="s">
        <v>38788</v>
      </c>
    </row>
    <row r="111649">
      <c r="A111649" s="1" t="s">
        <v>38789</v>
      </c>
    </row>
    <row r="111650">
      <c r="A111650" s="1" t="s">
        <v>38790</v>
      </c>
    </row>
    <row r="111651">
      <c r="A111651" s="1" t="s">
        <v>38791</v>
      </c>
    </row>
    <row r="111652">
      <c r="A111652" s="1" t="s">
        <v>38792</v>
      </c>
    </row>
    <row r="111653">
      <c r="A111653" s="23">
        <v>7137.0</v>
      </c>
    </row>
    <row r="111654">
      <c r="A111654" s="1" t="s">
        <v>38793</v>
      </c>
    </row>
    <row r="111655">
      <c r="A111655" s="1" t="s">
        <v>38786</v>
      </c>
    </row>
    <row r="111656">
      <c r="A111656" s="1" t="s">
        <v>38787</v>
      </c>
    </row>
    <row r="111657">
      <c r="A111657" s="1" t="s">
        <v>38788</v>
      </c>
    </row>
    <row r="111658">
      <c r="A111658" s="1" t="s">
        <v>38789</v>
      </c>
    </row>
    <row r="111659">
      <c r="A111659" s="1" t="s">
        <v>38790</v>
      </c>
    </row>
    <row r="111660">
      <c r="A111660" s="1" t="s">
        <v>38791</v>
      </c>
    </row>
    <row r="111661">
      <c r="A111661" s="1" t="s">
        <v>38792</v>
      </c>
    </row>
    <row r="111662">
      <c r="A111662" s="23">
        <v>7137.0</v>
      </c>
    </row>
    <row r="111663">
      <c r="A111663" s="1" t="s">
        <v>38794</v>
      </c>
    </row>
    <row r="111664">
      <c r="A111664" s="1" t="s">
        <v>38795</v>
      </c>
    </row>
    <row r="111665">
      <c r="A111665" s="1" t="s">
        <v>38796</v>
      </c>
    </row>
    <row r="111666">
      <c r="A111666" s="1" t="s">
        <v>38797</v>
      </c>
    </row>
    <row r="111667">
      <c r="A111667" s="1" t="s">
        <v>38798</v>
      </c>
    </row>
    <row r="111668">
      <c r="A111668" s="1" t="s">
        <v>38799</v>
      </c>
    </row>
    <row r="111669">
      <c r="A111669" s="1" t="s">
        <v>38800</v>
      </c>
    </row>
    <row r="111670">
      <c r="A111670" s="1" t="s">
        <v>14342</v>
      </c>
    </row>
    <row r="111671">
      <c r="A111671" s="1" t="s">
        <v>14342</v>
      </c>
    </row>
    <row r="111672">
      <c r="A111672" s="1" t="s">
        <v>38801</v>
      </c>
    </row>
    <row r="111673">
      <c r="A111673" s="1">
        <v>9.0</v>
      </c>
    </row>
    <row r="111674">
      <c r="A111674" s="1" t="s">
        <v>38802</v>
      </c>
    </row>
    <row r="111675">
      <c r="A111675" s="1" t="s">
        <v>38803</v>
      </c>
    </row>
    <row r="111676">
      <c r="A111676" s="1" t="s">
        <v>38804</v>
      </c>
    </row>
    <row r="111677">
      <c r="A111677" s="1" t="s">
        <v>38805</v>
      </c>
    </row>
    <row r="111678">
      <c r="A111678" s="1" t="s">
        <v>30225</v>
      </c>
    </row>
    <row r="111679">
      <c r="A111679" s="1" t="s">
        <v>38806</v>
      </c>
    </row>
    <row r="111680">
      <c r="A111680" s="1" t="s">
        <v>38797</v>
      </c>
    </row>
    <row r="111681">
      <c r="A111681" s="1" t="s">
        <v>38798</v>
      </c>
    </row>
    <row r="111682">
      <c r="A111682" s="1" t="s">
        <v>38799</v>
      </c>
    </row>
    <row r="111683">
      <c r="A111683" s="1" t="s">
        <v>38800</v>
      </c>
    </row>
    <row r="111684">
      <c r="A111684" s="1" t="s">
        <v>38801</v>
      </c>
    </row>
    <row r="111685">
      <c r="A111685" s="1" t="s">
        <v>38802</v>
      </c>
    </row>
    <row r="111686">
      <c r="A111686" s="1" t="s">
        <v>38803</v>
      </c>
    </row>
    <row r="111687">
      <c r="A111687" s="1" t="s">
        <v>38804</v>
      </c>
    </row>
    <row r="111688">
      <c r="A111688" s="1" t="s">
        <v>38805</v>
      </c>
    </row>
    <row r="111689">
      <c r="A111689" s="1" t="s">
        <v>38807</v>
      </c>
    </row>
    <row r="111690">
      <c r="A111690" s="1" t="s">
        <v>38808</v>
      </c>
    </row>
    <row r="111692">
      <c r="A111692" s="1" t="s">
        <v>38809</v>
      </c>
    </row>
    <row r="111693">
      <c r="A111693" s="1" t="s">
        <v>38810</v>
      </c>
    </row>
    <row r="111695">
      <c r="A111695" s="1" t="s">
        <v>38811</v>
      </c>
    </row>
    <row r="111696">
      <c r="A111696" s="1" t="s">
        <v>38812</v>
      </c>
    </row>
    <row r="111698">
      <c r="A111698" s="1" t="s">
        <v>38813</v>
      </c>
    </row>
    <row r="111700">
      <c r="A111700" s="1" t="s">
        <v>38814</v>
      </c>
    </row>
    <row r="111701">
      <c r="A111701" s="1" t="s">
        <v>38815</v>
      </c>
    </row>
    <row r="111703">
      <c r="A111703" s="1" t="s">
        <v>38816</v>
      </c>
    </row>
    <row r="111705">
      <c r="A111705" s="1" t="s">
        <v>38817</v>
      </c>
    </row>
    <row r="111706">
      <c r="A111706" s="1" t="s">
        <v>38818</v>
      </c>
    </row>
    <row r="111708">
      <c r="A111708" s="1" t="s">
        <v>38819</v>
      </c>
    </row>
    <row r="111709">
      <c r="A111709" s="1" t="s">
        <v>38809</v>
      </c>
    </row>
    <row r="111710">
      <c r="A111710" s="1" t="s">
        <v>38810</v>
      </c>
    </row>
    <row r="111711">
      <c r="A111711" s="1" t="s">
        <v>38811</v>
      </c>
    </row>
    <row r="111712">
      <c r="A111712" s="1" t="s">
        <v>38812</v>
      </c>
    </row>
    <row r="111713">
      <c r="A111713" s="1" t="s">
        <v>38813</v>
      </c>
    </row>
    <row r="111714">
      <c r="A111714" s="1" t="s">
        <v>38814</v>
      </c>
    </row>
    <row r="111715">
      <c r="A111715" s="1" t="s">
        <v>38815</v>
      </c>
    </row>
    <row r="111716">
      <c r="A111716" s="1" t="s">
        <v>38816</v>
      </c>
    </row>
    <row r="111717">
      <c r="A111717" s="1" t="s">
        <v>38817</v>
      </c>
    </row>
    <row r="111718">
      <c r="A111718" s="1" t="s">
        <v>38820</v>
      </c>
    </row>
    <row r="111719">
      <c r="A111719" s="1" t="s">
        <v>38821</v>
      </c>
    </row>
    <row r="111721">
      <c r="A111721" s="1" t="s">
        <v>38822</v>
      </c>
    </row>
    <row r="111723">
      <c r="A111723" s="1" t="s">
        <v>32691</v>
      </c>
    </row>
    <row r="111725">
      <c r="A111725" s="1" t="s">
        <v>38823</v>
      </c>
    </row>
    <row r="111727">
      <c r="A111727" s="1" t="s">
        <v>10206</v>
      </c>
    </row>
    <row r="111729">
      <c r="A111729" s="1" t="s">
        <v>38824</v>
      </c>
    </row>
    <row r="111730">
      <c r="A111730" s="1" t="s">
        <v>38825</v>
      </c>
    </row>
    <row r="111732">
      <c r="A111732" s="1" t="s">
        <v>38826</v>
      </c>
    </row>
    <row r="111734">
      <c r="A111734" s="1" t="s">
        <v>38827</v>
      </c>
    </row>
    <row r="111736">
      <c r="A111736" s="1" t="s">
        <v>38828</v>
      </c>
    </row>
    <row r="111738">
      <c r="A111738" s="1" t="s">
        <v>38829</v>
      </c>
    </row>
    <row r="111740">
      <c r="A111740" s="1" t="s">
        <v>38830</v>
      </c>
    </row>
    <row r="111742">
      <c r="A111742" s="1" t="s">
        <v>38831</v>
      </c>
    </row>
    <row r="111744">
      <c r="A111744" s="1" t="s">
        <v>38832</v>
      </c>
    </row>
    <row r="111746">
      <c r="A111746" s="1" t="s">
        <v>38833</v>
      </c>
    </row>
    <row r="111747">
      <c r="A111747" s="1" t="s">
        <v>38834</v>
      </c>
    </row>
    <row r="111749">
      <c r="A111749" s="1" t="s">
        <v>38835</v>
      </c>
    </row>
    <row r="111751">
      <c r="A111751" s="1" t="s">
        <v>38836</v>
      </c>
    </row>
    <row r="111752">
      <c r="A111752" s="1" t="s">
        <v>38837</v>
      </c>
    </row>
    <row r="111754">
      <c r="A111754" s="1" t="s">
        <v>38838</v>
      </c>
    </row>
    <row r="111755">
      <c r="A111755" s="1" t="s">
        <v>38839</v>
      </c>
    </row>
    <row r="111757">
      <c r="A111757" s="1" t="s">
        <v>38840</v>
      </c>
    </row>
    <row r="111759">
      <c r="A111759" s="1" t="s">
        <v>38841</v>
      </c>
    </row>
    <row r="111761">
      <c r="A111761" s="1" t="s">
        <v>38842</v>
      </c>
    </row>
    <row r="111762">
      <c r="A111762" s="1" t="s">
        <v>32691</v>
      </c>
    </row>
    <row r="111763">
      <c r="A111763" s="1" t="s">
        <v>38823</v>
      </c>
    </row>
    <row r="111764">
      <c r="A111764" s="1" t="s">
        <v>10206</v>
      </c>
    </row>
    <row r="111765">
      <c r="A111765" s="1" t="s">
        <v>38824</v>
      </c>
    </row>
    <row r="111766">
      <c r="A111766" s="1" t="s">
        <v>38825</v>
      </c>
    </row>
    <row r="111767">
      <c r="A111767" s="1" t="s">
        <v>38826</v>
      </c>
    </row>
    <row r="111768">
      <c r="A111768" s="1" t="s">
        <v>38827</v>
      </c>
    </row>
    <row r="111769">
      <c r="A111769" s="1" t="s">
        <v>38828</v>
      </c>
    </row>
    <row r="111770">
      <c r="A111770" s="1" t="s">
        <v>38829</v>
      </c>
    </row>
    <row r="111771">
      <c r="A111771" s="1" t="s">
        <v>38830</v>
      </c>
    </row>
    <row r="111772">
      <c r="A111772" s="1" t="s">
        <v>38831</v>
      </c>
    </row>
    <row r="111773">
      <c r="A111773" s="1" t="s">
        <v>38832</v>
      </c>
    </row>
    <row r="111774">
      <c r="A111774" s="1" t="s">
        <v>38833</v>
      </c>
    </row>
    <row r="111775">
      <c r="A111775" s="1" t="s">
        <v>38834</v>
      </c>
    </row>
    <row r="111776">
      <c r="A111776" s="1" t="s">
        <v>38835</v>
      </c>
    </row>
    <row r="111777">
      <c r="A111777" s="1" t="s">
        <v>38836</v>
      </c>
    </row>
    <row r="111778">
      <c r="A111778" s="1" t="s">
        <v>38837</v>
      </c>
    </row>
    <row r="111779">
      <c r="A111779" s="1" t="s">
        <v>38838</v>
      </c>
    </row>
    <row r="111780">
      <c r="A111780" s="1" t="s">
        <v>38839</v>
      </c>
    </row>
    <row r="111781">
      <c r="A111781" s="1" t="s">
        <v>38840</v>
      </c>
    </row>
    <row r="111782">
      <c r="A111782" s="1" t="s">
        <v>38843</v>
      </c>
    </row>
    <row r="111783">
      <c r="A111783" s="1" t="s">
        <v>38844</v>
      </c>
    </row>
    <row r="111785">
      <c r="A111785" s="1" t="s">
        <v>38845</v>
      </c>
    </row>
    <row r="111787">
      <c r="A111787" s="1" t="s">
        <v>38846</v>
      </c>
    </row>
    <row r="111788">
      <c r="A111788" s="1" t="s">
        <v>38847</v>
      </c>
    </row>
    <row r="111790">
      <c r="A111790" s="1" t="s">
        <v>38848</v>
      </c>
    </row>
    <row r="111792">
      <c r="A111792" s="1" t="s">
        <v>38849</v>
      </c>
    </row>
    <row r="111794">
      <c r="A111794" s="1" t="s">
        <v>38850</v>
      </c>
    </row>
    <row r="111796">
      <c r="A111796" s="1" t="s">
        <v>34099</v>
      </c>
    </row>
    <row r="111798">
      <c r="A111798" s="1" t="s">
        <v>38851</v>
      </c>
    </row>
    <row r="111800">
      <c r="A111800" s="1" t="s">
        <v>38852</v>
      </c>
    </row>
    <row r="111801">
      <c r="A111801" s="1" t="s">
        <v>38853</v>
      </c>
    </row>
    <row r="111803">
      <c r="A111803" s="1" t="s">
        <v>17624</v>
      </c>
    </row>
    <row r="111805">
      <c r="A111805" s="1" t="s">
        <v>38854</v>
      </c>
    </row>
    <row r="111806">
      <c r="A111806" s="1" t="s">
        <v>38846</v>
      </c>
    </row>
    <row r="111807">
      <c r="A111807" s="1" t="s">
        <v>38847</v>
      </c>
    </row>
    <row r="111808">
      <c r="A111808" s="1" t="s">
        <v>38848</v>
      </c>
    </row>
    <row r="111809">
      <c r="A111809" s="1" t="s">
        <v>38849</v>
      </c>
    </row>
    <row r="111810">
      <c r="A111810" s="1" t="s">
        <v>38850</v>
      </c>
    </row>
    <row r="111811">
      <c r="A111811" s="1" t="s">
        <v>34099</v>
      </c>
    </row>
    <row r="111812">
      <c r="A111812" s="1" t="s">
        <v>38851</v>
      </c>
    </row>
    <row r="111813">
      <c r="A111813" s="1" t="s">
        <v>38852</v>
      </c>
    </row>
    <row r="111814">
      <c r="A111814" s="1" t="s">
        <v>38853</v>
      </c>
    </row>
    <row r="111815">
      <c r="A111815" s="1" t="s">
        <v>38855</v>
      </c>
    </row>
    <row r="111816">
      <c r="A111816" s="1" t="s">
        <v>38856</v>
      </c>
    </row>
    <row r="111818">
      <c r="A111818" s="3" t="str">
        <f> ChatGPT &gt; G</f>
        <v>#NAME?</v>
      </c>
    </row>
    <row r="111820">
      <c r="A111820" s="1" t="s">
        <v>7609</v>
      </c>
    </row>
    <row r="111821">
      <c r="A111821" s="1" t="s">
        <v>7610</v>
      </c>
    </row>
    <row r="111822">
      <c r="A111822" s="1" t="s">
        <v>7611</v>
      </c>
    </row>
    <row r="111823">
      <c r="A111823" s="1" t="s">
        <v>7612</v>
      </c>
    </row>
    <row r="111824">
      <c r="A111824" s="1" t="s">
        <v>7613</v>
      </c>
    </row>
    <row r="111825">
      <c r="A111825" s="1" t="s">
        <v>7614</v>
      </c>
    </row>
    <row r="111826">
      <c r="A111826" s="1" t="s">
        <v>7615</v>
      </c>
    </row>
    <row r="111827">
      <c r="A111827" s="1" t="s">
        <v>7616</v>
      </c>
    </row>
    <row r="111829">
      <c r="A111829" s="1" t="s">
        <v>7617</v>
      </c>
    </row>
    <row r="111830">
      <c r="A111830" s="1" t="s">
        <v>7618</v>
      </c>
    </row>
    <row r="111831">
      <c r="A111831" s="1" t="s">
        <v>7619</v>
      </c>
    </row>
    <row r="111832">
      <c r="A111832" s="1" t="s">
        <v>7620</v>
      </c>
    </row>
    <row r="111833">
      <c r="A111833" s="1" t="s">
        <v>7621</v>
      </c>
    </row>
    <row r="111834">
      <c r="A111834" s="1" t="s">
        <v>7622</v>
      </c>
    </row>
    <row r="111835">
      <c r="A111835" s="1" t="s">
        <v>7623</v>
      </c>
    </row>
    <row r="111836">
      <c r="A111836" s="1" t="s">
        <v>7624</v>
      </c>
    </row>
    <row r="111838">
      <c r="A111838" s="1" t="s">
        <v>7625</v>
      </c>
    </row>
    <row r="111839">
      <c r="A111839" s="1" t="s">
        <v>7626</v>
      </c>
    </row>
    <row r="111840">
      <c r="A111840" s="1" t="s">
        <v>7627</v>
      </c>
    </row>
    <row r="111841">
      <c r="A111841" s="1" t="s">
        <v>7628</v>
      </c>
    </row>
    <row r="111842">
      <c r="A111842" s="1" t="s">
        <v>7629</v>
      </c>
    </row>
    <row r="111844">
      <c r="A111844" s="1" t="s">
        <v>7630</v>
      </c>
    </row>
    <row r="111846">
      <c r="A111846" s="1" t="s">
        <v>7631</v>
      </c>
    </row>
    <row r="111847">
      <c r="A111847" s="1" t="s">
        <v>7632</v>
      </c>
    </row>
    <row r="111849">
      <c r="A111849" s="1" t="s">
        <v>7633</v>
      </c>
    </row>
    <row r="111851">
      <c r="A111851" s="1" t="s">
        <v>7634</v>
      </c>
    </row>
    <row r="111852">
      <c r="A111852" s="1" t="s">
        <v>7609</v>
      </c>
    </row>
    <row r="111853">
      <c r="A111853" s="1" t="s">
        <v>7610</v>
      </c>
    </row>
    <row r="111854">
      <c r="A111854" s="1" t="s">
        <v>7611</v>
      </c>
    </row>
    <row r="111855">
      <c r="A111855" s="1" t="s">
        <v>7612</v>
      </c>
    </row>
    <row r="111856">
      <c r="A111856" s="1" t="s">
        <v>7613</v>
      </c>
    </row>
    <row r="111857">
      <c r="A111857" s="1" t="s">
        <v>7614</v>
      </c>
    </row>
    <row r="111858">
      <c r="A111858" s="1" t="s">
        <v>7615</v>
      </c>
    </row>
    <row r="111859">
      <c r="A111859" s="1" t="s">
        <v>7616</v>
      </c>
    </row>
    <row r="111860">
      <c r="A111860" s="1" t="s">
        <v>7617</v>
      </c>
    </row>
    <row r="111861">
      <c r="A111861" s="1" t="s">
        <v>7618</v>
      </c>
    </row>
    <row r="111862">
      <c r="A111862" s="1" t="s">
        <v>7619</v>
      </c>
    </row>
    <row r="111863">
      <c r="A111863" s="1" t="s">
        <v>7620</v>
      </c>
    </row>
    <row r="111864">
      <c r="A111864" s="1" t="s">
        <v>7621</v>
      </c>
    </row>
    <row r="111865">
      <c r="A111865" s="1" t="s">
        <v>7622</v>
      </c>
    </row>
    <row r="111866">
      <c r="A111866" s="1" t="s">
        <v>7623</v>
      </c>
    </row>
    <row r="111867">
      <c r="A111867" s="1" t="s">
        <v>7624</v>
      </c>
    </row>
    <row r="111868">
      <c r="A111868" s="1" t="s">
        <v>7625</v>
      </c>
    </row>
    <row r="111869">
      <c r="A111869" s="1" t="s">
        <v>7626</v>
      </c>
    </row>
    <row r="111870">
      <c r="A111870" s="1" t="s">
        <v>7627</v>
      </c>
    </row>
    <row r="111871">
      <c r="A111871" s="1" t="s">
        <v>7628</v>
      </c>
    </row>
    <row r="111872">
      <c r="A111872" s="1" t="s">
        <v>7629</v>
      </c>
    </row>
    <row r="111873">
      <c r="A111873" s="1" t="s">
        <v>7630</v>
      </c>
    </row>
    <row r="111874">
      <c r="A111874" s="1" t="s">
        <v>7631</v>
      </c>
    </row>
    <row r="111875">
      <c r="A111875" s="1" t="s">
        <v>7632</v>
      </c>
    </row>
    <row r="111876">
      <c r="A111876" s="1" t="s">
        <v>7635</v>
      </c>
    </row>
    <row r="111877">
      <c r="A111877" s="1" t="s">
        <v>38857</v>
      </c>
    </row>
    <row r="111878">
      <c r="A111878" s="1" t="s">
        <v>38858</v>
      </c>
    </row>
    <row r="111879">
      <c r="A111879" s="1" t="s">
        <v>38859</v>
      </c>
    </row>
    <row r="111880">
      <c r="A111880" s="1" t="s">
        <v>38860</v>
      </c>
    </row>
    <row r="111881">
      <c r="A111881" s="1" t="s">
        <v>38861</v>
      </c>
    </row>
    <row r="111883">
      <c r="A111883" s="1" t="s">
        <v>38862</v>
      </c>
    </row>
    <row r="111884">
      <c r="A111884" s="1" t="s">
        <v>38863</v>
      </c>
    </row>
    <row r="111885">
      <c r="A111885" s="1" t="s">
        <v>38864</v>
      </c>
    </row>
    <row r="111886">
      <c r="A111886" s="1" t="s">
        <v>38865</v>
      </c>
    </row>
    <row r="111887">
      <c r="A111887" s="1" t="s">
        <v>38866</v>
      </c>
    </row>
    <row r="111889">
      <c r="A111889" s="1" t="s">
        <v>38867</v>
      </c>
    </row>
    <row r="111890">
      <c r="A111890" s="1" t="s">
        <v>38868</v>
      </c>
    </row>
    <row r="111891">
      <c r="A111891" s="1" t="s">
        <v>38869</v>
      </c>
    </row>
    <row r="111893">
      <c r="A111893" s="1" t="s">
        <v>38870</v>
      </c>
    </row>
    <row r="111894">
      <c r="A111894" s="1" t="s">
        <v>38871</v>
      </c>
    </row>
    <row r="111895">
      <c r="A111895" s="1" t="s">
        <v>38872</v>
      </c>
    </row>
    <row r="111896">
      <c r="A111896" s="1" t="s">
        <v>38873</v>
      </c>
    </row>
    <row r="111897">
      <c r="A111897" s="1" t="s">
        <v>38858</v>
      </c>
    </row>
    <row r="111898">
      <c r="A111898" s="1" t="s">
        <v>38859</v>
      </c>
    </row>
    <row r="111899">
      <c r="A111899" s="1" t="s">
        <v>38860</v>
      </c>
    </row>
    <row r="111900">
      <c r="A111900" s="1" t="s">
        <v>38861</v>
      </c>
    </row>
    <row r="111901">
      <c r="A111901" s="1" t="s">
        <v>38862</v>
      </c>
    </row>
    <row r="111902">
      <c r="A111902" s="1" t="s">
        <v>38863</v>
      </c>
    </row>
    <row r="111903">
      <c r="A111903" s="1" t="s">
        <v>38864</v>
      </c>
    </row>
    <row r="111904">
      <c r="A111904" s="1" t="s">
        <v>38865</v>
      </c>
    </row>
    <row r="111905">
      <c r="A111905" s="1" t="s">
        <v>38866</v>
      </c>
    </row>
    <row r="111906">
      <c r="A111906" s="1" t="s">
        <v>38867</v>
      </c>
    </row>
    <row r="111907">
      <c r="A111907" s="1" t="s">
        <v>38868</v>
      </c>
    </row>
    <row r="111908">
      <c r="A111908" s="1" t="s">
        <v>38869</v>
      </c>
    </row>
    <row r="111909">
      <c r="A111909" s="1" t="s">
        <v>38870</v>
      </c>
    </row>
    <row r="111910">
      <c r="A111910" s="1" t="s">
        <v>38871</v>
      </c>
    </row>
    <row r="111911">
      <c r="A111911" s="1" t="s">
        <v>38874</v>
      </c>
    </row>
    <row r="111912">
      <c r="A111912" s="1" t="s">
        <v>38875</v>
      </c>
    </row>
    <row r="111914">
      <c r="A111914" s="1" t="s">
        <v>38876</v>
      </c>
    </row>
    <row r="111916">
      <c r="A111916" s="1" t="s">
        <v>38877</v>
      </c>
    </row>
    <row r="111918">
      <c r="A111918" s="1" t="s">
        <v>38878</v>
      </c>
    </row>
    <row r="111920">
      <c r="A111920" s="1" t="s">
        <v>38879</v>
      </c>
    </row>
    <row r="111922">
      <c r="A111922" s="1" t="s">
        <v>34193</v>
      </c>
    </row>
    <row r="111924">
      <c r="A111924" s="3" t="str">
        <f/>
        <v>#ERROR!</v>
      </c>
    </row>
    <row r="111925">
      <c r="A111925" s="1" t="s">
        <v>38880</v>
      </c>
    </row>
    <row r="111926">
      <c r="A111926" s="1" t="s">
        <v>1529</v>
      </c>
    </row>
    <row r="111928">
      <c r="A111928" s="1" t="s">
        <v>38881</v>
      </c>
    </row>
    <row r="111930">
      <c r="A111930" s="1" t="s">
        <v>38882</v>
      </c>
    </row>
    <row r="111931">
      <c r="A111931" s="1" t="s">
        <v>35097</v>
      </c>
    </row>
    <row r="111932">
      <c r="A111932" s="1" t="s">
        <v>322</v>
      </c>
    </row>
    <row r="111933">
      <c r="A111933" s="1" t="s">
        <v>38883</v>
      </c>
    </row>
    <row r="111934">
      <c r="A111934" s="1" t="s">
        <v>2222</v>
      </c>
    </row>
    <row r="111936">
      <c r="A111936" s="1" t="s">
        <v>38884</v>
      </c>
    </row>
    <row r="111937">
      <c r="A111937" s="1" t="s">
        <v>38859</v>
      </c>
    </row>
    <row r="111938">
      <c r="A111938" s="1" t="s">
        <v>38860</v>
      </c>
    </row>
    <row r="111939">
      <c r="A111939" s="1" t="s">
        <v>38861</v>
      </c>
    </row>
    <row r="111941">
      <c r="A111941" s="1" t="s">
        <v>38885</v>
      </c>
    </row>
    <row r="111942">
      <c r="A111942" s="1" t="s">
        <v>38863</v>
      </c>
    </row>
    <row r="111943">
      <c r="A111943" s="1" t="s">
        <v>38864</v>
      </c>
    </row>
    <row r="111944">
      <c r="A111944" s="1" t="s">
        <v>38886</v>
      </c>
    </row>
    <row r="111945">
      <c r="A111945" s="1" t="s">
        <v>38887</v>
      </c>
    </row>
    <row r="111947">
      <c r="A111947" s="1" t="s">
        <v>38867</v>
      </c>
    </row>
    <row r="111948">
      <c r="A111948" s="1" t="s">
        <v>38868</v>
      </c>
    </row>
    <row r="111949">
      <c r="A111949" s="1" t="s">
        <v>38888</v>
      </c>
    </row>
    <row r="111951">
      <c r="A111951" s="1" t="s">
        <v>7614</v>
      </c>
    </row>
    <row r="111952">
      <c r="A111952" s="1" t="s">
        <v>7615</v>
      </c>
    </row>
    <row r="111953">
      <c r="A111953" s="1" t="s">
        <v>7616</v>
      </c>
    </row>
    <row r="111955">
      <c r="A111955" s="1" t="s">
        <v>7617</v>
      </c>
    </row>
    <row r="111956">
      <c r="A111956" s="1" t="s">
        <v>7618</v>
      </c>
    </row>
    <row r="111957">
      <c r="A111957" s="1" t="s">
        <v>7619</v>
      </c>
    </row>
    <row r="111958">
      <c r="A111958" s="1" t="s">
        <v>7620</v>
      </c>
    </row>
    <row r="111959">
      <c r="A111959" s="1" t="s">
        <v>7621</v>
      </c>
    </row>
    <row r="111960">
      <c r="A111960" s="1" t="s">
        <v>7622</v>
      </c>
    </row>
    <row r="111961">
      <c r="A111961" s="1" t="s">
        <v>7623</v>
      </c>
    </row>
    <row r="111962">
      <c r="A111962" s="1" t="s">
        <v>7624</v>
      </c>
    </row>
    <row r="111964">
      <c r="A111964" s="1" t="s">
        <v>38889</v>
      </c>
    </row>
    <row r="111965">
      <c r="A111965" s="1" t="s">
        <v>38890</v>
      </c>
    </row>
    <row r="111966">
      <c r="A111966" s="1" t="s">
        <v>38877</v>
      </c>
    </row>
    <row r="111967">
      <c r="A111967" s="1" t="s">
        <v>38878</v>
      </c>
    </row>
    <row r="111968">
      <c r="A111968" s="1" t="s">
        <v>38879</v>
      </c>
    </row>
    <row r="111969">
      <c r="A111969" s="1" t="s">
        <v>34193</v>
      </c>
    </row>
    <row r="111970">
      <c r="A111970" s="1" t="s">
        <v>38880</v>
      </c>
    </row>
    <row r="111971">
      <c r="A111971" s="1" t="s">
        <v>38881</v>
      </c>
    </row>
    <row r="111972">
      <c r="A111972" s="1" t="s">
        <v>38883</v>
      </c>
    </row>
    <row r="111973">
      <c r="A111973" s="1" t="s">
        <v>38884</v>
      </c>
    </row>
    <row r="111974">
      <c r="A111974" s="1" t="s">
        <v>38859</v>
      </c>
    </row>
    <row r="111975">
      <c r="A111975" s="1" t="s">
        <v>38860</v>
      </c>
    </row>
    <row r="111976">
      <c r="A111976" s="1" t="s">
        <v>38861</v>
      </c>
    </row>
    <row r="111977">
      <c r="A111977" s="1" t="s">
        <v>38885</v>
      </c>
    </row>
    <row r="111978">
      <c r="A111978" s="1" t="s">
        <v>38863</v>
      </c>
    </row>
    <row r="111979">
      <c r="A111979" s="1" t="s">
        <v>38864</v>
      </c>
    </row>
    <row r="111980">
      <c r="A111980" s="1" t="s">
        <v>38886</v>
      </c>
    </row>
    <row r="111981">
      <c r="A111981" s="1" t="s">
        <v>38887</v>
      </c>
    </row>
    <row r="111982">
      <c r="A111982" s="1" t="s">
        <v>38867</v>
      </c>
    </row>
    <row r="111983">
      <c r="A111983" s="1" t="s">
        <v>38868</v>
      </c>
    </row>
    <row r="111984">
      <c r="A111984" s="1" t="s">
        <v>38888</v>
      </c>
    </row>
    <row r="111985">
      <c r="A111985" s="1" t="s">
        <v>7614</v>
      </c>
    </row>
    <row r="111986">
      <c r="A111986" s="1" t="s">
        <v>7615</v>
      </c>
    </row>
    <row r="111987">
      <c r="A111987" s="1" t="s">
        <v>7616</v>
      </c>
    </row>
    <row r="111988">
      <c r="A111988" s="1" t="s">
        <v>7617</v>
      </c>
    </row>
    <row r="111989">
      <c r="A111989" s="1" t="s">
        <v>7618</v>
      </c>
    </row>
    <row r="111990">
      <c r="A111990" s="1" t="s">
        <v>7619</v>
      </c>
    </row>
    <row r="111991">
      <c r="A111991" s="1" t="s">
        <v>7620</v>
      </c>
    </row>
    <row r="111992">
      <c r="A111992" s="1" t="s">
        <v>7621</v>
      </c>
    </row>
    <row r="111993">
      <c r="A111993" s="1" t="s">
        <v>7622</v>
      </c>
    </row>
    <row r="111994">
      <c r="A111994" s="1" t="s">
        <v>7623</v>
      </c>
    </row>
    <row r="111995">
      <c r="A111995" s="1" t="s">
        <v>7624</v>
      </c>
    </row>
    <row r="111996">
      <c r="A111996" s="1" t="s">
        <v>38891</v>
      </c>
    </row>
    <row r="111997">
      <c r="A111997" s="1" t="s">
        <v>38892</v>
      </c>
    </row>
    <row r="111998">
      <c r="A111998" s="1" t="s">
        <v>7789</v>
      </c>
    </row>
    <row r="112000">
      <c r="A112000" s="1" t="s">
        <v>7790</v>
      </c>
    </row>
    <row r="112002">
      <c r="A112002" s="1" t="s">
        <v>7791</v>
      </c>
    </row>
    <row r="112004">
      <c r="A112004" s="1" t="s">
        <v>7792</v>
      </c>
    </row>
    <row r="112006">
      <c r="A112006" s="1" t="s">
        <v>7793</v>
      </c>
    </row>
    <row r="112008">
      <c r="A112008" s="1" t="s">
        <v>7794</v>
      </c>
    </row>
    <row r="112010">
      <c r="A112010" s="1" t="s">
        <v>7795</v>
      </c>
    </row>
    <row r="112011">
      <c r="A112011" s="1" t="s">
        <v>7795</v>
      </c>
    </row>
    <row r="112013">
      <c r="A112013" s="1" t="s">
        <v>7796</v>
      </c>
    </row>
    <row r="112015">
      <c r="A112015" s="1" t="s">
        <v>7797</v>
      </c>
    </row>
    <row r="112016">
      <c r="A112016" s="1" t="s">
        <v>966</v>
      </c>
    </row>
    <row r="112018">
      <c r="A112018" s="1" t="s">
        <v>7798</v>
      </c>
    </row>
    <row r="112019">
      <c r="A112019" s="1" t="s">
        <v>7799</v>
      </c>
    </row>
    <row r="112021">
      <c r="A112021" s="1" t="s">
        <v>7800</v>
      </c>
    </row>
    <row r="112023">
      <c r="A112023" s="1" t="s">
        <v>7801</v>
      </c>
    </row>
    <row r="112024">
      <c r="A112024" s="1" t="s">
        <v>7802</v>
      </c>
    </row>
    <row r="112026">
      <c r="A112026" s="1" t="s">
        <v>7800</v>
      </c>
    </row>
    <row r="112028">
      <c r="A112028" s="1" t="s">
        <v>7803</v>
      </c>
    </row>
    <row r="112030">
      <c r="A112030" s="1" t="s">
        <v>7804</v>
      </c>
    </row>
    <row r="112032">
      <c r="A112032" s="1" t="s">
        <v>7805</v>
      </c>
    </row>
    <row r="112034">
      <c r="A112034" s="1" t="s">
        <v>7806</v>
      </c>
    </row>
    <row r="112036">
      <c r="A112036" s="1" t="s">
        <v>7807</v>
      </c>
    </row>
    <row r="112037">
      <c r="A112037" s="1" t="s">
        <v>7808</v>
      </c>
    </row>
    <row r="112039">
      <c r="A112039" s="1" t="s">
        <v>7809</v>
      </c>
    </row>
    <row r="112041">
      <c r="A112041" s="1" t="s">
        <v>7810</v>
      </c>
    </row>
    <row r="112042">
      <c r="A112042" s="1" t="s">
        <v>2007</v>
      </c>
    </row>
    <row r="112043">
      <c r="A112043" s="1" t="s">
        <v>1858</v>
      </c>
    </row>
    <row r="112045">
      <c r="A112045" s="1" t="s">
        <v>7811</v>
      </c>
    </row>
    <row r="112046">
      <c r="A112046" s="1" t="s">
        <v>7789</v>
      </c>
    </row>
    <row r="112047">
      <c r="A112047" s="1" t="s">
        <v>7790</v>
      </c>
    </row>
    <row r="112048">
      <c r="A112048" s="1" t="s">
        <v>7791</v>
      </c>
    </row>
    <row r="112049">
      <c r="A112049" s="1" t="s">
        <v>7792</v>
      </c>
    </row>
    <row r="112050">
      <c r="A112050" s="1" t="s">
        <v>7793</v>
      </c>
    </row>
    <row r="112051">
      <c r="A112051" s="1" t="s">
        <v>7794</v>
      </c>
    </row>
    <row r="112052">
      <c r="A112052" s="1" t="s">
        <v>7796</v>
      </c>
    </row>
    <row r="112053">
      <c r="A112053" s="1" t="s">
        <v>7797</v>
      </c>
    </row>
    <row r="112054">
      <c r="A112054" s="1" t="s">
        <v>7798</v>
      </c>
    </row>
    <row r="112055">
      <c r="A112055" s="1" t="s">
        <v>7799</v>
      </c>
    </row>
    <row r="112056">
      <c r="A112056" s="1" t="s">
        <v>7800</v>
      </c>
    </row>
    <row r="112057">
      <c r="A112057" s="1" t="s">
        <v>7801</v>
      </c>
    </row>
    <row r="112058">
      <c r="A112058" s="1" t="s">
        <v>7802</v>
      </c>
    </row>
    <row r="112059">
      <c r="A112059" s="1" t="s">
        <v>7800</v>
      </c>
    </row>
    <row r="112060">
      <c r="A112060" s="1" t="s">
        <v>7804</v>
      </c>
    </row>
    <row r="112061">
      <c r="A112061" s="1" t="s">
        <v>7805</v>
      </c>
    </row>
    <row r="112062">
      <c r="A112062" s="1" t="s">
        <v>7806</v>
      </c>
    </row>
    <row r="112063">
      <c r="A112063" s="1" t="s">
        <v>7807</v>
      </c>
    </row>
    <row r="112064">
      <c r="A112064" s="1" t="s">
        <v>7808</v>
      </c>
    </row>
    <row r="112065">
      <c r="A112065" s="1" t="s">
        <v>7812</v>
      </c>
    </row>
    <row r="112066">
      <c r="A112066" s="1" t="s">
        <v>38893</v>
      </c>
    </row>
    <row r="112067">
      <c r="A112067" s="3" t="str">
        <f>) Austin Sherwood &amp; On</f>
        <v>#ERROR!</v>
      </c>
    </row>
    <row r="112069">
      <c r="A112069" s="1" t="s">
        <v>7824</v>
      </c>
    </row>
    <row r="112070">
      <c r="A112070" s="1" t="s">
        <v>7825</v>
      </c>
    </row>
    <row r="112072">
      <c r="A112072" s="1" t="s">
        <v>7826</v>
      </c>
    </row>
    <row r="112073">
      <c r="A112073" s="1" t="s">
        <v>7827</v>
      </c>
    </row>
    <row r="112075">
      <c r="A112075" s="1" t="s">
        <v>7828</v>
      </c>
    </row>
    <row r="112076">
      <c r="A112076" s="1" t="s">
        <v>7829</v>
      </c>
    </row>
    <row r="112077">
      <c r="A112077" s="1" t="s">
        <v>7830</v>
      </c>
    </row>
    <row r="112079">
      <c r="A112079" s="1" t="s">
        <v>7831</v>
      </c>
    </row>
    <row r="112081">
      <c r="A112081" s="1" t="s">
        <v>7832</v>
      </c>
    </row>
    <row r="112083">
      <c r="A112083" s="1" t="s">
        <v>7833</v>
      </c>
    </row>
    <row r="112085">
      <c r="A112085" s="1" t="s">
        <v>7834</v>
      </c>
    </row>
    <row r="112086">
      <c r="A112086" s="1" t="s">
        <v>7835</v>
      </c>
    </row>
    <row r="112087">
      <c r="A112087" s="1" t="s">
        <v>7836</v>
      </c>
    </row>
    <row r="112088">
      <c r="A112088" s="1" t="s">
        <v>7837</v>
      </c>
    </row>
    <row r="112090">
      <c r="A112090" s="1" t="s">
        <v>7838</v>
      </c>
    </row>
    <row r="112092">
      <c r="A112092" s="1" t="s">
        <v>7839</v>
      </c>
    </row>
    <row r="112094">
      <c r="A112094" s="1" t="s">
        <v>7840</v>
      </c>
    </row>
    <row r="112096">
      <c r="A112096" s="1" t="s">
        <v>7841</v>
      </c>
    </row>
    <row r="112097">
      <c r="A112097" s="1" t="s">
        <v>7824</v>
      </c>
    </row>
    <row r="112098">
      <c r="A112098" s="1" t="s">
        <v>7825</v>
      </c>
    </row>
    <row r="112099">
      <c r="A112099" s="1" t="s">
        <v>7826</v>
      </c>
    </row>
    <row r="112100">
      <c r="A112100" s="1" t="s">
        <v>7827</v>
      </c>
    </row>
    <row r="112101">
      <c r="A112101" s="1" t="s">
        <v>7828</v>
      </c>
    </row>
    <row r="112102">
      <c r="A112102" s="1" t="s">
        <v>7829</v>
      </c>
    </row>
    <row r="112103">
      <c r="A112103" s="1" t="s">
        <v>7830</v>
      </c>
    </row>
    <row r="112104">
      <c r="A112104" s="1" t="s">
        <v>7831</v>
      </c>
    </row>
    <row r="112105">
      <c r="A112105" s="1" t="s">
        <v>7832</v>
      </c>
    </row>
    <row r="112106">
      <c r="A112106" s="1" t="s">
        <v>7833</v>
      </c>
    </row>
    <row r="112107">
      <c r="A112107" s="1" t="s">
        <v>7834</v>
      </c>
    </row>
    <row r="112108">
      <c r="A112108" s="1" t="s">
        <v>7835</v>
      </c>
    </row>
    <row r="112109">
      <c r="A112109" s="1" t="s">
        <v>7836</v>
      </c>
    </row>
    <row r="112110">
      <c r="A112110" s="1" t="s">
        <v>7837</v>
      </c>
    </row>
    <row r="112111">
      <c r="A112111" s="1" t="s">
        <v>7838</v>
      </c>
    </row>
    <row r="112112">
      <c r="A112112" s="1" t="s">
        <v>7839</v>
      </c>
    </row>
    <row r="112113">
      <c r="A112113" s="1" t="s">
        <v>7842</v>
      </c>
    </row>
    <row r="112114">
      <c r="A112114" s="1" t="s">
        <v>38894</v>
      </c>
    </row>
    <row r="112116">
      <c r="A112116" s="1" t="s">
        <v>38895</v>
      </c>
    </row>
    <row r="112117">
      <c r="A112117" s="1" t="s">
        <v>38896</v>
      </c>
    </row>
    <row r="112119">
      <c r="A112119" s="1" t="s">
        <v>38897</v>
      </c>
    </row>
    <row r="112121">
      <c r="A112121" s="1" t="s">
        <v>38898</v>
      </c>
    </row>
    <row r="112122">
      <c r="A112122" s="1" t="s">
        <v>3877</v>
      </c>
    </row>
    <row r="112124">
      <c r="A112124" s="1" t="s">
        <v>38899</v>
      </c>
    </row>
    <row r="112125">
      <c r="A112125" s="1" t="s">
        <v>38895</v>
      </c>
    </row>
    <row r="112126">
      <c r="A112126" s="1" t="s">
        <v>38896</v>
      </c>
    </row>
    <row r="112127">
      <c r="A112127" s="1" t="s">
        <v>38900</v>
      </c>
    </row>
    <row r="112128">
      <c r="A112128" s="1" t="s">
        <v>38901</v>
      </c>
    </row>
    <row r="112129">
      <c r="A112129" s="1" t="s">
        <v>38902</v>
      </c>
    </row>
    <row r="112130">
      <c r="A112130" s="1" t="s">
        <v>38903</v>
      </c>
    </row>
    <row r="112131">
      <c r="A112131" s="1" t="s">
        <v>1069</v>
      </c>
    </row>
    <row r="112132">
      <c r="A112132" s="1" t="s">
        <v>38904</v>
      </c>
    </row>
    <row r="112133">
      <c r="A112133" s="1" t="s">
        <v>38905</v>
      </c>
    </row>
    <row r="112134">
      <c r="A112134" s="1" t="s">
        <v>38906</v>
      </c>
    </row>
    <row r="112135">
      <c r="A112135" s="1" t="s">
        <v>38907</v>
      </c>
    </row>
    <row r="112136">
      <c r="A112136" s="1" t="s">
        <v>38908</v>
      </c>
    </row>
    <row r="112137">
      <c r="A112137" s="1" t="s">
        <v>38903</v>
      </c>
    </row>
    <row r="112138">
      <c r="A112138" s="1" t="s">
        <v>38904</v>
      </c>
    </row>
    <row r="112139">
      <c r="A112139" s="1" t="s">
        <v>38905</v>
      </c>
    </row>
    <row r="112140">
      <c r="A112140" s="1" t="s">
        <v>38906</v>
      </c>
    </row>
    <row r="112141">
      <c r="A112141" s="1" t="s">
        <v>38909</v>
      </c>
    </row>
    <row r="112142">
      <c r="A112142" s="1" t="s">
        <v>38910</v>
      </c>
    </row>
    <row r="112143">
      <c r="A112143" s="1" t="s">
        <v>38911</v>
      </c>
    </row>
    <row r="112145">
      <c r="A112145" s="1" t="s">
        <v>38912</v>
      </c>
    </row>
    <row r="112147">
      <c r="A112147" s="22">
        <v>102571.0</v>
      </c>
    </row>
    <row r="112148">
      <c r="A112148" s="1" t="s">
        <v>38913</v>
      </c>
    </row>
    <row r="112149">
      <c r="A112149" s="1" t="s">
        <v>38914</v>
      </c>
    </row>
    <row r="112150">
      <c r="A112150" s="1" t="s">
        <v>38915</v>
      </c>
    </row>
    <row r="112152">
      <c r="A112152" s="1" t="s">
        <v>38916</v>
      </c>
    </row>
    <row r="112153">
      <c r="A112153" s="1" t="s">
        <v>38917</v>
      </c>
    </row>
    <row r="112155">
      <c r="A112155" s="1" t="s">
        <v>38918</v>
      </c>
    </row>
    <row r="112157">
      <c r="A112157" s="1" t="s">
        <v>38919</v>
      </c>
    </row>
    <row r="112158">
      <c r="A112158" s="1" t="s">
        <v>38920</v>
      </c>
    </row>
    <row r="112160">
      <c r="A112160" s="1" t="s">
        <v>38921</v>
      </c>
    </row>
    <row r="112161">
      <c r="A112161" s="1" t="s">
        <v>38922</v>
      </c>
    </row>
    <row r="112163">
      <c r="A112163" s="1" t="s">
        <v>38923</v>
      </c>
    </row>
    <row r="112164">
      <c r="A112164" s="1" t="s">
        <v>10206</v>
      </c>
    </row>
    <row r="112166">
      <c r="A112166" s="1" t="s">
        <v>38924</v>
      </c>
    </row>
    <row r="112167">
      <c r="A112167" s="1" t="s">
        <v>38925</v>
      </c>
    </row>
    <row r="112168">
      <c r="A112168" s="1" t="s">
        <v>38915</v>
      </c>
    </row>
    <row r="112169">
      <c r="A112169" s="1" t="s">
        <v>38916</v>
      </c>
    </row>
    <row r="112170">
      <c r="A112170" s="1" t="s">
        <v>38917</v>
      </c>
    </row>
    <row r="112171">
      <c r="A112171" s="1" t="s">
        <v>38918</v>
      </c>
    </row>
    <row r="112172">
      <c r="A112172" s="1" t="s">
        <v>38919</v>
      </c>
    </row>
    <row r="112173">
      <c r="A112173" s="1" t="s">
        <v>38920</v>
      </c>
    </row>
    <row r="112174">
      <c r="A112174" s="1" t="s">
        <v>38923</v>
      </c>
    </row>
    <row r="112175">
      <c r="A112175" s="1" t="s">
        <v>10206</v>
      </c>
    </row>
    <row r="112176">
      <c r="A112176" s="1" t="s">
        <v>38926</v>
      </c>
    </row>
    <row r="112177">
      <c r="A112177" s="1" t="s">
        <v>38927</v>
      </c>
    </row>
    <row r="112179">
      <c r="A112179" s="1" t="s">
        <v>38928</v>
      </c>
    </row>
    <row r="112181">
      <c r="A112181" s="1" t="s">
        <v>38929</v>
      </c>
    </row>
    <row r="112183">
      <c r="A112183" s="1" t="s">
        <v>38930</v>
      </c>
    </row>
    <row r="112184">
      <c r="A112184" s="1" t="s">
        <v>38931</v>
      </c>
    </row>
    <row r="112186">
      <c r="A112186" s="1" t="s">
        <v>38932</v>
      </c>
    </row>
    <row r="112187">
      <c r="A112187" s="1" t="s">
        <v>38933</v>
      </c>
    </row>
    <row r="112189">
      <c r="A112189" s="1" t="s">
        <v>38934</v>
      </c>
    </row>
    <row r="112190">
      <c r="A112190" s="1" t="s">
        <v>38928</v>
      </c>
    </row>
    <row r="112191">
      <c r="A112191" s="1" t="s">
        <v>38929</v>
      </c>
    </row>
    <row r="112192">
      <c r="A112192" s="1" t="s">
        <v>38930</v>
      </c>
    </row>
    <row r="112193">
      <c r="A112193" s="1" t="s">
        <v>38931</v>
      </c>
    </row>
    <row r="112194">
      <c r="A112194" s="1" t="s">
        <v>38932</v>
      </c>
    </row>
    <row r="112195">
      <c r="A112195" s="1" t="s">
        <v>38935</v>
      </c>
    </row>
    <row r="112196">
      <c r="A112196" s="1" t="s">
        <v>38936</v>
      </c>
    </row>
    <row r="112197">
      <c r="A112197" s="1" t="s">
        <v>38937</v>
      </c>
    </row>
    <row r="112198">
      <c r="A112198" s="1" t="s">
        <v>38938</v>
      </c>
    </row>
    <row r="112199">
      <c r="A112199" s="1" t="s">
        <v>38939</v>
      </c>
    </row>
    <row r="112200">
      <c r="A112200" s="1" t="s">
        <v>38937</v>
      </c>
    </row>
    <row r="112201">
      <c r="A112201" s="1" t="s">
        <v>38940</v>
      </c>
    </row>
    <row r="112202">
      <c r="A112202" s="1" t="s">
        <v>38941</v>
      </c>
    </row>
    <row r="112203">
      <c r="A112203" s="1" t="s">
        <v>38942</v>
      </c>
    </row>
    <row r="112205">
      <c r="A112205" s="1" t="s">
        <v>38943</v>
      </c>
    </row>
    <row r="112206">
      <c r="A112206" s="1" t="s">
        <v>38944</v>
      </c>
    </row>
    <row r="112208">
      <c r="A112208" s="1" t="s">
        <v>38945</v>
      </c>
    </row>
    <row r="112210">
      <c r="A112210" s="1" t="s">
        <v>38946</v>
      </c>
    </row>
    <row r="112211">
      <c r="A112211" s="1" t="s">
        <v>38947</v>
      </c>
    </row>
    <row r="112213">
      <c r="A112213" s="1" t="s">
        <v>38948</v>
      </c>
    </row>
    <row r="112215">
      <c r="A112215" s="1" t="s">
        <v>38949</v>
      </c>
    </row>
    <row r="112216">
      <c r="A112216" s="1" t="s">
        <v>34111</v>
      </c>
    </row>
    <row r="112218">
      <c r="A112218" s="1" t="s">
        <v>38950</v>
      </c>
    </row>
    <row r="112219">
      <c r="A112219" s="1" t="s">
        <v>38951</v>
      </c>
    </row>
    <row r="112220">
      <c r="A112220" s="1" t="s">
        <v>38952</v>
      </c>
    </row>
    <row r="112221">
      <c r="A112221" s="1" t="s">
        <v>38942</v>
      </c>
    </row>
    <row r="112222">
      <c r="A112222" s="1" t="s">
        <v>38943</v>
      </c>
    </row>
    <row r="112223">
      <c r="A112223" s="1" t="s">
        <v>38944</v>
      </c>
    </row>
    <row r="112224">
      <c r="A112224" s="1" t="s">
        <v>38945</v>
      </c>
    </row>
    <row r="112225">
      <c r="A112225" s="1" t="s">
        <v>38946</v>
      </c>
    </row>
    <row r="112226">
      <c r="A112226" s="1" t="s">
        <v>38947</v>
      </c>
    </row>
    <row r="112227">
      <c r="A112227" s="1" t="s">
        <v>38948</v>
      </c>
    </row>
    <row r="112228">
      <c r="A112228" s="1" t="s">
        <v>38949</v>
      </c>
    </row>
    <row r="112229">
      <c r="A112229" s="1" t="s">
        <v>38950</v>
      </c>
    </row>
    <row r="112230">
      <c r="A112230" s="1" t="s">
        <v>38953</v>
      </c>
    </row>
    <row r="112231">
      <c r="A112231" s="1" t="s">
        <v>38954</v>
      </c>
    </row>
    <row r="112232">
      <c r="A112232" s="1" t="s">
        <v>27782</v>
      </c>
    </row>
    <row r="112233">
      <c r="A112233" s="1" t="s">
        <v>38955</v>
      </c>
    </row>
    <row r="112234">
      <c r="A112234" s="1" t="s">
        <v>38956</v>
      </c>
    </row>
    <row r="112235">
      <c r="A112235" s="1" t="s">
        <v>10192</v>
      </c>
    </row>
    <row r="112236">
      <c r="A112236" s="1" t="s">
        <v>38957</v>
      </c>
    </row>
    <row r="112237">
      <c r="A112237" s="1" t="s">
        <v>1516</v>
      </c>
    </row>
    <row r="112238">
      <c r="A112238" s="1" t="s">
        <v>38958</v>
      </c>
    </row>
    <row r="112239">
      <c r="A112239" s="1" t="s">
        <v>38956</v>
      </c>
    </row>
    <row r="112240">
      <c r="A112240" s="1" t="s">
        <v>38957</v>
      </c>
    </row>
    <row r="112241">
      <c r="A112241" s="1" t="s">
        <v>38959</v>
      </c>
    </row>
    <row r="112242">
      <c r="A112242" s="1" t="s">
        <v>38960</v>
      </c>
    </row>
    <row r="112243">
      <c r="A112243" s="1" t="s">
        <v>38961</v>
      </c>
    </row>
    <row r="112244">
      <c r="A112244" s="1" t="s">
        <v>38962</v>
      </c>
    </row>
    <row r="112245">
      <c r="A112245" s="1" t="s">
        <v>38963</v>
      </c>
    </row>
    <row r="112246">
      <c r="A112246" s="1" t="s">
        <v>38964</v>
      </c>
    </row>
    <row r="112247">
      <c r="A112247" s="1" t="s">
        <v>38965</v>
      </c>
    </row>
    <row r="112248">
      <c r="A112248" s="1" t="s">
        <v>38966</v>
      </c>
    </row>
    <row r="112249">
      <c r="A112249" s="1" t="s">
        <v>38967</v>
      </c>
    </row>
    <row r="112250">
      <c r="A112250" s="1" t="s">
        <v>38968</v>
      </c>
    </row>
    <row r="112251">
      <c r="A112251" s="1" t="s">
        <v>38969</v>
      </c>
    </row>
    <row r="112252">
      <c r="A112252" s="1" t="s">
        <v>38961</v>
      </c>
    </row>
    <row r="112253">
      <c r="A112253" s="1" t="s">
        <v>38962</v>
      </c>
    </row>
    <row r="112254">
      <c r="A112254" s="1" t="s">
        <v>38963</v>
      </c>
    </row>
    <row r="112255">
      <c r="A112255" s="1" t="s">
        <v>38964</v>
      </c>
    </row>
    <row r="112256">
      <c r="A112256" s="1" t="s">
        <v>38965</v>
      </c>
    </row>
    <row r="112257">
      <c r="A112257" s="1" t="s">
        <v>38966</v>
      </c>
    </row>
    <row r="112258">
      <c r="A112258" s="1" t="s">
        <v>38967</v>
      </c>
    </row>
    <row r="112259">
      <c r="A112259" s="1" t="s">
        <v>38968</v>
      </c>
    </row>
    <row r="112260">
      <c r="A112260" s="1" t="s">
        <v>38970</v>
      </c>
    </row>
    <row r="112261">
      <c r="A112261" s="1" t="s">
        <v>38971</v>
      </c>
    </row>
    <row r="112262">
      <c r="A112262" s="1" t="s">
        <v>2007</v>
      </c>
    </row>
    <row r="112263">
      <c r="A112263" s="1" t="s">
        <v>38972</v>
      </c>
    </row>
    <row r="112264">
      <c r="A112264" s="1" t="s">
        <v>38973</v>
      </c>
    </row>
    <row r="112265">
      <c r="A112265" s="1" t="s">
        <v>38974</v>
      </c>
    </row>
    <row r="112266">
      <c r="A112266" s="1" t="s">
        <v>38975</v>
      </c>
    </row>
    <row r="112267">
      <c r="A112267" s="1" t="s">
        <v>38976</v>
      </c>
    </row>
    <row r="112268">
      <c r="A112268" s="1" t="s">
        <v>38977</v>
      </c>
    </row>
    <row r="112269">
      <c r="A112269" s="1" t="s">
        <v>38978</v>
      </c>
    </row>
    <row r="112270">
      <c r="A112270" s="1" t="s">
        <v>38979</v>
      </c>
    </row>
    <row r="112271">
      <c r="A112271" s="1" t="s">
        <v>38980</v>
      </c>
    </row>
    <row r="112272">
      <c r="A112272" s="1" t="s">
        <v>38981</v>
      </c>
    </row>
    <row r="112273">
      <c r="A112273" s="1" t="s">
        <v>38982</v>
      </c>
    </row>
    <row r="112274">
      <c r="A112274" s="1" t="s">
        <v>38983</v>
      </c>
    </row>
    <row r="112275">
      <c r="A112275" s="1" t="s">
        <v>38984</v>
      </c>
    </row>
    <row r="112276">
      <c r="A112276" s="1" t="s">
        <v>38985</v>
      </c>
    </row>
    <row r="112277">
      <c r="A112277" s="1" t="s">
        <v>38986</v>
      </c>
    </row>
    <row r="112278">
      <c r="A112278" s="1" t="s">
        <v>38987</v>
      </c>
    </row>
    <row r="112279">
      <c r="A112279" s="1" t="s">
        <v>38988</v>
      </c>
    </row>
    <row r="112280">
      <c r="A112280" s="1" t="s">
        <v>38989</v>
      </c>
    </row>
    <row r="112281">
      <c r="A112281" s="1" t="s">
        <v>38973</v>
      </c>
    </row>
    <row r="112282">
      <c r="A112282" s="1" t="s">
        <v>38974</v>
      </c>
    </row>
    <row r="112283">
      <c r="A112283" s="1" t="s">
        <v>38975</v>
      </c>
    </row>
    <row r="112284">
      <c r="A112284" s="1" t="s">
        <v>38976</v>
      </c>
    </row>
    <row r="112285">
      <c r="A112285" s="1" t="s">
        <v>38977</v>
      </c>
    </row>
    <row r="112286">
      <c r="A112286" s="1" t="s">
        <v>38978</v>
      </c>
    </row>
    <row r="112287">
      <c r="A112287" s="1" t="s">
        <v>38979</v>
      </c>
    </row>
    <row r="112288">
      <c r="A112288" s="1" t="s">
        <v>38980</v>
      </c>
    </row>
    <row r="112289">
      <c r="A112289" s="1" t="s">
        <v>38981</v>
      </c>
    </row>
    <row r="112290">
      <c r="A112290" s="1" t="s">
        <v>38982</v>
      </c>
    </row>
    <row r="112291">
      <c r="A112291" s="1" t="s">
        <v>38983</v>
      </c>
    </row>
    <row r="112292">
      <c r="A112292" s="1" t="s">
        <v>38984</v>
      </c>
    </row>
    <row r="112293">
      <c r="A112293" s="1" t="s">
        <v>38986</v>
      </c>
    </row>
    <row r="112294">
      <c r="A112294" s="1" t="s">
        <v>38987</v>
      </c>
    </row>
    <row r="112295">
      <c r="A112295" s="1" t="s">
        <v>38990</v>
      </c>
    </row>
    <row r="112296">
      <c r="A112296" s="1" t="s">
        <v>38991</v>
      </c>
    </row>
    <row r="112297">
      <c r="A112297" s="1" t="s">
        <v>1069</v>
      </c>
    </row>
    <row r="112298">
      <c r="A112298" s="1" t="s">
        <v>38992</v>
      </c>
    </row>
    <row r="112299">
      <c r="A112299" s="1" t="s">
        <v>38993</v>
      </c>
    </row>
    <row r="112300">
      <c r="A112300" s="1" t="s">
        <v>38994</v>
      </c>
    </row>
    <row r="112301">
      <c r="A112301" s="1" t="s">
        <v>38995</v>
      </c>
    </row>
    <row r="112302">
      <c r="A112302" s="1" t="s">
        <v>38996</v>
      </c>
    </row>
    <row r="112303">
      <c r="A112303" s="1" t="s">
        <v>38997</v>
      </c>
    </row>
    <row r="112304">
      <c r="A112304" s="1" t="s">
        <v>38998</v>
      </c>
    </row>
    <row r="112305">
      <c r="A112305" s="1" t="s">
        <v>38999</v>
      </c>
    </row>
    <row r="112306">
      <c r="A112306" s="1" t="s">
        <v>39000</v>
      </c>
    </row>
    <row r="112307">
      <c r="A112307" s="1" t="s">
        <v>39001</v>
      </c>
    </row>
    <row r="112308">
      <c r="A112308" s="1" t="s">
        <v>39002</v>
      </c>
    </row>
    <row r="112309">
      <c r="A112309" s="1" t="s">
        <v>39003</v>
      </c>
    </row>
    <row r="112310">
      <c r="A112310" s="1" t="s">
        <v>39004</v>
      </c>
    </row>
    <row r="112311">
      <c r="A112311" s="1" t="s">
        <v>39005</v>
      </c>
    </row>
    <row r="112312">
      <c r="A112312" s="1" t="s">
        <v>38994</v>
      </c>
    </row>
    <row r="112313">
      <c r="A112313" s="1" t="s">
        <v>38995</v>
      </c>
    </row>
    <row r="112314">
      <c r="A112314" s="1" t="s">
        <v>38996</v>
      </c>
    </row>
    <row r="112315">
      <c r="A112315" s="1" t="s">
        <v>38997</v>
      </c>
    </row>
    <row r="112316">
      <c r="A112316" s="1" t="s">
        <v>38998</v>
      </c>
    </row>
    <row r="112317">
      <c r="A112317" s="1" t="s">
        <v>38999</v>
      </c>
    </row>
    <row r="112318">
      <c r="A112318" s="1" t="s">
        <v>39000</v>
      </c>
    </row>
    <row r="112319">
      <c r="A112319" s="1" t="s">
        <v>39001</v>
      </c>
    </row>
    <row r="112320">
      <c r="A112320" s="1" t="s">
        <v>39002</v>
      </c>
    </row>
    <row r="112321">
      <c r="A112321" s="1" t="s">
        <v>39003</v>
      </c>
    </row>
    <row r="112322">
      <c r="A112322" s="1" t="s">
        <v>39004</v>
      </c>
    </row>
    <row r="112323">
      <c r="A112323" s="1" t="s">
        <v>39006</v>
      </c>
    </row>
    <row r="112324">
      <c r="A112324" s="1" t="s">
        <v>39007</v>
      </c>
    </row>
    <row r="112326">
      <c r="A112326" s="1" t="s">
        <v>39008</v>
      </c>
    </row>
    <row r="112328">
      <c r="A112328" s="1" t="s">
        <v>39009</v>
      </c>
    </row>
    <row r="112329">
      <c r="A112329" s="3" t="str">
        <f>|</f>
        <v>#ERROR!</v>
      </c>
    </row>
    <row r="112331">
      <c r="A112331" s="1" t="s">
        <v>39010</v>
      </c>
    </row>
    <row r="112333">
      <c r="A112333" s="1" t="s">
        <v>39011</v>
      </c>
    </row>
    <row r="112335">
      <c r="A112335" s="1" t="s">
        <v>39012</v>
      </c>
    </row>
    <row r="112336">
      <c r="A112336" s="1" t="s">
        <v>39013</v>
      </c>
    </row>
    <row r="112337">
      <c r="A112337" s="1" t="s">
        <v>39014</v>
      </c>
    </row>
    <row r="112338">
      <c r="A112338" s="1" t="s">
        <v>39015</v>
      </c>
    </row>
    <row r="112340">
      <c r="A112340" s="1" t="s">
        <v>39016</v>
      </c>
    </row>
    <row r="112341">
      <c r="A112341" s="1" t="s">
        <v>39017</v>
      </c>
    </row>
    <row r="112342">
      <c r="A112342" s="1" t="s">
        <v>39018</v>
      </c>
    </row>
    <row r="112343">
      <c r="A112343" s="1" t="s">
        <v>39019</v>
      </c>
    </row>
    <row r="112345">
      <c r="A112345" s="1" t="s">
        <v>39020</v>
      </c>
    </row>
    <row r="112346">
      <c r="A112346" s="1" t="s">
        <v>18558</v>
      </c>
    </row>
    <row r="112348">
      <c r="A112348" s="1" t="s">
        <v>39021</v>
      </c>
    </row>
    <row r="112350">
      <c r="A112350" s="1" t="s">
        <v>39022</v>
      </c>
    </row>
    <row r="112351">
      <c r="A112351" s="1" t="s">
        <v>39023</v>
      </c>
    </row>
    <row r="112353">
      <c r="A112353" s="1" t="s">
        <v>39024</v>
      </c>
    </row>
    <row r="112355">
      <c r="A112355" s="1" t="s">
        <v>39025</v>
      </c>
    </row>
    <row r="112356">
      <c r="A112356" s="1" t="s">
        <v>39008</v>
      </c>
    </row>
    <row r="112357">
      <c r="A112357" s="1" t="s">
        <v>39009</v>
      </c>
    </row>
    <row r="112358">
      <c r="A112358" s="1" t="s">
        <v>39010</v>
      </c>
    </row>
    <row r="112359">
      <c r="A112359" s="1" t="s">
        <v>39011</v>
      </c>
    </row>
    <row r="112360">
      <c r="A112360" s="1" t="s">
        <v>39012</v>
      </c>
    </row>
    <row r="112361">
      <c r="A112361" s="1" t="s">
        <v>39013</v>
      </c>
    </row>
    <row r="112362">
      <c r="A112362" s="1" t="s">
        <v>39014</v>
      </c>
    </row>
    <row r="112363">
      <c r="A112363" s="1" t="s">
        <v>39015</v>
      </c>
    </row>
    <row r="112364">
      <c r="A112364" s="1" t="s">
        <v>39026</v>
      </c>
    </row>
    <row r="112365">
      <c r="A112365" s="1" t="s">
        <v>39017</v>
      </c>
    </row>
    <row r="112366">
      <c r="A112366" s="1" t="s">
        <v>39018</v>
      </c>
    </row>
    <row r="112367">
      <c r="A112367" s="1" t="s">
        <v>39019</v>
      </c>
    </row>
    <row r="112368">
      <c r="A112368" s="1" t="s">
        <v>39020</v>
      </c>
    </row>
    <row r="112369">
      <c r="A112369" s="1" t="s">
        <v>39021</v>
      </c>
    </row>
    <row r="112370">
      <c r="A112370" s="1" t="s">
        <v>39022</v>
      </c>
    </row>
    <row r="112371">
      <c r="A112371" s="1" t="s">
        <v>39023</v>
      </c>
    </row>
    <row r="112372">
      <c r="A112372" s="1" t="s">
        <v>39027</v>
      </c>
    </row>
    <row r="112373">
      <c r="A112373" s="1" t="s">
        <v>39028</v>
      </c>
    </row>
    <row r="112374">
      <c r="A112374" s="1" t="s">
        <v>39029</v>
      </c>
    </row>
    <row r="112375">
      <c r="A112375" s="1" t="s">
        <v>39030</v>
      </c>
    </row>
    <row r="112376">
      <c r="A112376" s="1" t="s">
        <v>39031</v>
      </c>
    </row>
    <row r="112377">
      <c r="A112377" s="1" t="s">
        <v>39032</v>
      </c>
    </row>
    <row r="112378">
      <c r="A112378" s="1" t="s">
        <v>39033</v>
      </c>
    </row>
    <row r="112379">
      <c r="A112379" s="1" t="s">
        <v>39029</v>
      </c>
    </row>
    <row r="112380">
      <c r="A112380" s="1" t="s">
        <v>39030</v>
      </c>
    </row>
    <row r="112381">
      <c r="A112381" s="1" t="s">
        <v>39031</v>
      </c>
    </row>
    <row r="112382">
      <c r="A112382" s="1" t="s">
        <v>39032</v>
      </c>
    </row>
    <row r="112383">
      <c r="A112383" s="1" t="s">
        <v>39034</v>
      </c>
    </row>
    <row r="112384">
      <c r="A112384" s="1" t="s">
        <v>39035</v>
      </c>
    </row>
    <row r="112385">
      <c r="A112385" s="1" t="s">
        <v>39036</v>
      </c>
    </row>
    <row r="112386">
      <c r="A112386" s="1" t="s">
        <v>39037</v>
      </c>
    </row>
    <row r="112387">
      <c r="A112387" s="1" t="s">
        <v>39038</v>
      </c>
    </row>
    <row r="112388">
      <c r="A112388" s="1" t="s">
        <v>39039</v>
      </c>
    </row>
    <row r="112389">
      <c r="A112389" s="1" t="s">
        <v>39040</v>
      </c>
    </row>
    <row r="112390">
      <c r="A112390" s="1" t="s">
        <v>39041</v>
      </c>
    </row>
    <row r="112391">
      <c r="A112391" s="1" t="s">
        <v>39042</v>
      </c>
    </row>
    <row r="112392">
      <c r="A112392" s="1" t="s">
        <v>39043</v>
      </c>
    </row>
    <row r="112393">
      <c r="A112393" s="1" t="s">
        <v>39044</v>
      </c>
    </row>
    <row r="112394">
      <c r="A112394" s="1" t="s">
        <v>39045</v>
      </c>
    </row>
    <row r="112395">
      <c r="A112395" s="1" t="s">
        <v>39046</v>
      </c>
    </row>
    <row r="112396">
      <c r="A112396" s="1" t="s">
        <v>39047</v>
      </c>
    </row>
    <row r="112397">
      <c r="A112397" s="1" t="s">
        <v>39048</v>
      </c>
    </row>
    <row r="112398">
      <c r="A112398" s="1" t="s">
        <v>39049</v>
      </c>
    </row>
    <row r="112399">
      <c r="A112399" s="1" t="s">
        <v>32897</v>
      </c>
    </row>
    <row r="112400">
      <c r="A112400" s="1" t="s">
        <v>2802</v>
      </c>
    </row>
    <row r="112401">
      <c r="A112401" s="1" t="s">
        <v>39050</v>
      </c>
    </row>
    <row r="112402">
      <c r="A112402" s="3" t="str">
        <f/>
        <v>#ERROR!</v>
      </c>
    </row>
    <row r="112403">
      <c r="A112403" s="1" t="s">
        <v>39051</v>
      </c>
    </row>
    <row r="112404">
      <c r="A112404" s="1" t="s">
        <v>39052</v>
      </c>
    </row>
    <row r="112405">
      <c r="A112405" s="1" t="s">
        <v>34134</v>
      </c>
    </row>
    <row r="112406">
      <c r="A112406" s="1" t="s">
        <v>39053</v>
      </c>
    </row>
    <row r="112407">
      <c r="A112407" s="1" t="s">
        <v>39054</v>
      </c>
    </row>
    <row r="112408">
      <c r="A112408" s="1" t="s">
        <v>19991</v>
      </c>
    </row>
    <row r="112409">
      <c r="A112409" s="1" t="s">
        <v>39055</v>
      </c>
    </row>
    <row r="112410">
      <c r="A112410" s="1" t="s">
        <v>39056</v>
      </c>
    </row>
    <row r="112411">
      <c r="A112411" s="1" t="s">
        <v>39057</v>
      </c>
    </row>
    <row r="112412">
      <c r="A112412" s="1" t="s">
        <v>39058</v>
      </c>
    </row>
    <row r="112413">
      <c r="A112413" s="1" t="s">
        <v>39059</v>
      </c>
    </row>
    <row r="112414">
      <c r="A112414" s="1" t="s">
        <v>39060</v>
      </c>
    </row>
    <row r="112415">
      <c r="A112415" s="1" t="s">
        <v>39036</v>
      </c>
    </row>
    <row r="112416">
      <c r="A112416" s="1" t="s">
        <v>39037</v>
      </c>
    </row>
    <row r="112417">
      <c r="A112417" s="1" t="s">
        <v>39038</v>
      </c>
    </row>
    <row r="112418">
      <c r="A112418" s="1" t="s">
        <v>39039</v>
      </c>
    </row>
    <row r="112419">
      <c r="A112419" s="1" t="s">
        <v>39040</v>
      </c>
    </row>
    <row r="112420">
      <c r="A112420" s="1" t="s">
        <v>39041</v>
      </c>
    </row>
    <row r="112421">
      <c r="A112421" s="1" t="s">
        <v>39042</v>
      </c>
    </row>
    <row r="112422">
      <c r="A112422" s="1" t="s">
        <v>39043</v>
      </c>
    </row>
    <row r="112423">
      <c r="A112423" s="1" t="s">
        <v>39044</v>
      </c>
    </row>
    <row r="112424">
      <c r="A112424" s="1" t="s">
        <v>39045</v>
      </c>
    </row>
    <row r="112425">
      <c r="A112425" s="1" t="s">
        <v>39046</v>
      </c>
    </row>
    <row r="112426">
      <c r="A112426" s="1" t="s">
        <v>39047</v>
      </c>
    </row>
    <row r="112427">
      <c r="A112427" s="1" t="s">
        <v>39048</v>
      </c>
    </row>
    <row r="112428">
      <c r="A112428" s="1" t="s">
        <v>39049</v>
      </c>
    </row>
    <row r="112429">
      <c r="A112429" s="1" t="s">
        <v>39050</v>
      </c>
    </row>
    <row r="112430">
      <c r="A112430" s="1" t="s">
        <v>39051</v>
      </c>
    </row>
    <row r="112431">
      <c r="A112431" s="1" t="s">
        <v>39052</v>
      </c>
    </row>
    <row r="112432">
      <c r="A112432" s="1" t="s">
        <v>39053</v>
      </c>
    </row>
    <row r="112433">
      <c r="A112433" s="1" t="s">
        <v>39054</v>
      </c>
    </row>
    <row r="112434">
      <c r="A112434" s="1" t="s">
        <v>19991</v>
      </c>
    </row>
    <row r="112435">
      <c r="A112435" s="1" t="s">
        <v>39055</v>
      </c>
    </row>
    <row r="112436">
      <c r="A112436" s="1" t="s">
        <v>39056</v>
      </c>
    </row>
    <row r="112437">
      <c r="A112437" s="1" t="s">
        <v>39057</v>
      </c>
    </row>
    <row r="112438">
      <c r="A112438" s="1" t="s">
        <v>39058</v>
      </c>
    </row>
    <row r="112439">
      <c r="A112439" s="1" t="s">
        <v>39061</v>
      </c>
    </row>
    <row r="112440">
      <c r="A112440" s="1" t="s">
        <v>39062</v>
      </c>
    </row>
    <row r="112441">
      <c r="A112441" s="1" t="s">
        <v>39063</v>
      </c>
    </row>
    <row r="112442">
      <c r="A112442" s="1" t="s">
        <v>39064</v>
      </c>
    </row>
    <row r="112443">
      <c r="A112443" s="1" t="s">
        <v>39065</v>
      </c>
    </row>
    <row r="112444">
      <c r="A112444" s="1" t="s">
        <v>39066</v>
      </c>
    </row>
    <row r="112445">
      <c r="A112445" s="1" t="s">
        <v>28425</v>
      </c>
    </row>
    <row r="112446">
      <c r="A112446" s="3" t="str">
        <f> A i</f>
        <v>#ERROR!</v>
      </c>
    </row>
    <row r="112447">
      <c r="A112447" s="1" t="s">
        <v>39067</v>
      </c>
    </row>
    <row r="112448">
      <c r="A112448" s="1" t="s">
        <v>39068</v>
      </c>
    </row>
    <row r="112449">
      <c r="A112449" s="1" t="s">
        <v>39063</v>
      </c>
    </row>
    <row r="112450">
      <c r="A112450" s="1" t="s">
        <v>39064</v>
      </c>
    </row>
    <row r="112451">
      <c r="A112451" s="1" t="s">
        <v>39065</v>
      </c>
    </row>
    <row r="112452">
      <c r="A112452" s="1" t="s">
        <v>39066</v>
      </c>
    </row>
    <row r="112453">
      <c r="A112453" s="3" t="str">
        <f> A i</f>
        <v>#ERROR!</v>
      </c>
    </row>
    <row r="112454">
      <c r="A112454" s="1" t="s">
        <v>39069</v>
      </c>
    </row>
    <row r="112455">
      <c r="A112455" s="1" t="s">
        <v>39070</v>
      </c>
    </row>
    <row r="112456">
      <c r="A112456" s="1" t="s">
        <v>39071</v>
      </c>
    </row>
    <row r="112457">
      <c r="A112457" s="1" t="s">
        <v>39072</v>
      </c>
    </row>
    <row r="112458">
      <c r="A112458" s="1" t="s">
        <v>39073</v>
      </c>
    </row>
    <row r="112459">
      <c r="A112459" s="1" t="s">
        <v>39074</v>
      </c>
    </row>
    <row r="112460">
      <c r="A112460" s="1" t="s">
        <v>39075</v>
      </c>
    </row>
    <row r="112461">
      <c r="A112461" s="1" t="s">
        <v>39076</v>
      </c>
    </row>
    <row r="112462">
      <c r="A112462" s="1" t="s">
        <v>39077</v>
      </c>
    </row>
    <row r="112463">
      <c r="A112463" s="1" t="s">
        <v>39078</v>
      </c>
    </row>
    <row r="112464">
      <c r="A112464" s="1" t="s">
        <v>39079</v>
      </c>
    </row>
    <row r="112465">
      <c r="A112465" s="1" t="s">
        <v>39080</v>
      </c>
    </row>
    <row r="112466">
      <c r="A112466" s="1" t="s">
        <v>39081</v>
      </c>
    </row>
    <row r="112467">
      <c r="A112467" s="1" t="s">
        <v>39082</v>
      </c>
    </row>
    <row r="112468">
      <c r="A112468" s="1" t="s">
        <v>39083</v>
      </c>
    </row>
    <row r="112469">
      <c r="A112469" s="1" t="s">
        <v>39084</v>
      </c>
    </row>
    <row r="112470">
      <c r="A112470" s="1" t="s">
        <v>39085</v>
      </c>
    </row>
    <row r="112471">
      <c r="A112471" s="1" t="s">
        <v>39086</v>
      </c>
    </row>
    <row r="112472">
      <c r="A112472" s="1" t="s">
        <v>39087</v>
      </c>
    </row>
    <row r="112473">
      <c r="A112473" s="1" t="s">
        <v>39088</v>
      </c>
    </row>
    <row r="112474">
      <c r="A112474" s="1" t="s">
        <v>39089</v>
      </c>
    </row>
    <row r="112475">
      <c r="A112475" s="1" t="s">
        <v>39090</v>
      </c>
    </row>
    <row r="112476">
      <c r="A112476" s="1" t="s">
        <v>39091</v>
      </c>
    </row>
    <row r="112477">
      <c r="A112477" s="1" t="s">
        <v>39092</v>
      </c>
    </row>
    <row r="112478">
      <c r="A112478" s="1" t="s">
        <v>7815</v>
      </c>
    </row>
    <row r="112479">
      <c r="A112479" s="1" t="s">
        <v>39093</v>
      </c>
    </row>
    <row r="112480">
      <c r="A112480" s="1" t="s">
        <v>39094</v>
      </c>
    </row>
    <row r="112481">
      <c r="A112481" s="1" t="s">
        <v>39095</v>
      </c>
    </row>
    <row r="112482">
      <c r="A112482" s="1" t="s">
        <v>39096</v>
      </c>
    </row>
    <row r="112483">
      <c r="A112483" s="1" t="s">
        <v>39097</v>
      </c>
    </row>
    <row r="112484">
      <c r="A112484" s="1" t="s">
        <v>39098</v>
      </c>
    </row>
    <row r="112485">
      <c r="A112485" s="1" t="s">
        <v>39099</v>
      </c>
    </row>
    <row r="112486">
      <c r="A112486" s="1" t="s">
        <v>39071</v>
      </c>
    </row>
    <row r="112487">
      <c r="A112487" s="1" t="s">
        <v>39072</v>
      </c>
    </row>
    <row r="112488">
      <c r="A112488" s="1" t="s">
        <v>39073</v>
      </c>
    </row>
    <row r="112489">
      <c r="A112489" s="1" t="s">
        <v>39074</v>
      </c>
    </row>
    <row r="112490">
      <c r="A112490" s="1" t="s">
        <v>39075</v>
      </c>
    </row>
    <row r="112491">
      <c r="A112491" s="1" t="s">
        <v>39076</v>
      </c>
    </row>
    <row r="112492">
      <c r="A112492" s="1" t="s">
        <v>39077</v>
      </c>
    </row>
    <row r="112493">
      <c r="A112493" s="1" t="s">
        <v>39078</v>
      </c>
    </row>
    <row r="112494">
      <c r="A112494" s="1" t="s">
        <v>39079</v>
      </c>
    </row>
    <row r="112495">
      <c r="A112495" s="1" t="s">
        <v>39080</v>
      </c>
    </row>
    <row r="112496">
      <c r="A112496" s="1" t="s">
        <v>39081</v>
      </c>
    </row>
    <row r="112497">
      <c r="A112497" s="1" t="s">
        <v>39082</v>
      </c>
    </row>
    <row r="112498">
      <c r="A112498" s="1" t="s">
        <v>39083</v>
      </c>
    </row>
    <row r="112499">
      <c r="A112499" s="1" t="s">
        <v>39084</v>
      </c>
    </row>
    <row r="112500">
      <c r="A112500" s="1" t="s">
        <v>39085</v>
      </c>
    </row>
    <row r="112501">
      <c r="A112501" s="1" t="s">
        <v>39086</v>
      </c>
    </row>
    <row r="112502">
      <c r="A112502" s="1" t="s">
        <v>39087</v>
      </c>
    </row>
    <row r="112503">
      <c r="A112503" s="1" t="s">
        <v>39088</v>
      </c>
    </row>
    <row r="112504">
      <c r="A112504" s="1" t="s">
        <v>39089</v>
      </c>
    </row>
    <row r="112505">
      <c r="A112505" s="1" t="s">
        <v>39090</v>
      </c>
    </row>
    <row r="112506">
      <c r="A112506" s="1" t="s">
        <v>39091</v>
      </c>
    </row>
    <row r="112507">
      <c r="A112507" s="1" t="s">
        <v>39092</v>
      </c>
    </row>
    <row r="112508">
      <c r="A112508" s="1" t="s">
        <v>39093</v>
      </c>
    </row>
    <row r="112509">
      <c r="A112509" s="1" t="s">
        <v>39095</v>
      </c>
    </row>
    <row r="112510">
      <c r="A112510" s="1" t="s">
        <v>39096</v>
      </c>
    </row>
    <row r="112511">
      <c r="A112511" s="1" t="s">
        <v>39097</v>
      </c>
    </row>
    <row r="112512">
      <c r="A112512" s="1" t="s">
        <v>39098</v>
      </c>
    </row>
    <row r="112513">
      <c r="A112513" s="1" t="s">
        <v>39100</v>
      </c>
    </row>
    <row r="112514">
      <c r="A112514" s="1" t="s">
        <v>39101</v>
      </c>
    </row>
    <row r="112515">
      <c r="A112515" s="1" t="s">
        <v>39102</v>
      </c>
    </row>
    <row r="112516">
      <c r="A112516" s="1" t="s">
        <v>39103</v>
      </c>
    </row>
    <row r="112517">
      <c r="A112517" s="1" t="s">
        <v>9843</v>
      </c>
    </row>
    <row r="112518">
      <c r="A112518" s="3" t="str">
        <f> ‘a Pal Ts CaS</f>
        <v>#ERROR!</v>
      </c>
    </row>
    <row r="112519">
      <c r="A112519" s="1" t="s">
        <v>39104</v>
      </c>
    </row>
    <row r="112520">
      <c r="A112520" s="1" t="s">
        <v>322</v>
      </c>
    </row>
    <row r="112521">
      <c r="A112521" s="1" t="s">
        <v>23105</v>
      </c>
    </row>
    <row r="112522">
      <c r="A112522" s="1" t="s">
        <v>9902</v>
      </c>
    </row>
    <row r="112523">
      <c r="A112523" s="1" t="s">
        <v>39105</v>
      </c>
    </row>
    <row r="112524">
      <c r="A112524" s="1" t="s">
        <v>39106</v>
      </c>
    </row>
    <row r="112525">
      <c r="A112525" s="1" t="s">
        <v>39107</v>
      </c>
    </row>
    <row r="112526">
      <c r="A112526" s="1" t="s">
        <v>39108</v>
      </c>
    </row>
    <row r="112527">
      <c r="A112527" s="1" t="s">
        <v>39109</v>
      </c>
    </row>
    <row r="112528">
      <c r="A112528" s="1" t="s">
        <v>39110</v>
      </c>
    </row>
    <row r="112529">
      <c r="A112529" s="1" t="s">
        <v>39111</v>
      </c>
    </row>
    <row r="112530">
      <c r="A112530" s="1" t="s">
        <v>39112</v>
      </c>
    </row>
    <row r="112531">
      <c r="A112531" s="1" t="s">
        <v>39113</v>
      </c>
    </row>
    <row r="112532">
      <c r="A112532" s="1" t="s">
        <v>4717</v>
      </c>
    </row>
    <row r="112533">
      <c r="A112533" s="1" t="s">
        <v>39114</v>
      </c>
    </row>
    <row r="112534">
      <c r="A112534" s="1">
        <v>2.0</v>
      </c>
    </row>
    <row r="112535">
      <c r="A112535" s="1" t="s">
        <v>39115</v>
      </c>
    </row>
    <row r="112536">
      <c r="A112536" s="1" t="s">
        <v>14592</v>
      </c>
    </row>
    <row r="112537">
      <c r="A112537" s="1" t="s">
        <v>39116</v>
      </c>
    </row>
    <row r="112538">
      <c r="A112538" s="1" t="s">
        <v>39117</v>
      </c>
    </row>
    <row r="112539">
      <c r="A112539" s="1" t="s">
        <v>39102</v>
      </c>
    </row>
    <row r="112540">
      <c r="A112540" s="1" t="s">
        <v>39103</v>
      </c>
    </row>
    <row r="112541">
      <c r="A112541" s="3" t="str">
        <f> ‘a Pal Ts CaS</f>
        <v>#ERROR!</v>
      </c>
    </row>
    <row r="112542">
      <c r="A112542" s="1" t="s">
        <v>39104</v>
      </c>
    </row>
    <row r="112543">
      <c r="A112543" s="1" t="s">
        <v>39105</v>
      </c>
    </row>
    <row r="112544">
      <c r="A112544" s="1" t="s">
        <v>39106</v>
      </c>
    </row>
    <row r="112545">
      <c r="A112545" s="1" t="s">
        <v>39107</v>
      </c>
    </row>
    <row r="112546">
      <c r="A112546" s="1" t="s">
        <v>39108</v>
      </c>
    </row>
    <row r="112547">
      <c r="A112547" s="1" t="s">
        <v>39109</v>
      </c>
    </row>
    <row r="112548">
      <c r="A112548" s="1" t="s">
        <v>39110</v>
      </c>
    </row>
    <row r="112549">
      <c r="A112549" s="1" t="s">
        <v>39111</v>
      </c>
    </row>
    <row r="112550">
      <c r="A112550" s="1" t="s">
        <v>39112</v>
      </c>
    </row>
    <row r="112551">
      <c r="A112551" s="1" t="s">
        <v>39113</v>
      </c>
    </row>
    <row r="112552">
      <c r="A112552" s="1" t="s">
        <v>39114</v>
      </c>
    </row>
    <row r="112553">
      <c r="A112553" s="1" t="s">
        <v>39115</v>
      </c>
    </row>
    <row r="112554">
      <c r="A112554" s="1" t="s">
        <v>39118</v>
      </c>
    </row>
    <row r="112555">
      <c r="A112555" s="1" t="s">
        <v>39119</v>
      </c>
    </row>
    <row r="112556">
      <c r="A112556" s="1" t="s">
        <v>39120</v>
      </c>
    </row>
    <row r="112557">
      <c r="A112557" s="1" t="s">
        <v>39121</v>
      </c>
    </row>
    <row r="112558">
      <c r="A112558" s="1" t="s">
        <v>9311</v>
      </c>
    </row>
    <row r="112559">
      <c r="A112559" s="1" t="s">
        <v>39122</v>
      </c>
    </row>
    <row r="112560">
      <c r="A112560" s="1" t="s">
        <v>39123</v>
      </c>
    </row>
    <row r="112561">
      <c r="A112561" s="1" t="s">
        <v>39120</v>
      </c>
    </row>
    <row r="112562">
      <c r="A112562" s="1" t="s">
        <v>39121</v>
      </c>
    </row>
    <row r="112563">
      <c r="A112563" s="1" t="s">
        <v>39124</v>
      </c>
    </row>
    <row r="112564">
      <c r="A112564" s="1" t="s">
        <v>39125</v>
      </c>
    </row>
    <row r="112565">
      <c r="A112565" s="1" t="s">
        <v>39126</v>
      </c>
    </row>
    <row r="112566">
      <c r="A112566" s="1" t="s">
        <v>39127</v>
      </c>
    </row>
    <row r="112567">
      <c r="A112567" s="1" t="s">
        <v>39128</v>
      </c>
    </row>
    <row r="112568">
      <c r="A112568" s="1" t="s">
        <v>39129</v>
      </c>
    </row>
    <row r="112569">
      <c r="A112569" s="1" t="s">
        <v>977</v>
      </c>
    </row>
    <row r="112570">
      <c r="A112570" s="1" t="s">
        <v>39130</v>
      </c>
    </row>
    <row r="112571">
      <c r="A112571" s="1" t="s">
        <v>39126</v>
      </c>
    </row>
    <row r="112572">
      <c r="A112572" s="1" t="s">
        <v>39127</v>
      </c>
    </row>
    <row r="112573">
      <c r="A112573" s="1" t="s">
        <v>39128</v>
      </c>
    </row>
    <row r="112574">
      <c r="A112574" s="1" t="s">
        <v>39129</v>
      </c>
    </row>
    <row r="112575">
      <c r="A112575" s="1" t="s">
        <v>39131</v>
      </c>
    </row>
    <row r="112576">
      <c r="A112576" s="1" t="s">
        <v>39132</v>
      </c>
    </row>
    <row r="112577">
      <c r="A112577" s="1" t="s">
        <v>39133</v>
      </c>
    </row>
    <row r="112578">
      <c r="A112578" s="1" t="s">
        <v>977</v>
      </c>
    </row>
    <row r="112579">
      <c r="A112579" s="1" t="s">
        <v>39134</v>
      </c>
    </row>
    <row r="112580">
      <c r="A112580" s="1" t="s">
        <v>39135</v>
      </c>
    </row>
    <row r="112581">
      <c r="A112581" s="1" t="s">
        <v>39136</v>
      </c>
    </row>
    <row r="112582">
      <c r="A112582" s="1" t="s">
        <v>977</v>
      </c>
    </row>
    <row r="112583">
      <c r="A112583" s="1" t="s">
        <v>39137</v>
      </c>
    </row>
    <row r="112584">
      <c r="A112584" s="1" t="s">
        <v>39138</v>
      </c>
    </row>
    <row r="112585">
      <c r="A112585" s="1" t="s">
        <v>39139</v>
      </c>
    </row>
    <row r="112586">
      <c r="A112586" s="1" t="s">
        <v>39140</v>
      </c>
    </row>
    <row r="112587">
      <c r="A112587" s="1" t="s">
        <v>39141</v>
      </c>
    </row>
    <row r="112588">
      <c r="A112588" s="1" t="s">
        <v>39142</v>
      </c>
    </row>
    <row r="112589">
      <c r="A112589" s="1" t="s">
        <v>39143</v>
      </c>
    </row>
    <row r="112590">
      <c r="A112590" s="1" t="s">
        <v>39144</v>
      </c>
    </row>
    <row r="112591">
      <c r="A112591" s="3" t="str">
        <f> \ ean eee</f>
        <v>#ERROR!</v>
      </c>
    </row>
    <row r="112592">
      <c r="A112592" s="1" t="s">
        <v>39145</v>
      </c>
    </row>
    <row r="112593">
      <c r="A112593" s="3" t="str">
        <f> Se NT i | re we</f>
        <v>#ERROR!</v>
      </c>
    </row>
    <row r="112594">
      <c r="A112594" s="1" t="s">
        <v>34777</v>
      </c>
    </row>
    <row r="112595">
      <c r="A112595" s="1" t="s">
        <v>39146</v>
      </c>
    </row>
    <row r="112596">
      <c r="A112596" s="1" t="s">
        <v>39147</v>
      </c>
    </row>
    <row r="112597">
      <c r="A112597" s="1" t="s">
        <v>39148</v>
      </c>
    </row>
    <row r="112598">
      <c r="A112598" s="1" t="s">
        <v>39149</v>
      </c>
    </row>
    <row r="112599">
      <c r="A112599" s="1" t="s">
        <v>39150</v>
      </c>
    </row>
    <row r="112600">
      <c r="A112600" s="1" t="s">
        <v>39151</v>
      </c>
    </row>
    <row r="112601">
      <c r="A112601" s="1" t="s">
        <v>39152</v>
      </c>
    </row>
    <row r="112602">
      <c r="A112602" s="1" t="s">
        <v>39153</v>
      </c>
    </row>
    <row r="112603">
      <c r="A112603" s="1" t="s">
        <v>22489</v>
      </c>
    </row>
    <row r="112604">
      <c r="A112604" s="1" t="s">
        <v>4385</v>
      </c>
    </row>
    <row r="112605">
      <c r="A112605" s="1" t="s">
        <v>39154</v>
      </c>
    </row>
    <row r="112606">
      <c r="A112606" s="1" t="s">
        <v>39155</v>
      </c>
    </row>
    <row r="112607">
      <c r="A112607" s="1" t="s">
        <v>39156</v>
      </c>
    </row>
    <row r="112608">
      <c r="A112608" s="1" t="s">
        <v>7512</v>
      </c>
    </row>
    <row r="112609">
      <c r="A112609" s="1" t="s">
        <v>2303</v>
      </c>
    </row>
    <row r="112610">
      <c r="A112610" s="1" t="s">
        <v>977</v>
      </c>
    </row>
    <row r="112611">
      <c r="A112611" s="1" t="s">
        <v>977</v>
      </c>
    </row>
    <row r="112612">
      <c r="A112612" s="3" t="str">
        <f> SRT Rm</f>
        <v>#ERROR!</v>
      </c>
    </row>
    <row r="112613">
      <c r="A112613" s="1" t="s">
        <v>39157</v>
      </c>
    </row>
    <row r="112614">
      <c r="A112614" s="1" t="s">
        <v>39133</v>
      </c>
    </row>
    <row r="112615">
      <c r="A112615" s="1" t="s">
        <v>39134</v>
      </c>
    </row>
    <row r="112616">
      <c r="A112616" s="1" t="s">
        <v>39135</v>
      </c>
    </row>
    <row r="112617">
      <c r="A112617" s="1" t="s">
        <v>39136</v>
      </c>
    </row>
    <row r="112618">
      <c r="A112618" s="1" t="s">
        <v>39137</v>
      </c>
    </row>
    <row r="112619">
      <c r="A112619" s="1" t="s">
        <v>39138</v>
      </c>
    </row>
    <row r="112620">
      <c r="A112620" s="1" t="s">
        <v>39139</v>
      </c>
    </row>
    <row r="112621">
      <c r="A112621" s="1" t="s">
        <v>39140</v>
      </c>
    </row>
    <row r="112622">
      <c r="A112622" s="1" t="s">
        <v>39141</v>
      </c>
    </row>
    <row r="112623">
      <c r="A112623" s="1" t="s">
        <v>39142</v>
      </c>
    </row>
    <row r="112624">
      <c r="A112624" s="1" t="s">
        <v>39143</v>
      </c>
    </row>
    <row r="112625">
      <c r="A112625" s="1" t="s">
        <v>39144</v>
      </c>
    </row>
    <row r="112626">
      <c r="A112626" s="3" t="str">
        <f> \ ean eee</f>
        <v>#ERROR!</v>
      </c>
    </row>
    <row r="112627">
      <c r="A112627" s="3" t="str">
        <f> Se NT i | re we</f>
        <v>#ERROR!</v>
      </c>
    </row>
    <row r="112628">
      <c r="A112628" s="1" t="s">
        <v>39146</v>
      </c>
    </row>
    <row r="112629">
      <c r="A112629" s="1" t="s">
        <v>39147</v>
      </c>
    </row>
    <row r="112630">
      <c r="A112630" s="1" t="s">
        <v>39148</v>
      </c>
    </row>
    <row r="112631">
      <c r="A112631" s="1" t="s">
        <v>39149</v>
      </c>
    </row>
    <row r="112632">
      <c r="A112632" s="1" t="s">
        <v>39150</v>
      </c>
    </row>
    <row r="112633">
      <c r="A112633" s="1" t="s">
        <v>39151</v>
      </c>
    </row>
    <row r="112634">
      <c r="A112634" s="1" t="s">
        <v>39152</v>
      </c>
    </row>
    <row r="112635">
      <c r="A112635" s="1" t="s">
        <v>39153</v>
      </c>
    </row>
    <row r="112636">
      <c r="A112636" s="1" t="s">
        <v>22489</v>
      </c>
    </row>
    <row r="112637">
      <c r="A112637" s="1" t="s">
        <v>4385</v>
      </c>
    </row>
    <row r="112638">
      <c r="A112638" s="1" t="s">
        <v>39154</v>
      </c>
    </row>
    <row r="112639">
      <c r="A112639" s="1" t="s">
        <v>39155</v>
      </c>
    </row>
    <row r="112640">
      <c r="A112640" s="1" t="s">
        <v>7512</v>
      </c>
    </row>
    <row r="112641">
      <c r="A112641" s="1" t="s">
        <v>2303</v>
      </c>
    </row>
    <row r="112642">
      <c r="A112642" s="3" t="str">
        <f> SRT Rm",300,True,False,2025-10-25 00:14:30,2.0_enhanced</f>
        <v>#ERROR!</v>
      </c>
    </row>
    <row r="112643">
      <c r="A112643" s="1" t="s">
        <v>39158</v>
      </c>
    </row>
    <row r="112644">
      <c r="A112644" s="1" t="s">
        <v>34601</v>
      </c>
    </row>
    <row r="112645">
      <c r="A112645" s="1" t="s">
        <v>15701</v>
      </c>
    </row>
    <row r="112646">
      <c r="A112646" s="1" t="s">
        <v>33434</v>
      </c>
    </row>
    <row r="112647">
      <c r="A112647" s="1" t="s">
        <v>39159</v>
      </c>
    </row>
    <row r="112648">
      <c r="A112648" s="1" t="s">
        <v>39160</v>
      </c>
    </row>
    <row r="112649">
      <c r="A112649" s="1" t="s">
        <v>39161</v>
      </c>
    </row>
    <row r="112650">
      <c r="A112650" s="1" t="s">
        <v>39162</v>
      </c>
    </row>
    <row r="112651">
      <c r="A112651" s="1" t="s">
        <v>39163</v>
      </c>
    </row>
    <row r="112652">
      <c r="A112652" s="1" t="s">
        <v>977</v>
      </c>
    </row>
    <row r="112653">
      <c r="A112653" s="1" t="s">
        <v>39164</v>
      </c>
    </row>
    <row r="112654">
      <c r="A112654" s="1" t="s">
        <v>34601</v>
      </c>
    </row>
    <row r="112655">
      <c r="A112655" s="1" t="s">
        <v>39159</v>
      </c>
    </row>
    <row r="112656">
      <c r="A112656" s="1" t="s">
        <v>39160</v>
      </c>
    </row>
    <row r="112657">
      <c r="A112657" s="1" t="s">
        <v>39161</v>
      </c>
    </row>
    <row r="112658">
      <c r="A112658" s="1" t="s">
        <v>39165</v>
      </c>
    </row>
    <row r="112659">
      <c r="A112659" s="1" t="s">
        <v>39166</v>
      </c>
    </row>
    <row r="112660">
      <c r="A112660" s="1" t="s">
        <v>39167</v>
      </c>
    </row>
    <row r="112661">
      <c r="A112661" s="1" t="s">
        <v>39168</v>
      </c>
    </row>
    <row r="112662">
      <c r="A112662" s="1" t="s">
        <v>39169</v>
      </c>
    </row>
    <row r="112663">
      <c r="A112663" s="1" t="s">
        <v>39170</v>
      </c>
    </row>
    <row r="112664">
      <c r="A112664" s="1" t="s">
        <v>39171</v>
      </c>
    </row>
    <row r="112665">
      <c r="A112665" s="1" t="s">
        <v>39172</v>
      </c>
    </row>
    <row r="112666">
      <c r="A112666" s="1" t="s">
        <v>39173</v>
      </c>
    </row>
    <row r="112667">
      <c r="A112667" s="1" t="s">
        <v>39174</v>
      </c>
    </row>
    <row r="112668">
      <c r="A112668" s="1" t="s">
        <v>39175</v>
      </c>
    </row>
    <row r="112669">
      <c r="A112669" s="1" t="s">
        <v>39176</v>
      </c>
    </row>
    <row r="112670">
      <c r="A112670" s="1" t="s">
        <v>39167</v>
      </c>
    </row>
    <row r="112671">
      <c r="A112671" s="1" t="s">
        <v>39168</v>
      </c>
    </row>
    <row r="112672">
      <c r="A112672" s="1" t="s">
        <v>39169</v>
      </c>
    </row>
    <row r="112673">
      <c r="A112673" s="1" t="s">
        <v>39170</v>
      </c>
    </row>
    <row r="112674">
      <c r="A112674" s="1" t="s">
        <v>39171</v>
      </c>
    </row>
    <row r="112675">
      <c r="A112675" s="1" t="s">
        <v>39172</v>
      </c>
    </row>
    <row r="112676">
      <c r="A112676" s="1" t="s">
        <v>39173</v>
      </c>
    </row>
    <row r="112677">
      <c r="A112677" s="1" t="s">
        <v>39174</v>
      </c>
    </row>
    <row r="112678">
      <c r="A112678" s="1" t="s">
        <v>39175</v>
      </c>
    </row>
    <row r="112679">
      <c r="A112679" s="1" t="s">
        <v>39177</v>
      </c>
    </row>
    <row r="112680">
      <c r="A112680" s="1" t="s">
        <v>39178</v>
      </c>
    </row>
    <row r="112681">
      <c r="A112681" s="1" t="s">
        <v>39179</v>
      </c>
    </row>
    <row r="112682">
      <c r="A112682" s="1" t="s">
        <v>39180</v>
      </c>
    </row>
    <row r="112683">
      <c r="A112683" s="1" t="s">
        <v>39181</v>
      </c>
    </row>
    <row r="112684">
      <c r="A112684" s="1" t="s">
        <v>39182</v>
      </c>
    </row>
    <row r="112685">
      <c r="A112685" s="1" t="s">
        <v>34047</v>
      </c>
    </row>
    <row r="112686">
      <c r="A112686" s="1" t="s">
        <v>39183</v>
      </c>
    </row>
    <row r="112687">
      <c r="A112687" s="1" t="s">
        <v>8688</v>
      </c>
    </row>
    <row r="112688">
      <c r="A112688" s="1" t="s">
        <v>39184</v>
      </c>
    </row>
    <row r="112689">
      <c r="A112689" s="1" t="s">
        <v>39185</v>
      </c>
    </row>
    <row r="112690">
      <c r="A112690" s="1" t="s">
        <v>39186</v>
      </c>
    </row>
    <row r="112691">
      <c r="A112691" s="1" t="s">
        <v>39187</v>
      </c>
    </row>
    <row r="112692">
      <c r="A112692" s="1" t="s">
        <v>39188</v>
      </c>
    </row>
    <row r="112693">
      <c r="A112693" s="1" t="s">
        <v>39189</v>
      </c>
    </row>
    <row r="112694">
      <c r="A112694" s="1" t="s">
        <v>39190</v>
      </c>
    </row>
    <row r="112695">
      <c r="A112695" s="1" t="s">
        <v>39191</v>
      </c>
    </row>
    <row r="112696">
      <c r="A112696" s="1" t="s">
        <v>39192</v>
      </c>
    </row>
    <row r="112697">
      <c r="A112697" s="1" t="s">
        <v>39193</v>
      </c>
    </row>
    <row r="112698">
      <c r="A112698" s="1" t="s">
        <v>39179</v>
      </c>
    </row>
    <row r="112699">
      <c r="A112699" s="1" t="s">
        <v>39180</v>
      </c>
    </row>
    <row r="112700">
      <c r="A112700" s="1" t="s">
        <v>39181</v>
      </c>
    </row>
    <row r="112701">
      <c r="A112701" s="1" t="s">
        <v>39182</v>
      </c>
    </row>
    <row r="112702">
      <c r="A112702" s="1" t="s">
        <v>39183</v>
      </c>
    </row>
    <row r="112703">
      <c r="A112703" s="1" t="s">
        <v>39184</v>
      </c>
    </row>
    <row r="112704">
      <c r="A112704" s="1" t="s">
        <v>39185</v>
      </c>
    </row>
    <row r="112705">
      <c r="A112705" s="1" t="s">
        <v>39186</v>
      </c>
    </row>
    <row r="112706">
      <c r="A112706" s="1" t="s">
        <v>39187</v>
      </c>
    </row>
    <row r="112707">
      <c r="A112707" s="1" t="s">
        <v>39189</v>
      </c>
    </row>
    <row r="112708">
      <c r="A112708" s="1" t="s">
        <v>39190</v>
      </c>
    </row>
    <row r="112709">
      <c r="A112709" s="1" t="s">
        <v>39191</v>
      </c>
    </row>
    <row r="112710">
      <c r="A112710" s="1" t="s">
        <v>39192</v>
      </c>
    </row>
    <row r="112711">
      <c r="A112711" s="1" t="s">
        <v>39194</v>
      </c>
    </row>
    <row r="112712">
      <c r="A112712" s="1" t="s">
        <v>39195</v>
      </c>
    </row>
    <row r="112713">
      <c r="A112713" s="1" t="s">
        <v>39196</v>
      </c>
    </row>
    <row r="112714">
      <c r="A112714" s="1" t="s">
        <v>966</v>
      </c>
    </row>
    <row r="112715">
      <c r="A112715" s="1" t="s">
        <v>39197</v>
      </c>
    </row>
    <row r="112716">
      <c r="A112716" s="1" t="s">
        <v>39198</v>
      </c>
    </row>
    <row r="112717">
      <c r="A112717" s="1" t="s">
        <v>39199</v>
      </c>
    </row>
    <row r="112718">
      <c r="A112718" s="1" t="s">
        <v>39200</v>
      </c>
    </row>
    <row r="112719">
      <c r="A112719" s="1" t="s">
        <v>39201</v>
      </c>
    </row>
    <row r="112720">
      <c r="A112720" s="1" t="s">
        <v>39202</v>
      </c>
    </row>
    <row r="112721">
      <c r="A112721" s="1" t="s">
        <v>31483</v>
      </c>
    </row>
    <row r="112722">
      <c r="A112722" s="1" t="s">
        <v>39203</v>
      </c>
    </row>
    <row r="112723">
      <c r="A112723" s="1" t="s">
        <v>39204</v>
      </c>
    </row>
    <row r="112724">
      <c r="A112724" s="1" t="s">
        <v>39205</v>
      </c>
    </row>
    <row r="112725">
      <c r="A112725" s="1" t="s">
        <v>39206</v>
      </c>
    </row>
    <row r="112726">
      <c r="A112726" s="1" t="s">
        <v>39207</v>
      </c>
    </row>
    <row r="112727">
      <c r="A112727" s="1" t="s">
        <v>39208</v>
      </c>
    </row>
    <row r="112728">
      <c r="A112728" s="1" t="s">
        <v>39209</v>
      </c>
    </row>
    <row r="112729">
      <c r="A112729" s="1" t="s">
        <v>39210</v>
      </c>
    </row>
    <row r="112730">
      <c r="A112730" s="1" t="s">
        <v>39211</v>
      </c>
    </row>
    <row r="112731">
      <c r="A112731" s="1" t="s">
        <v>34557</v>
      </c>
    </row>
    <row r="112732">
      <c r="A112732" s="1" t="s">
        <v>39212</v>
      </c>
    </row>
    <row r="112733">
      <c r="A112733" s="3" t="str">
        <f> - Fs EM</f>
        <v>#ERROR!</v>
      </c>
    </row>
    <row r="112734">
      <c r="A112734" s="1" t="s">
        <v>39213</v>
      </c>
    </row>
    <row r="112735">
      <c r="A112735" s="1" t="s">
        <v>39214</v>
      </c>
    </row>
    <row r="112736">
      <c r="A112736" s="1" t="s">
        <v>39215</v>
      </c>
    </row>
    <row r="112737">
      <c r="A112737" s="1" t="s">
        <v>39196</v>
      </c>
    </row>
    <row r="112738">
      <c r="A112738" s="1" t="s">
        <v>39198</v>
      </c>
    </row>
    <row r="112739">
      <c r="A112739" s="1" t="s">
        <v>39199</v>
      </c>
    </row>
    <row r="112740">
      <c r="A112740" s="1" t="s">
        <v>39200</v>
      </c>
    </row>
    <row r="112741">
      <c r="A112741" s="1" t="s">
        <v>39201</v>
      </c>
    </row>
    <row r="112742">
      <c r="A112742" s="1" t="s">
        <v>39202</v>
      </c>
    </row>
    <row r="112743">
      <c r="A112743" s="1" t="s">
        <v>31483</v>
      </c>
    </row>
    <row r="112744">
      <c r="A112744" s="1" t="s">
        <v>39203</v>
      </c>
    </row>
    <row r="112745">
      <c r="A112745" s="1" t="s">
        <v>39204</v>
      </c>
    </row>
    <row r="112746">
      <c r="A112746" s="1" t="s">
        <v>39205</v>
      </c>
    </row>
    <row r="112747">
      <c r="A112747" s="1" t="s">
        <v>39206</v>
      </c>
    </row>
    <row r="112748">
      <c r="A112748" s="1" t="s">
        <v>39207</v>
      </c>
    </row>
    <row r="112749">
      <c r="A112749" s="1" t="s">
        <v>39208</v>
      </c>
    </row>
    <row r="112750">
      <c r="A112750" s="1" t="s">
        <v>39209</v>
      </c>
    </row>
    <row r="112751">
      <c r="A112751" s="1" t="s">
        <v>39210</v>
      </c>
    </row>
    <row r="112752">
      <c r="A112752" s="1" t="s">
        <v>39211</v>
      </c>
    </row>
    <row r="112753">
      <c r="A112753" s="1" t="s">
        <v>34557</v>
      </c>
    </row>
    <row r="112754">
      <c r="A112754" s="1" t="s">
        <v>39212</v>
      </c>
    </row>
    <row r="112755">
      <c r="A112755" s="3" t="str">
        <f> - Fs EM</f>
        <v>#ERROR!</v>
      </c>
    </row>
    <row r="112756">
      <c r="A112756" s="1" t="s">
        <v>39213</v>
      </c>
    </row>
    <row r="112757">
      <c r="A112757" s="1" t="s">
        <v>39214</v>
      </c>
    </row>
    <row r="112758">
      <c r="A112758" s="1" t="s">
        <v>39216</v>
      </c>
    </row>
    <row r="112759">
      <c r="A112759" s="1" t="s">
        <v>39217</v>
      </c>
    </row>
    <row r="112760">
      <c r="A112760" s="1" t="s">
        <v>39218</v>
      </c>
    </row>
    <row r="112761">
      <c r="A112761" s="1" t="s">
        <v>270</v>
      </c>
    </row>
    <row r="112762">
      <c r="A112762" s="1" t="s">
        <v>36080</v>
      </c>
    </row>
    <row r="112763">
      <c r="A112763" s="1" t="s">
        <v>39219</v>
      </c>
    </row>
    <row r="112764">
      <c r="A112764" s="1" t="s">
        <v>39220</v>
      </c>
    </row>
    <row r="112765">
      <c r="A112765" s="1">
        <v>4.0</v>
      </c>
    </row>
    <row r="112766">
      <c r="A112766" s="1" t="s">
        <v>39221</v>
      </c>
    </row>
    <row r="112767">
      <c r="A112767" s="1" t="s">
        <v>39222</v>
      </c>
    </row>
    <row r="112768">
      <c r="A112768" s="1" t="s">
        <v>39223</v>
      </c>
    </row>
    <row r="112769">
      <c r="A112769" s="1" t="s">
        <v>39224</v>
      </c>
    </row>
    <row r="112770">
      <c r="A112770" s="1" t="s">
        <v>33569</v>
      </c>
    </row>
    <row r="112771">
      <c r="A112771" s="1" t="s">
        <v>34709</v>
      </c>
    </row>
    <row r="112772">
      <c r="A112772" s="1" t="s">
        <v>39225</v>
      </c>
    </row>
    <row r="112773">
      <c r="A112773" s="1" t="s">
        <v>39226</v>
      </c>
    </row>
    <row r="112774">
      <c r="A112774" s="1" t="s">
        <v>39227</v>
      </c>
    </row>
    <row r="112775">
      <c r="A112775" s="1" t="s">
        <v>39228</v>
      </c>
    </row>
    <row r="112776">
      <c r="A112776" s="1" t="s">
        <v>39229</v>
      </c>
    </row>
    <row r="112777">
      <c r="A112777" s="3" t="str">
        <f> |. (eH</f>
        <v>#ERROR!</v>
      </c>
    </row>
    <row r="112778">
      <c r="A112778" s="1" t="s">
        <v>39230</v>
      </c>
    </row>
    <row r="112779">
      <c r="A112779" s="1" t="s">
        <v>39231</v>
      </c>
    </row>
    <row r="112780">
      <c r="A112780" s="1" t="s">
        <v>39232</v>
      </c>
    </row>
    <row r="112781">
      <c r="A112781" s="1" t="s">
        <v>2802</v>
      </c>
    </row>
    <row r="112782">
      <c r="A112782" s="1" t="s">
        <v>39233</v>
      </c>
    </row>
    <row r="112783">
      <c r="A112783" s="1" t="s">
        <v>39234</v>
      </c>
    </row>
    <row r="112784">
      <c r="A112784" s="1" t="s">
        <v>39235</v>
      </c>
    </row>
    <row r="112785">
      <c r="A112785" s="1" t="s">
        <v>39236</v>
      </c>
    </row>
    <row r="112786">
      <c r="A112786" s="1" t="s">
        <v>39237</v>
      </c>
    </row>
    <row r="112787">
      <c r="A112787" s="1" t="s">
        <v>5011</v>
      </c>
    </row>
    <row r="112788">
      <c r="A112788" s="1" t="s">
        <v>39238</v>
      </c>
    </row>
    <row r="112789">
      <c r="A112789" s="1" t="s">
        <v>39239</v>
      </c>
    </row>
    <row r="112790">
      <c r="A112790" s="1" t="s">
        <v>27946</v>
      </c>
    </row>
    <row r="112791">
      <c r="A112791" s="1" t="s">
        <v>8931</v>
      </c>
    </row>
    <row r="112792">
      <c r="A112792" s="1" t="s">
        <v>39240</v>
      </c>
    </row>
    <row r="112793">
      <c r="A112793" s="1" t="s">
        <v>39220</v>
      </c>
    </row>
    <row r="112794">
      <c r="A112794" s="1" t="s">
        <v>39221</v>
      </c>
    </row>
    <row r="112795">
      <c r="A112795" s="1" t="s">
        <v>39222</v>
      </c>
    </row>
    <row r="112796">
      <c r="A112796" s="1" t="s">
        <v>39223</v>
      </c>
    </row>
    <row r="112797">
      <c r="A112797" s="1" t="s">
        <v>39224</v>
      </c>
    </row>
    <row r="112798">
      <c r="A112798" s="1" t="s">
        <v>39225</v>
      </c>
    </row>
    <row r="112799">
      <c r="A112799" s="1" t="s">
        <v>39226</v>
      </c>
    </row>
    <row r="112800">
      <c r="A112800" s="1" t="s">
        <v>39227</v>
      </c>
    </row>
    <row r="112801">
      <c r="A112801" s="1" t="s">
        <v>39228</v>
      </c>
    </row>
    <row r="112802">
      <c r="A112802" s="1" t="s">
        <v>39229</v>
      </c>
    </row>
    <row r="112803">
      <c r="A112803" s="3" t="str">
        <f> |. (eH</f>
        <v>#ERROR!</v>
      </c>
    </row>
    <row r="112804">
      <c r="A112804" s="1" t="s">
        <v>39230</v>
      </c>
    </row>
    <row r="112805">
      <c r="A112805" s="1" t="s">
        <v>39231</v>
      </c>
    </row>
    <row r="112806">
      <c r="A112806" s="1" t="s">
        <v>39232</v>
      </c>
    </row>
    <row r="112807">
      <c r="A112807" s="1" t="s">
        <v>39233</v>
      </c>
    </row>
    <row r="112808">
      <c r="A112808" s="1" t="s">
        <v>39234</v>
      </c>
    </row>
    <row r="112809">
      <c r="A112809" s="1" t="s">
        <v>39235</v>
      </c>
    </row>
    <row r="112810">
      <c r="A112810" s="1" t="s">
        <v>39236</v>
      </c>
    </row>
    <row r="112811">
      <c r="A112811" s="1" t="s">
        <v>39237</v>
      </c>
    </row>
    <row r="112812">
      <c r="A112812" s="1" t="s">
        <v>39238</v>
      </c>
    </row>
    <row r="112813">
      <c r="A112813" s="1" t="s">
        <v>39241</v>
      </c>
    </row>
    <row r="112814">
      <c r="A112814" s="1" t="s">
        <v>39242</v>
      </c>
    </row>
    <row r="112815">
      <c r="A112815" s="1" t="s">
        <v>39243</v>
      </c>
    </row>
    <row r="112816">
      <c r="A112816" s="1" t="s">
        <v>39244</v>
      </c>
    </row>
    <row r="112817">
      <c r="A112817" s="1" t="s">
        <v>39245</v>
      </c>
    </row>
    <row r="112818">
      <c r="A112818" s="1" t="s">
        <v>39246</v>
      </c>
    </row>
    <row r="112819">
      <c r="A112819" s="1" t="s">
        <v>39247</v>
      </c>
    </row>
    <row r="112820">
      <c r="A112820" s="1" t="s">
        <v>39248</v>
      </c>
    </row>
    <row r="112821">
      <c r="A112821" s="1" t="s">
        <v>39249</v>
      </c>
    </row>
    <row r="112822">
      <c r="A112822" s="1" t="s">
        <v>39250</v>
      </c>
    </row>
    <row r="112823">
      <c r="A112823" s="1" t="s">
        <v>39251</v>
      </c>
    </row>
    <row r="112824">
      <c r="A112824" s="1" t="s">
        <v>39252</v>
      </c>
    </row>
    <row r="112825">
      <c r="A112825" s="1" t="s">
        <v>39253</v>
      </c>
    </row>
    <row r="112826">
      <c r="A112826" s="1" t="s">
        <v>39254</v>
      </c>
    </row>
    <row r="112827">
      <c r="A112827" s="1" t="s">
        <v>39255</v>
      </c>
    </row>
    <row r="112828">
      <c r="A112828" s="1" t="s">
        <v>39256</v>
      </c>
    </row>
    <row r="112829">
      <c r="A112829" s="1" t="s">
        <v>39257</v>
      </c>
    </row>
    <row r="112830">
      <c r="A112830" s="1" t="s">
        <v>39258</v>
      </c>
    </row>
    <row r="112831">
      <c r="A112831" s="1" t="s">
        <v>39259</v>
      </c>
    </row>
    <row r="112832">
      <c r="A112832" s="1" t="s">
        <v>39260</v>
      </c>
    </row>
    <row r="112833">
      <c r="A112833" s="1" t="s">
        <v>39261</v>
      </c>
    </row>
    <row r="112834">
      <c r="A112834" s="1" t="s">
        <v>39262</v>
      </c>
    </row>
    <row r="112835">
      <c r="A112835" s="1" t="s">
        <v>39263</v>
      </c>
    </row>
    <row r="112836">
      <c r="A112836" s="1" t="s">
        <v>39264</v>
      </c>
    </row>
    <row r="112837">
      <c r="A112837" s="1" t="s">
        <v>34702</v>
      </c>
    </row>
    <row r="112839">
      <c r="A112839" s="1" t="s">
        <v>39265</v>
      </c>
    </row>
    <row r="112840">
      <c r="A112840" s="1" t="s">
        <v>39266</v>
      </c>
    </row>
    <row r="112841">
      <c r="A112841" s="1" t="s">
        <v>33693</v>
      </c>
    </row>
    <row r="112843">
      <c r="A112843" s="1" t="s">
        <v>367</v>
      </c>
    </row>
    <row r="112845">
      <c r="A112845" s="1">
        <v>1.0</v>
      </c>
    </row>
    <row r="112847">
      <c r="A112847" s="1" t="s">
        <v>39267</v>
      </c>
    </row>
    <row r="112848">
      <c r="A112848" s="1" t="s">
        <v>39244</v>
      </c>
    </row>
    <row r="112849">
      <c r="A112849" s="1" t="s">
        <v>39245</v>
      </c>
    </row>
    <row r="112850">
      <c r="A112850" s="1" t="s">
        <v>39247</v>
      </c>
    </row>
    <row r="112851">
      <c r="A112851" s="1" t="s">
        <v>39248</v>
      </c>
    </row>
    <row r="112852">
      <c r="A112852" s="1" t="s">
        <v>39249</v>
      </c>
    </row>
    <row r="112853">
      <c r="A112853" s="1" t="s">
        <v>39250</v>
      </c>
    </row>
    <row r="112854">
      <c r="A112854" s="1" t="s">
        <v>39251</v>
      </c>
    </row>
    <row r="112855">
      <c r="A112855" s="1" t="s">
        <v>39252</v>
      </c>
    </row>
    <row r="112856">
      <c r="A112856" s="1" t="s">
        <v>39253</v>
      </c>
    </row>
    <row r="112857">
      <c r="A112857" s="1" t="s">
        <v>39254</v>
      </c>
    </row>
    <row r="112858">
      <c r="A112858" s="1" t="s">
        <v>39255</v>
      </c>
    </row>
    <row r="112859">
      <c r="A112859" s="1" t="s">
        <v>39256</v>
      </c>
    </row>
    <row r="112860">
      <c r="A112860" s="1" t="s">
        <v>39257</v>
      </c>
    </row>
    <row r="112861">
      <c r="A112861" s="1" t="s">
        <v>39268</v>
      </c>
    </row>
    <row r="112862">
      <c r="A112862" s="1" t="s">
        <v>39259</v>
      </c>
    </row>
    <row r="112863">
      <c r="A112863" s="1" t="s">
        <v>39260</v>
      </c>
    </row>
    <row r="112864">
      <c r="A112864" s="1" t="s">
        <v>39261</v>
      </c>
    </row>
    <row r="112865">
      <c r="A112865" s="1" t="s">
        <v>39262</v>
      </c>
    </row>
    <row r="112866">
      <c r="A112866" s="1" t="s">
        <v>39263</v>
      </c>
    </row>
    <row r="112867">
      <c r="A112867" s="1" t="s">
        <v>39265</v>
      </c>
    </row>
    <row r="112868">
      <c r="A112868" s="1" t="s">
        <v>39269</v>
      </c>
    </row>
    <row r="112869">
      <c r="A112869" s="1" t="s">
        <v>39270</v>
      </c>
    </row>
    <row r="112870">
      <c r="A112870" s="1" t="s">
        <v>39271</v>
      </c>
    </row>
    <row r="112871">
      <c r="A112871" s="1" t="s">
        <v>39272</v>
      </c>
    </row>
    <row r="112872">
      <c r="A112872" s="1" t="s">
        <v>39273</v>
      </c>
    </row>
    <row r="112873">
      <c r="A112873" s="1" t="s">
        <v>7815</v>
      </c>
    </row>
    <row r="112874">
      <c r="A112874" s="1" t="s">
        <v>7512</v>
      </c>
    </row>
    <row r="112875">
      <c r="A112875" s="1" t="s">
        <v>39274</v>
      </c>
    </row>
    <row r="112876">
      <c r="A112876" s="1" t="s">
        <v>977</v>
      </c>
    </row>
    <row r="112877">
      <c r="A112877" s="1" t="s">
        <v>34232</v>
      </c>
    </row>
    <row r="112878">
      <c r="A112878" s="1" t="s">
        <v>39275</v>
      </c>
    </row>
    <row r="112879">
      <c r="A112879" s="1" t="s">
        <v>39276</v>
      </c>
    </row>
    <row r="112880">
      <c r="A112880" s="1" t="s">
        <v>39277</v>
      </c>
    </row>
    <row r="112881">
      <c r="A112881" s="1" t="s">
        <v>39278</v>
      </c>
    </row>
    <row r="112882">
      <c r="A112882" s="1" t="s">
        <v>966</v>
      </c>
    </row>
    <row r="112883">
      <c r="A112883" s="1" t="s">
        <v>977</v>
      </c>
    </row>
    <row r="112884">
      <c r="A112884" s="1" t="s">
        <v>966</v>
      </c>
    </row>
    <row r="112885">
      <c r="A112885" s="1" t="s">
        <v>22373</v>
      </c>
    </row>
    <row r="112886">
      <c r="A112886" s="1" t="s">
        <v>39279</v>
      </c>
    </row>
    <row r="112887">
      <c r="A112887" s="1" t="s">
        <v>966</v>
      </c>
    </row>
    <row r="112888">
      <c r="A112888" s="1" t="s">
        <v>7512</v>
      </c>
    </row>
    <row r="112889">
      <c r="A112889" s="1" t="s">
        <v>7410</v>
      </c>
    </row>
    <row r="112890">
      <c r="A112890" s="1" t="s">
        <v>39280</v>
      </c>
    </row>
    <row r="112891">
      <c r="A112891" s="1" t="s">
        <v>39281</v>
      </c>
    </row>
    <row r="112892">
      <c r="A112892" s="1" t="s">
        <v>39282</v>
      </c>
    </row>
    <row r="112893">
      <c r="A112893" s="1" t="s">
        <v>39283</v>
      </c>
    </row>
    <row r="112894">
      <c r="A112894" s="1" t="s">
        <v>39284</v>
      </c>
    </row>
    <row r="112895">
      <c r="A112895" s="1" t="s">
        <v>7410</v>
      </c>
    </row>
    <row r="112896">
      <c r="A112896" s="1" t="s">
        <v>977</v>
      </c>
    </row>
    <row r="112897">
      <c r="A112897" s="1" t="s">
        <v>39285</v>
      </c>
    </row>
    <row r="112898">
      <c r="A112898" s="1" t="s">
        <v>39286</v>
      </c>
    </row>
    <row r="112899">
      <c r="A112899" s="1" t="s">
        <v>39287</v>
      </c>
    </row>
    <row r="112900">
      <c r="A112900" s="1" t="s">
        <v>39288</v>
      </c>
    </row>
    <row r="112901">
      <c r="A112901" s="1" t="s">
        <v>39271</v>
      </c>
    </row>
    <row r="112902">
      <c r="A112902" s="1" t="s">
        <v>39272</v>
      </c>
    </row>
    <row r="112903">
      <c r="A112903" s="1" t="s">
        <v>39273</v>
      </c>
    </row>
    <row r="112904">
      <c r="A112904" s="1" t="s">
        <v>7512</v>
      </c>
    </row>
    <row r="112905">
      <c r="A112905" s="1" t="s">
        <v>39274</v>
      </c>
    </row>
    <row r="112906">
      <c r="A112906" s="1" t="s">
        <v>39275</v>
      </c>
    </row>
    <row r="112907">
      <c r="A112907" s="1" t="s">
        <v>39276</v>
      </c>
    </row>
    <row r="112908">
      <c r="A112908" s="1" t="s">
        <v>39277</v>
      </c>
    </row>
    <row r="112909">
      <c r="A112909" s="1" t="s">
        <v>39278</v>
      </c>
    </row>
    <row r="112910">
      <c r="A112910" s="1" t="s">
        <v>39279</v>
      </c>
    </row>
    <row r="112911">
      <c r="A112911" s="1" t="s">
        <v>7512</v>
      </c>
    </row>
    <row r="112912">
      <c r="A112912" s="1" t="s">
        <v>39281</v>
      </c>
    </row>
    <row r="112913">
      <c r="A112913" s="1" t="s">
        <v>39282</v>
      </c>
    </row>
    <row r="112914">
      <c r="A112914" s="1" t="s">
        <v>39283</v>
      </c>
    </row>
    <row r="112915">
      <c r="A112915" s="1" t="s">
        <v>39285</v>
      </c>
    </row>
    <row r="112916">
      <c r="A112916" s="1" t="s">
        <v>39286</v>
      </c>
    </row>
    <row r="112917">
      <c r="A112917" s="1" t="s">
        <v>39287</v>
      </c>
    </row>
    <row r="112918">
      <c r="A112918" s="1" t="s">
        <v>39289</v>
      </c>
    </row>
    <row r="112919">
      <c r="A112919" s="1" t="s">
        <v>39290</v>
      </c>
    </row>
    <row r="112920">
      <c r="A112920" s="1" t="s">
        <v>39291</v>
      </c>
    </row>
    <row r="112921">
      <c r="A112921" s="1" t="s">
        <v>322</v>
      </c>
    </row>
    <row r="112922">
      <c r="A112922" s="1" t="s">
        <v>39292</v>
      </c>
    </row>
    <row r="112923">
      <c r="A112923" s="1" t="s">
        <v>39293</v>
      </c>
    </row>
    <row r="112924">
      <c r="A112924" s="1" t="s">
        <v>39294</v>
      </c>
    </row>
    <row r="112925">
      <c r="A112925" s="1" t="s">
        <v>39295</v>
      </c>
    </row>
    <row r="112926">
      <c r="A112926" s="1" t="s">
        <v>39296</v>
      </c>
    </row>
    <row r="112927">
      <c r="A112927" s="1" t="s">
        <v>39297</v>
      </c>
    </row>
    <row r="112928">
      <c r="A112928" s="1" t="s">
        <v>39298</v>
      </c>
    </row>
    <row r="112929">
      <c r="A112929" s="1" t="s">
        <v>39299</v>
      </c>
    </row>
    <row r="112930">
      <c r="A112930" s="1" t="s">
        <v>39300</v>
      </c>
    </row>
    <row r="112931">
      <c r="A112931" s="1" t="s">
        <v>7815</v>
      </c>
    </row>
    <row r="112932">
      <c r="A112932" s="1" t="s">
        <v>7809</v>
      </c>
    </row>
    <row r="112933">
      <c r="A112933" s="1" t="s">
        <v>39301</v>
      </c>
    </row>
    <row r="112934">
      <c r="A112934" s="1" t="s">
        <v>39302</v>
      </c>
    </row>
    <row r="112935">
      <c r="A112935" s="1" t="s">
        <v>39303</v>
      </c>
    </row>
    <row r="112936">
      <c r="A112936" s="1" t="s">
        <v>19627</v>
      </c>
    </row>
    <row r="112937">
      <c r="A112937" s="1" t="s">
        <v>39304</v>
      </c>
    </row>
    <row r="112938">
      <c r="A112938" s="1" t="s">
        <v>7815</v>
      </c>
    </row>
    <row r="112939">
      <c r="A112939" s="1" t="s">
        <v>39305</v>
      </c>
    </row>
    <row r="112940">
      <c r="A112940" s="1" t="s">
        <v>977</v>
      </c>
    </row>
    <row r="112941">
      <c r="A112941" s="1" t="s">
        <v>39306</v>
      </c>
    </row>
    <row r="112942">
      <c r="A112942" s="1" t="s">
        <v>33904</v>
      </c>
    </row>
    <row r="112943">
      <c r="A112943" s="1" t="s">
        <v>977</v>
      </c>
    </row>
    <row r="112944">
      <c r="A112944" s="1" t="s">
        <v>38539</v>
      </c>
    </row>
    <row r="112945">
      <c r="A112945" s="1" t="s">
        <v>39307</v>
      </c>
    </row>
    <row r="112946">
      <c r="A112946" s="1" t="s">
        <v>39308</v>
      </c>
    </row>
    <row r="112947">
      <c r="A112947" s="1" t="s">
        <v>39309</v>
      </c>
    </row>
    <row r="112948">
      <c r="A112948" s="1" t="s">
        <v>977</v>
      </c>
    </row>
    <row r="112949">
      <c r="A112949" s="1" t="s">
        <v>39310</v>
      </c>
    </row>
    <row r="112950">
      <c r="A112950" s="1" t="s">
        <v>5631</v>
      </c>
    </row>
    <row r="112951">
      <c r="A112951" s="1" t="s">
        <v>39311</v>
      </c>
    </row>
    <row r="112952">
      <c r="A112952" s="1" t="s">
        <v>39312</v>
      </c>
    </row>
    <row r="112953">
      <c r="A112953" s="3" t="str">
        <f>e ee</f>
        <v>#ERROR!</v>
      </c>
    </row>
    <row r="112954">
      <c r="A112954" s="1" t="s">
        <v>977</v>
      </c>
    </row>
    <row r="112955">
      <c r="A112955" s="1" t="s">
        <v>39313</v>
      </c>
    </row>
    <row r="112956">
      <c r="A112956" s="1" t="s">
        <v>39292</v>
      </c>
    </row>
    <row r="112957">
      <c r="A112957" s="1" t="s">
        <v>39294</v>
      </c>
    </row>
    <row r="112958">
      <c r="A112958" s="1" t="s">
        <v>39295</v>
      </c>
    </row>
    <row r="112959">
      <c r="A112959" s="1" t="s">
        <v>39296</v>
      </c>
    </row>
    <row r="112960">
      <c r="A112960" s="1" t="s">
        <v>39297</v>
      </c>
    </row>
    <row r="112961">
      <c r="A112961" s="1" t="s">
        <v>39298</v>
      </c>
    </row>
    <row r="112962">
      <c r="A112962" s="1" t="s">
        <v>39299</v>
      </c>
    </row>
    <row r="112963">
      <c r="A112963" s="1" t="s">
        <v>39300</v>
      </c>
    </row>
    <row r="112964">
      <c r="A112964" s="1" t="s">
        <v>39301</v>
      </c>
    </row>
    <row r="112965">
      <c r="A112965" s="1" t="s">
        <v>39302</v>
      </c>
    </row>
    <row r="112966">
      <c r="A112966" s="1" t="s">
        <v>39303</v>
      </c>
    </row>
    <row r="112967">
      <c r="A112967" s="1" t="s">
        <v>39304</v>
      </c>
    </row>
    <row r="112968">
      <c r="A112968" s="1" t="s">
        <v>39306</v>
      </c>
    </row>
    <row r="112969">
      <c r="A112969" s="1" t="s">
        <v>38539</v>
      </c>
    </row>
    <row r="112970">
      <c r="A112970" s="1" t="s">
        <v>39307</v>
      </c>
    </row>
    <row r="112971">
      <c r="A112971" s="1" t="s">
        <v>39309</v>
      </c>
    </row>
    <row r="112972">
      <c r="A112972" s="1" t="s">
        <v>39311</v>
      </c>
    </row>
    <row r="112973">
      <c r="A112973" s="1" t="s">
        <v>39312</v>
      </c>
    </row>
    <row r="112974">
      <c r="A112974" s="3" t="str">
        <f>e ee",150,True,False,2025-10-25 00:14:30,2.0_enhanced</f>
        <v>#ERROR!</v>
      </c>
    </row>
    <row r="112975">
      <c r="A112975" s="1" t="s">
        <v>39314</v>
      </c>
    </row>
    <row r="112976">
      <c r="A112976" s="1" t="s">
        <v>39315</v>
      </c>
    </row>
    <row r="112977">
      <c r="A112977" s="1" t="s">
        <v>39316</v>
      </c>
    </row>
    <row r="112978">
      <c r="A112978" s="1" t="s">
        <v>39317</v>
      </c>
    </row>
    <row r="112979">
      <c r="A112979" s="1" t="s">
        <v>39318</v>
      </c>
    </row>
    <row r="112980">
      <c r="A112980" s="1" t="s">
        <v>39319</v>
      </c>
    </row>
    <row r="112981">
      <c r="A112981" s="1" t="s">
        <v>39320</v>
      </c>
    </row>
    <row r="112982">
      <c r="A112982" s="1" t="s">
        <v>39321</v>
      </c>
    </row>
    <row r="112983">
      <c r="A112983" s="1" t="s">
        <v>39322</v>
      </c>
    </row>
    <row r="112984">
      <c r="A112984" s="1" t="s">
        <v>39323</v>
      </c>
    </row>
    <row r="112985">
      <c r="A112985" s="1" t="s">
        <v>39324</v>
      </c>
    </row>
    <row r="112986">
      <c r="A112986" s="1" t="s">
        <v>39325</v>
      </c>
    </row>
    <row r="112987">
      <c r="A112987" s="1" t="s">
        <v>39326</v>
      </c>
    </row>
    <row r="112988">
      <c r="A112988" s="1" t="s">
        <v>39327</v>
      </c>
    </row>
    <row r="112989">
      <c r="A112989" s="1" t="s">
        <v>39328</v>
      </c>
    </row>
    <row r="112990">
      <c r="A112990" s="1" t="s">
        <v>39329</v>
      </c>
    </row>
    <row r="112991">
      <c r="A112991" s="1" t="s">
        <v>39315</v>
      </c>
    </row>
    <row r="112992">
      <c r="A112992" s="1" t="s">
        <v>39316</v>
      </c>
    </row>
    <row r="112993">
      <c r="A112993" s="1" t="s">
        <v>39317</v>
      </c>
    </row>
    <row r="112994">
      <c r="A112994" s="1" t="s">
        <v>39318</v>
      </c>
    </row>
    <row r="112995">
      <c r="A112995" s="1" t="s">
        <v>39319</v>
      </c>
    </row>
    <row r="112996">
      <c r="A112996" s="1" t="s">
        <v>39320</v>
      </c>
    </row>
    <row r="112997">
      <c r="A112997" s="1" t="s">
        <v>39321</v>
      </c>
    </row>
    <row r="112998">
      <c r="A112998" s="1" t="s">
        <v>39322</v>
      </c>
    </row>
    <row r="112999">
      <c r="A112999" s="1" t="s">
        <v>39323</v>
      </c>
    </row>
    <row r="113000">
      <c r="A113000" s="1" t="s">
        <v>39324</v>
      </c>
    </row>
    <row r="113001">
      <c r="A113001" s="1" t="s">
        <v>39325</v>
      </c>
    </row>
    <row r="113002">
      <c r="A113002" s="1" t="s">
        <v>39326</v>
      </c>
    </row>
    <row r="113003">
      <c r="A113003" s="1" t="s">
        <v>39327</v>
      </c>
    </row>
    <row r="113004">
      <c r="A113004" s="1" t="s">
        <v>39330</v>
      </c>
    </row>
    <row r="113005">
      <c r="A113005" s="1" t="s">
        <v>39331</v>
      </c>
    </row>
    <row r="113006">
      <c r="A113006" s="1" t="s">
        <v>39332</v>
      </c>
    </row>
    <row r="113007">
      <c r="A113007" s="3" t="str">
        <f> ee = - =</f>
        <v>#ERROR!</v>
      </c>
    </row>
    <row r="113008">
      <c r="A113008" s="1" t="s">
        <v>39333</v>
      </c>
    </row>
    <row r="113009">
      <c r="A113009" s="1" t="s">
        <v>39334</v>
      </c>
    </row>
    <row r="113010">
      <c r="A113010" s="1" t="s">
        <v>39335</v>
      </c>
    </row>
    <row r="113011">
      <c r="A113011" s="1" t="s">
        <v>39336</v>
      </c>
    </row>
    <row r="113012">
      <c r="A113012" s="1" t="s">
        <v>39337</v>
      </c>
    </row>
    <row r="113013">
      <c r="A113013" s="1" t="s">
        <v>39338</v>
      </c>
    </row>
    <row r="113014">
      <c r="A113014" s="1" t="s">
        <v>39339</v>
      </c>
    </row>
    <row r="113015">
      <c r="A113015" s="1" t="s">
        <v>39340</v>
      </c>
    </row>
    <row r="113016">
      <c r="A113016" s="1" t="s">
        <v>39341</v>
      </c>
    </row>
    <row r="113017">
      <c r="A113017" s="1" t="s">
        <v>39342</v>
      </c>
    </row>
    <row r="113018">
      <c r="A113018" s="1" t="s">
        <v>39343</v>
      </c>
    </row>
    <row r="113019">
      <c r="A113019" s="1" t="s">
        <v>39344</v>
      </c>
    </row>
    <row r="113020">
      <c r="A113020" s="1" t="s">
        <v>39345</v>
      </c>
    </row>
    <row r="113021">
      <c r="A113021" s="1" t="s">
        <v>39346</v>
      </c>
    </row>
    <row r="113022">
      <c r="A113022" s="1" t="s">
        <v>37790</v>
      </c>
    </row>
    <row r="113023">
      <c r="A113023" s="1" t="s">
        <v>22373</v>
      </c>
    </row>
    <row r="113024">
      <c r="A113024" s="1" t="s">
        <v>39347</v>
      </c>
    </row>
    <row r="113025">
      <c r="A113025" s="1" t="s">
        <v>39348</v>
      </c>
    </row>
    <row r="113026">
      <c r="A113026" s="1" t="s">
        <v>39349</v>
      </c>
    </row>
    <row r="113027">
      <c r="A113027" s="1" t="s">
        <v>39350</v>
      </c>
    </row>
    <row r="113028">
      <c r="A113028" s="1" t="s">
        <v>39351</v>
      </c>
    </row>
    <row r="113029">
      <c r="A113029" s="1" t="s">
        <v>1529</v>
      </c>
    </row>
    <row r="113030">
      <c r="A113030" s="1" t="s">
        <v>39352</v>
      </c>
    </row>
    <row r="113031">
      <c r="A113031" s="3" t="str">
        <f> ee = - =</f>
        <v>#ERROR!</v>
      </c>
    </row>
    <row r="113032">
      <c r="A113032" s="1" t="s">
        <v>39333</v>
      </c>
    </row>
    <row r="113033">
      <c r="A113033" s="1" t="s">
        <v>39334</v>
      </c>
    </row>
    <row r="113034">
      <c r="A113034" s="1" t="s">
        <v>39335</v>
      </c>
    </row>
    <row r="113035">
      <c r="A113035" s="1" t="s">
        <v>39336</v>
      </c>
    </row>
    <row r="113036">
      <c r="A113036" s="1" t="s">
        <v>39337</v>
      </c>
    </row>
    <row r="113037">
      <c r="A113037" s="1" t="s">
        <v>39338</v>
      </c>
    </row>
    <row r="113038">
      <c r="A113038" s="1" t="s">
        <v>39339</v>
      </c>
    </row>
    <row r="113039">
      <c r="A113039" s="1" t="s">
        <v>39340</v>
      </c>
    </row>
    <row r="113040">
      <c r="A113040" s="1" t="s">
        <v>39341</v>
      </c>
    </row>
    <row r="113041">
      <c r="A113041" s="1" t="s">
        <v>39342</v>
      </c>
    </row>
    <row r="113042">
      <c r="A113042" s="1" t="s">
        <v>39343</v>
      </c>
    </row>
    <row r="113043">
      <c r="A113043" s="1" t="s">
        <v>39345</v>
      </c>
    </row>
    <row r="113044">
      <c r="A113044" s="1" t="s">
        <v>39346</v>
      </c>
    </row>
    <row r="113045">
      <c r="A113045" s="1" t="s">
        <v>39347</v>
      </c>
    </row>
    <row r="113046">
      <c r="A113046" s="1" t="s">
        <v>39348</v>
      </c>
    </row>
    <row r="113047">
      <c r="A113047" s="1" t="s">
        <v>39349</v>
      </c>
    </row>
    <row r="113048">
      <c r="A113048" s="1" t="s">
        <v>39350</v>
      </c>
    </row>
    <row r="113049">
      <c r="A113049" s="1" t="s">
        <v>39353</v>
      </c>
    </row>
    <row r="113050">
      <c r="A113050" s="1" t="s">
        <v>39354</v>
      </c>
    </row>
    <row r="113051">
      <c r="A113051" s="3" t="str">
        <v>#ERROR!</v>
      </c>
    </row>
    <row r="113052">
      <c r="A113052" s="1" t="s">
        <v>39355</v>
      </c>
    </row>
    <row r="113053">
      <c r="A113053" s="1" t="s">
        <v>39356</v>
      </c>
    </row>
    <row r="113054">
      <c r="A113054" s="1" t="s">
        <v>39357</v>
      </c>
    </row>
    <row r="113055">
      <c r="A113055" s="1" t="s">
        <v>7718</v>
      </c>
    </row>
    <row r="113056">
      <c r="A113056" s="1" t="s">
        <v>39358</v>
      </c>
    </row>
    <row r="113057">
      <c r="A113057" s="1" t="s">
        <v>39359</v>
      </c>
    </row>
    <row r="113058">
      <c r="A113058" s="1" t="s">
        <v>2802</v>
      </c>
    </row>
    <row r="113059">
      <c r="A113059" s="1" t="s">
        <v>39360</v>
      </c>
    </row>
    <row r="113060">
      <c r="A113060" s="1" t="s">
        <v>34601</v>
      </c>
    </row>
    <row r="113061">
      <c r="A113061" s="1" t="s">
        <v>39361</v>
      </c>
    </row>
    <row r="113062">
      <c r="A113062" s="1" t="s">
        <v>39362</v>
      </c>
    </row>
    <row r="113063">
      <c r="A113063" s="1" t="s">
        <v>39363</v>
      </c>
    </row>
    <row r="113064">
      <c r="A113064" s="1" t="s">
        <v>39364</v>
      </c>
    </row>
    <row r="113065">
      <c r="A113065" s="1" t="s">
        <v>39365</v>
      </c>
    </row>
    <row r="113066">
      <c r="A113066" s="1" t="s">
        <v>39366</v>
      </c>
    </row>
    <row r="113067">
      <c r="A113067" s="1" t="s">
        <v>39367</v>
      </c>
    </row>
    <row r="113068">
      <c r="A113068" s="1" t="s">
        <v>39368</v>
      </c>
    </row>
    <row r="113069">
      <c r="A113069" s="3" t="str">
        <v>#ERROR!</v>
      </c>
    </row>
    <row r="113070">
      <c r="A113070" s="1" t="s">
        <v>39355</v>
      </c>
    </row>
    <row r="113071">
      <c r="A113071" s="1" t="s">
        <v>39356</v>
      </c>
    </row>
    <row r="113072">
      <c r="A113072" s="1" t="s">
        <v>39358</v>
      </c>
    </row>
    <row r="113073">
      <c r="A113073" s="1" t="s">
        <v>39359</v>
      </c>
    </row>
    <row r="113074">
      <c r="A113074" s="1" t="s">
        <v>39360</v>
      </c>
    </row>
    <row r="113075">
      <c r="A113075" s="1" t="s">
        <v>34601</v>
      </c>
    </row>
    <row r="113076">
      <c r="A113076" s="1" t="s">
        <v>39361</v>
      </c>
    </row>
    <row r="113077">
      <c r="A113077" s="1" t="s">
        <v>39362</v>
      </c>
    </row>
    <row r="113078">
      <c r="A113078" s="1" t="s">
        <v>39363</v>
      </c>
    </row>
    <row r="113079">
      <c r="A113079" s="1" t="s">
        <v>39364</v>
      </c>
    </row>
    <row r="113080">
      <c r="A113080" s="1" t="s">
        <v>39365</v>
      </c>
    </row>
    <row r="113081">
      <c r="A113081" s="1" t="s">
        <v>39366</v>
      </c>
    </row>
    <row r="113082">
      <c r="A113082" s="1" t="s">
        <v>39369</v>
      </c>
    </row>
    <row r="113083">
      <c r="A113083" s="1" t="s">
        <v>39370</v>
      </c>
    </row>
    <row r="113084">
      <c r="A113084" s="1" t="s">
        <v>39371</v>
      </c>
    </row>
    <row r="113085">
      <c r="A113085" s="1" t="s">
        <v>39372</v>
      </c>
    </row>
    <row r="113086">
      <c r="A113086" s="1" t="s">
        <v>39373</v>
      </c>
    </row>
    <row r="113087">
      <c r="A113087" s="1" t="s">
        <v>39374</v>
      </c>
    </row>
    <row r="113088">
      <c r="A113088" s="1" t="s">
        <v>39375</v>
      </c>
    </row>
    <row r="113089">
      <c r="A113089" s="3" t="str">
        <f> ee SSS es ee</f>
        <v>#ERROR!</v>
      </c>
    </row>
    <row r="113090">
      <c r="A113090" s="1" t="s">
        <v>39376</v>
      </c>
    </row>
    <row r="113091">
      <c r="A113091" s="1" t="s">
        <v>322</v>
      </c>
    </row>
    <row r="113092">
      <c r="A113092" s="1" t="s">
        <v>39377</v>
      </c>
    </row>
    <row r="113093">
      <c r="A113093" s="1" t="s">
        <v>2802</v>
      </c>
    </row>
    <row r="113094">
      <c r="A113094" s="1" t="s">
        <v>39378</v>
      </c>
    </row>
    <row r="113095">
      <c r="A113095" s="1" t="s">
        <v>39371</v>
      </c>
    </row>
    <row r="113096">
      <c r="A113096" s="1" t="s">
        <v>39372</v>
      </c>
    </row>
    <row r="113097">
      <c r="A113097" s="1" t="s">
        <v>39373</v>
      </c>
    </row>
    <row r="113098">
      <c r="A113098" s="1" t="s">
        <v>39374</v>
      </c>
    </row>
    <row r="113099">
      <c r="A113099" s="1" t="s">
        <v>39375</v>
      </c>
    </row>
    <row r="113100">
      <c r="A113100" s="3" t="str">
        <f> ee SSS es ee</f>
        <v>#ERROR!</v>
      </c>
    </row>
    <row r="113101">
      <c r="A113101" s="1" t="s">
        <v>39376</v>
      </c>
    </row>
    <row r="113102">
      <c r="A113102" s="1" t="s">
        <v>39379</v>
      </c>
    </row>
    <row r="113103">
      <c r="A113103" s="1" t="s">
        <v>39380</v>
      </c>
    </row>
    <row r="113104">
      <c r="A113104" s="1" t="s">
        <v>39381</v>
      </c>
    </row>
    <row r="113105">
      <c r="A113105" s="1" t="s">
        <v>39382</v>
      </c>
    </row>
    <row r="113106">
      <c r="A113106" s="1" t="s">
        <v>39383</v>
      </c>
    </row>
    <row r="113107">
      <c r="A113107" s="1" t="s">
        <v>39384</v>
      </c>
    </row>
    <row r="113108">
      <c r="A113108" s="1" t="s">
        <v>39385</v>
      </c>
    </row>
    <row r="113109">
      <c r="A113109" s="1" t="s">
        <v>39386</v>
      </c>
    </row>
    <row r="113110">
      <c r="A113110" s="1" t="s">
        <v>39387</v>
      </c>
    </row>
    <row r="113111">
      <c r="A113111" s="1" t="s">
        <v>39388</v>
      </c>
    </row>
    <row r="113112">
      <c r="A113112" s="1" t="s">
        <v>39389</v>
      </c>
    </row>
    <row r="113113">
      <c r="A113113" s="1" t="s">
        <v>39390</v>
      </c>
    </row>
    <row r="113114">
      <c r="A113114" s="1" t="s">
        <v>39391</v>
      </c>
    </row>
    <row r="113115">
      <c r="A113115" s="1" t="s">
        <v>39392</v>
      </c>
    </row>
    <row r="113116">
      <c r="A113116" s="1" t="s">
        <v>39393</v>
      </c>
    </row>
    <row r="113117">
      <c r="A113117" s="1" t="s">
        <v>39394</v>
      </c>
    </row>
    <row r="113118">
      <c r="A113118" s="1" t="s">
        <v>39395</v>
      </c>
    </row>
    <row r="113119">
      <c r="A113119" s="1" t="s">
        <v>39396</v>
      </c>
    </row>
    <row r="113120">
      <c r="A113120" s="1" t="s">
        <v>39381</v>
      </c>
    </row>
    <row r="113121">
      <c r="A113121" s="1" t="s">
        <v>39382</v>
      </c>
    </row>
    <row r="113122">
      <c r="A113122" s="1" t="s">
        <v>39383</v>
      </c>
    </row>
    <row r="113123">
      <c r="A113123" s="1" t="s">
        <v>39384</v>
      </c>
    </row>
    <row r="113124">
      <c r="A113124" s="1" t="s">
        <v>39385</v>
      </c>
    </row>
    <row r="113125">
      <c r="A113125" s="1" t="s">
        <v>39386</v>
      </c>
    </row>
    <row r="113126">
      <c r="A113126" s="1" t="s">
        <v>39387</v>
      </c>
    </row>
    <row r="113127">
      <c r="A113127" s="1" t="s">
        <v>39388</v>
      </c>
    </row>
    <row r="113128">
      <c r="A113128" s="1" t="s">
        <v>39389</v>
      </c>
    </row>
    <row r="113129">
      <c r="A113129" s="1" t="s">
        <v>39390</v>
      </c>
    </row>
    <row r="113130">
      <c r="A113130" s="1" t="s">
        <v>39391</v>
      </c>
    </row>
    <row r="113131">
      <c r="A113131" s="1" t="s">
        <v>39392</v>
      </c>
    </row>
    <row r="113132">
      <c r="A113132" s="1" t="s">
        <v>39393</v>
      </c>
    </row>
    <row r="113133">
      <c r="A113133" s="1" t="s">
        <v>39394</v>
      </c>
    </row>
    <row r="113134">
      <c r="A113134" s="1" t="s">
        <v>39395</v>
      </c>
    </row>
    <row r="113135">
      <c r="A113135" s="1" t="s">
        <v>39397</v>
      </c>
    </row>
    <row r="113136">
      <c r="A113136" s="1" t="s">
        <v>39398</v>
      </c>
    </row>
    <row r="113137">
      <c r="A113137" s="1">
        <v>7.0</v>
      </c>
    </row>
    <row r="113138">
      <c r="A113138" s="1" t="s">
        <v>39399</v>
      </c>
    </row>
    <row r="113139">
      <c r="A113139" s="1" t="s">
        <v>39400</v>
      </c>
    </row>
    <row r="113140">
      <c r="A113140" s="1" t="s">
        <v>39401</v>
      </c>
    </row>
    <row r="113141">
      <c r="A113141" s="1" t="s">
        <v>39402</v>
      </c>
    </row>
    <row r="113142">
      <c r="A113142" s="1" t="s">
        <v>39403</v>
      </c>
    </row>
    <row r="113143">
      <c r="A113143" s="1" t="s">
        <v>39404</v>
      </c>
    </row>
    <row r="113144">
      <c r="A113144" s="1" t="s">
        <v>39405</v>
      </c>
    </row>
    <row r="113145">
      <c r="A113145" s="1" t="s">
        <v>2802</v>
      </c>
    </row>
    <row r="113146">
      <c r="A113146" s="1" t="s">
        <v>39406</v>
      </c>
    </row>
    <row r="113147">
      <c r="A113147" s="1" t="s">
        <v>39407</v>
      </c>
    </row>
    <row r="113148">
      <c r="A113148" s="1" t="s">
        <v>39408</v>
      </c>
    </row>
    <row r="113149">
      <c r="A113149" s="1" t="s">
        <v>7820</v>
      </c>
    </row>
    <row r="113150">
      <c r="A113150" s="1" t="s">
        <v>39409</v>
      </c>
    </row>
    <row r="113151">
      <c r="A113151" s="1" t="s">
        <v>39410</v>
      </c>
    </row>
    <row r="113152">
      <c r="A113152" s="1" t="s">
        <v>39411</v>
      </c>
    </row>
    <row r="113153">
      <c r="A113153" s="1" t="s">
        <v>39402</v>
      </c>
    </row>
    <row r="113154">
      <c r="A113154" s="1" t="s">
        <v>39403</v>
      </c>
    </row>
    <row r="113155">
      <c r="A113155" s="1" t="s">
        <v>39404</v>
      </c>
    </row>
    <row r="113156">
      <c r="A113156" s="1" t="s">
        <v>39405</v>
      </c>
    </row>
    <row r="113157">
      <c r="A113157" s="1" t="s">
        <v>39407</v>
      </c>
    </row>
    <row r="113158">
      <c r="A113158" s="1" t="s">
        <v>39408</v>
      </c>
    </row>
    <row r="113159">
      <c r="A113159" s="1" t="s">
        <v>39409</v>
      </c>
    </row>
    <row r="113160">
      <c r="A113160" s="1" t="s">
        <v>39410</v>
      </c>
    </row>
    <row r="113161">
      <c r="A113161" s="1" t="s">
        <v>39412</v>
      </c>
    </row>
    <row r="113162">
      <c r="A113162" s="1" t="s">
        <v>39413</v>
      </c>
    </row>
    <row r="113163">
      <c r="A113163" s="1" t="s">
        <v>33865</v>
      </c>
    </row>
    <row r="113164">
      <c r="A113164" s="1" t="s">
        <v>33866</v>
      </c>
    </row>
    <row r="113165">
      <c r="A113165" s="1" t="s">
        <v>11144</v>
      </c>
    </row>
    <row r="113166">
      <c r="A113166" s="1" t="s">
        <v>33867</v>
      </c>
    </row>
    <row r="113167">
      <c r="A113167" s="1" t="s">
        <v>4007</v>
      </c>
    </row>
    <row r="113168">
      <c r="A113168" s="1" t="s">
        <v>33868</v>
      </c>
    </row>
    <row r="113169">
      <c r="A113169" s="1" t="s">
        <v>1529</v>
      </c>
    </row>
    <row r="113170">
      <c r="A113170" s="1" t="s">
        <v>33869</v>
      </c>
    </row>
    <row r="113171">
      <c r="A113171" s="1" t="s">
        <v>33870</v>
      </c>
    </row>
    <row r="113172">
      <c r="A113172" s="1" t="s">
        <v>33871</v>
      </c>
    </row>
    <row r="113173">
      <c r="A113173" s="1" t="s">
        <v>33872</v>
      </c>
    </row>
    <row r="113174">
      <c r="A113174" s="1" t="s">
        <v>33873</v>
      </c>
    </row>
    <row r="113175">
      <c r="A113175" s="1" t="s">
        <v>33874</v>
      </c>
    </row>
    <row r="113176">
      <c r="A113176" s="1" t="s">
        <v>33865</v>
      </c>
    </row>
    <row r="113177">
      <c r="A113177" s="1" t="s">
        <v>33866</v>
      </c>
    </row>
    <row r="113178">
      <c r="A113178" s="1" t="s">
        <v>11144</v>
      </c>
    </row>
    <row r="113179">
      <c r="A113179" s="1" t="s">
        <v>33867</v>
      </c>
    </row>
    <row r="113180">
      <c r="A113180" s="1" t="s">
        <v>33868</v>
      </c>
    </row>
    <row r="113181">
      <c r="A113181" s="1" t="s">
        <v>33869</v>
      </c>
    </row>
    <row r="113182">
      <c r="A113182" s="1" t="s">
        <v>33870</v>
      </c>
    </row>
    <row r="113183">
      <c r="A113183" s="1" t="s">
        <v>33871</v>
      </c>
    </row>
    <row r="113184">
      <c r="A113184" s="1" t="s">
        <v>33872</v>
      </c>
    </row>
    <row r="113185">
      <c r="A113185" s="1" t="s">
        <v>33873</v>
      </c>
    </row>
    <row r="113186">
      <c r="A113186" s="1" t="s">
        <v>33875</v>
      </c>
    </row>
    <row r="113187">
      <c r="A113187" s="1" t="s">
        <v>39414</v>
      </c>
    </row>
    <row r="113188">
      <c r="A113188" s="1" t="s">
        <v>39415</v>
      </c>
    </row>
    <row r="113189">
      <c r="A113189" s="1" t="s">
        <v>39416</v>
      </c>
    </row>
    <row r="113190">
      <c r="A113190" s="1" t="s">
        <v>39417</v>
      </c>
    </row>
    <row r="113191">
      <c r="A113191" s="1" t="s">
        <v>39418</v>
      </c>
    </row>
    <row r="113193">
      <c r="A113193" s="1" t="s">
        <v>39419</v>
      </c>
    </row>
    <row r="113194">
      <c r="A113194" s="1" t="s">
        <v>39420</v>
      </c>
    </row>
    <row r="113195">
      <c r="A113195" s="1" t="s">
        <v>39421</v>
      </c>
    </row>
    <row r="113196">
      <c r="A113196" s="1" t="s">
        <v>39422</v>
      </c>
    </row>
    <row r="113197">
      <c r="A113197" s="1" t="s">
        <v>39423</v>
      </c>
    </row>
    <row r="113198">
      <c r="A113198" s="1" t="s">
        <v>39424</v>
      </c>
    </row>
    <row r="113199">
      <c r="A113199" s="1" t="s">
        <v>39425</v>
      </c>
    </row>
    <row r="113200">
      <c r="A113200" s="1" t="s">
        <v>39426</v>
      </c>
    </row>
    <row r="113201">
      <c r="A113201" s="1" t="s">
        <v>39427</v>
      </c>
    </row>
    <row r="113202">
      <c r="A113202" s="1" t="s">
        <v>39428</v>
      </c>
    </row>
    <row r="113203">
      <c r="A113203" s="1" t="s">
        <v>39429</v>
      </c>
    </row>
    <row r="113204">
      <c r="A113204" s="1" t="s">
        <v>39430</v>
      </c>
    </row>
    <row r="113205">
      <c r="A113205" s="1" t="s">
        <v>39431</v>
      </c>
    </row>
    <row r="113207">
      <c r="A113207" s="1" t="s">
        <v>39432</v>
      </c>
    </row>
    <row r="113208">
      <c r="A113208" s="1" t="s">
        <v>39433</v>
      </c>
    </row>
    <row r="113210">
      <c r="A113210" s="1" t="s">
        <v>39434</v>
      </c>
    </row>
    <row r="113212">
      <c r="A113212" s="1" t="s">
        <v>39435</v>
      </c>
    </row>
    <row r="113214">
      <c r="A113214" s="1" t="s">
        <v>39436</v>
      </c>
    </row>
    <row r="113215">
      <c r="A113215" s="1" t="s">
        <v>39437</v>
      </c>
    </row>
    <row r="113217">
      <c r="A113217" s="1" t="s">
        <v>39438</v>
      </c>
    </row>
    <row r="113218">
      <c r="A113218" s="1" t="s">
        <v>39415</v>
      </c>
    </row>
    <row r="113219">
      <c r="A113219" s="1" t="s">
        <v>39416</v>
      </c>
    </row>
    <row r="113220">
      <c r="A113220" s="1" t="s">
        <v>39417</v>
      </c>
    </row>
    <row r="113221">
      <c r="A113221" s="1" t="s">
        <v>39418</v>
      </c>
    </row>
    <row r="113222">
      <c r="A113222" s="1" t="s">
        <v>39419</v>
      </c>
    </row>
    <row r="113223">
      <c r="A113223" s="1" t="s">
        <v>39420</v>
      </c>
    </row>
    <row r="113224">
      <c r="A113224" s="1" t="s">
        <v>39421</v>
      </c>
    </row>
    <row r="113225">
      <c r="A113225" s="1" t="s">
        <v>39422</v>
      </c>
    </row>
    <row r="113226">
      <c r="A113226" s="1" t="s">
        <v>39423</v>
      </c>
    </row>
    <row r="113227">
      <c r="A113227" s="1" t="s">
        <v>39424</v>
      </c>
    </row>
    <row r="113228">
      <c r="A113228" s="1" t="s">
        <v>39425</v>
      </c>
    </row>
    <row r="113229">
      <c r="A113229" s="1" t="s">
        <v>39426</v>
      </c>
    </row>
    <row r="113230">
      <c r="A113230" s="1" t="s">
        <v>39427</v>
      </c>
    </row>
    <row r="113231">
      <c r="A113231" s="1" t="s">
        <v>39428</v>
      </c>
    </row>
    <row r="113232">
      <c r="A113232" s="1" t="s">
        <v>39429</v>
      </c>
    </row>
    <row r="113233">
      <c r="A113233" s="1" t="s">
        <v>39430</v>
      </c>
    </row>
    <row r="113234">
      <c r="A113234" s="1" t="s">
        <v>39431</v>
      </c>
    </row>
    <row r="113235">
      <c r="A113235" s="1" t="s">
        <v>39432</v>
      </c>
    </row>
    <row r="113236">
      <c r="A113236" s="1" t="s">
        <v>39433</v>
      </c>
    </row>
    <row r="113237">
      <c r="A113237" s="1" t="s">
        <v>39434</v>
      </c>
    </row>
    <row r="113238">
      <c r="A113238" s="1" t="s">
        <v>39435</v>
      </c>
    </row>
    <row r="113239">
      <c r="A113239" s="1" t="s">
        <v>39439</v>
      </c>
    </row>
    <row r="113240">
      <c r="A113240" s="1" t="s">
        <v>39440</v>
      </c>
    </row>
    <row r="113241">
      <c r="A113241" s="1" t="s">
        <v>39441</v>
      </c>
    </row>
    <row r="113242">
      <c r="A113242" s="1" t="s">
        <v>15701</v>
      </c>
    </row>
    <row r="113243">
      <c r="A113243" s="1" t="s">
        <v>25302</v>
      </c>
    </row>
    <row r="113244">
      <c r="A113244" s="1" t="s">
        <v>39442</v>
      </c>
    </row>
    <row r="113245">
      <c r="A113245" s="1" t="s">
        <v>39443</v>
      </c>
    </row>
    <row r="113246">
      <c r="A113246" s="1" t="s">
        <v>39444</v>
      </c>
    </row>
    <row r="113247">
      <c r="A113247" s="1" t="s">
        <v>39445</v>
      </c>
    </row>
    <row r="113248">
      <c r="A113248" s="1" t="s">
        <v>39446</v>
      </c>
    </row>
    <row r="113249">
      <c r="A113249" s="1" t="s">
        <v>39447</v>
      </c>
    </row>
    <row r="113250">
      <c r="A113250" s="1" t="s">
        <v>39448</v>
      </c>
    </row>
    <row r="113251">
      <c r="A113251" s="1" t="s">
        <v>39449</v>
      </c>
    </row>
    <row r="113252">
      <c r="A113252" s="1" t="s">
        <v>39450</v>
      </c>
    </row>
    <row r="113253">
      <c r="A113253" s="1" t="s">
        <v>39451</v>
      </c>
    </row>
    <row r="113254">
      <c r="A113254" s="1" t="s">
        <v>39452</v>
      </c>
    </row>
    <row r="113255">
      <c r="A113255" s="1" t="s">
        <v>39453</v>
      </c>
    </row>
    <row r="113256">
      <c r="A113256" s="1" t="s">
        <v>39454</v>
      </c>
    </row>
    <row r="113257">
      <c r="A113257" s="1" t="s">
        <v>39455</v>
      </c>
    </row>
    <row r="113258">
      <c r="A113258" s="1" t="s">
        <v>39456</v>
      </c>
    </row>
    <row r="113259">
      <c r="A113259" s="1" t="s">
        <v>39457</v>
      </c>
    </row>
    <row r="113260">
      <c r="A113260" s="1" t="s">
        <v>39458</v>
      </c>
    </row>
    <row r="113261">
      <c r="A113261" s="1" t="s">
        <v>39459</v>
      </c>
    </row>
    <row r="113262">
      <c r="A113262" s="1" t="s">
        <v>39460</v>
      </c>
    </row>
    <row r="113263">
      <c r="A113263" s="1" t="s">
        <v>39461</v>
      </c>
    </row>
    <row r="113264">
      <c r="A113264" s="1" t="s">
        <v>39462</v>
      </c>
    </row>
    <row r="113265">
      <c r="A113265" s="1" t="s">
        <v>39463</v>
      </c>
    </row>
    <row r="113266">
      <c r="A113266" s="1" t="s">
        <v>39464</v>
      </c>
    </row>
    <row r="113267">
      <c r="A113267" s="1" t="s">
        <v>39465</v>
      </c>
    </row>
    <row r="113268">
      <c r="A113268" s="1" t="s">
        <v>39466</v>
      </c>
    </row>
    <row r="113269">
      <c r="A113269" s="1" t="s">
        <v>39467</v>
      </c>
    </row>
    <row r="113270">
      <c r="A113270" s="1" t="s">
        <v>39468</v>
      </c>
    </row>
    <row r="113271">
      <c r="A113271" s="1" t="s">
        <v>39469</v>
      </c>
    </row>
    <row r="113272">
      <c r="A113272" s="1" t="s">
        <v>39470</v>
      </c>
    </row>
    <row r="113273">
      <c r="A113273" s="1" t="s">
        <v>39471</v>
      </c>
    </row>
    <row r="113274">
      <c r="A113274" s="1" t="s">
        <v>39472</v>
      </c>
    </row>
    <row r="113275">
      <c r="A113275" s="1" t="s">
        <v>39473</v>
      </c>
    </row>
    <row r="113276">
      <c r="A113276" s="1" t="s">
        <v>39474</v>
      </c>
    </row>
    <row r="113277">
      <c r="A113277" s="1" t="s">
        <v>39475</v>
      </c>
    </row>
    <row r="113278">
      <c r="A113278" s="1" t="s">
        <v>39476</v>
      </c>
    </row>
    <row r="113279">
      <c r="A113279" s="1" t="s">
        <v>39477</v>
      </c>
    </row>
    <row r="113280">
      <c r="A113280" s="1" t="s">
        <v>433</v>
      </c>
    </row>
    <row r="113281">
      <c r="A113281" s="1" t="s">
        <v>39478</v>
      </c>
    </row>
    <row r="113282">
      <c r="A113282" s="1" t="s">
        <v>39479</v>
      </c>
    </row>
    <row r="113283">
      <c r="A113283" s="1" t="s">
        <v>39441</v>
      </c>
    </row>
    <row r="113284">
      <c r="A113284" s="1" t="s">
        <v>39442</v>
      </c>
    </row>
    <row r="113285">
      <c r="A113285" s="1" t="s">
        <v>39443</v>
      </c>
    </row>
    <row r="113286">
      <c r="A113286" s="1" t="s">
        <v>39444</v>
      </c>
    </row>
    <row r="113287">
      <c r="A113287" s="1" t="s">
        <v>39445</v>
      </c>
    </row>
    <row r="113288">
      <c r="A113288" s="1" t="s">
        <v>39446</v>
      </c>
    </row>
    <row r="113289">
      <c r="A113289" s="1" t="s">
        <v>39447</v>
      </c>
    </row>
    <row r="113290">
      <c r="A113290" s="1" t="s">
        <v>39448</v>
      </c>
    </row>
    <row r="113291">
      <c r="A113291" s="1" t="s">
        <v>39449</v>
      </c>
    </row>
    <row r="113292">
      <c r="A113292" s="1" t="s">
        <v>39450</v>
      </c>
    </row>
    <row r="113293">
      <c r="A113293" s="1" t="s">
        <v>39451</v>
      </c>
    </row>
    <row r="113294">
      <c r="A113294" s="1" t="s">
        <v>39452</v>
      </c>
    </row>
    <row r="113295">
      <c r="A113295" s="1" t="s">
        <v>39453</v>
      </c>
    </row>
    <row r="113296">
      <c r="A113296" s="1" t="s">
        <v>39454</v>
      </c>
    </row>
    <row r="113297">
      <c r="A113297" s="1" t="s">
        <v>39455</v>
      </c>
    </row>
    <row r="113298">
      <c r="A113298" s="1" t="s">
        <v>39456</v>
      </c>
    </row>
    <row r="113299">
      <c r="A113299" s="1" t="s">
        <v>39457</v>
      </c>
    </row>
    <row r="113300">
      <c r="A113300" s="1" t="s">
        <v>39458</v>
      </c>
    </row>
    <row r="113301">
      <c r="A113301" s="1" t="s">
        <v>39459</v>
      </c>
    </row>
    <row r="113302">
      <c r="A113302" s="1" t="s">
        <v>39460</v>
      </c>
    </row>
    <row r="113303">
      <c r="A113303" s="1" t="s">
        <v>39461</v>
      </c>
    </row>
    <row r="113304">
      <c r="A113304" s="1" t="s">
        <v>39462</v>
      </c>
    </row>
    <row r="113305">
      <c r="A113305" s="1" t="s">
        <v>39463</v>
      </c>
    </row>
    <row r="113306">
      <c r="A113306" s="1" t="s">
        <v>39464</v>
      </c>
    </row>
    <row r="113307">
      <c r="A113307" s="1" t="s">
        <v>39465</v>
      </c>
    </row>
    <row r="113308">
      <c r="A113308" s="1" t="s">
        <v>39466</v>
      </c>
    </row>
    <row r="113309">
      <c r="A113309" s="1" t="s">
        <v>39467</v>
      </c>
    </row>
    <row r="113310">
      <c r="A113310" s="1" t="s">
        <v>39468</v>
      </c>
    </row>
    <row r="113311">
      <c r="A113311" s="1" t="s">
        <v>39469</v>
      </c>
    </row>
    <row r="113312">
      <c r="A113312" s="1" t="s">
        <v>39471</v>
      </c>
    </row>
    <row r="113313">
      <c r="A113313" s="1" t="s">
        <v>39472</v>
      </c>
    </row>
    <row r="113314">
      <c r="A113314" s="1" t="s">
        <v>39473</v>
      </c>
    </row>
    <row r="113315">
      <c r="A113315" s="1" t="s">
        <v>39474</v>
      </c>
    </row>
    <row r="113316">
      <c r="A113316" s="1" t="s">
        <v>39475</v>
      </c>
    </row>
    <row r="113317">
      <c r="A113317" s="1" t="s">
        <v>39476</v>
      </c>
    </row>
    <row r="113318">
      <c r="A113318" s="1" t="s">
        <v>39477</v>
      </c>
    </row>
    <row r="113319">
      <c r="A113319" s="1" t="s">
        <v>39478</v>
      </c>
    </row>
    <row r="113320">
      <c r="A113320" s="1" t="s">
        <v>39480</v>
      </c>
    </row>
    <row r="113321">
      <c r="A113321" s="1" t="s">
        <v>39481</v>
      </c>
    </row>
    <row r="113322">
      <c r="A113322" s="1" t="s">
        <v>39482</v>
      </c>
    </row>
    <row r="113323">
      <c r="A113323" s="1" t="s">
        <v>39483</v>
      </c>
    </row>
    <row r="113324">
      <c r="A113324" s="1" t="s">
        <v>39484</v>
      </c>
    </row>
    <row r="113325">
      <c r="A113325" s="1" t="s">
        <v>39485</v>
      </c>
    </row>
    <row r="113326">
      <c r="A113326" s="1" t="s">
        <v>39486</v>
      </c>
    </row>
    <row r="113327">
      <c r="A113327" s="1" t="s">
        <v>39487</v>
      </c>
    </row>
    <row r="113328">
      <c r="A113328" s="1" t="s">
        <v>39488</v>
      </c>
    </row>
    <row r="113329">
      <c r="A113329" s="1" t="s">
        <v>39489</v>
      </c>
    </row>
    <row r="113330">
      <c r="A113330" s="1" t="s">
        <v>39490</v>
      </c>
    </row>
    <row r="113331">
      <c r="A113331" s="1" t="s">
        <v>39491</v>
      </c>
    </row>
    <row r="113332">
      <c r="A113332" s="1" t="s">
        <v>39492</v>
      </c>
    </row>
    <row r="113333">
      <c r="A113333" s="1" t="s">
        <v>39493</v>
      </c>
    </row>
    <row r="113334">
      <c r="A113334" s="1" t="s">
        <v>39494</v>
      </c>
    </row>
    <row r="113335">
      <c r="A113335" s="1" t="s">
        <v>39495</v>
      </c>
    </row>
    <row r="113336">
      <c r="A113336" s="1" t="s">
        <v>39496</v>
      </c>
    </row>
    <row r="113337">
      <c r="A113337" s="1" t="s">
        <v>39497</v>
      </c>
    </row>
    <row r="113338">
      <c r="A113338" s="1" t="s">
        <v>39482</v>
      </c>
    </row>
    <row r="113339">
      <c r="A113339" s="1" t="s">
        <v>39483</v>
      </c>
    </row>
    <row r="113340">
      <c r="A113340" s="1" t="s">
        <v>39485</v>
      </c>
    </row>
    <row r="113341">
      <c r="A113341" s="1" t="s">
        <v>39486</v>
      </c>
    </row>
    <row r="113342">
      <c r="A113342" s="1" t="s">
        <v>39487</v>
      </c>
    </row>
    <row r="113343">
      <c r="A113343" s="1" t="s">
        <v>39488</v>
      </c>
    </row>
    <row r="113344">
      <c r="A113344" s="1" t="s">
        <v>39489</v>
      </c>
    </row>
    <row r="113345">
      <c r="A113345" s="1" t="s">
        <v>39490</v>
      </c>
    </row>
    <row r="113346">
      <c r="A113346" s="1" t="s">
        <v>39491</v>
      </c>
    </row>
    <row r="113347">
      <c r="A113347" s="1" t="s">
        <v>39492</v>
      </c>
    </row>
    <row r="113348">
      <c r="A113348" s="1" t="s">
        <v>39493</v>
      </c>
    </row>
    <row r="113349">
      <c r="A113349" s="1" t="s">
        <v>39494</v>
      </c>
    </row>
    <row r="113350">
      <c r="A113350" s="1" t="s">
        <v>39495</v>
      </c>
    </row>
    <row r="113351">
      <c r="A113351" s="1" t="s">
        <v>39496</v>
      </c>
    </row>
    <row r="113352">
      <c r="A113352" s="1" t="s">
        <v>39498</v>
      </c>
    </row>
    <row r="113353">
      <c r="A113353" s="1" t="s">
        <v>39499</v>
      </c>
    </row>
    <row r="113354">
      <c r="A113354" s="1" t="s">
        <v>39500</v>
      </c>
    </row>
    <row r="113355">
      <c r="A113355" s="1" t="s">
        <v>39501</v>
      </c>
    </row>
    <row r="113356">
      <c r="A113356" s="1" t="s">
        <v>39502</v>
      </c>
    </row>
    <row r="113357">
      <c r="A113357" s="1" t="s">
        <v>39503</v>
      </c>
    </row>
    <row r="113358">
      <c r="A113358" s="1" t="s">
        <v>39504</v>
      </c>
    </row>
    <row r="113359">
      <c r="A113359" s="1" t="s">
        <v>977</v>
      </c>
    </row>
    <row r="113360">
      <c r="A113360" s="1" t="s">
        <v>39505</v>
      </c>
    </row>
    <row r="113361">
      <c r="A113361" s="1" t="s">
        <v>39506</v>
      </c>
    </row>
    <row r="113362">
      <c r="A113362" s="1" t="s">
        <v>39500</v>
      </c>
    </row>
    <row r="113363">
      <c r="A113363" s="1" t="s">
        <v>39501</v>
      </c>
    </row>
    <row r="113364">
      <c r="A113364" s="1" t="s">
        <v>39502</v>
      </c>
    </row>
    <row r="113365">
      <c r="A113365" s="1" t="s">
        <v>39503</v>
      </c>
    </row>
    <row r="113366">
      <c r="A113366" s="1" t="s">
        <v>39504</v>
      </c>
    </row>
    <row r="113367">
      <c r="A113367" s="1" t="s">
        <v>39507</v>
      </c>
    </row>
    <row r="113368">
      <c r="A113368" s="1" t="s">
        <v>39508</v>
      </c>
    </row>
    <row r="113369">
      <c r="A113369" s="1" t="s">
        <v>39509</v>
      </c>
    </row>
    <row r="113370">
      <c r="A113370" s="1" t="s">
        <v>39510</v>
      </c>
    </row>
    <row r="113371">
      <c r="A113371" s="1" t="s">
        <v>2222</v>
      </c>
    </row>
    <row r="113372">
      <c r="A113372" s="1" t="s">
        <v>39511</v>
      </c>
    </row>
    <row r="113373">
      <c r="A113373" s="1" t="s">
        <v>39512</v>
      </c>
    </row>
    <row r="113374">
      <c r="A113374" s="1" t="s">
        <v>13832</v>
      </c>
    </row>
    <row r="113375">
      <c r="A113375" s="1" t="s">
        <v>39513</v>
      </c>
    </row>
    <row r="113376">
      <c r="A113376" s="1" t="s">
        <v>39514</v>
      </c>
    </row>
    <row r="113377">
      <c r="A113377" s="1" t="s">
        <v>14417</v>
      </c>
    </row>
    <row r="113378">
      <c r="A113378" s="1" t="s">
        <v>39515</v>
      </c>
    </row>
    <row r="113379">
      <c r="A113379" s="1" t="s">
        <v>39516</v>
      </c>
    </row>
    <row r="113380">
      <c r="A113380" s="1" t="s">
        <v>39517</v>
      </c>
    </row>
    <row r="113381">
      <c r="A113381" s="1" t="s">
        <v>39518</v>
      </c>
    </row>
    <row r="113382">
      <c r="A113382" s="1" t="s">
        <v>39519</v>
      </c>
    </row>
    <row r="113383">
      <c r="A113383" s="1" t="s">
        <v>39520</v>
      </c>
    </row>
    <row r="113384">
      <c r="A113384" s="1" t="s">
        <v>39521</v>
      </c>
    </row>
    <row r="113385">
      <c r="A113385" s="1" t="s">
        <v>39522</v>
      </c>
    </row>
    <row r="113386">
      <c r="A113386" s="3" t="str">
        <f> ANS ‘ | FESS See:","cx Ay More SEO ideas The Oh inirowarts @ PLIES Pallet | Greations © Ris 188 - Rellew GES SO 1K co shares XK</f>
        <v>#ERROR!</v>
      </c>
    </row>
    <row r="113387">
      <c r="A113387" s="1" t="s">
        <v>39509</v>
      </c>
    </row>
    <row r="113388">
      <c r="A113388" s="1" t="s">
        <v>39510</v>
      </c>
    </row>
    <row r="113389">
      <c r="A113389" s="1" t="s">
        <v>39511</v>
      </c>
    </row>
    <row r="113390">
      <c r="A113390" s="1" t="s">
        <v>39512</v>
      </c>
    </row>
    <row r="113391">
      <c r="A113391" s="1" t="s">
        <v>13832</v>
      </c>
    </row>
    <row r="113392">
      <c r="A113392" s="1" t="s">
        <v>39513</v>
      </c>
    </row>
    <row r="113393">
      <c r="A113393" s="1" t="s">
        <v>39514</v>
      </c>
    </row>
    <row r="113394">
      <c r="A113394" s="1" t="s">
        <v>39515</v>
      </c>
    </row>
    <row r="113395">
      <c r="A113395" s="1" t="s">
        <v>39516</v>
      </c>
    </row>
    <row r="113396">
      <c r="A113396" s="1" t="s">
        <v>39517</v>
      </c>
    </row>
    <row r="113397">
      <c r="A113397" s="1" t="s">
        <v>39518</v>
      </c>
    </row>
    <row r="113398">
      <c r="A113398" s="1" t="s">
        <v>39519</v>
      </c>
    </row>
    <row r="113399">
      <c r="A113399" s="1" t="s">
        <v>39520</v>
      </c>
    </row>
    <row r="113400">
      <c r="A113400" s="1" t="s">
        <v>39521</v>
      </c>
    </row>
    <row r="113401">
      <c r="A113401" s="1" t="s">
        <v>39522</v>
      </c>
    </row>
    <row r="113402">
      <c r="A113402" s="3" t="str">
        <f> ANS ‘ | FESS See:",262,True,False,2025-10-25 00:14:30,2.0_enhanced</f>
        <v>#ERROR!</v>
      </c>
    </row>
    <row r="113403">
      <c r="A113403" s="1" t="s">
        <v>39523</v>
      </c>
    </row>
    <row r="113404">
      <c r="A113404" s="1" t="s">
        <v>39524</v>
      </c>
    </row>
    <row r="113405">
      <c r="A113405" s="1" t="s">
        <v>39525</v>
      </c>
    </row>
    <row r="113406">
      <c r="A113406" s="1" t="s">
        <v>39526</v>
      </c>
    </row>
    <row r="113407">
      <c r="A113407" s="1" t="s">
        <v>39527</v>
      </c>
    </row>
    <row r="113408">
      <c r="A113408" s="1" t="s">
        <v>39528</v>
      </c>
    </row>
    <row r="113409">
      <c r="A113409" s="1" t="s">
        <v>39529</v>
      </c>
    </row>
    <row r="113410">
      <c r="A113410" s="1" t="s">
        <v>39530</v>
      </c>
    </row>
    <row r="113411">
      <c r="A113411" s="1" t="s">
        <v>7820</v>
      </c>
    </row>
    <row r="113412">
      <c r="A113412" s="1" t="s">
        <v>39531</v>
      </c>
    </row>
    <row r="113413">
      <c r="A113413" s="1" t="s">
        <v>39532</v>
      </c>
    </row>
    <row r="113414">
      <c r="A113414" s="1" t="s">
        <v>39533</v>
      </c>
    </row>
    <row r="113415">
      <c r="A113415" s="1" t="s">
        <v>39534</v>
      </c>
    </row>
    <row r="113416">
      <c r="A113416" s="1" t="s">
        <v>39535</v>
      </c>
    </row>
    <row r="113417">
      <c r="A113417" s="1" t="s">
        <v>39536</v>
      </c>
    </row>
    <row r="113418">
      <c r="A113418" s="1" t="s">
        <v>39537</v>
      </c>
    </row>
    <row r="113419">
      <c r="A113419" s="1" t="s">
        <v>39538</v>
      </c>
    </row>
    <row r="113420">
      <c r="A113420" s="1" t="s">
        <v>39539</v>
      </c>
    </row>
    <row r="113421">
      <c r="A113421" s="3" t="str">
        <f> ae .</f>
        <v>#ERROR!</v>
      </c>
    </row>
    <row r="113422">
      <c r="A113422" s="1" t="s">
        <v>39540</v>
      </c>
    </row>
    <row r="113423">
      <c r="A113423" s="1" t="s">
        <v>39541</v>
      </c>
    </row>
    <row r="113424">
      <c r="A113424" s="1" t="s">
        <v>39542</v>
      </c>
    </row>
    <row r="113425">
      <c r="A113425" s="1" t="s">
        <v>39543</v>
      </c>
    </row>
    <row r="113426">
      <c r="A113426" s="1" t="s">
        <v>39544</v>
      </c>
    </row>
    <row r="113427">
      <c r="A113427" s="1" t="s">
        <v>39545</v>
      </c>
    </row>
    <row r="113428">
      <c r="A113428" s="1" t="s">
        <v>39524</v>
      </c>
    </row>
    <row r="113429">
      <c r="A113429" s="1" t="s">
        <v>39525</v>
      </c>
    </row>
    <row r="113430">
      <c r="A113430" s="1" t="s">
        <v>39526</v>
      </c>
    </row>
    <row r="113431">
      <c r="A113431" s="1" t="s">
        <v>39527</v>
      </c>
    </row>
    <row r="113432">
      <c r="A113432" s="1" t="s">
        <v>39529</v>
      </c>
    </row>
    <row r="113433">
      <c r="A113433" s="1" t="s">
        <v>39530</v>
      </c>
    </row>
    <row r="113434">
      <c r="A113434" s="1" t="s">
        <v>39532</v>
      </c>
    </row>
    <row r="113435">
      <c r="A113435" s="1" t="s">
        <v>39533</v>
      </c>
    </row>
    <row r="113436">
      <c r="A113436" s="1" t="s">
        <v>39534</v>
      </c>
    </row>
    <row r="113437">
      <c r="A113437" s="1" t="s">
        <v>39535</v>
      </c>
    </row>
    <row r="113438">
      <c r="A113438" s="1" t="s">
        <v>39536</v>
      </c>
    </row>
    <row r="113439">
      <c r="A113439" s="1" t="s">
        <v>39537</v>
      </c>
    </row>
    <row r="113440">
      <c r="A113440" s="1" t="s">
        <v>39538</v>
      </c>
    </row>
    <row r="113441">
      <c r="A113441" s="1" t="s">
        <v>39539</v>
      </c>
    </row>
    <row r="113442">
      <c r="A113442" s="3" t="str">
        <f> ae .</f>
        <v>#ERROR!</v>
      </c>
    </row>
    <row r="113443">
      <c r="A113443" s="1" t="s">
        <v>39540</v>
      </c>
    </row>
    <row r="113444">
      <c r="A113444" s="1" t="s">
        <v>39541</v>
      </c>
    </row>
    <row r="113445">
      <c r="A113445" s="1" t="s">
        <v>39542</v>
      </c>
    </row>
    <row r="113446">
      <c r="A113446" s="1" t="s">
        <v>39543</v>
      </c>
    </row>
    <row r="113447">
      <c r="A113447" s="1" t="s">
        <v>39544</v>
      </c>
    </row>
    <row r="113448">
      <c r="A113448" s="1" t="s">
        <v>39546</v>
      </c>
    </row>
    <row r="113449">
      <c r="A113449" s="1" t="s">
        <v>39547</v>
      </c>
    </row>
    <row r="113451">
      <c r="A113451" s="1">
        <v>20.0</v>
      </c>
    </row>
    <row r="113453">
      <c r="A113453" s="1">
        <v>9.0</v>
      </c>
    </row>
    <row r="113455">
      <c r="A113455" s="1" t="s">
        <v>39548</v>
      </c>
    </row>
    <row r="113457">
      <c r="A113457" s="1" t="s">
        <v>39549</v>
      </c>
    </row>
    <row r="113459">
      <c r="A113459" s="1" t="s">
        <v>39550</v>
      </c>
    </row>
    <row r="113460">
      <c r="A113460" s="1" t="s">
        <v>39551</v>
      </c>
    </row>
    <row r="113462">
      <c r="A113462" s="1" t="s">
        <v>39552</v>
      </c>
    </row>
    <row r="113464">
      <c r="A113464" s="1" t="s">
        <v>39553</v>
      </c>
    </row>
    <row r="113466">
      <c r="A113466" s="1" t="s">
        <v>39554</v>
      </c>
    </row>
    <row r="113468">
      <c r="A113468" s="1" t="s">
        <v>24964</v>
      </c>
    </row>
    <row r="113470">
      <c r="A113470" s="1" t="s">
        <v>39555</v>
      </c>
    </row>
    <row r="113471">
      <c r="A113471" s="1">
        <v>-2.0</v>
      </c>
    </row>
    <row r="113472">
      <c r="A113472" s="1">
        <v>0.0</v>
      </c>
    </row>
    <row r="113474">
      <c r="A113474" s="3" t="str">
        <f/>
        <v>#ERROR!</v>
      </c>
    </row>
    <row r="113475">
      <c r="A113475" s="3" t="str">
        <f/>
        <v>#ERROR!</v>
      </c>
    </row>
    <row r="113476">
      <c r="A113476" s="3" t="str">
        <f/>
        <v>#ERROR!</v>
      </c>
    </row>
    <row r="113478">
      <c r="A113478" s="1" t="s">
        <v>322</v>
      </c>
    </row>
    <row r="113480">
      <c r="A113480" s="1" t="s">
        <v>39556</v>
      </c>
    </row>
    <row r="113482">
      <c r="A113482" s="1" t="s">
        <v>6499</v>
      </c>
    </row>
    <row r="113483">
      <c r="A113483" s="1" t="s">
        <v>39557</v>
      </c>
    </row>
    <row r="113485">
      <c r="A113485" s="1" t="s">
        <v>39558</v>
      </c>
    </row>
    <row r="113487">
      <c r="A113487" s="1" t="s">
        <v>39559</v>
      </c>
    </row>
    <row r="113488">
      <c r="A113488" s="1" t="s">
        <v>1505</v>
      </c>
    </row>
    <row r="113490">
      <c r="A113490" s="1" t="s">
        <v>1684</v>
      </c>
    </row>
    <row r="113492">
      <c r="A113492" s="1" t="s">
        <v>39560</v>
      </c>
    </row>
    <row r="113493">
      <c r="A113493" s="1" t="s">
        <v>39561</v>
      </c>
    </row>
    <row r="113494">
      <c r="A113494" s="1" t="s">
        <v>39548</v>
      </c>
    </row>
    <row r="113495">
      <c r="A113495" s="1" t="s">
        <v>39549</v>
      </c>
    </row>
    <row r="113496">
      <c r="A113496" s="1" t="s">
        <v>39550</v>
      </c>
    </row>
    <row r="113497">
      <c r="A113497" s="1" t="s">
        <v>39551</v>
      </c>
    </row>
    <row r="113498">
      <c r="A113498" s="1" t="s">
        <v>39552</v>
      </c>
    </row>
    <row r="113499">
      <c r="A113499" s="1" t="s">
        <v>39553</v>
      </c>
    </row>
    <row r="113500">
      <c r="A113500" s="1" t="s">
        <v>39554</v>
      </c>
    </row>
    <row r="113501">
      <c r="A113501" s="1" t="s">
        <v>24964</v>
      </c>
    </row>
    <row r="113502">
      <c r="A113502" s="1" t="s">
        <v>39555</v>
      </c>
    </row>
    <row r="113503">
      <c r="A113503" s="1">
        <v>-2.0</v>
      </c>
    </row>
    <row r="113504">
      <c r="A113504" s="1">
        <v>0.0</v>
      </c>
    </row>
    <row r="113505">
      <c r="A113505" s="1" t="s">
        <v>39556</v>
      </c>
    </row>
    <row r="113506">
      <c r="A113506" s="1" t="s">
        <v>39558</v>
      </c>
    </row>
    <row r="113507">
      <c r="A113507" s="1" t="s">
        <v>39559</v>
      </c>
    </row>
    <row r="113508">
      <c r="A113508" s="1" t="s">
        <v>1684</v>
      </c>
    </row>
    <row r="113509">
      <c r="A113509" s="1" t="s">
        <v>39562</v>
      </c>
    </row>
    <row r="113510">
      <c r="A113510" s="1" t="s">
        <v>39563</v>
      </c>
    </row>
    <row r="113512">
      <c r="A113512" s="1" t="s">
        <v>39564</v>
      </c>
    </row>
    <row r="113513">
      <c r="A113513" s="1" t="s">
        <v>39565</v>
      </c>
    </row>
    <row r="113514">
      <c r="A113514" s="1" t="s">
        <v>39566</v>
      </c>
    </row>
    <row r="113516">
      <c r="A113516" s="1" t="s">
        <v>39567</v>
      </c>
    </row>
    <row r="113518">
      <c r="A113518" s="1" t="s">
        <v>39568</v>
      </c>
    </row>
    <row r="113520">
      <c r="A113520" s="1" t="s">
        <v>39569</v>
      </c>
    </row>
    <row r="113521">
      <c r="A113521" s="1" t="s">
        <v>39570</v>
      </c>
    </row>
    <row r="113523">
      <c r="A113523" s="1" t="s">
        <v>39571</v>
      </c>
    </row>
    <row r="113524">
      <c r="A113524" s="1" t="s">
        <v>39572</v>
      </c>
    </row>
    <row r="113526">
      <c r="A113526" s="1" t="s">
        <v>39573</v>
      </c>
    </row>
    <row r="113528">
      <c r="A113528" s="1" t="s">
        <v>39574</v>
      </c>
    </row>
    <row r="113529">
      <c r="A113529" s="1" t="s">
        <v>39564</v>
      </c>
    </row>
    <row r="113530">
      <c r="A113530" s="1" t="s">
        <v>39565</v>
      </c>
    </row>
    <row r="113531">
      <c r="A113531" s="1" t="s">
        <v>39566</v>
      </c>
    </row>
    <row r="113532">
      <c r="A113532" s="1" t="s">
        <v>39567</v>
      </c>
    </row>
    <row r="113533">
      <c r="A113533" s="1" t="s">
        <v>39568</v>
      </c>
    </row>
    <row r="113534">
      <c r="A113534" s="1" t="s">
        <v>39569</v>
      </c>
    </row>
    <row r="113535">
      <c r="A113535" s="1" t="s">
        <v>39570</v>
      </c>
    </row>
    <row r="113536">
      <c r="A113536" s="1" t="s">
        <v>39571</v>
      </c>
    </row>
    <row r="113537">
      <c r="A113537" s="1" t="s">
        <v>39572</v>
      </c>
    </row>
    <row r="113538">
      <c r="A113538" s="1" t="s">
        <v>39575</v>
      </c>
    </row>
    <row r="113539">
      <c r="A113539" s="1" t="s">
        <v>39576</v>
      </c>
    </row>
    <row r="113540">
      <c r="A113540" s="1" t="s">
        <v>39524</v>
      </c>
    </row>
    <row r="113541">
      <c r="A113541" s="1" t="s">
        <v>39525</v>
      </c>
    </row>
    <row r="113542">
      <c r="A113542" s="1" t="s">
        <v>39577</v>
      </c>
    </row>
    <row r="113543">
      <c r="A113543" s="1" t="s">
        <v>39578</v>
      </c>
    </row>
    <row r="113544">
      <c r="A113544" s="1" t="s">
        <v>39579</v>
      </c>
    </row>
    <row r="113545">
      <c r="A113545" s="1" t="s">
        <v>39580</v>
      </c>
    </row>
    <row r="113546">
      <c r="A113546" s="1" t="s">
        <v>39581</v>
      </c>
    </row>
    <row r="113547">
      <c r="A113547" s="1" t="s">
        <v>39582</v>
      </c>
    </row>
    <row r="113548">
      <c r="A113548" s="1" t="s">
        <v>39583</v>
      </c>
    </row>
    <row r="113549">
      <c r="A113549" s="3" t="str">
        <f> Re eae Nee it &lt;4 eam ||</f>
        <v>#ERROR!</v>
      </c>
    </row>
    <row r="113550">
      <c r="A113550" s="1" t="s">
        <v>39584</v>
      </c>
    </row>
    <row r="113551">
      <c r="A113551" s="1" t="s">
        <v>39585</v>
      </c>
    </row>
    <row r="113552">
      <c r="A113552" s="1" t="s">
        <v>39586</v>
      </c>
    </row>
    <row r="113553">
      <c r="A113553" s="1" t="s">
        <v>39587</v>
      </c>
    </row>
    <row r="113554">
      <c r="A113554" s="1" t="s">
        <v>39588</v>
      </c>
    </row>
    <row r="113555">
      <c r="A113555" s="1" t="s">
        <v>39589</v>
      </c>
    </row>
    <row r="113556">
      <c r="A113556" s="1" t="s">
        <v>39590</v>
      </c>
    </row>
    <row r="113557">
      <c r="A113557" s="1" t="s">
        <v>27443</v>
      </c>
    </row>
    <row r="113558">
      <c r="A113558" s="1" t="s">
        <v>39591</v>
      </c>
    </row>
    <row r="113559">
      <c r="A113559" s="1" t="s">
        <v>39592</v>
      </c>
    </row>
    <row r="113560">
      <c r="A113560" s="1" t="s">
        <v>39593</v>
      </c>
    </row>
    <row r="113561">
      <c r="A113561" s="1" t="s">
        <v>39594</v>
      </c>
    </row>
    <row r="113562">
      <c r="A113562" s="1" t="s">
        <v>39595</v>
      </c>
    </row>
    <row r="113563">
      <c r="A113563" s="1" t="s">
        <v>39596</v>
      </c>
    </row>
    <row r="113564">
      <c r="A113564" s="1" t="s">
        <v>39597</v>
      </c>
    </row>
    <row r="113565">
      <c r="A113565" s="1" t="s">
        <v>39598</v>
      </c>
    </row>
    <row r="113566">
      <c r="A113566" s="1" t="s">
        <v>39599</v>
      </c>
    </row>
    <row r="113567">
      <c r="A113567" s="1" t="s">
        <v>39525</v>
      </c>
    </row>
    <row r="113568">
      <c r="A113568" s="1" t="s">
        <v>39577</v>
      </c>
    </row>
    <row r="113569">
      <c r="A113569" s="1" t="s">
        <v>39578</v>
      </c>
    </row>
    <row r="113570">
      <c r="A113570" s="1" t="s">
        <v>39579</v>
      </c>
    </row>
    <row r="113571">
      <c r="A113571" s="1" t="s">
        <v>39580</v>
      </c>
    </row>
    <row r="113572">
      <c r="A113572" s="1" t="s">
        <v>39581</v>
      </c>
    </row>
    <row r="113573">
      <c r="A113573" s="1" t="s">
        <v>39582</v>
      </c>
    </row>
    <row r="113574">
      <c r="A113574" s="1" t="s">
        <v>39583</v>
      </c>
    </row>
    <row r="113575">
      <c r="A113575" s="3" t="str">
        <f> Re eae Nee it &lt;4 eam</f>
        <v>#ERROR!</v>
      </c>
    </row>
    <row r="113576">
      <c r="A113576" s="1" t="s">
        <v>39584</v>
      </c>
    </row>
    <row r="113577">
      <c r="A113577" s="1" t="s">
        <v>39585</v>
      </c>
    </row>
    <row r="113578">
      <c r="A113578" s="1" t="s">
        <v>39586</v>
      </c>
    </row>
    <row r="113579">
      <c r="A113579" s="1" t="s">
        <v>39587</v>
      </c>
    </row>
    <row r="113580">
      <c r="A113580" s="1" t="s">
        <v>39588</v>
      </c>
    </row>
    <row r="113581">
      <c r="A113581" s="1" t="s">
        <v>39589</v>
      </c>
    </row>
    <row r="113582">
      <c r="A113582" s="1" t="s">
        <v>39590</v>
      </c>
    </row>
    <row r="113583">
      <c r="A113583" s="1" t="s">
        <v>39591</v>
      </c>
    </row>
    <row r="113584">
      <c r="A113584" s="1" t="s">
        <v>39592</v>
      </c>
    </row>
    <row r="113585">
      <c r="A113585" s="1" t="s">
        <v>39593</v>
      </c>
    </row>
    <row r="113586">
      <c r="A113586" s="1" t="s">
        <v>39594</v>
      </c>
    </row>
    <row r="113587">
      <c r="A113587" s="1" t="s">
        <v>39595</v>
      </c>
    </row>
    <row r="113588">
      <c r="A113588" s="1" t="s">
        <v>39597</v>
      </c>
    </row>
    <row r="113589">
      <c r="A113589" s="1" t="s">
        <v>39598</v>
      </c>
    </row>
    <row r="113590">
      <c r="A113590" s="1" t="s">
        <v>39600</v>
      </c>
    </row>
    <row r="113591">
      <c r="A113591" s="1" t="s">
        <v>39601</v>
      </c>
    </row>
    <row r="113592">
      <c r="A113592" s="1" t="s">
        <v>39524</v>
      </c>
    </row>
    <row r="113593">
      <c r="A113593" s="1" t="s">
        <v>39602</v>
      </c>
    </row>
    <row r="113594">
      <c r="A113594" s="1" t="s">
        <v>39603</v>
      </c>
    </row>
    <row r="113595">
      <c r="A113595" s="1" t="s">
        <v>3374</v>
      </c>
    </row>
    <row r="113596">
      <c r="A113596" s="1" t="s">
        <v>39604</v>
      </c>
    </row>
    <row r="113597">
      <c r="A113597" s="1" t="s">
        <v>39605</v>
      </c>
    </row>
    <row r="113598">
      <c r="A113598" s="1" t="s">
        <v>39606</v>
      </c>
    </row>
    <row r="113599">
      <c r="A113599" s="1" t="s">
        <v>39607</v>
      </c>
    </row>
    <row r="113600">
      <c r="A113600" s="1" t="s">
        <v>966</v>
      </c>
    </row>
    <row r="113601">
      <c r="A113601" s="1" t="s">
        <v>39608</v>
      </c>
    </row>
    <row r="113602">
      <c r="A113602" s="1" t="s">
        <v>39609</v>
      </c>
    </row>
    <row r="113603">
      <c r="A113603" s="1" t="s">
        <v>39610</v>
      </c>
    </row>
    <row r="113604">
      <c r="A113604" s="1" t="s">
        <v>39611</v>
      </c>
    </row>
    <row r="113605">
      <c r="A113605" s="1" t="s">
        <v>39612</v>
      </c>
    </row>
    <row r="113606">
      <c r="A113606" s="1" t="s">
        <v>39613</v>
      </c>
    </row>
    <row r="113607">
      <c r="A113607" s="1" t="s">
        <v>39614</v>
      </c>
    </row>
    <row r="113608">
      <c r="A113608" s="1" t="s">
        <v>39615</v>
      </c>
    </row>
    <row r="113609">
      <c r="A113609" s="1" t="s">
        <v>39616</v>
      </c>
    </row>
    <row r="113610">
      <c r="A113610" s="3" t="str">
        <f/>
        <v>#ERROR!</v>
      </c>
    </row>
    <row r="113611">
      <c r="A113611" s="1" t="s">
        <v>39617</v>
      </c>
    </row>
    <row r="113612">
      <c r="A113612" s="1" t="s">
        <v>39618</v>
      </c>
    </row>
    <row r="113613">
      <c r="A113613" s="1" t="s">
        <v>39619</v>
      </c>
    </row>
    <row r="113614">
      <c r="A113614" s="1" t="s">
        <v>39620</v>
      </c>
    </row>
    <row r="113615">
      <c r="A113615" s="1" t="s">
        <v>39621</v>
      </c>
    </row>
    <row r="113616">
      <c r="A113616" s="1" t="s">
        <v>39604</v>
      </c>
    </row>
    <row r="113617">
      <c r="A113617" s="1" t="s">
        <v>39622</v>
      </c>
    </row>
    <row r="113618">
      <c r="A113618" s="1" t="s">
        <v>39598</v>
      </c>
    </row>
    <row r="113619">
      <c r="A113619" s="1" t="s">
        <v>39623</v>
      </c>
    </row>
    <row r="113620">
      <c r="A113620" s="1" t="s">
        <v>39524</v>
      </c>
    </row>
    <row r="113621">
      <c r="A113621" s="1" t="s">
        <v>39602</v>
      </c>
    </row>
    <row r="113622">
      <c r="A113622" s="1" t="s">
        <v>39603</v>
      </c>
    </row>
    <row r="113623">
      <c r="A113623" s="1" t="s">
        <v>39604</v>
      </c>
    </row>
    <row r="113624">
      <c r="A113624" s="1" t="s">
        <v>39605</v>
      </c>
    </row>
    <row r="113625">
      <c r="A113625" s="1" t="s">
        <v>39606</v>
      </c>
    </row>
    <row r="113626">
      <c r="A113626" s="1" t="s">
        <v>39608</v>
      </c>
    </row>
    <row r="113627">
      <c r="A113627" s="1" t="s">
        <v>39609</v>
      </c>
    </row>
    <row r="113628">
      <c r="A113628" s="1" t="s">
        <v>39610</v>
      </c>
    </row>
    <row r="113629">
      <c r="A113629" s="1" t="s">
        <v>39611</v>
      </c>
    </row>
    <row r="113630">
      <c r="A113630" s="1" t="s">
        <v>39612</v>
      </c>
    </row>
    <row r="113631">
      <c r="A113631" s="1" t="s">
        <v>39613</v>
      </c>
    </row>
    <row r="113632">
      <c r="A113632" s="1" t="s">
        <v>39614</v>
      </c>
    </row>
    <row r="113633">
      <c r="A113633" s="1" t="s">
        <v>39615</v>
      </c>
    </row>
    <row r="113634">
      <c r="A113634" s="1" t="s">
        <v>39616</v>
      </c>
    </row>
    <row r="113635">
      <c r="A113635" s="1" t="s">
        <v>39617</v>
      </c>
    </row>
    <row r="113636">
      <c r="A113636" s="1" t="s">
        <v>39618</v>
      </c>
    </row>
    <row r="113637">
      <c r="A113637" s="1" t="s">
        <v>39619</v>
      </c>
    </row>
    <row r="113638">
      <c r="A113638" s="1" t="s">
        <v>39620</v>
      </c>
    </row>
    <row r="113639">
      <c r="A113639" s="1" t="s">
        <v>39621</v>
      </c>
    </row>
    <row r="113640">
      <c r="A113640" s="1" t="s">
        <v>39604</v>
      </c>
    </row>
    <row r="113641">
      <c r="A113641" s="1" t="s">
        <v>39622</v>
      </c>
    </row>
    <row r="113642">
      <c r="A113642" s="1" t="s">
        <v>39598</v>
      </c>
    </row>
    <row r="113643">
      <c r="A113643" s="1" t="s">
        <v>39624</v>
      </c>
    </row>
    <row r="113644">
      <c r="A113644" s="1" t="s">
        <v>39625</v>
      </c>
    </row>
    <row r="113645">
      <c r="A113645" s="1" t="s">
        <v>39626</v>
      </c>
    </row>
    <row r="113646">
      <c r="A113646" s="1" t="s">
        <v>39627</v>
      </c>
    </row>
    <row r="113647">
      <c r="A113647" s="1" t="s">
        <v>39628</v>
      </c>
    </row>
    <row r="113648">
      <c r="A113648" s="1" t="s">
        <v>39629</v>
      </c>
    </row>
    <row r="113649">
      <c r="A113649" s="1" t="s">
        <v>39630</v>
      </c>
    </row>
    <row r="113650">
      <c r="A113650" s="1" t="s">
        <v>7147</v>
      </c>
    </row>
    <row r="113651">
      <c r="A113651" s="3" t="str">
        <f> | ER Fae es ASE</f>
        <v>#ERROR!</v>
      </c>
    </row>
    <row r="113652">
      <c r="A113652" s="1" t="s">
        <v>39631</v>
      </c>
    </row>
    <row r="113653">
      <c r="A113653" s="1" t="s">
        <v>39632</v>
      </c>
    </row>
    <row r="113654">
      <c r="A113654" s="1" t="s">
        <v>39633</v>
      </c>
    </row>
    <row r="113655">
      <c r="A113655" s="1" t="s">
        <v>39634</v>
      </c>
    </row>
    <row r="113656">
      <c r="A113656" s="1" t="s">
        <v>39635</v>
      </c>
    </row>
    <row r="113657">
      <c r="A113657" s="1" t="s">
        <v>39636</v>
      </c>
    </row>
    <row r="113658">
      <c r="A113658" s="1" t="s">
        <v>39637</v>
      </c>
    </row>
    <row r="113659">
      <c r="A113659" s="1" t="s">
        <v>39638</v>
      </c>
    </row>
    <row r="113660">
      <c r="A113660" s="1" t="s">
        <v>39639</v>
      </c>
    </row>
    <row r="113661">
      <c r="A113661" s="1" t="s">
        <v>39640</v>
      </c>
    </row>
    <row r="113662">
      <c r="A113662" s="1" t="s">
        <v>39641</v>
      </c>
    </row>
    <row r="113663">
      <c r="A113663" s="1" t="s">
        <v>28015</v>
      </c>
    </row>
    <row r="113664">
      <c r="A113664" s="1" t="s">
        <v>977</v>
      </c>
    </row>
    <row r="113665">
      <c r="A113665" s="1" t="s">
        <v>977</v>
      </c>
    </row>
    <row r="113666">
      <c r="A113666" s="1" t="s">
        <v>39642</v>
      </c>
    </row>
    <row r="113667">
      <c r="A113667" s="1" t="s">
        <v>39643</v>
      </c>
    </row>
    <row r="113668">
      <c r="A113668" s="1" t="s">
        <v>39644</v>
      </c>
    </row>
    <row r="113669">
      <c r="A113669" s="1" t="s">
        <v>39645</v>
      </c>
    </row>
    <row r="113670">
      <c r="A113670" s="1" t="s">
        <v>39646</v>
      </c>
    </row>
    <row r="113671">
      <c r="A113671" s="1" t="s">
        <v>39647</v>
      </c>
    </row>
    <row r="113672">
      <c r="A113672" s="1" t="s">
        <v>39648</v>
      </c>
    </row>
    <row r="113673">
      <c r="A113673" s="1" t="s">
        <v>39649</v>
      </c>
    </row>
    <row r="113674">
      <c r="A113674" s="1" t="s">
        <v>186</v>
      </c>
    </row>
    <row r="113675">
      <c r="A113675" s="1" t="s">
        <v>7815</v>
      </c>
    </row>
    <row r="113676">
      <c r="A113676" s="3" t="str">
        <f> SEE ee a: =e</f>
        <v>#ERROR!</v>
      </c>
    </row>
    <row r="113677">
      <c r="A113677" s="1" t="s">
        <v>39650</v>
      </c>
    </row>
    <row r="113678">
      <c r="A113678" s="1" t="s">
        <v>39651</v>
      </c>
    </row>
    <row r="113679">
      <c r="A113679" s="1" t="s">
        <v>39652</v>
      </c>
    </row>
    <row r="113680">
      <c r="A113680" s="1" t="s">
        <v>39653</v>
      </c>
    </row>
    <row r="113681">
      <c r="A113681" s="3" t="str">
        <f>O</f>
        <v>#NAME?</v>
      </c>
    </row>
    <row r="113682">
      <c r="A113682" s="1" t="s">
        <v>39654</v>
      </c>
    </row>
    <row r="113683">
      <c r="A113683" s="1" t="s">
        <v>39627</v>
      </c>
    </row>
    <row r="113684">
      <c r="A113684" s="1" t="s">
        <v>39628</v>
      </c>
    </row>
    <row r="113685">
      <c r="A113685" s="1" t="s">
        <v>39630</v>
      </c>
    </row>
    <row r="113686">
      <c r="A113686" s="3" t="str">
        <f> | ER Fae es ASE</f>
        <v>#ERROR!</v>
      </c>
    </row>
    <row r="113687">
      <c r="A113687" s="1" t="s">
        <v>39631</v>
      </c>
    </row>
    <row r="113688">
      <c r="A113688" s="1" t="s">
        <v>39632</v>
      </c>
    </row>
    <row r="113689">
      <c r="A113689" s="1" t="s">
        <v>39633</v>
      </c>
    </row>
    <row r="113690">
      <c r="A113690" s="1" t="s">
        <v>39634</v>
      </c>
    </row>
    <row r="113691">
      <c r="A113691" s="1" t="s">
        <v>39635</v>
      </c>
    </row>
    <row r="113692">
      <c r="A113692" s="1" t="s">
        <v>39636</v>
      </c>
    </row>
    <row r="113693">
      <c r="A113693" s="1" t="s">
        <v>39637</v>
      </c>
    </row>
    <row r="113694">
      <c r="A113694" s="1" t="s">
        <v>39638</v>
      </c>
    </row>
    <row r="113695">
      <c r="A113695" s="1" t="s">
        <v>39639</v>
      </c>
    </row>
    <row r="113696">
      <c r="A113696" s="1" t="s">
        <v>39640</v>
      </c>
    </row>
    <row r="113697">
      <c r="A113697" s="1" t="s">
        <v>39641</v>
      </c>
    </row>
    <row r="113698">
      <c r="A113698" s="1" t="s">
        <v>39642</v>
      </c>
    </row>
    <row r="113699">
      <c r="A113699" s="1" t="s">
        <v>39643</v>
      </c>
    </row>
    <row r="113700">
      <c r="A113700" s="1" t="s">
        <v>39644</v>
      </c>
    </row>
    <row r="113701">
      <c r="A113701" s="1" t="s">
        <v>39645</v>
      </c>
    </row>
    <row r="113702">
      <c r="A113702" s="1" t="s">
        <v>39646</v>
      </c>
    </row>
    <row r="113703">
      <c r="A113703" s="1" t="s">
        <v>39647</v>
      </c>
    </row>
    <row r="113704">
      <c r="A113704" s="1" t="s">
        <v>39648</v>
      </c>
    </row>
    <row r="113705">
      <c r="A113705" s="1" t="s">
        <v>39649</v>
      </c>
    </row>
    <row r="113706">
      <c r="A113706" s="3" t="str">
        <f> SEE ee a: =e</f>
        <v>#ERROR!</v>
      </c>
    </row>
    <row r="113707">
      <c r="A113707" s="1" t="s">
        <v>39650</v>
      </c>
    </row>
    <row r="113708">
      <c r="A113708" s="1" t="s">
        <v>39651</v>
      </c>
    </row>
    <row r="113709">
      <c r="A113709" s="1" t="s">
        <v>39652</v>
      </c>
    </row>
    <row r="113710">
      <c r="A113710" s="1" t="s">
        <v>39653</v>
      </c>
    </row>
    <row r="113711">
      <c r="A113711" s="1" t="s">
        <v>39655</v>
      </c>
    </row>
    <row r="113712">
      <c r="A113712" s="1" t="s">
        <v>39656</v>
      </c>
    </row>
    <row r="113713">
      <c r="A113713" s="1" t="s">
        <v>39626</v>
      </c>
    </row>
    <row r="113714">
      <c r="A113714" s="1" t="s">
        <v>39657</v>
      </c>
    </row>
    <row r="113715">
      <c r="A113715" s="1" t="s">
        <v>39658</v>
      </c>
    </row>
    <row r="113716">
      <c r="A113716" s="1" t="s">
        <v>39659</v>
      </c>
    </row>
    <row r="113717">
      <c r="A113717" s="1" t="s">
        <v>10091</v>
      </c>
    </row>
    <row r="113718">
      <c r="A113718" s="1" t="s">
        <v>39660</v>
      </c>
    </row>
    <row r="113719">
      <c r="A113719" s="1" t="s">
        <v>39661</v>
      </c>
    </row>
    <row r="113720">
      <c r="A113720" s="1" t="s">
        <v>39662</v>
      </c>
    </row>
    <row r="113721">
      <c r="A113721" s="1" t="s">
        <v>39663</v>
      </c>
    </row>
    <row r="113722">
      <c r="A113722" s="1" t="s">
        <v>39664</v>
      </c>
    </row>
    <row r="113723">
      <c r="A113723" s="1" t="s">
        <v>39665</v>
      </c>
    </row>
    <row r="113724">
      <c r="A113724" s="1" t="s">
        <v>39666</v>
      </c>
    </row>
    <row r="113725">
      <c r="A113725" s="1" t="s">
        <v>35038</v>
      </c>
    </row>
    <row r="113726">
      <c r="A113726" s="1" t="s">
        <v>39667</v>
      </c>
    </row>
    <row r="113727">
      <c r="A113727" s="1" t="s">
        <v>39668</v>
      </c>
    </row>
    <row r="113728">
      <c r="A113728" s="1" t="s">
        <v>39669</v>
      </c>
    </row>
    <row r="113729">
      <c r="A113729" s="1" t="s">
        <v>39670</v>
      </c>
    </row>
    <row r="113730">
      <c r="A113730" s="1" t="s">
        <v>39671</v>
      </c>
    </row>
    <row r="113731">
      <c r="A113731" s="1" t="s">
        <v>39672</v>
      </c>
    </row>
    <row r="113732">
      <c r="A113732" s="1" t="s">
        <v>39673</v>
      </c>
    </row>
    <row r="113733">
      <c r="A113733" s="1" t="s">
        <v>39674</v>
      </c>
    </row>
    <row r="113734">
      <c r="A113734" s="1" t="s">
        <v>39675</v>
      </c>
    </row>
    <row r="113735">
      <c r="A113735" s="1" t="s">
        <v>39676</v>
      </c>
    </row>
    <row r="113736">
      <c r="A113736" s="3" t="str">
        <f>O</f>
        <v>#NAME?</v>
      </c>
    </row>
    <row r="113737">
      <c r="A113737" s="1" t="s">
        <v>39677</v>
      </c>
    </row>
    <row r="113738">
      <c r="A113738" s="1" t="s">
        <v>39678</v>
      </c>
    </row>
    <row r="113739">
      <c r="A113739" s="1" t="s">
        <v>39679</v>
      </c>
    </row>
    <row r="113740">
      <c r="A113740" s="1" t="s">
        <v>39626</v>
      </c>
    </row>
    <row r="113741">
      <c r="A113741" s="1" t="s">
        <v>39657</v>
      </c>
    </row>
    <row r="113742">
      <c r="A113742" s="1" t="s">
        <v>39658</v>
      </c>
    </row>
    <row r="113743">
      <c r="A113743" s="1" t="s">
        <v>39659</v>
      </c>
    </row>
    <row r="113744">
      <c r="A113744" s="1" t="s">
        <v>39660</v>
      </c>
    </row>
    <row r="113745">
      <c r="A113745" s="1" t="s">
        <v>39661</v>
      </c>
    </row>
    <row r="113746">
      <c r="A113746" s="1" t="s">
        <v>39662</v>
      </c>
    </row>
    <row r="113747">
      <c r="A113747" s="1" t="s">
        <v>39663</v>
      </c>
    </row>
    <row r="113748">
      <c r="A113748" s="1" t="s">
        <v>39664</v>
      </c>
    </row>
    <row r="113749">
      <c r="A113749" s="1" t="s">
        <v>39665</v>
      </c>
    </row>
    <row r="113750">
      <c r="A113750" s="1" t="s">
        <v>39666</v>
      </c>
    </row>
    <row r="113751">
      <c r="A113751" s="1" t="s">
        <v>35038</v>
      </c>
    </row>
    <row r="113752">
      <c r="A113752" s="1" t="s">
        <v>39667</v>
      </c>
    </row>
    <row r="113753">
      <c r="A113753" s="1" t="s">
        <v>39668</v>
      </c>
    </row>
    <row r="113754">
      <c r="A113754" s="1" t="s">
        <v>39669</v>
      </c>
    </row>
    <row r="113755">
      <c r="A113755" s="1" t="s">
        <v>39670</v>
      </c>
    </row>
    <row r="113756">
      <c r="A113756" s="1" t="s">
        <v>39671</v>
      </c>
    </row>
    <row r="113757">
      <c r="A113757" s="1" t="s">
        <v>39672</v>
      </c>
    </row>
    <row r="113758">
      <c r="A113758" s="1" t="s">
        <v>39673</v>
      </c>
    </row>
    <row r="113759">
      <c r="A113759" s="1" t="s">
        <v>39674</v>
      </c>
    </row>
    <row r="113760">
      <c r="A113760" s="1" t="s">
        <v>39675</v>
      </c>
    </row>
    <row r="113761">
      <c r="A113761" s="1" t="s">
        <v>39676</v>
      </c>
    </row>
    <row r="113762">
      <c r="A113762" s="1" t="s">
        <v>39678</v>
      </c>
    </row>
    <row r="113763">
      <c r="A113763" s="1" t="s">
        <v>39680</v>
      </c>
    </row>
    <row r="113764">
      <c r="A113764" s="1" t="s">
        <v>39681</v>
      </c>
    </row>
    <row r="113765">
      <c r="A113765" s="1" t="s">
        <v>39626</v>
      </c>
    </row>
    <row r="113766">
      <c r="A113766" s="1" t="s">
        <v>39682</v>
      </c>
    </row>
    <row r="113767">
      <c r="A113767" s="1" t="s">
        <v>39683</v>
      </c>
    </row>
    <row r="113768">
      <c r="A113768" s="3" t="str">
        <f>e |e ee</f>
        <v>#ERROR!</v>
      </c>
    </row>
    <row r="113769">
      <c r="A113769" s="1" t="s">
        <v>39684</v>
      </c>
    </row>
    <row r="113770">
      <c r="A113770" s="1" t="s">
        <v>39685</v>
      </c>
    </row>
    <row r="113771">
      <c r="A113771" s="1" t="s">
        <v>39686</v>
      </c>
    </row>
    <row r="113772">
      <c r="A113772" s="1" t="s">
        <v>7815</v>
      </c>
    </row>
    <row r="113773">
      <c r="A113773" s="1" t="s">
        <v>39687</v>
      </c>
    </row>
    <row r="113774">
      <c r="A113774" s="1" t="s">
        <v>21309</v>
      </c>
    </row>
    <row r="113775">
      <c r="A113775" s="1" t="s">
        <v>39688</v>
      </c>
    </row>
    <row r="113776">
      <c r="A113776" s="1" t="s">
        <v>39689</v>
      </c>
    </row>
    <row r="113777">
      <c r="A113777" s="1" t="s">
        <v>977</v>
      </c>
    </row>
    <row r="113778">
      <c r="A113778" s="1" t="s">
        <v>966</v>
      </c>
    </row>
    <row r="113779">
      <c r="A113779" s="1" t="s">
        <v>39690</v>
      </c>
    </row>
    <row r="113780">
      <c r="A113780" s="1" t="s">
        <v>39691</v>
      </c>
    </row>
    <row r="113781">
      <c r="A113781" s="1" t="s">
        <v>39692</v>
      </c>
    </row>
    <row r="113782">
      <c r="A113782" s="1" t="s">
        <v>39693</v>
      </c>
    </row>
    <row r="113783">
      <c r="A113783" s="1" t="s">
        <v>39694</v>
      </c>
    </row>
    <row r="113784">
      <c r="A113784" s="1" t="s">
        <v>39695</v>
      </c>
    </row>
    <row r="113785">
      <c r="A113785" s="1" t="s">
        <v>2222</v>
      </c>
    </row>
    <row r="113786">
      <c r="A113786" s="1" t="s">
        <v>19915</v>
      </c>
    </row>
    <row r="113787">
      <c r="A113787" s="1" t="s">
        <v>39696</v>
      </c>
    </row>
    <row r="113788">
      <c r="A113788" s="1" t="s">
        <v>39697</v>
      </c>
    </row>
    <row r="113789">
      <c r="A113789" s="1" t="s">
        <v>39698</v>
      </c>
    </row>
    <row r="113790">
      <c r="A113790" s="1" t="s">
        <v>39699</v>
      </c>
    </row>
    <row r="113791">
      <c r="A113791" s="1" t="s">
        <v>39700</v>
      </c>
    </row>
    <row r="113792">
      <c r="A113792" s="1" t="s">
        <v>39701</v>
      </c>
    </row>
    <row r="113793">
      <c r="A113793" s="1" t="s">
        <v>39702</v>
      </c>
    </row>
    <row r="113794">
      <c r="A113794" s="1" t="s">
        <v>39626</v>
      </c>
    </row>
    <row r="113795">
      <c r="A113795" s="1" t="s">
        <v>39682</v>
      </c>
    </row>
    <row r="113796">
      <c r="A113796" s="1" t="s">
        <v>39683</v>
      </c>
    </row>
    <row r="113797">
      <c r="A113797" s="3" t="str">
        <f>e |e ee</f>
        <v>#ERROR!</v>
      </c>
    </row>
    <row r="113798">
      <c r="A113798" s="1" t="s">
        <v>39684</v>
      </c>
    </row>
    <row r="113799">
      <c r="A113799" s="1" t="s">
        <v>39685</v>
      </c>
    </row>
    <row r="113800">
      <c r="A113800" s="1" t="s">
        <v>39686</v>
      </c>
    </row>
    <row r="113801">
      <c r="A113801" s="1" t="s">
        <v>39688</v>
      </c>
    </row>
    <row r="113802">
      <c r="A113802" s="1" t="s">
        <v>39689</v>
      </c>
    </row>
    <row r="113803">
      <c r="A113803" s="1" t="s">
        <v>39703</v>
      </c>
    </row>
    <row r="113804">
      <c r="A113804" s="1" t="s">
        <v>39691</v>
      </c>
    </row>
    <row r="113805">
      <c r="A113805" s="1" t="s">
        <v>39692</v>
      </c>
    </row>
    <row r="113806">
      <c r="A113806" s="1" t="s">
        <v>39693</v>
      </c>
    </row>
    <row r="113807">
      <c r="A113807" s="1" t="s">
        <v>39694</v>
      </c>
    </row>
    <row r="113808">
      <c r="A113808" s="1" t="s">
        <v>39695</v>
      </c>
    </row>
    <row r="113809">
      <c r="A113809" s="1" t="s">
        <v>19915</v>
      </c>
    </row>
    <row r="113810">
      <c r="A113810" s="1" t="s">
        <v>39696</v>
      </c>
    </row>
    <row r="113811">
      <c r="A113811" s="1" t="s">
        <v>39697</v>
      </c>
    </row>
    <row r="113812">
      <c r="A113812" s="1" t="s">
        <v>39698</v>
      </c>
    </row>
    <row r="113813">
      <c r="A113813" s="1" t="s">
        <v>39699</v>
      </c>
    </row>
    <row r="113814">
      <c r="A113814" s="1" t="s">
        <v>39700</v>
      </c>
    </row>
    <row r="113815">
      <c r="A113815" s="1" t="s">
        <v>39704</v>
      </c>
    </row>
    <row r="113816">
      <c r="A113816" s="1" t="s">
        <v>39705</v>
      </c>
    </row>
    <row r="113817">
      <c r="A113817" s="1" t="s">
        <v>39626</v>
      </c>
    </row>
    <row r="113818">
      <c r="A113818" s="1" t="s">
        <v>39706</v>
      </c>
    </row>
    <row r="113819">
      <c r="A113819" s="1" t="s">
        <v>39707</v>
      </c>
    </row>
    <row r="113820">
      <c r="A113820" s="1" t="s">
        <v>39708</v>
      </c>
    </row>
    <row r="113821">
      <c r="A113821" s="1" t="s">
        <v>39709</v>
      </c>
    </row>
    <row r="113822">
      <c r="A113822" s="1" t="s">
        <v>39710</v>
      </c>
    </row>
    <row r="113823">
      <c r="A113823" s="1" t="s">
        <v>1193</v>
      </c>
    </row>
    <row r="113824">
      <c r="A113824" s="1" t="s">
        <v>32963</v>
      </c>
    </row>
    <row r="113825">
      <c r="A113825" s="1" t="s">
        <v>39711</v>
      </c>
    </row>
    <row r="113826">
      <c r="A113826" s="1" t="s">
        <v>39712</v>
      </c>
    </row>
    <row r="113827">
      <c r="A113827" s="1" t="s">
        <v>39713</v>
      </c>
    </row>
    <row r="113828">
      <c r="A113828" s="1" t="s">
        <v>39714</v>
      </c>
    </row>
    <row r="113829">
      <c r="A113829" s="1" t="s">
        <v>39715</v>
      </c>
    </row>
    <row r="113830">
      <c r="A113830" s="1" t="s">
        <v>2222</v>
      </c>
    </row>
    <row r="113831">
      <c r="A113831" s="1" t="s">
        <v>39716</v>
      </c>
    </row>
    <row r="113832">
      <c r="A113832" s="1" t="s">
        <v>39717</v>
      </c>
    </row>
    <row r="113833">
      <c r="A113833" s="1" t="s">
        <v>39718</v>
      </c>
    </row>
    <row r="113834">
      <c r="A113834" s="1" t="s">
        <v>39719</v>
      </c>
    </row>
    <row r="113835">
      <c r="A113835" s="1" t="s">
        <v>39720</v>
      </c>
    </row>
    <row r="113836">
      <c r="A113836" s="1" t="s">
        <v>39721</v>
      </c>
    </row>
    <row r="113837">
      <c r="A113837" s="1" t="s">
        <v>39722</v>
      </c>
    </row>
    <row r="113838">
      <c r="A113838" s="1" t="s">
        <v>39723</v>
      </c>
    </row>
    <row r="113839">
      <c r="A113839" s="1" t="s">
        <v>39724</v>
      </c>
    </row>
    <row r="113840">
      <c r="A113840" s="1" t="s">
        <v>39725</v>
      </c>
    </row>
    <row r="113841">
      <c r="A113841" s="1" t="s">
        <v>39726</v>
      </c>
    </row>
    <row r="113842">
      <c r="A113842" s="1" t="s">
        <v>39727</v>
      </c>
    </row>
    <row r="113843">
      <c r="A113843" s="1" t="s">
        <v>39728</v>
      </c>
    </row>
    <row r="113844">
      <c r="A113844" s="3" t="str">
        <f> ey Re ares</f>
        <v>#ERROR!</v>
      </c>
    </row>
    <row r="113845">
      <c r="A113845" s="1" t="s">
        <v>39729</v>
      </c>
    </row>
    <row r="113846">
      <c r="A113846" s="1" t="s">
        <v>39730</v>
      </c>
    </row>
    <row r="113847">
      <c r="A113847" s="3" t="str">
        <f> a","Wooden Pellet Ideas Q</f>
        <v>#ERROR!</v>
      </c>
    </row>
    <row r="113848">
      <c r="A113848" s="1" t="s">
        <v>39706</v>
      </c>
    </row>
    <row r="113849">
      <c r="A113849" s="1" t="s">
        <v>39707</v>
      </c>
    </row>
    <row r="113850">
      <c r="A113850" s="1" t="s">
        <v>39708</v>
      </c>
    </row>
    <row r="113851">
      <c r="A113851" s="1" t="s">
        <v>39709</v>
      </c>
    </row>
    <row r="113852">
      <c r="A113852" s="1" t="s">
        <v>39710</v>
      </c>
    </row>
    <row r="113853">
      <c r="A113853" s="1" t="s">
        <v>39711</v>
      </c>
    </row>
    <row r="113854">
      <c r="A113854" s="1" t="s">
        <v>39712</v>
      </c>
    </row>
    <row r="113855">
      <c r="A113855" s="1" t="s">
        <v>39713</v>
      </c>
    </row>
    <row r="113856">
      <c r="A113856" s="1" t="s">
        <v>39714</v>
      </c>
    </row>
    <row r="113857">
      <c r="A113857" s="1" t="s">
        <v>39715</v>
      </c>
    </row>
    <row r="113858">
      <c r="A113858" s="1" t="s">
        <v>39716</v>
      </c>
    </row>
    <row r="113859">
      <c r="A113859" s="1" t="s">
        <v>39717</v>
      </c>
    </row>
    <row r="113860">
      <c r="A113860" s="1" t="s">
        <v>39719</v>
      </c>
    </row>
    <row r="113861">
      <c r="A113861" s="1" t="s">
        <v>39720</v>
      </c>
    </row>
    <row r="113862">
      <c r="A113862" s="1" t="s">
        <v>39721</v>
      </c>
    </row>
    <row r="113863">
      <c r="A113863" s="1" t="s">
        <v>39722</v>
      </c>
    </row>
    <row r="113864">
      <c r="A113864" s="1" t="s">
        <v>39723</v>
      </c>
    </row>
    <row r="113865">
      <c r="A113865" s="1" t="s">
        <v>39724</v>
      </c>
    </row>
    <row r="113866">
      <c r="A113866" s="1" t="s">
        <v>39725</v>
      </c>
    </row>
    <row r="113867">
      <c r="A113867" s="1" t="s">
        <v>39726</v>
      </c>
    </row>
    <row r="113868">
      <c r="A113868" s="1" t="s">
        <v>39731</v>
      </c>
    </row>
    <row r="113869">
      <c r="A113869" s="1" t="s">
        <v>39728</v>
      </c>
    </row>
    <row r="113870">
      <c r="A113870" s="3" t="str">
        <f> ey Re ares</f>
        <v>#ERROR!</v>
      </c>
    </row>
    <row r="113871">
      <c r="A113871" s="1" t="s">
        <v>39729</v>
      </c>
    </row>
    <row r="113872">
      <c r="A113872" s="1" t="s">
        <v>39730</v>
      </c>
    </row>
    <row r="113873">
      <c r="A113873" s="3" t="str">
        <f> a",322,True,False,2025-10-25 00:14:30,2.0_enhanced</f>
        <v>#ERROR!</v>
      </c>
    </row>
    <row r="113874">
      <c r="A113874" s="1" t="s">
        <v>39732</v>
      </c>
    </row>
    <row r="113875">
      <c r="A113875" s="1" t="s">
        <v>39524</v>
      </c>
    </row>
    <row r="113876">
      <c r="A113876" s="1" t="s">
        <v>39657</v>
      </c>
    </row>
    <row r="113877">
      <c r="A113877" s="1" t="s">
        <v>39733</v>
      </c>
    </row>
    <row r="113878">
      <c r="A113878" s="1" t="s">
        <v>39734</v>
      </c>
    </row>
    <row r="113879">
      <c r="A113879" s="1" t="s">
        <v>39735</v>
      </c>
    </row>
    <row r="113880">
      <c r="A113880" s="1" t="s">
        <v>39736</v>
      </c>
    </row>
    <row r="113881">
      <c r="A113881" s="1" t="s">
        <v>39737</v>
      </c>
    </row>
    <row r="113882">
      <c r="A113882" s="1" t="s">
        <v>39738</v>
      </c>
    </row>
    <row r="113883">
      <c r="A113883" s="1" t="s">
        <v>39739</v>
      </c>
    </row>
    <row r="113884">
      <c r="A113884" s="1" t="s">
        <v>39740</v>
      </c>
    </row>
    <row r="113885">
      <c r="A113885" s="1" t="s">
        <v>39741</v>
      </c>
    </row>
    <row r="113886">
      <c r="A113886" s="1" t="s">
        <v>39742</v>
      </c>
    </row>
    <row r="113887">
      <c r="A113887" s="1" t="s">
        <v>39743</v>
      </c>
    </row>
    <row r="113888">
      <c r="A113888" s="1" t="s">
        <v>39744</v>
      </c>
    </row>
    <row r="113889">
      <c r="A113889" s="1" t="s">
        <v>39745</v>
      </c>
    </row>
    <row r="113890">
      <c r="A113890" s="1" t="s">
        <v>39746</v>
      </c>
    </row>
    <row r="113891">
      <c r="A113891" s="1" t="s">
        <v>39747</v>
      </c>
    </row>
    <row r="113892">
      <c r="A113892" s="1" t="s">
        <v>39748</v>
      </c>
    </row>
    <row r="113893">
      <c r="A113893" s="1" t="s">
        <v>39749</v>
      </c>
    </row>
    <row r="113894">
      <c r="A113894" s="1" t="s">
        <v>39598</v>
      </c>
    </row>
    <row r="113895">
      <c r="A113895" s="1" t="s">
        <v>39750</v>
      </c>
    </row>
    <row r="113896">
      <c r="A113896" s="1" t="s">
        <v>39751</v>
      </c>
    </row>
    <row r="113897">
      <c r="A113897" s="1" t="s">
        <v>39524</v>
      </c>
    </row>
    <row r="113898">
      <c r="A113898" s="1" t="s">
        <v>39657</v>
      </c>
    </row>
    <row r="113899">
      <c r="A113899" s="1" t="s">
        <v>39733</v>
      </c>
    </row>
    <row r="113900">
      <c r="A113900" s="1" t="s">
        <v>39734</v>
      </c>
    </row>
    <row r="113901">
      <c r="A113901" s="1" t="s">
        <v>39736</v>
      </c>
    </row>
    <row r="113902">
      <c r="A113902" s="1" t="s">
        <v>39737</v>
      </c>
    </row>
    <row r="113903">
      <c r="A113903" s="1" t="s">
        <v>39738</v>
      </c>
    </row>
    <row r="113904">
      <c r="A113904" s="1" t="s">
        <v>39739</v>
      </c>
    </row>
    <row r="113905">
      <c r="A113905" s="1" t="s">
        <v>39740</v>
      </c>
    </row>
    <row r="113906">
      <c r="A113906" s="1" t="s">
        <v>39741</v>
      </c>
    </row>
    <row r="113907">
      <c r="A113907" s="1" t="s">
        <v>39742</v>
      </c>
    </row>
    <row r="113908">
      <c r="A113908" s="1" t="s">
        <v>39743</v>
      </c>
    </row>
    <row r="113909">
      <c r="A113909" s="1" t="s">
        <v>39744</v>
      </c>
    </row>
    <row r="113910">
      <c r="A113910" s="1" t="s">
        <v>39745</v>
      </c>
    </row>
    <row r="113911">
      <c r="A113911" s="1" t="s">
        <v>39746</v>
      </c>
    </row>
    <row r="113912">
      <c r="A113912" s="1" t="s">
        <v>39747</v>
      </c>
    </row>
    <row r="113913">
      <c r="A113913" s="1" t="s">
        <v>39748</v>
      </c>
    </row>
    <row r="113914">
      <c r="A113914" s="1" t="s">
        <v>39749</v>
      </c>
    </row>
    <row r="113915">
      <c r="A113915" s="1" t="s">
        <v>39598</v>
      </c>
    </row>
    <row r="113916">
      <c r="A113916" s="1" t="s">
        <v>39752</v>
      </c>
    </row>
    <row r="113917">
      <c r="A113917" s="1" t="s">
        <v>39753</v>
      </c>
    </row>
    <row r="113918">
      <c r="A113918" s="1" t="s">
        <v>39626</v>
      </c>
    </row>
    <row r="113919">
      <c r="A113919" s="1" t="s">
        <v>39627</v>
      </c>
    </row>
    <row r="113920">
      <c r="A113920" s="1" t="s">
        <v>39754</v>
      </c>
    </row>
    <row r="113921">
      <c r="A113921" s="1" t="s">
        <v>39755</v>
      </c>
    </row>
    <row r="113922">
      <c r="A113922" s="1" t="s">
        <v>39756</v>
      </c>
    </row>
    <row r="113923">
      <c r="A113923" s="1" t="s">
        <v>39757</v>
      </c>
    </row>
    <row r="113924">
      <c r="A113924" s="1" t="s">
        <v>7512</v>
      </c>
    </row>
    <row r="113925">
      <c r="A113925" s="3" t="str">
        <f> Gee, cen 8</f>
        <v>#ERROR!</v>
      </c>
    </row>
    <row r="113926">
      <c r="A113926" s="1" t="s">
        <v>39758</v>
      </c>
    </row>
    <row r="113927">
      <c r="A113927" s="1" t="s">
        <v>39759</v>
      </c>
    </row>
    <row r="113928">
      <c r="A113928" s="1" t="s">
        <v>39760</v>
      </c>
    </row>
    <row r="113929">
      <c r="A113929" s="1" t="s">
        <v>39761</v>
      </c>
    </row>
    <row r="113930">
      <c r="A113930" s="1" t="s">
        <v>39762</v>
      </c>
    </row>
    <row r="113931">
      <c r="A113931" s="1" t="s">
        <v>39763</v>
      </c>
    </row>
    <row r="113932">
      <c r="A113932" s="1" t="s">
        <v>977</v>
      </c>
    </row>
    <row r="113933">
      <c r="A113933" s="1" t="s">
        <v>322</v>
      </c>
    </row>
    <row r="113934">
      <c r="A113934" s="1" t="s">
        <v>39764</v>
      </c>
    </row>
    <row r="113935">
      <c r="A113935" s="1" t="s">
        <v>39765</v>
      </c>
    </row>
    <row r="113936">
      <c r="A113936" s="1" t="s">
        <v>39766</v>
      </c>
    </row>
    <row r="113937">
      <c r="A113937" s="1" t="s">
        <v>39767</v>
      </c>
    </row>
    <row r="113938">
      <c r="A113938" s="1" t="s">
        <v>3745</v>
      </c>
    </row>
    <row r="113939">
      <c r="A113939" s="3" t="str">
        <f>O</f>
        <v>#NAME?</v>
      </c>
    </row>
    <row r="113940">
      <c r="A113940" s="1" t="s">
        <v>39700</v>
      </c>
    </row>
    <row r="113941">
      <c r="A113941" s="1" t="s">
        <v>39768</v>
      </c>
    </row>
    <row r="113942">
      <c r="A113942" s="1" t="s">
        <v>39626</v>
      </c>
    </row>
    <row r="113943">
      <c r="A113943" s="1" t="s">
        <v>39627</v>
      </c>
    </row>
    <row r="113944">
      <c r="A113944" s="1" t="s">
        <v>39754</v>
      </c>
    </row>
    <row r="113945">
      <c r="A113945" s="1" t="s">
        <v>39755</v>
      </c>
    </row>
    <row r="113946">
      <c r="A113946" s="1" t="s">
        <v>39756</v>
      </c>
    </row>
    <row r="113947">
      <c r="A113947" s="1" t="s">
        <v>39757</v>
      </c>
    </row>
    <row r="113948">
      <c r="A113948" s="1" t="s">
        <v>7512</v>
      </c>
    </row>
    <row r="113949">
      <c r="A113949" s="3" t="str">
        <f> Gee, cen 8</f>
        <v>#ERROR!</v>
      </c>
    </row>
    <row r="113950">
      <c r="A113950" s="1" t="s">
        <v>39769</v>
      </c>
    </row>
    <row r="113951">
      <c r="A113951" s="1" t="s">
        <v>39759</v>
      </c>
    </row>
    <row r="113952">
      <c r="A113952" s="1" t="s">
        <v>39760</v>
      </c>
    </row>
    <row r="113953">
      <c r="A113953" s="1" t="s">
        <v>39761</v>
      </c>
    </row>
    <row r="113954">
      <c r="A113954" s="1" t="s">
        <v>39770</v>
      </c>
    </row>
    <row r="113955">
      <c r="A113955" s="1" t="s">
        <v>39763</v>
      </c>
    </row>
    <row r="113956">
      <c r="A113956" s="1" t="s">
        <v>39764</v>
      </c>
    </row>
    <row r="113957">
      <c r="A113957" s="1" t="s">
        <v>39765</v>
      </c>
    </row>
    <row r="113958">
      <c r="A113958" s="1" t="s">
        <v>39766</v>
      </c>
    </row>
    <row r="113959">
      <c r="A113959" s="1" t="s">
        <v>39767</v>
      </c>
    </row>
    <row r="113960">
      <c r="A113960" s="1" t="s">
        <v>39700</v>
      </c>
    </row>
    <row r="113961">
      <c r="A113961" s="1" t="s">
        <v>39771</v>
      </c>
    </row>
    <row r="113962">
      <c r="A113962" s="1" t="s">
        <v>39772</v>
      </c>
    </row>
    <row r="113963">
      <c r="A113963" s="1" t="s">
        <v>39626</v>
      </c>
    </row>
    <row r="113964">
      <c r="A113964" s="1" t="s">
        <v>39773</v>
      </c>
    </row>
    <row r="113965">
      <c r="A113965" s="1" t="s">
        <v>34601</v>
      </c>
    </row>
    <row r="113966">
      <c r="A113966" s="1" t="s">
        <v>39774</v>
      </c>
    </row>
    <row r="113967">
      <c r="A113967" s="1" t="s">
        <v>2802</v>
      </c>
    </row>
    <row r="113968">
      <c r="A113968" s="1" t="s">
        <v>39775</v>
      </c>
    </row>
    <row r="113969">
      <c r="A113969" s="3" t="str">
        <f> | eee tes ys</f>
        <v>#ERROR!</v>
      </c>
    </row>
    <row r="113970">
      <c r="A113970" s="1" t="s">
        <v>39776</v>
      </c>
    </row>
    <row r="113971">
      <c r="A113971" s="1" t="s">
        <v>39777</v>
      </c>
    </row>
    <row r="113972">
      <c r="A113972" s="1" t="s">
        <v>39778</v>
      </c>
    </row>
    <row r="113973">
      <c r="A113973" s="1" t="s">
        <v>39779</v>
      </c>
    </row>
    <row r="113974">
      <c r="A113974" s="1" t="s">
        <v>3411</v>
      </c>
    </row>
    <row r="113975">
      <c r="A113975" s="1" t="s">
        <v>39780</v>
      </c>
    </row>
    <row r="113976">
      <c r="A113976" s="1" t="s">
        <v>39781</v>
      </c>
    </row>
    <row r="113977">
      <c r="A113977" s="1" t="s">
        <v>39782</v>
      </c>
    </row>
    <row r="113978">
      <c r="A113978" s="1" t="s">
        <v>39783</v>
      </c>
    </row>
    <row r="113979">
      <c r="A113979" s="1" t="s">
        <v>39784</v>
      </c>
    </row>
    <row r="113980">
      <c r="A113980" s="1" t="s">
        <v>26648</v>
      </c>
    </row>
    <row r="113981">
      <c r="A113981" s="1" t="s">
        <v>39785</v>
      </c>
    </row>
    <row r="113982">
      <c r="A113982" s="1" t="s">
        <v>39786</v>
      </c>
    </row>
    <row r="113983">
      <c r="A113983" s="1" t="s">
        <v>39787</v>
      </c>
    </row>
    <row r="113984">
      <c r="A113984" s="1" t="s">
        <v>39788</v>
      </c>
    </row>
    <row r="113985">
      <c r="A113985" s="1" t="s">
        <v>39789</v>
      </c>
    </row>
    <row r="113986">
      <c r="A113986" s="1" t="s">
        <v>39790</v>
      </c>
    </row>
    <row r="113987">
      <c r="A113987" s="1" t="s">
        <v>39791</v>
      </c>
    </row>
    <row r="113988">
      <c r="A113988" s="1" t="s">
        <v>39792</v>
      </c>
    </row>
    <row r="113989">
      <c r="A113989" s="1" t="s">
        <v>39793</v>
      </c>
    </row>
    <row r="113990">
      <c r="A113990" s="1" t="s">
        <v>39156</v>
      </c>
    </row>
    <row r="113991">
      <c r="A113991" s="1" t="s">
        <v>39794</v>
      </c>
    </row>
    <row r="113992">
      <c r="A113992" s="1" t="s">
        <v>39795</v>
      </c>
    </row>
    <row r="113993">
      <c r="A113993" s="1" t="s">
        <v>39679</v>
      </c>
    </row>
    <row r="113994">
      <c r="A113994" s="1" t="s">
        <v>39626</v>
      </c>
    </row>
    <row r="113995">
      <c r="A113995" s="1" t="s">
        <v>39773</v>
      </c>
    </row>
    <row r="113996">
      <c r="A113996" s="1" t="s">
        <v>34601</v>
      </c>
    </row>
    <row r="113997">
      <c r="A113997" s="1" t="s">
        <v>39774</v>
      </c>
    </row>
    <row r="113998">
      <c r="A113998" s="1" t="s">
        <v>39775</v>
      </c>
    </row>
    <row r="113999">
      <c r="A113999" s="3" t="str">
        <f> | eee tes ys</f>
        <v>#ERROR!</v>
      </c>
    </row>
    <row r="114000">
      <c r="A114000" s="1" t="s">
        <v>39776</v>
      </c>
    </row>
    <row r="114001">
      <c r="A114001" s="1" t="s">
        <v>39777</v>
      </c>
    </row>
    <row r="114002">
      <c r="A114002" s="1" t="s">
        <v>39778</v>
      </c>
    </row>
    <row r="114003">
      <c r="A114003" s="1" t="s">
        <v>39779</v>
      </c>
    </row>
    <row r="114004">
      <c r="A114004" s="1" t="s">
        <v>3411</v>
      </c>
    </row>
    <row r="114005">
      <c r="A114005" s="1" t="s">
        <v>39780</v>
      </c>
    </row>
    <row r="114006">
      <c r="A114006" s="1" t="s">
        <v>39781</v>
      </c>
    </row>
    <row r="114007">
      <c r="A114007" s="1" t="s">
        <v>39782</v>
      </c>
    </row>
    <row r="114008">
      <c r="A114008" s="1" t="s">
        <v>39783</v>
      </c>
    </row>
    <row r="114009">
      <c r="A114009" s="1" t="s">
        <v>39784</v>
      </c>
    </row>
    <row r="114010">
      <c r="A114010" s="1" t="s">
        <v>26648</v>
      </c>
    </row>
    <row r="114011">
      <c r="A114011" s="1" t="s">
        <v>39785</v>
      </c>
    </row>
    <row r="114012">
      <c r="A114012" s="1" t="s">
        <v>39786</v>
      </c>
    </row>
    <row r="114013">
      <c r="A114013" s="1" t="s">
        <v>39787</v>
      </c>
    </row>
    <row r="114014">
      <c r="A114014" s="1" t="s">
        <v>39788</v>
      </c>
    </row>
    <row r="114015">
      <c r="A114015" s="1" t="s">
        <v>39789</v>
      </c>
    </row>
    <row r="114016">
      <c r="A114016" s="1" t="s">
        <v>39790</v>
      </c>
    </row>
    <row r="114017">
      <c r="A114017" s="1" t="s">
        <v>39791</v>
      </c>
    </row>
    <row r="114018">
      <c r="A114018" s="1" t="s">
        <v>39792</v>
      </c>
    </row>
    <row r="114019">
      <c r="A114019" s="1" t="s">
        <v>39793</v>
      </c>
    </row>
    <row r="114020">
      <c r="A114020" s="1" t="s">
        <v>39794</v>
      </c>
    </row>
    <row r="114021">
      <c r="A114021" s="1" t="s">
        <v>39795</v>
      </c>
    </row>
    <row r="114022">
      <c r="A114022" s="1" t="s">
        <v>39796</v>
      </c>
    </row>
    <row r="114023">
      <c r="A114023" s="1" t="s">
        <v>39797</v>
      </c>
    </row>
    <row r="114024">
      <c r="A114024" s="1" t="s">
        <v>39626</v>
      </c>
    </row>
    <row r="114025">
      <c r="A114025" s="1" t="s">
        <v>39682</v>
      </c>
    </row>
    <row r="114026">
      <c r="A114026" s="1" t="s">
        <v>39798</v>
      </c>
    </row>
    <row r="114027">
      <c r="A114027" s="1" t="s">
        <v>35038</v>
      </c>
    </row>
    <row r="114028">
      <c r="A114028" s="1" t="s">
        <v>39799</v>
      </c>
    </row>
    <row r="114029">
      <c r="A114029" s="1" t="s">
        <v>34714</v>
      </c>
    </row>
    <row r="114030">
      <c r="A114030" s="1" t="s">
        <v>9516</v>
      </c>
    </row>
    <row r="114031">
      <c r="A114031" s="1" t="s">
        <v>39800</v>
      </c>
    </row>
    <row r="114032">
      <c r="A114032" s="1" t="s">
        <v>39801</v>
      </c>
    </row>
    <row r="114033">
      <c r="A114033" s="1" t="s">
        <v>39802</v>
      </c>
    </row>
    <row r="114034">
      <c r="A114034" s="1" t="s">
        <v>39803</v>
      </c>
    </row>
    <row r="114035">
      <c r="A114035" s="1" t="s">
        <v>32799</v>
      </c>
    </row>
    <row r="114036">
      <c r="A114036" s="1" t="s">
        <v>39804</v>
      </c>
    </row>
    <row r="114037">
      <c r="A114037" s="1" t="s">
        <v>39805</v>
      </c>
    </row>
    <row r="114038">
      <c r="A114038" s="1" t="s">
        <v>39806</v>
      </c>
    </row>
    <row r="114039">
      <c r="A114039" s="1" t="s">
        <v>39807</v>
      </c>
    </row>
    <row r="114040">
      <c r="A114040" s="1" t="s">
        <v>7815</v>
      </c>
    </row>
    <row r="114041">
      <c r="A114041" s="3" t="str">
        <f> SS =</f>
        <v>#ERROR!</v>
      </c>
    </row>
    <row r="114042">
      <c r="A114042" s="1" t="s">
        <v>39808</v>
      </c>
    </row>
    <row r="114043">
      <c r="A114043" s="1" t="s">
        <v>39809</v>
      </c>
    </row>
    <row r="114044">
      <c r="A114044" s="1" t="s">
        <v>39810</v>
      </c>
    </row>
    <row r="114045">
      <c r="A114045" s="1" t="s">
        <v>39811</v>
      </c>
    </row>
    <row r="114046">
      <c r="A114046" s="1" t="s">
        <v>39812</v>
      </c>
    </row>
    <row r="114047">
      <c r="A114047" s="1" t="s">
        <v>39813</v>
      </c>
    </row>
    <row r="114048">
      <c r="A114048" s="1" t="s">
        <v>39814</v>
      </c>
    </row>
    <row r="114049">
      <c r="A114049" s="1" t="s">
        <v>39815</v>
      </c>
    </row>
    <row r="114050">
      <c r="A114050" s="1" t="s">
        <v>39816</v>
      </c>
    </row>
    <row r="114051">
      <c r="A114051" s="1" t="s">
        <v>39817</v>
      </c>
    </row>
    <row r="114052">
      <c r="A114052" s="1" t="s">
        <v>39818</v>
      </c>
    </row>
    <row r="114053">
      <c r="A114053" s="3" t="str">
        <f>O</f>
        <v>#NAME?</v>
      </c>
    </row>
    <row r="114054">
      <c r="A114054" s="1" t="s">
        <v>39819</v>
      </c>
    </row>
    <row r="114055">
      <c r="A114055" s="1" t="s">
        <v>39820</v>
      </c>
    </row>
    <row r="114056">
      <c r="A114056" s="1" t="s">
        <v>39626</v>
      </c>
    </row>
    <row r="114057">
      <c r="A114057" s="1" t="s">
        <v>39682</v>
      </c>
    </row>
    <row r="114058">
      <c r="A114058" s="1" t="s">
        <v>39798</v>
      </c>
    </row>
    <row r="114059">
      <c r="A114059" s="1" t="s">
        <v>35038</v>
      </c>
    </row>
    <row r="114060">
      <c r="A114060" s="1" t="s">
        <v>39799</v>
      </c>
    </row>
    <row r="114061">
      <c r="A114061" s="1" t="s">
        <v>34714</v>
      </c>
    </row>
    <row r="114062">
      <c r="A114062" s="1" t="s">
        <v>39800</v>
      </c>
    </row>
    <row r="114063">
      <c r="A114063" s="1" t="s">
        <v>39801</v>
      </c>
    </row>
    <row r="114064">
      <c r="A114064" s="1" t="s">
        <v>39821</v>
      </c>
    </row>
    <row r="114065">
      <c r="A114065" s="1" t="s">
        <v>39803</v>
      </c>
    </row>
    <row r="114066">
      <c r="A114066" s="1" t="s">
        <v>32799</v>
      </c>
    </row>
    <row r="114067">
      <c r="A114067" s="1" t="s">
        <v>39804</v>
      </c>
    </row>
    <row r="114068">
      <c r="A114068" s="1" t="s">
        <v>39805</v>
      </c>
    </row>
    <row r="114069">
      <c r="A114069" s="1" t="s">
        <v>39806</v>
      </c>
    </row>
    <row r="114070">
      <c r="A114070" s="1" t="s">
        <v>39807</v>
      </c>
    </row>
    <row r="114071">
      <c r="A114071" s="3" t="str">
        <f> SS =</f>
        <v>#ERROR!</v>
      </c>
    </row>
    <row r="114072">
      <c r="A114072" s="1" t="s">
        <v>39808</v>
      </c>
    </row>
    <row r="114073">
      <c r="A114073" s="1" t="s">
        <v>39809</v>
      </c>
    </row>
    <row r="114074">
      <c r="A114074" s="1" t="s">
        <v>39810</v>
      </c>
    </row>
    <row r="114075">
      <c r="A114075" s="1" t="s">
        <v>39811</v>
      </c>
    </row>
    <row r="114076">
      <c r="A114076" s="1" t="s">
        <v>39812</v>
      </c>
    </row>
    <row r="114077">
      <c r="A114077" s="1" t="s">
        <v>39813</v>
      </c>
    </row>
    <row r="114078">
      <c r="A114078" s="1" t="s">
        <v>39814</v>
      </c>
    </row>
    <row r="114079">
      <c r="A114079" s="1" t="s">
        <v>39815</v>
      </c>
    </row>
    <row r="114080">
      <c r="A114080" s="1" t="s">
        <v>39816</v>
      </c>
    </row>
    <row r="114081">
      <c r="A114081" s="1" t="s">
        <v>39817</v>
      </c>
    </row>
    <row r="114082">
      <c r="A114082" s="1" t="s">
        <v>39818</v>
      </c>
    </row>
    <row r="114083">
      <c r="A114083" s="1" t="s">
        <v>39819</v>
      </c>
    </row>
    <row r="114084">
      <c r="A114084" s="1" t="s">
        <v>39822</v>
      </c>
    </row>
    <row r="114085">
      <c r="A114085" s="1" t="s">
        <v>39823</v>
      </c>
    </row>
    <row r="114086">
      <c r="A114086" s="1" t="s">
        <v>39626</v>
      </c>
    </row>
    <row r="114087">
      <c r="A114087" s="1" t="s">
        <v>39773</v>
      </c>
    </row>
    <row r="114088">
      <c r="A114088" s="1" t="s">
        <v>39824</v>
      </c>
    </row>
    <row r="114089">
      <c r="A114089" s="1" t="s">
        <v>39825</v>
      </c>
    </row>
    <row r="114090">
      <c r="A114090" s="1" t="s">
        <v>39826</v>
      </c>
    </row>
    <row r="114091">
      <c r="A114091" s="3" t="str">
        <f> — ey Ke | Fs</f>
        <v>#ERROR!</v>
      </c>
    </row>
    <row r="114092">
      <c r="A114092" s="1" t="s">
        <v>39827</v>
      </c>
    </row>
    <row r="114093">
      <c r="A114093" s="1" t="s">
        <v>39828</v>
      </c>
    </row>
    <row r="114094">
      <c r="A114094" s="1" t="s">
        <v>39829</v>
      </c>
    </row>
    <row r="114095">
      <c r="A114095" s="1" t="s">
        <v>977</v>
      </c>
    </row>
    <row r="114096">
      <c r="A114096" s="1" t="s">
        <v>39830</v>
      </c>
    </row>
    <row r="114097">
      <c r="A114097" s="1" t="s">
        <v>39831</v>
      </c>
    </row>
    <row r="114098">
      <c r="A114098" s="1" t="s">
        <v>39832</v>
      </c>
    </row>
    <row r="114099">
      <c r="A114099" s="1" t="s">
        <v>977</v>
      </c>
    </row>
    <row r="114100">
      <c r="A114100" s="3" t="str">
        <f> See</f>
        <v>#NAME?</v>
      </c>
    </row>
    <row r="114101">
      <c r="A114101" s="1" t="s">
        <v>39833</v>
      </c>
    </row>
    <row r="114102">
      <c r="A114102" s="1" t="s">
        <v>39834</v>
      </c>
    </row>
    <row r="114103">
      <c r="A114103" s="1" t="s">
        <v>39835</v>
      </c>
    </row>
    <row r="114104">
      <c r="A114104" s="1" t="s">
        <v>39836</v>
      </c>
    </row>
    <row r="114105">
      <c r="A114105" s="1" t="s">
        <v>39837</v>
      </c>
    </row>
    <row r="114106">
      <c r="A114106" s="1" t="s">
        <v>39838</v>
      </c>
    </row>
    <row r="114107">
      <c r="A114107" s="1" t="s">
        <v>39839</v>
      </c>
    </row>
    <row r="114108">
      <c r="A114108" s="1" t="s">
        <v>966</v>
      </c>
    </row>
    <row r="114109">
      <c r="A114109" s="1" t="s">
        <v>39840</v>
      </c>
    </row>
    <row r="114110">
      <c r="A114110" s="1" t="s">
        <v>39841</v>
      </c>
    </row>
    <row r="114111">
      <c r="A114111" s="1" t="s">
        <v>39842</v>
      </c>
    </row>
    <row r="114112">
      <c r="A114112" s="1" t="s">
        <v>39843</v>
      </c>
    </row>
    <row r="114113">
      <c r="A114113" s="1" t="s">
        <v>39844</v>
      </c>
    </row>
    <row r="114114">
      <c r="A114114" s="1" t="s">
        <v>39845</v>
      </c>
    </row>
    <row r="114115">
      <c r="A114115" s="1" t="s">
        <v>39846</v>
      </c>
    </row>
    <row r="114116">
      <c r="A114116" s="1" t="s">
        <v>39847</v>
      </c>
    </row>
    <row r="114117">
      <c r="A114117" s="3" t="str">
        <f>= Ae ie</f>
        <v>#ERROR!</v>
      </c>
    </row>
    <row r="114118">
      <c r="A114118" s="3" t="str">
        <f>O</f>
        <v>#NAME?</v>
      </c>
    </row>
    <row r="114119">
      <c r="A114119" s="20">
        <v>0.5</v>
      </c>
    </row>
    <row r="114120">
      <c r="A114120" s="1" t="s">
        <v>39795</v>
      </c>
    </row>
    <row r="114121">
      <c r="A114121" s="1" t="s">
        <v>39768</v>
      </c>
    </row>
    <row r="114122">
      <c r="A114122" s="1" t="s">
        <v>39626</v>
      </c>
    </row>
    <row r="114123">
      <c r="A114123" s="1" t="s">
        <v>39773</v>
      </c>
    </row>
    <row r="114124">
      <c r="A114124" s="1" t="s">
        <v>39824</v>
      </c>
    </row>
    <row r="114125">
      <c r="A114125" s="1" t="s">
        <v>39825</v>
      </c>
    </row>
    <row r="114126">
      <c r="A114126" s="1" t="s">
        <v>39826</v>
      </c>
    </row>
    <row r="114127">
      <c r="A114127" s="3" t="str">
        <f> — ey Ke | Fs</f>
        <v>#ERROR!</v>
      </c>
    </row>
    <row r="114128">
      <c r="A114128" s="1" t="s">
        <v>39827</v>
      </c>
    </row>
    <row r="114129">
      <c r="A114129" s="1" t="s">
        <v>39828</v>
      </c>
    </row>
    <row r="114130">
      <c r="A114130" s="1" t="s">
        <v>39829</v>
      </c>
    </row>
    <row r="114131">
      <c r="A114131" s="1" t="s">
        <v>39830</v>
      </c>
    </row>
    <row r="114132">
      <c r="A114132" s="1" t="s">
        <v>39831</v>
      </c>
    </row>
    <row r="114133">
      <c r="A114133" s="1" t="s">
        <v>39832</v>
      </c>
    </row>
    <row r="114134">
      <c r="A114134" s="3" t="str">
        <f> See</f>
        <v>#NAME?</v>
      </c>
    </row>
    <row r="114135">
      <c r="A114135" s="1" t="s">
        <v>39833</v>
      </c>
    </row>
    <row r="114136">
      <c r="A114136" s="1" t="s">
        <v>39834</v>
      </c>
    </row>
    <row r="114137">
      <c r="A114137" s="1" t="s">
        <v>39835</v>
      </c>
    </row>
    <row r="114138">
      <c r="A114138" s="1" t="s">
        <v>39836</v>
      </c>
    </row>
    <row r="114139">
      <c r="A114139" s="1" t="s">
        <v>39837</v>
      </c>
    </row>
    <row r="114140">
      <c r="A114140" s="1" t="s">
        <v>39838</v>
      </c>
    </row>
    <row r="114141">
      <c r="A114141" s="1" t="s">
        <v>39839</v>
      </c>
    </row>
    <row r="114142">
      <c r="A114142" s="1" t="s">
        <v>39840</v>
      </c>
    </row>
    <row r="114143">
      <c r="A114143" s="1" t="s">
        <v>39841</v>
      </c>
    </row>
    <row r="114144">
      <c r="A114144" s="1" t="s">
        <v>39842</v>
      </c>
    </row>
    <row r="114145">
      <c r="A114145" s="1" t="s">
        <v>39843</v>
      </c>
    </row>
    <row r="114146">
      <c r="A114146" s="1" t="s">
        <v>39844</v>
      </c>
    </row>
    <row r="114147">
      <c r="A114147" s="1" t="s">
        <v>39845</v>
      </c>
    </row>
    <row r="114148">
      <c r="A114148" s="1" t="s">
        <v>39846</v>
      </c>
    </row>
    <row r="114149">
      <c r="A114149" s="1" t="s">
        <v>39847</v>
      </c>
    </row>
    <row r="114150">
      <c r="A114150" s="3" t="str">
        <f>= Ae ie</f>
        <v>#ERROR!</v>
      </c>
    </row>
    <row r="114151">
      <c r="A114151" s="20">
        <v>0.5</v>
      </c>
    </row>
    <row r="114152">
      <c r="A114152" s="1" t="s">
        <v>39795</v>
      </c>
    </row>
    <row r="114153">
      <c r="A114153" s="1" t="s">
        <v>39848</v>
      </c>
    </row>
    <row r="114154">
      <c r="A114154" s="1" t="s">
        <v>39849</v>
      </c>
    </row>
    <row r="114155">
      <c r="A114155" s="1" t="s">
        <v>39626</v>
      </c>
    </row>
    <row r="114156">
      <c r="A114156" s="1" t="s">
        <v>39657</v>
      </c>
    </row>
    <row r="114157">
      <c r="A114157" s="1" t="s">
        <v>39850</v>
      </c>
    </row>
    <row r="114158">
      <c r="A114158" s="1" t="s">
        <v>39851</v>
      </c>
    </row>
    <row r="114159">
      <c r="A114159" s="1" t="s">
        <v>39852</v>
      </c>
    </row>
    <row r="114160">
      <c r="A114160" s="1" t="s">
        <v>39853</v>
      </c>
    </row>
    <row r="114161">
      <c r="A114161" s="1" t="s">
        <v>854</v>
      </c>
    </row>
    <row r="114162">
      <c r="A114162" s="1" t="s">
        <v>39854</v>
      </c>
    </row>
    <row r="114163">
      <c r="A114163" s="1" t="s">
        <v>39855</v>
      </c>
    </row>
    <row r="114164">
      <c r="A114164" s="1" t="s">
        <v>39856</v>
      </c>
    </row>
    <row r="114165">
      <c r="A114165" s="1" t="s">
        <v>39845</v>
      </c>
    </row>
    <row r="114166">
      <c r="A114166" s="1" t="s">
        <v>39857</v>
      </c>
    </row>
    <row r="114167">
      <c r="A114167" s="1" t="s">
        <v>26528</v>
      </c>
    </row>
    <row r="114168">
      <c r="A114168" s="1" t="s">
        <v>39858</v>
      </c>
    </row>
    <row r="114169">
      <c r="A114169" s="1" t="s">
        <v>39859</v>
      </c>
    </row>
    <row r="114170">
      <c r="A114170" s="1" t="s">
        <v>39860</v>
      </c>
    </row>
    <row r="114171">
      <c r="A114171" s="1" t="s">
        <v>39861</v>
      </c>
    </row>
    <row r="114172">
      <c r="A114172" s="1" t="s">
        <v>39862</v>
      </c>
    </row>
    <row r="114173">
      <c r="A114173" s="1" t="s">
        <v>39863</v>
      </c>
    </row>
    <row r="114174">
      <c r="A114174" s="1" t="s">
        <v>39864</v>
      </c>
    </row>
    <row r="114175">
      <c r="A114175" s="1" t="s">
        <v>39865</v>
      </c>
    </row>
    <row r="114176">
      <c r="A114176" s="1" t="s">
        <v>39866</v>
      </c>
    </row>
    <row r="114177">
      <c r="A114177" s="1" t="s">
        <v>39867</v>
      </c>
    </row>
    <row r="114178">
      <c r="A114178" s="1" t="s">
        <v>39868</v>
      </c>
    </row>
    <row r="114179">
      <c r="A114179" s="1" t="s">
        <v>35254</v>
      </c>
    </row>
    <row r="114180">
      <c r="A114180" s="3" t="str">
        <f> A</f>
        <v>#NAME?</v>
      </c>
    </row>
    <row r="114181">
      <c r="A114181" s="1" t="s">
        <v>39597</v>
      </c>
    </row>
    <row r="114182">
      <c r="A114182" s="1" t="s">
        <v>39869</v>
      </c>
    </row>
    <row r="114183">
      <c r="A114183" s="1" t="s">
        <v>39701</v>
      </c>
    </row>
    <row r="114184">
      <c r="A114184" s="1" t="s">
        <v>39870</v>
      </c>
    </row>
    <row r="114185">
      <c r="A114185" s="1" t="s">
        <v>39626</v>
      </c>
    </row>
    <row r="114186">
      <c r="A114186" s="1" t="s">
        <v>39657</v>
      </c>
    </row>
    <row r="114187">
      <c r="A114187" s="1" t="s">
        <v>39850</v>
      </c>
    </row>
    <row r="114188">
      <c r="A114188" s="1" t="s">
        <v>39851</v>
      </c>
    </row>
    <row r="114189">
      <c r="A114189" s="1" t="s">
        <v>39852</v>
      </c>
    </row>
    <row r="114190">
      <c r="A114190" s="1" t="s">
        <v>39853</v>
      </c>
    </row>
    <row r="114191">
      <c r="A114191" s="1" t="s">
        <v>854</v>
      </c>
    </row>
    <row r="114192">
      <c r="A114192" s="1" t="s">
        <v>39854</v>
      </c>
    </row>
    <row r="114193">
      <c r="A114193" s="1" t="s">
        <v>39855</v>
      </c>
    </row>
    <row r="114194">
      <c r="A114194" s="1" t="s">
        <v>39856</v>
      </c>
    </row>
    <row r="114195">
      <c r="A114195" s="1" t="s">
        <v>39845</v>
      </c>
    </row>
    <row r="114196">
      <c r="A114196" s="1" t="s">
        <v>39857</v>
      </c>
    </row>
    <row r="114197">
      <c r="A114197" s="1" t="s">
        <v>26528</v>
      </c>
    </row>
    <row r="114198">
      <c r="A114198" s="1" t="s">
        <v>39858</v>
      </c>
    </row>
    <row r="114199">
      <c r="A114199" s="1" t="s">
        <v>39859</v>
      </c>
    </row>
    <row r="114200">
      <c r="A114200" s="1" t="s">
        <v>39860</v>
      </c>
    </row>
    <row r="114201">
      <c r="A114201" s="1" t="s">
        <v>39861</v>
      </c>
    </row>
    <row r="114202">
      <c r="A114202" s="1" t="s">
        <v>39862</v>
      </c>
    </row>
    <row r="114203">
      <c r="A114203" s="1" t="s">
        <v>39863</v>
      </c>
    </row>
    <row r="114204">
      <c r="A114204" s="1" t="s">
        <v>39864</v>
      </c>
    </row>
    <row r="114205">
      <c r="A114205" s="1" t="s">
        <v>39865</v>
      </c>
    </row>
    <row r="114206">
      <c r="A114206" s="1" t="s">
        <v>39866</v>
      </c>
    </row>
    <row r="114207">
      <c r="A114207" s="1" t="s">
        <v>39867</v>
      </c>
    </row>
    <row r="114208">
      <c r="A114208" s="1" t="s">
        <v>39868</v>
      </c>
    </row>
    <row r="114209">
      <c r="A114209" s="1" t="s">
        <v>35254</v>
      </c>
    </row>
    <row r="114210">
      <c r="A114210" s="3" t="str">
        <f> A</f>
        <v>#NAME?</v>
      </c>
    </row>
    <row r="114211">
      <c r="A114211" s="1" t="s">
        <v>39597</v>
      </c>
    </row>
    <row r="114212">
      <c r="A114212" s="1" t="s">
        <v>39869</v>
      </c>
    </row>
    <row r="114213">
      <c r="A114213" s="1" t="s">
        <v>39871</v>
      </c>
    </row>
    <row r="114214">
      <c r="A114214" s="1" t="s">
        <v>39872</v>
      </c>
    </row>
    <row r="114215">
      <c r="A114215" s="1" t="s">
        <v>39626</v>
      </c>
    </row>
    <row r="114216">
      <c r="A114216" s="1" t="s">
        <v>39773</v>
      </c>
    </row>
    <row r="114217">
      <c r="A114217" s="1" t="s">
        <v>39873</v>
      </c>
    </row>
    <row r="114218">
      <c r="A114218" s="1" t="s">
        <v>39874</v>
      </c>
    </row>
    <row r="114219">
      <c r="A114219" s="1" t="s">
        <v>39875</v>
      </c>
    </row>
    <row r="114220">
      <c r="A114220" s="1" t="s">
        <v>322</v>
      </c>
    </row>
    <row r="114221">
      <c r="A114221" s="1" t="s">
        <v>7512</v>
      </c>
    </row>
    <row r="114222">
      <c r="A114222" s="1" t="s">
        <v>39876</v>
      </c>
    </row>
    <row r="114223">
      <c r="A114223" s="1" t="s">
        <v>39877</v>
      </c>
    </row>
    <row r="114224">
      <c r="A114224" s="1" t="s">
        <v>39878</v>
      </c>
    </row>
    <row r="114225">
      <c r="A114225" s="1" t="s">
        <v>39879</v>
      </c>
    </row>
    <row r="114226">
      <c r="A114226" s="1" t="s">
        <v>39880</v>
      </c>
    </row>
    <row r="114227">
      <c r="A114227" s="1" t="s">
        <v>39881</v>
      </c>
    </row>
    <row r="114228">
      <c r="A114228" s="1" t="s">
        <v>39882</v>
      </c>
    </row>
    <row r="114229">
      <c r="A114229" s="1" t="s">
        <v>39883</v>
      </c>
    </row>
    <row r="114230">
      <c r="A114230" s="1" t="s">
        <v>39884</v>
      </c>
    </row>
    <row r="114231">
      <c r="A114231" s="1" t="s">
        <v>34704</v>
      </c>
    </row>
    <row r="114232">
      <c r="A114232" s="1" t="s">
        <v>39885</v>
      </c>
    </row>
    <row r="114233">
      <c r="A114233" s="1" t="s">
        <v>39886</v>
      </c>
    </row>
    <row r="114234">
      <c r="A114234" s="1" t="s">
        <v>39887</v>
      </c>
    </row>
    <row r="114235">
      <c r="A114235" s="1" t="s">
        <v>39888</v>
      </c>
    </row>
    <row r="114236">
      <c r="A114236" s="1" t="s">
        <v>39889</v>
      </c>
    </row>
    <row r="114237">
      <c r="A114237" s="1" t="s">
        <v>2802</v>
      </c>
    </row>
    <row r="114238">
      <c r="A114238" s="1" t="s">
        <v>39890</v>
      </c>
    </row>
    <row r="114239">
      <c r="A114239" s="1" t="s">
        <v>39891</v>
      </c>
    </row>
    <row r="114240">
      <c r="A114240" s="1" t="s">
        <v>39892</v>
      </c>
    </row>
    <row r="114241">
      <c r="A114241" s="1" t="s">
        <v>39893</v>
      </c>
    </row>
    <row r="114242">
      <c r="A114242" s="1" t="s">
        <v>39894</v>
      </c>
    </row>
    <row r="114243">
      <c r="A114243" s="1" t="s">
        <v>39895</v>
      </c>
    </row>
    <row r="114244">
      <c r="A114244" s="1" t="s">
        <v>39896</v>
      </c>
    </row>
    <row r="114245">
      <c r="A114245" s="1" t="s">
        <v>39897</v>
      </c>
    </row>
    <row r="114246">
      <c r="A114246" s="1" t="s">
        <v>39898</v>
      </c>
    </row>
    <row r="114247">
      <c r="A114247" s="3" t="str">
        <f>O</f>
        <v>#NAME?</v>
      </c>
    </row>
    <row r="114248">
      <c r="A114248" s="1" t="s">
        <v>39899</v>
      </c>
    </row>
    <row r="114249">
      <c r="A114249" s="1" t="s">
        <v>39700</v>
      </c>
    </row>
    <row r="114250">
      <c r="A114250" s="1" t="s">
        <v>39900</v>
      </c>
    </row>
    <row r="114251">
      <c r="A114251" s="1" t="s">
        <v>39626</v>
      </c>
    </row>
    <row r="114252">
      <c r="A114252" s="1" t="s">
        <v>39773</v>
      </c>
    </row>
    <row r="114253">
      <c r="A114253" s="1" t="s">
        <v>39873</v>
      </c>
    </row>
    <row r="114254">
      <c r="A114254" s="1" t="s">
        <v>39901</v>
      </c>
    </row>
    <row r="114255">
      <c r="A114255" s="1" t="s">
        <v>39875</v>
      </c>
    </row>
    <row r="114256">
      <c r="A114256" s="1" t="s">
        <v>7512</v>
      </c>
    </row>
    <row r="114257">
      <c r="A114257" s="1" t="s">
        <v>39876</v>
      </c>
    </row>
    <row r="114258">
      <c r="A114258" s="1" t="s">
        <v>39877</v>
      </c>
    </row>
    <row r="114259">
      <c r="A114259" s="1" t="s">
        <v>39878</v>
      </c>
    </row>
    <row r="114260">
      <c r="A114260" s="1" t="s">
        <v>39879</v>
      </c>
    </row>
    <row r="114261">
      <c r="A114261" s="1" t="s">
        <v>39880</v>
      </c>
    </row>
    <row r="114262">
      <c r="A114262" s="1" t="s">
        <v>39881</v>
      </c>
    </row>
    <row r="114263">
      <c r="A114263" s="1" t="s">
        <v>39882</v>
      </c>
    </row>
    <row r="114264">
      <c r="A114264" s="1" t="s">
        <v>39883</v>
      </c>
    </row>
    <row r="114265">
      <c r="A114265" s="1" t="s">
        <v>39884</v>
      </c>
    </row>
    <row r="114266">
      <c r="A114266" s="1" t="s">
        <v>34704</v>
      </c>
    </row>
    <row r="114267">
      <c r="A114267" s="1" t="s">
        <v>39885</v>
      </c>
    </row>
    <row r="114268">
      <c r="A114268" s="1" t="s">
        <v>39886</v>
      </c>
    </row>
    <row r="114269">
      <c r="A114269" s="1" t="s">
        <v>39887</v>
      </c>
    </row>
    <row r="114270">
      <c r="A114270" s="1" t="s">
        <v>39888</v>
      </c>
    </row>
    <row r="114271">
      <c r="A114271" s="1" t="s">
        <v>39889</v>
      </c>
    </row>
    <row r="114272">
      <c r="A114272" s="1" t="s">
        <v>39890</v>
      </c>
    </row>
    <row r="114273">
      <c r="A114273" s="1" t="s">
        <v>39891</v>
      </c>
    </row>
    <row r="114274">
      <c r="A114274" s="1" t="s">
        <v>39892</v>
      </c>
    </row>
    <row r="114275">
      <c r="A114275" s="1" t="s">
        <v>39902</v>
      </c>
    </row>
    <row r="114276">
      <c r="A114276" s="1" t="s">
        <v>39894</v>
      </c>
    </row>
    <row r="114277">
      <c r="A114277" s="1" t="s">
        <v>39895</v>
      </c>
    </row>
    <row r="114278">
      <c r="A114278" s="1" t="s">
        <v>39896</v>
      </c>
    </row>
    <row r="114279">
      <c r="A114279" s="1" t="s">
        <v>39897</v>
      </c>
    </row>
    <row r="114280">
      <c r="A114280" s="1" t="s">
        <v>39898</v>
      </c>
    </row>
    <row r="114281">
      <c r="A114281" s="1" t="s">
        <v>39899</v>
      </c>
    </row>
    <row r="114282">
      <c r="A114282" s="1" t="s">
        <v>39700</v>
      </c>
    </row>
    <row r="114283">
      <c r="A114283" s="1" t="s">
        <v>39903</v>
      </c>
    </row>
    <row r="114284">
      <c r="A114284" s="1" t="s">
        <v>39904</v>
      </c>
    </row>
    <row r="114285">
      <c r="A114285" s="1" t="s">
        <v>39626</v>
      </c>
    </row>
    <row r="114286">
      <c r="A114286" s="1" t="s">
        <v>39905</v>
      </c>
    </row>
    <row r="114287">
      <c r="A114287" s="1" t="s">
        <v>39906</v>
      </c>
    </row>
    <row r="114288">
      <c r="A114288" s="1" t="s">
        <v>39907</v>
      </c>
    </row>
    <row r="114289">
      <c r="A114289" s="1" t="s">
        <v>39908</v>
      </c>
    </row>
    <row r="114290">
      <c r="A114290" s="1" t="s">
        <v>39909</v>
      </c>
    </row>
    <row r="114291">
      <c r="A114291" s="1" t="s">
        <v>39910</v>
      </c>
    </row>
    <row r="114292">
      <c r="A114292" s="1" t="s">
        <v>39911</v>
      </c>
    </row>
    <row r="114293">
      <c r="A114293" s="1" t="s">
        <v>39912</v>
      </c>
    </row>
    <row r="114294">
      <c r="A114294" s="1" t="s">
        <v>39913</v>
      </c>
    </row>
    <row r="114295">
      <c r="A114295" s="1" t="s">
        <v>39897</v>
      </c>
    </row>
    <row r="114296">
      <c r="A114296" s="1" t="s">
        <v>39914</v>
      </c>
    </row>
    <row r="114297">
      <c r="A114297" s="1" t="s">
        <v>7815</v>
      </c>
    </row>
    <row r="114298">
      <c r="A114298" s="1" t="s">
        <v>322</v>
      </c>
    </row>
    <row r="114299">
      <c r="A114299" s="1" t="s">
        <v>39915</v>
      </c>
    </row>
    <row r="114300">
      <c r="A114300" s="1" t="s">
        <v>39916</v>
      </c>
    </row>
    <row r="114301">
      <c r="A114301" s="3" t="str">
        <f> Sas lien 2</f>
        <v>#ERROR!</v>
      </c>
    </row>
    <row r="114302">
      <c r="A114302" s="3" t="str">
        <f> Sala</f>
        <v>#NAME?</v>
      </c>
    </row>
    <row r="114303">
      <c r="A114303" s="1" t="s">
        <v>4779</v>
      </c>
    </row>
    <row r="114304">
      <c r="A114304" s="1" t="s">
        <v>39917</v>
      </c>
    </row>
    <row r="114305">
      <c r="A114305" s="1" t="s">
        <v>39918</v>
      </c>
    </row>
    <row r="114306">
      <c r="A114306" s="1" t="s">
        <v>39919</v>
      </c>
    </row>
    <row r="114307">
      <c r="A114307" s="1" t="s">
        <v>977</v>
      </c>
    </row>
    <row r="114308">
      <c r="A114308" s="1" t="s">
        <v>39920</v>
      </c>
    </row>
    <row r="114309">
      <c r="A114309" s="1" t="s">
        <v>39921</v>
      </c>
    </row>
    <row r="114310">
      <c r="A114310" s="1" t="s">
        <v>977</v>
      </c>
    </row>
    <row r="114311">
      <c r="A114311" s="1" t="s">
        <v>39922</v>
      </c>
    </row>
    <row r="114312">
      <c r="A114312" s="1" t="s">
        <v>39923</v>
      </c>
    </row>
    <row r="114313">
      <c r="A114313" s="1" t="s">
        <v>39924</v>
      </c>
    </row>
    <row r="114314">
      <c r="A114314" s="1" t="s">
        <v>322</v>
      </c>
    </row>
    <row r="114315">
      <c r="A114315" s="1" t="s">
        <v>39925</v>
      </c>
    </row>
    <row r="114316">
      <c r="A114316" s="3" t="str">
        <f/>
        <v>#ERROR!</v>
      </c>
    </row>
    <row r="114317">
      <c r="A114317" s="1" t="s">
        <v>39700</v>
      </c>
    </row>
    <row r="114318">
      <c r="A114318" s="1" t="s">
        <v>39926</v>
      </c>
    </row>
    <row r="114319">
      <c r="A114319" s="1" t="s">
        <v>39626</v>
      </c>
    </row>
    <row r="114320">
      <c r="A114320" s="1" t="s">
        <v>39905</v>
      </c>
    </row>
    <row r="114321">
      <c r="A114321" s="1" t="s">
        <v>39906</v>
      </c>
    </row>
    <row r="114322">
      <c r="A114322" s="1" t="s">
        <v>39907</v>
      </c>
    </row>
    <row r="114323">
      <c r="A114323" s="1" t="s">
        <v>39908</v>
      </c>
    </row>
    <row r="114324">
      <c r="A114324" s="1" t="s">
        <v>39909</v>
      </c>
    </row>
    <row r="114325">
      <c r="A114325" s="1" t="s">
        <v>39910</v>
      </c>
    </row>
    <row r="114326">
      <c r="A114326" s="1" t="s">
        <v>39911</v>
      </c>
    </row>
    <row r="114327">
      <c r="A114327" s="1" t="s">
        <v>39912</v>
      </c>
    </row>
    <row r="114328">
      <c r="A114328" s="1" t="s">
        <v>39913</v>
      </c>
    </row>
    <row r="114329">
      <c r="A114329" s="1" t="s">
        <v>39897</v>
      </c>
    </row>
    <row r="114330">
      <c r="A114330" s="1" t="s">
        <v>39914</v>
      </c>
    </row>
    <row r="114331">
      <c r="A114331" s="1" t="s">
        <v>39915</v>
      </c>
    </row>
    <row r="114332">
      <c r="A114332" s="1" t="s">
        <v>39916</v>
      </c>
    </row>
    <row r="114333">
      <c r="A114333" s="3" t="str">
        <f> Sas lien 2</f>
        <v>#ERROR!</v>
      </c>
    </row>
    <row r="114334">
      <c r="A114334" s="3" t="str">
        <f> Sala</f>
        <v>#NAME?</v>
      </c>
    </row>
    <row r="114335">
      <c r="A114335" s="1" t="s">
        <v>39917</v>
      </c>
    </row>
    <row r="114336">
      <c r="A114336" s="1" t="s">
        <v>39918</v>
      </c>
    </row>
    <row r="114337">
      <c r="A114337" s="1" t="s">
        <v>39919</v>
      </c>
    </row>
    <row r="114338">
      <c r="A114338" s="1" t="s">
        <v>39920</v>
      </c>
    </row>
    <row r="114339">
      <c r="A114339" s="1" t="s">
        <v>39921</v>
      </c>
    </row>
    <row r="114340">
      <c r="A114340" s="1" t="s">
        <v>39922</v>
      </c>
    </row>
    <row r="114341">
      <c r="A114341" s="1" t="s">
        <v>39923</v>
      </c>
    </row>
    <row r="114342">
      <c r="A114342" s="1" t="s">
        <v>39924</v>
      </c>
    </row>
    <row r="114343">
      <c r="A114343" s="1" t="s">
        <v>39925</v>
      </c>
    </row>
    <row r="114344">
      <c r="A114344" s="1" t="s">
        <v>39700</v>
      </c>
    </row>
    <row r="114345">
      <c r="A114345" s="1" t="s">
        <v>39927</v>
      </c>
    </row>
    <row r="114346">
      <c r="A114346" s="1" t="s">
        <v>39928</v>
      </c>
    </row>
    <row r="114347">
      <c r="A114347" s="1" t="s">
        <v>39524</v>
      </c>
    </row>
    <row r="114348">
      <c r="A114348" s="1" t="s">
        <v>39627</v>
      </c>
    </row>
    <row r="114349">
      <c r="A114349" s="1" t="s">
        <v>39929</v>
      </c>
    </row>
    <row r="114350">
      <c r="A114350" s="1" t="s">
        <v>36080</v>
      </c>
    </row>
    <row r="114351">
      <c r="A114351" s="1" t="s">
        <v>39930</v>
      </c>
    </row>
    <row r="114352">
      <c r="A114352" s="1" t="s">
        <v>977</v>
      </c>
    </row>
    <row r="114353">
      <c r="A114353" s="1" t="s">
        <v>39931</v>
      </c>
    </row>
    <row r="114354">
      <c r="A114354" s="1" t="s">
        <v>39932</v>
      </c>
    </row>
    <row r="114355">
      <c r="A114355" s="1" t="s">
        <v>39933</v>
      </c>
    </row>
    <row r="114356">
      <c r="A114356" s="1" t="s">
        <v>39934</v>
      </c>
    </row>
    <row r="114357">
      <c r="A114357" s="1" t="s">
        <v>39935</v>
      </c>
    </row>
    <row r="114358">
      <c r="A114358" s="1" t="s">
        <v>39936</v>
      </c>
    </row>
    <row r="114359">
      <c r="A114359" s="1" t="s">
        <v>39937</v>
      </c>
    </row>
    <row r="114360">
      <c r="A114360" s="3" t="str">
        <f> ies ANIA | |e</f>
        <v>#ERROR!</v>
      </c>
    </row>
    <row r="114361">
      <c r="A114361" s="1" t="s">
        <v>39938</v>
      </c>
    </row>
    <row r="114362">
      <c r="A114362" s="1" t="s">
        <v>39939</v>
      </c>
    </row>
    <row r="114363">
      <c r="A114363" s="1" t="s">
        <v>322</v>
      </c>
    </row>
    <row r="114364">
      <c r="A114364" s="1" t="s">
        <v>39940</v>
      </c>
    </row>
    <row r="114365">
      <c r="A114365" s="1" t="s">
        <v>39941</v>
      </c>
    </row>
    <row r="114366">
      <c r="A114366" s="1" t="s">
        <v>39942</v>
      </c>
    </row>
    <row r="114367">
      <c r="A114367" s="1" t="s">
        <v>39943</v>
      </c>
    </row>
    <row r="114368">
      <c r="A114368" s="1" t="s">
        <v>39944</v>
      </c>
    </row>
    <row r="114369">
      <c r="A114369" s="1" t="s">
        <v>39945</v>
      </c>
    </row>
    <row r="114370">
      <c r="A114370" s="1" t="s">
        <v>39946</v>
      </c>
    </row>
    <row r="114371">
      <c r="A114371" s="1" t="s">
        <v>39947</v>
      </c>
    </row>
    <row r="114372">
      <c r="A114372" s="1" t="s">
        <v>39948</v>
      </c>
    </row>
    <row r="114373">
      <c r="A114373" s="1" t="s">
        <v>39949</v>
      </c>
    </row>
    <row r="114374">
      <c r="A114374" s="1" t="s">
        <v>39950</v>
      </c>
    </row>
    <row r="114375">
      <c r="A114375" s="1" t="s">
        <v>977</v>
      </c>
    </row>
    <row r="114376">
      <c r="A114376" s="3" t="str">
        <f>O</f>
        <v>#NAME?</v>
      </c>
    </row>
    <row r="114377">
      <c r="A114377" s="1" t="s">
        <v>39700</v>
      </c>
    </row>
    <row r="114378">
      <c r="A114378" s="1" t="s">
        <v>39951</v>
      </c>
    </row>
    <row r="114379">
      <c r="A114379" s="1" t="s">
        <v>39524</v>
      </c>
    </row>
    <row r="114380">
      <c r="A114380" s="1" t="s">
        <v>39627</v>
      </c>
    </row>
    <row r="114381">
      <c r="A114381" s="1" t="s">
        <v>39929</v>
      </c>
    </row>
    <row r="114382">
      <c r="A114382" s="1" t="s">
        <v>39931</v>
      </c>
    </row>
    <row r="114383">
      <c r="A114383" s="1" t="s">
        <v>39932</v>
      </c>
    </row>
    <row r="114384">
      <c r="A114384" s="1" t="s">
        <v>39933</v>
      </c>
    </row>
    <row r="114385">
      <c r="A114385" s="1" t="s">
        <v>39934</v>
      </c>
    </row>
    <row r="114386">
      <c r="A114386" s="1" t="s">
        <v>39935</v>
      </c>
    </row>
    <row r="114387">
      <c r="A114387" s="1" t="s">
        <v>39937</v>
      </c>
    </row>
    <row r="114388">
      <c r="A114388" s="3" t="str">
        <f> ies ANIA | |e</f>
        <v>#ERROR!</v>
      </c>
    </row>
    <row r="114389">
      <c r="A114389" s="1" t="s">
        <v>39939</v>
      </c>
    </row>
    <row r="114390">
      <c r="A114390" s="1" t="s">
        <v>39940</v>
      </c>
    </row>
    <row r="114391">
      <c r="A114391" s="1" t="s">
        <v>39941</v>
      </c>
    </row>
    <row r="114392">
      <c r="A114392" s="1" t="s">
        <v>39942</v>
      </c>
    </row>
    <row r="114393">
      <c r="A114393" s="1" t="s">
        <v>39943</v>
      </c>
    </row>
    <row r="114394">
      <c r="A114394" s="1" t="s">
        <v>39944</v>
      </c>
    </row>
    <row r="114395">
      <c r="A114395" s="1" t="s">
        <v>39945</v>
      </c>
    </row>
    <row r="114396">
      <c r="A114396" s="1" t="s">
        <v>39946</v>
      </c>
    </row>
    <row r="114397">
      <c r="A114397" s="1" t="s">
        <v>39947</v>
      </c>
    </row>
    <row r="114398">
      <c r="A114398" s="1" t="s">
        <v>39948</v>
      </c>
    </row>
    <row r="114399">
      <c r="A114399" s="1" t="s">
        <v>39949</v>
      </c>
    </row>
    <row r="114400">
      <c r="A114400" s="1" t="s">
        <v>39950</v>
      </c>
    </row>
    <row r="114401">
      <c r="A114401" s="1" t="s">
        <v>39700</v>
      </c>
    </row>
    <row r="114402">
      <c r="A114402" s="1" t="s">
        <v>39952</v>
      </c>
    </row>
    <row r="114403">
      <c r="A114403" s="1" t="s">
        <v>39953</v>
      </c>
    </row>
    <row r="114404">
      <c r="A114404" s="1" t="s">
        <v>39626</v>
      </c>
    </row>
    <row r="114405">
      <c r="A114405" s="1" t="s">
        <v>39627</v>
      </c>
    </row>
    <row r="114406">
      <c r="A114406" s="1" t="s">
        <v>7512</v>
      </c>
    </row>
    <row r="114407">
      <c r="A114407" s="1" t="s">
        <v>966</v>
      </c>
    </row>
    <row r="114408">
      <c r="A114408" s="1" t="s">
        <v>39954</v>
      </c>
    </row>
    <row r="114409">
      <c r="A114409" s="1" t="s">
        <v>39955</v>
      </c>
    </row>
    <row r="114410">
      <c r="A114410" s="1" t="s">
        <v>39956</v>
      </c>
    </row>
    <row r="114411">
      <c r="A114411" s="1" t="s">
        <v>39957</v>
      </c>
    </row>
    <row r="114412">
      <c r="A114412" s="1" t="s">
        <v>39958</v>
      </c>
    </row>
    <row r="114413">
      <c r="A114413" s="1" t="s">
        <v>39959</v>
      </c>
    </row>
    <row r="114414">
      <c r="A114414" s="1" t="s">
        <v>39960</v>
      </c>
    </row>
    <row r="114415">
      <c r="A114415" s="1" t="s">
        <v>39961</v>
      </c>
    </row>
    <row r="114416">
      <c r="A114416" s="1" t="s">
        <v>21126</v>
      </c>
    </row>
    <row r="114417">
      <c r="A114417" s="1" t="s">
        <v>39962</v>
      </c>
    </row>
    <row r="114418">
      <c r="A114418" s="3" t="str">
        <f> |e</f>
        <v>#ERROR!</v>
      </c>
    </row>
    <row r="114419">
      <c r="A114419" s="1">
        <v>7.0</v>
      </c>
    </row>
    <row r="114420">
      <c r="A114420" s="1" t="s">
        <v>39963</v>
      </c>
    </row>
    <row r="114421">
      <c r="A114421" s="1" t="s">
        <v>39964</v>
      </c>
    </row>
    <row r="114422">
      <c r="A114422" s="1" t="s">
        <v>39965</v>
      </c>
    </row>
    <row r="114423">
      <c r="A114423" s="1" t="s">
        <v>10192</v>
      </c>
    </row>
    <row r="114424">
      <c r="A114424" s="1" t="s">
        <v>39966</v>
      </c>
    </row>
    <row r="114425">
      <c r="A114425" s="1" t="s">
        <v>39967</v>
      </c>
    </row>
    <row r="114426">
      <c r="A114426" s="1" t="s">
        <v>39968</v>
      </c>
    </row>
    <row r="114427">
      <c r="A114427" s="1" t="s">
        <v>39969</v>
      </c>
    </row>
    <row r="114428">
      <c r="A114428" s="1" t="s">
        <v>4606</v>
      </c>
    </row>
    <row r="114429">
      <c r="A114429" s="1" t="s">
        <v>39970</v>
      </c>
    </row>
    <row r="114430">
      <c r="A114430" s="3" t="str">
        <f>O</f>
        <v>#NAME?</v>
      </c>
    </row>
    <row r="114431">
      <c r="A114431" s="1" t="s">
        <v>39971</v>
      </c>
    </row>
    <row r="114432">
      <c r="A114432" s="1" t="s">
        <v>39700</v>
      </c>
    </row>
    <row r="114433">
      <c r="A114433" s="1" t="s">
        <v>39972</v>
      </c>
    </row>
    <row r="114434">
      <c r="A114434" s="1" t="s">
        <v>39626</v>
      </c>
    </row>
    <row r="114435">
      <c r="A114435" s="1" t="s">
        <v>39627</v>
      </c>
    </row>
    <row r="114436">
      <c r="A114436" s="1" t="s">
        <v>7512</v>
      </c>
    </row>
    <row r="114437">
      <c r="A114437" s="1" t="s">
        <v>39954</v>
      </c>
    </row>
    <row r="114438">
      <c r="A114438" s="1" t="s">
        <v>39955</v>
      </c>
    </row>
    <row r="114439">
      <c r="A114439" s="1" t="s">
        <v>39956</v>
      </c>
    </row>
    <row r="114440">
      <c r="A114440" s="1" t="s">
        <v>39957</v>
      </c>
    </row>
    <row r="114441">
      <c r="A114441" s="1" t="s">
        <v>39958</v>
      </c>
    </row>
    <row r="114442">
      <c r="A114442" s="1" t="s">
        <v>39959</v>
      </c>
    </row>
    <row r="114443">
      <c r="A114443" s="1" t="s">
        <v>39960</v>
      </c>
    </row>
    <row r="114444">
      <c r="A114444" s="1" t="s">
        <v>39961</v>
      </c>
    </row>
    <row r="114445">
      <c r="A114445" s="1" t="s">
        <v>21126</v>
      </c>
    </row>
    <row r="114446">
      <c r="A114446" s="1" t="s">
        <v>39962</v>
      </c>
    </row>
    <row r="114447">
      <c r="A114447" s="3" t="str">
        <f> |e</f>
        <v>#ERROR!</v>
      </c>
    </row>
    <row r="114448">
      <c r="A114448" s="1" t="s">
        <v>39963</v>
      </c>
    </row>
    <row r="114449">
      <c r="A114449" s="1" t="s">
        <v>39964</v>
      </c>
    </row>
    <row r="114450">
      <c r="A114450" s="1" t="s">
        <v>39965</v>
      </c>
    </row>
    <row r="114451">
      <c r="A114451" s="1" t="s">
        <v>39966</v>
      </c>
    </row>
    <row r="114452">
      <c r="A114452" s="1" t="s">
        <v>39967</v>
      </c>
    </row>
    <row r="114453">
      <c r="A114453" s="1" t="s">
        <v>39968</v>
      </c>
    </row>
    <row r="114454">
      <c r="A114454" s="1" t="s">
        <v>39970</v>
      </c>
    </row>
    <row r="114455">
      <c r="A114455" s="1" t="s">
        <v>39971</v>
      </c>
    </row>
    <row r="114456">
      <c r="A114456" s="1" t="s">
        <v>39700</v>
      </c>
    </row>
    <row r="114457">
      <c r="A114457" s="1" t="s">
        <v>39973</v>
      </c>
    </row>
    <row r="114458">
      <c r="A114458" s="1" t="s">
        <v>39974</v>
      </c>
    </row>
    <row r="114459">
      <c r="A114459" s="1" t="s">
        <v>39524</v>
      </c>
    </row>
    <row r="114460">
      <c r="A114460" s="1" t="s">
        <v>39975</v>
      </c>
    </row>
    <row r="114461">
      <c r="A114461" s="1" t="s">
        <v>35651</v>
      </c>
    </row>
    <row r="114462">
      <c r="A114462" s="1" t="s">
        <v>39976</v>
      </c>
    </row>
    <row r="114463">
      <c r="A114463" s="1" t="s">
        <v>33434</v>
      </c>
    </row>
    <row r="114464">
      <c r="A114464" s="1" t="s">
        <v>39977</v>
      </c>
    </row>
    <row r="114465">
      <c r="A114465" s="1" t="s">
        <v>39978</v>
      </c>
    </row>
    <row r="114466">
      <c r="A114466" s="1" t="s">
        <v>39979</v>
      </c>
    </row>
    <row r="114467">
      <c r="A114467" s="1" t="s">
        <v>39980</v>
      </c>
    </row>
    <row r="114468">
      <c r="A114468" s="1" t="s">
        <v>39981</v>
      </c>
    </row>
    <row r="114469">
      <c r="A114469" s="1" t="s">
        <v>39982</v>
      </c>
    </row>
    <row r="114470">
      <c r="A114470" s="1" t="s">
        <v>39983</v>
      </c>
    </row>
    <row r="114471">
      <c r="A114471" s="1" t="s">
        <v>39984</v>
      </c>
    </row>
    <row r="114472">
      <c r="A114472" s="3" t="str">
        <f> eae SS eee ice</f>
        <v>#ERROR!</v>
      </c>
    </row>
    <row r="114473">
      <c r="A114473" s="1" t="s">
        <v>39985</v>
      </c>
    </row>
    <row r="114474">
      <c r="A114474" s="1" t="s">
        <v>39986</v>
      </c>
    </row>
    <row r="114475">
      <c r="A114475" s="1" t="s">
        <v>39987</v>
      </c>
    </row>
    <row r="114476">
      <c r="A114476" s="1" t="s">
        <v>39988</v>
      </c>
    </row>
    <row r="114477">
      <c r="A114477" s="1" t="s">
        <v>35267</v>
      </c>
    </row>
    <row r="114478">
      <c r="A114478" s="1" t="s">
        <v>39989</v>
      </c>
    </row>
    <row r="114479">
      <c r="A114479" s="1" t="s">
        <v>39990</v>
      </c>
    </row>
    <row r="114480">
      <c r="A114480" s="1" t="s">
        <v>39991</v>
      </c>
    </row>
    <row r="114481">
      <c r="A114481" s="1" t="s">
        <v>39992</v>
      </c>
    </row>
    <row r="114482">
      <c r="A114482" s="1" t="s">
        <v>39993</v>
      </c>
    </row>
    <row r="114483">
      <c r="A114483" s="1" t="s">
        <v>39994</v>
      </c>
    </row>
    <row r="114484">
      <c r="A114484" s="1" t="s">
        <v>39995</v>
      </c>
    </row>
    <row r="114485">
      <c r="A114485" s="1" t="s">
        <v>39996</v>
      </c>
    </row>
    <row r="114486">
      <c r="A114486" s="1">
        <v>2.0</v>
      </c>
    </row>
    <row r="114487">
      <c r="A114487" s="1" t="s">
        <v>39997</v>
      </c>
    </row>
    <row r="114488">
      <c r="A114488" s="1" t="s">
        <v>39998</v>
      </c>
    </row>
    <row r="114489">
      <c r="A114489" s="1" t="s">
        <v>39999</v>
      </c>
    </row>
    <row r="114490">
      <c r="A114490" s="1" t="s">
        <v>40000</v>
      </c>
    </row>
    <row r="114491">
      <c r="A114491" s="1" t="s">
        <v>40001</v>
      </c>
    </row>
    <row r="114492">
      <c r="A114492" s="1" t="s">
        <v>39524</v>
      </c>
    </row>
    <row r="114493">
      <c r="A114493" s="1" t="s">
        <v>39975</v>
      </c>
    </row>
    <row r="114494">
      <c r="A114494" s="1" t="s">
        <v>35651</v>
      </c>
    </row>
    <row r="114495">
      <c r="A114495" s="1" t="s">
        <v>39976</v>
      </c>
    </row>
    <row r="114496">
      <c r="A114496" s="1" t="s">
        <v>39977</v>
      </c>
    </row>
    <row r="114497">
      <c r="A114497" s="1" t="s">
        <v>39978</v>
      </c>
    </row>
    <row r="114498">
      <c r="A114498" s="1" t="s">
        <v>39979</v>
      </c>
    </row>
    <row r="114499">
      <c r="A114499" s="1" t="s">
        <v>39980</v>
      </c>
    </row>
    <row r="114500">
      <c r="A114500" s="1" t="s">
        <v>39981</v>
      </c>
    </row>
    <row r="114501">
      <c r="A114501" s="1" t="s">
        <v>39982</v>
      </c>
    </row>
    <row r="114502">
      <c r="A114502" s="1" t="s">
        <v>39983</v>
      </c>
    </row>
    <row r="114503">
      <c r="A114503" s="1" t="s">
        <v>39984</v>
      </c>
    </row>
    <row r="114504">
      <c r="A114504" s="3" t="str">
        <f> eae SS eee ice</f>
        <v>#ERROR!</v>
      </c>
    </row>
    <row r="114505">
      <c r="A114505" s="1" t="s">
        <v>39985</v>
      </c>
    </row>
    <row r="114506">
      <c r="A114506" s="1" t="s">
        <v>39986</v>
      </c>
    </row>
    <row r="114507">
      <c r="A114507" s="1" t="s">
        <v>40002</v>
      </c>
    </row>
    <row r="114508">
      <c r="A114508" s="1" t="s">
        <v>39988</v>
      </c>
    </row>
    <row r="114509">
      <c r="A114509" s="1" t="s">
        <v>39989</v>
      </c>
    </row>
    <row r="114510">
      <c r="A114510" s="1" t="s">
        <v>39990</v>
      </c>
    </row>
    <row r="114511">
      <c r="A114511" s="1" t="s">
        <v>39991</v>
      </c>
    </row>
    <row r="114512">
      <c r="A114512" s="1" t="s">
        <v>39992</v>
      </c>
    </row>
    <row r="114513">
      <c r="A114513" s="1" t="s">
        <v>40003</v>
      </c>
    </row>
    <row r="114514">
      <c r="A114514" s="1" t="s">
        <v>39994</v>
      </c>
    </row>
    <row r="114515">
      <c r="A114515" s="1" t="s">
        <v>39995</v>
      </c>
    </row>
    <row r="114516">
      <c r="A114516" s="1" t="s">
        <v>39996</v>
      </c>
    </row>
    <row r="114517">
      <c r="A114517" s="1" t="s">
        <v>39997</v>
      </c>
    </row>
    <row r="114518">
      <c r="A114518" s="1" t="s">
        <v>39998</v>
      </c>
    </row>
    <row r="114519">
      <c r="A114519" s="1" t="s">
        <v>40004</v>
      </c>
    </row>
    <row r="114520">
      <c r="A114520" s="1" t="s">
        <v>40005</v>
      </c>
    </row>
    <row r="114521">
      <c r="A114521" s="1" t="s">
        <v>39524</v>
      </c>
    </row>
    <row r="114522">
      <c r="A114522" s="1" t="s">
        <v>39975</v>
      </c>
    </row>
    <row r="114523">
      <c r="A114523" s="1" t="s">
        <v>40006</v>
      </c>
    </row>
    <row r="114524">
      <c r="A114524" s="1" t="s">
        <v>40007</v>
      </c>
    </row>
    <row r="114525">
      <c r="A114525" s="1" t="s">
        <v>322</v>
      </c>
    </row>
    <row r="114526">
      <c r="A114526" s="1" t="s">
        <v>40008</v>
      </c>
    </row>
    <row r="114527">
      <c r="A114527" s="1" t="s">
        <v>40009</v>
      </c>
    </row>
    <row r="114528">
      <c r="A114528" s="1" t="s">
        <v>40010</v>
      </c>
    </row>
    <row r="114529">
      <c r="A114529" s="1" t="s">
        <v>40011</v>
      </c>
    </row>
    <row r="114530">
      <c r="A114530" s="1" t="s">
        <v>40012</v>
      </c>
    </row>
    <row r="114531">
      <c r="A114531" s="1" t="s">
        <v>40013</v>
      </c>
    </row>
    <row r="114532">
      <c r="A114532" s="3" t="str">
        <f>, a Ae</f>
        <v>#ERROR!</v>
      </c>
    </row>
    <row r="114533">
      <c r="A114533" s="1" t="s">
        <v>40014</v>
      </c>
    </row>
    <row r="114534">
      <c r="A114534" s="1" t="s">
        <v>40015</v>
      </c>
    </row>
    <row r="114535">
      <c r="A114535" s="1" t="s">
        <v>40016</v>
      </c>
    </row>
    <row r="114536">
      <c r="A114536" s="1" t="s">
        <v>966</v>
      </c>
    </row>
    <row r="114537">
      <c r="A114537" s="3" t="str">
        <f> ie EN Bil Wee</f>
        <v>#ERROR!</v>
      </c>
    </row>
    <row r="114538">
      <c r="A114538" s="1" t="s">
        <v>7410</v>
      </c>
    </row>
    <row r="114539">
      <c r="A114539" s="1" t="s">
        <v>40017</v>
      </c>
    </row>
    <row r="114540">
      <c r="A114540" s="1" t="s">
        <v>40018</v>
      </c>
    </row>
    <row r="114541">
      <c r="A114541" s="1" t="s">
        <v>40019</v>
      </c>
    </row>
    <row r="114542">
      <c r="A114542" s="1" t="s">
        <v>40020</v>
      </c>
    </row>
    <row r="114543">
      <c r="A114543" s="1" t="s">
        <v>39597</v>
      </c>
    </row>
    <row r="114544">
      <c r="A114544" s="1" t="s">
        <v>35559</v>
      </c>
    </row>
    <row r="114545">
      <c r="A114545" s="1" t="s">
        <v>40021</v>
      </c>
    </row>
    <row r="114546">
      <c r="A114546" s="1" t="s">
        <v>40001</v>
      </c>
    </row>
    <row r="114547">
      <c r="A114547" s="1" t="s">
        <v>39524</v>
      </c>
    </row>
    <row r="114548">
      <c r="A114548" s="1" t="s">
        <v>39975</v>
      </c>
    </row>
    <row r="114549">
      <c r="A114549" s="1" t="s">
        <v>40006</v>
      </c>
    </row>
    <row r="114550">
      <c r="A114550" s="1" t="s">
        <v>40007</v>
      </c>
    </row>
    <row r="114551">
      <c r="A114551" s="1" t="s">
        <v>40008</v>
      </c>
    </row>
    <row r="114552">
      <c r="A114552" s="1" t="s">
        <v>40022</v>
      </c>
    </row>
    <row r="114553">
      <c r="A114553" s="1" t="s">
        <v>40010</v>
      </c>
    </row>
    <row r="114554">
      <c r="A114554" s="1" t="s">
        <v>40011</v>
      </c>
    </row>
    <row r="114555">
      <c r="A114555" s="1" t="s">
        <v>40012</v>
      </c>
    </row>
    <row r="114556">
      <c r="A114556" s="1" t="s">
        <v>40013</v>
      </c>
    </row>
    <row r="114557">
      <c r="A114557" s="3" t="str">
        <f>, a Ae</f>
        <v>#ERROR!</v>
      </c>
    </row>
    <row r="114558">
      <c r="A114558" s="1" t="s">
        <v>40014</v>
      </c>
    </row>
    <row r="114559">
      <c r="A114559" s="1" t="s">
        <v>40015</v>
      </c>
    </row>
    <row r="114560">
      <c r="A114560" s="1" t="s">
        <v>40016</v>
      </c>
    </row>
    <row r="114561">
      <c r="A114561" s="3" t="str">
        <f> ie EN Bil Wee</f>
        <v>#ERROR!</v>
      </c>
    </row>
    <row r="114562">
      <c r="A114562" s="1" t="s">
        <v>40017</v>
      </c>
    </row>
    <row r="114563">
      <c r="A114563" s="1" t="s">
        <v>40018</v>
      </c>
    </row>
    <row r="114564">
      <c r="A114564" s="1" t="s">
        <v>40019</v>
      </c>
    </row>
    <row r="114565">
      <c r="A114565" s="1" t="s">
        <v>40020</v>
      </c>
    </row>
    <row r="114566">
      <c r="A114566" s="1" t="s">
        <v>39597</v>
      </c>
    </row>
    <row r="114567">
      <c r="A114567" s="1" t="s">
        <v>35559</v>
      </c>
    </row>
    <row r="114568">
      <c r="A114568" s="1" t="s">
        <v>40023</v>
      </c>
    </row>
    <row r="114569">
      <c r="A114569" s="1" t="s">
        <v>40024</v>
      </c>
    </row>
    <row r="114570">
      <c r="A114570" s="1" t="s">
        <v>39626</v>
      </c>
    </row>
    <row r="114571">
      <c r="A114571" s="1" t="s">
        <v>39975</v>
      </c>
    </row>
    <row r="114572">
      <c r="A114572" s="1" t="s">
        <v>40025</v>
      </c>
    </row>
    <row r="114573">
      <c r="A114573" s="1" t="s">
        <v>40026</v>
      </c>
    </row>
    <row r="114574">
      <c r="A114574" s="1" t="s">
        <v>40027</v>
      </c>
    </row>
    <row r="114575">
      <c r="A114575" s="1" t="s">
        <v>40028</v>
      </c>
    </row>
    <row r="114576">
      <c r="A114576" s="1" t="s">
        <v>40029</v>
      </c>
    </row>
    <row r="114577">
      <c r="A114577" s="1" t="s">
        <v>40030</v>
      </c>
    </row>
    <row r="114578">
      <c r="A114578" s="1" t="s">
        <v>40031</v>
      </c>
    </row>
    <row r="114579">
      <c r="A114579" s="1" t="s">
        <v>40032</v>
      </c>
    </row>
    <row r="114580">
      <c r="A114580" s="1" t="s">
        <v>40033</v>
      </c>
    </row>
    <row r="114581">
      <c r="A114581" s="1" t="s">
        <v>40034</v>
      </c>
    </row>
    <row r="114582">
      <c r="A114582" s="1" t="s">
        <v>40035</v>
      </c>
    </row>
    <row r="114583">
      <c r="A114583" s="1" t="s">
        <v>40036</v>
      </c>
    </row>
    <row r="114584">
      <c r="A114584" s="1" t="s">
        <v>40037</v>
      </c>
    </row>
    <row r="114585">
      <c r="A114585" s="1" t="s">
        <v>40038</v>
      </c>
    </row>
    <row r="114586">
      <c r="A114586" s="1" t="s">
        <v>40039</v>
      </c>
    </row>
    <row r="114587">
      <c r="A114587" s="1" t="s">
        <v>40040</v>
      </c>
    </row>
    <row r="114588">
      <c r="A114588" s="1" t="s">
        <v>40041</v>
      </c>
    </row>
    <row r="114589">
      <c r="A114589" s="1" t="s">
        <v>40042</v>
      </c>
    </row>
    <row r="114590">
      <c r="A114590" s="3" t="str">
        <f> CE)</f>
        <v>#ERROR!</v>
      </c>
    </row>
    <row r="114591">
      <c r="A114591" s="1" t="s">
        <v>40043</v>
      </c>
    </row>
    <row r="114592">
      <c r="A114592" s="1" t="s">
        <v>40044</v>
      </c>
    </row>
    <row r="114593">
      <c r="A114593" s="1" t="s">
        <v>40045</v>
      </c>
    </row>
    <row r="114594">
      <c r="A114594" s="1" t="s">
        <v>40046</v>
      </c>
    </row>
    <row r="114595">
      <c r="A114595" s="1" t="s">
        <v>40047</v>
      </c>
    </row>
    <row r="114596">
      <c r="A114596" s="1" t="s">
        <v>40048</v>
      </c>
    </row>
    <row r="114597">
      <c r="A114597" s="1" t="s">
        <v>40049</v>
      </c>
    </row>
    <row r="114598">
      <c r="A114598" s="1" t="s">
        <v>40050</v>
      </c>
    </row>
    <row r="114599">
      <c r="A114599" s="1" t="s">
        <v>14417</v>
      </c>
    </row>
    <row r="114600">
      <c r="A114600" s="3" t="str">
        <f>O</f>
        <v>#NAME?</v>
      </c>
    </row>
    <row r="114601">
      <c r="A114601" s="1" t="s">
        <v>40051</v>
      </c>
    </row>
    <row r="114602">
      <c r="A114602" s="1" t="s">
        <v>39795</v>
      </c>
    </row>
    <row r="114603">
      <c r="A114603" s="1" t="s">
        <v>39701</v>
      </c>
    </row>
    <row r="114604">
      <c r="A114604" s="1" t="s">
        <v>40052</v>
      </c>
    </row>
    <row r="114605">
      <c r="A114605" s="1" t="s">
        <v>39626</v>
      </c>
    </row>
    <row r="114606">
      <c r="A114606" s="1" t="s">
        <v>39975</v>
      </c>
    </row>
    <row r="114607">
      <c r="A114607" s="1" t="s">
        <v>40025</v>
      </c>
    </row>
    <row r="114608">
      <c r="A114608" s="1" t="s">
        <v>40026</v>
      </c>
    </row>
    <row r="114609">
      <c r="A114609" s="1" t="s">
        <v>40027</v>
      </c>
    </row>
    <row r="114610">
      <c r="A114610" s="1" t="s">
        <v>40028</v>
      </c>
    </row>
    <row r="114611">
      <c r="A114611" s="1" t="s">
        <v>40029</v>
      </c>
    </row>
    <row r="114612">
      <c r="A114612" s="1" t="s">
        <v>40030</v>
      </c>
    </row>
    <row r="114613">
      <c r="A114613" s="1" t="s">
        <v>40031</v>
      </c>
    </row>
    <row r="114614">
      <c r="A114614" s="1" t="s">
        <v>40032</v>
      </c>
    </row>
    <row r="114615">
      <c r="A114615" s="1" t="s">
        <v>40033</v>
      </c>
    </row>
    <row r="114616">
      <c r="A114616" s="1" t="s">
        <v>40034</v>
      </c>
    </row>
    <row r="114617">
      <c r="A114617" s="1" t="s">
        <v>40035</v>
      </c>
    </row>
    <row r="114618">
      <c r="A114618" s="1" t="s">
        <v>40036</v>
      </c>
    </row>
    <row r="114619">
      <c r="A114619" s="1" t="s">
        <v>40037</v>
      </c>
    </row>
    <row r="114620">
      <c r="A114620" s="1" t="s">
        <v>40039</v>
      </c>
    </row>
    <row r="114621">
      <c r="A114621" s="1" t="s">
        <v>40040</v>
      </c>
    </row>
    <row r="114622">
      <c r="A114622" s="1" t="s">
        <v>40041</v>
      </c>
    </row>
    <row r="114623">
      <c r="A114623" s="1" t="s">
        <v>40042</v>
      </c>
    </row>
    <row r="114624">
      <c r="A114624" s="3" t="str">
        <f> CE)</f>
        <v>#ERROR!</v>
      </c>
    </row>
    <row r="114625">
      <c r="A114625" s="1" t="s">
        <v>40043</v>
      </c>
    </row>
    <row r="114626">
      <c r="A114626" s="1" t="s">
        <v>40044</v>
      </c>
    </row>
    <row r="114627">
      <c r="A114627" s="1" t="s">
        <v>40053</v>
      </c>
    </row>
    <row r="114628">
      <c r="A114628" s="1" t="s">
        <v>40046</v>
      </c>
    </row>
    <row r="114629">
      <c r="A114629" s="1" t="s">
        <v>40047</v>
      </c>
    </row>
    <row r="114630">
      <c r="A114630" s="1" t="s">
        <v>40049</v>
      </c>
    </row>
    <row r="114631">
      <c r="A114631" s="1" t="s">
        <v>40050</v>
      </c>
    </row>
    <row r="114632">
      <c r="A114632" s="1" t="s">
        <v>40051</v>
      </c>
    </row>
    <row r="114633">
      <c r="A114633" s="1" t="s">
        <v>39795</v>
      </c>
    </row>
    <row r="114634">
      <c r="A114634" s="1" t="s">
        <v>40054</v>
      </c>
    </row>
    <row r="114635">
      <c r="A114635" s="1" t="s">
        <v>40055</v>
      </c>
    </row>
    <row r="114636">
      <c r="A114636" s="1" t="s">
        <v>39626</v>
      </c>
    </row>
    <row r="114637">
      <c r="A114637" s="1" t="s">
        <v>39627</v>
      </c>
    </row>
    <row r="114638">
      <c r="A114638" s="1" t="s">
        <v>40056</v>
      </c>
    </row>
    <row r="114639">
      <c r="A114639" s="1" t="s">
        <v>40057</v>
      </c>
    </row>
    <row r="114640">
      <c r="A114640" s="1" t="s">
        <v>40058</v>
      </c>
    </row>
    <row r="114641">
      <c r="A114641" s="1" t="s">
        <v>40059</v>
      </c>
    </row>
    <row r="114642">
      <c r="A114642" s="1" t="s">
        <v>40060</v>
      </c>
    </row>
    <row r="114643">
      <c r="A114643" s="1" t="s">
        <v>40061</v>
      </c>
    </row>
    <row r="114644">
      <c r="A114644" s="1" t="s">
        <v>40062</v>
      </c>
    </row>
    <row r="114645">
      <c r="A114645" s="1" t="s">
        <v>40063</v>
      </c>
    </row>
    <row r="114646">
      <c r="A114646" s="1" t="s">
        <v>40064</v>
      </c>
    </row>
    <row r="114647">
      <c r="A114647" s="1" t="s">
        <v>40065</v>
      </c>
    </row>
    <row r="114648">
      <c r="A114648" s="1" t="s">
        <v>40066</v>
      </c>
    </row>
    <row r="114649">
      <c r="A114649" s="1" t="s">
        <v>29983</v>
      </c>
    </row>
    <row r="114650">
      <c r="A114650" s="1" t="s">
        <v>40067</v>
      </c>
    </row>
    <row r="114651">
      <c r="A114651" s="1" t="s">
        <v>40068</v>
      </c>
    </row>
    <row r="114652">
      <c r="A114652" s="3" t="str">
        <f> SA) AES =</f>
        <v>#ERROR!</v>
      </c>
    </row>
    <row r="114653">
      <c r="A114653" s="1" t="s">
        <v>1208</v>
      </c>
    </row>
    <row r="114654">
      <c r="A114654" s="1" t="s">
        <v>40069</v>
      </c>
    </row>
    <row r="114655">
      <c r="A114655" s="1" t="s">
        <v>40070</v>
      </c>
    </row>
    <row r="114656">
      <c r="A114656" s="1" t="s">
        <v>40071</v>
      </c>
    </row>
    <row r="114657">
      <c r="A114657" s="1" t="s">
        <v>40072</v>
      </c>
    </row>
    <row r="114658">
      <c r="A114658" s="1" t="s">
        <v>40073</v>
      </c>
    </row>
    <row r="114659">
      <c r="A114659" s="1" t="s">
        <v>40074</v>
      </c>
    </row>
    <row r="114660">
      <c r="A114660" s="1" t="s">
        <v>40075</v>
      </c>
    </row>
    <row r="114661">
      <c r="A114661" s="1" t="s">
        <v>40076</v>
      </c>
    </row>
    <row r="114662">
      <c r="A114662" s="1" t="s">
        <v>40077</v>
      </c>
    </row>
    <row r="114663">
      <c r="A114663" s="1" t="s">
        <v>40078</v>
      </c>
    </row>
    <row r="114664">
      <c r="A114664" s="1" t="s">
        <v>40079</v>
      </c>
    </row>
    <row r="114665">
      <c r="A114665" s="1" t="s">
        <v>40080</v>
      </c>
    </row>
    <row r="114666">
      <c r="A114666" s="1">
        <v>6.0</v>
      </c>
    </row>
    <row r="114667">
      <c r="A114667" s="3" t="str">
        <f/>
        <v>#ERROR!</v>
      </c>
    </row>
    <row r="114668">
      <c r="A114668" s="1" t="s">
        <v>40081</v>
      </c>
    </row>
    <row r="114669">
      <c r="A114669" s="1" t="s">
        <v>39795</v>
      </c>
    </row>
    <row r="114670">
      <c r="A114670" s="1" t="s">
        <v>40082</v>
      </c>
    </row>
    <row r="114671">
      <c r="A114671" s="1" t="s">
        <v>40083</v>
      </c>
    </row>
    <row r="114672">
      <c r="A114672" s="1" t="s">
        <v>39626</v>
      </c>
    </row>
    <row r="114673">
      <c r="A114673" s="1" t="s">
        <v>39627</v>
      </c>
    </row>
    <row r="114674">
      <c r="A114674" s="1" t="s">
        <v>40056</v>
      </c>
    </row>
    <row r="114675">
      <c r="A114675" s="1" t="s">
        <v>40057</v>
      </c>
    </row>
    <row r="114676">
      <c r="A114676" s="1" t="s">
        <v>40058</v>
      </c>
    </row>
    <row r="114677">
      <c r="A114677" s="1" t="s">
        <v>40059</v>
      </c>
    </row>
    <row r="114678">
      <c r="A114678" s="1" t="s">
        <v>40060</v>
      </c>
    </row>
    <row r="114679">
      <c r="A114679" s="1" t="s">
        <v>40061</v>
      </c>
    </row>
    <row r="114680">
      <c r="A114680" s="1" t="s">
        <v>40062</v>
      </c>
    </row>
    <row r="114681">
      <c r="A114681" s="1" t="s">
        <v>40063</v>
      </c>
    </row>
    <row r="114682">
      <c r="A114682" s="1" t="s">
        <v>40064</v>
      </c>
    </row>
    <row r="114683">
      <c r="A114683" s="1" t="s">
        <v>40065</v>
      </c>
    </row>
    <row r="114684">
      <c r="A114684" s="1" t="s">
        <v>40066</v>
      </c>
    </row>
    <row r="114685">
      <c r="A114685" s="1" t="s">
        <v>40067</v>
      </c>
    </row>
    <row r="114686">
      <c r="A114686" s="1" t="s">
        <v>40068</v>
      </c>
    </row>
    <row r="114687">
      <c r="A114687" s="3" t="str">
        <f> SA) AES =</f>
        <v>#ERROR!</v>
      </c>
    </row>
    <row r="114688">
      <c r="A114688" s="1" t="s">
        <v>40084</v>
      </c>
    </row>
    <row r="114689">
      <c r="A114689" s="1" t="s">
        <v>40070</v>
      </c>
    </row>
    <row r="114690">
      <c r="A114690" s="1" t="s">
        <v>40071</v>
      </c>
    </row>
    <row r="114691">
      <c r="A114691" s="1" t="s">
        <v>40072</v>
      </c>
    </row>
    <row r="114692">
      <c r="A114692" s="1" t="s">
        <v>40074</v>
      </c>
    </row>
    <row r="114693">
      <c r="A114693" s="1" t="s">
        <v>40075</v>
      </c>
    </row>
    <row r="114694">
      <c r="A114694" s="1" t="s">
        <v>40076</v>
      </c>
    </row>
    <row r="114695">
      <c r="A114695" s="1" t="s">
        <v>40077</v>
      </c>
    </row>
    <row r="114696">
      <c r="A114696" s="1" t="s">
        <v>40078</v>
      </c>
    </row>
    <row r="114697">
      <c r="A114697" s="1" t="s">
        <v>40079</v>
      </c>
    </row>
    <row r="114698">
      <c r="A114698" s="1" t="s">
        <v>40080</v>
      </c>
    </row>
    <row r="114699">
      <c r="A114699" s="1" t="s">
        <v>40081</v>
      </c>
    </row>
    <row r="114700">
      <c r="A114700" s="1" t="s">
        <v>39795</v>
      </c>
    </row>
    <row r="114701">
      <c r="A114701" s="1" t="s">
        <v>40085</v>
      </c>
    </row>
    <row r="114702">
      <c r="A114702" s="1" t="s">
        <v>40086</v>
      </c>
    </row>
    <row r="114703">
      <c r="A114703" s="1" t="s">
        <v>39626</v>
      </c>
    </row>
    <row r="114704">
      <c r="A114704" s="1" t="s">
        <v>40087</v>
      </c>
    </row>
    <row r="114705">
      <c r="A114705" s="1" t="s">
        <v>40088</v>
      </c>
    </row>
    <row r="114706">
      <c r="A114706" s="1" t="s">
        <v>40089</v>
      </c>
    </row>
    <row r="114707">
      <c r="A114707" s="1" t="s">
        <v>39530</v>
      </c>
    </row>
    <row r="114708">
      <c r="A114708" s="1" t="s">
        <v>40090</v>
      </c>
    </row>
    <row r="114709">
      <c r="A114709" s="1" t="s">
        <v>40091</v>
      </c>
    </row>
    <row r="114710">
      <c r="A114710" s="1" t="s">
        <v>40092</v>
      </c>
    </row>
    <row r="114711">
      <c r="A114711" s="1" t="s">
        <v>21126</v>
      </c>
    </row>
    <row r="114712">
      <c r="A114712" s="1" t="s">
        <v>40093</v>
      </c>
    </row>
    <row r="114713">
      <c r="A114713" s="1" t="s">
        <v>40094</v>
      </c>
    </row>
    <row r="114714">
      <c r="A114714" s="1" t="s">
        <v>40095</v>
      </c>
    </row>
    <row r="114715">
      <c r="A114715" s="1" t="s">
        <v>40096</v>
      </c>
    </row>
    <row r="114716">
      <c r="A114716" s="1" t="s">
        <v>40097</v>
      </c>
    </row>
    <row r="114717">
      <c r="A114717" s="1" t="s">
        <v>966</v>
      </c>
    </row>
    <row r="114718">
      <c r="A114718" s="1" t="s">
        <v>40098</v>
      </c>
    </row>
    <row r="114719">
      <c r="A114719" s="1" t="s">
        <v>40099</v>
      </c>
    </row>
    <row r="114720">
      <c r="A114720" s="1" t="s">
        <v>40100</v>
      </c>
    </row>
    <row r="114721">
      <c r="A114721" s="1" t="s">
        <v>40101</v>
      </c>
    </row>
    <row r="114722">
      <c r="A114722" s="3" t="str">
        <f/>
        <v>#ERROR!</v>
      </c>
    </row>
    <row r="114723">
      <c r="A114723" s="3" t="str">
        <f/>
        <v>#ERROR!</v>
      </c>
    </row>
    <row r="114724">
      <c r="A114724" s="3" t="str">
        <f>O</f>
        <v>#NAME?</v>
      </c>
    </row>
    <row r="114725">
      <c r="A114725" s="1" t="s">
        <v>40102</v>
      </c>
    </row>
    <row r="114726">
      <c r="A114726" s="1" t="s">
        <v>40103</v>
      </c>
    </row>
    <row r="114727">
      <c r="A114727" s="1" t="s">
        <v>39972</v>
      </c>
    </row>
    <row r="114728">
      <c r="A114728" s="1" t="s">
        <v>39626</v>
      </c>
    </row>
    <row r="114729">
      <c r="A114729" s="1" t="s">
        <v>40087</v>
      </c>
    </row>
    <row r="114730">
      <c r="A114730" s="1" t="s">
        <v>40088</v>
      </c>
    </row>
    <row r="114731">
      <c r="A114731" s="1" t="s">
        <v>40089</v>
      </c>
    </row>
    <row r="114732">
      <c r="A114732" s="1" t="s">
        <v>39530</v>
      </c>
    </row>
    <row r="114733">
      <c r="A114733" s="1" t="s">
        <v>40090</v>
      </c>
    </row>
    <row r="114734">
      <c r="A114734" s="1" t="s">
        <v>40091</v>
      </c>
    </row>
    <row r="114735">
      <c r="A114735" s="1" t="s">
        <v>40092</v>
      </c>
    </row>
    <row r="114736">
      <c r="A114736" s="1" t="s">
        <v>21126</v>
      </c>
    </row>
    <row r="114737">
      <c r="A114737" s="1" t="s">
        <v>40095</v>
      </c>
    </row>
    <row r="114738">
      <c r="A114738" s="1" t="s">
        <v>40096</v>
      </c>
    </row>
    <row r="114739">
      <c r="A114739" s="1" t="s">
        <v>40097</v>
      </c>
    </row>
    <row r="114740">
      <c r="A114740" s="1" t="s">
        <v>40098</v>
      </c>
    </row>
    <row r="114741">
      <c r="A114741" s="1" t="s">
        <v>40099</v>
      </c>
    </row>
    <row r="114742">
      <c r="A114742" s="1" t="s">
        <v>40100</v>
      </c>
    </row>
    <row r="114743">
      <c r="A114743" s="1" t="s">
        <v>40101</v>
      </c>
    </row>
    <row r="114744">
      <c r="A114744" s="1" t="s">
        <v>40102</v>
      </c>
    </row>
    <row r="114745">
      <c r="A114745" s="1" t="s">
        <v>40103</v>
      </c>
    </row>
    <row r="114746">
      <c r="A114746" s="1" t="s">
        <v>40104</v>
      </c>
    </row>
    <row r="114747">
      <c r="A114747" s="1" t="s">
        <v>40105</v>
      </c>
    </row>
    <row r="114748">
      <c r="A114748" s="1" t="s">
        <v>39524</v>
      </c>
    </row>
    <row r="114749">
      <c r="A114749" s="1" t="s">
        <v>39773</v>
      </c>
    </row>
    <row r="114750">
      <c r="A114750" s="1" t="s">
        <v>26315</v>
      </c>
    </row>
    <row r="114751">
      <c r="A114751" s="1" t="s">
        <v>7815</v>
      </c>
    </row>
    <row r="114752">
      <c r="A114752" s="1" t="s">
        <v>40106</v>
      </c>
    </row>
    <row r="114753">
      <c r="A114753" s="1" t="s">
        <v>40107</v>
      </c>
    </row>
    <row r="114754">
      <c r="A114754" s="1" t="s">
        <v>40108</v>
      </c>
    </row>
    <row r="114755">
      <c r="A114755" s="1" t="s">
        <v>40109</v>
      </c>
    </row>
    <row r="114756">
      <c r="A114756" s="1" t="s">
        <v>40110</v>
      </c>
    </row>
    <row r="114757">
      <c r="A114757" s="1" t="s">
        <v>40111</v>
      </c>
    </row>
    <row r="114758">
      <c r="A114758" s="1" t="s">
        <v>40112</v>
      </c>
    </row>
    <row r="114759">
      <c r="A114759" s="1" t="s">
        <v>40031</v>
      </c>
    </row>
    <row r="114760">
      <c r="A114760" s="1" t="s">
        <v>8293</v>
      </c>
    </row>
    <row r="114761">
      <c r="A114761" s="1" t="s">
        <v>40113</v>
      </c>
    </row>
    <row r="114762">
      <c r="A114762" s="1" t="s">
        <v>40114</v>
      </c>
    </row>
    <row r="114763">
      <c r="A114763" s="1" t="s">
        <v>40115</v>
      </c>
    </row>
    <row r="114764">
      <c r="A114764" s="1" t="s">
        <v>40116</v>
      </c>
    </row>
    <row r="114765">
      <c r="A114765" s="1" t="s">
        <v>7815</v>
      </c>
    </row>
    <row r="114766">
      <c r="A114766" s="3" t="str">
        <f> Fy | fee</f>
        <v>#ERROR!</v>
      </c>
    </row>
    <row r="114767">
      <c r="A114767" s="1" t="s">
        <v>40117</v>
      </c>
    </row>
    <row r="114768">
      <c r="A114768" s="1" t="s">
        <v>40118</v>
      </c>
    </row>
    <row r="114769">
      <c r="A114769" s="1" t="s">
        <v>40119</v>
      </c>
    </row>
    <row r="114770">
      <c r="A114770" s="1" t="s">
        <v>34601</v>
      </c>
    </row>
    <row r="114771">
      <c r="A114771" s="1" t="s">
        <v>40120</v>
      </c>
    </row>
    <row r="114772">
      <c r="A114772" s="1" t="s">
        <v>40121</v>
      </c>
    </row>
    <row r="114773">
      <c r="A114773" s="1" t="s">
        <v>40122</v>
      </c>
    </row>
    <row r="114774">
      <c r="A114774" s="1" t="s">
        <v>40123</v>
      </c>
    </row>
    <row r="114775">
      <c r="A114775" s="1" t="s">
        <v>966</v>
      </c>
    </row>
    <row r="114776">
      <c r="A114776" s="1" t="s">
        <v>40124</v>
      </c>
    </row>
    <row r="114777">
      <c r="A114777" s="1" t="s">
        <v>14413</v>
      </c>
    </row>
    <row r="114778">
      <c r="A114778" s="1" t="s">
        <v>40125</v>
      </c>
    </row>
    <row r="114779">
      <c r="A114779" s="1" t="s">
        <v>40126</v>
      </c>
    </row>
    <row r="114780">
      <c r="A114780" s="1" t="s">
        <v>39795</v>
      </c>
    </row>
    <row r="114781">
      <c r="A114781" s="1" t="s">
        <v>39701</v>
      </c>
    </row>
    <row r="114782">
      <c r="A114782" s="1" t="s">
        <v>40052</v>
      </c>
    </row>
    <row r="114783">
      <c r="A114783" s="1" t="s">
        <v>39524</v>
      </c>
    </row>
    <row r="114784">
      <c r="A114784" s="1" t="s">
        <v>39773</v>
      </c>
    </row>
    <row r="114785">
      <c r="A114785" s="1" t="s">
        <v>26315</v>
      </c>
    </row>
    <row r="114786">
      <c r="A114786" s="1" t="s">
        <v>40106</v>
      </c>
    </row>
    <row r="114787">
      <c r="A114787" s="1" t="s">
        <v>40107</v>
      </c>
    </row>
    <row r="114788">
      <c r="A114788" s="1" t="s">
        <v>40108</v>
      </c>
    </row>
    <row r="114789">
      <c r="A114789" s="1" t="s">
        <v>40110</v>
      </c>
    </row>
    <row r="114790">
      <c r="A114790" s="1" t="s">
        <v>40111</v>
      </c>
    </row>
    <row r="114791">
      <c r="A114791" s="1" t="s">
        <v>40112</v>
      </c>
    </row>
    <row r="114792">
      <c r="A114792" s="1" t="s">
        <v>40031</v>
      </c>
    </row>
    <row r="114793">
      <c r="A114793" s="1" t="s">
        <v>40113</v>
      </c>
    </row>
    <row r="114794">
      <c r="A114794" s="1" t="s">
        <v>40114</v>
      </c>
    </row>
    <row r="114795">
      <c r="A114795" s="1" t="s">
        <v>40115</v>
      </c>
    </row>
    <row r="114796">
      <c r="A114796" s="1" t="s">
        <v>40116</v>
      </c>
    </row>
    <row r="114797">
      <c r="A114797" s="3" t="str">
        <f> Fy | fee</f>
        <v>#ERROR!</v>
      </c>
    </row>
    <row r="114798">
      <c r="A114798" s="1" t="s">
        <v>40117</v>
      </c>
    </row>
    <row r="114799">
      <c r="A114799" s="1" t="s">
        <v>40118</v>
      </c>
    </row>
    <row r="114800">
      <c r="A114800" s="1" t="s">
        <v>40119</v>
      </c>
    </row>
    <row r="114801">
      <c r="A114801" s="1" t="s">
        <v>34601</v>
      </c>
    </row>
    <row r="114802">
      <c r="A114802" s="1" t="s">
        <v>40120</v>
      </c>
    </row>
    <row r="114803">
      <c r="A114803" s="1" t="s">
        <v>40121</v>
      </c>
    </row>
    <row r="114804">
      <c r="A114804" s="1" t="s">
        <v>40122</v>
      </c>
    </row>
    <row r="114805">
      <c r="A114805" s="1" t="s">
        <v>40123</v>
      </c>
    </row>
    <row r="114806">
      <c r="A114806" s="1" t="s">
        <v>40124</v>
      </c>
    </row>
    <row r="114807">
      <c r="A114807" s="1" t="s">
        <v>14413</v>
      </c>
    </row>
    <row r="114808">
      <c r="A114808" s="1" t="s">
        <v>40125</v>
      </c>
    </row>
    <row r="114809">
      <c r="A114809" s="1" t="s">
        <v>40126</v>
      </c>
    </row>
    <row r="114810">
      <c r="A114810" s="1" t="s">
        <v>39795</v>
      </c>
    </row>
    <row r="114811">
      <c r="A114811" s="1" t="s">
        <v>39871</v>
      </c>
    </row>
    <row r="114812">
      <c r="A114812" s="1" t="s">
        <v>40127</v>
      </c>
    </row>
    <row r="114813">
      <c r="A114813" s="1" t="s">
        <v>40128</v>
      </c>
    </row>
    <row r="114814">
      <c r="A114814" s="1" t="s">
        <v>40129</v>
      </c>
    </row>
    <row r="114815">
      <c r="A114815" s="1" t="s">
        <v>39916</v>
      </c>
    </row>
    <row r="114816">
      <c r="A114816" s="1" t="s">
        <v>40130</v>
      </c>
    </row>
    <row r="114817">
      <c r="A114817" s="1" t="s">
        <v>40131</v>
      </c>
    </row>
    <row r="114818">
      <c r="A114818" s="1" t="s">
        <v>40132</v>
      </c>
    </row>
    <row r="114819">
      <c r="A114819" s="1" t="s">
        <v>40133</v>
      </c>
    </row>
    <row r="114820">
      <c r="A114820" s="1" t="s">
        <v>40128</v>
      </c>
    </row>
    <row r="114821">
      <c r="A114821" s="1" t="s">
        <v>40129</v>
      </c>
    </row>
    <row r="114822">
      <c r="A114822" s="1" t="s">
        <v>39916</v>
      </c>
    </row>
    <row r="114823">
      <c r="A114823" s="1" t="s">
        <v>40130</v>
      </c>
    </row>
    <row r="114824">
      <c r="A114824" s="1" t="s">
        <v>40131</v>
      </c>
    </row>
    <row r="114825">
      <c r="A114825" s="1" t="s">
        <v>40132</v>
      </c>
    </row>
    <row r="114826">
      <c r="A114826" s="1" t="s">
        <v>40134</v>
      </c>
    </row>
    <row r="114827">
      <c r="A114827" s="1" t="s">
        <v>40135</v>
      </c>
    </row>
    <row r="114829">
      <c r="A114829" s="1" t="s">
        <v>40136</v>
      </c>
    </row>
    <row r="114831">
      <c r="A114831" s="1" t="s">
        <v>1597</v>
      </c>
    </row>
    <row r="114833">
      <c r="A114833" s="1" t="s">
        <v>40137</v>
      </c>
    </row>
    <row r="114835">
      <c r="A114835" s="1" t="s">
        <v>39565</v>
      </c>
    </row>
    <row r="114837">
      <c r="A114837" s="1" t="s">
        <v>40138</v>
      </c>
    </row>
    <row r="114839">
      <c r="A114839" s="1" t="s">
        <v>40139</v>
      </c>
    </row>
    <row r="114841">
      <c r="A114841" s="1" t="s">
        <v>7815</v>
      </c>
    </row>
    <row r="114843">
      <c r="A114843" s="1" t="s">
        <v>40140</v>
      </c>
    </row>
    <row r="114845">
      <c r="A114845" s="1" t="s">
        <v>40141</v>
      </c>
    </row>
    <row r="114847">
      <c r="A114847" s="1" t="s">
        <v>40142</v>
      </c>
    </row>
    <row r="114848">
      <c r="A114848" s="1" t="s">
        <v>40143</v>
      </c>
    </row>
    <row r="114850">
      <c r="A114850" s="3" t="str">
        <f/>
        <v>#ERROR!</v>
      </c>
    </row>
    <row r="114851">
      <c r="A114851" s="3" t="str">
        <f/>
        <v>#ERROR!</v>
      </c>
    </row>
    <row r="114852">
      <c r="A114852" s="3" t="str">
        <f/>
        <v>#ERROR!</v>
      </c>
    </row>
    <row r="114854">
      <c r="A114854" s="1" t="s">
        <v>40144</v>
      </c>
    </row>
    <row r="114856">
      <c r="A114856" s="1" t="s">
        <v>40145</v>
      </c>
    </row>
    <row r="114857">
      <c r="A114857" s="1" t="s">
        <v>40146</v>
      </c>
    </row>
    <row r="114859">
      <c r="A114859" s="1" t="s">
        <v>40147</v>
      </c>
    </row>
    <row r="114861">
      <c r="A114861" s="1" t="s">
        <v>39560</v>
      </c>
    </row>
    <row r="114862">
      <c r="A114862" s="1" t="s">
        <v>40148</v>
      </c>
    </row>
    <row r="114863">
      <c r="A114863" s="1" t="s">
        <v>40136</v>
      </c>
    </row>
    <row r="114864">
      <c r="A114864" s="1" t="s">
        <v>40137</v>
      </c>
    </row>
    <row r="114865">
      <c r="A114865" s="1" t="s">
        <v>39565</v>
      </c>
    </row>
    <row r="114866">
      <c r="A114866" s="1" t="s">
        <v>40138</v>
      </c>
    </row>
    <row r="114867">
      <c r="A114867" s="1" t="s">
        <v>40139</v>
      </c>
    </row>
    <row r="114868">
      <c r="A114868" s="1" t="s">
        <v>40140</v>
      </c>
    </row>
    <row r="114869">
      <c r="A114869" s="1" t="s">
        <v>40141</v>
      </c>
    </row>
    <row r="114870">
      <c r="A114870" s="1" t="s">
        <v>40142</v>
      </c>
    </row>
    <row r="114871">
      <c r="A114871" s="1" t="s">
        <v>40143</v>
      </c>
    </row>
    <row r="114872">
      <c r="A114872" s="1" t="s">
        <v>40144</v>
      </c>
    </row>
    <row r="114873">
      <c r="A114873" s="1" t="s">
        <v>40145</v>
      </c>
    </row>
    <row r="114874">
      <c r="A114874" s="1" t="s">
        <v>40146</v>
      </c>
    </row>
    <row r="114875">
      <c r="A114875" s="1" t="s">
        <v>40149</v>
      </c>
    </row>
    <row r="114876">
      <c r="A114876" s="1" t="s">
        <v>40150</v>
      </c>
    </row>
    <row r="114877">
      <c r="A114877" s="1" t="s">
        <v>40151</v>
      </c>
    </row>
    <row r="114878">
      <c r="A114878" s="1" t="s">
        <v>40152</v>
      </c>
    </row>
    <row r="114879">
      <c r="A114879" s="1" t="s">
        <v>40153</v>
      </c>
    </row>
    <row r="114880">
      <c r="A114880" s="1" t="s">
        <v>40154</v>
      </c>
    </row>
    <row r="114881">
      <c r="A114881" s="1" t="s">
        <v>34756</v>
      </c>
    </row>
    <row r="114882">
      <c r="A114882" s="1" t="s">
        <v>40155</v>
      </c>
    </row>
    <row r="114883">
      <c r="A114883" s="1" t="s">
        <v>40156</v>
      </c>
    </row>
    <row r="114884">
      <c r="A114884" s="1" t="s">
        <v>40157</v>
      </c>
    </row>
    <row r="114885">
      <c r="A114885" s="1" t="s">
        <v>40158</v>
      </c>
    </row>
    <row r="114886">
      <c r="A114886" s="1" t="s">
        <v>40159</v>
      </c>
    </row>
    <row r="114887">
      <c r="A114887" s="1" t="s">
        <v>40160</v>
      </c>
    </row>
    <row r="114888">
      <c r="A114888" s="1" t="s">
        <v>7815</v>
      </c>
    </row>
    <row r="114889">
      <c r="A114889" s="1" t="s">
        <v>40161</v>
      </c>
    </row>
    <row r="114890">
      <c r="A114890" s="1" t="s">
        <v>40162</v>
      </c>
    </row>
    <row r="114891">
      <c r="A114891" s="1" t="s">
        <v>40163</v>
      </c>
    </row>
    <row r="114892">
      <c r="A114892" s="1" t="s">
        <v>40164</v>
      </c>
    </row>
    <row r="114893">
      <c r="A114893" s="1" t="s">
        <v>40165</v>
      </c>
    </row>
    <row r="114894">
      <c r="A114894" s="1" t="s">
        <v>40166</v>
      </c>
    </row>
    <row r="114895">
      <c r="A114895" s="1" t="s">
        <v>40167</v>
      </c>
    </row>
    <row r="114896">
      <c r="A114896" s="1" t="s">
        <v>40168</v>
      </c>
    </row>
    <row r="114897">
      <c r="A114897" s="1" t="s">
        <v>40151</v>
      </c>
    </row>
    <row r="114898">
      <c r="A114898" s="1" t="s">
        <v>40152</v>
      </c>
    </row>
    <row r="114899">
      <c r="A114899" s="1" t="s">
        <v>40153</v>
      </c>
    </row>
    <row r="114900">
      <c r="A114900" s="1" t="s">
        <v>40154</v>
      </c>
    </row>
    <row r="114901">
      <c r="A114901" s="1" t="s">
        <v>40155</v>
      </c>
    </row>
    <row r="114902">
      <c r="A114902" s="1" t="s">
        <v>40156</v>
      </c>
    </row>
    <row r="114903">
      <c r="A114903" s="1" t="s">
        <v>40157</v>
      </c>
    </row>
    <row r="114904">
      <c r="A114904" s="1" t="s">
        <v>40158</v>
      </c>
    </row>
    <row r="114905">
      <c r="A114905" s="1" t="s">
        <v>40159</v>
      </c>
    </row>
    <row r="114906">
      <c r="A114906" s="1" t="s">
        <v>40160</v>
      </c>
    </row>
    <row r="114907">
      <c r="A114907" s="1" t="s">
        <v>40161</v>
      </c>
    </row>
    <row r="114908">
      <c r="A114908" s="1" t="s">
        <v>40162</v>
      </c>
    </row>
    <row r="114909">
      <c r="A114909" s="1" t="s">
        <v>40163</v>
      </c>
    </row>
    <row r="114910">
      <c r="A114910" s="1" t="s">
        <v>40164</v>
      </c>
    </row>
    <row r="114911">
      <c r="A114911" s="1" t="s">
        <v>40165</v>
      </c>
    </row>
    <row r="114912">
      <c r="A114912" s="1" t="s">
        <v>40166</v>
      </c>
    </row>
    <row r="114913">
      <c r="A114913" s="1" t="s">
        <v>40167</v>
      </c>
    </row>
    <row r="114914">
      <c r="A114914" s="1" t="s">
        <v>40169</v>
      </c>
    </row>
    <row r="114915">
      <c r="A114915" s="1" t="s">
        <v>40170</v>
      </c>
    </row>
    <row r="114916">
      <c r="A114916" s="1" t="s">
        <v>39524</v>
      </c>
    </row>
    <row r="114917">
      <c r="A114917" s="1" t="s">
        <v>39773</v>
      </c>
    </row>
    <row r="114918">
      <c r="A114918" s="1" t="s">
        <v>4717</v>
      </c>
    </row>
    <row r="114919">
      <c r="A114919" s="1" t="s">
        <v>322</v>
      </c>
    </row>
    <row r="114920">
      <c r="A114920" s="1" t="s">
        <v>322</v>
      </c>
    </row>
    <row r="114921">
      <c r="A114921" s="1" t="s">
        <v>40171</v>
      </c>
    </row>
    <row r="114922">
      <c r="A114922" s="1" t="s">
        <v>40172</v>
      </c>
    </row>
    <row r="114923">
      <c r="A114923" s="1" t="s">
        <v>40173</v>
      </c>
    </row>
    <row r="114924">
      <c r="A114924" s="1" t="s">
        <v>40174</v>
      </c>
    </row>
    <row r="114925">
      <c r="A114925" s="1" t="s">
        <v>40175</v>
      </c>
    </row>
    <row r="114926">
      <c r="A114926" s="1" t="s">
        <v>966</v>
      </c>
    </row>
    <row r="114927">
      <c r="A114927" s="1" t="s">
        <v>40176</v>
      </c>
    </row>
    <row r="114928">
      <c r="A114928" s="1" t="s">
        <v>40177</v>
      </c>
    </row>
    <row r="114929">
      <c r="A114929" s="1" t="s">
        <v>40178</v>
      </c>
    </row>
    <row r="114930">
      <c r="A114930" s="1" t="s">
        <v>35038</v>
      </c>
    </row>
    <row r="114931">
      <c r="A114931" s="1" t="s">
        <v>40179</v>
      </c>
    </row>
    <row r="114932">
      <c r="A114932" s="1" t="s">
        <v>40180</v>
      </c>
    </row>
    <row r="114933">
      <c r="A114933" s="1" t="s">
        <v>40181</v>
      </c>
    </row>
    <row r="114934">
      <c r="A114934" s="1" t="s">
        <v>40182</v>
      </c>
    </row>
    <row r="114935">
      <c r="A114935" s="1" t="s">
        <v>40183</v>
      </c>
    </row>
    <row r="114936">
      <c r="A114936" s="1" t="s">
        <v>40184</v>
      </c>
    </row>
    <row r="114937">
      <c r="A114937" s="1" t="s">
        <v>40185</v>
      </c>
    </row>
    <row r="114938">
      <c r="A114938" s="1" t="s">
        <v>39622</v>
      </c>
    </row>
    <row r="114939">
      <c r="A114939" s="1" t="s">
        <v>40186</v>
      </c>
    </row>
    <row r="114940">
      <c r="A114940" s="1" t="s">
        <v>40187</v>
      </c>
    </row>
    <row r="114941">
      <c r="A114941" s="1" t="s">
        <v>40188</v>
      </c>
    </row>
    <row r="114942">
      <c r="A114942" s="1" t="s">
        <v>39524</v>
      </c>
    </row>
    <row r="114943">
      <c r="A114943" s="1" t="s">
        <v>39773</v>
      </c>
    </row>
    <row r="114944">
      <c r="A114944" s="1" t="s">
        <v>40171</v>
      </c>
    </row>
    <row r="114945">
      <c r="A114945" s="1" t="s">
        <v>40172</v>
      </c>
    </row>
    <row r="114946">
      <c r="A114946" s="1" t="s">
        <v>40173</v>
      </c>
    </row>
    <row r="114947">
      <c r="A114947" s="1" t="s">
        <v>40174</v>
      </c>
    </row>
    <row r="114948">
      <c r="A114948" s="1" t="s">
        <v>40175</v>
      </c>
    </row>
    <row r="114949">
      <c r="A114949" s="1" t="s">
        <v>40176</v>
      </c>
    </row>
    <row r="114950">
      <c r="A114950" s="1" t="s">
        <v>40177</v>
      </c>
    </row>
    <row r="114951">
      <c r="A114951" s="1" t="s">
        <v>40178</v>
      </c>
    </row>
    <row r="114952">
      <c r="A114952" s="1" t="s">
        <v>35038</v>
      </c>
    </row>
    <row r="114953">
      <c r="A114953" s="1" t="s">
        <v>40179</v>
      </c>
    </row>
    <row r="114954">
      <c r="A114954" s="1" t="s">
        <v>40180</v>
      </c>
    </row>
    <row r="114955">
      <c r="A114955" s="1" t="s">
        <v>40181</v>
      </c>
    </row>
    <row r="114956">
      <c r="A114956" s="1" t="s">
        <v>40189</v>
      </c>
    </row>
    <row r="114957">
      <c r="A114957" s="1" t="s">
        <v>40183</v>
      </c>
    </row>
    <row r="114958">
      <c r="A114958" s="1" t="s">
        <v>40184</v>
      </c>
    </row>
    <row r="114959">
      <c r="A114959" s="1" t="s">
        <v>40185</v>
      </c>
    </row>
    <row r="114960">
      <c r="A114960" s="1" t="s">
        <v>39622</v>
      </c>
    </row>
    <row r="114961">
      <c r="A114961" s="1" t="s">
        <v>40186</v>
      </c>
    </row>
    <row r="114962">
      <c r="A114962" s="1" t="s">
        <v>40190</v>
      </c>
    </row>
    <row r="114963">
      <c r="A114963" s="1" t="s">
        <v>40191</v>
      </c>
    </row>
    <row r="114964">
      <c r="A114964" s="1" t="s">
        <v>39524</v>
      </c>
    </row>
    <row r="114965">
      <c r="A114965" s="1" t="s">
        <v>39975</v>
      </c>
    </row>
    <row r="114966">
      <c r="A114966" s="1" t="s">
        <v>40192</v>
      </c>
    </row>
    <row r="114967">
      <c r="A114967" s="1" t="s">
        <v>40193</v>
      </c>
    </row>
    <row r="114968">
      <c r="A114968" s="3" t="str">
        <f> ees i mitt Wie</f>
        <v>#ERROR!</v>
      </c>
    </row>
    <row r="114969">
      <c r="A114969" s="1" t="s">
        <v>40194</v>
      </c>
    </row>
    <row r="114970">
      <c r="A114970" s="1" t="s">
        <v>40195</v>
      </c>
    </row>
    <row r="114971">
      <c r="A114971" s="1" t="s">
        <v>40196</v>
      </c>
    </row>
    <row r="114972">
      <c r="A114972" s="1" t="s">
        <v>40197</v>
      </c>
    </row>
    <row r="114973">
      <c r="A114973" s="3" t="str">
        <f> 1) lige at =</f>
        <v>#ERROR!</v>
      </c>
    </row>
    <row r="114974">
      <c r="A114974" s="1" t="s">
        <v>40198</v>
      </c>
    </row>
    <row r="114975">
      <c r="A114975" s="1" t="s">
        <v>40199</v>
      </c>
    </row>
    <row r="114976">
      <c r="A114976" s="1" t="s">
        <v>33634</v>
      </c>
    </row>
    <row r="114977">
      <c r="A114977" s="1" t="s">
        <v>40200</v>
      </c>
    </row>
    <row r="114978">
      <c r="A114978" s="1" t="s">
        <v>40201</v>
      </c>
    </row>
    <row r="114979">
      <c r="A114979" s="1" t="s">
        <v>40202</v>
      </c>
    </row>
    <row r="114980">
      <c r="A114980" s="1" t="s">
        <v>40203</v>
      </c>
    </row>
    <row r="114981">
      <c r="A114981" s="1" t="s">
        <v>40204</v>
      </c>
    </row>
    <row r="114982">
      <c r="A114982" s="1" t="s">
        <v>977</v>
      </c>
    </row>
    <row r="114983">
      <c r="A114983" s="1" t="s">
        <v>40205</v>
      </c>
    </row>
    <row r="114984">
      <c r="A114984" s="1" t="s">
        <v>40206</v>
      </c>
    </row>
    <row r="114985">
      <c r="A114985" s="1" t="s">
        <v>40207</v>
      </c>
    </row>
    <row r="114986">
      <c r="A114986" s="1" t="s">
        <v>40208</v>
      </c>
    </row>
    <row r="114987">
      <c r="A114987" s="1" t="s">
        <v>40209</v>
      </c>
    </row>
    <row r="114988">
      <c r="A114988" s="1" t="s">
        <v>40210</v>
      </c>
    </row>
    <row r="114989">
      <c r="A114989" s="1" t="s">
        <v>40211</v>
      </c>
    </row>
    <row r="114990">
      <c r="A114990" s="1" t="s">
        <v>39544</v>
      </c>
    </row>
    <row r="114991">
      <c r="A114991" s="1" t="s">
        <v>40212</v>
      </c>
    </row>
    <row r="114992">
      <c r="A114992" s="1" t="s">
        <v>40001</v>
      </c>
    </row>
    <row r="114993">
      <c r="A114993" s="1" t="s">
        <v>39524</v>
      </c>
    </row>
    <row r="114994">
      <c r="A114994" s="1" t="s">
        <v>39975</v>
      </c>
    </row>
    <row r="114995">
      <c r="A114995" s="1" t="s">
        <v>40192</v>
      </c>
    </row>
    <row r="114996">
      <c r="A114996" s="1" t="s">
        <v>40193</v>
      </c>
    </row>
    <row r="114997">
      <c r="A114997" s="3" t="str">
        <f> ees i mitt Wie</f>
        <v>#ERROR!</v>
      </c>
    </row>
    <row r="114998">
      <c r="A114998" s="1" t="s">
        <v>40194</v>
      </c>
    </row>
    <row r="114999">
      <c r="A114999" s="1" t="s">
        <v>40195</v>
      </c>
    </row>
    <row r="115000">
      <c r="A115000" s="1" t="s">
        <v>40196</v>
      </c>
    </row>
    <row r="115001">
      <c r="A115001" s="1" t="s">
        <v>40197</v>
      </c>
    </row>
    <row r="115002">
      <c r="A115002" s="3" t="str">
        <f> 1) lige at =</f>
        <v>#ERROR!</v>
      </c>
    </row>
    <row r="115003">
      <c r="A115003" s="1" t="s">
        <v>40198</v>
      </c>
    </row>
    <row r="115004">
      <c r="A115004" s="1" t="s">
        <v>40199</v>
      </c>
    </row>
    <row r="115005">
      <c r="A115005" s="1" t="s">
        <v>33634</v>
      </c>
    </row>
    <row r="115006">
      <c r="A115006" s="1" t="s">
        <v>40200</v>
      </c>
    </row>
    <row r="115007">
      <c r="A115007" s="1" t="s">
        <v>40201</v>
      </c>
    </row>
    <row r="115008">
      <c r="A115008" s="1" t="s">
        <v>40202</v>
      </c>
    </row>
    <row r="115009">
      <c r="A115009" s="1" t="s">
        <v>40203</v>
      </c>
    </row>
    <row r="115010">
      <c r="A115010" s="1" t="s">
        <v>40204</v>
      </c>
    </row>
    <row r="115011">
      <c r="A115011" s="1" t="s">
        <v>40205</v>
      </c>
    </row>
    <row r="115012">
      <c r="A115012" s="1" t="s">
        <v>40206</v>
      </c>
    </row>
    <row r="115013">
      <c r="A115013" s="1" t="s">
        <v>40207</v>
      </c>
    </row>
    <row r="115014">
      <c r="A115014" s="1" t="s">
        <v>40208</v>
      </c>
    </row>
    <row r="115015">
      <c r="A115015" s="1" t="s">
        <v>40209</v>
      </c>
    </row>
    <row r="115016">
      <c r="A115016" s="1" t="s">
        <v>40210</v>
      </c>
    </row>
    <row r="115017">
      <c r="A115017" s="1" t="s">
        <v>40211</v>
      </c>
    </row>
    <row r="115018">
      <c r="A115018" s="1" t="s">
        <v>39544</v>
      </c>
    </row>
    <row r="115019">
      <c r="A115019" s="1" t="s">
        <v>40213</v>
      </c>
    </row>
    <row r="115020">
      <c r="A115020" s="1" t="s">
        <v>40214</v>
      </c>
    </row>
    <row r="115021">
      <c r="A115021" s="1" t="s">
        <v>40215</v>
      </c>
    </row>
    <row r="115022">
      <c r="A115022" s="1" t="s">
        <v>40216</v>
      </c>
    </row>
    <row r="115023">
      <c r="A115023" s="1" t="s">
        <v>40217</v>
      </c>
    </row>
    <row r="115024">
      <c r="A115024" s="1" t="s">
        <v>40218</v>
      </c>
    </row>
    <row r="115025">
      <c r="A115025" s="1" t="s">
        <v>40219</v>
      </c>
    </row>
    <row r="115026">
      <c r="A115026" s="1" t="s">
        <v>40220</v>
      </c>
    </row>
    <row r="115027">
      <c r="A115027" s="1" t="s">
        <v>40215</v>
      </c>
    </row>
    <row r="115028">
      <c r="A115028" s="1" t="s">
        <v>40216</v>
      </c>
    </row>
    <row r="115029">
      <c r="A115029" s="1" t="s">
        <v>40221</v>
      </c>
    </row>
    <row r="115030">
      <c r="A115030" s="1" t="s">
        <v>40218</v>
      </c>
    </row>
    <row r="115031">
      <c r="A115031" s="1" t="s">
        <v>40219</v>
      </c>
    </row>
    <row r="115032">
      <c r="A115032" s="1" t="s">
        <v>40222</v>
      </c>
    </row>
    <row r="115033">
      <c r="A115033" s="1" t="s">
        <v>40223</v>
      </c>
    </row>
    <row r="115034">
      <c r="A115034" s="1" t="s">
        <v>39524</v>
      </c>
    </row>
    <row r="115035">
      <c r="A115035" s="1" t="s">
        <v>40224</v>
      </c>
    </row>
    <row r="115036">
      <c r="A115036" s="1" t="s">
        <v>40225</v>
      </c>
    </row>
    <row r="115037">
      <c r="A115037" s="1" t="s">
        <v>40226</v>
      </c>
    </row>
    <row r="115038">
      <c r="A115038" s="1" t="s">
        <v>40227</v>
      </c>
    </row>
    <row r="115039">
      <c r="A115039" s="1" t="s">
        <v>40228</v>
      </c>
    </row>
    <row r="115040">
      <c r="A115040" s="1" t="s">
        <v>40229</v>
      </c>
    </row>
    <row r="115041">
      <c r="A115041" s="1" t="s">
        <v>7815</v>
      </c>
    </row>
    <row r="115042">
      <c r="A115042" s="1" t="s">
        <v>40230</v>
      </c>
    </row>
    <row r="115043">
      <c r="A115043" s="1" t="s">
        <v>322</v>
      </c>
    </row>
    <row r="115044">
      <c r="A115044" s="1" t="s">
        <v>40231</v>
      </c>
    </row>
    <row r="115045">
      <c r="A115045" s="1" t="s">
        <v>40232</v>
      </c>
    </row>
    <row r="115046">
      <c r="A115046" s="1" t="s">
        <v>40233</v>
      </c>
    </row>
    <row r="115047">
      <c r="A115047" s="1" t="s">
        <v>21126</v>
      </c>
    </row>
    <row r="115048">
      <c r="A115048" s="1" t="s">
        <v>40234</v>
      </c>
    </row>
    <row r="115049">
      <c r="A115049" s="1" t="s">
        <v>40235</v>
      </c>
    </row>
    <row r="115050">
      <c r="A115050" s="1" t="s">
        <v>40236</v>
      </c>
    </row>
    <row r="115051">
      <c r="A115051" s="1" t="s">
        <v>40237</v>
      </c>
    </row>
    <row r="115052">
      <c r="A115052" s="1" t="s">
        <v>40238</v>
      </c>
    </row>
    <row r="115053">
      <c r="A115053" s="1" t="s">
        <v>40239</v>
      </c>
    </row>
    <row r="115054">
      <c r="A115054" s="1" t="s">
        <v>40240</v>
      </c>
    </row>
    <row r="115055">
      <c r="A115055" s="1" t="s">
        <v>22373</v>
      </c>
    </row>
    <row r="115056">
      <c r="A115056" s="1" t="s">
        <v>40241</v>
      </c>
    </row>
    <row r="115057">
      <c r="A115057" s="1" t="s">
        <v>40242</v>
      </c>
    </row>
    <row r="115058">
      <c r="A115058" s="1" t="s">
        <v>40243</v>
      </c>
    </row>
    <row r="115059">
      <c r="A115059" s="1" t="s">
        <v>40244</v>
      </c>
    </row>
    <row r="115060">
      <c r="A115060" s="1" t="s">
        <v>40132</v>
      </c>
    </row>
    <row r="115061">
      <c r="A115061" s="1" t="s">
        <v>40245</v>
      </c>
    </row>
    <row r="115062">
      <c r="A115062" s="1" t="s">
        <v>40246</v>
      </c>
    </row>
    <row r="115063">
      <c r="A115063" s="1" t="s">
        <v>40247</v>
      </c>
    </row>
    <row r="115064">
      <c r="A115064" s="1" t="s">
        <v>39524</v>
      </c>
    </row>
    <row r="115065">
      <c r="A115065" s="1" t="s">
        <v>40224</v>
      </c>
    </row>
    <row r="115066">
      <c r="A115066" s="1" t="s">
        <v>40225</v>
      </c>
    </row>
    <row r="115067">
      <c r="A115067" s="1" t="s">
        <v>40226</v>
      </c>
    </row>
    <row r="115068">
      <c r="A115068" s="1" t="s">
        <v>40227</v>
      </c>
    </row>
    <row r="115069">
      <c r="A115069" s="1" t="s">
        <v>40228</v>
      </c>
    </row>
    <row r="115070">
      <c r="A115070" s="1" t="s">
        <v>40229</v>
      </c>
    </row>
    <row r="115071">
      <c r="A115071" s="1" t="s">
        <v>40230</v>
      </c>
    </row>
    <row r="115072">
      <c r="A115072" s="1" t="s">
        <v>40231</v>
      </c>
    </row>
    <row r="115073">
      <c r="A115073" s="1" t="s">
        <v>40232</v>
      </c>
    </row>
    <row r="115074">
      <c r="A115074" s="1" t="s">
        <v>40233</v>
      </c>
    </row>
    <row r="115075">
      <c r="A115075" s="1" t="s">
        <v>21126</v>
      </c>
    </row>
    <row r="115076">
      <c r="A115076" s="1" t="s">
        <v>40234</v>
      </c>
    </row>
    <row r="115077">
      <c r="A115077" s="1" t="s">
        <v>40235</v>
      </c>
    </row>
    <row r="115078">
      <c r="A115078" s="1" t="s">
        <v>40236</v>
      </c>
    </row>
    <row r="115079">
      <c r="A115079" s="1" t="s">
        <v>40237</v>
      </c>
    </row>
    <row r="115080">
      <c r="A115080" s="1" t="s">
        <v>40238</v>
      </c>
    </row>
    <row r="115081">
      <c r="A115081" s="1" t="s">
        <v>40239</v>
      </c>
    </row>
    <row r="115082">
      <c r="A115082" s="1" t="s">
        <v>40240</v>
      </c>
    </row>
    <row r="115083">
      <c r="A115083" s="1" t="s">
        <v>40241</v>
      </c>
    </row>
    <row r="115084">
      <c r="A115084" s="1" t="s">
        <v>40242</v>
      </c>
    </row>
    <row r="115085">
      <c r="A115085" s="1" t="s">
        <v>40243</v>
      </c>
    </row>
    <row r="115086">
      <c r="A115086" s="1" t="s">
        <v>40244</v>
      </c>
    </row>
    <row r="115087">
      <c r="A115087" s="1" t="s">
        <v>40132</v>
      </c>
    </row>
    <row r="115088">
      <c r="A115088" s="1" t="s">
        <v>40245</v>
      </c>
    </row>
    <row r="115089">
      <c r="A115089" s="1" t="s">
        <v>40248</v>
      </c>
    </row>
    <row r="115090">
      <c r="A115090" s="1" t="s">
        <v>40249</v>
      </c>
    </row>
    <row r="115091">
      <c r="A115091" s="1" t="s">
        <v>39524</v>
      </c>
    </row>
    <row r="115092">
      <c r="A115092" s="1" t="s">
        <v>39657</v>
      </c>
    </row>
    <row r="115093">
      <c r="A115093" s="1" t="s">
        <v>40250</v>
      </c>
    </row>
    <row r="115094">
      <c r="A115094" s="1" t="s">
        <v>40251</v>
      </c>
    </row>
    <row r="115095">
      <c r="A115095" s="1" t="s">
        <v>40252</v>
      </c>
    </row>
    <row r="115096">
      <c r="A115096" s="1" t="s">
        <v>40253</v>
      </c>
    </row>
    <row r="115097">
      <c r="A115097" s="1" t="s">
        <v>9563</v>
      </c>
    </row>
    <row r="115098">
      <c r="A115098" s="1" t="s">
        <v>40254</v>
      </c>
    </row>
    <row r="115099">
      <c r="A115099" s="1" t="s">
        <v>40255</v>
      </c>
    </row>
    <row r="115100">
      <c r="A115100" s="1" t="s">
        <v>40256</v>
      </c>
    </row>
    <row r="115101">
      <c r="A115101" s="1" t="s">
        <v>40257</v>
      </c>
    </row>
    <row r="115102">
      <c r="A115102" s="1" t="s">
        <v>40258</v>
      </c>
    </row>
    <row r="115103">
      <c r="A115103" s="1" t="s">
        <v>40259</v>
      </c>
    </row>
    <row r="115104">
      <c r="A115104" s="1" t="s">
        <v>40260</v>
      </c>
    </row>
    <row r="115105">
      <c r="A115105" s="1" t="s">
        <v>40261</v>
      </c>
    </row>
    <row r="115106">
      <c r="A115106" s="1" t="s">
        <v>40262</v>
      </c>
    </row>
    <row r="115107">
      <c r="A115107" s="1" t="s">
        <v>40263</v>
      </c>
    </row>
    <row r="115108">
      <c r="A115108" s="1" t="s">
        <v>40264</v>
      </c>
    </row>
    <row r="115109">
      <c r="A115109" s="1" t="s">
        <v>40265</v>
      </c>
    </row>
    <row r="115110">
      <c r="A115110" s="1" t="s">
        <v>977</v>
      </c>
    </row>
    <row r="115111">
      <c r="A115111" s="1" t="s">
        <v>34601</v>
      </c>
    </row>
    <row r="115112">
      <c r="A115112" s="1" t="s">
        <v>40266</v>
      </c>
    </row>
    <row r="115113">
      <c r="A115113" s="1" t="s">
        <v>40267</v>
      </c>
    </row>
    <row r="115114">
      <c r="A115114" s="1" t="s">
        <v>40268</v>
      </c>
    </row>
    <row r="115115">
      <c r="A115115" s="1" t="s">
        <v>40269</v>
      </c>
    </row>
    <row r="115116">
      <c r="A115116" s="1" t="s">
        <v>40270</v>
      </c>
    </row>
    <row r="115117">
      <c r="A115117" s="1" t="s">
        <v>39597</v>
      </c>
    </row>
    <row r="115118">
      <c r="A115118" s="1" t="s">
        <v>40271</v>
      </c>
    </row>
    <row r="115119">
      <c r="A115119" s="1" t="s">
        <v>40272</v>
      </c>
    </row>
    <row r="115120">
      <c r="A115120" s="1" t="s">
        <v>39524</v>
      </c>
    </row>
    <row r="115121">
      <c r="A115121" s="1" t="s">
        <v>39657</v>
      </c>
    </row>
    <row r="115122">
      <c r="A115122" s="1" t="s">
        <v>40250</v>
      </c>
    </row>
    <row r="115123">
      <c r="A115123" s="1" t="s">
        <v>40252</v>
      </c>
    </row>
    <row r="115124">
      <c r="A115124" s="1" t="s">
        <v>40253</v>
      </c>
    </row>
    <row r="115125">
      <c r="A115125" s="1" t="s">
        <v>40273</v>
      </c>
    </row>
    <row r="115126">
      <c r="A115126" s="1" t="s">
        <v>40255</v>
      </c>
    </row>
    <row r="115127">
      <c r="A115127" s="1" t="s">
        <v>40274</v>
      </c>
    </row>
    <row r="115128">
      <c r="A115128" s="1" t="s">
        <v>40275</v>
      </c>
    </row>
    <row r="115129">
      <c r="A115129" s="1" t="s">
        <v>40258</v>
      </c>
    </row>
    <row r="115130">
      <c r="A115130" s="1" t="s">
        <v>40259</v>
      </c>
    </row>
    <row r="115131">
      <c r="A115131" s="1" t="s">
        <v>40260</v>
      </c>
    </row>
    <row r="115132">
      <c r="A115132" s="1" t="s">
        <v>40261</v>
      </c>
    </row>
    <row r="115133">
      <c r="A115133" s="1" t="s">
        <v>40262</v>
      </c>
    </row>
    <row r="115134">
      <c r="A115134" s="1" t="s">
        <v>40263</v>
      </c>
    </row>
    <row r="115135">
      <c r="A115135" s="1" t="s">
        <v>40264</v>
      </c>
    </row>
    <row r="115136">
      <c r="A115136" s="1" t="s">
        <v>40265</v>
      </c>
    </row>
    <row r="115137">
      <c r="A115137" s="1" t="s">
        <v>34601</v>
      </c>
    </row>
    <row r="115138">
      <c r="A115138" s="1" t="s">
        <v>40266</v>
      </c>
    </row>
    <row r="115139">
      <c r="A115139" s="1" t="s">
        <v>40267</v>
      </c>
    </row>
    <row r="115140">
      <c r="A115140" s="1" t="s">
        <v>40268</v>
      </c>
    </row>
    <row r="115141">
      <c r="A115141" s="1" t="s">
        <v>40269</v>
      </c>
    </row>
    <row r="115142">
      <c r="A115142" s="1" t="s">
        <v>40270</v>
      </c>
    </row>
    <row r="115143">
      <c r="A115143" s="1" t="s">
        <v>39597</v>
      </c>
    </row>
    <row r="115144">
      <c r="A115144" s="1" t="s">
        <v>40276</v>
      </c>
    </row>
    <row r="115145">
      <c r="A115145" s="1" t="s">
        <v>40277</v>
      </c>
    </row>
    <row r="115146">
      <c r="A115146" s="1" t="s">
        <v>39524</v>
      </c>
    </row>
    <row r="115147">
      <c r="A115147" s="1" t="s">
        <v>39773</v>
      </c>
    </row>
    <row r="115148">
      <c r="A115148" s="1" t="s">
        <v>40278</v>
      </c>
    </row>
    <row r="115149">
      <c r="A115149" s="1" t="s">
        <v>40279</v>
      </c>
    </row>
    <row r="115150">
      <c r="A115150" s="1" t="s">
        <v>34176</v>
      </c>
    </row>
    <row r="115151">
      <c r="A115151" s="1" t="s">
        <v>40280</v>
      </c>
    </row>
    <row r="115152">
      <c r="A115152" s="1" t="s">
        <v>40281</v>
      </c>
    </row>
    <row r="115153">
      <c r="A115153" s="1" t="s">
        <v>40282</v>
      </c>
    </row>
    <row r="115154">
      <c r="A115154" s="1" t="s">
        <v>40283</v>
      </c>
    </row>
    <row r="115155">
      <c r="A115155" s="1" t="s">
        <v>40284</v>
      </c>
    </row>
    <row r="115156">
      <c r="A115156" s="1" t="s">
        <v>40285</v>
      </c>
    </row>
    <row r="115157">
      <c r="A115157" s="1" t="s">
        <v>40286</v>
      </c>
    </row>
    <row r="115158">
      <c r="A115158" s="1" t="s">
        <v>40287</v>
      </c>
    </row>
    <row r="115159">
      <c r="A115159" s="1" t="s">
        <v>40288</v>
      </c>
    </row>
    <row r="115160">
      <c r="A115160" s="1" t="s">
        <v>40289</v>
      </c>
    </row>
    <row r="115161">
      <c r="A115161" s="1" t="s">
        <v>40290</v>
      </c>
    </row>
    <row r="115162">
      <c r="A115162" s="1" t="s">
        <v>40291</v>
      </c>
    </row>
    <row r="115163">
      <c r="A115163" s="1" t="s">
        <v>40292</v>
      </c>
    </row>
    <row r="115164">
      <c r="A115164" s="1" t="s">
        <v>40293</v>
      </c>
    </row>
    <row r="115165">
      <c r="A115165" s="1" t="s">
        <v>40294</v>
      </c>
    </row>
    <row r="115166">
      <c r="A115166" s="1" t="s">
        <v>40131</v>
      </c>
    </row>
    <row r="115167">
      <c r="A115167" s="1" t="s">
        <v>40295</v>
      </c>
    </row>
    <row r="115168">
      <c r="A115168" s="1" t="s">
        <v>40296</v>
      </c>
    </row>
    <row r="115169">
      <c r="A115169" s="1" t="s">
        <v>39524</v>
      </c>
    </row>
    <row r="115170">
      <c r="A115170" s="1" t="s">
        <v>39773</v>
      </c>
    </row>
    <row r="115171">
      <c r="A115171" s="1" t="s">
        <v>40278</v>
      </c>
    </row>
    <row r="115172">
      <c r="A115172" s="1" t="s">
        <v>40279</v>
      </c>
    </row>
    <row r="115173">
      <c r="A115173" s="1" t="s">
        <v>40280</v>
      </c>
    </row>
    <row r="115174">
      <c r="A115174" s="1" t="s">
        <v>40281</v>
      </c>
    </row>
    <row r="115175">
      <c r="A115175" s="1" t="s">
        <v>40282</v>
      </c>
    </row>
    <row r="115176">
      <c r="A115176" s="1" t="s">
        <v>40283</v>
      </c>
    </row>
    <row r="115177">
      <c r="A115177" s="1" t="s">
        <v>40284</v>
      </c>
    </row>
    <row r="115178">
      <c r="A115178" s="1" t="s">
        <v>40285</v>
      </c>
    </row>
    <row r="115179">
      <c r="A115179" s="1" t="s">
        <v>40286</v>
      </c>
    </row>
    <row r="115180">
      <c r="A115180" s="1" t="s">
        <v>40287</v>
      </c>
    </row>
    <row r="115181">
      <c r="A115181" s="1" t="s">
        <v>40288</v>
      </c>
    </row>
    <row r="115182">
      <c r="A115182" s="1" t="s">
        <v>40289</v>
      </c>
    </row>
    <row r="115183">
      <c r="A115183" s="1" t="s">
        <v>40290</v>
      </c>
    </row>
    <row r="115184">
      <c r="A115184" s="1" t="s">
        <v>40291</v>
      </c>
    </row>
    <row r="115185">
      <c r="A115185" s="1" t="s">
        <v>40292</v>
      </c>
    </row>
    <row r="115186">
      <c r="A115186" s="1" t="s">
        <v>40293</v>
      </c>
    </row>
    <row r="115187">
      <c r="A115187" s="1" t="s">
        <v>40294</v>
      </c>
    </row>
    <row r="115188">
      <c r="A115188" s="1" t="s">
        <v>40131</v>
      </c>
    </row>
    <row r="115189">
      <c r="A115189" s="1" t="s">
        <v>40295</v>
      </c>
    </row>
    <row r="115190">
      <c r="A115190" s="1" t="s">
        <v>40297</v>
      </c>
    </row>
    <row r="115191">
      <c r="A115191" s="1" t="s">
        <v>40298</v>
      </c>
    </row>
    <row r="115192">
      <c r="A115192" s="1" t="s">
        <v>40299</v>
      </c>
    </row>
    <row r="115193">
      <c r="A115193" s="1" t="s">
        <v>39773</v>
      </c>
    </row>
    <row r="115194">
      <c r="A115194" s="1" t="s">
        <v>40300</v>
      </c>
    </row>
    <row r="115195">
      <c r="A115195" s="1" t="s">
        <v>40301</v>
      </c>
    </row>
    <row r="115196">
      <c r="A115196" s="1" t="s">
        <v>40302</v>
      </c>
    </row>
    <row r="115197">
      <c r="A115197" s="1" t="s">
        <v>40303</v>
      </c>
    </row>
    <row r="115198">
      <c r="A115198" s="1" t="s">
        <v>40304</v>
      </c>
    </row>
    <row r="115199">
      <c r="A115199" s="1" t="s">
        <v>40305</v>
      </c>
    </row>
    <row r="115200">
      <c r="A115200" s="1" t="s">
        <v>40306</v>
      </c>
    </row>
    <row r="115201">
      <c r="A115201" s="1" t="s">
        <v>40307</v>
      </c>
    </row>
    <row r="115202">
      <c r="A115202" s="1" t="s">
        <v>40308</v>
      </c>
    </row>
    <row r="115203">
      <c r="A115203" s="1" t="s">
        <v>40309</v>
      </c>
    </row>
    <row r="115204">
      <c r="A115204" s="1" t="s">
        <v>40299</v>
      </c>
    </row>
    <row r="115205">
      <c r="A115205" s="1" t="s">
        <v>39773</v>
      </c>
    </row>
    <row r="115206">
      <c r="A115206" s="1" t="s">
        <v>40301</v>
      </c>
    </row>
    <row r="115207">
      <c r="A115207" s="1" t="s">
        <v>40310</v>
      </c>
    </row>
    <row r="115208">
      <c r="A115208" s="1" t="s">
        <v>40303</v>
      </c>
    </row>
    <row r="115209">
      <c r="A115209" s="1" t="s">
        <v>40304</v>
      </c>
    </row>
    <row r="115210">
      <c r="A115210" s="1" t="s">
        <v>40305</v>
      </c>
    </row>
    <row r="115211">
      <c r="A115211" s="1" t="s">
        <v>40306</v>
      </c>
    </row>
    <row r="115212">
      <c r="A115212" s="1" t="s">
        <v>40307</v>
      </c>
    </row>
    <row r="115213">
      <c r="A115213" s="1" t="s">
        <v>40311</v>
      </c>
    </row>
    <row r="115214">
      <c r="A115214" s="1" t="s">
        <v>40312</v>
      </c>
    </row>
    <row r="115215">
      <c r="A115215" s="1" t="s">
        <v>40313</v>
      </c>
    </row>
    <row r="115216">
      <c r="A115216" s="1" t="s">
        <v>39524</v>
      </c>
    </row>
    <row r="115217">
      <c r="A115217" s="1" t="s">
        <v>39975</v>
      </c>
    </row>
    <row r="115218">
      <c r="A115218" s="1" t="s">
        <v>40314</v>
      </c>
    </row>
    <row r="115219">
      <c r="A115219" s="1" t="s">
        <v>40315</v>
      </c>
    </row>
    <row r="115220">
      <c r="A115220" s="1" t="s">
        <v>40316</v>
      </c>
    </row>
    <row r="115221">
      <c r="A115221" s="1" t="s">
        <v>40317</v>
      </c>
    </row>
    <row r="115222">
      <c r="A115222" s="1" t="s">
        <v>40318</v>
      </c>
    </row>
    <row r="115223">
      <c r="A115223" s="1" t="s">
        <v>40319</v>
      </c>
    </row>
    <row r="115224">
      <c r="A115224" s="1" t="s">
        <v>40320</v>
      </c>
    </row>
    <row r="115225">
      <c r="A115225" s="1" t="s">
        <v>40321</v>
      </c>
    </row>
    <row r="115226">
      <c r="A115226" s="1" t="s">
        <v>40322</v>
      </c>
    </row>
    <row r="115227">
      <c r="A115227" s="1" t="s">
        <v>40323</v>
      </c>
    </row>
    <row r="115228">
      <c r="A115228" s="1" t="s">
        <v>40324</v>
      </c>
    </row>
    <row r="115229">
      <c r="A115229" s="1" t="s">
        <v>40325</v>
      </c>
    </row>
    <row r="115230">
      <c r="A115230" s="3" t="str">
        <f> tht ae</f>
        <v>#ERROR!</v>
      </c>
    </row>
    <row r="115231">
      <c r="A115231" s="3" t="str">
        <f> else WES ee lee</f>
        <v>#ERROR!</v>
      </c>
    </row>
    <row r="115232">
      <c r="A115232" s="1" t="s">
        <v>35197</v>
      </c>
    </row>
    <row r="115233">
      <c r="A115233" s="1" t="s">
        <v>40326</v>
      </c>
    </row>
    <row r="115234">
      <c r="A115234" s="1" t="s">
        <v>40327</v>
      </c>
    </row>
    <row r="115235">
      <c r="A115235" s="1" t="s">
        <v>40328</v>
      </c>
    </row>
    <row r="115236">
      <c r="A115236" s="1" t="s">
        <v>40329</v>
      </c>
    </row>
    <row r="115237">
      <c r="A115237" s="1" t="s">
        <v>40330</v>
      </c>
    </row>
    <row r="115238">
      <c r="A115238" s="1" t="s">
        <v>40331</v>
      </c>
    </row>
    <row r="115239">
      <c r="A115239" s="1" t="s">
        <v>40332</v>
      </c>
    </row>
    <row r="115240">
      <c r="A115240" s="3" t="str">
        <f> | Z ZS</f>
        <v>#ERROR!</v>
      </c>
    </row>
    <row r="115241">
      <c r="A115241" s="1" t="s">
        <v>40333</v>
      </c>
    </row>
    <row r="115242">
      <c r="A115242" s="3" t="str">
        <f> ag en oy</f>
        <v>#ERROR!</v>
      </c>
    </row>
    <row r="115243">
      <c r="A115243" s="1" t="s">
        <v>40334</v>
      </c>
    </row>
    <row r="115244">
      <c r="A115244" s="1" t="s">
        <v>40335</v>
      </c>
    </row>
    <row r="115245">
      <c r="A115245" s="1" t="s">
        <v>40336</v>
      </c>
    </row>
    <row r="115246">
      <c r="A115246" s="1" t="s">
        <v>40337</v>
      </c>
    </row>
    <row r="115247">
      <c r="A115247" s="1" t="s">
        <v>40338</v>
      </c>
    </row>
    <row r="115248">
      <c r="A115248" s="1" t="s">
        <v>39543</v>
      </c>
    </row>
    <row r="115249">
      <c r="A115249" s="1" t="s">
        <v>40339</v>
      </c>
    </row>
    <row r="115250">
      <c r="A115250" s="1" t="s">
        <v>40340</v>
      </c>
    </row>
    <row r="115251">
      <c r="A115251" s="1" t="s">
        <v>40001</v>
      </c>
    </row>
    <row r="115252">
      <c r="A115252" s="1" t="s">
        <v>39524</v>
      </c>
    </row>
    <row r="115253">
      <c r="A115253" s="1" t="s">
        <v>39975</v>
      </c>
    </row>
    <row r="115254">
      <c r="A115254" s="1" t="s">
        <v>40314</v>
      </c>
    </row>
    <row r="115255">
      <c r="A115255" s="1" t="s">
        <v>40315</v>
      </c>
    </row>
    <row r="115256">
      <c r="A115256" s="1" t="s">
        <v>40316</v>
      </c>
    </row>
    <row r="115257">
      <c r="A115257" s="1" t="s">
        <v>40317</v>
      </c>
    </row>
    <row r="115258">
      <c r="A115258" s="1" t="s">
        <v>40318</v>
      </c>
    </row>
    <row r="115259">
      <c r="A115259" s="1" t="s">
        <v>40319</v>
      </c>
    </row>
    <row r="115260">
      <c r="A115260" s="1" t="s">
        <v>40320</v>
      </c>
    </row>
    <row r="115261">
      <c r="A115261" s="1" t="s">
        <v>40321</v>
      </c>
    </row>
    <row r="115262">
      <c r="A115262" s="1" t="s">
        <v>40341</v>
      </c>
    </row>
    <row r="115263">
      <c r="A115263" s="1" t="s">
        <v>40323</v>
      </c>
    </row>
    <row r="115264">
      <c r="A115264" s="1" t="s">
        <v>40342</v>
      </c>
    </row>
    <row r="115265">
      <c r="A115265" s="1" t="s">
        <v>40325</v>
      </c>
    </row>
    <row r="115266">
      <c r="A115266" s="3" t="str">
        <f> tht ae</f>
        <v>#ERROR!</v>
      </c>
    </row>
    <row r="115267">
      <c r="A115267" s="3" t="str">
        <f> else WES ee lee</f>
        <v>#ERROR!</v>
      </c>
    </row>
    <row r="115268">
      <c r="A115268" s="1" t="s">
        <v>35197</v>
      </c>
    </row>
    <row r="115269">
      <c r="A115269" s="1" t="s">
        <v>40326</v>
      </c>
    </row>
    <row r="115270">
      <c r="A115270" s="1" t="s">
        <v>40327</v>
      </c>
    </row>
    <row r="115271">
      <c r="A115271" s="1" t="s">
        <v>40328</v>
      </c>
    </row>
    <row r="115272">
      <c r="A115272" s="1" t="s">
        <v>40329</v>
      </c>
    </row>
    <row r="115273">
      <c r="A115273" s="1" t="s">
        <v>40330</v>
      </c>
    </row>
    <row r="115274">
      <c r="A115274" s="1" t="s">
        <v>40331</v>
      </c>
    </row>
    <row r="115275">
      <c r="A115275" s="1" t="s">
        <v>40332</v>
      </c>
    </row>
    <row r="115276">
      <c r="A115276" s="3" t="str">
        <f> | Z ZS</f>
        <v>#ERROR!</v>
      </c>
    </row>
    <row r="115277">
      <c r="A115277" s="1" t="s">
        <v>40333</v>
      </c>
    </row>
    <row r="115278">
      <c r="A115278" s="3" t="str">
        <f> ag en oy</f>
        <v>#ERROR!</v>
      </c>
    </row>
    <row r="115279">
      <c r="A115279" s="1" t="s">
        <v>40334</v>
      </c>
    </row>
    <row r="115280">
      <c r="A115280" s="1" t="s">
        <v>40335</v>
      </c>
    </row>
    <row r="115281">
      <c r="A115281" s="1" t="s">
        <v>40336</v>
      </c>
    </row>
    <row r="115282">
      <c r="A115282" s="1" t="s">
        <v>40337</v>
      </c>
    </row>
    <row r="115283">
      <c r="A115283" s="1" t="s">
        <v>40338</v>
      </c>
    </row>
    <row r="115284">
      <c r="A115284" s="1" t="s">
        <v>39543</v>
      </c>
    </row>
    <row r="115285">
      <c r="A115285" s="1" t="s">
        <v>40339</v>
      </c>
    </row>
    <row r="115286">
      <c r="A115286" s="1" t="s">
        <v>40343</v>
      </c>
    </row>
    <row r="115287">
      <c r="A115287" s="1" t="s">
        <v>40344</v>
      </c>
    </row>
    <row r="115288">
      <c r="A115288" s="1" t="s">
        <v>40345</v>
      </c>
    </row>
    <row r="115289">
      <c r="A115289" s="1" t="s">
        <v>40346</v>
      </c>
    </row>
    <row r="115290">
      <c r="A115290" s="1" t="s">
        <v>40347</v>
      </c>
    </row>
    <row r="115291">
      <c r="A115291" s="1" t="s">
        <v>40348</v>
      </c>
    </row>
    <row r="115292">
      <c r="A115292" s="1" t="s">
        <v>9563</v>
      </c>
    </row>
    <row r="115293">
      <c r="A115293" s="1" t="s">
        <v>40349</v>
      </c>
    </row>
    <row r="115294">
      <c r="A115294" s="1" t="s">
        <v>40350</v>
      </c>
    </row>
    <row r="115295">
      <c r="A115295" s="1" t="s">
        <v>40351</v>
      </c>
    </row>
    <row r="115296">
      <c r="A115296" s="1" t="s">
        <v>40352</v>
      </c>
    </row>
    <row r="115297">
      <c r="A115297" s="1" t="s">
        <v>40345</v>
      </c>
    </row>
    <row r="115298">
      <c r="A115298" s="1" t="s">
        <v>40346</v>
      </c>
    </row>
    <row r="115299">
      <c r="A115299" s="1" t="s">
        <v>40347</v>
      </c>
    </row>
    <row r="115300">
      <c r="A115300" s="1" t="s">
        <v>40348</v>
      </c>
    </row>
    <row r="115301">
      <c r="A115301" s="1" t="s">
        <v>40349</v>
      </c>
    </row>
    <row r="115302">
      <c r="A115302" s="1" t="s">
        <v>40350</v>
      </c>
    </row>
    <row r="115303">
      <c r="A115303" s="1" t="s">
        <v>40351</v>
      </c>
    </row>
    <row r="115304">
      <c r="A115304" s="1" t="s">
        <v>40353</v>
      </c>
    </row>
    <row r="115305">
      <c r="A115305" s="1" t="s">
        <v>40354</v>
      </c>
    </row>
    <row r="115306">
      <c r="A115306" s="1" t="s">
        <v>39524</v>
      </c>
    </row>
    <row r="115307">
      <c r="A115307" s="1" t="s">
        <v>39657</v>
      </c>
    </row>
    <row r="115308">
      <c r="A115308" s="1" t="s">
        <v>40355</v>
      </c>
    </row>
    <row r="115309">
      <c r="A115309" s="1" t="s">
        <v>966</v>
      </c>
    </row>
    <row r="115310">
      <c r="A115310" s="1" t="s">
        <v>40356</v>
      </c>
    </row>
    <row r="115311">
      <c r="A115311" s="1" t="s">
        <v>40357</v>
      </c>
    </row>
    <row r="115312">
      <c r="A115312" s="1" t="s">
        <v>40358</v>
      </c>
    </row>
    <row r="115313">
      <c r="A115313" s="1" t="s">
        <v>40359</v>
      </c>
    </row>
    <row r="115314">
      <c r="A115314" s="1" t="s">
        <v>40360</v>
      </c>
    </row>
    <row r="115315">
      <c r="A115315" s="1" t="s">
        <v>40361</v>
      </c>
    </row>
    <row r="115316">
      <c r="A115316" s="1" t="s">
        <v>40362</v>
      </c>
    </row>
    <row r="115317">
      <c r="A115317" s="1" t="s">
        <v>40363</v>
      </c>
    </row>
    <row r="115318">
      <c r="A115318" s="1" t="s">
        <v>966</v>
      </c>
    </row>
    <row r="115319">
      <c r="A115319" s="1" t="s">
        <v>40364</v>
      </c>
    </row>
    <row r="115320">
      <c r="A115320" s="1" t="s">
        <v>40365</v>
      </c>
    </row>
    <row r="115321">
      <c r="A115321" s="1" t="s">
        <v>40366</v>
      </c>
    </row>
    <row r="115322">
      <c r="A115322" s="1" t="s">
        <v>40367</v>
      </c>
    </row>
    <row r="115323">
      <c r="A115323" s="1" t="s">
        <v>40368</v>
      </c>
    </row>
    <row r="115324">
      <c r="A115324" s="1" t="s">
        <v>40369</v>
      </c>
    </row>
    <row r="115325">
      <c r="A115325" s="1" t="s">
        <v>40370</v>
      </c>
    </row>
    <row r="115326">
      <c r="A115326" s="1" t="s">
        <v>40371</v>
      </c>
    </row>
    <row r="115327">
      <c r="A115327" s="1" t="s">
        <v>40094</v>
      </c>
    </row>
    <row r="115328">
      <c r="A115328" s="1">
        <v>8.0</v>
      </c>
    </row>
    <row r="115329">
      <c r="A115329" s="1" t="s">
        <v>40372</v>
      </c>
    </row>
    <row r="115330">
      <c r="A115330" s="1" t="s">
        <v>39598</v>
      </c>
    </row>
    <row r="115331">
      <c r="A115331" s="1" t="s">
        <v>40373</v>
      </c>
    </row>
    <row r="115332">
      <c r="A115332" s="1" t="s">
        <v>39524</v>
      </c>
    </row>
    <row r="115333">
      <c r="A115333" s="1" t="s">
        <v>39657</v>
      </c>
    </row>
    <row r="115334">
      <c r="A115334" s="1" t="s">
        <v>40355</v>
      </c>
    </row>
    <row r="115335">
      <c r="A115335" s="1" t="s">
        <v>40356</v>
      </c>
    </row>
    <row r="115336">
      <c r="A115336" s="1" t="s">
        <v>40357</v>
      </c>
    </row>
    <row r="115337">
      <c r="A115337" s="1" t="s">
        <v>40358</v>
      </c>
    </row>
    <row r="115338">
      <c r="A115338" s="1" t="s">
        <v>40359</v>
      </c>
    </row>
    <row r="115339">
      <c r="A115339" s="1" t="s">
        <v>40360</v>
      </c>
    </row>
    <row r="115340">
      <c r="A115340" s="1" t="s">
        <v>40361</v>
      </c>
    </row>
    <row r="115341">
      <c r="A115341" s="1" t="s">
        <v>40362</v>
      </c>
    </row>
    <row r="115342">
      <c r="A115342" s="1" t="s">
        <v>40363</v>
      </c>
    </row>
    <row r="115343">
      <c r="A115343" s="1" t="s">
        <v>40364</v>
      </c>
    </row>
    <row r="115344">
      <c r="A115344" s="1" t="s">
        <v>40365</v>
      </c>
    </row>
    <row r="115345">
      <c r="A115345" s="1" t="s">
        <v>40366</v>
      </c>
    </row>
    <row r="115346">
      <c r="A115346" s="1" t="s">
        <v>40367</v>
      </c>
    </row>
    <row r="115347">
      <c r="A115347" s="1" t="s">
        <v>40368</v>
      </c>
    </row>
    <row r="115348">
      <c r="A115348" s="1" t="s">
        <v>40369</v>
      </c>
    </row>
    <row r="115349">
      <c r="A115349" s="1" t="s">
        <v>40370</v>
      </c>
    </row>
    <row r="115350">
      <c r="A115350" s="1" t="s">
        <v>40371</v>
      </c>
    </row>
    <row r="115351">
      <c r="A115351" s="1" t="s">
        <v>40372</v>
      </c>
    </row>
    <row r="115352">
      <c r="A115352" s="1" t="s">
        <v>39598</v>
      </c>
    </row>
    <row r="115353">
      <c r="A115353" s="1" t="s">
        <v>40374</v>
      </c>
    </row>
    <row r="115354">
      <c r="A115354" s="1" t="s">
        <v>40375</v>
      </c>
    </row>
    <row r="115355">
      <c r="A115355" s="1" t="s">
        <v>39524</v>
      </c>
    </row>
    <row r="115356">
      <c r="A115356" s="1" t="s">
        <v>39657</v>
      </c>
    </row>
    <row r="115357">
      <c r="A115357" s="1" t="s">
        <v>40355</v>
      </c>
    </row>
    <row r="115358">
      <c r="A115358" s="1" t="s">
        <v>966</v>
      </c>
    </row>
    <row r="115359">
      <c r="A115359" s="1" t="s">
        <v>40356</v>
      </c>
    </row>
    <row r="115360">
      <c r="A115360" s="1" t="s">
        <v>40357</v>
      </c>
    </row>
    <row r="115361">
      <c r="A115361" s="1" t="s">
        <v>40358</v>
      </c>
    </row>
    <row r="115362">
      <c r="A115362" s="1" t="s">
        <v>40359</v>
      </c>
    </row>
    <row r="115363">
      <c r="A115363" s="1" t="s">
        <v>40360</v>
      </c>
    </row>
    <row r="115364">
      <c r="A115364" s="1" t="s">
        <v>40361</v>
      </c>
    </row>
    <row r="115365">
      <c r="A115365" s="1" t="s">
        <v>40362</v>
      </c>
    </row>
    <row r="115366">
      <c r="A115366" s="1" t="s">
        <v>40363</v>
      </c>
    </row>
    <row r="115367">
      <c r="A115367" s="1" t="s">
        <v>966</v>
      </c>
    </row>
    <row r="115368">
      <c r="A115368" s="1" t="s">
        <v>40364</v>
      </c>
    </row>
    <row r="115369">
      <c r="A115369" s="1" t="s">
        <v>40365</v>
      </c>
    </row>
    <row r="115370">
      <c r="A115370" s="1" t="s">
        <v>40366</v>
      </c>
    </row>
    <row r="115371">
      <c r="A115371" s="1" t="s">
        <v>40367</v>
      </c>
    </row>
    <row r="115372">
      <c r="A115372" s="1" t="s">
        <v>40368</v>
      </c>
    </row>
    <row r="115373">
      <c r="A115373" s="1" t="s">
        <v>40369</v>
      </c>
    </row>
    <row r="115374">
      <c r="A115374" s="1" t="s">
        <v>40370</v>
      </c>
    </row>
    <row r="115375">
      <c r="A115375" s="1" t="s">
        <v>40371</v>
      </c>
    </row>
    <row r="115376">
      <c r="A115376" s="1" t="s">
        <v>40094</v>
      </c>
    </row>
    <row r="115377">
      <c r="A115377" s="1">
        <v>8.0</v>
      </c>
    </row>
    <row r="115378">
      <c r="A115378" s="1" t="s">
        <v>40372</v>
      </c>
    </row>
    <row r="115379">
      <c r="A115379" s="1" t="s">
        <v>39598</v>
      </c>
    </row>
    <row r="115380">
      <c r="A115380" s="1" t="s">
        <v>40373</v>
      </c>
    </row>
    <row r="115381">
      <c r="A115381" s="1" t="s">
        <v>39524</v>
      </c>
    </row>
    <row r="115382">
      <c r="A115382" s="1" t="s">
        <v>39657</v>
      </c>
    </row>
    <row r="115383">
      <c r="A115383" s="1" t="s">
        <v>40355</v>
      </c>
    </row>
    <row r="115384">
      <c r="A115384" s="1" t="s">
        <v>40356</v>
      </c>
    </row>
    <row r="115385">
      <c r="A115385" s="1" t="s">
        <v>40357</v>
      </c>
    </row>
    <row r="115386">
      <c r="A115386" s="1" t="s">
        <v>40358</v>
      </c>
    </row>
    <row r="115387">
      <c r="A115387" s="1" t="s">
        <v>40359</v>
      </c>
    </row>
    <row r="115388">
      <c r="A115388" s="1" t="s">
        <v>40360</v>
      </c>
    </row>
    <row r="115389">
      <c r="A115389" s="1" t="s">
        <v>40361</v>
      </c>
    </row>
    <row r="115390">
      <c r="A115390" s="1" t="s">
        <v>40362</v>
      </c>
    </row>
    <row r="115391">
      <c r="A115391" s="1" t="s">
        <v>40363</v>
      </c>
    </row>
    <row r="115392">
      <c r="A115392" s="1" t="s">
        <v>40364</v>
      </c>
    </row>
    <row r="115393">
      <c r="A115393" s="1" t="s">
        <v>40365</v>
      </c>
    </row>
    <row r="115394">
      <c r="A115394" s="1" t="s">
        <v>40366</v>
      </c>
    </row>
    <row r="115395">
      <c r="A115395" s="1" t="s">
        <v>40367</v>
      </c>
    </row>
    <row r="115396">
      <c r="A115396" s="1" t="s">
        <v>40368</v>
      </c>
    </row>
    <row r="115397">
      <c r="A115397" s="1" t="s">
        <v>40369</v>
      </c>
    </row>
    <row r="115398">
      <c r="A115398" s="1" t="s">
        <v>40370</v>
      </c>
    </row>
    <row r="115399">
      <c r="A115399" s="1" t="s">
        <v>40371</v>
      </c>
    </row>
    <row r="115400">
      <c r="A115400" s="1" t="s">
        <v>40372</v>
      </c>
    </row>
    <row r="115401">
      <c r="A115401" s="1" t="s">
        <v>39598</v>
      </c>
    </row>
    <row r="115402">
      <c r="A115402" s="1" t="s">
        <v>40374</v>
      </c>
    </row>
    <row r="115403">
      <c r="A115403" s="1" t="s">
        <v>40376</v>
      </c>
    </row>
    <row r="115404">
      <c r="A115404" s="1" t="s">
        <v>39524</v>
      </c>
    </row>
    <row r="115405">
      <c r="A115405" s="1" t="s">
        <v>40377</v>
      </c>
    </row>
    <row r="115406">
      <c r="A115406" s="1" t="s">
        <v>40378</v>
      </c>
    </row>
    <row r="115407">
      <c r="A115407" s="1" t="s">
        <v>40379</v>
      </c>
    </row>
    <row r="115408">
      <c r="A115408" s="1" t="s">
        <v>13683</v>
      </c>
    </row>
    <row r="115409">
      <c r="A115409" s="1" t="s">
        <v>40380</v>
      </c>
    </row>
    <row r="115410">
      <c r="A115410" s="1" t="s">
        <v>40381</v>
      </c>
    </row>
    <row r="115411">
      <c r="A115411" s="1" t="s">
        <v>40382</v>
      </c>
    </row>
    <row r="115412">
      <c r="A115412" s="1" t="s">
        <v>40383</v>
      </c>
    </row>
    <row r="115413">
      <c r="A115413" s="1" t="s">
        <v>40384</v>
      </c>
    </row>
    <row r="115414">
      <c r="A115414" s="1" t="s">
        <v>40385</v>
      </c>
    </row>
    <row r="115415">
      <c r="A115415" s="1" t="s">
        <v>40386</v>
      </c>
    </row>
    <row r="115416">
      <c r="A115416" s="1" t="s">
        <v>22373</v>
      </c>
    </row>
    <row r="115417">
      <c r="A115417" s="1" t="s">
        <v>40387</v>
      </c>
    </row>
    <row r="115418">
      <c r="A115418" s="1" t="s">
        <v>40388</v>
      </c>
    </row>
    <row r="115419">
      <c r="A115419" s="1" t="s">
        <v>40389</v>
      </c>
    </row>
    <row r="115420">
      <c r="A115420" s="1" t="s">
        <v>40390</v>
      </c>
    </row>
    <row r="115421">
      <c r="A115421" s="1" t="s">
        <v>40391</v>
      </c>
    </row>
    <row r="115422">
      <c r="A115422" s="1" t="s">
        <v>40392</v>
      </c>
    </row>
    <row r="115423">
      <c r="A115423" s="1" t="s">
        <v>40393</v>
      </c>
    </row>
    <row r="115424">
      <c r="A115424" s="3" t="str">
        <f/>
        <v>#ERROR!</v>
      </c>
    </row>
    <row r="115425">
      <c r="A115425" s="1" t="s">
        <v>40339</v>
      </c>
    </row>
    <row r="115426">
      <c r="A115426" s="1" t="s">
        <v>40394</v>
      </c>
    </row>
    <row r="115427">
      <c r="A115427" s="1" t="s">
        <v>40052</v>
      </c>
    </row>
    <row r="115428">
      <c r="A115428" s="1" t="s">
        <v>39524</v>
      </c>
    </row>
    <row r="115429">
      <c r="A115429" s="1" t="s">
        <v>40377</v>
      </c>
    </row>
    <row r="115430">
      <c r="A115430" s="1" t="s">
        <v>40378</v>
      </c>
    </row>
    <row r="115431">
      <c r="A115431" s="1" t="s">
        <v>40379</v>
      </c>
    </row>
    <row r="115432">
      <c r="A115432" s="1" t="s">
        <v>13683</v>
      </c>
    </row>
    <row r="115433">
      <c r="A115433" s="1" t="s">
        <v>40380</v>
      </c>
    </row>
    <row r="115434">
      <c r="A115434" s="1" t="s">
        <v>40381</v>
      </c>
    </row>
    <row r="115435">
      <c r="A115435" s="1" t="s">
        <v>40382</v>
      </c>
    </row>
    <row r="115436">
      <c r="A115436" s="1" t="s">
        <v>40384</v>
      </c>
    </row>
    <row r="115437">
      <c r="A115437" s="1" t="s">
        <v>40385</v>
      </c>
    </row>
    <row r="115438">
      <c r="A115438" s="1" t="s">
        <v>40386</v>
      </c>
    </row>
    <row r="115439">
      <c r="A115439" s="1" t="s">
        <v>40387</v>
      </c>
    </row>
    <row r="115440">
      <c r="A115440" s="1" t="s">
        <v>40388</v>
      </c>
    </row>
    <row r="115441">
      <c r="A115441" s="1" t="s">
        <v>40389</v>
      </c>
    </row>
    <row r="115442">
      <c r="A115442" s="1" t="s">
        <v>40390</v>
      </c>
    </row>
    <row r="115443">
      <c r="A115443" s="1" t="s">
        <v>40391</v>
      </c>
    </row>
    <row r="115444">
      <c r="A115444" s="1" t="s">
        <v>40392</v>
      </c>
    </row>
    <row r="115445">
      <c r="A115445" s="1" t="s">
        <v>40395</v>
      </c>
    </row>
    <row r="115446">
      <c r="A115446" s="1" t="s">
        <v>40339</v>
      </c>
    </row>
    <row r="115447">
      <c r="A115447" s="1" t="s">
        <v>40396</v>
      </c>
    </row>
    <row r="115448">
      <c r="A115448" s="1" t="s">
        <v>40397</v>
      </c>
    </row>
    <row r="115449">
      <c r="A115449" s="1" t="s">
        <v>40398</v>
      </c>
    </row>
    <row r="115450">
      <c r="A115450" s="1" t="s">
        <v>40399</v>
      </c>
    </row>
    <row r="115451">
      <c r="A115451" s="1" t="s">
        <v>40400</v>
      </c>
    </row>
    <row r="115452">
      <c r="A115452" s="1" t="s">
        <v>40401</v>
      </c>
    </row>
    <row r="115453">
      <c r="A115453" s="1" t="s">
        <v>40402</v>
      </c>
    </row>
    <row r="115454">
      <c r="A115454" s="1" t="s">
        <v>40403</v>
      </c>
    </row>
    <row r="115455">
      <c r="A115455" s="1" t="s">
        <v>40404</v>
      </c>
    </row>
    <row r="115456">
      <c r="A115456" s="1" t="s">
        <v>40405</v>
      </c>
    </row>
    <row r="115457">
      <c r="A115457" s="1" t="s">
        <v>40406</v>
      </c>
    </row>
    <row r="115458">
      <c r="A115458" s="1" t="s">
        <v>40407</v>
      </c>
    </row>
    <row r="115459">
      <c r="A115459" s="1" t="s">
        <v>40408</v>
      </c>
    </row>
    <row r="115460">
      <c r="A115460" s="1" t="s">
        <v>40409</v>
      </c>
    </row>
    <row r="115461">
      <c r="A115461" s="1" t="s">
        <v>40410</v>
      </c>
    </row>
    <row r="115462">
      <c r="A115462" s="1" t="s">
        <v>40411</v>
      </c>
    </row>
    <row r="115463">
      <c r="A115463" s="3" t="str">
        <f>+ 4 Lp, eq SRE &amp; Bs AR</f>
        <v>#ERROR!</v>
      </c>
    </row>
    <row r="115464">
      <c r="A115464" s="1" t="s">
        <v>40412</v>
      </c>
    </row>
    <row r="115465">
      <c r="A115465" s="1" t="s">
        <v>40413</v>
      </c>
    </row>
    <row r="115466">
      <c r="A115466" s="1" t="s">
        <v>40414</v>
      </c>
    </row>
    <row r="115467">
      <c r="A115467" s="1" t="s">
        <v>40415</v>
      </c>
    </row>
    <row r="115468">
      <c r="A115468" s="1" t="s">
        <v>40416</v>
      </c>
    </row>
    <row r="115469">
      <c r="A115469" s="1" t="s">
        <v>40417</v>
      </c>
    </row>
    <row r="115470">
      <c r="A115470" s="1" t="s">
        <v>33692</v>
      </c>
    </row>
    <row r="115471">
      <c r="A115471" s="1" t="s">
        <v>40418</v>
      </c>
    </row>
    <row r="115472">
      <c r="A115472" s="1" t="s">
        <v>40419</v>
      </c>
    </row>
    <row r="115473">
      <c r="A115473" s="1" t="s">
        <v>40420</v>
      </c>
    </row>
    <row r="115474">
      <c r="A115474" s="1" t="s">
        <v>40421</v>
      </c>
    </row>
    <row r="115475">
      <c r="A115475" s="1" t="s">
        <v>40422</v>
      </c>
    </row>
    <row r="115476">
      <c r="A115476" s="1" t="s">
        <v>40423</v>
      </c>
    </row>
    <row r="115477">
      <c r="A115477" s="1" t="s">
        <v>40424</v>
      </c>
    </row>
    <row r="115478">
      <c r="A115478" s="1" t="s">
        <v>40425</v>
      </c>
    </row>
    <row r="115479">
      <c r="A115479" s="1" t="s">
        <v>40426</v>
      </c>
    </row>
    <row r="115480">
      <c r="A115480" s="1" t="s">
        <v>26771</v>
      </c>
    </row>
    <row r="115481">
      <c r="A115481" s="1" t="s">
        <v>40427</v>
      </c>
    </row>
    <row r="115482">
      <c r="A115482" s="1" t="s">
        <v>40428</v>
      </c>
    </row>
    <row r="115483">
      <c r="A115483" s="1" t="s">
        <v>40398</v>
      </c>
    </row>
    <row r="115484">
      <c r="A115484" s="1" t="s">
        <v>40399</v>
      </c>
    </row>
    <row r="115485">
      <c r="A115485" s="1" t="s">
        <v>40400</v>
      </c>
    </row>
    <row r="115486">
      <c r="A115486" s="1" t="s">
        <v>40401</v>
      </c>
    </row>
    <row r="115487">
      <c r="A115487" s="1" t="s">
        <v>40403</v>
      </c>
    </row>
    <row r="115488">
      <c r="A115488" s="1" t="s">
        <v>40404</v>
      </c>
    </row>
    <row r="115489">
      <c r="A115489" s="1" t="s">
        <v>40405</v>
      </c>
    </row>
    <row r="115490">
      <c r="A115490" s="1" t="s">
        <v>40406</v>
      </c>
    </row>
    <row r="115491">
      <c r="A115491" s="1" t="s">
        <v>40407</v>
      </c>
    </row>
    <row r="115492">
      <c r="A115492" s="1" t="s">
        <v>40408</v>
      </c>
    </row>
    <row r="115493">
      <c r="A115493" s="1" t="s">
        <v>40409</v>
      </c>
    </row>
    <row r="115494">
      <c r="A115494" s="1" t="s">
        <v>40410</v>
      </c>
    </row>
    <row r="115495">
      <c r="A115495" s="1" t="s">
        <v>40411</v>
      </c>
    </row>
    <row r="115496">
      <c r="A115496" s="3" t="str">
        <f>+ 4 Lp, eq SRE &amp; Bs AR</f>
        <v>#ERROR!</v>
      </c>
    </row>
    <row r="115497">
      <c r="A115497" s="1" t="s">
        <v>40412</v>
      </c>
    </row>
    <row r="115498">
      <c r="A115498" s="1" t="s">
        <v>40414</v>
      </c>
    </row>
    <row r="115499">
      <c r="A115499" s="1" t="s">
        <v>40415</v>
      </c>
    </row>
    <row r="115500">
      <c r="A115500" s="1" t="s">
        <v>40416</v>
      </c>
    </row>
    <row r="115501">
      <c r="A115501" s="1" t="s">
        <v>40417</v>
      </c>
    </row>
    <row r="115502">
      <c r="A115502" s="1" t="s">
        <v>33692</v>
      </c>
    </row>
    <row r="115503">
      <c r="A115503" s="1" t="s">
        <v>40418</v>
      </c>
    </row>
    <row r="115504">
      <c r="A115504" s="1" t="s">
        <v>40419</v>
      </c>
    </row>
    <row r="115505">
      <c r="A115505" s="1" t="s">
        <v>40420</v>
      </c>
    </row>
    <row r="115506">
      <c r="A115506" s="1" t="s">
        <v>40421</v>
      </c>
    </row>
    <row r="115507">
      <c r="A115507" s="1" t="s">
        <v>40422</v>
      </c>
    </row>
    <row r="115508">
      <c r="A115508" s="1" t="s">
        <v>40423</v>
      </c>
    </row>
    <row r="115509">
      <c r="A115509" s="1" t="s">
        <v>40424</v>
      </c>
    </row>
    <row r="115510">
      <c r="A115510" s="1" t="s">
        <v>40425</v>
      </c>
    </row>
    <row r="115511">
      <c r="A115511" s="1" t="s">
        <v>40426</v>
      </c>
    </row>
    <row r="115512">
      <c r="A115512" s="1" t="s">
        <v>40427</v>
      </c>
    </row>
    <row r="115513">
      <c r="A115513" s="1" t="s">
        <v>40429</v>
      </c>
    </row>
    <row r="115514">
      <c r="A115514" s="1" t="s">
        <v>40430</v>
      </c>
    </row>
    <row r="115516">
      <c r="A115516" s="1" t="s">
        <v>9570</v>
      </c>
    </row>
    <row r="115518">
      <c r="A115518" s="1" t="s">
        <v>390</v>
      </c>
    </row>
    <row r="115519">
      <c r="A115519" s="1" t="s">
        <v>9571</v>
      </c>
    </row>
    <row r="115520">
      <c r="A115520" s="3" t="str">
        <f/>
        <v>#ERROR!</v>
      </c>
    </row>
    <row r="115521">
      <c r="A115521" s="1" t="s">
        <v>9572</v>
      </c>
    </row>
    <row r="115523">
      <c r="A115523" s="1" t="s">
        <v>9573</v>
      </c>
    </row>
    <row r="115525">
      <c r="A115525" s="1" t="s">
        <v>9574</v>
      </c>
    </row>
    <row r="115527">
      <c r="A115527" s="1" t="s">
        <v>9575</v>
      </c>
    </row>
    <row r="115528">
      <c r="A115528" s="1" t="s">
        <v>9576</v>
      </c>
    </row>
    <row r="115530">
      <c r="A115530" s="1" t="s">
        <v>9577</v>
      </c>
    </row>
    <row r="115532">
      <c r="A115532" s="1" t="s">
        <v>9578</v>
      </c>
    </row>
    <row r="115534">
      <c r="A115534" s="1" t="s">
        <v>9579</v>
      </c>
    </row>
    <row r="115536">
      <c r="A115536" s="1" t="s">
        <v>9580</v>
      </c>
    </row>
    <row r="115537">
      <c r="A115537" s="1" t="s">
        <v>9581</v>
      </c>
    </row>
    <row r="115538">
      <c r="A115538" s="1" t="s">
        <v>9582</v>
      </c>
    </row>
    <row r="115539">
      <c r="A115539" s="1" t="s">
        <v>9583</v>
      </c>
    </row>
    <row r="115540">
      <c r="A115540" s="1" t="s">
        <v>322</v>
      </c>
    </row>
    <row r="115542">
      <c r="A115542" s="1" t="s">
        <v>9584</v>
      </c>
    </row>
    <row r="115543">
      <c r="A115543" s="1" t="s">
        <v>9585</v>
      </c>
    </row>
    <row r="115545">
      <c r="A115545" s="1" t="s">
        <v>9586</v>
      </c>
    </row>
    <row r="115546">
      <c r="A115546" s="1" t="s">
        <v>9587</v>
      </c>
    </row>
    <row r="115548">
      <c r="A115548" s="1" t="s">
        <v>9588</v>
      </c>
    </row>
    <row r="115549">
      <c r="A115549" s="1" t="s">
        <v>9589</v>
      </c>
    </row>
    <row r="115550">
      <c r="A115550" s="1" t="s">
        <v>9590</v>
      </c>
    </row>
    <row r="115552">
      <c r="A115552" s="1" t="s">
        <v>9591</v>
      </c>
    </row>
    <row r="115553">
      <c r="A115553" s="1" t="s">
        <v>9570</v>
      </c>
    </row>
    <row r="115554">
      <c r="A115554" s="1" t="s">
        <v>9573</v>
      </c>
    </row>
    <row r="115555">
      <c r="A115555" s="1" t="s">
        <v>9574</v>
      </c>
    </row>
    <row r="115556">
      <c r="A115556" s="1" t="s">
        <v>9575</v>
      </c>
    </row>
    <row r="115557">
      <c r="A115557" s="1" t="s">
        <v>9576</v>
      </c>
    </row>
    <row r="115558">
      <c r="A115558" s="1" t="s">
        <v>9577</v>
      </c>
    </row>
    <row r="115559">
      <c r="A115559" s="1" t="s">
        <v>9578</v>
      </c>
    </row>
    <row r="115560">
      <c r="A115560" s="1" t="s">
        <v>9579</v>
      </c>
    </row>
    <row r="115561">
      <c r="A115561" s="1" t="s">
        <v>9580</v>
      </c>
    </row>
    <row r="115562">
      <c r="A115562" s="1" t="s">
        <v>9581</v>
      </c>
    </row>
    <row r="115563">
      <c r="A115563" s="1" t="s">
        <v>9582</v>
      </c>
    </row>
    <row r="115564">
      <c r="A115564" s="1" t="s">
        <v>9583</v>
      </c>
    </row>
    <row r="115565">
      <c r="A115565" s="1" t="s">
        <v>9584</v>
      </c>
    </row>
    <row r="115566">
      <c r="A115566" s="1" t="s">
        <v>9585</v>
      </c>
    </row>
    <row r="115567">
      <c r="A115567" s="1" t="s">
        <v>9586</v>
      </c>
    </row>
    <row r="115568">
      <c r="A115568" s="1" t="s">
        <v>9587</v>
      </c>
    </row>
    <row r="115569">
      <c r="A115569" s="1" t="s">
        <v>9588</v>
      </c>
    </row>
    <row r="115570">
      <c r="A115570" s="1" t="s">
        <v>9589</v>
      </c>
    </row>
    <row r="115571">
      <c r="A115571" s="1" t="s">
        <v>9592</v>
      </c>
    </row>
    <row r="115572">
      <c r="A115572" s="1" t="s">
        <v>40431</v>
      </c>
    </row>
    <row r="115573">
      <c r="A115573" s="1" t="s">
        <v>40432</v>
      </c>
    </row>
    <row r="115574">
      <c r="A115574" s="1" t="s">
        <v>40433</v>
      </c>
    </row>
    <row r="115575">
      <c r="A115575" s="1" t="s">
        <v>40434</v>
      </c>
    </row>
    <row r="115576">
      <c r="A115576" s="1" t="s">
        <v>40435</v>
      </c>
    </row>
    <row r="115577">
      <c r="A115577" s="1" t="s">
        <v>966</v>
      </c>
    </row>
    <row r="115578">
      <c r="A115578" s="1" t="s">
        <v>40436</v>
      </c>
    </row>
    <row r="115579">
      <c r="A115579" s="1" t="s">
        <v>40437</v>
      </c>
    </row>
    <row r="115580">
      <c r="A115580" s="1" t="s">
        <v>40438</v>
      </c>
    </row>
    <row r="115581">
      <c r="A115581" s="1" t="s">
        <v>7512</v>
      </c>
    </row>
    <row r="115582">
      <c r="A115582" s="1" t="s">
        <v>40439</v>
      </c>
    </row>
    <row r="115583">
      <c r="A115583" s="1" t="s">
        <v>40440</v>
      </c>
    </row>
    <row r="115584">
      <c r="A115584" s="3" t="str">
        <f>)</f>
        <v>#ERROR!</v>
      </c>
    </row>
    <row r="115585">
      <c r="A115585" s="1" t="s">
        <v>40441</v>
      </c>
    </row>
    <row r="115586">
      <c r="A115586" s="1" t="s">
        <v>40442</v>
      </c>
    </row>
    <row r="115587">
      <c r="A115587" s="1" t="s">
        <v>40443</v>
      </c>
    </row>
    <row r="115588">
      <c r="A115588" s="1" t="s">
        <v>40444</v>
      </c>
    </row>
    <row r="115589">
      <c r="A115589" s="1" t="s">
        <v>40445</v>
      </c>
    </row>
    <row r="115590">
      <c r="A115590" s="1" t="s">
        <v>12534</v>
      </c>
    </row>
    <row r="115591">
      <c r="A115591" s="1" t="s">
        <v>40446</v>
      </c>
    </row>
    <row r="115592">
      <c r="A115592" s="1" t="s">
        <v>40447</v>
      </c>
    </row>
    <row r="115593">
      <c r="A115593" s="1" t="s">
        <v>40448</v>
      </c>
    </row>
    <row r="115594">
      <c r="A115594" s="1" t="s">
        <v>40449</v>
      </c>
    </row>
    <row r="115595">
      <c r="A115595" s="1" t="s">
        <v>40450</v>
      </c>
    </row>
    <row r="115596">
      <c r="A115596" s="1" t="s">
        <v>40451</v>
      </c>
    </row>
    <row r="115597">
      <c r="A115597" s="1" t="s">
        <v>40452</v>
      </c>
    </row>
    <row r="115598">
      <c r="A115598" s="1" t="s">
        <v>40453</v>
      </c>
    </row>
    <row r="115599">
      <c r="A115599" s="1" t="s">
        <v>40454</v>
      </c>
    </row>
    <row r="115600">
      <c r="A115600" s="1" t="s">
        <v>40455</v>
      </c>
    </row>
    <row r="115601">
      <c r="A115601" s="3" t="str">
        <f>O</f>
        <v>#NAME?</v>
      </c>
    </row>
    <row r="115602">
      <c r="A115602" s="1" t="s">
        <v>40456</v>
      </c>
    </row>
    <row r="115603">
      <c r="A115603" s="1" t="s">
        <v>40457</v>
      </c>
    </row>
    <row r="115604">
      <c r="A115604" s="1" t="s">
        <v>40458</v>
      </c>
    </row>
    <row r="115605">
      <c r="A115605" s="1" t="s">
        <v>40432</v>
      </c>
    </row>
    <row r="115606">
      <c r="A115606" s="1" t="s">
        <v>40433</v>
      </c>
    </row>
    <row r="115607">
      <c r="A115607" s="1" t="s">
        <v>40434</v>
      </c>
    </row>
    <row r="115608">
      <c r="A115608" s="1" t="s">
        <v>40435</v>
      </c>
    </row>
    <row r="115609">
      <c r="A115609" s="1" t="s">
        <v>40459</v>
      </c>
    </row>
    <row r="115610">
      <c r="A115610" s="1" t="s">
        <v>40437</v>
      </c>
    </row>
    <row r="115611">
      <c r="A115611" s="1" t="s">
        <v>40438</v>
      </c>
    </row>
    <row r="115612">
      <c r="A115612" s="1" t="s">
        <v>7512</v>
      </c>
    </row>
    <row r="115613">
      <c r="A115613" s="1" t="s">
        <v>40439</v>
      </c>
    </row>
    <row r="115614">
      <c r="A115614" s="1" t="s">
        <v>40440</v>
      </c>
    </row>
    <row r="115615">
      <c r="A115615" s="1" t="s">
        <v>40441</v>
      </c>
    </row>
    <row r="115616">
      <c r="A115616" s="1" t="s">
        <v>40442</v>
      </c>
    </row>
    <row r="115617">
      <c r="A115617" s="1" t="s">
        <v>40443</v>
      </c>
    </row>
    <row r="115618">
      <c r="A115618" s="1" t="s">
        <v>40444</v>
      </c>
    </row>
    <row r="115619">
      <c r="A115619" s="1" t="s">
        <v>40445</v>
      </c>
    </row>
    <row r="115620">
      <c r="A115620" s="1" t="s">
        <v>40446</v>
      </c>
    </row>
    <row r="115621">
      <c r="A115621" s="1" t="s">
        <v>40447</v>
      </c>
    </row>
    <row r="115622">
      <c r="A115622" s="1" t="s">
        <v>40448</v>
      </c>
    </row>
    <row r="115623">
      <c r="A115623" s="1" t="s">
        <v>40449</v>
      </c>
    </row>
    <row r="115624">
      <c r="A115624" s="1" t="s">
        <v>40450</v>
      </c>
    </row>
    <row r="115625">
      <c r="A115625" s="1" t="s">
        <v>40451</v>
      </c>
    </row>
    <row r="115626">
      <c r="A115626" s="1" t="s">
        <v>40452</v>
      </c>
    </row>
    <row r="115627">
      <c r="A115627" s="1" t="s">
        <v>40454</v>
      </c>
    </row>
    <row r="115628">
      <c r="A115628" s="1" t="s">
        <v>40460</v>
      </c>
    </row>
    <row r="115629">
      <c r="A115629" s="1" t="s">
        <v>40456</v>
      </c>
    </row>
    <row r="115630">
      <c r="A115630" s="1" t="s">
        <v>40457</v>
      </c>
    </row>
    <row r="115631">
      <c r="A115631" s="1" t="s">
        <v>40461</v>
      </c>
    </row>
    <row r="115632">
      <c r="A115632" s="1" t="s">
        <v>40462</v>
      </c>
    </row>
    <row r="115633">
      <c r="A115633" s="1" t="s">
        <v>3534</v>
      </c>
    </row>
    <row r="115634">
      <c r="A115634" s="1" t="s">
        <v>40463</v>
      </c>
    </row>
    <row r="115635">
      <c r="A115635" s="1" t="s">
        <v>40464</v>
      </c>
    </row>
    <row r="115636">
      <c r="A115636" s="1" t="s">
        <v>40465</v>
      </c>
    </row>
    <row r="115637">
      <c r="A115637" s="1" t="s">
        <v>40466</v>
      </c>
    </row>
    <row r="115638">
      <c r="A115638" s="1" t="s">
        <v>40467</v>
      </c>
    </row>
    <row r="115639">
      <c r="A115639" s="1" t="s">
        <v>39524</v>
      </c>
    </row>
    <row r="115640">
      <c r="A115640" s="1" t="s">
        <v>40468</v>
      </c>
    </row>
    <row r="115641">
      <c r="A115641" s="1" t="s">
        <v>40469</v>
      </c>
    </row>
    <row r="115642">
      <c r="A115642" s="1" t="s">
        <v>40470</v>
      </c>
    </row>
    <row r="115643">
      <c r="A115643" s="1" t="s">
        <v>40471</v>
      </c>
    </row>
    <row r="115644">
      <c r="A115644" s="1" t="s">
        <v>39308</v>
      </c>
    </row>
    <row r="115645">
      <c r="A115645" s="1" t="s">
        <v>40472</v>
      </c>
    </row>
    <row r="115646">
      <c r="A115646" s="1" t="s">
        <v>40473</v>
      </c>
    </row>
    <row r="115647">
      <c r="A115647" s="1" t="s">
        <v>40474</v>
      </c>
    </row>
    <row r="115648">
      <c r="A115648" s="1" t="s">
        <v>977</v>
      </c>
    </row>
    <row r="115649">
      <c r="A115649" s="1" t="s">
        <v>40475</v>
      </c>
    </row>
    <row r="115650">
      <c r="A115650" s="1" t="s">
        <v>40476</v>
      </c>
    </row>
    <row r="115651">
      <c r="A115651" s="1" t="s">
        <v>40477</v>
      </c>
    </row>
    <row r="115652">
      <c r="A115652" s="1" t="s">
        <v>40478</v>
      </c>
    </row>
    <row r="115653">
      <c r="A115653" s="1" t="s">
        <v>977</v>
      </c>
    </row>
    <row r="115654">
      <c r="A115654" s="1" t="s">
        <v>40479</v>
      </c>
    </row>
    <row r="115655">
      <c r="A115655" s="1" t="s">
        <v>40480</v>
      </c>
    </row>
    <row r="115656">
      <c r="A115656" s="1" t="s">
        <v>40481</v>
      </c>
    </row>
    <row r="115657">
      <c r="A115657" s="1" t="s">
        <v>977</v>
      </c>
    </row>
    <row r="115658">
      <c r="A115658" s="1" t="s">
        <v>40482</v>
      </c>
    </row>
    <row r="115659">
      <c r="A115659" s="1">
        <v>9.0</v>
      </c>
    </row>
    <row r="115660">
      <c r="A115660" s="1" t="s">
        <v>39544</v>
      </c>
    </row>
    <row r="115661">
      <c r="A115661" s="1" t="s">
        <v>40483</v>
      </c>
    </row>
    <row r="115662">
      <c r="A115662" s="1" t="s">
        <v>39524</v>
      </c>
    </row>
    <row r="115663">
      <c r="A115663" s="1" t="s">
        <v>40468</v>
      </c>
    </row>
    <row r="115664">
      <c r="A115664" s="1" t="s">
        <v>40469</v>
      </c>
    </row>
    <row r="115665">
      <c r="A115665" s="1" t="s">
        <v>40470</v>
      </c>
    </row>
    <row r="115666">
      <c r="A115666" s="1" t="s">
        <v>40471</v>
      </c>
    </row>
    <row r="115667">
      <c r="A115667" s="1" t="s">
        <v>40472</v>
      </c>
    </row>
    <row r="115668">
      <c r="A115668" s="1" t="s">
        <v>40473</v>
      </c>
    </row>
    <row r="115669">
      <c r="A115669" s="1" t="s">
        <v>40474</v>
      </c>
    </row>
    <row r="115670">
      <c r="A115670" s="1" t="s">
        <v>40475</v>
      </c>
    </row>
    <row r="115671">
      <c r="A115671" s="1" t="s">
        <v>40476</v>
      </c>
    </row>
    <row r="115672">
      <c r="A115672" s="1" t="s">
        <v>40477</v>
      </c>
    </row>
    <row r="115673">
      <c r="A115673" s="1" t="s">
        <v>40478</v>
      </c>
    </row>
    <row r="115674">
      <c r="A115674" s="1" t="s">
        <v>40479</v>
      </c>
    </row>
    <row r="115675">
      <c r="A115675" s="1" t="s">
        <v>40480</v>
      </c>
    </row>
    <row r="115676">
      <c r="A115676" s="1" t="s">
        <v>40481</v>
      </c>
    </row>
    <row r="115677">
      <c r="A115677" s="1" t="s">
        <v>40482</v>
      </c>
    </row>
    <row r="115678">
      <c r="A115678" s="1" t="s">
        <v>39544</v>
      </c>
    </row>
    <row r="115679">
      <c r="A115679" s="1" t="s">
        <v>40484</v>
      </c>
    </row>
    <row r="115680">
      <c r="A115680" s="1" t="s">
        <v>40485</v>
      </c>
    </row>
    <row r="115681">
      <c r="A115681" s="1" t="s">
        <v>40486</v>
      </c>
    </row>
    <row r="115682">
      <c r="A115682" s="1" t="s">
        <v>40487</v>
      </c>
    </row>
    <row r="115683">
      <c r="A115683" s="1" t="s">
        <v>40486</v>
      </c>
    </row>
    <row r="115684">
      <c r="A115684" s="1" t="s">
        <v>40488</v>
      </c>
    </row>
    <row r="115685">
      <c r="A115685" s="1" t="s">
        <v>40489</v>
      </c>
    </row>
    <row r="115686">
      <c r="A115686" s="1" t="s">
        <v>39626</v>
      </c>
    </row>
    <row r="115687">
      <c r="A115687" s="1" t="s">
        <v>39627</v>
      </c>
    </row>
    <row r="115688">
      <c r="A115688" s="1" t="s">
        <v>977</v>
      </c>
    </row>
    <row r="115689">
      <c r="A115689" s="1" t="s">
        <v>40490</v>
      </c>
    </row>
    <row r="115690">
      <c r="A115690" s="1" t="s">
        <v>40491</v>
      </c>
    </row>
    <row r="115691">
      <c r="A115691" s="1" t="s">
        <v>40492</v>
      </c>
    </row>
    <row r="115692">
      <c r="A115692" s="1" t="s">
        <v>40493</v>
      </c>
    </row>
    <row r="115693">
      <c r="A115693" s="1" t="s">
        <v>40494</v>
      </c>
    </row>
    <row r="115694">
      <c r="A115694" s="1" t="s">
        <v>40495</v>
      </c>
    </row>
    <row r="115695">
      <c r="A115695" s="1" t="s">
        <v>40496</v>
      </c>
    </row>
    <row r="115696">
      <c r="A115696" s="1" t="s">
        <v>40497</v>
      </c>
    </row>
    <row r="115697">
      <c r="A115697" s="1" t="s">
        <v>40498</v>
      </c>
    </row>
    <row r="115698">
      <c r="A115698" s="1" t="s">
        <v>40499</v>
      </c>
    </row>
    <row r="115699">
      <c r="A115699" s="1" t="s">
        <v>977</v>
      </c>
    </row>
    <row r="115700">
      <c r="A115700" s="1" t="s">
        <v>977</v>
      </c>
    </row>
    <row r="115701">
      <c r="A115701" s="1" t="s">
        <v>40500</v>
      </c>
    </row>
    <row r="115702">
      <c r="A115702" s="1" t="s">
        <v>40501</v>
      </c>
    </row>
    <row r="115703">
      <c r="A115703" s="1" t="s">
        <v>40502</v>
      </c>
    </row>
    <row r="115704">
      <c r="A115704" s="1" t="s">
        <v>40503</v>
      </c>
    </row>
    <row r="115705">
      <c r="A115705" s="1" t="s">
        <v>1858</v>
      </c>
    </row>
    <row r="115706">
      <c r="A115706" s="1" t="s">
        <v>977</v>
      </c>
    </row>
    <row r="115707">
      <c r="A115707" s="1" t="s">
        <v>4358</v>
      </c>
    </row>
    <row r="115708">
      <c r="A115708" s="1" t="s">
        <v>40504</v>
      </c>
    </row>
    <row r="115709">
      <c r="A115709" s="1" t="s">
        <v>40505</v>
      </c>
    </row>
    <row r="115710">
      <c r="A115710" s="1" t="s">
        <v>40506</v>
      </c>
    </row>
    <row r="115711">
      <c r="A115711" s="1" t="s">
        <v>40507</v>
      </c>
    </row>
    <row r="115712">
      <c r="A115712" s="3" t="str">
        <f> LMA ARS SS</f>
        <v>#ERROR!</v>
      </c>
    </row>
    <row r="115713">
      <c r="A115713" s="1" t="s">
        <v>40508</v>
      </c>
    </row>
    <row r="115714">
      <c r="A115714" s="1" t="s">
        <v>40509</v>
      </c>
    </row>
    <row r="115715">
      <c r="A115715" s="1" t="s">
        <v>40510</v>
      </c>
    </row>
    <row r="115716">
      <c r="A115716" s="1" t="s">
        <v>40511</v>
      </c>
    </row>
    <row r="115717">
      <c r="A115717" s="1" t="s">
        <v>14034</v>
      </c>
    </row>
    <row r="115718">
      <c r="A115718" s="1" t="s">
        <v>40512</v>
      </c>
    </row>
    <row r="115719">
      <c r="A115719" s="3" t="str">
        <f>O</f>
        <v>#NAME?</v>
      </c>
    </row>
    <row r="115720">
      <c r="A115720" s="1" t="s">
        <v>40513</v>
      </c>
    </row>
    <row r="115721">
      <c r="A115721" s="1" t="s">
        <v>40457</v>
      </c>
    </row>
    <row r="115722">
      <c r="A115722" s="1" t="s">
        <v>40514</v>
      </c>
    </row>
    <row r="115723">
      <c r="A115723" s="1" t="s">
        <v>39626</v>
      </c>
    </row>
    <row r="115724">
      <c r="A115724" s="1" t="s">
        <v>39627</v>
      </c>
    </row>
    <row r="115725">
      <c r="A115725" s="1" t="s">
        <v>40490</v>
      </c>
    </row>
    <row r="115726">
      <c r="A115726" s="1" t="s">
        <v>40491</v>
      </c>
    </row>
    <row r="115727">
      <c r="A115727" s="1" t="s">
        <v>40492</v>
      </c>
    </row>
    <row r="115728">
      <c r="A115728" s="1" t="s">
        <v>40493</v>
      </c>
    </row>
    <row r="115729">
      <c r="A115729" s="1" t="s">
        <v>40494</v>
      </c>
    </row>
    <row r="115730">
      <c r="A115730" s="1" t="s">
        <v>40495</v>
      </c>
    </row>
    <row r="115731">
      <c r="A115731" s="1" t="s">
        <v>40496</v>
      </c>
    </row>
    <row r="115732">
      <c r="A115732" s="1" t="s">
        <v>40497</v>
      </c>
    </row>
    <row r="115733">
      <c r="A115733" s="1" t="s">
        <v>40498</v>
      </c>
    </row>
    <row r="115734">
      <c r="A115734" s="1" t="s">
        <v>40499</v>
      </c>
    </row>
    <row r="115735">
      <c r="A115735" s="1" t="s">
        <v>40500</v>
      </c>
    </row>
    <row r="115736">
      <c r="A115736" s="1" t="s">
        <v>40501</v>
      </c>
    </row>
    <row r="115737">
      <c r="A115737" s="1" t="s">
        <v>40502</v>
      </c>
    </row>
    <row r="115738">
      <c r="A115738" s="1" t="s">
        <v>40503</v>
      </c>
    </row>
    <row r="115739">
      <c r="A115739" s="1" t="s">
        <v>40504</v>
      </c>
    </row>
    <row r="115740">
      <c r="A115740" s="1" t="s">
        <v>40505</v>
      </c>
    </row>
    <row r="115741">
      <c r="A115741" s="1" t="s">
        <v>40506</v>
      </c>
    </row>
    <row r="115742">
      <c r="A115742" s="1" t="s">
        <v>40507</v>
      </c>
    </row>
    <row r="115743">
      <c r="A115743" s="3" t="str">
        <f> LMA ARS SS</f>
        <v>#ERROR!</v>
      </c>
    </row>
    <row r="115744">
      <c r="A115744" s="1" t="s">
        <v>40508</v>
      </c>
    </row>
    <row r="115745">
      <c r="A115745" s="1" t="s">
        <v>40509</v>
      </c>
    </row>
    <row r="115746">
      <c r="A115746" s="1" t="s">
        <v>40510</v>
      </c>
    </row>
    <row r="115747">
      <c r="A115747" s="1" t="s">
        <v>40511</v>
      </c>
    </row>
    <row r="115748">
      <c r="A115748" s="1" t="s">
        <v>40512</v>
      </c>
    </row>
    <row r="115749">
      <c r="A115749" s="1" t="s">
        <v>40513</v>
      </c>
    </row>
    <row r="115750">
      <c r="A115750" s="1" t="s">
        <v>40457</v>
      </c>
    </row>
    <row r="115751">
      <c r="A115751" s="1" t="s">
        <v>40515</v>
      </c>
    </row>
    <row r="115752">
      <c r="A115752" s="1" t="s">
        <v>40516</v>
      </c>
    </row>
    <row r="115753">
      <c r="A115753" s="1" t="s">
        <v>40517</v>
      </c>
    </row>
    <row r="115754">
      <c r="A115754" s="1" t="s">
        <v>40518</v>
      </c>
    </row>
    <row r="115755">
      <c r="A115755" s="1" t="s">
        <v>40519</v>
      </c>
    </row>
    <row r="115756">
      <c r="A115756" s="1" t="s">
        <v>40520</v>
      </c>
    </row>
    <row r="115757">
      <c r="A115757" s="1" t="s">
        <v>40521</v>
      </c>
    </row>
    <row r="115758">
      <c r="A115758" s="1" t="s">
        <v>40522</v>
      </c>
    </row>
    <row r="115759">
      <c r="A115759" s="1" t="s">
        <v>40523</v>
      </c>
    </row>
    <row r="115760">
      <c r="A115760" s="1" t="s">
        <v>40524</v>
      </c>
    </row>
    <row r="115761">
      <c r="A115761" s="1" t="s">
        <v>8293</v>
      </c>
    </row>
    <row r="115762">
      <c r="A115762" s="1" t="s">
        <v>40525</v>
      </c>
    </row>
    <row r="115763">
      <c r="A115763" s="1" t="s">
        <v>40526</v>
      </c>
    </row>
    <row r="115764">
      <c r="A115764" s="1" t="s">
        <v>40527</v>
      </c>
    </row>
    <row r="115765">
      <c r="A115765" s="1" t="s">
        <v>40528</v>
      </c>
    </row>
    <row r="115766">
      <c r="A115766" s="1" t="s">
        <v>40529</v>
      </c>
    </row>
    <row r="115767">
      <c r="A115767" s="1" t="s">
        <v>40530</v>
      </c>
    </row>
    <row r="115768">
      <c r="A115768" s="1" t="s">
        <v>40531</v>
      </c>
    </row>
    <row r="115769">
      <c r="A115769" s="1" t="s">
        <v>40532</v>
      </c>
    </row>
    <row r="115770">
      <c r="A115770" s="1" t="s">
        <v>40533</v>
      </c>
    </row>
    <row r="115771">
      <c r="A115771" s="1" t="s">
        <v>40534</v>
      </c>
    </row>
    <row r="115772">
      <c r="A115772" s="1" t="s">
        <v>40535</v>
      </c>
    </row>
    <row r="115773">
      <c r="A115773" s="1" t="s">
        <v>40536</v>
      </c>
    </row>
    <row r="115774">
      <c r="A115774" s="1" t="s">
        <v>40537</v>
      </c>
    </row>
    <row r="115775">
      <c r="A115775" s="1" t="s">
        <v>40538</v>
      </c>
    </row>
    <row r="115776">
      <c r="A115776" s="1" t="s">
        <v>40539</v>
      </c>
    </row>
    <row r="115777">
      <c r="A115777" s="1" t="s">
        <v>40540</v>
      </c>
    </row>
    <row r="115778">
      <c r="A115778" s="1" t="s">
        <v>40541</v>
      </c>
    </row>
    <row r="115779">
      <c r="A115779" s="1" t="s">
        <v>40542</v>
      </c>
    </row>
    <row r="115780">
      <c r="A115780" s="1" t="s">
        <v>40543</v>
      </c>
    </row>
    <row r="115781">
      <c r="A115781" s="1" t="s">
        <v>40544</v>
      </c>
    </row>
    <row r="115782">
      <c r="A115782" s="1" t="s">
        <v>40545</v>
      </c>
    </row>
    <row r="115783">
      <c r="A115783" s="1" t="s">
        <v>40546</v>
      </c>
    </row>
    <row r="115784">
      <c r="A115784" s="1" t="s">
        <v>40547</v>
      </c>
    </row>
    <row r="115785">
      <c r="A115785" s="1" t="s">
        <v>40548</v>
      </c>
    </row>
    <row r="115786">
      <c r="A115786" s="1" t="s">
        <v>40549</v>
      </c>
    </row>
    <row r="115787">
      <c r="A115787" s="1" t="s">
        <v>40550</v>
      </c>
    </row>
    <row r="115788">
      <c r="A115788" s="1" t="s">
        <v>40551</v>
      </c>
    </row>
    <row r="115789">
      <c r="A115789" s="1" t="s">
        <v>40552</v>
      </c>
    </row>
    <row r="115790">
      <c r="A115790" s="1" t="s">
        <v>40553</v>
      </c>
    </row>
    <row r="115791">
      <c r="A115791" s="1" t="s">
        <v>40554</v>
      </c>
    </row>
    <row r="115792">
      <c r="A115792" s="1" t="s">
        <v>40555</v>
      </c>
    </row>
    <row r="115793">
      <c r="A115793" s="1" t="s">
        <v>40556</v>
      </c>
    </row>
    <row r="115794">
      <c r="A115794" s="1" t="s">
        <v>40557</v>
      </c>
    </row>
    <row r="115795">
      <c r="A115795" s="1" t="s">
        <v>40558</v>
      </c>
    </row>
    <row r="115796">
      <c r="A115796" s="1" t="s">
        <v>40559</v>
      </c>
    </row>
    <row r="115797">
      <c r="A115797" s="1" t="s">
        <v>40560</v>
      </c>
    </row>
    <row r="115798">
      <c r="A115798" s="1" t="s">
        <v>40561</v>
      </c>
    </row>
    <row r="115799">
      <c r="A115799" s="1" t="s">
        <v>22041</v>
      </c>
    </row>
    <row r="115800">
      <c r="A115800" s="1" t="s">
        <v>40562</v>
      </c>
    </row>
    <row r="115801">
      <c r="A115801" s="1" t="s">
        <v>40563</v>
      </c>
    </row>
    <row r="115802">
      <c r="A115802" s="1" t="s">
        <v>40564</v>
      </c>
    </row>
    <row r="115803">
      <c r="A115803" s="1" t="s">
        <v>40565</v>
      </c>
    </row>
    <row r="115804">
      <c r="A115804" s="1" t="s">
        <v>40566</v>
      </c>
    </row>
    <row r="115805">
      <c r="A115805" s="1" t="s">
        <v>40567</v>
      </c>
    </row>
    <row r="115806">
      <c r="A115806" s="1" t="s">
        <v>40568</v>
      </c>
    </row>
    <row r="115807">
      <c r="A115807" s="1" t="s">
        <v>40569</v>
      </c>
    </row>
    <row r="115808">
      <c r="A115808" s="1" t="s">
        <v>40570</v>
      </c>
    </row>
    <row r="115809">
      <c r="A115809" s="1" t="s">
        <v>40571</v>
      </c>
    </row>
    <row r="115810">
      <c r="A115810" s="1" t="s">
        <v>40572</v>
      </c>
    </row>
    <row r="115811">
      <c r="A115811" s="1" t="s">
        <v>40573</v>
      </c>
    </row>
    <row r="115812">
      <c r="A115812" s="1" t="s">
        <v>40574</v>
      </c>
    </row>
    <row r="115813">
      <c r="A115813" s="1" t="s">
        <v>40517</v>
      </c>
    </row>
    <row r="115814">
      <c r="A115814" s="1" t="s">
        <v>40518</v>
      </c>
    </row>
    <row r="115815">
      <c r="A115815" s="1" t="s">
        <v>40519</v>
      </c>
    </row>
    <row r="115816">
      <c r="A115816" s="1" t="s">
        <v>40520</v>
      </c>
    </row>
    <row r="115817">
      <c r="A115817" s="1" t="s">
        <v>40521</v>
      </c>
    </row>
    <row r="115818">
      <c r="A115818" s="1" t="s">
        <v>40523</v>
      </c>
    </row>
    <row r="115819">
      <c r="A115819" s="1" t="s">
        <v>40524</v>
      </c>
    </row>
    <row r="115820">
      <c r="A115820" s="1" t="s">
        <v>40525</v>
      </c>
    </row>
    <row r="115821">
      <c r="A115821" s="1" t="s">
        <v>40526</v>
      </c>
    </row>
    <row r="115822">
      <c r="A115822" s="1" t="s">
        <v>40528</v>
      </c>
    </row>
    <row r="115823">
      <c r="A115823" s="1" t="s">
        <v>40529</v>
      </c>
    </row>
    <row r="115824">
      <c r="A115824" s="1" t="s">
        <v>40530</v>
      </c>
    </row>
    <row r="115825">
      <c r="A115825" s="1" t="s">
        <v>40531</v>
      </c>
    </row>
    <row r="115826">
      <c r="A115826" s="1" t="s">
        <v>40532</v>
      </c>
    </row>
    <row r="115827">
      <c r="A115827" s="1" t="s">
        <v>40533</v>
      </c>
    </row>
    <row r="115828">
      <c r="A115828" s="1" t="s">
        <v>40534</v>
      </c>
    </row>
    <row r="115829">
      <c r="A115829" s="1" t="s">
        <v>40535</v>
      </c>
    </row>
    <row r="115830">
      <c r="A115830" s="1" t="s">
        <v>40536</v>
      </c>
    </row>
    <row r="115831">
      <c r="A115831" s="1" t="s">
        <v>40537</v>
      </c>
    </row>
    <row r="115832">
      <c r="A115832" s="1" t="s">
        <v>40538</v>
      </c>
    </row>
    <row r="115833">
      <c r="A115833" s="1" t="s">
        <v>40539</v>
      </c>
    </row>
    <row r="115834">
      <c r="A115834" s="1" t="s">
        <v>40540</v>
      </c>
    </row>
    <row r="115835">
      <c r="A115835" s="1" t="s">
        <v>40541</v>
      </c>
    </row>
    <row r="115836">
      <c r="A115836" s="1" t="s">
        <v>40542</v>
      </c>
    </row>
    <row r="115837">
      <c r="A115837" s="1" t="s">
        <v>40543</v>
      </c>
    </row>
    <row r="115838">
      <c r="A115838" s="1" t="s">
        <v>40544</v>
      </c>
    </row>
    <row r="115839">
      <c r="A115839" s="1" t="s">
        <v>40545</v>
      </c>
    </row>
    <row r="115840">
      <c r="A115840" s="1" t="s">
        <v>40546</v>
      </c>
    </row>
    <row r="115841">
      <c r="A115841" s="1" t="s">
        <v>40547</v>
      </c>
    </row>
    <row r="115842">
      <c r="A115842" s="1" t="s">
        <v>40548</v>
      </c>
    </row>
    <row r="115843">
      <c r="A115843" s="1" t="s">
        <v>40549</v>
      </c>
    </row>
    <row r="115844">
      <c r="A115844" s="1" t="s">
        <v>40550</v>
      </c>
    </row>
    <row r="115845">
      <c r="A115845" s="1" t="s">
        <v>40551</v>
      </c>
    </row>
    <row r="115846">
      <c r="A115846" s="1" t="s">
        <v>40552</v>
      </c>
    </row>
    <row r="115847">
      <c r="A115847" s="1" t="s">
        <v>40553</v>
      </c>
    </row>
    <row r="115848">
      <c r="A115848" s="1" t="s">
        <v>40554</v>
      </c>
    </row>
    <row r="115849">
      <c r="A115849" s="1" t="s">
        <v>40555</v>
      </c>
    </row>
    <row r="115850">
      <c r="A115850" s="1" t="s">
        <v>40556</v>
      </c>
    </row>
    <row r="115851">
      <c r="A115851" s="1" t="s">
        <v>40557</v>
      </c>
    </row>
    <row r="115852">
      <c r="A115852" s="1" t="s">
        <v>40558</v>
      </c>
    </row>
    <row r="115853">
      <c r="A115853" s="1" t="s">
        <v>40559</v>
      </c>
    </row>
    <row r="115854">
      <c r="A115854" s="1" t="s">
        <v>40560</v>
      </c>
    </row>
    <row r="115855">
      <c r="A115855" s="1" t="s">
        <v>40561</v>
      </c>
    </row>
    <row r="115856">
      <c r="A115856" s="1" t="s">
        <v>40562</v>
      </c>
    </row>
    <row r="115857">
      <c r="A115857" s="1" t="s">
        <v>40563</v>
      </c>
    </row>
    <row r="115858">
      <c r="A115858" s="1" t="s">
        <v>40564</v>
      </c>
    </row>
    <row r="115859">
      <c r="A115859" s="1" t="s">
        <v>40565</v>
      </c>
    </row>
    <row r="115860">
      <c r="A115860" s="1" t="s">
        <v>40566</v>
      </c>
    </row>
    <row r="115861">
      <c r="A115861" s="1" t="s">
        <v>40567</v>
      </c>
    </row>
    <row r="115862">
      <c r="A115862" s="1" t="s">
        <v>40568</v>
      </c>
    </row>
    <row r="115863">
      <c r="A115863" s="1" t="s">
        <v>40570</v>
      </c>
    </row>
    <row r="115864">
      <c r="A115864" s="1" t="s">
        <v>40571</v>
      </c>
    </row>
    <row r="115865">
      <c r="A115865" s="1" t="s">
        <v>40572</v>
      </c>
    </row>
    <row r="115866">
      <c r="A115866" s="1" t="s">
        <v>40575</v>
      </c>
    </row>
    <row r="115867">
      <c r="A115867" s="1" t="s">
        <v>40576</v>
      </c>
    </row>
    <row r="115868">
      <c r="A115868" s="1" t="s">
        <v>39524</v>
      </c>
    </row>
    <row r="115869">
      <c r="A115869" s="1" t="s">
        <v>40139</v>
      </c>
    </row>
    <row r="115870">
      <c r="A115870" s="1" t="s">
        <v>40577</v>
      </c>
    </row>
    <row r="115871">
      <c r="A115871" s="3" t="str">
        <f> Bh =</f>
        <v>#ERROR!</v>
      </c>
    </row>
    <row r="115872">
      <c r="A115872" s="1" t="s">
        <v>40578</v>
      </c>
    </row>
    <row r="115873">
      <c r="A115873" s="1" t="s">
        <v>40579</v>
      </c>
    </row>
    <row r="115874">
      <c r="A115874" s="1" t="s">
        <v>6475</v>
      </c>
    </row>
    <row r="115875">
      <c r="A115875" s="1" t="s">
        <v>40580</v>
      </c>
    </row>
    <row r="115876">
      <c r="A115876" s="1" t="s">
        <v>40581</v>
      </c>
    </row>
    <row r="115877">
      <c r="A115877" s="1" t="s">
        <v>40582</v>
      </c>
    </row>
    <row r="115878">
      <c r="A115878" s="1" t="s">
        <v>40583</v>
      </c>
    </row>
    <row r="115879">
      <c r="A115879" s="1" t="s">
        <v>40584</v>
      </c>
    </row>
    <row r="115880">
      <c r="A115880" s="1" t="s">
        <v>40585</v>
      </c>
    </row>
    <row r="115881">
      <c r="A115881" s="1" t="s">
        <v>40586</v>
      </c>
    </row>
    <row r="115882">
      <c r="A115882" s="1" t="s">
        <v>40587</v>
      </c>
    </row>
    <row r="115883">
      <c r="A115883" s="1" t="s">
        <v>40588</v>
      </c>
    </row>
    <row r="115884">
      <c r="A115884" s="1" t="s">
        <v>40589</v>
      </c>
    </row>
    <row r="115885">
      <c r="A115885" s="1" t="s">
        <v>40590</v>
      </c>
    </row>
    <row r="115886">
      <c r="A115886" s="1" t="s">
        <v>40591</v>
      </c>
    </row>
    <row r="115887">
      <c r="A115887" s="1" t="s">
        <v>40592</v>
      </c>
    </row>
    <row r="115888">
      <c r="A115888" s="1" t="s">
        <v>40593</v>
      </c>
    </row>
    <row r="115889">
      <c r="A115889" s="1" t="s">
        <v>40594</v>
      </c>
    </row>
    <row r="115890">
      <c r="A115890" s="1" t="s">
        <v>40595</v>
      </c>
    </row>
    <row r="115891">
      <c r="A115891" s="1" t="s">
        <v>40596</v>
      </c>
    </row>
    <row r="115892">
      <c r="A115892" s="1" t="s">
        <v>40597</v>
      </c>
    </row>
    <row r="115893">
      <c r="A115893" s="1" t="s">
        <v>40598</v>
      </c>
    </row>
    <row r="115894">
      <c r="A115894" s="1" t="s">
        <v>39544</v>
      </c>
    </row>
    <row r="115895">
      <c r="A115895" s="1" t="s">
        <v>40599</v>
      </c>
    </row>
    <row r="115896">
      <c r="A115896" s="1" t="s">
        <v>39524</v>
      </c>
    </row>
    <row r="115897">
      <c r="A115897" s="1" t="s">
        <v>40139</v>
      </c>
    </row>
    <row r="115898">
      <c r="A115898" s="1" t="s">
        <v>40577</v>
      </c>
    </row>
    <row r="115899">
      <c r="A115899" s="3" t="str">
        <f> Bh =</f>
        <v>#ERROR!</v>
      </c>
    </row>
    <row r="115900">
      <c r="A115900" s="1" t="s">
        <v>40578</v>
      </c>
    </row>
    <row r="115901">
      <c r="A115901" s="1" t="s">
        <v>40579</v>
      </c>
    </row>
    <row r="115902">
      <c r="A115902" s="1" t="s">
        <v>6475</v>
      </c>
    </row>
    <row r="115903">
      <c r="A115903" s="1" t="s">
        <v>40580</v>
      </c>
    </row>
    <row r="115904">
      <c r="A115904" s="1" t="s">
        <v>40582</v>
      </c>
    </row>
    <row r="115905">
      <c r="A115905" s="1" t="s">
        <v>40583</v>
      </c>
    </row>
    <row r="115906">
      <c r="A115906" s="1" t="s">
        <v>40584</v>
      </c>
    </row>
    <row r="115907">
      <c r="A115907" s="1" t="s">
        <v>40585</v>
      </c>
    </row>
    <row r="115908">
      <c r="A115908" s="1" t="s">
        <v>40586</v>
      </c>
    </row>
    <row r="115909">
      <c r="A115909" s="1" t="s">
        <v>40587</v>
      </c>
    </row>
    <row r="115910">
      <c r="A115910" s="1" t="s">
        <v>40588</v>
      </c>
    </row>
    <row r="115911">
      <c r="A115911" s="1" t="s">
        <v>40589</v>
      </c>
    </row>
    <row r="115912">
      <c r="A115912" s="1" t="s">
        <v>40590</v>
      </c>
    </row>
    <row r="115913">
      <c r="A115913" s="1" t="s">
        <v>40591</v>
      </c>
    </row>
    <row r="115914">
      <c r="A115914" s="1" t="s">
        <v>40592</v>
      </c>
    </row>
    <row r="115915">
      <c r="A115915" s="1" t="s">
        <v>40593</v>
      </c>
    </row>
    <row r="115916">
      <c r="A115916" s="1" t="s">
        <v>40594</v>
      </c>
    </row>
    <row r="115917">
      <c r="A115917" s="1" t="s">
        <v>40595</v>
      </c>
    </row>
    <row r="115918">
      <c r="A115918" s="1" t="s">
        <v>40596</v>
      </c>
    </row>
    <row r="115919">
      <c r="A115919" s="1" t="s">
        <v>40598</v>
      </c>
    </row>
    <row r="115920">
      <c r="A115920" s="1" t="s">
        <v>39544</v>
      </c>
    </row>
    <row r="115921">
      <c r="A115921" s="1" t="s">
        <v>40600</v>
      </c>
    </row>
    <row r="115922">
      <c r="A115922" s="1" t="s">
        <v>40601</v>
      </c>
    </row>
    <row r="115923">
      <c r="A115923" s="1" t="s">
        <v>39524</v>
      </c>
    </row>
    <row r="115924">
      <c r="A115924" s="1" t="s">
        <v>39773</v>
      </c>
    </row>
    <row r="115925">
      <c r="A115925" s="1" t="s">
        <v>40602</v>
      </c>
    </row>
    <row r="115926">
      <c r="A115926" s="1" t="s">
        <v>40603</v>
      </c>
    </row>
    <row r="115927">
      <c r="A115927" s="1" t="s">
        <v>40604</v>
      </c>
    </row>
    <row r="115928">
      <c r="A115928" s="1" t="s">
        <v>40605</v>
      </c>
    </row>
    <row r="115929">
      <c r="A115929" s="1" t="s">
        <v>40606</v>
      </c>
    </row>
    <row r="115930">
      <c r="A115930" s="1" t="s">
        <v>40607</v>
      </c>
    </row>
    <row r="115931">
      <c r="A115931" s="1" t="s">
        <v>40608</v>
      </c>
    </row>
    <row r="115932">
      <c r="A115932" s="1" t="s">
        <v>40609</v>
      </c>
    </row>
    <row r="115933">
      <c r="A115933" s="1" t="s">
        <v>40610</v>
      </c>
    </row>
    <row r="115934">
      <c r="A115934" s="1" t="s">
        <v>40611</v>
      </c>
    </row>
    <row r="115935">
      <c r="A115935" s="3" t="str">
        <f> eH Sy le |</f>
        <v>#ERROR!</v>
      </c>
    </row>
    <row r="115936">
      <c r="A115936" s="1" t="s">
        <v>40612</v>
      </c>
    </row>
    <row r="115937">
      <c r="A115937" s="1" t="s">
        <v>7815</v>
      </c>
    </row>
    <row r="115938">
      <c r="A115938" s="1" t="s">
        <v>40613</v>
      </c>
    </row>
    <row r="115939">
      <c r="A115939" s="1" t="s">
        <v>40614</v>
      </c>
    </row>
    <row r="115940">
      <c r="A115940" s="1" t="s">
        <v>19679</v>
      </c>
    </row>
    <row r="115941">
      <c r="A115941" s="1" t="s">
        <v>40615</v>
      </c>
    </row>
    <row r="115942">
      <c r="A115942" s="1" t="s">
        <v>40616</v>
      </c>
    </row>
    <row r="115943">
      <c r="A115943" s="1" t="s">
        <v>40617</v>
      </c>
    </row>
    <row r="115944">
      <c r="A115944" s="1" t="s">
        <v>39524</v>
      </c>
    </row>
    <row r="115945">
      <c r="A115945" s="1" t="s">
        <v>39773</v>
      </c>
    </row>
    <row r="115946">
      <c r="A115946" s="1" t="s">
        <v>40602</v>
      </c>
    </row>
    <row r="115947">
      <c r="A115947" s="1" t="s">
        <v>40603</v>
      </c>
    </row>
    <row r="115948">
      <c r="A115948" s="1" t="s">
        <v>40604</v>
      </c>
    </row>
    <row r="115949">
      <c r="A115949" s="1" t="s">
        <v>40605</v>
      </c>
    </row>
    <row r="115950">
      <c r="A115950" s="1" t="s">
        <v>40606</v>
      </c>
    </row>
    <row r="115951">
      <c r="A115951" s="1" t="s">
        <v>40607</v>
      </c>
    </row>
    <row r="115952">
      <c r="A115952" s="1" t="s">
        <v>40618</v>
      </c>
    </row>
    <row r="115953">
      <c r="A115953" s="1" t="s">
        <v>40609</v>
      </c>
    </row>
    <row r="115954">
      <c r="A115954" s="1" t="s">
        <v>40610</v>
      </c>
    </row>
    <row r="115955">
      <c r="A115955" s="1" t="s">
        <v>40611</v>
      </c>
    </row>
    <row r="115956">
      <c r="A115956" s="3" t="str">
        <f> eH Sy le |</f>
        <v>#ERROR!</v>
      </c>
    </row>
    <row r="115957">
      <c r="A115957" s="1" t="s">
        <v>40612</v>
      </c>
    </row>
    <row r="115958">
      <c r="A115958" s="1" t="s">
        <v>40613</v>
      </c>
    </row>
    <row r="115959">
      <c r="A115959" s="1" t="s">
        <v>40614</v>
      </c>
    </row>
    <row r="115960">
      <c r="A115960" s="1" t="s">
        <v>40615</v>
      </c>
    </row>
    <row r="115961">
      <c r="A115961" s="1" t="s">
        <v>40616</v>
      </c>
    </row>
    <row r="115962">
      <c r="A115962" s="1" t="s">
        <v>40619</v>
      </c>
    </row>
    <row r="115963">
      <c r="A115963" s="1" t="s">
        <v>40620</v>
      </c>
    </row>
    <row r="115964">
      <c r="A115964" s="1" t="s">
        <v>39524</v>
      </c>
    </row>
    <row r="115965">
      <c r="A115965" s="1" t="s">
        <v>40224</v>
      </c>
    </row>
    <row r="115966">
      <c r="A115966" s="1" t="s">
        <v>40621</v>
      </c>
    </row>
    <row r="115967">
      <c r="A115967" s="1" t="s">
        <v>40622</v>
      </c>
    </row>
    <row r="115968">
      <c r="A115968" s="1" t="s">
        <v>40623</v>
      </c>
    </row>
    <row r="115969">
      <c r="A115969" s="1" t="s">
        <v>40624</v>
      </c>
    </row>
    <row r="115970">
      <c r="A115970" s="1" t="s">
        <v>40625</v>
      </c>
    </row>
    <row r="115971">
      <c r="A115971" s="1" t="s">
        <v>40626</v>
      </c>
    </row>
    <row r="115972">
      <c r="A115972" s="1" t="s">
        <v>977</v>
      </c>
    </row>
    <row r="115973">
      <c r="A115973" s="1" t="s">
        <v>7815</v>
      </c>
    </row>
    <row r="115974">
      <c r="A115974" s="1" t="s">
        <v>40627</v>
      </c>
    </row>
    <row r="115975">
      <c r="A115975" s="1" t="s">
        <v>40628</v>
      </c>
    </row>
    <row r="115976">
      <c r="A115976" s="1" t="s">
        <v>40629</v>
      </c>
    </row>
    <row r="115977">
      <c r="A115977" s="1" t="s">
        <v>40630</v>
      </c>
    </row>
    <row r="115978">
      <c r="A115978" s="1" t="s">
        <v>40631</v>
      </c>
    </row>
    <row r="115979">
      <c r="A115979" s="1" t="s">
        <v>40031</v>
      </c>
    </row>
    <row r="115980">
      <c r="A115980" s="1" t="s">
        <v>40632</v>
      </c>
    </row>
    <row r="115981">
      <c r="A115981" s="1" t="s">
        <v>40633</v>
      </c>
    </row>
    <row r="115982">
      <c r="A115982" s="1" t="s">
        <v>40634</v>
      </c>
    </row>
    <row r="115983">
      <c r="A115983" s="1" t="s">
        <v>40635</v>
      </c>
    </row>
    <row r="115984">
      <c r="A115984" s="1" t="s">
        <v>40636</v>
      </c>
    </row>
    <row r="115985">
      <c r="A115985" s="1" t="s">
        <v>40637</v>
      </c>
    </row>
    <row r="115986">
      <c r="A115986" s="1" t="s">
        <v>39701</v>
      </c>
    </row>
    <row r="115987">
      <c r="A115987" s="1" t="s">
        <v>40638</v>
      </c>
    </row>
    <row r="115988">
      <c r="A115988" s="1" t="s">
        <v>39524</v>
      </c>
    </row>
    <row r="115989">
      <c r="A115989" s="1" t="s">
        <v>40224</v>
      </c>
    </row>
    <row r="115990">
      <c r="A115990" s="1" t="s">
        <v>40621</v>
      </c>
    </row>
    <row r="115991">
      <c r="A115991" s="1" t="s">
        <v>40622</v>
      </c>
    </row>
    <row r="115992">
      <c r="A115992" s="1" t="s">
        <v>40623</v>
      </c>
    </row>
    <row r="115993">
      <c r="A115993" s="1" t="s">
        <v>40624</v>
      </c>
    </row>
    <row r="115994">
      <c r="A115994" s="1" t="s">
        <v>40625</v>
      </c>
    </row>
    <row r="115995">
      <c r="A115995" s="1" t="s">
        <v>40626</v>
      </c>
    </row>
    <row r="115996">
      <c r="A115996" s="1" t="s">
        <v>40627</v>
      </c>
    </row>
    <row r="115997">
      <c r="A115997" s="1" t="s">
        <v>40628</v>
      </c>
    </row>
    <row r="115998">
      <c r="A115998" s="1" t="s">
        <v>40629</v>
      </c>
    </row>
    <row r="115999">
      <c r="A115999" s="1" t="s">
        <v>40630</v>
      </c>
    </row>
    <row r="116000">
      <c r="A116000" s="1" t="s">
        <v>40631</v>
      </c>
    </row>
    <row r="116001">
      <c r="A116001" s="1" t="s">
        <v>40031</v>
      </c>
    </row>
    <row r="116002">
      <c r="A116002" s="1" t="s">
        <v>40632</v>
      </c>
    </row>
    <row r="116003">
      <c r="A116003" s="1" t="s">
        <v>40633</v>
      </c>
    </row>
    <row r="116004">
      <c r="A116004" s="1" t="s">
        <v>40634</v>
      </c>
    </row>
    <row r="116005">
      <c r="A116005" s="1" t="s">
        <v>40635</v>
      </c>
    </row>
    <row r="116006">
      <c r="A116006" s="1" t="s">
        <v>40636</v>
      </c>
    </row>
    <row r="116007">
      <c r="A116007" s="1" t="s">
        <v>40637</v>
      </c>
    </row>
    <row r="116008">
      <c r="A116008" s="1" t="s">
        <v>40639</v>
      </c>
    </row>
    <row r="116009">
      <c r="A116009" s="1" t="s">
        <v>40640</v>
      </c>
    </row>
    <row r="116010">
      <c r="A116010" s="1" t="s">
        <v>40641</v>
      </c>
    </row>
    <row r="116011">
      <c r="A116011" s="1" t="s">
        <v>40642</v>
      </c>
    </row>
    <row r="116012">
      <c r="A116012" s="1" t="s">
        <v>40643</v>
      </c>
    </row>
    <row r="116013">
      <c r="A116013" s="1" t="s">
        <v>40644</v>
      </c>
    </row>
    <row r="116014">
      <c r="A116014" s="1" t="s">
        <v>40645</v>
      </c>
    </row>
    <row r="116015">
      <c r="A116015" s="1" t="s">
        <v>40646</v>
      </c>
    </row>
    <row r="116016">
      <c r="A116016" s="1" t="s">
        <v>40647</v>
      </c>
    </row>
    <row r="116017">
      <c r="A116017" s="1" t="s">
        <v>40642</v>
      </c>
    </row>
    <row r="116018">
      <c r="A116018" s="1" t="s">
        <v>40643</v>
      </c>
    </row>
    <row r="116019">
      <c r="A116019" s="1" t="s">
        <v>40644</v>
      </c>
    </row>
    <row r="116020">
      <c r="A116020" s="1" t="s">
        <v>40645</v>
      </c>
    </row>
    <row r="116021">
      <c r="A116021" s="1" t="s">
        <v>40648</v>
      </c>
    </row>
    <row r="116022">
      <c r="A116022" s="1" t="s">
        <v>40649</v>
      </c>
    </row>
    <row r="116023">
      <c r="A116023" s="1" t="s">
        <v>40650</v>
      </c>
    </row>
    <row r="116024">
      <c r="A116024" s="1" t="s">
        <v>40651</v>
      </c>
    </row>
    <row r="116025">
      <c r="A116025" s="1" t="s">
        <v>40652</v>
      </c>
    </row>
    <row r="116026">
      <c r="A116026" s="1" t="s">
        <v>40653</v>
      </c>
    </row>
    <row r="116027">
      <c r="A116027" s="1" t="s">
        <v>40654</v>
      </c>
    </row>
    <row r="116028">
      <c r="A116028" s="1" t="s">
        <v>40655</v>
      </c>
    </row>
    <row r="116029">
      <c r="A116029" s="1" t="s">
        <v>40656</v>
      </c>
    </row>
    <row r="116030">
      <c r="A116030" s="1" t="s">
        <v>40657</v>
      </c>
    </row>
    <row r="116031">
      <c r="A116031" s="1" t="s">
        <v>40658</v>
      </c>
    </row>
    <row r="116032">
      <c r="A116032" s="1" t="s">
        <v>35038</v>
      </c>
    </row>
    <row r="116033">
      <c r="A116033" s="1" t="s">
        <v>40659</v>
      </c>
    </row>
    <row r="116034">
      <c r="A116034" s="1" t="s">
        <v>40660</v>
      </c>
    </row>
    <row r="116035">
      <c r="A116035" s="1" t="s">
        <v>40661</v>
      </c>
    </row>
    <row r="116036">
      <c r="A116036" s="1" t="s">
        <v>40662</v>
      </c>
    </row>
    <row r="116037">
      <c r="A116037" s="1" t="s">
        <v>40663</v>
      </c>
    </row>
    <row r="116038">
      <c r="A116038" s="1" t="s">
        <v>40664</v>
      </c>
    </row>
    <row r="116039">
      <c r="A116039" s="1" t="s">
        <v>40665</v>
      </c>
    </row>
    <row r="116040">
      <c r="A116040" s="1" t="s">
        <v>40666</v>
      </c>
    </row>
    <row r="116041">
      <c r="A116041" s="1" t="s">
        <v>40667</v>
      </c>
    </row>
    <row r="116042">
      <c r="A116042" s="1" t="s">
        <v>40668</v>
      </c>
    </row>
    <row r="116043">
      <c r="A116043" s="1" t="s">
        <v>40669</v>
      </c>
    </row>
    <row r="116044">
      <c r="A116044" s="1" t="s">
        <v>40670</v>
      </c>
    </row>
    <row r="116045">
      <c r="A116045" s="1" t="s">
        <v>40671</v>
      </c>
    </row>
    <row r="116046">
      <c r="A116046" s="1" t="s">
        <v>40650</v>
      </c>
    </row>
    <row r="116047">
      <c r="A116047" s="1" t="s">
        <v>40651</v>
      </c>
    </row>
    <row r="116048">
      <c r="A116048" s="1" t="s">
        <v>40652</v>
      </c>
    </row>
    <row r="116049">
      <c r="A116049" s="1" t="s">
        <v>40653</v>
      </c>
    </row>
    <row r="116050">
      <c r="A116050" s="1" t="s">
        <v>40654</v>
      </c>
    </row>
    <row r="116051">
      <c r="A116051" s="1" t="s">
        <v>40655</v>
      </c>
    </row>
    <row r="116052">
      <c r="A116052" s="1" t="s">
        <v>40656</v>
      </c>
    </row>
    <row r="116053">
      <c r="A116053" s="1" t="s">
        <v>40657</v>
      </c>
    </row>
    <row r="116054">
      <c r="A116054" s="1" t="s">
        <v>40658</v>
      </c>
    </row>
    <row r="116055">
      <c r="A116055" s="1" t="s">
        <v>35038</v>
      </c>
    </row>
    <row r="116056">
      <c r="A116056" s="1" t="s">
        <v>40659</v>
      </c>
    </row>
    <row r="116057">
      <c r="A116057" s="1" t="s">
        <v>40660</v>
      </c>
    </row>
    <row r="116058">
      <c r="A116058" s="1" t="s">
        <v>40661</v>
      </c>
    </row>
    <row r="116059">
      <c r="A116059" s="1" t="s">
        <v>40662</v>
      </c>
    </row>
    <row r="116060">
      <c r="A116060" s="1" t="s">
        <v>40663</v>
      </c>
    </row>
    <row r="116061">
      <c r="A116061" s="1" t="s">
        <v>40664</v>
      </c>
    </row>
    <row r="116062">
      <c r="A116062" s="1" t="s">
        <v>40665</v>
      </c>
    </row>
    <row r="116063">
      <c r="A116063" s="1" t="s">
        <v>40666</v>
      </c>
    </row>
    <row r="116064">
      <c r="A116064" s="1" t="s">
        <v>40667</v>
      </c>
    </row>
    <row r="116065">
      <c r="A116065" s="1" t="s">
        <v>40668</v>
      </c>
    </row>
    <row r="116066">
      <c r="A116066" s="1" t="s">
        <v>40669</v>
      </c>
    </row>
    <row r="116067">
      <c r="A116067" s="1" t="s">
        <v>40670</v>
      </c>
    </row>
    <row r="116068">
      <c r="A116068" s="1" t="s">
        <v>40672</v>
      </c>
    </row>
    <row r="116069">
      <c r="A116069" s="1" t="s">
        <v>40673</v>
      </c>
    </row>
    <row r="116070">
      <c r="A116070" s="1" t="s">
        <v>40674</v>
      </c>
    </row>
    <row r="116071">
      <c r="A116071" s="1" t="s">
        <v>40675</v>
      </c>
    </row>
    <row r="116072">
      <c r="A116072" s="1" t="s">
        <v>33560</v>
      </c>
    </row>
    <row r="116073">
      <c r="A116073" s="1" t="s">
        <v>40676</v>
      </c>
    </row>
    <row r="116074">
      <c r="A116074" s="1" t="s">
        <v>40677</v>
      </c>
    </row>
    <row r="116075">
      <c r="A116075" s="1" t="s">
        <v>40678</v>
      </c>
    </row>
    <row r="116076">
      <c r="A116076" s="1" t="s">
        <v>1208</v>
      </c>
    </row>
    <row r="116077">
      <c r="A116077" s="1" t="s">
        <v>40679</v>
      </c>
    </row>
    <row r="116078">
      <c r="A116078" s="1" t="s">
        <v>40680</v>
      </c>
    </row>
    <row r="116079">
      <c r="A116079" s="1" t="s">
        <v>40681</v>
      </c>
    </row>
    <row r="116080">
      <c r="A116080" s="1" t="s">
        <v>40682</v>
      </c>
    </row>
    <row r="116081">
      <c r="A116081" s="1" t="s">
        <v>40683</v>
      </c>
    </row>
    <row r="116082">
      <c r="A116082" s="1" t="s">
        <v>40684</v>
      </c>
    </row>
    <row r="116083">
      <c r="A116083" s="1" t="s">
        <v>40685</v>
      </c>
    </row>
    <row r="116084">
      <c r="A116084" s="1" t="s">
        <v>40686</v>
      </c>
    </row>
    <row r="116085">
      <c r="A116085" s="1" t="s">
        <v>40687</v>
      </c>
    </row>
    <row r="116086">
      <c r="A116086" s="1" t="s">
        <v>40688</v>
      </c>
    </row>
    <row r="116087">
      <c r="A116087" s="1" t="s">
        <v>40689</v>
      </c>
    </row>
    <row r="116088">
      <c r="A116088" s="1" t="s">
        <v>40690</v>
      </c>
    </row>
    <row r="116089">
      <c r="A116089" s="1" t="s">
        <v>40691</v>
      </c>
    </row>
    <row r="116090">
      <c r="A116090" s="1" t="s">
        <v>40692</v>
      </c>
    </row>
    <row r="116091">
      <c r="A116091" s="1" t="s">
        <v>40693</v>
      </c>
    </row>
    <row r="116092">
      <c r="A116092" s="1" t="s">
        <v>40674</v>
      </c>
    </row>
    <row r="116093">
      <c r="A116093" s="1" t="s">
        <v>40675</v>
      </c>
    </row>
    <row r="116094">
      <c r="A116094" s="1" t="s">
        <v>40676</v>
      </c>
    </row>
    <row r="116095">
      <c r="A116095" s="1" t="s">
        <v>40677</v>
      </c>
    </row>
    <row r="116096">
      <c r="A116096" s="1" t="s">
        <v>40678</v>
      </c>
    </row>
    <row r="116097">
      <c r="A116097" s="1" t="s">
        <v>40679</v>
      </c>
    </row>
    <row r="116098">
      <c r="A116098" s="1" t="s">
        <v>40680</v>
      </c>
    </row>
    <row r="116099">
      <c r="A116099" s="1" t="s">
        <v>40681</v>
      </c>
    </row>
    <row r="116100">
      <c r="A116100" s="1" t="s">
        <v>40682</v>
      </c>
    </row>
    <row r="116101">
      <c r="A116101" s="1" t="s">
        <v>40683</v>
      </c>
    </row>
    <row r="116102">
      <c r="A116102" s="1" t="s">
        <v>40684</v>
      </c>
    </row>
    <row r="116103">
      <c r="A116103" s="1" t="s">
        <v>40685</v>
      </c>
    </row>
    <row r="116104">
      <c r="A116104" s="1" t="s">
        <v>40686</v>
      </c>
    </row>
    <row r="116105">
      <c r="A116105" s="1" t="s">
        <v>40687</v>
      </c>
    </row>
    <row r="116106">
      <c r="A116106" s="1" t="s">
        <v>40688</v>
      </c>
    </row>
    <row r="116107">
      <c r="A116107" s="1" t="s">
        <v>40689</v>
      </c>
    </row>
    <row r="116108">
      <c r="A116108" s="1" t="s">
        <v>40690</v>
      </c>
    </row>
    <row r="116109">
      <c r="A116109" s="1" t="s">
        <v>40691</v>
      </c>
    </row>
    <row r="116110">
      <c r="A116110" s="1" t="s">
        <v>40692</v>
      </c>
    </row>
    <row r="116111">
      <c r="A116111" s="1" t="s">
        <v>40694</v>
      </c>
    </row>
    <row r="116112">
      <c r="A116112" s="1" t="s">
        <v>40695</v>
      </c>
    </row>
    <row r="116113">
      <c r="A116113" s="1" t="s">
        <v>39524</v>
      </c>
    </row>
    <row r="116114">
      <c r="A116114" s="1" t="s">
        <v>40696</v>
      </c>
    </row>
    <row r="116115">
      <c r="A116115" s="1" t="s">
        <v>40697</v>
      </c>
    </row>
    <row r="116116">
      <c r="A116116" s="1" t="s">
        <v>40698</v>
      </c>
    </row>
    <row r="116117">
      <c r="A116117" s="1" t="s">
        <v>40699</v>
      </c>
    </row>
    <row r="116118">
      <c r="A116118" s="1" t="s">
        <v>40700</v>
      </c>
    </row>
    <row r="116119">
      <c r="A116119" s="1" t="s">
        <v>40701</v>
      </c>
    </row>
    <row r="116120">
      <c r="A116120" s="1" t="s">
        <v>40702</v>
      </c>
    </row>
    <row r="116121">
      <c r="A116121" s="1" t="s">
        <v>40703</v>
      </c>
    </row>
    <row r="116122">
      <c r="A116122" s="1" t="s">
        <v>40704</v>
      </c>
    </row>
    <row r="116123">
      <c r="A116123" s="1" t="s">
        <v>40705</v>
      </c>
    </row>
    <row r="116124">
      <c r="A116124" s="1" t="s">
        <v>40706</v>
      </c>
    </row>
    <row r="116125">
      <c r="A116125" s="1" t="s">
        <v>18159</v>
      </c>
    </row>
    <row r="116126">
      <c r="A116126" s="1" t="s">
        <v>40707</v>
      </c>
    </row>
    <row r="116127">
      <c r="A116127" s="1" t="s">
        <v>1858</v>
      </c>
    </row>
    <row r="116128">
      <c r="A116128" s="3" t="str">
        <f> ee os ei</f>
        <v>#ERROR!</v>
      </c>
    </row>
    <row r="116129">
      <c r="A116129" s="3" t="str">
        <f> iid</f>
        <v>#NAME?</v>
      </c>
    </row>
    <row r="116130">
      <c r="A116130" s="1" t="s">
        <v>40708</v>
      </c>
    </row>
    <row r="116131">
      <c r="A116131" s="1" t="s">
        <v>40709</v>
      </c>
    </row>
    <row r="116132">
      <c r="A116132" s="1" t="s">
        <v>40710</v>
      </c>
    </row>
    <row r="116133">
      <c r="A116133" s="1" t="s">
        <v>40711</v>
      </c>
    </row>
    <row r="116134">
      <c r="A116134" s="1" t="s">
        <v>40712</v>
      </c>
    </row>
    <row r="116135">
      <c r="A116135" s="3" t="str">
        <f>+ | ey</f>
        <v>#ERROR!</v>
      </c>
    </row>
    <row r="116136">
      <c r="A116136" s="1" t="s">
        <v>40713</v>
      </c>
    </row>
    <row r="116137">
      <c r="A116137" s="1" t="s">
        <v>40714</v>
      </c>
    </row>
    <row r="116138">
      <c r="A116138" s="3" t="str">
        <f> |</f>
        <v>#ERROR!</v>
      </c>
    </row>
    <row r="116139">
      <c r="A116139" s="1" t="s">
        <v>40715</v>
      </c>
    </row>
    <row r="116140">
      <c r="A116140" s="1" t="s">
        <v>40716</v>
      </c>
    </row>
    <row r="116141">
      <c r="A116141" s="1" t="s">
        <v>322</v>
      </c>
    </row>
    <row r="116142">
      <c r="A116142" s="1" t="s">
        <v>39701</v>
      </c>
    </row>
    <row r="116143">
      <c r="A116143" s="1" t="s">
        <v>40717</v>
      </c>
    </row>
    <row r="116144">
      <c r="A116144" s="1" t="s">
        <v>39524</v>
      </c>
    </row>
    <row r="116145">
      <c r="A116145" s="1" t="s">
        <v>40696</v>
      </c>
    </row>
    <row r="116146">
      <c r="A116146" s="1" t="s">
        <v>40698</v>
      </c>
    </row>
    <row r="116147">
      <c r="A116147" s="1" t="s">
        <v>40699</v>
      </c>
    </row>
    <row r="116148">
      <c r="A116148" s="1" t="s">
        <v>40700</v>
      </c>
    </row>
    <row r="116149">
      <c r="A116149" s="1" t="s">
        <v>40701</v>
      </c>
    </row>
    <row r="116150">
      <c r="A116150" s="1" t="s">
        <v>40702</v>
      </c>
    </row>
    <row r="116151">
      <c r="A116151" s="1" t="s">
        <v>40703</v>
      </c>
    </row>
    <row r="116152">
      <c r="A116152" s="1" t="s">
        <v>40704</v>
      </c>
    </row>
    <row r="116153">
      <c r="A116153" s="1" t="s">
        <v>40705</v>
      </c>
    </row>
    <row r="116154">
      <c r="A116154" s="1" t="s">
        <v>40706</v>
      </c>
    </row>
    <row r="116155">
      <c r="A116155" s="3" t="str">
        <f> ee os ei</f>
        <v>#ERROR!</v>
      </c>
    </row>
    <row r="116156">
      <c r="A116156" s="3" t="str">
        <f> iid</f>
        <v>#NAME?</v>
      </c>
    </row>
    <row r="116157">
      <c r="A116157" s="1" t="s">
        <v>40708</v>
      </c>
    </row>
    <row r="116158">
      <c r="A116158" s="1" t="s">
        <v>40709</v>
      </c>
    </row>
    <row r="116159">
      <c r="A116159" s="1" t="s">
        <v>40711</v>
      </c>
    </row>
    <row r="116160">
      <c r="A116160" s="1" t="s">
        <v>40712</v>
      </c>
    </row>
    <row r="116161">
      <c r="A116161" s="3" t="str">
        <f>+ | ey</f>
        <v>#ERROR!</v>
      </c>
    </row>
    <row r="116162">
      <c r="A116162" s="1" t="s">
        <v>40713</v>
      </c>
    </row>
    <row r="116163">
      <c r="A116163" s="1" t="s">
        <v>40714</v>
      </c>
    </row>
    <row r="116164">
      <c r="A116164" s="1" t="s">
        <v>40715</v>
      </c>
    </row>
    <row r="116165">
      <c r="A116165" s="1" t="s">
        <v>40716</v>
      </c>
    </row>
    <row r="116166">
      <c r="A116166" s="1" t="s">
        <v>39701</v>
      </c>
    </row>
    <row r="116167">
      <c r="A116167" s="1" t="s">
        <v>40718</v>
      </c>
    </row>
    <row r="116168">
      <c r="A116168" s="1" t="s">
        <v>40719</v>
      </c>
    </row>
    <row r="116169">
      <c r="A116169" s="1" t="s">
        <v>40720</v>
      </c>
    </row>
    <row r="116170">
      <c r="A116170" s="1" t="s">
        <v>40721</v>
      </c>
    </row>
    <row r="116171">
      <c r="A116171" s="1" t="s">
        <v>40722</v>
      </c>
    </row>
    <row r="116172">
      <c r="A116172" s="1" t="s">
        <v>40723</v>
      </c>
    </row>
    <row r="116173">
      <c r="A116173" s="1" t="s">
        <v>40724</v>
      </c>
    </row>
    <row r="116174">
      <c r="A116174" s="1" t="s">
        <v>40725</v>
      </c>
    </row>
    <row r="116175">
      <c r="A116175" s="1" t="s">
        <v>40726</v>
      </c>
    </row>
    <row r="116176">
      <c r="A116176" s="1" t="s">
        <v>40727</v>
      </c>
    </row>
    <row r="116177">
      <c r="A116177" s="1" t="s">
        <v>40728</v>
      </c>
    </row>
    <row r="116178">
      <c r="A116178" s="1" t="s">
        <v>40729</v>
      </c>
    </row>
    <row r="116179">
      <c r="A116179" s="1" t="s">
        <v>40720</v>
      </c>
    </row>
    <row r="116180">
      <c r="A116180" s="1" t="s">
        <v>40721</v>
      </c>
    </row>
    <row r="116181">
      <c r="A116181" s="1" t="s">
        <v>40722</v>
      </c>
    </row>
    <row r="116182">
      <c r="A116182" s="1" t="s">
        <v>40723</v>
      </c>
    </row>
    <row r="116183">
      <c r="A116183" s="1" t="s">
        <v>40724</v>
      </c>
    </row>
    <row r="116184">
      <c r="A116184" s="1" t="s">
        <v>40725</v>
      </c>
    </row>
    <row r="116185">
      <c r="A116185" s="1" t="s">
        <v>40726</v>
      </c>
    </row>
    <row r="116186">
      <c r="A116186" s="1" t="s">
        <v>40727</v>
      </c>
    </row>
    <row r="116187">
      <c r="A116187" s="1" t="s">
        <v>40728</v>
      </c>
    </row>
    <row r="116188">
      <c r="A116188" s="1" t="s">
        <v>40730</v>
      </c>
    </row>
    <row r="116189">
      <c r="A116189" s="1" t="s">
        <v>40731</v>
      </c>
    </row>
    <row r="116190">
      <c r="A116190" s="1" t="s">
        <v>40732</v>
      </c>
    </row>
    <row r="116191">
      <c r="A116191" s="1" t="s">
        <v>40733</v>
      </c>
    </row>
    <row r="116192">
      <c r="A116192" s="1" t="s">
        <v>40734</v>
      </c>
    </row>
    <row r="116193">
      <c r="A116193" s="1" t="s">
        <v>40735</v>
      </c>
    </row>
    <row r="116194">
      <c r="A116194" s="1" t="s">
        <v>40736</v>
      </c>
    </row>
    <row r="116195">
      <c r="A116195" s="1" t="s">
        <v>40737</v>
      </c>
    </row>
    <row r="116196">
      <c r="A116196" s="3" t="str">
        <f> IE lease a. ee</f>
        <v>#ERROR!</v>
      </c>
    </row>
    <row r="116197">
      <c r="A116197" s="1" t="s">
        <v>7815</v>
      </c>
    </row>
    <row r="116198">
      <c r="A116198" s="1" t="s">
        <v>40738</v>
      </c>
    </row>
    <row r="116199">
      <c r="A116199" s="1" t="s">
        <v>40739</v>
      </c>
    </row>
    <row r="116200">
      <c r="A116200" s="1" t="s">
        <v>40740</v>
      </c>
    </row>
    <row r="116201">
      <c r="A116201" s="1" t="s">
        <v>40741</v>
      </c>
    </row>
    <row r="116202">
      <c r="A116202" s="1" t="s">
        <v>40742</v>
      </c>
    </row>
    <row r="116203">
      <c r="A116203" s="1" t="s">
        <v>40732</v>
      </c>
    </row>
    <row r="116204">
      <c r="A116204" s="1" t="s">
        <v>40733</v>
      </c>
    </row>
    <row r="116205">
      <c r="A116205" s="1" t="s">
        <v>40734</v>
      </c>
    </row>
    <row r="116206">
      <c r="A116206" s="1" t="s">
        <v>40735</v>
      </c>
    </row>
    <row r="116207">
      <c r="A116207" s="1" t="s">
        <v>40736</v>
      </c>
    </row>
    <row r="116208">
      <c r="A116208" s="1" t="s">
        <v>40737</v>
      </c>
    </row>
    <row r="116209">
      <c r="A116209" s="3" t="str">
        <f> IE lease a. ee</f>
        <v>#ERROR!</v>
      </c>
    </row>
    <row r="116210">
      <c r="A116210" s="1" t="s">
        <v>40738</v>
      </c>
    </row>
    <row r="116211">
      <c r="A116211" s="1" t="s">
        <v>40743</v>
      </c>
    </row>
    <row r="116212">
      <c r="A116212" s="1" t="s">
        <v>40740</v>
      </c>
    </row>
    <row r="116213">
      <c r="A116213" s="1" t="s">
        <v>40741</v>
      </c>
    </row>
    <row r="116214">
      <c r="A116214" s="1" t="s">
        <v>40744</v>
      </c>
    </row>
    <row r="116215">
      <c r="A116215" s="1" t="s">
        <v>40745</v>
      </c>
    </row>
    <row r="116216">
      <c r="A116216" s="1" t="s">
        <v>40746</v>
      </c>
    </row>
    <row r="116217">
      <c r="A116217" s="1" t="s">
        <v>40747</v>
      </c>
    </row>
    <row r="116218">
      <c r="A116218" s="1" t="s">
        <v>40748</v>
      </c>
    </row>
    <row r="116219">
      <c r="A116219" s="1" t="s">
        <v>40749</v>
      </c>
    </row>
    <row r="116220">
      <c r="A116220" s="1" t="s">
        <v>322</v>
      </c>
    </row>
    <row r="116221">
      <c r="A116221" s="1" t="s">
        <v>40750</v>
      </c>
    </row>
    <row r="116222">
      <c r="A116222" s="1" t="s">
        <v>40751</v>
      </c>
    </row>
    <row r="116223">
      <c r="A116223" s="1" t="s">
        <v>1282</v>
      </c>
    </row>
    <row r="116224">
      <c r="A116224" s="1" t="s">
        <v>40752</v>
      </c>
    </row>
    <row r="116225">
      <c r="A116225" s="1" t="s">
        <v>40753</v>
      </c>
    </row>
    <row r="116226">
      <c r="A116226" s="1" t="s">
        <v>40754</v>
      </c>
    </row>
    <row r="116227">
      <c r="A116227" s="1" t="s">
        <v>40755</v>
      </c>
    </row>
    <row r="116228">
      <c r="A116228" s="1" t="s">
        <v>33646</v>
      </c>
    </row>
    <row r="116229">
      <c r="A116229" s="1" t="s">
        <v>40756</v>
      </c>
    </row>
    <row r="116230">
      <c r="A116230" s="1" t="s">
        <v>40757</v>
      </c>
    </row>
    <row r="116231">
      <c r="A116231" s="1" t="s">
        <v>40758</v>
      </c>
    </row>
    <row r="116232">
      <c r="A116232" s="1" t="s">
        <v>40759</v>
      </c>
    </row>
    <row r="116233">
      <c r="A116233" s="1" t="s">
        <v>40760</v>
      </c>
    </row>
    <row r="116234">
      <c r="A116234" s="1" t="s">
        <v>40761</v>
      </c>
    </row>
    <row r="116235">
      <c r="A116235" s="1" t="s">
        <v>40762</v>
      </c>
    </row>
    <row r="116236">
      <c r="A116236" s="1" t="s">
        <v>40763</v>
      </c>
    </row>
    <row r="116237">
      <c r="A116237" s="1" t="s">
        <v>40764</v>
      </c>
    </row>
    <row r="116238">
      <c r="A116238" s="1" t="s">
        <v>25302</v>
      </c>
    </row>
    <row r="116239">
      <c r="A116239" s="1" t="s">
        <v>40765</v>
      </c>
    </row>
    <row r="116240">
      <c r="A116240" s="1" t="s">
        <v>40766</v>
      </c>
    </row>
    <row r="116241">
      <c r="A116241" s="1" t="s">
        <v>40767</v>
      </c>
    </row>
    <row r="116242">
      <c r="A116242" s="1" t="s">
        <v>40768</v>
      </c>
    </row>
    <row r="116243">
      <c r="A116243" s="1" t="s">
        <v>40769</v>
      </c>
    </row>
    <row r="116244">
      <c r="A116244" s="1" t="s">
        <v>40770</v>
      </c>
    </row>
    <row r="116245">
      <c r="A116245" s="1" t="s">
        <v>40771</v>
      </c>
    </row>
    <row r="116246">
      <c r="A116246" s="1" t="s">
        <v>40746</v>
      </c>
    </row>
    <row r="116247">
      <c r="A116247" s="1" t="s">
        <v>40747</v>
      </c>
    </row>
    <row r="116248">
      <c r="A116248" s="1" t="s">
        <v>40748</v>
      </c>
    </row>
    <row r="116249">
      <c r="A116249" s="1" t="s">
        <v>40749</v>
      </c>
    </row>
    <row r="116250">
      <c r="A116250" s="1" t="s">
        <v>40750</v>
      </c>
    </row>
    <row r="116251">
      <c r="A116251" s="1" t="s">
        <v>40751</v>
      </c>
    </row>
    <row r="116252">
      <c r="A116252" s="1" t="s">
        <v>40752</v>
      </c>
    </row>
    <row r="116253">
      <c r="A116253" s="1" t="s">
        <v>40753</v>
      </c>
    </row>
    <row r="116254">
      <c r="A116254" s="1" t="s">
        <v>40754</v>
      </c>
    </row>
    <row r="116255">
      <c r="A116255" s="1" t="s">
        <v>40755</v>
      </c>
    </row>
    <row r="116256">
      <c r="A116256" s="1" t="s">
        <v>40756</v>
      </c>
    </row>
    <row r="116257">
      <c r="A116257" s="1" t="s">
        <v>40758</v>
      </c>
    </row>
    <row r="116258">
      <c r="A116258" s="1" t="s">
        <v>40759</v>
      </c>
    </row>
    <row r="116259">
      <c r="A116259" s="1" t="s">
        <v>40760</v>
      </c>
    </row>
    <row r="116260">
      <c r="A116260" s="1" t="s">
        <v>40761</v>
      </c>
    </row>
    <row r="116261">
      <c r="A116261" s="1" t="s">
        <v>40762</v>
      </c>
    </row>
    <row r="116262">
      <c r="A116262" s="1" t="s">
        <v>40763</v>
      </c>
    </row>
    <row r="116263">
      <c r="A116263" s="1" t="s">
        <v>40764</v>
      </c>
    </row>
    <row r="116264">
      <c r="A116264" s="1" t="s">
        <v>40765</v>
      </c>
    </row>
    <row r="116265">
      <c r="A116265" s="1" t="s">
        <v>40766</v>
      </c>
    </row>
    <row r="116266">
      <c r="A116266" s="1" t="s">
        <v>40767</v>
      </c>
    </row>
    <row r="116267">
      <c r="A116267" s="1" t="s">
        <v>40768</v>
      </c>
    </row>
    <row r="116268">
      <c r="A116268" s="1" t="s">
        <v>40769</v>
      </c>
    </row>
    <row r="116269">
      <c r="A116269" s="1" t="s">
        <v>40770</v>
      </c>
    </row>
    <row r="116270">
      <c r="A116270" s="1" t="s">
        <v>40772</v>
      </c>
    </row>
    <row r="116271">
      <c r="A116271" s="1" t="s">
        <v>40773</v>
      </c>
    </row>
    <row r="116272">
      <c r="A116272" s="1" t="s">
        <v>40774</v>
      </c>
    </row>
    <row r="116273">
      <c r="A116273" s="1" t="s">
        <v>40775</v>
      </c>
    </row>
    <row r="116274">
      <c r="A116274" s="1" t="s">
        <v>40776</v>
      </c>
    </row>
    <row r="116275">
      <c r="A116275" s="1" t="s">
        <v>40777</v>
      </c>
    </row>
    <row r="116276">
      <c r="A116276" s="1" t="s">
        <v>40778</v>
      </c>
    </row>
    <row r="116277">
      <c r="A116277" s="1" t="s">
        <v>40779</v>
      </c>
    </row>
    <row r="116278">
      <c r="A116278" s="1" t="s">
        <v>40780</v>
      </c>
    </row>
    <row r="116279">
      <c r="A116279" s="1" t="s">
        <v>40781</v>
      </c>
    </row>
    <row r="116280">
      <c r="A116280" s="1" t="s">
        <v>40782</v>
      </c>
    </row>
    <row r="116281">
      <c r="A116281" s="1" t="s">
        <v>40783</v>
      </c>
    </row>
    <row r="116282">
      <c r="A116282" s="1" t="s">
        <v>40784</v>
      </c>
    </row>
    <row r="116283">
      <c r="A116283" s="1" t="s">
        <v>40785</v>
      </c>
    </row>
    <row r="116284">
      <c r="A116284" s="1" t="s">
        <v>40786</v>
      </c>
    </row>
    <row r="116285">
      <c r="A116285" s="1" t="s">
        <v>40787</v>
      </c>
    </row>
    <row r="116286">
      <c r="A116286" s="1" t="s">
        <v>40774</v>
      </c>
    </row>
    <row r="116287">
      <c r="A116287" s="1" t="s">
        <v>40775</v>
      </c>
    </row>
    <row r="116288">
      <c r="A116288" s="1" t="s">
        <v>40776</v>
      </c>
    </row>
    <row r="116289">
      <c r="A116289" s="1" t="s">
        <v>40777</v>
      </c>
    </row>
    <row r="116290">
      <c r="A116290" s="1" t="s">
        <v>40778</v>
      </c>
    </row>
    <row r="116291">
      <c r="A116291" s="1" t="s">
        <v>40779</v>
      </c>
    </row>
    <row r="116292">
      <c r="A116292" s="1" t="s">
        <v>40780</v>
      </c>
    </row>
    <row r="116293">
      <c r="A116293" s="1" t="s">
        <v>40788</v>
      </c>
    </row>
    <row r="116294">
      <c r="A116294" s="1" t="s">
        <v>40782</v>
      </c>
    </row>
    <row r="116295">
      <c r="A116295" s="1" t="s">
        <v>40783</v>
      </c>
    </row>
    <row r="116296">
      <c r="A116296" s="1" t="s">
        <v>40784</v>
      </c>
    </row>
    <row r="116297">
      <c r="A116297" s="1" t="s">
        <v>40785</v>
      </c>
    </row>
    <row r="116298">
      <c r="A116298" s="1" t="s">
        <v>40786</v>
      </c>
    </row>
    <row r="116299">
      <c r="A116299" s="1" t="s">
        <v>40789</v>
      </c>
    </row>
    <row r="116300">
      <c r="A116300" s="1" t="s">
        <v>40790</v>
      </c>
    </row>
    <row r="116301">
      <c r="A116301" s="1" t="s">
        <v>40791</v>
      </c>
    </row>
    <row r="116302">
      <c r="A116302" s="3" t="str">
        <f>A | ere About eo Photos A ae =| alll Moreky Al</f>
        <v>#ERROR!</v>
      </c>
    </row>
    <row r="116303">
      <c r="A116303" s="1" t="s">
        <v>40792</v>
      </c>
    </row>
    <row r="116304">
      <c r="A116304" s="1" t="s">
        <v>40793</v>
      </c>
    </row>
    <row r="116305">
      <c r="A116305" s="1" t="s">
        <v>40794</v>
      </c>
    </row>
    <row r="116306">
      <c r="A116306" s="1" t="s">
        <v>40795</v>
      </c>
    </row>
    <row r="116307">
      <c r="A116307" s="1" t="s">
        <v>40796</v>
      </c>
    </row>
    <row r="116308">
      <c r="A116308" s="1" t="s">
        <v>35559</v>
      </c>
    </row>
    <row r="116309">
      <c r="A116309" s="1" t="s">
        <v>40797</v>
      </c>
    </row>
    <row r="116310">
      <c r="A116310" s="1" t="s">
        <v>40798</v>
      </c>
    </row>
    <row r="116311">
      <c r="A116311" s="1" t="s">
        <v>40799</v>
      </c>
    </row>
    <row r="116312">
      <c r="A116312" s="1" t="s">
        <v>40791</v>
      </c>
    </row>
    <row r="116313">
      <c r="A116313" s="3" t="str">
        <f>A | ere About eo Photos A ae =| alll Moreky Al</f>
        <v>#ERROR!</v>
      </c>
    </row>
    <row r="116314">
      <c r="A116314" s="1" t="s">
        <v>40792</v>
      </c>
    </row>
    <row r="116315">
      <c r="A116315" s="1" t="s">
        <v>40793</v>
      </c>
    </row>
    <row r="116316">
      <c r="A116316" s="1" t="s">
        <v>40794</v>
      </c>
    </row>
    <row r="116317">
      <c r="A116317" s="1" t="s">
        <v>40795</v>
      </c>
    </row>
    <row r="116318">
      <c r="A116318" s="1" t="s">
        <v>40796</v>
      </c>
    </row>
    <row r="116319">
      <c r="A116319" s="1" t="s">
        <v>35559</v>
      </c>
    </row>
    <row r="116320">
      <c r="A116320" s="1" t="s">
        <v>40797</v>
      </c>
    </row>
    <row r="116321">
      <c r="A116321" s="1" t="s">
        <v>40798</v>
      </c>
    </row>
    <row r="116322">
      <c r="A116322" s="1" t="s">
        <v>40800</v>
      </c>
    </row>
    <row r="116323">
      <c r="A116323" s="1" t="s">
        <v>40801</v>
      </c>
    </row>
    <row r="116325">
      <c r="A116325" s="1">
        <v>4.0</v>
      </c>
    </row>
    <row r="116326">
      <c r="A116326" s="1" t="s">
        <v>33884</v>
      </c>
    </row>
    <row r="116327">
      <c r="A116327" s="1" t="s">
        <v>40802</v>
      </c>
    </row>
    <row r="116328">
      <c r="A116328" s="1" t="s">
        <v>8015</v>
      </c>
    </row>
    <row r="116329">
      <c r="A116329" s="1" t="s">
        <v>40803</v>
      </c>
    </row>
    <row r="116330">
      <c r="A116330" s="1" t="s">
        <v>40804</v>
      </c>
    </row>
    <row r="116331">
      <c r="A116331" s="1" t="s">
        <v>40805</v>
      </c>
    </row>
    <row r="116332">
      <c r="A116332" s="1" t="s">
        <v>40806</v>
      </c>
    </row>
    <row r="116333">
      <c r="A116333" s="1" t="s">
        <v>11257</v>
      </c>
    </row>
    <row r="116335">
      <c r="A116335" s="1" t="s">
        <v>40807</v>
      </c>
    </row>
    <row r="116336">
      <c r="A116336" s="1" t="s">
        <v>40808</v>
      </c>
    </row>
    <row r="116338">
      <c r="A116338" s="1" t="s">
        <v>40809</v>
      </c>
    </row>
    <row r="116340">
      <c r="A116340" s="1" t="s">
        <v>40810</v>
      </c>
    </row>
    <row r="116342">
      <c r="A116342" s="1" t="s">
        <v>40811</v>
      </c>
    </row>
    <row r="116344">
      <c r="A116344" s="1" t="s">
        <v>40812</v>
      </c>
    </row>
    <row r="116345">
      <c r="A116345" s="1" t="s">
        <v>33884</v>
      </c>
    </row>
    <row r="116346">
      <c r="A116346" s="1" t="s">
        <v>40802</v>
      </c>
    </row>
    <row r="116347">
      <c r="A116347" s="1" t="s">
        <v>40805</v>
      </c>
    </row>
    <row r="116348">
      <c r="A116348" s="1" t="s">
        <v>40806</v>
      </c>
    </row>
    <row r="116349">
      <c r="A116349" s="1" t="s">
        <v>40807</v>
      </c>
    </row>
    <row r="116350">
      <c r="A116350" s="1" t="s">
        <v>40808</v>
      </c>
    </row>
    <row r="116351">
      <c r="A116351" s="1" t="s">
        <v>40809</v>
      </c>
    </row>
    <row r="116352">
      <c r="A116352" s="1" t="s">
        <v>40810</v>
      </c>
    </row>
    <row r="116353">
      <c r="A116353" s="1" t="s">
        <v>40813</v>
      </c>
    </row>
    <row r="116354">
      <c r="A116354" s="1" t="s">
        <v>40814</v>
      </c>
    </row>
    <row r="116355">
      <c r="A116355" s="1" t="s">
        <v>39524</v>
      </c>
    </row>
    <row r="116356">
      <c r="A116356" s="1" t="s">
        <v>39975</v>
      </c>
    </row>
    <row r="116357">
      <c r="A116357" s="1" t="s">
        <v>40815</v>
      </c>
    </row>
    <row r="116358">
      <c r="A116358" s="1" t="s">
        <v>40816</v>
      </c>
    </row>
    <row r="116359">
      <c r="A116359" s="1" t="s">
        <v>40817</v>
      </c>
    </row>
    <row r="116360">
      <c r="A116360" s="1" t="s">
        <v>40818</v>
      </c>
    </row>
    <row r="116361">
      <c r="A116361" s="1" t="s">
        <v>40819</v>
      </c>
    </row>
    <row r="116362">
      <c r="A116362" s="3" t="str">
        <f> [= simon ier | \ 15</f>
        <v>#ERROR!</v>
      </c>
    </row>
    <row r="116363">
      <c r="A116363" s="1" t="s">
        <v>40820</v>
      </c>
    </row>
    <row r="116364">
      <c r="A116364" s="1" t="s">
        <v>40821</v>
      </c>
    </row>
    <row r="116365">
      <c r="A116365" s="1" t="s">
        <v>40822</v>
      </c>
    </row>
    <row r="116366">
      <c r="A116366" s="1" t="s">
        <v>40823</v>
      </c>
    </row>
    <row r="116367">
      <c r="A116367" s="1" t="s">
        <v>40824</v>
      </c>
    </row>
    <row r="116368">
      <c r="A116368" s="1" t="s">
        <v>40825</v>
      </c>
    </row>
    <row r="116369">
      <c r="A116369" s="1" t="s">
        <v>40826</v>
      </c>
    </row>
    <row r="116370">
      <c r="A116370" s="1" t="s">
        <v>40827</v>
      </c>
    </row>
    <row r="116371">
      <c r="A116371" s="1" t="s">
        <v>40828</v>
      </c>
    </row>
    <row r="116372">
      <c r="A116372" s="1" t="s">
        <v>40829</v>
      </c>
    </row>
    <row r="116373">
      <c r="A116373" s="1" t="s">
        <v>39524</v>
      </c>
    </row>
    <row r="116374">
      <c r="A116374" s="1" t="s">
        <v>39975</v>
      </c>
    </row>
    <row r="116375">
      <c r="A116375" s="1" t="s">
        <v>40815</v>
      </c>
    </row>
    <row r="116376">
      <c r="A116376" s="1" t="s">
        <v>40816</v>
      </c>
    </row>
    <row r="116377">
      <c r="A116377" s="1" t="s">
        <v>40817</v>
      </c>
    </row>
    <row r="116378">
      <c r="A116378" s="1" t="s">
        <v>40818</v>
      </c>
    </row>
    <row r="116379">
      <c r="A116379" s="1" t="s">
        <v>40819</v>
      </c>
    </row>
    <row r="116380">
      <c r="A116380" s="3" t="str">
        <f> [= simon ier | \ 15</f>
        <v>#ERROR!</v>
      </c>
    </row>
    <row r="116381">
      <c r="A116381" s="1" t="s">
        <v>40820</v>
      </c>
    </row>
    <row r="116382">
      <c r="A116382" s="1" t="s">
        <v>40821</v>
      </c>
    </row>
    <row r="116383">
      <c r="A116383" s="1" t="s">
        <v>40822</v>
      </c>
    </row>
    <row r="116384">
      <c r="A116384" s="1" t="s">
        <v>40823</v>
      </c>
    </row>
    <row r="116385">
      <c r="A116385" s="1" t="s">
        <v>40824</v>
      </c>
    </row>
    <row r="116386">
      <c r="A116386" s="1" t="s">
        <v>40825</v>
      </c>
    </row>
    <row r="116387">
      <c r="A116387" s="1" t="s">
        <v>40826</v>
      </c>
    </row>
    <row r="116388">
      <c r="A116388" s="1" t="s">
        <v>40827</v>
      </c>
    </row>
    <row r="116389">
      <c r="A116389" s="1" t="s">
        <v>40828</v>
      </c>
    </row>
    <row r="116390">
      <c r="A116390" s="1" t="s">
        <v>40830</v>
      </c>
    </row>
    <row r="116391">
      <c r="A116391" s="1" t="s">
        <v>40831</v>
      </c>
    </row>
    <row r="116393">
      <c r="A116393" s="1" t="s">
        <v>9594</v>
      </c>
    </row>
    <row r="116395">
      <c r="A116395" s="1" t="s">
        <v>9595</v>
      </c>
    </row>
    <row r="116397">
      <c r="A116397" s="1" t="s">
        <v>9596</v>
      </c>
    </row>
    <row r="116398">
      <c r="A116398" s="1" t="s">
        <v>9597</v>
      </c>
    </row>
    <row r="116400">
      <c r="A116400" s="1" t="s">
        <v>9598</v>
      </c>
    </row>
    <row r="116402">
      <c r="A116402" s="1" t="s">
        <v>9599</v>
      </c>
    </row>
    <row r="116403">
      <c r="A116403" s="1" t="s">
        <v>9600</v>
      </c>
    </row>
    <row r="116404">
      <c r="A116404" s="1" t="s">
        <v>9601</v>
      </c>
    </row>
    <row r="116406">
      <c r="A116406" s="1" t="s">
        <v>9602</v>
      </c>
    </row>
    <row r="116407">
      <c r="A116407" s="1" t="s">
        <v>9600</v>
      </c>
    </row>
    <row r="116408">
      <c r="A116408" s="1" t="s">
        <v>9601</v>
      </c>
    </row>
    <row r="116410">
      <c r="A116410" s="1" t="s">
        <v>9603</v>
      </c>
    </row>
    <row r="116411">
      <c r="A116411" s="1" t="s">
        <v>9600</v>
      </c>
    </row>
    <row r="116412">
      <c r="A116412" s="1" t="s">
        <v>9601</v>
      </c>
    </row>
    <row r="116414">
      <c r="A116414" s="1" t="s">
        <v>9604</v>
      </c>
    </row>
    <row r="116415">
      <c r="A116415" s="1" t="s">
        <v>9600</v>
      </c>
    </row>
    <row r="116416">
      <c r="A116416" s="1" t="s">
        <v>9601</v>
      </c>
    </row>
    <row r="116418">
      <c r="A116418" s="1" t="s">
        <v>9605</v>
      </c>
    </row>
    <row r="116419">
      <c r="A116419" s="1" t="s">
        <v>9606</v>
      </c>
    </row>
    <row r="116421">
      <c r="A116421" s="1" t="s">
        <v>9607</v>
      </c>
    </row>
    <row r="116422">
      <c r="A116422" s="1" t="s">
        <v>9608</v>
      </c>
    </row>
    <row r="116423">
      <c r="A116423" s="3" t="str">
        <f>+1 (506) 609-1... 2021-05-18</f>
        <v>#ERROR!</v>
      </c>
    </row>
    <row r="116425">
      <c r="A116425" s="1" t="s">
        <v>9609</v>
      </c>
    </row>
    <row r="116427">
      <c r="A116427" s="3" t="str">
        <f>+1 (506) 333-6... 2021-05-11</f>
        <v>#ERROR!</v>
      </c>
    </row>
    <row r="116428">
      <c r="A116428" s="1" t="s">
        <v>9610</v>
      </c>
    </row>
    <row r="116429">
      <c r="A116429" s="1" t="s">
        <v>9611</v>
      </c>
    </row>
    <row r="116431">
      <c r="A116431" s="3" t="str">
        <f>+1 (506) 609-... 2021-05-10</f>
        <v>#ERROR!</v>
      </c>
    </row>
    <row r="116432">
      <c r="A116432" s="1" t="s">
        <v>9612</v>
      </c>
    </row>
    <row r="116434">
      <c r="A116434" s="1" t="s">
        <v>9613</v>
      </c>
    </row>
    <row r="116435">
      <c r="A116435" s="1" t="s">
        <v>9614</v>
      </c>
    </row>
    <row r="116437">
      <c r="A116437" s="3" t="str">
        <f>+1 (506) 647-... 2021-04-20</f>
        <v>#ERROR!</v>
      </c>
    </row>
    <row r="116438">
      <c r="A116438" s="1" t="s">
        <v>9615</v>
      </c>
    </row>
    <row r="116440">
      <c r="A116440" s="1" t="s">
        <v>9616</v>
      </c>
    </row>
    <row r="116442">
      <c r="A116442" s="1" t="s">
        <v>9617</v>
      </c>
    </row>
    <row r="116444">
      <c r="A116444" s="1" t="s">
        <v>9618</v>
      </c>
    </row>
    <row r="116445">
      <c r="A116445" s="1" t="s">
        <v>9619</v>
      </c>
    </row>
    <row r="116447">
      <c r="A116447" s="1" t="s">
        <v>9620</v>
      </c>
    </row>
    <row r="116448">
      <c r="A116448" s="1" t="s">
        <v>9621</v>
      </c>
    </row>
    <row r="116449">
      <c r="A116449" s="1" t="s">
        <v>9622</v>
      </c>
    </row>
    <row r="116451">
      <c r="A116451" s="1" t="s">
        <v>451</v>
      </c>
    </row>
    <row r="116453">
      <c r="A116453" s="1" t="s">
        <v>9623</v>
      </c>
    </row>
    <row r="116455">
      <c r="A116455" s="1" t="s">
        <v>9624</v>
      </c>
    </row>
    <row r="116457">
      <c r="A116457" s="1" t="s">
        <v>9625</v>
      </c>
    </row>
    <row r="116458">
      <c r="A116458" s="1" t="s">
        <v>9626</v>
      </c>
    </row>
    <row r="116460">
      <c r="A116460" s="1" t="s">
        <v>9627</v>
      </c>
    </row>
    <row r="116461">
      <c r="A116461" s="1" t="s">
        <v>9628</v>
      </c>
    </row>
    <row r="116463">
      <c r="A116463" s="1" t="s">
        <v>9629</v>
      </c>
    </row>
    <row r="116465">
      <c r="A116465" s="1" t="s">
        <v>9630</v>
      </c>
    </row>
    <row r="116467">
      <c r="A116467" s="1" t="s">
        <v>451</v>
      </c>
    </row>
    <row r="116469">
      <c r="A116469" s="1" t="s">
        <v>9631</v>
      </c>
    </row>
    <row r="116471">
      <c r="A116471" s="1" t="s">
        <v>9632</v>
      </c>
    </row>
    <row r="116472">
      <c r="A116472" s="1" t="s">
        <v>9632</v>
      </c>
    </row>
    <row r="116474">
      <c r="A116474" s="1" t="s">
        <v>9633</v>
      </c>
    </row>
    <row r="116476">
      <c r="A116476" s="1" t="s">
        <v>451</v>
      </c>
    </row>
    <row r="116477">
      <c r="A116477" s="1" t="s">
        <v>9634</v>
      </c>
    </row>
    <row r="116479">
      <c r="A116479" s="1" t="s">
        <v>9635</v>
      </c>
    </row>
    <row r="116481">
      <c r="A116481" s="1" t="s">
        <v>9636</v>
      </c>
    </row>
    <row r="116483">
      <c r="A116483" s="1" t="s">
        <v>9637</v>
      </c>
    </row>
    <row r="116485">
      <c r="A116485" s="3" t="str">
        <f>+1 (506) 999-1... 2021-04-19</f>
        <v>#ERROR!</v>
      </c>
    </row>
    <row r="116487">
      <c r="A116487" s="1" t="s">
        <v>9638</v>
      </c>
    </row>
    <row r="116489">
      <c r="A116489" s="1" t="s">
        <v>9060</v>
      </c>
    </row>
    <row r="116490">
      <c r="A116490" s="1" t="s">
        <v>9639</v>
      </c>
    </row>
    <row r="116491">
      <c r="A116491" s="1" t="s">
        <v>9595</v>
      </c>
    </row>
    <row r="116492">
      <c r="A116492" s="1" t="s">
        <v>9596</v>
      </c>
    </row>
    <row r="116493">
      <c r="A116493" s="1" t="s">
        <v>9597</v>
      </c>
    </row>
    <row r="116494">
      <c r="A116494" s="1" t="s">
        <v>9598</v>
      </c>
    </row>
    <row r="116495">
      <c r="A116495" s="1" t="s">
        <v>9599</v>
      </c>
    </row>
    <row r="116496">
      <c r="A116496" s="1" t="s">
        <v>9600</v>
      </c>
    </row>
    <row r="116497">
      <c r="A116497" s="1" t="s">
        <v>9601</v>
      </c>
    </row>
    <row r="116498">
      <c r="A116498" s="1" t="s">
        <v>9602</v>
      </c>
    </row>
    <row r="116499">
      <c r="A116499" s="1" t="s">
        <v>9600</v>
      </c>
    </row>
    <row r="116500">
      <c r="A116500" s="1" t="s">
        <v>9601</v>
      </c>
    </row>
    <row r="116501">
      <c r="A116501" s="1" t="s">
        <v>9603</v>
      </c>
    </row>
    <row r="116502">
      <c r="A116502" s="1" t="s">
        <v>9600</v>
      </c>
    </row>
    <row r="116503">
      <c r="A116503" s="1" t="s">
        <v>9601</v>
      </c>
    </row>
    <row r="116504">
      <c r="A116504" s="1" t="s">
        <v>9604</v>
      </c>
    </row>
    <row r="116505">
      <c r="A116505" s="1" t="s">
        <v>9600</v>
      </c>
    </row>
    <row r="116506">
      <c r="A116506" s="1" t="s">
        <v>9601</v>
      </c>
    </row>
    <row r="116507">
      <c r="A116507" s="1" t="s">
        <v>9605</v>
      </c>
    </row>
    <row r="116508">
      <c r="A116508" s="1" t="s">
        <v>9606</v>
      </c>
    </row>
    <row r="116509">
      <c r="A116509" s="1" t="s">
        <v>9607</v>
      </c>
    </row>
    <row r="116510">
      <c r="A116510" s="1" t="s">
        <v>9608</v>
      </c>
    </row>
    <row r="116511">
      <c r="A116511" s="3" t="str">
        <f>+1 (506) 609-1... 2021-05-18</f>
        <v>#ERROR!</v>
      </c>
    </row>
    <row r="116512">
      <c r="A116512" s="1" t="s">
        <v>9609</v>
      </c>
    </row>
    <row r="116513">
      <c r="A116513" s="3" t="str">
        <f>+1 (506) 333-6... 2021-05-11</f>
        <v>#ERROR!</v>
      </c>
    </row>
    <row r="116514">
      <c r="A116514" s="1" t="s">
        <v>9610</v>
      </c>
    </row>
    <row r="116515">
      <c r="A116515" s="1" t="s">
        <v>9611</v>
      </c>
    </row>
    <row r="116516">
      <c r="A116516" s="3" t="str">
        <f>+1 (506) 609-... 2021-05-10</f>
        <v>#ERROR!</v>
      </c>
    </row>
    <row r="116517">
      <c r="A116517" s="1" t="s">
        <v>9612</v>
      </c>
    </row>
    <row r="116518">
      <c r="A116518" s="1" t="s">
        <v>9613</v>
      </c>
    </row>
    <row r="116519">
      <c r="A116519" s="1" t="s">
        <v>9614</v>
      </c>
    </row>
    <row r="116520">
      <c r="A116520" s="3" t="str">
        <f>+1 (506) 647-... 2021-04-20</f>
        <v>#ERROR!</v>
      </c>
    </row>
    <row r="116521">
      <c r="A116521" s="1" t="s">
        <v>9615</v>
      </c>
    </row>
    <row r="116522">
      <c r="A116522" s="1" t="s">
        <v>9616</v>
      </c>
    </row>
    <row r="116523">
      <c r="A116523" s="1" t="s">
        <v>9618</v>
      </c>
    </row>
    <row r="116524">
      <c r="A116524" s="1" t="s">
        <v>9620</v>
      </c>
    </row>
    <row r="116525">
      <c r="A116525" s="1" t="s">
        <v>9622</v>
      </c>
    </row>
    <row r="116526">
      <c r="A116526" s="1" t="s">
        <v>9623</v>
      </c>
    </row>
    <row r="116527">
      <c r="A116527" s="1" t="s">
        <v>9625</v>
      </c>
    </row>
    <row r="116528">
      <c r="A116528" s="1" t="s">
        <v>9626</v>
      </c>
    </row>
    <row r="116529">
      <c r="A116529" s="1" t="s">
        <v>9627</v>
      </c>
    </row>
    <row r="116530">
      <c r="A116530" s="1" t="s">
        <v>9628</v>
      </c>
    </row>
    <row r="116531">
      <c r="A116531" s="1" t="s">
        <v>9629</v>
      </c>
    </row>
    <row r="116532">
      <c r="A116532" s="1" t="s">
        <v>9630</v>
      </c>
    </row>
    <row r="116533">
      <c r="A116533" s="1" t="s">
        <v>9631</v>
      </c>
    </row>
    <row r="116534">
      <c r="A116534" s="1" t="s">
        <v>9632</v>
      </c>
    </row>
    <row r="116535">
      <c r="A116535" s="1" t="s">
        <v>9632</v>
      </c>
    </row>
    <row r="116536">
      <c r="A116536" s="1" t="s">
        <v>9633</v>
      </c>
    </row>
    <row r="116537">
      <c r="A116537" s="1" t="s">
        <v>9635</v>
      </c>
    </row>
    <row r="116538">
      <c r="A116538" s="1" t="s">
        <v>9637</v>
      </c>
    </row>
    <row r="116539">
      <c r="A116539" s="3" t="str">
        <f>+1 (506) 999-1... 2021-04-19</f>
        <v>#ERROR!</v>
      </c>
    </row>
    <row r="116540">
      <c r="A116540" s="1" t="s">
        <v>9638</v>
      </c>
    </row>
    <row r="116541">
      <c r="A116541" s="1" t="s">
        <v>9640</v>
      </c>
    </row>
    <row r="116542">
      <c r="A116542" s="1" t="s">
        <v>40832</v>
      </c>
    </row>
    <row r="116543">
      <c r="A116543" s="1" t="s">
        <v>39524</v>
      </c>
    </row>
    <row r="116544">
      <c r="A116544" s="1" t="s">
        <v>40434</v>
      </c>
    </row>
    <row r="116545">
      <c r="A116545" s="1" t="s">
        <v>40833</v>
      </c>
    </row>
    <row r="116546">
      <c r="A116546" s="1" t="s">
        <v>40834</v>
      </c>
    </row>
    <row r="116547">
      <c r="A116547" s="1" t="s">
        <v>40835</v>
      </c>
    </row>
    <row r="116548">
      <c r="A116548" s="1" t="s">
        <v>40836</v>
      </c>
    </row>
    <row r="116549">
      <c r="A116549" s="1" t="s">
        <v>40837</v>
      </c>
    </row>
    <row r="116550">
      <c r="A116550" s="1" t="s">
        <v>40838</v>
      </c>
    </row>
    <row r="116551">
      <c r="A116551" s="1" t="s">
        <v>186</v>
      </c>
    </row>
    <row r="116552">
      <c r="A116552" s="1" t="s">
        <v>40839</v>
      </c>
    </row>
    <row r="116553">
      <c r="A116553" s="1" t="s">
        <v>40840</v>
      </c>
    </row>
    <row r="116554">
      <c r="A116554" s="1" t="s">
        <v>19513</v>
      </c>
    </row>
    <row r="116555">
      <c r="A116555" s="1" t="s">
        <v>7512</v>
      </c>
    </row>
    <row r="116556">
      <c r="A116556" s="1" t="s">
        <v>40841</v>
      </c>
    </row>
    <row r="116557">
      <c r="A116557" s="1" t="s">
        <v>40842</v>
      </c>
    </row>
    <row r="116558">
      <c r="A116558" s="1" t="s">
        <v>40843</v>
      </c>
    </row>
    <row r="116559">
      <c r="A116559" s="1" t="s">
        <v>40844</v>
      </c>
    </row>
    <row r="116560">
      <c r="A116560" s="1" t="s">
        <v>40845</v>
      </c>
    </row>
    <row r="116561">
      <c r="A116561" s="1" t="s">
        <v>40846</v>
      </c>
    </row>
    <row r="116562">
      <c r="A116562" s="1" t="s">
        <v>40847</v>
      </c>
    </row>
    <row r="116563">
      <c r="A116563" s="1" t="s">
        <v>40848</v>
      </c>
    </row>
    <row r="116564">
      <c r="A116564" s="1" t="s">
        <v>40849</v>
      </c>
    </row>
    <row r="116565">
      <c r="A116565" s="1" t="s">
        <v>33502</v>
      </c>
    </row>
    <row r="116566">
      <c r="A116566" s="1" t="s">
        <v>40850</v>
      </c>
    </row>
    <row r="116567">
      <c r="A116567" s="1" t="s">
        <v>39544</v>
      </c>
    </row>
    <row r="116568">
      <c r="A116568" s="1" t="s">
        <v>39023</v>
      </c>
    </row>
    <row r="116569">
      <c r="A116569" s="1" t="s">
        <v>40851</v>
      </c>
    </row>
    <row r="116570">
      <c r="A116570" s="1" t="s">
        <v>39524</v>
      </c>
    </row>
    <row r="116571">
      <c r="A116571" s="1" t="s">
        <v>40434</v>
      </c>
    </row>
    <row r="116572">
      <c r="A116572" s="1" t="s">
        <v>40833</v>
      </c>
    </row>
    <row r="116573">
      <c r="A116573" s="1" t="s">
        <v>40834</v>
      </c>
    </row>
    <row r="116574">
      <c r="A116574" s="1" t="s">
        <v>40835</v>
      </c>
    </row>
    <row r="116575">
      <c r="A116575" s="1" t="s">
        <v>40836</v>
      </c>
    </row>
    <row r="116576">
      <c r="A116576" s="1" t="s">
        <v>40837</v>
      </c>
    </row>
    <row r="116577">
      <c r="A116577" s="1" t="s">
        <v>40838</v>
      </c>
    </row>
    <row r="116578">
      <c r="A116578" s="1" t="s">
        <v>40839</v>
      </c>
    </row>
    <row r="116579">
      <c r="A116579" s="1" t="s">
        <v>40840</v>
      </c>
    </row>
    <row r="116580">
      <c r="A116580" s="1" t="s">
        <v>7512</v>
      </c>
    </row>
    <row r="116581">
      <c r="A116581" s="1" t="s">
        <v>40841</v>
      </c>
    </row>
    <row r="116582">
      <c r="A116582" s="1" t="s">
        <v>40842</v>
      </c>
    </row>
    <row r="116583">
      <c r="A116583" s="1" t="s">
        <v>40843</v>
      </c>
    </row>
    <row r="116584">
      <c r="A116584" s="1" t="s">
        <v>40844</v>
      </c>
    </row>
    <row r="116585">
      <c r="A116585" s="1" t="s">
        <v>40845</v>
      </c>
    </row>
    <row r="116586">
      <c r="A116586" s="1" t="s">
        <v>40846</v>
      </c>
    </row>
    <row r="116587">
      <c r="A116587" s="1" t="s">
        <v>40847</v>
      </c>
    </row>
    <row r="116588">
      <c r="A116588" s="1" t="s">
        <v>40848</v>
      </c>
    </row>
    <row r="116589">
      <c r="A116589" s="1" t="s">
        <v>40850</v>
      </c>
    </row>
    <row r="116590">
      <c r="A116590" s="1" t="s">
        <v>39544</v>
      </c>
    </row>
    <row r="116591">
      <c r="A116591" s="1" t="s">
        <v>40852</v>
      </c>
    </row>
    <row r="116592">
      <c r="A116592" s="1" t="s">
        <v>40853</v>
      </c>
    </row>
    <row r="116594">
      <c r="A116594" s="1" t="s">
        <v>9596</v>
      </c>
    </row>
    <row r="116595">
      <c r="A116595" s="1" t="s">
        <v>9642</v>
      </c>
    </row>
    <row r="116597">
      <c r="A116597" s="1" t="s">
        <v>9599</v>
      </c>
    </row>
    <row r="116598">
      <c r="A116598" s="1" t="s">
        <v>9600</v>
      </c>
    </row>
    <row r="116599">
      <c r="A116599" s="1" t="s">
        <v>9643</v>
      </c>
    </row>
    <row r="116601">
      <c r="A116601" s="1" t="s">
        <v>9644</v>
      </c>
    </row>
    <row r="116602">
      <c r="A116602" s="1" t="s">
        <v>9600</v>
      </c>
    </row>
    <row r="116603">
      <c r="A116603" s="1" t="s">
        <v>9643</v>
      </c>
    </row>
    <row r="116605">
      <c r="A116605" s="1" t="s">
        <v>9603</v>
      </c>
    </row>
    <row r="116606">
      <c r="A116606" s="1" t="s">
        <v>9600</v>
      </c>
    </row>
    <row r="116607">
      <c r="A116607" s="1" t="s">
        <v>9643</v>
      </c>
    </row>
    <row r="116609">
      <c r="A116609" s="1" t="s">
        <v>9645</v>
      </c>
    </row>
    <row r="116611">
      <c r="A116611" s="1" t="s">
        <v>9604</v>
      </c>
    </row>
    <row r="116612">
      <c r="A116612" s="1" t="s">
        <v>9600</v>
      </c>
    </row>
    <row r="116613">
      <c r="A116613" s="1" t="s">
        <v>9643</v>
      </c>
    </row>
    <row r="116615">
      <c r="A116615" s="1" t="s">
        <v>9605</v>
      </c>
    </row>
    <row r="116616">
      <c r="A116616" s="1" t="s">
        <v>9646</v>
      </c>
    </row>
    <row r="116618">
      <c r="A116618" s="1" t="s">
        <v>9647</v>
      </c>
    </row>
    <row r="116619">
      <c r="A116619" s="1" t="s">
        <v>9608</v>
      </c>
    </row>
    <row r="116621">
      <c r="A116621" s="2">
        <v>44338.0</v>
      </c>
    </row>
    <row r="116623">
      <c r="A116623" s="3" t="str">
        <f>+1 (506) 609-1... 2021-05-18</f>
        <v>#ERROR!</v>
      </c>
    </row>
    <row r="116624">
      <c r="A116624" s="1" t="s">
        <v>9648</v>
      </c>
    </row>
    <row r="116626">
      <c r="A116626" s="3" t="str">
        <f>+1 (506) 333-6... 2021-05-11</f>
        <v>#ERROR!</v>
      </c>
    </row>
    <row r="116627">
      <c r="A116627" s="1" t="s">
        <v>9649</v>
      </c>
    </row>
    <row r="116628">
      <c r="A116628" s="1" t="s">
        <v>9611</v>
      </c>
    </row>
    <row r="116630">
      <c r="A116630" s="3" t="str">
        <f>+1 (506) 609-.... 2021-05-10</f>
        <v>#ERROR!</v>
      </c>
    </row>
    <row r="116631">
      <c r="A116631" s="1" t="s">
        <v>9650</v>
      </c>
    </row>
    <row r="116633">
      <c r="A116633" s="1" t="s">
        <v>9613</v>
      </c>
    </row>
    <row r="116634">
      <c r="A116634" s="1" t="s">
        <v>9651</v>
      </c>
    </row>
    <row r="116636">
      <c r="A116636" s="3" t="str">
        <f>+1 (506) 647-... 2021-04-20</f>
        <v>#ERROR!</v>
      </c>
    </row>
    <row r="116637">
      <c r="A116637" s="1" t="s">
        <v>9652</v>
      </c>
    </row>
    <row r="116639">
      <c r="A116639" s="1" t="s">
        <v>9653</v>
      </c>
    </row>
    <row r="116641">
      <c r="A116641" s="1" t="s">
        <v>9654</v>
      </c>
    </row>
    <row r="116642">
      <c r="A116642" s="1" t="s">
        <v>9655</v>
      </c>
    </row>
    <row r="116644">
      <c r="A116644" s="1" t="s">
        <v>9656</v>
      </c>
    </row>
    <row r="116646">
      <c r="A116646" s="1" t="s">
        <v>9657</v>
      </c>
    </row>
    <row r="116647">
      <c r="A116647" s="1" t="s">
        <v>9658</v>
      </c>
    </row>
    <row r="116649">
      <c r="A116649" s="1" t="s">
        <v>9659</v>
      </c>
    </row>
    <row r="116650">
      <c r="A116650" s="1" t="s">
        <v>9660</v>
      </c>
    </row>
    <row r="116651">
      <c r="A116651" s="1" t="s">
        <v>9661</v>
      </c>
    </row>
    <row r="116653">
      <c r="A116653" s="1" t="s">
        <v>9662</v>
      </c>
    </row>
    <row r="116654">
      <c r="A116654" s="1" t="s">
        <v>9663</v>
      </c>
    </row>
    <row r="116655">
      <c r="A116655" s="1" t="s">
        <v>9664</v>
      </c>
    </row>
    <row r="116657">
      <c r="A116657" s="1" t="s">
        <v>9665</v>
      </c>
    </row>
    <row r="116658">
      <c r="A116658" s="1" t="s">
        <v>9666</v>
      </c>
    </row>
    <row r="116659">
      <c r="A116659" s="1" t="s">
        <v>9667</v>
      </c>
    </row>
    <row r="116660">
      <c r="A116660" s="1" t="s">
        <v>9668</v>
      </c>
    </row>
    <row r="116662">
      <c r="A116662" s="1" t="s">
        <v>9669</v>
      </c>
    </row>
    <row r="116663">
      <c r="A116663" s="1" t="s">
        <v>9670</v>
      </c>
    </row>
    <row r="116664">
      <c r="A116664" s="1" t="s">
        <v>9671</v>
      </c>
    </row>
    <row r="116665">
      <c r="A116665" s="1" t="s">
        <v>9672</v>
      </c>
    </row>
    <row r="116666">
      <c r="A116666" s="1" t="s">
        <v>9673</v>
      </c>
    </row>
    <row r="116668">
      <c r="A116668" s="1" t="s">
        <v>9674</v>
      </c>
    </row>
    <row r="116669">
      <c r="A116669" s="1" t="s">
        <v>9675</v>
      </c>
    </row>
    <row r="116671">
      <c r="A116671" s="1" t="s">
        <v>9598</v>
      </c>
    </row>
    <row r="116673">
      <c r="A116673" s="1" t="s">
        <v>8667</v>
      </c>
    </row>
    <row r="116675">
      <c r="A116675" s="1" t="s">
        <v>9676</v>
      </c>
    </row>
    <row r="116677">
      <c r="A116677" s="1" t="s">
        <v>9677</v>
      </c>
    </row>
    <row r="116679">
      <c r="A116679" s="1" t="s">
        <v>9678</v>
      </c>
    </row>
    <row r="116680">
      <c r="A116680" s="1" t="s">
        <v>9679</v>
      </c>
    </row>
    <row r="116682">
      <c r="A116682" s="1" t="s">
        <v>966</v>
      </c>
    </row>
    <row r="116684">
      <c r="A116684" s="1" t="s">
        <v>9680</v>
      </c>
    </row>
    <row r="116685">
      <c r="A116685" s="1" t="s">
        <v>9681</v>
      </c>
    </row>
    <row r="116687">
      <c r="A116687" s="1" t="s">
        <v>9682</v>
      </c>
    </row>
    <row r="116688">
      <c r="A116688" s="1" t="s">
        <v>9683</v>
      </c>
    </row>
    <row r="116690">
      <c r="A116690" s="1" t="s">
        <v>9684</v>
      </c>
    </row>
    <row r="116692">
      <c r="A116692" s="1" t="s">
        <v>8600</v>
      </c>
    </row>
    <row r="116694">
      <c r="A116694" s="1" t="s">
        <v>3016</v>
      </c>
    </row>
    <row r="116696">
      <c r="A116696" s="1" t="s">
        <v>1516</v>
      </c>
    </row>
    <row r="116697">
      <c r="A116697" s="1" t="s">
        <v>1516</v>
      </c>
    </row>
    <row r="116698">
      <c r="A116698" s="1" t="s">
        <v>1516</v>
      </c>
    </row>
    <row r="116699">
      <c r="A116699" s="1" t="s">
        <v>1516</v>
      </c>
    </row>
    <row r="116700">
      <c r="A116700" s="1" t="s">
        <v>9685</v>
      </c>
    </row>
    <row r="116702">
      <c r="A116702" s="3" t="str">
        <f>+1 (506) 999-1... 2021-04-19</f>
        <v>#ERROR!</v>
      </c>
    </row>
    <row r="116704">
      <c r="A116704" s="1" t="s">
        <v>9686</v>
      </c>
    </row>
    <row r="116706">
      <c r="A116706" s="1" t="s">
        <v>9687</v>
      </c>
    </row>
    <row r="116707">
      <c r="A116707" s="1" t="s">
        <v>9688</v>
      </c>
    </row>
    <row r="116708">
      <c r="A116708" s="1" t="s">
        <v>9642</v>
      </c>
    </row>
    <row r="116709">
      <c r="A116709" s="1" t="s">
        <v>9599</v>
      </c>
    </row>
    <row r="116710">
      <c r="A116710" s="1" t="s">
        <v>9600</v>
      </c>
    </row>
    <row r="116711">
      <c r="A116711" s="1" t="s">
        <v>9643</v>
      </c>
    </row>
    <row r="116712">
      <c r="A116712" s="1" t="s">
        <v>9644</v>
      </c>
    </row>
    <row r="116713">
      <c r="A116713" s="1" t="s">
        <v>9600</v>
      </c>
    </row>
    <row r="116714">
      <c r="A116714" s="1" t="s">
        <v>9643</v>
      </c>
    </row>
    <row r="116715">
      <c r="A116715" s="1" t="s">
        <v>9603</v>
      </c>
    </row>
    <row r="116716">
      <c r="A116716" s="1" t="s">
        <v>9600</v>
      </c>
    </row>
    <row r="116717">
      <c r="A116717" s="1" t="s">
        <v>9643</v>
      </c>
    </row>
    <row r="116718">
      <c r="A116718" s="1" t="s">
        <v>9604</v>
      </c>
    </row>
    <row r="116719">
      <c r="A116719" s="1" t="s">
        <v>9600</v>
      </c>
    </row>
    <row r="116720">
      <c r="A116720" s="1" t="s">
        <v>9643</v>
      </c>
    </row>
    <row r="116721">
      <c r="A116721" s="1" t="s">
        <v>9605</v>
      </c>
    </row>
    <row r="116722">
      <c r="A116722" s="1" t="s">
        <v>9646</v>
      </c>
    </row>
    <row r="116723">
      <c r="A116723" s="1" t="s">
        <v>9647</v>
      </c>
    </row>
    <row r="116724">
      <c r="A116724" s="1" t="s">
        <v>9608</v>
      </c>
    </row>
    <row r="116725">
      <c r="A116725" s="2">
        <v>44338.0</v>
      </c>
    </row>
    <row r="116726">
      <c r="A116726" s="3" t="str">
        <f>+1 (506) 609-1... 2021-05-18</f>
        <v>#ERROR!</v>
      </c>
    </row>
    <row r="116727">
      <c r="A116727" s="1" t="s">
        <v>9648</v>
      </c>
    </row>
    <row r="116728">
      <c r="A116728" s="3" t="str">
        <f>+1 (506) 333-6... 2021-05-11</f>
        <v>#ERROR!</v>
      </c>
    </row>
    <row r="116729">
      <c r="A116729" s="1" t="s">
        <v>9649</v>
      </c>
    </row>
    <row r="116730">
      <c r="A116730" s="1" t="s">
        <v>9611</v>
      </c>
    </row>
    <row r="116731">
      <c r="A116731" s="3" t="str">
        <f>+1 (506) 609-.... 2021-05-10</f>
        <v>#ERROR!</v>
      </c>
    </row>
    <row r="116732">
      <c r="A116732" s="1" t="s">
        <v>9650</v>
      </c>
    </row>
    <row r="116733">
      <c r="A116733" s="1" t="s">
        <v>9613</v>
      </c>
    </row>
    <row r="116734">
      <c r="A116734" s="1" t="s">
        <v>9651</v>
      </c>
    </row>
    <row r="116735">
      <c r="A116735" s="3" t="str">
        <f>+1 (506) 647-... 2021-04-20</f>
        <v>#ERROR!</v>
      </c>
    </row>
    <row r="116736">
      <c r="A116736" s="1" t="s">
        <v>9652</v>
      </c>
    </row>
    <row r="116737">
      <c r="A116737" s="1" t="s">
        <v>9653</v>
      </c>
    </row>
    <row r="116738">
      <c r="A116738" s="1" t="s">
        <v>9654</v>
      </c>
    </row>
    <row r="116739">
      <c r="A116739" s="1" t="s">
        <v>9655</v>
      </c>
    </row>
    <row r="116740">
      <c r="A116740" s="1" t="s">
        <v>9656</v>
      </c>
    </row>
    <row r="116741">
      <c r="A116741" s="1" t="s">
        <v>9657</v>
      </c>
    </row>
    <row r="116742">
      <c r="A116742" s="1" t="s">
        <v>9658</v>
      </c>
    </row>
    <row r="116743">
      <c r="A116743" s="1" t="s">
        <v>9659</v>
      </c>
    </row>
    <row r="116744">
      <c r="A116744" s="1" t="s">
        <v>9660</v>
      </c>
    </row>
    <row r="116745">
      <c r="A116745" s="1" t="s">
        <v>9661</v>
      </c>
    </row>
    <row r="116746">
      <c r="A116746" s="1" t="s">
        <v>9662</v>
      </c>
    </row>
    <row r="116747">
      <c r="A116747" s="1" t="s">
        <v>9663</v>
      </c>
    </row>
    <row r="116748">
      <c r="A116748" s="1" t="s">
        <v>9664</v>
      </c>
    </row>
    <row r="116749">
      <c r="A116749" s="1" t="s">
        <v>9665</v>
      </c>
    </row>
    <row r="116750">
      <c r="A116750" s="1" t="s">
        <v>9666</v>
      </c>
    </row>
    <row r="116751">
      <c r="A116751" s="1" t="s">
        <v>9667</v>
      </c>
    </row>
    <row r="116752">
      <c r="A116752" s="1" t="s">
        <v>9668</v>
      </c>
    </row>
    <row r="116753">
      <c r="A116753" s="1" t="s">
        <v>9669</v>
      </c>
    </row>
    <row r="116754">
      <c r="A116754" s="1" t="s">
        <v>9670</v>
      </c>
    </row>
    <row r="116755">
      <c r="A116755" s="1" t="s">
        <v>9671</v>
      </c>
    </row>
    <row r="116756">
      <c r="A116756" s="1" t="s">
        <v>9672</v>
      </c>
    </row>
    <row r="116757">
      <c r="A116757" s="1" t="s">
        <v>9673</v>
      </c>
    </row>
    <row r="116758">
      <c r="A116758" s="1" t="s">
        <v>9674</v>
      </c>
    </row>
    <row r="116759">
      <c r="A116759" s="1" t="s">
        <v>9675</v>
      </c>
    </row>
    <row r="116760">
      <c r="A116760" s="1" t="s">
        <v>9598</v>
      </c>
    </row>
    <row r="116761">
      <c r="A116761" s="1" t="s">
        <v>8667</v>
      </c>
    </row>
    <row r="116762">
      <c r="A116762" s="1" t="s">
        <v>9677</v>
      </c>
    </row>
    <row r="116763">
      <c r="A116763" s="1" t="s">
        <v>9678</v>
      </c>
    </row>
    <row r="116764">
      <c r="A116764" s="1" t="s">
        <v>9679</v>
      </c>
    </row>
    <row r="116765">
      <c r="A116765" s="1" t="s">
        <v>9680</v>
      </c>
    </row>
    <row r="116766">
      <c r="A116766" s="1" t="s">
        <v>9681</v>
      </c>
    </row>
    <row r="116767">
      <c r="A116767" s="1" t="s">
        <v>9682</v>
      </c>
    </row>
    <row r="116768">
      <c r="A116768" s="1" t="s">
        <v>9683</v>
      </c>
    </row>
    <row r="116769">
      <c r="A116769" s="1" t="s">
        <v>9684</v>
      </c>
    </row>
    <row r="116770">
      <c r="A116770" s="1" t="s">
        <v>8600</v>
      </c>
    </row>
    <row r="116771">
      <c r="A116771" s="1" t="s">
        <v>9685</v>
      </c>
    </row>
    <row r="116772">
      <c r="A116772" s="3" t="str">
        <f>+1 (506) 999-1... 2021-04-19</f>
        <v>#ERROR!</v>
      </c>
    </row>
    <row r="116773">
      <c r="A116773" s="1" t="s">
        <v>9686</v>
      </c>
    </row>
    <row r="116774">
      <c r="A116774" s="1" t="s">
        <v>9689</v>
      </c>
    </row>
    <row r="116775">
      <c r="A116775" s="1" t="s">
        <v>40854</v>
      </c>
    </row>
    <row r="116776">
      <c r="A116776" s="1" t="s">
        <v>39524</v>
      </c>
    </row>
    <row r="116777">
      <c r="A116777" s="1" t="s">
        <v>40855</v>
      </c>
    </row>
    <row r="116778">
      <c r="A116778" s="1" t="s">
        <v>40856</v>
      </c>
    </row>
    <row r="116779">
      <c r="A116779" s="1" t="s">
        <v>40857</v>
      </c>
    </row>
    <row r="116780">
      <c r="A116780" s="1" t="s">
        <v>40858</v>
      </c>
    </row>
    <row r="116781">
      <c r="A116781" s="1" t="s">
        <v>40859</v>
      </c>
    </row>
    <row r="116782">
      <c r="A116782" s="1" t="s">
        <v>40860</v>
      </c>
    </row>
    <row r="116783">
      <c r="A116783" s="1" t="s">
        <v>40861</v>
      </c>
    </row>
    <row r="116784">
      <c r="A116784" s="1" t="s">
        <v>977</v>
      </c>
    </row>
    <row r="116785">
      <c r="A116785" s="1" t="s">
        <v>40862</v>
      </c>
    </row>
    <row r="116786">
      <c r="A116786" s="1" t="s">
        <v>40863</v>
      </c>
    </row>
    <row r="116787">
      <c r="A116787" s="1" t="s">
        <v>40864</v>
      </c>
    </row>
    <row r="116788">
      <c r="A116788" s="1" t="s">
        <v>40865</v>
      </c>
    </row>
    <row r="116789">
      <c r="A116789" s="1" t="s">
        <v>40866</v>
      </c>
    </row>
    <row r="116790">
      <c r="A116790" s="1" t="s">
        <v>40867</v>
      </c>
    </row>
    <row r="116791">
      <c r="A116791" s="1" t="s">
        <v>40868</v>
      </c>
    </row>
    <row r="116792">
      <c r="A116792" s="1" t="s">
        <v>40869</v>
      </c>
    </row>
    <row r="116793">
      <c r="A116793" s="1" t="s">
        <v>40870</v>
      </c>
    </row>
    <row r="116794">
      <c r="A116794" s="1" t="s">
        <v>40871</v>
      </c>
    </row>
    <row r="116795">
      <c r="A116795" s="1" t="s">
        <v>40872</v>
      </c>
    </row>
    <row r="116796">
      <c r="A116796" s="1" t="s">
        <v>40873</v>
      </c>
    </row>
    <row r="116797">
      <c r="A116797" s="1" t="s">
        <v>40874</v>
      </c>
    </row>
    <row r="116798">
      <c r="A116798" s="1" t="s">
        <v>40875</v>
      </c>
    </row>
    <row r="116799">
      <c r="A116799" s="1" t="s">
        <v>40876</v>
      </c>
    </row>
    <row r="116800">
      <c r="A116800" s="3" t="str">
        <f/>
        <v>#ERROR!</v>
      </c>
    </row>
    <row r="116801">
      <c r="A116801" s="1" t="s">
        <v>40877</v>
      </c>
    </row>
    <row r="116802">
      <c r="A116802" s="1" t="s">
        <v>40851</v>
      </c>
    </row>
    <row r="116803">
      <c r="A116803" s="1" t="s">
        <v>39524</v>
      </c>
    </row>
    <row r="116804">
      <c r="A116804" s="1" t="s">
        <v>40855</v>
      </c>
    </row>
    <row r="116805">
      <c r="A116805" s="1" t="s">
        <v>40856</v>
      </c>
    </row>
    <row r="116806">
      <c r="A116806" s="1" t="s">
        <v>40857</v>
      </c>
    </row>
    <row r="116807">
      <c r="A116807" s="1" t="s">
        <v>40858</v>
      </c>
    </row>
    <row r="116808">
      <c r="A116808" s="1" t="s">
        <v>40859</v>
      </c>
    </row>
    <row r="116809">
      <c r="A116809" s="1" t="s">
        <v>40860</v>
      </c>
    </row>
    <row r="116810">
      <c r="A116810" s="1" t="s">
        <v>40861</v>
      </c>
    </row>
    <row r="116811">
      <c r="A116811" s="1" t="s">
        <v>40862</v>
      </c>
    </row>
    <row r="116812">
      <c r="A116812" s="1" t="s">
        <v>40863</v>
      </c>
    </row>
    <row r="116813">
      <c r="A116813" s="1" t="s">
        <v>40864</v>
      </c>
    </row>
    <row r="116814">
      <c r="A116814" s="1" t="s">
        <v>40865</v>
      </c>
    </row>
    <row r="116815">
      <c r="A116815" s="1" t="s">
        <v>40878</v>
      </c>
    </row>
    <row r="116816">
      <c r="A116816" s="1" t="s">
        <v>40867</v>
      </c>
    </row>
    <row r="116817">
      <c r="A116817" s="1" t="s">
        <v>40868</v>
      </c>
    </row>
    <row r="116818">
      <c r="A116818" s="1" t="s">
        <v>40869</v>
      </c>
    </row>
    <row r="116819">
      <c r="A116819" s="1" t="s">
        <v>40870</v>
      </c>
    </row>
    <row r="116820">
      <c r="A116820" s="1" t="s">
        <v>40871</v>
      </c>
    </row>
    <row r="116821">
      <c r="A116821" s="1" t="s">
        <v>40872</v>
      </c>
    </row>
    <row r="116822">
      <c r="A116822" s="1" t="s">
        <v>40873</v>
      </c>
    </row>
    <row r="116823">
      <c r="A116823" s="1" t="s">
        <v>40874</v>
      </c>
    </row>
    <row r="116824">
      <c r="A116824" s="1" t="s">
        <v>40875</v>
      </c>
    </row>
    <row r="116825">
      <c r="A116825" s="1" t="s">
        <v>40876</v>
      </c>
    </row>
    <row r="116826">
      <c r="A116826" s="1" t="s">
        <v>40879</v>
      </c>
    </row>
    <row r="116827">
      <c r="A116827" s="1" t="s">
        <v>40880</v>
      </c>
    </row>
    <row r="116829">
      <c r="A116829" s="1" t="s">
        <v>9596</v>
      </c>
    </row>
    <row r="116830">
      <c r="A116830" s="1" t="s">
        <v>9642</v>
      </c>
    </row>
    <row r="116832">
      <c r="A116832" s="1" t="s">
        <v>9598</v>
      </c>
    </row>
    <row r="116834">
      <c r="A116834" s="1" t="s">
        <v>8803</v>
      </c>
    </row>
    <row r="116836">
      <c r="A116836" s="1" t="s">
        <v>9599</v>
      </c>
    </row>
    <row r="116837">
      <c r="A116837" s="1" t="s">
        <v>9600</v>
      </c>
    </row>
    <row r="116838">
      <c r="A116838" s="1" t="s">
        <v>9643</v>
      </c>
    </row>
    <row r="116840">
      <c r="A116840" s="1" t="s">
        <v>9644</v>
      </c>
    </row>
    <row r="116841">
      <c r="A116841" s="1" t="s">
        <v>9600</v>
      </c>
    </row>
    <row r="116842">
      <c r="A116842" s="1" t="s">
        <v>9643</v>
      </c>
    </row>
    <row r="116844">
      <c r="A116844" s="1" t="s">
        <v>9603</v>
      </c>
    </row>
    <row r="116845">
      <c r="A116845" s="1" t="s">
        <v>9600</v>
      </c>
    </row>
    <row r="116846">
      <c r="A116846" s="1" t="s">
        <v>9643</v>
      </c>
    </row>
    <row r="116848">
      <c r="A116848" s="1" t="s">
        <v>9604</v>
      </c>
    </row>
    <row r="116849">
      <c r="A116849" s="1" t="s">
        <v>9600</v>
      </c>
    </row>
    <row r="116850">
      <c r="A116850" s="1" t="s">
        <v>9643</v>
      </c>
    </row>
    <row r="116852">
      <c r="A116852" s="1" t="s">
        <v>9605</v>
      </c>
    </row>
    <row r="116853">
      <c r="A116853" s="1" t="s">
        <v>9646</v>
      </c>
    </row>
    <row r="116855">
      <c r="A116855" s="1" t="s">
        <v>9647</v>
      </c>
    </row>
    <row r="116856">
      <c r="A116856" s="1" t="s">
        <v>9608</v>
      </c>
    </row>
    <row r="116858">
      <c r="A116858" s="2">
        <v>44338.0</v>
      </c>
    </row>
    <row r="116860">
      <c r="A116860" s="3" t="str">
        <f>+1 (506) 609-1... 2021-05-18</f>
        <v>#ERROR!</v>
      </c>
    </row>
    <row r="116861">
      <c r="A116861" s="1" t="s">
        <v>9648</v>
      </c>
    </row>
    <row r="116863">
      <c r="A116863" s="3" t="str">
        <f>+1 (506) 333-6... 2021-05-11</f>
        <v>#ERROR!</v>
      </c>
    </row>
    <row r="116864">
      <c r="A116864" s="1" t="s">
        <v>9649</v>
      </c>
    </row>
    <row r="116865">
      <c r="A116865" s="1" t="s">
        <v>9611</v>
      </c>
    </row>
    <row r="116867">
      <c r="A116867" s="3" t="str">
        <f>+1 (506) 609-.... 2021-05-10</f>
        <v>#ERROR!</v>
      </c>
    </row>
    <row r="116868">
      <c r="A116868" s="1" t="s">
        <v>9650</v>
      </c>
    </row>
    <row r="116870">
      <c r="A116870" s="1" t="s">
        <v>9613</v>
      </c>
    </row>
    <row r="116871">
      <c r="A116871" s="1" t="s">
        <v>9651</v>
      </c>
    </row>
    <row r="116873">
      <c r="A116873" s="3" t="str">
        <f>+1 (506) 647-... 2021-04-20</f>
        <v>#ERROR!</v>
      </c>
    </row>
    <row r="116874">
      <c r="A116874" s="1" t="s">
        <v>9652</v>
      </c>
    </row>
    <row r="116876">
      <c r="A116876" s="1" t="s">
        <v>9653</v>
      </c>
    </row>
    <row r="116878">
      <c r="A116878" s="1" t="s">
        <v>9691</v>
      </c>
    </row>
    <row r="116879">
      <c r="A116879" s="1" t="s">
        <v>9667</v>
      </c>
    </row>
    <row r="116880">
      <c r="A116880" s="1" t="s">
        <v>9692</v>
      </c>
    </row>
    <row r="116882">
      <c r="A116882" s="1" t="s">
        <v>9693</v>
      </c>
    </row>
    <row r="116883">
      <c r="A116883" s="1" t="s">
        <v>9670</v>
      </c>
    </row>
    <row r="116884">
      <c r="A116884" s="1" t="s">
        <v>9694</v>
      </c>
    </row>
    <row r="116885">
      <c r="A116885" s="1" t="s">
        <v>9672</v>
      </c>
    </row>
    <row r="116886">
      <c r="A116886" s="1" t="s">
        <v>9695</v>
      </c>
    </row>
    <row r="116888">
      <c r="A116888" s="1" t="s">
        <v>9696</v>
      </c>
    </row>
    <row r="116889">
      <c r="A116889" s="1" t="s">
        <v>9675</v>
      </c>
    </row>
    <row r="116891">
      <c r="A116891" s="1" t="s">
        <v>977</v>
      </c>
    </row>
    <row r="116893">
      <c r="A116893" s="1" t="s">
        <v>9697</v>
      </c>
    </row>
    <row r="116894">
      <c r="A116894" s="1" t="s">
        <v>9681</v>
      </c>
    </row>
    <row r="116896">
      <c r="A116896" s="1" t="s">
        <v>9678</v>
      </c>
    </row>
    <row r="116897">
      <c r="A116897" s="1" t="s">
        <v>9679</v>
      </c>
    </row>
    <row r="116899">
      <c r="A116899" s="1" t="s">
        <v>9698</v>
      </c>
    </row>
    <row r="116900">
      <c r="A116900" s="1" t="s">
        <v>9699</v>
      </c>
    </row>
    <row r="116902">
      <c r="A116902" s="1" t="s">
        <v>9684</v>
      </c>
    </row>
    <row r="116903">
      <c r="A116903" s="1" t="s">
        <v>9700</v>
      </c>
    </row>
    <row r="116904">
      <c r="A116904" s="1" t="s">
        <v>9701</v>
      </c>
    </row>
    <row r="116906">
      <c r="A116906" s="1" t="s">
        <v>9702</v>
      </c>
    </row>
    <row r="116907">
      <c r="A116907" s="1" t="s">
        <v>9703</v>
      </c>
    </row>
    <row r="116909">
      <c r="A116909" s="1" t="s">
        <v>9704</v>
      </c>
    </row>
    <row r="116911">
      <c r="A116911" s="1" t="s">
        <v>9705</v>
      </c>
    </row>
    <row r="116912">
      <c r="A116912" s="1" t="s">
        <v>9706</v>
      </c>
    </row>
    <row r="116913">
      <c r="A116913" s="1" t="s">
        <v>9707</v>
      </c>
    </row>
    <row r="116914">
      <c r="A116914" s="1" t="s">
        <v>9708</v>
      </c>
    </row>
    <row r="116915">
      <c r="A116915" s="1" t="s">
        <v>9709</v>
      </c>
    </row>
    <row r="116916">
      <c r="A116916" s="1" t="s">
        <v>9710</v>
      </c>
    </row>
    <row r="116917">
      <c r="A116917" s="1" t="s">
        <v>9711</v>
      </c>
    </row>
    <row r="116918">
      <c r="A116918" s="1" t="s">
        <v>9712</v>
      </c>
    </row>
    <row r="116920">
      <c r="A116920" s="1" t="s">
        <v>7957</v>
      </c>
    </row>
    <row r="116922">
      <c r="A116922" s="1" t="s">
        <v>9713</v>
      </c>
    </row>
    <row r="116923">
      <c r="A116923" s="1" t="s">
        <v>9714</v>
      </c>
    </row>
    <row r="116925">
      <c r="A116925" s="1" t="s">
        <v>3016</v>
      </c>
    </row>
    <row r="116927">
      <c r="A116927" s="1" t="s">
        <v>9715</v>
      </c>
    </row>
    <row r="116929">
      <c r="A116929" s="3" t="str">
        <f>+1 (506) 999-1... 2021-04-19</f>
        <v>#ERROR!</v>
      </c>
    </row>
    <row r="116931">
      <c r="A116931" s="1" t="s">
        <v>9686</v>
      </c>
    </row>
    <row r="116933">
      <c r="A116933" s="1" t="s">
        <v>9716</v>
      </c>
    </row>
    <row r="116934">
      <c r="A116934" s="1" t="s">
        <v>9688</v>
      </c>
    </row>
    <row r="116935">
      <c r="A116935" s="1" t="s">
        <v>9642</v>
      </c>
    </row>
    <row r="116936">
      <c r="A116936" s="1" t="s">
        <v>9598</v>
      </c>
    </row>
    <row r="116937">
      <c r="A116937" s="1" t="s">
        <v>8803</v>
      </c>
    </row>
    <row r="116938">
      <c r="A116938" s="1" t="s">
        <v>9599</v>
      </c>
    </row>
    <row r="116939">
      <c r="A116939" s="1" t="s">
        <v>9600</v>
      </c>
    </row>
    <row r="116940">
      <c r="A116940" s="1" t="s">
        <v>9643</v>
      </c>
    </row>
    <row r="116941">
      <c r="A116941" s="1" t="s">
        <v>9644</v>
      </c>
    </row>
    <row r="116942">
      <c r="A116942" s="1" t="s">
        <v>9600</v>
      </c>
    </row>
    <row r="116943">
      <c r="A116943" s="1" t="s">
        <v>9643</v>
      </c>
    </row>
    <row r="116944">
      <c r="A116944" s="1" t="s">
        <v>9603</v>
      </c>
    </row>
    <row r="116945">
      <c r="A116945" s="1" t="s">
        <v>9600</v>
      </c>
    </row>
    <row r="116946">
      <c r="A116946" s="1" t="s">
        <v>9643</v>
      </c>
    </row>
    <row r="116947">
      <c r="A116947" s="1" t="s">
        <v>9604</v>
      </c>
    </row>
    <row r="116948">
      <c r="A116948" s="1" t="s">
        <v>9600</v>
      </c>
    </row>
    <row r="116949">
      <c r="A116949" s="1" t="s">
        <v>9643</v>
      </c>
    </row>
    <row r="116950">
      <c r="A116950" s="1" t="s">
        <v>9605</v>
      </c>
    </row>
    <row r="116951">
      <c r="A116951" s="1" t="s">
        <v>9646</v>
      </c>
    </row>
    <row r="116952">
      <c r="A116952" s="1" t="s">
        <v>9647</v>
      </c>
    </row>
    <row r="116953">
      <c r="A116953" s="1" t="s">
        <v>9608</v>
      </c>
    </row>
    <row r="116954">
      <c r="A116954" s="2">
        <v>44338.0</v>
      </c>
    </row>
    <row r="116955">
      <c r="A116955" s="3" t="str">
        <f>+1 (506) 609-1... 2021-05-18</f>
        <v>#ERROR!</v>
      </c>
    </row>
    <row r="116956">
      <c r="A116956" s="1" t="s">
        <v>9648</v>
      </c>
    </row>
    <row r="116957">
      <c r="A116957" s="3" t="str">
        <f>+1 (506) 333-6... 2021-05-11</f>
        <v>#ERROR!</v>
      </c>
    </row>
    <row r="116958">
      <c r="A116958" s="1" t="s">
        <v>9649</v>
      </c>
    </row>
    <row r="116959">
      <c r="A116959" s="1" t="s">
        <v>9611</v>
      </c>
    </row>
    <row r="116960">
      <c r="A116960" s="3" t="str">
        <f>+1 (506) 609-.... 2021-05-10</f>
        <v>#ERROR!</v>
      </c>
    </row>
    <row r="116961">
      <c r="A116961" s="1" t="s">
        <v>9650</v>
      </c>
    </row>
    <row r="116962">
      <c r="A116962" s="1" t="s">
        <v>9613</v>
      </c>
    </row>
    <row r="116963">
      <c r="A116963" s="1" t="s">
        <v>9651</v>
      </c>
    </row>
    <row r="116964">
      <c r="A116964" s="3" t="str">
        <f>+1 (506) 647-... 2021-04-20</f>
        <v>#ERROR!</v>
      </c>
    </row>
    <row r="116965">
      <c r="A116965" s="1" t="s">
        <v>9652</v>
      </c>
    </row>
    <row r="116966">
      <c r="A116966" s="1" t="s">
        <v>9653</v>
      </c>
    </row>
    <row r="116967">
      <c r="A116967" s="1" t="s">
        <v>9691</v>
      </c>
    </row>
    <row r="116968">
      <c r="A116968" s="1" t="s">
        <v>9667</v>
      </c>
    </row>
    <row r="116969">
      <c r="A116969" s="1" t="s">
        <v>9692</v>
      </c>
    </row>
    <row r="116970">
      <c r="A116970" s="1" t="s">
        <v>9693</v>
      </c>
    </row>
    <row r="116971">
      <c r="A116971" s="1" t="s">
        <v>9670</v>
      </c>
    </row>
    <row r="116972">
      <c r="A116972" s="1" t="s">
        <v>9694</v>
      </c>
    </row>
    <row r="116973">
      <c r="A116973" s="1" t="s">
        <v>9672</v>
      </c>
    </row>
    <row r="116974">
      <c r="A116974" s="1" t="s">
        <v>9695</v>
      </c>
    </row>
    <row r="116975">
      <c r="A116975" s="1" t="s">
        <v>9696</v>
      </c>
    </row>
    <row r="116976">
      <c r="A116976" s="1" t="s">
        <v>9675</v>
      </c>
    </row>
    <row r="116977">
      <c r="A116977" s="1" t="s">
        <v>9697</v>
      </c>
    </row>
    <row r="116978">
      <c r="A116978" s="1" t="s">
        <v>9681</v>
      </c>
    </row>
    <row r="116979">
      <c r="A116979" s="1" t="s">
        <v>9678</v>
      </c>
    </row>
    <row r="116980">
      <c r="A116980" s="1" t="s">
        <v>9679</v>
      </c>
    </row>
    <row r="116981">
      <c r="A116981" s="1" t="s">
        <v>9698</v>
      </c>
    </row>
    <row r="116982">
      <c r="A116982" s="1" t="s">
        <v>9699</v>
      </c>
    </row>
    <row r="116983">
      <c r="A116983" s="1" t="s">
        <v>9684</v>
      </c>
    </row>
    <row r="116984">
      <c r="A116984" s="1" t="s">
        <v>9700</v>
      </c>
    </row>
    <row r="116985">
      <c r="A116985" s="1" t="s">
        <v>9701</v>
      </c>
    </row>
    <row r="116986">
      <c r="A116986" s="1" t="s">
        <v>9702</v>
      </c>
    </row>
    <row r="116987">
      <c r="A116987" s="1" t="s">
        <v>9703</v>
      </c>
    </row>
    <row r="116988">
      <c r="A116988" s="1" t="s">
        <v>9704</v>
      </c>
    </row>
    <row r="116989">
      <c r="A116989" s="1" t="s">
        <v>9705</v>
      </c>
    </row>
    <row r="116990">
      <c r="A116990" s="1" t="s">
        <v>9706</v>
      </c>
    </row>
    <row r="116991">
      <c r="A116991" s="1" t="s">
        <v>9707</v>
      </c>
    </row>
    <row r="116992">
      <c r="A116992" s="1" t="s">
        <v>9708</v>
      </c>
    </row>
    <row r="116993">
      <c r="A116993" s="1" t="s">
        <v>9709</v>
      </c>
    </row>
    <row r="116994">
      <c r="A116994" s="1" t="s">
        <v>9710</v>
      </c>
    </row>
    <row r="116995">
      <c r="A116995" s="1" t="s">
        <v>9711</v>
      </c>
    </row>
    <row r="116996">
      <c r="A116996" s="1" t="s">
        <v>9712</v>
      </c>
    </row>
    <row r="116997">
      <c r="A116997" s="1" t="s">
        <v>7957</v>
      </c>
    </row>
    <row r="116998">
      <c r="A116998" s="1" t="s">
        <v>9713</v>
      </c>
    </row>
    <row r="116999">
      <c r="A116999" s="1" t="s">
        <v>9715</v>
      </c>
    </row>
    <row r="117000">
      <c r="A117000" s="3" t="str">
        <f>+1 (506) 999-1... 2021-04-19</f>
        <v>#ERROR!</v>
      </c>
    </row>
    <row r="117001">
      <c r="A117001" s="1" t="s">
        <v>9686</v>
      </c>
    </row>
    <row r="117002">
      <c r="A117002" s="1" t="s">
        <v>9717</v>
      </c>
    </row>
    <row r="117003">
      <c r="A117003" s="1" t="s">
        <v>40881</v>
      </c>
    </row>
    <row r="117004">
      <c r="A117004" s="1" t="s">
        <v>39524</v>
      </c>
    </row>
    <row r="117005">
      <c r="A117005" s="1" t="s">
        <v>40139</v>
      </c>
    </row>
    <row r="117006">
      <c r="A117006" s="1" t="s">
        <v>40882</v>
      </c>
    </row>
    <row r="117007">
      <c r="A117007" s="1" t="s">
        <v>40883</v>
      </c>
    </row>
    <row r="117008">
      <c r="A117008" s="1" t="s">
        <v>40884</v>
      </c>
    </row>
    <row r="117009">
      <c r="A117009" s="1" t="s">
        <v>40885</v>
      </c>
    </row>
    <row r="117010">
      <c r="A117010" s="3" t="str">
        <f> — WN</f>
        <v>#ERROR!</v>
      </c>
    </row>
    <row r="117011">
      <c r="A117011" s="3" t="str">
        <f> if</f>
        <v>#NAME?</v>
      </c>
    </row>
    <row r="117012">
      <c r="A117012" s="1" t="s">
        <v>966</v>
      </c>
    </row>
    <row r="117013">
      <c r="A117013" s="1" t="s">
        <v>966</v>
      </c>
    </row>
    <row r="117014">
      <c r="A117014" s="1" t="s">
        <v>40886</v>
      </c>
    </row>
    <row r="117015">
      <c r="A117015" s="1" t="s">
        <v>40887</v>
      </c>
    </row>
    <row r="117016">
      <c r="A117016" s="1" t="s">
        <v>40888</v>
      </c>
    </row>
    <row r="117017">
      <c r="A117017" s="1" t="s">
        <v>40889</v>
      </c>
    </row>
    <row r="117018">
      <c r="A117018" s="1" t="s">
        <v>40890</v>
      </c>
    </row>
    <row r="117019">
      <c r="A117019" s="1" t="s">
        <v>40891</v>
      </c>
    </row>
    <row r="117020">
      <c r="A117020" s="1" t="s">
        <v>40892</v>
      </c>
    </row>
    <row r="117021">
      <c r="A117021" s="1" t="s">
        <v>40893</v>
      </c>
    </row>
    <row r="117022">
      <c r="A117022" s="1" t="s">
        <v>40131</v>
      </c>
    </row>
    <row r="117023">
      <c r="A117023" s="1" t="s">
        <v>40132</v>
      </c>
    </row>
    <row r="117024">
      <c r="A117024" s="1" t="s">
        <v>40894</v>
      </c>
    </row>
    <row r="117025">
      <c r="A117025" s="1" t="s">
        <v>40895</v>
      </c>
    </row>
    <row r="117026">
      <c r="A117026" s="1" t="s">
        <v>39524</v>
      </c>
    </row>
    <row r="117027">
      <c r="A117027" s="1" t="s">
        <v>40139</v>
      </c>
    </row>
    <row r="117028">
      <c r="A117028" s="1" t="s">
        <v>40882</v>
      </c>
    </row>
    <row r="117029">
      <c r="A117029" s="1" t="s">
        <v>40883</v>
      </c>
    </row>
    <row r="117030">
      <c r="A117030" s="1" t="s">
        <v>40885</v>
      </c>
    </row>
    <row r="117031">
      <c r="A117031" s="3" t="str">
        <f> — WN</f>
        <v>#ERROR!</v>
      </c>
    </row>
    <row r="117032">
      <c r="A117032" s="3" t="str">
        <f> if</f>
        <v>#NAME?</v>
      </c>
    </row>
    <row r="117033">
      <c r="A117033" s="1" t="s">
        <v>40886</v>
      </c>
    </row>
    <row r="117034">
      <c r="A117034" s="1" t="s">
        <v>40887</v>
      </c>
    </row>
    <row r="117035">
      <c r="A117035" s="1" t="s">
        <v>40888</v>
      </c>
    </row>
    <row r="117036">
      <c r="A117036" s="1" t="s">
        <v>40889</v>
      </c>
    </row>
    <row r="117037">
      <c r="A117037" s="1" t="s">
        <v>40890</v>
      </c>
    </row>
    <row r="117038">
      <c r="A117038" s="1" t="s">
        <v>40891</v>
      </c>
    </row>
    <row r="117039">
      <c r="A117039" s="1" t="s">
        <v>40892</v>
      </c>
    </row>
    <row r="117040">
      <c r="A117040" s="1" t="s">
        <v>40893</v>
      </c>
    </row>
    <row r="117041">
      <c r="A117041" s="1" t="s">
        <v>40131</v>
      </c>
    </row>
    <row r="117042">
      <c r="A117042" s="1" t="s">
        <v>40132</v>
      </c>
    </row>
    <row r="117043">
      <c r="A117043" s="1" t="s">
        <v>40896</v>
      </c>
    </row>
    <row r="117044">
      <c r="A117044" s="1" t="s">
        <v>40897</v>
      </c>
    </row>
    <row r="117046">
      <c r="A117046" s="1" t="s">
        <v>9596</v>
      </c>
    </row>
    <row r="117047">
      <c r="A117047" s="1" t="s">
        <v>9597</v>
      </c>
    </row>
    <row r="117049">
      <c r="A117049" s="1" t="s">
        <v>9598</v>
      </c>
    </row>
    <row r="117051">
      <c r="A117051" s="1" t="s">
        <v>8803</v>
      </c>
    </row>
    <row r="117053">
      <c r="A117053" s="1" t="s">
        <v>9599</v>
      </c>
    </row>
    <row r="117054">
      <c r="A117054" s="1" t="s">
        <v>9600</v>
      </c>
    </row>
    <row r="117055">
      <c r="A117055" s="1" t="s">
        <v>9719</v>
      </c>
    </row>
    <row r="117057">
      <c r="A117057" s="1" t="s">
        <v>9644</v>
      </c>
    </row>
    <row r="117058">
      <c r="A117058" s="1" t="s">
        <v>9600</v>
      </c>
    </row>
    <row r="117059">
      <c r="A117059" s="1" t="s">
        <v>9719</v>
      </c>
    </row>
    <row r="117061">
      <c r="A117061" s="1" t="s">
        <v>9603</v>
      </c>
    </row>
    <row r="117062">
      <c r="A117062" s="1" t="s">
        <v>9600</v>
      </c>
    </row>
    <row r="117063">
      <c r="A117063" s="1" t="s">
        <v>9719</v>
      </c>
    </row>
    <row r="117065">
      <c r="A117065" s="1" t="s">
        <v>9604</v>
      </c>
    </row>
    <row r="117066">
      <c r="A117066" s="1" t="s">
        <v>9600</v>
      </c>
    </row>
    <row r="117067">
      <c r="A117067" s="1" t="s">
        <v>9719</v>
      </c>
    </row>
    <row r="117069">
      <c r="A117069" s="1" t="s">
        <v>9605</v>
      </c>
    </row>
    <row r="117070">
      <c r="A117070" s="1" t="s">
        <v>9720</v>
      </c>
    </row>
    <row r="117072">
      <c r="A117072" s="1" t="s">
        <v>9647</v>
      </c>
    </row>
    <row r="117073">
      <c r="A117073" s="1" t="s">
        <v>9608</v>
      </c>
    </row>
    <row r="117075">
      <c r="A117075" s="2">
        <v>44338.0</v>
      </c>
    </row>
    <row r="117077">
      <c r="A117077" s="3" t="str">
        <f>+1 (506) 609-1... 2021-05-18</f>
        <v>#ERROR!</v>
      </c>
    </row>
    <row r="117078">
      <c r="A117078" s="1" t="s">
        <v>9648</v>
      </c>
    </row>
    <row r="117080">
      <c r="A117080" s="3" t="str">
        <f>+1 (506) 333-6... 2021-05-11</f>
        <v>#ERROR!</v>
      </c>
    </row>
    <row r="117081">
      <c r="A117081" s="1" t="s">
        <v>9649</v>
      </c>
    </row>
    <row r="117082">
      <c r="A117082" s="1" t="s">
        <v>9611</v>
      </c>
    </row>
    <row r="117084">
      <c r="A117084" s="3" t="str">
        <f>+1 (506) G09-.... 2021-05-10</f>
        <v>#ERROR!</v>
      </c>
    </row>
    <row r="117085">
      <c r="A117085" s="1" t="s">
        <v>9721</v>
      </c>
    </row>
    <row r="117087">
      <c r="A117087" s="1" t="s">
        <v>9613</v>
      </c>
    </row>
    <row r="117088">
      <c r="A117088" s="1" t="s">
        <v>9651</v>
      </c>
    </row>
    <row r="117090">
      <c r="A117090" s="3" t="str">
        <f>+1 (506) 647-... 2021-04-20</f>
        <v>#ERROR!</v>
      </c>
    </row>
    <row r="117091">
      <c r="A117091" s="1" t="s">
        <v>9652</v>
      </c>
    </row>
    <row r="117093">
      <c r="A117093" s="1" t="s">
        <v>9722</v>
      </c>
    </row>
    <row r="117095">
      <c r="A117095" s="1" t="s">
        <v>451</v>
      </c>
    </row>
    <row r="117096">
      <c r="A117096" s="14">
        <v>45799.364583333336</v>
      </c>
    </row>
    <row r="117098">
      <c r="A117098" s="1" t="s">
        <v>9723</v>
      </c>
    </row>
    <row r="117099">
      <c r="A117099" s="1" t="s">
        <v>9724</v>
      </c>
    </row>
    <row r="117101">
      <c r="A117101" s="1" t="s">
        <v>9725</v>
      </c>
    </row>
    <row r="117103">
      <c r="A117103" s="1" t="s">
        <v>9633</v>
      </c>
    </row>
    <row r="117105">
      <c r="A117105" s="1" t="s">
        <v>9726</v>
      </c>
    </row>
    <row r="117106">
      <c r="A117106" s="1" t="s">
        <v>9727</v>
      </c>
    </row>
    <row r="117108">
      <c r="A117108" s="1" t="s">
        <v>451</v>
      </c>
    </row>
    <row r="117110">
      <c r="A117110" s="1" t="s">
        <v>9728</v>
      </c>
    </row>
    <row r="117111">
      <c r="A117111" s="1" t="s">
        <v>9729</v>
      </c>
    </row>
    <row r="117113">
      <c r="A117113" s="1" t="s">
        <v>966</v>
      </c>
    </row>
    <row r="117114">
      <c r="A117114" s="1" t="s">
        <v>3373</v>
      </c>
    </row>
    <row r="117116">
      <c r="A117116" s="1" t="s">
        <v>9636</v>
      </c>
    </row>
    <row r="117118">
      <c r="A117118" s="1" t="s">
        <v>9633</v>
      </c>
    </row>
    <row r="117120">
      <c r="A117120" s="1" t="s">
        <v>9730</v>
      </c>
    </row>
    <row r="117122">
      <c r="A117122" s="1" t="s">
        <v>9731</v>
      </c>
    </row>
    <row r="117123">
      <c r="A117123" s="1" t="s">
        <v>9732</v>
      </c>
    </row>
    <row r="117125">
      <c r="A117125" s="1" t="s">
        <v>9733</v>
      </c>
    </row>
    <row r="117127">
      <c r="A117127" s="1" t="s">
        <v>9734</v>
      </c>
    </row>
    <row r="117128">
      <c r="A117128" s="1" t="s">
        <v>9735</v>
      </c>
    </row>
    <row r="117130">
      <c r="A117130" s="1" t="s">
        <v>9736</v>
      </c>
    </row>
    <row r="117131">
      <c r="A117131" s="1" t="s">
        <v>9737</v>
      </c>
    </row>
    <row r="117133">
      <c r="A117133" s="1" t="s">
        <v>451</v>
      </c>
    </row>
    <row r="117135">
      <c r="A117135" s="1" t="s">
        <v>9738</v>
      </c>
    </row>
    <row r="117136">
      <c r="A117136" s="1" t="s">
        <v>9739</v>
      </c>
    </row>
    <row r="117138">
      <c r="A117138" s="1" t="s">
        <v>9740</v>
      </c>
    </row>
    <row r="117139">
      <c r="A117139" s="1" t="s">
        <v>9741</v>
      </c>
    </row>
    <row r="117141">
      <c r="A117141" s="1" t="s">
        <v>9742</v>
      </c>
    </row>
    <row r="117143">
      <c r="A117143" s="1" t="s">
        <v>8542</v>
      </c>
    </row>
    <row r="117145">
      <c r="A117145" s="1" t="s">
        <v>9743</v>
      </c>
    </row>
    <row r="117147">
      <c r="A117147" s="3" t="str">
        <f>+1 (506) 999-1... 2021-04-19</f>
        <v>#ERROR!</v>
      </c>
    </row>
    <row r="117149">
      <c r="A117149" s="1" t="s">
        <v>9744</v>
      </c>
    </row>
    <row r="117151">
      <c r="A117151" s="1" t="s">
        <v>7927</v>
      </c>
    </row>
    <row r="117152">
      <c r="A117152" s="1" t="s">
        <v>9688</v>
      </c>
    </row>
    <row r="117153">
      <c r="A117153" s="1" t="s">
        <v>9597</v>
      </c>
    </row>
    <row r="117154">
      <c r="A117154" s="1" t="s">
        <v>9598</v>
      </c>
    </row>
    <row r="117155">
      <c r="A117155" s="1" t="s">
        <v>8803</v>
      </c>
    </row>
    <row r="117156">
      <c r="A117156" s="1" t="s">
        <v>9599</v>
      </c>
    </row>
    <row r="117157">
      <c r="A117157" s="1" t="s">
        <v>9600</v>
      </c>
    </row>
    <row r="117158">
      <c r="A117158" s="1" t="s">
        <v>9719</v>
      </c>
    </row>
    <row r="117159">
      <c r="A117159" s="1" t="s">
        <v>9644</v>
      </c>
    </row>
    <row r="117160">
      <c r="A117160" s="1" t="s">
        <v>9600</v>
      </c>
    </row>
    <row r="117161">
      <c r="A117161" s="1" t="s">
        <v>9719</v>
      </c>
    </row>
    <row r="117162">
      <c r="A117162" s="1" t="s">
        <v>9603</v>
      </c>
    </row>
    <row r="117163">
      <c r="A117163" s="1" t="s">
        <v>9600</v>
      </c>
    </row>
    <row r="117164">
      <c r="A117164" s="1" t="s">
        <v>9719</v>
      </c>
    </row>
    <row r="117165">
      <c r="A117165" s="1" t="s">
        <v>9604</v>
      </c>
    </row>
    <row r="117166">
      <c r="A117166" s="1" t="s">
        <v>9600</v>
      </c>
    </row>
    <row r="117167">
      <c r="A117167" s="1" t="s">
        <v>9719</v>
      </c>
    </row>
    <row r="117168">
      <c r="A117168" s="1" t="s">
        <v>9605</v>
      </c>
    </row>
    <row r="117169">
      <c r="A117169" s="1" t="s">
        <v>9720</v>
      </c>
    </row>
    <row r="117170">
      <c r="A117170" s="1" t="s">
        <v>9647</v>
      </c>
    </row>
    <row r="117171">
      <c r="A117171" s="1" t="s">
        <v>9608</v>
      </c>
    </row>
    <row r="117172">
      <c r="A117172" s="2">
        <v>44338.0</v>
      </c>
    </row>
    <row r="117173">
      <c r="A117173" s="3" t="str">
        <f>+1 (506) 609-1... 2021-05-18</f>
        <v>#ERROR!</v>
      </c>
    </row>
    <row r="117174">
      <c r="A117174" s="1" t="s">
        <v>9648</v>
      </c>
    </row>
    <row r="117175">
      <c r="A117175" s="3" t="str">
        <f>+1 (506) 333-6... 2021-05-11</f>
        <v>#ERROR!</v>
      </c>
    </row>
    <row r="117176">
      <c r="A117176" s="1" t="s">
        <v>9649</v>
      </c>
    </row>
    <row r="117177">
      <c r="A117177" s="1" t="s">
        <v>9611</v>
      </c>
    </row>
    <row r="117178">
      <c r="A117178" s="3" t="str">
        <f>+1 (506) G09-.... 2021-05-10</f>
        <v>#ERROR!</v>
      </c>
    </row>
    <row r="117179">
      <c r="A117179" s="1" t="s">
        <v>9721</v>
      </c>
    </row>
    <row r="117180">
      <c r="A117180" s="1" t="s">
        <v>9613</v>
      </c>
    </row>
    <row r="117181">
      <c r="A117181" s="1" t="s">
        <v>9651</v>
      </c>
    </row>
    <row r="117182">
      <c r="A117182" s="3" t="str">
        <f>+1 (506) 647-... 2021-04-20</f>
        <v>#ERROR!</v>
      </c>
    </row>
    <row r="117183">
      <c r="A117183" s="1" t="s">
        <v>9652</v>
      </c>
    </row>
    <row r="117184">
      <c r="A117184" s="1" t="s">
        <v>9723</v>
      </c>
    </row>
    <row r="117185">
      <c r="A117185" s="1" t="s">
        <v>9724</v>
      </c>
    </row>
    <row r="117186">
      <c r="A117186" s="1" t="s">
        <v>9633</v>
      </c>
    </row>
    <row r="117187">
      <c r="A117187" s="1" t="s">
        <v>9726</v>
      </c>
    </row>
    <row r="117188">
      <c r="A117188" s="1" t="s">
        <v>9727</v>
      </c>
    </row>
    <row r="117189">
      <c r="A117189" s="1" t="s">
        <v>9728</v>
      </c>
    </row>
    <row r="117190">
      <c r="A117190" s="1" t="s">
        <v>9729</v>
      </c>
    </row>
    <row r="117191">
      <c r="A117191" s="1" t="s">
        <v>9633</v>
      </c>
    </row>
    <row r="117192">
      <c r="A117192" s="1" t="s">
        <v>9730</v>
      </c>
    </row>
    <row r="117193">
      <c r="A117193" s="1" t="s">
        <v>9731</v>
      </c>
    </row>
    <row r="117194">
      <c r="A117194" s="1" t="s">
        <v>9732</v>
      </c>
    </row>
    <row r="117195">
      <c r="A117195" s="1" t="s">
        <v>9733</v>
      </c>
    </row>
    <row r="117196">
      <c r="A117196" s="1" t="s">
        <v>9734</v>
      </c>
    </row>
    <row r="117197">
      <c r="A117197" s="1" t="s">
        <v>9735</v>
      </c>
    </row>
    <row r="117198">
      <c r="A117198" s="1" t="s">
        <v>9736</v>
      </c>
    </row>
    <row r="117199">
      <c r="A117199" s="1" t="s">
        <v>9737</v>
      </c>
    </row>
    <row r="117200">
      <c r="A117200" s="1" t="s">
        <v>9738</v>
      </c>
    </row>
    <row r="117201">
      <c r="A117201" s="1" t="s">
        <v>9739</v>
      </c>
    </row>
    <row r="117202">
      <c r="A117202" s="1" t="s">
        <v>9740</v>
      </c>
    </row>
    <row r="117203">
      <c r="A117203" s="1" t="s">
        <v>9741</v>
      </c>
    </row>
    <row r="117204">
      <c r="A117204" s="1" t="s">
        <v>8542</v>
      </c>
    </row>
    <row r="117205">
      <c r="A117205" s="1" t="s">
        <v>9743</v>
      </c>
    </row>
    <row r="117206">
      <c r="A117206" s="3" t="str">
        <f>+1 (506) 999-1... 2021-04-19</f>
        <v>#ERROR!</v>
      </c>
    </row>
    <row r="117207">
      <c r="A117207" s="1" t="s">
        <v>9744</v>
      </c>
    </row>
    <row r="117208">
      <c r="A117208" s="1" t="s">
        <v>9745</v>
      </c>
    </row>
    <row r="117209">
      <c r="A117209" s="1" t="s">
        <v>40898</v>
      </c>
    </row>
    <row r="117210">
      <c r="A117210" s="1" t="s">
        <v>40899</v>
      </c>
    </row>
    <row r="117211">
      <c r="A117211" s="1" t="s">
        <v>40900</v>
      </c>
    </row>
    <row r="117212">
      <c r="A117212" s="1" t="s">
        <v>40899</v>
      </c>
    </row>
    <row r="117213">
      <c r="A117213" s="1" t="s">
        <v>40901</v>
      </c>
    </row>
    <row r="117214">
      <c r="A117214" s="1" t="s">
        <v>40902</v>
      </c>
    </row>
    <row r="117216">
      <c r="A117216" s="1" t="s">
        <v>9747</v>
      </c>
    </row>
    <row r="117218">
      <c r="A117218" s="1" t="s">
        <v>9596</v>
      </c>
    </row>
    <row r="117219">
      <c r="A117219" s="1" t="s">
        <v>9748</v>
      </c>
    </row>
    <row r="117221">
      <c r="A117221" s="1" t="s">
        <v>1516</v>
      </c>
    </row>
    <row r="117223">
      <c r="A117223" s="1" t="s">
        <v>9599</v>
      </c>
    </row>
    <row r="117224">
      <c r="A117224" s="1" t="s">
        <v>9600</v>
      </c>
    </row>
    <row r="117225">
      <c r="A117225" s="1" t="s">
        <v>9643</v>
      </c>
    </row>
    <row r="117227">
      <c r="A117227" s="1" t="s">
        <v>9644</v>
      </c>
    </row>
    <row r="117228">
      <c r="A117228" s="1" t="s">
        <v>9600</v>
      </c>
    </row>
    <row r="117229">
      <c r="A117229" s="1" t="s">
        <v>9643</v>
      </c>
    </row>
    <row r="117231">
      <c r="A117231" s="1" t="s">
        <v>9643</v>
      </c>
    </row>
    <row r="117233">
      <c r="A117233" s="1" t="s">
        <v>9749</v>
      </c>
    </row>
    <row r="117235">
      <c r="A117235" s="1" t="s">
        <v>9750</v>
      </c>
    </row>
    <row r="117237">
      <c r="A117237" s="1" t="s">
        <v>9751</v>
      </c>
    </row>
    <row r="117238">
      <c r="A117238" s="1" t="s">
        <v>9752</v>
      </c>
    </row>
    <row r="117239">
      <c r="A117239" s="1" t="s">
        <v>9753</v>
      </c>
    </row>
    <row r="117240">
      <c r="A117240" s="1" t="s">
        <v>9754</v>
      </c>
    </row>
    <row r="117241">
      <c r="A117241" s="1" t="s">
        <v>9755</v>
      </c>
    </row>
    <row r="117242">
      <c r="A117242" s="1" t="s">
        <v>9756</v>
      </c>
    </row>
    <row r="117243">
      <c r="A117243" s="1" t="s">
        <v>9757</v>
      </c>
    </row>
    <row r="117245">
      <c r="A117245" s="1" t="s">
        <v>9758</v>
      </c>
    </row>
    <row r="117247">
      <c r="A117247" s="1" t="s">
        <v>9603</v>
      </c>
    </row>
    <row r="117248">
      <c r="A117248" s="1" t="s">
        <v>9600</v>
      </c>
    </row>
    <row r="117249">
      <c r="A117249" s="1" t="s">
        <v>9604</v>
      </c>
    </row>
    <row r="117250">
      <c r="A117250" s="1" t="s">
        <v>9600</v>
      </c>
    </row>
    <row r="117251">
      <c r="A117251" s="1" t="s">
        <v>9643</v>
      </c>
    </row>
    <row r="117253">
      <c r="A117253" s="1" t="s">
        <v>9605</v>
      </c>
    </row>
    <row r="117254">
      <c r="A117254" s="1" t="s">
        <v>9759</v>
      </c>
    </row>
    <row r="117256">
      <c r="A117256" s="1" t="s">
        <v>9760</v>
      </c>
    </row>
    <row r="117257">
      <c r="A117257" s="1" t="s">
        <v>9608</v>
      </c>
    </row>
    <row r="117259">
      <c r="A117259" s="2">
        <v>44338.0</v>
      </c>
    </row>
    <row r="117261">
      <c r="A117261" s="3" t="str">
        <f>+1 (506) 609-1... 2021-05-18</f>
        <v>#ERROR!</v>
      </c>
    </row>
    <row r="117262">
      <c r="A117262" s="1" t="s">
        <v>9761</v>
      </c>
    </row>
    <row r="117264">
      <c r="A117264" s="3" t="str">
        <f>+1 (506) 333-6... 2021-05-11</f>
        <v>#ERROR!</v>
      </c>
    </row>
    <row r="117265">
      <c r="A117265" s="1" t="s">
        <v>9649</v>
      </c>
    </row>
    <row r="117266">
      <c r="A117266" s="1" t="s">
        <v>9611</v>
      </c>
    </row>
    <row r="117268">
      <c r="A117268" s="3" t="str">
        <f>+1 (506) 609-.... 2021-05-10</f>
        <v>#ERROR!</v>
      </c>
    </row>
    <row r="117269">
      <c r="A117269" s="1" t="s">
        <v>9721</v>
      </c>
    </row>
    <row r="117271">
      <c r="A117271" s="1" t="s">
        <v>9613</v>
      </c>
    </row>
    <row r="117272">
      <c r="A117272" s="1" t="s">
        <v>9651</v>
      </c>
    </row>
    <row r="117274">
      <c r="A117274" s="3" t="str">
        <f>+1 (506) 647-... 2021-04-20</f>
        <v>#ERROR!</v>
      </c>
    </row>
    <row r="117275">
      <c r="A117275" s="1" t="s">
        <v>9762</v>
      </c>
    </row>
    <row r="117277">
      <c r="A117277" s="1" t="s">
        <v>9763</v>
      </c>
    </row>
    <row r="117278">
      <c r="A117278" s="1" t="s">
        <v>9764</v>
      </c>
    </row>
    <row r="117280">
      <c r="A117280" s="1" t="s">
        <v>9765</v>
      </c>
    </row>
    <row r="117282">
      <c r="A117282" s="3" t="str">
        <f>+ Current Weight: 2120 grams</f>
        <v>#ERROR!</v>
      </c>
    </row>
    <row r="117283">
      <c r="A117283" s="1" t="s">
        <v>9766</v>
      </c>
    </row>
    <row r="117284">
      <c r="A117284" s="3" t="str">
        <f>+ Jaundice Level: 285.</f>
        <v>#ERROR!</v>
      </c>
    </row>
    <row r="117286">
      <c r="A117286" s="3" t="str">
        <f>+ Next Appointment: November 18,</f>
        <v>#ERROR!</v>
      </c>
    </row>
    <row r="117287">
      <c r="A117287" s="1" t="s">
        <v>9767</v>
      </c>
    </row>
    <row r="117289">
      <c r="A117289" s="1" t="s">
        <v>9768</v>
      </c>
    </row>
    <row r="117290">
      <c r="A117290" s="1" t="s">
        <v>9769</v>
      </c>
    </row>
    <row r="117291">
      <c r="A117291" s="1" t="s">
        <v>9770</v>
      </c>
    </row>
    <row r="117293">
      <c r="A117293" s="1" t="s">
        <v>7987</v>
      </c>
    </row>
    <row r="117295">
      <c r="A117295" s="1" t="s">
        <v>9771</v>
      </c>
    </row>
    <row r="117297">
      <c r="A117297" s="3" t="str">
        <f>+1 (506) 999-1... 2021-04-19</f>
        <v>#ERROR!</v>
      </c>
    </row>
    <row r="117299">
      <c r="A117299" s="1" t="s">
        <v>9772</v>
      </c>
    </row>
    <row r="117301">
      <c r="A117301" s="1" t="s">
        <v>165</v>
      </c>
    </row>
    <row r="117302">
      <c r="A117302" s="1" t="s">
        <v>1516</v>
      </c>
    </row>
    <row r="117303">
      <c r="A117303" s="1" t="s">
        <v>165</v>
      </c>
    </row>
    <row r="117304">
      <c r="A117304" s="1" t="s">
        <v>1516</v>
      </c>
    </row>
    <row r="117305">
      <c r="A117305" s="1" t="s">
        <v>7820</v>
      </c>
    </row>
    <row r="117307">
      <c r="A117307" s="1" t="s">
        <v>9773</v>
      </c>
    </row>
    <row r="117308">
      <c r="A117308" s="1" t="s">
        <v>9774</v>
      </c>
    </row>
    <row r="117309">
      <c r="A117309" s="1" t="s">
        <v>9596</v>
      </c>
    </row>
    <row r="117310">
      <c r="A117310" s="1" t="s">
        <v>9748</v>
      </c>
    </row>
    <row r="117311">
      <c r="A117311" s="1" t="s">
        <v>9599</v>
      </c>
    </row>
    <row r="117312">
      <c r="A117312" s="1" t="s">
        <v>9600</v>
      </c>
    </row>
    <row r="117313">
      <c r="A117313" s="1" t="s">
        <v>9643</v>
      </c>
    </row>
    <row r="117314">
      <c r="A117314" s="1" t="s">
        <v>9644</v>
      </c>
    </row>
    <row r="117315">
      <c r="A117315" s="1" t="s">
        <v>9600</v>
      </c>
    </row>
    <row r="117316">
      <c r="A117316" s="1" t="s">
        <v>9643</v>
      </c>
    </row>
    <row r="117317">
      <c r="A117317" s="1" t="s">
        <v>9643</v>
      </c>
    </row>
    <row r="117318">
      <c r="A117318" s="1" t="s">
        <v>9749</v>
      </c>
    </row>
    <row r="117319">
      <c r="A117319" s="1" t="s">
        <v>9750</v>
      </c>
    </row>
    <row r="117320">
      <c r="A117320" s="1" t="s">
        <v>9751</v>
      </c>
    </row>
    <row r="117321">
      <c r="A117321" s="1" t="s">
        <v>9752</v>
      </c>
    </row>
    <row r="117322">
      <c r="A117322" s="1" t="s">
        <v>9753</v>
      </c>
    </row>
    <row r="117323">
      <c r="A117323" s="1" t="s">
        <v>9754</v>
      </c>
    </row>
    <row r="117324">
      <c r="A117324" s="1" t="s">
        <v>9755</v>
      </c>
    </row>
    <row r="117325">
      <c r="A117325" s="1" t="s">
        <v>9756</v>
      </c>
    </row>
    <row r="117326">
      <c r="A117326" s="1" t="s">
        <v>9757</v>
      </c>
    </row>
    <row r="117327">
      <c r="A117327" s="1" t="s">
        <v>9758</v>
      </c>
    </row>
    <row r="117328">
      <c r="A117328" s="1" t="s">
        <v>9603</v>
      </c>
    </row>
    <row r="117329">
      <c r="A117329" s="1" t="s">
        <v>9600</v>
      </c>
    </row>
    <row r="117330">
      <c r="A117330" s="1" t="s">
        <v>9604</v>
      </c>
    </row>
    <row r="117331">
      <c r="A117331" s="1" t="s">
        <v>9600</v>
      </c>
    </row>
    <row r="117332">
      <c r="A117332" s="1" t="s">
        <v>9643</v>
      </c>
    </row>
    <row r="117333">
      <c r="A117333" s="1" t="s">
        <v>9605</v>
      </c>
    </row>
    <row r="117334">
      <c r="A117334" s="1" t="s">
        <v>9759</v>
      </c>
    </row>
    <row r="117335">
      <c r="A117335" s="1" t="s">
        <v>9760</v>
      </c>
    </row>
    <row r="117336">
      <c r="A117336" s="1" t="s">
        <v>9608</v>
      </c>
    </row>
    <row r="117337">
      <c r="A117337" s="2">
        <v>44338.0</v>
      </c>
    </row>
    <row r="117338">
      <c r="A117338" s="3" t="str">
        <f>+1 (506) 609-1... 2021-05-18</f>
        <v>#ERROR!</v>
      </c>
    </row>
    <row r="117339">
      <c r="A117339" s="1" t="s">
        <v>9761</v>
      </c>
    </row>
    <row r="117340">
      <c r="A117340" s="3" t="str">
        <f>+1 (506) 333-6... 2021-05-11</f>
        <v>#ERROR!</v>
      </c>
    </row>
    <row r="117341">
      <c r="A117341" s="1" t="s">
        <v>9649</v>
      </c>
    </row>
    <row r="117342">
      <c r="A117342" s="1" t="s">
        <v>9611</v>
      </c>
    </row>
    <row r="117343">
      <c r="A117343" s="3" t="str">
        <f>+1 (506) 609-.... 2021-05-10</f>
        <v>#ERROR!</v>
      </c>
    </row>
    <row r="117344">
      <c r="A117344" s="1" t="s">
        <v>9721</v>
      </c>
    </row>
    <row r="117345">
      <c r="A117345" s="1" t="s">
        <v>9613</v>
      </c>
    </row>
    <row r="117346">
      <c r="A117346" s="1" t="s">
        <v>9651</v>
      </c>
    </row>
    <row r="117347">
      <c r="A117347" s="3" t="str">
        <f>+1 (506) 647-... 2021-04-20</f>
        <v>#ERROR!</v>
      </c>
    </row>
    <row r="117348">
      <c r="A117348" s="1" t="s">
        <v>9762</v>
      </c>
    </row>
    <row r="117349">
      <c r="A117349" s="1" t="s">
        <v>9763</v>
      </c>
    </row>
    <row r="117350">
      <c r="A117350" s="1" t="s">
        <v>9765</v>
      </c>
    </row>
    <row r="117351">
      <c r="A117351" s="3" t="str">
        <f>+ Current Weight: 2120 grams</f>
        <v>#ERROR!</v>
      </c>
    </row>
    <row r="117352">
      <c r="A117352" s="1" t="s">
        <v>9766</v>
      </c>
    </row>
    <row r="117353">
      <c r="A117353" s="3" t="str">
        <f>+ Jaundice Level: 285.</f>
        <v>#ERROR!</v>
      </c>
    </row>
    <row r="117354">
      <c r="A117354" s="3" t="str">
        <f>+ Next Appointment: November 18,</f>
        <v>#ERROR!</v>
      </c>
    </row>
    <row r="117355">
      <c r="A117355" s="1" t="s">
        <v>9767</v>
      </c>
    </row>
    <row r="117356">
      <c r="A117356" s="1" t="s">
        <v>9768</v>
      </c>
    </row>
    <row r="117357">
      <c r="A117357" s="1" t="s">
        <v>9769</v>
      </c>
    </row>
    <row r="117358">
      <c r="A117358" s="1" t="s">
        <v>9770</v>
      </c>
    </row>
    <row r="117359">
      <c r="A117359" s="1" t="s">
        <v>7987</v>
      </c>
    </row>
    <row r="117360">
      <c r="A117360" s="3" t="str">
        <f>+1 (506) 999-1... 2021-04-19</f>
        <v>#ERROR!</v>
      </c>
    </row>
    <row r="117361">
      <c r="A117361" s="1" t="s">
        <v>9772</v>
      </c>
    </row>
    <row r="117362">
      <c r="A117362" s="1" t="s">
        <v>9775</v>
      </c>
    </row>
    <row r="117363">
      <c r="A117363" s="1" t="s">
        <v>40903</v>
      </c>
    </row>
    <row r="117365">
      <c r="A117365" s="1" t="s">
        <v>40904</v>
      </c>
    </row>
    <row r="117367">
      <c r="A117367" s="1" t="s">
        <v>40905</v>
      </c>
    </row>
    <row r="117368">
      <c r="A117368" s="1" t="s">
        <v>40906</v>
      </c>
    </row>
    <row r="117370">
      <c r="A117370" s="1" t="s">
        <v>40907</v>
      </c>
    </row>
    <row r="117371">
      <c r="A117371" s="1" t="s">
        <v>40908</v>
      </c>
    </row>
    <row r="117372">
      <c r="A117372" s="1" t="s">
        <v>40905</v>
      </c>
    </row>
    <row r="117373">
      <c r="A117373" s="1" t="s">
        <v>40906</v>
      </c>
    </row>
    <row r="117374">
      <c r="A117374" s="1" t="s">
        <v>40909</v>
      </c>
    </row>
    <row r="117375">
      <c r="A117375" s="1" t="s">
        <v>40910</v>
      </c>
    </row>
    <row r="117376">
      <c r="A117376" s="1" t="s">
        <v>39524</v>
      </c>
    </row>
    <row r="117377">
      <c r="A117377" s="1" t="s">
        <v>39657</v>
      </c>
    </row>
    <row r="117378">
      <c r="A117378" s="1" t="s">
        <v>40911</v>
      </c>
    </row>
    <row r="117379">
      <c r="A117379" s="1" t="s">
        <v>40912</v>
      </c>
    </row>
    <row r="117380">
      <c r="A117380" s="1" t="s">
        <v>40913</v>
      </c>
    </row>
    <row r="117381">
      <c r="A117381" s="1" t="s">
        <v>40914</v>
      </c>
    </row>
    <row r="117382">
      <c r="A117382" s="1" t="s">
        <v>40915</v>
      </c>
    </row>
    <row r="117383">
      <c r="A117383" s="1" t="s">
        <v>40916</v>
      </c>
    </row>
    <row r="117384">
      <c r="A117384" s="1" t="s">
        <v>40917</v>
      </c>
    </row>
    <row r="117385">
      <c r="A117385" s="1" t="s">
        <v>40918</v>
      </c>
    </row>
    <row r="117386">
      <c r="A117386" s="1" t="s">
        <v>40919</v>
      </c>
    </row>
    <row r="117387">
      <c r="A117387" s="3" t="str">
        <f> NN</f>
        <v>#NAME?</v>
      </c>
    </row>
    <row r="117388">
      <c r="A117388" s="1" t="s">
        <v>40920</v>
      </c>
    </row>
    <row r="117389">
      <c r="A117389" s="1" t="s">
        <v>40921</v>
      </c>
    </row>
    <row r="117390">
      <c r="A117390" s="1" t="s">
        <v>40922</v>
      </c>
    </row>
    <row r="117391">
      <c r="A117391" s="1" t="s">
        <v>40923</v>
      </c>
    </row>
    <row r="117392">
      <c r="A117392" s="1" t="s">
        <v>40924</v>
      </c>
    </row>
    <row r="117393">
      <c r="A117393" s="1" t="s">
        <v>40925</v>
      </c>
    </row>
    <row r="117394">
      <c r="A117394" s="1" t="s">
        <v>40926</v>
      </c>
    </row>
    <row r="117395">
      <c r="A117395" s="1" t="s">
        <v>40927</v>
      </c>
    </row>
    <row r="117396">
      <c r="A117396" s="1" t="s">
        <v>40928</v>
      </c>
    </row>
    <row r="117397">
      <c r="A117397" s="1" t="s">
        <v>40929</v>
      </c>
    </row>
    <row r="117398">
      <c r="A117398" s="1" t="s">
        <v>40930</v>
      </c>
    </row>
    <row r="117399">
      <c r="A117399" s="1" t="s">
        <v>40931</v>
      </c>
    </row>
    <row r="117400">
      <c r="A117400" s="1" t="s">
        <v>40932</v>
      </c>
    </row>
    <row r="117401">
      <c r="A117401" s="1" t="s">
        <v>40933</v>
      </c>
    </row>
    <row r="117402">
      <c r="A117402" s="1" t="s">
        <v>40934</v>
      </c>
    </row>
    <row r="117403">
      <c r="A117403" s="1" t="s">
        <v>7512</v>
      </c>
    </row>
    <row r="117404">
      <c r="A117404" s="1" t="s">
        <v>40935</v>
      </c>
    </row>
    <row r="117405">
      <c r="A117405" s="1" t="s">
        <v>40936</v>
      </c>
    </row>
    <row r="117406">
      <c r="A117406" s="1" t="s">
        <v>40937</v>
      </c>
    </row>
    <row r="117407">
      <c r="A117407" s="1" t="s">
        <v>39622</v>
      </c>
    </row>
    <row r="117408">
      <c r="A117408" s="1" t="s">
        <v>39598</v>
      </c>
    </row>
    <row r="117409">
      <c r="A117409" s="1" t="s">
        <v>40938</v>
      </c>
    </row>
    <row r="117410">
      <c r="A117410" s="1" t="s">
        <v>40939</v>
      </c>
    </row>
    <row r="117411">
      <c r="A117411" s="1" t="s">
        <v>39524</v>
      </c>
    </row>
    <row r="117412">
      <c r="A117412" s="1" t="s">
        <v>39657</v>
      </c>
    </row>
    <row r="117413">
      <c r="A117413" s="1" t="s">
        <v>40911</v>
      </c>
    </row>
    <row r="117414">
      <c r="A117414" s="1" t="s">
        <v>40912</v>
      </c>
    </row>
    <row r="117415">
      <c r="A117415" s="1" t="s">
        <v>40913</v>
      </c>
    </row>
    <row r="117416">
      <c r="A117416" s="1" t="s">
        <v>40914</v>
      </c>
    </row>
    <row r="117417">
      <c r="A117417" s="1" t="s">
        <v>40915</v>
      </c>
    </row>
    <row r="117418">
      <c r="A117418" s="1" t="s">
        <v>40940</v>
      </c>
    </row>
    <row r="117419">
      <c r="A117419" s="1" t="s">
        <v>40917</v>
      </c>
    </row>
    <row r="117420">
      <c r="A117420" s="1" t="s">
        <v>40918</v>
      </c>
    </row>
    <row r="117421">
      <c r="A117421" s="1" t="s">
        <v>40919</v>
      </c>
    </row>
    <row r="117422">
      <c r="A117422" s="3" t="str">
        <f> NN</f>
        <v>#NAME?</v>
      </c>
    </row>
    <row r="117423">
      <c r="A117423" s="1" t="s">
        <v>40920</v>
      </c>
    </row>
    <row r="117424">
      <c r="A117424" s="1" t="s">
        <v>40921</v>
      </c>
    </row>
    <row r="117425">
      <c r="A117425" s="1" t="s">
        <v>40922</v>
      </c>
    </row>
    <row r="117426">
      <c r="A117426" s="1" t="s">
        <v>40923</v>
      </c>
    </row>
    <row r="117427">
      <c r="A117427" s="1" t="s">
        <v>40924</v>
      </c>
    </row>
    <row r="117428">
      <c r="A117428" s="1" t="s">
        <v>40925</v>
      </c>
    </row>
    <row r="117429">
      <c r="A117429" s="1" t="s">
        <v>40941</v>
      </c>
    </row>
    <row r="117430">
      <c r="A117430" s="1" t="s">
        <v>40927</v>
      </c>
    </row>
    <row r="117431">
      <c r="A117431" s="1" t="s">
        <v>40928</v>
      </c>
    </row>
    <row r="117432">
      <c r="A117432" s="1" t="s">
        <v>40929</v>
      </c>
    </row>
    <row r="117433">
      <c r="A117433" s="1" t="s">
        <v>40930</v>
      </c>
    </row>
    <row r="117434">
      <c r="A117434" s="1" t="s">
        <v>40931</v>
      </c>
    </row>
    <row r="117435">
      <c r="A117435" s="1" t="s">
        <v>40932</v>
      </c>
    </row>
    <row r="117436">
      <c r="A117436" s="1" t="s">
        <v>40933</v>
      </c>
    </row>
    <row r="117437">
      <c r="A117437" s="1" t="s">
        <v>40934</v>
      </c>
    </row>
    <row r="117438">
      <c r="A117438" s="1" t="s">
        <v>7512</v>
      </c>
    </row>
    <row r="117439">
      <c r="A117439" s="1" t="s">
        <v>40942</v>
      </c>
    </row>
    <row r="117440">
      <c r="A117440" s="1" t="s">
        <v>40936</v>
      </c>
    </row>
    <row r="117441">
      <c r="A117441" s="1" t="s">
        <v>40937</v>
      </c>
    </row>
    <row r="117442">
      <c r="A117442" s="1" t="s">
        <v>39622</v>
      </c>
    </row>
    <row r="117443">
      <c r="A117443" s="1" t="s">
        <v>39598</v>
      </c>
    </row>
    <row r="117444">
      <c r="A117444" s="1" t="s">
        <v>40943</v>
      </c>
    </row>
    <row r="117445">
      <c r="A117445" s="1" t="s">
        <v>40944</v>
      </c>
    </row>
    <row r="117446">
      <c r="A117446" s="1" t="s">
        <v>40945</v>
      </c>
    </row>
    <row r="117447">
      <c r="A117447" s="1" t="s">
        <v>40946</v>
      </c>
    </row>
    <row r="117448">
      <c r="A117448" s="1" t="s">
        <v>40947</v>
      </c>
    </row>
    <row r="117449">
      <c r="A117449" s="1" t="s">
        <v>40948</v>
      </c>
    </row>
    <row r="117450">
      <c r="A117450" s="1" t="s">
        <v>40949</v>
      </c>
    </row>
    <row r="117451">
      <c r="A117451" s="1" t="s">
        <v>40950</v>
      </c>
    </row>
    <row r="117452">
      <c r="A117452" s="1" t="s">
        <v>40951</v>
      </c>
    </row>
    <row r="117453">
      <c r="A117453" s="1" t="s">
        <v>40952</v>
      </c>
    </row>
    <row r="117454">
      <c r="A117454" s="1" t="s">
        <v>40953</v>
      </c>
    </row>
    <row r="117455">
      <c r="A117455" s="1" t="s">
        <v>40954</v>
      </c>
    </row>
    <row r="117456">
      <c r="A117456" s="1" t="s">
        <v>40945</v>
      </c>
    </row>
    <row r="117457">
      <c r="A117457" s="1" t="s">
        <v>40946</v>
      </c>
    </row>
    <row r="117458">
      <c r="A117458" s="1" t="s">
        <v>40947</v>
      </c>
    </row>
    <row r="117459">
      <c r="A117459" s="1" t="s">
        <v>40948</v>
      </c>
    </row>
    <row r="117460">
      <c r="A117460" s="1" t="s">
        <v>40949</v>
      </c>
    </row>
    <row r="117461">
      <c r="A117461" s="1" t="s">
        <v>40950</v>
      </c>
    </row>
    <row r="117462">
      <c r="A117462" s="1" t="s">
        <v>40951</v>
      </c>
    </row>
    <row r="117463">
      <c r="A117463" s="1" t="s">
        <v>40952</v>
      </c>
    </row>
    <row r="117464">
      <c r="A117464" s="1" t="s">
        <v>40955</v>
      </c>
    </row>
    <row r="117465">
      <c r="A117465" s="1" t="s">
        <v>40956</v>
      </c>
    </row>
    <row r="117467">
      <c r="A117467" s="1" t="s">
        <v>9777</v>
      </c>
    </row>
    <row r="117469">
      <c r="A117469" s="1" t="s">
        <v>9778</v>
      </c>
    </row>
    <row r="117470">
      <c r="A117470" s="1" t="s">
        <v>9779</v>
      </c>
    </row>
    <row r="117471">
      <c r="A117471" s="1" t="s">
        <v>9780</v>
      </c>
    </row>
    <row r="117473">
      <c r="A117473" s="1" t="s">
        <v>9781</v>
      </c>
    </row>
    <row r="117475">
      <c r="A117475" s="1" t="s">
        <v>9782</v>
      </c>
    </row>
    <row r="117476">
      <c r="A117476" s="1" t="s">
        <v>9783</v>
      </c>
    </row>
    <row r="117478">
      <c r="A117478" s="1" t="s">
        <v>9784</v>
      </c>
    </row>
    <row r="117480">
      <c r="A117480" s="1" t="s">
        <v>8106</v>
      </c>
    </row>
    <row r="117482">
      <c r="A117482" s="1" t="s">
        <v>9785</v>
      </c>
    </row>
    <row r="117483">
      <c r="A117483" s="1" t="s">
        <v>9786</v>
      </c>
    </row>
    <row r="117484">
      <c r="A117484" s="1" t="s">
        <v>9787</v>
      </c>
    </row>
    <row r="117485">
      <c r="A117485" s="1" t="s">
        <v>9788</v>
      </c>
    </row>
    <row r="117486">
      <c r="A117486" s="1" t="s">
        <v>9789</v>
      </c>
    </row>
    <row r="117487">
      <c r="A117487" s="1" t="s">
        <v>9790</v>
      </c>
    </row>
    <row r="117488">
      <c r="A117488" s="1" t="s">
        <v>9791</v>
      </c>
    </row>
    <row r="117489">
      <c r="A117489" s="1" t="s">
        <v>9792</v>
      </c>
    </row>
    <row r="117490">
      <c r="A117490" s="1" t="s">
        <v>9793</v>
      </c>
    </row>
    <row r="117492">
      <c r="A117492" s="1" t="s">
        <v>9794</v>
      </c>
    </row>
    <row r="117494">
      <c r="A117494" s="1" t="s">
        <v>9795</v>
      </c>
    </row>
    <row r="117496">
      <c r="A117496" s="1" t="s">
        <v>9796</v>
      </c>
    </row>
    <row r="117498">
      <c r="A117498" s="1" t="s">
        <v>9797</v>
      </c>
    </row>
    <row r="117500">
      <c r="A117500" s="9">
        <v>45777.07430555556</v>
      </c>
    </row>
    <row r="117502">
      <c r="A117502" s="1" t="s">
        <v>9798</v>
      </c>
    </row>
    <row r="117503">
      <c r="A117503" s="1" t="s">
        <v>9799</v>
      </c>
    </row>
    <row r="117505">
      <c r="A117505" s="1" t="s">
        <v>451</v>
      </c>
    </row>
    <row r="117506">
      <c r="A117506" s="1" t="s">
        <v>9800</v>
      </c>
    </row>
    <row r="117508">
      <c r="A117508" s="1" t="s">
        <v>9801</v>
      </c>
    </row>
    <row r="117510">
      <c r="A117510" s="1" t="s">
        <v>9802</v>
      </c>
    </row>
    <row r="117512">
      <c r="A117512" s="1" t="s">
        <v>9803</v>
      </c>
    </row>
    <row r="117514">
      <c r="A117514" s="1" t="s">
        <v>9804</v>
      </c>
    </row>
    <row r="117515">
      <c r="A117515" s="1" t="s">
        <v>9805</v>
      </c>
    </row>
    <row r="117517">
      <c r="A117517" s="1" t="s">
        <v>9806</v>
      </c>
    </row>
    <row r="117518">
      <c r="A117518" s="1" t="s">
        <v>9807</v>
      </c>
    </row>
    <row r="117519">
      <c r="A117519" s="1" t="s">
        <v>9778</v>
      </c>
    </row>
    <row r="117520">
      <c r="A117520" s="1" t="s">
        <v>9779</v>
      </c>
    </row>
    <row r="117521">
      <c r="A117521" s="1" t="s">
        <v>9780</v>
      </c>
    </row>
    <row r="117522">
      <c r="A117522" s="1" t="s">
        <v>9781</v>
      </c>
    </row>
    <row r="117523">
      <c r="A117523" s="1" t="s">
        <v>9782</v>
      </c>
    </row>
    <row r="117524">
      <c r="A117524" s="1" t="s">
        <v>9783</v>
      </c>
    </row>
    <row r="117525">
      <c r="A117525" s="1" t="s">
        <v>9784</v>
      </c>
    </row>
    <row r="117526">
      <c r="A117526" s="1" t="s">
        <v>8106</v>
      </c>
    </row>
    <row r="117527">
      <c r="A117527" s="1" t="s">
        <v>9785</v>
      </c>
    </row>
    <row r="117528">
      <c r="A117528" s="1" t="s">
        <v>9786</v>
      </c>
    </row>
    <row r="117529">
      <c r="A117529" s="1" t="s">
        <v>9787</v>
      </c>
    </row>
    <row r="117530">
      <c r="A117530" s="1" t="s">
        <v>9788</v>
      </c>
    </row>
    <row r="117531">
      <c r="A117531" s="1" t="s">
        <v>9789</v>
      </c>
    </row>
    <row r="117532">
      <c r="A117532" s="1" t="s">
        <v>9790</v>
      </c>
    </row>
    <row r="117533">
      <c r="A117533" s="1" t="s">
        <v>9791</v>
      </c>
    </row>
    <row r="117534">
      <c r="A117534" s="1" t="s">
        <v>9792</v>
      </c>
    </row>
    <row r="117535">
      <c r="A117535" s="1" t="s">
        <v>9793</v>
      </c>
    </row>
    <row r="117536">
      <c r="A117536" s="1" t="s">
        <v>9794</v>
      </c>
    </row>
    <row r="117537">
      <c r="A117537" s="1" t="s">
        <v>9796</v>
      </c>
    </row>
    <row r="117538">
      <c r="A117538" s="1" t="s">
        <v>9797</v>
      </c>
    </row>
    <row r="117539">
      <c r="A117539" s="1" t="s">
        <v>9798</v>
      </c>
    </row>
    <row r="117540">
      <c r="A117540" s="1" t="s">
        <v>9799</v>
      </c>
    </row>
    <row r="117541">
      <c r="A117541" s="1" t="s">
        <v>9801</v>
      </c>
    </row>
    <row r="117542">
      <c r="A117542" s="1" t="s">
        <v>9804</v>
      </c>
    </row>
    <row r="117543">
      <c r="A117543" s="1" t="s">
        <v>9805</v>
      </c>
    </row>
    <row r="117544">
      <c r="A117544" s="1" t="s">
        <v>9808</v>
      </c>
    </row>
    <row r="117545">
      <c r="A117545" s="1" t="s">
        <v>40957</v>
      </c>
    </row>
    <row r="117546">
      <c r="A117546" s="1" t="s">
        <v>40958</v>
      </c>
    </row>
    <row r="117547">
      <c r="A117547" s="1" t="s">
        <v>40959</v>
      </c>
    </row>
    <row r="117548">
      <c r="A117548" s="1" t="s">
        <v>40960</v>
      </c>
    </row>
    <row r="117549">
      <c r="A117549" s="1" t="s">
        <v>40961</v>
      </c>
    </row>
    <row r="117550">
      <c r="A117550" s="1" t="s">
        <v>40958</v>
      </c>
    </row>
    <row r="117551">
      <c r="A117551" s="1" t="s">
        <v>40959</v>
      </c>
    </row>
    <row r="117552">
      <c r="A117552" s="1" t="s">
        <v>40960</v>
      </c>
    </row>
    <row r="117553">
      <c r="A117553" s="1" t="s">
        <v>40962</v>
      </c>
    </row>
    <row r="117554">
      <c r="A117554" s="1" t="s">
        <v>40963</v>
      </c>
    </row>
    <row r="117556">
      <c r="A117556" s="1" t="s">
        <v>9810</v>
      </c>
    </row>
    <row r="117558">
      <c r="A117558" s="1" t="s">
        <v>9778</v>
      </c>
    </row>
    <row r="117559">
      <c r="A117559" s="1" t="s">
        <v>9811</v>
      </c>
    </row>
    <row r="117560">
      <c r="A117560" s="1" t="s">
        <v>9812</v>
      </c>
    </row>
    <row r="117562">
      <c r="A117562" s="1" t="s">
        <v>9813</v>
      </c>
    </row>
    <row r="117564">
      <c r="A117564" s="1" t="s">
        <v>8667</v>
      </c>
    </row>
    <row r="117566">
      <c r="A117566" s="1" t="s">
        <v>9814</v>
      </c>
    </row>
    <row r="117568">
      <c r="A117568" s="1" t="s">
        <v>9815</v>
      </c>
    </row>
    <row r="117570">
      <c r="A117570" s="1" t="s">
        <v>9816</v>
      </c>
    </row>
    <row r="117572">
      <c r="A117572" s="1" t="s">
        <v>9618</v>
      </c>
    </row>
    <row r="117573">
      <c r="A117573" s="12">
        <v>45774.5875</v>
      </c>
    </row>
    <row r="117575">
      <c r="A117575" s="1" t="s">
        <v>9817</v>
      </c>
    </row>
    <row r="117576">
      <c r="A117576" s="1" t="s">
        <v>9818</v>
      </c>
    </row>
    <row r="117578">
      <c r="A117578" s="1" t="s">
        <v>9819</v>
      </c>
    </row>
    <row r="117579">
      <c r="A117579" s="1" t="s">
        <v>9820</v>
      </c>
    </row>
    <row r="117581">
      <c r="A117581" s="1" t="s">
        <v>9821</v>
      </c>
    </row>
    <row r="117583">
      <c r="A117583" s="1" t="s">
        <v>9822</v>
      </c>
    </row>
    <row r="117585">
      <c r="A117585" s="1" t="s">
        <v>9823</v>
      </c>
    </row>
    <row r="117586">
      <c r="A117586" s="1" t="s">
        <v>9824</v>
      </c>
    </row>
    <row r="117588">
      <c r="A117588" s="1" t="s">
        <v>9825</v>
      </c>
    </row>
    <row r="117590">
      <c r="A117590" s="1" t="s">
        <v>9826</v>
      </c>
    </row>
    <row r="117592">
      <c r="A117592" s="1" t="s">
        <v>9827</v>
      </c>
    </row>
    <row r="117594">
      <c r="A117594" s="1" t="s">
        <v>9828</v>
      </c>
    </row>
    <row r="117596">
      <c r="A117596" s="1" t="s">
        <v>9829</v>
      </c>
    </row>
    <row r="117598">
      <c r="A117598" s="1" t="s">
        <v>9830</v>
      </c>
    </row>
    <row r="117599">
      <c r="A117599" s="1" t="s">
        <v>9831</v>
      </c>
    </row>
    <row r="117601">
      <c r="A117601" s="1" t="s">
        <v>9832</v>
      </c>
    </row>
    <row r="117603">
      <c r="A117603" s="1" t="s">
        <v>9833</v>
      </c>
    </row>
    <row r="117605">
      <c r="A117605" s="1" t="s">
        <v>9834</v>
      </c>
    </row>
    <row r="117607">
      <c r="A117607" s="1" t="s">
        <v>9835</v>
      </c>
    </row>
    <row r="117609">
      <c r="A117609" s="1" t="s">
        <v>9836</v>
      </c>
    </row>
    <row r="117611">
      <c r="A117611" s="1" t="s">
        <v>9837</v>
      </c>
    </row>
    <row r="117612">
      <c r="A117612" s="1" t="s">
        <v>9838</v>
      </c>
    </row>
    <row r="117613">
      <c r="A117613" s="1" t="s">
        <v>9778</v>
      </c>
    </row>
    <row r="117614">
      <c r="A117614" s="1" t="s">
        <v>9811</v>
      </c>
    </row>
    <row r="117615">
      <c r="A117615" s="1" t="s">
        <v>9812</v>
      </c>
    </row>
    <row r="117616">
      <c r="A117616" s="1" t="s">
        <v>9813</v>
      </c>
    </row>
    <row r="117617">
      <c r="A117617" s="1" t="s">
        <v>8667</v>
      </c>
    </row>
    <row r="117618">
      <c r="A117618" s="1" t="s">
        <v>9815</v>
      </c>
    </row>
    <row r="117619">
      <c r="A117619" s="1" t="s">
        <v>9618</v>
      </c>
    </row>
    <row r="117620">
      <c r="A117620" s="1" t="s">
        <v>9817</v>
      </c>
    </row>
    <row r="117621">
      <c r="A117621" s="1" t="s">
        <v>9818</v>
      </c>
    </row>
    <row r="117622">
      <c r="A117622" s="1" t="s">
        <v>9819</v>
      </c>
    </row>
    <row r="117623">
      <c r="A117623" s="1" t="s">
        <v>9820</v>
      </c>
    </row>
    <row r="117624">
      <c r="A117624" s="1" t="s">
        <v>9822</v>
      </c>
    </row>
    <row r="117625">
      <c r="A117625" s="1" t="s">
        <v>9823</v>
      </c>
    </row>
    <row r="117626">
      <c r="A117626" s="1" t="s">
        <v>9824</v>
      </c>
    </row>
    <row r="117627">
      <c r="A117627" s="1" t="s">
        <v>9825</v>
      </c>
    </row>
    <row r="117628">
      <c r="A117628" s="1" t="s">
        <v>9826</v>
      </c>
    </row>
    <row r="117629">
      <c r="A117629" s="1" t="s">
        <v>9827</v>
      </c>
    </row>
    <row r="117630">
      <c r="A117630" s="1" t="s">
        <v>9828</v>
      </c>
    </row>
    <row r="117631">
      <c r="A117631" s="1" t="s">
        <v>9829</v>
      </c>
    </row>
    <row r="117632">
      <c r="A117632" s="1" t="s">
        <v>9830</v>
      </c>
    </row>
    <row r="117633">
      <c r="A117633" s="1" t="s">
        <v>9831</v>
      </c>
    </row>
    <row r="117634">
      <c r="A117634" s="1" t="s">
        <v>9832</v>
      </c>
    </row>
    <row r="117635">
      <c r="A117635" s="1" t="s">
        <v>9834</v>
      </c>
    </row>
    <row r="117636">
      <c r="A117636" s="1" t="s">
        <v>9835</v>
      </c>
    </row>
    <row r="117637">
      <c r="A117637" s="1" t="s">
        <v>9836</v>
      </c>
    </row>
    <row r="117638">
      <c r="A117638" s="1" t="s">
        <v>9839</v>
      </c>
    </row>
    <row r="117639">
      <c r="A117639" s="1" t="s">
        <v>40964</v>
      </c>
    </row>
    <row r="117641">
      <c r="A117641" s="1" t="s">
        <v>40965</v>
      </c>
    </row>
    <row r="117643">
      <c r="A117643" s="1" t="s">
        <v>40966</v>
      </c>
    </row>
    <row r="117645">
      <c r="A117645" s="1" t="s">
        <v>40967</v>
      </c>
    </row>
    <row r="117647">
      <c r="A117647" s="1" t="s">
        <v>40968</v>
      </c>
    </row>
    <row r="117648">
      <c r="A117648" s="1" t="s">
        <v>40969</v>
      </c>
    </row>
    <row r="117649">
      <c r="A117649" s="1" t="s">
        <v>40970</v>
      </c>
    </row>
    <row r="117650">
      <c r="A117650" s="1" t="s">
        <v>40971</v>
      </c>
    </row>
    <row r="117651">
      <c r="A117651" s="1" t="s">
        <v>40972</v>
      </c>
    </row>
    <row r="117653">
      <c r="A117653" s="1" t="s">
        <v>40973</v>
      </c>
    </row>
    <row r="117654">
      <c r="A117654" s="1" t="s">
        <v>40974</v>
      </c>
    </row>
    <row r="117655">
      <c r="A117655" s="1" t="s">
        <v>40975</v>
      </c>
    </row>
    <row r="117656">
      <c r="A117656" s="1" t="s">
        <v>40976</v>
      </c>
    </row>
    <row r="117657">
      <c r="A117657" s="1" t="s">
        <v>40977</v>
      </c>
    </row>
    <row r="117658">
      <c r="A117658" s="1" t="s">
        <v>40978</v>
      </c>
    </row>
    <row r="117659">
      <c r="A117659" s="1" t="s">
        <v>40979</v>
      </c>
    </row>
    <row r="117661">
      <c r="A117661" s="1" t="s">
        <v>40980</v>
      </c>
    </row>
    <row r="117662">
      <c r="A117662" s="1" t="s">
        <v>40981</v>
      </c>
    </row>
    <row r="117663">
      <c r="A117663" s="1" t="s">
        <v>40982</v>
      </c>
    </row>
    <row r="117665">
      <c r="A117665" s="1" t="s">
        <v>40983</v>
      </c>
    </row>
    <row r="117666">
      <c r="A117666" s="1" t="s">
        <v>40984</v>
      </c>
    </row>
    <row r="117667">
      <c r="A117667" s="1" t="s">
        <v>40985</v>
      </c>
    </row>
    <row r="117668">
      <c r="A117668" s="1" t="s">
        <v>40986</v>
      </c>
    </row>
    <row r="117669">
      <c r="A117669" s="1" t="s">
        <v>40987</v>
      </c>
    </row>
    <row r="117670">
      <c r="A117670" s="1" t="s">
        <v>40988</v>
      </c>
    </row>
    <row r="117672">
      <c r="A117672" s="1" t="s">
        <v>40989</v>
      </c>
    </row>
    <row r="117673">
      <c r="A117673" s="1" t="s">
        <v>40990</v>
      </c>
    </row>
    <row r="117674">
      <c r="A117674" s="1" t="s">
        <v>40991</v>
      </c>
    </row>
    <row r="117676">
      <c r="A117676" s="1" t="s">
        <v>40992</v>
      </c>
    </row>
    <row r="117678">
      <c r="A117678" s="1" t="s">
        <v>40993</v>
      </c>
    </row>
    <row r="117679">
      <c r="A117679" s="1" t="s">
        <v>40965</v>
      </c>
    </row>
    <row r="117680">
      <c r="A117680" s="1" t="s">
        <v>40966</v>
      </c>
    </row>
    <row r="117681">
      <c r="A117681" s="1" t="s">
        <v>40967</v>
      </c>
    </row>
    <row r="117682">
      <c r="A117682" s="1" t="s">
        <v>40968</v>
      </c>
    </row>
    <row r="117683">
      <c r="A117683" s="1" t="s">
        <v>40969</v>
      </c>
    </row>
    <row r="117684">
      <c r="A117684" s="1" t="s">
        <v>40970</v>
      </c>
    </row>
    <row r="117685">
      <c r="A117685" s="1" t="s">
        <v>40971</v>
      </c>
    </row>
    <row r="117686">
      <c r="A117686" s="1" t="s">
        <v>40972</v>
      </c>
    </row>
    <row r="117687">
      <c r="A117687" s="1" t="s">
        <v>40973</v>
      </c>
    </row>
    <row r="117688">
      <c r="A117688" s="1" t="s">
        <v>40974</v>
      </c>
    </row>
    <row r="117689">
      <c r="A117689" s="1" t="s">
        <v>40975</v>
      </c>
    </row>
    <row r="117690">
      <c r="A117690" s="1" t="s">
        <v>40976</v>
      </c>
    </row>
    <row r="117691">
      <c r="A117691" s="1" t="s">
        <v>40977</v>
      </c>
    </row>
    <row r="117692">
      <c r="A117692" s="1" t="s">
        <v>40978</v>
      </c>
    </row>
    <row r="117693">
      <c r="A117693" s="1" t="s">
        <v>40979</v>
      </c>
    </row>
    <row r="117694">
      <c r="A117694" s="1" t="s">
        <v>40980</v>
      </c>
    </row>
    <row r="117695">
      <c r="A117695" s="1" t="s">
        <v>40981</v>
      </c>
    </row>
    <row r="117696">
      <c r="A117696" s="1" t="s">
        <v>40982</v>
      </c>
    </row>
    <row r="117697">
      <c r="A117697" s="1" t="s">
        <v>40983</v>
      </c>
    </row>
    <row r="117698">
      <c r="A117698" s="1" t="s">
        <v>40984</v>
      </c>
    </row>
    <row r="117699">
      <c r="A117699" s="1" t="s">
        <v>40985</v>
      </c>
    </row>
    <row r="117700">
      <c r="A117700" s="1" t="s">
        <v>40986</v>
      </c>
    </row>
    <row r="117701">
      <c r="A117701" s="1" t="s">
        <v>40987</v>
      </c>
    </row>
    <row r="117702">
      <c r="A117702" s="1" t="s">
        <v>40988</v>
      </c>
    </row>
    <row r="117703">
      <c r="A117703" s="1" t="s">
        <v>40989</v>
      </c>
    </row>
    <row r="117704">
      <c r="A117704" s="1" t="s">
        <v>40990</v>
      </c>
    </row>
    <row r="117705">
      <c r="A117705" s="1" t="s">
        <v>40991</v>
      </c>
    </row>
    <row r="117706">
      <c r="A117706" s="1" t="s">
        <v>40994</v>
      </c>
    </row>
    <row r="117707">
      <c r="A117707" s="1" t="s">
        <v>40995</v>
      </c>
    </row>
    <row r="117709">
      <c r="A117709" s="1" t="s">
        <v>40996</v>
      </c>
    </row>
    <row r="117710">
      <c r="A117710" s="1" t="s">
        <v>40997</v>
      </c>
    </row>
    <row r="117712">
      <c r="A117712" s="1" t="s">
        <v>40998</v>
      </c>
    </row>
    <row r="117714">
      <c r="A117714" s="1" t="s">
        <v>40999</v>
      </c>
    </row>
    <row r="117715">
      <c r="A117715" s="1" t="s">
        <v>41000</v>
      </c>
    </row>
    <row r="117716">
      <c r="A117716" s="1" t="s">
        <v>41001</v>
      </c>
    </row>
    <row r="117717">
      <c r="A117717" s="1" t="s">
        <v>41002</v>
      </c>
    </row>
    <row r="117718">
      <c r="A117718" s="1" t="s">
        <v>41003</v>
      </c>
    </row>
    <row r="117719">
      <c r="A117719" s="1" t="s">
        <v>41004</v>
      </c>
    </row>
    <row r="117721">
      <c r="A117721" s="1" t="s">
        <v>41005</v>
      </c>
    </row>
    <row r="117722">
      <c r="A117722" s="1" t="s">
        <v>41006</v>
      </c>
    </row>
    <row r="117723">
      <c r="A117723" s="1" t="s">
        <v>41007</v>
      </c>
    </row>
    <row r="117724">
      <c r="A117724" s="1" t="s">
        <v>41008</v>
      </c>
    </row>
    <row r="117725">
      <c r="A117725" s="1" t="s">
        <v>41009</v>
      </c>
    </row>
    <row r="117726">
      <c r="A117726" s="1" t="s">
        <v>41010</v>
      </c>
    </row>
    <row r="117728">
      <c r="A117728" s="1" t="s">
        <v>41011</v>
      </c>
    </row>
    <row r="117729">
      <c r="A117729" s="1" t="s">
        <v>41012</v>
      </c>
    </row>
    <row r="117730">
      <c r="A117730" s="1" t="s">
        <v>41013</v>
      </c>
    </row>
    <row r="117731">
      <c r="A117731" s="1" t="s">
        <v>41014</v>
      </c>
    </row>
    <row r="117732">
      <c r="A117732" s="1" t="s">
        <v>41015</v>
      </c>
    </row>
    <row r="117733">
      <c r="A117733" s="1" t="s">
        <v>41016</v>
      </c>
    </row>
    <row r="117734">
      <c r="A117734" s="1" t="s">
        <v>41017</v>
      </c>
    </row>
    <row r="117735">
      <c r="A117735" s="1" t="s">
        <v>41018</v>
      </c>
    </row>
    <row r="117737">
      <c r="A117737" s="1" t="s">
        <v>41019</v>
      </c>
    </row>
    <row r="117738">
      <c r="A117738" s="1" t="s">
        <v>41020</v>
      </c>
    </row>
    <row r="117739">
      <c r="A117739" s="1" t="s">
        <v>41021</v>
      </c>
    </row>
    <row r="117740">
      <c r="A117740" s="1" t="s">
        <v>41022</v>
      </c>
    </row>
    <row r="117742">
      <c r="A117742" s="1" t="s">
        <v>41023</v>
      </c>
    </row>
    <row r="117744">
      <c r="A117744" s="1" t="s">
        <v>322</v>
      </c>
    </row>
    <row r="117746">
      <c r="A117746" s="1" t="s">
        <v>41024</v>
      </c>
    </row>
    <row r="117748">
      <c r="A117748" s="1" t="s">
        <v>977</v>
      </c>
    </row>
    <row r="117750">
      <c r="A117750" s="1" t="s">
        <v>233</v>
      </c>
    </row>
    <row r="117751">
      <c r="A117751" s="1" t="s">
        <v>41025</v>
      </c>
    </row>
    <row r="117752">
      <c r="A117752" s="1" t="s">
        <v>40996</v>
      </c>
    </row>
    <row r="117753">
      <c r="A117753" s="1" t="s">
        <v>40997</v>
      </c>
    </row>
    <row r="117754">
      <c r="A117754" s="1" t="s">
        <v>40998</v>
      </c>
    </row>
    <row r="117755">
      <c r="A117755" s="1" t="s">
        <v>40999</v>
      </c>
    </row>
    <row r="117756">
      <c r="A117756" s="1" t="s">
        <v>41000</v>
      </c>
    </row>
    <row r="117757">
      <c r="A117757" s="1" t="s">
        <v>41001</v>
      </c>
    </row>
    <row r="117758">
      <c r="A117758" s="1" t="s">
        <v>41002</v>
      </c>
    </row>
    <row r="117759">
      <c r="A117759" s="1" t="s">
        <v>41003</v>
      </c>
    </row>
    <row r="117760">
      <c r="A117760" s="1" t="s">
        <v>41004</v>
      </c>
    </row>
    <row r="117761">
      <c r="A117761" s="1" t="s">
        <v>41005</v>
      </c>
    </row>
    <row r="117762">
      <c r="A117762" s="1" t="s">
        <v>41006</v>
      </c>
    </row>
    <row r="117763">
      <c r="A117763" s="1" t="s">
        <v>41007</v>
      </c>
    </row>
    <row r="117764">
      <c r="A117764" s="1" t="s">
        <v>41008</v>
      </c>
    </row>
    <row r="117765">
      <c r="A117765" s="1" t="s">
        <v>41009</v>
      </c>
    </row>
    <row r="117766">
      <c r="A117766" s="1" t="s">
        <v>41010</v>
      </c>
    </row>
    <row r="117767">
      <c r="A117767" s="1" t="s">
        <v>41011</v>
      </c>
    </row>
    <row r="117768">
      <c r="A117768" s="1" t="s">
        <v>41012</v>
      </c>
    </row>
    <row r="117769">
      <c r="A117769" s="1" t="s">
        <v>41013</v>
      </c>
    </row>
    <row r="117770">
      <c r="A117770" s="1" t="s">
        <v>41014</v>
      </c>
    </row>
    <row r="117771">
      <c r="A117771" s="1" t="s">
        <v>41015</v>
      </c>
    </row>
    <row r="117772">
      <c r="A117772" s="1" t="s">
        <v>41016</v>
      </c>
    </row>
    <row r="117773">
      <c r="A117773" s="1" t="s">
        <v>41017</v>
      </c>
    </row>
    <row r="117774">
      <c r="A117774" s="1" t="s">
        <v>41018</v>
      </c>
    </row>
    <row r="117775">
      <c r="A117775" s="1" t="s">
        <v>41019</v>
      </c>
    </row>
    <row r="117776">
      <c r="A117776" s="1" t="s">
        <v>41020</v>
      </c>
    </row>
    <row r="117777">
      <c r="A117777" s="1" t="s">
        <v>41021</v>
      </c>
    </row>
    <row r="117778">
      <c r="A117778" s="1" t="s">
        <v>41022</v>
      </c>
    </row>
    <row r="117779">
      <c r="A117779" s="1" t="s">
        <v>41023</v>
      </c>
    </row>
    <row r="117780">
      <c r="A117780" s="1" t="s">
        <v>41026</v>
      </c>
    </row>
    <row r="117781">
      <c r="A117781" s="1" t="s">
        <v>41027</v>
      </c>
    </row>
    <row r="117782">
      <c r="A117782" s="1" t="s">
        <v>41028</v>
      </c>
    </row>
    <row r="117783">
      <c r="A117783" s="1" t="s">
        <v>41029</v>
      </c>
    </row>
    <row r="117785">
      <c r="A117785" s="1" t="s">
        <v>41030</v>
      </c>
    </row>
    <row r="117787">
      <c r="A117787" s="1" t="s">
        <v>41031</v>
      </c>
    </row>
    <row r="117789">
      <c r="A117789" s="1" t="s">
        <v>41032</v>
      </c>
    </row>
    <row r="117791">
      <c r="A117791" s="1" t="s">
        <v>41033</v>
      </c>
    </row>
    <row r="117792">
      <c r="A117792" s="1" t="s">
        <v>41034</v>
      </c>
    </row>
    <row r="117794">
      <c r="A117794" s="1" t="s">
        <v>41035</v>
      </c>
    </row>
    <row r="117795">
      <c r="A117795" s="1" t="s">
        <v>41036</v>
      </c>
    </row>
    <row r="117797">
      <c r="A117797" s="1" t="s">
        <v>41037</v>
      </c>
    </row>
    <row r="117798">
      <c r="A117798" s="1" t="s">
        <v>41038</v>
      </c>
    </row>
    <row r="117800">
      <c r="A117800" s="1" t="s">
        <v>41039</v>
      </c>
    </row>
    <row r="117802">
      <c r="A117802" s="1" t="s">
        <v>41040</v>
      </c>
    </row>
    <row r="117803">
      <c r="A117803" s="1" t="s">
        <v>41029</v>
      </c>
    </row>
    <row r="117804">
      <c r="A117804" s="1" t="s">
        <v>41030</v>
      </c>
    </row>
    <row r="117805">
      <c r="A117805" s="1" t="s">
        <v>41032</v>
      </c>
    </row>
    <row r="117806">
      <c r="A117806" s="1" t="s">
        <v>41033</v>
      </c>
    </row>
    <row r="117807">
      <c r="A117807" s="1" t="s">
        <v>41034</v>
      </c>
    </row>
    <row r="117808">
      <c r="A117808" s="1" t="s">
        <v>41035</v>
      </c>
    </row>
    <row r="117809">
      <c r="A117809" s="1" t="s">
        <v>41036</v>
      </c>
    </row>
    <row r="117810">
      <c r="A117810" s="1" t="s">
        <v>41037</v>
      </c>
    </row>
    <row r="117811">
      <c r="A117811" s="1" t="s">
        <v>41038</v>
      </c>
    </row>
    <row r="117812">
      <c r="A117812" s="1" t="s">
        <v>41041</v>
      </c>
    </row>
    <row r="117813">
      <c r="A117813" s="1" t="s">
        <v>41042</v>
      </c>
    </row>
    <row r="117814">
      <c r="A117814" s="1" t="s">
        <v>41043</v>
      </c>
    </row>
    <row r="117815">
      <c r="A117815" s="1" t="s">
        <v>41044</v>
      </c>
    </row>
    <row r="117816">
      <c r="A117816" s="1" t="s">
        <v>41045</v>
      </c>
    </row>
    <row r="117817">
      <c r="A117817" s="1" t="s">
        <v>41046</v>
      </c>
    </row>
    <row r="117818">
      <c r="A117818" s="1" t="s">
        <v>41047</v>
      </c>
    </row>
    <row r="117819">
      <c r="A117819" s="1" t="s">
        <v>34756</v>
      </c>
    </row>
    <row r="117820">
      <c r="A117820" s="1" t="s">
        <v>41048</v>
      </c>
    </row>
    <row r="117821">
      <c r="A117821" s="1" t="s">
        <v>41043</v>
      </c>
    </row>
    <row r="117822">
      <c r="A117822" s="1" t="s">
        <v>41049</v>
      </c>
    </row>
    <row r="117823">
      <c r="A117823" s="1" t="s">
        <v>41045</v>
      </c>
    </row>
    <row r="117824">
      <c r="A117824" s="1" t="s">
        <v>41050</v>
      </c>
    </row>
    <row r="117825">
      <c r="A117825" s="1" t="s">
        <v>41051</v>
      </c>
    </row>
    <row r="117826">
      <c r="A117826" s="1" t="s">
        <v>41052</v>
      </c>
    </row>
    <row r="117827">
      <c r="A117827" s="1" t="s">
        <v>41053</v>
      </c>
    </row>
    <row r="117828">
      <c r="A117828" s="1" t="s">
        <v>41054</v>
      </c>
    </row>
    <row r="117829">
      <c r="A117829" s="1" t="s">
        <v>41055</v>
      </c>
    </row>
    <row r="117830">
      <c r="A117830" s="1" t="s">
        <v>41056</v>
      </c>
    </row>
    <row r="117831">
      <c r="A117831" s="1" t="s">
        <v>41057</v>
      </c>
    </row>
    <row r="117832">
      <c r="A117832" s="1" t="s">
        <v>41058</v>
      </c>
    </row>
    <row r="117833">
      <c r="A117833" s="1" t="s">
        <v>41059</v>
      </c>
    </row>
    <row r="117834">
      <c r="A117834" s="1" t="s">
        <v>41060</v>
      </c>
    </row>
    <row r="117835">
      <c r="A117835" s="1" t="s">
        <v>41061</v>
      </c>
    </row>
    <row r="117836">
      <c r="A117836" s="1" t="s">
        <v>41053</v>
      </c>
    </row>
    <row r="117837">
      <c r="A117837" s="1" t="s">
        <v>41055</v>
      </c>
    </row>
    <row r="117838">
      <c r="A117838" s="1" t="s">
        <v>41056</v>
      </c>
    </row>
    <row r="117839">
      <c r="A117839" s="1" t="s">
        <v>41057</v>
      </c>
    </row>
    <row r="117840">
      <c r="A117840" s="1" t="s">
        <v>41058</v>
      </c>
    </row>
    <row r="117841">
      <c r="A117841" s="1" t="s">
        <v>41059</v>
      </c>
    </row>
    <row r="117842">
      <c r="A117842" s="1" t="s">
        <v>41060</v>
      </c>
    </row>
    <row r="117843">
      <c r="A117843" s="1" t="s">
        <v>41062</v>
      </c>
    </row>
    <row r="117844">
      <c r="A117844" s="1" t="s">
        <v>41063</v>
      </c>
    </row>
    <row r="117845">
      <c r="A117845" s="1" t="s">
        <v>41064</v>
      </c>
    </row>
    <row r="117846">
      <c r="A117846" s="1" t="s">
        <v>41065</v>
      </c>
    </row>
    <row r="117847">
      <c r="A117847" s="1" t="s">
        <v>41066</v>
      </c>
    </row>
    <row r="117848">
      <c r="A117848" s="3" t="str">
        <f> a he Sip al pe [hee ASS ee ASIN ~ Ff 5 HT</f>
        <v>#ERROR!</v>
      </c>
    </row>
    <row r="117849">
      <c r="A117849" s="1" t="s">
        <v>41067</v>
      </c>
    </row>
    <row r="117850">
      <c r="A117850" s="1" t="s">
        <v>41068</v>
      </c>
    </row>
    <row r="117851">
      <c r="A117851" s="1" t="s">
        <v>41069</v>
      </c>
    </row>
    <row r="117852">
      <c r="A117852" s="1" t="s">
        <v>41070</v>
      </c>
    </row>
    <row r="117853">
      <c r="A117853" s="1" t="s">
        <v>41071</v>
      </c>
    </row>
    <row r="117854">
      <c r="A117854" s="1" t="s">
        <v>41072</v>
      </c>
    </row>
    <row r="117855">
      <c r="A117855" s="1" t="s">
        <v>41073</v>
      </c>
    </row>
    <row r="117856">
      <c r="A117856" s="1" t="s">
        <v>41064</v>
      </c>
    </row>
    <row r="117857">
      <c r="A117857" s="1" t="s">
        <v>41065</v>
      </c>
    </row>
    <row r="117858">
      <c r="A117858" s="1" t="s">
        <v>41066</v>
      </c>
    </row>
    <row r="117859">
      <c r="A117859" s="3" t="str">
        <f> a he Sip al pe [hee ASS ee ASIN ~ Ff 5 HT</f>
        <v>#ERROR!</v>
      </c>
    </row>
    <row r="117860">
      <c r="A117860" s="1" t="s">
        <v>41067</v>
      </c>
    </row>
    <row r="117861">
      <c r="A117861" s="1" t="s">
        <v>41068</v>
      </c>
    </row>
    <row r="117862">
      <c r="A117862" s="1" t="s">
        <v>41069</v>
      </c>
    </row>
    <row r="117863">
      <c r="A117863" s="1" t="s">
        <v>41070</v>
      </c>
    </row>
    <row r="117864">
      <c r="A117864" s="1" t="s">
        <v>41071</v>
      </c>
    </row>
    <row r="117865">
      <c r="A117865" s="1" t="s">
        <v>41074</v>
      </c>
    </row>
    <row r="117866">
      <c r="A117866" s="1" t="s">
        <v>41075</v>
      </c>
    </row>
    <row r="117867">
      <c r="A117867" s="1" t="s">
        <v>33923</v>
      </c>
    </row>
    <row r="117868">
      <c r="A117868" s="1" t="s">
        <v>41076</v>
      </c>
    </row>
    <row r="117869">
      <c r="A117869" s="3" t="str">
        <f> WS SS</f>
        <v>#ERROR!</v>
      </c>
    </row>
    <row r="117870">
      <c r="A117870" s="1" t="s">
        <v>41077</v>
      </c>
    </row>
    <row r="117871">
      <c r="A117871" s="1" t="s">
        <v>41078</v>
      </c>
    </row>
    <row r="117872">
      <c r="A117872" s="1" t="s">
        <v>41079</v>
      </c>
    </row>
    <row r="117873">
      <c r="A117873" s="1" t="s">
        <v>41080</v>
      </c>
    </row>
    <row r="117874">
      <c r="A117874" s="1" t="s">
        <v>41081</v>
      </c>
    </row>
    <row r="117875">
      <c r="A117875" s="1" t="s">
        <v>41082</v>
      </c>
    </row>
    <row r="117876">
      <c r="A117876" s="1" t="s">
        <v>37816</v>
      </c>
    </row>
    <row r="117877">
      <c r="A117877" s="1" t="s">
        <v>41083</v>
      </c>
    </row>
    <row r="117878">
      <c r="A117878" s="1" t="s">
        <v>41084</v>
      </c>
    </row>
    <row r="117879">
      <c r="A117879" s="1" t="s">
        <v>41085</v>
      </c>
    </row>
    <row r="117880">
      <c r="A117880" s="1" t="s">
        <v>41086</v>
      </c>
    </row>
    <row r="117881">
      <c r="A117881" s="1" t="s">
        <v>41087</v>
      </c>
    </row>
    <row r="117882">
      <c r="A117882" s="1" t="s">
        <v>966</v>
      </c>
    </row>
    <row r="117883">
      <c r="A117883" s="1" t="s">
        <v>8374</v>
      </c>
    </row>
    <row r="117884">
      <c r="A117884" s="1" t="s">
        <v>26550</v>
      </c>
    </row>
    <row r="117885">
      <c r="A117885" s="1" t="s">
        <v>41088</v>
      </c>
    </row>
    <row r="117886">
      <c r="A117886" s="1" t="s">
        <v>41089</v>
      </c>
    </row>
    <row r="117887">
      <c r="A117887" s="1" t="s">
        <v>41090</v>
      </c>
    </row>
    <row r="117888">
      <c r="A117888" s="1" t="s">
        <v>41091</v>
      </c>
    </row>
    <row r="117889">
      <c r="A117889" s="1" t="s">
        <v>41092</v>
      </c>
    </row>
    <row r="117890">
      <c r="A117890" s="1" t="s">
        <v>33923</v>
      </c>
    </row>
    <row r="117891">
      <c r="A117891" s="1" t="s">
        <v>41076</v>
      </c>
    </row>
    <row r="117892">
      <c r="A117892" s="3" t="str">
        <f> WS SS</f>
        <v>#ERROR!</v>
      </c>
    </row>
    <row r="117893">
      <c r="A117893" s="1" t="s">
        <v>41077</v>
      </c>
    </row>
    <row r="117894">
      <c r="A117894" s="1" t="s">
        <v>41078</v>
      </c>
    </row>
    <row r="117895">
      <c r="A117895" s="1" t="s">
        <v>41079</v>
      </c>
    </row>
    <row r="117896">
      <c r="A117896" s="1" t="s">
        <v>41080</v>
      </c>
    </row>
    <row r="117897">
      <c r="A117897" s="1" t="s">
        <v>41081</v>
      </c>
    </row>
    <row r="117898">
      <c r="A117898" s="1" t="s">
        <v>41082</v>
      </c>
    </row>
    <row r="117899">
      <c r="A117899" s="1" t="s">
        <v>41083</v>
      </c>
    </row>
    <row r="117900">
      <c r="A117900" s="1" t="s">
        <v>41084</v>
      </c>
    </row>
    <row r="117901">
      <c r="A117901" s="1" t="s">
        <v>41085</v>
      </c>
    </row>
    <row r="117902">
      <c r="A117902" s="1" t="s">
        <v>41086</v>
      </c>
    </row>
    <row r="117903">
      <c r="A117903" s="1" t="s">
        <v>41087</v>
      </c>
    </row>
    <row r="117904">
      <c r="A117904" s="1" t="s">
        <v>41088</v>
      </c>
    </row>
    <row r="117905">
      <c r="A117905" s="1" t="s">
        <v>41089</v>
      </c>
    </row>
    <row r="117906">
      <c r="A117906" s="1" t="s">
        <v>41091</v>
      </c>
    </row>
    <row r="117907">
      <c r="A117907" s="1" t="s">
        <v>41093</v>
      </c>
    </row>
    <row r="117908">
      <c r="A117908" s="1" t="s">
        <v>41094</v>
      </c>
    </row>
    <row r="117909">
      <c r="A117909" s="1" t="s">
        <v>41095</v>
      </c>
    </row>
    <row r="117910">
      <c r="A117910" s="1" t="s">
        <v>8957</v>
      </c>
    </row>
    <row r="117911">
      <c r="A117911" s="1">
        <v>7.0</v>
      </c>
    </row>
    <row r="117912">
      <c r="A117912" s="1" t="s">
        <v>41096</v>
      </c>
    </row>
    <row r="117913">
      <c r="A117913" s="1" t="s">
        <v>41097</v>
      </c>
    </row>
    <row r="117914">
      <c r="A117914" s="1" t="s">
        <v>2802</v>
      </c>
    </row>
    <row r="117915">
      <c r="A117915" s="1" t="s">
        <v>41098</v>
      </c>
    </row>
    <row r="117916">
      <c r="A117916" s="1" t="s">
        <v>41099</v>
      </c>
    </row>
    <row r="117917">
      <c r="A117917" s="1" t="s">
        <v>41100</v>
      </c>
    </row>
    <row r="117918">
      <c r="A117918" s="1" t="s">
        <v>41101</v>
      </c>
    </row>
    <row r="117919">
      <c r="A117919" s="1" t="s">
        <v>41095</v>
      </c>
    </row>
    <row r="117920">
      <c r="A117920" s="1" t="s">
        <v>41096</v>
      </c>
    </row>
    <row r="117921">
      <c r="A117921" s="1" t="s">
        <v>41097</v>
      </c>
    </row>
    <row r="117922">
      <c r="A117922" s="1" t="s">
        <v>41098</v>
      </c>
    </row>
    <row r="117923">
      <c r="A117923" s="1" t="s">
        <v>41102</v>
      </c>
    </row>
    <row r="117924">
      <c r="A117924" s="1" t="s">
        <v>41103</v>
      </c>
    </row>
    <row r="117925">
      <c r="A117925" s="1" t="s">
        <v>41104</v>
      </c>
    </row>
    <row r="117926">
      <c r="A117926" s="1" t="s">
        <v>41105</v>
      </c>
    </row>
    <row r="117928">
      <c r="A117928" s="1" t="s">
        <v>41106</v>
      </c>
    </row>
    <row r="117929">
      <c r="A117929" s="1" t="s">
        <v>41107</v>
      </c>
    </row>
    <row r="117931">
      <c r="A117931" s="1" t="s">
        <v>41108</v>
      </c>
    </row>
    <row r="117933">
      <c r="A117933" s="1" t="s">
        <v>41109</v>
      </c>
    </row>
    <row r="117935">
      <c r="A117935" s="1" t="s">
        <v>41110</v>
      </c>
    </row>
    <row r="117936">
      <c r="A117936" s="1" t="s">
        <v>15701</v>
      </c>
    </row>
    <row r="117937">
      <c r="A117937" s="1" t="s">
        <v>41111</v>
      </c>
    </row>
    <row r="117939">
      <c r="A117939" s="1" t="s">
        <v>41112</v>
      </c>
    </row>
    <row r="117940">
      <c r="A117940" s="1" t="s">
        <v>35901</v>
      </c>
    </row>
    <row r="117942">
      <c r="A117942" s="1" t="s">
        <v>41113</v>
      </c>
    </row>
    <row r="117943">
      <c r="A117943" s="1" t="s">
        <v>41114</v>
      </c>
    </row>
    <row r="117945">
      <c r="A117945" s="1" t="s">
        <v>41115</v>
      </c>
    </row>
    <row r="117946">
      <c r="A117946" s="1" t="s">
        <v>41116</v>
      </c>
    </row>
    <row r="117948">
      <c r="A117948" s="1" t="s">
        <v>5595</v>
      </c>
    </row>
    <row r="117949">
      <c r="A117949" s="1" t="s">
        <v>13683</v>
      </c>
    </row>
    <row r="117951">
      <c r="A117951" s="1" t="s">
        <v>41117</v>
      </c>
    </row>
    <row r="117952">
      <c r="A117952" s="1" t="s">
        <v>41118</v>
      </c>
    </row>
    <row r="117954">
      <c r="A117954" s="1" t="s">
        <v>41119</v>
      </c>
    </row>
    <row r="117955">
      <c r="A117955" s="3" t="str">
        <f/>
        <v>#ERROR!</v>
      </c>
    </row>
    <row r="117956">
      <c r="A117956" s="1" t="s">
        <v>41120</v>
      </c>
    </row>
    <row r="117958">
      <c r="A117958" s="1" t="s">
        <v>41121</v>
      </c>
    </row>
    <row r="117960">
      <c r="A117960" s="1" t="s">
        <v>41122</v>
      </c>
    </row>
    <row r="117961">
      <c r="A117961" s="1" t="s">
        <v>41123</v>
      </c>
    </row>
    <row r="117963">
      <c r="A117963" s="1" t="s">
        <v>322</v>
      </c>
    </row>
    <row r="117965">
      <c r="A117965" s="1" t="s">
        <v>36229</v>
      </c>
    </row>
    <row r="117967">
      <c r="A117967" s="1" t="s">
        <v>41124</v>
      </c>
    </row>
    <row r="117968">
      <c r="A117968" s="1" t="s">
        <v>41104</v>
      </c>
    </row>
    <row r="117969">
      <c r="A117969" s="1" t="s">
        <v>41105</v>
      </c>
    </row>
    <row r="117970">
      <c r="A117970" s="1" t="s">
        <v>41106</v>
      </c>
    </row>
    <row r="117971">
      <c r="A117971" s="1" t="s">
        <v>41107</v>
      </c>
    </row>
    <row r="117972">
      <c r="A117972" s="1" t="s">
        <v>41108</v>
      </c>
    </row>
    <row r="117973">
      <c r="A117973" s="1" t="s">
        <v>41109</v>
      </c>
    </row>
    <row r="117974">
      <c r="A117974" s="1" t="s">
        <v>41110</v>
      </c>
    </row>
    <row r="117975">
      <c r="A117975" s="1" t="s">
        <v>41111</v>
      </c>
    </row>
    <row r="117976">
      <c r="A117976" s="1" t="s">
        <v>41112</v>
      </c>
    </row>
    <row r="117977">
      <c r="A117977" s="1" t="s">
        <v>35901</v>
      </c>
    </row>
    <row r="117978">
      <c r="A117978" s="1" t="s">
        <v>41115</v>
      </c>
    </row>
    <row r="117979">
      <c r="A117979" s="1" t="s">
        <v>41116</v>
      </c>
    </row>
    <row r="117980">
      <c r="A117980" s="1" t="s">
        <v>13683</v>
      </c>
    </row>
    <row r="117981">
      <c r="A117981" s="1" t="s">
        <v>41117</v>
      </c>
    </row>
    <row r="117982">
      <c r="A117982" s="1" t="s">
        <v>41118</v>
      </c>
    </row>
    <row r="117983">
      <c r="A117983" s="1" t="s">
        <v>41120</v>
      </c>
    </row>
    <row r="117984">
      <c r="A117984" s="1" t="s">
        <v>41121</v>
      </c>
    </row>
    <row r="117985">
      <c r="A117985" s="1" t="s">
        <v>41122</v>
      </c>
    </row>
    <row r="117986">
      <c r="A117986" s="1" t="s">
        <v>41125</v>
      </c>
    </row>
    <row r="117987">
      <c r="A117987" s="1" t="s">
        <v>41126</v>
      </c>
    </row>
    <row r="117988">
      <c r="A117988" s="1" t="s">
        <v>41127</v>
      </c>
    </row>
    <row r="117989">
      <c r="A117989" s="1" t="s">
        <v>41128</v>
      </c>
    </row>
    <row r="117990">
      <c r="A117990" s="1" t="s">
        <v>41129</v>
      </c>
    </row>
    <row r="117991">
      <c r="A117991" s="1" t="s">
        <v>41128</v>
      </c>
    </row>
    <row r="117992">
      <c r="A117992" s="1" t="s">
        <v>41130</v>
      </c>
    </row>
    <row r="117993">
      <c r="A117993" s="1" t="s">
        <v>41131</v>
      </c>
    </row>
    <row r="117994">
      <c r="A117994" s="1" t="s">
        <v>41132</v>
      </c>
    </row>
    <row r="117995">
      <c r="A117995" s="1" t="s">
        <v>41133</v>
      </c>
    </row>
    <row r="117997">
      <c r="A117997" s="1" t="s">
        <v>9841</v>
      </c>
    </row>
    <row r="117999">
      <c r="A117999" s="1" t="s">
        <v>8803</v>
      </c>
    </row>
    <row r="118001">
      <c r="A118001" s="8">
        <v>45877.910416666666</v>
      </c>
    </row>
    <row r="118003">
      <c r="A118003" s="1" t="s">
        <v>9842</v>
      </c>
    </row>
    <row r="118004">
      <c r="A118004" s="1" t="s">
        <v>9843</v>
      </c>
    </row>
    <row r="118006">
      <c r="A118006" s="8">
        <v>45881.896527777775</v>
      </c>
    </row>
    <row r="118008">
      <c r="A118008" s="1" t="s">
        <v>9844</v>
      </c>
    </row>
    <row r="118009">
      <c r="A118009" s="1" t="s">
        <v>9845</v>
      </c>
    </row>
    <row r="118010">
      <c r="A118010" s="1" t="s">
        <v>9846</v>
      </c>
    </row>
    <row r="118011">
      <c r="A118011" s="1" t="s">
        <v>9847</v>
      </c>
    </row>
    <row r="118012">
      <c r="A118012" s="1" t="s">
        <v>9848</v>
      </c>
    </row>
    <row r="118014">
      <c r="A118014" s="1" t="s">
        <v>9849</v>
      </c>
    </row>
    <row r="118016">
      <c r="A118016" s="1" t="s">
        <v>9850</v>
      </c>
    </row>
    <row r="118017">
      <c r="A118017" s="1" t="s">
        <v>9851</v>
      </c>
    </row>
    <row r="118018">
      <c r="A118018" s="1" t="s">
        <v>9852</v>
      </c>
    </row>
    <row r="118019">
      <c r="A118019" s="1" t="s">
        <v>9853</v>
      </c>
    </row>
    <row r="118020">
      <c r="A118020" s="1" t="s">
        <v>9854</v>
      </c>
    </row>
    <row r="118021">
      <c r="A118021" s="1" t="s">
        <v>9855</v>
      </c>
    </row>
    <row r="118022">
      <c r="A118022" s="1" t="s">
        <v>9856</v>
      </c>
    </row>
    <row r="118023">
      <c r="A118023" s="1" t="s">
        <v>9857</v>
      </c>
    </row>
    <row r="118024">
      <c r="A118024" s="1" t="s">
        <v>9858</v>
      </c>
    </row>
    <row r="118026">
      <c r="A118026" s="1" t="s">
        <v>9859</v>
      </c>
    </row>
    <row r="118027">
      <c r="A118027" s="1" t="s">
        <v>9860</v>
      </c>
    </row>
    <row r="118028">
      <c r="A118028" s="1" t="s">
        <v>9861</v>
      </c>
    </row>
    <row r="118029">
      <c r="A118029" s="1" t="s">
        <v>9862</v>
      </c>
    </row>
    <row r="118030">
      <c r="A118030" s="1" t="s">
        <v>9863</v>
      </c>
    </row>
    <row r="118031">
      <c r="A118031" s="1" t="s">
        <v>9864</v>
      </c>
    </row>
    <row r="118032">
      <c r="A118032" s="1" t="s">
        <v>9865</v>
      </c>
    </row>
    <row r="118033">
      <c r="A118033" s="1" t="s">
        <v>9866</v>
      </c>
    </row>
    <row r="118034">
      <c r="A118034" s="1" t="s">
        <v>9867</v>
      </c>
    </row>
    <row r="118036">
      <c r="A118036" s="1" t="s">
        <v>9868</v>
      </c>
    </row>
    <row r="118037">
      <c r="A118037" s="1" t="s">
        <v>9869</v>
      </c>
    </row>
    <row r="118038">
      <c r="A118038" s="1" t="s">
        <v>9870</v>
      </c>
    </row>
    <row r="118040">
      <c r="A118040" s="1" t="s">
        <v>9871</v>
      </c>
    </row>
    <row r="118042">
      <c r="A118042" s="1" t="s">
        <v>9872</v>
      </c>
    </row>
    <row r="118043">
      <c r="A118043" s="1" t="s">
        <v>9873</v>
      </c>
    </row>
    <row r="118045">
      <c r="A118045" s="1" t="s">
        <v>451</v>
      </c>
    </row>
    <row r="118046">
      <c r="A118046" s="1" t="s">
        <v>9874</v>
      </c>
    </row>
    <row r="118048">
      <c r="A118048" s="1" t="s">
        <v>8542</v>
      </c>
    </row>
    <row r="118050">
      <c r="A118050" s="1" t="s">
        <v>9875</v>
      </c>
    </row>
    <row r="118051">
      <c r="A118051" s="1" t="s">
        <v>8803</v>
      </c>
    </row>
    <row r="118052">
      <c r="A118052" s="1" t="s">
        <v>9842</v>
      </c>
    </row>
    <row r="118053">
      <c r="A118053" s="1" t="s">
        <v>9844</v>
      </c>
    </row>
    <row r="118054">
      <c r="A118054" s="1" t="s">
        <v>9845</v>
      </c>
    </row>
    <row r="118055">
      <c r="A118055" s="1" t="s">
        <v>9846</v>
      </c>
    </row>
    <row r="118056">
      <c r="A118056" s="1" t="s">
        <v>9847</v>
      </c>
    </row>
    <row r="118057">
      <c r="A118057" s="1" t="s">
        <v>9848</v>
      </c>
    </row>
    <row r="118058">
      <c r="A118058" s="1" t="s">
        <v>9850</v>
      </c>
    </row>
    <row r="118059">
      <c r="A118059" s="1" t="s">
        <v>9851</v>
      </c>
    </row>
    <row r="118060">
      <c r="A118060" s="1" t="s">
        <v>9852</v>
      </c>
    </row>
    <row r="118061">
      <c r="A118061" s="1" t="s">
        <v>9853</v>
      </c>
    </row>
    <row r="118062">
      <c r="A118062" s="1" t="s">
        <v>9854</v>
      </c>
    </row>
    <row r="118063">
      <c r="A118063" s="1" t="s">
        <v>9855</v>
      </c>
    </row>
    <row r="118064">
      <c r="A118064" s="1" t="s">
        <v>9856</v>
      </c>
    </row>
    <row r="118065">
      <c r="A118065" s="1" t="s">
        <v>9857</v>
      </c>
    </row>
    <row r="118066">
      <c r="A118066" s="1" t="s">
        <v>9858</v>
      </c>
    </row>
    <row r="118067">
      <c r="A118067" s="1" t="s">
        <v>9859</v>
      </c>
    </row>
    <row r="118068">
      <c r="A118068" s="1" t="s">
        <v>9860</v>
      </c>
    </row>
    <row r="118069">
      <c r="A118069" s="1" t="s">
        <v>9861</v>
      </c>
    </row>
    <row r="118070">
      <c r="A118070" s="1" t="s">
        <v>9862</v>
      </c>
    </row>
    <row r="118071">
      <c r="A118071" s="1" t="s">
        <v>9863</v>
      </c>
    </row>
    <row r="118072">
      <c r="A118072" s="1" t="s">
        <v>9864</v>
      </c>
    </row>
    <row r="118073">
      <c r="A118073" s="1" t="s">
        <v>9865</v>
      </c>
    </row>
    <row r="118074">
      <c r="A118074" s="1" t="s">
        <v>9866</v>
      </c>
    </row>
    <row r="118075">
      <c r="A118075" s="1" t="s">
        <v>9867</v>
      </c>
    </row>
    <row r="118076">
      <c r="A118076" s="1" t="s">
        <v>9868</v>
      </c>
    </row>
    <row r="118077">
      <c r="A118077" s="1" t="s">
        <v>9869</v>
      </c>
    </row>
    <row r="118078">
      <c r="A118078" s="1" t="s">
        <v>9870</v>
      </c>
    </row>
    <row r="118079">
      <c r="A118079" s="1" t="s">
        <v>9871</v>
      </c>
    </row>
    <row r="118080">
      <c r="A118080" s="1" t="s">
        <v>9872</v>
      </c>
    </row>
    <row r="118081">
      <c r="A118081" s="1" t="s">
        <v>9873</v>
      </c>
    </row>
    <row r="118082">
      <c r="A118082" s="1" t="s">
        <v>9876</v>
      </c>
    </row>
    <row r="118083">
      <c r="A118083" s="1" t="s">
        <v>41134</v>
      </c>
    </row>
    <row r="118084">
      <c r="A118084" s="1" t="s">
        <v>41135</v>
      </c>
    </row>
    <row r="118085">
      <c r="A118085" s="1" t="s">
        <v>41136</v>
      </c>
    </row>
    <row r="118086">
      <c r="A118086" s="1" t="s">
        <v>41137</v>
      </c>
    </row>
    <row r="118087">
      <c r="A118087" s="1" t="s">
        <v>41138</v>
      </c>
    </row>
    <row r="118088">
      <c r="A118088" s="1" t="s">
        <v>41136</v>
      </c>
    </row>
    <row r="118089">
      <c r="A118089" s="1" t="s">
        <v>41137</v>
      </c>
    </row>
    <row r="118090">
      <c r="A118090" s="1" t="s">
        <v>41139</v>
      </c>
    </row>
    <row r="118091">
      <c r="A118091" s="1" t="s">
        <v>41140</v>
      </c>
    </row>
    <row r="118092">
      <c r="A118092" s="1" t="s">
        <v>41141</v>
      </c>
    </row>
    <row r="118093">
      <c r="A118093" s="1" t="s">
        <v>41142</v>
      </c>
    </row>
    <row r="118094">
      <c r="A118094" s="1" t="s">
        <v>41143</v>
      </c>
    </row>
    <row r="118095">
      <c r="A118095" s="1" t="s">
        <v>41144</v>
      </c>
    </row>
    <row r="118096">
      <c r="A118096" s="1" t="s">
        <v>41145</v>
      </c>
    </row>
    <row r="118097">
      <c r="A118097" s="1" t="s">
        <v>41142</v>
      </c>
    </row>
    <row r="118098">
      <c r="A118098" s="1" t="s">
        <v>41143</v>
      </c>
    </row>
    <row r="118099">
      <c r="A118099" s="1" t="s">
        <v>41144</v>
      </c>
    </row>
    <row r="118100">
      <c r="A118100" s="1" t="s">
        <v>41146</v>
      </c>
    </row>
    <row r="118101">
      <c r="A118101" s="1" t="s">
        <v>41147</v>
      </c>
    </row>
    <row r="118102">
      <c r="A118102" s="1" t="s">
        <v>41148</v>
      </c>
    </row>
    <row r="118103">
      <c r="A118103" s="1" t="s">
        <v>41149</v>
      </c>
    </row>
    <row r="118104">
      <c r="A118104" s="1" t="s">
        <v>41148</v>
      </c>
    </row>
    <row r="118105">
      <c r="A118105" s="1" t="s">
        <v>41150</v>
      </c>
    </row>
    <row r="118106">
      <c r="A118106" s="1" t="s">
        <v>41151</v>
      </c>
    </row>
    <row r="118107">
      <c r="A118107" s="1" t="s">
        <v>41152</v>
      </c>
    </row>
    <row r="118108">
      <c r="A118108" s="1" t="s">
        <v>41153</v>
      </c>
    </row>
    <row r="118109">
      <c r="A118109" s="1" t="s">
        <v>41154</v>
      </c>
    </row>
    <row r="118110">
      <c r="A118110" s="1" t="s">
        <v>41155</v>
      </c>
    </row>
    <row r="118111">
      <c r="A118111" s="1" t="s">
        <v>41156</v>
      </c>
    </row>
    <row r="118112">
      <c r="A118112" s="1" t="s">
        <v>966</v>
      </c>
    </row>
    <row r="118113">
      <c r="A118113" s="1" t="s">
        <v>41157</v>
      </c>
    </row>
    <row r="118114">
      <c r="A118114" s="1" t="s">
        <v>41158</v>
      </c>
    </row>
    <row r="118115">
      <c r="A118115" s="1" t="s">
        <v>41159</v>
      </c>
    </row>
    <row r="118116">
      <c r="A118116" s="1" t="s">
        <v>41160</v>
      </c>
    </row>
    <row r="118117">
      <c r="A118117" s="1" t="s">
        <v>2382</v>
      </c>
    </row>
    <row r="118118">
      <c r="A118118" s="1" t="s">
        <v>41161</v>
      </c>
    </row>
    <row r="118119">
      <c r="A118119" s="1" t="s">
        <v>41162</v>
      </c>
    </row>
    <row r="118120">
      <c r="A118120" s="1" t="s">
        <v>11144</v>
      </c>
    </row>
    <row r="118121">
      <c r="A118121" s="1" t="s">
        <v>41163</v>
      </c>
    </row>
    <row r="118122">
      <c r="A118122" s="1" t="s">
        <v>41164</v>
      </c>
    </row>
    <row r="118123">
      <c r="A118123" s="1" t="s">
        <v>41165</v>
      </c>
    </row>
    <row r="118124">
      <c r="A118124" s="1" t="s">
        <v>966</v>
      </c>
    </row>
    <row r="118125">
      <c r="A118125" s="1" t="s">
        <v>9563</v>
      </c>
    </row>
    <row r="118126">
      <c r="A118126" s="1" t="s">
        <v>41166</v>
      </c>
    </row>
    <row r="118127">
      <c r="A118127" s="1" t="s">
        <v>41167</v>
      </c>
    </row>
    <row r="118128">
      <c r="A118128" s="1" t="s">
        <v>41168</v>
      </c>
    </row>
    <row r="118129">
      <c r="A118129" s="1" t="s">
        <v>977</v>
      </c>
    </row>
    <row r="118130">
      <c r="A118130" s="1" t="s">
        <v>41169</v>
      </c>
    </row>
    <row r="118131">
      <c r="A118131" s="1" t="s">
        <v>41170</v>
      </c>
    </row>
    <row r="118132">
      <c r="A118132" s="3" t="str">
        <f/>
        <v>#ERROR!</v>
      </c>
    </row>
    <row r="118133">
      <c r="A118133" s="1" t="s">
        <v>41171</v>
      </c>
    </row>
    <row r="118134">
      <c r="A118134" s="1" t="s">
        <v>41152</v>
      </c>
    </row>
    <row r="118135">
      <c r="A118135" s="1" t="s">
        <v>41153</v>
      </c>
    </row>
    <row r="118136">
      <c r="A118136" s="1" t="s">
        <v>41154</v>
      </c>
    </row>
    <row r="118137">
      <c r="A118137" s="1" t="s">
        <v>41155</v>
      </c>
    </row>
    <row r="118138">
      <c r="A118138" s="1" t="s">
        <v>41156</v>
      </c>
    </row>
    <row r="118139">
      <c r="A118139" s="1" t="s">
        <v>41157</v>
      </c>
    </row>
    <row r="118140">
      <c r="A118140" s="1" t="s">
        <v>41158</v>
      </c>
    </row>
    <row r="118141">
      <c r="A118141" s="1" t="s">
        <v>41159</v>
      </c>
    </row>
    <row r="118142">
      <c r="A118142" s="1" t="s">
        <v>41160</v>
      </c>
    </row>
    <row r="118143">
      <c r="A118143" s="1" t="s">
        <v>41161</v>
      </c>
    </row>
    <row r="118144">
      <c r="A118144" s="1" t="s">
        <v>41162</v>
      </c>
    </row>
    <row r="118145">
      <c r="A118145" s="1" t="s">
        <v>11144</v>
      </c>
    </row>
    <row r="118146">
      <c r="A118146" s="1" t="s">
        <v>41163</v>
      </c>
    </row>
    <row r="118147">
      <c r="A118147" s="1" t="s">
        <v>41164</v>
      </c>
    </row>
    <row r="118148">
      <c r="A118148" s="1" t="s">
        <v>41165</v>
      </c>
    </row>
    <row r="118149">
      <c r="A118149" s="1" t="s">
        <v>41166</v>
      </c>
    </row>
    <row r="118150">
      <c r="A118150" s="1" t="s">
        <v>41167</v>
      </c>
    </row>
    <row r="118151">
      <c r="A118151" s="1" t="s">
        <v>41168</v>
      </c>
    </row>
    <row r="118152">
      <c r="A118152" s="1" t="s">
        <v>41169</v>
      </c>
    </row>
    <row r="118153">
      <c r="A118153" s="1" t="s">
        <v>41170</v>
      </c>
    </row>
    <row r="118154">
      <c r="A118154" s="1" t="s">
        <v>41172</v>
      </c>
    </row>
    <row r="118155">
      <c r="A118155" s="1" t="s">
        <v>41173</v>
      </c>
    </row>
    <row r="118156">
      <c r="A118156" s="1" t="s">
        <v>41174</v>
      </c>
    </row>
    <row r="118157">
      <c r="A118157" s="1" t="s">
        <v>41175</v>
      </c>
    </row>
    <row r="118158">
      <c r="A118158" s="1" t="s">
        <v>41176</v>
      </c>
    </row>
    <row r="118159">
      <c r="A118159" s="1" t="s">
        <v>41177</v>
      </c>
    </row>
    <row r="118160">
      <c r="A118160" s="1" t="s">
        <v>8042</v>
      </c>
    </row>
    <row r="118161">
      <c r="A118161" s="1" t="s">
        <v>41178</v>
      </c>
    </row>
    <row r="118162">
      <c r="A118162" s="1" t="s">
        <v>8620</v>
      </c>
    </row>
    <row r="118163">
      <c r="A118163" s="1" t="s">
        <v>41179</v>
      </c>
    </row>
    <row r="118164">
      <c r="A118164" s="1" t="s">
        <v>41180</v>
      </c>
    </row>
    <row r="118165">
      <c r="A118165" s="1" t="s">
        <v>41181</v>
      </c>
    </row>
    <row r="118166">
      <c r="A118166" s="1" t="s">
        <v>41182</v>
      </c>
    </row>
    <row r="118167">
      <c r="A118167" s="1" t="s">
        <v>41183</v>
      </c>
    </row>
    <row r="118168">
      <c r="A118168" s="1" t="s">
        <v>41184</v>
      </c>
    </row>
    <row r="118169">
      <c r="A118169" s="1" t="s">
        <v>41175</v>
      </c>
    </row>
    <row r="118170">
      <c r="A118170" s="1" t="s">
        <v>41176</v>
      </c>
    </row>
    <row r="118171">
      <c r="A118171" s="1" t="s">
        <v>41177</v>
      </c>
    </row>
    <row r="118172">
      <c r="A118172" s="1" t="s">
        <v>41178</v>
      </c>
    </row>
    <row r="118173">
      <c r="A118173" s="1" t="s">
        <v>41179</v>
      </c>
    </row>
    <row r="118174">
      <c r="A118174" s="1" t="s">
        <v>41180</v>
      </c>
    </row>
    <row r="118175">
      <c r="A118175" s="1" t="s">
        <v>41181</v>
      </c>
    </row>
    <row r="118176">
      <c r="A118176" s="1" t="s">
        <v>41182</v>
      </c>
    </row>
    <row r="118177">
      <c r="A118177" s="1" t="s">
        <v>41183</v>
      </c>
    </row>
    <row r="118178">
      <c r="A118178" s="1" t="s">
        <v>41185</v>
      </c>
    </row>
    <row r="118179">
      <c r="A118179" s="1" t="s">
        <v>41186</v>
      </c>
    </row>
    <row r="118180">
      <c r="A118180" s="1" t="s">
        <v>41187</v>
      </c>
    </row>
    <row r="118181">
      <c r="A118181" s="1" t="s">
        <v>41188</v>
      </c>
    </row>
    <row r="118182">
      <c r="A118182" s="1" t="s">
        <v>966</v>
      </c>
    </row>
    <row r="118183">
      <c r="A118183" s="1" t="s">
        <v>41189</v>
      </c>
    </row>
    <row r="118184">
      <c r="A118184" s="1" t="s">
        <v>41190</v>
      </c>
    </row>
    <row r="118185">
      <c r="A118185" s="1" t="s">
        <v>41191</v>
      </c>
    </row>
    <row r="118186">
      <c r="A118186" s="1" t="s">
        <v>41187</v>
      </c>
    </row>
    <row r="118187">
      <c r="A118187" s="1" t="s">
        <v>41188</v>
      </c>
    </row>
    <row r="118188">
      <c r="A118188" s="1" t="s">
        <v>41189</v>
      </c>
    </row>
    <row r="118189">
      <c r="A118189" s="1" t="s">
        <v>41190</v>
      </c>
    </row>
    <row r="118190">
      <c r="A118190" s="1" t="s">
        <v>41192</v>
      </c>
    </row>
    <row r="118191">
      <c r="A118191" s="1" t="s">
        <v>41193</v>
      </c>
    </row>
    <row r="118192">
      <c r="A118192" s="1" t="s">
        <v>41194</v>
      </c>
    </row>
    <row r="118193">
      <c r="A118193" s="1" t="s">
        <v>41195</v>
      </c>
    </row>
    <row r="118194">
      <c r="A118194" s="1" t="s">
        <v>41196</v>
      </c>
    </row>
    <row r="118195">
      <c r="A118195" s="1" t="s">
        <v>41197</v>
      </c>
    </row>
    <row r="118196">
      <c r="A118196" s="3" t="str">
        <f>f let |","\ V5 (Wy eh Nah ad Gj mat” TP ~</f>
        <v>#ERROR!</v>
      </c>
    </row>
    <row r="118197">
      <c r="A118197" s="1" t="s">
        <v>41194</v>
      </c>
    </row>
    <row r="118198">
      <c r="A118198" s="1" t="s">
        <v>41195</v>
      </c>
    </row>
    <row r="118199">
      <c r="A118199" s="1" t="s">
        <v>41196</v>
      </c>
    </row>
    <row r="118200">
      <c r="A118200" s="1" t="s">
        <v>41197</v>
      </c>
    </row>
    <row r="118201">
      <c r="A118201" s="3" t="str">
        <f>f let |",84,True,False,2025-10-25 00:14:30,2.0_enhanced</f>
        <v>#ERROR!</v>
      </c>
    </row>
    <row r="118202">
      <c r="A118202" s="1" t="s">
        <v>41198</v>
      </c>
    </row>
    <row r="118203">
      <c r="A118203" s="1" t="s">
        <v>41199</v>
      </c>
    </row>
    <row r="118204">
      <c r="A118204" s="1" t="s">
        <v>41200</v>
      </c>
    </row>
    <row r="118205">
      <c r="A118205" s="1" t="s">
        <v>41201</v>
      </c>
    </row>
    <row r="118206">
      <c r="A118206" s="1" t="s">
        <v>41202</v>
      </c>
    </row>
    <row r="118207">
      <c r="A118207" s="1" t="s">
        <v>41203</v>
      </c>
    </row>
    <row r="118208">
      <c r="A118208" s="1" t="s">
        <v>41204</v>
      </c>
    </row>
    <row r="118209">
      <c r="A118209" s="1" t="s">
        <v>41205</v>
      </c>
    </row>
    <row r="118210">
      <c r="A118210" s="1" t="s">
        <v>41206</v>
      </c>
    </row>
    <row r="118211">
      <c r="A118211" s="1" t="s">
        <v>41207</v>
      </c>
    </row>
    <row r="118212">
      <c r="A118212" s="3" t="str">
        <f>A) ae NG =</f>
        <v>#ERROR!</v>
      </c>
    </row>
    <row r="118213">
      <c r="A118213" s="1" t="s">
        <v>41208</v>
      </c>
    </row>
    <row r="118214">
      <c r="A118214" s="1" t="s">
        <v>41209</v>
      </c>
    </row>
    <row r="118215">
      <c r="A118215" s="1" t="s">
        <v>41210</v>
      </c>
    </row>
    <row r="118216">
      <c r="A118216" s="1" t="s">
        <v>41211</v>
      </c>
    </row>
    <row r="118217">
      <c r="A118217" s="1" t="s">
        <v>41212</v>
      </c>
    </row>
    <row r="118218">
      <c r="A118218" s="1" t="s">
        <v>41213</v>
      </c>
    </row>
    <row r="118219">
      <c r="A118219" s="1" t="s">
        <v>41214</v>
      </c>
    </row>
    <row r="118220">
      <c r="A118220" s="1">
        <v>42.0</v>
      </c>
    </row>
    <row r="118221">
      <c r="A118221" s="1" t="s">
        <v>41215</v>
      </c>
    </row>
    <row r="118222">
      <c r="A118222" s="1" t="s">
        <v>41216</v>
      </c>
    </row>
    <row r="118223">
      <c r="A118223" s="1" t="s">
        <v>41217</v>
      </c>
    </row>
    <row r="118224">
      <c r="A118224" s="1" t="s">
        <v>41218</v>
      </c>
    </row>
    <row r="118225">
      <c r="A118225" s="1" t="s">
        <v>41219</v>
      </c>
    </row>
    <row r="118226">
      <c r="A118226" s="1" t="s">
        <v>41220</v>
      </c>
    </row>
    <row r="118227">
      <c r="A118227" s="1" t="s">
        <v>41221</v>
      </c>
    </row>
    <row r="118228">
      <c r="A118228" s="1" t="s">
        <v>41222</v>
      </c>
    </row>
    <row r="118229">
      <c r="A118229" s="1" t="s">
        <v>41223</v>
      </c>
    </row>
    <row r="118230">
      <c r="A118230" s="1" t="s">
        <v>41224</v>
      </c>
    </row>
    <row r="118231">
      <c r="A118231" s="1" t="s">
        <v>322</v>
      </c>
    </row>
    <row r="118232">
      <c r="A118232" s="1" t="s">
        <v>41225</v>
      </c>
    </row>
    <row r="118233">
      <c r="A118233" s="3" t="str">
        <f> ; ae</f>
        <v>#ERROR!</v>
      </c>
    </row>
    <row r="118234">
      <c r="A118234" s="1" t="s">
        <v>41226</v>
      </c>
    </row>
    <row r="118235">
      <c r="A118235" s="1" t="s">
        <v>41227</v>
      </c>
    </row>
    <row r="118236">
      <c r="A118236" s="1" t="s">
        <v>41228</v>
      </c>
    </row>
    <row r="118237">
      <c r="A118237" s="1" t="s">
        <v>41229</v>
      </c>
    </row>
    <row r="118238">
      <c r="A118238" s="1" t="s">
        <v>41230</v>
      </c>
    </row>
    <row r="118239">
      <c r="A118239" s="1" t="s">
        <v>41231</v>
      </c>
    </row>
    <row r="118240">
      <c r="A118240" s="1" t="s">
        <v>41232</v>
      </c>
    </row>
    <row r="118241">
      <c r="A118241" s="1" t="s">
        <v>41199</v>
      </c>
    </row>
    <row r="118242">
      <c r="A118242" s="1" t="s">
        <v>41200</v>
      </c>
    </row>
    <row r="118243">
      <c r="A118243" s="1" t="s">
        <v>41201</v>
      </c>
    </row>
    <row r="118244">
      <c r="A118244" s="1" t="s">
        <v>41202</v>
      </c>
    </row>
    <row r="118245">
      <c r="A118245" s="1" t="s">
        <v>41203</v>
      </c>
    </row>
    <row r="118246">
      <c r="A118246" s="1" t="s">
        <v>41204</v>
      </c>
    </row>
    <row r="118247">
      <c r="A118247" s="1" t="s">
        <v>41205</v>
      </c>
    </row>
    <row r="118248">
      <c r="A118248" s="1" t="s">
        <v>41207</v>
      </c>
    </row>
    <row r="118249">
      <c r="A118249" s="3" t="str">
        <f>A) ae NG =</f>
        <v>#ERROR!</v>
      </c>
    </row>
    <row r="118250">
      <c r="A118250" s="1" t="s">
        <v>41208</v>
      </c>
    </row>
    <row r="118251">
      <c r="A118251" s="1" t="s">
        <v>41209</v>
      </c>
    </row>
    <row r="118252">
      <c r="A118252" s="1" t="s">
        <v>41210</v>
      </c>
    </row>
    <row r="118253">
      <c r="A118253" s="1" t="s">
        <v>41211</v>
      </c>
    </row>
    <row r="118254">
      <c r="A118254" s="1" t="s">
        <v>41212</v>
      </c>
    </row>
    <row r="118255">
      <c r="A118255" s="1" t="s">
        <v>41213</v>
      </c>
    </row>
    <row r="118256">
      <c r="A118256" s="1" t="s">
        <v>41214</v>
      </c>
    </row>
    <row r="118257">
      <c r="A118257" s="1" t="s">
        <v>41215</v>
      </c>
    </row>
    <row r="118258">
      <c r="A118258" s="1" t="s">
        <v>41216</v>
      </c>
    </row>
    <row r="118259">
      <c r="A118259" s="1" t="s">
        <v>41217</v>
      </c>
    </row>
    <row r="118260">
      <c r="A118260" s="1" t="s">
        <v>41218</v>
      </c>
    </row>
    <row r="118261">
      <c r="A118261" s="1" t="s">
        <v>41219</v>
      </c>
    </row>
    <row r="118262">
      <c r="A118262" s="1" t="s">
        <v>41220</v>
      </c>
    </row>
    <row r="118263">
      <c r="A118263" s="1" t="s">
        <v>41221</v>
      </c>
    </row>
    <row r="118264">
      <c r="A118264" s="1" t="s">
        <v>41222</v>
      </c>
    </row>
    <row r="118265">
      <c r="A118265" s="1" t="s">
        <v>41223</v>
      </c>
    </row>
    <row r="118266">
      <c r="A118266" s="1" t="s">
        <v>41224</v>
      </c>
    </row>
    <row r="118267">
      <c r="A118267" s="1" t="s">
        <v>41225</v>
      </c>
    </row>
    <row r="118268">
      <c r="A118268" s="3" t="str">
        <f> ; ae</f>
        <v>#ERROR!</v>
      </c>
    </row>
    <row r="118269">
      <c r="A118269" s="1" t="s">
        <v>41226</v>
      </c>
    </row>
    <row r="118270">
      <c r="A118270" s="1" t="s">
        <v>41227</v>
      </c>
    </row>
    <row r="118271">
      <c r="A118271" s="1" t="s">
        <v>41233</v>
      </c>
    </row>
    <row r="118272">
      <c r="A118272" s="1" t="s">
        <v>41229</v>
      </c>
    </row>
    <row r="118273">
      <c r="A118273" s="1" t="s">
        <v>41230</v>
      </c>
    </row>
    <row r="118274">
      <c r="A118274" s="1" t="s">
        <v>41231</v>
      </c>
    </row>
    <row r="118275">
      <c r="A118275" s="1" t="s">
        <v>41234</v>
      </c>
    </row>
    <row r="118276">
      <c r="A118276" s="1" t="s">
        <v>41235</v>
      </c>
    </row>
    <row r="118277">
      <c r="A118277" s="3" t="str">
        <f> AR SSS or ‘42</f>
        <v>#ERROR!</v>
      </c>
    </row>
    <row r="118278">
      <c r="A118278" s="1" t="s">
        <v>19513</v>
      </c>
    </row>
    <row r="118279">
      <c r="A118279" s="1" t="s">
        <v>41236</v>
      </c>
    </row>
    <row r="118280">
      <c r="A118280" s="1" t="s">
        <v>41237</v>
      </c>
    </row>
    <row r="118281">
      <c r="A118281" s="3" t="str">
        <f>e oe qi &lt;</f>
        <v>#ERROR!</v>
      </c>
    </row>
    <row r="118282">
      <c r="A118282" s="1" t="s">
        <v>41238</v>
      </c>
    </row>
    <row r="118283">
      <c r="A118283" s="3" t="str">
        <f> at(te ee</f>
        <v>#ERROR!</v>
      </c>
    </row>
    <row r="118284">
      <c r="A118284" s="1" t="s">
        <v>41239</v>
      </c>
    </row>
    <row r="118285">
      <c r="A118285" s="1" t="s">
        <v>41240</v>
      </c>
    </row>
    <row r="118286">
      <c r="A118286" s="3" t="str">
        <f/>
        <v>#ERROR!</v>
      </c>
    </row>
    <row r="118287">
      <c r="A118287" s="1" t="s">
        <v>34197</v>
      </c>
    </row>
    <row r="118288">
      <c r="A118288" s="1" t="s">
        <v>41241</v>
      </c>
    </row>
    <row r="118289">
      <c r="A118289" s="1" t="s">
        <v>41242</v>
      </c>
    </row>
    <row r="118290">
      <c r="A118290" s="1" t="s">
        <v>41243</v>
      </c>
    </row>
    <row r="118291">
      <c r="A118291" s="1" t="s">
        <v>35038</v>
      </c>
    </row>
    <row r="118292">
      <c r="A118292" s="1" t="s">
        <v>2802</v>
      </c>
    </row>
    <row r="118293">
      <c r="A118293" s="1" t="s">
        <v>41244</v>
      </c>
    </row>
    <row r="118294">
      <c r="A118294" s="1" t="s">
        <v>41245</v>
      </c>
    </row>
    <row r="118295">
      <c r="A118295" s="1" t="s">
        <v>41246</v>
      </c>
    </row>
    <row r="118296">
      <c r="A118296" s="1" t="s">
        <v>41247</v>
      </c>
    </row>
    <row r="118297">
      <c r="A118297" s="1" t="s">
        <v>41248</v>
      </c>
    </row>
    <row r="118298">
      <c r="A118298" s="1" t="s">
        <v>41249</v>
      </c>
    </row>
    <row r="118299">
      <c r="A118299" s="1" t="s">
        <v>41250</v>
      </c>
    </row>
    <row r="118300">
      <c r="A118300" s="1" t="s">
        <v>41251</v>
      </c>
    </row>
    <row r="118301">
      <c r="A118301" s="1" t="s">
        <v>41252</v>
      </c>
    </row>
    <row r="118302">
      <c r="A118302" s="1" t="s">
        <v>41253</v>
      </c>
    </row>
    <row r="118303">
      <c r="A118303" s="1" t="s">
        <v>41254</v>
      </c>
    </row>
    <row r="118304">
      <c r="A118304" s="1" t="s">
        <v>41255</v>
      </c>
    </row>
    <row r="118305">
      <c r="A118305" s="1" t="s">
        <v>41256</v>
      </c>
    </row>
    <row r="118306">
      <c r="A118306" s="1" t="s">
        <v>41257</v>
      </c>
    </row>
    <row r="118307">
      <c r="A118307" s="3" t="str">
        <f>, 38 Se _</f>
        <v>#ERROR!</v>
      </c>
    </row>
    <row r="118308">
      <c r="A118308" s="1" t="s">
        <v>41258</v>
      </c>
    </row>
    <row r="118309">
      <c r="A118309" s="1" t="s">
        <v>41259</v>
      </c>
    </row>
    <row r="118310">
      <c r="A118310" s="1" t="s">
        <v>41260</v>
      </c>
    </row>
    <row r="118311">
      <c r="A118311" s="3" t="str">
        <f> AR SSS or ‘42</f>
        <v>#ERROR!</v>
      </c>
    </row>
    <row r="118312">
      <c r="A118312" s="1" t="s">
        <v>41236</v>
      </c>
    </row>
    <row r="118313">
      <c r="A118313" s="1" t="s">
        <v>41237</v>
      </c>
    </row>
    <row r="118314">
      <c r="A118314" s="3" t="str">
        <f>e oe qi &lt;</f>
        <v>#ERROR!</v>
      </c>
    </row>
    <row r="118315">
      <c r="A118315" s="1" t="s">
        <v>41238</v>
      </c>
    </row>
    <row r="118316">
      <c r="A118316" s="3" t="str">
        <f> at(te ee</f>
        <v>#ERROR!</v>
      </c>
    </row>
    <row r="118317">
      <c r="A118317" s="1" t="s">
        <v>41239</v>
      </c>
    </row>
    <row r="118318">
      <c r="A118318" s="1" t="s">
        <v>41240</v>
      </c>
    </row>
    <row r="118319">
      <c r="A118319" s="1" t="s">
        <v>34197</v>
      </c>
    </row>
    <row r="118320">
      <c r="A118320" s="1" t="s">
        <v>41241</v>
      </c>
    </row>
    <row r="118321">
      <c r="A118321" s="1" t="s">
        <v>41242</v>
      </c>
    </row>
    <row r="118322">
      <c r="A118322" s="1" t="s">
        <v>41243</v>
      </c>
    </row>
    <row r="118323">
      <c r="A118323" s="1" t="s">
        <v>35038</v>
      </c>
    </row>
    <row r="118324">
      <c r="A118324" s="1" t="s">
        <v>41244</v>
      </c>
    </row>
    <row r="118325">
      <c r="A118325" s="1" t="s">
        <v>41245</v>
      </c>
    </row>
    <row r="118326">
      <c r="A118326" s="1" t="s">
        <v>41246</v>
      </c>
    </row>
    <row r="118327">
      <c r="A118327" s="1" t="s">
        <v>41247</v>
      </c>
    </row>
    <row r="118328">
      <c r="A118328" s="1" t="s">
        <v>41248</v>
      </c>
    </row>
    <row r="118329">
      <c r="A118329" s="1" t="s">
        <v>41249</v>
      </c>
    </row>
    <row r="118330">
      <c r="A118330" s="1" t="s">
        <v>41250</v>
      </c>
    </row>
    <row r="118331">
      <c r="A118331" s="1" t="s">
        <v>41251</v>
      </c>
    </row>
    <row r="118332">
      <c r="A118332" s="1" t="s">
        <v>41252</v>
      </c>
    </row>
    <row r="118333">
      <c r="A118333" s="1" t="s">
        <v>41253</v>
      </c>
    </row>
    <row r="118334">
      <c r="A118334" s="1" t="s">
        <v>41254</v>
      </c>
    </row>
    <row r="118335">
      <c r="A118335" s="1" t="s">
        <v>41255</v>
      </c>
    </row>
    <row r="118336">
      <c r="A118336" s="1" t="s">
        <v>41256</v>
      </c>
    </row>
    <row r="118337">
      <c r="A118337" s="1" t="s">
        <v>41257</v>
      </c>
    </row>
    <row r="118338">
      <c r="A118338" s="3" t="str">
        <f>, 38 Se _</f>
        <v>#ERROR!</v>
      </c>
    </row>
    <row r="118339">
      <c r="A118339" s="1" t="s">
        <v>41258</v>
      </c>
    </row>
    <row r="118340">
      <c r="A118340" s="1" t="s">
        <v>41261</v>
      </c>
    </row>
    <row r="118341">
      <c r="A118341" s="1" t="s">
        <v>41262</v>
      </c>
    </row>
    <row r="118342">
      <c r="A118342" s="1" t="s">
        <v>966</v>
      </c>
    </row>
    <row r="118343">
      <c r="A118343" s="1" t="s">
        <v>41263</v>
      </c>
    </row>
    <row r="118344">
      <c r="A118344" s="1" t="s">
        <v>41264</v>
      </c>
    </row>
    <row r="118345">
      <c r="A118345" s="1" t="s">
        <v>41265</v>
      </c>
    </row>
    <row r="118347">
      <c r="A118347" s="1" t="s">
        <v>41266</v>
      </c>
    </row>
    <row r="118348">
      <c r="A118348" s="1" t="s">
        <v>41267</v>
      </c>
    </row>
    <row r="118349">
      <c r="A118349" s="1" t="s">
        <v>41268</v>
      </c>
    </row>
    <row r="118350">
      <c r="A118350" s="1" t="s">
        <v>41269</v>
      </c>
    </row>
    <row r="118352">
      <c r="A118352" s="1" t="s">
        <v>41270</v>
      </c>
    </row>
    <row r="118354">
      <c r="A118354" s="1" t="s">
        <v>16179</v>
      </c>
    </row>
    <row r="118356">
      <c r="A118356" s="1" t="s">
        <v>41271</v>
      </c>
    </row>
    <row r="118357">
      <c r="A118357" s="1" t="s">
        <v>4370</v>
      </c>
    </row>
    <row r="118359">
      <c r="A118359" s="1" t="s">
        <v>41272</v>
      </c>
    </row>
    <row r="118361">
      <c r="A118361" s="1" t="s">
        <v>1208</v>
      </c>
    </row>
    <row r="118363">
      <c r="A118363" s="1" t="s">
        <v>27982</v>
      </c>
    </row>
    <row r="118365">
      <c r="A118365" s="1" t="s">
        <v>41273</v>
      </c>
    </row>
    <row r="118366">
      <c r="A118366" s="1" t="s">
        <v>977</v>
      </c>
    </row>
    <row r="118367">
      <c r="A118367" s="1" t="s">
        <v>41274</v>
      </c>
    </row>
    <row r="118369">
      <c r="A118369" s="1" t="s">
        <v>33583</v>
      </c>
    </row>
    <row r="118370">
      <c r="A118370" s="1" t="s">
        <v>10091</v>
      </c>
    </row>
    <row r="118371">
      <c r="A118371" s="1" t="s">
        <v>7815</v>
      </c>
    </row>
    <row r="118372">
      <c r="A118372" s="1" t="s">
        <v>367</v>
      </c>
    </row>
    <row r="118373">
      <c r="A118373" s="1" t="s">
        <v>41275</v>
      </c>
    </row>
    <row r="118374">
      <c r="A118374" s="1" t="s">
        <v>7815</v>
      </c>
    </row>
    <row r="118375">
      <c r="A118375" s="1">
        <v>2.0</v>
      </c>
    </row>
    <row r="118376">
      <c r="A118376" s="1" t="s">
        <v>41276</v>
      </c>
    </row>
    <row r="118377">
      <c r="A118377" s="1" t="s">
        <v>32963</v>
      </c>
    </row>
    <row r="118378">
      <c r="A118378" s="1" t="s">
        <v>17124</v>
      </c>
    </row>
    <row r="118379">
      <c r="A118379" s="1" t="s">
        <v>8659</v>
      </c>
    </row>
    <row r="118380">
      <c r="A118380" s="1" t="s">
        <v>19864</v>
      </c>
    </row>
    <row r="118382">
      <c r="A118382" s="1" t="s">
        <v>41277</v>
      </c>
    </row>
    <row r="118383">
      <c r="A118383" s="1" t="s">
        <v>41278</v>
      </c>
    </row>
    <row r="118384">
      <c r="A118384" s="1" t="s">
        <v>41279</v>
      </c>
    </row>
    <row r="118386">
      <c r="A118386" s="1" t="s">
        <v>41280</v>
      </c>
    </row>
    <row r="118388">
      <c r="A118388" s="1" t="s">
        <v>41281</v>
      </c>
    </row>
    <row r="118390">
      <c r="A118390" s="1" t="s">
        <v>41282</v>
      </c>
    </row>
    <row r="118391">
      <c r="A118391" s="1" t="s">
        <v>41283</v>
      </c>
    </row>
    <row r="118393">
      <c r="A118393" s="1" t="s">
        <v>41284</v>
      </c>
    </row>
    <row r="118395">
      <c r="A118395" s="1" t="s">
        <v>41285</v>
      </c>
    </row>
    <row r="118396">
      <c r="A118396" s="1" t="s">
        <v>41286</v>
      </c>
    </row>
    <row r="118397">
      <c r="A118397" s="1" t="s">
        <v>41287</v>
      </c>
    </row>
    <row r="118399">
      <c r="A118399" s="1" t="s">
        <v>41288</v>
      </c>
    </row>
    <row r="118400">
      <c r="A118400" s="1" t="s">
        <v>41289</v>
      </c>
    </row>
    <row r="118402">
      <c r="A118402" s="1" t="s">
        <v>41290</v>
      </c>
    </row>
    <row r="118404">
      <c r="A118404" s="1" t="s">
        <v>41291</v>
      </c>
    </row>
    <row r="118406">
      <c r="A118406" s="1" t="s">
        <v>41292</v>
      </c>
    </row>
    <row r="118408">
      <c r="A118408" s="1" t="s">
        <v>41293</v>
      </c>
    </row>
    <row r="118409">
      <c r="A118409" s="1" t="s">
        <v>41266</v>
      </c>
    </row>
    <row r="118410">
      <c r="A118410" s="1" t="s">
        <v>41267</v>
      </c>
    </row>
    <row r="118411">
      <c r="A118411" s="1" t="s">
        <v>41268</v>
      </c>
    </row>
    <row r="118412">
      <c r="A118412" s="1" t="s">
        <v>41269</v>
      </c>
    </row>
    <row r="118413">
      <c r="A118413" s="1" t="s">
        <v>41270</v>
      </c>
    </row>
    <row r="118414">
      <c r="A118414" s="1" t="s">
        <v>41271</v>
      </c>
    </row>
    <row r="118415">
      <c r="A118415" s="1" t="s">
        <v>41273</v>
      </c>
    </row>
    <row r="118416">
      <c r="A118416" s="1" t="s">
        <v>41274</v>
      </c>
    </row>
    <row r="118417">
      <c r="A118417" s="1" t="s">
        <v>41275</v>
      </c>
    </row>
    <row r="118418">
      <c r="A118418" s="1" t="s">
        <v>41276</v>
      </c>
    </row>
    <row r="118419">
      <c r="A118419" s="1" t="s">
        <v>41277</v>
      </c>
    </row>
    <row r="118420">
      <c r="A118420" s="1" t="s">
        <v>41278</v>
      </c>
    </row>
    <row r="118421">
      <c r="A118421" s="1" t="s">
        <v>41279</v>
      </c>
    </row>
    <row r="118422">
      <c r="A118422" s="1" t="s">
        <v>41280</v>
      </c>
    </row>
    <row r="118423">
      <c r="A118423" s="1" t="s">
        <v>41281</v>
      </c>
    </row>
    <row r="118424">
      <c r="A118424" s="1" t="s">
        <v>41282</v>
      </c>
    </row>
    <row r="118425">
      <c r="A118425" s="1" t="s">
        <v>41283</v>
      </c>
    </row>
    <row r="118426">
      <c r="A118426" s="1" t="s">
        <v>41284</v>
      </c>
    </row>
    <row r="118427">
      <c r="A118427" s="1" t="s">
        <v>41285</v>
      </c>
    </row>
    <row r="118428">
      <c r="A118428" s="1" t="s">
        <v>41286</v>
      </c>
    </row>
    <row r="118429">
      <c r="A118429" s="1" t="s">
        <v>41287</v>
      </c>
    </row>
    <row r="118430">
      <c r="A118430" s="1" t="s">
        <v>41288</v>
      </c>
    </row>
    <row r="118431">
      <c r="A118431" s="1" t="s">
        <v>41289</v>
      </c>
    </row>
    <row r="118432">
      <c r="A118432" s="1" t="s">
        <v>41290</v>
      </c>
    </row>
    <row r="118433">
      <c r="A118433" s="1" t="s">
        <v>41291</v>
      </c>
    </row>
    <row r="118434">
      <c r="A118434" s="1" t="s">
        <v>41294</v>
      </c>
    </row>
    <row r="118435">
      <c r="A118435" s="1" t="s">
        <v>41295</v>
      </c>
    </row>
    <row r="118437">
      <c r="A118437" s="1" t="s">
        <v>9878</v>
      </c>
    </row>
    <row r="118439">
      <c r="A118439" s="1" t="s">
        <v>9879</v>
      </c>
    </row>
    <row r="118440">
      <c r="A118440" s="1" t="s">
        <v>9880</v>
      </c>
    </row>
    <row r="118441">
      <c r="A118441" s="1" t="s">
        <v>9881</v>
      </c>
    </row>
    <row r="118442">
      <c r="A118442" s="1" t="s">
        <v>9882</v>
      </c>
    </row>
    <row r="118444">
      <c r="A118444" s="1" t="s">
        <v>9883</v>
      </c>
    </row>
    <row r="118445">
      <c r="A118445" s="1" t="s">
        <v>9884</v>
      </c>
    </row>
    <row r="118447">
      <c r="A118447" s="1" t="s">
        <v>9885</v>
      </c>
    </row>
    <row r="118449">
      <c r="A118449" s="1" t="s">
        <v>9886</v>
      </c>
    </row>
    <row r="118450">
      <c r="A118450" s="1" t="s">
        <v>9878</v>
      </c>
    </row>
    <row r="118451">
      <c r="A118451" s="1" t="s">
        <v>9879</v>
      </c>
    </row>
    <row r="118452">
      <c r="A118452" s="1" t="s">
        <v>9880</v>
      </c>
    </row>
    <row r="118453">
      <c r="A118453" s="1" t="s">
        <v>9881</v>
      </c>
    </row>
    <row r="118454">
      <c r="A118454" s="1" t="s">
        <v>9882</v>
      </c>
    </row>
    <row r="118455">
      <c r="A118455" s="1" t="s">
        <v>9887</v>
      </c>
    </row>
    <row r="118456">
      <c r="A118456" s="1" t="s">
        <v>9888</v>
      </c>
    </row>
    <row r="118457">
      <c r="A118457" s="1" t="s">
        <v>41296</v>
      </c>
    </row>
    <row r="118458">
      <c r="A118458" s="1" t="s">
        <v>966</v>
      </c>
    </row>
    <row r="118459">
      <c r="A118459" s="1" t="s">
        <v>32750</v>
      </c>
    </row>
    <row r="118460">
      <c r="A118460" s="1" t="s">
        <v>6761</v>
      </c>
    </row>
    <row r="118461">
      <c r="A118461" s="1" t="s">
        <v>41297</v>
      </c>
    </row>
    <row r="118462">
      <c r="A118462" s="1" t="s">
        <v>41298</v>
      </c>
    </row>
    <row r="118463">
      <c r="A118463" s="1" t="s">
        <v>41299</v>
      </c>
    </row>
    <row r="118464">
      <c r="A118464" s="1" t="s">
        <v>41300</v>
      </c>
    </row>
    <row r="118465">
      <c r="A118465" s="1" t="s">
        <v>19384</v>
      </c>
    </row>
    <row r="118466">
      <c r="A118466" s="1" t="s">
        <v>41301</v>
      </c>
    </row>
    <row r="118467">
      <c r="A118467" s="1" t="s">
        <v>32750</v>
      </c>
    </row>
    <row r="118468">
      <c r="A118468" s="1" t="s">
        <v>41297</v>
      </c>
    </row>
    <row r="118469">
      <c r="A118469" s="1" t="s">
        <v>41298</v>
      </c>
    </row>
    <row r="118470">
      <c r="A118470" s="1" t="s">
        <v>41299</v>
      </c>
    </row>
    <row r="118471">
      <c r="A118471" s="1" t="s">
        <v>41300</v>
      </c>
    </row>
    <row r="118472">
      <c r="A118472" s="1" t="s">
        <v>41302</v>
      </c>
    </row>
    <row r="118473">
      <c r="A118473" s="1" t="s">
        <v>41303</v>
      </c>
    </row>
    <row r="118475">
      <c r="A118475" s="1" t="s">
        <v>9890</v>
      </c>
    </row>
    <row r="118476">
      <c r="A118476" s="1" t="s">
        <v>9891</v>
      </c>
    </row>
    <row r="118477">
      <c r="A118477" s="1" t="s">
        <v>9892</v>
      </c>
    </row>
    <row r="118479">
      <c r="A118479" s="1" t="s">
        <v>9893</v>
      </c>
    </row>
    <row r="118480">
      <c r="A118480" s="1" t="s">
        <v>9894</v>
      </c>
    </row>
    <row r="118482">
      <c r="A118482" s="1" t="s">
        <v>9895</v>
      </c>
    </row>
    <row r="118484">
      <c r="A118484" s="1" t="s">
        <v>9896</v>
      </c>
    </row>
    <row r="118486">
      <c r="A118486" s="1" t="s">
        <v>9897</v>
      </c>
    </row>
    <row r="118487">
      <c r="A118487" s="1" t="s">
        <v>9898</v>
      </c>
    </row>
    <row r="118489">
      <c r="A118489" s="1" t="s">
        <v>879</v>
      </c>
    </row>
    <row r="118491">
      <c r="A118491" s="1" t="s">
        <v>3016</v>
      </c>
    </row>
    <row r="118492">
      <c r="A118492" s="1" t="s">
        <v>9899</v>
      </c>
    </row>
    <row r="118494">
      <c r="A118494" s="1" t="s">
        <v>9900</v>
      </c>
    </row>
    <row r="118495">
      <c r="A118495" s="1" t="s">
        <v>9901</v>
      </c>
    </row>
    <row r="118497">
      <c r="A118497" s="1" t="s">
        <v>9902</v>
      </c>
    </row>
    <row r="118498">
      <c r="A118498" s="1" t="s">
        <v>9903</v>
      </c>
    </row>
    <row r="118499">
      <c r="A118499" s="1" t="s">
        <v>9891</v>
      </c>
    </row>
    <row r="118500">
      <c r="A118500" s="1" t="s">
        <v>9904</v>
      </c>
    </row>
    <row r="118501">
      <c r="A118501" s="1" t="s">
        <v>9893</v>
      </c>
    </row>
    <row r="118502">
      <c r="A118502" s="1" t="s">
        <v>9894</v>
      </c>
    </row>
    <row r="118503">
      <c r="A118503" s="1" t="s">
        <v>9895</v>
      </c>
    </row>
    <row r="118504">
      <c r="A118504" s="1" t="s">
        <v>9897</v>
      </c>
    </row>
    <row r="118505">
      <c r="A118505" s="1" t="s">
        <v>9898</v>
      </c>
    </row>
    <row r="118506">
      <c r="A118506" s="1" t="s">
        <v>9899</v>
      </c>
    </row>
    <row r="118507">
      <c r="A118507" s="1" t="s">
        <v>9900</v>
      </c>
    </row>
    <row r="118508">
      <c r="A118508" s="1" t="s">
        <v>9905</v>
      </c>
    </row>
    <row r="118509">
      <c r="A118509" s="1" t="s">
        <v>41304</v>
      </c>
    </row>
    <row r="118510">
      <c r="A118510" s="1" t="s">
        <v>41305</v>
      </c>
    </row>
    <row r="118511">
      <c r="A118511" s="1" t="s">
        <v>41306</v>
      </c>
    </row>
    <row r="118512">
      <c r="A118512" s="1" t="s">
        <v>41307</v>
      </c>
    </row>
    <row r="118513">
      <c r="A118513" s="1" t="s">
        <v>41308</v>
      </c>
    </row>
    <row r="118514">
      <c r="A118514" s="1" t="s">
        <v>41309</v>
      </c>
    </row>
    <row r="118515">
      <c r="A118515" s="1" t="s">
        <v>41310</v>
      </c>
    </row>
    <row r="118516">
      <c r="A118516" s="1" t="s">
        <v>322</v>
      </c>
    </row>
    <row r="118517">
      <c r="A118517" s="1" t="s">
        <v>7809</v>
      </c>
    </row>
    <row r="118518">
      <c r="A118518" s="1" t="s">
        <v>41311</v>
      </c>
    </row>
    <row r="118519">
      <c r="A118519" s="1" t="s">
        <v>41305</v>
      </c>
    </row>
    <row r="118520">
      <c r="A118520" s="1" t="s">
        <v>41306</v>
      </c>
    </row>
    <row r="118521">
      <c r="A118521" s="1" t="s">
        <v>41307</v>
      </c>
    </row>
    <row r="118522">
      <c r="A118522" s="1" t="s">
        <v>41308</v>
      </c>
    </row>
    <row r="118523">
      <c r="A118523" s="1" t="s">
        <v>41309</v>
      </c>
    </row>
    <row r="118524">
      <c r="A118524" s="1" t="s">
        <v>41310</v>
      </c>
    </row>
    <row r="118525">
      <c r="A118525" s="1" t="s">
        <v>41312</v>
      </c>
    </row>
    <row r="118526">
      <c r="A118526" s="1" t="s">
        <v>41313</v>
      </c>
    </row>
    <row r="118527">
      <c r="A118527" s="1" t="s">
        <v>41314</v>
      </c>
    </row>
    <row r="118528">
      <c r="A118528" s="1" t="s">
        <v>41315</v>
      </c>
    </row>
    <row r="118529">
      <c r="A118529" s="1" t="s">
        <v>41316</v>
      </c>
    </row>
    <row r="118530">
      <c r="A118530" s="1" t="s">
        <v>7809</v>
      </c>
    </row>
    <row r="118531">
      <c r="A118531" s="1" t="s">
        <v>41317</v>
      </c>
    </row>
    <row r="118532">
      <c r="A118532" s="1" t="s">
        <v>41318</v>
      </c>
    </row>
    <row r="118533">
      <c r="A118533" s="1" t="s">
        <v>41319</v>
      </c>
    </row>
    <row r="118534">
      <c r="A118534" s="19">
        <v>43923.0</v>
      </c>
    </row>
    <row r="118535">
      <c r="A118535" s="1" t="s">
        <v>41320</v>
      </c>
    </row>
    <row r="118536">
      <c r="A118536" s="19">
        <v>45750.0</v>
      </c>
    </row>
    <row r="118537">
      <c r="A118537" s="1" t="s">
        <v>41321</v>
      </c>
    </row>
    <row r="118538">
      <c r="A118538" s="1" t="s">
        <v>41322</v>
      </c>
    </row>
    <row r="118539">
      <c r="A118539" s="1" t="s">
        <v>41314</v>
      </c>
    </row>
    <row r="118540">
      <c r="A118540" s="1" t="s">
        <v>41315</v>
      </c>
    </row>
    <row r="118541">
      <c r="A118541" s="1" t="s">
        <v>41316</v>
      </c>
    </row>
    <row r="118542">
      <c r="A118542" s="1" t="s">
        <v>41317</v>
      </c>
    </row>
    <row r="118543">
      <c r="A118543" s="1" t="s">
        <v>41319</v>
      </c>
    </row>
    <row r="118544">
      <c r="A118544" s="19">
        <v>43923.0</v>
      </c>
    </row>
    <row r="118545">
      <c r="A118545" s="1" t="s">
        <v>41320</v>
      </c>
    </row>
    <row r="118546">
      <c r="A118546" s="19">
        <v>45750.0</v>
      </c>
    </row>
    <row r="118547">
      <c r="A118547" s="1" t="s">
        <v>41321</v>
      </c>
    </row>
    <row r="118548">
      <c r="A118548" s="1" t="s">
        <v>41323</v>
      </c>
    </row>
    <row r="118549">
      <c r="A118549" s="1" t="s">
        <v>41324</v>
      </c>
    </row>
    <row r="118550">
      <c r="A118550" s="3" t="str">
        <f> “| mo 31 ENT Ne</f>
        <v>#ERROR!</v>
      </c>
    </row>
    <row r="118551">
      <c r="A118551" s="1" t="s">
        <v>41325</v>
      </c>
    </row>
    <row r="118552">
      <c r="A118552" s="3" t="str">
        <f> “| mo 31 ENT Ne</f>
        <v>#ERROR!</v>
      </c>
    </row>
    <row r="118553">
      <c r="A118553" s="1" t="s">
        <v>41326</v>
      </c>
    </row>
    <row r="118554">
      <c r="A118554" s="1" t="s">
        <v>41327</v>
      </c>
    </row>
    <row r="118555">
      <c r="A118555" s="1" t="s">
        <v>41328</v>
      </c>
    </row>
    <row r="118556">
      <c r="A118556" s="1" t="s">
        <v>41329</v>
      </c>
    </row>
    <row r="118557">
      <c r="A118557" s="1" t="s">
        <v>41330</v>
      </c>
    </row>
    <row r="118558">
      <c r="A118558" s="1" t="s">
        <v>41331</v>
      </c>
    </row>
    <row r="118559">
      <c r="A118559" s="1" t="s">
        <v>41332</v>
      </c>
    </row>
    <row r="118560">
      <c r="A118560" s="1" t="s">
        <v>41333</v>
      </c>
    </row>
    <row r="118561">
      <c r="A118561" s="1" t="s">
        <v>41334</v>
      </c>
    </row>
    <row r="118562">
      <c r="A118562" s="1" t="s">
        <v>41335</v>
      </c>
    </row>
    <row r="118563">
      <c r="A118563" s="1" t="s">
        <v>41336</v>
      </c>
    </row>
    <row r="118564">
      <c r="A118564" s="1" t="s">
        <v>41337</v>
      </c>
    </row>
    <row r="118565">
      <c r="A118565" s="1" t="s">
        <v>41338</v>
      </c>
    </row>
    <row r="118566">
      <c r="A118566" s="1" t="s">
        <v>41339</v>
      </c>
    </row>
    <row r="118567">
      <c r="A118567" s="1" t="s">
        <v>41340</v>
      </c>
    </row>
    <row r="118568">
      <c r="A118568" s="1" t="s">
        <v>41341</v>
      </c>
    </row>
    <row r="118569">
      <c r="A118569" s="1" t="s">
        <v>186</v>
      </c>
    </row>
    <row r="118570">
      <c r="A118570" s="1" t="s">
        <v>41342</v>
      </c>
    </row>
    <row r="118571">
      <c r="A118571" s="1" t="s">
        <v>41343</v>
      </c>
    </row>
    <row r="118572">
      <c r="A118572" s="1" t="s">
        <v>41329</v>
      </c>
    </row>
    <row r="118573">
      <c r="A118573" s="1" t="s">
        <v>41330</v>
      </c>
    </row>
    <row r="118574">
      <c r="A118574" s="1" t="s">
        <v>41331</v>
      </c>
    </row>
    <row r="118575">
      <c r="A118575" s="1" t="s">
        <v>41332</v>
      </c>
    </row>
    <row r="118576">
      <c r="A118576" s="1" t="s">
        <v>41333</v>
      </c>
    </row>
    <row r="118577">
      <c r="A118577" s="1" t="s">
        <v>41334</v>
      </c>
    </row>
    <row r="118578">
      <c r="A118578" s="1" t="s">
        <v>41335</v>
      </c>
    </row>
    <row r="118579">
      <c r="A118579" s="1" t="s">
        <v>41336</v>
      </c>
    </row>
    <row r="118580">
      <c r="A118580" s="1" t="s">
        <v>41337</v>
      </c>
    </row>
    <row r="118581">
      <c r="A118581" s="1" t="s">
        <v>41338</v>
      </c>
    </row>
    <row r="118582">
      <c r="A118582" s="1" t="s">
        <v>41340</v>
      </c>
    </row>
    <row r="118583">
      <c r="A118583" s="1" t="s">
        <v>41341</v>
      </c>
    </row>
    <row r="118584">
      <c r="A118584" s="1" t="s">
        <v>41344</v>
      </c>
    </row>
    <row r="118585">
      <c r="A118585" s="1" t="s">
        <v>41345</v>
      </c>
    </row>
    <row r="118586">
      <c r="A118586" s="1" t="s">
        <v>41346</v>
      </c>
    </row>
    <row r="118587">
      <c r="A118587" s="1" t="s">
        <v>1208</v>
      </c>
    </row>
    <row r="118588">
      <c r="A118588" s="1" t="s">
        <v>41347</v>
      </c>
    </row>
    <row r="118589">
      <c r="A118589" s="1" t="s">
        <v>41348</v>
      </c>
    </row>
    <row r="118590">
      <c r="A118590" s="1" t="s">
        <v>15611</v>
      </c>
    </row>
    <row r="118591">
      <c r="A118591" s="1" t="s">
        <v>41349</v>
      </c>
    </row>
    <row r="118592">
      <c r="A118592" s="1" t="s">
        <v>41350</v>
      </c>
    </row>
    <row r="118593">
      <c r="A118593" s="1" t="s">
        <v>8688</v>
      </c>
    </row>
    <row r="118594">
      <c r="A118594" s="1" t="s">
        <v>41351</v>
      </c>
    </row>
    <row r="118595">
      <c r="A118595" s="1">
        <v>4.0</v>
      </c>
    </row>
    <row r="118596">
      <c r="A118596" s="1" t="s">
        <v>10508</v>
      </c>
    </row>
    <row r="118597">
      <c r="A118597" s="1" t="s">
        <v>41352</v>
      </c>
    </row>
    <row r="118598">
      <c r="A118598" s="1" t="s">
        <v>41353</v>
      </c>
    </row>
    <row r="118599">
      <c r="A118599" s="1">
        <v>5.0</v>
      </c>
    </row>
    <row r="118600">
      <c r="A118600" s="1" t="s">
        <v>7819</v>
      </c>
    </row>
    <row r="118601">
      <c r="A118601" s="1">
        <v>4.0</v>
      </c>
    </row>
    <row r="118602">
      <c r="A118602" s="1" t="s">
        <v>7377</v>
      </c>
    </row>
    <row r="118603">
      <c r="A118603" s="1" t="s">
        <v>41354</v>
      </c>
    </row>
    <row r="118604">
      <c r="A118604" s="1" t="s">
        <v>41348</v>
      </c>
    </row>
    <row r="118605">
      <c r="A118605" s="1" t="s">
        <v>41349</v>
      </c>
    </row>
    <row r="118606">
      <c r="A118606" s="1" t="s">
        <v>41350</v>
      </c>
    </row>
    <row r="118607">
      <c r="A118607" s="1" t="s">
        <v>41352</v>
      </c>
    </row>
    <row r="118608">
      <c r="A118608" s="1" t="s">
        <v>41353</v>
      </c>
    </row>
    <row r="118609">
      <c r="A118609" s="1" t="s">
        <v>41355</v>
      </c>
    </row>
    <row r="118610">
      <c r="A118610" s="1" t="s">
        <v>41356</v>
      </c>
    </row>
    <row r="118612">
      <c r="A118612" s="1" t="s">
        <v>41357</v>
      </c>
    </row>
    <row r="118613">
      <c r="A118613" s="1" t="s">
        <v>41358</v>
      </c>
    </row>
    <row r="118615">
      <c r="A118615" s="1" t="s">
        <v>41359</v>
      </c>
    </row>
    <row r="118617">
      <c r="A118617" s="1" t="s">
        <v>41360</v>
      </c>
    </row>
    <row r="118618">
      <c r="A118618" s="1" t="s">
        <v>41361</v>
      </c>
    </row>
    <row r="118620">
      <c r="A118620" s="1" t="s">
        <v>41362</v>
      </c>
    </row>
    <row r="118622">
      <c r="A118622" s="1" t="s">
        <v>41363</v>
      </c>
    </row>
    <row r="118623">
      <c r="A118623" s="1" t="s">
        <v>41364</v>
      </c>
    </row>
    <row r="118624">
      <c r="A118624" s="1" t="s">
        <v>41365</v>
      </c>
    </row>
    <row r="118626">
      <c r="A118626" s="1" t="s">
        <v>41362</v>
      </c>
    </row>
    <row r="118628">
      <c r="A118628" s="1" t="s">
        <v>41366</v>
      </c>
    </row>
    <row r="118629">
      <c r="A118629" s="1" t="s">
        <v>41367</v>
      </c>
    </row>
    <row r="118630">
      <c r="A118630" s="1" t="s">
        <v>41368</v>
      </c>
    </row>
    <row r="118632">
      <c r="A118632" s="1" t="s">
        <v>41362</v>
      </c>
    </row>
    <row r="118634">
      <c r="A118634" s="1" t="s">
        <v>41369</v>
      </c>
    </row>
    <row r="118635">
      <c r="A118635" s="1" t="s">
        <v>41370</v>
      </c>
    </row>
    <row r="118636">
      <c r="A118636" s="1" t="s">
        <v>41371</v>
      </c>
    </row>
    <row r="118638">
      <c r="A118638" s="1" t="s">
        <v>41362</v>
      </c>
    </row>
    <row r="118640">
      <c r="A118640" s="1" t="s">
        <v>41372</v>
      </c>
    </row>
    <row r="118641">
      <c r="A118641" s="1" t="s">
        <v>41373</v>
      </c>
    </row>
    <row r="118642">
      <c r="A118642" s="1" t="s">
        <v>41374</v>
      </c>
    </row>
    <row r="118643">
      <c r="A118643" s="1" t="s">
        <v>41375</v>
      </c>
    </row>
    <row r="118644">
      <c r="A118644" s="1" t="s">
        <v>41357</v>
      </c>
    </row>
    <row r="118645">
      <c r="A118645" s="1" t="s">
        <v>41358</v>
      </c>
    </row>
    <row r="118646">
      <c r="A118646" s="1" t="s">
        <v>41359</v>
      </c>
    </row>
    <row r="118647">
      <c r="A118647" s="1" t="s">
        <v>41360</v>
      </c>
    </row>
    <row r="118648">
      <c r="A118648" s="1" t="s">
        <v>41361</v>
      </c>
    </row>
    <row r="118649">
      <c r="A118649" s="1" t="s">
        <v>41362</v>
      </c>
    </row>
    <row r="118650">
      <c r="A118650" s="1" t="s">
        <v>41363</v>
      </c>
    </row>
    <row r="118651">
      <c r="A118651" s="1" t="s">
        <v>41364</v>
      </c>
    </row>
    <row r="118652">
      <c r="A118652" s="1" t="s">
        <v>41365</v>
      </c>
    </row>
    <row r="118653">
      <c r="A118653" s="1" t="s">
        <v>41362</v>
      </c>
    </row>
    <row r="118654">
      <c r="A118654" s="1" t="s">
        <v>41366</v>
      </c>
    </row>
    <row r="118655">
      <c r="A118655" s="1" t="s">
        <v>41367</v>
      </c>
    </row>
    <row r="118656">
      <c r="A118656" s="1" t="s">
        <v>41368</v>
      </c>
    </row>
    <row r="118657">
      <c r="A118657" s="1" t="s">
        <v>41362</v>
      </c>
    </row>
    <row r="118658">
      <c r="A118658" s="1" t="s">
        <v>41369</v>
      </c>
    </row>
    <row r="118659">
      <c r="A118659" s="1" t="s">
        <v>41370</v>
      </c>
    </row>
    <row r="118660">
      <c r="A118660" s="1" t="s">
        <v>41371</v>
      </c>
    </row>
    <row r="118661">
      <c r="A118661" s="1" t="s">
        <v>41362</v>
      </c>
    </row>
    <row r="118662">
      <c r="A118662" s="1" t="s">
        <v>41372</v>
      </c>
    </row>
    <row r="118663">
      <c r="A118663" s="1" t="s">
        <v>41373</v>
      </c>
    </row>
    <row r="118664">
      <c r="A118664" s="1" t="s">
        <v>41376</v>
      </c>
    </row>
    <row r="118665">
      <c r="A118665" s="1" t="s">
        <v>41377</v>
      </c>
    </row>
    <row r="118666">
      <c r="A118666" s="1" t="s">
        <v>41378</v>
      </c>
    </row>
    <row r="118668">
      <c r="A118668" s="1" t="s">
        <v>41362</v>
      </c>
    </row>
    <row r="118670">
      <c r="A118670" s="1" t="s">
        <v>41379</v>
      </c>
    </row>
    <row r="118671">
      <c r="A118671" s="1" t="s">
        <v>41380</v>
      </c>
    </row>
    <row r="118672">
      <c r="A118672" s="1" t="s">
        <v>41381</v>
      </c>
    </row>
    <row r="118674">
      <c r="A118674" s="1" t="s">
        <v>41362</v>
      </c>
    </row>
    <row r="118676">
      <c r="A118676" s="1" t="s">
        <v>41382</v>
      </c>
    </row>
    <row r="118677">
      <c r="A118677" s="1" t="s">
        <v>41383</v>
      </c>
    </row>
    <row r="118678">
      <c r="A118678" s="1" t="s">
        <v>41384</v>
      </c>
    </row>
    <row r="118680">
      <c r="A118680" s="1" t="s">
        <v>41385</v>
      </c>
    </row>
    <row r="118682">
      <c r="A118682" s="1" t="s">
        <v>41386</v>
      </c>
    </row>
    <row r="118683">
      <c r="A118683" s="1" t="s">
        <v>41387</v>
      </c>
    </row>
    <row r="118684">
      <c r="A118684" s="1" t="s">
        <v>41388</v>
      </c>
    </row>
    <row r="118686">
      <c r="A118686" s="1" t="s">
        <v>41385</v>
      </c>
    </row>
    <row r="118688">
      <c r="A118688" s="1" t="s">
        <v>41389</v>
      </c>
    </row>
    <row r="118689">
      <c r="A118689" s="1" t="s">
        <v>41390</v>
      </c>
    </row>
    <row r="118691">
      <c r="A118691" s="1" t="s">
        <v>41391</v>
      </c>
    </row>
    <row r="118693">
      <c r="A118693" s="1" t="s">
        <v>41392</v>
      </c>
    </row>
    <row r="118694">
      <c r="A118694" s="1" t="s">
        <v>41378</v>
      </c>
    </row>
    <row r="118695">
      <c r="A118695" s="1" t="s">
        <v>41362</v>
      </c>
    </row>
    <row r="118696">
      <c r="A118696" s="1" t="s">
        <v>41379</v>
      </c>
    </row>
    <row r="118697">
      <c r="A118697" s="1" t="s">
        <v>41380</v>
      </c>
    </row>
    <row r="118698">
      <c r="A118698" s="1" t="s">
        <v>41381</v>
      </c>
    </row>
    <row r="118699">
      <c r="A118699" s="1" t="s">
        <v>41362</v>
      </c>
    </row>
    <row r="118700">
      <c r="A118700" s="1" t="s">
        <v>41382</v>
      </c>
    </row>
    <row r="118701">
      <c r="A118701" s="1" t="s">
        <v>41383</v>
      </c>
    </row>
    <row r="118702">
      <c r="A118702" s="1" t="s">
        <v>41384</v>
      </c>
    </row>
    <row r="118703">
      <c r="A118703" s="1" t="s">
        <v>41385</v>
      </c>
    </row>
    <row r="118704">
      <c r="A118704" s="1" t="s">
        <v>41386</v>
      </c>
    </row>
    <row r="118705">
      <c r="A118705" s="1" t="s">
        <v>41387</v>
      </c>
    </row>
    <row r="118706">
      <c r="A118706" s="1" t="s">
        <v>41388</v>
      </c>
    </row>
    <row r="118707">
      <c r="A118707" s="1" t="s">
        <v>41385</v>
      </c>
    </row>
    <row r="118708">
      <c r="A118708" s="1" t="s">
        <v>41389</v>
      </c>
    </row>
    <row r="118709">
      <c r="A118709" s="1" t="s">
        <v>41390</v>
      </c>
    </row>
    <row r="118710">
      <c r="A118710" s="1" t="s">
        <v>41393</v>
      </c>
    </row>
    <row r="118711">
      <c r="A118711" s="1" t="s">
        <v>41394</v>
      </c>
    </row>
    <row r="118713">
      <c r="A118713" s="1" t="s">
        <v>9907</v>
      </c>
    </row>
    <row r="118715">
      <c r="A118715" s="1" t="s">
        <v>9908</v>
      </c>
    </row>
    <row r="118716">
      <c r="A118716" s="1" t="s">
        <v>9909</v>
      </c>
    </row>
    <row r="118717">
      <c r="A118717" s="1" t="s">
        <v>9910</v>
      </c>
    </row>
    <row r="118719">
      <c r="A118719" s="1" t="s">
        <v>9911</v>
      </c>
    </row>
    <row r="118720">
      <c r="A118720" s="1" t="s">
        <v>9912</v>
      </c>
    </row>
    <row r="118722">
      <c r="A118722" s="1" t="s">
        <v>9913</v>
      </c>
    </row>
    <row r="118724">
      <c r="A118724" s="1" t="s">
        <v>9914</v>
      </c>
    </row>
    <row r="118725">
      <c r="A118725" s="1" t="s">
        <v>9915</v>
      </c>
    </row>
    <row r="118727">
      <c r="A118727" s="1" t="s">
        <v>9916</v>
      </c>
    </row>
    <row r="118728">
      <c r="A118728" s="1" t="s">
        <v>9917</v>
      </c>
    </row>
    <row r="118730">
      <c r="A118730" s="1" t="s">
        <v>9918</v>
      </c>
    </row>
    <row r="118731">
      <c r="A118731" s="1" t="s">
        <v>9913</v>
      </c>
    </row>
    <row r="118733">
      <c r="A118733" s="1" t="s">
        <v>9919</v>
      </c>
    </row>
    <row r="118735">
      <c r="A118735" s="1" t="s">
        <v>9915</v>
      </c>
    </row>
    <row r="118736">
      <c r="A118736" s="1" t="s">
        <v>9920</v>
      </c>
    </row>
    <row r="118738">
      <c r="A118738" s="1" t="s">
        <v>9913</v>
      </c>
    </row>
    <row r="118740">
      <c r="A118740" s="1" t="s">
        <v>9921</v>
      </c>
    </row>
    <row r="118742">
      <c r="A118742" s="1" t="s">
        <v>9922</v>
      </c>
    </row>
    <row r="118744">
      <c r="A118744" s="1" t="s">
        <v>9923</v>
      </c>
    </row>
    <row r="118745">
      <c r="A118745" s="1" t="s">
        <v>9924</v>
      </c>
    </row>
    <row r="118746">
      <c r="A118746" s="1" t="s">
        <v>9907</v>
      </c>
    </row>
    <row r="118747">
      <c r="A118747" s="1" t="s">
        <v>9908</v>
      </c>
    </row>
    <row r="118748">
      <c r="A118748" s="1" t="s">
        <v>9909</v>
      </c>
    </row>
    <row r="118749">
      <c r="A118749" s="1" t="s">
        <v>9910</v>
      </c>
    </row>
    <row r="118750">
      <c r="A118750" s="1" t="s">
        <v>9911</v>
      </c>
    </row>
    <row r="118751">
      <c r="A118751" s="1" t="s">
        <v>9912</v>
      </c>
    </row>
    <row r="118752">
      <c r="A118752" s="1" t="s">
        <v>9913</v>
      </c>
    </row>
    <row r="118753">
      <c r="A118753" s="1" t="s">
        <v>9914</v>
      </c>
    </row>
    <row r="118754">
      <c r="A118754" s="1" t="s">
        <v>9915</v>
      </c>
    </row>
    <row r="118755">
      <c r="A118755" s="1" t="s">
        <v>9916</v>
      </c>
    </row>
    <row r="118756">
      <c r="A118756" s="1" t="s">
        <v>9917</v>
      </c>
    </row>
    <row r="118757">
      <c r="A118757" s="1" t="s">
        <v>9918</v>
      </c>
    </row>
    <row r="118758">
      <c r="A118758" s="1" t="s">
        <v>9913</v>
      </c>
    </row>
    <row r="118759">
      <c r="A118759" s="1" t="s">
        <v>9919</v>
      </c>
    </row>
    <row r="118760">
      <c r="A118760" s="1" t="s">
        <v>9915</v>
      </c>
    </row>
    <row r="118761">
      <c r="A118761" s="1" t="s">
        <v>9920</v>
      </c>
    </row>
    <row r="118762">
      <c r="A118762" s="1" t="s">
        <v>9913</v>
      </c>
    </row>
    <row r="118763">
      <c r="A118763" s="1" t="s">
        <v>9921</v>
      </c>
    </row>
    <row r="118764">
      <c r="A118764" s="1" t="s">
        <v>9922</v>
      </c>
    </row>
    <row r="118765">
      <c r="A118765" s="1" t="s">
        <v>9925</v>
      </c>
    </row>
    <row r="118766">
      <c r="A118766" s="1" t="s">
        <v>41395</v>
      </c>
    </row>
    <row r="118768">
      <c r="A118768" s="1" t="s">
        <v>41396</v>
      </c>
    </row>
    <row r="118769">
      <c r="A118769" s="1" t="s">
        <v>41397</v>
      </c>
    </row>
    <row r="118771">
      <c r="A118771" s="1" t="s">
        <v>41398</v>
      </c>
    </row>
    <row r="118773">
      <c r="A118773" s="1" t="s">
        <v>41399</v>
      </c>
    </row>
    <row r="118774">
      <c r="A118774" s="1" t="s">
        <v>41400</v>
      </c>
    </row>
    <row r="118776">
      <c r="A118776" s="1" t="s">
        <v>41401</v>
      </c>
    </row>
    <row r="118778">
      <c r="A118778" s="1" t="s">
        <v>41402</v>
      </c>
    </row>
    <row r="118779">
      <c r="A118779" s="1" t="s">
        <v>41403</v>
      </c>
    </row>
    <row r="118780">
      <c r="A118780" s="1" t="s">
        <v>41404</v>
      </c>
    </row>
    <row r="118782">
      <c r="A118782" s="1" t="s">
        <v>41405</v>
      </c>
    </row>
    <row r="118784">
      <c r="A118784" s="1" t="s">
        <v>41402</v>
      </c>
    </row>
    <row r="118786">
      <c r="A118786" s="1" t="s">
        <v>41403</v>
      </c>
    </row>
    <row r="118787">
      <c r="A118787" s="1" t="s">
        <v>41404</v>
      </c>
    </row>
    <row r="118789">
      <c r="A118789" s="1" t="s">
        <v>41406</v>
      </c>
    </row>
    <row r="118790">
      <c r="A118790" s="1" t="s">
        <v>41396</v>
      </c>
    </row>
    <row r="118791">
      <c r="A118791" s="1" t="s">
        <v>41397</v>
      </c>
    </row>
    <row r="118792">
      <c r="A118792" s="1" t="s">
        <v>41398</v>
      </c>
    </row>
    <row r="118793">
      <c r="A118793" s="1" t="s">
        <v>41399</v>
      </c>
    </row>
    <row r="118794">
      <c r="A118794" s="1" t="s">
        <v>41400</v>
      </c>
    </row>
    <row r="118795">
      <c r="A118795" s="1" t="s">
        <v>41401</v>
      </c>
    </row>
    <row r="118796">
      <c r="A118796" s="1" t="s">
        <v>41402</v>
      </c>
    </row>
    <row r="118797">
      <c r="A118797" s="1" t="s">
        <v>41403</v>
      </c>
    </row>
    <row r="118798">
      <c r="A118798" s="1" t="s">
        <v>41404</v>
      </c>
    </row>
    <row r="118799">
      <c r="A118799" s="1" t="s">
        <v>41405</v>
      </c>
    </row>
    <row r="118800">
      <c r="A118800" s="1" t="s">
        <v>41402</v>
      </c>
    </row>
    <row r="118801">
      <c r="A118801" s="1" t="s">
        <v>41403</v>
      </c>
    </row>
    <row r="118802">
      <c r="A118802" s="1" t="s">
        <v>41407</v>
      </c>
    </row>
    <row r="118803">
      <c r="A118803" s="1" t="s">
        <v>41408</v>
      </c>
    </row>
    <row r="118805">
      <c r="A118805" s="1" t="s">
        <v>41409</v>
      </c>
    </row>
    <row r="118806">
      <c r="A118806" s="1" t="s">
        <v>41410</v>
      </c>
    </row>
    <row r="118807">
      <c r="A118807" s="1" t="s">
        <v>41411</v>
      </c>
    </row>
    <row r="118808">
      <c r="A118808" s="1" t="s">
        <v>41412</v>
      </c>
    </row>
    <row r="118809">
      <c r="A118809" s="1" t="s">
        <v>41413</v>
      </c>
    </row>
    <row r="118810">
      <c r="A118810" s="1" t="s">
        <v>41414</v>
      </c>
    </row>
    <row r="118811">
      <c r="A118811" s="1" t="s">
        <v>41415</v>
      </c>
    </row>
    <row r="118812">
      <c r="A118812" s="1" t="s">
        <v>41416</v>
      </c>
    </row>
    <row r="118813">
      <c r="A118813" s="1" t="s">
        <v>41417</v>
      </c>
    </row>
    <row r="118815">
      <c r="A118815" s="1" t="s">
        <v>41418</v>
      </c>
    </row>
    <row r="118816">
      <c r="A118816" s="1" t="s">
        <v>41419</v>
      </c>
    </row>
    <row r="118817">
      <c r="A118817" s="1" t="s">
        <v>41420</v>
      </c>
    </row>
    <row r="118818">
      <c r="A118818" s="1" t="s">
        <v>41421</v>
      </c>
    </row>
    <row r="118819">
      <c r="A118819" s="1" t="s">
        <v>41422</v>
      </c>
    </row>
    <row r="118820">
      <c r="A118820" s="1" t="s">
        <v>41423</v>
      </c>
    </row>
    <row r="118821">
      <c r="A118821" s="1" t="s">
        <v>41424</v>
      </c>
    </row>
    <row r="118822">
      <c r="A118822" s="1" t="s">
        <v>41425</v>
      </c>
    </row>
    <row r="118824">
      <c r="A118824" s="1" t="s">
        <v>41426</v>
      </c>
    </row>
    <row r="118825">
      <c r="A118825" s="1" t="s">
        <v>41427</v>
      </c>
    </row>
    <row r="118827">
      <c r="A118827" s="1" t="s">
        <v>41428</v>
      </c>
    </row>
    <row r="118828">
      <c r="A118828" s="1" t="s">
        <v>41429</v>
      </c>
    </row>
    <row r="118829">
      <c r="A118829" s="1" t="s">
        <v>41430</v>
      </c>
    </row>
    <row r="118831">
      <c r="A118831" s="1" t="s">
        <v>41431</v>
      </c>
    </row>
    <row r="118832">
      <c r="A118832" s="1" t="s">
        <v>41409</v>
      </c>
    </row>
    <row r="118833">
      <c r="A118833" s="1" t="s">
        <v>41410</v>
      </c>
    </row>
    <row r="118834">
      <c r="A118834" s="1" t="s">
        <v>41411</v>
      </c>
    </row>
    <row r="118835">
      <c r="A118835" s="1" t="s">
        <v>41412</v>
      </c>
    </row>
    <row r="118836">
      <c r="A118836" s="1" t="s">
        <v>41413</v>
      </c>
    </row>
    <row r="118837">
      <c r="A118837" s="1" t="s">
        <v>41414</v>
      </c>
    </row>
    <row r="118838">
      <c r="A118838" s="1" t="s">
        <v>41415</v>
      </c>
    </row>
    <row r="118839">
      <c r="A118839" s="1" t="s">
        <v>41416</v>
      </c>
    </row>
    <row r="118840">
      <c r="A118840" s="1" t="s">
        <v>41417</v>
      </c>
    </row>
    <row r="118841">
      <c r="A118841" s="1" t="s">
        <v>41418</v>
      </c>
    </row>
    <row r="118842">
      <c r="A118842" s="1" t="s">
        <v>41419</v>
      </c>
    </row>
    <row r="118843">
      <c r="A118843" s="1" t="s">
        <v>41420</v>
      </c>
    </row>
    <row r="118844">
      <c r="A118844" s="1" t="s">
        <v>41421</v>
      </c>
    </row>
    <row r="118845">
      <c r="A118845" s="1" t="s">
        <v>41422</v>
      </c>
    </row>
    <row r="118846">
      <c r="A118846" s="1" t="s">
        <v>41423</v>
      </c>
    </row>
    <row r="118847">
      <c r="A118847" s="1" t="s">
        <v>41424</v>
      </c>
    </row>
    <row r="118848">
      <c r="A118848" s="1" t="s">
        <v>41425</v>
      </c>
    </row>
    <row r="118849">
      <c r="A118849" s="1" t="s">
        <v>41426</v>
      </c>
    </row>
    <row r="118850">
      <c r="A118850" s="1" t="s">
        <v>41427</v>
      </c>
    </row>
    <row r="118851">
      <c r="A118851" s="1" t="s">
        <v>41428</v>
      </c>
    </row>
    <row r="118852">
      <c r="A118852" s="1" t="s">
        <v>41429</v>
      </c>
    </row>
    <row r="118853">
      <c r="A118853" s="1" t="s">
        <v>41432</v>
      </c>
    </row>
    <row r="118854">
      <c r="A118854" s="1" t="s">
        <v>41433</v>
      </c>
    </row>
    <row r="118855">
      <c r="A118855" s="1" t="s">
        <v>41434</v>
      </c>
    </row>
    <row r="118856">
      <c r="A118856" s="1" t="s">
        <v>41435</v>
      </c>
    </row>
    <row r="118857">
      <c r="A118857" s="1" t="s">
        <v>41436</v>
      </c>
    </row>
    <row r="118858">
      <c r="A118858" s="1" t="s">
        <v>41437</v>
      </c>
    </row>
    <row r="118859">
      <c r="A118859" s="1" t="s">
        <v>41438</v>
      </c>
    </row>
    <row r="118860">
      <c r="A118860" s="1" t="s">
        <v>41439</v>
      </c>
    </row>
    <row r="118861">
      <c r="A118861" s="1" t="s">
        <v>41440</v>
      </c>
    </row>
    <row r="118862">
      <c r="A118862" s="1" t="s">
        <v>41441</v>
      </c>
    </row>
    <row r="118863">
      <c r="A118863" s="1" t="s">
        <v>41442</v>
      </c>
    </row>
    <row r="118864">
      <c r="A118864" s="1" t="s">
        <v>41443</v>
      </c>
    </row>
    <row r="118865">
      <c r="A118865" s="1" t="s">
        <v>41434</v>
      </c>
    </row>
    <row r="118866">
      <c r="A118866" s="1" t="s">
        <v>41435</v>
      </c>
    </row>
    <row r="118867">
      <c r="A118867" s="1" t="s">
        <v>41436</v>
      </c>
    </row>
    <row r="118868">
      <c r="A118868" s="1" t="s">
        <v>41437</v>
      </c>
    </row>
    <row r="118869">
      <c r="A118869" s="1" t="s">
        <v>41438</v>
      </c>
    </row>
    <row r="118870">
      <c r="A118870" s="1" t="s">
        <v>41439</v>
      </c>
    </row>
    <row r="118871">
      <c r="A118871" s="1" t="s">
        <v>41440</v>
      </c>
    </row>
    <row r="118872">
      <c r="A118872" s="1" t="s">
        <v>41441</v>
      </c>
    </row>
    <row r="118873">
      <c r="A118873" s="1" t="s">
        <v>41444</v>
      </c>
    </row>
    <row r="118874">
      <c r="A118874" s="1" t="s">
        <v>41445</v>
      </c>
    </row>
    <row r="118875">
      <c r="A118875" s="1" t="s">
        <v>41446</v>
      </c>
    </row>
    <row r="118876">
      <c r="A118876" s="1" t="s">
        <v>41447</v>
      </c>
    </row>
    <row r="118877">
      <c r="A118877" s="1" t="s">
        <v>41448</v>
      </c>
    </row>
    <row r="118878">
      <c r="A118878" s="1" t="s">
        <v>41449</v>
      </c>
    </row>
    <row r="118879">
      <c r="A118879" s="1" t="s">
        <v>41450</v>
      </c>
    </row>
    <row r="118880">
      <c r="A118880" s="1" t="s">
        <v>41451</v>
      </c>
    </row>
    <row r="118881">
      <c r="A118881" s="1" t="s">
        <v>41452</v>
      </c>
    </row>
    <row r="118882">
      <c r="A118882" s="1" t="s">
        <v>41446</v>
      </c>
    </row>
    <row r="118883">
      <c r="A118883" s="1" t="s">
        <v>41447</v>
      </c>
    </row>
    <row r="118884">
      <c r="A118884" s="1" t="s">
        <v>41448</v>
      </c>
    </row>
    <row r="118885">
      <c r="A118885" s="1" t="s">
        <v>41449</v>
      </c>
    </row>
    <row r="118886">
      <c r="A118886" s="1" t="s">
        <v>41450</v>
      </c>
    </row>
    <row r="118887">
      <c r="A118887" s="1" t="s">
        <v>41451</v>
      </c>
    </row>
    <row r="118888">
      <c r="A118888" s="1" t="s">
        <v>41453</v>
      </c>
    </row>
    <row r="118889">
      <c r="A118889" s="1" t="s">
        <v>41454</v>
      </c>
    </row>
    <row r="118890">
      <c r="A118890" s="1" t="s">
        <v>41455</v>
      </c>
    </row>
    <row r="118891">
      <c r="A118891" s="1" t="s">
        <v>41456</v>
      </c>
    </row>
    <row r="118892">
      <c r="A118892" s="1" t="s">
        <v>41457</v>
      </c>
    </row>
    <row r="118893">
      <c r="A118893" s="1" t="s">
        <v>41458</v>
      </c>
    </row>
    <row r="118894">
      <c r="A118894" s="1" t="s">
        <v>41459</v>
      </c>
    </row>
    <row r="118895">
      <c r="A118895" s="1" t="s">
        <v>8957</v>
      </c>
    </row>
    <row r="118896">
      <c r="A118896" s="1" t="s">
        <v>41460</v>
      </c>
    </row>
    <row r="118897">
      <c r="A118897" s="1" t="s">
        <v>4606</v>
      </c>
    </row>
    <row r="118898">
      <c r="A118898" s="1" t="s">
        <v>41461</v>
      </c>
    </row>
    <row r="118899">
      <c r="A118899" s="1" t="s">
        <v>41460</v>
      </c>
    </row>
    <row r="118900">
      <c r="A118900" s="1" t="s">
        <v>41462</v>
      </c>
    </row>
    <row r="118901">
      <c r="A118901" s="1" t="s">
        <v>41463</v>
      </c>
    </row>
    <row r="118902">
      <c r="A118902" s="1" t="s">
        <v>41464</v>
      </c>
    </row>
    <row r="118903">
      <c r="A118903" s="1" t="s">
        <v>41465</v>
      </c>
    </row>
    <row r="118904">
      <c r="A118904" s="1" t="s">
        <v>41466</v>
      </c>
    </row>
    <row r="118905">
      <c r="A118905" s="1" t="s">
        <v>1858</v>
      </c>
    </row>
    <row r="118906">
      <c r="A118906" s="1">
        <v>4.0</v>
      </c>
    </row>
    <row r="118907">
      <c r="A118907" s="1" t="s">
        <v>41467</v>
      </c>
    </row>
    <row r="118908">
      <c r="A118908" s="1" t="s">
        <v>41468</v>
      </c>
    </row>
    <row r="118909">
      <c r="A118909" s="1" t="s">
        <v>1918</v>
      </c>
    </row>
    <row r="118910">
      <c r="A118910" s="1" t="s">
        <v>17424</v>
      </c>
    </row>
    <row r="118911">
      <c r="A118911" s="1" t="s">
        <v>41469</v>
      </c>
    </row>
    <row r="118912">
      <c r="A118912" s="1" t="s">
        <v>41470</v>
      </c>
    </row>
    <row r="118913">
      <c r="A118913" s="1" t="s">
        <v>41471</v>
      </c>
    </row>
    <row r="118914">
      <c r="A118914" s="1" t="s">
        <v>41472</v>
      </c>
    </row>
    <row r="118915">
      <c r="A118915" s="1" t="s">
        <v>41473</v>
      </c>
    </row>
    <row r="118916">
      <c r="A118916" s="1" t="s">
        <v>41474</v>
      </c>
    </row>
    <row r="118917">
      <c r="A118917" s="1" t="s">
        <v>41475</v>
      </c>
    </row>
    <row r="118918">
      <c r="A118918" s="1" t="s">
        <v>41476</v>
      </c>
    </row>
    <row r="118919">
      <c r="A118919" s="1" t="s">
        <v>41477</v>
      </c>
    </row>
    <row r="118920">
      <c r="A118920" s="1" t="s">
        <v>41478</v>
      </c>
    </row>
    <row r="118921">
      <c r="A118921" s="1" t="s">
        <v>41479</v>
      </c>
    </row>
    <row r="118922">
      <c r="A118922" s="1" t="s">
        <v>41480</v>
      </c>
    </row>
    <row r="118923">
      <c r="A118923" s="1" t="s">
        <v>41481</v>
      </c>
    </row>
    <row r="118924">
      <c r="A118924" s="1" t="s">
        <v>41482</v>
      </c>
    </row>
    <row r="118925">
      <c r="A118925" s="1" t="s">
        <v>41483</v>
      </c>
    </row>
    <row r="118926">
      <c r="A118926" s="1" t="s">
        <v>41484</v>
      </c>
    </row>
    <row r="118927">
      <c r="A118927" s="1" t="s">
        <v>41485</v>
      </c>
    </row>
    <row r="118928">
      <c r="A118928" s="1" t="s">
        <v>41486</v>
      </c>
    </row>
    <row r="118929">
      <c r="A118929" s="1" t="s">
        <v>41487</v>
      </c>
    </row>
    <row r="118930">
      <c r="A118930" s="1" t="s">
        <v>41488</v>
      </c>
    </row>
    <row r="118931">
      <c r="A118931" s="1" t="s">
        <v>41489</v>
      </c>
    </row>
    <row r="118932">
      <c r="A118932" s="1" t="s">
        <v>41490</v>
      </c>
    </row>
    <row r="118933">
      <c r="A118933" s="1" t="s">
        <v>7815</v>
      </c>
    </row>
    <row r="118934">
      <c r="A118934" s="1" t="s">
        <v>41491</v>
      </c>
    </row>
    <row r="118935">
      <c r="A118935" s="1" t="s">
        <v>41492</v>
      </c>
    </row>
    <row r="118936">
      <c r="A118936" s="1" t="s">
        <v>41493</v>
      </c>
    </row>
    <row r="118937">
      <c r="A118937" s="1" t="s">
        <v>41494</v>
      </c>
    </row>
    <row r="118938">
      <c r="A118938" s="1" t="s">
        <v>41495</v>
      </c>
    </row>
    <row r="118939">
      <c r="A118939" s="1" t="s">
        <v>41496</v>
      </c>
    </row>
    <row r="118940">
      <c r="A118940" s="1" t="s">
        <v>41497</v>
      </c>
    </row>
    <row r="118941">
      <c r="A118941" s="1" t="s">
        <v>41498</v>
      </c>
    </row>
    <row r="118942">
      <c r="A118942" s="1" t="s">
        <v>41499</v>
      </c>
    </row>
    <row r="118943">
      <c r="A118943" s="1" t="s">
        <v>41500</v>
      </c>
    </row>
    <row r="118944">
      <c r="A118944" s="1" t="s">
        <v>41501</v>
      </c>
    </row>
    <row r="118945">
      <c r="A118945" s="1" t="s">
        <v>41502</v>
      </c>
    </row>
    <row r="118946">
      <c r="A118946" s="1" t="s">
        <v>41464</v>
      </c>
    </row>
    <row r="118947">
      <c r="A118947" s="1" t="s">
        <v>41466</v>
      </c>
    </row>
    <row r="118948">
      <c r="A118948" s="1" t="s">
        <v>41467</v>
      </c>
    </row>
    <row r="118949">
      <c r="A118949" s="1" t="s">
        <v>41468</v>
      </c>
    </row>
    <row r="118950">
      <c r="A118950" s="1" t="s">
        <v>41469</v>
      </c>
    </row>
    <row r="118951">
      <c r="A118951" s="1" t="s">
        <v>41470</v>
      </c>
    </row>
    <row r="118952">
      <c r="A118952" s="1" t="s">
        <v>41471</v>
      </c>
    </row>
    <row r="118953">
      <c r="A118953" s="1" t="s">
        <v>41472</v>
      </c>
    </row>
    <row r="118954">
      <c r="A118954" s="1" t="s">
        <v>41473</v>
      </c>
    </row>
    <row r="118955">
      <c r="A118955" s="1" t="s">
        <v>41474</v>
      </c>
    </row>
    <row r="118956">
      <c r="A118956" s="1" t="s">
        <v>41475</v>
      </c>
    </row>
    <row r="118957">
      <c r="A118957" s="1" t="s">
        <v>41476</v>
      </c>
    </row>
    <row r="118958">
      <c r="A118958" s="1" t="s">
        <v>41477</v>
      </c>
    </row>
    <row r="118959">
      <c r="A118959" s="1" t="s">
        <v>41478</v>
      </c>
    </row>
    <row r="118960">
      <c r="A118960" s="1" t="s">
        <v>41479</v>
      </c>
    </row>
    <row r="118961">
      <c r="A118961" s="1" t="s">
        <v>41480</v>
      </c>
    </row>
    <row r="118962">
      <c r="A118962" s="1" t="s">
        <v>41481</v>
      </c>
    </row>
    <row r="118963">
      <c r="A118963" s="1" t="s">
        <v>41482</v>
      </c>
    </row>
    <row r="118964">
      <c r="A118964" s="1" t="s">
        <v>41483</v>
      </c>
    </row>
    <row r="118965">
      <c r="A118965" s="1" t="s">
        <v>41484</v>
      </c>
    </row>
    <row r="118966">
      <c r="A118966" s="1" t="s">
        <v>41485</v>
      </c>
    </row>
    <row r="118967">
      <c r="A118967" s="1" t="s">
        <v>41486</v>
      </c>
    </row>
    <row r="118968">
      <c r="A118968" s="1" t="s">
        <v>41487</v>
      </c>
    </row>
    <row r="118969">
      <c r="A118969" s="1" t="s">
        <v>41488</v>
      </c>
    </row>
    <row r="118970">
      <c r="A118970" s="1" t="s">
        <v>41489</v>
      </c>
    </row>
    <row r="118971">
      <c r="A118971" s="1" t="s">
        <v>41490</v>
      </c>
    </row>
    <row r="118972">
      <c r="A118972" s="1" t="s">
        <v>41491</v>
      </c>
    </row>
    <row r="118973">
      <c r="A118973" s="1" t="s">
        <v>41492</v>
      </c>
    </row>
    <row r="118974">
      <c r="A118974" s="1" t="s">
        <v>41494</v>
      </c>
    </row>
    <row r="118975">
      <c r="A118975" s="1" t="s">
        <v>41495</v>
      </c>
    </row>
    <row r="118976">
      <c r="A118976" s="1" t="s">
        <v>41496</v>
      </c>
    </row>
    <row r="118977">
      <c r="A118977" s="1" t="s">
        <v>41497</v>
      </c>
    </row>
    <row r="118978">
      <c r="A118978" s="1" t="s">
        <v>41498</v>
      </c>
    </row>
    <row r="118979">
      <c r="A118979" s="1" t="s">
        <v>41499</v>
      </c>
    </row>
    <row r="118980">
      <c r="A118980" s="1" t="s">
        <v>41500</v>
      </c>
    </row>
    <row r="118981">
      <c r="A118981" s="1" t="s">
        <v>41501</v>
      </c>
    </row>
    <row r="118982">
      <c r="A118982" s="1" t="s">
        <v>41503</v>
      </c>
    </row>
    <row r="118983">
      <c r="A118983" s="1" t="s">
        <v>41504</v>
      </c>
    </row>
    <row r="118984">
      <c r="A118984" s="1" t="s">
        <v>41505</v>
      </c>
    </row>
    <row r="118985">
      <c r="A118985" s="1" t="s">
        <v>18558</v>
      </c>
    </row>
    <row r="118986">
      <c r="A118986" s="1" t="s">
        <v>41506</v>
      </c>
    </row>
    <row r="118987">
      <c r="A118987" s="1" t="s">
        <v>41507</v>
      </c>
    </row>
    <row r="118988">
      <c r="A118988" s="1" t="s">
        <v>41508</v>
      </c>
    </row>
    <row r="118989">
      <c r="A118989" s="1" t="s">
        <v>41509</v>
      </c>
    </row>
    <row r="118990">
      <c r="A118990" s="1" t="s">
        <v>41510</v>
      </c>
    </row>
    <row r="118991">
      <c r="A118991" s="1" t="s">
        <v>41511</v>
      </c>
    </row>
    <row r="118992">
      <c r="A118992" s="1" t="s">
        <v>41512</v>
      </c>
    </row>
    <row r="118993">
      <c r="A118993" s="1" t="s">
        <v>41513</v>
      </c>
    </row>
    <row r="118994">
      <c r="A118994" s="1" t="s">
        <v>41514</v>
      </c>
    </row>
    <row r="118995">
      <c r="A118995" s="1" t="s">
        <v>41515</v>
      </c>
    </row>
    <row r="118996">
      <c r="A118996" s="1" t="s">
        <v>7815</v>
      </c>
    </row>
    <row r="118997">
      <c r="A118997" s="1" t="s">
        <v>20456</v>
      </c>
    </row>
    <row r="118998">
      <c r="A118998" s="1" t="s">
        <v>4717</v>
      </c>
    </row>
    <row r="118999">
      <c r="A118999" s="1" t="s">
        <v>41516</v>
      </c>
    </row>
    <row r="119000">
      <c r="A119000" s="1">
        <v>1.0</v>
      </c>
    </row>
    <row r="119001">
      <c r="A119001" s="1" t="s">
        <v>41517</v>
      </c>
    </row>
    <row r="119002">
      <c r="A119002" s="1">
        <v>25.0</v>
      </c>
    </row>
    <row r="119003">
      <c r="A119003" s="1" t="s">
        <v>41518</v>
      </c>
    </row>
    <row r="119004">
      <c r="A119004" s="3" t="str">
        <f> oi ANN</f>
        <v>#ERROR!</v>
      </c>
    </row>
    <row r="119005">
      <c r="A119005" s="1" t="s">
        <v>41519</v>
      </c>
    </row>
    <row r="119006">
      <c r="A119006" s="1" t="s">
        <v>41520</v>
      </c>
    </row>
    <row r="119007">
      <c r="A119007" s="1" t="s">
        <v>41521</v>
      </c>
    </row>
    <row r="119008">
      <c r="A119008" s="1" t="s">
        <v>41522</v>
      </c>
    </row>
    <row r="119009">
      <c r="A119009" s="1" t="s">
        <v>41523</v>
      </c>
    </row>
    <row r="119010">
      <c r="A119010" s="1" t="s">
        <v>24615</v>
      </c>
    </row>
    <row r="119011">
      <c r="A119011" s="1" t="s">
        <v>41524</v>
      </c>
    </row>
    <row r="119012">
      <c r="A119012" s="3" t="str">
        <f>==</f>
        <v>#ERROR!</v>
      </c>
    </row>
    <row r="119013">
      <c r="A119013" s="1" t="s">
        <v>41525</v>
      </c>
    </row>
    <row r="119014">
      <c r="A119014" s="1" t="s">
        <v>41505</v>
      </c>
    </row>
    <row r="119015">
      <c r="A119015" s="1" t="s">
        <v>41506</v>
      </c>
    </row>
    <row r="119016">
      <c r="A119016" s="1" t="s">
        <v>41507</v>
      </c>
    </row>
    <row r="119017">
      <c r="A119017" s="1" t="s">
        <v>41508</v>
      </c>
    </row>
    <row r="119018">
      <c r="A119018" s="1" t="s">
        <v>41509</v>
      </c>
    </row>
    <row r="119019">
      <c r="A119019" s="1" t="s">
        <v>41510</v>
      </c>
    </row>
    <row r="119020">
      <c r="A119020" s="1" t="s">
        <v>41511</v>
      </c>
    </row>
    <row r="119021">
      <c r="A119021" s="1" t="s">
        <v>41512</v>
      </c>
    </row>
    <row r="119022">
      <c r="A119022" s="1" t="s">
        <v>41513</v>
      </c>
    </row>
    <row r="119023">
      <c r="A119023" s="1" t="s">
        <v>41514</v>
      </c>
    </row>
    <row r="119024">
      <c r="A119024" s="1" t="s">
        <v>41515</v>
      </c>
    </row>
    <row r="119025">
      <c r="A119025" s="1" t="s">
        <v>41516</v>
      </c>
    </row>
    <row r="119026">
      <c r="A119026" s="1" t="s">
        <v>41517</v>
      </c>
    </row>
    <row r="119027">
      <c r="A119027" s="1" t="s">
        <v>41518</v>
      </c>
    </row>
    <row r="119028">
      <c r="A119028" s="3" t="str">
        <f> oi ANN</f>
        <v>#ERROR!</v>
      </c>
    </row>
    <row r="119029">
      <c r="A119029" s="1" t="s">
        <v>41519</v>
      </c>
    </row>
    <row r="119030">
      <c r="A119030" s="1" t="s">
        <v>41520</v>
      </c>
    </row>
    <row r="119031">
      <c r="A119031" s="1" t="s">
        <v>41521</v>
      </c>
    </row>
    <row r="119032">
      <c r="A119032" s="1" t="s">
        <v>41526</v>
      </c>
    </row>
    <row r="119033">
      <c r="A119033" s="1" t="s">
        <v>41527</v>
      </c>
    </row>
    <row r="119035">
      <c r="A119035" s="1" t="s">
        <v>41528</v>
      </c>
    </row>
    <row r="119037">
      <c r="A119037" s="1" t="s">
        <v>41529</v>
      </c>
    </row>
    <row r="119039">
      <c r="A119039" s="1" t="s">
        <v>41530</v>
      </c>
    </row>
    <row r="119041">
      <c r="A119041" s="1" t="s">
        <v>41531</v>
      </c>
    </row>
    <row r="119043">
      <c r="A119043" s="1" t="s">
        <v>41532</v>
      </c>
    </row>
    <row r="119045">
      <c r="A119045" s="1" t="s">
        <v>41533</v>
      </c>
    </row>
    <row r="119047">
      <c r="A119047" s="1" t="s">
        <v>41534</v>
      </c>
    </row>
    <row r="119049">
      <c r="A119049" s="1" t="s">
        <v>41535</v>
      </c>
    </row>
    <row r="119050">
      <c r="A119050" s="1" t="s">
        <v>41536</v>
      </c>
    </row>
    <row r="119052">
      <c r="A119052" s="1" t="s">
        <v>41537</v>
      </c>
    </row>
    <row r="119054">
      <c r="A119054" s="1" t="s">
        <v>41538</v>
      </c>
    </row>
    <row r="119056">
      <c r="A119056" s="1" t="s">
        <v>41539</v>
      </c>
    </row>
    <row r="119057">
      <c r="A119057" s="1" t="s">
        <v>41540</v>
      </c>
    </row>
    <row r="119059">
      <c r="A119059" s="1" t="s">
        <v>41541</v>
      </c>
    </row>
    <row r="119060">
      <c r="A119060" s="1" t="s">
        <v>41542</v>
      </c>
    </row>
    <row r="119061">
      <c r="A119061" s="1" t="s">
        <v>41543</v>
      </c>
    </row>
    <row r="119063">
      <c r="A119063" s="1" t="s">
        <v>41544</v>
      </c>
    </row>
    <row r="119064">
      <c r="A119064" s="1" t="s">
        <v>41545</v>
      </c>
    </row>
    <row r="119065">
      <c r="A119065" s="1" t="s">
        <v>41546</v>
      </c>
    </row>
    <row r="119066">
      <c r="A119066" s="1" t="s">
        <v>41547</v>
      </c>
    </row>
    <row r="119068">
      <c r="A119068" s="1" t="s">
        <v>41548</v>
      </c>
    </row>
    <row r="119070">
      <c r="A119070" s="1" t="s">
        <v>41549</v>
      </c>
    </row>
    <row r="119071">
      <c r="A119071" s="1" t="s">
        <v>41529</v>
      </c>
    </row>
    <row r="119072">
      <c r="A119072" s="1" t="s">
        <v>41531</v>
      </c>
    </row>
    <row r="119073">
      <c r="A119073" s="1" t="s">
        <v>41532</v>
      </c>
    </row>
    <row r="119074">
      <c r="A119074" s="1" t="s">
        <v>41533</v>
      </c>
    </row>
    <row r="119075">
      <c r="A119075" s="1" t="s">
        <v>41534</v>
      </c>
    </row>
    <row r="119076">
      <c r="A119076" s="1" t="s">
        <v>41535</v>
      </c>
    </row>
    <row r="119077">
      <c r="A119077" s="1" t="s">
        <v>41536</v>
      </c>
    </row>
    <row r="119078">
      <c r="A119078" s="1" t="s">
        <v>41537</v>
      </c>
    </row>
    <row r="119079">
      <c r="A119079" s="1" t="s">
        <v>41538</v>
      </c>
    </row>
    <row r="119080">
      <c r="A119080" s="1" t="s">
        <v>41539</v>
      </c>
    </row>
    <row r="119081">
      <c r="A119081" s="1" t="s">
        <v>41540</v>
      </c>
    </row>
    <row r="119082">
      <c r="A119082" s="1" t="s">
        <v>41541</v>
      </c>
    </row>
    <row r="119083">
      <c r="A119083" s="1" t="s">
        <v>41542</v>
      </c>
    </row>
    <row r="119084">
      <c r="A119084" s="1" t="s">
        <v>41543</v>
      </c>
    </row>
    <row r="119085">
      <c r="A119085" s="1" t="s">
        <v>41544</v>
      </c>
    </row>
    <row r="119086">
      <c r="A119086" s="1" t="s">
        <v>41545</v>
      </c>
    </row>
    <row r="119087">
      <c r="A119087" s="1" t="s">
        <v>41546</v>
      </c>
    </row>
    <row r="119088">
      <c r="A119088" s="1" t="s">
        <v>41547</v>
      </c>
    </row>
    <row r="119089">
      <c r="A119089" s="1" t="s">
        <v>41550</v>
      </c>
    </row>
    <row r="119090">
      <c r="A119090" s="1" t="s">
        <v>41551</v>
      </c>
    </row>
    <row r="119092">
      <c r="A119092" s="1" t="s">
        <v>884</v>
      </c>
    </row>
    <row r="119093">
      <c r="A119093" s="1" t="s">
        <v>41552</v>
      </c>
    </row>
    <row r="119095">
      <c r="A119095" s="1" t="s">
        <v>41553</v>
      </c>
    </row>
    <row r="119096">
      <c r="A119096" s="1" t="s">
        <v>41554</v>
      </c>
    </row>
    <row r="119097">
      <c r="A119097" s="1" t="s">
        <v>41555</v>
      </c>
    </row>
    <row r="119098">
      <c r="A119098" s="1" t="s">
        <v>966</v>
      </c>
    </row>
    <row r="119099">
      <c r="A119099" s="1" t="s">
        <v>41556</v>
      </c>
    </row>
    <row r="119100">
      <c r="A119100" s="1" t="s">
        <v>41557</v>
      </c>
    </row>
    <row r="119101">
      <c r="A119101" s="1" t="s">
        <v>36003</v>
      </c>
    </row>
    <row r="119102">
      <c r="A119102" s="1" t="s">
        <v>41558</v>
      </c>
    </row>
    <row r="119103">
      <c r="A119103" s="1" t="s">
        <v>41559</v>
      </c>
    </row>
    <row r="119104">
      <c r="A119104" s="1" t="s">
        <v>41560</v>
      </c>
    </row>
    <row r="119105">
      <c r="A119105" s="1" t="s">
        <v>41561</v>
      </c>
    </row>
    <row r="119106">
      <c r="A119106" s="1" t="s">
        <v>41556</v>
      </c>
    </row>
    <row r="119107">
      <c r="A119107" s="1" t="s">
        <v>41557</v>
      </c>
    </row>
    <row r="119108">
      <c r="A119108" s="1" t="s">
        <v>36003</v>
      </c>
    </row>
    <row r="119109">
      <c r="A119109" s="1" t="s">
        <v>41558</v>
      </c>
    </row>
    <row r="119110">
      <c r="A119110" s="1" t="s">
        <v>41559</v>
      </c>
    </row>
    <row r="119111">
      <c r="A119111" s="1" t="s">
        <v>41560</v>
      </c>
    </row>
    <row r="119112">
      <c r="A119112" s="1" t="s">
        <v>41562</v>
      </c>
    </row>
    <row r="119113">
      <c r="A119113" s="1" t="s">
        <v>41563</v>
      </c>
    </row>
    <row r="119114">
      <c r="A119114" s="1" t="s">
        <v>41564</v>
      </c>
    </row>
    <row r="119115">
      <c r="A119115" s="1" t="s">
        <v>41565</v>
      </c>
    </row>
    <row r="119116">
      <c r="A119116" s="1" t="s">
        <v>41566</v>
      </c>
    </row>
    <row r="119117">
      <c r="A119117" s="1" t="s">
        <v>41567</v>
      </c>
    </row>
    <row r="119118">
      <c r="A119118" s="1" t="s">
        <v>41507</v>
      </c>
    </row>
    <row r="119119">
      <c r="A119119" s="1" t="s">
        <v>41568</v>
      </c>
    </row>
    <row r="119120">
      <c r="A119120" s="1" t="s">
        <v>41569</v>
      </c>
    </row>
    <row r="119121">
      <c r="A119121" s="1" t="s">
        <v>41570</v>
      </c>
    </row>
    <row r="119122">
      <c r="A119122" s="1" t="s">
        <v>41571</v>
      </c>
    </row>
    <row r="119123">
      <c r="A119123" s="1" t="s">
        <v>41572</v>
      </c>
    </row>
    <row r="119124">
      <c r="A119124" s="1" t="s">
        <v>41573</v>
      </c>
    </row>
    <row r="119125">
      <c r="A119125" s="1" t="s">
        <v>41574</v>
      </c>
    </row>
    <row r="119126">
      <c r="A119126" s="1" t="s">
        <v>41575</v>
      </c>
    </row>
    <row r="119127">
      <c r="A119127" s="1" t="s">
        <v>41576</v>
      </c>
    </row>
    <row r="119128">
      <c r="A119128" s="1" t="s">
        <v>41577</v>
      </c>
    </row>
    <row r="119129">
      <c r="A119129" s="1" t="s">
        <v>41565</v>
      </c>
    </row>
    <row r="119130">
      <c r="A119130" s="1" t="s">
        <v>41566</v>
      </c>
    </row>
    <row r="119131">
      <c r="A119131" s="1" t="s">
        <v>41567</v>
      </c>
    </row>
    <row r="119132">
      <c r="A119132" s="1" t="s">
        <v>41507</v>
      </c>
    </row>
    <row r="119133">
      <c r="A119133" s="1" t="s">
        <v>41568</v>
      </c>
    </row>
    <row r="119134">
      <c r="A119134" s="1" t="s">
        <v>41569</v>
      </c>
    </row>
    <row r="119135">
      <c r="A119135" s="1" t="s">
        <v>41570</v>
      </c>
    </row>
    <row r="119136">
      <c r="A119136" s="1" t="s">
        <v>41571</v>
      </c>
    </row>
    <row r="119137">
      <c r="A119137" s="1" t="s">
        <v>41572</v>
      </c>
    </row>
    <row r="119138">
      <c r="A119138" s="1" t="s">
        <v>41573</v>
      </c>
    </row>
    <row r="119139">
      <c r="A119139" s="1" t="s">
        <v>41574</v>
      </c>
    </row>
    <row r="119140">
      <c r="A119140" s="1" t="s">
        <v>41576</v>
      </c>
    </row>
    <row r="119141">
      <c r="A119141" s="1" t="s">
        <v>41578</v>
      </c>
    </row>
    <row r="119142">
      <c r="A119142" s="1" t="s">
        <v>41579</v>
      </c>
    </row>
    <row r="119143">
      <c r="A119143" s="1" t="s">
        <v>41580</v>
      </c>
    </row>
    <row r="119144">
      <c r="A119144" s="1" t="s">
        <v>41581</v>
      </c>
    </row>
    <row r="119145">
      <c r="A119145" s="1" t="s">
        <v>41582</v>
      </c>
    </row>
    <row r="119146">
      <c r="A119146" s="1" t="s">
        <v>41583</v>
      </c>
    </row>
    <row r="119147">
      <c r="A119147" s="1" t="s">
        <v>41584</v>
      </c>
    </row>
    <row r="119148">
      <c r="A119148" s="1" t="s">
        <v>41585</v>
      </c>
    </row>
    <row r="119149">
      <c r="A119149" s="1" t="s">
        <v>41586</v>
      </c>
    </row>
    <row r="119150">
      <c r="A119150" s="1" t="s">
        <v>41587</v>
      </c>
    </row>
    <row r="119151">
      <c r="A119151" s="1" t="s">
        <v>41588</v>
      </c>
    </row>
    <row r="119152">
      <c r="A119152" s="1" t="s">
        <v>41589</v>
      </c>
    </row>
    <row r="119153">
      <c r="A119153" s="1" t="s">
        <v>41590</v>
      </c>
    </row>
    <row r="119154">
      <c r="A119154" s="1" t="s">
        <v>41591</v>
      </c>
    </row>
    <row r="119155">
      <c r="A119155" s="1" t="s">
        <v>41592</v>
      </c>
    </row>
    <row r="119156">
      <c r="A119156" s="1" t="s">
        <v>41593</v>
      </c>
    </row>
    <row r="119157">
      <c r="A119157" s="1" t="s">
        <v>41594</v>
      </c>
    </row>
    <row r="119158">
      <c r="A119158" s="1" t="s">
        <v>41595</v>
      </c>
    </row>
    <row r="119159">
      <c r="A119159" s="1" t="s">
        <v>9843</v>
      </c>
    </row>
    <row r="119160">
      <c r="A119160" s="1" t="s">
        <v>41596</v>
      </c>
    </row>
    <row r="119161">
      <c r="A119161" s="3" t="str">
        <f>+1 us oben sb ae ny</f>
        <v>#ERROR!</v>
      </c>
    </row>
    <row r="119162">
      <c r="A119162" s="1" t="s">
        <v>41597</v>
      </c>
    </row>
    <row r="119163">
      <c r="A119163" s="1" t="s">
        <v>41598</v>
      </c>
    </row>
    <row r="119164">
      <c r="A119164" s="1" t="s">
        <v>41599</v>
      </c>
    </row>
    <row r="119165">
      <c r="A119165" s="1" t="s">
        <v>41580</v>
      </c>
    </row>
    <row r="119166">
      <c r="A119166" s="1" t="s">
        <v>41581</v>
      </c>
    </row>
    <row r="119167">
      <c r="A119167" s="1" t="s">
        <v>41582</v>
      </c>
    </row>
    <row r="119168">
      <c r="A119168" s="1" t="s">
        <v>41583</v>
      </c>
    </row>
    <row r="119169">
      <c r="A119169" s="1" t="s">
        <v>41584</v>
      </c>
    </row>
    <row r="119170">
      <c r="A119170" s="1" t="s">
        <v>41585</v>
      </c>
    </row>
    <row r="119171">
      <c r="A119171" s="1" t="s">
        <v>41586</v>
      </c>
    </row>
    <row r="119172">
      <c r="A119172" s="1" t="s">
        <v>41587</v>
      </c>
    </row>
    <row r="119173">
      <c r="A119173" s="1" t="s">
        <v>41588</v>
      </c>
    </row>
    <row r="119174">
      <c r="A119174" s="1" t="s">
        <v>41589</v>
      </c>
    </row>
    <row r="119175">
      <c r="A119175" s="1" t="s">
        <v>41590</v>
      </c>
    </row>
    <row r="119176">
      <c r="A119176" s="1" t="s">
        <v>41591</v>
      </c>
    </row>
    <row r="119177">
      <c r="A119177" s="1" t="s">
        <v>41592</v>
      </c>
    </row>
    <row r="119178">
      <c r="A119178" s="1" t="s">
        <v>41593</v>
      </c>
    </row>
    <row r="119179">
      <c r="A119179" s="1" t="s">
        <v>41594</v>
      </c>
    </row>
    <row r="119180">
      <c r="A119180" s="1" t="s">
        <v>41595</v>
      </c>
    </row>
    <row r="119181">
      <c r="A119181" s="1" t="s">
        <v>41596</v>
      </c>
    </row>
    <row r="119182">
      <c r="A119182" s="3" t="str">
        <f>+1 us oben sb ae ny</f>
        <v>#ERROR!</v>
      </c>
    </row>
    <row r="119183">
      <c r="A119183" s="1" t="s">
        <v>41597</v>
      </c>
    </row>
    <row r="119184">
      <c r="A119184" s="1" t="s">
        <v>41600</v>
      </c>
    </row>
    <row r="119185">
      <c r="A119185" s="1" t="s">
        <v>41601</v>
      </c>
    </row>
    <row r="119187">
      <c r="A119187" s="1" t="s">
        <v>41602</v>
      </c>
    </row>
    <row r="119188">
      <c r="A119188" s="1" t="s">
        <v>41603</v>
      </c>
    </row>
    <row r="119189">
      <c r="A119189" s="1" t="s">
        <v>41604</v>
      </c>
    </row>
    <row r="119191">
      <c r="A119191" s="1" t="s">
        <v>41605</v>
      </c>
    </row>
    <row r="119193">
      <c r="A119193" s="1" t="s">
        <v>41606</v>
      </c>
    </row>
    <row r="119194">
      <c r="A119194" s="1" t="s">
        <v>41607</v>
      </c>
    </row>
    <row r="119195">
      <c r="A119195" s="1" t="s">
        <v>41608</v>
      </c>
    </row>
    <row r="119196">
      <c r="A119196" s="1" t="s">
        <v>41609</v>
      </c>
    </row>
    <row r="119197">
      <c r="A119197" s="1" t="s">
        <v>41610</v>
      </c>
    </row>
    <row r="119199">
      <c r="A119199" s="1" t="s">
        <v>41611</v>
      </c>
    </row>
    <row r="119201">
      <c r="A119201" s="1" t="s">
        <v>41612</v>
      </c>
    </row>
    <row r="119203">
      <c r="A119203" s="1" t="s">
        <v>41613</v>
      </c>
    </row>
    <row r="119205">
      <c r="A119205" s="1" t="s">
        <v>41614</v>
      </c>
    </row>
    <row r="119207">
      <c r="A119207" s="1" t="s">
        <v>8978</v>
      </c>
    </row>
    <row r="119209">
      <c r="A119209" s="1" t="s">
        <v>41615</v>
      </c>
    </row>
    <row r="119210">
      <c r="A119210" s="1" t="s">
        <v>41616</v>
      </c>
    </row>
    <row r="119211">
      <c r="A119211" s="1" t="s">
        <v>41602</v>
      </c>
    </row>
    <row r="119212">
      <c r="A119212" s="1" t="s">
        <v>41603</v>
      </c>
    </row>
    <row r="119213">
      <c r="A119213" s="1" t="s">
        <v>41604</v>
      </c>
    </row>
    <row r="119214">
      <c r="A119214" s="1" t="s">
        <v>41605</v>
      </c>
    </row>
    <row r="119215">
      <c r="A119215" s="1" t="s">
        <v>41606</v>
      </c>
    </row>
    <row r="119216">
      <c r="A119216" s="1" t="s">
        <v>41607</v>
      </c>
    </row>
    <row r="119217">
      <c r="A119217" s="1" t="s">
        <v>41608</v>
      </c>
    </row>
    <row r="119218">
      <c r="A119218" s="1" t="s">
        <v>41609</v>
      </c>
    </row>
    <row r="119219">
      <c r="A119219" s="1" t="s">
        <v>41610</v>
      </c>
    </row>
    <row r="119220">
      <c r="A119220" s="1" t="s">
        <v>41611</v>
      </c>
    </row>
    <row r="119221">
      <c r="A119221" s="1" t="s">
        <v>41612</v>
      </c>
    </row>
    <row r="119222">
      <c r="A119222" s="1" t="s">
        <v>41613</v>
      </c>
    </row>
    <row r="119223">
      <c r="A119223" s="1" t="s">
        <v>41614</v>
      </c>
    </row>
    <row r="119224">
      <c r="A119224" s="1" t="s">
        <v>41617</v>
      </c>
    </row>
    <row r="119225">
      <c r="A119225" s="1" t="s">
        <v>41618</v>
      </c>
    </row>
    <row r="119226">
      <c r="A119226" s="1" t="s">
        <v>41619</v>
      </c>
    </row>
    <row r="119227">
      <c r="A119227" s="1" t="s">
        <v>41620</v>
      </c>
    </row>
    <row r="119228">
      <c r="A119228" s="1" t="s">
        <v>41621</v>
      </c>
    </row>
    <row r="119229">
      <c r="A119229" s="1" t="s">
        <v>41622</v>
      </c>
    </row>
    <row r="119230">
      <c r="A119230" s="1" t="s">
        <v>41623</v>
      </c>
    </row>
    <row r="119231">
      <c r="A119231" s="1" t="s">
        <v>23103</v>
      </c>
    </row>
    <row r="119232">
      <c r="A119232" s="1" t="s">
        <v>33923</v>
      </c>
    </row>
    <row r="119233">
      <c r="A119233" s="1" t="s">
        <v>7512</v>
      </c>
    </row>
    <row r="119234">
      <c r="A119234" s="1" t="s">
        <v>41624</v>
      </c>
    </row>
    <row r="119235">
      <c r="A119235" s="1" t="s">
        <v>41625</v>
      </c>
    </row>
    <row r="119236">
      <c r="A119236" s="1" t="s">
        <v>41619</v>
      </c>
    </row>
    <row r="119237">
      <c r="A119237" s="1" t="s">
        <v>41620</v>
      </c>
    </row>
    <row r="119238">
      <c r="A119238" s="1" t="s">
        <v>41621</v>
      </c>
    </row>
    <row r="119239">
      <c r="A119239" s="1" t="s">
        <v>41622</v>
      </c>
    </row>
    <row r="119240">
      <c r="A119240" s="1" t="s">
        <v>41623</v>
      </c>
    </row>
    <row r="119241">
      <c r="A119241" s="1" t="s">
        <v>23103</v>
      </c>
    </row>
    <row r="119242">
      <c r="A119242" s="1" t="s">
        <v>33923</v>
      </c>
    </row>
    <row r="119243">
      <c r="A119243" s="1" t="s">
        <v>7512</v>
      </c>
    </row>
    <row r="119244">
      <c r="A119244" s="1" t="s">
        <v>41626</v>
      </c>
    </row>
    <row r="119245">
      <c r="A119245" s="1" t="s">
        <v>41627</v>
      </c>
    </row>
    <row r="119247">
      <c r="A119247" s="1" t="s">
        <v>41628</v>
      </c>
    </row>
    <row r="119249">
      <c r="A119249" s="1" t="s">
        <v>41629</v>
      </c>
    </row>
    <row r="119251">
      <c r="A119251" s="1" t="s">
        <v>41630</v>
      </c>
    </row>
    <row r="119253">
      <c r="A119253" s="1" t="s">
        <v>41631</v>
      </c>
    </row>
    <row r="119255">
      <c r="A119255" s="1" t="s">
        <v>41632</v>
      </c>
    </row>
    <row r="119256">
      <c r="A119256" s="1" t="s">
        <v>41633</v>
      </c>
    </row>
    <row r="119257">
      <c r="A119257" s="1" t="s">
        <v>41634</v>
      </c>
    </row>
    <row r="119259">
      <c r="A119259" s="1" t="s">
        <v>41635</v>
      </c>
    </row>
    <row r="119260">
      <c r="A119260" s="1" t="s">
        <v>41636</v>
      </c>
    </row>
    <row r="119262">
      <c r="A119262" s="1" t="s">
        <v>41507</v>
      </c>
    </row>
    <row r="119263">
      <c r="A119263" s="1" t="s">
        <v>41637</v>
      </c>
    </row>
    <row r="119264">
      <c r="A119264" s="1" t="s">
        <v>41638</v>
      </c>
    </row>
    <row r="119266">
      <c r="A119266" s="1" t="s">
        <v>41639</v>
      </c>
    </row>
    <row r="119267">
      <c r="A119267" s="1" t="s">
        <v>186</v>
      </c>
    </row>
    <row r="119269">
      <c r="A119269" s="1" t="s">
        <v>41640</v>
      </c>
    </row>
    <row r="119270">
      <c r="A119270" s="1" t="s">
        <v>41630</v>
      </c>
    </row>
    <row r="119271">
      <c r="A119271" s="1" t="s">
        <v>41631</v>
      </c>
    </row>
    <row r="119272">
      <c r="A119272" s="1" t="s">
        <v>41632</v>
      </c>
    </row>
    <row r="119273">
      <c r="A119273" s="1" t="s">
        <v>41633</v>
      </c>
    </row>
    <row r="119274">
      <c r="A119274" s="1" t="s">
        <v>41634</v>
      </c>
    </row>
    <row r="119275">
      <c r="A119275" s="1" t="s">
        <v>41641</v>
      </c>
    </row>
    <row r="119276">
      <c r="A119276" s="1" t="s">
        <v>41636</v>
      </c>
    </row>
    <row r="119277">
      <c r="A119277" s="1" t="s">
        <v>41507</v>
      </c>
    </row>
    <row r="119278">
      <c r="A119278" s="1" t="s">
        <v>41637</v>
      </c>
    </row>
    <row r="119279">
      <c r="A119279" s="1" t="s">
        <v>41638</v>
      </c>
    </row>
    <row r="119280">
      <c r="A119280" s="1" t="s">
        <v>41642</v>
      </c>
    </row>
    <row r="119281">
      <c r="A119281" s="1" t="s">
        <v>41643</v>
      </c>
    </row>
    <row r="119283">
      <c r="A119283" s="1" t="s">
        <v>9927</v>
      </c>
    </row>
    <row r="119285">
      <c r="A119285" s="1" t="s">
        <v>9928</v>
      </c>
    </row>
    <row r="119287">
      <c r="A119287" s="1" t="s">
        <v>9929</v>
      </c>
    </row>
    <row r="119288">
      <c r="A119288" s="1" t="s">
        <v>9930</v>
      </c>
    </row>
    <row r="119290">
      <c r="A119290" s="1" t="s">
        <v>9931</v>
      </c>
    </row>
    <row r="119291">
      <c r="A119291" s="1" t="s">
        <v>9927</v>
      </c>
    </row>
    <row r="119292">
      <c r="A119292" s="1" t="s">
        <v>9928</v>
      </c>
    </row>
    <row r="119293">
      <c r="A119293" s="1" t="s">
        <v>9929</v>
      </c>
    </row>
    <row r="119294">
      <c r="A119294" s="1" t="s">
        <v>9932</v>
      </c>
    </row>
    <row r="119295">
      <c r="A119295" s="1" t="s">
        <v>41644</v>
      </c>
    </row>
    <row r="119296">
      <c r="A119296" s="1" t="s">
        <v>41645</v>
      </c>
    </row>
    <row r="119297">
      <c r="A119297" s="1" t="s">
        <v>41646</v>
      </c>
    </row>
    <row r="119298">
      <c r="A119298" s="1" t="s">
        <v>41647</v>
      </c>
    </row>
    <row r="119299">
      <c r="A119299" s="1" t="s">
        <v>41648</v>
      </c>
    </row>
    <row r="119300">
      <c r="A119300" s="1" t="s">
        <v>41649</v>
      </c>
    </row>
    <row r="119301">
      <c r="A119301" s="1" t="s">
        <v>41650</v>
      </c>
    </row>
    <row r="119302">
      <c r="A119302" s="1" t="s">
        <v>41651</v>
      </c>
    </row>
    <row r="119303">
      <c r="A119303" s="1" t="s">
        <v>41652</v>
      </c>
    </row>
    <row r="119304">
      <c r="A119304" s="1" t="s">
        <v>41653</v>
      </c>
    </row>
    <row r="119305">
      <c r="A119305" s="1" t="s">
        <v>41654</v>
      </c>
    </row>
    <row r="119306">
      <c r="A119306" s="1" t="s">
        <v>41655</v>
      </c>
    </row>
    <row r="119307">
      <c r="A119307" s="1" t="s">
        <v>41656</v>
      </c>
    </row>
    <row r="119308">
      <c r="A119308" s="3" t="str">
        <f> Workout Cross Training Five Fin...</f>
        <v>#ERROR!</v>
      </c>
    </row>
    <row r="119309">
      <c r="A119309" s="1" t="s">
        <v>41657</v>
      </c>
    </row>
    <row r="119310">
      <c r="A119310" s="1" t="s">
        <v>41658</v>
      </c>
    </row>
    <row r="119311">
      <c r="A119311" s="1" t="s">
        <v>41659</v>
      </c>
    </row>
    <row r="119312">
      <c r="A119312" s="1" t="s">
        <v>41660</v>
      </c>
    </row>
    <row r="119313">
      <c r="A119313" s="1" t="s">
        <v>41661</v>
      </c>
    </row>
    <row r="119314">
      <c r="A119314" s="1" t="s">
        <v>41662</v>
      </c>
    </row>
    <row r="119315">
      <c r="A119315" s="1" t="s">
        <v>41645</v>
      </c>
    </row>
    <row r="119316">
      <c r="A119316" s="1" t="s">
        <v>41646</v>
      </c>
    </row>
    <row r="119317">
      <c r="A119317" s="1" t="s">
        <v>41647</v>
      </c>
    </row>
    <row r="119318">
      <c r="A119318" s="1" t="s">
        <v>41648</v>
      </c>
    </row>
    <row r="119319">
      <c r="A119319" s="1" t="s">
        <v>41649</v>
      </c>
    </row>
    <row r="119320">
      <c r="A119320" s="1" t="s">
        <v>41650</v>
      </c>
    </row>
    <row r="119321">
      <c r="A119321" s="1" t="s">
        <v>41651</v>
      </c>
    </row>
    <row r="119322">
      <c r="A119322" s="1" t="s">
        <v>41653</v>
      </c>
    </row>
    <row r="119323">
      <c r="A119323" s="1" t="s">
        <v>41654</v>
      </c>
    </row>
    <row r="119324">
      <c r="A119324" s="1" t="s">
        <v>41655</v>
      </c>
    </row>
    <row r="119325">
      <c r="A119325" s="1" t="s">
        <v>41656</v>
      </c>
    </row>
    <row r="119326">
      <c r="A119326" s="3" t="str">
        <f> Workout Cross Training Five Fin...</f>
        <v>#ERROR!</v>
      </c>
    </row>
    <row r="119327">
      <c r="A119327" s="1" t="s">
        <v>41657</v>
      </c>
    </row>
    <row r="119328">
      <c r="A119328" s="1" t="s">
        <v>41658</v>
      </c>
    </row>
    <row r="119329">
      <c r="A119329" s="1" t="s">
        <v>41659</v>
      </c>
    </row>
    <row r="119330">
      <c r="A119330" s="1" t="s">
        <v>41660</v>
      </c>
    </row>
    <row r="119331">
      <c r="A119331" s="1" t="s">
        <v>41661</v>
      </c>
    </row>
    <row r="119332">
      <c r="A119332" s="1" t="s">
        <v>41663</v>
      </c>
    </row>
    <row r="119333">
      <c r="A119333" s="1" t="s">
        <v>41664</v>
      </c>
    </row>
    <row r="119334">
      <c r="A119334" s="1" t="s">
        <v>9960</v>
      </c>
    </row>
    <row r="119336">
      <c r="A119336" s="1" t="s">
        <v>41665</v>
      </c>
    </row>
    <row r="119337">
      <c r="A119337" s="1" t="s">
        <v>41666</v>
      </c>
    </row>
    <row r="119338">
      <c r="A119338" s="1" t="s">
        <v>32087</v>
      </c>
    </row>
    <row r="119340">
      <c r="A119340" s="1" t="s">
        <v>41667</v>
      </c>
    </row>
    <row r="119341">
      <c r="A119341" s="1" t="s">
        <v>41668</v>
      </c>
    </row>
    <row r="119343">
      <c r="A119343" s="1" t="s">
        <v>41669</v>
      </c>
    </row>
    <row r="119345">
      <c r="A119345" s="1" t="s">
        <v>41670</v>
      </c>
    </row>
    <row r="119346">
      <c r="A119346" s="1" t="s">
        <v>41671</v>
      </c>
    </row>
    <row r="119347">
      <c r="A119347" s="1" t="s">
        <v>41672</v>
      </c>
    </row>
    <row r="119348">
      <c r="A119348" s="1" t="s">
        <v>41673</v>
      </c>
    </row>
    <row r="119350">
      <c r="A119350" s="1" t="s">
        <v>41674</v>
      </c>
    </row>
    <row r="119351">
      <c r="A119351" s="1" t="s">
        <v>41675</v>
      </c>
    </row>
    <row r="119352">
      <c r="A119352" s="1" t="s">
        <v>41676</v>
      </c>
    </row>
    <row r="119353">
      <c r="A119353" s="1" t="s">
        <v>41677</v>
      </c>
    </row>
    <row r="119354">
      <c r="A119354" s="1" t="s">
        <v>41678</v>
      </c>
    </row>
    <row r="119355">
      <c r="A119355" s="13">
        <v>37.99</v>
      </c>
    </row>
    <row r="119357">
      <c r="A119357" s="1" t="s">
        <v>41679</v>
      </c>
    </row>
    <row r="119359">
      <c r="A119359" s="1" t="s">
        <v>41680</v>
      </c>
    </row>
    <row r="119360">
      <c r="A119360" s="1" t="s">
        <v>9935</v>
      </c>
    </row>
    <row r="119361">
      <c r="A119361" s="1" t="s">
        <v>41681</v>
      </c>
    </row>
    <row r="119363">
      <c r="A119363" s="1" t="s">
        <v>41682</v>
      </c>
    </row>
    <row r="119364">
      <c r="A119364" s="1" t="s">
        <v>41683</v>
      </c>
    </row>
    <row r="119365">
      <c r="A119365" s="1" t="s">
        <v>41684</v>
      </c>
    </row>
    <row r="119366">
      <c r="A119366" s="1" t="s">
        <v>41685</v>
      </c>
    </row>
    <row r="119367">
      <c r="A119367" s="1" t="s">
        <v>41686</v>
      </c>
    </row>
    <row r="119368">
      <c r="A119368" s="1" t="s">
        <v>41687</v>
      </c>
    </row>
    <row r="119369">
      <c r="A119369" s="1" t="s">
        <v>41688</v>
      </c>
    </row>
    <row r="119370">
      <c r="A119370" s="3" t="str">
        <f>Fuurpirrerltans! CE</f>
        <v>#ERROR!</v>
      </c>
    </row>
    <row r="119372">
      <c r="A119372" s="1" t="s">
        <v>41689</v>
      </c>
    </row>
    <row r="119373">
      <c r="A119373" s="1" t="s">
        <v>9960</v>
      </c>
    </row>
    <row r="119374">
      <c r="A119374" s="1" t="s">
        <v>41665</v>
      </c>
    </row>
    <row r="119375">
      <c r="A119375" s="1" t="s">
        <v>41666</v>
      </c>
    </row>
    <row r="119376">
      <c r="A119376" s="1" t="s">
        <v>32087</v>
      </c>
    </row>
    <row r="119377">
      <c r="A119377" s="1" t="s">
        <v>41667</v>
      </c>
    </row>
    <row r="119378">
      <c r="A119378" s="1" t="s">
        <v>41668</v>
      </c>
    </row>
    <row r="119379">
      <c r="A119379" s="1" t="s">
        <v>41669</v>
      </c>
    </row>
    <row r="119380">
      <c r="A119380" s="1" t="s">
        <v>41670</v>
      </c>
    </row>
    <row r="119381">
      <c r="A119381" s="1" t="s">
        <v>41671</v>
      </c>
    </row>
    <row r="119382">
      <c r="A119382" s="1" t="s">
        <v>41672</v>
      </c>
    </row>
    <row r="119383">
      <c r="A119383" s="1" t="s">
        <v>41673</v>
      </c>
    </row>
    <row r="119384">
      <c r="A119384" s="1" t="s">
        <v>41674</v>
      </c>
    </row>
    <row r="119385">
      <c r="A119385" s="1" t="s">
        <v>41675</v>
      </c>
    </row>
    <row r="119386">
      <c r="A119386" s="1" t="s">
        <v>41676</v>
      </c>
    </row>
    <row r="119387">
      <c r="A119387" s="1" t="s">
        <v>41677</v>
      </c>
    </row>
    <row r="119388">
      <c r="A119388" s="1" t="s">
        <v>41678</v>
      </c>
    </row>
    <row r="119389">
      <c r="A119389" s="13">
        <v>37.99</v>
      </c>
    </row>
    <row r="119390">
      <c r="A119390" s="1" t="s">
        <v>41679</v>
      </c>
    </row>
    <row r="119391">
      <c r="A119391" s="1" t="s">
        <v>41680</v>
      </c>
    </row>
    <row r="119392">
      <c r="A119392" s="1" t="s">
        <v>9935</v>
      </c>
    </row>
    <row r="119393">
      <c r="A119393" s="1" t="s">
        <v>41681</v>
      </c>
    </row>
    <row r="119394">
      <c r="A119394" s="1" t="s">
        <v>41682</v>
      </c>
    </row>
    <row r="119395">
      <c r="A119395" s="1" t="s">
        <v>41683</v>
      </c>
    </row>
    <row r="119396">
      <c r="A119396" s="1" t="s">
        <v>41684</v>
      </c>
    </row>
    <row r="119397">
      <c r="A119397" s="1" t="s">
        <v>41685</v>
      </c>
    </row>
    <row r="119398">
      <c r="A119398" s="1" t="s">
        <v>41686</v>
      </c>
    </row>
    <row r="119399">
      <c r="A119399" s="1" t="s">
        <v>41687</v>
      </c>
    </row>
    <row r="119400">
      <c r="A119400" s="1" t="s">
        <v>41688</v>
      </c>
    </row>
    <row r="119401">
      <c r="A119401" s="3" t="str">
        <f>Fuurpirrerltans! CE",651,True,False,2025-10-25 00:14:30,2.0_enhanced</f>
        <v>#ERROR!</v>
      </c>
    </row>
    <row r="119402">
      <c r="A119402" s="1" t="s">
        <v>41690</v>
      </c>
    </row>
    <row r="119404">
      <c r="A119404" s="1" t="s">
        <v>9960</v>
      </c>
    </row>
    <row r="119406">
      <c r="A119406" s="1" t="s">
        <v>41691</v>
      </c>
    </row>
    <row r="119408">
      <c r="A119408" s="1" t="s">
        <v>41680</v>
      </c>
    </row>
    <row r="119409">
      <c r="A119409" s="1" t="s">
        <v>9935</v>
      </c>
    </row>
    <row r="119410">
      <c r="A119410" s="1" t="s">
        <v>41681</v>
      </c>
    </row>
    <row r="119412">
      <c r="A119412" s="1" t="s">
        <v>41682</v>
      </c>
    </row>
    <row r="119413">
      <c r="A119413" s="1" t="s">
        <v>41683</v>
      </c>
    </row>
    <row r="119414">
      <c r="A119414" s="1" t="s">
        <v>41684</v>
      </c>
    </row>
    <row r="119415">
      <c r="A119415" s="1" t="s">
        <v>41685</v>
      </c>
    </row>
    <row r="119416">
      <c r="A119416" s="1" t="s">
        <v>41686</v>
      </c>
    </row>
    <row r="119417">
      <c r="A119417" s="1" t="s">
        <v>41687</v>
      </c>
    </row>
    <row r="119418">
      <c r="A119418" s="1" t="s">
        <v>41688</v>
      </c>
    </row>
    <row r="119419">
      <c r="A119419" s="1" t="s">
        <v>41692</v>
      </c>
    </row>
    <row r="119420">
      <c r="A119420" s="13">
        <v>74.99</v>
      </c>
    </row>
    <row r="119422">
      <c r="A119422" s="1" t="s">
        <v>41679</v>
      </c>
    </row>
    <row r="119424">
      <c r="A119424" s="1" t="s">
        <v>41693</v>
      </c>
    </row>
    <row r="119425">
      <c r="A119425" s="1" t="s">
        <v>41694</v>
      </c>
    </row>
    <row r="119426">
      <c r="A119426" s="1" t="s">
        <v>41695</v>
      </c>
    </row>
    <row r="119428">
      <c r="A119428" s="1" t="s">
        <v>9950</v>
      </c>
    </row>
    <row r="119429">
      <c r="A119429" s="1" t="s">
        <v>41681</v>
      </c>
    </row>
    <row r="119431">
      <c r="A119431" s="1" t="s">
        <v>41696</v>
      </c>
    </row>
    <row r="119432">
      <c r="A119432" s="1" t="s">
        <v>41697</v>
      </c>
    </row>
    <row r="119434">
      <c r="A119434" s="1" t="s">
        <v>41698</v>
      </c>
    </row>
    <row r="119435">
      <c r="A119435" s="13">
        <v>54.0</v>
      </c>
    </row>
    <row r="119437">
      <c r="A119437" s="1" t="s">
        <v>41679</v>
      </c>
    </row>
    <row r="119439">
      <c r="A119439" s="1" t="s">
        <v>41680</v>
      </c>
    </row>
    <row r="119441">
      <c r="A119441" s="1" t="s">
        <v>41699</v>
      </c>
    </row>
    <row r="119442">
      <c r="A119442" s="1" t="s">
        <v>41700</v>
      </c>
    </row>
    <row r="119443">
      <c r="A119443" s="1" t="s">
        <v>9960</v>
      </c>
    </row>
    <row r="119444">
      <c r="A119444" s="1" t="s">
        <v>41691</v>
      </c>
    </row>
    <row r="119445">
      <c r="A119445" s="1" t="s">
        <v>41680</v>
      </c>
    </row>
    <row r="119446">
      <c r="A119446" s="1" t="s">
        <v>9935</v>
      </c>
    </row>
    <row r="119447">
      <c r="A119447" s="1" t="s">
        <v>41681</v>
      </c>
    </row>
    <row r="119448">
      <c r="A119448" s="1" t="s">
        <v>41682</v>
      </c>
    </row>
    <row r="119449">
      <c r="A119449" s="1" t="s">
        <v>41683</v>
      </c>
    </row>
    <row r="119450">
      <c r="A119450" s="1" t="s">
        <v>41684</v>
      </c>
    </row>
    <row r="119451">
      <c r="A119451" s="1" t="s">
        <v>41685</v>
      </c>
    </row>
    <row r="119452">
      <c r="A119452" s="1" t="s">
        <v>41686</v>
      </c>
    </row>
    <row r="119453">
      <c r="A119453" s="1" t="s">
        <v>41687</v>
      </c>
    </row>
    <row r="119454">
      <c r="A119454" s="1" t="s">
        <v>41688</v>
      </c>
    </row>
    <row r="119455">
      <c r="A119455" s="1" t="s">
        <v>41692</v>
      </c>
    </row>
    <row r="119456">
      <c r="A119456" s="13">
        <v>74.99</v>
      </c>
    </row>
    <row r="119457">
      <c r="A119457" s="1" t="s">
        <v>41679</v>
      </c>
    </row>
    <row r="119458">
      <c r="A119458" s="1" t="s">
        <v>41693</v>
      </c>
    </row>
    <row r="119459">
      <c r="A119459" s="1" t="s">
        <v>41694</v>
      </c>
    </row>
    <row r="119460">
      <c r="A119460" s="1" t="s">
        <v>41695</v>
      </c>
    </row>
    <row r="119461">
      <c r="A119461" s="1" t="s">
        <v>9950</v>
      </c>
    </row>
    <row r="119462">
      <c r="A119462" s="1" t="s">
        <v>41681</v>
      </c>
    </row>
    <row r="119463">
      <c r="A119463" s="1" t="s">
        <v>41696</v>
      </c>
    </row>
    <row r="119464">
      <c r="A119464" s="1" t="s">
        <v>41697</v>
      </c>
    </row>
    <row r="119465">
      <c r="A119465" s="1" t="s">
        <v>41698</v>
      </c>
    </row>
    <row r="119466">
      <c r="A119466" s="13">
        <v>54.0</v>
      </c>
    </row>
    <row r="119467">
      <c r="A119467" s="1" t="s">
        <v>41679</v>
      </c>
    </row>
    <row r="119468">
      <c r="A119468" s="1" t="s">
        <v>41680</v>
      </c>
    </row>
    <row r="119469">
      <c r="A119469" s="1" t="s">
        <v>41701</v>
      </c>
    </row>
    <row r="119470">
      <c r="A119470" s="1" t="s">
        <v>41702</v>
      </c>
    </row>
    <row r="119472">
      <c r="A119472" s="1" t="s">
        <v>41703</v>
      </c>
    </row>
    <row r="119473">
      <c r="A119473" s="1" t="s">
        <v>41704</v>
      </c>
    </row>
    <row r="119474">
      <c r="A119474" s="1" t="s">
        <v>41693</v>
      </c>
    </row>
    <row r="119475">
      <c r="A119475" s="1" t="s">
        <v>41705</v>
      </c>
    </row>
    <row r="119476">
      <c r="A119476" s="1" t="s">
        <v>41695</v>
      </c>
    </row>
    <row r="119478">
      <c r="A119478" s="1" t="s">
        <v>9950</v>
      </c>
    </row>
    <row r="119479">
      <c r="A119479" s="1" t="s">
        <v>41681</v>
      </c>
    </row>
    <row r="119481">
      <c r="A119481" s="1" t="s">
        <v>41696</v>
      </c>
    </row>
    <row r="119482">
      <c r="A119482" s="1" t="s">
        <v>41697</v>
      </c>
    </row>
    <row r="119484">
      <c r="A119484" s="1" t="s">
        <v>41698</v>
      </c>
    </row>
    <row r="119486">
      <c r="A119486" s="13">
        <v>54.0</v>
      </c>
    </row>
    <row r="119488">
      <c r="A119488" s="1" t="s">
        <v>41679</v>
      </c>
    </row>
    <row r="119490">
      <c r="A119490" s="1" t="s">
        <v>41680</v>
      </c>
    </row>
    <row r="119491">
      <c r="A119491" s="1" t="s">
        <v>9935</v>
      </c>
    </row>
    <row r="119492">
      <c r="A119492" s="1" t="s">
        <v>41681</v>
      </c>
    </row>
    <row r="119494">
      <c r="A119494" s="1" t="s">
        <v>41706</v>
      </c>
    </row>
    <row r="119495">
      <c r="A119495" s="1" t="s">
        <v>41707</v>
      </c>
    </row>
    <row r="119496">
      <c r="A119496" s="1" t="s">
        <v>41708</v>
      </c>
    </row>
    <row r="119497">
      <c r="A119497" s="1" t="s">
        <v>41709</v>
      </c>
    </row>
    <row r="119498">
      <c r="A119498" s="1" t="s">
        <v>41710</v>
      </c>
    </row>
    <row r="119499">
      <c r="A119499" s="1" t="s">
        <v>41711</v>
      </c>
    </row>
    <row r="119501">
      <c r="A119501" s="13">
        <v>16.99</v>
      </c>
    </row>
    <row r="119503">
      <c r="A119503" s="1" t="s">
        <v>41679</v>
      </c>
    </row>
    <row r="119504">
      <c r="A119504" s="1" t="s">
        <v>41712</v>
      </c>
    </row>
    <row r="119506">
      <c r="A119506" s="1" t="s">
        <v>9935</v>
      </c>
    </row>
    <row r="119507">
      <c r="A119507" s="1" t="s">
        <v>41681</v>
      </c>
    </row>
    <row r="119509">
      <c r="A119509" s="1" t="s">
        <v>550</v>
      </c>
    </row>
    <row r="119510">
      <c r="A119510" s="1" t="s">
        <v>41700</v>
      </c>
    </row>
    <row r="119511">
      <c r="A119511" s="1" t="s">
        <v>41703</v>
      </c>
    </row>
    <row r="119512">
      <c r="A119512" s="1" t="s">
        <v>41704</v>
      </c>
    </row>
    <row r="119513">
      <c r="A119513" s="1" t="s">
        <v>41693</v>
      </c>
    </row>
    <row r="119514">
      <c r="A119514" s="1" t="s">
        <v>41705</v>
      </c>
    </row>
    <row r="119515">
      <c r="A119515" s="1" t="s">
        <v>41695</v>
      </c>
    </row>
    <row r="119516">
      <c r="A119516" s="1" t="s">
        <v>9950</v>
      </c>
    </row>
    <row r="119517">
      <c r="A119517" s="1" t="s">
        <v>41681</v>
      </c>
    </row>
    <row r="119518">
      <c r="A119518" s="1" t="s">
        <v>41696</v>
      </c>
    </row>
    <row r="119519">
      <c r="A119519" s="1" t="s">
        <v>41697</v>
      </c>
    </row>
    <row r="119520">
      <c r="A119520" s="1" t="s">
        <v>41698</v>
      </c>
    </row>
    <row r="119521">
      <c r="A119521" s="13">
        <v>54.0</v>
      </c>
    </row>
    <row r="119522">
      <c r="A119522" s="1" t="s">
        <v>41679</v>
      </c>
    </row>
    <row r="119523">
      <c r="A119523" s="1" t="s">
        <v>41680</v>
      </c>
    </row>
    <row r="119524">
      <c r="A119524" s="1" t="s">
        <v>9935</v>
      </c>
    </row>
    <row r="119525">
      <c r="A119525" s="1" t="s">
        <v>41681</v>
      </c>
    </row>
    <row r="119526">
      <c r="A119526" s="1" t="s">
        <v>41706</v>
      </c>
    </row>
    <row r="119527">
      <c r="A119527" s="1" t="s">
        <v>41707</v>
      </c>
    </row>
    <row r="119528">
      <c r="A119528" s="1" t="s">
        <v>41708</v>
      </c>
    </row>
    <row r="119529">
      <c r="A119529" s="1" t="s">
        <v>41709</v>
      </c>
    </row>
    <row r="119530">
      <c r="A119530" s="1" t="s">
        <v>41710</v>
      </c>
    </row>
    <row r="119531">
      <c r="A119531" s="1" t="s">
        <v>41711</v>
      </c>
    </row>
    <row r="119532">
      <c r="A119532" s="13">
        <v>16.99</v>
      </c>
    </row>
    <row r="119533">
      <c r="A119533" s="1" t="s">
        <v>41679</v>
      </c>
    </row>
    <row r="119534">
      <c r="A119534" s="1" t="s">
        <v>41712</v>
      </c>
    </row>
    <row r="119535">
      <c r="A119535" s="1" t="s">
        <v>9935</v>
      </c>
    </row>
    <row r="119536">
      <c r="A119536" s="1" t="s">
        <v>41713</v>
      </c>
    </row>
    <row r="119537">
      <c r="A119537" s="1" t="s">
        <v>41714</v>
      </c>
    </row>
    <row r="119538">
      <c r="A119538" s="1" t="s">
        <v>41703</v>
      </c>
    </row>
    <row r="119539">
      <c r="A119539" s="1" t="s">
        <v>41715</v>
      </c>
    </row>
    <row r="119540">
      <c r="A119540" s="1" t="s">
        <v>41691</v>
      </c>
    </row>
    <row r="119541">
      <c r="A119541" s="1" t="s">
        <v>41680</v>
      </c>
    </row>
    <row r="119542">
      <c r="A119542" s="1" t="s">
        <v>9935</v>
      </c>
    </row>
    <row r="119543">
      <c r="A119543" s="1" t="s">
        <v>41681</v>
      </c>
    </row>
    <row r="119544">
      <c r="A119544" s="1" t="s">
        <v>41716</v>
      </c>
    </row>
    <row r="119545">
      <c r="A119545" s="1" t="s">
        <v>41717</v>
      </c>
    </row>
    <row r="119546">
      <c r="A119546" s="1" t="s">
        <v>41718</v>
      </c>
    </row>
    <row r="119547">
      <c r="A119547" s="1" t="s">
        <v>41719</v>
      </c>
    </row>
    <row r="119548">
      <c r="A119548" s="1" t="s">
        <v>41710</v>
      </c>
    </row>
    <row r="119549">
      <c r="A119549" s="1" t="s">
        <v>41711</v>
      </c>
    </row>
    <row r="119550">
      <c r="A119550" s="1" t="s">
        <v>41720</v>
      </c>
    </row>
    <row r="119551">
      <c r="A119551" s="1" t="s">
        <v>41721</v>
      </c>
    </row>
    <row r="119552">
      <c r="A119552" s="1" t="s">
        <v>41712</v>
      </c>
    </row>
    <row r="119553">
      <c r="A119553" s="1" t="s">
        <v>9935</v>
      </c>
    </row>
    <row r="119554">
      <c r="A119554" s="1" t="s">
        <v>41681</v>
      </c>
    </row>
    <row r="119555">
      <c r="A119555" s="1" t="s">
        <v>41722</v>
      </c>
    </row>
    <row r="119556">
      <c r="A119556" s="1" t="s">
        <v>41723</v>
      </c>
    </row>
    <row r="119557">
      <c r="A119557" s="1" t="s">
        <v>41724</v>
      </c>
    </row>
    <row r="119558">
      <c r="A119558" s="1" t="s">
        <v>41725</v>
      </c>
    </row>
    <row r="119559">
      <c r="A119559" s="1" t="s">
        <v>41726</v>
      </c>
    </row>
    <row r="119560">
      <c r="A119560" s="13">
        <v>30.16</v>
      </c>
    </row>
    <row r="119561">
      <c r="A119561" s="1" t="s">
        <v>41679</v>
      </c>
    </row>
    <row r="119562">
      <c r="A119562" s="1" t="s">
        <v>41680</v>
      </c>
    </row>
    <row r="119563">
      <c r="A119563" s="1" t="s">
        <v>9935</v>
      </c>
    </row>
    <row r="119564">
      <c r="A119564" s="1" t="s">
        <v>41727</v>
      </c>
    </row>
    <row r="119565">
      <c r="A119565" s="1" t="s">
        <v>41703</v>
      </c>
    </row>
    <row r="119566">
      <c r="A119566" s="1" t="s">
        <v>41715</v>
      </c>
    </row>
    <row r="119567">
      <c r="A119567" s="1" t="s">
        <v>41691</v>
      </c>
    </row>
    <row r="119568">
      <c r="A119568" s="1" t="s">
        <v>41680</v>
      </c>
    </row>
    <row r="119569">
      <c r="A119569" s="1" t="s">
        <v>9935</v>
      </c>
    </row>
    <row r="119570">
      <c r="A119570" s="1" t="s">
        <v>41681</v>
      </c>
    </row>
    <row r="119571">
      <c r="A119571" s="1" t="s">
        <v>41716</v>
      </c>
    </row>
    <row r="119572">
      <c r="A119572" s="1" t="s">
        <v>41717</v>
      </c>
    </row>
    <row r="119573">
      <c r="A119573" s="1" t="s">
        <v>41718</v>
      </c>
    </row>
    <row r="119574">
      <c r="A119574" s="1" t="s">
        <v>41719</v>
      </c>
    </row>
    <row r="119575">
      <c r="A119575" s="1" t="s">
        <v>41710</v>
      </c>
    </row>
    <row r="119576">
      <c r="A119576" s="1" t="s">
        <v>41711</v>
      </c>
    </row>
    <row r="119577">
      <c r="A119577" s="1" t="s">
        <v>41720</v>
      </c>
    </row>
    <row r="119578">
      <c r="A119578" s="1" t="s">
        <v>41721</v>
      </c>
    </row>
    <row r="119579">
      <c r="A119579" s="1" t="s">
        <v>41712</v>
      </c>
    </row>
    <row r="119580">
      <c r="A119580" s="1" t="s">
        <v>9935</v>
      </c>
    </row>
    <row r="119581">
      <c r="A119581" s="1" t="s">
        <v>41681</v>
      </c>
    </row>
    <row r="119582">
      <c r="A119582" s="1" t="s">
        <v>41722</v>
      </c>
    </row>
    <row r="119583">
      <c r="A119583" s="1" t="s">
        <v>41723</v>
      </c>
    </row>
    <row r="119584">
      <c r="A119584" s="1" t="s">
        <v>41724</v>
      </c>
    </row>
    <row r="119585">
      <c r="A119585" s="1" t="s">
        <v>41725</v>
      </c>
    </row>
    <row r="119586">
      <c r="A119586" s="1" t="s">
        <v>41726</v>
      </c>
    </row>
    <row r="119587">
      <c r="A119587" s="13">
        <v>30.16</v>
      </c>
    </row>
    <row r="119588">
      <c r="A119588" s="1" t="s">
        <v>41679</v>
      </c>
    </row>
    <row r="119589">
      <c r="A119589" s="1" t="s">
        <v>41680</v>
      </c>
    </row>
    <row r="119590">
      <c r="A119590" s="1" t="s">
        <v>9935</v>
      </c>
    </row>
    <row r="119591">
      <c r="A119591" s="1" t="s">
        <v>41728</v>
      </c>
    </row>
    <row r="119592">
      <c r="A119592" s="1" t="s">
        <v>41729</v>
      </c>
    </row>
    <row r="119594">
      <c r="A119594" s="1" t="s">
        <v>9960</v>
      </c>
    </row>
    <row r="119596">
      <c r="A119596" s="1" t="s">
        <v>41711</v>
      </c>
    </row>
    <row r="119597">
      <c r="A119597" s="13">
        <v>16.99</v>
      </c>
    </row>
    <row r="119599">
      <c r="A119599" s="1" t="s">
        <v>41691</v>
      </c>
    </row>
    <row r="119600">
      <c r="A119600" s="1" t="s">
        <v>41712</v>
      </c>
    </row>
    <row r="119602">
      <c r="A119602" s="1" t="s">
        <v>9935</v>
      </c>
    </row>
    <row r="119603">
      <c r="A119603" s="1" t="s">
        <v>41681</v>
      </c>
    </row>
    <row r="119605">
      <c r="A119605" s="1" t="s">
        <v>41722</v>
      </c>
    </row>
    <row r="119606">
      <c r="A119606" s="1" t="s">
        <v>41730</v>
      </c>
    </row>
    <row r="119607">
      <c r="A119607" s="1" t="s">
        <v>41724</v>
      </c>
    </row>
    <row r="119608">
      <c r="A119608" s="1" t="s">
        <v>41731</v>
      </c>
    </row>
    <row r="119609">
      <c r="A119609" s="1" t="s">
        <v>41726</v>
      </c>
    </row>
    <row r="119611">
      <c r="A119611" s="13">
        <v>30.16</v>
      </c>
    </row>
    <row r="119613">
      <c r="A119613" s="1" t="s">
        <v>41679</v>
      </c>
    </row>
    <row r="119615">
      <c r="A119615" s="1" t="s">
        <v>41680</v>
      </c>
    </row>
    <row r="119616">
      <c r="A119616" s="1" t="s">
        <v>9935</v>
      </c>
    </row>
    <row r="119617">
      <c r="A119617" s="1" t="s">
        <v>41681</v>
      </c>
    </row>
    <row r="119619">
      <c r="A119619" s="1" t="s">
        <v>41732</v>
      </c>
    </row>
    <row r="119620">
      <c r="A119620" s="1" t="s">
        <v>41733</v>
      </c>
    </row>
    <row r="119621">
      <c r="A119621" s="1" t="s">
        <v>41734</v>
      </c>
    </row>
    <row r="119623">
      <c r="A119623" s="1" t="s">
        <v>41735</v>
      </c>
    </row>
    <row r="119624">
      <c r="A119624" s="1" t="s">
        <v>41736</v>
      </c>
    </row>
    <row r="119626">
      <c r="A119626" s="13">
        <v>21.63</v>
      </c>
    </row>
    <row r="119628">
      <c r="A119628" s="1" t="s">
        <v>41679</v>
      </c>
    </row>
    <row r="119629">
      <c r="A119629" s="1" t="s">
        <v>41737</v>
      </c>
    </row>
    <row r="119631">
      <c r="A119631" s="1" t="s">
        <v>9935</v>
      </c>
    </row>
    <row r="119633">
      <c r="A119633" s="1" t="s">
        <v>41738</v>
      </c>
    </row>
    <row r="119634">
      <c r="A119634" s="1" t="s">
        <v>41700</v>
      </c>
    </row>
    <row r="119635">
      <c r="A119635" s="1" t="s">
        <v>9960</v>
      </c>
    </row>
    <row r="119636">
      <c r="A119636" s="1" t="s">
        <v>41711</v>
      </c>
    </row>
    <row r="119637">
      <c r="A119637" s="13">
        <v>16.99</v>
      </c>
    </row>
    <row r="119638">
      <c r="A119638" s="1" t="s">
        <v>41691</v>
      </c>
    </row>
    <row r="119639">
      <c r="A119639" s="1" t="s">
        <v>41712</v>
      </c>
    </row>
    <row r="119640">
      <c r="A119640" s="1" t="s">
        <v>9935</v>
      </c>
    </row>
    <row r="119641">
      <c r="A119641" s="1" t="s">
        <v>41681</v>
      </c>
    </row>
    <row r="119642">
      <c r="A119642" s="1" t="s">
        <v>41722</v>
      </c>
    </row>
    <row r="119643">
      <c r="A119643" s="1" t="s">
        <v>41730</v>
      </c>
    </row>
    <row r="119644">
      <c r="A119644" s="1" t="s">
        <v>41724</v>
      </c>
    </row>
    <row r="119645">
      <c r="A119645" s="1" t="s">
        <v>41731</v>
      </c>
    </row>
    <row r="119646">
      <c r="A119646" s="1" t="s">
        <v>41726</v>
      </c>
    </row>
    <row r="119647">
      <c r="A119647" s="13">
        <v>30.16</v>
      </c>
    </row>
    <row r="119648">
      <c r="A119648" s="1" t="s">
        <v>41679</v>
      </c>
    </row>
    <row r="119649">
      <c r="A119649" s="1" t="s">
        <v>41680</v>
      </c>
    </row>
    <row r="119650">
      <c r="A119650" s="1" t="s">
        <v>9935</v>
      </c>
    </row>
    <row r="119651">
      <c r="A119651" s="1" t="s">
        <v>41681</v>
      </c>
    </row>
    <row r="119652">
      <c r="A119652" s="1" t="s">
        <v>41732</v>
      </c>
    </row>
    <row r="119653">
      <c r="A119653" s="1" t="s">
        <v>41733</v>
      </c>
    </row>
    <row r="119654">
      <c r="A119654" s="1" t="s">
        <v>41734</v>
      </c>
    </row>
    <row r="119655">
      <c r="A119655" s="1" t="s">
        <v>41735</v>
      </c>
    </row>
    <row r="119656">
      <c r="A119656" s="1" t="s">
        <v>41736</v>
      </c>
    </row>
    <row r="119657">
      <c r="A119657" s="13">
        <v>21.63</v>
      </c>
    </row>
    <row r="119658">
      <c r="A119658" s="1" t="s">
        <v>41679</v>
      </c>
    </row>
    <row r="119659">
      <c r="A119659" s="1" t="s">
        <v>41737</v>
      </c>
    </row>
    <row r="119660">
      <c r="A119660" s="1" t="s">
        <v>9935</v>
      </c>
    </row>
    <row r="119661">
      <c r="A119661" s="1" t="s">
        <v>41739</v>
      </c>
    </row>
    <row r="119662">
      <c r="A119662" s="1" t="s">
        <v>41740</v>
      </c>
    </row>
    <row r="119664">
      <c r="A119664" s="1" t="s">
        <v>9960</v>
      </c>
    </row>
    <row r="119665">
      <c r="A119665" s="1" t="s">
        <v>41741</v>
      </c>
    </row>
    <row r="119667">
      <c r="A119667" s="1" t="s">
        <v>41691</v>
      </c>
    </row>
    <row r="119669">
      <c r="A119669" s="1" t="s">
        <v>41680</v>
      </c>
    </row>
    <row r="119670">
      <c r="A119670" s="1" t="s">
        <v>9935</v>
      </c>
    </row>
    <row r="119671">
      <c r="A119671" s="1" t="s">
        <v>41681</v>
      </c>
    </row>
    <row r="119673">
      <c r="A119673" s="1" t="s">
        <v>41732</v>
      </c>
    </row>
    <row r="119675">
      <c r="A119675" s="1" t="s">
        <v>41742</v>
      </c>
    </row>
    <row r="119676">
      <c r="A119676" s="1" t="s">
        <v>41743</v>
      </c>
    </row>
    <row r="119677">
      <c r="A119677" s="1" t="s">
        <v>41744</v>
      </c>
    </row>
    <row r="119678">
      <c r="A119678" s="1" t="s">
        <v>41736</v>
      </c>
    </row>
    <row r="119680">
      <c r="A119680" s="13">
        <v>21.63</v>
      </c>
    </row>
    <row r="119682">
      <c r="A119682" s="1" t="s">
        <v>41679</v>
      </c>
    </row>
    <row r="119683">
      <c r="A119683" s="1" t="s">
        <v>41737</v>
      </c>
    </row>
    <row r="119685">
      <c r="A119685" s="1" t="s">
        <v>9935</v>
      </c>
    </row>
    <row r="119686">
      <c r="A119686" s="1" t="s">
        <v>41681</v>
      </c>
    </row>
    <row r="119688">
      <c r="A119688" s="1" t="s">
        <v>41745</v>
      </c>
    </row>
    <row r="119689">
      <c r="A119689" s="1" t="s">
        <v>41746</v>
      </c>
    </row>
    <row r="119690">
      <c r="A119690" s="1" t="s">
        <v>41747</v>
      </c>
    </row>
    <row r="119691">
      <c r="A119691" s="1" t="s">
        <v>41748</v>
      </c>
    </row>
    <row r="119692">
      <c r="A119692" s="1" t="s">
        <v>41749</v>
      </c>
    </row>
    <row r="119693">
      <c r="A119693" s="1" t="s">
        <v>41750</v>
      </c>
    </row>
    <row r="119695">
      <c r="A119695" s="13">
        <v>24.98</v>
      </c>
    </row>
    <row r="119697">
      <c r="A119697" s="1" t="s">
        <v>41679</v>
      </c>
    </row>
    <row r="119698">
      <c r="A119698" s="1" t="s">
        <v>41751</v>
      </c>
    </row>
    <row r="119700">
      <c r="A119700" s="1" t="s">
        <v>9935</v>
      </c>
    </row>
    <row r="119701">
      <c r="A119701" s="1" t="s">
        <v>41752</v>
      </c>
    </row>
    <row r="119702">
      <c r="A119702" s="1" t="s">
        <v>9960</v>
      </c>
    </row>
    <row r="119703">
      <c r="A119703" s="1" t="s">
        <v>41741</v>
      </c>
    </row>
    <row r="119704">
      <c r="A119704" s="1" t="s">
        <v>41691</v>
      </c>
    </row>
    <row r="119705">
      <c r="A119705" s="1" t="s">
        <v>41680</v>
      </c>
    </row>
    <row r="119706">
      <c r="A119706" s="1" t="s">
        <v>9935</v>
      </c>
    </row>
    <row r="119707">
      <c r="A119707" s="1" t="s">
        <v>41681</v>
      </c>
    </row>
    <row r="119708">
      <c r="A119708" s="1" t="s">
        <v>41732</v>
      </c>
    </row>
    <row r="119709">
      <c r="A119709" s="1" t="s">
        <v>41742</v>
      </c>
    </row>
    <row r="119710">
      <c r="A119710" s="1" t="s">
        <v>41743</v>
      </c>
    </row>
    <row r="119711">
      <c r="A119711" s="1" t="s">
        <v>41744</v>
      </c>
    </row>
    <row r="119712">
      <c r="A119712" s="1" t="s">
        <v>41736</v>
      </c>
    </row>
    <row r="119713">
      <c r="A119713" s="13">
        <v>21.63</v>
      </c>
    </row>
    <row r="119714">
      <c r="A119714" s="1" t="s">
        <v>41679</v>
      </c>
    </row>
    <row r="119715">
      <c r="A119715" s="1" t="s">
        <v>41737</v>
      </c>
    </row>
    <row r="119716">
      <c r="A119716" s="1" t="s">
        <v>9935</v>
      </c>
    </row>
    <row r="119717">
      <c r="A119717" s="1" t="s">
        <v>41681</v>
      </c>
    </row>
    <row r="119718">
      <c r="A119718" s="1" t="s">
        <v>41745</v>
      </c>
    </row>
    <row r="119719">
      <c r="A119719" s="1" t="s">
        <v>41746</v>
      </c>
    </row>
    <row r="119720">
      <c r="A119720" s="1" t="s">
        <v>41747</v>
      </c>
    </row>
    <row r="119721">
      <c r="A119721" s="1" t="s">
        <v>41748</v>
      </c>
    </row>
    <row r="119722">
      <c r="A119722" s="1" t="s">
        <v>41749</v>
      </c>
    </row>
    <row r="119723">
      <c r="A119723" s="1" t="s">
        <v>41750</v>
      </c>
    </row>
    <row r="119724">
      <c r="A119724" s="13">
        <v>24.98</v>
      </c>
    </row>
    <row r="119725">
      <c r="A119725" s="1" t="s">
        <v>41679</v>
      </c>
    </row>
    <row r="119726">
      <c r="A119726" s="1" t="s">
        <v>41751</v>
      </c>
    </row>
    <row r="119727">
      <c r="A119727" s="1" t="s">
        <v>41753</v>
      </c>
    </row>
    <row r="119728">
      <c r="A119728" s="1" t="s">
        <v>41754</v>
      </c>
    </row>
    <row r="119730">
      <c r="A119730" s="1" t="s">
        <v>9960</v>
      </c>
    </row>
    <row r="119731">
      <c r="A119731" s="13">
        <v>21.63</v>
      </c>
    </row>
    <row r="119733">
      <c r="A119733" s="1" t="s">
        <v>41691</v>
      </c>
    </row>
    <row r="119734">
      <c r="A119734" s="1" t="s">
        <v>41737</v>
      </c>
    </row>
    <row r="119736">
      <c r="A119736" s="1" t="s">
        <v>9935</v>
      </c>
    </row>
    <row r="119737">
      <c r="A119737" s="1" t="s">
        <v>41681</v>
      </c>
    </row>
    <row r="119739">
      <c r="A119739" s="1" t="s">
        <v>41745</v>
      </c>
    </row>
    <row r="119740">
      <c r="A119740" s="1" t="s">
        <v>41746</v>
      </c>
    </row>
    <row r="119741">
      <c r="A119741" s="1" t="s">
        <v>41747</v>
      </c>
    </row>
    <row r="119742">
      <c r="A119742" s="1" t="s">
        <v>41748</v>
      </c>
    </row>
    <row r="119743">
      <c r="A119743" s="1" t="s">
        <v>41749</v>
      </c>
    </row>
    <row r="119744">
      <c r="A119744" s="1" t="s">
        <v>41750</v>
      </c>
    </row>
    <row r="119746">
      <c r="A119746" s="13">
        <v>24.98</v>
      </c>
    </row>
    <row r="119748">
      <c r="A119748" s="1" t="s">
        <v>41679</v>
      </c>
    </row>
    <row r="119749">
      <c r="A119749" s="1" t="s">
        <v>41751</v>
      </c>
    </row>
    <row r="119751">
      <c r="A119751" s="1" t="s">
        <v>9935</v>
      </c>
    </row>
    <row r="119752">
      <c r="A119752" s="1" t="s">
        <v>41681</v>
      </c>
    </row>
    <row r="119754">
      <c r="A119754" s="1" t="s">
        <v>41755</v>
      </c>
    </row>
    <row r="119755">
      <c r="A119755" s="1" t="s">
        <v>41756</v>
      </c>
    </row>
    <row r="119756">
      <c r="A119756" s="1" t="s">
        <v>41757</v>
      </c>
    </row>
    <row r="119757">
      <c r="A119757" s="1" t="s">
        <v>41758</v>
      </c>
    </row>
    <row r="119758">
      <c r="A119758" s="1" t="s">
        <v>41759</v>
      </c>
    </row>
    <row r="119759">
      <c r="A119759" s="1" t="s">
        <v>41760</v>
      </c>
    </row>
    <row r="119761">
      <c r="A119761" s="1" t="s">
        <v>41761</v>
      </c>
    </row>
    <row r="119762">
      <c r="A119762" s="1" t="s">
        <v>41762</v>
      </c>
    </row>
    <row r="119764">
      <c r="A119764" s="1" t="s">
        <v>41679</v>
      </c>
    </row>
    <row r="119765">
      <c r="A119765" s="1" t="s">
        <v>41763</v>
      </c>
    </row>
    <row r="119767">
      <c r="A119767" s="1" t="s">
        <v>41764</v>
      </c>
    </row>
    <row r="119768">
      <c r="A119768" s="1" t="s">
        <v>41752</v>
      </c>
    </row>
    <row r="119769">
      <c r="A119769" s="1" t="s">
        <v>9960</v>
      </c>
    </row>
    <row r="119770">
      <c r="A119770" s="13">
        <v>21.63</v>
      </c>
    </row>
    <row r="119771">
      <c r="A119771" s="1" t="s">
        <v>41691</v>
      </c>
    </row>
    <row r="119772">
      <c r="A119772" s="1" t="s">
        <v>41737</v>
      </c>
    </row>
    <row r="119773">
      <c r="A119773" s="1" t="s">
        <v>9935</v>
      </c>
    </row>
    <row r="119774">
      <c r="A119774" s="1" t="s">
        <v>41681</v>
      </c>
    </row>
    <row r="119775">
      <c r="A119775" s="1" t="s">
        <v>41745</v>
      </c>
    </row>
    <row r="119776">
      <c r="A119776" s="1" t="s">
        <v>41746</v>
      </c>
    </row>
    <row r="119777">
      <c r="A119777" s="1" t="s">
        <v>41747</v>
      </c>
    </row>
    <row r="119778">
      <c r="A119778" s="1" t="s">
        <v>41748</v>
      </c>
    </row>
    <row r="119779">
      <c r="A119779" s="1" t="s">
        <v>41749</v>
      </c>
    </row>
    <row r="119780">
      <c r="A119780" s="1" t="s">
        <v>41750</v>
      </c>
    </row>
    <row r="119781">
      <c r="A119781" s="13">
        <v>24.98</v>
      </c>
    </row>
    <row r="119782">
      <c r="A119782" s="1" t="s">
        <v>41679</v>
      </c>
    </row>
    <row r="119783">
      <c r="A119783" s="1" t="s">
        <v>41751</v>
      </c>
    </row>
    <row r="119784">
      <c r="A119784" s="1" t="s">
        <v>9935</v>
      </c>
    </row>
    <row r="119785">
      <c r="A119785" s="1" t="s">
        <v>41681</v>
      </c>
    </row>
    <row r="119786">
      <c r="A119786" s="1" t="s">
        <v>41755</v>
      </c>
    </row>
    <row r="119787">
      <c r="A119787" s="1" t="s">
        <v>41756</v>
      </c>
    </row>
    <row r="119788">
      <c r="A119788" s="1" t="s">
        <v>41757</v>
      </c>
    </row>
    <row r="119789">
      <c r="A119789" s="1" t="s">
        <v>41758</v>
      </c>
    </row>
    <row r="119790">
      <c r="A119790" s="1" t="s">
        <v>41759</v>
      </c>
    </row>
    <row r="119791">
      <c r="A119791" s="1" t="s">
        <v>41760</v>
      </c>
    </row>
    <row r="119792">
      <c r="A119792" s="1" t="s">
        <v>41761</v>
      </c>
    </row>
    <row r="119793">
      <c r="A119793" s="1" t="s">
        <v>41762</v>
      </c>
    </row>
    <row r="119794">
      <c r="A119794" s="1" t="s">
        <v>41679</v>
      </c>
    </row>
    <row r="119795">
      <c r="A119795" s="1" t="s">
        <v>41763</v>
      </c>
    </row>
    <row r="119796">
      <c r="A119796" s="1" t="s">
        <v>41765</v>
      </c>
    </row>
    <row r="119797">
      <c r="A119797" s="1" t="s">
        <v>41766</v>
      </c>
    </row>
    <row r="119799">
      <c r="A119799" s="1" t="s">
        <v>9960</v>
      </c>
    </row>
    <row r="119800">
      <c r="A119800" s="13">
        <v>24.98</v>
      </c>
    </row>
    <row r="119802">
      <c r="A119802" s="1" t="s">
        <v>41691</v>
      </c>
    </row>
    <row r="119803">
      <c r="A119803" s="1" t="s">
        <v>41751</v>
      </c>
    </row>
    <row r="119805">
      <c r="A119805" s="1" t="s">
        <v>9935</v>
      </c>
    </row>
    <row r="119806">
      <c r="A119806" s="1" t="s">
        <v>41681</v>
      </c>
    </row>
    <row r="119808">
      <c r="A119808" s="1" t="s">
        <v>41767</v>
      </c>
    </row>
    <row r="119809">
      <c r="A119809" s="1" t="s">
        <v>41768</v>
      </c>
    </row>
    <row r="119811">
      <c r="A119811" s="1" t="s">
        <v>41769</v>
      </c>
    </row>
    <row r="119813">
      <c r="A119813" s="1" t="s">
        <v>41758</v>
      </c>
    </row>
    <row r="119814">
      <c r="A119814" s="1" t="s">
        <v>41759</v>
      </c>
    </row>
    <row r="119815">
      <c r="A119815" s="1" t="s">
        <v>41760</v>
      </c>
    </row>
    <row r="119816">
      <c r="A119816" s="1" t="s">
        <v>41761</v>
      </c>
    </row>
    <row r="119818">
      <c r="A119818" s="1" t="s">
        <v>41762</v>
      </c>
    </row>
    <row r="119820">
      <c r="A119820" s="1" t="s">
        <v>41679</v>
      </c>
    </row>
    <row r="119821">
      <c r="A119821" s="1" t="s">
        <v>41763</v>
      </c>
    </row>
    <row r="119823">
      <c r="A119823" s="1" t="s">
        <v>9935</v>
      </c>
    </row>
    <row r="119824">
      <c r="A119824" s="1" t="s">
        <v>41681</v>
      </c>
    </row>
    <row r="119826">
      <c r="A119826" s="1" t="s">
        <v>41770</v>
      </c>
    </row>
    <row r="119827">
      <c r="A119827" s="1" t="s">
        <v>41771</v>
      </c>
    </row>
    <row r="119828">
      <c r="A119828" s="1" t="s">
        <v>41772</v>
      </c>
    </row>
    <row r="119829">
      <c r="A119829" s="1" t="s">
        <v>41773</v>
      </c>
    </row>
    <row r="119830">
      <c r="A119830" s="1" t="s">
        <v>41774</v>
      </c>
    </row>
    <row r="119831">
      <c r="A119831" s="1" t="s">
        <v>41775</v>
      </c>
    </row>
    <row r="119832">
      <c r="A119832" s="1" t="s">
        <v>41776</v>
      </c>
    </row>
    <row r="119833">
      <c r="A119833" s="1" t="s">
        <v>41777</v>
      </c>
    </row>
    <row r="119834">
      <c r="A119834" s="13">
        <v>27.99</v>
      </c>
    </row>
    <row r="119836">
      <c r="A119836" s="1" t="s">
        <v>41679</v>
      </c>
    </row>
    <row r="119837">
      <c r="A119837" s="1" t="s">
        <v>41778</v>
      </c>
    </row>
    <row r="119839">
      <c r="A119839" s="1" t="s">
        <v>41779</v>
      </c>
    </row>
    <row r="119840">
      <c r="A119840" s="1" t="s">
        <v>41752</v>
      </c>
    </row>
    <row r="119841">
      <c r="A119841" s="1" t="s">
        <v>9960</v>
      </c>
    </row>
    <row r="119842">
      <c r="A119842" s="13">
        <v>24.98</v>
      </c>
    </row>
    <row r="119843">
      <c r="A119843" s="1" t="s">
        <v>41691</v>
      </c>
    </row>
    <row r="119844">
      <c r="A119844" s="1" t="s">
        <v>41751</v>
      </c>
    </row>
    <row r="119845">
      <c r="A119845" s="1" t="s">
        <v>9935</v>
      </c>
    </row>
    <row r="119846">
      <c r="A119846" s="1" t="s">
        <v>41681</v>
      </c>
    </row>
    <row r="119847">
      <c r="A119847" s="1" t="s">
        <v>41767</v>
      </c>
    </row>
    <row r="119848">
      <c r="A119848" s="1" t="s">
        <v>41768</v>
      </c>
    </row>
    <row r="119849">
      <c r="A119849" s="1" t="s">
        <v>41769</v>
      </c>
    </row>
    <row r="119850">
      <c r="A119850" s="1" t="s">
        <v>41758</v>
      </c>
    </row>
    <row r="119851">
      <c r="A119851" s="1" t="s">
        <v>41759</v>
      </c>
    </row>
    <row r="119852">
      <c r="A119852" s="1" t="s">
        <v>41760</v>
      </c>
    </row>
    <row r="119853">
      <c r="A119853" s="1" t="s">
        <v>41761</v>
      </c>
    </row>
    <row r="119854">
      <c r="A119854" s="1" t="s">
        <v>41762</v>
      </c>
    </row>
    <row r="119855">
      <c r="A119855" s="1" t="s">
        <v>41679</v>
      </c>
    </row>
    <row r="119856">
      <c r="A119856" s="1" t="s">
        <v>41763</v>
      </c>
    </row>
    <row r="119857">
      <c r="A119857" s="1" t="s">
        <v>9935</v>
      </c>
    </row>
    <row r="119858">
      <c r="A119858" s="1" t="s">
        <v>41681</v>
      </c>
    </row>
    <row r="119859">
      <c r="A119859" s="1" t="s">
        <v>41770</v>
      </c>
    </row>
    <row r="119860">
      <c r="A119860" s="1" t="s">
        <v>41771</v>
      </c>
    </row>
    <row r="119861">
      <c r="A119861" s="1" t="s">
        <v>41772</v>
      </c>
    </row>
    <row r="119862">
      <c r="A119862" s="1" t="s">
        <v>41773</v>
      </c>
    </row>
    <row r="119863">
      <c r="A119863" s="1" t="s">
        <v>41774</v>
      </c>
    </row>
    <row r="119864">
      <c r="A119864" s="1" t="s">
        <v>41775</v>
      </c>
    </row>
    <row r="119865">
      <c r="A119865" s="1" t="s">
        <v>41776</v>
      </c>
    </row>
    <row r="119866">
      <c r="A119866" s="1" t="s">
        <v>41777</v>
      </c>
    </row>
    <row r="119867">
      <c r="A119867" s="13">
        <v>27.99</v>
      </c>
    </row>
    <row r="119868">
      <c r="A119868" s="1" t="s">
        <v>41679</v>
      </c>
    </row>
    <row r="119869">
      <c r="A119869" s="1" t="s">
        <v>41780</v>
      </c>
    </row>
    <row r="119870">
      <c r="A119870" s="1" t="s">
        <v>41781</v>
      </c>
    </row>
    <row r="119872">
      <c r="A119872" s="1" t="s">
        <v>9960</v>
      </c>
    </row>
    <row r="119873">
      <c r="A119873" s="1" t="s">
        <v>41782</v>
      </c>
    </row>
    <row r="119874">
      <c r="A119874" s="1" t="s">
        <v>41783</v>
      </c>
    </row>
    <row r="119876">
      <c r="A119876" s="1" t="s">
        <v>41691</v>
      </c>
    </row>
    <row r="119877">
      <c r="A119877" s="1" t="s">
        <v>41763</v>
      </c>
    </row>
    <row r="119879">
      <c r="A119879" s="1" t="s">
        <v>9935</v>
      </c>
    </row>
    <row r="119880">
      <c r="A119880" s="1" t="s">
        <v>41681</v>
      </c>
    </row>
    <row r="119882">
      <c r="A119882" s="1" t="s">
        <v>41770</v>
      </c>
    </row>
    <row r="119883">
      <c r="A119883" s="1" t="s">
        <v>41771</v>
      </c>
    </row>
    <row r="119884">
      <c r="A119884" s="1" t="s">
        <v>41772</v>
      </c>
    </row>
    <row r="119885">
      <c r="A119885" s="1" t="s">
        <v>41773</v>
      </c>
    </row>
    <row r="119886">
      <c r="A119886" s="1" t="s">
        <v>41774</v>
      </c>
    </row>
    <row r="119887">
      <c r="A119887" s="1" t="s">
        <v>41775</v>
      </c>
    </row>
    <row r="119888">
      <c r="A119888" s="1" t="s">
        <v>41776</v>
      </c>
    </row>
    <row r="119889">
      <c r="A119889" s="1" t="s">
        <v>41777</v>
      </c>
    </row>
    <row r="119890">
      <c r="A119890" s="13">
        <v>27.99</v>
      </c>
    </row>
    <row r="119892">
      <c r="A119892" s="1" t="s">
        <v>41679</v>
      </c>
    </row>
    <row r="119893">
      <c r="A119893" s="1" t="s">
        <v>41784</v>
      </c>
    </row>
    <row r="119895">
      <c r="A119895" s="1" t="s">
        <v>9935</v>
      </c>
    </row>
    <row r="119896">
      <c r="A119896" s="1" t="s">
        <v>41681</v>
      </c>
    </row>
    <row r="119898">
      <c r="A119898" s="1" t="s">
        <v>41785</v>
      </c>
    </row>
    <row r="119899">
      <c r="A119899" s="1" t="s">
        <v>41786</v>
      </c>
    </row>
    <row r="119900">
      <c r="A119900" s="1" t="s">
        <v>41787</v>
      </c>
    </row>
    <row r="119901">
      <c r="A119901" s="1" t="s">
        <v>41788</v>
      </c>
    </row>
    <row r="119902">
      <c r="A119902" s="1" t="s">
        <v>41789</v>
      </c>
    </row>
    <row r="119903">
      <c r="A119903" s="1" t="s">
        <v>41790</v>
      </c>
    </row>
    <row r="119904">
      <c r="A119904" s="13">
        <v>37.99</v>
      </c>
    </row>
    <row r="119906">
      <c r="A119906" s="1" t="s">
        <v>41791</v>
      </c>
    </row>
    <row r="119908">
      <c r="A119908" s="1" t="s">
        <v>41752</v>
      </c>
    </row>
    <row r="119909">
      <c r="A119909" s="1" t="s">
        <v>9960</v>
      </c>
    </row>
    <row r="119910">
      <c r="A119910" s="1" t="s">
        <v>41782</v>
      </c>
    </row>
    <row r="119911">
      <c r="A119911" s="1" t="s">
        <v>41783</v>
      </c>
    </row>
    <row r="119912">
      <c r="A119912" s="1" t="s">
        <v>41691</v>
      </c>
    </row>
    <row r="119913">
      <c r="A119913" s="1" t="s">
        <v>41763</v>
      </c>
    </row>
    <row r="119914">
      <c r="A119914" s="1" t="s">
        <v>9935</v>
      </c>
    </row>
    <row r="119915">
      <c r="A119915" s="1" t="s">
        <v>41681</v>
      </c>
    </row>
    <row r="119916">
      <c r="A119916" s="1" t="s">
        <v>41770</v>
      </c>
    </row>
    <row r="119917">
      <c r="A119917" s="1" t="s">
        <v>41771</v>
      </c>
    </row>
    <row r="119918">
      <c r="A119918" s="1" t="s">
        <v>41772</v>
      </c>
    </row>
    <row r="119919">
      <c r="A119919" s="1" t="s">
        <v>41773</v>
      </c>
    </row>
    <row r="119920">
      <c r="A119920" s="1" t="s">
        <v>41774</v>
      </c>
    </row>
    <row r="119921">
      <c r="A119921" s="1" t="s">
        <v>41775</v>
      </c>
    </row>
    <row r="119922">
      <c r="A119922" s="1" t="s">
        <v>41776</v>
      </c>
    </row>
    <row r="119923">
      <c r="A119923" s="1" t="s">
        <v>41777</v>
      </c>
    </row>
    <row r="119924">
      <c r="A119924" s="13">
        <v>27.99</v>
      </c>
    </row>
    <row r="119925">
      <c r="A119925" s="1" t="s">
        <v>41679</v>
      </c>
    </row>
    <row r="119926">
      <c r="A119926" s="1" t="s">
        <v>41784</v>
      </c>
    </row>
    <row r="119927">
      <c r="A119927" s="1" t="s">
        <v>9935</v>
      </c>
    </row>
    <row r="119928">
      <c r="A119928" s="1" t="s">
        <v>41681</v>
      </c>
    </row>
    <row r="119929">
      <c r="A119929" s="1" t="s">
        <v>41785</v>
      </c>
    </row>
    <row r="119930">
      <c r="A119930" s="1" t="s">
        <v>41786</v>
      </c>
    </row>
    <row r="119931">
      <c r="A119931" s="1" t="s">
        <v>41787</v>
      </c>
    </row>
    <row r="119932">
      <c r="A119932" s="1" t="s">
        <v>41788</v>
      </c>
    </row>
    <row r="119933">
      <c r="A119933" s="1" t="s">
        <v>41789</v>
      </c>
    </row>
    <row r="119934">
      <c r="A119934" s="1" t="s">
        <v>41790</v>
      </c>
    </row>
    <row r="119935">
      <c r="A119935" s="13">
        <v>37.99</v>
      </c>
    </row>
    <row r="119936">
      <c r="A119936" s="1" t="s">
        <v>41792</v>
      </c>
    </row>
    <row r="119937">
      <c r="A119937" s="1" t="s">
        <v>41793</v>
      </c>
    </row>
    <row r="119939">
      <c r="A119939" s="1" t="s">
        <v>9960</v>
      </c>
    </row>
    <row r="119941">
      <c r="A119941" s="1" t="s">
        <v>41794</v>
      </c>
    </row>
    <row r="119942">
      <c r="A119942" s="13">
        <v>27.99</v>
      </c>
    </row>
    <row r="119944">
      <c r="A119944" s="1" t="s">
        <v>41691</v>
      </c>
    </row>
    <row r="119945">
      <c r="A119945" s="1" t="s">
        <v>41784</v>
      </c>
    </row>
    <row r="119947">
      <c r="A119947" s="1" t="s">
        <v>9935</v>
      </c>
    </row>
    <row r="119948">
      <c r="A119948" s="1" t="s">
        <v>41681</v>
      </c>
    </row>
    <row r="119950">
      <c r="A119950" s="1" t="s">
        <v>41785</v>
      </c>
    </row>
    <row r="119951">
      <c r="A119951" s="1" t="s">
        <v>41786</v>
      </c>
    </row>
    <row r="119952">
      <c r="A119952" s="1" t="s">
        <v>41787</v>
      </c>
    </row>
    <row r="119953">
      <c r="A119953" s="1" t="s">
        <v>41788</v>
      </c>
    </row>
    <row r="119954">
      <c r="A119954" s="1" t="s">
        <v>41789</v>
      </c>
    </row>
    <row r="119955">
      <c r="A119955" s="1" t="s">
        <v>41790</v>
      </c>
    </row>
    <row r="119956">
      <c r="A119956" s="13">
        <v>37.99</v>
      </c>
    </row>
    <row r="119958">
      <c r="A119958" s="1" t="s">
        <v>41679</v>
      </c>
    </row>
    <row r="119959">
      <c r="A119959" s="1" t="s">
        <v>41795</v>
      </c>
    </row>
    <row r="119960">
      <c r="A119960" s="1" t="s">
        <v>9935</v>
      </c>
    </row>
    <row r="119961">
      <c r="A119961" s="1" t="s">
        <v>41681</v>
      </c>
    </row>
    <row r="119963">
      <c r="A119963" s="1" t="s">
        <v>41796</v>
      </c>
    </row>
    <row r="119964">
      <c r="A119964" s="1" t="s">
        <v>41797</v>
      </c>
    </row>
    <row r="119965">
      <c r="A119965" s="1" t="s">
        <v>41798</v>
      </c>
    </row>
    <row r="119966">
      <c r="A119966" s="1" t="s">
        <v>41799</v>
      </c>
    </row>
    <row r="119968">
      <c r="A119968" s="1" t="s">
        <v>41800</v>
      </c>
    </row>
    <row r="119970">
      <c r="A119970" s="1" t="s">
        <v>41801</v>
      </c>
    </row>
    <row r="119972">
      <c r="A119972" s="1" t="s">
        <v>41802</v>
      </c>
    </row>
    <row r="119973">
      <c r="A119973" s="1" t="s">
        <v>41803</v>
      </c>
    </row>
    <row r="119975">
      <c r="A119975" s="1" t="s">
        <v>41804</v>
      </c>
    </row>
    <row r="119976">
      <c r="A119976" s="1" t="s">
        <v>41752</v>
      </c>
    </row>
    <row r="119977">
      <c r="A119977" s="1" t="s">
        <v>9960</v>
      </c>
    </row>
    <row r="119978">
      <c r="A119978" s="1" t="s">
        <v>41794</v>
      </c>
    </row>
    <row r="119979">
      <c r="A119979" s="13">
        <v>27.99</v>
      </c>
    </row>
    <row r="119980">
      <c r="A119980" s="1" t="s">
        <v>41691</v>
      </c>
    </row>
    <row r="119981">
      <c r="A119981" s="1" t="s">
        <v>41784</v>
      </c>
    </row>
    <row r="119982">
      <c r="A119982" s="1" t="s">
        <v>9935</v>
      </c>
    </row>
    <row r="119983">
      <c r="A119983" s="1" t="s">
        <v>41681</v>
      </c>
    </row>
    <row r="119984">
      <c r="A119984" s="1" t="s">
        <v>41785</v>
      </c>
    </row>
    <row r="119985">
      <c r="A119985" s="1" t="s">
        <v>41786</v>
      </c>
    </row>
    <row r="119986">
      <c r="A119986" s="1" t="s">
        <v>41787</v>
      </c>
    </row>
    <row r="119987">
      <c r="A119987" s="1" t="s">
        <v>41788</v>
      </c>
    </row>
    <row r="119988">
      <c r="A119988" s="1" t="s">
        <v>41789</v>
      </c>
    </row>
    <row r="119989">
      <c r="A119989" s="1" t="s">
        <v>41790</v>
      </c>
    </row>
    <row r="119990">
      <c r="A119990" s="13">
        <v>37.99</v>
      </c>
    </row>
    <row r="119991">
      <c r="A119991" s="1" t="s">
        <v>41679</v>
      </c>
    </row>
    <row r="119992">
      <c r="A119992" s="1" t="s">
        <v>41795</v>
      </c>
    </row>
    <row r="119993">
      <c r="A119993" s="1" t="s">
        <v>9935</v>
      </c>
    </row>
    <row r="119994">
      <c r="A119994" s="1" t="s">
        <v>41681</v>
      </c>
    </row>
    <row r="119995">
      <c r="A119995" s="1" t="s">
        <v>41796</v>
      </c>
    </row>
    <row r="119996">
      <c r="A119996" s="1" t="s">
        <v>41798</v>
      </c>
    </row>
    <row r="119997">
      <c r="A119997" s="1" t="s">
        <v>41799</v>
      </c>
    </row>
    <row r="119998">
      <c r="A119998" s="1" t="s">
        <v>41800</v>
      </c>
    </row>
    <row r="119999">
      <c r="A119999" s="1" t="s">
        <v>41801</v>
      </c>
    </row>
    <row r="120000">
      <c r="A120000" s="1" t="s">
        <v>41802</v>
      </c>
    </row>
    <row r="120001">
      <c r="A120001" s="1" t="s">
        <v>41803</v>
      </c>
    </row>
    <row r="120002">
      <c r="A120002" s="1" t="s">
        <v>41805</v>
      </c>
    </row>
    <row r="120003">
      <c r="A120003" s="1" t="s">
        <v>41806</v>
      </c>
    </row>
    <row r="120004">
      <c r="A120004" s="1" t="s">
        <v>41703</v>
      </c>
    </row>
    <row r="120005">
      <c r="A120005" s="1" t="s">
        <v>41807</v>
      </c>
    </row>
    <row r="120006">
      <c r="A120006" s="1" t="s">
        <v>41808</v>
      </c>
    </row>
    <row r="120007">
      <c r="A120007" s="1" t="s">
        <v>41809</v>
      </c>
    </row>
    <row r="120008">
      <c r="A120008" s="1" t="s">
        <v>41799</v>
      </c>
    </row>
    <row r="120009">
      <c r="A120009" s="1" t="s">
        <v>41810</v>
      </c>
    </row>
    <row r="120010">
      <c r="A120010" s="1" t="s">
        <v>41801</v>
      </c>
    </row>
    <row r="120011">
      <c r="A120011" s="1" t="s">
        <v>41811</v>
      </c>
    </row>
    <row r="120012">
      <c r="A120012" s="1" t="s">
        <v>41812</v>
      </c>
    </row>
    <row r="120013">
      <c r="A120013" s="1" t="s">
        <v>41813</v>
      </c>
    </row>
    <row r="120014">
      <c r="A120014" s="1" t="s">
        <v>41814</v>
      </c>
    </row>
    <row r="120015">
      <c r="A120015" s="1" t="s">
        <v>41815</v>
      </c>
    </row>
    <row r="120016">
      <c r="A120016" s="1" t="s">
        <v>41816</v>
      </c>
    </row>
    <row r="120017">
      <c r="A120017" s="13">
        <v>26.99</v>
      </c>
    </row>
    <row r="120018">
      <c r="A120018" s="1" t="s">
        <v>41679</v>
      </c>
    </row>
    <row r="120019">
      <c r="A120019" s="1" t="s">
        <v>41817</v>
      </c>
    </row>
    <row r="120020">
      <c r="A120020" s="1" t="s">
        <v>41818</v>
      </c>
    </row>
    <row r="120021">
      <c r="A120021" s="1" t="s">
        <v>41681</v>
      </c>
    </row>
    <row r="120022">
      <c r="A120022" s="1" t="s">
        <v>41796</v>
      </c>
    </row>
    <row r="120023">
      <c r="A120023" s="1" t="s">
        <v>41797</v>
      </c>
    </row>
    <row r="120024">
      <c r="A120024" s="1" t="s">
        <v>41798</v>
      </c>
    </row>
    <row r="120025">
      <c r="A120025" s="1" t="s">
        <v>41799</v>
      </c>
    </row>
    <row r="120026">
      <c r="A120026" s="1" t="s">
        <v>41800</v>
      </c>
    </row>
    <row r="120027">
      <c r="A120027" s="1" t="s">
        <v>41801</v>
      </c>
    </row>
    <row r="120028">
      <c r="A120028" s="1" t="s">
        <v>41819</v>
      </c>
    </row>
    <row r="120029">
      <c r="A120029" s="1" t="s">
        <v>41820</v>
      </c>
    </row>
    <row r="120030">
      <c r="A120030" s="1" t="s">
        <v>41821</v>
      </c>
    </row>
    <row r="120031">
      <c r="A120031" s="1" t="s">
        <v>41703</v>
      </c>
    </row>
    <row r="120032">
      <c r="A120032" s="1" t="s">
        <v>41807</v>
      </c>
    </row>
    <row r="120033">
      <c r="A120033" s="1" t="s">
        <v>41809</v>
      </c>
    </row>
    <row r="120034">
      <c r="A120034" s="1" t="s">
        <v>41799</v>
      </c>
    </row>
    <row r="120035">
      <c r="A120035" s="1" t="s">
        <v>41810</v>
      </c>
    </row>
    <row r="120036">
      <c r="A120036" s="1" t="s">
        <v>41801</v>
      </c>
    </row>
    <row r="120037">
      <c r="A120037" s="1" t="s">
        <v>41811</v>
      </c>
    </row>
    <row r="120038">
      <c r="A120038" s="1" t="s">
        <v>41812</v>
      </c>
    </row>
    <row r="120039">
      <c r="A120039" s="1" t="s">
        <v>41813</v>
      </c>
    </row>
    <row r="120040">
      <c r="A120040" s="1" t="s">
        <v>41814</v>
      </c>
    </row>
    <row r="120041">
      <c r="A120041" s="1" t="s">
        <v>41815</v>
      </c>
    </row>
    <row r="120042">
      <c r="A120042" s="1" t="s">
        <v>41816</v>
      </c>
    </row>
    <row r="120043">
      <c r="A120043" s="13">
        <v>26.99</v>
      </c>
    </row>
    <row r="120044">
      <c r="A120044" s="1" t="s">
        <v>41679</v>
      </c>
    </row>
    <row r="120045">
      <c r="A120045" s="1" t="s">
        <v>41817</v>
      </c>
    </row>
    <row r="120046">
      <c r="A120046" s="1" t="s">
        <v>41818</v>
      </c>
    </row>
    <row r="120047">
      <c r="A120047" s="1" t="s">
        <v>41681</v>
      </c>
    </row>
    <row r="120048">
      <c r="A120048" s="1" t="s">
        <v>41796</v>
      </c>
    </row>
    <row r="120049">
      <c r="A120049" s="1" t="s">
        <v>41798</v>
      </c>
    </row>
    <row r="120050">
      <c r="A120050" s="1" t="s">
        <v>41799</v>
      </c>
    </row>
    <row r="120051">
      <c r="A120051" s="1" t="s">
        <v>41800</v>
      </c>
    </row>
    <row r="120052">
      <c r="A120052" s="1" t="s">
        <v>41801</v>
      </c>
    </row>
    <row r="120053">
      <c r="A120053" s="1" t="s">
        <v>41819</v>
      </c>
    </row>
    <row r="120054">
      <c r="A120054" s="1" t="s">
        <v>41820</v>
      </c>
    </row>
    <row r="120055">
      <c r="A120055" s="1" t="s">
        <v>41822</v>
      </c>
    </row>
    <row r="120056">
      <c r="A120056" s="1" t="s">
        <v>41823</v>
      </c>
    </row>
    <row r="120058">
      <c r="A120058" s="1" t="s">
        <v>41703</v>
      </c>
    </row>
    <row r="120059">
      <c r="A120059" s="1" t="s">
        <v>41824</v>
      </c>
    </row>
    <row r="120060">
      <c r="A120060" s="1" t="s">
        <v>41808</v>
      </c>
    </row>
    <row r="120061">
      <c r="A120061" s="1" t="s">
        <v>41809</v>
      </c>
    </row>
    <row r="120062">
      <c r="A120062" s="1" t="s">
        <v>41799</v>
      </c>
    </row>
    <row r="120064">
      <c r="A120064" s="1" t="s">
        <v>41810</v>
      </c>
    </row>
    <row r="120065">
      <c r="A120065" s="1" t="s">
        <v>41801</v>
      </c>
    </row>
    <row r="120067">
      <c r="A120067" s="1" t="s">
        <v>41825</v>
      </c>
    </row>
    <row r="120068">
      <c r="A120068" s="1" t="s">
        <v>41826</v>
      </c>
    </row>
    <row r="120069">
      <c r="A120069" s="1" t="s">
        <v>41827</v>
      </c>
    </row>
    <row r="120070">
      <c r="A120070" s="1" t="s">
        <v>41828</v>
      </c>
    </row>
    <row r="120071">
      <c r="A120071" s="1" t="s">
        <v>41829</v>
      </c>
    </row>
    <row r="120072">
      <c r="A120072" s="13">
        <v>19.99</v>
      </c>
    </row>
    <row r="120074">
      <c r="A120074" s="1" t="s">
        <v>41679</v>
      </c>
    </row>
    <row r="120075">
      <c r="A120075" s="1" t="s">
        <v>41830</v>
      </c>
    </row>
    <row r="120076">
      <c r="A120076" s="1" t="s">
        <v>9935</v>
      </c>
    </row>
    <row r="120077">
      <c r="A120077" s="1" t="s">
        <v>41681</v>
      </c>
    </row>
    <row r="120079">
      <c r="A120079" s="1" t="s">
        <v>41796</v>
      </c>
    </row>
    <row r="120080">
      <c r="A120080" s="1" t="s">
        <v>41797</v>
      </c>
    </row>
    <row r="120081">
      <c r="A120081" s="1" t="s">
        <v>41798</v>
      </c>
    </row>
    <row r="120082">
      <c r="A120082" s="1" t="s">
        <v>41799</v>
      </c>
    </row>
    <row r="120084">
      <c r="A120084" s="1" t="s">
        <v>41800</v>
      </c>
    </row>
    <row r="120086">
      <c r="A120086" s="1" t="s">
        <v>41801</v>
      </c>
    </row>
    <row r="120088">
      <c r="A120088" s="1" t="s">
        <v>41831</v>
      </c>
    </row>
    <row r="120089">
      <c r="A120089" s="1" t="s">
        <v>41832</v>
      </c>
    </row>
    <row r="120090">
      <c r="A120090" s="1" t="s">
        <v>41833</v>
      </c>
    </row>
    <row r="120091">
      <c r="A120091" s="1" t="s">
        <v>41834</v>
      </c>
    </row>
    <row r="120093">
      <c r="A120093" s="1" t="s">
        <v>41835</v>
      </c>
    </row>
    <row r="120095">
      <c r="A120095" s="1" t="s">
        <v>41752</v>
      </c>
    </row>
    <row r="120096">
      <c r="A120096" s="1" t="s">
        <v>41703</v>
      </c>
    </row>
    <row r="120097">
      <c r="A120097" s="1" t="s">
        <v>41824</v>
      </c>
    </row>
    <row r="120098">
      <c r="A120098" s="1" t="s">
        <v>41809</v>
      </c>
    </row>
    <row r="120099">
      <c r="A120099" s="1" t="s">
        <v>41799</v>
      </c>
    </row>
    <row r="120100">
      <c r="A120100" s="1" t="s">
        <v>41810</v>
      </c>
    </row>
    <row r="120101">
      <c r="A120101" s="1" t="s">
        <v>41801</v>
      </c>
    </row>
    <row r="120102">
      <c r="A120102" s="1" t="s">
        <v>41825</v>
      </c>
    </row>
    <row r="120103">
      <c r="A120103" s="1" t="s">
        <v>41826</v>
      </c>
    </row>
    <row r="120104">
      <c r="A120104" s="1" t="s">
        <v>41827</v>
      </c>
    </row>
    <row r="120105">
      <c r="A120105" s="1" t="s">
        <v>41828</v>
      </c>
    </row>
    <row r="120106">
      <c r="A120106" s="1" t="s">
        <v>41829</v>
      </c>
    </row>
    <row r="120107">
      <c r="A120107" s="13">
        <v>19.99</v>
      </c>
    </row>
    <row r="120108">
      <c r="A120108" s="1" t="s">
        <v>41679</v>
      </c>
    </row>
    <row r="120109">
      <c r="A120109" s="1" t="s">
        <v>41830</v>
      </c>
    </row>
    <row r="120110">
      <c r="A120110" s="1" t="s">
        <v>9935</v>
      </c>
    </row>
    <row r="120111">
      <c r="A120111" s="1" t="s">
        <v>41681</v>
      </c>
    </row>
    <row r="120112">
      <c r="A120112" s="1" t="s">
        <v>41796</v>
      </c>
    </row>
    <row r="120113">
      <c r="A120113" s="1" t="s">
        <v>41798</v>
      </c>
    </row>
    <row r="120114">
      <c r="A120114" s="1" t="s">
        <v>41799</v>
      </c>
    </row>
    <row r="120115">
      <c r="A120115" s="1" t="s">
        <v>41800</v>
      </c>
    </row>
    <row r="120116">
      <c r="A120116" s="1" t="s">
        <v>41801</v>
      </c>
    </row>
    <row r="120117">
      <c r="A120117" s="1" t="s">
        <v>41831</v>
      </c>
    </row>
    <row r="120118">
      <c r="A120118" s="1" t="s">
        <v>41832</v>
      </c>
    </row>
    <row r="120119">
      <c r="A120119" s="1" t="s">
        <v>41833</v>
      </c>
    </row>
    <row r="120120">
      <c r="A120120" s="1" t="s">
        <v>41834</v>
      </c>
    </row>
    <row r="120121">
      <c r="A120121" s="1" t="s">
        <v>41836</v>
      </c>
    </row>
    <row r="120122">
      <c r="A120122" s="1" t="s">
        <v>41837</v>
      </c>
    </row>
    <row r="120124">
      <c r="A120124" s="1" t="s">
        <v>9960</v>
      </c>
    </row>
    <row r="120126">
      <c r="A120126" s="1" t="s">
        <v>41838</v>
      </c>
    </row>
    <row r="120127">
      <c r="A120127" s="1" t="s">
        <v>41808</v>
      </c>
    </row>
    <row r="120128">
      <c r="A120128" s="1" t="s">
        <v>41809</v>
      </c>
    </row>
    <row r="120129">
      <c r="A120129" s="1" t="s">
        <v>41799</v>
      </c>
    </row>
    <row r="120131">
      <c r="A120131" s="1" t="s">
        <v>41810</v>
      </c>
    </row>
    <row r="120132">
      <c r="A120132" s="1" t="s">
        <v>41801</v>
      </c>
    </row>
    <row r="120134">
      <c r="A120134" s="1" t="s">
        <v>41831</v>
      </c>
    </row>
    <row r="120135">
      <c r="A120135" s="1" t="s">
        <v>41832</v>
      </c>
    </row>
    <row r="120136">
      <c r="A120136" s="1" t="s">
        <v>41833</v>
      </c>
    </row>
    <row r="120137">
      <c r="A120137" s="1" t="s">
        <v>41834</v>
      </c>
    </row>
    <row r="120138">
      <c r="A120138" s="1" t="s">
        <v>41839</v>
      </c>
    </row>
    <row r="120139">
      <c r="A120139" s="1" t="s">
        <v>41840</v>
      </c>
    </row>
    <row r="120140">
      <c r="A120140" s="1" t="s">
        <v>41841</v>
      </c>
    </row>
    <row r="120141">
      <c r="A120141" s="1" t="s">
        <v>41842</v>
      </c>
    </row>
    <row r="120143">
      <c r="A120143" s="13">
        <v>17.1</v>
      </c>
    </row>
    <row r="120145">
      <c r="A120145" s="1" t="s">
        <v>41679</v>
      </c>
    </row>
    <row r="120147">
      <c r="A120147" s="1" t="s">
        <v>41680</v>
      </c>
    </row>
    <row r="120148">
      <c r="A120148" s="1" t="s">
        <v>41843</v>
      </c>
    </row>
    <row r="120149">
      <c r="A120149" s="1" t="s">
        <v>41681</v>
      </c>
    </row>
    <row r="120151">
      <c r="A120151" s="1" t="s">
        <v>41844</v>
      </c>
    </row>
    <row r="120153">
      <c r="A120153" s="1" t="s">
        <v>41845</v>
      </c>
    </row>
    <row r="120154">
      <c r="A120154" s="1" t="s">
        <v>41846</v>
      </c>
    </row>
    <row r="120155">
      <c r="A120155" s="1" t="s">
        <v>41847</v>
      </c>
    </row>
    <row r="120156">
      <c r="A120156" s="1" t="s">
        <v>41848</v>
      </c>
    </row>
    <row r="120157">
      <c r="A120157" s="1" t="s">
        <v>41849</v>
      </c>
    </row>
    <row r="120159">
      <c r="A120159" s="1" t="s">
        <v>41850</v>
      </c>
    </row>
    <row r="120161">
      <c r="A120161" s="1" t="s">
        <v>41752</v>
      </c>
    </row>
    <row r="120162">
      <c r="A120162" s="1" t="s">
        <v>9960</v>
      </c>
    </row>
    <row r="120163">
      <c r="A120163" s="1" t="s">
        <v>41838</v>
      </c>
    </row>
    <row r="120164">
      <c r="A120164" s="1" t="s">
        <v>41809</v>
      </c>
    </row>
    <row r="120165">
      <c r="A120165" s="1" t="s">
        <v>41799</v>
      </c>
    </row>
    <row r="120166">
      <c r="A120166" s="1" t="s">
        <v>41810</v>
      </c>
    </row>
    <row r="120167">
      <c r="A120167" s="1" t="s">
        <v>41801</v>
      </c>
    </row>
    <row r="120168">
      <c r="A120168" s="1" t="s">
        <v>41831</v>
      </c>
    </row>
    <row r="120169">
      <c r="A120169" s="1" t="s">
        <v>41832</v>
      </c>
    </row>
    <row r="120170">
      <c r="A120170" s="1" t="s">
        <v>41833</v>
      </c>
    </row>
    <row r="120171">
      <c r="A120171" s="1" t="s">
        <v>41834</v>
      </c>
    </row>
    <row r="120172">
      <c r="A120172" s="1" t="s">
        <v>41839</v>
      </c>
    </row>
    <row r="120173">
      <c r="A120173" s="1" t="s">
        <v>41840</v>
      </c>
    </row>
    <row r="120174">
      <c r="A120174" s="1" t="s">
        <v>41841</v>
      </c>
    </row>
    <row r="120175">
      <c r="A120175" s="1" t="s">
        <v>41842</v>
      </c>
    </row>
    <row r="120176">
      <c r="A120176" s="13">
        <v>17.1</v>
      </c>
    </row>
    <row r="120177">
      <c r="A120177" s="1" t="s">
        <v>41679</v>
      </c>
    </row>
    <row r="120178">
      <c r="A120178" s="1" t="s">
        <v>41680</v>
      </c>
    </row>
    <row r="120179">
      <c r="A120179" s="1" t="s">
        <v>41843</v>
      </c>
    </row>
    <row r="120180">
      <c r="A120180" s="1" t="s">
        <v>41681</v>
      </c>
    </row>
    <row r="120181">
      <c r="A120181" s="1" t="s">
        <v>41844</v>
      </c>
    </row>
    <row r="120182">
      <c r="A120182" s="1" t="s">
        <v>41845</v>
      </c>
    </row>
    <row r="120183">
      <c r="A120183" s="1" t="s">
        <v>41846</v>
      </c>
    </row>
    <row r="120184">
      <c r="A120184" s="1" t="s">
        <v>41847</v>
      </c>
    </row>
    <row r="120185">
      <c r="A120185" s="1" t="s">
        <v>41848</v>
      </c>
    </row>
    <row r="120186">
      <c r="A120186" s="1" t="s">
        <v>41849</v>
      </c>
    </row>
    <row r="120187">
      <c r="A120187" s="1" t="s">
        <v>41851</v>
      </c>
    </row>
    <row r="120188">
      <c r="A120188" s="1" t="s">
        <v>41852</v>
      </c>
    </row>
    <row r="120190">
      <c r="A120190" s="1" t="s">
        <v>9960</v>
      </c>
    </row>
    <row r="120191">
      <c r="A120191" s="1" t="s">
        <v>41853</v>
      </c>
    </row>
    <row r="120193">
      <c r="A120193" s="1" t="s">
        <v>41691</v>
      </c>
    </row>
    <row r="120195">
      <c r="A120195" s="1" t="s">
        <v>41680</v>
      </c>
    </row>
    <row r="120196">
      <c r="A120196" s="1" t="s">
        <v>41843</v>
      </c>
    </row>
    <row r="120197">
      <c r="A120197" s="1" t="s">
        <v>41681</v>
      </c>
    </row>
    <row r="120199">
      <c r="A120199" s="1" t="s">
        <v>41844</v>
      </c>
    </row>
    <row r="120201">
      <c r="A120201" s="1" t="s">
        <v>41845</v>
      </c>
    </row>
    <row r="120202">
      <c r="A120202" s="1" t="s">
        <v>41846</v>
      </c>
    </row>
    <row r="120203">
      <c r="A120203" s="1" t="s">
        <v>41847</v>
      </c>
    </row>
    <row r="120204">
      <c r="A120204" s="1" t="s">
        <v>41848</v>
      </c>
    </row>
    <row r="120205">
      <c r="A120205" s="1" t="s">
        <v>41849</v>
      </c>
    </row>
    <row r="120206">
      <c r="A120206" s="1" t="s">
        <v>41854</v>
      </c>
    </row>
    <row r="120207">
      <c r="A120207" s="1" t="s">
        <v>41855</v>
      </c>
    </row>
    <row r="120208">
      <c r="A120208" s="1" t="s">
        <v>41856</v>
      </c>
    </row>
    <row r="120209">
      <c r="A120209" s="13">
        <v>70.99</v>
      </c>
    </row>
    <row r="120211">
      <c r="A120211" s="1" t="s">
        <v>41679</v>
      </c>
    </row>
    <row r="120212">
      <c r="A120212" s="1" t="s">
        <v>41784</v>
      </c>
    </row>
    <row r="120214">
      <c r="A120214" s="1" t="s">
        <v>9935</v>
      </c>
    </row>
    <row r="120215">
      <c r="A120215" s="1" t="s">
        <v>41681</v>
      </c>
    </row>
    <row r="120217">
      <c r="A120217" s="1" t="s">
        <v>41857</v>
      </c>
    </row>
    <row r="120219">
      <c r="A120219" s="1" t="s">
        <v>41858</v>
      </c>
    </row>
    <row r="120220">
      <c r="A120220" s="1" t="s">
        <v>9954</v>
      </c>
    </row>
    <row r="120222">
      <c r="A120222" s="1" t="s">
        <v>41859</v>
      </c>
    </row>
    <row r="120224">
      <c r="A120224" s="1" t="s">
        <v>41860</v>
      </c>
    </row>
    <row r="120226">
      <c r="A120226" s="1" t="s">
        <v>41700</v>
      </c>
    </row>
    <row r="120227">
      <c r="A120227" s="1" t="s">
        <v>9960</v>
      </c>
    </row>
    <row r="120228">
      <c r="A120228" s="1" t="s">
        <v>41853</v>
      </c>
    </row>
    <row r="120229">
      <c r="A120229" s="1" t="s">
        <v>41691</v>
      </c>
    </row>
    <row r="120230">
      <c r="A120230" s="1" t="s">
        <v>41680</v>
      </c>
    </row>
    <row r="120231">
      <c r="A120231" s="1" t="s">
        <v>41843</v>
      </c>
    </row>
    <row r="120232">
      <c r="A120232" s="1" t="s">
        <v>41681</v>
      </c>
    </row>
    <row r="120233">
      <c r="A120233" s="1" t="s">
        <v>41844</v>
      </c>
    </row>
    <row r="120234">
      <c r="A120234" s="1" t="s">
        <v>41845</v>
      </c>
    </row>
    <row r="120235">
      <c r="A120235" s="1" t="s">
        <v>41846</v>
      </c>
    </row>
    <row r="120236">
      <c r="A120236" s="1" t="s">
        <v>41847</v>
      </c>
    </row>
    <row r="120237">
      <c r="A120237" s="1" t="s">
        <v>41848</v>
      </c>
    </row>
    <row r="120238">
      <c r="A120238" s="1" t="s">
        <v>41849</v>
      </c>
    </row>
    <row r="120239">
      <c r="A120239" s="1" t="s">
        <v>41854</v>
      </c>
    </row>
    <row r="120240">
      <c r="A120240" s="1" t="s">
        <v>41855</v>
      </c>
    </row>
    <row r="120241">
      <c r="A120241" s="1" t="s">
        <v>41856</v>
      </c>
    </row>
    <row r="120242">
      <c r="A120242" s="13">
        <v>70.99</v>
      </c>
    </row>
    <row r="120243">
      <c r="A120243" s="1" t="s">
        <v>41679</v>
      </c>
    </row>
    <row r="120244">
      <c r="A120244" s="1" t="s">
        <v>41784</v>
      </c>
    </row>
    <row r="120245">
      <c r="A120245" s="1" t="s">
        <v>9935</v>
      </c>
    </row>
    <row r="120246">
      <c r="A120246" s="1" t="s">
        <v>41681</v>
      </c>
    </row>
    <row r="120247">
      <c r="A120247" s="1" t="s">
        <v>41857</v>
      </c>
    </row>
    <row r="120248">
      <c r="A120248" s="1" t="s">
        <v>41858</v>
      </c>
    </row>
    <row r="120249">
      <c r="A120249" s="1" t="s">
        <v>9954</v>
      </c>
    </row>
    <row r="120250">
      <c r="A120250" s="1" t="s">
        <v>41859</v>
      </c>
    </row>
    <row r="120251">
      <c r="A120251" s="1" t="s">
        <v>41861</v>
      </c>
    </row>
    <row r="120252">
      <c r="A120252" s="1" t="s">
        <v>41862</v>
      </c>
    </row>
    <row r="120253">
      <c r="A120253" s="1" t="s">
        <v>9934</v>
      </c>
    </row>
    <row r="120254">
      <c r="A120254" s="1" t="s">
        <v>9935</v>
      </c>
    </row>
    <row r="120255">
      <c r="A120255" s="1" t="s">
        <v>9936</v>
      </c>
    </row>
    <row r="120256">
      <c r="A120256" s="1" t="s">
        <v>9937</v>
      </c>
    </row>
    <row r="120257">
      <c r="A120257" s="1" t="s">
        <v>9938</v>
      </c>
    </row>
    <row r="120258">
      <c r="A120258" s="1" t="s">
        <v>9939</v>
      </c>
    </row>
    <row r="120259">
      <c r="A120259" s="1" t="s">
        <v>9940</v>
      </c>
    </row>
    <row r="120260">
      <c r="A120260" s="1" t="s">
        <v>9941</v>
      </c>
    </row>
    <row r="120261">
      <c r="A120261" s="1" t="s">
        <v>9942</v>
      </c>
    </row>
    <row r="120262">
      <c r="A120262" s="1" t="s">
        <v>9943</v>
      </c>
    </row>
    <row r="120263">
      <c r="A120263" s="1" t="s">
        <v>9944</v>
      </c>
    </row>
    <row r="120264">
      <c r="A120264" s="1" t="s">
        <v>9945</v>
      </c>
    </row>
    <row r="120265">
      <c r="A120265" s="1" t="s">
        <v>9946</v>
      </c>
    </row>
    <row r="120266">
      <c r="A120266" s="1" t="s">
        <v>9947</v>
      </c>
    </row>
    <row r="120267">
      <c r="A120267" s="1" t="s">
        <v>9948</v>
      </c>
    </row>
    <row r="120268">
      <c r="A120268" s="1" t="s">
        <v>9949</v>
      </c>
    </row>
    <row r="120269">
      <c r="A120269" s="1" t="s">
        <v>9950</v>
      </c>
    </row>
    <row r="120270">
      <c r="A120270" s="1" t="s">
        <v>9951</v>
      </c>
    </row>
    <row r="120271">
      <c r="A120271" s="1" t="s">
        <v>9952</v>
      </c>
    </row>
    <row r="120272">
      <c r="A120272" s="1" t="s">
        <v>9953</v>
      </c>
    </row>
    <row r="120273">
      <c r="A120273" s="1" t="s">
        <v>9954</v>
      </c>
    </row>
    <row r="120274">
      <c r="A120274" s="1" t="s">
        <v>9955</v>
      </c>
    </row>
    <row r="120275">
      <c r="A120275" s="1" t="s">
        <v>9956</v>
      </c>
    </row>
    <row r="120276">
      <c r="A120276" s="1" t="s">
        <v>9957</v>
      </c>
    </row>
    <row r="120277">
      <c r="A120277" s="1" t="s">
        <v>9934</v>
      </c>
    </row>
    <row r="120278">
      <c r="A120278" s="1" t="s">
        <v>9935</v>
      </c>
    </row>
    <row r="120279">
      <c r="A120279" s="1" t="s">
        <v>9936</v>
      </c>
    </row>
    <row r="120280">
      <c r="A120280" s="1" t="s">
        <v>9937</v>
      </c>
    </row>
    <row r="120281">
      <c r="A120281" s="1" t="s">
        <v>9938</v>
      </c>
    </row>
    <row r="120282">
      <c r="A120282" s="1" t="s">
        <v>9939</v>
      </c>
    </row>
    <row r="120283">
      <c r="A120283" s="1" t="s">
        <v>9940</v>
      </c>
    </row>
    <row r="120284">
      <c r="A120284" s="1" t="s">
        <v>9941</v>
      </c>
    </row>
    <row r="120285">
      <c r="A120285" s="1" t="s">
        <v>9942</v>
      </c>
    </row>
    <row r="120286">
      <c r="A120286" s="1" t="s">
        <v>9943</v>
      </c>
    </row>
    <row r="120287">
      <c r="A120287" s="1" t="s">
        <v>9944</v>
      </c>
    </row>
    <row r="120288">
      <c r="A120288" s="1" t="s">
        <v>9945</v>
      </c>
    </row>
    <row r="120289">
      <c r="A120289" s="1" t="s">
        <v>9946</v>
      </c>
    </row>
    <row r="120290">
      <c r="A120290" s="1" t="s">
        <v>9947</v>
      </c>
    </row>
    <row r="120291">
      <c r="A120291" s="1" t="s">
        <v>9948</v>
      </c>
    </row>
    <row r="120292">
      <c r="A120292" s="1" t="s">
        <v>9949</v>
      </c>
    </row>
    <row r="120293">
      <c r="A120293" s="1" t="s">
        <v>9950</v>
      </c>
    </row>
    <row r="120294">
      <c r="A120294" s="1" t="s">
        <v>9951</v>
      </c>
    </row>
    <row r="120295">
      <c r="A120295" s="1" t="s">
        <v>9952</v>
      </c>
    </row>
    <row r="120296">
      <c r="A120296" s="1" t="s">
        <v>9953</v>
      </c>
    </row>
    <row r="120297">
      <c r="A120297" s="1" t="s">
        <v>9954</v>
      </c>
    </row>
    <row r="120298">
      <c r="A120298" s="1" t="s">
        <v>9955</v>
      </c>
    </row>
    <row r="120299">
      <c r="A120299" s="1" t="s">
        <v>9956</v>
      </c>
    </row>
    <row r="120300">
      <c r="A120300" s="1" t="s">
        <v>9958</v>
      </c>
    </row>
    <row r="120301">
      <c r="A120301" s="1" t="s">
        <v>41863</v>
      </c>
    </row>
    <row r="120303">
      <c r="A120303" s="1" t="s">
        <v>9960</v>
      </c>
    </row>
    <row r="120305">
      <c r="A120305" s="1" t="s">
        <v>9961</v>
      </c>
    </row>
    <row r="120306">
      <c r="A120306" s="1" t="s">
        <v>9962</v>
      </c>
    </row>
    <row r="120308">
      <c r="A120308" s="1" t="s">
        <v>9950</v>
      </c>
    </row>
    <row r="120310">
      <c r="A120310" s="1" t="s">
        <v>9951</v>
      </c>
    </row>
    <row r="120312">
      <c r="A120312" s="1" t="s">
        <v>9952</v>
      </c>
    </row>
    <row r="120314">
      <c r="A120314" s="1" t="s">
        <v>9953</v>
      </c>
    </row>
    <row r="120315">
      <c r="A120315" s="1" t="s">
        <v>9954</v>
      </c>
    </row>
    <row r="120317">
      <c r="A120317" s="1" t="s">
        <v>9963</v>
      </c>
    </row>
    <row r="120318">
      <c r="A120318" s="1" t="s">
        <v>9964</v>
      </c>
    </row>
    <row r="120319">
      <c r="A120319" s="13">
        <v>42.22</v>
      </c>
    </row>
    <row r="120321">
      <c r="A120321" s="1" t="s">
        <v>9965</v>
      </c>
    </row>
    <row r="120322">
      <c r="A120322" s="1" t="s">
        <v>9966</v>
      </c>
    </row>
    <row r="120324">
      <c r="A120324" s="1" t="s">
        <v>9935</v>
      </c>
    </row>
    <row r="120326">
      <c r="A120326" s="1" t="s">
        <v>9951</v>
      </c>
    </row>
    <row r="120328">
      <c r="A120328" s="1" t="s">
        <v>9967</v>
      </c>
    </row>
    <row r="120330">
      <c r="A120330" s="1" t="s">
        <v>9968</v>
      </c>
    </row>
    <row r="120331">
      <c r="A120331" s="1" t="s">
        <v>9969</v>
      </c>
    </row>
    <row r="120333">
      <c r="A120333" s="1" t="s">
        <v>9970</v>
      </c>
    </row>
    <row r="120334">
      <c r="A120334" s="1" t="s">
        <v>9971</v>
      </c>
    </row>
    <row r="120335">
      <c r="A120335" s="1" t="s">
        <v>9972</v>
      </c>
    </row>
    <row r="120336">
      <c r="A120336" s="1" t="s">
        <v>9973</v>
      </c>
    </row>
    <row r="120337">
      <c r="A120337" s="1" t="s">
        <v>9974</v>
      </c>
    </row>
    <row r="120339">
      <c r="A120339" s="1" t="s">
        <v>9975</v>
      </c>
    </row>
    <row r="120340">
      <c r="A120340" s="1" t="s">
        <v>9976</v>
      </c>
    </row>
    <row r="120341">
      <c r="A120341" s="1" t="s">
        <v>9960</v>
      </c>
    </row>
    <row r="120342">
      <c r="A120342" s="1" t="s">
        <v>9961</v>
      </c>
    </row>
    <row r="120343">
      <c r="A120343" s="1" t="s">
        <v>9962</v>
      </c>
    </row>
    <row r="120344">
      <c r="A120344" s="1" t="s">
        <v>9950</v>
      </c>
    </row>
    <row r="120345">
      <c r="A120345" s="1" t="s">
        <v>9951</v>
      </c>
    </row>
    <row r="120346">
      <c r="A120346" s="1" t="s">
        <v>9952</v>
      </c>
    </row>
    <row r="120347">
      <c r="A120347" s="1" t="s">
        <v>9953</v>
      </c>
    </row>
    <row r="120348">
      <c r="A120348" s="1" t="s">
        <v>9954</v>
      </c>
    </row>
    <row r="120349">
      <c r="A120349" s="1" t="s">
        <v>9963</v>
      </c>
    </row>
    <row r="120350">
      <c r="A120350" s="1" t="s">
        <v>9964</v>
      </c>
    </row>
    <row r="120351">
      <c r="A120351" s="13">
        <v>42.22</v>
      </c>
    </row>
    <row r="120352">
      <c r="A120352" s="1" t="s">
        <v>9965</v>
      </c>
    </row>
    <row r="120353">
      <c r="A120353" s="1" t="s">
        <v>9966</v>
      </c>
    </row>
    <row r="120354">
      <c r="A120354" s="1" t="s">
        <v>9935</v>
      </c>
    </row>
    <row r="120355">
      <c r="A120355" s="1" t="s">
        <v>9951</v>
      </c>
    </row>
    <row r="120356">
      <c r="A120356" s="1" t="s">
        <v>9967</v>
      </c>
    </row>
    <row r="120357">
      <c r="A120357" s="1" t="s">
        <v>9968</v>
      </c>
    </row>
    <row r="120358">
      <c r="A120358" s="1" t="s">
        <v>9969</v>
      </c>
    </row>
    <row r="120359">
      <c r="A120359" s="1" t="s">
        <v>9970</v>
      </c>
    </row>
    <row r="120360">
      <c r="A120360" s="1" t="s">
        <v>9971</v>
      </c>
    </row>
    <row r="120361">
      <c r="A120361" s="1" t="s">
        <v>9972</v>
      </c>
    </row>
    <row r="120362">
      <c r="A120362" s="1" t="s">
        <v>9973</v>
      </c>
    </row>
    <row r="120363">
      <c r="A120363" s="1" t="s">
        <v>9974</v>
      </c>
    </row>
    <row r="120364">
      <c r="A120364" s="1" t="s">
        <v>9977</v>
      </c>
    </row>
    <row r="120365">
      <c r="A120365" s="1" t="s">
        <v>41864</v>
      </c>
    </row>
    <row r="120367">
      <c r="A120367" s="1" t="s">
        <v>9979</v>
      </c>
    </row>
    <row r="120369">
      <c r="A120369" s="1" t="s">
        <v>9980</v>
      </c>
    </row>
    <row r="120370">
      <c r="A120370" s="1" t="s">
        <v>9981</v>
      </c>
    </row>
    <row r="120372">
      <c r="A120372" s="1" t="s">
        <v>7803</v>
      </c>
    </row>
    <row r="120373">
      <c r="A120373" s="1" t="s">
        <v>9982</v>
      </c>
    </row>
    <row r="120374">
      <c r="A120374" s="1" t="s">
        <v>9983</v>
      </c>
    </row>
    <row r="120376">
      <c r="A120376" s="1" t="s">
        <v>966</v>
      </c>
    </row>
    <row r="120378">
      <c r="A120378" s="1" t="s">
        <v>584</v>
      </c>
    </row>
    <row r="120379">
      <c r="A120379" s="1" t="s">
        <v>9984</v>
      </c>
    </row>
    <row r="120380">
      <c r="A120380" s="1" t="s">
        <v>9979</v>
      </c>
    </row>
    <row r="120381">
      <c r="A120381" s="1" t="s">
        <v>9980</v>
      </c>
    </row>
    <row r="120382">
      <c r="A120382" s="1" t="s">
        <v>9981</v>
      </c>
    </row>
    <row r="120383">
      <c r="A120383" s="1" t="s">
        <v>9982</v>
      </c>
    </row>
    <row r="120384">
      <c r="A120384" s="1" t="s">
        <v>9985</v>
      </c>
    </row>
    <row r="120385">
      <c r="A120385" s="1" t="s">
        <v>41865</v>
      </c>
    </row>
    <row r="120386">
      <c r="A120386" s="1" t="s">
        <v>41866</v>
      </c>
    </row>
    <row r="120387">
      <c r="A120387" s="1" t="s">
        <v>41867</v>
      </c>
    </row>
    <row r="120388">
      <c r="A120388" s="1" t="s">
        <v>41868</v>
      </c>
    </row>
    <row r="120389">
      <c r="A120389" s="1" t="s">
        <v>41869</v>
      </c>
    </row>
    <row r="120390">
      <c r="A120390" s="1" t="s">
        <v>41870</v>
      </c>
    </row>
    <row r="120391">
      <c r="A120391" s="1" t="s">
        <v>41866</v>
      </c>
    </row>
    <row r="120392">
      <c r="A120392" s="1" t="s">
        <v>41867</v>
      </c>
    </row>
    <row r="120393">
      <c r="A120393" s="1" t="s">
        <v>41868</v>
      </c>
    </row>
    <row r="120394">
      <c r="A120394" s="1" t="s">
        <v>41869</v>
      </c>
    </row>
    <row r="120395">
      <c r="A120395" s="1" t="s">
        <v>41871</v>
      </c>
    </row>
    <row r="120396">
      <c r="A120396" s="1" t="s">
        <v>41872</v>
      </c>
    </row>
    <row r="120397">
      <c r="A120397" s="1">
        <v>38.0</v>
      </c>
    </row>
    <row r="120398">
      <c r="A120398" s="1" t="s">
        <v>33877</v>
      </c>
    </row>
    <row r="120399">
      <c r="A120399" s="1" t="s">
        <v>33878</v>
      </c>
    </row>
    <row r="120400">
      <c r="A120400" s="1" t="s">
        <v>33879</v>
      </c>
    </row>
    <row r="120401">
      <c r="A120401" s="1" t="s">
        <v>33880</v>
      </c>
    </row>
    <row r="120402">
      <c r="A120402" s="1" t="s">
        <v>33881</v>
      </c>
    </row>
    <row r="120403">
      <c r="A120403" s="1" t="s">
        <v>966</v>
      </c>
    </row>
    <row r="120404">
      <c r="A120404" s="1" t="s">
        <v>33882</v>
      </c>
    </row>
    <row r="120405">
      <c r="A120405" s="1" t="s">
        <v>33883</v>
      </c>
    </row>
    <row r="120406">
      <c r="A120406" s="1" t="s">
        <v>33884</v>
      </c>
    </row>
    <row r="120407">
      <c r="A120407" s="1" t="s">
        <v>7512</v>
      </c>
    </row>
    <row r="120408">
      <c r="A120408" s="1" t="s">
        <v>33885</v>
      </c>
    </row>
    <row r="120409">
      <c r="A120409" s="1" t="s">
        <v>33886</v>
      </c>
    </row>
    <row r="120410">
      <c r="A120410" s="1" t="s">
        <v>977</v>
      </c>
    </row>
    <row r="120411">
      <c r="A120411" s="1" t="s">
        <v>33887</v>
      </c>
    </row>
    <row r="120412">
      <c r="A120412" s="1" t="s">
        <v>33888</v>
      </c>
    </row>
    <row r="120413">
      <c r="A120413" s="1" t="s">
        <v>33889</v>
      </c>
    </row>
    <row r="120414">
      <c r="A120414" s="1" t="s">
        <v>33890</v>
      </c>
    </row>
    <row r="120415">
      <c r="A120415" s="1" t="s">
        <v>7512</v>
      </c>
    </row>
    <row r="120416">
      <c r="A120416" s="1" t="s">
        <v>17166</v>
      </c>
    </row>
    <row r="120417">
      <c r="A120417" s="1" t="s">
        <v>33891</v>
      </c>
    </row>
    <row r="120418">
      <c r="A120418" s="1" t="s">
        <v>33877</v>
      </c>
    </row>
    <row r="120419">
      <c r="A120419" s="1" t="s">
        <v>33878</v>
      </c>
    </row>
    <row r="120420">
      <c r="A120420" s="1" t="s">
        <v>33879</v>
      </c>
    </row>
    <row r="120421">
      <c r="A120421" s="1" t="s">
        <v>33880</v>
      </c>
    </row>
    <row r="120422">
      <c r="A120422" s="1" t="s">
        <v>33881</v>
      </c>
    </row>
    <row r="120423">
      <c r="A120423" s="1" t="s">
        <v>33882</v>
      </c>
    </row>
    <row r="120424">
      <c r="A120424" s="1" t="s">
        <v>33883</v>
      </c>
    </row>
    <row r="120425">
      <c r="A120425" s="1" t="s">
        <v>33884</v>
      </c>
    </row>
    <row r="120426">
      <c r="A120426" s="1" t="s">
        <v>7512</v>
      </c>
    </row>
    <row r="120427">
      <c r="A120427" s="1" t="s">
        <v>33885</v>
      </c>
    </row>
    <row r="120428">
      <c r="A120428" s="1" t="s">
        <v>33886</v>
      </c>
    </row>
    <row r="120429">
      <c r="A120429" s="1" t="s">
        <v>33887</v>
      </c>
    </row>
    <row r="120430">
      <c r="A120430" s="1" t="s">
        <v>33888</v>
      </c>
    </row>
    <row r="120431">
      <c r="A120431" s="1" t="s">
        <v>33889</v>
      </c>
    </row>
    <row r="120432">
      <c r="A120432" s="1" t="s">
        <v>33890</v>
      </c>
    </row>
    <row r="120433">
      <c r="A120433" s="1" t="s">
        <v>7512</v>
      </c>
    </row>
    <row r="120434">
      <c r="A120434" s="1" t="s">
        <v>33892</v>
      </c>
    </row>
    <row r="120435">
      <c r="A120435" s="1" t="s">
        <v>41873</v>
      </c>
    </row>
    <row r="120436">
      <c r="A120436" s="1" t="s">
        <v>41874</v>
      </c>
    </row>
    <row r="120437">
      <c r="A120437" s="1" t="s">
        <v>41875</v>
      </c>
    </row>
    <row r="120438">
      <c r="A120438" s="1" t="s">
        <v>41876</v>
      </c>
    </row>
    <row r="120439">
      <c r="A120439" s="1" t="s">
        <v>41877</v>
      </c>
    </row>
    <row r="120440">
      <c r="A120440" s="1" t="s">
        <v>41874</v>
      </c>
    </row>
    <row r="120441">
      <c r="A120441" s="1" t="s">
        <v>41875</v>
      </c>
    </row>
    <row r="120442">
      <c r="A120442" s="1" t="s">
        <v>41878</v>
      </c>
    </row>
    <row r="120443">
      <c r="A120443" s="1" t="s">
        <v>41879</v>
      </c>
    </row>
    <row r="120444">
      <c r="A120444" s="1" t="s">
        <v>41880</v>
      </c>
    </row>
    <row r="120445">
      <c r="A120445" s="1" t="s">
        <v>3534</v>
      </c>
    </row>
    <row r="120446">
      <c r="A120446" s="3" t="str">
        <f/>
        <v>#ERROR!</v>
      </c>
    </row>
    <row r="120447">
      <c r="A120447" s="1" t="s">
        <v>41881</v>
      </c>
    </row>
    <row r="120448">
      <c r="A120448" s="1" t="s">
        <v>41882</v>
      </c>
    </row>
    <row r="120449">
      <c r="A120449" s="1" t="s">
        <v>41883</v>
      </c>
    </row>
    <row r="120450">
      <c r="A120450" s="1" t="s">
        <v>41884</v>
      </c>
    </row>
    <row r="120451">
      <c r="A120451" s="1" t="s">
        <v>41885</v>
      </c>
    </row>
    <row r="120452">
      <c r="A120452" s="1" t="s">
        <v>41886</v>
      </c>
    </row>
    <row r="120453">
      <c r="A120453" s="1" t="s">
        <v>41887</v>
      </c>
    </row>
    <row r="120454">
      <c r="A120454" s="1" t="s">
        <v>41888</v>
      </c>
    </row>
    <row r="120455">
      <c r="A120455" s="1" t="s">
        <v>41889</v>
      </c>
    </row>
    <row r="120456">
      <c r="A120456" s="1" t="s">
        <v>41890</v>
      </c>
    </row>
    <row r="120457">
      <c r="A120457" s="1" t="s">
        <v>41891</v>
      </c>
    </row>
    <row r="120458">
      <c r="A120458" s="1" t="s">
        <v>41892</v>
      </c>
    </row>
    <row r="120459">
      <c r="A120459" s="1" t="s">
        <v>41893</v>
      </c>
    </row>
    <row r="120460">
      <c r="A120460" s="1" t="s">
        <v>41894</v>
      </c>
    </row>
    <row r="120461">
      <c r="A120461" s="1" t="s">
        <v>41895</v>
      </c>
    </row>
    <row r="120462">
      <c r="A120462" s="1" t="s">
        <v>41880</v>
      </c>
    </row>
    <row r="120463">
      <c r="A120463" s="1" t="s">
        <v>41881</v>
      </c>
    </row>
    <row r="120464">
      <c r="A120464" s="1" t="s">
        <v>41882</v>
      </c>
    </row>
    <row r="120465">
      <c r="A120465" s="1" t="s">
        <v>41883</v>
      </c>
    </row>
    <row r="120466">
      <c r="A120466" s="1" t="s">
        <v>41884</v>
      </c>
    </row>
    <row r="120467">
      <c r="A120467" s="1" t="s">
        <v>41885</v>
      </c>
    </row>
    <row r="120468">
      <c r="A120468" s="1" t="s">
        <v>41886</v>
      </c>
    </row>
    <row r="120469">
      <c r="A120469" s="1" t="s">
        <v>41887</v>
      </c>
    </row>
    <row r="120470">
      <c r="A120470" s="1" t="s">
        <v>41888</v>
      </c>
    </row>
    <row r="120471">
      <c r="A120471" s="1" t="s">
        <v>41889</v>
      </c>
    </row>
    <row r="120472">
      <c r="A120472" s="1" t="s">
        <v>41890</v>
      </c>
    </row>
    <row r="120473">
      <c r="A120473" s="1" t="s">
        <v>41891</v>
      </c>
    </row>
    <row r="120474">
      <c r="A120474" s="1" t="s">
        <v>41892</v>
      </c>
    </row>
    <row r="120475">
      <c r="A120475" s="1" t="s">
        <v>41896</v>
      </c>
    </row>
    <row r="120476">
      <c r="A120476" s="1" t="s">
        <v>41897</v>
      </c>
    </row>
    <row r="120477">
      <c r="A120477" s="1" t="s">
        <v>41898</v>
      </c>
    </row>
    <row r="120478">
      <c r="A120478" s="1" t="s">
        <v>41899</v>
      </c>
    </row>
    <row r="120479">
      <c r="A120479" s="1" t="s">
        <v>41900</v>
      </c>
    </row>
    <row r="120480">
      <c r="A120480" s="1" t="s">
        <v>41901</v>
      </c>
    </row>
    <row r="120481">
      <c r="A120481" s="1" t="s">
        <v>41902</v>
      </c>
    </row>
    <row r="120482">
      <c r="A120482" s="1" t="s">
        <v>41903</v>
      </c>
    </row>
    <row r="120483">
      <c r="A120483" s="1" t="s">
        <v>41904</v>
      </c>
    </row>
    <row r="120484">
      <c r="A120484" s="1" t="s">
        <v>41905</v>
      </c>
    </row>
    <row r="120485">
      <c r="A120485" s="1" t="s">
        <v>41906</v>
      </c>
    </row>
    <row r="120486">
      <c r="A120486" s="1" t="s">
        <v>41907</v>
      </c>
    </row>
    <row r="120487">
      <c r="A120487" s="1" t="s">
        <v>41908</v>
      </c>
    </row>
    <row r="120488">
      <c r="A120488" s="1" t="s">
        <v>41909</v>
      </c>
    </row>
    <row r="120489">
      <c r="A120489" s="1" t="s">
        <v>41910</v>
      </c>
    </row>
    <row r="120490">
      <c r="A120490" s="1" t="s">
        <v>966</v>
      </c>
    </row>
    <row r="120491">
      <c r="A120491" s="1" t="s">
        <v>41911</v>
      </c>
    </row>
    <row r="120492">
      <c r="A120492" s="1" t="s">
        <v>41912</v>
      </c>
    </row>
    <row r="120493">
      <c r="A120493" s="3" t="str">
        <f/>
        <v>#ERROR!</v>
      </c>
    </row>
    <row r="120494">
      <c r="A120494" s="1" t="s">
        <v>41913</v>
      </c>
    </row>
    <row r="120495">
      <c r="A120495" s="1" t="s">
        <v>41914</v>
      </c>
    </row>
    <row r="120496">
      <c r="A120496" s="1" t="s">
        <v>41898</v>
      </c>
    </row>
    <row r="120497">
      <c r="A120497" s="1" t="s">
        <v>41899</v>
      </c>
    </row>
    <row r="120498">
      <c r="A120498" s="1" t="s">
        <v>41900</v>
      </c>
    </row>
    <row r="120499">
      <c r="A120499" s="1" t="s">
        <v>41901</v>
      </c>
    </row>
    <row r="120500">
      <c r="A120500" s="1" t="s">
        <v>41902</v>
      </c>
    </row>
    <row r="120501">
      <c r="A120501" s="1" t="s">
        <v>41903</v>
      </c>
    </row>
    <row r="120502">
      <c r="A120502" s="1" t="s">
        <v>41904</v>
      </c>
    </row>
    <row r="120503">
      <c r="A120503" s="1" t="s">
        <v>41905</v>
      </c>
    </row>
    <row r="120504">
      <c r="A120504" s="1" t="s">
        <v>41906</v>
      </c>
    </row>
    <row r="120505">
      <c r="A120505" s="1" t="s">
        <v>41907</v>
      </c>
    </row>
    <row r="120506">
      <c r="A120506" s="1" t="s">
        <v>41908</v>
      </c>
    </row>
    <row r="120507">
      <c r="A120507" s="1" t="s">
        <v>41909</v>
      </c>
    </row>
    <row r="120508">
      <c r="A120508" s="1" t="s">
        <v>41910</v>
      </c>
    </row>
    <row r="120509">
      <c r="A120509" s="1" t="s">
        <v>41911</v>
      </c>
    </row>
    <row r="120510">
      <c r="A120510" s="1" t="s">
        <v>41915</v>
      </c>
    </row>
    <row r="120511">
      <c r="A120511" s="1" t="s">
        <v>41916</v>
      </c>
    </row>
    <row r="120512">
      <c r="A120512" s="1" t="s">
        <v>41917</v>
      </c>
    </row>
    <row r="120513">
      <c r="A120513" s="1" t="s">
        <v>41918</v>
      </c>
    </row>
    <row r="120514">
      <c r="A120514" s="1" t="s">
        <v>41919</v>
      </c>
    </row>
    <row r="120515">
      <c r="A120515" s="1" t="s">
        <v>41920</v>
      </c>
    </row>
    <row r="120516">
      <c r="A120516" s="3" t="str">
        <f>) ee a a eas — ee SSS</f>
        <v>#ERROR!</v>
      </c>
    </row>
    <row r="120517">
      <c r="A120517" s="1" t="s">
        <v>41921</v>
      </c>
    </row>
    <row r="120518">
      <c r="A120518" s="1" t="s">
        <v>41922</v>
      </c>
    </row>
    <row r="120519">
      <c r="A120519" s="1" t="s">
        <v>41923</v>
      </c>
    </row>
    <row r="120520">
      <c r="A120520" s="1" t="s">
        <v>41924</v>
      </c>
    </row>
    <row r="120521">
      <c r="A120521" s="1" t="s">
        <v>41925</v>
      </c>
    </row>
    <row r="120522">
      <c r="A120522" s="1" t="s">
        <v>41926</v>
      </c>
    </row>
    <row r="120523">
      <c r="A120523" s="1" t="s">
        <v>41927</v>
      </c>
    </row>
    <row r="120524">
      <c r="A120524" s="1" t="s">
        <v>41928</v>
      </c>
    </row>
    <row r="120525">
      <c r="A120525" s="3" t="str">
        <f>O</f>
        <v>#NAME?</v>
      </c>
    </row>
    <row r="120526">
      <c r="A120526" s="3" t="str">
        <f/>
        <v>#ERROR!</v>
      </c>
    </row>
    <row r="120527">
      <c r="A120527" s="1" t="s">
        <v>41929</v>
      </c>
    </row>
    <row r="120528">
      <c r="A120528" s="1" t="s">
        <v>41930</v>
      </c>
    </row>
    <row r="120529">
      <c r="A120529" s="1" t="s">
        <v>41931</v>
      </c>
    </row>
    <row r="120530">
      <c r="A120530" s="1" t="s">
        <v>41919</v>
      </c>
    </row>
    <row r="120531">
      <c r="A120531" s="1" t="s">
        <v>41920</v>
      </c>
    </row>
    <row r="120532">
      <c r="A120532" s="3" t="str">
        <f>) ee a a eas — ee SSS</f>
        <v>#ERROR!</v>
      </c>
    </row>
    <row r="120533">
      <c r="A120533" s="1" t="s">
        <v>41921</v>
      </c>
    </row>
    <row r="120534">
      <c r="A120534" s="1" t="s">
        <v>41922</v>
      </c>
    </row>
    <row r="120535">
      <c r="A120535" s="1" t="s">
        <v>41923</v>
      </c>
    </row>
    <row r="120536">
      <c r="A120536" s="1" t="s">
        <v>41924</v>
      </c>
    </row>
    <row r="120537">
      <c r="A120537" s="1" t="s">
        <v>41925</v>
      </c>
    </row>
    <row r="120538">
      <c r="A120538" s="1" t="s">
        <v>41926</v>
      </c>
    </row>
    <row r="120539">
      <c r="A120539" s="1" t="s">
        <v>41927</v>
      </c>
    </row>
    <row r="120540">
      <c r="A120540" s="1" t="s">
        <v>41928</v>
      </c>
    </row>
    <row r="120541">
      <c r="A120541" s="1" t="s">
        <v>41929</v>
      </c>
    </row>
    <row r="120542">
      <c r="A120542" s="1" t="s">
        <v>41932</v>
      </c>
    </row>
    <row r="120543">
      <c r="A120543" s="1" t="s">
        <v>41933</v>
      </c>
    </row>
    <row r="120544">
      <c r="A120544" s="1" t="s">
        <v>41934</v>
      </c>
    </row>
    <row r="120545">
      <c r="A120545" s="1" t="s">
        <v>41935</v>
      </c>
    </row>
    <row r="120546">
      <c r="A120546" s="1" t="s">
        <v>41936</v>
      </c>
    </row>
    <row r="120547">
      <c r="A120547" s="1" t="s">
        <v>41937</v>
      </c>
    </row>
    <row r="120548">
      <c r="A120548" s="1" t="s">
        <v>41938</v>
      </c>
    </row>
    <row r="120549">
      <c r="A120549" s="1" t="s">
        <v>41939</v>
      </c>
    </row>
    <row r="120550">
      <c r="A120550" s="1" t="s">
        <v>41940</v>
      </c>
    </row>
    <row r="120551">
      <c r="A120551" s="1" t="s">
        <v>41941</v>
      </c>
    </row>
    <row r="120552">
      <c r="A120552" s="1" t="s">
        <v>41942</v>
      </c>
    </row>
    <row r="120553">
      <c r="A120553" s="1" t="s">
        <v>41943</v>
      </c>
    </row>
    <row r="120554">
      <c r="A120554" s="1" t="s">
        <v>41944</v>
      </c>
    </row>
    <row r="120555">
      <c r="A120555" s="1" t="s">
        <v>41945</v>
      </c>
    </row>
    <row r="120556">
      <c r="A120556" s="1" t="s">
        <v>41946</v>
      </c>
    </row>
    <row r="120557">
      <c r="A120557" s="1" t="s">
        <v>41947</v>
      </c>
    </row>
    <row r="120558">
      <c r="A120558" s="1" t="s">
        <v>41948</v>
      </c>
    </row>
    <row r="120559">
      <c r="A120559" s="1" t="s">
        <v>41949</v>
      </c>
    </row>
    <row r="120560">
      <c r="A120560" s="1" t="s">
        <v>14417</v>
      </c>
    </row>
    <row r="120561">
      <c r="A120561" s="1" t="s">
        <v>41950</v>
      </c>
    </row>
    <row r="120562">
      <c r="A120562" s="1" t="s">
        <v>41951</v>
      </c>
    </row>
    <row r="120563">
      <c r="A120563" s="1" t="s">
        <v>41952</v>
      </c>
    </row>
    <row r="120564">
      <c r="A120564" s="1" t="s">
        <v>41953</v>
      </c>
    </row>
    <row r="120565">
      <c r="A120565" s="1" t="s">
        <v>41954</v>
      </c>
    </row>
    <row r="120566">
      <c r="A120566" s="1" t="s">
        <v>41955</v>
      </c>
    </row>
    <row r="120567">
      <c r="A120567" s="3" t="str">
        <f> S| oe</f>
        <v>#ERROR!</v>
      </c>
    </row>
    <row r="120568">
      <c r="A120568" s="1" t="s">
        <v>41956</v>
      </c>
    </row>
    <row r="120569">
      <c r="A120569" s="1" t="s">
        <v>41957</v>
      </c>
    </row>
    <row r="120570">
      <c r="A120570" s="1" t="s">
        <v>41958</v>
      </c>
    </row>
    <row r="120571">
      <c r="A120571" s="1" t="s">
        <v>41959</v>
      </c>
    </row>
    <row r="120572">
      <c r="A120572" s="1" t="s">
        <v>41960</v>
      </c>
    </row>
    <row r="120573">
      <c r="A120573" s="1" t="s">
        <v>41961</v>
      </c>
    </row>
    <row r="120574">
      <c r="A120574" s="1" t="s">
        <v>41962</v>
      </c>
    </row>
    <row r="120575">
      <c r="A120575" s="3" t="str">
        <f>O</f>
        <v>#NAME?</v>
      </c>
    </row>
    <row r="120576">
      <c r="A120576" s="1" t="s">
        <v>41963</v>
      </c>
    </row>
    <row r="120577">
      <c r="A120577" s="3" t="str">
        <f>O</f>
        <v>#NAME?</v>
      </c>
    </row>
    <row r="120578">
      <c r="A120578" s="1" t="s">
        <v>41930</v>
      </c>
    </row>
    <row r="120579">
      <c r="A120579" s="1" t="s">
        <v>41964</v>
      </c>
    </row>
    <row r="120580">
      <c r="A120580" s="1" t="s">
        <v>41934</v>
      </c>
    </row>
    <row r="120581">
      <c r="A120581" s="1" t="s">
        <v>41935</v>
      </c>
    </row>
    <row r="120582">
      <c r="A120582" s="1" t="s">
        <v>41936</v>
      </c>
    </row>
    <row r="120583">
      <c r="A120583" s="1" t="s">
        <v>41937</v>
      </c>
    </row>
    <row r="120584">
      <c r="A120584" s="1" t="s">
        <v>41938</v>
      </c>
    </row>
    <row r="120585">
      <c r="A120585" s="1" t="s">
        <v>41939</v>
      </c>
    </row>
    <row r="120586">
      <c r="A120586" s="1" t="s">
        <v>41940</v>
      </c>
    </row>
    <row r="120587">
      <c r="A120587" s="1" t="s">
        <v>41941</v>
      </c>
    </row>
    <row r="120588">
      <c r="A120588" s="1" t="s">
        <v>41942</v>
      </c>
    </row>
    <row r="120589">
      <c r="A120589" s="1" t="s">
        <v>41943</v>
      </c>
    </row>
    <row r="120590">
      <c r="A120590" s="1" t="s">
        <v>41944</v>
      </c>
    </row>
    <row r="120591">
      <c r="A120591" s="1" t="s">
        <v>41945</v>
      </c>
    </row>
    <row r="120592">
      <c r="A120592" s="1" t="s">
        <v>41947</v>
      </c>
    </row>
    <row r="120593">
      <c r="A120593" s="1" t="s">
        <v>41949</v>
      </c>
    </row>
    <row r="120594">
      <c r="A120594" s="1" t="s">
        <v>41950</v>
      </c>
    </row>
    <row r="120595">
      <c r="A120595" s="1" t="s">
        <v>41951</v>
      </c>
    </row>
    <row r="120596">
      <c r="A120596" s="1" t="s">
        <v>41965</v>
      </c>
    </row>
    <row r="120597">
      <c r="A120597" s="1" t="s">
        <v>41953</v>
      </c>
    </row>
    <row r="120598">
      <c r="A120598" s="1" t="s">
        <v>41954</v>
      </c>
    </row>
    <row r="120599">
      <c r="A120599" s="1" t="s">
        <v>41955</v>
      </c>
    </row>
    <row r="120600">
      <c r="A120600" s="3" t="str">
        <f> S| oe</f>
        <v>#ERROR!</v>
      </c>
    </row>
    <row r="120601">
      <c r="A120601" s="1" t="s">
        <v>41956</v>
      </c>
    </row>
    <row r="120602">
      <c r="A120602" s="1" t="s">
        <v>41957</v>
      </c>
    </row>
    <row r="120603">
      <c r="A120603" s="1" t="s">
        <v>41958</v>
      </c>
    </row>
    <row r="120604">
      <c r="A120604" s="1" t="s">
        <v>41959</v>
      </c>
    </row>
    <row r="120605">
      <c r="A120605" s="1" t="s">
        <v>41960</v>
      </c>
    </row>
    <row r="120606">
      <c r="A120606" s="1" t="s">
        <v>41966</v>
      </c>
    </row>
    <row r="120607">
      <c r="A120607" s="1" t="s">
        <v>41962</v>
      </c>
    </row>
    <row r="120608">
      <c r="A120608" s="1" t="s">
        <v>41967</v>
      </c>
    </row>
    <row r="120609">
      <c r="A120609" s="1" t="s">
        <v>41968</v>
      </c>
    </row>
    <row r="120611">
      <c r="A120611" s="1" t="s">
        <v>41969</v>
      </c>
    </row>
    <row r="120613">
      <c r="A120613" s="1" t="s">
        <v>41970</v>
      </c>
    </row>
    <row r="120615">
      <c r="A120615" s="1" t="s">
        <v>41971</v>
      </c>
    </row>
    <row r="120616">
      <c r="A120616" s="1" t="s">
        <v>41972</v>
      </c>
    </row>
    <row r="120618">
      <c r="A120618" s="1" t="s">
        <v>41973</v>
      </c>
    </row>
    <row r="120620">
      <c r="A120620" s="1" t="s">
        <v>41974</v>
      </c>
    </row>
    <row r="120621">
      <c r="A120621" s="1" t="s">
        <v>41975</v>
      </c>
    </row>
    <row r="120622">
      <c r="A120622" s="1" t="s">
        <v>41976</v>
      </c>
    </row>
    <row r="120624">
      <c r="A120624" s="1" t="s">
        <v>41977</v>
      </c>
    </row>
    <row r="120625">
      <c r="A120625" s="1" t="s">
        <v>41978</v>
      </c>
    </row>
    <row r="120626">
      <c r="A120626" s="1" t="s">
        <v>41979</v>
      </c>
    </row>
    <row r="120628">
      <c r="A120628" s="1" t="s">
        <v>41980</v>
      </c>
    </row>
    <row r="120629">
      <c r="A120629" s="1" t="s">
        <v>41981</v>
      </c>
    </row>
    <row r="120631">
      <c r="A120631" s="1" t="s">
        <v>41982</v>
      </c>
    </row>
    <row r="120632">
      <c r="A120632" s="1" t="s">
        <v>41983</v>
      </c>
    </row>
    <row r="120634">
      <c r="A120634" s="1" t="s">
        <v>41984</v>
      </c>
    </row>
    <row r="120636">
      <c r="A120636" s="1" t="s">
        <v>41985</v>
      </c>
    </row>
    <row r="120638">
      <c r="A120638" s="1" t="s">
        <v>41986</v>
      </c>
    </row>
    <row r="120639">
      <c r="A120639" s="1" t="s">
        <v>41970</v>
      </c>
    </row>
    <row r="120640">
      <c r="A120640" s="1" t="s">
        <v>41971</v>
      </c>
    </row>
    <row r="120641">
      <c r="A120641" s="1" t="s">
        <v>41972</v>
      </c>
    </row>
    <row r="120642">
      <c r="A120642" s="1" t="s">
        <v>41973</v>
      </c>
    </row>
    <row r="120643">
      <c r="A120643" s="1" t="s">
        <v>41974</v>
      </c>
    </row>
    <row r="120644">
      <c r="A120644" s="1" t="s">
        <v>41975</v>
      </c>
    </row>
    <row r="120645">
      <c r="A120645" s="1" t="s">
        <v>41976</v>
      </c>
    </row>
    <row r="120646">
      <c r="A120646" s="1" t="s">
        <v>41977</v>
      </c>
    </row>
    <row r="120647">
      <c r="A120647" s="1" t="s">
        <v>41978</v>
      </c>
    </row>
    <row r="120648">
      <c r="A120648" s="1" t="s">
        <v>41979</v>
      </c>
    </row>
    <row r="120649">
      <c r="A120649" s="1" t="s">
        <v>41980</v>
      </c>
    </row>
    <row r="120650">
      <c r="A120650" s="1" t="s">
        <v>41981</v>
      </c>
    </row>
    <row r="120651">
      <c r="A120651" s="1" t="s">
        <v>41982</v>
      </c>
    </row>
    <row r="120652">
      <c r="A120652" s="1" t="s">
        <v>41983</v>
      </c>
    </row>
    <row r="120653">
      <c r="A120653" s="1" t="s">
        <v>41984</v>
      </c>
    </row>
    <row r="120654">
      <c r="A120654" s="1" t="s">
        <v>41987</v>
      </c>
    </row>
    <row r="120655">
      <c r="A120655" s="1" t="s">
        <v>41988</v>
      </c>
    </row>
    <row r="120656">
      <c r="A120656" s="1" t="s">
        <v>41989</v>
      </c>
    </row>
    <row r="120657">
      <c r="A120657" s="1" t="s">
        <v>322</v>
      </c>
    </row>
    <row r="120658">
      <c r="A120658" s="1" t="s">
        <v>1208</v>
      </c>
    </row>
    <row r="120659">
      <c r="A120659" s="1" t="s">
        <v>41990</v>
      </c>
    </row>
    <row r="120660">
      <c r="A120660" s="1" t="s">
        <v>966</v>
      </c>
    </row>
    <row r="120661">
      <c r="A120661" s="1" t="s">
        <v>41991</v>
      </c>
    </row>
    <row r="120662">
      <c r="A120662" s="1" t="s">
        <v>41992</v>
      </c>
    </row>
    <row r="120663">
      <c r="A120663" s="1" t="s">
        <v>41993</v>
      </c>
    </row>
    <row r="120664">
      <c r="A120664" s="1" t="s">
        <v>3411</v>
      </c>
    </row>
    <row r="120665">
      <c r="A120665" s="1" t="s">
        <v>41994</v>
      </c>
    </row>
    <row r="120666">
      <c r="A120666" s="1" t="s">
        <v>41995</v>
      </c>
    </row>
    <row r="120667">
      <c r="A120667" s="1" t="s">
        <v>1208</v>
      </c>
    </row>
    <row r="120668">
      <c r="A120668" s="1" t="s">
        <v>966</v>
      </c>
    </row>
    <row r="120669">
      <c r="A120669" s="1" t="s">
        <v>41996</v>
      </c>
    </row>
    <row r="120670">
      <c r="A120670" s="1" t="s">
        <v>41997</v>
      </c>
    </row>
    <row r="120671">
      <c r="A120671" s="1" t="s">
        <v>41998</v>
      </c>
    </row>
    <row r="120672">
      <c r="A120672" s="1" t="s">
        <v>41999</v>
      </c>
    </row>
    <row r="120673">
      <c r="A120673" s="1" t="s">
        <v>42000</v>
      </c>
    </row>
    <row r="120674">
      <c r="A120674" s="1" t="s">
        <v>41990</v>
      </c>
    </row>
    <row r="120675">
      <c r="A120675" s="1" t="s">
        <v>41991</v>
      </c>
    </row>
    <row r="120676">
      <c r="A120676" s="1" t="s">
        <v>41992</v>
      </c>
    </row>
    <row r="120677">
      <c r="A120677" s="1" t="s">
        <v>41993</v>
      </c>
    </row>
    <row r="120678">
      <c r="A120678" s="1" t="s">
        <v>3411</v>
      </c>
    </row>
    <row r="120679">
      <c r="A120679" s="1" t="s">
        <v>41995</v>
      </c>
    </row>
    <row r="120680">
      <c r="A120680" s="1" t="s">
        <v>41996</v>
      </c>
    </row>
    <row r="120681">
      <c r="A120681" s="1" t="s">
        <v>41997</v>
      </c>
    </row>
    <row r="120682">
      <c r="A120682" s="1" t="s">
        <v>41998</v>
      </c>
    </row>
    <row r="120683">
      <c r="A120683" s="1" t="s">
        <v>41999</v>
      </c>
    </row>
    <row r="120684">
      <c r="A120684" s="1" t="s">
        <v>42001</v>
      </c>
    </row>
    <row r="120685">
      <c r="A120685" s="1" t="s">
        <v>42002</v>
      </c>
    </row>
    <row r="120687">
      <c r="A120687" s="1" t="s">
        <v>42003</v>
      </c>
    </row>
    <row r="120689">
      <c r="A120689" s="1" t="s">
        <v>42004</v>
      </c>
    </row>
    <row r="120690">
      <c r="A120690" s="1" t="s">
        <v>42005</v>
      </c>
    </row>
    <row r="120691">
      <c r="A120691" s="1" t="s">
        <v>42006</v>
      </c>
    </row>
    <row r="120693">
      <c r="A120693" s="1" t="s">
        <v>42007</v>
      </c>
    </row>
    <row r="120695">
      <c r="A120695" s="1" t="s">
        <v>2054</v>
      </c>
    </row>
    <row r="120697">
      <c r="A120697" s="1" t="s">
        <v>42008</v>
      </c>
    </row>
    <row r="120698">
      <c r="A120698" s="1" t="s">
        <v>966</v>
      </c>
    </row>
    <row r="120700">
      <c r="A120700" s="1" t="s">
        <v>42009</v>
      </c>
    </row>
    <row r="120701">
      <c r="A120701" s="1" t="s">
        <v>42010</v>
      </c>
    </row>
    <row r="120702">
      <c r="A120702" s="1" t="s">
        <v>42011</v>
      </c>
    </row>
    <row r="120703">
      <c r="A120703" s="1" t="s">
        <v>42012</v>
      </c>
    </row>
    <row r="120705">
      <c r="A120705" s="1" t="s">
        <v>42013</v>
      </c>
    </row>
    <row r="120706">
      <c r="A120706" s="1" t="s">
        <v>42014</v>
      </c>
    </row>
    <row r="120708">
      <c r="A120708" s="1" t="s">
        <v>42015</v>
      </c>
    </row>
    <row r="120710">
      <c r="A120710" s="1" t="s">
        <v>42016</v>
      </c>
    </row>
    <row r="120711">
      <c r="A120711" s="1" t="s">
        <v>42017</v>
      </c>
    </row>
    <row r="120712">
      <c r="A120712" s="1" t="s">
        <v>42018</v>
      </c>
    </row>
    <row r="120713">
      <c r="A120713" s="1" t="s">
        <v>42019</v>
      </c>
    </row>
    <row r="120714">
      <c r="A120714" s="1" t="s">
        <v>42020</v>
      </c>
    </row>
    <row r="120716">
      <c r="A120716" s="1" t="s">
        <v>42021</v>
      </c>
    </row>
    <row r="120717">
      <c r="A120717" s="1" t="s">
        <v>42003</v>
      </c>
    </row>
    <row r="120718">
      <c r="A120718" s="1" t="s">
        <v>42004</v>
      </c>
    </row>
    <row r="120719">
      <c r="A120719" s="1" t="s">
        <v>42005</v>
      </c>
    </row>
    <row r="120720">
      <c r="A120720" s="1" t="s">
        <v>42006</v>
      </c>
    </row>
    <row r="120721">
      <c r="A120721" s="1" t="s">
        <v>42007</v>
      </c>
    </row>
    <row r="120722">
      <c r="A120722" s="1" t="s">
        <v>2054</v>
      </c>
    </row>
    <row r="120723">
      <c r="A120723" s="1" t="s">
        <v>42009</v>
      </c>
    </row>
    <row r="120724">
      <c r="A120724" s="1" t="s">
        <v>42010</v>
      </c>
    </row>
    <row r="120725">
      <c r="A120725" s="1" t="s">
        <v>42011</v>
      </c>
    </row>
    <row r="120726">
      <c r="A120726" s="1" t="s">
        <v>42012</v>
      </c>
    </row>
    <row r="120727">
      <c r="A120727" s="1" t="s">
        <v>42013</v>
      </c>
    </row>
    <row r="120728">
      <c r="A120728" s="1" t="s">
        <v>42014</v>
      </c>
    </row>
    <row r="120729">
      <c r="A120729" s="1" t="s">
        <v>42015</v>
      </c>
    </row>
    <row r="120730">
      <c r="A120730" s="1" t="s">
        <v>42016</v>
      </c>
    </row>
    <row r="120731">
      <c r="A120731" s="1" t="s">
        <v>42017</v>
      </c>
    </row>
    <row r="120732">
      <c r="A120732" s="1" t="s">
        <v>42018</v>
      </c>
    </row>
    <row r="120733">
      <c r="A120733" s="1" t="s">
        <v>42019</v>
      </c>
    </row>
    <row r="120734">
      <c r="A120734" s="1" t="s">
        <v>42022</v>
      </c>
    </row>
    <row r="120735">
      <c r="A120735" s="1" t="s">
        <v>42023</v>
      </c>
    </row>
    <row r="120736">
      <c r="A120736" s="1" t="s">
        <v>42024</v>
      </c>
    </row>
    <row r="120737">
      <c r="A120737" s="1" t="s">
        <v>42025</v>
      </c>
    </row>
    <row r="120738">
      <c r="A120738" s="1" t="s">
        <v>42026</v>
      </c>
    </row>
    <row r="120739">
      <c r="A120739" s="3" t="str">
        <f/>
        <v>#ERROR!</v>
      </c>
    </row>
    <row r="120740">
      <c r="A120740" s="1" t="s">
        <v>42027</v>
      </c>
    </row>
    <row r="120741">
      <c r="A120741" s="1" t="s">
        <v>42028</v>
      </c>
    </row>
    <row r="120742">
      <c r="A120742" s="1" t="s">
        <v>42029</v>
      </c>
    </row>
    <row r="120743">
      <c r="A120743" s="3" t="str">
        <f> ee</f>
        <v>#NAME?</v>
      </c>
    </row>
    <row r="120744">
      <c r="A120744" s="1" t="s">
        <v>1208</v>
      </c>
    </row>
    <row r="120745">
      <c r="A120745" s="3">
        <f> 7</f>
        <v>7</v>
      </c>
    </row>
    <row r="120746">
      <c r="A120746" s="1" t="s">
        <v>42030</v>
      </c>
    </row>
    <row r="120747">
      <c r="A120747" s="3" t="str">
        <f> Ea</f>
        <v>#NAME?</v>
      </c>
    </row>
    <row r="120748">
      <c r="A120748" s="1" t="s">
        <v>42031</v>
      </c>
    </row>
    <row r="120749">
      <c r="A120749" s="1" t="s">
        <v>42032</v>
      </c>
    </row>
    <row r="120750">
      <c r="A120750" s="1" t="s">
        <v>42033</v>
      </c>
    </row>
    <row r="120751">
      <c r="A120751" s="1" t="s">
        <v>35035</v>
      </c>
    </row>
    <row r="120752">
      <c r="A120752" s="1" t="s">
        <v>42034</v>
      </c>
    </row>
    <row r="120753">
      <c r="A120753" s="1" t="s">
        <v>42025</v>
      </c>
    </row>
    <row r="120754">
      <c r="A120754" s="1" t="s">
        <v>42026</v>
      </c>
    </row>
    <row r="120755">
      <c r="A120755" s="1" t="s">
        <v>42027</v>
      </c>
    </row>
    <row r="120756">
      <c r="A120756" s="1" t="s">
        <v>42028</v>
      </c>
    </row>
    <row r="120757">
      <c r="A120757" s="1" t="s">
        <v>42029</v>
      </c>
    </row>
    <row r="120758">
      <c r="A120758" s="3" t="str">
        <f> ee</f>
        <v>#NAME?</v>
      </c>
    </row>
    <row r="120759">
      <c r="A120759" s="3">
        <f> 7</f>
        <v>7</v>
      </c>
    </row>
    <row r="120760">
      <c r="A120760" s="1" t="s">
        <v>42030</v>
      </c>
    </row>
    <row r="120761">
      <c r="A120761" s="3" t="str">
        <f> Ea</f>
        <v>#NAME?</v>
      </c>
    </row>
    <row r="120762">
      <c r="A120762" s="1" t="s">
        <v>42031</v>
      </c>
    </row>
    <row r="120763">
      <c r="A120763" s="1" t="s">
        <v>42032</v>
      </c>
    </row>
    <row r="120764">
      <c r="A120764" s="1" t="s">
        <v>42035</v>
      </c>
    </row>
    <row r="120765">
      <c r="A120765" s="1" t="s">
        <v>42036</v>
      </c>
    </row>
    <row r="120766">
      <c r="A120766" s="1" t="s">
        <v>42037</v>
      </c>
    </row>
    <row r="120767">
      <c r="A120767" s="1" t="s">
        <v>42038</v>
      </c>
    </row>
    <row r="120768">
      <c r="A120768" s="1" t="s">
        <v>42039</v>
      </c>
    </row>
    <row r="120769">
      <c r="A120769" s="1" t="s">
        <v>42040</v>
      </c>
    </row>
    <row r="120770">
      <c r="A120770" s="1" t="s">
        <v>42041</v>
      </c>
    </row>
    <row r="120771">
      <c r="A120771" s="1" t="s">
        <v>38803</v>
      </c>
    </row>
    <row r="120772">
      <c r="A120772" s="1" t="s">
        <v>42042</v>
      </c>
    </row>
    <row r="120773">
      <c r="A120773" s="1" t="s">
        <v>42043</v>
      </c>
    </row>
    <row r="120774">
      <c r="A120774" s="3" t="str">
        <f/>
        <v>#ERROR!</v>
      </c>
    </row>
    <row r="120775">
      <c r="A120775" s="1" t="s">
        <v>40924</v>
      </c>
    </row>
    <row r="120776">
      <c r="A120776" s="1" t="s">
        <v>42044</v>
      </c>
    </row>
    <row r="120777">
      <c r="A120777" s="1" t="s">
        <v>42038</v>
      </c>
    </row>
    <row r="120778">
      <c r="A120778" s="1" t="s">
        <v>42039</v>
      </c>
    </row>
    <row r="120779">
      <c r="A120779" s="1" t="s">
        <v>42040</v>
      </c>
    </row>
    <row r="120780">
      <c r="A120780" s="1" t="s">
        <v>42041</v>
      </c>
    </row>
    <row r="120781">
      <c r="A120781" s="1" t="s">
        <v>38803</v>
      </c>
    </row>
    <row r="120782">
      <c r="A120782" s="1" t="s">
        <v>42042</v>
      </c>
    </row>
    <row r="120783">
      <c r="A120783" s="1" t="s">
        <v>40924</v>
      </c>
    </row>
    <row r="120784">
      <c r="A120784" s="1" t="s">
        <v>42045</v>
      </c>
    </row>
    <row r="120785">
      <c r="A120785" s="1" t="s">
        <v>42046</v>
      </c>
    </row>
    <row r="120787">
      <c r="A120787" s="1" t="s">
        <v>42047</v>
      </c>
    </row>
    <row r="120789">
      <c r="A120789" s="1" t="s">
        <v>42048</v>
      </c>
    </row>
    <row r="120790">
      <c r="A120790" s="5">
        <v>0.4625</v>
      </c>
    </row>
    <row r="120792">
      <c r="A120792" s="1" t="s">
        <v>42049</v>
      </c>
    </row>
    <row r="120794">
      <c r="A120794" s="1" t="s">
        <v>42050</v>
      </c>
    </row>
    <row r="120795">
      <c r="A120795" s="1" t="s">
        <v>42048</v>
      </c>
    </row>
    <row r="120796">
      <c r="A120796" s="1" t="s">
        <v>42051</v>
      </c>
    </row>
    <row r="120797">
      <c r="A120797" s="1" t="s">
        <v>42052</v>
      </c>
    </row>
    <row r="120799">
      <c r="A120799" s="1" t="s">
        <v>10096</v>
      </c>
    </row>
    <row r="120801">
      <c r="A120801" s="1" t="s">
        <v>10097</v>
      </c>
    </row>
    <row r="120802">
      <c r="A120802" s="1" t="s">
        <v>10098</v>
      </c>
    </row>
    <row r="120804">
      <c r="A120804" s="1" t="s">
        <v>10099</v>
      </c>
    </row>
    <row r="120805">
      <c r="A120805" s="1" t="s">
        <v>10100</v>
      </c>
    </row>
    <row r="120807">
      <c r="A120807" s="1" t="s">
        <v>10101</v>
      </c>
    </row>
    <row r="120808">
      <c r="A120808" s="1" t="s">
        <v>10102</v>
      </c>
    </row>
    <row r="120810">
      <c r="A120810" s="1" t="s">
        <v>10103</v>
      </c>
    </row>
    <row r="120811">
      <c r="A120811" s="1" t="s">
        <v>10104</v>
      </c>
    </row>
    <row r="120813">
      <c r="A120813" s="1" t="s">
        <v>10105</v>
      </c>
    </row>
    <row r="120815">
      <c r="A120815" s="1" t="s">
        <v>10106</v>
      </c>
    </row>
    <row r="120817">
      <c r="A120817" s="1" t="s">
        <v>10107</v>
      </c>
    </row>
    <row r="120819">
      <c r="A120819" s="1" t="s">
        <v>10108</v>
      </c>
    </row>
    <row r="120821">
      <c r="A120821" s="1" t="s">
        <v>10109</v>
      </c>
    </row>
    <row r="120822">
      <c r="A120822" s="1" t="s">
        <v>10110</v>
      </c>
    </row>
    <row r="120824">
      <c r="A120824" s="1" t="s">
        <v>10111</v>
      </c>
    </row>
    <row r="120826">
      <c r="A120826" s="1" t="s">
        <v>10112</v>
      </c>
    </row>
    <row r="120828">
      <c r="A120828" s="1" t="s">
        <v>10113</v>
      </c>
    </row>
    <row r="120830">
      <c r="A120830" s="1" t="s">
        <v>879</v>
      </c>
    </row>
    <row r="120832">
      <c r="A120832" s="1" t="s">
        <v>10114</v>
      </c>
    </row>
    <row r="120834">
      <c r="A120834" s="1" t="s">
        <v>10115</v>
      </c>
    </row>
    <row r="120835">
      <c r="A120835" s="1" t="s">
        <v>10116</v>
      </c>
    </row>
    <row r="120837">
      <c r="A120837" s="1" t="s">
        <v>10117</v>
      </c>
    </row>
    <row r="120839">
      <c r="A120839" s="1" t="s">
        <v>2001</v>
      </c>
    </row>
    <row r="120841">
      <c r="A120841" s="1" t="s">
        <v>10118</v>
      </c>
    </row>
    <row r="120842">
      <c r="A120842" s="1" t="s">
        <v>10098</v>
      </c>
    </row>
    <row r="120843">
      <c r="A120843" s="1" t="s">
        <v>10099</v>
      </c>
    </row>
    <row r="120844">
      <c r="A120844" s="1" t="s">
        <v>10100</v>
      </c>
    </row>
    <row r="120845">
      <c r="A120845" s="1" t="s">
        <v>10101</v>
      </c>
    </row>
    <row r="120846">
      <c r="A120846" s="1" t="s">
        <v>10102</v>
      </c>
    </row>
    <row r="120847">
      <c r="A120847" s="1" t="s">
        <v>10103</v>
      </c>
    </row>
    <row r="120848">
      <c r="A120848" s="1" t="s">
        <v>10104</v>
      </c>
    </row>
    <row r="120849">
      <c r="A120849" s="1" t="s">
        <v>10105</v>
      </c>
    </row>
    <row r="120850">
      <c r="A120850" s="1" t="s">
        <v>10106</v>
      </c>
    </row>
    <row r="120851">
      <c r="A120851" s="1" t="s">
        <v>10107</v>
      </c>
    </row>
    <row r="120852">
      <c r="A120852" s="1" t="s">
        <v>10108</v>
      </c>
    </row>
    <row r="120853">
      <c r="A120853" s="1" t="s">
        <v>10109</v>
      </c>
    </row>
    <row r="120854">
      <c r="A120854" s="1" t="s">
        <v>10110</v>
      </c>
    </row>
    <row r="120855">
      <c r="A120855" s="1" t="s">
        <v>10111</v>
      </c>
    </row>
    <row r="120856">
      <c r="A120856" s="1" t="s">
        <v>10112</v>
      </c>
    </row>
    <row r="120857">
      <c r="A120857" s="1" t="s">
        <v>10113</v>
      </c>
    </row>
    <row r="120858">
      <c r="A120858" s="1" t="s">
        <v>10114</v>
      </c>
    </row>
    <row r="120859">
      <c r="A120859" s="1" t="s">
        <v>10115</v>
      </c>
    </row>
    <row r="120860">
      <c r="A120860" s="1" t="s">
        <v>10116</v>
      </c>
    </row>
    <row r="120861">
      <c r="A120861" s="1" t="s">
        <v>10117</v>
      </c>
    </row>
    <row r="120862">
      <c r="A120862" s="1" t="s">
        <v>10119</v>
      </c>
    </row>
    <row r="120863">
      <c r="A120863" s="1" t="s">
        <v>42053</v>
      </c>
    </row>
    <row r="120864">
      <c r="A120864" s="1" t="s">
        <v>10121</v>
      </c>
    </row>
    <row r="120866">
      <c r="A120866" s="3" t="str">
        <f>+1 (506) 663-9394</f>
        <v>#ERROR!</v>
      </c>
    </row>
    <row r="120867">
      <c r="A120867" s="1" t="s">
        <v>10122</v>
      </c>
    </row>
    <row r="120868">
      <c r="A120868" s="1" t="s">
        <v>10123</v>
      </c>
    </row>
    <row r="120870">
      <c r="A120870" s="1" t="s">
        <v>10124</v>
      </c>
    </row>
    <row r="120872">
      <c r="A120872" s="1" t="s">
        <v>10125</v>
      </c>
    </row>
    <row r="120874">
      <c r="A120874" s="1" t="s">
        <v>10126</v>
      </c>
    </row>
    <row r="120876">
      <c r="A120876" s="1" t="s">
        <v>10127</v>
      </c>
    </row>
    <row r="120877">
      <c r="A120877" s="1" t="s">
        <v>10128</v>
      </c>
    </row>
    <row r="120878">
      <c r="A120878" s="1" t="s">
        <v>10129</v>
      </c>
    </row>
    <row r="120879">
      <c r="A120879" s="1" t="s">
        <v>10130</v>
      </c>
    </row>
    <row r="120881">
      <c r="A120881" s="1" t="s">
        <v>10131</v>
      </c>
    </row>
    <row r="120883">
      <c r="A120883" s="1" t="s">
        <v>10132</v>
      </c>
    </row>
    <row r="120885">
      <c r="A120885" s="1" t="s">
        <v>10133</v>
      </c>
    </row>
    <row r="120887">
      <c r="A120887" s="1" t="s">
        <v>10134</v>
      </c>
    </row>
    <row r="120888">
      <c r="A120888" s="3" t="str">
        <f>+1 (506) 663-9394</f>
        <v>#ERROR!</v>
      </c>
    </row>
    <row r="120889">
      <c r="A120889" s="1" t="s">
        <v>10122</v>
      </c>
    </row>
    <row r="120890">
      <c r="A120890" s="1" t="s">
        <v>10123</v>
      </c>
    </row>
    <row r="120891">
      <c r="A120891" s="1" t="s">
        <v>10125</v>
      </c>
    </row>
    <row r="120892">
      <c r="A120892" s="1" t="s">
        <v>10126</v>
      </c>
    </row>
    <row r="120893">
      <c r="A120893" s="1" t="s">
        <v>10127</v>
      </c>
    </row>
    <row r="120894">
      <c r="A120894" s="1" t="s">
        <v>10128</v>
      </c>
    </row>
    <row r="120895">
      <c r="A120895" s="1" t="s">
        <v>10129</v>
      </c>
    </row>
    <row r="120896">
      <c r="A120896" s="1" t="s">
        <v>10130</v>
      </c>
    </row>
    <row r="120897">
      <c r="A120897" s="1" t="s">
        <v>10131</v>
      </c>
    </row>
    <row r="120898">
      <c r="A120898" s="1" t="s">
        <v>10132</v>
      </c>
    </row>
    <row r="120899">
      <c r="A120899" s="1" t="s">
        <v>10135</v>
      </c>
    </row>
    <row r="120900">
      <c r="A120900" s="1" t="s">
        <v>42054</v>
      </c>
    </row>
    <row r="120901">
      <c r="A120901" s="1" t="s">
        <v>42055</v>
      </c>
    </row>
    <row r="120902">
      <c r="A120902" s="1" t="s">
        <v>7512</v>
      </c>
    </row>
    <row r="120903">
      <c r="A120903" s="1" t="s">
        <v>42056</v>
      </c>
    </row>
    <row r="120904">
      <c r="A120904" s="1" t="s">
        <v>42057</v>
      </c>
    </row>
    <row r="120905">
      <c r="A120905" s="1" t="s">
        <v>42058</v>
      </c>
    </row>
    <row r="120906">
      <c r="A120906" s="1" t="s">
        <v>42055</v>
      </c>
    </row>
    <row r="120907">
      <c r="A120907" s="1" t="s">
        <v>7512</v>
      </c>
    </row>
    <row r="120908">
      <c r="A120908" s="1" t="s">
        <v>42056</v>
      </c>
    </row>
    <row r="120909">
      <c r="A120909" s="1" t="s">
        <v>42057</v>
      </c>
    </row>
    <row r="120910">
      <c r="A120910" s="1" t="s">
        <v>42059</v>
      </c>
    </row>
    <row r="120911">
      <c r="A120911" s="1" t="s">
        <v>42060</v>
      </c>
    </row>
    <row r="120913">
      <c r="A120913" s="1" t="s">
        <v>10137</v>
      </c>
    </row>
    <row r="120915">
      <c r="A120915" s="1" t="s">
        <v>10138</v>
      </c>
    </row>
    <row r="120916">
      <c r="A120916" s="1" t="s">
        <v>10139</v>
      </c>
    </row>
    <row r="120918">
      <c r="A120918" s="1" t="s">
        <v>10140</v>
      </c>
    </row>
    <row r="120919">
      <c r="A120919" s="1" t="s">
        <v>10141</v>
      </c>
    </row>
    <row r="120920">
      <c r="A120920" s="1" t="s">
        <v>10142</v>
      </c>
    </row>
    <row r="120921">
      <c r="A120921" s="1" t="s">
        <v>10143</v>
      </c>
    </row>
    <row r="120922">
      <c r="A120922" s="1" t="s">
        <v>10144</v>
      </c>
    </row>
    <row r="120924">
      <c r="A120924" s="1" t="s">
        <v>10145</v>
      </c>
    </row>
    <row r="120925">
      <c r="A120925" s="1" t="s">
        <v>10146</v>
      </c>
    </row>
    <row r="120927">
      <c r="A120927" s="1" t="s">
        <v>10147</v>
      </c>
    </row>
    <row r="120928">
      <c r="A120928" s="1" t="s">
        <v>10148</v>
      </c>
    </row>
    <row r="120930">
      <c r="A120930" s="1" t="s">
        <v>10149</v>
      </c>
    </row>
    <row r="120931">
      <c r="A120931" s="1" t="s">
        <v>10150</v>
      </c>
    </row>
    <row r="120933">
      <c r="A120933" s="1" t="s">
        <v>10151</v>
      </c>
    </row>
    <row r="120935">
      <c r="A120935" s="1" t="s">
        <v>10152</v>
      </c>
    </row>
    <row r="120937">
      <c r="A120937" s="1" t="s">
        <v>10153</v>
      </c>
    </row>
    <row r="120939">
      <c r="A120939" s="1" t="s">
        <v>7632</v>
      </c>
    </row>
    <row r="120941">
      <c r="A120941" s="1" t="s">
        <v>10154</v>
      </c>
    </row>
    <row r="120943">
      <c r="A120943" s="1" t="s">
        <v>7634</v>
      </c>
    </row>
    <row r="120944">
      <c r="A120944" s="1" t="s">
        <v>10137</v>
      </c>
    </row>
    <row r="120945">
      <c r="A120945" s="1" t="s">
        <v>10138</v>
      </c>
    </row>
    <row r="120946">
      <c r="A120946" s="1" t="s">
        <v>10139</v>
      </c>
    </row>
    <row r="120947">
      <c r="A120947" s="1" t="s">
        <v>10140</v>
      </c>
    </row>
    <row r="120948">
      <c r="A120948" s="1" t="s">
        <v>10141</v>
      </c>
    </row>
    <row r="120949">
      <c r="A120949" s="1" t="s">
        <v>10142</v>
      </c>
    </row>
    <row r="120950">
      <c r="A120950" s="1" t="s">
        <v>10143</v>
      </c>
    </row>
    <row r="120951">
      <c r="A120951" s="1" t="s">
        <v>10144</v>
      </c>
    </row>
    <row r="120952">
      <c r="A120952" s="1" t="s">
        <v>10145</v>
      </c>
    </row>
    <row r="120953">
      <c r="A120953" s="1" t="s">
        <v>10146</v>
      </c>
    </row>
    <row r="120954">
      <c r="A120954" s="1" t="s">
        <v>10147</v>
      </c>
    </row>
    <row r="120955">
      <c r="A120955" s="1" t="s">
        <v>10148</v>
      </c>
    </row>
    <row r="120956">
      <c r="A120956" s="1" t="s">
        <v>10149</v>
      </c>
    </row>
    <row r="120957">
      <c r="A120957" s="1" t="s">
        <v>10150</v>
      </c>
    </row>
    <row r="120958">
      <c r="A120958" s="1" t="s">
        <v>10151</v>
      </c>
    </row>
    <row r="120959">
      <c r="A120959" s="1" t="s">
        <v>10152</v>
      </c>
    </row>
    <row r="120960">
      <c r="A120960" s="1" t="s">
        <v>10153</v>
      </c>
    </row>
    <row r="120961">
      <c r="A120961" s="1" t="s">
        <v>7632</v>
      </c>
    </row>
    <row r="120962">
      <c r="A120962" s="1" t="s">
        <v>10155</v>
      </c>
    </row>
    <row r="120963">
      <c r="A120963" s="1" t="s">
        <v>42061</v>
      </c>
    </row>
    <row r="120965">
      <c r="A120965" s="1" t="s">
        <v>10157</v>
      </c>
    </row>
    <row r="120967">
      <c r="A120967" s="1" t="s">
        <v>10158</v>
      </c>
    </row>
    <row r="120969">
      <c r="A120969" s="1" t="s">
        <v>10137</v>
      </c>
    </row>
    <row r="120971">
      <c r="A120971" s="1" t="s">
        <v>10159</v>
      </c>
    </row>
    <row r="120973">
      <c r="A120973" s="1" t="s">
        <v>10160</v>
      </c>
    </row>
    <row r="120975">
      <c r="A120975" s="1" t="s">
        <v>10161</v>
      </c>
    </row>
    <row r="120977">
      <c r="A120977" s="1" t="s">
        <v>10162</v>
      </c>
    </row>
    <row r="120979">
      <c r="A120979" s="1" t="s">
        <v>10163</v>
      </c>
    </row>
    <row r="120981">
      <c r="A120981" s="1" t="s">
        <v>10164</v>
      </c>
    </row>
    <row r="120983">
      <c r="A120983" s="1" t="s">
        <v>10165</v>
      </c>
    </row>
    <row r="120985">
      <c r="A120985" s="1" t="s">
        <v>10166</v>
      </c>
    </row>
    <row r="120987">
      <c r="A120987" s="1" t="s">
        <v>10167</v>
      </c>
    </row>
    <row r="120989">
      <c r="A120989" s="1" t="s">
        <v>10168</v>
      </c>
    </row>
    <row r="120990">
      <c r="A120990" s="1" t="s">
        <v>10169</v>
      </c>
    </row>
    <row r="120991">
      <c r="A120991" s="1" t="s">
        <v>10170</v>
      </c>
    </row>
    <row r="120992">
      <c r="A120992" s="1" t="s">
        <v>10171</v>
      </c>
    </row>
    <row r="120994">
      <c r="A120994" s="1" t="s">
        <v>10172</v>
      </c>
    </row>
    <row r="120996">
      <c r="A120996" s="1" t="s">
        <v>10173</v>
      </c>
    </row>
    <row r="120997">
      <c r="A120997" s="1" t="s">
        <v>10174</v>
      </c>
    </row>
    <row r="120998">
      <c r="A120998" s="1" t="s">
        <v>10175</v>
      </c>
    </row>
    <row r="121000">
      <c r="A121000" s="1" t="s">
        <v>7632</v>
      </c>
    </row>
    <row r="121002">
      <c r="A121002" s="1" t="s">
        <v>10176</v>
      </c>
    </row>
    <row r="121004">
      <c r="A121004" s="1" t="s">
        <v>10177</v>
      </c>
    </row>
    <row r="121005">
      <c r="A121005" s="1" t="s">
        <v>10137</v>
      </c>
    </row>
    <row r="121006">
      <c r="A121006" s="1" t="s">
        <v>10159</v>
      </c>
    </row>
    <row r="121007">
      <c r="A121007" s="1" t="s">
        <v>10160</v>
      </c>
    </row>
    <row r="121008">
      <c r="A121008" s="1" t="s">
        <v>10161</v>
      </c>
    </row>
    <row r="121009">
      <c r="A121009" s="1" t="s">
        <v>10162</v>
      </c>
    </row>
    <row r="121010">
      <c r="A121010" s="1" t="s">
        <v>10163</v>
      </c>
    </row>
    <row r="121011">
      <c r="A121011" s="1" t="s">
        <v>10164</v>
      </c>
    </row>
    <row r="121012">
      <c r="A121012" s="1" t="s">
        <v>10165</v>
      </c>
    </row>
    <row r="121013">
      <c r="A121013" s="1" t="s">
        <v>10166</v>
      </c>
    </row>
    <row r="121014">
      <c r="A121014" s="1" t="s">
        <v>10167</v>
      </c>
    </row>
    <row r="121015">
      <c r="A121015" s="1" t="s">
        <v>10168</v>
      </c>
    </row>
    <row r="121016">
      <c r="A121016" s="1" t="s">
        <v>10169</v>
      </c>
    </row>
    <row r="121017">
      <c r="A121017" s="1" t="s">
        <v>10170</v>
      </c>
    </row>
    <row r="121018">
      <c r="A121018" s="1" t="s">
        <v>10171</v>
      </c>
    </row>
    <row r="121019">
      <c r="A121019" s="1" t="s">
        <v>10172</v>
      </c>
    </row>
    <row r="121020">
      <c r="A121020" s="1" t="s">
        <v>10173</v>
      </c>
    </row>
    <row r="121021">
      <c r="A121021" s="1" t="s">
        <v>10174</v>
      </c>
    </row>
    <row r="121022">
      <c r="A121022" s="1" t="s">
        <v>10175</v>
      </c>
    </row>
    <row r="121023">
      <c r="A121023" s="1" t="s">
        <v>7632</v>
      </c>
    </row>
    <row r="121024">
      <c r="A121024" s="1" t="s">
        <v>10178</v>
      </c>
    </row>
    <row r="121025">
      <c r="A121025" s="1" t="s">
        <v>42062</v>
      </c>
    </row>
    <row r="121027">
      <c r="A121027" s="1" t="s">
        <v>10180</v>
      </c>
    </row>
    <row r="121029">
      <c r="A121029" s="1" t="s">
        <v>10181</v>
      </c>
    </row>
    <row r="121030">
      <c r="A121030" s="1" t="s">
        <v>10182</v>
      </c>
    </row>
    <row r="121032">
      <c r="A121032" s="1" t="s">
        <v>10183</v>
      </c>
    </row>
    <row r="121034">
      <c r="A121034" s="1" t="s">
        <v>10184</v>
      </c>
    </row>
    <row r="121036">
      <c r="A121036" s="1" t="s">
        <v>10185</v>
      </c>
    </row>
    <row r="121038">
      <c r="A121038" s="1" t="s">
        <v>10186</v>
      </c>
    </row>
    <row r="121040">
      <c r="A121040" s="1" t="s">
        <v>10187</v>
      </c>
    </row>
    <row r="121042">
      <c r="A121042" s="1" t="s">
        <v>10188</v>
      </c>
    </row>
    <row r="121043">
      <c r="A121043" s="1" t="s">
        <v>10181</v>
      </c>
    </row>
    <row r="121044">
      <c r="A121044" s="1" t="s">
        <v>10182</v>
      </c>
    </row>
    <row r="121045">
      <c r="A121045" s="1" t="s">
        <v>10183</v>
      </c>
    </row>
    <row r="121046">
      <c r="A121046" s="1" t="s">
        <v>10184</v>
      </c>
    </row>
    <row r="121047">
      <c r="A121047" s="1" t="s">
        <v>10185</v>
      </c>
    </row>
    <row r="121048">
      <c r="A121048" s="1" t="s">
        <v>10186</v>
      </c>
    </row>
    <row r="121049">
      <c r="A121049" s="1" t="s">
        <v>10189</v>
      </c>
    </row>
    <row r="121050">
      <c r="A121050" s="1" t="s">
        <v>42063</v>
      </c>
    </row>
    <row r="121051">
      <c r="A121051" s="1" t="s">
        <v>10191</v>
      </c>
    </row>
    <row r="121052">
      <c r="A121052" s="1" t="s">
        <v>10192</v>
      </c>
    </row>
    <row r="121053">
      <c r="A121053" s="1" t="s">
        <v>10193</v>
      </c>
    </row>
    <row r="121054">
      <c r="A121054" s="1" t="s">
        <v>10194</v>
      </c>
    </row>
    <row r="121055">
      <c r="A121055" s="1" t="s">
        <v>10195</v>
      </c>
    </row>
    <row r="121056">
      <c r="A121056" s="1" t="s">
        <v>10196</v>
      </c>
    </row>
    <row r="121057">
      <c r="A121057" s="1" t="s">
        <v>10197</v>
      </c>
    </row>
    <row r="121058">
      <c r="A121058" s="1" t="s">
        <v>10198</v>
      </c>
    </row>
    <row r="121059">
      <c r="A121059" s="1" t="s">
        <v>10199</v>
      </c>
    </row>
    <row r="121060">
      <c r="A121060" s="1" t="s">
        <v>10200</v>
      </c>
    </row>
    <row r="121061">
      <c r="A121061" s="1" t="s">
        <v>10201</v>
      </c>
    </row>
    <row r="121062">
      <c r="A121062" s="1" t="s">
        <v>10202</v>
      </c>
    </row>
    <row r="121063">
      <c r="A121063" s="1" t="s">
        <v>10203</v>
      </c>
    </row>
    <row r="121064">
      <c r="A121064" s="1" t="s">
        <v>10204</v>
      </c>
    </row>
    <row r="121065">
      <c r="A121065" s="1" t="s">
        <v>10205</v>
      </c>
    </row>
    <row r="121066">
      <c r="A121066" s="1" t="s">
        <v>10206</v>
      </c>
    </row>
    <row r="121067">
      <c r="A121067" s="1" t="s">
        <v>10207</v>
      </c>
    </row>
    <row r="121068">
      <c r="A121068" s="1" t="s">
        <v>10191</v>
      </c>
    </row>
    <row r="121069">
      <c r="A121069" s="1" t="s">
        <v>10193</v>
      </c>
    </row>
    <row r="121070">
      <c r="A121070" s="1" t="s">
        <v>10194</v>
      </c>
    </row>
    <row r="121071">
      <c r="A121071" s="1" t="s">
        <v>10195</v>
      </c>
    </row>
    <row r="121072">
      <c r="A121072" s="1" t="s">
        <v>10196</v>
      </c>
    </row>
    <row r="121073">
      <c r="A121073" s="1" t="s">
        <v>10197</v>
      </c>
    </row>
    <row r="121074">
      <c r="A121074" s="1" t="s">
        <v>10200</v>
      </c>
    </row>
    <row r="121075">
      <c r="A121075" s="1" t="s">
        <v>10201</v>
      </c>
    </row>
    <row r="121076">
      <c r="A121076" s="1" t="s">
        <v>10202</v>
      </c>
    </row>
    <row r="121077">
      <c r="A121077" s="1" t="s">
        <v>10203</v>
      </c>
    </row>
    <row r="121078">
      <c r="A121078" s="1" t="s">
        <v>10204</v>
      </c>
    </row>
    <row r="121079">
      <c r="A121079" s="1" t="s">
        <v>10205</v>
      </c>
    </row>
    <row r="121080">
      <c r="A121080" s="1" t="s">
        <v>10206</v>
      </c>
    </row>
    <row r="121081">
      <c r="A121081" s="1" t="s">
        <v>10208</v>
      </c>
    </row>
    <row r="121082">
      <c r="A121082" s="1" t="s">
        <v>42064</v>
      </c>
    </row>
    <row r="121083">
      <c r="A121083" s="1" t="s">
        <v>10210</v>
      </c>
    </row>
    <row r="121084">
      <c r="A121084" s="1" t="s">
        <v>10211</v>
      </c>
    </row>
    <row r="121085">
      <c r="A121085" s="1" t="s">
        <v>10212</v>
      </c>
    </row>
    <row r="121086">
      <c r="A121086" s="1" t="s">
        <v>10213</v>
      </c>
    </row>
    <row r="121087">
      <c r="A121087" s="4" t="s">
        <v>10214</v>
      </c>
    </row>
    <row r="121088">
      <c r="A121088" s="1" t="s">
        <v>322</v>
      </c>
    </row>
    <row r="121089">
      <c r="A121089" s="1" t="s">
        <v>10215</v>
      </c>
    </row>
    <row r="121090">
      <c r="A121090" s="1" t="s">
        <v>10216</v>
      </c>
    </row>
    <row r="121091">
      <c r="A121091" s="1" t="s">
        <v>10217</v>
      </c>
    </row>
    <row r="121093">
      <c r="A121093" s="1" t="s">
        <v>10218</v>
      </c>
    </row>
    <row r="121095">
      <c r="A121095" s="1" t="s">
        <v>10219</v>
      </c>
    </row>
    <row r="121096">
      <c r="A121096" s="1" t="s">
        <v>10210</v>
      </c>
    </row>
    <row r="121097">
      <c r="A121097" s="1" t="s">
        <v>10211</v>
      </c>
    </row>
    <row r="121098">
      <c r="A121098" s="1" t="s">
        <v>10212</v>
      </c>
    </row>
    <row r="121099">
      <c r="A121099" s="1" t="s">
        <v>10213</v>
      </c>
    </row>
    <row r="121100">
      <c r="A121100" s="4" t="s">
        <v>10214</v>
      </c>
    </row>
    <row r="121101">
      <c r="A121101" s="1" t="s">
        <v>10217</v>
      </c>
    </row>
    <row r="121102">
      <c r="A121102" s="1" t="s">
        <v>10220</v>
      </c>
    </row>
    <row r="121103">
      <c r="A121103" s="1" t="s">
        <v>42065</v>
      </c>
    </row>
    <row r="121104">
      <c r="A121104" s="1" t="s">
        <v>966</v>
      </c>
    </row>
    <row r="121105">
      <c r="A121105" s="1" t="s">
        <v>10222</v>
      </c>
    </row>
    <row r="121106">
      <c r="A121106" s="1" t="s">
        <v>10223</v>
      </c>
    </row>
    <row r="121107">
      <c r="A121107" s="1" t="s">
        <v>10224</v>
      </c>
    </row>
    <row r="121108">
      <c r="A121108" s="1" t="s">
        <v>10225</v>
      </c>
    </row>
    <row r="121109">
      <c r="A121109" s="1" t="s">
        <v>966</v>
      </c>
    </row>
    <row r="121110">
      <c r="A121110" s="1" t="s">
        <v>10226</v>
      </c>
    </row>
    <row r="121111">
      <c r="A121111" s="1" t="s">
        <v>10192</v>
      </c>
    </row>
    <row r="121112">
      <c r="A121112" s="1" t="s">
        <v>10227</v>
      </c>
    </row>
    <row r="121113">
      <c r="A121113" s="1" t="s">
        <v>10228</v>
      </c>
    </row>
    <row r="121114">
      <c r="A121114" s="1" t="s">
        <v>10229</v>
      </c>
    </row>
    <row r="121115">
      <c r="A121115" s="1" t="s">
        <v>10230</v>
      </c>
    </row>
    <row r="121116">
      <c r="A121116" s="1" t="s">
        <v>10231</v>
      </c>
    </row>
    <row r="121117">
      <c r="A121117" s="1" t="s">
        <v>10232</v>
      </c>
    </row>
    <row r="121118">
      <c r="A121118" s="1" t="s">
        <v>10233</v>
      </c>
    </row>
    <row r="121119">
      <c r="A121119" s="1" t="s">
        <v>10234</v>
      </c>
    </row>
    <row r="121120">
      <c r="A121120" s="1" t="s">
        <v>10223</v>
      </c>
    </row>
    <row r="121121">
      <c r="A121121" s="1" t="s">
        <v>10224</v>
      </c>
    </row>
    <row r="121122">
      <c r="A121122" s="1" t="s">
        <v>10226</v>
      </c>
    </row>
    <row r="121123">
      <c r="A121123" s="1" t="s">
        <v>10227</v>
      </c>
    </row>
    <row r="121124">
      <c r="A121124" s="1" t="s">
        <v>10228</v>
      </c>
    </row>
    <row r="121125">
      <c r="A121125" s="1" t="s">
        <v>10229</v>
      </c>
    </row>
    <row r="121126">
      <c r="A121126" s="1" t="s">
        <v>10230</v>
      </c>
    </row>
    <row r="121127">
      <c r="A121127" s="1" t="s">
        <v>10231</v>
      </c>
    </row>
    <row r="121128">
      <c r="A121128" s="1" t="s">
        <v>10232</v>
      </c>
    </row>
    <row r="121129">
      <c r="A121129" s="1" t="s">
        <v>10233</v>
      </c>
    </row>
    <row r="121130">
      <c r="A121130" s="1" t="s">
        <v>10235</v>
      </c>
    </row>
    <row r="121131">
      <c r="A121131" s="1" t="s">
        <v>42066</v>
      </c>
    </row>
    <row r="121132">
      <c r="A121132" s="1" t="s">
        <v>42067</v>
      </c>
    </row>
    <row r="121133">
      <c r="A121133" s="1" t="s">
        <v>42068</v>
      </c>
    </row>
    <row r="121134">
      <c r="A121134" s="1" t="s">
        <v>42069</v>
      </c>
    </row>
    <row r="121135">
      <c r="A121135" s="1" t="s">
        <v>42070</v>
      </c>
    </row>
    <row r="121136">
      <c r="A121136" s="1" t="s">
        <v>42071</v>
      </c>
    </row>
    <row r="121137">
      <c r="A121137" s="1" t="s">
        <v>19627</v>
      </c>
    </row>
    <row r="121138">
      <c r="A121138" s="1" t="s">
        <v>42072</v>
      </c>
    </row>
    <row r="121139">
      <c r="A121139" s="1" t="s">
        <v>42073</v>
      </c>
    </row>
    <row r="121140">
      <c r="A121140" s="1" t="s">
        <v>42074</v>
      </c>
    </row>
    <row r="121141">
      <c r="A121141" s="1" t="s">
        <v>42067</v>
      </c>
    </row>
    <row r="121142">
      <c r="A121142" s="1" t="s">
        <v>42068</v>
      </c>
    </row>
    <row r="121143">
      <c r="A121143" s="1" t="s">
        <v>42069</v>
      </c>
    </row>
    <row r="121144">
      <c r="A121144" s="1" t="s">
        <v>42070</v>
      </c>
    </row>
    <row r="121145">
      <c r="A121145" s="1" t="s">
        <v>42072</v>
      </c>
    </row>
    <row r="121146">
      <c r="A121146" s="1" t="s">
        <v>42075</v>
      </c>
    </row>
    <row r="121147">
      <c r="A121147" s="1" t="s">
        <v>42076</v>
      </c>
    </row>
    <row r="121148">
      <c r="A121148" s="1">
        <v>0.0</v>
      </c>
    </row>
    <row r="121149">
      <c r="A121149" s="1" t="s">
        <v>42077</v>
      </c>
    </row>
    <row r="121150">
      <c r="A121150" s="1" t="s">
        <v>2307</v>
      </c>
    </row>
    <row r="121151">
      <c r="A121151" s="1" t="s">
        <v>34176</v>
      </c>
    </row>
    <row r="121152">
      <c r="A121152" s="1" t="s">
        <v>42078</v>
      </c>
    </row>
    <row r="121153">
      <c r="A121153" s="1" t="s">
        <v>8395</v>
      </c>
    </row>
    <row r="121154">
      <c r="A121154" s="1" t="s">
        <v>2382</v>
      </c>
    </row>
    <row r="121155">
      <c r="A121155" s="1" t="s">
        <v>42079</v>
      </c>
    </row>
    <row r="121156">
      <c r="A121156" s="1" t="s">
        <v>42080</v>
      </c>
    </row>
    <row r="121157">
      <c r="A121157" s="3" t="str">
        <f> =</f>
        <v>#ERROR!</v>
      </c>
    </row>
    <row r="121158">
      <c r="A121158" s="1" t="s">
        <v>6737</v>
      </c>
    </row>
    <row r="121159">
      <c r="A121159" s="3" t="str">
        <f> iF Hk. Tyvek. Tyvek Tyvek,</f>
        <v>#ERROR!</v>
      </c>
    </row>
    <row r="121160">
      <c r="A121160" s="1" t="s">
        <v>42081</v>
      </c>
    </row>
    <row r="121161">
      <c r="A121161" s="1" t="s">
        <v>42082</v>
      </c>
    </row>
    <row r="121162">
      <c r="A121162" s="1" t="s">
        <v>42083</v>
      </c>
    </row>
    <row r="121163">
      <c r="A121163" s="1" t="s">
        <v>42084</v>
      </c>
    </row>
    <row r="121164">
      <c r="A121164" s="1" t="s">
        <v>42085</v>
      </c>
    </row>
    <row r="121165">
      <c r="A121165" s="1" t="s">
        <v>42086</v>
      </c>
    </row>
    <row r="121166">
      <c r="A121166" s="1" t="s">
        <v>42087</v>
      </c>
    </row>
    <row r="121167">
      <c r="A121167" s="1">
        <v>0.0</v>
      </c>
    </row>
    <row r="121168">
      <c r="A121168" s="1" t="s">
        <v>42077</v>
      </c>
    </row>
    <row r="121169">
      <c r="A121169" s="1" t="s">
        <v>42078</v>
      </c>
    </row>
    <row r="121170">
      <c r="A121170" s="1" t="s">
        <v>42079</v>
      </c>
    </row>
    <row r="121171">
      <c r="A121171" s="1" t="s">
        <v>42080</v>
      </c>
    </row>
    <row r="121172">
      <c r="A121172" s="3" t="str">
        <f> iF Hk. Tyvek. Tyvek Tyvek,</f>
        <v>#ERROR!</v>
      </c>
    </row>
    <row r="121173">
      <c r="A121173" s="1" t="s">
        <v>42081</v>
      </c>
    </row>
    <row r="121174">
      <c r="A121174" s="1" t="s">
        <v>42082</v>
      </c>
    </row>
    <row r="121175">
      <c r="A121175" s="1" t="s">
        <v>42083</v>
      </c>
    </row>
    <row r="121176">
      <c r="A121176" s="1" t="s">
        <v>42084</v>
      </c>
    </row>
    <row r="121177">
      <c r="A121177" s="1" t="s">
        <v>42085</v>
      </c>
    </row>
    <row r="121178">
      <c r="A121178" s="1" t="s">
        <v>42086</v>
      </c>
    </row>
    <row r="121179">
      <c r="A121179" s="1" t="s">
        <v>42088</v>
      </c>
    </row>
    <row r="121180">
      <c r="A121180" s="1" t="s">
        <v>42089</v>
      </c>
    </row>
    <row r="121181">
      <c r="A121181" s="1" t="s">
        <v>42090</v>
      </c>
    </row>
    <row r="121182">
      <c r="A121182" s="1" t="s">
        <v>7817</v>
      </c>
    </row>
    <row r="121183">
      <c r="A121183" s="1" t="s">
        <v>42091</v>
      </c>
    </row>
    <row r="121184">
      <c r="A121184" s="1" t="s">
        <v>42092</v>
      </c>
    </row>
    <row r="121185">
      <c r="A121185" s="1" t="s">
        <v>42093</v>
      </c>
    </row>
    <row r="121186">
      <c r="A121186" s="1" t="s">
        <v>42094</v>
      </c>
    </row>
    <row r="121187">
      <c r="A121187" s="1" t="s">
        <v>42095</v>
      </c>
    </row>
    <row r="121188">
      <c r="A121188" s="1" t="s">
        <v>42096</v>
      </c>
    </row>
    <row r="121189">
      <c r="A121189" s="1" t="s">
        <v>42097</v>
      </c>
    </row>
    <row r="121190">
      <c r="A121190" s="1" t="s">
        <v>42098</v>
      </c>
    </row>
    <row r="121191">
      <c r="A121191" s="1" t="s">
        <v>42099</v>
      </c>
    </row>
    <row r="121192">
      <c r="A121192" s="1" t="s">
        <v>10607</v>
      </c>
    </row>
    <row r="121193">
      <c r="A121193" s="1" t="s">
        <v>42100</v>
      </c>
    </row>
    <row r="121194">
      <c r="A121194" s="1" t="s">
        <v>42101</v>
      </c>
    </row>
    <row r="121195">
      <c r="A121195" s="1" t="s">
        <v>42091</v>
      </c>
    </row>
    <row r="121196">
      <c r="A121196" s="1" t="s">
        <v>42092</v>
      </c>
    </row>
    <row r="121197">
      <c r="A121197" s="1" t="s">
        <v>42093</v>
      </c>
    </row>
    <row r="121198">
      <c r="A121198" s="1" t="s">
        <v>42095</v>
      </c>
    </row>
    <row r="121199">
      <c r="A121199" s="1" t="s">
        <v>42096</v>
      </c>
    </row>
    <row r="121200">
      <c r="A121200" s="1" t="s">
        <v>42097</v>
      </c>
    </row>
    <row r="121201">
      <c r="A121201" s="1" t="s">
        <v>42098</v>
      </c>
    </row>
    <row r="121202">
      <c r="A121202" s="1" t="s">
        <v>42099</v>
      </c>
    </row>
    <row r="121203">
      <c r="A121203" s="1" t="s">
        <v>42102</v>
      </c>
    </row>
    <row r="121204">
      <c r="A121204" s="1" t="s">
        <v>42103</v>
      </c>
    </row>
    <row r="121205">
      <c r="A121205" s="1" t="s">
        <v>42104</v>
      </c>
    </row>
    <row r="121206">
      <c r="A121206" s="1" t="s">
        <v>18607</v>
      </c>
    </row>
    <row r="121207">
      <c r="A121207" s="1" t="s">
        <v>39916</v>
      </c>
    </row>
    <row r="121208">
      <c r="A121208" s="1" t="s">
        <v>42105</v>
      </c>
    </row>
    <row r="121209">
      <c r="A121209" s="1" t="s">
        <v>34606</v>
      </c>
    </row>
    <row r="121210">
      <c r="A121210" s="1" t="s">
        <v>42106</v>
      </c>
    </row>
    <row r="121211">
      <c r="A121211" s="1" t="s">
        <v>42107</v>
      </c>
    </row>
    <row r="121212">
      <c r="A121212" s="1" t="s">
        <v>42108</v>
      </c>
    </row>
    <row r="121213">
      <c r="A121213" s="1" t="s">
        <v>42109</v>
      </c>
    </row>
    <row r="121214">
      <c r="A121214" s="1" t="s">
        <v>42110</v>
      </c>
    </row>
    <row r="121215">
      <c r="A121215" s="1" t="s">
        <v>2802</v>
      </c>
    </row>
    <row r="121216">
      <c r="A121216" s="1">
        <v>2.0</v>
      </c>
    </row>
    <row r="121217">
      <c r="A121217" s="1" t="s">
        <v>42111</v>
      </c>
    </row>
    <row r="121218">
      <c r="A121218" s="1" t="s">
        <v>26547</v>
      </c>
    </row>
    <row r="121219">
      <c r="A121219" s="1" t="s">
        <v>32963</v>
      </c>
    </row>
    <row r="121220">
      <c r="A121220" s="1" t="s">
        <v>42112</v>
      </c>
    </row>
    <row r="121221">
      <c r="A121221" s="1" t="s">
        <v>42113</v>
      </c>
    </row>
    <row r="121222">
      <c r="A121222" s="1" t="s">
        <v>42114</v>
      </c>
    </row>
    <row r="121223">
      <c r="A121223" s="1" t="s">
        <v>854</v>
      </c>
    </row>
    <row r="121224">
      <c r="A121224" s="1" t="s">
        <v>42115</v>
      </c>
    </row>
    <row r="121225">
      <c r="A121225" s="1" t="s">
        <v>10233</v>
      </c>
    </row>
    <row r="121226">
      <c r="A121226" s="1" t="s">
        <v>10318</v>
      </c>
    </row>
    <row r="121227">
      <c r="A121227" s="1" t="s">
        <v>42116</v>
      </c>
    </row>
    <row r="121228">
      <c r="A121228" s="1" t="s">
        <v>39916</v>
      </c>
    </row>
    <row r="121229">
      <c r="A121229" s="1" t="s">
        <v>42105</v>
      </c>
    </row>
    <row r="121230">
      <c r="A121230" s="1" t="s">
        <v>34606</v>
      </c>
    </row>
    <row r="121231">
      <c r="A121231" s="1" t="s">
        <v>42106</v>
      </c>
    </row>
    <row r="121232">
      <c r="A121232" s="1" t="s">
        <v>42107</v>
      </c>
    </row>
    <row r="121233">
      <c r="A121233" s="1" t="s">
        <v>42108</v>
      </c>
    </row>
    <row r="121234">
      <c r="A121234" s="1" t="s">
        <v>42109</v>
      </c>
    </row>
    <row r="121235">
      <c r="A121235" s="1" t="s">
        <v>42110</v>
      </c>
    </row>
    <row r="121236">
      <c r="A121236" s="1" t="s">
        <v>42111</v>
      </c>
    </row>
    <row r="121237">
      <c r="A121237" s="1" t="s">
        <v>26547</v>
      </c>
    </row>
    <row r="121238">
      <c r="A121238" s="1" t="s">
        <v>42112</v>
      </c>
    </row>
    <row r="121239">
      <c r="A121239" s="1" t="s">
        <v>42113</v>
      </c>
    </row>
    <row r="121240">
      <c r="A121240" s="1" t="s">
        <v>854</v>
      </c>
    </row>
    <row r="121241">
      <c r="A121241" s="1" t="s">
        <v>42115</v>
      </c>
    </row>
    <row r="121242">
      <c r="A121242" s="1" t="s">
        <v>10233</v>
      </c>
    </row>
    <row r="121243">
      <c r="A121243" s="1" t="s">
        <v>42117</v>
      </c>
    </row>
    <row r="121244">
      <c r="A121244" s="1" t="s">
        <v>42118</v>
      </c>
    </row>
    <row r="121246">
      <c r="A121246" s="1" t="s">
        <v>28215</v>
      </c>
    </row>
    <row r="121248">
      <c r="A121248" s="1" t="s">
        <v>42119</v>
      </c>
    </row>
    <row r="121250">
      <c r="A121250" s="3" t="str">
        <f>| -_| [French VillageRd}</f>
        <v>#ERROR!</v>
      </c>
    </row>
    <row r="121251">
      <c r="A121251" s="1" t="s">
        <v>42120</v>
      </c>
    </row>
    <row r="121253">
      <c r="A121253" s="1" t="s">
        <v>42121</v>
      </c>
    </row>
    <row r="121254">
      <c r="A121254" s="1" t="s">
        <v>42122</v>
      </c>
    </row>
    <row r="121255">
      <c r="A121255" s="1" t="s">
        <v>42123</v>
      </c>
    </row>
    <row r="121256">
      <c r="A121256" s="1" t="s">
        <v>10318</v>
      </c>
    </row>
    <row r="121258">
      <c r="A121258" s="1" t="s">
        <v>2001</v>
      </c>
    </row>
    <row r="121259">
      <c r="A121259" s="1" t="s">
        <v>42124</v>
      </c>
    </row>
    <row r="121260">
      <c r="A121260" s="1" t="s">
        <v>42119</v>
      </c>
    </row>
    <row r="121261">
      <c r="A121261" s="3" t="str">
        <f>| -_| [French VillageRd}</f>
        <v>#ERROR!</v>
      </c>
    </row>
    <row r="121262">
      <c r="A121262" s="1" t="s">
        <v>42120</v>
      </c>
    </row>
    <row r="121263">
      <c r="A121263" s="1" t="s">
        <v>42122</v>
      </c>
    </row>
    <row r="121264">
      <c r="A121264" s="1" t="s">
        <v>42123</v>
      </c>
    </row>
    <row r="121265">
      <c r="A121265" s="1" t="s">
        <v>10318</v>
      </c>
    </row>
    <row r="121266">
      <c r="A121266" s="1" t="s">
        <v>42125</v>
      </c>
    </row>
    <row r="121267">
      <c r="A121267" s="1" t="s">
        <v>42126</v>
      </c>
    </row>
    <row r="121268">
      <c r="A121268" s="1" t="s">
        <v>42127</v>
      </c>
    </row>
    <row r="121269">
      <c r="A121269" s="1" t="s">
        <v>25302</v>
      </c>
    </row>
    <row r="121270">
      <c r="A121270" s="1" t="s">
        <v>42128</v>
      </c>
    </row>
    <row r="121271">
      <c r="A121271" s="1" t="s">
        <v>42129</v>
      </c>
    </row>
    <row r="121272">
      <c r="A121272" s="1" t="s">
        <v>19518</v>
      </c>
    </row>
    <row r="121273">
      <c r="A121273" s="1" t="s">
        <v>7815</v>
      </c>
    </row>
    <row r="121274">
      <c r="A121274" s="1" t="s">
        <v>42130</v>
      </c>
    </row>
    <row r="121275">
      <c r="A121275" s="1" t="s">
        <v>42131</v>
      </c>
    </row>
    <row r="121276">
      <c r="A121276" s="1" t="s">
        <v>19384</v>
      </c>
    </row>
    <row r="121277">
      <c r="A121277" s="1" t="s">
        <v>42132</v>
      </c>
    </row>
    <row r="121278">
      <c r="A121278" s="1" t="s">
        <v>14342</v>
      </c>
    </row>
    <row r="121279">
      <c r="A121279" s="1" t="s">
        <v>977</v>
      </c>
    </row>
    <row r="121280">
      <c r="A121280" s="1" t="s">
        <v>42133</v>
      </c>
    </row>
    <row r="121281">
      <c r="A121281" s="1" t="s">
        <v>38556</v>
      </c>
    </row>
    <row r="121282">
      <c r="A121282" s="1" t="s">
        <v>42134</v>
      </c>
    </row>
    <row r="121283">
      <c r="A121283" s="1" t="s">
        <v>42135</v>
      </c>
    </row>
    <row r="121284">
      <c r="A121284" s="1" t="s">
        <v>42136</v>
      </c>
    </row>
    <row r="121285">
      <c r="A121285" s="1" t="s">
        <v>42137</v>
      </c>
    </row>
    <row r="121286">
      <c r="A121286" s="1" t="s">
        <v>42138</v>
      </c>
    </row>
    <row r="121287">
      <c r="A121287" s="1" t="s">
        <v>42139</v>
      </c>
    </row>
    <row r="121288">
      <c r="A121288" s="1" t="s">
        <v>42140</v>
      </c>
    </row>
    <row r="121289">
      <c r="A121289" s="1" t="s">
        <v>42141</v>
      </c>
    </row>
    <row r="121290">
      <c r="A121290" s="1" t="s">
        <v>42142</v>
      </c>
    </row>
    <row r="121291">
      <c r="A121291" s="1" t="s">
        <v>42128</v>
      </c>
    </row>
    <row r="121292">
      <c r="A121292" s="1" t="s">
        <v>42130</v>
      </c>
    </row>
    <row r="121293">
      <c r="A121293" s="1" t="s">
        <v>42131</v>
      </c>
    </row>
    <row r="121294">
      <c r="A121294" s="1" t="s">
        <v>42132</v>
      </c>
    </row>
    <row r="121295">
      <c r="A121295" s="1" t="s">
        <v>42133</v>
      </c>
    </row>
    <row r="121296">
      <c r="A121296" s="1" t="s">
        <v>42134</v>
      </c>
    </row>
    <row r="121297">
      <c r="A121297" s="1" t="s">
        <v>42135</v>
      </c>
    </row>
    <row r="121298">
      <c r="A121298" s="1" t="s">
        <v>42136</v>
      </c>
    </row>
    <row r="121299">
      <c r="A121299" s="1" t="s">
        <v>42137</v>
      </c>
    </row>
    <row r="121300">
      <c r="A121300" s="1" t="s">
        <v>42138</v>
      </c>
    </row>
    <row r="121301">
      <c r="A121301" s="1" t="s">
        <v>42139</v>
      </c>
    </row>
    <row r="121302">
      <c r="A121302" s="1" t="s">
        <v>42140</v>
      </c>
    </row>
    <row r="121303">
      <c r="A121303" s="1" t="s">
        <v>42141</v>
      </c>
    </row>
    <row r="121304">
      <c r="A121304" s="1" t="s">
        <v>42143</v>
      </c>
    </row>
    <row r="121305">
      <c r="A121305" s="1" t="s">
        <v>42144</v>
      </c>
    </row>
    <row r="121307">
      <c r="A121307" s="1" t="s">
        <v>10237</v>
      </c>
    </row>
    <row r="121308">
      <c r="A121308" s="1" t="s">
        <v>10238</v>
      </c>
    </row>
    <row r="121310">
      <c r="A121310" s="1" t="s">
        <v>10239</v>
      </c>
    </row>
    <row r="121311">
      <c r="A121311" s="1" t="s">
        <v>10240</v>
      </c>
    </row>
    <row r="121313">
      <c r="A121313" s="1" t="s">
        <v>1069</v>
      </c>
    </row>
    <row r="121314">
      <c r="A121314" s="1" t="s">
        <v>10241</v>
      </c>
    </row>
    <row r="121316">
      <c r="A121316" s="1" t="s">
        <v>10242</v>
      </c>
    </row>
    <row r="121317">
      <c r="A121317" s="1" t="s">
        <v>10243</v>
      </c>
    </row>
    <row r="121319">
      <c r="A121319" s="1" t="s">
        <v>10244</v>
      </c>
    </row>
    <row r="121320">
      <c r="A121320" s="1" t="s">
        <v>10245</v>
      </c>
    </row>
    <row r="121321">
      <c r="A121321" s="1" t="s">
        <v>10246</v>
      </c>
    </row>
    <row r="121323">
      <c r="A121323" s="1" t="s">
        <v>10247</v>
      </c>
    </row>
    <row r="121325">
      <c r="A121325" s="1" t="s">
        <v>7639</v>
      </c>
    </row>
    <row r="121327">
      <c r="A121327" s="13">
        <v>1500.0</v>
      </c>
    </row>
    <row r="121329">
      <c r="A121329" s="1" t="s">
        <v>10248</v>
      </c>
    </row>
    <row r="121331">
      <c r="A121331" s="1" t="s">
        <v>10249</v>
      </c>
    </row>
    <row r="121332">
      <c r="A121332" s="1" t="s">
        <v>10250</v>
      </c>
    </row>
    <row r="121333">
      <c r="A121333" s="1" t="s">
        <v>10251</v>
      </c>
    </row>
    <row r="121335">
      <c r="A121335" s="1" t="s">
        <v>390</v>
      </c>
    </row>
    <row r="121336">
      <c r="A121336" s="1" t="s">
        <v>10252</v>
      </c>
    </row>
    <row r="121337">
      <c r="A121337" s="1" t="s">
        <v>10253</v>
      </c>
    </row>
    <row r="121339">
      <c r="A121339" s="1" t="s">
        <v>10254</v>
      </c>
    </row>
    <row r="121341">
      <c r="A121341" s="1" t="s">
        <v>10255</v>
      </c>
    </row>
    <row r="121342">
      <c r="A121342" s="1" t="s">
        <v>10237</v>
      </c>
    </row>
    <row r="121343">
      <c r="A121343" s="1" t="s">
        <v>10238</v>
      </c>
    </row>
    <row r="121344">
      <c r="A121344" s="1" t="s">
        <v>10239</v>
      </c>
    </row>
    <row r="121345">
      <c r="A121345" s="1" t="s">
        <v>10240</v>
      </c>
    </row>
    <row r="121346">
      <c r="A121346" s="1" t="s">
        <v>10242</v>
      </c>
    </row>
    <row r="121347">
      <c r="A121347" s="1" t="s">
        <v>10243</v>
      </c>
    </row>
    <row r="121348">
      <c r="A121348" s="1" t="s">
        <v>10244</v>
      </c>
    </row>
    <row r="121349">
      <c r="A121349" s="1" t="s">
        <v>10245</v>
      </c>
    </row>
    <row r="121350">
      <c r="A121350" s="1" t="s">
        <v>10246</v>
      </c>
    </row>
    <row r="121351">
      <c r="A121351" s="1" t="s">
        <v>10247</v>
      </c>
    </row>
    <row r="121352">
      <c r="A121352" s="1" t="s">
        <v>7639</v>
      </c>
    </row>
    <row r="121353">
      <c r="A121353" s="13">
        <v>1500.0</v>
      </c>
    </row>
    <row r="121354">
      <c r="A121354" s="1" t="s">
        <v>10248</v>
      </c>
    </row>
    <row r="121355">
      <c r="A121355" s="1" t="s">
        <v>10249</v>
      </c>
    </row>
    <row r="121356">
      <c r="A121356" s="1" t="s">
        <v>10250</v>
      </c>
    </row>
    <row r="121357">
      <c r="A121357" s="1" t="s">
        <v>10251</v>
      </c>
    </row>
    <row r="121358">
      <c r="A121358" s="1" t="s">
        <v>10252</v>
      </c>
    </row>
    <row r="121359">
      <c r="A121359" s="1" t="s">
        <v>10253</v>
      </c>
    </row>
    <row r="121360">
      <c r="A121360" s="1" t="s">
        <v>10256</v>
      </c>
    </row>
    <row r="121361">
      <c r="A121361" s="1" t="s">
        <v>42145</v>
      </c>
    </row>
    <row r="121363">
      <c r="A121363" s="3">
        <f> (12)</f>
        <v>12</v>
      </c>
    </row>
    <row r="121365">
      <c r="A121365" s="15">
        <v>44316.0</v>
      </c>
    </row>
    <row r="121366">
      <c r="A121366" s="1" t="s">
        <v>10258</v>
      </c>
    </row>
    <row r="121368">
      <c r="A121368" s="1" t="s">
        <v>10259</v>
      </c>
    </row>
    <row r="121370">
      <c r="A121370" s="1" t="s">
        <v>10260</v>
      </c>
    </row>
    <row r="121372">
      <c r="A121372" s="1" t="s">
        <v>10261</v>
      </c>
    </row>
    <row r="121373">
      <c r="A121373" s="1" t="s">
        <v>10262</v>
      </c>
    </row>
    <row r="121375">
      <c r="A121375" s="1" t="s">
        <v>10263</v>
      </c>
    </row>
    <row r="121376">
      <c r="A121376" s="1" t="s">
        <v>10264</v>
      </c>
    </row>
    <row r="121377">
      <c r="A121377" s="1" t="s">
        <v>10265</v>
      </c>
    </row>
    <row r="121379">
      <c r="A121379" s="1" t="s">
        <v>10266</v>
      </c>
    </row>
    <row r="121380">
      <c r="A121380" s="1" t="s">
        <v>10267</v>
      </c>
    </row>
    <row r="121381">
      <c r="A121381" s="1" t="s">
        <v>10268</v>
      </c>
    </row>
    <row r="121383">
      <c r="A121383" s="1" t="s">
        <v>10269</v>
      </c>
    </row>
    <row r="121385">
      <c r="A121385" s="5">
        <v>0.7548611111111111</v>
      </c>
    </row>
    <row r="121387">
      <c r="A121387" s="1" t="s">
        <v>10270</v>
      </c>
    </row>
    <row r="121389">
      <c r="A121389" s="1" t="s">
        <v>10271</v>
      </c>
    </row>
    <row r="121390">
      <c r="A121390" s="1" t="s">
        <v>10272</v>
      </c>
    </row>
    <row r="121392">
      <c r="A121392" s="1" t="s">
        <v>10273</v>
      </c>
    </row>
    <row r="121394">
      <c r="A121394" s="1" t="s">
        <v>10274</v>
      </c>
    </row>
    <row r="121395">
      <c r="A121395" s="1" t="s">
        <v>10275</v>
      </c>
    </row>
    <row r="121397">
      <c r="A121397" s="1">
        <v>1.0</v>
      </c>
    </row>
    <row r="121398">
      <c r="A121398" s="1" t="s">
        <v>10276</v>
      </c>
    </row>
    <row r="121400">
      <c r="A121400" s="1" t="s">
        <v>10277</v>
      </c>
    </row>
    <row r="121402">
      <c r="A121402" s="1" t="s">
        <v>10278</v>
      </c>
    </row>
    <row r="121404">
      <c r="A121404" s="1" t="s">
        <v>10279</v>
      </c>
    </row>
    <row r="121406">
      <c r="A121406" s="1" t="s">
        <v>10280</v>
      </c>
    </row>
    <row r="121408">
      <c r="A121408" s="1" t="s">
        <v>10281</v>
      </c>
    </row>
    <row r="121409">
      <c r="A121409" s="1" t="s">
        <v>966</v>
      </c>
    </row>
    <row r="121411">
      <c r="A121411" s="1" t="s">
        <v>10282</v>
      </c>
    </row>
    <row r="121412">
      <c r="A121412" s="1" t="s">
        <v>10283</v>
      </c>
    </row>
    <row r="121414">
      <c r="A121414" s="1" t="s">
        <v>10284</v>
      </c>
    </row>
    <row r="121416">
      <c r="A121416" s="1" t="s">
        <v>10285</v>
      </c>
    </row>
    <row r="121418">
      <c r="A121418" s="1" t="s">
        <v>10286</v>
      </c>
    </row>
    <row r="121420">
      <c r="A121420" s="1" t="s">
        <v>10287</v>
      </c>
    </row>
    <row r="121421">
      <c r="A121421" s="1" t="s">
        <v>10288</v>
      </c>
    </row>
    <row r="121422">
      <c r="A121422" s="1" t="s">
        <v>10289</v>
      </c>
    </row>
    <row r="121424">
      <c r="A121424" s="1" t="s">
        <v>10290</v>
      </c>
    </row>
    <row r="121426">
      <c r="A121426" s="1" t="s">
        <v>10291</v>
      </c>
    </row>
    <row r="121428">
      <c r="A121428" s="1" t="s">
        <v>10292</v>
      </c>
    </row>
    <row r="121430">
      <c r="A121430" s="1" t="s">
        <v>10293</v>
      </c>
    </row>
    <row r="121431">
      <c r="A121431" s="1" t="s">
        <v>10294</v>
      </c>
    </row>
    <row r="121432">
      <c r="A121432" s="1" t="s">
        <v>10295</v>
      </c>
    </row>
    <row r="121433">
      <c r="A121433" s="1" t="s">
        <v>10258</v>
      </c>
    </row>
    <row r="121434">
      <c r="A121434" s="1" t="s">
        <v>10259</v>
      </c>
    </row>
    <row r="121435">
      <c r="A121435" s="1" t="s">
        <v>10260</v>
      </c>
    </row>
    <row r="121436">
      <c r="A121436" s="1" t="s">
        <v>10261</v>
      </c>
    </row>
    <row r="121437">
      <c r="A121437" s="1" t="s">
        <v>10262</v>
      </c>
    </row>
    <row r="121438">
      <c r="A121438" s="1" t="s">
        <v>10263</v>
      </c>
    </row>
    <row r="121439">
      <c r="A121439" s="1" t="s">
        <v>10264</v>
      </c>
    </row>
    <row r="121440">
      <c r="A121440" s="1" t="s">
        <v>10265</v>
      </c>
    </row>
    <row r="121441">
      <c r="A121441" s="1" t="s">
        <v>10266</v>
      </c>
    </row>
    <row r="121442">
      <c r="A121442" s="1" t="s">
        <v>10267</v>
      </c>
    </row>
    <row r="121443">
      <c r="A121443" s="1" t="s">
        <v>10268</v>
      </c>
    </row>
    <row r="121444">
      <c r="A121444" s="1" t="s">
        <v>10269</v>
      </c>
    </row>
    <row r="121445">
      <c r="A121445" s="1" t="s">
        <v>10270</v>
      </c>
    </row>
    <row r="121446">
      <c r="A121446" s="1" t="s">
        <v>10272</v>
      </c>
    </row>
    <row r="121447">
      <c r="A121447" s="1" t="s">
        <v>10273</v>
      </c>
    </row>
    <row r="121448">
      <c r="A121448" s="1" t="s">
        <v>10274</v>
      </c>
    </row>
    <row r="121449">
      <c r="A121449" s="1" t="s">
        <v>10275</v>
      </c>
    </row>
    <row r="121450">
      <c r="A121450" s="1" t="s">
        <v>10276</v>
      </c>
    </row>
    <row r="121451">
      <c r="A121451" s="1" t="s">
        <v>10277</v>
      </c>
    </row>
    <row r="121452">
      <c r="A121452" s="1" t="s">
        <v>10278</v>
      </c>
    </row>
    <row r="121453">
      <c r="A121453" s="1" t="s">
        <v>10279</v>
      </c>
    </row>
    <row r="121454">
      <c r="A121454" s="1" t="s">
        <v>10280</v>
      </c>
    </row>
    <row r="121455">
      <c r="A121455" s="1" t="s">
        <v>10281</v>
      </c>
    </row>
    <row r="121456">
      <c r="A121456" s="1" t="s">
        <v>10282</v>
      </c>
    </row>
    <row r="121457">
      <c r="A121457" s="1" t="s">
        <v>10283</v>
      </c>
    </row>
    <row r="121458">
      <c r="A121458" s="1" t="s">
        <v>10284</v>
      </c>
    </row>
    <row r="121459">
      <c r="A121459" s="1" t="s">
        <v>10285</v>
      </c>
    </row>
    <row r="121460">
      <c r="A121460" s="1" t="s">
        <v>10287</v>
      </c>
    </row>
    <row r="121461">
      <c r="A121461" s="1" t="s">
        <v>10288</v>
      </c>
    </row>
    <row r="121462">
      <c r="A121462" s="1" t="s">
        <v>10289</v>
      </c>
    </row>
    <row r="121463">
      <c r="A121463" s="1" t="s">
        <v>10290</v>
      </c>
    </row>
    <row r="121464">
      <c r="A121464" s="1" t="s">
        <v>10291</v>
      </c>
    </row>
    <row r="121465">
      <c r="A121465" s="1" t="s">
        <v>10292</v>
      </c>
    </row>
    <row r="121466">
      <c r="A121466" s="1" t="s">
        <v>10293</v>
      </c>
    </row>
    <row r="121467">
      <c r="A121467" s="1" t="s">
        <v>10296</v>
      </c>
    </row>
    <row r="121468">
      <c r="A121468" s="1" t="s">
        <v>42146</v>
      </c>
    </row>
    <row r="121470">
      <c r="A121470" s="1" t="s">
        <v>8293</v>
      </c>
    </row>
    <row r="121471">
      <c r="A121471" s="1" t="s">
        <v>4140</v>
      </c>
    </row>
    <row r="121473">
      <c r="A121473" s="1" t="s">
        <v>10298</v>
      </c>
    </row>
    <row r="121474">
      <c r="A121474" s="1" t="s">
        <v>10299</v>
      </c>
    </row>
    <row r="121475">
      <c r="A121475" s="1" t="s">
        <v>10300</v>
      </c>
    </row>
    <row r="121477">
      <c r="A121477" s="1" t="s">
        <v>10301</v>
      </c>
    </row>
    <row r="121478">
      <c r="A121478" s="1" t="s">
        <v>10302</v>
      </c>
    </row>
    <row r="121480">
      <c r="A121480" s="1" t="s">
        <v>10303</v>
      </c>
    </row>
    <row r="121482">
      <c r="A121482" s="1" t="s">
        <v>10304</v>
      </c>
    </row>
    <row r="121483">
      <c r="A121483" s="1" t="s">
        <v>10305</v>
      </c>
    </row>
    <row r="121485">
      <c r="A121485" s="1" t="s">
        <v>10306</v>
      </c>
    </row>
    <row r="121487">
      <c r="A121487" s="1" t="s">
        <v>10307</v>
      </c>
    </row>
    <row r="121489">
      <c r="A121489" s="1" t="s">
        <v>10308</v>
      </c>
    </row>
    <row r="121491">
      <c r="A121491" s="1" t="s">
        <v>10309</v>
      </c>
    </row>
    <row r="121493">
      <c r="A121493" s="1" t="s">
        <v>10310</v>
      </c>
    </row>
    <row r="121495">
      <c r="A121495" s="1" t="s">
        <v>10311</v>
      </c>
    </row>
    <row r="121497">
      <c r="A121497" s="3" t="str">
        <f>2OOO</f>
        <v>#ERROR!</v>
      </c>
    </row>
    <row r="121499">
      <c r="A121499" s="1" t="s">
        <v>10312</v>
      </c>
    </row>
    <row r="121501">
      <c r="A121501" s="1" t="s">
        <v>10313</v>
      </c>
    </row>
    <row r="121503">
      <c r="A121503" s="1" t="s">
        <v>4370</v>
      </c>
    </row>
    <row r="121504">
      <c r="A121504" s="1" t="s">
        <v>1516</v>
      </c>
    </row>
    <row r="121506">
      <c r="A121506" s="1" t="s">
        <v>10314</v>
      </c>
    </row>
    <row r="121508">
      <c r="A121508" s="1" t="s">
        <v>10315</v>
      </c>
    </row>
    <row r="121509">
      <c r="A121509" s="1" t="s">
        <v>10316</v>
      </c>
    </row>
    <row r="121511">
      <c r="A121511" s="1" t="s">
        <v>10317</v>
      </c>
    </row>
    <row r="121513">
      <c r="A121513" s="1" t="s">
        <v>10318</v>
      </c>
    </row>
    <row r="121515">
      <c r="A121515" s="1" t="s">
        <v>10319</v>
      </c>
    </row>
    <row r="121516">
      <c r="A121516" s="1" t="s">
        <v>10299</v>
      </c>
    </row>
    <row r="121517">
      <c r="A121517" s="1" t="s">
        <v>10300</v>
      </c>
    </row>
    <row r="121518">
      <c r="A121518" s="1" t="s">
        <v>10301</v>
      </c>
    </row>
    <row r="121519">
      <c r="A121519" s="1" t="s">
        <v>10302</v>
      </c>
    </row>
    <row r="121520">
      <c r="A121520" s="1" t="s">
        <v>10303</v>
      </c>
    </row>
    <row r="121521">
      <c r="A121521" s="1" t="s">
        <v>10304</v>
      </c>
    </row>
    <row r="121522">
      <c r="A121522" s="1" t="s">
        <v>10305</v>
      </c>
    </row>
    <row r="121523">
      <c r="A121523" s="1" t="s">
        <v>10306</v>
      </c>
    </row>
    <row r="121524">
      <c r="A121524" s="1" t="s">
        <v>10307</v>
      </c>
    </row>
    <row r="121525">
      <c r="A121525" s="1" t="s">
        <v>10308</v>
      </c>
    </row>
    <row r="121526">
      <c r="A121526" s="1" t="s">
        <v>10309</v>
      </c>
    </row>
    <row r="121527">
      <c r="A121527" s="1" t="s">
        <v>10310</v>
      </c>
    </row>
    <row r="121528">
      <c r="A121528" s="1" t="s">
        <v>10311</v>
      </c>
    </row>
    <row r="121529">
      <c r="A121529" s="3" t="str">
        <f>2OOO</f>
        <v>#ERROR!</v>
      </c>
    </row>
    <row r="121530">
      <c r="A121530" s="1" t="s">
        <v>10312</v>
      </c>
    </row>
    <row r="121531">
      <c r="A121531" s="1" t="s">
        <v>10313</v>
      </c>
    </row>
    <row r="121532">
      <c r="A121532" s="1" t="s">
        <v>10314</v>
      </c>
    </row>
    <row r="121533">
      <c r="A121533" s="1" t="s">
        <v>10316</v>
      </c>
    </row>
    <row r="121534">
      <c r="A121534" s="1" t="s">
        <v>10317</v>
      </c>
    </row>
    <row r="121535">
      <c r="A121535" s="1" t="s">
        <v>10320</v>
      </c>
    </row>
    <row r="121536">
      <c r="A121536" s="1" t="s">
        <v>42147</v>
      </c>
    </row>
    <row r="121537">
      <c r="A121537" s="1" t="s">
        <v>42148</v>
      </c>
    </row>
    <row r="121538">
      <c r="A121538" s="1" t="s">
        <v>42149</v>
      </c>
    </row>
    <row r="121539">
      <c r="A121539" s="1" t="s">
        <v>7512</v>
      </c>
    </row>
    <row r="121540">
      <c r="A121540" s="1" t="s">
        <v>42150</v>
      </c>
    </row>
    <row r="121541">
      <c r="A121541" s="1" t="s">
        <v>42151</v>
      </c>
    </row>
    <row r="121542">
      <c r="A121542" s="1" t="s">
        <v>42152</v>
      </c>
    </row>
    <row r="121543">
      <c r="A121543" s="1" t="s">
        <v>966</v>
      </c>
    </row>
    <row r="121544">
      <c r="A121544" s="1" t="s">
        <v>42153</v>
      </c>
    </row>
    <row r="121545">
      <c r="A121545" s="1" t="s">
        <v>42154</v>
      </c>
    </row>
    <row r="121546">
      <c r="A121546" s="1" t="s">
        <v>42155</v>
      </c>
    </row>
    <row r="121547">
      <c r="A121547" s="1" t="s">
        <v>10258</v>
      </c>
    </row>
    <row r="121548">
      <c r="A121548" s="1" t="s">
        <v>42156</v>
      </c>
    </row>
    <row r="121549">
      <c r="A121549" s="1" t="s">
        <v>42157</v>
      </c>
    </row>
    <row r="121550">
      <c r="A121550" s="1" t="s">
        <v>42158</v>
      </c>
    </row>
    <row r="121551">
      <c r="A121551" s="1" t="s">
        <v>42159</v>
      </c>
    </row>
    <row r="121552">
      <c r="A121552" s="1" t="s">
        <v>42160</v>
      </c>
    </row>
    <row r="121553">
      <c r="A121553" s="1" t="s">
        <v>42161</v>
      </c>
    </row>
    <row r="121554">
      <c r="A121554" s="1" t="s">
        <v>42162</v>
      </c>
    </row>
    <row r="121555">
      <c r="A121555" s="1" t="s">
        <v>42163</v>
      </c>
    </row>
    <row r="121556">
      <c r="A121556" s="1" t="s">
        <v>42164</v>
      </c>
    </row>
    <row r="121557">
      <c r="A121557" s="17">
        <v>45749.0</v>
      </c>
    </row>
    <row r="121558">
      <c r="A121558" s="1" t="s">
        <v>42165</v>
      </c>
    </row>
    <row r="121559">
      <c r="A121559" s="1" t="s">
        <v>42166</v>
      </c>
    </row>
    <row r="121560">
      <c r="A121560" s="1" t="s">
        <v>42167</v>
      </c>
    </row>
    <row r="121561">
      <c r="A121561" s="1" t="s">
        <v>10318</v>
      </c>
    </row>
    <row r="121562">
      <c r="A121562" s="1" t="s">
        <v>42168</v>
      </c>
    </row>
    <row r="121563">
      <c r="A121563" s="1" t="s">
        <v>42148</v>
      </c>
    </row>
    <row r="121564">
      <c r="A121564" s="1" t="s">
        <v>42149</v>
      </c>
    </row>
    <row r="121565">
      <c r="A121565" s="1" t="s">
        <v>7512</v>
      </c>
    </row>
    <row r="121566">
      <c r="A121566" s="1" t="s">
        <v>42150</v>
      </c>
    </row>
    <row r="121567">
      <c r="A121567" s="1" t="s">
        <v>42152</v>
      </c>
    </row>
    <row r="121568">
      <c r="A121568" s="1" t="s">
        <v>42153</v>
      </c>
    </row>
    <row r="121569">
      <c r="A121569" s="1" t="s">
        <v>42154</v>
      </c>
    </row>
    <row r="121570">
      <c r="A121570" s="1" t="s">
        <v>42155</v>
      </c>
    </row>
    <row r="121571">
      <c r="A121571" s="1" t="s">
        <v>10258</v>
      </c>
    </row>
    <row r="121572">
      <c r="A121572" s="1" t="s">
        <v>42156</v>
      </c>
    </row>
    <row r="121573">
      <c r="A121573" s="1" t="s">
        <v>42157</v>
      </c>
    </row>
    <row r="121574">
      <c r="A121574" s="1" t="s">
        <v>42159</v>
      </c>
    </row>
    <row r="121575">
      <c r="A121575" s="1" t="s">
        <v>42160</v>
      </c>
    </row>
    <row r="121576">
      <c r="A121576" s="1" t="s">
        <v>42161</v>
      </c>
    </row>
    <row r="121577">
      <c r="A121577" s="1" t="s">
        <v>42162</v>
      </c>
    </row>
    <row r="121578">
      <c r="A121578" s="1" t="s">
        <v>42163</v>
      </c>
    </row>
    <row r="121579">
      <c r="A121579" s="17">
        <v>45749.0</v>
      </c>
    </row>
    <row r="121580">
      <c r="A121580" s="1" t="s">
        <v>42165</v>
      </c>
    </row>
    <row r="121581">
      <c r="A121581" s="1" t="s">
        <v>42166</v>
      </c>
    </row>
    <row r="121582">
      <c r="A121582" s="1" t="s">
        <v>42167</v>
      </c>
    </row>
    <row r="121583">
      <c r="A121583" s="1" t="s">
        <v>42169</v>
      </c>
    </row>
    <row r="121584">
      <c r="A121584" s="1" t="s">
        <v>42170</v>
      </c>
    </row>
    <row r="121585">
      <c r="A121585" s="1" t="s">
        <v>42171</v>
      </c>
    </row>
    <row r="121586">
      <c r="A121586" s="1" t="s">
        <v>977</v>
      </c>
    </row>
    <row r="121587">
      <c r="A121587" s="1" t="s">
        <v>39735</v>
      </c>
    </row>
    <row r="121588">
      <c r="A121588" s="1" t="s">
        <v>42172</v>
      </c>
    </row>
    <row r="121589">
      <c r="A121589" s="1" t="s">
        <v>42173</v>
      </c>
    </row>
    <row r="121590">
      <c r="A121590" s="3" t="str">
        <f/>
        <v>#ERROR!</v>
      </c>
    </row>
    <row r="121591">
      <c r="A121591" s="1" t="s">
        <v>42174</v>
      </c>
    </row>
    <row r="121592">
      <c r="A121592" s="1" t="s">
        <v>42175</v>
      </c>
    </row>
    <row r="121593">
      <c r="A121593" s="1" t="s">
        <v>2802</v>
      </c>
    </row>
    <row r="121594">
      <c r="A121594" s="1" t="s">
        <v>7512</v>
      </c>
    </row>
    <row r="121595">
      <c r="A121595" s="1" t="s">
        <v>34601</v>
      </c>
    </row>
    <row r="121596">
      <c r="A121596" s="1" t="s">
        <v>42176</v>
      </c>
    </row>
    <row r="121597">
      <c r="A121597" s="1" t="s">
        <v>42177</v>
      </c>
    </row>
    <row r="121598">
      <c r="A121598" s="1" t="s">
        <v>42178</v>
      </c>
    </row>
    <row r="121599">
      <c r="A121599" s="1" t="s">
        <v>42179</v>
      </c>
    </row>
    <row r="121600">
      <c r="A121600" s="1" t="s">
        <v>42180</v>
      </c>
    </row>
    <row r="121601">
      <c r="A121601" s="1" t="s">
        <v>42181</v>
      </c>
    </row>
    <row r="121602">
      <c r="A121602" s="3" t="str">
        <f/>
        <v>#ERROR!</v>
      </c>
    </row>
    <row r="121603">
      <c r="A121603" s="1" t="s">
        <v>42182</v>
      </c>
    </row>
    <row r="121604">
      <c r="A121604" s="3" t="str">
        <f> le as</f>
        <v>#ERROR!</v>
      </c>
    </row>
    <row r="121605">
      <c r="A121605" s="1" t="s">
        <v>42183</v>
      </c>
    </row>
    <row r="121606">
      <c r="A121606" s="1" t="s">
        <v>322</v>
      </c>
    </row>
    <row r="121607">
      <c r="A121607" s="1" t="s">
        <v>26771</v>
      </c>
    </row>
    <row r="121608">
      <c r="A121608" s="1" t="s">
        <v>42184</v>
      </c>
    </row>
    <row r="121609">
      <c r="A121609" s="1" t="s">
        <v>42185</v>
      </c>
    </row>
    <row r="121610">
      <c r="A121610" s="1" t="s">
        <v>42186</v>
      </c>
    </row>
    <row r="121611">
      <c r="A121611" s="1" t="s">
        <v>42187</v>
      </c>
    </row>
    <row r="121612">
      <c r="A121612" s="1" t="s">
        <v>42188</v>
      </c>
    </row>
    <row r="121613">
      <c r="A121613" s="1" t="s">
        <v>42171</v>
      </c>
    </row>
    <row r="121614">
      <c r="A121614" s="1" t="s">
        <v>42172</v>
      </c>
    </row>
    <row r="121615">
      <c r="A121615" s="1" t="s">
        <v>42173</v>
      </c>
    </row>
    <row r="121616">
      <c r="A121616" s="1" t="s">
        <v>42174</v>
      </c>
    </row>
    <row r="121617">
      <c r="A121617" s="1" t="s">
        <v>42175</v>
      </c>
    </row>
    <row r="121618">
      <c r="A121618" s="1" t="s">
        <v>7512</v>
      </c>
    </row>
    <row r="121619">
      <c r="A121619" s="1" t="s">
        <v>34601</v>
      </c>
    </row>
    <row r="121620">
      <c r="A121620" s="1" t="s">
        <v>42176</v>
      </c>
    </row>
    <row r="121621">
      <c r="A121621" s="1" t="s">
        <v>42178</v>
      </c>
    </row>
    <row r="121622">
      <c r="A121622" s="1" t="s">
        <v>42179</v>
      </c>
    </row>
    <row r="121623">
      <c r="A121623" s="1" t="s">
        <v>42180</v>
      </c>
    </row>
    <row r="121624">
      <c r="A121624" s="1" t="s">
        <v>42181</v>
      </c>
    </row>
    <row r="121625">
      <c r="A121625" s="1" t="s">
        <v>42182</v>
      </c>
    </row>
    <row r="121626">
      <c r="A121626" s="3" t="str">
        <f> le as</f>
        <v>#ERROR!</v>
      </c>
    </row>
    <row r="121627">
      <c r="A121627" s="1" t="s">
        <v>42183</v>
      </c>
    </row>
    <row r="121628">
      <c r="A121628" s="1" t="s">
        <v>42184</v>
      </c>
    </row>
    <row r="121629">
      <c r="A121629" s="1" t="s">
        <v>42185</v>
      </c>
    </row>
    <row r="121630">
      <c r="A121630" s="1" t="s">
        <v>42186</v>
      </c>
    </row>
    <row r="121631">
      <c r="A121631" s="1" t="s">
        <v>42187</v>
      </c>
    </row>
    <row r="121632">
      <c r="A121632" s="1" t="s">
        <v>42189</v>
      </c>
    </row>
    <row r="121633">
      <c r="A121633" s="1" t="s">
        <v>42190</v>
      </c>
    </row>
    <row r="121634">
      <c r="A121634" s="1" t="s">
        <v>42191</v>
      </c>
    </row>
    <row r="121635">
      <c r="A121635" s="1" t="s">
        <v>42192</v>
      </c>
    </row>
    <row r="121636">
      <c r="A121636" s="1" t="s">
        <v>42193</v>
      </c>
    </row>
    <row r="121637">
      <c r="A121637" s="1" t="s">
        <v>42194</v>
      </c>
    </row>
    <row r="121638">
      <c r="A121638" s="1" t="s">
        <v>42195</v>
      </c>
    </row>
    <row r="121639">
      <c r="A121639" s="1" t="s">
        <v>42196</v>
      </c>
    </row>
    <row r="121640">
      <c r="A121640" s="1" t="s">
        <v>42197</v>
      </c>
    </row>
    <row r="121641">
      <c r="A121641" s="1" t="s">
        <v>42198</v>
      </c>
    </row>
    <row r="121642">
      <c r="A121642" s="1" t="s">
        <v>42199</v>
      </c>
    </row>
    <row r="121643">
      <c r="A121643" s="1" t="s">
        <v>42200</v>
      </c>
    </row>
    <row r="121644">
      <c r="A121644" s="1" t="s">
        <v>42201</v>
      </c>
    </row>
    <row r="121645">
      <c r="A121645" s="1" t="s">
        <v>42202</v>
      </c>
    </row>
    <row r="121646">
      <c r="A121646" s="1" t="s">
        <v>42191</v>
      </c>
    </row>
    <row r="121647">
      <c r="A121647" s="1" t="s">
        <v>42192</v>
      </c>
    </row>
    <row r="121648">
      <c r="A121648" s="1" t="s">
        <v>42193</v>
      </c>
    </row>
    <row r="121649">
      <c r="A121649" s="1" t="s">
        <v>42194</v>
      </c>
    </row>
    <row r="121650">
      <c r="A121650" s="1" t="s">
        <v>42195</v>
      </c>
    </row>
    <row r="121651">
      <c r="A121651" s="1" t="s">
        <v>42196</v>
      </c>
    </row>
    <row r="121652">
      <c r="A121652" s="1" t="s">
        <v>42197</v>
      </c>
    </row>
    <row r="121653">
      <c r="A121653" s="1" t="s">
        <v>42198</v>
      </c>
    </row>
    <row r="121654">
      <c r="A121654" s="1" t="s">
        <v>42199</v>
      </c>
    </row>
    <row r="121655">
      <c r="A121655" s="1" t="s">
        <v>42200</v>
      </c>
    </row>
    <row r="121656">
      <c r="A121656" s="1" t="s">
        <v>42201</v>
      </c>
    </row>
    <row r="121657">
      <c r="A121657" s="1" t="s">
        <v>42203</v>
      </c>
    </row>
    <row r="121658">
      <c r="A121658" s="1" t="s">
        <v>42204</v>
      </c>
    </row>
    <row r="121659">
      <c r="A121659" s="1">
        <v>0.0</v>
      </c>
    </row>
    <row r="121660">
      <c r="A121660" s="1" t="s">
        <v>42205</v>
      </c>
    </row>
    <row r="121661">
      <c r="A121661" s="1" t="s">
        <v>42206</v>
      </c>
    </row>
    <row r="121662">
      <c r="A121662" s="1" t="s">
        <v>42207</v>
      </c>
    </row>
    <row r="121663">
      <c r="A121663" s="1" t="s">
        <v>42208</v>
      </c>
    </row>
    <row r="121664">
      <c r="A121664" s="1" t="s">
        <v>42209</v>
      </c>
    </row>
    <row r="121665">
      <c r="A121665" s="1" t="s">
        <v>42210</v>
      </c>
    </row>
    <row r="121666">
      <c r="A121666" s="1" t="s">
        <v>42211</v>
      </c>
    </row>
    <row r="121667">
      <c r="A121667" s="1" t="s">
        <v>16179</v>
      </c>
    </row>
    <row r="121668">
      <c r="A121668" s="1" t="s">
        <v>42212</v>
      </c>
    </row>
    <row r="121669">
      <c r="A121669" s="1" t="s">
        <v>42213</v>
      </c>
    </row>
    <row r="121670">
      <c r="A121670" s="1" t="s">
        <v>42214</v>
      </c>
    </row>
    <row r="121671">
      <c r="A121671" s="1" t="s">
        <v>42215</v>
      </c>
    </row>
    <row r="121672">
      <c r="A121672" s="1" t="s">
        <v>42205</v>
      </c>
    </row>
    <row r="121673">
      <c r="A121673" s="1" t="s">
        <v>42206</v>
      </c>
    </row>
    <row r="121674">
      <c r="A121674" s="1" t="s">
        <v>42207</v>
      </c>
    </row>
    <row r="121675">
      <c r="A121675" s="1" t="s">
        <v>42208</v>
      </c>
    </row>
    <row r="121676">
      <c r="A121676" s="1" t="s">
        <v>42209</v>
      </c>
    </row>
    <row r="121677">
      <c r="A121677" s="1" t="s">
        <v>42210</v>
      </c>
    </row>
    <row r="121678">
      <c r="A121678" s="1" t="s">
        <v>42211</v>
      </c>
    </row>
    <row r="121679">
      <c r="A121679" s="1" t="s">
        <v>42216</v>
      </c>
    </row>
    <row r="121680">
      <c r="A121680" s="1" t="s">
        <v>42213</v>
      </c>
    </row>
    <row r="121681">
      <c r="A121681" s="1" t="s">
        <v>42217</v>
      </c>
    </row>
    <row r="121682">
      <c r="A121682" s="1" t="s">
        <v>42218</v>
      </c>
    </row>
    <row r="121683">
      <c r="A121683" s="1" t="s">
        <v>16179</v>
      </c>
    </row>
    <row r="121684">
      <c r="A121684" s="1" t="s">
        <v>322</v>
      </c>
    </row>
    <row r="121685">
      <c r="A121685" s="1" t="s">
        <v>42219</v>
      </c>
    </row>
    <row r="121686">
      <c r="A121686" s="1" t="s">
        <v>977</v>
      </c>
    </row>
    <row r="121687">
      <c r="A121687" s="1" t="s">
        <v>42220</v>
      </c>
    </row>
    <row r="121688">
      <c r="A121688" s="1" t="s">
        <v>42221</v>
      </c>
    </row>
    <row r="121689">
      <c r="A121689" s="1" t="s">
        <v>42222</v>
      </c>
    </row>
    <row r="121690">
      <c r="A121690" s="1" t="s">
        <v>42223</v>
      </c>
    </row>
    <row r="121691">
      <c r="A121691" s="1" t="s">
        <v>42224</v>
      </c>
    </row>
    <row r="121692">
      <c r="A121692" s="1" t="s">
        <v>42225</v>
      </c>
    </row>
    <row r="121693">
      <c r="A121693" s="1" t="s">
        <v>42226</v>
      </c>
    </row>
    <row r="121694">
      <c r="A121694" s="1" t="s">
        <v>42227</v>
      </c>
    </row>
    <row r="121695">
      <c r="A121695" s="3" t="str">
        <f> = =</f>
        <v>#ERROR!</v>
      </c>
    </row>
    <row r="121696">
      <c r="A121696" s="1" t="s">
        <v>42228</v>
      </c>
    </row>
    <row r="121697">
      <c r="A121697" s="1" t="s">
        <v>42229</v>
      </c>
    </row>
    <row r="121698">
      <c r="A121698" s="1" t="s">
        <v>42230</v>
      </c>
    </row>
    <row r="121699">
      <c r="A121699" s="1" t="s">
        <v>42231</v>
      </c>
    </row>
    <row r="121700">
      <c r="A121700" s="1" t="s">
        <v>42232</v>
      </c>
    </row>
    <row r="121701">
      <c r="A121701" s="1" t="s">
        <v>42233</v>
      </c>
    </row>
    <row r="121702">
      <c r="A121702" s="1" t="s">
        <v>42234</v>
      </c>
    </row>
    <row r="121703">
      <c r="A121703" s="1" t="s">
        <v>42219</v>
      </c>
    </row>
    <row r="121704">
      <c r="A121704" s="1" t="s">
        <v>42220</v>
      </c>
    </row>
    <row r="121705">
      <c r="A121705" s="1" t="s">
        <v>42222</v>
      </c>
    </row>
    <row r="121706">
      <c r="A121706" s="1" t="s">
        <v>42223</v>
      </c>
    </row>
    <row r="121707">
      <c r="A121707" s="1" t="s">
        <v>42224</v>
      </c>
    </row>
    <row r="121708">
      <c r="A121708" s="1" t="s">
        <v>42225</v>
      </c>
    </row>
    <row r="121709">
      <c r="A121709" s="1" t="s">
        <v>42226</v>
      </c>
    </row>
    <row r="121710">
      <c r="A121710" s="1" t="s">
        <v>42227</v>
      </c>
    </row>
    <row r="121711">
      <c r="A121711" s="1" t="s">
        <v>42228</v>
      </c>
    </row>
    <row r="121712">
      <c r="A121712" s="1" t="s">
        <v>42229</v>
      </c>
    </row>
    <row r="121713">
      <c r="A121713" s="1" t="s">
        <v>42231</v>
      </c>
    </row>
    <row r="121714">
      <c r="A121714" s="1" t="s">
        <v>42232</v>
      </c>
    </row>
    <row r="121715">
      <c r="A121715" s="1" t="s">
        <v>42233</v>
      </c>
    </row>
    <row r="121716">
      <c r="A121716" s="1" t="s">
        <v>42235</v>
      </c>
    </row>
    <row r="121717">
      <c r="A121717" s="1" t="s">
        <v>42236</v>
      </c>
    </row>
    <row r="121719">
      <c r="A121719" s="1" t="s">
        <v>42237</v>
      </c>
    </row>
    <row r="121720">
      <c r="A121720" s="1" t="s">
        <v>322</v>
      </c>
    </row>
    <row r="121722">
      <c r="A121722" s="1" t="s">
        <v>42238</v>
      </c>
    </row>
    <row r="121723">
      <c r="A121723" s="1" t="s">
        <v>42239</v>
      </c>
    </row>
    <row r="121725">
      <c r="A121725" s="1" t="s">
        <v>42240</v>
      </c>
    </row>
    <row r="121726">
      <c r="A121726" s="1" t="s">
        <v>42237</v>
      </c>
    </row>
    <row r="121727">
      <c r="A121727" s="1" t="s">
        <v>42238</v>
      </c>
    </row>
    <row r="121728">
      <c r="A121728" s="1" t="s">
        <v>42241</v>
      </c>
    </row>
    <row r="121729">
      <c r="A121729" s="1" t="s">
        <v>42242</v>
      </c>
    </row>
    <row r="121730">
      <c r="A121730" s="1" t="s">
        <v>42243</v>
      </c>
    </row>
    <row r="121731">
      <c r="A121731" s="1" t="s">
        <v>42244</v>
      </c>
    </row>
    <row r="121732">
      <c r="A121732" s="1" t="s">
        <v>42245</v>
      </c>
    </row>
    <row r="121733">
      <c r="A121733" s="1" t="s">
        <v>42246</v>
      </c>
    </row>
    <row r="121734">
      <c r="A121734" s="1" t="s">
        <v>42247</v>
      </c>
    </row>
    <row r="121735">
      <c r="A121735" s="1" t="s">
        <v>977</v>
      </c>
    </row>
    <row r="121736">
      <c r="A121736" s="1" t="s">
        <v>42248</v>
      </c>
    </row>
    <row r="121737">
      <c r="A121737" s="1" t="s">
        <v>8688</v>
      </c>
    </row>
    <row r="121738">
      <c r="A121738" s="1" t="s">
        <v>33673</v>
      </c>
    </row>
    <row r="121739">
      <c r="A121739" s="1" t="s">
        <v>42249</v>
      </c>
    </row>
    <row r="121740">
      <c r="A121740" s="1" t="s">
        <v>7512</v>
      </c>
    </row>
    <row r="121741">
      <c r="A121741" s="1" t="s">
        <v>42250</v>
      </c>
    </row>
    <row r="121742">
      <c r="A121742" s="1" t="s">
        <v>42251</v>
      </c>
    </row>
    <row r="121743">
      <c r="A121743" s="1" t="s">
        <v>42243</v>
      </c>
    </row>
    <row r="121744">
      <c r="A121744" s="1" t="s">
        <v>42244</v>
      </c>
    </row>
    <row r="121745">
      <c r="A121745" s="1" t="s">
        <v>42245</v>
      </c>
    </row>
    <row r="121746">
      <c r="A121746" s="1" t="s">
        <v>42246</v>
      </c>
    </row>
    <row r="121747">
      <c r="A121747" s="1" t="s">
        <v>42247</v>
      </c>
    </row>
    <row r="121748">
      <c r="A121748" s="1" t="s">
        <v>42248</v>
      </c>
    </row>
    <row r="121749">
      <c r="A121749" s="1" t="s">
        <v>33673</v>
      </c>
    </row>
    <row r="121750">
      <c r="A121750" s="1" t="s">
        <v>42249</v>
      </c>
    </row>
    <row r="121751">
      <c r="A121751" s="1" t="s">
        <v>7512</v>
      </c>
    </row>
    <row r="121752">
      <c r="A121752" s="1" t="s">
        <v>42252</v>
      </c>
    </row>
    <row r="121753">
      <c r="A121753" s="1" t="s">
        <v>42253</v>
      </c>
    </row>
    <row r="121754">
      <c r="A121754" s="1" t="s">
        <v>10322</v>
      </c>
    </row>
    <row r="121755">
      <c r="A121755" s="1" t="s">
        <v>10323</v>
      </c>
    </row>
    <row r="121757">
      <c r="A121757" s="1" t="s">
        <v>7790</v>
      </c>
    </row>
    <row r="121759">
      <c r="A121759" s="1" t="s">
        <v>10324</v>
      </c>
    </row>
    <row r="121761">
      <c r="A121761" s="1" t="s">
        <v>10325</v>
      </c>
    </row>
    <row r="121763">
      <c r="A121763" s="1" t="s">
        <v>10326</v>
      </c>
    </row>
    <row r="121764">
      <c r="A121764" s="1" t="s">
        <v>10327</v>
      </c>
    </row>
    <row r="121765">
      <c r="A121765" s="1" t="s">
        <v>10328</v>
      </c>
    </row>
    <row r="121766">
      <c r="A121766" s="1" t="s">
        <v>10329</v>
      </c>
    </row>
    <row r="121768">
      <c r="A121768" s="1" t="s">
        <v>10330</v>
      </c>
    </row>
    <row r="121770">
      <c r="A121770" s="1" t="s">
        <v>10331</v>
      </c>
    </row>
    <row r="121771">
      <c r="A121771" s="1" t="s">
        <v>10332</v>
      </c>
    </row>
    <row r="121772">
      <c r="A121772" s="1" t="s">
        <v>10333</v>
      </c>
    </row>
    <row r="121774">
      <c r="A121774" s="1" t="s">
        <v>10334</v>
      </c>
    </row>
    <row r="121775">
      <c r="A121775" s="1" t="s">
        <v>10335</v>
      </c>
    </row>
    <row r="121777">
      <c r="A121777" s="1" t="s">
        <v>10336</v>
      </c>
    </row>
    <row r="121778">
      <c r="A121778" s="1" t="s">
        <v>10337</v>
      </c>
    </row>
    <row r="121780">
      <c r="A121780" s="1" t="s">
        <v>10338</v>
      </c>
    </row>
    <row r="121781">
      <c r="A121781" s="1" t="s">
        <v>10339</v>
      </c>
    </row>
    <row r="121783">
      <c r="A121783" s="1" t="s">
        <v>1481</v>
      </c>
    </row>
    <row r="121784">
      <c r="A121784" s="1" t="s">
        <v>10340</v>
      </c>
    </row>
    <row r="121786">
      <c r="A121786" s="1" t="s">
        <v>10341</v>
      </c>
    </row>
    <row r="121788">
      <c r="A121788" s="1" t="s">
        <v>10342</v>
      </c>
    </row>
    <row r="121789">
      <c r="A121789" s="1" t="s">
        <v>10323</v>
      </c>
    </row>
    <row r="121790">
      <c r="A121790" s="1" t="s">
        <v>7790</v>
      </c>
    </row>
    <row r="121791">
      <c r="A121791" s="1" t="s">
        <v>10324</v>
      </c>
    </row>
    <row r="121792">
      <c r="A121792" s="1" t="s">
        <v>10325</v>
      </c>
    </row>
    <row r="121793">
      <c r="A121793" s="1" t="s">
        <v>10326</v>
      </c>
    </row>
    <row r="121794">
      <c r="A121794" s="1" t="s">
        <v>10343</v>
      </c>
    </row>
    <row r="121795">
      <c r="A121795" s="1" t="s">
        <v>10328</v>
      </c>
    </row>
    <row r="121796">
      <c r="A121796" s="1" t="s">
        <v>10329</v>
      </c>
    </row>
    <row r="121797">
      <c r="A121797" s="1" t="s">
        <v>10330</v>
      </c>
    </row>
    <row r="121798">
      <c r="A121798" s="1" t="s">
        <v>10331</v>
      </c>
    </row>
    <row r="121799">
      <c r="A121799" s="1" t="s">
        <v>10332</v>
      </c>
    </row>
    <row r="121800">
      <c r="A121800" s="1" t="s">
        <v>10333</v>
      </c>
    </row>
    <row r="121801">
      <c r="A121801" s="1" t="s">
        <v>10334</v>
      </c>
    </row>
    <row r="121802">
      <c r="A121802" s="1" t="s">
        <v>10335</v>
      </c>
    </row>
    <row r="121803">
      <c r="A121803" s="1" t="s">
        <v>10336</v>
      </c>
    </row>
    <row r="121804">
      <c r="A121804" s="1" t="s">
        <v>10337</v>
      </c>
    </row>
    <row r="121805">
      <c r="A121805" s="1" t="s">
        <v>10338</v>
      </c>
    </row>
    <row r="121806">
      <c r="A121806" s="1" t="s">
        <v>10339</v>
      </c>
    </row>
    <row r="121807">
      <c r="A121807" s="1" t="s">
        <v>10344</v>
      </c>
    </row>
    <row r="121808">
      <c r="A121808" s="1" t="s">
        <v>42254</v>
      </c>
    </row>
    <row r="121809">
      <c r="A121809" s="1" t="s">
        <v>42255</v>
      </c>
    </row>
    <row r="121810">
      <c r="A121810" s="1" t="s">
        <v>42256</v>
      </c>
    </row>
    <row r="121811">
      <c r="A121811" s="1" t="s">
        <v>9516</v>
      </c>
    </row>
    <row r="121812">
      <c r="A121812" s="1" t="s">
        <v>42257</v>
      </c>
    </row>
    <row r="121813">
      <c r="A121813" s="1" t="s">
        <v>42258</v>
      </c>
    </row>
    <row r="121814">
      <c r="A121814" s="3" t="str">
        <f> Tyvek</f>
        <v>#NAME?</v>
      </c>
    </row>
    <row r="121815">
      <c r="A121815" s="1" t="s">
        <v>42259</v>
      </c>
    </row>
    <row r="121816">
      <c r="A121816" s="1" t="s">
        <v>42260</v>
      </c>
    </row>
    <row r="121817">
      <c r="A121817" s="1" t="s">
        <v>42261</v>
      </c>
    </row>
    <row r="121818">
      <c r="A121818" s="1" t="s">
        <v>42262</v>
      </c>
    </row>
    <row r="121819">
      <c r="A121819" s="1" t="s">
        <v>40604</v>
      </c>
    </row>
    <row r="121820">
      <c r="A121820" s="1" t="s">
        <v>42263</v>
      </c>
    </row>
    <row r="121821">
      <c r="A121821" s="1" t="s">
        <v>42264</v>
      </c>
    </row>
    <row r="121822">
      <c r="A121822" s="1" t="s">
        <v>42265</v>
      </c>
    </row>
    <row r="121823">
      <c r="A121823" s="15">
        <v>43298.0</v>
      </c>
    </row>
    <row r="121824">
      <c r="A121824" s="1" t="s">
        <v>42266</v>
      </c>
    </row>
    <row r="121825">
      <c r="A121825" s="1" t="s">
        <v>42267</v>
      </c>
    </row>
    <row r="121826">
      <c r="A121826" s="5">
        <v>0.60625</v>
      </c>
    </row>
    <row r="121827">
      <c r="A121827" s="1" t="s">
        <v>10318</v>
      </c>
    </row>
    <row r="121828">
      <c r="A121828" s="1" t="s">
        <v>42268</v>
      </c>
    </row>
    <row r="121829">
      <c r="A121829" s="1" t="s">
        <v>42257</v>
      </c>
    </row>
    <row r="121830">
      <c r="A121830" s="1" t="s">
        <v>42258</v>
      </c>
    </row>
    <row r="121831">
      <c r="A121831" s="3" t="str">
        <f> Tyvek</f>
        <v>#NAME?</v>
      </c>
    </row>
    <row r="121832">
      <c r="A121832" s="1" t="s">
        <v>42259</v>
      </c>
    </row>
    <row r="121833">
      <c r="A121833" s="1" t="s">
        <v>42260</v>
      </c>
    </row>
    <row r="121834">
      <c r="A121834" s="1" t="s">
        <v>42261</v>
      </c>
    </row>
    <row r="121835">
      <c r="A121835" s="1" t="s">
        <v>42262</v>
      </c>
    </row>
    <row r="121836">
      <c r="A121836" s="1" t="s">
        <v>40604</v>
      </c>
    </row>
    <row r="121837">
      <c r="A121837" s="1" t="s">
        <v>42263</v>
      </c>
    </row>
    <row r="121838">
      <c r="A121838" s="1" t="s">
        <v>42264</v>
      </c>
    </row>
    <row r="121839">
      <c r="A121839" s="1" t="s">
        <v>42265</v>
      </c>
    </row>
    <row r="121840">
      <c r="A121840" s="1" t="s">
        <v>42266</v>
      </c>
    </row>
    <row r="121841">
      <c r="A121841" s="1" t="s">
        <v>42267</v>
      </c>
    </row>
    <row r="121842">
      <c r="A121842" s="1" t="s">
        <v>42269</v>
      </c>
    </row>
    <row r="121843">
      <c r="A121843" s="1" t="s">
        <v>42270</v>
      </c>
    </row>
    <row r="121844">
      <c r="A121844" s="1" t="s">
        <v>2382</v>
      </c>
    </row>
    <row r="121845">
      <c r="A121845" s="1" t="s">
        <v>42271</v>
      </c>
    </row>
    <row r="121846">
      <c r="A121846" s="1" t="s">
        <v>42272</v>
      </c>
    </row>
    <row r="121847">
      <c r="A121847" s="1" t="s">
        <v>42273</v>
      </c>
    </row>
    <row r="121848">
      <c r="A121848" s="1" t="s">
        <v>42274</v>
      </c>
    </row>
    <row r="121849">
      <c r="A121849" s="3" t="str">
        <f> eae oe</f>
        <v>#ERROR!</v>
      </c>
    </row>
    <row r="121850">
      <c r="A121850" s="1" t="s">
        <v>42275</v>
      </c>
    </row>
    <row r="121851">
      <c r="A121851" s="1" t="s">
        <v>42276</v>
      </c>
    </row>
    <row r="121852">
      <c r="A121852" s="1" t="s">
        <v>9311</v>
      </c>
    </row>
    <row r="121853">
      <c r="A121853" s="1" t="s">
        <v>42277</v>
      </c>
    </row>
    <row r="121854">
      <c r="A121854" s="1" t="s">
        <v>42278</v>
      </c>
    </row>
    <row r="121855">
      <c r="A121855" s="1" t="s">
        <v>42279</v>
      </c>
    </row>
    <row r="121856">
      <c r="A121856" s="1" t="s">
        <v>42280</v>
      </c>
    </row>
    <row r="121857">
      <c r="A121857" s="1" t="s">
        <v>42281</v>
      </c>
    </row>
    <row r="121858">
      <c r="A121858" s="1" t="s">
        <v>42282</v>
      </c>
    </row>
    <row r="121859">
      <c r="A121859" s="1" t="s">
        <v>42283</v>
      </c>
    </row>
    <row r="121860">
      <c r="A121860" s="1" t="s">
        <v>42284</v>
      </c>
    </row>
    <row r="121861">
      <c r="A121861" s="3" t="str">
        <f/>
        <v>#ERROR!</v>
      </c>
    </row>
    <row r="121862">
      <c r="A121862" s="3" t="str">
        <f> See en A</f>
        <v>#ERROR!</v>
      </c>
    </row>
    <row r="121863">
      <c r="A121863" s="1" t="s">
        <v>42285</v>
      </c>
    </row>
    <row r="121864">
      <c r="A121864" s="1" t="s">
        <v>42286</v>
      </c>
    </row>
    <row r="121865">
      <c r="A121865" s="3" t="str">
        <f> eee</f>
        <v>#NAME?</v>
      </c>
    </row>
    <row r="121866">
      <c r="A121866" s="1" t="s">
        <v>42287</v>
      </c>
    </row>
    <row r="121867">
      <c r="A121867" s="1" t="s">
        <v>42288</v>
      </c>
    </row>
    <row r="121868">
      <c r="A121868" s="1" t="s">
        <v>2222</v>
      </c>
    </row>
    <row r="121869">
      <c r="A121869" s="1" t="s">
        <v>42289</v>
      </c>
    </row>
    <row r="121870">
      <c r="A121870" s="1" t="s">
        <v>42290</v>
      </c>
    </row>
    <row r="121871">
      <c r="A121871" s="1" t="s">
        <v>42291</v>
      </c>
    </row>
    <row r="121872">
      <c r="A121872" s="1" t="s">
        <v>42292</v>
      </c>
    </row>
    <row r="121873">
      <c r="A121873" s="1" t="s">
        <v>2222</v>
      </c>
    </row>
    <row r="121874">
      <c r="A121874" s="1" t="s">
        <v>42293</v>
      </c>
    </row>
    <row r="121875">
      <c r="A121875" s="1" t="s">
        <v>40383</v>
      </c>
    </row>
    <row r="121876">
      <c r="A121876" s="1">
        <v>2.0</v>
      </c>
    </row>
    <row r="121877">
      <c r="A121877" s="1" t="s">
        <v>32963</v>
      </c>
    </row>
    <row r="121878">
      <c r="A121878" s="1" t="s">
        <v>42294</v>
      </c>
    </row>
    <row r="121879">
      <c r="A121879" s="1" t="s">
        <v>42271</v>
      </c>
    </row>
    <row r="121880">
      <c r="A121880" s="1" t="s">
        <v>42272</v>
      </c>
    </row>
    <row r="121881">
      <c r="A121881" s="1" t="s">
        <v>42273</v>
      </c>
    </row>
    <row r="121882">
      <c r="A121882" s="1" t="s">
        <v>42274</v>
      </c>
    </row>
    <row r="121883">
      <c r="A121883" s="3" t="str">
        <f> eae oe</f>
        <v>#ERROR!</v>
      </c>
    </row>
    <row r="121884">
      <c r="A121884" s="1" t="s">
        <v>42275</v>
      </c>
    </row>
    <row r="121885">
      <c r="A121885" s="1" t="s">
        <v>42276</v>
      </c>
    </row>
    <row r="121886">
      <c r="A121886" s="1" t="s">
        <v>42277</v>
      </c>
    </row>
    <row r="121887">
      <c r="A121887" s="1" t="s">
        <v>42278</v>
      </c>
    </row>
    <row r="121888">
      <c r="A121888" s="1" t="s">
        <v>42279</v>
      </c>
    </row>
    <row r="121889">
      <c r="A121889" s="1" t="s">
        <v>42280</v>
      </c>
    </row>
    <row r="121890">
      <c r="A121890" s="1" t="s">
        <v>42281</v>
      </c>
    </row>
    <row r="121891">
      <c r="A121891" s="1" t="s">
        <v>42282</v>
      </c>
    </row>
    <row r="121892">
      <c r="A121892" s="1" t="s">
        <v>42283</v>
      </c>
    </row>
    <row r="121893">
      <c r="A121893" s="1" t="s">
        <v>42284</v>
      </c>
    </row>
    <row r="121894">
      <c r="A121894" s="3" t="str">
        <f> See en A</f>
        <v>#ERROR!</v>
      </c>
    </row>
    <row r="121895">
      <c r="A121895" s="1" t="s">
        <v>42285</v>
      </c>
    </row>
    <row r="121896">
      <c r="A121896" s="1" t="s">
        <v>42286</v>
      </c>
    </row>
    <row r="121897">
      <c r="A121897" s="3" t="str">
        <f> eee</f>
        <v>#NAME?</v>
      </c>
    </row>
    <row r="121898">
      <c r="A121898" s="1" t="s">
        <v>42287</v>
      </c>
    </row>
    <row r="121899">
      <c r="A121899" s="1" t="s">
        <v>42288</v>
      </c>
    </row>
    <row r="121900">
      <c r="A121900" s="1" t="s">
        <v>42289</v>
      </c>
    </row>
    <row r="121901">
      <c r="A121901" s="1" t="s">
        <v>42290</v>
      </c>
    </row>
    <row r="121902">
      <c r="A121902" s="1" t="s">
        <v>42291</v>
      </c>
    </row>
    <row r="121903">
      <c r="A121903" s="1" t="s">
        <v>42292</v>
      </c>
    </row>
    <row r="121904">
      <c r="A121904" s="1" t="s">
        <v>42293</v>
      </c>
    </row>
    <row r="121905">
      <c r="A121905" s="1" t="s">
        <v>42295</v>
      </c>
    </row>
    <row r="121906">
      <c r="A121906" s="1" t="s">
        <v>42296</v>
      </c>
    </row>
    <row r="121907">
      <c r="A121907" s="1" t="s">
        <v>33894</v>
      </c>
    </row>
    <row r="121908">
      <c r="A121908" s="1" t="s">
        <v>2007</v>
      </c>
    </row>
    <row r="121909">
      <c r="A121909" s="1" t="s">
        <v>33895</v>
      </c>
    </row>
    <row r="121910">
      <c r="A121910" s="1" t="s">
        <v>33896</v>
      </c>
    </row>
    <row r="121911">
      <c r="A121911" s="1" t="s">
        <v>33897</v>
      </c>
    </row>
    <row r="121912">
      <c r="A121912" s="1" t="s">
        <v>33898</v>
      </c>
    </row>
    <row r="121913">
      <c r="A121913" s="1" t="s">
        <v>33899</v>
      </c>
    </row>
    <row r="121914">
      <c r="A121914" s="1" t="s">
        <v>33900</v>
      </c>
    </row>
    <row r="121915">
      <c r="A121915" s="1" t="s">
        <v>2802</v>
      </c>
    </row>
    <row r="121916">
      <c r="A121916" s="1" t="s">
        <v>33901</v>
      </c>
    </row>
    <row r="121917">
      <c r="A121917" s="1" t="s">
        <v>33902</v>
      </c>
    </row>
    <row r="121918">
      <c r="A121918" s="1" t="s">
        <v>977</v>
      </c>
    </row>
    <row r="121919">
      <c r="A121919" s="1" t="s">
        <v>33903</v>
      </c>
    </row>
    <row r="121920">
      <c r="A121920" s="1" t="s">
        <v>33904</v>
      </c>
    </row>
    <row r="121921">
      <c r="A121921" s="1" t="s">
        <v>33905</v>
      </c>
    </row>
    <row r="121922">
      <c r="A121922" s="1" t="s">
        <v>33906</v>
      </c>
    </row>
    <row r="121923">
      <c r="A121923" s="1" t="s">
        <v>33907</v>
      </c>
    </row>
    <row r="121924">
      <c r="A121924" s="1" t="s">
        <v>33908</v>
      </c>
    </row>
    <row r="121925">
      <c r="A121925" s="1" t="s">
        <v>33909</v>
      </c>
    </row>
    <row r="121926">
      <c r="A121926" s="1" t="s">
        <v>33910</v>
      </c>
    </row>
    <row r="121927">
      <c r="A121927" s="1" t="s">
        <v>33911</v>
      </c>
    </row>
    <row r="121928">
      <c r="A121928" s="1" t="s">
        <v>33912</v>
      </c>
    </row>
    <row r="121929">
      <c r="A121929" s="1" t="s">
        <v>33913</v>
      </c>
    </row>
    <row r="121930">
      <c r="A121930" s="1" t="s">
        <v>33914</v>
      </c>
    </row>
    <row r="121931">
      <c r="A121931" s="1" t="s">
        <v>33915</v>
      </c>
    </row>
    <row r="121932">
      <c r="A121932" s="1" t="s">
        <v>33916</v>
      </c>
    </row>
    <row r="121933">
      <c r="A121933" s="1" t="s">
        <v>33895</v>
      </c>
    </row>
    <row r="121934">
      <c r="A121934" s="1" t="s">
        <v>33896</v>
      </c>
    </row>
    <row r="121935">
      <c r="A121935" s="1" t="s">
        <v>33897</v>
      </c>
    </row>
    <row r="121936">
      <c r="A121936" s="1" t="s">
        <v>33898</v>
      </c>
    </row>
    <row r="121937">
      <c r="A121937" s="1" t="s">
        <v>33899</v>
      </c>
    </row>
    <row r="121938">
      <c r="A121938" s="1" t="s">
        <v>33900</v>
      </c>
    </row>
    <row r="121939">
      <c r="A121939" s="1" t="s">
        <v>33901</v>
      </c>
    </row>
    <row r="121940">
      <c r="A121940" s="1" t="s">
        <v>33902</v>
      </c>
    </row>
    <row r="121941">
      <c r="A121941" s="1" t="s">
        <v>33903</v>
      </c>
    </row>
    <row r="121942">
      <c r="A121942" s="1" t="s">
        <v>33905</v>
      </c>
    </row>
    <row r="121943">
      <c r="A121943" s="1" t="s">
        <v>33906</v>
      </c>
    </row>
    <row r="121944">
      <c r="A121944" s="1" t="s">
        <v>33907</v>
      </c>
    </row>
    <row r="121945">
      <c r="A121945" s="1" t="s">
        <v>33908</v>
      </c>
    </row>
    <row r="121946">
      <c r="A121946" s="1" t="s">
        <v>33909</v>
      </c>
    </row>
    <row r="121947">
      <c r="A121947" s="1" t="s">
        <v>33910</v>
      </c>
    </row>
    <row r="121948">
      <c r="A121948" s="1" t="s">
        <v>33911</v>
      </c>
    </row>
    <row r="121949">
      <c r="A121949" s="1" t="s">
        <v>33912</v>
      </c>
    </row>
    <row r="121950">
      <c r="A121950" s="1" t="s">
        <v>33913</v>
      </c>
    </row>
    <row r="121951">
      <c r="A121951" s="1" t="s">
        <v>33914</v>
      </c>
    </row>
    <row r="121952">
      <c r="A121952" s="1" t="s">
        <v>33915</v>
      </c>
    </row>
    <row r="121953">
      <c r="A121953" s="1" t="s">
        <v>33917</v>
      </c>
    </row>
    <row r="121954">
      <c r="A121954" s="1" t="s">
        <v>42297</v>
      </c>
    </row>
    <row r="121955">
      <c r="A121955" s="1" t="s">
        <v>7815</v>
      </c>
    </row>
    <row r="121956">
      <c r="A121956" s="1" t="s">
        <v>42298</v>
      </c>
    </row>
    <row r="121957">
      <c r="A121957" s="1" t="s">
        <v>42299</v>
      </c>
    </row>
    <row r="121958">
      <c r="A121958" s="1" t="s">
        <v>42300</v>
      </c>
    </row>
    <row r="121959">
      <c r="A121959" s="1" t="s">
        <v>19627</v>
      </c>
    </row>
    <row r="121960">
      <c r="A121960" s="1" t="s">
        <v>42301</v>
      </c>
    </row>
    <row r="121961">
      <c r="A121961" s="1" t="s">
        <v>42302</v>
      </c>
    </row>
    <row r="121962">
      <c r="A121962" s="1" t="s">
        <v>42303</v>
      </c>
    </row>
    <row r="121963">
      <c r="A121963" s="1" t="s">
        <v>42304</v>
      </c>
    </row>
    <row r="121964">
      <c r="A121964" s="1" t="s">
        <v>42305</v>
      </c>
    </row>
    <row r="121965">
      <c r="A121965" s="1" t="s">
        <v>42306</v>
      </c>
    </row>
    <row r="121966">
      <c r="A121966" s="1" t="s">
        <v>42307</v>
      </c>
    </row>
    <row r="121967">
      <c r="A121967" s="1" t="s">
        <v>42308</v>
      </c>
    </row>
    <row r="121968">
      <c r="A121968" s="1" t="s">
        <v>42309</v>
      </c>
    </row>
    <row r="121969">
      <c r="A121969" s="1" t="s">
        <v>42310</v>
      </c>
    </row>
    <row r="121970">
      <c r="A121970" s="1" t="s">
        <v>42311</v>
      </c>
    </row>
    <row r="121971">
      <c r="A121971" s="1" t="s">
        <v>42312</v>
      </c>
    </row>
    <row r="121972">
      <c r="A121972" s="1" t="s">
        <v>42313</v>
      </c>
    </row>
    <row r="121973">
      <c r="A121973" s="1" t="s">
        <v>42314</v>
      </c>
    </row>
    <row r="121974">
      <c r="A121974" s="1" t="s">
        <v>42315</v>
      </c>
    </row>
    <row r="121975">
      <c r="A121975" s="1" t="s">
        <v>42316</v>
      </c>
    </row>
    <row r="121976">
      <c r="A121976" s="1" t="s">
        <v>42317</v>
      </c>
    </row>
    <row r="121977">
      <c r="A121977" s="1" t="s">
        <v>42318</v>
      </c>
    </row>
    <row r="121978">
      <c r="A121978" s="1" t="s">
        <v>42319</v>
      </c>
    </row>
    <row r="121979">
      <c r="A121979" s="1" t="s">
        <v>42320</v>
      </c>
    </row>
    <row r="121980">
      <c r="A121980" s="1" t="s">
        <v>35576</v>
      </c>
    </row>
    <row r="121981">
      <c r="A121981" s="1" t="s">
        <v>42321</v>
      </c>
    </row>
    <row r="121982">
      <c r="A121982" s="1" t="s">
        <v>42322</v>
      </c>
    </row>
    <row r="121983">
      <c r="A121983" s="1" t="s">
        <v>42323</v>
      </c>
    </row>
    <row r="121984">
      <c r="A121984" s="1" t="s">
        <v>42324</v>
      </c>
    </row>
    <row r="121985">
      <c r="A121985" s="1" t="s">
        <v>42325</v>
      </c>
    </row>
    <row r="121986">
      <c r="A121986" s="1" t="s">
        <v>42326</v>
      </c>
    </row>
    <row r="121987">
      <c r="A121987" s="1" t="s">
        <v>42298</v>
      </c>
    </row>
    <row r="121988">
      <c r="A121988" s="1" t="s">
        <v>42299</v>
      </c>
    </row>
    <row r="121989">
      <c r="A121989" s="1" t="s">
        <v>42300</v>
      </c>
    </row>
    <row r="121990">
      <c r="A121990" s="1" t="s">
        <v>42301</v>
      </c>
    </row>
    <row r="121991">
      <c r="A121991" s="1" t="s">
        <v>42302</v>
      </c>
    </row>
    <row r="121992">
      <c r="A121992" s="1" t="s">
        <v>42303</v>
      </c>
    </row>
    <row r="121993">
      <c r="A121993" s="1" t="s">
        <v>42304</v>
      </c>
    </row>
    <row r="121994">
      <c r="A121994" s="1" t="s">
        <v>42305</v>
      </c>
    </row>
    <row r="121995">
      <c r="A121995" s="1" t="s">
        <v>42306</v>
      </c>
    </row>
    <row r="121996">
      <c r="A121996" s="1" t="s">
        <v>42307</v>
      </c>
    </row>
    <row r="121997">
      <c r="A121997" s="1" t="s">
        <v>42308</v>
      </c>
    </row>
    <row r="121998">
      <c r="A121998" s="1" t="s">
        <v>42309</v>
      </c>
    </row>
    <row r="121999">
      <c r="A121999" s="1" t="s">
        <v>42310</v>
      </c>
    </row>
    <row r="122000">
      <c r="A122000" s="1" t="s">
        <v>42311</v>
      </c>
    </row>
    <row r="122001">
      <c r="A122001" s="1" t="s">
        <v>42312</v>
      </c>
    </row>
    <row r="122002">
      <c r="A122002" s="1" t="s">
        <v>42313</v>
      </c>
    </row>
    <row r="122003">
      <c r="A122003" s="1" t="s">
        <v>42314</v>
      </c>
    </row>
    <row r="122004">
      <c r="A122004" s="1" t="s">
        <v>42315</v>
      </c>
    </row>
    <row r="122005">
      <c r="A122005" s="1" t="s">
        <v>42316</v>
      </c>
    </row>
    <row r="122006">
      <c r="A122006" s="1" t="s">
        <v>42317</v>
      </c>
    </row>
    <row r="122007">
      <c r="A122007" s="1" t="s">
        <v>42318</v>
      </c>
    </row>
    <row r="122008">
      <c r="A122008" s="1" t="s">
        <v>42319</v>
      </c>
    </row>
    <row r="122009">
      <c r="A122009" s="1" t="s">
        <v>42320</v>
      </c>
    </row>
    <row r="122010">
      <c r="A122010" s="1" t="s">
        <v>35576</v>
      </c>
    </row>
    <row r="122011">
      <c r="A122011" s="1" t="s">
        <v>42321</v>
      </c>
    </row>
    <row r="122012">
      <c r="A122012" s="1" t="s">
        <v>42322</v>
      </c>
    </row>
    <row r="122013">
      <c r="A122013" s="1" t="s">
        <v>42323</v>
      </c>
    </row>
    <row r="122014">
      <c r="A122014" s="1" t="s">
        <v>42324</v>
      </c>
    </row>
    <row r="122015">
      <c r="A122015" s="1" t="s">
        <v>42325</v>
      </c>
    </row>
    <row r="122016">
      <c r="A122016" s="1" t="s">
        <v>42327</v>
      </c>
    </row>
    <row r="122017">
      <c r="A122017" s="1" t="s">
        <v>42328</v>
      </c>
    </row>
    <row r="122018">
      <c r="A122018" s="1" t="s">
        <v>42329</v>
      </c>
    </row>
    <row r="122019">
      <c r="A122019" s="1" t="s">
        <v>34742</v>
      </c>
    </row>
    <row r="122020">
      <c r="A122020" s="1" t="s">
        <v>19627</v>
      </c>
    </row>
    <row r="122021">
      <c r="A122021" s="1" t="s">
        <v>42330</v>
      </c>
    </row>
    <row r="122022">
      <c r="A122022" s="1" t="s">
        <v>42331</v>
      </c>
    </row>
    <row r="122023">
      <c r="A122023" s="3" t="str">
        <f> Ria oe! \ Te</f>
        <v>#ERROR!</v>
      </c>
    </row>
    <row r="122024">
      <c r="A122024" s="1" t="s">
        <v>42332</v>
      </c>
    </row>
    <row r="122025">
      <c r="A122025" s="1" t="s">
        <v>42333</v>
      </c>
    </row>
    <row r="122026">
      <c r="A122026" s="1" t="s">
        <v>19384</v>
      </c>
    </row>
    <row r="122027">
      <c r="A122027" s="1" t="s">
        <v>42334</v>
      </c>
    </row>
    <row r="122028">
      <c r="A122028" s="1" t="s">
        <v>42335</v>
      </c>
    </row>
    <row r="122029">
      <c r="A122029" s="1" t="s">
        <v>42336</v>
      </c>
    </row>
    <row r="122030">
      <c r="A122030" s="1" t="s">
        <v>42337</v>
      </c>
    </row>
    <row r="122031">
      <c r="A122031" s="1" t="s">
        <v>42338</v>
      </c>
    </row>
    <row r="122032">
      <c r="A122032" s="1" t="s">
        <v>42339</v>
      </c>
    </row>
    <row r="122033">
      <c r="A122033" s="1" t="s">
        <v>42340</v>
      </c>
    </row>
    <row r="122034">
      <c r="A122034" s="1" t="s">
        <v>42341</v>
      </c>
    </row>
    <row r="122035">
      <c r="A122035" s="1" t="s">
        <v>42342</v>
      </c>
    </row>
    <row r="122036">
      <c r="A122036" s="1" t="s">
        <v>42343</v>
      </c>
    </row>
    <row r="122037">
      <c r="A122037" s="1" t="s">
        <v>42344</v>
      </c>
    </row>
    <row r="122038">
      <c r="A122038" s="1" t="s">
        <v>444</v>
      </c>
    </row>
    <row r="122039">
      <c r="A122039" s="1" t="s">
        <v>1069</v>
      </c>
    </row>
    <row r="122040">
      <c r="A122040" s="1" t="s">
        <v>42345</v>
      </c>
    </row>
    <row r="122041">
      <c r="A122041" s="1" t="s">
        <v>42346</v>
      </c>
    </row>
    <row r="122042">
      <c r="A122042" s="1" t="s">
        <v>42347</v>
      </c>
    </row>
    <row r="122043">
      <c r="A122043" s="1" t="s">
        <v>42348</v>
      </c>
    </row>
    <row r="122044">
      <c r="A122044" s="1" t="s">
        <v>42349</v>
      </c>
    </row>
    <row r="122045">
      <c r="A122045" s="1" t="s">
        <v>4352</v>
      </c>
    </row>
    <row r="122046">
      <c r="A122046" s="1" t="s">
        <v>41522</v>
      </c>
    </row>
    <row r="122047">
      <c r="A122047" s="1" t="s">
        <v>42350</v>
      </c>
    </row>
    <row r="122048">
      <c r="A122048" s="1" t="s">
        <v>42351</v>
      </c>
    </row>
    <row r="122049">
      <c r="A122049" s="1" t="s">
        <v>42352</v>
      </c>
    </row>
    <row r="122050">
      <c r="A122050" s="1" t="s">
        <v>42353</v>
      </c>
    </row>
    <row r="122051">
      <c r="A122051" s="1" t="s">
        <v>42329</v>
      </c>
    </row>
    <row r="122052">
      <c r="A122052" s="1" t="s">
        <v>42330</v>
      </c>
    </row>
    <row r="122053">
      <c r="A122053" s="1" t="s">
        <v>42331</v>
      </c>
    </row>
    <row r="122054">
      <c r="A122054" s="3" t="str">
        <f> Ria oe! \ Te</f>
        <v>#ERROR!</v>
      </c>
    </row>
    <row r="122055">
      <c r="A122055" s="1" t="s">
        <v>42332</v>
      </c>
    </row>
    <row r="122056">
      <c r="A122056" s="1" t="s">
        <v>42333</v>
      </c>
    </row>
    <row r="122057">
      <c r="A122057" s="1" t="s">
        <v>42334</v>
      </c>
    </row>
    <row r="122058">
      <c r="A122058" s="1" t="s">
        <v>42335</v>
      </c>
    </row>
    <row r="122059">
      <c r="A122059" s="1" t="s">
        <v>42336</v>
      </c>
    </row>
    <row r="122060">
      <c r="A122060" s="1" t="s">
        <v>42337</v>
      </c>
    </row>
    <row r="122061">
      <c r="A122061" s="1" t="s">
        <v>42338</v>
      </c>
    </row>
    <row r="122062">
      <c r="A122062" s="1" t="s">
        <v>42339</v>
      </c>
    </row>
    <row r="122063">
      <c r="A122063" s="1" t="s">
        <v>42340</v>
      </c>
    </row>
    <row r="122064">
      <c r="A122064" s="1" t="s">
        <v>42341</v>
      </c>
    </row>
    <row r="122065">
      <c r="A122065" s="1" t="s">
        <v>42342</v>
      </c>
    </row>
    <row r="122066">
      <c r="A122066" s="1" t="s">
        <v>42343</v>
      </c>
    </row>
    <row r="122067">
      <c r="A122067" s="1" t="s">
        <v>42344</v>
      </c>
    </row>
    <row r="122068">
      <c r="A122068" s="1" t="s">
        <v>42345</v>
      </c>
    </row>
    <row r="122069">
      <c r="A122069" s="1" t="s">
        <v>42346</v>
      </c>
    </row>
    <row r="122070">
      <c r="A122070" s="1" t="s">
        <v>42347</v>
      </c>
    </row>
    <row r="122071">
      <c r="A122071" s="1" t="s">
        <v>42348</v>
      </c>
    </row>
    <row r="122072">
      <c r="A122072" s="1" t="s">
        <v>42349</v>
      </c>
    </row>
    <row r="122073">
      <c r="A122073" s="1" t="s">
        <v>42350</v>
      </c>
    </row>
    <row r="122074">
      <c r="A122074" s="1" t="s">
        <v>42351</v>
      </c>
    </row>
    <row r="122075">
      <c r="A122075" s="1" t="s">
        <v>42352</v>
      </c>
    </row>
    <row r="122076">
      <c r="A122076" s="1" t="s">
        <v>42354</v>
      </c>
    </row>
    <row r="122077">
      <c r="A122077" s="1" t="s">
        <v>42355</v>
      </c>
    </row>
    <row r="122078">
      <c r="A122078" s="1" t="s">
        <v>33919</v>
      </c>
    </row>
    <row r="122079">
      <c r="A122079" s="3" t="str">
        <f> = New ==</f>
        <v>#ERROR!</v>
      </c>
    </row>
    <row r="122080">
      <c r="A122080" s="1" t="s">
        <v>33920</v>
      </c>
    </row>
    <row r="122081">
      <c r="A122081" s="1" t="s">
        <v>33921</v>
      </c>
    </row>
    <row r="122082">
      <c r="A122082" s="1" t="s">
        <v>977</v>
      </c>
    </row>
    <row r="122083">
      <c r="A122083" s="1" t="s">
        <v>33922</v>
      </c>
    </row>
    <row r="122084">
      <c r="A122084" s="1" t="s">
        <v>33923</v>
      </c>
    </row>
    <row r="122085">
      <c r="A122085" s="1" t="s">
        <v>33924</v>
      </c>
    </row>
    <row r="122086">
      <c r="A122086" s="1" t="s">
        <v>33925</v>
      </c>
    </row>
    <row r="122087">
      <c r="A122087" s="1" t="s">
        <v>33926</v>
      </c>
    </row>
    <row r="122088">
      <c r="A122088" s="1" t="s">
        <v>33927</v>
      </c>
    </row>
    <row r="122089">
      <c r="A122089" s="1" t="s">
        <v>33928</v>
      </c>
    </row>
    <row r="122090">
      <c r="A122090" s="1" t="s">
        <v>33919</v>
      </c>
    </row>
    <row r="122091">
      <c r="A122091" s="3" t="str">
        <f> = New ==</f>
        <v>#ERROR!</v>
      </c>
    </row>
    <row r="122092">
      <c r="A122092" s="1" t="s">
        <v>33920</v>
      </c>
    </row>
    <row r="122093">
      <c r="A122093" s="1" t="s">
        <v>33921</v>
      </c>
    </row>
    <row r="122094">
      <c r="A122094" s="1" t="s">
        <v>33922</v>
      </c>
    </row>
    <row r="122095">
      <c r="A122095" s="1" t="s">
        <v>33923</v>
      </c>
    </row>
    <row r="122096">
      <c r="A122096" s="1" t="s">
        <v>33924</v>
      </c>
    </row>
    <row r="122097">
      <c r="A122097" s="1" t="s">
        <v>33925</v>
      </c>
    </row>
    <row r="122098">
      <c r="A122098" s="1" t="s">
        <v>33926</v>
      </c>
    </row>
    <row r="122099">
      <c r="A122099" s="1" t="s">
        <v>33929</v>
      </c>
    </row>
    <row r="122100">
      <c r="A122100" s="1" t="s">
        <v>42356</v>
      </c>
    </row>
    <row r="122101">
      <c r="A122101" s="1" t="s">
        <v>33931</v>
      </c>
    </row>
    <row r="122102">
      <c r="A122102" s="1" t="s">
        <v>17968</v>
      </c>
    </row>
    <row r="122103">
      <c r="A122103" s="1" t="s">
        <v>24718</v>
      </c>
    </row>
    <row r="122104">
      <c r="A122104" s="1" t="s">
        <v>33932</v>
      </c>
    </row>
    <row r="122105">
      <c r="A122105" s="1" t="s">
        <v>1208</v>
      </c>
    </row>
    <row r="122106">
      <c r="A122106" s="1" t="s">
        <v>14961</v>
      </c>
    </row>
    <row r="122107">
      <c r="A122107" s="1" t="s">
        <v>33933</v>
      </c>
    </row>
    <row r="122108">
      <c r="A122108" s="1" t="s">
        <v>33934</v>
      </c>
    </row>
    <row r="122109">
      <c r="A122109" s="1" t="s">
        <v>33935</v>
      </c>
    </row>
    <row r="122110">
      <c r="A122110" s="1" t="s">
        <v>33936</v>
      </c>
    </row>
    <row r="122111">
      <c r="A122111" s="3" t="str">
        <f> SE</f>
        <v>#NAME?</v>
      </c>
    </row>
    <row r="122112">
      <c r="A122112" s="3" t="str">
        <f> tS | EE</f>
        <v>#ERROR!</v>
      </c>
    </row>
    <row r="122113">
      <c r="A122113" s="1" t="s">
        <v>33937</v>
      </c>
    </row>
    <row r="122114">
      <c r="A122114" s="3" t="str">
        <f> SS} SS</f>
        <v>#ERROR!</v>
      </c>
    </row>
    <row r="122115">
      <c r="A122115" s="1" t="s">
        <v>33938</v>
      </c>
    </row>
    <row r="122116">
      <c r="A122116" s="1" t="s">
        <v>33939</v>
      </c>
    </row>
    <row r="122117">
      <c r="A122117" s="1" t="s">
        <v>33940</v>
      </c>
    </row>
    <row r="122118">
      <c r="A122118" s="1" t="s">
        <v>33941</v>
      </c>
    </row>
    <row r="122119">
      <c r="A122119" s="1" t="s">
        <v>33942</v>
      </c>
    </row>
    <row r="122120">
      <c r="A122120" s="1" t="s">
        <v>33943</v>
      </c>
    </row>
    <row r="122121">
      <c r="A122121" s="1" t="s">
        <v>33944</v>
      </c>
    </row>
    <row r="122122">
      <c r="A122122" s="1" t="s">
        <v>33945</v>
      </c>
    </row>
    <row r="122123">
      <c r="A122123" s="1" t="s">
        <v>33946</v>
      </c>
    </row>
    <row r="122124">
      <c r="A122124" s="1" t="s">
        <v>33947</v>
      </c>
    </row>
    <row r="122125">
      <c r="A122125" s="1" t="s">
        <v>33948</v>
      </c>
    </row>
    <row r="122126">
      <c r="A122126" s="1" t="s">
        <v>33949</v>
      </c>
    </row>
    <row r="122127">
      <c r="A122127" s="1" t="s">
        <v>33950</v>
      </c>
    </row>
    <row r="122128">
      <c r="A122128" s="1" t="s">
        <v>17968</v>
      </c>
    </row>
    <row r="122129">
      <c r="A122129" s="1" t="s">
        <v>24718</v>
      </c>
    </row>
    <row r="122130">
      <c r="A122130" s="1" t="s">
        <v>33932</v>
      </c>
    </row>
    <row r="122131">
      <c r="A122131" s="1" t="s">
        <v>33933</v>
      </c>
    </row>
    <row r="122132">
      <c r="A122132" s="1" t="s">
        <v>33934</v>
      </c>
    </row>
    <row r="122133">
      <c r="A122133" s="1" t="s">
        <v>33935</v>
      </c>
    </row>
    <row r="122134">
      <c r="A122134" s="1" t="s">
        <v>33936</v>
      </c>
    </row>
    <row r="122135">
      <c r="A122135" s="3" t="str">
        <f> SE</f>
        <v>#NAME?</v>
      </c>
    </row>
    <row r="122136">
      <c r="A122136" s="3" t="str">
        <f> tS | EE</f>
        <v>#ERROR!</v>
      </c>
    </row>
    <row r="122137">
      <c r="A122137" s="1" t="s">
        <v>33937</v>
      </c>
    </row>
    <row r="122138">
      <c r="A122138" s="3" t="str">
        <f> SS} SS</f>
        <v>#ERROR!</v>
      </c>
    </row>
    <row r="122139">
      <c r="A122139" s="1" t="s">
        <v>33938</v>
      </c>
    </row>
    <row r="122140">
      <c r="A122140" s="1" t="s">
        <v>33939</v>
      </c>
    </row>
    <row r="122141">
      <c r="A122141" s="1" t="s">
        <v>33940</v>
      </c>
    </row>
    <row r="122142">
      <c r="A122142" s="1" t="s">
        <v>33941</v>
      </c>
    </row>
    <row r="122143">
      <c r="A122143" s="1" t="s">
        <v>33942</v>
      </c>
    </row>
    <row r="122144">
      <c r="A122144" s="1" t="s">
        <v>33943</v>
      </c>
    </row>
    <row r="122145">
      <c r="A122145" s="1" t="s">
        <v>33944</v>
      </c>
    </row>
    <row r="122146">
      <c r="A122146" s="1" t="s">
        <v>33945</v>
      </c>
    </row>
    <row r="122147">
      <c r="A122147" s="1" t="s">
        <v>33946</v>
      </c>
    </row>
    <row r="122148">
      <c r="A122148" s="1" t="s">
        <v>33947</v>
      </c>
    </row>
    <row r="122149">
      <c r="A122149" s="1" t="s">
        <v>33948</v>
      </c>
    </row>
    <row r="122150">
      <c r="A122150" s="1" t="s">
        <v>33949</v>
      </c>
    </row>
    <row r="122151">
      <c r="A122151" s="1" t="s">
        <v>33951</v>
      </c>
    </row>
    <row r="122152">
      <c r="A122152" s="1" t="s">
        <v>42357</v>
      </c>
    </row>
    <row r="122153">
      <c r="A122153" s="1" t="s">
        <v>33953</v>
      </c>
    </row>
    <row r="122154">
      <c r="A122154" s="1">
        <v>42.0</v>
      </c>
    </row>
    <row r="122155">
      <c r="A122155" s="1" t="s">
        <v>33954</v>
      </c>
    </row>
    <row r="122156">
      <c r="A122156" s="1" t="s">
        <v>33955</v>
      </c>
    </row>
    <row r="122157">
      <c r="A122157" s="1" t="s">
        <v>32897</v>
      </c>
    </row>
    <row r="122158">
      <c r="A122158" s="1" t="s">
        <v>33956</v>
      </c>
    </row>
    <row r="122159">
      <c r="A122159" s="1" t="s">
        <v>33957</v>
      </c>
    </row>
    <row r="122160">
      <c r="A122160" s="1" t="s">
        <v>33958</v>
      </c>
    </row>
    <row r="122161">
      <c r="A122161" s="1" t="s">
        <v>33959</v>
      </c>
    </row>
    <row r="122162">
      <c r="A122162" s="1" t="s">
        <v>33960</v>
      </c>
    </row>
    <row r="122163">
      <c r="A122163" s="1" t="s">
        <v>33961</v>
      </c>
    </row>
    <row r="122164">
      <c r="A122164" s="1" t="s">
        <v>33962</v>
      </c>
    </row>
    <row r="122165">
      <c r="A122165" s="1" t="s">
        <v>33963</v>
      </c>
    </row>
    <row r="122166">
      <c r="A122166" s="1" t="s">
        <v>33964</v>
      </c>
    </row>
    <row r="122167">
      <c r="A122167" s="1" t="s">
        <v>8688</v>
      </c>
    </row>
    <row r="122168">
      <c r="A122168" s="1" t="s">
        <v>33965</v>
      </c>
    </row>
    <row r="122169">
      <c r="A122169" s="1" t="s">
        <v>33966</v>
      </c>
    </row>
    <row r="122170">
      <c r="A122170" s="1" t="s">
        <v>33967</v>
      </c>
    </row>
    <row r="122171">
      <c r="A122171" s="1" t="s">
        <v>33968</v>
      </c>
    </row>
    <row r="122172">
      <c r="A122172" s="1" t="s">
        <v>33969</v>
      </c>
    </row>
    <row r="122173">
      <c r="A122173" s="1" t="s">
        <v>33970</v>
      </c>
    </row>
    <row r="122174">
      <c r="A122174" s="1" t="s">
        <v>33971</v>
      </c>
    </row>
    <row r="122175">
      <c r="A122175" s="1" t="s">
        <v>8688</v>
      </c>
    </row>
    <row r="122176">
      <c r="A122176" s="1" t="s">
        <v>322</v>
      </c>
    </row>
    <row r="122177">
      <c r="A122177" s="1" t="s">
        <v>4734</v>
      </c>
    </row>
    <row r="122178">
      <c r="A122178" s="1" t="s">
        <v>33972</v>
      </c>
    </row>
    <row r="122179">
      <c r="A122179" s="1" t="s">
        <v>33973</v>
      </c>
    </row>
    <row r="122180">
      <c r="A122180" s="1" t="s">
        <v>33974</v>
      </c>
    </row>
    <row r="122181">
      <c r="A122181" s="1" t="s">
        <v>33953</v>
      </c>
    </row>
    <row r="122182">
      <c r="A122182" s="1">
        <v>42.0</v>
      </c>
    </row>
    <row r="122183">
      <c r="A122183" s="1" t="s">
        <v>33954</v>
      </c>
    </row>
    <row r="122184">
      <c r="A122184" s="1" t="s">
        <v>33955</v>
      </c>
    </row>
    <row r="122185">
      <c r="A122185" s="1" t="s">
        <v>33956</v>
      </c>
    </row>
    <row r="122186">
      <c r="A122186" s="1" t="s">
        <v>33957</v>
      </c>
    </row>
    <row r="122187">
      <c r="A122187" s="1" t="s">
        <v>33958</v>
      </c>
    </row>
    <row r="122188">
      <c r="A122188" s="1" t="s">
        <v>33959</v>
      </c>
    </row>
    <row r="122189">
      <c r="A122189" s="1" t="s">
        <v>33960</v>
      </c>
    </row>
    <row r="122190">
      <c r="A122190" s="1" t="s">
        <v>33961</v>
      </c>
    </row>
    <row r="122191">
      <c r="A122191" s="1" t="s">
        <v>33962</v>
      </c>
    </row>
    <row r="122192">
      <c r="A122192" s="1" t="s">
        <v>33963</v>
      </c>
    </row>
    <row r="122193">
      <c r="A122193" s="1" t="s">
        <v>33964</v>
      </c>
    </row>
    <row r="122194">
      <c r="A122194" s="1" t="s">
        <v>33965</v>
      </c>
    </row>
    <row r="122195">
      <c r="A122195" s="1" t="s">
        <v>33966</v>
      </c>
    </row>
    <row r="122196">
      <c r="A122196" s="1" t="s">
        <v>33967</v>
      </c>
    </row>
    <row r="122197">
      <c r="A122197" s="1" t="s">
        <v>33968</v>
      </c>
    </row>
    <row r="122198">
      <c r="A122198" s="1" t="s">
        <v>33969</v>
      </c>
    </row>
    <row r="122199">
      <c r="A122199" s="1" t="s">
        <v>33970</v>
      </c>
    </row>
    <row r="122200">
      <c r="A122200" s="1" t="s">
        <v>33971</v>
      </c>
    </row>
    <row r="122201">
      <c r="A122201" s="1" t="s">
        <v>33972</v>
      </c>
    </row>
    <row r="122202">
      <c r="A122202" s="1" t="s">
        <v>33973</v>
      </c>
    </row>
    <row r="122203">
      <c r="A122203" s="1" t="s">
        <v>33975</v>
      </c>
    </row>
    <row r="122204">
      <c r="A122204" s="1" t="s">
        <v>42358</v>
      </c>
    </row>
    <row r="122205">
      <c r="A122205" s="1" t="s">
        <v>42359</v>
      </c>
    </row>
    <row r="122206">
      <c r="A122206" s="1" t="s">
        <v>42360</v>
      </c>
    </row>
    <row r="122207">
      <c r="A122207" s="1" t="s">
        <v>42361</v>
      </c>
    </row>
    <row r="122208">
      <c r="A122208" s="1" t="s">
        <v>42362</v>
      </c>
    </row>
    <row r="122209">
      <c r="A122209" s="1" t="s">
        <v>42363</v>
      </c>
    </row>
    <row r="122210">
      <c r="A122210" s="1" t="s">
        <v>42364</v>
      </c>
    </row>
    <row r="122211">
      <c r="A122211" s="1" t="s">
        <v>42365</v>
      </c>
    </row>
    <row r="122212">
      <c r="A122212" s="1" t="s">
        <v>42366</v>
      </c>
    </row>
    <row r="122213">
      <c r="A122213" s="1" t="s">
        <v>42367</v>
      </c>
    </row>
    <row r="122214">
      <c r="A122214" s="1" t="s">
        <v>42359</v>
      </c>
    </row>
    <row r="122215">
      <c r="A122215" s="1" t="s">
        <v>42360</v>
      </c>
    </row>
    <row r="122216">
      <c r="A122216" s="1" t="s">
        <v>42361</v>
      </c>
    </row>
    <row r="122217">
      <c r="A122217" s="1" t="s">
        <v>42362</v>
      </c>
    </row>
    <row r="122218">
      <c r="A122218" s="1" t="s">
        <v>42364</v>
      </c>
    </row>
    <row r="122219">
      <c r="A122219" s="1" t="s">
        <v>42365</v>
      </c>
    </row>
    <row r="122220">
      <c r="A122220" s="1" t="s">
        <v>42366</v>
      </c>
    </row>
    <row r="122221">
      <c r="A122221" s="1" t="s">
        <v>42368</v>
      </c>
    </row>
    <row r="122222">
      <c r="A122222" s="1" t="s">
        <v>42369</v>
      </c>
    </row>
    <row r="122223">
      <c r="A122223" s="1" t="s">
        <v>33977</v>
      </c>
    </row>
    <row r="122224">
      <c r="A122224" s="1">
        <v>0.0</v>
      </c>
    </row>
    <row r="122225">
      <c r="A122225" s="1" t="s">
        <v>33978</v>
      </c>
    </row>
    <row r="122226">
      <c r="A122226" s="1" t="s">
        <v>33979</v>
      </c>
    </row>
    <row r="122227">
      <c r="A122227" s="3" t="str">
        <f> Sie</f>
        <v>#NAME?</v>
      </c>
    </row>
    <row r="122228">
      <c r="A122228" s="1" t="s">
        <v>33980</v>
      </c>
    </row>
    <row r="122229">
      <c r="A122229" s="3" t="str">
        <f> Ag os</f>
        <v>#ERROR!</v>
      </c>
    </row>
    <row r="122230">
      <c r="A122230" s="1" t="s">
        <v>33981</v>
      </c>
    </row>
    <row r="122231">
      <c r="A122231" s="3" t="str">
        <f/>
        <v>#ERROR!</v>
      </c>
    </row>
    <row r="122232">
      <c r="A122232" s="1" t="s">
        <v>33982</v>
      </c>
    </row>
    <row r="122233">
      <c r="A122233" s="1" t="s">
        <v>33983</v>
      </c>
    </row>
    <row r="122234">
      <c r="A122234" s="1" t="s">
        <v>7815</v>
      </c>
    </row>
    <row r="122235">
      <c r="A122235" s="1" t="s">
        <v>33984</v>
      </c>
    </row>
    <row r="122236">
      <c r="A122236" s="1" t="s">
        <v>33985</v>
      </c>
    </row>
    <row r="122237">
      <c r="A122237" s="1" t="s">
        <v>11143</v>
      </c>
    </row>
    <row r="122238">
      <c r="A122238" s="1" t="s">
        <v>33986</v>
      </c>
    </row>
    <row r="122239">
      <c r="A122239" s="1" t="s">
        <v>33987</v>
      </c>
    </row>
    <row r="122240">
      <c r="A122240" s="1" t="s">
        <v>33988</v>
      </c>
    </row>
    <row r="122241">
      <c r="A122241" s="1" t="s">
        <v>33989</v>
      </c>
    </row>
    <row r="122242">
      <c r="A122242" s="1" t="s">
        <v>33990</v>
      </c>
    </row>
    <row r="122243">
      <c r="A122243" s="1" t="s">
        <v>33991</v>
      </c>
    </row>
    <row r="122244">
      <c r="A122244" s="1" t="s">
        <v>8688</v>
      </c>
    </row>
    <row r="122245">
      <c r="A122245" s="1" t="s">
        <v>33992</v>
      </c>
    </row>
    <row r="122246">
      <c r="A122246" s="3" t="str">
        <f> a oe</f>
        <v>#ERROR!</v>
      </c>
    </row>
    <row r="122247">
      <c r="A122247" s="1" t="s">
        <v>33993</v>
      </c>
    </row>
    <row r="122248">
      <c r="A122248" s="1" t="s">
        <v>33994</v>
      </c>
    </row>
    <row r="122249">
      <c r="A122249" s="1" t="s">
        <v>3745</v>
      </c>
    </row>
    <row r="122250">
      <c r="A122250" s="1" t="s">
        <v>2382</v>
      </c>
    </row>
    <row r="122251">
      <c r="A122251" s="1" t="s">
        <v>33995</v>
      </c>
    </row>
    <row r="122252">
      <c r="A122252" s="1" t="s">
        <v>33996</v>
      </c>
    </row>
    <row r="122253">
      <c r="A122253" s="1" t="s">
        <v>33997</v>
      </c>
    </row>
    <row r="122254">
      <c r="A122254" s="1" t="s">
        <v>33998</v>
      </c>
    </row>
    <row r="122255">
      <c r="A122255" s="1" t="s">
        <v>13979</v>
      </c>
    </row>
    <row r="122256">
      <c r="A122256" s="1" t="s">
        <v>33999</v>
      </c>
    </row>
    <row r="122257">
      <c r="A122257" s="1" t="s">
        <v>33977</v>
      </c>
    </row>
    <row r="122258">
      <c r="A122258" s="1">
        <v>0.0</v>
      </c>
    </row>
    <row r="122259">
      <c r="A122259" s="1" t="s">
        <v>33978</v>
      </c>
    </row>
    <row r="122260">
      <c r="A122260" s="1" t="s">
        <v>33979</v>
      </c>
    </row>
    <row r="122261">
      <c r="A122261" s="3" t="str">
        <f> Sie</f>
        <v>#NAME?</v>
      </c>
    </row>
    <row r="122262">
      <c r="A122262" s="1" t="s">
        <v>33980</v>
      </c>
    </row>
    <row r="122263">
      <c r="A122263" s="3" t="str">
        <f> Ag os</f>
        <v>#ERROR!</v>
      </c>
    </row>
    <row r="122264">
      <c r="A122264" s="1" t="s">
        <v>33981</v>
      </c>
    </row>
    <row r="122265">
      <c r="A122265" s="1" t="s">
        <v>33982</v>
      </c>
    </row>
    <row r="122266">
      <c r="A122266" s="1" t="s">
        <v>33983</v>
      </c>
    </row>
    <row r="122267">
      <c r="A122267" s="1" t="s">
        <v>33984</v>
      </c>
    </row>
    <row r="122268">
      <c r="A122268" s="1" t="s">
        <v>33985</v>
      </c>
    </row>
    <row r="122269">
      <c r="A122269" s="1" t="s">
        <v>33986</v>
      </c>
    </row>
    <row r="122270">
      <c r="A122270" s="1" t="s">
        <v>33987</v>
      </c>
    </row>
    <row r="122271">
      <c r="A122271" s="1" t="s">
        <v>33988</v>
      </c>
    </row>
    <row r="122272">
      <c r="A122272" s="1" t="s">
        <v>33989</v>
      </c>
    </row>
    <row r="122273">
      <c r="A122273" s="1" t="s">
        <v>33990</v>
      </c>
    </row>
    <row r="122274">
      <c r="A122274" s="1" t="s">
        <v>33991</v>
      </c>
    </row>
    <row r="122275">
      <c r="A122275" s="1" t="s">
        <v>33992</v>
      </c>
    </row>
    <row r="122276">
      <c r="A122276" s="3" t="str">
        <f> a oe</f>
        <v>#ERROR!</v>
      </c>
    </row>
    <row r="122277">
      <c r="A122277" s="1" t="s">
        <v>33993</v>
      </c>
    </row>
    <row r="122278">
      <c r="A122278" s="1" t="s">
        <v>33994</v>
      </c>
    </row>
    <row r="122279">
      <c r="A122279" s="1" t="s">
        <v>33995</v>
      </c>
    </row>
    <row r="122280">
      <c r="A122280" s="1" t="s">
        <v>33996</v>
      </c>
    </row>
    <row r="122281">
      <c r="A122281" s="1" t="s">
        <v>33997</v>
      </c>
    </row>
    <row r="122282">
      <c r="A122282" s="1" t="s">
        <v>33998</v>
      </c>
    </row>
    <row r="122283">
      <c r="A122283" s="1" t="s">
        <v>13979</v>
      </c>
    </row>
    <row r="122284">
      <c r="A122284" s="1" t="s">
        <v>34000</v>
      </c>
    </row>
    <row r="122285">
      <c r="A122285" s="1" t="s">
        <v>42370</v>
      </c>
    </row>
    <row r="122286">
      <c r="A122286" s="1" t="s">
        <v>10450</v>
      </c>
    </row>
    <row r="122288">
      <c r="A122288" s="1" t="s">
        <v>10451</v>
      </c>
    </row>
    <row r="122290">
      <c r="A122290" s="1" t="s">
        <v>10452</v>
      </c>
    </row>
    <row r="122292">
      <c r="A122292" s="1" t="s">
        <v>10453</v>
      </c>
    </row>
    <row r="122293">
      <c r="A122293" s="1" t="s">
        <v>10454</v>
      </c>
    </row>
    <row r="122294">
      <c r="A122294" s="1" t="s">
        <v>10455</v>
      </c>
    </row>
    <row r="122296">
      <c r="A122296" s="1" t="s">
        <v>10456</v>
      </c>
    </row>
    <row r="122297">
      <c r="A122297" s="1" t="s">
        <v>10457</v>
      </c>
    </row>
    <row r="122298">
      <c r="A122298" s="1" t="s">
        <v>10458</v>
      </c>
    </row>
    <row r="122299">
      <c r="A122299" s="1" t="s">
        <v>10459</v>
      </c>
    </row>
    <row r="122300">
      <c r="A122300" s="1" t="s">
        <v>10460</v>
      </c>
    </row>
    <row r="122302">
      <c r="A122302" s="1" t="s">
        <v>10461</v>
      </c>
    </row>
    <row r="122303">
      <c r="A122303" s="1" t="s">
        <v>10462</v>
      </c>
    </row>
    <row r="122305">
      <c r="A122305" s="1" t="s">
        <v>10463</v>
      </c>
    </row>
    <row r="122306">
      <c r="A122306" s="1" t="s">
        <v>10464</v>
      </c>
    </row>
    <row r="122308">
      <c r="A122308" s="1" t="s">
        <v>10465</v>
      </c>
    </row>
    <row r="122310">
      <c r="A122310" s="1" t="s">
        <v>7746</v>
      </c>
    </row>
    <row r="122311">
      <c r="A122311" s="1" t="s">
        <v>10466</v>
      </c>
    </row>
    <row r="122312">
      <c r="A122312" s="1" t="s">
        <v>10450</v>
      </c>
    </row>
    <row r="122313">
      <c r="A122313" s="1" t="s">
        <v>10451</v>
      </c>
    </row>
    <row r="122314">
      <c r="A122314" s="1" t="s">
        <v>10452</v>
      </c>
    </row>
    <row r="122315">
      <c r="A122315" s="1" t="s">
        <v>10453</v>
      </c>
    </row>
    <row r="122316">
      <c r="A122316" s="1" t="s">
        <v>10454</v>
      </c>
    </row>
    <row r="122317">
      <c r="A122317" s="1" t="s">
        <v>10455</v>
      </c>
    </row>
    <row r="122318">
      <c r="A122318" s="1" t="s">
        <v>10456</v>
      </c>
    </row>
    <row r="122319">
      <c r="A122319" s="1" t="s">
        <v>10457</v>
      </c>
    </row>
    <row r="122320">
      <c r="A122320" s="1" t="s">
        <v>10458</v>
      </c>
    </row>
    <row r="122321">
      <c r="A122321" s="1" t="s">
        <v>10459</v>
      </c>
    </row>
    <row r="122322">
      <c r="A122322" s="1" t="s">
        <v>10460</v>
      </c>
    </row>
    <row r="122323">
      <c r="A122323" s="1" t="s">
        <v>10461</v>
      </c>
    </row>
    <row r="122324">
      <c r="A122324" s="1" t="s">
        <v>10462</v>
      </c>
    </row>
    <row r="122325">
      <c r="A122325" s="1" t="s">
        <v>10463</v>
      </c>
    </row>
    <row r="122326">
      <c r="A122326" s="1" t="s">
        <v>10467</v>
      </c>
    </row>
    <row r="122327">
      <c r="A122327" s="1" t="s">
        <v>42371</v>
      </c>
    </row>
    <row r="122328">
      <c r="A122328" s="1" t="s">
        <v>10469</v>
      </c>
    </row>
    <row r="122329">
      <c r="A122329" s="1" t="s">
        <v>10470</v>
      </c>
    </row>
    <row r="122331">
      <c r="A122331" s="1" t="s">
        <v>10471</v>
      </c>
    </row>
    <row r="122332">
      <c r="A122332" s="1" t="s">
        <v>10472</v>
      </c>
    </row>
    <row r="122333">
      <c r="A122333" s="1" t="s">
        <v>10473</v>
      </c>
    </row>
    <row r="122334">
      <c r="A122334" s="1" t="s">
        <v>10474</v>
      </c>
    </row>
    <row r="122336">
      <c r="A122336" s="1" t="s">
        <v>10475</v>
      </c>
    </row>
    <row r="122338">
      <c r="A122338" s="1" t="s">
        <v>10476</v>
      </c>
    </row>
    <row r="122339">
      <c r="A122339" s="1" t="s">
        <v>10477</v>
      </c>
    </row>
    <row r="122341">
      <c r="A122341" s="1" t="s">
        <v>10478</v>
      </c>
    </row>
    <row r="122342">
      <c r="A122342" s="1" t="s">
        <v>10479</v>
      </c>
    </row>
    <row r="122343">
      <c r="A122343" s="1" t="s">
        <v>10480</v>
      </c>
    </row>
    <row r="122345">
      <c r="A122345" s="1" t="s">
        <v>10481</v>
      </c>
    </row>
    <row r="122346">
      <c r="A122346" s="1" t="s">
        <v>10482</v>
      </c>
    </row>
    <row r="122347">
      <c r="A122347" s="1" t="s">
        <v>10483</v>
      </c>
    </row>
    <row r="122348">
      <c r="A122348" s="1" t="s">
        <v>10484</v>
      </c>
    </row>
    <row r="122349">
      <c r="A122349" s="1" t="s">
        <v>10485</v>
      </c>
    </row>
    <row r="122351">
      <c r="A122351" s="1" t="s">
        <v>10486</v>
      </c>
    </row>
    <row r="122353">
      <c r="A122353" s="1" t="s">
        <v>10465</v>
      </c>
    </row>
    <row r="122355">
      <c r="A122355" s="1" t="s">
        <v>7746</v>
      </c>
    </row>
    <row r="122356">
      <c r="A122356" s="1" t="s">
        <v>10487</v>
      </c>
    </row>
    <row r="122357">
      <c r="A122357" s="1" t="s">
        <v>10470</v>
      </c>
    </row>
    <row r="122358">
      <c r="A122358" s="1" t="s">
        <v>10471</v>
      </c>
    </row>
    <row r="122359">
      <c r="A122359" s="1" t="s">
        <v>10472</v>
      </c>
    </row>
    <row r="122360">
      <c r="A122360" s="1" t="s">
        <v>10473</v>
      </c>
    </row>
    <row r="122361">
      <c r="A122361" s="1" t="s">
        <v>10474</v>
      </c>
    </row>
    <row r="122362">
      <c r="A122362" s="1" t="s">
        <v>10475</v>
      </c>
    </row>
    <row r="122363">
      <c r="A122363" s="1" t="s">
        <v>10476</v>
      </c>
    </row>
    <row r="122364">
      <c r="A122364" s="1" t="s">
        <v>10477</v>
      </c>
    </row>
    <row r="122365">
      <c r="A122365" s="1" t="s">
        <v>10478</v>
      </c>
    </row>
    <row r="122366">
      <c r="A122366" s="1" t="s">
        <v>10479</v>
      </c>
    </row>
    <row r="122367">
      <c r="A122367" s="1" t="s">
        <v>10480</v>
      </c>
    </row>
    <row r="122368">
      <c r="A122368" s="1" t="s">
        <v>10481</v>
      </c>
    </row>
    <row r="122369">
      <c r="A122369" s="1" t="s">
        <v>10482</v>
      </c>
    </row>
    <row r="122370">
      <c r="A122370" s="1" t="s">
        <v>10483</v>
      </c>
    </row>
    <row r="122371">
      <c r="A122371" s="1" t="s">
        <v>10484</v>
      </c>
    </row>
    <row r="122372">
      <c r="A122372" s="1" t="s">
        <v>10485</v>
      </c>
    </row>
    <row r="122373">
      <c r="A122373" s="1" t="s">
        <v>10488</v>
      </c>
    </row>
    <row r="122374">
      <c r="A122374" s="1" t="s">
        <v>42372</v>
      </c>
    </row>
    <row r="122375">
      <c r="A122375" s="1" t="s">
        <v>1064</v>
      </c>
    </row>
    <row r="122376">
      <c r="A122376" s="1" t="s">
        <v>42373</v>
      </c>
    </row>
    <row r="122377">
      <c r="A122377" s="1" t="s">
        <v>9902</v>
      </c>
    </row>
    <row r="122378">
      <c r="A122378" s="1" t="s">
        <v>42374</v>
      </c>
    </row>
    <row r="122379">
      <c r="A122379" s="1" t="s">
        <v>42375</v>
      </c>
    </row>
    <row r="122380">
      <c r="A122380" s="1" t="s">
        <v>42374</v>
      </c>
    </row>
    <row r="122381">
      <c r="A122381" s="1" t="s">
        <v>42376</v>
      </c>
    </row>
    <row r="122382">
      <c r="A122382" s="1" t="s">
        <v>42377</v>
      </c>
    </row>
    <row r="122383">
      <c r="A122383" s="1" t="s">
        <v>3626</v>
      </c>
    </row>
    <row r="122384">
      <c r="A122384" s="1" t="s">
        <v>25164</v>
      </c>
    </row>
    <row r="122385">
      <c r="A122385" s="1" t="s">
        <v>42378</v>
      </c>
    </row>
    <row r="122386">
      <c r="A122386" s="1" t="s">
        <v>977</v>
      </c>
    </row>
    <row r="122387">
      <c r="A122387" s="1" t="s">
        <v>42379</v>
      </c>
    </row>
    <row r="122388">
      <c r="A122388" s="1" t="s">
        <v>42380</v>
      </c>
    </row>
    <row r="122389">
      <c r="A122389" s="1" t="s">
        <v>42381</v>
      </c>
    </row>
    <row r="122390">
      <c r="A122390" s="1" t="s">
        <v>19384</v>
      </c>
    </row>
    <row r="122391">
      <c r="A122391" s="1" t="s">
        <v>42382</v>
      </c>
    </row>
    <row r="122392">
      <c r="A122392" s="1" t="s">
        <v>40014</v>
      </c>
    </row>
    <row r="122393">
      <c r="A122393" s="1" t="s">
        <v>322</v>
      </c>
    </row>
    <row r="122394">
      <c r="A122394" s="1" t="s">
        <v>42383</v>
      </c>
    </row>
    <row r="122395">
      <c r="A122395" s="1" t="s">
        <v>34573</v>
      </c>
    </row>
    <row r="122396">
      <c r="A122396" s="1" t="s">
        <v>42384</v>
      </c>
    </row>
    <row r="122397">
      <c r="A122397" s="1" t="s">
        <v>42385</v>
      </c>
    </row>
    <row r="122398">
      <c r="A122398" s="1" t="s">
        <v>42378</v>
      </c>
    </row>
    <row r="122399">
      <c r="A122399" s="1" t="s">
        <v>42379</v>
      </c>
    </row>
    <row r="122400">
      <c r="A122400" s="1" t="s">
        <v>42380</v>
      </c>
    </row>
    <row r="122401">
      <c r="A122401" s="1" t="s">
        <v>42381</v>
      </c>
    </row>
    <row r="122402">
      <c r="A122402" s="1" t="s">
        <v>42382</v>
      </c>
    </row>
    <row r="122403">
      <c r="A122403" s="1" t="s">
        <v>40014</v>
      </c>
    </row>
    <row r="122404">
      <c r="A122404" s="1" t="s">
        <v>42383</v>
      </c>
    </row>
    <row r="122405">
      <c r="A122405" s="1" t="s">
        <v>42386</v>
      </c>
    </row>
    <row r="122406">
      <c r="A122406" s="1" t="s">
        <v>42387</v>
      </c>
    </row>
    <row r="122407">
      <c r="A122407" s="1" t="s">
        <v>42388</v>
      </c>
    </row>
    <row r="122408">
      <c r="A122408" s="1" t="s">
        <v>42389</v>
      </c>
    </row>
    <row r="122409">
      <c r="A122409" s="1" t="s">
        <v>42390</v>
      </c>
    </row>
    <row r="122410">
      <c r="A122410" s="1" t="s">
        <v>42391</v>
      </c>
    </row>
    <row r="122411">
      <c r="A122411" s="3" t="str">
        <f>] tek i i=</f>
        <v>#ERROR!</v>
      </c>
    </row>
    <row r="122412">
      <c r="A122412" s="1" t="s">
        <v>42392</v>
      </c>
    </row>
    <row r="122413">
      <c r="A122413" s="1" t="s">
        <v>42393</v>
      </c>
    </row>
    <row r="122414">
      <c r="A122414" s="1" t="s">
        <v>42394</v>
      </c>
    </row>
    <row r="122415">
      <c r="A122415" s="1" t="s">
        <v>42395</v>
      </c>
    </row>
    <row r="122416">
      <c r="A122416" s="1" t="s">
        <v>42396</v>
      </c>
    </row>
    <row r="122417">
      <c r="A122417" s="3" t="str">
        <f>a = ge 9 SSS} i</f>
        <v>#ERROR!</v>
      </c>
    </row>
    <row r="122418">
      <c r="A122418" s="1" t="s">
        <v>42397</v>
      </c>
    </row>
    <row r="122419">
      <c r="A122419" s="1" t="s">
        <v>42398</v>
      </c>
    </row>
    <row r="122420">
      <c r="A122420" s="1" t="s">
        <v>42399</v>
      </c>
    </row>
    <row r="122421">
      <c r="A122421" s="1" t="s">
        <v>42400</v>
      </c>
    </row>
    <row r="122422">
      <c r="A122422" s="1" t="s">
        <v>2382</v>
      </c>
    </row>
    <row r="122423">
      <c r="A122423" s="1" t="s">
        <v>42401</v>
      </c>
    </row>
    <row r="122424">
      <c r="A122424" s="1" t="s">
        <v>42402</v>
      </c>
    </row>
    <row r="122425">
      <c r="A122425" s="1" t="s">
        <v>42403</v>
      </c>
    </row>
    <row r="122426">
      <c r="A122426" s="1" t="s">
        <v>42404</v>
      </c>
    </row>
    <row r="122427">
      <c r="A122427" s="1" t="s">
        <v>42405</v>
      </c>
    </row>
    <row r="122428">
      <c r="A122428" s="1" t="s">
        <v>42406</v>
      </c>
    </row>
    <row r="122429">
      <c r="A122429" s="1" t="s">
        <v>42407</v>
      </c>
    </row>
    <row r="122430">
      <c r="A122430" s="1" t="s">
        <v>42408</v>
      </c>
    </row>
    <row r="122431">
      <c r="A122431" s="1" t="s">
        <v>42409</v>
      </c>
    </row>
    <row r="122432">
      <c r="A122432" s="1" t="s">
        <v>42410</v>
      </c>
    </row>
    <row r="122433">
      <c r="A122433" s="1" t="s">
        <v>42411</v>
      </c>
    </row>
    <row r="122434">
      <c r="A122434" s="1" t="s">
        <v>42412</v>
      </c>
    </row>
    <row r="122435">
      <c r="A122435" s="1" t="s">
        <v>42388</v>
      </c>
    </row>
    <row r="122436">
      <c r="A122436" s="1" t="s">
        <v>42389</v>
      </c>
    </row>
    <row r="122437">
      <c r="A122437" s="1" t="s">
        <v>42390</v>
      </c>
    </row>
    <row r="122438">
      <c r="A122438" s="1" t="s">
        <v>42391</v>
      </c>
    </row>
    <row r="122439">
      <c r="A122439" s="3" t="str">
        <f>] tek i i=</f>
        <v>#ERROR!</v>
      </c>
    </row>
    <row r="122440">
      <c r="A122440" s="1" t="s">
        <v>42392</v>
      </c>
    </row>
    <row r="122441">
      <c r="A122441" s="1" t="s">
        <v>42393</v>
      </c>
    </row>
    <row r="122442">
      <c r="A122442" s="1" t="s">
        <v>42394</v>
      </c>
    </row>
    <row r="122443">
      <c r="A122443" s="1" t="s">
        <v>42395</v>
      </c>
    </row>
    <row r="122444">
      <c r="A122444" s="1" t="s">
        <v>42396</v>
      </c>
    </row>
    <row r="122445">
      <c r="A122445" s="3" t="str">
        <f>a = ge 9 SSS} i</f>
        <v>#ERROR!</v>
      </c>
    </row>
    <row r="122446">
      <c r="A122446" s="1" t="s">
        <v>42397</v>
      </c>
    </row>
    <row r="122447">
      <c r="A122447" s="1" t="s">
        <v>42398</v>
      </c>
    </row>
    <row r="122448">
      <c r="A122448" s="1" t="s">
        <v>42399</v>
      </c>
    </row>
    <row r="122449">
      <c r="A122449" s="1" t="s">
        <v>42400</v>
      </c>
    </row>
    <row r="122450">
      <c r="A122450" s="1" t="s">
        <v>42401</v>
      </c>
    </row>
    <row r="122451">
      <c r="A122451" s="1" t="s">
        <v>42402</v>
      </c>
    </row>
    <row r="122452">
      <c r="A122452" s="1" t="s">
        <v>42403</v>
      </c>
    </row>
    <row r="122453">
      <c r="A122453" s="1" t="s">
        <v>42404</v>
      </c>
    </row>
    <row r="122454">
      <c r="A122454" s="1" t="s">
        <v>42405</v>
      </c>
    </row>
    <row r="122455">
      <c r="A122455" s="1" t="s">
        <v>42406</v>
      </c>
    </row>
    <row r="122456">
      <c r="A122456" s="1" t="s">
        <v>42407</v>
      </c>
    </row>
    <row r="122457">
      <c r="A122457" s="1" t="s">
        <v>42408</v>
      </c>
    </row>
    <row r="122458">
      <c r="A122458" s="1" t="s">
        <v>42409</v>
      </c>
    </row>
    <row r="122459">
      <c r="A122459" s="1" t="s">
        <v>42410</v>
      </c>
    </row>
    <row r="122460">
      <c r="A122460" s="1" t="s">
        <v>42411</v>
      </c>
    </row>
    <row r="122461">
      <c r="A122461" s="1" t="s">
        <v>42413</v>
      </c>
    </row>
    <row r="122462">
      <c r="A122462" s="1" t="s">
        <v>42414</v>
      </c>
    </row>
    <row r="122463">
      <c r="A122463" s="1" t="s">
        <v>42415</v>
      </c>
    </row>
    <row r="122464">
      <c r="A122464" s="1" t="s">
        <v>42416</v>
      </c>
    </row>
    <row r="122465">
      <c r="A122465" s="1" t="s">
        <v>42417</v>
      </c>
    </row>
    <row r="122466">
      <c r="A122466" s="1" t="s">
        <v>42418</v>
      </c>
    </row>
    <row r="122467">
      <c r="A122467" s="1" t="s">
        <v>42419</v>
      </c>
    </row>
    <row r="122468">
      <c r="A122468" s="1" t="s">
        <v>42420</v>
      </c>
    </row>
    <row r="122469">
      <c r="A122469" s="1" t="s">
        <v>42421</v>
      </c>
    </row>
    <row r="122470">
      <c r="A122470" s="1" t="s">
        <v>42422</v>
      </c>
    </row>
    <row r="122471">
      <c r="A122471" s="3" t="str">
        <f>f KAN |</f>
        <v>#ERROR!</v>
      </c>
    </row>
    <row r="122472">
      <c r="A122472" s="3">
        <f> 0-78</f>
        <v>-78</v>
      </c>
    </row>
    <row r="122473">
      <c r="A122473" s="1" t="s">
        <v>42423</v>
      </c>
    </row>
    <row r="122474">
      <c r="A122474" s="1" t="s">
        <v>24819</v>
      </c>
    </row>
    <row r="122475">
      <c r="A122475" s="1" t="s">
        <v>42424</v>
      </c>
    </row>
    <row r="122476">
      <c r="A122476" s="1" t="s">
        <v>38158</v>
      </c>
    </row>
    <row r="122477">
      <c r="A122477" s="1" t="s">
        <v>42425</v>
      </c>
    </row>
    <row r="122478">
      <c r="A122478" s="1" t="s">
        <v>42426</v>
      </c>
    </row>
    <row r="122479">
      <c r="A122479" s="1" t="s">
        <v>42427</v>
      </c>
    </row>
    <row r="122480">
      <c r="A122480" s="1" t="s">
        <v>42428</v>
      </c>
    </row>
    <row r="122481">
      <c r="A122481" s="1" t="s">
        <v>42429</v>
      </c>
    </row>
    <row r="122482">
      <c r="A122482" s="1" t="s">
        <v>42430</v>
      </c>
    </row>
    <row r="122483">
      <c r="A122483" s="3" t="str">
        <f> : ae 3 ii 4 J</f>
        <v>#ERROR!</v>
      </c>
    </row>
    <row r="122484">
      <c r="A122484" s="1" t="s">
        <v>42431</v>
      </c>
    </row>
    <row r="122485">
      <c r="A122485" s="1" t="s">
        <v>42432</v>
      </c>
    </row>
    <row r="122486">
      <c r="A122486" s="1" t="s">
        <v>42433</v>
      </c>
    </row>
    <row r="122487">
      <c r="A122487" s="1" t="s">
        <v>38501</v>
      </c>
    </row>
    <row r="122488">
      <c r="A122488" s="1" t="s">
        <v>42434</v>
      </c>
    </row>
    <row r="122489">
      <c r="A122489" s="1" t="s">
        <v>42435</v>
      </c>
    </row>
    <row r="122490">
      <c r="A122490" s="1" t="s">
        <v>42416</v>
      </c>
    </row>
    <row r="122491">
      <c r="A122491" s="1" t="s">
        <v>42417</v>
      </c>
    </row>
    <row r="122492">
      <c r="A122492" s="1" t="s">
        <v>42418</v>
      </c>
    </row>
    <row r="122493">
      <c r="A122493" s="1" t="s">
        <v>42419</v>
      </c>
    </row>
    <row r="122494">
      <c r="A122494" s="1" t="s">
        <v>42420</v>
      </c>
    </row>
    <row r="122495">
      <c r="A122495" s="1" t="s">
        <v>42421</v>
      </c>
    </row>
    <row r="122496">
      <c r="A122496" s="1" t="s">
        <v>42422</v>
      </c>
    </row>
    <row r="122497">
      <c r="A122497" s="3" t="str">
        <f>f KAN |</f>
        <v>#ERROR!</v>
      </c>
    </row>
    <row r="122498">
      <c r="A122498" s="3">
        <f> 0-78</f>
        <v>-78</v>
      </c>
    </row>
    <row r="122499">
      <c r="A122499" s="1" t="s">
        <v>42423</v>
      </c>
    </row>
    <row r="122500">
      <c r="A122500" s="1" t="s">
        <v>24819</v>
      </c>
    </row>
    <row r="122501">
      <c r="A122501" s="1" t="s">
        <v>42424</v>
      </c>
    </row>
    <row r="122502">
      <c r="A122502" s="1" t="s">
        <v>42425</v>
      </c>
    </row>
    <row r="122503">
      <c r="A122503" s="1" t="s">
        <v>42426</v>
      </c>
    </row>
    <row r="122504">
      <c r="A122504" s="1" t="s">
        <v>42427</v>
      </c>
    </row>
    <row r="122505">
      <c r="A122505" s="1" t="s">
        <v>42428</v>
      </c>
    </row>
    <row r="122506">
      <c r="A122506" s="1" t="s">
        <v>42429</v>
      </c>
    </row>
    <row r="122507">
      <c r="A122507" s="1" t="s">
        <v>42430</v>
      </c>
    </row>
    <row r="122508">
      <c r="A122508" s="3" t="str">
        <f> : ae 3 ii 4 J</f>
        <v>#ERROR!</v>
      </c>
    </row>
    <row r="122509">
      <c r="A122509" s="1" t="s">
        <v>42431</v>
      </c>
    </row>
    <row r="122510">
      <c r="A122510" s="1" t="s">
        <v>42432</v>
      </c>
    </row>
    <row r="122511">
      <c r="A122511" s="1" t="s">
        <v>42433</v>
      </c>
    </row>
    <row r="122512">
      <c r="A122512" s="1" t="s">
        <v>42436</v>
      </c>
    </row>
    <row r="122513">
      <c r="A122513" s="1" t="s">
        <v>42437</v>
      </c>
    </row>
    <row r="122514">
      <c r="A122514" s="1" t="s">
        <v>42438</v>
      </c>
    </row>
    <row r="122515">
      <c r="A122515" s="1" t="s">
        <v>42439</v>
      </c>
    </row>
    <row r="122516">
      <c r="A122516" s="1" t="s">
        <v>42440</v>
      </c>
    </row>
    <row r="122517">
      <c r="A122517" s="1" t="s">
        <v>42441</v>
      </c>
    </row>
    <row r="122518">
      <c r="A122518" s="1" t="s">
        <v>42442</v>
      </c>
    </row>
    <row r="122519">
      <c r="A122519" s="1" t="s">
        <v>42438</v>
      </c>
    </row>
    <row r="122520">
      <c r="A122520" s="1" t="s">
        <v>42439</v>
      </c>
    </row>
    <row r="122521">
      <c r="A122521" s="1" t="s">
        <v>42440</v>
      </c>
    </row>
    <row r="122522">
      <c r="A122522" s="1" t="s">
        <v>42441</v>
      </c>
    </row>
    <row r="122523">
      <c r="A122523" s="1" t="s">
        <v>42443</v>
      </c>
    </row>
    <row r="122524">
      <c r="A122524" s="1" t="s">
        <v>42444</v>
      </c>
    </row>
    <row r="122525">
      <c r="A122525" s="1" t="s">
        <v>42445</v>
      </c>
    </row>
    <row r="122526">
      <c r="A122526" s="1" t="s">
        <v>42446</v>
      </c>
    </row>
    <row r="122527">
      <c r="A122527" s="1" t="s">
        <v>42445</v>
      </c>
    </row>
    <row r="122528">
      <c r="A122528" s="1" t="s">
        <v>42447</v>
      </c>
    </row>
    <row r="122529">
      <c r="A122529" s="1" t="s">
        <v>42448</v>
      </c>
    </row>
    <row r="122530">
      <c r="A122530" s="1" t="s">
        <v>42449</v>
      </c>
    </row>
    <row r="122531">
      <c r="A122531" s="1" t="s">
        <v>42450</v>
      </c>
    </row>
    <row r="122532">
      <c r="A122532" s="1" t="s">
        <v>42451</v>
      </c>
    </row>
    <row r="122533">
      <c r="A122533" s="1" t="s">
        <v>42452</v>
      </c>
    </row>
    <row r="122534">
      <c r="A122534" s="1" t="s">
        <v>42453</v>
      </c>
    </row>
    <row r="122535">
      <c r="A122535" s="1" t="s">
        <v>42454</v>
      </c>
    </row>
    <row r="122536">
      <c r="A122536" s="1" t="s">
        <v>42455</v>
      </c>
    </row>
    <row r="122537">
      <c r="A122537" s="1" t="s">
        <v>42456</v>
      </c>
    </row>
    <row r="122538">
      <c r="A122538" s="1" t="s">
        <v>42457</v>
      </c>
    </row>
    <row r="122539">
      <c r="A122539" s="1" t="s">
        <v>42458</v>
      </c>
    </row>
    <row r="122540">
      <c r="A122540" s="1" t="s">
        <v>42459</v>
      </c>
    </row>
    <row r="122541">
      <c r="A122541" s="1" t="s">
        <v>42460</v>
      </c>
    </row>
    <row r="122542">
      <c r="A122542" s="1" t="s">
        <v>42461</v>
      </c>
    </row>
    <row r="122543">
      <c r="A122543" s="1" t="s">
        <v>42462</v>
      </c>
    </row>
    <row r="122544">
      <c r="A122544" s="1" t="s">
        <v>33186</v>
      </c>
    </row>
    <row r="122545">
      <c r="A122545" s="1" t="s">
        <v>42463</v>
      </c>
    </row>
    <row r="122546">
      <c r="A122546" s="1" t="s">
        <v>42464</v>
      </c>
    </row>
    <row r="122547">
      <c r="A122547" s="1" t="s">
        <v>42465</v>
      </c>
    </row>
    <row r="122548">
      <c r="A122548" s="1" t="s">
        <v>42466</v>
      </c>
    </row>
    <row r="122549">
      <c r="A122549" s="1" t="s">
        <v>42451</v>
      </c>
    </row>
    <row r="122550">
      <c r="A122550" s="1" t="s">
        <v>42452</v>
      </c>
    </row>
    <row r="122551">
      <c r="A122551" s="1" t="s">
        <v>42453</v>
      </c>
    </row>
    <row r="122552">
      <c r="A122552" s="1" t="s">
        <v>42454</v>
      </c>
    </row>
    <row r="122553">
      <c r="A122553" s="1" t="s">
        <v>42455</v>
      </c>
    </row>
    <row r="122554">
      <c r="A122554" s="1" t="s">
        <v>42456</v>
      </c>
    </row>
    <row r="122555">
      <c r="A122555" s="1" t="s">
        <v>42457</v>
      </c>
    </row>
    <row r="122556">
      <c r="A122556" s="1" t="s">
        <v>42458</v>
      </c>
    </row>
    <row r="122557">
      <c r="A122557" s="1" t="s">
        <v>42459</v>
      </c>
    </row>
    <row r="122558">
      <c r="A122558" s="1" t="s">
        <v>42461</v>
      </c>
    </row>
    <row r="122559">
      <c r="A122559" s="1" t="s">
        <v>42462</v>
      </c>
    </row>
    <row r="122560">
      <c r="A122560" s="1" t="s">
        <v>42463</v>
      </c>
    </row>
    <row r="122561">
      <c r="A122561" s="1" t="s">
        <v>42464</v>
      </c>
    </row>
    <row r="122562">
      <c r="A122562" s="1" t="s">
        <v>42467</v>
      </c>
    </row>
    <row r="122563">
      <c r="A122563" s="1" t="s">
        <v>42468</v>
      </c>
    </row>
    <row r="122564">
      <c r="A122564" s="1" t="s">
        <v>42469</v>
      </c>
    </row>
    <row r="122565">
      <c r="A122565" s="1" t="s">
        <v>42470</v>
      </c>
    </row>
    <row r="122566">
      <c r="A122566" s="1" t="s">
        <v>22046</v>
      </c>
    </row>
    <row r="122568">
      <c r="A122568" s="1" t="s">
        <v>42471</v>
      </c>
    </row>
    <row r="122569">
      <c r="A122569" s="1" t="s">
        <v>22048</v>
      </c>
    </row>
    <row r="122571">
      <c r="A122571" s="1" t="s">
        <v>26649</v>
      </c>
    </row>
    <row r="122572">
      <c r="A122572" s="1" t="s">
        <v>42472</v>
      </c>
    </row>
    <row r="122573">
      <c r="A122573" s="1" t="s">
        <v>22046</v>
      </c>
    </row>
    <row r="122574">
      <c r="A122574" s="1" t="s">
        <v>42471</v>
      </c>
    </row>
    <row r="122575">
      <c r="A122575" s="1" t="s">
        <v>42473</v>
      </c>
    </row>
    <row r="122576">
      <c r="A122576" s="1" t="s">
        <v>42474</v>
      </c>
    </row>
    <row r="122578">
      <c r="A122578" s="1" t="s">
        <v>10490</v>
      </c>
    </row>
    <row r="122579">
      <c r="A122579" s="1" t="s">
        <v>10491</v>
      </c>
    </row>
    <row r="122580">
      <c r="A122580" s="1" t="s">
        <v>10492</v>
      </c>
    </row>
    <row r="122582">
      <c r="A122582" s="1" t="s">
        <v>10493</v>
      </c>
    </row>
    <row r="122583">
      <c r="A122583" s="1" t="s">
        <v>10494</v>
      </c>
    </row>
    <row r="122584">
      <c r="A122584" s="1" t="s">
        <v>10495</v>
      </c>
    </row>
    <row r="122585">
      <c r="A122585" s="1" t="s">
        <v>10496</v>
      </c>
    </row>
    <row r="122586">
      <c r="A122586" s="1" t="s">
        <v>10497</v>
      </c>
    </row>
    <row r="122587">
      <c r="A122587" s="1" t="s">
        <v>10498</v>
      </c>
    </row>
    <row r="122589">
      <c r="A122589" s="1" t="s">
        <v>10499</v>
      </c>
    </row>
    <row r="122590">
      <c r="A122590" s="1" t="s">
        <v>10500</v>
      </c>
    </row>
    <row r="122592">
      <c r="A122592" s="1" t="s">
        <v>10501</v>
      </c>
    </row>
    <row r="122593">
      <c r="A122593" s="1" t="s">
        <v>10502</v>
      </c>
    </row>
    <row r="122595">
      <c r="A122595" s="1" t="s">
        <v>10503</v>
      </c>
    </row>
    <row r="122596">
      <c r="A122596" s="1" t="s">
        <v>10504</v>
      </c>
    </row>
    <row r="122598">
      <c r="A122598" s="1" t="s">
        <v>10505</v>
      </c>
    </row>
    <row r="122600">
      <c r="A122600" s="1" t="s">
        <v>10506</v>
      </c>
    </row>
    <row r="122601">
      <c r="A122601" s="1" t="s">
        <v>10507</v>
      </c>
    </row>
    <row r="122603">
      <c r="A122603" s="1" t="s">
        <v>10508</v>
      </c>
    </row>
    <row r="122605">
      <c r="A122605" s="1" t="s">
        <v>10509</v>
      </c>
    </row>
    <row r="122607">
      <c r="A122607" s="1" t="s">
        <v>445</v>
      </c>
    </row>
    <row r="122608">
      <c r="A122608" s="1" t="s">
        <v>10510</v>
      </c>
    </row>
    <row r="122609">
      <c r="A122609" s="1" t="s">
        <v>10491</v>
      </c>
    </row>
    <row r="122610">
      <c r="A122610" s="1" t="s">
        <v>10492</v>
      </c>
    </row>
    <row r="122611">
      <c r="A122611" s="1" t="s">
        <v>10493</v>
      </c>
    </row>
    <row r="122612">
      <c r="A122612" s="1" t="s">
        <v>10494</v>
      </c>
    </row>
    <row r="122613">
      <c r="A122613" s="1" t="s">
        <v>10495</v>
      </c>
    </row>
    <row r="122614">
      <c r="A122614" s="1" t="s">
        <v>10496</v>
      </c>
    </row>
    <row r="122615">
      <c r="A122615" s="1" t="s">
        <v>10497</v>
      </c>
    </row>
    <row r="122616">
      <c r="A122616" s="1" t="s">
        <v>10498</v>
      </c>
    </row>
    <row r="122617">
      <c r="A122617" s="1" t="s">
        <v>10499</v>
      </c>
    </row>
    <row r="122618">
      <c r="A122618" s="1" t="s">
        <v>10500</v>
      </c>
    </row>
    <row r="122619">
      <c r="A122619" s="1" t="s">
        <v>10501</v>
      </c>
    </row>
    <row r="122620">
      <c r="A122620" s="1" t="s">
        <v>10502</v>
      </c>
    </row>
    <row r="122621">
      <c r="A122621" s="1" t="s">
        <v>10503</v>
      </c>
    </row>
    <row r="122622">
      <c r="A122622" s="1" t="s">
        <v>10504</v>
      </c>
    </row>
    <row r="122623">
      <c r="A122623" s="1" t="s">
        <v>10505</v>
      </c>
    </row>
    <row r="122624">
      <c r="A122624" s="1" t="s">
        <v>10511</v>
      </c>
    </row>
    <row r="122625">
      <c r="A122625" s="1" t="s">
        <v>42475</v>
      </c>
    </row>
    <row r="122626">
      <c r="A122626" s="1" t="s">
        <v>42476</v>
      </c>
    </row>
    <row r="122627">
      <c r="A122627" s="1" t="s">
        <v>42477</v>
      </c>
    </row>
    <row r="122628">
      <c r="A122628" s="1" t="s">
        <v>42478</v>
      </c>
    </row>
    <row r="122629">
      <c r="A122629" s="1" t="s">
        <v>42476</v>
      </c>
    </row>
    <row r="122630">
      <c r="A122630" s="1" t="s">
        <v>42479</v>
      </c>
    </row>
    <row r="122631">
      <c r="A122631" s="1" t="s">
        <v>42480</v>
      </c>
    </row>
    <row r="122633">
      <c r="A122633" s="1" t="s">
        <v>42481</v>
      </c>
    </row>
    <row r="122635">
      <c r="A122635" s="1" t="s">
        <v>38918</v>
      </c>
    </row>
    <row r="122637">
      <c r="A122637" s="1" t="s">
        <v>42482</v>
      </c>
    </row>
    <row r="122639">
      <c r="A122639" s="1" t="s">
        <v>42483</v>
      </c>
    </row>
    <row r="122641">
      <c r="A122641" s="1" t="s">
        <v>18916</v>
      </c>
    </row>
    <row r="122643">
      <c r="A122643" s="1" t="s">
        <v>42484</v>
      </c>
    </row>
    <row r="122644">
      <c r="A122644" s="1" t="s">
        <v>42485</v>
      </c>
    </row>
    <row r="122645">
      <c r="A122645" s="1" t="s">
        <v>42486</v>
      </c>
    </row>
    <row r="122646">
      <c r="A122646" s="1" t="s">
        <v>42481</v>
      </c>
    </row>
    <row r="122647">
      <c r="A122647" s="1" t="s">
        <v>38918</v>
      </c>
    </row>
    <row r="122648">
      <c r="A122648" s="1" t="s">
        <v>42482</v>
      </c>
    </row>
    <row r="122649">
      <c r="A122649" s="1" t="s">
        <v>42483</v>
      </c>
    </row>
    <row r="122650">
      <c r="A122650" s="1" t="s">
        <v>18916</v>
      </c>
    </row>
    <row r="122651">
      <c r="A122651" s="1" t="s">
        <v>42484</v>
      </c>
    </row>
    <row r="122652">
      <c r="A122652" s="1" t="s">
        <v>42487</v>
      </c>
    </row>
    <row r="122653">
      <c r="A122653" s="1" t="s">
        <v>42488</v>
      </c>
    </row>
    <row r="122654">
      <c r="A122654" s="1" t="s">
        <v>42489</v>
      </c>
    </row>
    <row r="122655">
      <c r="A122655" s="1" t="s">
        <v>42490</v>
      </c>
    </row>
    <row r="122657">
      <c r="A122657" s="1" t="s">
        <v>42491</v>
      </c>
    </row>
    <row r="122659">
      <c r="A122659" s="1" t="s">
        <v>42492</v>
      </c>
    </row>
    <row r="122661">
      <c r="A122661" s="1" t="s">
        <v>42493</v>
      </c>
    </row>
    <row r="122663">
      <c r="A122663" s="1" t="s">
        <v>42494</v>
      </c>
    </row>
    <row r="122664">
      <c r="A122664" s="1" t="s">
        <v>42495</v>
      </c>
    </row>
    <row r="122665">
      <c r="A122665" s="1" t="s">
        <v>42489</v>
      </c>
    </row>
    <row r="122666">
      <c r="A122666" s="1" t="s">
        <v>42490</v>
      </c>
    </row>
    <row r="122667">
      <c r="A122667" s="1" t="s">
        <v>42491</v>
      </c>
    </row>
    <row r="122668">
      <c r="A122668" s="1" t="s">
        <v>42493</v>
      </c>
    </row>
    <row r="122669">
      <c r="A122669" s="1" t="s">
        <v>42496</v>
      </c>
    </row>
    <row r="122670">
      <c r="A122670" s="1" t="s">
        <v>42497</v>
      </c>
    </row>
    <row r="122671">
      <c r="A122671" s="1" t="s">
        <v>42498</v>
      </c>
    </row>
    <row r="122672">
      <c r="A122672" s="1" t="s">
        <v>42499</v>
      </c>
    </row>
    <row r="122673">
      <c r="A122673" s="1">
        <v>6.0</v>
      </c>
    </row>
    <row r="122674">
      <c r="A122674" s="1" t="s">
        <v>42500</v>
      </c>
    </row>
    <row r="122676">
      <c r="A122676" s="1">
        <v>12252.0</v>
      </c>
    </row>
    <row r="122678">
      <c r="A122678" s="1" t="s">
        <v>42501</v>
      </c>
    </row>
    <row r="122679">
      <c r="A122679" s="1" t="s">
        <v>42502</v>
      </c>
    </row>
    <row r="122680">
      <c r="A122680" s="1" t="s">
        <v>42503</v>
      </c>
    </row>
    <row r="122681">
      <c r="A122681" s="1" t="s">
        <v>13879</v>
      </c>
    </row>
    <row r="122682">
      <c r="A122682" s="16">
        <v>45761.0</v>
      </c>
    </row>
    <row r="122683">
      <c r="A122683" s="1" t="s">
        <v>42504</v>
      </c>
    </row>
    <row r="122684">
      <c r="A122684" s="1" t="s">
        <v>42505</v>
      </c>
    </row>
    <row r="122685">
      <c r="A122685" s="1" t="s">
        <v>42506</v>
      </c>
    </row>
    <row r="122687">
      <c r="A122687" s="1">
        <v>6.0</v>
      </c>
    </row>
    <row r="122688">
      <c r="A122688" s="1" t="s">
        <v>42500</v>
      </c>
    </row>
    <row r="122690">
      <c r="A122690" s="1" t="s">
        <v>42507</v>
      </c>
    </row>
    <row r="122692">
      <c r="A122692" s="1" t="s">
        <v>42508</v>
      </c>
    </row>
    <row r="122693">
      <c r="A122693" s="1" t="s">
        <v>42509</v>
      </c>
    </row>
    <row r="122695">
      <c r="A122695" s="1" t="s">
        <v>42510</v>
      </c>
    </row>
    <row r="122696">
      <c r="A122696" s="1" t="s">
        <v>42511</v>
      </c>
    </row>
    <row r="122697">
      <c r="A122697" s="1" t="s">
        <v>42508</v>
      </c>
    </row>
    <row r="122698">
      <c r="A122698" s="1" t="s">
        <v>42509</v>
      </c>
    </row>
    <row r="122699">
      <c r="A122699" s="1" t="s">
        <v>42512</v>
      </c>
    </row>
    <row r="122700">
      <c r="A122700" s="1" t="s">
        <v>42513</v>
      </c>
    </row>
    <row r="122701">
      <c r="A122701" s="1" t="s">
        <v>42514</v>
      </c>
    </row>
    <row r="122702">
      <c r="A122702" s="1" t="s">
        <v>2382</v>
      </c>
    </row>
    <row r="122703">
      <c r="A122703" s="10">
        <v>0.3486111111111111</v>
      </c>
    </row>
    <row r="122704">
      <c r="A122704" s="1" t="s">
        <v>42515</v>
      </c>
    </row>
    <row r="122705">
      <c r="A122705" s="1" t="s">
        <v>42516</v>
      </c>
    </row>
    <row r="122706">
      <c r="A122706" s="1" t="s">
        <v>42517</v>
      </c>
    </row>
    <row r="122707">
      <c r="A122707" s="1" t="s">
        <v>322</v>
      </c>
    </row>
    <row r="122708">
      <c r="A122708" s="1" t="s">
        <v>42518</v>
      </c>
    </row>
    <row r="122709">
      <c r="A122709" s="1" t="s">
        <v>42519</v>
      </c>
    </row>
    <row r="122710">
      <c r="A122710" s="1" t="s">
        <v>8688</v>
      </c>
    </row>
    <row r="122711">
      <c r="A122711" s="1" t="s">
        <v>42520</v>
      </c>
    </row>
    <row r="122712">
      <c r="A122712" s="1" t="s">
        <v>42521</v>
      </c>
    </row>
    <row r="122713">
      <c r="A122713" s="1" t="s">
        <v>42522</v>
      </c>
    </row>
    <row r="122714">
      <c r="A122714" s="1" t="s">
        <v>8931</v>
      </c>
    </row>
    <row r="122715">
      <c r="A122715" s="1" t="s">
        <v>9516</v>
      </c>
    </row>
    <row r="122716">
      <c r="A122716" s="1" t="s">
        <v>42523</v>
      </c>
    </row>
    <row r="122717">
      <c r="A122717" s="1" t="s">
        <v>42524</v>
      </c>
    </row>
    <row r="122718">
      <c r="A122718" s="1" t="s">
        <v>42525</v>
      </c>
    </row>
    <row r="122719">
      <c r="A122719" s="1" t="s">
        <v>42526</v>
      </c>
    </row>
    <row r="122720">
      <c r="A122720" s="1" t="s">
        <v>42527</v>
      </c>
    </row>
    <row r="122721">
      <c r="A122721" s="1" t="s">
        <v>42528</v>
      </c>
    </row>
    <row r="122722">
      <c r="A122722" s="1" t="s">
        <v>42529</v>
      </c>
    </row>
    <row r="122723">
      <c r="A122723" s="1" t="s">
        <v>42530</v>
      </c>
    </row>
    <row r="122724">
      <c r="A122724" s="1" t="s">
        <v>42531</v>
      </c>
    </row>
    <row r="122725">
      <c r="A122725" s="1" t="s">
        <v>42532</v>
      </c>
    </row>
    <row r="122726">
      <c r="A122726" s="1" t="s">
        <v>42533</v>
      </c>
    </row>
    <row r="122727">
      <c r="A122727" s="1" t="s">
        <v>42534</v>
      </c>
    </row>
    <row r="122728">
      <c r="A122728" s="1" t="s">
        <v>42535</v>
      </c>
    </row>
    <row r="122729">
      <c r="A122729" s="22">
        <v>912884.0</v>
      </c>
    </row>
    <row r="122730">
      <c r="A122730" s="1">
        <v>0.0</v>
      </c>
    </row>
    <row r="122731">
      <c r="A122731" s="1" t="s">
        <v>1208</v>
      </c>
    </row>
    <row r="122732">
      <c r="A122732" s="1" t="s">
        <v>42536</v>
      </c>
    </row>
    <row r="122733">
      <c r="A122733" s="1" t="s">
        <v>966</v>
      </c>
    </row>
    <row r="122734">
      <c r="A122734" s="1" t="s">
        <v>42537</v>
      </c>
    </row>
    <row r="122735">
      <c r="A122735" s="1" t="s">
        <v>42515</v>
      </c>
    </row>
    <row r="122736">
      <c r="A122736" s="1" t="s">
        <v>42516</v>
      </c>
    </row>
    <row r="122737">
      <c r="A122737" s="1" t="s">
        <v>42517</v>
      </c>
    </row>
    <row r="122738">
      <c r="A122738" s="1" t="s">
        <v>42518</v>
      </c>
    </row>
    <row r="122739">
      <c r="A122739" s="1" t="s">
        <v>42519</v>
      </c>
    </row>
    <row r="122740">
      <c r="A122740" s="1" t="s">
        <v>42520</v>
      </c>
    </row>
    <row r="122741">
      <c r="A122741" s="1" t="s">
        <v>42521</v>
      </c>
    </row>
    <row r="122742">
      <c r="A122742" s="1" t="s">
        <v>42522</v>
      </c>
    </row>
    <row r="122743">
      <c r="A122743" s="1" t="s">
        <v>42523</v>
      </c>
    </row>
    <row r="122744">
      <c r="A122744" s="1" t="s">
        <v>42524</v>
      </c>
    </row>
    <row r="122745">
      <c r="A122745" s="1" t="s">
        <v>42525</v>
      </c>
    </row>
    <row r="122746">
      <c r="A122746" s="1" t="s">
        <v>42526</v>
      </c>
    </row>
    <row r="122747">
      <c r="A122747" s="1" t="s">
        <v>42527</v>
      </c>
    </row>
    <row r="122748">
      <c r="A122748" s="1" t="s">
        <v>42528</v>
      </c>
    </row>
    <row r="122749">
      <c r="A122749" s="1" t="s">
        <v>42529</v>
      </c>
    </row>
    <row r="122750">
      <c r="A122750" s="1" t="s">
        <v>42530</v>
      </c>
    </row>
    <row r="122751">
      <c r="A122751" s="1" t="s">
        <v>42531</v>
      </c>
    </row>
    <row r="122752">
      <c r="A122752" s="1" t="s">
        <v>42532</v>
      </c>
    </row>
    <row r="122753">
      <c r="A122753" s="1" t="s">
        <v>42533</v>
      </c>
    </row>
    <row r="122754">
      <c r="A122754" s="1" t="s">
        <v>42534</v>
      </c>
    </row>
    <row r="122755">
      <c r="A122755" s="1" t="s">
        <v>42535</v>
      </c>
    </row>
    <row r="122756">
      <c r="A122756" s="22">
        <v>912884.0</v>
      </c>
    </row>
    <row r="122757">
      <c r="A122757" s="1" t="s">
        <v>42536</v>
      </c>
    </row>
    <row r="122758">
      <c r="A122758" s="1" t="s">
        <v>42538</v>
      </c>
    </row>
    <row r="122759">
      <c r="A122759" s="1" t="s">
        <v>42539</v>
      </c>
    </row>
    <row r="122760">
      <c r="A122760" s="1" t="s">
        <v>42540</v>
      </c>
    </row>
    <row r="122762">
      <c r="A122762" s="3" t="str">
        <f>+1 (506) 663-9394</f>
        <v>#ERROR!</v>
      </c>
    </row>
    <row r="122763">
      <c r="A122763" s="1" t="s">
        <v>10122</v>
      </c>
    </row>
    <row r="122764">
      <c r="A122764" s="1" t="s">
        <v>10123</v>
      </c>
    </row>
    <row r="122766">
      <c r="A122766" s="1" t="s">
        <v>10124</v>
      </c>
    </row>
    <row r="122768">
      <c r="A122768" s="1" t="s">
        <v>10125</v>
      </c>
    </row>
    <row r="122770">
      <c r="A122770" s="1" t="s">
        <v>10126</v>
      </c>
    </row>
    <row r="122772">
      <c r="A122772" s="1" t="s">
        <v>10127</v>
      </c>
    </row>
    <row r="122773">
      <c r="A122773" s="1" t="s">
        <v>10128</v>
      </c>
    </row>
    <row r="122774">
      <c r="A122774" s="1" t="s">
        <v>10129</v>
      </c>
    </row>
    <row r="122775">
      <c r="A122775" s="1" t="s">
        <v>10130</v>
      </c>
    </row>
    <row r="122777">
      <c r="A122777" s="1" t="s">
        <v>10131</v>
      </c>
    </row>
    <row r="122778">
      <c r="A122778" s="1" t="s">
        <v>42541</v>
      </c>
    </row>
    <row r="122779">
      <c r="A122779" s="1" t="s">
        <v>42540</v>
      </c>
    </row>
    <row r="122780">
      <c r="A122780" s="3" t="str">
        <f>+1 (506) 663-9394</f>
        <v>#ERROR!</v>
      </c>
    </row>
    <row r="122781">
      <c r="A122781" s="1" t="s">
        <v>10122</v>
      </c>
    </row>
    <row r="122782">
      <c r="A122782" s="1" t="s">
        <v>10123</v>
      </c>
    </row>
    <row r="122783">
      <c r="A122783" s="1" t="s">
        <v>10125</v>
      </c>
    </row>
    <row r="122784">
      <c r="A122784" s="1" t="s">
        <v>10126</v>
      </c>
    </row>
    <row r="122785">
      <c r="A122785" s="1" t="s">
        <v>10127</v>
      </c>
    </row>
    <row r="122786">
      <c r="A122786" s="1" t="s">
        <v>10128</v>
      </c>
    </row>
    <row r="122787">
      <c r="A122787" s="1" t="s">
        <v>10129</v>
      </c>
    </row>
    <row r="122788">
      <c r="A122788" s="1" t="s">
        <v>10130</v>
      </c>
    </row>
    <row r="122789">
      <c r="A122789" s="1" t="s">
        <v>42542</v>
      </c>
    </row>
    <row r="122790">
      <c r="A122790" s="1" t="s">
        <v>42543</v>
      </c>
    </row>
    <row r="122792">
      <c r="A122792" s="1" t="s">
        <v>10546</v>
      </c>
    </row>
    <row r="122793">
      <c r="A122793" s="1" t="s">
        <v>10547</v>
      </c>
    </row>
    <row r="122794">
      <c r="A122794" s="1" t="s">
        <v>10548</v>
      </c>
    </row>
    <row r="122795">
      <c r="A122795" s="1" t="s">
        <v>10549</v>
      </c>
    </row>
    <row r="122796">
      <c r="A122796" s="1" t="s">
        <v>10550</v>
      </c>
    </row>
    <row r="122797">
      <c r="A122797" s="1" t="s">
        <v>10551</v>
      </c>
    </row>
    <row r="122798">
      <c r="A122798" s="1" t="s">
        <v>10552</v>
      </c>
    </row>
    <row r="122799">
      <c r="A122799" s="1" t="s">
        <v>10553</v>
      </c>
    </row>
    <row r="122800">
      <c r="A122800" s="1" t="s">
        <v>10554</v>
      </c>
    </row>
    <row r="122802">
      <c r="A122802" s="1" t="s">
        <v>10555</v>
      </c>
    </row>
    <row r="122803">
      <c r="A122803" s="1" t="s">
        <v>10556</v>
      </c>
    </row>
    <row r="122804">
      <c r="A122804" s="1" t="s">
        <v>10557</v>
      </c>
    </row>
    <row r="122805">
      <c r="A122805" s="1" t="s">
        <v>10558</v>
      </c>
    </row>
    <row r="122806">
      <c r="A122806" s="1" t="s">
        <v>10559</v>
      </c>
    </row>
    <row r="122807">
      <c r="A122807" s="1" t="s">
        <v>10560</v>
      </c>
    </row>
    <row r="122808">
      <c r="A122808" s="1" t="s">
        <v>10561</v>
      </c>
    </row>
    <row r="122809">
      <c r="A122809" s="1" t="s">
        <v>10562</v>
      </c>
    </row>
    <row r="122810">
      <c r="A122810" s="1" t="s">
        <v>10563</v>
      </c>
    </row>
    <row r="122811">
      <c r="A122811" s="1" t="s">
        <v>10564</v>
      </c>
    </row>
    <row r="122812">
      <c r="A122812" s="1" t="s">
        <v>10565</v>
      </c>
    </row>
    <row r="122814">
      <c r="A122814" s="1" t="s">
        <v>10566</v>
      </c>
    </row>
    <row r="122815">
      <c r="A122815" s="1" t="s">
        <v>10567</v>
      </c>
    </row>
    <row r="122816">
      <c r="A122816" s="1" t="s">
        <v>10568</v>
      </c>
    </row>
    <row r="122818">
      <c r="A122818" s="1" t="s">
        <v>10569</v>
      </c>
    </row>
    <row r="122819">
      <c r="A122819" s="1" t="s">
        <v>10570</v>
      </c>
    </row>
    <row r="122820">
      <c r="A122820" s="1" t="s">
        <v>10546</v>
      </c>
    </row>
    <row r="122821">
      <c r="A122821" s="1" t="s">
        <v>10547</v>
      </c>
    </row>
    <row r="122822">
      <c r="A122822" s="1" t="s">
        <v>10548</v>
      </c>
    </row>
    <row r="122823">
      <c r="A122823" s="1" t="s">
        <v>10549</v>
      </c>
    </row>
    <row r="122824">
      <c r="A122824" s="1" t="s">
        <v>10550</v>
      </c>
    </row>
    <row r="122825">
      <c r="A122825" s="1" t="s">
        <v>10551</v>
      </c>
    </row>
    <row r="122826">
      <c r="A122826" s="1" t="s">
        <v>10552</v>
      </c>
    </row>
    <row r="122827">
      <c r="A122827" s="1" t="s">
        <v>10553</v>
      </c>
    </row>
    <row r="122828">
      <c r="A122828" s="1" t="s">
        <v>10554</v>
      </c>
    </row>
    <row r="122829">
      <c r="A122829" s="1" t="s">
        <v>10555</v>
      </c>
    </row>
    <row r="122830">
      <c r="A122830" s="1" t="s">
        <v>10556</v>
      </c>
    </row>
    <row r="122831">
      <c r="A122831" s="1" t="s">
        <v>10557</v>
      </c>
    </row>
    <row r="122832">
      <c r="A122832" s="1" t="s">
        <v>10558</v>
      </c>
    </row>
    <row r="122833">
      <c r="A122833" s="1" t="s">
        <v>10559</v>
      </c>
    </row>
    <row r="122834">
      <c r="A122834" s="1" t="s">
        <v>10560</v>
      </c>
    </row>
    <row r="122835">
      <c r="A122835" s="1" t="s">
        <v>10561</v>
      </c>
    </row>
    <row r="122836">
      <c r="A122836" s="1" t="s">
        <v>10562</v>
      </c>
    </row>
    <row r="122837">
      <c r="A122837" s="1" t="s">
        <v>10563</v>
      </c>
    </row>
    <row r="122838">
      <c r="A122838" s="1" t="s">
        <v>10564</v>
      </c>
    </row>
    <row r="122839">
      <c r="A122839" s="1" t="s">
        <v>10565</v>
      </c>
    </row>
    <row r="122840">
      <c r="A122840" s="1" t="s">
        <v>10566</v>
      </c>
    </row>
    <row r="122841">
      <c r="A122841" s="1" t="s">
        <v>10567</v>
      </c>
    </row>
    <row r="122842">
      <c r="A122842" s="1" t="s">
        <v>10568</v>
      </c>
    </row>
    <row r="122843">
      <c r="A122843" s="1" t="s">
        <v>10571</v>
      </c>
    </row>
    <row r="122844">
      <c r="A122844" s="1" t="s">
        <v>42544</v>
      </c>
    </row>
    <row r="122846">
      <c r="A122846" s="1" t="s">
        <v>10607</v>
      </c>
    </row>
    <row r="122848">
      <c r="A122848" s="1" t="s">
        <v>10608</v>
      </c>
    </row>
    <row r="122850">
      <c r="A122850" s="1" t="s">
        <v>10609</v>
      </c>
    </row>
    <row r="122851">
      <c r="A122851" s="1" t="s">
        <v>10610</v>
      </c>
    </row>
    <row r="122853">
      <c r="A122853" s="1" t="s">
        <v>10611</v>
      </c>
    </row>
    <row r="122855">
      <c r="A122855" s="1" t="s">
        <v>10612</v>
      </c>
    </row>
    <row r="122857">
      <c r="A122857" s="1" t="s">
        <v>10613</v>
      </c>
    </row>
    <row r="122859">
      <c r="A122859" s="1" t="s">
        <v>10614</v>
      </c>
    </row>
    <row r="122860">
      <c r="A122860" s="1" t="s">
        <v>10615</v>
      </c>
    </row>
    <row r="122861">
      <c r="A122861" s="1" t="s">
        <v>10616</v>
      </c>
    </row>
    <row r="122862">
      <c r="A122862" s="1" t="s">
        <v>10617</v>
      </c>
    </row>
    <row r="122864">
      <c r="A122864" s="1" t="s">
        <v>4462</v>
      </c>
    </row>
    <row r="122865">
      <c r="A122865" s="1" t="s">
        <v>10618</v>
      </c>
    </row>
    <row r="122866">
      <c r="A122866" s="1" t="s">
        <v>10608</v>
      </c>
    </row>
    <row r="122867">
      <c r="A122867" s="1" t="s">
        <v>10609</v>
      </c>
    </row>
    <row r="122868">
      <c r="A122868" s="1" t="s">
        <v>10610</v>
      </c>
    </row>
    <row r="122869">
      <c r="A122869" s="1" t="s">
        <v>10611</v>
      </c>
    </row>
    <row r="122870">
      <c r="A122870" s="1" t="s">
        <v>10612</v>
      </c>
    </row>
    <row r="122871">
      <c r="A122871" s="1" t="s">
        <v>10613</v>
      </c>
    </row>
    <row r="122872">
      <c r="A122872" s="1" t="s">
        <v>10614</v>
      </c>
    </row>
    <row r="122873">
      <c r="A122873" s="1" t="s">
        <v>10615</v>
      </c>
    </row>
    <row r="122874">
      <c r="A122874" s="1" t="s">
        <v>10619</v>
      </c>
    </row>
    <row r="122875">
      <c r="A122875" s="1" t="s">
        <v>42545</v>
      </c>
    </row>
    <row r="122876">
      <c r="A122876" s="1" t="s">
        <v>42546</v>
      </c>
    </row>
    <row r="122878">
      <c r="A122878" s="1" t="s">
        <v>42547</v>
      </c>
    </row>
    <row r="122880">
      <c r="A122880" s="1" t="s">
        <v>42548</v>
      </c>
    </row>
    <row r="122881">
      <c r="A122881" s="1" t="s">
        <v>42549</v>
      </c>
    </row>
    <row r="122883">
      <c r="A122883" s="1" t="s">
        <v>42550</v>
      </c>
    </row>
    <row r="122885">
      <c r="A122885" s="1" t="s">
        <v>42551</v>
      </c>
    </row>
    <row r="122887">
      <c r="A122887" s="1" t="s">
        <v>42552</v>
      </c>
    </row>
    <row r="122889">
      <c r="A122889" s="1" t="s">
        <v>42553</v>
      </c>
    </row>
    <row r="122890">
      <c r="A122890" s="1" t="s">
        <v>42554</v>
      </c>
    </row>
    <row r="122892">
      <c r="A122892" s="1" t="s">
        <v>42553</v>
      </c>
    </row>
    <row r="122893">
      <c r="A122893" s="1" t="s">
        <v>42555</v>
      </c>
    </row>
    <row r="122895">
      <c r="A122895" s="1" t="s">
        <v>42556</v>
      </c>
    </row>
    <row r="122897">
      <c r="A122897" s="1" t="s">
        <v>42557</v>
      </c>
    </row>
    <row r="122898">
      <c r="A122898" s="1" t="s">
        <v>42548</v>
      </c>
    </row>
    <row r="122899">
      <c r="A122899" s="1" t="s">
        <v>42549</v>
      </c>
    </row>
    <row r="122900">
      <c r="A122900" s="1" t="s">
        <v>42551</v>
      </c>
    </row>
    <row r="122901">
      <c r="A122901" s="1" t="s">
        <v>42552</v>
      </c>
    </row>
    <row r="122902">
      <c r="A122902" s="1" t="s">
        <v>42553</v>
      </c>
    </row>
    <row r="122903">
      <c r="A122903" s="1" t="s">
        <v>42554</v>
      </c>
    </row>
    <row r="122904">
      <c r="A122904" s="1" t="s">
        <v>42553</v>
      </c>
    </row>
    <row r="122905">
      <c r="A122905" s="1" t="s">
        <v>42555</v>
      </c>
    </row>
    <row r="122906">
      <c r="A122906" s="1" t="s">
        <v>42558</v>
      </c>
    </row>
    <row r="122907">
      <c r="A122907" s="1" t="s">
        <v>42559</v>
      </c>
    </row>
    <row r="122908">
      <c r="A122908" s="1" t="s">
        <v>42560</v>
      </c>
    </row>
    <row r="122909">
      <c r="A122909" s="1" t="s">
        <v>2307</v>
      </c>
    </row>
    <row r="122910">
      <c r="A122910" s="1" t="s">
        <v>42561</v>
      </c>
    </row>
    <row r="122911">
      <c r="A122911" s="1" t="s">
        <v>42562</v>
      </c>
    </row>
    <row r="122912">
      <c r="A122912" s="1" t="s">
        <v>42563</v>
      </c>
    </row>
    <row r="122913">
      <c r="A122913" s="1" t="s">
        <v>42564</v>
      </c>
    </row>
    <row r="122914">
      <c r="A122914" s="1" t="s">
        <v>42560</v>
      </c>
    </row>
    <row r="122915">
      <c r="A122915" s="1" t="s">
        <v>42561</v>
      </c>
    </row>
    <row r="122916">
      <c r="A122916" s="1" t="s">
        <v>42562</v>
      </c>
    </row>
    <row r="122917">
      <c r="A122917" s="1" t="s">
        <v>42563</v>
      </c>
    </row>
    <row r="122918">
      <c r="A122918" s="1" t="s">
        <v>42565</v>
      </c>
    </row>
    <row r="122919">
      <c r="A122919" s="1" t="s">
        <v>42566</v>
      </c>
    </row>
    <row r="122921">
      <c r="A122921" s="1" t="s">
        <v>27364</v>
      </c>
    </row>
    <row r="122923">
      <c r="A122923" s="1" t="s">
        <v>3016</v>
      </c>
    </row>
    <row r="122924">
      <c r="A122924" s="1" t="s">
        <v>42567</v>
      </c>
    </row>
    <row r="122926">
      <c r="A122926" s="1" t="s">
        <v>42568</v>
      </c>
    </row>
    <row r="122927">
      <c r="A122927" s="1" t="s">
        <v>42569</v>
      </c>
    </row>
    <row r="122929">
      <c r="A122929" s="1" t="s">
        <v>9902</v>
      </c>
    </row>
    <row r="122930">
      <c r="A122930" s="1" t="s">
        <v>27377</v>
      </c>
    </row>
    <row r="122931">
      <c r="A122931" s="1" t="s">
        <v>42567</v>
      </c>
    </row>
    <row r="122932">
      <c r="A122932" s="1" t="s">
        <v>42568</v>
      </c>
    </row>
    <row r="122933">
      <c r="A122933" s="1" t="s">
        <v>42570</v>
      </c>
    </row>
    <row r="122934">
      <c r="A122934" s="1" t="s">
        <v>42571</v>
      </c>
    </row>
    <row r="122935">
      <c r="A122935" s="1">
        <v>6.0</v>
      </c>
    </row>
    <row r="122936">
      <c r="A122936" s="1" t="s">
        <v>42572</v>
      </c>
    </row>
    <row r="122938">
      <c r="A122938" s="1" t="s">
        <v>42573</v>
      </c>
    </row>
    <row r="122939">
      <c r="A122939" s="1" t="s">
        <v>42574</v>
      </c>
    </row>
    <row r="122940">
      <c r="A122940" s="1" t="s">
        <v>42575</v>
      </c>
    </row>
    <row r="122941">
      <c r="A122941" s="1" t="s">
        <v>42576</v>
      </c>
    </row>
    <row r="122943">
      <c r="A122943" s="1" t="s">
        <v>42577</v>
      </c>
    </row>
    <row r="122944">
      <c r="A122944" s="1" t="s">
        <v>42578</v>
      </c>
    </row>
    <row r="122946">
      <c r="A122946" s="1" t="s">
        <v>1208</v>
      </c>
    </row>
    <row r="122947">
      <c r="A122947" s="1" t="s">
        <v>33186</v>
      </c>
    </row>
    <row r="122949">
      <c r="A122949" s="1" t="s">
        <v>42579</v>
      </c>
    </row>
    <row r="122950">
      <c r="A122950" s="1" t="s">
        <v>42580</v>
      </c>
    </row>
    <row r="122951">
      <c r="A122951" s="1" t="s">
        <v>42581</v>
      </c>
    </row>
    <row r="122952">
      <c r="A122952" s="1" t="s">
        <v>42582</v>
      </c>
    </row>
    <row r="122953">
      <c r="A122953" s="1" t="s">
        <v>42583</v>
      </c>
    </row>
    <row r="122954">
      <c r="A122954" s="1" t="s">
        <v>42584</v>
      </c>
    </row>
    <row r="122956">
      <c r="A122956" s="1" t="s">
        <v>42585</v>
      </c>
    </row>
    <row r="122957">
      <c r="A122957" s="1" t="s">
        <v>42586</v>
      </c>
    </row>
    <row r="122959">
      <c r="A122959" s="1" t="s">
        <v>42587</v>
      </c>
    </row>
    <row r="122961">
      <c r="A122961" s="1" t="s">
        <v>42588</v>
      </c>
    </row>
    <row r="122962">
      <c r="A122962" s="1" t="s">
        <v>42589</v>
      </c>
    </row>
    <row r="122963">
      <c r="A122963" s="1" t="s">
        <v>42590</v>
      </c>
    </row>
    <row r="122965">
      <c r="A122965" s="1" t="s">
        <v>42591</v>
      </c>
    </row>
    <row r="122966">
      <c r="A122966" s="1" t="s">
        <v>42592</v>
      </c>
    </row>
    <row r="122967">
      <c r="A122967" s="1" t="s">
        <v>42593</v>
      </c>
    </row>
    <row r="122969">
      <c r="A122969" s="1" t="s">
        <v>42594</v>
      </c>
    </row>
    <row r="122970">
      <c r="A122970" s="1" t="s">
        <v>42595</v>
      </c>
    </row>
    <row r="122971">
      <c r="A122971" s="1" t="s">
        <v>42596</v>
      </c>
    </row>
    <row r="122972">
      <c r="A122972" s="1" t="s">
        <v>42597</v>
      </c>
    </row>
    <row r="122973">
      <c r="A122973" s="1" t="s">
        <v>42598</v>
      </c>
    </row>
    <row r="122975">
      <c r="A122975" s="1" t="s">
        <v>42599</v>
      </c>
    </row>
    <row r="122976">
      <c r="A122976" s="1" t="s">
        <v>42600</v>
      </c>
    </row>
    <row r="122977">
      <c r="A122977" s="1" t="s">
        <v>42601</v>
      </c>
    </row>
    <row r="122978">
      <c r="A122978" s="1" t="s">
        <v>42602</v>
      </c>
    </row>
    <row r="122979">
      <c r="A122979" s="1" t="s">
        <v>42603</v>
      </c>
    </row>
    <row r="122981">
      <c r="A122981" s="1" t="s">
        <v>42604</v>
      </c>
    </row>
    <row r="122982">
      <c r="A122982" s="1" t="s">
        <v>42605</v>
      </c>
    </row>
    <row r="122983">
      <c r="A122983" s="1" t="s">
        <v>42576</v>
      </c>
    </row>
    <row r="122984">
      <c r="A122984" s="1" t="s">
        <v>42577</v>
      </c>
    </row>
    <row r="122985">
      <c r="A122985" s="1" t="s">
        <v>42578</v>
      </c>
    </row>
    <row r="122986">
      <c r="A122986" s="1" t="s">
        <v>42579</v>
      </c>
    </row>
    <row r="122987">
      <c r="A122987" s="1" t="s">
        <v>42580</v>
      </c>
    </row>
    <row r="122988">
      <c r="A122988" s="1" t="s">
        <v>42581</v>
      </c>
    </row>
    <row r="122989">
      <c r="A122989" s="1" t="s">
        <v>42582</v>
      </c>
    </row>
    <row r="122990">
      <c r="A122990" s="1" t="s">
        <v>42583</v>
      </c>
    </row>
    <row r="122991">
      <c r="A122991" s="1" t="s">
        <v>42584</v>
      </c>
    </row>
    <row r="122992">
      <c r="A122992" s="1" t="s">
        <v>42585</v>
      </c>
    </row>
    <row r="122993">
      <c r="A122993" s="1" t="s">
        <v>42586</v>
      </c>
    </row>
    <row r="122994">
      <c r="A122994" s="1" t="s">
        <v>42587</v>
      </c>
    </row>
    <row r="122995">
      <c r="A122995" s="1" t="s">
        <v>42588</v>
      </c>
    </row>
    <row r="122996">
      <c r="A122996" s="1" t="s">
        <v>42589</v>
      </c>
    </row>
    <row r="122997">
      <c r="A122997" s="1" t="s">
        <v>42590</v>
      </c>
    </row>
    <row r="122998">
      <c r="A122998" s="1" t="s">
        <v>42591</v>
      </c>
    </row>
    <row r="122999">
      <c r="A122999" s="1" t="s">
        <v>42592</v>
      </c>
    </row>
    <row r="123000">
      <c r="A123000" s="1" t="s">
        <v>42593</v>
      </c>
    </row>
    <row r="123001">
      <c r="A123001" s="1" t="s">
        <v>42594</v>
      </c>
    </row>
    <row r="123002">
      <c r="A123002" s="1" t="s">
        <v>42595</v>
      </c>
    </row>
    <row r="123003">
      <c r="A123003" s="1" t="s">
        <v>42596</v>
      </c>
    </row>
    <row r="123004">
      <c r="A123004" s="1" t="s">
        <v>42597</v>
      </c>
    </row>
    <row r="123005">
      <c r="A123005" s="1" t="s">
        <v>42598</v>
      </c>
    </row>
    <row r="123006">
      <c r="A123006" s="1" t="s">
        <v>42599</v>
      </c>
    </row>
    <row r="123007">
      <c r="A123007" s="1" t="s">
        <v>42600</v>
      </c>
    </row>
    <row r="123008">
      <c r="A123008" s="1" t="s">
        <v>42601</v>
      </c>
    </row>
    <row r="123009">
      <c r="A123009" s="1" t="s">
        <v>42602</v>
      </c>
    </row>
    <row r="123010">
      <c r="A123010" s="1" t="s">
        <v>42606</v>
      </c>
    </row>
    <row r="123011">
      <c r="A123011" s="1" t="s">
        <v>42607</v>
      </c>
    </row>
    <row r="123012">
      <c r="A123012" s="1" t="s">
        <v>42576</v>
      </c>
    </row>
    <row r="123014">
      <c r="A123014" s="1" t="s">
        <v>42594</v>
      </c>
    </row>
    <row r="123015">
      <c r="A123015" s="1" t="s">
        <v>42595</v>
      </c>
    </row>
    <row r="123016">
      <c r="A123016" s="1" t="s">
        <v>42596</v>
      </c>
    </row>
    <row r="123017">
      <c r="A123017" s="1" t="s">
        <v>42597</v>
      </c>
    </row>
    <row r="123018">
      <c r="A123018" s="1" t="s">
        <v>42598</v>
      </c>
    </row>
    <row r="123020">
      <c r="A123020" s="1" t="s">
        <v>42599</v>
      </c>
    </row>
    <row r="123021">
      <c r="A123021" s="1" t="s">
        <v>42600</v>
      </c>
    </row>
    <row r="123022">
      <c r="A123022" s="1" t="s">
        <v>42601</v>
      </c>
    </row>
    <row r="123023">
      <c r="A123023" s="1" t="s">
        <v>42608</v>
      </c>
    </row>
    <row r="123024">
      <c r="A123024" s="1" t="s">
        <v>42603</v>
      </c>
    </row>
    <row r="123026">
      <c r="A123026" s="1" t="s">
        <v>42609</v>
      </c>
    </row>
    <row r="123027">
      <c r="A123027" s="1" t="s">
        <v>42610</v>
      </c>
    </row>
    <row r="123028">
      <c r="A123028" s="1" t="s">
        <v>42611</v>
      </c>
    </row>
    <row r="123029">
      <c r="A123029" s="1" t="s">
        <v>42612</v>
      </c>
    </row>
    <row r="123030">
      <c r="A123030" s="1" t="s">
        <v>42613</v>
      </c>
    </row>
    <row r="123031">
      <c r="A123031" s="1" t="s">
        <v>42614</v>
      </c>
    </row>
    <row r="123032">
      <c r="A123032" s="1" t="s">
        <v>42615</v>
      </c>
    </row>
    <row r="123033">
      <c r="A123033" s="1" t="s">
        <v>42616</v>
      </c>
    </row>
    <row r="123034">
      <c r="A123034" s="1" t="s">
        <v>42617</v>
      </c>
    </row>
    <row r="123036">
      <c r="A123036" s="1" t="s">
        <v>42618</v>
      </c>
    </row>
    <row r="123037">
      <c r="A123037" s="1" t="s">
        <v>42619</v>
      </c>
    </row>
    <row r="123038">
      <c r="A123038" s="1" t="s">
        <v>42620</v>
      </c>
    </row>
    <row r="123039">
      <c r="A123039" s="1" t="s">
        <v>42621</v>
      </c>
    </row>
    <row r="123040">
      <c r="A123040" s="1" t="s">
        <v>42622</v>
      </c>
    </row>
    <row r="123042">
      <c r="A123042" s="1" t="s">
        <v>42623</v>
      </c>
    </row>
    <row r="123043">
      <c r="A123043" s="1" t="s">
        <v>42624</v>
      </c>
    </row>
    <row r="123044">
      <c r="A123044" s="1" t="s">
        <v>42625</v>
      </c>
    </row>
    <row r="123045">
      <c r="A123045" s="1" t="s">
        <v>42576</v>
      </c>
    </row>
    <row r="123046">
      <c r="A123046" s="1" t="s">
        <v>42594</v>
      </c>
    </row>
    <row r="123047">
      <c r="A123047" s="1" t="s">
        <v>42595</v>
      </c>
    </row>
    <row r="123048">
      <c r="A123048" s="1" t="s">
        <v>42596</v>
      </c>
    </row>
    <row r="123049">
      <c r="A123049" s="1" t="s">
        <v>42597</v>
      </c>
    </row>
    <row r="123050">
      <c r="A123050" s="1" t="s">
        <v>42598</v>
      </c>
    </row>
    <row r="123051">
      <c r="A123051" s="1" t="s">
        <v>42599</v>
      </c>
    </row>
    <row r="123052">
      <c r="A123052" s="1" t="s">
        <v>42600</v>
      </c>
    </row>
    <row r="123053">
      <c r="A123053" s="1" t="s">
        <v>42601</v>
      </c>
    </row>
    <row r="123054">
      <c r="A123054" s="1" t="s">
        <v>42608</v>
      </c>
    </row>
    <row r="123055">
      <c r="A123055" s="1" t="s">
        <v>42603</v>
      </c>
    </row>
    <row r="123056">
      <c r="A123056" s="1" t="s">
        <v>42609</v>
      </c>
    </row>
    <row r="123057">
      <c r="A123057" s="1" t="s">
        <v>42610</v>
      </c>
    </row>
    <row r="123058">
      <c r="A123058" s="1" t="s">
        <v>42611</v>
      </c>
    </row>
    <row r="123059">
      <c r="A123059" s="1" t="s">
        <v>42612</v>
      </c>
    </row>
    <row r="123060">
      <c r="A123060" s="1" t="s">
        <v>42613</v>
      </c>
    </row>
    <row r="123061">
      <c r="A123061" s="1" t="s">
        <v>42614</v>
      </c>
    </row>
    <row r="123062">
      <c r="A123062" s="1" t="s">
        <v>42615</v>
      </c>
    </row>
    <row r="123063">
      <c r="A123063" s="1" t="s">
        <v>42616</v>
      </c>
    </row>
    <row r="123064">
      <c r="A123064" s="1" t="s">
        <v>42617</v>
      </c>
    </row>
    <row r="123065">
      <c r="A123065" s="1" t="s">
        <v>42618</v>
      </c>
    </row>
    <row r="123066">
      <c r="A123066" s="1" t="s">
        <v>42619</v>
      </c>
    </row>
    <row r="123067">
      <c r="A123067" s="1" t="s">
        <v>42620</v>
      </c>
    </row>
    <row r="123068">
      <c r="A123068" s="1" t="s">
        <v>42621</v>
      </c>
    </row>
    <row r="123069">
      <c r="A123069" s="1" t="s">
        <v>42622</v>
      </c>
    </row>
    <row r="123070">
      <c r="A123070" s="1" t="s">
        <v>42623</v>
      </c>
    </row>
    <row r="123071">
      <c r="A123071" s="1" t="s">
        <v>42626</v>
      </c>
    </row>
    <row r="123072">
      <c r="A123072" s="1" t="s">
        <v>42627</v>
      </c>
    </row>
    <row r="123073">
      <c r="A123073" s="1" t="s">
        <v>42576</v>
      </c>
    </row>
    <row r="123075">
      <c r="A123075" s="1" t="s">
        <v>42628</v>
      </c>
    </row>
    <row r="123076">
      <c r="A123076" s="1" t="s">
        <v>42629</v>
      </c>
    </row>
    <row r="123078">
      <c r="A123078" s="1" t="s">
        <v>33185</v>
      </c>
    </row>
    <row r="123079">
      <c r="A123079" s="1" t="s">
        <v>33186</v>
      </c>
    </row>
    <row r="123081">
      <c r="A123081" s="1" t="s">
        <v>42622</v>
      </c>
    </row>
    <row r="123083">
      <c r="A123083" s="1" t="s">
        <v>42630</v>
      </c>
    </row>
    <row r="123084">
      <c r="A123084" s="1" t="s">
        <v>42631</v>
      </c>
    </row>
    <row r="123085">
      <c r="A123085" s="1" t="s">
        <v>42632</v>
      </c>
    </row>
    <row r="123086">
      <c r="A123086" s="1" t="s">
        <v>42633</v>
      </c>
    </row>
    <row r="123087">
      <c r="A123087" s="1" t="s">
        <v>42634</v>
      </c>
    </row>
    <row r="123088">
      <c r="A123088" s="1" t="s">
        <v>42635</v>
      </c>
    </row>
    <row r="123089">
      <c r="A123089" s="1" t="s">
        <v>42636</v>
      </c>
    </row>
    <row r="123091">
      <c r="A123091" s="1" t="s">
        <v>42637</v>
      </c>
    </row>
    <row r="123092">
      <c r="A123092" s="1" t="s">
        <v>42638</v>
      </c>
    </row>
    <row r="123093">
      <c r="A123093" s="1" t="s">
        <v>42639</v>
      </c>
    </row>
    <row r="123095">
      <c r="A123095" s="1" t="s">
        <v>42640</v>
      </c>
    </row>
    <row r="123096">
      <c r="A123096" s="1" t="s">
        <v>42641</v>
      </c>
    </row>
    <row r="123097">
      <c r="A123097" s="1" t="s">
        <v>42642</v>
      </c>
    </row>
    <row r="123099">
      <c r="A123099" s="1" t="s">
        <v>33204</v>
      </c>
    </row>
    <row r="123100">
      <c r="A123100" s="1" t="s">
        <v>33205</v>
      </c>
    </row>
    <row r="123102">
      <c r="A123102" s="1" t="s">
        <v>33206</v>
      </c>
    </row>
    <row r="123103">
      <c r="A123103" s="1" t="s">
        <v>42643</v>
      </c>
    </row>
    <row r="123105">
      <c r="A123105" s="1" t="s">
        <v>42644</v>
      </c>
    </row>
    <row r="123107">
      <c r="A123107" s="1" t="s">
        <v>42645</v>
      </c>
    </row>
    <row r="123109">
      <c r="A123109" s="1" t="s">
        <v>42625</v>
      </c>
    </row>
    <row r="123110">
      <c r="A123110" s="1" t="s">
        <v>42576</v>
      </c>
    </row>
    <row r="123111">
      <c r="A123111" s="1" t="s">
        <v>42628</v>
      </c>
    </row>
    <row r="123112">
      <c r="A123112" s="1" t="s">
        <v>42629</v>
      </c>
    </row>
    <row r="123113">
      <c r="A123113" s="1" t="s">
        <v>42622</v>
      </c>
    </row>
    <row r="123114">
      <c r="A123114" s="1" t="s">
        <v>42630</v>
      </c>
    </row>
    <row r="123115">
      <c r="A123115" s="1" t="s">
        <v>42631</v>
      </c>
    </row>
    <row r="123116">
      <c r="A123116" s="1" t="s">
        <v>42632</v>
      </c>
    </row>
    <row r="123117">
      <c r="A123117" s="1" t="s">
        <v>42633</v>
      </c>
    </row>
    <row r="123118">
      <c r="A123118" s="1" t="s">
        <v>42634</v>
      </c>
    </row>
    <row r="123119">
      <c r="A123119" s="1" t="s">
        <v>42635</v>
      </c>
    </row>
    <row r="123120">
      <c r="A123120" s="1" t="s">
        <v>42636</v>
      </c>
    </row>
    <row r="123121">
      <c r="A123121" s="1" t="s">
        <v>42637</v>
      </c>
    </row>
    <row r="123122">
      <c r="A123122" s="1" t="s">
        <v>42638</v>
      </c>
    </row>
    <row r="123123">
      <c r="A123123" s="1" t="s">
        <v>42639</v>
      </c>
    </row>
    <row r="123124">
      <c r="A123124" s="1" t="s">
        <v>42640</v>
      </c>
    </row>
    <row r="123125">
      <c r="A123125" s="1" t="s">
        <v>42641</v>
      </c>
    </row>
    <row r="123126">
      <c r="A123126" s="1" t="s">
        <v>42642</v>
      </c>
    </row>
    <row r="123127">
      <c r="A123127" s="1" t="s">
        <v>33204</v>
      </c>
    </row>
    <row r="123128">
      <c r="A123128" s="1" t="s">
        <v>33205</v>
      </c>
    </row>
    <row r="123129">
      <c r="A123129" s="1" t="s">
        <v>33206</v>
      </c>
    </row>
    <row r="123130">
      <c r="A123130" s="1" t="s">
        <v>42643</v>
      </c>
    </row>
    <row r="123131">
      <c r="A123131" s="1" t="s">
        <v>42644</v>
      </c>
    </row>
    <row r="123132">
      <c r="A123132" s="1" t="s">
        <v>42646</v>
      </c>
    </row>
    <row r="123133">
      <c r="A123133" s="1" t="s">
        <v>42647</v>
      </c>
    </row>
    <row r="123135">
      <c r="A123135" s="1" t="s">
        <v>10469</v>
      </c>
    </row>
    <row r="123136">
      <c r="A123136" s="1" t="s">
        <v>10470</v>
      </c>
    </row>
    <row r="123137">
      <c r="A123137" s="1" t="s">
        <v>42648</v>
      </c>
    </row>
    <row r="123139">
      <c r="A123139" s="1" t="s">
        <v>42649</v>
      </c>
    </row>
    <row r="123140">
      <c r="A123140" s="1" t="s">
        <v>42650</v>
      </c>
    </row>
    <row r="123142">
      <c r="A123142" s="1" t="s">
        <v>4007</v>
      </c>
    </row>
    <row r="123143">
      <c r="A123143" s="1" t="s">
        <v>42651</v>
      </c>
    </row>
    <row r="123144">
      <c r="A123144" s="1" t="s">
        <v>42652</v>
      </c>
    </row>
    <row r="123145">
      <c r="A123145" s="1" t="s">
        <v>4007</v>
      </c>
    </row>
    <row r="123147">
      <c r="A123147" s="1" t="s">
        <v>42653</v>
      </c>
    </row>
    <row r="123148">
      <c r="A123148" s="1" t="s">
        <v>42654</v>
      </c>
    </row>
    <row r="123150">
      <c r="A123150" s="1" t="s">
        <v>42655</v>
      </c>
    </row>
    <row r="123151">
      <c r="A123151" s="1" t="s">
        <v>42656</v>
      </c>
    </row>
    <row r="123153">
      <c r="A123153" s="1" t="s">
        <v>42657</v>
      </c>
    </row>
    <row r="123154">
      <c r="A123154" s="1" t="s">
        <v>42658</v>
      </c>
    </row>
    <row r="123155">
      <c r="A123155" s="1" t="s">
        <v>42659</v>
      </c>
    </row>
    <row r="123156">
      <c r="A123156" s="1" t="s">
        <v>42660</v>
      </c>
    </row>
    <row r="123157">
      <c r="A123157" s="1" t="s">
        <v>42661</v>
      </c>
    </row>
    <row r="123159">
      <c r="A123159" s="1" t="s">
        <v>10895</v>
      </c>
    </row>
    <row r="123161">
      <c r="A123161" s="1" t="s">
        <v>10465</v>
      </c>
    </row>
    <row r="123163">
      <c r="A123163" s="1" t="s">
        <v>7746</v>
      </c>
    </row>
    <row r="123164">
      <c r="A123164" s="1" t="s">
        <v>42662</v>
      </c>
    </row>
    <row r="123165">
      <c r="A123165" s="1" t="s">
        <v>10469</v>
      </c>
    </row>
    <row r="123166">
      <c r="A123166" s="1" t="s">
        <v>10470</v>
      </c>
    </row>
    <row r="123167">
      <c r="A123167" s="1" t="s">
        <v>42648</v>
      </c>
    </row>
    <row r="123168">
      <c r="A123168" s="1" t="s">
        <v>42649</v>
      </c>
    </row>
    <row r="123169">
      <c r="A123169" s="1" t="s">
        <v>42650</v>
      </c>
    </row>
    <row r="123170">
      <c r="A123170" s="1" t="s">
        <v>42651</v>
      </c>
    </row>
    <row r="123171">
      <c r="A123171" s="1" t="s">
        <v>42652</v>
      </c>
    </row>
    <row r="123172">
      <c r="A123172" s="1" t="s">
        <v>42653</v>
      </c>
    </row>
    <row r="123173">
      <c r="A123173" s="1" t="s">
        <v>42654</v>
      </c>
    </row>
    <row r="123174">
      <c r="A123174" s="1" t="s">
        <v>42655</v>
      </c>
    </row>
    <row r="123175">
      <c r="A123175" s="1" t="s">
        <v>42656</v>
      </c>
    </row>
    <row r="123176">
      <c r="A123176" s="1" t="s">
        <v>42657</v>
      </c>
    </row>
    <row r="123177">
      <c r="A123177" s="1" t="s">
        <v>42658</v>
      </c>
    </row>
    <row r="123178">
      <c r="A123178" s="1" t="s">
        <v>42659</v>
      </c>
    </row>
    <row r="123179">
      <c r="A123179" s="1" t="s">
        <v>42660</v>
      </c>
    </row>
    <row r="123180">
      <c r="A123180" s="1" t="s">
        <v>42661</v>
      </c>
    </row>
    <row r="123181">
      <c r="A123181" s="1" t="s">
        <v>42663</v>
      </c>
    </row>
    <row r="123182">
      <c r="A123182" s="1" t="s">
        <v>42664</v>
      </c>
    </row>
    <row r="123183">
      <c r="A123183" s="1" t="s">
        <v>10469</v>
      </c>
    </row>
    <row r="123184">
      <c r="A123184" s="1" t="s">
        <v>10470</v>
      </c>
    </row>
    <row r="123186">
      <c r="A123186" s="1" t="s">
        <v>42665</v>
      </c>
    </row>
    <row r="123187">
      <c r="A123187" s="1" t="s">
        <v>42666</v>
      </c>
    </row>
    <row r="123189">
      <c r="A123189" s="1" t="s">
        <v>42667</v>
      </c>
    </row>
    <row r="123190">
      <c r="A123190" s="1" t="s">
        <v>42668</v>
      </c>
    </row>
    <row r="123192">
      <c r="A123192" s="1" t="s">
        <v>42669</v>
      </c>
    </row>
    <row r="123193">
      <c r="A123193" s="1" t="s">
        <v>42670</v>
      </c>
    </row>
    <row r="123195">
      <c r="A123195" s="1" t="s">
        <v>42671</v>
      </c>
    </row>
    <row r="123196">
      <c r="A123196" s="1" t="s">
        <v>42672</v>
      </c>
    </row>
    <row r="123198">
      <c r="A123198" s="1" t="s">
        <v>42673</v>
      </c>
    </row>
    <row r="123199">
      <c r="A123199" s="1" t="s">
        <v>42674</v>
      </c>
    </row>
    <row r="123201">
      <c r="A123201" s="1" t="s">
        <v>42675</v>
      </c>
    </row>
    <row r="123202">
      <c r="A123202" s="1" t="s">
        <v>42676</v>
      </c>
    </row>
    <row r="123203">
      <c r="A123203" s="1" t="s">
        <v>42677</v>
      </c>
    </row>
    <row r="123205">
      <c r="A123205" s="1" t="s">
        <v>42678</v>
      </c>
    </row>
    <row r="123206">
      <c r="A123206" s="1" t="s">
        <v>42679</v>
      </c>
    </row>
    <row r="123208">
      <c r="A123208" s="1" t="s">
        <v>42680</v>
      </c>
    </row>
    <row r="123209">
      <c r="A123209" s="1" t="s">
        <v>10895</v>
      </c>
    </row>
    <row r="123211">
      <c r="A123211" s="1" t="s">
        <v>10465</v>
      </c>
    </row>
    <row r="123213">
      <c r="A123213" s="1" t="s">
        <v>7746</v>
      </c>
    </row>
    <row r="123214">
      <c r="A123214" s="1" t="s">
        <v>42681</v>
      </c>
    </row>
    <row r="123215">
      <c r="A123215" s="1" t="s">
        <v>10469</v>
      </c>
    </row>
    <row r="123216">
      <c r="A123216" s="1" t="s">
        <v>10470</v>
      </c>
    </row>
    <row r="123217">
      <c r="A123217" s="1" t="s">
        <v>42665</v>
      </c>
    </row>
    <row r="123218">
      <c r="A123218" s="1" t="s">
        <v>42666</v>
      </c>
    </row>
    <row r="123219">
      <c r="A123219" s="1" t="s">
        <v>42667</v>
      </c>
    </row>
    <row r="123220">
      <c r="A123220" s="1" t="s">
        <v>42668</v>
      </c>
    </row>
    <row r="123221">
      <c r="A123221" s="1" t="s">
        <v>42669</v>
      </c>
    </row>
    <row r="123222">
      <c r="A123222" s="1" t="s">
        <v>42670</v>
      </c>
    </row>
    <row r="123223">
      <c r="A123223" s="1" t="s">
        <v>42671</v>
      </c>
    </row>
    <row r="123224">
      <c r="A123224" s="1" t="s">
        <v>42672</v>
      </c>
    </row>
    <row r="123225">
      <c r="A123225" s="1" t="s">
        <v>42673</v>
      </c>
    </row>
    <row r="123226">
      <c r="A123226" s="1" t="s">
        <v>42674</v>
      </c>
    </row>
    <row r="123227">
      <c r="A123227" s="1" t="s">
        <v>42675</v>
      </c>
    </row>
    <row r="123228">
      <c r="A123228" s="1" t="s">
        <v>42676</v>
      </c>
    </row>
    <row r="123229">
      <c r="A123229" s="1" t="s">
        <v>42677</v>
      </c>
    </row>
    <row r="123230">
      <c r="A123230" s="1" t="s">
        <v>42678</v>
      </c>
    </row>
    <row r="123231">
      <c r="A123231" s="1" t="s">
        <v>42679</v>
      </c>
    </row>
    <row r="123232">
      <c r="A123232" s="1" t="s">
        <v>42680</v>
      </c>
    </row>
    <row r="123233">
      <c r="A123233" s="1" t="s">
        <v>42682</v>
      </c>
    </row>
    <row r="123234">
      <c r="A123234" s="1" t="s">
        <v>42683</v>
      </c>
    </row>
    <row r="123235">
      <c r="A123235" s="1" t="s">
        <v>10469</v>
      </c>
    </row>
    <row r="123236">
      <c r="A123236" s="1" t="s">
        <v>10470</v>
      </c>
    </row>
    <row r="123238">
      <c r="A123238" s="1" t="s">
        <v>10876</v>
      </c>
    </row>
    <row r="123239">
      <c r="A123239" s="1" t="s">
        <v>10877</v>
      </c>
    </row>
    <row r="123240">
      <c r="A123240" s="1" t="s">
        <v>10878</v>
      </c>
    </row>
    <row r="123241">
      <c r="A123241" s="1" t="s">
        <v>10879</v>
      </c>
    </row>
    <row r="123243">
      <c r="A123243" s="1" t="s">
        <v>10880</v>
      </c>
    </row>
    <row r="123244">
      <c r="A123244" s="1" t="s">
        <v>10881</v>
      </c>
    </row>
    <row r="123245">
      <c r="A123245" s="1" t="s">
        <v>10882</v>
      </c>
    </row>
    <row r="123246">
      <c r="A123246" s="1" t="s">
        <v>10883</v>
      </c>
    </row>
    <row r="123247">
      <c r="A123247" s="1" t="s">
        <v>10884</v>
      </c>
    </row>
    <row r="123248">
      <c r="A123248" s="1" t="s">
        <v>10885</v>
      </c>
    </row>
    <row r="123250">
      <c r="A123250" s="1" t="s">
        <v>10886</v>
      </c>
    </row>
    <row r="123251">
      <c r="A123251" s="1" t="s">
        <v>10887</v>
      </c>
    </row>
    <row r="123252">
      <c r="A123252" s="1" t="s">
        <v>10888</v>
      </c>
    </row>
    <row r="123253">
      <c r="A123253" s="1" t="s">
        <v>10889</v>
      </c>
    </row>
    <row r="123255">
      <c r="A123255" s="1" t="s">
        <v>10890</v>
      </c>
    </row>
    <row r="123256">
      <c r="A123256" s="1" t="s">
        <v>10891</v>
      </c>
    </row>
    <row r="123257">
      <c r="A123257" s="1" t="s">
        <v>10892</v>
      </c>
    </row>
    <row r="123258">
      <c r="A123258" s="1" t="s">
        <v>10893</v>
      </c>
    </row>
    <row r="123260">
      <c r="A123260" s="1" t="s">
        <v>10894</v>
      </c>
    </row>
    <row r="123262">
      <c r="A123262" s="1" t="s">
        <v>10895</v>
      </c>
    </row>
    <row r="123264">
      <c r="A123264" s="1" t="s">
        <v>10465</v>
      </c>
    </row>
    <row r="123266">
      <c r="A123266" s="1" t="s">
        <v>7746</v>
      </c>
    </row>
    <row r="123267">
      <c r="A123267" s="1" t="s">
        <v>10896</v>
      </c>
    </row>
    <row r="123268">
      <c r="A123268" s="1" t="s">
        <v>10469</v>
      </c>
    </row>
    <row r="123269">
      <c r="A123269" s="1" t="s">
        <v>10470</v>
      </c>
    </row>
    <row r="123270">
      <c r="A123270" s="1" t="s">
        <v>10876</v>
      </c>
    </row>
    <row r="123271">
      <c r="A123271" s="1" t="s">
        <v>10877</v>
      </c>
    </row>
    <row r="123272">
      <c r="A123272" s="1" t="s">
        <v>10878</v>
      </c>
    </row>
    <row r="123273">
      <c r="A123273" s="1" t="s">
        <v>10879</v>
      </c>
    </row>
    <row r="123274">
      <c r="A123274" s="1" t="s">
        <v>10880</v>
      </c>
    </row>
    <row r="123275">
      <c r="A123275" s="1" t="s">
        <v>10881</v>
      </c>
    </row>
    <row r="123276">
      <c r="A123276" s="1" t="s">
        <v>10882</v>
      </c>
    </row>
    <row r="123277">
      <c r="A123277" s="1" t="s">
        <v>10883</v>
      </c>
    </row>
    <row r="123278">
      <c r="A123278" s="1" t="s">
        <v>10884</v>
      </c>
    </row>
    <row r="123279">
      <c r="A123279" s="1" t="s">
        <v>10885</v>
      </c>
    </row>
    <row r="123280">
      <c r="A123280" s="1" t="s">
        <v>10886</v>
      </c>
    </row>
    <row r="123281">
      <c r="A123281" s="1" t="s">
        <v>10887</v>
      </c>
    </row>
    <row r="123282">
      <c r="A123282" s="1" t="s">
        <v>10888</v>
      </c>
    </row>
    <row r="123283">
      <c r="A123283" s="1" t="s">
        <v>10889</v>
      </c>
    </row>
    <row r="123284">
      <c r="A123284" s="1" t="s">
        <v>10890</v>
      </c>
    </row>
    <row r="123285">
      <c r="A123285" s="1" t="s">
        <v>10891</v>
      </c>
    </row>
    <row r="123286">
      <c r="A123286" s="1" t="s">
        <v>10892</v>
      </c>
    </row>
    <row r="123287">
      <c r="A123287" s="1" t="s">
        <v>10893</v>
      </c>
    </row>
    <row r="123288">
      <c r="A123288" s="1" t="s">
        <v>10894</v>
      </c>
    </row>
    <row r="123289">
      <c r="A123289" s="1" t="s">
        <v>10897</v>
      </c>
    </row>
    <row r="123290">
      <c r="A123290" s="1" t="s">
        <v>42684</v>
      </c>
    </row>
    <row r="123292">
      <c r="A123292" s="1" t="s">
        <v>10899</v>
      </c>
    </row>
    <row r="123293">
      <c r="A123293" s="1" t="s">
        <v>7554</v>
      </c>
    </row>
    <row r="123294">
      <c r="A123294" s="1" t="s">
        <v>10900</v>
      </c>
    </row>
    <row r="123295">
      <c r="A123295" s="1" t="s">
        <v>10901</v>
      </c>
    </row>
    <row r="123296">
      <c r="A123296" s="1" t="s">
        <v>10902</v>
      </c>
    </row>
    <row r="123297">
      <c r="A123297" s="1" t="s">
        <v>10903</v>
      </c>
    </row>
    <row r="123298">
      <c r="A123298" s="1" t="s">
        <v>10904</v>
      </c>
    </row>
    <row r="123299">
      <c r="A123299" s="1" t="s">
        <v>10905</v>
      </c>
    </row>
    <row r="123301">
      <c r="A123301" s="1" t="s">
        <v>10906</v>
      </c>
    </row>
    <row r="123303">
      <c r="A123303" s="1" t="s">
        <v>10907</v>
      </c>
    </row>
    <row r="123304">
      <c r="A123304" s="1" t="s">
        <v>10908</v>
      </c>
    </row>
    <row r="123305">
      <c r="A123305" s="1" t="s">
        <v>10909</v>
      </c>
    </row>
    <row r="123307">
      <c r="A123307" s="1" t="s">
        <v>10910</v>
      </c>
    </row>
    <row r="123309">
      <c r="A123309" s="1" t="s">
        <v>10911</v>
      </c>
    </row>
    <row r="123310">
      <c r="A123310" s="1" t="s">
        <v>10912</v>
      </c>
    </row>
    <row r="123311">
      <c r="A123311" s="1" t="s">
        <v>10913</v>
      </c>
    </row>
    <row r="123313">
      <c r="A123313" s="1" t="s">
        <v>10914</v>
      </c>
    </row>
    <row r="123314">
      <c r="A123314" s="1" t="s">
        <v>10915</v>
      </c>
    </row>
    <row r="123316">
      <c r="A123316" s="3" t="str">
        <f>+1 (506) 312-1252 11:38AM &gt;</f>
        <v>#ERROR!</v>
      </c>
    </row>
    <row r="123317">
      <c r="A123317" s="1" t="s">
        <v>10916</v>
      </c>
    </row>
    <row r="123319">
      <c r="A123319" s="1" t="s">
        <v>1597</v>
      </c>
    </row>
    <row r="123320">
      <c r="A123320" s="1" t="s">
        <v>1597</v>
      </c>
    </row>
    <row r="123322">
      <c r="A123322" s="1" t="s">
        <v>10917</v>
      </c>
    </row>
    <row r="123324">
      <c r="A123324" s="1" t="s">
        <v>10918</v>
      </c>
    </row>
    <row r="123325">
      <c r="A123325" s="1" t="s">
        <v>10919</v>
      </c>
    </row>
    <row r="123327">
      <c r="A123327" s="1" t="s">
        <v>10920</v>
      </c>
    </row>
    <row r="123328">
      <c r="A123328" s="1" t="s">
        <v>10900</v>
      </c>
    </row>
    <row r="123329">
      <c r="A123329" s="1" t="s">
        <v>10901</v>
      </c>
    </row>
    <row r="123330">
      <c r="A123330" s="1" t="s">
        <v>10902</v>
      </c>
    </row>
    <row r="123331">
      <c r="A123331" s="1" t="s">
        <v>10903</v>
      </c>
    </row>
    <row r="123332">
      <c r="A123332" s="1" t="s">
        <v>10904</v>
      </c>
    </row>
    <row r="123333">
      <c r="A123333" s="1" t="s">
        <v>10905</v>
      </c>
    </row>
    <row r="123334">
      <c r="A123334" s="1" t="s">
        <v>10906</v>
      </c>
    </row>
    <row r="123335">
      <c r="A123335" s="1" t="s">
        <v>10907</v>
      </c>
    </row>
    <row r="123336">
      <c r="A123336" s="1" t="s">
        <v>10908</v>
      </c>
    </row>
    <row r="123337">
      <c r="A123337" s="1" t="s">
        <v>10909</v>
      </c>
    </row>
    <row r="123338">
      <c r="A123338" s="1" t="s">
        <v>10910</v>
      </c>
    </row>
    <row r="123339">
      <c r="A123339" s="1" t="s">
        <v>10911</v>
      </c>
    </row>
    <row r="123340">
      <c r="A123340" s="1" t="s">
        <v>10912</v>
      </c>
    </row>
    <row r="123341">
      <c r="A123341" s="1" t="s">
        <v>10913</v>
      </c>
    </row>
    <row r="123342">
      <c r="A123342" s="1" t="s">
        <v>10914</v>
      </c>
    </row>
    <row r="123343">
      <c r="A123343" s="1" t="s">
        <v>10915</v>
      </c>
    </row>
    <row r="123344">
      <c r="A123344" s="3" t="str">
        <f>+1 (506) 312-1252 11:38AM &gt;</f>
        <v>#ERROR!</v>
      </c>
    </row>
    <row r="123345">
      <c r="A123345" s="1" t="s">
        <v>10916</v>
      </c>
    </row>
    <row r="123346">
      <c r="A123346" s="1" t="s">
        <v>10917</v>
      </c>
    </row>
    <row r="123347">
      <c r="A123347" s="1" t="s">
        <v>10918</v>
      </c>
    </row>
    <row r="123348">
      <c r="A123348" s="1" t="s">
        <v>10921</v>
      </c>
    </row>
    <row r="123349">
      <c r="A123349" s="1" t="s">
        <v>42685</v>
      </c>
    </row>
    <row r="123351">
      <c r="A123351" s="1" t="s">
        <v>10899</v>
      </c>
    </row>
    <row r="123352">
      <c r="A123352" s="1" t="s">
        <v>7554</v>
      </c>
    </row>
    <row r="123353">
      <c r="A123353" s="1" t="s">
        <v>10900</v>
      </c>
    </row>
    <row r="123354">
      <c r="A123354" s="1" t="s">
        <v>10901</v>
      </c>
    </row>
    <row r="123355">
      <c r="A123355" s="1" t="s">
        <v>10902</v>
      </c>
    </row>
    <row r="123356">
      <c r="A123356" s="1" t="s">
        <v>10903</v>
      </c>
    </row>
    <row r="123357">
      <c r="A123357" s="1" t="s">
        <v>10904</v>
      </c>
    </row>
    <row r="123358">
      <c r="A123358" s="1" t="s">
        <v>10905</v>
      </c>
    </row>
    <row r="123360">
      <c r="A123360" s="1" t="s">
        <v>10906</v>
      </c>
    </row>
    <row r="123362">
      <c r="A123362" s="1" t="s">
        <v>10907</v>
      </c>
    </row>
    <row r="123363">
      <c r="A123363" s="1" t="s">
        <v>10908</v>
      </c>
    </row>
    <row r="123364">
      <c r="A123364" s="1" t="s">
        <v>10909</v>
      </c>
    </row>
    <row r="123366">
      <c r="A123366" s="1" t="s">
        <v>10910</v>
      </c>
    </row>
    <row r="123368">
      <c r="A123368" s="1" t="s">
        <v>10914</v>
      </c>
    </row>
    <row r="123369">
      <c r="A123369" s="1" t="s">
        <v>10915</v>
      </c>
    </row>
    <row r="123371">
      <c r="A123371" s="3" t="str">
        <f>+1 (506) 312-1252 11:38AM &gt;</f>
        <v>#ERROR!</v>
      </c>
    </row>
    <row r="123372">
      <c r="A123372" s="1" t="s">
        <v>10916</v>
      </c>
    </row>
    <row r="123374">
      <c r="A123374" s="1" t="s">
        <v>1597</v>
      </c>
    </row>
    <row r="123376">
      <c r="A123376" s="1" t="s">
        <v>10917</v>
      </c>
    </row>
    <row r="123377">
      <c r="A123377" s="1" t="s">
        <v>42686</v>
      </c>
    </row>
    <row r="123378">
      <c r="A123378" s="1" t="s">
        <v>42687</v>
      </c>
    </row>
    <row r="123380">
      <c r="A123380" s="1" t="s">
        <v>42688</v>
      </c>
    </row>
    <row r="123381">
      <c r="A123381" s="1" t="s">
        <v>42689</v>
      </c>
    </row>
    <row r="123383">
      <c r="A123383" s="1" t="s">
        <v>2001</v>
      </c>
    </row>
    <row r="123385">
      <c r="A123385" s="1" t="s">
        <v>42690</v>
      </c>
    </row>
    <row r="123386">
      <c r="A123386" s="1" t="s">
        <v>10920</v>
      </c>
    </row>
    <row r="123387">
      <c r="A123387" s="1" t="s">
        <v>10900</v>
      </c>
    </row>
    <row r="123388">
      <c r="A123388" s="1" t="s">
        <v>10901</v>
      </c>
    </row>
    <row r="123389">
      <c r="A123389" s="1" t="s">
        <v>10902</v>
      </c>
    </row>
    <row r="123390">
      <c r="A123390" s="1" t="s">
        <v>10903</v>
      </c>
    </row>
    <row r="123391">
      <c r="A123391" s="1" t="s">
        <v>10904</v>
      </c>
    </row>
    <row r="123392">
      <c r="A123392" s="1" t="s">
        <v>10905</v>
      </c>
    </row>
    <row r="123393">
      <c r="A123393" s="1" t="s">
        <v>10906</v>
      </c>
    </row>
    <row r="123394">
      <c r="A123394" s="1" t="s">
        <v>10907</v>
      </c>
    </row>
    <row r="123395">
      <c r="A123395" s="1" t="s">
        <v>10908</v>
      </c>
    </row>
    <row r="123396">
      <c r="A123396" s="1" t="s">
        <v>10909</v>
      </c>
    </row>
    <row r="123397">
      <c r="A123397" s="1" t="s">
        <v>10910</v>
      </c>
    </row>
    <row r="123398">
      <c r="A123398" s="1" t="s">
        <v>10914</v>
      </c>
    </row>
    <row r="123399">
      <c r="A123399" s="1" t="s">
        <v>10915</v>
      </c>
    </row>
    <row r="123400">
      <c r="A123400" s="3" t="str">
        <f>+1 (506) 312-1252 11:38AM &gt;</f>
        <v>#ERROR!</v>
      </c>
    </row>
    <row r="123401">
      <c r="A123401" s="1" t="s">
        <v>10916</v>
      </c>
    </row>
    <row r="123402">
      <c r="A123402" s="1" t="s">
        <v>10917</v>
      </c>
    </row>
    <row r="123403">
      <c r="A123403" s="1" t="s">
        <v>42686</v>
      </c>
    </row>
    <row r="123404">
      <c r="A123404" s="1" t="s">
        <v>42687</v>
      </c>
    </row>
    <row r="123405">
      <c r="A123405" s="1" t="s">
        <v>42688</v>
      </c>
    </row>
    <row r="123406">
      <c r="A123406" s="1" t="s">
        <v>42689</v>
      </c>
    </row>
    <row r="123407">
      <c r="A123407" s="1" t="s">
        <v>2001</v>
      </c>
    </row>
    <row r="123408">
      <c r="A123408" s="1" t="s">
        <v>42691</v>
      </c>
    </row>
    <row r="123409">
      <c r="A123409" s="1" t="s">
        <v>42692</v>
      </c>
    </row>
    <row r="123410">
      <c r="A123410" s="1" t="s">
        <v>42693</v>
      </c>
    </row>
    <row r="123411">
      <c r="A123411" s="1" t="s">
        <v>42694</v>
      </c>
    </row>
    <row r="123412">
      <c r="A123412" s="1" t="s">
        <v>977</v>
      </c>
    </row>
    <row r="123413">
      <c r="A123413" s="1" t="s">
        <v>42695</v>
      </c>
    </row>
    <row r="123414">
      <c r="A123414" s="1" t="s">
        <v>42696</v>
      </c>
    </row>
    <row r="123415">
      <c r="A123415" s="1" t="s">
        <v>42697</v>
      </c>
    </row>
    <row r="123416">
      <c r="A123416" s="1">
        <v>22.0</v>
      </c>
    </row>
    <row r="123417">
      <c r="A123417" s="1" t="s">
        <v>42698</v>
      </c>
    </row>
    <row r="123418">
      <c r="A123418" s="1" t="s">
        <v>42699</v>
      </c>
    </row>
    <row r="123419">
      <c r="A123419" s="1" t="s">
        <v>14417</v>
      </c>
    </row>
    <row r="123420">
      <c r="A123420" s="1" t="s">
        <v>2802</v>
      </c>
    </row>
    <row r="123421">
      <c r="A123421" s="1" t="s">
        <v>42700</v>
      </c>
    </row>
    <row r="123422">
      <c r="A123422" s="1" t="s">
        <v>2802</v>
      </c>
    </row>
    <row r="123423">
      <c r="A123423" s="1" t="s">
        <v>42701</v>
      </c>
    </row>
    <row r="123424">
      <c r="A123424" s="1" t="s">
        <v>42702</v>
      </c>
    </row>
    <row r="123425">
      <c r="A123425" s="1" t="s">
        <v>42703</v>
      </c>
    </row>
    <row r="123426">
      <c r="A123426" s="1" t="s">
        <v>25302</v>
      </c>
    </row>
    <row r="123427">
      <c r="A123427" s="1" t="s">
        <v>2802</v>
      </c>
    </row>
    <row r="123428">
      <c r="A123428" s="1" t="s">
        <v>977</v>
      </c>
    </row>
    <row r="123429">
      <c r="A123429" s="1" t="s">
        <v>32843</v>
      </c>
    </row>
    <row r="123430">
      <c r="A123430" s="1" t="s">
        <v>42704</v>
      </c>
    </row>
    <row r="123431">
      <c r="A123431" s="1" t="s">
        <v>42705</v>
      </c>
    </row>
    <row r="123432">
      <c r="A123432" s="1" t="s">
        <v>42706</v>
      </c>
    </row>
    <row r="123433">
      <c r="A123433" s="1" t="s">
        <v>12534</v>
      </c>
    </row>
    <row r="123434">
      <c r="A123434" s="1" t="s">
        <v>42707</v>
      </c>
    </row>
    <row r="123435">
      <c r="A123435" s="1" t="s">
        <v>42708</v>
      </c>
    </row>
    <row r="123436">
      <c r="A123436" s="1" t="s">
        <v>42709</v>
      </c>
    </row>
    <row r="123437">
      <c r="A123437" s="1" t="s">
        <v>42710</v>
      </c>
    </row>
    <row r="123438">
      <c r="A123438" s="1" t="s">
        <v>42693</v>
      </c>
    </row>
    <row r="123439">
      <c r="A123439" s="1" t="s">
        <v>42694</v>
      </c>
    </row>
    <row r="123440">
      <c r="A123440" s="1" t="s">
        <v>42695</v>
      </c>
    </row>
    <row r="123441">
      <c r="A123441" s="1" t="s">
        <v>42696</v>
      </c>
    </row>
    <row r="123442">
      <c r="A123442" s="1" t="s">
        <v>42697</v>
      </c>
    </row>
    <row r="123443">
      <c r="A123443" s="1" t="s">
        <v>42698</v>
      </c>
    </row>
    <row r="123444">
      <c r="A123444" s="1" t="s">
        <v>42699</v>
      </c>
    </row>
    <row r="123445">
      <c r="A123445" s="1" t="s">
        <v>42700</v>
      </c>
    </row>
    <row r="123446">
      <c r="A123446" s="1" t="s">
        <v>42701</v>
      </c>
    </row>
    <row r="123447">
      <c r="A123447" s="1" t="s">
        <v>42702</v>
      </c>
    </row>
    <row r="123448">
      <c r="A123448" s="1" t="s">
        <v>42703</v>
      </c>
    </row>
    <row r="123449">
      <c r="A123449" s="1" t="s">
        <v>42704</v>
      </c>
    </row>
    <row r="123450">
      <c r="A123450" s="1" t="s">
        <v>42705</v>
      </c>
    </row>
    <row r="123451">
      <c r="A123451" s="1" t="s">
        <v>42706</v>
      </c>
    </row>
    <row r="123452">
      <c r="A123452" s="1" t="s">
        <v>42707</v>
      </c>
    </row>
    <row r="123453">
      <c r="A123453" s="1" t="s">
        <v>42708</v>
      </c>
    </row>
    <row r="123454">
      <c r="A123454" s="1" t="s">
        <v>42711</v>
      </c>
    </row>
    <row r="123455">
      <c r="A123455" s="1" t="s">
        <v>42712</v>
      </c>
    </row>
    <row r="123456">
      <c r="A123456" s="1" t="s">
        <v>322</v>
      </c>
    </row>
    <row r="123457">
      <c r="A123457" s="1" t="s">
        <v>42713</v>
      </c>
    </row>
    <row r="123459">
      <c r="A123459" s="1" t="s">
        <v>34094</v>
      </c>
    </row>
    <row r="123461">
      <c r="A123461" s="1" t="s">
        <v>42714</v>
      </c>
    </row>
    <row r="123462">
      <c r="A123462" s="1" t="s">
        <v>42715</v>
      </c>
    </row>
    <row r="123463">
      <c r="A123463" s="1" t="s">
        <v>42716</v>
      </c>
    </row>
    <row r="123464">
      <c r="A123464" s="1" t="s">
        <v>42717</v>
      </c>
    </row>
    <row r="123465">
      <c r="A123465" s="1" t="s">
        <v>42713</v>
      </c>
    </row>
    <row r="123466">
      <c r="A123466" s="1" t="s">
        <v>34094</v>
      </c>
    </row>
    <row r="123467">
      <c r="A123467" s="1" t="s">
        <v>42714</v>
      </c>
    </row>
    <row r="123468">
      <c r="A123468" s="1" t="s">
        <v>42715</v>
      </c>
    </row>
    <row r="123469">
      <c r="A123469" s="1" t="s">
        <v>42718</v>
      </c>
    </row>
    <row r="123470">
      <c r="A123470" s="1" t="s">
        <v>42719</v>
      </c>
    </row>
    <row r="123471">
      <c r="A123471" s="1" t="s">
        <v>42720</v>
      </c>
    </row>
    <row r="123472">
      <c r="A123472" s="1" t="s">
        <v>42721</v>
      </c>
    </row>
    <row r="123473">
      <c r="A123473" s="1" t="s">
        <v>42722</v>
      </c>
    </row>
    <row r="123474">
      <c r="A123474" s="1" t="s">
        <v>42723</v>
      </c>
    </row>
    <row r="123475">
      <c r="A123475" s="1" t="s">
        <v>42724</v>
      </c>
    </row>
    <row r="123476">
      <c r="A123476" s="1" t="s">
        <v>42725</v>
      </c>
    </row>
    <row r="123477">
      <c r="A123477" s="1" t="s">
        <v>42726</v>
      </c>
    </row>
    <row r="123478">
      <c r="A123478" s="1" t="s">
        <v>42727</v>
      </c>
    </row>
    <row r="123479">
      <c r="A123479" s="1" t="s">
        <v>42728</v>
      </c>
    </row>
    <row r="123480">
      <c r="A123480" s="1" t="s">
        <v>42729</v>
      </c>
    </row>
    <row r="123481">
      <c r="A123481" s="1" t="s">
        <v>42730</v>
      </c>
    </row>
    <row r="123482">
      <c r="A123482" s="1" t="s">
        <v>42731</v>
      </c>
    </row>
    <row r="123483">
      <c r="A123483" s="1" t="s">
        <v>42732</v>
      </c>
    </row>
    <row r="123484">
      <c r="A123484" s="1" t="s">
        <v>42733</v>
      </c>
    </row>
    <row r="123485">
      <c r="A123485" s="1" t="s">
        <v>42734</v>
      </c>
    </row>
    <row r="123486">
      <c r="A123486" s="1" t="s">
        <v>42735</v>
      </c>
    </row>
    <row r="123487">
      <c r="A123487" s="1" t="s">
        <v>42736</v>
      </c>
    </row>
    <row r="123488">
      <c r="A123488" s="1" t="s">
        <v>42737</v>
      </c>
    </row>
    <row r="123489">
      <c r="A123489" s="1" t="s">
        <v>42738</v>
      </c>
    </row>
    <row r="123490">
      <c r="A123490" s="1" t="s">
        <v>42739</v>
      </c>
    </row>
    <row r="123491">
      <c r="A123491" s="1" t="s">
        <v>42740</v>
      </c>
    </row>
    <row r="123492">
      <c r="A123492" s="1" t="s">
        <v>42741</v>
      </c>
    </row>
    <row r="123493">
      <c r="A123493" s="1" t="s">
        <v>42742</v>
      </c>
    </row>
    <row r="123494">
      <c r="A123494" s="1" t="s">
        <v>42743</v>
      </c>
    </row>
    <row r="123495">
      <c r="A123495" s="1">
        <v>3.0</v>
      </c>
    </row>
    <row r="123496">
      <c r="A123496" s="1">
        <v>5.0</v>
      </c>
    </row>
    <row r="123497">
      <c r="A123497" s="1" t="s">
        <v>42744</v>
      </c>
    </row>
    <row r="123498">
      <c r="A123498" s="1" t="s">
        <v>42745</v>
      </c>
    </row>
    <row r="123499">
      <c r="A123499" s="3" t="str">
        <f>+ Add point","Tee ON No OTR ak oe</f>
        <v>#ERROR!</v>
      </c>
    </row>
    <row r="123500">
      <c r="A123500" s="1" t="s">
        <v>42720</v>
      </c>
    </row>
    <row r="123501">
      <c r="A123501" s="1" t="s">
        <v>42721</v>
      </c>
    </row>
    <row r="123502">
      <c r="A123502" s="1" t="s">
        <v>42722</v>
      </c>
    </row>
    <row r="123503">
      <c r="A123503" s="1" t="s">
        <v>42723</v>
      </c>
    </row>
    <row r="123504">
      <c r="A123504" s="1" t="s">
        <v>42724</v>
      </c>
    </row>
    <row r="123505">
      <c r="A123505" s="1" t="s">
        <v>42725</v>
      </c>
    </row>
    <row r="123506">
      <c r="A123506" s="1" t="s">
        <v>42727</v>
      </c>
    </row>
    <row r="123507">
      <c r="A123507" s="1" t="s">
        <v>42728</v>
      </c>
    </row>
    <row r="123508">
      <c r="A123508" s="1" t="s">
        <v>42729</v>
      </c>
    </row>
    <row r="123509">
      <c r="A123509" s="1" t="s">
        <v>42731</v>
      </c>
    </row>
    <row r="123510">
      <c r="A123510" s="1" t="s">
        <v>42732</v>
      </c>
    </row>
    <row r="123511">
      <c r="A123511" s="1" t="s">
        <v>42733</v>
      </c>
    </row>
    <row r="123512">
      <c r="A123512" s="1" t="s">
        <v>42734</v>
      </c>
    </row>
    <row r="123513">
      <c r="A123513" s="1" t="s">
        <v>42735</v>
      </c>
    </row>
    <row r="123514">
      <c r="A123514" s="1" t="s">
        <v>42736</v>
      </c>
    </row>
    <row r="123515">
      <c r="A123515" s="1" t="s">
        <v>42737</v>
      </c>
    </row>
    <row r="123516">
      <c r="A123516" s="1" t="s">
        <v>42738</v>
      </c>
    </row>
    <row r="123517">
      <c r="A123517" s="1" t="s">
        <v>42739</v>
      </c>
    </row>
    <row r="123518">
      <c r="A123518" s="1" t="s">
        <v>42741</v>
      </c>
    </row>
    <row r="123519">
      <c r="A123519" s="1" t="s">
        <v>42742</v>
      </c>
    </row>
    <row r="123520">
      <c r="A123520" s="1" t="s">
        <v>42743</v>
      </c>
    </row>
    <row r="123521">
      <c r="A123521" s="1" t="s">
        <v>42744</v>
      </c>
    </row>
    <row r="123522">
      <c r="A123522" s="1" t="s">
        <v>42745</v>
      </c>
    </row>
    <row r="123523">
      <c r="A123523" s="3" t="str">
        <f>+ Add point",359,True,False,2025-10-25 00:14:30,2.0_enhanced</f>
        <v>#ERROR!</v>
      </c>
    </row>
    <row r="123524">
      <c r="A123524" s="1" t="s">
        <v>42746</v>
      </c>
    </row>
    <row r="123525">
      <c r="A123525" s="1" t="s">
        <v>42747</v>
      </c>
    </row>
    <row r="123526">
      <c r="A123526" s="1" t="s">
        <v>42748</v>
      </c>
    </row>
    <row r="123527">
      <c r="A123527" s="1" t="s">
        <v>42749</v>
      </c>
    </row>
    <row r="123528">
      <c r="A123528" s="1" t="s">
        <v>42750</v>
      </c>
    </row>
    <row r="123529">
      <c r="A123529" s="1" t="s">
        <v>42751</v>
      </c>
    </row>
    <row r="123530">
      <c r="A123530" s="1" t="s">
        <v>42752</v>
      </c>
    </row>
    <row r="123531">
      <c r="A123531" s="1" t="s">
        <v>27037</v>
      </c>
    </row>
    <row r="123532">
      <c r="A123532" s="1" t="s">
        <v>322</v>
      </c>
    </row>
    <row r="123533">
      <c r="A123533" s="1" t="s">
        <v>42753</v>
      </c>
    </row>
    <row r="123534">
      <c r="A123534" s="1" t="s">
        <v>42754</v>
      </c>
    </row>
    <row r="123535">
      <c r="A123535" s="1" t="s">
        <v>42755</v>
      </c>
    </row>
    <row r="123536">
      <c r="A123536" s="1" t="s">
        <v>42756</v>
      </c>
    </row>
    <row r="123537">
      <c r="A123537" s="1" t="s">
        <v>42757</v>
      </c>
    </row>
    <row r="123538">
      <c r="A123538" s="1" t="s">
        <v>42758</v>
      </c>
    </row>
    <row r="123539">
      <c r="A123539" s="1" t="s">
        <v>42759</v>
      </c>
    </row>
    <row r="123540">
      <c r="A123540" s="3" t="str">
        <f> xy</f>
        <v>#NAME?</v>
      </c>
    </row>
    <row r="123541">
      <c r="A123541" s="1" t="s">
        <v>42760</v>
      </c>
    </row>
    <row r="123542">
      <c r="A123542" s="1" t="s">
        <v>42761</v>
      </c>
    </row>
    <row r="123543">
      <c r="A123543" s="1" t="s">
        <v>42762</v>
      </c>
    </row>
    <row r="123544">
      <c r="A123544" s="1" t="s">
        <v>42763</v>
      </c>
    </row>
    <row r="123545">
      <c r="A123545" s="1" t="s">
        <v>42764</v>
      </c>
    </row>
    <row r="123546">
      <c r="A123546" s="1" t="s">
        <v>42765</v>
      </c>
    </row>
    <row r="123547">
      <c r="A123547" s="1" t="s">
        <v>42766</v>
      </c>
    </row>
    <row r="123548">
      <c r="A123548" s="1" t="s">
        <v>42767</v>
      </c>
    </row>
    <row r="123549">
      <c r="A123549" s="1" t="s">
        <v>42768</v>
      </c>
    </row>
    <row r="123550">
      <c r="A123550" s="1" t="s">
        <v>42769</v>
      </c>
    </row>
    <row r="123551">
      <c r="A123551" s="1" t="s">
        <v>42770</v>
      </c>
    </row>
    <row r="123552">
      <c r="A123552" s="1" t="s">
        <v>42771</v>
      </c>
    </row>
    <row r="123553">
      <c r="A123553" s="1" t="s">
        <v>42772</v>
      </c>
    </row>
    <row r="123554">
      <c r="A123554" s="1">
        <v>4.0</v>
      </c>
    </row>
    <row r="123555">
      <c r="A123555" s="1" t="s">
        <v>42773</v>
      </c>
    </row>
    <row r="123556">
      <c r="A123556" s="1" t="s">
        <v>42774</v>
      </c>
    </row>
    <row r="123557">
      <c r="A123557" s="1" t="s">
        <v>42397</v>
      </c>
    </row>
    <row r="123558">
      <c r="A123558" s="1" t="s">
        <v>42775</v>
      </c>
    </row>
    <row r="123559">
      <c r="A123559" s="1" t="s">
        <v>42776</v>
      </c>
    </row>
    <row r="123560">
      <c r="A123560" s="1" t="s">
        <v>42777</v>
      </c>
    </row>
    <row r="123561">
      <c r="A123561" s="1" t="s">
        <v>42778</v>
      </c>
    </row>
    <row r="123562">
      <c r="A123562" s="3" t="str">
        <f>+ Add point","Ww)</f>
        <v>#ERROR!</v>
      </c>
    </row>
    <row r="123563">
      <c r="A123563" s="1" t="s">
        <v>42747</v>
      </c>
    </row>
    <row r="123564">
      <c r="A123564" s="1" t="s">
        <v>42748</v>
      </c>
    </row>
    <row r="123565">
      <c r="A123565" s="1" t="s">
        <v>42749</v>
      </c>
    </row>
    <row r="123566">
      <c r="A123566" s="1" t="s">
        <v>42750</v>
      </c>
    </row>
    <row r="123567">
      <c r="A123567" s="1" t="s">
        <v>42751</v>
      </c>
    </row>
    <row r="123568">
      <c r="A123568" s="1" t="s">
        <v>42752</v>
      </c>
    </row>
    <row r="123569">
      <c r="A123569" s="1" t="s">
        <v>42753</v>
      </c>
    </row>
    <row r="123570">
      <c r="A123570" s="1" t="s">
        <v>42754</v>
      </c>
    </row>
    <row r="123571">
      <c r="A123571" s="1" t="s">
        <v>42755</v>
      </c>
    </row>
    <row r="123572">
      <c r="A123572" s="1" t="s">
        <v>42756</v>
      </c>
    </row>
    <row r="123573">
      <c r="A123573" s="1" t="s">
        <v>42757</v>
      </c>
    </row>
    <row r="123574">
      <c r="A123574" s="1" t="s">
        <v>42758</v>
      </c>
    </row>
    <row r="123575">
      <c r="A123575" s="1" t="s">
        <v>42759</v>
      </c>
    </row>
    <row r="123576">
      <c r="A123576" s="3" t="str">
        <f> xy</f>
        <v>#NAME?</v>
      </c>
    </row>
    <row r="123577">
      <c r="A123577" s="1" t="s">
        <v>42760</v>
      </c>
    </row>
    <row r="123578">
      <c r="A123578" s="1" t="s">
        <v>42761</v>
      </c>
    </row>
    <row r="123579">
      <c r="A123579" s="1" t="s">
        <v>42762</v>
      </c>
    </row>
    <row r="123580">
      <c r="A123580" s="1" t="s">
        <v>42763</v>
      </c>
    </row>
    <row r="123581">
      <c r="A123581" s="1" t="s">
        <v>42764</v>
      </c>
    </row>
    <row r="123582">
      <c r="A123582" s="1" t="s">
        <v>42765</v>
      </c>
    </row>
    <row r="123583">
      <c r="A123583" s="1" t="s">
        <v>42766</v>
      </c>
    </row>
    <row r="123584">
      <c r="A123584" s="1" t="s">
        <v>42767</v>
      </c>
    </row>
    <row r="123585">
      <c r="A123585" s="1" t="s">
        <v>42779</v>
      </c>
    </row>
    <row r="123586">
      <c r="A123586" s="1" t="s">
        <v>42769</v>
      </c>
    </row>
    <row r="123587">
      <c r="A123587" s="1" t="s">
        <v>42770</v>
      </c>
    </row>
    <row r="123588">
      <c r="A123588" s="1" t="s">
        <v>42771</v>
      </c>
    </row>
    <row r="123589">
      <c r="A123589" s="1" t="s">
        <v>42772</v>
      </c>
    </row>
    <row r="123590">
      <c r="A123590" s="1" t="s">
        <v>42773</v>
      </c>
    </row>
    <row r="123591">
      <c r="A123591" s="1" t="s">
        <v>42774</v>
      </c>
    </row>
    <row r="123592">
      <c r="A123592" s="1" t="s">
        <v>42397</v>
      </c>
    </row>
    <row r="123593">
      <c r="A123593" s="1" t="s">
        <v>42775</v>
      </c>
    </row>
    <row r="123594">
      <c r="A123594" s="1" t="s">
        <v>42776</v>
      </c>
    </row>
    <row r="123595">
      <c r="A123595" s="1" t="s">
        <v>42777</v>
      </c>
    </row>
    <row r="123596">
      <c r="A123596" s="1" t="s">
        <v>42778</v>
      </c>
    </row>
    <row r="123597">
      <c r="A123597" s="3" t="str">
        <f>+ Add point",427,True,False,2025-10-25 00:14:30,2.0_enhanced</f>
        <v>#ERROR!</v>
      </c>
    </row>
    <row r="123598">
      <c r="A123598" s="1" t="s">
        <v>42780</v>
      </c>
    </row>
    <row r="123599">
      <c r="A123599" s="1" t="s">
        <v>42781</v>
      </c>
    </row>
    <row r="123600">
      <c r="A123600" s="3" t="str">
        <f> At yy. :</f>
        <v>#ERROR!</v>
      </c>
    </row>
    <row r="123601">
      <c r="A123601" s="1" t="s">
        <v>42782</v>
      </c>
    </row>
    <row r="123602">
      <c r="A123602" s="1" t="s">
        <v>42783</v>
      </c>
    </row>
    <row r="123603">
      <c r="A123603" s="1" t="s">
        <v>42784</v>
      </c>
    </row>
    <row r="123604">
      <c r="A123604" s="1" t="s">
        <v>42785</v>
      </c>
    </row>
    <row r="123605">
      <c r="A123605" s="1" t="s">
        <v>33292</v>
      </c>
    </row>
    <row r="123606">
      <c r="A123606" s="1" t="s">
        <v>42786</v>
      </c>
    </row>
    <row r="123607">
      <c r="A123607" s="1" t="s">
        <v>42787</v>
      </c>
    </row>
    <row r="123608">
      <c r="A123608" s="1" t="s">
        <v>42788</v>
      </c>
    </row>
    <row r="123609">
      <c r="A123609" s="1" t="s">
        <v>42789</v>
      </c>
    </row>
    <row r="123610">
      <c r="A123610" s="1" t="s">
        <v>42790</v>
      </c>
    </row>
    <row r="123611">
      <c r="A123611" s="1" t="s">
        <v>42791</v>
      </c>
    </row>
    <row r="123612">
      <c r="A123612" s="1" t="s">
        <v>42792</v>
      </c>
    </row>
    <row r="123613">
      <c r="A123613" s="1" t="s">
        <v>42793</v>
      </c>
    </row>
    <row r="123614">
      <c r="A123614" s="1" t="s">
        <v>42794</v>
      </c>
    </row>
    <row r="123615">
      <c r="A123615" s="1" t="s">
        <v>42795</v>
      </c>
    </row>
    <row r="123616">
      <c r="A123616" s="1" t="s">
        <v>5011</v>
      </c>
    </row>
    <row r="123617">
      <c r="A123617" s="1" t="s">
        <v>42796</v>
      </c>
    </row>
    <row r="123618">
      <c r="A123618" s="1" t="s">
        <v>42797</v>
      </c>
    </row>
    <row r="123619">
      <c r="A123619" s="1" t="s">
        <v>42798</v>
      </c>
    </row>
    <row r="123620">
      <c r="A123620" s="1" t="s">
        <v>42799</v>
      </c>
    </row>
    <row r="123621">
      <c r="A123621" s="1" t="s">
        <v>42800</v>
      </c>
    </row>
    <row r="123622">
      <c r="A123622" s="1" t="s">
        <v>42801</v>
      </c>
    </row>
    <row r="123623">
      <c r="A123623" s="1" t="s">
        <v>42802</v>
      </c>
    </row>
    <row r="123624">
      <c r="A123624" s="1" t="s">
        <v>42803</v>
      </c>
    </row>
    <row r="123625">
      <c r="A123625" s="1" t="s">
        <v>42804</v>
      </c>
    </row>
    <row r="123626">
      <c r="A123626" s="1" t="s">
        <v>42805</v>
      </c>
    </row>
    <row r="123627">
      <c r="A123627" s="1" t="s">
        <v>42806</v>
      </c>
    </row>
    <row r="123628">
      <c r="A123628" s="1" t="s">
        <v>42807</v>
      </c>
    </row>
    <row r="123629">
      <c r="A123629" s="1" t="s">
        <v>42808</v>
      </c>
    </row>
    <row r="123630">
      <c r="A123630" s="1" t="s">
        <v>42809</v>
      </c>
    </row>
    <row r="123631">
      <c r="A123631" s="1" t="s">
        <v>42810</v>
      </c>
    </row>
    <row r="123632">
      <c r="A123632" s="1" t="s">
        <v>42811</v>
      </c>
    </row>
    <row r="123633">
      <c r="A123633" s="1" t="s">
        <v>42812</v>
      </c>
    </row>
    <row r="123634">
      <c r="A123634" s="1" t="s">
        <v>42813</v>
      </c>
    </row>
    <row r="123635">
      <c r="A123635" s="1" t="s">
        <v>42814</v>
      </c>
    </row>
    <row r="123636">
      <c r="A123636" s="1" t="s">
        <v>7512</v>
      </c>
    </row>
    <row r="123637">
      <c r="A123637" s="1" t="s">
        <v>42815</v>
      </c>
    </row>
    <row r="123638">
      <c r="A123638" s="1" t="s">
        <v>42816</v>
      </c>
    </row>
    <row r="123639">
      <c r="A123639" s="1" t="s">
        <v>42817</v>
      </c>
    </row>
    <row r="123640">
      <c r="A123640" s="1" t="s">
        <v>42818</v>
      </c>
    </row>
    <row r="123641">
      <c r="A123641" s="1" t="s">
        <v>42819</v>
      </c>
    </row>
    <row r="123642">
      <c r="A123642" s="1" t="s">
        <v>42745</v>
      </c>
    </row>
    <row r="123643">
      <c r="A123643" s="3" t="str">
        <f>+ Add point","te a arr 8</f>
        <v>#ERROR!</v>
      </c>
    </row>
    <row r="123644">
      <c r="A123644" s="1" t="s">
        <v>42781</v>
      </c>
    </row>
    <row r="123645">
      <c r="A123645" s="3" t="str">
        <f> At yy. :</f>
        <v>#ERROR!</v>
      </c>
    </row>
    <row r="123646">
      <c r="A123646" s="1" t="s">
        <v>42782</v>
      </c>
    </row>
    <row r="123647">
      <c r="A123647" s="1" t="s">
        <v>42783</v>
      </c>
    </row>
    <row r="123648">
      <c r="A123648" s="1" t="s">
        <v>42784</v>
      </c>
    </row>
    <row r="123649">
      <c r="A123649" s="1" t="s">
        <v>42785</v>
      </c>
    </row>
    <row r="123650">
      <c r="A123650" s="1" t="s">
        <v>42786</v>
      </c>
    </row>
    <row r="123651">
      <c r="A123651" s="1" t="s">
        <v>42787</v>
      </c>
    </row>
    <row r="123652">
      <c r="A123652" s="1" t="s">
        <v>42788</v>
      </c>
    </row>
    <row r="123653">
      <c r="A123653" s="1" t="s">
        <v>42789</v>
      </c>
    </row>
    <row r="123654">
      <c r="A123654" s="1" t="s">
        <v>42790</v>
      </c>
    </row>
    <row r="123655">
      <c r="A123655" s="1" t="s">
        <v>42792</v>
      </c>
    </row>
    <row r="123656">
      <c r="A123656" s="1" t="s">
        <v>42793</v>
      </c>
    </row>
    <row r="123657">
      <c r="A123657" s="1" t="s">
        <v>42794</v>
      </c>
    </row>
    <row r="123658">
      <c r="A123658" s="1" t="s">
        <v>42795</v>
      </c>
    </row>
    <row r="123659">
      <c r="A123659" s="1" t="s">
        <v>42796</v>
      </c>
    </row>
    <row r="123660">
      <c r="A123660" s="1" t="s">
        <v>42797</v>
      </c>
    </row>
    <row r="123661">
      <c r="A123661" s="1" t="s">
        <v>42798</v>
      </c>
    </row>
    <row r="123662">
      <c r="A123662" s="1" t="s">
        <v>42799</v>
      </c>
    </row>
    <row r="123663">
      <c r="A123663" s="1" t="s">
        <v>42800</v>
      </c>
    </row>
    <row r="123664">
      <c r="A123664" s="1" t="s">
        <v>42801</v>
      </c>
    </row>
    <row r="123665">
      <c r="A123665" s="1" t="s">
        <v>42802</v>
      </c>
    </row>
    <row r="123666">
      <c r="A123666" s="1" t="s">
        <v>42803</v>
      </c>
    </row>
    <row r="123667">
      <c r="A123667" s="1" t="s">
        <v>42804</v>
      </c>
    </row>
    <row r="123668">
      <c r="A123668" s="1" t="s">
        <v>42805</v>
      </c>
    </row>
    <row r="123669">
      <c r="A123669" s="1" t="s">
        <v>42806</v>
      </c>
    </row>
    <row r="123670">
      <c r="A123670" s="1" t="s">
        <v>42807</v>
      </c>
    </row>
    <row r="123671">
      <c r="A123671" s="1" t="s">
        <v>42808</v>
      </c>
    </row>
    <row r="123672">
      <c r="A123672" s="1" t="s">
        <v>42809</v>
      </c>
    </row>
    <row r="123673">
      <c r="A123673" s="1" t="s">
        <v>42810</v>
      </c>
    </row>
    <row r="123674">
      <c r="A123674" s="1" t="s">
        <v>42811</v>
      </c>
    </row>
    <row r="123675">
      <c r="A123675" s="1" t="s">
        <v>42812</v>
      </c>
    </row>
    <row r="123676">
      <c r="A123676" s="1" t="s">
        <v>42813</v>
      </c>
    </row>
    <row r="123677">
      <c r="A123677" s="1" t="s">
        <v>7512</v>
      </c>
    </row>
    <row r="123678">
      <c r="A123678" s="1" t="s">
        <v>42815</v>
      </c>
    </row>
    <row r="123679">
      <c r="A123679" s="1" t="s">
        <v>42816</v>
      </c>
    </row>
    <row r="123680">
      <c r="A123680" s="1" t="s">
        <v>42817</v>
      </c>
    </row>
    <row r="123681">
      <c r="A123681" s="1" t="s">
        <v>42818</v>
      </c>
    </row>
    <row r="123682">
      <c r="A123682" s="1" t="s">
        <v>42819</v>
      </c>
    </row>
    <row r="123683">
      <c r="A123683" s="1" t="s">
        <v>42745</v>
      </c>
    </row>
    <row r="123684">
      <c r="A123684" s="3" t="str">
        <f>+ Add point",611,True,False,2025-10-25 00:14:30,2.0_enhanced</f>
        <v>#ERROR!</v>
      </c>
    </row>
    <row r="123685">
      <c r="A123685" s="1" t="s">
        <v>42820</v>
      </c>
    </row>
    <row r="123686">
      <c r="A123686" s="1" t="s">
        <v>42821</v>
      </c>
    </row>
    <row r="123687">
      <c r="A123687" s="1" t="s">
        <v>42822</v>
      </c>
    </row>
    <row r="123688">
      <c r="A123688" s="1" t="s">
        <v>42823</v>
      </c>
    </row>
    <row r="123689">
      <c r="A123689" s="1" t="s">
        <v>42824</v>
      </c>
    </row>
    <row r="123690">
      <c r="A123690" s="1" t="s">
        <v>42825</v>
      </c>
    </row>
    <row r="123691">
      <c r="A123691" s="1" t="s">
        <v>42826</v>
      </c>
    </row>
    <row r="123692">
      <c r="A123692" s="1" t="s">
        <v>42827</v>
      </c>
    </row>
    <row r="123693">
      <c r="A123693" s="1" t="s">
        <v>42828</v>
      </c>
    </row>
    <row r="123694">
      <c r="A123694" s="1" t="s">
        <v>42829</v>
      </c>
    </row>
    <row r="123695">
      <c r="A123695" s="1" t="s">
        <v>13979</v>
      </c>
    </row>
    <row r="123696">
      <c r="A123696" s="1" t="s">
        <v>34714</v>
      </c>
    </row>
    <row r="123697">
      <c r="A123697" s="1" t="s">
        <v>42830</v>
      </c>
    </row>
    <row r="123698">
      <c r="A123698" s="1" t="s">
        <v>42831</v>
      </c>
    </row>
    <row r="123699">
      <c r="A123699" s="1" t="s">
        <v>42832</v>
      </c>
    </row>
    <row r="123700">
      <c r="A123700" s="1" t="s">
        <v>42833</v>
      </c>
    </row>
    <row r="123701">
      <c r="A123701" s="1" t="s">
        <v>42834</v>
      </c>
    </row>
    <row r="123702">
      <c r="A123702" s="1" t="s">
        <v>42821</v>
      </c>
    </row>
    <row r="123703">
      <c r="A123703" s="1" t="s">
        <v>42822</v>
      </c>
    </row>
    <row r="123704">
      <c r="A123704" s="1" t="s">
        <v>42823</v>
      </c>
    </row>
    <row r="123705">
      <c r="A123705" s="1" t="s">
        <v>42824</v>
      </c>
    </row>
    <row r="123706">
      <c r="A123706" s="1" t="s">
        <v>42825</v>
      </c>
    </row>
    <row r="123707">
      <c r="A123707" s="1" t="s">
        <v>42826</v>
      </c>
    </row>
    <row r="123708">
      <c r="A123708" s="1" t="s">
        <v>42827</v>
      </c>
    </row>
    <row r="123709">
      <c r="A123709" s="1" t="s">
        <v>42828</v>
      </c>
    </row>
    <row r="123710">
      <c r="A123710" s="1" t="s">
        <v>42829</v>
      </c>
    </row>
    <row r="123711">
      <c r="A123711" s="1" t="s">
        <v>13979</v>
      </c>
    </row>
    <row r="123712">
      <c r="A123712" s="1" t="s">
        <v>34714</v>
      </c>
    </row>
    <row r="123713">
      <c r="A123713" s="1" t="s">
        <v>42830</v>
      </c>
    </row>
    <row r="123714">
      <c r="A123714" s="1" t="s">
        <v>42831</v>
      </c>
    </row>
    <row r="123715">
      <c r="A123715" s="1" t="s">
        <v>42832</v>
      </c>
    </row>
    <row r="123716">
      <c r="A123716" s="1" t="s">
        <v>42833</v>
      </c>
    </row>
    <row r="123717">
      <c r="A123717" s="1" t="s">
        <v>42835</v>
      </c>
    </row>
    <row r="123718">
      <c r="A123718" s="1" t="s">
        <v>42836</v>
      </c>
    </row>
    <row r="123719">
      <c r="A123719" s="1" t="s">
        <v>42837</v>
      </c>
    </row>
    <row r="123720">
      <c r="A123720" s="1" t="s">
        <v>966</v>
      </c>
    </row>
    <row r="123721">
      <c r="A123721" s="1" t="s">
        <v>42838</v>
      </c>
    </row>
    <row r="123722">
      <c r="A123722" s="1" t="s">
        <v>966</v>
      </c>
    </row>
    <row r="123723">
      <c r="A123723" s="1" t="s">
        <v>42839</v>
      </c>
    </row>
    <row r="123724">
      <c r="A123724" s="1" t="s">
        <v>42840</v>
      </c>
    </row>
    <row r="123725">
      <c r="A123725" s="1" t="s">
        <v>33569</v>
      </c>
    </row>
    <row r="123726">
      <c r="A123726" s="1" t="s">
        <v>42841</v>
      </c>
    </row>
    <row r="123727">
      <c r="A123727" s="1" t="s">
        <v>42842</v>
      </c>
    </row>
    <row r="123728">
      <c r="A123728" s="1" t="s">
        <v>42837</v>
      </c>
    </row>
    <row r="123729">
      <c r="A123729" s="1" t="s">
        <v>42839</v>
      </c>
    </row>
    <row r="123730">
      <c r="A123730" s="1" t="s">
        <v>42841</v>
      </c>
    </row>
    <row r="123731">
      <c r="A123731" s="1" t="s">
        <v>42843</v>
      </c>
    </row>
    <row r="123732">
      <c r="A123732" s="1" t="s">
        <v>42844</v>
      </c>
    </row>
    <row r="123733">
      <c r="A123733" s="1" t="s">
        <v>42845</v>
      </c>
    </row>
    <row r="123734">
      <c r="A123734" s="1" t="s">
        <v>42846</v>
      </c>
    </row>
    <row r="123735">
      <c r="A123735" s="1" t="s">
        <v>42845</v>
      </c>
    </row>
    <row r="123736">
      <c r="A123736" s="1" t="s">
        <v>42847</v>
      </c>
    </row>
    <row r="123737">
      <c r="A123737" s="1" t="s">
        <v>42848</v>
      </c>
    </row>
    <row r="123738">
      <c r="A123738" s="1" t="s">
        <v>42849</v>
      </c>
    </row>
    <row r="123739">
      <c r="A123739" s="1" t="s">
        <v>42850</v>
      </c>
    </row>
    <row r="123740">
      <c r="A123740" s="1" t="s">
        <v>42851</v>
      </c>
    </row>
    <row r="123741">
      <c r="A123741" s="3" t="str">
        <f> Sy OSES</f>
        <v>#ERROR!</v>
      </c>
    </row>
    <row r="123742">
      <c r="A123742" s="3" t="str">
        <f> — eee tS</f>
        <v>#ERROR!</v>
      </c>
    </row>
    <row r="123743">
      <c r="A123743" s="3" t="str">
        <f> Va = —————</f>
        <v>#ERROR!</v>
      </c>
    </row>
    <row r="123744">
      <c r="A123744" s="1" t="s">
        <v>42852</v>
      </c>
    </row>
    <row r="123745">
      <c r="A123745" s="1" t="s">
        <v>42853</v>
      </c>
    </row>
    <row r="123746">
      <c r="A123746" s="3" t="str">
        <f>== REZ</f>
        <v>#ERROR!</v>
      </c>
    </row>
    <row r="123747">
      <c r="A123747" s="3" t="str">
        <f>=. Or Yo sar SOA Fee SS</f>
        <v>#ERROR!</v>
      </c>
    </row>
    <row r="123748">
      <c r="A123748" s="1" t="s">
        <v>42854</v>
      </c>
    </row>
    <row r="123749">
      <c r="A123749" s="1" t="s">
        <v>42855</v>
      </c>
    </row>
    <row r="123750">
      <c r="A123750" s="1" t="s">
        <v>42856</v>
      </c>
    </row>
    <row r="123751">
      <c r="A123751" s="1" t="s">
        <v>42857</v>
      </c>
    </row>
    <row r="123752">
      <c r="A123752" s="1" t="s">
        <v>42858</v>
      </c>
    </row>
    <row r="123753">
      <c r="A123753" s="1" t="s">
        <v>42859</v>
      </c>
    </row>
    <row r="123754">
      <c r="A123754" s="1" t="s">
        <v>42860</v>
      </c>
    </row>
    <row r="123755">
      <c r="A123755" s="3" t="str">
        <f> - fe SSS SESS</f>
        <v>#ERROR!</v>
      </c>
    </row>
    <row r="123756">
      <c r="A123756" s="1" t="s">
        <v>42861</v>
      </c>
    </row>
    <row r="123757">
      <c r="A123757" s="1" t="s">
        <v>42862</v>
      </c>
    </row>
    <row r="123758">
      <c r="A123758" s="1" t="s">
        <v>42863</v>
      </c>
    </row>
    <row r="123759">
      <c r="A123759" s="1" t="s">
        <v>42864</v>
      </c>
    </row>
    <row r="123760">
      <c r="A123760" s="1" t="s">
        <v>42865</v>
      </c>
    </row>
    <row r="123761">
      <c r="A123761" s="1" t="s">
        <v>42849</v>
      </c>
    </row>
    <row r="123762">
      <c r="A123762" s="1" t="s">
        <v>42850</v>
      </c>
    </row>
    <row r="123763">
      <c r="A123763" s="1" t="s">
        <v>42851</v>
      </c>
    </row>
    <row r="123764">
      <c r="A123764" s="3" t="str">
        <f> Sy OSES</f>
        <v>#ERROR!</v>
      </c>
    </row>
    <row r="123765">
      <c r="A123765" s="3" t="str">
        <f> — eee tS</f>
        <v>#ERROR!</v>
      </c>
    </row>
    <row r="123766">
      <c r="A123766" s="3" t="str">
        <f> Va = —————</f>
        <v>#ERROR!</v>
      </c>
    </row>
    <row r="123767">
      <c r="A123767" s="1" t="s">
        <v>42852</v>
      </c>
    </row>
    <row r="123768">
      <c r="A123768" s="1" t="s">
        <v>42853</v>
      </c>
    </row>
    <row r="123769">
      <c r="A123769" s="3" t="str">
        <f>== REZ</f>
        <v>#ERROR!</v>
      </c>
    </row>
    <row r="123770">
      <c r="A123770" s="3" t="str">
        <f>=. Or Yo sar SOA Fee SS</f>
        <v>#ERROR!</v>
      </c>
    </row>
    <row r="123771">
      <c r="A123771" s="1" t="s">
        <v>42854</v>
      </c>
    </row>
    <row r="123772">
      <c r="A123772" s="1" t="s">
        <v>42855</v>
      </c>
    </row>
    <row r="123773">
      <c r="A123773" s="1" t="s">
        <v>42856</v>
      </c>
    </row>
    <row r="123774">
      <c r="A123774" s="1" t="s">
        <v>42857</v>
      </c>
    </row>
    <row r="123775">
      <c r="A123775" s="1" t="s">
        <v>42858</v>
      </c>
    </row>
    <row r="123776">
      <c r="A123776" s="1" t="s">
        <v>42859</v>
      </c>
    </row>
    <row r="123777">
      <c r="A123777" s="1" t="s">
        <v>42860</v>
      </c>
    </row>
    <row r="123778">
      <c r="A123778" s="3" t="str">
        <f> - fe SSS SESS</f>
        <v>#ERROR!</v>
      </c>
    </row>
    <row r="123779">
      <c r="A123779" s="1" t="s">
        <v>42862</v>
      </c>
    </row>
    <row r="123780">
      <c r="A123780" s="1" t="s">
        <v>42863</v>
      </c>
    </row>
    <row r="123781">
      <c r="A123781" s="1" t="s">
        <v>42866</v>
      </c>
    </row>
    <row r="123782">
      <c r="A123782" s="1" t="s">
        <v>42867</v>
      </c>
    </row>
    <row r="123784">
      <c r="A123784" s="1" t="s">
        <v>42868</v>
      </c>
    </row>
    <row r="123785">
      <c r="A123785" s="1" t="s">
        <v>42869</v>
      </c>
    </row>
    <row r="123786">
      <c r="A123786" s="1" t="s">
        <v>42870</v>
      </c>
    </row>
    <row r="123787">
      <c r="A123787" s="1" t="s">
        <v>42871</v>
      </c>
    </row>
    <row r="123788">
      <c r="A123788" s="1" t="s">
        <v>42872</v>
      </c>
    </row>
    <row r="123790">
      <c r="A123790" s="1" t="s">
        <v>42873</v>
      </c>
    </row>
    <row r="123791">
      <c r="A123791" s="1" t="s">
        <v>42868</v>
      </c>
    </row>
    <row r="123792">
      <c r="A123792" s="1" t="s">
        <v>42869</v>
      </c>
    </row>
    <row r="123793">
      <c r="A123793" s="1" t="s">
        <v>42870</v>
      </c>
    </row>
    <row r="123794">
      <c r="A123794" s="1" t="s">
        <v>42871</v>
      </c>
    </row>
    <row r="123795">
      <c r="A123795" s="1" t="s">
        <v>42874</v>
      </c>
    </row>
    <row r="123796">
      <c r="A123796" s="1" t="s">
        <v>42875</v>
      </c>
    </row>
    <row r="123797">
      <c r="A123797" s="1" t="s">
        <v>42876</v>
      </c>
    </row>
    <row r="123798">
      <c r="A123798" s="1" t="s">
        <v>42877</v>
      </c>
    </row>
    <row r="123799">
      <c r="A123799" s="1" t="s">
        <v>42878</v>
      </c>
    </row>
    <row r="123800">
      <c r="A123800" s="1" t="s">
        <v>42879</v>
      </c>
    </row>
    <row r="123801">
      <c r="A123801" s="1" t="s">
        <v>42880</v>
      </c>
    </row>
    <row r="123802">
      <c r="A123802" s="1" t="s">
        <v>42881</v>
      </c>
    </row>
    <row r="123803">
      <c r="A123803" s="1" t="s">
        <v>42882</v>
      </c>
    </row>
    <row r="123804">
      <c r="A123804" s="1" t="s">
        <v>1516</v>
      </c>
    </row>
    <row r="123805">
      <c r="A123805" s="1" t="s">
        <v>42883</v>
      </c>
    </row>
    <row r="123806">
      <c r="A123806" s="1" t="s">
        <v>42884</v>
      </c>
    </row>
    <row r="123807">
      <c r="A123807" s="3" t="str">
        <f> bs ay ie ‘he ‘ on</f>
        <v>#ERROR!</v>
      </c>
    </row>
    <row r="123808">
      <c r="A123808" s="1" t="s">
        <v>42885</v>
      </c>
    </row>
    <row r="123809">
      <c r="A123809" s="1" t="s">
        <v>42886</v>
      </c>
    </row>
    <row r="123810">
      <c r="A123810" s="1" t="s">
        <v>42887</v>
      </c>
    </row>
    <row r="123811">
      <c r="A123811" s="1" t="s">
        <v>42888</v>
      </c>
    </row>
    <row r="123812">
      <c r="A123812" s="1" t="s">
        <v>42889</v>
      </c>
    </row>
    <row r="123813">
      <c r="A123813" s="1" t="s">
        <v>42890</v>
      </c>
    </row>
    <row r="123814">
      <c r="A123814" s="3" t="str">
        <f> . ‘ , ‘ae 8% ee ee Los</f>
        <v>#ERROR!</v>
      </c>
    </row>
    <row r="123815">
      <c r="A123815" s="1" t="s">
        <v>42891</v>
      </c>
    </row>
    <row r="123816">
      <c r="A123816" s="1" t="s">
        <v>42892</v>
      </c>
    </row>
    <row r="123817">
      <c r="A123817" s="1" t="s">
        <v>6214</v>
      </c>
    </row>
    <row r="123818">
      <c r="A123818" s="1" t="s">
        <v>42893</v>
      </c>
    </row>
    <row r="123819">
      <c r="A123819" s="1" t="s">
        <v>42894</v>
      </c>
    </row>
    <row r="123820">
      <c r="A123820" s="1" t="s">
        <v>42895</v>
      </c>
    </row>
    <row r="123821">
      <c r="A123821" s="1" t="s">
        <v>42881</v>
      </c>
    </row>
    <row r="123822">
      <c r="A123822" s="1" t="s">
        <v>42882</v>
      </c>
    </row>
    <row r="123823">
      <c r="A123823" s="1" t="s">
        <v>42883</v>
      </c>
    </row>
    <row r="123824">
      <c r="A123824" s="1" t="s">
        <v>42884</v>
      </c>
    </row>
    <row r="123825">
      <c r="A123825" s="3" t="str">
        <f> bs ay ie ‘he ‘ on</f>
        <v>#ERROR!</v>
      </c>
    </row>
    <row r="123826">
      <c r="A123826" s="1" t="s">
        <v>42885</v>
      </c>
    </row>
    <row r="123827">
      <c r="A123827" s="1" t="s">
        <v>42886</v>
      </c>
    </row>
    <row r="123828">
      <c r="A123828" s="1" t="s">
        <v>42887</v>
      </c>
    </row>
    <row r="123829">
      <c r="A123829" s="1" t="s">
        <v>42888</v>
      </c>
    </row>
    <row r="123830">
      <c r="A123830" s="1" t="s">
        <v>42889</v>
      </c>
    </row>
    <row r="123831">
      <c r="A123831" s="1" t="s">
        <v>42890</v>
      </c>
    </row>
    <row r="123832">
      <c r="A123832" s="3" t="str">
        <f> . ‘ , ‘ae 8% ee ee Los</f>
        <v>#ERROR!</v>
      </c>
    </row>
    <row r="123833">
      <c r="A123833" s="1" t="s">
        <v>42891</v>
      </c>
    </row>
    <row r="123834">
      <c r="A123834" s="1" t="s">
        <v>42892</v>
      </c>
    </row>
    <row r="123835">
      <c r="A123835" s="1" t="s">
        <v>42893</v>
      </c>
    </row>
    <row r="123836">
      <c r="A123836" s="1" t="s">
        <v>42896</v>
      </c>
    </row>
    <row r="123837">
      <c r="A123837" s="1" t="s">
        <v>42897</v>
      </c>
    </row>
    <row r="123839">
      <c r="A123839" s="1" t="s">
        <v>42898</v>
      </c>
    </row>
    <row r="123840">
      <c r="A123840" s="1" t="s">
        <v>42899</v>
      </c>
    </row>
    <row r="123842">
      <c r="A123842" s="1" t="s">
        <v>42900</v>
      </c>
    </row>
    <row r="123844">
      <c r="A123844" s="1" t="s">
        <v>42901</v>
      </c>
    </row>
    <row r="123846">
      <c r="A123846" s="1" t="s">
        <v>17830</v>
      </c>
    </row>
    <row r="123848">
      <c r="A123848" s="1" t="s">
        <v>42902</v>
      </c>
    </row>
    <row r="123850">
      <c r="A123850" s="1" t="s">
        <v>42903</v>
      </c>
    </row>
    <row r="123851">
      <c r="A123851" s="1" t="s">
        <v>42904</v>
      </c>
    </row>
    <row r="123853">
      <c r="A123853" s="1" t="s">
        <v>42905</v>
      </c>
    </row>
    <row r="123855">
      <c r="A123855" s="1" t="s">
        <v>42906</v>
      </c>
    </row>
    <row r="123856">
      <c r="A123856" s="1" t="s">
        <v>42907</v>
      </c>
    </row>
    <row r="123858">
      <c r="A123858" s="1" t="s">
        <v>42908</v>
      </c>
    </row>
    <row r="123859">
      <c r="A123859" s="1" t="s">
        <v>42909</v>
      </c>
    </row>
    <row r="123861">
      <c r="A123861" s="1" t="s">
        <v>233</v>
      </c>
    </row>
    <row r="123863">
      <c r="A123863" s="1" t="s">
        <v>42910</v>
      </c>
    </row>
    <row r="123864">
      <c r="A123864" s="1" t="s">
        <v>42898</v>
      </c>
    </row>
    <row r="123865">
      <c r="A123865" s="1" t="s">
        <v>42899</v>
      </c>
    </row>
    <row r="123866">
      <c r="A123866" s="1" t="s">
        <v>42900</v>
      </c>
    </row>
    <row r="123867">
      <c r="A123867" s="1" t="s">
        <v>42901</v>
      </c>
    </row>
    <row r="123868">
      <c r="A123868" s="1" t="s">
        <v>42902</v>
      </c>
    </row>
    <row r="123869">
      <c r="A123869" s="1" t="s">
        <v>42903</v>
      </c>
    </row>
    <row r="123870">
      <c r="A123870" s="1" t="s">
        <v>42904</v>
      </c>
    </row>
    <row r="123871">
      <c r="A123871" s="1" t="s">
        <v>42905</v>
      </c>
    </row>
    <row r="123872">
      <c r="A123872" s="1" t="s">
        <v>42906</v>
      </c>
    </row>
    <row r="123873">
      <c r="A123873" s="1" t="s">
        <v>42907</v>
      </c>
    </row>
    <row r="123874">
      <c r="A123874" s="1" t="s">
        <v>42908</v>
      </c>
    </row>
    <row r="123875">
      <c r="A123875" s="1" t="s">
        <v>42911</v>
      </c>
    </row>
    <row r="123876">
      <c r="A123876" s="1" t="s">
        <v>42912</v>
      </c>
    </row>
    <row r="123877">
      <c r="A123877" s="1" t="s">
        <v>977</v>
      </c>
    </row>
    <row r="123878">
      <c r="A123878" s="1" t="s">
        <v>42913</v>
      </c>
    </row>
    <row r="123879">
      <c r="A123879" s="1" t="s">
        <v>11257</v>
      </c>
    </row>
    <row r="123880">
      <c r="A123880" s="1" t="s">
        <v>42914</v>
      </c>
    </row>
    <row r="123881">
      <c r="A123881" s="1" t="s">
        <v>8293</v>
      </c>
    </row>
    <row r="123882">
      <c r="A123882" s="1" t="s">
        <v>42915</v>
      </c>
    </row>
    <row r="123883">
      <c r="A123883" s="1" t="s">
        <v>42916</v>
      </c>
    </row>
    <row r="123884">
      <c r="A123884" s="1" t="s">
        <v>2382</v>
      </c>
    </row>
    <row r="123885">
      <c r="A123885" s="1" t="s">
        <v>42917</v>
      </c>
    </row>
    <row r="123886">
      <c r="A123886" s="1" t="s">
        <v>42918</v>
      </c>
    </row>
    <row r="123887">
      <c r="A123887" s="1" t="s">
        <v>42919</v>
      </c>
    </row>
    <row r="123888">
      <c r="A123888" s="1" t="s">
        <v>42920</v>
      </c>
    </row>
    <row r="123889">
      <c r="A123889" s="1" t="s">
        <v>3534</v>
      </c>
    </row>
    <row r="123890">
      <c r="A123890" s="1" t="s">
        <v>18159</v>
      </c>
    </row>
    <row r="123891">
      <c r="A123891" s="1" t="s">
        <v>42921</v>
      </c>
    </row>
    <row r="123892">
      <c r="A123892" s="1" t="s">
        <v>42922</v>
      </c>
    </row>
    <row r="123893">
      <c r="A123893" s="1" t="s">
        <v>42923</v>
      </c>
    </row>
    <row r="123894">
      <c r="A123894" s="1" t="s">
        <v>42924</v>
      </c>
    </row>
    <row r="123895">
      <c r="A123895" s="1" t="s">
        <v>42925</v>
      </c>
    </row>
    <row r="123896">
      <c r="A123896" s="1" t="s">
        <v>41046</v>
      </c>
    </row>
    <row r="123897">
      <c r="A123897" s="1" t="s">
        <v>32963</v>
      </c>
    </row>
    <row r="123898">
      <c r="A123898" s="1" t="s">
        <v>1858</v>
      </c>
    </row>
    <row r="123899">
      <c r="A123899" s="3" t="str">
        <f> te","ae ie gt titty i</f>
        <v>#ERROR!</v>
      </c>
    </row>
    <row r="123900">
      <c r="A123900" s="1" t="s">
        <v>42913</v>
      </c>
    </row>
    <row r="123901">
      <c r="A123901" s="1" t="s">
        <v>42915</v>
      </c>
    </row>
    <row r="123902">
      <c r="A123902" s="1" t="s">
        <v>42916</v>
      </c>
    </row>
    <row r="123903">
      <c r="A123903" s="1" t="s">
        <v>42919</v>
      </c>
    </row>
    <row r="123904">
      <c r="A123904" s="1" t="s">
        <v>42920</v>
      </c>
    </row>
    <row r="123905">
      <c r="A123905" s="1" t="s">
        <v>42921</v>
      </c>
    </row>
    <row r="123906">
      <c r="A123906" s="1" t="s">
        <v>42922</v>
      </c>
    </row>
    <row r="123907">
      <c r="A123907" s="1" t="s">
        <v>42923</v>
      </c>
    </row>
    <row r="123908">
      <c r="A123908" s="1" t="s">
        <v>42924</v>
      </c>
    </row>
    <row r="123909">
      <c r="A123909" s="1" t="s">
        <v>42925</v>
      </c>
    </row>
    <row r="123910">
      <c r="A123910" s="3" t="str">
        <f> te",97,True,False,2025-10-25 00:14:30,2.0_enhanced</f>
        <v>#ERROR!</v>
      </c>
    </row>
    <row r="123911">
      <c r="A123911" s="1" t="s">
        <v>42926</v>
      </c>
    </row>
    <row r="123912">
      <c r="A123912" s="1" t="s">
        <v>42927</v>
      </c>
    </row>
    <row r="123913">
      <c r="A123913" s="1" t="s">
        <v>42928</v>
      </c>
    </row>
    <row r="123914">
      <c r="A123914" s="1" t="s">
        <v>42929</v>
      </c>
    </row>
    <row r="123915">
      <c r="A123915" s="1" t="s">
        <v>42930</v>
      </c>
    </row>
    <row r="123916">
      <c r="A123916" s="1" t="s">
        <v>42931</v>
      </c>
    </row>
    <row r="123917">
      <c r="A123917" s="1" t="s">
        <v>42932</v>
      </c>
    </row>
    <row r="123918">
      <c r="A123918" s="1" t="s">
        <v>42933</v>
      </c>
    </row>
    <row r="123919">
      <c r="A123919" s="1" t="s">
        <v>42934</v>
      </c>
    </row>
    <row r="123920">
      <c r="A123920" s="1" t="s">
        <v>42935</v>
      </c>
    </row>
    <row r="123921">
      <c r="A123921" s="1" t="s">
        <v>42936</v>
      </c>
    </row>
    <row r="123923">
      <c r="A123923" s="1" t="s">
        <v>42937</v>
      </c>
    </row>
    <row r="123925">
      <c r="A123925" s="1" t="s">
        <v>42938</v>
      </c>
    </row>
    <row r="123926">
      <c r="A123926" s="1" t="s">
        <v>42928</v>
      </c>
    </row>
    <row r="123927">
      <c r="A123927" s="1" t="s">
        <v>42930</v>
      </c>
    </row>
    <row r="123928">
      <c r="A123928" s="1" t="s">
        <v>42933</v>
      </c>
    </row>
    <row r="123929">
      <c r="A123929" s="1" t="s">
        <v>42934</v>
      </c>
    </row>
    <row r="123930">
      <c r="A123930" s="1" t="s">
        <v>42935</v>
      </c>
    </row>
    <row r="123931">
      <c r="A123931" s="1" t="s">
        <v>42936</v>
      </c>
    </row>
    <row r="123932">
      <c r="A123932" s="1" t="s">
        <v>42939</v>
      </c>
    </row>
    <row r="123933">
      <c r="A123933" s="1" t="s">
        <v>42940</v>
      </c>
    </row>
    <row r="123934">
      <c r="A123934" s="1" t="s">
        <v>42941</v>
      </c>
    </row>
    <row r="123935">
      <c r="A123935" s="1" t="s">
        <v>42942</v>
      </c>
    </row>
    <row r="123937">
      <c r="A123937" s="1" t="s">
        <v>42943</v>
      </c>
    </row>
    <row r="123938">
      <c r="A123938" s="1" t="s">
        <v>42944</v>
      </c>
    </row>
    <row r="123940">
      <c r="A123940" s="1" t="s">
        <v>42945</v>
      </c>
    </row>
    <row r="123941">
      <c r="A123941" s="1" t="s">
        <v>42946</v>
      </c>
    </row>
    <row r="123942">
      <c r="A123942" s="1" t="s">
        <v>42938</v>
      </c>
    </row>
    <row r="123943">
      <c r="A123943" s="1" t="s">
        <v>42941</v>
      </c>
    </row>
    <row r="123944">
      <c r="A123944" s="1" t="s">
        <v>42942</v>
      </c>
    </row>
    <row r="123945">
      <c r="A123945" s="1" t="s">
        <v>42943</v>
      </c>
    </row>
    <row r="123946">
      <c r="A123946" s="1" t="s">
        <v>42944</v>
      </c>
    </row>
    <row r="123947">
      <c r="A123947" s="1" t="s">
        <v>42945</v>
      </c>
    </row>
    <row r="123948">
      <c r="A123948" s="1" t="s">
        <v>42947</v>
      </c>
    </row>
    <row r="123949">
      <c r="A123949" s="1" t="s">
        <v>42948</v>
      </c>
    </row>
    <row r="123951">
      <c r="A123951" s="1" t="s">
        <v>42949</v>
      </c>
    </row>
    <row r="123953">
      <c r="A123953" s="1" t="s">
        <v>42950</v>
      </c>
    </row>
    <row r="123955">
      <c r="A123955" s="1" t="s">
        <v>42951</v>
      </c>
    </row>
    <row r="123957">
      <c r="A123957" s="1" t="s">
        <v>42952</v>
      </c>
    </row>
    <row r="123958">
      <c r="A123958" s="1" t="s">
        <v>42953</v>
      </c>
    </row>
    <row r="123959">
      <c r="A123959" s="1" t="s">
        <v>42954</v>
      </c>
    </row>
    <row r="123961">
      <c r="A123961" s="1" t="s">
        <v>42955</v>
      </c>
    </row>
    <row r="123962">
      <c r="A123962" s="1" t="s">
        <v>42956</v>
      </c>
    </row>
    <row r="123964">
      <c r="A123964" s="1" t="s">
        <v>42957</v>
      </c>
    </row>
    <row r="123966">
      <c r="A123966" s="1" t="s">
        <v>42958</v>
      </c>
    </row>
    <row r="123967">
      <c r="A123967" s="1" t="s">
        <v>42949</v>
      </c>
    </row>
    <row r="123968">
      <c r="A123968" s="1" t="s">
        <v>42950</v>
      </c>
    </row>
    <row r="123969">
      <c r="A123969" s="1" t="s">
        <v>42951</v>
      </c>
    </row>
    <row r="123970">
      <c r="A123970" s="1" t="s">
        <v>42952</v>
      </c>
    </row>
    <row r="123971">
      <c r="A123971" s="1" t="s">
        <v>42953</v>
      </c>
    </row>
    <row r="123972">
      <c r="A123972" s="1" t="s">
        <v>42954</v>
      </c>
    </row>
    <row r="123973">
      <c r="A123973" s="1" t="s">
        <v>42955</v>
      </c>
    </row>
    <row r="123974">
      <c r="A123974" s="1" t="s">
        <v>42959</v>
      </c>
    </row>
    <row r="123975">
      <c r="A123975" s="1" t="s">
        <v>42960</v>
      </c>
    </row>
    <row r="123976">
      <c r="A123976" s="1" t="s">
        <v>42961</v>
      </c>
    </row>
    <row r="123978">
      <c r="A123978" s="1" t="s">
        <v>42962</v>
      </c>
    </row>
    <row r="123980">
      <c r="A123980" s="1" t="s">
        <v>42963</v>
      </c>
    </row>
    <row r="123982">
      <c r="A123982" s="1" t="s">
        <v>42964</v>
      </c>
    </row>
    <row r="123984">
      <c r="A123984" s="1" t="s">
        <v>42965</v>
      </c>
    </row>
    <row r="123985">
      <c r="A123985" s="1" t="s">
        <v>42966</v>
      </c>
    </row>
    <row r="123987">
      <c r="A123987" s="1" t="s">
        <v>42967</v>
      </c>
    </row>
    <row r="123988">
      <c r="A123988" s="1" t="s">
        <v>42968</v>
      </c>
    </row>
    <row r="123990">
      <c r="A123990" s="1" t="s">
        <v>42969</v>
      </c>
    </row>
    <row r="123991">
      <c r="A123991" s="1" t="s">
        <v>42970</v>
      </c>
    </row>
    <row r="123993">
      <c r="A123993" s="1" t="s">
        <v>42971</v>
      </c>
    </row>
    <row r="123995">
      <c r="A123995" s="1" t="s">
        <v>42972</v>
      </c>
    </row>
    <row r="123996">
      <c r="A123996" s="1" t="s">
        <v>42973</v>
      </c>
    </row>
    <row r="123998">
      <c r="A123998" s="1" t="s">
        <v>42974</v>
      </c>
    </row>
    <row r="123999">
      <c r="A123999" s="1" t="s">
        <v>42961</v>
      </c>
    </row>
    <row r="124000">
      <c r="A124000" s="1" t="s">
        <v>42962</v>
      </c>
    </row>
    <row r="124001">
      <c r="A124001" s="1" t="s">
        <v>42963</v>
      </c>
    </row>
    <row r="124002">
      <c r="A124002" s="1" t="s">
        <v>42964</v>
      </c>
    </row>
    <row r="124003">
      <c r="A124003" s="1" t="s">
        <v>42965</v>
      </c>
    </row>
    <row r="124004">
      <c r="A124004" s="1" t="s">
        <v>42966</v>
      </c>
    </row>
    <row r="124005">
      <c r="A124005" s="1" t="s">
        <v>42967</v>
      </c>
    </row>
    <row r="124006">
      <c r="A124006" s="1" t="s">
        <v>42968</v>
      </c>
    </row>
    <row r="124007">
      <c r="A124007" s="1" t="s">
        <v>42969</v>
      </c>
    </row>
    <row r="124008">
      <c r="A124008" s="1" t="s">
        <v>42970</v>
      </c>
    </row>
    <row r="124009">
      <c r="A124009" s="1" t="s">
        <v>42971</v>
      </c>
    </row>
    <row r="124010">
      <c r="A124010" s="1" t="s">
        <v>42972</v>
      </c>
    </row>
    <row r="124011">
      <c r="A124011" s="1" t="s">
        <v>42975</v>
      </c>
    </row>
    <row r="124012">
      <c r="A124012" s="1" t="s">
        <v>42976</v>
      </c>
    </row>
    <row r="124013">
      <c r="A124013" s="1" t="s">
        <v>42977</v>
      </c>
    </row>
    <row r="124014">
      <c r="A124014" s="1" t="s">
        <v>42978</v>
      </c>
    </row>
    <row r="124015">
      <c r="A124015" s="1" t="s">
        <v>42979</v>
      </c>
    </row>
    <row r="124016">
      <c r="A124016" s="1" t="s">
        <v>42980</v>
      </c>
    </row>
    <row r="124017">
      <c r="A124017" s="1" t="s">
        <v>42981</v>
      </c>
    </row>
    <row r="124018">
      <c r="A124018" s="1" t="s">
        <v>42982</v>
      </c>
    </row>
    <row r="124019">
      <c r="A124019" s="1" t="s">
        <v>42983</v>
      </c>
    </row>
    <row r="124020">
      <c r="A124020" s="1" t="s">
        <v>42984</v>
      </c>
    </row>
    <row r="124021">
      <c r="A124021" s="1" t="s">
        <v>16161</v>
      </c>
    </row>
    <row r="124022">
      <c r="A124022" s="1" t="s">
        <v>42985</v>
      </c>
    </row>
    <row r="124023">
      <c r="A124023" s="1" t="s">
        <v>42986</v>
      </c>
    </row>
    <row r="124024">
      <c r="A124024" s="1" t="s">
        <v>10206</v>
      </c>
    </row>
    <row r="124025">
      <c r="A124025" s="1" t="s">
        <v>42987</v>
      </c>
    </row>
    <row r="124026">
      <c r="A124026" s="1" t="s">
        <v>42988</v>
      </c>
    </row>
    <row r="124027">
      <c r="A124027" s="1" t="s">
        <v>42978</v>
      </c>
    </row>
    <row r="124028">
      <c r="A124028" s="1" t="s">
        <v>42979</v>
      </c>
    </row>
    <row r="124029">
      <c r="A124029" s="1" t="s">
        <v>42980</v>
      </c>
    </row>
    <row r="124030">
      <c r="A124030" s="1" t="s">
        <v>42981</v>
      </c>
    </row>
    <row r="124031">
      <c r="A124031" s="1" t="s">
        <v>42983</v>
      </c>
    </row>
    <row r="124032">
      <c r="A124032" s="1" t="s">
        <v>42984</v>
      </c>
    </row>
    <row r="124033">
      <c r="A124033" s="1" t="s">
        <v>16161</v>
      </c>
    </row>
    <row r="124034">
      <c r="A124034" s="1" t="s">
        <v>42985</v>
      </c>
    </row>
    <row r="124035">
      <c r="A124035" s="1" t="s">
        <v>42986</v>
      </c>
    </row>
    <row r="124036">
      <c r="A124036" s="1" t="s">
        <v>10206</v>
      </c>
    </row>
    <row r="124037">
      <c r="A124037" s="1" t="s">
        <v>42987</v>
      </c>
    </row>
    <row r="124038">
      <c r="A124038" s="1" t="s">
        <v>42989</v>
      </c>
    </row>
    <row r="124039">
      <c r="A124039" s="1" t="s">
        <v>42990</v>
      </c>
    </row>
    <row r="124040">
      <c r="A124040" s="1" t="s">
        <v>42991</v>
      </c>
    </row>
    <row r="124041">
      <c r="A124041" s="1" t="s">
        <v>42992</v>
      </c>
    </row>
    <row r="124042">
      <c r="A124042" s="1" t="s">
        <v>42993</v>
      </c>
    </row>
    <row r="124043">
      <c r="A124043" s="1" t="s">
        <v>42994</v>
      </c>
    </row>
    <row r="124044">
      <c r="A124044" s="1" t="s">
        <v>42995</v>
      </c>
    </row>
    <row r="124045">
      <c r="A124045" s="1" t="s">
        <v>42996</v>
      </c>
    </row>
    <row r="124046">
      <c r="A124046" s="1" t="s">
        <v>42997</v>
      </c>
    </row>
    <row r="124047">
      <c r="A124047" s="1" t="s">
        <v>42998</v>
      </c>
    </row>
    <row r="124048">
      <c r="A124048" s="1" t="s">
        <v>42999</v>
      </c>
    </row>
    <row r="124049">
      <c r="A124049" s="1" t="s">
        <v>43000</v>
      </c>
    </row>
    <row r="124050">
      <c r="A124050" s="1" t="s">
        <v>43001</v>
      </c>
    </row>
    <row r="124051">
      <c r="A124051" s="1" t="s">
        <v>43002</v>
      </c>
    </row>
    <row r="124052">
      <c r="A124052" s="1" t="s">
        <v>42991</v>
      </c>
    </row>
    <row r="124053">
      <c r="A124053" s="1" t="s">
        <v>42992</v>
      </c>
    </row>
    <row r="124054">
      <c r="A124054" s="1" t="s">
        <v>42993</v>
      </c>
    </row>
    <row r="124055">
      <c r="A124055" s="1" t="s">
        <v>42994</v>
      </c>
    </row>
    <row r="124056">
      <c r="A124056" s="1" t="s">
        <v>42995</v>
      </c>
    </row>
    <row r="124057">
      <c r="A124057" s="1" t="s">
        <v>42996</v>
      </c>
    </row>
    <row r="124058">
      <c r="A124058" s="1" t="s">
        <v>42997</v>
      </c>
    </row>
    <row r="124059">
      <c r="A124059" s="1" t="s">
        <v>42998</v>
      </c>
    </row>
    <row r="124060">
      <c r="A124060" s="1" t="s">
        <v>42999</v>
      </c>
    </row>
    <row r="124061">
      <c r="A124061" s="1" t="s">
        <v>43001</v>
      </c>
    </row>
    <row r="124062">
      <c r="A124062" s="1" t="s">
        <v>43003</v>
      </c>
    </row>
    <row r="124063">
      <c r="A124063" s="1" t="s">
        <v>43004</v>
      </c>
    </row>
    <row r="124064">
      <c r="A124064" s="1" t="s">
        <v>43005</v>
      </c>
    </row>
    <row r="124065">
      <c r="A124065" s="1" t="s">
        <v>43006</v>
      </c>
    </row>
    <row r="124066">
      <c r="A124066" s="1" t="s">
        <v>43007</v>
      </c>
    </row>
    <row r="124067">
      <c r="A124067" s="3" t="str">
        <f> / yr</f>
        <v>#ERROR!</v>
      </c>
    </row>
    <row r="124068">
      <c r="A124068" s="1" t="s">
        <v>43008</v>
      </c>
    </row>
    <row r="124069">
      <c r="A124069" s="1" t="s">
        <v>43009</v>
      </c>
    </row>
    <row r="124070">
      <c r="A124070" s="1" t="s">
        <v>43010</v>
      </c>
    </row>
    <row r="124071">
      <c r="A124071" s="1" t="s">
        <v>43011</v>
      </c>
    </row>
    <row r="124072">
      <c r="A124072" s="1" t="s">
        <v>43012</v>
      </c>
    </row>
    <row r="124073">
      <c r="A124073" s="1" t="s">
        <v>43013</v>
      </c>
    </row>
    <row r="124074">
      <c r="A124074" s="1" t="s">
        <v>43014</v>
      </c>
    </row>
    <row r="124075">
      <c r="A124075" s="1" t="s">
        <v>43015</v>
      </c>
    </row>
    <row r="124076">
      <c r="A124076" s="1" t="s">
        <v>43016</v>
      </c>
    </row>
    <row r="124077">
      <c r="A124077" s="1" t="s">
        <v>43017</v>
      </c>
    </row>
    <row r="124078">
      <c r="A124078" s="1" t="s">
        <v>19518</v>
      </c>
    </row>
    <row r="124079">
      <c r="A124079" s="1" t="s">
        <v>34047</v>
      </c>
    </row>
    <row r="124080">
      <c r="A124080" s="1" t="s">
        <v>43018</v>
      </c>
    </row>
    <row r="124081">
      <c r="A124081" s="1" t="s">
        <v>43005</v>
      </c>
    </row>
    <row r="124082">
      <c r="A124082" s="1" t="s">
        <v>43006</v>
      </c>
    </row>
    <row r="124083">
      <c r="A124083" s="1" t="s">
        <v>43007</v>
      </c>
    </row>
    <row r="124084">
      <c r="A124084" s="3" t="str">
        <f> / yr</f>
        <v>#ERROR!</v>
      </c>
    </row>
    <row r="124085">
      <c r="A124085" s="1" t="s">
        <v>43008</v>
      </c>
    </row>
    <row r="124086">
      <c r="A124086" s="1" t="s">
        <v>43009</v>
      </c>
    </row>
    <row r="124087">
      <c r="A124087" s="1" t="s">
        <v>43010</v>
      </c>
    </row>
    <row r="124088">
      <c r="A124088" s="1" t="s">
        <v>43011</v>
      </c>
    </row>
    <row r="124089">
      <c r="A124089" s="1" t="s">
        <v>43012</v>
      </c>
    </row>
    <row r="124090">
      <c r="A124090" s="1" t="s">
        <v>43013</v>
      </c>
    </row>
    <row r="124091">
      <c r="A124091" s="1" t="s">
        <v>43014</v>
      </c>
    </row>
    <row r="124092">
      <c r="A124092" s="1" t="s">
        <v>43015</v>
      </c>
    </row>
    <row r="124093">
      <c r="A124093" s="1" t="s">
        <v>43016</v>
      </c>
    </row>
    <row r="124094">
      <c r="A124094" s="1" t="s">
        <v>43017</v>
      </c>
    </row>
    <row r="124095">
      <c r="A124095" s="1" t="s">
        <v>43019</v>
      </c>
    </row>
    <row r="124096">
      <c r="A124096" s="1" t="s">
        <v>43020</v>
      </c>
    </row>
    <row r="124097">
      <c r="A124097" s="1" t="s">
        <v>43021</v>
      </c>
    </row>
    <row r="124098">
      <c r="A124098" s="1" t="s">
        <v>43022</v>
      </c>
    </row>
    <row r="124099">
      <c r="A124099" s="1" t="s">
        <v>43023</v>
      </c>
    </row>
    <row r="124100">
      <c r="A124100" s="1" t="s">
        <v>43024</v>
      </c>
    </row>
    <row r="124101">
      <c r="A124101" s="1" t="s">
        <v>43025</v>
      </c>
    </row>
    <row r="124102">
      <c r="A124102" s="1" t="s">
        <v>43026</v>
      </c>
    </row>
    <row r="124103">
      <c r="A124103" s="1" t="s">
        <v>43027</v>
      </c>
    </row>
    <row r="124104">
      <c r="A124104" s="1" t="s">
        <v>43028</v>
      </c>
    </row>
    <row r="124105">
      <c r="A124105" s="1" t="s">
        <v>43029</v>
      </c>
    </row>
    <row r="124106">
      <c r="A124106" s="1" t="s">
        <v>43030</v>
      </c>
    </row>
    <row r="124107">
      <c r="A124107" s="1" t="s">
        <v>43031</v>
      </c>
    </row>
    <row r="124108">
      <c r="A124108" s="1" t="s">
        <v>43032</v>
      </c>
    </row>
    <row r="124109">
      <c r="A124109" s="1" t="s">
        <v>43033</v>
      </c>
    </row>
    <row r="124110">
      <c r="A124110" s="1" t="s">
        <v>43034</v>
      </c>
    </row>
    <row r="124111">
      <c r="A124111" s="1" t="s">
        <v>43035</v>
      </c>
    </row>
    <row r="124112">
      <c r="A124112" s="1" t="s">
        <v>43036</v>
      </c>
    </row>
    <row r="124113">
      <c r="A124113" s="1" t="s">
        <v>43037</v>
      </c>
    </row>
    <row r="124114">
      <c r="A124114" s="1" t="s">
        <v>43021</v>
      </c>
    </row>
    <row r="124115">
      <c r="A124115" s="1" t="s">
        <v>43022</v>
      </c>
    </row>
    <row r="124116">
      <c r="A124116" s="1" t="s">
        <v>43023</v>
      </c>
    </row>
    <row r="124117">
      <c r="A124117" s="1" t="s">
        <v>43024</v>
      </c>
    </row>
    <row r="124118">
      <c r="A124118" s="1" t="s">
        <v>43025</v>
      </c>
    </row>
    <row r="124119">
      <c r="A124119" s="1" t="s">
        <v>43026</v>
      </c>
    </row>
    <row r="124120">
      <c r="A124120" s="1" t="s">
        <v>43027</v>
      </c>
    </row>
    <row r="124121">
      <c r="A124121" s="1" t="s">
        <v>43028</v>
      </c>
    </row>
    <row r="124122">
      <c r="A124122" s="1" t="s">
        <v>43029</v>
      </c>
    </row>
    <row r="124123">
      <c r="A124123" s="1" t="s">
        <v>43030</v>
      </c>
    </row>
    <row r="124124">
      <c r="A124124" s="1" t="s">
        <v>43031</v>
      </c>
    </row>
    <row r="124125">
      <c r="A124125" s="1" t="s">
        <v>43032</v>
      </c>
    </row>
    <row r="124126">
      <c r="A124126" s="1" t="s">
        <v>43033</v>
      </c>
    </row>
    <row r="124127">
      <c r="A124127" s="1" t="s">
        <v>43034</v>
      </c>
    </row>
    <row r="124128">
      <c r="A124128" s="1" t="s">
        <v>43035</v>
      </c>
    </row>
    <row r="124129">
      <c r="A124129" s="1" t="s">
        <v>43036</v>
      </c>
    </row>
    <row r="124130">
      <c r="A124130" s="1" t="s">
        <v>43038</v>
      </c>
    </row>
    <row r="124131">
      <c r="A124131" s="1" t="s">
        <v>43039</v>
      </c>
    </row>
    <row r="124132">
      <c r="A124132" s="1" t="s">
        <v>43040</v>
      </c>
    </row>
    <row r="124133">
      <c r="A124133" s="1" t="s">
        <v>1069</v>
      </c>
    </row>
    <row r="124134">
      <c r="A124134" s="1" t="s">
        <v>25164</v>
      </c>
    </row>
    <row r="124135">
      <c r="A124135" s="1" t="s">
        <v>43041</v>
      </c>
    </row>
    <row r="124136">
      <c r="A124136" s="1" t="s">
        <v>43042</v>
      </c>
    </row>
    <row r="124137">
      <c r="A124137" s="1" t="s">
        <v>43043</v>
      </c>
    </row>
    <row r="124138">
      <c r="A124138" s="1" t="s">
        <v>43044</v>
      </c>
    </row>
    <row r="124139">
      <c r="A124139" s="1" t="s">
        <v>43045</v>
      </c>
    </row>
    <row r="124140">
      <c r="A124140" s="1" t="s">
        <v>43046</v>
      </c>
    </row>
    <row r="124141">
      <c r="A124141" s="1" t="s">
        <v>43040</v>
      </c>
    </row>
    <row r="124142">
      <c r="A124142" s="1" t="s">
        <v>25164</v>
      </c>
    </row>
    <row r="124143">
      <c r="A124143" s="1" t="s">
        <v>43041</v>
      </c>
    </row>
    <row r="124144">
      <c r="A124144" s="1" t="s">
        <v>43042</v>
      </c>
    </row>
    <row r="124145">
      <c r="A124145" s="1" t="s">
        <v>43043</v>
      </c>
    </row>
    <row r="124146">
      <c r="A124146" s="1" t="s">
        <v>43044</v>
      </c>
    </row>
    <row r="124147">
      <c r="A124147" s="1" t="s">
        <v>43047</v>
      </c>
    </row>
    <row r="124148">
      <c r="A124148" s="1" t="s">
        <v>43048</v>
      </c>
    </row>
    <row r="124149">
      <c r="A124149" s="1" t="s">
        <v>43049</v>
      </c>
    </row>
    <row r="124150">
      <c r="A124150" s="1" t="s">
        <v>43050</v>
      </c>
    </row>
    <row r="124151">
      <c r="A124151" s="1" t="s">
        <v>43051</v>
      </c>
    </row>
    <row r="124152">
      <c r="A124152" s="1" t="s">
        <v>43052</v>
      </c>
    </row>
    <row r="124153">
      <c r="A124153" s="1" t="s">
        <v>33569</v>
      </c>
    </row>
    <row r="124154">
      <c r="A124154" s="1" t="s">
        <v>43053</v>
      </c>
    </row>
    <row r="124155">
      <c r="A124155" s="1" t="s">
        <v>43054</v>
      </c>
    </row>
    <row r="124156">
      <c r="A124156" s="1" t="s">
        <v>43055</v>
      </c>
    </row>
    <row r="124157">
      <c r="A124157" s="1" t="s">
        <v>43056</v>
      </c>
    </row>
    <row r="124158">
      <c r="A124158" s="1" t="s">
        <v>43057</v>
      </c>
    </row>
    <row r="124159">
      <c r="A124159" s="1" t="s">
        <v>43058</v>
      </c>
    </row>
    <row r="124160">
      <c r="A124160" s="1" t="s">
        <v>43059</v>
      </c>
    </row>
    <row r="124161">
      <c r="A124161" s="1" t="s">
        <v>43060</v>
      </c>
    </row>
    <row r="124162">
      <c r="A124162" s="1" t="s">
        <v>43061</v>
      </c>
    </row>
    <row r="124163">
      <c r="A124163" s="1" t="s">
        <v>43062</v>
      </c>
    </row>
    <row r="124164">
      <c r="A124164" s="1" t="s">
        <v>7815</v>
      </c>
    </row>
    <row r="124165">
      <c r="A124165" s="1" t="s">
        <v>43063</v>
      </c>
    </row>
    <row r="124166">
      <c r="A124166" s="1" t="s">
        <v>43064</v>
      </c>
    </row>
    <row r="124167">
      <c r="A124167" s="1" t="s">
        <v>43065</v>
      </c>
    </row>
    <row r="124168">
      <c r="A124168" s="1" t="s">
        <v>43066</v>
      </c>
    </row>
    <row r="124169">
      <c r="A124169" s="1" t="s">
        <v>43067</v>
      </c>
    </row>
    <row r="124170">
      <c r="A124170" s="1" t="s">
        <v>43068</v>
      </c>
    </row>
    <row r="124171">
      <c r="A124171" s="1" t="s">
        <v>43050</v>
      </c>
    </row>
    <row r="124172">
      <c r="A124172" s="1" t="s">
        <v>43051</v>
      </c>
    </row>
    <row r="124173">
      <c r="A124173" s="1" t="s">
        <v>43052</v>
      </c>
    </row>
    <row r="124174">
      <c r="A124174" s="1" t="s">
        <v>43053</v>
      </c>
    </row>
    <row r="124175">
      <c r="A124175" s="1" t="s">
        <v>43054</v>
      </c>
    </row>
    <row r="124176">
      <c r="A124176" s="1" t="s">
        <v>43055</v>
      </c>
    </row>
    <row r="124177">
      <c r="A124177" s="1" t="s">
        <v>43056</v>
      </c>
    </row>
    <row r="124178">
      <c r="A124178" s="1" t="s">
        <v>43057</v>
      </c>
    </row>
    <row r="124179">
      <c r="A124179" s="1" t="s">
        <v>43058</v>
      </c>
    </row>
    <row r="124180">
      <c r="A124180" s="1" t="s">
        <v>43059</v>
      </c>
    </row>
    <row r="124181">
      <c r="A124181" s="1" t="s">
        <v>43060</v>
      </c>
    </row>
    <row r="124182">
      <c r="A124182" s="1" t="s">
        <v>43061</v>
      </c>
    </row>
    <row r="124183">
      <c r="A124183" s="1" t="s">
        <v>43062</v>
      </c>
    </row>
    <row r="124184">
      <c r="A124184" s="1" t="s">
        <v>43063</v>
      </c>
    </row>
    <row r="124185">
      <c r="A124185" s="1" t="s">
        <v>43064</v>
      </c>
    </row>
    <row r="124186">
      <c r="A124186" s="1" t="s">
        <v>43065</v>
      </c>
    </row>
    <row r="124187">
      <c r="A124187" s="1" t="s">
        <v>43066</v>
      </c>
    </row>
    <row r="124188">
      <c r="A124188" s="1" t="s">
        <v>43067</v>
      </c>
    </row>
    <row r="124189">
      <c r="A124189" s="1" t="s">
        <v>43069</v>
      </c>
    </row>
    <row r="124190">
      <c r="A124190" s="1" t="s">
        <v>43070</v>
      </c>
    </row>
    <row r="124191">
      <c r="A124191" s="1" t="s">
        <v>20138</v>
      </c>
    </row>
    <row r="124192">
      <c r="A124192" s="3" t="str">
        <f> Bey :</f>
        <v>#ERROR!</v>
      </c>
    </row>
    <row r="124193">
      <c r="A124193" s="1" t="s">
        <v>43071</v>
      </c>
    </row>
    <row r="124194">
      <c r="A124194" s="1" t="s">
        <v>43072</v>
      </c>
    </row>
    <row r="124195">
      <c r="A124195" s="1" t="s">
        <v>43073</v>
      </c>
    </row>
    <row r="124196">
      <c r="A124196" s="1" t="s">
        <v>43074</v>
      </c>
    </row>
    <row r="124197">
      <c r="A124197" s="1" t="s">
        <v>43075</v>
      </c>
    </row>
    <row r="124198">
      <c r="A124198" s="1" t="s">
        <v>43076</v>
      </c>
    </row>
    <row r="124199">
      <c r="A124199" s="1" t="s">
        <v>43077</v>
      </c>
    </row>
    <row r="124200">
      <c r="A124200" s="1" t="s">
        <v>43078</v>
      </c>
    </row>
    <row r="124201">
      <c r="A124201" s="1" t="s">
        <v>43079</v>
      </c>
    </row>
    <row r="124202">
      <c r="A124202" s="1" t="s">
        <v>43080</v>
      </c>
    </row>
    <row r="124203">
      <c r="A124203" s="1" t="s">
        <v>43081</v>
      </c>
    </row>
    <row r="124204">
      <c r="A124204" s="1" t="s">
        <v>43082</v>
      </c>
    </row>
    <row r="124205">
      <c r="A124205" s="1" t="s">
        <v>43083</v>
      </c>
    </row>
    <row r="124206">
      <c r="A124206" s="1" t="s">
        <v>43084</v>
      </c>
    </row>
    <row r="124207">
      <c r="A124207" s="1" t="s">
        <v>43085</v>
      </c>
    </row>
    <row r="124208">
      <c r="A124208" s="1" t="s">
        <v>43086</v>
      </c>
    </row>
    <row r="124209">
      <c r="A124209" s="1" t="s">
        <v>43087</v>
      </c>
    </row>
    <row r="124210">
      <c r="A124210" s="1" t="s">
        <v>43088</v>
      </c>
    </row>
    <row r="124211">
      <c r="A124211" s="1" t="s">
        <v>10091</v>
      </c>
    </row>
    <row r="124212">
      <c r="A124212" s="1" t="s">
        <v>43089</v>
      </c>
    </row>
    <row r="124213">
      <c r="A124213" s="1" t="s">
        <v>43090</v>
      </c>
    </row>
    <row r="124214">
      <c r="A124214" s="3" t="str">
        <f> Bey :</f>
        <v>#ERROR!</v>
      </c>
    </row>
    <row r="124215">
      <c r="A124215" s="1" t="s">
        <v>43072</v>
      </c>
    </row>
    <row r="124216">
      <c r="A124216" s="1" t="s">
        <v>43073</v>
      </c>
    </row>
    <row r="124217">
      <c r="A124217" s="1" t="s">
        <v>43074</v>
      </c>
    </row>
    <row r="124218">
      <c r="A124218" s="1" t="s">
        <v>43075</v>
      </c>
    </row>
    <row r="124219">
      <c r="A124219" s="1" t="s">
        <v>43076</v>
      </c>
    </row>
    <row r="124220">
      <c r="A124220" s="1" t="s">
        <v>43077</v>
      </c>
    </row>
    <row r="124221">
      <c r="A124221" s="1" t="s">
        <v>43078</v>
      </c>
    </row>
    <row r="124222">
      <c r="A124222" s="1" t="s">
        <v>43079</v>
      </c>
    </row>
    <row r="124223">
      <c r="A124223" s="1" t="s">
        <v>43080</v>
      </c>
    </row>
    <row r="124224">
      <c r="A124224" s="1" t="s">
        <v>43081</v>
      </c>
    </row>
    <row r="124225">
      <c r="A124225" s="1" t="s">
        <v>43082</v>
      </c>
    </row>
    <row r="124226">
      <c r="A124226" s="1" t="s">
        <v>43083</v>
      </c>
    </row>
    <row r="124227">
      <c r="A124227" s="1" t="s">
        <v>43084</v>
      </c>
    </row>
    <row r="124228">
      <c r="A124228" s="1" t="s">
        <v>43085</v>
      </c>
    </row>
    <row r="124229">
      <c r="A124229" s="1" t="s">
        <v>43086</v>
      </c>
    </row>
    <row r="124230">
      <c r="A124230" s="1" t="s">
        <v>43087</v>
      </c>
    </row>
    <row r="124231">
      <c r="A124231" s="1" t="s">
        <v>43088</v>
      </c>
    </row>
    <row r="124232">
      <c r="A124232" s="1" t="s">
        <v>43089</v>
      </c>
    </row>
    <row r="124233">
      <c r="A124233" s="1" t="s">
        <v>43091</v>
      </c>
    </row>
    <row r="124234">
      <c r="A124234" s="1" t="s">
        <v>43092</v>
      </c>
    </row>
    <row r="124235">
      <c r="A124235" s="1" t="s">
        <v>43093</v>
      </c>
    </row>
    <row r="124236">
      <c r="A124236" s="1" t="s">
        <v>43094</v>
      </c>
    </row>
    <row r="124237">
      <c r="A124237" s="1" t="s">
        <v>43095</v>
      </c>
    </row>
    <row r="124238">
      <c r="A124238" s="1" t="s">
        <v>43096</v>
      </c>
    </row>
    <row r="124239">
      <c r="A124239" s="1" t="s">
        <v>43097</v>
      </c>
    </row>
    <row r="124240">
      <c r="A124240" s="1" t="s">
        <v>43098</v>
      </c>
    </row>
    <row r="124241">
      <c r="A124241" s="1" t="s">
        <v>43099</v>
      </c>
    </row>
    <row r="124242">
      <c r="A124242" s="1" t="s">
        <v>43100</v>
      </c>
    </row>
    <row r="124243">
      <c r="A124243" s="1" t="s">
        <v>43101</v>
      </c>
    </row>
    <row r="124244">
      <c r="A124244" s="1" t="s">
        <v>43102</v>
      </c>
    </row>
    <row r="124245">
      <c r="A124245" s="1" t="s">
        <v>43103</v>
      </c>
    </row>
    <row r="124246">
      <c r="A124246" s="1" t="s">
        <v>43093</v>
      </c>
    </row>
    <row r="124247">
      <c r="A124247" s="1" t="s">
        <v>43094</v>
      </c>
    </row>
    <row r="124248">
      <c r="A124248" s="1" t="s">
        <v>43095</v>
      </c>
    </row>
    <row r="124249">
      <c r="A124249" s="1" t="s">
        <v>43096</v>
      </c>
    </row>
    <row r="124250">
      <c r="A124250" s="1" t="s">
        <v>43097</v>
      </c>
    </row>
    <row r="124251">
      <c r="A124251" s="1" t="s">
        <v>43098</v>
      </c>
    </row>
    <row r="124252">
      <c r="A124252" s="1" t="s">
        <v>43099</v>
      </c>
    </row>
    <row r="124253">
      <c r="A124253" s="1" t="s">
        <v>43100</v>
      </c>
    </row>
    <row r="124254">
      <c r="A124254" s="1" t="s">
        <v>43101</v>
      </c>
    </row>
    <row r="124255">
      <c r="A124255" s="1" t="s">
        <v>43102</v>
      </c>
    </row>
    <row r="124256">
      <c r="A124256" s="1" t="s">
        <v>43104</v>
      </c>
    </row>
    <row r="124257">
      <c r="A124257" s="1" t="s">
        <v>43105</v>
      </c>
    </row>
    <row r="124258">
      <c r="A124258" s="1" t="s">
        <v>34002</v>
      </c>
    </row>
    <row r="124260">
      <c r="A124260" s="1" t="s">
        <v>34003</v>
      </c>
    </row>
    <row r="124261">
      <c r="A124261" s="1" t="s">
        <v>34004</v>
      </c>
    </row>
    <row r="124263">
      <c r="A124263" s="1" t="s">
        <v>34005</v>
      </c>
    </row>
    <row r="124264">
      <c r="A124264" s="1" t="s">
        <v>34006</v>
      </c>
    </row>
    <row r="124265">
      <c r="A124265" s="1" t="s">
        <v>34007</v>
      </c>
    </row>
    <row r="124267">
      <c r="A124267" s="1" t="s">
        <v>34008</v>
      </c>
    </row>
    <row r="124268">
      <c r="A124268" s="1" t="s">
        <v>34009</v>
      </c>
    </row>
    <row r="124270">
      <c r="A124270" s="1" t="s">
        <v>34010</v>
      </c>
    </row>
    <row r="124272">
      <c r="A124272" s="1" t="s">
        <v>34011</v>
      </c>
    </row>
    <row r="124273">
      <c r="A124273" s="1" t="s">
        <v>34002</v>
      </c>
    </row>
    <row r="124274">
      <c r="A124274" s="1" t="s">
        <v>34003</v>
      </c>
    </row>
    <row r="124275">
      <c r="A124275" s="1" t="s">
        <v>34004</v>
      </c>
    </row>
    <row r="124276">
      <c r="A124276" s="1" t="s">
        <v>34005</v>
      </c>
    </row>
    <row r="124277">
      <c r="A124277" s="1" t="s">
        <v>34006</v>
      </c>
    </row>
    <row r="124278">
      <c r="A124278" s="1" t="s">
        <v>34007</v>
      </c>
    </row>
    <row r="124279">
      <c r="A124279" s="1" t="s">
        <v>34008</v>
      </c>
    </row>
    <row r="124280">
      <c r="A124280" s="1" t="s">
        <v>34009</v>
      </c>
    </row>
    <row r="124281">
      <c r="A124281" s="1" t="s">
        <v>34012</v>
      </c>
    </row>
    <row r="124282">
      <c r="A124282" s="1" t="s">
        <v>43106</v>
      </c>
    </row>
    <row r="124283">
      <c r="A124283" s="1" t="s">
        <v>43107</v>
      </c>
    </row>
    <row r="124284">
      <c r="A124284" s="1" t="s">
        <v>43108</v>
      </c>
    </row>
    <row r="124285">
      <c r="A124285" s="1" t="s">
        <v>43109</v>
      </c>
    </row>
    <row r="124286">
      <c r="A124286" s="1" t="s">
        <v>43110</v>
      </c>
    </row>
    <row r="124287">
      <c r="A124287" s="1" t="s">
        <v>43111</v>
      </c>
    </row>
    <row r="124288">
      <c r="A124288" s="1" t="s">
        <v>43112</v>
      </c>
    </row>
    <row r="124289">
      <c r="A124289" s="1" t="s">
        <v>10091</v>
      </c>
    </row>
    <row r="124290">
      <c r="A124290" s="1" t="s">
        <v>43113</v>
      </c>
    </row>
    <row r="124291">
      <c r="A124291" s="1" t="s">
        <v>43114</v>
      </c>
    </row>
    <row r="124292">
      <c r="A124292" s="1" t="s">
        <v>43115</v>
      </c>
    </row>
    <row r="124293">
      <c r="A124293" s="1" t="s">
        <v>19502</v>
      </c>
    </row>
    <row r="124294">
      <c r="A124294" s="1" t="s">
        <v>43116</v>
      </c>
    </row>
    <row r="124295">
      <c r="A124295" s="1" t="s">
        <v>43117</v>
      </c>
    </row>
    <row r="124296">
      <c r="A124296" s="1" t="s">
        <v>43107</v>
      </c>
    </row>
    <row r="124297">
      <c r="A124297" s="1" t="s">
        <v>43108</v>
      </c>
    </row>
    <row r="124298">
      <c r="A124298" s="1" t="s">
        <v>43109</v>
      </c>
    </row>
    <row r="124299">
      <c r="A124299" s="1" t="s">
        <v>43110</v>
      </c>
    </row>
    <row r="124300">
      <c r="A124300" s="1" t="s">
        <v>43111</v>
      </c>
    </row>
    <row r="124301">
      <c r="A124301" s="1" t="s">
        <v>43112</v>
      </c>
    </row>
    <row r="124302">
      <c r="A124302" s="1" t="s">
        <v>43113</v>
      </c>
    </row>
    <row r="124303">
      <c r="A124303" s="1" t="s">
        <v>43114</v>
      </c>
    </row>
    <row r="124304">
      <c r="A124304" s="1" t="s">
        <v>43115</v>
      </c>
    </row>
    <row r="124305">
      <c r="A124305" s="1" t="s">
        <v>19502</v>
      </c>
    </row>
    <row r="124306">
      <c r="A124306" s="1" t="s">
        <v>43118</v>
      </c>
    </row>
    <row r="124307">
      <c r="A124307" s="1" t="s">
        <v>43119</v>
      </c>
    </row>
    <row r="124308">
      <c r="A124308" s="1" t="s">
        <v>43120</v>
      </c>
    </row>
    <row r="124309">
      <c r="A124309" s="1" t="s">
        <v>43121</v>
      </c>
    </row>
    <row r="124310">
      <c r="A124310" s="1" t="s">
        <v>43122</v>
      </c>
    </row>
    <row r="124311">
      <c r="A124311" s="1" t="s">
        <v>43123</v>
      </c>
    </row>
    <row r="124312">
      <c r="A124312" s="1" t="s">
        <v>43124</v>
      </c>
    </row>
    <row r="124313">
      <c r="A124313" s="1" t="s">
        <v>43125</v>
      </c>
    </row>
    <row r="124314">
      <c r="A124314" s="1" t="s">
        <v>43126</v>
      </c>
    </row>
    <row r="124315">
      <c r="A124315" s="1" t="s">
        <v>43127</v>
      </c>
    </row>
    <row r="124316">
      <c r="A124316" s="1" t="s">
        <v>43128</v>
      </c>
    </row>
    <row r="124317">
      <c r="A124317" s="1" t="s">
        <v>43129</v>
      </c>
    </row>
    <row r="124318">
      <c r="A124318" s="1" t="s">
        <v>43130</v>
      </c>
    </row>
    <row r="124319">
      <c r="A124319" s="1" t="s">
        <v>43131</v>
      </c>
    </row>
    <row r="124320">
      <c r="A124320" s="1" t="s">
        <v>43132</v>
      </c>
    </row>
    <row r="124321">
      <c r="A124321" s="1" t="s">
        <v>43133</v>
      </c>
    </row>
    <row r="124322">
      <c r="A124322" s="1" t="s">
        <v>11497</v>
      </c>
    </row>
    <row r="124323">
      <c r="A124323" s="3" t="str">
        <f> on Tit]</f>
        <v>#ERROR!</v>
      </c>
    </row>
    <row r="124324">
      <c r="A124324" s="1" t="s">
        <v>43134</v>
      </c>
    </row>
    <row r="124325">
      <c r="A124325" s="1" t="s">
        <v>43120</v>
      </c>
    </row>
    <row r="124326">
      <c r="A124326" s="1" t="s">
        <v>43121</v>
      </c>
    </row>
    <row r="124327">
      <c r="A124327" s="1" t="s">
        <v>43122</v>
      </c>
    </row>
    <row r="124328">
      <c r="A124328" s="1" t="s">
        <v>43123</v>
      </c>
    </row>
    <row r="124329">
      <c r="A124329" s="1" t="s">
        <v>43124</v>
      </c>
    </row>
    <row r="124330">
      <c r="A124330" s="1" t="s">
        <v>43125</v>
      </c>
    </row>
    <row r="124331">
      <c r="A124331" s="1" t="s">
        <v>43126</v>
      </c>
    </row>
    <row r="124332">
      <c r="A124332" s="1" t="s">
        <v>43127</v>
      </c>
    </row>
    <row r="124333">
      <c r="A124333" s="1" t="s">
        <v>43128</v>
      </c>
    </row>
    <row r="124334">
      <c r="A124334" s="1" t="s">
        <v>43129</v>
      </c>
    </row>
    <row r="124335">
      <c r="A124335" s="1" t="s">
        <v>43131</v>
      </c>
    </row>
    <row r="124336">
      <c r="A124336" s="1" t="s">
        <v>43132</v>
      </c>
    </row>
    <row r="124337">
      <c r="A124337" s="1" t="s">
        <v>43133</v>
      </c>
    </row>
    <row r="124338">
      <c r="A124338" s="3" t="str">
        <f> on Tit]</f>
        <v>#ERROR!</v>
      </c>
    </row>
    <row r="124339">
      <c r="A124339" s="1" t="s">
        <v>43135</v>
      </c>
    </row>
    <row r="124340">
      <c r="A124340" s="1" t="s">
        <v>43136</v>
      </c>
    </row>
    <row r="124341">
      <c r="A124341" s="1" t="s">
        <v>43137</v>
      </c>
    </row>
    <row r="124342">
      <c r="A124342" s="1" t="s">
        <v>43138</v>
      </c>
    </row>
    <row r="124343">
      <c r="A124343" s="1" t="s">
        <v>43139</v>
      </c>
    </row>
    <row r="124344">
      <c r="A124344" s="1" t="s">
        <v>43140</v>
      </c>
    </row>
    <row r="124345">
      <c r="A124345" s="1" t="s">
        <v>43141</v>
      </c>
    </row>
    <row r="124346">
      <c r="A124346" s="1" t="s">
        <v>43142</v>
      </c>
    </row>
    <row r="124347">
      <c r="A124347" s="1" t="s">
        <v>43143</v>
      </c>
    </row>
    <row r="124348">
      <c r="A124348" s="1" t="s">
        <v>43144</v>
      </c>
    </row>
    <row r="124349">
      <c r="A124349" s="1" t="s">
        <v>43145</v>
      </c>
    </row>
    <row r="124350">
      <c r="A124350" s="1" t="s">
        <v>43146</v>
      </c>
    </row>
    <row r="124351">
      <c r="A124351" s="1" t="s">
        <v>43147</v>
      </c>
    </row>
    <row r="124352">
      <c r="A124352" s="1" t="s">
        <v>966</v>
      </c>
    </row>
    <row r="124353">
      <c r="A124353" s="1" t="s">
        <v>43148</v>
      </c>
    </row>
    <row r="124354">
      <c r="A124354" s="1" t="s">
        <v>43149</v>
      </c>
    </row>
    <row r="124355">
      <c r="A124355" s="3">
        <f> 3</f>
        <v>3</v>
      </c>
    </row>
    <row r="124356">
      <c r="A124356" s="1" t="s">
        <v>43150</v>
      </c>
    </row>
    <row r="124357">
      <c r="A124357" s="1" t="s">
        <v>43137</v>
      </c>
    </row>
    <row r="124358">
      <c r="A124358" s="1" t="s">
        <v>43138</v>
      </c>
    </row>
    <row r="124359">
      <c r="A124359" s="1" t="s">
        <v>43140</v>
      </c>
    </row>
    <row r="124360">
      <c r="A124360" s="1" t="s">
        <v>43141</v>
      </c>
    </row>
    <row r="124361">
      <c r="A124361" s="1" t="s">
        <v>43142</v>
      </c>
    </row>
    <row r="124362">
      <c r="A124362" s="1" t="s">
        <v>43143</v>
      </c>
    </row>
    <row r="124363">
      <c r="A124363" s="1" t="s">
        <v>43144</v>
      </c>
    </row>
    <row r="124364">
      <c r="A124364" s="1" t="s">
        <v>43145</v>
      </c>
    </row>
    <row r="124365">
      <c r="A124365" s="1" t="s">
        <v>43146</v>
      </c>
    </row>
    <row r="124366">
      <c r="A124366" s="1" t="s">
        <v>43147</v>
      </c>
    </row>
    <row r="124367">
      <c r="A124367" s="1" t="s">
        <v>43151</v>
      </c>
    </row>
    <row r="124368">
      <c r="A124368" s="1" t="s">
        <v>43149</v>
      </c>
    </row>
    <row r="124369">
      <c r="A124369" s="3">
        <f> 3</f>
        <v>3</v>
      </c>
    </row>
    <row r="124370">
      <c r="A124370" s="1" t="s">
        <v>43152</v>
      </c>
    </row>
    <row r="124371">
      <c r="A124371" s="1" t="s">
        <v>43153</v>
      </c>
    </row>
    <row r="124372">
      <c r="A124372" s="1" t="s">
        <v>43154</v>
      </c>
    </row>
    <row r="124373">
      <c r="A124373" s="1" t="s">
        <v>43155</v>
      </c>
    </row>
    <row r="124374">
      <c r="A124374" s="1" t="s">
        <v>1327</v>
      </c>
    </row>
    <row r="124375">
      <c r="A124375" s="1" t="s">
        <v>43156</v>
      </c>
    </row>
    <row r="124376">
      <c r="A124376" s="1" t="s">
        <v>43157</v>
      </c>
    </row>
    <row r="124377">
      <c r="A124377" s="1" t="s">
        <v>43158</v>
      </c>
    </row>
    <row r="124378">
      <c r="A124378" s="3" t="str">
        <f> fF aM :</f>
        <v>#ERROR!</v>
      </c>
    </row>
    <row r="124379">
      <c r="A124379" s="1" t="s">
        <v>43159</v>
      </c>
    </row>
    <row r="124380">
      <c r="A124380" s="1" t="s">
        <v>7718</v>
      </c>
    </row>
    <row r="124381">
      <c r="A124381" s="1" t="s">
        <v>43160</v>
      </c>
    </row>
    <row r="124382">
      <c r="A124382" s="1" t="s">
        <v>43161</v>
      </c>
    </row>
    <row r="124383">
      <c r="A124383" s="1" t="s">
        <v>43162</v>
      </c>
    </row>
    <row r="124384">
      <c r="A124384" s="1" t="s">
        <v>8293</v>
      </c>
    </row>
    <row r="124385">
      <c r="A124385" s="1" t="s">
        <v>43163</v>
      </c>
    </row>
    <row r="124386">
      <c r="A124386" s="1" t="s">
        <v>43164</v>
      </c>
    </row>
    <row r="124387">
      <c r="A124387" s="1" t="s">
        <v>43165</v>
      </c>
    </row>
    <row r="124388">
      <c r="A124388" s="1" t="s">
        <v>43166</v>
      </c>
    </row>
    <row r="124389">
      <c r="A124389" s="1" t="s">
        <v>43167</v>
      </c>
    </row>
    <row r="124390">
      <c r="A124390" s="1" t="s">
        <v>43168</v>
      </c>
    </row>
    <row r="124391">
      <c r="A124391" s="1" t="s">
        <v>43169</v>
      </c>
    </row>
    <row r="124392">
      <c r="A124392" s="1" t="s">
        <v>43170</v>
      </c>
    </row>
    <row r="124393">
      <c r="A124393" s="1" t="s">
        <v>43171</v>
      </c>
    </row>
    <row r="124394">
      <c r="A124394" s="1" t="s">
        <v>43155</v>
      </c>
    </row>
    <row r="124395">
      <c r="A124395" s="1" t="s">
        <v>1327</v>
      </c>
    </row>
    <row r="124396">
      <c r="A124396" s="1" t="s">
        <v>43156</v>
      </c>
    </row>
    <row r="124397">
      <c r="A124397" s="1" t="s">
        <v>43157</v>
      </c>
    </row>
    <row r="124398">
      <c r="A124398" s="1" t="s">
        <v>43158</v>
      </c>
    </row>
    <row r="124399">
      <c r="A124399" s="3" t="str">
        <f> fF aM :</f>
        <v>#ERROR!</v>
      </c>
    </row>
    <row r="124400">
      <c r="A124400" s="1" t="s">
        <v>43159</v>
      </c>
    </row>
    <row r="124401">
      <c r="A124401" s="1" t="s">
        <v>43160</v>
      </c>
    </row>
    <row r="124402">
      <c r="A124402" s="1" t="s">
        <v>43161</v>
      </c>
    </row>
    <row r="124403">
      <c r="A124403" s="1" t="s">
        <v>43162</v>
      </c>
    </row>
    <row r="124404">
      <c r="A124404" s="1" t="s">
        <v>43163</v>
      </c>
    </row>
    <row r="124405">
      <c r="A124405" s="1" t="s">
        <v>43164</v>
      </c>
    </row>
    <row r="124406">
      <c r="A124406" s="1" t="s">
        <v>43165</v>
      </c>
    </row>
    <row r="124407">
      <c r="A124407" s="1" t="s">
        <v>43166</v>
      </c>
    </row>
    <row r="124408">
      <c r="A124408" s="1" t="s">
        <v>43167</v>
      </c>
    </row>
    <row r="124409">
      <c r="A124409" s="1" t="s">
        <v>43168</v>
      </c>
    </row>
    <row r="124410">
      <c r="A124410" s="1" t="s">
        <v>43169</v>
      </c>
    </row>
    <row r="124411">
      <c r="A124411" s="1" t="s">
        <v>43170</v>
      </c>
    </row>
    <row r="124412">
      <c r="A124412" s="1" t="s">
        <v>43172</v>
      </c>
    </row>
    <row r="124413">
      <c r="A124413" s="1" t="s">
        <v>43173</v>
      </c>
    </row>
    <row r="124415">
      <c r="A124415" s="1" t="s">
        <v>43174</v>
      </c>
    </row>
    <row r="124417">
      <c r="A124417" s="1" t="s">
        <v>43175</v>
      </c>
    </row>
    <row r="124418">
      <c r="A124418" s="1" t="s">
        <v>43176</v>
      </c>
    </row>
    <row r="124420">
      <c r="A124420" s="1" t="s">
        <v>43177</v>
      </c>
    </row>
    <row r="124422">
      <c r="A124422" s="1" t="s">
        <v>22764</v>
      </c>
    </row>
    <row r="124424">
      <c r="A124424" s="1" t="s">
        <v>43178</v>
      </c>
    </row>
    <row r="124425">
      <c r="A124425" s="1" t="s">
        <v>43179</v>
      </c>
    </row>
    <row r="124426">
      <c r="A124426" s="1" t="s">
        <v>43180</v>
      </c>
    </row>
    <row r="124427">
      <c r="A124427" s="1" t="s">
        <v>43181</v>
      </c>
    </row>
    <row r="124429">
      <c r="A124429" s="1" t="s">
        <v>43182</v>
      </c>
    </row>
    <row r="124431">
      <c r="A124431" s="1" t="s">
        <v>43183</v>
      </c>
    </row>
    <row r="124433">
      <c r="A124433" s="1" t="s">
        <v>43184</v>
      </c>
    </row>
    <row r="124435">
      <c r="A124435" s="1" t="s">
        <v>43185</v>
      </c>
    </row>
    <row r="124436">
      <c r="A124436" s="3" t="str">
        <f>+C $8.00 shipping</f>
        <v>#ERROR!</v>
      </c>
    </row>
    <row r="124438">
      <c r="A124438" s="1" t="s">
        <v>43186</v>
      </c>
    </row>
    <row r="124440">
      <c r="A124440" s="1" t="s">
        <v>43187</v>
      </c>
    </row>
    <row r="124441">
      <c r="A124441" s="1" t="s">
        <v>43188</v>
      </c>
    </row>
    <row r="124442">
      <c r="A124442" s="1" t="s">
        <v>43189</v>
      </c>
    </row>
    <row r="124444">
      <c r="A124444" s="1" t="s">
        <v>43182</v>
      </c>
    </row>
    <row r="124446">
      <c r="A124446" s="1" t="s">
        <v>43190</v>
      </c>
    </row>
    <row r="124447">
      <c r="A124447" s="1" t="s">
        <v>43191</v>
      </c>
    </row>
    <row r="124448">
      <c r="A124448" s="3" t="str">
        <f>+C $3.49 shipping</f>
        <v>#ERROR!</v>
      </c>
    </row>
    <row r="124450">
      <c r="A124450" s="1" t="s">
        <v>27986</v>
      </c>
    </row>
    <row r="124452">
      <c r="A124452" s="1" t="s">
        <v>43192</v>
      </c>
    </row>
    <row r="124454">
      <c r="A124454" s="1" t="s">
        <v>7746</v>
      </c>
    </row>
    <row r="124455">
      <c r="A124455" s="1" t="s">
        <v>43193</v>
      </c>
    </row>
    <row r="124456">
      <c r="A124456" s="1" t="s">
        <v>43174</v>
      </c>
    </row>
    <row r="124457">
      <c r="A124457" s="1" t="s">
        <v>43176</v>
      </c>
    </row>
    <row r="124458">
      <c r="A124458" s="1" t="s">
        <v>43177</v>
      </c>
    </row>
    <row r="124459">
      <c r="A124459" s="1" t="s">
        <v>43178</v>
      </c>
    </row>
    <row r="124460">
      <c r="A124460" s="1" t="s">
        <v>43179</v>
      </c>
    </row>
    <row r="124461">
      <c r="A124461" s="1" t="s">
        <v>43180</v>
      </c>
    </row>
    <row r="124462">
      <c r="A124462" s="1" t="s">
        <v>43181</v>
      </c>
    </row>
    <row r="124463">
      <c r="A124463" s="1" t="s">
        <v>43182</v>
      </c>
    </row>
    <row r="124464">
      <c r="A124464" s="1" t="s">
        <v>43183</v>
      </c>
    </row>
    <row r="124465">
      <c r="A124465" s="1" t="s">
        <v>43184</v>
      </c>
    </row>
    <row r="124466">
      <c r="A124466" s="1" t="s">
        <v>43185</v>
      </c>
    </row>
    <row r="124467">
      <c r="A124467" s="3" t="str">
        <f>+C $8.00 shipping</f>
        <v>#ERROR!</v>
      </c>
    </row>
    <row r="124468">
      <c r="A124468" s="1" t="s">
        <v>43186</v>
      </c>
    </row>
    <row r="124469">
      <c r="A124469" s="1" t="s">
        <v>43187</v>
      </c>
    </row>
    <row r="124470">
      <c r="A124470" s="1" t="s">
        <v>43188</v>
      </c>
    </row>
    <row r="124471">
      <c r="A124471" s="1" t="s">
        <v>43189</v>
      </c>
    </row>
    <row r="124472">
      <c r="A124472" s="1" t="s">
        <v>43182</v>
      </c>
    </row>
    <row r="124473">
      <c r="A124473" s="1" t="s">
        <v>43190</v>
      </c>
    </row>
    <row r="124474">
      <c r="A124474" s="1" t="s">
        <v>43191</v>
      </c>
    </row>
    <row r="124475">
      <c r="A124475" s="3" t="str">
        <f>+C $3.49 shipping</f>
        <v>#ERROR!</v>
      </c>
    </row>
    <row r="124476">
      <c r="A124476" s="1" t="s">
        <v>27986</v>
      </c>
    </row>
    <row r="124477">
      <c r="A124477" s="1" t="s">
        <v>43194</v>
      </c>
    </row>
    <row r="124478">
      <c r="A124478" s="1" t="s">
        <v>43195</v>
      </c>
    </row>
    <row r="124479">
      <c r="A124479" s="1" t="s">
        <v>43196</v>
      </c>
    </row>
    <row r="124480">
      <c r="A124480" s="1" t="s">
        <v>43197</v>
      </c>
    </row>
    <row r="124481">
      <c r="A124481" s="3" t="str">
        <f> an</f>
        <v>#NAME?</v>
      </c>
    </row>
    <row r="124482">
      <c r="A124482" s="1" t="s">
        <v>43198</v>
      </c>
    </row>
    <row r="124483">
      <c r="A124483" s="1" t="s">
        <v>43199</v>
      </c>
    </row>
    <row r="124484">
      <c r="A124484" s="1" t="s">
        <v>43200</v>
      </c>
    </row>
    <row r="124485">
      <c r="A124485" s="1" t="s">
        <v>43201</v>
      </c>
    </row>
    <row r="124486">
      <c r="A124486" s="1" t="s">
        <v>43202</v>
      </c>
    </row>
    <row r="124487">
      <c r="A124487" s="1" t="s">
        <v>43203</v>
      </c>
    </row>
    <row r="124488">
      <c r="A124488" s="1" t="s">
        <v>43204</v>
      </c>
    </row>
    <row r="124489">
      <c r="A124489" s="1" t="s">
        <v>43205</v>
      </c>
    </row>
    <row r="124490">
      <c r="A124490" s="1" t="s">
        <v>34709</v>
      </c>
    </row>
    <row r="124491">
      <c r="A124491" s="1" t="s">
        <v>43206</v>
      </c>
    </row>
    <row r="124492">
      <c r="A124492" s="1" t="s">
        <v>43207</v>
      </c>
    </row>
    <row r="124493">
      <c r="A124493" s="1">
        <v>3.0</v>
      </c>
    </row>
    <row r="124494">
      <c r="A124494" s="1" t="s">
        <v>43208</v>
      </c>
    </row>
    <row r="124495">
      <c r="A124495" s="1" t="s">
        <v>43196</v>
      </c>
    </row>
    <row r="124496">
      <c r="A124496" s="1" t="s">
        <v>43197</v>
      </c>
    </row>
    <row r="124497">
      <c r="A124497" s="3" t="str">
        <f> an</f>
        <v>#NAME?</v>
      </c>
    </row>
    <row r="124498">
      <c r="A124498" s="1" t="s">
        <v>43198</v>
      </c>
    </row>
    <row r="124499">
      <c r="A124499" s="1" t="s">
        <v>43199</v>
      </c>
    </row>
    <row r="124500">
      <c r="A124500" s="1" t="s">
        <v>43200</v>
      </c>
    </row>
    <row r="124501">
      <c r="A124501" s="1" t="s">
        <v>43201</v>
      </c>
    </row>
    <row r="124502">
      <c r="A124502" s="1" t="s">
        <v>43202</v>
      </c>
    </row>
    <row r="124503">
      <c r="A124503" s="1" t="s">
        <v>43203</v>
      </c>
    </row>
    <row r="124504">
      <c r="A124504" s="1" t="s">
        <v>43204</v>
      </c>
    </row>
    <row r="124505">
      <c r="A124505" s="1" t="s">
        <v>43205</v>
      </c>
    </row>
    <row r="124506">
      <c r="A124506" s="1" t="s">
        <v>43206</v>
      </c>
    </row>
    <row r="124507">
      <c r="A124507" s="1" t="s">
        <v>43207</v>
      </c>
    </row>
    <row r="124508">
      <c r="A124508" s="1" t="s">
        <v>43209</v>
      </c>
    </row>
    <row r="124509">
      <c r="A124509" s="1" t="s">
        <v>43210</v>
      </c>
    </row>
    <row r="124511">
      <c r="A124511" s="1" t="s">
        <v>43211</v>
      </c>
    </row>
    <row r="124513">
      <c r="A124513" s="1" t="s">
        <v>8293</v>
      </c>
    </row>
    <row r="124515">
      <c r="A124515" s="1" t="s">
        <v>43212</v>
      </c>
    </row>
    <row r="124516">
      <c r="A124516" s="1" t="s">
        <v>43213</v>
      </c>
    </row>
    <row r="124518">
      <c r="A124518" s="1" t="s">
        <v>10091</v>
      </c>
    </row>
    <row r="124520">
      <c r="A124520" s="1" t="s">
        <v>41046</v>
      </c>
    </row>
    <row r="124522">
      <c r="A124522" s="1" t="s">
        <v>43214</v>
      </c>
    </row>
    <row r="124524">
      <c r="A124524" s="1" t="s">
        <v>10244</v>
      </c>
    </row>
    <row r="124525">
      <c r="A124525" s="1" t="s">
        <v>10245</v>
      </c>
    </row>
    <row r="124526">
      <c r="A124526" s="1" t="s">
        <v>10246</v>
      </c>
    </row>
    <row r="124528">
      <c r="A124528" s="1" t="s">
        <v>10247</v>
      </c>
    </row>
    <row r="124529">
      <c r="A124529" s="1" t="s">
        <v>7639</v>
      </c>
    </row>
    <row r="124531">
      <c r="A124531" s="13">
        <v>1500.0</v>
      </c>
    </row>
    <row r="124533">
      <c r="A124533" s="1" t="s">
        <v>1208</v>
      </c>
    </row>
    <row r="124535">
      <c r="A124535" s="1" t="s">
        <v>43215</v>
      </c>
    </row>
    <row r="124537">
      <c r="A124537" s="1" t="s">
        <v>43216</v>
      </c>
    </row>
    <row r="124539">
      <c r="A124539" s="1" t="s">
        <v>43217</v>
      </c>
    </row>
    <row r="124540">
      <c r="A124540" s="1" t="s">
        <v>43218</v>
      </c>
    </row>
    <row r="124541">
      <c r="A124541" s="1" t="s">
        <v>43219</v>
      </c>
    </row>
    <row r="124543">
      <c r="A124543" s="1" t="s">
        <v>7746</v>
      </c>
    </row>
    <row r="124544">
      <c r="A124544" s="1" t="s">
        <v>43220</v>
      </c>
    </row>
    <row r="124545">
      <c r="A124545" s="1" t="s">
        <v>43211</v>
      </c>
    </row>
    <row r="124546">
      <c r="A124546" s="1" t="s">
        <v>43212</v>
      </c>
    </row>
    <row r="124547">
      <c r="A124547" s="1" t="s">
        <v>43213</v>
      </c>
    </row>
    <row r="124548">
      <c r="A124548" s="1" t="s">
        <v>43214</v>
      </c>
    </row>
    <row r="124549">
      <c r="A124549" s="1" t="s">
        <v>10244</v>
      </c>
    </row>
    <row r="124550">
      <c r="A124550" s="1" t="s">
        <v>10245</v>
      </c>
    </row>
    <row r="124551">
      <c r="A124551" s="1" t="s">
        <v>10246</v>
      </c>
    </row>
    <row r="124552">
      <c r="A124552" s="1" t="s">
        <v>10247</v>
      </c>
    </row>
    <row r="124553">
      <c r="A124553" s="1" t="s">
        <v>7639</v>
      </c>
    </row>
    <row r="124554">
      <c r="A124554" s="13">
        <v>1500.0</v>
      </c>
    </row>
    <row r="124555">
      <c r="A124555" s="1" t="s">
        <v>43215</v>
      </c>
    </row>
    <row r="124556">
      <c r="A124556" s="1" t="s">
        <v>43216</v>
      </c>
    </row>
    <row r="124557">
      <c r="A124557" s="1" t="s">
        <v>43218</v>
      </c>
    </row>
    <row r="124558">
      <c r="A124558" s="1" t="s">
        <v>43221</v>
      </c>
    </row>
    <row r="124559">
      <c r="A124559" s="1" t="s">
        <v>43222</v>
      </c>
    </row>
    <row r="124560">
      <c r="A124560" s="1" t="s">
        <v>43223</v>
      </c>
    </row>
    <row r="124561">
      <c r="A124561" s="1" t="s">
        <v>43224</v>
      </c>
    </row>
    <row r="124562">
      <c r="A124562" s="1" t="s">
        <v>43223</v>
      </c>
    </row>
    <row r="124563">
      <c r="A124563" s="1" t="s">
        <v>43225</v>
      </c>
    </row>
    <row r="124564">
      <c r="A124564" s="1" t="s">
        <v>43226</v>
      </c>
    </row>
    <row r="124566">
      <c r="A124566" s="1" t="s">
        <v>43227</v>
      </c>
    </row>
    <row r="124567">
      <c r="A124567" s="1" t="s">
        <v>43228</v>
      </c>
    </row>
    <row r="124568">
      <c r="A124568" s="1" t="s">
        <v>43229</v>
      </c>
    </row>
    <row r="124569">
      <c r="A124569" s="1" t="s">
        <v>43230</v>
      </c>
    </row>
    <row r="124571">
      <c r="A124571" s="1" t="s">
        <v>43231</v>
      </c>
    </row>
    <row r="124573">
      <c r="A124573" s="1" t="s">
        <v>43232</v>
      </c>
    </row>
    <row r="124574">
      <c r="A124574" s="1" t="s">
        <v>43233</v>
      </c>
    </row>
    <row r="124575">
      <c r="A124575" s="1" t="s">
        <v>43234</v>
      </c>
    </row>
    <row r="124577">
      <c r="A124577" s="1" t="s">
        <v>4779</v>
      </c>
    </row>
    <row r="124579">
      <c r="A124579" s="4" t="s">
        <v>33274</v>
      </c>
    </row>
    <row r="124580">
      <c r="A124580" s="1" t="s">
        <v>11257</v>
      </c>
    </row>
    <row r="124581">
      <c r="A124581" s="1" t="s">
        <v>18607</v>
      </c>
    </row>
    <row r="124583">
      <c r="A124583" s="1" t="s">
        <v>43235</v>
      </c>
    </row>
    <row r="124584">
      <c r="A124584" s="1" t="s">
        <v>43236</v>
      </c>
    </row>
    <row r="124586">
      <c r="A124586" s="1" t="s">
        <v>43237</v>
      </c>
    </row>
    <row r="124588">
      <c r="A124588" s="1" t="s">
        <v>43238</v>
      </c>
    </row>
    <row r="124589">
      <c r="A124589" s="1" t="s">
        <v>43239</v>
      </c>
    </row>
    <row r="124590">
      <c r="A124590" s="1" t="s">
        <v>43240</v>
      </c>
    </row>
    <row r="124591">
      <c r="A124591" s="1" t="s">
        <v>43241</v>
      </c>
    </row>
    <row r="124593">
      <c r="A124593" s="1" t="s">
        <v>43242</v>
      </c>
    </row>
    <row r="124594">
      <c r="A124594" s="1" t="s">
        <v>43243</v>
      </c>
    </row>
    <row r="124596">
      <c r="A124596" s="3" t="str">
        <f>| NOVE NOVENZER 221,</f>
        <v>#ERROR!</v>
      </c>
    </row>
    <row r="124598">
      <c r="A124598" s="1" t="s">
        <v>43244</v>
      </c>
    </row>
    <row r="124600">
      <c r="A124600" s="1" t="s">
        <v>43245</v>
      </c>
    </row>
    <row r="124602">
      <c r="A124602" s="1" t="s">
        <v>39015</v>
      </c>
    </row>
    <row r="124604">
      <c r="A124604" s="1" t="s">
        <v>43246</v>
      </c>
    </row>
    <row r="124605">
      <c r="A124605" s="1" t="s">
        <v>43227</v>
      </c>
    </row>
    <row r="124606">
      <c r="A124606" s="1" t="s">
        <v>43228</v>
      </c>
    </row>
    <row r="124607">
      <c r="A124607" s="1" t="s">
        <v>43229</v>
      </c>
    </row>
    <row r="124608">
      <c r="A124608" s="1" t="s">
        <v>43230</v>
      </c>
    </row>
    <row r="124609">
      <c r="A124609" s="1" t="s">
        <v>43231</v>
      </c>
    </row>
    <row r="124610">
      <c r="A124610" s="1" t="s">
        <v>43232</v>
      </c>
    </row>
    <row r="124611">
      <c r="A124611" s="1" t="s">
        <v>43233</v>
      </c>
    </row>
    <row r="124612">
      <c r="A124612" s="1" t="s">
        <v>43234</v>
      </c>
    </row>
    <row r="124613">
      <c r="A124613" s="1" t="s">
        <v>43235</v>
      </c>
    </row>
    <row r="124614">
      <c r="A124614" s="1" t="s">
        <v>43236</v>
      </c>
    </row>
    <row r="124615">
      <c r="A124615" s="1" t="s">
        <v>43237</v>
      </c>
    </row>
    <row r="124616">
      <c r="A124616" s="1" t="s">
        <v>43238</v>
      </c>
    </row>
    <row r="124617">
      <c r="A124617" s="1" t="s">
        <v>43239</v>
      </c>
    </row>
    <row r="124618">
      <c r="A124618" s="1" t="s">
        <v>43240</v>
      </c>
    </row>
    <row r="124619">
      <c r="A124619" s="1" t="s">
        <v>43241</v>
      </c>
    </row>
    <row r="124620">
      <c r="A124620" s="1" t="s">
        <v>43242</v>
      </c>
    </row>
    <row r="124621">
      <c r="A124621" s="1" t="s">
        <v>43243</v>
      </c>
    </row>
    <row r="124622">
      <c r="A124622" s="3" t="str">
        <f>| NOVE NOVENZER 221,</f>
        <v>#ERROR!</v>
      </c>
    </row>
    <row r="124623">
      <c r="A124623" s="1" t="s">
        <v>43244</v>
      </c>
    </row>
    <row r="124624">
      <c r="A124624" s="1" t="s">
        <v>43245</v>
      </c>
    </row>
    <row r="124625">
      <c r="A124625" s="1" t="s">
        <v>43247</v>
      </c>
    </row>
    <row r="124626">
      <c r="A124626" s="1" t="s">
        <v>43248</v>
      </c>
    </row>
    <row r="124627">
      <c r="A124627" s="1" t="s">
        <v>43249</v>
      </c>
    </row>
    <row r="124628">
      <c r="A124628" s="1" t="s">
        <v>43250</v>
      </c>
    </row>
    <row r="124629">
      <c r="A124629" s="1" t="s">
        <v>43251</v>
      </c>
    </row>
    <row r="124630">
      <c r="A124630" s="1" t="s">
        <v>43252</v>
      </c>
    </row>
    <row r="124631">
      <c r="A124631" s="1" t="s">
        <v>43253</v>
      </c>
    </row>
    <row r="124632">
      <c r="A124632" s="1" t="s">
        <v>43249</v>
      </c>
    </row>
    <row r="124633">
      <c r="A124633" s="1" t="s">
        <v>43250</v>
      </c>
    </row>
    <row r="124634">
      <c r="A124634" s="1" t="s">
        <v>43251</v>
      </c>
    </row>
    <row r="124635">
      <c r="A124635" s="1" t="s">
        <v>43254</v>
      </c>
    </row>
    <row r="124636">
      <c r="A124636" s="1" t="s">
        <v>43255</v>
      </c>
    </row>
    <row r="124637">
      <c r="A124637" s="1" t="s">
        <v>43256</v>
      </c>
    </row>
    <row r="124638">
      <c r="A124638" s="1" t="s">
        <v>43257</v>
      </c>
    </row>
    <row r="124639">
      <c r="A124639" s="1" t="s">
        <v>43258</v>
      </c>
    </row>
    <row r="124640">
      <c r="A124640" s="1" t="s">
        <v>43259</v>
      </c>
    </row>
    <row r="124641">
      <c r="A124641" s="1" t="s">
        <v>43260</v>
      </c>
    </row>
    <row r="124642">
      <c r="A124642" s="1" t="s">
        <v>977</v>
      </c>
    </row>
    <row r="124643">
      <c r="A124643" s="1" t="s">
        <v>43261</v>
      </c>
    </row>
    <row r="124644">
      <c r="A124644" s="1" t="s">
        <v>43262</v>
      </c>
    </row>
    <row r="124645">
      <c r="A124645" s="1" t="s">
        <v>43263</v>
      </c>
    </row>
    <row r="124646">
      <c r="A124646" s="1" t="s">
        <v>43264</v>
      </c>
    </row>
    <row r="124647">
      <c r="A124647" s="1" t="s">
        <v>43265</v>
      </c>
    </row>
    <row r="124648">
      <c r="A124648" s="1" t="s">
        <v>322</v>
      </c>
    </row>
    <row r="124649">
      <c r="A124649" s="1" t="s">
        <v>977</v>
      </c>
    </row>
    <row r="124650">
      <c r="A124650" s="1" t="s">
        <v>43266</v>
      </c>
    </row>
    <row r="124651">
      <c r="A124651" s="1" t="s">
        <v>43267</v>
      </c>
    </row>
    <row r="124652">
      <c r="A124652" s="1" t="s">
        <v>34702</v>
      </c>
    </row>
    <row r="124653">
      <c r="A124653" s="1" t="s">
        <v>43268</v>
      </c>
    </row>
    <row r="124654">
      <c r="A124654" s="1" t="s">
        <v>4140</v>
      </c>
    </row>
    <row r="124655">
      <c r="A124655" s="1" t="s">
        <v>186</v>
      </c>
    </row>
    <row r="124656">
      <c r="A124656" s="1" t="s">
        <v>43269</v>
      </c>
    </row>
    <row r="124657">
      <c r="A124657" s="1" t="s">
        <v>43256</v>
      </c>
    </row>
    <row r="124658">
      <c r="A124658" s="1" t="s">
        <v>43257</v>
      </c>
    </row>
    <row r="124659">
      <c r="A124659" s="1" t="s">
        <v>43258</v>
      </c>
    </row>
    <row r="124660">
      <c r="A124660" s="1" t="s">
        <v>43259</v>
      </c>
    </row>
    <row r="124661">
      <c r="A124661" s="1" t="s">
        <v>43260</v>
      </c>
    </row>
    <row r="124662">
      <c r="A124662" s="1" t="s">
        <v>43261</v>
      </c>
    </row>
    <row r="124663">
      <c r="A124663" s="1" t="s">
        <v>43262</v>
      </c>
    </row>
    <row r="124664">
      <c r="A124664" s="1" t="s">
        <v>43263</v>
      </c>
    </row>
    <row r="124665">
      <c r="A124665" s="1" t="s">
        <v>43264</v>
      </c>
    </row>
    <row r="124666">
      <c r="A124666" s="1" t="s">
        <v>43265</v>
      </c>
    </row>
    <row r="124667">
      <c r="A124667" s="1" t="s">
        <v>43266</v>
      </c>
    </row>
    <row r="124668">
      <c r="A124668" s="1" t="s">
        <v>43267</v>
      </c>
    </row>
    <row r="124669">
      <c r="A124669" s="1" t="s">
        <v>43268</v>
      </c>
    </row>
    <row r="124670">
      <c r="A124670" s="1" t="s">
        <v>43270</v>
      </c>
    </row>
    <row r="124671">
      <c r="A124671" s="1" t="s">
        <v>43271</v>
      </c>
    </row>
    <row r="124672">
      <c r="A124672" s="1" t="s">
        <v>43272</v>
      </c>
    </row>
    <row r="124673">
      <c r="A124673" s="1" t="s">
        <v>43273</v>
      </c>
    </row>
    <row r="124674">
      <c r="A124674" s="1" t="s">
        <v>43274</v>
      </c>
    </row>
    <row r="124675">
      <c r="A124675" s="1" t="s">
        <v>966</v>
      </c>
    </row>
    <row r="124676">
      <c r="A124676" s="1" t="s">
        <v>43275</v>
      </c>
    </row>
    <row r="124677">
      <c r="A124677" s="1" t="s">
        <v>34601</v>
      </c>
    </row>
    <row r="124678">
      <c r="A124678" s="1" t="s">
        <v>977</v>
      </c>
    </row>
    <row r="124679">
      <c r="A124679" s="1" t="s">
        <v>43276</v>
      </c>
    </row>
    <row r="124680">
      <c r="A124680" s="1" t="s">
        <v>43277</v>
      </c>
    </row>
    <row r="124681">
      <c r="A124681" s="1" t="s">
        <v>43278</v>
      </c>
    </row>
    <row r="124682">
      <c r="A124682" s="1" t="s">
        <v>43279</v>
      </c>
    </row>
    <row r="124683">
      <c r="A124683" s="1" t="s">
        <v>43280</v>
      </c>
    </row>
    <row r="124684">
      <c r="A124684" s="1" t="s">
        <v>43281</v>
      </c>
    </row>
    <row r="124685">
      <c r="A124685" s="1" t="s">
        <v>43282</v>
      </c>
    </row>
    <row r="124686">
      <c r="A124686" s="3" t="str">
        <f>.</f>
        <v>#ERROR!</v>
      </c>
    </row>
    <row r="124687">
      <c r="A124687" s="1" t="s">
        <v>43283</v>
      </c>
    </row>
    <row r="124688">
      <c r="A124688" s="3" t="str">
        <f/>
        <v>#ERROR!</v>
      </c>
    </row>
    <row r="124689">
      <c r="A124689" s="1" t="s">
        <v>43284</v>
      </c>
    </row>
    <row r="124690">
      <c r="A124690" s="1" t="s">
        <v>43285</v>
      </c>
    </row>
    <row r="124691">
      <c r="A124691" s="1" t="s">
        <v>43286</v>
      </c>
    </row>
    <row r="124692">
      <c r="A124692" s="1" t="s">
        <v>43273</v>
      </c>
    </row>
    <row r="124693">
      <c r="A124693" s="1" t="s">
        <v>43274</v>
      </c>
    </row>
    <row r="124694">
      <c r="A124694" s="1" t="s">
        <v>43275</v>
      </c>
    </row>
    <row r="124695">
      <c r="A124695" s="1" t="s">
        <v>34601</v>
      </c>
    </row>
    <row r="124696">
      <c r="A124696" s="1" t="s">
        <v>43276</v>
      </c>
    </row>
    <row r="124697">
      <c r="A124697" s="1" t="s">
        <v>43277</v>
      </c>
    </row>
    <row r="124698">
      <c r="A124698" s="1" t="s">
        <v>43279</v>
      </c>
    </row>
    <row r="124699">
      <c r="A124699" s="1" t="s">
        <v>43280</v>
      </c>
    </row>
    <row r="124700">
      <c r="A124700" s="1" t="s">
        <v>43281</v>
      </c>
    </row>
    <row r="124701">
      <c r="A124701" s="1" t="s">
        <v>43282</v>
      </c>
    </row>
    <row r="124702">
      <c r="A124702" s="1" t="s">
        <v>43283</v>
      </c>
    </row>
    <row r="124703">
      <c r="A124703" s="1" t="s">
        <v>43284</v>
      </c>
    </row>
    <row r="124704">
      <c r="A124704" s="1" t="s">
        <v>43285</v>
      </c>
    </row>
    <row r="124705">
      <c r="A124705" s="1" t="s">
        <v>43287</v>
      </c>
    </row>
    <row r="124706">
      <c r="A124706" s="1" t="s">
        <v>43288</v>
      </c>
    </row>
    <row r="124707">
      <c r="A124707" s="1" t="s">
        <v>43289</v>
      </c>
    </row>
    <row r="124708">
      <c r="A124708" s="1" t="s">
        <v>43290</v>
      </c>
    </row>
    <row r="124709">
      <c r="A124709" s="1" t="s">
        <v>43291</v>
      </c>
    </row>
    <row r="124710">
      <c r="A124710" s="1" t="s">
        <v>43292</v>
      </c>
    </row>
    <row r="124711">
      <c r="A124711" s="1" t="s">
        <v>43293</v>
      </c>
    </row>
    <row r="124712">
      <c r="A124712" s="1" t="s">
        <v>43294</v>
      </c>
    </row>
    <row r="124713">
      <c r="A124713" s="1" t="s">
        <v>43295</v>
      </c>
    </row>
    <row r="124714">
      <c r="A124714" s="1" t="s">
        <v>7512</v>
      </c>
    </row>
    <row r="124715">
      <c r="A124715" s="1" t="s">
        <v>43296</v>
      </c>
    </row>
    <row r="124716">
      <c r="A124716" s="1" t="s">
        <v>36161</v>
      </c>
    </row>
    <row r="124717">
      <c r="A124717" s="1" t="s">
        <v>43297</v>
      </c>
    </row>
    <row r="124718">
      <c r="A124718" s="17">
        <v>45721.0</v>
      </c>
    </row>
    <row r="124719">
      <c r="A124719" s="1" t="s">
        <v>43298</v>
      </c>
    </row>
    <row r="124720">
      <c r="A124720" s="1" t="s">
        <v>43299</v>
      </c>
    </row>
    <row r="124721">
      <c r="A124721" s="1" t="s">
        <v>42703</v>
      </c>
    </row>
    <row r="124722">
      <c r="A124722" s="1" t="s">
        <v>43300</v>
      </c>
    </row>
    <row r="124723">
      <c r="A124723" s="1" t="s">
        <v>30225</v>
      </c>
    </row>
    <row r="124724">
      <c r="A124724" s="1" t="s">
        <v>43301</v>
      </c>
    </row>
    <row r="124725">
      <c r="A124725" s="1" t="s">
        <v>43302</v>
      </c>
    </row>
    <row r="124726">
      <c r="A124726" s="1" t="s">
        <v>43289</v>
      </c>
    </row>
    <row r="124727">
      <c r="A124727" s="1" t="s">
        <v>43290</v>
      </c>
    </row>
    <row r="124728">
      <c r="A124728" s="1" t="s">
        <v>43291</v>
      </c>
    </row>
    <row r="124729">
      <c r="A124729" s="1" t="s">
        <v>43292</v>
      </c>
    </row>
    <row r="124730">
      <c r="A124730" s="1" t="s">
        <v>43293</v>
      </c>
    </row>
    <row r="124731">
      <c r="A124731" s="1" t="s">
        <v>43294</v>
      </c>
    </row>
    <row r="124732">
      <c r="A124732" s="1" t="s">
        <v>43295</v>
      </c>
    </row>
    <row r="124733">
      <c r="A124733" s="1" t="s">
        <v>7512</v>
      </c>
    </row>
    <row r="124734">
      <c r="A124734" s="1" t="s">
        <v>43296</v>
      </c>
    </row>
    <row r="124735">
      <c r="A124735" s="1" t="s">
        <v>36161</v>
      </c>
    </row>
    <row r="124736">
      <c r="A124736" s="1" t="s">
        <v>43297</v>
      </c>
    </row>
    <row r="124737">
      <c r="A124737" s="17">
        <v>45721.0</v>
      </c>
    </row>
    <row r="124738">
      <c r="A124738" s="1" t="s">
        <v>43298</v>
      </c>
    </row>
    <row r="124739">
      <c r="A124739" s="1" t="s">
        <v>43299</v>
      </c>
    </row>
    <row r="124740">
      <c r="A124740" s="1" t="s">
        <v>42703</v>
      </c>
    </row>
    <row r="124741">
      <c r="A124741" s="1" t="s">
        <v>43300</v>
      </c>
    </row>
    <row r="124742">
      <c r="A124742" s="1" t="s">
        <v>30225</v>
      </c>
    </row>
    <row r="124743">
      <c r="A124743" s="1" t="s">
        <v>43303</v>
      </c>
    </row>
    <row r="124744">
      <c r="A124744" s="1" t="s">
        <v>43304</v>
      </c>
    </row>
    <row r="124745">
      <c r="A124745" s="1" t="s">
        <v>43305</v>
      </c>
    </row>
    <row r="124746">
      <c r="A124746" s="1" t="s">
        <v>43306</v>
      </c>
    </row>
    <row r="124747">
      <c r="A124747" s="1" t="s">
        <v>43307</v>
      </c>
    </row>
    <row r="124748">
      <c r="A124748" s="1" t="s">
        <v>43308</v>
      </c>
    </row>
    <row r="124749">
      <c r="A124749" s="1" t="s">
        <v>43309</v>
      </c>
    </row>
    <row r="124750">
      <c r="A124750" s="1" t="s">
        <v>43310</v>
      </c>
    </row>
    <row r="124751">
      <c r="A124751" s="1" t="s">
        <v>43311</v>
      </c>
    </row>
    <row r="124752">
      <c r="A124752" s="1" t="s">
        <v>1858</v>
      </c>
    </row>
    <row r="124753">
      <c r="A124753" s="1" t="s">
        <v>43312</v>
      </c>
    </row>
    <row r="124754">
      <c r="A124754" s="1" t="s">
        <v>43313</v>
      </c>
    </row>
    <row r="124755">
      <c r="A124755" s="1" t="s">
        <v>7817</v>
      </c>
    </row>
    <row r="124756">
      <c r="A124756" s="3" t="str">
        <f>+s ae ae pac ee NEE: A yl</f>
        <v>#ERROR!</v>
      </c>
    </row>
    <row r="124757">
      <c r="A124757" s="1" t="s">
        <v>43314</v>
      </c>
    </row>
    <row r="124758">
      <c r="A124758" s="1" t="s">
        <v>43315</v>
      </c>
    </row>
    <row r="124759">
      <c r="A124759" s="1" t="s">
        <v>43316</v>
      </c>
    </row>
    <row r="124760">
      <c r="A124760" s="1" t="s">
        <v>43317</v>
      </c>
    </row>
    <row r="124761">
      <c r="A124761" s="1" t="s">
        <v>43318</v>
      </c>
    </row>
    <row r="124762">
      <c r="A124762" s="1" t="s">
        <v>43319</v>
      </c>
    </row>
    <row r="124763">
      <c r="A124763" s="1" t="s">
        <v>43320</v>
      </c>
    </row>
    <row r="124764">
      <c r="A124764" s="1" t="s">
        <v>43321</v>
      </c>
    </row>
    <row r="124765">
      <c r="A124765" s="1" t="s">
        <v>35559</v>
      </c>
    </row>
    <row r="124766">
      <c r="A124766" s="3" t="str">
        <f> LAIN</f>
        <v>#NAME?</v>
      </c>
    </row>
    <row r="124767">
      <c r="A124767" s="3" t="str">
        <f> A</f>
        <v>#NAME?</v>
      </c>
    </row>
    <row r="124768">
      <c r="A124768" s="1" t="s">
        <v>43322</v>
      </c>
    </row>
    <row r="124769">
      <c r="A124769" s="1" t="s">
        <v>43323</v>
      </c>
    </row>
    <row r="124770">
      <c r="A124770" s="1" t="s">
        <v>43324</v>
      </c>
    </row>
    <row r="124771">
      <c r="A124771" s="1" t="s">
        <v>43325</v>
      </c>
    </row>
    <row r="124772">
      <c r="A124772" s="1" t="s">
        <v>43326</v>
      </c>
    </row>
    <row r="124773">
      <c r="A124773" s="1" t="s">
        <v>43312</v>
      </c>
    </row>
    <row r="124774">
      <c r="A124774" s="1" t="s">
        <v>43313</v>
      </c>
    </row>
    <row r="124775">
      <c r="A124775" s="3" t="str">
        <f>+s ae ae pac ee NEE: A yl</f>
        <v>#ERROR!</v>
      </c>
    </row>
    <row r="124776">
      <c r="A124776" s="1" t="s">
        <v>43314</v>
      </c>
    </row>
    <row r="124777">
      <c r="A124777" s="1" t="s">
        <v>43315</v>
      </c>
    </row>
    <row r="124778">
      <c r="A124778" s="1" t="s">
        <v>43316</v>
      </c>
    </row>
    <row r="124779">
      <c r="A124779" s="1" t="s">
        <v>43317</v>
      </c>
    </row>
    <row r="124780">
      <c r="A124780" s="1" t="s">
        <v>43318</v>
      </c>
    </row>
    <row r="124781">
      <c r="A124781" s="1" t="s">
        <v>43319</v>
      </c>
    </row>
    <row r="124782">
      <c r="A124782" s="1" t="s">
        <v>43320</v>
      </c>
    </row>
    <row r="124783">
      <c r="A124783" s="1" t="s">
        <v>43321</v>
      </c>
    </row>
    <row r="124784">
      <c r="A124784" s="1" t="s">
        <v>35559</v>
      </c>
    </row>
    <row r="124785">
      <c r="A124785" s="3" t="str">
        <f> LAIN</f>
        <v>#NAME?</v>
      </c>
    </row>
    <row r="124786">
      <c r="A124786" s="3" t="str">
        <f> A</f>
        <v>#NAME?</v>
      </c>
    </row>
    <row r="124787">
      <c r="A124787" s="1" t="s">
        <v>43322</v>
      </c>
    </row>
    <row r="124788">
      <c r="A124788" s="1" t="s">
        <v>43323</v>
      </c>
    </row>
    <row r="124789">
      <c r="A124789" s="1" t="s">
        <v>43327</v>
      </c>
    </row>
    <row r="124790">
      <c r="A124790" s="1" t="s">
        <v>43328</v>
      </c>
    </row>
    <row r="124791">
      <c r="A124791" s="1" t="s">
        <v>43329</v>
      </c>
    </row>
    <row r="124792">
      <c r="A124792" s="1" t="s">
        <v>1858</v>
      </c>
    </row>
    <row r="124793">
      <c r="A124793" s="1" t="s">
        <v>43312</v>
      </c>
    </row>
    <row r="124794">
      <c r="A124794" s="1" t="s">
        <v>43313</v>
      </c>
    </row>
    <row r="124795">
      <c r="A124795" s="1" t="s">
        <v>7817</v>
      </c>
    </row>
    <row r="124796">
      <c r="A124796" s="1" t="s">
        <v>32897</v>
      </c>
    </row>
    <row r="124797">
      <c r="A124797" s="1" t="s">
        <v>43314</v>
      </c>
    </row>
    <row r="124798">
      <c r="A124798" s="1" t="s">
        <v>43330</v>
      </c>
    </row>
    <row r="124799">
      <c r="A124799" s="1" t="s">
        <v>43331</v>
      </c>
    </row>
    <row r="124800">
      <c r="A124800" s="1" t="s">
        <v>43317</v>
      </c>
    </row>
    <row r="124801">
      <c r="A124801" s="1" t="s">
        <v>8688</v>
      </c>
    </row>
    <row r="124802">
      <c r="A124802" s="1" t="s">
        <v>43332</v>
      </c>
    </row>
    <row r="124803">
      <c r="A124803" s="1" t="s">
        <v>43333</v>
      </c>
    </row>
    <row r="124804">
      <c r="A124804" s="1" t="s">
        <v>43334</v>
      </c>
    </row>
    <row r="124805">
      <c r="A124805" s="3" t="str">
        <f/>
        <v>#ERROR!</v>
      </c>
    </row>
    <row r="124806">
      <c r="A124806" s="3" t="str">
        <f> =</f>
        <v>#ERROR!</v>
      </c>
    </row>
    <row r="124807">
      <c r="A124807" s="3" t="str">
        <f>=</f>
        <v>#ERROR!</v>
      </c>
    </row>
    <row r="124808">
      <c r="A124808" s="1" t="s">
        <v>43322</v>
      </c>
    </row>
    <row r="124809">
      <c r="A124809" s="1" t="s">
        <v>43335</v>
      </c>
    </row>
    <row r="124810">
      <c r="A124810" s="1" t="s">
        <v>43336</v>
      </c>
    </row>
    <row r="124811">
      <c r="A124811" s="1" t="s">
        <v>43337</v>
      </c>
    </row>
    <row r="124812">
      <c r="A124812" s="1" t="s">
        <v>43338</v>
      </c>
    </row>
    <row r="124813">
      <c r="A124813" s="1" t="s">
        <v>43339</v>
      </c>
    </row>
    <row r="124814">
      <c r="A124814" s="1" t="s">
        <v>43312</v>
      </c>
    </row>
    <row r="124815">
      <c r="A124815" s="1" t="s">
        <v>43313</v>
      </c>
    </row>
    <row r="124816">
      <c r="A124816" s="1" t="s">
        <v>43314</v>
      </c>
    </row>
    <row r="124817">
      <c r="A124817" s="1" t="s">
        <v>43330</v>
      </c>
    </row>
    <row r="124818">
      <c r="A124818" s="1" t="s">
        <v>43331</v>
      </c>
    </row>
    <row r="124819">
      <c r="A124819" s="1" t="s">
        <v>43317</v>
      </c>
    </row>
    <row r="124820">
      <c r="A124820" s="1" t="s">
        <v>43332</v>
      </c>
    </row>
    <row r="124821">
      <c r="A124821" s="1" t="s">
        <v>43333</v>
      </c>
    </row>
    <row r="124822">
      <c r="A124822" s="1" t="s">
        <v>43334</v>
      </c>
    </row>
    <row r="124823">
      <c r="A124823" s="1" t="s">
        <v>43322</v>
      </c>
    </row>
    <row r="124824">
      <c r="A124824" s="1" t="s">
        <v>43335</v>
      </c>
    </row>
    <row r="124825">
      <c r="A124825" s="1" t="s">
        <v>43336</v>
      </c>
    </row>
    <row r="124826">
      <c r="A124826" s="1" t="s">
        <v>43337</v>
      </c>
    </row>
    <row r="124827">
      <c r="A124827" s="1" t="s">
        <v>43338</v>
      </c>
    </row>
    <row r="124828">
      <c r="A124828" s="1" t="s">
        <v>43340</v>
      </c>
    </row>
    <row r="124829">
      <c r="A124829" s="1" t="s">
        <v>43341</v>
      </c>
    </row>
    <row r="124830">
      <c r="A124830" s="1" t="s">
        <v>43342</v>
      </c>
    </row>
    <row r="124831">
      <c r="A124831" s="1" t="s">
        <v>43343</v>
      </c>
    </row>
    <row r="124832">
      <c r="A124832" s="1" t="s">
        <v>43344</v>
      </c>
    </row>
    <row r="124833">
      <c r="A124833" s="1" t="s">
        <v>43345</v>
      </c>
    </row>
    <row r="124834">
      <c r="A124834" s="1" t="s">
        <v>43346</v>
      </c>
    </row>
    <row r="124835">
      <c r="A124835" s="1" t="s">
        <v>43347</v>
      </c>
    </row>
    <row r="124836">
      <c r="A124836" s="1" t="s">
        <v>1516</v>
      </c>
    </row>
    <row r="124837">
      <c r="A124837" s="1" t="s">
        <v>43348</v>
      </c>
    </row>
    <row r="124838">
      <c r="A124838" s="1" t="s">
        <v>43345</v>
      </c>
    </row>
    <row r="124839">
      <c r="A124839" s="1" t="s">
        <v>43346</v>
      </c>
    </row>
    <row r="124840">
      <c r="A124840" s="1" t="s">
        <v>43349</v>
      </c>
    </row>
    <row r="124841">
      <c r="A124841" s="1" t="s">
        <v>43350</v>
      </c>
    </row>
    <row r="124842">
      <c r="A124842" s="1" t="s">
        <v>43351</v>
      </c>
    </row>
    <row r="124843">
      <c r="A124843" s="1" t="s">
        <v>43352</v>
      </c>
    </row>
    <row r="124844">
      <c r="A124844" s="1" t="s">
        <v>43353</v>
      </c>
    </row>
    <row r="124845">
      <c r="A124845" s="1" t="s">
        <v>43354</v>
      </c>
    </row>
    <row r="124846">
      <c r="A124846" s="1" t="s">
        <v>43347</v>
      </c>
    </row>
    <row r="124847">
      <c r="A124847" s="1" t="s">
        <v>43355</v>
      </c>
    </row>
    <row r="124848">
      <c r="A124848" s="1" t="s">
        <v>43356</v>
      </c>
    </row>
    <row r="124849">
      <c r="A124849" s="1" t="s">
        <v>43357</v>
      </c>
    </row>
    <row r="124850">
      <c r="A124850" s="1" t="s">
        <v>43351</v>
      </c>
    </row>
    <row r="124851">
      <c r="A124851" s="1" t="s">
        <v>43352</v>
      </c>
    </row>
    <row r="124852">
      <c r="A124852" s="1" t="s">
        <v>43353</v>
      </c>
    </row>
    <row r="124853">
      <c r="A124853" s="1" t="s">
        <v>43354</v>
      </c>
    </row>
    <row r="124854">
      <c r="A124854" s="1" t="s">
        <v>43355</v>
      </c>
    </row>
    <row r="124855">
      <c r="A124855" s="1" t="s">
        <v>43358</v>
      </c>
    </row>
    <row r="124856">
      <c r="A124856" s="1" t="s">
        <v>43359</v>
      </c>
    </row>
    <row r="124858">
      <c r="A124858" s="1" t="s">
        <v>43360</v>
      </c>
    </row>
    <row r="124860">
      <c r="A124860" s="1" t="s">
        <v>41631</v>
      </c>
    </row>
    <row r="124862">
      <c r="A124862" s="1" t="s">
        <v>43361</v>
      </c>
    </row>
    <row r="124864">
      <c r="A124864" s="1" t="s">
        <v>43362</v>
      </c>
    </row>
    <row r="124866">
      <c r="A124866" s="1" t="s">
        <v>43363</v>
      </c>
    </row>
    <row r="124867">
      <c r="A124867" s="1" t="s">
        <v>43364</v>
      </c>
    </row>
    <row r="124868">
      <c r="A124868" s="1" t="s">
        <v>43365</v>
      </c>
    </row>
    <row r="124870">
      <c r="A124870" s="1" t="s">
        <v>43366</v>
      </c>
    </row>
    <row r="124872">
      <c r="A124872" s="1" t="s">
        <v>43367</v>
      </c>
    </row>
    <row r="124874">
      <c r="A124874" s="1" t="s">
        <v>43368</v>
      </c>
    </row>
    <row r="124876">
      <c r="A124876" s="1" t="s">
        <v>43369</v>
      </c>
    </row>
    <row r="124877">
      <c r="A124877" s="1" t="s">
        <v>43360</v>
      </c>
    </row>
    <row r="124878">
      <c r="A124878" s="1" t="s">
        <v>41631</v>
      </c>
    </row>
    <row r="124879">
      <c r="A124879" s="1" t="s">
        <v>43361</v>
      </c>
    </row>
    <row r="124880">
      <c r="A124880" s="1" t="s">
        <v>43362</v>
      </c>
    </row>
    <row r="124881">
      <c r="A124881" s="1" t="s">
        <v>43363</v>
      </c>
    </row>
    <row r="124882">
      <c r="A124882" s="1" t="s">
        <v>43364</v>
      </c>
    </row>
    <row r="124883">
      <c r="A124883" s="1" t="s">
        <v>43365</v>
      </c>
    </row>
    <row r="124884">
      <c r="A124884" s="1" t="s">
        <v>43366</v>
      </c>
    </row>
    <row r="124885">
      <c r="A124885" s="1" t="s">
        <v>43367</v>
      </c>
    </row>
    <row r="124886">
      <c r="A124886" s="1" t="s">
        <v>43370</v>
      </c>
    </row>
    <row r="124887">
      <c r="A124887" s="1" t="s">
        <v>43371</v>
      </c>
    </row>
    <row r="124888">
      <c r="A124888" s="1" t="s">
        <v>11237</v>
      </c>
    </row>
    <row r="124889">
      <c r="A124889" s="1" t="s">
        <v>11238</v>
      </c>
    </row>
    <row r="124890">
      <c r="A124890" s="1" t="s">
        <v>11239</v>
      </c>
    </row>
    <row r="124891">
      <c r="A124891" s="1" t="s">
        <v>11237</v>
      </c>
    </row>
    <row r="124892">
      <c r="A124892" s="1" t="s">
        <v>11238</v>
      </c>
    </row>
    <row r="124893">
      <c r="A124893" s="1" t="s">
        <v>11240</v>
      </c>
    </row>
    <row r="124894">
      <c r="A124894" s="1" t="s">
        <v>43372</v>
      </c>
    </row>
    <row r="124895">
      <c r="A124895" s="1" t="s">
        <v>43373</v>
      </c>
    </row>
    <row r="124896">
      <c r="A124896" s="1" t="s">
        <v>43374</v>
      </c>
    </row>
    <row r="124897">
      <c r="A124897" s="1" t="s">
        <v>43375</v>
      </c>
    </row>
    <row r="124898">
      <c r="A124898" s="1" t="s">
        <v>43376</v>
      </c>
    </row>
    <row r="124899">
      <c r="A124899" s="1" t="s">
        <v>43377</v>
      </c>
    </row>
    <row r="124900">
      <c r="A124900" s="1" t="s">
        <v>43378</v>
      </c>
    </row>
    <row r="124901">
      <c r="A124901" s="1" t="s">
        <v>43379</v>
      </c>
    </row>
    <row r="124902">
      <c r="A124902" s="1" t="s">
        <v>43380</v>
      </c>
    </row>
    <row r="124903">
      <c r="A124903" s="1" t="s">
        <v>43381</v>
      </c>
    </row>
    <row r="124904">
      <c r="A124904" s="1" t="s">
        <v>43382</v>
      </c>
    </row>
    <row r="124905">
      <c r="A124905" s="1" t="s">
        <v>43383</v>
      </c>
    </row>
    <row r="124906">
      <c r="A124906" s="1" t="s">
        <v>43384</v>
      </c>
    </row>
    <row r="124907">
      <c r="A124907" s="1" t="s">
        <v>43385</v>
      </c>
    </row>
    <row r="124908">
      <c r="A124908" s="1" t="s">
        <v>43386</v>
      </c>
    </row>
    <row r="124909">
      <c r="A124909" s="1" t="s">
        <v>43373</v>
      </c>
    </row>
    <row r="124910">
      <c r="A124910" s="1" t="s">
        <v>43374</v>
      </c>
    </row>
    <row r="124911">
      <c r="A124911" s="1" t="s">
        <v>43375</v>
      </c>
    </row>
    <row r="124912">
      <c r="A124912" s="1" t="s">
        <v>43376</v>
      </c>
    </row>
    <row r="124913">
      <c r="A124913" s="1" t="s">
        <v>43377</v>
      </c>
    </row>
    <row r="124914">
      <c r="A124914" s="1" t="s">
        <v>43378</v>
      </c>
    </row>
    <row r="124915">
      <c r="A124915" s="1" t="s">
        <v>43379</v>
      </c>
    </row>
    <row r="124916">
      <c r="A124916" s="1" t="s">
        <v>43380</v>
      </c>
    </row>
    <row r="124917">
      <c r="A124917" s="1" t="s">
        <v>43381</v>
      </c>
    </row>
    <row r="124918">
      <c r="A124918" s="1" t="s">
        <v>43382</v>
      </c>
    </row>
    <row r="124919">
      <c r="A124919" s="1" t="s">
        <v>43383</v>
      </c>
    </row>
    <row r="124920">
      <c r="A124920" s="1" t="s">
        <v>43384</v>
      </c>
    </row>
    <row r="124921">
      <c r="A124921" s="1" t="s">
        <v>43387</v>
      </c>
    </row>
    <row r="124922">
      <c r="A124922" s="1" t="s">
        <v>43388</v>
      </c>
    </row>
    <row r="124924">
      <c r="A124924" s="3" t="str">
        <f> ChatGPT &gt; G</f>
        <v>#NAME?</v>
      </c>
    </row>
    <row r="124926">
      <c r="A124926" s="1" t="s">
        <v>10137</v>
      </c>
    </row>
    <row r="124928">
      <c r="A124928" s="1" t="s">
        <v>11242</v>
      </c>
    </row>
    <row r="124930">
      <c r="A124930" s="1" t="s">
        <v>11243</v>
      </c>
    </row>
    <row r="124932">
      <c r="A124932" s="1" t="s">
        <v>11244</v>
      </c>
    </row>
    <row r="124934">
      <c r="A124934" s="1" t="s">
        <v>11245</v>
      </c>
    </row>
    <row r="124935">
      <c r="A124935" s="1" t="s">
        <v>11246</v>
      </c>
    </row>
    <row r="124936">
      <c r="A124936" s="1" t="s">
        <v>11247</v>
      </c>
    </row>
    <row r="124938">
      <c r="A124938" s="1" t="s">
        <v>11248</v>
      </c>
    </row>
    <row r="124940">
      <c r="A124940" s="1" t="s">
        <v>11249</v>
      </c>
    </row>
    <row r="124942">
      <c r="A124942" s="1" t="s">
        <v>11250</v>
      </c>
    </row>
    <row r="124943">
      <c r="A124943" s="1" t="s">
        <v>11251</v>
      </c>
    </row>
    <row r="124945">
      <c r="A124945" s="1" t="s">
        <v>11252</v>
      </c>
    </row>
    <row r="124947">
      <c r="A124947" s="1" t="s">
        <v>11253</v>
      </c>
    </row>
    <row r="124948">
      <c r="A124948" s="1" t="s">
        <v>11254</v>
      </c>
    </row>
    <row r="124949">
      <c r="A124949" s="1" t="s">
        <v>11255</v>
      </c>
    </row>
    <row r="124951">
      <c r="A124951" s="1" t="s">
        <v>11256</v>
      </c>
    </row>
    <row r="124953">
      <c r="A124953" s="1" t="s">
        <v>11257</v>
      </c>
    </row>
    <row r="124955">
      <c r="A124955" s="1" t="s">
        <v>10895</v>
      </c>
    </row>
    <row r="124957">
      <c r="A124957" s="1" t="s">
        <v>10154</v>
      </c>
    </row>
    <row r="124959">
      <c r="A124959" s="1" t="s">
        <v>7634</v>
      </c>
    </row>
    <row r="124960">
      <c r="A124960" s="1" t="s">
        <v>10137</v>
      </c>
    </row>
    <row r="124961">
      <c r="A124961" s="1" t="s">
        <v>11242</v>
      </c>
    </row>
    <row r="124962">
      <c r="A124962" s="1" t="s">
        <v>11243</v>
      </c>
    </row>
    <row r="124963">
      <c r="A124963" s="1" t="s">
        <v>11244</v>
      </c>
    </row>
    <row r="124964">
      <c r="A124964" s="1" t="s">
        <v>11245</v>
      </c>
    </row>
    <row r="124965">
      <c r="A124965" s="1" t="s">
        <v>11246</v>
      </c>
    </row>
    <row r="124966">
      <c r="A124966" s="1" t="s">
        <v>11247</v>
      </c>
    </row>
    <row r="124967">
      <c r="A124967" s="1" t="s">
        <v>11248</v>
      </c>
    </row>
    <row r="124968">
      <c r="A124968" s="1" t="s">
        <v>11249</v>
      </c>
    </row>
    <row r="124969">
      <c r="A124969" s="1" t="s">
        <v>11250</v>
      </c>
    </row>
    <row r="124970">
      <c r="A124970" s="1" t="s">
        <v>11251</v>
      </c>
    </row>
    <row r="124971">
      <c r="A124971" s="1" t="s">
        <v>11252</v>
      </c>
    </row>
    <row r="124972">
      <c r="A124972" s="1" t="s">
        <v>11253</v>
      </c>
    </row>
    <row r="124973">
      <c r="A124973" s="1" t="s">
        <v>11254</v>
      </c>
    </row>
    <row r="124974">
      <c r="A124974" s="1" t="s">
        <v>11255</v>
      </c>
    </row>
    <row r="124975">
      <c r="A124975" s="1" t="s">
        <v>11256</v>
      </c>
    </row>
    <row r="124976">
      <c r="A124976" s="1" t="s">
        <v>10895</v>
      </c>
    </row>
    <row r="124977">
      <c r="A124977" s="1" t="s">
        <v>11258</v>
      </c>
    </row>
    <row r="124978">
      <c r="A124978" s="1" t="s">
        <v>43389</v>
      </c>
    </row>
    <row r="124980">
      <c r="A124980" s="1" t="s">
        <v>11260</v>
      </c>
    </row>
    <row r="124982">
      <c r="A124982" s="1" t="s">
        <v>11261</v>
      </c>
    </row>
    <row r="124983">
      <c r="A124983" s="1" t="s">
        <v>11262</v>
      </c>
    </row>
    <row r="124984">
      <c r="A124984" s="1" t="s">
        <v>11263</v>
      </c>
    </row>
    <row r="124985">
      <c r="A124985" s="1" t="s">
        <v>11264</v>
      </c>
    </row>
    <row r="124986">
      <c r="A124986" s="1" t="s">
        <v>11265</v>
      </c>
    </row>
    <row r="124988">
      <c r="A124988" s="1" t="s">
        <v>10183</v>
      </c>
    </row>
    <row r="124990">
      <c r="A124990" s="1" t="s">
        <v>10184</v>
      </c>
    </row>
    <row r="124992">
      <c r="A124992" s="1" t="s">
        <v>7886</v>
      </c>
    </row>
    <row r="124994">
      <c r="A124994" s="1" t="s">
        <v>10185</v>
      </c>
    </row>
    <row r="124996">
      <c r="A124996" s="1" t="s">
        <v>10186</v>
      </c>
    </row>
    <row r="124998">
      <c r="A124998" s="1" t="s">
        <v>10187</v>
      </c>
    </row>
    <row r="125000">
      <c r="A125000" s="1" t="s">
        <v>11266</v>
      </c>
    </row>
    <row r="125001">
      <c r="A125001" s="1" t="s">
        <v>11261</v>
      </c>
    </row>
    <row r="125002">
      <c r="A125002" s="1" t="s">
        <v>11262</v>
      </c>
    </row>
    <row r="125003">
      <c r="A125003" s="1" t="s">
        <v>11263</v>
      </c>
    </row>
    <row r="125004">
      <c r="A125004" s="1" t="s">
        <v>11264</v>
      </c>
    </row>
    <row r="125005">
      <c r="A125005" s="1" t="s">
        <v>11265</v>
      </c>
    </row>
    <row r="125006">
      <c r="A125006" s="1" t="s">
        <v>10183</v>
      </c>
    </row>
    <row r="125007">
      <c r="A125007" s="1" t="s">
        <v>10184</v>
      </c>
    </row>
    <row r="125008">
      <c r="A125008" s="1" t="s">
        <v>7886</v>
      </c>
    </row>
    <row r="125009">
      <c r="A125009" s="1" t="s">
        <v>10185</v>
      </c>
    </row>
    <row r="125010">
      <c r="A125010" s="1" t="s">
        <v>10186</v>
      </c>
    </row>
    <row r="125011">
      <c r="A125011" s="1" t="s">
        <v>11267</v>
      </c>
    </row>
    <row r="125012">
      <c r="A125012" s="1" t="s">
        <v>43390</v>
      </c>
    </row>
    <row r="125013">
      <c r="A125013" s="1" t="s">
        <v>34014</v>
      </c>
    </row>
    <row r="125014">
      <c r="A125014" s="1" t="s">
        <v>432</v>
      </c>
    </row>
    <row r="125015">
      <c r="A125015" s="1" t="s">
        <v>34015</v>
      </c>
    </row>
    <row r="125016">
      <c r="A125016" s="1" t="s">
        <v>2382</v>
      </c>
    </row>
    <row r="125017">
      <c r="A125017" s="1" t="s">
        <v>34016</v>
      </c>
    </row>
    <row r="125018">
      <c r="A125018" s="1" t="s">
        <v>34017</v>
      </c>
    </row>
    <row r="125019">
      <c r="A125019" s="1" t="s">
        <v>34018</v>
      </c>
    </row>
    <row r="125020">
      <c r="A125020" s="1" t="s">
        <v>34019</v>
      </c>
    </row>
    <row r="125021">
      <c r="A125021" s="1" t="s">
        <v>34020</v>
      </c>
    </row>
    <row r="125022">
      <c r="A125022" s="1" t="s">
        <v>34021</v>
      </c>
    </row>
    <row r="125023">
      <c r="A125023" s="1" t="s">
        <v>34022</v>
      </c>
    </row>
    <row r="125024">
      <c r="A125024" s="1" t="s">
        <v>34023</v>
      </c>
    </row>
    <row r="125025">
      <c r="A125025" s="3" t="str">
        <f> |</f>
        <v>#ERROR!</v>
      </c>
    </row>
    <row r="125026">
      <c r="A125026" s="1" t="s">
        <v>34024</v>
      </c>
    </row>
    <row r="125027">
      <c r="A125027" s="1" t="s">
        <v>34025</v>
      </c>
    </row>
    <row r="125028">
      <c r="A125028" s="1" t="s">
        <v>34026</v>
      </c>
    </row>
    <row r="125029">
      <c r="A125029" s="1" t="s">
        <v>34027</v>
      </c>
    </row>
    <row r="125030">
      <c r="A125030" s="1" t="s">
        <v>34028</v>
      </c>
    </row>
    <row r="125031">
      <c r="A125031" s="1" t="s">
        <v>34029</v>
      </c>
    </row>
    <row r="125032">
      <c r="A125032" s="1" t="s">
        <v>34030</v>
      </c>
    </row>
    <row r="125033">
      <c r="A125033" s="1" t="s">
        <v>34031</v>
      </c>
    </row>
    <row r="125034">
      <c r="A125034" s="1" t="s">
        <v>34032</v>
      </c>
    </row>
    <row r="125035">
      <c r="A125035" s="1" t="s">
        <v>34033</v>
      </c>
    </row>
    <row r="125036">
      <c r="A125036" s="1" t="s">
        <v>34034</v>
      </c>
    </row>
    <row r="125037">
      <c r="A125037" s="1" t="s">
        <v>34035</v>
      </c>
    </row>
    <row r="125038">
      <c r="A125038" s="1" t="s">
        <v>34036</v>
      </c>
    </row>
    <row r="125039">
      <c r="A125039" s="1" t="s">
        <v>34037</v>
      </c>
    </row>
    <row r="125040">
      <c r="A125040" s="1" t="s">
        <v>34038</v>
      </c>
    </row>
    <row r="125041">
      <c r="A125041" s="1" t="s">
        <v>34039</v>
      </c>
    </row>
    <row r="125042">
      <c r="A125042" s="1" t="s">
        <v>2802</v>
      </c>
    </row>
    <row r="125043">
      <c r="A125043" s="1" t="s">
        <v>34040</v>
      </c>
    </row>
    <row r="125044">
      <c r="A125044" s="1" t="s">
        <v>977</v>
      </c>
    </row>
    <row r="125045">
      <c r="A125045" s="1" t="s">
        <v>7147</v>
      </c>
    </row>
    <row r="125046">
      <c r="A125046" s="1" t="s">
        <v>34041</v>
      </c>
    </row>
    <row r="125047">
      <c r="A125047" s="1" t="s">
        <v>34042</v>
      </c>
    </row>
    <row r="125048">
      <c r="A125048" s="1" t="s">
        <v>34043</v>
      </c>
    </row>
    <row r="125049">
      <c r="A125049" s="1" t="s">
        <v>34044</v>
      </c>
    </row>
    <row r="125050">
      <c r="A125050" s="1" t="s">
        <v>34015</v>
      </c>
    </row>
    <row r="125051">
      <c r="A125051" s="1" t="s">
        <v>34016</v>
      </c>
    </row>
    <row r="125052">
      <c r="A125052" s="1" t="s">
        <v>34017</v>
      </c>
    </row>
    <row r="125053">
      <c r="A125053" s="1" t="s">
        <v>34018</v>
      </c>
    </row>
    <row r="125054">
      <c r="A125054" s="1" t="s">
        <v>34019</v>
      </c>
    </row>
    <row r="125055">
      <c r="A125055" s="1" t="s">
        <v>34020</v>
      </c>
    </row>
    <row r="125056">
      <c r="A125056" s="1" t="s">
        <v>34021</v>
      </c>
    </row>
    <row r="125057">
      <c r="A125057" s="1" t="s">
        <v>34022</v>
      </c>
    </row>
    <row r="125058">
      <c r="A125058" s="1" t="s">
        <v>34023</v>
      </c>
    </row>
    <row r="125059">
      <c r="A125059" s="1" t="s">
        <v>34024</v>
      </c>
    </row>
    <row r="125060">
      <c r="A125060" s="1" t="s">
        <v>34025</v>
      </c>
    </row>
    <row r="125061">
      <c r="A125061" s="1" t="s">
        <v>34026</v>
      </c>
    </row>
    <row r="125062">
      <c r="A125062" s="1" t="s">
        <v>34027</v>
      </c>
    </row>
    <row r="125063">
      <c r="A125063" s="1" t="s">
        <v>34028</v>
      </c>
    </row>
    <row r="125064">
      <c r="A125064" s="1" t="s">
        <v>34029</v>
      </c>
    </row>
    <row r="125065">
      <c r="A125065" s="1" t="s">
        <v>34031</v>
      </c>
    </row>
    <row r="125066">
      <c r="A125066" s="1" t="s">
        <v>34032</v>
      </c>
    </row>
    <row r="125067">
      <c r="A125067" s="1" t="s">
        <v>34033</v>
      </c>
    </row>
    <row r="125068">
      <c r="A125068" s="1" t="s">
        <v>34034</v>
      </c>
    </row>
    <row r="125069">
      <c r="A125069" s="1" t="s">
        <v>34035</v>
      </c>
    </row>
    <row r="125070">
      <c r="A125070" s="1" t="s">
        <v>34036</v>
      </c>
    </row>
    <row r="125071">
      <c r="A125071" s="1" t="s">
        <v>34037</v>
      </c>
    </row>
    <row r="125072">
      <c r="A125072" s="1" t="s">
        <v>34038</v>
      </c>
    </row>
    <row r="125073">
      <c r="A125073" s="1" t="s">
        <v>34040</v>
      </c>
    </row>
    <row r="125074">
      <c r="A125074" s="1" t="s">
        <v>34041</v>
      </c>
    </row>
    <row r="125075">
      <c r="A125075" s="1" t="s">
        <v>34042</v>
      </c>
    </row>
    <row r="125076">
      <c r="A125076" s="1" t="s">
        <v>34045</v>
      </c>
    </row>
    <row r="125077">
      <c r="A125077" s="1" t="s">
        <v>43391</v>
      </c>
    </row>
    <row r="125078">
      <c r="A125078" s="1" t="s">
        <v>322</v>
      </c>
    </row>
    <row r="125079">
      <c r="A125079" s="16">
        <v>45769.0</v>
      </c>
    </row>
    <row r="125081">
      <c r="A125081" s="1" t="s">
        <v>11269</v>
      </c>
    </row>
    <row r="125083">
      <c r="A125083" s="1" t="s">
        <v>11270</v>
      </c>
    </row>
    <row r="125084">
      <c r="A125084" s="1" t="s">
        <v>11271</v>
      </c>
    </row>
    <row r="125085">
      <c r="A125085" s="3" t="str">
        <f>+14162627415 Msg(#8746R... 51m ago</f>
        <v>#ERROR!</v>
      </c>
    </row>
    <row r="125087">
      <c r="A125087" s="3" t="str">
        <f>+3 from Messages, Journaling Suggestions...</f>
        <v>#ERROR!</v>
      </c>
    </row>
    <row r="125089">
      <c r="A125089" s="1" t="s">
        <v>11272</v>
      </c>
    </row>
    <row r="125090">
      <c r="A125090" s="1" t="s">
        <v>11269</v>
      </c>
    </row>
    <row r="125091">
      <c r="A125091" s="1" t="s">
        <v>11270</v>
      </c>
    </row>
    <row r="125092">
      <c r="A125092" s="1" t="s">
        <v>11271</v>
      </c>
    </row>
    <row r="125093">
      <c r="A125093" s="3" t="str">
        <f>+14162627415 Msg(#8746R... 51m ago</f>
        <v>#ERROR!</v>
      </c>
    </row>
    <row r="125094">
      <c r="A125094" s="3" t="str">
        <f>+3 from Messages, Journaling Suggestions...",165,True,False,2025-10-25 00:14:30,2.0_enhanced</f>
        <v>#ERROR!</v>
      </c>
    </row>
    <row r="125095">
      <c r="A125095" s="1" t="s">
        <v>43392</v>
      </c>
    </row>
    <row r="125097">
      <c r="A125097" s="1" t="s">
        <v>11274</v>
      </c>
    </row>
    <row r="125099">
      <c r="A125099" s="1" t="s">
        <v>11275</v>
      </c>
    </row>
    <row r="125100">
      <c r="A125100" s="1" t="s">
        <v>11276</v>
      </c>
    </row>
    <row r="125102">
      <c r="A125102" s="1" t="s">
        <v>11277</v>
      </c>
    </row>
    <row r="125104">
      <c r="A125104" s="1" t="s">
        <v>1481</v>
      </c>
    </row>
    <row r="125106">
      <c r="A125106" s="1" t="s">
        <v>11278</v>
      </c>
    </row>
    <row r="125108">
      <c r="A125108" s="1" t="s">
        <v>1282</v>
      </c>
    </row>
    <row r="125110">
      <c r="A125110" s="1" t="s">
        <v>11279</v>
      </c>
    </row>
    <row r="125112">
      <c r="A125112" s="1" t="s">
        <v>11280</v>
      </c>
    </row>
    <row r="125114">
      <c r="A125114" s="1" t="s">
        <v>11281</v>
      </c>
    </row>
    <row r="125115">
      <c r="A125115" s="1" t="s">
        <v>11282</v>
      </c>
    </row>
    <row r="125116">
      <c r="A125116" s="1" t="s">
        <v>11275</v>
      </c>
    </row>
    <row r="125117">
      <c r="A125117" s="1" t="s">
        <v>11276</v>
      </c>
    </row>
    <row r="125118">
      <c r="A125118" s="1" t="s">
        <v>11277</v>
      </c>
    </row>
    <row r="125119">
      <c r="A125119" s="1" t="s">
        <v>11278</v>
      </c>
    </row>
    <row r="125120">
      <c r="A125120" s="1" t="s">
        <v>11279</v>
      </c>
    </row>
    <row r="125121">
      <c r="A125121" s="1" t="s">
        <v>11280</v>
      </c>
    </row>
    <row r="125122">
      <c r="A125122" s="1" t="s">
        <v>11283</v>
      </c>
    </row>
    <row r="125123">
      <c r="A125123" s="1" t="s">
        <v>43393</v>
      </c>
    </row>
    <row r="125125">
      <c r="A125125" s="1" t="s">
        <v>884</v>
      </c>
    </row>
    <row r="125126">
      <c r="A125126" s="1" t="s">
        <v>43394</v>
      </c>
    </row>
    <row r="125128">
      <c r="A125128" s="1" t="s">
        <v>43395</v>
      </c>
    </row>
    <row r="125130">
      <c r="A125130" s="1" t="s">
        <v>43396</v>
      </c>
    </row>
    <row r="125132">
      <c r="A125132" s="1" t="s">
        <v>43397</v>
      </c>
    </row>
    <row r="125133">
      <c r="A125133" s="1" t="s">
        <v>43398</v>
      </c>
    </row>
    <row r="125134">
      <c r="A125134" s="1" t="s">
        <v>43399</v>
      </c>
    </row>
    <row r="125136">
      <c r="A125136" s="1" t="s">
        <v>43400</v>
      </c>
    </row>
    <row r="125138">
      <c r="A125138" s="1" t="s">
        <v>43401</v>
      </c>
    </row>
    <row r="125140">
      <c r="A125140" s="3" t="str">
        <f>+3 from Messages and Facebook</f>
        <v>#ERROR!</v>
      </c>
    </row>
    <row r="125141">
      <c r="A125141" s="1" t="s">
        <v>43402</v>
      </c>
    </row>
    <row r="125142">
      <c r="A125142" s="1" t="s">
        <v>43394</v>
      </c>
    </row>
    <row r="125143">
      <c r="A125143" s="1" t="s">
        <v>43395</v>
      </c>
    </row>
    <row r="125144">
      <c r="A125144" s="1" t="s">
        <v>43396</v>
      </c>
    </row>
    <row r="125145">
      <c r="A125145" s="1" t="s">
        <v>43397</v>
      </c>
    </row>
    <row r="125146">
      <c r="A125146" s="1" t="s">
        <v>43398</v>
      </c>
    </row>
    <row r="125147">
      <c r="A125147" s="1" t="s">
        <v>43399</v>
      </c>
    </row>
    <row r="125148">
      <c r="A125148" s="1" t="s">
        <v>43400</v>
      </c>
    </row>
    <row r="125149">
      <c r="A125149" s="1" t="s">
        <v>43401</v>
      </c>
    </row>
    <row r="125150">
      <c r="A125150" s="3" t="str">
        <f>+3 from Messages and Facebook",309,True,False,2025-10-25 00:14:30,2.0_enhanced</f>
        <v>#ERROR!</v>
      </c>
    </row>
    <row r="125151">
      <c r="A125151" s="1" t="s">
        <v>43403</v>
      </c>
    </row>
    <row r="125153">
      <c r="A125153" s="1" t="s">
        <v>43404</v>
      </c>
    </row>
    <row r="125155">
      <c r="A125155" s="1" t="s">
        <v>43405</v>
      </c>
    </row>
    <row r="125156">
      <c r="A125156" s="1" t="s">
        <v>43406</v>
      </c>
    </row>
    <row r="125157">
      <c r="A125157" s="1" t="s">
        <v>43407</v>
      </c>
    </row>
    <row r="125158">
      <c r="A125158" s="1" t="s">
        <v>43408</v>
      </c>
    </row>
    <row r="125160">
      <c r="A125160" s="1" t="s">
        <v>43409</v>
      </c>
    </row>
    <row r="125162">
      <c r="A125162" s="1" t="s">
        <v>43410</v>
      </c>
    </row>
    <row r="125163">
      <c r="A125163" s="1" t="s">
        <v>43411</v>
      </c>
    </row>
    <row r="125165">
      <c r="A125165" s="1" t="s">
        <v>35580</v>
      </c>
    </row>
    <row r="125166">
      <c r="A125166" s="1" t="s">
        <v>43412</v>
      </c>
    </row>
    <row r="125168">
      <c r="A125168" s="1" t="s">
        <v>43413</v>
      </c>
    </row>
    <row r="125169">
      <c r="A125169" s="1" t="s">
        <v>43414</v>
      </c>
    </row>
    <row r="125170">
      <c r="A125170" s="1" t="s">
        <v>43415</v>
      </c>
    </row>
    <row r="125172">
      <c r="A125172" s="1" t="s">
        <v>43416</v>
      </c>
    </row>
    <row r="125173">
      <c r="A125173" s="1" t="s">
        <v>43417</v>
      </c>
    </row>
    <row r="125174">
      <c r="A125174" s="1" t="s">
        <v>43418</v>
      </c>
    </row>
    <row r="125175">
      <c r="A125175" s="1" t="s">
        <v>43419</v>
      </c>
    </row>
    <row r="125177">
      <c r="A125177" s="1" t="s">
        <v>43420</v>
      </c>
    </row>
    <row r="125179">
      <c r="A125179" s="1" t="s">
        <v>43421</v>
      </c>
    </row>
    <row r="125181">
      <c r="A125181" s="3" t="str">
        <f> 6 telltims.ca @</f>
        <v>#ERROR!</v>
      </c>
    </row>
    <row r="125183">
      <c r="A125183" s="1" t="s">
        <v>43422</v>
      </c>
    </row>
    <row r="125185">
      <c r="A125185" s="1" t="s">
        <v>43423</v>
      </c>
    </row>
    <row r="125186">
      <c r="A125186" s="1" t="s">
        <v>43405</v>
      </c>
    </row>
    <row r="125187">
      <c r="A125187" s="1" t="s">
        <v>43406</v>
      </c>
    </row>
    <row r="125188">
      <c r="A125188" s="1" t="s">
        <v>43407</v>
      </c>
    </row>
    <row r="125189">
      <c r="A125189" s="1" t="s">
        <v>43408</v>
      </c>
    </row>
    <row r="125190">
      <c r="A125190" s="1" t="s">
        <v>43409</v>
      </c>
    </row>
    <row r="125191">
      <c r="A125191" s="1" t="s">
        <v>43410</v>
      </c>
    </row>
    <row r="125192">
      <c r="A125192" s="1" t="s">
        <v>43411</v>
      </c>
    </row>
    <row r="125193">
      <c r="A125193" s="1" t="s">
        <v>35580</v>
      </c>
    </row>
    <row r="125194">
      <c r="A125194" s="1" t="s">
        <v>43412</v>
      </c>
    </row>
    <row r="125195">
      <c r="A125195" s="1" t="s">
        <v>43413</v>
      </c>
    </row>
    <row r="125196">
      <c r="A125196" s="1" t="s">
        <v>43414</v>
      </c>
    </row>
    <row r="125197">
      <c r="A125197" s="1" t="s">
        <v>43415</v>
      </c>
    </row>
    <row r="125198">
      <c r="A125198" s="1" t="s">
        <v>43416</v>
      </c>
    </row>
    <row r="125199">
      <c r="A125199" s="1" t="s">
        <v>43417</v>
      </c>
    </row>
    <row r="125200">
      <c r="A125200" s="1" t="s">
        <v>43418</v>
      </c>
    </row>
    <row r="125201">
      <c r="A125201" s="1" t="s">
        <v>43419</v>
      </c>
    </row>
    <row r="125202">
      <c r="A125202" s="1" t="s">
        <v>43420</v>
      </c>
    </row>
    <row r="125203">
      <c r="A125203" s="1" t="s">
        <v>43421</v>
      </c>
    </row>
    <row r="125204">
      <c r="A125204" s="3" t="str">
        <f> 6 telltims.ca @</f>
        <v>#ERROR!</v>
      </c>
    </row>
    <row r="125205">
      <c r="A125205" s="1" t="s">
        <v>43424</v>
      </c>
    </row>
    <row r="125206">
      <c r="A125206" s="1" t="s">
        <v>43425</v>
      </c>
    </row>
    <row r="125207">
      <c r="A125207" s="1" t="s">
        <v>43426</v>
      </c>
    </row>
    <row r="125208">
      <c r="A125208" s="1" t="s">
        <v>43427</v>
      </c>
    </row>
    <row r="125209">
      <c r="A125209" s="3" t="str">
        <f> EG Bt ELS</f>
        <v>#ERROR!</v>
      </c>
    </row>
    <row r="125210">
      <c r="A125210" s="1" t="s">
        <v>43428</v>
      </c>
    </row>
    <row r="125211">
      <c r="A125211" s="1" t="s">
        <v>43429</v>
      </c>
    </row>
    <row r="125212">
      <c r="A125212" s="1" t="s">
        <v>43430</v>
      </c>
    </row>
    <row r="125213">
      <c r="A125213" s="1" t="s">
        <v>43431</v>
      </c>
    </row>
    <row r="125214">
      <c r="A125214" s="1" t="s">
        <v>977</v>
      </c>
    </row>
    <row r="125215">
      <c r="A125215" s="1" t="s">
        <v>43432</v>
      </c>
    </row>
    <row r="125216">
      <c r="A125216" s="1" t="s">
        <v>43433</v>
      </c>
    </row>
    <row r="125217">
      <c r="A125217" s="1" t="s">
        <v>43434</v>
      </c>
    </row>
    <row r="125218">
      <c r="A125218" s="1" t="s">
        <v>42380</v>
      </c>
    </row>
    <row r="125219">
      <c r="A125219" s="1" t="s">
        <v>14417</v>
      </c>
    </row>
    <row r="125220">
      <c r="A125220" s="1" t="s">
        <v>43435</v>
      </c>
    </row>
    <row r="125221">
      <c r="A125221" s="1" t="s">
        <v>43436</v>
      </c>
    </row>
    <row r="125222">
      <c r="A125222" s="1" t="s">
        <v>977</v>
      </c>
    </row>
    <row r="125223">
      <c r="A125223" s="1" t="s">
        <v>43437</v>
      </c>
    </row>
    <row r="125224">
      <c r="A125224" s="1" t="s">
        <v>5656</v>
      </c>
    </row>
    <row r="125225">
      <c r="A125225" s="1" t="s">
        <v>43438</v>
      </c>
    </row>
    <row r="125226">
      <c r="A125226" s="1" t="s">
        <v>43439</v>
      </c>
    </row>
    <row r="125227">
      <c r="A125227" s="1" t="s">
        <v>2307</v>
      </c>
    </row>
    <row r="125228">
      <c r="A125228" s="1" t="s">
        <v>43440</v>
      </c>
    </row>
    <row r="125229">
      <c r="A125229" s="1" t="s">
        <v>9563</v>
      </c>
    </row>
    <row r="125230">
      <c r="A125230" s="1" t="s">
        <v>43441</v>
      </c>
    </row>
    <row r="125231">
      <c r="A125231" s="1" t="s">
        <v>43442</v>
      </c>
    </row>
    <row r="125232">
      <c r="A125232" s="1" t="s">
        <v>43443</v>
      </c>
    </row>
    <row r="125233">
      <c r="A125233" s="1" t="s">
        <v>43444</v>
      </c>
    </row>
    <row r="125234">
      <c r="A125234" s="1" t="s">
        <v>43445</v>
      </c>
    </row>
    <row r="125235">
      <c r="A125235" s="1" t="s">
        <v>32897</v>
      </c>
    </row>
    <row r="125236">
      <c r="A125236" s="1" t="s">
        <v>432</v>
      </c>
    </row>
    <row r="125237">
      <c r="A125237" s="1" t="s">
        <v>32986</v>
      </c>
    </row>
    <row r="125238">
      <c r="A125238" s="1">
        <v>7.0</v>
      </c>
    </row>
    <row r="125239">
      <c r="A125239" s="1" t="s">
        <v>43446</v>
      </c>
    </row>
    <row r="125240">
      <c r="A125240" s="1" t="s">
        <v>1327</v>
      </c>
    </row>
    <row r="125241">
      <c r="A125241" s="1" t="s">
        <v>43447</v>
      </c>
    </row>
    <row r="125242">
      <c r="A125242" s="1" t="s">
        <v>43448</v>
      </c>
    </row>
    <row r="125243">
      <c r="A125243" s="1" t="s">
        <v>43449</v>
      </c>
    </row>
    <row r="125244">
      <c r="A125244" s="1" t="s">
        <v>43450</v>
      </c>
    </row>
    <row r="125245">
      <c r="A125245" s="1" t="s">
        <v>43451</v>
      </c>
    </row>
    <row r="125246">
      <c r="A125246" s="1" t="s">
        <v>43452</v>
      </c>
    </row>
    <row r="125247">
      <c r="A125247" s="1" t="s">
        <v>5519</v>
      </c>
    </row>
    <row r="125248">
      <c r="A125248" s="1" t="s">
        <v>977</v>
      </c>
    </row>
    <row r="125249">
      <c r="A125249" s="1" t="s">
        <v>43453</v>
      </c>
    </row>
    <row r="125250">
      <c r="A125250" s="1" t="s">
        <v>43454</v>
      </c>
    </row>
    <row r="125251">
      <c r="A125251" s="1" t="s">
        <v>43455</v>
      </c>
    </row>
    <row r="125252">
      <c r="A125252" s="1" t="s">
        <v>9282</v>
      </c>
    </row>
    <row r="125253">
      <c r="A125253" s="3" t="str">
        <f> Ere lie: 54</f>
        <v>#ERROR!</v>
      </c>
    </row>
    <row r="125254">
      <c r="A125254" s="1" t="s">
        <v>43456</v>
      </c>
    </row>
    <row r="125255">
      <c r="A125255" s="1" t="s">
        <v>43427</v>
      </c>
    </row>
    <row r="125256">
      <c r="A125256" s="3" t="str">
        <f> EG Bt ELS</f>
        <v>#ERROR!</v>
      </c>
    </row>
    <row r="125257">
      <c r="A125257" s="1" t="s">
        <v>43428</v>
      </c>
    </row>
    <row r="125258">
      <c r="A125258" s="1" t="s">
        <v>43429</v>
      </c>
    </row>
    <row r="125259">
      <c r="A125259" s="1" t="s">
        <v>43430</v>
      </c>
    </row>
    <row r="125260">
      <c r="A125260" s="1" t="s">
        <v>43431</v>
      </c>
    </row>
    <row r="125261">
      <c r="A125261" s="1" t="s">
        <v>43432</v>
      </c>
    </row>
    <row r="125262">
      <c r="A125262" s="1" t="s">
        <v>43433</v>
      </c>
    </row>
    <row r="125263">
      <c r="A125263" s="1" t="s">
        <v>43434</v>
      </c>
    </row>
    <row r="125264">
      <c r="A125264" s="1" t="s">
        <v>42380</v>
      </c>
    </row>
    <row r="125265">
      <c r="A125265" s="1" t="s">
        <v>43435</v>
      </c>
    </row>
    <row r="125266">
      <c r="A125266" s="1" t="s">
        <v>43436</v>
      </c>
    </row>
    <row r="125267">
      <c r="A125267" s="1" t="s">
        <v>43437</v>
      </c>
    </row>
    <row r="125268">
      <c r="A125268" s="1" t="s">
        <v>43438</v>
      </c>
    </row>
    <row r="125269">
      <c r="A125269" s="1" t="s">
        <v>43440</v>
      </c>
    </row>
    <row r="125270">
      <c r="A125270" s="1" t="s">
        <v>43441</v>
      </c>
    </row>
    <row r="125271">
      <c r="A125271" s="1" t="s">
        <v>35651</v>
      </c>
    </row>
    <row r="125272">
      <c r="A125272" s="1" t="s">
        <v>43443</v>
      </c>
    </row>
    <row r="125273">
      <c r="A125273" s="1" t="s">
        <v>43444</v>
      </c>
    </row>
    <row r="125274">
      <c r="A125274" s="1" t="s">
        <v>43445</v>
      </c>
    </row>
    <row r="125275">
      <c r="A125275" s="1" t="s">
        <v>32986</v>
      </c>
    </row>
    <row r="125276">
      <c r="A125276" s="1" t="s">
        <v>43446</v>
      </c>
    </row>
    <row r="125277">
      <c r="A125277" s="1" t="s">
        <v>1327</v>
      </c>
    </row>
    <row r="125278">
      <c r="A125278" s="1" t="s">
        <v>43447</v>
      </c>
    </row>
    <row r="125279">
      <c r="A125279" s="1" t="s">
        <v>43448</v>
      </c>
    </row>
    <row r="125280">
      <c r="A125280" s="1" t="s">
        <v>43449</v>
      </c>
    </row>
    <row r="125281">
      <c r="A125281" s="1" t="s">
        <v>43450</v>
      </c>
    </row>
    <row r="125282">
      <c r="A125282" s="1" t="s">
        <v>43451</v>
      </c>
    </row>
    <row r="125283">
      <c r="A125283" s="1" t="s">
        <v>43452</v>
      </c>
    </row>
    <row r="125284">
      <c r="A125284" s="1" t="s">
        <v>43453</v>
      </c>
    </row>
    <row r="125285">
      <c r="A125285" s="1" t="s">
        <v>43455</v>
      </c>
    </row>
    <row r="125286">
      <c r="A125286" s="1" t="s">
        <v>9282</v>
      </c>
    </row>
    <row r="125287">
      <c r="A125287" s="3" t="str">
        <f> Ere lie: 54",277,True,False,2025-10-25 00:14:30,2.0_enhanced</f>
        <v>#ERROR!</v>
      </c>
    </row>
    <row r="125288">
      <c r="A125288" s="1" t="s">
        <v>43457</v>
      </c>
    </row>
    <row r="125289">
      <c r="A125289" s="1" t="s">
        <v>43458</v>
      </c>
    </row>
    <row r="125290">
      <c r="A125290" s="1" t="s">
        <v>43459</v>
      </c>
    </row>
    <row r="125291">
      <c r="A125291" s="1" t="s">
        <v>1208</v>
      </c>
    </row>
    <row r="125292">
      <c r="A125292" s="1" t="s">
        <v>43460</v>
      </c>
    </row>
    <row r="125293">
      <c r="A125293" s="1" t="s">
        <v>43461</v>
      </c>
    </row>
    <row r="125294">
      <c r="A125294" s="1" t="s">
        <v>43462</v>
      </c>
    </row>
    <row r="125295">
      <c r="A125295" s="1" t="s">
        <v>43463</v>
      </c>
    </row>
    <row r="125296">
      <c r="A125296" s="1" t="s">
        <v>35737</v>
      </c>
    </row>
    <row r="125297">
      <c r="A125297" s="1" t="s">
        <v>43464</v>
      </c>
    </row>
    <row r="125298">
      <c r="A125298" s="1" t="s">
        <v>43458</v>
      </c>
    </row>
    <row r="125299">
      <c r="A125299" s="1" t="s">
        <v>43459</v>
      </c>
    </row>
    <row r="125300">
      <c r="A125300" s="1" t="s">
        <v>43460</v>
      </c>
    </row>
    <row r="125301">
      <c r="A125301" s="1" t="s">
        <v>43462</v>
      </c>
    </row>
    <row r="125302">
      <c r="A125302" s="1" t="s">
        <v>43465</v>
      </c>
    </row>
    <row r="125303">
      <c r="A125303" s="1" t="s">
        <v>43466</v>
      </c>
    </row>
    <row r="125304">
      <c r="A125304" s="1" t="s">
        <v>43467</v>
      </c>
    </row>
    <row r="125305">
      <c r="A125305" s="1" t="s">
        <v>43468</v>
      </c>
    </row>
    <row r="125306">
      <c r="A125306" s="1" t="s">
        <v>43469</v>
      </c>
    </row>
    <row r="125307">
      <c r="A125307" s="1" t="s">
        <v>43470</v>
      </c>
    </row>
    <row r="125308">
      <c r="A125308" s="1" t="s">
        <v>43471</v>
      </c>
    </row>
    <row r="125309">
      <c r="A125309" s="1" t="s">
        <v>43472</v>
      </c>
    </row>
    <row r="125310">
      <c r="A125310" s="1" t="s">
        <v>43473</v>
      </c>
    </row>
    <row r="125311">
      <c r="A125311" s="1" t="s">
        <v>43474</v>
      </c>
    </row>
    <row r="125312">
      <c r="A125312" s="1" t="s">
        <v>32986</v>
      </c>
    </row>
    <row r="125313">
      <c r="A125313" s="1" t="s">
        <v>39308</v>
      </c>
    </row>
    <row r="125314">
      <c r="A125314" s="1" t="s">
        <v>43475</v>
      </c>
    </row>
    <row r="125315">
      <c r="A125315" s="1" t="s">
        <v>43476</v>
      </c>
    </row>
    <row r="125316">
      <c r="A125316" s="1" t="s">
        <v>11290</v>
      </c>
    </row>
    <row r="125317">
      <c r="A125317" s="1" t="s">
        <v>43477</v>
      </c>
    </row>
    <row r="125318">
      <c r="A125318" s="1" t="s">
        <v>43468</v>
      </c>
    </row>
    <row r="125319">
      <c r="A125319" s="1" t="s">
        <v>43469</v>
      </c>
    </row>
    <row r="125320">
      <c r="A125320" s="1" t="s">
        <v>43470</v>
      </c>
    </row>
    <row r="125321">
      <c r="A125321" s="1" t="s">
        <v>43471</v>
      </c>
    </row>
    <row r="125322">
      <c r="A125322" s="1" t="s">
        <v>43472</v>
      </c>
    </row>
    <row r="125323">
      <c r="A125323" s="1" t="s">
        <v>43473</v>
      </c>
    </row>
    <row r="125324">
      <c r="A125324" s="1" t="s">
        <v>43474</v>
      </c>
    </row>
    <row r="125325">
      <c r="A125325" s="1" t="s">
        <v>32986</v>
      </c>
    </row>
    <row r="125326">
      <c r="A125326" s="1" t="s">
        <v>43475</v>
      </c>
    </row>
    <row r="125327">
      <c r="A125327" s="1" t="s">
        <v>43476</v>
      </c>
    </row>
    <row r="125328">
      <c r="A125328" s="1" t="s">
        <v>11290</v>
      </c>
    </row>
    <row r="125329">
      <c r="A125329" s="1" t="s">
        <v>43478</v>
      </c>
    </row>
    <row r="125330">
      <c r="A125330" s="1" t="s">
        <v>43479</v>
      </c>
    </row>
    <row r="125331">
      <c r="A125331" s="1" t="s">
        <v>11285</v>
      </c>
    </row>
    <row r="125332">
      <c r="A125332" s="1" t="s">
        <v>11286</v>
      </c>
    </row>
    <row r="125333">
      <c r="A125333" s="1" t="s">
        <v>11287</v>
      </c>
    </row>
    <row r="125334">
      <c r="A125334" s="1" t="s">
        <v>11288</v>
      </c>
    </row>
    <row r="125335">
      <c r="A125335" s="1" t="s">
        <v>11289</v>
      </c>
    </row>
    <row r="125336">
      <c r="A125336" s="1" t="s">
        <v>8688</v>
      </c>
    </row>
    <row r="125337">
      <c r="A125337" s="3" t="str">
        <f> all</f>
        <v>#NAME?</v>
      </c>
    </row>
    <row r="125338">
      <c r="A125338" s="1" t="s">
        <v>11290</v>
      </c>
    </row>
    <row r="125339">
      <c r="A125339" s="1" t="s">
        <v>11291</v>
      </c>
    </row>
    <row r="125340">
      <c r="A125340" s="1" t="s">
        <v>11286</v>
      </c>
    </row>
    <row r="125341">
      <c r="A125341" s="1" t="s">
        <v>11287</v>
      </c>
    </row>
    <row r="125342">
      <c r="A125342" s="1" t="s">
        <v>11288</v>
      </c>
    </row>
    <row r="125343">
      <c r="A125343" s="1" t="s">
        <v>11289</v>
      </c>
    </row>
    <row r="125344">
      <c r="A125344" s="3" t="str">
        <f> all</f>
        <v>#NAME?</v>
      </c>
    </row>
    <row r="125345">
      <c r="A125345" s="1" t="s">
        <v>11290</v>
      </c>
    </row>
    <row r="125346">
      <c r="A125346" s="1" t="s">
        <v>11292</v>
      </c>
    </row>
    <row r="125347">
      <c r="A125347" s="1" t="s">
        <v>43480</v>
      </c>
    </row>
    <row r="125348">
      <c r="A125348" s="1" t="s">
        <v>2382</v>
      </c>
    </row>
    <row r="125349">
      <c r="A125349" s="1" t="s">
        <v>2111</v>
      </c>
    </row>
    <row r="125350">
      <c r="A125350" s="1" t="s">
        <v>43481</v>
      </c>
    </row>
    <row r="125351">
      <c r="A125351" s="1" t="s">
        <v>43482</v>
      </c>
    </row>
    <row r="125352">
      <c r="A125352" s="1" t="s">
        <v>43483</v>
      </c>
    </row>
    <row r="125353">
      <c r="A125353" s="1" t="s">
        <v>43481</v>
      </c>
    </row>
    <row r="125354">
      <c r="A125354" s="1" t="s">
        <v>43482</v>
      </c>
    </row>
    <row r="125355">
      <c r="A125355" s="1" t="s">
        <v>43484</v>
      </c>
    </row>
    <row r="125356">
      <c r="A125356" s="1" t="s">
        <v>43485</v>
      </c>
    </row>
    <row r="125358">
      <c r="A125358" s="1" t="s">
        <v>11294</v>
      </c>
    </row>
    <row r="125360">
      <c r="A125360" s="1" t="s">
        <v>11295</v>
      </c>
    </row>
    <row r="125361">
      <c r="A125361" s="1" t="s">
        <v>11296</v>
      </c>
    </row>
    <row r="125362">
      <c r="A125362" s="1" t="s">
        <v>11297</v>
      </c>
    </row>
    <row r="125364">
      <c r="A125364" s="1" t="s">
        <v>11298</v>
      </c>
    </row>
    <row r="125365">
      <c r="A125365" s="1" t="s">
        <v>11299</v>
      </c>
    </row>
    <row r="125366">
      <c r="A125366" s="1" t="s">
        <v>11300</v>
      </c>
    </row>
    <row r="125368">
      <c r="A125368" s="1" t="s">
        <v>9250</v>
      </c>
    </row>
    <row r="125370">
      <c r="A125370" s="1" t="s">
        <v>11301</v>
      </c>
    </row>
    <row r="125371">
      <c r="A125371" s="1" t="s">
        <v>11294</v>
      </c>
    </row>
    <row r="125372">
      <c r="A125372" s="1" t="s">
        <v>11295</v>
      </c>
    </row>
    <row r="125373">
      <c r="A125373" s="1" t="s">
        <v>11296</v>
      </c>
    </row>
    <row r="125374">
      <c r="A125374" s="1" t="s">
        <v>11297</v>
      </c>
    </row>
    <row r="125375">
      <c r="A125375" s="1" t="s">
        <v>11298</v>
      </c>
    </row>
    <row r="125376">
      <c r="A125376" s="1" t="s">
        <v>11299</v>
      </c>
    </row>
    <row r="125377">
      <c r="A125377" s="1" t="s">
        <v>11300</v>
      </c>
    </row>
    <row r="125378">
      <c r="A125378" s="1" t="s">
        <v>11302</v>
      </c>
    </row>
    <row r="125379">
      <c r="A125379" s="1" t="s">
        <v>43486</v>
      </c>
    </row>
    <row r="125381">
      <c r="A125381" s="1" t="s">
        <v>11304</v>
      </c>
    </row>
    <row r="125383">
      <c r="A125383" s="1" t="s">
        <v>11305</v>
      </c>
    </row>
    <row r="125385">
      <c r="A125385" s="1" t="s">
        <v>11306</v>
      </c>
    </row>
    <row r="125386">
      <c r="A125386" s="1" t="s">
        <v>11307</v>
      </c>
    </row>
    <row r="125388">
      <c r="A125388" s="1" t="s">
        <v>11308</v>
      </c>
    </row>
    <row r="125389">
      <c r="A125389" s="1" t="s">
        <v>11309</v>
      </c>
    </row>
    <row r="125390">
      <c r="A125390" s="1" t="s">
        <v>11300</v>
      </c>
    </row>
    <row r="125392">
      <c r="A125392" s="1" t="s">
        <v>11310</v>
      </c>
    </row>
    <row r="125393">
      <c r="A125393" s="1" t="s">
        <v>11311</v>
      </c>
    </row>
    <row r="125395">
      <c r="A125395" s="1" t="s">
        <v>11312</v>
      </c>
    </row>
    <row r="125396">
      <c r="A125396" s="1" t="s">
        <v>11313</v>
      </c>
    </row>
    <row r="125397">
      <c r="A125397" s="1" t="s">
        <v>11314</v>
      </c>
    </row>
    <row r="125399">
      <c r="A125399" s="1" t="s">
        <v>11315</v>
      </c>
    </row>
    <row r="125400">
      <c r="A125400" s="1" t="s">
        <v>11316</v>
      </c>
    </row>
    <row r="125402">
      <c r="A125402" s="1" t="s">
        <v>11317</v>
      </c>
    </row>
    <row r="125404">
      <c r="A125404" s="1" t="s">
        <v>11318</v>
      </c>
    </row>
    <row r="125406">
      <c r="A125406" s="1" t="s">
        <v>11319</v>
      </c>
    </row>
    <row r="125408">
      <c r="A125408" s="1" t="s">
        <v>11320</v>
      </c>
    </row>
    <row r="125409">
      <c r="A125409" s="1" t="s">
        <v>11321</v>
      </c>
    </row>
    <row r="125411">
      <c r="A125411" s="1" t="s">
        <v>11322</v>
      </c>
    </row>
    <row r="125412">
      <c r="A125412" s="1" t="s">
        <v>11323</v>
      </c>
    </row>
    <row r="125413">
      <c r="A125413" s="1" t="s">
        <v>11304</v>
      </c>
    </row>
    <row r="125414">
      <c r="A125414" s="1" t="s">
        <v>11305</v>
      </c>
    </row>
    <row r="125415">
      <c r="A125415" s="1" t="s">
        <v>11306</v>
      </c>
    </row>
    <row r="125416">
      <c r="A125416" s="1" t="s">
        <v>11307</v>
      </c>
    </row>
    <row r="125417">
      <c r="A125417" s="1" t="s">
        <v>11308</v>
      </c>
    </row>
    <row r="125418">
      <c r="A125418" s="1" t="s">
        <v>11309</v>
      </c>
    </row>
    <row r="125419">
      <c r="A125419" s="1" t="s">
        <v>11300</v>
      </c>
    </row>
    <row r="125420">
      <c r="A125420" s="1" t="s">
        <v>11310</v>
      </c>
    </row>
    <row r="125421">
      <c r="A125421" s="1" t="s">
        <v>11311</v>
      </c>
    </row>
    <row r="125422">
      <c r="A125422" s="1" t="s">
        <v>11312</v>
      </c>
    </row>
    <row r="125423">
      <c r="A125423" s="1" t="s">
        <v>11313</v>
      </c>
    </row>
    <row r="125424">
      <c r="A125424" s="1" t="s">
        <v>11314</v>
      </c>
    </row>
    <row r="125425">
      <c r="A125425" s="1" t="s">
        <v>11315</v>
      </c>
    </row>
    <row r="125426">
      <c r="A125426" s="1" t="s">
        <v>11316</v>
      </c>
    </row>
    <row r="125427">
      <c r="A125427" s="1" t="s">
        <v>11317</v>
      </c>
    </row>
    <row r="125428">
      <c r="A125428" s="1" t="s">
        <v>11318</v>
      </c>
    </row>
    <row r="125429">
      <c r="A125429" s="1" t="s">
        <v>11319</v>
      </c>
    </row>
    <row r="125430">
      <c r="A125430" s="1" t="s">
        <v>11320</v>
      </c>
    </row>
    <row r="125431">
      <c r="A125431" s="1" t="s">
        <v>11321</v>
      </c>
    </row>
    <row r="125432">
      <c r="A125432" s="1" t="s">
        <v>11324</v>
      </c>
    </row>
    <row r="125433">
      <c r="A125433" s="1" t="s">
        <v>43487</v>
      </c>
    </row>
    <row r="125435">
      <c r="A125435" s="1" t="s">
        <v>43488</v>
      </c>
    </row>
    <row r="125436">
      <c r="A125436" s="1" t="s">
        <v>43489</v>
      </c>
    </row>
    <row r="125437">
      <c r="A125437" s="1" t="s">
        <v>43490</v>
      </c>
    </row>
    <row r="125438">
      <c r="A125438" s="1" t="s">
        <v>43491</v>
      </c>
    </row>
    <row r="125440">
      <c r="A125440" s="1" t="s">
        <v>43492</v>
      </c>
    </row>
    <row r="125442">
      <c r="A125442" s="1" t="s">
        <v>43493</v>
      </c>
    </row>
    <row r="125444">
      <c r="A125444" s="1" t="s">
        <v>43494</v>
      </c>
    </row>
    <row r="125445">
      <c r="A125445" s="1" t="s">
        <v>43495</v>
      </c>
    </row>
    <row r="125447">
      <c r="A125447" s="1" t="s">
        <v>10895</v>
      </c>
    </row>
    <row r="125449">
      <c r="A125449" s="1" t="s">
        <v>10465</v>
      </c>
    </row>
    <row r="125451">
      <c r="A125451" s="1" t="s">
        <v>7746</v>
      </c>
    </row>
    <row r="125452">
      <c r="A125452" s="1" t="s">
        <v>43496</v>
      </c>
    </row>
    <row r="125453">
      <c r="A125453" s="1" t="s">
        <v>43492</v>
      </c>
    </row>
    <row r="125454">
      <c r="A125454" s="1" t="s">
        <v>43493</v>
      </c>
    </row>
    <row r="125455">
      <c r="A125455" s="1" t="s">
        <v>43494</v>
      </c>
    </row>
    <row r="125456">
      <c r="A125456" s="1" t="s">
        <v>43495</v>
      </c>
    </row>
    <row r="125457">
      <c r="A125457" s="1" t="s">
        <v>43497</v>
      </c>
    </row>
    <row r="125458">
      <c r="A125458" s="1" t="s">
        <v>43498</v>
      </c>
    </row>
    <row r="125459">
      <c r="A125459" s="1" t="s">
        <v>43499</v>
      </c>
    </row>
    <row r="125460">
      <c r="A125460" s="1" t="s">
        <v>43500</v>
      </c>
    </row>
    <row r="125461">
      <c r="A125461" s="1" t="s">
        <v>43501</v>
      </c>
    </row>
    <row r="125462">
      <c r="A125462" s="1" t="s">
        <v>43499</v>
      </c>
    </row>
    <row r="125463">
      <c r="A125463" s="1" t="s">
        <v>43500</v>
      </c>
    </row>
    <row r="125464">
      <c r="A125464" s="1" t="s">
        <v>43502</v>
      </c>
    </row>
    <row r="125465">
      <c r="A125465" s="1" t="s">
        <v>43503</v>
      </c>
    </row>
    <row r="125467">
      <c r="A125467" s="1" t="s">
        <v>11326</v>
      </c>
    </row>
    <row r="125469">
      <c r="A125469" s="1" t="s">
        <v>11327</v>
      </c>
    </row>
    <row r="125471">
      <c r="A125471" s="1" t="s">
        <v>11328</v>
      </c>
    </row>
    <row r="125472">
      <c r="A125472" s="1" t="s">
        <v>11329</v>
      </c>
    </row>
    <row r="125473">
      <c r="A125473" s="1" t="s">
        <v>11330</v>
      </c>
    </row>
    <row r="125474">
      <c r="A125474" s="1" t="s">
        <v>11331</v>
      </c>
    </row>
    <row r="125476">
      <c r="A125476" s="1" t="s">
        <v>11332</v>
      </c>
    </row>
    <row r="125478">
      <c r="A125478" s="1" t="s">
        <v>11333</v>
      </c>
    </row>
    <row r="125479">
      <c r="A125479" s="1" t="s">
        <v>11334</v>
      </c>
    </row>
    <row r="125481">
      <c r="A125481" s="1" t="s">
        <v>11335</v>
      </c>
    </row>
    <row r="125483">
      <c r="A125483" s="1" t="s">
        <v>11336</v>
      </c>
    </row>
    <row r="125484">
      <c r="A125484" s="1" t="s">
        <v>11337</v>
      </c>
    </row>
    <row r="125485">
      <c r="A125485" s="1" t="s">
        <v>11338</v>
      </c>
    </row>
    <row r="125487">
      <c r="A125487" s="1" t="s">
        <v>11339</v>
      </c>
    </row>
    <row r="125488">
      <c r="A125488" s="1" t="s">
        <v>11340</v>
      </c>
    </row>
    <row r="125489">
      <c r="A125489" s="1" t="s">
        <v>11341</v>
      </c>
    </row>
    <row r="125490">
      <c r="A125490" s="1" t="s">
        <v>11342</v>
      </c>
    </row>
    <row r="125491">
      <c r="A125491" s="1" t="s">
        <v>11343</v>
      </c>
    </row>
    <row r="125492">
      <c r="A125492" s="1" t="s">
        <v>11344</v>
      </c>
    </row>
    <row r="125494">
      <c r="A125494" s="1" t="s">
        <v>11345</v>
      </c>
    </row>
    <row r="125495">
      <c r="A125495" s="1" t="s">
        <v>11346</v>
      </c>
    </row>
    <row r="125497">
      <c r="A125497" s="1" t="s">
        <v>11347</v>
      </c>
    </row>
    <row r="125498">
      <c r="A125498" s="1" t="s">
        <v>11348</v>
      </c>
    </row>
    <row r="125500">
      <c r="A125500" s="1" t="s">
        <v>11349</v>
      </c>
    </row>
    <row r="125501">
      <c r="A125501" s="1" t="s">
        <v>11326</v>
      </c>
    </row>
    <row r="125502">
      <c r="A125502" s="1" t="s">
        <v>11327</v>
      </c>
    </row>
    <row r="125503">
      <c r="A125503" s="1" t="s">
        <v>11328</v>
      </c>
    </row>
    <row r="125504">
      <c r="A125504" s="1" t="s">
        <v>11329</v>
      </c>
    </row>
    <row r="125505">
      <c r="A125505" s="1" t="s">
        <v>11330</v>
      </c>
    </row>
    <row r="125506">
      <c r="A125506" s="1" t="s">
        <v>11331</v>
      </c>
    </row>
    <row r="125507">
      <c r="A125507" s="1" t="s">
        <v>11332</v>
      </c>
    </row>
    <row r="125508">
      <c r="A125508" s="1" t="s">
        <v>11333</v>
      </c>
    </row>
    <row r="125509">
      <c r="A125509" s="1" t="s">
        <v>11334</v>
      </c>
    </row>
    <row r="125510">
      <c r="A125510" s="1" t="s">
        <v>11335</v>
      </c>
    </row>
    <row r="125511">
      <c r="A125511" s="1" t="s">
        <v>11336</v>
      </c>
    </row>
    <row r="125512">
      <c r="A125512" s="1" t="s">
        <v>11337</v>
      </c>
    </row>
    <row r="125513">
      <c r="A125513" s="1" t="s">
        <v>11338</v>
      </c>
    </row>
    <row r="125514">
      <c r="A125514" s="1" t="s">
        <v>11339</v>
      </c>
    </row>
    <row r="125515">
      <c r="A125515" s="1" t="s">
        <v>11340</v>
      </c>
    </row>
    <row r="125516">
      <c r="A125516" s="1" t="s">
        <v>11341</v>
      </c>
    </row>
    <row r="125517">
      <c r="A125517" s="1" t="s">
        <v>11342</v>
      </c>
    </row>
    <row r="125518">
      <c r="A125518" s="1" t="s">
        <v>11343</v>
      </c>
    </row>
    <row r="125519">
      <c r="A125519" s="1" t="s">
        <v>11344</v>
      </c>
    </row>
    <row r="125520">
      <c r="A125520" s="1" t="s">
        <v>11345</v>
      </c>
    </row>
    <row r="125521">
      <c r="A125521" s="1" t="s">
        <v>11346</v>
      </c>
    </row>
    <row r="125522">
      <c r="A125522" s="1" t="s">
        <v>11347</v>
      </c>
    </row>
    <row r="125523">
      <c r="A125523" s="1" t="s">
        <v>11350</v>
      </c>
    </row>
    <row r="125524">
      <c r="A125524" s="1" t="s">
        <v>43504</v>
      </c>
    </row>
    <row r="125525">
      <c r="A125525" s="1" t="s">
        <v>43505</v>
      </c>
    </row>
    <row r="125527">
      <c r="A125527" s="1" t="s">
        <v>43506</v>
      </c>
    </row>
    <row r="125529">
      <c r="A125529" s="1" t="s">
        <v>43507</v>
      </c>
    </row>
    <row r="125530">
      <c r="A125530" s="1" t="s">
        <v>43508</v>
      </c>
    </row>
    <row r="125531">
      <c r="A125531" s="1" t="s">
        <v>43509</v>
      </c>
    </row>
    <row r="125532">
      <c r="A125532" s="1" t="s">
        <v>43510</v>
      </c>
    </row>
    <row r="125534">
      <c r="A125534" s="1" t="s">
        <v>43511</v>
      </c>
    </row>
    <row r="125536">
      <c r="A125536" s="1" t="s">
        <v>43512</v>
      </c>
    </row>
    <row r="125538">
      <c r="A125538" s="3" t="str">
        <f> Safat John Hartson Guise cco OK</f>
        <v>#ERROR!</v>
      </c>
    </row>
    <row r="125540">
      <c r="A125540" s="1" t="s">
        <v>43513</v>
      </c>
    </row>
    <row r="125541">
      <c r="A125541" s="1" t="s">
        <v>43514</v>
      </c>
    </row>
    <row r="125542">
      <c r="A125542" s="1" t="s">
        <v>43515</v>
      </c>
    </row>
    <row r="125544">
      <c r="A125544" s="1" t="s">
        <v>43516</v>
      </c>
    </row>
    <row r="125546">
      <c r="A125546" s="1" t="s">
        <v>43517</v>
      </c>
    </row>
    <row r="125548">
      <c r="A125548" s="1" t="s">
        <v>43518</v>
      </c>
    </row>
    <row r="125549">
      <c r="A125549" s="1" t="s">
        <v>43519</v>
      </c>
    </row>
    <row r="125550">
      <c r="A125550" s="1" t="s">
        <v>43520</v>
      </c>
    </row>
    <row r="125552">
      <c r="A125552" s="1" t="s">
        <v>43521</v>
      </c>
    </row>
    <row r="125554">
      <c r="A125554" s="1" t="s">
        <v>43522</v>
      </c>
    </row>
    <row r="125555">
      <c r="A125555" s="1" t="s">
        <v>43505</v>
      </c>
    </row>
    <row r="125556">
      <c r="A125556" s="1" t="s">
        <v>43506</v>
      </c>
    </row>
    <row r="125557">
      <c r="A125557" s="1" t="s">
        <v>43507</v>
      </c>
    </row>
    <row r="125558">
      <c r="A125558" s="1" t="s">
        <v>43508</v>
      </c>
    </row>
    <row r="125559">
      <c r="A125559" s="1" t="s">
        <v>43509</v>
      </c>
    </row>
    <row r="125560">
      <c r="A125560" s="1" t="s">
        <v>43510</v>
      </c>
    </row>
    <row r="125561">
      <c r="A125561" s="1" t="s">
        <v>43511</v>
      </c>
    </row>
    <row r="125562">
      <c r="A125562" s="1" t="s">
        <v>43512</v>
      </c>
    </row>
    <row r="125563">
      <c r="A125563" s="3" t="str">
        <f> Safat John Hartson Guise cco OK</f>
        <v>#ERROR!</v>
      </c>
    </row>
    <row r="125564">
      <c r="A125564" s="1" t="s">
        <v>43513</v>
      </c>
    </row>
    <row r="125565">
      <c r="A125565" s="1" t="s">
        <v>43514</v>
      </c>
    </row>
    <row r="125566">
      <c r="A125566" s="1" t="s">
        <v>43515</v>
      </c>
    </row>
    <row r="125567">
      <c r="A125567" s="1" t="s">
        <v>43516</v>
      </c>
    </row>
    <row r="125568">
      <c r="A125568" s="1" t="s">
        <v>43517</v>
      </c>
    </row>
    <row r="125569">
      <c r="A125569" s="1" t="s">
        <v>43518</v>
      </c>
    </row>
    <row r="125570">
      <c r="A125570" s="1" t="s">
        <v>43519</v>
      </c>
    </row>
    <row r="125571">
      <c r="A125571" s="1" t="s">
        <v>43520</v>
      </c>
    </row>
    <row r="125572">
      <c r="A125572" s="1" t="s">
        <v>43523</v>
      </c>
    </row>
    <row r="125573">
      <c r="A125573" s="1" t="s">
        <v>43524</v>
      </c>
    </row>
    <row r="125574">
      <c r="A125574" s="1" t="s">
        <v>43525</v>
      </c>
    </row>
    <row r="125576">
      <c r="A125576" s="1" t="s">
        <v>43526</v>
      </c>
    </row>
    <row r="125578">
      <c r="A125578" s="1" t="s">
        <v>43527</v>
      </c>
    </row>
    <row r="125579">
      <c r="A125579" s="1" t="s">
        <v>43528</v>
      </c>
    </row>
    <row r="125581">
      <c r="A125581" s="1" t="s">
        <v>43529</v>
      </c>
    </row>
    <row r="125583">
      <c r="A125583" s="1" t="s">
        <v>43530</v>
      </c>
    </row>
    <row r="125584">
      <c r="A125584" s="1" t="s">
        <v>43531</v>
      </c>
    </row>
    <row r="125585">
      <c r="A125585" s="1" t="s">
        <v>43532</v>
      </c>
    </row>
    <row r="125586">
      <c r="A125586" s="1" t="s">
        <v>43533</v>
      </c>
    </row>
    <row r="125587">
      <c r="A125587" s="1" t="s">
        <v>43534</v>
      </c>
    </row>
    <row r="125588">
      <c r="A125588" s="1" t="s">
        <v>43535</v>
      </c>
    </row>
    <row r="125589">
      <c r="A125589" s="1" t="s">
        <v>43536</v>
      </c>
    </row>
    <row r="125590">
      <c r="A125590" s="1" t="s">
        <v>43537</v>
      </c>
    </row>
    <row r="125591">
      <c r="A125591" s="1" t="s">
        <v>43538</v>
      </c>
    </row>
    <row r="125592">
      <c r="A125592" s="1" t="s">
        <v>43539</v>
      </c>
    </row>
    <row r="125594">
      <c r="A125594" s="1" t="s">
        <v>43540</v>
      </c>
    </row>
    <row r="125595">
      <c r="A125595" s="1" t="s">
        <v>43525</v>
      </c>
    </row>
    <row r="125596">
      <c r="A125596" s="1" t="s">
        <v>43526</v>
      </c>
    </row>
    <row r="125597">
      <c r="A125597" s="1" t="s">
        <v>43527</v>
      </c>
    </row>
    <row r="125598">
      <c r="A125598" s="1" t="s">
        <v>43528</v>
      </c>
    </row>
    <row r="125599">
      <c r="A125599" s="1" t="s">
        <v>43529</v>
      </c>
    </row>
    <row r="125600">
      <c r="A125600" s="1" t="s">
        <v>43530</v>
      </c>
    </row>
    <row r="125601">
      <c r="A125601" s="1" t="s">
        <v>43531</v>
      </c>
    </row>
    <row r="125602">
      <c r="A125602" s="1" t="s">
        <v>43532</v>
      </c>
    </row>
    <row r="125603">
      <c r="A125603" s="1" t="s">
        <v>43533</v>
      </c>
    </row>
    <row r="125604">
      <c r="A125604" s="1" t="s">
        <v>43534</v>
      </c>
    </row>
    <row r="125605">
      <c r="A125605" s="1" t="s">
        <v>43535</v>
      </c>
    </row>
    <row r="125606">
      <c r="A125606" s="1" t="s">
        <v>43536</v>
      </c>
    </row>
    <row r="125607">
      <c r="A125607" s="1" t="s">
        <v>43537</v>
      </c>
    </row>
    <row r="125608">
      <c r="A125608" s="1" t="s">
        <v>43538</v>
      </c>
    </row>
    <row r="125609">
      <c r="A125609" s="1" t="s">
        <v>43541</v>
      </c>
    </row>
    <row r="125610">
      <c r="A125610" s="1" t="s">
        <v>43542</v>
      </c>
    </row>
    <row r="125611">
      <c r="A125611" s="1" t="s">
        <v>43543</v>
      </c>
    </row>
    <row r="125612">
      <c r="A125612" s="1" t="s">
        <v>43544</v>
      </c>
    </row>
    <row r="125613">
      <c r="A125613" s="1" t="s">
        <v>43545</v>
      </c>
    </row>
    <row r="125615">
      <c r="A125615" s="1" t="s">
        <v>43546</v>
      </c>
    </row>
    <row r="125617">
      <c r="A125617" s="1" t="s">
        <v>43547</v>
      </c>
    </row>
    <row r="125619">
      <c r="A125619" s="1" t="s">
        <v>43548</v>
      </c>
    </row>
    <row r="125620">
      <c r="A125620" s="1" t="s">
        <v>43549</v>
      </c>
    </row>
    <row r="125621">
      <c r="A125621" s="1" t="s">
        <v>43550</v>
      </c>
    </row>
    <row r="125622">
      <c r="A125622" s="1" t="s">
        <v>43551</v>
      </c>
    </row>
    <row r="125623">
      <c r="A125623" s="1" t="s">
        <v>43552</v>
      </c>
    </row>
    <row r="125625">
      <c r="A125625" s="1" t="s">
        <v>43553</v>
      </c>
    </row>
    <row r="125627">
      <c r="A125627" s="1" t="s">
        <v>43554</v>
      </c>
    </row>
    <row r="125628">
      <c r="A125628" s="1" t="s">
        <v>43555</v>
      </c>
    </row>
    <row r="125629">
      <c r="A125629" s="1" t="s">
        <v>43556</v>
      </c>
    </row>
    <row r="125630">
      <c r="A125630" s="1" t="s">
        <v>43557</v>
      </c>
    </row>
    <row r="125632">
      <c r="A125632" s="1" t="s">
        <v>43558</v>
      </c>
    </row>
    <row r="125633">
      <c r="A125633" s="1" t="s">
        <v>43559</v>
      </c>
    </row>
    <row r="125634">
      <c r="A125634" s="1" t="s">
        <v>43560</v>
      </c>
    </row>
    <row r="125636">
      <c r="A125636" s="1" t="s">
        <v>43561</v>
      </c>
    </row>
    <row r="125637">
      <c r="A125637" s="1" t="s">
        <v>43562</v>
      </c>
    </row>
    <row r="125639">
      <c r="A125639" s="1" t="s">
        <v>43563</v>
      </c>
    </row>
    <row r="125640">
      <c r="A125640" s="1" t="s">
        <v>43564</v>
      </c>
    </row>
    <row r="125641">
      <c r="A125641" s="1" t="s">
        <v>43565</v>
      </c>
    </row>
    <row r="125643">
      <c r="A125643" s="1" t="s">
        <v>43566</v>
      </c>
    </row>
    <row r="125645">
      <c r="A125645" s="1" t="s">
        <v>43567</v>
      </c>
    </row>
    <row r="125647">
      <c r="A125647" s="3" t="str">
        <f/>
        <v>#ERROR!</v>
      </c>
    </row>
    <row r="125649">
      <c r="A125649" s="1" t="s">
        <v>43568</v>
      </c>
    </row>
    <row r="125651">
      <c r="A125651" s="1" t="s">
        <v>43569</v>
      </c>
    </row>
    <row r="125653">
      <c r="A125653" s="1" t="s">
        <v>43570</v>
      </c>
    </row>
    <row r="125654">
      <c r="A125654" s="1" t="s">
        <v>43571</v>
      </c>
    </row>
    <row r="125655">
      <c r="A125655" s="1" t="s">
        <v>43572</v>
      </c>
    </row>
    <row r="125657">
      <c r="A125657" s="1" t="s">
        <v>43573</v>
      </c>
    </row>
    <row r="125658">
      <c r="A125658" s="1" t="s">
        <v>43574</v>
      </c>
    </row>
    <row r="125660">
      <c r="A125660" s="1" t="s">
        <v>43575</v>
      </c>
    </row>
    <row r="125661">
      <c r="A125661" s="1" t="s">
        <v>43576</v>
      </c>
    </row>
    <row r="125662">
      <c r="A125662" s="1" t="s">
        <v>43577</v>
      </c>
    </row>
    <row r="125664">
      <c r="A125664" s="1" t="s">
        <v>43578</v>
      </c>
    </row>
    <row r="125665">
      <c r="A125665" s="1" t="s">
        <v>43579</v>
      </c>
    </row>
    <row r="125667">
      <c r="A125667" s="1" t="s">
        <v>43580</v>
      </c>
    </row>
    <row r="125668">
      <c r="A125668" s="1" t="s">
        <v>43581</v>
      </c>
    </row>
    <row r="125670">
      <c r="A125670" s="1" t="s">
        <v>43582</v>
      </c>
    </row>
    <row r="125671">
      <c r="A125671" s="1" t="s">
        <v>43583</v>
      </c>
    </row>
    <row r="125672">
      <c r="A125672" s="1" t="s">
        <v>43584</v>
      </c>
    </row>
    <row r="125673">
      <c r="A125673" s="1" t="s">
        <v>43585</v>
      </c>
    </row>
    <row r="125674">
      <c r="A125674" s="1" t="s">
        <v>43586</v>
      </c>
    </row>
    <row r="125675">
      <c r="A125675" s="1" t="s">
        <v>43587</v>
      </c>
    </row>
    <row r="125677">
      <c r="A125677" s="1" t="s">
        <v>43588</v>
      </c>
    </row>
    <row r="125678">
      <c r="A125678" s="1" t="s">
        <v>43543</v>
      </c>
    </row>
    <row r="125679">
      <c r="A125679" s="1" t="s">
        <v>43544</v>
      </c>
    </row>
    <row r="125680">
      <c r="A125680" s="1" t="s">
        <v>43545</v>
      </c>
    </row>
    <row r="125681">
      <c r="A125681" s="1" t="s">
        <v>43546</v>
      </c>
    </row>
    <row r="125682">
      <c r="A125682" s="1" t="s">
        <v>43547</v>
      </c>
    </row>
    <row r="125683">
      <c r="A125683" s="1" t="s">
        <v>43548</v>
      </c>
    </row>
    <row r="125684">
      <c r="A125684" s="1" t="s">
        <v>43549</v>
      </c>
    </row>
    <row r="125685">
      <c r="A125685" s="1" t="s">
        <v>43550</v>
      </c>
    </row>
    <row r="125686">
      <c r="A125686" s="1" t="s">
        <v>43551</v>
      </c>
    </row>
    <row r="125687">
      <c r="A125687" s="1" t="s">
        <v>43552</v>
      </c>
    </row>
    <row r="125688">
      <c r="A125688" s="1" t="s">
        <v>43553</v>
      </c>
    </row>
    <row r="125689">
      <c r="A125689" s="1" t="s">
        <v>43554</v>
      </c>
    </row>
    <row r="125690">
      <c r="A125690" s="1" t="s">
        <v>43555</v>
      </c>
    </row>
    <row r="125691">
      <c r="A125691" s="1" t="s">
        <v>43556</v>
      </c>
    </row>
    <row r="125692">
      <c r="A125692" s="1" t="s">
        <v>43557</v>
      </c>
    </row>
    <row r="125693">
      <c r="A125693" s="1" t="s">
        <v>43558</v>
      </c>
    </row>
    <row r="125694">
      <c r="A125694" s="1" t="s">
        <v>43559</v>
      </c>
    </row>
    <row r="125695">
      <c r="A125695" s="1" t="s">
        <v>43560</v>
      </c>
    </row>
    <row r="125696">
      <c r="A125696" s="1" t="s">
        <v>43561</v>
      </c>
    </row>
    <row r="125697">
      <c r="A125697" s="1" t="s">
        <v>43562</v>
      </c>
    </row>
    <row r="125698">
      <c r="A125698" s="1" t="s">
        <v>43563</v>
      </c>
    </row>
    <row r="125699">
      <c r="A125699" s="1" t="s">
        <v>43564</v>
      </c>
    </row>
    <row r="125700">
      <c r="A125700" s="1" t="s">
        <v>43565</v>
      </c>
    </row>
    <row r="125701">
      <c r="A125701" s="1" t="s">
        <v>43566</v>
      </c>
    </row>
    <row r="125702">
      <c r="A125702" s="1" t="s">
        <v>43567</v>
      </c>
    </row>
    <row r="125703">
      <c r="A125703" s="1" t="s">
        <v>43568</v>
      </c>
    </row>
    <row r="125704">
      <c r="A125704" s="1" t="s">
        <v>43569</v>
      </c>
    </row>
    <row r="125705">
      <c r="A125705" s="1" t="s">
        <v>43570</v>
      </c>
    </row>
    <row r="125706">
      <c r="A125706" s="1" t="s">
        <v>43571</v>
      </c>
    </row>
    <row r="125707">
      <c r="A125707" s="1" t="s">
        <v>43572</v>
      </c>
    </row>
    <row r="125708">
      <c r="A125708" s="1" t="s">
        <v>43573</v>
      </c>
    </row>
    <row r="125709">
      <c r="A125709" s="1" t="s">
        <v>43574</v>
      </c>
    </row>
    <row r="125710">
      <c r="A125710" s="1" t="s">
        <v>43575</v>
      </c>
    </row>
    <row r="125711">
      <c r="A125711" s="1" t="s">
        <v>43576</v>
      </c>
    </row>
    <row r="125712">
      <c r="A125712" s="1" t="s">
        <v>43577</v>
      </c>
    </row>
    <row r="125713">
      <c r="A125713" s="1" t="s">
        <v>43578</v>
      </c>
    </row>
    <row r="125714">
      <c r="A125714" s="1" t="s">
        <v>43579</v>
      </c>
    </row>
    <row r="125715">
      <c r="A125715" s="1" t="s">
        <v>43580</v>
      </c>
    </row>
    <row r="125716">
      <c r="A125716" s="1" t="s">
        <v>43581</v>
      </c>
    </row>
    <row r="125717">
      <c r="A125717" s="1" t="s">
        <v>43582</v>
      </c>
    </row>
    <row r="125718">
      <c r="A125718" s="1" t="s">
        <v>43583</v>
      </c>
    </row>
    <row r="125719">
      <c r="A125719" s="1" t="s">
        <v>43584</v>
      </c>
    </row>
    <row r="125720">
      <c r="A125720" s="1" t="s">
        <v>43585</v>
      </c>
    </row>
    <row r="125721">
      <c r="A125721" s="1" t="s">
        <v>43586</v>
      </c>
    </row>
    <row r="125722">
      <c r="A125722" s="1" t="s">
        <v>43589</v>
      </c>
    </row>
    <row r="125723">
      <c r="A125723" s="1" t="s">
        <v>43590</v>
      </c>
    </row>
    <row r="125725">
      <c r="A125725" s="1" t="s">
        <v>34928</v>
      </c>
    </row>
    <row r="125726">
      <c r="A125726" s="1" t="s">
        <v>43591</v>
      </c>
    </row>
    <row r="125727">
      <c r="A125727" s="1" t="s">
        <v>43592</v>
      </c>
    </row>
    <row r="125728">
      <c r="A125728" s="1" t="s">
        <v>43593</v>
      </c>
    </row>
    <row r="125729">
      <c r="A125729" s="1" t="s">
        <v>43594</v>
      </c>
    </row>
    <row r="125730">
      <c r="A125730" s="1" t="s">
        <v>43595</v>
      </c>
    </row>
    <row r="125731">
      <c r="A125731" s="1" t="s">
        <v>43596</v>
      </c>
    </row>
    <row r="125732">
      <c r="A125732" s="1" t="s">
        <v>43597</v>
      </c>
    </row>
    <row r="125733">
      <c r="A125733" s="1" t="s">
        <v>43598</v>
      </c>
    </row>
    <row r="125734">
      <c r="A125734" s="1" t="s">
        <v>43599</v>
      </c>
    </row>
    <row r="125735">
      <c r="A125735" s="1" t="s">
        <v>43600</v>
      </c>
    </row>
    <row r="125736">
      <c r="A125736" s="1" t="s">
        <v>43601</v>
      </c>
    </row>
    <row r="125737">
      <c r="A125737" s="1" t="s">
        <v>43602</v>
      </c>
    </row>
    <row r="125738">
      <c r="A125738" s="1" t="s">
        <v>43603</v>
      </c>
    </row>
    <row r="125739">
      <c r="A125739" s="1" t="s">
        <v>43604</v>
      </c>
    </row>
    <row r="125740">
      <c r="A125740" s="1" t="s">
        <v>43605</v>
      </c>
    </row>
    <row r="125741">
      <c r="A125741" s="1" t="s">
        <v>43606</v>
      </c>
    </row>
    <row r="125742">
      <c r="A125742" s="1" t="s">
        <v>43607</v>
      </c>
    </row>
    <row r="125743">
      <c r="A125743" s="1" t="s">
        <v>43608</v>
      </c>
    </row>
    <row r="125744">
      <c r="A125744" s="1" t="s">
        <v>43609</v>
      </c>
    </row>
    <row r="125745">
      <c r="A125745" s="1" t="s">
        <v>43610</v>
      </c>
    </row>
    <row r="125746">
      <c r="A125746" s="1" t="s">
        <v>43611</v>
      </c>
    </row>
    <row r="125747">
      <c r="A125747" s="1" t="s">
        <v>43612</v>
      </c>
    </row>
    <row r="125748">
      <c r="A125748" s="1" t="s">
        <v>43613</v>
      </c>
    </row>
    <row r="125749">
      <c r="A125749" s="1" t="s">
        <v>43614</v>
      </c>
    </row>
    <row r="125750">
      <c r="A125750" s="1" t="s">
        <v>43615</v>
      </c>
    </row>
    <row r="125751">
      <c r="A125751" s="1" t="s">
        <v>43616</v>
      </c>
    </row>
    <row r="125752">
      <c r="A125752" s="1" t="s">
        <v>43617</v>
      </c>
    </row>
    <row r="125753">
      <c r="A125753" s="1" t="s">
        <v>43618</v>
      </c>
    </row>
    <row r="125754">
      <c r="A125754" s="1" t="s">
        <v>43619</v>
      </c>
    </row>
    <row r="125755">
      <c r="A125755" s="1" t="s">
        <v>43620</v>
      </c>
    </row>
    <row r="125756">
      <c r="A125756" s="1" t="s">
        <v>43621</v>
      </c>
    </row>
    <row r="125757">
      <c r="A125757" s="1" t="s">
        <v>43622</v>
      </c>
    </row>
    <row r="125758">
      <c r="A125758" s="1" t="s">
        <v>43623</v>
      </c>
    </row>
    <row r="125759">
      <c r="A125759" s="1" t="s">
        <v>43624</v>
      </c>
    </row>
    <row r="125760">
      <c r="A125760" s="1" t="s">
        <v>43625</v>
      </c>
    </row>
    <row r="125761">
      <c r="A125761" s="3" t="str">
        <f/>
        <v>#ERROR!</v>
      </c>
    </row>
    <row r="125762">
      <c r="A125762" s="1" t="s">
        <v>43626</v>
      </c>
    </row>
    <row r="125763">
      <c r="A125763" s="1" t="s">
        <v>43627</v>
      </c>
    </row>
    <row r="125764">
      <c r="A125764" s="1" t="s">
        <v>43628</v>
      </c>
    </row>
    <row r="125765">
      <c r="A125765" s="1" t="s">
        <v>43629</v>
      </c>
    </row>
    <row r="125767">
      <c r="A125767" s="1" t="s">
        <v>43630</v>
      </c>
    </row>
    <row r="125769">
      <c r="A125769" s="1" t="s">
        <v>43631</v>
      </c>
    </row>
    <row r="125771">
      <c r="A125771" s="1" t="s">
        <v>43632</v>
      </c>
    </row>
    <row r="125772">
      <c r="A125772" s="1" t="s">
        <v>43633</v>
      </c>
    </row>
    <row r="125773">
      <c r="A125773" s="1" t="s">
        <v>43634</v>
      </c>
    </row>
    <row r="125774">
      <c r="A125774" s="1" t="s">
        <v>43635</v>
      </c>
    </row>
    <row r="125775">
      <c r="A125775" s="1" t="s">
        <v>43636</v>
      </c>
    </row>
    <row r="125776">
      <c r="A125776" s="1" t="s">
        <v>43587</v>
      </c>
    </row>
    <row r="125777">
      <c r="A125777" s="1" t="s">
        <v>43575</v>
      </c>
    </row>
    <row r="125778">
      <c r="A125778" s="1" t="s">
        <v>43576</v>
      </c>
    </row>
    <row r="125779">
      <c r="A125779" s="1" t="s">
        <v>43577</v>
      </c>
    </row>
    <row r="125781">
      <c r="A125781" s="1" t="s">
        <v>43637</v>
      </c>
    </row>
    <row r="125782">
      <c r="A125782" s="1" t="s">
        <v>43591</v>
      </c>
    </row>
    <row r="125783">
      <c r="A125783" s="1" t="s">
        <v>43592</v>
      </c>
    </row>
    <row r="125784">
      <c r="A125784" s="1" t="s">
        <v>43593</v>
      </c>
    </row>
    <row r="125785">
      <c r="A125785" s="1" t="s">
        <v>43594</v>
      </c>
    </row>
    <row r="125786">
      <c r="A125786" s="1" t="s">
        <v>43595</v>
      </c>
    </row>
    <row r="125787">
      <c r="A125787" s="1" t="s">
        <v>43596</v>
      </c>
    </row>
    <row r="125788">
      <c r="A125788" s="1" t="s">
        <v>43597</v>
      </c>
    </row>
    <row r="125789">
      <c r="A125789" s="1" t="s">
        <v>43598</v>
      </c>
    </row>
    <row r="125790">
      <c r="A125790" s="1" t="s">
        <v>43599</v>
      </c>
    </row>
    <row r="125791">
      <c r="A125791" s="1" t="s">
        <v>43600</v>
      </c>
    </row>
    <row r="125792">
      <c r="A125792" s="1" t="s">
        <v>43601</v>
      </c>
    </row>
    <row r="125793">
      <c r="A125793" s="1" t="s">
        <v>43602</v>
      </c>
    </row>
    <row r="125794">
      <c r="A125794" s="1" t="s">
        <v>43603</v>
      </c>
    </row>
    <row r="125795">
      <c r="A125795" s="1" t="s">
        <v>43604</v>
      </c>
    </row>
    <row r="125796">
      <c r="A125796" s="1" t="s">
        <v>43605</v>
      </c>
    </row>
    <row r="125797">
      <c r="A125797" s="1" t="s">
        <v>43606</v>
      </c>
    </row>
    <row r="125798">
      <c r="A125798" s="1" t="s">
        <v>43607</v>
      </c>
    </row>
    <row r="125799">
      <c r="A125799" s="1" t="s">
        <v>43608</v>
      </c>
    </row>
    <row r="125800">
      <c r="A125800" s="1" t="s">
        <v>43609</v>
      </c>
    </row>
    <row r="125801">
      <c r="A125801" s="1" t="s">
        <v>43610</v>
      </c>
    </row>
    <row r="125802">
      <c r="A125802" s="1" t="s">
        <v>43611</v>
      </c>
    </row>
    <row r="125803">
      <c r="A125803" s="1" t="s">
        <v>43612</v>
      </c>
    </row>
    <row r="125804">
      <c r="A125804" s="1" t="s">
        <v>43613</v>
      </c>
    </row>
    <row r="125805">
      <c r="A125805" s="1" t="s">
        <v>43614</v>
      </c>
    </row>
    <row r="125806">
      <c r="A125806" s="1" t="s">
        <v>43615</v>
      </c>
    </row>
    <row r="125807">
      <c r="A125807" s="1" t="s">
        <v>43616</v>
      </c>
    </row>
    <row r="125808">
      <c r="A125808" s="1" t="s">
        <v>43617</v>
      </c>
    </row>
    <row r="125809">
      <c r="A125809" s="1" t="s">
        <v>43618</v>
      </c>
    </row>
    <row r="125810">
      <c r="A125810" s="1" t="s">
        <v>43619</v>
      </c>
    </row>
    <row r="125811">
      <c r="A125811" s="1" t="s">
        <v>43620</v>
      </c>
    </row>
    <row r="125812">
      <c r="A125812" s="1" t="s">
        <v>43621</v>
      </c>
    </row>
    <row r="125813">
      <c r="A125813" s="1" t="s">
        <v>43622</v>
      </c>
    </row>
    <row r="125814">
      <c r="A125814" s="1" t="s">
        <v>43623</v>
      </c>
    </row>
    <row r="125815">
      <c r="A125815" s="1" t="s">
        <v>43624</v>
      </c>
    </row>
    <row r="125816">
      <c r="A125816" s="1" t="s">
        <v>43625</v>
      </c>
    </row>
    <row r="125817">
      <c r="A125817" s="1" t="s">
        <v>43626</v>
      </c>
    </row>
    <row r="125818">
      <c r="A125818" s="1" t="s">
        <v>43627</v>
      </c>
    </row>
    <row r="125819">
      <c r="A125819" s="1" t="s">
        <v>43628</v>
      </c>
    </row>
    <row r="125820">
      <c r="A125820" s="1" t="s">
        <v>43629</v>
      </c>
    </row>
    <row r="125821">
      <c r="A125821" s="1" t="s">
        <v>43630</v>
      </c>
    </row>
    <row r="125822">
      <c r="A125822" s="1" t="s">
        <v>43631</v>
      </c>
    </row>
    <row r="125823">
      <c r="A125823" s="1" t="s">
        <v>43632</v>
      </c>
    </row>
    <row r="125824">
      <c r="A125824" s="1" t="s">
        <v>43633</v>
      </c>
    </row>
    <row r="125825">
      <c r="A125825" s="1" t="s">
        <v>43634</v>
      </c>
    </row>
    <row r="125826">
      <c r="A125826" s="1" t="s">
        <v>43635</v>
      </c>
    </row>
    <row r="125827">
      <c r="A125827" s="1" t="s">
        <v>43636</v>
      </c>
    </row>
    <row r="125828">
      <c r="A125828" s="1" t="s">
        <v>43587</v>
      </c>
    </row>
    <row r="125829">
      <c r="A125829" s="1" t="s">
        <v>43575</v>
      </c>
    </row>
    <row r="125830">
      <c r="A125830" s="1" t="s">
        <v>43576</v>
      </c>
    </row>
    <row r="125831">
      <c r="A125831" s="1" t="s">
        <v>43638</v>
      </c>
    </row>
    <row r="125832">
      <c r="A125832" s="1" t="s">
        <v>43639</v>
      </c>
    </row>
    <row r="125833">
      <c r="A125833" s="1" t="s">
        <v>13427</v>
      </c>
    </row>
    <row r="125834">
      <c r="A125834" s="1" t="s">
        <v>977</v>
      </c>
    </row>
    <row r="125835">
      <c r="A125835" s="1" t="s">
        <v>34047</v>
      </c>
    </row>
    <row r="125836">
      <c r="A125836" s="1" t="s">
        <v>977</v>
      </c>
    </row>
    <row r="125837">
      <c r="A125837" s="1" t="s">
        <v>34048</v>
      </c>
    </row>
    <row r="125838">
      <c r="A125838" s="1" t="s">
        <v>34049</v>
      </c>
    </row>
    <row r="125839">
      <c r="A125839" s="1" t="s">
        <v>34050</v>
      </c>
    </row>
    <row r="125840">
      <c r="A125840" s="1" t="s">
        <v>34051</v>
      </c>
    </row>
    <row r="125841">
      <c r="A125841" s="1" t="s">
        <v>8690</v>
      </c>
    </row>
    <row r="125842">
      <c r="A125842" s="1" t="s">
        <v>19627</v>
      </c>
    </row>
    <row r="125843">
      <c r="A125843" s="1" t="s">
        <v>34052</v>
      </c>
    </row>
    <row r="125844">
      <c r="A125844" s="1" t="s">
        <v>977</v>
      </c>
    </row>
    <row r="125845">
      <c r="A125845" s="1" t="s">
        <v>34053</v>
      </c>
    </row>
    <row r="125846">
      <c r="A125846" s="1" t="s">
        <v>34054</v>
      </c>
    </row>
    <row r="125847">
      <c r="A125847" s="1" t="s">
        <v>34055</v>
      </c>
    </row>
    <row r="125848">
      <c r="A125848" s="1" t="s">
        <v>34056</v>
      </c>
    </row>
    <row r="125849">
      <c r="A125849" s="1" t="s">
        <v>33560</v>
      </c>
    </row>
    <row r="125850">
      <c r="A125850" s="1" t="s">
        <v>33646</v>
      </c>
    </row>
    <row r="125851">
      <c r="A125851" s="1" t="s">
        <v>977</v>
      </c>
    </row>
    <row r="125852">
      <c r="A125852" s="1" t="s">
        <v>34057</v>
      </c>
    </row>
    <row r="125853">
      <c r="A125853" s="1" t="s">
        <v>977</v>
      </c>
    </row>
    <row r="125854">
      <c r="A125854" s="1">
        <v>3.0</v>
      </c>
    </row>
    <row r="125855">
      <c r="A125855" s="1" t="s">
        <v>977</v>
      </c>
    </row>
    <row r="125856">
      <c r="A125856" s="1" t="s">
        <v>7512</v>
      </c>
    </row>
    <row r="125857">
      <c r="A125857" s="1" t="s">
        <v>13937</v>
      </c>
    </row>
    <row r="125858">
      <c r="A125858" s="1" t="s">
        <v>8659</v>
      </c>
    </row>
    <row r="125859">
      <c r="A125859" s="1" t="s">
        <v>34058</v>
      </c>
    </row>
    <row r="125860">
      <c r="A125860" s="1" t="s">
        <v>34048</v>
      </c>
    </row>
    <row r="125861">
      <c r="A125861" s="1" t="s">
        <v>34049</v>
      </c>
    </row>
    <row r="125862">
      <c r="A125862" s="1" t="s">
        <v>34050</v>
      </c>
    </row>
    <row r="125863">
      <c r="A125863" s="1" t="s">
        <v>34051</v>
      </c>
    </row>
    <row r="125864">
      <c r="A125864" s="1" t="s">
        <v>34052</v>
      </c>
    </row>
    <row r="125865">
      <c r="A125865" s="1" t="s">
        <v>34053</v>
      </c>
    </row>
    <row r="125866">
      <c r="A125866" s="1" t="s">
        <v>34054</v>
      </c>
    </row>
    <row r="125867">
      <c r="A125867" s="1" t="s">
        <v>34055</v>
      </c>
    </row>
    <row r="125868">
      <c r="A125868" s="1" t="s">
        <v>34056</v>
      </c>
    </row>
    <row r="125869">
      <c r="A125869" s="1" t="s">
        <v>34057</v>
      </c>
    </row>
    <row r="125870">
      <c r="A125870" s="1" t="s">
        <v>7512</v>
      </c>
    </row>
    <row r="125871">
      <c r="A125871" s="1" t="s">
        <v>34059</v>
      </c>
    </row>
    <row r="125872">
      <c r="A125872" s="1" t="s">
        <v>43640</v>
      </c>
    </row>
    <row r="125874">
      <c r="A125874" s="1" t="s">
        <v>11352</v>
      </c>
    </row>
    <row r="125875">
      <c r="A125875" s="1" t="s">
        <v>11353</v>
      </c>
    </row>
    <row r="125877">
      <c r="A125877" s="1" t="s">
        <v>11354</v>
      </c>
    </row>
    <row r="125878">
      <c r="A125878" s="1" t="s">
        <v>11355</v>
      </c>
    </row>
    <row r="125879">
      <c r="A125879" s="1" t="s">
        <v>11356</v>
      </c>
    </row>
    <row r="125881">
      <c r="A125881" s="1" t="s">
        <v>11357</v>
      </c>
    </row>
    <row r="125882">
      <c r="A125882" s="1" t="s">
        <v>11358</v>
      </c>
    </row>
    <row r="125884">
      <c r="A125884" s="1" t="s">
        <v>11359</v>
      </c>
    </row>
    <row r="125885">
      <c r="A125885" s="1" t="s">
        <v>11360</v>
      </c>
    </row>
    <row r="125886">
      <c r="A125886" s="1" t="s">
        <v>11361</v>
      </c>
    </row>
    <row r="125887">
      <c r="A125887" s="1" t="s">
        <v>11362</v>
      </c>
    </row>
    <row r="125888">
      <c r="A125888" s="1" t="s">
        <v>11363</v>
      </c>
    </row>
    <row r="125889">
      <c r="A125889" s="1" t="s">
        <v>11364</v>
      </c>
    </row>
    <row r="125890">
      <c r="A125890" s="1" t="s">
        <v>11365</v>
      </c>
    </row>
    <row r="125892">
      <c r="A125892" s="1" t="s">
        <v>11366</v>
      </c>
    </row>
    <row r="125893">
      <c r="A125893" s="1" t="s">
        <v>11367</v>
      </c>
    </row>
    <row r="125894">
      <c r="A125894" s="1" t="s">
        <v>11368</v>
      </c>
    </row>
    <row r="125895">
      <c r="A125895" s="1" t="s">
        <v>11369</v>
      </c>
    </row>
    <row r="125896">
      <c r="A125896" s="1" t="s">
        <v>11370</v>
      </c>
    </row>
    <row r="125897">
      <c r="A125897" s="1" t="s">
        <v>11371</v>
      </c>
    </row>
    <row r="125898">
      <c r="A125898" s="1" t="s">
        <v>11372</v>
      </c>
    </row>
    <row r="125900">
      <c r="A125900" s="1" t="s">
        <v>10895</v>
      </c>
    </row>
    <row r="125902">
      <c r="A125902" s="1" t="s">
        <v>10465</v>
      </c>
    </row>
    <row r="125904">
      <c r="A125904" s="1" t="s">
        <v>7746</v>
      </c>
    </row>
    <row r="125905">
      <c r="A125905" s="1" t="s">
        <v>11373</v>
      </c>
    </row>
    <row r="125906">
      <c r="A125906" s="1" t="s">
        <v>11352</v>
      </c>
    </row>
    <row r="125907">
      <c r="A125907" s="1" t="s">
        <v>11353</v>
      </c>
    </row>
    <row r="125908">
      <c r="A125908" s="1" t="s">
        <v>11354</v>
      </c>
    </row>
    <row r="125909">
      <c r="A125909" s="1" t="s">
        <v>11355</v>
      </c>
    </row>
    <row r="125910">
      <c r="A125910" s="1" t="s">
        <v>11356</v>
      </c>
    </row>
    <row r="125911">
      <c r="A125911" s="1" t="s">
        <v>11357</v>
      </c>
    </row>
    <row r="125912">
      <c r="A125912" s="1" t="s">
        <v>11358</v>
      </c>
    </row>
    <row r="125913">
      <c r="A125913" s="1" t="s">
        <v>11359</v>
      </c>
    </row>
    <row r="125914">
      <c r="A125914" s="1" t="s">
        <v>11360</v>
      </c>
    </row>
    <row r="125915">
      <c r="A125915" s="1" t="s">
        <v>11361</v>
      </c>
    </row>
    <row r="125916">
      <c r="A125916" s="1" t="s">
        <v>11362</v>
      </c>
    </row>
    <row r="125917">
      <c r="A125917" s="1" t="s">
        <v>11363</v>
      </c>
    </row>
    <row r="125918">
      <c r="A125918" s="1" t="s">
        <v>11364</v>
      </c>
    </row>
    <row r="125919">
      <c r="A125919" s="1" t="s">
        <v>11365</v>
      </c>
    </row>
    <row r="125920">
      <c r="A125920" s="1" t="s">
        <v>11366</v>
      </c>
    </row>
    <row r="125921">
      <c r="A125921" s="1" t="s">
        <v>11367</v>
      </c>
    </row>
    <row r="125922">
      <c r="A125922" s="1" t="s">
        <v>11368</v>
      </c>
    </row>
    <row r="125923">
      <c r="A125923" s="1" t="s">
        <v>11369</v>
      </c>
    </row>
    <row r="125924">
      <c r="A125924" s="1" t="s">
        <v>11370</v>
      </c>
    </row>
    <row r="125925">
      <c r="A125925" s="1" t="s">
        <v>11371</v>
      </c>
    </row>
    <row r="125926">
      <c r="A125926" s="1" t="s">
        <v>11374</v>
      </c>
    </row>
    <row r="125927">
      <c r="A125927" s="1" t="s">
        <v>43641</v>
      </c>
    </row>
    <row r="125928">
      <c r="A125928" s="1" t="s">
        <v>43642</v>
      </c>
    </row>
    <row r="125930">
      <c r="A125930" s="1" t="s">
        <v>43643</v>
      </c>
    </row>
    <row r="125931">
      <c r="A125931" s="1" t="s">
        <v>43644</v>
      </c>
    </row>
    <row r="125932">
      <c r="A125932" s="1" t="s">
        <v>43645</v>
      </c>
    </row>
    <row r="125933">
      <c r="A125933" s="1" t="s">
        <v>43646</v>
      </c>
    </row>
    <row r="125934">
      <c r="A125934" s="1" t="s">
        <v>43647</v>
      </c>
    </row>
    <row r="125935">
      <c r="A125935" s="1" t="s">
        <v>43648</v>
      </c>
    </row>
    <row r="125936">
      <c r="A125936" s="1" t="s">
        <v>43649</v>
      </c>
    </row>
    <row r="125937">
      <c r="A125937" s="1" t="s">
        <v>43650</v>
      </c>
    </row>
    <row r="125939">
      <c r="A125939" s="1" t="s">
        <v>43651</v>
      </c>
    </row>
    <row r="125941">
      <c r="A125941" s="1" t="s">
        <v>3397</v>
      </c>
    </row>
    <row r="125943">
      <c r="A125943" s="1" t="s">
        <v>43652</v>
      </c>
    </row>
    <row r="125944">
      <c r="A125944" s="1" t="s">
        <v>43642</v>
      </c>
    </row>
    <row r="125945">
      <c r="A125945" s="1" t="s">
        <v>43643</v>
      </c>
    </row>
    <row r="125946">
      <c r="A125946" s="1" t="s">
        <v>43644</v>
      </c>
    </row>
    <row r="125947">
      <c r="A125947" s="1" t="s">
        <v>43645</v>
      </c>
    </row>
    <row r="125948">
      <c r="A125948" s="1" t="s">
        <v>43646</v>
      </c>
    </row>
    <row r="125949">
      <c r="A125949" s="1" t="s">
        <v>43647</v>
      </c>
    </row>
    <row r="125950">
      <c r="A125950" s="1" t="s">
        <v>43648</v>
      </c>
    </row>
    <row r="125951">
      <c r="A125951" s="1" t="s">
        <v>43649</v>
      </c>
    </row>
    <row r="125952">
      <c r="A125952" s="1" t="s">
        <v>43650</v>
      </c>
    </row>
    <row r="125953">
      <c r="A125953" s="1" t="s">
        <v>43653</v>
      </c>
    </row>
    <row r="125954">
      <c r="A125954" s="1" t="s">
        <v>43654</v>
      </c>
    </row>
    <row r="125956">
      <c r="A125956" s="3" t="str">
        <f> 28 Conde Y) Dane</f>
        <v>#ERROR!</v>
      </c>
    </row>
    <row r="125957">
      <c r="A125957" s="1" t="s">
        <v>34061</v>
      </c>
    </row>
    <row r="125958">
      <c r="A125958" s="1" t="s">
        <v>34062</v>
      </c>
    </row>
    <row r="125959">
      <c r="A125959" s="1" t="s">
        <v>34063</v>
      </c>
    </row>
    <row r="125961">
      <c r="A125961" s="1" t="s">
        <v>34064</v>
      </c>
    </row>
    <row r="125962">
      <c r="A125962" s="1" t="s">
        <v>34065</v>
      </c>
    </row>
    <row r="125963">
      <c r="A125963" s="1" t="s">
        <v>34066</v>
      </c>
    </row>
    <row r="125965">
      <c r="A125965" s="1" t="s">
        <v>34067</v>
      </c>
    </row>
    <row r="125966">
      <c r="A125966" s="1" t="s">
        <v>34068</v>
      </c>
    </row>
    <row r="125968">
      <c r="A125968" s="1" t="s">
        <v>34069</v>
      </c>
    </row>
    <row r="125970">
      <c r="A125970" s="1" t="s">
        <v>3397</v>
      </c>
    </row>
    <row r="125971">
      <c r="A125971" s="1" t="s">
        <v>34070</v>
      </c>
    </row>
    <row r="125972">
      <c r="A125972" s="3" t="str">
        <f> 28 Conde Y) Dane</f>
        <v>#ERROR!</v>
      </c>
    </row>
    <row r="125973">
      <c r="A125973" s="1" t="s">
        <v>34061</v>
      </c>
    </row>
    <row r="125974">
      <c r="A125974" s="1" t="s">
        <v>34062</v>
      </c>
    </row>
    <row r="125975">
      <c r="A125975" s="1" t="s">
        <v>34063</v>
      </c>
    </row>
    <row r="125976">
      <c r="A125976" s="1" t="s">
        <v>34064</v>
      </c>
    </row>
    <row r="125977">
      <c r="A125977" s="1" t="s">
        <v>34065</v>
      </c>
    </row>
    <row r="125978">
      <c r="A125978" s="1" t="s">
        <v>34066</v>
      </c>
    </row>
    <row r="125979">
      <c r="A125979" s="1" t="s">
        <v>34068</v>
      </c>
    </row>
    <row r="125980">
      <c r="A125980" s="1" t="s">
        <v>34071</v>
      </c>
    </row>
    <row r="125981">
      <c r="A125981" s="1" t="s">
        <v>43655</v>
      </c>
    </row>
    <row r="125983">
      <c r="A125983" s="1" t="s">
        <v>43656</v>
      </c>
    </row>
    <row r="125985">
      <c r="A125985" s="1" t="s">
        <v>432</v>
      </c>
    </row>
    <row r="125987">
      <c r="A125987" s="1" t="s">
        <v>43657</v>
      </c>
    </row>
    <row r="125989">
      <c r="A125989" s="1" t="s">
        <v>43658</v>
      </c>
    </row>
    <row r="125990">
      <c r="A125990" s="1" t="s">
        <v>43659</v>
      </c>
    </row>
    <row r="125992">
      <c r="A125992" s="1" t="s">
        <v>43660</v>
      </c>
    </row>
    <row r="125994">
      <c r="A125994" s="1" t="s">
        <v>43661</v>
      </c>
    </row>
    <row r="125996">
      <c r="A125996" s="1" t="s">
        <v>43662</v>
      </c>
    </row>
    <row r="125997">
      <c r="A125997" s="1" t="s">
        <v>1597</v>
      </c>
    </row>
    <row r="125998">
      <c r="A125998" s="1" t="s">
        <v>43663</v>
      </c>
    </row>
    <row r="125999">
      <c r="A125999" s="1" t="s">
        <v>43656</v>
      </c>
    </row>
    <row r="126000">
      <c r="A126000" s="1" t="s">
        <v>43657</v>
      </c>
    </row>
    <row r="126001">
      <c r="A126001" s="1" t="s">
        <v>43658</v>
      </c>
    </row>
    <row r="126002">
      <c r="A126002" s="1" t="s">
        <v>43659</v>
      </c>
    </row>
    <row r="126003">
      <c r="A126003" s="1" t="s">
        <v>43660</v>
      </c>
    </row>
    <row r="126004">
      <c r="A126004" s="1" t="s">
        <v>43661</v>
      </c>
    </row>
    <row r="126005">
      <c r="A126005" s="1" t="s">
        <v>43664</v>
      </c>
    </row>
    <row r="126006">
      <c r="A126006" s="1" t="s">
        <v>43665</v>
      </c>
    </row>
    <row r="126007">
      <c r="A126007" s="1" t="s">
        <v>10091</v>
      </c>
    </row>
    <row r="126009">
      <c r="A126009" s="1" t="s">
        <v>43666</v>
      </c>
    </row>
    <row r="126011">
      <c r="A126011" s="1" t="s">
        <v>43667</v>
      </c>
    </row>
    <row r="126013">
      <c r="A126013" s="1" t="s">
        <v>16161</v>
      </c>
    </row>
    <row r="126015">
      <c r="A126015" s="1" t="s">
        <v>43668</v>
      </c>
    </row>
    <row r="126017">
      <c r="A126017" s="1" t="s">
        <v>43669</v>
      </c>
    </row>
    <row r="126019">
      <c r="A126019" s="1" t="s">
        <v>16163</v>
      </c>
    </row>
    <row r="126021">
      <c r="A126021" s="1" t="s">
        <v>43670</v>
      </c>
    </row>
    <row r="126023">
      <c r="A126023" s="1" t="s">
        <v>43671</v>
      </c>
    </row>
    <row r="126024">
      <c r="A126024" s="1" t="s">
        <v>43672</v>
      </c>
    </row>
    <row r="126025">
      <c r="A126025" s="1" t="s">
        <v>43667</v>
      </c>
    </row>
    <row r="126026">
      <c r="A126026" s="1" t="s">
        <v>16161</v>
      </c>
    </row>
    <row r="126027">
      <c r="A126027" s="1" t="s">
        <v>43668</v>
      </c>
    </row>
    <row r="126028">
      <c r="A126028" s="1" t="s">
        <v>43669</v>
      </c>
    </row>
    <row r="126029">
      <c r="A126029" s="1" t="s">
        <v>16163</v>
      </c>
    </row>
    <row r="126030">
      <c r="A126030" s="1" t="s">
        <v>43670</v>
      </c>
    </row>
    <row r="126031">
      <c r="A126031" s="1" t="s">
        <v>43673</v>
      </c>
    </row>
    <row r="126032">
      <c r="A126032" s="1" t="s">
        <v>43674</v>
      </c>
    </row>
    <row r="126033">
      <c r="A126033" s="1" t="s">
        <v>43675</v>
      </c>
    </row>
    <row r="126034">
      <c r="A126034" s="1" t="s">
        <v>43676</v>
      </c>
    </row>
    <row r="126035">
      <c r="A126035" s="1" t="s">
        <v>43677</v>
      </c>
    </row>
    <row r="126036">
      <c r="A126036" s="1" t="s">
        <v>43678</v>
      </c>
    </row>
    <row r="126037">
      <c r="A126037" s="3" t="str">
        <f/>
        <v>#ERROR!</v>
      </c>
    </row>
    <row r="126038">
      <c r="A126038" s="1" t="s">
        <v>43679</v>
      </c>
    </row>
    <row r="126039">
      <c r="A126039" s="1" t="s">
        <v>43675</v>
      </c>
    </row>
    <row r="126040">
      <c r="A126040" s="1" t="s">
        <v>43676</v>
      </c>
    </row>
    <row r="126041">
      <c r="A126041" s="1" t="s">
        <v>43677</v>
      </c>
    </row>
    <row r="126042">
      <c r="A126042" s="1" t="s">
        <v>43678</v>
      </c>
    </row>
    <row r="126043">
      <c r="A126043" s="1" t="s">
        <v>43680</v>
      </c>
    </row>
    <row r="126044">
      <c r="A126044" s="1" t="s">
        <v>43681</v>
      </c>
    </row>
    <row r="126045">
      <c r="A126045" s="1" t="s">
        <v>43682</v>
      </c>
    </row>
    <row r="126046">
      <c r="A126046" s="1" t="s">
        <v>43683</v>
      </c>
    </row>
    <row r="126047">
      <c r="A126047" s="1" t="s">
        <v>43684</v>
      </c>
    </row>
    <row r="126048">
      <c r="A126048" s="3" t="str">
        <f> Ay</f>
        <v>#NAME?</v>
      </c>
    </row>
    <row r="126049">
      <c r="A126049" s="1" t="s">
        <v>43685</v>
      </c>
    </row>
    <row r="126050">
      <c r="A126050" s="1" t="s">
        <v>43686</v>
      </c>
    </row>
    <row r="126051">
      <c r="A126051" s="1" t="s">
        <v>43682</v>
      </c>
    </row>
    <row r="126052">
      <c r="A126052" s="1" t="s">
        <v>43683</v>
      </c>
    </row>
    <row r="126053">
      <c r="A126053" s="1" t="s">
        <v>43684</v>
      </c>
    </row>
    <row r="126054">
      <c r="A126054" s="3" t="str">
        <f> Ay</f>
        <v>#NAME?</v>
      </c>
    </row>
    <row r="126055">
      <c r="A126055" s="1" t="s">
        <v>43685</v>
      </c>
    </row>
    <row r="126056">
      <c r="A126056" s="1" t="s">
        <v>43687</v>
      </c>
    </row>
    <row r="126057">
      <c r="A126057" s="1" t="s">
        <v>43688</v>
      </c>
    </row>
    <row r="126058">
      <c r="A126058" s="1" t="s">
        <v>43689</v>
      </c>
    </row>
    <row r="126059">
      <c r="A126059" s="1" t="s">
        <v>43690</v>
      </c>
    </row>
    <row r="126060">
      <c r="A126060" s="1" t="s">
        <v>43691</v>
      </c>
    </row>
    <row r="126061">
      <c r="A126061" s="1" t="s">
        <v>43692</v>
      </c>
    </row>
    <row r="126062">
      <c r="A126062" s="1" t="s">
        <v>43693</v>
      </c>
    </row>
    <row r="126063">
      <c r="A126063" s="1" t="s">
        <v>43694</v>
      </c>
    </row>
    <row r="126064">
      <c r="A126064" s="1" t="s">
        <v>43695</v>
      </c>
    </row>
    <row r="126065">
      <c r="A126065" s="1" t="s">
        <v>43696</v>
      </c>
    </row>
    <row r="126066">
      <c r="A126066" s="1">
        <v>2.0</v>
      </c>
    </row>
    <row r="126067">
      <c r="A126067" s="1" t="s">
        <v>33646</v>
      </c>
    </row>
    <row r="126068">
      <c r="A126068" s="1" t="s">
        <v>43697</v>
      </c>
    </row>
    <row r="126069">
      <c r="A126069" s="1" t="s">
        <v>43698</v>
      </c>
    </row>
    <row r="126070">
      <c r="A126070" s="1" t="s">
        <v>2222</v>
      </c>
    </row>
    <row r="126071">
      <c r="A126071" s="1" t="s">
        <v>43699</v>
      </c>
    </row>
    <row r="126072">
      <c r="A126072" s="1" t="s">
        <v>43700</v>
      </c>
    </row>
    <row r="126073">
      <c r="A126073" s="1" t="s">
        <v>43690</v>
      </c>
    </row>
    <row r="126074">
      <c r="A126074" s="1" t="s">
        <v>43691</v>
      </c>
    </row>
    <row r="126075">
      <c r="A126075" s="1" t="s">
        <v>43692</v>
      </c>
    </row>
    <row r="126076">
      <c r="A126076" s="1" t="s">
        <v>43693</v>
      </c>
    </row>
    <row r="126077">
      <c r="A126077" s="1" t="s">
        <v>43694</v>
      </c>
    </row>
    <row r="126078">
      <c r="A126078" s="1" t="s">
        <v>43695</v>
      </c>
    </row>
    <row r="126079">
      <c r="A126079" s="1" t="s">
        <v>43696</v>
      </c>
    </row>
    <row r="126080">
      <c r="A126080" s="1" t="s">
        <v>43697</v>
      </c>
    </row>
    <row r="126081">
      <c r="A126081" s="1" t="s">
        <v>43698</v>
      </c>
    </row>
    <row r="126082">
      <c r="A126082" s="1" t="s">
        <v>43699</v>
      </c>
    </row>
    <row r="126083">
      <c r="A126083" s="1" t="s">
        <v>43701</v>
      </c>
    </row>
    <row r="126084">
      <c r="A126084" s="1" t="s">
        <v>43702</v>
      </c>
    </row>
    <row r="126085">
      <c r="A126085" s="1" t="s">
        <v>43703</v>
      </c>
    </row>
    <row r="126086">
      <c r="A126086" s="1" t="s">
        <v>43704</v>
      </c>
    </row>
    <row r="126087">
      <c r="A126087" s="1" t="s">
        <v>43705</v>
      </c>
    </row>
    <row r="126088">
      <c r="A126088" s="1" t="s">
        <v>43706</v>
      </c>
    </row>
    <row r="126089">
      <c r="A126089" s="1" t="s">
        <v>14984</v>
      </c>
    </row>
    <row r="126090">
      <c r="A126090" s="1" t="s">
        <v>43707</v>
      </c>
    </row>
    <row r="126091">
      <c r="A126091" s="1" t="s">
        <v>43708</v>
      </c>
    </row>
    <row r="126092">
      <c r="A126092" s="1" t="s">
        <v>43703</v>
      </c>
    </row>
    <row r="126093">
      <c r="A126093" s="1" t="s">
        <v>43704</v>
      </c>
    </row>
    <row r="126094">
      <c r="A126094" s="1" t="s">
        <v>43705</v>
      </c>
    </row>
    <row r="126095">
      <c r="A126095" s="1" t="s">
        <v>43706</v>
      </c>
    </row>
    <row r="126096">
      <c r="A126096" s="1" t="s">
        <v>43709</v>
      </c>
    </row>
    <row r="126097">
      <c r="A126097" s="1" t="s">
        <v>43710</v>
      </c>
    </row>
    <row r="126098">
      <c r="A126098" s="1" t="s">
        <v>28005</v>
      </c>
    </row>
    <row r="126099">
      <c r="A126099" s="1" t="s">
        <v>43711</v>
      </c>
    </row>
    <row r="126100">
      <c r="A126100" s="1" t="s">
        <v>34714</v>
      </c>
    </row>
    <row r="126101">
      <c r="A126101" s="1" t="s">
        <v>2802</v>
      </c>
    </row>
    <row r="126102">
      <c r="A126102" s="1" t="s">
        <v>43712</v>
      </c>
    </row>
    <row r="126103">
      <c r="A126103" s="1" t="s">
        <v>34193</v>
      </c>
    </row>
    <row r="126104">
      <c r="A126104" s="1" t="s">
        <v>43713</v>
      </c>
    </row>
    <row r="126105">
      <c r="A126105" s="1" t="s">
        <v>43714</v>
      </c>
    </row>
    <row r="126106">
      <c r="A126106" s="1" t="s">
        <v>43715</v>
      </c>
    </row>
    <row r="126107">
      <c r="A126107" s="1" t="s">
        <v>14567</v>
      </c>
    </row>
    <row r="126108">
      <c r="A126108" s="1" t="s">
        <v>43716</v>
      </c>
    </row>
    <row r="126109">
      <c r="A126109" s="1" t="s">
        <v>43717</v>
      </c>
    </row>
    <row r="126110">
      <c r="A126110" s="1" t="s">
        <v>43718</v>
      </c>
    </row>
    <row r="126111">
      <c r="A126111" s="1" t="s">
        <v>43719</v>
      </c>
    </row>
    <row r="126112">
      <c r="A126112" s="1" t="s">
        <v>43720</v>
      </c>
    </row>
    <row r="126113">
      <c r="A126113" s="1" t="s">
        <v>43721</v>
      </c>
    </row>
    <row r="126114">
      <c r="A126114" s="1" t="s">
        <v>43722</v>
      </c>
    </row>
    <row r="126115">
      <c r="A126115" s="1" t="s">
        <v>43723</v>
      </c>
    </row>
    <row r="126116">
      <c r="A126116" s="1" t="s">
        <v>43724</v>
      </c>
    </row>
    <row r="126117">
      <c r="A126117" s="1" t="s">
        <v>28005</v>
      </c>
    </row>
    <row r="126118">
      <c r="A126118" s="1" t="s">
        <v>43711</v>
      </c>
    </row>
    <row r="126119">
      <c r="A126119" s="1" t="s">
        <v>34714</v>
      </c>
    </row>
    <row r="126120">
      <c r="A126120" s="1" t="s">
        <v>34193</v>
      </c>
    </row>
    <row r="126121">
      <c r="A126121" s="1" t="s">
        <v>43713</v>
      </c>
    </row>
    <row r="126122">
      <c r="A126122" s="1" t="s">
        <v>43715</v>
      </c>
    </row>
    <row r="126123">
      <c r="A126123" s="1" t="s">
        <v>43716</v>
      </c>
    </row>
    <row r="126124">
      <c r="A126124" s="1" t="s">
        <v>43717</v>
      </c>
    </row>
    <row r="126125">
      <c r="A126125" s="1" t="s">
        <v>43718</v>
      </c>
    </row>
    <row r="126126">
      <c r="A126126" s="1" t="s">
        <v>43720</v>
      </c>
    </row>
    <row r="126127">
      <c r="A126127" s="1" t="s">
        <v>43721</v>
      </c>
    </row>
    <row r="126128">
      <c r="A126128" s="1" t="s">
        <v>43722</v>
      </c>
    </row>
    <row r="126129">
      <c r="A126129" s="1" t="s">
        <v>43723</v>
      </c>
    </row>
    <row r="126130">
      <c r="A126130" s="1" t="s">
        <v>43725</v>
      </c>
    </row>
    <row r="126131">
      <c r="A126131" s="1" t="s">
        <v>43726</v>
      </c>
    </row>
    <row r="126132">
      <c r="A126132" s="1" t="s">
        <v>43727</v>
      </c>
    </row>
    <row r="126133">
      <c r="A126133" s="1" t="s">
        <v>43728</v>
      </c>
    </row>
    <row r="126134">
      <c r="A126134" s="1" t="s">
        <v>43729</v>
      </c>
    </row>
    <row r="126135">
      <c r="A126135" s="1" t="s">
        <v>43730</v>
      </c>
    </row>
    <row r="126136">
      <c r="A126136" s="1" t="s">
        <v>24615</v>
      </c>
    </row>
    <row r="126137">
      <c r="A126137" s="1" t="s">
        <v>977</v>
      </c>
    </row>
    <row r="126138">
      <c r="A126138" s="1" t="s">
        <v>43731</v>
      </c>
    </row>
    <row r="126139">
      <c r="A126139" s="1" t="s">
        <v>43732</v>
      </c>
    </row>
    <row r="126140">
      <c r="A126140" s="1" t="s">
        <v>43733</v>
      </c>
    </row>
    <row r="126141">
      <c r="A126141" s="1" t="s">
        <v>43734</v>
      </c>
    </row>
    <row r="126142">
      <c r="A126142" s="1" t="s">
        <v>43735</v>
      </c>
    </row>
    <row r="126143">
      <c r="A126143" s="1" t="s">
        <v>43736</v>
      </c>
    </row>
    <row r="126144">
      <c r="A126144" s="1" t="s">
        <v>43737</v>
      </c>
    </row>
    <row r="126145">
      <c r="A126145" s="1" t="s">
        <v>43738</v>
      </c>
    </row>
    <row r="126146">
      <c r="A126146" s="1" t="s">
        <v>43739</v>
      </c>
    </row>
    <row r="126147">
      <c r="A126147" s="1" t="s">
        <v>43740</v>
      </c>
    </row>
    <row r="126148">
      <c r="A126148" s="1" t="s">
        <v>43727</v>
      </c>
    </row>
    <row r="126149">
      <c r="A126149" s="1" t="s">
        <v>43728</v>
      </c>
    </row>
    <row r="126150">
      <c r="A126150" s="1" t="s">
        <v>43729</v>
      </c>
    </row>
    <row r="126151">
      <c r="A126151" s="1" t="s">
        <v>43730</v>
      </c>
    </row>
    <row r="126152">
      <c r="A126152" s="1" t="s">
        <v>43731</v>
      </c>
    </row>
    <row r="126153">
      <c r="A126153" s="1" t="s">
        <v>43732</v>
      </c>
    </row>
    <row r="126154">
      <c r="A126154" s="1" t="s">
        <v>43733</v>
      </c>
    </row>
    <row r="126155">
      <c r="A126155" s="1" t="s">
        <v>43734</v>
      </c>
    </row>
    <row r="126156">
      <c r="A126156" s="1" t="s">
        <v>43735</v>
      </c>
    </row>
    <row r="126157">
      <c r="A126157" s="1" t="s">
        <v>43736</v>
      </c>
    </row>
    <row r="126158">
      <c r="A126158" s="1" t="s">
        <v>43737</v>
      </c>
    </row>
    <row r="126159">
      <c r="A126159" s="1" t="s">
        <v>43738</v>
      </c>
    </row>
    <row r="126160">
      <c r="A126160" s="1" t="s">
        <v>43739</v>
      </c>
    </row>
    <row r="126161">
      <c r="A126161" s="1" t="s">
        <v>43741</v>
      </c>
    </row>
    <row r="126162">
      <c r="A126162" s="1" t="s">
        <v>43742</v>
      </c>
    </row>
    <row r="126163">
      <c r="A126163" s="1" t="s">
        <v>43743</v>
      </c>
    </row>
    <row r="126164">
      <c r="A126164" s="1" t="s">
        <v>37793</v>
      </c>
    </row>
    <row r="126165">
      <c r="A126165" s="1" t="s">
        <v>43744</v>
      </c>
    </row>
    <row r="126166">
      <c r="A126166" s="1" t="s">
        <v>43745</v>
      </c>
    </row>
    <row r="126167">
      <c r="A126167" s="1" t="s">
        <v>43746</v>
      </c>
    </row>
    <row r="126168">
      <c r="A126168" s="1" t="s">
        <v>43747</v>
      </c>
    </row>
    <row r="126169">
      <c r="A126169" s="1" t="s">
        <v>43748</v>
      </c>
    </row>
    <row r="126170">
      <c r="A126170" s="1" t="s">
        <v>43749</v>
      </c>
    </row>
    <row r="126171">
      <c r="A126171" s="1" t="s">
        <v>37793</v>
      </c>
    </row>
    <row r="126172">
      <c r="A126172" s="1" t="s">
        <v>43744</v>
      </c>
    </row>
    <row r="126173">
      <c r="A126173" s="1" t="s">
        <v>43745</v>
      </c>
    </row>
    <row r="126174">
      <c r="A126174" s="1" t="s">
        <v>43746</v>
      </c>
    </row>
    <row r="126175">
      <c r="A126175" s="1" t="s">
        <v>43747</v>
      </c>
    </row>
    <row r="126176">
      <c r="A126176" s="1" t="s">
        <v>43748</v>
      </c>
    </row>
    <row r="126177">
      <c r="A126177" s="1" t="s">
        <v>43750</v>
      </c>
    </row>
    <row r="126178">
      <c r="A126178" s="1" t="s">
        <v>43751</v>
      </c>
    </row>
    <row r="126179">
      <c r="A126179" s="1" t="s">
        <v>43752</v>
      </c>
    </row>
    <row r="126180">
      <c r="A126180" s="1" t="s">
        <v>43753</v>
      </c>
    </row>
    <row r="126181">
      <c r="A126181" s="1" t="s">
        <v>43754</v>
      </c>
    </row>
    <row r="126182">
      <c r="A126182" s="1" t="s">
        <v>43755</v>
      </c>
    </row>
    <row r="126183">
      <c r="A126183" s="1" t="s">
        <v>43756</v>
      </c>
    </row>
    <row r="126184">
      <c r="A126184" s="1" t="s">
        <v>43757</v>
      </c>
    </row>
    <row r="126185">
      <c r="A126185" s="1" t="s">
        <v>43758</v>
      </c>
    </row>
    <row r="126186">
      <c r="A126186" s="1" t="s">
        <v>43759</v>
      </c>
    </row>
    <row r="126187">
      <c r="A126187" s="1" t="s">
        <v>43760</v>
      </c>
    </row>
    <row r="126188">
      <c r="A126188" s="1" t="s">
        <v>43752</v>
      </c>
    </row>
    <row r="126189">
      <c r="A126189" s="1" t="s">
        <v>43753</v>
      </c>
    </row>
    <row r="126190">
      <c r="A126190" s="1" t="s">
        <v>43754</v>
      </c>
    </row>
    <row r="126191">
      <c r="A126191" s="1" t="s">
        <v>43755</v>
      </c>
    </row>
    <row r="126192">
      <c r="A126192" s="1" t="s">
        <v>43756</v>
      </c>
    </row>
    <row r="126193">
      <c r="A126193" s="1" t="s">
        <v>43757</v>
      </c>
    </row>
    <row r="126194">
      <c r="A126194" s="1" t="s">
        <v>43758</v>
      </c>
    </row>
    <row r="126195">
      <c r="A126195" s="1" t="s">
        <v>43759</v>
      </c>
    </row>
    <row r="126196">
      <c r="A126196" s="1" t="s">
        <v>43761</v>
      </c>
    </row>
    <row r="126197">
      <c r="A126197" s="1" t="s">
        <v>43762</v>
      </c>
    </row>
    <row r="126198">
      <c r="A126198" s="1" t="s">
        <v>43763</v>
      </c>
    </row>
    <row r="126199">
      <c r="A126199" s="1" t="s">
        <v>43764</v>
      </c>
    </row>
    <row r="126200">
      <c r="A126200" s="1" t="s">
        <v>43765</v>
      </c>
    </row>
    <row r="126201">
      <c r="A126201" s="1" t="s">
        <v>43766</v>
      </c>
    </row>
    <row r="126202">
      <c r="A126202" s="1" t="s">
        <v>43767</v>
      </c>
    </row>
    <row r="126203">
      <c r="A126203" s="1" t="s">
        <v>43768</v>
      </c>
    </row>
    <row r="126204">
      <c r="A126204" s="1" t="s">
        <v>43769</v>
      </c>
    </row>
    <row r="126205">
      <c r="A126205" s="1" t="s">
        <v>43770</v>
      </c>
    </row>
    <row r="126206">
      <c r="A126206" s="1" t="s">
        <v>43763</v>
      </c>
    </row>
    <row r="126207">
      <c r="A126207" s="1" t="s">
        <v>43764</v>
      </c>
    </row>
    <row r="126208">
      <c r="A126208" s="1" t="s">
        <v>43765</v>
      </c>
    </row>
    <row r="126209">
      <c r="A126209" s="1" t="s">
        <v>43766</v>
      </c>
    </row>
    <row r="126210">
      <c r="A126210" s="1" t="s">
        <v>43767</v>
      </c>
    </row>
    <row r="126211">
      <c r="A126211" s="1" t="s">
        <v>43768</v>
      </c>
    </row>
    <row r="126212">
      <c r="A126212" s="1" t="s">
        <v>43769</v>
      </c>
    </row>
    <row r="126213">
      <c r="A126213" s="1" t="s">
        <v>43771</v>
      </c>
    </row>
    <row r="126214">
      <c r="A126214" s="1" t="s">
        <v>43772</v>
      </c>
    </row>
    <row r="126216">
      <c r="A126216" s="1" t="s">
        <v>43773</v>
      </c>
    </row>
    <row r="126217">
      <c r="A126217" s="1" t="s">
        <v>43774</v>
      </c>
    </row>
    <row r="126219">
      <c r="A126219" s="1" t="s">
        <v>43775</v>
      </c>
    </row>
    <row r="126221">
      <c r="A126221" s="1" t="s">
        <v>43776</v>
      </c>
    </row>
    <row r="126223">
      <c r="A126223" s="10">
        <v>0.024305555555555556</v>
      </c>
    </row>
    <row r="126225">
      <c r="A126225" s="1" t="s">
        <v>43777</v>
      </c>
    </row>
    <row r="126227">
      <c r="A126227" s="1" t="s">
        <v>43778</v>
      </c>
    </row>
    <row r="126229">
      <c r="A126229" s="10">
        <v>0.014583333333333334</v>
      </c>
    </row>
    <row r="126231">
      <c r="A126231" s="1" t="s">
        <v>4007</v>
      </c>
    </row>
    <row r="126233">
      <c r="A126233" s="1" t="s">
        <v>43779</v>
      </c>
    </row>
    <row r="126235">
      <c r="A126235" s="1" t="s">
        <v>33560</v>
      </c>
    </row>
    <row r="126237">
      <c r="A126237" s="1" t="s">
        <v>43780</v>
      </c>
    </row>
    <row r="126238">
      <c r="A126238" s="1" t="s">
        <v>43773</v>
      </c>
    </row>
    <row r="126239">
      <c r="A126239" s="1" t="s">
        <v>43774</v>
      </c>
    </row>
    <row r="126240">
      <c r="A126240" s="1" t="s">
        <v>43775</v>
      </c>
    </row>
    <row r="126241">
      <c r="A126241" s="1" t="s">
        <v>43776</v>
      </c>
    </row>
    <row r="126242">
      <c r="A126242" s="1" t="s">
        <v>43781</v>
      </c>
    </row>
    <row r="126243">
      <c r="A126243" s="1" t="s">
        <v>43782</v>
      </c>
    </row>
    <row r="126245">
      <c r="A126245" s="1" t="s">
        <v>43783</v>
      </c>
    </row>
    <row r="126247">
      <c r="A126247" s="1" t="s">
        <v>43774</v>
      </c>
    </row>
    <row r="126249">
      <c r="A126249" s="1" t="s">
        <v>43775</v>
      </c>
    </row>
    <row r="126251">
      <c r="A126251" s="1" t="s">
        <v>43776</v>
      </c>
    </row>
    <row r="126253">
      <c r="A126253" s="1" t="s">
        <v>43784</v>
      </c>
    </row>
    <row r="126254">
      <c r="A126254" s="1" t="s">
        <v>43783</v>
      </c>
    </row>
    <row r="126255">
      <c r="A126255" s="1" t="s">
        <v>43774</v>
      </c>
    </row>
    <row r="126256">
      <c r="A126256" s="1" t="s">
        <v>43775</v>
      </c>
    </row>
    <row r="126257">
      <c r="A126257" s="1" t="s">
        <v>43785</v>
      </c>
    </row>
    <row r="126258">
      <c r="A126258" s="1" t="s">
        <v>43786</v>
      </c>
    </row>
    <row r="126260">
      <c r="A126260" s="1" t="s">
        <v>11540</v>
      </c>
    </row>
    <row r="126261">
      <c r="A126261" s="1" t="s">
        <v>11541</v>
      </c>
    </row>
    <row r="126262">
      <c r="A126262" s="1" t="s">
        <v>11542</v>
      </c>
    </row>
    <row r="126263">
      <c r="A126263" s="1" t="s">
        <v>11543</v>
      </c>
    </row>
    <row r="126264">
      <c r="A126264" s="1" t="s">
        <v>11544</v>
      </c>
    </row>
    <row r="126265">
      <c r="A126265" s="1" t="s">
        <v>11545</v>
      </c>
    </row>
    <row r="126266">
      <c r="A126266" s="1" t="s">
        <v>11546</v>
      </c>
    </row>
    <row r="126268">
      <c r="A126268" s="1" t="s">
        <v>10183</v>
      </c>
    </row>
    <row r="126270">
      <c r="A126270" s="1" t="s">
        <v>10184</v>
      </c>
    </row>
    <row r="126272">
      <c r="A126272" s="1" t="s">
        <v>10185</v>
      </c>
    </row>
    <row r="126274">
      <c r="A126274" s="1" t="s">
        <v>10186</v>
      </c>
    </row>
    <row r="126276">
      <c r="A126276" s="1" t="s">
        <v>10187</v>
      </c>
    </row>
    <row r="126278">
      <c r="A126278" s="1" t="s">
        <v>11547</v>
      </c>
    </row>
    <row r="126279">
      <c r="A126279" s="1" t="s">
        <v>11541</v>
      </c>
    </row>
    <row r="126280">
      <c r="A126280" s="1" t="s">
        <v>11542</v>
      </c>
    </row>
    <row r="126281">
      <c r="A126281" s="1" t="s">
        <v>11543</v>
      </c>
    </row>
    <row r="126282">
      <c r="A126282" s="1" t="s">
        <v>11544</v>
      </c>
    </row>
    <row r="126283">
      <c r="A126283" s="1" t="s">
        <v>11545</v>
      </c>
    </row>
    <row r="126284">
      <c r="A126284" s="1" t="s">
        <v>11546</v>
      </c>
    </row>
    <row r="126285">
      <c r="A126285" s="1" t="s">
        <v>10183</v>
      </c>
    </row>
    <row r="126286">
      <c r="A126286" s="1" t="s">
        <v>10184</v>
      </c>
    </row>
    <row r="126287">
      <c r="A126287" s="1" t="s">
        <v>10185</v>
      </c>
    </row>
    <row r="126288">
      <c r="A126288" s="1" t="s">
        <v>10186</v>
      </c>
    </row>
    <row r="126289">
      <c r="A126289" s="1" t="s">
        <v>11548</v>
      </c>
    </row>
    <row r="126290">
      <c r="A126290" s="1" t="s">
        <v>43787</v>
      </c>
    </row>
    <row r="126292">
      <c r="A126292" s="1" t="s">
        <v>11550</v>
      </c>
    </row>
    <row r="126294">
      <c r="A126294" s="1" t="s">
        <v>10098</v>
      </c>
    </row>
    <row r="126296">
      <c r="A126296" s="1" t="s">
        <v>11551</v>
      </c>
    </row>
    <row r="126297">
      <c r="A126297" s="1" t="s">
        <v>11552</v>
      </c>
    </row>
    <row r="126298">
      <c r="A126298" s="1" t="s">
        <v>11553</v>
      </c>
    </row>
    <row r="126299">
      <c r="A126299" s="1" t="s">
        <v>11554</v>
      </c>
    </row>
    <row r="126300">
      <c r="A126300" s="1" t="s">
        <v>11555</v>
      </c>
    </row>
    <row r="126301">
      <c r="A126301" s="1" t="s">
        <v>11556</v>
      </c>
    </row>
    <row r="126302">
      <c r="A126302" s="1" t="s">
        <v>11557</v>
      </c>
    </row>
    <row r="126304">
      <c r="A126304" s="1" t="s">
        <v>11558</v>
      </c>
    </row>
    <row r="126305">
      <c r="A126305" s="1" t="s">
        <v>11559</v>
      </c>
    </row>
    <row r="126306">
      <c r="A126306" s="1" t="s">
        <v>11560</v>
      </c>
    </row>
    <row r="126307">
      <c r="A126307" s="1" t="s">
        <v>11561</v>
      </c>
    </row>
    <row r="126308">
      <c r="A126308" s="1" t="s">
        <v>11562</v>
      </c>
    </row>
    <row r="126309">
      <c r="A126309" s="1" t="s">
        <v>11563</v>
      </c>
    </row>
    <row r="126311">
      <c r="A126311" s="1" t="s">
        <v>11564</v>
      </c>
    </row>
    <row r="126313">
      <c r="A126313" s="1" t="s">
        <v>11565</v>
      </c>
    </row>
    <row r="126315">
      <c r="A126315" s="1" t="s">
        <v>11566</v>
      </c>
    </row>
    <row r="126317">
      <c r="A126317" s="1" t="s">
        <v>879</v>
      </c>
    </row>
    <row r="126319">
      <c r="A126319" s="1" t="s">
        <v>11567</v>
      </c>
    </row>
    <row r="126321">
      <c r="A126321" s="1" t="s">
        <v>2001</v>
      </c>
    </row>
    <row r="126322">
      <c r="A126322" s="1" t="s">
        <v>11568</v>
      </c>
    </row>
    <row r="126323">
      <c r="A126323" s="1" t="s">
        <v>10098</v>
      </c>
    </row>
    <row r="126324">
      <c r="A126324" s="1" t="s">
        <v>11551</v>
      </c>
    </row>
    <row r="126325">
      <c r="A126325" s="1" t="s">
        <v>11552</v>
      </c>
    </row>
    <row r="126326">
      <c r="A126326" s="1" t="s">
        <v>11553</v>
      </c>
    </row>
    <row r="126327">
      <c r="A126327" s="1" t="s">
        <v>11554</v>
      </c>
    </row>
    <row r="126328">
      <c r="A126328" s="1" t="s">
        <v>11555</v>
      </c>
    </row>
    <row r="126329">
      <c r="A126329" s="1" t="s">
        <v>11556</v>
      </c>
    </row>
    <row r="126330">
      <c r="A126330" s="1" t="s">
        <v>11557</v>
      </c>
    </row>
    <row r="126331">
      <c r="A126331" s="1" t="s">
        <v>11558</v>
      </c>
    </row>
    <row r="126332">
      <c r="A126332" s="1" t="s">
        <v>11559</v>
      </c>
    </row>
    <row r="126333">
      <c r="A126333" s="1" t="s">
        <v>11560</v>
      </c>
    </row>
    <row r="126334">
      <c r="A126334" s="1" t="s">
        <v>11561</v>
      </c>
    </row>
    <row r="126335">
      <c r="A126335" s="1" t="s">
        <v>11562</v>
      </c>
    </row>
    <row r="126336">
      <c r="A126336" s="1" t="s">
        <v>11563</v>
      </c>
    </row>
    <row r="126337">
      <c r="A126337" s="1" t="s">
        <v>11564</v>
      </c>
    </row>
    <row r="126338">
      <c r="A126338" s="1" t="s">
        <v>11565</v>
      </c>
    </row>
    <row r="126339">
      <c r="A126339" s="1" t="s">
        <v>11566</v>
      </c>
    </row>
    <row r="126340">
      <c r="A126340" s="1" t="s">
        <v>11567</v>
      </c>
    </row>
    <row r="126341">
      <c r="A126341" s="1" t="s">
        <v>11569</v>
      </c>
    </row>
    <row r="126342">
      <c r="A126342" s="1" t="s">
        <v>43788</v>
      </c>
    </row>
    <row r="126343">
      <c r="A126343" s="1" t="s">
        <v>43789</v>
      </c>
    </row>
    <row r="126344">
      <c r="A126344" s="1" t="s">
        <v>43790</v>
      </c>
    </row>
    <row r="126345">
      <c r="A126345" s="1" t="s">
        <v>43791</v>
      </c>
    </row>
    <row r="126346">
      <c r="A126346" s="1" t="s">
        <v>43792</v>
      </c>
    </row>
    <row r="126347">
      <c r="A126347" s="1" t="s">
        <v>2417</v>
      </c>
    </row>
    <row r="126348">
      <c r="A126348" s="1" t="s">
        <v>43793</v>
      </c>
    </row>
    <row r="126349">
      <c r="A126349" s="1" t="s">
        <v>43794</v>
      </c>
    </row>
    <row r="126350">
      <c r="A126350" s="1" t="s">
        <v>43795</v>
      </c>
    </row>
    <row r="126351">
      <c r="A126351" s="1" t="s">
        <v>43796</v>
      </c>
    </row>
    <row r="126352">
      <c r="A126352" s="1" t="s">
        <v>43797</v>
      </c>
    </row>
    <row r="126353">
      <c r="A126353" s="1" t="s">
        <v>43798</v>
      </c>
    </row>
    <row r="126354">
      <c r="A126354" s="1" t="s">
        <v>43799</v>
      </c>
    </row>
    <row r="126355">
      <c r="A126355" s="1" t="s">
        <v>43800</v>
      </c>
    </row>
    <row r="126356">
      <c r="A126356" s="1" t="s">
        <v>43801</v>
      </c>
    </row>
    <row r="126357">
      <c r="A126357" s="1" t="s">
        <v>43802</v>
      </c>
    </row>
    <row r="126358">
      <c r="A126358" s="1" t="s">
        <v>43803</v>
      </c>
    </row>
    <row r="126359">
      <c r="A126359" s="1" t="s">
        <v>43804</v>
      </c>
    </row>
    <row r="126360">
      <c r="A126360" s="1" t="s">
        <v>43805</v>
      </c>
    </row>
    <row r="126361">
      <c r="A126361" s="1" t="s">
        <v>43806</v>
      </c>
    </row>
    <row r="126362">
      <c r="A126362" s="1" t="s">
        <v>43807</v>
      </c>
    </row>
    <row r="126363">
      <c r="A126363" s="1" t="s">
        <v>43808</v>
      </c>
    </row>
    <row r="126364">
      <c r="A126364" s="1" t="s">
        <v>43809</v>
      </c>
    </row>
    <row r="126365">
      <c r="A126365" s="1" t="s">
        <v>43810</v>
      </c>
    </row>
    <row r="126366">
      <c r="A126366" s="1" t="s">
        <v>43811</v>
      </c>
    </row>
    <row r="126367">
      <c r="A126367" s="1" t="s">
        <v>43812</v>
      </c>
    </row>
    <row r="126368">
      <c r="A126368" s="1" t="s">
        <v>43813</v>
      </c>
    </row>
    <row r="126369">
      <c r="A126369" s="1" t="s">
        <v>43814</v>
      </c>
    </row>
    <row r="126370">
      <c r="A126370" s="1" t="s">
        <v>43815</v>
      </c>
    </row>
    <row r="126371">
      <c r="A126371" s="1" t="s">
        <v>43816</v>
      </c>
    </row>
    <row r="126372">
      <c r="A126372" s="1" t="s">
        <v>43817</v>
      </c>
    </row>
    <row r="126373">
      <c r="A126373" s="1" t="s">
        <v>43818</v>
      </c>
    </row>
    <row r="126374">
      <c r="A126374" s="1" t="s">
        <v>43819</v>
      </c>
    </row>
    <row r="126375">
      <c r="A126375" s="1" t="s">
        <v>43820</v>
      </c>
    </row>
    <row r="126376">
      <c r="A126376" s="1" t="s">
        <v>43821</v>
      </c>
    </row>
    <row r="126377">
      <c r="A126377" s="1" t="s">
        <v>43822</v>
      </c>
    </row>
    <row r="126378">
      <c r="A126378" s="1" t="s">
        <v>43823</v>
      </c>
    </row>
    <row r="126379">
      <c r="A126379" s="1" t="s">
        <v>43789</v>
      </c>
    </row>
    <row r="126380">
      <c r="A126380" s="1" t="s">
        <v>43790</v>
      </c>
    </row>
    <row r="126381">
      <c r="A126381" s="1" t="s">
        <v>43791</v>
      </c>
    </row>
    <row r="126382">
      <c r="A126382" s="1" t="s">
        <v>43792</v>
      </c>
    </row>
    <row r="126383">
      <c r="A126383" s="1" t="s">
        <v>43793</v>
      </c>
    </row>
    <row r="126384">
      <c r="A126384" s="1" t="s">
        <v>43794</v>
      </c>
    </row>
    <row r="126385">
      <c r="A126385" s="1" t="s">
        <v>43795</v>
      </c>
    </row>
    <row r="126386">
      <c r="A126386" s="1" t="s">
        <v>43796</v>
      </c>
    </row>
    <row r="126387">
      <c r="A126387" s="1" t="s">
        <v>43797</v>
      </c>
    </row>
    <row r="126388">
      <c r="A126388" s="1" t="s">
        <v>43798</v>
      </c>
    </row>
    <row r="126389">
      <c r="A126389" s="1" t="s">
        <v>43799</v>
      </c>
    </row>
    <row r="126390">
      <c r="A126390" s="1" t="s">
        <v>43800</v>
      </c>
    </row>
    <row r="126391">
      <c r="A126391" s="1" t="s">
        <v>43801</v>
      </c>
    </row>
    <row r="126392">
      <c r="A126392" s="1" t="s">
        <v>43802</v>
      </c>
    </row>
    <row r="126393">
      <c r="A126393" s="1" t="s">
        <v>43803</v>
      </c>
    </row>
    <row r="126394">
      <c r="A126394" s="1" t="s">
        <v>43804</v>
      </c>
    </row>
    <row r="126395">
      <c r="A126395" s="1" t="s">
        <v>43805</v>
      </c>
    </row>
    <row r="126396">
      <c r="A126396" s="1" t="s">
        <v>43806</v>
      </c>
    </row>
    <row r="126397">
      <c r="A126397" s="1" t="s">
        <v>43807</v>
      </c>
    </row>
    <row r="126398">
      <c r="A126398" s="1" t="s">
        <v>43808</v>
      </c>
    </row>
    <row r="126399">
      <c r="A126399" s="1" t="s">
        <v>43809</v>
      </c>
    </row>
    <row r="126400">
      <c r="A126400" s="1" t="s">
        <v>43810</v>
      </c>
    </row>
    <row r="126401">
      <c r="A126401" s="1" t="s">
        <v>43811</v>
      </c>
    </row>
    <row r="126402">
      <c r="A126402" s="1" t="s">
        <v>43812</v>
      </c>
    </row>
    <row r="126403">
      <c r="A126403" s="1" t="s">
        <v>43813</v>
      </c>
    </row>
    <row r="126404">
      <c r="A126404" s="1" t="s">
        <v>43814</v>
      </c>
    </row>
    <row r="126405">
      <c r="A126405" s="1" t="s">
        <v>43815</v>
      </c>
    </row>
    <row r="126406">
      <c r="A126406" s="1" t="s">
        <v>43816</v>
      </c>
    </row>
    <row r="126407">
      <c r="A126407" s="1" t="s">
        <v>43817</v>
      </c>
    </row>
    <row r="126408">
      <c r="A126408" s="1" t="s">
        <v>43818</v>
      </c>
    </row>
    <row r="126409">
      <c r="A126409" s="1" t="s">
        <v>43819</v>
      </c>
    </row>
    <row r="126410">
      <c r="A126410" s="1" t="s">
        <v>43820</v>
      </c>
    </row>
    <row r="126411">
      <c r="A126411" s="1" t="s">
        <v>43821</v>
      </c>
    </row>
    <row r="126412">
      <c r="A126412" s="1" t="s">
        <v>43822</v>
      </c>
    </row>
    <row r="126413">
      <c r="A126413" s="1" t="s">
        <v>43824</v>
      </c>
    </row>
    <row r="126414">
      <c r="A126414" s="1" t="s">
        <v>43825</v>
      </c>
    </row>
    <row r="126415">
      <c r="A126415" s="1" t="s">
        <v>43826</v>
      </c>
    </row>
    <row r="126416">
      <c r="A126416" s="1" t="s">
        <v>43827</v>
      </c>
    </row>
    <row r="126417">
      <c r="A126417" s="1" t="s">
        <v>43828</v>
      </c>
    </row>
    <row r="126418">
      <c r="A126418" s="1" t="s">
        <v>43829</v>
      </c>
    </row>
    <row r="126419">
      <c r="A126419" s="1" t="s">
        <v>43830</v>
      </c>
    </row>
    <row r="126420">
      <c r="A126420" s="1" t="s">
        <v>43831</v>
      </c>
    </row>
    <row r="126421">
      <c r="A126421" s="1" t="s">
        <v>43832</v>
      </c>
    </row>
    <row r="126422">
      <c r="A126422" s="1" t="s">
        <v>43833</v>
      </c>
    </row>
    <row r="126423">
      <c r="A126423" s="1" t="s">
        <v>43834</v>
      </c>
    </row>
    <row r="126424">
      <c r="A126424" s="1" t="s">
        <v>367</v>
      </c>
    </row>
    <row r="126425">
      <c r="A126425" s="1" t="s">
        <v>43835</v>
      </c>
    </row>
    <row r="126426">
      <c r="A126426" s="1" t="s">
        <v>43836</v>
      </c>
    </row>
    <row r="126427">
      <c r="A126427" s="1" t="s">
        <v>43837</v>
      </c>
    </row>
    <row r="126428">
      <c r="A126428" s="1" t="s">
        <v>14342</v>
      </c>
    </row>
    <row r="126429">
      <c r="A126429" s="1" t="s">
        <v>43838</v>
      </c>
    </row>
    <row r="126430">
      <c r="A126430" s="1" t="s">
        <v>43839</v>
      </c>
    </row>
    <row r="126431">
      <c r="A126431" s="1" t="s">
        <v>43840</v>
      </c>
    </row>
    <row r="126432">
      <c r="A126432" s="1" t="s">
        <v>43841</v>
      </c>
    </row>
    <row r="126433">
      <c r="A126433" s="1" t="s">
        <v>43842</v>
      </c>
    </row>
    <row r="126434">
      <c r="A126434" s="1" t="s">
        <v>43843</v>
      </c>
    </row>
    <row r="126435">
      <c r="A126435" s="1" t="s">
        <v>43844</v>
      </c>
    </row>
    <row r="126436">
      <c r="A126436" s="1" t="s">
        <v>43845</v>
      </c>
    </row>
    <row r="126437">
      <c r="A126437" s="1" t="s">
        <v>20456</v>
      </c>
    </row>
    <row r="126438">
      <c r="A126438" s="1" t="s">
        <v>43846</v>
      </c>
    </row>
    <row r="126439">
      <c r="A126439" s="1" t="s">
        <v>23105</v>
      </c>
    </row>
    <row r="126440">
      <c r="A126440" s="1" t="s">
        <v>43847</v>
      </c>
    </row>
    <row r="126441">
      <c r="A126441" s="1" t="s">
        <v>43848</v>
      </c>
    </row>
    <row r="126442">
      <c r="A126442" s="1" t="s">
        <v>43822</v>
      </c>
    </row>
    <row r="126443">
      <c r="A126443" s="1" t="s">
        <v>18104</v>
      </c>
    </row>
    <row r="126444">
      <c r="A126444" s="1" t="s">
        <v>43849</v>
      </c>
    </row>
    <row r="126445">
      <c r="A126445" s="1" t="s">
        <v>43850</v>
      </c>
    </row>
    <row r="126446">
      <c r="A126446" s="1" t="s">
        <v>43826</v>
      </c>
    </row>
    <row r="126447">
      <c r="A126447" s="1" t="s">
        <v>43827</v>
      </c>
    </row>
    <row r="126448">
      <c r="A126448" s="1" t="s">
        <v>43828</v>
      </c>
    </row>
    <row r="126449">
      <c r="A126449" s="1" t="s">
        <v>43829</v>
      </c>
    </row>
    <row r="126450">
      <c r="A126450" s="1" t="s">
        <v>43830</v>
      </c>
    </row>
    <row r="126451">
      <c r="A126451" s="1" t="s">
        <v>43831</v>
      </c>
    </row>
    <row r="126452">
      <c r="A126452" s="1" t="s">
        <v>43832</v>
      </c>
    </row>
    <row r="126453">
      <c r="A126453" s="1" t="s">
        <v>43833</v>
      </c>
    </row>
    <row r="126454">
      <c r="A126454" s="1" t="s">
        <v>43834</v>
      </c>
    </row>
    <row r="126455">
      <c r="A126455" s="1" t="s">
        <v>43835</v>
      </c>
    </row>
    <row r="126456">
      <c r="A126456" s="1" t="s">
        <v>43836</v>
      </c>
    </row>
    <row r="126457">
      <c r="A126457" s="1" t="s">
        <v>43837</v>
      </c>
    </row>
    <row r="126458">
      <c r="A126458" s="1" t="s">
        <v>43838</v>
      </c>
    </row>
    <row r="126459">
      <c r="A126459" s="1" t="s">
        <v>43839</v>
      </c>
    </row>
    <row r="126460">
      <c r="A126460" s="1" t="s">
        <v>43840</v>
      </c>
    </row>
    <row r="126461">
      <c r="A126461" s="1" t="s">
        <v>43841</v>
      </c>
    </row>
    <row r="126462">
      <c r="A126462" s="1" t="s">
        <v>43842</v>
      </c>
    </row>
    <row r="126463">
      <c r="A126463" s="1" t="s">
        <v>43843</v>
      </c>
    </row>
    <row r="126464">
      <c r="A126464" s="1" t="s">
        <v>43844</v>
      </c>
    </row>
    <row r="126465">
      <c r="A126465" s="1" t="s">
        <v>43845</v>
      </c>
    </row>
    <row r="126466">
      <c r="A126466" s="1" t="s">
        <v>43846</v>
      </c>
    </row>
    <row r="126467">
      <c r="A126467" s="1" t="s">
        <v>43847</v>
      </c>
    </row>
    <row r="126468">
      <c r="A126468" s="1" t="s">
        <v>43848</v>
      </c>
    </row>
    <row r="126469">
      <c r="A126469" s="1" t="s">
        <v>43822</v>
      </c>
    </row>
    <row r="126470">
      <c r="A126470" s="1" t="s">
        <v>43851</v>
      </c>
    </row>
    <row r="126471">
      <c r="A126471" s="1" t="s">
        <v>43852</v>
      </c>
    </row>
    <row r="126472">
      <c r="A126472" s="1" t="s">
        <v>32942</v>
      </c>
    </row>
    <row r="126473">
      <c r="A126473" s="1" t="s">
        <v>43853</v>
      </c>
    </row>
    <row r="126474">
      <c r="A126474" s="1" t="s">
        <v>43854</v>
      </c>
    </row>
    <row r="126475">
      <c r="A126475" s="1" t="s">
        <v>43855</v>
      </c>
    </row>
    <row r="126476">
      <c r="A126476" s="1" t="s">
        <v>43856</v>
      </c>
    </row>
    <row r="126477">
      <c r="A126477" s="1" t="s">
        <v>43857</v>
      </c>
    </row>
    <row r="126478">
      <c r="A126478" s="1" t="s">
        <v>43858</v>
      </c>
    </row>
    <row r="126479">
      <c r="A126479" s="1" t="s">
        <v>16161</v>
      </c>
    </row>
    <row r="126480">
      <c r="A126480" s="1" t="s">
        <v>43859</v>
      </c>
    </row>
    <row r="126481">
      <c r="A126481" s="1" t="s">
        <v>43860</v>
      </c>
    </row>
    <row r="126482">
      <c r="A126482" s="1" t="s">
        <v>10206</v>
      </c>
    </row>
    <row r="126483">
      <c r="A126483" s="1" t="s">
        <v>43861</v>
      </c>
    </row>
    <row r="126484">
      <c r="A126484" s="1" t="s">
        <v>43862</v>
      </c>
    </row>
    <row r="126485">
      <c r="A126485" s="1" t="s">
        <v>43853</v>
      </c>
    </row>
    <row r="126486">
      <c r="A126486" s="1" t="s">
        <v>43854</v>
      </c>
    </row>
    <row r="126487">
      <c r="A126487" s="1" t="s">
        <v>43855</v>
      </c>
    </row>
    <row r="126488">
      <c r="A126488" s="1" t="s">
        <v>43856</v>
      </c>
    </row>
    <row r="126489">
      <c r="A126489" s="1" t="s">
        <v>43857</v>
      </c>
    </row>
    <row r="126490">
      <c r="A126490" s="1" t="s">
        <v>43858</v>
      </c>
    </row>
    <row r="126491">
      <c r="A126491" s="1" t="s">
        <v>16161</v>
      </c>
    </row>
    <row r="126492">
      <c r="A126492" s="1" t="s">
        <v>43859</v>
      </c>
    </row>
    <row r="126493">
      <c r="A126493" s="1" t="s">
        <v>43860</v>
      </c>
    </row>
    <row r="126494">
      <c r="A126494" s="1" t="s">
        <v>10206</v>
      </c>
    </row>
    <row r="126495">
      <c r="A126495" s="1" t="s">
        <v>43863</v>
      </c>
    </row>
    <row r="126496">
      <c r="A126496" s="1" t="s">
        <v>43864</v>
      </c>
    </row>
    <row r="126497">
      <c r="A126497" s="1" t="s">
        <v>43865</v>
      </c>
    </row>
    <row r="126498">
      <c r="A126498" s="1">
        <v>23.0</v>
      </c>
    </row>
    <row r="126499">
      <c r="A126499" s="1" t="s">
        <v>43866</v>
      </c>
    </row>
    <row r="126500">
      <c r="A126500" s="1" t="s">
        <v>43867</v>
      </c>
    </row>
    <row r="126501">
      <c r="A126501" s="1" t="s">
        <v>43868</v>
      </c>
    </row>
    <row r="126502">
      <c r="A126502" s="1" t="s">
        <v>43869</v>
      </c>
    </row>
    <row r="126503">
      <c r="A126503" s="1" t="s">
        <v>43870</v>
      </c>
    </row>
    <row r="126504">
      <c r="A126504" s="1" t="s">
        <v>43865</v>
      </c>
    </row>
    <row r="126505">
      <c r="A126505" s="1" t="s">
        <v>43866</v>
      </c>
    </row>
    <row r="126506">
      <c r="A126506" s="1" t="s">
        <v>43867</v>
      </c>
    </row>
    <row r="126507">
      <c r="A126507" s="1" t="s">
        <v>43868</v>
      </c>
    </row>
    <row r="126508">
      <c r="A126508" s="1" t="s">
        <v>43871</v>
      </c>
    </row>
    <row r="126509">
      <c r="A126509" s="1" t="s">
        <v>43872</v>
      </c>
    </row>
    <row r="126510">
      <c r="A126510" s="1" t="s">
        <v>43873</v>
      </c>
    </row>
    <row r="126511">
      <c r="A126511" s="1" t="s">
        <v>43874</v>
      </c>
    </row>
    <row r="126512">
      <c r="A126512" s="1" t="s">
        <v>43875</v>
      </c>
    </row>
    <row r="126513">
      <c r="A126513" s="1" t="s">
        <v>43876</v>
      </c>
    </row>
    <row r="126514">
      <c r="A126514" s="3" t="str">
        <f/>
        <v>#ERROR!</v>
      </c>
    </row>
    <row r="126515">
      <c r="A126515" s="1" t="s">
        <v>43877</v>
      </c>
    </row>
    <row r="126516">
      <c r="A126516" s="1" t="s">
        <v>43878</v>
      </c>
    </row>
    <row r="126517">
      <c r="A126517" s="1" t="s">
        <v>43879</v>
      </c>
    </row>
    <row r="126518">
      <c r="A126518" s="1" t="s">
        <v>33903</v>
      </c>
    </row>
    <row r="126519">
      <c r="A126519" s="1" t="s">
        <v>966</v>
      </c>
    </row>
    <row r="126520">
      <c r="A126520" s="1" t="s">
        <v>43880</v>
      </c>
    </row>
    <row r="126521">
      <c r="A126521" s="1" t="s">
        <v>2382</v>
      </c>
    </row>
    <row r="126522">
      <c r="A126522" s="1" t="s">
        <v>43881</v>
      </c>
    </row>
    <row r="126523">
      <c r="A126523" s="1" t="s">
        <v>43882</v>
      </c>
    </row>
    <row r="126524">
      <c r="A126524" s="1" t="s">
        <v>43883</v>
      </c>
    </row>
    <row r="126525">
      <c r="A126525" s="1" t="s">
        <v>43874</v>
      </c>
    </row>
    <row r="126526">
      <c r="A126526" s="1" t="s">
        <v>43875</v>
      </c>
    </row>
    <row r="126527">
      <c r="A126527" s="1" t="s">
        <v>43876</v>
      </c>
    </row>
    <row r="126528">
      <c r="A126528" s="1" t="s">
        <v>43877</v>
      </c>
    </row>
    <row r="126529">
      <c r="A126529" s="1" t="s">
        <v>43879</v>
      </c>
    </row>
    <row r="126530">
      <c r="A126530" s="1" t="s">
        <v>33903</v>
      </c>
    </row>
    <row r="126531">
      <c r="A126531" s="1" t="s">
        <v>43880</v>
      </c>
    </row>
    <row r="126532">
      <c r="A126532" s="1" t="s">
        <v>43882</v>
      </c>
    </row>
    <row r="126533">
      <c r="A126533" s="1" t="s">
        <v>43884</v>
      </c>
    </row>
    <row r="126534">
      <c r="A126534" s="1" t="s">
        <v>43885</v>
      </c>
    </row>
    <row r="126535">
      <c r="A126535" s="1" t="s">
        <v>43713</v>
      </c>
    </row>
    <row r="126536">
      <c r="A126536" s="1" t="s">
        <v>9516</v>
      </c>
    </row>
    <row r="126537">
      <c r="A126537" s="1" t="s">
        <v>26649</v>
      </c>
    </row>
    <row r="126538">
      <c r="A126538" s="3" t="str">
        <f>)</f>
        <v>#ERROR!</v>
      </c>
    </row>
    <row r="126539">
      <c r="A126539" s="1" t="s">
        <v>43886</v>
      </c>
    </row>
    <row r="126540">
      <c r="A126540" s="1" t="s">
        <v>43887</v>
      </c>
    </row>
    <row r="126541">
      <c r="A126541" s="1" t="s">
        <v>43888</v>
      </c>
    </row>
    <row r="126542">
      <c r="A126542" s="1" t="s">
        <v>43889</v>
      </c>
    </row>
    <row r="126543">
      <c r="A126543" s="1" t="s">
        <v>43890</v>
      </c>
    </row>
    <row r="126544">
      <c r="A126544" s="1" t="s">
        <v>43891</v>
      </c>
    </row>
    <row r="126545">
      <c r="A126545" s="1" t="s">
        <v>43892</v>
      </c>
    </row>
    <row r="126546">
      <c r="A126546" s="1" t="s">
        <v>43893</v>
      </c>
    </row>
    <row r="126547">
      <c r="A126547" s="1" t="s">
        <v>43894</v>
      </c>
    </row>
    <row r="126548">
      <c r="A126548" s="1" t="s">
        <v>43713</v>
      </c>
    </row>
    <row r="126549">
      <c r="A126549" s="1" t="s">
        <v>43886</v>
      </c>
    </row>
    <row r="126550">
      <c r="A126550" s="1" t="s">
        <v>43887</v>
      </c>
    </row>
    <row r="126551">
      <c r="A126551" s="1" t="s">
        <v>43888</v>
      </c>
    </row>
    <row r="126552">
      <c r="A126552" s="1" t="s">
        <v>43889</v>
      </c>
    </row>
    <row r="126553">
      <c r="A126553" s="1" t="s">
        <v>43890</v>
      </c>
    </row>
    <row r="126554">
      <c r="A126554" s="1" t="s">
        <v>43891</v>
      </c>
    </row>
    <row r="126555">
      <c r="A126555" s="1" t="s">
        <v>43892</v>
      </c>
    </row>
    <row r="126556">
      <c r="A126556" s="1" t="s">
        <v>43893</v>
      </c>
    </row>
    <row r="126557">
      <c r="A126557" s="1" t="s">
        <v>43895</v>
      </c>
    </row>
    <row r="126558">
      <c r="A126558" s="1" t="s">
        <v>43896</v>
      </c>
    </row>
    <row r="126559">
      <c r="A126559" s="1" t="s">
        <v>43897</v>
      </c>
    </row>
    <row r="126560">
      <c r="A126560" s="1" t="s">
        <v>43898</v>
      </c>
    </row>
    <row r="126561">
      <c r="A126561" s="1" t="s">
        <v>3534</v>
      </c>
    </row>
    <row r="126562">
      <c r="A126562" s="1" t="s">
        <v>43899</v>
      </c>
    </row>
    <row r="126563">
      <c r="A126563" s="1" t="s">
        <v>43897</v>
      </c>
    </row>
    <row r="126564">
      <c r="A126564" s="1" t="s">
        <v>43900</v>
      </c>
    </row>
    <row r="126565">
      <c r="A126565" s="1" t="s">
        <v>43901</v>
      </c>
    </row>
    <row r="126567">
      <c r="A126567" s="3" t="str">
        <f> &gt; Fg</f>
        <v>#ERROR!</v>
      </c>
    </row>
    <row r="126568">
      <c r="A126568" s="1" t="s">
        <v>11571</v>
      </c>
    </row>
    <row r="126570">
      <c r="A126570" s="1" t="s">
        <v>11572</v>
      </c>
    </row>
    <row r="126571">
      <c r="A126571" s="1" t="s">
        <v>11573</v>
      </c>
    </row>
    <row r="126573">
      <c r="A126573" s="1" t="s">
        <v>11574</v>
      </c>
    </row>
    <row r="126574">
      <c r="A126574" s="1" t="s">
        <v>11575</v>
      </c>
    </row>
    <row r="126575">
      <c r="A126575" s="1" t="s">
        <v>11576</v>
      </c>
    </row>
    <row r="126576">
      <c r="A126576" s="1" t="s">
        <v>11577</v>
      </c>
    </row>
    <row r="126577">
      <c r="A126577" s="1" t="s">
        <v>11578</v>
      </c>
    </row>
    <row r="126579">
      <c r="A126579" s="1" t="s">
        <v>11579</v>
      </c>
    </row>
    <row r="126580">
      <c r="A126580" s="1" t="s">
        <v>11580</v>
      </c>
    </row>
    <row r="126581">
      <c r="A126581" s="1" t="s">
        <v>11581</v>
      </c>
    </row>
    <row r="126583">
      <c r="A126583" s="1" t="s">
        <v>11582</v>
      </c>
    </row>
    <row r="126584">
      <c r="A126584" s="1" t="s">
        <v>11583</v>
      </c>
    </row>
    <row r="126586">
      <c r="A126586" s="1" t="s">
        <v>11584</v>
      </c>
    </row>
    <row r="126588">
      <c r="A126588" s="1" t="s">
        <v>11585</v>
      </c>
    </row>
    <row r="126590">
      <c r="A126590" s="1" t="s">
        <v>233</v>
      </c>
    </row>
    <row r="126591">
      <c r="A126591" s="1" t="s">
        <v>11586</v>
      </c>
    </row>
    <row r="126592">
      <c r="A126592" s="3" t="str">
        <f> &gt; Fg</f>
        <v>#ERROR!</v>
      </c>
    </row>
    <row r="126593">
      <c r="A126593" s="1" t="s">
        <v>11571</v>
      </c>
    </row>
    <row r="126594">
      <c r="A126594" s="1" t="s">
        <v>11572</v>
      </c>
    </row>
    <row r="126595">
      <c r="A126595" s="1" t="s">
        <v>11573</v>
      </c>
    </row>
    <row r="126596">
      <c r="A126596" s="1" t="s">
        <v>11574</v>
      </c>
    </row>
    <row r="126597">
      <c r="A126597" s="1" t="s">
        <v>11575</v>
      </c>
    </row>
    <row r="126598">
      <c r="A126598" s="1" t="s">
        <v>11576</v>
      </c>
    </row>
    <row r="126599">
      <c r="A126599" s="1" t="s">
        <v>11577</v>
      </c>
    </row>
    <row r="126600">
      <c r="A126600" s="1" t="s">
        <v>11578</v>
      </c>
    </row>
    <row r="126601">
      <c r="A126601" s="1" t="s">
        <v>11579</v>
      </c>
    </row>
    <row r="126602">
      <c r="A126602" s="1" t="s">
        <v>11580</v>
      </c>
    </row>
    <row r="126603">
      <c r="A126603" s="1" t="s">
        <v>11581</v>
      </c>
    </row>
    <row r="126604">
      <c r="A126604" s="1" t="s">
        <v>11582</v>
      </c>
    </row>
    <row r="126605">
      <c r="A126605" s="1" t="s">
        <v>11583</v>
      </c>
    </row>
    <row r="126606">
      <c r="A126606" s="1" t="s">
        <v>11584</v>
      </c>
    </row>
    <row r="126607">
      <c r="A126607" s="1" t="s">
        <v>11587</v>
      </c>
    </row>
    <row r="126608">
      <c r="A126608" s="1" t="s">
        <v>43902</v>
      </c>
    </row>
    <row r="126610">
      <c r="A126610" s="1" t="s">
        <v>43903</v>
      </c>
    </row>
    <row r="126611">
      <c r="A126611" s="1" t="s">
        <v>43904</v>
      </c>
    </row>
    <row r="126613">
      <c r="A126613" s="1" t="s">
        <v>43905</v>
      </c>
    </row>
    <row r="126614">
      <c r="A126614" s="1" t="s">
        <v>43906</v>
      </c>
    </row>
    <row r="126616">
      <c r="A126616" s="1" t="s">
        <v>43907</v>
      </c>
    </row>
    <row r="126617">
      <c r="A126617" s="1" t="s">
        <v>43908</v>
      </c>
    </row>
    <row r="126618">
      <c r="A126618" s="1" t="s">
        <v>43909</v>
      </c>
    </row>
    <row r="126619">
      <c r="A126619" s="1" t="s">
        <v>43910</v>
      </c>
    </row>
    <row r="126620">
      <c r="A126620" s="1" t="s">
        <v>43911</v>
      </c>
    </row>
    <row r="126622">
      <c r="A126622" s="1" t="s">
        <v>11579</v>
      </c>
    </row>
    <row r="126623">
      <c r="A126623" s="1" t="s">
        <v>43912</v>
      </c>
    </row>
    <row r="126624">
      <c r="A126624" s="1" t="s">
        <v>43913</v>
      </c>
    </row>
    <row r="126626">
      <c r="A126626" s="1" t="s">
        <v>43914</v>
      </c>
    </row>
    <row r="126627">
      <c r="A126627" s="1" t="s">
        <v>43915</v>
      </c>
    </row>
    <row r="126629">
      <c r="A126629" s="1" t="s">
        <v>43916</v>
      </c>
    </row>
    <row r="126631">
      <c r="A126631" s="1" t="s">
        <v>10465</v>
      </c>
    </row>
    <row r="126633">
      <c r="A126633" s="1" t="s">
        <v>7746</v>
      </c>
    </row>
    <row r="126634">
      <c r="A126634" s="1" t="s">
        <v>43917</v>
      </c>
    </row>
    <row r="126635">
      <c r="A126635" s="1" t="s">
        <v>43903</v>
      </c>
    </row>
    <row r="126636">
      <c r="A126636" s="1" t="s">
        <v>43904</v>
      </c>
    </row>
    <row r="126637">
      <c r="A126637" s="1" t="s">
        <v>43905</v>
      </c>
    </row>
    <row r="126638">
      <c r="A126638" s="1" t="s">
        <v>43906</v>
      </c>
    </row>
    <row r="126639">
      <c r="A126639" s="1" t="s">
        <v>43907</v>
      </c>
    </row>
    <row r="126640">
      <c r="A126640" s="1" t="s">
        <v>43908</v>
      </c>
    </row>
    <row r="126641">
      <c r="A126641" s="1" t="s">
        <v>43909</v>
      </c>
    </row>
    <row r="126642">
      <c r="A126642" s="1" t="s">
        <v>43910</v>
      </c>
    </row>
    <row r="126643">
      <c r="A126643" s="1" t="s">
        <v>43911</v>
      </c>
    </row>
    <row r="126644">
      <c r="A126644" s="1" t="s">
        <v>11579</v>
      </c>
    </row>
    <row r="126645">
      <c r="A126645" s="1" t="s">
        <v>43912</v>
      </c>
    </row>
    <row r="126646">
      <c r="A126646" s="1" t="s">
        <v>43913</v>
      </c>
    </row>
    <row r="126647">
      <c r="A126647" s="1" t="s">
        <v>43914</v>
      </c>
    </row>
    <row r="126648">
      <c r="A126648" s="1" t="s">
        <v>43915</v>
      </c>
    </row>
    <row r="126649">
      <c r="A126649" s="1" t="s">
        <v>43918</v>
      </c>
    </row>
    <row r="126650">
      <c r="A126650" s="1" t="s">
        <v>43919</v>
      </c>
    </row>
    <row r="126652">
      <c r="A126652" s="1" t="s">
        <v>43920</v>
      </c>
    </row>
    <row r="126654">
      <c r="A126654" s="1" t="s">
        <v>43921</v>
      </c>
    </row>
    <row r="126656">
      <c r="A126656" s="1" t="s">
        <v>43922</v>
      </c>
    </row>
    <row r="126658">
      <c r="A126658" s="1" t="s">
        <v>43923</v>
      </c>
    </row>
    <row r="126660">
      <c r="A126660" s="1" t="s">
        <v>966</v>
      </c>
    </row>
    <row r="126662">
      <c r="A126662" s="1" t="s">
        <v>43924</v>
      </c>
    </row>
    <row r="126664">
      <c r="A126664" s="1" t="s">
        <v>43925</v>
      </c>
    </row>
    <row r="126665">
      <c r="A126665" s="1" t="s">
        <v>43926</v>
      </c>
    </row>
    <row r="126667">
      <c r="A126667" s="1" t="s">
        <v>43927</v>
      </c>
    </row>
    <row r="126669">
      <c r="A126669" s="1" t="s">
        <v>43928</v>
      </c>
    </row>
    <row r="126670">
      <c r="A126670" s="1" t="s">
        <v>43929</v>
      </c>
    </row>
    <row r="126672">
      <c r="A126672" s="1" t="s">
        <v>43930</v>
      </c>
    </row>
    <row r="126673">
      <c r="A126673" s="1" t="s">
        <v>43931</v>
      </c>
    </row>
    <row r="126674">
      <c r="A126674" s="1" t="s">
        <v>43932</v>
      </c>
    </row>
    <row r="126676">
      <c r="A126676" s="1" t="s">
        <v>43933</v>
      </c>
    </row>
    <row r="126678">
      <c r="A126678" s="1" t="s">
        <v>43934</v>
      </c>
    </row>
    <row r="126679">
      <c r="A126679" s="1" t="s">
        <v>43935</v>
      </c>
    </row>
    <row r="126681">
      <c r="A126681" s="1" t="s">
        <v>879</v>
      </c>
    </row>
    <row r="126683">
      <c r="A126683" s="1" t="s">
        <v>43936</v>
      </c>
    </row>
    <row r="126684">
      <c r="A126684" s="1" t="s">
        <v>43937</v>
      </c>
    </row>
    <row r="126685">
      <c r="A126685" s="1" t="s">
        <v>43921</v>
      </c>
    </row>
    <row r="126686">
      <c r="A126686" s="1" t="s">
        <v>43922</v>
      </c>
    </row>
    <row r="126687">
      <c r="A126687" s="1" t="s">
        <v>43923</v>
      </c>
    </row>
    <row r="126688">
      <c r="A126688" s="1" t="s">
        <v>43924</v>
      </c>
    </row>
    <row r="126689">
      <c r="A126689" s="1" t="s">
        <v>43925</v>
      </c>
    </row>
    <row r="126690">
      <c r="A126690" s="1" t="s">
        <v>43926</v>
      </c>
    </row>
    <row r="126691">
      <c r="A126691" s="1" t="s">
        <v>43928</v>
      </c>
    </row>
    <row r="126692">
      <c r="A126692" s="1" t="s">
        <v>43929</v>
      </c>
    </row>
    <row r="126693">
      <c r="A126693" s="1" t="s">
        <v>43930</v>
      </c>
    </row>
    <row r="126694">
      <c r="A126694" s="1" t="s">
        <v>43931</v>
      </c>
    </row>
    <row r="126695">
      <c r="A126695" s="1" t="s">
        <v>43932</v>
      </c>
    </row>
    <row r="126696">
      <c r="A126696" s="1" t="s">
        <v>43933</v>
      </c>
    </row>
    <row r="126697">
      <c r="A126697" s="1" t="s">
        <v>43934</v>
      </c>
    </row>
    <row r="126698">
      <c r="A126698" s="1" t="s">
        <v>43935</v>
      </c>
    </row>
    <row r="126699">
      <c r="A126699" s="1" t="s">
        <v>43938</v>
      </c>
    </row>
    <row r="126700">
      <c r="A126700" s="1" t="s">
        <v>43939</v>
      </c>
    </row>
    <row r="126702">
      <c r="A126702" s="1" t="s">
        <v>43940</v>
      </c>
    </row>
    <row r="126704">
      <c r="A126704" s="1" t="s">
        <v>43921</v>
      </c>
    </row>
    <row r="126706">
      <c r="A126706" s="1" t="s">
        <v>43922</v>
      </c>
    </row>
    <row r="126708">
      <c r="A126708" s="1" t="s">
        <v>966</v>
      </c>
    </row>
    <row r="126710">
      <c r="A126710" s="1" t="s">
        <v>43923</v>
      </c>
    </row>
    <row r="126712">
      <c r="A126712" s="1" t="s">
        <v>966</v>
      </c>
    </row>
    <row r="126714">
      <c r="A126714" s="1" t="s">
        <v>43941</v>
      </c>
    </row>
    <row r="126716">
      <c r="A126716" s="1" t="s">
        <v>43925</v>
      </c>
    </row>
    <row r="126717">
      <c r="A126717" s="1" t="s">
        <v>43942</v>
      </c>
    </row>
    <row r="126719">
      <c r="A126719" s="1" t="s">
        <v>43927</v>
      </c>
    </row>
    <row r="126721">
      <c r="A126721" s="1" t="s">
        <v>43928</v>
      </c>
    </row>
    <row r="126722">
      <c r="A126722" s="1" t="s">
        <v>43929</v>
      </c>
    </row>
    <row r="126724">
      <c r="A126724" s="1" t="s">
        <v>43930</v>
      </c>
    </row>
    <row r="126725">
      <c r="A126725" s="1" t="s">
        <v>43931</v>
      </c>
    </row>
    <row r="126726">
      <c r="A126726" s="1" t="s">
        <v>43932</v>
      </c>
    </row>
    <row r="126728">
      <c r="A126728" s="1" t="s">
        <v>43933</v>
      </c>
    </row>
    <row r="126730">
      <c r="A126730" s="1" t="s">
        <v>43943</v>
      </c>
    </row>
    <row r="126731">
      <c r="A126731" s="1" t="s">
        <v>43944</v>
      </c>
    </row>
    <row r="126733">
      <c r="A126733" s="1" t="s">
        <v>879</v>
      </c>
    </row>
    <row r="126735">
      <c r="A126735" s="1" t="s">
        <v>43945</v>
      </c>
    </row>
    <row r="126736">
      <c r="A126736" s="1" t="s">
        <v>43946</v>
      </c>
    </row>
    <row r="126737">
      <c r="A126737" s="1" t="s">
        <v>43921</v>
      </c>
    </row>
    <row r="126738">
      <c r="A126738" s="1" t="s">
        <v>43922</v>
      </c>
    </row>
    <row r="126739">
      <c r="A126739" s="1" t="s">
        <v>43923</v>
      </c>
    </row>
    <row r="126740">
      <c r="A126740" s="1" t="s">
        <v>43941</v>
      </c>
    </row>
    <row r="126741">
      <c r="A126741" s="1" t="s">
        <v>43925</v>
      </c>
    </row>
    <row r="126742">
      <c r="A126742" s="1" t="s">
        <v>43942</v>
      </c>
    </row>
    <row r="126743">
      <c r="A126743" s="1" t="s">
        <v>43928</v>
      </c>
    </row>
    <row r="126744">
      <c r="A126744" s="1" t="s">
        <v>43929</v>
      </c>
    </row>
    <row r="126745">
      <c r="A126745" s="1" t="s">
        <v>43930</v>
      </c>
    </row>
    <row r="126746">
      <c r="A126746" s="1" t="s">
        <v>43931</v>
      </c>
    </row>
    <row r="126747">
      <c r="A126747" s="1" t="s">
        <v>43932</v>
      </c>
    </row>
    <row r="126748">
      <c r="A126748" s="1" t="s">
        <v>43933</v>
      </c>
    </row>
    <row r="126749">
      <c r="A126749" s="1" t="s">
        <v>43943</v>
      </c>
    </row>
    <row r="126750">
      <c r="A126750" s="1" t="s">
        <v>43944</v>
      </c>
    </row>
    <row r="126751">
      <c r="A126751" s="1" t="s">
        <v>43947</v>
      </c>
    </row>
    <row r="126752">
      <c r="A126752" s="1" t="s">
        <v>43948</v>
      </c>
    </row>
    <row r="126754">
      <c r="A126754" s="1" t="s">
        <v>11260</v>
      </c>
    </row>
    <row r="126756">
      <c r="A126756" s="1" t="s">
        <v>43949</v>
      </c>
    </row>
    <row r="126757">
      <c r="A126757" s="1" t="s">
        <v>43950</v>
      </c>
    </row>
    <row r="126759">
      <c r="A126759" s="1" t="s">
        <v>10183</v>
      </c>
    </row>
    <row r="126761">
      <c r="A126761" s="1" t="s">
        <v>10184</v>
      </c>
    </row>
    <row r="126763">
      <c r="A126763" s="1" t="s">
        <v>10185</v>
      </c>
    </row>
    <row r="126765">
      <c r="A126765" s="1" t="s">
        <v>10186</v>
      </c>
    </row>
    <row r="126767">
      <c r="A126767" s="1" t="s">
        <v>10187</v>
      </c>
    </row>
    <row r="126769">
      <c r="A126769" s="1" t="s">
        <v>11266</v>
      </c>
    </row>
    <row r="126770">
      <c r="A126770" s="1" t="s">
        <v>43949</v>
      </c>
    </row>
    <row r="126771">
      <c r="A126771" s="1" t="s">
        <v>43950</v>
      </c>
    </row>
    <row r="126772">
      <c r="A126772" s="1" t="s">
        <v>10183</v>
      </c>
    </row>
    <row r="126773">
      <c r="A126773" s="1" t="s">
        <v>10184</v>
      </c>
    </row>
    <row r="126774">
      <c r="A126774" s="1" t="s">
        <v>10185</v>
      </c>
    </row>
    <row r="126775">
      <c r="A126775" s="1" t="s">
        <v>10186</v>
      </c>
    </row>
    <row r="126776">
      <c r="A126776" s="1" t="s">
        <v>43951</v>
      </c>
    </row>
    <row r="126777">
      <c r="A126777" s="1" t="s">
        <v>43952</v>
      </c>
    </row>
    <row r="126779">
      <c r="A126779" s="1" t="s">
        <v>11589</v>
      </c>
    </row>
    <row r="126780">
      <c r="A126780" s="1" t="s">
        <v>11590</v>
      </c>
    </row>
    <row r="126782">
      <c r="A126782" s="1" t="s">
        <v>11591</v>
      </c>
    </row>
    <row r="126784">
      <c r="A126784" s="1" t="s">
        <v>11592</v>
      </c>
    </row>
    <row r="126785">
      <c r="A126785" s="1" t="s">
        <v>11593</v>
      </c>
    </row>
    <row r="126787">
      <c r="A126787" s="1" t="s">
        <v>11594</v>
      </c>
    </row>
    <row r="126789">
      <c r="A126789" s="1" t="s">
        <v>11595</v>
      </c>
    </row>
    <row r="126790">
      <c r="A126790" s="1" t="s">
        <v>11596</v>
      </c>
    </row>
    <row r="126792">
      <c r="A126792" s="1" t="s">
        <v>11597</v>
      </c>
    </row>
    <row r="126793">
      <c r="A126793" s="1" t="s">
        <v>11598</v>
      </c>
    </row>
    <row r="126795">
      <c r="A126795" s="1" t="s">
        <v>11599</v>
      </c>
    </row>
    <row r="126796">
      <c r="A126796" s="1" t="s">
        <v>11600</v>
      </c>
    </row>
    <row r="126797">
      <c r="A126797" s="1" t="s">
        <v>11601</v>
      </c>
    </row>
    <row r="126798">
      <c r="A126798" s="1" t="s">
        <v>11602</v>
      </c>
    </row>
    <row r="126800">
      <c r="A126800" s="1" t="s">
        <v>11603</v>
      </c>
    </row>
    <row r="126802">
      <c r="A126802" s="1" t="s">
        <v>11604</v>
      </c>
    </row>
    <row r="126803">
      <c r="A126803" s="1" t="s">
        <v>11605</v>
      </c>
    </row>
    <row r="126805">
      <c r="A126805" s="1" t="s">
        <v>11606</v>
      </c>
    </row>
    <row r="126806">
      <c r="A126806" s="1" t="s">
        <v>11607</v>
      </c>
    </row>
    <row r="126807">
      <c r="A126807" s="1" t="s">
        <v>11608</v>
      </c>
    </row>
    <row r="126809">
      <c r="A126809" s="1" t="s">
        <v>11609</v>
      </c>
    </row>
    <row r="126810">
      <c r="A126810" s="1" t="s">
        <v>11610</v>
      </c>
    </row>
    <row r="126811">
      <c r="A126811" s="1" t="s">
        <v>11589</v>
      </c>
    </row>
    <row r="126812">
      <c r="A126812" s="1" t="s">
        <v>11590</v>
      </c>
    </row>
    <row r="126813">
      <c r="A126813" s="1" t="s">
        <v>11591</v>
      </c>
    </row>
    <row r="126814">
      <c r="A126814" s="1" t="s">
        <v>11592</v>
      </c>
    </row>
    <row r="126815">
      <c r="A126815" s="1" t="s">
        <v>11593</v>
      </c>
    </row>
    <row r="126816">
      <c r="A126816" s="1" t="s">
        <v>11594</v>
      </c>
    </row>
    <row r="126817">
      <c r="A126817" s="1" t="s">
        <v>11595</v>
      </c>
    </row>
    <row r="126818">
      <c r="A126818" s="1" t="s">
        <v>11596</v>
      </c>
    </row>
    <row r="126819">
      <c r="A126819" s="1" t="s">
        <v>11597</v>
      </c>
    </row>
    <row r="126820">
      <c r="A126820" s="1" t="s">
        <v>11598</v>
      </c>
    </row>
    <row r="126821">
      <c r="A126821" s="1" t="s">
        <v>11599</v>
      </c>
    </row>
    <row r="126822">
      <c r="A126822" s="1" t="s">
        <v>11600</v>
      </c>
    </row>
    <row r="126823">
      <c r="A126823" s="1" t="s">
        <v>11601</v>
      </c>
    </row>
    <row r="126824">
      <c r="A126824" s="1" t="s">
        <v>11602</v>
      </c>
    </row>
    <row r="126825">
      <c r="A126825" s="1" t="s">
        <v>11603</v>
      </c>
    </row>
    <row r="126826">
      <c r="A126826" s="1" t="s">
        <v>11604</v>
      </c>
    </row>
    <row r="126827">
      <c r="A126827" s="1" t="s">
        <v>11605</v>
      </c>
    </row>
    <row r="126828">
      <c r="A126828" s="1" t="s">
        <v>11606</v>
      </c>
    </row>
    <row r="126829">
      <c r="A126829" s="1" t="s">
        <v>11607</v>
      </c>
    </row>
    <row r="126830">
      <c r="A126830" s="1" t="s">
        <v>11608</v>
      </c>
    </row>
    <row r="126831">
      <c r="A126831" s="1" t="s">
        <v>11611</v>
      </c>
    </row>
    <row r="126832">
      <c r="A126832" s="1" t="s">
        <v>43953</v>
      </c>
    </row>
    <row r="126834">
      <c r="A126834" s="1" t="s">
        <v>43954</v>
      </c>
    </row>
    <row r="126835">
      <c r="A126835" s="1" t="s">
        <v>43955</v>
      </c>
    </row>
    <row r="126837">
      <c r="A126837" s="1" t="s">
        <v>11591</v>
      </c>
    </row>
    <row r="126839">
      <c r="A126839" s="1" t="s">
        <v>43956</v>
      </c>
    </row>
    <row r="126840">
      <c r="A126840" s="1" t="s">
        <v>43957</v>
      </c>
    </row>
    <row r="126842">
      <c r="A126842" s="1" t="s">
        <v>43958</v>
      </c>
    </row>
    <row r="126844">
      <c r="A126844" s="1" t="s">
        <v>43959</v>
      </c>
    </row>
    <row r="126845">
      <c r="A126845" s="1" t="s">
        <v>11596</v>
      </c>
    </row>
    <row r="126847">
      <c r="A126847" s="1" t="s">
        <v>43960</v>
      </c>
    </row>
    <row r="126848">
      <c r="A126848" s="1" t="s">
        <v>43961</v>
      </c>
    </row>
    <row r="126850">
      <c r="A126850" s="1" t="s">
        <v>43962</v>
      </c>
    </row>
    <row r="126851">
      <c r="A126851" s="1" t="s">
        <v>43963</v>
      </c>
    </row>
    <row r="126852">
      <c r="A126852" s="1" t="s">
        <v>43964</v>
      </c>
    </row>
    <row r="126853">
      <c r="A126853" s="1" t="s">
        <v>43965</v>
      </c>
    </row>
    <row r="126855">
      <c r="A126855" s="1" t="s">
        <v>43966</v>
      </c>
    </row>
    <row r="126857">
      <c r="A126857" s="1" t="s">
        <v>43967</v>
      </c>
    </row>
    <row r="126858">
      <c r="A126858" s="1" t="s">
        <v>43968</v>
      </c>
    </row>
    <row r="126860">
      <c r="A126860" s="1" t="s">
        <v>43969</v>
      </c>
    </row>
    <row r="126861">
      <c r="A126861" s="1" t="s">
        <v>43970</v>
      </c>
    </row>
    <row r="126862">
      <c r="A126862" s="1" t="s">
        <v>43971</v>
      </c>
    </row>
    <row r="126864">
      <c r="A126864" s="1" t="s">
        <v>43972</v>
      </c>
    </row>
    <row r="126865">
      <c r="A126865" s="1" t="s">
        <v>43973</v>
      </c>
    </row>
    <row r="126866">
      <c r="A126866" s="1" t="s">
        <v>43954</v>
      </c>
    </row>
    <row r="126867">
      <c r="A126867" s="1" t="s">
        <v>43955</v>
      </c>
    </row>
    <row r="126868">
      <c r="A126868" s="1" t="s">
        <v>11591</v>
      </c>
    </row>
    <row r="126869">
      <c r="A126869" s="1" t="s">
        <v>43956</v>
      </c>
    </row>
    <row r="126870">
      <c r="A126870" s="1" t="s">
        <v>43957</v>
      </c>
    </row>
    <row r="126871">
      <c r="A126871" s="1" t="s">
        <v>43958</v>
      </c>
    </row>
    <row r="126872">
      <c r="A126872" s="1" t="s">
        <v>43959</v>
      </c>
    </row>
    <row r="126873">
      <c r="A126873" s="1" t="s">
        <v>11596</v>
      </c>
    </row>
    <row r="126874">
      <c r="A126874" s="1" t="s">
        <v>43960</v>
      </c>
    </row>
    <row r="126875">
      <c r="A126875" s="1" t="s">
        <v>43961</v>
      </c>
    </row>
    <row r="126876">
      <c r="A126876" s="1" t="s">
        <v>43962</v>
      </c>
    </row>
    <row r="126877">
      <c r="A126877" s="1" t="s">
        <v>43963</v>
      </c>
    </row>
    <row r="126878">
      <c r="A126878" s="1" t="s">
        <v>43964</v>
      </c>
    </row>
    <row r="126879">
      <c r="A126879" s="1" t="s">
        <v>43965</v>
      </c>
    </row>
    <row r="126880">
      <c r="A126880" s="1" t="s">
        <v>43966</v>
      </c>
    </row>
    <row r="126881">
      <c r="A126881" s="1" t="s">
        <v>43967</v>
      </c>
    </row>
    <row r="126882">
      <c r="A126882" s="1" t="s">
        <v>43968</v>
      </c>
    </row>
    <row r="126883">
      <c r="A126883" s="1" t="s">
        <v>43969</v>
      </c>
    </row>
    <row r="126884">
      <c r="A126884" s="1" t="s">
        <v>43970</v>
      </c>
    </row>
    <row r="126885">
      <c r="A126885" s="1" t="s">
        <v>43971</v>
      </c>
    </row>
    <row r="126886">
      <c r="A126886" s="1" t="s">
        <v>43974</v>
      </c>
    </row>
    <row r="126887">
      <c r="A126887" s="1" t="s">
        <v>43975</v>
      </c>
    </row>
    <row r="126889">
      <c r="A126889" s="1" t="s">
        <v>3016</v>
      </c>
    </row>
    <row r="126891">
      <c r="A126891" s="1" t="s">
        <v>43976</v>
      </c>
    </row>
    <row r="126893">
      <c r="A126893" s="1" t="s">
        <v>43977</v>
      </c>
    </row>
    <row r="126894">
      <c r="A126894" s="1" t="s">
        <v>43978</v>
      </c>
    </row>
    <row r="126895">
      <c r="A126895" s="1" t="s">
        <v>43979</v>
      </c>
    </row>
    <row r="126897">
      <c r="A126897" s="1" t="s">
        <v>43980</v>
      </c>
    </row>
    <row r="126899">
      <c r="A126899" s="1" t="s">
        <v>43981</v>
      </c>
    </row>
    <row r="126900">
      <c r="A126900" s="1" t="s">
        <v>43982</v>
      </c>
    </row>
    <row r="126901">
      <c r="A126901" s="1" t="s">
        <v>43983</v>
      </c>
    </row>
    <row r="126903">
      <c r="A126903" s="1" t="s">
        <v>43984</v>
      </c>
    </row>
    <row r="126905">
      <c r="A126905" s="1" t="s">
        <v>43985</v>
      </c>
    </row>
    <row r="126907">
      <c r="A126907" s="1" t="s">
        <v>43986</v>
      </c>
    </row>
    <row r="126909">
      <c r="A126909" s="1" t="s">
        <v>43987</v>
      </c>
    </row>
    <row r="126910">
      <c r="A126910" s="1" t="s">
        <v>43976</v>
      </c>
    </row>
    <row r="126911">
      <c r="A126911" s="1" t="s">
        <v>43977</v>
      </c>
    </row>
    <row r="126912">
      <c r="A126912" s="1" t="s">
        <v>43978</v>
      </c>
    </row>
    <row r="126913">
      <c r="A126913" s="1" t="s">
        <v>43979</v>
      </c>
    </row>
    <row r="126914">
      <c r="A126914" s="1" t="s">
        <v>43980</v>
      </c>
    </row>
    <row r="126915">
      <c r="A126915" s="1" t="s">
        <v>43981</v>
      </c>
    </row>
    <row r="126916">
      <c r="A126916" s="1" t="s">
        <v>43982</v>
      </c>
    </row>
    <row r="126917">
      <c r="A126917" s="1" t="s">
        <v>43983</v>
      </c>
    </row>
    <row r="126918">
      <c r="A126918" s="1" t="s">
        <v>43984</v>
      </c>
    </row>
    <row r="126919">
      <c r="A126919" s="1" t="s">
        <v>43985</v>
      </c>
    </row>
    <row r="126920">
      <c r="A126920" s="1" t="s">
        <v>43988</v>
      </c>
    </row>
    <row r="126921">
      <c r="A126921" s="1" t="s">
        <v>43989</v>
      </c>
    </row>
    <row r="126922">
      <c r="A126922" s="1" t="s">
        <v>43990</v>
      </c>
    </row>
    <row r="126924">
      <c r="A126924" s="1" t="s">
        <v>43991</v>
      </c>
    </row>
    <row r="126925">
      <c r="A126925" s="1" t="s">
        <v>43992</v>
      </c>
    </row>
    <row r="126927">
      <c r="A126927" s="1" t="s">
        <v>43993</v>
      </c>
    </row>
    <row r="126928">
      <c r="A126928" s="1" t="s">
        <v>43994</v>
      </c>
    </row>
    <row r="126929">
      <c r="A126929" s="1" t="s">
        <v>43990</v>
      </c>
    </row>
    <row r="126930">
      <c r="A126930" s="1" t="s">
        <v>43995</v>
      </c>
    </row>
    <row r="126931">
      <c r="A126931" s="1" t="s">
        <v>43996</v>
      </c>
    </row>
    <row r="126932">
      <c r="A126932" s="1" t="s">
        <v>43997</v>
      </c>
    </row>
    <row r="126933">
      <c r="A126933" s="1" t="s">
        <v>43998</v>
      </c>
    </row>
    <row r="126934">
      <c r="A126934" s="1" t="s">
        <v>43999</v>
      </c>
    </row>
    <row r="126935">
      <c r="A126935" s="1" t="s">
        <v>44000</v>
      </c>
    </row>
    <row r="126936">
      <c r="A126936" s="1" t="s">
        <v>41331</v>
      </c>
    </row>
    <row r="126937">
      <c r="A126937" s="1" t="s">
        <v>44001</v>
      </c>
    </row>
    <row r="126938">
      <c r="A126938" s="1" t="s">
        <v>44002</v>
      </c>
    </row>
    <row r="126939">
      <c r="A126939" s="1" t="s">
        <v>44003</v>
      </c>
    </row>
    <row r="126940">
      <c r="A126940" s="1" t="s">
        <v>44004</v>
      </c>
    </row>
    <row r="126941">
      <c r="A126941" s="1" t="s">
        <v>44005</v>
      </c>
    </row>
    <row r="126942">
      <c r="A126942" s="1" t="s">
        <v>44006</v>
      </c>
    </row>
    <row r="126943">
      <c r="A126943" s="1" t="s">
        <v>44007</v>
      </c>
    </row>
    <row r="126944">
      <c r="A126944" s="1" t="s">
        <v>1069</v>
      </c>
    </row>
    <row r="126945">
      <c r="A126945" s="3" t="str">
        <f>= | 4</f>
        <v>#ERROR!</v>
      </c>
    </row>
    <row r="126946">
      <c r="A126946" s="1" t="s">
        <v>44008</v>
      </c>
    </row>
    <row r="126947">
      <c r="A126947" s="1" t="s">
        <v>44009</v>
      </c>
    </row>
    <row r="126948">
      <c r="A126948" s="1" t="s">
        <v>43999</v>
      </c>
    </row>
    <row r="126949">
      <c r="A126949" s="1" t="s">
        <v>44000</v>
      </c>
    </row>
    <row r="126950">
      <c r="A126950" s="1" t="s">
        <v>41331</v>
      </c>
    </row>
    <row r="126951">
      <c r="A126951" s="1" t="s">
        <v>44001</v>
      </c>
    </row>
    <row r="126952">
      <c r="A126952" s="1" t="s">
        <v>44002</v>
      </c>
    </row>
    <row r="126953">
      <c r="A126953" s="1" t="s">
        <v>44003</v>
      </c>
    </row>
    <row r="126954">
      <c r="A126954" s="1" t="s">
        <v>44004</v>
      </c>
    </row>
    <row r="126955">
      <c r="A126955" s="1" t="s">
        <v>44005</v>
      </c>
    </row>
    <row r="126956">
      <c r="A126956" s="1" t="s">
        <v>44006</v>
      </c>
    </row>
    <row r="126957">
      <c r="A126957" s="1" t="s">
        <v>44007</v>
      </c>
    </row>
    <row r="126958">
      <c r="A126958" s="3" t="str">
        <f>= | 4</f>
        <v>#ERROR!</v>
      </c>
    </row>
    <row r="126959">
      <c r="A126959" s="1" t="s">
        <v>44008</v>
      </c>
    </row>
    <row r="126960">
      <c r="A126960" s="1" t="s">
        <v>44010</v>
      </c>
    </row>
    <row r="126961">
      <c r="A126961" s="1" t="s">
        <v>44011</v>
      </c>
    </row>
    <row r="126962">
      <c r="A126962" s="1" t="s">
        <v>44012</v>
      </c>
    </row>
    <row r="126963">
      <c r="A126963" s="1" t="s">
        <v>44013</v>
      </c>
    </row>
    <row r="126964">
      <c r="A126964" s="1" t="s">
        <v>44014</v>
      </c>
    </row>
    <row r="126965">
      <c r="A126965" s="1" t="s">
        <v>14080</v>
      </c>
    </row>
    <row r="126966">
      <c r="A126966" s="4" t="s">
        <v>44015</v>
      </c>
    </row>
    <row r="126967">
      <c r="A126967" s="1" t="s">
        <v>44016</v>
      </c>
    </row>
    <row r="126968">
      <c r="A126968" s="1" t="s">
        <v>44017</v>
      </c>
    </row>
    <row r="126969">
      <c r="A126969" s="1" t="s">
        <v>44012</v>
      </c>
    </row>
    <row r="126970">
      <c r="A126970" s="1" t="s">
        <v>44013</v>
      </c>
    </row>
    <row r="126971">
      <c r="A126971" s="1" t="s">
        <v>44014</v>
      </c>
    </row>
    <row r="126972">
      <c r="A126972" s="4" t="s">
        <v>44015</v>
      </c>
    </row>
    <row r="126973">
      <c r="A126973" s="1" t="s">
        <v>44016</v>
      </c>
    </row>
    <row r="126974">
      <c r="A126974" s="1" t="s">
        <v>44018</v>
      </c>
    </row>
    <row r="126975">
      <c r="A126975" s="1" t="s">
        <v>44019</v>
      </c>
    </row>
    <row r="126976">
      <c r="A126976" s="1" t="s">
        <v>44020</v>
      </c>
    </row>
    <row r="126977">
      <c r="A126977" s="1" t="s">
        <v>44021</v>
      </c>
    </row>
    <row r="126978">
      <c r="A126978" s="1" t="s">
        <v>8645</v>
      </c>
    </row>
    <row r="126979">
      <c r="A126979" s="1" t="s">
        <v>44022</v>
      </c>
    </row>
    <row r="126980">
      <c r="A126980" s="1" t="s">
        <v>44023</v>
      </c>
    </row>
    <row r="126981">
      <c r="A126981" s="1" t="s">
        <v>44024</v>
      </c>
    </row>
    <row r="126982">
      <c r="A126982" s="3" t="str">
        <f> | ij</f>
        <v>#ERROR!</v>
      </c>
    </row>
    <row r="126983">
      <c r="A126983" s="1" t="s">
        <v>44025</v>
      </c>
    </row>
    <row r="126984">
      <c r="A126984" s="1" t="s">
        <v>44026</v>
      </c>
    </row>
    <row r="126985">
      <c r="A126985" s="1" t="s">
        <v>44021</v>
      </c>
    </row>
    <row r="126986">
      <c r="A126986" s="1" t="s">
        <v>44022</v>
      </c>
    </row>
    <row r="126987">
      <c r="A126987" s="1" t="s">
        <v>44023</v>
      </c>
    </row>
    <row r="126988">
      <c r="A126988" s="1" t="s">
        <v>44024</v>
      </c>
    </row>
    <row r="126989">
      <c r="A126989" s="3" t="str">
        <f> | ij</f>
        <v>#ERROR!</v>
      </c>
    </row>
    <row r="126990">
      <c r="A126990" s="1" t="s">
        <v>44025</v>
      </c>
    </row>
    <row r="126991">
      <c r="A126991" s="1" t="s">
        <v>44027</v>
      </c>
    </row>
    <row r="126992">
      <c r="A126992" s="1" t="s">
        <v>44028</v>
      </c>
    </row>
    <row r="126993">
      <c r="A126993" s="1" t="s">
        <v>44029</v>
      </c>
    </row>
    <row r="126994">
      <c r="A126994" s="1" t="s">
        <v>44030</v>
      </c>
    </row>
    <row r="126996">
      <c r="A126996" s="1" t="s">
        <v>44031</v>
      </c>
    </row>
    <row r="126998">
      <c r="A126998" s="1" t="s">
        <v>44032</v>
      </c>
    </row>
    <row r="126999">
      <c r="A126999" s="1" t="s">
        <v>44029</v>
      </c>
    </row>
    <row r="127000">
      <c r="A127000" s="1" t="s">
        <v>44030</v>
      </c>
    </row>
    <row r="127001">
      <c r="A127001" s="1" t="s">
        <v>44033</v>
      </c>
    </row>
    <row r="127002">
      <c r="A127002" s="1" t="s">
        <v>44034</v>
      </c>
    </row>
    <row r="127003">
      <c r="A127003" s="1" t="s">
        <v>44035</v>
      </c>
    </row>
    <row r="127004">
      <c r="A127004" s="1" t="s">
        <v>44036</v>
      </c>
    </row>
    <row r="127005">
      <c r="A127005" s="1" t="s">
        <v>44037</v>
      </c>
    </row>
    <row r="127006">
      <c r="A127006" s="1" t="s">
        <v>44038</v>
      </c>
    </row>
    <row r="127007">
      <c r="A127007" s="1" t="s">
        <v>44039</v>
      </c>
    </row>
    <row r="127008">
      <c r="A127008" s="1" t="s">
        <v>44040</v>
      </c>
    </row>
    <row r="127009">
      <c r="A127009" s="1" t="s">
        <v>44041</v>
      </c>
    </row>
    <row r="127010">
      <c r="A127010" s="1" t="s">
        <v>44042</v>
      </c>
    </row>
    <row r="127011">
      <c r="A127011" s="1" t="s">
        <v>44043</v>
      </c>
    </row>
    <row r="127012">
      <c r="A127012" s="1" t="s">
        <v>44044</v>
      </c>
    </row>
    <row r="127013">
      <c r="A127013" s="1" t="s">
        <v>44045</v>
      </c>
    </row>
    <row r="127014">
      <c r="A127014" s="1" t="s">
        <v>14567</v>
      </c>
    </row>
    <row r="127015">
      <c r="A127015" s="1" t="s">
        <v>44046</v>
      </c>
    </row>
    <row r="127016">
      <c r="A127016" s="1" t="s">
        <v>43290</v>
      </c>
    </row>
    <row r="127017">
      <c r="A127017" s="1" t="s">
        <v>966</v>
      </c>
    </row>
    <row r="127018">
      <c r="A127018" s="1" t="s">
        <v>44047</v>
      </c>
    </row>
    <row r="127019">
      <c r="A127019" s="1" t="s">
        <v>44048</v>
      </c>
    </row>
    <row r="127020">
      <c r="A127020" s="1" t="s">
        <v>10388</v>
      </c>
    </row>
    <row r="127021">
      <c r="A127021" s="1" t="s">
        <v>13937</v>
      </c>
    </row>
    <row r="127022">
      <c r="A127022" s="1" t="s">
        <v>44049</v>
      </c>
    </row>
    <row r="127023">
      <c r="A127023" s="1" t="s">
        <v>8688</v>
      </c>
    </row>
    <row r="127024">
      <c r="A127024" s="1" t="s">
        <v>44050</v>
      </c>
    </row>
    <row r="127025">
      <c r="A127025" s="1" t="s">
        <v>322</v>
      </c>
    </row>
    <row r="127026">
      <c r="A127026" s="1" t="s">
        <v>13427</v>
      </c>
    </row>
    <row r="127027">
      <c r="A127027" s="1" t="s">
        <v>44051</v>
      </c>
    </row>
    <row r="127028">
      <c r="A127028" s="1" t="s">
        <v>44052</v>
      </c>
    </row>
    <row r="127029">
      <c r="A127029" s="1" t="s">
        <v>44053</v>
      </c>
    </row>
    <row r="127030">
      <c r="A127030" s="1" t="s">
        <v>186</v>
      </c>
    </row>
    <row r="127031">
      <c r="A127031" s="1" t="s">
        <v>44054</v>
      </c>
    </row>
    <row r="127032">
      <c r="A127032" s="1" t="s">
        <v>39916</v>
      </c>
    </row>
    <row r="127033">
      <c r="A127033" s="1" t="s">
        <v>8688</v>
      </c>
    </row>
    <row r="127034">
      <c r="A127034" s="1" t="s">
        <v>44055</v>
      </c>
    </row>
    <row r="127035">
      <c r="A127035" s="1" t="s">
        <v>44036</v>
      </c>
    </row>
    <row r="127036">
      <c r="A127036" s="1" t="s">
        <v>44037</v>
      </c>
    </row>
    <row r="127037">
      <c r="A127037" s="1" t="s">
        <v>44038</v>
      </c>
    </row>
    <row r="127038">
      <c r="A127038" s="1" t="s">
        <v>44039</v>
      </c>
    </row>
    <row r="127039">
      <c r="A127039" s="1" t="s">
        <v>44040</v>
      </c>
    </row>
    <row r="127040">
      <c r="A127040" s="1" t="s">
        <v>44041</v>
      </c>
    </row>
    <row r="127041">
      <c r="A127041" s="1" t="s">
        <v>44042</v>
      </c>
    </row>
    <row r="127042">
      <c r="A127042" s="1" t="s">
        <v>44043</v>
      </c>
    </row>
    <row r="127043">
      <c r="A127043" s="1" t="s">
        <v>44044</v>
      </c>
    </row>
    <row r="127044">
      <c r="A127044" s="1" t="s">
        <v>44046</v>
      </c>
    </row>
    <row r="127045">
      <c r="A127045" s="1" t="s">
        <v>43290</v>
      </c>
    </row>
    <row r="127046">
      <c r="A127046" s="1" t="s">
        <v>44047</v>
      </c>
    </row>
    <row r="127047">
      <c r="A127047" s="1" t="s">
        <v>44048</v>
      </c>
    </row>
    <row r="127048">
      <c r="A127048" s="1" t="s">
        <v>44049</v>
      </c>
    </row>
    <row r="127049">
      <c r="A127049" s="1" t="s">
        <v>44050</v>
      </c>
    </row>
    <row r="127050">
      <c r="A127050" s="1" t="s">
        <v>44051</v>
      </c>
    </row>
    <row r="127051">
      <c r="A127051" s="1" t="s">
        <v>44052</v>
      </c>
    </row>
    <row r="127052">
      <c r="A127052" s="1" t="s">
        <v>44053</v>
      </c>
    </row>
    <row r="127053">
      <c r="A127053" s="1" t="s">
        <v>44054</v>
      </c>
    </row>
    <row r="127054">
      <c r="A127054" s="1" t="s">
        <v>44056</v>
      </c>
    </row>
    <row r="127055">
      <c r="A127055" s="1" t="s">
        <v>44057</v>
      </c>
    </row>
    <row r="127056">
      <c r="A127056" s="1" t="s">
        <v>44058</v>
      </c>
    </row>
    <row r="127057">
      <c r="A127057" s="1" t="s">
        <v>44059</v>
      </c>
    </row>
    <row r="127058">
      <c r="A127058" s="1" t="s">
        <v>44060</v>
      </c>
    </row>
    <row r="127059">
      <c r="A127059" s="1" t="s">
        <v>8395</v>
      </c>
    </row>
    <row r="127060">
      <c r="A127060" s="1" t="s">
        <v>44061</v>
      </c>
    </row>
    <row r="127061">
      <c r="A127061" s="1" t="s">
        <v>44062</v>
      </c>
    </row>
    <row r="127062">
      <c r="A127062" s="3" t="str">
        <f> Af = —— =</f>
        <v>#ERROR!</v>
      </c>
    </row>
    <row r="127063">
      <c r="A127063" s="1" t="s">
        <v>44063</v>
      </c>
    </row>
    <row r="127064">
      <c r="A127064" s="1" t="s">
        <v>44064</v>
      </c>
    </row>
    <row r="127065">
      <c r="A127065" s="3" t="str">
        <f/>
        <v>#ERROR!</v>
      </c>
    </row>
    <row r="127066">
      <c r="A127066" s="1" t="s">
        <v>44065</v>
      </c>
    </row>
    <row r="127067">
      <c r="A127067" s="1" t="s">
        <v>44066</v>
      </c>
    </row>
    <row r="127068">
      <c r="A127068" s="1" t="s">
        <v>44067</v>
      </c>
    </row>
    <row r="127069">
      <c r="A127069" s="1" t="s">
        <v>44068</v>
      </c>
    </row>
    <row r="127070">
      <c r="A127070" s="1" t="s">
        <v>44069</v>
      </c>
    </row>
    <row r="127071">
      <c r="A127071" s="1" t="s">
        <v>44070</v>
      </c>
    </row>
    <row r="127072">
      <c r="A127072" s="1" t="s">
        <v>44071</v>
      </c>
    </row>
    <row r="127073">
      <c r="A127073" s="1" t="s">
        <v>44072</v>
      </c>
    </row>
    <row r="127074">
      <c r="A127074" s="1" t="s">
        <v>44073</v>
      </c>
    </row>
    <row r="127075">
      <c r="A127075" s="1" t="s">
        <v>44074</v>
      </c>
    </row>
    <row r="127076">
      <c r="A127076" s="1" t="s">
        <v>44075</v>
      </c>
    </row>
    <row r="127077">
      <c r="A127077" s="1" t="s">
        <v>44076</v>
      </c>
    </row>
    <row r="127078">
      <c r="A127078" s="1" t="s">
        <v>44077</v>
      </c>
    </row>
    <row r="127079">
      <c r="A127079" s="1" t="s">
        <v>44078</v>
      </c>
    </row>
    <row r="127080">
      <c r="A127080" s="3" t="str">
        <f> :</f>
        <v>#ERROR!</v>
      </c>
    </row>
    <row r="127081">
      <c r="A127081" s="1" t="s">
        <v>44079</v>
      </c>
    </row>
    <row r="127082">
      <c r="A127082" s="3" t="str">
        <f/>
        <v>#ERROR!</v>
      </c>
    </row>
    <row r="127083">
      <c r="A127083" s="3" t="str">
        <f>e","eSay,</f>
        <v>#ERROR!</v>
      </c>
    </row>
    <row r="127084">
      <c r="A127084" s="1" t="s">
        <v>44059</v>
      </c>
    </row>
    <row r="127085">
      <c r="A127085" s="1" t="s">
        <v>44060</v>
      </c>
    </row>
    <row r="127086">
      <c r="A127086" s="1" t="s">
        <v>44061</v>
      </c>
    </row>
    <row r="127087">
      <c r="A127087" s="1" t="s">
        <v>44062</v>
      </c>
    </row>
    <row r="127088">
      <c r="A127088" s="3" t="str">
        <f> Af = —— =</f>
        <v>#ERROR!</v>
      </c>
    </row>
    <row r="127089">
      <c r="A127089" s="1" t="s">
        <v>44063</v>
      </c>
    </row>
    <row r="127090">
      <c r="A127090" s="1" t="s">
        <v>44064</v>
      </c>
    </row>
    <row r="127091">
      <c r="A127091" s="1" t="s">
        <v>44065</v>
      </c>
    </row>
    <row r="127092">
      <c r="A127092" s="1" t="s">
        <v>44066</v>
      </c>
    </row>
    <row r="127093">
      <c r="A127093" s="1" t="s">
        <v>44067</v>
      </c>
    </row>
    <row r="127094">
      <c r="A127094" s="1" t="s">
        <v>44068</v>
      </c>
    </row>
    <row r="127095">
      <c r="A127095" s="1" t="s">
        <v>44069</v>
      </c>
    </row>
    <row r="127096">
      <c r="A127096" s="1" t="s">
        <v>44070</v>
      </c>
    </row>
    <row r="127097">
      <c r="A127097" s="1" t="s">
        <v>44071</v>
      </c>
    </row>
    <row r="127098">
      <c r="A127098" s="1" t="s">
        <v>44072</v>
      </c>
    </row>
    <row r="127099">
      <c r="A127099" s="1" t="s">
        <v>44073</v>
      </c>
    </row>
    <row r="127100">
      <c r="A127100" s="1" t="s">
        <v>44074</v>
      </c>
    </row>
    <row r="127101">
      <c r="A127101" s="1" t="s">
        <v>44075</v>
      </c>
    </row>
    <row r="127102">
      <c r="A127102" s="1" t="s">
        <v>44076</v>
      </c>
    </row>
    <row r="127103">
      <c r="A127103" s="1" t="s">
        <v>44077</v>
      </c>
    </row>
    <row r="127104">
      <c r="A127104" s="1" t="s">
        <v>44078</v>
      </c>
    </row>
    <row r="127105">
      <c r="A127105" s="1" t="s">
        <v>44080</v>
      </c>
    </row>
    <row r="127106">
      <c r="A127106" s="1" t="s">
        <v>44081</v>
      </c>
    </row>
    <row r="127107">
      <c r="A127107" s="1" t="s">
        <v>44082</v>
      </c>
    </row>
    <row r="127108">
      <c r="A127108" s="1" t="s">
        <v>44083</v>
      </c>
    </row>
    <row r="127109">
      <c r="A127109" s="1" t="s">
        <v>2222</v>
      </c>
    </row>
    <row r="127110">
      <c r="A127110" s="1" t="s">
        <v>7820</v>
      </c>
    </row>
    <row r="127111">
      <c r="A127111" s="1" t="s">
        <v>44084</v>
      </c>
    </row>
    <row r="127112">
      <c r="A127112" s="1" t="s">
        <v>44085</v>
      </c>
    </row>
    <row r="127113">
      <c r="A127113" s="1" t="s">
        <v>44086</v>
      </c>
    </row>
    <row r="127114">
      <c r="A127114" s="1" t="s">
        <v>44087</v>
      </c>
    </row>
    <row r="127115">
      <c r="A127115" s="1" t="s">
        <v>44088</v>
      </c>
    </row>
    <row r="127116">
      <c r="A127116" s="1" t="s">
        <v>44089</v>
      </c>
    </row>
    <row r="127117">
      <c r="A127117" s="1" t="s">
        <v>44090</v>
      </c>
    </row>
    <row r="127118">
      <c r="A127118" s="1" t="s">
        <v>10091</v>
      </c>
    </row>
    <row r="127119">
      <c r="A127119" s="3" t="str">
        <f> fh GSS we</f>
        <v>#ERROR!</v>
      </c>
    </row>
    <row r="127120">
      <c r="A127120" s="1" t="s">
        <v>44091</v>
      </c>
    </row>
    <row r="127121">
      <c r="A127121" s="1" t="s">
        <v>44092</v>
      </c>
    </row>
    <row r="127122">
      <c r="A127122" s="1" t="s">
        <v>44093</v>
      </c>
    </row>
    <row r="127123">
      <c r="A127123" s="1" t="s">
        <v>44083</v>
      </c>
    </row>
    <row r="127124">
      <c r="A127124" s="1" t="s">
        <v>44084</v>
      </c>
    </row>
    <row r="127125">
      <c r="A127125" s="1" t="s">
        <v>44085</v>
      </c>
    </row>
    <row r="127126">
      <c r="A127126" s="1" t="s">
        <v>44086</v>
      </c>
    </row>
    <row r="127127">
      <c r="A127127" s="1" t="s">
        <v>44087</v>
      </c>
    </row>
    <row r="127128">
      <c r="A127128" s="1" t="s">
        <v>44088</v>
      </c>
    </row>
    <row r="127129">
      <c r="A127129" s="1" t="s">
        <v>44089</v>
      </c>
    </row>
    <row r="127130">
      <c r="A127130" s="1" t="s">
        <v>44090</v>
      </c>
    </row>
    <row r="127131">
      <c r="A127131" s="3" t="str">
        <f> fh GSS we</f>
        <v>#ERROR!</v>
      </c>
    </row>
    <row r="127132">
      <c r="A127132" s="1" t="s">
        <v>44091</v>
      </c>
    </row>
    <row r="127133">
      <c r="A127133" s="1" t="s">
        <v>44092</v>
      </c>
    </row>
    <row r="127134">
      <c r="A127134" s="1" t="s">
        <v>44094</v>
      </c>
    </row>
    <row r="127135">
      <c r="A127135" s="1" t="s">
        <v>44095</v>
      </c>
    </row>
    <row r="127136">
      <c r="A127136" s="1" t="s">
        <v>44096</v>
      </c>
    </row>
    <row r="127137">
      <c r="A127137" s="1" t="s">
        <v>322</v>
      </c>
    </row>
    <row r="127138">
      <c r="A127138" s="1" t="s">
        <v>44097</v>
      </c>
    </row>
    <row r="127139">
      <c r="A127139" s="1" t="s">
        <v>24615</v>
      </c>
    </row>
    <row r="127140">
      <c r="A127140" s="1" t="s">
        <v>44098</v>
      </c>
    </row>
    <row r="127141">
      <c r="A127141" s="1" t="s">
        <v>44099</v>
      </c>
    </row>
    <row r="127142">
      <c r="A127142" s="1" t="s">
        <v>44100</v>
      </c>
    </row>
    <row r="127143">
      <c r="A127143" s="1" t="s">
        <v>1069</v>
      </c>
    </row>
    <row r="127144">
      <c r="A127144" s="1" t="s">
        <v>44101</v>
      </c>
    </row>
    <row r="127145">
      <c r="A127145" s="1" t="s">
        <v>44102</v>
      </c>
    </row>
    <row r="127146">
      <c r="A127146" s="1" t="s">
        <v>44103</v>
      </c>
    </row>
    <row r="127147">
      <c r="A127147" s="1" t="s">
        <v>186</v>
      </c>
    </row>
    <row r="127148">
      <c r="A127148" s="1" t="s">
        <v>44104</v>
      </c>
    </row>
    <row r="127149">
      <c r="A127149" s="1" t="s">
        <v>44105</v>
      </c>
    </row>
    <row r="127150">
      <c r="A127150" s="3" t="str">
        <f>","aX N iN iy iW) i aN ‘ (Dp</f>
        <v>#ERROR!</v>
      </c>
    </row>
    <row r="127151">
      <c r="A127151" s="1" t="s">
        <v>44096</v>
      </c>
    </row>
    <row r="127152">
      <c r="A127152" s="1" t="s">
        <v>44097</v>
      </c>
    </row>
    <row r="127153">
      <c r="A127153" s="1" t="s">
        <v>44098</v>
      </c>
    </row>
    <row r="127154">
      <c r="A127154" s="1" t="s">
        <v>44099</v>
      </c>
    </row>
    <row r="127155">
      <c r="A127155" s="1" t="s">
        <v>44100</v>
      </c>
    </row>
    <row r="127156">
      <c r="A127156" s="1" t="s">
        <v>44101</v>
      </c>
    </row>
    <row r="127157">
      <c r="A127157" s="1" t="s">
        <v>44102</v>
      </c>
    </row>
    <row r="127158">
      <c r="A127158" s="1" t="s">
        <v>44104</v>
      </c>
    </row>
    <row r="127159">
      <c r="A127159" s="1" t="s">
        <v>44106</v>
      </c>
    </row>
    <row r="127160">
      <c r="A127160" s="1" t="s">
        <v>44107</v>
      </c>
    </row>
    <row r="127161">
      <c r="A127161" s="1" t="s">
        <v>44108</v>
      </c>
    </row>
    <row r="127162">
      <c r="A127162" s="1" t="s">
        <v>44109</v>
      </c>
    </row>
    <row r="127163">
      <c r="A127163" s="1" t="s">
        <v>44110</v>
      </c>
    </row>
    <row r="127164">
      <c r="A127164" s="1" t="s">
        <v>44111</v>
      </c>
    </row>
    <row r="127165">
      <c r="A127165" s="1" t="s">
        <v>44112</v>
      </c>
    </row>
    <row r="127166">
      <c r="A127166" s="1" t="s">
        <v>44113</v>
      </c>
    </row>
    <row r="127167">
      <c r="A127167" s="1" t="s">
        <v>44114</v>
      </c>
    </row>
    <row r="127168">
      <c r="A127168" s="1" t="s">
        <v>44115</v>
      </c>
    </row>
    <row r="127169">
      <c r="A127169" s="1" t="s">
        <v>44116</v>
      </c>
    </row>
    <row r="127170">
      <c r="A127170" s="1" t="s">
        <v>44117</v>
      </c>
    </row>
    <row r="127171">
      <c r="A127171" s="1" t="s">
        <v>44118</v>
      </c>
    </row>
    <row r="127172">
      <c r="A127172" s="1" t="s">
        <v>44119</v>
      </c>
    </row>
    <row r="127173">
      <c r="A127173" s="1" t="s">
        <v>44120</v>
      </c>
    </row>
    <row r="127174">
      <c r="A127174" s="1" t="s">
        <v>44121</v>
      </c>
    </row>
    <row r="127175">
      <c r="A127175" s="1" t="s">
        <v>44122</v>
      </c>
    </row>
    <row r="127176">
      <c r="A127176" s="1" t="s">
        <v>322</v>
      </c>
    </row>
    <row r="127177">
      <c r="A127177" s="1" t="s">
        <v>44123</v>
      </c>
    </row>
    <row r="127178">
      <c r="A127178" s="1" t="s">
        <v>44124</v>
      </c>
    </row>
    <row r="127179">
      <c r="A127179" s="1" t="s">
        <v>44125</v>
      </c>
    </row>
    <row r="127180">
      <c r="A127180" s="1" t="s">
        <v>44126</v>
      </c>
    </row>
    <row r="127181">
      <c r="A127181" s="1" t="s">
        <v>44127</v>
      </c>
    </row>
    <row r="127182">
      <c r="A127182" s="1" t="s">
        <v>44128</v>
      </c>
    </row>
    <row r="127183">
      <c r="A127183" s="1" t="s">
        <v>44129</v>
      </c>
    </row>
    <row r="127184">
      <c r="A127184" s="1" t="s">
        <v>44130</v>
      </c>
    </row>
    <row r="127185">
      <c r="A127185" s="1" t="s">
        <v>11143</v>
      </c>
    </row>
    <row r="127186">
      <c r="A127186" s="1" t="s">
        <v>44131</v>
      </c>
    </row>
    <row r="127187">
      <c r="A127187" s="1" t="s">
        <v>44132</v>
      </c>
    </row>
    <row r="127188">
      <c r="A127188" s="1" t="s">
        <v>44133</v>
      </c>
    </row>
    <row r="127189">
      <c r="A127189" s="1" t="s">
        <v>44134</v>
      </c>
    </row>
    <row r="127190">
      <c r="A127190" s="1" t="s">
        <v>44135</v>
      </c>
    </row>
    <row r="127191">
      <c r="A127191" s="1" t="s">
        <v>44136</v>
      </c>
    </row>
    <row r="127192">
      <c r="A127192" s="1" t="s">
        <v>44137</v>
      </c>
    </row>
    <row r="127193">
      <c r="A127193" s="1" t="s">
        <v>44138</v>
      </c>
    </row>
    <row r="127194">
      <c r="A127194" s="1" t="s">
        <v>44139</v>
      </c>
    </row>
    <row r="127195">
      <c r="A127195" s="1" t="s">
        <v>44108</v>
      </c>
    </row>
    <row r="127196">
      <c r="A127196" s="1" t="s">
        <v>44109</v>
      </c>
    </row>
    <row r="127197">
      <c r="A127197" s="1" t="s">
        <v>44110</v>
      </c>
    </row>
    <row r="127198">
      <c r="A127198" s="1" t="s">
        <v>44111</v>
      </c>
    </row>
    <row r="127199">
      <c r="A127199" s="1" t="s">
        <v>44112</v>
      </c>
    </row>
    <row r="127200">
      <c r="A127200" s="1" t="s">
        <v>44113</v>
      </c>
    </row>
    <row r="127201">
      <c r="A127201" s="1" t="s">
        <v>44114</v>
      </c>
    </row>
    <row r="127202">
      <c r="A127202" s="1" t="s">
        <v>44115</v>
      </c>
    </row>
    <row r="127203">
      <c r="A127203" s="1" t="s">
        <v>44116</v>
      </c>
    </row>
    <row r="127204">
      <c r="A127204" s="1" t="s">
        <v>44117</v>
      </c>
    </row>
    <row r="127205">
      <c r="A127205" s="1" t="s">
        <v>44118</v>
      </c>
    </row>
    <row r="127206">
      <c r="A127206" s="1" t="s">
        <v>44119</v>
      </c>
    </row>
    <row r="127207">
      <c r="A127207" s="1" t="s">
        <v>44120</v>
      </c>
    </row>
    <row r="127208">
      <c r="A127208" s="1" t="s">
        <v>44121</v>
      </c>
    </row>
    <row r="127209">
      <c r="A127209" s="1" t="s">
        <v>44122</v>
      </c>
    </row>
    <row r="127210">
      <c r="A127210" s="1" t="s">
        <v>44124</v>
      </c>
    </row>
    <row r="127211">
      <c r="A127211" s="1" t="s">
        <v>44125</v>
      </c>
    </row>
    <row r="127212">
      <c r="A127212" s="1" t="s">
        <v>44126</v>
      </c>
    </row>
    <row r="127213">
      <c r="A127213" s="1" t="s">
        <v>44127</v>
      </c>
    </row>
    <row r="127214">
      <c r="A127214" s="1" t="s">
        <v>44128</v>
      </c>
    </row>
    <row r="127215">
      <c r="A127215" s="1" t="s">
        <v>44129</v>
      </c>
    </row>
    <row r="127216">
      <c r="A127216" s="1" t="s">
        <v>44130</v>
      </c>
    </row>
    <row r="127217">
      <c r="A127217" s="1" t="s">
        <v>44131</v>
      </c>
    </row>
    <row r="127218">
      <c r="A127218" s="1" t="s">
        <v>44132</v>
      </c>
    </row>
    <row r="127219">
      <c r="A127219" s="1" t="s">
        <v>44133</v>
      </c>
    </row>
    <row r="127220">
      <c r="A127220" s="1" t="s">
        <v>44134</v>
      </c>
    </row>
    <row r="127221">
      <c r="A127221" s="1" t="s">
        <v>44135</v>
      </c>
    </row>
    <row r="127222">
      <c r="A127222" s="1" t="s">
        <v>44136</v>
      </c>
    </row>
    <row r="127223">
      <c r="A127223" s="1" t="s">
        <v>44137</v>
      </c>
    </row>
    <row r="127224">
      <c r="A127224" s="1" t="s">
        <v>44140</v>
      </c>
    </row>
    <row r="127225">
      <c r="A127225" s="1" t="s">
        <v>44141</v>
      </c>
    </row>
    <row r="127226">
      <c r="A127226" s="1" t="s">
        <v>44142</v>
      </c>
    </row>
    <row r="127227">
      <c r="A127227" s="1" t="s">
        <v>44143</v>
      </c>
    </row>
    <row r="127228">
      <c r="A127228" s="1" t="s">
        <v>44144</v>
      </c>
    </row>
    <row r="127229">
      <c r="A127229" s="1" t="s">
        <v>44145</v>
      </c>
    </row>
    <row r="127230">
      <c r="A127230" s="1" t="s">
        <v>10388</v>
      </c>
    </row>
    <row r="127231">
      <c r="A127231" s="1" t="s">
        <v>44146</v>
      </c>
    </row>
    <row r="127232">
      <c r="A127232" s="1" t="s">
        <v>44147</v>
      </c>
    </row>
    <row r="127233">
      <c r="A127233" s="1" t="s">
        <v>44148</v>
      </c>
    </row>
    <row r="127234">
      <c r="A127234" s="1" t="s">
        <v>44149</v>
      </c>
    </row>
    <row r="127235">
      <c r="A127235" s="1" t="s">
        <v>44150</v>
      </c>
    </row>
    <row r="127236">
      <c r="A127236" s="1" t="s">
        <v>44151</v>
      </c>
    </row>
    <row r="127237">
      <c r="A127237" s="1" t="s">
        <v>44152</v>
      </c>
    </row>
    <row r="127238">
      <c r="A127238" s="1" t="s">
        <v>44153</v>
      </c>
    </row>
    <row r="127239">
      <c r="A127239" s="1" t="s">
        <v>44154</v>
      </c>
    </row>
    <row r="127240">
      <c r="A127240" s="1" t="s">
        <v>977</v>
      </c>
    </row>
    <row r="127241">
      <c r="A127241" s="1" t="s">
        <v>24615</v>
      </c>
    </row>
    <row r="127242">
      <c r="A127242" s="1" t="s">
        <v>977</v>
      </c>
    </row>
    <row r="127243">
      <c r="A127243" s="1" t="s">
        <v>1917</v>
      </c>
    </row>
    <row r="127244">
      <c r="A127244" s="1" t="s">
        <v>7815</v>
      </c>
    </row>
    <row r="127245">
      <c r="A127245" s="1" t="s">
        <v>44155</v>
      </c>
    </row>
    <row r="127246">
      <c r="A127246" s="1" t="s">
        <v>44142</v>
      </c>
    </row>
    <row r="127247">
      <c r="A127247" s="1" t="s">
        <v>44143</v>
      </c>
    </row>
    <row r="127248">
      <c r="A127248" s="1" t="s">
        <v>44144</v>
      </c>
    </row>
    <row r="127249">
      <c r="A127249" s="1" t="s">
        <v>44145</v>
      </c>
    </row>
    <row r="127250">
      <c r="A127250" s="1" t="s">
        <v>44146</v>
      </c>
    </row>
    <row r="127251">
      <c r="A127251" s="1" t="s">
        <v>44147</v>
      </c>
    </row>
    <row r="127252">
      <c r="A127252" s="1" t="s">
        <v>44148</v>
      </c>
    </row>
    <row r="127253">
      <c r="A127253" s="1" t="s">
        <v>44149</v>
      </c>
    </row>
    <row r="127254">
      <c r="A127254" s="1" t="s">
        <v>44150</v>
      </c>
    </row>
    <row r="127255">
      <c r="A127255" s="1" t="s">
        <v>44151</v>
      </c>
    </row>
    <row r="127256">
      <c r="A127256" s="1" t="s">
        <v>44152</v>
      </c>
    </row>
    <row r="127257">
      <c r="A127257" s="1" t="s">
        <v>44153</v>
      </c>
    </row>
    <row r="127258">
      <c r="A127258" s="1" t="s">
        <v>44154</v>
      </c>
    </row>
    <row r="127259">
      <c r="A127259" s="1" t="s">
        <v>1917</v>
      </c>
    </row>
    <row r="127260">
      <c r="A127260" s="1" t="s">
        <v>44156</v>
      </c>
    </row>
    <row r="127261">
      <c r="A127261" s="1" t="s">
        <v>44157</v>
      </c>
    </row>
    <row r="127262">
      <c r="A127262" s="3" t="str">
        <f> | id |","=U ie “I 1 = ge = = | ies? eS | 1 ' i a f / yo | 7] SS Se Ny SS</f>
        <v>#ERROR!</v>
      </c>
    </row>
    <row r="127263">
      <c r="A127263" s="3" t="str">
        <f> | id |",72,True,False,2025-10-25 00:14:30,2.0_enhanced</f>
        <v>#ERROR!</v>
      </c>
    </row>
    <row r="127264">
      <c r="A127264" s="1" t="s">
        <v>44158</v>
      </c>
    </row>
    <row r="127266">
      <c r="A127266" s="1" t="s">
        <v>44159</v>
      </c>
    </row>
    <row r="127268">
      <c r="A127268" s="1" t="s">
        <v>44160</v>
      </c>
    </row>
    <row r="127270">
      <c r="A127270" s="1" t="s">
        <v>44161</v>
      </c>
    </row>
    <row r="127271">
      <c r="A127271" s="1" t="s">
        <v>44162</v>
      </c>
    </row>
    <row r="127273">
      <c r="A127273" s="1" t="s">
        <v>44163</v>
      </c>
    </row>
    <row r="127275">
      <c r="A127275" s="1" t="s">
        <v>44164</v>
      </c>
    </row>
    <row r="127276">
      <c r="A127276" s="1" t="s">
        <v>44165</v>
      </c>
    </row>
    <row r="127277">
      <c r="A127277" s="1" t="s">
        <v>44166</v>
      </c>
    </row>
    <row r="127278">
      <c r="A127278" s="1" t="s">
        <v>44167</v>
      </c>
    </row>
    <row r="127279">
      <c r="A127279" s="1" t="s">
        <v>44168</v>
      </c>
    </row>
    <row r="127281">
      <c r="A127281" s="1" t="s">
        <v>44169</v>
      </c>
    </row>
    <row r="127282">
      <c r="A127282" s="1" t="s">
        <v>44170</v>
      </c>
    </row>
    <row r="127284">
      <c r="A127284" s="1" t="s">
        <v>44171</v>
      </c>
    </row>
    <row r="127286">
      <c r="A127286" s="1" t="s">
        <v>44172</v>
      </c>
    </row>
    <row r="127288">
      <c r="A127288" s="1" t="s">
        <v>44173</v>
      </c>
    </row>
    <row r="127289">
      <c r="A127289" s="1" t="s">
        <v>44174</v>
      </c>
    </row>
    <row r="127291">
      <c r="A127291" s="1" t="s">
        <v>44175</v>
      </c>
    </row>
    <row r="127293">
      <c r="A127293" s="1" t="s">
        <v>44176</v>
      </c>
    </row>
    <row r="127295">
      <c r="A127295" s="1" t="s">
        <v>44177</v>
      </c>
    </row>
    <row r="127297">
      <c r="A127297" s="1" t="s">
        <v>44178</v>
      </c>
    </row>
    <row r="127298">
      <c r="A127298" s="1" t="s">
        <v>44179</v>
      </c>
    </row>
    <row r="127299">
      <c r="A127299" s="1" t="s">
        <v>44180</v>
      </c>
    </row>
    <row r="127301">
      <c r="A127301" s="1" t="s">
        <v>44181</v>
      </c>
    </row>
    <row r="127302">
      <c r="A127302" s="1" t="s">
        <v>44182</v>
      </c>
    </row>
    <row r="127303">
      <c r="A127303" s="1" t="s">
        <v>44183</v>
      </c>
    </row>
    <row r="127305">
      <c r="A127305" s="1" t="s">
        <v>44184</v>
      </c>
    </row>
    <row r="127306">
      <c r="A127306" s="1" t="s">
        <v>7718</v>
      </c>
    </row>
    <row r="127307">
      <c r="A127307" s="1" t="s">
        <v>44185</v>
      </c>
    </row>
    <row r="127308">
      <c r="A127308" s="1" t="s">
        <v>44160</v>
      </c>
    </row>
    <row r="127309">
      <c r="A127309" s="1" t="s">
        <v>44161</v>
      </c>
    </row>
    <row r="127310">
      <c r="A127310" s="1" t="s">
        <v>44162</v>
      </c>
    </row>
    <row r="127311">
      <c r="A127311" s="1" t="s">
        <v>44163</v>
      </c>
    </row>
    <row r="127312">
      <c r="A127312" s="1" t="s">
        <v>44164</v>
      </c>
    </row>
    <row r="127313">
      <c r="A127313" s="1" t="s">
        <v>44165</v>
      </c>
    </row>
    <row r="127314">
      <c r="A127314" s="1" t="s">
        <v>44166</v>
      </c>
    </row>
    <row r="127315">
      <c r="A127315" s="1" t="s">
        <v>44167</v>
      </c>
    </row>
    <row r="127316">
      <c r="A127316" s="1" t="s">
        <v>44168</v>
      </c>
    </row>
    <row r="127317">
      <c r="A127317" s="1" t="s">
        <v>44169</v>
      </c>
    </row>
    <row r="127318">
      <c r="A127318" s="1" t="s">
        <v>44170</v>
      </c>
    </row>
    <row r="127319">
      <c r="A127319" s="1" t="s">
        <v>44171</v>
      </c>
    </row>
    <row r="127320">
      <c r="A127320" s="1" t="s">
        <v>44172</v>
      </c>
    </row>
    <row r="127321">
      <c r="A127321" s="1" t="s">
        <v>44173</v>
      </c>
    </row>
    <row r="127322">
      <c r="A127322" s="1" t="s">
        <v>44174</v>
      </c>
    </row>
    <row r="127323">
      <c r="A127323" s="1" t="s">
        <v>44175</v>
      </c>
    </row>
    <row r="127324">
      <c r="A127324" s="1" t="s">
        <v>44176</v>
      </c>
    </row>
    <row r="127325">
      <c r="A127325" s="1" t="s">
        <v>44177</v>
      </c>
    </row>
    <row r="127326">
      <c r="A127326" s="1" t="s">
        <v>44178</v>
      </c>
    </row>
    <row r="127327">
      <c r="A127327" s="1" t="s">
        <v>44179</v>
      </c>
    </row>
    <row r="127328">
      <c r="A127328" s="1" t="s">
        <v>44180</v>
      </c>
    </row>
    <row r="127329">
      <c r="A127329" s="1" t="s">
        <v>44181</v>
      </c>
    </row>
    <row r="127330">
      <c r="A127330" s="1" t="s">
        <v>44182</v>
      </c>
    </row>
    <row r="127331">
      <c r="A127331" s="1" t="s">
        <v>44183</v>
      </c>
    </row>
    <row r="127332">
      <c r="A127332" s="1" t="s">
        <v>44186</v>
      </c>
    </row>
    <row r="127333">
      <c r="A127333" s="1" t="s">
        <v>44187</v>
      </c>
    </row>
    <row r="127335">
      <c r="A127335" s="1" t="s">
        <v>32743</v>
      </c>
    </row>
    <row r="127337">
      <c r="A127337" s="1" t="s">
        <v>44188</v>
      </c>
    </row>
    <row r="127339">
      <c r="A127339" s="1" t="s">
        <v>44162</v>
      </c>
    </row>
    <row r="127340">
      <c r="A127340" s="1" t="s">
        <v>33871</v>
      </c>
    </row>
    <row r="127342">
      <c r="A127342" s="1" t="s">
        <v>44189</v>
      </c>
    </row>
    <row r="127344">
      <c r="A127344" s="1" t="s">
        <v>44164</v>
      </c>
    </row>
    <row r="127345">
      <c r="A127345" s="1" t="s">
        <v>44190</v>
      </c>
    </row>
    <row r="127346">
      <c r="A127346" s="1" t="s">
        <v>44191</v>
      </c>
    </row>
    <row r="127347">
      <c r="A127347" s="1" t="s">
        <v>44192</v>
      </c>
    </row>
    <row r="127348">
      <c r="A127348" s="1" t="s">
        <v>44193</v>
      </c>
    </row>
    <row r="127350">
      <c r="A127350" s="1" t="s">
        <v>44194</v>
      </c>
    </row>
    <row r="127352">
      <c r="A127352" s="1" t="s">
        <v>44195</v>
      </c>
    </row>
    <row r="127354">
      <c r="A127354" s="1" t="s">
        <v>44196</v>
      </c>
    </row>
    <row r="127356">
      <c r="A127356" s="1" t="s">
        <v>44197</v>
      </c>
    </row>
    <row r="127358">
      <c r="A127358" s="1" t="s">
        <v>44198</v>
      </c>
    </row>
    <row r="127360">
      <c r="A127360" s="1" t="s">
        <v>44199</v>
      </c>
    </row>
    <row r="127362">
      <c r="A127362" s="1" t="s">
        <v>44200</v>
      </c>
    </row>
    <row r="127364">
      <c r="A127364" s="1" t="s">
        <v>44178</v>
      </c>
    </row>
    <row r="127365">
      <c r="A127365" s="1" t="s">
        <v>44201</v>
      </c>
    </row>
    <row r="127366">
      <c r="A127366" s="1" t="s">
        <v>44202</v>
      </c>
    </row>
    <row r="127368">
      <c r="A127368" s="1" t="s">
        <v>44203</v>
      </c>
    </row>
    <row r="127369">
      <c r="A127369" s="1" t="s">
        <v>44204</v>
      </c>
    </row>
    <row r="127370">
      <c r="A127370" s="1" t="s">
        <v>44205</v>
      </c>
    </row>
    <row r="127372">
      <c r="A127372" s="1" t="s">
        <v>44184</v>
      </c>
    </row>
    <row r="127374">
      <c r="A127374" s="1" t="s">
        <v>7746</v>
      </c>
    </row>
    <row r="127375">
      <c r="A127375" s="1" t="s">
        <v>44206</v>
      </c>
    </row>
    <row r="127376">
      <c r="A127376" s="1" t="s">
        <v>44188</v>
      </c>
    </row>
    <row r="127377">
      <c r="A127377" s="1" t="s">
        <v>44162</v>
      </c>
    </row>
    <row r="127378">
      <c r="A127378" s="1" t="s">
        <v>33871</v>
      </c>
    </row>
    <row r="127379">
      <c r="A127379" s="1" t="s">
        <v>44189</v>
      </c>
    </row>
    <row r="127380">
      <c r="A127380" s="1" t="s">
        <v>44164</v>
      </c>
    </row>
    <row r="127381">
      <c r="A127381" s="1" t="s">
        <v>44190</v>
      </c>
    </row>
    <row r="127382">
      <c r="A127382" s="1" t="s">
        <v>44191</v>
      </c>
    </row>
    <row r="127383">
      <c r="A127383" s="1" t="s">
        <v>44192</v>
      </c>
    </row>
    <row r="127384">
      <c r="A127384" s="1" t="s">
        <v>44193</v>
      </c>
    </row>
    <row r="127385">
      <c r="A127385" s="1" t="s">
        <v>44194</v>
      </c>
    </row>
    <row r="127386">
      <c r="A127386" s="1" t="s">
        <v>44195</v>
      </c>
    </row>
    <row r="127387">
      <c r="A127387" s="1" t="s">
        <v>44196</v>
      </c>
    </row>
    <row r="127388">
      <c r="A127388" s="1" t="s">
        <v>44197</v>
      </c>
    </row>
    <row r="127389">
      <c r="A127389" s="1" t="s">
        <v>44198</v>
      </c>
    </row>
    <row r="127390">
      <c r="A127390" s="1" t="s">
        <v>44199</v>
      </c>
    </row>
    <row r="127391">
      <c r="A127391" s="1" t="s">
        <v>44200</v>
      </c>
    </row>
    <row r="127392">
      <c r="A127392" s="1" t="s">
        <v>44178</v>
      </c>
    </row>
    <row r="127393">
      <c r="A127393" s="1" t="s">
        <v>44201</v>
      </c>
    </row>
    <row r="127394">
      <c r="A127394" s="1" t="s">
        <v>44202</v>
      </c>
    </row>
    <row r="127395">
      <c r="A127395" s="1" t="s">
        <v>44203</v>
      </c>
    </row>
    <row r="127396">
      <c r="A127396" s="1" t="s">
        <v>44204</v>
      </c>
    </row>
    <row r="127397">
      <c r="A127397" s="1" t="s">
        <v>44205</v>
      </c>
    </row>
    <row r="127398">
      <c r="A127398" s="1" t="s">
        <v>44207</v>
      </c>
    </row>
    <row r="127399">
      <c r="A127399" s="1" t="s">
        <v>44208</v>
      </c>
    </row>
    <row r="127401">
      <c r="A127401" s="1" t="s">
        <v>44209</v>
      </c>
    </row>
    <row r="127403">
      <c r="A127403" s="1" t="s">
        <v>44210</v>
      </c>
    </row>
    <row r="127405">
      <c r="A127405" s="1" t="s">
        <v>44211</v>
      </c>
    </row>
    <row r="127406">
      <c r="A127406" s="1" t="s">
        <v>44212</v>
      </c>
    </row>
    <row r="127408">
      <c r="A127408" s="1" t="s">
        <v>44213</v>
      </c>
    </row>
    <row r="127410">
      <c r="A127410" s="1" t="s">
        <v>44214</v>
      </c>
    </row>
    <row r="127412">
      <c r="A127412" s="1" t="s">
        <v>44215</v>
      </c>
    </row>
    <row r="127413">
      <c r="A127413" s="1" t="s">
        <v>44216</v>
      </c>
    </row>
    <row r="127415">
      <c r="A127415" s="1" t="s">
        <v>44217</v>
      </c>
    </row>
    <row r="127417">
      <c r="A127417" s="1" t="s">
        <v>44218</v>
      </c>
    </row>
    <row r="127418">
      <c r="A127418" s="1" t="s">
        <v>44219</v>
      </c>
    </row>
    <row r="127419">
      <c r="A127419" s="1" t="s">
        <v>44220</v>
      </c>
    </row>
    <row r="127420">
      <c r="A127420" s="1" t="s">
        <v>44221</v>
      </c>
    </row>
    <row r="127421">
      <c r="A127421" s="1" t="s">
        <v>44222</v>
      </c>
    </row>
    <row r="127422">
      <c r="A127422" s="1" t="s">
        <v>44223</v>
      </c>
    </row>
    <row r="127423">
      <c r="A127423" s="1" t="s">
        <v>44224</v>
      </c>
    </row>
    <row r="127424">
      <c r="A127424" s="1" t="s">
        <v>44225</v>
      </c>
    </row>
    <row r="127425">
      <c r="A127425" s="1" t="s">
        <v>44226</v>
      </c>
    </row>
    <row r="127426">
      <c r="A127426" s="1" t="s">
        <v>44227</v>
      </c>
    </row>
    <row r="127427">
      <c r="A127427" s="1" t="s">
        <v>44228</v>
      </c>
    </row>
    <row r="127428">
      <c r="A127428" s="1" t="s">
        <v>44229</v>
      </c>
    </row>
    <row r="127430">
      <c r="A127430" s="1" t="s">
        <v>44230</v>
      </c>
    </row>
    <row r="127432">
      <c r="A127432" s="1" t="s">
        <v>44231</v>
      </c>
    </row>
    <row r="127433">
      <c r="A127433" s="1" t="s">
        <v>44232</v>
      </c>
    </row>
    <row r="127435">
      <c r="A127435" s="1" t="s">
        <v>44233</v>
      </c>
    </row>
    <row r="127436">
      <c r="A127436" s="1" t="s">
        <v>44234</v>
      </c>
    </row>
    <row r="127437">
      <c r="A127437" s="1" t="s">
        <v>44235</v>
      </c>
    </row>
    <row r="127439">
      <c r="A127439" s="1" t="s">
        <v>44236</v>
      </c>
    </row>
    <row r="127441">
      <c r="A127441" s="1" t="s">
        <v>32753</v>
      </c>
    </row>
    <row r="127442">
      <c r="A127442" s="1" t="s">
        <v>44237</v>
      </c>
    </row>
    <row r="127444">
      <c r="A127444" s="1" t="s">
        <v>44238</v>
      </c>
    </row>
    <row r="127445">
      <c r="A127445" s="1" t="s">
        <v>44239</v>
      </c>
    </row>
    <row r="127447">
      <c r="A127447" s="1" t="s">
        <v>44240</v>
      </c>
    </row>
    <row r="127449">
      <c r="A127449" s="1" t="s">
        <v>44241</v>
      </c>
    </row>
    <row r="127451">
      <c r="A127451" s="1" t="s">
        <v>44242</v>
      </c>
    </row>
    <row r="127453">
      <c r="A127453" s="1" t="s">
        <v>44243</v>
      </c>
    </row>
    <row r="127454">
      <c r="A127454" s="1" t="s">
        <v>44244</v>
      </c>
    </row>
    <row r="127455">
      <c r="A127455" s="1" t="s">
        <v>44245</v>
      </c>
    </row>
    <row r="127457">
      <c r="A127457" s="1" t="s">
        <v>44246</v>
      </c>
    </row>
    <row r="127459">
      <c r="A127459" s="1" t="s">
        <v>44247</v>
      </c>
    </row>
    <row r="127460">
      <c r="A127460" s="1" t="s">
        <v>44248</v>
      </c>
    </row>
    <row r="127462">
      <c r="A127462" s="1" t="s">
        <v>44249</v>
      </c>
    </row>
    <row r="127463">
      <c r="A127463" s="1" t="s">
        <v>44250</v>
      </c>
    </row>
    <row r="127465">
      <c r="A127465" s="1" t="s">
        <v>44251</v>
      </c>
    </row>
    <row r="127466">
      <c r="A127466" s="1" t="s">
        <v>44252</v>
      </c>
    </row>
    <row r="127467">
      <c r="A127467" s="1" t="s">
        <v>44253</v>
      </c>
    </row>
    <row r="127469">
      <c r="A127469" s="1" t="s">
        <v>44254</v>
      </c>
    </row>
    <row r="127471">
      <c r="A127471" s="1" t="s">
        <v>44255</v>
      </c>
    </row>
    <row r="127473">
      <c r="A127473" s="1" t="s">
        <v>44256</v>
      </c>
    </row>
    <row r="127475">
      <c r="A127475" s="1" t="s">
        <v>44257</v>
      </c>
    </row>
    <row r="127477">
      <c r="A127477" s="1" t="s">
        <v>44184</v>
      </c>
    </row>
    <row r="127479">
      <c r="A127479" s="1" t="s">
        <v>7746</v>
      </c>
    </row>
    <row r="127480">
      <c r="A127480" s="1" t="s">
        <v>44258</v>
      </c>
    </row>
    <row r="127481">
      <c r="A127481" s="1" t="s">
        <v>44209</v>
      </c>
    </row>
    <row r="127482">
      <c r="A127482" s="1" t="s">
        <v>44210</v>
      </c>
    </row>
    <row r="127483">
      <c r="A127483" s="1" t="s">
        <v>44211</v>
      </c>
    </row>
    <row r="127484">
      <c r="A127484" s="1" t="s">
        <v>44212</v>
      </c>
    </row>
    <row r="127485">
      <c r="A127485" s="1" t="s">
        <v>44213</v>
      </c>
    </row>
    <row r="127486">
      <c r="A127486" s="1" t="s">
        <v>44214</v>
      </c>
    </row>
    <row r="127487">
      <c r="A127487" s="1" t="s">
        <v>44215</v>
      </c>
    </row>
    <row r="127488">
      <c r="A127488" s="1" t="s">
        <v>44216</v>
      </c>
    </row>
    <row r="127489">
      <c r="A127489" s="1" t="s">
        <v>44217</v>
      </c>
    </row>
    <row r="127490">
      <c r="A127490" s="1" t="s">
        <v>44218</v>
      </c>
    </row>
    <row r="127491">
      <c r="A127491" s="1" t="s">
        <v>44219</v>
      </c>
    </row>
    <row r="127492">
      <c r="A127492" s="1" t="s">
        <v>44220</v>
      </c>
    </row>
    <row r="127493">
      <c r="A127493" s="1" t="s">
        <v>44221</v>
      </c>
    </row>
    <row r="127494">
      <c r="A127494" s="1" t="s">
        <v>44222</v>
      </c>
    </row>
    <row r="127495">
      <c r="A127495" s="1" t="s">
        <v>44223</v>
      </c>
    </row>
    <row r="127496">
      <c r="A127496" s="1" t="s">
        <v>44224</v>
      </c>
    </row>
    <row r="127497">
      <c r="A127497" s="1" t="s">
        <v>44225</v>
      </c>
    </row>
    <row r="127498">
      <c r="A127498" s="1" t="s">
        <v>44226</v>
      </c>
    </row>
    <row r="127499">
      <c r="A127499" s="1" t="s">
        <v>44227</v>
      </c>
    </row>
    <row r="127500">
      <c r="A127500" s="1" t="s">
        <v>44228</v>
      </c>
    </row>
    <row r="127501">
      <c r="A127501" s="1" t="s">
        <v>44229</v>
      </c>
    </row>
    <row r="127502">
      <c r="A127502" s="1" t="s">
        <v>44230</v>
      </c>
    </row>
    <row r="127503">
      <c r="A127503" s="1" t="s">
        <v>44231</v>
      </c>
    </row>
    <row r="127504">
      <c r="A127504" s="1" t="s">
        <v>44232</v>
      </c>
    </row>
    <row r="127505">
      <c r="A127505" s="1" t="s">
        <v>44233</v>
      </c>
    </row>
    <row r="127506">
      <c r="A127506" s="1" t="s">
        <v>44234</v>
      </c>
    </row>
    <row r="127507">
      <c r="A127507" s="1" t="s">
        <v>44235</v>
      </c>
    </row>
    <row r="127508">
      <c r="A127508" s="1" t="s">
        <v>44236</v>
      </c>
    </row>
    <row r="127509">
      <c r="A127509" s="1" t="s">
        <v>32753</v>
      </c>
    </row>
    <row r="127510">
      <c r="A127510" s="1" t="s">
        <v>44237</v>
      </c>
    </row>
    <row r="127511">
      <c r="A127511" s="1" t="s">
        <v>44238</v>
      </c>
    </row>
    <row r="127512">
      <c r="A127512" s="1" t="s">
        <v>44239</v>
      </c>
    </row>
    <row r="127513">
      <c r="A127513" s="1" t="s">
        <v>44240</v>
      </c>
    </row>
    <row r="127514">
      <c r="A127514" s="1" t="s">
        <v>44241</v>
      </c>
    </row>
    <row r="127515">
      <c r="A127515" s="1" t="s">
        <v>44242</v>
      </c>
    </row>
    <row r="127516">
      <c r="A127516" s="1" t="s">
        <v>44243</v>
      </c>
    </row>
    <row r="127517">
      <c r="A127517" s="1" t="s">
        <v>44244</v>
      </c>
    </row>
    <row r="127518">
      <c r="A127518" s="1" t="s">
        <v>44245</v>
      </c>
    </row>
    <row r="127519">
      <c r="A127519" s="1" t="s">
        <v>44246</v>
      </c>
    </row>
    <row r="127520">
      <c r="A127520" s="1" t="s">
        <v>44247</v>
      </c>
    </row>
    <row r="127521">
      <c r="A127521" s="1" t="s">
        <v>44248</v>
      </c>
    </row>
    <row r="127522">
      <c r="A127522" s="1" t="s">
        <v>44249</v>
      </c>
    </row>
    <row r="127523">
      <c r="A127523" s="1" t="s">
        <v>44250</v>
      </c>
    </row>
    <row r="127524">
      <c r="A127524" s="1" t="s">
        <v>44251</v>
      </c>
    </row>
    <row r="127525">
      <c r="A127525" s="1" t="s">
        <v>44252</v>
      </c>
    </row>
    <row r="127526">
      <c r="A127526" s="1" t="s">
        <v>44253</v>
      </c>
    </row>
    <row r="127527">
      <c r="A127527" s="1" t="s">
        <v>44254</v>
      </c>
    </row>
    <row r="127528">
      <c r="A127528" s="1" t="s">
        <v>44255</v>
      </c>
    </row>
    <row r="127529">
      <c r="A127529" s="1" t="s">
        <v>44256</v>
      </c>
    </row>
    <row r="127530">
      <c r="A127530" s="1" t="s">
        <v>44257</v>
      </c>
    </row>
    <row r="127531">
      <c r="A127531" s="1" t="s">
        <v>44259</v>
      </c>
    </row>
    <row r="127532">
      <c r="A127532" s="1" t="s">
        <v>44260</v>
      </c>
    </row>
    <row r="127534">
      <c r="A127534" s="1" t="s">
        <v>44261</v>
      </c>
    </row>
    <row r="127536">
      <c r="A127536" s="1" t="s">
        <v>44162</v>
      </c>
    </row>
    <row r="127537">
      <c r="A127537" s="1" t="s">
        <v>44262</v>
      </c>
    </row>
    <row r="127539">
      <c r="A127539" s="1" t="s">
        <v>44263</v>
      </c>
    </row>
    <row r="127541">
      <c r="A127541" s="1" t="s">
        <v>44264</v>
      </c>
    </row>
    <row r="127542">
      <c r="A127542" s="1" t="s">
        <v>44265</v>
      </c>
    </row>
    <row r="127544">
      <c r="A127544" s="1" t="s">
        <v>44266</v>
      </c>
    </row>
    <row r="127545">
      <c r="A127545" s="1" t="s">
        <v>44267</v>
      </c>
    </row>
    <row r="127546">
      <c r="A127546" s="1" t="s">
        <v>44268</v>
      </c>
    </row>
    <row r="127547">
      <c r="A127547" s="1" t="s">
        <v>44269</v>
      </c>
    </row>
    <row r="127549">
      <c r="A127549" s="1" t="s">
        <v>44270</v>
      </c>
    </row>
    <row r="127550">
      <c r="A127550" s="1" t="s">
        <v>44271</v>
      </c>
    </row>
    <row r="127552">
      <c r="A127552" s="1" t="s">
        <v>44272</v>
      </c>
    </row>
    <row r="127553">
      <c r="A127553" s="1" t="s">
        <v>44273</v>
      </c>
    </row>
    <row r="127554">
      <c r="A127554" s="1" t="s">
        <v>44274</v>
      </c>
    </row>
    <row r="127556">
      <c r="A127556" s="1" t="s">
        <v>44275</v>
      </c>
    </row>
    <row r="127558">
      <c r="A127558" s="1" t="s">
        <v>44276</v>
      </c>
    </row>
    <row r="127560">
      <c r="A127560" s="1" t="s">
        <v>44277</v>
      </c>
    </row>
    <row r="127562">
      <c r="A127562" s="1" t="s">
        <v>44278</v>
      </c>
    </row>
    <row r="127563">
      <c r="A127563" s="1" t="s">
        <v>1858</v>
      </c>
    </row>
    <row r="127564">
      <c r="A127564" s="1" t="s">
        <v>966</v>
      </c>
    </row>
    <row r="127566">
      <c r="A127566" s="1" t="s">
        <v>44279</v>
      </c>
    </row>
    <row r="127568">
      <c r="A127568" s="1" t="s">
        <v>44280</v>
      </c>
    </row>
    <row r="127569">
      <c r="A127569" s="1" t="s">
        <v>44281</v>
      </c>
    </row>
    <row r="127571">
      <c r="A127571" s="1" t="s">
        <v>44282</v>
      </c>
    </row>
    <row r="127573">
      <c r="A127573" s="1" t="s">
        <v>44283</v>
      </c>
    </row>
    <row r="127574">
      <c r="A127574" s="1" t="s">
        <v>44284</v>
      </c>
    </row>
    <row r="127575">
      <c r="A127575" s="1" t="s">
        <v>44285</v>
      </c>
    </row>
    <row r="127577">
      <c r="A127577" s="1" t="s">
        <v>44286</v>
      </c>
    </row>
    <row r="127579">
      <c r="A127579" s="1" t="s">
        <v>44184</v>
      </c>
    </row>
    <row r="127581">
      <c r="A127581" s="1" t="s">
        <v>7746</v>
      </c>
    </row>
    <row r="127582">
      <c r="A127582" s="1" t="s">
        <v>44287</v>
      </c>
    </row>
    <row r="127583">
      <c r="A127583" s="1" t="s">
        <v>44261</v>
      </c>
    </row>
    <row r="127584">
      <c r="A127584" s="1" t="s">
        <v>44162</v>
      </c>
    </row>
    <row r="127585">
      <c r="A127585" s="1" t="s">
        <v>44262</v>
      </c>
    </row>
    <row r="127586">
      <c r="A127586" s="1" t="s">
        <v>44263</v>
      </c>
    </row>
    <row r="127587">
      <c r="A127587" s="1" t="s">
        <v>44264</v>
      </c>
    </row>
    <row r="127588">
      <c r="A127588" s="1" t="s">
        <v>44265</v>
      </c>
    </row>
    <row r="127589">
      <c r="A127589" s="1" t="s">
        <v>44266</v>
      </c>
    </row>
    <row r="127590">
      <c r="A127590" s="1" t="s">
        <v>44267</v>
      </c>
    </row>
    <row r="127591">
      <c r="A127591" s="1" t="s">
        <v>44268</v>
      </c>
    </row>
    <row r="127592">
      <c r="A127592" s="1" t="s">
        <v>44269</v>
      </c>
    </row>
    <row r="127593">
      <c r="A127593" s="1" t="s">
        <v>44270</v>
      </c>
    </row>
    <row r="127594">
      <c r="A127594" s="1" t="s">
        <v>44271</v>
      </c>
    </row>
    <row r="127595">
      <c r="A127595" s="1" t="s">
        <v>44272</v>
      </c>
    </row>
    <row r="127596">
      <c r="A127596" s="1" t="s">
        <v>44273</v>
      </c>
    </row>
    <row r="127597">
      <c r="A127597" s="1" t="s">
        <v>44274</v>
      </c>
    </row>
    <row r="127598">
      <c r="A127598" s="1" t="s">
        <v>44275</v>
      </c>
    </row>
    <row r="127599">
      <c r="A127599" s="1" t="s">
        <v>44276</v>
      </c>
    </row>
    <row r="127600">
      <c r="A127600" s="1" t="s">
        <v>44277</v>
      </c>
    </row>
    <row r="127601">
      <c r="A127601" s="1" t="s">
        <v>44278</v>
      </c>
    </row>
    <row r="127602">
      <c r="A127602" s="1" t="s">
        <v>44279</v>
      </c>
    </row>
    <row r="127603">
      <c r="A127603" s="1" t="s">
        <v>44280</v>
      </c>
    </row>
    <row r="127604">
      <c r="A127604" s="1" t="s">
        <v>44281</v>
      </c>
    </row>
    <row r="127605">
      <c r="A127605" s="1" t="s">
        <v>44282</v>
      </c>
    </row>
    <row r="127606">
      <c r="A127606" s="1" t="s">
        <v>44283</v>
      </c>
    </row>
    <row r="127607">
      <c r="A127607" s="1" t="s">
        <v>44284</v>
      </c>
    </row>
    <row r="127608">
      <c r="A127608" s="1" t="s">
        <v>44285</v>
      </c>
    </row>
    <row r="127609">
      <c r="A127609" s="1" t="s">
        <v>44286</v>
      </c>
    </row>
    <row r="127610">
      <c r="A127610" s="1" t="s">
        <v>44288</v>
      </c>
    </row>
    <row r="127611">
      <c r="A127611" s="1" t="s">
        <v>44289</v>
      </c>
    </row>
    <row r="127613">
      <c r="A127613" s="1" t="s">
        <v>44290</v>
      </c>
    </row>
    <row r="127615">
      <c r="A127615" s="1" t="s">
        <v>44188</v>
      </c>
    </row>
    <row r="127617">
      <c r="A127617" s="1" t="s">
        <v>44291</v>
      </c>
    </row>
    <row r="127619">
      <c r="A127619" s="1" t="s">
        <v>44292</v>
      </c>
    </row>
    <row r="127621">
      <c r="A127621" s="1" t="s">
        <v>44293</v>
      </c>
    </row>
    <row r="127623">
      <c r="A127623" s="1" t="s">
        <v>44294</v>
      </c>
    </row>
    <row r="127624">
      <c r="A127624" s="1" t="s">
        <v>44295</v>
      </c>
    </row>
    <row r="127626">
      <c r="A127626" s="1" t="s">
        <v>44296</v>
      </c>
    </row>
    <row r="127627">
      <c r="A127627" s="1" t="s">
        <v>44162</v>
      </c>
    </row>
    <row r="127629">
      <c r="A127629" s="1" t="s">
        <v>44297</v>
      </c>
    </row>
    <row r="127631">
      <c r="A127631" s="1" t="s">
        <v>44298</v>
      </c>
    </row>
    <row r="127632">
      <c r="A127632" s="1" t="s">
        <v>44299</v>
      </c>
    </row>
    <row r="127633">
      <c r="A127633" s="1" t="s">
        <v>44300</v>
      </c>
    </row>
    <row r="127635">
      <c r="A127635" s="1" t="s">
        <v>44301</v>
      </c>
    </row>
    <row r="127636">
      <c r="A127636" s="1" t="s">
        <v>44302</v>
      </c>
    </row>
    <row r="127638">
      <c r="A127638" s="1" t="s">
        <v>44303</v>
      </c>
    </row>
    <row r="127640">
      <c r="A127640" s="1" t="s">
        <v>44304</v>
      </c>
    </row>
    <row r="127642">
      <c r="A127642" s="1" t="s">
        <v>44305</v>
      </c>
    </row>
    <row r="127643">
      <c r="A127643" s="1" t="s">
        <v>44306</v>
      </c>
    </row>
    <row r="127645">
      <c r="A127645" s="1" t="s">
        <v>44307</v>
      </c>
    </row>
    <row r="127647">
      <c r="A127647" s="1" t="s">
        <v>44308</v>
      </c>
    </row>
    <row r="127648">
      <c r="A127648" s="3" t="str">
        <f> fel</f>
        <v>#NAME?</v>
      </c>
    </row>
    <row r="127650">
      <c r="A127650" s="1" t="s">
        <v>44184</v>
      </c>
    </row>
    <row r="127651">
      <c r="A127651" s="1" t="s">
        <v>7718</v>
      </c>
    </row>
    <row r="127652">
      <c r="A127652" s="1" t="s">
        <v>44309</v>
      </c>
    </row>
    <row r="127653">
      <c r="A127653" s="1" t="s">
        <v>44188</v>
      </c>
    </row>
    <row r="127654">
      <c r="A127654" s="1" t="s">
        <v>44291</v>
      </c>
    </row>
    <row r="127655">
      <c r="A127655" s="1" t="s">
        <v>44292</v>
      </c>
    </row>
    <row r="127656">
      <c r="A127656" s="1" t="s">
        <v>44293</v>
      </c>
    </row>
    <row r="127657">
      <c r="A127657" s="1" t="s">
        <v>44294</v>
      </c>
    </row>
    <row r="127658">
      <c r="A127658" s="1" t="s">
        <v>44295</v>
      </c>
    </row>
    <row r="127659">
      <c r="A127659" s="1" t="s">
        <v>44296</v>
      </c>
    </row>
    <row r="127660">
      <c r="A127660" s="1" t="s">
        <v>44162</v>
      </c>
    </row>
    <row r="127661">
      <c r="A127661" s="1" t="s">
        <v>44297</v>
      </c>
    </row>
    <row r="127662">
      <c r="A127662" s="1" t="s">
        <v>44298</v>
      </c>
    </row>
    <row r="127663">
      <c r="A127663" s="1" t="s">
        <v>44299</v>
      </c>
    </row>
    <row r="127664">
      <c r="A127664" s="1" t="s">
        <v>44300</v>
      </c>
    </row>
    <row r="127665">
      <c r="A127665" s="1" t="s">
        <v>44301</v>
      </c>
    </row>
    <row r="127666">
      <c r="A127666" s="1" t="s">
        <v>44302</v>
      </c>
    </row>
    <row r="127667">
      <c r="A127667" s="1" t="s">
        <v>44303</v>
      </c>
    </row>
    <row r="127668">
      <c r="A127668" s="1" t="s">
        <v>44304</v>
      </c>
    </row>
    <row r="127669">
      <c r="A127669" s="1" t="s">
        <v>44305</v>
      </c>
    </row>
    <row r="127670">
      <c r="A127670" s="1" t="s">
        <v>44306</v>
      </c>
    </row>
    <row r="127671">
      <c r="A127671" s="1" t="s">
        <v>44307</v>
      </c>
    </row>
    <row r="127672">
      <c r="A127672" s="1" t="s">
        <v>44308</v>
      </c>
    </row>
    <row r="127673">
      <c r="A127673" s="3" t="str">
        <f> fel</f>
        <v>#NAME?</v>
      </c>
    </row>
    <row r="127674">
      <c r="A127674" s="1" t="s">
        <v>44310</v>
      </c>
    </row>
    <row r="127675">
      <c r="A127675" s="1" t="s">
        <v>44311</v>
      </c>
    </row>
    <row r="127677">
      <c r="A127677" s="1" t="s">
        <v>44312</v>
      </c>
    </row>
    <row r="127679">
      <c r="A127679" s="1" t="s">
        <v>44313</v>
      </c>
    </row>
    <row r="127680">
      <c r="A127680" s="1" t="s">
        <v>44314</v>
      </c>
    </row>
    <row r="127681">
      <c r="A127681" s="1" t="s">
        <v>44315</v>
      </c>
    </row>
    <row r="127682">
      <c r="A127682" s="1" t="s">
        <v>44316</v>
      </c>
    </row>
    <row r="127684">
      <c r="A127684" s="1" t="s">
        <v>44317</v>
      </c>
    </row>
    <row r="127686">
      <c r="A127686" s="1" t="s">
        <v>44318</v>
      </c>
    </row>
    <row r="127687">
      <c r="A127687" s="1" t="s">
        <v>44319</v>
      </c>
    </row>
    <row r="127688">
      <c r="A127688" s="1" t="s">
        <v>44320</v>
      </c>
    </row>
    <row r="127690">
      <c r="A127690" s="1" t="s">
        <v>44321</v>
      </c>
    </row>
    <row r="127692">
      <c r="A127692" s="1" t="s">
        <v>44322</v>
      </c>
    </row>
    <row r="127694">
      <c r="A127694" s="1" t="s">
        <v>44323</v>
      </c>
    </row>
    <row r="127696">
      <c r="A127696" s="1" t="s">
        <v>44324</v>
      </c>
    </row>
    <row r="127698">
      <c r="A127698" s="1" t="s">
        <v>44325</v>
      </c>
    </row>
    <row r="127700">
      <c r="A127700" s="1" t="s">
        <v>44326</v>
      </c>
    </row>
    <row r="127702">
      <c r="A127702" s="1" t="s">
        <v>44327</v>
      </c>
    </row>
    <row r="127704">
      <c r="A127704" s="1" t="s">
        <v>44328</v>
      </c>
    </row>
    <row r="127706">
      <c r="A127706" s="1" t="s">
        <v>44329</v>
      </c>
    </row>
    <row r="127708">
      <c r="A127708" s="1" t="s">
        <v>44330</v>
      </c>
    </row>
    <row r="127710">
      <c r="A127710" s="1" t="s">
        <v>44331</v>
      </c>
    </row>
    <row r="127712">
      <c r="A127712" s="1" t="s">
        <v>44332</v>
      </c>
    </row>
    <row r="127714">
      <c r="A127714" s="1" t="s">
        <v>44333</v>
      </c>
    </row>
    <row r="127715">
      <c r="A127715" s="1" t="s">
        <v>44334</v>
      </c>
    </row>
    <row r="127716">
      <c r="A127716" s="1" t="s">
        <v>44335</v>
      </c>
    </row>
    <row r="127717">
      <c r="A127717" s="1" t="s">
        <v>44336</v>
      </c>
    </row>
    <row r="127719">
      <c r="A127719" s="1" t="s">
        <v>44337</v>
      </c>
    </row>
    <row r="127720">
      <c r="A127720" s="1" t="s">
        <v>44338</v>
      </c>
    </row>
    <row r="127722">
      <c r="A127722" s="1" t="s">
        <v>44240</v>
      </c>
    </row>
    <row r="127724">
      <c r="A127724" s="1" t="s">
        <v>32753</v>
      </c>
    </row>
    <row r="127726">
      <c r="A127726" s="1" t="s">
        <v>44339</v>
      </c>
    </row>
    <row r="127728">
      <c r="A127728" s="1" t="s">
        <v>44340</v>
      </c>
    </row>
    <row r="127729">
      <c r="A127729" s="1" t="s">
        <v>44312</v>
      </c>
    </row>
    <row r="127730">
      <c r="A127730" s="1" t="s">
        <v>44313</v>
      </c>
    </row>
    <row r="127731">
      <c r="A127731" s="1" t="s">
        <v>44314</v>
      </c>
    </row>
    <row r="127732">
      <c r="A127732" s="1" t="s">
        <v>44315</v>
      </c>
    </row>
    <row r="127733">
      <c r="A127733" s="1" t="s">
        <v>44316</v>
      </c>
    </row>
    <row r="127734">
      <c r="A127734" s="1" t="s">
        <v>44317</v>
      </c>
    </row>
    <row r="127735">
      <c r="A127735" s="1" t="s">
        <v>44318</v>
      </c>
    </row>
    <row r="127736">
      <c r="A127736" s="1" t="s">
        <v>44319</v>
      </c>
    </row>
    <row r="127737">
      <c r="A127737" s="1" t="s">
        <v>44320</v>
      </c>
    </row>
    <row r="127738">
      <c r="A127738" s="1" t="s">
        <v>44321</v>
      </c>
    </row>
    <row r="127739">
      <c r="A127739" s="1" t="s">
        <v>44322</v>
      </c>
    </row>
    <row r="127740">
      <c r="A127740" s="1" t="s">
        <v>44323</v>
      </c>
    </row>
    <row r="127741">
      <c r="A127741" s="1" t="s">
        <v>44324</v>
      </c>
    </row>
    <row r="127742">
      <c r="A127742" s="1" t="s">
        <v>44325</v>
      </c>
    </row>
    <row r="127743">
      <c r="A127743" s="1" t="s">
        <v>44326</v>
      </c>
    </row>
    <row r="127744">
      <c r="A127744" s="1" t="s">
        <v>44327</v>
      </c>
    </row>
    <row r="127745">
      <c r="A127745" s="1" t="s">
        <v>44328</v>
      </c>
    </row>
    <row r="127746">
      <c r="A127746" s="1" t="s">
        <v>44329</v>
      </c>
    </row>
    <row r="127747">
      <c r="A127747" s="1" t="s">
        <v>44330</v>
      </c>
    </row>
    <row r="127748">
      <c r="A127748" s="1" t="s">
        <v>44331</v>
      </c>
    </row>
    <row r="127749">
      <c r="A127749" s="1" t="s">
        <v>44332</v>
      </c>
    </row>
    <row r="127750">
      <c r="A127750" s="1" t="s">
        <v>44333</v>
      </c>
    </row>
    <row r="127751">
      <c r="A127751" s="1" t="s">
        <v>44334</v>
      </c>
    </row>
    <row r="127752">
      <c r="A127752" s="1" t="s">
        <v>44335</v>
      </c>
    </row>
    <row r="127753">
      <c r="A127753" s="1" t="s">
        <v>44336</v>
      </c>
    </row>
    <row r="127754">
      <c r="A127754" s="1" t="s">
        <v>44337</v>
      </c>
    </row>
    <row r="127755">
      <c r="A127755" s="1" t="s">
        <v>44338</v>
      </c>
    </row>
    <row r="127756">
      <c r="A127756" s="1" t="s">
        <v>44240</v>
      </c>
    </row>
    <row r="127757">
      <c r="A127757" s="1" t="s">
        <v>32753</v>
      </c>
    </row>
    <row r="127758">
      <c r="A127758" s="1" t="s">
        <v>44341</v>
      </c>
    </row>
    <row r="127759">
      <c r="A127759" s="1" t="s">
        <v>44342</v>
      </c>
    </row>
    <row r="127761">
      <c r="A127761" s="1" t="s">
        <v>44343</v>
      </c>
    </row>
    <row r="127763">
      <c r="A127763" s="1" t="s">
        <v>44344</v>
      </c>
    </row>
    <row r="127765">
      <c r="A127765" s="1" t="s">
        <v>44345</v>
      </c>
    </row>
    <row r="127767">
      <c r="A127767" s="1" t="s">
        <v>44346</v>
      </c>
    </row>
    <row r="127768">
      <c r="A127768" s="1" t="s">
        <v>44347</v>
      </c>
    </row>
    <row r="127769">
      <c r="A127769" s="1" t="s">
        <v>44348</v>
      </c>
    </row>
    <row r="127770">
      <c r="A127770" s="1" t="s">
        <v>44349</v>
      </c>
    </row>
    <row r="127771">
      <c r="A127771" s="1" t="s">
        <v>44350</v>
      </c>
    </row>
    <row r="127773">
      <c r="A127773" s="1" t="s">
        <v>44351</v>
      </c>
    </row>
    <row r="127775">
      <c r="A127775" s="1" t="s">
        <v>44352</v>
      </c>
    </row>
    <row r="127777">
      <c r="A127777" s="1" t="s">
        <v>44353</v>
      </c>
    </row>
    <row r="127779">
      <c r="A127779" s="1" t="s">
        <v>44354</v>
      </c>
    </row>
    <row r="127781">
      <c r="A127781" s="17">
        <v>45664.0</v>
      </c>
    </row>
    <row r="127782">
      <c r="A127782" s="1" t="s">
        <v>44355</v>
      </c>
    </row>
    <row r="127783">
      <c r="A127783" s="1" t="s">
        <v>44356</v>
      </c>
    </row>
    <row r="127784">
      <c r="A127784" s="1" t="s">
        <v>44357</v>
      </c>
    </row>
    <row r="127786">
      <c r="A127786" s="1" t="s">
        <v>44358</v>
      </c>
    </row>
    <row r="127788">
      <c r="A127788" s="1" t="s">
        <v>44359</v>
      </c>
    </row>
    <row r="127789">
      <c r="A127789" s="1" t="s">
        <v>44360</v>
      </c>
    </row>
    <row r="127790">
      <c r="A127790" s="1" t="s">
        <v>44361</v>
      </c>
    </row>
    <row r="127792">
      <c r="A127792" s="1" t="s">
        <v>44362</v>
      </c>
    </row>
    <row r="127793">
      <c r="A127793" s="1" t="s">
        <v>44363</v>
      </c>
    </row>
    <row r="127795">
      <c r="A127795" s="1" t="s">
        <v>44364</v>
      </c>
    </row>
    <row r="127797">
      <c r="A127797" s="1" t="s">
        <v>44365</v>
      </c>
    </row>
    <row r="127799">
      <c r="A127799" s="1" t="s">
        <v>44366</v>
      </c>
    </row>
    <row r="127801">
      <c r="A127801" s="1" t="s">
        <v>44367</v>
      </c>
    </row>
    <row r="127803">
      <c r="A127803" s="1" t="s">
        <v>44368</v>
      </c>
    </row>
    <row r="127805">
      <c r="A127805" s="1" t="s">
        <v>44369</v>
      </c>
    </row>
    <row r="127806">
      <c r="A127806" s="1" t="s">
        <v>7718</v>
      </c>
    </row>
    <row r="127807">
      <c r="A127807" s="1" t="s">
        <v>44340</v>
      </c>
    </row>
    <row r="127808">
      <c r="A127808" s="1" t="s">
        <v>44344</v>
      </c>
    </row>
    <row r="127809">
      <c r="A127809" s="1" t="s">
        <v>44345</v>
      </c>
    </row>
    <row r="127810">
      <c r="A127810" s="1" t="s">
        <v>44346</v>
      </c>
    </row>
    <row r="127811">
      <c r="A127811" s="1" t="s">
        <v>44347</v>
      </c>
    </row>
    <row r="127812">
      <c r="A127812" s="1" t="s">
        <v>44348</v>
      </c>
    </row>
    <row r="127813">
      <c r="A127813" s="1" t="s">
        <v>44349</v>
      </c>
    </row>
    <row r="127814">
      <c r="A127814" s="1" t="s">
        <v>44350</v>
      </c>
    </row>
    <row r="127815">
      <c r="A127815" s="1" t="s">
        <v>44351</v>
      </c>
    </row>
    <row r="127816">
      <c r="A127816" s="1" t="s">
        <v>44352</v>
      </c>
    </row>
    <row r="127817">
      <c r="A127817" s="1" t="s">
        <v>44353</v>
      </c>
    </row>
    <row r="127818">
      <c r="A127818" s="1" t="s">
        <v>44354</v>
      </c>
    </row>
    <row r="127819">
      <c r="A127819" s="17">
        <v>45664.0</v>
      </c>
    </row>
    <row r="127820">
      <c r="A127820" s="1" t="s">
        <v>44355</v>
      </c>
    </row>
    <row r="127821">
      <c r="A127821" s="1" t="s">
        <v>44356</v>
      </c>
    </row>
    <row r="127822">
      <c r="A127822" s="1" t="s">
        <v>44357</v>
      </c>
    </row>
    <row r="127823">
      <c r="A127823" s="1" t="s">
        <v>44358</v>
      </c>
    </row>
    <row r="127824">
      <c r="A127824" s="1" t="s">
        <v>44359</v>
      </c>
    </row>
    <row r="127825">
      <c r="A127825" s="1" t="s">
        <v>44360</v>
      </c>
    </row>
    <row r="127826">
      <c r="A127826" s="1" t="s">
        <v>44361</v>
      </c>
    </row>
    <row r="127827">
      <c r="A127827" s="1" t="s">
        <v>44362</v>
      </c>
    </row>
    <row r="127828">
      <c r="A127828" s="1" t="s">
        <v>44363</v>
      </c>
    </row>
    <row r="127829">
      <c r="A127829" s="1" t="s">
        <v>44364</v>
      </c>
    </row>
    <row r="127830">
      <c r="A127830" s="1" t="s">
        <v>44365</v>
      </c>
    </row>
    <row r="127831">
      <c r="A127831" s="1" t="s">
        <v>44366</v>
      </c>
    </row>
    <row r="127832">
      <c r="A127832" s="1" t="s">
        <v>44367</v>
      </c>
    </row>
    <row r="127833">
      <c r="A127833" s="1" t="s">
        <v>44368</v>
      </c>
    </row>
    <row r="127834">
      <c r="A127834" s="1" t="s">
        <v>44370</v>
      </c>
    </row>
    <row r="127835">
      <c r="A127835" s="1" t="s">
        <v>44371</v>
      </c>
    </row>
    <row r="127836">
      <c r="A127836" s="1" t="s">
        <v>44372</v>
      </c>
    </row>
    <row r="127837">
      <c r="A127837" s="1" t="s">
        <v>44373</v>
      </c>
    </row>
    <row r="127838">
      <c r="A127838" s="1" t="s">
        <v>44374</v>
      </c>
    </row>
    <row r="127839">
      <c r="A127839" s="1" t="s">
        <v>44375</v>
      </c>
    </row>
    <row r="127840">
      <c r="A127840" s="1" t="s">
        <v>19384</v>
      </c>
    </row>
    <row r="127841">
      <c r="A127841" s="1" t="s">
        <v>44376</v>
      </c>
    </row>
    <row r="127842">
      <c r="A127842" s="1" t="s">
        <v>44377</v>
      </c>
    </row>
    <row r="127843">
      <c r="A127843" s="1" t="s">
        <v>44378</v>
      </c>
    </row>
    <row r="127844">
      <c r="A127844" s="1" t="s">
        <v>977</v>
      </c>
    </row>
    <row r="127845">
      <c r="A127845" s="1" t="s">
        <v>44379</v>
      </c>
    </row>
    <row r="127846">
      <c r="A127846" s="1" t="s">
        <v>44380</v>
      </c>
    </row>
    <row r="127847">
      <c r="A127847" s="1" t="s">
        <v>44381</v>
      </c>
    </row>
    <row r="127848">
      <c r="A127848" s="1" t="s">
        <v>44382</v>
      </c>
    </row>
    <row r="127849">
      <c r="A127849" s="1" t="s">
        <v>44383</v>
      </c>
    </row>
    <row r="127850">
      <c r="A127850" s="1" t="s">
        <v>44384</v>
      </c>
    </row>
    <row r="127851">
      <c r="A127851" s="1" t="s">
        <v>44385</v>
      </c>
    </row>
    <row r="127852">
      <c r="A127852" s="1" t="s">
        <v>186</v>
      </c>
    </row>
    <row r="127853">
      <c r="A127853" s="1" t="s">
        <v>44386</v>
      </c>
    </row>
    <row r="127854">
      <c r="A127854" s="1" t="s">
        <v>44387</v>
      </c>
    </row>
    <row r="127855">
      <c r="A127855" s="1" t="s">
        <v>34318</v>
      </c>
    </row>
    <row r="127856">
      <c r="A127856" s="1" t="s">
        <v>42133</v>
      </c>
    </row>
    <row r="127857">
      <c r="A127857" s="1" t="s">
        <v>44388</v>
      </c>
    </row>
    <row r="127858">
      <c r="A127858" s="1" t="s">
        <v>44389</v>
      </c>
    </row>
    <row r="127859">
      <c r="A127859" s="1" t="s">
        <v>44390</v>
      </c>
    </row>
    <row r="127860">
      <c r="A127860" s="1" t="s">
        <v>44391</v>
      </c>
    </row>
    <row r="127861">
      <c r="A127861" s="3" t="str">
        <f> be 0 tat</f>
        <v>#ERROR!</v>
      </c>
    </row>
    <row r="127862">
      <c r="A127862" s="3" t="str">
        <f> =</f>
        <v>#ERROR!</v>
      </c>
    </row>
    <row r="127863">
      <c r="A127863" s="1" t="s">
        <v>44392</v>
      </c>
    </row>
    <row r="127864">
      <c r="A127864" s="1" t="s">
        <v>44393</v>
      </c>
    </row>
    <row r="127865">
      <c r="A127865" s="1" t="s">
        <v>44394</v>
      </c>
    </row>
    <row r="127866">
      <c r="A127866" s="1" t="s">
        <v>13879</v>
      </c>
    </row>
    <row r="127867">
      <c r="A127867" s="3" t="str">
        <f>e] prorosat_ |</f>
        <v>#ERROR!</v>
      </c>
    </row>
    <row r="127868">
      <c r="A127868" s="1" t="s">
        <v>44395</v>
      </c>
    </row>
    <row r="127869">
      <c r="A127869" s="1" t="s">
        <v>44372</v>
      </c>
    </row>
    <row r="127870">
      <c r="A127870" s="1" t="s">
        <v>44373</v>
      </c>
    </row>
    <row r="127871">
      <c r="A127871" s="1" t="s">
        <v>44374</v>
      </c>
    </row>
    <row r="127872">
      <c r="A127872" s="1" t="s">
        <v>44375</v>
      </c>
    </row>
    <row r="127873">
      <c r="A127873" s="1" t="s">
        <v>44376</v>
      </c>
    </row>
    <row r="127874">
      <c r="A127874" s="1" t="s">
        <v>44377</v>
      </c>
    </row>
    <row r="127875">
      <c r="A127875" s="1" t="s">
        <v>44378</v>
      </c>
    </row>
    <row r="127876">
      <c r="A127876" s="1" t="s">
        <v>44379</v>
      </c>
    </row>
    <row r="127877">
      <c r="A127877" s="1" t="s">
        <v>44380</v>
      </c>
    </row>
    <row r="127878">
      <c r="A127878" s="1" t="s">
        <v>44381</v>
      </c>
    </row>
    <row r="127879">
      <c r="A127879" s="1" t="s">
        <v>44382</v>
      </c>
    </row>
    <row r="127880">
      <c r="A127880" s="1" t="s">
        <v>44383</v>
      </c>
    </row>
    <row r="127881">
      <c r="A127881" s="1" t="s">
        <v>44384</v>
      </c>
    </row>
    <row r="127882">
      <c r="A127882" s="1" t="s">
        <v>44385</v>
      </c>
    </row>
    <row r="127883">
      <c r="A127883" s="1" t="s">
        <v>44386</v>
      </c>
    </row>
    <row r="127884">
      <c r="A127884" s="1" t="s">
        <v>44387</v>
      </c>
    </row>
    <row r="127885">
      <c r="A127885" s="1" t="s">
        <v>42133</v>
      </c>
    </row>
    <row r="127886">
      <c r="A127886" s="1" t="s">
        <v>44388</v>
      </c>
    </row>
    <row r="127887">
      <c r="A127887" s="1" t="s">
        <v>44389</v>
      </c>
    </row>
    <row r="127888">
      <c r="A127888" s="1" t="s">
        <v>44390</v>
      </c>
    </row>
    <row r="127889">
      <c r="A127889" s="1" t="s">
        <v>44391</v>
      </c>
    </row>
    <row r="127890">
      <c r="A127890" s="3" t="str">
        <f> be 0 tat</f>
        <v>#ERROR!</v>
      </c>
    </row>
    <row r="127891">
      <c r="A127891" s="1" t="s">
        <v>44392</v>
      </c>
    </row>
    <row r="127892">
      <c r="A127892" s="1" t="s">
        <v>44393</v>
      </c>
    </row>
    <row r="127893">
      <c r="A127893" s="1" t="s">
        <v>44394</v>
      </c>
    </row>
    <row r="127894">
      <c r="A127894" s="3" t="str">
        <f>e] prorosat_ |</f>
        <v>#ERROR!</v>
      </c>
    </row>
    <row r="127895">
      <c r="A127895" s="1" t="s">
        <v>44396</v>
      </c>
    </row>
    <row r="127896">
      <c r="A127896" s="1" t="s">
        <v>44397</v>
      </c>
    </row>
    <row r="127898">
      <c r="A127898" s="1" t="s">
        <v>44398</v>
      </c>
    </row>
    <row r="127899">
      <c r="A127899" s="1" t="s">
        <v>44399</v>
      </c>
    </row>
    <row r="127901">
      <c r="A127901" s="1" t="s">
        <v>44400</v>
      </c>
    </row>
    <row r="127902">
      <c r="A127902" s="1" t="s">
        <v>33871</v>
      </c>
    </row>
    <row r="127904">
      <c r="A127904" s="1" t="s">
        <v>44401</v>
      </c>
    </row>
    <row r="127905">
      <c r="A127905" s="1" t="s">
        <v>44402</v>
      </c>
    </row>
    <row r="127906">
      <c r="A127906" s="1" t="s">
        <v>44403</v>
      </c>
    </row>
    <row r="127908">
      <c r="A127908" s="1" t="s">
        <v>44404</v>
      </c>
    </row>
    <row r="127909">
      <c r="A127909" s="1" t="s">
        <v>44405</v>
      </c>
    </row>
    <row r="127911">
      <c r="A127911" s="1" t="s">
        <v>44406</v>
      </c>
    </row>
    <row r="127913">
      <c r="A127913" s="1" t="s">
        <v>44407</v>
      </c>
    </row>
    <row r="127914">
      <c r="A127914" s="1" t="s">
        <v>44408</v>
      </c>
    </row>
    <row r="127916">
      <c r="A127916" s="1" t="s">
        <v>44409</v>
      </c>
    </row>
    <row r="127917">
      <c r="A127917" s="1" t="s">
        <v>44410</v>
      </c>
    </row>
    <row r="127918">
      <c r="A127918" s="1" t="s">
        <v>44411</v>
      </c>
    </row>
    <row r="127920">
      <c r="A127920" s="1" t="s">
        <v>44412</v>
      </c>
    </row>
    <row r="127921">
      <c r="A127921" s="1" t="s">
        <v>44413</v>
      </c>
    </row>
    <row r="127923">
      <c r="A127923" s="1" t="s">
        <v>44414</v>
      </c>
    </row>
    <row r="127924">
      <c r="A127924" s="1" t="s">
        <v>44415</v>
      </c>
    </row>
    <row r="127925">
      <c r="A127925" s="1" t="s">
        <v>44416</v>
      </c>
    </row>
    <row r="127927">
      <c r="A127927" s="1" t="s">
        <v>44417</v>
      </c>
    </row>
    <row r="127929">
      <c r="A127929" s="1" t="s">
        <v>44418</v>
      </c>
    </row>
    <row r="127930">
      <c r="A127930" s="1" t="s">
        <v>44419</v>
      </c>
    </row>
    <row r="127931">
      <c r="A127931" s="1" t="s">
        <v>44420</v>
      </c>
    </row>
    <row r="127932">
      <c r="A127932" s="1" t="s">
        <v>44421</v>
      </c>
    </row>
    <row r="127934">
      <c r="A127934" s="1" t="s">
        <v>44422</v>
      </c>
    </row>
    <row r="127936">
      <c r="A127936" s="1" t="s">
        <v>44423</v>
      </c>
    </row>
    <row r="127937">
      <c r="A127937" s="1" t="s">
        <v>24153</v>
      </c>
    </row>
    <row r="127939">
      <c r="A127939" s="1" t="s">
        <v>44424</v>
      </c>
    </row>
    <row r="127940">
      <c r="A127940" s="1" t="s">
        <v>44399</v>
      </c>
    </row>
    <row r="127941">
      <c r="A127941" s="1" t="s">
        <v>44400</v>
      </c>
    </row>
    <row r="127942">
      <c r="A127942" s="1" t="s">
        <v>33871</v>
      </c>
    </row>
    <row r="127943">
      <c r="A127943" s="1" t="s">
        <v>44401</v>
      </c>
    </row>
    <row r="127944">
      <c r="A127944" s="1" t="s">
        <v>44402</v>
      </c>
    </row>
    <row r="127945">
      <c r="A127945" s="1" t="s">
        <v>44403</v>
      </c>
    </row>
    <row r="127946">
      <c r="A127946" s="1" t="s">
        <v>44404</v>
      </c>
    </row>
    <row r="127947">
      <c r="A127947" s="1" t="s">
        <v>44405</v>
      </c>
    </row>
    <row r="127948">
      <c r="A127948" s="1" t="s">
        <v>44406</v>
      </c>
    </row>
    <row r="127949">
      <c r="A127949" s="1" t="s">
        <v>44407</v>
      </c>
    </row>
    <row r="127950">
      <c r="A127950" s="1" t="s">
        <v>44408</v>
      </c>
    </row>
    <row r="127951">
      <c r="A127951" s="1" t="s">
        <v>44409</v>
      </c>
    </row>
    <row r="127952">
      <c r="A127952" s="1" t="s">
        <v>44410</v>
      </c>
    </row>
    <row r="127953">
      <c r="A127953" s="1" t="s">
        <v>44411</v>
      </c>
    </row>
    <row r="127954">
      <c r="A127954" s="1" t="s">
        <v>44412</v>
      </c>
    </row>
    <row r="127955">
      <c r="A127955" s="1" t="s">
        <v>44413</v>
      </c>
    </row>
    <row r="127956">
      <c r="A127956" s="1" t="s">
        <v>44414</v>
      </c>
    </row>
    <row r="127957">
      <c r="A127957" s="1" t="s">
        <v>44415</v>
      </c>
    </row>
    <row r="127958">
      <c r="A127958" s="1" t="s">
        <v>44416</v>
      </c>
    </row>
    <row r="127959">
      <c r="A127959" s="1" t="s">
        <v>44417</v>
      </c>
    </row>
    <row r="127960">
      <c r="A127960" s="1" t="s">
        <v>44418</v>
      </c>
    </row>
    <row r="127961">
      <c r="A127961" s="1" t="s">
        <v>44419</v>
      </c>
    </row>
    <row r="127962">
      <c r="A127962" s="1" t="s">
        <v>44420</v>
      </c>
    </row>
    <row r="127963">
      <c r="A127963" s="1" t="s">
        <v>44421</v>
      </c>
    </row>
    <row r="127964">
      <c r="A127964" s="1" t="s">
        <v>44422</v>
      </c>
    </row>
    <row r="127965">
      <c r="A127965" s="1" t="s">
        <v>44423</v>
      </c>
    </row>
    <row r="127966">
      <c r="A127966" s="1" t="s">
        <v>44425</v>
      </c>
    </row>
    <row r="127967">
      <c r="A127967" s="1" t="s">
        <v>44426</v>
      </c>
    </row>
    <row r="127968">
      <c r="A127968" s="1" t="s">
        <v>44427</v>
      </c>
    </row>
    <row r="127969">
      <c r="A127969" s="1" t="s">
        <v>44428</v>
      </c>
    </row>
    <row r="127970">
      <c r="A127970" s="1" t="s">
        <v>44429</v>
      </c>
    </row>
    <row r="127971">
      <c r="A127971" s="3" t="str">
        <f> )| | Ree ES Sone</f>
        <v>#ERROR!</v>
      </c>
    </row>
    <row r="127972">
      <c r="A127972" s="1" t="s">
        <v>44430</v>
      </c>
    </row>
    <row r="127973">
      <c r="A127973" s="1" t="s">
        <v>44431</v>
      </c>
    </row>
    <row r="127974">
      <c r="A127974" s="1" t="s">
        <v>40924</v>
      </c>
    </row>
    <row r="127975">
      <c r="A127975" s="3" t="str">
        <f/>
        <v>#ERROR!</v>
      </c>
    </row>
    <row r="127976">
      <c r="A127976" s="1" t="s">
        <v>44432</v>
      </c>
    </row>
    <row r="127977">
      <c r="A127977" s="1" t="s">
        <v>32963</v>
      </c>
    </row>
    <row r="127978">
      <c r="A127978" s="1" t="s">
        <v>44433</v>
      </c>
    </row>
    <row r="127979">
      <c r="A127979" s="1" t="s">
        <v>44434</v>
      </c>
    </row>
    <row r="127980">
      <c r="A127980" s="1" t="s">
        <v>44435</v>
      </c>
    </row>
    <row r="127981">
      <c r="A127981" s="1" t="s">
        <v>44436</v>
      </c>
    </row>
    <row r="127982">
      <c r="A127982" s="1" t="s">
        <v>44437</v>
      </c>
    </row>
    <row r="127983">
      <c r="A127983" s="1" t="s">
        <v>44438</v>
      </c>
    </row>
    <row r="127984">
      <c r="A127984" s="1" t="s">
        <v>44439</v>
      </c>
    </row>
    <row r="127985">
      <c r="A127985" s="1" t="s">
        <v>44437</v>
      </c>
    </row>
    <row r="127986">
      <c r="A127986" s="1" t="s">
        <v>44440</v>
      </c>
    </row>
    <row r="127987">
      <c r="A127987" s="1" t="s">
        <v>44162</v>
      </c>
    </row>
    <row r="127988">
      <c r="A127988" s="1" t="s">
        <v>44441</v>
      </c>
    </row>
    <row r="127989">
      <c r="A127989" s="1" t="s">
        <v>44442</v>
      </c>
    </row>
    <row r="127990">
      <c r="A127990" s="3" t="str">
        <f> = Bar fies Mss:</f>
        <v>#ERROR!</v>
      </c>
    </row>
    <row r="127991">
      <c r="A127991" s="1" t="s">
        <v>44443</v>
      </c>
    </row>
    <row r="127992">
      <c r="A127992" s="1" t="s">
        <v>322</v>
      </c>
    </row>
    <row r="127993">
      <c r="A127993" s="1" t="s">
        <v>44444</v>
      </c>
    </row>
    <row r="127994">
      <c r="A127994" s="1" t="s">
        <v>42864</v>
      </c>
    </row>
    <row r="127995">
      <c r="A127995" s="1" t="s">
        <v>44445</v>
      </c>
    </row>
    <row r="127996">
      <c r="A127996" s="1" t="s">
        <v>44446</v>
      </c>
    </row>
    <row r="127997">
      <c r="A127997" s="1" t="s">
        <v>44447</v>
      </c>
    </row>
    <row r="127998">
      <c r="A127998" s="3" t="str">
        <f/>
        <v>#ERROR!</v>
      </c>
    </row>
    <row r="127999">
      <c r="A127999" s="1" t="s">
        <v>44448</v>
      </c>
    </row>
    <row r="128000">
      <c r="A128000" s="1" t="s">
        <v>44449</v>
      </c>
    </row>
    <row r="128001">
      <c r="A128001" s="1" t="s">
        <v>44450</v>
      </c>
    </row>
    <row r="128002">
      <c r="A128002" s="1" t="s">
        <v>44451</v>
      </c>
    </row>
    <row r="128003">
      <c r="A128003" s="1" t="s">
        <v>44452</v>
      </c>
    </row>
    <row r="128004">
      <c r="A128004" s="1" t="s">
        <v>44453</v>
      </c>
    </row>
    <row r="128005">
      <c r="A128005" s="1" t="s">
        <v>44427</v>
      </c>
    </row>
    <row r="128006">
      <c r="A128006" s="1" t="s">
        <v>44429</v>
      </c>
    </row>
    <row r="128007">
      <c r="A128007" s="3" t="str">
        <f> )| | Ree ES Sone</f>
        <v>#ERROR!</v>
      </c>
    </row>
    <row r="128008">
      <c r="A128008" s="1" t="s">
        <v>44430</v>
      </c>
    </row>
    <row r="128009">
      <c r="A128009" s="1" t="s">
        <v>44431</v>
      </c>
    </row>
    <row r="128010">
      <c r="A128010" s="1" t="s">
        <v>40924</v>
      </c>
    </row>
    <row r="128011">
      <c r="A128011" s="1" t="s">
        <v>44433</v>
      </c>
    </row>
    <row r="128012">
      <c r="A128012" s="1" t="s">
        <v>44434</v>
      </c>
    </row>
    <row r="128013">
      <c r="A128013" s="1" t="s">
        <v>44435</v>
      </c>
    </row>
    <row r="128014">
      <c r="A128014" s="1" t="s">
        <v>44436</v>
      </c>
    </row>
    <row r="128015">
      <c r="A128015" s="1" t="s">
        <v>44437</v>
      </c>
    </row>
    <row r="128016">
      <c r="A128016" s="1" t="s">
        <v>44438</v>
      </c>
    </row>
    <row r="128017">
      <c r="A128017" s="1" t="s">
        <v>44437</v>
      </c>
    </row>
    <row r="128018">
      <c r="A128018" s="1" t="s">
        <v>44440</v>
      </c>
    </row>
    <row r="128019">
      <c r="A128019" s="1" t="s">
        <v>44162</v>
      </c>
    </row>
    <row r="128020">
      <c r="A128020" s="1" t="s">
        <v>44441</v>
      </c>
    </row>
    <row r="128021">
      <c r="A128021" s="1" t="s">
        <v>44442</v>
      </c>
    </row>
    <row r="128022">
      <c r="A128022" s="3" t="str">
        <f> = Bar fies Mss:</f>
        <v>#ERROR!</v>
      </c>
    </row>
    <row r="128023">
      <c r="A128023" s="1" t="s">
        <v>44443</v>
      </c>
    </row>
    <row r="128024">
      <c r="A128024" s="1" t="s">
        <v>44444</v>
      </c>
    </row>
    <row r="128025">
      <c r="A128025" s="1" t="s">
        <v>42864</v>
      </c>
    </row>
    <row r="128026">
      <c r="A128026" s="1" t="s">
        <v>44445</v>
      </c>
    </row>
    <row r="128027">
      <c r="A128027" s="1" t="s">
        <v>44446</v>
      </c>
    </row>
    <row r="128028">
      <c r="A128028" s="1" t="s">
        <v>44447</v>
      </c>
    </row>
    <row r="128029">
      <c r="A128029" s="1" t="s">
        <v>44448</v>
      </c>
    </row>
    <row r="128030">
      <c r="A128030" s="1" t="s">
        <v>44449</v>
      </c>
    </row>
    <row r="128031">
      <c r="A128031" s="1" t="s">
        <v>44452</v>
      </c>
    </row>
    <row r="128032">
      <c r="A128032" s="1" t="s">
        <v>44454</v>
      </c>
    </row>
    <row r="128033">
      <c r="A128033" s="1" t="s">
        <v>44455</v>
      </c>
    </row>
    <row r="128035">
      <c r="A128035" s="1" t="s">
        <v>44456</v>
      </c>
    </row>
    <row r="128037">
      <c r="A128037" s="1" t="s">
        <v>44457</v>
      </c>
    </row>
    <row r="128039">
      <c r="A128039" s="1" t="s">
        <v>44458</v>
      </c>
    </row>
    <row r="128040">
      <c r="A128040" s="1" t="s">
        <v>44459</v>
      </c>
    </row>
    <row r="128042">
      <c r="A128042" s="1" t="s">
        <v>39348</v>
      </c>
    </row>
    <row r="128044">
      <c r="A128044" s="1" t="s">
        <v>44460</v>
      </c>
    </row>
    <row r="128045">
      <c r="A128045" s="1" t="s">
        <v>44461</v>
      </c>
    </row>
    <row r="128046">
      <c r="A128046" s="1" t="s">
        <v>44462</v>
      </c>
    </row>
    <row r="128048">
      <c r="A128048" s="1" t="s">
        <v>44463</v>
      </c>
    </row>
    <row r="128050">
      <c r="A128050" s="1" t="s">
        <v>44464</v>
      </c>
    </row>
    <row r="128052">
      <c r="A128052" s="1" t="s">
        <v>44465</v>
      </c>
    </row>
    <row r="128053">
      <c r="A128053" s="1" t="s">
        <v>44466</v>
      </c>
    </row>
    <row r="128055">
      <c r="A128055" s="1" t="s">
        <v>44467</v>
      </c>
    </row>
    <row r="128056">
      <c r="A128056" s="1" t="s">
        <v>44468</v>
      </c>
    </row>
    <row r="128058">
      <c r="A128058" s="1" t="s">
        <v>44469</v>
      </c>
    </row>
    <row r="128059">
      <c r="A128059" s="1" t="s">
        <v>44470</v>
      </c>
    </row>
    <row r="128061">
      <c r="A128061" s="1" t="s">
        <v>44471</v>
      </c>
    </row>
    <row r="128062">
      <c r="A128062" s="1" t="s">
        <v>44472</v>
      </c>
    </row>
    <row r="128063">
      <c r="A128063" s="1" t="s">
        <v>44473</v>
      </c>
    </row>
    <row r="128065">
      <c r="A128065" s="1" t="s">
        <v>44474</v>
      </c>
    </row>
    <row r="128066">
      <c r="A128066" s="1" t="s">
        <v>44475</v>
      </c>
    </row>
    <row r="128068">
      <c r="A128068" s="1" t="s">
        <v>44476</v>
      </c>
    </row>
    <row r="128070">
      <c r="A128070" s="1" t="s">
        <v>44477</v>
      </c>
    </row>
    <row r="128072">
      <c r="A128072" s="1" t="s">
        <v>22140</v>
      </c>
    </row>
    <row r="128073">
      <c r="A128073" s="1" t="s">
        <v>44478</v>
      </c>
    </row>
    <row r="128075">
      <c r="A128075" s="1" t="s">
        <v>44479</v>
      </c>
    </row>
    <row r="128076">
      <c r="A128076" s="1" t="s">
        <v>44480</v>
      </c>
    </row>
    <row r="128078">
      <c r="A128078" s="1" t="s">
        <v>44481</v>
      </c>
    </row>
    <row r="128080">
      <c r="A128080" s="1" t="s">
        <v>3397</v>
      </c>
    </row>
    <row r="128081">
      <c r="A128081" s="1" t="s">
        <v>44482</v>
      </c>
    </row>
    <row r="128082">
      <c r="A128082" s="1" t="s">
        <v>44456</v>
      </c>
    </row>
    <row r="128083">
      <c r="A128083" s="1" t="s">
        <v>44457</v>
      </c>
    </row>
    <row r="128084">
      <c r="A128084" s="1" t="s">
        <v>44458</v>
      </c>
    </row>
    <row r="128085">
      <c r="A128085" s="1" t="s">
        <v>44459</v>
      </c>
    </row>
    <row r="128086">
      <c r="A128086" s="1" t="s">
        <v>39348</v>
      </c>
    </row>
    <row r="128087">
      <c r="A128087" s="1" t="s">
        <v>44460</v>
      </c>
    </row>
    <row r="128088">
      <c r="A128088" s="1" t="s">
        <v>44462</v>
      </c>
    </row>
    <row r="128089">
      <c r="A128089" s="1" t="s">
        <v>44463</v>
      </c>
    </row>
    <row r="128090">
      <c r="A128090" s="1" t="s">
        <v>44464</v>
      </c>
    </row>
    <row r="128091">
      <c r="A128091" s="1" t="s">
        <v>44465</v>
      </c>
    </row>
    <row r="128092">
      <c r="A128092" s="1" t="s">
        <v>44467</v>
      </c>
    </row>
    <row r="128093">
      <c r="A128093" s="1" t="s">
        <v>44468</v>
      </c>
    </row>
    <row r="128094">
      <c r="A128094" s="1" t="s">
        <v>44469</v>
      </c>
    </row>
    <row r="128095">
      <c r="A128095" s="1" t="s">
        <v>44470</v>
      </c>
    </row>
    <row r="128096">
      <c r="A128096" s="1" t="s">
        <v>44471</v>
      </c>
    </row>
    <row r="128097">
      <c r="A128097" s="1" t="s">
        <v>44472</v>
      </c>
    </row>
    <row r="128098">
      <c r="A128098" s="1" t="s">
        <v>44473</v>
      </c>
    </row>
    <row r="128099">
      <c r="A128099" s="1" t="s">
        <v>44474</v>
      </c>
    </row>
    <row r="128100">
      <c r="A128100" s="1" t="s">
        <v>44475</v>
      </c>
    </row>
    <row r="128101">
      <c r="A128101" s="1" t="s">
        <v>44476</v>
      </c>
    </row>
    <row r="128102">
      <c r="A128102" s="1" t="s">
        <v>44477</v>
      </c>
    </row>
    <row r="128103">
      <c r="A128103" s="1" t="s">
        <v>22140</v>
      </c>
    </row>
    <row r="128104">
      <c r="A128104" s="1" t="s">
        <v>44478</v>
      </c>
    </row>
    <row r="128105">
      <c r="A128105" s="1" t="s">
        <v>44479</v>
      </c>
    </row>
    <row r="128106">
      <c r="A128106" s="1" t="s">
        <v>44480</v>
      </c>
    </row>
    <row r="128107">
      <c r="A128107" s="1" t="s">
        <v>44483</v>
      </c>
    </row>
    <row r="128108">
      <c r="A128108" s="1" t="s">
        <v>44484</v>
      </c>
    </row>
    <row r="128110">
      <c r="A128110" s="1" t="s">
        <v>44485</v>
      </c>
    </row>
    <row r="128112">
      <c r="A128112" s="1" t="s">
        <v>44486</v>
      </c>
    </row>
    <row r="128114">
      <c r="A128114" s="1" t="s">
        <v>44487</v>
      </c>
    </row>
    <row r="128116">
      <c r="A128116" s="1" t="s">
        <v>44488</v>
      </c>
    </row>
    <row r="128118">
      <c r="A128118" s="3" t="str">
        <f> ed</f>
        <v>#NAME?</v>
      </c>
    </row>
    <row r="128119">
      <c r="A128119" s="1" t="s">
        <v>19384</v>
      </c>
    </row>
    <row r="128120">
      <c r="A128120" s="1" t="s">
        <v>44489</v>
      </c>
    </row>
    <row r="128121">
      <c r="A128121" s="1" t="s">
        <v>44490</v>
      </c>
    </row>
    <row r="128123">
      <c r="A128123" s="1" t="s">
        <v>44491</v>
      </c>
    </row>
    <row r="128125">
      <c r="A128125" s="1" t="s">
        <v>44492</v>
      </c>
    </row>
    <row r="128126">
      <c r="A128126" s="1" t="s">
        <v>44493</v>
      </c>
    </row>
    <row r="128128">
      <c r="A128128" s="1" t="s">
        <v>44494</v>
      </c>
    </row>
    <row r="128130">
      <c r="A128130" s="1" t="s">
        <v>44495</v>
      </c>
    </row>
    <row r="128132">
      <c r="A128132" s="3" t="str">
        <f>! Rocking Bstinate Template =.</f>
        <v>#ERROR!</v>
      </c>
    </row>
    <row r="128134">
      <c r="A128134" s="1" t="s">
        <v>44496</v>
      </c>
    </row>
    <row r="128136">
      <c r="A128136" s="1" t="s">
        <v>44497</v>
      </c>
    </row>
    <row r="128137">
      <c r="A128137" s="1" t="s">
        <v>44498</v>
      </c>
    </row>
    <row r="128138">
      <c r="A128138" s="1" t="s">
        <v>44499</v>
      </c>
    </row>
    <row r="128139">
      <c r="A128139" s="1" t="s">
        <v>44486</v>
      </c>
    </row>
    <row r="128140">
      <c r="A128140" s="1" t="s">
        <v>44487</v>
      </c>
    </row>
    <row r="128141">
      <c r="A128141" s="1" t="s">
        <v>44488</v>
      </c>
    </row>
    <row r="128142">
      <c r="A128142" s="3" t="str">
        <f> ed</f>
        <v>#NAME?</v>
      </c>
    </row>
    <row r="128143">
      <c r="A128143" s="1" t="s">
        <v>44489</v>
      </c>
    </row>
    <row r="128144">
      <c r="A128144" s="1" t="s">
        <v>44491</v>
      </c>
    </row>
    <row r="128145">
      <c r="A128145" s="1" t="s">
        <v>44492</v>
      </c>
    </row>
    <row r="128146">
      <c r="A128146" s="1" t="s">
        <v>44493</v>
      </c>
    </row>
    <row r="128147">
      <c r="A128147" s="1" t="s">
        <v>44494</v>
      </c>
    </row>
    <row r="128148">
      <c r="A128148" s="1" t="s">
        <v>44495</v>
      </c>
    </row>
    <row r="128149">
      <c r="A128149" s="3" t="str">
        <f>! Rocking Bstinate Template =.</f>
        <v>#ERROR!</v>
      </c>
    </row>
    <row r="128150">
      <c r="A128150" s="1" t="s">
        <v>44496</v>
      </c>
    </row>
    <row r="128151">
      <c r="A128151" s="1" t="s">
        <v>44500</v>
      </c>
    </row>
    <row r="128152">
      <c r="A128152" s="1" t="s">
        <v>44501</v>
      </c>
    </row>
    <row r="128154">
      <c r="A128154" s="1" t="s">
        <v>44502</v>
      </c>
    </row>
    <row r="128156">
      <c r="A128156" s="1" t="s">
        <v>41652</v>
      </c>
    </row>
    <row r="128157">
      <c r="A128157" s="1" t="s">
        <v>44503</v>
      </c>
    </row>
    <row r="128158">
      <c r="A128158" s="1" t="s">
        <v>44504</v>
      </c>
    </row>
    <row r="128160">
      <c r="A128160" s="1" t="s">
        <v>44505</v>
      </c>
    </row>
    <row r="128162">
      <c r="A128162" s="3" t="str">
        <f> _==| Rooung Csue</f>
        <v>#ERROR!</v>
      </c>
    </row>
    <row r="128163">
      <c r="A128163" s="1" t="s">
        <v>44506</v>
      </c>
    </row>
    <row r="128164">
      <c r="A128164" s="1" t="s">
        <v>44507</v>
      </c>
    </row>
    <row r="128165">
      <c r="A128165" s="1" t="s">
        <v>1069</v>
      </c>
    </row>
    <row r="128167">
      <c r="A128167" s="1" t="s">
        <v>44508</v>
      </c>
    </row>
    <row r="128168">
      <c r="A128168" s="1" t="s">
        <v>44509</v>
      </c>
    </row>
    <row r="128170">
      <c r="A128170" s="1" t="s">
        <v>33560</v>
      </c>
    </row>
    <row r="128172">
      <c r="A128172" s="1" t="s">
        <v>44510</v>
      </c>
    </row>
    <row r="128174">
      <c r="A128174" s="1" t="s">
        <v>44511</v>
      </c>
    </row>
    <row r="128175">
      <c r="A128175" s="1" t="s">
        <v>44512</v>
      </c>
    </row>
    <row r="128177">
      <c r="A128177" s="1" t="s">
        <v>44513</v>
      </c>
    </row>
    <row r="128179">
      <c r="A128179" s="1" t="s">
        <v>44160</v>
      </c>
    </row>
    <row r="128181">
      <c r="A128181" s="1" t="s">
        <v>44514</v>
      </c>
    </row>
    <row r="128183">
      <c r="A128183" s="1" t="s">
        <v>44515</v>
      </c>
    </row>
    <row r="128184">
      <c r="A128184" s="1" t="s">
        <v>44503</v>
      </c>
    </row>
    <row r="128185">
      <c r="A128185" s="1" t="s">
        <v>44504</v>
      </c>
    </row>
    <row r="128186">
      <c r="A128186" s="1" t="s">
        <v>44505</v>
      </c>
    </row>
    <row r="128187">
      <c r="A128187" s="3" t="str">
        <f> _==| Rooung Csue</f>
        <v>#ERROR!</v>
      </c>
    </row>
    <row r="128188">
      <c r="A128188" s="1" t="s">
        <v>44506</v>
      </c>
    </row>
    <row r="128189">
      <c r="A128189" s="1" t="s">
        <v>44507</v>
      </c>
    </row>
    <row r="128190">
      <c r="A128190" s="1" t="s">
        <v>44508</v>
      </c>
    </row>
    <row r="128191">
      <c r="A128191" s="1" t="s">
        <v>44509</v>
      </c>
    </row>
    <row r="128192">
      <c r="A128192" s="1" t="s">
        <v>44510</v>
      </c>
    </row>
    <row r="128193">
      <c r="A128193" s="1" t="s">
        <v>44511</v>
      </c>
    </row>
    <row r="128194">
      <c r="A128194" s="1" t="s">
        <v>44512</v>
      </c>
    </row>
    <row r="128195">
      <c r="A128195" s="1" t="s">
        <v>44513</v>
      </c>
    </row>
    <row r="128196">
      <c r="A128196" s="1" t="s">
        <v>44160</v>
      </c>
    </row>
    <row r="128197">
      <c r="A128197" s="1" t="s">
        <v>44516</v>
      </c>
    </row>
    <row r="128198">
      <c r="A128198" s="1" t="s">
        <v>44517</v>
      </c>
    </row>
    <row r="128199">
      <c r="A128199" s="1" t="s">
        <v>1858</v>
      </c>
    </row>
    <row r="128200">
      <c r="A128200" s="1" t="s">
        <v>977</v>
      </c>
    </row>
    <row r="128201">
      <c r="A128201" s="1" t="s">
        <v>44518</v>
      </c>
    </row>
    <row r="128202">
      <c r="A128202" s="1" t="s">
        <v>977</v>
      </c>
    </row>
    <row r="128203">
      <c r="A128203" s="1" t="s">
        <v>44519</v>
      </c>
    </row>
    <row r="128204">
      <c r="A128204" s="1" t="s">
        <v>19627</v>
      </c>
    </row>
    <row r="128205">
      <c r="A128205" s="1" t="s">
        <v>44520</v>
      </c>
    </row>
    <row r="128206">
      <c r="A128206" s="1" t="s">
        <v>44521</v>
      </c>
    </row>
    <row r="128207">
      <c r="A128207" s="1" t="s">
        <v>44522</v>
      </c>
    </row>
    <row r="128208">
      <c r="A128208" s="1" t="s">
        <v>44523</v>
      </c>
    </row>
    <row r="128209">
      <c r="A128209" s="1" t="s">
        <v>14417</v>
      </c>
    </row>
    <row r="128210">
      <c r="A128210" s="1" t="s">
        <v>42696</v>
      </c>
    </row>
    <row r="128211">
      <c r="A128211" s="1" t="s">
        <v>44524</v>
      </c>
    </row>
    <row r="128212">
      <c r="A128212" s="1" t="s">
        <v>44525</v>
      </c>
    </row>
    <row r="128213">
      <c r="A128213" s="1" t="s">
        <v>44526</v>
      </c>
    </row>
    <row r="128214">
      <c r="A128214" s="1" t="s">
        <v>44527</v>
      </c>
    </row>
    <row r="128215">
      <c r="A128215" s="1" t="s">
        <v>44528</v>
      </c>
    </row>
    <row r="128216">
      <c r="A128216" s="1" t="s">
        <v>322</v>
      </c>
    </row>
    <row r="128217">
      <c r="A128217" s="1" t="s">
        <v>44529</v>
      </c>
    </row>
    <row r="128218">
      <c r="A128218" s="3" t="str">
        <f> aon Sar</f>
        <v>#ERROR!</v>
      </c>
    </row>
    <row r="128219">
      <c r="A128219" s="1" t="s">
        <v>44530</v>
      </c>
    </row>
    <row r="128220">
      <c r="A128220" s="1" t="s">
        <v>44531</v>
      </c>
    </row>
    <row r="128221">
      <c r="A128221" s="1" t="s">
        <v>977</v>
      </c>
    </row>
    <row r="128222">
      <c r="A128222" s="1" t="s">
        <v>44532</v>
      </c>
    </row>
    <row r="128223">
      <c r="A128223" s="1" t="s">
        <v>44533</v>
      </c>
    </row>
    <row r="128224">
      <c r="A128224" s="1" t="s">
        <v>44534</v>
      </c>
    </row>
    <row r="128225">
      <c r="A128225" s="1" t="s">
        <v>35197</v>
      </c>
    </row>
    <row r="128226">
      <c r="A128226" s="1" t="s">
        <v>19778</v>
      </c>
    </row>
    <row r="128227">
      <c r="A128227" s="1" t="s">
        <v>44535</v>
      </c>
    </row>
    <row r="128228">
      <c r="A128228" s="1" t="s">
        <v>9160</v>
      </c>
    </row>
    <row r="128229">
      <c r="A128229" s="1" t="s">
        <v>44536</v>
      </c>
    </row>
    <row r="128230">
      <c r="A128230" s="3" t="str">
        <f/>
        <v>#ERROR!</v>
      </c>
    </row>
    <row r="128231">
      <c r="A128231" s="1" t="s">
        <v>5631</v>
      </c>
    </row>
    <row r="128232">
      <c r="A128232" s="1" t="s">
        <v>4562</v>
      </c>
    </row>
    <row r="128233">
      <c r="A128233" s="1" t="s">
        <v>44537</v>
      </c>
    </row>
    <row r="128234">
      <c r="A128234" s="1" t="s">
        <v>44538</v>
      </c>
    </row>
    <row r="128235">
      <c r="A128235" s="1" t="s">
        <v>44539</v>
      </c>
    </row>
    <row r="128236">
      <c r="A128236" s="1" t="s">
        <v>44540</v>
      </c>
    </row>
    <row r="128237">
      <c r="A128237" s="1" t="s">
        <v>44541</v>
      </c>
    </row>
    <row r="128238">
      <c r="A128238" s="1" t="s">
        <v>14417</v>
      </c>
    </row>
    <row r="128239">
      <c r="A128239" s="3" t="str">
        <f/>
        <v>#ERROR!</v>
      </c>
    </row>
    <row r="128240">
      <c r="A128240" s="1" t="s">
        <v>44542</v>
      </c>
    </row>
    <row r="128241">
      <c r="A128241" s="1" t="s">
        <v>44543</v>
      </c>
    </row>
    <row r="128242">
      <c r="A128242" s="1" t="s">
        <v>977</v>
      </c>
    </row>
    <row r="128243">
      <c r="A128243" s="1" t="s">
        <v>322</v>
      </c>
    </row>
    <row r="128244">
      <c r="A128244" s="1" t="s">
        <v>8688</v>
      </c>
    </row>
    <row r="128245">
      <c r="A128245" s="1" t="s">
        <v>44544</v>
      </c>
    </row>
    <row r="128246">
      <c r="A128246" s="1" t="s">
        <v>44545</v>
      </c>
    </row>
    <row r="128247">
      <c r="A128247" s="1" t="s">
        <v>44518</v>
      </c>
    </row>
    <row r="128248">
      <c r="A128248" s="1" t="s">
        <v>44519</v>
      </c>
    </row>
    <row r="128249">
      <c r="A128249" s="1" t="s">
        <v>44520</v>
      </c>
    </row>
    <row r="128250">
      <c r="A128250" s="1" t="s">
        <v>44521</v>
      </c>
    </row>
    <row r="128251">
      <c r="A128251" s="1" t="s">
        <v>44522</v>
      </c>
    </row>
    <row r="128252">
      <c r="A128252" s="1" t="s">
        <v>44523</v>
      </c>
    </row>
    <row r="128253">
      <c r="A128253" s="1" t="s">
        <v>42696</v>
      </c>
    </row>
    <row r="128254">
      <c r="A128254" s="1" t="s">
        <v>44524</v>
      </c>
    </row>
    <row r="128255">
      <c r="A128255" s="1" t="s">
        <v>44525</v>
      </c>
    </row>
    <row r="128256">
      <c r="A128256" s="1" t="s">
        <v>44526</v>
      </c>
    </row>
    <row r="128257">
      <c r="A128257" s="1" t="s">
        <v>44527</v>
      </c>
    </row>
    <row r="128258">
      <c r="A128258" s="1" t="s">
        <v>44528</v>
      </c>
    </row>
    <row r="128259">
      <c r="A128259" s="1" t="s">
        <v>44529</v>
      </c>
    </row>
    <row r="128260">
      <c r="A128260" s="3" t="str">
        <f> aon Sar</f>
        <v>#ERROR!</v>
      </c>
    </row>
    <row r="128261">
      <c r="A128261" s="1" t="s">
        <v>44530</v>
      </c>
    </row>
    <row r="128262">
      <c r="A128262" s="1" t="s">
        <v>44531</v>
      </c>
    </row>
    <row r="128263">
      <c r="A128263" s="1" t="s">
        <v>44532</v>
      </c>
    </row>
    <row r="128264">
      <c r="A128264" s="1" t="s">
        <v>44533</v>
      </c>
    </row>
    <row r="128265">
      <c r="A128265" s="1" t="s">
        <v>44534</v>
      </c>
    </row>
    <row r="128266">
      <c r="A128266" s="1" t="s">
        <v>35197</v>
      </c>
    </row>
    <row r="128267">
      <c r="A128267" s="1" t="s">
        <v>19778</v>
      </c>
    </row>
    <row r="128268">
      <c r="A128268" s="1" t="s">
        <v>44535</v>
      </c>
    </row>
    <row r="128269">
      <c r="A128269" s="1" t="s">
        <v>44536</v>
      </c>
    </row>
    <row r="128270">
      <c r="A128270" s="1" t="s">
        <v>44537</v>
      </c>
    </row>
    <row r="128271">
      <c r="A128271" s="1" t="s">
        <v>44538</v>
      </c>
    </row>
    <row r="128272">
      <c r="A128272" s="1" t="s">
        <v>44539</v>
      </c>
    </row>
    <row r="128273">
      <c r="A128273" s="1" t="s">
        <v>44540</v>
      </c>
    </row>
    <row r="128274">
      <c r="A128274" s="1" t="s">
        <v>44541</v>
      </c>
    </row>
    <row r="128275">
      <c r="A128275" s="1" t="s">
        <v>44542</v>
      </c>
    </row>
    <row r="128276">
      <c r="A128276" s="1" t="s">
        <v>44546</v>
      </c>
    </row>
    <row r="128277">
      <c r="A128277" s="1" t="s">
        <v>44547</v>
      </c>
    </row>
    <row r="128278">
      <c r="A128278" s="1" t="s">
        <v>44548</v>
      </c>
    </row>
    <row r="128279">
      <c r="A128279" s="1" t="s">
        <v>44549</v>
      </c>
    </row>
    <row r="128280">
      <c r="A128280" s="3" t="str">
        <f>== ae RA ak</f>
        <v>#ERROR!</v>
      </c>
    </row>
    <row r="128281">
      <c r="A128281" s="1" t="s">
        <v>44550</v>
      </c>
    </row>
    <row r="128282">
      <c r="A128282" s="1" t="s">
        <v>10091</v>
      </c>
    </row>
    <row r="128283">
      <c r="A128283" s="1" t="s">
        <v>977</v>
      </c>
    </row>
    <row r="128284">
      <c r="A128284" s="1" t="s">
        <v>44551</v>
      </c>
    </row>
    <row r="128285">
      <c r="A128285" s="1" t="s">
        <v>44552</v>
      </c>
    </row>
    <row r="128286">
      <c r="A128286" s="1" t="s">
        <v>44553</v>
      </c>
    </row>
    <row r="128287">
      <c r="A128287" s="1" t="s">
        <v>35651</v>
      </c>
    </row>
    <row r="128288">
      <c r="A128288" s="1" t="s">
        <v>44554</v>
      </c>
    </row>
    <row r="128289">
      <c r="A128289" s="1" t="s">
        <v>44555</v>
      </c>
    </row>
    <row r="128290">
      <c r="A128290" s="1" t="s">
        <v>44556</v>
      </c>
    </row>
    <row r="128291">
      <c r="A128291" s="1" t="s">
        <v>44557</v>
      </c>
    </row>
    <row r="128292">
      <c r="A128292" s="1" t="s">
        <v>44558</v>
      </c>
    </row>
    <row r="128293">
      <c r="A128293" s="1" t="s">
        <v>44559</v>
      </c>
    </row>
    <row r="128294">
      <c r="A128294" s="1" t="s">
        <v>7512</v>
      </c>
    </row>
    <row r="128295">
      <c r="A128295" s="1" t="s">
        <v>44560</v>
      </c>
    </row>
    <row r="128296">
      <c r="A128296" s="1" t="s">
        <v>44561</v>
      </c>
    </row>
    <row r="128297">
      <c r="A128297" s="1" t="s">
        <v>44562</v>
      </c>
    </row>
    <row r="128298">
      <c r="A128298" s="1" t="s">
        <v>44563</v>
      </c>
    </row>
    <row r="128299">
      <c r="A128299" s="1" t="s">
        <v>977</v>
      </c>
    </row>
    <row r="128300">
      <c r="A128300" s="3" t="str">
        <f>=.</f>
        <v>#ERROR!</v>
      </c>
    </row>
    <row r="128301">
      <c r="A128301" s="1" t="s">
        <v>34154</v>
      </c>
    </row>
    <row r="128302">
      <c r="A128302" s="1" t="s">
        <v>44564</v>
      </c>
    </row>
    <row r="128303">
      <c r="A128303" s="1" t="s">
        <v>34276</v>
      </c>
    </row>
    <row r="128304">
      <c r="A128304" s="3" t="str">
        <f/>
        <v>#ERROR!</v>
      </c>
    </row>
    <row r="128305">
      <c r="A128305" s="1" t="s">
        <v>34130</v>
      </c>
    </row>
    <row r="128306">
      <c r="A128306" s="1" t="s">
        <v>44565</v>
      </c>
    </row>
    <row r="128307">
      <c r="A128307" s="1" t="s">
        <v>10091</v>
      </c>
    </row>
    <row r="128308">
      <c r="A128308" s="1" t="s">
        <v>44566</v>
      </c>
    </row>
    <row r="128309">
      <c r="A128309" s="1" t="s">
        <v>44567</v>
      </c>
    </row>
    <row r="128310">
      <c r="A128310" s="1" t="s">
        <v>44548</v>
      </c>
    </row>
    <row r="128311">
      <c r="A128311" s="1" t="s">
        <v>44549</v>
      </c>
    </row>
    <row r="128312">
      <c r="A128312" s="3" t="str">
        <f>== ae RA ak</f>
        <v>#ERROR!</v>
      </c>
    </row>
    <row r="128313">
      <c r="A128313" s="1" t="s">
        <v>44550</v>
      </c>
    </row>
    <row r="128314">
      <c r="A128314" s="1" t="s">
        <v>44551</v>
      </c>
    </row>
    <row r="128315">
      <c r="A128315" s="1" t="s">
        <v>44552</v>
      </c>
    </row>
    <row r="128316">
      <c r="A128316" s="1" t="s">
        <v>44553</v>
      </c>
    </row>
    <row r="128317">
      <c r="A128317" s="1" t="s">
        <v>35651</v>
      </c>
    </row>
    <row r="128318">
      <c r="A128318" s="1" t="s">
        <v>44554</v>
      </c>
    </row>
    <row r="128319">
      <c r="A128319" s="1" t="s">
        <v>44555</v>
      </c>
    </row>
    <row r="128320">
      <c r="A128320" s="1" t="s">
        <v>44556</v>
      </c>
    </row>
    <row r="128321">
      <c r="A128321" s="1" t="s">
        <v>44557</v>
      </c>
    </row>
    <row r="128322">
      <c r="A128322" s="1" t="s">
        <v>44558</v>
      </c>
    </row>
    <row r="128323">
      <c r="A128323" s="1" t="s">
        <v>44559</v>
      </c>
    </row>
    <row r="128324">
      <c r="A128324" s="1" t="s">
        <v>7512</v>
      </c>
    </row>
    <row r="128325">
      <c r="A128325" s="1" t="s">
        <v>44560</v>
      </c>
    </row>
    <row r="128326">
      <c r="A128326" s="1" t="s">
        <v>44561</v>
      </c>
    </row>
    <row r="128327">
      <c r="A128327" s="1" t="s">
        <v>44562</v>
      </c>
    </row>
    <row r="128328">
      <c r="A128328" s="1" t="s">
        <v>44563</v>
      </c>
    </row>
    <row r="128329">
      <c r="A128329" s="1" t="s">
        <v>34154</v>
      </c>
    </row>
    <row r="128330">
      <c r="A128330" s="1" t="s">
        <v>44564</v>
      </c>
    </row>
    <row r="128331">
      <c r="A128331" s="1" t="s">
        <v>34276</v>
      </c>
    </row>
    <row r="128332">
      <c r="A128332" s="1" t="s">
        <v>34130</v>
      </c>
    </row>
    <row r="128333">
      <c r="A128333" s="1" t="s">
        <v>44565</v>
      </c>
    </row>
    <row r="128334">
      <c r="A128334" s="1" t="s">
        <v>44566</v>
      </c>
    </row>
    <row r="128335">
      <c r="A128335" s="1" t="s">
        <v>44568</v>
      </c>
    </row>
    <row r="128336">
      <c r="A128336" s="1" t="s">
        <v>44569</v>
      </c>
    </row>
    <row r="128337">
      <c r="A128337" s="1" t="s">
        <v>7815</v>
      </c>
    </row>
    <row r="128338">
      <c r="A128338" s="1" t="s">
        <v>322</v>
      </c>
    </row>
    <row r="128339">
      <c r="A128339" s="1" t="s">
        <v>44570</v>
      </c>
    </row>
    <row r="128340">
      <c r="A128340" s="1" t="s">
        <v>44571</v>
      </c>
    </row>
    <row r="128341">
      <c r="A128341" s="1" t="s">
        <v>44572</v>
      </c>
    </row>
    <row r="128342">
      <c r="A128342" s="1" t="s">
        <v>44573</v>
      </c>
    </row>
    <row r="128343">
      <c r="A128343" s="1" t="s">
        <v>44574</v>
      </c>
    </row>
    <row r="128344">
      <c r="A128344" s="1" t="s">
        <v>44575</v>
      </c>
    </row>
    <row r="128345">
      <c r="A128345" s="1" t="s">
        <v>44576</v>
      </c>
    </row>
    <row r="128346">
      <c r="A128346" s="1" t="s">
        <v>27982</v>
      </c>
    </row>
    <row r="128347">
      <c r="A128347" s="1" t="s">
        <v>10091</v>
      </c>
    </row>
    <row r="128348">
      <c r="A128348" s="1" t="s">
        <v>44577</v>
      </c>
    </row>
    <row r="128349">
      <c r="A128349" s="1" t="s">
        <v>44578</v>
      </c>
    </row>
    <row r="128350">
      <c r="A128350" s="1" t="s">
        <v>18159</v>
      </c>
    </row>
    <row r="128351">
      <c r="A128351" s="1" t="s">
        <v>44579</v>
      </c>
    </row>
    <row r="128352">
      <c r="A128352" s="1" t="s">
        <v>44580</v>
      </c>
    </row>
    <row r="128353">
      <c r="A128353" s="1" t="s">
        <v>44581</v>
      </c>
    </row>
    <row r="128354">
      <c r="A128354" s="1" t="s">
        <v>44582</v>
      </c>
    </row>
    <row r="128355">
      <c r="A128355" s="1" t="s">
        <v>44583</v>
      </c>
    </row>
    <row r="128356">
      <c r="A128356" s="1" t="s">
        <v>977</v>
      </c>
    </row>
    <row r="128357">
      <c r="A128357" s="1" t="s">
        <v>44584</v>
      </c>
    </row>
    <row r="128358">
      <c r="A128358" s="1" t="s">
        <v>44570</v>
      </c>
    </row>
    <row r="128359">
      <c r="A128359" s="1" t="s">
        <v>44571</v>
      </c>
    </row>
    <row r="128360">
      <c r="A128360" s="1" t="s">
        <v>44572</v>
      </c>
    </row>
    <row r="128361">
      <c r="A128361" s="1" t="s">
        <v>44573</v>
      </c>
    </row>
    <row r="128362">
      <c r="A128362" s="1" t="s">
        <v>44574</v>
      </c>
    </row>
    <row r="128363">
      <c r="A128363" s="1" t="s">
        <v>44575</v>
      </c>
    </row>
    <row r="128364">
      <c r="A128364" s="1" t="s">
        <v>44576</v>
      </c>
    </row>
    <row r="128365">
      <c r="A128365" s="1" t="s">
        <v>44577</v>
      </c>
    </row>
    <row r="128366">
      <c r="A128366" s="1" t="s">
        <v>44578</v>
      </c>
    </row>
    <row r="128367">
      <c r="A128367" s="1" t="s">
        <v>44579</v>
      </c>
    </row>
    <row r="128368">
      <c r="A128368" s="1" t="s">
        <v>44580</v>
      </c>
    </row>
    <row r="128369">
      <c r="A128369" s="1" t="s">
        <v>44581</v>
      </c>
    </row>
    <row r="128370">
      <c r="A128370" s="1" t="s">
        <v>44582</v>
      </c>
    </row>
    <row r="128371">
      <c r="A128371" s="1" t="s">
        <v>44583</v>
      </c>
    </row>
    <row r="128372">
      <c r="A128372" s="1" t="s">
        <v>44585</v>
      </c>
    </row>
    <row r="128373">
      <c r="A128373" s="1" t="s">
        <v>44586</v>
      </c>
    </row>
    <row r="128374">
      <c r="A128374" s="1" t="s">
        <v>44587</v>
      </c>
    </row>
    <row r="128375">
      <c r="A128375" s="1" t="s">
        <v>34134</v>
      </c>
    </row>
    <row r="128376">
      <c r="A128376" s="1" t="s">
        <v>44588</v>
      </c>
    </row>
    <row r="128377">
      <c r="A128377" s="1" t="s">
        <v>44589</v>
      </c>
    </row>
    <row r="128378">
      <c r="A128378" s="1" t="s">
        <v>44590</v>
      </c>
    </row>
    <row r="128379">
      <c r="A128379" s="1" t="s">
        <v>44589</v>
      </c>
    </row>
    <row r="128380">
      <c r="A128380" s="1" t="s">
        <v>44591</v>
      </c>
    </row>
    <row r="128381">
      <c r="A128381" s="1" t="s">
        <v>44592</v>
      </c>
    </row>
    <row r="128382">
      <c r="A128382" s="1" t="s">
        <v>44593</v>
      </c>
    </row>
    <row r="128383">
      <c r="A128383" s="1" t="s">
        <v>44594</v>
      </c>
    </row>
    <row r="128384">
      <c r="A128384" s="1" t="s">
        <v>44595</v>
      </c>
    </row>
    <row r="128385">
      <c r="A128385" s="1" t="s">
        <v>44596</v>
      </c>
    </row>
    <row r="128386">
      <c r="A128386" s="1" t="s">
        <v>44597</v>
      </c>
    </row>
    <row r="128387">
      <c r="A128387" s="1" t="s">
        <v>44598</v>
      </c>
    </row>
    <row r="128388">
      <c r="A128388" s="1" t="s">
        <v>44599</v>
      </c>
    </row>
    <row r="128389">
      <c r="A128389" s="1" t="s">
        <v>44600</v>
      </c>
    </row>
    <row r="128390">
      <c r="A128390" s="1" t="s">
        <v>39691</v>
      </c>
    </row>
    <row r="128391">
      <c r="A128391" s="1" t="s">
        <v>35559</v>
      </c>
    </row>
    <row r="128392">
      <c r="A128392" s="1" t="s">
        <v>44601</v>
      </c>
    </row>
    <row r="128393">
      <c r="A128393" s="1" t="s">
        <v>21126</v>
      </c>
    </row>
    <row r="128394">
      <c r="A128394" s="1" t="s">
        <v>44602</v>
      </c>
    </row>
    <row r="128395">
      <c r="A128395" s="1" t="s">
        <v>44603</v>
      </c>
    </row>
    <row r="128396">
      <c r="A128396" s="1" t="s">
        <v>322</v>
      </c>
    </row>
    <row r="128397">
      <c r="A128397" s="1" t="s">
        <v>44604</v>
      </c>
    </row>
    <row r="128398">
      <c r="A128398" s="1" t="s">
        <v>2802</v>
      </c>
    </row>
    <row r="128399">
      <c r="A128399" s="1" t="s">
        <v>34601</v>
      </c>
    </row>
    <row r="128400">
      <c r="A128400" s="1" t="s">
        <v>977</v>
      </c>
    </row>
    <row r="128401">
      <c r="A128401" s="1" t="s">
        <v>34174</v>
      </c>
    </row>
    <row r="128402">
      <c r="A128402" s="1" t="s">
        <v>44605</v>
      </c>
    </row>
    <row r="128403">
      <c r="A128403" s="1" t="s">
        <v>7512</v>
      </c>
    </row>
    <row r="128404">
      <c r="A128404" s="1" t="s">
        <v>42703</v>
      </c>
    </row>
    <row r="128405">
      <c r="A128405" s="1" t="s">
        <v>44606</v>
      </c>
    </row>
    <row r="128406">
      <c r="A128406" s="1" t="s">
        <v>186</v>
      </c>
    </row>
    <row r="128407">
      <c r="A128407" s="1" t="s">
        <v>44607</v>
      </c>
    </row>
    <row r="128408">
      <c r="A128408" s="1" t="s">
        <v>44593</v>
      </c>
    </row>
    <row r="128409">
      <c r="A128409" s="1" t="s">
        <v>44594</v>
      </c>
    </row>
    <row r="128410">
      <c r="A128410" s="1" t="s">
        <v>44595</v>
      </c>
    </row>
    <row r="128411">
      <c r="A128411" s="1" t="s">
        <v>44596</v>
      </c>
    </row>
    <row r="128412">
      <c r="A128412" s="1" t="s">
        <v>44597</v>
      </c>
    </row>
    <row r="128413">
      <c r="A128413" s="1" t="s">
        <v>44598</v>
      </c>
    </row>
    <row r="128414">
      <c r="A128414" s="1" t="s">
        <v>44599</v>
      </c>
    </row>
    <row r="128415">
      <c r="A128415" s="1" t="s">
        <v>39691</v>
      </c>
    </row>
    <row r="128416">
      <c r="A128416" s="1" t="s">
        <v>35559</v>
      </c>
    </row>
    <row r="128417">
      <c r="A128417" s="1" t="s">
        <v>44601</v>
      </c>
    </row>
    <row r="128418">
      <c r="A128418" s="1" t="s">
        <v>21126</v>
      </c>
    </row>
    <row r="128419">
      <c r="A128419" s="1" t="s">
        <v>44602</v>
      </c>
    </row>
    <row r="128420">
      <c r="A128420" s="1" t="s">
        <v>44603</v>
      </c>
    </row>
    <row r="128421">
      <c r="A128421" s="1" t="s">
        <v>44604</v>
      </c>
    </row>
    <row r="128422">
      <c r="A128422" s="1" t="s">
        <v>34601</v>
      </c>
    </row>
    <row r="128423">
      <c r="A128423" s="1" t="s">
        <v>34174</v>
      </c>
    </row>
    <row r="128424">
      <c r="A128424" s="1" t="s">
        <v>44605</v>
      </c>
    </row>
    <row r="128425">
      <c r="A128425" s="1" t="s">
        <v>7512</v>
      </c>
    </row>
    <row r="128426">
      <c r="A128426" s="1" t="s">
        <v>42703</v>
      </c>
    </row>
    <row r="128427">
      <c r="A128427" s="1" t="s">
        <v>44608</v>
      </c>
    </row>
    <row r="128428">
      <c r="A128428" s="1" t="s">
        <v>44609</v>
      </c>
    </row>
    <row r="128429">
      <c r="A128429" s="1" t="s">
        <v>44610</v>
      </c>
    </row>
    <row r="128430">
      <c r="A128430" s="1" t="s">
        <v>44611</v>
      </c>
    </row>
    <row r="128431">
      <c r="A128431" s="1" t="s">
        <v>44612</v>
      </c>
    </row>
    <row r="128432">
      <c r="A128432" s="1" t="s">
        <v>44613</v>
      </c>
    </row>
    <row r="128433">
      <c r="A128433" s="1" t="s">
        <v>33292</v>
      </c>
    </row>
    <row r="128434">
      <c r="A128434" s="1" t="s">
        <v>44614</v>
      </c>
    </row>
    <row r="128435">
      <c r="A128435" s="1" t="s">
        <v>44615</v>
      </c>
    </row>
    <row r="128436">
      <c r="A128436" s="1" t="s">
        <v>44616</v>
      </c>
    </row>
    <row r="128437">
      <c r="A128437" s="1" t="s">
        <v>44617</v>
      </c>
    </row>
    <row r="128438">
      <c r="A128438" s="1" t="s">
        <v>977</v>
      </c>
    </row>
    <row r="128439">
      <c r="A128439" s="1" t="s">
        <v>44618</v>
      </c>
    </row>
    <row r="128440">
      <c r="A128440" s="1" t="s">
        <v>1858</v>
      </c>
    </row>
    <row r="128441">
      <c r="A128441" s="1" t="s">
        <v>44619</v>
      </c>
    </row>
    <row r="128442">
      <c r="A128442" s="1" t="s">
        <v>44620</v>
      </c>
    </row>
    <row r="128443">
      <c r="A128443" s="1" t="s">
        <v>35182</v>
      </c>
    </row>
    <row r="128444">
      <c r="A128444" s="1" t="s">
        <v>44621</v>
      </c>
    </row>
    <row r="128445">
      <c r="A128445" s="1" t="s">
        <v>44622</v>
      </c>
    </row>
    <row r="128446">
      <c r="A128446" s="1" t="s">
        <v>977</v>
      </c>
    </row>
    <row r="128447">
      <c r="A128447" s="1" t="s">
        <v>44623</v>
      </c>
    </row>
    <row r="128448">
      <c r="A128448" s="1" t="s">
        <v>44624</v>
      </c>
    </row>
    <row r="128449">
      <c r="A128449" s="1" t="s">
        <v>34449</v>
      </c>
    </row>
    <row r="128450">
      <c r="A128450" s="3" t="str">
        <f> —</f>
        <v>#ERROR!</v>
      </c>
    </row>
    <row r="128451">
      <c r="A128451" s="1" t="s">
        <v>35038</v>
      </c>
    </row>
    <row r="128452">
      <c r="A128452" s="1" t="s">
        <v>2307</v>
      </c>
    </row>
    <row r="128453">
      <c r="A128453" s="1" t="s">
        <v>44052</v>
      </c>
    </row>
    <row r="128454">
      <c r="A128454" s="1" t="s">
        <v>7815</v>
      </c>
    </row>
    <row r="128455">
      <c r="A128455" s="1" t="s">
        <v>44625</v>
      </c>
    </row>
    <row r="128456">
      <c r="A128456" s="1" t="s">
        <v>44626</v>
      </c>
    </row>
    <row r="128457">
      <c r="A128457" s="1" t="s">
        <v>44627</v>
      </c>
    </row>
    <row r="128458">
      <c r="A128458" s="3" t="str">
        <f/>
        <v>#ERROR!</v>
      </c>
    </row>
    <row r="128459">
      <c r="A128459" s="1" t="s">
        <v>44628</v>
      </c>
    </row>
    <row r="128460">
      <c r="A128460" s="1" t="s">
        <v>38501</v>
      </c>
    </row>
    <row r="128461">
      <c r="A128461" s="1" t="s">
        <v>977</v>
      </c>
    </row>
    <row r="128462">
      <c r="A128462" s="1" t="s">
        <v>13979</v>
      </c>
    </row>
    <row r="128463">
      <c r="A128463" s="1" t="s">
        <v>44629</v>
      </c>
    </row>
    <row r="128464">
      <c r="A128464" s="1" t="s">
        <v>44610</v>
      </c>
    </row>
    <row r="128465">
      <c r="A128465" s="1" t="s">
        <v>44611</v>
      </c>
    </row>
    <row r="128466">
      <c r="A128466" s="1" t="s">
        <v>44612</v>
      </c>
    </row>
    <row r="128467">
      <c r="A128467" s="1" t="s">
        <v>44613</v>
      </c>
    </row>
    <row r="128468">
      <c r="A128468" s="1" t="s">
        <v>44614</v>
      </c>
    </row>
    <row r="128469">
      <c r="A128469" s="1" t="s">
        <v>44615</v>
      </c>
    </row>
    <row r="128470">
      <c r="A128470" s="1" t="s">
        <v>44616</v>
      </c>
    </row>
    <row r="128471">
      <c r="A128471" s="1" t="s">
        <v>44617</v>
      </c>
    </row>
    <row r="128472">
      <c r="A128472" s="1" t="s">
        <v>44618</v>
      </c>
    </row>
    <row r="128473">
      <c r="A128473" s="1" t="s">
        <v>44619</v>
      </c>
    </row>
    <row r="128474">
      <c r="A128474" s="1" t="s">
        <v>44620</v>
      </c>
    </row>
    <row r="128475">
      <c r="A128475" s="1" t="s">
        <v>35182</v>
      </c>
    </row>
    <row r="128476">
      <c r="A128476" s="1" t="s">
        <v>44621</v>
      </c>
    </row>
    <row r="128477">
      <c r="A128477" s="1" t="s">
        <v>44622</v>
      </c>
    </row>
    <row r="128478">
      <c r="A128478" s="1" t="s">
        <v>44623</v>
      </c>
    </row>
    <row r="128479">
      <c r="A128479" s="1" t="s">
        <v>44624</v>
      </c>
    </row>
    <row r="128480">
      <c r="A128480" s="1" t="s">
        <v>34449</v>
      </c>
    </row>
    <row r="128481">
      <c r="A128481" s="1" t="s">
        <v>35038</v>
      </c>
    </row>
    <row r="128482">
      <c r="A128482" s="1" t="s">
        <v>44052</v>
      </c>
    </row>
    <row r="128483">
      <c r="A128483" s="1" t="s">
        <v>44625</v>
      </c>
    </row>
    <row r="128484">
      <c r="A128484" s="1" t="s">
        <v>44626</v>
      </c>
    </row>
    <row r="128485">
      <c r="A128485" s="1" t="s">
        <v>44627</v>
      </c>
    </row>
    <row r="128486">
      <c r="A128486" s="1" t="s">
        <v>44628</v>
      </c>
    </row>
    <row r="128487">
      <c r="A128487" s="1" t="s">
        <v>13979</v>
      </c>
    </row>
    <row r="128488">
      <c r="A128488" s="1" t="s">
        <v>44630</v>
      </c>
    </row>
    <row r="128489">
      <c r="A128489" s="1" t="s">
        <v>44631</v>
      </c>
    </row>
    <row r="128490">
      <c r="A128490" s="1" t="s">
        <v>44632</v>
      </c>
    </row>
    <row r="128491">
      <c r="A128491" s="1" t="s">
        <v>44633</v>
      </c>
    </row>
    <row r="128492">
      <c r="A128492" s="1" t="s">
        <v>7815</v>
      </c>
    </row>
    <row r="128493">
      <c r="A128493" s="1" t="s">
        <v>44634</v>
      </c>
    </row>
    <row r="128494">
      <c r="A128494" s="1" t="s">
        <v>44635</v>
      </c>
    </row>
    <row r="128495">
      <c r="A128495" s="1" t="s">
        <v>44636</v>
      </c>
    </row>
    <row r="128496">
      <c r="A128496" s="1" t="s">
        <v>44637</v>
      </c>
    </row>
    <row r="128497">
      <c r="A128497" s="1" t="s">
        <v>44638</v>
      </c>
    </row>
    <row r="128498">
      <c r="A128498" s="1" t="s">
        <v>44639</v>
      </c>
    </row>
    <row r="128499">
      <c r="A128499" s="1" t="s">
        <v>44640</v>
      </c>
    </row>
    <row r="128500">
      <c r="A128500" s="1" t="s">
        <v>44641</v>
      </c>
    </row>
    <row r="128501">
      <c r="A128501" s="1" t="s">
        <v>44642</v>
      </c>
    </row>
    <row r="128502">
      <c r="A128502" s="1" t="s">
        <v>2802</v>
      </c>
    </row>
    <row r="128503">
      <c r="A128503" s="1" t="s">
        <v>977</v>
      </c>
    </row>
    <row r="128504">
      <c r="A128504" s="1" t="s">
        <v>2802</v>
      </c>
    </row>
    <row r="128505">
      <c r="A128505" s="1" t="s">
        <v>13979</v>
      </c>
    </row>
    <row r="128506">
      <c r="A128506" s="1" t="s">
        <v>44643</v>
      </c>
    </row>
    <row r="128507">
      <c r="A128507" s="1" t="s">
        <v>7815</v>
      </c>
    </row>
    <row r="128508">
      <c r="A128508" s="1" t="s">
        <v>44644</v>
      </c>
    </row>
    <row r="128509">
      <c r="A128509" s="1" t="s">
        <v>8688</v>
      </c>
    </row>
    <row r="128510">
      <c r="A128510" s="1" t="s">
        <v>44645</v>
      </c>
    </row>
    <row r="128511">
      <c r="A128511" s="1" t="s">
        <v>44646</v>
      </c>
    </row>
    <row r="128512">
      <c r="A128512" s="1" t="s">
        <v>40707</v>
      </c>
    </row>
    <row r="128513">
      <c r="A128513" s="1" t="s">
        <v>44647</v>
      </c>
    </row>
    <row r="128514">
      <c r="A128514" s="1" t="s">
        <v>44648</v>
      </c>
    </row>
    <row r="128515">
      <c r="A128515" s="1" t="s">
        <v>186</v>
      </c>
    </row>
    <row r="128516">
      <c r="A128516" s="1" t="s">
        <v>44649</v>
      </c>
    </row>
    <row r="128517">
      <c r="A128517" s="1" t="s">
        <v>2802</v>
      </c>
    </row>
    <row r="128518">
      <c r="A128518" s="1" t="s">
        <v>322</v>
      </c>
    </row>
    <row r="128519">
      <c r="A128519" s="1" t="s">
        <v>6740</v>
      </c>
    </row>
    <row r="128520">
      <c r="A128520" s="1" t="s">
        <v>7512</v>
      </c>
    </row>
    <row r="128521">
      <c r="A128521" s="1" t="s">
        <v>44650</v>
      </c>
    </row>
    <row r="128522">
      <c r="A128522" s="1" t="s">
        <v>44632</v>
      </c>
    </row>
    <row r="128523">
      <c r="A128523" s="1" t="s">
        <v>44633</v>
      </c>
    </row>
    <row r="128524">
      <c r="A128524" s="1" t="s">
        <v>44634</v>
      </c>
    </row>
    <row r="128525">
      <c r="A128525" s="1" t="s">
        <v>44635</v>
      </c>
    </row>
    <row r="128526">
      <c r="A128526" s="1" t="s">
        <v>44636</v>
      </c>
    </row>
    <row r="128527">
      <c r="A128527" s="1" t="s">
        <v>44637</v>
      </c>
    </row>
    <row r="128528">
      <c r="A128528" s="1" t="s">
        <v>44638</v>
      </c>
    </row>
    <row r="128529">
      <c r="A128529" s="1" t="s">
        <v>44639</v>
      </c>
    </row>
    <row r="128530">
      <c r="A128530" s="1" t="s">
        <v>44640</v>
      </c>
    </row>
    <row r="128531">
      <c r="A128531" s="1" t="s">
        <v>44641</v>
      </c>
    </row>
    <row r="128532">
      <c r="A128532" s="1" t="s">
        <v>44642</v>
      </c>
    </row>
    <row r="128533">
      <c r="A128533" s="1" t="s">
        <v>13979</v>
      </c>
    </row>
    <row r="128534">
      <c r="A128534" s="1" t="s">
        <v>44643</v>
      </c>
    </row>
    <row r="128535">
      <c r="A128535" s="1" t="s">
        <v>44645</v>
      </c>
    </row>
    <row r="128536">
      <c r="A128536" s="1" t="s">
        <v>44646</v>
      </c>
    </row>
    <row r="128537">
      <c r="A128537" s="1" t="s">
        <v>44647</v>
      </c>
    </row>
    <row r="128538">
      <c r="A128538" s="1" t="s">
        <v>44648</v>
      </c>
    </row>
    <row r="128539">
      <c r="A128539" s="1" t="s">
        <v>44649</v>
      </c>
    </row>
    <row r="128540">
      <c r="A128540" s="1" t="s">
        <v>7512</v>
      </c>
    </row>
    <row r="128541">
      <c r="A128541" s="1" t="s">
        <v>44651</v>
      </c>
    </row>
    <row r="128542">
      <c r="A128542" s="1" t="s">
        <v>44652</v>
      </c>
    </row>
    <row r="128543">
      <c r="A128543" s="1" t="s">
        <v>44653</v>
      </c>
    </row>
    <row r="128544">
      <c r="A128544" s="3" t="str">
        <f> —_ aS)</f>
        <v>#ERROR!</v>
      </c>
    </row>
    <row r="128545">
      <c r="A128545" s="1" t="s">
        <v>44654</v>
      </c>
    </row>
    <row r="128546">
      <c r="A128546" s="1" t="s">
        <v>44655</v>
      </c>
    </row>
    <row r="128547">
      <c r="A128547" s="1" t="s">
        <v>44656</v>
      </c>
    </row>
    <row r="128548">
      <c r="A128548" s="1" t="s">
        <v>44657</v>
      </c>
    </row>
    <row r="128549">
      <c r="A128549" s="1" t="s">
        <v>44658</v>
      </c>
    </row>
    <row r="128550">
      <c r="A128550" s="1" t="s">
        <v>44659</v>
      </c>
    </row>
    <row r="128551">
      <c r="A128551" s="1" t="s">
        <v>44660</v>
      </c>
    </row>
    <row r="128552">
      <c r="A128552" s="1" t="s">
        <v>44661</v>
      </c>
    </row>
    <row r="128553">
      <c r="A128553" s="1" t="s">
        <v>44662</v>
      </c>
    </row>
    <row r="128554">
      <c r="A128554" s="1" t="s">
        <v>44663</v>
      </c>
    </row>
    <row r="128555">
      <c r="A128555" s="1" t="s">
        <v>44664</v>
      </c>
    </row>
    <row r="128556">
      <c r="A128556" s="1" t="s">
        <v>44665</v>
      </c>
    </row>
    <row r="128557">
      <c r="A128557" s="1" t="s">
        <v>44666</v>
      </c>
    </row>
    <row r="128558">
      <c r="A128558" s="1" t="s">
        <v>44667</v>
      </c>
    </row>
    <row r="128559">
      <c r="A128559" s="1" t="s">
        <v>44668</v>
      </c>
    </row>
    <row r="128560">
      <c r="A128560" s="1" t="s">
        <v>44669</v>
      </c>
    </row>
    <row r="128561">
      <c r="A128561" s="1" t="s">
        <v>44670</v>
      </c>
    </row>
    <row r="128562">
      <c r="A128562" s="1" t="s">
        <v>44671</v>
      </c>
    </row>
    <row r="128563">
      <c r="A128563" s="1" t="s">
        <v>44672</v>
      </c>
    </row>
    <row r="128564">
      <c r="A128564" s="1" t="s">
        <v>44673</v>
      </c>
    </row>
    <row r="128565">
      <c r="A128565" s="1" t="s">
        <v>44674</v>
      </c>
    </row>
    <row r="128566">
      <c r="A128566" s="1" t="s">
        <v>977</v>
      </c>
    </row>
    <row r="128567">
      <c r="A128567" s="1" t="s">
        <v>39735</v>
      </c>
    </row>
    <row r="128568">
      <c r="A128568" s="1" t="s">
        <v>44675</v>
      </c>
    </row>
    <row r="128569">
      <c r="A128569" s="1" t="s">
        <v>44676</v>
      </c>
    </row>
    <row r="128570">
      <c r="A128570" s="1" t="s">
        <v>44677</v>
      </c>
    </row>
    <row r="128571">
      <c r="A128571" s="1" t="s">
        <v>44678</v>
      </c>
    </row>
    <row r="128572">
      <c r="A128572" s="1" t="s">
        <v>977</v>
      </c>
    </row>
    <row r="128573">
      <c r="A128573" s="1" t="s">
        <v>44679</v>
      </c>
    </row>
    <row r="128574">
      <c r="A128574" s="1" t="s">
        <v>4583</v>
      </c>
    </row>
    <row r="128575">
      <c r="A128575" s="1" t="s">
        <v>44680</v>
      </c>
    </row>
    <row r="128576">
      <c r="A128576" s="3" t="str">
        <f/>
        <v>#ERROR!</v>
      </c>
    </row>
    <row r="128577">
      <c r="A128577" s="1" t="s">
        <v>44681</v>
      </c>
    </row>
    <row r="128578">
      <c r="A128578" s="1" t="s">
        <v>977</v>
      </c>
    </row>
    <row r="128579">
      <c r="A128579" s="1" t="s">
        <v>35269</v>
      </c>
    </row>
    <row r="128580">
      <c r="A128580" s="1" t="s">
        <v>7512</v>
      </c>
    </row>
    <row r="128581">
      <c r="A128581" s="1" t="s">
        <v>44682</v>
      </c>
    </row>
    <row r="128582">
      <c r="A128582" s="1" t="s">
        <v>44683</v>
      </c>
    </row>
    <row r="128583">
      <c r="A128583" s="1" t="s">
        <v>44653</v>
      </c>
    </row>
    <row r="128584">
      <c r="A128584" s="3" t="str">
        <f> —_ aS)</f>
        <v>#ERROR!</v>
      </c>
    </row>
    <row r="128585">
      <c r="A128585" s="1" t="s">
        <v>44654</v>
      </c>
    </row>
    <row r="128586">
      <c r="A128586" s="1" t="s">
        <v>44655</v>
      </c>
    </row>
    <row r="128587">
      <c r="A128587" s="1" t="s">
        <v>44656</v>
      </c>
    </row>
    <row r="128588">
      <c r="A128588" s="1" t="s">
        <v>44657</v>
      </c>
    </row>
    <row r="128589">
      <c r="A128589" s="1" t="s">
        <v>44658</v>
      </c>
    </row>
    <row r="128590">
      <c r="A128590" s="1" t="s">
        <v>44659</v>
      </c>
    </row>
    <row r="128591">
      <c r="A128591" s="1" t="s">
        <v>44660</v>
      </c>
    </row>
    <row r="128592">
      <c r="A128592" s="1" t="s">
        <v>44661</v>
      </c>
    </row>
    <row r="128593">
      <c r="A128593" s="1" t="s">
        <v>44662</v>
      </c>
    </row>
    <row r="128594">
      <c r="A128594" s="1" t="s">
        <v>44663</v>
      </c>
    </row>
    <row r="128595">
      <c r="A128595" s="1" t="s">
        <v>44664</v>
      </c>
    </row>
    <row r="128596">
      <c r="A128596" s="1" t="s">
        <v>44665</v>
      </c>
    </row>
    <row r="128597">
      <c r="A128597" s="1" t="s">
        <v>44666</v>
      </c>
    </row>
    <row r="128598">
      <c r="A128598" s="1" t="s">
        <v>44667</v>
      </c>
    </row>
    <row r="128599">
      <c r="A128599" s="1" t="s">
        <v>44668</v>
      </c>
    </row>
    <row r="128600">
      <c r="A128600" s="1" t="s">
        <v>44669</v>
      </c>
    </row>
    <row r="128601">
      <c r="A128601" s="1" t="s">
        <v>44670</v>
      </c>
    </row>
    <row r="128602">
      <c r="A128602" s="1" t="s">
        <v>44671</v>
      </c>
    </row>
    <row r="128603">
      <c r="A128603" s="1" t="s">
        <v>44672</v>
      </c>
    </row>
    <row r="128604">
      <c r="A128604" s="1" t="s">
        <v>44673</v>
      </c>
    </row>
    <row r="128605">
      <c r="A128605" s="1" t="s">
        <v>44674</v>
      </c>
    </row>
    <row r="128606">
      <c r="A128606" s="1" t="s">
        <v>44675</v>
      </c>
    </row>
    <row r="128607">
      <c r="A128607" s="1" t="s">
        <v>44676</v>
      </c>
    </row>
    <row r="128608">
      <c r="A128608" s="1" t="s">
        <v>44677</v>
      </c>
    </row>
    <row r="128609">
      <c r="A128609" s="1" t="s">
        <v>44678</v>
      </c>
    </row>
    <row r="128610">
      <c r="A128610" s="1" t="s">
        <v>44679</v>
      </c>
    </row>
    <row r="128611">
      <c r="A128611" s="1" t="s">
        <v>44680</v>
      </c>
    </row>
    <row r="128612">
      <c r="A128612" s="1" t="s">
        <v>44681</v>
      </c>
    </row>
    <row r="128613">
      <c r="A128613" s="1" t="s">
        <v>7512</v>
      </c>
    </row>
    <row r="128614">
      <c r="A128614" s="1" t="s">
        <v>44684</v>
      </c>
    </row>
    <row r="128615">
      <c r="A128615" s="1" t="s">
        <v>44685</v>
      </c>
    </row>
    <row r="128616">
      <c r="A128616" s="1" t="s">
        <v>44686</v>
      </c>
    </row>
    <row r="128617">
      <c r="A128617" s="1" t="s">
        <v>44687</v>
      </c>
    </row>
    <row r="128618">
      <c r="A128618" s="1" t="s">
        <v>44688</v>
      </c>
    </row>
    <row r="128619">
      <c r="A128619" s="1" t="s">
        <v>44689</v>
      </c>
    </row>
    <row r="128620">
      <c r="A128620" s="1" t="s">
        <v>13979</v>
      </c>
    </row>
    <row r="128621">
      <c r="A128621" s="1" t="s">
        <v>44690</v>
      </c>
    </row>
    <row r="128622">
      <c r="A128622" s="1" t="s">
        <v>44691</v>
      </c>
    </row>
    <row r="128623">
      <c r="A128623" s="1" t="s">
        <v>44692</v>
      </c>
    </row>
    <row r="128624">
      <c r="A128624" s="1" t="s">
        <v>44693</v>
      </c>
    </row>
    <row r="128625">
      <c r="A128625" s="1" t="s">
        <v>44694</v>
      </c>
    </row>
    <row r="128626">
      <c r="A128626" s="1" t="s">
        <v>44695</v>
      </c>
    </row>
    <row r="128627">
      <c r="A128627" s="1" t="s">
        <v>40707</v>
      </c>
    </row>
    <row r="128628">
      <c r="A128628" s="1" t="s">
        <v>44696</v>
      </c>
    </row>
    <row r="128629">
      <c r="A128629" s="1" t="s">
        <v>7512</v>
      </c>
    </row>
    <row r="128630">
      <c r="A128630" s="1" t="s">
        <v>44697</v>
      </c>
    </row>
    <row r="128631">
      <c r="A128631" s="1" t="s">
        <v>44698</v>
      </c>
    </row>
    <row r="128632">
      <c r="A128632" s="1" t="s">
        <v>44699</v>
      </c>
    </row>
    <row r="128633">
      <c r="A128633" s="1" t="s">
        <v>2802</v>
      </c>
    </row>
    <row r="128634">
      <c r="A128634" s="1" t="s">
        <v>39769</v>
      </c>
    </row>
    <row r="128635">
      <c r="A128635" s="1" t="s">
        <v>37975</v>
      </c>
    </row>
    <row r="128636">
      <c r="A128636" s="1" t="s">
        <v>34709</v>
      </c>
    </row>
    <row r="128637">
      <c r="A128637" s="1" t="s">
        <v>44700</v>
      </c>
    </row>
    <row r="128638">
      <c r="A128638" s="1" t="s">
        <v>7815</v>
      </c>
    </row>
    <row r="128639">
      <c r="A128639" s="1" t="s">
        <v>1858</v>
      </c>
    </row>
    <row r="128640">
      <c r="A128640" s="1" t="s">
        <v>44701</v>
      </c>
    </row>
    <row r="128641">
      <c r="A128641" s="3" t="str">
        <f>e oS</f>
        <v>#ERROR!</v>
      </c>
    </row>
    <row r="128642">
      <c r="A128642" s="1" t="s">
        <v>977</v>
      </c>
    </row>
    <row r="128643">
      <c r="A128643" s="1" t="s">
        <v>18558</v>
      </c>
    </row>
    <row r="128644">
      <c r="A128644" s="3" t="str">
        <f/>
        <v>#ERROR!</v>
      </c>
    </row>
    <row r="128645">
      <c r="A128645" s="1" t="s">
        <v>44702</v>
      </c>
    </row>
    <row r="128646">
      <c r="A128646" s="1" t="s">
        <v>44686</v>
      </c>
    </row>
    <row r="128647">
      <c r="A128647" s="1" t="s">
        <v>44687</v>
      </c>
    </row>
    <row r="128648">
      <c r="A128648" s="1" t="s">
        <v>44689</v>
      </c>
    </row>
    <row r="128649">
      <c r="A128649" s="1" t="s">
        <v>13979</v>
      </c>
    </row>
    <row r="128650">
      <c r="A128650" s="1" t="s">
        <v>44690</v>
      </c>
    </row>
    <row r="128651">
      <c r="A128651" s="1" t="s">
        <v>44691</v>
      </c>
    </row>
    <row r="128652">
      <c r="A128652" s="1" t="s">
        <v>44692</v>
      </c>
    </row>
    <row r="128653">
      <c r="A128653" s="1" t="s">
        <v>44693</v>
      </c>
    </row>
    <row r="128654">
      <c r="A128654" s="1" t="s">
        <v>44695</v>
      </c>
    </row>
    <row r="128655">
      <c r="A128655" s="1" t="s">
        <v>44696</v>
      </c>
    </row>
    <row r="128656">
      <c r="A128656" s="1" t="s">
        <v>7512</v>
      </c>
    </row>
    <row r="128657">
      <c r="A128657" s="1" t="s">
        <v>44697</v>
      </c>
    </row>
    <row r="128658">
      <c r="A128658" s="1" t="s">
        <v>44698</v>
      </c>
    </row>
    <row r="128659">
      <c r="A128659" s="1" t="s">
        <v>44699</v>
      </c>
    </row>
    <row r="128660">
      <c r="A128660" s="1" t="s">
        <v>39769</v>
      </c>
    </row>
    <row r="128661">
      <c r="A128661" s="1" t="s">
        <v>37975</v>
      </c>
    </row>
    <row r="128662">
      <c r="A128662" s="1" t="s">
        <v>44700</v>
      </c>
    </row>
    <row r="128663">
      <c r="A128663" s="1" t="s">
        <v>44701</v>
      </c>
    </row>
    <row r="128664">
      <c r="A128664" s="3" t="str">
        <f>e oS</f>
        <v>#ERROR!</v>
      </c>
    </row>
    <row r="128665">
      <c r="A128665" s="1" t="s">
        <v>44703</v>
      </c>
    </row>
    <row r="128666">
      <c r="A128666" s="1" t="s">
        <v>44704</v>
      </c>
    </row>
    <row r="128667">
      <c r="A128667" s="1" t="s">
        <v>44705</v>
      </c>
    </row>
    <row r="128668">
      <c r="A128668" s="1" t="s">
        <v>44706</v>
      </c>
    </row>
    <row r="128669">
      <c r="A128669" s="1" t="s">
        <v>44707</v>
      </c>
    </row>
    <row r="128670">
      <c r="A128670" s="1" t="s">
        <v>44708</v>
      </c>
    </row>
    <row r="128671">
      <c r="A128671" s="1" t="s">
        <v>977</v>
      </c>
    </row>
    <row r="128672">
      <c r="A128672" s="1">
        <v>3.0</v>
      </c>
    </row>
    <row r="128673">
      <c r="A128673" s="1" t="s">
        <v>7512</v>
      </c>
    </row>
    <row r="128674">
      <c r="A128674" s="1" t="s">
        <v>44709</v>
      </c>
    </row>
    <row r="128675">
      <c r="A128675" s="1" t="s">
        <v>44710</v>
      </c>
    </row>
    <row r="128676">
      <c r="A128676" s="1" t="s">
        <v>44711</v>
      </c>
    </row>
    <row r="128677">
      <c r="A128677" s="1" t="s">
        <v>44712</v>
      </c>
    </row>
    <row r="128678">
      <c r="A128678" s="1" t="s">
        <v>39916</v>
      </c>
    </row>
    <row r="128679">
      <c r="A128679" s="1" t="s">
        <v>34193</v>
      </c>
    </row>
    <row r="128680">
      <c r="A128680" s="1" t="s">
        <v>44713</v>
      </c>
    </row>
    <row r="128681">
      <c r="A128681" s="1" t="s">
        <v>44714</v>
      </c>
    </row>
    <row r="128682">
      <c r="A128682" s="1" t="s">
        <v>44715</v>
      </c>
    </row>
    <row r="128683">
      <c r="A128683" s="1" t="s">
        <v>44716</v>
      </c>
    </row>
    <row r="128684">
      <c r="A128684" s="1" t="s">
        <v>7512</v>
      </c>
    </row>
    <row r="128685">
      <c r="A128685" s="1" t="s">
        <v>44717</v>
      </c>
    </row>
    <row r="128686">
      <c r="A128686" s="1" t="s">
        <v>2382</v>
      </c>
    </row>
    <row r="128687">
      <c r="A128687" s="1" t="s">
        <v>44718</v>
      </c>
    </row>
    <row r="128688">
      <c r="A128688" s="1" t="s">
        <v>7815</v>
      </c>
    </row>
    <row r="128689">
      <c r="A128689" s="1" t="s">
        <v>44719</v>
      </c>
    </row>
    <row r="128690">
      <c r="A128690" s="1" t="s">
        <v>5656</v>
      </c>
    </row>
    <row r="128691">
      <c r="A128691" s="1" t="s">
        <v>7815</v>
      </c>
    </row>
    <row r="128692">
      <c r="A128692" s="1" t="s">
        <v>24435</v>
      </c>
    </row>
    <row r="128693">
      <c r="A128693" s="1" t="s">
        <v>44720</v>
      </c>
    </row>
    <row r="128694">
      <c r="A128694" s="1" t="s">
        <v>44705</v>
      </c>
    </row>
    <row r="128695">
      <c r="A128695" s="1" t="s">
        <v>44706</v>
      </c>
    </row>
    <row r="128696">
      <c r="A128696" s="1" t="s">
        <v>44707</v>
      </c>
    </row>
    <row r="128697">
      <c r="A128697" s="1" t="s">
        <v>44708</v>
      </c>
    </row>
    <row r="128698">
      <c r="A128698" s="1" t="s">
        <v>7512</v>
      </c>
    </row>
    <row r="128699">
      <c r="A128699" s="1" t="s">
        <v>44709</v>
      </c>
    </row>
    <row r="128700">
      <c r="A128700" s="1" t="s">
        <v>44710</v>
      </c>
    </row>
    <row r="128701">
      <c r="A128701" s="1" t="s">
        <v>44711</v>
      </c>
    </row>
    <row r="128702">
      <c r="A128702" s="1" t="s">
        <v>44712</v>
      </c>
    </row>
    <row r="128703">
      <c r="A128703" s="1" t="s">
        <v>39916</v>
      </c>
    </row>
    <row r="128704">
      <c r="A128704" s="1" t="s">
        <v>34193</v>
      </c>
    </row>
    <row r="128705">
      <c r="A128705" s="1" t="s">
        <v>44713</v>
      </c>
    </row>
    <row r="128706">
      <c r="A128706" s="1" t="s">
        <v>44714</v>
      </c>
    </row>
    <row r="128707">
      <c r="A128707" s="1" t="s">
        <v>44715</v>
      </c>
    </row>
    <row r="128708">
      <c r="A128708" s="1" t="s">
        <v>44716</v>
      </c>
    </row>
    <row r="128709">
      <c r="A128709" s="1" t="s">
        <v>7512</v>
      </c>
    </row>
    <row r="128710">
      <c r="A128710" s="1" t="s">
        <v>44717</v>
      </c>
    </row>
    <row r="128711">
      <c r="A128711" s="1" t="s">
        <v>44718</v>
      </c>
    </row>
    <row r="128712">
      <c r="A128712" s="1" t="s">
        <v>44719</v>
      </c>
    </row>
    <row r="128713">
      <c r="A128713" s="1" t="s">
        <v>44721</v>
      </c>
    </row>
    <row r="128714">
      <c r="A128714" s="1" t="s">
        <v>44722</v>
      </c>
    </row>
    <row r="128715">
      <c r="A128715" s="1" t="s">
        <v>44723</v>
      </c>
    </row>
    <row r="128716">
      <c r="A128716" s="1" t="s">
        <v>977</v>
      </c>
    </row>
    <row r="128717">
      <c r="A128717" s="1" t="s">
        <v>44724</v>
      </c>
    </row>
    <row r="128718">
      <c r="A128718" s="1" t="s">
        <v>13979</v>
      </c>
    </row>
    <row r="128719">
      <c r="A128719" s="1" t="s">
        <v>44725</v>
      </c>
    </row>
    <row r="128720">
      <c r="A128720" s="1" t="s">
        <v>44726</v>
      </c>
    </row>
    <row r="128721">
      <c r="A128721" s="1" t="s">
        <v>44727</v>
      </c>
    </row>
    <row r="128722">
      <c r="A128722" s="1" t="s">
        <v>44728</v>
      </c>
    </row>
    <row r="128723">
      <c r="A128723" s="1" t="s">
        <v>10091</v>
      </c>
    </row>
    <row r="128724">
      <c r="A128724" s="1" t="s">
        <v>44729</v>
      </c>
    </row>
    <row r="128725">
      <c r="A128725" s="1" t="s">
        <v>44730</v>
      </c>
    </row>
    <row r="128726">
      <c r="A128726" s="1" t="s">
        <v>44731</v>
      </c>
    </row>
    <row r="128727">
      <c r="A128727" s="1" t="s">
        <v>44732</v>
      </c>
    </row>
    <row r="128728">
      <c r="A128728" s="1" t="s">
        <v>44733</v>
      </c>
    </row>
    <row r="128729">
      <c r="A128729" s="1" t="s">
        <v>44734</v>
      </c>
    </row>
    <row r="128730">
      <c r="A128730" s="1" t="s">
        <v>44735</v>
      </c>
    </row>
    <row r="128731">
      <c r="A128731" s="1" t="s">
        <v>44736</v>
      </c>
    </row>
    <row r="128732">
      <c r="A128732" s="1" t="s">
        <v>44737</v>
      </c>
    </row>
    <row r="128733">
      <c r="A128733" s="1" t="s">
        <v>44738</v>
      </c>
    </row>
    <row r="128734">
      <c r="A128734" s="1" t="s">
        <v>14984</v>
      </c>
    </row>
    <row r="128735">
      <c r="A128735" s="1" t="s">
        <v>44739</v>
      </c>
    </row>
    <row r="128736">
      <c r="A128736" s="1" t="s">
        <v>44740</v>
      </c>
    </row>
    <row r="128737">
      <c r="A128737" s="1" t="s">
        <v>966</v>
      </c>
    </row>
    <row r="128738">
      <c r="A128738" s="1" t="s">
        <v>3411</v>
      </c>
    </row>
    <row r="128739">
      <c r="A128739" s="1" t="s">
        <v>977</v>
      </c>
    </row>
    <row r="128740">
      <c r="A128740" s="1" t="s">
        <v>44741</v>
      </c>
    </row>
    <row r="128741">
      <c r="A128741" s="1" t="s">
        <v>44742</v>
      </c>
    </row>
    <row r="128742">
      <c r="A128742" s="1" t="s">
        <v>2802</v>
      </c>
    </row>
    <row r="128743">
      <c r="A128743" s="1" t="s">
        <v>44743</v>
      </c>
    </row>
    <row r="128744">
      <c r="A128744" s="1" t="s">
        <v>44723</v>
      </c>
    </row>
    <row r="128745">
      <c r="A128745" s="1" t="s">
        <v>44724</v>
      </c>
    </row>
    <row r="128746">
      <c r="A128746" s="1" t="s">
        <v>13979</v>
      </c>
    </row>
    <row r="128747">
      <c r="A128747" s="1" t="s">
        <v>44725</v>
      </c>
    </row>
    <row r="128748">
      <c r="A128748" s="1" t="s">
        <v>44726</v>
      </c>
    </row>
    <row r="128749">
      <c r="A128749" s="1" t="s">
        <v>44727</v>
      </c>
    </row>
    <row r="128750">
      <c r="A128750" s="1" t="s">
        <v>44728</v>
      </c>
    </row>
    <row r="128751">
      <c r="A128751" s="1" t="s">
        <v>44729</v>
      </c>
    </row>
    <row r="128752">
      <c r="A128752" s="1" t="s">
        <v>44730</v>
      </c>
    </row>
    <row r="128753">
      <c r="A128753" s="1" t="s">
        <v>44731</v>
      </c>
    </row>
    <row r="128754">
      <c r="A128754" s="1" t="s">
        <v>44732</v>
      </c>
    </row>
    <row r="128755">
      <c r="A128755" s="1" t="s">
        <v>44733</v>
      </c>
    </row>
    <row r="128756">
      <c r="A128756" s="1" t="s">
        <v>44734</v>
      </c>
    </row>
    <row r="128757">
      <c r="A128757" s="1" t="s">
        <v>44735</v>
      </c>
    </row>
    <row r="128758">
      <c r="A128758" s="1" t="s">
        <v>44736</v>
      </c>
    </row>
    <row r="128759">
      <c r="A128759" s="1" t="s">
        <v>44737</v>
      </c>
    </row>
    <row r="128760">
      <c r="A128760" s="1" t="s">
        <v>44738</v>
      </c>
    </row>
    <row r="128761">
      <c r="A128761" s="1" t="s">
        <v>44739</v>
      </c>
    </row>
    <row r="128762">
      <c r="A128762" s="1" t="s">
        <v>44740</v>
      </c>
    </row>
    <row r="128763">
      <c r="A128763" s="1" t="s">
        <v>3411</v>
      </c>
    </row>
    <row r="128764">
      <c r="A128764" s="1" t="s">
        <v>44741</v>
      </c>
    </row>
    <row r="128765">
      <c r="A128765" s="1" t="s">
        <v>44744</v>
      </c>
    </row>
    <row r="128766">
      <c r="A128766" s="1" t="s">
        <v>44745</v>
      </c>
    </row>
    <row r="128767">
      <c r="A128767" s="1" t="s">
        <v>44746</v>
      </c>
    </row>
    <row r="128768">
      <c r="A128768" s="1" t="s">
        <v>1208</v>
      </c>
    </row>
    <row r="128769">
      <c r="A128769" s="1" t="s">
        <v>44747</v>
      </c>
    </row>
    <row r="128770">
      <c r="A128770" s="1" t="s">
        <v>44748</v>
      </c>
    </row>
    <row r="128771">
      <c r="A128771" s="1" t="s">
        <v>44749</v>
      </c>
    </row>
    <row r="128772">
      <c r="A128772" s="1" t="s">
        <v>2417</v>
      </c>
    </row>
    <row r="128773">
      <c r="A128773" s="1" t="s">
        <v>1069</v>
      </c>
    </row>
    <row r="128774">
      <c r="A128774" s="1" t="s">
        <v>1069</v>
      </c>
    </row>
    <row r="128775">
      <c r="A128775" s="1" t="s">
        <v>44750</v>
      </c>
    </row>
    <row r="128776">
      <c r="A128776" s="1" t="s">
        <v>44751</v>
      </c>
    </row>
    <row r="128777">
      <c r="A128777" s="1" t="s">
        <v>2222</v>
      </c>
    </row>
    <row r="128778">
      <c r="A128778" s="1" t="s">
        <v>44752</v>
      </c>
    </row>
    <row r="128779">
      <c r="A128779" s="1" t="s">
        <v>44753</v>
      </c>
    </row>
    <row r="128780">
      <c r="A128780" s="1" t="s">
        <v>44754</v>
      </c>
    </row>
    <row r="128781">
      <c r="A128781" s="1" t="s">
        <v>44755</v>
      </c>
    </row>
    <row r="128782">
      <c r="A128782" s="1" t="s">
        <v>44756</v>
      </c>
    </row>
    <row r="128783">
      <c r="A128783" s="1" t="s">
        <v>44757</v>
      </c>
    </row>
    <row r="128784">
      <c r="A128784" s="1" t="s">
        <v>44758</v>
      </c>
    </row>
    <row r="128785">
      <c r="A128785" s="1" t="s">
        <v>44759</v>
      </c>
    </row>
    <row r="128786">
      <c r="A128786" s="1" t="s">
        <v>44746</v>
      </c>
    </row>
    <row r="128787">
      <c r="A128787" s="1" t="s">
        <v>44747</v>
      </c>
    </row>
    <row r="128788">
      <c r="A128788" s="1" t="s">
        <v>44748</v>
      </c>
    </row>
    <row r="128789">
      <c r="A128789" s="1" t="s">
        <v>44749</v>
      </c>
    </row>
    <row r="128790">
      <c r="A128790" s="1" t="s">
        <v>44750</v>
      </c>
    </row>
    <row r="128791">
      <c r="A128791" s="1" t="s">
        <v>44751</v>
      </c>
    </row>
    <row r="128792">
      <c r="A128792" s="1" t="s">
        <v>44752</v>
      </c>
    </row>
    <row r="128793">
      <c r="A128793" s="1" t="s">
        <v>44753</v>
      </c>
    </row>
    <row r="128794">
      <c r="A128794" s="1" t="s">
        <v>44754</v>
      </c>
    </row>
    <row r="128795">
      <c r="A128795" s="1" t="s">
        <v>44755</v>
      </c>
    </row>
    <row r="128796">
      <c r="A128796" s="1" t="s">
        <v>44756</v>
      </c>
    </row>
    <row r="128797">
      <c r="A128797" s="1" t="s">
        <v>44757</v>
      </c>
    </row>
    <row r="128798">
      <c r="A128798" s="1" t="s">
        <v>44758</v>
      </c>
    </row>
    <row r="128799">
      <c r="A128799" s="1" t="s">
        <v>44760</v>
      </c>
    </row>
    <row r="128800">
      <c r="A128800" s="1" t="s">
        <v>44761</v>
      </c>
    </row>
    <row r="128801">
      <c r="A128801" s="1" t="s">
        <v>44762</v>
      </c>
    </row>
    <row r="128802">
      <c r="A128802" s="1" t="s">
        <v>44763</v>
      </c>
    </row>
    <row r="128803">
      <c r="A128803" s="1" t="s">
        <v>44764</v>
      </c>
    </row>
    <row r="128804">
      <c r="A128804" s="1" t="s">
        <v>44765</v>
      </c>
    </row>
    <row r="128805">
      <c r="A128805" s="1" t="s">
        <v>44766</v>
      </c>
    </row>
    <row r="128806">
      <c r="A128806" s="1" t="s">
        <v>44767</v>
      </c>
    </row>
    <row r="128807">
      <c r="A128807" s="1" t="s">
        <v>44768</v>
      </c>
    </row>
    <row r="128808">
      <c r="A128808" s="1" t="s">
        <v>44769</v>
      </c>
    </row>
    <row r="128809">
      <c r="A128809" s="3" t="str">
        <f> . a at mee ae i""</f>
        <v>#ERROR!</v>
      </c>
    </row>
    <row r="128810">
      <c r="A128810" s="1" t="s">
        <v>44770</v>
      </c>
    </row>
    <row r="128811">
      <c r="A128811" s="1" t="s">
        <v>44771</v>
      </c>
    </row>
    <row r="128812">
      <c r="A128812" s="1" t="s">
        <v>44772</v>
      </c>
    </row>
    <row r="128813">
      <c r="A128813" s="1" t="s">
        <v>44773</v>
      </c>
    </row>
    <row r="128814">
      <c r="A128814" s="1" t="s">
        <v>44774</v>
      </c>
    </row>
    <row r="128815">
      <c r="A128815" s="1" t="s">
        <v>44775</v>
      </c>
    </row>
    <row r="128816">
      <c r="A128816" s="1" t="s">
        <v>44776</v>
      </c>
    </row>
    <row r="128817">
      <c r="A128817" s="1" t="s">
        <v>44762</v>
      </c>
    </row>
    <row r="128818">
      <c r="A128818" s="1" t="s">
        <v>44763</v>
      </c>
    </row>
    <row r="128819">
      <c r="A128819" s="1" t="s">
        <v>44764</v>
      </c>
    </row>
    <row r="128820">
      <c r="A128820" s="1" t="s">
        <v>44765</v>
      </c>
    </row>
    <row r="128821">
      <c r="A128821" s="1" t="s">
        <v>44767</v>
      </c>
    </row>
    <row r="128822">
      <c r="A128822" s="1" t="s">
        <v>44768</v>
      </c>
    </row>
    <row r="128823">
      <c r="A128823" s="1" t="s">
        <v>44769</v>
      </c>
    </row>
    <row r="128824">
      <c r="A128824" s="3" t="str">
        <f> . a at mee ae i""</f>
        <v>#ERROR!</v>
      </c>
    </row>
    <row r="128825">
      <c r="A128825" s="1" t="s">
        <v>44770</v>
      </c>
    </row>
    <row r="128826">
      <c r="A128826" s="1" t="s">
        <v>44771</v>
      </c>
    </row>
    <row r="128827">
      <c r="A128827" s="1" t="s">
        <v>44772</v>
      </c>
    </row>
    <row r="128828">
      <c r="A128828" s="1" t="s">
        <v>44773</v>
      </c>
    </row>
    <row r="128829">
      <c r="A128829" s="1" t="s">
        <v>44774</v>
      </c>
    </row>
    <row r="128830">
      <c r="A128830" s="1" t="s">
        <v>44775</v>
      </c>
    </row>
    <row r="128831">
      <c r="A128831" s="1" t="s">
        <v>44777</v>
      </c>
    </row>
    <row r="128832">
      <c r="A128832" s="1" t="s">
        <v>44778</v>
      </c>
    </row>
    <row r="128833">
      <c r="A128833" s="1" t="s">
        <v>44779</v>
      </c>
    </row>
    <row r="128834">
      <c r="A128834" s="1" t="s">
        <v>44780</v>
      </c>
    </row>
    <row r="128835">
      <c r="A128835" s="1" t="s">
        <v>44781</v>
      </c>
    </row>
    <row r="128836">
      <c r="A128836" s="1" t="s">
        <v>44782</v>
      </c>
    </row>
    <row r="128837">
      <c r="A128837" s="1" t="s">
        <v>44783</v>
      </c>
    </row>
    <row r="128838">
      <c r="A128838" s="1" t="s">
        <v>44784</v>
      </c>
    </row>
    <row r="128839">
      <c r="A128839" s="1" t="s">
        <v>44785</v>
      </c>
    </row>
    <row r="128840">
      <c r="A128840" s="1" t="s">
        <v>44786</v>
      </c>
    </row>
    <row r="128841">
      <c r="A128841" s="1" t="s">
        <v>44787</v>
      </c>
    </row>
    <row r="128842">
      <c r="A128842" s="1" t="s">
        <v>44788</v>
      </c>
    </row>
    <row r="128843">
      <c r="A128843" s="3" t="str">
        <f> SSS NOE</f>
        <v>#ERROR!</v>
      </c>
    </row>
    <row r="128844">
      <c r="A128844" s="1" t="s">
        <v>44789</v>
      </c>
    </row>
    <row r="128845">
      <c r="A128845" s="1" t="s">
        <v>42276</v>
      </c>
    </row>
    <row r="128846">
      <c r="A128846" s="1" t="s">
        <v>44790</v>
      </c>
    </row>
    <row r="128847">
      <c r="A128847" s="1" t="s">
        <v>1858</v>
      </c>
    </row>
    <row r="128848">
      <c r="A128848" s="1" t="s">
        <v>977</v>
      </c>
    </row>
    <row r="128849">
      <c r="A128849" s="1" t="s">
        <v>8688</v>
      </c>
    </row>
    <row r="128850">
      <c r="A128850" s="1" t="s">
        <v>322</v>
      </c>
    </row>
    <row r="128851">
      <c r="A128851" s="1" t="s">
        <v>8688</v>
      </c>
    </row>
    <row r="128852">
      <c r="A128852" s="1" t="s">
        <v>44791</v>
      </c>
    </row>
    <row r="128853">
      <c r="A128853" s="1" t="s">
        <v>322</v>
      </c>
    </row>
    <row r="128854">
      <c r="A128854" s="1" t="s">
        <v>42382</v>
      </c>
    </row>
    <row r="128855">
      <c r="A128855" s="1" t="s">
        <v>44792</v>
      </c>
    </row>
    <row r="128856">
      <c r="A128856" s="3" t="str">
        <f> cS —</f>
        <v>#ERROR!</v>
      </c>
    </row>
    <row r="128857">
      <c r="A128857" s="3" t="str">
        <f> SE</f>
        <v>#NAME?</v>
      </c>
    </row>
    <row r="128858">
      <c r="A128858" s="1" t="s">
        <v>8688</v>
      </c>
    </row>
    <row r="128859">
      <c r="A128859" s="1" t="s">
        <v>44793</v>
      </c>
    </row>
    <row r="128860">
      <c r="A128860" s="1" t="s">
        <v>44794</v>
      </c>
    </row>
    <row r="128861">
      <c r="A128861" s="1" t="s">
        <v>44780</v>
      </c>
    </row>
    <row r="128862">
      <c r="A128862" s="1" t="s">
        <v>44781</v>
      </c>
    </row>
    <row r="128863">
      <c r="A128863" s="1" t="s">
        <v>44782</v>
      </c>
    </row>
    <row r="128864">
      <c r="A128864" s="1" t="s">
        <v>44783</v>
      </c>
    </row>
    <row r="128865">
      <c r="A128865" s="1" t="s">
        <v>44784</v>
      </c>
    </row>
    <row r="128866">
      <c r="A128866" s="1" t="s">
        <v>44786</v>
      </c>
    </row>
    <row r="128867">
      <c r="A128867" s="1" t="s">
        <v>44787</v>
      </c>
    </row>
    <row r="128868">
      <c r="A128868" s="1" t="s">
        <v>44788</v>
      </c>
    </row>
    <row r="128869">
      <c r="A128869" s="3" t="str">
        <f> SSS NOE</f>
        <v>#ERROR!</v>
      </c>
    </row>
    <row r="128870">
      <c r="A128870" s="1" t="s">
        <v>44789</v>
      </c>
    </row>
    <row r="128871">
      <c r="A128871" s="1" t="s">
        <v>42276</v>
      </c>
    </row>
    <row r="128872">
      <c r="A128872" s="1" t="s">
        <v>44790</v>
      </c>
    </row>
    <row r="128873">
      <c r="A128873" s="1" t="s">
        <v>44791</v>
      </c>
    </row>
    <row r="128874">
      <c r="A128874" s="1" t="s">
        <v>42382</v>
      </c>
    </row>
    <row r="128875">
      <c r="A128875" s="1" t="s">
        <v>44792</v>
      </c>
    </row>
    <row r="128876">
      <c r="A128876" s="3" t="str">
        <f> cS —</f>
        <v>#ERROR!</v>
      </c>
    </row>
    <row r="128877">
      <c r="A128877" s="3" t="str">
        <f> SE</f>
        <v>#NAME?</v>
      </c>
    </row>
    <row r="128878">
      <c r="A128878" s="1" t="s">
        <v>44793</v>
      </c>
    </row>
    <row r="128879">
      <c r="A128879" s="1" t="s">
        <v>44795</v>
      </c>
    </row>
    <row r="128880">
      <c r="A128880" s="1" t="s">
        <v>44796</v>
      </c>
    </row>
    <row r="128881">
      <c r="A128881" s="1" t="s">
        <v>44797</v>
      </c>
    </row>
    <row r="128882">
      <c r="A128882" s="1" t="s">
        <v>44798</v>
      </c>
    </row>
    <row r="128883">
      <c r="A128883" s="1" t="s">
        <v>44799</v>
      </c>
    </row>
    <row r="128884">
      <c r="A128884" s="1" t="s">
        <v>44800</v>
      </c>
    </row>
    <row r="128885">
      <c r="A128885" s="1" t="s">
        <v>44801</v>
      </c>
    </row>
    <row r="128886">
      <c r="A128886" s="1" t="s">
        <v>44802</v>
      </c>
    </row>
    <row r="128887">
      <c r="A128887" s="1" t="s">
        <v>44803</v>
      </c>
    </row>
    <row r="128888">
      <c r="A128888" s="1" t="s">
        <v>44804</v>
      </c>
    </row>
    <row r="128889">
      <c r="A128889" s="1" t="s">
        <v>44805</v>
      </c>
    </row>
    <row r="128890">
      <c r="A128890" s="1" t="s">
        <v>44806</v>
      </c>
    </row>
    <row r="128891">
      <c r="A128891" s="1" t="s">
        <v>44807</v>
      </c>
    </row>
    <row r="128892">
      <c r="A128892" s="1" t="s">
        <v>44808</v>
      </c>
    </row>
    <row r="128893">
      <c r="A128893" s="1" t="s">
        <v>966</v>
      </c>
    </row>
    <row r="128894">
      <c r="A128894" s="1" t="s">
        <v>44809</v>
      </c>
    </row>
    <row r="128895">
      <c r="A128895" s="1" t="s">
        <v>977</v>
      </c>
    </row>
    <row r="128896">
      <c r="A128896" s="1" t="s">
        <v>1862</v>
      </c>
    </row>
    <row r="128897">
      <c r="A128897" s="1" t="s">
        <v>44810</v>
      </c>
    </row>
    <row r="128898">
      <c r="A128898" s="1" t="s">
        <v>44811</v>
      </c>
    </row>
    <row r="128899">
      <c r="A128899" s="1" t="s">
        <v>44812</v>
      </c>
    </row>
    <row r="128900">
      <c r="A128900" s="1" t="s">
        <v>44797</v>
      </c>
    </row>
    <row r="128901">
      <c r="A128901" s="1" t="s">
        <v>44798</v>
      </c>
    </row>
    <row r="128902">
      <c r="A128902" s="1" t="s">
        <v>44799</v>
      </c>
    </row>
    <row r="128903">
      <c r="A128903" s="1" t="s">
        <v>44800</v>
      </c>
    </row>
    <row r="128904">
      <c r="A128904" s="1" t="s">
        <v>44801</v>
      </c>
    </row>
    <row r="128905">
      <c r="A128905" s="1" t="s">
        <v>44802</v>
      </c>
    </row>
    <row r="128906">
      <c r="A128906" s="1" t="s">
        <v>44803</v>
      </c>
    </row>
    <row r="128907">
      <c r="A128907" s="1" t="s">
        <v>44804</v>
      </c>
    </row>
    <row r="128908">
      <c r="A128908" s="1" t="s">
        <v>44806</v>
      </c>
    </row>
    <row r="128909">
      <c r="A128909" s="1" t="s">
        <v>44807</v>
      </c>
    </row>
    <row r="128910">
      <c r="A128910" s="1" t="s">
        <v>44808</v>
      </c>
    </row>
    <row r="128911">
      <c r="A128911" s="1" t="s">
        <v>44809</v>
      </c>
    </row>
    <row r="128912">
      <c r="A128912" s="1" t="s">
        <v>1862</v>
      </c>
    </row>
    <row r="128913">
      <c r="A128913" s="1" t="s">
        <v>44810</v>
      </c>
    </row>
    <row r="128914">
      <c r="A128914" s="1" t="s">
        <v>44813</v>
      </c>
    </row>
    <row r="128915">
      <c r="A128915" s="1" t="s">
        <v>44814</v>
      </c>
    </row>
    <row r="128916">
      <c r="A128916" s="1" t="s">
        <v>44815</v>
      </c>
    </row>
    <row r="128917">
      <c r="A128917" s="1" t="s">
        <v>44816</v>
      </c>
    </row>
    <row r="128918">
      <c r="A128918" s="1" t="s">
        <v>322</v>
      </c>
    </row>
    <row r="128919">
      <c r="A128919" s="1" t="s">
        <v>44817</v>
      </c>
    </row>
    <row r="128920">
      <c r="A128920" s="1" t="s">
        <v>7820</v>
      </c>
    </row>
    <row r="128921">
      <c r="A128921" s="1" t="s">
        <v>1918</v>
      </c>
    </row>
    <row r="128922">
      <c r="A128922" s="1" t="s">
        <v>3740</v>
      </c>
    </row>
    <row r="128923">
      <c r="A128923" s="1" t="s">
        <v>44818</v>
      </c>
    </row>
    <row r="128924">
      <c r="A128924" s="1" t="s">
        <v>41135</v>
      </c>
    </row>
    <row r="128925">
      <c r="A128925" s="1" t="s">
        <v>44819</v>
      </c>
    </row>
    <row r="128926">
      <c r="A128926" s="1" t="s">
        <v>44816</v>
      </c>
    </row>
    <row r="128927">
      <c r="A128927" s="1" t="s">
        <v>44817</v>
      </c>
    </row>
    <row r="128928">
      <c r="A128928" s="1" t="s">
        <v>3740</v>
      </c>
    </row>
    <row r="128929">
      <c r="A128929" s="1" t="s">
        <v>44820</v>
      </c>
    </row>
    <row r="128930">
      <c r="A128930" s="1" t="s">
        <v>44821</v>
      </c>
    </row>
    <row r="128931">
      <c r="A128931" s="1" t="s">
        <v>4007</v>
      </c>
    </row>
    <row r="128932">
      <c r="A128932" s="1" t="s">
        <v>41456</v>
      </c>
    </row>
    <row r="128933">
      <c r="A128933" s="4" t="s">
        <v>33274</v>
      </c>
    </row>
    <row r="128934">
      <c r="A128934" s="1" t="s">
        <v>44822</v>
      </c>
    </row>
    <row r="128935">
      <c r="A128935" s="1" t="s">
        <v>44823</v>
      </c>
    </row>
    <row r="128936">
      <c r="A128936" s="1" t="s">
        <v>44824</v>
      </c>
    </row>
    <row r="128937">
      <c r="A128937" s="1">
        <v>2.0</v>
      </c>
    </row>
    <row r="128938">
      <c r="A128938" s="1" t="s">
        <v>44825</v>
      </c>
    </row>
    <row r="128939">
      <c r="A128939" s="1" t="s">
        <v>44826</v>
      </c>
    </row>
    <row r="128940">
      <c r="A128940" s="1" t="s">
        <v>44827</v>
      </c>
    </row>
    <row r="128941">
      <c r="A128941" s="1" t="s">
        <v>44828</v>
      </c>
    </row>
    <row r="128942">
      <c r="A128942" s="1" t="s">
        <v>44822</v>
      </c>
    </row>
    <row r="128943">
      <c r="A128943" s="1" t="s">
        <v>44823</v>
      </c>
    </row>
    <row r="128944">
      <c r="A128944" s="1" t="s">
        <v>44824</v>
      </c>
    </row>
    <row r="128945">
      <c r="A128945" s="1" t="s">
        <v>44825</v>
      </c>
    </row>
    <row r="128946">
      <c r="A128946" s="1" t="s">
        <v>44826</v>
      </c>
    </row>
    <row r="128947">
      <c r="A128947" s="1" t="s">
        <v>44827</v>
      </c>
    </row>
    <row r="128948">
      <c r="A128948" s="1" t="s">
        <v>44829</v>
      </c>
    </row>
    <row r="128949">
      <c r="A128949" s="1" t="s">
        <v>44830</v>
      </c>
    </row>
    <row r="128950">
      <c r="A128950" s="1" t="s">
        <v>42838</v>
      </c>
    </row>
    <row r="128951">
      <c r="A128951" s="1" t="s">
        <v>33810</v>
      </c>
    </row>
    <row r="128952">
      <c r="A128952" s="1" t="s">
        <v>44831</v>
      </c>
    </row>
    <row r="128953">
      <c r="A128953" s="1" t="s">
        <v>44832</v>
      </c>
    </row>
    <row r="128954">
      <c r="A128954" s="1" t="s">
        <v>1208</v>
      </c>
    </row>
    <row r="128955">
      <c r="A128955" s="1" t="s">
        <v>44833</v>
      </c>
    </row>
    <row r="128956">
      <c r="A128956" s="1" t="s">
        <v>44834</v>
      </c>
    </row>
    <row r="128957">
      <c r="A128957" s="1" t="s">
        <v>44831</v>
      </c>
    </row>
    <row r="128958">
      <c r="A128958" s="1" t="s">
        <v>44832</v>
      </c>
    </row>
    <row r="128959">
      <c r="A128959" s="1" t="s">
        <v>44835</v>
      </c>
    </row>
    <row r="128960">
      <c r="A128960" s="1" t="s">
        <v>44836</v>
      </c>
    </row>
    <row r="128961">
      <c r="A128961" s="1" t="s">
        <v>44837</v>
      </c>
    </row>
    <row r="128962">
      <c r="A128962" s="1" t="s">
        <v>44838</v>
      </c>
    </row>
    <row r="128963">
      <c r="A128963" s="1" t="s">
        <v>44839</v>
      </c>
    </row>
    <row r="128964">
      <c r="A128964" s="3" t="str">
        <f/>
        <v>#ERROR!</v>
      </c>
    </row>
    <row r="128965">
      <c r="A128965" s="1" t="s">
        <v>44840</v>
      </c>
    </row>
    <row r="128966">
      <c r="A128966" s="1" t="s">
        <v>44841</v>
      </c>
    </row>
    <row r="128967">
      <c r="A128967" s="1" t="s">
        <v>44842</v>
      </c>
    </row>
    <row r="128968">
      <c r="A128968" s="1" t="s">
        <v>44840</v>
      </c>
    </row>
    <row r="128969">
      <c r="A128969" s="1" t="s">
        <v>44841</v>
      </c>
    </row>
    <row r="128970">
      <c r="A128970" s="1" t="s">
        <v>44843</v>
      </c>
    </row>
    <row r="128971">
      <c r="A128971" s="1" t="s">
        <v>44844</v>
      </c>
    </row>
    <row r="128972">
      <c r="A128972" s="1" t="s">
        <v>44845</v>
      </c>
    </row>
    <row r="128973">
      <c r="A128973" s="1" t="s">
        <v>44846</v>
      </c>
    </row>
    <row r="128974">
      <c r="A128974" s="1" t="s">
        <v>44847</v>
      </c>
    </row>
    <row r="128975">
      <c r="A128975" s="1" t="s">
        <v>44848</v>
      </c>
    </row>
    <row r="128976">
      <c r="A128976" s="1" t="s">
        <v>44849</v>
      </c>
    </row>
    <row r="128977">
      <c r="A128977" s="1" t="s">
        <v>7815</v>
      </c>
    </row>
    <row r="128978">
      <c r="A128978" s="1" t="s">
        <v>43713</v>
      </c>
    </row>
    <row r="128979">
      <c r="A128979" s="1" t="s">
        <v>18558</v>
      </c>
    </row>
    <row r="128980">
      <c r="A128980" s="1" t="s">
        <v>34601</v>
      </c>
    </row>
    <row r="128981">
      <c r="A128981" s="1" t="s">
        <v>44850</v>
      </c>
    </row>
    <row r="128982">
      <c r="A128982" s="1" t="s">
        <v>44851</v>
      </c>
    </row>
    <row r="128983">
      <c r="A128983" s="1" t="s">
        <v>977</v>
      </c>
    </row>
    <row r="128984">
      <c r="A128984" s="1" t="s">
        <v>44852</v>
      </c>
    </row>
    <row r="128985">
      <c r="A128985" s="1" t="s">
        <v>44853</v>
      </c>
    </row>
    <row r="128986">
      <c r="A128986" s="1" t="s">
        <v>44854</v>
      </c>
    </row>
    <row r="128987">
      <c r="A128987" s="1" t="s">
        <v>44855</v>
      </c>
    </row>
    <row r="128988">
      <c r="A128988" s="1" t="s">
        <v>44856</v>
      </c>
    </row>
    <row r="128989">
      <c r="A128989" s="1" t="s">
        <v>44857</v>
      </c>
    </row>
    <row r="128990">
      <c r="A128990" s="1" t="s">
        <v>44858</v>
      </c>
    </row>
    <row r="128991">
      <c r="A128991" s="1" t="s">
        <v>44859</v>
      </c>
    </row>
    <row r="128992">
      <c r="A128992" s="1" t="s">
        <v>44860</v>
      </c>
    </row>
    <row r="128993">
      <c r="A128993" s="1" t="s">
        <v>44846</v>
      </c>
    </row>
    <row r="128994">
      <c r="A128994" s="1" t="s">
        <v>44848</v>
      </c>
    </row>
    <row r="128995">
      <c r="A128995" s="1" t="s">
        <v>44849</v>
      </c>
    </row>
    <row r="128996">
      <c r="A128996" s="1" t="s">
        <v>43713</v>
      </c>
    </row>
    <row r="128997">
      <c r="A128997" s="1" t="s">
        <v>34601</v>
      </c>
    </row>
    <row r="128998">
      <c r="A128998" s="1" t="s">
        <v>44851</v>
      </c>
    </row>
    <row r="128999">
      <c r="A128999" s="1" t="s">
        <v>44852</v>
      </c>
    </row>
    <row r="129000">
      <c r="A129000" s="1" t="s">
        <v>44853</v>
      </c>
    </row>
    <row r="129001">
      <c r="A129001" s="1" t="s">
        <v>44854</v>
      </c>
    </row>
    <row r="129002">
      <c r="A129002" s="1" t="s">
        <v>44855</v>
      </c>
    </row>
    <row r="129003">
      <c r="A129003" s="1" t="s">
        <v>44856</v>
      </c>
    </row>
    <row r="129004">
      <c r="A129004" s="1" t="s">
        <v>44857</v>
      </c>
    </row>
    <row r="129005">
      <c r="A129005" s="1" t="s">
        <v>44858</v>
      </c>
    </row>
    <row r="129006">
      <c r="A129006" s="1" t="s">
        <v>44861</v>
      </c>
    </row>
    <row r="129007">
      <c r="A129007" s="1" t="s">
        <v>44862</v>
      </c>
    </row>
    <row r="129008">
      <c r="A129008" s="1" t="s">
        <v>34073</v>
      </c>
    </row>
    <row r="129009">
      <c r="A129009" s="1" t="s">
        <v>34074</v>
      </c>
    </row>
    <row r="129010">
      <c r="A129010" s="1" t="s">
        <v>34075</v>
      </c>
    </row>
    <row r="129011">
      <c r="A129011" s="1" t="s">
        <v>34076</v>
      </c>
    </row>
    <row r="129012">
      <c r="A129012" s="1" t="s">
        <v>34077</v>
      </c>
    </row>
    <row r="129013">
      <c r="A129013" s="1" t="s">
        <v>34078</v>
      </c>
    </row>
    <row r="129014">
      <c r="A129014" s="1" t="s">
        <v>34079</v>
      </c>
    </row>
    <row r="129015">
      <c r="A129015" s="1" t="s">
        <v>34080</v>
      </c>
    </row>
    <row r="129016">
      <c r="A129016" s="1" t="s">
        <v>34081</v>
      </c>
    </row>
    <row r="129017">
      <c r="A129017" s="1" t="s">
        <v>34082</v>
      </c>
    </row>
    <row r="129018">
      <c r="A129018" s="1" t="s">
        <v>34083</v>
      </c>
    </row>
    <row r="129019">
      <c r="A129019" s="1" t="s">
        <v>34084</v>
      </c>
    </row>
    <row r="129020">
      <c r="A129020" s="1" t="s">
        <v>34085</v>
      </c>
    </row>
    <row r="129021">
      <c r="A129021" s="1" t="s">
        <v>34086</v>
      </c>
    </row>
    <row r="129022">
      <c r="A129022" s="1" t="s">
        <v>34087</v>
      </c>
    </row>
    <row r="129023">
      <c r="A129023" s="1" t="s">
        <v>34088</v>
      </c>
    </row>
    <row r="129024">
      <c r="A129024" s="1" t="s">
        <v>34073</v>
      </c>
    </row>
    <row r="129025">
      <c r="A129025" s="1" t="s">
        <v>34074</v>
      </c>
    </row>
    <row r="129026">
      <c r="A129026" s="1" t="s">
        <v>34075</v>
      </c>
    </row>
    <row r="129027">
      <c r="A129027" s="1" t="s">
        <v>34076</v>
      </c>
    </row>
    <row r="129028">
      <c r="A129028" s="1" t="s">
        <v>34077</v>
      </c>
    </row>
    <row r="129029">
      <c r="A129029" s="1" t="s">
        <v>34078</v>
      </c>
    </row>
    <row r="129030">
      <c r="A129030" s="1" t="s">
        <v>34079</v>
      </c>
    </row>
    <row r="129031">
      <c r="A129031" s="1" t="s">
        <v>34080</v>
      </c>
    </row>
    <row r="129032">
      <c r="A129032" s="1" t="s">
        <v>34081</v>
      </c>
    </row>
    <row r="129033">
      <c r="A129033" s="1" t="s">
        <v>34082</v>
      </c>
    </row>
    <row r="129034">
      <c r="A129034" s="1" t="s">
        <v>34083</v>
      </c>
    </row>
    <row r="129035">
      <c r="A129035" s="1" t="s">
        <v>34084</v>
      </c>
    </row>
    <row r="129036">
      <c r="A129036" s="1" t="s">
        <v>34085</v>
      </c>
    </row>
    <row r="129037">
      <c r="A129037" s="1" t="s">
        <v>34086</v>
      </c>
    </row>
    <row r="129038">
      <c r="A129038" s="1" t="s">
        <v>34087</v>
      </c>
    </row>
    <row r="129039">
      <c r="A129039" s="1" t="s">
        <v>34089</v>
      </c>
    </row>
    <row r="129040">
      <c r="A129040" s="1" t="s">
        <v>44863</v>
      </c>
    </row>
    <row r="129041">
      <c r="A129041" s="1" t="s">
        <v>44864</v>
      </c>
    </row>
    <row r="129043">
      <c r="A129043" s="1" t="s">
        <v>44865</v>
      </c>
    </row>
    <row r="129045">
      <c r="A129045" s="1" t="s">
        <v>44866</v>
      </c>
    </row>
    <row r="129046">
      <c r="A129046" s="1" t="s">
        <v>34091</v>
      </c>
    </row>
    <row r="129048">
      <c r="A129048" s="1" t="s">
        <v>34092</v>
      </c>
    </row>
    <row r="129050">
      <c r="A129050" s="1" t="s">
        <v>34093</v>
      </c>
    </row>
    <row r="129051">
      <c r="A129051" s="1" t="s">
        <v>34094</v>
      </c>
    </row>
    <row r="129053">
      <c r="A129053" s="1" t="s">
        <v>34095</v>
      </c>
    </row>
    <row r="129055">
      <c r="A129055" s="1" t="s">
        <v>34096</v>
      </c>
    </row>
    <row r="129057">
      <c r="A129057" s="1" t="s">
        <v>34097</v>
      </c>
    </row>
    <row r="129059">
      <c r="A129059" s="1" t="s">
        <v>34098</v>
      </c>
    </row>
    <row r="129060">
      <c r="A129060" s="1" t="s">
        <v>34099</v>
      </c>
    </row>
    <row r="129061">
      <c r="A129061" s="1" t="s">
        <v>34100</v>
      </c>
    </row>
    <row r="129062">
      <c r="A129062" s="1" t="s">
        <v>34101</v>
      </c>
    </row>
    <row r="129063">
      <c r="A129063" s="1" t="s">
        <v>34102</v>
      </c>
    </row>
    <row r="129065">
      <c r="A129065" s="1" t="s">
        <v>34103</v>
      </c>
    </row>
    <row r="129067">
      <c r="A129067" s="1" t="s">
        <v>34104</v>
      </c>
    </row>
    <row r="129068">
      <c r="A129068" s="1" t="s">
        <v>34092</v>
      </c>
    </row>
    <row r="129069">
      <c r="A129069" s="1" t="s">
        <v>34093</v>
      </c>
    </row>
    <row r="129070">
      <c r="A129070" s="1" t="s">
        <v>34094</v>
      </c>
    </row>
    <row r="129071">
      <c r="A129071" s="1" t="s">
        <v>34095</v>
      </c>
    </row>
    <row r="129072">
      <c r="A129072" s="1" t="s">
        <v>34096</v>
      </c>
    </row>
    <row r="129073">
      <c r="A129073" s="1" t="s">
        <v>34097</v>
      </c>
    </row>
    <row r="129074">
      <c r="A129074" s="1" t="s">
        <v>34098</v>
      </c>
    </row>
    <row r="129075">
      <c r="A129075" s="1" t="s">
        <v>34099</v>
      </c>
    </row>
    <row r="129076">
      <c r="A129076" s="1" t="s">
        <v>34100</v>
      </c>
    </row>
    <row r="129077">
      <c r="A129077" s="1" t="s">
        <v>34101</v>
      </c>
    </row>
    <row r="129078">
      <c r="A129078" s="1" t="s">
        <v>34102</v>
      </c>
    </row>
    <row r="129079">
      <c r="A129079" s="1" t="s">
        <v>34105</v>
      </c>
    </row>
    <row r="129080">
      <c r="A129080" s="1" t="s">
        <v>44867</v>
      </c>
    </row>
    <row r="129081">
      <c r="A129081" s="1" t="s">
        <v>44868</v>
      </c>
    </row>
    <row r="129082">
      <c r="A129082" s="1" t="s">
        <v>44869</v>
      </c>
    </row>
    <row r="129083">
      <c r="A129083" s="1" t="s">
        <v>44870</v>
      </c>
    </row>
    <row r="129084">
      <c r="A129084" s="1" t="s">
        <v>44868</v>
      </c>
    </row>
    <row r="129085">
      <c r="A129085" s="1" t="s">
        <v>44871</v>
      </c>
    </row>
    <row r="129086">
      <c r="A129086" s="1" t="s">
        <v>44872</v>
      </c>
    </row>
    <row r="129087">
      <c r="A129087" s="1" t="s">
        <v>44873</v>
      </c>
    </row>
    <row r="129088">
      <c r="A129088" s="1" t="s">
        <v>44874</v>
      </c>
    </row>
    <row r="129089">
      <c r="A129089" s="1" t="s">
        <v>44875</v>
      </c>
    </row>
    <row r="129090">
      <c r="A129090" s="1" t="s">
        <v>44876</v>
      </c>
    </row>
    <row r="129091">
      <c r="A129091" s="1" t="s">
        <v>44873</v>
      </c>
    </row>
    <row r="129092">
      <c r="A129092" s="1" t="s">
        <v>44874</v>
      </c>
    </row>
    <row r="129093">
      <c r="A129093" s="1" t="s">
        <v>44875</v>
      </c>
    </row>
    <row r="129094">
      <c r="A129094" s="1" t="s">
        <v>44877</v>
      </c>
    </row>
    <row r="129095">
      <c r="A129095" s="1" t="s">
        <v>44878</v>
      </c>
    </row>
    <row r="129096">
      <c r="A129096" s="1" t="s">
        <v>44879</v>
      </c>
    </row>
    <row r="129097">
      <c r="A129097" s="1" t="s">
        <v>44880</v>
      </c>
    </row>
    <row r="129098">
      <c r="A129098" s="1" t="s">
        <v>44881</v>
      </c>
    </row>
    <row r="129099">
      <c r="A129099" s="1" t="s">
        <v>44882</v>
      </c>
    </row>
    <row r="129100">
      <c r="A129100" s="1" t="s">
        <v>44883</v>
      </c>
    </row>
    <row r="129101">
      <c r="A129101" s="1" t="s">
        <v>44884</v>
      </c>
    </row>
    <row r="129102">
      <c r="A129102" s="1" t="s">
        <v>44885</v>
      </c>
    </row>
    <row r="129103">
      <c r="A129103" s="1" t="s">
        <v>44886</v>
      </c>
    </row>
    <row r="129104">
      <c r="A129104" s="1" t="s">
        <v>44887</v>
      </c>
    </row>
    <row r="129105">
      <c r="A129105" s="1" t="s">
        <v>44888</v>
      </c>
    </row>
    <row r="129106">
      <c r="A129106" s="1" t="s">
        <v>44889</v>
      </c>
    </row>
    <row r="129107">
      <c r="A129107" s="1" t="s">
        <v>44890</v>
      </c>
    </row>
    <row r="129108">
      <c r="A129108" s="1" t="s">
        <v>44891</v>
      </c>
    </row>
    <row r="129109">
      <c r="A129109" s="1" t="s">
        <v>44892</v>
      </c>
    </row>
    <row r="129110">
      <c r="A129110" s="1" t="s">
        <v>44893</v>
      </c>
    </row>
    <row r="129111">
      <c r="A129111" s="1" t="s">
        <v>44894</v>
      </c>
    </row>
    <row r="129112">
      <c r="A129112" s="1" t="s">
        <v>44895</v>
      </c>
    </row>
    <row r="129113">
      <c r="A129113" s="1" t="s">
        <v>44896</v>
      </c>
    </row>
    <row r="129114">
      <c r="A129114" s="1" t="s">
        <v>44897</v>
      </c>
    </row>
    <row r="129115">
      <c r="A129115" s="1" t="s">
        <v>44898</v>
      </c>
    </row>
    <row r="129116">
      <c r="A129116" s="1" t="s">
        <v>42233</v>
      </c>
    </row>
    <row r="129117">
      <c r="A129117" s="1" t="s">
        <v>44899</v>
      </c>
    </row>
    <row r="129118">
      <c r="A129118" s="1" t="s">
        <v>44880</v>
      </c>
    </row>
    <row r="129119">
      <c r="A129119" s="1" t="s">
        <v>44881</v>
      </c>
    </row>
    <row r="129120">
      <c r="A129120" s="1" t="s">
        <v>44882</v>
      </c>
    </row>
    <row r="129121">
      <c r="A129121" s="1" t="s">
        <v>44883</v>
      </c>
    </row>
    <row r="129122">
      <c r="A129122" s="1" t="s">
        <v>44884</v>
      </c>
    </row>
    <row r="129123">
      <c r="A129123" s="1" t="s">
        <v>44885</v>
      </c>
    </row>
    <row r="129124">
      <c r="A129124" s="1" t="s">
        <v>44886</v>
      </c>
    </row>
    <row r="129125">
      <c r="A129125" s="1" t="s">
        <v>44887</v>
      </c>
    </row>
    <row r="129126">
      <c r="A129126" s="1" t="s">
        <v>44888</v>
      </c>
    </row>
    <row r="129127">
      <c r="A129127" s="1" t="s">
        <v>44889</v>
      </c>
    </row>
    <row r="129128">
      <c r="A129128" s="1" t="s">
        <v>44890</v>
      </c>
    </row>
    <row r="129129">
      <c r="A129129" s="1" t="s">
        <v>44891</v>
      </c>
    </row>
    <row r="129130">
      <c r="A129130" s="1" t="s">
        <v>44892</v>
      </c>
    </row>
    <row r="129131">
      <c r="A129131" s="1" t="s">
        <v>44893</v>
      </c>
    </row>
    <row r="129132">
      <c r="A129132" s="1" t="s">
        <v>44894</v>
      </c>
    </row>
    <row r="129133">
      <c r="A129133" s="1" t="s">
        <v>44895</v>
      </c>
    </row>
    <row r="129134">
      <c r="A129134" s="1" t="s">
        <v>44896</v>
      </c>
    </row>
    <row r="129135">
      <c r="A129135" s="1" t="s">
        <v>44897</v>
      </c>
    </row>
    <row r="129136">
      <c r="A129136" s="1" t="s">
        <v>44898</v>
      </c>
    </row>
    <row r="129137">
      <c r="A129137" s="1" t="s">
        <v>44900</v>
      </c>
    </row>
    <row r="129138">
      <c r="A129138" s="1" t="s">
        <v>44901</v>
      </c>
    </row>
    <row r="129139">
      <c r="A129139" s="1" t="s">
        <v>34107</v>
      </c>
    </row>
    <row r="129141">
      <c r="A129141" s="1" t="s">
        <v>34108</v>
      </c>
    </row>
    <row r="129142">
      <c r="A129142" s="1" t="s">
        <v>34109</v>
      </c>
    </row>
    <row r="129144">
      <c r="A129144" s="4" t="s">
        <v>34110</v>
      </c>
    </row>
    <row r="129145">
      <c r="A129145" s="1" t="s">
        <v>34111</v>
      </c>
    </row>
    <row r="129147">
      <c r="A129147" s="1" t="s">
        <v>34112</v>
      </c>
    </row>
    <row r="129149">
      <c r="A129149" s="1" t="s">
        <v>34113</v>
      </c>
    </row>
    <row r="129150">
      <c r="A129150" s="1" t="s">
        <v>34114</v>
      </c>
    </row>
    <row r="129151">
      <c r="A129151" s="1" t="s">
        <v>34115</v>
      </c>
    </row>
    <row r="129153">
      <c r="A129153" s="1" t="s">
        <v>34116</v>
      </c>
    </row>
    <row r="129154">
      <c r="A129154" s="1" t="s">
        <v>34107</v>
      </c>
    </row>
    <row r="129155">
      <c r="A129155" s="1" t="s">
        <v>34108</v>
      </c>
    </row>
    <row r="129156">
      <c r="A129156" s="1" t="s">
        <v>34109</v>
      </c>
    </row>
    <row r="129157">
      <c r="A129157" s="4" t="s">
        <v>34110</v>
      </c>
    </row>
    <row r="129158">
      <c r="A129158" s="1" t="s">
        <v>34112</v>
      </c>
    </row>
    <row r="129159">
      <c r="A129159" s="1" t="s">
        <v>34113</v>
      </c>
    </row>
    <row r="129160">
      <c r="A129160" s="1" t="s">
        <v>34114</v>
      </c>
    </row>
    <row r="129161">
      <c r="A129161" s="1" t="s">
        <v>34117</v>
      </c>
    </row>
    <row r="129162">
      <c r="A129162" s="1" t="s">
        <v>44902</v>
      </c>
    </row>
    <row r="129163">
      <c r="A129163" s="1" t="s">
        <v>34827</v>
      </c>
    </row>
    <row r="129164">
      <c r="A129164" s="1" t="s">
        <v>44903</v>
      </c>
    </row>
    <row r="129165">
      <c r="A129165" s="1" t="s">
        <v>44904</v>
      </c>
    </row>
    <row r="129166">
      <c r="A129166" s="1" t="s">
        <v>44905</v>
      </c>
    </row>
    <row r="129167">
      <c r="A129167" s="1" t="s">
        <v>34827</v>
      </c>
    </row>
    <row r="129168">
      <c r="A129168" s="1" t="s">
        <v>44903</v>
      </c>
    </row>
    <row r="129169">
      <c r="A129169" s="1" t="s">
        <v>44906</v>
      </c>
    </row>
    <row r="129170">
      <c r="A129170" s="1" t="s">
        <v>44907</v>
      </c>
    </row>
    <row r="129171">
      <c r="A129171" s="1" t="s">
        <v>11990</v>
      </c>
    </row>
    <row r="129172">
      <c r="A129172" s="1" t="s">
        <v>10133</v>
      </c>
    </row>
    <row r="129173">
      <c r="A129173" s="1" t="s">
        <v>11991</v>
      </c>
    </row>
    <row r="129174">
      <c r="A129174" s="1" t="s">
        <v>11990</v>
      </c>
    </row>
    <row r="129175">
      <c r="A129175" s="1" t="s">
        <v>11992</v>
      </c>
    </row>
    <row r="129176">
      <c r="A129176" s="1" t="s">
        <v>44908</v>
      </c>
    </row>
    <row r="129177">
      <c r="A129177" s="1" t="s">
        <v>44909</v>
      </c>
    </row>
    <row r="129178">
      <c r="A129178" s="1" t="s">
        <v>35134</v>
      </c>
    </row>
    <row r="129179">
      <c r="A129179" s="1" t="s">
        <v>44910</v>
      </c>
    </row>
    <row r="129180">
      <c r="A129180" s="1" t="s">
        <v>20612</v>
      </c>
    </row>
    <row r="129181">
      <c r="A129181" s="1" t="s">
        <v>44911</v>
      </c>
    </row>
    <row r="129182">
      <c r="A129182" s="1" t="s">
        <v>44912</v>
      </c>
    </row>
    <row r="129183">
      <c r="A129183" s="1" t="s">
        <v>44913</v>
      </c>
    </row>
    <row r="129184">
      <c r="A129184" s="3" t="str">
        <f/>
        <v>#ERROR!</v>
      </c>
    </row>
    <row r="129185">
      <c r="A129185" s="1" t="s">
        <v>44914</v>
      </c>
    </row>
    <row r="129186">
      <c r="A129186" s="1" t="s">
        <v>35753</v>
      </c>
    </row>
    <row r="129187">
      <c r="A129187" s="1" t="s">
        <v>44915</v>
      </c>
    </row>
    <row r="129188">
      <c r="A129188" s="1" t="s">
        <v>34057</v>
      </c>
    </row>
    <row r="129189">
      <c r="A129189" s="1" t="s">
        <v>44916</v>
      </c>
    </row>
    <row r="129190">
      <c r="A129190" s="1" t="s">
        <v>44917</v>
      </c>
    </row>
    <row r="129191">
      <c r="A129191" s="1" t="s">
        <v>44918</v>
      </c>
    </row>
    <row r="129192">
      <c r="A129192" s="1" t="s">
        <v>44919</v>
      </c>
    </row>
    <row r="129193">
      <c r="A129193" s="1" t="s">
        <v>44920</v>
      </c>
    </row>
    <row r="129194">
      <c r="A129194" s="3" t="str">
        <f>= : ee oe</f>
        <v>#ERROR!</v>
      </c>
    </row>
    <row r="129195">
      <c r="A129195" s="1" t="s">
        <v>44921</v>
      </c>
    </row>
    <row r="129196">
      <c r="A129196" s="1" t="s">
        <v>44922</v>
      </c>
    </row>
    <row r="129197">
      <c r="A129197" s="1" t="s">
        <v>44923</v>
      </c>
    </row>
    <row r="129198">
      <c r="A129198" s="1" t="s">
        <v>44924</v>
      </c>
    </row>
    <row r="129199">
      <c r="A129199" s="1" t="s">
        <v>44925</v>
      </c>
    </row>
    <row r="129200">
      <c r="A129200" s="1" t="s">
        <v>44926</v>
      </c>
    </row>
    <row r="129201">
      <c r="A129201" s="1" t="s">
        <v>44927</v>
      </c>
    </row>
    <row r="129202">
      <c r="A129202" s="3" t="str">
        <f> NS</f>
        <v>#NAME?</v>
      </c>
    </row>
    <row r="129203">
      <c r="A129203" s="1" t="s">
        <v>44928</v>
      </c>
    </row>
    <row r="129204">
      <c r="A129204" s="1" t="s">
        <v>44929</v>
      </c>
    </row>
    <row r="129205">
      <c r="A129205" s="1" t="s">
        <v>44930</v>
      </c>
    </row>
    <row r="129206">
      <c r="A129206" s="1" t="s">
        <v>44931</v>
      </c>
    </row>
    <row r="129207">
      <c r="A129207" s="1" t="s">
        <v>34452</v>
      </c>
    </row>
    <row r="129208">
      <c r="A129208" s="1" t="s">
        <v>44932</v>
      </c>
    </row>
    <row r="129209">
      <c r="A129209" s="1" t="s">
        <v>35134</v>
      </c>
    </row>
    <row r="129210">
      <c r="A129210" s="1" t="s">
        <v>44910</v>
      </c>
    </row>
    <row r="129211">
      <c r="A129211" s="1" t="s">
        <v>44911</v>
      </c>
    </row>
    <row r="129212">
      <c r="A129212" s="1" t="s">
        <v>44912</v>
      </c>
    </row>
    <row r="129213">
      <c r="A129213" s="1" t="s">
        <v>44913</v>
      </c>
    </row>
    <row r="129214">
      <c r="A129214" s="1" t="s">
        <v>44914</v>
      </c>
    </row>
    <row r="129215">
      <c r="A129215" s="1" t="s">
        <v>35753</v>
      </c>
    </row>
    <row r="129216">
      <c r="A129216" s="1" t="s">
        <v>44915</v>
      </c>
    </row>
    <row r="129217">
      <c r="A129217" s="1" t="s">
        <v>34057</v>
      </c>
    </row>
    <row r="129218">
      <c r="A129218" s="1" t="s">
        <v>44916</v>
      </c>
    </row>
    <row r="129219">
      <c r="A129219" s="1" t="s">
        <v>44917</v>
      </c>
    </row>
    <row r="129220">
      <c r="A129220" s="1" t="s">
        <v>44918</v>
      </c>
    </row>
    <row r="129221">
      <c r="A129221" s="1" t="s">
        <v>44919</v>
      </c>
    </row>
    <row r="129222">
      <c r="A129222" s="1" t="s">
        <v>44920</v>
      </c>
    </row>
    <row r="129223">
      <c r="A129223" s="3" t="str">
        <f>= : ee oe</f>
        <v>#ERROR!</v>
      </c>
    </row>
    <row r="129224">
      <c r="A129224" s="1" t="s">
        <v>44921</v>
      </c>
    </row>
    <row r="129225">
      <c r="A129225" s="1" t="s">
        <v>44922</v>
      </c>
    </row>
    <row r="129226">
      <c r="A129226" s="1" t="s">
        <v>44923</v>
      </c>
    </row>
    <row r="129227">
      <c r="A129227" s="1" t="s">
        <v>44924</v>
      </c>
    </row>
    <row r="129228">
      <c r="A129228" s="1" t="s">
        <v>44925</v>
      </c>
    </row>
    <row r="129229">
      <c r="A129229" s="1" t="s">
        <v>44926</v>
      </c>
    </row>
    <row r="129230">
      <c r="A129230" s="1" t="s">
        <v>44927</v>
      </c>
    </row>
    <row r="129231">
      <c r="A129231" s="3" t="str">
        <f> NS</f>
        <v>#NAME?</v>
      </c>
    </row>
    <row r="129232">
      <c r="A129232" s="1" t="s">
        <v>44928</v>
      </c>
    </row>
    <row r="129233">
      <c r="A129233" s="1" t="s">
        <v>44929</v>
      </c>
    </row>
    <row r="129234">
      <c r="A129234" s="1" t="s">
        <v>44930</v>
      </c>
    </row>
    <row r="129235">
      <c r="A129235" s="1" t="s">
        <v>44931</v>
      </c>
    </row>
    <row r="129236">
      <c r="A129236" s="1" t="s">
        <v>44933</v>
      </c>
    </row>
    <row r="129237">
      <c r="A129237" s="1" t="s">
        <v>44934</v>
      </c>
    </row>
    <row r="129238">
      <c r="A129238" s="1" t="s">
        <v>44935</v>
      </c>
    </row>
    <row r="129239">
      <c r="A129239" s="1" t="s">
        <v>44936</v>
      </c>
    </row>
    <row r="129240">
      <c r="A129240" s="1" t="s">
        <v>44937</v>
      </c>
    </row>
    <row r="129241">
      <c r="A129241" s="1" t="s">
        <v>44938</v>
      </c>
    </row>
    <row r="129242">
      <c r="A129242" s="1" t="s">
        <v>44939</v>
      </c>
    </row>
    <row r="129243">
      <c r="A129243" s="1" t="s">
        <v>44940</v>
      </c>
    </row>
    <row r="129244">
      <c r="A129244" s="3" t="str">
        <f> VM} yf RS</f>
        <v>#ERROR!</v>
      </c>
    </row>
    <row r="129245">
      <c r="A129245" s="1" t="s">
        <v>44941</v>
      </c>
    </row>
    <row r="129246">
      <c r="A129246" s="1" t="s">
        <v>44942</v>
      </c>
    </row>
    <row r="129247">
      <c r="A129247" s="1" t="s">
        <v>44943</v>
      </c>
    </row>
    <row r="129248">
      <c r="A129248" s="1" t="s">
        <v>44944</v>
      </c>
    </row>
    <row r="129249">
      <c r="A129249" s="1" t="s">
        <v>44935</v>
      </c>
    </row>
    <row r="129250">
      <c r="A129250" s="1" t="s">
        <v>44936</v>
      </c>
    </row>
    <row r="129251">
      <c r="A129251" s="1" t="s">
        <v>44937</v>
      </c>
    </row>
    <row r="129252">
      <c r="A129252" s="1" t="s">
        <v>44938</v>
      </c>
    </row>
    <row r="129253">
      <c r="A129253" s="1" t="s">
        <v>44939</v>
      </c>
    </row>
    <row r="129254">
      <c r="A129254" s="1" t="s">
        <v>44940</v>
      </c>
    </row>
    <row r="129255">
      <c r="A129255" s="3" t="str">
        <f> VM} yf RS</f>
        <v>#ERROR!</v>
      </c>
    </row>
    <row r="129256">
      <c r="A129256" s="1" t="s">
        <v>44941</v>
      </c>
    </row>
    <row r="129257">
      <c r="A129257" s="1" t="s">
        <v>44942</v>
      </c>
    </row>
    <row r="129258">
      <c r="A129258" s="1" t="s">
        <v>44943</v>
      </c>
    </row>
    <row r="129259">
      <c r="A129259" s="1" t="s">
        <v>44945</v>
      </c>
    </row>
    <row r="129260">
      <c r="A129260" s="1" t="s">
        <v>44946</v>
      </c>
    </row>
    <row r="129261">
      <c r="A129261" s="1" t="s">
        <v>44947</v>
      </c>
    </row>
    <row r="129262">
      <c r="A129262" s="1" t="s">
        <v>44948</v>
      </c>
    </row>
    <row r="129263">
      <c r="A129263" s="1" t="s">
        <v>44949</v>
      </c>
    </row>
    <row r="129264">
      <c r="A129264" s="1" t="s">
        <v>44950</v>
      </c>
    </row>
    <row r="129265">
      <c r="A129265" s="1" t="s">
        <v>977</v>
      </c>
    </row>
    <row r="129266">
      <c r="A129266" s="1" t="s">
        <v>44951</v>
      </c>
    </row>
    <row r="129267">
      <c r="A129267" s="1" t="s">
        <v>44952</v>
      </c>
    </row>
    <row r="129268">
      <c r="A129268" s="1" t="s">
        <v>44953</v>
      </c>
    </row>
    <row r="129269">
      <c r="A129269" s="1" t="s">
        <v>44954</v>
      </c>
    </row>
    <row r="129270">
      <c r="A129270" s="1" t="s">
        <v>44955</v>
      </c>
    </row>
    <row r="129271">
      <c r="A129271" s="1" t="s">
        <v>44956</v>
      </c>
    </row>
    <row r="129272">
      <c r="A129272" s="1" t="s">
        <v>44957</v>
      </c>
    </row>
    <row r="129273">
      <c r="A129273" s="1" t="s">
        <v>44958</v>
      </c>
    </row>
    <row r="129274">
      <c r="A129274" s="1" t="s">
        <v>44959</v>
      </c>
    </row>
    <row r="129275">
      <c r="A129275" s="1" t="s">
        <v>44960</v>
      </c>
    </row>
    <row r="129276">
      <c r="A129276" s="3" t="str">
        <f> ~ 4 ees</f>
        <v>#ERROR!</v>
      </c>
    </row>
    <row r="129277">
      <c r="A129277" s="1" t="s">
        <v>44961</v>
      </c>
    </row>
    <row r="129278">
      <c r="A129278" s="1" t="s">
        <v>44962</v>
      </c>
    </row>
    <row r="129279">
      <c r="A129279" s="1" t="s">
        <v>44963</v>
      </c>
    </row>
    <row r="129280">
      <c r="A129280" s="1" t="s">
        <v>44964</v>
      </c>
    </row>
    <row r="129281">
      <c r="A129281" s="1" t="s">
        <v>44965</v>
      </c>
    </row>
    <row r="129282">
      <c r="A129282" s="1" t="s">
        <v>44966</v>
      </c>
    </row>
    <row r="129283">
      <c r="A129283" s="1" t="s">
        <v>44967</v>
      </c>
    </row>
    <row r="129284">
      <c r="A129284" s="1" t="s">
        <v>44968</v>
      </c>
    </row>
    <row r="129285">
      <c r="A129285" s="1" t="s">
        <v>44969</v>
      </c>
    </row>
    <row r="129286">
      <c r="A129286" s="1" t="s">
        <v>44970</v>
      </c>
    </row>
    <row r="129287">
      <c r="A129287" s="1" t="s">
        <v>44971</v>
      </c>
    </row>
    <row r="129288">
      <c r="A129288" s="1" t="s">
        <v>44972</v>
      </c>
    </row>
    <row r="129289">
      <c r="A129289" s="1" t="s">
        <v>44948</v>
      </c>
    </row>
    <row r="129290">
      <c r="A129290" s="1" t="s">
        <v>44949</v>
      </c>
    </row>
    <row r="129291">
      <c r="A129291" s="1" t="s">
        <v>44950</v>
      </c>
    </row>
    <row r="129292">
      <c r="A129292" s="1" t="s">
        <v>44951</v>
      </c>
    </row>
    <row r="129293">
      <c r="A129293" s="1" t="s">
        <v>44952</v>
      </c>
    </row>
    <row r="129294">
      <c r="A129294" s="1" t="s">
        <v>44953</v>
      </c>
    </row>
    <row r="129295">
      <c r="A129295" s="1" t="s">
        <v>44954</v>
      </c>
    </row>
    <row r="129296">
      <c r="A129296" s="1" t="s">
        <v>44955</v>
      </c>
    </row>
    <row r="129297">
      <c r="A129297" s="1" t="s">
        <v>44956</v>
      </c>
    </row>
    <row r="129298">
      <c r="A129298" s="1" t="s">
        <v>44957</v>
      </c>
    </row>
    <row r="129299">
      <c r="A129299" s="1" t="s">
        <v>44958</v>
      </c>
    </row>
    <row r="129300">
      <c r="A129300" s="1" t="s">
        <v>44959</v>
      </c>
    </row>
    <row r="129301">
      <c r="A129301" s="1" t="s">
        <v>44960</v>
      </c>
    </row>
    <row r="129302">
      <c r="A129302" s="3" t="str">
        <f> ~ 4 ees</f>
        <v>#ERROR!</v>
      </c>
    </row>
    <row r="129303">
      <c r="A129303" s="1" t="s">
        <v>44961</v>
      </c>
    </row>
    <row r="129304">
      <c r="A129304" s="1" t="s">
        <v>44962</v>
      </c>
    </row>
    <row r="129305">
      <c r="A129305" s="1" t="s">
        <v>44963</v>
      </c>
    </row>
    <row r="129306">
      <c r="A129306" s="1" t="s">
        <v>44964</v>
      </c>
    </row>
    <row r="129307">
      <c r="A129307" s="1" t="s">
        <v>44965</v>
      </c>
    </row>
    <row r="129308">
      <c r="A129308" s="1" t="s">
        <v>44966</v>
      </c>
    </row>
    <row r="129309">
      <c r="A129309" s="1" t="s">
        <v>44967</v>
      </c>
    </row>
    <row r="129310">
      <c r="A129310" s="1" t="s">
        <v>44968</v>
      </c>
    </row>
    <row r="129311">
      <c r="A129311" s="1" t="s">
        <v>44969</v>
      </c>
    </row>
    <row r="129312">
      <c r="A129312" s="1" t="s">
        <v>44970</v>
      </c>
    </row>
    <row r="129313">
      <c r="A129313" s="1" t="s">
        <v>44973</v>
      </c>
    </row>
    <row r="129314">
      <c r="A129314" s="1" t="s">
        <v>44974</v>
      </c>
    </row>
    <row r="129315">
      <c r="A129315" s="1" t="s">
        <v>44975</v>
      </c>
    </row>
    <row r="129316">
      <c r="A129316" s="1" t="s">
        <v>44976</v>
      </c>
    </row>
    <row r="129317">
      <c r="A129317" s="1" t="s">
        <v>44977</v>
      </c>
    </row>
    <row r="129318">
      <c r="A129318" s="1" t="s">
        <v>44978</v>
      </c>
    </row>
    <row r="129319">
      <c r="A129319" s="1" t="s">
        <v>44979</v>
      </c>
    </row>
    <row r="129320">
      <c r="A129320" s="1" t="s">
        <v>44980</v>
      </c>
    </row>
    <row r="129321">
      <c r="A129321" s="1" t="s">
        <v>44981</v>
      </c>
    </row>
    <row r="129322">
      <c r="A129322" s="1" t="s">
        <v>44982</v>
      </c>
    </row>
    <row r="129323">
      <c r="A129323" s="1" t="s">
        <v>44983</v>
      </c>
    </row>
    <row r="129324">
      <c r="A129324" s="1" t="s">
        <v>44984</v>
      </c>
    </row>
    <row r="129325">
      <c r="A129325" s="1" t="s">
        <v>44985</v>
      </c>
    </row>
    <row r="129326">
      <c r="A129326" s="1" t="s">
        <v>44986</v>
      </c>
    </row>
    <row r="129327">
      <c r="A129327" s="1" t="s">
        <v>44987</v>
      </c>
    </row>
    <row r="129328">
      <c r="A129328" s="1" t="s">
        <v>44988</v>
      </c>
    </row>
    <row r="129329">
      <c r="A129329" s="1" t="s">
        <v>44989</v>
      </c>
    </row>
    <row r="129330">
      <c r="A129330" s="1" t="s">
        <v>44990</v>
      </c>
    </row>
    <row r="129331">
      <c r="A129331" s="1" t="s">
        <v>44991</v>
      </c>
    </row>
    <row r="129332">
      <c r="A129332" s="1" t="s">
        <v>44992</v>
      </c>
    </row>
    <row r="129333">
      <c r="A129333" s="1" t="s">
        <v>44993</v>
      </c>
    </row>
    <row r="129334">
      <c r="A129334" s="1" t="s">
        <v>322</v>
      </c>
    </row>
    <row r="129335">
      <c r="A129335" s="1" t="s">
        <v>44994</v>
      </c>
    </row>
    <row r="129336">
      <c r="A129336" s="1" t="s">
        <v>44975</v>
      </c>
    </row>
    <row r="129337">
      <c r="A129337" s="1" t="s">
        <v>44976</v>
      </c>
    </row>
    <row r="129338">
      <c r="A129338" s="1" t="s">
        <v>44977</v>
      </c>
    </row>
    <row r="129339">
      <c r="A129339" s="1" t="s">
        <v>44978</v>
      </c>
    </row>
    <row r="129340">
      <c r="A129340" s="1" t="s">
        <v>44979</v>
      </c>
    </row>
    <row r="129341">
      <c r="A129341" s="1" t="s">
        <v>44980</v>
      </c>
    </row>
    <row r="129342">
      <c r="A129342" s="1" t="s">
        <v>44981</v>
      </c>
    </row>
    <row r="129343">
      <c r="A129343" s="1" t="s">
        <v>44982</v>
      </c>
    </row>
    <row r="129344">
      <c r="A129344" s="1" t="s">
        <v>44983</v>
      </c>
    </row>
    <row r="129345">
      <c r="A129345" s="1" t="s">
        <v>44984</v>
      </c>
    </row>
    <row r="129346">
      <c r="A129346" s="1" t="s">
        <v>44985</v>
      </c>
    </row>
    <row r="129347">
      <c r="A129347" s="1" t="s">
        <v>44986</v>
      </c>
    </row>
    <row r="129348">
      <c r="A129348" s="1" t="s">
        <v>44987</v>
      </c>
    </row>
    <row r="129349">
      <c r="A129349" s="1" t="s">
        <v>44988</v>
      </c>
    </row>
    <row r="129350">
      <c r="A129350" s="1" t="s">
        <v>44989</v>
      </c>
    </row>
    <row r="129351">
      <c r="A129351" s="1" t="s">
        <v>44990</v>
      </c>
    </row>
    <row r="129352">
      <c r="A129352" s="1" t="s">
        <v>44991</v>
      </c>
    </row>
    <row r="129353">
      <c r="A129353" s="1" t="s">
        <v>44992</v>
      </c>
    </row>
    <row r="129354">
      <c r="A129354" s="1" t="s">
        <v>44993</v>
      </c>
    </row>
    <row r="129355">
      <c r="A129355" s="1" t="s">
        <v>44995</v>
      </c>
    </row>
    <row r="129356">
      <c r="A129356" s="1" t="s">
        <v>44996</v>
      </c>
    </row>
    <row r="129357">
      <c r="A129357" s="1" t="s">
        <v>44997</v>
      </c>
    </row>
    <row r="129358">
      <c r="A129358" s="1" t="s">
        <v>44998</v>
      </c>
    </row>
    <row r="129359">
      <c r="A129359" s="1" t="s">
        <v>44999</v>
      </c>
    </row>
    <row r="129360">
      <c r="A129360" s="1" t="s">
        <v>45000</v>
      </c>
    </row>
    <row r="129361">
      <c r="A129361" s="1" t="s">
        <v>45001</v>
      </c>
    </row>
    <row r="129362">
      <c r="A129362" s="1" t="s">
        <v>7815</v>
      </c>
    </row>
    <row r="129363">
      <c r="A129363" s="1" t="s">
        <v>45002</v>
      </c>
    </row>
    <row r="129364">
      <c r="A129364" s="1" t="s">
        <v>45003</v>
      </c>
    </row>
    <row r="129365">
      <c r="A129365" s="1" t="s">
        <v>45004</v>
      </c>
    </row>
    <row r="129366">
      <c r="A129366" s="1" t="s">
        <v>322</v>
      </c>
    </row>
    <row r="129367">
      <c r="A129367" s="1" t="s">
        <v>45005</v>
      </c>
    </row>
    <row r="129368">
      <c r="A129368" s="1" t="s">
        <v>45006</v>
      </c>
    </row>
    <row r="129369">
      <c r="A129369" s="1" t="s">
        <v>45007</v>
      </c>
    </row>
    <row r="129370">
      <c r="A129370" s="1" t="s">
        <v>45008</v>
      </c>
    </row>
    <row r="129371">
      <c r="A129371" s="1" t="s">
        <v>45009</v>
      </c>
    </row>
    <row r="129372">
      <c r="A129372" s="1" t="s">
        <v>45010</v>
      </c>
    </row>
    <row r="129373">
      <c r="A129373" s="1" t="s">
        <v>977</v>
      </c>
    </row>
    <row r="129374">
      <c r="A129374" s="1" t="s">
        <v>45011</v>
      </c>
    </row>
    <row r="129375">
      <c r="A129375" s="1" t="s">
        <v>45012</v>
      </c>
    </row>
    <row r="129376">
      <c r="A129376" s="1" t="s">
        <v>45013</v>
      </c>
    </row>
    <row r="129377">
      <c r="A129377" s="1" t="s">
        <v>45014</v>
      </c>
    </row>
    <row r="129378">
      <c r="A129378" s="1" t="s">
        <v>45015</v>
      </c>
    </row>
    <row r="129379">
      <c r="A129379" s="1" t="s">
        <v>45016</v>
      </c>
    </row>
    <row r="129380">
      <c r="A129380" s="1" t="s">
        <v>45017</v>
      </c>
    </row>
    <row r="129381">
      <c r="A129381" s="1" t="s">
        <v>45018</v>
      </c>
    </row>
    <row r="129382">
      <c r="A129382" s="1" t="s">
        <v>45019</v>
      </c>
    </row>
    <row r="129383">
      <c r="A129383" s="1" t="s">
        <v>45020</v>
      </c>
    </row>
    <row r="129384">
      <c r="A129384" s="1" t="s">
        <v>45021</v>
      </c>
    </row>
    <row r="129385">
      <c r="A129385" s="1" t="s">
        <v>45022</v>
      </c>
    </row>
    <row r="129386">
      <c r="A129386" s="1" t="s">
        <v>45023</v>
      </c>
    </row>
    <row r="129387">
      <c r="A129387" s="1" t="s">
        <v>45024</v>
      </c>
    </row>
    <row r="129388">
      <c r="A129388" s="1" t="s">
        <v>45025</v>
      </c>
    </row>
    <row r="129389">
      <c r="A129389" s="1" t="s">
        <v>45026</v>
      </c>
    </row>
    <row r="129390">
      <c r="A129390" s="1" t="s">
        <v>45027</v>
      </c>
    </row>
    <row r="129391">
      <c r="A129391" s="1" t="s">
        <v>44999</v>
      </c>
    </row>
    <row r="129392">
      <c r="A129392" s="1" t="s">
        <v>45000</v>
      </c>
    </row>
    <row r="129393">
      <c r="A129393" s="1" t="s">
        <v>45001</v>
      </c>
    </row>
    <row r="129394">
      <c r="A129394" s="1" t="s">
        <v>45002</v>
      </c>
    </row>
    <row r="129395">
      <c r="A129395" s="1" t="s">
        <v>45003</v>
      </c>
    </row>
    <row r="129396">
      <c r="A129396" s="1" t="s">
        <v>45004</v>
      </c>
    </row>
    <row r="129397">
      <c r="A129397" s="1" t="s">
        <v>45005</v>
      </c>
    </row>
    <row r="129398">
      <c r="A129398" s="1" t="s">
        <v>45006</v>
      </c>
    </row>
    <row r="129399">
      <c r="A129399" s="1" t="s">
        <v>45007</v>
      </c>
    </row>
    <row r="129400">
      <c r="A129400" s="1" t="s">
        <v>45008</v>
      </c>
    </row>
    <row r="129401">
      <c r="A129401" s="1" t="s">
        <v>45009</v>
      </c>
    </row>
    <row r="129402">
      <c r="A129402" s="1" t="s">
        <v>45010</v>
      </c>
    </row>
    <row r="129403">
      <c r="A129403" s="1" t="s">
        <v>45011</v>
      </c>
    </row>
    <row r="129404">
      <c r="A129404" s="1" t="s">
        <v>45012</v>
      </c>
    </row>
    <row r="129405">
      <c r="A129405" s="1" t="s">
        <v>45013</v>
      </c>
    </row>
    <row r="129406">
      <c r="A129406" s="1" t="s">
        <v>45014</v>
      </c>
    </row>
    <row r="129407">
      <c r="A129407" s="1" t="s">
        <v>45015</v>
      </c>
    </row>
    <row r="129408">
      <c r="A129408" s="1" t="s">
        <v>45016</v>
      </c>
    </row>
    <row r="129409">
      <c r="A129409" s="1" t="s">
        <v>45017</v>
      </c>
    </row>
    <row r="129410">
      <c r="A129410" s="1" t="s">
        <v>45018</v>
      </c>
    </row>
    <row r="129411">
      <c r="A129411" s="1" t="s">
        <v>45019</v>
      </c>
    </row>
    <row r="129412">
      <c r="A129412" s="1" t="s">
        <v>45020</v>
      </c>
    </row>
    <row r="129413">
      <c r="A129413" s="1" t="s">
        <v>45021</v>
      </c>
    </row>
    <row r="129414">
      <c r="A129414" s="1" t="s">
        <v>45022</v>
      </c>
    </row>
    <row r="129415">
      <c r="A129415" s="1" t="s">
        <v>45023</v>
      </c>
    </row>
    <row r="129416">
      <c r="A129416" s="1" t="s">
        <v>45024</v>
      </c>
    </row>
    <row r="129417">
      <c r="A129417" s="1" t="s">
        <v>45025</v>
      </c>
    </row>
    <row r="129418">
      <c r="A129418" s="1" t="s">
        <v>45026</v>
      </c>
    </row>
    <row r="129419">
      <c r="A129419" s="1" t="s">
        <v>45028</v>
      </c>
    </row>
    <row r="129420">
      <c r="A129420" s="1" t="s">
        <v>45029</v>
      </c>
    </row>
    <row r="129421">
      <c r="A129421" s="1" t="s">
        <v>45030</v>
      </c>
    </row>
    <row r="129422">
      <c r="A129422" s="1" t="s">
        <v>45031</v>
      </c>
    </row>
    <row r="129423">
      <c r="A129423" s="1" t="s">
        <v>45032</v>
      </c>
    </row>
    <row r="129424">
      <c r="A129424" s="1" t="s">
        <v>45033</v>
      </c>
    </row>
    <row r="129425">
      <c r="A129425" s="3" t="str">
        <f> ae ee a a</f>
        <v>#ERROR!</v>
      </c>
    </row>
    <row r="129426">
      <c r="A129426" s="1" t="s">
        <v>45034</v>
      </c>
    </row>
    <row r="129427">
      <c r="A129427" s="1" t="s">
        <v>45035</v>
      </c>
    </row>
    <row r="129428">
      <c r="A129428" s="1" t="s">
        <v>45036</v>
      </c>
    </row>
    <row r="129429">
      <c r="A129429" s="1" t="s">
        <v>45037</v>
      </c>
    </row>
    <row r="129430">
      <c r="A129430" s="1" t="s">
        <v>45038</v>
      </c>
    </row>
    <row r="129431">
      <c r="A129431" s="1" t="s">
        <v>45039</v>
      </c>
    </row>
    <row r="129432">
      <c r="A129432" s="3" t="str">
        <f> ie</f>
        <v>#NAME?</v>
      </c>
    </row>
    <row r="129433">
      <c r="A129433" s="1" t="s">
        <v>45040</v>
      </c>
    </row>
    <row r="129434">
      <c r="A129434" s="1" t="s">
        <v>45041</v>
      </c>
    </row>
    <row r="129435">
      <c r="A129435" s="1" t="s">
        <v>45042</v>
      </c>
    </row>
    <row r="129436">
      <c r="A129436" s="1" t="s">
        <v>45043</v>
      </c>
    </row>
    <row r="129437">
      <c r="A129437" s="1" t="s">
        <v>45030</v>
      </c>
    </row>
    <row r="129438">
      <c r="A129438" s="1" t="s">
        <v>45031</v>
      </c>
    </row>
    <row r="129439">
      <c r="A129439" s="1" t="s">
        <v>45032</v>
      </c>
    </row>
    <row r="129440">
      <c r="A129440" s="1" t="s">
        <v>45033</v>
      </c>
    </row>
    <row r="129441">
      <c r="A129441" s="3" t="str">
        <f> ae ee a a</f>
        <v>#ERROR!</v>
      </c>
    </row>
    <row r="129442">
      <c r="A129442" s="1" t="s">
        <v>45034</v>
      </c>
    </row>
    <row r="129443">
      <c r="A129443" s="1" t="s">
        <v>45035</v>
      </c>
    </row>
    <row r="129444">
      <c r="A129444" s="1" t="s">
        <v>45036</v>
      </c>
    </row>
    <row r="129445">
      <c r="A129445" s="1" t="s">
        <v>45037</v>
      </c>
    </row>
    <row r="129446">
      <c r="A129446" s="1" t="s">
        <v>45038</v>
      </c>
    </row>
    <row r="129447">
      <c r="A129447" s="1" t="s">
        <v>45039</v>
      </c>
    </row>
    <row r="129448">
      <c r="A129448" s="3" t="str">
        <f> ie</f>
        <v>#NAME?</v>
      </c>
    </row>
    <row r="129449">
      <c r="A129449" s="1" t="s">
        <v>45040</v>
      </c>
    </row>
    <row r="129450">
      <c r="A129450" s="1" t="s">
        <v>45041</v>
      </c>
    </row>
    <row r="129451">
      <c r="A129451" s="1" t="s">
        <v>45044</v>
      </c>
    </row>
    <row r="129452">
      <c r="A129452" s="1" t="s">
        <v>45045</v>
      </c>
    </row>
    <row r="129453">
      <c r="A129453" s="1" t="s">
        <v>45046</v>
      </c>
    </row>
    <row r="129454">
      <c r="A129454" s="1" t="s">
        <v>45047</v>
      </c>
    </row>
    <row r="129455">
      <c r="A129455" s="1" t="s">
        <v>45048</v>
      </c>
    </row>
    <row r="129456">
      <c r="A129456" s="1" t="s">
        <v>45049</v>
      </c>
    </row>
    <row r="129457">
      <c r="A129457" s="1" t="s">
        <v>45050</v>
      </c>
    </row>
    <row r="129458">
      <c r="A129458" s="1" t="s">
        <v>45051</v>
      </c>
    </row>
    <row r="129459">
      <c r="A129459" s="1" t="s">
        <v>45052</v>
      </c>
    </row>
    <row r="129460">
      <c r="A129460" s="1" t="s">
        <v>45053</v>
      </c>
    </row>
    <row r="129461">
      <c r="A129461" s="1" t="s">
        <v>45054</v>
      </c>
    </row>
    <row r="129462">
      <c r="A129462" s="1" t="s">
        <v>45055</v>
      </c>
    </row>
    <row r="129463">
      <c r="A129463" s="1" t="s">
        <v>45056</v>
      </c>
    </row>
    <row r="129464">
      <c r="A129464" s="1" t="s">
        <v>45057</v>
      </c>
    </row>
    <row r="129465">
      <c r="A129465" s="1" t="s">
        <v>45058</v>
      </c>
    </row>
    <row r="129466">
      <c r="A129466" s="1" t="s">
        <v>45059</v>
      </c>
    </row>
    <row r="129467">
      <c r="A129467" s="1" t="s">
        <v>45060</v>
      </c>
    </row>
    <row r="129468">
      <c r="A129468" s="1" t="s">
        <v>39916</v>
      </c>
    </row>
    <row r="129469">
      <c r="A129469" s="1" t="s">
        <v>45061</v>
      </c>
    </row>
    <row r="129470">
      <c r="A129470" s="1" t="s">
        <v>45062</v>
      </c>
    </row>
    <row r="129471">
      <c r="A129471" s="1" t="s">
        <v>38007</v>
      </c>
    </row>
    <row r="129472">
      <c r="A129472" s="1" t="s">
        <v>45063</v>
      </c>
    </row>
    <row r="129473">
      <c r="A129473" s="1" t="s">
        <v>45064</v>
      </c>
    </row>
    <row r="129474">
      <c r="A129474" s="1" t="s">
        <v>45065</v>
      </c>
    </row>
    <row r="129475">
      <c r="A129475" s="1" t="s">
        <v>45066</v>
      </c>
    </row>
    <row r="129476">
      <c r="A129476" s="1" t="s">
        <v>45067</v>
      </c>
    </row>
    <row r="129477">
      <c r="A129477" s="1" t="s">
        <v>45068</v>
      </c>
    </row>
    <row r="129478">
      <c r="A129478" s="3" t="str">
        <f> ye a | SN KS</f>
        <v>#ERROR!</v>
      </c>
    </row>
    <row r="129479">
      <c r="A129479" s="1" t="s">
        <v>45069</v>
      </c>
    </row>
    <row r="129480">
      <c r="A129480" s="1" t="s">
        <v>45070</v>
      </c>
    </row>
    <row r="129481">
      <c r="A129481" s="1" t="s">
        <v>45071</v>
      </c>
    </row>
    <row r="129482">
      <c r="A129482" s="1" t="s">
        <v>45047</v>
      </c>
    </row>
    <row r="129483">
      <c r="A129483" s="1" t="s">
        <v>45048</v>
      </c>
    </row>
    <row r="129484">
      <c r="A129484" s="1" t="s">
        <v>45049</v>
      </c>
    </row>
    <row r="129485">
      <c r="A129485" s="1" t="s">
        <v>45050</v>
      </c>
    </row>
    <row r="129486">
      <c r="A129486" s="1" t="s">
        <v>45051</v>
      </c>
    </row>
    <row r="129487">
      <c r="A129487" s="1" t="s">
        <v>45052</v>
      </c>
    </row>
    <row r="129488">
      <c r="A129488" s="1" t="s">
        <v>45053</v>
      </c>
    </row>
    <row r="129489">
      <c r="A129489" s="1" t="s">
        <v>45054</v>
      </c>
    </row>
    <row r="129490">
      <c r="A129490" s="1" t="s">
        <v>45055</v>
      </c>
    </row>
    <row r="129491">
      <c r="A129491" s="1" t="s">
        <v>45056</v>
      </c>
    </row>
    <row r="129492">
      <c r="A129492" s="1" t="s">
        <v>45057</v>
      </c>
    </row>
    <row r="129493">
      <c r="A129493" s="1" t="s">
        <v>45058</v>
      </c>
    </row>
    <row r="129494">
      <c r="A129494" s="1" t="s">
        <v>45059</v>
      </c>
    </row>
    <row r="129495">
      <c r="A129495" s="1" t="s">
        <v>45060</v>
      </c>
    </row>
    <row r="129496">
      <c r="A129496" s="1" t="s">
        <v>39916</v>
      </c>
    </row>
    <row r="129497">
      <c r="A129497" s="1" t="s">
        <v>45062</v>
      </c>
    </row>
    <row r="129498">
      <c r="A129498" s="1" t="s">
        <v>45063</v>
      </c>
    </row>
    <row r="129499">
      <c r="A129499" s="1" t="s">
        <v>45064</v>
      </c>
    </row>
    <row r="129500">
      <c r="A129500" s="1" t="s">
        <v>45065</v>
      </c>
    </row>
    <row r="129501">
      <c r="A129501" s="1" t="s">
        <v>45066</v>
      </c>
    </row>
    <row r="129502">
      <c r="A129502" s="1" t="s">
        <v>45067</v>
      </c>
    </row>
    <row r="129503">
      <c r="A129503" s="1" t="s">
        <v>45068</v>
      </c>
    </row>
    <row r="129504">
      <c r="A129504" s="3" t="str">
        <f> ye a | SN KS</f>
        <v>#ERROR!</v>
      </c>
    </row>
    <row r="129505">
      <c r="A129505" s="1" t="s">
        <v>45069</v>
      </c>
    </row>
    <row r="129506">
      <c r="A129506" s="1" t="s">
        <v>45070</v>
      </c>
    </row>
    <row r="129507">
      <c r="A129507" s="1" t="s">
        <v>45072</v>
      </c>
    </row>
    <row r="129508">
      <c r="A129508" s="1" t="s">
        <v>45073</v>
      </c>
    </row>
    <row r="129509">
      <c r="A129509" s="1" t="s">
        <v>45074</v>
      </c>
    </row>
    <row r="129510">
      <c r="A129510" s="1" t="s">
        <v>45075</v>
      </c>
    </row>
    <row r="129511">
      <c r="A129511" s="1" t="s">
        <v>14417</v>
      </c>
    </row>
    <row r="129512">
      <c r="A129512" s="1" t="s">
        <v>45076</v>
      </c>
    </row>
    <row r="129513">
      <c r="A129513" s="1" t="s">
        <v>45077</v>
      </c>
    </row>
    <row r="129514">
      <c r="A129514" s="1" t="s">
        <v>45078</v>
      </c>
    </row>
    <row r="129515">
      <c r="A129515" s="1" t="s">
        <v>45079</v>
      </c>
    </row>
    <row r="129516">
      <c r="A129516" s="1" t="s">
        <v>45080</v>
      </c>
    </row>
    <row r="129517">
      <c r="A129517" s="1" t="s">
        <v>45081</v>
      </c>
    </row>
    <row r="129518">
      <c r="A129518" s="1" t="s">
        <v>45082</v>
      </c>
    </row>
    <row r="129519">
      <c r="A129519" s="1" t="s">
        <v>38882</v>
      </c>
    </row>
    <row r="129520">
      <c r="A129520" s="1" t="s">
        <v>45083</v>
      </c>
    </row>
    <row r="129521">
      <c r="A129521" s="1" t="s">
        <v>322</v>
      </c>
    </row>
    <row r="129522">
      <c r="A129522" s="1" t="s">
        <v>45084</v>
      </c>
    </row>
    <row r="129523">
      <c r="A129523" s="1" t="s">
        <v>45085</v>
      </c>
    </row>
    <row r="129524">
      <c r="A129524" s="1" t="s">
        <v>45086</v>
      </c>
    </row>
    <row r="129525">
      <c r="A129525" s="1" t="s">
        <v>45087</v>
      </c>
    </row>
    <row r="129526">
      <c r="A129526" s="1" t="s">
        <v>45088</v>
      </c>
    </row>
    <row r="129527">
      <c r="A129527" s="1" t="s">
        <v>45089</v>
      </c>
    </row>
    <row r="129528">
      <c r="A129528" s="1" t="s">
        <v>45090</v>
      </c>
    </row>
    <row r="129529">
      <c r="A129529" s="1" t="s">
        <v>45091</v>
      </c>
    </row>
    <row r="129530">
      <c r="A129530" s="3" t="str">
        <f>","gee.</f>
        <v>#ERROR!</v>
      </c>
    </row>
    <row r="129531">
      <c r="A129531" s="1" t="s">
        <v>45074</v>
      </c>
    </row>
    <row r="129532">
      <c r="A129532" s="1" t="s">
        <v>45075</v>
      </c>
    </row>
    <row r="129533">
      <c r="A129533" s="1" t="s">
        <v>45076</v>
      </c>
    </row>
    <row r="129534">
      <c r="A129534" s="1" t="s">
        <v>45077</v>
      </c>
    </row>
    <row r="129535">
      <c r="A129535" s="1" t="s">
        <v>45078</v>
      </c>
    </row>
    <row r="129536">
      <c r="A129536" s="1" t="s">
        <v>45079</v>
      </c>
    </row>
    <row r="129537">
      <c r="A129537" s="1" t="s">
        <v>45080</v>
      </c>
    </row>
    <row r="129538">
      <c r="A129538" s="1" t="s">
        <v>45081</v>
      </c>
    </row>
    <row r="129539">
      <c r="A129539" s="1" t="s">
        <v>45082</v>
      </c>
    </row>
    <row r="129540">
      <c r="A129540" s="1" t="s">
        <v>45083</v>
      </c>
    </row>
    <row r="129541">
      <c r="A129541" s="1" t="s">
        <v>45084</v>
      </c>
    </row>
    <row r="129542">
      <c r="A129542" s="1" t="s">
        <v>45086</v>
      </c>
    </row>
    <row r="129543">
      <c r="A129543" s="1" t="s">
        <v>45087</v>
      </c>
    </row>
    <row r="129544">
      <c r="A129544" s="1" t="s">
        <v>45088</v>
      </c>
    </row>
    <row r="129545">
      <c r="A129545" s="1" t="s">
        <v>45089</v>
      </c>
    </row>
    <row r="129546">
      <c r="A129546" s="1" t="s">
        <v>45090</v>
      </c>
    </row>
    <row r="129547">
      <c r="A129547" s="1" t="s">
        <v>45092</v>
      </c>
    </row>
    <row r="129548">
      <c r="A129548" s="1" t="s">
        <v>45093</v>
      </c>
    </row>
    <row r="129549">
      <c r="A129549" s="1" t="s">
        <v>45094</v>
      </c>
    </row>
    <row r="129550">
      <c r="A129550" s="1" t="s">
        <v>45095</v>
      </c>
    </row>
    <row r="129551">
      <c r="A129551" s="1" t="s">
        <v>45096</v>
      </c>
    </row>
    <row r="129552">
      <c r="A129552" s="1" t="s">
        <v>45097</v>
      </c>
    </row>
    <row r="129553">
      <c r="A129553" s="1" t="s">
        <v>45098</v>
      </c>
    </row>
    <row r="129554">
      <c r="A129554" s="1" t="s">
        <v>977</v>
      </c>
    </row>
    <row r="129555">
      <c r="A129555" s="1" t="s">
        <v>45099</v>
      </c>
    </row>
    <row r="129556">
      <c r="A129556" s="1" t="s">
        <v>45100</v>
      </c>
    </row>
    <row r="129557">
      <c r="A129557" s="1" t="s">
        <v>45101</v>
      </c>
    </row>
    <row r="129558">
      <c r="A129558" s="1" t="s">
        <v>45102</v>
      </c>
    </row>
    <row r="129559">
      <c r="A129559" s="1" t="s">
        <v>45103</v>
      </c>
    </row>
    <row r="129560">
      <c r="A129560" s="1" t="s">
        <v>45104</v>
      </c>
    </row>
    <row r="129561">
      <c r="A129561" s="1" t="s">
        <v>45105</v>
      </c>
    </row>
    <row r="129562">
      <c r="A129562" s="1" t="s">
        <v>45094</v>
      </c>
    </row>
    <row r="129563">
      <c r="A129563" s="1" t="s">
        <v>45095</v>
      </c>
    </row>
    <row r="129564">
      <c r="A129564" s="1" t="s">
        <v>45096</v>
      </c>
    </row>
    <row r="129565">
      <c r="A129565" s="1" t="s">
        <v>45097</v>
      </c>
    </row>
    <row r="129566">
      <c r="A129566" s="1" t="s">
        <v>45098</v>
      </c>
    </row>
    <row r="129567">
      <c r="A129567" s="1" t="s">
        <v>45099</v>
      </c>
    </row>
    <row r="129568">
      <c r="A129568" s="1" t="s">
        <v>45100</v>
      </c>
    </row>
    <row r="129569">
      <c r="A129569" s="1" t="s">
        <v>45101</v>
      </c>
    </row>
    <row r="129570">
      <c r="A129570" s="1" t="s">
        <v>45102</v>
      </c>
    </row>
    <row r="129571">
      <c r="A129571" s="1" t="s">
        <v>45103</v>
      </c>
    </row>
    <row r="129572">
      <c r="A129572" s="1" t="s">
        <v>45104</v>
      </c>
    </row>
    <row r="129573">
      <c r="A129573" s="1" t="s">
        <v>45106</v>
      </c>
    </row>
    <row r="129574">
      <c r="A129574" s="1" t="s">
        <v>45107</v>
      </c>
    </row>
    <row r="129575">
      <c r="A129575" s="1" t="s">
        <v>45108</v>
      </c>
    </row>
    <row r="129576">
      <c r="A129576" s="1" t="s">
        <v>45109</v>
      </c>
    </row>
    <row r="129577">
      <c r="A129577" s="1" t="s">
        <v>45110</v>
      </c>
    </row>
    <row r="129578">
      <c r="A129578" s="1" t="s">
        <v>45111</v>
      </c>
    </row>
    <row r="129579">
      <c r="A129579" s="1" t="s">
        <v>45112</v>
      </c>
    </row>
    <row r="129580">
      <c r="A129580" s="1" t="s">
        <v>45113</v>
      </c>
    </row>
    <row r="129581">
      <c r="A129581" s="1" t="s">
        <v>45114</v>
      </c>
    </row>
    <row r="129582">
      <c r="A129582" s="1" t="s">
        <v>45115</v>
      </c>
    </row>
    <row r="129583">
      <c r="A129583" s="1" t="s">
        <v>45116</v>
      </c>
    </row>
    <row r="129584">
      <c r="A129584" s="1" t="s">
        <v>7815</v>
      </c>
    </row>
    <row r="129585">
      <c r="A129585" s="1" t="s">
        <v>45117</v>
      </c>
    </row>
    <row r="129586">
      <c r="A129586" s="1" t="s">
        <v>7815</v>
      </c>
    </row>
    <row r="129587">
      <c r="A129587" s="1" t="s">
        <v>45118</v>
      </c>
    </row>
    <row r="129588">
      <c r="A129588" s="1" t="s">
        <v>45119</v>
      </c>
    </row>
    <row r="129589">
      <c r="A129589" s="1" t="s">
        <v>45120</v>
      </c>
    </row>
    <row r="129590">
      <c r="A129590" s="1" t="s">
        <v>43427</v>
      </c>
    </row>
    <row r="129591">
      <c r="A129591" s="1" t="s">
        <v>45121</v>
      </c>
    </row>
    <row r="129592">
      <c r="A129592" s="1" t="s">
        <v>44531</v>
      </c>
    </row>
    <row r="129593">
      <c r="A129593" s="1" t="s">
        <v>45122</v>
      </c>
    </row>
    <row r="129594">
      <c r="A129594" s="1" t="s">
        <v>45123</v>
      </c>
    </row>
    <row r="129595">
      <c r="A129595" s="1" t="s">
        <v>45124</v>
      </c>
    </row>
    <row r="129596">
      <c r="A129596" s="1" t="s">
        <v>45125</v>
      </c>
    </row>
    <row r="129597">
      <c r="A129597" s="1" t="s">
        <v>45126</v>
      </c>
    </row>
    <row r="129598">
      <c r="A129598" s="1" t="s">
        <v>45127</v>
      </c>
    </row>
    <row r="129599">
      <c r="A129599" s="1" t="s">
        <v>45128</v>
      </c>
    </row>
    <row r="129600">
      <c r="A129600" s="1" t="s">
        <v>45129</v>
      </c>
    </row>
    <row r="129601">
      <c r="A129601" s="1" t="s">
        <v>45130</v>
      </c>
    </row>
    <row r="129602">
      <c r="A129602" s="1" t="s">
        <v>45131</v>
      </c>
    </row>
    <row r="129603">
      <c r="A129603" s="1" t="s">
        <v>45132</v>
      </c>
    </row>
    <row r="129604">
      <c r="A129604" s="1" t="s">
        <v>45133</v>
      </c>
    </row>
    <row r="129605">
      <c r="A129605" s="1" t="s">
        <v>45134</v>
      </c>
    </row>
    <row r="129606">
      <c r="A129606" s="1" t="s">
        <v>8688</v>
      </c>
    </row>
    <row r="129607">
      <c r="A129607" s="1" t="s">
        <v>45135</v>
      </c>
    </row>
    <row r="129608">
      <c r="A129608" s="3" t="str">
        <f> IN es ee","Mi ot</f>
        <v>#ERROR!</v>
      </c>
    </row>
    <row r="129609">
      <c r="A129609" s="1" t="s">
        <v>45109</v>
      </c>
    </row>
    <row r="129610">
      <c r="A129610" s="1" t="s">
        <v>45111</v>
      </c>
    </row>
    <row r="129611">
      <c r="A129611" s="1" t="s">
        <v>45112</v>
      </c>
    </row>
    <row r="129612">
      <c r="A129612" s="1" t="s">
        <v>45113</v>
      </c>
    </row>
    <row r="129613">
      <c r="A129613" s="1" t="s">
        <v>45114</v>
      </c>
    </row>
    <row r="129614">
      <c r="A129614" s="1" t="s">
        <v>45115</v>
      </c>
    </row>
    <row r="129615">
      <c r="A129615" s="1" t="s">
        <v>45116</v>
      </c>
    </row>
    <row r="129616">
      <c r="A129616" s="1" t="s">
        <v>45117</v>
      </c>
    </row>
    <row r="129617">
      <c r="A129617" s="1" t="s">
        <v>45118</v>
      </c>
    </row>
    <row r="129618">
      <c r="A129618" s="1" t="s">
        <v>45119</v>
      </c>
    </row>
    <row r="129619">
      <c r="A129619" s="1" t="s">
        <v>45120</v>
      </c>
    </row>
    <row r="129620">
      <c r="A129620" s="1" t="s">
        <v>43427</v>
      </c>
    </row>
    <row r="129621">
      <c r="A129621" s="1" t="s">
        <v>45121</v>
      </c>
    </row>
    <row r="129622">
      <c r="A129622" s="1" t="s">
        <v>44531</v>
      </c>
    </row>
    <row r="129623">
      <c r="A129623" s="1" t="s">
        <v>45123</v>
      </c>
    </row>
    <row r="129624">
      <c r="A129624" s="1" t="s">
        <v>45124</v>
      </c>
    </row>
    <row r="129625">
      <c r="A129625" s="1" t="s">
        <v>45125</v>
      </c>
    </row>
    <row r="129626">
      <c r="A129626" s="1" t="s">
        <v>45126</v>
      </c>
    </row>
    <row r="129627">
      <c r="A129627" s="1" t="s">
        <v>45127</v>
      </c>
    </row>
    <row r="129628">
      <c r="A129628" s="1" t="s">
        <v>45128</v>
      </c>
    </row>
    <row r="129629">
      <c r="A129629" s="1" t="s">
        <v>45129</v>
      </c>
    </row>
    <row r="129630">
      <c r="A129630" s="1" t="s">
        <v>45130</v>
      </c>
    </row>
    <row r="129631">
      <c r="A129631" s="1" t="s">
        <v>45131</v>
      </c>
    </row>
    <row r="129632">
      <c r="A129632" s="1" t="s">
        <v>45132</v>
      </c>
    </row>
    <row r="129633">
      <c r="A129633" s="1" t="s">
        <v>45133</v>
      </c>
    </row>
    <row r="129634">
      <c r="A129634" s="1" t="s">
        <v>45134</v>
      </c>
    </row>
    <row r="129635">
      <c r="A129635" s="1" t="s">
        <v>45135</v>
      </c>
    </row>
    <row r="129636">
      <c r="A129636" s="3" t="str">
        <f> IN es ee",317,True,False,2025-10-25 00:14:30,2.0_enhanced</f>
        <v>#ERROR!</v>
      </c>
    </row>
    <row r="129637">
      <c r="A129637" s="1" t="s">
        <v>45136</v>
      </c>
    </row>
    <row r="129638">
      <c r="A129638" s="1" t="s">
        <v>45137</v>
      </c>
    </row>
    <row r="129639">
      <c r="A129639" s="1" t="s">
        <v>45138</v>
      </c>
    </row>
    <row r="129640">
      <c r="A129640" s="1" t="s">
        <v>45139</v>
      </c>
    </row>
    <row r="129641">
      <c r="A129641" s="1" t="s">
        <v>45140</v>
      </c>
    </row>
    <row r="129642">
      <c r="A129642" s="1" t="s">
        <v>45141</v>
      </c>
    </row>
    <row r="129643">
      <c r="A129643" s="3" t="str">
        <f/>
        <v>#ERROR!</v>
      </c>
    </row>
    <row r="129644">
      <c r="A129644" s="1" t="s">
        <v>45142</v>
      </c>
    </row>
    <row r="129645">
      <c r="A129645" s="1" t="s">
        <v>45143</v>
      </c>
    </row>
    <row r="129646">
      <c r="A129646" s="1" t="s">
        <v>45144</v>
      </c>
    </row>
    <row r="129647">
      <c r="A129647" s="1" t="s">
        <v>45145</v>
      </c>
    </row>
    <row r="129648">
      <c r="A129648" s="1" t="s">
        <v>45146</v>
      </c>
    </row>
    <row r="129649">
      <c r="A129649" s="1" t="s">
        <v>10607</v>
      </c>
    </row>
    <row r="129650">
      <c r="A129650" s="1" t="s">
        <v>1208</v>
      </c>
    </row>
    <row r="129651">
      <c r="A129651" s="3" t="str">
        <f/>
        <v>#ERROR!</v>
      </c>
    </row>
    <row r="129652">
      <c r="A129652" s="1" t="s">
        <v>45147</v>
      </c>
    </row>
    <row r="129653">
      <c r="A129653" s="1" t="s">
        <v>45148</v>
      </c>
    </row>
    <row r="129654">
      <c r="A129654" s="1" t="s">
        <v>45149</v>
      </c>
    </row>
    <row r="129655">
      <c r="A129655" s="1" t="s">
        <v>45150</v>
      </c>
    </row>
    <row r="129656">
      <c r="A129656" s="1" t="s">
        <v>45151</v>
      </c>
    </row>
    <row r="129657">
      <c r="A129657" s="3" t="str">
        <f> Hast: . re = A Rae we</f>
        <v>#ERROR!</v>
      </c>
    </row>
    <row r="129658">
      <c r="A129658" s="1" t="s">
        <v>41046</v>
      </c>
    </row>
    <row r="129659">
      <c r="A129659" s="1" t="s">
        <v>45152</v>
      </c>
    </row>
    <row r="129660">
      <c r="A129660" s="1" t="s">
        <v>45153</v>
      </c>
    </row>
    <row r="129661">
      <c r="A129661" s="1" t="s">
        <v>45154</v>
      </c>
    </row>
    <row r="129662">
      <c r="A129662" s="1" t="s">
        <v>34176</v>
      </c>
    </row>
    <row r="129663">
      <c r="A129663" s="1" t="s">
        <v>45155</v>
      </c>
    </row>
    <row r="129664">
      <c r="A129664" s="3" t="str">
        <f> cana “\</f>
        <v>#ERROR!</v>
      </c>
    </row>
    <row r="129665">
      <c r="A129665" s="1" t="s">
        <v>186</v>
      </c>
    </row>
    <row r="129666">
      <c r="A129666" s="1" t="s">
        <v>45156</v>
      </c>
    </row>
    <row r="129667">
      <c r="A129667" s="1" t="s">
        <v>45157</v>
      </c>
    </row>
    <row r="129668">
      <c r="A129668" s="1" t="s">
        <v>45158</v>
      </c>
    </row>
    <row r="129669">
      <c r="A129669" s="1" t="s">
        <v>45138</v>
      </c>
    </row>
    <row r="129670">
      <c r="A129670" s="1" t="s">
        <v>45139</v>
      </c>
    </row>
    <row r="129671">
      <c r="A129671" s="1" t="s">
        <v>45140</v>
      </c>
    </row>
    <row r="129672">
      <c r="A129672" s="1" t="s">
        <v>45141</v>
      </c>
    </row>
    <row r="129673">
      <c r="A129673" s="1" t="s">
        <v>45142</v>
      </c>
    </row>
    <row r="129674">
      <c r="A129674" s="1" t="s">
        <v>45143</v>
      </c>
    </row>
    <row r="129675">
      <c r="A129675" s="1" t="s">
        <v>45144</v>
      </c>
    </row>
    <row r="129676">
      <c r="A129676" s="1" t="s">
        <v>45145</v>
      </c>
    </row>
    <row r="129677">
      <c r="A129677" s="1" t="s">
        <v>45146</v>
      </c>
    </row>
    <row r="129678">
      <c r="A129678" s="1" t="s">
        <v>45147</v>
      </c>
    </row>
    <row r="129679">
      <c r="A129679" s="1" t="s">
        <v>45148</v>
      </c>
    </row>
    <row r="129680">
      <c r="A129680" s="1" t="s">
        <v>45150</v>
      </c>
    </row>
    <row r="129681">
      <c r="A129681" s="1" t="s">
        <v>45151</v>
      </c>
    </row>
    <row r="129682">
      <c r="A129682" s="3" t="str">
        <f> Hast: . re = A Rae we</f>
        <v>#ERROR!</v>
      </c>
    </row>
    <row r="129683">
      <c r="A129683" s="1" t="s">
        <v>45152</v>
      </c>
    </row>
    <row r="129684">
      <c r="A129684" s="1" t="s">
        <v>45153</v>
      </c>
    </row>
    <row r="129685">
      <c r="A129685" s="1" t="s">
        <v>45154</v>
      </c>
    </row>
    <row r="129686">
      <c r="A129686" s="1" t="s">
        <v>45155</v>
      </c>
    </row>
    <row r="129687">
      <c r="A129687" s="3" t="str">
        <f> cana “\</f>
        <v>#ERROR!</v>
      </c>
    </row>
    <row r="129688">
      <c r="A129688" s="1" t="s">
        <v>45159</v>
      </c>
    </row>
    <row r="129689">
      <c r="A129689" s="1" t="s">
        <v>45160</v>
      </c>
    </row>
    <row r="129690">
      <c r="A129690" s="1" t="s">
        <v>39328</v>
      </c>
    </row>
    <row r="129691">
      <c r="A129691" s="1" t="s">
        <v>45161</v>
      </c>
    </row>
    <row r="129692">
      <c r="A129692" s="1">
        <v>2.0</v>
      </c>
    </row>
    <row r="129693">
      <c r="A129693" s="1" t="s">
        <v>45162</v>
      </c>
    </row>
    <row r="129694">
      <c r="A129694" s="1" t="s">
        <v>45163</v>
      </c>
    </row>
    <row r="129695">
      <c r="A129695" s="1" t="s">
        <v>45164</v>
      </c>
    </row>
    <row r="129696">
      <c r="A129696" s="1" t="s">
        <v>45165</v>
      </c>
    </row>
    <row r="129697">
      <c r="A129697" s="1" t="s">
        <v>2382</v>
      </c>
    </row>
    <row r="129698">
      <c r="A129698" s="1" t="s">
        <v>7512</v>
      </c>
    </row>
    <row r="129699">
      <c r="A129699" s="1" t="s">
        <v>45166</v>
      </c>
    </row>
    <row r="129700">
      <c r="A129700" s="1" t="s">
        <v>45167</v>
      </c>
    </row>
    <row r="129701">
      <c r="A129701" s="1" t="s">
        <v>45168</v>
      </c>
    </row>
    <row r="129702">
      <c r="A129702" s="1" t="s">
        <v>45169</v>
      </c>
    </row>
    <row r="129703">
      <c r="A129703" s="1" t="s">
        <v>40849</v>
      </c>
    </row>
    <row r="129704">
      <c r="A129704" s="1" t="s">
        <v>45170</v>
      </c>
    </row>
    <row r="129705">
      <c r="A129705" s="1" t="s">
        <v>45171</v>
      </c>
    </row>
    <row r="129706">
      <c r="A129706" s="1" t="s">
        <v>45172</v>
      </c>
    </row>
    <row r="129707">
      <c r="A129707" s="1" t="s">
        <v>45173</v>
      </c>
    </row>
    <row r="129708">
      <c r="A129708" s="1" t="s">
        <v>45174</v>
      </c>
    </row>
    <row r="129709">
      <c r="A129709" s="1" t="s">
        <v>45175</v>
      </c>
    </row>
    <row r="129710">
      <c r="A129710" s="1" t="s">
        <v>45176</v>
      </c>
    </row>
    <row r="129711">
      <c r="A129711" s="1" t="s">
        <v>45177</v>
      </c>
    </row>
    <row r="129712">
      <c r="A129712" s="1" t="s">
        <v>45178</v>
      </c>
    </row>
    <row r="129713">
      <c r="A129713" s="1" t="s">
        <v>45179</v>
      </c>
    </row>
    <row r="129714">
      <c r="A129714" s="1" t="s">
        <v>45180</v>
      </c>
    </row>
    <row r="129715">
      <c r="A129715" s="1" t="s">
        <v>45181</v>
      </c>
    </row>
    <row r="129716">
      <c r="A129716" s="1" t="s">
        <v>45182</v>
      </c>
    </row>
    <row r="129717">
      <c r="A129717" s="1" t="s">
        <v>45183</v>
      </c>
    </row>
    <row r="129718">
      <c r="A129718" s="1" t="s">
        <v>45162</v>
      </c>
    </row>
    <row r="129719">
      <c r="A129719" s="1" t="s">
        <v>45163</v>
      </c>
    </row>
    <row r="129720">
      <c r="A129720" s="1" t="s">
        <v>45164</v>
      </c>
    </row>
    <row r="129721">
      <c r="A129721" s="1" t="s">
        <v>45165</v>
      </c>
    </row>
    <row r="129722">
      <c r="A129722" s="1" t="s">
        <v>7512</v>
      </c>
    </row>
    <row r="129723">
      <c r="A129723" s="1" t="s">
        <v>45166</v>
      </c>
    </row>
    <row r="129724">
      <c r="A129724" s="1" t="s">
        <v>45167</v>
      </c>
    </row>
    <row r="129725">
      <c r="A129725" s="1" t="s">
        <v>45168</v>
      </c>
    </row>
    <row r="129726">
      <c r="A129726" s="1" t="s">
        <v>45169</v>
      </c>
    </row>
    <row r="129727">
      <c r="A129727" s="1" t="s">
        <v>45170</v>
      </c>
    </row>
    <row r="129728">
      <c r="A129728" s="1" t="s">
        <v>45171</v>
      </c>
    </row>
    <row r="129729">
      <c r="A129729" s="1" t="s">
        <v>45172</v>
      </c>
    </row>
    <row r="129730">
      <c r="A129730" s="1" t="s">
        <v>45173</v>
      </c>
    </row>
    <row r="129731">
      <c r="A129731" s="1" t="s">
        <v>45174</v>
      </c>
    </row>
    <row r="129732">
      <c r="A129732" s="1" t="s">
        <v>45175</v>
      </c>
    </row>
    <row r="129733">
      <c r="A129733" s="1" t="s">
        <v>45176</v>
      </c>
    </row>
    <row r="129734">
      <c r="A129734" s="1" t="s">
        <v>45177</v>
      </c>
    </row>
    <row r="129735">
      <c r="A129735" s="1" t="s">
        <v>45178</v>
      </c>
    </row>
    <row r="129736">
      <c r="A129736" s="1" t="s">
        <v>45179</v>
      </c>
    </row>
    <row r="129737">
      <c r="A129737" s="1" t="s">
        <v>45180</v>
      </c>
    </row>
    <row r="129738">
      <c r="A129738" s="1" t="s">
        <v>45181</v>
      </c>
    </row>
    <row r="129739">
      <c r="A129739" s="1" t="s">
        <v>45182</v>
      </c>
    </row>
    <row r="129740">
      <c r="A129740" s="1" t="s">
        <v>45184</v>
      </c>
    </row>
    <row r="129741">
      <c r="A129741" s="1" t="s">
        <v>45185</v>
      </c>
    </row>
    <row r="129742">
      <c r="A129742" s="1" t="s">
        <v>45186</v>
      </c>
    </row>
    <row r="129743">
      <c r="A129743" s="3" t="str">
        <f> A</f>
        <v>#NAME?</v>
      </c>
    </row>
    <row r="129744">
      <c r="A129744" s="1" t="s">
        <v>45187</v>
      </c>
    </row>
    <row r="129745">
      <c r="A129745" s="3" t="str">
        <f>e be:</f>
        <v>#ERROR!</v>
      </c>
    </row>
    <row r="129746">
      <c r="A129746" s="1" t="s">
        <v>7815</v>
      </c>
    </row>
    <row r="129747">
      <c r="A129747" s="1" t="s">
        <v>21283</v>
      </c>
    </row>
    <row r="129748">
      <c r="A129748" s="1" t="s">
        <v>45188</v>
      </c>
    </row>
    <row r="129749">
      <c r="A129749" s="1" t="s">
        <v>45189</v>
      </c>
    </row>
    <row r="129750">
      <c r="A129750" s="1" t="s">
        <v>45190</v>
      </c>
    </row>
    <row r="129751">
      <c r="A129751" s="1" t="s">
        <v>45191</v>
      </c>
    </row>
    <row r="129752">
      <c r="A129752" s="3" t="str">
        <f> ae ey wal NE</f>
        <v>#ERROR!</v>
      </c>
    </row>
    <row r="129753">
      <c r="A129753" s="1" t="s">
        <v>45192</v>
      </c>
    </row>
    <row r="129754">
      <c r="A129754" s="1" t="s">
        <v>45193</v>
      </c>
    </row>
    <row r="129755">
      <c r="A129755" s="1" t="s">
        <v>45194</v>
      </c>
    </row>
    <row r="129756">
      <c r="A129756" s="1" t="s">
        <v>45195</v>
      </c>
    </row>
    <row r="129757">
      <c r="A129757" s="1">
        <v>36.0</v>
      </c>
    </row>
    <row r="129758">
      <c r="A129758" s="1" t="s">
        <v>45196</v>
      </c>
    </row>
    <row r="129759">
      <c r="A129759" s="1" t="s">
        <v>45197</v>
      </c>
    </row>
    <row r="129760">
      <c r="A129760" s="1" t="s">
        <v>45198</v>
      </c>
    </row>
    <row r="129761">
      <c r="A129761" s="1" t="s">
        <v>45199</v>
      </c>
    </row>
    <row r="129762">
      <c r="A129762" s="1" t="s">
        <v>45200</v>
      </c>
    </row>
    <row r="129763">
      <c r="A129763" s="1" t="s">
        <v>7815</v>
      </c>
    </row>
    <row r="129764">
      <c r="A129764" s="1" t="s">
        <v>45201</v>
      </c>
    </row>
    <row r="129765">
      <c r="A129765" s="1" t="s">
        <v>45202</v>
      </c>
    </row>
    <row r="129766">
      <c r="A129766" s="1" t="s">
        <v>45203</v>
      </c>
    </row>
    <row r="129767">
      <c r="A129767" s="1" t="s">
        <v>45204</v>
      </c>
    </row>
    <row r="129768">
      <c r="A129768" s="1" t="s">
        <v>45205</v>
      </c>
    </row>
    <row r="129769">
      <c r="A129769" s="1" t="s">
        <v>45186</v>
      </c>
    </row>
    <row r="129770">
      <c r="A129770" s="3" t="str">
        <f> A</f>
        <v>#NAME?</v>
      </c>
    </row>
    <row r="129771">
      <c r="A129771" s="1" t="s">
        <v>45187</v>
      </c>
    </row>
    <row r="129772">
      <c r="A129772" s="3" t="str">
        <f>e be:</f>
        <v>#ERROR!</v>
      </c>
    </row>
    <row r="129773">
      <c r="A129773" s="1" t="s">
        <v>45188</v>
      </c>
    </row>
    <row r="129774">
      <c r="A129774" s="1" t="s">
        <v>45189</v>
      </c>
    </row>
    <row r="129775">
      <c r="A129775" s="1" t="s">
        <v>45190</v>
      </c>
    </row>
    <row r="129776">
      <c r="A129776" s="1" t="s">
        <v>45191</v>
      </c>
    </row>
    <row r="129777">
      <c r="A129777" s="3" t="str">
        <f> ae ey wal NE</f>
        <v>#ERROR!</v>
      </c>
    </row>
    <row r="129778">
      <c r="A129778" s="1" t="s">
        <v>45192</v>
      </c>
    </row>
    <row r="129779">
      <c r="A129779" s="1" t="s">
        <v>45193</v>
      </c>
    </row>
    <row r="129780">
      <c r="A129780" s="1" t="s">
        <v>45194</v>
      </c>
    </row>
    <row r="129781">
      <c r="A129781" s="1" t="s">
        <v>45195</v>
      </c>
    </row>
    <row r="129782">
      <c r="A129782" s="1" t="s">
        <v>45197</v>
      </c>
    </row>
    <row r="129783">
      <c r="A129783" s="1" t="s">
        <v>45198</v>
      </c>
    </row>
    <row r="129784">
      <c r="A129784" s="1" t="s">
        <v>45199</v>
      </c>
    </row>
    <row r="129785">
      <c r="A129785" s="1" t="s">
        <v>45200</v>
      </c>
    </row>
    <row r="129786">
      <c r="A129786" s="1" t="s">
        <v>45201</v>
      </c>
    </row>
    <row r="129787">
      <c r="A129787" s="1" t="s">
        <v>45202</v>
      </c>
    </row>
    <row r="129788">
      <c r="A129788" s="1" t="s">
        <v>45203</v>
      </c>
    </row>
    <row r="129789">
      <c r="A129789" s="1" t="s">
        <v>45204</v>
      </c>
    </row>
    <row r="129790">
      <c r="A129790" s="1" t="s">
        <v>45206</v>
      </c>
    </row>
    <row r="129791">
      <c r="A129791" s="1" t="s">
        <v>45207</v>
      </c>
    </row>
    <row r="129792">
      <c r="A129792" s="1" t="s">
        <v>45208</v>
      </c>
    </row>
    <row r="129793">
      <c r="A129793" s="1" t="s">
        <v>45209</v>
      </c>
    </row>
    <row r="129794">
      <c r="A129794" s="1" t="s">
        <v>45210</v>
      </c>
    </row>
    <row r="129795">
      <c r="A129795" s="1" t="s">
        <v>45211</v>
      </c>
    </row>
    <row r="129796">
      <c r="A129796" s="1" t="s">
        <v>45212</v>
      </c>
    </row>
    <row r="129797">
      <c r="A129797" s="1" t="s">
        <v>45213</v>
      </c>
    </row>
    <row r="129798">
      <c r="A129798" s="1" t="s">
        <v>45214</v>
      </c>
    </row>
    <row r="129799">
      <c r="A129799" s="1" t="s">
        <v>45215</v>
      </c>
    </row>
    <row r="129800">
      <c r="A129800" s="1" t="s">
        <v>14342</v>
      </c>
    </row>
    <row r="129801">
      <c r="A129801" s="1" t="s">
        <v>45216</v>
      </c>
    </row>
    <row r="129802">
      <c r="A129802" s="1" t="s">
        <v>45217</v>
      </c>
    </row>
    <row r="129803">
      <c r="A129803" s="1" t="s">
        <v>45208</v>
      </c>
    </row>
    <row r="129804">
      <c r="A129804" s="1" t="s">
        <v>45209</v>
      </c>
    </row>
    <row r="129805">
      <c r="A129805" s="1" t="s">
        <v>45210</v>
      </c>
    </row>
    <row r="129806">
      <c r="A129806" s="1" t="s">
        <v>45211</v>
      </c>
    </row>
    <row r="129807">
      <c r="A129807" s="1" t="s">
        <v>45212</v>
      </c>
    </row>
    <row r="129808">
      <c r="A129808" s="1" t="s">
        <v>45213</v>
      </c>
    </row>
    <row r="129809">
      <c r="A129809" s="1" t="s">
        <v>45214</v>
      </c>
    </row>
    <row r="129810">
      <c r="A129810" s="1" t="s">
        <v>45215</v>
      </c>
    </row>
    <row r="129811">
      <c r="A129811" s="1" t="s">
        <v>45216</v>
      </c>
    </row>
    <row r="129812">
      <c r="A129812" s="1" t="s">
        <v>45218</v>
      </c>
    </row>
    <row r="129813">
      <c r="A129813" s="1" t="s">
        <v>45219</v>
      </c>
    </row>
    <row r="129814">
      <c r="A129814" s="1" t="s">
        <v>45220</v>
      </c>
    </row>
    <row r="129815">
      <c r="A129815" s="1" t="s">
        <v>45221</v>
      </c>
    </row>
    <row r="129816">
      <c r="A129816" s="1" t="s">
        <v>45222</v>
      </c>
    </row>
    <row r="129817">
      <c r="A129817" s="1" t="s">
        <v>45223</v>
      </c>
    </row>
    <row r="129818">
      <c r="A129818" s="1" t="s">
        <v>45224</v>
      </c>
    </row>
    <row r="129819">
      <c r="A129819" s="1" t="s">
        <v>45225</v>
      </c>
    </row>
    <row r="129820">
      <c r="A129820" s="1" t="s">
        <v>45226</v>
      </c>
    </row>
    <row r="129821">
      <c r="A129821" s="1" t="s">
        <v>45227</v>
      </c>
    </row>
    <row r="129822">
      <c r="A129822" s="1" t="s">
        <v>45228</v>
      </c>
    </row>
    <row r="129823">
      <c r="A129823" s="3" t="str">
        <f> es ANY ey | | ge Pr EE Ne</f>
        <v>#ERROR!</v>
      </c>
    </row>
    <row r="129824">
      <c r="A129824" s="1" t="s">
        <v>45229</v>
      </c>
    </row>
    <row r="129825">
      <c r="A129825" s="1" t="s">
        <v>45220</v>
      </c>
    </row>
    <row r="129826">
      <c r="A129826" s="1" t="s">
        <v>45221</v>
      </c>
    </row>
    <row r="129827">
      <c r="A129827" s="1" t="s">
        <v>45222</v>
      </c>
    </row>
    <row r="129828">
      <c r="A129828" s="1" t="s">
        <v>45223</v>
      </c>
    </row>
    <row r="129829">
      <c r="A129829" s="1" t="s">
        <v>45224</v>
      </c>
    </row>
    <row r="129830">
      <c r="A129830" s="1" t="s">
        <v>45225</v>
      </c>
    </row>
    <row r="129831">
      <c r="A129831" s="1" t="s">
        <v>45226</v>
      </c>
    </row>
    <row r="129832">
      <c r="A129832" s="1" t="s">
        <v>45227</v>
      </c>
    </row>
    <row r="129833">
      <c r="A129833" s="1" t="s">
        <v>45228</v>
      </c>
    </row>
    <row r="129834">
      <c r="A129834" s="3" t="str">
        <f> es ANY ey | | ge Pr EE Ne</f>
        <v>#ERROR!</v>
      </c>
    </row>
    <row r="129835">
      <c r="A129835" s="1" t="s">
        <v>45230</v>
      </c>
    </row>
    <row r="129836">
      <c r="A129836" s="1" t="s">
        <v>45231</v>
      </c>
    </row>
    <row r="129837">
      <c r="A129837" s="1" t="s">
        <v>45232</v>
      </c>
    </row>
    <row r="129838">
      <c r="A129838" s="1" t="s">
        <v>45233</v>
      </c>
    </row>
    <row r="129839">
      <c r="A129839" s="1" t="s">
        <v>19384</v>
      </c>
    </row>
    <row r="129840">
      <c r="A129840" s="1" t="s">
        <v>45234</v>
      </c>
    </row>
    <row r="129841">
      <c r="A129841" s="1" t="s">
        <v>45235</v>
      </c>
    </row>
    <row r="129842">
      <c r="A129842" s="1" t="s">
        <v>45236</v>
      </c>
    </row>
    <row r="129843">
      <c r="A129843" s="1" t="s">
        <v>45237</v>
      </c>
    </row>
    <row r="129844">
      <c r="A129844" s="1" t="s">
        <v>45238</v>
      </c>
    </row>
    <row r="129845">
      <c r="A129845" s="1" t="s">
        <v>45239</v>
      </c>
    </row>
    <row r="129846">
      <c r="A129846" s="1" t="s">
        <v>8293</v>
      </c>
    </row>
    <row r="129847">
      <c r="A129847" s="1" t="s">
        <v>19627</v>
      </c>
    </row>
    <row r="129848">
      <c r="A129848" s="1" t="s">
        <v>45240</v>
      </c>
    </row>
    <row r="129849">
      <c r="A129849" s="1" t="s">
        <v>45241</v>
      </c>
    </row>
    <row r="129850">
      <c r="A129850" s="1" t="s">
        <v>28008</v>
      </c>
    </row>
    <row r="129851">
      <c r="A129851" s="1" t="s">
        <v>45242</v>
      </c>
    </row>
    <row r="129852">
      <c r="A129852" s="1" t="s">
        <v>45243</v>
      </c>
    </row>
    <row r="129853">
      <c r="A129853" s="1" t="s">
        <v>45244</v>
      </c>
    </row>
    <row r="129854">
      <c r="A129854" s="1" t="s">
        <v>45245</v>
      </c>
    </row>
    <row r="129855">
      <c r="A129855" s="1" t="s">
        <v>45246</v>
      </c>
    </row>
    <row r="129856">
      <c r="A129856" s="3" t="str">
        <f/>
        <v>#ERROR!</v>
      </c>
    </row>
    <row r="129857">
      <c r="A129857" s="1" t="s">
        <v>45247</v>
      </c>
    </row>
    <row r="129858">
      <c r="A129858" s="1" t="s">
        <v>45248</v>
      </c>
    </row>
    <row r="129859">
      <c r="A129859" s="1" t="s">
        <v>45232</v>
      </c>
    </row>
    <row r="129860">
      <c r="A129860" s="1" t="s">
        <v>45233</v>
      </c>
    </row>
    <row r="129861">
      <c r="A129861" s="1" t="s">
        <v>45234</v>
      </c>
    </row>
    <row r="129862">
      <c r="A129862" s="1" t="s">
        <v>45235</v>
      </c>
    </row>
    <row r="129863">
      <c r="A129863" s="1" t="s">
        <v>45236</v>
      </c>
    </row>
    <row r="129864">
      <c r="A129864" s="1" t="s">
        <v>45237</v>
      </c>
    </row>
    <row r="129865">
      <c r="A129865" s="1" t="s">
        <v>45238</v>
      </c>
    </row>
    <row r="129866">
      <c r="A129866" s="1" t="s">
        <v>45239</v>
      </c>
    </row>
    <row r="129867">
      <c r="A129867" s="1" t="s">
        <v>45240</v>
      </c>
    </row>
    <row r="129868">
      <c r="A129868" s="1" t="s">
        <v>45241</v>
      </c>
    </row>
    <row r="129869">
      <c r="A129869" s="1" t="s">
        <v>28008</v>
      </c>
    </row>
    <row r="129870">
      <c r="A129870" s="1" t="s">
        <v>45242</v>
      </c>
    </row>
    <row r="129871">
      <c r="A129871" s="1" t="s">
        <v>45243</v>
      </c>
    </row>
    <row r="129872">
      <c r="A129872" s="1" t="s">
        <v>45244</v>
      </c>
    </row>
    <row r="129873">
      <c r="A129873" s="1" t="s">
        <v>45245</v>
      </c>
    </row>
    <row r="129874">
      <c r="A129874" s="1" t="s">
        <v>45246</v>
      </c>
    </row>
    <row r="129875">
      <c r="A129875" s="1" t="s">
        <v>45247</v>
      </c>
    </row>
    <row r="129876">
      <c r="A129876" s="1" t="s">
        <v>45249</v>
      </c>
    </row>
    <row r="129877">
      <c r="A129877" s="1" t="s">
        <v>45250</v>
      </c>
    </row>
    <row r="129878">
      <c r="A129878" s="1" t="s">
        <v>45251</v>
      </c>
    </row>
    <row r="129879">
      <c r="A129879" s="1" t="s">
        <v>45252</v>
      </c>
    </row>
    <row r="129880">
      <c r="A129880" s="1" t="s">
        <v>45253</v>
      </c>
    </row>
    <row r="129881">
      <c r="A129881" s="1" t="s">
        <v>45254</v>
      </c>
    </row>
    <row r="129882">
      <c r="A129882" s="1" t="s">
        <v>45255</v>
      </c>
    </row>
    <row r="129883">
      <c r="A129883" s="1" t="s">
        <v>45256</v>
      </c>
    </row>
    <row r="129884">
      <c r="A129884" s="1" t="s">
        <v>45257</v>
      </c>
    </row>
    <row r="129885">
      <c r="A129885" s="1" t="s">
        <v>45258</v>
      </c>
    </row>
    <row r="129886">
      <c r="A129886" s="1" t="s">
        <v>45259</v>
      </c>
    </row>
    <row r="129887">
      <c r="A129887" s="1" t="s">
        <v>45260</v>
      </c>
    </row>
    <row r="129888">
      <c r="A129888" s="1" t="s">
        <v>45261</v>
      </c>
    </row>
    <row r="129889">
      <c r="A129889" s="1" t="s">
        <v>45262</v>
      </c>
    </row>
    <row r="129890">
      <c r="A129890" s="1" t="s">
        <v>45263</v>
      </c>
    </row>
    <row r="129891">
      <c r="A129891" s="1" t="s">
        <v>45264</v>
      </c>
    </row>
    <row r="129892">
      <c r="A129892" s="1" t="s">
        <v>45265</v>
      </c>
    </row>
    <row r="129893">
      <c r="A129893" s="1" t="s">
        <v>45266</v>
      </c>
    </row>
    <row r="129894">
      <c r="A129894" s="1" t="s">
        <v>45251</v>
      </c>
    </row>
    <row r="129895">
      <c r="A129895" s="1" t="s">
        <v>45252</v>
      </c>
    </row>
    <row r="129896">
      <c r="A129896" s="1" t="s">
        <v>45253</v>
      </c>
    </row>
    <row r="129897">
      <c r="A129897" s="1" t="s">
        <v>45254</v>
      </c>
    </row>
    <row r="129898">
      <c r="A129898" s="1" t="s">
        <v>45255</v>
      </c>
    </row>
    <row r="129899">
      <c r="A129899" s="1" t="s">
        <v>45256</v>
      </c>
    </row>
    <row r="129900">
      <c r="A129900" s="1" t="s">
        <v>45257</v>
      </c>
    </row>
    <row r="129901">
      <c r="A129901" s="1" t="s">
        <v>45258</v>
      </c>
    </row>
    <row r="129902">
      <c r="A129902" s="1" t="s">
        <v>45259</v>
      </c>
    </row>
    <row r="129903">
      <c r="A129903" s="1" t="s">
        <v>45260</v>
      </c>
    </row>
    <row r="129904">
      <c r="A129904" s="1" t="s">
        <v>45261</v>
      </c>
    </row>
    <row r="129905">
      <c r="A129905" s="1" t="s">
        <v>45262</v>
      </c>
    </row>
    <row r="129906">
      <c r="A129906" s="1" t="s">
        <v>45263</v>
      </c>
    </row>
    <row r="129907">
      <c r="A129907" s="1" t="s">
        <v>45264</v>
      </c>
    </row>
    <row r="129908">
      <c r="A129908" s="1" t="s">
        <v>45265</v>
      </c>
    </row>
    <row r="129909">
      <c r="A129909" s="1" t="s">
        <v>45267</v>
      </c>
    </row>
    <row r="129910">
      <c r="A129910" s="1" t="s">
        <v>45268</v>
      </c>
    </row>
    <row r="129911">
      <c r="A129911" s="1" t="s">
        <v>14966</v>
      </c>
    </row>
    <row r="129912">
      <c r="A129912" s="1" t="s">
        <v>45269</v>
      </c>
    </row>
    <row r="129913">
      <c r="A129913" s="1" t="s">
        <v>45270</v>
      </c>
    </row>
    <row r="129914">
      <c r="A129914" s="3" t="str">
        <f/>
        <v>#ERROR!</v>
      </c>
    </row>
    <row r="129915">
      <c r="A129915" s="1">
        <v>8.0</v>
      </c>
    </row>
    <row r="129916">
      <c r="A129916" s="1" t="s">
        <v>40864</v>
      </c>
    </row>
    <row r="129917">
      <c r="A129917" s="1" t="s">
        <v>45271</v>
      </c>
    </row>
    <row r="129918">
      <c r="A129918" s="1" t="s">
        <v>45272</v>
      </c>
    </row>
    <row r="129919">
      <c r="A129919" s="1" t="s">
        <v>45273</v>
      </c>
    </row>
    <row r="129920">
      <c r="A129920" s="1" t="s">
        <v>45274</v>
      </c>
    </row>
    <row r="129921">
      <c r="A129921" s="1" t="s">
        <v>45275</v>
      </c>
    </row>
    <row r="129922">
      <c r="A129922" s="1" t="s">
        <v>45276</v>
      </c>
    </row>
    <row r="129923">
      <c r="A129923" s="1" t="s">
        <v>45277</v>
      </c>
    </row>
    <row r="129924">
      <c r="A129924" s="1" t="s">
        <v>45278</v>
      </c>
    </row>
    <row r="129925">
      <c r="A129925" s="1" t="s">
        <v>45279</v>
      </c>
    </row>
    <row r="129926">
      <c r="A129926" s="1" t="s">
        <v>45280</v>
      </c>
    </row>
    <row r="129927">
      <c r="A129927" s="3" t="str">
        <f> fe Tee</f>
        <v>#ERROR!</v>
      </c>
    </row>
    <row r="129928">
      <c r="A129928" s="1" t="s">
        <v>2990</v>
      </c>
    </row>
    <row r="129929">
      <c r="A129929" s="1" t="s">
        <v>45281</v>
      </c>
    </row>
    <row r="129930">
      <c r="A129930" s="1" t="s">
        <v>45282</v>
      </c>
    </row>
    <row r="129931">
      <c r="A129931" s="1" t="s">
        <v>45283</v>
      </c>
    </row>
    <row r="129932">
      <c r="A129932" s="1" t="s">
        <v>45284</v>
      </c>
    </row>
    <row r="129933">
      <c r="A129933" s="1" t="s">
        <v>45285</v>
      </c>
    </row>
    <row r="129934">
      <c r="A129934" s="1" t="s">
        <v>45286</v>
      </c>
    </row>
    <row r="129935">
      <c r="A129935" s="1" t="s">
        <v>45287</v>
      </c>
    </row>
    <row r="129936">
      <c r="A129936" s="1" t="s">
        <v>18558</v>
      </c>
    </row>
    <row r="129937">
      <c r="A129937" s="1" t="s">
        <v>45288</v>
      </c>
    </row>
    <row r="129938">
      <c r="A129938" s="1" t="s">
        <v>45289</v>
      </c>
    </row>
    <row r="129939">
      <c r="A129939" s="1" t="s">
        <v>45290</v>
      </c>
    </row>
    <row r="129940">
      <c r="A129940" s="1" t="s">
        <v>45291</v>
      </c>
    </row>
    <row r="129941">
      <c r="A129941" s="1" t="s">
        <v>45292</v>
      </c>
    </row>
    <row r="129942">
      <c r="A129942" s="1" t="s">
        <v>45293</v>
      </c>
    </row>
    <row r="129943">
      <c r="A129943" s="1" t="s">
        <v>45294</v>
      </c>
    </row>
    <row r="129944">
      <c r="A129944" s="1" t="s">
        <v>977</v>
      </c>
    </row>
    <row r="129945">
      <c r="A129945" s="1" t="s">
        <v>45295</v>
      </c>
    </row>
    <row r="129946">
      <c r="A129946" s="1" t="s">
        <v>45296</v>
      </c>
    </row>
    <row r="129947">
      <c r="A129947" s="1" t="s">
        <v>45297</v>
      </c>
    </row>
    <row r="129948">
      <c r="A129948" s="1" t="s">
        <v>45298</v>
      </c>
    </row>
    <row r="129949">
      <c r="A129949" s="3" t="str">
        <f> 1 fer 5</f>
        <v>#ERROR!</v>
      </c>
    </row>
    <row r="129950">
      <c r="A129950" s="1" t="s">
        <v>45299</v>
      </c>
    </row>
    <row r="129951">
      <c r="A129951" s="1" t="s">
        <v>14966</v>
      </c>
    </row>
    <row r="129952">
      <c r="A129952" s="1" t="s">
        <v>45269</v>
      </c>
    </row>
    <row r="129953">
      <c r="A129953" s="1" t="s">
        <v>45270</v>
      </c>
    </row>
    <row r="129954">
      <c r="A129954" s="1" t="s">
        <v>40864</v>
      </c>
    </row>
    <row r="129955">
      <c r="A129955" s="1" t="s">
        <v>45271</v>
      </c>
    </row>
    <row r="129956">
      <c r="A129956" s="1" t="s">
        <v>45272</v>
      </c>
    </row>
    <row r="129957">
      <c r="A129957" s="1" t="s">
        <v>45273</v>
      </c>
    </row>
    <row r="129958">
      <c r="A129958" s="1" t="s">
        <v>45274</v>
      </c>
    </row>
    <row r="129959">
      <c r="A129959" s="1" t="s">
        <v>45275</v>
      </c>
    </row>
    <row r="129960">
      <c r="A129960" s="1" t="s">
        <v>45276</v>
      </c>
    </row>
    <row r="129961">
      <c r="A129961" s="1" t="s">
        <v>45277</v>
      </c>
    </row>
    <row r="129962">
      <c r="A129962" s="1" t="s">
        <v>45278</v>
      </c>
    </row>
    <row r="129963">
      <c r="A129963" s="1" t="s">
        <v>45279</v>
      </c>
    </row>
    <row r="129964">
      <c r="A129964" s="1" t="s">
        <v>45280</v>
      </c>
    </row>
    <row r="129965">
      <c r="A129965" s="3" t="str">
        <f> fe Tee</f>
        <v>#ERROR!</v>
      </c>
    </row>
    <row r="129966">
      <c r="A129966" s="1" t="s">
        <v>2990</v>
      </c>
    </row>
    <row r="129967">
      <c r="A129967" s="1" t="s">
        <v>45281</v>
      </c>
    </row>
    <row r="129968">
      <c r="A129968" s="1" t="s">
        <v>45282</v>
      </c>
    </row>
    <row r="129969">
      <c r="A129969" s="1" t="s">
        <v>45283</v>
      </c>
    </row>
    <row r="129970">
      <c r="A129970" s="1" t="s">
        <v>45284</v>
      </c>
    </row>
    <row r="129971">
      <c r="A129971" s="1" t="s">
        <v>45285</v>
      </c>
    </row>
    <row r="129972">
      <c r="A129972" s="1" t="s">
        <v>45286</v>
      </c>
    </row>
    <row r="129973">
      <c r="A129973" s="1" t="s">
        <v>45287</v>
      </c>
    </row>
    <row r="129974">
      <c r="A129974" s="1" t="s">
        <v>45288</v>
      </c>
    </row>
    <row r="129975">
      <c r="A129975" s="1" t="s">
        <v>45289</v>
      </c>
    </row>
    <row r="129976">
      <c r="A129976" s="1" t="s">
        <v>45290</v>
      </c>
    </row>
    <row r="129977">
      <c r="A129977" s="1" t="s">
        <v>45291</v>
      </c>
    </row>
    <row r="129978">
      <c r="A129978" s="1" t="s">
        <v>45292</v>
      </c>
    </row>
    <row r="129979">
      <c r="A129979" s="1" t="s">
        <v>45293</v>
      </c>
    </row>
    <row r="129980">
      <c r="A129980" s="1" t="s">
        <v>45294</v>
      </c>
    </row>
    <row r="129981">
      <c r="A129981" s="1" t="s">
        <v>45295</v>
      </c>
    </row>
    <row r="129982">
      <c r="A129982" s="1" t="s">
        <v>45296</v>
      </c>
    </row>
    <row r="129983">
      <c r="A129983" s="1" t="s">
        <v>45297</v>
      </c>
    </row>
    <row r="129984">
      <c r="A129984" s="1" t="s">
        <v>45298</v>
      </c>
    </row>
    <row r="129985">
      <c r="A129985" s="3" t="str">
        <f> 1 fer 5</f>
        <v>#ERROR!</v>
      </c>
    </row>
    <row r="129986">
      <c r="A129986" s="1" t="s">
        <v>45300</v>
      </c>
    </row>
    <row r="129987">
      <c r="A129987" s="1" t="s">
        <v>45301</v>
      </c>
    </row>
    <row r="129989">
      <c r="A129989" s="1" t="s">
        <v>45302</v>
      </c>
    </row>
    <row r="129991">
      <c r="A129991" s="1" t="s">
        <v>45303</v>
      </c>
    </row>
    <row r="129992">
      <c r="A129992" s="1" t="s">
        <v>45304</v>
      </c>
    </row>
    <row r="129994">
      <c r="A129994" s="1" t="s">
        <v>45305</v>
      </c>
    </row>
    <row r="129995">
      <c r="A129995" s="1" t="s">
        <v>45306</v>
      </c>
    </row>
    <row r="129997">
      <c r="A129997" s="1" t="s">
        <v>45307</v>
      </c>
    </row>
    <row r="129999">
      <c r="A129999" s="1" t="s">
        <v>45308</v>
      </c>
    </row>
    <row r="130000">
      <c r="A130000" s="1" t="s">
        <v>45309</v>
      </c>
    </row>
    <row r="130002">
      <c r="A130002" s="1" t="s">
        <v>45310</v>
      </c>
    </row>
    <row r="130004">
      <c r="A130004" s="1" t="s">
        <v>45311</v>
      </c>
    </row>
    <row r="130005">
      <c r="A130005" s="1" t="s">
        <v>45312</v>
      </c>
    </row>
    <row r="130007">
      <c r="A130007" s="1" t="s">
        <v>45313</v>
      </c>
    </row>
    <row r="130008">
      <c r="A130008" s="1" t="s">
        <v>45314</v>
      </c>
    </row>
    <row r="130010">
      <c r="A130010" s="1" t="s">
        <v>45315</v>
      </c>
    </row>
    <row r="130012">
      <c r="A130012" s="1" t="s">
        <v>45316</v>
      </c>
    </row>
    <row r="130013">
      <c r="A130013" s="1" t="s">
        <v>45302</v>
      </c>
    </row>
    <row r="130014">
      <c r="A130014" s="1" t="s">
        <v>45303</v>
      </c>
    </row>
    <row r="130015">
      <c r="A130015" s="1" t="s">
        <v>45304</v>
      </c>
    </row>
    <row r="130016">
      <c r="A130016" s="1" t="s">
        <v>45305</v>
      </c>
    </row>
    <row r="130017">
      <c r="A130017" s="1" t="s">
        <v>45306</v>
      </c>
    </row>
    <row r="130018">
      <c r="A130018" s="1" t="s">
        <v>45307</v>
      </c>
    </row>
    <row r="130019">
      <c r="A130019" s="1" t="s">
        <v>45308</v>
      </c>
    </row>
    <row r="130020">
      <c r="A130020" s="1" t="s">
        <v>45309</v>
      </c>
    </row>
    <row r="130021">
      <c r="A130021" s="1" t="s">
        <v>45310</v>
      </c>
    </row>
    <row r="130022">
      <c r="A130022" s="1" t="s">
        <v>45311</v>
      </c>
    </row>
    <row r="130023">
      <c r="A130023" s="1" t="s">
        <v>45312</v>
      </c>
    </row>
    <row r="130024">
      <c r="A130024" s="1" t="s">
        <v>45313</v>
      </c>
    </row>
    <row r="130025">
      <c r="A130025" s="1" t="s">
        <v>45314</v>
      </c>
    </row>
    <row r="130026">
      <c r="A130026" s="1" t="s">
        <v>45317</v>
      </c>
    </row>
    <row r="130027">
      <c r="A130027" s="1" t="s">
        <v>45318</v>
      </c>
    </row>
    <row r="130029">
      <c r="A130029" s="1" t="s">
        <v>45303</v>
      </c>
    </row>
    <row r="130030">
      <c r="A130030" s="1" t="s">
        <v>45304</v>
      </c>
    </row>
    <row r="130032">
      <c r="A130032" s="1" t="s">
        <v>45305</v>
      </c>
    </row>
    <row r="130033">
      <c r="A130033" s="1" t="s">
        <v>45306</v>
      </c>
    </row>
    <row r="130035">
      <c r="A130035" s="1" t="s">
        <v>45307</v>
      </c>
    </row>
    <row r="130037">
      <c r="A130037" s="1" t="s">
        <v>45319</v>
      </c>
    </row>
    <row r="130038">
      <c r="A130038" s="1" t="s">
        <v>45309</v>
      </c>
    </row>
    <row r="130040">
      <c r="A130040" s="1" t="s">
        <v>45310</v>
      </c>
    </row>
    <row r="130042">
      <c r="A130042" s="1" t="s">
        <v>45311</v>
      </c>
    </row>
    <row r="130043">
      <c r="A130043" s="1" t="s">
        <v>45320</v>
      </c>
    </row>
    <row r="130045">
      <c r="A130045" s="1" t="s">
        <v>45313</v>
      </c>
    </row>
    <row r="130046">
      <c r="A130046" s="1" t="s">
        <v>45314</v>
      </c>
    </row>
    <row r="130048">
      <c r="A130048" s="1" t="s">
        <v>45315</v>
      </c>
    </row>
    <row r="130050">
      <c r="A130050" s="1" t="s">
        <v>45321</v>
      </c>
    </row>
    <row r="130051">
      <c r="A130051" s="1" t="s">
        <v>45303</v>
      </c>
    </row>
    <row r="130052">
      <c r="A130052" s="1" t="s">
        <v>45304</v>
      </c>
    </row>
    <row r="130053">
      <c r="A130053" s="1" t="s">
        <v>45305</v>
      </c>
    </row>
    <row r="130054">
      <c r="A130054" s="1" t="s">
        <v>45306</v>
      </c>
    </row>
    <row r="130055">
      <c r="A130055" s="1" t="s">
        <v>45307</v>
      </c>
    </row>
    <row r="130056">
      <c r="A130056" s="1" t="s">
        <v>45319</v>
      </c>
    </row>
    <row r="130057">
      <c r="A130057" s="1" t="s">
        <v>45309</v>
      </c>
    </row>
    <row r="130058">
      <c r="A130058" s="1" t="s">
        <v>45310</v>
      </c>
    </row>
    <row r="130059">
      <c r="A130059" s="1" t="s">
        <v>45311</v>
      </c>
    </row>
    <row r="130060">
      <c r="A130060" s="1" t="s">
        <v>45320</v>
      </c>
    </row>
    <row r="130061">
      <c r="A130061" s="1" t="s">
        <v>45313</v>
      </c>
    </row>
    <row r="130062">
      <c r="A130062" s="1" t="s">
        <v>45314</v>
      </c>
    </row>
    <row r="130063">
      <c r="A130063" s="1" t="s">
        <v>45322</v>
      </c>
    </row>
    <row r="130064">
      <c r="A130064" s="1" t="s">
        <v>45323</v>
      </c>
    </row>
    <row r="130065">
      <c r="A130065" s="1">
        <v>4.0</v>
      </c>
    </row>
    <row r="130066">
      <c r="A130066" s="1" t="s">
        <v>966</v>
      </c>
    </row>
    <row r="130067">
      <c r="A130067" s="1" t="s">
        <v>45324</v>
      </c>
    </row>
    <row r="130068">
      <c r="A130068" s="1" t="s">
        <v>45325</v>
      </c>
    </row>
    <row r="130069">
      <c r="A130069" s="1" t="s">
        <v>45326</v>
      </c>
    </row>
    <row r="130070">
      <c r="A130070" s="1" t="s">
        <v>45327</v>
      </c>
    </row>
    <row r="130071">
      <c r="A130071" s="1" t="s">
        <v>45328</v>
      </c>
    </row>
    <row r="130072">
      <c r="A130072" s="1" t="s">
        <v>45329</v>
      </c>
    </row>
    <row r="130073">
      <c r="A130073" s="1" t="s">
        <v>45330</v>
      </c>
    </row>
    <row r="130074">
      <c r="A130074" s="1" t="s">
        <v>45331</v>
      </c>
    </row>
    <row r="130075">
      <c r="A130075" s="1" t="s">
        <v>45332</v>
      </c>
    </row>
    <row r="130076">
      <c r="A130076" s="1" t="s">
        <v>45333</v>
      </c>
    </row>
    <row r="130077">
      <c r="A130077" s="1" t="s">
        <v>45334</v>
      </c>
    </row>
    <row r="130078">
      <c r="A130078" s="1" t="s">
        <v>45335</v>
      </c>
    </row>
    <row r="130079">
      <c r="A130079" s="1" t="s">
        <v>45336</v>
      </c>
    </row>
    <row r="130080">
      <c r="A130080" s="1" t="s">
        <v>45337</v>
      </c>
    </row>
    <row r="130081">
      <c r="A130081" s="1" t="s">
        <v>45338</v>
      </c>
    </row>
    <row r="130082">
      <c r="A130082" s="1" t="s">
        <v>45339</v>
      </c>
    </row>
    <row r="130083">
      <c r="A130083" s="1" t="s">
        <v>45340</v>
      </c>
    </row>
    <row r="130084">
      <c r="A130084" s="1" t="s">
        <v>45341</v>
      </c>
    </row>
    <row r="130085">
      <c r="A130085" s="1" t="s">
        <v>45342</v>
      </c>
    </row>
    <row r="130086">
      <c r="A130086" s="1" t="s">
        <v>45343</v>
      </c>
    </row>
    <row r="130087">
      <c r="A130087" s="1" t="s">
        <v>45344</v>
      </c>
    </row>
    <row r="130088">
      <c r="A130088" s="1" t="s">
        <v>45345</v>
      </c>
    </row>
    <row r="130089">
      <c r="A130089" s="1" t="s">
        <v>45346</v>
      </c>
    </row>
    <row r="130090">
      <c r="A130090" s="1" t="s">
        <v>45347</v>
      </c>
    </row>
    <row r="130091">
      <c r="A130091" s="1" t="s">
        <v>45348</v>
      </c>
    </row>
    <row r="130092">
      <c r="A130092" s="1" t="s">
        <v>39969</v>
      </c>
    </row>
    <row r="130093">
      <c r="A130093" s="1" t="s">
        <v>45349</v>
      </c>
    </row>
    <row r="130094">
      <c r="A130094" s="1" t="s">
        <v>45350</v>
      </c>
    </row>
    <row r="130095">
      <c r="A130095" s="1" t="s">
        <v>45325</v>
      </c>
    </row>
    <row r="130096">
      <c r="A130096" s="1" t="s">
        <v>45326</v>
      </c>
    </row>
    <row r="130097">
      <c r="A130097" s="1" t="s">
        <v>45327</v>
      </c>
    </row>
    <row r="130098">
      <c r="A130098" s="1" t="s">
        <v>45328</v>
      </c>
    </row>
    <row r="130099">
      <c r="A130099" s="1" t="s">
        <v>45329</v>
      </c>
    </row>
    <row r="130100">
      <c r="A130100" s="1" t="s">
        <v>45330</v>
      </c>
    </row>
    <row r="130101">
      <c r="A130101" s="1" t="s">
        <v>45331</v>
      </c>
    </row>
    <row r="130102">
      <c r="A130102" s="1" t="s">
        <v>45332</v>
      </c>
    </row>
    <row r="130103">
      <c r="A130103" s="1" t="s">
        <v>45333</v>
      </c>
    </row>
    <row r="130104">
      <c r="A130104" s="1" t="s">
        <v>45334</v>
      </c>
    </row>
    <row r="130105">
      <c r="A130105" s="1" t="s">
        <v>45335</v>
      </c>
    </row>
    <row r="130106">
      <c r="A130106" s="1" t="s">
        <v>45336</v>
      </c>
    </row>
    <row r="130107">
      <c r="A130107" s="1" t="s">
        <v>45338</v>
      </c>
    </row>
    <row r="130108">
      <c r="A130108" s="1" t="s">
        <v>45339</v>
      </c>
    </row>
    <row r="130109">
      <c r="A130109" s="1" t="s">
        <v>45340</v>
      </c>
    </row>
    <row r="130110">
      <c r="A130110" s="1" t="s">
        <v>45341</v>
      </c>
    </row>
    <row r="130111">
      <c r="A130111" s="1" t="s">
        <v>45342</v>
      </c>
    </row>
    <row r="130112">
      <c r="A130112" s="1" t="s">
        <v>45343</v>
      </c>
    </row>
    <row r="130113">
      <c r="A130113" s="1" t="s">
        <v>45345</v>
      </c>
    </row>
    <row r="130114">
      <c r="A130114" s="1" t="s">
        <v>45346</v>
      </c>
    </row>
    <row r="130115">
      <c r="A130115" s="1" t="s">
        <v>45347</v>
      </c>
    </row>
    <row r="130116">
      <c r="A130116" s="1" t="s">
        <v>45348</v>
      </c>
    </row>
    <row r="130117">
      <c r="A130117" s="1" t="s">
        <v>45351</v>
      </c>
    </row>
    <row r="130118">
      <c r="A130118" s="1" t="s">
        <v>45352</v>
      </c>
    </row>
    <row r="130119">
      <c r="A130119" s="1" t="s">
        <v>322</v>
      </c>
    </row>
    <row r="130120">
      <c r="A130120" s="3" t="str">
        <f/>
        <v>#ERROR!</v>
      </c>
    </row>
    <row r="130121">
      <c r="A130121" s="1" t="s">
        <v>45353</v>
      </c>
    </row>
    <row r="130122">
      <c r="A130122" s="1" t="s">
        <v>19627</v>
      </c>
    </row>
    <row r="130123">
      <c r="A130123" s="1" t="s">
        <v>45354</v>
      </c>
    </row>
    <row r="130124">
      <c r="A130124" s="1" t="s">
        <v>45355</v>
      </c>
    </row>
    <row r="130125">
      <c r="A130125" s="1" t="s">
        <v>45356</v>
      </c>
    </row>
    <row r="130126">
      <c r="A130126" s="1" t="s">
        <v>2382</v>
      </c>
    </row>
    <row r="130127">
      <c r="A130127" s="1" t="s">
        <v>45357</v>
      </c>
    </row>
    <row r="130128">
      <c r="A130128" s="1" t="s">
        <v>45358</v>
      </c>
    </row>
    <row r="130129">
      <c r="A130129" s="1" t="s">
        <v>45359</v>
      </c>
    </row>
    <row r="130130">
      <c r="A130130" s="1" t="s">
        <v>45360</v>
      </c>
    </row>
    <row r="130131">
      <c r="A130131" s="1" t="s">
        <v>45361</v>
      </c>
    </row>
    <row r="130132">
      <c r="A130132" s="1" t="s">
        <v>45362</v>
      </c>
    </row>
    <row r="130133">
      <c r="A130133" s="1" t="s">
        <v>45363</v>
      </c>
    </row>
    <row r="130134">
      <c r="A130134" s="1" t="s">
        <v>45364</v>
      </c>
    </row>
    <row r="130135">
      <c r="A130135" s="1" t="s">
        <v>45365</v>
      </c>
    </row>
    <row r="130136">
      <c r="A130136" s="1" t="s">
        <v>45366</v>
      </c>
    </row>
    <row r="130137">
      <c r="A130137" s="1" t="s">
        <v>45367</v>
      </c>
    </row>
    <row r="130138">
      <c r="A130138" s="1" t="s">
        <v>45368</v>
      </c>
    </row>
    <row r="130139">
      <c r="A130139" s="1" t="s">
        <v>45369</v>
      </c>
    </row>
    <row r="130140">
      <c r="A130140" s="1" t="s">
        <v>45370</v>
      </c>
    </row>
    <row r="130141">
      <c r="A130141" s="1" t="s">
        <v>45371</v>
      </c>
    </row>
    <row r="130142">
      <c r="A130142" s="1" t="s">
        <v>2802</v>
      </c>
    </row>
    <row r="130143">
      <c r="A130143" s="1" t="s">
        <v>20831</v>
      </c>
    </row>
    <row r="130144">
      <c r="A130144" s="1" t="s">
        <v>45372</v>
      </c>
    </row>
    <row r="130145">
      <c r="A130145" s="1" t="s">
        <v>45373</v>
      </c>
    </row>
    <row r="130146">
      <c r="A130146" s="1" t="s">
        <v>45374</v>
      </c>
    </row>
    <row r="130147">
      <c r="A130147" s="1" t="s">
        <v>45375</v>
      </c>
    </row>
    <row r="130148">
      <c r="A130148" s="1" t="s">
        <v>45376</v>
      </c>
    </row>
    <row r="130149">
      <c r="A130149" s="1" t="s">
        <v>45355</v>
      </c>
    </row>
    <row r="130150">
      <c r="A130150" s="1" t="s">
        <v>45356</v>
      </c>
    </row>
    <row r="130151">
      <c r="A130151" s="1" t="s">
        <v>45357</v>
      </c>
    </row>
    <row r="130152">
      <c r="A130152" s="1" t="s">
        <v>45358</v>
      </c>
    </row>
    <row r="130153">
      <c r="A130153" s="1" t="s">
        <v>45359</v>
      </c>
    </row>
    <row r="130154">
      <c r="A130154" s="1" t="s">
        <v>45360</v>
      </c>
    </row>
    <row r="130155">
      <c r="A130155" s="1" t="s">
        <v>45361</v>
      </c>
    </row>
    <row r="130156">
      <c r="A130156" s="1" t="s">
        <v>45362</v>
      </c>
    </row>
    <row r="130157">
      <c r="A130157" s="1" t="s">
        <v>45363</v>
      </c>
    </row>
    <row r="130158">
      <c r="A130158" s="1" t="s">
        <v>45364</v>
      </c>
    </row>
    <row r="130159">
      <c r="A130159" s="1" t="s">
        <v>45365</v>
      </c>
    </row>
    <row r="130160">
      <c r="A130160" s="1" t="s">
        <v>45366</v>
      </c>
    </row>
    <row r="130161">
      <c r="A130161" s="1" t="s">
        <v>45367</v>
      </c>
    </row>
    <row r="130162">
      <c r="A130162" s="1" t="s">
        <v>45368</v>
      </c>
    </row>
    <row r="130163">
      <c r="A130163" s="1" t="s">
        <v>45369</v>
      </c>
    </row>
    <row r="130164">
      <c r="A130164" s="1" t="s">
        <v>45370</v>
      </c>
    </row>
    <row r="130165">
      <c r="A130165" s="1" t="s">
        <v>45371</v>
      </c>
    </row>
    <row r="130166">
      <c r="A130166" s="1" t="s">
        <v>45372</v>
      </c>
    </row>
    <row r="130167">
      <c r="A130167" s="1" t="s">
        <v>45373</v>
      </c>
    </row>
    <row r="130168">
      <c r="A130168" s="1" t="s">
        <v>45374</v>
      </c>
    </row>
    <row r="130169">
      <c r="A130169" s="1" t="s">
        <v>45375</v>
      </c>
    </row>
    <row r="130170">
      <c r="A130170" s="1" t="s">
        <v>45377</v>
      </c>
    </row>
    <row r="130171">
      <c r="A130171" s="1" t="s">
        <v>45378</v>
      </c>
    </row>
    <row r="130172">
      <c r="A130172" s="1" t="s">
        <v>45379</v>
      </c>
    </row>
    <row r="130173">
      <c r="A130173" s="1" t="s">
        <v>45380</v>
      </c>
    </row>
    <row r="130174">
      <c r="A130174" s="1" t="s">
        <v>45381</v>
      </c>
    </row>
    <row r="130175">
      <c r="A130175" s="1" t="s">
        <v>45382</v>
      </c>
    </row>
    <row r="130176">
      <c r="A130176" s="1" t="s">
        <v>45383</v>
      </c>
    </row>
    <row r="130177">
      <c r="A130177" s="1" t="s">
        <v>14567</v>
      </c>
    </row>
    <row r="130178">
      <c r="A130178" s="1" t="s">
        <v>4717</v>
      </c>
    </row>
    <row r="130179">
      <c r="A130179" s="1" t="s">
        <v>21126</v>
      </c>
    </row>
    <row r="130180">
      <c r="A130180" s="1" t="s">
        <v>45384</v>
      </c>
    </row>
    <row r="130181">
      <c r="A130181" s="1" t="s">
        <v>45385</v>
      </c>
    </row>
    <row r="130182">
      <c r="A130182" s="1" t="s">
        <v>45386</v>
      </c>
    </row>
    <row r="130183">
      <c r="A130183" s="1" t="s">
        <v>39756</v>
      </c>
    </row>
    <row r="130184">
      <c r="A130184" s="1" t="s">
        <v>45387</v>
      </c>
    </row>
    <row r="130185">
      <c r="A130185" s="1" t="s">
        <v>977</v>
      </c>
    </row>
    <row r="130186">
      <c r="A130186" s="1" t="s">
        <v>34806</v>
      </c>
    </row>
    <row r="130187">
      <c r="A130187" s="1" t="s">
        <v>45388</v>
      </c>
    </row>
    <row r="130188">
      <c r="A130188" s="1" t="s">
        <v>45389</v>
      </c>
    </row>
    <row r="130189">
      <c r="A130189" s="1" t="s">
        <v>45390</v>
      </c>
    </row>
    <row r="130190">
      <c r="A130190" s="1" t="s">
        <v>45391</v>
      </c>
    </row>
    <row r="130191">
      <c r="A130191" s="1" t="s">
        <v>45392</v>
      </c>
    </row>
    <row r="130192">
      <c r="A130192" s="1" t="s">
        <v>45393</v>
      </c>
    </row>
    <row r="130193">
      <c r="A130193" s="1" t="s">
        <v>45394</v>
      </c>
    </row>
    <row r="130194">
      <c r="A130194" s="1" t="s">
        <v>45395</v>
      </c>
    </row>
    <row r="130195">
      <c r="A130195" s="3" t="str">
        <f>= “NK % = =</f>
        <v>#ERROR!</v>
      </c>
    </row>
    <row r="130196">
      <c r="A130196" s="1" t="s">
        <v>39756</v>
      </c>
    </row>
    <row r="130197">
      <c r="A130197" s="1" t="s">
        <v>45396</v>
      </c>
    </row>
    <row r="130198">
      <c r="A130198" s="1" t="s">
        <v>45397</v>
      </c>
    </row>
    <row r="130199">
      <c r="A130199" s="1" t="s">
        <v>45398</v>
      </c>
    </row>
    <row r="130200">
      <c r="A130200" s="1" t="s">
        <v>7512</v>
      </c>
    </row>
    <row r="130201">
      <c r="A130201" s="1" t="s">
        <v>18159</v>
      </c>
    </row>
    <row r="130202">
      <c r="A130202" s="1" t="s">
        <v>45399</v>
      </c>
    </row>
    <row r="130203">
      <c r="A130203" s="1" t="s">
        <v>45400</v>
      </c>
    </row>
    <row r="130204">
      <c r="A130204" s="1" t="s">
        <v>45401</v>
      </c>
    </row>
    <row r="130205">
      <c r="A130205" s="1" t="s">
        <v>45402</v>
      </c>
    </row>
    <row r="130206">
      <c r="A130206" s="1" t="s">
        <v>45403</v>
      </c>
    </row>
    <row r="130207">
      <c r="A130207" s="1" t="s">
        <v>45404</v>
      </c>
    </row>
    <row r="130208">
      <c r="A130208" s="1" t="s">
        <v>45405</v>
      </c>
    </row>
    <row r="130209">
      <c r="A130209" s="1" t="s">
        <v>45406</v>
      </c>
    </row>
    <row r="130210">
      <c r="A130210" s="1" t="s">
        <v>45407</v>
      </c>
    </row>
    <row r="130211">
      <c r="A130211" s="1" t="s">
        <v>45383</v>
      </c>
    </row>
    <row r="130212">
      <c r="A130212" s="1" t="s">
        <v>21126</v>
      </c>
    </row>
    <row r="130213">
      <c r="A130213" s="1" t="s">
        <v>45384</v>
      </c>
    </row>
    <row r="130214">
      <c r="A130214" s="1" t="s">
        <v>45385</v>
      </c>
    </row>
    <row r="130215">
      <c r="A130215" s="1" t="s">
        <v>45386</v>
      </c>
    </row>
    <row r="130216">
      <c r="A130216" s="1" t="s">
        <v>39756</v>
      </c>
    </row>
    <row r="130217">
      <c r="A130217" s="1" t="s">
        <v>45387</v>
      </c>
    </row>
    <row r="130218">
      <c r="A130218" s="1" t="s">
        <v>45388</v>
      </c>
    </row>
    <row r="130219">
      <c r="A130219" s="1" t="s">
        <v>45389</v>
      </c>
    </row>
    <row r="130220">
      <c r="A130220" s="1" t="s">
        <v>45390</v>
      </c>
    </row>
    <row r="130221">
      <c r="A130221" s="1" t="s">
        <v>45391</v>
      </c>
    </row>
    <row r="130222">
      <c r="A130222" s="1" t="s">
        <v>45392</v>
      </c>
    </row>
    <row r="130223">
      <c r="A130223" s="1" t="s">
        <v>45393</v>
      </c>
    </row>
    <row r="130224">
      <c r="A130224" s="1" t="s">
        <v>45394</v>
      </c>
    </row>
    <row r="130225">
      <c r="A130225" s="1" t="s">
        <v>45395</v>
      </c>
    </row>
    <row r="130226">
      <c r="A130226" s="3" t="str">
        <f>= “NK % = =</f>
        <v>#ERROR!</v>
      </c>
    </row>
    <row r="130227">
      <c r="A130227" s="1" t="s">
        <v>39756</v>
      </c>
    </row>
    <row r="130228">
      <c r="A130228" s="1" t="s">
        <v>45396</v>
      </c>
    </row>
    <row r="130229">
      <c r="A130229" s="1" t="s">
        <v>45397</v>
      </c>
    </row>
    <row r="130230">
      <c r="A130230" s="1" t="s">
        <v>45398</v>
      </c>
    </row>
    <row r="130231">
      <c r="A130231" s="1" t="s">
        <v>7512</v>
      </c>
    </row>
    <row r="130232">
      <c r="A130232" s="1" t="s">
        <v>45399</v>
      </c>
    </row>
    <row r="130233">
      <c r="A130233" s="1" t="s">
        <v>45400</v>
      </c>
    </row>
    <row r="130234">
      <c r="A130234" s="1" t="s">
        <v>45401</v>
      </c>
    </row>
    <row r="130235">
      <c r="A130235" s="1" t="s">
        <v>45402</v>
      </c>
    </row>
    <row r="130236">
      <c r="A130236" s="1" t="s">
        <v>45403</v>
      </c>
    </row>
    <row r="130237">
      <c r="A130237" s="1" t="s">
        <v>45404</v>
      </c>
    </row>
    <row r="130238">
      <c r="A130238" s="1" t="s">
        <v>45405</v>
      </c>
    </row>
    <row r="130239">
      <c r="A130239" s="1" t="s">
        <v>45408</v>
      </c>
    </row>
    <row r="130240">
      <c r="A130240" s="1" t="s">
        <v>45409</v>
      </c>
    </row>
    <row r="130241">
      <c r="A130241" s="1" t="s">
        <v>2382</v>
      </c>
    </row>
    <row r="130242">
      <c r="A130242" s="1" t="s">
        <v>45410</v>
      </c>
    </row>
    <row r="130243">
      <c r="A130243" s="1" t="s">
        <v>45381</v>
      </c>
    </row>
    <row r="130244">
      <c r="A130244" s="1" t="s">
        <v>45382</v>
      </c>
    </row>
    <row r="130245">
      <c r="A130245" s="1" t="s">
        <v>2210</v>
      </c>
    </row>
    <row r="130246">
      <c r="A130246" s="1" t="s">
        <v>45411</v>
      </c>
    </row>
    <row r="130247">
      <c r="A130247" s="1" t="s">
        <v>44038</v>
      </c>
    </row>
    <row r="130248">
      <c r="A130248" s="1" t="s">
        <v>45412</v>
      </c>
    </row>
    <row r="130249">
      <c r="A130249" s="1" t="s">
        <v>7512</v>
      </c>
    </row>
    <row r="130250">
      <c r="A130250" s="1" t="s">
        <v>45413</v>
      </c>
    </row>
    <row r="130251">
      <c r="A130251" s="1" t="s">
        <v>16180</v>
      </c>
    </row>
    <row r="130252">
      <c r="A130252" s="1" t="s">
        <v>45414</v>
      </c>
    </row>
    <row r="130253">
      <c r="A130253" s="1" t="s">
        <v>45415</v>
      </c>
    </row>
    <row r="130254">
      <c r="A130254" s="3" t="str">
        <f> 3 eae</f>
        <v>#ERROR!</v>
      </c>
    </row>
    <row r="130255">
      <c r="A130255" s="1" t="s">
        <v>1858</v>
      </c>
    </row>
    <row r="130256">
      <c r="A130256" s="1" t="s">
        <v>45416</v>
      </c>
    </row>
    <row r="130257">
      <c r="A130257" s="1" t="s">
        <v>45417</v>
      </c>
    </row>
    <row r="130258">
      <c r="A130258" s="1" t="s">
        <v>45418</v>
      </c>
    </row>
    <row r="130259">
      <c r="A130259" s="1" t="s">
        <v>45419</v>
      </c>
    </row>
    <row r="130260">
      <c r="A130260" s="1" t="s">
        <v>45420</v>
      </c>
    </row>
    <row r="130261">
      <c r="A130261" s="1" t="s">
        <v>45421</v>
      </c>
    </row>
    <row r="130262">
      <c r="A130262" s="1" t="s">
        <v>21126</v>
      </c>
    </row>
    <row r="130263">
      <c r="A130263" s="1" t="s">
        <v>7512</v>
      </c>
    </row>
    <row r="130264">
      <c r="A130264" s="1" t="s">
        <v>45422</v>
      </c>
    </row>
    <row r="130265">
      <c r="A130265" s="1" t="s">
        <v>45423</v>
      </c>
    </row>
    <row r="130266">
      <c r="A130266" s="1" t="s">
        <v>45424</v>
      </c>
    </row>
    <row r="130267">
      <c r="A130267" s="1" t="s">
        <v>45425</v>
      </c>
    </row>
    <row r="130268">
      <c r="A130268" s="1" t="s">
        <v>45426</v>
      </c>
    </row>
    <row r="130269">
      <c r="A130269" s="1" t="s">
        <v>45427</v>
      </c>
    </row>
    <row r="130270">
      <c r="A130270" s="1" t="s">
        <v>45428</v>
      </c>
    </row>
    <row r="130271">
      <c r="A130271" s="1" t="s">
        <v>45429</v>
      </c>
    </row>
    <row r="130272">
      <c r="A130272" s="1" t="s">
        <v>45430</v>
      </c>
    </row>
    <row r="130273">
      <c r="A130273" s="1" t="s">
        <v>45431</v>
      </c>
    </row>
    <row r="130274">
      <c r="A130274" s="1" t="s">
        <v>45432</v>
      </c>
    </row>
    <row r="130275">
      <c r="A130275" s="1">
        <v>3.0</v>
      </c>
    </row>
    <row r="130276">
      <c r="A130276" s="1" t="s">
        <v>45433</v>
      </c>
    </row>
    <row r="130277">
      <c r="A130277" s="1" t="s">
        <v>45434</v>
      </c>
    </row>
    <row r="130278">
      <c r="A130278" s="1" t="s">
        <v>45435</v>
      </c>
    </row>
    <row r="130279">
      <c r="A130279" s="1" t="s">
        <v>45436</v>
      </c>
    </row>
    <row r="130280">
      <c r="A130280" s="1" t="s">
        <v>45437</v>
      </c>
    </row>
    <row r="130281">
      <c r="A130281" s="1" t="s">
        <v>186</v>
      </c>
    </row>
    <row r="130282">
      <c r="A130282" s="1" t="s">
        <v>45438</v>
      </c>
    </row>
    <row r="130283">
      <c r="A130283" s="1" t="s">
        <v>45439</v>
      </c>
    </row>
    <row r="130284">
      <c r="A130284" s="1" t="s">
        <v>45411</v>
      </c>
    </row>
    <row r="130285">
      <c r="A130285" s="1" t="s">
        <v>44038</v>
      </c>
    </row>
    <row r="130286">
      <c r="A130286" s="1" t="s">
        <v>45412</v>
      </c>
    </row>
    <row r="130287">
      <c r="A130287" s="1" t="s">
        <v>7512</v>
      </c>
    </row>
    <row r="130288">
      <c r="A130288" s="1" t="s">
        <v>45413</v>
      </c>
    </row>
    <row r="130289">
      <c r="A130289" s="1" t="s">
        <v>45414</v>
      </c>
    </row>
    <row r="130290">
      <c r="A130290" s="1" t="s">
        <v>45415</v>
      </c>
    </row>
    <row r="130291">
      <c r="A130291" s="3" t="str">
        <f> 3 eae</f>
        <v>#ERROR!</v>
      </c>
    </row>
    <row r="130292">
      <c r="A130292" s="1" t="s">
        <v>45418</v>
      </c>
    </row>
    <row r="130293">
      <c r="A130293" s="1" t="s">
        <v>45419</v>
      </c>
    </row>
    <row r="130294">
      <c r="A130294" s="1" t="s">
        <v>45421</v>
      </c>
    </row>
    <row r="130295">
      <c r="A130295" s="1" t="s">
        <v>21126</v>
      </c>
    </row>
    <row r="130296">
      <c r="A130296" s="1" t="s">
        <v>7512</v>
      </c>
    </row>
    <row r="130297">
      <c r="A130297" s="1" t="s">
        <v>45422</v>
      </c>
    </row>
    <row r="130298">
      <c r="A130298" s="1" t="s">
        <v>45423</v>
      </c>
    </row>
    <row r="130299">
      <c r="A130299" s="1" t="s">
        <v>45424</v>
      </c>
    </row>
    <row r="130300">
      <c r="A130300" s="1" t="s">
        <v>45425</v>
      </c>
    </row>
    <row r="130301">
      <c r="A130301" s="1" t="s">
        <v>45426</v>
      </c>
    </row>
    <row r="130302">
      <c r="A130302" s="1" t="s">
        <v>45427</v>
      </c>
    </row>
    <row r="130303">
      <c r="A130303" s="1" t="s">
        <v>45428</v>
      </c>
    </row>
    <row r="130304">
      <c r="A130304" s="1" t="s">
        <v>45429</v>
      </c>
    </row>
    <row r="130305">
      <c r="A130305" s="1" t="s">
        <v>45430</v>
      </c>
    </row>
    <row r="130306">
      <c r="A130306" s="1" t="s">
        <v>45431</v>
      </c>
    </row>
    <row r="130307">
      <c r="A130307" s="1" t="s">
        <v>45432</v>
      </c>
    </row>
    <row r="130308">
      <c r="A130308" s="1" t="s">
        <v>45433</v>
      </c>
    </row>
    <row r="130309">
      <c r="A130309" s="1" t="s">
        <v>45434</v>
      </c>
    </row>
    <row r="130310">
      <c r="A130310" s="1" t="s">
        <v>45435</v>
      </c>
    </row>
    <row r="130311">
      <c r="A130311" s="1" t="s">
        <v>45436</v>
      </c>
    </row>
    <row r="130312">
      <c r="A130312" s="1" t="s">
        <v>45437</v>
      </c>
    </row>
    <row r="130313">
      <c r="A130313" s="1" t="s">
        <v>45440</v>
      </c>
    </row>
    <row r="130314">
      <c r="A130314" s="1" t="s">
        <v>45441</v>
      </c>
    </row>
    <row r="130315">
      <c r="A130315" s="1" t="s">
        <v>433</v>
      </c>
    </row>
    <row r="130316">
      <c r="A130316" s="1" t="s">
        <v>45442</v>
      </c>
    </row>
    <row r="130317">
      <c r="A130317" s="1" t="s">
        <v>45443</v>
      </c>
    </row>
    <row r="130318">
      <c r="A130318" s="1" t="s">
        <v>45444</v>
      </c>
    </row>
    <row r="130319">
      <c r="A130319" s="1" t="s">
        <v>45445</v>
      </c>
    </row>
    <row r="130320">
      <c r="A130320" s="1" t="s">
        <v>45446</v>
      </c>
    </row>
    <row r="130321">
      <c r="A130321" s="3" t="str">
        <f> bea ve</f>
        <v>#ERROR!</v>
      </c>
    </row>
    <row r="130322">
      <c r="A130322" s="1" t="s">
        <v>45447</v>
      </c>
    </row>
    <row r="130323">
      <c r="A130323" s="1" t="s">
        <v>45448</v>
      </c>
    </row>
    <row r="130324">
      <c r="A130324" s="1" t="s">
        <v>45449</v>
      </c>
    </row>
    <row r="130325">
      <c r="A130325" s="1" t="s">
        <v>45450</v>
      </c>
    </row>
    <row r="130326">
      <c r="A130326" s="1" t="s">
        <v>45451</v>
      </c>
    </row>
    <row r="130327">
      <c r="A130327" s="1" t="s">
        <v>45452</v>
      </c>
    </row>
    <row r="130328">
      <c r="A130328" s="1" t="s">
        <v>45453</v>
      </c>
    </row>
    <row r="130329">
      <c r="A130329" s="1" t="s">
        <v>45454</v>
      </c>
    </row>
    <row r="130330">
      <c r="A130330" s="1" t="s">
        <v>45455</v>
      </c>
    </row>
    <row r="130331">
      <c r="A130331" s="1" t="s">
        <v>966</v>
      </c>
    </row>
    <row r="130332">
      <c r="A130332" s="1" t="s">
        <v>45456</v>
      </c>
    </row>
    <row r="130333">
      <c r="A130333" s="1" t="s">
        <v>45457</v>
      </c>
    </row>
    <row r="130334">
      <c r="A130334" s="1" t="s">
        <v>45458</v>
      </c>
    </row>
    <row r="130335">
      <c r="A130335" s="1" t="s">
        <v>45459</v>
      </c>
    </row>
    <row r="130336">
      <c r="A130336" s="1" t="s">
        <v>45460</v>
      </c>
    </row>
    <row r="130337">
      <c r="A130337" s="1" t="s">
        <v>45461</v>
      </c>
    </row>
    <row r="130338">
      <c r="A130338" s="1" t="s">
        <v>45462</v>
      </c>
    </row>
    <row r="130339">
      <c r="A130339" s="1" t="s">
        <v>322</v>
      </c>
    </row>
    <row r="130340">
      <c r="A130340" s="1" t="s">
        <v>45463</v>
      </c>
    </row>
    <row r="130341">
      <c r="A130341" s="1" t="s">
        <v>45464</v>
      </c>
    </row>
    <row r="130342">
      <c r="A130342" s="1" t="s">
        <v>45465</v>
      </c>
    </row>
    <row r="130343">
      <c r="A130343" s="1">
        <v>2.0</v>
      </c>
    </row>
    <row r="130344">
      <c r="A130344" s="1" t="s">
        <v>977</v>
      </c>
    </row>
    <row r="130345">
      <c r="A130345" s="1" t="s">
        <v>34702</v>
      </c>
    </row>
    <row r="130346">
      <c r="A130346" s="1">
        <v>3.0</v>
      </c>
    </row>
    <row r="130347">
      <c r="A130347" s="1" t="s">
        <v>45466</v>
      </c>
    </row>
    <row r="130348">
      <c r="A130348" s="1" t="s">
        <v>45443</v>
      </c>
    </row>
    <row r="130349">
      <c r="A130349" s="1" t="s">
        <v>45444</v>
      </c>
    </row>
    <row r="130350">
      <c r="A130350" s="1" t="s">
        <v>45445</v>
      </c>
    </row>
    <row r="130351">
      <c r="A130351" s="1" t="s">
        <v>45446</v>
      </c>
    </row>
    <row r="130352">
      <c r="A130352" s="3" t="str">
        <f> bea ve</f>
        <v>#ERROR!</v>
      </c>
    </row>
    <row r="130353">
      <c r="A130353" s="1" t="s">
        <v>45447</v>
      </c>
    </row>
    <row r="130354">
      <c r="A130354" s="1" t="s">
        <v>45448</v>
      </c>
    </row>
    <row r="130355">
      <c r="A130355" s="1" t="s">
        <v>45449</v>
      </c>
    </row>
    <row r="130356">
      <c r="A130356" s="1" t="s">
        <v>45450</v>
      </c>
    </row>
    <row r="130357">
      <c r="A130357" s="1" t="s">
        <v>45451</v>
      </c>
    </row>
    <row r="130358">
      <c r="A130358" s="1" t="s">
        <v>45452</v>
      </c>
    </row>
    <row r="130359">
      <c r="A130359" s="1" t="s">
        <v>45453</v>
      </c>
    </row>
    <row r="130360">
      <c r="A130360" s="1" t="s">
        <v>45454</v>
      </c>
    </row>
    <row r="130361">
      <c r="A130361" s="1" t="s">
        <v>45455</v>
      </c>
    </row>
    <row r="130362">
      <c r="A130362" s="1" t="s">
        <v>45456</v>
      </c>
    </row>
    <row r="130363">
      <c r="A130363" s="1" t="s">
        <v>45457</v>
      </c>
    </row>
    <row r="130364">
      <c r="A130364" s="1" t="s">
        <v>45458</v>
      </c>
    </row>
    <row r="130365">
      <c r="A130365" s="1" t="s">
        <v>45459</v>
      </c>
    </row>
    <row r="130366">
      <c r="A130366" s="1" t="s">
        <v>45460</v>
      </c>
    </row>
    <row r="130367">
      <c r="A130367" s="1" t="s">
        <v>45461</v>
      </c>
    </row>
    <row r="130368">
      <c r="A130368" s="1" t="s">
        <v>45462</v>
      </c>
    </row>
    <row r="130369">
      <c r="A130369" s="1" t="s">
        <v>45463</v>
      </c>
    </row>
    <row r="130370">
      <c r="A130370" s="1" t="s">
        <v>45464</v>
      </c>
    </row>
    <row r="130371">
      <c r="A130371" s="1" t="s">
        <v>45467</v>
      </c>
    </row>
    <row r="130372">
      <c r="A130372" s="1" t="s">
        <v>45468</v>
      </c>
    </row>
    <row r="130373">
      <c r="A130373" s="1" t="s">
        <v>45469</v>
      </c>
    </row>
    <row r="130374">
      <c r="A130374" s="1" t="s">
        <v>45470</v>
      </c>
    </row>
    <row r="130375">
      <c r="A130375" s="1" t="s">
        <v>45471</v>
      </c>
    </row>
    <row r="130376">
      <c r="A130376" s="1" t="s">
        <v>45472</v>
      </c>
    </row>
    <row r="130377">
      <c r="A130377" s="1" t="s">
        <v>45473</v>
      </c>
    </row>
    <row r="130378">
      <c r="A130378" s="1" t="s">
        <v>45474</v>
      </c>
    </row>
    <row r="130379">
      <c r="A130379" s="3" t="str">
        <f/>
        <v>#ERROR!</v>
      </c>
    </row>
    <row r="130380">
      <c r="A130380" s="1" t="s">
        <v>45475</v>
      </c>
    </row>
    <row r="130381">
      <c r="A130381" s="1" t="s">
        <v>45179</v>
      </c>
    </row>
    <row r="130382">
      <c r="A130382" s="1" t="s">
        <v>45476</v>
      </c>
    </row>
    <row r="130383">
      <c r="A130383" s="1" t="s">
        <v>45477</v>
      </c>
    </row>
    <row r="130384">
      <c r="A130384" s="1" t="s">
        <v>45478</v>
      </c>
    </row>
    <row r="130385">
      <c r="A130385" s="1" t="s">
        <v>45479</v>
      </c>
    </row>
    <row r="130386">
      <c r="A130386" s="1" t="s">
        <v>45480</v>
      </c>
    </row>
    <row r="130387">
      <c r="A130387" s="1" t="s">
        <v>45481</v>
      </c>
    </row>
    <row r="130388">
      <c r="A130388" s="1" t="s">
        <v>45482</v>
      </c>
    </row>
    <row r="130389">
      <c r="A130389" s="1" t="s">
        <v>45469</v>
      </c>
    </row>
    <row r="130390">
      <c r="A130390" s="1" t="s">
        <v>45470</v>
      </c>
    </row>
    <row r="130391">
      <c r="A130391" s="1" t="s">
        <v>45471</v>
      </c>
    </row>
    <row r="130392">
      <c r="A130392" s="1" t="s">
        <v>45472</v>
      </c>
    </row>
    <row r="130393">
      <c r="A130393" s="1" t="s">
        <v>45473</v>
      </c>
    </row>
    <row r="130394">
      <c r="A130394" s="1" t="s">
        <v>45474</v>
      </c>
    </row>
    <row r="130395">
      <c r="A130395" s="1" t="s">
        <v>45475</v>
      </c>
    </row>
    <row r="130396">
      <c r="A130396" s="1" t="s">
        <v>45179</v>
      </c>
    </row>
    <row r="130397">
      <c r="A130397" s="1" t="s">
        <v>45476</v>
      </c>
    </row>
    <row r="130398">
      <c r="A130398" s="1" t="s">
        <v>45478</v>
      </c>
    </row>
    <row r="130399">
      <c r="A130399" s="1" t="s">
        <v>45479</v>
      </c>
    </row>
    <row r="130400">
      <c r="A130400" s="1" t="s">
        <v>45483</v>
      </c>
    </row>
    <row r="130401">
      <c r="A130401" s="1" t="s">
        <v>45484</v>
      </c>
    </row>
    <row r="130402">
      <c r="A130402" s="1" t="s">
        <v>35451</v>
      </c>
    </row>
    <row r="130403">
      <c r="A130403" s="1" t="s">
        <v>45485</v>
      </c>
    </row>
    <row r="130404">
      <c r="A130404" s="1" t="s">
        <v>45486</v>
      </c>
    </row>
    <row r="130405">
      <c r="A130405" s="1" t="s">
        <v>45487</v>
      </c>
    </row>
    <row r="130406">
      <c r="A130406" s="1" t="s">
        <v>45488</v>
      </c>
    </row>
    <row r="130407">
      <c r="A130407" s="1" t="s">
        <v>45489</v>
      </c>
    </row>
    <row r="130408">
      <c r="A130408" s="1" t="s">
        <v>45490</v>
      </c>
    </row>
    <row r="130409">
      <c r="A130409" s="1" t="s">
        <v>45491</v>
      </c>
    </row>
    <row r="130410">
      <c r="A130410" s="1" t="s">
        <v>45492</v>
      </c>
    </row>
    <row r="130411">
      <c r="A130411" s="1" t="s">
        <v>45493</v>
      </c>
    </row>
    <row r="130412">
      <c r="A130412" s="1" t="s">
        <v>45494</v>
      </c>
    </row>
    <row r="130413">
      <c r="A130413" s="1" t="s">
        <v>45495</v>
      </c>
    </row>
    <row r="130414">
      <c r="A130414" s="1" t="s">
        <v>44522</v>
      </c>
    </row>
    <row r="130415">
      <c r="A130415" s="1" t="s">
        <v>45496</v>
      </c>
    </row>
    <row r="130416">
      <c r="A130416" s="1" t="s">
        <v>8688</v>
      </c>
    </row>
    <row r="130417">
      <c r="A130417" s="1" t="s">
        <v>7512</v>
      </c>
    </row>
    <row r="130418">
      <c r="A130418" s="1" t="s">
        <v>45497</v>
      </c>
    </row>
    <row r="130419">
      <c r="A130419" s="1" t="s">
        <v>45498</v>
      </c>
    </row>
    <row r="130420">
      <c r="A130420" s="1" t="s">
        <v>45499</v>
      </c>
    </row>
    <row r="130421">
      <c r="A130421" s="1" t="s">
        <v>977</v>
      </c>
    </row>
    <row r="130422">
      <c r="A130422" s="1" t="s">
        <v>34742</v>
      </c>
    </row>
    <row r="130423">
      <c r="A130423" s="1" t="s">
        <v>45500</v>
      </c>
    </row>
    <row r="130424">
      <c r="A130424" s="1" t="s">
        <v>45501</v>
      </c>
    </row>
    <row r="130425">
      <c r="A130425" s="1" t="s">
        <v>45502</v>
      </c>
    </row>
    <row r="130426">
      <c r="A130426" s="1" t="s">
        <v>186</v>
      </c>
    </row>
    <row r="130427">
      <c r="A130427" s="1" t="s">
        <v>45503</v>
      </c>
    </row>
    <row r="130428">
      <c r="A130428" s="1" t="s">
        <v>45504</v>
      </c>
    </row>
    <row r="130429">
      <c r="A130429" s="1" t="s">
        <v>42703</v>
      </c>
    </row>
    <row r="130430">
      <c r="A130430" s="1" t="s">
        <v>10388</v>
      </c>
    </row>
    <row r="130431">
      <c r="A130431" s="1" t="s">
        <v>1858</v>
      </c>
    </row>
    <row r="130432">
      <c r="A130432" s="1" t="s">
        <v>19627</v>
      </c>
    </row>
    <row r="130433">
      <c r="A130433" s="1">
        <v>2.0</v>
      </c>
    </row>
    <row r="130434">
      <c r="A130434" s="1" t="s">
        <v>45505</v>
      </c>
    </row>
    <row r="130435">
      <c r="A130435" s="1" t="s">
        <v>8688</v>
      </c>
    </row>
    <row r="130436">
      <c r="A130436" s="1" t="s">
        <v>45506</v>
      </c>
    </row>
    <row r="130437">
      <c r="A130437" s="3" t="str">
        <f> as</f>
        <v>#NAME?</v>
      </c>
    </row>
    <row r="130438">
      <c r="A130438" s="1" t="s">
        <v>45507</v>
      </c>
    </row>
    <row r="130439">
      <c r="A130439" s="1" t="s">
        <v>45485</v>
      </c>
    </row>
    <row r="130440">
      <c r="A130440" s="1" t="s">
        <v>45486</v>
      </c>
    </row>
    <row r="130441">
      <c r="A130441" s="1" t="s">
        <v>45487</v>
      </c>
    </row>
    <row r="130442">
      <c r="A130442" s="1" t="s">
        <v>45488</v>
      </c>
    </row>
    <row r="130443">
      <c r="A130443" s="1" t="s">
        <v>45489</v>
      </c>
    </row>
    <row r="130444">
      <c r="A130444" s="1" t="s">
        <v>45490</v>
      </c>
    </row>
    <row r="130445">
      <c r="A130445" s="1" t="s">
        <v>45491</v>
      </c>
    </row>
    <row r="130446">
      <c r="A130446" s="1" t="s">
        <v>45492</v>
      </c>
    </row>
    <row r="130447">
      <c r="A130447" s="1" t="s">
        <v>45493</v>
      </c>
    </row>
    <row r="130448">
      <c r="A130448" s="1" t="s">
        <v>45494</v>
      </c>
    </row>
    <row r="130449">
      <c r="A130449" s="1" t="s">
        <v>45495</v>
      </c>
    </row>
    <row r="130450">
      <c r="A130450" s="1" t="s">
        <v>44522</v>
      </c>
    </row>
    <row r="130451">
      <c r="A130451" s="1" t="s">
        <v>45496</v>
      </c>
    </row>
    <row r="130452">
      <c r="A130452" s="1" t="s">
        <v>7512</v>
      </c>
    </row>
    <row r="130453">
      <c r="A130453" s="1" t="s">
        <v>45497</v>
      </c>
    </row>
    <row r="130454">
      <c r="A130454" s="1" t="s">
        <v>45498</v>
      </c>
    </row>
    <row r="130455">
      <c r="A130455" s="1" t="s">
        <v>45499</v>
      </c>
    </row>
    <row r="130456">
      <c r="A130456" s="1" t="s">
        <v>45500</v>
      </c>
    </row>
    <row r="130457">
      <c r="A130457" s="1" t="s">
        <v>45501</v>
      </c>
    </row>
    <row r="130458">
      <c r="A130458" s="1" t="s">
        <v>45502</v>
      </c>
    </row>
    <row r="130459">
      <c r="A130459" s="1" t="s">
        <v>45503</v>
      </c>
    </row>
    <row r="130460">
      <c r="A130460" s="1" t="s">
        <v>45504</v>
      </c>
    </row>
    <row r="130461">
      <c r="A130461" s="1" t="s">
        <v>42703</v>
      </c>
    </row>
    <row r="130462">
      <c r="A130462" s="1" t="s">
        <v>45505</v>
      </c>
    </row>
    <row r="130463">
      <c r="A130463" s="1" t="s">
        <v>45506</v>
      </c>
    </row>
    <row r="130464">
      <c r="A130464" s="3" t="str">
        <f> as",230,True,False,2025-10-25 00:14:30,2.0_enhanced</f>
        <v>#ERROR!</v>
      </c>
    </row>
    <row r="130465">
      <c r="A130465" s="1" t="s">
        <v>45508</v>
      </c>
    </row>
    <row r="130466">
      <c r="A130466" s="1" t="s">
        <v>45509</v>
      </c>
    </row>
    <row r="130467">
      <c r="A130467" s="1" t="s">
        <v>45510</v>
      </c>
    </row>
    <row r="130468">
      <c r="A130468" s="1" t="s">
        <v>45511</v>
      </c>
    </row>
    <row r="130469">
      <c r="A130469" s="1" t="s">
        <v>45512</v>
      </c>
    </row>
    <row r="130470">
      <c r="A130470" s="1" t="s">
        <v>45513</v>
      </c>
    </row>
    <row r="130471">
      <c r="A130471" s="1" t="s">
        <v>45514</v>
      </c>
    </row>
    <row r="130472">
      <c r="A130472" s="1" t="s">
        <v>4653</v>
      </c>
    </row>
    <row r="130473">
      <c r="A130473" s="1" t="s">
        <v>45515</v>
      </c>
    </row>
    <row r="130474">
      <c r="A130474" s="1" t="s">
        <v>45516</v>
      </c>
    </row>
    <row r="130475">
      <c r="A130475" s="1" t="s">
        <v>977</v>
      </c>
    </row>
    <row r="130476">
      <c r="A130476" s="1" t="s">
        <v>322</v>
      </c>
    </row>
    <row r="130477">
      <c r="A130477" s="1" t="s">
        <v>33673</v>
      </c>
    </row>
    <row r="130478">
      <c r="A130478" s="1" t="s">
        <v>8688</v>
      </c>
    </row>
    <row r="130479">
      <c r="A130479" s="1" t="s">
        <v>45517</v>
      </c>
    </row>
    <row r="130480">
      <c r="A130480" s="1" t="s">
        <v>45518</v>
      </c>
    </row>
    <row r="130481">
      <c r="A130481" s="1" t="s">
        <v>45519</v>
      </c>
    </row>
    <row r="130482">
      <c r="A130482" s="1" t="s">
        <v>45520</v>
      </c>
    </row>
    <row r="130483">
      <c r="A130483" s="1" t="s">
        <v>45521</v>
      </c>
    </row>
    <row r="130484">
      <c r="A130484" s="1" t="s">
        <v>45452</v>
      </c>
    </row>
    <row r="130485">
      <c r="A130485" s="1" t="s">
        <v>977</v>
      </c>
    </row>
    <row r="130486">
      <c r="A130486" s="1" t="s">
        <v>45522</v>
      </c>
    </row>
    <row r="130487">
      <c r="A130487" s="1" t="s">
        <v>45523</v>
      </c>
    </row>
    <row r="130488">
      <c r="A130488" s="1" t="s">
        <v>45510</v>
      </c>
    </row>
    <row r="130489">
      <c r="A130489" s="1" t="s">
        <v>45511</v>
      </c>
    </row>
    <row r="130490">
      <c r="A130490" s="1" t="s">
        <v>45512</v>
      </c>
    </row>
    <row r="130491">
      <c r="A130491" s="1" t="s">
        <v>45513</v>
      </c>
    </row>
    <row r="130492">
      <c r="A130492" s="1" t="s">
        <v>45514</v>
      </c>
    </row>
    <row r="130493">
      <c r="A130493" s="1" t="s">
        <v>45515</v>
      </c>
    </row>
    <row r="130494">
      <c r="A130494" s="1" t="s">
        <v>45516</v>
      </c>
    </row>
    <row r="130495">
      <c r="A130495" s="1" t="s">
        <v>33673</v>
      </c>
    </row>
    <row r="130496">
      <c r="A130496" s="1" t="s">
        <v>45517</v>
      </c>
    </row>
    <row r="130497">
      <c r="A130497" s="1" t="s">
        <v>45518</v>
      </c>
    </row>
    <row r="130498">
      <c r="A130498" s="1" t="s">
        <v>45519</v>
      </c>
    </row>
    <row r="130499">
      <c r="A130499" s="1" t="s">
        <v>45520</v>
      </c>
    </row>
    <row r="130500">
      <c r="A130500" s="1" t="s">
        <v>45521</v>
      </c>
    </row>
    <row r="130501">
      <c r="A130501" s="1" t="s">
        <v>45452</v>
      </c>
    </row>
    <row r="130502">
      <c r="A130502" s="1" t="s">
        <v>45522</v>
      </c>
    </row>
    <row r="130503">
      <c r="A130503" s="1" t="s">
        <v>45524</v>
      </c>
    </row>
    <row r="130504">
      <c r="A130504" s="1" t="s">
        <v>45525</v>
      </c>
    </row>
    <row r="130505">
      <c r="A130505" s="1" t="s">
        <v>45526</v>
      </c>
    </row>
    <row r="130506">
      <c r="A130506" s="1" t="s">
        <v>45527</v>
      </c>
    </row>
    <row r="130507">
      <c r="A130507" s="1" t="s">
        <v>45528</v>
      </c>
    </row>
    <row r="130508">
      <c r="A130508" s="1" t="s">
        <v>966</v>
      </c>
    </row>
    <row r="130509">
      <c r="A130509" s="1" t="s">
        <v>45529</v>
      </c>
    </row>
    <row r="130510">
      <c r="A130510" s="1" t="s">
        <v>2802</v>
      </c>
    </row>
    <row r="130511">
      <c r="A130511" s="1" t="s">
        <v>38509</v>
      </c>
    </row>
    <row r="130512">
      <c r="A130512" s="1" t="s">
        <v>45530</v>
      </c>
    </row>
    <row r="130513">
      <c r="A130513" s="1" t="s">
        <v>45531</v>
      </c>
    </row>
    <row r="130514">
      <c r="A130514" s="1" t="s">
        <v>45532</v>
      </c>
    </row>
    <row r="130515">
      <c r="A130515" s="1" t="s">
        <v>45533</v>
      </c>
    </row>
    <row r="130516">
      <c r="A130516" s="1" t="s">
        <v>45534</v>
      </c>
    </row>
    <row r="130517">
      <c r="A130517" s="1" t="s">
        <v>45535</v>
      </c>
    </row>
    <row r="130518">
      <c r="A130518" s="1" t="s">
        <v>45536</v>
      </c>
    </row>
    <row r="130519">
      <c r="A130519" s="1">
        <v>7.0</v>
      </c>
    </row>
    <row r="130520">
      <c r="A130520" s="1" t="s">
        <v>45537</v>
      </c>
    </row>
    <row r="130521">
      <c r="A130521" s="1" t="s">
        <v>22373</v>
      </c>
    </row>
    <row r="130522">
      <c r="A130522" s="1" t="s">
        <v>45538</v>
      </c>
    </row>
    <row r="130523">
      <c r="A130523" s="1" t="s">
        <v>45526</v>
      </c>
    </row>
    <row r="130524">
      <c r="A130524" s="1" t="s">
        <v>45527</v>
      </c>
    </row>
    <row r="130525">
      <c r="A130525" s="1" t="s">
        <v>45528</v>
      </c>
    </row>
    <row r="130526">
      <c r="A130526" s="1" t="s">
        <v>45529</v>
      </c>
    </row>
    <row r="130527">
      <c r="A130527" s="1" t="s">
        <v>38509</v>
      </c>
    </row>
    <row r="130528">
      <c r="A130528" s="1" t="s">
        <v>45530</v>
      </c>
    </row>
    <row r="130529">
      <c r="A130529" s="1" t="s">
        <v>45531</v>
      </c>
    </row>
    <row r="130530">
      <c r="A130530" s="1" t="s">
        <v>45532</v>
      </c>
    </row>
    <row r="130531">
      <c r="A130531" s="1" t="s">
        <v>45533</v>
      </c>
    </row>
    <row r="130532">
      <c r="A130532" s="1" t="s">
        <v>45534</v>
      </c>
    </row>
    <row r="130533">
      <c r="A130533" s="1" t="s">
        <v>45535</v>
      </c>
    </row>
    <row r="130534">
      <c r="A130534" s="1" t="s">
        <v>45536</v>
      </c>
    </row>
    <row r="130535">
      <c r="A130535" s="1" t="s">
        <v>45537</v>
      </c>
    </row>
    <row r="130536">
      <c r="A130536" s="1" t="s">
        <v>45539</v>
      </c>
    </row>
    <row r="130537">
      <c r="A130537" s="1" t="s">
        <v>45540</v>
      </c>
    </row>
    <row r="130538">
      <c r="A130538" s="3" t="str">
        <f> h ws ape? i fg =~ x</f>
        <v>#ERROR!</v>
      </c>
    </row>
    <row r="130539">
      <c r="A130539" s="1" t="s">
        <v>45541</v>
      </c>
    </row>
    <row r="130540">
      <c r="A130540" s="1" t="s">
        <v>45542</v>
      </c>
    </row>
    <row r="130541">
      <c r="A130541" s="1" t="s">
        <v>45543</v>
      </c>
    </row>
    <row r="130542">
      <c r="A130542" s="1" t="s">
        <v>10091</v>
      </c>
    </row>
    <row r="130543">
      <c r="A130543" s="1" t="s">
        <v>21309</v>
      </c>
    </row>
    <row r="130544">
      <c r="A130544" s="1" t="s">
        <v>45544</v>
      </c>
    </row>
    <row r="130545">
      <c r="A130545" s="1" t="s">
        <v>45545</v>
      </c>
    </row>
    <row r="130546">
      <c r="A130546" s="3" t="str">
        <f> h ws ape? i fg =~ x</f>
        <v>#ERROR!</v>
      </c>
    </row>
    <row r="130547">
      <c r="A130547" s="1" t="s">
        <v>45541</v>
      </c>
    </row>
    <row r="130548">
      <c r="A130548" s="1" t="s">
        <v>45542</v>
      </c>
    </row>
    <row r="130549">
      <c r="A130549" s="1" t="s">
        <v>45543</v>
      </c>
    </row>
    <row r="130550">
      <c r="A130550" s="1" t="s">
        <v>45544</v>
      </c>
    </row>
    <row r="130551">
      <c r="A130551" s="1" t="s">
        <v>45546</v>
      </c>
    </row>
    <row r="130552">
      <c r="A130552" s="1" t="s">
        <v>45547</v>
      </c>
    </row>
    <row r="130553">
      <c r="A130553" s="1" t="s">
        <v>45548</v>
      </c>
    </row>
    <row r="130554">
      <c r="A130554" s="1" t="s">
        <v>45549</v>
      </c>
    </row>
    <row r="130555">
      <c r="A130555" s="1" t="s">
        <v>45550</v>
      </c>
    </row>
    <row r="130556">
      <c r="A130556" s="1" t="s">
        <v>4606</v>
      </c>
    </row>
    <row r="130557">
      <c r="A130557" s="1" t="s">
        <v>45551</v>
      </c>
    </row>
    <row r="130558">
      <c r="A130558" s="1" t="s">
        <v>45552</v>
      </c>
    </row>
    <row r="130559">
      <c r="A130559" s="1" t="s">
        <v>45553</v>
      </c>
    </row>
    <row r="130560">
      <c r="A130560" s="1" t="s">
        <v>45554</v>
      </c>
    </row>
    <row r="130561">
      <c r="A130561" s="1" t="s">
        <v>45548</v>
      </c>
    </row>
    <row r="130562">
      <c r="A130562" s="1" t="s">
        <v>45550</v>
      </c>
    </row>
    <row r="130563">
      <c r="A130563" s="1" t="s">
        <v>45551</v>
      </c>
    </row>
    <row r="130564">
      <c r="A130564" s="1" t="s">
        <v>45552</v>
      </c>
    </row>
    <row r="130565">
      <c r="A130565" s="1" t="s">
        <v>45555</v>
      </c>
    </row>
    <row r="130566">
      <c r="A130566" s="1" t="s">
        <v>45556</v>
      </c>
    </row>
    <row r="130567">
      <c r="A130567" s="1" t="s">
        <v>45557</v>
      </c>
    </row>
    <row r="130568">
      <c r="A130568" s="1" t="s">
        <v>45558</v>
      </c>
    </row>
    <row r="130569">
      <c r="A130569" s="1" t="s">
        <v>45559</v>
      </c>
    </row>
    <row r="130570">
      <c r="A130570" s="1" t="s">
        <v>322</v>
      </c>
    </row>
    <row r="130571">
      <c r="A130571" s="1" t="s">
        <v>45560</v>
      </c>
    </row>
    <row r="130572">
      <c r="A130572" s="1" t="s">
        <v>34270</v>
      </c>
    </row>
    <row r="130573">
      <c r="A130573" s="1" t="s">
        <v>45561</v>
      </c>
    </row>
    <row r="130574">
      <c r="A130574" s="1" t="s">
        <v>45562</v>
      </c>
    </row>
    <row r="130575">
      <c r="A130575" s="1" t="s">
        <v>45560</v>
      </c>
    </row>
    <row r="130576">
      <c r="A130576" s="1" t="s">
        <v>45563</v>
      </c>
    </row>
    <row r="130577">
      <c r="A130577" s="1" t="s">
        <v>45564</v>
      </c>
    </row>
    <row r="130578">
      <c r="A130578" s="1" t="s">
        <v>45565</v>
      </c>
    </row>
    <row r="130579">
      <c r="A130579" s="1" t="s">
        <v>45566</v>
      </c>
    </row>
    <row r="130580">
      <c r="A130580" s="1" t="s">
        <v>966</v>
      </c>
    </row>
    <row r="130581">
      <c r="A130581" s="1" t="s">
        <v>45567</v>
      </c>
    </row>
    <row r="130582">
      <c r="A130582" s="1" t="s">
        <v>45568</v>
      </c>
    </row>
    <row r="130583">
      <c r="A130583" s="1" t="s">
        <v>322</v>
      </c>
    </row>
    <row r="130584">
      <c r="A130584" s="1" t="s">
        <v>45569</v>
      </c>
    </row>
    <row r="130585">
      <c r="A130585" s="1" t="s">
        <v>45570</v>
      </c>
    </row>
    <row r="130586">
      <c r="A130586" s="1">
        <v>-3.0</v>
      </c>
    </row>
    <row r="130587">
      <c r="A130587" s="1" t="s">
        <v>45571</v>
      </c>
    </row>
    <row r="130588">
      <c r="A130588" s="1" t="s">
        <v>45572</v>
      </c>
    </row>
    <row r="130589">
      <c r="A130589" s="1" t="s">
        <v>45565</v>
      </c>
    </row>
    <row r="130590">
      <c r="A130590" s="1" t="s">
        <v>45566</v>
      </c>
    </row>
    <row r="130591">
      <c r="A130591" s="1" t="s">
        <v>45567</v>
      </c>
    </row>
    <row r="130592">
      <c r="A130592" s="1" t="s">
        <v>45568</v>
      </c>
    </row>
    <row r="130593">
      <c r="A130593" s="1" t="s">
        <v>45569</v>
      </c>
    </row>
    <row r="130594">
      <c r="A130594" s="1" t="s">
        <v>45570</v>
      </c>
    </row>
    <row r="130595">
      <c r="A130595" s="1">
        <v>-3.0</v>
      </c>
    </row>
    <row r="130596">
      <c r="A130596" s="1" t="s">
        <v>45573</v>
      </c>
    </row>
    <row r="130597">
      <c r="A130597" s="1" t="s">
        <v>45574</v>
      </c>
    </row>
    <row r="130598">
      <c r="A130598" s="1" t="s">
        <v>45575</v>
      </c>
    </row>
    <row r="130599">
      <c r="A130599" s="1" t="s">
        <v>45576</v>
      </c>
    </row>
    <row r="130600">
      <c r="A130600" s="1" t="s">
        <v>45577</v>
      </c>
    </row>
    <row r="130601">
      <c r="A130601" s="1" t="s">
        <v>11497</v>
      </c>
    </row>
    <row r="130602">
      <c r="A130602" s="1" t="s">
        <v>1481</v>
      </c>
    </row>
    <row r="130603">
      <c r="A130603" s="1" t="s">
        <v>45578</v>
      </c>
    </row>
    <row r="130604">
      <c r="A130604" s="1" t="s">
        <v>45579</v>
      </c>
    </row>
    <row r="130605">
      <c r="A130605" s="1" t="s">
        <v>45580</v>
      </c>
    </row>
    <row r="130606">
      <c r="A130606" s="1" t="s">
        <v>4583</v>
      </c>
    </row>
    <row r="130607">
      <c r="A130607" s="1" t="s">
        <v>45581</v>
      </c>
    </row>
    <row r="130608">
      <c r="A130608" s="1" t="s">
        <v>45582</v>
      </c>
    </row>
    <row r="130609">
      <c r="A130609" s="1" t="s">
        <v>45575</v>
      </c>
    </row>
    <row r="130610">
      <c r="A130610" s="1" t="s">
        <v>45577</v>
      </c>
    </row>
    <row r="130611">
      <c r="A130611" s="1" t="s">
        <v>45578</v>
      </c>
    </row>
    <row r="130612">
      <c r="A130612" s="1" t="s">
        <v>45579</v>
      </c>
    </row>
    <row r="130613">
      <c r="A130613" s="1" t="s">
        <v>45580</v>
      </c>
    </row>
    <row r="130614">
      <c r="A130614" s="1" t="s">
        <v>45583</v>
      </c>
    </row>
    <row r="130615">
      <c r="A130615" s="1" t="s">
        <v>45584</v>
      </c>
    </row>
    <row r="130616">
      <c r="A130616" s="1" t="s">
        <v>45585</v>
      </c>
    </row>
    <row r="130617">
      <c r="A130617" s="1" t="s">
        <v>1208</v>
      </c>
    </row>
    <row r="130618">
      <c r="A130618" s="1" t="s">
        <v>1069</v>
      </c>
    </row>
    <row r="130619">
      <c r="A130619" s="1" t="s">
        <v>322</v>
      </c>
    </row>
    <row r="130620">
      <c r="A130620" s="1" t="s">
        <v>2222</v>
      </c>
    </row>
    <row r="130621">
      <c r="A130621" s="1" t="s">
        <v>45586</v>
      </c>
    </row>
    <row r="130622">
      <c r="A130622" s="1" t="s">
        <v>45587</v>
      </c>
    </row>
    <row r="130623">
      <c r="A130623" s="1" t="s">
        <v>45588</v>
      </c>
    </row>
    <row r="130624">
      <c r="A130624" s="1" t="s">
        <v>45589</v>
      </c>
    </row>
    <row r="130625">
      <c r="A130625" s="1" t="s">
        <v>45585</v>
      </c>
    </row>
    <row r="130626">
      <c r="A130626" s="1" t="s">
        <v>45586</v>
      </c>
    </row>
    <row r="130627">
      <c r="A130627" s="1" t="s">
        <v>45587</v>
      </c>
    </row>
    <row r="130628">
      <c r="A130628" s="1" t="s">
        <v>45590</v>
      </c>
    </row>
    <row r="130629">
      <c r="A130629" s="1" t="s">
        <v>45591</v>
      </c>
    </row>
    <row r="130630">
      <c r="A130630" s="1" t="s">
        <v>7809</v>
      </c>
    </row>
    <row r="130631">
      <c r="A130631" s="1" t="s">
        <v>45592</v>
      </c>
    </row>
    <row r="130632">
      <c r="A130632" s="1" t="s">
        <v>35140</v>
      </c>
    </row>
    <row r="130633">
      <c r="A130633" s="1" t="s">
        <v>45593</v>
      </c>
    </row>
    <row r="130634">
      <c r="A130634" s="3" t="str">
        <f> NIE</f>
        <v>#NAME?</v>
      </c>
    </row>
    <row r="130635">
      <c r="A130635" s="1" t="s">
        <v>45594</v>
      </c>
    </row>
    <row r="130636">
      <c r="A130636" s="1" t="s">
        <v>45595</v>
      </c>
    </row>
    <row r="130637">
      <c r="A130637" s="1" t="s">
        <v>14342</v>
      </c>
    </row>
    <row r="130638">
      <c r="A130638" s="1" t="s">
        <v>45596</v>
      </c>
    </row>
    <row r="130639">
      <c r="A130639" s="1" t="s">
        <v>35140</v>
      </c>
    </row>
    <row r="130640">
      <c r="A130640" s="1" t="s">
        <v>45593</v>
      </c>
    </row>
    <row r="130641">
      <c r="A130641" s="3" t="str">
        <f> NIE</f>
        <v>#NAME?</v>
      </c>
    </row>
    <row r="130642">
      <c r="A130642" s="1" t="s">
        <v>45594</v>
      </c>
    </row>
    <row r="130643">
      <c r="A130643" s="1" t="s">
        <v>45595</v>
      </c>
    </row>
    <row r="130644">
      <c r="A130644" s="1" t="s">
        <v>45597</v>
      </c>
    </row>
    <row r="130645">
      <c r="A130645" s="1" t="s">
        <v>45598</v>
      </c>
    </row>
    <row r="130646">
      <c r="A130646" s="1" t="s">
        <v>45599</v>
      </c>
    </row>
    <row r="130647">
      <c r="A130647" s="1" t="s">
        <v>45600</v>
      </c>
    </row>
    <row r="130649">
      <c r="A130649" s="1" t="s">
        <v>45601</v>
      </c>
    </row>
    <row r="130650">
      <c r="A130650" s="1" t="s">
        <v>45602</v>
      </c>
    </row>
    <row r="130652">
      <c r="A130652" s="1" t="s">
        <v>45603</v>
      </c>
    </row>
    <row r="130654">
      <c r="A130654" s="1" t="s">
        <v>45604</v>
      </c>
    </row>
    <row r="130656">
      <c r="A130656" s="1" t="s">
        <v>45605</v>
      </c>
    </row>
    <row r="130658">
      <c r="A130658" s="1" t="s">
        <v>45606</v>
      </c>
    </row>
    <row r="130659">
      <c r="A130659" s="1" t="s">
        <v>45599</v>
      </c>
    </row>
    <row r="130660">
      <c r="A130660" s="1" t="s">
        <v>45600</v>
      </c>
    </row>
    <row r="130661">
      <c r="A130661" s="1" t="s">
        <v>45601</v>
      </c>
    </row>
    <row r="130662">
      <c r="A130662" s="1" t="s">
        <v>45602</v>
      </c>
    </row>
    <row r="130663">
      <c r="A130663" s="1" t="s">
        <v>45603</v>
      </c>
    </row>
    <row r="130664">
      <c r="A130664" s="1" t="s">
        <v>45604</v>
      </c>
    </row>
    <row r="130665">
      <c r="A130665" s="1" t="s">
        <v>45607</v>
      </c>
    </row>
    <row r="130666">
      <c r="A130666" s="1" t="s">
        <v>45608</v>
      </c>
    </row>
    <row r="130667">
      <c r="A130667" s="1" t="s">
        <v>45609</v>
      </c>
    </row>
    <row r="130668">
      <c r="A130668" s="1" t="s">
        <v>45610</v>
      </c>
    </row>
    <row r="130669">
      <c r="A130669" s="1" t="s">
        <v>45611</v>
      </c>
    </row>
    <row r="130670">
      <c r="A130670" s="1" t="s">
        <v>45612</v>
      </c>
    </row>
    <row r="130671">
      <c r="A130671" s="1" t="s">
        <v>45613</v>
      </c>
    </row>
    <row r="130672">
      <c r="A130672" s="1" t="s">
        <v>45614</v>
      </c>
    </row>
    <row r="130673">
      <c r="A130673" s="1" t="s">
        <v>45615</v>
      </c>
    </row>
    <row r="130674">
      <c r="A130674" s="1" t="s">
        <v>45616</v>
      </c>
    </row>
    <row r="130675">
      <c r="A130675" s="1" t="s">
        <v>45609</v>
      </c>
    </row>
    <row r="130676">
      <c r="A130676" s="1" t="s">
        <v>45610</v>
      </c>
    </row>
    <row r="130677">
      <c r="A130677" s="1" t="s">
        <v>45611</v>
      </c>
    </row>
    <row r="130678">
      <c r="A130678" s="1" t="s">
        <v>45612</v>
      </c>
    </row>
    <row r="130679">
      <c r="A130679" s="1" t="s">
        <v>45613</v>
      </c>
    </row>
    <row r="130680">
      <c r="A130680" s="1" t="s">
        <v>45614</v>
      </c>
    </row>
    <row r="130681">
      <c r="A130681" s="1" t="s">
        <v>45615</v>
      </c>
    </row>
    <row r="130682">
      <c r="A130682" s="1" t="s">
        <v>45617</v>
      </c>
    </row>
    <row r="130683">
      <c r="A130683" s="1" t="s">
        <v>45618</v>
      </c>
    </row>
    <row r="130684">
      <c r="A130684" s="1" t="s">
        <v>45619</v>
      </c>
    </row>
    <row r="130685">
      <c r="A130685" s="1" t="s">
        <v>45620</v>
      </c>
    </row>
    <row r="130686">
      <c r="A130686" s="1" t="s">
        <v>45621</v>
      </c>
    </row>
    <row r="130687">
      <c r="A130687" s="1" t="s">
        <v>977</v>
      </c>
    </row>
    <row r="130688">
      <c r="A130688" s="1" t="s">
        <v>45622</v>
      </c>
    </row>
    <row r="130689">
      <c r="A130689" s="1" t="s">
        <v>45623</v>
      </c>
    </row>
    <row r="130690">
      <c r="A130690" s="1" t="s">
        <v>45619</v>
      </c>
    </row>
    <row r="130691">
      <c r="A130691" s="1" t="s">
        <v>45620</v>
      </c>
    </row>
    <row r="130692">
      <c r="A130692" s="1" t="s">
        <v>45621</v>
      </c>
    </row>
    <row r="130693">
      <c r="A130693" s="1" t="s">
        <v>45622</v>
      </c>
    </row>
    <row r="130694">
      <c r="A130694" s="1" t="s">
        <v>45624</v>
      </c>
    </row>
    <row r="130695">
      <c r="A130695" s="1" t="s">
        <v>45625</v>
      </c>
    </row>
    <row r="130696">
      <c r="A130696" s="1" t="s">
        <v>19627</v>
      </c>
    </row>
    <row r="130697">
      <c r="A130697" s="1" t="s">
        <v>11144</v>
      </c>
    </row>
    <row r="130698">
      <c r="A130698" s="1" t="s">
        <v>45626</v>
      </c>
    </row>
    <row r="130699">
      <c r="A130699" s="1" t="s">
        <v>45627</v>
      </c>
    </row>
    <row r="130700">
      <c r="A130700" s="3" t="str">
        <f> Poy |</f>
        <v>#ERROR!</v>
      </c>
    </row>
    <row r="130701">
      <c r="A130701" s="3" t="str">
        <f> | =</f>
        <v>#ERROR!</v>
      </c>
    </row>
    <row r="130702">
      <c r="A130702" s="1" t="s">
        <v>45628</v>
      </c>
    </row>
    <row r="130703">
      <c r="A130703" s="1" t="s">
        <v>45629</v>
      </c>
    </row>
    <row r="130704">
      <c r="A130704" s="1" t="s">
        <v>45630</v>
      </c>
    </row>
    <row r="130705">
      <c r="A130705" s="1" t="s">
        <v>45631</v>
      </c>
    </row>
    <row r="130706">
      <c r="A130706" s="1" t="s">
        <v>45626</v>
      </c>
    </row>
    <row r="130707">
      <c r="A130707" s="1" t="s">
        <v>35451</v>
      </c>
    </row>
    <row r="130708">
      <c r="A130708" s="3" t="str">
        <f> Poy |</f>
        <v>#ERROR!</v>
      </c>
    </row>
    <row r="130709">
      <c r="A130709" s="1" t="s">
        <v>45628</v>
      </c>
    </row>
    <row r="130710">
      <c r="A130710" s="1" t="s">
        <v>45629</v>
      </c>
    </row>
    <row r="130711">
      <c r="A130711" s="1" t="s">
        <v>45630</v>
      </c>
    </row>
    <row r="130712">
      <c r="A130712" s="1" t="s">
        <v>45632</v>
      </c>
    </row>
    <row r="130713">
      <c r="A130713" s="1" t="s">
        <v>45633</v>
      </c>
    </row>
    <row r="130714">
      <c r="A130714" s="1" t="s">
        <v>45634</v>
      </c>
    </row>
    <row r="130715">
      <c r="A130715" s="1" t="s">
        <v>45635</v>
      </c>
    </row>
    <row r="130716">
      <c r="A130716" s="1" t="s">
        <v>45636</v>
      </c>
    </row>
    <row r="130717">
      <c r="A130717" s="1" t="s">
        <v>45637</v>
      </c>
    </row>
    <row r="130718">
      <c r="A130718" s="1" t="s">
        <v>45638</v>
      </c>
    </row>
    <row r="130719">
      <c r="A130719" s="1" t="s">
        <v>45639</v>
      </c>
    </row>
    <row r="130720">
      <c r="A130720" s="1" t="s">
        <v>45634</v>
      </c>
    </row>
    <row r="130721">
      <c r="A130721" s="1" t="s">
        <v>45635</v>
      </c>
    </row>
    <row r="130722">
      <c r="A130722" s="1" t="s">
        <v>45636</v>
      </c>
    </row>
    <row r="130723">
      <c r="A130723" s="1" t="s">
        <v>45637</v>
      </c>
    </row>
    <row r="130724">
      <c r="A130724" s="1" t="s">
        <v>45640</v>
      </c>
    </row>
    <row r="130725">
      <c r="A130725" s="1" t="s">
        <v>45641</v>
      </c>
    </row>
    <row r="130726">
      <c r="A130726" s="1" t="s">
        <v>45642</v>
      </c>
    </row>
    <row r="130727">
      <c r="A130727" s="1" t="s">
        <v>45643</v>
      </c>
    </row>
    <row r="130728">
      <c r="A130728" s="1" t="s">
        <v>45644</v>
      </c>
    </row>
    <row r="130729">
      <c r="A130729" s="1" t="s">
        <v>45645</v>
      </c>
    </row>
    <row r="130730">
      <c r="A130730" s="1" t="s">
        <v>45642</v>
      </c>
    </row>
    <row r="130731">
      <c r="A130731" s="1" t="s">
        <v>45643</v>
      </c>
    </row>
    <row r="130732">
      <c r="A130732" s="1" t="s">
        <v>45644</v>
      </c>
    </row>
    <row r="130733">
      <c r="A130733" s="1" t="s">
        <v>45646</v>
      </c>
    </row>
    <row r="130734">
      <c r="A130734" s="1" t="s">
        <v>45647</v>
      </c>
    </row>
    <row r="130735">
      <c r="A130735" s="1" t="s">
        <v>34119</v>
      </c>
    </row>
    <row r="130736">
      <c r="A130736" s="1" t="s">
        <v>34120</v>
      </c>
    </row>
    <row r="130737">
      <c r="A130737" s="1" t="s">
        <v>34121</v>
      </c>
    </row>
    <row r="130738">
      <c r="A130738" s="1" t="s">
        <v>34122</v>
      </c>
    </row>
    <row r="130739">
      <c r="A130739" s="1" t="s">
        <v>34123</v>
      </c>
    </row>
    <row r="130740">
      <c r="A130740" s="1" t="s">
        <v>34124</v>
      </c>
    </row>
    <row r="130741">
      <c r="A130741" s="1" t="s">
        <v>34125</v>
      </c>
    </row>
    <row r="130742">
      <c r="A130742" s="1" t="s">
        <v>34126</v>
      </c>
    </row>
    <row r="130743">
      <c r="A130743" s="1" t="s">
        <v>34127</v>
      </c>
    </row>
    <row r="130744">
      <c r="A130744" s="1" t="s">
        <v>34128</v>
      </c>
    </row>
    <row r="130745">
      <c r="A130745" s="1" t="s">
        <v>34129</v>
      </c>
    </row>
    <row r="130746">
      <c r="A130746" s="1" t="s">
        <v>854</v>
      </c>
    </row>
    <row r="130747">
      <c r="A130747" s="1" t="s">
        <v>34130</v>
      </c>
    </row>
    <row r="130748">
      <c r="A130748" s="1" t="s">
        <v>34131</v>
      </c>
    </row>
    <row r="130749">
      <c r="A130749" s="1" t="s">
        <v>429</v>
      </c>
    </row>
    <row r="130750">
      <c r="A130750" s="1" t="s">
        <v>34132</v>
      </c>
    </row>
    <row r="130751">
      <c r="A130751" s="1" t="s">
        <v>34133</v>
      </c>
    </row>
    <row r="130752">
      <c r="A130752" s="1" t="s">
        <v>34130</v>
      </c>
    </row>
    <row r="130753">
      <c r="A130753" s="1" t="s">
        <v>34134</v>
      </c>
    </row>
    <row r="130754">
      <c r="A130754" s="1" t="s">
        <v>977</v>
      </c>
    </row>
    <row r="130755">
      <c r="A130755" s="1" t="s">
        <v>9516</v>
      </c>
    </row>
    <row r="130756">
      <c r="A130756" s="1" t="s">
        <v>7512</v>
      </c>
    </row>
    <row r="130757">
      <c r="A130757" s="1" t="s">
        <v>7815</v>
      </c>
    </row>
    <row r="130758">
      <c r="A130758" s="1" t="s">
        <v>34135</v>
      </c>
    </row>
    <row r="130759">
      <c r="A130759" s="1" t="s">
        <v>34119</v>
      </c>
    </row>
    <row r="130760">
      <c r="A130760" s="1" t="s">
        <v>34120</v>
      </c>
    </row>
    <row r="130761">
      <c r="A130761" s="1" t="s">
        <v>34121</v>
      </c>
    </row>
    <row r="130762">
      <c r="A130762" s="1" t="s">
        <v>34122</v>
      </c>
    </row>
    <row r="130763">
      <c r="A130763" s="1" t="s">
        <v>34123</v>
      </c>
    </row>
    <row r="130764">
      <c r="A130764" s="1" t="s">
        <v>34124</v>
      </c>
    </row>
    <row r="130765">
      <c r="A130765" s="1" t="s">
        <v>34125</v>
      </c>
    </row>
    <row r="130766">
      <c r="A130766" s="1" t="s">
        <v>34126</v>
      </c>
    </row>
    <row r="130767">
      <c r="A130767" s="1" t="s">
        <v>34127</v>
      </c>
    </row>
    <row r="130768">
      <c r="A130768" s="1" t="s">
        <v>34128</v>
      </c>
    </row>
    <row r="130769">
      <c r="A130769" s="1" t="s">
        <v>34129</v>
      </c>
    </row>
    <row r="130770">
      <c r="A130770" s="1" t="s">
        <v>854</v>
      </c>
    </row>
    <row r="130771">
      <c r="A130771" s="1" t="s">
        <v>34130</v>
      </c>
    </row>
    <row r="130772">
      <c r="A130772" s="1" t="s">
        <v>34131</v>
      </c>
    </row>
    <row r="130773">
      <c r="A130773" s="1" t="s">
        <v>34132</v>
      </c>
    </row>
    <row r="130774">
      <c r="A130774" s="1" t="s">
        <v>34133</v>
      </c>
    </row>
    <row r="130775">
      <c r="A130775" s="1" t="s">
        <v>34130</v>
      </c>
    </row>
    <row r="130776">
      <c r="A130776" s="1" t="s">
        <v>7512</v>
      </c>
    </row>
    <row r="130777">
      <c r="A130777" s="1" t="s">
        <v>34136</v>
      </c>
    </row>
    <row r="130778">
      <c r="A130778" s="1" t="s">
        <v>45648</v>
      </c>
    </row>
    <row r="130779">
      <c r="A130779" s="1" t="s">
        <v>34138</v>
      </c>
    </row>
    <row r="130780">
      <c r="A130780" s="1" t="s">
        <v>34139</v>
      </c>
    </row>
    <row r="130781">
      <c r="A130781" s="1" t="s">
        <v>34140</v>
      </c>
    </row>
    <row r="130782">
      <c r="A130782" s="1" t="s">
        <v>34141</v>
      </c>
    </row>
    <row r="130783">
      <c r="A130783" s="3" t="str">
        <f> aA</f>
        <v>#NAME?</v>
      </c>
    </row>
    <row r="130784">
      <c r="A130784" s="1" t="s">
        <v>34142</v>
      </c>
    </row>
    <row r="130785">
      <c r="A130785" s="1" t="s">
        <v>34143</v>
      </c>
    </row>
    <row r="130786">
      <c r="A130786" s="1" t="s">
        <v>34144</v>
      </c>
    </row>
    <row r="130787">
      <c r="A130787" s="1" t="s">
        <v>34145</v>
      </c>
    </row>
    <row r="130788">
      <c r="A130788" s="1" t="s">
        <v>34146</v>
      </c>
    </row>
    <row r="130789">
      <c r="A130789" s="1" t="s">
        <v>3411</v>
      </c>
    </row>
    <row r="130790">
      <c r="A130790" s="1" t="s">
        <v>322</v>
      </c>
    </row>
    <row r="130791">
      <c r="A130791" s="1" t="s">
        <v>322</v>
      </c>
    </row>
    <row r="130792">
      <c r="A130792" s="1" t="s">
        <v>34147</v>
      </c>
    </row>
    <row r="130793">
      <c r="A130793" s="1" t="s">
        <v>13979</v>
      </c>
    </row>
    <row r="130794">
      <c r="A130794" s="1" t="s">
        <v>34148</v>
      </c>
    </row>
    <row r="130795">
      <c r="A130795" s="1" t="s">
        <v>34149</v>
      </c>
    </row>
    <row r="130796">
      <c r="A130796" s="1" t="s">
        <v>34150</v>
      </c>
    </row>
    <row r="130797">
      <c r="A130797" s="1" t="s">
        <v>34151</v>
      </c>
    </row>
    <row r="130798">
      <c r="A130798" s="1" t="s">
        <v>21126</v>
      </c>
    </row>
    <row r="130799">
      <c r="A130799" s="1" t="s">
        <v>34152</v>
      </c>
    </row>
    <row r="130800">
      <c r="A130800" s="1" t="s">
        <v>34153</v>
      </c>
    </row>
    <row r="130801">
      <c r="A130801" s="1" t="s">
        <v>34154</v>
      </c>
    </row>
    <row r="130802">
      <c r="A130802" s="1" t="s">
        <v>34155</v>
      </c>
    </row>
    <row r="130803">
      <c r="A130803" s="1" t="s">
        <v>34156</v>
      </c>
    </row>
    <row r="130804">
      <c r="A130804" s="1" t="s">
        <v>7815</v>
      </c>
    </row>
    <row r="130805">
      <c r="A130805" s="1" t="s">
        <v>34157</v>
      </c>
    </row>
    <row r="130806">
      <c r="A130806" s="1" t="s">
        <v>322</v>
      </c>
    </row>
    <row r="130807">
      <c r="A130807" s="1" t="s">
        <v>34158</v>
      </c>
    </row>
    <row r="130808">
      <c r="A130808" s="1" t="s">
        <v>34139</v>
      </c>
    </row>
    <row r="130809">
      <c r="A130809" s="1" t="s">
        <v>34140</v>
      </c>
    </row>
    <row r="130810">
      <c r="A130810" s="1" t="s">
        <v>34141</v>
      </c>
    </row>
    <row r="130811">
      <c r="A130811" s="3" t="str">
        <f> aA</f>
        <v>#NAME?</v>
      </c>
    </row>
    <row r="130812">
      <c r="A130812" s="1" t="s">
        <v>34142</v>
      </c>
    </row>
    <row r="130813">
      <c r="A130813" s="1" t="s">
        <v>34143</v>
      </c>
    </row>
    <row r="130814">
      <c r="A130814" s="1" t="s">
        <v>34144</v>
      </c>
    </row>
    <row r="130815">
      <c r="A130815" s="1" t="s">
        <v>34145</v>
      </c>
    </row>
    <row r="130816">
      <c r="A130816" s="1" t="s">
        <v>34146</v>
      </c>
    </row>
    <row r="130817">
      <c r="A130817" s="1" t="s">
        <v>3411</v>
      </c>
    </row>
    <row r="130818">
      <c r="A130818" s="1" t="s">
        <v>34147</v>
      </c>
    </row>
    <row r="130819">
      <c r="A130819" s="1" t="s">
        <v>13979</v>
      </c>
    </row>
    <row r="130820">
      <c r="A130820" s="1" t="s">
        <v>34148</v>
      </c>
    </row>
    <row r="130821">
      <c r="A130821" s="1" t="s">
        <v>34149</v>
      </c>
    </row>
    <row r="130822">
      <c r="A130822" s="1" t="s">
        <v>34150</v>
      </c>
    </row>
    <row r="130823">
      <c r="A130823" s="1" t="s">
        <v>34151</v>
      </c>
    </row>
    <row r="130824">
      <c r="A130824" s="1" t="s">
        <v>21126</v>
      </c>
    </row>
    <row r="130825">
      <c r="A130825" s="1" t="s">
        <v>34152</v>
      </c>
    </row>
    <row r="130826">
      <c r="A130826" s="1" t="s">
        <v>34153</v>
      </c>
    </row>
    <row r="130827">
      <c r="A130827" s="1" t="s">
        <v>34154</v>
      </c>
    </row>
    <row r="130828">
      <c r="A130828" s="1" t="s">
        <v>34155</v>
      </c>
    </row>
    <row r="130829">
      <c r="A130829" s="1" t="s">
        <v>34156</v>
      </c>
    </row>
    <row r="130830">
      <c r="A130830" s="1" t="s">
        <v>34159</v>
      </c>
    </row>
    <row r="130831">
      <c r="A130831" s="1" t="s">
        <v>45649</v>
      </c>
    </row>
    <row r="130832">
      <c r="A130832" s="1" t="s">
        <v>34183</v>
      </c>
    </row>
    <row r="130833">
      <c r="A130833" s="1" t="s">
        <v>33646</v>
      </c>
    </row>
    <row r="130834">
      <c r="A130834" s="1" t="s">
        <v>34184</v>
      </c>
    </row>
    <row r="130835">
      <c r="A130835" s="1" t="s">
        <v>34185</v>
      </c>
    </row>
    <row r="130836">
      <c r="A130836" s="1" t="s">
        <v>34186</v>
      </c>
    </row>
    <row r="130837">
      <c r="A130837" s="1" t="s">
        <v>977</v>
      </c>
    </row>
    <row r="130838">
      <c r="A130838" s="1" t="s">
        <v>34187</v>
      </c>
    </row>
    <row r="130839">
      <c r="A130839" s="1" t="s">
        <v>7815</v>
      </c>
    </row>
    <row r="130840">
      <c r="A130840" s="1" t="s">
        <v>2417</v>
      </c>
    </row>
    <row r="130841">
      <c r="A130841" s="1" t="s">
        <v>10091</v>
      </c>
    </row>
    <row r="130842">
      <c r="A130842" s="1" t="s">
        <v>32897</v>
      </c>
    </row>
    <row r="130843">
      <c r="A130843" s="1" t="s">
        <v>34188</v>
      </c>
    </row>
    <row r="130844">
      <c r="A130844" s="1" t="s">
        <v>34189</v>
      </c>
    </row>
    <row r="130845">
      <c r="A130845" s="1" t="s">
        <v>977</v>
      </c>
    </row>
    <row r="130846">
      <c r="A130846" s="1" t="s">
        <v>34190</v>
      </c>
    </row>
    <row r="130847">
      <c r="A130847" s="1" t="s">
        <v>34191</v>
      </c>
    </row>
    <row r="130848">
      <c r="A130848" s="1" t="s">
        <v>34192</v>
      </c>
    </row>
    <row r="130849">
      <c r="A130849" s="1" t="s">
        <v>34193</v>
      </c>
    </row>
    <row r="130850">
      <c r="A130850" s="1" t="s">
        <v>34194</v>
      </c>
    </row>
    <row r="130851">
      <c r="A130851" s="1" t="s">
        <v>34195</v>
      </c>
    </row>
    <row r="130852">
      <c r="A130852" s="1" t="s">
        <v>977</v>
      </c>
    </row>
    <row r="130853">
      <c r="A130853" s="3" t="str">
        <f/>
        <v>#ERROR!</v>
      </c>
    </row>
    <row r="130854">
      <c r="A130854" s="1" t="s">
        <v>34196</v>
      </c>
    </row>
    <row r="130855">
      <c r="A130855" s="1" t="s">
        <v>34197</v>
      </c>
    </row>
    <row r="130856">
      <c r="A130856" s="1" t="s">
        <v>34198</v>
      </c>
    </row>
    <row r="130857">
      <c r="A130857" s="1" t="s">
        <v>34199</v>
      </c>
    </row>
    <row r="130858">
      <c r="A130858" s="1" t="s">
        <v>34200</v>
      </c>
    </row>
    <row r="130859">
      <c r="A130859" s="1" t="s">
        <v>34183</v>
      </c>
    </row>
    <row r="130860">
      <c r="A130860" s="1" t="s">
        <v>34184</v>
      </c>
    </row>
    <row r="130861">
      <c r="A130861" s="1" t="s">
        <v>34185</v>
      </c>
    </row>
    <row r="130862">
      <c r="A130862" s="1" t="s">
        <v>34186</v>
      </c>
    </row>
    <row r="130863">
      <c r="A130863" s="1" t="s">
        <v>34187</v>
      </c>
    </row>
    <row r="130864">
      <c r="A130864" s="1" t="s">
        <v>34188</v>
      </c>
    </row>
    <row r="130865">
      <c r="A130865" s="1" t="s">
        <v>34189</v>
      </c>
    </row>
    <row r="130866">
      <c r="A130866" s="1" t="s">
        <v>34190</v>
      </c>
    </row>
    <row r="130867">
      <c r="A130867" s="1" t="s">
        <v>34191</v>
      </c>
    </row>
    <row r="130868">
      <c r="A130868" s="1" t="s">
        <v>34192</v>
      </c>
    </row>
    <row r="130869">
      <c r="A130869" s="1" t="s">
        <v>34193</v>
      </c>
    </row>
    <row r="130870">
      <c r="A130870" s="1" t="s">
        <v>34194</v>
      </c>
    </row>
    <row r="130871">
      <c r="A130871" s="1" t="s">
        <v>34195</v>
      </c>
    </row>
    <row r="130872">
      <c r="A130872" s="1" t="s">
        <v>34196</v>
      </c>
    </row>
    <row r="130873">
      <c r="A130873" s="1" t="s">
        <v>34197</v>
      </c>
    </row>
    <row r="130874">
      <c r="A130874" s="1" t="s">
        <v>34198</v>
      </c>
    </row>
    <row r="130875">
      <c r="A130875" s="1" t="s">
        <v>34199</v>
      </c>
    </row>
    <row r="130876">
      <c r="A130876" s="1" t="s">
        <v>34201</v>
      </c>
    </row>
    <row r="130877">
      <c r="A130877" s="1" t="s">
        <v>45650</v>
      </c>
    </row>
    <row r="130878">
      <c r="A130878" s="1" t="s">
        <v>34161</v>
      </c>
    </row>
    <row r="130879">
      <c r="A130879" s="1" t="s">
        <v>34162</v>
      </c>
    </row>
    <row r="130880">
      <c r="A130880" s="1" t="s">
        <v>34163</v>
      </c>
    </row>
    <row r="130881">
      <c r="A130881" s="1" t="s">
        <v>34164</v>
      </c>
    </row>
    <row r="130882">
      <c r="A130882" s="1" t="s">
        <v>34165</v>
      </c>
    </row>
    <row r="130883">
      <c r="A130883" s="1" t="s">
        <v>34166</v>
      </c>
    </row>
    <row r="130884">
      <c r="A130884" s="1" t="s">
        <v>34167</v>
      </c>
    </row>
    <row r="130885">
      <c r="A130885" s="1" t="s">
        <v>34168</v>
      </c>
    </row>
    <row r="130886">
      <c r="A130886" s="1" t="s">
        <v>34169</v>
      </c>
    </row>
    <row r="130887">
      <c r="A130887" s="1" t="s">
        <v>34170</v>
      </c>
    </row>
    <row r="130888">
      <c r="A130888" s="1" t="s">
        <v>34171</v>
      </c>
    </row>
    <row r="130889">
      <c r="A130889" s="1" t="s">
        <v>34172</v>
      </c>
    </row>
    <row r="130890">
      <c r="A130890" s="1" t="s">
        <v>34173</v>
      </c>
    </row>
    <row r="130891">
      <c r="A130891" s="1" t="s">
        <v>34174</v>
      </c>
    </row>
    <row r="130892">
      <c r="A130892" s="1" t="s">
        <v>34175</v>
      </c>
    </row>
    <row r="130893">
      <c r="A130893" s="1" t="s">
        <v>34176</v>
      </c>
    </row>
    <row r="130894">
      <c r="A130894" s="1" t="s">
        <v>34177</v>
      </c>
    </row>
    <row r="130895">
      <c r="A130895" s="1" t="s">
        <v>34178</v>
      </c>
    </row>
    <row r="130896">
      <c r="A130896" s="1" t="s">
        <v>34179</v>
      </c>
    </row>
    <row r="130897">
      <c r="A130897" s="1" t="s">
        <v>34180</v>
      </c>
    </row>
    <row r="130898">
      <c r="A130898" s="1" t="s">
        <v>34161</v>
      </c>
    </row>
    <row r="130899">
      <c r="A130899" s="1" t="s">
        <v>34162</v>
      </c>
    </row>
    <row r="130900">
      <c r="A130900" s="1" t="s">
        <v>34163</v>
      </c>
    </row>
    <row r="130901">
      <c r="A130901" s="1" t="s">
        <v>34164</v>
      </c>
    </row>
    <row r="130902">
      <c r="A130902" s="1" t="s">
        <v>34166</v>
      </c>
    </row>
    <row r="130903">
      <c r="A130903" s="1" t="s">
        <v>34167</v>
      </c>
    </row>
    <row r="130904">
      <c r="A130904" s="1" t="s">
        <v>34168</v>
      </c>
    </row>
    <row r="130905">
      <c r="A130905" s="1" t="s">
        <v>34169</v>
      </c>
    </row>
    <row r="130906">
      <c r="A130906" s="1" t="s">
        <v>34170</v>
      </c>
    </row>
    <row r="130907">
      <c r="A130907" s="1" t="s">
        <v>34171</v>
      </c>
    </row>
    <row r="130908">
      <c r="A130908" s="1" t="s">
        <v>34172</v>
      </c>
    </row>
    <row r="130909">
      <c r="A130909" s="1" t="s">
        <v>34173</v>
      </c>
    </row>
    <row r="130910">
      <c r="A130910" s="1" t="s">
        <v>34174</v>
      </c>
    </row>
    <row r="130911">
      <c r="A130911" s="1" t="s">
        <v>34175</v>
      </c>
    </row>
    <row r="130912">
      <c r="A130912" s="1" t="s">
        <v>34177</v>
      </c>
    </row>
    <row r="130913">
      <c r="A130913" s="1" t="s">
        <v>34178</v>
      </c>
    </row>
    <row r="130914">
      <c r="A130914" s="1" t="s">
        <v>34179</v>
      </c>
    </row>
    <row r="130915">
      <c r="A130915" s="1" t="s">
        <v>34181</v>
      </c>
    </row>
    <row r="130916">
      <c r="A130916" s="1" t="s">
        <v>45651</v>
      </c>
    </row>
    <row r="130918">
      <c r="A130918" s="1" t="s">
        <v>12132</v>
      </c>
    </row>
    <row r="130919">
      <c r="A130919" s="1" t="s">
        <v>12133</v>
      </c>
    </row>
    <row r="130920">
      <c r="A130920" s="1" t="s">
        <v>12134</v>
      </c>
    </row>
    <row r="130921">
      <c r="A130921" s="1" t="s">
        <v>12135</v>
      </c>
    </row>
    <row r="130923">
      <c r="A130923" s="1" t="s">
        <v>12136</v>
      </c>
    </row>
    <row r="130924">
      <c r="A130924" s="1" t="s">
        <v>12137</v>
      </c>
    </row>
    <row r="130925">
      <c r="A130925" s="1" t="s">
        <v>12138</v>
      </c>
    </row>
    <row r="130927">
      <c r="A130927" s="1" t="s">
        <v>12139</v>
      </c>
    </row>
    <row r="130928">
      <c r="A130928" s="1" t="s">
        <v>12140</v>
      </c>
    </row>
    <row r="130929">
      <c r="A130929" s="1" t="s">
        <v>12141</v>
      </c>
    </row>
    <row r="130930">
      <c r="A130930" s="1" t="s">
        <v>12142</v>
      </c>
    </row>
    <row r="130931">
      <c r="A130931" s="1" t="s">
        <v>12143</v>
      </c>
    </row>
    <row r="130932">
      <c r="A130932" s="1" t="s">
        <v>12144</v>
      </c>
    </row>
    <row r="130933">
      <c r="A130933" s="1" t="s">
        <v>12145</v>
      </c>
    </row>
    <row r="130934">
      <c r="A130934" s="1" t="s">
        <v>12146</v>
      </c>
    </row>
    <row r="130935">
      <c r="A130935" s="1" t="s">
        <v>12147</v>
      </c>
    </row>
    <row r="130936">
      <c r="A130936" s="1" t="s">
        <v>12148</v>
      </c>
    </row>
    <row r="130937">
      <c r="A130937" s="1" t="s">
        <v>12149</v>
      </c>
    </row>
    <row r="130938">
      <c r="A130938" s="1" t="s">
        <v>12150</v>
      </c>
    </row>
    <row r="130939">
      <c r="A130939" s="1" t="s">
        <v>12151</v>
      </c>
    </row>
    <row r="130940">
      <c r="A130940" s="1" t="s">
        <v>12152</v>
      </c>
    </row>
    <row r="130942">
      <c r="A130942" s="1" t="s">
        <v>12153</v>
      </c>
    </row>
    <row r="130944">
      <c r="A130944" s="1" t="s">
        <v>12154</v>
      </c>
    </row>
    <row r="130945">
      <c r="A130945" s="1" t="s">
        <v>12155</v>
      </c>
    </row>
    <row r="130946">
      <c r="A130946" s="1" t="s">
        <v>12156</v>
      </c>
    </row>
    <row r="130948">
      <c r="A130948" s="1" t="s">
        <v>12157</v>
      </c>
    </row>
    <row r="130949">
      <c r="A130949" s="1" t="s">
        <v>12132</v>
      </c>
    </row>
    <row r="130950">
      <c r="A130950" s="1" t="s">
        <v>12133</v>
      </c>
    </row>
    <row r="130951">
      <c r="A130951" s="1" t="s">
        <v>12134</v>
      </c>
    </row>
    <row r="130952">
      <c r="A130952" s="1" t="s">
        <v>12135</v>
      </c>
    </row>
    <row r="130953">
      <c r="A130953" s="1" t="s">
        <v>12136</v>
      </c>
    </row>
    <row r="130954">
      <c r="A130954" s="1" t="s">
        <v>12137</v>
      </c>
    </row>
    <row r="130955">
      <c r="A130955" s="1" t="s">
        <v>12138</v>
      </c>
    </row>
    <row r="130956">
      <c r="A130956" s="1" t="s">
        <v>12139</v>
      </c>
    </row>
    <row r="130957">
      <c r="A130957" s="1" t="s">
        <v>12140</v>
      </c>
    </row>
    <row r="130958">
      <c r="A130958" s="1" t="s">
        <v>12141</v>
      </c>
    </row>
    <row r="130959">
      <c r="A130959" s="1" t="s">
        <v>12142</v>
      </c>
    </row>
    <row r="130960">
      <c r="A130960" s="1" t="s">
        <v>12143</v>
      </c>
    </row>
    <row r="130961">
      <c r="A130961" s="1" t="s">
        <v>12144</v>
      </c>
    </row>
    <row r="130962">
      <c r="A130962" s="1" t="s">
        <v>12145</v>
      </c>
    </row>
    <row r="130963">
      <c r="A130963" s="1" t="s">
        <v>12146</v>
      </c>
    </row>
    <row r="130964">
      <c r="A130964" s="1" t="s">
        <v>12147</v>
      </c>
    </row>
    <row r="130965">
      <c r="A130965" s="1" t="s">
        <v>12148</v>
      </c>
    </row>
    <row r="130966">
      <c r="A130966" s="1" t="s">
        <v>12149</v>
      </c>
    </row>
    <row r="130967">
      <c r="A130967" s="1" t="s">
        <v>12150</v>
      </c>
    </row>
    <row r="130968">
      <c r="A130968" s="1" t="s">
        <v>12151</v>
      </c>
    </row>
    <row r="130969">
      <c r="A130969" s="1" t="s">
        <v>12152</v>
      </c>
    </row>
    <row r="130970">
      <c r="A130970" s="1" t="s">
        <v>12153</v>
      </c>
    </row>
    <row r="130971">
      <c r="A130971" s="1" t="s">
        <v>12154</v>
      </c>
    </row>
    <row r="130972">
      <c r="A130972" s="1" t="s">
        <v>12155</v>
      </c>
    </row>
    <row r="130973">
      <c r="A130973" s="1" t="s">
        <v>12158</v>
      </c>
    </row>
    <row r="130974">
      <c r="A130974" s="1" t="s">
        <v>45652</v>
      </c>
    </row>
    <row r="130976">
      <c r="A130976" s="1" t="s">
        <v>12160</v>
      </c>
    </row>
    <row r="130978">
      <c r="A130978" s="1" t="s">
        <v>12161</v>
      </c>
    </row>
    <row r="130979">
      <c r="A130979" s="1" t="s">
        <v>12137</v>
      </c>
    </row>
    <row r="130980">
      <c r="A130980" s="1" t="s">
        <v>12138</v>
      </c>
    </row>
    <row r="130982">
      <c r="A130982" s="1" t="s">
        <v>12162</v>
      </c>
    </row>
    <row r="130983">
      <c r="A130983" s="1" t="s">
        <v>12163</v>
      </c>
    </row>
    <row r="130985">
      <c r="A130985" s="1" t="s">
        <v>12164</v>
      </c>
    </row>
    <row r="130986">
      <c r="A130986" s="1" t="s">
        <v>12165</v>
      </c>
    </row>
    <row r="130987">
      <c r="A130987" s="1" t="s">
        <v>12166</v>
      </c>
    </row>
    <row r="130988">
      <c r="A130988" s="1" t="s">
        <v>12167</v>
      </c>
    </row>
    <row r="130989">
      <c r="A130989" s="1" t="s">
        <v>12168</v>
      </c>
    </row>
    <row r="130990">
      <c r="A130990" s="1" t="s">
        <v>12169</v>
      </c>
    </row>
    <row r="130991">
      <c r="A130991" s="1" t="s">
        <v>12170</v>
      </c>
    </row>
    <row r="130992">
      <c r="A130992" s="1" t="s">
        <v>12171</v>
      </c>
    </row>
    <row r="130993">
      <c r="A130993" s="1" t="s">
        <v>12172</v>
      </c>
    </row>
    <row r="130994">
      <c r="A130994" s="1" t="s">
        <v>12150</v>
      </c>
    </row>
    <row r="130995">
      <c r="A130995" s="1" t="s">
        <v>12151</v>
      </c>
    </row>
    <row r="130996">
      <c r="A130996" s="1" t="s">
        <v>12173</v>
      </c>
    </row>
    <row r="130998">
      <c r="A130998" s="1" t="s">
        <v>12174</v>
      </c>
    </row>
    <row r="131000">
      <c r="A131000" s="1" t="s">
        <v>12175</v>
      </c>
    </row>
    <row r="131001">
      <c r="A131001" s="1" t="s">
        <v>12176</v>
      </c>
    </row>
    <row r="131002">
      <c r="A131002" s="1" t="s">
        <v>12177</v>
      </c>
    </row>
    <row r="131003">
      <c r="A131003" s="1" t="s">
        <v>12178</v>
      </c>
    </row>
    <row r="131004">
      <c r="A131004" s="1" t="s">
        <v>12179</v>
      </c>
    </row>
    <row r="131006">
      <c r="A131006" s="1" t="s">
        <v>12180</v>
      </c>
    </row>
    <row r="131007">
      <c r="A131007" s="1" t="s">
        <v>12160</v>
      </c>
    </row>
    <row r="131008">
      <c r="A131008" s="1" t="s">
        <v>12161</v>
      </c>
    </row>
    <row r="131009">
      <c r="A131009" s="1" t="s">
        <v>12137</v>
      </c>
    </row>
    <row r="131010">
      <c r="A131010" s="1" t="s">
        <v>12138</v>
      </c>
    </row>
    <row r="131011">
      <c r="A131011" s="1" t="s">
        <v>12162</v>
      </c>
    </row>
    <row r="131012">
      <c r="A131012" s="1" t="s">
        <v>12163</v>
      </c>
    </row>
    <row r="131013">
      <c r="A131013" s="1" t="s">
        <v>12164</v>
      </c>
    </row>
    <row r="131014">
      <c r="A131014" s="1" t="s">
        <v>12165</v>
      </c>
    </row>
    <row r="131015">
      <c r="A131015" s="1" t="s">
        <v>12166</v>
      </c>
    </row>
    <row r="131016">
      <c r="A131016" s="1" t="s">
        <v>12167</v>
      </c>
    </row>
    <row r="131017">
      <c r="A131017" s="1" t="s">
        <v>12168</v>
      </c>
    </row>
    <row r="131018">
      <c r="A131018" s="1" t="s">
        <v>12169</v>
      </c>
    </row>
    <row r="131019">
      <c r="A131019" s="1" t="s">
        <v>12170</v>
      </c>
    </row>
    <row r="131020">
      <c r="A131020" s="1" t="s">
        <v>12171</v>
      </c>
    </row>
    <row r="131021">
      <c r="A131021" s="1" t="s">
        <v>12172</v>
      </c>
    </row>
    <row r="131022">
      <c r="A131022" s="1" t="s">
        <v>12150</v>
      </c>
    </row>
    <row r="131023">
      <c r="A131023" s="1" t="s">
        <v>12151</v>
      </c>
    </row>
    <row r="131024">
      <c r="A131024" s="1" t="s">
        <v>12173</v>
      </c>
    </row>
    <row r="131025">
      <c r="A131025" s="1" t="s">
        <v>12174</v>
      </c>
    </row>
    <row r="131026">
      <c r="A131026" s="1" t="s">
        <v>12175</v>
      </c>
    </row>
    <row r="131027">
      <c r="A131027" s="1" t="s">
        <v>12176</v>
      </c>
    </row>
    <row r="131028">
      <c r="A131028" s="1" t="s">
        <v>12177</v>
      </c>
    </row>
    <row r="131029">
      <c r="A131029" s="1" t="s">
        <v>12178</v>
      </c>
    </row>
    <row r="131030">
      <c r="A131030" s="1" t="s">
        <v>12181</v>
      </c>
    </row>
    <row r="131031">
      <c r="A131031" s="1" t="s">
        <v>45653</v>
      </c>
    </row>
    <row r="131033">
      <c r="A131033" s="1" t="s">
        <v>10003</v>
      </c>
    </row>
    <row r="131034">
      <c r="A131034" s="1" t="s">
        <v>45654</v>
      </c>
    </row>
    <row r="131036">
      <c r="A131036" s="1" t="s">
        <v>45655</v>
      </c>
    </row>
    <row r="131038">
      <c r="A131038" s="1" t="s">
        <v>45656</v>
      </c>
    </row>
    <row r="131040">
      <c r="A131040" s="1" t="s">
        <v>45657</v>
      </c>
    </row>
    <row r="131042">
      <c r="A131042" s="1" t="s">
        <v>45658</v>
      </c>
    </row>
    <row r="131044">
      <c r="A131044" s="1" t="s">
        <v>45659</v>
      </c>
    </row>
    <row r="131046">
      <c r="A131046" s="1" t="s">
        <v>45660</v>
      </c>
    </row>
    <row r="131048">
      <c r="A131048" s="1" t="s">
        <v>45661</v>
      </c>
    </row>
    <row r="131049">
      <c r="A131049" s="1" t="s">
        <v>45662</v>
      </c>
    </row>
    <row r="131051">
      <c r="A131051" s="1" t="s">
        <v>45663</v>
      </c>
    </row>
    <row r="131052">
      <c r="A131052" s="1" t="s">
        <v>45664</v>
      </c>
    </row>
    <row r="131053">
      <c r="A131053" s="1" t="s">
        <v>45665</v>
      </c>
    </row>
    <row r="131054">
      <c r="A131054" s="1" t="s">
        <v>45666</v>
      </c>
    </row>
    <row r="131056">
      <c r="A131056" s="1" t="s">
        <v>45667</v>
      </c>
    </row>
    <row r="131057">
      <c r="A131057" s="1" t="s">
        <v>45668</v>
      </c>
    </row>
    <row r="131058">
      <c r="A131058" s="1" t="s">
        <v>45669</v>
      </c>
    </row>
    <row r="131060">
      <c r="A131060" s="1" t="s">
        <v>9902</v>
      </c>
    </row>
    <row r="131062">
      <c r="A131062" s="1" t="s">
        <v>45670</v>
      </c>
    </row>
    <row r="131063">
      <c r="A131063" s="1" t="s">
        <v>45654</v>
      </c>
    </row>
    <row r="131064">
      <c r="A131064" s="1" t="s">
        <v>45655</v>
      </c>
    </row>
    <row r="131065">
      <c r="A131065" s="1" t="s">
        <v>45656</v>
      </c>
    </row>
    <row r="131066">
      <c r="A131066" s="1" t="s">
        <v>45657</v>
      </c>
    </row>
    <row r="131067">
      <c r="A131067" s="1" t="s">
        <v>45658</v>
      </c>
    </row>
    <row r="131068">
      <c r="A131068" s="1" t="s">
        <v>45659</v>
      </c>
    </row>
    <row r="131069">
      <c r="A131069" s="1" t="s">
        <v>45660</v>
      </c>
    </row>
    <row r="131070">
      <c r="A131070" s="1" t="s">
        <v>45661</v>
      </c>
    </row>
    <row r="131071">
      <c r="A131071" s="1" t="s">
        <v>45662</v>
      </c>
    </row>
    <row r="131072">
      <c r="A131072" s="1" t="s">
        <v>45663</v>
      </c>
    </row>
    <row r="131073">
      <c r="A131073" s="1" t="s">
        <v>45664</v>
      </c>
    </row>
    <row r="131074">
      <c r="A131074" s="1" t="s">
        <v>45665</v>
      </c>
    </row>
    <row r="131075">
      <c r="A131075" s="1" t="s">
        <v>45666</v>
      </c>
    </row>
    <row r="131076">
      <c r="A131076" s="1" t="s">
        <v>45667</v>
      </c>
    </row>
    <row r="131077">
      <c r="A131077" s="1" t="s">
        <v>45668</v>
      </c>
    </row>
    <row r="131078">
      <c r="A131078" s="1" t="s">
        <v>45671</v>
      </c>
    </row>
    <row r="131079">
      <c r="A131079" s="1" t="s">
        <v>45672</v>
      </c>
    </row>
    <row r="131081">
      <c r="A131081" s="1" t="s">
        <v>45673</v>
      </c>
    </row>
    <row r="131082">
      <c r="A131082" s="1" t="s">
        <v>45674</v>
      </c>
    </row>
    <row r="131083">
      <c r="A131083" s="1" t="s">
        <v>45675</v>
      </c>
    </row>
    <row r="131084">
      <c r="A131084" s="1" t="s">
        <v>45676</v>
      </c>
    </row>
    <row r="131085">
      <c r="A131085" s="1" t="s">
        <v>45677</v>
      </c>
    </row>
    <row r="131086">
      <c r="A131086" s="1" t="s">
        <v>45678</v>
      </c>
    </row>
    <row r="131087">
      <c r="A131087" s="1" t="s">
        <v>45679</v>
      </c>
    </row>
    <row r="131088">
      <c r="A131088" s="1" t="s">
        <v>45680</v>
      </c>
    </row>
    <row r="131089">
      <c r="A131089" s="1" t="s">
        <v>45681</v>
      </c>
    </row>
    <row r="131090">
      <c r="A131090" s="1" t="s">
        <v>45673</v>
      </c>
    </row>
    <row r="131091">
      <c r="A131091" s="1" t="s">
        <v>45674</v>
      </c>
    </row>
    <row r="131092">
      <c r="A131092" s="1" t="s">
        <v>45675</v>
      </c>
    </row>
    <row r="131093">
      <c r="A131093" s="1" t="s">
        <v>45676</v>
      </c>
    </row>
    <row r="131094">
      <c r="A131094" s="1" t="s">
        <v>45677</v>
      </c>
    </row>
    <row r="131095">
      <c r="A131095" s="1" t="s">
        <v>45678</v>
      </c>
    </row>
    <row r="131096">
      <c r="A131096" s="1" t="s">
        <v>45679</v>
      </c>
    </row>
    <row r="131097">
      <c r="A131097" s="1" t="s">
        <v>45682</v>
      </c>
    </row>
    <row r="131098">
      <c r="A131098" s="1" t="s">
        <v>45683</v>
      </c>
    </row>
    <row r="131099">
      <c r="A131099" s="1" t="s">
        <v>45684</v>
      </c>
    </row>
    <row r="131100">
      <c r="A131100" s="1" t="s">
        <v>45685</v>
      </c>
    </row>
    <row r="131101">
      <c r="A131101" s="1" t="s">
        <v>45686</v>
      </c>
    </row>
    <row r="131102">
      <c r="A131102" s="1" t="s">
        <v>45687</v>
      </c>
    </row>
    <row r="131103">
      <c r="A131103" s="1" t="s">
        <v>45688</v>
      </c>
    </row>
    <row r="131104">
      <c r="A131104" s="1" t="s">
        <v>45689</v>
      </c>
    </row>
    <row r="131105">
      <c r="A131105" s="1" t="s">
        <v>45685</v>
      </c>
    </row>
    <row r="131106">
      <c r="A131106" s="1" t="s">
        <v>45686</v>
      </c>
    </row>
    <row r="131107">
      <c r="A131107" s="1" t="s">
        <v>45687</v>
      </c>
    </row>
    <row r="131108">
      <c r="A131108" s="1" t="s">
        <v>45688</v>
      </c>
    </row>
    <row r="131109">
      <c r="A131109" s="1" t="s">
        <v>45690</v>
      </c>
    </row>
    <row r="131110">
      <c r="A131110" s="1" t="s">
        <v>45691</v>
      </c>
    </row>
    <row r="131112">
      <c r="A131112" s="1" t="s">
        <v>45692</v>
      </c>
    </row>
    <row r="131113">
      <c r="A131113" s="1" t="s">
        <v>45693</v>
      </c>
    </row>
    <row r="131114">
      <c r="A131114" s="1" t="s">
        <v>45694</v>
      </c>
    </row>
    <row r="131116">
      <c r="A131116" s="1" t="s">
        <v>45695</v>
      </c>
    </row>
    <row r="131117">
      <c r="A131117" s="1" t="s">
        <v>45696</v>
      </c>
    </row>
    <row r="131119">
      <c r="A131119" s="1" t="s">
        <v>45697</v>
      </c>
    </row>
    <row r="131120">
      <c r="A131120" s="1" t="s">
        <v>38898</v>
      </c>
    </row>
    <row r="131122">
      <c r="A131122" s="1" t="s">
        <v>45698</v>
      </c>
    </row>
    <row r="131123">
      <c r="A131123" s="1" t="s">
        <v>45693</v>
      </c>
    </row>
    <row r="131124">
      <c r="A131124" s="1" t="s">
        <v>45694</v>
      </c>
    </row>
    <row r="131125">
      <c r="A131125" s="1" t="s">
        <v>45695</v>
      </c>
    </row>
    <row r="131126">
      <c r="A131126" s="1" t="s">
        <v>45696</v>
      </c>
    </row>
    <row r="131127">
      <c r="A131127" s="1" t="s">
        <v>45699</v>
      </c>
    </row>
    <row r="131128">
      <c r="A131128" s="1" t="s">
        <v>45700</v>
      </c>
    </row>
    <row r="131129">
      <c r="A131129" s="1" t="s">
        <v>45701</v>
      </c>
    </row>
    <row r="131130">
      <c r="A131130" s="1" t="s">
        <v>45702</v>
      </c>
    </row>
    <row r="131131">
      <c r="A131131" s="1" t="s">
        <v>45703</v>
      </c>
    </row>
    <row r="131132">
      <c r="A131132" s="1" t="s">
        <v>45704</v>
      </c>
    </row>
    <row r="131133">
      <c r="A131133" s="1" t="s">
        <v>45705</v>
      </c>
    </row>
    <row r="131134">
      <c r="A131134" s="1" t="s">
        <v>45706</v>
      </c>
    </row>
    <row r="131135">
      <c r="A131135" s="1" t="s">
        <v>45707</v>
      </c>
    </row>
    <row r="131136">
      <c r="A131136" s="1" t="s">
        <v>45708</v>
      </c>
    </row>
    <row r="131137">
      <c r="A131137" s="1" t="s">
        <v>45709</v>
      </c>
    </row>
    <row r="131138">
      <c r="A131138" s="1" t="s">
        <v>45706</v>
      </c>
    </row>
    <row r="131139">
      <c r="A131139" s="1" t="s">
        <v>45707</v>
      </c>
    </row>
    <row r="131140">
      <c r="A131140" s="1" t="s">
        <v>45708</v>
      </c>
    </row>
    <row r="131141">
      <c r="A131141" s="1" t="s">
        <v>45710</v>
      </c>
    </row>
    <row r="131142">
      <c r="A131142" s="1" t="s">
        <v>45711</v>
      </c>
    </row>
    <row r="131143">
      <c r="A131143" s="1" t="s">
        <v>45712</v>
      </c>
    </row>
    <row r="131144">
      <c r="A131144" s="1" t="s">
        <v>45713</v>
      </c>
    </row>
    <row r="131145">
      <c r="A131145" s="1" t="s">
        <v>45714</v>
      </c>
    </row>
    <row r="131146">
      <c r="A131146" s="1" t="s">
        <v>45715</v>
      </c>
    </row>
    <row r="131147">
      <c r="A131147" s="1" t="s">
        <v>45716</v>
      </c>
    </row>
    <row r="131148">
      <c r="A131148" s="1" t="s">
        <v>45717</v>
      </c>
    </row>
    <row r="131149">
      <c r="A131149" s="1" t="s">
        <v>2382</v>
      </c>
    </row>
    <row r="131150">
      <c r="A131150" s="1" t="s">
        <v>2382</v>
      </c>
    </row>
    <row r="131151">
      <c r="A131151" s="1" t="s">
        <v>45718</v>
      </c>
    </row>
    <row r="131152">
      <c r="A131152" s="1" t="s">
        <v>45719</v>
      </c>
    </row>
    <row r="131153">
      <c r="A131153" s="1" t="s">
        <v>45720</v>
      </c>
    </row>
    <row r="131154">
      <c r="A131154" s="1" t="s">
        <v>45721</v>
      </c>
    </row>
    <row r="131155">
      <c r="A131155" s="1" t="s">
        <v>45722</v>
      </c>
    </row>
    <row r="131156">
      <c r="A131156" s="1" t="s">
        <v>45723</v>
      </c>
    </row>
    <row r="131157">
      <c r="A131157" s="1" t="s">
        <v>45724</v>
      </c>
    </row>
    <row r="131158">
      <c r="A131158" s="1" t="s">
        <v>45725</v>
      </c>
    </row>
    <row r="131159">
      <c r="A131159" s="1" t="s">
        <v>45726</v>
      </c>
    </row>
    <row r="131160">
      <c r="A131160" s="1" t="s">
        <v>45727</v>
      </c>
    </row>
    <row r="131161">
      <c r="A131161" s="1" t="s">
        <v>45716</v>
      </c>
    </row>
    <row r="131162">
      <c r="A131162" s="1" t="s">
        <v>45717</v>
      </c>
    </row>
    <row r="131163">
      <c r="A131163" s="1" t="s">
        <v>45718</v>
      </c>
    </row>
    <row r="131164">
      <c r="A131164" s="1" t="s">
        <v>45719</v>
      </c>
    </row>
    <row r="131165">
      <c r="A131165" s="1" t="s">
        <v>45720</v>
      </c>
    </row>
    <row r="131166">
      <c r="A131166" s="1" t="s">
        <v>45721</v>
      </c>
    </row>
    <row r="131167">
      <c r="A131167" s="1" t="s">
        <v>45722</v>
      </c>
    </row>
    <row r="131168">
      <c r="A131168" s="1" t="s">
        <v>45723</v>
      </c>
    </row>
    <row r="131169">
      <c r="A131169" s="1" t="s">
        <v>45724</v>
      </c>
    </row>
    <row r="131170">
      <c r="A131170" s="1" t="s">
        <v>45725</v>
      </c>
    </row>
    <row r="131171">
      <c r="A131171" s="1" t="s">
        <v>45726</v>
      </c>
    </row>
    <row r="131172">
      <c r="A131172" s="1" t="s">
        <v>45728</v>
      </c>
    </row>
    <row r="131173">
      <c r="A131173" s="1" t="s">
        <v>45729</v>
      </c>
    </row>
    <row r="131174">
      <c r="A131174" s="1" t="s">
        <v>45730</v>
      </c>
    </row>
    <row r="131175">
      <c r="A131175" s="1" t="s">
        <v>45731</v>
      </c>
    </row>
    <row r="131176">
      <c r="A131176" s="1" t="s">
        <v>45732</v>
      </c>
    </row>
    <row r="131177">
      <c r="A131177" s="3" t="str">
        <f> SS be SS yas, ee ae","SS | Se eerie SS oe Sa = ge PS —— GA = eee ee pe aro Ze</f>
        <v>#ERROR!</v>
      </c>
    </row>
    <row r="131178">
      <c r="A131178" s="1" t="s">
        <v>45730</v>
      </c>
    </row>
    <row r="131179">
      <c r="A131179" s="1" t="s">
        <v>45731</v>
      </c>
    </row>
    <row r="131180">
      <c r="A131180" s="1" t="s">
        <v>45732</v>
      </c>
    </row>
    <row r="131181">
      <c r="A131181" s="3" t="str">
        <f> SS be SS yas, ee ae",117,True,False,2025-10-25 00:14:30,2.0_enhanced</f>
        <v>#ERROR!</v>
      </c>
    </row>
    <row r="131182">
      <c r="A131182" s="1" t="s">
        <v>45733</v>
      </c>
    </row>
    <row r="131183">
      <c r="A131183" s="1" t="s">
        <v>45734</v>
      </c>
    </row>
    <row r="131184">
      <c r="A131184" s="1" t="s">
        <v>45735</v>
      </c>
    </row>
    <row r="131185">
      <c r="A131185" s="1" t="s">
        <v>45736</v>
      </c>
    </row>
    <row r="131186">
      <c r="A131186" s="1" t="s">
        <v>45737</v>
      </c>
    </row>
    <row r="131187">
      <c r="A131187" s="1" t="s">
        <v>45738</v>
      </c>
    </row>
    <row r="131188">
      <c r="A131188" s="1" t="s">
        <v>45739</v>
      </c>
    </row>
    <row r="131189">
      <c r="A131189" s="1" t="s">
        <v>45740</v>
      </c>
    </row>
    <row r="131190">
      <c r="A131190" s="1" t="s">
        <v>45741</v>
      </c>
    </row>
    <row r="131191">
      <c r="A131191" s="1" t="s">
        <v>45742</v>
      </c>
    </row>
    <row r="131192">
      <c r="A131192" s="1" t="s">
        <v>45743</v>
      </c>
    </row>
    <row r="131193">
      <c r="A131193" s="1" t="s">
        <v>45744</v>
      </c>
    </row>
    <row r="131194">
      <c r="A131194" s="1" t="s">
        <v>45745</v>
      </c>
    </row>
    <row r="131195">
      <c r="A131195" s="1" t="s">
        <v>45746</v>
      </c>
    </row>
    <row r="131196">
      <c r="A131196" s="1" t="s">
        <v>45747</v>
      </c>
    </row>
    <row r="131197">
      <c r="A131197" s="1" t="s">
        <v>45748</v>
      </c>
    </row>
    <row r="131198">
      <c r="A131198" s="1" t="s">
        <v>45749</v>
      </c>
    </row>
    <row r="131199">
      <c r="A131199" s="1" t="s">
        <v>45750</v>
      </c>
    </row>
    <row r="131200">
      <c r="A131200" s="1" t="s">
        <v>45751</v>
      </c>
    </row>
    <row r="131201">
      <c r="A131201" s="1" t="s">
        <v>45752</v>
      </c>
    </row>
    <row r="131202">
      <c r="A131202" s="1" t="s">
        <v>45753</v>
      </c>
    </row>
    <row r="131203">
      <c r="A131203" s="1" t="s">
        <v>35456</v>
      </c>
    </row>
    <row r="131204">
      <c r="A131204" s="1" t="s">
        <v>45754</v>
      </c>
    </row>
    <row r="131205">
      <c r="A131205" s="1" t="s">
        <v>45755</v>
      </c>
    </row>
    <row r="131206">
      <c r="A131206" s="1" t="s">
        <v>45756</v>
      </c>
    </row>
    <row r="131207">
      <c r="A131207" s="1" t="s">
        <v>45757</v>
      </c>
    </row>
    <row r="131208">
      <c r="A131208" s="1" t="s">
        <v>45758</v>
      </c>
    </row>
    <row r="131209">
      <c r="A131209" s="1" t="s">
        <v>45759</v>
      </c>
    </row>
    <row r="131210">
      <c r="A131210" s="1" t="s">
        <v>45760</v>
      </c>
    </row>
    <row r="131211">
      <c r="A131211" s="1" t="s">
        <v>45761</v>
      </c>
    </row>
    <row r="131212">
      <c r="A131212" s="1" t="s">
        <v>45762</v>
      </c>
    </row>
    <row r="131213">
      <c r="A131213" s="1" t="s">
        <v>45735</v>
      </c>
    </row>
    <row r="131214">
      <c r="A131214" s="1" t="s">
        <v>45736</v>
      </c>
    </row>
    <row r="131215">
      <c r="A131215" s="1" t="s">
        <v>45737</v>
      </c>
    </row>
    <row r="131216">
      <c r="A131216" s="1" t="s">
        <v>45738</v>
      </c>
    </row>
    <row r="131217">
      <c r="A131217" s="1" t="s">
        <v>45739</v>
      </c>
    </row>
    <row r="131218">
      <c r="A131218" s="1" t="s">
        <v>45740</v>
      </c>
    </row>
    <row r="131219">
      <c r="A131219" s="1" t="s">
        <v>45741</v>
      </c>
    </row>
    <row r="131220">
      <c r="A131220" s="1" t="s">
        <v>45742</v>
      </c>
    </row>
    <row r="131221">
      <c r="A131221" s="1" t="s">
        <v>45743</v>
      </c>
    </row>
    <row r="131222">
      <c r="A131222" s="1" t="s">
        <v>45744</v>
      </c>
    </row>
    <row r="131223">
      <c r="A131223" s="1" t="s">
        <v>45745</v>
      </c>
    </row>
    <row r="131224">
      <c r="A131224" s="1" t="s">
        <v>45746</v>
      </c>
    </row>
    <row r="131225">
      <c r="A131225" s="1" t="s">
        <v>45747</v>
      </c>
    </row>
    <row r="131226">
      <c r="A131226" s="1" t="s">
        <v>45748</v>
      </c>
    </row>
    <row r="131227">
      <c r="A131227" s="1" t="s">
        <v>45749</v>
      </c>
    </row>
    <row r="131228">
      <c r="A131228" s="1" t="s">
        <v>45750</v>
      </c>
    </row>
    <row r="131229">
      <c r="A131229" s="1" t="s">
        <v>45751</v>
      </c>
    </row>
    <row r="131230">
      <c r="A131230" s="1" t="s">
        <v>45752</v>
      </c>
    </row>
    <row r="131231">
      <c r="A131231" s="1" t="s">
        <v>45753</v>
      </c>
    </row>
    <row r="131232">
      <c r="A131232" s="1" t="s">
        <v>45754</v>
      </c>
    </row>
    <row r="131233">
      <c r="A131233" s="1" t="s">
        <v>45755</v>
      </c>
    </row>
    <row r="131234">
      <c r="A131234" s="1" t="s">
        <v>45756</v>
      </c>
    </row>
    <row r="131235">
      <c r="A131235" s="1" t="s">
        <v>45757</v>
      </c>
    </row>
    <row r="131236">
      <c r="A131236" s="1" t="s">
        <v>45758</v>
      </c>
    </row>
    <row r="131237">
      <c r="A131237" s="1" t="s">
        <v>45759</v>
      </c>
    </row>
    <row r="131238">
      <c r="A131238" s="1" t="s">
        <v>45760</v>
      </c>
    </row>
    <row r="131239">
      <c r="A131239" s="1" t="s">
        <v>45761</v>
      </c>
    </row>
    <row r="131240">
      <c r="A131240" s="1" t="s">
        <v>45763</v>
      </c>
    </row>
    <row r="131241">
      <c r="A131241" s="1" t="s">
        <v>45764</v>
      </c>
    </row>
    <row r="131243">
      <c r="A131243" s="1" t="s">
        <v>45765</v>
      </c>
    </row>
    <row r="131245">
      <c r="A131245" s="1" t="s">
        <v>45766</v>
      </c>
    </row>
    <row r="131247">
      <c r="A131247" s="1" t="s">
        <v>45767</v>
      </c>
    </row>
    <row r="131248">
      <c r="A131248" s="1" t="s">
        <v>966</v>
      </c>
    </row>
    <row r="131250">
      <c r="A131250" s="1" t="s">
        <v>3397</v>
      </c>
    </row>
    <row r="131251">
      <c r="A131251" s="1" t="s">
        <v>45768</v>
      </c>
    </row>
    <row r="131252">
      <c r="A131252" s="1" t="s">
        <v>45766</v>
      </c>
    </row>
    <row r="131253">
      <c r="A131253" s="1" t="s">
        <v>45769</v>
      </c>
    </row>
    <row r="131254">
      <c r="A131254" s="1" t="s">
        <v>45770</v>
      </c>
    </row>
    <row r="131255">
      <c r="A131255" s="1" t="s">
        <v>977</v>
      </c>
    </row>
    <row r="131256">
      <c r="A131256" s="1" t="s">
        <v>27946</v>
      </c>
    </row>
    <row r="131257">
      <c r="A131257" s="1" t="s">
        <v>45771</v>
      </c>
    </row>
    <row r="131258">
      <c r="A131258" s="1" t="s">
        <v>45772</v>
      </c>
    </row>
    <row r="131259">
      <c r="A131259" s="1" t="s">
        <v>45773</v>
      </c>
    </row>
    <row r="131260">
      <c r="A131260" s="1" t="s">
        <v>45774</v>
      </c>
    </row>
    <row r="131261">
      <c r="A131261" s="1" t="s">
        <v>45775</v>
      </c>
    </row>
    <row r="131262">
      <c r="A131262" s="1" t="s">
        <v>45776</v>
      </c>
    </row>
    <row r="131263">
      <c r="A131263" s="1" t="s">
        <v>45777</v>
      </c>
    </row>
    <row r="131264">
      <c r="A131264" s="1" t="s">
        <v>45778</v>
      </c>
    </row>
    <row r="131265">
      <c r="A131265" s="1" t="s">
        <v>45779</v>
      </c>
    </row>
    <row r="131266">
      <c r="A131266" s="1" t="s">
        <v>45780</v>
      </c>
    </row>
    <row r="131267">
      <c r="A131267" s="1" t="s">
        <v>45781</v>
      </c>
    </row>
    <row r="131268">
      <c r="A131268" s="1" t="s">
        <v>8688</v>
      </c>
    </row>
    <row r="131269">
      <c r="A131269" s="1" t="s">
        <v>45782</v>
      </c>
    </row>
    <row r="131270">
      <c r="A131270" s="1" t="s">
        <v>45783</v>
      </c>
    </row>
    <row r="131271">
      <c r="A131271" s="1" t="s">
        <v>45784</v>
      </c>
    </row>
    <row r="131272">
      <c r="A131272" s="1" t="s">
        <v>45785</v>
      </c>
    </row>
    <row r="131273">
      <c r="A131273" s="1" t="s">
        <v>10206</v>
      </c>
    </row>
    <row r="131274">
      <c r="A131274" s="1" t="s">
        <v>45786</v>
      </c>
    </row>
    <row r="131275">
      <c r="A131275" s="1" t="s">
        <v>45787</v>
      </c>
    </row>
    <row r="131276">
      <c r="A131276" s="1" t="s">
        <v>45788</v>
      </c>
    </row>
    <row r="131277">
      <c r="A131277" s="1" t="s">
        <v>45789</v>
      </c>
    </row>
    <row r="131278">
      <c r="A131278" s="1" t="s">
        <v>2007</v>
      </c>
    </row>
    <row r="131279">
      <c r="A131279" s="1" t="s">
        <v>45790</v>
      </c>
    </row>
    <row r="131280">
      <c r="A131280" s="1" t="s">
        <v>45791</v>
      </c>
    </row>
    <row r="131281">
      <c r="A131281" s="1" t="s">
        <v>45792</v>
      </c>
    </row>
    <row r="131282">
      <c r="A131282" s="1" t="s">
        <v>45774</v>
      </c>
    </row>
    <row r="131283">
      <c r="A131283" s="1" t="s">
        <v>45775</v>
      </c>
    </row>
    <row r="131284">
      <c r="A131284" s="1" t="s">
        <v>45776</v>
      </c>
    </row>
    <row r="131285">
      <c r="A131285" s="1" t="s">
        <v>45777</v>
      </c>
    </row>
    <row r="131286">
      <c r="A131286" s="1" t="s">
        <v>45778</v>
      </c>
    </row>
    <row r="131287">
      <c r="A131287" s="1" t="s">
        <v>45779</v>
      </c>
    </row>
    <row r="131288">
      <c r="A131288" s="1" t="s">
        <v>45780</v>
      </c>
    </row>
    <row r="131289">
      <c r="A131289" s="1" t="s">
        <v>45781</v>
      </c>
    </row>
    <row r="131290">
      <c r="A131290" s="1" t="s">
        <v>45782</v>
      </c>
    </row>
    <row r="131291">
      <c r="A131291" s="1" t="s">
        <v>45783</v>
      </c>
    </row>
    <row r="131292">
      <c r="A131292" s="1" t="s">
        <v>45784</v>
      </c>
    </row>
    <row r="131293">
      <c r="A131293" s="1" t="s">
        <v>45785</v>
      </c>
    </row>
    <row r="131294">
      <c r="A131294" s="1" t="s">
        <v>10206</v>
      </c>
    </row>
    <row r="131295">
      <c r="A131295" s="1" t="s">
        <v>45786</v>
      </c>
    </row>
    <row r="131296">
      <c r="A131296" s="1" t="s">
        <v>45787</v>
      </c>
    </row>
    <row r="131297">
      <c r="A131297" s="1" t="s">
        <v>45788</v>
      </c>
    </row>
    <row r="131298">
      <c r="A131298" s="1" t="s">
        <v>45790</v>
      </c>
    </row>
    <row r="131299">
      <c r="A131299" s="1" t="s">
        <v>45793</v>
      </c>
    </row>
    <row r="131300">
      <c r="A131300" s="1" t="s">
        <v>45794</v>
      </c>
    </row>
    <row r="131301">
      <c r="A131301" s="1" t="s">
        <v>45795</v>
      </c>
    </row>
    <row r="131302">
      <c r="A131302" s="1" t="s">
        <v>45796</v>
      </c>
    </row>
    <row r="131303">
      <c r="A131303" s="1" t="s">
        <v>45797</v>
      </c>
    </row>
    <row r="131304">
      <c r="A131304" s="1" t="s">
        <v>45798</v>
      </c>
    </row>
    <row r="131305">
      <c r="A131305" s="1" t="s">
        <v>45799</v>
      </c>
    </row>
    <row r="131306">
      <c r="A131306" s="1" t="s">
        <v>45800</v>
      </c>
    </row>
    <row r="131307">
      <c r="A131307" s="1">
        <v>6280.0</v>
      </c>
    </row>
    <row r="131308">
      <c r="A131308" s="1" t="s">
        <v>16161</v>
      </c>
    </row>
    <row r="131309">
      <c r="A131309" s="1" t="s">
        <v>45801</v>
      </c>
    </row>
    <row r="131310">
      <c r="A131310" s="1" t="s">
        <v>45802</v>
      </c>
    </row>
    <row r="131311">
      <c r="A131311" s="1" t="s">
        <v>45803</v>
      </c>
    </row>
    <row r="131312">
      <c r="A131312" s="1" t="s">
        <v>45804</v>
      </c>
    </row>
    <row r="131313">
      <c r="A131313" s="1" t="s">
        <v>45795</v>
      </c>
    </row>
    <row r="131314">
      <c r="A131314" s="1" t="s">
        <v>45796</v>
      </c>
    </row>
    <row r="131315">
      <c r="A131315" s="1" t="s">
        <v>45797</v>
      </c>
    </row>
    <row r="131316">
      <c r="A131316" s="1" t="s">
        <v>45799</v>
      </c>
    </row>
    <row r="131317">
      <c r="A131317" s="1" t="s">
        <v>45800</v>
      </c>
    </row>
    <row r="131318">
      <c r="A131318" s="1">
        <v>6280.0</v>
      </c>
    </row>
    <row r="131319">
      <c r="A131319" s="1" t="s">
        <v>16161</v>
      </c>
    </row>
    <row r="131320">
      <c r="A131320" s="1" t="s">
        <v>45801</v>
      </c>
    </row>
    <row r="131321">
      <c r="A131321" s="1" t="s">
        <v>45802</v>
      </c>
    </row>
    <row r="131322">
      <c r="A131322" s="1" t="s">
        <v>45803</v>
      </c>
    </row>
    <row r="131323">
      <c r="A131323" s="1" t="s">
        <v>45805</v>
      </c>
    </row>
    <row r="131324">
      <c r="A131324" s="1" t="s">
        <v>45806</v>
      </c>
    </row>
    <row r="131325">
      <c r="A131325" s="1" t="s">
        <v>34203</v>
      </c>
    </row>
    <row r="131326">
      <c r="A131326" s="1" t="s">
        <v>34204</v>
      </c>
    </row>
    <row r="131327">
      <c r="A131327" s="1" t="s">
        <v>34205</v>
      </c>
    </row>
    <row r="131328">
      <c r="A131328" s="1" t="s">
        <v>34206</v>
      </c>
    </row>
    <row r="131329">
      <c r="A131329" s="1" t="s">
        <v>34207</v>
      </c>
    </row>
    <row r="131330">
      <c r="A131330" s="1" t="s">
        <v>34208</v>
      </c>
    </row>
    <row r="131331">
      <c r="A131331" s="1" t="s">
        <v>34209</v>
      </c>
    </row>
    <row r="131332">
      <c r="A131332" s="1" t="s">
        <v>34210</v>
      </c>
    </row>
    <row r="131333">
      <c r="A131333" s="1" t="s">
        <v>34211</v>
      </c>
    </row>
    <row r="131334">
      <c r="A131334" s="1" t="s">
        <v>34212</v>
      </c>
    </row>
    <row r="131335">
      <c r="A131335" s="1" t="s">
        <v>34213</v>
      </c>
    </row>
    <row r="131336">
      <c r="A131336" s="1" t="s">
        <v>34214</v>
      </c>
    </row>
    <row r="131337">
      <c r="A131337" s="1" t="s">
        <v>34215</v>
      </c>
    </row>
    <row r="131338">
      <c r="A131338" s="1" t="s">
        <v>34216</v>
      </c>
    </row>
    <row r="131339">
      <c r="A131339" s="1" t="s">
        <v>34217</v>
      </c>
    </row>
    <row r="131340">
      <c r="A131340" s="1" t="s">
        <v>34218</v>
      </c>
    </row>
    <row r="131341">
      <c r="A131341" s="1" t="s">
        <v>34219</v>
      </c>
    </row>
    <row r="131342">
      <c r="A131342" s="1" t="s">
        <v>34220</v>
      </c>
    </row>
    <row r="131343">
      <c r="A131343" s="1" t="s">
        <v>34204</v>
      </c>
    </row>
    <row r="131344">
      <c r="A131344" s="1" t="s">
        <v>34205</v>
      </c>
    </row>
    <row r="131345">
      <c r="A131345" s="1" t="s">
        <v>34206</v>
      </c>
    </row>
    <row r="131346">
      <c r="A131346" s="1" t="s">
        <v>34207</v>
      </c>
    </row>
    <row r="131347">
      <c r="A131347" s="1" t="s">
        <v>34208</v>
      </c>
    </row>
    <row r="131348">
      <c r="A131348" s="1" t="s">
        <v>34209</v>
      </c>
    </row>
    <row r="131349">
      <c r="A131349" s="1" t="s">
        <v>34210</v>
      </c>
    </row>
    <row r="131350">
      <c r="A131350" s="1" t="s">
        <v>34211</v>
      </c>
    </row>
    <row r="131351">
      <c r="A131351" s="1" t="s">
        <v>34212</v>
      </c>
    </row>
    <row r="131352">
      <c r="A131352" s="1" t="s">
        <v>34213</v>
      </c>
    </row>
    <row r="131353">
      <c r="A131353" s="1" t="s">
        <v>34214</v>
      </c>
    </row>
    <row r="131354">
      <c r="A131354" s="1" t="s">
        <v>34215</v>
      </c>
    </row>
    <row r="131355">
      <c r="A131355" s="1" t="s">
        <v>34216</v>
      </c>
    </row>
    <row r="131356">
      <c r="A131356" s="1" t="s">
        <v>34217</v>
      </c>
    </row>
    <row r="131357">
      <c r="A131357" s="1" t="s">
        <v>34218</v>
      </c>
    </row>
    <row r="131358">
      <c r="A131358" s="1" t="s">
        <v>34221</v>
      </c>
    </row>
    <row r="131359">
      <c r="A131359" s="1" t="s">
        <v>45807</v>
      </c>
    </row>
    <row r="131360">
      <c r="A131360" s="1" t="s">
        <v>7815</v>
      </c>
    </row>
    <row r="131361">
      <c r="A131361" s="1" t="s">
        <v>35097</v>
      </c>
    </row>
    <row r="131362">
      <c r="A131362" s="1" t="s">
        <v>45808</v>
      </c>
    </row>
    <row r="131363">
      <c r="A131363" s="1" t="s">
        <v>45809</v>
      </c>
    </row>
    <row r="131364">
      <c r="A131364" s="1" t="s">
        <v>4583</v>
      </c>
    </row>
    <row r="131365">
      <c r="A131365" s="1" t="s">
        <v>45810</v>
      </c>
    </row>
    <row r="131366">
      <c r="A131366" s="1" t="s">
        <v>45811</v>
      </c>
    </row>
    <row r="131367">
      <c r="A131367" s="1" t="s">
        <v>45812</v>
      </c>
    </row>
    <row r="131368">
      <c r="A131368" s="1" t="s">
        <v>45813</v>
      </c>
    </row>
    <row r="131369">
      <c r="A131369" s="1" t="s">
        <v>45814</v>
      </c>
    </row>
    <row r="131370">
      <c r="A131370" s="1" t="s">
        <v>45815</v>
      </c>
    </row>
    <row r="131371">
      <c r="A131371" s="1" t="s">
        <v>45816</v>
      </c>
    </row>
    <row r="131372">
      <c r="A131372" s="1" t="s">
        <v>45812</v>
      </c>
    </row>
    <row r="131373">
      <c r="A131373" s="1" t="s">
        <v>45813</v>
      </c>
    </row>
    <row r="131374">
      <c r="A131374" s="1" t="s">
        <v>45814</v>
      </c>
    </row>
    <row r="131375">
      <c r="A131375" s="1" t="s">
        <v>45815</v>
      </c>
    </row>
    <row r="131376">
      <c r="A131376" s="1" t="s">
        <v>45817</v>
      </c>
    </row>
    <row r="131377">
      <c r="A131377" s="1" t="s">
        <v>45818</v>
      </c>
    </row>
    <row r="131378">
      <c r="A131378" s="1" t="s">
        <v>45819</v>
      </c>
    </row>
    <row r="131379">
      <c r="A131379" s="1" t="s">
        <v>45820</v>
      </c>
    </row>
    <row r="131380">
      <c r="A131380" s="1" t="s">
        <v>9113</v>
      </c>
    </row>
    <row r="131381">
      <c r="A131381" s="1" t="s">
        <v>45821</v>
      </c>
    </row>
    <row r="131382">
      <c r="A131382" s="1" t="s">
        <v>45819</v>
      </c>
    </row>
    <row r="131383">
      <c r="A131383" s="1" t="s">
        <v>45820</v>
      </c>
    </row>
    <row r="131384">
      <c r="A131384" s="1" t="s">
        <v>45822</v>
      </c>
    </row>
    <row r="131385">
      <c r="A131385" s="1" t="s">
        <v>45823</v>
      </c>
    </row>
    <row r="131386">
      <c r="A131386" s="1" t="s">
        <v>45824</v>
      </c>
    </row>
    <row r="131387">
      <c r="A131387" s="1" t="s">
        <v>34223</v>
      </c>
    </row>
    <row r="131388">
      <c r="A131388" s="1" t="s">
        <v>34224</v>
      </c>
    </row>
    <row r="131389">
      <c r="A131389" s="1" t="s">
        <v>34225</v>
      </c>
    </row>
    <row r="131390">
      <c r="A131390" s="1" t="s">
        <v>34226</v>
      </c>
    </row>
    <row r="131391">
      <c r="A131391" s="1" t="s">
        <v>34227</v>
      </c>
    </row>
    <row r="131392">
      <c r="A131392" s="1" t="s">
        <v>34228</v>
      </c>
    </row>
    <row r="131393">
      <c r="A131393" s="1" t="s">
        <v>8688</v>
      </c>
    </row>
    <row r="131394">
      <c r="A131394" s="1" t="s">
        <v>34229</v>
      </c>
    </row>
    <row r="131395">
      <c r="A131395" s="1" t="s">
        <v>977</v>
      </c>
    </row>
    <row r="131396">
      <c r="A131396" s="1" t="s">
        <v>34230</v>
      </c>
    </row>
    <row r="131397">
      <c r="A131397" s="1" t="s">
        <v>6761</v>
      </c>
    </row>
    <row r="131398">
      <c r="A131398" s="1" t="s">
        <v>12586</v>
      </c>
    </row>
    <row r="131399">
      <c r="A131399" s="1" t="s">
        <v>34231</v>
      </c>
    </row>
    <row r="131400">
      <c r="A131400" s="1" t="s">
        <v>10091</v>
      </c>
    </row>
    <row r="131401">
      <c r="A131401" s="1" t="s">
        <v>34232</v>
      </c>
    </row>
    <row r="131402">
      <c r="A131402" s="1" t="s">
        <v>34233</v>
      </c>
    </row>
    <row r="131403">
      <c r="A131403" s="1" t="s">
        <v>8659</v>
      </c>
    </row>
    <row r="131404">
      <c r="A131404" s="1" t="s">
        <v>34234</v>
      </c>
    </row>
    <row r="131405">
      <c r="A131405" s="1" t="s">
        <v>7815</v>
      </c>
    </row>
    <row r="131406">
      <c r="A131406" s="1" t="s">
        <v>6761</v>
      </c>
    </row>
    <row r="131407">
      <c r="A131407" s="1" t="s">
        <v>34235</v>
      </c>
    </row>
    <row r="131408">
      <c r="A131408" s="1" t="s">
        <v>34223</v>
      </c>
    </row>
    <row r="131409">
      <c r="A131409" s="1" t="s">
        <v>34224</v>
      </c>
    </row>
    <row r="131410">
      <c r="A131410" s="1" t="s">
        <v>34225</v>
      </c>
    </row>
    <row r="131411">
      <c r="A131411" s="1" t="s">
        <v>34226</v>
      </c>
    </row>
    <row r="131412">
      <c r="A131412" s="1" t="s">
        <v>34227</v>
      </c>
    </row>
    <row r="131413">
      <c r="A131413" s="1" t="s">
        <v>34228</v>
      </c>
    </row>
    <row r="131414">
      <c r="A131414" s="1" t="s">
        <v>34229</v>
      </c>
    </row>
    <row r="131415">
      <c r="A131415" s="1" t="s">
        <v>34230</v>
      </c>
    </row>
    <row r="131416">
      <c r="A131416" s="1" t="s">
        <v>34231</v>
      </c>
    </row>
    <row r="131417">
      <c r="A131417" s="1" t="s">
        <v>34233</v>
      </c>
    </row>
    <row r="131418">
      <c r="A131418" s="1" t="s">
        <v>34234</v>
      </c>
    </row>
    <row r="131419">
      <c r="A131419" s="1" t="s">
        <v>34236</v>
      </c>
    </row>
    <row r="131420">
      <c r="A131420" s="1" t="s">
        <v>45825</v>
      </c>
    </row>
    <row r="131421">
      <c r="A131421" s="1" t="s">
        <v>34238</v>
      </c>
    </row>
    <row r="131422">
      <c r="A131422" s="1" t="s">
        <v>34239</v>
      </c>
    </row>
    <row r="131423">
      <c r="A131423" s="1" t="s">
        <v>34240</v>
      </c>
    </row>
    <row r="131424">
      <c r="A131424" s="1" t="s">
        <v>34241</v>
      </c>
    </row>
    <row r="131425">
      <c r="A131425" s="1" t="s">
        <v>34242</v>
      </c>
    </row>
    <row r="131426">
      <c r="A131426" s="1" t="s">
        <v>34243</v>
      </c>
    </row>
    <row r="131427">
      <c r="A131427" s="1" t="s">
        <v>34244</v>
      </c>
    </row>
    <row r="131428">
      <c r="A131428" s="1" t="s">
        <v>34245</v>
      </c>
    </row>
    <row r="131429">
      <c r="A131429" s="1" t="s">
        <v>34246</v>
      </c>
    </row>
    <row r="131430">
      <c r="A131430" s="1" t="s">
        <v>34247</v>
      </c>
    </row>
    <row r="131431">
      <c r="A131431" s="1" t="s">
        <v>34248</v>
      </c>
    </row>
    <row r="131432">
      <c r="A131432" s="1" t="s">
        <v>34249</v>
      </c>
    </row>
    <row r="131433">
      <c r="A131433" s="1" t="s">
        <v>34250</v>
      </c>
    </row>
    <row r="131434">
      <c r="A131434" s="1" t="s">
        <v>34251</v>
      </c>
    </row>
    <row r="131435">
      <c r="A131435" s="1" t="s">
        <v>34252</v>
      </c>
    </row>
    <row r="131436">
      <c r="A131436" s="1" t="s">
        <v>34253</v>
      </c>
    </row>
    <row r="131437">
      <c r="A131437" s="1" t="s">
        <v>34254</v>
      </c>
    </row>
    <row r="131438">
      <c r="A131438" s="1" t="s">
        <v>34255</v>
      </c>
    </row>
    <row r="131439">
      <c r="A131439" s="1" t="s">
        <v>34256</v>
      </c>
    </row>
    <row r="131440">
      <c r="A131440" s="1" t="s">
        <v>34257</v>
      </c>
    </row>
    <row r="131441">
      <c r="A131441" s="1" t="s">
        <v>34258</v>
      </c>
    </row>
    <row r="131442">
      <c r="A131442" s="1" t="s">
        <v>34259</v>
      </c>
    </row>
    <row r="131443">
      <c r="A131443" s="1" t="s">
        <v>34260</v>
      </c>
    </row>
    <row r="131444">
      <c r="A131444" s="1" t="s">
        <v>34261</v>
      </c>
    </row>
    <row r="131445">
      <c r="A131445" s="1" t="s">
        <v>20118</v>
      </c>
    </row>
    <row r="131446">
      <c r="A131446" s="1" t="s">
        <v>34262</v>
      </c>
    </row>
    <row r="131447">
      <c r="A131447" s="1" t="s">
        <v>34263</v>
      </c>
    </row>
    <row r="131448">
      <c r="A131448" s="1" t="s">
        <v>34264</v>
      </c>
    </row>
    <row r="131449">
      <c r="A131449" s="1" t="s">
        <v>34265</v>
      </c>
    </row>
    <row r="131450">
      <c r="A131450" s="1" t="s">
        <v>34266</v>
      </c>
    </row>
    <row r="131451">
      <c r="A131451" s="1" t="s">
        <v>34267</v>
      </c>
    </row>
    <row r="131452">
      <c r="A131452" s="1" t="s">
        <v>34268</v>
      </c>
    </row>
    <row r="131453">
      <c r="A131453" s="3" t="str">
        <f>= 1 1,","i a ann</f>
        <v>#ERROR!</v>
      </c>
    </row>
    <row r="131454">
      <c r="A131454" s="1" t="s">
        <v>34239</v>
      </c>
    </row>
    <row r="131455">
      <c r="A131455" s="1" t="s">
        <v>34240</v>
      </c>
    </row>
    <row r="131456">
      <c r="A131456" s="1" t="s">
        <v>34241</v>
      </c>
    </row>
    <row r="131457">
      <c r="A131457" s="1" t="s">
        <v>34242</v>
      </c>
    </row>
    <row r="131458">
      <c r="A131458" s="1" t="s">
        <v>34243</v>
      </c>
    </row>
    <row r="131459">
      <c r="A131459" s="1" t="s">
        <v>34244</v>
      </c>
    </row>
    <row r="131460">
      <c r="A131460" s="1" t="s">
        <v>34245</v>
      </c>
    </row>
    <row r="131461">
      <c r="A131461" s="1" t="s">
        <v>34246</v>
      </c>
    </row>
    <row r="131462">
      <c r="A131462" s="1" t="s">
        <v>34247</v>
      </c>
    </row>
    <row r="131463">
      <c r="A131463" s="1" t="s">
        <v>34248</v>
      </c>
    </row>
    <row r="131464">
      <c r="A131464" s="1" t="s">
        <v>34249</v>
      </c>
    </row>
    <row r="131465">
      <c r="A131465" s="1" t="s">
        <v>34250</v>
      </c>
    </row>
    <row r="131466">
      <c r="A131466" s="1" t="s">
        <v>34251</v>
      </c>
    </row>
    <row r="131467">
      <c r="A131467" s="1" t="s">
        <v>34252</v>
      </c>
    </row>
    <row r="131468">
      <c r="A131468" s="1" t="s">
        <v>34253</v>
      </c>
    </row>
    <row r="131469">
      <c r="A131469" s="1" t="s">
        <v>34254</v>
      </c>
    </row>
    <row r="131470">
      <c r="A131470" s="1" t="s">
        <v>34255</v>
      </c>
    </row>
    <row r="131471">
      <c r="A131471" s="1" t="s">
        <v>34256</v>
      </c>
    </row>
    <row r="131472">
      <c r="A131472" s="1" t="s">
        <v>34257</v>
      </c>
    </row>
    <row r="131473">
      <c r="A131473" s="1" t="s">
        <v>34259</v>
      </c>
    </row>
    <row r="131474">
      <c r="A131474" s="1" t="s">
        <v>34260</v>
      </c>
    </row>
    <row r="131475">
      <c r="A131475" s="1" t="s">
        <v>34261</v>
      </c>
    </row>
    <row r="131476">
      <c r="A131476" s="1" t="s">
        <v>20118</v>
      </c>
    </row>
    <row r="131477">
      <c r="A131477" s="1" t="s">
        <v>34262</v>
      </c>
    </row>
    <row r="131478">
      <c r="A131478" s="1" t="s">
        <v>34263</v>
      </c>
    </row>
    <row r="131479">
      <c r="A131479" s="1" t="s">
        <v>34264</v>
      </c>
    </row>
    <row r="131480">
      <c r="A131480" s="1" t="s">
        <v>34265</v>
      </c>
    </row>
    <row r="131481">
      <c r="A131481" s="1" t="s">
        <v>34266</v>
      </c>
    </row>
    <row r="131482">
      <c r="A131482" s="1" t="s">
        <v>34267</v>
      </c>
    </row>
    <row r="131483">
      <c r="A131483" s="1" t="s">
        <v>34268</v>
      </c>
    </row>
    <row r="131484">
      <c r="A131484" s="3" t="str">
        <f>= 1 1,",363,True,False,2025-10-25 00:14:30,2.0_enhanced</f>
        <v>#ERROR!</v>
      </c>
    </row>
    <row r="131485">
      <c r="A131485" s="1" t="s">
        <v>45826</v>
      </c>
    </row>
    <row r="131487">
      <c r="A131487" s="1" t="s">
        <v>45827</v>
      </c>
    </row>
    <row r="131488">
      <c r="A131488" s="1" t="s">
        <v>45828</v>
      </c>
    </row>
    <row r="131490">
      <c r="A131490" s="1" t="s">
        <v>45829</v>
      </c>
    </row>
    <row r="131491">
      <c r="A131491" s="1" t="s">
        <v>45830</v>
      </c>
    </row>
    <row r="131493">
      <c r="A131493" s="1" t="s">
        <v>45831</v>
      </c>
    </row>
    <row r="131494">
      <c r="A131494" s="1" t="s">
        <v>45832</v>
      </c>
    </row>
    <row r="131496">
      <c r="A131496" s="1" t="s">
        <v>45833</v>
      </c>
    </row>
    <row r="131498">
      <c r="A131498" s="1" t="s">
        <v>45834</v>
      </c>
    </row>
    <row r="131499">
      <c r="A131499" s="1" t="s">
        <v>45835</v>
      </c>
    </row>
    <row r="131501">
      <c r="A131501" s="1" t="s">
        <v>45836</v>
      </c>
    </row>
    <row r="131502">
      <c r="A131502" s="1" t="s">
        <v>45837</v>
      </c>
    </row>
    <row r="131504">
      <c r="A131504" s="1" t="s">
        <v>367</v>
      </c>
    </row>
    <row r="131505">
      <c r="A131505" s="1" t="s">
        <v>45838</v>
      </c>
    </row>
    <row r="131506">
      <c r="A131506" s="1" t="s">
        <v>45839</v>
      </c>
    </row>
    <row r="131507">
      <c r="A131507" s="1" t="s">
        <v>45840</v>
      </c>
    </row>
    <row r="131509">
      <c r="A131509" s="1" t="s">
        <v>45841</v>
      </c>
    </row>
    <row r="131510">
      <c r="A131510" s="1" t="s">
        <v>45842</v>
      </c>
    </row>
    <row r="131512">
      <c r="A131512" s="1" t="s">
        <v>45843</v>
      </c>
    </row>
    <row r="131513">
      <c r="A131513" s="1" t="s">
        <v>45844</v>
      </c>
    </row>
    <row r="131514">
      <c r="A131514" s="4" t="s">
        <v>45845</v>
      </c>
    </row>
    <row r="131516">
      <c r="A131516" s="1" t="s">
        <v>45846</v>
      </c>
    </row>
    <row r="131517">
      <c r="A131517" s="1" t="s">
        <v>45847</v>
      </c>
    </row>
    <row r="131519">
      <c r="A131519" s="1" t="s">
        <v>45848</v>
      </c>
    </row>
    <row r="131520">
      <c r="A131520" s="1" t="s">
        <v>45849</v>
      </c>
    </row>
    <row r="131522">
      <c r="A131522" s="1" t="s">
        <v>45850</v>
      </c>
    </row>
    <row r="131524">
      <c r="A131524" s="1" t="s">
        <v>45851</v>
      </c>
    </row>
    <row r="131525">
      <c r="A131525" s="1" t="s">
        <v>45827</v>
      </c>
    </row>
    <row r="131526">
      <c r="A131526" s="1" t="s">
        <v>45828</v>
      </c>
    </row>
    <row r="131527">
      <c r="A131527" s="1" t="s">
        <v>45829</v>
      </c>
    </row>
    <row r="131528">
      <c r="A131528" s="1" t="s">
        <v>45830</v>
      </c>
    </row>
    <row r="131529">
      <c r="A131529" s="1" t="s">
        <v>45831</v>
      </c>
    </row>
    <row r="131530">
      <c r="A131530" s="1" t="s">
        <v>45832</v>
      </c>
    </row>
    <row r="131531">
      <c r="A131531" s="1" t="s">
        <v>45833</v>
      </c>
    </row>
    <row r="131532">
      <c r="A131532" s="1" t="s">
        <v>45834</v>
      </c>
    </row>
    <row r="131533">
      <c r="A131533" s="1" t="s">
        <v>45835</v>
      </c>
    </row>
    <row r="131534">
      <c r="A131534" s="1" t="s">
        <v>45836</v>
      </c>
    </row>
    <row r="131535">
      <c r="A131535" s="1" t="s">
        <v>45837</v>
      </c>
    </row>
    <row r="131536">
      <c r="A131536" s="1" t="s">
        <v>45838</v>
      </c>
    </row>
    <row r="131537">
      <c r="A131537" s="1" t="s">
        <v>45839</v>
      </c>
    </row>
    <row r="131538">
      <c r="A131538" s="1" t="s">
        <v>45840</v>
      </c>
    </row>
    <row r="131539">
      <c r="A131539" s="1" t="s">
        <v>45841</v>
      </c>
    </row>
    <row r="131540">
      <c r="A131540" s="1" t="s">
        <v>45842</v>
      </c>
    </row>
    <row r="131541">
      <c r="A131541" s="1" t="s">
        <v>45843</v>
      </c>
    </row>
    <row r="131542">
      <c r="A131542" s="1" t="s">
        <v>45844</v>
      </c>
    </row>
    <row r="131543">
      <c r="A131543" s="4" t="s">
        <v>45845</v>
      </c>
    </row>
    <row r="131544">
      <c r="A131544" s="1" t="s">
        <v>45846</v>
      </c>
    </row>
    <row r="131545">
      <c r="A131545" s="1" t="s">
        <v>45847</v>
      </c>
    </row>
    <row r="131546">
      <c r="A131546" s="1" t="s">
        <v>45848</v>
      </c>
    </row>
    <row r="131547">
      <c r="A131547" s="1" t="s">
        <v>45849</v>
      </c>
    </row>
    <row r="131548">
      <c r="A131548" s="1" t="s">
        <v>45852</v>
      </c>
    </row>
    <row r="131549">
      <c r="A131549" s="1" t="s">
        <v>45853</v>
      </c>
    </row>
    <row r="131550">
      <c r="A131550" s="3" t="str">
        <f> (©) LIVE lf,</f>
        <v>#ERROR!</v>
      </c>
    </row>
    <row r="131551">
      <c r="A131551" s="1">
        <v>2.0</v>
      </c>
    </row>
    <row r="131552">
      <c r="A131552" s="1" t="s">
        <v>45854</v>
      </c>
    </row>
    <row r="131553">
      <c r="A131553" s="1" t="s">
        <v>42094</v>
      </c>
    </row>
    <row r="131554">
      <c r="A131554" s="1" t="s">
        <v>45855</v>
      </c>
    </row>
    <row r="131555">
      <c r="A131555" s="1" t="s">
        <v>45856</v>
      </c>
    </row>
    <row r="131556">
      <c r="A131556" s="1" t="s">
        <v>45857</v>
      </c>
    </row>
    <row r="131557">
      <c r="A131557" s="1" t="s">
        <v>45858</v>
      </c>
    </row>
    <row r="131558">
      <c r="A131558" s="1" t="s">
        <v>45859</v>
      </c>
    </row>
    <row r="131559">
      <c r="A131559" s="1" t="s">
        <v>45860</v>
      </c>
    </row>
    <row r="131560">
      <c r="A131560" s="3" t="str">
        <f> (©) LIVE lf,</f>
        <v>#ERROR!</v>
      </c>
    </row>
    <row r="131561">
      <c r="A131561" s="1" t="s">
        <v>45854</v>
      </c>
    </row>
    <row r="131562">
      <c r="A131562" s="1" t="s">
        <v>45855</v>
      </c>
    </row>
    <row r="131563">
      <c r="A131563" s="1" t="s">
        <v>45856</v>
      </c>
    </row>
    <row r="131564">
      <c r="A131564" s="1" t="s">
        <v>45857</v>
      </c>
    </row>
    <row r="131565">
      <c r="A131565" s="1" t="s">
        <v>45858</v>
      </c>
    </row>
    <row r="131566">
      <c r="A131566" s="1" t="s">
        <v>45861</v>
      </c>
    </row>
    <row r="131567">
      <c r="A131567" s="1" t="s">
        <v>45862</v>
      </c>
    </row>
    <row r="131569">
      <c r="A131569" s="3" t="str">
        <f> GHEaPY 4o &gt; Z</f>
        <v>#ERROR!</v>
      </c>
    </row>
    <row r="131571">
      <c r="A131571" s="1" t="s">
        <v>45863</v>
      </c>
    </row>
    <row r="131573">
      <c r="A131573" s="1" t="s">
        <v>45864</v>
      </c>
    </row>
    <row r="131574">
      <c r="A131574" s="1" t="s">
        <v>45865</v>
      </c>
    </row>
    <row r="131575">
      <c r="A131575" s="1" t="s">
        <v>45866</v>
      </c>
    </row>
    <row r="131576">
      <c r="A131576" s="1" t="s">
        <v>45867</v>
      </c>
    </row>
    <row r="131578">
      <c r="A131578" s="1" t="s">
        <v>45868</v>
      </c>
    </row>
    <row r="131579">
      <c r="A131579" s="1" t="s">
        <v>45869</v>
      </c>
    </row>
    <row r="131580">
      <c r="A131580" s="1" t="s">
        <v>45870</v>
      </c>
    </row>
    <row r="131581">
      <c r="A131581" s="1" t="s">
        <v>45871</v>
      </c>
    </row>
    <row r="131582">
      <c r="A131582" s="1" t="s">
        <v>45872</v>
      </c>
    </row>
    <row r="131583">
      <c r="A131583" s="1" t="s">
        <v>45873</v>
      </c>
    </row>
    <row r="131584">
      <c r="A131584" s="1" t="s">
        <v>45874</v>
      </c>
    </row>
    <row r="131586">
      <c r="A131586" s="1" t="s">
        <v>10895</v>
      </c>
    </row>
    <row r="131588">
      <c r="A131588" s="1" t="s">
        <v>10465</v>
      </c>
    </row>
    <row r="131590">
      <c r="A131590" s="1" t="s">
        <v>45875</v>
      </c>
    </row>
    <row r="131591">
      <c r="A131591" s="3" t="str">
        <f> GHEaPY 4o &gt; Z</f>
        <v>#ERROR!</v>
      </c>
    </row>
    <row r="131592">
      <c r="A131592" s="1" t="s">
        <v>45863</v>
      </c>
    </row>
    <row r="131593">
      <c r="A131593" s="1" t="s">
        <v>45864</v>
      </c>
    </row>
    <row r="131594">
      <c r="A131594" s="1" t="s">
        <v>45865</v>
      </c>
    </row>
    <row r="131595">
      <c r="A131595" s="1" t="s">
        <v>45866</v>
      </c>
    </row>
    <row r="131596">
      <c r="A131596" s="1" t="s">
        <v>45867</v>
      </c>
    </row>
    <row r="131597">
      <c r="A131597" s="1" t="s">
        <v>45868</v>
      </c>
    </row>
    <row r="131598">
      <c r="A131598" s="1" t="s">
        <v>45869</v>
      </c>
    </row>
    <row r="131599">
      <c r="A131599" s="1" t="s">
        <v>45870</v>
      </c>
    </row>
    <row r="131600">
      <c r="A131600" s="1" t="s">
        <v>45871</v>
      </c>
    </row>
    <row r="131601">
      <c r="A131601" s="1" t="s">
        <v>45872</v>
      </c>
    </row>
    <row r="131602">
      <c r="A131602" s="1" t="s">
        <v>45873</v>
      </c>
    </row>
    <row r="131603">
      <c r="A131603" s="1" t="s">
        <v>45874</v>
      </c>
    </row>
    <row r="131604">
      <c r="A131604" s="1" t="s">
        <v>45876</v>
      </c>
    </row>
    <row r="131605">
      <c r="A131605" s="1" t="s">
        <v>45877</v>
      </c>
    </row>
    <row r="131607">
      <c r="A131607" s="1" t="s">
        <v>45878</v>
      </c>
    </row>
    <row r="131609">
      <c r="A131609" s="1" t="s">
        <v>41507</v>
      </c>
    </row>
    <row r="131610">
      <c r="A131610" s="13">
        <v>150.0</v>
      </c>
    </row>
    <row r="131611">
      <c r="A131611" s="1" t="s">
        <v>45879</v>
      </c>
    </row>
    <row r="131613">
      <c r="A131613" s="1" t="s">
        <v>45880</v>
      </c>
    </row>
    <row r="131614">
      <c r="A131614" s="1" t="s">
        <v>45881</v>
      </c>
    </row>
    <row r="131616">
      <c r="A131616" s="1" t="s">
        <v>45882</v>
      </c>
    </row>
    <row r="131618">
      <c r="A131618" s="1" t="s">
        <v>45883</v>
      </c>
    </row>
    <row r="131620">
      <c r="A131620" s="3" t="str">
        <f>+4 opti Pickup today</f>
        <v>#ERROR!</v>
      </c>
    </row>
    <row r="131621">
      <c r="A131621" s="1" t="s">
        <v>45884</v>
      </c>
    </row>
    <row r="131623">
      <c r="A131623" s="1" t="s">
        <v>45885</v>
      </c>
    </row>
    <row r="131625">
      <c r="A131625" s="1" t="s">
        <v>45886</v>
      </c>
    </row>
    <row r="131627">
      <c r="A131627" s="13">
        <v>150.0</v>
      </c>
    </row>
    <row r="131628">
      <c r="A131628" s="1" t="s">
        <v>45879</v>
      </c>
    </row>
    <row r="131630">
      <c r="A131630" s="1" t="s">
        <v>45880</v>
      </c>
    </row>
    <row r="131631">
      <c r="A131631" s="1" t="s">
        <v>45881</v>
      </c>
    </row>
    <row r="131633">
      <c r="A131633" s="1" t="s">
        <v>45882</v>
      </c>
    </row>
    <row r="131635">
      <c r="A131635" s="1" t="s">
        <v>45883</v>
      </c>
    </row>
    <row r="131637">
      <c r="A131637" s="1" t="s">
        <v>45887</v>
      </c>
    </row>
    <row r="131638">
      <c r="A131638" s="1" t="s">
        <v>45888</v>
      </c>
    </row>
    <row r="131640">
      <c r="A131640" s="1" t="s">
        <v>45889</v>
      </c>
    </row>
    <row r="131642">
      <c r="A131642" s="1" t="s">
        <v>45885</v>
      </c>
    </row>
    <row r="131644">
      <c r="A131644" s="6" t="s">
        <v>45890</v>
      </c>
    </row>
    <row r="131646">
      <c r="A131646" s="1" t="s">
        <v>45891</v>
      </c>
    </row>
    <row r="131647">
      <c r="A131647" s="1" t="s">
        <v>45878</v>
      </c>
    </row>
    <row r="131648">
      <c r="A131648" s="1" t="s">
        <v>41507</v>
      </c>
    </row>
    <row r="131649">
      <c r="A131649" s="13">
        <v>150.0</v>
      </c>
    </row>
    <row r="131650">
      <c r="A131650" s="1" t="s">
        <v>45879</v>
      </c>
    </row>
    <row r="131651">
      <c r="A131651" s="1" t="s">
        <v>45880</v>
      </c>
    </row>
    <row r="131652">
      <c r="A131652" s="1" t="s">
        <v>45881</v>
      </c>
    </row>
    <row r="131653">
      <c r="A131653" s="1" t="s">
        <v>45882</v>
      </c>
    </row>
    <row r="131654">
      <c r="A131654" s="1" t="s">
        <v>45883</v>
      </c>
    </row>
    <row r="131655">
      <c r="A131655" s="3" t="str">
        <f>+4 opti Pickup today</f>
        <v>#ERROR!</v>
      </c>
    </row>
    <row r="131656">
      <c r="A131656" s="1" t="s">
        <v>45884</v>
      </c>
    </row>
    <row r="131657">
      <c r="A131657" s="1" t="s">
        <v>45885</v>
      </c>
    </row>
    <row r="131658">
      <c r="A131658" s="1" t="s">
        <v>45886</v>
      </c>
    </row>
    <row r="131659">
      <c r="A131659" s="13">
        <v>150.0</v>
      </c>
    </row>
    <row r="131660">
      <c r="A131660" s="1" t="s">
        <v>45879</v>
      </c>
    </row>
    <row r="131661">
      <c r="A131661" s="1" t="s">
        <v>45880</v>
      </c>
    </row>
    <row r="131662">
      <c r="A131662" s="1" t="s">
        <v>45881</v>
      </c>
    </row>
    <row r="131663">
      <c r="A131663" s="1" t="s">
        <v>45882</v>
      </c>
    </row>
    <row r="131664">
      <c r="A131664" s="1" t="s">
        <v>45883</v>
      </c>
    </row>
    <row r="131665">
      <c r="A131665" s="1" t="s">
        <v>45887</v>
      </c>
    </row>
    <row r="131666">
      <c r="A131666" s="1" t="s">
        <v>45888</v>
      </c>
    </row>
    <row r="131667">
      <c r="A131667" s="1" t="s">
        <v>45889</v>
      </c>
    </row>
    <row r="131668">
      <c r="A131668" s="1" t="s">
        <v>45885</v>
      </c>
    </row>
    <row r="131669">
      <c r="A131669" s="1" t="s">
        <v>45892</v>
      </c>
    </row>
    <row r="131670">
      <c r="A131670" s="1" t="s">
        <v>45893</v>
      </c>
    </row>
    <row r="131671">
      <c r="A131671" s="3" t="str">
        <f> OQ Chair Free Delivery - Teal, with 6 -36 wit months...</f>
        <v>#ERROR!</v>
      </c>
    </row>
    <row r="131672">
      <c r="A131672" s="3" t="str">
        <f>&gt; x8 High chair Pickup today 107</f>
        <v>#ERROR!</v>
      </c>
    </row>
    <row r="131673">
      <c r="A131673" s="1" t="s">
        <v>45894</v>
      </c>
    </row>
    <row r="131674">
      <c r="A131674" s="3" t="str">
        <f> \ Graco® In stock today Made2Grow 5-in-1</f>
        <v>#ERROR!</v>
      </c>
    </row>
    <row r="131675">
      <c r="A131675" s="1" t="s">
        <v>45895</v>
      </c>
    </row>
    <row r="131676">
      <c r="A131676" s="1" t="s">
        <v>45896</v>
      </c>
    </row>
    <row r="131677">
      <c r="A131677" s="3" t="str">
        <f> OQ Chair Free Delivery - Teal, with 6 -36 wit months...</f>
        <v>#ERROR!</v>
      </c>
    </row>
    <row r="131678">
      <c r="A131678" s="3" t="str">
        <f>&gt; x8 High chair Pickup today 107</f>
        <v>#ERROR!</v>
      </c>
    </row>
    <row r="131679">
      <c r="A131679" s="1" t="s">
        <v>45894</v>
      </c>
    </row>
    <row r="131680">
      <c r="A131680" s="3" t="str">
        <f> \ Graco® In stock today Made2Grow 5-in-1</f>
        <v>#ERROR!</v>
      </c>
    </row>
    <row r="131681">
      <c r="A131681" s="1" t="s">
        <v>45895</v>
      </c>
    </row>
    <row r="131682">
      <c r="A131682" s="1" t="s">
        <v>45897</v>
      </c>
    </row>
    <row r="131683">
      <c r="A131683" s="1" t="s">
        <v>45898</v>
      </c>
    </row>
    <row r="131685">
      <c r="A131685" s="1" t="s">
        <v>45878</v>
      </c>
    </row>
    <row r="131687">
      <c r="A131687" s="1" t="s">
        <v>45899</v>
      </c>
    </row>
    <row r="131689">
      <c r="A131689" s="13">
        <v>129.97</v>
      </c>
    </row>
    <row r="131691">
      <c r="A131691" s="1" t="s">
        <v>45900</v>
      </c>
    </row>
    <row r="131693">
      <c r="A131693" s="1" t="s">
        <v>45901</v>
      </c>
    </row>
    <row r="131694">
      <c r="A131694" s="1" t="s">
        <v>45902</v>
      </c>
    </row>
    <row r="131695">
      <c r="A131695" s="1" t="s">
        <v>45903</v>
      </c>
    </row>
    <row r="131697">
      <c r="A131697" s="1" t="s">
        <v>45904</v>
      </c>
    </row>
    <row r="131699">
      <c r="A131699" s="1" t="s">
        <v>45883</v>
      </c>
    </row>
    <row r="131701">
      <c r="A131701" s="1" t="s">
        <v>45887</v>
      </c>
    </row>
    <row r="131702">
      <c r="A131702" s="1" t="s">
        <v>45888</v>
      </c>
    </row>
    <row r="131704">
      <c r="A131704" s="1" t="s">
        <v>45885</v>
      </c>
    </row>
    <row r="131706">
      <c r="A131706" s="1" t="s">
        <v>45899</v>
      </c>
    </row>
    <row r="131708">
      <c r="A131708" s="1" t="s">
        <v>45905</v>
      </c>
    </row>
    <row r="131709">
      <c r="A131709" s="1" t="s">
        <v>45906</v>
      </c>
    </row>
    <row r="131711">
      <c r="A131711" s="1" t="s">
        <v>45907</v>
      </c>
    </row>
    <row r="131712">
      <c r="A131712" s="1" t="s">
        <v>45908</v>
      </c>
    </row>
    <row r="131713">
      <c r="A131713" s="1" t="s">
        <v>45909</v>
      </c>
    </row>
    <row r="131715">
      <c r="A131715" s="1" t="s">
        <v>45910</v>
      </c>
    </row>
    <row r="131717">
      <c r="A131717" s="1" t="s">
        <v>45883</v>
      </c>
    </row>
    <row r="131719">
      <c r="A131719" s="6" t="s">
        <v>45890</v>
      </c>
    </row>
    <row r="131721">
      <c r="A131721" s="1" t="s">
        <v>2001</v>
      </c>
    </row>
    <row r="131722">
      <c r="A131722" s="1" t="s">
        <v>45891</v>
      </c>
    </row>
    <row r="131723">
      <c r="A131723" s="1" t="s">
        <v>45878</v>
      </c>
    </row>
    <row r="131724">
      <c r="A131724" s="1" t="s">
        <v>45899</v>
      </c>
    </row>
    <row r="131725">
      <c r="A131725" s="13">
        <v>129.97</v>
      </c>
    </row>
    <row r="131726">
      <c r="A131726" s="1" t="s">
        <v>45900</v>
      </c>
    </row>
    <row r="131727">
      <c r="A131727" s="1" t="s">
        <v>45901</v>
      </c>
    </row>
    <row r="131728">
      <c r="A131728" s="1" t="s">
        <v>45902</v>
      </c>
    </row>
    <row r="131729">
      <c r="A131729" s="1" t="s">
        <v>45904</v>
      </c>
    </row>
    <row r="131730">
      <c r="A131730" s="1" t="s">
        <v>45883</v>
      </c>
    </row>
    <row r="131731">
      <c r="A131731" s="1" t="s">
        <v>45887</v>
      </c>
    </row>
    <row r="131732">
      <c r="A131732" s="1" t="s">
        <v>45888</v>
      </c>
    </row>
    <row r="131733">
      <c r="A131733" s="1" t="s">
        <v>45885</v>
      </c>
    </row>
    <row r="131734">
      <c r="A131734" s="1" t="s">
        <v>45899</v>
      </c>
    </row>
    <row r="131735">
      <c r="A131735" s="1" t="s">
        <v>45905</v>
      </c>
    </row>
    <row r="131736">
      <c r="A131736" s="1" t="s">
        <v>45906</v>
      </c>
    </row>
    <row r="131737">
      <c r="A131737" s="1" t="s">
        <v>45907</v>
      </c>
    </row>
    <row r="131738">
      <c r="A131738" s="1" t="s">
        <v>45908</v>
      </c>
    </row>
    <row r="131739">
      <c r="A131739" s="1" t="s">
        <v>45909</v>
      </c>
    </row>
    <row r="131740">
      <c r="A131740" s="1" t="s">
        <v>45910</v>
      </c>
    </row>
    <row r="131741">
      <c r="A131741" s="1" t="s">
        <v>45883</v>
      </c>
    </row>
    <row r="131742">
      <c r="A131742" s="6" t="s">
        <v>45890</v>
      </c>
    </row>
    <row r="131743">
      <c r="A131743" s="1" t="s">
        <v>45911</v>
      </c>
    </row>
    <row r="131744">
      <c r="A131744" s="1" t="s">
        <v>45912</v>
      </c>
    </row>
    <row r="131746">
      <c r="A131746" s="1" t="s">
        <v>45913</v>
      </c>
    </row>
    <row r="131748">
      <c r="A131748" s="1" t="s">
        <v>45914</v>
      </c>
    </row>
    <row r="131749">
      <c r="A131749" s="1" t="s">
        <v>45915</v>
      </c>
    </row>
    <row r="131750">
      <c r="A131750" s="1" t="s">
        <v>45916</v>
      </c>
    </row>
    <row r="131752">
      <c r="A131752" s="1" t="s">
        <v>45917</v>
      </c>
    </row>
    <row r="131754">
      <c r="A131754" s="1" t="s">
        <v>45918</v>
      </c>
    </row>
    <row r="131756">
      <c r="A131756" s="13">
        <v>129.97</v>
      </c>
    </row>
    <row r="131758">
      <c r="A131758" s="1" t="s">
        <v>45900</v>
      </c>
    </row>
    <row r="131760">
      <c r="A131760" s="1" t="s">
        <v>45919</v>
      </c>
    </row>
    <row r="131761">
      <c r="A131761" s="1" t="s">
        <v>45920</v>
      </c>
    </row>
    <row r="131763">
      <c r="A131763" s="1" t="s">
        <v>24746</v>
      </c>
    </row>
    <row r="131765">
      <c r="A131765" s="1" t="s">
        <v>45921</v>
      </c>
    </row>
    <row r="131767">
      <c r="A131767" s="1" t="s">
        <v>45918</v>
      </c>
    </row>
    <row r="131769">
      <c r="A131769" s="1" t="s">
        <v>45922</v>
      </c>
    </row>
    <row r="131771">
      <c r="A131771" s="1" t="s">
        <v>45923</v>
      </c>
    </row>
    <row r="131773">
      <c r="A131773" s="1" t="s">
        <v>45924</v>
      </c>
    </row>
    <row r="131774">
      <c r="A131774" s="1" t="s">
        <v>4352</v>
      </c>
    </row>
    <row r="131776">
      <c r="A131776" s="6" t="s">
        <v>45890</v>
      </c>
    </row>
    <row r="131778">
      <c r="A131778" s="1" t="s">
        <v>2001</v>
      </c>
    </row>
    <row r="131779">
      <c r="A131779" s="1" t="s">
        <v>45925</v>
      </c>
    </row>
    <row r="131780">
      <c r="A131780" s="1" t="s">
        <v>45913</v>
      </c>
    </row>
    <row r="131781">
      <c r="A131781" s="1" t="s">
        <v>45914</v>
      </c>
    </row>
    <row r="131782">
      <c r="A131782" s="1" t="s">
        <v>45915</v>
      </c>
    </row>
    <row r="131783">
      <c r="A131783" s="1" t="s">
        <v>45916</v>
      </c>
    </row>
    <row r="131784">
      <c r="A131784" s="1" t="s">
        <v>45917</v>
      </c>
    </row>
    <row r="131785">
      <c r="A131785" s="1" t="s">
        <v>45918</v>
      </c>
    </row>
    <row r="131786">
      <c r="A131786" s="13">
        <v>129.97</v>
      </c>
    </row>
    <row r="131787">
      <c r="A131787" s="1" t="s">
        <v>45900</v>
      </c>
    </row>
    <row r="131788">
      <c r="A131788" s="1" t="s">
        <v>45919</v>
      </c>
    </row>
    <row r="131789">
      <c r="A131789" s="1" t="s">
        <v>45920</v>
      </c>
    </row>
    <row r="131790">
      <c r="A131790" s="1" t="s">
        <v>45921</v>
      </c>
    </row>
    <row r="131791">
      <c r="A131791" s="1" t="s">
        <v>45918</v>
      </c>
    </row>
    <row r="131792">
      <c r="A131792" s="1" t="s">
        <v>45922</v>
      </c>
    </row>
    <row r="131793">
      <c r="A131793" s="1" t="s">
        <v>45923</v>
      </c>
    </row>
    <row r="131794">
      <c r="A131794" s="1" t="s">
        <v>45924</v>
      </c>
    </row>
    <row r="131795">
      <c r="A131795" s="6" t="s">
        <v>45890</v>
      </c>
    </row>
    <row r="131796">
      <c r="A131796" s="1" t="s">
        <v>45926</v>
      </c>
    </row>
    <row r="131797">
      <c r="A131797" s="1" t="s">
        <v>45927</v>
      </c>
    </row>
    <row r="131799">
      <c r="A131799" s="1" t="s">
        <v>45928</v>
      </c>
    </row>
    <row r="131800">
      <c r="A131800" s="1" t="s">
        <v>45929</v>
      </c>
    </row>
    <row r="131801">
      <c r="A131801" s="1" t="s">
        <v>45930</v>
      </c>
    </row>
    <row r="131803">
      <c r="A131803" s="1" t="s">
        <v>45931</v>
      </c>
    </row>
    <row r="131805">
      <c r="A131805" s="1" t="s">
        <v>10895</v>
      </c>
    </row>
    <row r="131807">
      <c r="A131807" s="1" t="s">
        <v>45932</v>
      </c>
    </row>
    <row r="131809">
      <c r="A131809" s="1" t="s">
        <v>45933</v>
      </c>
    </row>
    <row r="131810">
      <c r="A131810" s="1" t="s">
        <v>45928</v>
      </c>
    </row>
    <row r="131811">
      <c r="A131811" s="1" t="s">
        <v>45929</v>
      </c>
    </row>
    <row r="131812">
      <c r="A131812" s="1" t="s">
        <v>45930</v>
      </c>
    </row>
    <row r="131813">
      <c r="A131813" s="1" t="s">
        <v>45931</v>
      </c>
    </row>
    <row r="131814">
      <c r="A131814" s="1" t="s">
        <v>10895</v>
      </c>
    </row>
    <row r="131815">
      <c r="A131815" s="1" t="s">
        <v>45934</v>
      </c>
    </row>
    <row r="131816">
      <c r="A131816" s="1" t="s">
        <v>45935</v>
      </c>
    </row>
    <row r="131817">
      <c r="A131817" s="1" t="s">
        <v>45936</v>
      </c>
    </row>
    <row r="131819">
      <c r="A131819" s="1" t="s">
        <v>45937</v>
      </c>
    </row>
    <row r="131821">
      <c r="A131821" s="1" t="s">
        <v>45938</v>
      </c>
    </row>
    <row r="131822">
      <c r="A131822" s="1" t="s">
        <v>45939</v>
      </c>
    </row>
    <row r="131823">
      <c r="A131823" s="1" t="s">
        <v>45940</v>
      </c>
    </row>
    <row r="131825">
      <c r="A131825" s="1" t="s">
        <v>45941</v>
      </c>
    </row>
    <row r="131826">
      <c r="A131826" s="1" t="s">
        <v>45942</v>
      </c>
    </row>
    <row r="131828">
      <c r="A131828" s="1" t="s">
        <v>45943</v>
      </c>
    </row>
    <row r="131829">
      <c r="A131829" s="1" t="s">
        <v>45944</v>
      </c>
    </row>
    <row r="131831">
      <c r="A131831" s="1" t="s">
        <v>45945</v>
      </c>
    </row>
    <row r="131832">
      <c r="A131832" s="1" t="s">
        <v>45946</v>
      </c>
    </row>
    <row r="131834">
      <c r="A131834" s="1" t="s">
        <v>45947</v>
      </c>
    </row>
    <row r="131836">
      <c r="A131836" s="1" t="s">
        <v>45948</v>
      </c>
    </row>
    <row r="131837">
      <c r="A131837" s="1" t="s">
        <v>45949</v>
      </c>
    </row>
    <row r="131839">
      <c r="A131839" s="1" t="s">
        <v>45950</v>
      </c>
    </row>
    <row r="131840">
      <c r="A131840" s="1" t="s">
        <v>45951</v>
      </c>
    </row>
    <row r="131841">
      <c r="A131841" s="1" t="s">
        <v>950</v>
      </c>
    </row>
    <row r="131842">
      <c r="A131842" s="1" t="s">
        <v>45952</v>
      </c>
    </row>
    <row r="131843">
      <c r="A131843" s="1" t="s">
        <v>10895</v>
      </c>
    </row>
    <row r="131845">
      <c r="A131845" s="1" t="s">
        <v>10465</v>
      </c>
    </row>
    <row r="131847">
      <c r="A131847" s="1" t="s">
        <v>45953</v>
      </c>
    </row>
    <row r="131848">
      <c r="A131848" s="1" t="s">
        <v>45936</v>
      </c>
    </row>
    <row r="131849">
      <c r="A131849" s="1" t="s">
        <v>45937</v>
      </c>
    </row>
    <row r="131850">
      <c r="A131850" s="1" t="s">
        <v>45938</v>
      </c>
    </row>
    <row r="131851">
      <c r="A131851" s="1" t="s">
        <v>45939</v>
      </c>
    </row>
    <row r="131852">
      <c r="A131852" s="1" t="s">
        <v>45940</v>
      </c>
    </row>
    <row r="131853">
      <c r="A131853" s="1" t="s">
        <v>45941</v>
      </c>
    </row>
    <row r="131854">
      <c r="A131854" s="1" t="s">
        <v>45943</v>
      </c>
    </row>
    <row r="131855">
      <c r="A131855" s="1" t="s">
        <v>45944</v>
      </c>
    </row>
    <row r="131856">
      <c r="A131856" s="1" t="s">
        <v>45945</v>
      </c>
    </row>
    <row r="131857">
      <c r="A131857" s="1" t="s">
        <v>45946</v>
      </c>
    </row>
    <row r="131858">
      <c r="A131858" s="1" t="s">
        <v>45947</v>
      </c>
    </row>
    <row r="131859">
      <c r="A131859" s="1" t="s">
        <v>45948</v>
      </c>
    </row>
    <row r="131860">
      <c r="A131860" s="1" t="s">
        <v>45949</v>
      </c>
    </row>
    <row r="131861">
      <c r="A131861" s="1" t="s">
        <v>45950</v>
      </c>
    </row>
    <row r="131862">
      <c r="A131862" s="1" t="s">
        <v>45951</v>
      </c>
    </row>
    <row r="131863">
      <c r="A131863" s="1" t="s">
        <v>45952</v>
      </c>
    </row>
    <row r="131864">
      <c r="A131864" s="1" t="s">
        <v>45954</v>
      </c>
    </row>
    <row r="131865">
      <c r="A131865" s="1" t="s">
        <v>45955</v>
      </c>
    </row>
    <row r="131867">
      <c r="A131867" s="3" t="str">
        <f> GHEaPY 4o &gt; Z</f>
        <v>#ERROR!</v>
      </c>
    </row>
    <row r="131869">
      <c r="A131869" s="1" t="s">
        <v>45956</v>
      </c>
    </row>
    <row r="131871">
      <c r="A131871" s="1" t="s">
        <v>3373</v>
      </c>
    </row>
    <row r="131872">
      <c r="A131872" s="1" t="s">
        <v>45957</v>
      </c>
    </row>
    <row r="131873">
      <c r="A131873" s="1" t="s">
        <v>45958</v>
      </c>
    </row>
    <row r="131874">
      <c r="A131874" s="1" t="s">
        <v>45959</v>
      </c>
    </row>
    <row r="131875">
      <c r="A131875" s="1" t="s">
        <v>45960</v>
      </c>
    </row>
    <row r="131876">
      <c r="A131876" s="1" t="s">
        <v>45961</v>
      </c>
    </row>
    <row r="131877">
      <c r="A131877" s="1" t="s">
        <v>45962</v>
      </c>
    </row>
    <row r="131878">
      <c r="A131878" s="1" t="s">
        <v>45963</v>
      </c>
    </row>
    <row r="131879">
      <c r="A131879" s="1" t="s">
        <v>45964</v>
      </c>
    </row>
    <row r="131880">
      <c r="A131880" s="1" t="s">
        <v>45965</v>
      </c>
    </row>
    <row r="131882">
      <c r="A131882" s="1" t="s">
        <v>45966</v>
      </c>
    </row>
    <row r="131884">
      <c r="A131884" s="1" t="s">
        <v>45967</v>
      </c>
    </row>
    <row r="131886">
      <c r="A131886" s="1" t="s">
        <v>45968</v>
      </c>
    </row>
    <row r="131888">
      <c r="A131888" s="1" t="s">
        <v>45969</v>
      </c>
    </row>
    <row r="131889">
      <c r="A131889" s="1" t="s">
        <v>45970</v>
      </c>
    </row>
    <row r="131890">
      <c r="A131890" s="1" t="s">
        <v>45971</v>
      </c>
    </row>
    <row r="131892">
      <c r="A131892" s="1" t="s">
        <v>10895</v>
      </c>
    </row>
    <row r="131894">
      <c r="A131894" s="1" t="s">
        <v>10465</v>
      </c>
    </row>
    <row r="131896">
      <c r="A131896" s="1" t="s">
        <v>45972</v>
      </c>
    </row>
    <row r="131897">
      <c r="A131897" s="3" t="str">
        <f> GHEaPY 4o &gt; Z</f>
        <v>#ERROR!</v>
      </c>
    </row>
    <row r="131898">
      <c r="A131898" s="1" t="s">
        <v>45956</v>
      </c>
    </row>
    <row r="131899">
      <c r="A131899" s="1" t="s">
        <v>45957</v>
      </c>
    </row>
    <row r="131900">
      <c r="A131900" s="1" t="s">
        <v>45958</v>
      </c>
    </row>
    <row r="131901">
      <c r="A131901" s="1" t="s">
        <v>45959</v>
      </c>
    </row>
    <row r="131902">
      <c r="A131902" s="1" t="s">
        <v>45960</v>
      </c>
    </row>
    <row r="131903">
      <c r="A131903" s="1" t="s">
        <v>45961</v>
      </c>
    </row>
    <row r="131904">
      <c r="A131904" s="1" t="s">
        <v>45962</v>
      </c>
    </row>
    <row r="131905">
      <c r="A131905" s="1" t="s">
        <v>45963</v>
      </c>
    </row>
    <row r="131906">
      <c r="A131906" s="1" t="s">
        <v>45964</v>
      </c>
    </row>
    <row r="131907">
      <c r="A131907" s="1" t="s">
        <v>45965</v>
      </c>
    </row>
    <row r="131908">
      <c r="A131908" s="1" t="s">
        <v>45966</v>
      </c>
    </row>
    <row r="131909">
      <c r="A131909" s="1" t="s">
        <v>45967</v>
      </c>
    </row>
    <row r="131910">
      <c r="A131910" s="1" t="s">
        <v>45968</v>
      </c>
    </row>
    <row r="131911">
      <c r="A131911" s="1" t="s">
        <v>45969</v>
      </c>
    </row>
    <row r="131912">
      <c r="A131912" s="1" t="s">
        <v>45970</v>
      </c>
    </row>
    <row r="131913">
      <c r="A131913" s="1" t="s">
        <v>45971</v>
      </c>
    </row>
    <row r="131914">
      <c r="A131914" s="1" t="s">
        <v>45973</v>
      </c>
    </row>
    <row r="131915">
      <c r="A131915" s="1" t="s">
        <v>45974</v>
      </c>
    </row>
    <row r="131916">
      <c r="A131916" s="1" t="s">
        <v>45975</v>
      </c>
    </row>
    <row r="131917">
      <c r="A131917" s="1" t="s">
        <v>45976</v>
      </c>
    </row>
    <row r="131918">
      <c r="A131918" s="1" t="s">
        <v>45977</v>
      </c>
    </row>
    <row r="131919">
      <c r="A131919" s="1" t="s">
        <v>45978</v>
      </c>
    </row>
    <row r="131920">
      <c r="A131920" s="1" t="s">
        <v>45979</v>
      </c>
    </row>
    <row r="131921">
      <c r="A131921" s="1" t="s">
        <v>45980</v>
      </c>
    </row>
    <row r="131922">
      <c r="A131922" s="1" t="s">
        <v>34270</v>
      </c>
    </row>
    <row r="131923">
      <c r="A131923" s="1" t="s">
        <v>34271</v>
      </c>
    </row>
    <row r="131924">
      <c r="A131924" s="1" t="s">
        <v>322</v>
      </c>
    </row>
    <row r="131925">
      <c r="A131925" s="1" t="s">
        <v>34272</v>
      </c>
    </row>
    <row r="131926">
      <c r="A131926" s="1" t="s">
        <v>34273</v>
      </c>
    </row>
    <row r="131927">
      <c r="A131927" s="1" t="s">
        <v>34274</v>
      </c>
    </row>
    <row r="131928">
      <c r="A131928" s="1" t="s">
        <v>34275</v>
      </c>
    </row>
    <row r="131929">
      <c r="A131929" s="1" t="s">
        <v>34276</v>
      </c>
    </row>
    <row r="131930">
      <c r="A131930" s="1" t="s">
        <v>34277</v>
      </c>
    </row>
    <row r="131931">
      <c r="A131931" s="1" t="s">
        <v>34278</v>
      </c>
    </row>
    <row r="131932">
      <c r="A131932" s="1" t="s">
        <v>34279</v>
      </c>
    </row>
    <row r="131933">
      <c r="A131933" s="1" t="s">
        <v>8931</v>
      </c>
    </row>
    <row r="131934">
      <c r="A131934" s="1" t="s">
        <v>34280</v>
      </c>
    </row>
    <row r="131935">
      <c r="A131935" s="1" t="s">
        <v>34281</v>
      </c>
    </row>
    <row r="131936">
      <c r="A131936" s="1" t="s">
        <v>1858</v>
      </c>
    </row>
    <row r="131937">
      <c r="A131937" s="1" t="s">
        <v>34282</v>
      </c>
    </row>
    <row r="131938">
      <c r="A131938" s="1" t="s">
        <v>34283</v>
      </c>
    </row>
    <row r="131939">
      <c r="A131939" s="1" t="s">
        <v>34284</v>
      </c>
    </row>
    <row r="131940">
      <c r="A131940" s="3" t="str">
        <f> —</f>
        <v>#ERROR!</v>
      </c>
    </row>
    <row r="131941">
      <c r="A131941" s="1" t="s">
        <v>34285</v>
      </c>
    </row>
    <row r="131942">
      <c r="A131942" s="1" t="s">
        <v>34286</v>
      </c>
    </row>
    <row r="131943">
      <c r="A131943" s="1" t="s">
        <v>34287</v>
      </c>
    </row>
    <row r="131944">
      <c r="A131944" s="1" t="s">
        <v>34288</v>
      </c>
    </row>
    <row r="131945">
      <c r="A131945" s="1" t="s">
        <v>10192</v>
      </c>
    </row>
    <row r="131946">
      <c r="A131946" s="1" t="s">
        <v>34289</v>
      </c>
    </row>
    <row r="131947">
      <c r="A131947" s="1" t="s">
        <v>34290</v>
      </c>
    </row>
    <row r="131948">
      <c r="A131948" s="1" t="s">
        <v>34271</v>
      </c>
    </row>
    <row r="131949">
      <c r="A131949" s="1" t="s">
        <v>34272</v>
      </c>
    </row>
    <row r="131950">
      <c r="A131950" s="1" t="s">
        <v>34273</v>
      </c>
    </row>
    <row r="131951">
      <c r="A131951" s="1" t="s">
        <v>34274</v>
      </c>
    </row>
    <row r="131952">
      <c r="A131952" s="1" t="s">
        <v>34275</v>
      </c>
    </row>
    <row r="131953">
      <c r="A131953" s="1" t="s">
        <v>34276</v>
      </c>
    </row>
    <row r="131954">
      <c r="A131954" s="1" t="s">
        <v>34277</v>
      </c>
    </row>
    <row r="131955">
      <c r="A131955" s="1" t="s">
        <v>34278</v>
      </c>
    </row>
    <row r="131956">
      <c r="A131956" s="1" t="s">
        <v>34279</v>
      </c>
    </row>
    <row r="131957">
      <c r="A131957" s="1" t="s">
        <v>34280</v>
      </c>
    </row>
    <row r="131958">
      <c r="A131958" s="1" t="s">
        <v>34281</v>
      </c>
    </row>
    <row r="131959">
      <c r="A131959" s="1" t="s">
        <v>34282</v>
      </c>
    </row>
    <row r="131960">
      <c r="A131960" s="1" t="s">
        <v>34283</v>
      </c>
    </row>
    <row r="131961">
      <c r="A131961" s="1" t="s">
        <v>34284</v>
      </c>
    </row>
    <row r="131962">
      <c r="A131962" s="1" t="s">
        <v>34285</v>
      </c>
    </row>
    <row r="131963">
      <c r="A131963" s="1" t="s">
        <v>34286</v>
      </c>
    </row>
    <row r="131964">
      <c r="A131964" s="1" t="s">
        <v>34287</v>
      </c>
    </row>
    <row r="131965">
      <c r="A131965" s="1" t="s">
        <v>34288</v>
      </c>
    </row>
    <row r="131966">
      <c r="A131966" s="1" t="s">
        <v>34289</v>
      </c>
    </row>
    <row r="131967">
      <c r="A131967" s="1" t="s">
        <v>34291</v>
      </c>
    </row>
    <row r="131968">
      <c r="A131968" s="1" t="s">
        <v>45981</v>
      </c>
    </row>
    <row r="131969">
      <c r="A131969" s="1" t="s">
        <v>34293</v>
      </c>
    </row>
    <row r="131970">
      <c r="A131970" s="1" t="s">
        <v>34294</v>
      </c>
    </row>
    <row r="131971">
      <c r="A131971" s="1" t="s">
        <v>34295</v>
      </c>
    </row>
    <row r="131972">
      <c r="A131972" s="1" t="s">
        <v>34296</v>
      </c>
    </row>
    <row r="131973">
      <c r="A131973" s="1" t="s">
        <v>15701</v>
      </c>
    </row>
    <row r="131974">
      <c r="A131974" s="1" t="s">
        <v>34297</v>
      </c>
    </row>
    <row r="131975">
      <c r="A131975" s="1" t="s">
        <v>34298</v>
      </c>
    </row>
    <row r="131976">
      <c r="A131976" s="1" t="s">
        <v>34299</v>
      </c>
    </row>
    <row r="131977">
      <c r="A131977" s="1" t="s">
        <v>34300</v>
      </c>
    </row>
    <row r="131978">
      <c r="A131978" s="1" t="s">
        <v>34301</v>
      </c>
    </row>
    <row r="131979">
      <c r="A131979" s="1" t="s">
        <v>34302</v>
      </c>
    </row>
    <row r="131980">
      <c r="A131980" s="1" t="s">
        <v>34303</v>
      </c>
    </row>
    <row r="131981">
      <c r="A131981" s="1" t="s">
        <v>34293</v>
      </c>
    </row>
    <row r="131982">
      <c r="A131982" s="1" t="s">
        <v>34294</v>
      </c>
    </row>
    <row r="131983">
      <c r="A131983" s="1" t="s">
        <v>34295</v>
      </c>
    </row>
    <row r="131984">
      <c r="A131984" s="1" t="s">
        <v>34296</v>
      </c>
    </row>
    <row r="131985">
      <c r="A131985" s="1" t="s">
        <v>34297</v>
      </c>
    </row>
    <row r="131986">
      <c r="A131986" s="1" t="s">
        <v>34298</v>
      </c>
    </row>
    <row r="131987">
      <c r="A131987" s="1" t="s">
        <v>34300</v>
      </c>
    </row>
    <row r="131988">
      <c r="A131988" s="1" t="s">
        <v>34301</v>
      </c>
    </row>
    <row r="131989">
      <c r="A131989" s="1" t="s">
        <v>34302</v>
      </c>
    </row>
    <row r="131990">
      <c r="A131990" s="1" t="s">
        <v>34304</v>
      </c>
    </row>
    <row r="131991">
      <c r="A131991" s="1" t="s">
        <v>45982</v>
      </c>
    </row>
    <row r="131992">
      <c r="A131992" s="1" t="s">
        <v>34306</v>
      </c>
    </row>
    <row r="131993">
      <c r="A131993" s="1" t="s">
        <v>34307</v>
      </c>
    </row>
    <row r="131994">
      <c r="A131994" s="3" t="str">
        <f> ng</f>
        <v>#NAME?</v>
      </c>
    </row>
    <row r="131995">
      <c r="A131995" s="1" t="s">
        <v>186</v>
      </c>
    </row>
    <row r="131996">
      <c r="A131996" s="1" t="s">
        <v>34308</v>
      </c>
    </row>
    <row r="131997">
      <c r="A131997" s="1" t="s">
        <v>186</v>
      </c>
    </row>
    <row r="131998">
      <c r="A131998" s="1" t="s">
        <v>1069</v>
      </c>
    </row>
    <row r="131999">
      <c r="A131999" s="1" t="s">
        <v>34309</v>
      </c>
    </row>
    <row r="132000">
      <c r="A132000" s="1" t="s">
        <v>34310</v>
      </c>
    </row>
    <row r="132001">
      <c r="A132001" s="1" t="s">
        <v>34311</v>
      </c>
    </row>
    <row r="132002">
      <c r="A132002" s="1" t="s">
        <v>34312</v>
      </c>
    </row>
    <row r="132003">
      <c r="A132003" s="1" t="s">
        <v>34313</v>
      </c>
    </row>
    <row r="132004">
      <c r="A132004" s="3" t="str">
        <f> —_—_— a</f>
        <v>#ERROR!</v>
      </c>
    </row>
    <row r="132005">
      <c r="A132005" s="1" t="s">
        <v>7820</v>
      </c>
    </row>
    <row r="132006">
      <c r="A132006" s="1" t="s">
        <v>34314</v>
      </c>
    </row>
    <row r="132007">
      <c r="A132007" s="1" t="s">
        <v>34315</v>
      </c>
    </row>
    <row r="132008">
      <c r="A132008" s="1" t="s">
        <v>34316</v>
      </c>
    </row>
    <row r="132009">
      <c r="A132009" s="1" t="s">
        <v>34317</v>
      </c>
    </row>
    <row r="132010">
      <c r="A132010" s="1" t="s">
        <v>34318</v>
      </c>
    </row>
    <row r="132011">
      <c r="A132011" s="1" t="s">
        <v>34319</v>
      </c>
    </row>
    <row r="132012">
      <c r="A132012" s="1" t="s">
        <v>34320</v>
      </c>
    </row>
    <row r="132013">
      <c r="A132013" s="1" t="s">
        <v>34321</v>
      </c>
    </row>
    <row r="132014">
      <c r="A132014" s="1" t="s">
        <v>34322</v>
      </c>
    </row>
    <row r="132015">
      <c r="A132015" s="1" t="s">
        <v>34323</v>
      </c>
    </row>
    <row r="132016">
      <c r="A132016" s="1" t="s">
        <v>34324</v>
      </c>
    </row>
    <row r="132017">
      <c r="A132017" s="1" t="s">
        <v>34325</v>
      </c>
    </row>
    <row r="132018">
      <c r="A132018" s="1" t="s">
        <v>977</v>
      </c>
    </row>
    <row r="132019">
      <c r="A132019" s="1" t="s">
        <v>34326</v>
      </c>
    </row>
    <row r="132020">
      <c r="A132020" s="1" t="s">
        <v>17124</v>
      </c>
    </row>
    <row r="132021">
      <c r="A132021" s="3" t="str">
        <f> “As 2%</f>
        <v>#ERROR!</v>
      </c>
    </row>
    <row r="132022">
      <c r="A132022" s="1" t="s">
        <v>34327</v>
      </c>
    </row>
    <row r="132023">
      <c r="A132023" s="1" t="s">
        <v>34328</v>
      </c>
    </row>
    <row r="132024">
      <c r="A132024" s="3" t="str">
        <f> EE Se =</f>
        <v>#ERROR!</v>
      </c>
    </row>
    <row r="132025">
      <c r="A132025" s="1" t="s">
        <v>34329</v>
      </c>
    </row>
    <row r="132026">
      <c r="A132026" s="1" t="s">
        <v>34330</v>
      </c>
    </row>
    <row r="132027">
      <c r="A132027" s="1" t="s">
        <v>34331</v>
      </c>
    </row>
    <row r="132028">
      <c r="A132028" s="1" t="s">
        <v>34332</v>
      </c>
    </row>
    <row r="132029">
      <c r="A132029" s="1" t="s">
        <v>10198</v>
      </c>
    </row>
    <row r="132030">
      <c r="A132030" s="1" t="s">
        <v>34333</v>
      </c>
    </row>
    <row r="132031">
      <c r="A132031" s="1" t="s">
        <v>34334</v>
      </c>
    </row>
    <row r="132032">
      <c r="A132032" s="1" t="s">
        <v>34335</v>
      </c>
    </row>
    <row r="132033">
      <c r="A132033" s="1" t="s">
        <v>34336</v>
      </c>
    </row>
    <row r="132034">
      <c r="A132034" s="1" t="s">
        <v>34337</v>
      </c>
    </row>
    <row r="132035">
      <c r="A132035" s="1" t="s">
        <v>34338</v>
      </c>
    </row>
    <row r="132036">
      <c r="A132036" s="1" t="s">
        <v>34339</v>
      </c>
    </row>
    <row r="132037">
      <c r="A132037" s="1" t="s">
        <v>34340</v>
      </c>
    </row>
    <row r="132038">
      <c r="A132038" s="3" t="str">
        <f> GY gir</f>
        <v>#ERROR!</v>
      </c>
    </row>
    <row r="132039">
      <c r="A132039" s="1" t="s">
        <v>34341</v>
      </c>
    </row>
    <row r="132040">
      <c r="A132040" s="1" t="s">
        <v>34342</v>
      </c>
    </row>
    <row r="132041">
      <c r="A132041" s="1" t="s">
        <v>34343</v>
      </c>
    </row>
    <row r="132042">
      <c r="A132042" s="1" t="s">
        <v>34344</v>
      </c>
    </row>
    <row r="132043">
      <c r="A132043" s="1" t="s">
        <v>34345</v>
      </c>
    </row>
    <row r="132044">
      <c r="A132044" s="1" t="s">
        <v>34346</v>
      </c>
    </row>
    <row r="132045">
      <c r="A132045" s="1" t="s">
        <v>34347</v>
      </c>
    </row>
    <row r="132046">
      <c r="A132046" s="1" t="s">
        <v>34348</v>
      </c>
    </row>
    <row r="132047">
      <c r="A132047" s="1" t="s">
        <v>34307</v>
      </c>
    </row>
    <row r="132048">
      <c r="A132048" s="3" t="str">
        <f> ng</f>
        <v>#NAME?</v>
      </c>
    </row>
    <row r="132049">
      <c r="A132049" s="1" t="s">
        <v>34308</v>
      </c>
    </row>
    <row r="132050">
      <c r="A132050" s="1" t="s">
        <v>34309</v>
      </c>
    </row>
    <row r="132051">
      <c r="A132051" s="1" t="s">
        <v>34310</v>
      </c>
    </row>
    <row r="132052">
      <c r="A132052" s="1" t="s">
        <v>34311</v>
      </c>
    </row>
    <row r="132053">
      <c r="A132053" s="1" t="s">
        <v>34312</v>
      </c>
    </row>
    <row r="132054">
      <c r="A132054" s="1" t="s">
        <v>34313</v>
      </c>
    </row>
    <row r="132055">
      <c r="A132055" s="3" t="str">
        <f> —_—_— a</f>
        <v>#ERROR!</v>
      </c>
    </row>
    <row r="132056">
      <c r="A132056" s="1" t="s">
        <v>34314</v>
      </c>
    </row>
    <row r="132057">
      <c r="A132057" s="1" t="s">
        <v>34315</v>
      </c>
    </row>
    <row r="132058">
      <c r="A132058" s="1" t="s">
        <v>34316</v>
      </c>
    </row>
    <row r="132059">
      <c r="A132059" s="1" t="s">
        <v>34317</v>
      </c>
    </row>
    <row r="132060">
      <c r="A132060" s="1" t="s">
        <v>34319</v>
      </c>
    </row>
    <row r="132061">
      <c r="A132061" s="1" t="s">
        <v>34320</v>
      </c>
    </row>
    <row r="132062">
      <c r="A132062" s="1" t="s">
        <v>34321</v>
      </c>
    </row>
    <row r="132063">
      <c r="A132063" s="1" t="s">
        <v>34322</v>
      </c>
    </row>
    <row r="132064">
      <c r="A132064" s="1" t="s">
        <v>34323</v>
      </c>
    </row>
    <row r="132065">
      <c r="A132065" s="1" t="s">
        <v>34324</v>
      </c>
    </row>
    <row r="132066">
      <c r="A132066" s="1" t="s">
        <v>34325</v>
      </c>
    </row>
    <row r="132067">
      <c r="A132067" s="1" t="s">
        <v>34326</v>
      </c>
    </row>
    <row r="132068">
      <c r="A132068" s="3" t="str">
        <f> “As 2%</f>
        <v>#ERROR!</v>
      </c>
    </row>
    <row r="132069">
      <c r="A132069" s="1" t="s">
        <v>34327</v>
      </c>
    </row>
    <row r="132070">
      <c r="A132070" s="1" t="s">
        <v>34328</v>
      </c>
    </row>
    <row r="132071">
      <c r="A132071" s="3" t="str">
        <f> EE Se =</f>
        <v>#ERROR!</v>
      </c>
    </row>
    <row r="132072">
      <c r="A132072" s="1" t="s">
        <v>34329</v>
      </c>
    </row>
    <row r="132073">
      <c r="A132073" s="1" t="s">
        <v>34330</v>
      </c>
    </row>
    <row r="132074">
      <c r="A132074" s="1" t="s">
        <v>34331</v>
      </c>
    </row>
    <row r="132075">
      <c r="A132075" s="1" t="s">
        <v>34332</v>
      </c>
    </row>
    <row r="132076">
      <c r="A132076" s="1" t="s">
        <v>34333</v>
      </c>
    </row>
    <row r="132077">
      <c r="A132077" s="1" t="s">
        <v>34334</v>
      </c>
    </row>
    <row r="132078">
      <c r="A132078" s="1" t="s">
        <v>34335</v>
      </c>
    </row>
    <row r="132079">
      <c r="A132079" s="1" t="s">
        <v>34336</v>
      </c>
    </row>
    <row r="132080">
      <c r="A132080" s="1" t="s">
        <v>34337</v>
      </c>
    </row>
    <row r="132081">
      <c r="A132081" s="1" t="s">
        <v>34338</v>
      </c>
    </row>
    <row r="132082">
      <c r="A132082" s="1" t="s">
        <v>34339</v>
      </c>
    </row>
    <row r="132083">
      <c r="A132083" s="1" t="s">
        <v>34340</v>
      </c>
    </row>
    <row r="132084">
      <c r="A132084" s="3" t="str">
        <f> GY gir</f>
        <v>#ERROR!</v>
      </c>
    </row>
    <row r="132085">
      <c r="A132085" s="1" t="s">
        <v>34341</v>
      </c>
    </row>
    <row r="132086">
      <c r="A132086" s="1" t="s">
        <v>34342</v>
      </c>
    </row>
    <row r="132087">
      <c r="A132087" s="1" t="s">
        <v>34343</v>
      </c>
    </row>
    <row r="132088">
      <c r="A132088" s="1" t="s">
        <v>34344</v>
      </c>
    </row>
    <row r="132089">
      <c r="A132089" s="1" t="s">
        <v>34345</v>
      </c>
    </row>
    <row r="132090">
      <c r="A132090" s="1" t="s">
        <v>34347</v>
      </c>
    </row>
    <row r="132091">
      <c r="A132091" s="1" t="s">
        <v>34349</v>
      </c>
    </row>
    <row r="132092">
      <c r="A132092" s="1" t="s">
        <v>45983</v>
      </c>
    </row>
    <row r="132093">
      <c r="A132093" s="1" t="s">
        <v>45984</v>
      </c>
    </row>
    <row r="132094">
      <c r="A132094" s="1" t="s">
        <v>24722</v>
      </c>
    </row>
    <row r="132095">
      <c r="A132095" s="1" t="s">
        <v>45985</v>
      </c>
    </row>
    <row r="132096">
      <c r="A132096" s="1" t="s">
        <v>45986</v>
      </c>
    </row>
    <row r="132097">
      <c r="A132097" s="1" t="s">
        <v>45987</v>
      </c>
    </row>
    <row r="132098">
      <c r="A132098" s="1" t="s">
        <v>27982</v>
      </c>
    </row>
    <row r="132099">
      <c r="A132099" s="1" t="s">
        <v>45988</v>
      </c>
    </row>
    <row r="132100">
      <c r="A132100" s="1" t="s">
        <v>45989</v>
      </c>
    </row>
    <row r="132101">
      <c r="A132101" s="1" t="s">
        <v>45990</v>
      </c>
    </row>
    <row r="132102">
      <c r="A132102" s="1" t="s">
        <v>45991</v>
      </c>
    </row>
    <row r="132103">
      <c r="A132103" s="1" t="s">
        <v>45992</v>
      </c>
    </row>
    <row r="132104">
      <c r="A132104" s="1" t="s">
        <v>45993</v>
      </c>
    </row>
    <row r="132105">
      <c r="A132105" s="1" t="s">
        <v>45994</v>
      </c>
    </row>
    <row r="132106">
      <c r="A132106" s="1" t="s">
        <v>34742</v>
      </c>
    </row>
    <row r="132107">
      <c r="A132107" s="1" t="s">
        <v>12586</v>
      </c>
    </row>
    <row r="132108">
      <c r="A132108" s="1" t="s">
        <v>45995</v>
      </c>
    </row>
    <row r="132109">
      <c r="A132109" s="3" t="str">
        <f> eee</f>
        <v>#NAME?</v>
      </c>
    </row>
    <row r="132110">
      <c r="A132110" s="1" t="s">
        <v>45996</v>
      </c>
    </row>
    <row r="132111">
      <c r="A132111" s="1" t="s">
        <v>45997</v>
      </c>
    </row>
    <row r="132112">
      <c r="A132112" s="1" t="s">
        <v>45998</v>
      </c>
    </row>
    <row r="132113">
      <c r="A132113" s="1" t="s">
        <v>45999</v>
      </c>
    </row>
    <row r="132114">
      <c r="A132114" s="1" t="s">
        <v>46000</v>
      </c>
    </row>
    <row r="132115">
      <c r="A132115" s="1" t="s">
        <v>46001</v>
      </c>
    </row>
    <row r="132116">
      <c r="A132116" s="1" t="s">
        <v>977</v>
      </c>
    </row>
    <row r="132117">
      <c r="A132117" s="1" t="s">
        <v>46002</v>
      </c>
    </row>
    <row r="132118">
      <c r="A132118" s="1" t="s">
        <v>46003</v>
      </c>
    </row>
    <row r="132119">
      <c r="A132119" s="1" t="s">
        <v>46004</v>
      </c>
    </row>
    <row r="132120">
      <c r="A132120" s="1" t="s">
        <v>46005</v>
      </c>
    </row>
    <row r="132121">
      <c r="A132121" s="1" t="s">
        <v>46006</v>
      </c>
    </row>
    <row r="132122">
      <c r="A132122" s="1" t="s">
        <v>46007</v>
      </c>
    </row>
    <row r="132123">
      <c r="A132123" s="1" t="s">
        <v>46008</v>
      </c>
    </row>
    <row r="132124">
      <c r="A132124" s="1" t="s">
        <v>46009</v>
      </c>
    </row>
    <row r="132125">
      <c r="A132125" s="1" t="s">
        <v>45984</v>
      </c>
    </row>
    <row r="132126">
      <c r="A132126" s="1" t="s">
        <v>45985</v>
      </c>
    </row>
    <row r="132127">
      <c r="A132127" s="1" t="s">
        <v>45986</v>
      </c>
    </row>
    <row r="132128">
      <c r="A132128" s="1" t="s">
        <v>45987</v>
      </c>
    </row>
    <row r="132129">
      <c r="A132129" s="1" t="s">
        <v>45988</v>
      </c>
    </row>
    <row r="132130">
      <c r="A132130" s="1" t="s">
        <v>45989</v>
      </c>
    </row>
    <row r="132131">
      <c r="A132131" s="1" t="s">
        <v>45990</v>
      </c>
    </row>
    <row r="132132">
      <c r="A132132" s="1" t="s">
        <v>45992</v>
      </c>
    </row>
    <row r="132133">
      <c r="A132133" s="1" t="s">
        <v>45993</v>
      </c>
    </row>
    <row r="132134">
      <c r="A132134" s="1" t="s">
        <v>45994</v>
      </c>
    </row>
    <row r="132135">
      <c r="A132135" s="1" t="s">
        <v>45995</v>
      </c>
    </row>
    <row r="132136">
      <c r="A132136" s="3" t="str">
        <f> eee</f>
        <v>#NAME?</v>
      </c>
    </row>
    <row r="132137">
      <c r="A132137" s="1" t="s">
        <v>45996</v>
      </c>
    </row>
    <row r="132138">
      <c r="A132138" s="1" t="s">
        <v>45997</v>
      </c>
    </row>
    <row r="132139">
      <c r="A132139" s="1" t="s">
        <v>45998</v>
      </c>
    </row>
    <row r="132140">
      <c r="A132140" s="1" t="s">
        <v>45999</v>
      </c>
    </row>
    <row r="132141">
      <c r="A132141" s="1" t="s">
        <v>46000</v>
      </c>
    </row>
    <row r="132142">
      <c r="A132142" s="1" t="s">
        <v>46001</v>
      </c>
    </row>
    <row r="132143">
      <c r="A132143" s="1" t="s">
        <v>46002</v>
      </c>
    </row>
    <row r="132144">
      <c r="A132144" s="1" t="s">
        <v>46003</v>
      </c>
    </row>
    <row r="132145">
      <c r="A132145" s="1" t="s">
        <v>46004</v>
      </c>
    </row>
    <row r="132146">
      <c r="A132146" s="1" t="s">
        <v>46005</v>
      </c>
    </row>
    <row r="132147">
      <c r="A132147" s="1" t="s">
        <v>46006</v>
      </c>
    </row>
    <row r="132148">
      <c r="A132148" s="1" t="s">
        <v>46007</v>
      </c>
    </row>
    <row r="132149">
      <c r="A132149" s="1" t="s">
        <v>46010</v>
      </c>
    </row>
    <row r="132150">
      <c r="A132150" s="1" t="s">
        <v>46011</v>
      </c>
    </row>
    <row r="132151">
      <c r="A132151" s="1" t="s">
        <v>46012</v>
      </c>
    </row>
    <row r="132152">
      <c r="A132152" s="1" t="s">
        <v>46013</v>
      </c>
    </row>
    <row r="132153">
      <c r="A132153" s="1" t="s">
        <v>46014</v>
      </c>
    </row>
    <row r="132154">
      <c r="A132154" s="1" t="s">
        <v>46015</v>
      </c>
    </row>
    <row r="132155">
      <c r="A132155" s="1" t="s">
        <v>46016</v>
      </c>
    </row>
    <row r="132156">
      <c r="A132156" s="1" t="s">
        <v>46017</v>
      </c>
    </row>
    <row r="132157">
      <c r="A132157" s="1" t="s">
        <v>46018</v>
      </c>
    </row>
    <row r="132158">
      <c r="A132158" s="1" t="s">
        <v>1208</v>
      </c>
    </row>
    <row r="132159">
      <c r="A132159" s="1" t="s">
        <v>46019</v>
      </c>
    </row>
    <row r="132160">
      <c r="A132160" s="1" t="s">
        <v>46020</v>
      </c>
    </row>
    <row r="132161">
      <c r="A132161" s="1" t="s">
        <v>46012</v>
      </c>
    </row>
    <row r="132162">
      <c r="A132162" s="1" t="s">
        <v>46013</v>
      </c>
    </row>
    <row r="132163">
      <c r="A132163" s="1" t="s">
        <v>46014</v>
      </c>
    </row>
    <row r="132164">
      <c r="A132164" s="1" t="s">
        <v>46015</v>
      </c>
    </row>
    <row r="132165">
      <c r="A132165" s="1" t="s">
        <v>46016</v>
      </c>
    </row>
    <row r="132166">
      <c r="A132166" s="1" t="s">
        <v>46017</v>
      </c>
    </row>
    <row r="132167">
      <c r="A132167" s="1" t="s">
        <v>46018</v>
      </c>
    </row>
    <row r="132168">
      <c r="A132168" s="1" t="s">
        <v>46021</v>
      </c>
    </row>
    <row r="132169">
      <c r="A132169" s="1" t="s">
        <v>46022</v>
      </c>
    </row>
    <row r="132170">
      <c r="A132170" s="1" t="s">
        <v>34351</v>
      </c>
    </row>
    <row r="132171">
      <c r="A132171" s="1" t="s">
        <v>34352</v>
      </c>
    </row>
    <row r="132172">
      <c r="A132172" s="1" t="s">
        <v>34353</v>
      </c>
    </row>
    <row r="132173">
      <c r="A132173" s="1" t="s">
        <v>34354</v>
      </c>
    </row>
    <row r="132174">
      <c r="A132174" s="1" t="s">
        <v>34355</v>
      </c>
    </row>
    <row r="132175">
      <c r="A132175" s="1" t="s">
        <v>34356</v>
      </c>
    </row>
    <row r="132176">
      <c r="A132176" s="1" t="s">
        <v>34351</v>
      </c>
    </row>
    <row r="132177">
      <c r="A132177" s="1" t="s">
        <v>34352</v>
      </c>
    </row>
    <row r="132178">
      <c r="A132178" s="1" t="s">
        <v>34353</v>
      </c>
    </row>
    <row r="132179">
      <c r="A132179" s="1" t="s">
        <v>34354</v>
      </c>
    </row>
    <row r="132180">
      <c r="A132180" s="1" t="s">
        <v>34355</v>
      </c>
    </row>
    <row r="132181">
      <c r="A132181" s="1" t="s">
        <v>34357</v>
      </c>
    </row>
    <row r="132182">
      <c r="A132182" s="1" t="s">
        <v>46023</v>
      </c>
    </row>
    <row r="132183">
      <c r="A132183" s="1" t="s">
        <v>34359</v>
      </c>
    </row>
    <row r="132184">
      <c r="A132184" s="1" t="s">
        <v>34360</v>
      </c>
    </row>
    <row r="132185">
      <c r="A132185" s="1" t="s">
        <v>34361</v>
      </c>
    </row>
    <row r="132186">
      <c r="A132186" s="1" t="s">
        <v>34362</v>
      </c>
    </row>
    <row r="132187">
      <c r="A132187" s="3" t="str">
        <f/>
        <v>#ERROR!</v>
      </c>
    </row>
    <row r="132188">
      <c r="A132188" s="1" t="s">
        <v>34363</v>
      </c>
    </row>
    <row r="132189">
      <c r="A132189" s="1" t="s">
        <v>34364</v>
      </c>
    </row>
    <row r="132190">
      <c r="A132190" s="1" t="s">
        <v>34365</v>
      </c>
    </row>
    <row r="132191">
      <c r="A132191" s="1" t="s">
        <v>34366</v>
      </c>
    </row>
    <row r="132192">
      <c r="A132192" s="1" t="s">
        <v>34367</v>
      </c>
    </row>
    <row r="132193">
      <c r="A132193" s="1" t="s">
        <v>7815</v>
      </c>
    </row>
    <row r="132194">
      <c r="A132194" s="3" t="str">
        <f> ROSY sf</f>
        <v>#ERROR!</v>
      </c>
    </row>
    <row r="132195">
      <c r="A132195" s="1" t="s">
        <v>34368</v>
      </c>
    </row>
    <row r="132196">
      <c r="A132196" s="1" t="s">
        <v>34369</v>
      </c>
    </row>
    <row r="132197">
      <c r="A132197" s="1" t="s">
        <v>34370</v>
      </c>
    </row>
    <row r="132198">
      <c r="A132198" s="3" t="str">
        <f> Cos ee aay</f>
        <v>#ERROR!</v>
      </c>
    </row>
    <row r="132199">
      <c r="A132199" s="1" t="s">
        <v>34371</v>
      </c>
    </row>
    <row r="132200">
      <c r="A132200" s="3" t="str">
        <f> 7 = Lo</f>
        <v>#NAME?</v>
      </c>
    </row>
    <row r="132201">
      <c r="A132201" s="1" t="s">
        <v>34372</v>
      </c>
    </row>
    <row r="132202">
      <c r="A132202" s="1" t="s">
        <v>34373</v>
      </c>
    </row>
    <row r="132203">
      <c r="A132203" s="1" t="s">
        <v>34374</v>
      </c>
    </row>
    <row r="132204">
      <c r="A132204" s="1" t="s">
        <v>34375</v>
      </c>
    </row>
    <row r="132205">
      <c r="A132205" s="1" t="s">
        <v>34376</v>
      </c>
    </row>
    <row r="132206">
      <c r="A132206" s="1" t="s">
        <v>34377</v>
      </c>
    </row>
    <row r="132207">
      <c r="A132207" s="1" t="s">
        <v>34378</v>
      </c>
    </row>
    <row r="132208">
      <c r="A132208" s="1" t="s">
        <v>34379</v>
      </c>
    </row>
    <row r="132209">
      <c r="A132209" s="1" t="s">
        <v>22034</v>
      </c>
    </row>
    <row r="132210">
      <c r="A132210" s="1" t="s">
        <v>34380</v>
      </c>
    </row>
    <row r="132211">
      <c r="A132211" s="1" t="s">
        <v>34381</v>
      </c>
    </row>
    <row r="132212">
      <c r="A132212" s="1" t="s">
        <v>34382</v>
      </c>
    </row>
    <row r="132213">
      <c r="A132213" s="1" t="s">
        <v>966</v>
      </c>
    </row>
    <row r="132214">
      <c r="A132214" s="1" t="s">
        <v>34383</v>
      </c>
    </row>
    <row r="132215">
      <c r="A132215" s="1" t="s">
        <v>34359</v>
      </c>
    </row>
    <row r="132216">
      <c r="A132216" s="1" t="s">
        <v>34360</v>
      </c>
    </row>
    <row r="132217">
      <c r="A132217" s="1" t="s">
        <v>34361</v>
      </c>
    </row>
    <row r="132218">
      <c r="A132218" s="1" t="s">
        <v>34362</v>
      </c>
    </row>
    <row r="132219">
      <c r="A132219" s="1" t="s">
        <v>34363</v>
      </c>
    </row>
    <row r="132220">
      <c r="A132220" s="1" t="s">
        <v>34364</v>
      </c>
    </row>
    <row r="132221">
      <c r="A132221" s="1" t="s">
        <v>34365</v>
      </c>
    </row>
    <row r="132222">
      <c r="A132222" s="1" t="s">
        <v>34366</v>
      </c>
    </row>
    <row r="132223">
      <c r="A132223" s="1" t="s">
        <v>34367</v>
      </c>
    </row>
    <row r="132224">
      <c r="A132224" s="3" t="str">
        <f> ROSY sf</f>
        <v>#ERROR!</v>
      </c>
    </row>
    <row r="132225">
      <c r="A132225" s="1" t="s">
        <v>34368</v>
      </c>
    </row>
    <row r="132226">
      <c r="A132226" s="1" t="s">
        <v>34369</v>
      </c>
    </row>
    <row r="132227">
      <c r="A132227" s="1" t="s">
        <v>34370</v>
      </c>
    </row>
    <row r="132228">
      <c r="A132228" s="3" t="str">
        <f> Cos ee aay</f>
        <v>#ERROR!</v>
      </c>
    </row>
    <row r="132229">
      <c r="A132229" s="1" t="s">
        <v>34371</v>
      </c>
    </row>
    <row r="132230">
      <c r="A132230" s="3" t="str">
        <f> 7 = Lo</f>
        <v>#NAME?</v>
      </c>
    </row>
    <row r="132231">
      <c r="A132231" s="1" t="s">
        <v>34372</v>
      </c>
    </row>
    <row r="132232">
      <c r="A132232" s="1" t="s">
        <v>34373</v>
      </c>
    </row>
    <row r="132233">
      <c r="A132233" s="1" t="s">
        <v>34374</v>
      </c>
    </row>
    <row r="132234">
      <c r="A132234" s="1" t="s">
        <v>34375</v>
      </c>
    </row>
    <row r="132235">
      <c r="A132235" s="1" t="s">
        <v>34376</v>
      </c>
    </row>
    <row r="132236">
      <c r="A132236" s="1" t="s">
        <v>34377</v>
      </c>
    </row>
    <row r="132237">
      <c r="A132237" s="1" t="s">
        <v>34378</v>
      </c>
    </row>
    <row r="132238">
      <c r="A132238" s="1" t="s">
        <v>34379</v>
      </c>
    </row>
    <row r="132239">
      <c r="A132239" s="1" t="s">
        <v>34380</v>
      </c>
    </row>
    <row r="132240">
      <c r="A132240" s="1" t="s">
        <v>34381</v>
      </c>
    </row>
    <row r="132241">
      <c r="A132241" s="1" t="s">
        <v>34382</v>
      </c>
    </row>
    <row r="132242">
      <c r="A132242" s="1" t="s">
        <v>34384</v>
      </c>
    </row>
    <row r="132243">
      <c r="A132243" s="1" t="s">
        <v>46024</v>
      </c>
    </row>
    <row r="132244">
      <c r="A132244" s="3" t="str">
        <f> Fat — FS 7 =</f>
        <v>#ERROR!</v>
      </c>
    </row>
    <row r="132245">
      <c r="A132245" s="3" t="str">
        <f> SS * WS:FEE</f>
        <v>#NAME?</v>
      </c>
    </row>
    <row r="132246">
      <c r="A132246" s="3" t="str">
        <f>. eee SO LS</f>
        <v>#ERROR!</v>
      </c>
    </row>
    <row r="132247">
      <c r="A132247" s="1" t="s">
        <v>34386</v>
      </c>
    </row>
    <row r="132248">
      <c r="A132248" s="3" t="str">
        <f> SE SS oe</f>
        <v>#ERROR!</v>
      </c>
    </row>
    <row r="132249">
      <c r="A132249" s="1" t="s">
        <v>34387</v>
      </c>
    </row>
    <row r="132250">
      <c r="A132250" s="1" t="s">
        <v>34388</v>
      </c>
    </row>
    <row r="132251">
      <c r="A132251" s="1" t="s">
        <v>34389</v>
      </c>
    </row>
    <row r="132252">
      <c r="A132252" s="1" t="s">
        <v>34390</v>
      </c>
    </row>
    <row r="132253">
      <c r="A132253" s="1" t="s">
        <v>34391</v>
      </c>
    </row>
    <row r="132254">
      <c r="A132254" s="1" t="s">
        <v>7815</v>
      </c>
    </row>
    <row r="132255">
      <c r="A132255" s="1" t="s">
        <v>34392</v>
      </c>
    </row>
    <row r="132256">
      <c r="A132256" s="1" t="s">
        <v>34393</v>
      </c>
    </row>
    <row r="132257">
      <c r="A132257" s="1" t="s">
        <v>34394</v>
      </c>
    </row>
    <row r="132258">
      <c r="A132258" s="1" t="s">
        <v>34395</v>
      </c>
    </row>
    <row r="132259">
      <c r="A132259" s="1" t="s">
        <v>34396</v>
      </c>
    </row>
    <row r="132260">
      <c r="A132260" s="1" t="s">
        <v>34397</v>
      </c>
    </row>
    <row r="132261">
      <c r="A132261" s="1" t="s">
        <v>34398</v>
      </c>
    </row>
    <row r="132262">
      <c r="A132262" s="1" t="s">
        <v>34399</v>
      </c>
    </row>
    <row r="132263">
      <c r="A132263" s="1" t="s">
        <v>34400</v>
      </c>
    </row>
    <row r="132264">
      <c r="A132264" s="1" t="s">
        <v>34401</v>
      </c>
    </row>
    <row r="132265">
      <c r="A132265" s="1" t="s">
        <v>34402</v>
      </c>
    </row>
    <row r="132266">
      <c r="A132266" s="1" t="s">
        <v>34403</v>
      </c>
    </row>
    <row r="132267">
      <c r="A132267" s="1" t="s">
        <v>34404</v>
      </c>
    </row>
    <row r="132268">
      <c r="A132268" s="1" t="s">
        <v>34405</v>
      </c>
    </row>
    <row r="132269">
      <c r="A132269" s="1" t="s">
        <v>34406</v>
      </c>
    </row>
    <row r="132270">
      <c r="A132270" s="1" t="s">
        <v>977</v>
      </c>
    </row>
    <row r="132271">
      <c r="A132271" s="1" t="s">
        <v>34407</v>
      </c>
    </row>
    <row r="132272">
      <c r="A132272" s="3" t="str">
        <f>.</f>
        <v>#ERROR!</v>
      </c>
    </row>
    <row r="132273">
      <c r="A132273" s="1" t="s">
        <v>34408</v>
      </c>
    </row>
    <row r="132274">
      <c r="A132274" s="1" t="s">
        <v>34409</v>
      </c>
    </row>
    <row r="132275">
      <c r="A132275" s="3" t="str">
        <f/>
        <v>#ERROR!</v>
      </c>
    </row>
    <row r="132276">
      <c r="A132276" s="1" t="s">
        <v>18104</v>
      </c>
    </row>
    <row r="132277">
      <c r="A132277" s="1" t="s">
        <v>34410</v>
      </c>
    </row>
    <row r="132278">
      <c r="A132278" s="3" t="str">
        <f> ~</f>
        <v>#ERROR!</v>
      </c>
    </row>
    <row r="132279">
      <c r="A132279" s="1" t="s">
        <v>34411</v>
      </c>
    </row>
    <row r="132280">
      <c r="A132280" s="1" t="s">
        <v>34412</v>
      </c>
    </row>
    <row r="132281">
      <c r="A132281" s="1" t="s">
        <v>34413</v>
      </c>
    </row>
    <row r="132282">
      <c r="A132282" s="1" t="s">
        <v>34414</v>
      </c>
    </row>
    <row r="132283">
      <c r="A132283" s="1" t="s">
        <v>34415</v>
      </c>
    </row>
    <row r="132284">
      <c r="A132284" s="1" t="s">
        <v>34416</v>
      </c>
    </row>
    <row r="132285">
      <c r="A132285" s="1">
        <v>7.0</v>
      </c>
    </row>
    <row r="132286">
      <c r="A132286" s="3" t="str">
        <f> ss","de. 5</f>
        <v>#ERROR!</v>
      </c>
    </row>
    <row r="132287">
      <c r="A132287" s="3" t="str">
        <f> Fat — FS 7 =</f>
        <v>#ERROR!</v>
      </c>
    </row>
    <row r="132288">
      <c r="A132288" s="3" t="str">
        <f> SS * WS:FEE</f>
        <v>#NAME?</v>
      </c>
    </row>
    <row r="132289">
      <c r="A132289" s="3" t="str">
        <f>. eee SO LS</f>
        <v>#ERROR!</v>
      </c>
    </row>
    <row r="132290">
      <c r="A132290" s="1" t="s">
        <v>34386</v>
      </c>
    </row>
    <row r="132291">
      <c r="A132291" s="3" t="str">
        <f> SE SS oe</f>
        <v>#ERROR!</v>
      </c>
    </row>
    <row r="132292">
      <c r="A132292" s="1" t="s">
        <v>34387</v>
      </c>
    </row>
    <row r="132293">
      <c r="A132293" s="1" t="s">
        <v>34388</v>
      </c>
    </row>
    <row r="132294">
      <c r="A132294" s="1" t="s">
        <v>34389</v>
      </c>
    </row>
    <row r="132295">
      <c r="A132295" s="1" t="s">
        <v>34390</v>
      </c>
    </row>
    <row r="132296">
      <c r="A132296" s="1" t="s">
        <v>34392</v>
      </c>
    </row>
    <row r="132297">
      <c r="A132297" s="1" t="s">
        <v>34393</v>
      </c>
    </row>
    <row r="132298">
      <c r="A132298" s="1" t="s">
        <v>34394</v>
      </c>
    </row>
    <row r="132299">
      <c r="A132299" s="1" t="s">
        <v>34395</v>
      </c>
    </row>
    <row r="132300">
      <c r="A132300" s="1" t="s">
        <v>34396</v>
      </c>
    </row>
    <row r="132301">
      <c r="A132301" s="1" t="s">
        <v>34397</v>
      </c>
    </row>
    <row r="132302">
      <c r="A132302" s="1" t="s">
        <v>34398</v>
      </c>
    </row>
    <row r="132303">
      <c r="A132303" s="1" t="s">
        <v>34399</v>
      </c>
    </row>
    <row r="132304">
      <c r="A132304" s="1" t="s">
        <v>34400</v>
      </c>
    </row>
    <row r="132305">
      <c r="A132305" s="1" t="s">
        <v>34401</v>
      </c>
    </row>
    <row r="132306">
      <c r="A132306" s="1" t="s">
        <v>34402</v>
      </c>
    </row>
    <row r="132307">
      <c r="A132307" s="1" t="s">
        <v>34403</v>
      </c>
    </row>
    <row r="132308">
      <c r="A132308" s="1" t="s">
        <v>34404</v>
      </c>
    </row>
    <row r="132309">
      <c r="A132309" s="1" t="s">
        <v>34405</v>
      </c>
    </row>
    <row r="132310">
      <c r="A132310" s="1" t="s">
        <v>34406</v>
      </c>
    </row>
    <row r="132311">
      <c r="A132311" s="1" t="s">
        <v>34407</v>
      </c>
    </row>
    <row r="132312">
      <c r="A132312" s="1" t="s">
        <v>34408</v>
      </c>
    </row>
    <row r="132313">
      <c r="A132313" s="1" t="s">
        <v>34409</v>
      </c>
    </row>
    <row r="132314">
      <c r="A132314" s="1" t="s">
        <v>34410</v>
      </c>
    </row>
    <row r="132315">
      <c r="A132315" s="1" t="s">
        <v>34412</v>
      </c>
    </row>
    <row r="132316">
      <c r="A132316" s="1" t="s">
        <v>34413</v>
      </c>
    </row>
    <row r="132317">
      <c r="A132317" s="1" t="s">
        <v>34414</v>
      </c>
    </row>
    <row r="132318">
      <c r="A132318" s="1" t="s">
        <v>34416</v>
      </c>
    </row>
    <row r="132319">
      <c r="A132319" s="3" t="str">
        <f> ss",354,True,False,2025-10-25 00:14:30,2.0_enhanced</f>
        <v>#ERROR!</v>
      </c>
    </row>
    <row r="132320">
      <c r="A132320" s="1" t="s">
        <v>46025</v>
      </c>
    </row>
    <row r="132321">
      <c r="A132321" s="1" t="s">
        <v>14567</v>
      </c>
    </row>
    <row r="132322">
      <c r="A132322" s="1" t="s">
        <v>34418</v>
      </c>
    </row>
    <row r="132323">
      <c r="A132323" s="1" t="s">
        <v>34419</v>
      </c>
    </row>
    <row r="132324">
      <c r="A132324" s="1" t="s">
        <v>4583</v>
      </c>
    </row>
    <row r="132325">
      <c r="A132325" s="1" t="s">
        <v>34420</v>
      </c>
    </row>
    <row r="132326">
      <c r="A132326" s="1" t="s">
        <v>34421</v>
      </c>
    </row>
    <row r="132327">
      <c r="A132327" s="1" t="s">
        <v>34422</v>
      </c>
    </row>
    <row r="132328">
      <c r="A132328" s="1" t="s">
        <v>34423</v>
      </c>
    </row>
    <row r="132329">
      <c r="A132329" s="1" t="s">
        <v>34424</v>
      </c>
    </row>
    <row r="132330">
      <c r="A132330" s="1" t="s">
        <v>34425</v>
      </c>
    </row>
    <row r="132331">
      <c r="A132331" s="1" t="s">
        <v>34426</v>
      </c>
    </row>
    <row r="132332">
      <c r="A132332" s="1" t="s">
        <v>34427</v>
      </c>
    </row>
    <row r="132333">
      <c r="A132333" s="1" t="s">
        <v>34428</v>
      </c>
    </row>
    <row r="132334">
      <c r="A132334" s="1" t="s">
        <v>34429</v>
      </c>
    </row>
    <row r="132335">
      <c r="A132335" s="1" t="s">
        <v>34430</v>
      </c>
    </row>
    <row r="132336">
      <c r="A132336" s="1" t="s">
        <v>34431</v>
      </c>
    </row>
    <row r="132337">
      <c r="A132337" s="1" t="s">
        <v>34432</v>
      </c>
    </row>
    <row r="132338">
      <c r="A132338" s="1" t="s">
        <v>34433</v>
      </c>
    </row>
    <row r="132339">
      <c r="A132339" s="1" t="s">
        <v>34434</v>
      </c>
    </row>
    <row r="132340">
      <c r="A132340" s="1" t="s">
        <v>34435</v>
      </c>
    </row>
    <row r="132341">
      <c r="A132341" s="1" t="s">
        <v>34436</v>
      </c>
    </row>
    <row r="132342">
      <c r="A132342" s="1" t="s">
        <v>34437</v>
      </c>
    </row>
    <row r="132343">
      <c r="A132343" s="1" t="s">
        <v>34438</v>
      </c>
    </row>
    <row r="132344">
      <c r="A132344" s="1" t="s">
        <v>34439</v>
      </c>
    </row>
    <row r="132345">
      <c r="A132345" s="1" t="s">
        <v>34440</v>
      </c>
    </row>
    <row r="132346">
      <c r="A132346" s="1" t="s">
        <v>34441</v>
      </c>
    </row>
    <row r="132347">
      <c r="A132347" s="1" t="s">
        <v>34442</v>
      </c>
    </row>
    <row r="132348">
      <c r="A132348" s="1" t="s">
        <v>34443</v>
      </c>
    </row>
    <row r="132349">
      <c r="A132349" s="1" t="s">
        <v>34444</v>
      </c>
    </row>
    <row r="132350">
      <c r="A132350" s="1" t="s">
        <v>34445</v>
      </c>
    </row>
    <row r="132351">
      <c r="A132351" s="1" t="s">
        <v>34446</v>
      </c>
    </row>
    <row r="132352">
      <c r="A132352" s="1" t="s">
        <v>34447</v>
      </c>
    </row>
    <row r="132353">
      <c r="A132353" s="1" t="s">
        <v>34448</v>
      </c>
    </row>
    <row r="132354">
      <c r="A132354" s="1" t="s">
        <v>34449</v>
      </c>
    </row>
    <row r="132355">
      <c r="A132355" s="1" t="s">
        <v>34450</v>
      </c>
    </row>
    <row r="132356">
      <c r="A132356" s="1" t="s">
        <v>34451</v>
      </c>
    </row>
    <row r="132357">
      <c r="A132357" s="1" t="s">
        <v>34452</v>
      </c>
    </row>
    <row r="132358">
      <c r="A132358" s="1" t="s">
        <v>34453</v>
      </c>
    </row>
    <row r="132359">
      <c r="A132359" s="1" t="s">
        <v>34454</v>
      </c>
    </row>
    <row r="132360">
      <c r="A132360" s="1" t="s">
        <v>34455</v>
      </c>
    </row>
    <row r="132361">
      <c r="A132361" s="1" t="s">
        <v>34456</v>
      </c>
    </row>
    <row r="132362">
      <c r="A132362" s="1" t="s">
        <v>34457</v>
      </c>
    </row>
    <row r="132363">
      <c r="A132363" s="1" t="s">
        <v>34458</v>
      </c>
    </row>
    <row r="132364">
      <c r="A132364" s="1" t="s">
        <v>34459</v>
      </c>
    </row>
    <row r="132365">
      <c r="A132365" s="1" t="s">
        <v>34460</v>
      </c>
    </row>
    <row r="132366">
      <c r="A132366" s="1" t="s">
        <v>34461</v>
      </c>
    </row>
    <row r="132367">
      <c r="A132367" s="1" t="s">
        <v>34462</v>
      </c>
    </row>
    <row r="132368">
      <c r="A132368" s="1" t="s">
        <v>34463</v>
      </c>
    </row>
    <row r="132369">
      <c r="A132369" s="1" t="s">
        <v>34464</v>
      </c>
    </row>
    <row r="132370">
      <c r="A132370" s="1" t="s">
        <v>34465</v>
      </c>
    </row>
    <row r="132371">
      <c r="A132371" s="1" t="s">
        <v>34466</v>
      </c>
    </row>
    <row r="132372">
      <c r="A132372" s="1" t="s">
        <v>34467</v>
      </c>
    </row>
    <row r="132373">
      <c r="A132373" s="1" t="s">
        <v>34468</v>
      </c>
    </row>
    <row r="132374">
      <c r="A132374" s="1" t="s">
        <v>34469</v>
      </c>
    </row>
    <row r="132375">
      <c r="A132375" s="1" t="s">
        <v>34470</v>
      </c>
    </row>
    <row r="132376">
      <c r="A132376" s="1" t="s">
        <v>34471</v>
      </c>
    </row>
    <row r="132377">
      <c r="A132377" s="1" t="s">
        <v>34472</v>
      </c>
    </row>
    <row r="132378">
      <c r="A132378" s="1" t="s">
        <v>34473</v>
      </c>
    </row>
    <row r="132379">
      <c r="A132379" s="1" t="s">
        <v>34418</v>
      </c>
    </row>
    <row r="132380">
      <c r="A132380" s="1" t="s">
        <v>34419</v>
      </c>
    </row>
    <row r="132381">
      <c r="A132381" s="1" t="s">
        <v>34420</v>
      </c>
    </row>
    <row r="132382">
      <c r="A132382" s="1" t="s">
        <v>34421</v>
      </c>
    </row>
    <row r="132383">
      <c r="A132383" s="1" t="s">
        <v>34422</v>
      </c>
    </row>
    <row r="132384">
      <c r="A132384" s="1" t="s">
        <v>34423</v>
      </c>
    </row>
    <row r="132385">
      <c r="A132385" s="1" t="s">
        <v>34424</v>
      </c>
    </row>
    <row r="132386">
      <c r="A132386" s="1" t="s">
        <v>34425</v>
      </c>
    </row>
    <row r="132387">
      <c r="A132387" s="1" t="s">
        <v>34426</v>
      </c>
    </row>
    <row r="132388">
      <c r="A132388" s="1" t="s">
        <v>34427</v>
      </c>
    </row>
    <row r="132389">
      <c r="A132389" s="1" t="s">
        <v>34428</v>
      </c>
    </row>
    <row r="132390">
      <c r="A132390" s="1" t="s">
        <v>34429</v>
      </c>
    </row>
    <row r="132391">
      <c r="A132391" s="1" t="s">
        <v>34430</v>
      </c>
    </row>
    <row r="132392">
      <c r="A132392" s="1" t="s">
        <v>34431</v>
      </c>
    </row>
    <row r="132393">
      <c r="A132393" s="1" t="s">
        <v>34432</v>
      </c>
    </row>
    <row r="132394">
      <c r="A132394" s="1" t="s">
        <v>34433</v>
      </c>
    </row>
    <row r="132395">
      <c r="A132395" s="1" t="s">
        <v>34434</v>
      </c>
    </row>
    <row r="132396">
      <c r="A132396" s="1" t="s">
        <v>34435</v>
      </c>
    </row>
    <row r="132397">
      <c r="A132397" s="1" t="s">
        <v>34436</v>
      </c>
    </row>
    <row r="132398">
      <c r="A132398" s="1" t="s">
        <v>34437</v>
      </c>
    </row>
    <row r="132399">
      <c r="A132399" s="1" t="s">
        <v>34438</v>
      </c>
    </row>
    <row r="132400">
      <c r="A132400" s="1" t="s">
        <v>34439</v>
      </c>
    </row>
    <row r="132401">
      <c r="A132401" s="1" t="s">
        <v>34440</v>
      </c>
    </row>
    <row r="132402">
      <c r="A132402" s="1" t="s">
        <v>34441</v>
      </c>
    </row>
    <row r="132403">
      <c r="A132403" s="1" t="s">
        <v>34442</v>
      </c>
    </row>
    <row r="132404">
      <c r="A132404" s="1" t="s">
        <v>34443</v>
      </c>
    </row>
    <row r="132405">
      <c r="A132405" s="1" t="s">
        <v>34444</v>
      </c>
    </row>
    <row r="132406">
      <c r="A132406" s="1" t="s">
        <v>34445</v>
      </c>
    </row>
    <row r="132407">
      <c r="A132407" s="1" t="s">
        <v>34446</v>
      </c>
    </row>
    <row r="132408">
      <c r="A132408" s="1" t="s">
        <v>34447</v>
      </c>
    </row>
    <row r="132409">
      <c r="A132409" s="1" t="s">
        <v>34448</v>
      </c>
    </row>
    <row r="132410">
      <c r="A132410" s="1" t="s">
        <v>34449</v>
      </c>
    </row>
    <row r="132411">
      <c r="A132411" s="1" t="s">
        <v>34450</v>
      </c>
    </row>
    <row r="132412">
      <c r="A132412" s="1" t="s">
        <v>34451</v>
      </c>
    </row>
    <row r="132413">
      <c r="A132413" s="1" t="s">
        <v>34453</v>
      </c>
    </row>
    <row r="132414">
      <c r="A132414" s="1" t="s">
        <v>34454</v>
      </c>
    </row>
    <row r="132415">
      <c r="A132415" s="1" t="s">
        <v>34455</v>
      </c>
    </row>
    <row r="132416">
      <c r="A132416" s="1" t="s">
        <v>34456</v>
      </c>
    </row>
    <row r="132417">
      <c r="A132417" s="1" t="s">
        <v>34457</v>
      </c>
    </row>
    <row r="132418">
      <c r="A132418" s="1" t="s">
        <v>34458</v>
      </c>
    </row>
    <row r="132419">
      <c r="A132419" s="1" t="s">
        <v>34459</v>
      </c>
    </row>
    <row r="132420">
      <c r="A132420" s="1" t="s">
        <v>34460</v>
      </c>
    </row>
    <row r="132421">
      <c r="A132421" s="1" t="s">
        <v>34461</v>
      </c>
    </row>
    <row r="132422">
      <c r="A132422" s="1" t="s">
        <v>34462</v>
      </c>
    </row>
    <row r="132423">
      <c r="A132423" s="1" t="s">
        <v>34463</v>
      </c>
    </row>
    <row r="132424">
      <c r="A132424" s="1" t="s">
        <v>34464</v>
      </c>
    </row>
    <row r="132425">
      <c r="A132425" s="1" t="s">
        <v>34465</v>
      </c>
    </row>
    <row r="132426">
      <c r="A132426" s="1" t="s">
        <v>34466</v>
      </c>
    </row>
    <row r="132427">
      <c r="A132427" s="1" t="s">
        <v>34467</v>
      </c>
    </row>
    <row r="132428">
      <c r="A132428" s="1" t="s">
        <v>34468</v>
      </c>
    </row>
    <row r="132429">
      <c r="A132429" s="1" t="s">
        <v>34469</v>
      </c>
    </row>
    <row r="132430">
      <c r="A132430" s="1" t="s">
        <v>34470</v>
      </c>
    </row>
    <row r="132431">
      <c r="A132431" s="1" t="s">
        <v>34471</v>
      </c>
    </row>
    <row r="132432">
      <c r="A132432" s="1" t="s">
        <v>34472</v>
      </c>
    </row>
    <row r="132433">
      <c r="A132433" s="1" t="s">
        <v>34474</v>
      </c>
    </row>
    <row r="132434">
      <c r="A132434" s="1" t="s">
        <v>46026</v>
      </c>
    </row>
    <row r="132435">
      <c r="A132435" s="1" t="s">
        <v>34476</v>
      </c>
    </row>
    <row r="132436">
      <c r="A132436" s="1" t="s">
        <v>22001</v>
      </c>
    </row>
    <row r="132437">
      <c r="A132437" s="1" t="s">
        <v>34477</v>
      </c>
    </row>
    <row r="132438">
      <c r="A132438" s="1" t="s">
        <v>34476</v>
      </c>
    </row>
    <row r="132439">
      <c r="A132439" s="1" t="s">
        <v>34478</v>
      </c>
    </row>
    <row r="132440">
      <c r="A132440" s="1" t="s">
        <v>46027</v>
      </c>
    </row>
    <row r="132441">
      <c r="A132441" s="1" t="s">
        <v>34480</v>
      </c>
    </row>
    <row r="132442">
      <c r="A132442" s="1" t="s">
        <v>34481</v>
      </c>
    </row>
    <row r="132443">
      <c r="A132443" s="1" t="s">
        <v>34482</v>
      </c>
    </row>
    <row r="132444">
      <c r="A132444" s="1" t="s">
        <v>34483</v>
      </c>
    </row>
    <row r="132445">
      <c r="A132445" s="1" t="s">
        <v>34484</v>
      </c>
    </row>
    <row r="132446">
      <c r="A132446" s="1" t="s">
        <v>34485</v>
      </c>
    </row>
    <row r="132447">
      <c r="A132447" s="1" t="s">
        <v>34486</v>
      </c>
    </row>
    <row r="132448">
      <c r="A132448" s="1" t="s">
        <v>34487</v>
      </c>
    </row>
    <row r="132449">
      <c r="A132449" s="1" t="s">
        <v>34488</v>
      </c>
    </row>
    <row r="132450">
      <c r="A132450" s="1" t="s">
        <v>34489</v>
      </c>
    </row>
    <row r="132451">
      <c r="A132451" s="1" t="s">
        <v>977</v>
      </c>
    </row>
    <row r="132452">
      <c r="A132452" s="1" t="s">
        <v>34490</v>
      </c>
    </row>
    <row r="132453">
      <c r="A132453" s="1" t="s">
        <v>34491</v>
      </c>
    </row>
    <row r="132454">
      <c r="A132454" s="1" t="s">
        <v>34492</v>
      </c>
    </row>
    <row r="132455">
      <c r="A132455" s="1" t="s">
        <v>34493</v>
      </c>
    </row>
    <row r="132456">
      <c r="A132456" s="1" t="s">
        <v>34494</v>
      </c>
    </row>
    <row r="132457">
      <c r="A132457" s="1" t="s">
        <v>34495</v>
      </c>
    </row>
    <row r="132458">
      <c r="A132458" s="1" t="s">
        <v>18159</v>
      </c>
    </row>
    <row r="132459">
      <c r="A132459" s="1" t="s">
        <v>34496</v>
      </c>
    </row>
    <row r="132460">
      <c r="A132460" s="1" t="s">
        <v>34497</v>
      </c>
    </row>
    <row r="132461">
      <c r="A132461" s="1" t="s">
        <v>34498</v>
      </c>
    </row>
    <row r="132462">
      <c r="A132462" s="1" t="s">
        <v>34480</v>
      </c>
    </row>
    <row r="132463">
      <c r="A132463" s="1" t="s">
        <v>34481</v>
      </c>
    </row>
    <row r="132464">
      <c r="A132464" s="1" t="s">
        <v>34482</v>
      </c>
    </row>
    <row r="132465">
      <c r="A132465" s="1" t="s">
        <v>34483</v>
      </c>
    </row>
    <row r="132466">
      <c r="A132466" s="1" t="s">
        <v>34484</v>
      </c>
    </row>
    <row r="132467">
      <c r="A132467" s="1" t="s">
        <v>34485</v>
      </c>
    </row>
    <row r="132468">
      <c r="A132468" s="1" t="s">
        <v>34486</v>
      </c>
    </row>
    <row r="132469">
      <c r="A132469" s="1" t="s">
        <v>34487</v>
      </c>
    </row>
    <row r="132470">
      <c r="A132470" s="1" t="s">
        <v>34488</v>
      </c>
    </row>
    <row r="132471">
      <c r="A132471" s="1" t="s">
        <v>34489</v>
      </c>
    </row>
    <row r="132472">
      <c r="A132472" s="1" t="s">
        <v>34490</v>
      </c>
    </row>
    <row r="132473">
      <c r="A132473" s="1" t="s">
        <v>34491</v>
      </c>
    </row>
    <row r="132474">
      <c r="A132474" s="1" t="s">
        <v>34492</v>
      </c>
    </row>
    <row r="132475">
      <c r="A132475" s="1" t="s">
        <v>34493</v>
      </c>
    </row>
    <row r="132476">
      <c r="A132476" s="1" t="s">
        <v>34494</v>
      </c>
    </row>
    <row r="132477">
      <c r="A132477" s="1" t="s">
        <v>34495</v>
      </c>
    </row>
    <row r="132478">
      <c r="A132478" s="1" t="s">
        <v>34499</v>
      </c>
    </row>
    <row r="132479">
      <c r="A132479" s="1" t="s">
        <v>46028</v>
      </c>
    </row>
    <row r="132480">
      <c r="A132480" s="1" t="s">
        <v>34501</v>
      </c>
    </row>
    <row r="132481">
      <c r="A132481" s="1" t="s">
        <v>34502</v>
      </c>
    </row>
    <row r="132482">
      <c r="A132482" s="1" t="s">
        <v>7512</v>
      </c>
    </row>
    <row r="132483">
      <c r="A132483" s="1" t="s">
        <v>34503</v>
      </c>
    </row>
    <row r="132484">
      <c r="A132484" s="1" t="s">
        <v>977</v>
      </c>
    </row>
    <row r="132485">
      <c r="A132485" s="1" t="s">
        <v>34504</v>
      </c>
    </row>
    <row r="132486">
      <c r="A132486" s="1" t="s">
        <v>34505</v>
      </c>
    </row>
    <row r="132487">
      <c r="A132487" s="1" t="s">
        <v>34506</v>
      </c>
    </row>
    <row r="132488">
      <c r="A132488" s="1" t="s">
        <v>34507</v>
      </c>
    </row>
    <row r="132489">
      <c r="A132489" s="1" t="s">
        <v>34508</v>
      </c>
    </row>
    <row r="132490">
      <c r="A132490" s="1" t="s">
        <v>34509</v>
      </c>
    </row>
    <row r="132491">
      <c r="A132491" s="1" t="s">
        <v>34510</v>
      </c>
    </row>
    <row r="132492">
      <c r="A132492" s="1" t="s">
        <v>34511</v>
      </c>
    </row>
    <row r="132493">
      <c r="A132493" s="1" t="s">
        <v>34512</v>
      </c>
    </row>
    <row r="132494">
      <c r="A132494" s="1" t="s">
        <v>34513</v>
      </c>
    </row>
    <row r="132495">
      <c r="A132495" s="1" t="s">
        <v>34514</v>
      </c>
    </row>
    <row r="132496">
      <c r="A132496" s="1" t="s">
        <v>34515</v>
      </c>
    </row>
    <row r="132497">
      <c r="A132497" s="1" t="s">
        <v>34516</v>
      </c>
    </row>
    <row r="132498">
      <c r="A132498" s="1" t="s">
        <v>34517</v>
      </c>
    </row>
    <row r="132499">
      <c r="A132499" s="1" t="s">
        <v>34518</v>
      </c>
    </row>
    <row r="132500">
      <c r="A132500" s="1" t="s">
        <v>34519</v>
      </c>
    </row>
    <row r="132501">
      <c r="A132501" s="1" t="s">
        <v>34520</v>
      </c>
    </row>
    <row r="132502">
      <c r="A132502" s="1" t="s">
        <v>34521</v>
      </c>
    </row>
    <row r="132503">
      <c r="A132503" s="1" t="s">
        <v>34522</v>
      </c>
    </row>
    <row r="132504">
      <c r="A132504" s="1" t="s">
        <v>34523</v>
      </c>
    </row>
    <row r="132505">
      <c r="A132505" s="1" t="s">
        <v>34524</v>
      </c>
    </row>
    <row r="132506">
      <c r="A132506" s="1" t="s">
        <v>34525</v>
      </c>
    </row>
    <row r="132507">
      <c r="A132507" s="1" t="s">
        <v>34526</v>
      </c>
    </row>
    <row r="132508">
      <c r="A132508" s="1" t="s">
        <v>34527</v>
      </c>
    </row>
    <row r="132509">
      <c r="A132509" s="1" t="s">
        <v>34528</v>
      </c>
    </row>
    <row r="132510">
      <c r="A132510" s="1" t="s">
        <v>34529</v>
      </c>
    </row>
    <row r="132511">
      <c r="A132511" s="1" t="s">
        <v>34530</v>
      </c>
    </row>
    <row r="132512">
      <c r="A132512" s="1" t="s">
        <v>34531</v>
      </c>
    </row>
    <row r="132513">
      <c r="A132513" s="1" t="s">
        <v>34532</v>
      </c>
    </row>
    <row r="132514">
      <c r="A132514" s="1" t="s">
        <v>34533</v>
      </c>
    </row>
    <row r="132515">
      <c r="A132515" s="1" t="s">
        <v>34534</v>
      </c>
    </row>
    <row r="132516">
      <c r="A132516" s="1" t="s">
        <v>34535</v>
      </c>
    </row>
    <row r="132517">
      <c r="A132517" s="1" t="s">
        <v>34536</v>
      </c>
    </row>
    <row r="132518">
      <c r="A132518" s="1" t="s">
        <v>34537</v>
      </c>
    </row>
    <row r="132519">
      <c r="A132519" s="1" t="s">
        <v>34538</v>
      </c>
    </row>
    <row r="132520">
      <c r="A132520" s="1" t="s">
        <v>34502</v>
      </c>
    </row>
    <row r="132521">
      <c r="A132521" s="1" t="s">
        <v>7512</v>
      </c>
    </row>
    <row r="132522">
      <c r="A132522" s="1" t="s">
        <v>34503</v>
      </c>
    </row>
    <row r="132523">
      <c r="A132523" s="1" t="s">
        <v>34504</v>
      </c>
    </row>
    <row r="132524">
      <c r="A132524" s="1" t="s">
        <v>34505</v>
      </c>
    </row>
    <row r="132525">
      <c r="A132525" s="1" t="s">
        <v>34506</v>
      </c>
    </row>
    <row r="132526">
      <c r="A132526" s="1" t="s">
        <v>34507</v>
      </c>
    </row>
    <row r="132527">
      <c r="A132527" s="1" t="s">
        <v>34508</v>
      </c>
    </row>
    <row r="132528">
      <c r="A132528" s="1" t="s">
        <v>34509</v>
      </c>
    </row>
    <row r="132529">
      <c r="A132529" s="1" t="s">
        <v>34510</v>
      </c>
    </row>
    <row r="132530">
      <c r="A132530" s="1" t="s">
        <v>34511</v>
      </c>
    </row>
    <row r="132531">
      <c r="A132531" s="1" t="s">
        <v>34512</v>
      </c>
    </row>
    <row r="132532">
      <c r="A132532" s="1" t="s">
        <v>34513</v>
      </c>
    </row>
    <row r="132533">
      <c r="A132533" s="1" t="s">
        <v>34514</v>
      </c>
    </row>
    <row r="132534">
      <c r="A132534" s="1" t="s">
        <v>34515</v>
      </c>
    </row>
    <row r="132535">
      <c r="A132535" s="1" t="s">
        <v>34516</v>
      </c>
    </row>
    <row r="132536">
      <c r="A132536" s="1" t="s">
        <v>34517</v>
      </c>
    </row>
    <row r="132537">
      <c r="A132537" s="1" t="s">
        <v>34518</v>
      </c>
    </row>
    <row r="132538">
      <c r="A132538" s="1" t="s">
        <v>34519</v>
      </c>
    </row>
    <row r="132539">
      <c r="A132539" s="1" t="s">
        <v>34520</v>
      </c>
    </row>
    <row r="132540">
      <c r="A132540" s="1" t="s">
        <v>34521</v>
      </c>
    </row>
    <row r="132541">
      <c r="A132541" s="1" t="s">
        <v>34522</v>
      </c>
    </row>
    <row r="132542">
      <c r="A132542" s="1" t="s">
        <v>34524</v>
      </c>
    </row>
    <row r="132543">
      <c r="A132543" s="1" t="s">
        <v>34525</v>
      </c>
    </row>
    <row r="132544">
      <c r="A132544" s="1" t="s">
        <v>34526</v>
      </c>
    </row>
    <row r="132545">
      <c r="A132545" s="1" t="s">
        <v>34527</v>
      </c>
    </row>
    <row r="132546">
      <c r="A132546" s="1" t="s">
        <v>34528</v>
      </c>
    </row>
    <row r="132547">
      <c r="A132547" s="1" t="s">
        <v>34529</v>
      </c>
    </row>
    <row r="132548">
      <c r="A132548" s="1" t="s">
        <v>34530</v>
      </c>
    </row>
    <row r="132549">
      <c r="A132549" s="1" t="s">
        <v>34531</v>
      </c>
    </row>
    <row r="132550">
      <c r="A132550" s="1" t="s">
        <v>34532</v>
      </c>
    </row>
    <row r="132551">
      <c r="A132551" s="1" t="s">
        <v>34533</v>
      </c>
    </row>
    <row r="132552">
      <c r="A132552" s="1" t="s">
        <v>34534</v>
      </c>
    </row>
    <row r="132553">
      <c r="A132553" s="1" t="s">
        <v>34535</v>
      </c>
    </row>
    <row r="132554">
      <c r="A132554" s="1" t="s">
        <v>34536</v>
      </c>
    </row>
    <row r="132555">
      <c r="A132555" s="1" t="s">
        <v>34537</v>
      </c>
    </row>
    <row r="132556">
      <c r="A132556" s="1" t="s">
        <v>34539</v>
      </c>
    </row>
    <row r="132557">
      <c r="A132557" s="1" t="s">
        <v>46029</v>
      </c>
    </row>
    <row r="132558">
      <c r="A132558" s="1" t="s">
        <v>34541</v>
      </c>
    </row>
    <row r="132559">
      <c r="A132559" s="1" t="s">
        <v>34542</v>
      </c>
    </row>
    <row r="132560">
      <c r="A132560" s="1" t="s">
        <v>34541</v>
      </c>
    </row>
    <row r="132561">
      <c r="A132561" s="1" t="s">
        <v>34543</v>
      </c>
    </row>
    <row r="132562">
      <c r="A132562" s="1" t="s">
        <v>46030</v>
      </c>
    </row>
    <row r="132563">
      <c r="A132563" s="1" t="s">
        <v>34545</v>
      </c>
    </row>
    <row r="132564">
      <c r="A132564" s="1" t="s">
        <v>34546</v>
      </c>
    </row>
    <row r="132565">
      <c r="A132565" s="1" t="s">
        <v>34547</v>
      </c>
    </row>
    <row r="132566">
      <c r="A132566" s="1" t="s">
        <v>34548</v>
      </c>
    </row>
    <row r="132567">
      <c r="A132567" s="3" t="str">
        <f>+ a</f>
        <v>#NAME?</v>
      </c>
    </row>
    <row r="132568">
      <c r="A132568" s="1" t="s">
        <v>34549</v>
      </c>
    </row>
    <row r="132569">
      <c r="A132569" s="1" t="s">
        <v>34550</v>
      </c>
    </row>
    <row r="132570">
      <c r="A132570" s="1" t="s">
        <v>34551</v>
      </c>
    </row>
    <row r="132571">
      <c r="A132571" s="1" t="s">
        <v>34552</v>
      </c>
    </row>
    <row r="132572">
      <c r="A132572" s="1" t="s">
        <v>34553</v>
      </c>
    </row>
    <row r="132573">
      <c r="A132573" s="1" t="s">
        <v>34554</v>
      </c>
    </row>
    <row r="132574">
      <c r="A132574" s="1" t="s">
        <v>34555</v>
      </c>
    </row>
    <row r="132575">
      <c r="A132575" s="1" t="s">
        <v>34556</v>
      </c>
    </row>
    <row r="132576">
      <c r="A132576" s="1" t="s">
        <v>322</v>
      </c>
    </row>
    <row r="132577">
      <c r="A132577" s="1" t="s">
        <v>34557</v>
      </c>
    </row>
    <row r="132578">
      <c r="A132578" s="1" t="s">
        <v>34558</v>
      </c>
    </row>
    <row r="132579">
      <c r="A132579" s="1" t="s">
        <v>34559</v>
      </c>
    </row>
    <row r="132580">
      <c r="A132580" s="1" t="s">
        <v>34560</v>
      </c>
    </row>
    <row r="132581">
      <c r="A132581" s="1" t="s">
        <v>34561</v>
      </c>
    </row>
    <row r="132582">
      <c r="A132582" s="1" t="s">
        <v>34562</v>
      </c>
    </row>
    <row r="132583">
      <c r="A132583" s="1" t="s">
        <v>34563</v>
      </c>
    </row>
    <row r="132584">
      <c r="A132584" s="1" t="s">
        <v>34564</v>
      </c>
    </row>
    <row r="132585">
      <c r="A132585" s="1" t="s">
        <v>34565</v>
      </c>
    </row>
    <row r="132586">
      <c r="A132586" s="1" t="s">
        <v>34545</v>
      </c>
    </row>
    <row r="132587">
      <c r="A132587" s="1" t="s">
        <v>34546</v>
      </c>
    </row>
    <row r="132588">
      <c r="A132588" s="1" t="s">
        <v>34547</v>
      </c>
    </row>
    <row r="132589">
      <c r="A132589" s="1" t="s">
        <v>34548</v>
      </c>
    </row>
    <row r="132590">
      <c r="A132590" s="3" t="str">
        <f>+ a</f>
        <v>#NAME?</v>
      </c>
    </row>
    <row r="132591">
      <c r="A132591" s="1" t="s">
        <v>34549</v>
      </c>
    </row>
    <row r="132592">
      <c r="A132592" s="1" t="s">
        <v>34550</v>
      </c>
    </row>
    <row r="132593">
      <c r="A132593" s="1" t="s">
        <v>34551</v>
      </c>
    </row>
    <row r="132594">
      <c r="A132594" s="1" t="s">
        <v>34552</v>
      </c>
    </row>
    <row r="132595">
      <c r="A132595" s="1" t="s">
        <v>34553</v>
      </c>
    </row>
    <row r="132596">
      <c r="A132596" s="1" t="s">
        <v>34555</v>
      </c>
    </row>
    <row r="132597">
      <c r="A132597" s="1" t="s">
        <v>34556</v>
      </c>
    </row>
    <row r="132598">
      <c r="A132598" s="1" t="s">
        <v>34557</v>
      </c>
    </row>
    <row r="132599">
      <c r="A132599" s="1" t="s">
        <v>34558</v>
      </c>
    </row>
    <row r="132600">
      <c r="A132600" s="1" t="s">
        <v>34559</v>
      </c>
    </row>
    <row r="132601">
      <c r="A132601" s="1" t="s">
        <v>34561</v>
      </c>
    </row>
    <row r="132602">
      <c r="A132602" s="1" t="s">
        <v>34562</v>
      </c>
    </row>
    <row r="132603">
      <c r="A132603" s="1" t="s">
        <v>34563</v>
      </c>
    </row>
    <row r="132604">
      <c r="A132604" s="1" t="s">
        <v>34564</v>
      </c>
    </row>
    <row r="132605">
      <c r="A132605" s="1" t="s">
        <v>34566</v>
      </c>
    </row>
    <row r="132606">
      <c r="A132606" s="1" t="s">
        <v>46031</v>
      </c>
    </row>
    <row r="132607">
      <c r="A132607" s="1" t="s">
        <v>46032</v>
      </c>
    </row>
    <row r="132608">
      <c r="A132608" s="1" t="s">
        <v>46033</v>
      </c>
    </row>
    <row r="132609">
      <c r="A132609" s="1" t="s">
        <v>46034</v>
      </c>
    </row>
    <row r="132610">
      <c r="A132610" s="1" t="s">
        <v>46035</v>
      </c>
    </row>
    <row r="132611">
      <c r="A132611" s="1" t="s">
        <v>46036</v>
      </c>
    </row>
    <row r="132612">
      <c r="A132612" s="1" t="s">
        <v>46037</v>
      </c>
    </row>
    <row r="132613">
      <c r="A132613" s="3" t="str">
        <f>p A A SQ</f>
        <v>#ERROR!</v>
      </c>
    </row>
    <row r="132614">
      <c r="A132614" s="1" t="s">
        <v>46038</v>
      </c>
    </row>
    <row r="132615">
      <c r="A132615" s="1" t="s">
        <v>46039</v>
      </c>
    </row>
    <row r="132616">
      <c r="A132616" s="1" t="s">
        <v>46040</v>
      </c>
    </row>
    <row r="132617">
      <c r="A132617" s="1" t="s">
        <v>46041</v>
      </c>
    </row>
    <row r="132618">
      <c r="A132618" s="1" t="s">
        <v>46042</v>
      </c>
    </row>
    <row r="132619">
      <c r="A132619" s="1" t="s">
        <v>46043</v>
      </c>
    </row>
    <row r="132620">
      <c r="A132620" s="1" t="s">
        <v>46044</v>
      </c>
    </row>
    <row r="132621">
      <c r="A132621" s="1" t="s">
        <v>46045</v>
      </c>
    </row>
    <row r="132622">
      <c r="A132622" s="1" t="s">
        <v>46046</v>
      </c>
    </row>
    <row r="132623">
      <c r="A132623" s="1" t="s">
        <v>46047</v>
      </c>
    </row>
    <row r="132624">
      <c r="A132624" s="1" t="s">
        <v>46048</v>
      </c>
    </row>
    <row r="132625">
      <c r="A132625" s="1" t="s">
        <v>322</v>
      </c>
    </row>
    <row r="132626">
      <c r="A132626" s="1" t="s">
        <v>46049</v>
      </c>
    </row>
    <row r="132627">
      <c r="A132627" s="1" t="s">
        <v>46050</v>
      </c>
    </row>
    <row r="132628">
      <c r="A132628" s="1" t="s">
        <v>46051</v>
      </c>
    </row>
    <row r="132629">
      <c r="A132629" s="1" t="s">
        <v>46052</v>
      </c>
    </row>
    <row r="132630">
      <c r="A132630" s="1" t="s">
        <v>46053</v>
      </c>
    </row>
    <row r="132631">
      <c r="A132631" s="1" t="s">
        <v>46034</v>
      </c>
    </row>
    <row r="132632">
      <c r="A132632" s="1" t="s">
        <v>46035</v>
      </c>
    </row>
    <row r="132633">
      <c r="A132633" s="1" t="s">
        <v>46036</v>
      </c>
    </row>
    <row r="132634">
      <c r="A132634" s="1" t="s">
        <v>46037</v>
      </c>
    </row>
    <row r="132635">
      <c r="A132635" s="3" t="str">
        <f>p A A SQ</f>
        <v>#ERROR!</v>
      </c>
    </row>
    <row r="132636">
      <c r="A132636" s="1" t="s">
        <v>46038</v>
      </c>
    </row>
    <row r="132637">
      <c r="A132637" s="1" t="s">
        <v>46039</v>
      </c>
    </row>
    <row r="132638">
      <c r="A132638" s="1" t="s">
        <v>46040</v>
      </c>
    </row>
    <row r="132639">
      <c r="A132639" s="1" t="s">
        <v>46041</v>
      </c>
    </row>
    <row r="132640">
      <c r="A132640" s="1" t="s">
        <v>46042</v>
      </c>
    </row>
    <row r="132641">
      <c r="A132641" s="1" t="s">
        <v>46043</v>
      </c>
    </row>
    <row r="132642">
      <c r="A132642" s="1" t="s">
        <v>46044</v>
      </c>
    </row>
    <row r="132643">
      <c r="A132643" s="1" t="s">
        <v>46045</v>
      </c>
    </row>
    <row r="132644">
      <c r="A132644" s="1" t="s">
        <v>46046</v>
      </c>
    </row>
    <row r="132645">
      <c r="A132645" s="1" t="s">
        <v>46047</v>
      </c>
    </row>
    <row r="132646">
      <c r="A132646" s="1" t="s">
        <v>46048</v>
      </c>
    </row>
    <row r="132647">
      <c r="A132647" s="1" t="s">
        <v>46049</v>
      </c>
    </row>
    <row r="132648">
      <c r="A132648" s="1" t="s">
        <v>46050</v>
      </c>
    </row>
    <row r="132649">
      <c r="A132649" s="1" t="s">
        <v>46051</v>
      </c>
    </row>
    <row r="132650">
      <c r="A132650" s="1" t="s">
        <v>46054</v>
      </c>
    </row>
    <row r="132651">
      <c r="A132651" s="1" t="s">
        <v>46055</v>
      </c>
    </row>
    <row r="132652">
      <c r="A132652" s="1" t="s">
        <v>7809</v>
      </c>
    </row>
    <row r="132653">
      <c r="A132653" s="1" t="s">
        <v>46056</v>
      </c>
    </row>
    <row r="132654">
      <c r="A132654" s="1" t="s">
        <v>46057</v>
      </c>
    </row>
    <row r="132655">
      <c r="A132655" s="1" t="s">
        <v>46058</v>
      </c>
    </row>
    <row r="132656">
      <c r="A132656" s="1" t="s">
        <v>46059</v>
      </c>
    </row>
    <row r="132657">
      <c r="A132657" s="1" t="s">
        <v>46060</v>
      </c>
    </row>
    <row r="132658">
      <c r="A132658" s="1" t="s">
        <v>46061</v>
      </c>
    </row>
    <row r="132659">
      <c r="A132659" s="1" t="s">
        <v>46062</v>
      </c>
    </row>
    <row r="132660">
      <c r="A132660" s="1" t="s">
        <v>46063</v>
      </c>
    </row>
    <row r="132661">
      <c r="A132661" s="1" t="s">
        <v>46064</v>
      </c>
    </row>
    <row r="132662">
      <c r="A132662" s="1" t="s">
        <v>46065</v>
      </c>
    </row>
    <row r="132663">
      <c r="A132663" s="1" t="s">
        <v>46066</v>
      </c>
    </row>
    <row r="132664">
      <c r="A132664" s="1" t="s">
        <v>46067</v>
      </c>
    </row>
    <row r="132665">
      <c r="A132665" s="1" t="s">
        <v>46068</v>
      </c>
    </row>
    <row r="132666">
      <c r="A132666" s="1" t="s">
        <v>46069</v>
      </c>
    </row>
    <row r="132667">
      <c r="A132667" s="1" t="s">
        <v>35766</v>
      </c>
    </row>
    <row r="132668">
      <c r="A132668" s="1" t="s">
        <v>46070</v>
      </c>
    </row>
    <row r="132669">
      <c r="A132669" s="1" t="s">
        <v>46056</v>
      </c>
    </row>
    <row r="132670">
      <c r="A132670" s="1" t="s">
        <v>46057</v>
      </c>
    </row>
    <row r="132671">
      <c r="A132671" s="1" t="s">
        <v>46058</v>
      </c>
    </row>
    <row r="132672">
      <c r="A132672" s="1" t="s">
        <v>46059</v>
      </c>
    </row>
    <row r="132673">
      <c r="A132673" s="1" t="s">
        <v>46060</v>
      </c>
    </row>
    <row r="132674">
      <c r="A132674" s="1" t="s">
        <v>46061</v>
      </c>
    </row>
    <row r="132675">
      <c r="A132675" s="1" t="s">
        <v>46062</v>
      </c>
    </row>
    <row r="132676">
      <c r="A132676" s="1" t="s">
        <v>46063</v>
      </c>
    </row>
    <row r="132677">
      <c r="A132677" s="1" t="s">
        <v>46064</v>
      </c>
    </row>
    <row r="132678">
      <c r="A132678" s="1" t="s">
        <v>46065</v>
      </c>
    </row>
    <row r="132679">
      <c r="A132679" s="1" t="s">
        <v>46066</v>
      </c>
    </row>
    <row r="132680">
      <c r="A132680" s="1" t="s">
        <v>46067</v>
      </c>
    </row>
    <row r="132681">
      <c r="A132681" s="1" t="s">
        <v>46068</v>
      </c>
    </row>
    <row r="132682">
      <c r="A132682" s="1" t="s">
        <v>46069</v>
      </c>
    </row>
    <row r="132683">
      <c r="A132683" s="1" t="s">
        <v>35766</v>
      </c>
    </row>
    <row r="132684">
      <c r="A132684" s="1" t="s">
        <v>46071</v>
      </c>
    </row>
    <row r="132685">
      <c r="A132685" s="1" t="s">
        <v>46072</v>
      </c>
    </row>
    <row r="132686">
      <c r="A132686" s="1" t="s">
        <v>34568</v>
      </c>
    </row>
    <row r="132687">
      <c r="A132687" s="1" t="s">
        <v>7377</v>
      </c>
    </row>
    <row r="132688">
      <c r="A132688" s="3" t="str">
        <f>+</f>
        <v>#ERROR!</v>
      </c>
    </row>
    <row r="132689">
      <c r="A132689" s="1" t="s">
        <v>322</v>
      </c>
    </row>
    <row r="132690">
      <c r="A132690" s="1" t="s">
        <v>32963</v>
      </c>
    </row>
    <row r="132691">
      <c r="A132691" s="1">
        <v>5.0</v>
      </c>
    </row>
    <row r="132692">
      <c r="A132692" s="3" t="str">
        <f> = ——</f>
        <v>#ERROR!</v>
      </c>
    </row>
    <row r="132693">
      <c r="A132693" s="1" t="s">
        <v>34569</v>
      </c>
    </row>
    <row r="132694">
      <c r="A132694" s="1" t="s">
        <v>966</v>
      </c>
    </row>
    <row r="132695">
      <c r="A132695" s="1" t="s">
        <v>19518</v>
      </c>
    </row>
    <row r="132696">
      <c r="A132696" s="1" t="s">
        <v>34570</v>
      </c>
    </row>
    <row r="132697">
      <c r="A132697" s="1" t="s">
        <v>34571</v>
      </c>
    </row>
    <row r="132698">
      <c r="A132698" s="1" t="s">
        <v>34572</v>
      </c>
    </row>
    <row r="132699">
      <c r="A132699" s="1" t="s">
        <v>34573</v>
      </c>
    </row>
    <row r="132700">
      <c r="A132700" s="1" t="s">
        <v>34574</v>
      </c>
    </row>
    <row r="132701">
      <c r="A132701" s="1" t="s">
        <v>34575</v>
      </c>
    </row>
    <row r="132702">
      <c r="A132702" s="1" t="s">
        <v>34576</v>
      </c>
    </row>
    <row r="132703">
      <c r="A132703" s="1" t="s">
        <v>34577</v>
      </c>
    </row>
    <row r="132704">
      <c r="A132704" s="1" t="s">
        <v>34578</v>
      </c>
    </row>
    <row r="132705">
      <c r="A132705" s="1" t="s">
        <v>34579</v>
      </c>
    </row>
    <row r="132706">
      <c r="A132706" s="1" t="s">
        <v>34580</v>
      </c>
    </row>
    <row r="132707">
      <c r="A132707" s="1" t="s">
        <v>34581</v>
      </c>
    </row>
    <row r="132708">
      <c r="A132708" s="1" t="s">
        <v>34582</v>
      </c>
    </row>
    <row r="132709">
      <c r="A132709" s="1" t="s">
        <v>34583</v>
      </c>
    </row>
    <row r="132710">
      <c r="A132710" s="1" t="s">
        <v>34584</v>
      </c>
    </row>
    <row r="132711">
      <c r="A132711" s="1" t="s">
        <v>34585</v>
      </c>
    </row>
    <row r="132712">
      <c r="A132712" s="1" t="s">
        <v>34586</v>
      </c>
    </row>
    <row r="132713">
      <c r="A132713" s="1" t="s">
        <v>34587</v>
      </c>
    </row>
    <row r="132714">
      <c r="A132714" s="1">
        <v>2.0</v>
      </c>
    </row>
    <row r="132715">
      <c r="A132715" s="1" t="s">
        <v>34588</v>
      </c>
    </row>
    <row r="132716">
      <c r="A132716" s="1" t="s">
        <v>966</v>
      </c>
    </row>
    <row r="132717">
      <c r="A132717" s="1" t="s">
        <v>34589</v>
      </c>
    </row>
    <row r="132718">
      <c r="A132718" s="1" t="s">
        <v>34590</v>
      </c>
    </row>
    <row r="132719">
      <c r="A132719" s="1" t="s">
        <v>34591</v>
      </c>
    </row>
    <row r="132720">
      <c r="A132720" s="1" t="s">
        <v>34592</v>
      </c>
    </row>
    <row r="132721">
      <c r="A132721" s="1" t="s">
        <v>34593</v>
      </c>
    </row>
    <row r="132722">
      <c r="A132722" s="1" t="s">
        <v>34594</v>
      </c>
    </row>
    <row r="132723">
      <c r="A132723" s="1" t="s">
        <v>34595</v>
      </c>
    </row>
    <row r="132724">
      <c r="A132724" s="1" t="s">
        <v>34596</v>
      </c>
    </row>
    <row r="132725">
      <c r="A132725" s="1" t="s">
        <v>34568</v>
      </c>
    </row>
    <row r="132726">
      <c r="A132726" s="1" t="s">
        <v>34569</v>
      </c>
    </row>
    <row r="132727">
      <c r="A132727" s="1" t="s">
        <v>34570</v>
      </c>
    </row>
    <row r="132728">
      <c r="A132728" s="1" t="s">
        <v>34572</v>
      </c>
    </row>
    <row r="132729">
      <c r="A132729" s="1" t="s">
        <v>34574</v>
      </c>
    </row>
    <row r="132730">
      <c r="A132730" s="1" t="s">
        <v>34575</v>
      </c>
    </row>
    <row r="132731">
      <c r="A132731" s="1" t="s">
        <v>34576</v>
      </c>
    </row>
    <row r="132732">
      <c r="A132732" s="1" t="s">
        <v>34578</v>
      </c>
    </row>
    <row r="132733">
      <c r="A132733" s="1" t="s">
        <v>34579</v>
      </c>
    </row>
    <row r="132734">
      <c r="A132734" s="1" t="s">
        <v>34580</v>
      </c>
    </row>
    <row r="132735">
      <c r="A132735" s="1" t="s">
        <v>34581</v>
      </c>
    </row>
    <row r="132736">
      <c r="A132736" s="1" t="s">
        <v>34582</v>
      </c>
    </row>
    <row r="132737">
      <c r="A132737" s="1" t="s">
        <v>34583</v>
      </c>
    </row>
    <row r="132738">
      <c r="A132738" s="1" t="s">
        <v>34584</v>
      </c>
    </row>
    <row r="132739">
      <c r="A132739" s="1" t="s">
        <v>34585</v>
      </c>
    </row>
    <row r="132740">
      <c r="A132740" s="1" t="s">
        <v>34586</v>
      </c>
    </row>
    <row r="132741">
      <c r="A132741" s="1" t="s">
        <v>34587</v>
      </c>
    </row>
    <row r="132742">
      <c r="A132742" s="1" t="s">
        <v>34588</v>
      </c>
    </row>
    <row r="132743">
      <c r="A132743" s="1" t="s">
        <v>34589</v>
      </c>
    </row>
    <row r="132744">
      <c r="A132744" s="1" t="s">
        <v>34590</v>
      </c>
    </row>
    <row r="132745">
      <c r="A132745" s="1" t="s">
        <v>34591</v>
      </c>
    </row>
    <row r="132746">
      <c r="A132746" s="1" t="s">
        <v>34592</v>
      </c>
    </row>
    <row r="132747">
      <c r="A132747" s="1" t="s">
        <v>34594</v>
      </c>
    </row>
    <row r="132748">
      <c r="A132748" s="1" t="s">
        <v>34595</v>
      </c>
    </row>
    <row r="132749">
      <c r="A132749" s="1" t="s">
        <v>34597</v>
      </c>
    </row>
    <row r="132750">
      <c r="A132750" s="1" t="s">
        <v>46073</v>
      </c>
    </row>
    <row r="132751">
      <c r="A132751" s="1" t="s">
        <v>46074</v>
      </c>
    </row>
    <row r="132752">
      <c r="A132752" s="1" t="s">
        <v>46075</v>
      </c>
    </row>
    <row r="132753">
      <c r="A132753" s="1" t="s">
        <v>26747</v>
      </c>
    </row>
    <row r="132754">
      <c r="A132754" s="1" t="s">
        <v>46076</v>
      </c>
    </row>
    <row r="132755">
      <c r="A132755" s="1" t="s">
        <v>33557</v>
      </c>
    </row>
    <row r="132756">
      <c r="A132756" s="1" t="s">
        <v>45046</v>
      </c>
    </row>
    <row r="132757">
      <c r="A132757" s="1" t="s">
        <v>46077</v>
      </c>
    </row>
    <row r="132758">
      <c r="A132758" s="1" t="s">
        <v>46078</v>
      </c>
    </row>
    <row r="132759">
      <c r="A132759" s="1" t="s">
        <v>46079</v>
      </c>
    </row>
    <row r="132760">
      <c r="A132760" s="1" t="s">
        <v>46080</v>
      </c>
    </row>
    <row r="132761">
      <c r="A132761" s="1" t="s">
        <v>46081</v>
      </c>
    </row>
    <row r="132762">
      <c r="A132762" s="1" t="s">
        <v>46082</v>
      </c>
    </row>
    <row r="132763">
      <c r="A132763" s="1" t="s">
        <v>46083</v>
      </c>
    </row>
    <row r="132764">
      <c r="A132764" s="1" t="s">
        <v>46084</v>
      </c>
    </row>
    <row r="132765">
      <c r="A132765" s="1" t="s">
        <v>46074</v>
      </c>
    </row>
    <row r="132766">
      <c r="A132766" s="1" t="s">
        <v>46075</v>
      </c>
    </row>
    <row r="132767">
      <c r="A132767" s="1" t="s">
        <v>46076</v>
      </c>
    </row>
    <row r="132768">
      <c r="A132768" s="1" t="s">
        <v>45046</v>
      </c>
    </row>
    <row r="132769">
      <c r="A132769" s="1" t="s">
        <v>46077</v>
      </c>
    </row>
    <row r="132770">
      <c r="A132770" s="1" t="s">
        <v>46078</v>
      </c>
    </row>
    <row r="132771">
      <c r="A132771" s="1" t="s">
        <v>46079</v>
      </c>
    </row>
    <row r="132772">
      <c r="A132772" s="1" t="s">
        <v>46080</v>
      </c>
    </row>
    <row r="132773">
      <c r="A132773" s="1" t="s">
        <v>46081</v>
      </c>
    </row>
    <row r="132774">
      <c r="A132774" s="1" t="s">
        <v>46082</v>
      </c>
    </row>
    <row r="132775">
      <c r="A132775" s="1" t="s">
        <v>46083</v>
      </c>
    </row>
    <row r="132776">
      <c r="A132776" s="1" t="s">
        <v>46085</v>
      </c>
    </row>
    <row r="132777">
      <c r="A132777" s="1" t="s">
        <v>46086</v>
      </c>
    </row>
    <row r="132778">
      <c r="A132778" s="1" t="s">
        <v>46087</v>
      </c>
    </row>
    <row r="132779">
      <c r="A132779" s="1" t="s">
        <v>46088</v>
      </c>
    </row>
    <row r="132780">
      <c r="A132780" s="1" t="s">
        <v>46089</v>
      </c>
    </row>
    <row r="132781">
      <c r="A132781" s="1" t="s">
        <v>46090</v>
      </c>
    </row>
    <row r="132782">
      <c r="A132782" s="1" t="s">
        <v>977</v>
      </c>
    </row>
    <row r="132783">
      <c r="A132783" s="1" t="s">
        <v>46091</v>
      </c>
    </row>
    <row r="132784">
      <c r="A132784" s="1" t="s">
        <v>966</v>
      </c>
    </row>
    <row r="132785">
      <c r="A132785" s="1" t="s">
        <v>46092</v>
      </c>
    </row>
    <row r="132786">
      <c r="A132786" s="1" t="s">
        <v>966</v>
      </c>
    </row>
    <row r="132787">
      <c r="A132787" s="1" t="s">
        <v>46093</v>
      </c>
    </row>
    <row r="132788">
      <c r="A132788" s="1" t="s">
        <v>46094</v>
      </c>
    </row>
    <row r="132789">
      <c r="A132789" s="1" t="s">
        <v>46095</v>
      </c>
    </row>
    <row r="132790">
      <c r="A132790" s="1" t="s">
        <v>46096</v>
      </c>
    </row>
    <row r="132791">
      <c r="A132791" s="1" t="s">
        <v>46097</v>
      </c>
    </row>
    <row r="132792">
      <c r="A132792" s="1" t="s">
        <v>46098</v>
      </c>
    </row>
    <row r="132793">
      <c r="A132793" s="1" t="s">
        <v>46099</v>
      </c>
    </row>
    <row r="132794">
      <c r="A132794" s="1" t="s">
        <v>46100</v>
      </c>
    </row>
    <row r="132795">
      <c r="A132795" s="1" t="s">
        <v>46101</v>
      </c>
    </row>
    <row r="132796">
      <c r="A132796" s="1" t="s">
        <v>46102</v>
      </c>
    </row>
    <row r="132797">
      <c r="A132797" s="1" t="s">
        <v>46082</v>
      </c>
    </row>
    <row r="132798">
      <c r="A132798" s="1" t="s">
        <v>46083</v>
      </c>
    </row>
    <row r="132799">
      <c r="A132799" s="1" t="s">
        <v>46103</v>
      </c>
    </row>
    <row r="132800">
      <c r="A132800" s="1" t="s">
        <v>46087</v>
      </c>
    </row>
    <row r="132801">
      <c r="A132801" s="1" t="s">
        <v>46088</v>
      </c>
    </row>
    <row r="132802">
      <c r="A132802" s="1" t="s">
        <v>46089</v>
      </c>
    </row>
    <row r="132803">
      <c r="A132803" s="1" t="s">
        <v>46090</v>
      </c>
    </row>
    <row r="132804">
      <c r="A132804" s="1" t="s">
        <v>46091</v>
      </c>
    </row>
    <row r="132805">
      <c r="A132805" s="1" t="s">
        <v>46092</v>
      </c>
    </row>
    <row r="132806">
      <c r="A132806" s="1" t="s">
        <v>46093</v>
      </c>
    </row>
    <row r="132807">
      <c r="A132807" s="1" t="s">
        <v>46094</v>
      </c>
    </row>
    <row r="132808">
      <c r="A132808" s="1" t="s">
        <v>46095</v>
      </c>
    </row>
    <row r="132809">
      <c r="A132809" s="1" t="s">
        <v>46096</v>
      </c>
    </row>
    <row r="132810">
      <c r="A132810" s="1" t="s">
        <v>46097</v>
      </c>
    </row>
    <row r="132811">
      <c r="A132811" s="1" t="s">
        <v>46098</v>
      </c>
    </row>
    <row r="132812">
      <c r="A132812" s="1" t="s">
        <v>46099</v>
      </c>
    </row>
    <row r="132813">
      <c r="A132813" s="1" t="s">
        <v>46100</v>
      </c>
    </row>
    <row r="132814">
      <c r="A132814" s="1" t="s">
        <v>46101</v>
      </c>
    </row>
    <row r="132815">
      <c r="A132815" s="1" t="s">
        <v>46102</v>
      </c>
    </row>
    <row r="132816">
      <c r="A132816" s="1" t="s">
        <v>46082</v>
      </c>
    </row>
    <row r="132817">
      <c r="A132817" s="1" t="s">
        <v>46083</v>
      </c>
    </row>
    <row r="132818">
      <c r="A132818" s="1" t="s">
        <v>46104</v>
      </c>
    </row>
    <row r="132819">
      <c r="A132819" s="1" t="s">
        <v>46105</v>
      </c>
    </row>
    <row r="132820">
      <c r="A132820" s="1" t="s">
        <v>46106</v>
      </c>
    </row>
    <row r="132822">
      <c r="A132822" s="1" t="s">
        <v>46107</v>
      </c>
    </row>
    <row r="132823">
      <c r="A132823" s="1" t="s">
        <v>46108</v>
      </c>
    </row>
    <row r="132825">
      <c r="A132825" s="1" t="s">
        <v>46109</v>
      </c>
    </row>
    <row r="132826">
      <c r="A132826" s="1" t="s">
        <v>46110</v>
      </c>
    </row>
    <row r="132828">
      <c r="A132828" s="1" t="s">
        <v>46111</v>
      </c>
    </row>
    <row r="132830">
      <c r="A132830" s="1" t="s">
        <v>46112</v>
      </c>
    </row>
    <row r="132831">
      <c r="A132831" s="1" t="s">
        <v>46113</v>
      </c>
    </row>
    <row r="132832">
      <c r="A132832" s="1" t="s">
        <v>46114</v>
      </c>
    </row>
    <row r="132834">
      <c r="A132834" s="1" t="s">
        <v>46115</v>
      </c>
    </row>
    <row r="132835">
      <c r="A132835" s="1" t="s">
        <v>46116</v>
      </c>
    </row>
    <row r="132836">
      <c r="A132836" s="1" t="s">
        <v>46117</v>
      </c>
    </row>
    <row r="132837">
      <c r="A132837" s="1" t="s">
        <v>46106</v>
      </c>
    </row>
    <row r="132838">
      <c r="A132838" s="1" t="s">
        <v>46107</v>
      </c>
    </row>
    <row r="132839">
      <c r="A132839" s="1" t="s">
        <v>46108</v>
      </c>
    </row>
    <row r="132840">
      <c r="A132840" s="1" t="s">
        <v>46109</v>
      </c>
    </row>
    <row r="132841">
      <c r="A132841" s="1" t="s">
        <v>46110</v>
      </c>
    </row>
    <row r="132842">
      <c r="A132842" s="1" t="s">
        <v>46111</v>
      </c>
    </row>
    <row r="132843">
      <c r="A132843" s="1" t="s">
        <v>46112</v>
      </c>
    </row>
    <row r="132844">
      <c r="A132844" s="1" t="s">
        <v>46113</v>
      </c>
    </row>
    <row r="132845">
      <c r="A132845" s="1" t="s">
        <v>46114</v>
      </c>
    </row>
    <row r="132846">
      <c r="A132846" s="1" t="s">
        <v>46115</v>
      </c>
    </row>
    <row r="132847">
      <c r="A132847" s="1" t="s">
        <v>46118</v>
      </c>
    </row>
    <row r="132848">
      <c r="A132848" s="1" t="s">
        <v>46119</v>
      </c>
    </row>
    <row r="132850">
      <c r="A132850" s="3" t="str">
        <f> CHEEPY 4o &gt; Z</f>
        <v>#ERROR!</v>
      </c>
    </row>
    <row r="132852">
      <c r="A132852" s="1" t="s">
        <v>46120</v>
      </c>
    </row>
    <row r="132854">
      <c r="A132854" s="1" t="s">
        <v>46121</v>
      </c>
    </row>
    <row r="132855">
      <c r="A132855" s="1" t="s">
        <v>46122</v>
      </c>
    </row>
    <row r="132856">
      <c r="A132856" s="1" t="s">
        <v>46123</v>
      </c>
    </row>
    <row r="132858">
      <c r="A132858" s="1" t="s">
        <v>46124</v>
      </c>
    </row>
    <row r="132860">
      <c r="A132860" s="1" t="s">
        <v>46125</v>
      </c>
    </row>
    <row r="132861">
      <c r="A132861" s="1" t="s">
        <v>46126</v>
      </c>
    </row>
    <row r="132863">
      <c r="A132863" s="1" t="s">
        <v>46127</v>
      </c>
    </row>
    <row r="132864">
      <c r="A132864" s="1" t="s">
        <v>46128</v>
      </c>
    </row>
    <row r="132865">
      <c r="A132865" s="1" t="s">
        <v>46129</v>
      </c>
    </row>
    <row r="132866">
      <c r="A132866" s="3" t="str">
        <f> CHEEPY 4o &gt; Z</f>
        <v>#ERROR!</v>
      </c>
    </row>
    <row r="132867">
      <c r="A132867" s="1" t="s">
        <v>46120</v>
      </c>
    </row>
    <row r="132868">
      <c r="A132868" s="1" t="s">
        <v>46121</v>
      </c>
    </row>
    <row r="132869">
      <c r="A132869" s="1" t="s">
        <v>46122</v>
      </c>
    </row>
    <row r="132870">
      <c r="A132870" s="1" t="s">
        <v>46123</v>
      </c>
    </row>
    <row r="132871">
      <c r="A132871" s="1" t="s">
        <v>46124</v>
      </c>
    </row>
    <row r="132872">
      <c r="A132872" s="1" t="s">
        <v>46125</v>
      </c>
    </row>
    <row r="132873">
      <c r="A132873" s="1" t="s">
        <v>46126</v>
      </c>
    </row>
    <row r="132874">
      <c r="A132874" s="1" t="s">
        <v>46127</v>
      </c>
    </row>
    <row r="132875">
      <c r="A132875" s="1" t="s">
        <v>46130</v>
      </c>
    </row>
    <row r="132876">
      <c r="A132876" s="1" t="s">
        <v>46131</v>
      </c>
    </row>
    <row r="132878">
      <c r="A132878" s="1" t="s">
        <v>46132</v>
      </c>
    </row>
    <row r="132879">
      <c r="A132879" s="1" t="s">
        <v>46133</v>
      </c>
    </row>
    <row r="132881">
      <c r="A132881" s="1" t="s">
        <v>46134</v>
      </c>
    </row>
    <row r="132882">
      <c r="A132882" s="1" t="s">
        <v>46135</v>
      </c>
    </row>
    <row r="132883">
      <c r="A132883" s="1" t="s">
        <v>46136</v>
      </c>
    </row>
    <row r="132885">
      <c r="A132885" s="1" t="s">
        <v>46137</v>
      </c>
    </row>
    <row r="132887">
      <c r="A132887" s="1" t="s">
        <v>46138</v>
      </c>
    </row>
    <row r="132889">
      <c r="A132889" s="1" t="s">
        <v>46139</v>
      </c>
    </row>
    <row r="132890">
      <c r="A132890" s="1" t="s">
        <v>46140</v>
      </c>
    </row>
    <row r="132892">
      <c r="A132892" s="1" t="s">
        <v>46141</v>
      </c>
    </row>
    <row r="132893">
      <c r="A132893" s="1" t="s">
        <v>46142</v>
      </c>
    </row>
    <row r="132894">
      <c r="A132894" s="1" t="s">
        <v>46143</v>
      </c>
    </row>
    <row r="132896">
      <c r="A132896" s="1" t="s">
        <v>46144</v>
      </c>
    </row>
    <row r="132897">
      <c r="A132897" s="1" t="s">
        <v>46145</v>
      </c>
    </row>
    <row r="132898">
      <c r="A132898" s="1" t="s">
        <v>46146</v>
      </c>
    </row>
    <row r="132899">
      <c r="A132899" s="1" t="s">
        <v>46132</v>
      </c>
    </row>
    <row r="132900">
      <c r="A132900" s="1" t="s">
        <v>46133</v>
      </c>
    </row>
    <row r="132901">
      <c r="A132901" s="1" t="s">
        <v>46134</v>
      </c>
    </row>
    <row r="132902">
      <c r="A132902" s="1" t="s">
        <v>46135</v>
      </c>
    </row>
    <row r="132903">
      <c r="A132903" s="1" t="s">
        <v>46136</v>
      </c>
    </row>
    <row r="132904">
      <c r="A132904" s="1" t="s">
        <v>46137</v>
      </c>
    </row>
    <row r="132905">
      <c r="A132905" s="1" t="s">
        <v>46138</v>
      </c>
    </row>
    <row r="132906">
      <c r="A132906" s="1" t="s">
        <v>46139</v>
      </c>
    </row>
    <row r="132907">
      <c r="A132907" s="1" t="s">
        <v>46140</v>
      </c>
    </row>
    <row r="132908">
      <c r="A132908" s="1" t="s">
        <v>46141</v>
      </c>
    </row>
    <row r="132909">
      <c r="A132909" s="1" t="s">
        <v>46142</v>
      </c>
    </row>
    <row r="132910">
      <c r="A132910" s="1" t="s">
        <v>46143</v>
      </c>
    </row>
    <row r="132911">
      <c r="A132911" s="1" t="s">
        <v>46144</v>
      </c>
    </row>
    <row r="132912">
      <c r="A132912" s="1" t="s">
        <v>46147</v>
      </c>
    </row>
    <row r="132913">
      <c r="A132913" s="1" t="s">
        <v>46148</v>
      </c>
    </row>
    <row r="132915">
      <c r="A132915" s="1" t="s">
        <v>46149</v>
      </c>
    </row>
    <row r="132917">
      <c r="A132917" s="1" t="s">
        <v>46150</v>
      </c>
    </row>
    <row r="132919">
      <c r="A132919" s="1" t="s">
        <v>322</v>
      </c>
    </row>
    <row r="132920">
      <c r="A132920" s="1" t="s">
        <v>46151</v>
      </c>
    </row>
    <row r="132921">
      <c r="A132921" s="1" t="s">
        <v>367</v>
      </c>
    </row>
    <row r="132922">
      <c r="A132922" s="1" t="s">
        <v>46152</v>
      </c>
    </row>
    <row r="132923">
      <c r="A132923" s="1" t="s">
        <v>46153</v>
      </c>
    </row>
    <row r="132925">
      <c r="A132925" s="1" t="s">
        <v>46154</v>
      </c>
    </row>
    <row r="132926">
      <c r="A132926" s="1" t="s">
        <v>46149</v>
      </c>
    </row>
    <row r="132927">
      <c r="A132927" s="1" t="s">
        <v>46150</v>
      </c>
    </row>
    <row r="132928">
      <c r="A132928" s="1" t="s">
        <v>46151</v>
      </c>
    </row>
    <row r="132929">
      <c r="A132929" s="1" t="s">
        <v>46152</v>
      </c>
    </row>
    <row r="132930">
      <c r="A132930" s="1" t="s">
        <v>46155</v>
      </c>
    </row>
    <row r="132931">
      <c r="A132931" s="1" t="s">
        <v>46156</v>
      </c>
    </row>
    <row r="132932">
      <c r="A132932" s="1" t="s">
        <v>46157</v>
      </c>
    </row>
    <row r="132933">
      <c r="A132933" s="1" t="s">
        <v>1858</v>
      </c>
    </row>
    <row r="132934">
      <c r="A132934" s="1" t="s">
        <v>1208</v>
      </c>
    </row>
    <row r="132935">
      <c r="A132935" s="1">
        <v>5.0</v>
      </c>
    </row>
    <row r="132936">
      <c r="A132936" s="1" t="s">
        <v>1858</v>
      </c>
    </row>
    <row r="132937">
      <c r="A132937" s="1">
        <v>2.0</v>
      </c>
    </row>
    <row r="132939">
      <c r="A132939" s="1" t="s">
        <v>1858</v>
      </c>
    </row>
    <row r="132940">
      <c r="A132940" s="1" t="s">
        <v>15611</v>
      </c>
    </row>
    <row r="132941">
      <c r="A132941" s="1">
        <v>8.0</v>
      </c>
    </row>
    <row r="132942">
      <c r="A132942" s="1">
        <v>8.0</v>
      </c>
    </row>
    <row r="132943">
      <c r="A132943" s="1" t="s">
        <v>1208</v>
      </c>
    </row>
    <row r="132945">
      <c r="A132945" s="1" t="s">
        <v>1858</v>
      </c>
    </row>
    <row r="132946">
      <c r="A132946" s="1" t="s">
        <v>1858</v>
      </c>
    </row>
    <row r="132947">
      <c r="A132947" s="1" t="s">
        <v>1858</v>
      </c>
    </row>
    <row r="132949">
      <c r="A132949" s="1" t="s">
        <v>46158</v>
      </c>
    </row>
    <row r="132950">
      <c r="A132950" s="3" t="str">
        <f/>
        <v>#ERROR!</v>
      </c>
    </row>
    <row r="132952">
      <c r="A132952" s="1" t="s">
        <v>46159</v>
      </c>
    </row>
    <row r="132953">
      <c r="A132953" s="1" t="s">
        <v>46160</v>
      </c>
    </row>
    <row r="132954">
      <c r="A132954" s="1" t="s">
        <v>46161</v>
      </c>
    </row>
    <row r="132955">
      <c r="A132955" s="1" t="s">
        <v>46162</v>
      </c>
    </row>
    <row r="132957">
      <c r="A132957" s="1" t="s">
        <v>46163</v>
      </c>
    </row>
    <row r="132958">
      <c r="A132958" s="1" t="s">
        <v>46159</v>
      </c>
    </row>
    <row r="132959">
      <c r="A132959" s="1" t="s">
        <v>46160</v>
      </c>
    </row>
    <row r="132960">
      <c r="A132960" s="1" t="s">
        <v>46161</v>
      </c>
    </row>
    <row r="132961">
      <c r="A132961" s="1" t="s">
        <v>46164</v>
      </c>
    </row>
    <row r="132962">
      <c r="A132962" s="1" t="s">
        <v>46165</v>
      </c>
    </row>
    <row r="132964">
      <c r="A132964" s="1" t="s">
        <v>46166</v>
      </c>
    </row>
    <row r="132966">
      <c r="A132966" s="1" t="s">
        <v>46167</v>
      </c>
    </row>
    <row r="132968">
      <c r="A132968" s="1" t="s">
        <v>46168</v>
      </c>
    </row>
    <row r="132969">
      <c r="A132969" s="1" t="s">
        <v>46169</v>
      </c>
    </row>
    <row r="132971">
      <c r="A132971" s="1" t="s">
        <v>46170</v>
      </c>
    </row>
    <row r="132972">
      <c r="A132972" s="1" t="s">
        <v>46171</v>
      </c>
    </row>
    <row r="132974">
      <c r="A132974" s="1" t="s">
        <v>46172</v>
      </c>
    </row>
    <row r="132976">
      <c r="A132976" s="1" t="s">
        <v>46173</v>
      </c>
    </row>
    <row r="132977">
      <c r="A132977" s="1" t="s">
        <v>46174</v>
      </c>
    </row>
    <row r="132979">
      <c r="A132979" s="1" t="s">
        <v>46175</v>
      </c>
    </row>
    <row r="132980">
      <c r="A132980" s="1" t="s">
        <v>46176</v>
      </c>
    </row>
    <row r="132982">
      <c r="A132982" s="1" t="s">
        <v>46177</v>
      </c>
    </row>
    <row r="132983">
      <c r="A132983" s="1" t="s">
        <v>46178</v>
      </c>
    </row>
    <row r="132984">
      <c r="A132984" s="1" t="s">
        <v>46179</v>
      </c>
    </row>
    <row r="132985">
      <c r="A132985" s="1" t="s">
        <v>46180</v>
      </c>
    </row>
    <row r="132986">
      <c r="A132986" s="1" t="s">
        <v>46181</v>
      </c>
    </row>
    <row r="132988">
      <c r="A132988" s="1" t="s">
        <v>46182</v>
      </c>
    </row>
    <row r="132989">
      <c r="A132989" s="1" t="s">
        <v>46183</v>
      </c>
    </row>
    <row r="132990">
      <c r="A132990" s="1" t="s">
        <v>10895</v>
      </c>
    </row>
    <row r="132992">
      <c r="A132992" s="1" t="s">
        <v>33140</v>
      </c>
    </row>
    <row r="132993">
      <c r="A132993" s="1" t="s">
        <v>46184</v>
      </c>
    </row>
    <row r="132994">
      <c r="A132994" s="1" t="s">
        <v>46166</v>
      </c>
    </row>
    <row r="132995">
      <c r="A132995" s="1" t="s">
        <v>46167</v>
      </c>
    </row>
    <row r="132996">
      <c r="A132996" s="1" t="s">
        <v>46168</v>
      </c>
    </row>
    <row r="132997">
      <c r="A132997" s="1" t="s">
        <v>46169</v>
      </c>
    </row>
    <row r="132998">
      <c r="A132998" s="1" t="s">
        <v>46170</v>
      </c>
    </row>
    <row r="132999">
      <c r="A132999" s="1" t="s">
        <v>46171</v>
      </c>
    </row>
    <row r="133000">
      <c r="A133000" s="1" t="s">
        <v>46172</v>
      </c>
    </row>
    <row r="133001">
      <c r="A133001" s="1" t="s">
        <v>46173</v>
      </c>
    </row>
    <row r="133002">
      <c r="A133002" s="1" t="s">
        <v>46174</v>
      </c>
    </row>
    <row r="133003">
      <c r="A133003" s="1" t="s">
        <v>46175</v>
      </c>
    </row>
    <row r="133004">
      <c r="A133004" s="1" t="s">
        <v>46176</v>
      </c>
    </row>
    <row r="133005">
      <c r="A133005" s="1" t="s">
        <v>46177</v>
      </c>
    </row>
    <row r="133006">
      <c r="A133006" s="1" t="s">
        <v>46178</v>
      </c>
    </row>
    <row r="133007">
      <c r="A133007" s="1" t="s">
        <v>46179</v>
      </c>
    </row>
    <row r="133008">
      <c r="A133008" s="1" t="s">
        <v>46180</v>
      </c>
    </row>
    <row r="133009">
      <c r="A133009" s="1" t="s">
        <v>46181</v>
      </c>
    </row>
    <row r="133010">
      <c r="A133010" s="1" t="s">
        <v>46182</v>
      </c>
    </row>
    <row r="133011">
      <c r="A133011" s="1" t="s">
        <v>46183</v>
      </c>
    </row>
    <row r="133012">
      <c r="A133012" s="1" t="s">
        <v>46185</v>
      </c>
    </row>
    <row r="133013">
      <c r="A133013" s="1" t="s">
        <v>46186</v>
      </c>
    </row>
    <row r="133014">
      <c r="A133014" s="1" t="s">
        <v>46187</v>
      </c>
    </row>
    <row r="133016">
      <c r="A133016" s="1" t="s">
        <v>46188</v>
      </c>
    </row>
    <row r="133017">
      <c r="A133017" s="1" t="s">
        <v>46189</v>
      </c>
    </row>
    <row r="133018">
      <c r="A133018" s="1" t="s">
        <v>46190</v>
      </c>
    </row>
    <row r="133019">
      <c r="A133019" s="1" t="s">
        <v>46187</v>
      </c>
    </row>
    <row r="133020">
      <c r="A133020" s="1" t="s">
        <v>46188</v>
      </c>
    </row>
    <row r="133021">
      <c r="A133021" s="1" t="s">
        <v>46191</v>
      </c>
    </row>
    <row r="133022">
      <c r="A133022" s="1" t="s">
        <v>46192</v>
      </c>
    </row>
    <row r="133023">
      <c r="A133023" s="1" t="s">
        <v>42977</v>
      </c>
    </row>
    <row r="133024">
      <c r="A133024" s="1" t="s">
        <v>46193</v>
      </c>
    </row>
    <row r="133025">
      <c r="A133025" s="1" t="s">
        <v>46194</v>
      </c>
    </row>
    <row r="133026">
      <c r="A133026" s="1" t="s">
        <v>5403</v>
      </c>
    </row>
    <row r="133027">
      <c r="A133027" s="1" t="s">
        <v>46195</v>
      </c>
    </row>
    <row r="133028">
      <c r="A133028" s="1" t="s">
        <v>46196</v>
      </c>
    </row>
    <row r="133029">
      <c r="A133029" s="1" t="s">
        <v>46197</v>
      </c>
    </row>
    <row r="133030">
      <c r="A133030" s="1" t="s">
        <v>46198</v>
      </c>
    </row>
    <row r="133031">
      <c r="A133031" s="1" t="s">
        <v>14411</v>
      </c>
    </row>
    <row r="133032">
      <c r="A133032" s="1" t="s">
        <v>46199</v>
      </c>
    </row>
    <row r="133033">
      <c r="A133033" s="1" t="s">
        <v>46200</v>
      </c>
    </row>
    <row r="133034">
      <c r="A133034" s="1" t="s">
        <v>46201</v>
      </c>
    </row>
    <row r="133035">
      <c r="A133035" s="13">
        <v>12.0</v>
      </c>
    </row>
    <row r="133036">
      <c r="A133036" s="1" t="s">
        <v>46202</v>
      </c>
    </row>
    <row r="133037">
      <c r="A133037" s="1" t="s">
        <v>16161</v>
      </c>
    </row>
    <row r="133038">
      <c r="A133038" s="1" t="s">
        <v>46203</v>
      </c>
    </row>
    <row r="133039">
      <c r="A133039" s="1" t="s">
        <v>46204</v>
      </c>
    </row>
    <row r="133040">
      <c r="A133040" s="1" t="s">
        <v>46193</v>
      </c>
    </row>
    <row r="133041">
      <c r="A133041" s="1" t="s">
        <v>46194</v>
      </c>
    </row>
    <row r="133042">
      <c r="A133042" s="1" t="s">
        <v>46195</v>
      </c>
    </row>
    <row r="133043">
      <c r="A133043" s="1" t="s">
        <v>46196</v>
      </c>
    </row>
    <row r="133044">
      <c r="A133044" s="1" t="s">
        <v>46197</v>
      </c>
    </row>
    <row r="133045">
      <c r="A133045" s="1" t="s">
        <v>46198</v>
      </c>
    </row>
    <row r="133046">
      <c r="A133046" s="1" t="s">
        <v>14411</v>
      </c>
    </row>
    <row r="133047">
      <c r="A133047" s="1" t="s">
        <v>46199</v>
      </c>
    </row>
    <row r="133048">
      <c r="A133048" s="1" t="s">
        <v>46201</v>
      </c>
    </row>
    <row r="133049">
      <c r="A133049" s="13">
        <v>12.0</v>
      </c>
    </row>
    <row r="133050">
      <c r="A133050" s="1" t="s">
        <v>46202</v>
      </c>
    </row>
    <row r="133051">
      <c r="A133051" s="1" t="s">
        <v>16161</v>
      </c>
    </row>
    <row r="133052">
      <c r="A133052" s="1" t="s">
        <v>46203</v>
      </c>
    </row>
    <row r="133053">
      <c r="A133053" s="1" t="s">
        <v>46205</v>
      </c>
    </row>
    <row r="133054">
      <c r="A133054" s="1" t="s">
        <v>46206</v>
      </c>
    </row>
    <row r="133055">
      <c r="A133055" s="1" t="s">
        <v>34599</v>
      </c>
    </row>
    <row r="133056">
      <c r="A133056" s="1" t="s">
        <v>34600</v>
      </c>
    </row>
    <row r="133057">
      <c r="A133057" s="1" t="s">
        <v>977</v>
      </c>
    </row>
    <row r="133058">
      <c r="A133058" s="1" t="s">
        <v>34601</v>
      </c>
    </row>
    <row r="133059">
      <c r="A133059" s="1" t="s">
        <v>34602</v>
      </c>
    </row>
    <row r="133060">
      <c r="A133060" s="1" t="s">
        <v>34603</v>
      </c>
    </row>
    <row r="133061">
      <c r="A133061" s="1" t="s">
        <v>34604</v>
      </c>
    </row>
    <row r="133062">
      <c r="A133062" s="1" t="s">
        <v>34605</v>
      </c>
    </row>
    <row r="133063">
      <c r="A133063" s="1" t="s">
        <v>34606</v>
      </c>
    </row>
    <row r="133064">
      <c r="A133064" s="1" t="s">
        <v>34607</v>
      </c>
    </row>
    <row r="133065">
      <c r="A133065" s="1" t="s">
        <v>1327</v>
      </c>
    </row>
    <row r="133066">
      <c r="A133066" s="1" t="s">
        <v>966</v>
      </c>
    </row>
    <row r="133067">
      <c r="A133067" s="3" t="str">
        <f> bes es</f>
        <v>#ERROR!</v>
      </c>
    </row>
    <row r="133068">
      <c r="A133068" s="1" t="s">
        <v>34608</v>
      </c>
    </row>
    <row r="133069">
      <c r="A133069" s="1" t="s">
        <v>34609</v>
      </c>
    </row>
    <row r="133070">
      <c r="A133070" s="1" t="s">
        <v>34610</v>
      </c>
    </row>
    <row r="133071">
      <c r="A133071" s="1" t="s">
        <v>34611</v>
      </c>
    </row>
    <row r="133072">
      <c r="A133072" s="1" t="s">
        <v>34612</v>
      </c>
    </row>
    <row r="133073">
      <c r="A133073" s="1" t="s">
        <v>34613</v>
      </c>
    </row>
    <row r="133074">
      <c r="A133074" s="1" t="s">
        <v>34614</v>
      </c>
    </row>
    <row r="133075">
      <c r="A133075" s="1" t="s">
        <v>34615</v>
      </c>
    </row>
    <row r="133076">
      <c r="A133076" s="1" t="s">
        <v>432</v>
      </c>
    </row>
    <row r="133077">
      <c r="A133077" s="1">
        <v>5.0</v>
      </c>
    </row>
    <row r="133078">
      <c r="A133078" s="1" t="s">
        <v>34616</v>
      </c>
    </row>
    <row r="133079">
      <c r="A133079" s="1" t="s">
        <v>34599</v>
      </c>
    </row>
    <row r="133080">
      <c r="A133080" s="1" t="s">
        <v>34600</v>
      </c>
    </row>
    <row r="133081">
      <c r="A133081" s="1" t="s">
        <v>34601</v>
      </c>
    </row>
    <row r="133082">
      <c r="A133082" s="1" t="s">
        <v>34602</v>
      </c>
    </row>
    <row r="133083">
      <c r="A133083" s="1" t="s">
        <v>34603</v>
      </c>
    </row>
    <row r="133084">
      <c r="A133084" s="1" t="s">
        <v>34604</v>
      </c>
    </row>
    <row r="133085">
      <c r="A133085" s="1" t="s">
        <v>34605</v>
      </c>
    </row>
    <row r="133086">
      <c r="A133086" s="1" t="s">
        <v>34606</v>
      </c>
    </row>
    <row r="133087">
      <c r="A133087" s="1" t="s">
        <v>34607</v>
      </c>
    </row>
    <row r="133088">
      <c r="A133088" s="1" t="s">
        <v>1327</v>
      </c>
    </row>
    <row r="133089">
      <c r="A133089" s="3" t="str">
        <f> bes es</f>
        <v>#ERROR!</v>
      </c>
    </row>
    <row r="133090">
      <c r="A133090" s="1" t="s">
        <v>34608</v>
      </c>
    </row>
    <row r="133091">
      <c r="A133091" s="1" t="s">
        <v>34609</v>
      </c>
    </row>
    <row r="133092">
      <c r="A133092" s="1" t="s">
        <v>34610</v>
      </c>
    </row>
    <row r="133093">
      <c r="A133093" s="1" t="s">
        <v>34611</v>
      </c>
    </row>
    <row r="133094">
      <c r="A133094" s="1" t="s">
        <v>34612</v>
      </c>
    </row>
    <row r="133095">
      <c r="A133095" s="1" t="s">
        <v>34613</v>
      </c>
    </row>
    <row r="133096">
      <c r="A133096" s="1" t="s">
        <v>34614</v>
      </c>
    </row>
    <row r="133097">
      <c r="A133097" s="1" t="s">
        <v>34617</v>
      </c>
    </row>
    <row r="133098">
      <c r="A133098" s="1" t="s">
        <v>46207</v>
      </c>
    </row>
    <row r="133099">
      <c r="A133099" s="1" t="s">
        <v>46208</v>
      </c>
    </row>
    <row r="133101">
      <c r="A133101" s="1" t="s">
        <v>46209</v>
      </c>
    </row>
    <row r="133103">
      <c r="A133103" s="1" t="s">
        <v>46210</v>
      </c>
    </row>
    <row r="133104">
      <c r="A133104" s="1" t="s">
        <v>46211</v>
      </c>
    </row>
    <row r="133106">
      <c r="A133106" s="1" t="s">
        <v>46212</v>
      </c>
    </row>
    <row r="133108">
      <c r="A133108" s="1" t="s">
        <v>46213</v>
      </c>
    </row>
    <row r="133109">
      <c r="A133109" s="1" t="s">
        <v>46214</v>
      </c>
    </row>
    <row r="133110">
      <c r="A133110" s="1" t="s">
        <v>1327</v>
      </c>
    </row>
    <row r="133112">
      <c r="A133112" s="1" t="s">
        <v>46215</v>
      </c>
    </row>
    <row r="133113">
      <c r="A133113" s="1" t="s">
        <v>46216</v>
      </c>
    </row>
    <row r="133115">
      <c r="A133115" s="1" t="s">
        <v>46217</v>
      </c>
    </row>
    <row r="133117">
      <c r="A133117" s="1" t="s">
        <v>46218</v>
      </c>
    </row>
    <row r="133119">
      <c r="A133119" s="1" t="s">
        <v>46219</v>
      </c>
    </row>
    <row r="133120">
      <c r="A133120" s="1" t="s">
        <v>46220</v>
      </c>
    </row>
    <row r="133121">
      <c r="A133121" s="1" t="s">
        <v>46221</v>
      </c>
    </row>
    <row r="133123">
      <c r="A133123" s="1" t="s">
        <v>46222</v>
      </c>
    </row>
    <row r="133124">
      <c r="A133124" s="1" t="s">
        <v>46223</v>
      </c>
    </row>
    <row r="133126">
      <c r="A133126" s="1" t="s">
        <v>46224</v>
      </c>
    </row>
    <row r="133128">
      <c r="A133128" s="1" t="s">
        <v>46225</v>
      </c>
    </row>
    <row r="133130">
      <c r="A133130" s="1" t="s">
        <v>46226</v>
      </c>
    </row>
    <row r="133131">
      <c r="A133131" s="1" t="s">
        <v>1516</v>
      </c>
    </row>
    <row r="133133">
      <c r="A133133" s="1" t="s">
        <v>46227</v>
      </c>
    </row>
    <row r="133135">
      <c r="A133135" s="1" t="s">
        <v>46228</v>
      </c>
    </row>
    <row r="133137">
      <c r="A133137" s="1" t="s">
        <v>46229</v>
      </c>
    </row>
    <row r="133138">
      <c r="A133138" s="1" t="s">
        <v>46230</v>
      </c>
    </row>
    <row r="133140">
      <c r="A133140" s="1" t="s">
        <v>46231</v>
      </c>
    </row>
    <row r="133142">
      <c r="A133142" s="1" t="s">
        <v>46232</v>
      </c>
    </row>
    <row r="133143">
      <c r="A133143" s="1" t="s">
        <v>46208</v>
      </c>
    </row>
    <row r="133144">
      <c r="A133144" s="1" t="s">
        <v>46209</v>
      </c>
    </row>
    <row r="133145">
      <c r="A133145" s="1" t="s">
        <v>46210</v>
      </c>
    </row>
    <row r="133146">
      <c r="A133146" s="1" t="s">
        <v>46211</v>
      </c>
    </row>
    <row r="133147">
      <c r="A133147" s="1" t="s">
        <v>46212</v>
      </c>
    </row>
    <row r="133148">
      <c r="A133148" s="1" t="s">
        <v>46213</v>
      </c>
    </row>
    <row r="133149">
      <c r="A133149" s="1" t="s">
        <v>46214</v>
      </c>
    </row>
    <row r="133150">
      <c r="A133150" s="1" t="s">
        <v>1327</v>
      </c>
    </row>
    <row r="133151">
      <c r="A133151" s="1" t="s">
        <v>46215</v>
      </c>
    </row>
    <row r="133152">
      <c r="A133152" s="1" t="s">
        <v>46216</v>
      </c>
    </row>
    <row r="133153">
      <c r="A133153" s="1" t="s">
        <v>46218</v>
      </c>
    </row>
    <row r="133154">
      <c r="A133154" s="1" t="s">
        <v>46219</v>
      </c>
    </row>
    <row r="133155">
      <c r="A133155" s="1" t="s">
        <v>46220</v>
      </c>
    </row>
    <row r="133156">
      <c r="A133156" s="1" t="s">
        <v>46221</v>
      </c>
    </row>
    <row r="133157">
      <c r="A133157" s="1" t="s">
        <v>46222</v>
      </c>
    </row>
    <row r="133158">
      <c r="A133158" s="1" t="s">
        <v>46223</v>
      </c>
    </row>
    <row r="133159">
      <c r="A133159" s="1" t="s">
        <v>46224</v>
      </c>
    </row>
    <row r="133160">
      <c r="A133160" s="1" t="s">
        <v>46225</v>
      </c>
    </row>
    <row r="133161">
      <c r="A133161" s="1" t="s">
        <v>46226</v>
      </c>
    </row>
    <row r="133162">
      <c r="A133162" s="1" t="s">
        <v>46227</v>
      </c>
    </row>
    <row r="133163">
      <c r="A133163" s="1" t="s">
        <v>46228</v>
      </c>
    </row>
    <row r="133164">
      <c r="A133164" s="1" t="s">
        <v>46229</v>
      </c>
    </row>
    <row r="133165">
      <c r="A133165" s="1" t="s">
        <v>46230</v>
      </c>
    </row>
    <row r="133166">
      <c r="A133166" s="1" t="s">
        <v>46233</v>
      </c>
    </row>
    <row r="133167">
      <c r="A133167" s="1" t="s">
        <v>46234</v>
      </c>
    </row>
    <row r="133168">
      <c r="A133168" s="1" t="s">
        <v>46235</v>
      </c>
    </row>
    <row r="133169">
      <c r="A133169" s="1" t="s">
        <v>46236</v>
      </c>
    </row>
    <row r="133170">
      <c r="A133170" s="1" t="s">
        <v>7809</v>
      </c>
    </row>
    <row r="133171">
      <c r="A133171" s="1" t="s">
        <v>46237</v>
      </c>
    </row>
    <row r="133172">
      <c r="A133172" s="1" t="s">
        <v>46238</v>
      </c>
    </row>
    <row r="133173">
      <c r="A133173" s="1" t="s">
        <v>46239</v>
      </c>
    </row>
    <row r="133174">
      <c r="A133174" s="1" t="s">
        <v>46240</v>
      </c>
    </row>
    <row r="133175">
      <c r="A133175" s="1" t="s">
        <v>46241</v>
      </c>
    </row>
    <row r="133176">
      <c r="A133176" s="1" t="s">
        <v>46242</v>
      </c>
    </row>
    <row r="133177">
      <c r="A133177" s="1" t="s">
        <v>46243</v>
      </c>
    </row>
    <row r="133178">
      <c r="A133178" s="1" t="s">
        <v>46235</v>
      </c>
    </row>
    <row r="133179">
      <c r="A133179" s="1" t="s">
        <v>46236</v>
      </c>
    </row>
    <row r="133180">
      <c r="A133180" s="1" t="s">
        <v>46237</v>
      </c>
    </row>
    <row r="133181">
      <c r="A133181" s="1" t="s">
        <v>46238</v>
      </c>
    </row>
    <row r="133182">
      <c r="A133182" s="1" t="s">
        <v>46239</v>
      </c>
    </row>
    <row r="133183">
      <c r="A133183" s="1" t="s">
        <v>46240</v>
      </c>
    </row>
    <row r="133184">
      <c r="A133184" s="1" t="s">
        <v>46241</v>
      </c>
    </row>
    <row r="133185">
      <c r="A133185" s="1" t="s">
        <v>46244</v>
      </c>
    </row>
    <row r="133186">
      <c r="A133186" s="1" t="s">
        <v>46245</v>
      </c>
    </row>
    <row r="133187">
      <c r="A133187" s="1" t="s">
        <v>46246</v>
      </c>
    </row>
    <row r="133188">
      <c r="A133188" s="1" t="s">
        <v>46247</v>
      </c>
    </row>
    <row r="133189">
      <c r="A133189" s="1" t="s">
        <v>46248</v>
      </c>
    </row>
    <row r="133190">
      <c r="A133190" s="1" t="s">
        <v>46249</v>
      </c>
    </row>
    <row r="133191">
      <c r="A133191" s="1" t="s">
        <v>46250</v>
      </c>
    </row>
    <row r="133192">
      <c r="A133192" s="1" t="s">
        <v>5656</v>
      </c>
    </row>
    <row r="133193">
      <c r="A133193" s="1" t="s">
        <v>46251</v>
      </c>
    </row>
    <row r="133194">
      <c r="A133194" s="1" t="s">
        <v>34714</v>
      </c>
    </row>
    <row r="133195">
      <c r="A133195" s="1" t="s">
        <v>46252</v>
      </c>
    </row>
    <row r="133196">
      <c r="A133196" s="1" t="s">
        <v>46253</v>
      </c>
    </row>
    <row r="133197">
      <c r="A133197" s="1" t="s">
        <v>46254</v>
      </c>
    </row>
    <row r="133198">
      <c r="A133198" s="1" t="s">
        <v>46246</v>
      </c>
    </row>
    <row r="133199">
      <c r="A133199" s="1" t="s">
        <v>46247</v>
      </c>
    </row>
    <row r="133200">
      <c r="A133200" s="1" t="s">
        <v>46248</v>
      </c>
    </row>
    <row r="133201">
      <c r="A133201" s="1" t="s">
        <v>46249</v>
      </c>
    </row>
    <row r="133202">
      <c r="A133202" s="1" t="s">
        <v>46251</v>
      </c>
    </row>
    <row r="133203">
      <c r="A133203" s="1" t="s">
        <v>34714</v>
      </c>
    </row>
    <row r="133204">
      <c r="A133204" s="1" t="s">
        <v>46252</v>
      </c>
    </row>
    <row r="133205">
      <c r="A133205" s="1" t="s">
        <v>46255</v>
      </c>
    </row>
    <row r="133206">
      <c r="A133206" s="1" t="s">
        <v>46256</v>
      </c>
    </row>
    <row r="133207">
      <c r="A133207" s="1" t="s">
        <v>46257</v>
      </c>
    </row>
    <row r="133208">
      <c r="A133208" s="1" t="s">
        <v>46258</v>
      </c>
    </row>
    <row r="133209">
      <c r="A133209" s="1" t="s">
        <v>15701</v>
      </c>
    </row>
    <row r="133210">
      <c r="A133210" s="1" t="s">
        <v>46259</v>
      </c>
    </row>
    <row r="133211">
      <c r="A133211" s="1" t="s">
        <v>46260</v>
      </c>
    </row>
    <row r="133212">
      <c r="A133212" s="1" t="s">
        <v>46261</v>
      </c>
    </row>
    <row r="133213">
      <c r="A133213" s="1" t="s">
        <v>46257</v>
      </c>
    </row>
    <row r="133214">
      <c r="A133214" s="1" t="s">
        <v>46258</v>
      </c>
    </row>
    <row r="133215">
      <c r="A133215" s="1" t="s">
        <v>46259</v>
      </c>
    </row>
    <row r="133216">
      <c r="A133216" s="1" t="s">
        <v>46260</v>
      </c>
    </row>
    <row r="133217">
      <c r="A133217" s="1" t="s">
        <v>46262</v>
      </c>
    </row>
    <row r="133218">
      <c r="A133218" s="1" t="s">
        <v>46263</v>
      </c>
    </row>
    <row r="133219">
      <c r="A133219" s="1" t="s">
        <v>46264</v>
      </c>
    </row>
    <row r="133220">
      <c r="A133220" s="3" t="str">
        <f>) Sooo og ee ie : IG</f>
        <v>#ERROR!</v>
      </c>
    </row>
    <row r="133221">
      <c r="A133221" s="1" t="s">
        <v>46265</v>
      </c>
    </row>
    <row r="133222">
      <c r="A133222" s="1" t="s">
        <v>46266</v>
      </c>
    </row>
    <row r="133223">
      <c r="A133223" s="1" t="s">
        <v>46267</v>
      </c>
    </row>
    <row r="133224">
      <c r="A133224" s="1" t="s">
        <v>46268</v>
      </c>
    </row>
    <row r="133225">
      <c r="A133225" s="1" t="s">
        <v>46269</v>
      </c>
    </row>
    <row r="133226">
      <c r="A133226" s="1" t="s">
        <v>46270</v>
      </c>
    </row>
    <row r="133227">
      <c r="A133227" s="1" t="s">
        <v>46271</v>
      </c>
    </row>
    <row r="133228">
      <c r="A133228" s="1" t="s">
        <v>46272</v>
      </c>
    </row>
    <row r="133229">
      <c r="A133229" s="1" t="s">
        <v>46273</v>
      </c>
    </row>
    <row r="133230">
      <c r="A133230" s="1" t="s">
        <v>46274</v>
      </c>
    </row>
    <row r="133231">
      <c r="A133231" s="1" t="s">
        <v>46275</v>
      </c>
    </row>
    <row r="133232">
      <c r="A133232" s="1" t="s">
        <v>46276</v>
      </c>
    </row>
    <row r="133233">
      <c r="A133233" s="1" t="s">
        <v>46277</v>
      </c>
    </row>
    <row r="133234">
      <c r="A133234" s="1" t="s">
        <v>46278</v>
      </c>
    </row>
    <row r="133235">
      <c r="A133235" s="1" t="s">
        <v>46279</v>
      </c>
    </row>
    <row r="133236">
      <c r="A133236" s="1" t="s">
        <v>46280</v>
      </c>
    </row>
    <row r="133237">
      <c r="A133237" s="1" t="s">
        <v>46281</v>
      </c>
    </row>
    <row r="133238">
      <c r="A133238" s="1" t="s">
        <v>46282</v>
      </c>
    </row>
    <row r="133239">
      <c r="A133239" s="1" t="s">
        <v>46283</v>
      </c>
    </row>
    <row r="133240">
      <c r="A133240" s="1" t="s">
        <v>46284</v>
      </c>
    </row>
    <row r="133241">
      <c r="A133241" s="1" t="s">
        <v>46264</v>
      </c>
    </row>
    <row r="133242">
      <c r="A133242" s="3" t="str">
        <f>) Sooo og ee ie : IG</f>
        <v>#ERROR!</v>
      </c>
    </row>
    <row r="133243">
      <c r="A133243" s="1" t="s">
        <v>46265</v>
      </c>
    </row>
    <row r="133244">
      <c r="A133244" s="1" t="s">
        <v>46266</v>
      </c>
    </row>
    <row r="133245">
      <c r="A133245" s="1" t="s">
        <v>46267</v>
      </c>
    </row>
    <row r="133246">
      <c r="A133246" s="1" t="s">
        <v>46268</v>
      </c>
    </row>
    <row r="133247">
      <c r="A133247" s="1" t="s">
        <v>46269</v>
      </c>
    </row>
    <row r="133248">
      <c r="A133248" s="1" t="s">
        <v>46270</v>
      </c>
    </row>
    <row r="133249">
      <c r="A133249" s="1" t="s">
        <v>46271</v>
      </c>
    </row>
    <row r="133250">
      <c r="A133250" s="1" t="s">
        <v>46272</v>
      </c>
    </row>
    <row r="133251">
      <c r="A133251" s="1" t="s">
        <v>46273</v>
      </c>
    </row>
    <row r="133252">
      <c r="A133252" s="1" t="s">
        <v>46274</v>
      </c>
    </row>
    <row r="133253">
      <c r="A133253" s="1" t="s">
        <v>46275</v>
      </c>
    </row>
    <row r="133254">
      <c r="A133254" s="1" t="s">
        <v>46276</v>
      </c>
    </row>
    <row r="133255">
      <c r="A133255" s="1" t="s">
        <v>46277</v>
      </c>
    </row>
    <row r="133256">
      <c r="A133256" s="1" t="s">
        <v>46278</v>
      </c>
    </row>
    <row r="133257">
      <c r="A133257" s="1" t="s">
        <v>46279</v>
      </c>
    </row>
    <row r="133258">
      <c r="A133258" s="1" t="s">
        <v>46280</v>
      </c>
    </row>
    <row r="133259">
      <c r="A133259" s="1" t="s">
        <v>46281</v>
      </c>
    </row>
    <row r="133260">
      <c r="A133260" s="1" t="s">
        <v>46285</v>
      </c>
    </row>
    <row r="133261">
      <c r="A133261" s="1" t="s">
        <v>46286</v>
      </c>
    </row>
    <row r="133262">
      <c r="A133262" s="1" t="s">
        <v>34619</v>
      </c>
    </row>
    <row r="133263">
      <c r="A133263" s="1" t="s">
        <v>34620</v>
      </c>
    </row>
    <row r="133264">
      <c r="A133264" s="1" t="s">
        <v>34621</v>
      </c>
    </row>
    <row r="133265">
      <c r="A133265" s="1" t="s">
        <v>34573</v>
      </c>
    </row>
    <row r="133266">
      <c r="A133266" s="1" t="s">
        <v>34622</v>
      </c>
    </row>
    <row r="133267">
      <c r="A133267" s="1" t="s">
        <v>966</v>
      </c>
    </row>
    <row r="133268">
      <c r="A133268" s="4" t="s">
        <v>34623</v>
      </c>
    </row>
    <row r="133269">
      <c r="A133269" s="1" t="s">
        <v>34624</v>
      </c>
    </row>
    <row r="133270">
      <c r="A133270" s="1" t="s">
        <v>34625</v>
      </c>
    </row>
    <row r="133271">
      <c r="A133271" s="1" t="s">
        <v>6871</v>
      </c>
    </row>
    <row r="133272">
      <c r="A133272" s="1" t="s">
        <v>34626</v>
      </c>
    </row>
    <row r="133273">
      <c r="A133273" s="1" t="s">
        <v>34627</v>
      </c>
    </row>
    <row r="133274">
      <c r="A133274" s="1" t="s">
        <v>977</v>
      </c>
    </row>
    <row r="133275">
      <c r="A133275" s="1" t="s">
        <v>34628</v>
      </c>
    </row>
    <row r="133276">
      <c r="A133276" s="1" t="s">
        <v>34629</v>
      </c>
    </row>
    <row r="133277">
      <c r="A133277" s="1" t="s">
        <v>34630</v>
      </c>
    </row>
    <row r="133278">
      <c r="A133278" s="1" t="s">
        <v>34631</v>
      </c>
    </row>
    <row r="133279">
      <c r="A133279" s="1" t="s">
        <v>34632</v>
      </c>
    </row>
    <row r="133280">
      <c r="A133280" s="1" t="s">
        <v>34633</v>
      </c>
    </row>
    <row r="133281">
      <c r="A133281" s="1" t="s">
        <v>34634</v>
      </c>
    </row>
    <row r="133282">
      <c r="A133282" s="1" t="s">
        <v>34619</v>
      </c>
    </row>
    <row r="133283">
      <c r="A133283" s="1" t="s">
        <v>34620</v>
      </c>
    </row>
    <row r="133284">
      <c r="A133284" s="1" t="s">
        <v>34621</v>
      </c>
    </row>
    <row r="133285">
      <c r="A133285" s="1" t="s">
        <v>34622</v>
      </c>
    </row>
    <row r="133286">
      <c r="A133286" s="4" t="s">
        <v>34623</v>
      </c>
    </row>
    <row r="133287">
      <c r="A133287" s="1" t="s">
        <v>34624</v>
      </c>
    </row>
    <row r="133288">
      <c r="A133288" s="1" t="s">
        <v>34625</v>
      </c>
    </row>
    <row r="133289">
      <c r="A133289" s="1" t="s">
        <v>34626</v>
      </c>
    </row>
    <row r="133290">
      <c r="A133290" s="1" t="s">
        <v>34627</v>
      </c>
    </row>
    <row r="133291">
      <c r="A133291" s="1" t="s">
        <v>34628</v>
      </c>
    </row>
    <row r="133292">
      <c r="A133292" s="1" t="s">
        <v>34629</v>
      </c>
    </row>
    <row r="133293">
      <c r="A133293" s="1" t="s">
        <v>34630</v>
      </c>
    </row>
    <row r="133294">
      <c r="A133294" s="1" t="s">
        <v>34631</v>
      </c>
    </row>
    <row r="133295">
      <c r="A133295" s="1" t="s">
        <v>34632</v>
      </c>
    </row>
    <row r="133296">
      <c r="A133296" s="1" t="s">
        <v>34633</v>
      </c>
    </row>
    <row r="133297">
      <c r="A133297" s="1" t="s">
        <v>34635</v>
      </c>
    </row>
    <row r="133298">
      <c r="A133298" s="1" t="s">
        <v>46287</v>
      </c>
    </row>
    <row r="133299">
      <c r="A133299" s="1" t="s">
        <v>46288</v>
      </c>
    </row>
    <row r="133301">
      <c r="A133301" s="1" t="s">
        <v>46289</v>
      </c>
    </row>
    <row r="133303">
      <c r="A133303" s="1" t="s">
        <v>46290</v>
      </c>
    </row>
    <row r="133304">
      <c r="A133304" s="1" t="s">
        <v>966</v>
      </c>
    </row>
    <row r="133306">
      <c r="A133306" s="1" t="s">
        <v>3397</v>
      </c>
    </row>
    <row r="133307">
      <c r="A133307" s="1" t="s">
        <v>46291</v>
      </c>
    </row>
    <row r="133308">
      <c r="A133308" s="1" t="s">
        <v>46288</v>
      </c>
    </row>
    <row r="133309">
      <c r="A133309" s="1" t="s">
        <v>46292</v>
      </c>
    </row>
    <row r="133310">
      <c r="A133310" s="1" t="s">
        <v>46293</v>
      </c>
    </row>
    <row r="133311">
      <c r="A133311" s="1" t="s">
        <v>34637</v>
      </c>
    </row>
    <row r="133312">
      <c r="A133312" s="1" t="s">
        <v>34638</v>
      </c>
    </row>
    <row r="133313">
      <c r="A133313" s="1" t="s">
        <v>34639</v>
      </c>
    </row>
    <row r="133314">
      <c r="A133314" s="1" t="s">
        <v>34640</v>
      </c>
    </row>
    <row r="133315">
      <c r="A133315" s="1" t="s">
        <v>34641</v>
      </c>
    </row>
    <row r="133316">
      <c r="A133316" s="1" t="s">
        <v>34642</v>
      </c>
    </row>
    <row r="133317">
      <c r="A133317" s="1" t="s">
        <v>34193</v>
      </c>
    </row>
    <row r="133318">
      <c r="A133318" s="1" t="s">
        <v>34643</v>
      </c>
    </row>
    <row r="133319">
      <c r="A133319" s="1" t="s">
        <v>34644</v>
      </c>
    </row>
    <row r="133320">
      <c r="A133320" s="1" t="s">
        <v>34645</v>
      </c>
    </row>
    <row r="133321">
      <c r="A133321" s="1" t="s">
        <v>9516</v>
      </c>
    </row>
    <row r="133322">
      <c r="A133322" s="1" t="s">
        <v>34646</v>
      </c>
    </row>
    <row r="133323">
      <c r="A133323" s="1" t="s">
        <v>34647</v>
      </c>
    </row>
    <row r="133324">
      <c r="A133324" s="1" t="s">
        <v>34648</v>
      </c>
    </row>
    <row r="133325">
      <c r="A133325" s="1" t="s">
        <v>34649</v>
      </c>
    </row>
    <row r="133326">
      <c r="A133326" s="1" t="s">
        <v>18558</v>
      </c>
    </row>
    <row r="133327">
      <c r="A133327" s="1" t="s">
        <v>34650</v>
      </c>
    </row>
    <row r="133328">
      <c r="A133328" s="1" t="s">
        <v>34651</v>
      </c>
    </row>
    <row r="133329">
      <c r="A133329" s="1" t="s">
        <v>34652</v>
      </c>
    </row>
    <row r="133330">
      <c r="A133330" s="1" t="s">
        <v>34653</v>
      </c>
    </row>
    <row r="133331">
      <c r="A133331" s="1" t="s">
        <v>34654</v>
      </c>
    </row>
    <row r="133332">
      <c r="A133332" s="1" t="s">
        <v>34655</v>
      </c>
    </row>
    <row r="133333">
      <c r="A133333" s="1" t="s">
        <v>34656</v>
      </c>
    </row>
    <row r="133334">
      <c r="A133334" s="1" t="s">
        <v>34657</v>
      </c>
    </row>
    <row r="133335">
      <c r="A133335" s="1" t="s">
        <v>34658</v>
      </c>
    </row>
    <row r="133336">
      <c r="A133336" s="1" t="s">
        <v>34659</v>
      </c>
    </row>
    <row r="133337">
      <c r="A133337" s="1" t="s">
        <v>34637</v>
      </c>
    </row>
    <row r="133338">
      <c r="A133338" s="1" t="s">
        <v>34638</v>
      </c>
    </row>
    <row r="133339">
      <c r="A133339" s="1" t="s">
        <v>34639</v>
      </c>
    </row>
    <row r="133340">
      <c r="A133340" s="1" t="s">
        <v>34640</v>
      </c>
    </row>
    <row r="133341">
      <c r="A133341" s="1" t="s">
        <v>34641</v>
      </c>
    </row>
    <row r="133342">
      <c r="A133342" s="1" t="s">
        <v>34642</v>
      </c>
    </row>
    <row r="133343">
      <c r="A133343" s="1" t="s">
        <v>34193</v>
      </c>
    </row>
    <row r="133344">
      <c r="A133344" s="1" t="s">
        <v>34643</v>
      </c>
    </row>
    <row r="133345">
      <c r="A133345" s="1" t="s">
        <v>34644</v>
      </c>
    </row>
    <row r="133346">
      <c r="A133346" s="1" t="s">
        <v>34645</v>
      </c>
    </row>
    <row r="133347">
      <c r="A133347" s="1" t="s">
        <v>34646</v>
      </c>
    </row>
    <row r="133348">
      <c r="A133348" s="1" t="s">
        <v>34647</v>
      </c>
    </row>
    <row r="133349">
      <c r="A133349" s="1" t="s">
        <v>34648</v>
      </c>
    </row>
    <row r="133350">
      <c r="A133350" s="1" t="s">
        <v>34649</v>
      </c>
    </row>
    <row r="133351">
      <c r="A133351" s="1" t="s">
        <v>34650</v>
      </c>
    </row>
    <row r="133352">
      <c r="A133352" s="1" t="s">
        <v>34651</v>
      </c>
    </row>
    <row r="133353">
      <c r="A133353" s="1" t="s">
        <v>34652</v>
      </c>
    </row>
    <row r="133354">
      <c r="A133354" s="1" t="s">
        <v>34653</v>
      </c>
    </row>
    <row r="133355">
      <c r="A133355" s="1" t="s">
        <v>34654</v>
      </c>
    </row>
    <row r="133356">
      <c r="A133356" s="1" t="s">
        <v>34655</v>
      </c>
    </row>
    <row r="133357">
      <c r="A133357" s="1" t="s">
        <v>34656</v>
      </c>
    </row>
    <row r="133358">
      <c r="A133358" s="1" t="s">
        <v>34657</v>
      </c>
    </row>
    <row r="133359">
      <c r="A133359" s="1" t="s">
        <v>34660</v>
      </c>
    </row>
    <row r="133360">
      <c r="A133360" s="1" t="s">
        <v>46294</v>
      </c>
    </row>
    <row r="133361">
      <c r="A133361" s="1" t="s">
        <v>34662</v>
      </c>
    </row>
    <row r="133362">
      <c r="A133362" s="1" t="s">
        <v>34663</v>
      </c>
    </row>
    <row r="133363">
      <c r="A133363" s="1" t="s">
        <v>17968</v>
      </c>
    </row>
    <row r="133364">
      <c r="A133364" s="1" t="s">
        <v>34664</v>
      </c>
    </row>
    <row r="133365">
      <c r="A133365" s="1" t="s">
        <v>322</v>
      </c>
    </row>
    <row r="133366">
      <c r="A133366" s="1" t="s">
        <v>34665</v>
      </c>
    </row>
    <row r="133367">
      <c r="A133367" s="1" t="s">
        <v>34666</v>
      </c>
    </row>
    <row r="133368">
      <c r="A133368" s="1" t="s">
        <v>34667</v>
      </c>
    </row>
    <row r="133369">
      <c r="A133369" s="1" t="s">
        <v>34668</v>
      </c>
    </row>
    <row r="133370">
      <c r="A133370" s="1">
        <v>3.0</v>
      </c>
    </row>
    <row r="133371">
      <c r="A133371" s="1" t="s">
        <v>34669</v>
      </c>
    </row>
    <row r="133372">
      <c r="A133372" s="1" t="s">
        <v>2802</v>
      </c>
    </row>
    <row r="133373">
      <c r="A133373" s="3" t="str">
        <f> pe g es</f>
        <v>#ERROR!</v>
      </c>
    </row>
    <row r="133374">
      <c r="A133374" s="1" t="s">
        <v>34670</v>
      </c>
    </row>
    <row r="133375">
      <c r="A133375" s="1" t="s">
        <v>34671</v>
      </c>
    </row>
    <row r="133376">
      <c r="A133376" s="1" t="s">
        <v>34672</v>
      </c>
    </row>
    <row r="133377">
      <c r="A133377" s="1" t="s">
        <v>34662</v>
      </c>
    </row>
    <row r="133378">
      <c r="A133378" s="1" t="s">
        <v>34663</v>
      </c>
    </row>
    <row r="133379">
      <c r="A133379" s="1" t="s">
        <v>17968</v>
      </c>
    </row>
    <row r="133380">
      <c r="A133380" s="1" t="s">
        <v>34664</v>
      </c>
    </row>
    <row r="133381">
      <c r="A133381" s="1" t="s">
        <v>34665</v>
      </c>
    </row>
    <row r="133382">
      <c r="A133382" s="1" t="s">
        <v>34666</v>
      </c>
    </row>
    <row r="133383">
      <c r="A133383" s="1" t="s">
        <v>34667</v>
      </c>
    </row>
    <row r="133384">
      <c r="A133384" s="1" t="s">
        <v>34668</v>
      </c>
    </row>
    <row r="133385">
      <c r="A133385" s="3" t="str">
        <f> pe g es</f>
        <v>#ERROR!</v>
      </c>
    </row>
    <row r="133386">
      <c r="A133386" s="1" t="s">
        <v>34670</v>
      </c>
    </row>
    <row r="133387">
      <c r="A133387" s="1" t="s">
        <v>34673</v>
      </c>
    </row>
    <row r="133388">
      <c r="A133388" s="1" t="s">
        <v>46295</v>
      </c>
    </row>
    <row r="133389">
      <c r="A133389" s="1" t="s">
        <v>46296</v>
      </c>
    </row>
    <row r="133390">
      <c r="A133390" s="1" t="s">
        <v>46297</v>
      </c>
    </row>
    <row r="133391">
      <c r="A133391" s="1" t="s">
        <v>46298</v>
      </c>
    </row>
    <row r="133392">
      <c r="A133392" s="1" t="s">
        <v>46299</v>
      </c>
    </row>
    <row r="133393">
      <c r="A133393" s="1" t="s">
        <v>46300</v>
      </c>
    </row>
    <row r="133394">
      <c r="A133394" s="1" t="s">
        <v>46301</v>
      </c>
    </row>
    <row r="133395">
      <c r="A133395" s="1" t="s">
        <v>46302</v>
      </c>
    </row>
    <row r="133396">
      <c r="A133396" s="1" t="s">
        <v>46303</v>
      </c>
    </row>
    <row r="133397">
      <c r="A133397" s="1" t="s">
        <v>46304</v>
      </c>
    </row>
    <row r="133398">
      <c r="A133398" s="1" t="s">
        <v>46305</v>
      </c>
    </row>
    <row r="133399">
      <c r="A133399" s="1" t="s">
        <v>46306</v>
      </c>
    </row>
    <row r="133400">
      <c r="A133400" s="1" t="s">
        <v>46307</v>
      </c>
    </row>
    <row r="133401">
      <c r="A133401" s="1" t="s">
        <v>46308</v>
      </c>
    </row>
    <row r="133402">
      <c r="A133402" s="1" t="s">
        <v>46309</v>
      </c>
    </row>
    <row r="133403">
      <c r="A133403" s="1" t="s">
        <v>46310</v>
      </c>
    </row>
    <row r="133404">
      <c r="A133404" s="1" t="s">
        <v>46311</v>
      </c>
    </row>
    <row r="133405">
      <c r="A133405" s="1" t="s">
        <v>46312</v>
      </c>
    </row>
    <row r="133406">
      <c r="A133406" s="1" t="s">
        <v>14417</v>
      </c>
    </row>
    <row r="133407">
      <c r="A133407" s="1" t="s">
        <v>46313</v>
      </c>
    </row>
    <row r="133408">
      <c r="A133408" s="1" t="s">
        <v>46314</v>
      </c>
    </row>
    <row r="133409">
      <c r="A133409" s="1" t="s">
        <v>46315</v>
      </c>
    </row>
    <row r="133410">
      <c r="A133410" s="1" t="s">
        <v>46316</v>
      </c>
    </row>
    <row r="133411">
      <c r="A133411" s="1" t="s">
        <v>46317</v>
      </c>
    </row>
    <row r="133412">
      <c r="A133412" s="1" t="s">
        <v>46318</v>
      </c>
    </row>
    <row r="133413">
      <c r="A133413" s="1" t="s">
        <v>46319</v>
      </c>
    </row>
    <row r="133414">
      <c r="A133414" s="1" t="s">
        <v>46320</v>
      </c>
    </row>
    <row r="133415">
      <c r="A133415" s="1" t="s">
        <v>46321</v>
      </c>
    </row>
    <row r="133416">
      <c r="A133416" s="1" t="s">
        <v>46322</v>
      </c>
    </row>
    <row r="133417">
      <c r="A133417" s="1" t="s">
        <v>46323</v>
      </c>
    </row>
    <row r="133418">
      <c r="A133418" s="1" t="s">
        <v>46324</v>
      </c>
    </row>
    <row r="133419">
      <c r="A133419" s="1" t="s">
        <v>44498</v>
      </c>
    </row>
    <row r="133420">
      <c r="A133420" s="1" t="s">
        <v>46325</v>
      </c>
    </row>
    <row r="133421">
      <c r="A133421" s="1" t="s">
        <v>46296</v>
      </c>
    </row>
    <row r="133422">
      <c r="A133422" s="1" t="s">
        <v>46297</v>
      </c>
    </row>
    <row r="133423">
      <c r="A133423" s="1" t="s">
        <v>46298</v>
      </c>
    </row>
    <row r="133424">
      <c r="A133424" s="1" t="s">
        <v>46299</v>
      </c>
    </row>
    <row r="133425">
      <c r="A133425" s="1" t="s">
        <v>46300</v>
      </c>
    </row>
    <row r="133426">
      <c r="A133426" s="1" t="s">
        <v>46301</v>
      </c>
    </row>
    <row r="133427">
      <c r="A133427" s="1" t="s">
        <v>46302</v>
      </c>
    </row>
    <row r="133428">
      <c r="A133428" s="1" t="s">
        <v>46303</v>
      </c>
    </row>
    <row r="133429">
      <c r="A133429" s="1" t="s">
        <v>46304</v>
      </c>
    </row>
    <row r="133430">
      <c r="A133430" s="1" t="s">
        <v>46305</v>
      </c>
    </row>
    <row r="133431">
      <c r="A133431" s="1" t="s">
        <v>46306</v>
      </c>
    </row>
    <row r="133432">
      <c r="A133432" s="1" t="s">
        <v>46307</v>
      </c>
    </row>
    <row r="133433">
      <c r="A133433" s="1" t="s">
        <v>46308</v>
      </c>
    </row>
    <row r="133434">
      <c r="A133434" s="1" t="s">
        <v>46309</v>
      </c>
    </row>
    <row r="133435">
      <c r="A133435" s="1" t="s">
        <v>46310</v>
      </c>
    </row>
    <row r="133436">
      <c r="A133436" s="1" t="s">
        <v>46311</v>
      </c>
    </row>
    <row r="133437">
      <c r="A133437" s="1" t="s">
        <v>46312</v>
      </c>
    </row>
    <row r="133438">
      <c r="A133438" s="1" t="s">
        <v>46313</v>
      </c>
    </row>
    <row r="133439">
      <c r="A133439" s="1" t="s">
        <v>46314</v>
      </c>
    </row>
    <row r="133440">
      <c r="A133440" s="1" t="s">
        <v>46315</v>
      </c>
    </row>
    <row r="133441">
      <c r="A133441" s="1" t="s">
        <v>46316</v>
      </c>
    </row>
    <row r="133442">
      <c r="A133442" s="1" t="s">
        <v>46317</v>
      </c>
    </row>
    <row r="133443">
      <c r="A133443" s="1" t="s">
        <v>46318</v>
      </c>
    </row>
    <row r="133444">
      <c r="A133444" s="1" t="s">
        <v>46319</v>
      </c>
    </row>
    <row r="133445">
      <c r="A133445" s="1" t="s">
        <v>46320</v>
      </c>
    </row>
    <row r="133446">
      <c r="A133446" s="1" t="s">
        <v>46321</v>
      </c>
    </row>
    <row r="133447">
      <c r="A133447" s="1" t="s">
        <v>46322</v>
      </c>
    </row>
    <row r="133448">
      <c r="A133448" s="1" t="s">
        <v>46326</v>
      </c>
    </row>
    <row r="133449">
      <c r="A133449" s="1" t="s">
        <v>46327</v>
      </c>
    </row>
    <row r="133451">
      <c r="A133451" s="1" t="s">
        <v>46328</v>
      </c>
    </row>
    <row r="133453">
      <c r="A133453" s="1" t="s">
        <v>46329</v>
      </c>
    </row>
    <row r="133455">
      <c r="A133455" s="1" t="s">
        <v>1481</v>
      </c>
    </row>
    <row r="133456">
      <c r="A133456" s="1" t="s">
        <v>46330</v>
      </c>
    </row>
    <row r="133457">
      <c r="A133457" s="1" t="s">
        <v>46331</v>
      </c>
    </row>
    <row r="133458">
      <c r="A133458" s="1" t="s">
        <v>46332</v>
      </c>
    </row>
    <row r="133459">
      <c r="A133459" s="1" t="s">
        <v>46333</v>
      </c>
    </row>
    <row r="133460">
      <c r="A133460" s="1" t="s">
        <v>165</v>
      </c>
    </row>
    <row r="133461">
      <c r="A133461" s="1">
        <v>0.0</v>
      </c>
    </row>
    <row r="133462">
      <c r="A133462" s="1" t="s">
        <v>46334</v>
      </c>
    </row>
    <row r="133463">
      <c r="A133463" s="3" t="str">
        <f/>
        <v>#ERROR!</v>
      </c>
    </row>
    <row r="133465">
      <c r="A133465" s="1" t="s">
        <v>18607</v>
      </c>
    </row>
    <row r="133467">
      <c r="A133467" s="1" t="s">
        <v>46335</v>
      </c>
    </row>
    <row r="133469">
      <c r="A133469" s="1" t="s">
        <v>879</v>
      </c>
    </row>
    <row r="133471">
      <c r="A133471" s="1" t="s">
        <v>46336</v>
      </c>
    </row>
    <row r="133473">
      <c r="A133473" s="1" t="s">
        <v>2111</v>
      </c>
    </row>
    <row r="133474">
      <c r="A133474" s="1" t="s">
        <v>1858</v>
      </c>
    </row>
    <row r="133476">
      <c r="A133476" s="1" t="s">
        <v>46337</v>
      </c>
    </row>
    <row r="133477">
      <c r="A133477" s="1" t="s">
        <v>5446</v>
      </c>
    </row>
    <row r="133478">
      <c r="A133478" s="1" t="s">
        <v>46338</v>
      </c>
    </row>
    <row r="133479">
      <c r="A133479" s="1" t="s">
        <v>46339</v>
      </c>
    </row>
    <row r="133480">
      <c r="A133480" s="1" t="s">
        <v>270</v>
      </c>
    </row>
    <row r="133481">
      <c r="A133481" s="3" t="str">
        <f/>
        <v>#ERROR!</v>
      </c>
    </row>
    <row r="133482">
      <c r="A133482" s="1" t="s">
        <v>46340</v>
      </c>
    </row>
    <row r="133483">
      <c r="A133483" s="1" t="s">
        <v>5446</v>
      </c>
    </row>
    <row r="133484">
      <c r="A133484" s="1" t="s">
        <v>46341</v>
      </c>
    </row>
    <row r="133486">
      <c r="A133486" s="1" t="s">
        <v>1516</v>
      </c>
    </row>
    <row r="133487">
      <c r="A133487" s="1" t="s">
        <v>46342</v>
      </c>
    </row>
    <row r="133488">
      <c r="A133488" s="1">
        <v>0.0</v>
      </c>
    </row>
    <row r="133489">
      <c r="A133489" s="1" t="s">
        <v>17277</v>
      </c>
    </row>
    <row r="133490">
      <c r="A133490" s="1" t="s">
        <v>46343</v>
      </c>
    </row>
    <row r="133491">
      <c r="A133491" s="1" t="s">
        <v>1516</v>
      </c>
    </row>
    <row r="133492">
      <c r="A133492" s="3" t="str">
        <f/>
        <v>#ERROR!</v>
      </c>
    </row>
    <row r="133494">
      <c r="A133494" s="1" t="s">
        <v>46344</v>
      </c>
    </row>
    <row r="133495">
      <c r="A133495" s="1" t="s">
        <v>46328</v>
      </c>
    </row>
    <row r="133496">
      <c r="A133496" s="1" t="s">
        <v>46329</v>
      </c>
    </row>
    <row r="133497">
      <c r="A133497" s="1" t="s">
        <v>46330</v>
      </c>
    </row>
    <row r="133498">
      <c r="A133498" s="1" t="s">
        <v>46331</v>
      </c>
    </row>
    <row r="133499">
      <c r="A133499" s="1" t="s">
        <v>46332</v>
      </c>
    </row>
    <row r="133500">
      <c r="A133500" s="1" t="s">
        <v>46333</v>
      </c>
    </row>
    <row r="133501">
      <c r="A133501" s="1">
        <v>0.0</v>
      </c>
    </row>
    <row r="133502">
      <c r="A133502" s="1" t="s">
        <v>46335</v>
      </c>
    </row>
    <row r="133503">
      <c r="A133503" s="1" t="s">
        <v>46336</v>
      </c>
    </row>
    <row r="133504">
      <c r="A133504" s="1" t="s">
        <v>5446</v>
      </c>
    </row>
    <row r="133505">
      <c r="A133505" s="1" t="s">
        <v>46340</v>
      </c>
    </row>
    <row r="133506">
      <c r="A133506" s="1" t="s">
        <v>5446</v>
      </c>
    </row>
    <row r="133507">
      <c r="A133507" s="1" t="s">
        <v>46341</v>
      </c>
    </row>
    <row r="133508">
      <c r="A133508" s="1" t="s">
        <v>46342</v>
      </c>
    </row>
    <row r="133509">
      <c r="A133509" s="1" t="s">
        <v>46345</v>
      </c>
    </row>
    <row r="133510">
      <c r="A133510" s="1" t="s">
        <v>46346</v>
      </c>
    </row>
    <row r="133511">
      <c r="A133511" s="1" t="s">
        <v>46347</v>
      </c>
    </row>
    <row r="133512">
      <c r="A133512" s="1" t="s">
        <v>41507</v>
      </c>
    </row>
    <row r="133513">
      <c r="A133513" s="1" t="s">
        <v>46348</v>
      </c>
    </row>
    <row r="133514">
      <c r="A133514" s="1" t="s">
        <v>46349</v>
      </c>
    </row>
    <row r="133515">
      <c r="A133515" s="1" t="s">
        <v>46350</v>
      </c>
    </row>
    <row r="133516">
      <c r="A133516" s="1" t="s">
        <v>46351</v>
      </c>
    </row>
    <row r="133517">
      <c r="A133517" s="1" t="s">
        <v>46352</v>
      </c>
    </row>
    <row r="133518">
      <c r="A133518" s="1" t="s">
        <v>46353</v>
      </c>
    </row>
    <row r="133519">
      <c r="A133519" s="1" t="s">
        <v>46354</v>
      </c>
    </row>
    <row r="133520">
      <c r="A133520" s="1" t="s">
        <v>46355</v>
      </c>
    </row>
    <row r="133521">
      <c r="A133521" s="1" t="s">
        <v>46356</v>
      </c>
    </row>
    <row r="133522">
      <c r="A133522" s="1" t="s">
        <v>46347</v>
      </c>
    </row>
    <row r="133523">
      <c r="A133523" s="1" t="s">
        <v>41507</v>
      </c>
    </row>
    <row r="133524">
      <c r="A133524" s="1" t="s">
        <v>46348</v>
      </c>
    </row>
    <row r="133525">
      <c r="A133525" s="1" t="s">
        <v>46349</v>
      </c>
    </row>
    <row r="133526">
      <c r="A133526" s="1" t="s">
        <v>46350</v>
      </c>
    </row>
    <row r="133527">
      <c r="A133527" s="1" t="s">
        <v>46351</v>
      </c>
    </row>
    <row r="133528">
      <c r="A133528" s="1" t="s">
        <v>46352</v>
      </c>
    </row>
    <row r="133529">
      <c r="A133529" s="1" t="s">
        <v>46353</v>
      </c>
    </row>
    <row r="133530">
      <c r="A133530" s="1" t="s">
        <v>46354</v>
      </c>
    </row>
    <row r="133531">
      <c r="A133531" s="1" t="s">
        <v>46355</v>
      </c>
    </row>
    <row r="133532">
      <c r="A133532" s="1" t="s">
        <v>46357</v>
      </c>
    </row>
    <row r="133533">
      <c r="A133533" s="1" t="s">
        <v>46358</v>
      </c>
    </row>
    <row r="133534">
      <c r="A133534" s="1" t="s">
        <v>7554</v>
      </c>
    </row>
    <row r="133536">
      <c r="A133536" s="1" t="s">
        <v>46359</v>
      </c>
    </row>
    <row r="133537">
      <c r="A133537" s="1" t="s">
        <v>46360</v>
      </c>
    </row>
    <row r="133539">
      <c r="A133539" s="1" t="s">
        <v>46361</v>
      </c>
    </row>
    <row r="133540">
      <c r="A133540" s="1" t="s">
        <v>46362</v>
      </c>
    </row>
    <row r="133541">
      <c r="A133541" s="1" t="s">
        <v>46363</v>
      </c>
    </row>
    <row r="133543">
      <c r="A133543" s="1" t="s">
        <v>46364</v>
      </c>
    </row>
    <row r="133545">
      <c r="A133545" s="1" t="s">
        <v>46365</v>
      </c>
    </row>
    <row r="133546">
      <c r="A133546" s="1" t="s">
        <v>46366</v>
      </c>
    </row>
    <row r="133548">
      <c r="A133548" s="1" t="s">
        <v>46367</v>
      </c>
    </row>
    <row r="133549">
      <c r="A133549" s="1" t="s">
        <v>46368</v>
      </c>
    </row>
    <row r="133550">
      <c r="A133550" s="1" t="s">
        <v>46369</v>
      </c>
    </row>
    <row r="133551">
      <c r="A133551" s="1" t="s">
        <v>46370</v>
      </c>
    </row>
    <row r="133553">
      <c r="A133553" s="1" t="s">
        <v>46371</v>
      </c>
    </row>
    <row r="133555">
      <c r="A133555" s="1" t="s">
        <v>46372</v>
      </c>
    </row>
    <row r="133556">
      <c r="A133556" s="1" t="s">
        <v>46359</v>
      </c>
    </row>
    <row r="133557">
      <c r="A133557" s="1" t="s">
        <v>46360</v>
      </c>
    </row>
    <row r="133558">
      <c r="A133558" s="1" t="s">
        <v>46361</v>
      </c>
    </row>
    <row r="133559">
      <c r="A133559" s="1" t="s">
        <v>46362</v>
      </c>
    </row>
    <row r="133560">
      <c r="A133560" s="1" t="s">
        <v>46363</v>
      </c>
    </row>
    <row r="133561">
      <c r="A133561" s="1" t="s">
        <v>46364</v>
      </c>
    </row>
    <row r="133562">
      <c r="A133562" s="1" t="s">
        <v>46365</v>
      </c>
    </row>
    <row r="133563">
      <c r="A133563" s="1" t="s">
        <v>46366</v>
      </c>
    </row>
    <row r="133564">
      <c r="A133564" s="1" t="s">
        <v>46367</v>
      </c>
    </row>
    <row r="133565">
      <c r="A133565" s="1" t="s">
        <v>46368</v>
      </c>
    </row>
    <row r="133566">
      <c r="A133566" s="1" t="s">
        <v>46369</v>
      </c>
    </row>
    <row r="133567">
      <c r="A133567" s="1" t="s">
        <v>46370</v>
      </c>
    </row>
    <row r="133568">
      <c r="A133568" s="1" t="s">
        <v>46373</v>
      </c>
    </row>
    <row r="133569">
      <c r="A133569" s="1" t="s">
        <v>46374</v>
      </c>
    </row>
    <row r="133570">
      <c r="A133570" s="1" t="s">
        <v>46375</v>
      </c>
    </row>
    <row r="133572">
      <c r="A133572" s="1" t="s">
        <v>46376</v>
      </c>
    </row>
    <row r="133574">
      <c r="A133574" s="1" t="s">
        <v>46377</v>
      </c>
    </row>
    <row r="133576">
      <c r="A133576" s="1" t="s">
        <v>46378</v>
      </c>
    </row>
    <row r="133578">
      <c r="A133578" s="1" t="s">
        <v>46379</v>
      </c>
    </row>
    <row r="133579">
      <c r="A133579" s="1" t="s">
        <v>46380</v>
      </c>
    </row>
    <row r="133581">
      <c r="A133581" s="1" t="s">
        <v>46381</v>
      </c>
    </row>
    <row r="133583">
      <c r="A133583" s="1" t="s">
        <v>46382</v>
      </c>
    </row>
    <row r="133585">
      <c r="A133585" s="1" t="s">
        <v>46383</v>
      </c>
    </row>
    <row r="133586">
      <c r="A133586" s="1" t="s">
        <v>46384</v>
      </c>
    </row>
    <row r="133587">
      <c r="A133587" s="1" t="s">
        <v>46385</v>
      </c>
    </row>
    <row r="133588">
      <c r="A133588" s="1" t="s">
        <v>46386</v>
      </c>
    </row>
    <row r="133590">
      <c r="A133590" s="1" t="s">
        <v>46387</v>
      </c>
    </row>
    <row r="133591">
      <c r="A133591" s="1" t="s">
        <v>46388</v>
      </c>
    </row>
    <row r="133592">
      <c r="A133592" s="1" t="s">
        <v>46389</v>
      </c>
    </row>
    <row r="133593">
      <c r="A133593" s="1" t="s">
        <v>46390</v>
      </c>
    </row>
    <row r="133594">
      <c r="A133594" s="1" t="s">
        <v>46391</v>
      </c>
    </row>
    <row r="133595">
      <c r="A133595" s="1" t="s">
        <v>46392</v>
      </c>
    </row>
    <row r="133596">
      <c r="A133596" s="3" t="str">
        <f>+ Hepottecddtin</f>
        <v>#NAME?</v>
      </c>
    </row>
    <row r="133597">
      <c r="A133597" s="1" t="s">
        <v>46393</v>
      </c>
    </row>
    <row r="133598">
      <c r="A133598" s="3" t="str">
        <f>+ Dontpreteaticiede</f>
        <v>#NAME?</v>
      </c>
    </row>
    <row r="133599">
      <c r="A133599" s="3" t="str">
        <f>+ Soebher Saif Gad</f>
        <v>#ERROR!</v>
      </c>
    </row>
    <row r="133600">
      <c r="A133600" s="1" t="s">
        <v>10097</v>
      </c>
    </row>
    <row r="133601">
      <c r="A133601" s="1" t="s">
        <v>46394</v>
      </c>
    </row>
    <row r="133602">
      <c r="A133602" s="1" t="s">
        <v>46395</v>
      </c>
    </row>
    <row r="133603">
      <c r="A133603" s="1" t="s">
        <v>46396</v>
      </c>
    </row>
    <row r="133604">
      <c r="A133604" s="1" t="s">
        <v>46397</v>
      </c>
    </row>
    <row r="133606">
      <c r="A133606" s="1" t="s">
        <v>46398</v>
      </c>
    </row>
    <row r="133607">
      <c r="A133607" s="1" t="s">
        <v>46399</v>
      </c>
    </row>
    <row r="133609">
      <c r="A133609" s="1" t="s">
        <v>46400</v>
      </c>
    </row>
    <row r="133611">
      <c r="A133611" s="1" t="s">
        <v>46401</v>
      </c>
    </row>
    <row r="133613">
      <c r="A133613" s="1" t="s">
        <v>46402</v>
      </c>
    </row>
    <row r="133615">
      <c r="A133615" s="1" t="s">
        <v>46403</v>
      </c>
    </row>
    <row r="133617">
      <c r="A133617" s="1" t="s">
        <v>46404</v>
      </c>
    </row>
    <row r="133619">
      <c r="A133619" s="1" t="s">
        <v>46405</v>
      </c>
    </row>
    <row r="133621">
      <c r="A133621" s="1" t="s">
        <v>46406</v>
      </c>
    </row>
    <row r="133622">
      <c r="A133622" s="1" t="s">
        <v>46407</v>
      </c>
    </row>
    <row r="133624">
      <c r="A133624" s="1" t="s">
        <v>46408</v>
      </c>
    </row>
    <row r="133626">
      <c r="A133626" s="1" t="s">
        <v>46409</v>
      </c>
    </row>
    <row r="133628">
      <c r="A133628" s="1" t="s">
        <v>46410</v>
      </c>
    </row>
    <row r="133629">
      <c r="A133629" s="1" t="s">
        <v>46411</v>
      </c>
    </row>
    <row r="133631">
      <c r="A133631" s="1" t="s">
        <v>46412</v>
      </c>
    </row>
    <row r="133632">
      <c r="A133632" s="1" t="s">
        <v>46413</v>
      </c>
    </row>
    <row r="133634">
      <c r="A133634" s="1" t="s">
        <v>46414</v>
      </c>
    </row>
    <row r="133636">
      <c r="A133636" s="1" t="s">
        <v>46371</v>
      </c>
    </row>
    <row r="133638">
      <c r="A133638" s="1" t="s">
        <v>46415</v>
      </c>
    </row>
    <row r="133639">
      <c r="A133639" s="1" t="s">
        <v>46416</v>
      </c>
    </row>
    <row r="133641">
      <c r="A133641" s="1" t="s">
        <v>46417</v>
      </c>
    </row>
    <row r="133642">
      <c r="A133642" s="1" t="s">
        <v>46418</v>
      </c>
    </row>
    <row r="133643">
      <c r="A133643" s="1" t="s">
        <v>46419</v>
      </c>
    </row>
    <row r="133645">
      <c r="A133645" s="1" t="s">
        <v>46420</v>
      </c>
    </row>
    <row r="133646">
      <c r="A133646" s="1" t="s">
        <v>46421</v>
      </c>
    </row>
    <row r="133648">
      <c r="A133648" s="1" t="s">
        <v>46422</v>
      </c>
    </row>
    <row r="133649">
      <c r="A133649" s="1" t="s">
        <v>46423</v>
      </c>
    </row>
    <row r="133650">
      <c r="A133650" s="1" t="s">
        <v>46424</v>
      </c>
    </row>
    <row r="133652">
      <c r="A133652" s="1" t="s">
        <v>46425</v>
      </c>
    </row>
    <row r="133653">
      <c r="A133653" s="1" t="s">
        <v>46426</v>
      </c>
    </row>
    <row r="133655">
      <c r="A133655" s="1" t="s">
        <v>46427</v>
      </c>
    </row>
    <row r="133656">
      <c r="A133656" s="1" t="s">
        <v>46417</v>
      </c>
    </row>
    <row r="133657">
      <c r="A133657" s="1" t="s">
        <v>46418</v>
      </c>
    </row>
    <row r="133658">
      <c r="A133658" s="1" t="s">
        <v>46419</v>
      </c>
    </row>
    <row r="133660">
      <c r="A133660" s="1" t="s">
        <v>46428</v>
      </c>
    </row>
    <row r="133662">
      <c r="A133662" s="1" t="s">
        <v>46429</v>
      </c>
    </row>
    <row r="133663">
      <c r="A133663" s="1" t="s">
        <v>46430</v>
      </c>
    </row>
    <row r="133665">
      <c r="A133665" s="1" t="s">
        <v>46431</v>
      </c>
    </row>
    <row r="133667">
      <c r="A133667" s="1" t="s">
        <v>46432</v>
      </c>
    </row>
    <row r="133669">
      <c r="A133669" s="1" t="s">
        <v>46372</v>
      </c>
    </row>
    <row r="133670">
      <c r="A133670" s="1" t="s">
        <v>46375</v>
      </c>
    </row>
    <row r="133671">
      <c r="A133671" s="1" t="s">
        <v>46376</v>
      </c>
    </row>
    <row r="133672">
      <c r="A133672" s="1" t="s">
        <v>46377</v>
      </c>
    </row>
    <row r="133673">
      <c r="A133673" s="1" t="s">
        <v>46378</v>
      </c>
    </row>
    <row r="133674">
      <c r="A133674" s="1" t="s">
        <v>46379</v>
      </c>
    </row>
    <row r="133675">
      <c r="A133675" s="1" t="s">
        <v>46380</v>
      </c>
    </row>
    <row r="133676">
      <c r="A133676" s="1" t="s">
        <v>46381</v>
      </c>
    </row>
    <row r="133677">
      <c r="A133677" s="1" t="s">
        <v>46382</v>
      </c>
    </row>
    <row r="133678">
      <c r="A133678" s="1" t="s">
        <v>46383</v>
      </c>
    </row>
    <row r="133679">
      <c r="A133679" s="1" t="s">
        <v>46384</v>
      </c>
    </row>
    <row r="133680">
      <c r="A133680" s="1" t="s">
        <v>46385</v>
      </c>
    </row>
    <row r="133681">
      <c r="A133681" s="1" t="s">
        <v>46386</v>
      </c>
    </row>
    <row r="133682">
      <c r="A133682" s="1" t="s">
        <v>46387</v>
      </c>
    </row>
    <row r="133683">
      <c r="A133683" s="1" t="s">
        <v>46388</v>
      </c>
    </row>
    <row r="133684">
      <c r="A133684" s="1" t="s">
        <v>46389</v>
      </c>
    </row>
    <row r="133685">
      <c r="A133685" s="1" t="s">
        <v>46390</v>
      </c>
    </row>
    <row r="133686">
      <c r="A133686" s="1" t="s">
        <v>46391</v>
      </c>
    </row>
    <row r="133687">
      <c r="A133687" s="1" t="s">
        <v>46392</v>
      </c>
    </row>
    <row r="133688">
      <c r="A133688" s="3" t="str">
        <f>+ Hepottecddtin</f>
        <v>#NAME?</v>
      </c>
    </row>
    <row r="133689">
      <c r="A133689" s="1" t="s">
        <v>46393</v>
      </c>
    </row>
    <row r="133690">
      <c r="A133690" s="3" t="str">
        <f>+ Dontpreteaticiede</f>
        <v>#NAME?</v>
      </c>
    </row>
    <row r="133691">
      <c r="A133691" s="3" t="str">
        <f>+ Soebher Saif Gad</f>
        <v>#ERROR!</v>
      </c>
    </row>
    <row r="133692">
      <c r="A133692" s="1" t="s">
        <v>46394</v>
      </c>
    </row>
    <row r="133693">
      <c r="A133693" s="1" t="s">
        <v>46395</v>
      </c>
    </row>
    <row r="133694">
      <c r="A133694" s="1" t="s">
        <v>46396</v>
      </c>
    </row>
    <row r="133695">
      <c r="A133695" s="1" t="s">
        <v>46397</v>
      </c>
    </row>
    <row r="133696">
      <c r="A133696" s="1" t="s">
        <v>46398</v>
      </c>
    </row>
    <row r="133697">
      <c r="A133697" s="1" t="s">
        <v>46399</v>
      </c>
    </row>
    <row r="133698">
      <c r="A133698" s="1" t="s">
        <v>46400</v>
      </c>
    </row>
    <row r="133699">
      <c r="A133699" s="1" t="s">
        <v>46401</v>
      </c>
    </row>
    <row r="133700">
      <c r="A133700" s="1" t="s">
        <v>46402</v>
      </c>
    </row>
    <row r="133701">
      <c r="A133701" s="1" t="s">
        <v>46403</v>
      </c>
    </row>
    <row r="133702">
      <c r="A133702" s="1" t="s">
        <v>46404</v>
      </c>
    </row>
    <row r="133703">
      <c r="A133703" s="1" t="s">
        <v>46405</v>
      </c>
    </row>
    <row r="133704">
      <c r="A133704" s="1" t="s">
        <v>46406</v>
      </c>
    </row>
    <row r="133705">
      <c r="A133705" s="1" t="s">
        <v>46407</v>
      </c>
    </row>
    <row r="133706">
      <c r="A133706" s="1" t="s">
        <v>46408</v>
      </c>
    </row>
    <row r="133707">
      <c r="A133707" s="1" t="s">
        <v>46409</v>
      </c>
    </row>
    <row r="133708">
      <c r="A133708" s="1" t="s">
        <v>46410</v>
      </c>
    </row>
    <row r="133709">
      <c r="A133709" s="1" t="s">
        <v>46411</v>
      </c>
    </row>
    <row r="133710">
      <c r="A133710" s="1" t="s">
        <v>46412</v>
      </c>
    </row>
    <row r="133711">
      <c r="A133711" s="1" t="s">
        <v>46413</v>
      </c>
    </row>
    <row r="133712">
      <c r="A133712" s="1" t="s">
        <v>46414</v>
      </c>
    </row>
    <row r="133713">
      <c r="A133713" s="1" t="s">
        <v>46371</v>
      </c>
    </row>
    <row r="133714">
      <c r="A133714" s="1" t="s">
        <v>46415</v>
      </c>
    </row>
    <row r="133715">
      <c r="A133715" s="1" t="s">
        <v>46416</v>
      </c>
    </row>
    <row r="133716">
      <c r="A133716" s="1" t="s">
        <v>46417</v>
      </c>
    </row>
    <row r="133717">
      <c r="A133717" s="1" t="s">
        <v>46418</v>
      </c>
    </row>
    <row r="133718">
      <c r="A133718" s="1" t="s">
        <v>46419</v>
      </c>
    </row>
    <row r="133719">
      <c r="A133719" s="1" t="s">
        <v>46420</v>
      </c>
    </row>
    <row r="133720">
      <c r="A133720" s="1" t="s">
        <v>46421</v>
      </c>
    </row>
    <row r="133721">
      <c r="A133721" s="1" t="s">
        <v>46422</v>
      </c>
    </row>
    <row r="133722">
      <c r="A133722" s="1" t="s">
        <v>46423</v>
      </c>
    </row>
    <row r="133723">
      <c r="A133723" s="1" t="s">
        <v>46424</v>
      </c>
    </row>
    <row r="133724">
      <c r="A133724" s="1" t="s">
        <v>46425</v>
      </c>
    </row>
    <row r="133725">
      <c r="A133725" s="1" t="s">
        <v>46426</v>
      </c>
    </row>
    <row r="133726">
      <c r="A133726" s="1" t="s">
        <v>46427</v>
      </c>
    </row>
    <row r="133727">
      <c r="A133727" s="1" t="s">
        <v>46417</v>
      </c>
    </row>
    <row r="133728">
      <c r="A133728" s="1" t="s">
        <v>46418</v>
      </c>
    </row>
    <row r="133729">
      <c r="A133729" s="1" t="s">
        <v>46419</v>
      </c>
    </row>
    <row r="133730">
      <c r="A133730" s="1" t="s">
        <v>46428</v>
      </c>
    </row>
    <row r="133731">
      <c r="A133731" s="1" t="s">
        <v>46429</v>
      </c>
    </row>
    <row r="133732">
      <c r="A133732" s="1" t="s">
        <v>46430</v>
      </c>
    </row>
    <row r="133733">
      <c r="A133733" s="1" t="s">
        <v>46431</v>
      </c>
    </row>
    <row r="133734">
      <c r="A133734" s="1" t="s">
        <v>46433</v>
      </c>
    </row>
    <row r="133735">
      <c r="A133735" s="1" t="s">
        <v>46434</v>
      </c>
    </row>
    <row r="133736">
      <c r="A133736" s="1" t="s">
        <v>46435</v>
      </c>
    </row>
    <row r="133737">
      <c r="A133737" s="1" t="s">
        <v>46436</v>
      </c>
    </row>
    <row r="133738">
      <c r="A133738" s="1" t="s">
        <v>46437</v>
      </c>
    </row>
    <row r="133739">
      <c r="A133739" s="1" t="s">
        <v>46438</v>
      </c>
    </row>
    <row r="133740">
      <c r="A133740" s="1" t="s">
        <v>41331</v>
      </c>
    </row>
    <row r="133741">
      <c r="A133741" s="1" t="s">
        <v>46439</v>
      </c>
    </row>
    <row r="133742">
      <c r="A133742" s="1" t="s">
        <v>46440</v>
      </c>
    </row>
    <row r="133743">
      <c r="A133743" s="1" t="s">
        <v>46441</v>
      </c>
    </row>
    <row r="133744">
      <c r="A133744" s="1" t="s">
        <v>46442</v>
      </c>
    </row>
    <row r="133745">
      <c r="A133745" s="1" t="s">
        <v>46443</v>
      </c>
    </row>
    <row r="133746">
      <c r="A133746" s="1" t="s">
        <v>46444</v>
      </c>
    </row>
    <row r="133747">
      <c r="A133747" s="1" t="s">
        <v>4779</v>
      </c>
    </row>
    <row r="133748">
      <c r="A133748" s="1" t="s">
        <v>46445</v>
      </c>
    </row>
    <row r="133749">
      <c r="A133749" s="1" t="s">
        <v>966</v>
      </c>
    </row>
    <row r="133750">
      <c r="A133750" s="1" t="s">
        <v>46446</v>
      </c>
    </row>
    <row r="133751">
      <c r="A133751" s="1" t="s">
        <v>46447</v>
      </c>
    </row>
    <row r="133752">
      <c r="A133752" s="1" t="s">
        <v>41524</v>
      </c>
    </row>
    <row r="133753">
      <c r="A133753" s="1" t="s">
        <v>46448</v>
      </c>
    </row>
    <row r="133754">
      <c r="A133754" s="1" t="s">
        <v>46449</v>
      </c>
    </row>
    <row r="133755">
      <c r="A133755" s="1" t="s">
        <v>46450</v>
      </c>
    </row>
    <row r="133756">
      <c r="A133756" s="1" t="s">
        <v>46435</v>
      </c>
    </row>
    <row r="133757">
      <c r="A133757" s="1" t="s">
        <v>46436</v>
      </c>
    </row>
    <row r="133758">
      <c r="A133758" s="1" t="s">
        <v>46437</v>
      </c>
    </row>
    <row r="133759">
      <c r="A133759" s="1" t="s">
        <v>46438</v>
      </c>
    </row>
    <row r="133760">
      <c r="A133760" s="1" t="s">
        <v>41331</v>
      </c>
    </row>
    <row r="133761">
      <c r="A133761" s="1" t="s">
        <v>46439</v>
      </c>
    </row>
    <row r="133762">
      <c r="A133762" s="1" t="s">
        <v>46440</v>
      </c>
    </row>
    <row r="133763">
      <c r="A133763" s="1" t="s">
        <v>46441</v>
      </c>
    </row>
    <row r="133764">
      <c r="A133764" s="1" t="s">
        <v>46442</v>
      </c>
    </row>
    <row r="133765">
      <c r="A133765" s="1" t="s">
        <v>46443</v>
      </c>
    </row>
    <row r="133766">
      <c r="A133766" s="1" t="s">
        <v>46444</v>
      </c>
    </row>
    <row r="133767">
      <c r="A133767" s="1" t="s">
        <v>46445</v>
      </c>
    </row>
    <row r="133768">
      <c r="A133768" s="1" t="s">
        <v>46446</v>
      </c>
    </row>
    <row r="133769">
      <c r="A133769" s="1" t="s">
        <v>46447</v>
      </c>
    </row>
    <row r="133770">
      <c r="A133770" s="1" t="s">
        <v>46448</v>
      </c>
    </row>
    <row r="133771">
      <c r="A133771" s="1" t="s">
        <v>46449</v>
      </c>
    </row>
    <row r="133772">
      <c r="A133772" s="1" t="s">
        <v>46451</v>
      </c>
    </row>
    <row r="133773">
      <c r="A133773" s="1" t="s">
        <v>46452</v>
      </c>
    </row>
    <row r="133774">
      <c r="A133774" s="1" t="s">
        <v>46453</v>
      </c>
    </row>
    <row r="133776">
      <c r="A133776" s="1" t="s">
        <v>46454</v>
      </c>
    </row>
    <row r="133778">
      <c r="A133778" s="1" t="s">
        <v>41331</v>
      </c>
    </row>
    <row r="133779">
      <c r="A133779" s="1" t="s">
        <v>46455</v>
      </c>
    </row>
    <row r="133780">
      <c r="A133780" s="1" t="s">
        <v>46440</v>
      </c>
    </row>
    <row r="133781">
      <c r="A133781" s="1" t="s">
        <v>46456</v>
      </c>
    </row>
    <row r="133782">
      <c r="A133782" s="1" t="s">
        <v>46457</v>
      </c>
    </row>
    <row r="133783">
      <c r="A133783" s="1" t="s">
        <v>46458</v>
      </c>
    </row>
    <row r="133785">
      <c r="A133785" s="1" t="s">
        <v>46459</v>
      </c>
    </row>
    <row r="133787">
      <c r="A133787" s="1" t="s">
        <v>46460</v>
      </c>
    </row>
    <row r="133789">
      <c r="A133789" s="1" t="s">
        <v>46461</v>
      </c>
    </row>
    <row r="133791">
      <c r="A133791" s="1" t="s">
        <v>46462</v>
      </c>
    </row>
    <row r="133793">
      <c r="A133793" s="1" t="s">
        <v>46463</v>
      </c>
    </row>
    <row r="133795">
      <c r="A133795" s="6" t="s">
        <v>46464</v>
      </c>
    </row>
    <row r="133797">
      <c r="A133797" s="1" t="s">
        <v>46465</v>
      </c>
    </row>
    <row r="133798">
      <c r="A133798" s="1" t="s">
        <v>46453</v>
      </c>
    </row>
    <row r="133799">
      <c r="A133799" s="1" t="s">
        <v>46454</v>
      </c>
    </row>
    <row r="133800">
      <c r="A133800" s="1" t="s">
        <v>41331</v>
      </c>
    </row>
    <row r="133801">
      <c r="A133801" s="1" t="s">
        <v>46455</v>
      </c>
    </row>
    <row r="133802">
      <c r="A133802" s="1" t="s">
        <v>46440</v>
      </c>
    </row>
    <row r="133803">
      <c r="A133803" s="1" t="s">
        <v>46456</v>
      </c>
    </row>
    <row r="133804">
      <c r="A133804" s="1" t="s">
        <v>46457</v>
      </c>
    </row>
    <row r="133805">
      <c r="A133805" s="1" t="s">
        <v>46458</v>
      </c>
    </row>
    <row r="133806">
      <c r="A133806" s="1" t="s">
        <v>46459</v>
      </c>
    </row>
    <row r="133807">
      <c r="A133807" s="1" t="s">
        <v>46460</v>
      </c>
    </row>
    <row r="133808">
      <c r="A133808" s="1" t="s">
        <v>46461</v>
      </c>
    </row>
    <row r="133809">
      <c r="A133809" s="1" t="s">
        <v>46462</v>
      </c>
    </row>
    <row r="133810">
      <c r="A133810" s="1" t="s">
        <v>46466</v>
      </c>
    </row>
    <row r="133811">
      <c r="A133811" s="1" t="s">
        <v>46467</v>
      </c>
    </row>
    <row r="133812">
      <c r="A133812" s="1" t="s">
        <v>46468</v>
      </c>
    </row>
    <row r="133813">
      <c r="A133813" s="1" t="s">
        <v>46469</v>
      </c>
    </row>
    <row r="133814">
      <c r="A133814" s="1" t="s">
        <v>46470</v>
      </c>
    </row>
    <row r="133815">
      <c r="A133815" s="1" t="s">
        <v>46471</v>
      </c>
    </row>
    <row r="133816">
      <c r="A133816" s="1" t="s">
        <v>46472</v>
      </c>
    </row>
    <row r="133817">
      <c r="A133817" s="1" t="s">
        <v>46473</v>
      </c>
    </row>
    <row r="133818">
      <c r="A133818" s="1" t="s">
        <v>46474</v>
      </c>
    </row>
    <row r="133819">
      <c r="A133819" s="1" t="s">
        <v>46475</v>
      </c>
    </row>
    <row r="133820">
      <c r="A133820" s="1" t="s">
        <v>5011</v>
      </c>
    </row>
    <row r="133821">
      <c r="A133821" s="1" t="s">
        <v>46476</v>
      </c>
    </row>
    <row r="133822">
      <c r="A133822" s="1" t="s">
        <v>46477</v>
      </c>
    </row>
    <row r="133823">
      <c r="A133823" s="1" t="s">
        <v>46478</v>
      </c>
    </row>
    <row r="133824">
      <c r="A133824" s="1" t="s">
        <v>46479</v>
      </c>
    </row>
    <row r="133825">
      <c r="A133825" s="1" t="s">
        <v>34606</v>
      </c>
    </row>
    <row r="133826">
      <c r="A133826" s="1" t="s">
        <v>977</v>
      </c>
    </row>
    <row r="133827">
      <c r="A133827" s="1" t="s">
        <v>46480</v>
      </c>
    </row>
    <row r="133828">
      <c r="A133828" s="1" t="s">
        <v>24615</v>
      </c>
    </row>
    <row r="133829">
      <c r="A133829" s="1" t="s">
        <v>46481</v>
      </c>
    </row>
    <row r="133830">
      <c r="A133830" s="1" t="s">
        <v>46482</v>
      </c>
    </row>
    <row r="133831">
      <c r="A133831" s="1" t="s">
        <v>977</v>
      </c>
    </row>
    <row r="133832">
      <c r="A133832" s="1" t="s">
        <v>46483</v>
      </c>
    </row>
    <row r="133833">
      <c r="A133833" s="1" t="s">
        <v>46484</v>
      </c>
    </row>
    <row r="133834">
      <c r="A133834" s="1" t="s">
        <v>46485</v>
      </c>
    </row>
    <row r="133835">
      <c r="A133835" s="1" t="s">
        <v>977</v>
      </c>
    </row>
    <row r="133836">
      <c r="A133836" s="1" t="s">
        <v>40300</v>
      </c>
    </row>
    <row r="133837">
      <c r="A133837" s="1" t="s">
        <v>46486</v>
      </c>
    </row>
    <row r="133838">
      <c r="A133838" s="1" t="s">
        <v>46487</v>
      </c>
    </row>
    <row r="133839">
      <c r="A133839" s="1" t="s">
        <v>46488</v>
      </c>
    </row>
    <row r="133840">
      <c r="A133840" s="1" t="s">
        <v>46489</v>
      </c>
    </row>
    <row r="133841">
      <c r="A133841" s="1" t="s">
        <v>46490</v>
      </c>
    </row>
    <row r="133842">
      <c r="A133842" s="1" t="s">
        <v>46491</v>
      </c>
    </row>
    <row r="133843">
      <c r="A133843" s="1" t="s">
        <v>46468</v>
      </c>
    </row>
    <row r="133844">
      <c r="A133844" s="1" t="s">
        <v>46469</v>
      </c>
    </row>
    <row r="133845">
      <c r="A133845" s="1" t="s">
        <v>46470</v>
      </c>
    </row>
    <row r="133846">
      <c r="A133846" s="1" t="s">
        <v>46471</v>
      </c>
    </row>
    <row r="133847">
      <c r="A133847" s="1" t="s">
        <v>46472</v>
      </c>
    </row>
    <row r="133848">
      <c r="A133848" s="1" t="s">
        <v>46473</v>
      </c>
    </row>
    <row r="133849">
      <c r="A133849" s="1" t="s">
        <v>46474</v>
      </c>
    </row>
    <row r="133850">
      <c r="A133850" s="1" t="s">
        <v>46475</v>
      </c>
    </row>
    <row r="133851">
      <c r="A133851" s="1" t="s">
        <v>46476</v>
      </c>
    </row>
    <row r="133852">
      <c r="A133852" s="1" t="s">
        <v>46477</v>
      </c>
    </row>
    <row r="133853">
      <c r="A133853" s="1" t="s">
        <v>46478</v>
      </c>
    </row>
    <row r="133854">
      <c r="A133854" s="1" t="s">
        <v>46479</v>
      </c>
    </row>
    <row r="133855">
      <c r="A133855" s="1" t="s">
        <v>34606</v>
      </c>
    </row>
    <row r="133856">
      <c r="A133856" s="1" t="s">
        <v>46480</v>
      </c>
    </row>
    <row r="133857">
      <c r="A133857" s="1" t="s">
        <v>46481</v>
      </c>
    </row>
    <row r="133858">
      <c r="A133858" s="1" t="s">
        <v>46482</v>
      </c>
    </row>
    <row r="133859">
      <c r="A133859" s="1" t="s">
        <v>46484</v>
      </c>
    </row>
    <row r="133860">
      <c r="A133860" s="1" t="s">
        <v>46485</v>
      </c>
    </row>
    <row r="133861">
      <c r="A133861" s="1" t="s">
        <v>46486</v>
      </c>
    </row>
    <row r="133862">
      <c r="A133862" s="1" t="s">
        <v>46487</v>
      </c>
    </row>
    <row r="133863">
      <c r="A133863" s="1" t="s">
        <v>46488</v>
      </c>
    </row>
    <row r="133864">
      <c r="A133864" s="1" t="s">
        <v>46489</v>
      </c>
    </row>
    <row r="133865">
      <c r="A133865" s="1" t="s">
        <v>46490</v>
      </c>
    </row>
    <row r="133866">
      <c r="A133866" s="1" t="s">
        <v>46492</v>
      </c>
    </row>
    <row r="133867">
      <c r="A133867" s="1" t="s">
        <v>46493</v>
      </c>
    </row>
    <row r="133869">
      <c r="A133869" s="3" t="str">
        <f> GHEaPY 4o &gt; Z</f>
        <v>#ERROR!</v>
      </c>
    </row>
    <row r="133871">
      <c r="A133871" s="1" t="s">
        <v>46494</v>
      </c>
    </row>
    <row r="133873">
      <c r="A133873" s="1" t="s">
        <v>46495</v>
      </c>
    </row>
    <row r="133875">
      <c r="A133875" s="1" t="s">
        <v>46496</v>
      </c>
    </row>
    <row r="133876">
      <c r="A133876" s="1" t="s">
        <v>46497</v>
      </c>
    </row>
    <row r="133878">
      <c r="A133878" s="1" t="s">
        <v>46498</v>
      </c>
    </row>
    <row r="133880">
      <c r="A133880" s="1" t="s">
        <v>46499</v>
      </c>
    </row>
    <row r="133882">
      <c r="A133882" s="1" t="s">
        <v>46500</v>
      </c>
    </row>
    <row r="133884">
      <c r="A133884" s="1" t="s">
        <v>46501</v>
      </c>
    </row>
    <row r="133886">
      <c r="A133886" s="1" t="s">
        <v>46502</v>
      </c>
    </row>
    <row r="133888">
      <c r="A133888" s="1" t="s">
        <v>46503</v>
      </c>
    </row>
    <row r="133889">
      <c r="A133889" s="1" t="s">
        <v>46504</v>
      </c>
    </row>
    <row r="133891">
      <c r="A133891" s="1" t="s">
        <v>46505</v>
      </c>
    </row>
    <row r="133892">
      <c r="A133892" s="1" t="s">
        <v>46506</v>
      </c>
    </row>
    <row r="133893">
      <c r="A133893" s="1" t="s">
        <v>46507</v>
      </c>
    </row>
    <row r="133894">
      <c r="A133894" s="1" t="s">
        <v>46508</v>
      </c>
    </row>
    <row r="133896">
      <c r="A133896" s="1" t="s">
        <v>10895</v>
      </c>
    </row>
    <row r="133898">
      <c r="A133898" s="1" t="s">
        <v>33140</v>
      </c>
    </row>
    <row r="133899">
      <c r="A133899" s="1" t="s">
        <v>46509</v>
      </c>
    </row>
    <row r="133900">
      <c r="A133900" s="3" t="str">
        <f> GHEaPY 4o &gt; Z</f>
        <v>#ERROR!</v>
      </c>
    </row>
    <row r="133901">
      <c r="A133901" s="1" t="s">
        <v>46494</v>
      </c>
    </row>
    <row r="133902">
      <c r="A133902" s="1" t="s">
        <v>46495</v>
      </c>
    </row>
    <row r="133903">
      <c r="A133903" s="1" t="s">
        <v>46496</v>
      </c>
    </row>
    <row r="133904">
      <c r="A133904" s="1" t="s">
        <v>46497</v>
      </c>
    </row>
    <row r="133905">
      <c r="A133905" s="1" t="s">
        <v>46498</v>
      </c>
    </row>
    <row r="133906">
      <c r="A133906" s="1" t="s">
        <v>46499</v>
      </c>
    </row>
    <row r="133907">
      <c r="A133907" s="1" t="s">
        <v>46500</v>
      </c>
    </row>
    <row r="133908">
      <c r="A133908" s="1" t="s">
        <v>46501</v>
      </c>
    </row>
    <row r="133909">
      <c r="A133909" s="1" t="s">
        <v>46502</v>
      </c>
    </row>
    <row r="133910">
      <c r="A133910" s="1" t="s">
        <v>46503</v>
      </c>
    </row>
    <row r="133911">
      <c r="A133911" s="1" t="s">
        <v>46504</v>
      </c>
    </row>
    <row r="133912">
      <c r="A133912" s="1" t="s">
        <v>46505</v>
      </c>
    </row>
    <row r="133913">
      <c r="A133913" s="1" t="s">
        <v>46506</v>
      </c>
    </row>
    <row r="133914">
      <c r="A133914" s="1" t="s">
        <v>46507</v>
      </c>
    </row>
    <row r="133915">
      <c r="A133915" s="1" t="s">
        <v>46508</v>
      </c>
    </row>
    <row r="133916">
      <c r="A133916" s="1" t="s">
        <v>46510</v>
      </c>
    </row>
    <row r="133917">
      <c r="A133917" s="1" t="s">
        <v>46511</v>
      </c>
    </row>
    <row r="133919">
      <c r="A133919" s="1" t="s">
        <v>14614</v>
      </c>
    </row>
    <row r="133920">
      <c r="A133920" s="1" t="s">
        <v>14615</v>
      </c>
    </row>
    <row r="133922">
      <c r="A133922" s="1" t="s">
        <v>14616</v>
      </c>
    </row>
    <row r="133923">
      <c r="A133923" s="1" t="s">
        <v>14617</v>
      </c>
    </row>
    <row r="133924">
      <c r="A133924" s="1" t="s">
        <v>14614</v>
      </c>
    </row>
    <row r="133925">
      <c r="A133925" s="1" t="s">
        <v>14615</v>
      </c>
    </row>
    <row r="133926">
      <c r="A133926" s="1" t="s">
        <v>14618</v>
      </c>
    </row>
    <row r="133927">
      <c r="A133927" s="1" t="s">
        <v>46512</v>
      </c>
    </row>
    <row r="133928">
      <c r="A133928" s="1" t="s">
        <v>884</v>
      </c>
    </row>
    <row r="133929">
      <c r="A133929" s="1" t="s">
        <v>445</v>
      </c>
    </row>
    <row r="133930">
      <c r="A133930" s="1" t="s">
        <v>46513</v>
      </c>
    </row>
    <row r="133931">
      <c r="A133931" s="1" t="s">
        <v>46514</v>
      </c>
    </row>
    <row r="133932">
      <c r="A133932" s="1" t="s">
        <v>46515</v>
      </c>
    </row>
    <row r="133933">
      <c r="A133933" s="1" t="s">
        <v>46516</v>
      </c>
    </row>
    <row r="133934">
      <c r="A133934" s="1" t="s">
        <v>46517</v>
      </c>
    </row>
    <row r="133935">
      <c r="A133935" s="1" t="s">
        <v>46518</v>
      </c>
    </row>
    <row r="133936">
      <c r="A133936" s="1" t="s">
        <v>46519</v>
      </c>
    </row>
    <row r="133937">
      <c r="A133937" s="1" t="s">
        <v>46520</v>
      </c>
    </row>
    <row r="133938">
      <c r="A133938" s="1" t="s">
        <v>46514</v>
      </c>
    </row>
    <row r="133939">
      <c r="A133939" s="1" t="s">
        <v>46515</v>
      </c>
    </row>
    <row r="133940">
      <c r="A133940" s="1" t="s">
        <v>46516</v>
      </c>
    </row>
    <row r="133941">
      <c r="A133941" s="1" t="s">
        <v>46517</v>
      </c>
    </row>
    <row r="133942">
      <c r="A133942" s="1" t="s">
        <v>46518</v>
      </c>
    </row>
    <row r="133943">
      <c r="A133943" s="1" t="s">
        <v>46519</v>
      </c>
    </row>
    <row r="133944">
      <c r="A133944" s="1" t="s">
        <v>46521</v>
      </c>
    </row>
    <row r="133945">
      <c r="A133945" s="1" t="s">
        <v>46522</v>
      </c>
    </row>
    <row r="133946">
      <c r="A133946" s="1" t="s">
        <v>46523</v>
      </c>
    </row>
    <row r="133947">
      <c r="A133947" s="1" t="s">
        <v>46524</v>
      </c>
    </row>
    <row r="133948">
      <c r="A133948" s="1" t="s">
        <v>46525</v>
      </c>
    </row>
    <row r="133949">
      <c r="A133949" s="1" t="s">
        <v>46526</v>
      </c>
    </row>
    <row r="133950">
      <c r="A133950" s="1" t="s">
        <v>46527</v>
      </c>
    </row>
    <row r="133951">
      <c r="A133951" s="1" t="s">
        <v>2382</v>
      </c>
    </row>
    <row r="133952">
      <c r="A133952" s="1" t="s">
        <v>46528</v>
      </c>
    </row>
    <row r="133953">
      <c r="A133953" s="1" t="s">
        <v>46529</v>
      </c>
    </row>
    <row r="133954">
      <c r="A133954" s="1" t="s">
        <v>46530</v>
      </c>
    </row>
    <row r="133955">
      <c r="A133955" s="1" t="s">
        <v>9516</v>
      </c>
    </row>
    <row r="133956">
      <c r="A133956" s="1" t="s">
        <v>46531</v>
      </c>
    </row>
    <row r="133957">
      <c r="A133957" s="1" t="s">
        <v>46523</v>
      </c>
    </row>
    <row r="133958">
      <c r="A133958" s="1" t="s">
        <v>46524</v>
      </c>
    </row>
    <row r="133959">
      <c r="A133959" s="1" t="s">
        <v>46525</v>
      </c>
    </row>
    <row r="133960">
      <c r="A133960" s="1" t="s">
        <v>46526</v>
      </c>
    </row>
    <row r="133961">
      <c r="A133961" s="1" t="s">
        <v>46527</v>
      </c>
    </row>
    <row r="133962">
      <c r="A133962" s="1" t="s">
        <v>46528</v>
      </c>
    </row>
    <row r="133963">
      <c r="A133963" s="1" t="s">
        <v>46529</v>
      </c>
    </row>
    <row r="133964">
      <c r="A133964" s="1" t="s">
        <v>46530</v>
      </c>
    </row>
    <row r="133965">
      <c r="A133965" s="1" t="s">
        <v>46532</v>
      </c>
    </row>
    <row r="133966">
      <c r="A133966" s="1" t="s">
        <v>46533</v>
      </c>
    </row>
    <row r="133967">
      <c r="A133967" s="1" t="s">
        <v>46534</v>
      </c>
    </row>
    <row r="133968">
      <c r="A133968" s="1" t="s">
        <v>46535</v>
      </c>
    </row>
    <row r="133969">
      <c r="A133969" s="1" t="s">
        <v>46536</v>
      </c>
    </row>
    <row r="133970">
      <c r="A133970" s="1" t="s">
        <v>46537</v>
      </c>
    </row>
    <row r="133971">
      <c r="A133971" s="1" t="s">
        <v>445</v>
      </c>
    </row>
    <row r="133972">
      <c r="A133972" s="1" t="s">
        <v>46538</v>
      </c>
    </row>
    <row r="133973">
      <c r="A133973" s="1" t="s">
        <v>46539</v>
      </c>
    </row>
    <row r="133974">
      <c r="A133974" s="1" t="s">
        <v>46540</v>
      </c>
    </row>
    <row r="133975">
      <c r="A133975" s="1" t="s">
        <v>46541</v>
      </c>
    </row>
    <row r="133976">
      <c r="A133976" s="1" t="s">
        <v>46542</v>
      </c>
    </row>
    <row r="133977">
      <c r="A133977" s="1" t="s">
        <v>46535</v>
      </c>
    </row>
    <row r="133978">
      <c r="A133978" s="1" t="s">
        <v>46543</v>
      </c>
    </row>
    <row r="133979">
      <c r="A133979" s="1" t="s">
        <v>46534</v>
      </c>
    </row>
    <row r="133980">
      <c r="A133980" s="1" t="s">
        <v>46535</v>
      </c>
    </row>
    <row r="133981">
      <c r="A133981" s="1" t="s">
        <v>46536</v>
      </c>
    </row>
    <row r="133982">
      <c r="A133982" s="1" t="s">
        <v>46537</v>
      </c>
    </row>
    <row r="133983">
      <c r="A133983" s="1" t="s">
        <v>46538</v>
      </c>
    </row>
    <row r="133984">
      <c r="A133984" s="1" t="s">
        <v>46539</v>
      </c>
    </row>
    <row r="133985">
      <c r="A133985" s="1" t="s">
        <v>46540</v>
      </c>
    </row>
    <row r="133986">
      <c r="A133986" s="1" t="s">
        <v>46541</v>
      </c>
    </row>
    <row r="133987">
      <c r="A133987" s="1" t="s">
        <v>46542</v>
      </c>
    </row>
    <row r="133988">
      <c r="A133988" s="1" t="s">
        <v>46535</v>
      </c>
    </row>
    <row r="133989">
      <c r="A133989" s="1" t="s">
        <v>46544</v>
      </c>
    </row>
    <row r="133990">
      <c r="A133990" s="1" t="s">
        <v>46545</v>
      </c>
    </row>
    <row r="133991">
      <c r="A133991" s="1" t="s">
        <v>46546</v>
      </c>
    </row>
    <row r="133993">
      <c r="A133993" s="1" t="s">
        <v>46547</v>
      </c>
    </row>
    <row r="133995">
      <c r="A133995" s="1" t="s">
        <v>46548</v>
      </c>
    </row>
    <row r="133996">
      <c r="A133996" s="1" t="s">
        <v>46549</v>
      </c>
    </row>
    <row r="133997">
      <c r="A133997" s="1" t="s">
        <v>46550</v>
      </c>
    </row>
    <row r="133998">
      <c r="A133998" s="1" t="s">
        <v>46551</v>
      </c>
    </row>
    <row r="133999">
      <c r="A133999" s="1" t="s">
        <v>46546</v>
      </c>
    </row>
    <row r="134001">
      <c r="A134001" s="1" t="s">
        <v>46547</v>
      </c>
    </row>
    <row r="134003">
      <c r="A134003" s="1" t="s">
        <v>46548</v>
      </c>
    </row>
    <row r="134004">
      <c r="A134004" s="1" t="s">
        <v>46549</v>
      </c>
    </row>
    <row r="134005">
      <c r="A134005" s="1" t="s">
        <v>46550</v>
      </c>
    </row>
    <row r="134006">
      <c r="A134006" s="1" t="s">
        <v>46552</v>
      </c>
    </row>
    <row r="134007">
      <c r="A134007" s="1" t="s">
        <v>46553</v>
      </c>
    </row>
    <row r="134008">
      <c r="A134008" s="1" t="s">
        <v>46554</v>
      </c>
    </row>
    <row r="134009">
      <c r="A134009" s="1" t="s">
        <v>46555</v>
      </c>
    </row>
    <row r="134010">
      <c r="A134010" s="1" t="s">
        <v>46556</v>
      </c>
    </row>
    <row r="134011">
      <c r="A134011" s="1" t="s">
        <v>46557</v>
      </c>
    </row>
    <row r="134012">
      <c r="A134012" s="1" t="s">
        <v>46558</v>
      </c>
    </row>
    <row r="134013">
      <c r="A134013" s="1" t="s">
        <v>46559</v>
      </c>
    </row>
    <row r="134014">
      <c r="A134014" s="1" t="s">
        <v>46560</v>
      </c>
    </row>
    <row r="134015">
      <c r="A134015" s="1" t="s">
        <v>46561</v>
      </c>
    </row>
    <row r="134016">
      <c r="A134016" s="1" t="s">
        <v>46562</v>
      </c>
    </row>
    <row r="134017">
      <c r="A134017" s="1" t="s">
        <v>46563</v>
      </c>
    </row>
    <row r="134018">
      <c r="A134018" s="1" t="s">
        <v>46564</v>
      </c>
    </row>
    <row r="134019">
      <c r="A134019" s="1" t="s">
        <v>46565</v>
      </c>
    </row>
    <row r="134020">
      <c r="A134020" s="1" t="s">
        <v>46566</v>
      </c>
    </row>
    <row r="134021">
      <c r="A134021" s="1" t="s">
        <v>46567</v>
      </c>
    </row>
    <row r="134022">
      <c r="A134022" s="1" t="s">
        <v>46568</v>
      </c>
    </row>
    <row r="134023">
      <c r="A134023" s="1" t="s">
        <v>46569</v>
      </c>
    </row>
    <row r="134024">
      <c r="A134024" s="1" t="s">
        <v>46570</v>
      </c>
    </row>
    <row r="134025">
      <c r="A134025" s="1" t="s">
        <v>46571</v>
      </c>
    </row>
    <row r="134026">
      <c r="A134026" s="1" t="s">
        <v>46572</v>
      </c>
    </row>
    <row r="134027">
      <c r="A134027" s="1" t="s">
        <v>46573</v>
      </c>
    </row>
    <row r="134028">
      <c r="A134028" s="1" t="s">
        <v>46574</v>
      </c>
    </row>
    <row r="134029">
      <c r="A134029" s="1" t="s">
        <v>46575</v>
      </c>
    </row>
    <row r="134030">
      <c r="A134030" s="1" t="s">
        <v>46576</v>
      </c>
    </row>
    <row r="134031">
      <c r="A134031" s="1" t="s">
        <v>46577</v>
      </c>
    </row>
    <row r="134032">
      <c r="A134032" s="1" t="s">
        <v>46578</v>
      </c>
    </row>
    <row r="134033">
      <c r="A134033" s="1" t="s">
        <v>46579</v>
      </c>
    </row>
    <row r="134034">
      <c r="A134034" s="1" t="s">
        <v>46580</v>
      </c>
    </row>
    <row r="134035">
      <c r="A134035" s="1" t="s">
        <v>46581</v>
      </c>
    </row>
    <row r="134036">
      <c r="A134036" s="1">
        <v>31.0</v>
      </c>
    </row>
    <row r="134037">
      <c r="A134037" s="1" t="s">
        <v>46582</v>
      </c>
    </row>
    <row r="134038">
      <c r="A134038" s="1" t="s">
        <v>46583</v>
      </c>
    </row>
    <row r="134039">
      <c r="A134039" s="1" t="s">
        <v>46584</v>
      </c>
    </row>
    <row r="134040">
      <c r="A134040" s="1" t="s">
        <v>46585</v>
      </c>
    </row>
    <row r="134041">
      <c r="A134041" s="1" t="s">
        <v>46586</v>
      </c>
    </row>
    <row r="134042">
      <c r="A134042" s="1" t="s">
        <v>46587</v>
      </c>
    </row>
    <row r="134043">
      <c r="A134043" s="1" t="s">
        <v>46588</v>
      </c>
    </row>
    <row r="134044">
      <c r="A134044" s="1">
        <v>30.0</v>
      </c>
    </row>
    <row r="134045">
      <c r="A134045" s="1" t="s">
        <v>46589</v>
      </c>
    </row>
    <row r="134046">
      <c r="A134046" s="1" t="s">
        <v>46590</v>
      </c>
    </row>
    <row r="134047">
      <c r="A134047" s="1" t="s">
        <v>46591</v>
      </c>
    </row>
    <row r="134048">
      <c r="A134048" s="1" t="s">
        <v>46592</v>
      </c>
    </row>
    <row r="134049">
      <c r="A134049" s="1" t="s">
        <v>46553</v>
      </c>
    </row>
    <row r="134050">
      <c r="A134050" s="1" t="s">
        <v>46554</v>
      </c>
    </row>
    <row r="134051">
      <c r="A134051" s="1" t="s">
        <v>46555</v>
      </c>
    </row>
    <row r="134052">
      <c r="A134052" s="1" t="s">
        <v>46556</v>
      </c>
    </row>
    <row r="134053">
      <c r="A134053" s="1" t="s">
        <v>46557</v>
      </c>
    </row>
    <row r="134054">
      <c r="A134054" s="1" t="s">
        <v>46558</v>
      </c>
    </row>
    <row r="134055">
      <c r="A134055" s="1" t="s">
        <v>46559</v>
      </c>
    </row>
    <row r="134056">
      <c r="A134056" s="1" t="s">
        <v>46560</v>
      </c>
    </row>
    <row r="134057">
      <c r="A134057" s="1" t="s">
        <v>46561</v>
      </c>
    </row>
    <row r="134058">
      <c r="A134058" s="1" t="s">
        <v>46562</v>
      </c>
    </row>
    <row r="134059">
      <c r="A134059" s="1" t="s">
        <v>46563</v>
      </c>
    </row>
    <row r="134060">
      <c r="A134060" s="1" t="s">
        <v>46564</v>
      </c>
    </row>
    <row r="134061">
      <c r="A134061" s="1" t="s">
        <v>46565</v>
      </c>
    </row>
    <row r="134062">
      <c r="A134062" s="1" t="s">
        <v>46566</v>
      </c>
    </row>
    <row r="134063">
      <c r="A134063" s="1" t="s">
        <v>46567</v>
      </c>
    </row>
    <row r="134064">
      <c r="A134064" s="1" t="s">
        <v>46568</v>
      </c>
    </row>
    <row r="134065">
      <c r="A134065" s="1" t="s">
        <v>46569</v>
      </c>
    </row>
    <row r="134066">
      <c r="A134066" s="1" t="s">
        <v>46570</v>
      </c>
    </row>
    <row r="134067">
      <c r="A134067" s="1" t="s">
        <v>46571</v>
      </c>
    </row>
    <row r="134068">
      <c r="A134068" s="1" t="s">
        <v>46572</v>
      </c>
    </row>
    <row r="134069">
      <c r="A134069" s="1" t="s">
        <v>46573</v>
      </c>
    </row>
    <row r="134070">
      <c r="A134070" s="1" t="s">
        <v>46574</v>
      </c>
    </row>
    <row r="134071">
      <c r="A134071" s="1" t="s">
        <v>46575</v>
      </c>
    </row>
    <row r="134072">
      <c r="A134072" s="1" t="s">
        <v>46576</v>
      </c>
    </row>
    <row r="134073">
      <c r="A134073" s="1" t="s">
        <v>46577</v>
      </c>
    </row>
    <row r="134074">
      <c r="A134074" s="1" t="s">
        <v>46578</v>
      </c>
    </row>
    <row r="134075">
      <c r="A134075" s="1" t="s">
        <v>46579</v>
      </c>
    </row>
    <row r="134076">
      <c r="A134076" s="1" t="s">
        <v>46580</v>
      </c>
    </row>
    <row r="134077">
      <c r="A134077" s="1" t="s">
        <v>46581</v>
      </c>
    </row>
    <row r="134078">
      <c r="A134078" s="1" t="s">
        <v>46582</v>
      </c>
    </row>
    <row r="134079">
      <c r="A134079" s="1" t="s">
        <v>46583</v>
      </c>
    </row>
    <row r="134080">
      <c r="A134080" s="1" t="s">
        <v>46584</v>
      </c>
    </row>
    <row r="134081">
      <c r="A134081" s="1" t="s">
        <v>46585</v>
      </c>
    </row>
    <row r="134082">
      <c r="A134082" s="1" t="s">
        <v>46586</v>
      </c>
    </row>
    <row r="134083">
      <c r="A134083" s="1" t="s">
        <v>46587</v>
      </c>
    </row>
    <row r="134084">
      <c r="A134084" s="1" t="s">
        <v>46588</v>
      </c>
    </row>
    <row r="134085">
      <c r="A134085" s="1" t="s">
        <v>46589</v>
      </c>
    </row>
    <row r="134086">
      <c r="A134086" s="1" t="s">
        <v>46590</v>
      </c>
    </row>
    <row r="134087">
      <c r="A134087" s="1" t="s">
        <v>46591</v>
      </c>
    </row>
    <row r="134088">
      <c r="A134088" s="1" t="s">
        <v>46593</v>
      </c>
    </row>
    <row r="134089">
      <c r="A134089" s="1" t="s">
        <v>46594</v>
      </c>
    </row>
    <row r="134090">
      <c r="A134090" s="1" t="s">
        <v>46595</v>
      </c>
    </row>
    <row r="134092">
      <c r="A134092" s="1" t="s">
        <v>46596</v>
      </c>
    </row>
    <row r="134094">
      <c r="A134094" s="1" t="s">
        <v>46597</v>
      </c>
    </row>
    <row r="134096">
      <c r="A134096" s="1" t="s">
        <v>46598</v>
      </c>
    </row>
    <row r="134098">
      <c r="A134098" s="1" t="s">
        <v>46599</v>
      </c>
    </row>
    <row r="134100">
      <c r="A134100" s="1" t="s">
        <v>46600</v>
      </c>
    </row>
    <row r="134102">
      <c r="A134102" s="1" t="s">
        <v>46601</v>
      </c>
    </row>
    <row r="134104">
      <c r="A134104" s="1" t="s">
        <v>46602</v>
      </c>
    </row>
    <row r="134106">
      <c r="A134106" s="1" t="s">
        <v>46603</v>
      </c>
    </row>
    <row r="134107">
      <c r="A134107" s="1" t="s">
        <v>46604</v>
      </c>
    </row>
    <row r="134109">
      <c r="A134109" s="1" t="s">
        <v>46605</v>
      </c>
    </row>
    <row r="134110">
      <c r="A134110" s="1" t="s">
        <v>46595</v>
      </c>
    </row>
    <row r="134111">
      <c r="A134111" s="1" t="s">
        <v>46596</v>
      </c>
    </row>
    <row r="134112">
      <c r="A134112" s="1" t="s">
        <v>46597</v>
      </c>
    </row>
    <row r="134113">
      <c r="A134113" s="1" t="s">
        <v>46598</v>
      </c>
    </row>
    <row r="134114">
      <c r="A134114" s="1" t="s">
        <v>46599</v>
      </c>
    </row>
    <row r="134115">
      <c r="A134115" s="1" t="s">
        <v>46600</v>
      </c>
    </row>
    <row r="134116">
      <c r="A134116" s="1" t="s">
        <v>46601</v>
      </c>
    </row>
    <row r="134117">
      <c r="A134117" s="1" t="s">
        <v>46602</v>
      </c>
    </row>
    <row r="134118">
      <c r="A134118" s="1" t="s">
        <v>46603</v>
      </c>
    </row>
    <row r="134119">
      <c r="A134119" s="1" t="s">
        <v>46606</v>
      </c>
    </row>
    <row r="134120">
      <c r="A134120" s="1" t="s">
        <v>46607</v>
      </c>
    </row>
    <row r="134121">
      <c r="A134121" s="1" t="s">
        <v>322</v>
      </c>
    </row>
    <row r="134122">
      <c r="A134122" s="1" t="s">
        <v>46608</v>
      </c>
    </row>
    <row r="134123">
      <c r="A134123" s="1" t="s">
        <v>46609</v>
      </c>
    </row>
    <row r="134124">
      <c r="A134124" s="1" t="s">
        <v>46610</v>
      </c>
    </row>
    <row r="134125">
      <c r="A134125" s="1" t="s">
        <v>46611</v>
      </c>
    </row>
    <row r="134126">
      <c r="A134126" s="1" t="s">
        <v>46612</v>
      </c>
    </row>
    <row r="134127">
      <c r="A134127" s="1" t="s">
        <v>46613</v>
      </c>
    </row>
    <row r="134128">
      <c r="A134128" s="1" t="s">
        <v>46614</v>
      </c>
    </row>
    <row r="134129">
      <c r="A134129" s="1" t="s">
        <v>966</v>
      </c>
    </row>
    <row r="134130">
      <c r="A134130" s="1" t="s">
        <v>46615</v>
      </c>
    </row>
    <row r="134131">
      <c r="A134131" s="1" t="s">
        <v>46616</v>
      </c>
    </row>
    <row r="134132">
      <c r="A134132" s="1" t="s">
        <v>46617</v>
      </c>
    </row>
    <row r="134133">
      <c r="A134133" s="1" t="s">
        <v>966</v>
      </c>
    </row>
    <row r="134134">
      <c r="A134134" s="1" t="s">
        <v>46618</v>
      </c>
    </row>
    <row r="134135">
      <c r="A134135" s="1" t="s">
        <v>46619</v>
      </c>
    </row>
    <row r="134136">
      <c r="A134136" s="1" t="s">
        <v>322</v>
      </c>
    </row>
    <row r="134137">
      <c r="A134137" s="1" t="s">
        <v>46620</v>
      </c>
    </row>
    <row r="134138">
      <c r="A134138" s="3" t="str">
        <f/>
        <v>#ERROR!</v>
      </c>
    </row>
    <row r="134139">
      <c r="A134139" s="1" t="s">
        <v>46621</v>
      </c>
    </row>
    <row r="134140">
      <c r="A134140" s="1" t="s">
        <v>46622</v>
      </c>
    </row>
    <row r="134141">
      <c r="A134141" s="1" t="s">
        <v>46623</v>
      </c>
    </row>
    <row r="134142">
      <c r="A134142" s="1" t="s">
        <v>46608</v>
      </c>
    </row>
    <row r="134143">
      <c r="A134143" s="1" t="s">
        <v>46609</v>
      </c>
    </row>
    <row r="134144">
      <c r="A134144" s="1" t="s">
        <v>46610</v>
      </c>
    </row>
    <row r="134145">
      <c r="A134145" s="1" t="s">
        <v>46611</v>
      </c>
    </row>
    <row r="134146">
      <c r="A134146" s="1" t="s">
        <v>46612</v>
      </c>
    </row>
    <row r="134147">
      <c r="A134147" s="1" t="s">
        <v>46613</v>
      </c>
    </row>
    <row r="134148">
      <c r="A134148" s="1" t="s">
        <v>46614</v>
      </c>
    </row>
    <row r="134149">
      <c r="A134149" s="1" t="s">
        <v>46615</v>
      </c>
    </row>
    <row r="134150">
      <c r="A134150" s="1" t="s">
        <v>46616</v>
      </c>
    </row>
    <row r="134151">
      <c r="A134151" s="1" t="s">
        <v>46617</v>
      </c>
    </row>
    <row r="134152">
      <c r="A134152" s="1" t="s">
        <v>46618</v>
      </c>
    </row>
    <row r="134153">
      <c r="A134153" s="1" t="s">
        <v>46619</v>
      </c>
    </row>
    <row r="134154">
      <c r="A134154" s="1" t="s">
        <v>46620</v>
      </c>
    </row>
    <row r="134155">
      <c r="A134155" s="1" t="s">
        <v>46621</v>
      </c>
    </row>
    <row r="134156">
      <c r="A134156" s="1" t="s">
        <v>46624</v>
      </c>
    </row>
    <row r="134157">
      <c r="A134157" s="1" t="s">
        <v>46625</v>
      </c>
    </row>
    <row r="134158">
      <c r="A134158" s="1" t="s">
        <v>46626</v>
      </c>
    </row>
    <row r="134159">
      <c r="A134159" s="1" t="s">
        <v>46627</v>
      </c>
    </row>
    <row r="134160">
      <c r="A134160" s="1" t="s">
        <v>46628</v>
      </c>
    </row>
    <row r="134161">
      <c r="A134161" s="1" t="s">
        <v>45734</v>
      </c>
    </row>
    <row r="134162">
      <c r="A134162" s="1" t="s">
        <v>46629</v>
      </c>
    </row>
    <row r="134163">
      <c r="A134163" s="1" t="s">
        <v>46630</v>
      </c>
    </row>
    <row r="134164">
      <c r="A134164" s="1" t="s">
        <v>46631</v>
      </c>
    </row>
    <row r="134165">
      <c r="A134165" s="1" t="s">
        <v>46632</v>
      </c>
    </row>
    <row r="134166">
      <c r="A134166" s="1" t="s">
        <v>46633</v>
      </c>
    </row>
    <row r="134167">
      <c r="A134167" s="1" t="s">
        <v>46634</v>
      </c>
    </row>
    <row r="134168">
      <c r="A134168" s="1" t="s">
        <v>46635</v>
      </c>
    </row>
    <row r="134169">
      <c r="A134169" s="1" t="s">
        <v>46636</v>
      </c>
    </row>
    <row r="134170">
      <c r="A134170" s="1" t="s">
        <v>26528</v>
      </c>
    </row>
    <row r="134171">
      <c r="A134171" s="1" t="s">
        <v>46637</v>
      </c>
    </row>
    <row r="134172">
      <c r="A134172" s="3" t="str">
        <f> OM SI ee</f>
        <v>#ERROR!</v>
      </c>
    </row>
    <row r="134173">
      <c r="A134173" s="1" t="s">
        <v>46638</v>
      </c>
    </row>
    <row r="134174">
      <c r="A134174" s="1" t="s">
        <v>46639</v>
      </c>
    </row>
    <row r="134175">
      <c r="A134175" s="1" t="s">
        <v>46640</v>
      </c>
    </row>
    <row r="134176">
      <c r="A134176" s="1" t="s">
        <v>46641</v>
      </c>
    </row>
    <row r="134177">
      <c r="A134177" s="1" t="s">
        <v>6737</v>
      </c>
    </row>
    <row r="134178">
      <c r="A134178" s="1" t="s">
        <v>46642</v>
      </c>
    </row>
    <row r="134179">
      <c r="A134179" s="1" t="s">
        <v>46643</v>
      </c>
    </row>
    <row r="134180">
      <c r="A134180" s="1" t="s">
        <v>46644</v>
      </c>
    </row>
    <row r="134181">
      <c r="A134181" s="1" t="s">
        <v>46645</v>
      </c>
    </row>
    <row r="134182">
      <c r="A134182" s="1" t="s">
        <v>46646</v>
      </c>
    </row>
    <row r="134183">
      <c r="A134183" s="1" t="s">
        <v>46626</v>
      </c>
    </row>
    <row r="134184">
      <c r="A134184" s="1" t="s">
        <v>46627</v>
      </c>
    </row>
    <row r="134185">
      <c r="A134185" s="1" t="s">
        <v>46628</v>
      </c>
    </row>
    <row r="134186">
      <c r="A134186" s="1" t="s">
        <v>46629</v>
      </c>
    </row>
    <row r="134187">
      <c r="A134187" s="1" t="s">
        <v>46630</v>
      </c>
    </row>
    <row r="134188">
      <c r="A134188" s="1" t="s">
        <v>46631</v>
      </c>
    </row>
    <row r="134189">
      <c r="A134189" s="1" t="s">
        <v>46632</v>
      </c>
    </row>
    <row r="134190">
      <c r="A134190" s="1" t="s">
        <v>46633</v>
      </c>
    </row>
    <row r="134191">
      <c r="A134191" s="1" t="s">
        <v>46634</v>
      </c>
    </row>
    <row r="134192">
      <c r="A134192" s="1" t="s">
        <v>46635</v>
      </c>
    </row>
    <row r="134193">
      <c r="A134193" s="1" t="s">
        <v>46636</v>
      </c>
    </row>
    <row r="134194">
      <c r="A134194" s="1" t="s">
        <v>26528</v>
      </c>
    </row>
    <row r="134195">
      <c r="A134195" s="1" t="s">
        <v>46637</v>
      </c>
    </row>
    <row r="134196">
      <c r="A134196" s="3" t="str">
        <f> OM SI ee</f>
        <v>#ERROR!</v>
      </c>
    </row>
    <row r="134197">
      <c r="A134197" s="1" t="s">
        <v>46638</v>
      </c>
    </row>
    <row r="134198">
      <c r="A134198" s="1" t="s">
        <v>46639</v>
      </c>
    </row>
    <row r="134199">
      <c r="A134199" s="1" t="s">
        <v>46640</v>
      </c>
    </row>
    <row r="134200">
      <c r="A134200" s="1" t="s">
        <v>46641</v>
      </c>
    </row>
    <row r="134201">
      <c r="A134201" s="1" t="s">
        <v>46642</v>
      </c>
    </row>
    <row r="134202">
      <c r="A134202" s="1" t="s">
        <v>46643</v>
      </c>
    </row>
    <row r="134203">
      <c r="A134203" s="1" t="s">
        <v>46644</v>
      </c>
    </row>
    <row r="134204">
      <c r="A134204" s="1" t="s">
        <v>46647</v>
      </c>
    </row>
    <row r="134205">
      <c r="A134205" s="1" t="s">
        <v>46648</v>
      </c>
    </row>
    <row r="134207">
      <c r="A134207" s="1" t="s">
        <v>46649</v>
      </c>
    </row>
    <row r="134209">
      <c r="A134209" s="1" t="s">
        <v>46650</v>
      </c>
    </row>
    <row r="134211">
      <c r="A134211" s="1" t="s">
        <v>46651</v>
      </c>
    </row>
    <row r="134213">
      <c r="A134213" s="1" t="s">
        <v>46652</v>
      </c>
    </row>
    <row r="134215">
      <c r="A134215" s="1" t="s">
        <v>46653</v>
      </c>
    </row>
    <row r="134217">
      <c r="A134217" s="1" t="s">
        <v>46654</v>
      </c>
    </row>
    <row r="134219">
      <c r="A134219" s="1" t="s">
        <v>46655</v>
      </c>
    </row>
    <row r="134221">
      <c r="A134221" s="1" t="s">
        <v>46656</v>
      </c>
    </row>
    <row r="134223">
      <c r="A134223" s="1" t="s">
        <v>46657</v>
      </c>
    </row>
    <row r="134225">
      <c r="A134225" s="1" t="s">
        <v>46658</v>
      </c>
    </row>
    <row r="134227">
      <c r="A134227" s="1" t="s">
        <v>46659</v>
      </c>
    </row>
    <row r="134229">
      <c r="A134229" s="13">
        <v>39.99</v>
      </c>
    </row>
    <row r="134231">
      <c r="A134231" s="13">
        <v>29.99</v>
      </c>
    </row>
    <row r="134233">
      <c r="A134233" s="1" t="s">
        <v>35576</v>
      </c>
    </row>
    <row r="134235">
      <c r="A134235" s="1" t="s">
        <v>46660</v>
      </c>
    </row>
    <row r="134237">
      <c r="A134237" s="1" t="s">
        <v>46661</v>
      </c>
    </row>
    <row r="134239">
      <c r="A134239" s="1" t="s">
        <v>46659</v>
      </c>
    </row>
    <row r="134241">
      <c r="A134241" s="13">
        <v>39.99</v>
      </c>
    </row>
    <row r="134243">
      <c r="A134243" s="13">
        <v>29.99</v>
      </c>
    </row>
    <row r="134245">
      <c r="A134245" s="1">
        <v>6109.1</v>
      </c>
    </row>
    <row r="134247">
      <c r="A134247" s="1" t="s">
        <v>46662</v>
      </c>
    </row>
    <row r="134249">
      <c r="A134249" s="1" t="s">
        <v>46663</v>
      </c>
    </row>
    <row r="134251">
      <c r="A134251" s="1" t="s">
        <v>46664</v>
      </c>
    </row>
    <row r="134253">
      <c r="A134253" s="13">
        <v>34.99</v>
      </c>
    </row>
    <row r="134255">
      <c r="A134255" s="13">
        <v>28.99</v>
      </c>
    </row>
    <row r="134257">
      <c r="A134257" s="25">
        <v>635615.0</v>
      </c>
    </row>
    <row r="134259">
      <c r="A134259" s="1" t="s">
        <v>46665</v>
      </c>
    </row>
    <row r="134261">
      <c r="A134261" s="1" t="s">
        <v>46666</v>
      </c>
    </row>
    <row r="134263">
      <c r="A134263" s="1" t="s">
        <v>46667</v>
      </c>
    </row>
    <row r="134265">
      <c r="A134265" s="13">
        <v>36.99</v>
      </c>
    </row>
    <row r="134267">
      <c r="A134267" s="13">
        <v>26.99</v>
      </c>
    </row>
    <row r="134269">
      <c r="A134269" s="1" t="s">
        <v>46668</v>
      </c>
    </row>
    <row r="134271">
      <c r="A134271" s="1" t="s">
        <v>46669</v>
      </c>
    </row>
    <row r="134273">
      <c r="A134273" s="1" t="s">
        <v>46670</v>
      </c>
    </row>
    <row r="134275">
      <c r="A134275" s="1" t="s">
        <v>46671</v>
      </c>
    </row>
    <row r="134277">
      <c r="A134277" s="13">
        <v>34.99</v>
      </c>
    </row>
    <row r="134279">
      <c r="A134279" s="13">
        <v>26.99</v>
      </c>
    </row>
    <row r="134281">
      <c r="A134281" s="25">
        <v>1958433.0</v>
      </c>
    </row>
    <row r="134283">
      <c r="A134283" s="1" t="s">
        <v>46672</v>
      </c>
    </row>
    <row r="134285">
      <c r="A134285" s="1" t="s">
        <v>46673</v>
      </c>
    </row>
    <row r="134287">
      <c r="A134287" s="1" t="s">
        <v>46671</v>
      </c>
    </row>
    <row r="134289">
      <c r="A134289" s="13">
        <v>36.99</v>
      </c>
    </row>
    <row r="134291">
      <c r="A134291" s="1">
        <v>426.99</v>
      </c>
    </row>
    <row r="134293">
      <c r="A134293" s="25">
        <v>1967564.0</v>
      </c>
    </row>
    <row r="134295">
      <c r="A134295" s="1" t="s">
        <v>46674</v>
      </c>
    </row>
    <row r="134297">
      <c r="A134297" s="1" t="s">
        <v>46675</v>
      </c>
    </row>
    <row r="134299">
      <c r="A134299" s="1" t="s">
        <v>46676</v>
      </c>
    </row>
    <row r="134301">
      <c r="A134301" s="13">
        <v>39.99</v>
      </c>
    </row>
    <row r="134303">
      <c r="A134303" s="13">
        <v>29.99</v>
      </c>
    </row>
    <row r="134305">
      <c r="A134305" s="1" t="s">
        <v>46677</v>
      </c>
    </row>
    <row r="134307">
      <c r="A134307" s="1" t="s">
        <v>46674</v>
      </c>
    </row>
    <row r="134309">
      <c r="A134309" s="1" t="s">
        <v>46678</v>
      </c>
    </row>
    <row r="134311">
      <c r="A134311" s="1" t="s">
        <v>46676</v>
      </c>
    </row>
    <row r="134313">
      <c r="A134313" s="13">
        <v>39.99</v>
      </c>
    </row>
    <row r="134315">
      <c r="A134315" s="13">
        <v>29.99</v>
      </c>
    </row>
    <row r="134317">
      <c r="A134317" s="25">
        <v>1952224.0</v>
      </c>
    </row>
    <row r="134319">
      <c r="A134319" s="1" t="s">
        <v>46679</v>
      </c>
    </row>
    <row r="134321">
      <c r="A134321" s="1" t="s">
        <v>46680</v>
      </c>
    </row>
    <row r="134323">
      <c r="A134323" s="1" t="s">
        <v>46676</v>
      </c>
    </row>
    <row r="134325">
      <c r="A134325" s="13">
        <v>39.99</v>
      </c>
    </row>
    <row r="134327">
      <c r="A134327" s="13">
        <v>29.99</v>
      </c>
    </row>
    <row r="134329">
      <c r="A134329" s="25">
        <v>1871139.0</v>
      </c>
    </row>
    <row r="134331">
      <c r="A134331" s="1" t="s">
        <v>46679</v>
      </c>
    </row>
    <row r="134333">
      <c r="A134333" s="1" t="s">
        <v>46681</v>
      </c>
    </row>
    <row r="134335">
      <c r="A134335" s="1" t="s">
        <v>46676</v>
      </c>
    </row>
    <row r="134337">
      <c r="A134337" s="13">
        <v>39.99</v>
      </c>
    </row>
    <row r="134339">
      <c r="A134339" s="13">
        <v>29.99</v>
      </c>
    </row>
    <row r="134341">
      <c r="A134341" s="25">
        <v>2887974.0</v>
      </c>
    </row>
    <row r="134343">
      <c r="A134343" s="1" t="s">
        <v>46682</v>
      </c>
    </row>
    <row r="134345">
      <c r="A134345" s="1" t="s">
        <v>46663</v>
      </c>
    </row>
    <row r="134347">
      <c r="A134347" s="1" t="s">
        <v>46683</v>
      </c>
    </row>
    <row r="134349">
      <c r="A134349" s="13">
        <v>27.99</v>
      </c>
    </row>
    <row r="134351">
      <c r="A134351" s="13">
        <v>19.99</v>
      </c>
    </row>
    <row r="134353">
      <c r="A134353" s="23">
        <v>3031.0</v>
      </c>
    </row>
    <row r="134355">
      <c r="A134355" s="1" t="s">
        <v>46684</v>
      </c>
    </row>
    <row r="134357">
      <c r="A134357" s="1" t="s">
        <v>46685</v>
      </c>
    </row>
    <row r="134359">
      <c r="A134359" s="1" t="s">
        <v>46683</v>
      </c>
    </row>
    <row r="134361">
      <c r="A134361" s="13">
        <v>24.99</v>
      </c>
    </row>
    <row r="134363">
      <c r="A134363" s="13">
        <v>17.99</v>
      </c>
    </row>
    <row r="134365">
      <c r="A134365" s="1">
        <v>98121.0</v>
      </c>
    </row>
    <row r="134367">
      <c r="A134367" s="1" t="s">
        <v>46682</v>
      </c>
    </row>
    <row r="134369">
      <c r="A134369" s="1" t="s">
        <v>46686</v>
      </c>
    </row>
    <row r="134371">
      <c r="A134371" s="1" t="s">
        <v>46683</v>
      </c>
    </row>
    <row r="134373">
      <c r="A134373" s="13">
        <v>27.99</v>
      </c>
    </row>
    <row r="134375">
      <c r="A134375" s="13">
        <v>19.99</v>
      </c>
    </row>
    <row r="134377">
      <c r="A134377" s="25">
        <v>2779132.0</v>
      </c>
    </row>
    <row r="134379">
      <c r="A134379" s="1" t="s">
        <v>46687</v>
      </c>
    </row>
    <row r="134381">
      <c r="A134381" s="1" t="s">
        <v>46663</v>
      </c>
    </row>
    <row r="134383">
      <c r="A134383" s="1" t="s">
        <v>46688</v>
      </c>
    </row>
    <row r="134385">
      <c r="A134385" s="13">
        <v>27.99</v>
      </c>
    </row>
    <row r="134387">
      <c r="A134387" s="13">
        <v>19.99</v>
      </c>
    </row>
    <row r="134389">
      <c r="A134389" s="25">
        <v>1244383.0</v>
      </c>
    </row>
    <row r="134391">
      <c r="A134391" s="1" t="s">
        <v>46689</v>
      </c>
    </row>
    <row r="134393">
      <c r="A134393" s="1" t="s">
        <v>46690</v>
      </c>
    </row>
    <row r="134395">
      <c r="A134395" s="1" t="s">
        <v>46691</v>
      </c>
    </row>
    <row r="134397">
      <c r="A134397" s="13">
        <v>22.99</v>
      </c>
    </row>
    <row r="134399">
      <c r="A134399" s="13">
        <v>16.99</v>
      </c>
    </row>
    <row r="134401">
      <c r="A134401" s="25">
        <v>1243653.0</v>
      </c>
    </row>
    <row r="134403">
      <c r="A134403" s="1" t="s">
        <v>46692</v>
      </c>
    </row>
    <row r="134405">
      <c r="A134405" s="1" t="s">
        <v>46663</v>
      </c>
    </row>
    <row r="134407">
      <c r="A134407" s="1" t="s">
        <v>46683</v>
      </c>
    </row>
    <row r="134409">
      <c r="A134409" s="13">
        <v>24.99</v>
      </c>
    </row>
    <row r="134411">
      <c r="A134411" s="13">
        <v>17.99</v>
      </c>
    </row>
    <row r="134413">
      <c r="A134413" s="1" t="s">
        <v>46693</v>
      </c>
    </row>
    <row r="134414">
      <c r="A134414" s="1" t="s">
        <v>46649</v>
      </c>
    </row>
    <row r="134415">
      <c r="A134415" s="1" t="s">
        <v>46650</v>
      </c>
    </row>
    <row r="134416">
      <c r="A134416" s="1" t="s">
        <v>46651</v>
      </c>
    </row>
    <row r="134417">
      <c r="A134417" s="1" t="s">
        <v>46652</v>
      </c>
    </row>
    <row r="134418">
      <c r="A134418" s="1" t="s">
        <v>46653</v>
      </c>
    </row>
    <row r="134419">
      <c r="A134419" s="1" t="s">
        <v>46654</v>
      </c>
    </row>
    <row r="134420">
      <c r="A134420" s="1" t="s">
        <v>46655</v>
      </c>
    </row>
    <row r="134421">
      <c r="A134421" s="1" t="s">
        <v>46656</v>
      </c>
    </row>
    <row r="134422">
      <c r="A134422" s="1" t="s">
        <v>46657</v>
      </c>
    </row>
    <row r="134423">
      <c r="A134423" s="1" t="s">
        <v>46658</v>
      </c>
    </row>
    <row r="134424">
      <c r="A134424" s="1" t="s">
        <v>46659</v>
      </c>
    </row>
    <row r="134425">
      <c r="A134425" s="13">
        <v>39.99</v>
      </c>
    </row>
    <row r="134426">
      <c r="A134426" s="13">
        <v>29.99</v>
      </c>
    </row>
    <row r="134427">
      <c r="A134427" s="1" t="s">
        <v>35576</v>
      </c>
    </row>
    <row r="134428">
      <c r="A134428" s="1" t="s">
        <v>46660</v>
      </c>
    </row>
    <row r="134429">
      <c r="A134429" s="1" t="s">
        <v>46661</v>
      </c>
    </row>
    <row r="134430">
      <c r="A134430" s="1" t="s">
        <v>46659</v>
      </c>
    </row>
    <row r="134431">
      <c r="A134431" s="13">
        <v>39.99</v>
      </c>
    </row>
    <row r="134432">
      <c r="A134432" s="13">
        <v>29.99</v>
      </c>
    </row>
    <row r="134433">
      <c r="A134433" s="1">
        <v>6109.1</v>
      </c>
    </row>
    <row r="134434">
      <c r="A134434" s="1" t="s">
        <v>46662</v>
      </c>
    </row>
    <row r="134435">
      <c r="A134435" s="1" t="s">
        <v>46663</v>
      </c>
    </row>
    <row r="134436">
      <c r="A134436" s="1" t="s">
        <v>46664</v>
      </c>
    </row>
    <row r="134437">
      <c r="A134437" s="13">
        <v>34.99</v>
      </c>
    </row>
    <row r="134438">
      <c r="A134438" s="13">
        <v>28.99</v>
      </c>
    </row>
    <row r="134439">
      <c r="A134439" s="25">
        <v>635615.0</v>
      </c>
    </row>
    <row r="134440">
      <c r="A134440" s="1" t="s">
        <v>46665</v>
      </c>
    </row>
    <row r="134441">
      <c r="A134441" s="1" t="s">
        <v>46666</v>
      </c>
    </row>
    <row r="134442">
      <c r="A134442" s="1" t="s">
        <v>46667</v>
      </c>
    </row>
    <row r="134443">
      <c r="A134443" s="13">
        <v>36.99</v>
      </c>
    </row>
    <row r="134444">
      <c r="A134444" s="13">
        <v>26.99</v>
      </c>
    </row>
    <row r="134445">
      <c r="A134445" s="1" t="s">
        <v>46669</v>
      </c>
    </row>
    <row r="134446">
      <c r="A134446" s="1" t="s">
        <v>46670</v>
      </c>
    </row>
    <row r="134447">
      <c r="A134447" s="1" t="s">
        <v>46671</v>
      </c>
    </row>
    <row r="134448">
      <c r="A134448" s="13">
        <v>34.99</v>
      </c>
    </row>
    <row r="134449">
      <c r="A134449" s="13">
        <v>26.99</v>
      </c>
    </row>
    <row r="134450">
      <c r="A134450" s="25">
        <v>1958433.0</v>
      </c>
    </row>
    <row r="134451">
      <c r="A134451" s="1" t="s">
        <v>46672</v>
      </c>
    </row>
    <row r="134452">
      <c r="A134452" s="1" t="s">
        <v>46673</v>
      </c>
    </row>
    <row r="134453">
      <c r="A134453" s="1" t="s">
        <v>46671</v>
      </c>
    </row>
    <row r="134454">
      <c r="A134454" s="13">
        <v>36.99</v>
      </c>
    </row>
    <row r="134455">
      <c r="A134455" s="1">
        <v>426.99</v>
      </c>
    </row>
    <row r="134456">
      <c r="A134456" s="25">
        <v>1967564.0</v>
      </c>
    </row>
    <row r="134457">
      <c r="A134457" s="1" t="s">
        <v>46674</v>
      </c>
    </row>
    <row r="134458">
      <c r="A134458" s="1" t="s">
        <v>46675</v>
      </c>
    </row>
    <row r="134459">
      <c r="A134459" s="1" t="s">
        <v>46676</v>
      </c>
    </row>
    <row r="134460">
      <c r="A134460" s="13">
        <v>39.99</v>
      </c>
    </row>
    <row r="134461">
      <c r="A134461" s="13">
        <v>29.99</v>
      </c>
    </row>
    <row r="134462">
      <c r="A134462" s="1" t="s">
        <v>46677</v>
      </c>
    </row>
    <row r="134463">
      <c r="A134463" s="1" t="s">
        <v>46674</v>
      </c>
    </row>
    <row r="134464">
      <c r="A134464" s="1" t="s">
        <v>46678</v>
      </c>
    </row>
    <row r="134465">
      <c r="A134465" s="1" t="s">
        <v>46676</v>
      </c>
    </row>
    <row r="134466">
      <c r="A134466" s="13">
        <v>39.99</v>
      </c>
    </row>
    <row r="134467">
      <c r="A134467" s="13">
        <v>29.99</v>
      </c>
    </row>
    <row r="134468">
      <c r="A134468" s="25">
        <v>1952224.0</v>
      </c>
    </row>
    <row r="134469">
      <c r="A134469" s="1" t="s">
        <v>46679</v>
      </c>
    </row>
    <row r="134470">
      <c r="A134470" s="1" t="s">
        <v>46680</v>
      </c>
    </row>
    <row r="134471">
      <c r="A134471" s="1" t="s">
        <v>46676</v>
      </c>
    </row>
    <row r="134472">
      <c r="A134472" s="13">
        <v>39.99</v>
      </c>
    </row>
    <row r="134473">
      <c r="A134473" s="13">
        <v>29.99</v>
      </c>
    </row>
    <row r="134474">
      <c r="A134474" s="25">
        <v>1871139.0</v>
      </c>
    </row>
    <row r="134475">
      <c r="A134475" s="1" t="s">
        <v>46679</v>
      </c>
    </row>
    <row r="134476">
      <c r="A134476" s="1" t="s">
        <v>46681</v>
      </c>
    </row>
    <row r="134477">
      <c r="A134477" s="1" t="s">
        <v>46676</v>
      </c>
    </row>
    <row r="134478">
      <c r="A134478" s="13">
        <v>39.99</v>
      </c>
    </row>
    <row r="134479">
      <c r="A134479" s="13">
        <v>29.99</v>
      </c>
    </row>
    <row r="134480">
      <c r="A134480" s="25">
        <v>2887974.0</v>
      </c>
    </row>
    <row r="134481">
      <c r="A134481" s="1" t="s">
        <v>46682</v>
      </c>
    </row>
    <row r="134482">
      <c r="A134482" s="1" t="s">
        <v>46663</v>
      </c>
    </row>
    <row r="134483">
      <c r="A134483" s="1" t="s">
        <v>46683</v>
      </c>
    </row>
    <row r="134484">
      <c r="A134484" s="13">
        <v>27.99</v>
      </c>
    </row>
    <row r="134485">
      <c r="A134485" s="13">
        <v>19.99</v>
      </c>
    </row>
    <row r="134486">
      <c r="A134486" s="23">
        <v>3031.0</v>
      </c>
    </row>
    <row r="134487">
      <c r="A134487" s="1" t="s">
        <v>46684</v>
      </c>
    </row>
    <row r="134488">
      <c r="A134488" s="1" t="s">
        <v>46685</v>
      </c>
    </row>
    <row r="134489">
      <c r="A134489" s="1" t="s">
        <v>46683</v>
      </c>
    </row>
    <row r="134490">
      <c r="A134490" s="13">
        <v>24.99</v>
      </c>
    </row>
    <row r="134491">
      <c r="A134491" s="13">
        <v>17.99</v>
      </c>
    </row>
    <row r="134492">
      <c r="A134492" s="1">
        <v>98121.0</v>
      </c>
    </row>
    <row r="134493">
      <c r="A134493" s="1" t="s">
        <v>46682</v>
      </c>
    </row>
    <row r="134494">
      <c r="A134494" s="1" t="s">
        <v>46686</v>
      </c>
    </row>
    <row r="134495">
      <c r="A134495" s="1" t="s">
        <v>46683</v>
      </c>
    </row>
    <row r="134496">
      <c r="A134496" s="13">
        <v>27.99</v>
      </c>
    </row>
    <row r="134497">
      <c r="A134497" s="13">
        <v>19.99</v>
      </c>
    </row>
    <row r="134498">
      <c r="A134498" s="25">
        <v>2779132.0</v>
      </c>
    </row>
    <row r="134499">
      <c r="A134499" s="1" t="s">
        <v>46687</v>
      </c>
    </row>
    <row r="134500">
      <c r="A134500" s="1" t="s">
        <v>46663</v>
      </c>
    </row>
    <row r="134501">
      <c r="A134501" s="1" t="s">
        <v>46688</v>
      </c>
    </row>
    <row r="134502">
      <c r="A134502" s="13">
        <v>27.99</v>
      </c>
    </row>
    <row r="134503">
      <c r="A134503" s="13">
        <v>19.99</v>
      </c>
    </row>
    <row r="134504">
      <c r="A134504" s="25">
        <v>1244383.0</v>
      </c>
    </row>
    <row r="134505">
      <c r="A134505" s="1" t="s">
        <v>46689</v>
      </c>
    </row>
    <row r="134506">
      <c r="A134506" s="1" t="s">
        <v>46690</v>
      </c>
    </row>
    <row r="134507">
      <c r="A134507" s="1" t="s">
        <v>46691</v>
      </c>
    </row>
    <row r="134508">
      <c r="A134508" s="13">
        <v>22.99</v>
      </c>
    </row>
    <row r="134509">
      <c r="A134509" s="13">
        <v>16.99</v>
      </c>
    </row>
    <row r="134510">
      <c r="A134510" s="25">
        <v>1243653.0</v>
      </c>
    </row>
    <row r="134511">
      <c r="A134511" s="1" t="s">
        <v>46692</v>
      </c>
    </row>
    <row r="134512">
      <c r="A134512" s="1" t="s">
        <v>46663</v>
      </c>
    </row>
    <row r="134513">
      <c r="A134513" s="1" t="s">
        <v>46683</v>
      </c>
    </row>
    <row r="134514">
      <c r="A134514" s="13">
        <v>24.99</v>
      </c>
    </row>
    <row r="134515">
      <c r="A134515" s="1" t="s">
        <v>46694</v>
      </c>
    </row>
    <row r="134516">
      <c r="A134516" s="1" t="s">
        <v>46695</v>
      </c>
    </row>
    <row r="134517">
      <c r="A134517" s="1" t="s">
        <v>46696</v>
      </c>
    </row>
    <row r="134518">
      <c r="A134518" s="1" t="s">
        <v>46697</v>
      </c>
    </row>
    <row r="134519">
      <c r="A134519" s="1" t="s">
        <v>46698</v>
      </c>
    </row>
    <row r="134520">
      <c r="A134520" s="1" t="s">
        <v>38501</v>
      </c>
    </row>
    <row r="134521">
      <c r="A134521" s="1" t="s">
        <v>46699</v>
      </c>
    </row>
    <row r="134522">
      <c r="A134522" s="3" t="str">
        <f>\\ ee 7</f>
        <v>#ERROR!</v>
      </c>
    </row>
    <row r="134523">
      <c r="A134523" s="1" t="s">
        <v>46700</v>
      </c>
    </row>
    <row r="134524">
      <c r="A134524" s="1" t="s">
        <v>46701</v>
      </c>
    </row>
    <row r="134525">
      <c r="A134525" s="1" t="s">
        <v>46702</v>
      </c>
    </row>
    <row r="134526">
      <c r="A134526" s="1" t="s">
        <v>46703</v>
      </c>
    </row>
    <row r="134527">
      <c r="A134527" s="1" t="s">
        <v>46704</v>
      </c>
    </row>
    <row r="134528">
      <c r="A134528" s="1" t="s">
        <v>46705</v>
      </c>
    </row>
    <row r="134529">
      <c r="A134529" s="1" t="s">
        <v>46706</v>
      </c>
    </row>
    <row r="134530">
      <c r="A134530" s="1" t="s">
        <v>46707</v>
      </c>
    </row>
    <row r="134531">
      <c r="A134531" s="1" t="s">
        <v>46708</v>
      </c>
    </row>
    <row r="134532">
      <c r="A134532" s="1" t="s">
        <v>46696</v>
      </c>
    </row>
    <row r="134533">
      <c r="A134533" s="1" t="s">
        <v>46697</v>
      </c>
    </row>
    <row r="134534">
      <c r="A134534" s="1" t="s">
        <v>46698</v>
      </c>
    </row>
    <row r="134535">
      <c r="A134535" s="1" t="s">
        <v>46699</v>
      </c>
    </row>
    <row r="134536">
      <c r="A134536" s="3" t="str">
        <f>\\ ee 7</f>
        <v>#ERROR!</v>
      </c>
    </row>
    <row r="134537">
      <c r="A134537" s="1" t="s">
        <v>46700</v>
      </c>
    </row>
    <row r="134538">
      <c r="A134538" s="1" t="s">
        <v>46701</v>
      </c>
    </row>
    <row r="134539">
      <c r="A134539" s="1" t="s">
        <v>46702</v>
      </c>
    </row>
    <row r="134540">
      <c r="A134540" s="1" t="s">
        <v>46703</v>
      </c>
    </row>
    <row r="134541">
      <c r="A134541" s="1" t="s">
        <v>46704</v>
      </c>
    </row>
    <row r="134542">
      <c r="A134542" s="1" t="s">
        <v>46706</v>
      </c>
    </row>
    <row r="134543">
      <c r="A134543" s="1" t="s">
        <v>46707</v>
      </c>
    </row>
    <row r="134544">
      <c r="A134544" s="1" t="s">
        <v>46709</v>
      </c>
    </row>
    <row r="134545">
      <c r="A134545" s="1" t="s">
        <v>46710</v>
      </c>
    </row>
    <row r="134546">
      <c r="A134546" s="1" t="s">
        <v>46711</v>
      </c>
    </row>
    <row r="134547">
      <c r="A134547" s="1" t="s">
        <v>46712</v>
      </c>
    </row>
    <row r="134548">
      <c r="A134548" s="1" t="s">
        <v>46713</v>
      </c>
    </row>
    <row r="134549">
      <c r="A134549" s="3" t="str">
        <f>= NS Nia OS | || | en</f>
        <v>#ERROR!</v>
      </c>
    </row>
    <row r="134550">
      <c r="A134550" s="1" t="s">
        <v>46714</v>
      </c>
    </row>
    <row r="134551">
      <c r="A134551" s="1" t="s">
        <v>46715</v>
      </c>
    </row>
    <row r="134552">
      <c r="A134552" s="1" t="s">
        <v>46716</v>
      </c>
    </row>
    <row r="134553">
      <c r="A134553" s="3" t="str">
        <f> = Fil</f>
        <v>#ERROR!</v>
      </c>
    </row>
    <row r="134554">
      <c r="A134554" s="1" t="s">
        <v>46717</v>
      </c>
    </row>
    <row r="134555">
      <c r="A134555" s="1" t="s">
        <v>46718</v>
      </c>
    </row>
    <row r="134556">
      <c r="A134556" s="1" t="s">
        <v>46719</v>
      </c>
    </row>
    <row r="134557">
      <c r="A134557" s="1" t="s">
        <v>46720</v>
      </c>
    </row>
    <row r="134558">
      <c r="A134558" s="1" t="s">
        <v>46721</v>
      </c>
    </row>
    <row r="134559">
      <c r="A134559" s="1" t="s">
        <v>46722</v>
      </c>
    </row>
    <row r="134560">
      <c r="A134560" s="1" t="s">
        <v>46711</v>
      </c>
    </row>
    <row r="134561">
      <c r="A134561" s="1" t="s">
        <v>46712</v>
      </c>
    </row>
    <row r="134562">
      <c r="A134562" s="1" t="s">
        <v>46713</v>
      </c>
    </row>
    <row r="134563">
      <c r="A134563" s="3" t="str">
        <f>= NS Nia OS | | en</f>
        <v>#ERROR!</v>
      </c>
    </row>
    <row r="134564">
      <c r="A134564" s="1" t="s">
        <v>46714</v>
      </c>
    </row>
    <row r="134565">
      <c r="A134565" s="1" t="s">
        <v>46715</v>
      </c>
    </row>
    <row r="134566">
      <c r="A134566" s="1" t="s">
        <v>46716</v>
      </c>
    </row>
    <row r="134567">
      <c r="A134567" s="3" t="str">
        <f> = Fil</f>
        <v>#ERROR!</v>
      </c>
    </row>
    <row r="134568">
      <c r="A134568" s="1" t="s">
        <v>46717</v>
      </c>
    </row>
    <row r="134569">
      <c r="A134569" s="1" t="s">
        <v>46719</v>
      </c>
    </row>
    <row r="134570">
      <c r="A134570" s="1" t="s">
        <v>46720</v>
      </c>
    </row>
    <row r="134571">
      <c r="A134571" s="1" t="s">
        <v>46721</v>
      </c>
    </row>
    <row r="134572">
      <c r="A134572" s="1" t="s">
        <v>46723</v>
      </c>
    </row>
    <row r="134573">
      <c r="A134573" s="1" t="s">
        <v>46724</v>
      </c>
    </row>
    <row r="134574">
      <c r="A134574" s="1" t="s">
        <v>46725</v>
      </c>
    </row>
    <row r="134575">
      <c r="A134575" s="1" t="s">
        <v>39145</v>
      </c>
    </row>
    <row r="134576">
      <c r="A134576" s="1" t="s">
        <v>46726</v>
      </c>
    </row>
    <row r="134577">
      <c r="A134577" s="1" t="s">
        <v>46727</v>
      </c>
    </row>
    <row r="134578">
      <c r="A134578" s="3" t="str">
        <f> = IN</f>
        <v>#ERROR!</v>
      </c>
    </row>
    <row r="134579">
      <c r="A134579" s="1" t="s">
        <v>46728</v>
      </c>
    </row>
    <row r="134580">
      <c r="A134580" s="1" t="s">
        <v>46729</v>
      </c>
    </row>
    <row r="134581">
      <c r="A134581" s="1" t="s">
        <v>46730</v>
      </c>
    </row>
    <row r="134582">
      <c r="A134582" s="1" t="s">
        <v>46731</v>
      </c>
    </row>
    <row r="134583">
      <c r="A134583" s="1" t="s">
        <v>46732</v>
      </c>
    </row>
    <row r="134584">
      <c r="A134584" s="3" t="str">
        <f> en | Se NYE</f>
        <v>#ERROR!</v>
      </c>
    </row>
    <row r="134585">
      <c r="A134585" s="1" t="s">
        <v>46733</v>
      </c>
    </row>
    <row r="134586">
      <c r="A134586" s="1" t="s">
        <v>46734</v>
      </c>
    </row>
    <row r="134587">
      <c r="A134587" s="1" t="s">
        <v>46735</v>
      </c>
    </row>
    <row r="134588">
      <c r="A134588" s="1" t="s">
        <v>46736</v>
      </c>
    </row>
    <row r="134589">
      <c r="A134589" s="1" t="s">
        <v>46737</v>
      </c>
    </row>
    <row r="134590">
      <c r="A134590" s="1" t="s">
        <v>46738</v>
      </c>
    </row>
    <row r="134591">
      <c r="A134591" s="1" t="s">
        <v>46739</v>
      </c>
    </row>
    <row r="134592">
      <c r="A134592" s="1" t="s">
        <v>46740</v>
      </c>
    </row>
    <row r="134593">
      <c r="A134593" s="1" t="s">
        <v>46741</v>
      </c>
    </row>
    <row r="134594">
      <c r="A134594" s="1" t="s">
        <v>46742</v>
      </c>
    </row>
    <row r="134595">
      <c r="A134595" s="1" t="s">
        <v>46743</v>
      </c>
    </row>
    <row r="134596">
      <c r="A134596" s="1" t="s">
        <v>45048</v>
      </c>
    </row>
    <row r="134597">
      <c r="A134597" s="1" t="s">
        <v>46744</v>
      </c>
    </row>
    <row r="134598">
      <c r="A134598" s="1" t="s">
        <v>46745</v>
      </c>
    </row>
    <row r="134599">
      <c r="A134599" s="1" t="s">
        <v>46725</v>
      </c>
    </row>
    <row r="134600">
      <c r="A134600" s="1" t="s">
        <v>46726</v>
      </c>
    </row>
    <row r="134601">
      <c r="A134601" s="1" t="s">
        <v>46727</v>
      </c>
    </row>
    <row r="134602">
      <c r="A134602" s="3" t="str">
        <f> = IN</f>
        <v>#ERROR!</v>
      </c>
    </row>
    <row r="134603">
      <c r="A134603" s="1" t="s">
        <v>46728</v>
      </c>
    </row>
    <row r="134604">
      <c r="A134604" s="1" t="s">
        <v>46729</v>
      </c>
    </row>
    <row r="134605">
      <c r="A134605" s="1" t="s">
        <v>46730</v>
      </c>
    </row>
    <row r="134606">
      <c r="A134606" s="1" t="s">
        <v>46731</v>
      </c>
    </row>
    <row r="134607">
      <c r="A134607" s="1" t="s">
        <v>46732</v>
      </c>
    </row>
    <row r="134608">
      <c r="A134608" s="3" t="str">
        <f> en | Se NYE</f>
        <v>#ERROR!</v>
      </c>
    </row>
    <row r="134609">
      <c r="A134609" s="1" t="s">
        <v>46733</v>
      </c>
    </row>
    <row r="134610">
      <c r="A134610" s="1" t="s">
        <v>46734</v>
      </c>
    </row>
    <row r="134611">
      <c r="A134611" s="1" t="s">
        <v>46735</v>
      </c>
    </row>
    <row r="134612">
      <c r="A134612" s="1" t="s">
        <v>46736</v>
      </c>
    </row>
    <row r="134613">
      <c r="A134613" s="1" t="s">
        <v>46737</v>
      </c>
    </row>
    <row r="134614">
      <c r="A134614" s="1" t="s">
        <v>46738</v>
      </c>
    </row>
    <row r="134615">
      <c r="A134615" s="1" t="s">
        <v>46739</v>
      </c>
    </row>
    <row r="134616">
      <c r="A134616" s="1" t="s">
        <v>46746</v>
      </c>
    </row>
    <row r="134617">
      <c r="A134617" s="1" t="s">
        <v>46741</v>
      </c>
    </row>
    <row r="134618">
      <c r="A134618" s="1" t="s">
        <v>46742</v>
      </c>
    </row>
    <row r="134619">
      <c r="A134619" s="1" t="s">
        <v>46743</v>
      </c>
    </row>
    <row r="134620">
      <c r="A134620" s="1" t="s">
        <v>45048</v>
      </c>
    </row>
    <row r="134621">
      <c r="A134621" s="1" t="s">
        <v>46744</v>
      </c>
    </row>
    <row r="134622">
      <c r="A134622" s="1" t="s">
        <v>46747</v>
      </c>
    </row>
    <row r="134623">
      <c r="A134623" s="1" t="s">
        <v>46748</v>
      </c>
    </row>
    <row r="134624">
      <c r="A134624" s="1" t="s">
        <v>46749</v>
      </c>
    </row>
    <row r="134625">
      <c r="A134625" s="1" t="s">
        <v>46750</v>
      </c>
    </row>
    <row r="134626">
      <c r="A134626" s="1" t="s">
        <v>46751</v>
      </c>
    </row>
    <row r="134627">
      <c r="A134627" s="1" t="s">
        <v>46752</v>
      </c>
    </row>
    <row r="134628">
      <c r="A134628" s="1" t="s">
        <v>29948</v>
      </c>
    </row>
    <row r="134629">
      <c r="A134629" s="1" t="s">
        <v>46753</v>
      </c>
    </row>
    <row r="134630">
      <c r="A134630" s="1" t="s">
        <v>26715</v>
      </c>
    </row>
    <row r="134632">
      <c r="A134632" s="1" t="s">
        <v>46754</v>
      </c>
    </row>
    <row r="134633">
      <c r="A134633" s="1" t="s">
        <v>46755</v>
      </c>
    </row>
    <row r="134634">
      <c r="A134634" s="1" t="s">
        <v>46756</v>
      </c>
    </row>
    <row r="134636">
      <c r="A134636" s="1" t="s">
        <v>46757</v>
      </c>
    </row>
    <row r="134637">
      <c r="A134637" s="1" t="s">
        <v>46758</v>
      </c>
    </row>
    <row r="134638">
      <c r="A134638" s="1" t="s">
        <v>46759</v>
      </c>
    </row>
    <row r="134640">
      <c r="A134640" s="1" t="s">
        <v>46760</v>
      </c>
    </row>
    <row r="134642">
      <c r="A134642" s="1" t="s">
        <v>46761</v>
      </c>
    </row>
    <row r="134644">
      <c r="A134644" s="1" t="s">
        <v>46762</v>
      </c>
    </row>
    <row r="134646">
      <c r="A134646" s="1" t="s">
        <v>46763</v>
      </c>
    </row>
    <row r="134647">
      <c r="A134647" s="1" t="s">
        <v>46764</v>
      </c>
    </row>
    <row r="134648">
      <c r="A134648" s="1" t="s">
        <v>46765</v>
      </c>
    </row>
    <row r="134649">
      <c r="A134649" s="1" t="s">
        <v>46766</v>
      </c>
    </row>
    <row r="134651">
      <c r="A134651" s="1" t="s">
        <v>46767</v>
      </c>
    </row>
    <row r="134653">
      <c r="A134653" s="1" t="s">
        <v>46768</v>
      </c>
    </row>
    <row r="134654">
      <c r="A134654" s="1" t="s">
        <v>46769</v>
      </c>
    </row>
    <row r="134656">
      <c r="A134656" s="1" t="s">
        <v>46770</v>
      </c>
    </row>
    <row r="134658">
      <c r="A134658" s="1" t="s">
        <v>46771</v>
      </c>
    </row>
    <row r="134660">
      <c r="A134660" s="1" t="s">
        <v>46772</v>
      </c>
    </row>
    <row r="134662">
      <c r="A134662" s="1" t="s">
        <v>46773</v>
      </c>
    </row>
    <row r="134664">
      <c r="A134664" s="1" t="s">
        <v>46774</v>
      </c>
    </row>
    <row r="134665">
      <c r="A134665" s="1" t="s">
        <v>46775</v>
      </c>
    </row>
    <row r="134666">
      <c r="A134666" s="1" t="s">
        <v>46776</v>
      </c>
    </row>
    <row r="134667">
      <c r="A134667" s="1" t="s">
        <v>46777</v>
      </c>
    </row>
    <row r="134669">
      <c r="A134669" s="1" t="s">
        <v>46778</v>
      </c>
    </row>
    <row r="134670">
      <c r="A134670" s="1" t="s">
        <v>46779</v>
      </c>
    </row>
    <row r="134671">
      <c r="A134671" s="1" t="s">
        <v>44138</v>
      </c>
    </row>
    <row r="134673">
      <c r="A134673" s="1" t="s">
        <v>46780</v>
      </c>
    </row>
    <row r="134674">
      <c r="A134674" s="1" t="s">
        <v>46781</v>
      </c>
    </row>
    <row r="134676">
      <c r="A134676" s="1" t="s">
        <v>46782</v>
      </c>
    </row>
    <row r="134677">
      <c r="A134677" s="1" t="s">
        <v>46783</v>
      </c>
    </row>
    <row r="134678">
      <c r="A134678" s="1" t="s">
        <v>46784</v>
      </c>
    </row>
    <row r="134680">
      <c r="A134680" s="1" t="s">
        <v>46785</v>
      </c>
    </row>
    <row r="134681">
      <c r="A134681" s="1" t="s">
        <v>46786</v>
      </c>
    </row>
    <row r="134682">
      <c r="A134682" s="1" t="s">
        <v>46787</v>
      </c>
    </row>
    <row r="134684">
      <c r="A134684" s="1" t="s">
        <v>46788</v>
      </c>
    </row>
    <row r="134686">
      <c r="A134686" s="1" t="s">
        <v>46789</v>
      </c>
    </row>
    <row r="134688">
      <c r="A134688" s="1" t="s">
        <v>46790</v>
      </c>
    </row>
    <row r="134689">
      <c r="A134689" s="1" t="s">
        <v>46791</v>
      </c>
    </row>
    <row r="134691">
      <c r="A134691" s="1" t="s">
        <v>46792</v>
      </c>
    </row>
    <row r="134692">
      <c r="A134692" s="1" t="s">
        <v>46793</v>
      </c>
    </row>
    <row r="134693">
      <c r="A134693" s="1" t="s">
        <v>46794</v>
      </c>
    </row>
    <row r="134694">
      <c r="A134694" s="1" t="s">
        <v>46795</v>
      </c>
    </row>
    <row r="134696">
      <c r="A134696" s="1" t="s">
        <v>46796</v>
      </c>
    </row>
    <row r="134697">
      <c r="A134697" s="1" t="s">
        <v>46797</v>
      </c>
    </row>
    <row r="134698">
      <c r="A134698" s="1" t="s">
        <v>46798</v>
      </c>
    </row>
    <row r="134699">
      <c r="A134699" s="1" t="s">
        <v>46799</v>
      </c>
    </row>
    <row r="134700">
      <c r="A134700" s="1" t="s">
        <v>46800</v>
      </c>
    </row>
    <row r="134702">
      <c r="A134702" s="1" t="s">
        <v>46801</v>
      </c>
    </row>
    <row r="134703">
      <c r="A134703" s="1" t="s">
        <v>46749</v>
      </c>
    </row>
    <row r="134704">
      <c r="A134704" s="1" t="s">
        <v>46750</v>
      </c>
    </row>
    <row r="134705">
      <c r="A134705" s="1" t="s">
        <v>46751</v>
      </c>
    </row>
    <row r="134706">
      <c r="A134706" s="1" t="s">
        <v>46752</v>
      </c>
    </row>
    <row r="134707">
      <c r="A134707" s="1" t="s">
        <v>29948</v>
      </c>
    </row>
    <row r="134708">
      <c r="A134708" s="1" t="s">
        <v>46753</v>
      </c>
    </row>
    <row r="134709">
      <c r="A134709" s="1" t="s">
        <v>26715</v>
      </c>
    </row>
    <row r="134710">
      <c r="A134710" s="1" t="s">
        <v>46754</v>
      </c>
    </row>
    <row r="134711">
      <c r="A134711" s="1" t="s">
        <v>46755</v>
      </c>
    </row>
    <row r="134712">
      <c r="A134712" s="1" t="s">
        <v>46756</v>
      </c>
    </row>
    <row r="134713">
      <c r="A134713" s="1" t="s">
        <v>46757</v>
      </c>
    </row>
    <row r="134714">
      <c r="A134714" s="1" t="s">
        <v>46758</v>
      </c>
    </row>
    <row r="134715">
      <c r="A134715" s="1" t="s">
        <v>46759</v>
      </c>
    </row>
    <row r="134716">
      <c r="A134716" s="1" t="s">
        <v>46760</v>
      </c>
    </row>
    <row r="134717">
      <c r="A134717" s="1" t="s">
        <v>46761</v>
      </c>
    </row>
    <row r="134718">
      <c r="A134718" s="1" t="s">
        <v>46762</v>
      </c>
    </row>
    <row r="134719">
      <c r="A134719" s="1" t="s">
        <v>46763</v>
      </c>
    </row>
    <row r="134720">
      <c r="A134720" s="1" t="s">
        <v>46764</v>
      </c>
    </row>
    <row r="134721">
      <c r="A134721" s="1" t="s">
        <v>46765</v>
      </c>
    </row>
    <row r="134722">
      <c r="A134722" s="1" t="s">
        <v>46766</v>
      </c>
    </row>
    <row r="134723">
      <c r="A134723" s="1" t="s">
        <v>46768</v>
      </c>
    </row>
    <row r="134724">
      <c r="A134724" s="1" t="s">
        <v>46769</v>
      </c>
    </row>
    <row r="134725">
      <c r="A134725" s="1" t="s">
        <v>46770</v>
      </c>
    </row>
    <row r="134726">
      <c r="A134726" s="1" t="s">
        <v>46771</v>
      </c>
    </row>
    <row r="134727">
      <c r="A134727" s="1" t="s">
        <v>46772</v>
      </c>
    </row>
    <row r="134728">
      <c r="A134728" s="1" t="s">
        <v>46773</v>
      </c>
    </row>
    <row r="134729">
      <c r="A134729" s="1" t="s">
        <v>46774</v>
      </c>
    </row>
    <row r="134730">
      <c r="A134730" s="1" t="s">
        <v>46775</v>
      </c>
    </row>
    <row r="134731">
      <c r="A134731" s="1" t="s">
        <v>46776</v>
      </c>
    </row>
    <row r="134732">
      <c r="A134732" s="1" t="s">
        <v>46777</v>
      </c>
    </row>
    <row r="134733">
      <c r="A134733" s="1" t="s">
        <v>46778</v>
      </c>
    </row>
    <row r="134734">
      <c r="A134734" s="1" t="s">
        <v>46779</v>
      </c>
    </row>
    <row r="134735">
      <c r="A134735" s="1" t="s">
        <v>44138</v>
      </c>
    </row>
    <row r="134736">
      <c r="A134736" s="1" t="s">
        <v>46780</v>
      </c>
    </row>
    <row r="134737">
      <c r="A134737" s="1" t="s">
        <v>46781</v>
      </c>
    </row>
    <row r="134738">
      <c r="A134738" s="1" t="s">
        <v>46782</v>
      </c>
    </row>
    <row r="134739">
      <c r="A134739" s="1" t="s">
        <v>46783</v>
      </c>
    </row>
    <row r="134740">
      <c r="A134740" s="1" t="s">
        <v>46785</v>
      </c>
    </row>
    <row r="134741">
      <c r="A134741" s="1" t="s">
        <v>46786</v>
      </c>
    </row>
    <row r="134742">
      <c r="A134742" s="1" t="s">
        <v>46787</v>
      </c>
    </row>
    <row r="134743">
      <c r="A134743" s="1" t="s">
        <v>46788</v>
      </c>
    </row>
    <row r="134744">
      <c r="A134744" s="1" t="s">
        <v>46789</v>
      </c>
    </row>
    <row r="134745">
      <c r="A134745" s="1" t="s">
        <v>46790</v>
      </c>
    </row>
    <row r="134746">
      <c r="A134746" s="1" t="s">
        <v>46791</v>
      </c>
    </row>
    <row r="134747">
      <c r="A134747" s="1" t="s">
        <v>46792</v>
      </c>
    </row>
    <row r="134748">
      <c r="A134748" s="1" t="s">
        <v>46793</v>
      </c>
    </row>
    <row r="134749">
      <c r="A134749" s="1" t="s">
        <v>46794</v>
      </c>
    </row>
    <row r="134750">
      <c r="A134750" s="1" t="s">
        <v>46795</v>
      </c>
    </row>
    <row r="134751">
      <c r="A134751" s="1" t="s">
        <v>46796</v>
      </c>
    </row>
    <row r="134752">
      <c r="A134752" s="1" t="s">
        <v>46797</v>
      </c>
    </row>
    <row r="134753">
      <c r="A134753" s="1" t="s">
        <v>46798</v>
      </c>
    </row>
    <row r="134754">
      <c r="A134754" s="1" t="s">
        <v>46799</v>
      </c>
    </row>
    <row r="134755">
      <c r="A134755" s="1" t="s">
        <v>46802</v>
      </c>
    </row>
    <row r="134756">
      <c r="A134756" s="1" t="s">
        <v>46803</v>
      </c>
    </row>
    <row r="134757">
      <c r="A134757" s="3" t="str">
        <f> I @ 6 Cortland pete Placa, \ Rothe 7. ad &amp;</f>
        <v>#ERROR!</v>
      </c>
    </row>
    <row r="134758">
      <c r="A134758" s="1" t="s">
        <v>34675</v>
      </c>
    </row>
    <row r="134759">
      <c r="A134759" s="1" t="s">
        <v>34676</v>
      </c>
    </row>
    <row r="134760">
      <c r="A134760" s="1" t="s">
        <v>34677</v>
      </c>
    </row>
    <row r="134761">
      <c r="A134761" s="1" t="s">
        <v>34678</v>
      </c>
    </row>
    <row r="134762">
      <c r="A134762" s="1" t="s">
        <v>34679</v>
      </c>
    </row>
    <row r="134763">
      <c r="A134763" s="1" t="s">
        <v>9311</v>
      </c>
    </row>
    <row r="134764">
      <c r="A134764" s="1" t="s">
        <v>34680</v>
      </c>
    </row>
    <row r="134765">
      <c r="A134765" s="1" t="s">
        <v>23105</v>
      </c>
    </row>
    <row r="134766">
      <c r="A134766" s="1" t="s">
        <v>34681</v>
      </c>
    </row>
    <row r="134767">
      <c r="A134767" s="1" t="s">
        <v>34682</v>
      </c>
    </row>
    <row r="134768">
      <c r="A134768" s="1" t="s">
        <v>34683</v>
      </c>
    </row>
    <row r="134769">
      <c r="A134769" s="1" t="s">
        <v>34684</v>
      </c>
    </row>
    <row r="134770">
      <c r="A134770" s="3" t="str">
        <f> I @ 6 Cortland pete Placa, \ Rothe 7. ad &amp;</f>
        <v>#ERROR!</v>
      </c>
    </row>
    <row r="134771">
      <c r="A134771" s="1" t="s">
        <v>34675</v>
      </c>
    </row>
    <row r="134772">
      <c r="A134772" s="1" t="s">
        <v>34676</v>
      </c>
    </row>
    <row r="134773">
      <c r="A134773" s="1" t="s">
        <v>34677</v>
      </c>
    </row>
    <row r="134774">
      <c r="A134774" s="1" t="s">
        <v>34678</v>
      </c>
    </row>
    <row r="134775">
      <c r="A134775" s="1" t="s">
        <v>34679</v>
      </c>
    </row>
    <row r="134776">
      <c r="A134776" s="1" t="s">
        <v>34680</v>
      </c>
    </row>
    <row r="134777">
      <c r="A134777" s="1" t="s">
        <v>34681</v>
      </c>
    </row>
    <row r="134778">
      <c r="A134778" s="1" t="s">
        <v>34682</v>
      </c>
    </row>
    <row r="134779">
      <c r="A134779" s="1" t="s">
        <v>34683</v>
      </c>
    </row>
    <row r="134780">
      <c r="A134780" s="1" t="s">
        <v>34685</v>
      </c>
    </row>
    <row r="134781">
      <c r="A134781" s="1" t="s">
        <v>46804</v>
      </c>
    </row>
    <row r="134782">
      <c r="A134782" s="1" t="s">
        <v>46805</v>
      </c>
    </row>
    <row r="134783">
      <c r="A134783" s="1" t="s">
        <v>46806</v>
      </c>
    </row>
    <row r="134784">
      <c r="A134784" s="1" t="s">
        <v>46807</v>
      </c>
    </row>
    <row r="134785">
      <c r="A134785" s="1" t="s">
        <v>46808</v>
      </c>
    </row>
    <row r="134786">
      <c r="A134786" s="1" t="s">
        <v>46809</v>
      </c>
    </row>
    <row r="134787">
      <c r="A134787" s="1" t="s">
        <v>46810</v>
      </c>
    </row>
    <row r="134788">
      <c r="A134788" s="1" t="s">
        <v>46811</v>
      </c>
    </row>
    <row r="134789">
      <c r="A134789" s="1" t="s">
        <v>46812</v>
      </c>
    </row>
    <row r="134790">
      <c r="A134790" s="1" t="s">
        <v>8293</v>
      </c>
    </row>
    <row r="134791">
      <c r="A134791" s="1" t="s">
        <v>46813</v>
      </c>
    </row>
    <row r="134792">
      <c r="A134792" s="1" t="s">
        <v>46814</v>
      </c>
    </row>
    <row r="134793">
      <c r="A134793" s="1" t="s">
        <v>46815</v>
      </c>
    </row>
    <row r="134794">
      <c r="A134794" s="1" t="s">
        <v>46816</v>
      </c>
    </row>
    <row r="134795">
      <c r="A134795" s="1" t="s">
        <v>46817</v>
      </c>
    </row>
    <row r="134796">
      <c r="A134796" s="1" t="s">
        <v>46818</v>
      </c>
    </row>
    <row r="134797">
      <c r="A134797" s="1" t="s">
        <v>46805</v>
      </c>
    </row>
    <row r="134798">
      <c r="A134798" s="1" t="s">
        <v>46806</v>
      </c>
    </row>
    <row r="134799">
      <c r="A134799" s="1" t="s">
        <v>46807</v>
      </c>
    </row>
    <row r="134800">
      <c r="A134800" s="1" t="s">
        <v>46808</v>
      </c>
    </row>
    <row r="134801">
      <c r="A134801" s="1" t="s">
        <v>46809</v>
      </c>
    </row>
    <row r="134802">
      <c r="A134802" s="1" t="s">
        <v>46810</v>
      </c>
    </row>
    <row r="134803">
      <c r="A134803" s="1" t="s">
        <v>46811</v>
      </c>
    </row>
    <row r="134804">
      <c r="A134804" s="1" t="s">
        <v>46812</v>
      </c>
    </row>
    <row r="134805">
      <c r="A134805" s="1" t="s">
        <v>46813</v>
      </c>
    </row>
    <row r="134806">
      <c r="A134806" s="1" t="s">
        <v>46814</v>
      </c>
    </row>
    <row r="134807">
      <c r="A134807" s="1" t="s">
        <v>46815</v>
      </c>
    </row>
    <row r="134808">
      <c r="A134808" s="1" t="s">
        <v>46816</v>
      </c>
    </row>
    <row r="134809">
      <c r="A134809" s="1" t="s">
        <v>46817</v>
      </c>
    </row>
    <row r="134810">
      <c r="A134810" s="1" t="s">
        <v>46819</v>
      </c>
    </row>
    <row r="134811">
      <c r="A134811" s="1" t="s">
        <v>46820</v>
      </c>
    </row>
    <row r="134812">
      <c r="A134812" s="1" t="s">
        <v>46821</v>
      </c>
    </row>
    <row r="134813">
      <c r="A134813" s="1" t="s">
        <v>46822</v>
      </c>
    </row>
    <row r="134814">
      <c r="A134814" s="1" t="s">
        <v>46823</v>
      </c>
    </row>
    <row r="134815">
      <c r="A134815" s="1" t="s">
        <v>46824</v>
      </c>
    </row>
    <row r="134816">
      <c r="A134816" s="3" t="str">
        <f>+E “NL 1S 4</f>
        <v>#ERROR!</v>
      </c>
    </row>
    <row r="134817">
      <c r="A134817" s="1" t="s">
        <v>46825</v>
      </c>
    </row>
    <row r="134818">
      <c r="A134818" s="1" t="s">
        <v>46826</v>
      </c>
    </row>
    <row r="134819">
      <c r="A134819" s="1" t="s">
        <v>46827</v>
      </c>
    </row>
    <row r="134820">
      <c r="A134820" s="1" t="s">
        <v>46828</v>
      </c>
    </row>
    <row r="134821">
      <c r="A134821" s="1" t="s">
        <v>46829</v>
      </c>
    </row>
    <row r="134822">
      <c r="A134822" s="1" t="s">
        <v>46830</v>
      </c>
    </row>
    <row r="134823">
      <c r="A134823" s="1" t="s">
        <v>46831</v>
      </c>
    </row>
    <row r="134824">
      <c r="A134824" s="1" t="s">
        <v>46832</v>
      </c>
    </row>
    <row r="134825">
      <c r="A134825" s="1" t="s">
        <v>46833</v>
      </c>
    </row>
    <row r="134826">
      <c r="A134826" s="1" t="s">
        <v>46834</v>
      </c>
    </row>
    <row r="134827">
      <c r="A134827" s="1" t="s">
        <v>46835</v>
      </c>
    </row>
    <row r="134828">
      <c r="A134828" s="1" t="s">
        <v>46836</v>
      </c>
    </row>
    <row r="134829">
      <c r="A134829" s="3" t="str">
        <v>#ERROR!</v>
      </c>
    </row>
    <row r="134830">
      <c r="A134830" s="1" t="s">
        <v>46837</v>
      </c>
    </row>
    <row r="134831">
      <c r="A134831" s="1" t="s">
        <v>46838</v>
      </c>
    </row>
    <row r="134832">
      <c r="A134832" s="1" t="s">
        <v>46839</v>
      </c>
    </row>
    <row r="134833">
      <c r="A134833" s="1" t="s">
        <v>46840</v>
      </c>
    </row>
    <row r="134834">
      <c r="A134834" s="1" t="s">
        <v>46841</v>
      </c>
    </row>
    <row r="134835">
      <c r="A134835" s="1" t="s">
        <v>46842</v>
      </c>
    </row>
    <row r="134836">
      <c r="A134836" s="1" t="s">
        <v>46843</v>
      </c>
    </row>
    <row r="134837">
      <c r="A134837" s="1" t="s">
        <v>46821</v>
      </c>
    </row>
    <row r="134838">
      <c r="A134838" s="1" t="s">
        <v>46822</v>
      </c>
    </row>
    <row r="134839">
      <c r="A134839" s="1" t="s">
        <v>46823</v>
      </c>
    </row>
    <row r="134840">
      <c r="A134840" s="1" t="s">
        <v>46824</v>
      </c>
    </row>
    <row r="134841">
      <c r="A134841" s="3" t="str">
        <f>+E “NL 1S 4</f>
        <v>#ERROR!</v>
      </c>
    </row>
    <row r="134842">
      <c r="A134842" s="1" t="s">
        <v>46825</v>
      </c>
    </row>
    <row r="134843">
      <c r="A134843" s="1" t="s">
        <v>46826</v>
      </c>
    </row>
    <row r="134844">
      <c r="A134844" s="1" t="s">
        <v>46827</v>
      </c>
    </row>
    <row r="134845">
      <c r="A134845" s="1" t="s">
        <v>46828</v>
      </c>
    </row>
    <row r="134846">
      <c r="A134846" s="1" t="s">
        <v>46829</v>
      </c>
    </row>
    <row r="134847">
      <c r="A134847" s="1" t="s">
        <v>46830</v>
      </c>
    </row>
    <row r="134848">
      <c r="A134848" s="1" t="s">
        <v>46831</v>
      </c>
    </row>
    <row r="134849">
      <c r="A134849" s="1" t="s">
        <v>46832</v>
      </c>
    </row>
    <row r="134850">
      <c r="A134850" s="1" t="s">
        <v>46833</v>
      </c>
    </row>
    <row r="134851">
      <c r="A134851" s="1" t="s">
        <v>46834</v>
      </c>
    </row>
    <row r="134852">
      <c r="A134852" s="1" t="s">
        <v>46835</v>
      </c>
    </row>
    <row r="134853">
      <c r="A134853" s="1" t="s">
        <v>46836</v>
      </c>
    </row>
    <row r="134854">
      <c r="A134854" s="3" t="str">
        <v>#ERROR!</v>
      </c>
    </row>
    <row r="134855">
      <c r="A134855" s="1" t="s">
        <v>46837</v>
      </c>
    </row>
    <row r="134856">
      <c r="A134856" s="1" t="s">
        <v>46838</v>
      </c>
    </row>
    <row r="134857">
      <c r="A134857" s="1" t="s">
        <v>46839</v>
      </c>
    </row>
    <row r="134858">
      <c r="A134858" s="1" t="s">
        <v>46840</v>
      </c>
    </row>
    <row r="134859">
      <c r="A134859" s="1" t="s">
        <v>46841</v>
      </c>
    </row>
    <row r="134860">
      <c r="A134860" s="1" t="s">
        <v>46842</v>
      </c>
    </row>
    <row r="134861">
      <c r="A134861" s="1" t="s">
        <v>46844</v>
      </c>
    </row>
    <row r="134862">
      <c r="A134862" s="1" t="s">
        <v>46845</v>
      </c>
    </row>
    <row r="134863">
      <c r="A134863" s="1" t="s">
        <v>34687</v>
      </c>
    </row>
    <row r="134864">
      <c r="A134864" s="1" t="s">
        <v>34688</v>
      </c>
    </row>
    <row r="134865">
      <c r="A134865" s="1" t="s">
        <v>34689</v>
      </c>
    </row>
    <row r="134866">
      <c r="A134866" s="1" t="s">
        <v>34690</v>
      </c>
    </row>
    <row r="134867">
      <c r="A134867" s="3" t="str">
        <f> Af di</f>
        <v>#ERROR!</v>
      </c>
    </row>
    <row r="134868">
      <c r="A134868" s="3" t="str">
        <f> Ss ZS = ==</f>
        <v>#ERROR!</v>
      </c>
    </row>
    <row r="134869">
      <c r="A134869" s="1" t="s">
        <v>34691</v>
      </c>
    </row>
    <row r="134870">
      <c r="A134870" s="1" t="s">
        <v>322</v>
      </c>
    </row>
    <row r="134871">
      <c r="A134871" s="1" t="s">
        <v>34692</v>
      </c>
    </row>
    <row r="134872">
      <c r="A134872" s="1" t="s">
        <v>7815</v>
      </c>
    </row>
    <row r="134873">
      <c r="A134873" s="1" t="s">
        <v>2802</v>
      </c>
    </row>
    <row r="134874">
      <c r="A134874" s="1" t="s">
        <v>34693</v>
      </c>
    </row>
    <row r="134875">
      <c r="A134875" s="1" t="s">
        <v>34694</v>
      </c>
    </row>
    <row r="134876">
      <c r="A134876" s="1" t="s">
        <v>34695</v>
      </c>
    </row>
    <row r="134877">
      <c r="A134877" s="3" t="str">
        <f/>
        <v>#ERROR!</v>
      </c>
    </row>
    <row r="134878">
      <c r="A134878" s="3" t="str">
        <f/>
        <v>#ERROR!</v>
      </c>
    </row>
    <row r="134879">
      <c r="A134879" s="1" t="s">
        <v>34696</v>
      </c>
    </row>
    <row r="134880">
      <c r="A134880" s="1" t="s">
        <v>13979</v>
      </c>
    </row>
    <row r="134881">
      <c r="A134881" s="1" t="s">
        <v>8620</v>
      </c>
    </row>
    <row r="134882">
      <c r="A134882" s="1" t="s">
        <v>322</v>
      </c>
    </row>
    <row r="134883">
      <c r="A134883" s="1" t="s">
        <v>11372</v>
      </c>
    </row>
    <row r="134884">
      <c r="A134884" s="1" t="s">
        <v>34697</v>
      </c>
    </row>
    <row r="134885">
      <c r="A134885" s="1" t="s">
        <v>34688</v>
      </c>
    </row>
    <row r="134886">
      <c r="A134886" s="1" t="s">
        <v>34689</v>
      </c>
    </row>
    <row r="134887">
      <c r="A134887" s="3" t="str">
        <f> Af di</f>
        <v>#ERROR!</v>
      </c>
    </row>
    <row r="134888">
      <c r="A134888" s="3" t="str">
        <f> Ss ZS = ==</f>
        <v>#ERROR!</v>
      </c>
    </row>
    <row r="134889">
      <c r="A134889" s="1" t="s">
        <v>34691</v>
      </c>
    </row>
    <row r="134890">
      <c r="A134890" s="1" t="s">
        <v>34692</v>
      </c>
    </row>
    <row r="134891">
      <c r="A134891" s="1" t="s">
        <v>34693</v>
      </c>
    </row>
    <row r="134892">
      <c r="A134892" s="1" t="s">
        <v>34694</v>
      </c>
    </row>
    <row r="134893">
      <c r="A134893" s="1" t="s">
        <v>34695</v>
      </c>
    </row>
    <row r="134894">
      <c r="A134894" s="1" t="s">
        <v>34696</v>
      </c>
    </row>
    <row r="134895">
      <c r="A134895" s="1" t="s">
        <v>34698</v>
      </c>
    </row>
    <row r="134896">
      <c r="A134896" s="1" t="s">
        <v>46846</v>
      </c>
    </row>
    <row r="134897">
      <c r="A134897" s="1" t="s">
        <v>46847</v>
      </c>
    </row>
    <row r="134898">
      <c r="A134898" s="1" t="s">
        <v>2802</v>
      </c>
    </row>
    <row r="134899">
      <c r="A134899" s="1" t="s">
        <v>46848</v>
      </c>
    </row>
    <row r="134900">
      <c r="A134900" s="1" t="s">
        <v>46849</v>
      </c>
    </row>
    <row r="134901">
      <c r="A134901" s="1" t="s">
        <v>46850</v>
      </c>
    </row>
    <row r="134902">
      <c r="A134902" s="1" t="s">
        <v>46847</v>
      </c>
    </row>
    <row r="134903">
      <c r="A134903" s="1" t="s">
        <v>46848</v>
      </c>
    </row>
    <row r="134904">
      <c r="A134904" s="1" t="s">
        <v>46851</v>
      </c>
    </row>
    <row r="134905">
      <c r="A134905" s="1" t="s">
        <v>46852</v>
      </c>
    </row>
    <row r="134906">
      <c r="A134906" s="1" t="s">
        <v>7512</v>
      </c>
    </row>
    <row r="134907">
      <c r="A134907" s="1" t="s">
        <v>46853</v>
      </c>
    </row>
    <row r="134908">
      <c r="A134908" s="1" t="s">
        <v>46854</v>
      </c>
    </row>
    <row r="134909">
      <c r="A134909" s="1" t="s">
        <v>46855</v>
      </c>
    </row>
    <row r="134910">
      <c r="A134910" s="1" t="s">
        <v>46856</v>
      </c>
    </row>
    <row r="134911">
      <c r="A134911" s="1" t="s">
        <v>46857</v>
      </c>
    </row>
    <row r="134912">
      <c r="A134912" s="1" t="s">
        <v>46858</v>
      </c>
    </row>
    <row r="134913">
      <c r="A134913" s="1" t="s">
        <v>36894</v>
      </c>
    </row>
    <row r="134914">
      <c r="A134914" s="1" t="s">
        <v>46859</v>
      </c>
    </row>
    <row r="134915">
      <c r="A134915" s="1" t="s">
        <v>46860</v>
      </c>
    </row>
    <row r="134916">
      <c r="A134916" s="1" t="s">
        <v>7512</v>
      </c>
    </row>
    <row r="134917">
      <c r="A134917" s="1" t="s">
        <v>46853</v>
      </c>
    </row>
    <row r="134918">
      <c r="A134918" s="1" t="s">
        <v>46854</v>
      </c>
    </row>
    <row r="134919">
      <c r="A134919" s="1" t="s">
        <v>46855</v>
      </c>
    </row>
    <row r="134920">
      <c r="A134920" s="1" t="s">
        <v>46856</v>
      </c>
    </row>
    <row r="134921">
      <c r="A134921" s="1" t="s">
        <v>46857</v>
      </c>
    </row>
    <row r="134922">
      <c r="A134922" s="1" t="s">
        <v>46858</v>
      </c>
    </row>
    <row r="134923">
      <c r="A134923" s="1" t="s">
        <v>46859</v>
      </c>
    </row>
    <row r="134924">
      <c r="A134924" s="1" t="s">
        <v>46861</v>
      </c>
    </row>
    <row r="134925">
      <c r="A134925" s="1" t="s">
        <v>46862</v>
      </c>
    </row>
    <row r="134926">
      <c r="A134926" s="1" t="s">
        <v>46863</v>
      </c>
    </row>
    <row r="134927">
      <c r="A134927" s="1" t="s">
        <v>46864</v>
      </c>
    </row>
    <row r="134928">
      <c r="A134928" s="1" t="s">
        <v>46865</v>
      </c>
    </row>
    <row r="134929">
      <c r="A134929" s="1" t="s">
        <v>46866</v>
      </c>
    </row>
    <row r="134930">
      <c r="A134930" s="1" t="s">
        <v>46867</v>
      </c>
    </row>
    <row r="134931">
      <c r="A134931" s="1" t="s">
        <v>46868</v>
      </c>
    </row>
    <row r="134932">
      <c r="A134932" s="1" t="s">
        <v>46869</v>
      </c>
    </row>
    <row r="134933">
      <c r="A134933" s="1" t="s">
        <v>46864</v>
      </c>
    </row>
    <row r="134934">
      <c r="A134934" s="1" t="s">
        <v>46866</v>
      </c>
    </row>
    <row r="134935">
      <c r="A134935" s="1" t="s">
        <v>46867</v>
      </c>
    </row>
    <row r="134936">
      <c r="A134936" s="1" t="s">
        <v>46868</v>
      </c>
    </row>
    <row r="134937">
      <c r="A134937" s="1" t="s">
        <v>46870</v>
      </c>
    </row>
    <row r="134938">
      <c r="A134938" s="1" t="s">
        <v>46871</v>
      </c>
    </row>
    <row r="134939">
      <c r="A134939" s="1" t="s">
        <v>46872</v>
      </c>
    </row>
    <row r="134940">
      <c r="A134940" s="1" t="s">
        <v>46873</v>
      </c>
    </row>
    <row r="134941">
      <c r="A134941" s="1" t="s">
        <v>44818</v>
      </c>
    </row>
    <row r="134942">
      <c r="A134942" s="1" t="s">
        <v>1208</v>
      </c>
    </row>
    <row r="134943">
      <c r="A134943" s="1" t="s">
        <v>46874</v>
      </c>
    </row>
    <row r="134944">
      <c r="A134944" s="1" t="s">
        <v>33693</v>
      </c>
    </row>
    <row r="134945">
      <c r="A134945" s="1" t="s">
        <v>322</v>
      </c>
    </row>
    <row r="134946">
      <c r="A134946" s="1" t="s">
        <v>7820</v>
      </c>
    </row>
    <row r="134947">
      <c r="A134947" s="1" t="s">
        <v>46875</v>
      </c>
    </row>
    <row r="134948">
      <c r="A134948" s="1" t="s">
        <v>46876</v>
      </c>
    </row>
    <row r="134949">
      <c r="A134949" s="3" t="str">
        <f> : ny at</f>
        <v>#ERROR!</v>
      </c>
    </row>
    <row r="134950">
      <c r="A134950" s="1" t="s">
        <v>11497</v>
      </c>
    </row>
    <row r="134951">
      <c r="A134951" s="1" t="s">
        <v>46877</v>
      </c>
    </row>
    <row r="134952">
      <c r="A134952" s="1" t="s">
        <v>22013</v>
      </c>
    </row>
    <row r="134953">
      <c r="A134953" s="1" t="s">
        <v>46878</v>
      </c>
    </row>
    <row r="134954">
      <c r="A134954" s="1" t="s">
        <v>46879</v>
      </c>
    </row>
    <row r="134955">
      <c r="A134955" s="1" t="s">
        <v>46874</v>
      </c>
    </row>
    <row r="134956">
      <c r="A134956" s="1" t="s">
        <v>46875</v>
      </c>
    </row>
    <row r="134957">
      <c r="A134957" s="1" t="s">
        <v>46876</v>
      </c>
    </row>
    <row r="134958">
      <c r="A134958" s="3" t="str">
        <f> : ny at</f>
        <v>#ERROR!</v>
      </c>
    </row>
    <row r="134959">
      <c r="A134959" s="1" t="s">
        <v>46877</v>
      </c>
    </row>
    <row r="134960">
      <c r="A134960" s="1" t="s">
        <v>46880</v>
      </c>
    </row>
    <row r="134961">
      <c r="A134961" s="1" t="s">
        <v>46881</v>
      </c>
    </row>
    <row r="134962">
      <c r="A134962" s="1" t="s">
        <v>46882</v>
      </c>
    </row>
    <row r="134963">
      <c r="A134963" s="1" t="s">
        <v>46883</v>
      </c>
    </row>
    <row r="134964">
      <c r="A134964" s="1" t="s">
        <v>46884</v>
      </c>
    </row>
    <row r="134965">
      <c r="A134965" s="1" t="s">
        <v>46885</v>
      </c>
    </row>
    <row r="134966">
      <c r="A134966" s="1" t="s">
        <v>46886</v>
      </c>
    </row>
    <row r="134967">
      <c r="A134967" s="1" t="s">
        <v>46887</v>
      </c>
    </row>
    <row r="134968">
      <c r="A134968" s="1" t="s">
        <v>46888</v>
      </c>
    </row>
    <row r="134969">
      <c r="A134969" s="1" t="s">
        <v>46889</v>
      </c>
    </row>
    <row r="134970">
      <c r="A134970" s="1" t="s">
        <v>46890</v>
      </c>
    </row>
    <row r="134971">
      <c r="A134971" s="1" t="s">
        <v>46891</v>
      </c>
    </row>
    <row r="134972">
      <c r="A134972" s="1" t="s">
        <v>35637</v>
      </c>
    </row>
    <row r="134973">
      <c r="A134973" s="1" t="s">
        <v>46892</v>
      </c>
    </row>
    <row r="134974">
      <c r="A134974" s="1" t="s">
        <v>1858</v>
      </c>
    </row>
    <row r="134975">
      <c r="A134975" s="1" t="s">
        <v>46893</v>
      </c>
    </row>
    <row r="134976">
      <c r="A134976" s="1" t="s">
        <v>46894</v>
      </c>
    </row>
    <row r="134977">
      <c r="A134977" s="1" t="s">
        <v>46882</v>
      </c>
    </row>
    <row r="134978">
      <c r="A134978" s="1" t="s">
        <v>46883</v>
      </c>
    </row>
    <row r="134979">
      <c r="A134979" s="1" t="s">
        <v>46884</v>
      </c>
    </row>
    <row r="134980">
      <c r="A134980" s="1" t="s">
        <v>46885</v>
      </c>
    </row>
    <row r="134981">
      <c r="A134981" s="1" t="s">
        <v>46886</v>
      </c>
    </row>
    <row r="134982">
      <c r="A134982" s="1" t="s">
        <v>46887</v>
      </c>
    </row>
    <row r="134983">
      <c r="A134983" s="1" t="s">
        <v>46888</v>
      </c>
    </row>
    <row r="134984">
      <c r="A134984" s="1" t="s">
        <v>46889</v>
      </c>
    </row>
    <row r="134985">
      <c r="A134985" s="1" t="s">
        <v>46890</v>
      </c>
    </row>
    <row r="134986">
      <c r="A134986" s="1" t="s">
        <v>46891</v>
      </c>
    </row>
    <row r="134987">
      <c r="A134987" s="1" t="s">
        <v>35637</v>
      </c>
    </row>
    <row r="134988">
      <c r="A134988" s="1" t="s">
        <v>46892</v>
      </c>
    </row>
    <row r="134989">
      <c r="A134989" s="1" t="s">
        <v>46895</v>
      </c>
    </row>
    <row r="134990">
      <c r="A134990" s="1" t="s">
        <v>46896</v>
      </c>
    </row>
    <row r="134991">
      <c r="A134991" s="1" t="s">
        <v>977</v>
      </c>
    </row>
    <row r="134992">
      <c r="A134992" s="1" t="s">
        <v>46897</v>
      </c>
    </row>
    <row r="134993">
      <c r="A134993" s="1" t="s">
        <v>46898</v>
      </c>
    </row>
    <row r="134994">
      <c r="A134994" s="1" t="s">
        <v>46899</v>
      </c>
    </row>
    <row r="134995">
      <c r="A134995" s="3" t="str">
        <f> veo Yee. on</f>
        <v>#ERROR!</v>
      </c>
    </row>
    <row r="134996">
      <c r="A134996" s="1" t="s">
        <v>46900</v>
      </c>
    </row>
    <row r="134997">
      <c r="A134997" s="1" t="s">
        <v>46901</v>
      </c>
    </row>
    <row r="134998">
      <c r="A134998" s="1" t="s">
        <v>322</v>
      </c>
    </row>
    <row r="134999">
      <c r="A134999" s="1" t="s">
        <v>46902</v>
      </c>
    </row>
    <row r="135000">
      <c r="A135000" s="1" t="s">
        <v>46903</v>
      </c>
    </row>
    <row r="135001">
      <c r="A135001" s="1" t="s">
        <v>46904</v>
      </c>
    </row>
    <row r="135002">
      <c r="A135002" s="1" t="s">
        <v>2088</v>
      </c>
    </row>
    <row r="135003">
      <c r="A135003" s="1" t="s">
        <v>46905</v>
      </c>
    </row>
    <row r="135004">
      <c r="A135004" s="1" t="s">
        <v>46906</v>
      </c>
    </row>
    <row r="135005">
      <c r="A135005" s="1" t="s">
        <v>46907</v>
      </c>
    </row>
    <row r="135006">
      <c r="A135006" s="1" t="s">
        <v>46908</v>
      </c>
    </row>
    <row r="135007">
      <c r="A135007" s="1" t="s">
        <v>46897</v>
      </c>
    </row>
    <row r="135008">
      <c r="A135008" s="1" t="s">
        <v>46898</v>
      </c>
    </row>
    <row r="135009">
      <c r="A135009" s="1" t="s">
        <v>46899</v>
      </c>
    </row>
    <row r="135010">
      <c r="A135010" s="3" t="str">
        <f> veo Yee. on</f>
        <v>#ERROR!</v>
      </c>
    </row>
    <row r="135011">
      <c r="A135011" s="1" t="s">
        <v>46900</v>
      </c>
    </row>
    <row r="135012">
      <c r="A135012" s="1" t="s">
        <v>46901</v>
      </c>
    </row>
    <row r="135013">
      <c r="A135013" s="1" t="s">
        <v>46902</v>
      </c>
    </row>
    <row r="135014">
      <c r="A135014" s="1" t="s">
        <v>46903</v>
      </c>
    </row>
    <row r="135015">
      <c r="A135015" s="1" t="s">
        <v>46904</v>
      </c>
    </row>
    <row r="135016">
      <c r="A135016" s="1" t="s">
        <v>2088</v>
      </c>
    </row>
    <row r="135017">
      <c r="A135017" s="1" t="s">
        <v>46905</v>
      </c>
    </row>
    <row r="135018">
      <c r="A135018" s="1" t="s">
        <v>46906</v>
      </c>
    </row>
    <row r="135019">
      <c r="A135019" s="1" t="s">
        <v>46909</v>
      </c>
    </row>
    <row r="135020">
      <c r="A135020" s="1" t="s">
        <v>46910</v>
      </c>
    </row>
    <row r="135021">
      <c r="A135021" s="1" t="s">
        <v>46911</v>
      </c>
    </row>
    <row r="135022">
      <c r="A135022" s="1" t="s">
        <v>46912</v>
      </c>
    </row>
    <row r="135023">
      <c r="A135023" s="1" t="s">
        <v>46913</v>
      </c>
    </row>
    <row r="135024">
      <c r="A135024" s="1" t="s">
        <v>5950</v>
      </c>
    </row>
    <row r="135025">
      <c r="A135025" s="1" t="s">
        <v>46914</v>
      </c>
    </row>
    <row r="135026">
      <c r="A135026" s="1" t="s">
        <v>46915</v>
      </c>
    </row>
    <row r="135027">
      <c r="A135027" s="1" t="s">
        <v>46916</v>
      </c>
    </row>
    <row r="135028">
      <c r="A135028" s="1" t="s">
        <v>46917</v>
      </c>
    </row>
    <row r="135029">
      <c r="A135029" s="1" t="s">
        <v>46918</v>
      </c>
    </row>
    <row r="135030">
      <c r="A135030" s="1" t="s">
        <v>46919</v>
      </c>
    </row>
    <row r="135031">
      <c r="A135031" s="1" t="s">
        <v>14080</v>
      </c>
    </row>
    <row r="135032">
      <c r="A135032" s="1" t="s">
        <v>46920</v>
      </c>
    </row>
    <row r="135033">
      <c r="A135033" s="1" t="s">
        <v>46921</v>
      </c>
    </row>
    <row r="135034">
      <c r="A135034" s="1" t="s">
        <v>8659</v>
      </c>
    </row>
    <row r="135035">
      <c r="A135035" s="1" t="s">
        <v>46922</v>
      </c>
    </row>
    <row r="135036">
      <c r="A135036" s="1" t="s">
        <v>46923</v>
      </c>
    </row>
    <row r="135037">
      <c r="A135037" s="1" t="s">
        <v>46924</v>
      </c>
    </row>
    <row r="135038">
      <c r="A135038" s="1" t="s">
        <v>46925</v>
      </c>
    </row>
    <row r="135039">
      <c r="A135039" s="1" t="s">
        <v>977</v>
      </c>
    </row>
    <row r="135040">
      <c r="A135040" s="1" t="s">
        <v>46926</v>
      </c>
    </row>
    <row r="135041">
      <c r="A135041" s="1" t="s">
        <v>46927</v>
      </c>
    </row>
    <row r="135042">
      <c r="A135042" s="1" t="s">
        <v>46911</v>
      </c>
    </row>
    <row r="135043">
      <c r="A135043" s="1" t="s">
        <v>46912</v>
      </c>
    </row>
    <row r="135044">
      <c r="A135044" s="1" t="s">
        <v>46913</v>
      </c>
    </row>
    <row r="135045">
      <c r="A135045" s="1" t="s">
        <v>5950</v>
      </c>
    </row>
    <row r="135046">
      <c r="A135046" s="1" t="s">
        <v>46914</v>
      </c>
    </row>
    <row r="135047">
      <c r="A135047" s="1" t="s">
        <v>46915</v>
      </c>
    </row>
    <row r="135048">
      <c r="A135048" s="1" t="s">
        <v>46916</v>
      </c>
    </row>
    <row r="135049">
      <c r="A135049" s="1" t="s">
        <v>46917</v>
      </c>
    </row>
    <row r="135050">
      <c r="A135050" s="1" t="s">
        <v>46918</v>
      </c>
    </row>
    <row r="135051">
      <c r="A135051" s="1" t="s">
        <v>46919</v>
      </c>
    </row>
    <row r="135052">
      <c r="A135052" s="1" t="s">
        <v>46920</v>
      </c>
    </row>
    <row r="135053">
      <c r="A135053" s="1" t="s">
        <v>46921</v>
      </c>
    </row>
    <row r="135054">
      <c r="A135054" s="1" t="s">
        <v>46922</v>
      </c>
    </row>
    <row r="135055">
      <c r="A135055" s="1" t="s">
        <v>46923</v>
      </c>
    </row>
    <row r="135056">
      <c r="A135056" s="1" t="s">
        <v>46924</v>
      </c>
    </row>
    <row r="135057">
      <c r="A135057" s="1" t="s">
        <v>46925</v>
      </c>
    </row>
    <row r="135058">
      <c r="A135058" s="1" t="s">
        <v>46928</v>
      </c>
    </row>
    <row r="135059">
      <c r="A135059" s="1" t="s">
        <v>46929</v>
      </c>
    </row>
    <row r="135060">
      <c r="A135060" s="1" t="s">
        <v>46930</v>
      </c>
    </row>
    <row r="135061">
      <c r="A135061" s="1" t="s">
        <v>46931</v>
      </c>
    </row>
    <row r="135062">
      <c r="A135062" s="1" t="s">
        <v>46932</v>
      </c>
    </row>
    <row r="135063">
      <c r="A135063" s="1" t="s">
        <v>46933</v>
      </c>
    </row>
    <row r="135064">
      <c r="A135064" s="1" t="s">
        <v>46934</v>
      </c>
    </row>
    <row r="135065">
      <c r="A135065" s="1" t="s">
        <v>2382</v>
      </c>
    </row>
    <row r="135066">
      <c r="A135066" s="1" t="s">
        <v>46935</v>
      </c>
    </row>
    <row r="135067">
      <c r="A135067" s="1" t="s">
        <v>46936</v>
      </c>
    </row>
    <row r="135068">
      <c r="A135068" s="1" t="s">
        <v>46937</v>
      </c>
    </row>
    <row r="135069">
      <c r="A135069" s="1" t="s">
        <v>46938</v>
      </c>
    </row>
    <row r="135070">
      <c r="A135070" s="1" t="s">
        <v>46939</v>
      </c>
    </row>
    <row r="135071">
      <c r="A135071" s="3" t="str">
        <f> Wee oe</f>
        <v>#ERROR!</v>
      </c>
    </row>
    <row r="135072">
      <c r="A135072" s="1" t="s">
        <v>46940</v>
      </c>
    </row>
    <row r="135073">
      <c r="A135073" s="1" t="s">
        <v>46941</v>
      </c>
    </row>
    <row r="135074">
      <c r="A135074" s="3" t="str">
        <f> ~</f>
        <v>#ERROR!</v>
      </c>
    </row>
    <row r="135075">
      <c r="A135075" s="1" t="s">
        <v>46942</v>
      </c>
    </row>
    <row r="135076">
      <c r="A135076" s="1" t="s">
        <v>46943</v>
      </c>
    </row>
    <row r="135077">
      <c r="A135077" s="1" t="s">
        <v>46944</v>
      </c>
    </row>
    <row r="135078">
      <c r="A135078" s="1" t="s">
        <v>46945</v>
      </c>
    </row>
    <row r="135079">
      <c r="A135079" s="1" t="s">
        <v>46946</v>
      </c>
    </row>
    <row r="135080">
      <c r="A135080" s="1" t="s">
        <v>46947</v>
      </c>
    </row>
    <row r="135081">
      <c r="A135081" s="1" t="s">
        <v>46948</v>
      </c>
    </row>
    <row r="135082">
      <c r="A135082" s="1" t="s">
        <v>46949</v>
      </c>
    </row>
    <row r="135083">
      <c r="A135083" s="1" t="s">
        <v>46931</v>
      </c>
    </row>
    <row r="135084">
      <c r="A135084" s="1" t="s">
        <v>46932</v>
      </c>
    </row>
    <row r="135085">
      <c r="A135085" s="1" t="s">
        <v>46933</v>
      </c>
    </row>
    <row r="135086">
      <c r="A135086" s="1" t="s">
        <v>46934</v>
      </c>
    </row>
    <row r="135087">
      <c r="A135087" s="1" t="s">
        <v>46935</v>
      </c>
    </row>
    <row r="135088">
      <c r="A135088" s="1" t="s">
        <v>46936</v>
      </c>
    </row>
    <row r="135089">
      <c r="A135089" s="1" t="s">
        <v>46937</v>
      </c>
    </row>
    <row r="135090">
      <c r="A135090" s="1" t="s">
        <v>46938</v>
      </c>
    </row>
    <row r="135091">
      <c r="A135091" s="1" t="s">
        <v>46939</v>
      </c>
    </row>
    <row r="135092">
      <c r="A135092" s="3" t="str">
        <f> Wee oe</f>
        <v>#ERROR!</v>
      </c>
    </row>
    <row r="135093">
      <c r="A135093" s="1" t="s">
        <v>46940</v>
      </c>
    </row>
    <row r="135094">
      <c r="A135094" s="1" t="s">
        <v>46941</v>
      </c>
    </row>
    <row r="135095">
      <c r="A135095" s="1" t="s">
        <v>46942</v>
      </c>
    </row>
    <row r="135096">
      <c r="A135096" s="1" t="s">
        <v>46943</v>
      </c>
    </row>
    <row r="135097">
      <c r="A135097" s="1" t="s">
        <v>46944</v>
      </c>
    </row>
    <row r="135098">
      <c r="A135098" s="1" t="s">
        <v>46945</v>
      </c>
    </row>
    <row r="135099">
      <c r="A135099" s="1" t="s">
        <v>46946</v>
      </c>
    </row>
    <row r="135100">
      <c r="A135100" s="1" t="s">
        <v>46947</v>
      </c>
    </row>
    <row r="135101">
      <c r="A135101" s="1" t="s">
        <v>46948</v>
      </c>
    </row>
    <row r="135102">
      <c r="A135102" s="1" t="s">
        <v>46950</v>
      </c>
    </row>
    <row r="135103">
      <c r="A135103" s="1" t="s">
        <v>46951</v>
      </c>
    </row>
    <row r="135104">
      <c r="A135104" s="1" t="s">
        <v>46952</v>
      </c>
    </row>
    <row r="135105">
      <c r="A135105" s="1" t="s">
        <v>46953</v>
      </c>
    </row>
    <row r="135106">
      <c r="A135106" s="1" t="s">
        <v>46954</v>
      </c>
    </row>
    <row r="135107">
      <c r="A135107" s="1" t="s">
        <v>46955</v>
      </c>
    </row>
    <row r="135108">
      <c r="A135108" s="1" t="s">
        <v>46956</v>
      </c>
    </row>
    <row r="135109">
      <c r="A135109" s="1" t="s">
        <v>46957</v>
      </c>
    </row>
    <row r="135110">
      <c r="A135110" s="1" t="s">
        <v>46958</v>
      </c>
    </row>
    <row r="135111">
      <c r="A135111" s="1" t="s">
        <v>46959</v>
      </c>
    </row>
    <row r="135112">
      <c r="A135112" s="1" t="s">
        <v>46960</v>
      </c>
    </row>
    <row r="135113">
      <c r="A135113" s="1" t="s">
        <v>322</v>
      </c>
    </row>
    <row r="135114">
      <c r="A135114" s="1" t="s">
        <v>46961</v>
      </c>
    </row>
    <row r="135115">
      <c r="A135115" s="1" t="s">
        <v>46962</v>
      </c>
    </row>
    <row r="135116">
      <c r="A135116" s="1" t="s">
        <v>46963</v>
      </c>
    </row>
    <row r="135117">
      <c r="A135117" s="1" t="s">
        <v>46964</v>
      </c>
    </row>
    <row r="135118">
      <c r="A135118" s="1" t="s">
        <v>46965</v>
      </c>
    </row>
    <row r="135119">
      <c r="A135119" s="1" t="s">
        <v>46966</v>
      </c>
    </row>
    <row r="135120">
      <c r="A135120" s="1" t="s">
        <v>46952</v>
      </c>
    </row>
    <row r="135121">
      <c r="A135121" s="1" t="s">
        <v>46953</v>
      </c>
    </row>
    <row r="135122">
      <c r="A135122" s="1" t="s">
        <v>46954</v>
      </c>
    </row>
    <row r="135123">
      <c r="A135123" s="1" t="s">
        <v>46955</v>
      </c>
    </row>
    <row r="135124">
      <c r="A135124" s="1" t="s">
        <v>46956</v>
      </c>
    </row>
    <row r="135125">
      <c r="A135125" s="1" t="s">
        <v>46957</v>
      </c>
    </row>
    <row r="135126">
      <c r="A135126" s="1" t="s">
        <v>46958</v>
      </c>
    </row>
    <row r="135127">
      <c r="A135127" s="1" t="s">
        <v>46959</v>
      </c>
    </row>
    <row r="135128">
      <c r="A135128" s="1" t="s">
        <v>46960</v>
      </c>
    </row>
    <row r="135129">
      <c r="A135129" s="1" t="s">
        <v>46961</v>
      </c>
    </row>
    <row r="135130">
      <c r="A135130" s="1" t="s">
        <v>46962</v>
      </c>
    </row>
    <row r="135131">
      <c r="A135131" s="1" t="s">
        <v>46963</v>
      </c>
    </row>
    <row r="135132">
      <c r="A135132" s="1" t="s">
        <v>46964</v>
      </c>
    </row>
    <row r="135133">
      <c r="A135133" s="1" t="s">
        <v>46965</v>
      </c>
    </row>
    <row r="135134">
      <c r="A135134" s="1" t="s">
        <v>46967</v>
      </c>
    </row>
    <row r="135135">
      <c r="A135135" s="1" t="s">
        <v>46968</v>
      </c>
    </row>
    <row r="135136">
      <c r="A135136" s="1" t="s">
        <v>977</v>
      </c>
    </row>
    <row r="135137">
      <c r="A135137" s="1" t="s">
        <v>977</v>
      </c>
    </row>
    <row r="135138">
      <c r="A135138" s="1" t="s">
        <v>46969</v>
      </c>
    </row>
    <row r="135139">
      <c r="A135139" s="1" t="s">
        <v>46970</v>
      </c>
    </row>
    <row r="135140">
      <c r="A135140" s="3" t="str">
        <f> Ne SEE a aa</f>
        <v>#ERROR!</v>
      </c>
    </row>
    <row r="135141">
      <c r="A135141" s="3" t="str">
        <f> ee ‘4 Be</f>
        <v>#ERROR!</v>
      </c>
    </row>
    <row r="135142">
      <c r="A135142" s="1" t="s">
        <v>46971</v>
      </c>
    </row>
    <row r="135143">
      <c r="A135143" s="1" t="s">
        <v>46972</v>
      </c>
    </row>
    <row r="135144">
      <c r="A135144" s="1" t="s">
        <v>444</v>
      </c>
    </row>
    <row r="135145">
      <c r="A135145" s="1" t="s">
        <v>40118</v>
      </c>
    </row>
    <row r="135146">
      <c r="A135146" s="1" t="s">
        <v>38152</v>
      </c>
    </row>
    <row r="135147">
      <c r="A135147" s="1" t="s">
        <v>14417</v>
      </c>
    </row>
    <row r="135148">
      <c r="A135148" s="1" t="s">
        <v>46973</v>
      </c>
    </row>
    <row r="135149">
      <c r="A135149" s="1" t="s">
        <v>46974</v>
      </c>
    </row>
    <row r="135150">
      <c r="A135150" s="1" t="s">
        <v>7512</v>
      </c>
    </row>
    <row r="135151">
      <c r="A135151" s="1" t="s">
        <v>46975</v>
      </c>
    </row>
    <row r="135152">
      <c r="A135152" s="1" t="s">
        <v>46976</v>
      </c>
    </row>
    <row r="135153">
      <c r="A135153" s="1" t="s">
        <v>14567</v>
      </c>
    </row>
    <row r="135154">
      <c r="A135154" s="1" t="s">
        <v>19627</v>
      </c>
    </row>
    <row r="135155">
      <c r="A135155" s="1" t="s">
        <v>46977</v>
      </c>
    </row>
    <row r="135156">
      <c r="A135156" s="1" t="s">
        <v>34940</v>
      </c>
    </row>
    <row r="135157">
      <c r="A135157" s="1" t="s">
        <v>46978</v>
      </c>
    </row>
    <row r="135158">
      <c r="A135158" s="1" t="s">
        <v>46979</v>
      </c>
    </row>
    <row r="135159">
      <c r="A135159" s="1" t="s">
        <v>43697</v>
      </c>
    </row>
    <row r="135160">
      <c r="A135160" s="1" t="s">
        <v>322</v>
      </c>
    </row>
    <row r="135161">
      <c r="A135161" s="1" t="s">
        <v>46980</v>
      </c>
    </row>
    <row r="135162">
      <c r="A135162" s="1" t="s">
        <v>46969</v>
      </c>
    </row>
    <row r="135163">
      <c r="A135163" s="1" t="s">
        <v>46970</v>
      </c>
    </row>
    <row r="135164">
      <c r="A135164" s="3" t="str">
        <f> Ne SEE a aa</f>
        <v>#ERROR!</v>
      </c>
    </row>
    <row r="135165">
      <c r="A135165" s="3" t="str">
        <f> ee ‘4 Be</f>
        <v>#ERROR!</v>
      </c>
    </row>
    <row r="135166">
      <c r="A135166" s="1" t="s">
        <v>46971</v>
      </c>
    </row>
    <row r="135167">
      <c r="A135167" s="1" t="s">
        <v>46972</v>
      </c>
    </row>
    <row r="135168">
      <c r="A135168" s="1" t="s">
        <v>40118</v>
      </c>
    </row>
    <row r="135169">
      <c r="A135169" s="1" t="s">
        <v>38152</v>
      </c>
    </row>
    <row r="135170">
      <c r="A135170" s="1" t="s">
        <v>46973</v>
      </c>
    </row>
    <row r="135171">
      <c r="A135171" s="1" t="s">
        <v>46974</v>
      </c>
    </row>
    <row r="135172">
      <c r="A135172" s="1" t="s">
        <v>7512</v>
      </c>
    </row>
    <row r="135173">
      <c r="A135173" s="1" t="s">
        <v>46975</v>
      </c>
    </row>
    <row r="135174">
      <c r="A135174" s="1" t="s">
        <v>46976</v>
      </c>
    </row>
    <row r="135175">
      <c r="A135175" s="1" t="s">
        <v>46977</v>
      </c>
    </row>
    <row r="135176">
      <c r="A135176" s="1" t="s">
        <v>46978</v>
      </c>
    </row>
    <row r="135177">
      <c r="A135177" s="1" t="s">
        <v>46979</v>
      </c>
    </row>
    <row r="135178">
      <c r="A135178" s="1" t="s">
        <v>43697</v>
      </c>
    </row>
    <row r="135179">
      <c r="A135179" s="1" t="s">
        <v>46981</v>
      </c>
    </row>
    <row r="135180">
      <c r="A135180" s="1" t="s">
        <v>46982</v>
      </c>
    </row>
    <row r="135181">
      <c r="A135181" s="1" t="s">
        <v>46983</v>
      </c>
    </row>
    <row r="135182">
      <c r="A135182" s="1" t="s">
        <v>46984</v>
      </c>
    </row>
    <row r="135183">
      <c r="A135183" s="1" t="s">
        <v>46985</v>
      </c>
    </row>
    <row r="135184">
      <c r="A135184" s="1" t="s">
        <v>46986</v>
      </c>
    </row>
    <row r="135185">
      <c r="A135185" s="1" t="s">
        <v>46987</v>
      </c>
    </row>
    <row r="135186">
      <c r="A135186" s="1" t="s">
        <v>46988</v>
      </c>
    </row>
    <row r="135187">
      <c r="A135187" s="1" t="s">
        <v>46989</v>
      </c>
    </row>
    <row r="135188">
      <c r="A135188" s="1" t="s">
        <v>46990</v>
      </c>
    </row>
    <row r="135189">
      <c r="A135189" s="1" t="s">
        <v>46991</v>
      </c>
    </row>
    <row r="135190">
      <c r="A135190" s="1" t="s">
        <v>46983</v>
      </c>
    </row>
    <row r="135191">
      <c r="A135191" s="1" t="s">
        <v>46984</v>
      </c>
    </row>
    <row r="135192">
      <c r="A135192" s="1" t="s">
        <v>46985</v>
      </c>
    </row>
    <row r="135193">
      <c r="A135193" s="1" t="s">
        <v>46986</v>
      </c>
    </row>
    <row r="135194">
      <c r="A135194" s="1" t="s">
        <v>46987</v>
      </c>
    </row>
    <row r="135195">
      <c r="A135195" s="1" t="s">
        <v>46988</v>
      </c>
    </row>
    <row r="135196">
      <c r="A135196" s="1" t="s">
        <v>46992</v>
      </c>
    </row>
    <row r="135197">
      <c r="A135197" s="1" t="s">
        <v>46993</v>
      </c>
    </row>
    <row r="135198">
      <c r="A135198" s="1" t="s">
        <v>46994</v>
      </c>
    </row>
    <row r="135199">
      <c r="A135199" s="1" t="s">
        <v>46995</v>
      </c>
    </row>
    <row r="135200">
      <c r="A135200" s="1" t="s">
        <v>46996</v>
      </c>
    </row>
    <row r="135201">
      <c r="A135201" s="1" t="s">
        <v>46997</v>
      </c>
    </row>
    <row r="135202">
      <c r="A135202" s="1" t="s">
        <v>46998</v>
      </c>
    </row>
    <row r="135203">
      <c r="A135203" s="1" t="s">
        <v>46999</v>
      </c>
    </row>
    <row r="135204">
      <c r="A135204" s="1" t="s">
        <v>47000</v>
      </c>
    </row>
    <row r="135205">
      <c r="A135205" s="1" t="s">
        <v>977</v>
      </c>
    </row>
    <row r="135206">
      <c r="A135206" s="3" t="str">
        <f> Sor -2 .</f>
        <v>#ERROR!</v>
      </c>
    </row>
    <row r="135207">
      <c r="A135207" s="1" t="s">
        <v>47001</v>
      </c>
    </row>
    <row r="135208">
      <c r="A135208" s="1" t="s">
        <v>966</v>
      </c>
    </row>
    <row r="135209">
      <c r="A135209" s="1" t="s">
        <v>47002</v>
      </c>
    </row>
    <row r="135210">
      <c r="A135210" s="1" t="s">
        <v>47003</v>
      </c>
    </row>
    <row r="135211">
      <c r="A135211" s="1" t="s">
        <v>47004</v>
      </c>
    </row>
    <row r="135212">
      <c r="A135212" s="1" t="s">
        <v>47005</v>
      </c>
    </row>
    <row r="135213">
      <c r="A135213" s="1" t="s">
        <v>47006</v>
      </c>
    </row>
    <row r="135214">
      <c r="A135214" s="1" t="s">
        <v>47007</v>
      </c>
    </row>
    <row r="135215">
      <c r="A135215" s="3" t="str">
        <f> op aa 7</f>
        <v>#ERROR!</v>
      </c>
    </row>
    <row r="135216">
      <c r="A135216" s="1" t="s">
        <v>41119</v>
      </c>
    </row>
    <row r="135217">
      <c r="A135217" s="1" t="s">
        <v>47008</v>
      </c>
    </row>
    <row r="135218">
      <c r="A135218" s="1" t="s">
        <v>47009</v>
      </c>
    </row>
    <row r="135219">
      <c r="A135219" s="1" t="s">
        <v>46994</v>
      </c>
    </row>
    <row r="135220">
      <c r="A135220" s="1" t="s">
        <v>46995</v>
      </c>
    </row>
    <row r="135221">
      <c r="A135221" s="1" t="s">
        <v>46996</v>
      </c>
    </row>
    <row r="135222">
      <c r="A135222" s="1" t="s">
        <v>46997</v>
      </c>
    </row>
    <row r="135223">
      <c r="A135223" s="1" t="s">
        <v>46998</v>
      </c>
    </row>
    <row r="135224">
      <c r="A135224" s="1" t="s">
        <v>46999</v>
      </c>
    </row>
    <row r="135225">
      <c r="A135225" s="1" t="s">
        <v>47000</v>
      </c>
    </row>
    <row r="135226">
      <c r="A135226" s="3" t="str">
        <f> Sor -2 .</f>
        <v>#ERROR!</v>
      </c>
    </row>
    <row r="135227">
      <c r="A135227" s="1" t="s">
        <v>47001</v>
      </c>
    </row>
    <row r="135228">
      <c r="A135228" s="1" t="s">
        <v>47002</v>
      </c>
    </row>
    <row r="135229">
      <c r="A135229" s="1" t="s">
        <v>47003</v>
      </c>
    </row>
    <row r="135230">
      <c r="A135230" s="1" t="s">
        <v>47004</v>
      </c>
    </row>
    <row r="135231">
      <c r="A135231" s="1" t="s">
        <v>47005</v>
      </c>
    </row>
    <row r="135232">
      <c r="A135232" s="1" t="s">
        <v>47006</v>
      </c>
    </row>
    <row r="135233">
      <c r="A135233" s="1" t="s">
        <v>47007</v>
      </c>
    </row>
    <row r="135234">
      <c r="A135234" s="3" t="str">
        <f> op aa 7</f>
        <v>#ERROR!</v>
      </c>
    </row>
    <row r="135235">
      <c r="A135235" s="1" t="s">
        <v>47010</v>
      </c>
    </row>
    <row r="135236">
      <c r="A135236" s="1" t="s">
        <v>47011</v>
      </c>
    </row>
    <row r="135237">
      <c r="A135237" s="1" t="s">
        <v>14417</v>
      </c>
    </row>
    <row r="135238">
      <c r="A135238" s="1" t="s">
        <v>47012</v>
      </c>
    </row>
    <row r="135239">
      <c r="A135239" s="1" t="s">
        <v>47013</v>
      </c>
    </row>
    <row r="135240">
      <c r="A135240" s="1" t="s">
        <v>47014</v>
      </c>
    </row>
    <row r="135241">
      <c r="A135241" s="1" t="s">
        <v>17166</v>
      </c>
    </row>
    <row r="135242">
      <c r="A135242" s="1" t="s">
        <v>47015</v>
      </c>
    </row>
    <row r="135243">
      <c r="A135243" s="1" t="s">
        <v>47016</v>
      </c>
    </row>
    <row r="135244">
      <c r="A135244" s="1" t="s">
        <v>47017</v>
      </c>
    </row>
    <row r="135245">
      <c r="A135245" s="1" t="s">
        <v>47018</v>
      </c>
    </row>
    <row r="135246">
      <c r="A135246" s="1" t="s">
        <v>47019</v>
      </c>
    </row>
    <row r="135247">
      <c r="A135247" s="1" t="s">
        <v>47012</v>
      </c>
    </row>
    <row r="135248">
      <c r="A135248" s="1" t="s">
        <v>47013</v>
      </c>
    </row>
    <row r="135249">
      <c r="A135249" s="1" t="s">
        <v>47014</v>
      </c>
    </row>
    <row r="135250">
      <c r="A135250" s="1" t="s">
        <v>47015</v>
      </c>
    </row>
    <row r="135251">
      <c r="A135251" s="1" t="s">
        <v>47016</v>
      </c>
    </row>
    <row r="135252">
      <c r="A135252" s="1" t="s">
        <v>47017</v>
      </c>
    </row>
    <row r="135253">
      <c r="A135253" s="1" t="s">
        <v>47018</v>
      </c>
    </row>
    <row r="135254">
      <c r="A135254" s="1" t="s">
        <v>47020</v>
      </c>
    </row>
    <row r="135255">
      <c r="A135255" s="1" t="s">
        <v>47021</v>
      </c>
    </row>
    <row r="135256">
      <c r="A135256" s="1" t="s">
        <v>47022</v>
      </c>
    </row>
    <row r="135257">
      <c r="A135257" s="1" t="s">
        <v>47023</v>
      </c>
    </row>
    <row r="135258">
      <c r="A135258" s="1" t="s">
        <v>47024</v>
      </c>
    </row>
    <row r="135259">
      <c r="A135259" s="1" t="s">
        <v>47025</v>
      </c>
    </row>
    <row r="135260">
      <c r="A135260" s="1" t="s">
        <v>47026</v>
      </c>
    </row>
    <row r="135261">
      <c r="A135261" s="1" t="s">
        <v>47027</v>
      </c>
    </row>
    <row r="135262">
      <c r="A135262" s="1" t="s">
        <v>47028</v>
      </c>
    </row>
    <row r="135263">
      <c r="A135263" s="1" t="s">
        <v>47029</v>
      </c>
    </row>
    <row r="135264">
      <c r="A135264" s="1" t="s">
        <v>47030</v>
      </c>
    </row>
    <row r="135265">
      <c r="A135265" s="1" t="s">
        <v>47031</v>
      </c>
    </row>
    <row r="135266">
      <c r="A135266" s="1" t="s">
        <v>47032</v>
      </c>
    </row>
    <row r="135267">
      <c r="A135267" s="1" t="s">
        <v>47033</v>
      </c>
    </row>
    <row r="135268">
      <c r="A135268" s="1" t="s">
        <v>47034</v>
      </c>
    </row>
    <row r="135269">
      <c r="A135269" s="1" t="s">
        <v>47035</v>
      </c>
    </row>
    <row r="135270">
      <c r="A135270" s="1" t="s">
        <v>47036</v>
      </c>
    </row>
    <row r="135271">
      <c r="A135271" s="1" t="s">
        <v>47022</v>
      </c>
    </row>
    <row r="135272">
      <c r="A135272" s="1" t="s">
        <v>47023</v>
      </c>
    </row>
    <row r="135273">
      <c r="A135273" s="1" t="s">
        <v>47024</v>
      </c>
    </row>
    <row r="135274">
      <c r="A135274" s="1" t="s">
        <v>47025</v>
      </c>
    </row>
    <row r="135275">
      <c r="A135275" s="1" t="s">
        <v>47026</v>
      </c>
    </row>
    <row r="135276">
      <c r="A135276" s="1" t="s">
        <v>47027</v>
      </c>
    </row>
    <row r="135277">
      <c r="A135277" s="1" t="s">
        <v>47028</v>
      </c>
    </row>
    <row r="135278">
      <c r="A135278" s="1" t="s">
        <v>47029</v>
      </c>
    </row>
    <row r="135279">
      <c r="A135279" s="1" t="s">
        <v>47030</v>
      </c>
    </row>
    <row r="135280">
      <c r="A135280" s="1" t="s">
        <v>47031</v>
      </c>
    </row>
    <row r="135281">
      <c r="A135281" s="1" t="s">
        <v>47032</v>
      </c>
    </row>
    <row r="135282">
      <c r="A135282" s="1" t="s">
        <v>47033</v>
      </c>
    </row>
    <row r="135283">
      <c r="A135283" s="1" t="s">
        <v>47034</v>
      </c>
    </row>
    <row r="135284">
      <c r="A135284" s="1" t="s">
        <v>47037</v>
      </c>
    </row>
    <row r="135285">
      <c r="A135285" s="1" t="s">
        <v>47038</v>
      </c>
    </row>
    <row r="135286">
      <c r="A135286" s="1" t="s">
        <v>47039</v>
      </c>
    </row>
    <row r="135287">
      <c r="A135287" s="1" t="s">
        <v>47040</v>
      </c>
    </row>
    <row r="135288">
      <c r="A135288" s="1" t="s">
        <v>47041</v>
      </c>
    </row>
    <row r="135289">
      <c r="A135289" s="1" t="s">
        <v>47042</v>
      </c>
    </row>
    <row r="135290">
      <c r="A135290" s="1" t="s">
        <v>12491</v>
      </c>
    </row>
    <row r="135291">
      <c r="A135291" s="1" t="s">
        <v>47043</v>
      </c>
    </row>
    <row r="135292">
      <c r="A135292" s="1" t="s">
        <v>47044</v>
      </c>
    </row>
    <row r="135293">
      <c r="A135293" s="1" t="s">
        <v>47045</v>
      </c>
    </row>
    <row r="135294">
      <c r="A135294" s="1" t="s">
        <v>47046</v>
      </c>
    </row>
    <row r="135295">
      <c r="A135295" s="1" t="s">
        <v>47047</v>
      </c>
    </row>
    <row r="135296">
      <c r="A135296" s="1" t="s">
        <v>47048</v>
      </c>
    </row>
    <row r="135297">
      <c r="A135297" s="1" t="s">
        <v>47049</v>
      </c>
    </row>
    <row r="135298">
      <c r="A135298" s="1" t="s">
        <v>47050</v>
      </c>
    </row>
    <row r="135299">
      <c r="A135299" s="1" t="s">
        <v>47051</v>
      </c>
    </row>
    <row r="135300">
      <c r="A135300" s="1" t="s">
        <v>47052</v>
      </c>
    </row>
    <row r="135301">
      <c r="A135301" s="1" t="s">
        <v>47039</v>
      </c>
    </row>
    <row r="135302">
      <c r="A135302" s="1" t="s">
        <v>47040</v>
      </c>
    </row>
    <row r="135303">
      <c r="A135303" s="1" t="s">
        <v>47041</v>
      </c>
    </row>
    <row r="135304">
      <c r="A135304" s="1" t="s">
        <v>47042</v>
      </c>
    </row>
    <row r="135305">
      <c r="A135305" s="1" t="s">
        <v>47043</v>
      </c>
    </row>
    <row r="135306">
      <c r="A135306" s="1" t="s">
        <v>47044</v>
      </c>
    </row>
    <row r="135307">
      <c r="A135307" s="1" t="s">
        <v>47045</v>
      </c>
    </row>
    <row r="135308">
      <c r="A135308" s="1" t="s">
        <v>47046</v>
      </c>
    </row>
    <row r="135309">
      <c r="A135309" s="1" t="s">
        <v>47047</v>
      </c>
    </row>
    <row r="135310">
      <c r="A135310" s="1" t="s">
        <v>47048</v>
      </c>
    </row>
    <row r="135311">
      <c r="A135311" s="1" t="s">
        <v>47049</v>
      </c>
    </row>
    <row r="135312">
      <c r="A135312" s="1" t="s">
        <v>47050</v>
      </c>
    </row>
    <row r="135313">
      <c r="A135313" s="1" t="s">
        <v>47051</v>
      </c>
    </row>
    <row r="135314">
      <c r="A135314" s="1" t="s">
        <v>47053</v>
      </c>
    </row>
    <row r="135315">
      <c r="A135315" s="1" t="s">
        <v>47054</v>
      </c>
    </row>
    <row r="135316">
      <c r="A135316" s="1" t="s">
        <v>47055</v>
      </c>
    </row>
    <row r="135317">
      <c r="A135317" s="1" t="s">
        <v>39085</v>
      </c>
    </row>
    <row r="135318">
      <c r="A135318" s="1" t="s">
        <v>47056</v>
      </c>
    </row>
    <row r="135319">
      <c r="A135319" s="1" t="s">
        <v>47057</v>
      </c>
    </row>
    <row r="135320">
      <c r="A135320" s="1" t="s">
        <v>47058</v>
      </c>
    </row>
    <row r="135321">
      <c r="A135321" s="1" t="s">
        <v>47059</v>
      </c>
    </row>
    <row r="135322">
      <c r="A135322" s="1" t="s">
        <v>47060</v>
      </c>
    </row>
    <row r="135323">
      <c r="A135323" s="1" t="s">
        <v>47061</v>
      </c>
    </row>
    <row r="135324">
      <c r="A135324" s="1" t="s">
        <v>47062</v>
      </c>
    </row>
    <row r="135325">
      <c r="A135325" s="1" t="s">
        <v>47063</v>
      </c>
    </row>
    <row r="135326">
      <c r="A135326" s="1" t="s">
        <v>47064</v>
      </c>
    </row>
    <row r="135327">
      <c r="A135327" s="1" t="s">
        <v>47065</v>
      </c>
    </row>
    <row r="135328">
      <c r="A135328" s="1" t="s">
        <v>47055</v>
      </c>
    </row>
    <row r="135329">
      <c r="A135329" s="1" t="s">
        <v>39085</v>
      </c>
    </row>
    <row r="135330">
      <c r="A135330" s="1" t="s">
        <v>47057</v>
      </c>
    </row>
    <row r="135331">
      <c r="A135331" s="1" t="s">
        <v>47058</v>
      </c>
    </row>
    <row r="135332">
      <c r="A135332" s="1" t="s">
        <v>47059</v>
      </c>
    </row>
    <row r="135333">
      <c r="A135333" s="1" t="s">
        <v>47060</v>
      </c>
    </row>
    <row r="135334">
      <c r="A135334" s="1" t="s">
        <v>47061</v>
      </c>
    </row>
    <row r="135335">
      <c r="A135335" s="1" t="s">
        <v>47062</v>
      </c>
    </row>
    <row r="135336">
      <c r="A135336" s="1" t="s">
        <v>47063</v>
      </c>
    </row>
    <row r="135337">
      <c r="A135337" s="1" t="s">
        <v>47066</v>
      </c>
    </row>
    <row r="135338">
      <c r="A135338" s="1" t="s">
        <v>47067</v>
      </c>
    </row>
    <row r="135339">
      <c r="A135339" s="1" t="s">
        <v>47068</v>
      </c>
    </row>
    <row r="135340">
      <c r="A135340" s="1" t="s">
        <v>47069</v>
      </c>
    </row>
    <row r="135341">
      <c r="A135341" s="1" t="s">
        <v>47068</v>
      </c>
    </row>
    <row r="135342">
      <c r="A135342" s="1" t="s">
        <v>47070</v>
      </c>
    </row>
    <row r="135343">
      <c r="A135343" s="1" t="s">
        <v>47071</v>
      </c>
    </row>
    <row r="135344">
      <c r="A135344" s="1" t="s">
        <v>47072</v>
      </c>
    </row>
    <row r="135345">
      <c r="A135345" s="1" t="s">
        <v>47073</v>
      </c>
    </row>
    <row r="135346">
      <c r="A135346" s="1" t="s">
        <v>47074</v>
      </c>
    </row>
    <row r="135347">
      <c r="A135347" s="1" t="s">
        <v>47075</v>
      </c>
    </row>
    <row r="135348">
      <c r="A135348" s="1" t="s">
        <v>47076</v>
      </c>
    </row>
    <row r="135349">
      <c r="A135349" s="1" t="s">
        <v>367</v>
      </c>
    </row>
    <row r="135350">
      <c r="A135350" s="1" t="s">
        <v>47077</v>
      </c>
    </row>
    <row r="135351">
      <c r="A135351" s="1" t="s">
        <v>47078</v>
      </c>
    </row>
    <row r="135352">
      <c r="A135352" s="3" t="str">
        <f> = Se</f>
        <v>#ERROR!</v>
      </c>
    </row>
    <row r="135353">
      <c r="A135353" s="1" t="s">
        <v>47079</v>
      </c>
    </row>
    <row r="135354">
      <c r="A135354" s="1" t="s">
        <v>47080</v>
      </c>
    </row>
    <row r="135355">
      <c r="A135355" s="1" t="s">
        <v>47081</v>
      </c>
    </row>
    <row r="135356">
      <c r="A135356" s="1" t="s">
        <v>47082</v>
      </c>
    </row>
    <row r="135357">
      <c r="A135357" s="1" t="s">
        <v>47083</v>
      </c>
    </row>
    <row r="135358">
      <c r="A135358" s="1" t="s">
        <v>47084</v>
      </c>
    </row>
    <row r="135359">
      <c r="A135359" s="1" t="s">
        <v>47085</v>
      </c>
    </row>
    <row r="135360">
      <c r="A135360" s="1" t="s">
        <v>47072</v>
      </c>
    </row>
    <row r="135361">
      <c r="A135361" s="1" t="s">
        <v>47073</v>
      </c>
    </row>
    <row r="135362">
      <c r="A135362" s="1" t="s">
        <v>47074</v>
      </c>
    </row>
    <row r="135363">
      <c r="A135363" s="1" t="s">
        <v>47075</v>
      </c>
    </row>
    <row r="135364">
      <c r="A135364" s="1" t="s">
        <v>47076</v>
      </c>
    </row>
    <row r="135365">
      <c r="A135365" s="1" t="s">
        <v>47077</v>
      </c>
    </row>
    <row r="135366">
      <c r="A135366" s="1" t="s">
        <v>47078</v>
      </c>
    </row>
    <row r="135367">
      <c r="A135367" s="3" t="str">
        <f> = Se</f>
        <v>#ERROR!</v>
      </c>
    </row>
    <row r="135368">
      <c r="A135368" s="1" t="s">
        <v>47079</v>
      </c>
    </row>
    <row r="135369">
      <c r="A135369" s="1" t="s">
        <v>47080</v>
      </c>
    </row>
    <row r="135370">
      <c r="A135370" s="1" t="s">
        <v>47081</v>
      </c>
    </row>
    <row r="135371">
      <c r="A135371" s="1" t="s">
        <v>47082</v>
      </c>
    </row>
    <row r="135372">
      <c r="A135372" s="1" t="s">
        <v>47083</v>
      </c>
    </row>
    <row r="135373">
      <c r="A135373" s="1" t="s">
        <v>47084</v>
      </c>
    </row>
    <row r="135374">
      <c r="A135374" s="1" t="s">
        <v>47086</v>
      </c>
    </row>
    <row r="135375">
      <c r="A135375" s="1" t="s">
        <v>47087</v>
      </c>
    </row>
    <row r="135376">
      <c r="A135376" s="1" t="s">
        <v>47088</v>
      </c>
    </row>
    <row r="135377">
      <c r="A135377" s="1" t="s">
        <v>47089</v>
      </c>
    </row>
    <row r="135378">
      <c r="A135378" s="1" t="s">
        <v>47090</v>
      </c>
    </row>
    <row r="135379">
      <c r="A135379" s="1" t="s">
        <v>47091</v>
      </c>
    </row>
    <row r="135380">
      <c r="A135380" s="1" t="s">
        <v>47092</v>
      </c>
    </row>
    <row r="135381">
      <c r="A135381" s="1" t="s">
        <v>47093</v>
      </c>
    </row>
    <row r="135382">
      <c r="A135382" s="1" t="s">
        <v>47094</v>
      </c>
    </row>
    <row r="135383">
      <c r="A135383" s="1" t="s">
        <v>47095</v>
      </c>
    </row>
    <row r="135384">
      <c r="A135384" s="1" t="s">
        <v>8620</v>
      </c>
    </row>
    <row r="135385">
      <c r="A135385" s="1" t="s">
        <v>8293</v>
      </c>
    </row>
    <row r="135386">
      <c r="A135386" s="1" t="s">
        <v>47096</v>
      </c>
    </row>
    <row r="135387">
      <c r="A135387" s="1" t="s">
        <v>47097</v>
      </c>
    </row>
    <row r="135388">
      <c r="A135388" s="1" t="s">
        <v>4583</v>
      </c>
    </row>
    <row r="135389">
      <c r="A135389" s="1" t="s">
        <v>47098</v>
      </c>
    </row>
    <row r="135390">
      <c r="A135390" s="1" t="s">
        <v>47099</v>
      </c>
    </row>
    <row r="135391">
      <c r="A135391" s="1" t="s">
        <v>47100</v>
      </c>
    </row>
    <row r="135392">
      <c r="A135392" s="1" t="s">
        <v>47101</v>
      </c>
    </row>
    <row r="135393">
      <c r="A135393" s="1" t="s">
        <v>47102</v>
      </c>
    </row>
    <row r="135394">
      <c r="A135394" s="1" t="s">
        <v>47103</v>
      </c>
    </row>
    <row r="135395">
      <c r="A135395" s="1" t="s">
        <v>47104</v>
      </c>
    </row>
    <row r="135396">
      <c r="A135396" s="1" t="s">
        <v>47105</v>
      </c>
    </row>
    <row r="135397">
      <c r="A135397" s="3" t="str">
        <f>, Ty ~ ms</f>
        <v>#ERROR!</v>
      </c>
    </row>
    <row r="135398">
      <c r="A135398" s="1" t="s">
        <v>2382</v>
      </c>
    </row>
    <row r="135399">
      <c r="A135399" s="1" t="s">
        <v>47106</v>
      </c>
    </row>
    <row r="135400">
      <c r="A135400" s="1" t="s">
        <v>47107</v>
      </c>
    </row>
    <row r="135401">
      <c r="A135401" s="1" t="s">
        <v>47108</v>
      </c>
    </row>
    <row r="135402">
      <c r="A135402" s="1" t="s">
        <v>47109</v>
      </c>
    </row>
    <row r="135403">
      <c r="A135403" s="1" t="s">
        <v>47110</v>
      </c>
    </row>
    <row r="135404">
      <c r="A135404" s="1" t="s">
        <v>47111</v>
      </c>
    </row>
    <row r="135405">
      <c r="A135405" s="1" t="s">
        <v>47112</v>
      </c>
    </row>
    <row r="135406">
      <c r="A135406" s="1" t="s">
        <v>47113</v>
      </c>
    </row>
    <row r="135407">
      <c r="A135407" s="1" t="s">
        <v>47114</v>
      </c>
    </row>
    <row r="135408">
      <c r="A135408" s="1" t="s">
        <v>47115</v>
      </c>
    </row>
    <row r="135409">
      <c r="A135409" s="1" t="s">
        <v>47116</v>
      </c>
    </row>
    <row r="135410">
      <c r="A135410" s="1" t="s">
        <v>47117</v>
      </c>
    </row>
    <row r="135411">
      <c r="A135411" s="1" t="s">
        <v>47118</v>
      </c>
    </row>
    <row r="135412">
      <c r="A135412" s="1" t="s">
        <v>47119</v>
      </c>
    </row>
    <row r="135413">
      <c r="A135413" s="1" t="s">
        <v>47120</v>
      </c>
    </row>
    <row r="135414">
      <c r="A135414" s="1" t="s">
        <v>47121</v>
      </c>
    </row>
    <row r="135415">
      <c r="A135415" s="1" t="s">
        <v>47122</v>
      </c>
    </row>
    <row r="135416">
      <c r="A135416" s="1" t="s">
        <v>47123</v>
      </c>
    </row>
    <row r="135417">
      <c r="A135417" s="1" t="s">
        <v>47124</v>
      </c>
    </row>
    <row r="135418">
      <c r="A135418" s="1" t="s">
        <v>47125</v>
      </c>
    </row>
    <row r="135419">
      <c r="A135419" s="1" t="s">
        <v>322</v>
      </c>
    </row>
    <row r="135420">
      <c r="A135420" s="1" t="s">
        <v>47126</v>
      </c>
    </row>
    <row r="135421">
      <c r="A135421" s="1" t="s">
        <v>14417</v>
      </c>
    </row>
    <row r="135422">
      <c r="A135422" s="1" t="s">
        <v>47127</v>
      </c>
    </row>
    <row r="135423">
      <c r="A135423" s="1" t="s">
        <v>47128</v>
      </c>
    </row>
    <row r="135424">
      <c r="A135424" s="1" t="s">
        <v>47129</v>
      </c>
    </row>
    <row r="135425">
      <c r="A135425" s="1" t="s">
        <v>47130</v>
      </c>
    </row>
    <row r="135426">
      <c r="A135426" s="1" t="s">
        <v>1858</v>
      </c>
    </row>
    <row r="135427">
      <c r="A135427" s="1" t="s">
        <v>322</v>
      </c>
    </row>
    <row r="135428">
      <c r="A135428" s="1" t="s">
        <v>47131</v>
      </c>
    </row>
    <row r="135429">
      <c r="A135429" s="1" t="s">
        <v>47132</v>
      </c>
    </row>
    <row r="135430">
      <c r="A135430" s="1" t="s">
        <v>34147</v>
      </c>
    </row>
    <row r="135431">
      <c r="A135431" s="1" t="s">
        <v>977</v>
      </c>
    </row>
    <row r="135432">
      <c r="A135432" s="1" t="s">
        <v>47133</v>
      </c>
    </row>
    <row r="135433">
      <c r="A135433" s="1" t="s">
        <v>47134</v>
      </c>
    </row>
    <row r="135434">
      <c r="A135434" s="1" t="s">
        <v>47135</v>
      </c>
    </row>
    <row r="135435">
      <c r="A135435" s="1" t="s">
        <v>47136</v>
      </c>
    </row>
    <row r="135436">
      <c r="A135436" s="1" t="s">
        <v>47090</v>
      </c>
    </row>
    <row r="135437">
      <c r="A135437" s="1" t="s">
        <v>47091</v>
      </c>
    </row>
    <row r="135438">
      <c r="A135438" s="1" t="s">
        <v>47092</v>
      </c>
    </row>
    <row r="135439">
      <c r="A135439" s="1" t="s">
        <v>47094</v>
      </c>
    </row>
    <row r="135440">
      <c r="A135440" s="1" t="s">
        <v>47095</v>
      </c>
    </row>
    <row r="135441">
      <c r="A135441" s="1" t="s">
        <v>47096</v>
      </c>
    </row>
    <row r="135442">
      <c r="A135442" s="1" t="s">
        <v>47097</v>
      </c>
    </row>
    <row r="135443">
      <c r="A135443" s="1" t="s">
        <v>47098</v>
      </c>
    </row>
    <row r="135444">
      <c r="A135444" s="1" t="s">
        <v>47099</v>
      </c>
    </row>
    <row r="135445">
      <c r="A135445" s="1" t="s">
        <v>47100</v>
      </c>
    </row>
    <row r="135446">
      <c r="A135446" s="1" t="s">
        <v>47101</v>
      </c>
    </row>
    <row r="135447">
      <c r="A135447" s="1" t="s">
        <v>47102</v>
      </c>
    </row>
    <row r="135448">
      <c r="A135448" s="1" t="s">
        <v>47103</v>
      </c>
    </row>
    <row r="135449">
      <c r="A135449" s="1" t="s">
        <v>47104</v>
      </c>
    </row>
    <row r="135450">
      <c r="A135450" s="1" t="s">
        <v>47105</v>
      </c>
    </row>
    <row r="135451">
      <c r="A135451" s="3" t="str">
        <f>, Ty ~ ms</f>
        <v>#ERROR!</v>
      </c>
    </row>
    <row r="135452">
      <c r="A135452" s="1" t="s">
        <v>47106</v>
      </c>
    </row>
    <row r="135453">
      <c r="A135453" s="1" t="s">
        <v>47107</v>
      </c>
    </row>
    <row r="135454">
      <c r="A135454" s="1" t="s">
        <v>47108</v>
      </c>
    </row>
    <row r="135455">
      <c r="A135455" s="1" t="s">
        <v>47109</v>
      </c>
    </row>
    <row r="135456">
      <c r="A135456" s="1" t="s">
        <v>47110</v>
      </c>
    </row>
    <row r="135457">
      <c r="A135457" s="1" t="s">
        <v>47111</v>
      </c>
    </row>
    <row r="135458">
      <c r="A135458" s="1" t="s">
        <v>47112</v>
      </c>
    </row>
    <row r="135459">
      <c r="A135459" s="1" t="s">
        <v>47113</v>
      </c>
    </row>
    <row r="135460">
      <c r="A135460" s="1" t="s">
        <v>47114</v>
      </c>
    </row>
    <row r="135461">
      <c r="A135461" s="1" t="s">
        <v>47115</v>
      </c>
    </row>
    <row r="135462">
      <c r="A135462" s="1" t="s">
        <v>47116</v>
      </c>
    </row>
    <row r="135463">
      <c r="A135463" s="1" t="s">
        <v>47117</v>
      </c>
    </row>
    <row r="135464">
      <c r="A135464" s="1" t="s">
        <v>47118</v>
      </c>
    </row>
    <row r="135465">
      <c r="A135465" s="1" t="s">
        <v>47119</v>
      </c>
    </row>
    <row r="135466">
      <c r="A135466" s="1" t="s">
        <v>47120</v>
      </c>
    </row>
    <row r="135467">
      <c r="A135467" s="1" t="s">
        <v>47121</v>
      </c>
    </row>
    <row r="135468">
      <c r="A135468" s="1" t="s">
        <v>47122</v>
      </c>
    </row>
    <row r="135469">
      <c r="A135469" s="1" t="s">
        <v>47123</v>
      </c>
    </row>
    <row r="135470">
      <c r="A135470" s="1" t="s">
        <v>47124</v>
      </c>
    </row>
    <row r="135471">
      <c r="A135471" s="1" t="s">
        <v>47125</v>
      </c>
    </row>
    <row r="135472">
      <c r="A135472" s="1" t="s">
        <v>47126</v>
      </c>
    </row>
    <row r="135473">
      <c r="A135473" s="1" t="s">
        <v>47127</v>
      </c>
    </row>
    <row r="135474">
      <c r="A135474" s="1" t="s">
        <v>47128</v>
      </c>
    </row>
    <row r="135475">
      <c r="A135475" s="1" t="s">
        <v>47129</v>
      </c>
    </row>
    <row r="135476">
      <c r="A135476" s="1" t="s">
        <v>47130</v>
      </c>
    </row>
    <row r="135477">
      <c r="A135477" s="1" t="s">
        <v>47131</v>
      </c>
    </row>
    <row r="135478">
      <c r="A135478" s="1" t="s">
        <v>47132</v>
      </c>
    </row>
    <row r="135479">
      <c r="A135479" s="1" t="s">
        <v>34147</v>
      </c>
    </row>
    <row r="135480">
      <c r="A135480" s="1" t="s">
        <v>47133</v>
      </c>
    </row>
    <row r="135481">
      <c r="A135481" s="1" t="s">
        <v>47134</v>
      </c>
    </row>
    <row r="135482">
      <c r="A135482" s="1" t="s">
        <v>47135</v>
      </c>
    </row>
    <row r="135483">
      <c r="A135483" s="1" t="s">
        <v>47137</v>
      </c>
    </row>
    <row r="135484">
      <c r="A135484" s="1" t="s">
        <v>47138</v>
      </c>
    </row>
    <row r="135485">
      <c r="A135485" s="1" t="s">
        <v>47139</v>
      </c>
    </row>
    <row r="135486">
      <c r="A135486" s="1" t="s">
        <v>47140</v>
      </c>
    </row>
    <row r="135487">
      <c r="A135487" s="1" t="s">
        <v>33483</v>
      </c>
    </row>
    <row r="135488">
      <c r="A135488" s="1" t="s">
        <v>47141</v>
      </c>
    </row>
    <row r="135489">
      <c r="A135489" s="1" t="s">
        <v>47142</v>
      </c>
    </row>
    <row r="135490">
      <c r="A135490" s="1" t="s">
        <v>47143</v>
      </c>
    </row>
    <row r="135491">
      <c r="A135491" s="1" t="s">
        <v>47144</v>
      </c>
    </row>
    <row r="135492">
      <c r="A135492" s="1" t="s">
        <v>47145</v>
      </c>
    </row>
    <row r="135493">
      <c r="A135493" s="1" t="s">
        <v>47146</v>
      </c>
    </row>
    <row r="135494">
      <c r="A135494" s="1" t="s">
        <v>47147</v>
      </c>
    </row>
    <row r="135495">
      <c r="A135495" s="1" t="s">
        <v>47148</v>
      </c>
    </row>
    <row r="135496">
      <c r="A135496" s="1" t="s">
        <v>47139</v>
      </c>
    </row>
    <row r="135497">
      <c r="A135497" s="1" t="s">
        <v>47140</v>
      </c>
    </row>
    <row r="135498">
      <c r="A135498" s="1" t="s">
        <v>33483</v>
      </c>
    </row>
    <row r="135499">
      <c r="A135499" s="1" t="s">
        <v>47141</v>
      </c>
    </row>
    <row r="135500">
      <c r="A135500" s="1" t="s">
        <v>47142</v>
      </c>
    </row>
    <row r="135501">
      <c r="A135501" s="1" t="s">
        <v>47143</v>
      </c>
    </row>
    <row r="135502">
      <c r="A135502" s="1" t="s">
        <v>47144</v>
      </c>
    </row>
    <row r="135503">
      <c r="A135503" s="1" t="s">
        <v>47145</v>
      </c>
    </row>
    <row r="135504">
      <c r="A135504" s="1" t="s">
        <v>47146</v>
      </c>
    </row>
    <row r="135505">
      <c r="A135505" s="1" t="s">
        <v>47149</v>
      </c>
    </row>
    <row r="135506">
      <c r="A135506" s="1" t="s">
        <v>47150</v>
      </c>
    </row>
    <row r="135507">
      <c r="A135507" s="1" t="s">
        <v>47151</v>
      </c>
    </row>
    <row r="135508">
      <c r="A135508" s="1" t="s">
        <v>47152</v>
      </c>
    </row>
    <row r="135509">
      <c r="A135509" s="1" t="s">
        <v>47153</v>
      </c>
    </row>
    <row r="135510">
      <c r="A135510" s="1" t="s">
        <v>47154</v>
      </c>
    </row>
    <row r="135511">
      <c r="A135511" s="1" t="s">
        <v>47155</v>
      </c>
    </row>
    <row r="135512">
      <c r="A135512" s="1" t="s">
        <v>47156</v>
      </c>
    </row>
    <row r="135513">
      <c r="A135513" s="1" t="s">
        <v>47157</v>
      </c>
    </row>
    <row r="135514">
      <c r="A135514" s="1" t="s">
        <v>47158</v>
      </c>
    </row>
    <row r="135515">
      <c r="A135515" s="1" t="s">
        <v>47159</v>
      </c>
    </row>
    <row r="135516">
      <c r="A135516" s="1" t="s">
        <v>45046</v>
      </c>
    </row>
    <row r="135517">
      <c r="A135517" s="1" t="s">
        <v>47160</v>
      </c>
    </row>
    <row r="135518">
      <c r="A135518" s="1" t="s">
        <v>47161</v>
      </c>
    </row>
    <row r="135519">
      <c r="A135519" s="1" t="s">
        <v>47162</v>
      </c>
    </row>
    <row r="135520">
      <c r="A135520" s="1" t="s">
        <v>47163</v>
      </c>
    </row>
    <row r="135521">
      <c r="A135521" s="1" t="s">
        <v>47164</v>
      </c>
    </row>
    <row r="135522">
      <c r="A135522" s="1" t="s">
        <v>47165</v>
      </c>
    </row>
    <row r="135523">
      <c r="A135523" s="1" t="s">
        <v>47166</v>
      </c>
    </row>
    <row r="135524">
      <c r="A135524" s="1" t="s">
        <v>47167</v>
      </c>
    </row>
    <row r="135525">
      <c r="A135525" s="1" t="s">
        <v>47168</v>
      </c>
    </row>
    <row r="135526">
      <c r="A135526" s="1" t="s">
        <v>47169</v>
      </c>
    </row>
    <row r="135527">
      <c r="A135527" s="1" t="s">
        <v>47170</v>
      </c>
    </row>
    <row r="135528">
      <c r="A135528" s="1" t="s">
        <v>47171</v>
      </c>
    </row>
    <row r="135529">
      <c r="A135529" s="1" t="s">
        <v>34476</v>
      </c>
    </row>
    <row r="135530">
      <c r="A135530" s="3" t="str">
        <f> VS —</f>
        <v>#ERROR!</v>
      </c>
    </row>
    <row r="135531">
      <c r="A135531" s="1" t="s">
        <v>47172</v>
      </c>
    </row>
    <row r="135532">
      <c r="A135532" s="1" t="s">
        <v>47173</v>
      </c>
    </row>
    <row r="135533">
      <c r="A135533" s="1" t="s">
        <v>47174</v>
      </c>
    </row>
    <row r="135534">
      <c r="A135534" s="1" t="s">
        <v>47152</v>
      </c>
    </row>
    <row r="135535">
      <c r="A135535" s="1" t="s">
        <v>47153</v>
      </c>
    </row>
    <row r="135536">
      <c r="A135536" s="1" t="s">
        <v>47154</v>
      </c>
    </row>
    <row r="135537">
      <c r="A135537" s="1" t="s">
        <v>47155</v>
      </c>
    </row>
    <row r="135538">
      <c r="A135538" s="1" t="s">
        <v>47156</v>
      </c>
    </row>
    <row r="135539">
      <c r="A135539" s="1" t="s">
        <v>47157</v>
      </c>
    </row>
    <row r="135540">
      <c r="A135540" s="1" t="s">
        <v>47158</v>
      </c>
    </row>
    <row r="135541">
      <c r="A135541" s="1" t="s">
        <v>47159</v>
      </c>
    </row>
    <row r="135542">
      <c r="A135542" s="1" t="s">
        <v>45046</v>
      </c>
    </row>
    <row r="135543">
      <c r="A135543" s="1" t="s">
        <v>47160</v>
      </c>
    </row>
    <row r="135544">
      <c r="A135544" s="1" t="s">
        <v>47161</v>
      </c>
    </row>
    <row r="135545">
      <c r="A135545" s="1" t="s">
        <v>47162</v>
      </c>
    </row>
    <row r="135546">
      <c r="A135546" s="1" t="s">
        <v>47163</v>
      </c>
    </row>
    <row r="135547">
      <c r="A135547" s="1" t="s">
        <v>47164</v>
      </c>
    </row>
    <row r="135548">
      <c r="A135548" s="1" t="s">
        <v>47165</v>
      </c>
    </row>
    <row r="135549">
      <c r="A135549" s="1" t="s">
        <v>47166</v>
      </c>
    </row>
    <row r="135550">
      <c r="A135550" s="1" t="s">
        <v>47167</v>
      </c>
    </row>
    <row r="135551">
      <c r="A135551" s="1" t="s">
        <v>47168</v>
      </c>
    </row>
    <row r="135552">
      <c r="A135552" s="1" t="s">
        <v>47169</v>
      </c>
    </row>
    <row r="135553">
      <c r="A135553" s="1" t="s">
        <v>47170</v>
      </c>
    </row>
    <row r="135554">
      <c r="A135554" s="1" t="s">
        <v>47171</v>
      </c>
    </row>
    <row r="135555">
      <c r="A135555" s="1" t="s">
        <v>34476</v>
      </c>
    </row>
    <row r="135556">
      <c r="A135556" s="3" t="str">
        <f> VS —</f>
        <v>#ERROR!</v>
      </c>
    </row>
    <row r="135557">
      <c r="A135557" s="1" t="s">
        <v>47172</v>
      </c>
    </row>
    <row r="135558">
      <c r="A135558" s="1" t="s">
        <v>47173</v>
      </c>
    </row>
    <row r="135559">
      <c r="A135559" s="1" t="s">
        <v>47175</v>
      </c>
    </row>
    <row r="135560">
      <c r="A135560" s="1" t="s">
        <v>47176</v>
      </c>
    </row>
    <row r="135561">
      <c r="A135561" s="1" t="s">
        <v>47177</v>
      </c>
    </row>
    <row r="135562">
      <c r="A135562" s="1" t="s">
        <v>47178</v>
      </c>
    </row>
    <row r="135563">
      <c r="A135563" s="1" t="s">
        <v>47177</v>
      </c>
    </row>
    <row r="135564">
      <c r="A135564" s="1" t="s">
        <v>47179</v>
      </c>
    </row>
    <row r="135565">
      <c r="A135565" s="1" t="s">
        <v>47180</v>
      </c>
    </row>
    <row r="135566">
      <c r="A135566" s="1" t="s">
        <v>1481</v>
      </c>
    </row>
    <row r="135567">
      <c r="A135567" s="1">
        <v>7.0</v>
      </c>
    </row>
    <row r="135568">
      <c r="A135568" s="1" t="s">
        <v>966</v>
      </c>
    </row>
    <row r="135569">
      <c r="A135569" s="1" t="s">
        <v>47181</v>
      </c>
    </row>
    <row r="135570">
      <c r="A135570" s="1" t="s">
        <v>47182</v>
      </c>
    </row>
    <row r="135571">
      <c r="A135571" s="1" t="s">
        <v>47183</v>
      </c>
    </row>
    <row r="135572">
      <c r="A135572" s="1" t="s">
        <v>47184</v>
      </c>
    </row>
    <row r="135573">
      <c r="A135573" s="1" t="s">
        <v>47181</v>
      </c>
    </row>
    <row r="135574">
      <c r="A135574" s="1" t="s">
        <v>47182</v>
      </c>
    </row>
    <row r="135575">
      <c r="A135575" s="1" t="s">
        <v>47183</v>
      </c>
    </row>
    <row r="135576">
      <c r="A135576" s="1" t="s">
        <v>47185</v>
      </c>
    </row>
    <row r="135577">
      <c r="A135577" s="1" t="s">
        <v>47186</v>
      </c>
    </row>
    <row r="135578">
      <c r="A135578" s="1" t="s">
        <v>47187</v>
      </c>
    </row>
    <row r="135579">
      <c r="A135579" s="1" t="s">
        <v>47188</v>
      </c>
    </row>
    <row r="135580">
      <c r="A135580" s="1" t="s">
        <v>46480</v>
      </c>
    </row>
    <row r="135581">
      <c r="A135581" s="1" t="s">
        <v>47189</v>
      </c>
    </row>
    <row r="135582">
      <c r="A135582" s="1" t="s">
        <v>47190</v>
      </c>
    </row>
    <row r="135583">
      <c r="A135583" s="1" t="s">
        <v>47191</v>
      </c>
    </row>
    <row r="135584">
      <c r="A135584" s="1" t="s">
        <v>47192</v>
      </c>
    </row>
    <row r="135585">
      <c r="A135585" s="1" t="s">
        <v>1208</v>
      </c>
    </row>
    <row r="135586">
      <c r="A135586" s="1" t="s">
        <v>47193</v>
      </c>
    </row>
    <row r="135587">
      <c r="A135587" s="1" t="s">
        <v>47194</v>
      </c>
    </row>
    <row r="135588">
      <c r="A135588" s="1" t="s">
        <v>47195</v>
      </c>
    </row>
    <row r="135589">
      <c r="A135589" s="1" t="s">
        <v>47196</v>
      </c>
    </row>
    <row r="135590">
      <c r="A135590" s="1" t="s">
        <v>47197</v>
      </c>
    </row>
    <row r="135591">
      <c r="A135591" s="1" t="s">
        <v>322</v>
      </c>
    </row>
    <row r="135592">
      <c r="A135592" s="1" t="s">
        <v>47198</v>
      </c>
    </row>
    <row r="135593">
      <c r="A135593" s="1" t="s">
        <v>47199</v>
      </c>
    </row>
    <row r="135594">
      <c r="A135594" s="1" t="s">
        <v>47200</v>
      </c>
    </row>
    <row r="135595">
      <c r="A135595" s="1" t="s">
        <v>8293</v>
      </c>
    </row>
    <row r="135596">
      <c r="A135596" s="1" t="s">
        <v>47201</v>
      </c>
    </row>
    <row r="135597">
      <c r="A135597" s="1" t="s">
        <v>47202</v>
      </c>
    </row>
    <row r="135598">
      <c r="A135598" s="1" t="s">
        <v>47203</v>
      </c>
    </row>
    <row r="135599">
      <c r="A135599" s="1" t="s">
        <v>47204</v>
      </c>
    </row>
    <row r="135600">
      <c r="A135600" s="1" t="s">
        <v>47205</v>
      </c>
    </row>
    <row r="135601">
      <c r="A135601" s="1" t="s">
        <v>20138</v>
      </c>
    </row>
    <row r="135602">
      <c r="A135602" s="1" t="s">
        <v>47206</v>
      </c>
    </row>
    <row r="135603">
      <c r="A135603" s="1" t="s">
        <v>47207</v>
      </c>
    </row>
    <row r="135604">
      <c r="A135604" s="1" t="s">
        <v>47208</v>
      </c>
    </row>
    <row r="135605">
      <c r="A135605" s="3" t="str">
        <f> Ww","(206 cll S&gt; (is)</f>
        <v>#ERROR!</v>
      </c>
    </row>
    <row r="135606">
      <c r="A135606" s="1" t="s">
        <v>47187</v>
      </c>
    </row>
    <row r="135607">
      <c r="A135607" s="1" t="s">
        <v>47188</v>
      </c>
    </row>
    <row r="135608">
      <c r="A135608" s="1" t="s">
        <v>46480</v>
      </c>
    </row>
    <row r="135609">
      <c r="A135609" s="1" t="s">
        <v>47189</v>
      </c>
    </row>
    <row r="135610">
      <c r="A135610" s="1" t="s">
        <v>47190</v>
      </c>
    </row>
    <row r="135611">
      <c r="A135611" s="1" t="s">
        <v>47191</v>
      </c>
    </row>
    <row r="135612">
      <c r="A135612" s="1" t="s">
        <v>47192</v>
      </c>
    </row>
    <row r="135613">
      <c r="A135613" s="1" t="s">
        <v>47193</v>
      </c>
    </row>
    <row r="135614">
      <c r="A135614" s="1" t="s">
        <v>47194</v>
      </c>
    </row>
    <row r="135615">
      <c r="A135615" s="1" t="s">
        <v>47195</v>
      </c>
    </row>
    <row r="135616">
      <c r="A135616" s="1" t="s">
        <v>47196</v>
      </c>
    </row>
    <row r="135617">
      <c r="A135617" s="1" t="s">
        <v>47197</v>
      </c>
    </row>
    <row r="135618">
      <c r="A135618" s="1" t="s">
        <v>47198</v>
      </c>
    </row>
    <row r="135619">
      <c r="A135619" s="1" t="s">
        <v>47199</v>
      </c>
    </row>
    <row r="135620">
      <c r="A135620" s="1" t="s">
        <v>47200</v>
      </c>
    </row>
    <row r="135621">
      <c r="A135621" s="1" t="s">
        <v>47202</v>
      </c>
    </row>
    <row r="135622">
      <c r="A135622" s="1" t="s">
        <v>47203</v>
      </c>
    </row>
    <row r="135623">
      <c r="A135623" s="1" t="s">
        <v>47204</v>
      </c>
    </row>
    <row r="135624">
      <c r="A135624" s="1" t="s">
        <v>47205</v>
      </c>
    </row>
    <row r="135625">
      <c r="A135625" s="1" t="s">
        <v>47206</v>
      </c>
    </row>
    <row r="135626">
      <c r="A135626" s="1" t="s">
        <v>47207</v>
      </c>
    </row>
    <row r="135627">
      <c r="A135627" s="1" t="s">
        <v>47208</v>
      </c>
    </row>
    <row r="135628">
      <c r="A135628" s="3" t="str">
        <f> Ww",275,True,False,2025-10-25 00:14:30,2.0_enhanced</f>
        <v>#ERROR!</v>
      </c>
    </row>
    <row r="135629">
      <c r="A135629" s="1" t="s">
        <v>47209</v>
      </c>
    </row>
    <row r="135631">
      <c r="A135631" s="1" t="s">
        <v>47210</v>
      </c>
    </row>
    <row r="135632">
      <c r="A135632" s="4" t="s">
        <v>47211</v>
      </c>
    </row>
    <row r="135634">
      <c r="A135634" s="1" t="s">
        <v>47212</v>
      </c>
    </row>
    <row r="135635">
      <c r="A135635" s="1" t="s">
        <v>47213</v>
      </c>
    </row>
    <row r="135636">
      <c r="A135636" s="1" t="s">
        <v>47214</v>
      </c>
    </row>
    <row r="135638">
      <c r="A135638" s="1" t="s">
        <v>47215</v>
      </c>
    </row>
    <row r="135640">
      <c r="A135640" s="1" t="s">
        <v>47216</v>
      </c>
    </row>
    <row r="135641">
      <c r="A135641" s="1" t="s">
        <v>47217</v>
      </c>
    </row>
    <row r="135642">
      <c r="A135642" s="1" t="s">
        <v>47218</v>
      </c>
    </row>
    <row r="135644">
      <c r="A135644" s="1" t="s">
        <v>47219</v>
      </c>
    </row>
    <row r="135645">
      <c r="A135645" s="1" t="s">
        <v>47210</v>
      </c>
    </row>
    <row r="135646">
      <c r="A135646" s="4" t="s">
        <v>47211</v>
      </c>
    </row>
    <row r="135647">
      <c r="A135647" s="1" t="s">
        <v>47212</v>
      </c>
    </row>
    <row r="135648">
      <c r="A135648" s="1" t="s">
        <v>47213</v>
      </c>
    </row>
    <row r="135649">
      <c r="A135649" s="1" t="s">
        <v>47215</v>
      </c>
    </row>
    <row r="135650">
      <c r="A135650" s="1" t="s">
        <v>47216</v>
      </c>
    </row>
    <row r="135651">
      <c r="A135651" s="1" t="s">
        <v>47217</v>
      </c>
    </row>
    <row r="135652">
      <c r="A135652" s="1" t="s">
        <v>47220</v>
      </c>
    </row>
    <row r="135653">
      <c r="A135653" s="1" t="s">
        <v>47221</v>
      </c>
    </row>
    <row r="135654">
      <c r="A135654" s="1" t="s">
        <v>47222</v>
      </c>
    </row>
    <row r="135655">
      <c r="A135655" s="1" t="s">
        <v>322</v>
      </c>
    </row>
    <row r="135656">
      <c r="A135656" s="1" t="s">
        <v>47223</v>
      </c>
    </row>
    <row r="135657">
      <c r="A135657" s="1" t="s">
        <v>47224</v>
      </c>
    </row>
    <row r="135658">
      <c r="A135658" s="1" t="s">
        <v>22001</v>
      </c>
    </row>
    <row r="135659">
      <c r="A135659" s="1" t="s">
        <v>47225</v>
      </c>
    </row>
    <row r="135660">
      <c r="A135660" s="1" t="s">
        <v>47226</v>
      </c>
    </row>
    <row r="135661">
      <c r="A135661" s="1" t="s">
        <v>35221</v>
      </c>
    </row>
    <row r="135662">
      <c r="A135662" s="3" t="str">
        <f/>
        <v>#ERROR!</v>
      </c>
    </row>
    <row r="135663">
      <c r="A135663" s="1" t="s">
        <v>47227</v>
      </c>
    </row>
    <row r="135664">
      <c r="A135664" s="1" t="s">
        <v>47223</v>
      </c>
    </row>
    <row r="135665">
      <c r="A135665" s="1" t="s">
        <v>47224</v>
      </c>
    </row>
    <row r="135666">
      <c r="A135666" s="1" t="s">
        <v>47225</v>
      </c>
    </row>
    <row r="135667">
      <c r="A135667" s="1" t="s">
        <v>47228</v>
      </c>
    </row>
    <row r="135668">
      <c r="A135668" s="1" t="s">
        <v>47229</v>
      </c>
    </row>
    <row r="135669">
      <c r="A135669" s="1" t="s">
        <v>47230</v>
      </c>
    </row>
    <row r="135670">
      <c r="A135670" s="1" t="s">
        <v>47231</v>
      </c>
    </row>
    <row r="135671">
      <c r="A135671" s="1" t="s">
        <v>47232</v>
      </c>
    </row>
    <row r="135672">
      <c r="A135672" s="1" t="s">
        <v>47233</v>
      </c>
    </row>
    <row r="135673">
      <c r="A135673" s="1" t="s">
        <v>47234</v>
      </c>
    </row>
    <row r="135674">
      <c r="A135674" s="1" t="s">
        <v>47235</v>
      </c>
    </row>
    <row r="135675">
      <c r="A135675" s="1" t="s">
        <v>47236</v>
      </c>
    </row>
    <row r="135676">
      <c r="A135676" s="1" t="s">
        <v>47231</v>
      </c>
    </row>
    <row r="135677">
      <c r="A135677" s="1" t="s">
        <v>47232</v>
      </c>
    </row>
    <row r="135678">
      <c r="A135678" s="1" t="s">
        <v>47233</v>
      </c>
    </row>
    <row r="135679">
      <c r="A135679" s="1" t="s">
        <v>47234</v>
      </c>
    </row>
    <row r="135680">
      <c r="A135680" s="1" t="s">
        <v>47237</v>
      </c>
    </row>
    <row r="135681">
      <c r="A135681" s="1" t="s">
        <v>47238</v>
      </c>
    </row>
    <row r="135682">
      <c r="A135682" s="1" t="s">
        <v>47239</v>
      </c>
    </row>
    <row r="135683">
      <c r="A135683" s="1">
        <v>33.0</v>
      </c>
    </row>
    <row r="135684">
      <c r="A135684" s="1" t="s">
        <v>47240</v>
      </c>
    </row>
    <row r="135685">
      <c r="A135685" s="1" t="s">
        <v>47241</v>
      </c>
    </row>
    <row r="135686">
      <c r="A135686" s="1" t="s">
        <v>47242</v>
      </c>
    </row>
    <row r="135687">
      <c r="A135687" s="1" t="s">
        <v>47243</v>
      </c>
    </row>
    <row r="135688">
      <c r="A135688" s="1" t="s">
        <v>47244</v>
      </c>
    </row>
    <row r="135689">
      <c r="A135689" s="1" t="s">
        <v>47245</v>
      </c>
    </row>
    <row r="135690">
      <c r="A135690" s="1" t="s">
        <v>47239</v>
      </c>
    </row>
    <row r="135691">
      <c r="A135691" s="1" t="s">
        <v>47240</v>
      </c>
    </row>
    <row r="135692">
      <c r="A135692" s="1" t="s">
        <v>47241</v>
      </c>
    </row>
    <row r="135693">
      <c r="A135693" s="1" t="s">
        <v>47242</v>
      </c>
    </row>
    <row r="135694">
      <c r="A135694" s="1" t="s">
        <v>47243</v>
      </c>
    </row>
    <row r="135695">
      <c r="A135695" s="1" t="s">
        <v>47244</v>
      </c>
    </row>
    <row r="135696">
      <c r="A135696" s="1" t="s">
        <v>47246</v>
      </c>
    </row>
    <row r="135697">
      <c r="A135697" s="1" t="s">
        <v>47247</v>
      </c>
    </row>
    <row r="135698">
      <c r="A135698" s="1" t="s">
        <v>47222</v>
      </c>
    </row>
    <row r="135699">
      <c r="A135699" s="1" t="s">
        <v>47248</v>
      </c>
    </row>
    <row r="135700">
      <c r="A135700" s="1" t="s">
        <v>47249</v>
      </c>
    </row>
    <row r="135701">
      <c r="A135701" s="1" t="s">
        <v>47250</v>
      </c>
    </row>
    <row r="135702">
      <c r="A135702" s="1" t="s">
        <v>47251</v>
      </c>
    </row>
    <row r="135703">
      <c r="A135703" s="1" t="s">
        <v>47252</v>
      </c>
    </row>
    <row r="135704">
      <c r="A135704" s="1" t="s">
        <v>47253</v>
      </c>
    </row>
    <row r="135705">
      <c r="A135705" s="3" t="str">
        <f> =</f>
        <v>#ERROR!</v>
      </c>
    </row>
    <row r="135706">
      <c r="A135706" s="1" t="s">
        <v>47254</v>
      </c>
    </row>
    <row r="135707">
      <c r="A135707" s="1" t="s">
        <v>47255</v>
      </c>
    </row>
    <row r="135708">
      <c r="A135708" s="1" t="s">
        <v>47256</v>
      </c>
    </row>
    <row r="135709">
      <c r="A135709" s="1" t="s">
        <v>47257</v>
      </c>
    </row>
    <row r="135710">
      <c r="A135710" s="1" t="s">
        <v>47258</v>
      </c>
    </row>
    <row r="135711">
      <c r="A135711" s="1" t="s">
        <v>47259</v>
      </c>
    </row>
    <row r="135712">
      <c r="A135712" s="1" t="s">
        <v>47260</v>
      </c>
    </row>
    <row r="135713">
      <c r="A135713" s="1" t="s">
        <v>47261</v>
      </c>
    </row>
    <row r="135714">
      <c r="A135714" s="1" t="s">
        <v>47262</v>
      </c>
    </row>
    <row r="135715">
      <c r="A135715" s="1" t="s">
        <v>47263</v>
      </c>
    </row>
    <row r="135716">
      <c r="A135716" s="1" t="s">
        <v>47264</v>
      </c>
    </row>
    <row r="135717">
      <c r="A135717" s="1" t="s">
        <v>47265</v>
      </c>
    </row>
    <row r="135718">
      <c r="A135718" s="1" t="s">
        <v>47266</v>
      </c>
    </row>
    <row r="135719">
      <c r="A135719" s="1" t="s">
        <v>47267</v>
      </c>
    </row>
    <row r="135720">
      <c r="A135720" s="1" t="s">
        <v>47268</v>
      </c>
    </row>
    <row r="135721">
      <c r="A135721" s="1" t="s">
        <v>47269</v>
      </c>
    </row>
    <row r="135722">
      <c r="A135722" s="1" t="s">
        <v>47270</v>
      </c>
    </row>
    <row r="135723">
      <c r="A135723" s="1" t="s">
        <v>47271</v>
      </c>
    </row>
    <row r="135724">
      <c r="A135724" s="1" t="s">
        <v>47272</v>
      </c>
    </row>
    <row r="135725">
      <c r="A135725" s="1" t="s">
        <v>47273</v>
      </c>
    </row>
    <row r="135726">
      <c r="A135726" s="1" t="s">
        <v>47274</v>
      </c>
    </row>
    <row r="135727">
      <c r="A135727" s="3" t="str">
        <f> TI GSS | Pak |</f>
        <v>#ERROR!</v>
      </c>
    </row>
    <row r="135728">
      <c r="A135728" s="1" t="s">
        <v>47275</v>
      </c>
    </row>
    <row r="135729">
      <c r="A135729" s="1" t="s">
        <v>47276</v>
      </c>
    </row>
    <row r="135730">
      <c r="A135730" s="1" t="s">
        <v>47277</v>
      </c>
    </row>
    <row r="135731">
      <c r="A135731" s="1" t="s">
        <v>47278</v>
      </c>
    </row>
    <row r="135732">
      <c r="A135732" s="1" t="s">
        <v>47249</v>
      </c>
    </row>
    <row r="135733">
      <c r="A135733" s="1" t="s">
        <v>47250</v>
      </c>
    </row>
    <row r="135734">
      <c r="A135734" s="1" t="s">
        <v>47251</v>
      </c>
    </row>
    <row r="135735">
      <c r="A135735" s="1" t="s">
        <v>47252</v>
      </c>
    </row>
    <row r="135736">
      <c r="A135736" s="1" t="s">
        <v>47253</v>
      </c>
    </row>
    <row r="135737">
      <c r="A135737" s="1" t="s">
        <v>47254</v>
      </c>
    </row>
    <row r="135738">
      <c r="A135738" s="1" t="s">
        <v>47255</v>
      </c>
    </row>
    <row r="135739">
      <c r="A135739" s="1" t="s">
        <v>47256</v>
      </c>
    </row>
    <row r="135740">
      <c r="A135740" s="1" t="s">
        <v>47257</v>
      </c>
    </row>
    <row r="135741">
      <c r="A135741" s="1" t="s">
        <v>47258</v>
      </c>
    </row>
    <row r="135742">
      <c r="A135742" s="1" t="s">
        <v>47259</v>
      </c>
    </row>
    <row r="135743">
      <c r="A135743" s="1" t="s">
        <v>47260</v>
      </c>
    </row>
    <row r="135744">
      <c r="A135744" s="1" t="s">
        <v>47261</v>
      </c>
    </row>
    <row r="135745">
      <c r="A135745" s="1" t="s">
        <v>47262</v>
      </c>
    </row>
    <row r="135746">
      <c r="A135746" s="1" t="s">
        <v>47263</v>
      </c>
    </row>
    <row r="135747">
      <c r="A135747" s="1" t="s">
        <v>47264</v>
      </c>
    </row>
    <row r="135748">
      <c r="A135748" s="1" t="s">
        <v>47265</v>
      </c>
    </row>
    <row r="135749">
      <c r="A135749" s="1" t="s">
        <v>47266</v>
      </c>
    </row>
    <row r="135750">
      <c r="A135750" s="1" t="s">
        <v>47267</v>
      </c>
    </row>
    <row r="135751">
      <c r="A135751" s="1" t="s">
        <v>47268</v>
      </c>
    </row>
    <row r="135752">
      <c r="A135752" s="1" t="s">
        <v>47269</v>
      </c>
    </row>
    <row r="135753">
      <c r="A135753" s="1" t="s">
        <v>47270</v>
      </c>
    </row>
    <row r="135754">
      <c r="A135754" s="1" t="s">
        <v>47271</v>
      </c>
    </row>
    <row r="135755">
      <c r="A135755" s="1" t="s">
        <v>47273</v>
      </c>
    </row>
    <row r="135756">
      <c r="A135756" s="1" t="s">
        <v>47274</v>
      </c>
    </row>
    <row r="135757">
      <c r="A135757" s="3" t="str">
        <f> TI GSS | Pak |</f>
        <v>#ERROR!</v>
      </c>
    </row>
    <row r="135758">
      <c r="A135758" s="1" t="s">
        <v>47275</v>
      </c>
    </row>
    <row r="135759">
      <c r="A135759" s="1" t="s">
        <v>47276</v>
      </c>
    </row>
    <row r="135760">
      <c r="A135760" s="1" t="s">
        <v>47277</v>
      </c>
    </row>
    <row r="135761">
      <c r="A135761" s="1" t="s">
        <v>47279</v>
      </c>
    </row>
    <row r="135762">
      <c r="A135762" s="1" t="s">
        <v>47280</v>
      </c>
    </row>
    <row r="135763">
      <c r="A135763" s="1" t="s">
        <v>47281</v>
      </c>
    </row>
    <row r="135764">
      <c r="A135764" s="1" t="s">
        <v>47282</v>
      </c>
    </row>
    <row r="135765">
      <c r="A135765" s="1" t="s">
        <v>32843</v>
      </c>
    </row>
    <row r="135766">
      <c r="A135766" s="1" t="s">
        <v>47283</v>
      </c>
    </row>
    <row r="135767">
      <c r="A135767" s="1" t="s">
        <v>47284</v>
      </c>
    </row>
    <row r="135768">
      <c r="A135768" s="1" t="s">
        <v>4377</v>
      </c>
    </row>
    <row r="135769">
      <c r="A135769" s="1" t="s">
        <v>47285</v>
      </c>
    </row>
    <row r="135770">
      <c r="A135770" s="1" t="s">
        <v>47286</v>
      </c>
    </row>
    <row r="135771">
      <c r="A135771" s="1" t="s">
        <v>1481</v>
      </c>
    </row>
    <row r="135772">
      <c r="A135772" s="1" t="s">
        <v>47287</v>
      </c>
    </row>
    <row r="135773">
      <c r="A135773" s="1" t="s">
        <v>47281</v>
      </c>
    </row>
    <row r="135774">
      <c r="A135774" s="1" t="s">
        <v>47282</v>
      </c>
    </row>
    <row r="135775">
      <c r="A135775" s="1" t="s">
        <v>47283</v>
      </c>
    </row>
    <row r="135776">
      <c r="A135776" s="1" t="s">
        <v>47284</v>
      </c>
    </row>
    <row r="135777">
      <c r="A135777" s="1" t="s">
        <v>47285</v>
      </c>
    </row>
    <row r="135778">
      <c r="A135778" s="1" t="s">
        <v>47288</v>
      </c>
    </row>
    <row r="135779">
      <c r="A135779" s="1" t="s">
        <v>47289</v>
      </c>
    </row>
    <row r="135781">
      <c r="A135781" s="1" t="s">
        <v>22083</v>
      </c>
    </row>
    <row r="135782">
      <c r="A135782" s="1" t="s">
        <v>47290</v>
      </c>
    </row>
    <row r="135784">
      <c r="A135784" s="1" t="s">
        <v>47291</v>
      </c>
    </row>
    <row r="135786">
      <c r="A135786" s="1" t="s">
        <v>47292</v>
      </c>
    </row>
    <row r="135787">
      <c r="A135787" s="1" t="s">
        <v>47293</v>
      </c>
    </row>
    <row r="135788">
      <c r="A135788" s="1" t="s">
        <v>47294</v>
      </c>
    </row>
    <row r="135790">
      <c r="A135790" s="1" t="s">
        <v>15701</v>
      </c>
    </row>
    <row r="135791">
      <c r="A135791" s="1" t="s">
        <v>47295</v>
      </c>
    </row>
    <row r="135793">
      <c r="A135793" s="1" t="s">
        <v>19518</v>
      </c>
    </row>
    <row r="135795">
      <c r="A135795" s="1" t="s">
        <v>47296</v>
      </c>
    </row>
    <row r="135796">
      <c r="A135796" s="1" t="s">
        <v>47297</v>
      </c>
    </row>
    <row r="135798">
      <c r="A135798" s="1" t="s">
        <v>47298</v>
      </c>
    </row>
    <row r="135799">
      <c r="A135799" s="1" t="s">
        <v>47299</v>
      </c>
    </row>
    <row r="135800">
      <c r="A135800" s="1" t="s">
        <v>47300</v>
      </c>
    </row>
    <row r="135802">
      <c r="A135802" s="1" t="s">
        <v>47301</v>
      </c>
    </row>
    <row r="135803">
      <c r="A135803" s="1" t="s">
        <v>47302</v>
      </c>
    </row>
    <row r="135805">
      <c r="A135805" s="1" t="s">
        <v>47303</v>
      </c>
    </row>
    <row r="135806">
      <c r="A135806" s="1" t="s">
        <v>47304</v>
      </c>
    </row>
    <row r="135807">
      <c r="A135807" s="1" t="s">
        <v>47305</v>
      </c>
    </row>
    <row r="135809">
      <c r="A135809" s="1" t="s">
        <v>47306</v>
      </c>
    </row>
    <row r="135811">
      <c r="A135811" s="1" t="s">
        <v>47307</v>
      </c>
    </row>
    <row r="135812">
      <c r="A135812" s="1" t="s">
        <v>22083</v>
      </c>
    </row>
    <row r="135813">
      <c r="A135813" s="1" t="s">
        <v>47290</v>
      </c>
    </row>
    <row r="135814">
      <c r="A135814" s="1" t="s">
        <v>47291</v>
      </c>
    </row>
    <row r="135815">
      <c r="A135815" s="1" t="s">
        <v>47292</v>
      </c>
    </row>
    <row r="135816">
      <c r="A135816" s="1" t="s">
        <v>47293</v>
      </c>
    </row>
    <row r="135817">
      <c r="A135817" s="1" t="s">
        <v>47294</v>
      </c>
    </row>
    <row r="135818">
      <c r="A135818" s="1" t="s">
        <v>47295</v>
      </c>
    </row>
    <row r="135819">
      <c r="A135819" s="1" t="s">
        <v>47296</v>
      </c>
    </row>
    <row r="135820">
      <c r="A135820" s="1" t="s">
        <v>47297</v>
      </c>
    </row>
    <row r="135821">
      <c r="A135821" s="1" t="s">
        <v>47298</v>
      </c>
    </row>
    <row r="135822">
      <c r="A135822" s="1" t="s">
        <v>47299</v>
      </c>
    </row>
    <row r="135823">
      <c r="A135823" s="1" t="s">
        <v>47300</v>
      </c>
    </row>
    <row r="135824">
      <c r="A135824" s="1" t="s">
        <v>47301</v>
      </c>
    </row>
    <row r="135825">
      <c r="A135825" s="1" t="s">
        <v>47302</v>
      </c>
    </row>
    <row r="135826">
      <c r="A135826" s="1" t="s">
        <v>47303</v>
      </c>
    </row>
    <row r="135827">
      <c r="A135827" s="1" t="s">
        <v>47304</v>
      </c>
    </row>
    <row r="135828">
      <c r="A135828" s="1" t="s">
        <v>47308</v>
      </c>
    </row>
    <row r="135829">
      <c r="A135829" s="1" t="s">
        <v>47309</v>
      </c>
    </row>
    <row r="135830">
      <c r="A135830" s="1" t="s">
        <v>47310</v>
      </c>
    </row>
    <row r="135831">
      <c r="A135831" s="1" t="s">
        <v>47311</v>
      </c>
    </row>
    <row r="135832">
      <c r="A135832" s="1" t="s">
        <v>2802</v>
      </c>
    </row>
    <row r="135833">
      <c r="A135833" s="1" t="s">
        <v>47312</v>
      </c>
    </row>
    <row r="135834">
      <c r="A135834" s="1" t="s">
        <v>47313</v>
      </c>
    </row>
    <row r="135835">
      <c r="A135835" s="1" t="s">
        <v>47314</v>
      </c>
    </row>
    <row r="135836">
      <c r="A135836" s="1" t="s">
        <v>47315</v>
      </c>
    </row>
    <row r="135837">
      <c r="A135837" s="1" t="s">
        <v>47316</v>
      </c>
    </row>
    <row r="135838">
      <c r="A135838" s="1" t="s">
        <v>47317</v>
      </c>
    </row>
    <row r="135839">
      <c r="A135839" s="1" t="s">
        <v>47318</v>
      </c>
    </row>
    <row r="135840">
      <c r="A135840" s="1" t="s">
        <v>47319</v>
      </c>
    </row>
    <row r="135841">
      <c r="A135841" s="1" t="s">
        <v>35651</v>
      </c>
    </row>
    <row r="135842">
      <c r="A135842" s="1" t="s">
        <v>47320</v>
      </c>
    </row>
    <row r="135843">
      <c r="A135843" s="1" t="s">
        <v>14417</v>
      </c>
    </row>
    <row r="135844">
      <c r="A135844" s="1" t="s">
        <v>47321</v>
      </c>
    </row>
    <row r="135845">
      <c r="A135845" s="3" t="str">
        <f>&gt;</f>
        <v>#ERROR!</v>
      </c>
    </row>
    <row r="135846">
      <c r="A135846" s="1" t="s">
        <v>47322</v>
      </c>
    </row>
    <row r="135847">
      <c r="A135847" s="1" t="s">
        <v>47311</v>
      </c>
    </row>
    <row r="135848">
      <c r="A135848" s="1" t="s">
        <v>47312</v>
      </c>
    </row>
    <row r="135849">
      <c r="A135849" s="1" t="s">
        <v>47313</v>
      </c>
    </row>
    <row r="135850">
      <c r="A135850" s="1" t="s">
        <v>47314</v>
      </c>
    </row>
    <row r="135851">
      <c r="A135851" s="1" t="s">
        <v>47315</v>
      </c>
    </row>
    <row r="135852">
      <c r="A135852" s="1" t="s">
        <v>47318</v>
      </c>
    </row>
    <row r="135853">
      <c r="A135853" s="1" t="s">
        <v>47319</v>
      </c>
    </row>
    <row r="135854">
      <c r="A135854" s="1" t="s">
        <v>35651</v>
      </c>
    </row>
    <row r="135855">
      <c r="A135855" s="1" t="s">
        <v>47320</v>
      </c>
    </row>
    <row r="135856">
      <c r="A135856" s="1" t="s">
        <v>47323</v>
      </c>
    </row>
    <row r="135857">
      <c r="A135857" s="1" t="s">
        <v>47324</v>
      </c>
    </row>
    <row r="135858">
      <c r="A135858" s="4" t="s">
        <v>47325</v>
      </c>
    </row>
    <row r="135859">
      <c r="A135859" s="1" t="s">
        <v>47326</v>
      </c>
    </row>
    <row r="135860">
      <c r="A135860" s="1" t="s">
        <v>47327</v>
      </c>
    </row>
    <row r="135861">
      <c r="A135861" s="1" t="s">
        <v>47328</v>
      </c>
    </row>
    <row r="135862">
      <c r="A135862" s="1" t="s">
        <v>47329</v>
      </c>
    </row>
    <row r="135863">
      <c r="A135863" s="1" t="s">
        <v>47330</v>
      </c>
    </row>
    <row r="135864">
      <c r="A135864" s="1" t="s">
        <v>47331</v>
      </c>
    </row>
    <row r="135865">
      <c r="A135865" s="1" t="s">
        <v>47332</v>
      </c>
    </row>
    <row r="135866">
      <c r="A135866" s="1" t="s">
        <v>47333</v>
      </c>
    </row>
    <row r="135867">
      <c r="A135867" s="1" t="s">
        <v>47334</v>
      </c>
    </row>
    <row r="135868">
      <c r="A135868" s="1" t="s">
        <v>47335</v>
      </c>
    </row>
    <row r="135869">
      <c r="A135869" s="1" t="s">
        <v>47336</v>
      </c>
    </row>
    <row r="135870">
      <c r="A135870" s="3" t="str">
        <f>&gt;</f>
        <v>#ERROR!</v>
      </c>
    </row>
    <row r="135871">
      <c r="A135871" s="1">
        <v>0.0</v>
      </c>
    </row>
    <row r="135872">
      <c r="A135872" s="1" t="s">
        <v>47337</v>
      </c>
    </row>
    <row r="135873">
      <c r="A135873" s="4" t="s">
        <v>47325</v>
      </c>
    </row>
    <row r="135874">
      <c r="A135874" s="1" t="s">
        <v>47326</v>
      </c>
    </row>
    <row r="135875">
      <c r="A135875" s="1" t="s">
        <v>47327</v>
      </c>
    </row>
    <row r="135876">
      <c r="A135876" s="1" t="s">
        <v>47328</v>
      </c>
    </row>
    <row r="135877">
      <c r="A135877" s="1" t="s">
        <v>47329</v>
      </c>
    </row>
    <row r="135878">
      <c r="A135878" s="1" t="s">
        <v>47330</v>
      </c>
    </row>
    <row r="135879">
      <c r="A135879" s="1" t="s">
        <v>47331</v>
      </c>
    </row>
    <row r="135880">
      <c r="A135880" s="1" t="s">
        <v>47332</v>
      </c>
    </row>
    <row r="135881">
      <c r="A135881" s="1" t="s">
        <v>47333</v>
      </c>
    </row>
    <row r="135882">
      <c r="A135882" s="1" t="s">
        <v>47334</v>
      </c>
    </row>
    <row r="135883">
      <c r="A135883" s="1" t="s">
        <v>47335</v>
      </c>
    </row>
    <row r="135884">
      <c r="A135884" s="1" t="s">
        <v>47338</v>
      </c>
    </row>
    <row r="135885">
      <c r="A135885" s="1" t="s">
        <v>47339</v>
      </c>
    </row>
    <row r="135886">
      <c r="A135886" s="1" t="s">
        <v>47340</v>
      </c>
    </row>
    <row r="135887">
      <c r="A135887" s="1" t="s">
        <v>47341</v>
      </c>
    </row>
    <row r="135889">
      <c r="A135889" s="1" t="s">
        <v>47342</v>
      </c>
    </row>
    <row r="135890">
      <c r="A135890" s="1" t="s">
        <v>47343</v>
      </c>
    </row>
    <row r="135891">
      <c r="A135891" s="1" t="s">
        <v>47344</v>
      </c>
    </row>
    <row r="135892">
      <c r="A135892" s="1" t="s">
        <v>47345</v>
      </c>
    </row>
    <row r="135893">
      <c r="A135893" s="1" t="s">
        <v>47346</v>
      </c>
    </row>
    <row r="135894">
      <c r="A135894" s="1" t="s">
        <v>47347</v>
      </c>
    </row>
    <row r="135895">
      <c r="A135895" s="1" t="s">
        <v>47348</v>
      </c>
    </row>
    <row r="135896">
      <c r="A135896" s="1" t="s">
        <v>47349</v>
      </c>
    </row>
    <row r="135897">
      <c r="A135897" s="1" t="s">
        <v>47350</v>
      </c>
    </row>
    <row r="135899">
      <c r="A135899" s="1" t="s">
        <v>47351</v>
      </c>
    </row>
    <row r="135901">
      <c r="A135901" s="1" t="s">
        <v>47352</v>
      </c>
    </row>
    <row r="135902">
      <c r="A135902" s="1" t="s">
        <v>19384</v>
      </c>
    </row>
    <row r="135904">
      <c r="A135904" s="1" t="s">
        <v>47353</v>
      </c>
    </row>
    <row r="135905">
      <c r="A135905" s="1" t="s">
        <v>47340</v>
      </c>
    </row>
    <row r="135906">
      <c r="A135906" s="1" t="s">
        <v>47341</v>
      </c>
    </row>
    <row r="135907">
      <c r="A135907" s="1" t="s">
        <v>47342</v>
      </c>
    </row>
    <row r="135908">
      <c r="A135908" s="1" t="s">
        <v>47343</v>
      </c>
    </row>
    <row r="135909">
      <c r="A135909" s="1" t="s">
        <v>47344</v>
      </c>
    </row>
    <row r="135910">
      <c r="A135910" s="1" t="s">
        <v>47345</v>
      </c>
    </row>
    <row r="135911">
      <c r="A135911" s="1" t="s">
        <v>47346</v>
      </c>
    </row>
    <row r="135912">
      <c r="A135912" s="1" t="s">
        <v>47347</v>
      </c>
    </row>
    <row r="135913">
      <c r="A135913" s="1" t="s">
        <v>47348</v>
      </c>
    </row>
    <row r="135914">
      <c r="A135914" s="1" t="s">
        <v>47349</v>
      </c>
    </row>
    <row r="135915">
      <c r="A135915" s="1" t="s">
        <v>47350</v>
      </c>
    </row>
    <row r="135916">
      <c r="A135916" s="1" t="s">
        <v>47354</v>
      </c>
    </row>
    <row r="135917">
      <c r="A135917" s="1" t="s">
        <v>47355</v>
      </c>
    </row>
    <row r="135918">
      <c r="A135918" s="1" t="s">
        <v>47356</v>
      </c>
    </row>
    <row r="135919">
      <c r="A135919" s="1" t="s">
        <v>47357</v>
      </c>
    </row>
    <row r="135920">
      <c r="A135920" s="3" t="str">
        <v>#ERROR!</v>
      </c>
    </row>
    <row r="135921">
      <c r="A135921" s="1" t="s">
        <v>47358</v>
      </c>
    </row>
    <row r="135922">
      <c r="A135922" s="1" t="s">
        <v>47359</v>
      </c>
    </row>
    <row r="135923">
      <c r="A135923" s="1" t="s">
        <v>47360</v>
      </c>
    </row>
    <row r="135924">
      <c r="A135924" s="1">
        <v>1.0</v>
      </c>
    </row>
    <row r="135925">
      <c r="A135925" s="1" t="s">
        <v>47361</v>
      </c>
    </row>
    <row r="135926">
      <c r="A135926" s="1" t="s">
        <v>3534</v>
      </c>
    </row>
    <row r="135927">
      <c r="A135927" s="1" t="s">
        <v>47362</v>
      </c>
    </row>
    <row r="135928">
      <c r="A135928" s="1" t="s">
        <v>47363</v>
      </c>
    </row>
    <row r="135929">
      <c r="A135929" s="1" t="s">
        <v>47364</v>
      </c>
    </row>
    <row r="135930">
      <c r="A135930" s="1" t="s">
        <v>47365</v>
      </c>
    </row>
    <row r="135931">
      <c r="A135931" s="1" t="s">
        <v>47366</v>
      </c>
    </row>
    <row r="135932">
      <c r="A135932" s="1" t="s">
        <v>19513</v>
      </c>
    </row>
    <row r="135933">
      <c r="A135933" s="1" t="s">
        <v>47367</v>
      </c>
    </row>
    <row r="135934">
      <c r="A135934" s="1" t="s">
        <v>47368</v>
      </c>
    </row>
    <row r="135935">
      <c r="A135935" s="1" t="s">
        <v>47369</v>
      </c>
    </row>
    <row r="135936">
      <c r="A135936" s="1" t="s">
        <v>3534</v>
      </c>
    </row>
    <row r="135937">
      <c r="A135937" s="1" t="s">
        <v>47370</v>
      </c>
    </row>
    <row r="135938">
      <c r="A135938" s="1" t="s">
        <v>47371</v>
      </c>
    </row>
    <row r="135939">
      <c r="A135939" s="1" t="s">
        <v>47372</v>
      </c>
    </row>
    <row r="135940">
      <c r="A135940" s="1" t="s">
        <v>11257</v>
      </c>
    </row>
    <row r="135941">
      <c r="A135941" s="1" t="s">
        <v>47373</v>
      </c>
    </row>
    <row r="135942">
      <c r="A135942" s="1" t="s">
        <v>1516</v>
      </c>
    </row>
    <row r="135943">
      <c r="A135943" s="1" t="s">
        <v>47374</v>
      </c>
    </row>
    <row r="135944">
      <c r="A135944" s="1" t="s">
        <v>47356</v>
      </c>
    </row>
    <row r="135945">
      <c r="A135945" s="1" t="s">
        <v>47357</v>
      </c>
    </row>
    <row r="135946">
      <c r="A135946" s="3" t="str">
        <v>#ERROR!</v>
      </c>
    </row>
    <row r="135947">
      <c r="A135947" s="1" t="s">
        <v>47358</v>
      </c>
    </row>
    <row r="135948">
      <c r="A135948" s="1" t="s">
        <v>47359</v>
      </c>
    </row>
    <row r="135949">
      <c r="A135949" s="1" t="s">
        <v>47360</v>
      </c>
    </row>
    <row r="135950">
      <c r="A135950" s="1" t="s">
        <v>47361</v>
      </c>
    </row>
    <row r="135951">
      <c r="A135951" s="1" t="s">
        <v>47362</v>
      </c>
    </row>
    <row r="135952">
      <c r="A135952" s="1" t="s">
        <v>47363</v>
      </c>
    </row>
    <row r="135953">
      <c r="A135953" s="1" t="s">
        <v>47364</v>
      </c>
    </row>
    <row r="135954">
      <c r="A135954" s="1" t="s">
        <v>47365</v>
      </c>
    </row>
    <row r="135955">
      <c r="A135955" s="1" t="s">
        <v>47366</v>
      </c>
    </row>
    <row r="135956">
      <c r="A135956" s="1" t="s">
        <v>47367</v>
      </c>
    </row>
    <row r="135957">
      <c r="A135957" s="1" t="s">
        <v>47368</v>
      </c>
    </row>
    <row r="135958">
      <c r="A135958" s="1" t="s">
        <v>47369</v>
      </c>
    </row>
    <row r="135959">
      <c r="A135959" s="1" t="s">
        <v>47370</v>
      </c>
    </row>
    <row r="135960">
      <c r="A135960" s="1" t="s">
        <v>47371</v>
      </c>
    </row>
    <row r="135961">
      <c r="A135961" s="1" t="s">
        <v>47372</v>
      </c>
    </row>
    <row r="135962">
      <c r="A135962" s="1" t="s">
        <v>47375</v>
      </c>
    </row>
    <row r="135963">
      <c r="A135963" s="1" t="s">
        <v>47376</v>
      </c>
    </row>
    <row r="135964">
      <c r="A135964" s="1" t="s">
        <v>47377</v>
      </c>
    </row>
    <row r="135966">
      <c r="A135966" s="1" t="s">
        <v>47378</v>
      </c>
    </row>
    <row r="135968">
      <c r="A135968" s="1" t="s">
        <v>47379</v>
      </c>
    </row>
    <row r="135970">
      <c r="A135970" s="1" t="s">
        <v>47380</v>
      </c>
    </row>
    <row r="135971">
      <c r="A135971" s="1" t="s">
        <v>47381</v>
      </c>
    </row>
    <row r="135973">
      <c r="A135973" s="1" t="s">
        <v>33904</v>
      </c>
    </row>
    <row r="135975">
      <c r="A135975" s="1" t="s">
        <v>6899</v>
      </c>
    </row>
    <row r="135976">
      <c r="A135976" s="1" t="s">
        <v>47382</v>
      </c>
    </row>
    <row r="135978">
      <c r="A135978" s="1" t="s">
        <v>47383</v>
      </c>
    </row>
    <row r="135980">
      <c r="A135980" s="1" t="s">
        <v>47384</v>
      </c>
    </row>
    <row r="135982">
      <c r="A135982" s="1" t="s">
        <v>47385</v>
      </c>
    </row>
    <row r="135983">
      <c r="A135983" s="1" t="s">
        <v>47377</v>
      </c>
    </row>
    <row r="135984">
      <c r="A135984" s="1" t="s">
        <v>47378</v>
      </c>
    </row>
    <row r="135985">
      <c r="A135985" s="1" t="s">
        <v>47379</v>
      </c>
    </row>
    <row r="135986">
      <c r="A135986" s="1" t="s">
        <v>47380</v>
      </c>
    </row>
    <row r="135987">
      <c r="A135987" s="1" t="s">
        <v>47381</v>
      </c>
    </row>
    <row r="135988">
      <c r="A135988" s="1" t="s">
        <v>47382</v>
      </c>
    </row>
    <row r="135989">
      <c r="A135989" s="1" t="s">
        <v>47383</v>
      </c>
    </row>
    <row r="135990">
      <c r="A135990" s="1" t="s">
        <v>47386</v>
      </c>
    </row>
    <row r="135991">
      <c r="A135991" s="1" t="s">
        <v>47387</v>
      </c>
    </row>
    <row r="135993">
      <c r="A135993" s="1" t="s">
        <v>47388</v>
      </c>
    </row>
    <row r="135994">
      <c r="A135994" s="1" t="s">
        <v>47389</v>
      </c>
    </row>
    <row r="135996">
      <c r="A135996" s="1" t="s">
        <v>47390</v>
      </c>
    </row>
    <row r="135998">
      <c r="A135998" s="1" t="s">
        <v>47391</v>
      </c>
    </row>
    <row r="136000">
      <c r="A136000" s="1" t="s">
        <v>47392</v>
      </c>
    </row>
    <row r="136002">
      <c r="A136002" s="1" t="s">
        <v>47393</v>
      </c>
    </row>
    <row r="136004">
      <c r="A136004" s="1" t="s">
        <v>47394</v>
      </c>
    </row>
    <row r="136005">
      <c r="A136005" s="1" t="s">
        <v>47395</v>
      </c>
    </row>
    <row r="136006">
      <c r="A136006" s="1" t="s">
        <v>47396</v>
      </c>
    </row>
    <row r="136007">
      <c r="A136007" s="1" t="s">
        <v>47397</v>
      </c>
    </row>
    <row r="136008">
      <c r="A136008" s="1" t="s">
        <v>47388</v>
      </c>
    </row>
    <row r="136009">
      <c r="A136009" s="1" t="s">
        <v>47389</v>
      </c>
    </row>
    <row r="136010">
      <c r="A136010" s="1" t="s">
        <v>47391</v>
      </c>
    </row>
    <row r="136011">
      <c r="A136011" s="1" t="s">
        <v>47392</v>
      </c>
    </row>
    <row r="136012">
      <c r="A136012" s="1" t="s">
        <v>47393</v>
      </c>
    </row>
    <row r="136013">
      <c r="A136013" s="1" t="s">
        <v>47394</v>
      </c>
    </row>
    <row r="136014">
      <c r="A136014" s="1" t="s">
        <v>47395</v>
      </c>
    </row>
    <row r="136015">
      <c r="A136015" s="1" t="s">
        <v>47398</v>
      </c>
    </row>
    <row r="136016">
      <c r="A136016" s="1" t="s">
        <v>47399</v>
      </c>
    </row>
    <row r="136017">
      <c r="A136017" s="1" t="s">
        <v>47400</v>
      </c>
    </row>
    <row r="136018">
      <c r="A136018" s="1" t="s">
        <v>47401</v>
      </c>
    </row>
    <row r="136019">
      <c r="A136019" s="1" t="s">
        <v>47402</v>
      </c>
    </row>
    <row r="136020">
      <c r="A136020" s="1" t="s">
        <v>47403</v>
      </c>
    </row>
    <row r="136021">
      <c r="A136021" s="1" t="s">
        <v>47404</v>
      </c>
    </row>
    <row r="136022">
      <c r="A136022" s="1" t="s">
        <v>47405</v>
      </c>
    </row>
    <row r="136023">
      <c r="A136023" s="1" t="s">
        <v>47406</v>
      </c>
    </row>
    <row r="136024">
      <c r="A136024" s="1" t="s">
        <v>47407</v>
      </c>
    </row>
    <row r="136025">
      <c r="A136025" s="1" t="s">
        <v>47408</v>
      </c>
    </row>
    <row r="136026">
      <c r="A136026" s="1" t="s">
        <v>47409</v>
      </c>
    </row>
    <row r="136027">
      <c r="A136027" s="1" t="s">
        <v>47410</v>
      </c>
    </row>
    <row r="136028">
      <c r="A136028" s="1" t="s">
        <v>47411</v>
      </c>
    </row>
    <row r="136029">
      <c r="A136029" s="1" t="s">
        <v>47412</v>
      </c>
    </row>
    <row r="136030">
      <c r="A136030" s="1" t="s">
        <v>47413</v>
      </c>
    </row>
    <row r="136031">
      <c r="A136031" s="1" t="s">
        <v>2382</v>
      </c>
    </row>
    <row r="136032">
      <c r="A136032" s="1" t="s">
        <v>47414</v>
      </c>
    </row>
    <row r="136033">
      <c r="A136033" s="1" t="s">
        <v>47400</v>
      </c>
    </row>
    <row r="136034">
      <c r="A136034" s="1" t="s">
        <v>47401</v>
      </c>
    </row>
    <row r="136035">
      <c r="A136035" s="1" t="s">
        <v>47402</v>
      </c>
    </row>
    <row r="136036">
      <c r="A136036" s="1" t="s">
        <v>47403</v>
      </c>
    </row>
    <row r="136037">
      <c r="A136037" s="1" t="s">
        <v>47404</v>
      </c>
    </row>
    <row r="136038">
      <c r="A136038" s="1" t="s">
        <v>47405</v>
      </c>
    </row>
    <row r="136039">
      <c r="A136039" s="1" t="s">
        <v>47406</v>
      </c>
    </row>
    <row r="136040">
      <c r="A136040" s="1" t="s">
        <v>47407</v>
      </c>
    </row>
    <row r="136041">
      <c r="A136041" s="1" t="s">
        <v>47408</v>
      </c>
    </row>
    <row r="136042">
      <c r="A136042" s="1" t="s">
        <v>47409</v>
      </c>
    </row>
    <row r="136043">
      <c r="A136043" s="1" t="s">
        <v>47410</v>
      </c>
    </row>
    <row r="136044">
      <c r="A136044" s="1" t="s">
        <v>47411</v>
      </c>
    </row>
    <row r="136045">
      <c r="A136045" s="1" t="s">
        <v>47412</v>
      </c>
    </row>
    <row r="136046">
      <c r="A136046" s="1" t="s">
        <v>47415</v>
      </c>
    </row>
    <row r="136047">
      <c r="A136047" s="1" t="s">
        <v>47416</v>
      </c>
    </row>
    <row r="136048">
      <c r="A136048" s="1" t="s">
        <v>47417</v>
      </c>
    </row>
    <row r="136049">
      <c r="A136049" s="1" t="s">
        <v>47418</v>
      </c>
    </row>
    <row r="136050">
      <c r="A136050" s="1" t="s">
        <v>47419</v>
      </c>
    </row>
    <row r="136051">
      <c r="A136051" s="1" t="s">
        <v>47420</v>
      </c>
    </row>
    <row r="136052">
      <c r="A136052" s="1" t="s">
        <v>47421</v>
      </c>
    </row>
    <row r="136053">
      <c r="A136053" s="1" t="s">
        <v>47422</v>
      </c>
    </row>
    <row r="136054">
      <c r="A136054" s="1" t="s">
        <v>10192</v>
      </c>
    </row>
    <row r="136055">
      <c r="A136055" s="1" t="s">
        <v>47423</v>
      </c>
    </row>
    <row r="136056">
      <c r="A136056" s="1" t="s">
        <v>47424</v>
      </c>
    </row>
    <row r="136057">
      <c r="A136057" s="1" t="s">
        <v>47425</v>
      </c>
    </row>
    <row r="136058">
      <c r="A136058" s="3" t="str">
        <f>&lt;</f>
        <v>#ERROR!</v>
      </c>
    </row>
    <row r="136059">
      <c r="A136059" s="1" t="s">
        <v>47426</v>
      </c>
    </row>
    <row r="136060">
      <c r="A136060" s="1" t="s">
        <v>47427</v>
      </c>
    </row>
    <row r="136061">
      <c r="A136061" s="1" t="s">
        <v>47417</v>
      </c>
    </row>
    <row r="136062">
      <c r="A136062" s="1" t="s">
        <v>47418</v>
      </c>
    </row>
    <row r="136063">
      <c r="A136063" s="1" t="s">
        <v>47419</v>
      </c>
    </row>
    <row r="136064">
      <c r="A136064" s="1" t="s">
        <v>47420</v>
      </c>
    </row>
    <row r="136065">
      <c r="A136065" s="1" t="s">
        <v>47421</v>
      </c>
    </row>
    <row r="136066">
      <c r="A136066" s="1" t="s">
        <v>47422</v>
      </c>
    </row>
    <row r="136067">
      <c r="A136067" s="1" t="s">
        <v>47423</v>
      </c>
    </row>
    <row r="136068">
      <c r="A136068" s="1" t="s">
        <v>47424</v>
      </c>
    </row>
    <row r="136069">
      <c r="A136069" s="1" t="s">
        <v>47425</v>
      </c>
    </row>
    <row r="136070">
      <c r="A136070" s="1" t="s">
        <v>47428</v>
      </c>
    </row>
    <row r="136071">
      <c r="A136071" s="1" t="s">
        <v>47429</v>
      </c>
    </row>
    <row r="136073">
      <c r="A136073" s="1" t="s">
        <v>47430</v>
      </c>
    </row>
    <row r="136074">
      <c r="A136074" s="1" t="s">
        <v>47431</v>
      </c>
    </row>
    <row r="136076">
      <c r="A136076" s="1" t="s">
        <v>8293</v>
      </c>
    </row>
    <row r="136078">
      <c r="A136078" s="1" t="s">
        <v>47432</v>
      </c>
    </row>
    <row r="136080">
      <c r="A136080" s="1" t="s">
        <v>47433</v>
      </c>
    </row>
    <row r="136082">
      <c r="A136082" s="1" t="s">
        <v>41206</v>
      </c>
    </row>
    <row r="136084">
      <c r="A136084" s="1" t="s">
        <v>47434</v>
      </c>
    </row>
    <row r="136085">
      <c r="A136085" s="1" t="s">
        <v>47435</v>
      </c>
    </row>
    <row r="136086">
      <c r="A136086" s="1" t="s">
        <v>47436</v>
      </c>
    </row>
    <row r="136087">
      <c r="A136087" s="1" t="s">
        <v>47437</v>
      </c>
    </row>
    <row r="136089">
      <c r="A136089" s="1" t="s">
        <v>322</v>
      </c>
    </row>
    <row r="136090">
      <c r="A136090" s="1" t="s">
        <v>7817</v>
      </c>
    </row>
    <row r="136091">
      <c r="A136091" s="1" t="s">
        <v>47145</v>
      </c>
    </row>
    <row r="136092">
      <c r="A136092" s="1" t="s">
        <v>7527</v>
      </c>
    </row>
    <row r="136094">
      <c r="A136094" s="1" t="s">
        <v>47438</v>
      </c>
    </row>
    <row r="136095">
      <c r="A136095" s="1" t="s">
        <v>47439</v>
      </c>
    </row>
    <row r="136096">
      <c r="A136096" s="1" t="s">
        <v>47440</v>
      </c>
    </row>
    <row r="136097">
      <c r="A136097" s="1" t="s">
        <v>3373</v>
      </c>
    </row>
    <row r="136098">
      <c r="A136098" s="1" t="s">
        <v>47441</v>
      </c>
    </row>
    <row r="136100">
      <c r="A136100" s="1" t="s">
        <v>47442</v>
      </c>
    </row>
    <row r="136101">
      <c r="A136101" s="1" t="s">
        <v>47430</v>
      </c>
    </row>
    <row r="136102">
      <c r="A136102" s="1" t="s">
        <v>47431</v>
      </c>
    </row>
    <row r="136103">
      <c r="A136103" s="1" t="s">
        <v>47432</v>
      </c>
    </row>
    <row r="136104">
      <c r="A136104" s="1" t="s">
        <v>47433</v>
      </c>
    </row>
    <row r="136105">
      <c r="A136105" s="1" t="s">
        <v>47435</v>
      </c>
    </row>
    <row r="136106">
      <c r="A136106" s="1" t="s">
        <v>47436</v>
      </c>
    </row>
    <row r="136107">
      <c r="A136107" s="1" t="s">
        <v>47437</v>
      </c>
    </row>
    <row r="136108">
      <c r="A136108" s="1" t="s">
        <v>47145</v>
      </c>
    </row>
    <row r="136109">
      <c r="A136109" s="1" t="s">
        <v>47438</v>
      </c>
    </row>
    <row r="136110">
      <c r="A136110" s="1" t="s">
        <v>47439</v>
      </c>
    </row>
    <row r="136111">
      <c r="A136111" s="1" t="s">
        <v>47443</v>
      </c>
    </row>
    <row r="136112">
      <c r="A136112" s="1" t="s">
        <v>47444</v>
      </c>
    </row>
    <row r="136113">
      <c r="A136113" s="1" t="s">
        <v>47445</v>
      </c>
    </row>
    <row r="136115">
      <c r="A136115" s="1" t="s">
        <v>37816</v>
      </c>
    </row>
    <row r="136117">
      <c r="A136117" s="1" t="s">
        <v>47446</v>
      </c>
    </row>
    <row r="136118">
      <c r="A136118" s="1" t="s">
        <v>47447</v>
      </c>
    </row>
    <row r="136120">
      <c r="A136120" s="1" t="s">
        <v>47448</v>
      </c>
    </row>
    <row r="136122">
      <c r="A136122" s="1" t="s">
        <v>47449</v>
      </c>
    </row>
    <row r="136124">
      <c r="A136124" s="1" t="s">
        <v>47450</v>
      </c>
    </row>
    <row r="136125">
      <c r="A136125" s="1" t="s">
        <v>47451</v>
      </c>
    </row>
    <row r="136126">
      <c r="A136126" s="1" t="s">
        <v>47452</v>
      </c>
    </row>
    <row r="136128">
      <c r="A136128" s="1" t="s">
        <v>38572</v>
      </c>
    </row>
    <row r="136130">
      <c r="A136130" s="1" t="s">
        <v>47453</v>
      </c>
    </row>
    <row r="136131">
      <c r="A136131" s="1">
        <v>2.0</v>
      </c>
    </row>
    <row r="136132">
      <c r="A136132" s="3" t="str">
        <f/>
        <v>#ERROR!</v>
      </c>
    </row>
    <row r="136133">
      <c r="A136133" s="1" t="s">
        <v>4373</v>
      </c>
    </row>
    <row r="136134">
      <c r="A136134" s="1" t="s">
        <v>4140</v>
      </c>
    </row>
    <row r="136135">
      <c r="A136135" s="1" t="s">
        <v>47454</v>
      </c>
    </row>
    <row r="136136">
      <c r="A136136" s="3" t="str">
        <f/>
        <v>#ERROR!</v>
      </c>
    </row>
    <row r="136137">
      <c r="A136137" s="20">
        <v>0.04</v>
      </c>
    </row>
    <row r="136138">
      <c r="A136138" s="1" t="s">
        <v>4373</v>
      </c>
    </row>
    <row r="136139">
      <c r="A136139" s="1" t="s">
        <v>47455</v>
      </c>
    </row>
    <row r="136140">
      <c r="A136140" s="1" t="s">
        <v>8688</v>
      </c>
    </row>
    <row r="136141">
      <c r="A136141" s="1" t="s">
        <v>322</v>
      </c>
    </row>
    <row r="136142">
      <c r="A136142" s="1" t="s">
        <v>7147</v>
      </c>
    </row>
    <row r="136143">
      <c r="A136143" s="1" t="s">
        <v>4140</v>
      </c>
    </row>
    <row r="136145">
      <c r="A136145" s="1" t="s">
        <v>47456</v>
      </c>
    </row>
    <row r="136146">
      <c r="A136146" s="1" t="s">
        <v>47457</v>
      </c>
    </row>
    <row r="136148">
      <c r="A136148" s="1" t="s">
        <v>47458</v>
      </c>
    </row>
    <row r="136149">
      <c r="A136149" s="1" t="s">
        <v>47445</v>
      </c>
    </row>
    <row r="136150">
      <c r="A136150" s="1" t="s">
        <v>47446</v>
      </c>
    </row>
    <row r="136151">
      <c r="A136151" s="1" t="s">
        <v>47447</v>
      </c>
    </row>
    <row r="136152">
      <c r="A136152" s="1" t="s">
        <v>47448</v>
      </c>
    </row>
    <row r="136153">
      <c r="A136153" s="1" t="s">
        <v>47449</v>
      </c>
    </row>
    <row r="136154">
      <c r="A136154" s="1" t="s">
        <v>47450</v>
      </c>
    </row>
    <row r="136155">
      <c r="A136155" s="1" t="s">
        <v>47451</v>
      </c>
    </row>
    <row r="136156">
      <c r="A136156" s="1" t="s">
        <v>47452</v>
      </c>
    </row>
    <row r="136157">
      <c r="A136157" s="1" t="s">
        <v>47453</v>
      </c>
    </row>
    <row r="136158">
      <c r="A136158" s="1" t="s">
        <v>47456</v>
      </c>
    </row>
    <row r="136159">
      <c r="A136159" s="1" t="s">
        <v>47459</v>
      </c>
    </row>
    <row r="136160">
      <c r="A136160" s="1" t="s">
        <v>47460</v>
      </c>
    </row>
    <row r="136162">
      <c r="A136162" s="1" t="s">
        <v>47461</v>
      </c>
    </row>
    <row r="136164">
      <c r="A136164" s="1" t="s">
        <v>47462</v>
      </c>
    </row>
    <row r="136166">
      <c r="A136166" s="1" t="s">
        <v>47463</v>
      </c>
    </row>
    <row r="136168">
      <c r="A136168" s="25">
        <v>1102029.0</v>
      </c>
    </row>
    <row r="136169">
      <c r="A136169" s="1" t="s">
        <v>47464</v>
      </c>
    </row>
    <row r="136171">
      <c r="A136171" s="1" t="s">
        <v>47465</v>
      </c>
    </row>
    <row r="136173">
      <c r="A136173" s="1">
        <v>3.0</v>
      </c>
    </row>
    <row r="136175">
      <c r="A136175" s="1" t="s">
        <v>47466</v>
      </c>
    </row>
    <row r="136176">
      <c r="A136176" s="1" t="s">
        <v>47461</v>
      </c>
    </row>
    <row r="136177">
      <c r="A136177" s="1" t="s">
        <v>47462</v>
      </c>
    </row>
    <row r="136178">
      <c r="A136178" s="1" t="s">
        <v>47463</v>
      </c>
    </row>
    <row r="136179">
      <c r="A136179" s="25">
        <v>1102029.0</v>
      </c>
    </row>
    <row r="136180">
      <c r="A136180" s="1" t="s">
        <v>47464</v>
      </c>
    </row>
    <row r="136181">
      <c r="A136181" s="1" t="s">
        <v>47467</v>
      </c>
    </row>
    <row r="136182">
      <c r="A136182" s="1" t="s">
        <v>47468</v>
      </c>
    </row>
    <row r="136184">
      <c r="A136184" s="1" t="s">
        <v>47469</v>
      </c>
    </row>
    <row r="136185">
      <c r="A136185" s="1" t="s">
        <v>47470</v>
      </c>
    </row>
    <row r="136187">
      <c r="A136187" s="1" t="s">
        <v>47471</v>
      </c>
    </row>
    <row r="136188">
      <c r="A136188" s="1" t="s">
        <v>47472</v>
      </c>
    </row>
    <row r="136190">
      <c r="A136190" s="1" t="s">
        <v>47473</v>
      </c>
    </row>
    <row r="136191">
      <c r="A136191" s="1" t="s">
        <v>47474</v>
      </c>
    </row>
    <row r="136192">
      <c r="A136192" s="1" t="s">
        <v>47475</v>
      </c>
    </row>
    <row r="136194">
      <c r="A136194" s="1" t="s">
        <v>47476</v>
      </c>
    </row>
    <row r="136195">
      <c r="A136195" s="1" t="s">
        <v>47477</v>
      </c>
    </row>
    <row r="136197">
      <c r="A136197" s="1" t="s">
        <v>47478</v>
      </c>
    </row>
    <row r="136199">
      <c r="A136199" s="1" t="s">
        <v>47479</v>
      </c>
    </row>
    <row r="136200">
      <c r="A136200" s="1" t="s">
        <v>47480</v>
      </c>
    </row>
    <row r="136202">
      <c r="A136202" s="1" t="s">
        <v>47481</v>
      </c>
    </row>
    <row r="136203">
      <c r="A136203" s="1" t="s">
        <v>47469</v>
      </c>
    </row>
    <row r="136204">
      <c r="A136204" s="1" t="s">
        <v>47470</v>
      </c>
    </row>
    <row r="136205">
      <c r="A136205" s="1" t="s">
        <v>47471</v>
      </c>
    </row>
    <row r="136206">
      <c r="A136206" s="1" t="s">
        <v>47472</v>
      </c>
    </row>
    <row r="136207">
      <c r="A136207" s="1" t="s">
        <v>47473</v>
      </c>
    </row>
    <row r="136208">
      <c r="A136208" s="1" t="s">
        <v>47474</v>
      </c>
    </row>
    <row r="136209">
      <c r="A136209" s="1" t="s">
        <v>47475</v>
      </c>
    </row>
    <row r="136210">
      <c r="A136210" s="1" t="s">
        <v>47476</v>
      </c>
    </row>
    <row r="136211">
      <c r="A136211" s="1" t="s">
        <v>47477</v>
      </c>
    </row>
    <row r="136212">
      <c r="A136212" s="1" t="s">
        <v>47478</v>
      </c>
    </row>
    <row r="136213">
      <c r="A136213" s="1" t="s">
        <v>47479</v>
      </c>
    </row>
    <row r="136214">
      <c r="A136214" s="1" t="s">
        <v>47482</v>
      </c>
    </row>
    <row r="136215">
      <c r="A136215" s="1" t="s">
        <v>47483</v>
      </c>
    </row>
    <row r="136217">
      <c r="A136217" s="1" t="s">
        <v>47484</v>
      </c>
    </row>
    <row r="136219">
      <c r="A136219" s="1" t="s">
        <v>47485</v>
      </c>
    </row>
    <row r="136221">
      <c r="A136221" s="1" t="s">
        <v>47486</v>
      </c>
    </row>
    <row r="136223">
      <c r="A136223" s="1" t="s">
        <v>3534</v>
      </c>
    </row>
    <row r="136225">
      <c r="A136225" s="1" t="s">
        <v>47487</v>
      </c>
    </row>
    <row r="136227">
      <c r="A136227" s="1" t="s">
        <v>47488</v>
      </c>
    </row>
    <row r="136229">
      <c r="A136229" s="1" t="s">
        <v>47489</v>
      </c>
    </row>
    <row r="136230">
      <c r="A136230" s="1" t="s">
        <v>47490</v>
      </c>
    </row>
    <row r="136232">
      <c r="A136232" s="25">
        <v>956572.0</v>
      </c>
    </row>
    <row r="136233">
      <c r="A136233" s="1" t="s">
        <v>47491</v>
      </c>
    </row>
    <row r="136235">
      <c r="A136235" s="1" t="s">
        <v>47492</v>
      </c>
    </row>
    <row r="136237">
      <c r="A136237" s="1" t="s">
        <v>47493</v>
      </c>
    </row>
    <row r="136239">
      <c r="A136239" s="1" t="s">
        <v>47494</v>
      </c>
    </row>
    <row r="136240">
      <c r="A136240" s="1" t="s">
        <v>47495</v>
      </c>
    </row>
    <row r="136242">
      <c r="A136242" s="1" t="s">
        <v>47496</v>
      </c>
    </row>
    <row r="136244">
      <c r="A136244" s="1" t="s">
        <v>47497</v>
      </c>
    </row>
    <row r="136246">
      <c r="A136246" s="1" t="s">
        <v>47498</v>
      </c>
    </row>
    <row r="136248">
      <c r="A136248" s="1" t="s">
        <v>47499</v>
      </c>
    </row>
    <row r="136250">
      <c r="A136250" s="1" t="s">
        <v>47500</v>
      </c>
    </row>
    <row r="136252">
      <c r="A136252" s="1" t="s">
        <v>47501</v>
      </c>
    </row>
    <row r="136254">
      <c r="A136254" s="1" t="s">
        <v>47502</v>
      </c>
    </row>
    <row r="136256">
      <c r="A136256" s="1" t="s">
        <v>47503</v>
      </c>
    </row>
    <row r="136258">
      <c r="A136258" s="1" t="s">
        <v>47504</v>
      </c>
    </row>
    <row r="136260">
      <c r="A136260" s="1" t="s">
        <v>47505</v>
      </c>
    </row>
    <row r="136261">
      <c r="A136261" s="1" t="s">
        <v>47506</v>
      </c>
    </row>
    <row r="136263">
      <c r="A136263" s="1" t="s">
        <v>47507</v>
      </c>
    </row>
    <row r="136264">
      <c r="A136264" s="1" t="s">
        <v>47508</v>
      </c>
    </row>
    <row r="136265">
      <c r="A136265" s="1" t="s">
        <v>47484</v>
      </c>
    </row>
    <row r="136266">
      <c r="A136266" s="1" t="s">
        <v>47485</v>
      </c>
    </row>
    <row r="136267">
      <c r="A136267" s="1" t="s">
        <v>47486</v>
      </c>
    </row>
    <row r="136268">
      <c r="A136268" s="1" t="s">
        <v>47487</v>
      </c>
    </row>
    <row r="136269">
      <c r="A136269" s="1" t="s">
        <v>47488</v>
      </c>
    </row>
    <row r="136270">
      <c r="A136270" s="1" t="s">
        <v>47489</v>
      </c>
    </row>
    <row r="136271">
      <c r="A136271" s="1" t="s">
        <v>47490</v>
      </c>
    </row>
    <row r="136272">
      <c r="A136272" s="25">
        <v>956572.0</v>
      </c>
    </row>
    <row r="136273">
      <c r="A136273" s="1" t="s">
        <v>47491</v>
      </c>
    </row>
    <row r="136274">
      <c r="A136274" s="1" t="s">
        <v>47492</v>
      </c>
    </row>
    <row r="136275">
      <c r="A136275" s="1" t="s">
        <v>47493</v>
      </c>
    </row>
    <row r="136276">
      <c r="A136276" s="1" t="s">
        <v>47494</v>
      </c>
    </row>
    <row r="136277">
      <c r="A136277" s="1" t="s">
        <v>47495</v>
      </c>
    </row>
    <row r="136278">
      <c r="A136278" s="1" t="s">
        <v>47496</v>
      </c>
    </row>
    <row r="136279">
      <c r="A136279" s="1" t="s">
        <v>47497</v>
      </c>
    </row>
    <row r="136280">
      <c r="A136280" s="1" t="s">
        <v>47498</v>
      </c>
    </row>
    <row r="136281">
      <c r="A136281" s="1" t="s">
        <v>47499</v>
      </c>
    </row>
    <row r="136282">
      <c r="A136282" s="1" t="s">
        <v>47500</v>
      </c>
    </row>
    <row r="136283">
      <c r="A136283" s="1" t="s">
        <v>47501</v>
      </c>
    </row>
    <row r="136284">
      <c r="A136284" s="1" t="s">
        <v>47502</v>
      </c>
    </row>
    <row r="136285">
      <c r="A136285" s="1" t="s">
        <v>47503</v>
      </c>
    </row>
    <row r="136286">
      <c r="A136286" s="1" t="s">
        <v>47504</v>
      </c>
    </row>
    <row r="136287">
      <c r="A136287" s="1" t="s">
        <v>47505</v>
      </c>
    </row>
    <row r="136288">
      <c r="A136288" s="1" t="s">
        <v>47506</v>
      </c>
    </row>
    <row r="136289">
      <c r="A136289" s="1" t="s">
        <v>47509</v>
      </c>
    </row>
    <row r="136290">
      <c r="A136290" s="1" t="s">
        <v>47510</v>
      </c>
    </row>
    <row r="136292">
      <c r="A136292" s="1" t="s">
        <v>47511</v>
      </c>
    </row>
    <row r="136294">
      <c r="A136294" s="1" t="s">
        <v>4370</v>
      </c>
    </row>
    <row r="136295">
      <c r="A136295" s="1" t="s">
        <v>6761</v>
      </c>
    </row>
    <row r="136297">
      <c r="A136297" s="1">
        <v>12.0</v>
      </c>
    </row>
    <row r="136299">
      <c r="A136299" s="1" t="s">
        <v>19930</v>
      </c>
    </row>
    <row r="136301">
      <c r="A136301" s="1" t="s">
        <v>47512</v>
      </c>
    </row>
    <row r="136303">
      <c r="A136303" s="1" t="s">
        <v>47513</v>
      </c>
    </row>
    <row r="136305">
      <c r="A136305" s="1" t="s">
        <v>47514</v>
      </c>
    </row>
    <row r="136306">
      <c r="A136306" s="1" t="s">
        <v>7815</v>
      </c>
    </row>
    <row r="136308">
      <c r="A136308" s="1" t="s">
        <v>19930</v>
      </c>
    </row>
    <row r="136309">
      <c r="A136309" s="1" t="s">
        <v>47515</v>
      </c>
    </row>
    <row r="136311">
      <c r="A136311" s="1" t="s">
        <v>47516</v>
      </c>
    </row>
    <row r="136313">
      <c r="A136313" s="1" t="s">
        <v>47517</v>
      </c>
    </row>
    <row r="136315">
      <c r="A136315" s="1" t="s">
        <v>1208</v>
      </c>
    </row>
    <row r="136316">
      <c r="A136316" s="1" t="s">
        <v>47518</v>
      </c>
    </row>
    <row r="136317">
      <c r="A136317" s="1" t="s">
        <v>1069</v>
      </c>
    </row>
    <row r="136318">
      <c r="A136318" s="1" t="s">
        <v>2222</v>
      </c>
    </row>
    <row r="136320">
      <c r="A136320" s="1" t="s">
        <v>14342</v>
      </c>
    </row>
    <row r="136322">
      <c r="A136322" s="1" t="s">
        <v>47519</v>
      </c>
    </row>
    <row r="136323">
      <c r="A136323" s="1" t="s">
        <v>47512</v>
      </c>
    </row>
    <row r="136324">
      <c r="A136324" s="1" t="s">
        <v>47513</v>
      </c>
    </row>
    <row r="136325">
      <c r="A136325" s="1" t="s">
        <v>47514</v>
      </c>
    </row>
    <row r="136326">
      <c r="A136326" s="1" t="s">
        <v>47515</v>
      </c>
    </row>
    <row r="136327">
      <c r="A136327" s="1" t="s">
        <v>47516</v>
      </c>
    </row>
    <row r="136328">
      <c r="A136328" s="1" t="s">
        <v>47517</v>
      </c>
    </row>
    <row r="136329">
      <c r="A136329" s="1" t="s">
        <v>47520</v>
      </c>
    </row>
    <row r="136330">
      <c r="A136330" s="1" t="s">
        <v>47521</v>
      </c>
    </row>
    <row r="136332">
      <c r="A136332" s="1" t="s">
        <v>47484</v>
      </c>
    </row>
    <row r="136333">
      <c r="A136333" s="1" t="s">
        <v>47445</v>
      </c>
    </row>
    <row r="136335">
      <c r="A136335" s="1" t="s">
        <v>47458</v>
      </c>
    </row>
    <row r="136336">
      <c r="A136336" s="1" t="s">
        <v>47522</v>
      </c>
    </row>
    <row r="136337">
      <c r="A136337" s="1" t="s">
        <v>47523</v>
      </c>
    </row>
    <row r="136339">
      <c r="A136339" s="1" t="s">
        <v>47524</v>
      </c>
    </row>
    <row r="136340">
      <c r="A136340" s="1" t="s">
        <v>47445</v>
      </c>
    </row>
    <row r="136342">
      <c r="A136342" s="1" t="s">
        <v>47525</v>
      </c>
    </row>
    <row r="136343">
      <c r="A136343" s="1" t="s">
        <v>47522</v>
      </c>
    </row>
    <row r="136344">
      <c r="A136344" s="1" t="s">
        <v>47526</v>
      </c>
    </row>
    <row r="136346">
      <c r="A136346" s="1" t="s">
        <v>47527</v>
      </c>
    </row>
    <row r="136347">
      <c r="A136347" s="1" t="s">
        <v>47528</v>
      </c>
    </row>
    <row r="136349">
      <c r="A136349" s="1" t="s">
        <v>47529</v>
      </c>
    </row>
    <row r="136350">
      <c r="A136350" s="1" t="s">
        <v>47530</v>
      </c>
    </row>
    <row r="136352">
      <c r="A136352" s="1" t="s">
        <v>47531</v>
      </c>
    </row>
    <row r="136353">
      <c r="A136353" s="1" t="s">
        <v>47532</v>
      </c>
    </row>
    <row r="136354">
      <c r="A136354" s="1" t="s">
        <v>47533</v>
      </c>
    </row>
    <row r="136356">
      <c r="A136356" s="1" t="s">
        <v>47534</v>
      </c>
    </row>
    <row r="136358">
      <c r="A136358" s="1" t="s">
        <v>47535</v>
      </c>
    </row>
    <row r="136360">
      <c r="A136360" s="1" t="s">
        <v>47536</v>
      </c>
    </row>
    <row r="136361">
      <c r="A136361" s="1" t="s">
        <v>47537</v>
      </c>
    </row>
    <row r="136362">
      <c r="A136362" s="1" t="s">
        <v>47538</v>
      </c>
    </row>
    <row r="136364">
      <c r="A136364" s="1" t="s">
        <v>47539</v>
      </c>
    </row>
    <row r="136366">
      <c r="A136366" s="1" t="s">
        <v>47540</v>
      </c>
    </row>
    <row r="136367">
      <c r="A136367" s="1" t="s">
        <v>47528</v>
      </c>
    </row>
    <row r="136368">
      <c r="A136368" s="1" t="s">
        <v>47529</v>
      </c>
    </row>
    <row r="136369">
      <c r="A136369" s="1" t="s">
        <v>47530</v>
      </c>
    </row>
    <row r="136370">
      <c r="A136370" s="1" t="s">
        <v>47531</v>
      </c>
    </row>
    <row r="136371">
      <c r="A136371" s="1" t="s">
        <v>47532</v>
      </c>
    </row>
    <row r="136372">
      <c r="A136372" s="1" t="s">
        <v>47533</v>
      </c>
    </row>
    <row r="136373">
      <c r="A136373" s="1" t="s">
        <v>47534</v>
      </c>
    </row>
    <row r="136374">
      <c r="A136374" s="1" t="s">
        <v>47535</v>
      </c>
    </row>
    <row r="136375">
      <c r="A136375" s="1" t="s">
        <v>47536</v>
      </c>
    </row>
    <row r="136376">
      <c r="A136376" s="1" t="s">
        <v>47537</v>
      </c>
    </row>
    <row r="136377">
      <c r="A136377" s="1" t="s">
        <v>47538</v>
      </c>
    </row>
    <row r="136378">
      <c r="A136378" s="1" t="s">
        <v>47541</v>
      </c>
    </row>
    <row r="136379">
      <c r="A136379" s="1" t="s">
        <v>47542</v>
      </c>
    </row>
    <row r="136380">
      <c r="A136380" s="1" t="s">
        <v>47543</v>
      </c>
    </row>
    <row r="136381">
      <c r="A136381" s="1" t="s">
        <v>47544</v>
      </c>
    </row>
    <row r="136382">
      <c r="A136382" s="1" t="s">
        <v>47545</v>
      </c>
    </row>
    <row r="136383">
      <c r="A136383" s="1" t="s">
        <v>47546</v>
      </c>
    </row>
    <row r="136384">
      <c r="A136384" s="1" t="s">
        <v>47547</v>
      </c>
    </row>
    <row r="136385">
      <c r="A136385" s="1" t="s">
        <v>47548</v>
      </c>
    </row>
    <row r="136386">
      <c r="A136386" s="1" t="s">
        <v>47549</v>
      </c>
    </row>
    <row r="136387">
      <c r="A136387" s="1" t="s">
        <v>2382</v>
      </c>
    </row>
    <row r="136388">
      <c r="A136388" s="1" t="s">
        <v>47550</v>
      </c>
    </row>
    <row r="136389">
      <c r="A136389" s="1" t="s">
        <v>47551</v>
      </c>
    </row>
    <row r="136390">
      <c r="A136390" s="1" t="s">
        <v>47552</v>
      </c>
    </row>
    <row r="136391">
      <c r="A136391" s="1" t="s">
        <v>47553</v>
      </c>
    </row>
    <row r="136392">
      <c r="A136392" s="1" t="s">
        <v>10091</v>
      </c>
    </row>
    <row r="136393">
      <c r="A136393" s="1" t="s">
        <v>4140</v>
      </c>
    </row>
    <row r="136394">
      <c r="A136394" s="1" t="s">
        <v>47554</v>
      </c>
    </row>
    <row r="136395">
      <c r="A136395" s="3" t="str">
        <f>&gt;</f>
        <v>#ERROR!</v>
      </c>
    </row>
    <row r="136396">
      <c r="A136396" s="1" t="s">
        <v>47555</v>
      </c>
    </row>
    <row r="136397">
      <c r="A136397" s="1" t="s">
        <v>47556</v>
      </c>
    </row>
    <row r="136398">
      <c r="A136398" s="1" t="s">
        <v>47543</v>
      </c>
    </row>
    <row r="136399">
      <c r="A136399" s="1" t="s">
        <v>47544</v>
      </c>
    </row>
    <row r="136400">
      <c r="A136400" s="1" t="s">
        <v>47545</v>
      </c>
    </row>
    <row r="136401">
      <c r="A136401" s="1" t="s">
        <v>47546</v>
      </c>
    </row>
    <row r="136402">
      <c r="A136402" s="1" t="s">
        <v>47547</v>
      </c>
    </row>
    <row r="136403">
      <c r="A136403" s="1" t="s">
        <v>47548</v>
      </c>
    </row>
    <row r="136404">
      <c r="A136404" s="1" t="s">
        <v>47549</v>
      </c>
    </row>
    <row r="136405">
      <c r="A136405" s="1" t="s">
        <v>47550</v>
      </c>
    </row>
    <row r="136406">
      <c r="A136406" s="1" t="s">
        <v>47551</v>
      </c>
    </row>
    <row r="136407">
      <c r="A136407" s="1" t="s">
        <v>47552</v>
      </c>
    </row>
    <row r="136408">
      <c r="A136408" s="1" t="s">
        <v>47553</v>
      </c>
    </row>
    <row r="136409">
      <c r="A136409" s="1" t="s">
        <v>47557</v>
      </c>
    </row>
    <row r="136410">
      <c r="A136410" s="1" t="s">
        <v>47558</v>
      </c>
    </row>
    <row r="136412">
      <c r="A136412" s="1" t="s">
        <v>47559</v>
      </c>
    </row>
    <row r="136414">
      <c r="A136414" s="1" t="s">
        <v>41114</v>
      </c>
    </row>
    <row r="136416">
      <c r="A136416" s="1" t="s">
        <v>47560</v>
      </c>
    </row>
    <row r="136418">
      <c r="A136418" s="1" t="s">
        <v>47561</v>
      </c>
    </row>
    <row r="136419">
      <c r="A136419" s="1" t="s">
        <v>322</v>
      </c>
    </row>
    <row r="136421">
      <c r="A136421" s="1" t="s">
        <v>322</v>
      </c>
    </row>
    <row r="136423">
      <c r="A136423" s="1" t="s">
        <v>7377</v>
      </c>
    </row>
    <row r="136424">
      <c r="A136424" s="1" t="s">
        <v>47562</v>
      </c>
    </row>
    <row r="136426">
      <c r="A136426" s="1" t="s">
        <v>977</v>
      </c>
    </row>
    <row r="136427">
      <c r="A136427" s="1" t="s">
        <v>47563</v>
      </c>
    </row>
    <row r="136428">
      <c r="A136428" s="1" t="s">
        <v>47564</v>
      </c>
    </row>
    <row r="136429">
      <c r="A136429" s="1" t="s">
        <v>47565</v>
      </c>
    </row>
    <row r="136430">
      <c r="A136430" s="1" t="s">
        <v>7815</v>
      </c>
    </row>
    <row r="136431">
      <c r="A136431" s="1" t="s">
        <v>47566</v>
      </c>
    </row>
    <row r="136432">
      <c r="A136432" s="1" t="s">
        <v>47567</v>
      </c>
    </row>
    <row r="136433">
      <c r="A136433" s="1" t="s">
        <v>47568</v>
      </c>
    </row>
    <row r="136435">
      <c r="A136435" s="1" t="s">
        <v>47569</v>
      </c>
    </row>
    <row r="136437">
      <c r="A136437" s="1" t="s">
        <v>18104</v>
      </c>
    </row>
    <row r="136439">
      <c r="A136439" s="1" t="s">
        <v>47570</v>
      </c>
    </row>
    <row r="136440">
      <c r="A136440" s="1" t="s">
        <v>47571</v>
      </c>
    </row>
    <row r="136441">
      <c r="A136441" s="1" t="s">
        <v>47572</v>
      </c>
    </row>
    <row r="136443">
      <c r="A136443" s="3" t="str">
        <f/>
        <v>#ERROR!</v>
      </c>
    </row>
    <row r="136445">
      <c r="A136445" s="1" t="s">
        <v>47573</v>
      </c>
    </row>
    <row r="136447">
      <c r="A136447" s="1" t="s">
        <v>47574</v>
      </c>
    </row>
    <row r="136449">
      <c r="A136449" s="1" t="s">
        <v>7718</v>
      </c>
    </row>
    <row r="136451">
      <c r="A136451" s="1" t="s">
        <v>47575</v>
      </c>
    </row>
    <row r="136452">
      <c r="A136452" s="1" t="s">
        <v>47576</v>
      </c>
    </row>
    <row r="136453">
      <c r="A136453" s="1" t="s">
        <v>47559</v>
      </c>
    </row>
    <row r="136454">
      <c r="A136454" s="1" t="s">
        <v>47560</v>
      </c>
    </row>
    <row r="136455">
      <c r="A136455" s="1" t="s">
        <v>47561</v>
      </c>
    </row>
    <row r="136456">
      <c r="A136456" s="1" t="s">
        <v>47562</v>
      </c>
    </row>
    <row r="136457">
      <c r="A136457" s="1" t="s">
        <v>47563</v>
      </c>
    </row>
    <row r="136458">
      <c r="A136458" s="1" t="s">
        <v>47565</v>
      </c>
    </row>
    <row r="136459">
      <c r="A136459" s="1" t="s">
        <v>47566</v>
      </c>
    </row>
    <row r="136460">
      <c r="A136460" s="1" t="s">
        <v>47569</v>
      </c>
    </row>
    <row r="136461">
      <c r="A136461" s="1" t="s">
        <v>47570</v>
      </c>
    </row>
    <row r="136462">
      <c r="A136462" s="1" t="s">
        <v>47571</v>
      </c>
    </row>
    <row r="136463">
      <c r="A136463" s="1" t="s">
        <v>47573</v>
      </c>
    </row>
    <row r="136464">
      <c r="A136464" s="1" t="s">
        <v>47577</v>
      </c>
    </row>
    <row r="136465">
      <c r="A136465" s="1" t="s">
        <v>47578</v>
      </c>
    </row>
    <row r="136466">
      <c r="A136466" s="1" t="s">
        <v>47579</v>
      </c>
    </row>
    <row r="136467">
      <c r="A136467" s="1" t="s">
        <v>47580</v>
      </c>
    </row>
    <row r="136468">
      <c r="A136468" s="1" t="s">
        <v>47581</v>
      </c>
    </row>
    <row r="136469">
      <c r="A136469" s="1" t="s">
        <v>47582</v>
      </c>
    </row>
    <row r="136470">
      <c r="A136470" s="1" t="s">
        <v>47583</v>
      </c>
    </row>
    <row r="136471">
      <c r="A136471" s="1" t="s">
        <v>47584</v>
      </c>
    </row>
    <row r="136472">
      <c r="A136472" s="1" t="s">
        <v>47585</v>
      </c>
    </row>
    <row r="136473">
      <c r="A136473" s="1" t="s">
        <v>47586</v>
      </c>
    </row>
    <row r="136474">
      <c r="A136474" s="1" t="s">
        <v>47579</v>
      </c>
    </row>
    <row r="136475">
      <c r="A136475" s="1" t="s">
        <v>47580</v>
      </c>
    </row>
    <row r="136476">
      <c r="A136476" s="1" t="s">
        <v>47581</v>
      </c>
    </row>
    <row r="136477">
      <c r="A136477" s="1" t="s">
        <v>47582</v>
      </c>
    </row>
    <row r="136478">
      <c r="A136478" s="1" t="s">
        <v>47584</v>
      </c>
    </row>
    <row r="136479">
      <c r="A136479" s="1" t="s">
        <v>47585</v>
      </c>
    </row>
    <row r="136480">
      <c r="A136480" s="1" t="s">
        <v>47587</v>
      </c>
    </row>
    <row r="136481">
      <c r="A136481" s="1" t="s">
        <v>47588</v>
      </c>
    </row>
    <row r="136482">
      <c r="A136482" s="1" t="s">
        <v>47589</v>
      </c>
    </row>
    <row r="136483">
      <c r="A136483" s="1" t="s">
        <v>47590</v>
      </c>
    </row>
    <row r="136484">
      <c r="A136484" s="1" t="s">
        <v>47591</v>
      </c>
    </row>
    <row r="136485">
      <c r="A136485" s="1" t="s">
        <v>47592</v>
      </c>
    </row>
    <row r="136486">
      <c r="A136486" s="1" t="s">
        <v>47593</v>
      </c>
    </row>
    <row r="136487">
      <c r="A136487" s="1" t="s">
        <v>47594</v>
      </c>
    </row>
    <row r="136488">
      <c r="A136488" s="1" t="s">
        <v>47595</v>
      </c>
    </row>
    <row r="136489">
      <c r="A136489" s="1" t="s">
        <v>47596</v>
      </c>
    </row>
    <row r="136490">
      <c r="A136490" s="1" t="s">
        <v>47597</v>
      </c>
    </row>
    <row r="136491">
      <c r="A136491" s="1" t="s">
        <v>47598</v>
      </c>
    </row>
    <row r="136492">
      <c r="A136492" s="1" t="s">
        <v>47599</v>
      </c>
    </row>
    <row r="136493">
      <c r="A136493" s="1" t="s">
        <v>47600</v>
      </c>
    </row>
    <row r="136494">
      <c r="A136494" s="1" t="s">
        <v>47601</v>
      </c>
    </row>
    <row r="136495">
      <c r="A136495" s="1" t="s">
        <v>47602</v>
      </c>
    </row>
    <row r="136496">
      <c r="A136496" s="1" t="s">
        <v>47603</v>
      </c>
    </row>
    <row r="136497">
      <c r="A136497" s="1" t="s">
        <v>47604</v>
      </c>
    </row>
    <row r="136498">
      <c r="A136498" s="1" t="s">
        <v>47605</v>
      </c>
    </row>
    <row r="136499">
      <c r="A136499" s="1" t="s">
        <v>7820</v>
      </c>
    </row>
    <row r="136500">
      <c r="A136500" s="1" t="s">
        <v>47606</v>
      </c>
    </row>
    <row r="136501">
      <c r="A136501" s="1" t="s">
        <v>1597</v>
      </c>
    </row>
    <row r="136502">
      <c r="A136502" s="1" t="s">
        <v>47607</v>
      </c>
    </row>
    <row r="136503">
      <c r="A136503" s="1" t="s">
        <v>47608</v>
      </c>
    </row>
    <row r="136504">
      <c r="A136504" s="1" t="s">
        <v>47609</v>
      </c>
    </row>
    <row r="136505">
      <c r="A136505" s="1" t="s">
        <v>47610</v>
      </c>
    </row>
    <row r="136506">
      <c r="A136506" s="1" t="s">
        <v>47611</v>
      </c>
    </row>
    <row r="136507">
      <c r="A136507" s="1" t="s">
        <v>47612</v>
      </c>
    </row>
    <row r="136508">
      <c r="A136508" s="1" t="s">
        <v>47590</v>
      </c>
    </row>
    <row r="136509">
      <c r="A136509" s="1" t="s">
        <v>47591</v>
      </c>
    </row>
    <row r="136510">
      <c r="A136510" s="1" t="s">
        <v>47592</v>
      </c>
    </row>
    <row r="136511">
      <c r="A136511" s="1" t="s">
        <v>47593</v>
      </c>
    </row>
    <row r="136512">
      <c r="A136512" s="1" t="s">
        <v>47594</v>
      </c>
    </row>
    <row r="136513">
      <c r="A136513" s="1" t="s">
        <v>47595</v>
      </c>
    </row>
    <row r="136514">
      <c r="A136514" s="1" t="s">
        <v>47596</v>
      </c>
    </row>
    <row r="136515">
      <c r="A136515" s="1" t="s">
        <v>47597</v>
      </c>
    </row>
    <row r="136516">
      <c r="A136516" s="1" t="s">
        <v>47598</v>
      </c>
    </row>
    <row r="136517">
      <c r="A136517" s="1" t="s">
        <v>47599</v>
      </c>
    </row>
    <row r="136518">
      <c r="A136518" s="1" t="s">
        <v>47600</v>
      </c>
    </row>
    <row r="136519">
      <c r="A136519" s="1" t="s">
        <v>47601</v>
      </c>
    </row>
    <row r="136520">
      <c r="A136520" s="1" t="s">
        <v>47602</v>
      </c>
    </row>
    <row r="136521">
      <c r="A136521" s="1" t="s">
        <v>47603</v>
      </c>
    </row>
    <row r="136522">
      <c r="A136522" s="1" t="s">
        <v>47604</v>
      </c>
    </row>
    <row r="136523">
      <c r="A136523" s="1" t="s">
        <v>47605</v>
      </c>
    </row>
    <row r="136524">
      <c r="A136524" s="1" t="s">
        <v>47607</v>
      </c>
    </row>
    <row r="136525">
      <c r="A136525" s="1" t="s">
        <v>47608</v>
      </c>
    </row>
    <row r="136526">
      <c r="A136526" s="1" t="s">
        <v>47609</v>
      </c>
    </row>
    <row r="136527">
      <c r="A136527" s="1" t="s">
        <v>47610</v>
      </c>
    </row>
    <row r="136528">
      <c r="A136528" s="1" t="s">
        <v>47611</v>
      </c>
    </row>
    <row r="136529">
      <c r="A136529" s="1" t="s">
        <v>47613</v>
      </c>
    </row>
    <row r="136530">
      <c r="A136530" s="1" t="s">
        <v>47614</v>
      </c>
    </row>
    <row r="136531">
      <c r="A136531" s="1" t="s">
        <v>47615</v>
      </c>
    </row>
    <row r="136532">
      <c r="A136532" s="1" t="s">
        <v>47616</v>
      </c>
    </row>
    <row r="136533">
      <c r="A136533" s="1" t="s">
        <v>47617</v>
      </c>
    </row>
    <row r="136534">
      <c r="A136534" s="1" t="s">
        <v>47618</v>
      </c>
    </row>
    <row r="136535">
      <c r="A136535" s="1" t="s">
        <v>47619</v>
      </c>
    </row>
    <row r="136536">
      <c r="A136536" s="1" t="s">
        <v>47620</v>
      </c>
    </row>
    <row r="136537">
      <c r="A136537" s="1" t="s">
        <v>47621</v>
      </c>
    </row>
    <row r="136538">
      <c r="A136538" s="1" t="s">
        <v>47622</v>
      </c>
    </row>
    <row r="136539">
      <c r="A136539" s="1" t="s">
        <v>47623</v>
      </c>
    </row>
    <row r="136540">
      <c r="A136540" s="1" t="s">
        <v>47624</v>
      </c>
    </row>
    <row r="136541">
      <c r="A136541" s="1" t="s">
        <v>47625</v>
      </c>
    </row>
    <row r="136542">
      <c r="A136542" s="1" t="s">
        <v>43000</v>
      </c>
    </row>
    <row r="136543">
      <c r="A136543" s="1" t="s">
        <v>47626</v>
      </c>
    </row>
    <row r="136544">
      <c r="A136544" s="1" t="s">
        <v>47627</v>
      </c>
    </row>
    <row r="136545">
      <c r="A136545" s="1" t="s">
        <v>47628</v>
      </c>
    </row>
    <row r="136546">
      <c r="A136546" s="1" t="s">
        <v>47629</v>
      </c>
    </row>
    <row r="136547">
      <c r="A136547" s="1" t="s">
        <v>47630</v>
      </c>
    </row>
    <row r="136548">
      <c r="A136548" s="1" t="s">
        <v>47631</v>
      </c>
    </row>
    <row r="136549">
      <c r="A136549" s="1" t="s">
        <v>47632</v>
      </c>
    </row>
    <row r="136550">
      <c r="A136550" s="1" t="s">
        <v>47633</v>
      </c>
    </row>
    <row r="136551">
      <c r="A136551" s="1" t="s">
        <v>47634</v>
      </c>
    </row>
    <row r="136552">
      <c r="A136552" s="1" t="s">
        <v>47635</v>
      </c>
    </row>
    <row r="136553">
      <c r="A136553" s="1" t="s">
        <v>47636</v>
      </c>
    </row>
    <row r="136554">
      <c r="A136554" s="1" t="s">
        <v>47637</v>
      </c>
    </row>
    <row r="136555">
      <c r="A136555" s="1" t="s">
        <v>47638</v>
      </c>
    </row>
    <row r="136556">
      <c r="A136556" s="1" t="s">
        <v>47639</v>
      </c>
    </row>
    <row r="136557">
      <c r="A136557" s="1" t="s">
        <v>47640</v>
      </c>
    </row>
    <row r="136558">
      <c r="A136558" s="1" t="s">
        <v>2210</v>
      </c>
    </row>
    <row r="136559">
      <c r="A136559" s="1" t="s">
        <v>47641</v>
      </c>
    </row>
    <row r="136560">
      <c r="A136560" s="1" t="s">
        <v>47642</v>
      </c>
    </row>
    <row r="136561">
      <c r="A136561" s="1" t="s">
        <v>47643</v>
      </c>
    </row>
    <row r="136562">
      <c r="A136562" s="1" t="s">
        <v>47644</v>
      </c>
    </row>
    <row r="136563">
      <c r="A136563" s="1" t="s">
        <v>47615</v>
      </c>
    </row>
    <row r="136564">
      <c r="A136564" s="1" t="s">
        <v>47616</v>
      </c>
    </row>
    <row r="136565">
      <c r="A136565" s="1" t="s">
        <v>47617</v>
      </c>
    </row>
    <row r="136566">
      <c r="A136566" s="1" t="s">
        <v>47618</v>
      </c>
    </row>
    <row r="136567">
      <c r="A136567" s="1" t="s">
        <v>47619</v>
      </c>
    </row>
    <row r="136568">
      <c r="A136568" s="1" t="s">
        <v>47620</v>
      </c>
    </row>
    <row r="136569">
      <c r="A136569" s="1" t="s">
        <v>47621</v>
      </c>
    </row>
    <row r="136570">
      <c r="A136570" s="1" t="s">
        <v>47622</v>
      </c>
    </row>
    <row r="136571">
      <c r="A136571" s="1" t="s">
        <v>47623</v>
      </c>
    </row>
    <row r="136572">
      <c r="A136572" s="1" t="s">
        <v>47624</v>
      </c>
    </row>
    <row r="136573">
      <c r="A136573" s="1" t="s">
        <v>47625</v>
      </c>
    </row>
    <row r="136574">
      <c r="A136574" s="1" t="s">
        <v>47626</v>
      </c>
    </row>
    <row r="136575">
      <c r="A136575" s="1" t="s">
        <v>47627</v>
      </c>
    </row>
    <row r="136576">
      <c r="A136576" s="1" t="s">
        <v>47628</v>
      </c>
    </row>
    <row r="136577">
      <c r="A136577" s="1" t="s">
        <v>47629</v>
      </c>
    </row>
    <row r="136578">
      <c r="A136578" s="1" t="s">
        <v>47630</v>
      </c>
    </row>
    <row r="136579">
      <c r="A136579" s="1" t="s">
        <v>47633</v>
      </c>
    </row>
    <row r="136580">
      <c r="A136580" s="1" t="s">
        <v>47634</v>
      </c>
    </row>
    <row r="136581">
      <c r="A136581" s="1" t="s">
        <v>47635</v>
      </c>
    </row>
    <row r="136582">
      <c r="A136582" s="1" t="s">
        <v>47636</v>
      </c>
    </row>
    <row r="136583">
      <c r="A136583" s="1" t="s">
        <v>47637</v>
      </c>
    </row>
    <row r="136584">
      <c r="A136584" s="1" t="s">
        <v>47638</v>
      </c>
    </row>
    <row r="136585">
      <c r="A136585" s="1" t="s">
        <v>47639</v>
      </c>
    </row>
    <row r="136586">
      <c r="A136586" s="1" t="s">
        <v>47640</v>
      </c>
    </row>
    <row r="136587">
      <c r="A136587" s="1" t="s">
        <v>47641</v>
      </c>
    </row>
    <row r="136588">
      <c r="A136588" s="1" t="s">
        <v>47642</v>
      </c>
    </row>
    <row r="136589">
      <c r="A136589" s="1" t="s">
        <v>47643</v>
      </c>
    </row>
    <row r="136590">
      <c r="A136590" s="1" t="s">
        <v>47645</v>
      </c>
    </row>
    <row r="136591">
      <c r="A136591" s="1" t="s">
        <v>47646</v>
      </c>
    </row>
    <row r="136592">
      <c r="A136592" s="1" t="s">
        <v>47647</v>
      </c>
    </row>
    <row r="136593">
      <c r="A136593" s="1" t="s">
        <v>47648</v>
      </c>
    </row>
    <row r="136594">
      <c r="A136594" s="1" t="s">
        <v>47649</v>
      </c>
    </row>
    <row r="136595">
      <c r="A136595" s="1" t="s">
        <v>10091</v>
      </c>
    </row>
    <row r="136596">
      <c r="A136596" s="1" t="s">
        <v>47650</v>
      </c>
    </row>
    <row r="136597">
      <c r="A136597" s="1" t="s">
        <v>47089</v>
      </c>
    </row>
    <row r="136598">
      <c r="A136598" s="1" t="s">
        <v>47651</v>
      </c>
    </row>
    <row r="136599">
      <c r="A136599" s="1" t="s">
        <v>14417</v>
      </c>
    </row>
    <row r="136600">
      <c r="A136600" s="1" t="s">
        <v>8293</v>
      </c>
    </row>
    <row r="136601">
      <c r="A136601" s="1" t="s">
        <v>47652</v>
      </c>
    </row>
    <row r="136602">
      <c r="A136602" s="1" t="s">
        <v>47653</v>
      </c>
    </row>
    <row r="136603">
      <c r="A136603" s="1" t="s">
        <v>47654</v>
      </c>
    </row>
    <row r="136604">
      <c r="A136604" s="1" t="s">
        <v>47655</v>
      </c>
    </row>
    <row r="136605">
      <c r="A136605" s="1" t="s">
        <v>47656</v>
      </c>
    </row>
    <row r="136606">
      <c r="A136606" s="1" t="s">
        <v>47647</v>
      </c>
    </row>
    <row r="136607">
      <c r="A136607" s="1" t="s">
        <v>47648</v>
      </c>
    </row>
    <row r="136608">
      <c r="A136608" s="1" t="s">
        <v>47649</v>
      </c>
    </row>
    <row r="136609">
      <c r="A136609" s="1" t="s">
        <v>47650</v>
      </c>
    </row>
    <row r="136610">
      <c r="A136610" s="1" t="s">
        <v>47089</v>
      </c>
    </row>
    <row r="136611">
      <c r="A136611" s="1" t="s">
        <v>47651</v>
      </c>
    </row>
    <row r="136612">
      <c r="A136612" s="1" t="s">
        <v>47652</v>
      </c>
    </row>
    <row r="136613">
      <c r="A136613" s="1" t="s">
        <v>47653</v>
      </c>
    </row>
    <row r="136614">
      <c r="A136614" s="1" t="s">
        <v>47654</v>
      </c>
    </row>
    <row r="136615">
      <c r="A136615" s="1" t="s">
        <v>47657</v>
      </c>
    </row>
    <row r="136616">
      <c r="A136616" s="1" t="s">
        <v>47658</v>
      </c>
    </row>
    <row r="136617">
      <c r="A136617" s="1" t="s">
        <v>47659</v>
      </c>
    </row>
    <row r="136618">
      <c r="A136618" s="1" t="s">
        <v>47660</v>
      </c>
    </row>
    <row r="136619">
      <c r="A136619" s="1" t="s">
        <v>47661</v>
      </c>
    </row>
    <row r="136620">
      <c r="A136620" s="1" t="s">
        <v>47662</v>
      </c>
    </row>
    <row r="136621">
      <c r="A136621" s="1" t="s">
        <v>47663</v>
      </c>
    </row>
    <row r="136622">
      <c r="A136622" s="1" t="s">
        <v>47664</v>
      </c>
    </row>
    <row r="136623">
      <c r="A136623" s="1" t="s">
        <v>47665</v>
      </c>
    </row>
    <row r="136624">
      <c r="A136624" s="3" t="str">
        <f> Ne owt Ca AY","j 14 ” SS ee , vib op i —_—</f>
        <v>#ERROR!</v>
      </c>
    </row>
    <row r="136625">
      <c r="A136625" s="1" t="s">
        <v>47659</v>
      </c>
    </row>
    <row r="136626">
      <c r="A136626" s="1" t="s">
        <v>47660</v>
      </c>
    </row>
    <row r="136627">
      <c r="A136627" s="1" t="s">
        <v>47661</v>
      </c>
    </row>
    <row r="136628">
      <c r="A136628" s="1" t="s">
        <v>47662</v>
      </c>
    </row>
    <row r="136629">
      <c r="A136629" s="1" t="s">
        <v>47663</v>
      </c>
    </row>
    <row r="136630">
      <c r="A136630" s="1" t="s">
        <v>47664</v>
      </c>
    </row>
    <row r="136631">
      <c r="A136631" s="1" t="s">
        <v>47665</v>
      </c>
    </row>
    <row r="136632">
      <c r="A136632" s="3" t="str">
        <f> Ne owt Ca AY",184,True,False,2025-10-25 00:14:30,2.0_enhanced</f>
        <v>#ERROR!</v>
      </c>
    </row>
    <row r="136633">
      <c r="A136633" s="1" t="s">
        <v>47666</v>
      </c>
    </row>
    <row r="136635">
      <c r="A136635" s="1" t="s">
        <v>47667</v>
      </c>
    </row>
    <row r="136636">
      <c r="A136636" s="1" t="s">
        <v>47668</v>
      </c>
    </row>
    <row r="136637">
      <c r="A136637" s="1" t="s">
        <v>47669</v>
      </c>
    </row>
    <row r="136639">
      <c r="A136639" s="1" t="s">
        <v>47670</v>
      </c>
    </row>
    <row r="136640">
      <c r="A136640" s="1" t="s">
        <v>47671</v>
      </c>
    </row>
    <row r="136641">
      <c r="A136641" s="1" t="s">
        <v>47672</v>
      </c>
    </row>
    <row r="136643">
      <c r="A136643" s="1" t="s">
        <v>47673</v>
      </c>
    </row>
    <row r="136645">
      <c r="A136645" s="1" t="s">
        <v>47674</v>
      </c>
    </row>
    <row r="136646">
      <c r="A136646" s="1" t="s">
        <v>47675</v>
      </c>
    </row>
    <row r="136648">
      <c r="A136648" s="1" t="s">
        <v>47676</v>
      </c>
    </row>
    <row r="136649">
      <c r="A136649" s="1" t="s">
        <v>47677</v>
      </c>
    </row>
    <row r="136651">
      <c r="A136651" s="1" t="s">
        <v>47678</v>
      </c>
    </row>
    <row r="136653">
      <c r="A136653" s="1" t="s">
        <v>47679</v>
      </c>
    </row>
    <row r="136654">
      <c r="A136654" s="1" t="s">
        <v>47680</v>
      </c>
    </row>
    <row r="136656">
      <c r="A136656" s="1" t="s">
        <v>47681</v>
      </c>
    </row>
    <row r="136657">
      <c r="A136657" s="1" t="s">
        <v>47682</v>
      </c>
    </row>
    <row r="136658">
      <c r="A136658" s="1" t="s">
        <v>47683</v>
      </c>
    </row>
    <row r="136659">
      <c r="A136659" s="1" t="s">
        <v>47684</v>
      </c>
    </row>
    <row r="136660">
      <c r="A136660" s="1" t="s">
        <v>47685</v>
      </c>
    </row>
    <row r="136661">
      <c r="A136661" s="1" t="s">
        <v>47686</v>
      </c>
    </row>
    <row r="136662">
      <c r="A136662" s="1" t="s">
        <v>47687</v>
      </c>
    </row>
    <row r="136663">
      <c r="A136663" s="1" t="s">
        <v>47688</v>
      </c>
    </row>
    <row r="136664">
      <c r="A136664" s="1" t="s">
        <v>47689</v>
      </c>
    </row>
    <row r="136665">
      <c r="A136665" s="1" t="s">
        <v>47690</v>
      </c>
    </row>
    <row r="136666">
      <c r="A136666" s="1" t="s">
        <v>47691</v>
      </c>
    </row>
    <row r="136667">
      <c r="A136667" s="1" t="s">
        <v>47692</v>
      </c>
    </row>
    <row r="136668">
      <c r="A136668" s="1" t="s">
        <v>47693</v>
      </c>
    </row>
    <row r="136670">
      <c r="A136670" s="1" t="s">
        <v>47694</v>
      </c>
    </row>
    <row r="136671">
      <c r="A136671" s="1" t="s">
        <v>47668</v>
      </c>
    </row>
    <row r="136672">
      <c r="A136672" s="1" t="s">
        <v>47669</v>
      </c>
    </row>
    <row r="136673">
      <c r="A136673" s="1" t="s">
        <v>47670</v>
      </c>
    </row>
    <row r="136674">
      <c r="A136674" s="1" t="s">
        <v>47671</v>
      </c>
    </row>
    <row r="136675">
      <c r="A136675" s="1" t="s">
        <v>47672</v>
      </c>
    </row>
    <row r="136676">
      <c r="A136676" s="1" t="s">
        <v>47673</v>
      </c>
    </row>
    <row r="136677">
      <c r="A136677" s="1" t="s">
        <v>47674</v>
      </c>
    </row>
    <row r="136678">
      <c r="A136678" s="1" t="s">
        <v>47675</v>
      </c>
    </row>
    <row r="136679">
      <c r="A136679" s="1" t="s">
        <v>47676</v>
      </c>
    </row>
    <row r="136680">
      <c r="A136680" s="1" t="s">
        <v>47677</v>
      </c>
    </row>
    <row r="136681">
      <c r="A136681" s="1" t="s">
        <v>47678</v>
      </c>
    </row>
    <row r="136682">
      <c r="A136682" s="1" t="s">
        <v>47679</v>
      </c>
    </row>
    <row r="136683">
      <c r="A136683" s="1" t="s">
        <v>47680</v>
      </c>
    </row>
    <row r="136684">
      <c r="A136684" s="1" t="s">
        <v>47681</v>
      </c>
    </row>
    <row r="136685">
      <c r="A136685" s="1" t="s">
        <v>47682</v>
      </c>
    </row>
    <row r="136686">
      <c r="A136686" s="1" t="s">
        <v>47683</v>
      </c>
    </row>
    <row r="136687">
      <c r="A136687" s="1" t="s">
        <v>47684</v>
      </c>
    </row>
    <row r="136688">
      <c r="A136688" s="1" t="s">
        <v>47685</v>
      </c>
    </row>
    <row r="136689">
      <c r="A136689" s="1" t="s">
        <v>47686</v>
      </c>
    </row>
    <row r="136690">
      <c r="A136690" s="1" t="s">
        <v>47687</v>
      </c>
    </row>
    <row r="136691">
      <c r="A136691" s="1" t="s">
        <v>47688</v>
      </c>
    </row>
    <row r="136692">
      <c r="A136692" s="1" t="s">
        <v>47689</v>
      </c>
    </row>
    <row r="136693">
      <c r="A136693" s="1" t="s">
        <v>47690</v>
      </c>
    </row>
    <row r="136694">
      <c r="A136694" s="1" t="s">
        <v>47691</v>
      </c>
    </row>
    <row r="136695">
      <c r="A136695" s="1" t="s">
        <v>47692</v>
      </c>
    </row>
    <row r="136696">
      <c r="A136696" s="1" t="s">
        <v>47695</v>
      </c>
    </row>
    <row r="136697">
      <c r="A136697" s="1" t="s">
        <v>47696</v>
      </c>
    </row>
    <row r="136699">
      <c r="A136699" s="1" t="s">
        <v>11497</v>
      </c>
    </row>
    <row r="136701">
      <c r="A136701" s="1" t="s">
        <v>6821</v>
      </c>
    </row>
    <row r="136703">
      <c r="A136703" s="1" t="s">
        <v>47697</v>
      </c>
    </row>
    <row r="136705">
      <c r="A136705" s="1" t="s">
        <v>47698</v>
      </c>
    </row>
    <row r="136706">
      <c r="A136706" s="1" t="s">
        <v>47699</v>
      </c>
    </row>
    <row r="136708">
      <c r="A136708" s="1" t="s">
        <v>47700</v>
      </c>
    </row>
    <row r="136710">
      <c r="A136710" s="1" t="s">
        <v>47701</v>
      </c>
    </row>
    <row r="136712">
      <c r="A136712" s="1" t="s">
        <v>47702</v>
      </c>
    </row>
    <row r="136713">
      <c r="A136713" s="1" t="s">
        <v>47703</v>
      </c>
    </row>
    <row r="136715">
      <c r="A136715" s="1" t="s">
        <v>18607</v>
      </c>
    </row>
    <row r="136716">
      <c r="A136716" s="4" t="s">
        <v>33274</v>
      </c>
    </row>
    <row r="136718">
      <c r="A136718" s="1" t="s">
        <v>47704</v>
      </c>
    </row>
    <row r="136719">
      <c r="A136719" s="1" t="s">
        <v>47705</v>
      </c>
    </row>
    <row r="136721">
      <c r="A136721" s="1" t="s">
        <v>14984</v>
      </c>
    </row>
    <row r="136722">
      <c r="A136722" s="1" t="s">
        <v>47706</v>
      </c>
    </row>
    <row r="136723">
      <c r="A136723" s="1" t="s">
        <v>47707</v>
      </c>
    </row>
    <row r="136725">
      <c r="A136725" s="1">
        <v>0.0</v>
      </c>
    </row>
    <row r="136726">
      <c r="A136726" s="1">
        <v>0.0</v>
      </c>
    </row>
    <row r="136728">
      <c r="A136728" s="1" t="s">
        <v>47708</v>
      </c>
    </row>
    <row r="136730">
      <c r="A136730" s="1" t="s">
        <v>47709</v>
      </c>
    </row>
    <row r="136731">
      <c r="A136731" s="1" t="s">
        <v>47710</v>
      </c>
    </row>
    <row r="136733">
      <c r="A136733" s="1" t="s">
        <v>47711</v>
      </c>
    </row>
    <row r="136735">
      <c r="A136735" s="1" t="s">
        <v>47712</v>
      </c>
    </row>
    <row r="136736">
      <c r="A136736" s="1" t="s">
        <v>47713</v>
      </c>
    </row>
    <row r="136738">
      <c r="A136738" s="1" t="s">
        <v>47714</v>
      </c>
    </row>
    <row r="136739">
      <c r="A136739" s="1" t="s">
        <v>47715</v>
      </c>
    </row>
    <row r="136741">
      <c r="A136741" s="1" t="s">
        <v>47716</v>
      </c>
    </row>
    <row r="136743">
      <c r="A136743" s="1" t="s">
        <v>47717</v>
      </c>
    </row>
    <row r="136744">
      <c r="A136744" s="1" t="s">
        <v>47718</v>
      </c>
    </row>
    <row r="136746">
      <c r="A136746" s="1" t="s">
        <v>47719</v>
      </c>
    </row>
    <row r="136748">
      <c r="A136748" s="1" t="s">
        <v>47720</v>
      </c>
    </row>
    <row r="136749">
      <c r="A136749" s="1" t="s">
        <v>47721</v>
      </c>
    </row>
    <row r="136751">
      <c r="A136751" s="1" t="s">
        <v>47722</v>
      </c>
    </row>
    <row r="136753">
      <c r="A136753" s="1" t="s">
        <v>47723</v>
      </c>
    </row>
    <row r="136755">
      <c r="A136755" s="1" t="s">
        <v>47724</v>
      </c>
    </row>
    <row r="136757">
      <c r="A136757" s="1" t="s">
        <v>47725</v>
      </c>
    </row>
    <row r="136758">
      <c r="A136758" s="1" t="s">
        <v>6821</v>
      </c>
    </row>
    <row r="136759">
      <c r="A136759" s="1" t="s">
        <v>47697</v>
      </c>
    </row>
    <row r="136760">
      <c r="A136760" s="1" t="s">
        <v>47698</v>
      </c>
    </row>
    <row r="136761">
      <c r="A136761" s="1" t="s">
        <v>47699</v>
      </c>
    </row>
    <row r="136762">
      <c r="A136762" s="1" t="s">
        <v>47700</v>
      </c>
    </row>
    <row r="136763">
      <c r="A136763" s="1" t="s">
        <v>47701</v>
      </c>
    </row>
    <row r="136764">
      <c r="A136764" s="1" t="s">
        <v>47702</v>
      </c>
    </row>
    <row r="136765">
      <c r="A136765" s="1" t="s">
        <v>47703</v>
      </c>
    </row>
    <row r="136766">
      <c r="A136766" s="1" t="s">
        <v>47704</v>
      </c>
    </row>
    <row r="136767">
      <c r="A136767" s="1" t="s">
        <v>47705</v>
      </c>
    </row>
    <row r="136768">
      <c r="A136768" s="1" t="s">
        <v>47706</v>
      </c>
    </row>
    <row r="136769">
      <c r="A136769" s="1" t="s">
        <v>47707</v>
      </c>
    </row>
    <row r="136770">
      <c r="A136770" s="1" t="s">
        <v>47708</v>
      </c>
    </row>
    <row r="136771">
      <c r="A136771" s="1" t="s">
        <v>47709</v>
      </c>
    </row>
    <row r="136772">
      <c r="A136772" s="1" t="s">
        <v>47710</v>
      </c>
    </row>
    <row r="136773">
      <c r="A136773" s="1" t="s">
        <v>47711</v>
      </c>
    </row>
    <row r="136774">
      <c r="A136774" s="1" t="s">
        <v>47712</v>
      </c>
    </row>
    <row r="136775">
      <c r="A136775" s="1" t="s">
        <v>47715</v>
      </c>
    </row>
    <row r="136776">
      <c r="A136776" s="1" t="s">
        <v>47716</v>
      </c>
    </row>
    <row r="136777">
      <c r="A136777" s="1" t="s">
        <v>47717</v>
      </c>
    </row>
    <row r="136778">
      <c r="A136778" s="1" t="s">
        <v>47718</v>
      </c>
    </row>
    <row r="136779">
      <c r="A136779" s="1" t="s">
        <v>47719</v>
      </c>
    </row>
    <row r="136780">
      <c r="A136780" s="1" t="s">
        <v>47720</v>
      </c>
    </row>
    <row r="136781">
      <c r="A136781" s="1" t="s">
        <v>47721</v>
      </c>
    </row>
    <row r="136782">
      <c r="A136782" s="1" t="s">
        <v>47722</v>
      </c>
    </row>
    <row r="136783">
      <c r="A136783" s="1" t="s">
        <v>47723</v>
      </c>
    </row>
    <row r="136784">
      <c r="A136784" s="1" t="s">
        <v>47726</v>
      </c>
    </row>
    <row r="136785">
      <c r="A136785" s="1" t="s">
        <v>47727</v>
      </c>
    </row>
    <row r="136787">
      <c r="A136787" s="1" t="s">
        <v>47728</v>
      </c>
    </row>
    <row r="136789">
      <c r="A136789" s="1" t="s">
        <v>34709</v>
      </c>
    </row>
    <row r="136791">
      <c r="A136791" s="1" t="s">
        <v>9381</v>
      </c>
    </row>
    <row r="136793">
      <c r="A136793" s="1" t="s">
        <v>47729</v>
      </c>
    </row>
    <row r="136795">
      <c r="A136795" s="1" t="s">
        <v>47730</v>
      </c>
    </row>
    <row r="136797">
      <c r="A136797" s="1" t="s">
        <v>47731</v>
      </c>
    </row>
    <row r="136799">
      <c r="A136799" s="1" t="s">
        <v>9381</v>
      </c>
    </row>
    <row r="136800">
      <c r="A136800" s="1" t="s">
        <v>47731</v>
      </c>
    </row>
    <row r="136801">
      <c r="A136801" s="1" t="s">
        <v>47732</v>
      </c>
    </row>
    <row r="136802">
      <c r="A136802" s="1" t="s">
        <v>33074</v>
      </c>
    </row>
    <row r="136803">
      <c r="A136803" s="1" t="s">
        <v>9381</v>
      </c>
    </row>
    <row r="136805">
      <c r="A136805" s="1" t="s">
        <v>47733</v>
      </c>
    </row>
    <row r="136807">
      <c r="A136807" s="1" t="s">
        <v>47734</v>
      </c>
    </row>
    <row r="136809">
      <c r="A136809" s="1" t="s">
        <v>47735</v>
      </c>
    </row>
    <row r="136810">
      <c r="A136810" s="1" t="s">
        <v>47728</v>
      </c>
    </row>
    <row r="136811">
      <c r="A136811" s="1" t="s">
        <v>9381</v>
      </c>
    </row>
    <row r="136812">
      <c r="A136812" s="1" t="s">
        <v>47729</v>
      </c>
    </row>
    <row r="136813">
      <c r="A136813" s="1" t="s">
        <v>47730</v>
      </c>
    </row>
    <row r="136814">
      <c r="A136814" s="1" t="s">
        <v>47731</v>
      </c>
    </row>
    <row r="136815">
      <c r="A136815" s="1" t="s">
        <v>9381</v>
      </c>
    </row>
    <row r="136816">
      <c r="A136816" s="1" t="s">
        <v>47731</v>
      </c>
    </row>
    <row r="136817">
      <c r="A136817" s="1" t="s">
        <v>47732</v>
      </c>
    </row>
    <row r="136818">
      <c r="A136818" s="1" t="s">
        <v>33074</v>
      </c>
    </row>
    <row r="136819">
      <c r="A136819" s="1" t="s">
        <v>9381</v>
      </c>
    </row>
    <row r="136820">
      <c r="A136820" s="1" t="s">
        <v>47733</v>
      </c>
    </row>
    <row r="136821">
      <c r="A136821" s="1" t="s">
        <v>47736</v>
      </c>
    </row>
    <row r="136822">
      <c r="A136822" s="1" t="s">
        <v>47737</v>
      </c>
    </row>
    <row r="136824">
      <c r="A136824" s="1" t="s">
        <v>47738</v>
      </c>
    </row>
    <row r="136825">
      <c r="A136825" s="1" t="s">
        <v>47739</v>
      </c>
    </row>
    <row r="136826">
      <c r="A136826" s="1" t="s">
        <v>47740</v>
      </c>
    </row>
    <row r="136828">
      <c r="A136828" s="1" t="s">
        <v>16161</v>
      </c>
    </row>
    <row r="136830">
      <c r="A136830" s="1" t="s">
        <v>47741</v>
      </c>
    </row>
    <row r="136832">
      <c r="A136832" s="1" t="s">
        <v>47742</v>
      </c>
    </row>
    <row r="136834">
      <c r="A136834" s="1" t="s">
        <v>16163</v>
      </c>
    </row>
    <row r="136836">
      <c r="A136836" s="1" t="s">
        <v>47743</v>
      </c>
    </row>
    <row r="136837">
      <c r="A136837" s="1" t="s">
        <v>47744</v>
      </c>
    </row>
    <row r="136838">
      <c r="A136838" s="1" t="s">
        <v>47745</v>
      </c>
    </row>
    <row r="136839">
      <c r="A136839" s="1" t="s">
        <v>47746</v>
      </c>
    </row>
    <row r="136840">
      <c r="A136840" s="1" t="s">
        <v>47747</v>
      </c>
    </row>
    <row r="136841">
      <c r="A136841" s="1" t="s">
        <v>47748</v>
      </c>
    </row>
    <row r="136843">
      <c r="A136843" s="1" t="s">
        <v>47749</v>
      </c>
    </row>
    <row r="136844">
      <c r="A136844" s="1" t="s">
        <v>47750</v>
      </c>
    </row>
    <row r="136846">
      <c r="A136846" s="1" t="s">
        <v>47751</v>
      </c>
    </row>
    <row r="136848">
      <c r="A136848" s="1" t="s">
        <v>47752</v>
      </c>
    </row>
    <row r="136849">
      <c r="A136849" s="1" t="s">
        <v>47739</v>
      </c>
    </row>
    <row r="136850">
      <c r="A136850" s="1" t="s">
        <v>47740</v>
      </c>
    </row>
    <row r="136851">
      <c r="A136851" s="1" t="s">
        <v>16161</v>
      </c>
    </row>
    <row r="136852">
      <c r="A136852" s="1" t="s">
        <v>47741</v>
      </c>
    </row>
    <row r="136853">
      <c r="A136853" s="1" t="s">
        <v>47742</v>
      </c>
    </row>
    <row r="136854">
      <c r="A136854" s="1" t="s">
        <v>16163</v>
      </c>
    </row>
    <row r="136855">
      <c r="A136855" s="1" t="s">
        <v>47743</v>
      </c>
    </row>
    <row r="136856">
      <c r="A136856" s="1" t="s">
        <v>47744</v>
      </c>
    </row>
    <row r="136857">
      <c r="A136857" s="1" t="s">
        <v>47745</v>
      </c>
    </row>
    <row r="136858">
      <c r="A136858" s="1" t="s">
        <v>47746</v>
      </c>
    </row>
    <row r="136859">
      <c r="A136859" s="1" t="s">
        <v>47747</v>
      </c>
    </row>
    <row r="136860">
      <c r="A136860" s="1" t="s">
        <v>47748</v>
      </c>
    </row>
    <row r="136861">
      <c r="A136861" s="1" t="s">
        <v>47749</v>
      </c>
    </row>
    <row r="136862">
      <c r="A136862" s="1" t="s">
        <v>47750</v>
      </c>
    </row>
    <row r="136863">
      <c r="A136863" s="1" t="s">
        <v>47753</v>
      </c>
    </row>
    <row r="136864">
      <c r="A136864" s="1" t="s">
        <v>47754</v>
      </c>
    </row>
    <row r="136865">
      <c r="A136865" s="1" t="s">
        <v>47755</v>
      </c>
    </row>
    <row r="136866">
      <c r="A136866" s="1" t="s">
        <v>47756</v>
      </c>
    </row>
    <row r="136867">
      <c r="A136867" s="1" t="s">
        <v>47757</v>
      </c>
    </row>
    <row r="136868">
      <c r="A136868" s="1" t="s">
        <v>47758</v>
      </c>
    </row>
    <row r="136869">
      <c r="A136869" s="1" t="s">
        <v>47759</v>
      </c>
    </row>
    <row r="136870">
      <c r="A136870" s="1" t="s">
        <v>47760</v>
      </c>
    </row>
    <row r="136871">
      <c r="A136871" s="1" t="s">
        <v>47761</v>
      </c>
    </row>
    <row r="136872">
      <c r="A136872" s="1" t="s">
        <v>47762</v>
      </c>
    </row>
    <row r="136873">
      <c r="A136873" s="1" t="s">
        <v>47763</v>
      </c>
    </row>
    <row r="136874">
      <c r="A136874" s="1" t="s">
        <v>47764</v>
      </c>
    </row>
    <row r="136875">
      <c r="A136875" s="1" t="s">
        <v>47760</v>
      </c>
    </row>
    <row r="136876">
      <c r="A136876" s="1" t="s">
        <v>47761</v>
      </c>
    </row>
    <row r="136877">
      <c r="A136877" s="1" t="s">
        <v>47762</v>
      </c>
    </row>
    <row r="136878">
      <c r="A136878" s="1" t="s">
        <v>47763</v>
      </c>
    </row>
    <row r="136879">
      <c r="A136879" s="1" t="s">
        <v>47765</v>
      </c>
    </row>
    <row r="136880">
      <c r="A136880" s="1" t="s">
        <v>47766</v>
      </c>
    </row>
    <row r="136881">
      <c r="A136881" s="1" t="s">
        <v>47767</v>
      </c>
    </row>
    <row r="136882">
      <c r="A136882" s="1" t="s">
        <v>47768</v>
      </c>
    </row>
    <row r="136883">
      <c r="A136883" s="1" t="s">
        <v>47769</v>
      </c>
    </row>
    <row r="136884">
      <c r="A136884" s="1" t="s">
        <v>47770</v>
      </c>
    </row>
    <row r="136885">
      <c r="A136885" s="1" t="s">
        <v>47771</v>
      </c>
    </row>
    <row r="136886">
      <c r="A136886" s="1" t="s">
        <v>47772</v>
      </c>
    </row>
    <row r="136887">
      <c r="A136887" s="1" t="s">
        <v>47773</v>
      </c>
    </row>
    <row r="136888">
      <c r="A136888" s="1" t="s">
        <v>47770</v>
      </c>
    </row>
    <row r="136889">
      <c r="A136889" s="1" t="s">
        <v>47771</v>
      </c>
    </row>
    <row r="136890">
      <c r="A136890" s="1" t="s">
        <v>47772</v>
      </c>
    </row>
    <row r="136891">
      <c r="A136891" s="1" t="s">
        <v>47774</v>
      </c>
    </row>
    <row r="136892">
      <c r="A136892" s="1" t="s">
        <v>47775</v>
      </c>
    </row>
    <row r="136893">
      <c r="A136893" s="1" t="s">
        <v>47776</v>
      </c>
    </row>
    <row r="136894">
      <c r="A136894" s="1" t="s">
        <v>47777</v>
      </c>
    </row>
    <row r="136895">
      <c r="A136895" s="1" t="s">
        <v>47778</v>
      </c>
    </row>
    <row r="136896">
      <c r="A136896" s="1" t="s">
        <v>47779</v>
      </c>
    </row>
    <row r="136897">
      <c r="A136897" s="1" t="s">
        <v>47780</v>
      </c>
    </row>
    <row r="136898">
      <c r="A136898" s="1" t="s">
        <v>47781</v>
      </c>
    </row>
    <row r="136899">
      <c r="A136899" s="1" t="s">
        <v>47782</v>
      </c>
    </row>
    <row r="136900">
      <c r="A136900" s="1" t="s">
        <v>47783</v>
      </c>
    </row>
    <row r="136901">
      <c r="A136901" s="1" t="s">
        <v>47784</v>
      </c>
    </row>
    <row r="136902">
      <c r="A136902" s="1" t="s">
        <v>42220</v>
      </c>
    </row>
    <row r="136903">
      <c r="A136903" s="1" t="s">
        <v>966</v>
      </c>
    </row>
    <row r="136904">
      <c r="A136904" s="1" t="s">
        <v>47785</v>
      </c>
    </row>
    <row r="136905">
      <c r="A136905" s="1" t="s">
        <v>47786</v>
      </c>
    </row>
    <row r="136906">
      <c r="A136906" s="1" t="s">
        <v>47787</v>
      </c>
    </row>
    <row r="136907">
      <c r="A136907" s="1" t="s">
        <v>47788</v>
      </c>
    </row>
    <row r="136908">
      <c r="A136908" s="1" t="s">
        <v>47789</v>
      </c>
    </row>
    <row r="136909">
      <c r="A136909" s="1" t="s">
        <v>47790</v>
      </c>
    </row>
    <row r="136910">
      <c r="A136910" s="1" t="s">
        <v>47776</v>
      </c>
    </row>
    <row r="136911">
      <c r="A136911" s="1" t="s">
        <v>47777</v>
      </c>
    </row>
    <row r="136912">
      <c r="A136912" s="1" t="s">
        <v>47778</v>
      </c>
    </row>
    <row r="136913">
      <c r="A136913" s="1" t="s">
        <v>47779</v>
      </c>
    </row>
    <row r="136914">
      <c r="A136914" s="1" t="s">
        <v>47780</v>
      </c>
    </row>
    <row r="136915">
      <c r="A136915" s="1" t="s">
        <v>47781</v>
      </c>
    </row>
    <row r="136916">
      <c r="A136916" s="1" t="s">
        <v>47782</v>
      </c>
    </row>
    <row r="136917">
      <c r="A136917" s="1" t="s">
        <v>47783</v>
      </c>
    </row>
    <row r="136918">
      <c r="A136918" s="1" t="s">
        <v>47784</v>
      </c>
    </row>
    <row r="136919">
      <c r="A136919" s="1" t="s">
        <v>42220</v>
      </c>
    </row>
    <row r="136920">
      <c r="A136920" s="1" t="s">
        <v>47785</v>
      </c>
    </row>
    <row r="136921">
      <c r="A136921" s="1" t="s">
        <v>47786</v>
      </c>
    </row>
    <row r="136922">
      <c r="A136922" s="1" t="s">
        <v>47787</v>
      </c>
    </row>
    <row r="136923">
      <c r="A136923" s="1" t="s">
        <v>47788</v>
      </c>
    </row>
    <row r="136924">
      <c r="A136924" s="1" t="s">
        <v>47789</v>
      </c>
    </row>
    <row r="136925">
      <c r="A136925" s="1" t="s">
        <v>47791</v>
      </c>
    </row>
    <row r="136926">
      <c r="A136926" s="1" t="s">
        <v>47792</v>
      </c>
    </row>
    <row r="136927">
      <c r="A136927" s="1" t="s">
        <v>47793</v>
      </c>
    </row>
    <row r="136928">
      <c r="A136928" s="1" t="s">
        <v>47794</v>
      </c>
    </row>
    <row r="136929">
      <c r="A136929" s="1" t="s">
        <v>47795</v>
      </c>
    </row>
    <row r="136930">
      <c r="A136930" s="1" t="s">
        <v>47796</v>
      </c>
    </row>
    <row r="136931">
      <c r="A136931" s="1" t="s">
        <v>47797</v>
      </c>
    </row>
    <row r="136932">
      <c r="A136932" s="1" t="s">
        <v>47798</v>
      </c>
    </row>
    <row r="136933">
      <c r="A136933" s="1" t="s">
        <v>44637</v>
      </c>
    </row>
    <row r="136934">
      <c r="A136934" s="1" t="s">
        <v>47799</v>
      </c>
    </row>
    <row r="136935">
      <c r="A136935" s="1" t="s">
        <v>47800</v>
      </c>
    </row>
    <row r="136936">
      <c r="A136936" s="1" t="s">
        <v>47801</v>
      </c>
    </row>
    <row r="136937">
      <c r="A136937" s="1" t="s">
        <v>47802</v>
      </c>
    </row>
    <row r="136938">
      <c r="A136938" s="1" t="s">
        <v>47803</v>
      </c>
    </row>
    <row r="136939">
      <c r="A136939" s="1" t="s">
        <v>47804</v>
      </c>
    </row>
    <row r="136940">
      <c r="A136940" s="1" t="s">
        <v>47805</v>
      </c>
    </row>
    <row r="136941">
      <c r="A136941" s="1" t="s">
        <v>47806</v>
      </c>
    </row>
    <row r="136942">
      <c r="A136942" s="1" t="s">
        <v>47807</v>
      </c>
    </row>
    <row r="136943">
      <c r="A136943" s="1" t="s">
        <v>47808</v>
      </c>
    </row>
    <row r="136944">
      <c r="A136944" s="1" t="s">
        <v>47809</v>
      </c>
    </row>
    <row r="136945">
      <c r="A136945" s="1" t="s">
        <v>7512</v>
      </c>
    </row>
    <row r="136946">
      <c r="A136946" s="1" t="s">
        <v>47810</v>
      </c>
    </row>
    <row r="136947">
      <c r="A136947" s="1" t="s">
        <v>47811</v>
      </c>
    </row>
    <row r="136948">
      <c r="A136948" s="1" t="s">
        <v>977</v>
      </c>
    </row>
    <row r="136949">
      <c r="A136949" s="1" t="s">
        <v>47812</v>
      </c>
    </row>
    <row r="136950">
      <c r="A136950" s="1" t="s">
        <v>32986</v>
      </c>
    </row>
    <row r="136951">
      <c r="A136951" s="1" t="s">
        <v>47813</v>
      </c>
    </row>
    <row r="136952">
      <c r="A136952" s="1" t="s">
        <v>47814</v>
      </c>
    </row>
    <row r="136953">
      <c r="A136953" s="1" t="s">
        <v>38306</v>
      </c>
    </row>
    <row r="136954">
      <c r="A136954" s="1" t="s">
        <v>47815</v>
      </c>
    </row>
    <row r="136955">
      <c r="A136955" s="1" t="s">
        <v>47796</v>
      </c>
    </row>
    <row r="136956">
      <c r="A136956" s="1" t="s">
        <v>47797</v>
      </c>
    </row>
    <row r="136957">
      <c r="A136957" s="1" t="s">
        <v>47798</v>
      </c>
    </row>
    <row r="136958">
      <c r="A136958" s="1" t="s">
        <v>44637</v>
      </c>
    </row>
    <row r="136959">
      <c r="A136959" s="1" t="s">
        <v>47800</v>
      </c>
    </row>
    <row r="136960">
      <c r="A136960" s="1" t="s">
        <v>47801</v>
      </c>
    </row>
    <row r="136961">
      <c r="A136961" s="1" t="s">
        <v>47802</v>
      </c>
    </row>
    <row r="136962">
      <c r="A136962" s="1" t="s">
        <v>47803</v>
      </c>
    </row>
    <row r="136963">
      <c r="A136963" s="1" t="s">
        <v>47804</v>
      </c>
    </row>
    <row r="136964">
      <c r="A136964" s="1" t="s">
        <v>47805</v>
      </c>
    </row>
    <row r="136965">
      <c r="A136965" s="1" t="s">
        <v>47806</v>
      </c>
    </row>
    <row r="136966">
      <c r="A136966" s="1" t="s">
        <v>47807</v>
      </c>
    </row>
    <row r="136967">
      <c r="A136967" s="1" t="s">
        <v>47808</v>
      </c>
    </row>
    <row r="136968">
      <c r="A136968" s="1" t="s">
        <v>47809</v>
      </c>
    </row>
    <row r="136969">
      <c r="A136969" s="1" t="s">
        <v>7512</v>
      </c>
    </row>
    <row r="136970">
      <c r="A136970" s="1" t="s">
        <v>47810</v>
      </c>
    </row>
    <row r="136971">
      <c r="A136971" s="1" t="s">
        <v>47811</v>
      </c>
    </row>
    <row r="136972">
      <c r="A136972" s="1" t="s">
        <v>47812</v>
      </c>
    </row>
    <row r="136973">
      <c r="A136973" s="1" t="s">
        <v>32986</v>
      </c>
    </row>
    <row r="136974">
      <c r="A136974" s="1" t="s">
        <v>47813</v>
      </c>
    </row>
    <row r="136975">
      <c r="A136975" s="1" t="s">
        <v>47814</v>
      </c>
    </row>
    <row r="136976">
      <c r="A136976" s="1" t="s">
        <v>38306</v>
      </c>
    </row>
    <row r="136977">
      <c r="A136977" s="1" t="s">
        <v>47816</v>
      </c>
    </row>
    <row r="136978">
      <c r="A136978" s="1" t="s">
        <v>47817</v>
      </c>
    </row>
    <row r="136979">
      <c r="A136979" s="1" t="s">
        <v>47818</v>
      </c>
    </row>
    <row r="136980">
      <c r="A136980" s="1" t="s">
        <v>47819</v>
      </c>
    </row>
    <row r="136981">
      <c r="A136981" s="1" t="s">
        <v>47820</v>
      </c>
    </row>
    <row r="136982">
      <c r="A136982" s="1" t="s">
        <v>47821</v>
      </c>
    </row>
    <row r="136983">
      <c r="A136983" s="1" t="s">
        <v>47822</v>
      </c>
    </row>
    <row r="136984">
      <c r="A136984" s="1" t="s">
        <v>47823</v>
      </c>
    </row>
    <row r="136985">
      <c r="A136985" s="1" t="s">
        <v>47824</v>
      </c>
    </row>
    <row r="136986">
      <c r="A136986" s="1" t="s">
        <v>47825</v>
      </c>
    </row>
    <row r="136987">
      <c r="A136987" s="1" t="s">
        <v>43743</v>
      </c>
    </row>
    <row r="136988">
      <c r="A136988" s="1" t="s">
        <v>47826</v>
      </c>
    </row>
    <row r="136989">
      <c r="A136989" s="1" t="s">
        <v>47827</v>
      </c>
    </row>
    <row r="136990">
      <c r="A136990" s="1" t="s">
        <v>38437</v>
      </c>
    </row>
    <row r="136991">
      <c r="A136991" s="1" t="s">
        <v>47828</v>
      </c>
    </row>
    <row r="136992">
      <c r="A136992" s="1" t="s">
        <v>47829</v>
      </c>
    </row>
    <row r="136993">
      <c r="A136993" s="1" t="s">
        <v>47830</v>
      </c>
    </row>
    <row r="136994">
      <c r="A136994" s="1" t="s">
        <v>47831</v>
      </c>
    </row>
    <row r="136995">
      <c r="A136995" s="1" t="s">
        <v>22001</v>
      </c>
    </row>
    <row r="136996">
      <c r="A136996" s="1" t="s">
        <v>47832</v>
      </c>
    </row>
    <row r="136997">
      <c r="A136997" s="1" t="s">
        <v>47833</v>
      </c>
    </row>
    <row r="136998">
      <c r="A136998" s="1" t="s">
        <v>16173</v>
      </c>
    </row>
    <row r="136999">
      <c r="A136999" s="1" t="s">
        <v>47834</v>
      </c>
    </row>
    <row r="137000">
      <c r="A137000" s="1" t="s">
        <v>47835</v>
      </c>
    </row>
    <row r="137001">
      <c r="A137001" s="1" t="s">
        <v>2222</v>
      </c>
    </row>
    <row r="137002">
      <c r="A137002" s="1" t="s">
        <v>47836</v>
      </c>
    </row>
    <row r="137003">
      <c r="A137003" s="1" t="s">
        <v>47837</v>
      </c>
    </row>
    <row r="137004">
      <c r="A137004" s="1" t="s">
        <v>47838</v>
      </c>
    </row>
    <row r="137005">
      <c r="A137005" s="1" t="s">
        <v>47839</v>
      </c>
    </row>
    <row r="137006">
      <c r="A137006" s="1" t="s">
        <v>47818</v>
      </c>
    </row>
    <row r="137007">
      <c r="A137007" s="1" t="s">
        <v>47819</v>
      </c>
    </row>
    <row r="137008">
      <c r="A137008" s="1" t="s">
        <v>47820</v>
      </c>
    </row>
    <row r="137009">
      <c r="A137009" s="1" t="s">
        <v>47821</v>
      </c>
    </row>
    <row r="137010">
      <c r="A137010" s="1" t="s">
        <v>47822</v>
      </c>
    </row>
    <row r="137011">
      <c r="A137011" s="1" t="s">
        <v>47823</v>
      </c>
    </row>
    <row r="137012">
      <c r="A137012" s="1" t="s">
        <v>47824</v>
      </c>
    </row>
    <row r="137013">
      <c r="A137013" s="1" t="s">
        <v>47825</v>
      </c>
    </row>
    <row r="137014">
      <c r="A137014" s="1" t="s">
        <v>43743</v>
      </c>
    </row>
    <row r="137015">
      <c r="A137015" s="1" t="s">
        <v>47826</v>
      </c>
    </row>
    <row r="137016">
      <c r="A137016" s="1" t="s">
        <v>47827</v>
      </c>
    </row>
    <row r="137017">
      <c r="A137017" s="1" t="s">
        <v>38437</v>
      </c>
    </row>
    <row r="137018">
      <c r="A137018" s="1" t="s">
        <v>47828</v>
      </c>
    </row>
    <row r="137019">
      <c r="A137019" s="1" t="s">
        <v>47829</v>
      </c>
    </row>
    <row r="137020">
      <c r="A137020" s="1" t="s">
        <v>47831</v>
      </c>
    </row>
    <row r="137021">
      <c r="A137021" s="1" t="s">
        <v>47832</v>
      </c>
    </row>
    <row r="137022">
      <c r="A137022" s="1" t="s">
        <v>47833</v>
      </c>
    </row>
    <row r="137023">
      <c r="A137023" s="1" t="s">
        <v>47835</v>
      </c>
    </row>
    <row r="137024">
      <c r="A137024" s="1" t="s">
        <v>47836</v>
      </c>
    </row>
    <row r="137025">
      <c r="A137025" s="1" t="s">
        <v>47837</v>
      </c>
    </row>
    <row r="137026">
      <c r="A137026" s="1" t="s">
        <v>47838</v>
      </c>
    </row>
    <row r="137027">
      <c r="A137027" s="1" t="s">
        <v>47840</v>
      </c>
    </row>
    <row r="137028">
      <c r="A137028" s="1" t="s">
        <v>47841</v>
      </c>
    </row>
    <row r="137029">
      <c r="A137029" s="1" t="s">
        <v>47842</v>
      </c>
    </row>
    <row r="137030">
      <c r="A137030" s="1" t="s">
        <v>47843</v>
      </c>
    </row>
    <row r="137031">
      <c r="A137031" s="1" t="s">
        <v>47844</v>
      </c>
    </row>
    <row r="137032">
      <c r="A137032" s="1" t="s">
        <v>47845</v>
      </c>
    </row>
    <row r="137033">
      <c r="A137033" s="1" t="s">
        <v>47846</v>
      </c>
    </row>
    <row r="137034">
      <c r="A137034" s="1" t="s">
        <v>7815</v>
      </c>
    </row>
    <row r="137035">
      <c r="A137035" s="1" t="s">
        <v>7817</v>
      </c>
    </row>
    <row r="137036">
      <c r="A137036" s="1" t="s">
        <v>47847</v>
      </c>
    </row>
    <row r="137037">
      <c r="A137037" s="1" t="s">
        <v>21126</v>
      </c>
    </row>
    <row r="137038">
      <c r="A137038" s="1" t="s">
        <v>47848</v>
      </c>
    </row>
    <row r="137039">
      <c r="A137039" s="1" t="s">
        <v>47849</v>
      </c>
    </row>
    <row r="137040">
      <c r="A137040" s="1" t="s">
        <v>47850</v>
      </c>
    </row>
    <row r="137041">
      <c r="A137041" s="1" t="s">
        <v>47851</v>
      </c>
    </row>
    <row r="137042">
      <c r="A137042" s="1" t="s">
        <v>47852</v>
      </c>
    </row>
    <row r="137043">
      <c r="A137043" s="1" t="s">
        <v>47853</v>
      </c>
    </row>
    <row r="137044">
      <c r="A137044" s="1" t="s">
        <v>47854</v>
      </c>
    </row>
    <row r="137045">
      <c r="A137045" s="1" t="s">
        <v>47855</v>
      </c>
    </row>
    <row r="137046">
      <c r="A137046" s="1" t="s">
        <v>2802</v>
      </c>
    </row>
    <row r="137047">
      <c r="A137047" s="1" t="s">
        <v>47856</v>
      </c>
    </row>
    <row r="137048">
      <c r="A137048" s="1" t="s">
        <v>47857</v>
      </c>
    </row>
    <row r="137049">
      <c r="A137049" s="1" t="s">
        <v>47858</v>
      </c>
    </row>
    <row r="137050">
      <c r="A137050" s="1" t="s">
        <v>47859</v>
      </c>
    </row>
    <row r="137051">
      <c r="A137051" s="1" t="s">
        <v>22001</v>
      </c>
    </row>
    <row r="137052">
      <c r="A137052" s="1" t="s">
        <v>47860</v>
      </c>
    </row>
    <row r="137053">
      <c r="A137053" s="1" t="s">
        <v>47861</v>
      </c>
    </row>
    <row r="137054">
      <c r="A137054" s="1" t="s">
        <v>47862</v>
      </c>
    </row>
    <row r="137055">
      <c r="A137055" s="1" t="s">
        <v>47863</v>
      </c>
    </row>
    <row r="137056">
      <c r="A137056" s="1" t="s">
        <v>47864</v>
      </c>
    </row>
    <row r="137057">
      <c r="A137057" s="1" t="s">
        <v>47842</v>
      </c>
    </row>
    <row r="137058">
      <c r="A137058" s="1" t="s">
        <v>47843</v>
      </c>
    </row>
    <row r="137059">
      <c r="A137059" s="1" t="s">
        <v>47844</v>
      </c>
    </row>
    <row r="137060">
      <c r="A137060" s="1" t="s">
        <v>47845</v>
      </c>
    </row>
    <row r="137061">
      <c r="A137061" s="1" t="s">
        <v>47846</v>
      </c>
    </row>
    <row r="137062">
      <c r="A137062" s="1" t="s">
        <v>47847</v>
      </c>
    </row>
    <row r="137063">
      <c r="A137063" s="1" t="s">
        <v>21126</v>
      </c>
    </row>
    <row r="137064">
      <c r="A137064" s="1" t="s">
        <v>47848</v>
      </c>
    </row>
    <row r="137065">
      <c r="A137065" s="1" t="s">
        <v>47849</v>
      </c>
    </row>
    <row r="137066">
      <c r="A137066" s="1" t="s">
        <v>47850</v>
      </c>
    </row>
    <row r="137067">
      <c r="A137067" s="1" t="s">
        <v>47851</v>
      </c>
    </row>
    <row r="137068">
      <c r="A137068" s="1" t="s">
        <v>47852</v>
      </c>
    </row>
    <row r="137069">
      <c r="A137069" s="1" t="s">
        <v>47853</v>
      </c>
    </row>
    <row r="137070">
      <c r="A137070" s="1" t="s">
        <v>47854</v>
      </c>
    </row>
    <row r="137071">
      <c r="A137071" s="1" t="s">
        <v>47855</v>
      </c>
    </row>
    <row r="137072">
      <c r="A137072" s="1" t="s">
        <v>47856</v>
      </c>
    </row>
    <row r="137073">
      <c r="A137073" s="1" t="s">
        <v>47857</v>
      </c>
    </row>
    <row r="137074">
      <c r="A137074" s="1" t="s">
        <v>47858</v>
      </c>
    </row>
    <row r="137075">
      <c r="A137075" s="1" t="s">
        <v>47859</v>
      </c>
    </row>
    <row r="137076">
      <c r="A137076" s="1" t="s">
        <v>47860</v>
      </c>
    </row>
    <row r="137077">
      <c r="A137077" s="1" t="s">
        <v>47861</v>
      </c>
    </row>
    <row r="137078">
      <c r="A137078" s="1" t="s">
        <v>47862</v>
      </c>
    </row>
    <row r="137079">
      <c r="A137079" s="1" t="s">
        <v>47865</v>
      </c>
    </row>
    <row r="137080">
      <c r="A137080" s="1" t="s">
        <v>47866</v>
      </c>
    </row>
    <row r="137081">
      <c r="A137081" s="1" t="s">
        <v>47867</v>
      </c>
    </row>
    <row r="137082">
      <c r="A137082" s="1" t="s">
        <v>47868</v>
      </c>
    </row>
    <row r="137083">
      <c r="A137083" s="1" t="s">
        <v>47869</v>
      </c>
    </row>
    <row r="137084">
      <c r="A137084" s="1" t="s">
        <v>47870</v>
      </c>
    </row>
    <row r="137085">
      <c r="A137085" s="1" t="s">
        <v>47871</v>
      </c>
    </row>
    <row r="137086">
      <c r="A137086" s="1" t="s">
        <v>47872</v>
      </c>
    </row>
    <row r="137087">
      <c r="A137087" s="1" t="s">
        <v>47873</v>
      </c>
    </row>
    <row r="137088">
      <c r="A137088" s="1" t="s">
        <v>966</v>
      </c>
    </row>
    <row r="137089">
      <c r="A137089" s="1" t="s">
        <v>47874</v>
      </c>
    </row>
    <row r="137090">
      <c r="A137090" s="1" t="s">
        <v>47875</v>
      </c>
    </row>
    <row r="137091">
      <c r="A137091" s="1" t="s">
        <v>47876</v>
      </c>
    </row>
    <row r="137092">
      <c r="A137092" s="1" t="s">
        <v>47877</v>
      </c>
    </row>
    <row r="137093">
      <c r="A137093" s="1" t="s">
        <v>47878</v>
      </c>
    </row>
    <row r="137094">
      <c r="A137094" s="1" t="s">
        <v>47879</v>
      </c>
    </row>
    <row r="137095">
      <c r="A137095" s="1" t="s">
        <v>47880</v>
      </c>
    </row>
    <row r="137096">
      <c r="A137096" s="1" t="s">
        <v>47881</v>
      </c>
    </row>
    <row r="137097">
      <c r="A137097" s="1" t="s">
        <v>47882</v>
      </c>
    </row>
    <row r="137098">
      <c r="A137098" s="1" t="s">
        <v>47883</v>
      </c>
    </row>
    <row r="137099">
      <c r="A137099" s="1" t="s">
        <v>47884</v>
      </c>
    </row>
    <row r="137100">
      <c r="A137100" s="1" t="s">
        <v>47885</v>
      </c>
    </row>
    <row r="137101">
      <c r="A137101" s="1" t="s">
        <v>47886</v>
      </c>
    </row>
    <row r="137102">
      <c r="A137102" s="1" t="s">
        <v>47887</v>
      </c>
    </row>
    <row r="137103">
      <c r="A137103" s="1" t="s">
        <v>47888</v>
      </c>
    </row>
    <row r="137104">
      <c r="A137104" s="1" t="s">
        <v>47889</v>
      </c>
    </row>
    <row r="137105">
      <c r="A137105" s="1" t="s">
        <v>47890</v>
      </c>
    </row>
    <row r="137106">
      <c r="A137106" s="1" t="s">
        <v>35395</v>
      </c>
    </row>
    <row r="137107">
      <c r="A137107" s="1" t="s">
        <v>432</v>
      </c>
    </row>
    <row r="137108">
      <c r="A137108" s="1" t="s">
        <v>47891</v>
      </c>
    </row>
    <row r="137109">
      <c r="A137109" s="1" t="s">
        <v>977</v>
      </c>
    </row>
    <row r="137110">
      <c r="A137110" s="17">
        <v>45872.0</v>
      </c>
    </row>
    <row r="137111">
      <c r="A137111" s="1" t="s">
        <v>47892</v>
      </c>
    </row>
    <row r="137112">
      <c r="A137112" s="1" t="s">
        <v>47893</v>
      </c>
    </row>
    <row r="137113">
      <c r="A137113" s="1" t="s">
        <v>47894</v>
      </c>
    </row>
    <row r="137114">
      <c r="A137114" s="1" t="s">
        <v>47895</v>
      </c>
    </row>
    <row r="137115">
      <c r="A137115" s="1" t="s">
        <v>47896</v>
      </c>
    </row>
    <row r="137116">
      <c r="A137116" s="1" t="s">
        <v>47897</v>
      </c>
    </row>
    <row r="137117">
      <c r="A137117" s="1" t="s">
        <v>47867</v>
      </c>
    </row>
    <row r="137118">
      <c r="A137118" s="1" t="s">
        <v>47868</v>
      </c>
    </row>
    <row r="137119">
      <c r="A137119" s="1" t="s">
        <v>47869</v>
      </c>
    </row>
    <row r="137120">
      <c r="A137120" s="1" t="s">
        <v>47870</v>
      </c>
    </row>
    <row r="137121">
      <c r="A137121" s="1" t="s">
        <v>47871</v>
      </c>
    </row>
    <row r="137122">
      <c r="A137122" s="1" t="s">
        <v>47872</v>
      </c>
    </row>
    <row r="137123">
      <c r="A137123" s="1" t="s">
        <v>47873</v>
      </c>
    </row>
    <row r="137124">
      <c r="A137124" s="1" t="s">
        <v>47874</v>
      </c>
    </row>
    <row r="137125">
      <c r="A137125" s="1" t="s">
        <v>47875</v>
      </c>
    </row>
    <row r="137126">
      <c r="A137126" s="1" t="s">
        <v>47876</v>
      </c>
    </row>
    <row r="137127">
      <c r="A137127" s="1" t="s">
        <v>47877</v>
      </c>
    </row>
    <row r="137128">
      <c r="A137128" s="1" t="s">
        <v>47878</v>
      </c>
    </row>
    <row r="137129">
      <c r="A137129" s="1" t="s">
        <v>47879</v>
      </c>
    </row>
    <row r="137130">
      <c r="A137130" s="1" t="s">
        <v>47880</v>
      </c>
    </row>
    <row r="137131">
      <c r="A137131" s="1" t="s">
        <v>47881</v>
      </c>
    </row>
    <row r="137132">
      <c r="A137132" s="1" t="s">
        <v>47882</v>
      </c>
    </row>
    <row r="137133">
      <c r="A137133" s="1" t="s">
        <v>47883</v>
      </c>
    </row>
    <row r="137134">
      <c r="A137134" s="1" t="s">
        <v>47884</v>
      </c>
    </row>
    <row r="137135">
      <c r="A137135" s="1" t="s">
        <v>47885</v>
      </c>
    </row>
    <row r="137136">
      <c r="A137136" s="1" t="s">
        <v>47886</v>
      </c>
    </row>
    <row r="137137">
      <c r="A137137" s="1" t="s">
        <v>47887</v>
      </c>
    </row>
    <row r="137138">
      <c r="A137138" s="1" t="s">
        <v>47888</v>
      </c>
    </row>
    <row r="137139">
      <c r="A137139" s="1" t="s">
        <v>47889</v>
      </c>
    </row>
    <row r="137140">
      <c r="A137140" s="1" t="s">
        <v>47890</v>
      </c>
    </row>
    <row r="137141">
      <c r="A137141" s="1" t="s">
        <v>47891</v>
      </c>
    </row>
    <row r="137142">
      <c r="A137142" s="17">
        <v>45872.0</v>
      </c>
    </row>
    <row r="137143">
      <c r="A137143" s="1" t="s">
        <v>47892</v>
      </c>
    </row>
    <row r="137144">
      <c r="A137144" s="1" t="s">
        <v>47893</v>
      </c>
    </row>
    <row r="137145">
      <c r="A137145" s="1" t="s">
        <v>47894</v>
      </c>
    </row>
    <row r="137146">
      <c r="A137146" s="1" t="s">
        <v>47895</v>
      </c>
    </row>
    <row r="137147">
      <c r="A137147" s="1" t="s">
        <v>47896</v>
      </c>
    </row>
    <row r="137148">
      <c r="A137148" s="1" t="s">
        <v>47898</v>
      </c>
    </row>
    <row r="137149">
      <c r="A137149" s="1" t="s">
        <v>47899</v>
      </c>
    </row>
    <row r="137151">
      <c r="A137151" s="1" t="s">
        <v>47900</v>
      </c>
    </row>
    <row r="137153">
      <c r="A137153" s="1" t="s">
        <v>16161</v>
      </c>
    </row>
    <row r="137155">
      <c r="A137155" s="1" t="s">
        <v>16162</v>
      </c>
    </row>
    <row r="137157">
      <c r="A137157" s="1">
        <v>6066.0</v>
      </c>
    </row>
    <row r="137159">
      <c r="A137159" s="1" t="s">
        <v>16163</v>
      </c>
    </row>
    <row r="137161">
      <c r="A137161" s="1" t="s">
        <v>47901</v>
      </c>
    </row>
    <row r="137162">
      <c r="A137162" s="1" t="s">
        <v>47902</v>
      </c>
    </row>
    <row r="137164">
      <c r="A137164" s="1" t="s">
        <v>47903</v>
      </c>
    </row>
    <row r="137165">
      <c r="A137165" s="1" t="s">
        <v>16161</v>
      </c>
    </row>
    <row r="137166">
      <c r="A137166" s="1" t="s">
        <v>16162</v>
      </c>
    </row>
    <row r="137167">
      <c r="A137167" s="1">
        <v>6066.0</v>
      </c>
    </row>
    <row r="137168">
      <c r="A137168" s="1" t="s">
        <v>16163</v>
      </c>
    </row>
    <row r="137169">
      <c r="A137169" s="1" t="s">
        <v>47901</v>
      </c>
    </row>
    <row r="137170">
      <c r="A137170" s="1" t="s">
        <v>47904</v>
      </c>
    </row>
    <row r="137171">
      <c r="A137171" s="1" t="s">
        <v>47905</v>
      </c>
    </row>
    <row r="137173">
      <c r="A137173" s="1" t="s">
        <v>47906</v>
      </c>
    </row>
    <row r="137175">
      <c r="A137175" s="1" t="s">
        <v>9536</v>
      </c>
    </row>
    <row r="137177">
      <c r="A137177" s="1" t="s">
        <v>39308</v>
      </c>
    </row>
    <row r="137179">
      <c r="A137179" s="1" t="s">
        <v>47907</v>
      </c>
    </row>
    <row r="137180">
      <c r="A137180" s="1" t="s">
        <v>47908</v>
      </c>
    </row>
    <row r="137182">
      <c r="A137182" s="1" t="s">
        <v>47909</v>
      </c>
    </row>
    <row r="137183">
      <c r="A137183" s="1" t="s">
        <v>47910</v>
      </c>
    </row>
    <row r="137184">
      <c r="A137184" s="1" t="s">
        <v>47911</v>
      </c>
    </row>
    <row r="137185">
      <c r="A137185" s="1" t="s">
        <v>47912</v>
      </c>
    </row>
    <row r="137186">
      <c r="A137186" s="1" t="s">
        <v>47913</v>
      </c>
    </row>
    <row r="137188">
      <c r="A137188" s="1" t="s">
        <v>47914</v>
      </c>
    </row>
    <row r="137189">
      <c r="A137189" s="1" t="s">
        <v>47915</v>
      </c>
    </row>
    <row r="137191">
      <c r="A137191" s="1">
        <v>0.0</v>
      </c>
    </row>
    <row r="137193">
      <c r="A137193" s="1" t="s">
        <v>47916</v>
      </c>
    </row>
    <row r="137195">
      <c r="A137195" s="1" t="s">
        <v>47917</v>
      </c>
    </row>
    <row r="137196">
      <c r="A137196" s="1" t="s">
        <v>47918</v>
      </c>
    </row>
    <row r="137198">
      <c r="A137198" s="13">
        <v>35.99</v>
      </c>
    </row>
    <row r="137200">
      <c r="A137200" s="1" t="s">
        <v>47919</v>
      </c>
    </row>
    <row r="137201">
      <c r="A137201" s="1" t="s">
        <v>47920</v>
      </c>
    </row>
    <row r="137203">
      <c r="A137203" s="1" t="s">
        <v>47921</v>
      </c>
    </row>
    <row r="137205">
      <c r="A137205" s="3" t="str">
        <f>= Addto list &gt;</f>
        <v>#ERROR!</v>
      </c>
    </row>
    <row r="137207">
      <c r="A137207" s="1" t="s">
        <v>47922</v>
      </c>
    </row>
    <row r="137209">
      <c r="A137209" s="1" t="s">
        <v>47923</v>
      </c>
    </row>
    <row r="137210">
      <c r="A137210" s="1" t="s">
        <v>9536</v>
      </c>
    </row>
    <row r="137211">
      <c r="A137211" s="1" t="s">
        <v>47907</v>
      </c>
    </row>
    <row r="137212">
      <c r="A137212" s="1" t="s">
        <v>47908</v>
      </c>
    </row>
    <row r="137213">
      <c r="A137213" s="1" t="s">
        <v>47909</v>
      </c>
    </row>
    <row r="137214">
      <c r="A137214" s="1" t="s">
        <v>47910</v>
      </c>
    </row>
    <row r="137215">
      <c r="A137215" s="1" t="s">
        <v>47911</v>
      </c>
    </row>
    <row r="137216">
      <c r="A137216" s="1" t="s">
        <v>47912</v>
      </c>
    </row>
    <row r="137217">
      <c r="A137217" s="1" t="s">
        <v>47913</v>
      </c>
    </row>
    <row r="137218">
      <c r="A137218" s="1" t="s">
        <v>47914</v>
      </c>
    </row>
    <row r="137219">
      <c r="A137219" s="1" t="s">
        <v>47915</v>
      </c>
    </row>
    <row r="137220">
      <c r="A137220" s="1">
        <v>0.0</v>
      </c>
    </row>
    <row r="137221">
      <c r="A137221" s="1" t="s">
        <v>47916</v>
      </c>
    </row>
    <row r="137222">
      <c r="A137222" s="1" t="s">
        <v>47917</v>
      </c>
    </row>
    <row r="137223">
      <c r="A137223" s="1" t="s">
        <v>47918</v>
      </c>
    </row>
    <row r="137224">
      <c r="A137224" s="13">
        <v>35.99</v>
      </c>
    </row>
    <row r="137225">
      <c r="A137225" s="1" t="s">
        <v>47919</v>
      </c>
    </row>
    <row r="137226">
      <c r="A137226" s="1" t="s">
        <v>47920</v>
      </c>
    </row>
    <row r="137227">
      <c r="A137227" s="1" t="s">
        <v>47921</v>
      </c>
    </row>
    <row r="137228">
      <c r="A137228" s="3" t="str">
        <f>= Addto list &gt;</f>
        <v>#ERROR!</v>
      </c>
    </row>
    <row r="137229">
      <c r="A137229" s="1" t="s">
        <v>47924</v>
      </c>
    </row>
    <row r="137230">
      <c r="A137230" s="1" t="s">
        <v>47925</v>
      </c>
    </row>
    <row r="137231">
      <c r="A137231" s="1" t="s">
        <v>47926</v>
      </c>
    </row>
    <row r="137232">
      <c r="A137232" s="1" t="s">
        <v>47927</v>
      </c>
    </row>
    <row r="137233">
      <c r="A137233" s="1" t="s">
        <v>47928</v>
      </c>
    </row>
    <row r="137234">
      <c r="A137234" s="1" t="s">
        <v>47929</v>
      </c>
    </row>
    <row r="137235">
      <c r="A137235" s="1" t="s">
        <v>47930</v>
      </c>
    </row>
    <row r="137236">
      <c r="A137236" s="1" t="s">
        <v>47931</v>
      </c>
    </row>
    <row r="137237">
      <c r="A137237" s="1" t="s">
        <v>47932</v>
      </c>
    </row>
    <row r="137238">
      <c r="A137238" s="1" t="s">
        <v>47933</v>
      </c>
    </row>
    <row r="137239">
      <c r="A137239" s="1" t="s">
        <v>47934</v>
      </c>
    </row>
    <row r="137240">
      <c r="A137240" s="1" t="s">
        <v>47935</v>
      </c>
    </row>
    <row r="137241">
      <c r="A137241" s="1" t="s">
        <v>47936</v>
      </c>
    </row>
    <row r="137242">
      <c r="A137242" s="1" t="s">
        <v>7147</v>
      </c>
    </row>
    <row r="137243">
      <c r="A137243" s="1" t="s">
        <v>47937</v>
      </c>
    </row>
    <row r="137244">
      <c r="A137244" s="1" t="s">
        <v>26528</v>
      </c>
    </row>
    <row r="137245">
      <c r="A137245" s="1" t="s">
        <v>47938</v>
      </c>
    </row>
    <row r="137246">
      <c r="A137246" s="1" t="s">
        <v>35576</v>
      </c>
    </row>
    <row r="137247">
      <c r="A137247" s="1" t="s">
        <v>47939</v>
      </c>
    </row>
    <row r="137248">
      <c r="A137248" s="1" t="s">
        <v>47926</v>
      </c>
    </row>
    <row r="137249">
      <c r="A137249" s="1" t="s">
        <v>47927</v>
      </c>
    </row>
    <row r="137250">
      <c r="A137250" s="1" t="s">
        <v>47928</v>
      </c>
    </row>
    <row r="137251">
      <c r="A137251" s="1" t="s">
        <v>47929</v>
      </c>
    </row>
    <row r="137252">
      <c r="A137252" s="1" t="s">
        <v>47930</v>
      </c>
    </row>
    <row r="137253">
      <c r="A137253" s="1" t="s">
        <v>47931</v>
      </c>
    </row>
    <row r="137254">
      <c r="A137254" s="1" t="s">
        <v>47932</v>
      </c>
    </row>
    <row r="137255">
      <c r="A137255" s="1" t="s">
        <v>47933</v>
      </c>
    </row>
    <row r="137256">
      <c r="A137256" s="1" t="s">
        <v>47934</v>
      </c>
    </row>
    <row r="137257">
      <c r="A137257" s="1" t="s">
        <v>47935</v>
      </c>
    </row>
    <row r="137258">
      <c r="A137258" s="1" t="s">
        <v>47936</v>
      </c>
    </row>
    <row r="137259">
      <c r="A137259" s="1" t="s">
        <v>47937</v>
      </c>
    </row>
    <row r="137260">
      <c r="A137260" s="1" t="s">
        <v>26528</v>
      </c>
    </row>
    <row r="137261">
      <c r="A137261" s="1" t="s">
        <v>47938</v>
      </c>
    </row>
    <row r="137262">
      <c r="A137262" s="1" t="s">
        <v>47940</v>
      </c>
    </row>
    <row r="137263">
      <c r="A137263" s="1" t="s">
        <v>47941</v>
      </c>
    </row>
    <row r="137264">
      <c r="A137264" s="1" t="s">
        <v>47942</v>
      </c>
    </row>
    <row r="137265">
      <c r="A137265" s="1" t="s">
        <v>47943</v>
      </c>
    </row>
    <row r="137266">
      <c r="A137266" s="1" t="s">
        <v>47944</v>
      </c>
    </row>
    <row r="137267">
      <c r="A137267" s="1" t="s">
        <v>47945</v>
      </c>
    </row>
    <row r="137268">
      <c r="A137268" s="1" t="s">
        <v>47946</v>
      </c>
    </row>
    <row r="137269">
      <c r="A137269" s="1" t="s">
        <v>47947</v>
      </c>
    </row>
    <row r="137270">
      <c r="A137270" s="1" t="s">
        <v>47948</v>
      </c>
    </row>
    <row r="137271">
      <c r="A137271" s="1" t="s">
        <v>47949</v>
      </c>
    </row>
    <row r="137272">
      <c r="A137272" s="1" t="s">
        <v>47950</v>
      </c>
    </row>
    <row r="137273">
      <c r="A137273" s="1" t="s">
        <v>42097</v>
      </c>
    </row>
    <row r="137274">
      <c r="A137274" s="3" t="str">
        <f> tr 3</f>
        <v>#ERROR!</v>
      </c>
    </row>
    <row r="137275">
      <c r="A137275" s="1" t="s">
        <v>47951</v>
      </c>
    </row>
    <row r="137276">
      <c r="A137276" s="1" t="s">
        <v>47952</v>
      </c>
    </row>
    <row r="137277">
      <c r="A137277" s="1" t="s">
        <v>44707</v>
      </c>
    </row>
    <row r="137278">
      <c r="A137278" s="1" t="s">
        <v>47953</v>
      </c>
    </row>
    <row r="137279">
      <c r="A137279" s="1" t="s">
        <v>34501</v>
      </c>
    </row>
    <row r="137280">
      <c r="A137280" s="1" t="s">
        <v>47954</v>
      </c>
    </row>
    <row r="137281">
      <c r="A137281" s="1" t="s">
        <v>47955</v>
      </c>
    </row>
    <row r="137282">
      <c r="A137282" s="1" t="s">
        <v>47956</v>
      </c>
    </row>
    <row r="137283">
      <c r="A137283" s="1" t="s">
        <v>47957</v>
      </c>
    </row>
    <row r="137284">
      <c r="A137284" s="1" t="s">
        <v>47958</v>
      </c>
    </row>
    <row r="137285">
      <c r="A137285" s="1" t="s">
        <v>47943</v>
      </c>
    </row>
    <row r="137286">
      <c r="A137286" s="1" t="s">
        <v>47944</v>
      </c>
    </row>
    <row r="137287">
      <c r="A137287" s="1" t="s">
        <v>47945</v>
      </c>
    </row>
    <row r="137288">
      <c r="A137288" s="1" t="s">
        <v>47946</v>
      </c>
    </row>
    <row r="137289">
      <c r="A137289" s="1" t="s">
        <v>47947</v>
      </c>
    </row>
    <row r="137290">
      <c r="A137290" s="1" t="s">
        <v>47948</v>
      </c>
    </row>
    <row r="137291">
      <c r="A137291" s="1" t="s">
        <v>47949</v>
      </c>
    </row>
    <row r="137292">
      <c r="A137292" s="1" t="s">
        <v>47950</v>
      </c>
    </row>
    <row r="137293">
      <c r="A137293" s="1" t="s">
        <v>42097</v>
      </c>
    </row>
    <row r="137294">
      <c r="A137294" s="3" t="str">
        <f> tr 3</f>
        <v>#ERROR!</v>
      </c>
    </row>
    <row r="137295">
      <c r="A137295" s="1" t="s">
        <v>47951</v>
      </c>
    </row>
    <row r="137296">
      <c r="A137296" s="1" t="s">
        <v>47952</v>
      </c>
    </row>
    <row r="137297">
      <c r="A137297" s="1" t="s">
        <v>44707</v>
      </c>
    </row>
    <row r="137298">
      <c r="A137298" s="1" t="s">
        <v>47953</v>
      </c>
    </row>
    <row r="137299">
      <c r="A137299" s="1" t="s">
        <v>34501</v>
      </c>
    </row>
    <row r="137300">
      <c r="A137300" s="1" t="s">
        <v>47954</v>
      </c>
    </row>
    <row r="137301">
      <c r="A137301" s="1" t="s">
        <v>47955</v>
      </c>
    </row>
    <row r="137302">
      <c r="A137302" s="1" t="s">
        <v>47956</v>
      </c>
    </row>
    <row r="137303">
      <c r="A137303" s="1" t="s">
        <v>47959</v>
      </c>
    </row>
    <row r="137304">
      <c r="A137304" s="1" t="s">
        <v>47960</v>
      </c>
    </row>
    <row r="137306">
      <c r="A137306" s="1" t="s">
        <v>15069</v>
      </c>
    </row>
    <row r="137308">
      <c r="A137308" s="1" t="s">
        <v>15070</v>
      </c>
    </row>
    <row r="137310">
      <c r="A137310" s="1" t="s">
        <v>15071</v>
      </c>
    </row>
    <row r="137311">
      <c r="A137311" s="1" t="s">
        <v>15072</v>
      </c>
    </row>
    <row r="137312">
      <c r="A137312" s="1" t="s">
        <v>15073</v>
      </c>
    </row>
    <row r="137313">
      <c r="A137313" s="1" t="s">
        <v>15074</v>
      </c>
    </row>
    <row r="137314">
      <c r="A137314" s="1" t="s">
        <v>15075</v>
      </c>
    </row>
    <row r="137315">
      <c r="A137315" s="1" t="s">
        <v>15076</v>
      </c>
    </row>
    <row r="137316">
      <c r="A137316" s="1" t="s">
        <v>15077</v>
      </c>
    </row>
    <row r="137318">
      <c r="A137318" s="1" t="s">
        <v>15078</v>
      </c>
    </row>
    <row r="137320">
      <c r="A137320" s="1" t="s">
        <v>15079</v>
      </c>
    </row>
    <row r="137321">
      <c r="A137321" s="1" t="s">
        <v>15080</v>
      </c>
    </row>
    <row r="137322">
      <c r="A137322" s="1" t="s">
        <v>15081</v>
      </c>
    </row>
    <row r="137323">
      <c r="A137323" s="1" t="s">
        <v>15082</v>
      </c>
    </row>
    <row r="137325">
      <c r="A137325" s="1" t="s">
        <v>15083</v>
      </c>
    </row>
    <row r="137326">
      <c r="A137326" s="1" t="s">
        <v>15084</v>
      </c>
    </row>
    <row r="137327">
      <c r="A137327" s="1" t="s">
        <v>15085</v>
      </c>
    </row>
    <row r="137328">
      <c r="A137328" s="1" t="s">
        <v>15086</v>
      </c>
    </row>
    <row r="137329">
      <c r="A137329" s="1" t="s">
        <v>15087</v>
      </c>
    </row>
    <row r="137330">
      <c r="A137330" s="1" t="s">
        <v>15088</v>
      </c>
    </row>
    <row r="137331">
      <c r="A137331" s="1" t="s">
        <v>15089</v>
      </c>
    </row>
    <row r="137332">
      <c r="A137332" s="1" t="s">
        <v>15090</v>
      </c>
    </row>
    <row r="137333">
      <c r="A137333" s="1" t="s">
        <v>15091</v>
      </c>
    </row>
    <row r="137334">
      <c r="A137334" s="1" t="s">
        <v>15092</v>
      </c>
    </row>
    <row r="137335">
      <c r="A137335" s="1" t="s">
        <v>15093</v>
      </c>
    </row>
    <row r="137336">
      <c r="A137336" s="1" t="s">
        <v>15094</v>
      </c>
    </row>
    <row r="137337">
      <c r="A137337" s="1" t="s">
        <v>15095</v>
      </c>
    </row>
    <row r="137339">
      <c r="A137339" s="1" t="s">
        <v>15096</v>
      </c>
    </row>
    <row r="137341">
      <c r="A137341" s="1" t="s">
        <v>15097</v>
      </c>
    </row>
    <row r="137343">
      <c r="A137343" s="1" t="s">
        <v>15098</v>
      </c>
    </row>
    <row r="137344">
      <c r="A137344" s="1" t="s">
        <v>15099</v>
      </c>
    </row>
    <row r="137345">
      <c r="A137345" s="1" t="s">
        <v>15070</v>
      </c>
    </row>
    <row r="137346">
      <c r="A137346" s="1" t="s">
        <v>15071</v>
      </c>
    </row>
    <row r="137347">
      <c r="A137347" s="1" t="s">
        <v>15072</v>
      </c>
    </row>
    <row r="137348">
      <c r="A137348" s="1" t="s">
        <v>15073</v>
      </c>
    </row>
    <row r="137349">
      <c r="A137349" s="1" t="s">
        <v>15074</v>
      </c>
    </row>
    <row r="137350">
      <c r="A137350" s="1" t="s">
        <v>15075</v>
      </c>
    </row>
    <row r="137351">
      <c r="A137351" s="1" t="s">
        <v>15076</v>
      </c>
    </row>
    <row r="137352">
      <c r="A137352" s="1" t="s">
        <v>15077</v>
      </c>
    </row>
    <row r="137353">
      <c r="A137353" s="1" t="s">
        <v>15078</v>
      </c>
    </row>
    <row r="137354">
      <c r="A137354" s="1" t="s">
        <v>15079</v>
      </c>
    </row>
    <row r="137355">
      <c r="A137355" s="1" t="s">
        <v>15080</v>
      </c>
    </row>
    <row r="137356">
      <c r="A137356" s="1" t="s">
        <v>15081</v>
      </c>
    </row>
    <row r="137357">
      <c r="A137357" s="1" t="s">
        <v>15082</v>
      </c>
    </row>
    <row r="137358">
      <c r="A137358" s="1" t="s">
        <v>15083</v>
      </c>
    </row>
    <row r="137359">
      <c r="A137359" s="1" t="s">
        <v>15084</v>
      </c>
    </row>
    <row r="137360">
      <c r="A137360" s="1" t="s">
        <v>15085</v>
      </c>
    </row>
    <row r="137361">
      <c r="A137361" s="1" t="s">
        <v>15086</v>
      </c>
    </row>
    <row r="137362">
      <c r="A137362" s="1" t="s">
        <v>15087</v>
      </c>
    </row>
    <row r="137363">
      <c r="A137363" s="1" t="s">
        <v>15088</v>
      </c>
    </row>
    <row r="137364">
      <c r="A137364" s="1" t="s">
        <v>15089</v>
      </c>
    </row>
    <row r="137365">
      <c r="A137365" s="1" t="s">
        <v>15090</v>
      </c>
    </row>
    <row r="137366">
      <c r="A137366" s="1" t="s">
        <v>15091</v>
      </c>
    </row>
    <row r="137367">
      <c r="A137367" s="1" t="s">
        <v>15092</v>
      </c>
    </row>
    <row r="137368">
      <c r="A137368" s="1" t="s">
        <v>15093</v>
      </c>
    </row>
    <row r="137369">
      <c r="A137369" s="1" t="s">
        <v>15094</v>
      </c>
    </row>
    <row r="137370">
      <c r="A137370" s="1" t="s">
        <v>15095</v>
      </c>
    </row>
    <row r="137371">
      <c r="A137371" s="1" t="s">
        <v>15096</v>
      </c>
    </row>
    <row r="137372">
      <c r="A137372" s="1" t="s">
        <v>15100</v>
      </c>
    </row>
    <row r="137373">
      <c r="A137373" s="1" t="s">
        <v>47961</v>
      </c>
    </row>
    <row r="137375">
      <c r="A137375" s="1" t="s">
        <v>47962</v>
      </c>
    </row>
    <row r="137377">
      <c r="A137377" s="1" t="s">
        <v>47963</v>
      </c>
    </row>
    <row r="137379">
      <c r="A137379" s="1" t="s">
        <v>47964</v>
      </c>
    </row>
    <row r="137381">
      <c r="A137381" s="1" t="s">
        <v>47965</v>
      </c>
    </row>
    <row r="137383">
      <c r="A137383" s="1" t="s">
        <v>47966</v>
      </c>
    </row>
    <row r="137384">
      <c r="A137384" s="1" t="s">
        <v>1597</v>
      </c>
    </row>
    <row r="137385">
      <c r="A137385" s="1" t="s">
        <v>47967</v>
      </c>
    </row>
    <row r="137386">
      <c r="A137386" s="1" t="s">
        <v>47962</v>
      </c>
    </row>
    <row r="137387">
      <c r="A137387" s="1" t="s">
        <v>47963</v>
      </c>
    </row>
    <row r="137388">
      <c r="A137388" s="1" t="s">
        <v>47965</v>
      </c>
    </row>
    <row r="137389">
      <c r="A137389" s="1" t="s">
        <v>47968</v>
      </c>
    </row>
    <row r="137390">
      <c r="A137390" s="1" t="s">
        <v>47969</v>
      </c>
    </row>
    <row r="137391">
      <c r="A137391" s="1" t="s">
        <v>28951</v>
      </c>
    </row>
    <row r="137392">
      <c r="A137392" s="1" t="s">
        <v>47970</v>
      </c>
    </row>
    <row r="137393">
      <c r="A137393" s="1" t="s">
        <v>47971</v>
      </c>
    </row>
    <row r="137394">
      <c r="A137394" s="1" t="s">
        <v>47972</v>
      </c>
    </row>
    <row r="137395">
      <c r="A137395" s="1" t="s">
        <v>47973</v>
      </c>
    </row>
    <row r="137396">
      <c r="A137396" s="1" t="s">
        <v>47974</v>
      </c>
    </row>
    <row r="137397">
      <c r="A137397" s="1" t="s">
        <v>47975</v>
      </c>
    </row>
    <row r="137398">
      <c r="A137398" s="1" t="s">
        <v>47976</v>
      </c>
    </row>
    <row r="137399">
      <c r="A137399" s="1" t="s">
        <v>47970</v>
      </c>
    </row>
    <row r="137400">
      <c r="A137400" s="1" t="s">
        <v>47971</v>
      </c>
    </row>
    <row r="137401">
      <c r="A137401" s="1" t="s">
        <v>47972</v>
      </c>
    </row>
    <row r="137402">
      <c r="A137402" s="1" t="s">
        <v>47973</v>
      </c>
    </row>
    <row r="137403">
      <c r="A137403" s="1" t="s">
        <v>47974</v>
      </c>
    </row>
    <row r="137404">
      <c r="A137404" s="1" t="s">
        <v>47975</v>
      </c>
    </row>
    <row r="137405">
      <c r="A137405" s="1" t="s">
        <v>47977</v>
      </c>
    </row>
    <row r="137406">
      <c r="A137406" s="1" t="s">
        <v>47978</v>
      </c>
    </row>
    <row r="137407">
      <c r="A137407" s="1" t="s">
        <v>39264</v>
      </c>
    </row>
    <row r="137408">
      <c r="A137408" s="1">
        <v>2.0</v>
      </c>
    </row>
    <row r="137409">
      <c r="A137409" s="1" t="s">
        <v>47979</v>
      </c>
    </row>
    <row r="137410">
      <c r="A137410" s="1" t="s">
        <v>47980</v>
      </c>
    </row>
    <row r="137411">
      <c r="A137411" s="1" t="s">
        <v>47981</v>
      </c>
    </row>
    <row r="137412">
      <c r="A137412" s="1" t="s">
        <v>47982</v>
      </c>
    </row>
    <row r="137413">
      <c r="A137413" s="1" t="s">
        <v>34682</v>
      </c>
    </row>
    <row r="137414">
      <c r="A137414" s="1" t="s">
        <v>47983</v>
      </c>
    </row>
    <row r="137415">
      <c r="A137415" s="1" t="s">
        <v>47984</v>
      </c>
    </row>
    <row r="137416">
      <c r="A137416" s="1" t="s">
        <v>47985</v>
      </c>
    </row>
    <row r="137417">
      <c r="A137417" s="1" t="s">
        <v>27946</v>
      </c>
    </row>
    <row r="137418">
      <c r="A137418" s="1" t="s">
        <v>47986</v>
      </c>
    </row>
    <row r="137419">
      <c r="A137419" s="1" t="s">
        <v>47987</v>
      </c>
    </row>
    <row r="137420">
      <c r="A137420" s="1" t="s">
        <v>47988</v>
      </c>
    </row>
    <row r="137421">
      <c r="A137421" s="1" t="s">
        <v>47989</v>
      </c>
    </row>
    <row r="137422">
      <c r="A137422" s="1" t="s">
        <v>47980</v>
      </c>
    </row>
    <row r="137423">
      <c r="A137423" s="1" t="s">
        <v>47981</v>
      </c>
    </row>
    <row r="137424">
      <c r="A137424" s="1" t="s">
        <v>47982</v>
      </c>
    </row>
    <row r="137425">
      <c r="A137425" s="1" t="s">
        <v>34682</v>
      </c>
    </row>
    <row r="137426">
      <c r="A137426" s="1" t="s">
        <v>47983</v>
      </c>
    </row>
    <row r="137427">
      <c r="A137427" s="1" t="s">
        <v>47984</v>
      </c>
    </row>
    <row r="137428">
      <c r="A137428" s="1" t="s">
        <v>47985</v>
      </c>
    </row>
    <row r="137429">
      <c r="A137429" s="1" t="s">
        <v>47986</v>
      </c>
    </row>
    <row r="137430">
      <c r="A137430" s="1" t="s">
        <v>47987</v>
      </c>
    </row>
    <row r="137431">
      <c r="A137431" s="1" t="s">
        <v>47990</v>
      </c>
    </row>
    <row r="137432">
      <c r="A137432" s="1" t="s">
        <v>47991</v>
      </c>
    </row>
    <row r="137433">
      <c r="A137433" s="1" t="s">
        <v>449</v>
      </c>
    </row>
    <row r="137434">
      <c r="A137434" s="1" t="s">
        <v>966</v>
      </c>
    </row>
    <row r="137435">
      <c r="A137435" s="1" t="s">
        <v>47992</v>
      </c>
    </row>
    <row r="137436">
      <c r="A137436" s="1" t="s">
        <v>47993</v>
      </c>
    </row>
    <row r="137437">
      <c r="A137437" s="1" t="s">
        <v>7815</v>
      </c>
    </row>
    <row r="137438">
      <c r="A137438" s="1" t="s">
        <v>47994</v>
      </c>
    </row>
    <row r="137439">
      <c r="A137439" s="1" t="s">
        <v>47995</v>
      </c>
    </row>
    <row r="137440">
      <c r="A137440" s="3" t="str">
        <f/>
        <v>#ERROR!</v>
      </c>
    </row>
    <row r="137441">
      <c r="A137441" s="1" t="s">
        <v>47996</v>
      </c>
    </row>
    <row r="137442">
      <c r="A137442" s="1" t="s">
        <v>47997</v>
      </c>
    </row>
    <row r="137443">
      <c r="A137443" s="1" t="s">
        <v>47998</v>
      </c>
    </row>
    <row r="137444">
      <c r="A137444" s="1" t="s">
        <v>47999</v>
      </c>
    </row>
    <row r="137445">
      <c r="A137445" s="1" t="s">
        <v>48000</v>
      </c>
    </row>
    <row r="137446">
      <c r="A137446" s="1" t="s">
        <v>48001</v>
      </c>
    </row>
    <row r="137447">
      <c r="A137447" s="1" t="s">
        <v>48002</v>
      </c>
    </row>
    <row r="137448">
      <c r="A137448" s="1" t="s">
        <v>48003</v>
      </c>
    </row>
    <row r="137449">
      <c r="A137449" s="1" t="s">
        <v>48004</v>
      </c>
    </row>
    <row r="137450">
      <c r="A137450" s="1" t="s">
        <v>48005</v>
      </c>
    </row>
    <row r="137451">
      <c r="A137451" s="1" t="s">
        <v>1858</v>
      </c>
    </row>
    <row r="137452">
      <c r="A137452" s="1" t="s">
        <v>48006</v>
      </c>
    </row>
    <row r="137453">
      <c r="A137453" s="1" t="s">
        <v>48007</v>
      </c>
    </row>
    <row r="137454">
      <c r="A137454" s="1" t="s">
        <v>48008</v>
      </c>
    </row>
    <row r="137455">
      <c r="A137455" s="1" t="s">
        <v>48009</v>
      </c>
    </row>
    <row r="137456">
      <c r="A137456" s="1" t="s">
        <v>48010</v>
      </c>
    </row>
    <row r="137457">
      <c r="A137457" s="1" t="s">
        <v>47992</v>
      </c>
    </row>
    <row r="137458">
      <c r="A137458" s="1" t="s">
        <v>47993</v>
      </c>
    </row>
    <row r="137459">
      <c r="A137459" s="1" t="s">
        <v>47994</v>
      </c>
    </row>
    <row r="137460">
      <c r="A137460" s="1" t="s">
        <v>47995</v>
      </c>
    </row>
    <row r="137461">
      <c r="A137461" s="1" t="s">
        <v>47996</v>
      </c>
    </row>
    <row r="137462">
      <c r="A137462" s="1" t="s">
        <v>47997</v>
      </c>
    </row>
    <row r="137463">
      <c r="A137463" s="1" t="s">
        <v>47998</v>
      </c>
    </row>
    <row r="137464">
      <c r="A137464" s="1" t="s">
        <v>47999</v>
      </c>
    </row>
    <row r="137465">
      <c r="A137465" s="1" t="s">
        <v>48001</v>
      </c>
    </row>
    <row r="137466">
      <c r="A137466" s="1" t="s">
        <v>48002</v>
      </c>
    </row>
    <row r="137467">
      <c r="A137467" s="1" t="s">
        <v>48003</v>
      </c>
    </row>
    <row r="137468">
      <c r="A137468" s="1" t="s">
        <v>48004</v>
      </c>
    </row>
    <row r="137469">
      <c r="A137469" s="1" t="s">
        <v>48005</v>
      </c>
    </row>
    <row r="137470">
      <c r="A137470" s="1" t="s">
        <v>48006</v>
      </c>
    </row>
    <row r="137471">
      <c r="A137471" s="1" t="s">
        <v>48007</v>
      </c>
    </row>
    <row r="137472">
      <c r="A137472" s="1" t="s">
        <v>48008</v>
      </c>
    </row>
    <row r="137473">
      <c r="A137473" s="1" t="s">
        <v>48009</v>
      </c>
    </row>
    <row r="137474">
      <c r="A137474" s="1" t="s">
        <v>48011</v>
      </c>
    </row>
    <row r="137475">
      <c r="A137475" s="1" t="s">
        <v>48012</v>
      </c>
    </row>
    <row r="137476">
      <c r="A137476" s="1" t="s">
        <v>977</v>
      </c>
    </row>
    <row r="137477">
      <c r="A137477" s="3" t="str">
        <f> Ae: NESE oa aM</f>
        <v>#ERROR!</v>
      </c>
    </row>
    <row r="137478">
      <c r="A137478" s="1" t="s">
        <v>977</v>
      </c>
    </row>
    <row r="137479">
      <c r="A137479" s="1" t="s">
        <v>48013</v>
      </c>
    </row>
    <row r="137480">
      <c r="A137480" s="1" t="s">
        <v>48014</v>
      </c>
    </row>
    <row r="137481">
      <c r="A137481" s="1" t="s">
        <v>48015</v>
      </c>
    </row>
    <row r="137482">
      <c r="A137482" s="1" t="s">
        <v>48016</v>
      </c>
    </row>
    <row r="137483">
      <c r="A137483" s="1" t="s">
        <v>48017</v>
      </c>
    </row>
    <row r="137484">
      <c r="A137484" s="1" t="s">
        <v>48018</v>
      </c>
    </row>
    <row r="137485">
      <c r="A137485" s="1" t="s">
        <v>48019</v>
      </c>
    </row>
    <row r="137486">
      <c r="A137486" s="1" t="s">
        <v>48020</v>
      </c>
    </row>
    <row r="137487">
      <c r="A137487" s="1" t="s">
        <v>48021</v>
      </c>
    </row>
    <row r="137488">
      <c r="A137488" s="1" t="s">
        <v>48022</v>
      </c>
    </row>
    <row r="137489">
      <c r="A137489" s="1" t="s">
        <v>48023</v>
      </c>
    </row>
    <row r="137490">
      <c r="A137490" s="1" t="s">
        <v>48024</v>
      </c>
    </row>
    <row r="137491">
      <c r="A137491" s="1" t="s">
        <v>48025</v>
      </c>
    </row>
    <row r="137492">
      <c r="A137492" s="1" t="s">
        <v>48026</v>
      </c>
    </row>
    <row r="137493">
      <c r="A137493" s="1" t="s">
        <v>48027</v>
      </c>
    </row>
    <row r="137494">
      <c r="A137494" s="1" t="s">
        <v>48028</v>
      </c>
    </row>
    <row r="137495">
      <c r="A137495" s="1" t="s">
        <v>48029</v>
      </c>
    </row>
    <row r="137496">
      <c r="A137496" s="1" t="s">
        <v>1862</v>
      </c>
    </row>
    <row r="137497">
      <c r="A137497" s="1" t="s">
        <v>48030</v>
      </c>
    </row>
    <row r="137498">
      <c r="A137498" s="1" t="s">
        <v>48031</v>
      </c>
    </row>
    <row r="137499">
      <c r="A137499" s="3" t="str">
        <f> Ae: NESE oa aM</f>
        <v>#ERROR!</v>
      </c>
    </row>
    <row r="137500">
      <c r="A137500" s="1" t="s">
        <v>48013</v>
      </c>
    </row>
    <row r="137501">
      <c r="A137501" s="1" t="s">
        <v>48014</v>
      </c>
    </row>
    <row r="137502">
      <c r="A137502" s="1" t="s">
        <v>48015</v>
      </c>
    </row>
    <row r="137503">
      <c r="A137503" s="1" t="s">
        <v>48016</v>
      </c>
    </row>
    <row r="137504">
      <c r="A137504" s="1" t="s">
        <v>48017</v>
      </c>
    </row>
    <row r="137505">
      <c r="A137505" s="1" t="s">
        <v>48018</v>
      </c>
    </row>
    <row r="137506">
      <c r="A137506" s="1" t="s">
        <v>48019</v>
      </c>
    </row>
    <row r="137507">
      <c r="A137507" s="1" t="s">
        <v>48020</v>
      </c>
    </row>
    <row r="137508">
      <c r="A137508" s="1" t="s">
        <v>48021</v>
      </c>
    </row>
    <row r="137509">
      <c r="A137509" s="1" t="s">
        <v>48022</v>
      </c>
    </row>
    <row r="137510">
      <c r="A137510" s="1" t="s">
        <v>48024</v>
      </c>
    </row>
    <row r="137511">
      <c r="A137511" s="1" t="s">
        <v>48025</v>
      </c>
    </row>
    <row r="137512">
      <c r="A137512" s="1" t="s">
        <v>48026</v>
      </c>
    </row>
    <row r="137513">
      <c r="A137513" s="1" t="s">
        <v>48027</v>
      </c>
    </row>
    <row r="137514">
      <c r="A137514" s="1" t="s">
        <v>48028</v>
      </c>
    </row>
    <row r="137515">
      <c r="A137515" s="1" t="s">
        <v>1862</v>
      </c>
    </row>
    <row r="137516">
      <c r="A137516" s="1" t="s">
        <v>48030</v>
      </c>
    </row>
    <row r="137517">
      <c r="A137517" s="1" t="s">
        <v>48032</v>
      </c>
    </row>
    <row r="137518">
      <c r="A137518" s="1" t="s">
        <v>48033</v>
      </c>
    </row>
    <row r="137519">
      <c r="A137519" s="1" t="s">
        <v>48034</v>
      </c>
    </row>
    <row r="137520">
      <c r="A137520" s="1" t="s">
        <v>48035</v>
      </c>
    </row>
    <row r="137521">
      <c r="A137521" s="1" t="s">
        <v>48036</v>
      </c>
    </row>
    <row r="137522">
      <c r="A137522" s="1" t="s">
        <v>48037</v>
      </c>
    </row>
    <row r="137523">
      <c r="A137523" s="1" t="s">
        <v>7512</v>
      </c>
    </row>
    <row r="137524">
      <c r="A137524" s="1" t="s">
        <v>322</v>
      </c>
    </row>
    <row r="137525">
      <c r="A137525" s="1" t="s">
        <v>48038</v>
      </c>
    </row>
    <row r="137526">
      <c r="A137526" s="1" t="s">
        <v>48039</v>
      </c>
    </row>
    <row r="137527">
      <c r="A137527" s="1" t="s">
        <v>48040</v>
      </c>
    </row>
    <row r="137528">
      <c r="A137528" s="1" t="s">
        <v>48041</v>
      </c>
    </row>
    <row r="137529">
      <c r="A137529" s="1" t="s">
        <v>48042</v>
      </c>
    </row>
    <row r="137530">
      <c r="A137530" s="1" t="s">
        <v>48043</v>
      </c>
    </row>
    <row r="137531">
      <c r="A137531" s="1" t="s">
        <v>48044</v>
      </c>
    </row>
    <row r="137532">
      <c r="A137532" s="1" t="s">
        <v>48045</v>
      </c>
    </row>
    <row r="137533">
      <c r="A137533" s="1" t="s">
        <v>48046</v>
      </c>
    </row>
    <row r="137534">
      <c r="A137534" s="1" t="s">
        <v>48047</v>
      </c>
    </row>
    <row r="137535">
      <c r="A137535" s="1" t="s">
        <v>7815</v>
      </c>
    </row>
    <row r="137536">
      <c r="A137536" s="1" t="s">
        <v>48048</v>
      </c>
    </row>
    <row r="137537">
      <c r="A137537" s="1" t="s">
        <v>48034</v>
      </c>
    </row>
    <row r="137538">
      <c r="A137538" s="1" t="s">
        <v>48035</v>
      </c>
    </row>
    <row r="137539">
      <c r="A137539" s="1" t="s">
        <v>48036</v>
      </c>
    </row>
    <row r="137540">
      <c r="A137540" s="1" t="s">
        <v>48037</v>
      </c>
    </row>
    <row r="137541">
      <c r="A137541" s="1" t="s">
        <v>7512</v>
      </c>
    </row>
    <row r="137542">
      <c r="A137542" s="1" t="s">
        <v>48038</v>
      </c>
    </row>
    <row r="137543">
      <c r="A137543" s="1" t="s">
        <v>48039</v>
      </c>
    </row>
    <row r="137544">
      <c r="A137544" s="1" t="s">
        <v>48040</v>
      </c>
    </row>
    <row r="137545">
      <c r="A137545" s="1" t="s">
        <v>48041</v>
      </c>
    </row>
    <row r="137546">
      <c r="A137546" s="1" t="s">
        <v>48042</v>
      </c>
    </row>
    <row r="137547">
      <c r="A137547" s="1" t="s">
        <v>48043</v>
      </c>
    </row>
    <row r="137548">
      <c r="A137548" s="1" t="s">
        <v>48044</v>
      </c>
    </row>
    <row r="137549">
      <c r="A137549" s="1" t="s">
        <v>48045</v>
      </c>
    </row>
    <row r="137550">
      <c r="A137550" s="1" t="s">
        <v>48046</v>
      </c>
    </row>
    <row r="137551">
      <c r="A137551" s="1" t="s">
        <v>48047</v>
      </c>
    </row>
    <row r="137552">
      <c r="A137552" s="1" t="s">
        <v>48049</v>
      </c>
    </row>
    <row r="137553">
      <c r="A137553" s="1" t="s">
        <v>48050</v>
      </c>
    </row>
    <row r="137554">
      <c r="A137554" s="1" t="s">
        <v>48051</v>
      </c>
    </row>
    <row r="137555">
      <c r="A137555" s="1" t="s">
        <v>48052</v>
      </c>
    </row>
    <row r="137556">
      <c r="A137556" s="1" t="s">
        <v>977</v>
      </c>
    </row>
    <row r="137557">
      <c r="A137557" s="1" t="s">
        <v>13879</v>
      </c>
    </row>
    <row r="137558">
      <c r="A137558" s="1" t="s">
        <v>48053</v>
      </c>
    </row>
    <row r="137559">
      <c r="A137559" s="1" t="s">
        <v>48054</v>
      </c>
    </row>
    <row r="137560">
      <c r="A137560" s="1" t="s">
        <v>48055</v>
      </c>
    </row>
    <row r="137561">
      <c r="A137561" s="1" t="s">
        <v>48056</v>
      </c>
    </row>
    <row r="137562">
      <c r="A137562" s="1" t="s">
        <v>48057</v>
      </c>
    </row>
    <row r="137563">
      <c r="A137563" s="1" t="s">
        <v>48058</v>
      </c>
    </row>
    <row r="137564">
      <c r="A137564" s="1" t="s">
        <v>48051</v>
      </c>
    </row>
    <row r="137565">
      <c r="A137565" s="1" t="s">
        <v>48052</v>
      </c>
    </row>
    <row r="137566">
      <c r="A137566" s="1" t="s">
        <v>48053</v>
      </c>
    </row>
    <row r="137567">
      <c r="A137567" s="1" t="s">
        <v>48054</v>
      </c>
    </row>
    <row r="137568">
      <c r="A137568" s="1" t="s">
        <v>48055</v>
      </c>
    </row>
    <row r="137569">
      <c r="A137569" s="1" t="s">
        <v>48056</v>
      </c>
    </row>
    <row r="137570">
      <c r="A137570" s="1" t="s">
        <v>48057</v>
      </c>
    </row>
    <row r="137571">
      <c r="A137571" s="1" t="s">
        <v>48059</v>
      </c>
    </row>
    <row r="137572">
      <c r="A137572" s="1" t="s">
        <v>48060</v>
      </c>
    </row>
    <row r="137573">
      <c r="A137573" s="1" t="s">
        <v>48061</v>
      </c>
    </row>
    <row r="137574">
      <c r="A137574" s="1" t="s">
        <v>48062</v>
      </c>
    </row>
    <row r="137575">
      <c r="A137575" s="1">
        <v>0.0</v>
      </c>
    </row>
    <row r="137576">
      <c r="A137576" s="1" t="s">
        <v>42703</v>
      </c>
    </row>
    <row r="137577">
      <c r="A137577" s="1" t="s">
        <v>48063</v>
      </c>
    </row>
    <row r="137578">
      <c r="A137578" s="1" t="s">
        <v>48064</v>
      </c>
    </row>
    <row r="137579">
      <c r="A137579" s="1" t="s">
        <v>48065</v>
      </c>
    </row>
    <row r="137580">
      <c r="A137580" s="1" t="s">
        <v>48066</v>
      </c>
    </row>
    <row r="137581">
      <c r="A137581" s="1" t="s">
        <v>48067</v>
      </c>
    </row>
    <row r="137582">
      <c r="A137582" s="3">
        <f> 4</f>
        <v>4</v>
      </c>
    </row>
    <row r="137583">
      <c r="A137583" s="1" t="s">
        <v>48068</v>
      </c>
    </row>
    <row r="137584">
      <c r="A137584" s="1" t="s">
        <v>48069</v>
      </c>
    </row>
    <row r="137585">
      <c r="A137585" s="1" t="s">
        <v>48070</v>
      </c>
    </row>
    <row r="137586">
      <c r="A137586" s="1" t="s">
        <v>48071</v>
      </c>
    </row>
    <row r="137587">
      <c r="A137587" s="1" t="s">
        <v>48061</v>
      </c>
    </row>
    <row r="137588">
      <c r="A137588" s="1" t="s">
        <v>48062</v>
      </c>
    </row>
    <row r="137589">
      <c r="A137589" s="1" t="s">
        <v>42703</v>
      </c>
    </row>
    <row r="137590">
      <c r="A137590" s="1" t="s">
        <v>48063</v>
      </c>
    </row>
    <row r="137591">
      <c r="A137591" s="1" t="s">
        <v>48064</v>
      </c>
    </row>
    <row r="137592">
      <c r="A137592" s="1" t="s">
        <v>48065</v>
      </c>
    </row>
    <row r="137593">
      <c r="A137593" s="1" t="s">
        <v>48066</v>
      </c>
    </row>
    <row r="137594">
      <c r="A137594" s="1" t="s">
        <v>48067</v>
      </c>
    </row>
    <row r="137595">
      <c r="A137595" s="3">
        <f> 4</f>
        <v>4</v>
      </c>
    </row>
    <row r="137596">
      <c r="A137596" s="1" t="s">
        <v>48068</v>
      </c>
    </row>
    <row r="137597">
      <c r="A137597" s="1" t="s">
        <v>48069</v>
      </c>
    </row>
    <row r="137598">
      <c r="A137598" s="1" t="s">
        <v>48070</v>
      </c>
    </row>
    <row r="137599">
      <c r="A137599" s="1" t="s">
        <v>48072</v>
      </c>
    </row>
    <row r="137600">
      <c r="A137600" s="1" t="s">
        <v>48073</v>
      </c>
    </row>
    <row r="137602">
      <c r="A137602" s="1" t="s">
        <v>884</v>
      </c>
    </row>
    <row r="137603">
      <c r="A137603" s="16">
        <v>45790.0</v>
      </c>
    </row>
    <row r="137605">
      <c r="A137605" s="1">
        <v>122.0</v>
      </c>
    </row>
    <row r="137607">
      <c r="A137607" s="1" t="s">
        <v>48074</v>
      </c>
    </row>
    <row r="137608">
      <c r="A137608" s="1" t="s">
        <v>48075</v>
      </c>
    </row>
    <row r="137609">
      <c r="A137609" s="1" t="s">
        <v>48076</v>
      </c>
    </row>
    <row r="137611">
      <c r="A137611" s="3" t="str">
        <f> GHEREPT Zo &gt; GZ</f>
        <v>#ERROR!</v>
      </c>
    </row>
    <row r="137613">
      <c r="A137613" s="1" t="s">
        <v>48077</v>
      </c>
    </row>
    <row r="137615">
      <c r="A137615" s="1" t="s">
        <v>48078</v>
      </c>
    </row>
    <row r="137617">
      <c r="A137617" s="1" t="s">
        <v>48079</v>
      </c>
    </row>
    <row r="137618">
      <c r="A137618" s="1" t="s">
        <v>48080</v>
      </c>
    </row>
    <row r="137620">
      <c r="A137620" s="1" t="s">
        <v>48081</v>
      </c>
    </row>
    <row r="137621">
      <c r="A137621" s="1" t="s">
        <v>48082</v>
      </c>
    </row>
    <row r="137623">
      <c r="A137623" s="1" t="s">
        <v>48083</v>
      </c>
    </row>
    <row r="137625">
      <c r="A137625" s="1" t="s">
        <v>48084</v>
      </c>
    </row>
    <row r="137627">
      <c r="A137627" s="1" t="s">
        <v>48085</v>
      </c>
    </row>
    <row r="137628">
      <c r="A137628" s="1" t="s">
        <v>48086</v>
      </c>
    </row>
    <row r="137630">
      <c r="A137630" s="1" t="s">
        <v>48087</v>
      </c>
    </row>
    <row r="137631">
      <c r="A137631" s="1" t="s">
        <v>48088</v>
      </c>
    </row>
    <row r="137633">
      <c r="A137633" s="1" t="s">
        <v>48089</v>
      </c>
    </row>
    <row r="137634">
      <c r="A137634" s="1" t="s">
        <v>151</v>
      </c>
    </row>
    <row r="137636">
      <c r="A137636" s="1" t="s">
        <v>10895</v>
      </c>
    </row>
    <row r="137637">
      <c r="A137637" s="3" t="str">
        <f>+ 2 @ (Wr)</f>
        <v>#ERROR!</v>
      </c>
    </row>
    <row r="137638">
      <c r="A137638" s="1" t="s">
        <v>48090</v>
      </c>
    </row>
    <row r="137639">
      <c r="A137639" s="3" t="str">
        <f> GHEREPT Zo &gt; GZ</f>
        <v>#ERROR!</v>
      </c>
    </row>
    <row r="137640">
      <c r="A137640" s="1" t="s">
        <v>48077</v>
      </c>
    </row>
    <row r="137641">
      <c r="A137641" s="1" t="s">
        <v>48078</v>
      </c>
    </row>
    <row r="137642">
      <c r="A137642" s="1" t="s">
        <v>48079</v>
      </c>
    </row>
    <row r="137643">
      <c r="A137643" s="1" t="s">
        <v>48080</v>
      </c>
    </row>
    <row r="137644">
      <c r="A137644" s="1" t="s">
        <v>48081</v>
      </c>
    </row>
    <row r="137645">
      <c r="A137645" s="1" t="s">
        <v>48082</v>
      </c>
    </row>
    <row r="137646">
      <c r="A137646" s="1" t="s">
        <v>48083</v>
      </c>
    </row>
    <row r="137647">
      <c r="A137647" s="1" t="s">
        <v>48084</v>
      </c>
    </row>
    <row r="137648">
      <c r="A137648" s="1" t="s">
        <v>48085</v>
      </c>
    </row>
    <row r="137649">
      <c r="A137649" s="1" t="s">
        <v>48086</v>
      </c>
    </row>
    <row r="137650">
      <c r="A137650" s="1" t="s">
        <v>48087</v>
      </c>
    </row>
    <row r="137651">
      <c r="A137651" s="1" t="s">
        <v>48088</v>
      </c>
    </row>
    <row r="137652">
      <c r="A137652" s="1" t="s">
        <v>48089</v>
      </c>
    </row>
    <row r="137653">
      <c r="A137653" s="1" t="s">
        <v>10895</v>
      </c>
    </row>
    <row r="137654">
      <c r="A137654" s="3" t="str">
        <f>+ 2 @ (Wr)",508,True,False,2025-10-25 00:14:30,2.0_enhanced</f>
        <v>#ERROR!</v>
      </c>
    </row>
    <row r="137655">
      <c r="A137655" s="1" t="s">
        <v>48091</v>
      </c>
    </row>
    <row r="137657">
      <c r="A137657" s="1" t="s">
        <v>48092</v>
      </c>
    </row>
    <row r="137659">
      <c r="A137659" s="1" t="s">
        <v>48093</v>
      </c>
    </row>
    <row r="137661">
      <c r="A137661" s="1" t="s">
        <v>48094</v>
      </c>
    </row>
    <row r="137663">
      <c r="A137663" s="1" t="s">
        <v>48095</v>
      </c>
    </row>
    <row r="137664">
      <c r="A137664" s="1" t="s">
        <v>48096</v>
      </c>
    </row>
    <row r="137666">
      <c r="A137666" s="1" t="s">
        <v>48097</v>
      </c>
    </row>
    <row r="137667">
      <c r="A137667" s="1" t="s">
        <v>48098</v>
      </c>
    </row>
    <row r="137669">
      <c r="A137669" s="1" t="s">
        <v>48099</v>
      </c>
    </row>
    <row r="137671">
      <c r="A137671" s="1" t="s">
        <v>48100</v>
      </c>
    </row>
    <row r="137673">
      <c r="A137673" s="1" t="s">
        <v>48101</v>
      </c>
    </row>
    <row r="137674">
      <c r="A137674" s="1" t="s">
        <v>48102</v>
      </c>
    </row>
    <row r="137676">
      <c r="A137676" s="1" t="s">
        <v>48103</v>
      </c>
    </row>
    <row r="137677">
      <c r="A137677" s="1" t="s">
        <v>48088</v>
      </c>
    </row>
    <row r="137679">
      <c r="A137679" s="1" t="s">
        <v>48104</v>
      </c>
    </row>
    <row r="137680">
      <c r="A137680" s="1" t="s">
        <v>4593</v>
      </c>
    </row>
    <row r="137682">
      <c r="A137682" s="1" t="s">
        <v>10895</v>
      </c>
    </row>
    <row r="137683">
      <c r="A137683" s="3" t="str">
        <f>+ 2 ®(Wr)</f>
        <v>#ERROR!</v>
      </c>
    </row>
    <row r="137684">
      <c r="A137684" s="1" t="s">
        <v>48105</v>
      </c>
    </row>
    <row r="137685">
      <c r="A137685" s="1" t="s">
        <v>48092</v>
      </c>
    </row>
    <row r="137686">
      <c r="A137686" s="1" t="s">
        <v>48093</v>
      </c>
    </row>
    <row r="137687">
      <c r="A137687" s="1" t="s">
        <v>48094</v>
      </c>
    </row>
    <row r="137688">
      <c r="A137688" s="1" t="s">
        <v>48095</v>
      </c>
    </row>
    <row r="137689">
      <c r="A137689" s="1" t="s">
        <v>48096</v>
      </c>
    </row>
    <row r="137690">
      <c r="A137690" s="1" t="s">
        <v>48097</v>
      </c>
    </row>
    <row r="137691">
      <c r="A137691" s="1" t="s">
        <v>48098</v>
      </c>
    </row>
    <row r="137692">
      <c r="A137692" s="1" t="s">
        <v>48099</v>
      </c>
    </row>
    <row r="137693">
      <c r="A137693" s="1" t="s">
        <v>48100</v>
      </c>
    </row>
    <row r="137694">
      <c r="A137694" s="1" t="s">
        <v>48101</v>
      </c>
    </row>
    <row r="137695">
      <c r="A137695" s="1" t="s">
        <v>48102</v>
      </c>
    </row>
    <row r="137696">
      <c r="A137696" s="1" t="s">
        <v>48103</v>
      </c>
    </row>
    <row r="137697">
      <c r="A137697" s="1" t="s">
        <v>48088</v>
      </c>
    </row>
    <row r="137698">
      <c r="A137698" s="1" t="s">
        <v>48104</v>
      </c>
    </row>
    <row r="137699">
      <c r="A137699" s="1" t="s">
        <v>4593</v>
      </c>
    </row>
    <row r="137700">
      <c r="A137700" s="1" t="s">
        <v>10895</v>
      </c>
    </row>
    <row r="137701">
      <c r="A137701" s="3" t="str">
        <f>+ 2 ®(Wr)",514,True,False,2025-10-25 00:14:30,2.0_enhanced</f>
        <v>#ERROR!</v>
      </c>
    </row>
    <row r="137702">
      <c r="A137702" s="1" t="s">
        <v>48106</v>
      </c>
    </row>
    <row r="137704">
      <c r="A137704" s="3" t="str">
        <f> GHEaPY 4o &gt; Z</f>
        <v>#ERROR!</v>
      </c>
    </row>
    <row r="137706">
      <c r="A137706" s="1" t="s">
        <v>15124</v>
      </c>
    </row>
    <row r="137707">
      <c r="A137707" s="1" t="s">
        <v>15125</v>
      </c>
    </row>
    <row r="137708">
      <c r="A137708" s="1" t="s">
        <v>15126</v>
      </c>
    </row>
    <row r="137709">
      <c r="A137709" s="1" t="s">
        <v>15127</v>
      </c>
    </row>
    <row r="137711">
      <c r="A137711" s="1" t="s">
        <v>15128</v>
      </c>
    </row>
    <row r="137713">
      <c r="A137713" s="1" t="s">
        <v>15129</v>
      </c>
    </row>
    <row r="137715">
      <c r="A137715" s="1" t="s">
        <v>15130</v>
      </c>
    </row>
    <row r="137716">
      <c r="A137716" s="1" t="s">
        <v>15131</v>
      </c>
    </row>
    <row r="137718">
      <c r="A137718" s="1" t="s">
        <v>15132</v>
      </c>
    </row>
    <row r="137720">
      <c r="A137720" s="1" t="s">
        <v>15133</v>
      </c>
    </row>
    <row r="137722">
      <c r="A137722" s="1" t="s">
        <v>15134</v>
      </c>
    </row>
    <row r="137724">
      <c r="A137724" s="1" t="s">
        <v>15135</v>
      </c>
    </row>
    <row r="137726">
      <c r="A137726" s="1" t="s">
        <v>15136</v>
      </c>
    </row>
    <row r="137727">
      <c r="A137727" s="1" t="s">
        <v>15137</v>
      </c>
    </row>
    <row r="137728">
      <c r="A137728" s="1" t="s">
        <v>445</v>
      </c>
    </row>
    <row r="137730">
      <c r="A137730" s="1" t="s">
        <v>10895</v>
      </c>
    </row>
    <row r="137732">
      <c r="A137732" s="1" t="s">
        <v>15138</v>
      </c>
    </row>
    <row r="137733">
      <c r="A137733" s="1" t="s">
        <v>15139</v>
      </c>
    </row>
    <row r="137734">
      <c r="A137734" s="1" t="s">
        <v>15124</v>
      </c>
    </row>
    <row r="137735">
      <c r="A137735" s="1" t="s">
        <v>15125</v>
      </c>
    </row>
    <row r="137736">
      <c r="A137736" s="1" t="s">
        <v>15126</v>
      </c>
    </row>
    <row r="137737">
      <c r="A137737" s="1" t="s">
        <v>15127</v>
      </c>
    </row>
    <row r="137738">
      <c r="A137738" s="1" t="s">
        <v>15128</v>
      </c>
    </row>
    <row r="137739">
      <c r="A137739" s="1" t="s">
        <v>15129</v>
      </c>
    </row>
    <row r="137740">
      <c r="A137740" s="1" t="s">
        <v>15130</v>
      </c>
    </row>
    <row r="137741">
      <c r="A137741" s="1" t="s">
        <v>15131</v>
      </c>
    </row>
    <row r="137742">
      <c r="A137742" s="1" t="s">
        <v>15132</v>
      </c>
    </row>
    <row r="137743">
      <c r="A137743" s="1" t="s">
        <v>15133</v>
      </c>
    </row>
    <row r="137744">
      <c r="A137744" s="1" t="s">
        <v>15134</v>
      </c>
    </row>
    <row r="137745">
      <c r="A137745" s="1" t="s">
        <v>15135</v>
      </c>
    </row>
    <row r="137746">
      <c r="A137746" s="1" t="s">
        <v>15136</v>
      </c>
    </row>
    <row r="137747">
      <c r="A137747" s="1" t="s">
        <v>15137</v>
      </c>
    </row>
    <row r="137748">
      <c r="A137748" s="1" t="s">
        <v>10895</v>
      </c>
    </row>
    <row r="137749">
      <c r="A137749" s="1" t="s">
        <v>15140</v>
      </c>
    </row>
    <row r="137750">
      <c r="A137750" s="1" t="s">
        <v>48107</v>
      </c>
    </row>
    <row r="137752">
      <c r="A137752" s="1" t="s">
        <v>33186</v>
      </c>
    </row>
    <row r="137754">
      <c r="A137754" s="1" t="s">
        <v>11416</v>
      </c>
    </row>
    <row r="137755">
      <c r="A137755" s="1" t="s">
        <v>48108</v>
      </c>
    </row>
    <row r="137756">
      <c r="A137756" s="1" t="s">
        <v>24615</v>
      </c>
    </row>
    <row r="137757">
      <c r="A137757" s="1" t="s">
        <v>4285</v>
      </c>
    </row>
    <row r="137758">
      <c r="A137758" s="1" t="s">
        <v>14034</v>
      </c>
    </row>
    <row r="137759">
      <c r="A137759" s="1" t="s">
        <v>11257</v>
      </c>
    </row>
    <row r="137761">
      <c r="A137761" s="1" t="s">
        <v>48109</v>
      </c>
    </row>
    <row r="137763">
      <c r="A137763" s="1" t="s">
        <v>48110</v>
      </c>
    </row>
    <row r="137765">
      <c r="A137765" s="1" t="s">
        <v>48111</v>
      </c>
    </row>
    <row r="137767">
      <c r="A137767" s="1" t="s">
        <v>8085</v>
      </c>
    </row>
    <row r="137769">
      <c r="A137769" s="1" t="s">
        <v>15734</v>
      </c>
    </row>
    <row r="137770">
      <c r="A137770" s="1" t="s">
        <v>40864</v>
      </c>
    </row>
    <row r="137771">
      <c r="A137771" s="1" t="s">
        <v>48112</v>
      </c>
    </row>
    <row r="137773">
      <c r="A137773" s="1" t="s">
        <v>48113</v>
      </c>
    </row>
    <row r="137774">
      <c r="A137774" s="1" t="s">
        <v>48114</v>
      </c>
    </row>
    <row r="137775">
      <c r="A137775" s="1" t="s">
        <v>48115</v>
      </c>
    </row>
    <row r="137776">
      <c r="A137776" s="1" t="s">
        <v>48116</v>
      </c>
    </row>
    <row r="137777">
      <c r="A137777" s="1" t="s">
        <v>48117</v>
      </c>
    </row>
    <row r="137778">
      <c r="A137778" s="1" t="s">
        <v>48118</v>
      </c>
    </row>
    <row r="137779">
      <c r="A137779" s="1" t="s">
        <v>48119</v>
      </c>
    </row>
    <row r="137781">
      <c r="A137781" s="1" t="s">
        <v>48120</v>
      </c>
    </row>
    <row r="137782">
      <c r="A137782" s="1" t="s">
        <v>48109</v>
      </c>
    </row>
    <row r="137783">
      <c r="A137783" s="1" t="s">
        <v>48110</v>
      </c>
    </row>
    <row r="137784">
      <c r="A137784" s="1" t="s">
        <v>48111</v>
      </c>
    </row>
    <row r="137785">
      <c r="A137785" s="1" t="s">
        <v>15734</v>
      </c>
    </row>
    <row r="137786">
      <c r="A137786" s="1" t="s">
        <v>40864</v>
      </c>
    </row>
    <row r="137787">
      <c r="A137787" s="1" t="s">
        <v>48112</v>
      </c>
    </row>
    <row r="137788">
      <c r="A137788" s="1" t="s">
        <v>48113</v>
      </c>
    </row>
    <row r="137789">
      <c r="A137789" s="1" t="s">
        <v>48114</v>
      </c>
    </row>
    <row r="137790">
      <c r="A137790" s="1" t="s">
        <v>48115</v>
      </c>
    </row>
    <row r="137791">
      <c r="A137791" s="1" t="s">
        <v>48116</v>
      </c>
    </row>
    <row r="137792">
      <c r="A137792" s="1" t="s">
        <v>48117</v>
      </c>
    </row>
    <row r="137793">
      <c r="A137793" s="1" t="s">
        <v>48118</v>
      </c>
    </row>
    <row r="137794">
      <c r="A137794" s="1" t="s">
        <v>48121</v>
      </c>
    </row>
    <row r="137795">
      <c r="A137795" s="1" t="s">
        <v>48122</v>
      </c>
    </row>
    <row r="137796">
      <c r="A137796" s="1" t="s">
        <v>48123</v>
      </c>
    </row>
    <row r="137797">
      <c r="A137797" s="1" t="s">
        <v>6740</v>
      </c>
    </row>
    <row r="137798">
      <c r="A137798" s="1" t="s">
        <v>48124</v>
      </c>
    </row>
    <row r="137799">
      <c r="A137799" s="1" t="s">
        <v>48125</v>
      </c>
    </row>
    <row r="137800">
      <c r="A137800" s="1" t="s">
        <v>48126</v>
      </c>
    </row>
    <row r="137801">
      <c r="A137801" s="1" t="s">
        <v>48127</v>
      </c>
    </row>
    <row r="137802">
      <c r="A137802" s="1" t="s">
        <v>48128</v>
      </c>
    </row>
    <row r="137803">
      <c r="A137803" s="1" t="s">
        <v>48129</v>
      </c>
    </row>
    <row r="137804">
      <c r="A137804" s="1" t="s">
        <v>48130</v>
      </c>
    </row>
    <row r="137805">
      <c r="A137805" s="1" t="s">
        <v>48131</v>
      </c>
    </row>
    <row r="137806">
      <c r="A137806" s="1" t="s">
        <v>22373</v>
      </c>
    </row>
    <row r="137807">
      <c r="A137807" s="1" t="s">
        <v>48132</v>
      </c>
    </row>
    <row r="137808">
      <c r="A137808" s="1" t="s">
        <v>48133</v>
      </c>
    </row>
    <row r="137809">
      <c r="A137809" s="1" t="s">
        <v>48134</v>
      </c>
    </row>
    <row r="137810">
      <c r="A137810" s="1" t="s">
        <v>966</v>
      </c>
    </row>
    <row r="137811">
      <c r="A137811" s="1" t="s">
        <v>48135</v>
      </c>
    </row>
    <row r="137812">
      <c r="A137812" s="1" t="s">
        <v>48123</v>
      </c>
    </row>
    <row r="137813">
      <c r="A137813" s="1" t="s">
        <v>48124</v>
      </c>
    </row>
    <row r="137814">
      <c r="A137814" s="1" t="s">
        <v>48125</v>
      </c>
    </row>
    <row r="137815">
      <c r="A137815" s="1" t="s">
        <v>48126</v>
      </c>
    </row>
    <row r="137816">
      <c r="A137816" s="1" t="s">
        <v>48127</v>
      </c>
    </row>
    <row r="137817">
      <c r="A137817" s="1" t="s">
        <v>48128</v>
      </c>
    </row>
    <row r="137818">
      <c r="A137818" s="1" t="s">
        <v>48129</v>
      </c>
    </row>
    <row r="137819">
      <c r="A137819" s="1" t="s">
        <v>48130</v>
      </c>
    </row>
    <row r="137820">
      <c r="A137820" s="1" t="s">
        <v>48131</v>
      </c>
    </row>
    <row r="137821">
      <c r="A137821" s="1" t="s">
        <v>48132</v>
      </c>
    </row>
    <row r="137822">
      <c r="A137822" s="1" t="s">
        <v>48133</v>
      </c>
    </row>
    <row r="137823">
      <c r="A137823" s="1" t="s">
        <v>48134</v>
      </c>
    </row>
    <row r="137824">
      <c r="A137824" s="1" t="s">
        <v>48136</v>
      </c>
    </row>
    <row r="137825">
      <c r="A137825" s="1" t="s">
        <v>48137</v>
      </c>
    </row>
    <row r="137826">
      <c r="A137826" s="1" t="s">
        <v>48138</v>
      </c>
    </row>
    <row r="137827">
      <c r="A137827" s="1" t="s">
        <v>977</v>
      </c>
    </row>
    <row r="137828">
      <c r="A137828" s="1" t="s">
        <v>48139</v>
      </c>
    </row>
    <row r="137829">
      <c r="A137829" s="1" t="s">
        <v>34601</v>
      </c>
    </row>
    <row r="137830">
      <c r="A137830" s="1" t="s">
        <v>7815</v>
      </c>
    </row>
    <row r="137831">
      <c r="A137831" s="1" t="s">
        <v>977</v>
      </c>
    </row>
    <row r="137832">
      <c r="A137832" s="1" t="s">
        <v>48140</v>
      </c>
    </row>
    <row r="137833">
      <c r="A137833" s="1" t="s">
        <v>48141</v>
      </c>
    </row>
    <row r="137834">
      <c r="A137834" s="1" t="s">
        <v>48142</v>
      </c>
    </row>
    <row r="137835">
      <c r="A137835" s="1" t="s">
        <v>48143</v>
      </c>
    </row>
    <row r="137836">
      <c r="A137836" s="3" t="str">
        <f>m: ey Oe</f>
        <v>#ERROR!</v>
      </c>
    </row>
    <row r="137837">
      <c r="A137837" s="1" t="s">
        <v>48144</v>
      </c>
    </row>
    <row r="137838">
      <c r="A137838" s="1" t="s">
        <v>48145</v>
      </c>
    </row>
    <row r="137839">
      <c r="A137839" s="1" t="s">
        <v>48146</v>
      </c>
    </row>
    <row r="137840">
      <c r="A137840" s="1" t="s">
        <v>48147</v>
      </c>
    </row>
    <row r="137841">
      <c r="A137841" s="1" t="s">
        <v>48148</v>
      </c>
    </row>
    <row r="137842">
      <c r="A137842" s="1" t="s">
        <v>48149</v>
      </c>
    </row>
    <row r="137843">
      <c r="A137843" s="1" t="s">
        <v>48150</v>
      </c>
    </row>
    <row r="137844">
      <c r="A137844" s="1" t="s">
        <v>48151</v>
      </c>
    </row>
    <row r="137845">
      <c r="A137845" s="1" t="s">
        <v>48152</v>
      </c>
    </row>
    <row r="137846">
      <c r="A137846" s="1" t="s">
        <v>34601</v>
      </c>
    </row>
    <row r="137847">
      <c r="A137847" s="1" t="s">
        <v>48140</v>
      </c>
    </row>
    <row r="137848">
      <c r="A137848" s="1" t="s">
        <v>48141</v>
      </c>
    </row>
    <row r="137849">
      <c r="A137849" s="1" t="s">
        <v>48142</v>
      </c>
    </row>
    <row r="137850">
      <c r="A137850" s="1" t="s">
        <v>48143</v>
      </c>
    </row>
    <row r="137851">
      <c r="A137851" s="3" t="str">
        <f>m: ey Oe</f>
        <v>#ERROR!</v>
      </c>
    </row>
    <row r="137852">
      <c r="A137852" s="1" t="s">
        <v>48144</v>
      </c>
    </row>
    <row r="137853">
      <c r="A137853" s="1" t="s">
        <v>48145</v>
      </c>
    </row>
    <row r="137854">
      <c r="A137854" s="1" t="s">
        <v>48146</v>
      </c>
    </row>
    <row r="137855">
      <c r="A137855" s="1" t="s">
        <v>48147</v>
      </c>
    </row>
    <row r="137856">
      <c r="A137856" s="1" t="s">
        <v>48148</v>
      </c>
    </row>
    <row r="137857">
      <c r="A137857" s="1" t="s">
        <v>48149</v>
      </c>
    </row>
    <row r="137858">
      <c r="A137858" s="1" t="s">
        <v>48150</v>
      </c>
    </row>
    <row r="137859">
      <c r="A137859" s="1" t="s">
        <v>48151</v>
      </c>
    </row>
    <row r="137860">
      <c r="A137860" s="1" t="s">
        <v>48153</v>
      </c>
    </row>
    <row r="137861">
      <c r="A137861" s="1" t="s">
        <v>48154</v>
      </c>
    </row>
    <row r="137862">
      <c r="A137862" s="1" t="s">
        <v>48155</v>
      </c>
    </row>
    <row r="137863">
      <c r="A137863" s="1" t="s">
        <v>48156</v>
      </c>
    </row>
    <row r="137864">
      <c r="A137864" s="1" t="s">
        <v>8573</v>
      </c>
    </row>
    <row r="137865">
      <c r="A137865" s="1" t="s">
        <v>35182</v>
      </c>
    </row>
    <row r="137866">
      <c r="A137866" s="1" t="s">
        <v>9516</v>
      </c>
    </row>
    <row r="137867">
      <c r="A137867" s="1" t="s">
        <v>48157</v>
      </c>
    </row>
    <row r="137868">
      <c r="A137868" s="1" t="s">
        <v>48155</v>
      </c>
    </row>
    <row r="137869">
      <c r="A137869" s="1" t="s">
        <v>48156</v>
      </c>
    </row>
    <row r="137870">
      <c r="A137870" s="1" t="s">
        <v>8573</v>
      </c>
    </row>
    <row r="137871">
      <c r="A137871" s="1" t="s">
        <v>48158</v>
      </c>
    </row>
    <row r="137872">
      <c r="A137872" s="1" t="s">
        <v>48159</v>
      </c>
    </row>
    <row r="137873">
      <c r="A137873" s="1" t="s">
        <v>48160</v>
      </c>
    </row>
    <row r="137874">
      <c r="A137874" s="1" t="s">
        <v>48161</v>
      </c>
    </row>
    <row r="137875">
      <c r="A137875" s="1" t="s">
        <v>48162</v>
      </c>
    </row>
    <row r="137876">
      <c r="A137876" s="1" t="s">
        <v>48163</v>
      </c>
    </row>
    <row r="137877">
      <c r="A137877" s="1" t="s">
        <v>48164</v>
      </c>
    </row>
    <row r="137878">
      <c r="A137878" s="1" t="s">
        <v>7815</v>
      </c>
    </row>
    <row r="137879">
      <c r="A137879" s="1" t="s">
        <v>48165</v>
      </c>
    </row>
    <row r="137880">
      <c r="A137880" s="1" t="s">
        <v>48166</v>
      </c>
    </row>
    <row r="137881">
      <c r="A137881" s="1" t="s">
        <v>48167</v>
      </c>
    </row>
    <row r="137882">
      <c r="A137882" s="1" t="s">
        <v>48168</v>
      </c>
    </row>
    <row r="137883">
      <c r="A137883" s="1" t="s">
        <v>6871</v>
      </c>
    </row>
    <row r="137884">
      <c r="A137884" s="1" t="s">
        <v>48169</v>
      </c>
    </row>
    <row r="137885">
      <c r="A137885" s="3" t="str">
        <f> Ky. Q-=</f>
        <v>#ERROR!</v>
      </c>
    </row>
    <row r="137886">
      <c r="A137886" s="1" t="s">
        <v>48170</v>
      </c>
    </row>
    <row r="137887">
      <c r="A137887" s="1" t="s">
        <v>48171</v>
      </c>
    </row>
    <row r="137888">
      <c r="A137888" s="1" t="s">
        <v>48172</v>
      </c>
    </row>
    <row r="137889">
      <c r="A137889" s="1" t="s">
        <v>48173</v>
      </c>
    </row>
    <row r="137890">
      <c r="A137890" s="1" t="s">
        <v>48174</v>
      </c>
    </row>
    <row r="137891">
      <c r="A137891" s="1" t="s">
        <v>48175</v>
      </c>
    </row>
    <row r="137892">
      <c r="A137892" s="1" t="s">
        <v>48176</v>
      </c>
    </row>
    <row r="137893">
      <c r="A137893" s="1" t="s">
        <v>48177</v>
      </c>
    </row>
    <row r="137894">
      <c r="A137894" s="1" t="s">
        <v>48178</v>
      </c>
    </row>
    <row r="137895">
      <c r="A137895" s="1" t="s">
        <v>48179</v>
      </c>
    </row>
    <row r="137896">
      <c r="A137896" s="1" t="s">
        <v>48180</v>
      </c>
    </row>
    <row r="137897">
      <c r="A137897" s="1" t="s">
        <v>48161</v>
      </c>
    </row>
    <row r="137898">
      <c r="A137898" s="1" t="s">
        <v>48162</v>
      </c>
    </row>
    <row r="137899">
      <c r="A137899" s="1" t="s">
        <v>48163</v>
      </c>
    </row>
    <row r="137900">
      <c r="A137900" s="1" t="s">
        <v>48164</v>
      </c>
    </row>
    <row r="137901">
      <c r="A137901" s="1" t="s">
        <v>48165</v>
      </c>
    </row>
    <row r="137902">
      <c r="A137902" s="1" t="s">
        <v>48166</v>
      </c>
    </row>
    <row r="137903">
      <c r="A137903" s="1" t="s">
        <v>48167</v>
      </c>
    </row>
    <row r="137904">
      <c r="A137904" s="1" t="s">
        <v>48168</v>
      </c>
    </row>
    <row r="137905">
      <c r="A137905" s="1" t="s">
        <v>48169</v>
      </c>
    </row>
    <row r="137906">
      <c r="A137906" s="3" t="str">
        <f> Ky. Q-=</f>
        <v>#ERROR!</v>
      </c>
    </row>
    <row r="137907">
      <c r="A137907" s="1" t="s">
        <v>48170</v>
      </c>
    </row>
    <row r="137908">
      <c r="A137908" s="1" t="s">
        <v>48171</v>
      </c>
    </row>
    <row r="137909">
      <c r="A137909" s="1" t="s">
        <v>48172</v>
      </c>
    </row>
    <row r="137910">
      <c r="A137910" s="1" t="s">
        <v>48173</v>
      </c>
    </row>
    <row r="137911">
      <c r="A137911" s="1" t="s">
        <v>48174</v>
      </c>
    </row>
    <row r="137912">
      <c r="A137912" s="1" t="s">
        <v>48175</v>
      </c>
    </row>
    <row r="137913">
      <c r="A137913" s="1" t="s">
        <v>48176</v>
      </c>
    </row>
    <row r="137914">
      <c r="A137914" s="1" t="s">
        <v>48177</v>
      </c>
    </row>
    <row r="137915">
      <c r="A137915" s="1" t="s">
        <v>48178</v>
      </c>
    </row>
    <row r="137916">
      <c r="A137916" s="1" t="s">
        <v>48179</v>
      </c>
    </row>
    <row r="137917">
      <c r="A137917" s="1" t="s">
        <v>48181</v>
      </c>
    </row>
    <row r="137918">
      <c r="A137918" s="1" t="s">
        <v>48182</v>
      </c>
    </row>
    <row r="137919">
      <c r="A137919" s="1" t="s">
        <v>48183</v>
      </c>
    </row>
    <row r="137920">
      <c r="A137920" s="1" t="s">
        <v>48184</v>
      </c>
    </row>
    <row r="137921">
      <c r="A137921" s="1" t="s">
        <v>48185</v>
      </c>
    </row>
    <row r="137922">
      <c r="A137922" s="1" t="s">
        <v>48186</v>
      </c>
    </row>
    <row r="137923">
      <c r="A137923" s="1" t="s">
        <v>48187</v>
      </c>
    </row>
    <row r="137924">
      <c r="A137924" s="1" t="s">
        <v>48188</v>
      </c>
    </row>
    <row r="137925">
      <c r="A137925" s="1" t="s">
        <v>48189</v>
      </c>
    </row>
    <row r="137926">
      <c r="A137926" s="1" t="s">
        <v>48190</v>
      </c>
    </row>
    <row r="137927">
      <c r="A137927" s="1" t="s">
        <v>48191</v>
      </c>
    </row>
    <row r="137928">
      <c r="A137928" s="1" t="s">
        <v>48192</v>
      </c>
    </row>
    <row r="137929">
      <c r="A137929" s="1" t="s">
        <v>48193</v>
      </c>
    </row>
    <row r="137930">
      <c r="A137930" s="1" t="s">
        <v>48194</v>
      </c>
    </row>
    <row r="137931">
      <c r="A137931" s="1" t="s">
        <v>48195</v>
      </c>
    </row>
    <row r="137932">
      <c r="A137932" s="1" t="s">
        <v>48196</v>
      </c>
    </row>
    <row r="137933">
      <c r="A137933" s="1" t="s">
        <v>48184</v>
      </c>
    </row>
    <row r="137934">
      <c r="A137934" s="1" t="s">
        <v>48185</v>
      </c>
    </row>
    <row r="137935">
      <c r="A137935" s="1" t="s">
        <v>48186</v>
      </c>
    </row>
    <row r="137936">
      <c r="A137936" s="1" t="s">
        <v>48187</v>
      </c>
    </row>
    <row r="137937">
      <c r="A137937" s="1" t="s">
        <v>48188</v>
      </c>
    </row>
    <row r="137938">
      <c r="A137938" s="1" t="s">
        <v>48189</v>
      </c>
    </row>
    <row r="137939">
      <c r="A137939" s="1" t="s">
        <v>48190</v>
      </c>
    </row>
    <row r="137940">
      <c r="A137940" s="1" t="s">
        <v>48191</v>
      </c>
    </row>
    <row r="137941">
      <c r="A137941" s="1" t="s">
        <v>48192</v>
      </c>
    </row>
    <row r="137942">
      <c r="A137942" s="1" t="s">
        <v>48193</v>
      </c>
    </row>
    <row r="137943">
      <c r="A137943" s="1" t="s">
        <v>48194</v>
      </c>
    </row>
    <row r="137944">
      <c r="A137944" s="1" t="s">
        <v>48195</v>
      </c>
    </row>
    <row r="137945">
      <c r="A137945" s="1" t="s">
        <v>48197</v>
      </c>
    </row>
    <row r="137946">
      <c r="A137946" s="1" t="s">
        <v>48198</v>
      </c>
    </row>
    <row r="137947">
      <c r="A137947" s="1" t="s">
        <v>48199</v>
      </c>
    </row>
    <row r="137948">
      <c r="A137948" s="1" t="s">
        <v>48200</v>
      </c>
    </row>
    <row r="137949">
      <c r="A137949" s="1" t="s">
        <v>48201</v>
      </c>
    </row>
    <row r="137950">
      <c r="A137950" s="1" t="s">
        <v>48202</v>
      </c>
    </row>
    <row r="137951">
      <c r="A137951" s="1" t="s">
        <v>48203</v>
      </c>
    </row>
    <row r="137952">
      <c r="A137952" s="3" t="str">
        <f>| ‘ 3 ~ a A a ; = =</f>
        <v>#ERROR!</v>
      </c>
    </row>
    <row r="137953">
      <c r="A137953" s="1" t="s">
        <v>48204</v>
      </c>
    </row>
    <row r="137954">
      <c r="A137954" s="1" t="s">
        <v>48199</v>
      </c>
    </row>
    <row r="137955">
      <c r="A137955" s="1" t="s">
        <v>48200</v>
      </c>
    </row>
    <row r="137956">
      <c r="A137956" s="1" t="s">
        <v>48201</v>
      </c>
    </row>
    <row r="137957">
      <c r="A137957" s="1" t="s">
        <v>48202</v>
      </c>
    </row>
    <row r="137958">
      <c r="A137958" s="1" t="s">
        <v>48203</v>
      </c>
    </row>
    <row r="137959">
      <c r="A137959" s="3" t="str">
        <f>| ‘ 3 ~ a A a ; = =</f>
        <v>#ERROR!</v>
      </c>
    </row>
    <row r="137960">
      <c r="A137960" s="1" t="s">
        <v>48205</v>
      </c>
    </row>
    <row r="137961">
      <c r="A137961" s="1" t="s">
        <v>48206</v>
      </c>
    </row>
    <row r="137962">
      <c r="A137962" s="1" t="s">
        <v>48207</v>
      </c>
    </row>
    <row r="137963">
      <c r="A137963" s="1" t="s">
        <v>48208</v>
      </c>
    </row>
    <row r="137964">
      <c r="A137964" s="1" t="s">
        <v>48209</v>
      </c>
    </row>
    <row r="137965">
      <c r="A137965" s="1" t="s">
        <v>4779</v>
      </c>
    </row>
    <row r="137966">
      <c r="A137966" s="1" t="s">
        <v>48210</v>
      </c>
    </row>
    <row r="137967">
      <c r="A137967" s="1" t="s">
        <v>48211</v>
      </c>
    </row>
    <row r="137968">
      <c r="A137968" s="1" t="s">
        <v>48212</v>
      </c>
    </row>
    <row r="137969">
      <c r="A137969" s="1" t="s">
        <v>48213</v>
      </c>
    </row>
    <row r="137970">
      <c r="A137970" s="1" t="s">
        <v>48214</v>
      </c>
    </row>
    <row r="137971">
      <c r="A137971" s="1" t="s">
        <v>48215</v>
      </c>
    </row>
    <row r="137972">
      <c r="A137972" s="1" t="s">
        <v>48216</v>
      </c>
    </row>
    <row r="137973">
      <c r="A137973" s="3" t="str">
        <f>)</f>
        <v>#ERROR!</v>
      </c>
    </row>
    <row r="137974">
      <c r="A137974" s="1" t="s">
        <v>48217</v>
      </c>
    </row>
    <row r="137975">
      <c r="A137975" s="1" t="s">
        <v>48218</v>
      </c>
    </row>
    <row r="137976">
      <c r="A137976" s="1" t="s">
        <v>48219</v>
      </c>
    </row>
    <row r="137977">
      <c r="A137977" s="1" t="s">
        <v>48220</v>
      </c>
    </row>
    <row r="137978">
      <c r="A137978" s="1" t="s">
        <v>48221</v>
      </c>
    </row>
    <row r="137979">
      <c r="A137979" s="1" t="s">
        <v>48222</v>
      </c>
    </row>
    <row r="137980">
      <c r="A137980" s="1" t="s">
        <v>48223</v>
      </c>
    </row>
    <row r="137981">
      <c r="A137981" s="1" t="s">
        <v>48207</v>
      </c>
    </row>
    <row r="137982">
      <c r="A137982" s="1" t="s">
        <v>48209</v>
      </c>
    </row>
    <row r="137983">
      <c r="A137983" s="1" t="s">
        <v>48210</v>
      </c>
    </row>
    <row r="137984">
      <c r="A137984" s="1" t="s">
        <v>48211</v>
      </c>
    </row>
    <row r="137985">
      <c r="A137985" s="1" t="s">
        <v>48212</v>
      </c>
    </row>
    <row r="137986">
      <c r="A137986" s="1" t="s">
        <v>48213</v>
      </c>
    </row>
    <row r="137987">
      <c r="A137987" s="1" t="s">
        <v>48214</v>
      </c>
    </row>
    <row r="137988">
      <c r="A137988" s="1" t="s">
        <v>48215</v>
      </c>
    </row>
    <row r="137989">
      <c r="A137989" s="1" t="s">
        <v>48216</v>
      </c>
    </row>
    <row r="137990">
      <c r="A137990" s="1" t="s">
        <v>48217</v>
      </c>
    </row>
    <row r="137991">
      <c r="A137991" s="1" t="s">
        <v>48218</v>
      </c>
    </row>
    <row r="137992">
      <c r="A137992" s="1" t="s">
        <v>48219</v>
      </c>
    </row>
    <row r="137993">
      <c r="A137993" s="1" t="s">
        <v>48220</v>
      </c>
    </row>
    <row r="137994">
      <c r="A137994" s="1" t="s">
        <v>48221</v>
      </c>
    </row>
    <row r="137995">
      <c r="A137995" s="1" t="s">
        <v>48222</v>
      </c>
    </row>
    <row r="137996">
      <c r="A137996" s="1" t="s">
        <v>48224</v>
      </c>
    </row>
    <row r="137997">
      <c r="A137997" s="1" t="s">
        <v>48225</v>
      </c>
    </row>
    <row r="137998">
      <c r="A137998" s="1" t="s">
        <v>977</v>
      </c>
    </row>
    <row r="137999">
      <c r="A137999" s="1" t="s">
        <v>48226</v>
      </c>
    </row>
    <row r="138000">
      <c r="A138000" s="1" t="s">
        <v>48227</v>
      </c>
    </row>
    <row r="138001">
      <c r="A138001" s="1" t="s">
        <v>48228</v>
      </c>
    </row>
    <row r="138002">
      <c r="A138002" s="1" t="s">
        <v>48229</v>
      </c>
    </row>
    <row r="138003">
      <c r="A138003" s="1" t="s">
        <v>8293</v>
      </c>
    </row>
    <row r="138004">
      <c r="A138004" s="3" t="str">
        <f> Whigs</f>
        <v>#NAME?</v>
      </c>
    </row>
    <row r="138005">
      <c r="A138005" s="1" t="s">
        <v>48230</v>
      </c>
    </row>
    <row r="138006">
      <c r="A138006" s="1" t="s">
        <v>39994</v>
      </c>
    </row>
    <row r="138007">
      <c r="A138007" s="1" t="s">
        <v>48231</v>
      </c>
    </row>
    <row r="138008">
      <c r="A138008" s="1" t="s">
        <v>48232</v>
      </c>
    </row>
    <row r="138009">
      <c r="A138009" s="1" t="s">
        <v>10091</v>
      </c>
    </row>
    <row r="138010">
      <c r="A138010" s="1" t="s">
        <v>48233</v>
      </c>
    </row>
    <row r="138011">
      <c r="A138011" s="1" t="s">
        <v>48234</v>
      </c>
    </row>
    <row r="138012">
      <c r="A138012" s="1" t="s">
        <v>48235</v>
      </c>
    </row>
    <row r="138013">
      <c r="A138013" s="1" t="s">
        <v>48236</v>
      </c>
    </row>
    <row r="138014">
      <c r="A138014" s="1" t="s">
        <v>48237</v>
      </c>
    </row>
    <row r="138015">
      <c r="A138015" s="1" t="s">
        <v>48238</v>
      </c>
    </row>
    <row r="138016">
      <c r="A138016" s="1" t="s">
        <v>48239</v>
      </c>
    </row>
    <row r="138017">
      <c r="A138017" s="1" t="s">
        <v>48240</v>
      </c>
    </row>
    <row r="138018">
      <c r="A138018" s="1" t="s">
        <v>48241</v>
      </c>
    </row>
    <row r="138019">
      <c r="A138019" s="1" t="s">
        <v>48226</v>
      </c>
    </row>
    <row r="138020">
      <c r="A138020" s="1" t="s">
        <v>48227</v>
      </c>
    </row>
    <row r="138021">
      <c r="A138021" s="1" t="s">
        <v>48228</v>
      </c>
    </row>
    <row r="138022">
      <c r="A138022" s="1" t="s">
        <v>48229</v>
      </c>
    </row>
    <row r="138023">
      <c r="A138023" s="3" t="str">
        <f> Whigs</f>
        <v>#NAME?</v>
      </c>
    </row>
    <row r="138024">
      <c r="A138024" s="1" t="s">
        <v>48230</v>
      </c>
    </row>
    <row r="138025">
      <c r="A138025" s="1" t="s">
        <v>39994</v>
      </c>
    </row>
    <row r="138026">
      <c r="A138026" s="1" t="s">
        <v>48231</v>
      </c>
    </row>
    <row r="138027">
      <c r="A138027" s="1" t="s">
        <v>48232</v>
      </c>
    </row>
    <row r="138028">
      <c r="A138028" s="1" t="s">
        <v>48233</v>
      </c>
    </row>
    <row r="138029">
      <c r="A138029" s="1" t="s">
        <v>48234</v>
      </c>
    </row>
    <row r="138030">
      <c r="A138030" s="1" t="s">
        <v>48235</v>
      </c>
    </row>
    <row r="138031">
      <c r="A138031" s="1" t="s">
        <v>48236</v>
      </c>
    </row>
    <row r="138032">
      <c r="A138032" s="1" t="s">
        <v>48237</v>
      </c>
    </row>
    <row r="138033">
      <c r="A138033" s="1" t="s">
        <v>48238</v>
      </c>
    </row>
    <row r="138034">
      <c r="A138034" s="1" t="s">
        <v>48239</v>
      </c>
    </row>
    <row r="138035">
      <c r="A138035" s="1" t="s">
        <v>48240</v>
      </c>
    </row>
    <row r="138036">
      <c r="A138036" s="1" t="s">
        <v>48242</v>
      </c>
    </row>
    <row r="138037">
      <c r="A138037" s="1" t="s">
        <v>48243</v>
      </c>
    </row>
    <row r="138038">
      <c r="A138038" s="1" t="s">
        <v>48244</v>
      </c>
    </row>
    <row r="138039">
      <c r="A138039" s="1" t="s">
        <v>48245</v>
      </c>
    </row>
    <row r="138040">
      <c r="A138040" s="1" t="s">
        <v>44534</v>
      </c>
    </row>
    <row r="138041">
      <c r="A138041" s="1" t="s">
        <v>48246</v>
      </c>
    </row>
    <row r="138042">
      <c r="A138042" s="1" t="s">
        <v>48247</v>
      </c>
    </row>
    <row r="138043">
      <c r="A138043" s="1" t="s">
        <v>14984</v>
      </c>
    </row>
    <row r="138044">
      <c r="A138044" s="1" t="s">
        <v>48248</v>
      </c>
    </row>
    <row r="138045">
      <c r="A138045" s="1" t="s">
        <v>48249</v>
      </c>
    </row>
    <row r="138046">
      <c r="A138046" s="1" t="s">
        <v>48250</v>
      </c>
    </row>
    <row r="138047">
      <c r="A138047" s="1" t="s">
        <v>48251</v>
      </c>
    </row>
    <row r="138048">
      <c r="A138048" s="1" t="s">
        <v>48252</v>
      </c>
    </row>
    <row r="138049">
      <c r="A138049" s="1" t="s">
        <v>48253</v>
      </c>
    </row>
    <row r="138050">
      <c r="A138050" s="1" t="s">
        <v>48254</v>
      </c>
    </row>
    <row r="138051">
      <c r="A138051" s="1" t="s">
        <v>48255</v>
      </c>
    </row>
    <row r="138052">
      <c r="A138052" s="1" t="s">
        <v>48256</v>
      </c>
    </row>
    <row r="138053">
      <c r="A138053" s="1" t="s">
        <v>48257</v>
      </c>
    </row>
    <row r="138054">
      <c r="A138054" s="1" t="s">
        <v>48258</v>
      </c>
    </row>
    <row r="138055">
      <c r="A138055" s="1" t="s">
        <v>44534</v>
      </c>
    </row>
    <row r="138056">
      <c r="A138056" s="1" t="s">
        <v>48246</v>
      </c>
    </row>
    <row r="138057">
      <c r="A138057" s="1" t="s">
        <v>48247</v>
      </c>
    </row>
    <row r="138058">
      <c r="A138058" s="1" t="s">
        <v>48249</v>
      </c>
    </row>
    <row r="138059">
      <c r="A138059" s="1" t="s">
        <v>48250</v>
      </c>
    </row>
    <row r="138060">
      <c r="A138060" s="1" t="s">
        <v>48251</v>
      </c>
    </row>
    <row r="138061">
      <c r="A138061" s="1" t="s">
        <v>48252</v>
      </c>
    </row>
    <row r="138062">
      <c r="A138062" s="1" t="s">
        <v>48253</v>
      </c>
    </row>
    <row r="138063">
      <c r="A138063" s="1" t="s">
        <v>48254</v>
      </c>
    </row>
    <row r="138064">
      <c r="A138064" s="1" t="s">
        <v>48255</v>
      </c>
    </row>
    <row r="138065">
      <c r="A138065" s="1" t="s">
        <v>48256</v>
      </c>
    </row>
    <row r="138066">
      <c r="A138066" s="1" t="s">
        <v>48257</v>
      </c>
    </row>
    <row r="138067">
      <c r="A138067" s="1" t="s">
        <v>48259</v>
      </c>
    </row>
    <row r="138068">
      <c r="A138068" s="1" t="s">
        <v>48260</v>
      </c>
    </row>
    <row r="138069">
      <c r="A138069" s="1" t="s">
        <v>48261</v>
      </c>
    </row>
    <row r="138070">
      <c r="A138070" s="1" t="s">
        <v>48262</v>
      </c>
    </row>
    <row r="138071">
      <c r="A138071" s="1" t="s">
        <v>48263</v>
      </c>
    </row>
    <row r="138072">
      <c r="A138072" s="1" t="s">
        <v>48264</v>
      </c>
    </row>
    <row r="138073">
      <c r="A138073" s="1" t="s">
        <v>48265</v>
      </c>
    </row>
    <row r="138074">
      <c r="A138074" s="1" t="s">
        <v>48266</v>
      </c>
    </row>
    <row r="138075">
      <c r="A138075" s="1" t="s">
        <v>322</v>
      </c>
    </row>
    <row r="138076">
      <c r="A138076" s="1" t="s">
        <v>48267</v>
      </c>
    </row>
    <row r="138077">
      <c r="A138077" s="1" t="s">
        <v>48262</v>
      </c>
    </row>
    <row r="138078">
      <c r="A138078" s="1" t="s">
        <v>48263</v>
      </c>
    </row>
    <row r="138079">
      <c r="A138079" s="1" t="s">
        <v>48264</v>
      </c>
    </row>
    <row r="138080">
      <c r="A138080" s="1" t="s">
        <v>48265</v>
      </c>
    </row>
    <row r="138081">
      <c r="A138081" s="1" t="s">
        <v>48268</v>
      </c>
    </row>
    <row r="138082">
      <c r="A138082" s="1" t="s">
        <v>48269</v>
      </c>
    </row>
    <row r="138083">
      <c r="A138083" s="1">
        <v>4.0</v>
      </c>
    </row>
    <row r="138084">
      <c r="A138084" s="1" t="s">
        <v>9843</v>
      </c>
    </row>
    <row r="138085">
      <c r="A138085" s="1" t="s">
        <v>48270</v>
      </c>
    </row>
    <row r="138086">
      <c r="A138086" s="1" t="s">
        <v>48271</v>
      </c>
    </row>
    <row r="138087">
      <c r="A138087" s="1" t="s">
        <v>48272</v>
      </c>
    </row>
    <row r="138088">
      <c r="A138088" s="1" t="s">
        <v>48273</v>
      </c>
    </row>
    <row r="138089">
      <c r="A138089" s="1" t="s">
        <v>48274</v>
      </c>
    </row>
    <row r="138090">
      <c r="A138090" s="1" t="s">
        <v>48275</v>
      </c>
    </row>
    <row r="138091">
      <c r="A138091" s="1" t="s">
        <v>48276</v>
      </c>
    </row>
    <row r="138092">
      <c r="A138092" s="1" t="s">
        <v>48277</v>
      </c>
    </row>
    <row r="138093">
      <c r="A138093" s="1" t="s">
        <v>48272</v>
      </c>
    </row>
    <row r="138094">
      <c r="A138094" s="1" t="s">
        <v>48273</v>
      </c>
    </row>
    <row r="138095">
      <c r="A138095" s="1" t="s">
        <v>48274</v>
      </c>
    </row>
    <row r="138096">
      <c r="A138096" s="1" t="s">
        <v>48275</v>
      </c>
    </row>
    <row r="138097">
      <c r="A138097" s="1" t="s">
        <v>48276</v>
      </c>
    </row>
    <row r="138098">
      <c r="A138098" s="1" t="s">
        <v>48278</v>
      </c>
    </row>
    <row r="138099">
      <c r="A138099" s="1" t="s">
        <v>48279</v>
      </c>
    </row>
    <row r="138100">
      <c r="A138100" s="1" t="s">
        <v>40666</v>
      </c>
    </row>
    <row r="138101">
      <c r="A138101" s="1" t="s">
        <v>48280</v>
      </c>
    </row>
    <row r="138102">
      <c r="A138102" s="1" t="s">
        <v>38501</v>
      </c>
    </row>
    <row r="138103">
      <c r="A138103" s="1" t="s">
        <v>48281</v>
      </c>
    </row>
    <row r="138104">
      <c r="A138104" s="1" t="s">
        <v>48282</v>
      </c>
    </row>
    <row r="138105">
      <c r="A138105" s="1" t="s">
        <v>48283</v>
      </c>
    </row>
    <row r="138106">
      <c r="A138106" s="1" t="s">
        <v>48284</v>
      </c>
    </row>
    <row r="138107">
      <c r="A138107" s="1" t="s">
        <v>48285</v>
      </c>
    </row>
    <row r="138108">
      <c r="A138108" s="1" t="s">
        <v>48286</v>
      </c>
    </row>
    <row r="138109">
      <c r="A138109" s="1" t="s">
        <v>48287</v>
      </c>
    </row>
    <row r="138110">
      <c r="A138110" s="1" t="s">
        <v>48288</v>
      </c>
    </row>
    <row r="138111">
      <c r="A138111" s="1" t="s">
        <v>322</v>
      </c>
    </row>
    <row r="138112">
      <c r="A138112" s="1" t="s">
        <v>48289</v>
      </c>
    </row>
    <row r="138113">
      <c r="A138113" s="1" t="s">
        <v>35789</v>
      </c>
    </row>
    <row r="138114">
      <c r="A138114" s="1" t="s">
        <v>48290</v>
      </c>
    </row>
    <row r="138115">
      <c r="A138115" s="1" t="s">
        <v>1858</v>
      </c>
    </row>
    <row r="138116">
      <c r="A138116" s="1" t="s">
        <v>14984</v>
      </c>
    </row>
    <row r="138117">
      <c r="A138117" s="1" t="s">
        <v>48291</v>
      </c>
    </row>
    <row r="138118">
      <c r="A138118" s="1" t="s">
        <v>48292</v>
      </c>
    </row>
    <row r="138119">
      <c r="A138119" s="1" t="s">
        <v>48293</v>
      </c>
    </row>
    <row r="138120">
      <c r="A138120" s="1" t="s">
        <v>48294</v>
      </c>
    </row>
    <row r="138121">
      <c r="A138121" s="1" t="s">
        <v>40666</v>
      </c>
    </row>
    <row r="138122">
      <c r="A138122" s="1" t="s">
        <v>48281</v>
      </c>
    </row>
    <row r="138123">
      <c r="A138123" s="1" t="s">
        <v>48282</v>
      </c>
    </row>
    <row r="138124">
      <c r="A138124" s="1" t="s">
        <v>48283</v>
      </c>
    </row>
    <row r="138125">
      <c r="A138125" s="1" t="s">
        <v>48284</v>
      </c>
    </row>
    <row r="138126">
      <c r="A138126" s="1" t="s">
        <v>48285</v>
      </c>
    </row>
    <row r="138127">
      <c r="A138127" s="1" t="s">
        <v>48287</v>
      </c>
    </row>
    <row r="138128">
      <c r="A138128" s="1" t="s">
        <v>48288</v>
      </c>
    </row>
    <row r="138129">
      <c r="A138129" s="1" t="s">
        <v>48289</v>
      </c>
    </row>
    <row r="138130">
      <c r="A138130" s="1" t="s">
        <v>48290</v>
      </c>
    </row>
    <row r="138131">
      <c r="A138131" s="1" t="s">
        <v>48291</v>
      </c>
    </row>
    <row r="138132">
      <c r="A138132" s="1" t="s">
        <v>48292</v>
      </c>
    </row>
    <row r="138133">
      <c r="A138133" s="1" t="s">
        <v>48293</v>
      </c>
    </row>
    <row r="138134">
      <c r="A138134" s="1" t="s">
        <v>48295</v>
      </c>
    </row>
    <row r="138135">
      <c r="A138135" s="1" t="s">
        <v>48296</v>
      </c>
    </row>
    <row r="138136">
      <c r="A138136" s="1" t="s">
        <v>2222</v>
      </c>
    </row>
    <row r="138137">
      <c r="A138137" s="1" t="s">
        <v>48297</v>
      </c>
    </row>
    <row r="138138">
      <c r="A138138" s="1" t="s">
        <v>33693</v>
      </c>
    </row>
    <row r="138139">
      <c r="A138139" s="1" t="s">
        <v>48298</v>
      </c>
    </row>
    <row r="138140">
      <c r="A138140" s="1" t="s">
        <v>48299</v>
      </c>
    </row>
    <row r="138141">
      <c r="A138141" s="1" t="s">
        <v>48300</v>
      </c>
    </row>
    <row r="138142">
      <c r="A138142" s="1" t="s">
        <v>48301</v>
      </c>
    </row>
    <row r="138143">
      <c r="A138143" s="1" t="s">
        <v>48302</v>
      </c>
    </row>
    <row r="138144">
      <c r="A138144" s="1" t="s">
        <v>48303</v>
      </c>
    </row>
    <row r="138145">
      <c r="A138145" s="1" t="s">
        <v>48304</v>
      </c>
    </row>
    <row r="138146">
      <c r="A138146" s="1" t="s">
        <v>48305</v>
      </c>
    </row>
    <row r="138147">
      <c r="A138147" s="1" t="s">
        <v>48306</v>
      </c>
    </row>
    <row r="138148">
      <c r="A138148" s="1" t="s">
        <v>48307</v>
      </c>
    </row>
    <row r="138149">
      <c r="A138149" s="1" t="s">
        <v>48308</v>
      </c>
    </row>
    <row r="138150">
      <c r="A138150" s="1" t="s">
        <v>48309</v>
      </c>
    </row>
    <row r="138151">
      <c r="A138151" s="1" t="s">
        <v>48310</v>
      </c>
    </row>
    <row r="138152">
      <c r="A138152" s="1" t="s">
        <v>19518</v>
      </c>
    </row>
    <row r="138153">
      <c r="A138153" s="1" t="s">
        <v>48311</v>
      </c>
    </row>
    <row r="138154">
      <c r="A138154" s="1" t="s">
        <v>48312</v>
      </c>
    </row>
    <row r="138155">
      <c r="A138155" s="1" t="s">
        <v>48313</v>
      </c>
    </row>
    <row r="138156">
      <c r="A138156" s="1" t="s">
        <v>48297</v>
      </c>
    </row>
    <row r="138157">
      <c r="A138157" s="1" t="s">
        <v>48298</v>
      </c>
    </row>
    <row r="138158">
      <c r="A138158" s="1" t="s">
        <v>48299</v>
      </c>
    </row>
    <row r="138159">
      <c r="A138159" s="1" t="s">
        <v>48300</v>
      </c>
    </row>
    <row r="138160">
      <c r="A138160" s="1" t="s">
        <v>48301</v>
      </c>
    </row>
    <row r="138161">
      <c r="A138161" s="1" t="s">
        <v>48302</v>
      </c>
    </row>
    <row r="138162">
      <c r="A138162" s="1" t="s">
        <v>48304</v>
      </c>
    </row>
    <row r="138163">
      <c r="A138163" s="1" t="s">
        <v>48305</v>
      </c>
    </row>
    <row r="138164">
      <c r="A138164" s="1" t="s">
        <v>48306</v>
      </c>
    </row>
    <row r="138165">
      <c r="A138165" s="1" t="s">
        <v>48307</v>
      </c>
    </row>
    <row r="138166">
      <c r="A138166" s="1" t="s">
        <v>48308</v>
      </c>
    </row>
    <row r="138167">
      <c r="A138167" s="1" t="s">
        <v>48309</v>
      </c>
    </row>
    <row r="138168">
      <c r="A138168" s="1" t="s">
        <v>48310</v>
      </c>
    </row>
    <row r="138169">
      <c r="A138169" s="1" t="s">
        <v>48311</v>
      </c>
    </row>
    <row r="138170">
      <c r="A138170" s="1" t="s">
        <v>48312</v>
      </c>
    </row>
    <row r="138171">
      <c r="A138171" s="1" t="s">
        <v>48314</v>
      </c>
    </row>
    <row r="138172">
      <c r="A138172" s="1" t="s">
        <v>48315</v>
      </c>
    </row>
    <row r="138173">
      <c r="A138173" s="1" t="s">
        <v>4140</v>
      </c>
    </row>
    <row r="138174">
      <c r="A138174" s="1" t="s">
        <v>48316</v>
      </c>
    </row>
    <row r="138175">
      <c r="A138175" s="1">
        <v>5.0</v>
      </c>
    </row>
    <row r="138176">
      <c r="A138176" s="1" t="s">
        <v>48317</v>
      </c>
    </row>
    <row r="138177">
      <c r="A138177" s="1" t="s">
        <v>48318</v>
      </c>
    </row>
    <row r="138178">
      <c r="A138178" s="1" t="s">
        <v>48319</v>
      </c>
    </row>
    <row r="138179">
      <c r="A138179" s="1" t="s">
        <v>48320</v>
      </c>
    </row>
    <row r="138180">
      <c r="A138180" s="1" t="s">
        <v>39528</v>
      </c>
    </row>
    <row r="138181">
      <c r="A138181" s="1" t="s">
        <v>8957</v>
      </c>
    </row>
    <row r="138182">
      <c r="A138182" s="1" t="s">
        <v>48321</v>
      </c>
    </row>
    <row r="138183">
      <c r="A138183" s="1" t="s">
        <v>48322</v>
      </c>
    </row>
    <row r="138184">
      <c r="A138184" s="1" t="s">
        <v>322</v>
      </c>
    </row>
    <row r="138185">
      <c r="A138185" s="1" t="s">
        <v>48323</v>
      </c>
    </row>
    <row r="138186">
      <c r="A138186" s="1" t="s">
        <v>48316</v>
      </c>
    </row>
    <row r="138187">
      <c r="A138187" s="1" t="s">
        <v>48317</v>
      </c>
    </row>
    <row r="138188">
      <c r="A138188" s="1" t="s">
        <v>48318</v>
      </c>
    </row>
    <row r="138189">
      <c r="A138189" s="1" t="s">
        <v>48319</v>
      </c>
    </row>
    <row r="138190">
      <c r="A138190" s="1" t="s">
        <v>48321</v>
      </c>
    </row>
    <row r="138191">
      <c r="A138191" s="1" t="s">
        <v>48324</v>
      </c>
    </row>
    <row r="138192">
      <c r="A138192" s="1" t="s">
        <v>48325</v>
      </c>
    </row>
    <row r="138193">
      <c r="A138193" s="1" t="s">
        <v>8541</v>
      </c>
    </row>
    <row r="138194">
      <c r="A138194" s="1">
        <v>4.0</v>
      </c>
    </row>
    <row r="138195">
      <c r="A138195" s="1">
        <v>3.0</v>
      </c>
    </row>
    <row r="138196">
      <c r="A138196" s="1" t="s">
        <v>1208</v>
      </c>
    </row>
    <row r="138197">
      <c r="A138197" s="1" t="s">
        <v>48326</v>
      </c>
    </row>
    <row r="138198">
      <c r="A138198" s="1" t="s">
        <v>48327</v>
      </c>
    </row>
    <row r="138199">
      <c r="A138199" s="1" t="s">
        <v>48328</v>
      </c>
    </row>
    <row r="138200">
      <c r="A138200" s="1" t="s">
        <v>1858</v>
      </c>
    </row>
    <row r="138201">
      <c r="A138201" s="1">
        <v>7.0</v>
      </c>
    </row>
    <row r="138202">
      <c r="A138202" s="1" t="s">
        <v>7815</v>
      </c>
    </row>
    <row r="138203">
      <c r="A138203" s="1" t="s">
        <v>322</v>
      </c>
    </row>
    <row r="138204">
      <c r="A138204" s="1" t="s">
        <v>48329</v>
      </c>
    </row>
    <row r="138205">
      <c r="A138205" s="1" t="s">
        <v>48326</v>
      </c>
    </row>
    <row r="138206">
      <c r="A138206" s="1" t="s">
        <v>48328</v>
      </c>
    </row>
    <row r="138207">
      <c r="A138207" s="1" t="s">
        <v>48330</v>
      </c>
    </row>
    <row r="138208">
      <c r="A138208" s="1" t="s">
        <v>48331</v>
      </c>
    </row>
    <row r="138209">
      <c r="A138209" s="1" t="s">
        <v>35576</v>
      </c>
    </row>
    <row r="138210">
      <c r="A138210" s="1" t="s">
        <v>977</v>
      </c>
    </row>
    <row r="138211">
      <c r="A138211" s="1" t="s">
        <v>26315</v>
      </c>
    </row>
    <row r="138212">
      <c r="A138212" s="3" t="str">
        <f> re</f>
        <v>#NAME?</v>
      </c>
    </row>
    <row r="138213">
      <c r="A138213" s="1" t="s">
        <v>48332</v>
      </c>
    </row>
    <row r="138214">
      <c r="A138214" s="1" t="s">
        <v>48333</v>
      </c>
    </row>
    <row r="138215">
      <c r="A138215" s="1" t="s">
        <v>48334</v>
      </c>
    </row>
    <row r="138216">
      <c r="A138216" s="1" t="s">
        <v>48335</v>
      </c>
    </row>
    <row r="138217">
      <c r="A138217" s="1" t="s">
        <v>48336</v>
      </c>
    </row>
    <row r="138218">
      <c r="A138218" s="1" t="s">
        <v>48337</v>
      </c>
    </row>
    <row r="138219">
      <c r="A138219" s="1" t="s">
        <v>33300</v>
      </c>
    </row>
    <row r="138220">
      <c r="A138220" s="1" t="s">
        <v>48338</v>
      </c>
    </row>
    <row r="138221">
      <c r="A138221" s="1" t="s">
        <v>1069</v>
      </c>
    </row>
    <row r="138222">
      <c r="A138222" s="1" t="s">
        <v>48339</v>
      </c>
    </row>
    <row r="138223">
      <c r="A138223" s="1" t="s">
        <v>48340</v>
      </c>
    </row>
    <row r="138224">
      <c r="A138224" s="1" t="s">
        <v>48341</v>
      </c>
    </row>
    <row r="138225">
      <c r="A138225" s="3" t="str">
        <f> oad 2 a) Bo a","ae)</f>
        <v>#ERROR!</v>
      </c>
    </row>
    <row r="138226">
      <c r="A138226" s="1" t="s">
        <v>35576</v>
      </c>
    </row>
    <row r="138227">
      <c r="A138227" s="1" t="s">
        <v>26315</v>
      </c>
    </row>
    <row r="138228">
      <c r="A138228" s="3" t="str">
        <f> re</f>
        <v>#NAME?</v>
      </c>
    </row>
    <row r="138229">
      <c r="A138229" s="1" t="s">
        <v>48332</v>
      </c>
    </row>
    <row r="138230">
      <c r="A138230" s="1" t="s">
        <v>48333</v>
      </c>
    </row>
    <row r="138231">
      <c r="A138231" s="1" t="s">
        <v>48334</v>
      </c>
    </row>
    <row r="138232">
      <c r="A138232" s="1" t="s">
        <v>48335</v>
      </c>
    </row>
    <row r="138233">
      <c r="A138233" s="1" t="s">
        <v>48336</v>
      </c>
    </row>
    <row r="138234">
      <c r="A138234" s="1" t="s">
        <v>48337</v>
      </c>
    </row>
    <row r="138235">
      <c r="A138235" s="1" t="s">
        <v>48338</v>
      </c>
    </row>
    <row r="138236">
      <c r="A138236" s="1" t="s">
        <v>48339</v>
      </c>
    </row>
    <row r="138237">
      <c r="A138237" s="1" t="s">
        <v>48340</v>
      </c>
    </row>
    <row r="138238">
      <c r="A138238" s="1" t="s">
        <v>48341</v>
      </c>
    </row>
    <row r="138239">
      <c r="A138239" s="3" t="str">
        <f> oad 2 a) Bo a",130,True,False,2025-10-25 00:14:30,2.0_enhanced</f>
        <v>#ERROR!</v>
      </c>
    </row>
    <row r="138240">
      <c r="A138240" s="1" t="s">
        <v>48342</v>
      </c>
    </row>
    <row r="138241">
      <c r="A138241" s="1" t="s">
        <v>48343</v>
      </c>
    </row>
    <row r="138242">
      <c r="A138242" s="1" t="s">
        <v>48344</v>
      </c>
    </row>
    <row r="138243">
      <c r="A138243" s="1" t="s">
        <v>37836</v>
      </c>
    </row>
    <row r="138244">
      <c r="A138244" s="1" t="s">
        <v>48345</v>
      </c>
    </row>
    <row r="138245">
      <c r="A138245" s="1" t="s">
        <v>48346</v>
      </c>
    </row>
    <row r="138246">
      <c r="A138246" s="1" t="s">
        <v>48347</v>
      </c>
    </row>
    <row r="138247">
      <c r="A138247" s="1" t="s">
        <v>48348</v>
      </c>
    </row>
    <row r="138248">
      <c r="A138248" s="3" t="str">
        <f> Aes SX a = OQ</f>
        <v>#ERROR!</v>
      </c>
    </row>
    <row r="138249">
      <c r="A138249" s="1" t="s">
        <v>48349</v>
      </c>
    </row>
    <row r="138250">
      <c r="A138250" s="1" t="s">
        <v>48350</v>
      </c>
    </row>
    <row r="138251">
      <c r="A138251" s="1" t="s">
        <v>48351</v>
      </c>
    </row>
    <row r="138252">
      <c r="A138252" s="1" t="s">
        <v>48352</v>
      </c>
    </row>
    <row r="138253">
      <c r="A138253" s="1" t="s">
        <v>34276</v>
      </c>
    </row>
    <row r="138254">
      <c r="A138254" s="1" t="s">
        <v>48353</v>
      </c>
    </row>
    <row r="138255">
      <c r="A138255" s="1" t="s">
        <v>48354</v>
      </c>
    </row>
    <row r="138256">
      <c r="A138256" s="1" t="s">
        <v>7147</v>
      </c>
    </row>
    <row r="138257">
      <c r="A138257" s="1" t="s">
        <v>20456</v>
      </c>
    </row>
    <row r="138258">
      <c r="A138258" s="1">
        <v>2.0</v>
      </c>
    </row>
    <row r="138259">
      <c r="A138259" s="1" t="s">
        <v>1208</v>
      </c>
    </row>
    <row r="138260">
      <c r="A138260" s="1" t="s">
        <v>1858</v>
      </c>
    </row>
    <row r="138261">
      <c r="A138261" s="1" t="s">
        <v>48355</v>
      </c>
    </row>
    <row r="138262">
      <c r="A138262" s="1" t="s">
        <v>48356</v>
      </c>
    </row>
    <row r="138263">
      <c r="A138263" s="1" t="s">
        <v>48343</v>
      </c>
    </row>
    <row r="138264">
      <c r="A138264" s="1" t="s">
        <v>48344</v>
      </c>
    </row>
    <row r="138265">
      <c r="A138265" s="1" t="s">
        <v>37836</v>
      </c>
    </row>
    <row r="138266">
      <c r="A138266" s="1" t="s">
        <v>48345</v>
      </c>
    </row>
    <row r="138267">
      <c r="A138267" s="1" t="s">
        <v>48346</v>
      </c>
    </row>
    <row r="138268">
      <c r="A138268" s="1" t="s">
        <v>48347</v>
      </c>
    </row>
    <row r="138269">
      <c r="A138269" s="1" t="s">
        <v>48348</v>
      </c>
    </row>
    <row r="138270">
      <c r="A138270" s="3" t="str">
        <f> Aes SX a = OQ</f>
        <v>#ERROR!</v>
      </c>
    </row>
    <row r="138271">
      <c r="A138271" s="1" t="s">
        <v>48349</v>
      </c>
    </row>
    <row r="138272">
      <c r="A138272" s="1" t="s">
        <v>48350</v>
      </c>
    </row>
    <row r="138273">
      <c r="A138273" s="1" t="s">
        <v>48351</v>
      </c>
    </row>
    <row r="138274">
      <c r="A138274" s="1" t="s">
        <v>48352</v>
      </c>
    </row>
    <row r="138275">
      <c r="A138275" s="1" t="s">
        <v>34276</v>
      </c>
    </row>
    <row r="138276">
      <c r="A138276" s="1" t="s">
        <v>48353</v>
      </c>
    </row>
    <row r="138277">
      <c r="A138277" s="1" t="s">
        <v>48354</v>
      </c>
    </row>
    <row r="138278">
      <c r="A138278" s="1" t="s">
        <v>48357</v>
      </c>
    </row>
    <row r="138279">
      <c r="A138279" s="1" t="s">
        <v>48358</v>
      </c>
    </row>
    <row r="138281">
      <c r="A138281" s="1" t="s">
        <v>48359</v>
      </c>
    </row>
    <row r="138282">
      <c r="A138282" s="1" t="s">
        <v>48360</v>
      </c>
    </row>
    <row r="138284">
      <c r="A138284" s="1" t="s">
        <v>48361</v>
      </c>
    </row>
    <row r="138285">
      <c r="A138285" s="1" t="s">
        <v>48362</v>
      </c>
    </row>
    <row r="138287">
      <c r="A138287" s="1" t="s">
        <v>48363</v>
      </c>
    </row>
    <row r="138289">
      <c r="A138289" s="1" t="s">
        <v>48364</v>
      </c>
    </row>
    <row r="138291">
      <c r="A138291" s="1" t="s">
        <v>48365</v>
      </c>
    </row>
    <row r="138293">
      <c r="A138293" s="1" t="s">
        <v>48366</v>
      </c>
    </row>
    <row r="138295">
      <c r="A138295" s="1" t="s">
        <v>48367</v>
      </c>
    </row>
    <row r="138296">
      <c r="A138296" s="1" t="s">
        <v>48368</v>
      </c>
    </row>
    <row r="138297">
      <c r="A138297" s="1" t="s">
        <v>48369</v>
      </c>
    </row>
    <row r="138299">
      <c r="A138299" s="1" t="s">
        <v>48370</v>
      </c>
    </row>
    <row r="138300">
      <c r="A138300" s="1" t="s">
        <v>48371</v>
      </c>
    </row>
    <row r="138302">
      <c r="A138302" s="1" t="s">
        <v>48372</v>
      </c>
    </row>
    <row r="138303">
      <c r="A138303" s="1" t="s">
        <v>48373</v>
      </c>
    </row>
    <row r="138305">
      <c r="A138305" s="1" t="s">
        <v>29971</v>
      </c>
    </row>
    <row r="138307">
      <c r="A138307" s="1" t="s">
        <v>48374</v>
      </c>
    </row>
    <row r="138309">
      <c r="A138309" s="1" t="s">
        <v>48375</v>
      </c>
    </row>
    <row r="138310">
      <c r="A138310" s="1" t="s">
        <v>31471</v>
      </c>
    </row>
    <row r="138311">
      <c r="A138311" s="1" t="s">
        <v>48376</v>
      </c>
    </row>
    <row r="138312">
      <c r="A138312" s="1" t="s">
        <v>48377</v>
      </c>
    </row>
    <row r="138314">
      <c r="A138314" s="1" t="s">
        <v>48378</v>
      </c>
    </row>
    <row r="138315">
      <c r="A138315" s="1" t="s">
        <v>48359</v>
      </c>
    </row>
    <row r="138316">
      <c r="A138316" s="1" t="s">
        <v>48360</v>
      </c>
    </row>
    <row r="138317">
      <c r="A138317" s="1" t="s">
        <v>48361</v>
      </c>
    </row>
    <row r="138318">
      <c r="A138318" s="1" t="s">
        <v>48362</v>
      </c>
    </row>
    <row r="138319">
      <c r="A138319" s="1" t="s">
        <v>48363</v>
      </c>
    </row>
    <row r="138320">
      <c r="A138320" s="1" t="s">
        <v>48364</v>
      </c>
    </row>
    <row r="138321">
      <c r="A138321" s="1" t="s">
        <v>48365</v>
      </c>
    </row>
    <row r="138322">
      <c r="A138322" s="1" t="s">
        <v>48366</v>
      </c>
    </row>
    <row r="138323">
      <c r="A138323" s="1" t="s">
        <v>48367</v>
      </c>
    </row>
    <row r="138324">
      <c r="A138324" s="1" t="s">
        <v>48368</v>
      </c>
    </row>
    <row r="138325">
      <c r="A138325" s="1" t="s">
        <v>48369</v>
      </c>
    </row>
    <row r="138326">
      <c r="A138326" s="1" t="s">
        <v>48370</v>
      </c>
    </row>
    <row r="138327">
      <c r="A138327" s="1" t="s">
        <v>48371</v>
      </c>
    </row>
    <row r="138328">
      <c r="A138328" s="1" t="s">
        <v>48372</v>
      </c>
    </row>
    <row r="138329">
      <c r="A138329" s="1" t="s">
        <v>48373</v>
      </c>
    </row>
    <row r="138330">
      <c r="A138330" s="1" t="s">
        <v>29971</v>
      </c>
    </row>
    <row r="138331">
      <c r="A138331" s="1" t="s">
        <v>48374</v>
      </c>
    </row>
    <row r="138332">
      <c r="A138332" s="1" t="s">
        <v>48375</v>
      </c>
    </row>
    <row r="138333">
      <c r="A138333" s="1" t="s">
        <v>31471</v>
      </c>
    </row>
    <row r="138334">
      <c r="A138334" s="1" t="s">
        <v>48376</v>
      </c>
    </row>
    <row r="138335">
      <c r="A138335" s="1" t="s">
        <v>48379</v>
      </c>
    </row>
    <row r="138336">
      <c r="A138336" s="1" t="s">
        <v>48380</v>
      </c>
    </row>
    <row r="138337">
      <c r="A138337" s="1" t="s">
        <v>48381</v>
      </c>
    </row>
    <row r="138338">
      <c r="A138338" s="1" t="s">
        <v>48382</v>
      </c>
    </row>
    <row r="138339">
      <c r="A138339" s="1" t="s">
        <v>48383</v>
      </c>
    </row>
    <row r="138340">
      <c r="A138340" s="1" t="s">
        <v>22013</v>
      </c>
    </row>
    <row r="138341">
      <c r="A138341" s="1" t="s">
        <v>48384</v>
      </c>
    </row>
    <row r="138342">
      <c r="A138342" s="4" t="s">
        <v>48385</v>
      </c>
    </row>
    <row r="138343">
      <c r="A138343" s="1" t="s">
        <v>48386</v>
      </c>
    </row>
    <row r="138344">
      <c r="A138344" s="1" t="s">
        <v>48387</v>
      </c>
    </row>
    <row r="138345">
      <c r="A138345" s="1" t="s">
        <v>48388</v>
      </c>
    </row>
    <row r="138346">
      <c r="A138346" s="1" t="s">
        <v>48389</v>
      </c>
    </row>
    <row r="138347">
      <c r="A138347" s="1" t="s">
        <v>48390</v>
      </c>
    </row>
    <row r="138348">
      <c r="A138348" s="1" t="s">
        <v>48391</v>
      </c>
    </row>
    <row r="138349">
      <c r="A138349" s="1" t="s">
        <v>48392</v>
      </c>
    </row>
    <row r="138350">
      <c r="A138350" s="1" t="s">
        <v>48393</v>
      </c>
    </row>
    <row r="138351">
      <c r="A138351" s="1" t="s">
        <v>48394</v>
      </c>
    </row>
    <row r="138352">
      <c r="A138352" s="1" t="s">
        <v>48395</v>
      </c>
    </row>
    <row r="138353">
      <c r="A138353" s="1" t="s">
        <v>48396</v>
      </c>
    </row>
    <row r="138354">
      <c r="A138354" s="1" t="s">
        <v>48397</v>
      </c>
    </row>
    <row r="138355">
      <c r="A138355" s="1" t="s">
        <v>48398</v>
      </c>
    </row>
    <row r="138356">
      <c r="A138356" s="1" t="s">
        <v>48399</v>
      </c>
    </row>
    <row r="138357">
      <c r="A138357" s="1" t="s">
        <v>48400</v>
      </c>
    </row>
    <row r="138358">
      <c r="A138358" s="1" t="s">
        <v>48401</v>
      </c>
    </row>
    <row r="138359">
      <c r="A138359" s="1" t="s">
        <v>48402</v>
      </c>
    </row>
    <row r="138360">
      <c r="A138360" s="1" t="s">
        <v>46081</v>
      </c>
    </row>
    <row r="138361">
      <c r="A138361" s="1" t="s">
        <v>46082</v>
      </c>
    </row>
    <row r="138362">
      <c r="A138362" s="1" t="s">
        <v>46083</v>
      </c>
    </row>
    <row r="138363">
      <c r="A138363" s="1" t="s">
        <v>48403</v>
      </c>
    </row>
    <row r="138364">
      <c r="A138364" s="1" t="s">
        <v>48382</v>
      </c>
    </row>
    <row r="138365">
      <c r="A138365" s="1" t="s">
        <v>48383</v>
      </c>
    </row>
    <row r="138366">
      <c r="A138366" s="1" t="s">
        <v>48384</v>
      </c>
    </row>
    <row r="138367">
      <c r="A138367" s="4" t="s">
        <v>48385</v>
      </c>
    </row>
    <row r="138368">
      <c r="A138368" s="1" t="s">
        <v>48386</v>
      </c>
    </row>
    <row r="138369">
      <c r="A138369" s="1" t="s">
        <v>48387</v>
      </c>
    </row>
    <row r="138370">
      <c r="A138370" s="1" t="s">
        <v>48388</v>
      </c>
    </row>
    <row r="138371">
      <c r="A138371" s="1" t="s">
        <v>48389</v>
      </c>
    </row>
    <row r="138372">
      <c r="A138372" s="1" t="s">
        <v>48390</v>
      </c>
    </row>
    <row r="138373">
      <c r="A138373" s="1" t="s">
        <v>48391</v>
      </c>
    </row>
    <row r="138374">
      <c r="A138374" s="1" t="s">
        <v>48392</v>
      </c>
    </row>
    <row r="138375">
      <c r="A138375" s="1" t="s">
        <v>48393</v>
      </c>
    </row>
    <row r="138376">
      <c r="A138376" s="1" t="s">
        <v>48394</v>
      </c>
    </row>
    <row r="138377">
      <c r="A138377" s="1" t="s">
        <v>48395</v>
      </c>
    </row>
    <row r="138378">
      <c r="A138378" s="1" t="s">
        <v>48396</v>
      </c>
    </row>
    <row r="138379">
      <c r="A138379" s="1" t="s">
        <v>48397</v>
      </c>
    </row>
    <row r="138380">
      <c r="A138380" s="1" t="s">
        <v>48398</v>
      </c>
    </row>
    <row r="138381">
      <c r="A138381" s="1" t="s">
        <v>48399</v>
      </c>
    </row>
    <row r="138382">
      <c r="A138382" s="1" t="s">
        <v>48400</v>
      </c>
    </row>
    <row r="138383">
      <c r="A138383" s="1" t="s">
        <v>48401</v>
      </c>
    </row>
    <row r="138384">
      <c r="A138384" s="1" t="s">
        <v>48402</v>
      </c>
    </row>
    <row r="138385">
      <c r="A138385" s="1" t="s">
        <v>46081</v>
      </c>
    </row>
    <row r="138386">
      <c r="A138386" s="1" t="s">
        <v>46082</v>
      </c>
    </row>
    <row r="138387">
      <c r="A138387" s="1" t="s">
        <v>46083</v>
      </c>
    </row>
    <row r="138388">
      <c r="A138388" s="1" t="s">
        <v>48404</v>
      </c>
    </row>
    <row r="138389">
      <c r="A138389" s="1" t="s">
        <v>48405</v>
      </c>
    </row>
    <row r="138390">
      <c r="A138390" s="1" t="s">
        <v>48406</v>
      </c>
    </row>
    <row r="138391">
      <c r="A138391" s="1" t="s">
        <v>48407</v>
      </c>
    </row>
    <row r="138392">
      <c r="A138392" s="1" t="s">
        <v>2222</v>
      </c>
    </row>
    <row r="138393">
      <c r="A138393" s="1" t="s">
        <v>48408</v>
      </c>
    </row>
    <row r="138394">
      <c r="A138394" s="1" t="s">
        <v>48409</v>
      </c>
    </row>
    <row r="138395">
      <c r="A138395" s="1" t="s">
        <v>48410</v>
      </c>
    </row>
    <row r="138396">
      <c r="A138396" s="1" t="s">
        <v>48411</v>
      </c>
    </row>
    <row r="138397">
      <c r="A138397" s="1" t="s">
        <v>48412</v>
      </c>
    </row>
    <row r="138398">
      <c r="A138398" s="1" t="s">
        <v>48413</v>
      </c>
    </row>
    <row r="138399">
      <c r="A138399" s="1" t="s">
        <v>48414</v>
      </c>
    </row>
    <row r="138400">
      <c r="A138400" s="1" t="s">
        <v>48415</v>
      </c>
    </row>
    <row r="138401">
      <c r="A138401" s="1" t="s">
        <v>48416</v>
      </c>
    </row>
    <row r="138402">
      <c r="A138402" s="1" t="s">
        <v>48417</v>
      </c>
    </row>
    <row r="138403">
      <c r="A138403" s="1" t="s">
        <v>48418</v>
      </c>
    </row>
    <row r="138404">
      <c r="A138404" s="1" t="s">
        <v>48419</v>
      </c>
    </row>
    <row r="138405">
      <c r="A138405" s="1" t="s">
        <v>48406</v>
      </c>
    </row>
    <row r="138406">
      <c r="A138406" s="1" t="s">
        <v>48407</v>
      </c>
    </row>
    <row r="138407">
      <c r="A138407" s="1" t="s">
        <v>48408</v>
      </c>
    </row>
    <row r="138408">
      <c r="A138408" s="1" t="s">
        <v>48409</v>
      </c>
    </row>
    <row r="138409">
      <c r="A138409" s="1" t="s">
        <v>48410</v>
      </c>
    </row>
    <row r="138410">
      <c r="A138410" s="1" t="s">
        <v>48411</v>
      </c>
    </row>
    <row r="138411">
      <c r="A138411" s="1" t="s">
        <v>48412</v>
      </c>
    </row>
    <row r="138412">
      <c r="A138412" s="1" t="s">
        <v>48413</v>
      </c>
    </row>
    <row r="138413">
      <c r="A138413" s="1" t="s">
        <v>48414</v>
      </c>
    </row>
    <row r="138414">
      <c r="A138414" s="1" t="s">
        <v>48415</v>
      </c>
    </row>
    <row r="138415">
      <c r="A138415" s="1" t="s">
        <v>48416</v>
      </c>
    </row>
    <row r="138416">
      <c r="A138416" s="1" t="s">
        <v>48417</v>
      </c>
    </row>
    <row r="138417">
      <c r="A138417" s="1" t="s">
        <v>48420</v>
      </c>
    </row>
    <row r="138418">
      <c r="A138418" s="1" t="s">
        <v>48421</v>
      </c>
    </row>
    <row r="138419">
      <c r="A138419" s="1" t="s">
        <v>1946</v>
      </c>
    </row>
    <row r="138420">
      <c r="A138420" s="1" t="s">
        <v>4377</v>
      </c>
    </row>
    <row r="138421">
      <c r="A138421" s="1" t="s">
        <v>34700</v>
      </c>
    </row>
    <row r="138422">
      <c r="A138422" s="1" t="s">
        <v>34701</v>
      </c>
    </row>
    <row r="138423">
      <c r="A138423" s="1" t="s">
        <v>34702</v>
      </c>
    </row>
    <row r="138424">
      <c r="A138424" s="1" t="s">
        <v>34703</v>
      </c>
    </row>
    <row r="138425">
      <c r="A138425" s="3" t="str">
        <f> — ee Ry</f>
        <v>#ERROR!</v>
      </c>
    </row>
    <row r="138426">
      <c r="A138426" s="1" t="s">
        <v>34704</v>
      </c>
    </row>
    <row r="138427">
      <c r="A138427" s="3" t="str">
        <f> : mails</f>
        <v>#ERROR!</v>
      </c>
    </row>
    <row r="138428">
      <c r="A138428" s="1" t="s">
        <v>34705</v>
      </c>
    </row>
    <row r="138429">
      <c r="A138429" s="3" t="str">
        <f> = —</f>
        <v>#ERROR!</v>
      </c>
    </row>
    <row r="138430">
      <c r="A138430" s="1" t="s">
        <v>34706</v>
      </c>
    </row>
    <row r="138431">
      <c r="A138431" s="1" t="s">
        <v>34707</v>
      </c>
    </row>
    <row r="138432">
      <c r="A138432" s="1" t="s">
        <v>34708</v>
      </c>
    </row>
    <row r="138433">
      <c r="A138433" s="1" t="s">
        <v>34709</v>
      </c>
    </row>
    <row r="138434">
      <c r="A138434" s="1" t="s">
        <v>34710</v>
      </c>
    </row>
    <row r="138435">
      <c r="A138435" s="1" t="s">
        <v>34711</v>
      </c>
    </row>
    <row r="138436">
      <c r="A138436" s="1" t="s">
        <v>34712</v>
      </c>
    </row>
    <row r="138437">
      <c r="A138437" s="3" t="str">
        <f> |</f>
        <v>#ERROR!</v>
      </c>
    </row>
    <row r="138438">
      <c r="A138438" s="1" t="s">
        <v>34713</v>
      </c>
    </row>
    <row r="138439">
      <c r="A138439" s="1" t="s">
        <v>34714</v>
      </c>
    </row>
    <row r="138440">
      <c r="A138440" s="3" t="str">
        <f/>
        <v>#ERROR!</v>
      </c>
    </row>
    <row r="138441">
      <c r="A138441" s="1" t="s">
        <v>322</v>
      </c>
    </row>
    <row r="138442">
      <c r="A138442" s="1" t="s">
        <v>34715</v>
      </c>
    </row>
    <row r="138443">
      <c r="A138443" s="1" t="s">
        <v>977</v>
      </c>
    </row>
    <row r="138444">
      <c r="A138444" s="1" t="s">
        <v>34716</v>
      </c>
    </row>
    <row r="138445">
      <c r="A138445" s="1" t="s">
        <v>34717</v>
      </c>
    </row>
    <row r="138446">
      <c r="A138446" s="1" t="s">
        <v>977</v>
      </c>
    </row>
    <row r="138447">
      <c r="A138447" s="1" t="s">
        <v>14567</v>
      </c>
    </row>
    <row r="138448">
      <c r="A138448" s="1" t="s">
        <v>34718</v>
      </c>
    </row>
    <row r="138449">
      <c r="A138449" s="1" t="s">
        <v>34719</v>
      </c>
    </row>
    <row r="138450">
      <c r="A138450" s="1" t="s">
        <v>34720</v>
      </c>
    </row>
    <row r="138451">
      <c r="A138451" s="1" t="s">
        <v>34721</v>
      </c>
    </row>
    <row r="138452">
      <c r="A138452" s="1" t="s">
        <v>7512</v>
      </c>
    </row>
    <row r="138453">
      <c r="A138453" s="1" t="s">
        <v>34722</v>
      </c>
    </row>
    <row r="138454">
      <c r="A138454" s="1" t="s">
        <v>34723</v>
      </c>
    </row>
    <row r="138455">
      <c r="A138455" s="1" t="s">
        <v>34724</v>
      </c>
    </row>
    <row r="138456">
      <c r="A138456" s="1" t="s">
        <v>34725</v>
      </c>
    </row>
    <row r="138457">
      <c r="A138457" s="1" t="s">
        <v>34726</v>
      </c>
    </row>
    <row r="138458">
      <c r="A138458" s="1" t="s">
        <v>34727</v>
      </c>
    </row>
    <row r="138459">
      <c r="A138459" s="1" t="s">
        <v>34728</v>
      </c>
    </row>
    <row r="138460">
      <c r="A138460" s="1" t="s">
        <v>34729</v>
      </c>
    </row>
    <row r="138461">
      <c r="A138461" s="1" t="s">
        <v>34730</v>
      </c>
    </row>
    <row r="138462">
      <c r="A138462" s="1" t="s">
        <v>34731</v>
      </c>
    </row>
    <row r="138463">
      <c r="A138463" s="1" t="s">
        <v>34732</v>
      </c>
    </row>
    <row r="138464">
      <c r="A138464" s="1" t="s">
        <v>34733</v>
      </c>
    </row>
    <row r="138465">
      <c r="A138465" s="1" t="s">
        <v>34734</v>
      </c>
    </row>
    <row r="138466">
      <c r="A138466" s="1" t="s">
        <v>34735</v>
      </c>
    </row>
    <row r="138467">
      <c r="A138467" s="1" t="s">
        <v>34701</v>
      </c>
    </row>
    <row r="138468">
      <c r="A138468" s="1" t="s">
        <v>34703</v>
      </c>
    </row>
    <row r="138469">
      <c r="A138469" s="3" t="str">
        <f> — ee Ry</f>
        <v>#ERROR!</v>
      </c>
    </row>
    <row r="138470">
      <c r="A138470" s="1" t="s">
        <v>34704</v>
      </c>
    </row>
    <row r="138471">
      <c r="A138471" s="3" t="str">
        <f> : mails</f>
        <v>#ERROR!</v>
      </c>
    </row>
    <row r="138472">
      <c r="A138472" s="1" t="s">
        <v>34705</v>
      </c>
    </row>
    <row r="138473">
      <c r="A138473" s="1" t="s">
        <v>34706</v>
      </c>
    </row>
    <row r="138474">
      <c r="A138474" s="1" t="s">
        <v>34707</v>
      </c>
    </row>
    <row r="138475">
      <c r="A138475" s="1" t="s">
        <v>34711</v>
      </c>
    </row>
    <row r="138476">
      <c r="A138476" s="1" t="s">
        <v>34712</v>
      </c>
    </row>
    <row r="138477">
      <c r="A138477" s="1" t="s">
        <v>34713</v>
      </c>
    </row>
    <row r="138478">
      <c r="A138478" s="1" t="s">
        <v>34714</v>
      </c>
    </row>
    <row r="138479">
      <c r="A138479" s="1" t="s">
        <v>34715</v>
      </c>
    </row>
    <row r="138480">
      <c r="A138480" s="1" t="s">
        <v>34716</v>
      </c>
    </row>
    <row r="138481">
      <c r="A138481" s="1" t="s">
        <v>34717</v>
      </c>
    </row>
    <row r="138482">
      <c r="A138482" s="1" t="s">
        <v>34718</v>
      </c>
    </row>
    <row r="138483">
      <c r="A138483" s="1" t="s">
        <v>34719</v>
      </c>
    </row>
    <row r="138484">
      <c r="A138484" s="1" t="s">
        <v>34720</v>
      </c>
    </row>
    <row r="138485">
      <c r="A138485" s="1" t="s">
        <v>34721</v>
      </c>
    </row>
    <row r="138486">
      <c r="A138486" s="1" t="s">
        <v>7512</v>
      </c>
    </row>
    <row r="138487">
      <c r="A138487" s="1" t="s">
        <v>34722</v>
      </c>
    </row>
    <row r="138488">
      <c r="A138488" s="1" t="s">
        <v>34723</v>
      </c>
    </row>
    <row r="138489">
      <c r="A138489" s="1" t="s">
        <v>34724</v>
      </c>
    </row>
    <row r="138490">
      <c r="A138490" s="1" t="s">
        <v>34725</v>
      </c>
    </row>
    <row r="138491">
      <c r="A138491" s="1" t="s">
        <v>34726</v>
      </c>
    </row>
    <row r="138492">
      <c r="A138492" s="1" t="s">
        <v>34727</v>
      </c>
    </row>
    <row r="138493">
      <c r="A138493" s="1" t="s">
        <v>34728</v>
      </c>
    </row>
    <row r="138494">
      <c r="A138494" s="1" t="s">
        <v>34729</v>
      </c>
    </row>
    <row r="138495">
      <c r="A138495" s="1" t="s">
        <v>34730</v>
      </c>
    </row>
    <row r="138496">
      <c r="A138496" s="1" t="s">
        <v>34731</v>
      </c>
    </row>
    <row r="138497">
      <c r="A138497" s="1" t="s">
        <v>34732</v>
      </c>
    </row>
    <row r="138498">
      <c r="A138498" s="1" t="s">
        <v>34733</v>
      </c>
    </row>
    <row r="138499">
      <c r="A138499" s="1" t="s">
        <v>34734</v>
      </c>
    </row>
    <row r="138500">
      <c r="A138500" s="1" t="s">
        <v>34736</v>
      </c>
    </row>
    <row r="138501">
      <c r="A138501" s="1" t="s">
        <v>48422</v>
      </c>
    </row>
    <row r="138502">
      <c r="A138502" s="1">
        <v>0.0</v>
      </c>
    </row>
    <row r="138503">
      <c r="A138503" s="1" t="s">
        <v>34738</v>
      </c>
    </row>
    <row r="138504">
      <c r="A138504" s="1" t="s">
        <v>34015</v>
      </c>
    </row>
    <row r="138505">
      <c r="A138505" s="1" t="s">
        <v>7815</v>
      </c>
    </row>
    <row r="138506">
      <c r="A138506" s="1" t="s">
        <v>34739</v>
      </c>
    </row>
    <row r="138507">
      <c r="A138507" s="1" t="s">
        <v>34740</v>
      </c>
    </row>
    <row r="138508">
      <c r="A138508" s="1" t="s">
        <v>34741</v>
      </c>
    </row>
    <row r="138509">
      <c r="A138509" s="1" t="s">
        <v>22140</v>
      </c>
    </row>
    <row r="138510">
      <c r="A138510" s="1" t="s">
        <v>34742</v>
      </c>
    </row>
    <row r="138511">
      <c r="A138511" s="1" t="s">
        <v>34743</v>
      </c>
    </row>
    <row r="138512">
      <c r="A138512" s="1" t="s">
        <v>2802</v>
      </c>
    </row>
    <row r="138513">
      <c r="A138513" s="3" t="str">
        <f> —</f>
        <v>#ERROR!</v>
      </c>
    </row>
    <row r="138514">
      <c r="A138514" s="1" t="s">
        <v>34744</v>
      </c>
    </row>
    <row r="138515">
      <c r="A138515" s="1" t="s">
        <v>34745</v>
      </c>
    </row>
    <row r="138516">
      <c r="A138516" s="1" t="s">
        <v>34746</v>
      </c>
    </row>
    <row r="138517">
      <c r="A138517" s="1" t="s">
        <v>34747</v>
      </c>
    </row>
    <row r="138518">
      <c r="A138518" s="1" t="s">
        <v>34748</v>
      </c>
    </row>
    <row r="138519">
      <c r="A138519" s="1" t="s">
        <v>34749</v>
      </c>
    </row>
    <row r="138520">
      <c r="A138520" s="1" t="s">
        <v>34750</v>
      </c>
    </row>
    <row r="138521">
      <c r="A138521" s="1" t="s">
        <v>34751</v>
      </c>
    </row>
    <row r="138522">
      <c r="A138522" s="1" t="s">
        <v>34752</v>
      </c>
    </row>
    <row r="138523">
      <c r="A138523" s="1" t="s">
        <v>26550</v>
      </c>
    </row>
    <row r="138524">
      <c r="A138524" s="1" t="s">
        <v>8688</v>
      </c>
    </row>
    <row r="138525">
      <c r="A138525" s="1" t="s">
        <v>186</v>
      </c>
    </row>
    <row r="138526">
      <c r="A138526" s="1" t="s">
        <v>2802</v>
      </c>
    </row>
    <row r="138527">
      <c r="A138527" s="1" t="s">
        <v>11497</v>
      </c>
    </row>
    <row r="138528">
      <c r="A138528" s="1" t="s">
        <v>34753</v>
      </c>
    </row>
    <row r="138529">
      <c r="A138529" s="1" t="s">
        <v>34754</v>
      </c>
    </row>
    <row r="138530">
      <c r="A138530" s="1" t="s">
        <v>8688</v>
      </c>
    </row>
    <row r="138531">
      <c r="A138531" s="1" t="s">
        <v>34755</v>
      </c>
    </row>
    <row r="138532">
      <c r="A138532" s="1" t="s">
        <v>34176</v>
      </c>
    </row>
    <row r="138533">
      <c r="A138533" s="1" t="s">
        <v>34756</v>
      </c>
    </row>
    <row r="138534">
      <c r="A138534" s="1" t="s">
        <v>977</v>
      </c>
    </row>
    <row r="138535">
      <c r="A138535" s="1" t="s">
        <v>34757</v>
      </c>
    </row>
    <row r="138536">
      <c r="A138536" s="1" t="s">
        <v>34758</v>
      </c>
    </row>
    <row r="138537">
      <c r="A138537" s="1" t="s">
        <v>34759</v>
      </c>
    </row>
    <row r="138538">
      <c r="A138538" s="1" t="s">
        <v>18159</v>
      </c>
    </row>
    <row r="138539">
      <c r="A138539" s="1" t="s">
        <v>34760</v>
      </c>
    </row>
    <row r="138540">
      <c r="A138540" s="1" t="s">
        <v>34761</v>
      </c>
    </row>
    <row r="138541">
      <c r="A138541" s="1" t="s">
        <v>34762</v>
      </c>
    </row>
    <row r="138542">
      <c r="A138542" s="1" t="s">
        <v>34763</v>
      </c>
    </row>
    <row r="138543">
      <c r="A138543" s="1" t="s">
        <v>34764</v>
      </c>
    </row>
    <row r="138544">
      <c r="A138544" s="1" t="s">
        <v>3626</v>
      </c>
    </row>
    <row r="138545">
      <c r="A138545" s="1" t="s">
        <v>34765</v>
      </c>
    </row>
    <row r="138546">
      <c r="A138546" s="1" t="s">
        <v>34738</v>
      </c>
    </row>
    <row r="138547">
      <c r="A138547" s="1" t="s">
        <v>34015</v>
      </c>
    </row>
    <row r="138548">
      <c r="A138548" s="1" t="s">
        <v>34739</v>
      </c>
    </row>
    <row r="138549">
      <c r="A138549" s="1" t="s">
        <v>34740</v>
      </c>
    </row>
    <row r="138550">
      <c r="A138550" s="1" t="s">
        <v>22140</v>
      </c>
    </row>
    <row r="138551">
      <c r="A138551" s="1" t="s">
        <v>34743</v>
      </c>
    </row>
    <row r="138552">
      <c r="A138552" s="1" t="s">
        <v>34744</v>
      </c>
    </row>
    <row r="138553">
      <c r="A138553" s="1" t="s">
        <v>34745</v>
      </c>
    </row>
    <row r="138554">
      <c r="A138554" s="1" t="s">
        <v>34746</v>
      </c>
    </row>
    <row r="138555">
      <c r="A138555" s="1" t="s">
        <v>34747</v>
      </c>
    </row>
    <row r="138556">
      <c r="A138556" s="1" t="s">
        <v>34748</v>
      </c>
    </row>
    <row r="138557">
      <c r="A138557" s="1" t="s">
        <v>34749</v>
      </c>
    </row>
    <row r="138558">
      <c r="A138558" s="1" t="s">
        <v>34750</v>
      </c>
    </row>
    <row r="138559">
      <c r="A138559" s="1" t="s">
        <v>34751</v>
      </c>
    </row>
    <row r="138560">
      <c r="A138560" s="1" t="s">
        <v>34752</v>
      </c>
    </row>
    <row r="138561">
      <c r="A138561" s="1" t="s">
        <v>34753</v>
      </c>
    </row>
    <row r="138562">
      <c r="A138562" s="1" t="s">
        <v>34754</v>
      </c>
    </row>
    <row r="138563">
      <c r="A138563" s="1" t="s">
        <v>34755</v>
      </c>
    </row>
    <row r="138564">
      <c r="A138564" s="1" t="s">
        <v>34757</v>
      </c>
    </row>
    <row r="138565">
      <c r="A138565" s="1" t="s">
        <v>34758</v>
      </c>
    </row>
    <row r="138566">
      <c r="A138566" s="1" t="s">
        <v>34759</v>
      </c>
    </row>
    <row r="138567">
      <c r="A138567" s="1" t="s">
        <v>34760</v>
      </c>
    </row>
    <row r="138568">
      <c r="A138568" s="1" t="s">
        <v>34761</v>
      </c>
    </row>
    <row r="138569">
      <c r="A138569" s="1" t="s">
        <v>34762</v>
      </c>
    </row>
    <row r="138570">
      <c r="A138570" s="1" t="s">
        <v>34763</v>
      </c>
    </row>
    <row r="138571">
      <c r="A138571" s="1" t="s">
        <v>34764</v>
      </c>
    </row>
    <row r="138572">
      <c r="A138572" s="1" t="s">
        <v>34766</v>
      </c>
    </row>
    <row r="138573">
      <c r="A138573" s="1" t="s">
        <v>48423</v>
      </c>
    </row>
    <row r="138574">
      <c r="A138574" s="1" t="s">
        <v>1208</v>
      </c>
    </row>
    <row r="138575">
      <c r="A138575" s="1" t="s">
        <v>966</v>
      </c>
    </row>
    <row r="138576">
      <c r="A138576" s="1" t="s">
        <v>48424</v>
      </c>
    </row>
    <row r="138577">
      <c r="A138577" s="1" t="s">
        <v>48425</v>
      </c>
    </row>
    <row r="138578">
      <c r="A138578" s="1" t="s">
        <v>48426</v>
      </c>
    </row>
    <row r="138579">
      <c r="A138579" s="1" t="s">
        <v>48427</v>
      </c>
    </row>
    <row r="138580">
      <c r="A138580" s="1" t="s">
        <v>48428</v>
      </c>
    </row>
    <row r="138581">
      <c r="A138581" s="1" t="s">
        <v>48429</v>
      </c>
    </row>
    <row r="138582">
      <c r="A138582" s="1" t="s">
        <v>48430</v>
      </c>
    </row>
    <row r="138583">
      <c r="A138583" s="1" t="s">
        <v>48431</v>
      </c>
    </row>
    <row r="138584">
      <c r="A138584" s="1" t="s">
        <v>48432</v>
      </c>
    </row>
    <row r="138585">
      <c r="A138585" s="1" t="s">
        <v>48433</v>
      </c>
    </row>
    <row r="138586">
      <c r="A138586" s="1" t="s">
        <v>48424</v>
      </c>
    </row>
    <row r="138587">
      <c r="A138587" s="1" t="s">
        <v>48425</v>
      </c>
    </row>
    <row r="138588">
      <c r="A138588" s="1" t="s">
        <v>48426</v>
      </c>
    </row>
    <row r="138589">
      <c r="A138589" s="1" t="s">
        <v>48427</v>
      </c>
    </row>
    <row r="138590">
      <c r="A138590" s="1" t="s">
        <v>48428</v>
      </c>
    </row>
    <row r="138591">
      <c r="A138591" s="1" t="s">
        <v>48429</v>
      </c>
    </row>
    <row r="138592">
      <c r="A138592" s="1" t="s">
        <v>48430</v>
      </c>
    </row>
    <row r="138593">
      <c r="A138593" s="1" t="s">
        <v>48431</v>
      </c>
    </row>
    <row r="138594">
      <c r="A138594" s="1" t="s">
        <v>48432</v>
      </c>
    </row>
    <row r="138595">
      <c r="A138595" s="1" t="s">
        <v>48434</v>
      </c>
    </row>
    <row r="138596">
      <c r="A138596" s="1" t="s">
        <v>48435</v>
      </c>
    </row>
    <row r="138598">
      <c r="A138598" s="1" t="s">
        <v>16161</v>
      </c>
    </row>
    <row r="138600">
      <c r="A138600" s="1" t="s">
        <v>16162</v>
      </c>
    </row>
    <row r="138602">
      <c r="A138602" s="1">
        <v>6066.0</v>
      </c>
    </row>
    <row r="138604">
      <c r="A138604" s="1" t="s">
        <v>16163</v>
      </c>
    </row>
    <row r="138606">
      <c r="A138606" s="1" t="s">
        <v>16164</v>
      </c>
    </row>
    <row r="138607">
      <c r="A138607" s="1" t="s">
        <v>16165</v>
      </c>
    </row>
    <row r="138608">
      <c r="A138608" s="1" t="s">
        <v>16166</v>
      </c>
    </row>
    <row r="138610">
      <c r="A138610" s="1" t="s">
        <v>16167</v>
      </c>
    </row>
    <row r="138612">
      <c r="A138612" s="1" t="s">
        <v>16168</v>
      </c>
    </row>
    <row r="138613">
      <c r="A138613" s="1" t="s">
        <v>16169</v>
      </c>
    </row>
    <row r="138614">
      <c r="A138614" s="1" t="s">
        <v>16170</v>
      </c>
    </row>
    <row r="138616">
      <c r="A138616" s="1" t="s">
        <v>16171</v>
      </c>
    </row>
    <row r="138618">
      <c r="A138618" s="1" t="s">
        <v>16172</v>
      </c>
    </row>
    <row r="138620">
      <c r="A138620" s="1" t="s">
        <v>16173</v>
      </c>
    </row>
    <row r="138622">
      <c r="A138622" s="1" t="s">
        <v>16174</v>
      </c>
    </row>
    <row r="138623">
      <c r="A138623" s="1" t="s">
        <v>16175</v>
      </c>
    </row>
    <row r="138625">
      <c r="A138625" s="1" t="s">
        <v>16176</v>
      </c>
    </row>
    <row r="138626">
      <c r="A138626" s="1" t="s">
        <v>16161</v>
      </c>
    </row>
    <row r="138627">
      <c r="A138627" s="1" t="s">
        <v>16162</v>
      </c>
    </row>
    <row r="138628">
      <c r="A138628" s="1">
        <v>6066.0</v>
      </c>
    </row>
    <row r="138629">
      <c r="A138629" s="1" t="s">
        <v>16163</v>
      </c>
    </row>
    <row r="138630">
      <c r="A138630" s="1" t="s">
        <v>16164</v>
      </c>
    </row>
    <row r="138631">
      <c r="A138631" s="1" t="s">
        <v>16165</v>
      </c>
    </row>
    <row r="138632">
      <c r="A138632" s="1" t="s">
        <v>16166</v>
      </c>
    </row>
    <row r="138633">
      <c r="A138633" s="1" t="s">
        <v>16167</v>
      </c>
    </row>
    <row r="138634">
      <c r="A138634" s="1" t="s">
        <v>16168</v>
      </c>
    </row>
    <row r="138635">
      <c r="A138635" s="1" t="s">
        <v>16169</v>
      </c>
    </row>
    <row r="138636">
      <c r="A138636" s="1" t="s">
        <v>16170</v>
      </c>
    </row>
    <row r="138637">
      <c r="A138637" s="1" t="s">
        <v>16171</v>
      </c>
    </row>
    <row r="138638">
      <c r="A138638" s="1" t="s">
        <v>16172</v>
      </c>
    </row>
    <row r="138639">
      <c r="A138639" s="1" t="s">
        <v>16174</v>
      </c>
    </row>
    <row r="138640">
      <c r="A138640" s="1" t="s">
        <v>16177</v>
      </c>
    </row>
    <row r="138641">
      <c r="A138641" s="1" t="s">
        <v>48436</v>
      </c>
    </row>
    <row r="138643">
      <c r="A138643" s="1" t="s">
        <v>48437</v>
      </c>
    </row>
    <row r="138645">
      <c r="A138645" s="1" t="s">
        <v>16161</v>
      </c>
    </row>
    <row r="138647">
      <c r="A138647" s="1" t="s">
        <v>16162</v>
      </c>
    </row>
    <row r="138649">
      <c r="A138649" s="1">
        <v>6066.0</v>
      </c>
    </row>
    <row r="138651">
      <c r="A138651" s="1" t="s">
        <v>16163</v>
      </c>
    </row>
    <row r="138653">
      <c r="A138653" s="1" t="s">
        <v>16164</v>
      </c>
    </row>
    <row r="138654">
      <c r="A138654" s="1" t="s">
        <v>16165</v>
      </c>
    </row>
    <row r="138655">
      <c r="A138655" s="1" t="s">
        <v>16166</v>
      </c>
    </row>
    <row r="138657">
      <c r="A138657" s="1" t="s">
        <v>16167</v>
      </c>
    </row>
    <row r="138659">
      <c r="A138659" s="1" t="s">
        <v>48438</v>
      </c>
    </row>
    <row r="138660">
      <c r="A138660" s="1" t="s">
        <v>48439</v>
      </c>
    </row>
    <row r="138661">
      <c r="A138661" s="1" t="s">
        <v>48440</v>
      </c>
    </row>
    <row r="138663">
      <c r="A138663" s="1" t="s">
        <v>16171</v>
      </c>
    </row>
    <row r="138665">
      <c r="A138665" s="1" t="s">
        <v>47903</v>
      </c>
    </row>
    <row r="138666">
      <c r="A138666" s="1" t="s">
        <v>48437</v>
      </c>
    </row>
    <row r="138667">
      <c r="A138667" s="1" t="s">
        <v>16161</v>
      </c>
    </row>
    <row r="138668">
      <c r="A138668" s="1" t="s">
        <v>16162</v>
      </c>
    </row>
    <row r="138669">
      <c r="A138669" s="1">
        <v>6066.0</v>
      </c>
    </row>
    <row r="138670">
      <c r="A138670" s="1" t="s">
        <v>16163</v>
      </c>
    </row>
    <row r="138671">
      <c r="A138671" s="1" t="s">
        <v>16164</v>
      </c>
    </row>
    <row r="138672">
      <c r="A138672" s="1" t="s">
        <v>16165</v>
      </c>
    </row>
    <row r="138673">
      <c r="A138673" s="1" t="s">
        <v>16166</v>
      </c>
    </row>
    <row r="138674">
      <c r="A138674" s="1" t="s">
        <v>16167</v>
      </c>
    </row>
    <row r="138675">
      <c r="A138675" s="1" t="s">
        <v>48438</v>
      </c>
    </row>
    <row r="138676">
      <c r="A138676" s="1" t="s">
        <v>48439</v>
      </c>
    </row>
    <row r="138677">
      <c r="A138677" s="1" t="s">
        <v>48440</v>
      </c>
    </row>
    <row r="138678">
      <c r="A138678" s="1" t="s">
        <v>48441</v>
      </c>
    </row>
    <row r="138679">
      <c r="A138679" s="1" t="s">
        <v>48442</v>
      </c>
    </row>
    <row r="138680">
      <c r="A138680" s="1" t="s">
        <v>48443</v>
      </c>
    </row>
    <row r="138681">
      <c r="A138681" s="1" t="s">
        <v>48444</v>
      </c>
    </row>
    <row r="138682">
      <c r="A138682" s="1" t="s">
        <v>48445</v>
      </c>
    </row>
    <row r="138683">
      <c r="A138683" s="1" t="s">
        <v>48446</v>
      </c>
    </row>
    <row r="138684">
      <c r="A138684" s="1" t="s">
        <v>48443</v>
      </c>
    </row>
    <row r="138685">
      <c r="A138685" s="1" t="s">
        <v>48444</v>
      </c>
    </row>
    <row r="138686">
      <c r="A138686" s="1" t="s">
        <v>48447</v>
      </c>
    </row>
    <row r="138687">
      <c r="A138687" s="1" t="s">
        <v>48448</v>
      </c>
    </row>
    <row r="138688">
      <c r="A138688" s="1" t="s">
        <v>48449</v>
      </c>
    </row>
    <row r="138689">
      <c r="A138689" s="1" t="s">
        <v>48450</v>
      </c>
    </row>
    <row r="138690">
      <c r="A138690" s="1" t="s">
        <v>32843</v>
      </c>
    </row>
    <row r="138691">
      <c r="A138691" s="1" t="s">
        <v>2382</v>
      </c>
    </row>
    <row r="138692">
      <c r="A138692" s="1" t="s">
        <v>48451</v>
      </c>
    </row>
    <row r="138693">
      <c r="A138693" s="1" t="s">
        <v>48449</v>
      </c>
    </row>
    <row r="138694">
      <c r="A138694" s="1" t="s">
        <v>48452</v>
      </c>
    </row>
    <row r="138695">
      <c r="A138695" s="1" t="s">
        <v>48453</v>
      </c>
    </row>
    <row r="138697">
      <c r="A138697" s="1" t="s">
        <v>48454</v>
      </c>
    </row>
    <row r="138699">
      <c r="A138699" s="1" t="s">
        <v>48455</v>
      </c>
    </row>
    <row r="138700">
      <c r="A138700" s="1" t="s">
        <v>48456</v>
      </c>
    </row>
    <row r="138702">
      <c r="A138702" s="1" t="s">
        <v>48457</v>
      </c>
    </row>
    <row r="138704">
      <c r="A138704" s="1" t="s">
        <v>48458</v>
      </c>
    </row>
    <row r="138706">
      <c r="A138706" s="1" t="s">
        <v>48459</v>
      </c>
    </row>
    <row r="138707">
      <c r="A138707" s="1" t="s">
        <v>48460</v>
      </c>
    </row>
    <row r="138709">
      <c r="A138709" s="1" t="s">
        <v>48461</v>
      </c>
    </row>
    <row r="138711">
      <c r="A138711" s="1" t="s">
        <v>48462</v>
      </c>
    </row>
    <row r="138712">
      <c r="A138712" s="1" t="s">
        <v>48463</v>
      </c>
    </row>
    <row r="138713">
      <c r="A138713" s="1" t="s">
        <v>42011</v>
      </c>
    </row>
    <row r="138715">
      <c r="A138715" s="1" t="s">
        <v>48464</v>
      </c>
    </row>
    <row r="138716">
      <c r="A138716" s="1" t="s">
        <v>48454</v>
      </c>
    </row>
    <row r="138717">
      <c r="A138717" s="1" t="s">
        <v>48455</v>
      </c>
    </row>
    <row r="138718">
      <c r="A138718" s="1" t="s">
        <v>48456</v>
      </c>
    </row>
    <row r="138719">
      <c r="A138719" s="1" t="s">
        <v>48457</v>
      </c>
    </row>
    <row r="138720">
      <c r="A138720" s="1" t="s">
        <v>48458</v>
      </c>
    </row>
    <row r="138721">
      <c r="A138721" s="1" t="s">
        <v>48459</v>
      </c>
    </row>
    <row r="138722">
      <c r="A138722" s="1" t="s">
        <v>48460</v>
      </c>
    </row>
    <row r="138723">
      <c r="A138723" s="1" t="s">
        <v>48461</v>
      </c>
    </row>
    <row r="138724">
      <c r="A138724" s="1" t="s">
        <v>48462</v>
      </c>
    </row>
    <row r="138725">
      <c r="A138725" s="1" t="s">
        <v>48463</v>
      </c>
    </row>
    <row r="138726">
      <c r="A138726" s="1" t="s">
        <v>48465</v>
      </c>
    </row>
    <row r="138727">
      <c r="A138727" s="1" t="s">
        <v>48466</v>
      </c>
    </row>
    <row r="138729">
      <c r="A138729" s="1" t="s">
        <v>48467</v>
      </c>
    </row>
    <row r="138731">
      <c r="A138731" s="1" t="s">
        <v>48468</v>
      </c>
    </row>
    <row r="138732">
      <c r="A138732" s="1" t="s">
        <v>48469</v>
      </c>
    </row>
    <row r="138734">
      <c r="A138734" s="1" t="s">
        <v>48470</v>
      </c>
    </row>
    <row r="138735">
      <c r="A138735" s="1" t="s">
        <v>48471</v>
      </c>
    </row>
    <row r="138737">
      <c r="A138737" s="1" t="s">
        <v>48472</v>
      </c>
    </row>
    <row r="138738">
      <c r="A138738" s="1" t="s">
        <v>48460</v>
      </c>
    </row>
    <row r="138740">
      <c r="A138740" s="1" t="s">
        <v>48473</v>
      </c>
    </row>
    <row r="138741">
      <c r="A138741" s="1" t="s">
        <v>48474</v>
      </c>
    </row>
    <row r="138743">
      <c r="A138743" s="1" t="s">
        <v>48463</v>
      </c>
    </row>
    <row r="138744">
      <c r="A138744" s="1" t="s">
        <v>42011</v>
      </c>
    </row>
    <row r="138746">
      <c r="A138746" s="1" t="s">
        <v>48475</v>
      </c>
    </row>
    <row r="138747">
      <c r="A138747" s="1" t="s">
        <v>48467</v>
      </c>
    </row>
    <row r="138748">
      <c r="A138748" s="1" t="s">
        <v>48468</v>
      </c>
    </row>
    <row r="138749">
      <c r="A138749" s="1" t="s">
        <v>48469</v>
      </c>
    </row>
    <row r="138750">
      <c r="A138750" s="1" t="s">
        <v>48470</v>
      </c>
    </row>
    <row r="138751">
      <c r="A138751" s="1" t="s">
        <v>48471</v>
      </c>
    </row>
    <row r="138752">
      <c r="A138752" s="1" t="s">
        <v>48472</v>
      </c>
    </row>
    <row r="138753">
      <c r="A138753" s="1" t="s">
        <v>48460</v>
      </c>
    </row>
    <row r="138754">
      <c r="A138754" s="1" t="s">
        <v>48473</v>
      </c>
    </row>
    <row r="138755">
      <c r="A138755" s="1" t="s">
        <v>48474</v>
      </c>
    </row>
    <row r="138756">
      <c r="A138756" s="1" t="s">
        <v>48463</v>
      </c>
    </row>
    <row r="138757">
      <c r="A138757" s="1" t="s">
        <v>48476</v>
      </c>
    </row>
    <row r="138758">
      <c r="A138758" s="1" t="s">
        <v>48477</v>
      </c>
    </row>
    <row r="138759">
      <c r="A138759" s="1" t="s">
        <v>48478</v>
      </c>
    </row>
    <row r="138760">
      <c r="A138760" s="1" t="s">
        <v>2222</v>
      </c>
    </row>
    <row r="138761">
      <c r="A138761" s="1" t="s">
        <v>48479</v>
      </c>
    </row>
    <row r="138762">
      <c r="A138762" s="1" t="s">
        <v>48480</v>
      </c>
    </row>
    <row r="138763">
      <c r="A138763" s="1" t="s">
        <v>48481</v>
      </c>
    </row>
    <row r="138764">
      <c r="A138764" s="1" t="s">
        <v>48482</v>
      </c>
    </row>
    <row r="138765">
      <c r="A138765" s="1" t="s">
        <v>48483</v>
      </c>
    </row>
    <row r="138766">
      <c r="A138766" s="1" t="s">
        <v>48484</v>
      </c>
    </row>
    <row r="138767">
      <c r="A138767" s="1" t="s">
        <v>879</v>
      </c>
    </row>
    <row r="138768">
      <c r="A138768" s="1" t="s">
        <v>48485</v>
      </c>
    </row>
    <row r="138769">
      <c r="A138769" s="1" t="s">
        <v>48479</v>
      </c>
    </row>
    <row r="138770">
      <c r="A138770" s="1" t="s">
        <v>48480</v>
      </c>
    </row>
    <row r="138771">
      <c r="A138771" s="1" t="s">
        <v>48481</v>
      </c>
    </row>
    <row r="138772">
      <c r="A138772" s="1" t="s">
        <v>48483</v>
      </c>
    </row>
    <row r="138773">
      <c r="A138773" s="1" t="s">
        <v>48484</v>
      </c>
    </row>
    <row r="138774">
      <c r="A138774" s="1" t="s">
        <v>48486</v>
      </c>
    </row>
    <row r="138775">
      <c r="A138775" s="1" t="s">
        <v>48487</v>
      </c>
    </row>
    <row r="138776">
      <c r="A138776" s="1" t="s">
        <v>48488</v>
      </c>
    </row>
    <row r="138777">
      <c r="A138777" s="1" t="s">
        <v>48489</v>
      </c>
    </row>
    <row r="138778">
      <c r="A138778" s="1" t="s">
        <v>48490</v>
      </c>
    </row>
    <row r="138779">
      <c r="A138779" s="1" t="s">
        <v>48491</v>
      </c>
    </row>
    <row r="138780">
      <c r="A138780" s="1" t="s">
        <v>48482</v>
      </c>
    </row>
    <row r="138781">
      <c r="A138781" s="1" t="s">
        <v>48483</v>
      </c>
    </row>
    <row r="138782">
      <c r="A138782" s="1" t="s">
        <v>48492</v>
      </c>
    </row>
    <row r="138783">
      <c r="A138783" s="1" t="s">
        <v>879</v>
      </c>
    </row>
    <row r="138784">
      <c r="A138784" s="1" t="s">
        <v>48493</v>
      </c>
    </row>
    <row r="138785">
      <c r="A138785" s="1" t="s">
        <v>48490</v>
      </c>
    </row>
    <row r="138786">
      <c r="A138786" s="1" t="s">
        <v>48491</v>
      </c>
    </row>
    <row r="138787">
      <c r="A138787" s="1" t="s">
        <v>48483</v>
      </c>
    </row>
    <row r="138788">
      <c r="A138788" s="1" t="s">
        <v>48492</v>
      </c>
    </row>
    <row r="138789">
      <c r="A138789" s="1" t="s">
        <v>48494</v>
      </c>
    </row>
    <row r="138790">
      <c r="A138790" s="1" t="s">
        <v>48495</v>
      </c>
    </row>
    <row r="138791">
      <c r="A138791" s="1" t="s">
        <v>48496</v>
      </c>
    </row>
    <row r="138792">
      <c r="A138792" s="1" t="s">
        <v>21283</v>
      </c>
    </row>
    <row r="138793">
      <c r="A138793" s="1" t="s">
        <v>48497</v>
      </c>
    </row>
    <row r="138794">
      <c r="A138794" s="1" t="s">
        <v>48498</v>
      </c>
    </row>
    <row r="138795">
      <c r="A138795" s="1" t="s">
        <v>48499</v>
      </c>
    </row>
    <row r="138796">
      <c r="A138796" s="1">
        <v>1.0</v>
      </c>
    </row>
    <row r="138797">
      <c r="A138797" s="1" t="s">
        <v>11257</v>
      </c>
    </row>
    <row r="138798">
      <c r="A138798" s="1" t="s">
        <v>48500</v>
      </c>
    </row>
    <row r="138799">
      <c r="A138799" s="1" t="s">
        <v>48501</v>
      </c>
    </row>
    <row r="138800">
      <c r="A138800" s="1" t="s">
        <v>48502</v>
      </c>
    </row>
    <row r="138801">
      <c r="A138801" s="1" t="s">
        <v>46990</v>
      </c>
    </row>
    <row r="138802">
      <c r="A138802" s="1" t="s">
        <v>48503</v>
      </c>
    </row>
    <row r="138803">
      <c r="A138803" s="1" t="s">
        <v>48504</v>
      </c>
    </row>
    <row r="138804">
      <c r="A138804" s="1" t="s">
        <v>48496</v>
      </c>
    </row>
    <row r="138805">
      <c r="A138805" s="1" t="s">
        <v>48497</v>
      </c>
    </row>
    <row r="138806">
      <c r="A138806" s="1" t="s">
        <v>48498</v>
      </c>
    </row>
    <row r="138807">
      <c r="A138807" s="1" t="s">
        <v>48499</v>
      </c>
    </row>
    <row r="138808">
      <c r="A138808" s="1" t="s">
        <v>48500</v>
      </c>
    </row>
    <row r="138809">
      <c r="A138809" s="1" t="s">
        <v>48501</v>
      </c>
    </row>
    <row r="138810">
      <c r="A138810" s="1" t="s">
        <v>48502</v>
      </c>
    </row>
    <row r="138811">
      <c r="A138811" s="1" t="s">
        <v>48505</v>
      </c>
    </row>
    <row r="138812">
      <c r="A138812" s="1" t="s">
        <v>48506</v>
      </c>
    </row>
    <row r="138813">
      <c r="A138813" s="1" t="s">
        <v>48507</v>
      </c>
    </row>
    <row r="138814">
      <c r="A138814" s="1" t="s">
        <v>48508</v>
      </c>
    </row>
    <row r="138815">
      <c r="A138815" s="3" t="str">
        <v>#ERROR!</v>
      </c>
    </row>
    <row r="138816">
      <c r="A138816" s="1" t="s">
        <v>48507</v>
      </c>
    </row>
    <row r="138817">
      <c r="A138817" s="1" t="s">
        <v>48508</v>
      </c>
    </row>
    <row r="138818">
      <c r="A138818" s="3" t="str">
        <v>#ERROR!</v>
      </c>
    </row>
    <row r="138819">
      <c r="A138819" s="1" t="s">
        <v>48509</v>
      </c>
    </row>
    <row r="138820">
      <c r="A138820" s="1" t="s">
        <v>48510</v>
      </c>
    </row>
    <row r="138821">
      <c r="A138821" s="1" t="s">
        <v>48511</v>
      </c>
    </row>
    <row r="138822">
      <c r="A138822" s="1" t="s">
        <v>48512</v>
      </c>
    </row>
    <row r="138823">
      <c r="A138823" s="1" t="s">
        <v>48510</v>
      </c>
    </row>
    <row r="138824">
      <c r="A138824" s="1" t="s">
        <v>48511</v>
      </c>
    </row>
    <row r="138825">
      <c r="A138825" s="1" t="s">
        <v>48513</v>
      </c>
    </row>
    <row r="138826">
      <c r="A138826" s="1" t="s">
        <v>48514</v>
      </c>
    </row>
    <row r="138827">
      <c r="A138827" s="1" t="s">
        <v>48515</v>
      </c>
    </row>
    <row r="138828">
      <c r="A138828" s="1" t="s">
        <v>48516</v>
      </c>
    </row>
    <row r="138829">
      <c r="A138829" s="1" t="s">
        <v>48517</v>
      </c>
    </row>
    <row r="138830">
      <c r="A138830" s="1" t="s">
        <v>48518</v>
      </c>
    </row>
    <row r="138831">
      <c r="A138831" s="1" t="s">
        <v>48519</v>
      </c>
    </row>
    <row r="138832">
      <c r="A138832" s="1" t="s">
        <v>36952</v>
      </c>
    </row>
    <row r="138833">
      <c r="A138833" s="1" t="s">
        <v>48520</v>
      </c>
    </row>
    <row r="138834">
      <c r="A138834" s="1" t="s">
        <v>48521</v>
      </c>
    </row>
    <row r="138835">
      <c r="A138835" s="1" t="s">
        <v>48522</v>
      </c>
    </row>
    <row r="138836">
      <c r="A138836" s="1" t="s">
        <v>48523</v>
      </c>
    </row>
    <row r="138837">
      <c r="A138837" s="1" t="s">
        <v>48524</v>
      </c>
    </row>
    <row r="138838">
      <c r="A138838" s="1" t="s">
        <v>48525</v>
      </c>
    </row>
    <row r="138839">
      <c r="A138839" s="1" t="s">
        <v>48526</v>
      </c>
    </row>
    <row r="138840">
      <c r="A138840" s="1" t="s">
        <v>48515</v>
      </c>
    </row>
    <row r="138841">
      <c r="A138841" s="1" t="s">
        <v>48516</v>
      </c>
    </row>
    <row r="138842">
      <c r="A138842" s="1" t="s">
        <v>48517</v>
      </c>
    </row>
    <row r="138843">
      <c r="A138843" s="1" t="s">
        <v>48518</v>
      </c>
    </row>
    <row r="138844">
      <c r="A138844" s="1" t="s">
        <v>48519</v>
      </c>
    </row>
    <row r="138845">
      <c r="A138845" s="1" t="s">
        <v>48520</v>
      </c>
    </row>
    <row r="138846">
      <c r="A138846" s="1" t="s">
        <v>48521</v>
      </c>
    </row>
    <row r="138847">
      <c r="A138847" s="1" t="s">
        <v>48522</v>
      </c>
    </row>
    <row r="138848">
      <c r="A138848" s="1" t="s">
        <v>48523</v>
      </c>
    </row>
    <row r="138849">
      <c r="A138849" s="1" t="s">
        <v>48524</v>
      </c>
    </row>
    <row r="138850">
      <c r="A138850" s="1" t="s">
        <v>48525</v>
      </c>
    </row>
    <row r="138851">
      <c r="A138851" s="1" t="s">
        <v>48527</v>
      </c>
    </row>
    <row r="138852">
      <c r="A138852" s="1" t="s">
        <v>48528</v>
      </c>
    </row>
    <row r="138853">
      <c r="A138853" s="1" t="s">
        <v>48529</v>
      </c>
    </row>
    <row r="138854">
      <c r="A138854" s="1" t="s">
        <v>48530</v>
      </c>
    </row>
    <row r="138855">
      <c r="A138855" s="1" t="s">
        <v>19627</v>
      </c>
    </row>
    <row r="138856">
      <c r="A138856" s="1" t="s">
        <v>48531</v>
      </c>
    </row>
    <row r="138857">
      <c r="A138857" s="1" t="s">
        <v>48532</v>
      </c>
    </row>
    <row r="138858">
      <c r="A138858" s="1" t="s">
        <v>48533</v>
      </c>
    </row>
    <row r="138859">
      <c r="A138859" s="1" t="s">
        <v>48534</v>
      </c>
    </row>
    <row r="138860">
      <c r="A138860" s="1" t="s">
        <v>48535</v>
      </c>
    </row>
    <row r="138861">
      <c r="A138861" s="1" t="s">
        <v>48536</v>
      </c>
    </row>
    <row r="138862">
      <c r="A138862" s="1" t="s">
        <v>48537</v>
      </c>
    </row>
    <row r="138863">
      <c r="A138863" s="1" t="s">
        <v>48538</v>
      </c>
    </row>
    <row r="138864">
      <c r="A138864" s="1" t="s">
        <v>48539</v>
      </c>
    </row>
    <row r="138865">
      <c r="A138865" s="1" t="s">
        <v>48540</v>
      </c>
    </row>
    <row r="138866">
      <c r="A138866" s="1" t="s">
        <v>48541</v>
      </c>
    </row>
    <row r="138867">
      <c r="A138867" s="1" t="s">
        <v>48542</v>
      </c>
    </row>
    <row r="138868">
      <c r="A138868" s="1" t="s">
        <v>48529</v>
      </c>
    </row>
    <row r="138869">
      <c r="A138869" s="1" t="s">
        <v>48530</v>
      </c>
    </row>
    <row r="138870">
      <c r="A138870" s="1" t="s">
        <v>48531</v>
      </c>
    </row>
    <row r="138871">
      <c r="A138871" s="1" t="s">
        <v>48532</v>
      </c>
    </row>
    <row r="138872">
      <c r="A138872" s="1" t="s">
        <v>48533</v>
      </c>
    </row>
    <row r="138873">
      <c r="A138873" s="1" t="s">
        <v>48534</v>
      </c>
    </row>
    <row r="138874">
      <c r="A138874" s="1" t="s">
        <v>48535</v>
      </c>
    </row>
    <row r="138875">
      <c r="A138875" s="1" t="s">
        <v>48536</v>
      </c>
    </row>
    <row r="138876">
      <c r="A138876" s="1" t="s">
        <v>48537</v>
      </c>
    </row>
    <row r="138877">
      <c r="A138877" s="1" t="s">
        <v>48538</v>
      </c>
    </row>
    <row r="138878">
      <c r="A138878" s="1" t="s">
        <v>48539</v>
      </c>
    </row>
    <row r="138879">
      <c r="A138879" s="1" t="s">
        <v>48540</v>
      </c>
    </row>
    <row r="138880">
      <c r="A138880" s="1" t="s">
        <v>48543</v>
      </c>
    </row>
    <row r="138881">
      <c r="A138881" s="1" t="s">
        <v>48544</v>
      </c>
    </row>
    <row r="138882">
      <c r="A138882" s="1" t="s">
        <v>48545</v>
      </c>
    </row>
    <row r="138883">
      <c r="A138883" s="1" t="s">
        <v>48546</v>
      </c>
    </row>
    <row r="138884">
      <c r="A138884" s="1" t="s">
        <v>48547</v>
      </c>
    </row>
    <row r="138885">
      <c r="A138885" s="1" t="s">
        <v>48548</v>
      </c>
    </row>
    <row r="138886">
      <c r="A138886" s="1" t="s">
        <v>43797</v>
      </c>
    </row>
    <row r="138887">
      <c r="A138887" s="1" t="s">
        <v>48549</v>
      </c>
    </row>
    <row r="138888">
      <c r="A138888" s="1" t="s">
        <v>48550</v>
      </c>
    </row>
    <row r="138889">
      <c r="A138889" s="1" t="s">
        <v>48551</v>
      </c>
    </row>
    <row r="138890">
      <c r="A138890" s="1" t="s">
        <v>48552</v>
      </c>
    </row>
    <row r="138891">
      <c r="A138891" s="1" t="s">
        <v>48545</v>
      </c>
    </row>
    <row r="138892">
      <c r="A138892" s="1" t="s">
        <v>48546</v>
      </c>
    </row>
    <row r="138893">
      <c r="A138893" s="1" t="s">
        <v>48547</v>
      </c>
    </row>
    <row r="138894">
      <c r="A138894" s="1" t="s">
        <v>48548</v>
      </c>
    </row>
    <row r="138895">
      <c r="A138895" s="1" t="s">
        <v>43797</v>
      </c>
    </row>
    <row r="138896">
      <c r="A138896" s="1" t="s">
        <v>48549</v>
      </c>
    </row>
    <row r="138897">
      <c r="A138897" s="1" t="s">
        <v>48550</v>
      </c>
    </row>
    <row r="138898">
      <c r="A138898" s="1" t="s">
        <v>48551</v>
      </c>
    </row>
    <row r="138899">
      <c r="A138899" s="1" t="s">
        <v>48553</v>
      </c>
    </row>
    <row r="138900">
      <c r="A138900" s="1" t="s">
        <v>48554</v>
      </c>
    </row>
    <row r="138901">
      <c r="A138901" s="1" t="s">
        <v>48555</v>
      </c>
    </row>
    <row r="138902">
      <c r="A138902" s="1" t="s">
        <v>48556</v>
      </c>
    </row>
    <row r="138903">
      <c r="A138903" s="1" t="s">
        <v>6737</v>
      </c>
    </row>
    <row r="138904">
      <c r="A138904" s="1" t="s">
        <v>48557</v>
      </c>
    </row>
    <row r="138905">
      <c r="A138905" s="1" t="s">
        <v>48555</v>
      </c>
    </row>
    <row r="138906">
      <c r="A138906" s="1" t="s">
        <v>48556</v>
      </c>
    </row>
    <row r="138907">
      <c r="A138907" s="1" t="s">
        <v>48558</v>
      </c>
    </row>
    <row r="138908">
      <c r="A138908" s="1" t="s">
        <v>48559</v>
      </c>
    </row>
    <row r="138909">
      <c r="A138909" s="1" t="s">
        <v>48560</v>
      </c>
    </row>
    <row r="138910">
      <c r="A138910" s="1" t="s">
        <v>48561</v>
      </c>
    </row>
    <row r="138911">
      <c r="A138911" s="1" t="s">
        <v>48562</v>
      </c>
    </row>
    <row r="138912">
      <c r="A138912" s="1" t="s">
        <v>48563</v>
      </c>
    </row>
    <row r="138913">
      <c r="A138913" s="1" t="s">
        <v>48564</v>
      </c>
    </row>
    <row r="138914">
      <c r="A138914" s="1" t="s">
        <v>48565</v>
      </c>
    </row>
    <row r="138915">
      <c r="A138915" s="1" t="s">
        <v>48566</v>
      </c>
    </row>
    <row r="138916">
      <c r="A138916" s="1" t="s">
        <v>48567</v>
      </c>
    </row>
    <row r="138917">
      <c r="A138917" s="1" t="s">
        <v>48568</v>
      </c>
    </row>
    <row r="138918">
      <c r="A138918" s="1" t="s">
        <v>48569</v>
      </c>
    </row>
    <row r="138919">
      <c r="A138919" s="1" t="s">
        <v>48570</v>
      </c>
    </row>
    <row r="138920">
      <c r="A138920" s="1" t="s">
        <v>48571</v>
      </c>
    </row>
    <row r="138921">
      <c r="A138921" s="1" t="s">
        <v>48572</v>
      </c>
    </row>
    <row r="138922">
      <c r="A138922" s="1" t="s">
        <v>48573</v>
      </c>
    </row>
    <row r="138923">
      <c r="A138923" s="1" t="s">
        <v>48561</v>
      </c>
    </row>
    <row r="138924">
      <c r="A138924" s="1" t="s">
        <v>48562</v>
      </c>
    </row>
    <row r="138925">
      <c r="A138925" s="1" t="s">
        <v>48563</v>
      </c>
    </row>
    <row r="138926">
      <c r="A138926" s="1" t="s">
        <v>48564</v>
      </c>
    </row>
    <row r="138927">
      <c r="A138927" s="1" t="s">
        <v>48565</v>
      </c>
    </row>
    <row r="138928">
      <c r="A138928" s="1" t="s">
        <v>48566</v>
      </c>
    </row>
    <row r="138929">
      <c r="A138929" s="1" t="s">
        <v>48567</v>
      </c>
    </row>
    <row r="138930">
      <c r="A138930" s="1" t="s">
        <v>48568</v>
      </c>
    </row>
    <row r="138931">
      <c r="A138931" s="1" t="s">
        <v>48569</v>
      </c>
    </row>
    <row r="138932">
      <c r="A138932" s="1" t="s">
        <v>48570</v>
      </c>
    </row>
    <row r="138933">
      <c r="A138933" s="1" t="s">
        <v>48571</v>
      </c>
    </row>
    <row r="138934">
      <c r="A138934" s="1" t="s">
        <v>48572</v>
      </c>
    </row>
    <row r="138935">
      <c r="A138935" s="1" t="s">
        <v>48574</v>
      </c>
    </row>
    <row r="138936">
      <c r="A138936" s="1" t="s">
        <v>48575</v>
      </c>
    </row>
    <row r="138937">
      <c r="A138937" s="1" t="s">
        <v>48576</v>
      </c>
    </row>
    <row r="138938">
      <c r="A138938" s="1" t="s">
        <v>48577</v>
      </c>
    </row>
    <row r="138939">
      <c r="A138939" s="1" t="s">
        <v>25855</v>
      </c>
    </row>
    <row r="138940">
      <c r="A138940" s="1" t="s">
        <v>48578</v>
      </c>
    </row>
    <row r="138941">
      <c r="A138941" s="1" t="s">
        <v>48579</v>
      </c>
    </row>
    <row r="138942">
      <c r="A138942" s="1" t="s">
        <v>48580</v>
      </c>
    </row>
    <row r="138943">
      <c r="A138943" s="1" t="s">
        <v>48576</v>
      </c>
    </row>
    <row r="138944">
      <c r="A138944" s="1" t="s">
        <v>48577</v>
      </c>
    </row>
    <row r="138945">
      <c r="A138945" s="1" t="s">
        <v>25855</v>
      </c>
    </row>
    <row r="138946">
      <c r="A138946" s="1" t="s">
        <v>48578</v>
      </c>
    </row>
    <row r="138947">
      <c r="A138947" s="1" t="s">
        <v>48581</v>
      </c>
    </row>
    <row r="138948">
      <c r="A138948" s="1" t="s">
        <v>48582</v>
      </c>
    </row>
    <row r="138949">
      <c r="A138949" s="1" t="s">
        <v>48583</v>
      </c>
    </row>
    <row r="138950">
      <c r="A138950" s="3" t="str">
        <v>#ERROR!</v>
      </c>
    </row>
    <row r="138951">
      <c r="A138951" s="1" t="s">
        <v>48584</v>
      </c>
    </row>
    <row r="138952">
      <c r="A138952" s="1" t="s">
        <v>48585</v>
      </c>
    </row>
    <row r="138953">
      <c r="A138953" s="1" t="s">
        <v>48586</v>
      </c>
    </row>
    <row r="138954">
      <c r="A138954" s="1" t="s">
        <v>48587</v>
      </c>
    </row>
    <row r="138955">
      <c r="A138955" s="1" t="s">
        <v>48588</v>
      </c>
    </row>
    <row r="138956">
      <c r="A138956" s="1" t="s">
        <v>48589</v>
      </c>
    </row>
    <row r="138957">
      <c r="A138957" s="1" t="s">
        <v>48590</v>
      </c>
    </row>
    <row r="138958">
      <c r="A138958" s="1" t="s">
        <v>48591</v>
      </c>
    </row>
    <row r="138959">
      <c r="A138959" s="1" t="s">
        <v>48592</v>
      </c>
    </row>
    <row r="138960">
      <c r="A138960" s="1" t="s">
        <v>48584</v>
      </c>
    </row>
    <row r="138961">
      <c r="A138961" s="1" t="s">
        <v>48585</v>
      </c>
    </row>
    <row r="138962">
      <c r="A138962" s="1" t="s">
        <v>48586</v>
      </c>
    </row>
    <row r="138963">
      <c r="A138963" s="1" t="s">
        <v>48587</v>
      </c>
    </row>
    <row r="138964">
      <c r="A138964" s="1" t="s">
        <v>48588</v>
      </c>
    </row>
    <row r="138965">
      <c r="A138965" s="1" t="s">
        <v>48589</v>
      </c>
    </row>
    <row r="138966">
      <c r="A138966" s="1" t="s">
        <v>48590</v>
      </c>
    </row>
    <row r="138967">
      <c r="A138967" s="1" t="s">
        <v>48593</v>
      </c>
    </row>
    <row r="138968">
      <c r="A138968" s="1" t="s">
        <v>48594</v>
      </c>
    </row>
    <row r="138969">
      <c r="A138969" s="1" t="s">
        <v>48595</v>
      </c>
    </row>
    <row r="138970">
      <c r="A138970" s="1" t="s">
        <v>48596</v>
      </c>
    </row>
    <row r="138971">
      <c r="A138971" s="1" t="s">
        <v>48597</v>
      </c>
    </row>
    <row r="138972">
      <c r="A138972" s="1" t="s">
        <v>48598</v>
      </c>
    </row>
    <row r="138973">
      <c r="A138973" s="1" t="s">
        <v>48599</v>
      </c>
    </row>
    <row r="138974">
      <c r="A138974" s="1" t="s">
        <v>48600</v>
      </c>
    </row>
    <row r="138975">
      <c r="A138975" s="1" t="s">
        <v>48601</v>
      </c>
    </row>
    <row r="138976">
      <c r="A138976" s="1" t="s">
        <v>7815</v>
      </c>
    </row>
    <row r="138977">
      <c r="A138977" s="1" t="s">
        <v>35276</v>
      </c>
    </row>
    <row r="138978">
      <c r="A138978" s="1" t="s">
        <v>48602</v>
      </c>
    </row>
    <row r="138979">
      <c r="A138979" s="1" t="s">
        <v>34176</v>
      </c>
    </row>
    <row r="138980">
      <c r="A138980" s="1" t="s">
        <v>48603</v>
      </c>
    </row>
    <row r="138981">
      <c r="A138981" s="1" t="s">
        <v>48604</v>
      </c>
    </row>
    <row r="138982">
      <c r="A138982" s="1" t="s">
        <v>48605</v>
      </c>
    </row>
    <row r="138983">
      <c r="A138983" s="1" t="s">
        <v>48595</v>
      </c>
    </row>
    <row r="138984">
      <c r="A138984" s="1" t="s">
        <v>48596</v>
      </c>
    </row>
    <row r="138985">
      <c r="A138985" s="1" t="s">
        <v>48597</v>
      </c>
    </row>
    <row r="138986">
      <c r="A138986" s="1" t="s">
        <v>48598</v>
      </c>
    </row>
    <row r="138987">
      <c r="A138987" s="1" t="s">
        <v>48599</v>
      </c>
    </row>
    <row r="138988">
      <c r="A138988" s="1" t="s">
        <v>48600</v>
      </c>
    </row>
    <row r="138989">
      <c r="A138989" s="1" t="s">
        <v>48601</v>
      </c>
    </row>
    <row r="138990">
      <c r="A138990" s="1" t="s">
        <v>48602</v>
      </c>
    </row>
    <row r="138991">
      <c r="A138991" s="1" t="s">
        <v>48603</v>
      </c>
    </row>
    <row r="138992">
      <c r="A138992" s="1" t="s">
        <v>48604</v>
      </c>
    </row>
    <row r="138993">
      <c r="A138993" s="1" t="s">
        <v>48606</v>
      </c>
    </row>
    <row r="138994">
      <c r="A138994" s="1" t="s">
        <v>48607</v>
      </c>
    </row>
    <row r="138995">
      <c r="A138995" s="1" t="s">
        <v>48608</v>
      </c>
    </row>
    <row r="138996">
      <c r="A138996" s="1" t="s">
        <v>48609</v>
      </c>
    </row>
    <row r="138997">
      <c r="A138997" s="1" t="s">
        <v>48608</v>
      </c>
    </row>
    <row r="138998">
      <c r="A138998" s="1" t="s">
        <v>48610</v>
      </c>
    </row>
    <row r="138999">
      <c r="A138999" s="1" t="s">
        <v>48611</v>
      </c>
    </row>
    <row r="139001">
      <c r="A139001" s="1" t="s">
        <v>11143</v>
      </c>
    </row>
    <row r="139002">
      <c r="A139002" s="1" t="s">
        <v>48612</v>
      </c>
    </row>
    <row r="139003">
      <c r="A139003" s="1" t="s">
        <v>11257</v>
      </c>
    </row>
    <row r="139005">
      <c r="A139005" s="1" t="s">
        <v>48613</v>
      </c>
    </row>
    <row r="139006">
      <c r="A139006" s="1" t="s">
        <v>48614</v>
      </c>
    </row>
    <row r="139008">
      <c r="A139008" s="1" t="s">
        <v>48615</v>
      </c>
    </row>
    <row r="139009">
      <c r="A139009" s="1" t="s">
        <v>48616</v>
      </c>
    </row>
    <row r="139011">
      <c r="A139011" s="1" t="s">
        <v>48617</v>
      </c>
    </row>
    <row r="139013">
      <c r="A139013" s="1" t="s">
        <v>3534</v>
      </c>
    </row>
    <row r="139015">
      <c r="A139015" s="1" t="s">
        <v>48618</v>
      </c>
    </row>
    <row r="139016">
      <c r="A139016" s="1" t="s">
        <v>48619</v>
      </c>
    </row>
    <row r="139018">
      <c r="A139018" s="1" t="s">
        <v>1069</v>
      </c>
    </row>
    <row r="139019">
      <c r="A139019" s="1" t="s">
        <v>1069</v>
      </c>
    </row>
    <row r="139021">
      <c r="A139021" s="1" t="s">
        <v>1069</v>
      </c>
    </row>
    <row r="139023">
      <c r="A139023" s="1" t="s">
        <v>12534</v>
      </c>
    </row>
    <row r="139024">
      <c r="A139024" s="1" t="s">
        <v>48620</v>
      </c>
    </row>
    <row r="139026">
      <c r="A139026" s="1" t="s">
        <v>48621</v>
      </c>
    </row>
    <row r="139027">
      <c r="A139027" s="1" t="s">
        <v>48622</v>
      </c>
    </row>
    <row r="139028">
      <c r="A139028" s="1" t="s">
        <v>48612</v>
      </c>
    </row>
    <row r="139029">
      <c r="A139029" s="1" t="s">
        <v>48613</v>
      </c>
    </row>
    <row r="139030">
      <c r="A139030" s="1" t="s">
        <v>48614</v>
      </c>
    </row>
    <row r="139031">
      <c r="A139031" s="1" t="s">
        <v>48616</v>
      </c>
    </row>
    <row r="139032">
      <c r="A139032" s="1" t="s">
        <v>48617</v>
      </c>
    </row>
    <row r="139033">
      <c r="A139033" s="1" t="s">
        <v>48618</v>
      </c>
    </row>
    <row r="139034">
      <c r="A139034" s="1" t="s">
        <v>48623</v>
      </c>
    </row>
    <row r="139035">
      <c r="A139035" s="1" t="s">
        <v>48624</v>
      </c>
    </row>
    <row r="139036">
      <c r="A139036" s="1" t="s">
        <v>48625</v>
      </c>
    </row>
    <row r="139037">
      <c r="A139037" s="1" t="s">
        <v>48626</v>
      </c>
    </row>
    <row r="139038">
      <c r="A139038" s="1" t="s">
        <v>48627</v>
      </c>
    </row>
    <row r="139039">
      <c r="A139039" s="1" t="s">
        <v>48628</v>
      </c>
    </row>
    <row r="139040">
      <c r="A139040" s="1" t="s">
        <v>48629</v>
      </c>
    </row>
    <row r="139041">
      <c r="A139041" s="1" t="s">
        <v>48626</v>
      </c>
    </row>
    <row r="139042">
      <c r="A139042" s="1" t="s">
        <v>48627</v>
      </c>
    </row>
    <row r="139043">
      <c r="A139043" s="1" t="s">
        <v>48628</v>
      </c>
    </row>
    <row r="139044">
      <c r="A139044" s="1" t="s">
        <v>48630</v>
      </c>
    </row>
    <row r="139045">
      <c r="A139045" s="1" t="s">
        <v>48631</v>
      </c>
    </row>
    <row r="139046">
      <c r="A139046" s="1">
        <v>4.0</v>
      </c>
    </row>
    <row r="139047">
      <c r="A139047" s="1" t="s">
        <v>48632</v>
      </c>
    </row>
    <row r="139048">
      <c r="A139048" s="1" t="s">
        <v>48633</v>
      </c>
    </row>
    <row r="139049">
      <c r="A139049" s="1" t="s">
        <v>48634</v>
      </c>
    </row>
    <row r="139050">
      <c r="A139050" s="1" t="s">
        <v>46217</v>
      </c>
    </row>
    <row r="139051">
      <c r="A139051" s="1" t="s">
        <v>48635</v>
      </c>
    </row>
    <row r="139052">
      <c r="A139052" s="1" t="s">
        <v>48636</v>
      </c>
    </row>
    <row r="139053">
      <c r="A139053" s="1" t="s">
        <v>48633</v>
      </c>
    </row>
    <row r="139054">
      <c r="A139054" s="1" t="s">
        <v>48634</v>
      </c>
    </row>
    <row r="139055">
      <c r="A139055" s="1" t="s">
        <v>48635</v>
      </c>
    </row>
    <row r="139056">
      <c r="A139056" s="1" t="s">
        <v>48637</v>
      </c>
    </row>
    <row r="139057">
      <c r="A139057" s="1" t="s">
        <v>48638</v>
      </c>
    </row>
    <row r="139059">
      <c r="A139059" s="1" t="s">
        <v>48639</v>
      </c>
    </row>
    <row r="139060">
      <c r="A139060" s="1" t="s">
        <v>7815</v>
      </c>
    </row>
    <row r="139061">
      <c r="A139061" s="1" t="s">
        <v>48640</v>
      </c>
    </row>
    <row r="139063">
      <c r="A139063" s="1" t="s">
        <v>48641</v>
      </c>
    </row>
    <row r="139064">
      <c r="A139064" s="1" t="s">
        <v>48642</v>
      </c>
    </row>
    <row r="139066">
      <c r="A139066" s="1" t="s">
        <v>48643</v>
      </c>
    </row>
    <row r="139067">
      <c r="A139067" s="1" t="s">
        <v>48644</v>
      </c>
    </row>
    <row r="139068">
      <c r="A139068" s="1" t="s">
        <v>48639</v>
      </c>
    </row>
    <row r="139069">
      <c r="A139069" s="1" t="s">
        <v>48640</v>
      </c>
    </row>
    <row r="139070">
      <c r="A139070" s="1" t="s">
        <v>48641</v>
      </c>
    </row>
    <row r="139071">
      <c r="A139071" s="1" t="s">
        <v>48642</v>
      </c>
    </row>
    <row r="139072">
      <c r="A139072" s="1" t="s">
        <v>48645</v>
      </c>
    </row>
    <row r="139073">
      <c r="A139073" s="1" t="s">
        <v>48646</v>
      </c>
    </row>
    <row r="139074">
      <c r="A139074" s="1" t="s">
        <v>48647</v>
      </c>
    </row>
    <row r="139075">
      <c r="A139075" s="1" t="s">
        <v>48648</v>
      </c>
    </row>
    <row r="139076">
      <c r="A139076" s="1" t="s">
        <v>48649</v>
      </c>
    </row>
    <row r="139077">
      <c r="A139077" s="1" t="s">
        <v>48650</v>
      </c>
    </row>
    <row r="139078">
      <c r="A139078" s="1" t="s">
        <v>48651</v>
      </c>
    </row>
    <row r="139079">
      <c r="A139079" s="1" t="s">
        <v>48652</v>
      </c>
    </row>
    <row r="139080">
      <c r="A139080" s="1" t="s">
        <v>322</v>
      </c>
    </row>
    <row r="139081">
      <c r="A139081" s="1" t="s">
        <v>48653</v>
      </c>
    </row>
    <row r="139082">
      <c r="A139082" s="1" t="s">
        <v>9113</v>
      </c>
    </row>
    <row r="139083">
      <c r="A139083" s="1" t="s">
        <v>48654</v>
      </c>
    </row>
    <row r="139084">
      <c r="A139084" s="1" t="s">
        <v>48655</v>
      </c>
    </row>
    <row r="139085">
      <c r="A139085" s="1" t="s">
        <v>48647</v>
      </c>
    </row>
    <row r="139086">
      <c r="A139086" s="1" t="s">
        <v>48648</v>
      </c>
    </row>
    <row r="139087">
      <c r="A139087" s="1" t="s">
        <v>48649</v>
      </c>
    </row>
    <row r="139088">
      <c r="A139088" s="1" t="s">
        <v>48650</v>
      </c>
    </row>
    <row r="139089">
      <c r="A139089" s="1" t="s">
        <v>48652</v>
      </c>
    </row>
    <row r="139090">
      <c r="A139090" s="1" t="s">
        <v>48653</v>
      </c>
    </row>
    <row r="139091">
      <c r="A139091" s="1" t="s">
        <v>48654</v>
      </c>
    </row>
    <row r="139092">
      <c r="A139092" s="1" t="s">
        <v>48656</v>
      </c>
    </row>
    <row r="139093">
      <c r="A139093" s="1" t="s">
        <v>48657</v>
      </c>
    </row>
    <row r="139094">
      <c r="A139094" s="1" t="s">
        <v>48658</v>
      </c>
    </row>
    <row r="139095">
      <c r="A139095" s="1" t="s">
        <v>48659</v>
      </c>
    </row>
    <row r="139096">
      <c r="A139096" s="3" t="str">
        <f> /</f>
        <v>#ERROR!</v>
      </c>
    </row>
    <row r="139097">
      <c r="A139097" s="1" t="s">
        <v>33578</v>
      </c>
    </row>
    <row r="139098">
      <c r="A139098" s="1" t="s">
        <v>48660</v>
      </c>
    </row>
    <row r="139099">
      <c r="A139099" s="1" t="s">
        <v>48658</v>
      </c>
    </row>
    <row r="139100">
      <c r="A139100" s="1" t="s">
        <v>48661</v>
      </c>
    </row>
    <row r="139101">
      <c r="A139101" s="1" t="s">
        <v>48662</v>
      </c>
    </row>
    <row r="139102">
      <c r="A139102" s="1" t="s">
        <v>48663</v>
      </c>
    </row>
    <row r="139103">
      <c r="A139103" s="1" t="s">
        <v>48664</v>
      </c>
    </row>
    <row r="139104">
      <c r="A139104" s="1" t="s">
        <v>48665</v>
      </c>
    </row>
    <row r="139105">
      <c r="A139105" s="1" t="s">
        <v>48666</v>
      </c>
    </row>
    <row r="139106">
      <c r="A139106" s="1" t="s">
        <v>48667</v>
      </c>
    </row>
    <row r="139107">
      <c r="A139107" s="1" t="s">
        <v>48668</v>
      </c>
    </row>
    <row r="139108">
      <c r="A139108" s="1" t="s">
        <v>48663</v>
      </c>
    </row>
    <row r="139109">
      <c r="A139109" s="1" t="s">
        <v>48664</v>
      </c>
    </row>
    <row r="139110">
      <c r="A139110" s="1" t="s">
        <v>48665</v>
      </c>
    </row>
    <row r="139111">
      <c r="A139111" s="1" t="s">
        <v>48666</v>
      </c>
    </row>
    <row r="139112">
      <c r="A139112" s="1" t="s">
        <v>48667</v>
      </c>
    </row>
    <row r="139113">
      <c r="A139113" s="1" t="s">
        <v>48669</v>
      </c>
    </row>
    <row r="139114">
      <c r="A139114" s="1" t="s">
        <v>48670</v>
      </c>
    </row>
    <row r="139115">
      <c r="A139115" s="1" t="s">
        <v>48671</v>
      </c>
    </row>
    <row r="139116">
      <c r="A139116" s="1" t="s">
        <v>48672</v>
      </c>
    </row>
    <row r="139117">
      <c r="A139117" s="1" t="s">
        <v>48671</v>
      </c>
    </row>
    <row r="139118">
      <c r="A139118" s="1" t="s">
        <v>48673</v>
      </c>
    </row>
    <row r="139119">
      <c r="A139119" s="1" t="s">
        <v>48674</v>
      </c>
    </row>
    <row r="139120">
      <c r="A139120" s="1" t="s">
        <v>48675</v>
      </c>
    </row>
    <row r="139121">
      <c r="A139121" s="1" t="s">
        <v>48676</v>
      </c>
    </row>
    <row r="139122">
      <c r="A139122" s="1" t="s">
        <v>8688</v>
      </c>
    </row>
    <row r="139123">
      <c r="A139123" s="1" t="s">
        <v>48677</v>
      </c>
    </row>
    <row r="139124">
      <c r="A139124" s="1" t="s">
        <v>14034</v>
      </c>
    </row>
    <row r="139125">
      <c r="A139125" s="1" t="s">
        <v>966</v>
      </c>
    </row>
    <row r="139126">
      <c r="A139126" s="1" t="s">
        <v>48678</v>
      </c>
    </row>
    <row r="139127">
      <c r="A139127" s="1" t="s">
        <v>48679</v>
      </c>
    </row>
    <row r="139128">
      <c r="A139128" s="1" t="s">
        <v>48680</v>
      </c>
    </row>
    <row r="139129">
      <c r="A139129" s="1" t="s">
        <v>48681</v>
      </c>
    </row>
    <row r="139130">
      <c r="A139130" s="1" t="s">
        <v>48682</v>
      </c>
    </row>
    <row r="139131">
      <c r="A139131" s="1" t="s">
        <v>48683</v>
      </c>
    </row>
    <row r="139132">
      <c r="A139132" s="1" t="s">
        <v>48684</v>
      </c>
    </row>
    <row r="139133">
      <c r="A139133" s="1" t="s">
        <v>48677</v>
      </c>
    </row>
    <row r="139134">
      <c r="A139134" s="1" t="s">
        <v>48678</v>
      </c>
    </row>
    <row r="139135">
      <c r="A139135" s="1" t="s">
        <v>48679</v>
      </c>
    </row>
    <row r="139136">
      <c r="A139136" s="1" t="s">
        <v>48680</v>
      </c>
    </row>
    <row r="139137">
      <c r="A139137" s="1" t="s">
        <v>48681</v>
      </c>
    </row>
    <row r="139138">
      <c r="A139138" s="1" t="s">
        <v>48682</v>
      </c>
    </row>
    <row r="139139">
      <c r="A139139" s="1" t="s">
        <v>48683</v>
      </c>
    </row>
    <row r="139140">
      <c r="A139140" s="1" t="s">
        <v>48685</v>
      </c>
    </row>
    <row r="139141">
      <c r="A139141" s="1" t="s">
        <v>48686</v>
      </c>
    </row>
    <row r="139142">
      <c r="A139142" s="1" t="s">
        <v>48687</v>
      </c>
    </row>
    <row r="139143">
      <c r="A139143" s="1" t="s">
        <v>48688</v>
      </c>
    </row>
    <row r="139144">
      <c r="A139144" s="1" t="s">
        <v>48689</v>
      </c>
    </row>
    <row r="139145">
      <c r="A139145" s="1" t="s">
        <v>48690</v>
      </c>
    </row>
    <row r="139146">
      <c r="A139146" s="1" t="s">
        <v>48691</v>
      </c>
    </row>
    <row r="139147">
      <c r="A139147" s="1" t="s">
        <v>48692</v>
      </c>
    </row>
    <row r="139148">
      <c r="A139148" s="1" t="s">
        <v>48693</v>
      </c>
    </row>
    <row r="139149">
      <c r="A139149" s="1" t="s">
        <v>7815</v>
      </c>
    </row>
    <row r="139150">
      <c r="A139150" s="1" t="s">
        <v>48694</v>
      </c>
    </row>
    <row r="139151">
      <c r="A139151" s="1" t="s">
        <v>48687</v>
      </c>
    </row>
    <row r="139152">
      <c r="A139152" s="1" t="s">
        <v>48688</v>
      </c>
    </row>
    <row r="139153">
      <c r="A139153" s="1" t="s">
        <v>48689</v>
      </c>
    </row>
    <row r="139154">
      <c r="A139154" s="1" t="s">
        <v>48690</v>
      </c>
    </row>
    <row r="139155">
      <c r="A139155" s="1" t="s">
        <v>48691</v>
      </c>
    </row>
    <row r="139156">
      <c r="A139156" s="1" t="s">
        <v>48692</v>
      </c>
    </row>
    <row r="139157">
      <c r="A139157" s="1" t="s">
        <v>48693</v>
      </c>
    </row>
    <row r="139158">
      <c r="A139158" s="1" t="s">
        <v>48695</v>
      </c>
    </row>
    <row r="139159">
      <c r="A139159" s="1" t="s">
        <v>48696</v>
      </c>
    </row>
    <row r="139160">
      <c r="A139160" s="1" t="s">
        <v>48697</v>
      </c>
    </row>
    <row r="139161">
      <c r="A139161" s="1" t="s">
        <v>48698</v>
      </c>
    </row>
    <row r="139162">
      <c r="A139162" s="1" t="s">
        <v>48699</v>
      </c>
    </row>
    <row r="139163">
      <c r="A139163" s="1" t="s">
        <v>48700</v>
      </c>
    </row>
    <row r="139164">
      <c r="A139164" s="1" t="s">
        <v>48701</v>
      </c>
    </row>
    <row r="139165">
      <c r="A139165" s="1" t="s">
        <v>48702</v>
      </c>
    </row>
    <row r="139166">
      <c r="A139166" s="3" t="str">
        <f> @</f>
        <v>#ERROR!</v>
      </c>
    </row>
    <row r="139167">
      <c r="A139167" s="1" t="s">
        <v>48703</v>
      </c>
    </row>
    <row r="139168">
      <c r="A139168" s="1" t="s">
        <v>48697</v>
      </c>
    </row>
    <row r="139169">
      <c r="A139169" s="1" t="s">
        <v>48698</v>
      </c>
    </row>
    <row r="139170">
      <c r="A139170" s="1" t="s">
        <v>48699</v>
      </c>
    </row>
    <row r="139171">
      <c r="A139171" s="1" t="s">
        <v>48700</v>
      </c>
    </row>
    <row r="139172">
      <c r="A139172" s="1" t="s">
        <v>48701</v>
      </c>
    </row>
    <row r="139173">
      <c r="A139173" s="1" t="s">
        <v>48702</v>
      </c>
    </row>
    <row r="139174">
      <c r="A139174" s="1" t="s">
        <v>48704</v>
      </c>
    </row>
    <row r="139175">
      <c r="A139175" s="1" t="s">
        <v>48705</v>
      </c>
    </row>
    <row r="139176">
      <c r="A139176" s="1" t="s">
        <v>48706</v>
      </c>
    </row>
    <row r="139177">
      <c r="A139177" s="1" t="s">
        <v>48707</v>
      </c>
    </row>
    <row r="139178">
      <c r="A139178" s="1" t="s">
        <v>48708</v>
      </c>
    </row>
    <row r="139179">
      <c r="A139179" s="1" t="s">
        <v>48709</v>
      </c>
    </row>
    <row r="139180">
      <c r="A139180" s="1" t="s">
        <v>48707</v>
      </c>
    </row>
    <row r="139181">
      <c r="A139181" s="1" t="s">
        <v>48708</v>
      </c>
    </row>
    <row r="139182">
      <c r="A139182" s="1" t="s">
        <v>48710</v>
      </c>
    </row>
    <row r="139183">
      <c r="A139183" s="1" t="s">
        <v>48711</v>
      </c>
    </row>
    <row r="139184">
      <c r="A139184" s="1" t="s">
        <v>48712</v>
      </c>
    </row>
    <row r="139185">
      <c r="A139185" s="1" t="s">
        <v>48713</v>
      </c>
    </row>
    <row r="139186">
      <c r="A139186" s="1" t="s">
        <v>48714</v>
      </c>
    </row>
    <row r="139187">
      <c r="A139187" s="1" t="s">
        <v>48715</v>
      </c>
    </row>
    <row r="139188">
      <c r="A139188" s="1" t="s">
        <v>48716</v>
      </c>
    </row>
    <row r="139189">
      <c r="A139189" s="1" t="s">
        <v>48717</v>
      </c>
    </row>
    <row r="139190">
      <c r="A139190" s="1" t="s">
        <v>48718</v>
      </c>
    </row>
    <row r="139191">
      <c r="A139191" s="1" t="s">
        <v>48719</v>
      </c>
    </row>
    <row r="139192">
      <c r="A139192" s="1" t="s">
        <v>48720</v>
      </c>
    </row>
    <row r="139193">
      <c r="A139193" s="1" t="s">
        <v>48721</v>
      </c>
    </row>
    <row r="139194">
      <c r="A139194" s="1" t="s">
        <v>48722</v>
      </c>
    </row>
    <row r="139195">
      <c r="A139195" s="1" t="s">
        <v>48723</v>
      </c>
    </row>
    <row r="139196">
      <c r="A139196" s="1" t="s">
        <v>48724</v>
      </c>
    </row>
    <row r="139197">
      <c r="A139197" s="1" t="s">
        <v>48714</v>
      </c>
    </row>
    <row r="139198">
      <c r="A139198" s="1" t="s">
        <v>48715</v>
      </c>
    </row>
    <row r="139199">
      <c r="A139199" s="1" t="s">
        <v>48716</v>
      </c>
    </row>
    <row r="139200">
      <c r="A139200" s="1" t="s">
        <v>48717</v>
      </c>
    </row>
    <row r="139201">
      <c r="A139201" s="1" t="s">
        <v>48718</v>
      </c>
    </row>
    <row r="139202">
      <c r="A139202" s="1" t="s">
        <v>48719</v>
      </c>
    </row>
    <row r="139203">
      <c r="A139203" s="1" t="s">
        <v>48720</v>
      </c>
    </row>
    <row r="139204">
      <c r="A139204" s="1" t="s">
        <v>48721</v>
      </c>
    </row>
    <row r="139205">
      <c r="A139205" s="1" t="s">
        <v>48722</v>
      </c>
    </row>
    <row r="139206">
      <c r="A139206" s="1" t="s">
        <v>48723</v>
      </c>
    </row>
    <row r="139207">
      <c r="A139207" s="1" t="s">
        <v>48725</v>
      </c>
    </row>
    <row r="139208">
      <c r="A139208" s="1" t="s">
        <v>48726</v>
      </c>
    </row>
    <row r="139209">
      <c r="A139209" s="1" t="s">
        <v>48727</v>
      </c>
    </row>
    <row r="139210">
      <c r="A139210" s="1" t="s">
        <v>40028</v>
      </c>
    </row>
    <row r="139211">
      <c r="A139211" s="1" t="s">
        <v>48728</v>
      </c>
    </row>
    <row r="139212">
      <c r="A139212" s="1" t="s">
        <v>48729</v>
      </c>
    </row>
    <row r="139213">
      <c r="A139213" s="1" t="s">
        <v>48730</v>
      </c>
    </row>
    <row r="139214">
      <c r="A139214" s="1" t="s">
        <v>48731</v>
      </c>
    </row>
    <row r="139215">
      <c r="A139215" s="1" t="s">
        <v>48732</v>
      </c>
    </row>
    <row r="139216">
      <c r="A139216" s="1" t="s">
        <v>48733</v>
      </c>
    </row>
    <row r="139217">
      <c r="A139217" s="1" t="s">
        <v>48734</v>
      </c>
    </row>
    <row r="139218">
      <c r="A139218" s="1" t="s">
        <v>48735</v>
      </c>
    </row>
    <row r="139219">
      <c r="A139219" s="1" t="s">
        <v>48727</v>
      </c>
    </row>
    <row r="139220">
      <c r="A139220" s="1" t="s">
        <v>40028</v>
      </c>
    </row>
    <row r="139221">
      <c r="A139221" s="1" t="s">
        <v>48728</v>
      </c>
    </row>
    <row r="139222">
      <c r="A139222" s="1" t="s">
        <v>48729</v>
      </c>
    </row>
    <row r="139223">
      <c r="A139223" s="1" t="s">
        <v>48730</v>
      </c>
    </row>
    <row r="139224">
      <c r="A139224" s="1" t="s">
        <v>48731</v>
      </c>
    </row>
    <row r="139225">
      <c r="A139225" s="1" t="s">
        <v>48732</v>
      </c>
    </row>
    <row r="139226">
      <c r="A139226" s="1" t="s">
        <v>48733</v>
      </c>
    </row>
    <row r="139227">
      <c r="A139227" s="1" t="s">
        <v>48734</v>
      </c>
    </row>
    <row r="139228">
      <c r="A139228" s="1" t="s">
        <v>48736</v>
      </c>
    </row>
    <row r="139229">
      <c r="A139229" s="1" t="s">
        <v>48737</v>
      </c>
    </row>
    <row r="139230">
      <c r="A139230" s="1" t="s">
        <v>10091</v>
      </c>
    </row>
    <row r="139231">
      <c r="A139231" s="1" t="s">
        <v>48738</v>
      </c>
    </row>
    <row r="139232">
      <c r="A139232" s="1" t="s">
        <v>48739</v>
      </c>
    </row>
    <row r="139233">
      <c r="A139233" s="1" t="s">
        <v>48740</v>
      </c>
    </row>
    <row r="139234">
      <c r="A139234" s="1" t="s">
        <v>48738</v>
      </c>
    </row>
    <row r="139235">
      <c r="A139235" s="1" t="s">
        <v>48739</v>
      </c>
    </row>
    <row r="139236">
      <c r="A139236" s="1" t="s">
        <v>48741</v>
      </c>
    </row>
    <row r="139237">
      <c r="A139237" s="1" t="s">
        <v>48742</v>
      </c>
    </row>
    <row r="139238">
      <c r="A139238" s="1" t="s">
        <v>16584</v>
      </c>
    </row>
    <row r="139239">
      <c r="A139239" s="1" t="s">
        <v>16585</v>
      </c>
    </row>
    <row r="139240">
      <c r="A139240" s="1" t="s">
        <v>48743</v>
      </c>
    </row>
    <row r="139241">
      <c r="A139241" s="1" t="s">
        <v>48744</v>
      </c>
    </row>
    <row r="139242">
      <c r="A139242" s="1" t="s">
        <v>48745</v>
      </c>
    </row>
    <row r="139243">
      <c r="A139243" s="1" t="s">
        <v>48746</v>
      </c>
    </row>
    <row r="139244">
      <c r="A139244" s="1" t="s">
        <v>48747</v>
      </c>
    </row>
    <row r="139245">
      <c r="A139245" s="1" t="s">
        <v>48748</v>
      </c>
    </row>
    <row r="139246">
      <c r="A139246" s="1" t="s">
        <v>48749</v>
      </c>
    </row>
    <row r="139248">
      <c r="A139248" s="1" t="s">
        <v>1069</v>
      </c>
    </row>
    <row r="139250">
      <c r="A139250" s="1" t="s">
        <v>48750</v>
      </c>
    </row>
    <row r="139251">
      <c r="A139251" s="1" t="s">
        <v>16588</v>
      </c>
    </row>
    <row r="139252">
      <c r="A139252" s="1" t="s">
        <v>16589</v>
      </c>
    </row>
    <row r="139253">
      <c r="A139253" s="1" t="s">
        <v>16590</v>
      </c>
    </row>
    <row r="139254">
      <c r="A139254" s="1" t="s">
        <v>48751</v>
      </c>
    </row>
    <row r="139255">
      <c r="A139255" s="1" t="s">
        <v>48752</v>
      </c>
    </row>
    <row r="139256">
      <c r="A139256" s="1" t="s">
        <v>48753</v>
      </c>
    </row>
    <row r="139257">
      <c r="A139257" s="1" t="s">
        <v>48754</v>
      </c>
    </row>
    <row r="139258">
      <c r="A139258" s="1" t="s">
        <v>40604</v>
      </c>
    </row>
    <row r="139259">
      <c r="A139259" s="1" t="s">
        <v>16599</v>
      </c>
    </row>
    <row r="139260">
      <c r="A139260" s="3" t="str">
        <f> ""Nicks iPad”</f>
        <v>#ERROR!</v>
      </c>
    </row>
    <row r="139261">
      <c r="A139261" s="1" t="s">
        <v>48755</v>
      </c>
    </row>
    <row r="139262">
      <c r="A139262" s="1" t="s">
        <v>48756</v>
      </c>
    </row>
    <row r="139263">
      <c r="A139263" s="1" t="s">
        <v>48757</v>
      </c>
    </row>
    <row r="139264">
      <c r="A139264" s="1" t="s">
        <v>322</v>
      </c>
    </row>
    <row r="139265">
      <c r="A139265" s="1" t="s">
        <v>48758</v>
      </c>
    </row>
    <row r="139266">
      <c r="A139266" s="1" t="s">
        <v>48759</v>
      </c>
    </row>
    <row r="139267">
      <c r="A139267" s="1" t="s">
        <v>48760</v>
      </c>
    </row>
    <row r="139268">
      <c r="A139268" s="1" t="s">
        <v>48761</v>
      </c>
    </row>
    <row r="139269">
      <c r="A139269" s="1" t="s">
        <v>48762</v>
      </c>
    </row>
    <row r="139270">
      <c r="A139270" s="1" t="s">
        <v>16603</v>
      </c>
    </row>
    <row r="139271">
      <c r="A139271" s="1" t="s">
        <v>16604</v>
      </c>
    </row>
    <row r="139272">
      <c r="A139272" s="1" t="s">
        <v>16605</v>
      </c>
    </row>
    <row r="139273">
      <c r="A139273" s="1" t="s">
        <v>16606</v>
      </c>
    </row>
    <row r="139274">
      <c r="A139274" s="1" t="s">
        <v>14591</v>
      </c>
    </row>
    <row r="139275">
      <c r="A139275" s="1" t="s">
        <v>48763</v>
      </c>
    </row>
    <row r="139276">
      <c r="A139276" s="1" t="s">
        <v>16588</v>
      </c>
    </row>
    <row r="139277">
      <c r="A139277" s="1" t="s">
        <v>16589</v>
      </c>
    </row>
    <row r="139278">
      <c r="A139278" s="1" t="s">
        <v>16590</v>
      </c>
    </row>
    <row r="139279">
      <c r="A139279" s="1" t="s">
        <v>48751</v>
      </c>
    </row>
    <row r="139280">
      <c r="A139280" s="1" t="s">
        <v>48752</v>
      </c>
    </row>
    <row r="139281">
      <c r="A139281" s="1" t="s">
        <v>48753</v>
      </c>
    </row>
    <row r="139282">
      <c r="A139282" s="1" t="s">
        <v>48764</v>
      </c>
    </row>
    <row r="139283">
      <c r="A139283" s="1" t="s">
        <v>40604</v>
      </c>
    </row>
    <row r="139284">
      <c r="A139284" s="1" t="s">
        <v>16599</v>
      </c>
    </row>
    <row r="139285">
      <c r="A139285" s="3" t="str">
        <f> ""Nicks iPad”</f>
        <v>#ERROR!</v>
      </c>
    </row>
    <row r="139286">
      <c r="A139286" s="1" t="s">
        <v>48755</v>
      </c>
    </row>
    <row r="139287">
      <c r="A139287" s="1" t="s">
        <v>48756</v>
      </c>
    </row>
    <row r="139288">
      <c r="A139288" s="1" t="s">
        <v>48757</v>
      </c>
    </row>
    <row r="139289">
      <c r="A139289" s="1" t="s">
        <v>48759</v>
      </c>
    </row>
    <row r="139290">
      <c r="A139290" s="1" t="s">
        <v>48760</v>
      </c>
    </row>
    <row r="139291">
      <c r="A139291" s="1" t="s">
        <v>48761</v>
      </c>
    </row>
    <row r="139292">
      <c r="A139292" s="1" t="s">
        <v>16603</v>
      </c>
    </row>
    <row r="139293">
      <c r="A139293" s="1" t="s">
        <v>16604</v>
      </c>
    </row>
    <row r="139294">
      <c r="A139294" s="1" t="s">
        <v>16605</v>
      </c>
    </row>
    <row r="139295">
      <c r="A139295" s="1" t="s">
        <v>16606</v>
      </c>
    </row>
    <row r="139296">
      <c r="A139296" s="1" t="s">
        <v>48765</v>
      </c>
    </row>
    <row r="139297">
      <c r="A139297" s="1" t="s">
        <v>48766</v>
      </c>
    </row>
    <row r="139298">
      <c r="A139298" s="1" t="s">
        <v>16587</v>
      </c>
    </row>
    <row r="139300">
      <c r="A139300" s="1" t="s">
        <v>16588</v>
      </c>
    </row>
    <row r="139302">
      <c r="A139302" s="1" t="s">
        <v>16589</v>
      </c>
    </row>
    <row r="139304">
      <c r="A139304" s="1" t="s">
        <v>16590</v>
      </c>
    </row>
    <row r="139305">
      <c r="A139305" s="1" t="s">
        <v>16591</v>
      </c>
    </row>
    <row r="139306">
      <c r="A139306" s="1" t="s">
        <v>16592</v>
      </c>
    </row>
    <row r="139308">
      <c r="A139308" s="1" t="s">
        <v>1208</v>
      </c>
    </row>
    <row r="139310">
      <c r="A139310" s="1" t="s">
        <v>16593</v>
      </c>
    </row>
    <row r="139311">
      <c r="A139311" s="1" t="s">
        <v>16594</v>
      </c>
    </row>
    <row r="139313">
      <c r="A139313" s="1" t="s">
        <v>16595</v>
      </c>
    </row>
    <row r="139315">
      <c r="A139315" s="1" t="s">
        <v>16596</v>
      </c>
    </row>
    <row r="139316">
      <c r="A139316" s="1" t="s">
        <v>16597</v>
      </c>
    </row>
    <row r="139317">
      <c r="A139317" s="1" t="s">
        <v>16598</v>
      </c>
    </row>
    <row r="139319">
      <c r="A139319" s="1">
        <v>5.0</v>
      </c>
    </row>
    <row r="139320">
      <c r="A139320" s="1" t="s">
        <v>16599</v>
      </c>
    </row>
    <row r="139321">
      <c r="A139321" s="1" t="s">
        <v>16600</v>
      </c>
    </row>
    <row r="139322">
      <c r="A139322" s="1" t="s">
        <v>16598</v>
      </c>
    </row>
    <row r="139324">
      <c r="A139324" s="1" t="s">
        <v>16601</v>
      </c>
    </row>
    <row r="139326">
      <c r="A139326" s="1" t="s">
        <v>16602</v>
      </c>
    </row>
    <row r="139328">
      <c r="A139328" s="1" t="s">
        <v>16603</v>
      </c>
    </row>
    <row r="139330">
      <c r="A139330" s="1" t="s">
        <v>16604</v>
      </c>
    </row>
    <row r="139331">
      <c r="A139331" s="1" t="s">
        <v>16605</v>
      </c>
    </row>
    <row r="139333">
      <c r="A139333" s="1" t="s">
        <v>4358</v>
      </c>
    </row>
    <row r="139335">
      <c r="A139335" s="1" t="s">
        <v>16606</v>
      </c>
    </row>
    <row r="139336">
      <c r="A139336" s="1" t="s">
        <v>16607</v>
      </c>
    </row>
    <row r="139337">
      <c r="A139337" s="1" t="s">
        <v>16587</v>
      </c>
    </row>
    <row r="139338">
      <c r="A139338" s="1" t="s">
        <v>16588</v>
      </c>
    </row>
    <row r="139339">
      <c r="A139339" s="1" t="s">
        <v>16589</v>
      </c>
    </row>
    <row r="139340">
      <c r="A139340" s="1" t="s">
        <v>16590</v>
      </c>
    </row>
    <row r="139341">
      <c r="A139341" s="1" t="s">
        <v>16591</v>
      </c>
    </row>
    <row r="139342">
      <c r="A139342" s="1" t="s">
        <v>16592</v>
      </c>
    </row>
    <row r="139343">
      <c r="A139343" s="1" t="s">
        <v>16593</v>
      </c>
    </row>
    <row r="139344">
      <c r="A139344" s="1" t="s">
        <v>16594</v>
      </c>
    </row>
    <row r="139345">
      <c r="A139345" s="1" t="s">
        <v>16595</v>
      </c>
    </row>
    <row r="139346">
      <c r="A139346" s="1" t="s">
        <v>16596</v>
      </c>
    </row>
    <row r="139347">
      <c r="A139347" s="1" t="s">
        <v>16597</v>
      </c>
    </row>
    <row r="139348">
      <c r="A139348" s="1" t="s">
        <v>16598</v>
      </c>
    </row>
    <row r="139349">
      <c r="A139349" s="1" t="s">
        <v>16599</v>
      </c>
    </row>
    <row r="139350">
      <c r="A139350" s="1" t="s">
        <v>16600</v>
      </c>
    </row>
    <row r="139351">
      <c r="A139351" s="1" t="s">
        <v>16598</v>
      </c>
    </row>
    <row r="139352">
      <c r="A139352" s="1" t="s">
        <v>16601</v>
      </c>
    </row>
    <row r="139353">
      <c r="A139353" s="1" t="s">
        <v>16602</v>
      </c>
    </row>
    <row r="139354">
      <c r="A139354" s="1" t="s">
        <v>16603</v>
      </c>
    </row>
    <row r="139355">
      <c r="A139355" s="1" t="s">
        <v>16604</v>
      </c>
    </row>
    <row r="139356">
      <c r="A139356" s="1" t="s">
        <v>16605</v>
      </c>
    </row>
    <row r="139357">
      <c r="A139357" s="1" t="s">
        <v>16608</v>
      </c>
    </row>
    <row r="139358">
      <c r="A139358" s="1" t="s">
        <v>48767</v>
      </c>
    </row>
    <row r="139359">
      <c r="A139359" s="3" t="str">
        <f/>
        <v>#ERROR!</v>
      </c>
    </row>
    <row r="139360">
      <c r="A139360" s="1" t="s">
        <v>48768</v>
      </c>
    </row>
    <row r="139361">
      <c r="A139361" s="1" t="s">
        <v>48769</v>
      </c>
    </row>
    <row r="139362">
      <c r="A139362" s="1" t="s">
        <v>48770</v>
      </c>
    </row>
    <row r="139363">
      <c r="A139363" s="1" t="s">
        <v>48771</v>
      </c>
    </row>
    <row r="139364">
      <c r="A139364" s="1" t="s">
        <v>48772</v>
      </c>
    </row>
    <row r="139365">
      <c r="A139365" s="1" t="s">
        <v>48773</v>
      </c>
    </row>
    <row r="139366">
      <c r="A139366" s="1" t="s">
        <v>48774</v>
      </c>
    </row>
    <row r="139367">
      <c r="A139367" s="1" t="s">
        <v>48775</v>
      </c>
    </row>
    <row r="139368">
      <c r="A139368" s="1" t="s">
        <v>48776</v>
      </c>
    </row>
    <row r="139369">
      <c r="A139369" s="1" t="s">
        <v>48777</v>
      </c>
    </row>
    <row r="139370">
      <c r="A139370" s="1" t="s">
        <v>48778</v>
      </c>
    </row>
    <row r="139371">
      <c r="A139371" s="1" t="s">
        <v>48779</v>
      </c>
    </row>
    <row r="139372">
      <c r="A139372" s="1" t="s">
        <v>48780</v>
      </c>
    </row>
    <row r="139373">
      <c r="A139373" s="1" t="s">
        <v>22373</v>
      </c>
    </row>
    <row r="139374">
      <c r="A139374" s="1" t="s">
        <v>48781</v>
      </c>
    </row>
    <row r="139375">
      <c r="A139375" s="1" t="s">
        <v>48768</v>
      </c>
    </row>
    <row r="139376">
      <c r="A139376" s="1" t="s">
        <v>48769</v>
      </c>
    </row>
    <row r="139377">
      <c r="A139377" s="1" t="s">
        <v>48770</v>
      </c>
    </row>
    <row r="139378">
      <c r="A139378" s="1" t="s">
        <v>48771</v>
      </c>
    </row>
    <row r="139379">
      <c r="A139379" s="1" t="s">
        <v>48772</v>
      </c>
    </row>
    <row r="139380">
      <c r="A139380" s="1" t="s">
        <v>48773</v>
      </c>
    </row>
    <row r="139381">
      <c r="A139381" s="1" t="s">
        <v>48774</v>
      </c>
    </row>
    <row r="139382">
      <c r="A139382" s="1" t="s">
        <v>48775</v>
      </c>
    </row>
    <row r="139383">
      <c r="A139383" s="1" t="s">
        <v>48776</v>
      </c>
    </row>
    <row r="139384">
      <c r="A139384" s="1" t="s">
        <v>48777</v>
      </c>
    </row>
    <row r="139385">
      <c r="A139385" s="1" t="s">
        <v>48778</v>
      </c>
    </row>
    <row r="139386">
      <c r="A139386" s="1" t="s">
        <v>48779</v>
      </c>
    </row>
    <row r="139387">
      <c r="A139387" s="1" t="s">
        <v>48780</v>
      </c>
    </row>
    <row r="139388">
      <c r="A139388" s="1" t="s">
        <v>48782</v>
      </c>
    </row>
    <row r="139389">
      <c r="A139389" s="1" t="s">
        <v>48783</v>
      </c>
    </row>
    <row r="139390">
      <c r="A139390" s="1" t="s">
        <v>48784</v>
      </c>
    </row>
    <row r="139391">
      <c r="A139391" s="1" t="s">
        <v>48785</v>
      </c>
    </row>
    <row r="139392">
      <c r="A139392" s="1" t="s">
        <v>48786</v>
      </c>
    </row>
    <row r="139393">
      <c r="A139393" s="1" t="s">
        <v>48787</v>
      </c>
    </row>
    <row r="139394">
      <c r="A139394" s="1" t="s">
        <v>48788</v>
      </c>
    </row>
    <row r="139395">
      <c r="A139395" s="1" t="s">
        <v>48789</v>
      </c>
    </row>
    <row r="139396">
      <c r="A139396" s="1" t="s">
        <v>48784</v>
      </c>
    </row>
    <row r="139397">
      <c r="A139397" s="1" t="s">
        <v>48785</v>
      </c>
    </row>
    <row r="139398">
      <c r="A139398" s="1" t="s">
        <v>48786</v>
      </c>
    </row>
    <row r="139399">
      <c r="A139399" s="1" t="s">
        <v>48787</v>
      </c>
    </row>
    <row r="139400">
      <c r="A139400" s="1" t="s">
        <v>48788</v>
      </c>
    </row>
    <row r="139401">
      <c r="A139401" s="1" t="s">
        <v>48790</v>
      </c>
    </row>
    <row r="139402">
      <c r="A139402" s="1" t="s">
        <v>48791</v>
      </c>
    </row>
    <row r="139403">
      <c r="A139403" s="1" t="s">
        <v>48792</v>
      </c>
    </row>
    <row r="139404">
      <c r="A139404" s="1" t="s">
        <v>48793</v>
      </c>
    </row>
    <row r="139405">
      <c r="A139405" s="1" t="s">
        <v>48794</v>
      </c>
    </row>
    <row r="139406">
      <c r="A139406" s="1" t="s">
        <v>48795</v>
      </c>
    </row>
    <row r="139407">
      <c r="A139407" s="1" t="s">
        <v>48796</v>
      </c>
    </row>
    <row r="139408">
      <c r="A139408" s="1" t="s">
        <v>48797</v>
      </c>
    </row>
    <row r="139409">
      <c r="A139409" s="1" t="s">
        <v>48798</v>
      </c>
    </row>
    <row r="139410">
      <c r="A139410" s="1" t="s">
        <v>44123</v>
      </c>
    </row>
    <row r="139411">
      <c r="A139411" s="1" t="s">
        <v>48799</v>
      </c>
    </row>
    <row r="139412">
      <c r="A139412" s="1" t="s">
        <v>322</v>
      </c>
    </row>
    <row r="139413">
      <c r="A139413" s="1" t="s">
        <v>48800</v>
      </c>
    </row>
    <row r="139414">
      <c r="A139414" s="1" t="s">
        <v>48801</v>
      </c>
    </row>
    <row r="139415">
      <c r="A139415" s="1" t="s">
        <v>48792</v>
      </c>
    </row>
    <row r="139416">
      <c r="A139416" s="1" t="s">
        <v>48793</v>
      </c>
    </row>
    <row r="139417">
      <c r="A139417" s="1" t="s">
        <v>48794</v>
      </c>
    </row>
    <row r="139418">
      <c r="A139418" s="1" t="s">
        <v>48795</v>
      </c>
    </row>
    <row r="139419">
      <c r="A139419" s="1" t="s">
        <v>48796</v>
      </c>
    </row>
    <row r="139420">
      <c r="A139420" s="1" t="s">
        <v>48797</v>
      </c>
    </row>
    <row r="139421">
      <c r="A139421" s="1" t="s">
        <v>48798</v>
      </c>
    </row>
    <row r="139422">
      <c r="A139422" s="1" t="s">
        <v>48799</v>
      </c>
    </row>
    <row r="139423">
      <c r="A139423" s="1" t="s">
        <v>48802</v>
      </c>
    </row>
    <row r="139424">
      <c r="A139424" s="1" t="s">
        <v>48803</v>
      </c>
    </row>
    <row r="139426">
      <c r="A139426" s="3" t="str">
        <f> GHEaPY 4o &gt; Z</f>
        <v>#ERROR!</v>
      </c>
    </row>
    <row r="139428">
      <c r="A139428" s="1" t="s">
        <v>16610</v>
      </c>
    </row>
    <row r="139430">
      <c r="A139430" s="1" t="s">
        <v>16611</v>
      </c>
    </row>
    <row r="139432">
      <c r="A139432" s="1" t="s">
        <v>16612</v>
      </c>
    </row>
    <row r="139433">
      <c r="A139433" s="1" t="s">
        <v>16613</v>
      </c>
    </row>
    <row r="139434">
      <c r="A139434" s="1" t="s">
        <v>16614</v>
      </c>
    </row>
    <row r="139436">
      <c r="A139436" s="1" t="s">
        <v>16615</v>
      </c>
    </row>
    <row r="139437">
      <c r="A139437" s="1" t="s">
        <v>16616</v>
      </c>
    </row>
    <row r="139439">
      <c r="A139439" s="1" t="s">
        <v>16617</v>
      </c>
    </row>
    <row r="139441">
      <c r="A139441" s="1" t="s">
        <v>16618</v>
      </c>
    </row>
    <row r="139442">
      <c r="A139442" s="1" t="s">
        <v>16619</v>
      </c>
    </row>
    <row r="139444">
      <c r="A139444" s="1" t="s">
        <v>16620</v>
      </c>
    </row>
    <row r="139446">
      <c r="A139446" s="1" t="s">
        <v>16621</v>
      </c>
    </row>
    <row r="139447">
      <c r="A139447" s="1" t="s">
        <v>16622</v>
      </c>
    </row>
    <row r="139449">
      <c r="A139449" s="1" t="s">
        <v>16623</v>
      </c>
    </row>
    <row r="139451">
      <c r="A139451" s="1" t="s">
        <v>10895</v>
      </c>
    </row>
    <row r="139452">
      <c r="A139452" s="3" t="str">
        <f>+ 2 ®(Wr)</f>
        <v>#ERROR!</v>
      </c>
    </row>
    <row r="139453">
      <c r="A139453" s="1" t="s">
        <v>15139</v>
      </c>
    </row>
    <row r="139454">
      <c r="A139454" s="1" t="s">
        <v>16610</v>
      </c>
    </row>
    <row r="139455">
      <c r="A139455" s="1" t="s">
        <v>16611</v>
      </c>
    </row>
    <row r="139456">
      <c r="A139456" s="1" t="s">
        <v>16612</v>
      </c>
    </row>
    <row r="139457">
      <c r="A139457" s="1" t="s">
        <v>16613</v>
      </c>
    </row>
    <row r="139458">
      <c r="A139458" s="1" t="s">
        <v>16614</v>
      </c>
    </row>
    <row r="139459">
      <c r="A139459" s="1" t="s">
        <v>16616</v>
      </c>
    </row>
    <row r="139460">
      <c r="A139460" s="1" t="s">
        <v>16617</v>
      </c>
    </row>
    <row r="139461">
      <c r="A139461" s="1" t="s">
        <v>16618</v>
      </c>
    </row>
    <row r="139462">
      <c r="A139462" s="1" t="s">
        <v>16619</v>
      </c>
    </row>
    <row r="139463">
      <c r="A139463" s="1" t="s">
        <v>16620</v>
      </c>
    </row>
    <row r="139464">
      <c r="A139464" s="1" t="s">
        <v>16621</v>
      </c>
    </row>
    <row r="139465">
      <c r="A139465" s="1" t="s">
        <v>16622</v>
      </c>
    </row>
    <row r="139466">
      <c r="A139466" s="1" t="s">
        <v>16623</v>
      </c>
    </row>
    <row r="139467">
      <c r="A139467" s="1" t="s">
        <v>10895</v>
      </c>
    </row>
    <row r="139468">
      <c r="A139468" s="3" t="str">
        <f>+ 2 ®(Wr)",406,True,False,2025-10-25 00:14:30,2.0_enhanced</f>
        <v>#ERROR!</v>
      </c>
    </row>
    <row r="139469">
      <c r="A139469" s="1" t="s">
        <v>48804</v>
      </c>
    </row>
    <row r="139471">
      <c r="A139471" s="1" t="s">
        <v>48805</v>
      </c>
    </row>
    <row r="139472">
      <c r="A139472" s="1" t="s">
        <v>48806</v>
      </c>
    </row>
    <row r="139474">
      <c r="A139474" s="1" t="s">
        <v>48807</v>
      </c>
    </row>
    <row r="139475">
      <c r="A139475" s="1" t="s">
        <v>48808</v>
      </c>
    </row>
    <row r="139476">
      <c r="A139476" s="1" t="s">
        <v>48805</v>
      </c>
    </row>
    <row r="139477">
      <c r="A139477" s="1" t="s">
        <v>48806</v>
      </c>
    </row>
    <row r="139478">
      <c r="A139478" s="1" t="s">
        <v>48809</v>
      </c>
    </row>
    <row r="139479">
      <c r="A139479" s="1" t="s">
        <v>48810</v>
      </c>
    </row>
    <row r="139480">
      <c r="A139480" s="1" t="s">
        <v>48811</v>
      </c>
    </row>
    <row r="139481">
      <c r="A139481" s="1" t="s">
        <v>48812</v>
      </c>
    </row>
    <row r="139482">
      <c r="A139482" s="1" t="s">
        <v>48813</v>
      </c>
    </row>
    <row r="139483">
      <c r="A139483" s="1" t="s">
        <v>48814</v>
      </c>
    </row>
    <row r="139484">
      <c r="A139484" s="1" t="s">
        <v>48815</v>
      </c>
    </row>
    <row r="139485">
      <c r="A139485" s="1" t="s">
        <v>48816</v>
      </c>
    </row>
    <row r="139486">
      <c r="A139486" s="1" t="s">
        <v>48817</v>
      </c>
    </row>
    <row r="139487">
      <c r="A139487" s="1" t="s">
        <v>48818</v>
      </c>
    </row>
    <row r="139488">
      <c r="A139488" s="1" t="s">
        <v>48819</v>
      </c>
    </row>
    <row r="139489">
      <c r="A139489" s="1" t="s">
        <v>48811</v>
      </c>
    </row>
    <row r="139490">
      <c r="A139490" s="1" t="s">
        <v>48812</v>
      </c>
    </row>
    <row r="139491">
      <c r="A139491" s="1" t="s">
        <v>48813</v>
      </c>
    </row>
    <row r="139492">
      <c r="A139492" s="1" t="s">
        <v>48814</v>
      </c>
    </row>
    <row r="139493">
      <c r="A139493" s="1" t="s">
        <v>48815</v>
      </c>
    </row>
    <row r="139494">
      <c r="A139494" s="1" t="s">
        <v>48820</v>
      </c>
    </row>
    <row r="139495">
      <c r="A139495" s="1" t="s">
        <v>48817</v>
      </c>
    </row>
    <row r="139496">
      <c r="A139496" s="1" t="s">
        <v>48821</v>
      </c>
    </row>
    <row r="139497">
      <c r="A139497" s="1" t="s">
        <v>48822</v>
      </c>
    </row>
    <row r="139498">
      <c r="A139498" s="3" t="str">
        <v>#ERROR!</v>
      </c>
    </row>
    <row r="139499">
      <c r="A139499" s="1" t="s">
        <v>48823</v>
      </c>
    </row>
    <row r="139500">
      <c r="A139500" s="1" t="s">
        <v>48824</v>
      </c>
    </row>
    <row r="139501">
      <c r="A139501" s="1" t="s">
        <v>48825</v>
      </c>
    </row>
    <row r="139502">
      <c r="A139502" s="1" t="s">
        <v>48826</v>
      </c>
    </row>
    <row r="139503">
      <c r="A139503" s="1" t="s">
        <v>48827</v>
      </c>
    </row>
    <row r="139504">
      <c r="A139504" s="1" t="s">
        <v>48828</v>
      </c>
    </row>
    <row r="139505">
      <c r="A139505" s="1" t="s">
        <v>48829</v>
      </c>
    </row>
    <row r="139506">
      <c r="A139506" s="1" t="s">
        <v>48830</v>
      </c>
    </row>
    <row r="139507">
      <c r="A139507" s="1" t="s">
        <v>48831</v>
      </c>
    </row>
    <row r="139508">
      <c r="A139508" s="1" t="s">
        <v>48832</v>
      </c>
    </row>
    <row r="139509">
      <c r="A139509" s="1" t="s">
        <v>48823</v>
      </c>
    </row>
    <row r="139510">
      <c r="A139510" s="1" t="s">
        <v>48824</v>
      </c>
    </row>
    <row r="139511">
      <c r="A139511" s="1" t="s">
        <v>48825</v>
      </c>
    </row>
    <row r="139512">
      <c r="A139512" s="1" t="s">
        <v>48826</v>
      </c>
    </row>
    <row r="139513">
      <c r="A139513" s="1" t="s">
        <v>48828</v>
      </c>
    </row>
    <row r="139514">
      <c r="A139514" s="1" t="s">
        <v>48829</v>
      </c>
    </row>
    <row r="139515">
      <c r="A139515" s="1" t="s">
        <v>48830</v>
      </c>
    </row>
    <row r="139516">
      <c r="A139516" s="1" t="s">
        <v>48833</v>
      </c>
    </row>
    <row r="139517">
      <c r="A139517" s="1" t="s">
        <v>48834</v>
      </c>
    </row>
    <row r="139518">
      <c r="A139518" s="1" t="s">
        <v>48835</v>
      </c>
    </row>
    <row r="139519">
      <c r="A139519" s="1" t="s">
        <v>48836</v>
      </c>
    </row>
    <row r="139520">
      <c r="A139520" s="1" t="s">
        <v>48837</v>
      </c>
    </row>
    <row r="139521">
      <c r="A139521" s="1" t="s">
        <v>48838</v>
      </c>
    </row>
    <row r="139522">
      <c r="A139522" s="1" t="s">
        <v>48839</v>
      </c>
    </row>
    <row r="139523">
      <c r="A139523" s="1" t="s">
        <v>48840</v>
      </c>
    </row>
    <row r="139524">
      <c r="A139524" s="1" t="s">
        <v>34276</v>
      </c>
    </row>
    <row r="139525">
      <c r="A139525" s="1" t="s">
        <v>48841</v>
      </c>
    </row>
    <row r="139526">
      <c r="A139526" s="1" t="s">
        <v>48842</v>
      </c>
    </row>
    <row r="139527">
      <c r="A139527" s="1" t="s">
        <v>48843</v>
      </c>
    </row>
    <row r="139528">
      <c r="A139528" s="1" t="s">
        <v>48844</v>
      </c>
    </row>
    <row r="139529">
      <c r="A139529" s="1" t="s">
        <v>48845</v>
      </c>
    </row>
    <row r="139530">
      <c r="A139530" s="1" t="s">
        <v>48846</v>
      </c>
    </row>
    <row r="139531">
      <c r="A139531" s="1" t="s">
        <v>48847</v>
      </c>
    </row>
    <row r="139532">
      <c r="A139532" s="1" t="s">
        <v>48848</v>
      </c>
    </row>
    <row r="139533">
      <c r="A139533" s="1" t="s">
        <v>48849</v>
      </c>
    </row>
    <row r="139534">
      <c r="A139534" s="1" t="s">
        <v>48850</v>
      </c>
    </row>
    <row r="139535">
      <c r="A139535" s="1" t="s">
        <v>48851</v>
      </c>
    </row>
    <row r="139536">
      <c r="A139536" s="1" t="s">
        <v>48852</v>
      </c>
    </row>
    <row r="139537">
      <c r="A139537" s="1" t="s">
        <v>48853</v>
      </c>
    </row>
    <row r="139538">
      <c r="A139538" s="1" t="s">
        <v>48854</v>
      </c>
    </row>
    <row r="139539">
      <c r="A139539" s="1" t="s">
        <v>48855</v>
      </c>
    </row>
    <row r="139540">
      <c r="A139540" s="1" t="s">
        <v>48856</v>
      </c>
    </row>
    <row r="139541">
      <c r="A139541" s="1" t="s">
        <v>43743</v>
      </c>
    </row>
    <row r="139542">
      <c r="A139542" s="1" t="s">
        <v>48857</v>
      </c>
    </row>
    <row r="139543">
      <c r="A139543" s="1" t="s">
        <v>48858</v>
      </c>
    </row>
    <row r="139544">
      <c r="A139544" s="1" t="s">
        <v>977</v>
      </c>
    </row>
    <row r="139545">
      <c r="A139545" s="1" t="s">
        <v>48859</v>
      </c>
    </row>
    <row r="139546">
      <c r="A139546" s="1" t="s">
        <v>45254</v>
      </c>
    </row>
    <row r="139547">
      <c r="A139547" s="1" t="s">
        <v>48860</v>
      </c>
    </row>
    <row r="139548">
      <c r="A139548" s="1" t="s">
        <v>14417</v>
      </c>
    </row>
    <row r="139549">
      <c r="A139549" s="1" t="s">
        <v>48861</v>
      </c>
    </row>
    <row r="139550">
      <c r="A139550" s="1" t="s">
        <v>8688</v>
      </c>
    </row>
    <row r="139551">
      <c r="A139551" s="1" t="s">
        <v>47249</v>
      </c>
    </row>
    <row r="139552">
      <c r="A139552" s="1" t="s">
        <v>48862</v>
      </c>
    </row>
    <row r="139553">
      <c r="A139553" s="1" t="s">
        <v>48835</v>
      </c>
    </row>
    <row r="139554">
      <c r="A139554" s="1" t="s">
        <v>48836</v>
      </c>
    </row>
    <row r="139555">
      <c r="A139555" s="1" t="s">
        <v>48837</v>
      </c>
    </row>
    <row r="139556">
      <c r="A139556" s="1" t="s">
        <v>48838</v>
      </c>
    </row>
    <row r="139557">
      <c r="A139557" s="1" t="s">
        <v>48839</v>
      </c>
    </row>
    <row r="139558">
      <c r="A139558" s="1" t="s">
        <v>48840</v>
      </c>
    </row>
    <row r="139559">
      <c r="A139559" s="1" t="s">
        <v>34276</v>
      </c>
    </row>
    <row r="139560">
      <c r="A139560" s="1" t="s">
        <v>48841</v>
      </c>
    </row>
    <row r="139561">
      <c r="A139561" s="1" t="s">
        <v>48842</v>
      </c>
    </row>
    <row r="139562">
      <c r="A139562" s="1" t="s">
        <v>48843</v>
      </c>
    </row>
    <row r="139563">
      <c r="A139563" s="1" t="s">
        <v>48844</v>
      </c>
    </row>
    <row r="139564">
      <c r="A139564" s="1" t="s">
        <v>48845</v>
      </c>
    </row>
    <row r="139565">
      <c r="A139565" s="1" t="s">
        <v>48846</v>
      </c>
    </row>
    <row r="139566">
      <c r="A139566" s="1" t="s">
        <v>48847</v>
      </c>
    </row>
    <row r="139567">
      <c r="A139567" s="1" t="s">
        <v>48848</v>
      </c>
    </row>
    <row r="139568">
      <c r="A139568" s="1" t="s">
        <v>48849</v>
      </c>
    </row>
    <row r="139569">
      <c r="A139569" s="1" t="s">
        <v>48850</v>
      </c>
    </row>
    <row r="139570">
      <c r="A139570" s="1" t="s">
        <v>48851</v>
      </c>
    </row>
    <row r="139571">
      <c r="A139571" s="1" t="s">
        <v>48852</v>
      </c>
    </row>
    <row r="139572">
      <c r="A139572" s="1" t="s">
        <v>48853</v>
      </c>
    </row>
    <row r="139573">
      <c r="A139573" s="1" t="s">
        <v>48855</v>
      </c>
    </row>
    <row r="139574">
      <c r="A139574" s="1" t="s">
        <v>48856</v>
      </c>
    </row>
    <row r="139575">
      <c r="A139575" s="1" t="s">
        <v>43743</v>
      </c>
    </row>
    <row r="139576">
      <c r="A139576" s="1" t="s">
        <v>48857</v>
      </c>
    </row>
    <row r="139577">
      <c r="A139577" s="1" t="s">
        <v>48858</v>
      </c>
    </row>
    <row r="139578">
      <c r="A139578" s="1" t="s">
        <v>48859</v>
      </c>
    </row>
    <row r="139579">
      <c r="A139579" s="1" t="s">
        <v>45254</v>
      </c>
    </row>
    <row r="139580">
      <c r="A139580" s="1" t="s">
        <v>48861</v>
      </c>
    </row>
    <row r="139581">
      <c r="A139581" s="1" t="s">
        <v>48863</v>
      </c>
    </row>
    <row r="139582">
      <c r="A139582" s="1" t="s">
        <v>48864</v>
      </c>
    </row>
    <row r="139583">
      <c r="A139583" s="1" t="s">
        <v>48865</v>
      </c>
    </row>
    <row r="139584">
      <c r="A139584" s="1" t="s">
        <v>10091</v>
      </c>
    </row>
    <row r="139585">
      <c r="A139585" s="1" t="s">
        <v>48866</v>
      </c>
    </row>
    <row r="139586">
      <c r="A139586" s="1" t="s">
        <v>48867</v>
      </c>
    </row>
    <row r="139587">
      <c r="A139587" s="1" t="s">
        <v>48868</v>
      </c>
    </row>
    <row r="139588">
      <c r="A139588" s="1" t="s">
        <v>48866</v>
      </c>
    </row>
    <row r="139589">
      <c r="A139589" s="1" t="s">
        <v>48867</v>
      </c>
    </row>
    <row r="139590">
      <c r="A139590" s="1" t="s">
        <v>48869</v>
      </c>
    </row>
    <row r="139591">
      <c r="A139591" s="1" t="s">
        <v>48870</v>
      </c>
    </row>
    <row r="139592">
      <c r="A139592" s="1" t="s">
        <v>48871</v>
      </c>
    </row>
    <row r="139593">
      <c r="A139593" s="1" t="s">
        <v>48872</v>
      </c>
    </row>
    <row r="139594">
      <c r="A139594" s="1" t="s">
        <v>48873</v>
      </c>
    </row>
    <row r="139595">
      <c r="A139595" s="1" t="s">
        <v>17830</v>
      </c>
    </row>
    <row r="139596">
      <c r="A139596" s="1" t="s">
        <v>48874</v>
      </c>
    </row>
    <row r="139597">
      <c r="A139597" s="1" t="s">
        <v>48875</v>
      </c>
    </row>
    <row r="139598">
      <c r="A139598" s="1" t="s">
        <v>48871</v>
      </c>
    </row>
    <row r="139599">
      <c r="A139599" s="1" t="s">
        <v>48872</v>
      </c>
    </row>
    <row r="139600">
      <c r="A139600" s="1" t="s">
        <v>48873</v>
      </c>
    </row>
    <row r="139601">
      <c r="A139601" s="1" t="s">
        <v>48874</v>
      </c>
    </row>
    <row r="139602">
      <c r="A139602" s="1" t="s">
        <v>48876</v>
      </c>
    </row>
    <row r="139603">
      <c r="A139603" s="1" t="s">
        <v>48877</v>
      </c>
    </row>
    <row r="139604">
      <c r="A139604" s="1" t="s">
        <v>48878</v>
      </c>
    </row>
    <row r="139605">
      <c r="A139605" s="1" t="s">
        <v>48879</v>
      </c>
    </row>
    <row r="139606">
      <c r="A139606" s="3" t="str">
        <f>+17 wn Dis 2 Us ‘</f>
        <v>#ERROR!</v>
      </c>
    </row>
    <row r="139607">
      <c r="A139607" s="1" t="s">
        <v>48880</v>
      </c>
    </row>
    <row r="139608">
      <c r="A139608" s="1" t="s">
        <v>48881</v>
      </c>
    </row>
    <row r="139609">
      <c r="A139609" s="1" t="s">
        <v>48882</v>
      </c>
    </row>
    <row r="139610">
      <c r="A139610" s="1" t="s">
        <v>48883</v>
      </c>
    </row>
    <row r="139611">
      <c r="A139611" s="1" t="s">
        <v>48884</v>
      </c>
    </row>
    <row r="139612">
      <c r="A139612" s="1" t="s">
        <v>48885</v>
      </c>
    </row>
    <row r="139613">
      <c r="A139613" s="3" t="str">
        <f>+17 wn Dis 2 Us ‘</f>
        <v>#ERROR!</v>
      </c>
    </row>
    <row r="139614">
      <c r="A139614" s="1" t="s">
        <v>48880</v>
      </c>
    </row>
    <row r="139615">
      <c r="A139615" s="1" t="s">
        <v>48881</v>
      </c>
    </row>
    <row r="139616">
      <c r="A139616" s="1" t="s">
        <v>48882</v>
      </c>
    </row>
    <row r="139617">
      <c r="A139617" s="1" t="s">
        <v>48883</v>
      </c>
    </row>
    <row r="139618">
      <c r="A139618" s="1" t="s">
        <v>48886</v>
      </c>
    </row>
    <row r="139619">
      <c r="A139619" s="1" t="s">
        <v>48887</v>
      </c>
    </row>
    <row r="139620">
      <c r="A139620" s="1" t="s">
        <v>48888</v>
      </c>
    </row>
    <row r="139621">
      <c r="A139621" s="1" t="s">
        <v>48889</v>
      </c>
    </row>
    <row r="139622">
      <c r="A139622" s="1" t="s">
        <v>48890</v>
      </c>
    </row>
    <row r="139623">
      <c r="A139623" s="1" t="s">
        <v>48891</v>
      </c>
    </row>
    <row r="139624">
      <c r="A139624" s="1" t="s">
        <v>48892</v>
      </c>
    </row>
    <row r="139625">
      <c r="A139625" s="1" t="s">
        <v>48893</v>
      </c>
    </row>
    <row r="139626">
      <c r="A139626" s="1" t="s">
        <v>7512</v>
      </c>
    </row>
    <row r="139627">
      <c r="A139627" s="1" t="s">
        <v>44067</v>
      </c>
    </row>
    <row r="139628">
      <c r="A139628" s="1" t="s">
        <v>9516</v>
      </c>
    </row>
    <row r="139629">
      <c r="A139629" s="1" t="s">
        <v>48894</v>
      </c>
    </row>
    <row r="139630">
      <c r="A139630" s="1" t="s">
        <v>48895</v>
      </c>
    </row>
    <row r="139631">
      <c r="A139631" s="1" t="s">
        <v>48896</v>
      </c>
    </row>
    <row r="139632">
      <c r="A139632" s="1" t="s">
        <v>2417</v>
      </c>
    </row>
    <row r="139633">
      <c r="A139633" s="1" t="s">
        <v>48897</v>
      </c>
    </row>
    <row r="139634">
      <c r="A139634" s="1" t="s">
        <v>48898</v>
      </c>
    </row>
    <row r="139635">
      <c r="A139635" s="1" t="s">
        <v>48899</v>
      </c>
    </row>
    <row r="139636">
      <c r="A139636" s="1" t="s">
        <v>48900</v>
      </c>
    </row>
    <row r="139637">
      <c r="A139637" s="1" t="s">
        <v>48901</v>
      </c>
    </row>
    <row r="139638">
      <c r="A139638" s="1" t="s">
        <v>48902</v>
      </c>
    </row>
    <row r="139639">
      <c r="A139639" s="1" t="s">
        <v>48903</v>
      </c>
    </row>
    <row r="139640">
      <c r="A139640" s="1" t="s">
        <v>1208</v>
      </c>
    </row>
    <row r="139641">
      <c r="A139641" s="1" t="s">
        <v>48904</v>
      </c>
    </row>
    <row r="139642">
      <c r="A139642" s="1" t="s">
        <v>48905</v>
      </c>
    </row>
    <row r="139643">
      <c r="A139643" s="1" t="s">
        <v>48906</v>
      </c>
    </row>
    <row r="139644">
      <c r="A139644" s="1" t="s">
        <v>7815</v>
      </c>
    </row>
    <row r="139645">
      <c r="A139645" s="1" t="s">
        <v>48907</v>
      </c>
    </row>
    <row r="139646">
      <c r="A139646" s="1" t="s">
        <v>35060</v>
      </c>
    </row>
    <row r="139647">
      <c r="A139647" s="1" t="s">
        <v>48908</v>
      </c>
    </row>
    <row r="139648">
      <c r="A139648" s="1" t="s">
        <v>48909</v>
      </c>
    </row>
    <row r="139649">
      <c r="A139649" s="1" t="s">
        <v>48910</v>
      </c>
    </row>
    <row r="139650">
      <c r="A139650" s="1" t="s">
        <v>48911</v>
      </c>
    </row>
    <row r="139651">
      <c r="A139651" s="1" t="s">
        <v>48912</v>
      </c>
    </row>
    <row r="139652">
      <c r="A139652" s="1" t="s">
        <v>48913</v>
      </c>
    </row>
    <row r="139653">
      <c r="A139653" s="1" t="s">
        <v>48914</v>
      </c>
    </row>
    <row r="139654">
      <c r="A139654" s="1" t="s">
        <v>7815</v>
      </c>
    </row>
    <row r="139655">
      <c r="A139655" s="1" t="s">
        <v>48915</v>
      </c>
    </row>
    <row r="139656">
      <c r="A139656" s="1" t="s">
        <v>48888</v>
      </c>
    </row>
    <row r="139657">
      <c r="A139657" s="1" t="s">
        <v>48889</v>
      </c>
    </row>
    <row r="139658">
      <c r="A139658" s="1" t="s">
        <v>48890</v>
      </c>
    </row>
    <row r="139659">
      <c r="A139659" s="1" t="s">
        <v>48891</v>
      </c>
    </row>
    <row r="139660">
      <c r="A139660" s="1" t="s">
        <v>48892</v>
      </c>
    </row>
    <row r="139661">
      <c r="A139661" s="1" t="s">
        <v>48893</v>
      </c>
    </row>
    <row r="139662">
      <c r="A139662" s="1" t="s">
        <v>7512</v>
      </c>
    </row>
    <row r="139663">
      <c r="A139663" s="1" t="s">
        <v>44067</v>
      </c>
    </row>
    <row r="139664">
      <c r="A139664" s="1" t="s">
        <v>48894</v>
      </c>
    </row>
    <row r="139665">
      <c r="A139665" s="1" t="s">
        <v>48895</v>
      </c>
    </row>
    <row r="139666">
      <c r="A139666" s="1" t="s">
        <v>48896</v>
      </c>
    </row>
    <row r="139667">
      <c r="A139667" s="1" t="s">
        <v>48897</v>
      </c>
    </row>
    <row r="139668">
      <c r="A139668" s="1" t="s">
        <v>48898</v>
      </c>
    </row>
    <row r="139669">
      <c r="A139669" s="1" t="s">
        <v>48899</v>
      </c>
    </row>
    <row r="139670">
      <c r="A139670" s="1" t="s">
        <v>48900</v>
      </c>
    </row>
    <row r="139671">
      <c r="A139671" s="1" t="s">
        <v>48901</v>
      </c>
    </row>
    <row r="139672">
      <c r="A139672" s="1" t="s">
        <v>48902</v>
      </c>
    </row>
    <row r="139673">
      <c r="A139673" s="1" t="s">
        <v>48903</v>
      </c>
    </row>
    <row r="139674">
      <c r="A139674" s="1" t="s">
        <v>48904</v>
      </c>
    </row>
    <row r="139675">
      <c r="A139675" s="1" t="s">
        <v>48905</v>
      </c>
    </row>
    <row r="139676">
      <c r="A139676" s="1" t="s">
        <v>48906</v>
      </c>
    </row>
    <row r="139677">
      <c r="A139677" s="1" t="s">
        <v>48907</v>
      </c>
    </row>
    <row r="139678">
      <c r="A139678" s="1" t="s">
        <v>48908</v>
      </c>
    </row>
    <row r="139679">
      <c r="A139679" s="1" t="s">
        <v>48909</v>
      </c>
    </row>
    <row r="139680">
      <c r="A139680" s="1" t="s">
        <v>48910</v>
      </c>
    </row>
    <row r="139681">
      <c r="A139681" s="1" t="s">
        <v>48911</v>
      </c>
    </row>
    <row r="139682">
      <c r="A139682" s="1" t="s">
        <v>48912</v>
      </c>
    </row>
    <row r="139683">
      <c r="A139683" s="1" t="s">
        <v>48913</v>
      </c>
    </row>
    <row r="139684">
      <c r="A139684" s="1" t="s">
        <v>48916</v>
      </c>
    </row>
    <row r="139685">
      <c r="A139685" s="1" t="s">
        <v>48917</v>
      </c>
    </row>
    <row r="139686">
      <c r="A139686" s="1" t="s">
        <v>48918</v>
      </c>
    </row>
    <row r="139687">
      <c r="A139687" s="1" t="s">
        <v>48919</v>
      </c>
    </row>
    <row r="139688">
      <c r="A139688" s="1" t="s">
        <v>48920</v>
      </c>
    </row>
    <row r="139689">
      <c r="A139689" s="1" t="s">
        <v>48921</v>
      </c>
    </row>
    <row r="139690">
      <c r="A139690" s="1" t="s">
        <v>48922</v>
      </c>
    </row>
    <row r="139691">
      <c r="A139691" s="1" t="s">
        <v>48923</v>
      </c>
    </row>
    <row r="139692">
      <c r="A139692" s="1" t="s">
        <v>48924</v>
      </c>
    </row>
    <row r="139693">
      <c r="A139693" s="1" t="s">
        <v>18558</v>
      </c>
    </row>
    <row r="139694">
      <c r="A139694" s="1" t="s">
        <v>48925</v>
      </c>
    </row>
    <row r="139695">
      <c r="A139695" s="1" t="s">
        <v>48926</v>
      </c>
    </row>
    <row r="139696">
      <c r="A139696" s="1">
        <v>2.0</v>
      </c>
    </row>
    <row r="139697">
      <c r="A139697" s="1" t="s">
        <v>48927</v>
      </c>
    </row>
    <row r="139698">
      <c r="A139698" s="1" t="s">
        <v>48928</v>
      </c>
    </row>
    <row r="139699">
      <c r="A139699" s="1" t="s">
        <v>48929</v>
      </c>
    </row>
    <row r="139700">
      <c r="A139700" s="1" t="s">
        <v>48930</v>
      </c>
    </row>
    <row r="139701">
      <c r="A139701" s="1" t="s">
        <v>48931</v>
      </c>
    </row>
    <row r="139702">
      <c r="A139702" s="1" t="s">
        <v>48932</v>
      </c>
    </row>
    <row r="139703">
      <c r="A139703" s="1" t="s">
        <v>39293</v>
      </c>
    </row>
    <row r="139704">
      <c r="A139704" s="1" t="s">
        <v>48933</v>
      </c>
    </row>
    <row r="139705">
      <c r="A139705" s="1" t="s">
        <v>322</v>
      </c>
    </row>
    <row r="139706">
      <c r="A139706" s="1" t="s">
        <v>48934</v>
      </c>
    </row>
    <row r="139707">
      <c r="A139707" s="1" t="s">
        <v>48935</v>
      </c>
    </row>
    <row r="139708">
      <c r="A139708" s="1" t="s">
        <v>48936</v>
      </c>
    </row>
    <row r="139709">
      <c r="A139709" s="1" t="s">
        <v>48937</v>
      </c>
    </row>
    <row r="139710">
      <c r="A139710" s="1" t="s">
        <v>48938</v>
      </c>
    </row>
    <row r="139711">
      <c r="A139711" s="1" t="s">
        <v>48939</v>
      </c>
    </row>
    <row r="139712">
      <c r="A139712" s="1" t="s">
        <v>48940</v>
      </c>
    </row>
    <row r="139713">
      <c r="A139713" s="1" t="s">
        <v>48941</v>
      </c>
    </row>
    <row r="139714">
      <c r="A139714" s="1" t="s">
        <v>48942</v>
      </c>
    </row>
    <row r="139715">
      <c r="A139715" s="1" t="s">
        <v>48943</v>
      </c>
    </row>
    <row r="139716">
      <c r="A139716" s="1" t="s">
        <v>48944</v>
      </c>
    </row>
    <row r="139717">
      <c r="A139717" s="1" t="s">
        <v>48920</v>
      </c>
    </row>
    <row r="139718">
      <c r="A139718" s="1" t="s">
        <v>48921</v>
      </c>
    </row>
    <row r="139719">
      <c r="A139719" s="1" t="s">
        <v>48922</v>
      </c>
    </row>
    <row r="139720">
      <c r="A139720" s="1" t="s">
        <v>48923</v>
      </c>
    </row>
    <row r="139721">
      <c r="A139721" s="1" t="s">
        <v>48924</v>
      </c>
    </row>
    <row r="139722">
      <c r="A139722" s="1" t="s">
        <v>48925</v>
      </c>
    </row>
    <row r="139723">
      <c r="A139723" s="1" t="s">
        <v>48926</v>
      </c>
    </row>
    <row r="139724">
      <c r="A139724" s="1" t="s">
        <v>48927</v>
      </c>
    </row>
    <row r="139725">
      <c r="A139725" s="1" t="s">
        <v>48928</v>
      </c>
    </row>
    <row r="139726">
      <c r="A139726" s="1" t="s">
        <v>48929</v>
      </c>
    </row>
    <row r="139727">
      <c r="A139727" s="1" t="s">
        <v>48930</v>
      </c>
    </row>
    <row r="139728">
      <c r="A139728" s="1" t="s">
        <v>48931</v>
      </c>
    </row>
    <row r="139729">
      <c r="A139729" s="1" t="s">
        <v>48932</v>
      </c>
    </row>
    <row r="139730">
      <c r="A139730" s="1" t="s">
        <v>48933</v>
      </c>
    </row>
    <row r="139731">
      <c r="A139731" s="1" t="s">
        <v>48934</v>
      </c>
    </row>
    <row r="139732">
      <c r="A139732" s="1" t="s">
        <v>48935</v>
      </c>
    </row>
    <row r="139733">
      <c r="A139733" s="1" t="s">
        <v>48936</v>
      </c>
    </row>
    <row r="139734">
      <c r="A139734" s="1" t="s">
        <v>48937</v>
      </c>
    </row>
    <row r="139735">
      <c r="A139735" s="1" t="s">
        <v>48939</v>
      </c>
    </row>
    <row r="139736">
      <c r="A139736" s="1" t="s">
        <v>48940</v>
      </c>
    </row>
    <row r="139737">
      <c r="A139737" s="1" t="s">
        <v>48941</v>
      </c>
    </row>
    <row r="139738">
      <c r="A139738" s="1" t="s">
        <v>48942</v>
      </c>
    </row>
    <row r="139739">
      <c r="A139739" s="1" t="s">
        <v>48943</v>
      </c>
    </row>
    <row r="139740">
      <c r="A139740" s="1" t="s">
        <v>48945</v>
      </c>
    </row>
    <row r="139741">
      <c r="A139741" s="1" t="s">
        <v>48946</v>
      </c>
    </row>
    <row r="139742">
      <c r="A139742" s="1" t="s">
        <v>32648</v>
      </c>
    </row>
    <row r="139743">
      <c r="A139743" s="1" t="s">
        <v>48947</v>
      </c>
    </row>
    <row r="139744">
      <c r="A139744" s="1" t="s">
        <v>48948</v>
      </c>
    </row>
    <row r="139745">
      <c r="A139745" s="1" t="s">
        <v>48949</v>
      </c>
    </row>
    <row r="139746">
      <c r="A139746" s="1" t="s">
        <v>48950</v>
      </c>
    </row>
    <row r="139747">
      <c r="A139747" s="1" t="s">
        <v>48951</v>
      </c>
    </row>
    <row r="139748">
      <c r="A139748" s="1" t="s">
        <v>48952</v>
      </c>
    </row>
    <row r="139749">
      <c r="A139749" s="1" t="s">
        <v>48953</v>
      </c>
    </row>
    <row r="139750">
      <c r="A139750" s="1" t="s">
        <v>48954</v>
      </c>
    </row>
    <row r="139751">
      <c r="A139751" s="1" t="s">
        <v>48955</v>
      </c>
    </row>
    <row r="139752">
      <c r="A139752" s="1" t="s">
        <v>48956</v>
      </c>
    </row>
    <row r="139753">
      <c r="A139753" s="1" t="s">
        <v>270</v>
      </c>
    </row>
    <row r="139754">
      <c r="A139754" s="1" t="s">
        <v>48957</v>
      </c>
    </row>
    <row r="139755">
      <c r="A139755" s="1" t="s">
        <v>48958</v>
      </c>
    </row>
    <row r="139756">
      <c r="A139756" s="1" t="s">
        <v>48947</v>
      </c>
    </row>
    <row r="139757">
      <c r="A139757" s="1" t="s">
        <v>48948</v>
      </c>
    </row>
    <row r="139758">
      <c r="A139758" s="1" t="s">
        <v>48949</v>
      </c>
    </row>
    <row r="139759">
      <c r="A139759" s="1" t="s">
        <v>48950</v>
      </c>
    </row>
    <row r="139760">
      <c r="A139760" s="1" t="s">
        <v>48951</v>
      </c>
    </row>
    <row r="139761">
      <c r="A139761" s="1" t="s">
        <v>48952</v>
      </c>
    </row>
    <row r="139762">
      <c r="A139762" s="1" t="s">
        <v>48953</v>
      </c>
    </row>
    <row r="139763">
      <c r="A139763" s="1" t="s">
        <v>48954</v>
      </c>
    </row>
    <row r="139764">
      <c r="A139764" s="1" t="s">
        <v>48956</v>
      </c>
    </row>
    <row r="139765">
      <c r="A139765" s="1" t="s">
        <v>48959</v>
      </c>
    </row>
    <row r="139766">
      <c r="A139766" s="1" t="s">
        <v>48960</v>
      </c>
    </row>
    <row r="139767">
      <c r="A139767" s="1" t="s">
        <v>2382</v>
      </c>
    </row>
    <row r="139768">
      <c r="A139768" s="1" t="s">
        <v>48961</v>
      </c>
    </row>
    <row r="139769">
      <c r="A139769" s="1" t="s">
        <v>48962</v>
      </c>
    </row>
    <row r="139770">
      <c r="A139770" s="1" t="s">
        <v>33434</v>
      </c>
    </row>
    <row r="139771">
      <c r="A139771" s="1" t="s">
        <v>322</v>
      </c>
    </row>
    <row r="139772">
      <c r="A139772" s="1" t="s">
        <v>48963</v>
      </c>
    </row>
    <row r="139773">
      <c r="A139773" s="1" t="s">
        <v>8015</v>
      </c>
    </row>
    <row r="139774">
      <c r="A139774" s="1">
        <v>76.0</v>
      </c>
    </row>
    <row r="139775">
      <c r="A139775" s="1" t="s">
        <v>48964</v>
      </c>
    </row>
    <row r="139776">
      <c r="A139776" s="1" t="s">
        <v>48965</v>
      </c>
    </row>
    <row r="139777">
      <c r="A139777" s="1" t="s">
        <v>48966</v>
      </c>
    </row>
    <row r="139778">
      <c r="A139778" s="1" t="s">
        <v>7527</v>
      </c>
    </row>
    <row r="139779">
      <c r="A139779" s="1" t="s">
        <v>6871</v>
      </c>
    </row>
    <row r="139780">
      <c r="A139780" s="1" t="s">
        <v>48967</v>
      </c>
    </row>
    <row r="139781">
      <c r="A139781" s="1" t="s">
        <v>48968</v>
      </c>
    </row>
    <row r="139782">
      <c r="A139782" s="1" t="s">
        <v>46282</v>
      </c>
    </row>
    <row r="139783">
      <c r="A139783" s="1" t="s">
        <v>48969</v>
      </c>
    </row>
    <row r="139784">
      <c r="A139784" s="1" t="s">
        <v>7820</v>
      </c>
    </row>
    <row r="139785">
      <c r="A139785" s="1" t="s">
        <v>48970</v>
      </c>
    </row>
    <row r="139786">
      <c r="A139786" s="1" t="s">
        <v>48971</v>
      </c>
    </row>
    <row r="139787">
      <c r="A139787" s="1" t="s">
        <v>48972</v>
      </c>
    </row>
    <row r="139788">
      <c r="A139788" s="1" t="s">
        <v>48973</v>
      </c>
    </row>
    <row r="139789">
      <c r="A139789" s="1" t="s">
        <v>48974</v>
      </c>
    </row>
    <row r="139790">
      <c r="A139790" s="1" t="s">
        <v>48975</v>
      </c>
    </row>
    <row r="139791">
      <c r="A139791" s="1" t="s">
        <v>48976</v>
      </c>
    </row>
    <row r="139792">
      <c r="A139792" s="1" t="s">
        <v>48977</v>
      </c>
    </row>
    <row r="139793">
      <c r="A139793" s="1" t="s">
        <v>48978</v>
      </c>
    </row>
    <row r="139794">
      <c r="A139794" s="1" t="s">
        <v>48979</v>
      </c>
    </row>
    <row r="139795">
      <c r="A139795" s="1" t="s">
        <v>48961</v>
      </c>
    </row>
    <row r="139796">
      <c r="A139796" s="1" t="s">
        <v>48962</v>
      </c>
    </row>
    <row r="139797">
      <c r="A139797" s="1" t="s">
        <v>48963</v>
      </c>
    </row>
    <row r="139798">
      <c r="A139798" s="1" t="s">
        <v>48964</v>
      </c>
    </row>
    <row r="139799">
      <c r="A139799" s="1" t="s">
        <v>48965</v>
      </c>
    </row>
    <row r="139800">
      <c r="A139800" s="1" t="s">
        <v>48966</v>
      </c>
    </row>
    <row r="139801">
      <c r="A139801" s="1" t="s">
        <v>48967</v>
      </c>
    </row>
    <row r="139802">
      <c r="A139802" s="1" t="s">
        <v>48969</v>
      </c>
    </row>
    <row r="139803">
      <c r="A139803" s="1" t="s">
        <v>48970</v>
      </c>
    </row>
    <row r="139804">
      <c r="A139804" s="1" t="s">
        <v>48971</v>
      </c>
    </row>
    <row r="139805">
      <c r="A139805" s="1" t="s">
        <v>48972</v>
      </c>
    </row>
    <row r="139806">
      <c r="A139806" s="1" t="s">
        <v>48973</v>
      </c>
    </row>
    <row r="139807">
      <c r="A139807" s="1" t="s">
        <v>48974</v>
      </c>
    </row>
    <row r="139808">
      <c r="A139808" s="1" t="s">
        <v>48975</v>
      </c>
    </row>
    <row r="139809">
      <c r="A139809" s="1" t="s">
        <v>48976</v>
      </c>
    </row>
    <row r="139810">
      <c r="A139810" s="1" t="s">
        <v>48977</v>
      </c>
    </row>
    <row r="139811">
      <c r="A139811" s="1" t="s">
        <v>48978</v>
      </c>
    </row>
    <row r="139812">
      <c r="A139812" s="1" t="s">
        <v>48980</v>
      </c>
    </row>
    <row r="139813">
      <c r="A139813" s="1" t="s">
        <v>48981</v>
      </c>
    </row>
    <row r="139814">
      <c r="A139814" s="1" t="s">
        <v>48982</v>
      </c>
    </row>
    <row r="139815">
      <c r="A139815" s="1" t="s">
        <v>48983</v>
      </c>
    </row>
    <row r="139816">
      <c r="A139816" s="1" t="s">
        <v>48984</v>
      </c>
    </row>
    <row r="139817">
      <c r="A139817" s="1" t="s">
        <v>45114</v>
      </c>
    </row>
    <row r="139818">
      <c r="A139818" s="1" t="s">
        <v>9282</v>
      </c>
    </row>
    <row r="139819">
      <c r="A139819" s="1" t="s">
        <v>8015</v>
      </c>
    </row>
    <row r="139820">
      <c r="A139820" s="1" t="s">
        <v>48985</v>
      </c>
    </row>
    <row r="139821">
      <c r="A139821" s="1" t="s">
        <v>48986</v>
      </c>
    </row>
    <row r="139822">
      <c r="A139822" s="1" t="s">
        <v>48987</v>
      </c>
    </row>
    <row r="139823">
      <c r="A139823" s="1" t="s">
        <v>48988</v>
      </c>
    </row>
    <row r="139824">
      <c r="A139824" s="1" t="s">
        <v>48989</v>
      </c>
    </row>
    <row r="139825">
      <c r="A139825" s="1" t="s">
        <v>322</v>
      </c>
    </row>
    <row r="139826">
      <c r="A139826" s="1" t="s">
        <v>48990</v>
      </c>
    </row>
    <row r="139827">
      <c r="A139827" s="1" t="s">
        <v>48991</v>
      </c>
    </row>
    <row r="139828">
      <c r="A139828" s="1" t="s">
        <v>48992</v>
      </c>
    </row>
    <row r="139829">
      <c r="A139829" s="1" t="s">
        <v>48993</v>
      </c>
    </row>
    <row r="139830">
      <c r="A139830" s="1" t="s">
        <v>48994</v>
      </c>
    </row>
    <row r="139831">
      <c r="A139831" s="1" t="s">
        <v>48995</v>
      </c>
    </row>
    <row r="139832">
      <c r="A139832" s="1" t="s">
        <v>48996</v>
      </c>
    </row>
    <row r="139833">
      <c r="A139833" s="1" t="s">
        <v>48997</v>
      </c>
    </row>
    <row r="139834">
      <c r="A139834" s="1" t="s">
        <v>48998</v>
      </c>
    </row>
    <row r="139835">
      <c r="A139835" s="1" t="s">
        <v>48999</v>
      </c>
    </row>
    <row r="139836">
      <c r="A139836" s="1" t="s">
        <v>49000</v>
      </c>
    </row>
    <row r="139837">
      <c r="A139837" s="1" t="s">
        <v>49001</v>
      </c>
    </row>
    <row r="139838">
      <c r="A139838" s="1" t="s">
        <v>49002</v>
      </c>
    </row>
    <row r="139839">
      <c r="A139839" s="1" t="s">
        <v>49003</v>
      </c>
    </row>
    <row r="139840">
      <c r="A139840" s="1" t="s">
        <v>49004</v>
      </c>
    </row>
    <row r="139841">
      <c r="A139841" s="1" t="s">
        <v>49005</v>
      </c>
    </row>
    <row r="139842">
      <c r="A139842" s="1" t="s">
        <v>49006</v>
      </c>
    </row>
    <row r="139843">
      <c r="A139843" s="1" t="s">
        <v>49007</v>
      </c>
    </row>
    <row r="139844">
      <c r="A139844" s="1" t="s">
        <v>48982</v>
      </c>
    </row>
    <row r="139845">
      <c r="A139845" s="1" t="s">
        <v>48983</v>
      </c>
    </row>
    <row r="139846">
      <c r="A139846" s="1" t="s">
        <v>48984</v>
      </c>
    </row>
    <row r="139847">
      <c r="A139847" s="1" t="s">
        <v>45114</v>
      </c>
    </row>
    <row r="139848">
      <c r="A139848" s="1" t="s">
        <v>9282</v>
      </c>
    </row>
    <row r="139849">
      <c r="A139849" s="1" t="s">
        <v>48985</v>
      </c>
    </row>
    <row r="139850">
      <c r="A139850" s="1" t="s">
        <v>48986</v>
      </c>
    </row>
    <row r="139851">
      <c r="A139851" s="1" t="s">
        <v>48987</v>
      </c>
    </row>
    <row r="139852">
      <c r="A139852" s="1" t="s">
        <v>48988</v>
      </c>
    </row>
    <row r="139853">
      <c r="A139853" s="1" t="s">
        <v>48989</v>
      </c>
    </row>
    <row r="139854">
      <c r="A139854" s="1" t="s">
        <v>48990</v>
      </c>
    </row>
    <row r="139855">
      <c r="A139855" s="1" t="s">
        <v>48991</v>
      </c>
    </row>
    <row r="139856">
      <c r="A139856" s="1" t="s">
        <v>48993</v>
      </c>
    </row>
    <row r="139857">
      <c r="A139857" s="1" t="s">
        <v>48994</v>
      </c>
    </row>
    <row r="139858">
      <c r="A139858" s="1" t="s">
        <v>48996</v>
      </c>
    </row>
    <row r="139859">
      <c r="A139859" s="1" t="s">
        <v>48997</v>
      </c>
    </row>
    <row r="139860">
      <c r="A139860" s="1" t="s">
        <v>48998</v>
      </c>
    </row>
    <row r="139861">
      <c r="A139861" s="1" t="s">
        <v>48999</v>
      </c>
    </row>
    <row r="139862">
      <c r="A139862" s="1" t="s">
        <v>49000</v>
      </c>
    </row>
    <row r="139863">
      <c r="A139863" s="1" t="s">
        <v>49001</v>
      </c>
    </row>
    <row r="139864">
      <c r="A139864" s="1" t="s">
        <v>49002</v>
      </c>
    </row>
    <row r="139865">
      <c r="A139865" s="1" t="s">
        <v>49003</v>
      </c>
    </row>
    <row r="139866">
      <c r="A139866" s="1" t="s">
        <v>49004</v>
      </c>
    </row>
    <row r="139867">
      <c r="A139867" s="1" t="s">
        <v>49005</v>
      </c>
    </row>
    <row r="139868">
      <c r="A139868" s="1" t="s">
        <v>49008</v>
      </c>
    </row>
    <row r="139869">
      <c r="A139869" s="1" t="s">
        <v>49009</v>
      </c>
    </row>
    <row r="139870">
      <c r="A139870" s="1" t="s">
        <v>49010</v>
      </c>
    </row>
    <row r="139871">
      <c r="A139871" s="1" t="s">
        <v>8374</v>
      </c>
    </row>
    <row r="139872">
      <c r="A139872" s="1" t="s">
        <v>49011</v>
      </c>
    </row>
    <row r="139873">
      <c r="A139873" s="1" t="s">
        <v>3534</v>
      </c>
    </row>
    <row r="139874">
      <c r="A139874" s="1" t="s">
        <v>47440</v>
      </c>
    </row>
    <row r="139875">
      <c r="A139875" s="1" t="s">
        <v>49012</v>
      </c>
    </row>
    <row r="139876">
      <c r="A139876" s="3" t="str">
        <f> &lt; Ree</f>
        <v>#ERROR!</v>
      </c>
    </row>
    <row r="139877">
      <c r="A139877" s="1" t="s">
        <v>49013</v>
      </c>
    </row>
    <row r="139878">
      <c r="A139878" s="1" t="s">
        <v>49014</v>
      </c>
    </row>
    <row r="139879">
      <c r="A139879" s="1" t="s">
        <v>49015</v>
      </c>
    </row>
    <row r="139880">
      <c r="A139880" s="1" t="s">
        <v>49016</v>
      </c>
    </row>
    <row r="139881">
      <c r="A139881" s="1" t="s">
        <v>49017</v>
      </c>
    </row>
    <row r="139882">
      <c r="A139882" s="1" t="s">
        <v>49018</v>
      </c>
    </row>
    <row r="139883">
      <c r="A139883" s="1" t="s">
        <v>49019</v>
      </c>
    </row>
    <row r="139884">
      <c r="A139884" s="1" t="s">
        <v>34057</v>
      </c>
    </row>
    <row r="139885">
      <c r="A139885" s="3" t="str">
        <f> in SDN 2 = ONS</f>
        <v>#ERROR!</v>
      </c>
    </row>
    <row r="139886">
      <c r="A139886" s="1" t="s">
        <v>49020</v>
      </c>
    </row>
    <row r="139887">
      <c r="A139887" s="1" t="s">
        <v>49021</v>
      </c>
    </row>
    <row r="139888">
      <c r="A139888" s="1" t="s">
        <v>49022</v>
      </c>
    </row>
    <row r="139889">
      <c r="A139889" s="1" t="s">
        <v>49023</v>
      </c>
    </row>
    <row r="139890">
      <c r="A139890" s="1" t="s">
        <v>49011</v>
      </c>
    </row>
    <row r="139891">
      <c r="A139891" s="1" t="s">
        <v>49012</v>
      </c>
    </row>
    <row r="139892">
      <c r="A139892" s="3" t="str">
        <f> &lt; Ree</f>
        <v>#ERROR!</v>
      </c>
    </row>
    <row r="139893">
      <c r="A139893" s="1" t="s">
        <v>49013</v>
      </c>
    </row>
    <row r="139894">
      <c r="A139894" s="1" t="s">
        <v>49014</v>
      </c>
    </row>
    <row r="139895">
      <c r="A139895" s="1" t="s">
        <v>49015</v>
      </c>
    </row>
    <row r="139896">
      <c r="A139896" s="1" t="s">
        <v>49016</v>
      </c>
    </row>
    <row r="139897">
      <c r="A139897" s="1" t="s">
        <v>49017</v>
      </c>
    </row>
    <row r="139898">
      <c r="A139898" s="1" t="s">
        <v>49018</v>
      </c>
    </row>
    <row r="139899">
      <c r="A139899" s="1" t="s">
        <v>49019</v>
      </c>
    </row>
    <row r="139900">
      <c r="A139900" s="1" t="s">
        <v>34057</v>
      </c>
    </row>
    <row r="139901">
      <c r="A139901" s="3" t="str">
        <f> in SDN 2 = ONS</f>
        <v>#ERROR!</v>
      </c>
    </row>
    <row r="139902">
      <c r="A139902" s="1" t="s">
        <v>49020</v>
      </c>
    </row>
    <row r="139903">
      <c r="A139903" s="1" t="s">
        <v>49021</v>
      </c>
    </row>
    <row r="139904">
      <c r="A139904" s="1" t="s">
        <v>49024</v>
      </c>
    </row>
    <row r="139905">
      <c r="A139905" s="1" t="s">
        <v>49025</v>
      </c>
    </row>
    <row r="139906">
      <c r="A139906" s="1" t="s">
        <v>966</v>
      </c>
    </row>
    <row r="139907">
      <c r="A139907" s="1" t="s">
        <v>49026</v>
      </c>
    </row>
    <row r="139908">
      <c r="A139908" s="1" t="s">
        <v>966</v>
      </c>
    </row>
    <row r="139909">
      <c r="A139909" s="1" t="s">
        <v>49027</v>
      </c>
    </row>
    <row r="139910">
      <c r="A139910" s="1" t="s">
        <v>35486</v>
      </c>
    </row>
    <row r="139911">
      <c r="A139911" s="1" t="s">
        <v>49028</v>
      </c>
    </row>
    <row r="139912">
      <c r="A139912" s="1" t="s">
        <v>2382</v>
      </c>
    </row>
    <row r="139913">
      <c r="A139913" s="1" t="s">
        <v>49029</v>
      </c>
    </row>
    <row r="139914">
      <c r="A139914" s="1" t="s">
        <v>49030</v>
      </c>
    </row>
    <row r="139915">
      <c r="A139915" s="1" t="s">
        <v>49031</v>
      </c>
    </row>
    <row r="139916">
      <c r="A139916" s="1" t="s">
        <v>49032</v>
      </c>
    </row>
    <row r="139917">
      <c r="A139917" s="1" t="s">
        <v>966</v>
      </c>
    </row>
    <row r="139918">
      <c r="A139918" s="1" t="s">
        <v>49033</v>
      </c>
    </row>
    <row r="139919">
      <c r="A139919" s="1" t="s">
        <v>49034</v>
      </c>
    </row>
    <row r="139920">
      <c r="A139920" s="1" t="s">
        <v>49035</v>
      </c>
    </row>
    <row r="139921">
      <c r="A139921" s="1" t="s">
        <v>44039</v>
      </c>
    </row>
    <row r="139922">
      <c r="A139922" s="1" t="s">
        <v>49036</v>
      </c>
    </row>
    <row r="139923">
      <c r="A139923" s="1" t="s">
        <v>49037</v>
      </c>
    </row>
    <row r="139924">
      <c r="A139924" s="1" t="s">
        <v>49038</v>
      </c>
    </row>
    <row r="139925">
      <c r="A139925" s="1" t="s">
        <v>49039</v>
      </c>
    </row>
    <row r="139926">
      <c r="A139926" s="1" t="s">
        <v>49026</v>
      </c>
    </row>
    <row r="139927">
      <c r="A139927" s="1" t="s">
        <v>49027</v>
      </c>
    </row>
    <row r="139928">
      <c r="A139928" s="1" t="s">
        <v>35486</v>
      </c>
    </row>
    <row r="139929">
      <c r="A139929" s="1" t="s">
        <v>49028</v>
      </c>
    </row>
    <row r="139930">
      <c r="A139930" s="1" t="s">
        <v>49029</v>
      </c>
    </row>
    <row r="139931">
      <c r="A139931" s="1" t="s">
        <v>49030</v>
      </c>
    </row>
    <row r="139932">
      <c r="A139932" s="1" t="s">
        <v>49031</v>
      </c>
    </row>
    <row r="139933">
      <c r="A139933" s="1" t="s">
        <v>49032</v>
      </c>
    </row>
    <row r="139934">
      <c r="A139934" s="1" t="s">
        <v>49033</v>
      </c>
    </row>
    <row r="139935">
      <c r="A139935" s="1" t="s">
        <v>49034</v>
      </c>
    </row>
    <row r="139936">
      <c r="A139936" s="1" t="s">
        <v>49035</v>
      </c>
    </row>
    <row r="139937">
      <c r="A139937" s="1" t="s">
        <v>44039</v>
      </c>
    </row>
    <row r="139938">
      <c r="A139938" s="1" t="s">
        <v>49036</v>
      </c>
    </row>
    <row r="139939">
      <c r="A139939" s="1" t="s">
        <v>49037</v>
      </c>
    </row>
    <row r="139940">
      <c r="A139940" s="1" t="s">
        <v>49038</v>
      </c>
    </row>
    <row r="139941">
      <c r="A139941" s="1" t="s">
        <v>49040</v>
      </c>
    </row>
    <row r="139942">
      <c r="A139942" s="1" t="s">
        <v>49041</v>
      </c>
    </row>
    <row r="139943">
      <c r="A139943" s="1" t="s">
        <v>49042</v>
      </c>
    </row>
    <row r="139944">
      <c r="A139944" s="1" t="s">
        <v>49043</v>
      </c>
    </row>
    <row r="139945">
      <c r="A139945" s="1" t="s">
        <v>49044</v>
      </c>
    </row>
    <row r="139946">
      <c r="A139946" s="1" t="s">
        <v>49045</v>
      </c>
    </row>
    <row r="139947">
      <c r="A139947" s="1" t="s">
        <v>49046</v>
      </c>
    </row>
    <row r="139948">
      <c r="A139948" s="1" t="s">
        <v>49047</v>
      </c>
    </row>
    <row r="139949">
      <c r="A139949" s="1" t="s">
        <v>49048</v>
      </c>
    </row>
    <row r="139950">
      <c r="A139950" s="1" t="s">
        <v>49042</v>
      </c>
    </row>
    <row r="139951">
      <c r="A139951" s="1" t="s">
        <v>49043</v>
      </c>
    </row>
    <row r="139952">
      <c r="A139952" s="1" t="s">
        <v>49044</v>
      </c>
    </row>
    <row r="139953">
      <c r="A139953" s="1" t="s">
        <v>49045</v>
      </c>
    </row>
    <row r="139954">
      <c r="A139954" s="1" t="s">
        <v>49046</v>
      </c>
    </row>
    <row r="139955">
      <c r="A139955" s="1" t="s">
        <v>49047</v>
      </c>
    </row>
    <row r="139956">
      <c r="A139956" s="1" t="s">
        <v>49049</v>
      </c>
    </row>
    <row r="139957">
      <c r="A139957" s="1" t="s">
        <v>49050</v>
      </c>
    </row>
    <row r="139958">
      <c r="A139958" s="1" t="s">
        <v>884</v>
      </c>
    </row>
    <row r="139959">
      <c r="A139959" s="1">
        <v>18.0</v>
      </c>
    </row>
    <row r="139960">
      <c r="A139960" s="1" t="s">
        <v>9902</v>
      </c>
    </row>
    <row r="139961">
      <c r="A139961" s="1" t="s">
        <v>49051</v>
      </c>
    </row>
    <row r="139962">
      <c r="A139962" s="1" t="s">
        <v>49052</v>
      </c>
    </row>
    <row r="139963">
      <c r="A139963" s="1" t="s">
        <v>49053</v>
      </c>
    </row>
    <row r="139964">
      <c r="A139964" s="1" t="s">
        <v>49054</v>
      </c>
    </row>
    <row r="139965">
      <c r="A139965" s="1" t="s">
        <v>49055</v>
      </c>
    </row>
    <row r="139966">
      <c r="A139966" s="1" t="s">
        <v>49051</v>
      </c>
    </row>
    <row r="139967">
      <c r="A139967" s="1" t="s">
        <v>49052</v>
      </c>
    </row>
    <row r="139968">
      <c r="A139968" s="1" t="s">
        <v>49053</v>
      </c>
    </row>
    <row r="139969">
      <c r="A139969" s="1" t="s">
        <v>49054</v>
      </c>
    </row>
    <row r="139970">
      <c r="A139970" s="1" t="s">
        <v>49056</v>
      </c>
    </row>
    <row r="139971">
      <c r="A139971" s="1" t="s">
        <v>49057</v>
      </c>
    </row>
    <row r="139972">
      <c r="A139972" s="1" t="s">
        <v>884</v>
      </c>
    </row>
    <row r="139973">
      <c r="A139973" s="1">
        <v>18.0</v>
      </c>
    </row>
    <row r="139974">
      <c r="A139974" s="1" t="s">
        <v>9902</v>
      </c>
    </row>
    <row r="139975">
      <c r="A139975" s="1" t="s">
        <v>49058</v>
      </c>
    </row>
    <row r="139976">
      <c r="A139976" s="1" t="s">
        <v>49059</v>
      </c>
    </row>
    <row r="139977">
      <c r="A139977" s="1" t="s">
        <v>49060</v>
      </c>
    </row>
    <row r="139978">
      <c r="A139978" s="1" t="s">
        <v>49061</v>
      </c>
    </row>
    <row r="139979">
      <c r="A139979" s="1" t="s">
        <v>49062</v>
      </c>
    </row>
    <row r="139980">
      <c r="A139980" s="1" t="s">
        <v>49059</v>
      </c>
    </row>
    <row r="139981">
      <c r="A139981" s="1" t="s">
        <v>49060</v>
      </c>
    </row>
    <row r="139982">
      <c r="A139982" s="1" t="s">
        <v>49063</v>
      </c>
    </row>
    <row r="139983">
      <c r="A139983" s="1" t="s">
        <v>49064</v>
      </c>
    </row>
    <row r="139984">
      <c r="A139984" s="1" t="s">
        <v>49065</v>
      </c>
    </row>
    <row r="139985">
      <c r="A139985" s="1" t="s">
        <v>49066</v>
      </c>
    </row>
    <row r="139986">
      <c r="A139986" s="1" t="s">
        <v>49067</v>
      </c>
    </row>
    <row r="139987">
      <c r="A139987" s="1" t="s">
        <v>49068</v>
      </c>
    </row>
    <row r="139988">
      <c r="A139988" s="1" t="s">
        <v>49069</v>
      </c>
    </row>
    <row r="139989">
      <c r="A139989" s="1" t="s">
        <v>49070</v>
      </c>
    </row>
    <row r="139990">
      <c r="A139990" s="1" t="s">
        <v>49071</v>
      </c>
    </row>
    <row r="139991">
      <c r="A139991" s="1" t="s">
        <v>49072</v>
      </c>
    </row>
    <row r="139992">
      <c r="A139992" s="1" t="s">
        <v>49073</v>
      </c>
    </row>
    <row r="139993">
      <c r="A139993" s="1" t="s">
        <v>19627</v>
      </c>
    </row>
    <row r="139994">
      <c r="A139994" s="1" t="s">
        <v>49074</v>
      </c>
    </row>
    <row r="139995">
      <c r="A139995" s="1" t="s">
        <v>49075</v>
      </c>
    </row>
    <row r="139996">
      <c r="A139996" s="1" t="s">
        <v>49066</v>
      </c>
    </row>
    <row r="139997">
      <c r="A139997" s="1" t="s">
        <v>49067</v>
      </c>
    </row>
    <row r="139998">
      <c r="A139998" s="1" t="s">
        <v>49068</v>
      </c>
    </row>
    <row r="139999">
      <c r="A139999" s="1" t="s">
        <v>49069</v>
      </c>
    </row>
    <row r="140000">
      <c r="A140000" s="1" t="s">
        <v>49070</v>
      </c>
    </row>
    <row r="140001">
      <c r="A140001" s="1" t="s">
        <v>49071</v>
      </c>
    </row>
    <row r="140002">
      <c r="A140002" s="1" t="s">
        <v>49072</v>
      </c>
    </row>
    <row r="140003">
      <c r="A140003" s="1" t="s">
        <v>49073</v>
      </c>
    </row>
    <row r="140004">
      <c r="A140004" s="1" t="s">
        <v>49074</v>
      </c>
    </row>
    <row r="140005">
      <c r="A140005" s="1" t="s">
        <v>49076</v>
      </c>
    </row>
    <row r="140006">
      <c r="A140006" s="1" t="s">
        <v>49077</v>
      </c>
    </row>
    <row r="140007">
      <c r="A140007" s="1" t="s">
        <v>49078</v>
      </c>
    </row>
    <row r="140008">
      <c r="A140008" s="1" t="s">
        <v>49079</v>
      </c>
    </row>
    <row r="140009">
      <c r="A140009" s="1" t="s">
        <v>49080</v>
      </c>
    </row>
    <row r="140010">
      <c r="A140010" s="1" t="s">
        <v>49081</v>
      </c>
    </row>
    <row r="140011">
      <c r="A140011" s="1" t="s">
        <v>49082</v>
      </c>
    </row>
    <row r="140012">
      <c r="A140012" s="1" t="s">
        <v>49083</v>
      </c>
    </row>
    <row r="140013">
      <c r="A140013" s="1" t="s">
        <v>49084</v>
      </c>
    </row>
    <row r="140014">
      <c r="A140014" s="1" t="s">
        <v>49085</v>
      </c>
    </row>
    <row r="140015">
      <c r="A140015" s="1" t="s">
        <v>49086</v>
      </c>
    </row>
    <row r="140016">
      <c r="A140016" s="1" t="s">
        <v>49087</v>
      </c>
    </row>
    <row r="140017">
      <c r="A140017" s="1" t="s">
        <v>49088</v>
      </c>
    </row>
    <row r="140018">
      <c r="A140018" s="1" t="s">
        <v>49078</v>
      </c>
    </row>
    <row r="140019">
      <c r="A140019" s="1" t="s">
        <v>49079</v>
      </c>
    </row>
    <row r="140020">
      <c r="A140020" s="1" t="s">
        <v>49080</v>
      </c>
    </row>
    <row r="140021">
      <c r="A140021" s="1" t="s">
        <v>49081</v>
      </c>
    </row>
    <row r="140022">
      <c r="A140022" s="1" t="s">
        <v>49082</v>
      </c>
    </row>
    <row r="140023">
      <c r="A140023" s="1" t="s">
        <v>49083</v>
      </c>
    </row>
    <row r="140024">
      <c r="A140024" s="1" t="s">
        <v>49084</v>
      </c>
    </row>
    <row r="140025">
      <c r="A140025" s="1" t="s">
        <v>49085</v>
      </c>
    </row>
    <row r="140026">
      <c r="A140026" s="1" t="s">
        <v>49086</v>
      </c>
    </row>
    <row r="140027">
      <c r="A140027" s="1" t="s">
        <v>49089</v>
      </c>
    </row>
    <row r="140028">
      <c r="A140028" s="1" t="s">
        <v>49090</v>
      </c>
    </row>
    <row r="140029">
      <c r="A140029" s="1" t="s">
        <v>49091</v>
      </c>
    </row>
    <row r="140030">
      <c r="A140030" s="1" t="s">
        <v>49092</v>
      </c>
    </row>
    <row r="140031">
      <c r="A140031" s="1">
        <v>56.0</v>
      </c>
    </row>
    <row r="140032">
      <c r="A140032" s="1" t="s">
        <v>49093</v>
      </c>
    </row>
    <row r="140033">
      <c r="A140033" s="1" t="s">
        <v>49094</v>
      </c>
    </row>
    <row r="140034">
      <c r="A140034" s="1" t="s">
        <v>49095</v>
      </c>
    </row>
    <row r="140035">
      <c r="A140035" s="1" t="s">
        <v>49096</v>
      </c>
    </row>
    <row r="140036">
      <c r="A140036" s="1" t="s">
        <v>49097</v>
      </c>
    </row>
    <row r="140037">
      <c r="A140037" s="1" t="s">
        <v>49098</v>
      </c>
    </row>
    <row r="140038">
      <c r="A140038" s="1" t="s">
        <v>49099</v>
      </c>
    </row>
    <row r="140039">
      <c r="A140039" s="1" t="s">
        <v>49100</v>
      </c>
    </row>
    <row r="140040">
      <c r="A140040" s="1" t="s">
        <v>49101</v>
      </c>
    </row>
    <row r="140041">
      <c r="A140041" s="1" t="s">
        <v>49102</v>
      </c>
    </row>
    <row r="140042">
      <c r="A140042" s="1" t="s">
        <v>49103</v>
      </c>
    </row>
    <row r="140043">
      <c r="A140043" s="1" t="s">
        <v>49091</v>
      </c>
    </row>
    <row r="140044">
      <c r="A140044" s="1" t="s">
        <v>49092</v>
      </c>
    </row>
    <row r="140045">
      <c r="A140045" s="1" t="s">
        <v>49093</v>
      </c>
    </row>
    <row r="140046">
      <c r="A140046" s="1" t="s">
        <v>49095</v>
      </c>
    </row>
    <row r="140047">
      <c r="A140047" s="1" t="s">
        <v>49096</v>
      </c>
    </row>
    <row r="140048">
      <c r="A140048" s="1" t="s">
        <v>49097</v>
      </c>
    </row>
    <row r="140049">
      <c r="A140049" s="1" t="s">
        <v>49098</v>
      </c>
    </row>
    <row r="140050">
      <c r="A140050" s="1" t="s">
        <v>49099</v>
      </c>
    </row>
    <row r="140051">
      <c r="A140051" s="1" t="s">
        <v>49100</v>
      </c>
    </row>
    <row r="140052">
      <c r="A140052" s="1" t="s">
        <v>49101</v>
      </c>
    </row>
    <row r="140053">
      <c r="A140053" s="1" t="s">
        <v>49104</v>
      </c>
    </row>
    <row r="140054">
      <c r="A140054" s="1" t="s">
        <v>49105</v>
      </c>
    </row>
    <row r="140055">
      <c r="A140055" s="1" t="s">
        <v>49106</v>
      </c>
    </row>
    <row r="140056">
      <c r="A140056" s="1" t="s">
        <v>49107</v>
      </c>
    </row>
    <row r="140057">
      <c r="A140057" s="1">
        <v>56.0</v>
      </c>
    </row>
    <row r="140058">
      <c r="A140058" s="1" t="s">
        <v>49108</v>
      </c>
    </row>
    <row r="140059">
      <c r="A140059" s="1" t="s">
        <v>49109</v>
      </c>
    </row>
    <row r="140060">
      <c r="A140060" s="1" t="s">
        <v>49110</v>
      </c>
    </row>
    <row r="140061">
      <c r="A140061" s="1" t="s">
        <v>49111</v>
      </c>
    </row>
    <row r="140062">
      <c r="A140062" s="1" t="s">
        <v>49097</v>
      </c>
    </row>
    <row r="140063">
      <c r="A140063" s="1" t="s">
        <v>49112</v>
      </c>
    </row>
    <row r="140064">
      <c r="A140064" s="1" t="s">
        <v>49113</v>
      </c>
    </row>
    <row r="140065">
      <c r="A140065" s="1" t="s">
        <v>49114</v>
      </c>
    </row>
    <row r="140066">
      <c r="A140066" s="1" t="s">
        <v>49115</v>
      </c>
    </row>
    <row r="140067">
      <c r="A140067" s="1" t="s">
        <v>49102</v>
      </c>
    </row>
    <row r="140068">
      <c r="A140068" s="1" t="s">
        <v>49116</v>
      </c>
    </row>
    <row r="140069">
      <c r="A140069" s="1" t="s">
        <v>49106</v>
      </c>
    </row>
    <row r="140070">
      <c r="A140070" s="1" t="s">
        <v>49107</v>
      </c>
    </row>
    <row r="140071">
      <c r="A140071" s="1" t="s">
        <v>49108</v>
      </c>
    </row>
    <row r="140072">
      <c r="A140072" s="1" t="s">
        <v>49109</v>
      </c>
    </row>
    <row r="140073">
      <c r="A140073" s="1" t="s">
        <v>49110</v>
      </c>
    </row>
    <row r="140074">
      <c r="A140074" s="1" t="s">
        <v>49111</v>
      </c>
    </row>
    <row r="140075">
      <c r="A140075" s="1" t="s">
        <v>49097</v>
      </c>
    </row>
    <row r="140076">
      <c r="A140076" s="1" t="s">
        <v>49112</v>
      </c>
    </row>
    <row r="140077">
      <c r="A140077" s="1" t="s">
        <v>49113</v>
      </c>
    </row>
    <row r="140078">
      <c r="A140078" s="1" t="s">
        <v>49114</v>
      </c>
    </row>
    <row r="140079">
      <c r="A140079" s="1" t="s">
        <v>49115</v>
      </c>
    </row>
    <row r="140080">
      <c r="A140080" s="1" t="s">
        <v>49117</v>
      </c>
    </row>
    <row r="140081">
      <c r="A140081" s="1" t="s">
        <v>49118</v>
      </c>
    </row>
    <row r="140082">
      <c r="A140082" s="1" t="s">
        <v>165</v>
      </c>
    </row>
    <row r="140083">
      <c r="A140083" s="1" t="s">
        <v>3534</v>
      </c>
    </row>
    <row r="140085">
      <c r="A140085" s="1" t="s">
        <v>34768</v>
      </c>
    </row>
    <row r="140086">
      <c r="A140086" s="1" t="s">
        <v>34769</v>
      </c>
    </row>
    <row r="140087">
      <c r="A140087" s="1" t="s">
        <v>34770</v>
      </c>
    </row>
    <row r="140088">
      <c r="A140088" s="1" t="s">
        <v>34771</v>
      </c>
    </row>
    <row r="140089">
      <c r="A140089" s="1" t="s">
        <v>34772</v>
      </c>
    </row>
    <row r="140090">
      <c r="A140090" s="1" t="s">
        <v>34773</v>
      </c>
    </row>
    <row r="140091">
      <c r="A140091" s="1" t="s">
        <v>34774</v>
      </c>
    </row>
    <row r="140092">
      <c r="A140092" s="1" t="s">
        <v>34775</v>
      </c>
    </row>
    <row r="140093">
      <c r="A140093" s="1" t="s">
        <v>34776</v>
      </c>
    </row>
    <row r="140094">
      <c r="A140094" s="3" t="str">
        <f/>
        <v>#ERROR!</v>
      </c>
    </row>
    <row r="140096">
      <c r="A140096" s="1" t="s">
        <v>34777</v>
      </c>
    </row>
    <row r="140097">
      <c r="A140097" s="1" t="s">
        <v>34778</v>
      </c>
    </row>
    <row r="140098">
      <c r="A140098" s="1" t="s">
        <v>34768</v>
      </c>
    </row>
    <row r="140099">
      <c r="A140099" s="1" t="s">
        <v>34769</v>
      </c>
    </row>
    <row r="140100">
      <c r="A140100" s="1" t="s">
        <v>34770</v>
      </c>
    </row>
    <row r="140101">
      <c r="A140101" s="1" t="s">
        <v>34771</v>
      </c>
    </row>
    <row r="140102">
      <c r="A140102" s="1" t="s">
        <v>34772</v>
      </c>
    </row>
    <row r="140103">
      <c r="A140103" s="1" t="s">
        <v>34773</v>
      </c>
    </row>
    <row r="140104">
      <c r="A140104" s="1" t="s">
        <v>34774</v>
      </c>
    </row>
    <row r="140105">
      <c r="A140105" s="1" t="s">
        <v>34775</v>
      </c>
    </row>
    <row r="140106">
      <c r="A140106" s="1" t="s">
        <v>34779</v>
      </c>
    </row>
    <row r="140107">
      <c r="A140107" s="1" t="s">
        <v>49119</v>
      </c>
    </row>
    <row r="140108">
      <c r="A140108" s="1" t="s">
        <v>34781</v>
      </c>
    </row>
    <row r="140109">
      <c r="A140109" s="1" t="s">
        <v>1069</v>
      </c>
    </row>
    <row r="140110">
      <c r="A140110" s="1" t="s">
        <v>34782</v>
      </c>
    </row>
    <row r="140112">
      <c r="A140112" s="1" t="s">
        <v>34783</v>
      </c>
    </row>
    <row r="140113">
      <c r="A140113" s="1" t="s">
        <v>8042</v>
      </c>
    </row>
    <row r="140114">
      <c r="A140114" s="1" t="s">
        <v>34784</v>
      </c>
    </row>
    <row r="140116">
      <c r="A140116" s="4" t="s">
        <v>34785</v>
      </c>
    </row>
    <row r="140117">
      <c r="A140117" s="1" t="s">
        <v>34786</v>
      </c>
    </row>
    <row r="140119">
      <c r="A140119" s="1" t="s">
        <v>233</v>
      </c>
    </row>
    <row r="140120">
      <c r="A140120" s="1" t="s">
        <v>34787</v>
      </c>
    </row>
    <row r="140121">
      <c r="A140121" s="4" t="s">
        <v>34785</v>
      </c>
    </row>
    <row r="140122">
      <c r="A140122" s="1" t="s">
        <v>34788</v>
      </c>
    </row>
    <row r="140123">
      <c r="A140123" s="1" t="s">
        <v>49120</v>
      </c>
    </row>
    <row r="140124">
      <c r="A140124" s="1" t="s">
        <v>34790</v>
      </c>
    </row>
    <row r="140125">
      <c r="A140125" s="1" t="s">
        <v>34791</v>
      </c>
    </row>
    <row r="140126">
      <c r="A140126" s="1" t="s">
        <v>977</v>
      </c>
    </row>
    <row r="140127">
      <c r="A140127" s="1" t="s">
        <v>34792</v>
      </c>
    </row>
    <row r="140128">
      <c r="A140128" s="1" t="s">
        <v>34793</v>
      </c>
    </row>
    <row r="140129">
      <c r="A140129" s="1" t="s">
        <v>977</v>
      </c>
    </row>
    <row r="140130">
      <c r="A140130" s="1" t="s">
        <v>34794</v>
      </c>
    </row>
    <row r="140131">
      <c r="A140131" s="1" t="s">
        <v>34795</v>
      </c>
    </row>
    <row r="140132">
      <c r="A140132" s="1" t="s">
        <v>34796</v>
      </c>
    </row>
    <row r="140133">
      <c r="A140133" s="1" t="s">
        <v>34797</v>
      </c>
    </row>
    <row r="140134">
      <c r="A140134" s="3" t="str">
        <f>= bine = Fee</f>
        <v>#ERROR!</v>
      </c>
    </row>
    <row r="140135">
      <c r="A140135" s="3" t="str">
        <f> = ==</f>
        <v>#ERROR!</v>
      </c>
    </row>
    <row r="140136">
      <c r="A140136" s="1" t="s">
        <v>34798</v>
      </c>
    </row>
    <row r="140137">
      <c r="A140137" s="1" t="s">
        <v>34799</v>
      </c>
    </row>
    <row r="140138">
      <c r="A140138" s="1" t="s">
        <v>34800</v>
      </c>
    </row>
    <row r="140139">
      <c r="A140139" s="1" t="s">
        <v>34801</v>
      </c>
    </row>
    <row r="140140">
      <c r="A140140" s="1" t="s">
        <v>34802</v>
      </c>
    </row>
    <row r="140141">
      <c r="A140141" s="1" t="s">
        <v>34803</v>
      </c>
    </row>
    <row r="140142">
      <c r="A140142" s="1" t="s">
        <v>34804</v>
      </c>
    </row>
    <row r="140143">
      <c r="A140143" s="1" t="s">
        <v>322</v>
      </c>
    </row>
    <row r="140144">
      <c r="A140144" s="1" t="s">
        <v>34805</v>
      </c>
    </row>
    <row r="140145">
      <c r="A140145" s="1" t="s">
        <v>34806</v>
      </c>
    </row>
    <row r="140146">
      <c r="A140146" s="1" t="s">
        <v>7527</v>
      </c>
    </row>
    <row r="140147">
      <c r="A140147" s="1" t="s">
        <v>34807</v>
      </c>
    </row>
    <row r="140148">
      <c r="A140148" s="1" t="s">
        <v>33348</v>
      </c>
    </row>
    <row r="140149">
      <c r="A140149" s="1" t="s">
        <v>34808</v>
      </c>
    </row>
    <row r="140150">
      <c r="A140150" s="1" t="s">
        <v>34809</v>
      </c>
    </row>
    <row r="140151">
      <c r="A140151" s="1" t="s">
        <v>14417</v>
      </c>
    </row>
    <row r="140152">
      <c r="A140152" s="1" t="s">
        <v>34810</v>
      </c>
    </row>
    <row r="140153">
      <c r="A140153" s="1" t="s">
        <v>34811</v>
      </c>
    </row>
    <row r="140154">
      <c r="A140154" s="1" t="s">
        <v>34812</v>
      </c>
    </row>
    <row r="140155">
      <c r="A140155" s="1" t="s">
        <v>34813</v>
      </c>
    </row>
    <row r="140156">
      <c r="A140156" s="1" t="s">
        <v>34814</v>
      </c>
    </row>
    <row r="140157">
      <c r="A140157" s="1" t="s">
        <v>34815</v>
      </c>
    </row>
    <row r="140158">
      <c r="A140158" s="1" t="s">
        <v>34816</v>
      </c>
    </row>
    <row r="140159">
      <c r="A140159" s="1" t="s">
        <v>34817</v>
      </c>
    </row>
    <row r="140160">
      <c r="A140160" s="1" t="s">
        <v>977</v>
      </c>
    </row>
    <row r="140161">
      <c r="A140161" s="1" t="s">
        <v>34818</v>
      </c>
    </row>
    <row r="140162">
      <c r="A140162" s="1" t="s">
        <v>34819</v>
      </c>
    </row>
    <row r="140163">
      <c r="A140163" s="1" t="s">
        <v>34820</v>
      </c>
    </row>
    <row r="140164">
      <c r="A140164" s="1" t="s">
        <v>34821</v>
      </c>
    </row>
    <row r="140165">
      <c r="A140165" s="1" t="s">
        <v>34822</v>
      </c>
    </row>
    <row r="140166">
      <c r="A140166" s="1" t="s">
        <v>34823</v>
      </c>
    </row>
    <row r="140167">
      <c r="A140167" s="1" t="s">
        <v>33434</v>
      </c>
    </row>
    <row r="140168">
      <c r="A140168" s="1" t="s">
        <v>34824</v>
      </c>
    </row>
    <row r="140169">
      <c r="A140169" s="1" t="s">
        <v>34791</v>
      </c>
    </row>
    <row r="140170">
      <c r="A140170" s="1" t="s">
        <v>34793</v>
      </c>
    </row>
    <row r="140171">
      <c r="A140171" s="1" t="s">
        <v>34794</v>
      </c>
    </row>
    <row r="140172">
      <c r="A140172" s="1" t="s">
        <v>34795</v>
      </c>
    </row>
    <row r="140173">
      <c r="A140173" s="1" t="s">
        <v>34796</v>
      </c>
    </row>
    <row r="140174">
      <c r="A140174" s="1" t="s">
        <v>34797</v>
      </c>
    </row>
    <row r="140175">
      <c r="A140175" s="3" t="str">
        <f>= bine = Fee</f>
        <v>#ERROR!</v>
      </c>
    </row>
    <row r="140176">
      <c r="A140176" s="1" t="s">
        <v>34798</v>
      </c>
    </row>
    <row r="140177">
      <c r="A140177" s="1" t="s">
        <v>34799</v>
      </c>
    </row>
    <row r="140178">
      <c r="A140178" s="1" t="s">
        <v>34800</v>
      </c>
    </row>
    <row r="140179">
      <c r="A140179" s="1" t="s">
        <v>34801</v>
      </c>
    </row>
    <row r="140180">
      <c r="A140180" s="1" t="s">
        <v>34802</v>
      </c>
    </row>
    <row r="140181">
      <c r="A140181" s="1" t="s">
        <v>34803</v>
      </c>
    </row>
    <row r="140182">
      <c r="A140182" s="1" t="s">
        <v>34804</v>
      </c>
    </row>
    <row r="140183">
      <c r="A140183" s="1" t="s">
        <v>34805</v>
      </c>
    </row>
    <row r="140184">
      <c r="A140184" s="1" t="s">
        <v>34807</v>
      </c>
    </row>
    <row r="140185">
      <c r="A140185" s="1" t="s">
        <v>33348</v>
      </c>
    </row>
    <row r="140186">
      <c r="A140186" s="1" t="s">
        <v>34808</v>
      </c>
    </row>
    <row r="140187">
      <c r="A140187" s="1" t="s">
        <v>34809</v>
      </c>
    </row>
    <row r="140188">
      <c r="A140188" s="1" t="s">
        <v>34810</v>
      </c>
    </row>
    <row r="140189">
      <c r="A140189" s="1" t="s">
        <v>34811</v>
      </c>
    </row>
    <row r="140190">
      <c r="A140190" s="1" t="s">
        <v>34812</v>
      </c>
    </row>
    <row r="140191">
      <c r="A140191" s="1" t="s">
        <v>34814</v>
      </c>
    </row>
    <row r="140192">
      <c r="A140192" s="1" t="s">
        <v>34815</v>
      </c>
    </row>
    <row r="140193">
      <c r="A140193" s="1" t="s">
        <v>34816</v>
      </c>
    </row>
    <row r="140194">
      <c r="A140194" s="1" t="s">
        <v>34817</v>
      </c>
    </row>
    <row r="140195">
      <c r="A140195" s="1" t="s">
        <v>34818</v>
      </c>
    </row>
    <row r="140196">
      <c r="A140196" s="1" t="s">
        <v>34819</v>
      </c>
    </row>
    <row r="140197">
      <c r="A140197" s="1" t="s">
        <v>34820</v>
      </c>
    </row>
    <row r="140198">
      <c r="A140198" s="1" t="s">
        <v>34821</v>
      </c>
    </row>
    <row r="140199">
      <c r="A140199" s="1" t="s">
        <v>34822</v>
      </c>
    </row>
    <row r="140200">
      <c r="A140200" s="1" t="s">
        <v>34823</v>
      </c>
    </row>
    <row r="140201">
      <c r="A140201" s="1" t="s">
        <v>34825</v>
      </c>
    </row>
    <row r="140202">
      <c r="A140202" s="1" t="s">
        <v>49121</v>
      </c>
    </row>
    <row r="140204">
      <c r="A140204" s="1" t="s">
        <v>49122</v>
      </c>
    </row>
    <row r="140205">
      <c r="A140205" s="1" t="s">
        <v>49123</v>
      </c>
    </row>
    <row r="140207">
      <c r="A140207" s="1" t="s">
        <v>49124</v>
      </c>
    </row>
    <row r="140208">
      <c r="A140208" s="1" t="s">
        <v>49125</v>
      </c>
    </row>
    <row r="140210">
      <c r="A140210" s="1" t="s">
        <v>49126</v>
      </c>
    </row>
    <row r="140211">
      <c r="A140211" s="1" t="s">
        <v>49127</v>
      </c>
    </row>
    <row r="140213">
      <c r="A140213" s="1" t="s">
        <v>49128</v>
      </c>
    </row>
    <row r="140214">
      <c r="A140214" s="1" t="s">
        <v>49129</v>
      </c>
    </row>
    <row r="140215">
      <c r="A140215" s="1" t="s">
        <v>49130</v>
      </c>
    </row>
    <row r="140217">
      <c r="A140217" s="1" t="s">
        <v>49131</v>
      </c>
    </row>
    <row r="140218">
      <c r="A140218" s="1" t="s">
        <v>49132</v>
      </c>
    </row>
    <row r="140220">
      <c r="A140220" s="1" t="s">
        <v>49133</v>
      </c>
    </row>
    <row r="140221">
      <c r="A140221" s="1" t="s">
        <v>49127</v>
      </c>
    </row>
    <row r="140223">
      <c r="A140223" s="1" t="s">
        <v>49134</v>
      </c>
    </row>
    <row r="140224">
      <c r="A140224" s="1" t="s">
        <v>49135</v>
      </c>
    </row>
    <row r="140226">
      <c r="A140226" s="1" t="s">
        <v>49136</v>
      </c>
    </row>
    <row r="140227">
      <c r="A140227" s="1" t="s">
        <v>49137</v>
      </c>
    </row>
    <row r="140229">
      <c r="A140229" s="1" t="s">
        <v>49138</v>
      </c>
    </row>
    <row r="140230">
      <c r="A140230" s="1" t="s">
        <v>49139</v>
      </c>
    </row>
    <row r="140231">
      <c r="A140231" s="1" t="s">
        <v>49140</v>
      </c>
    </row>
    <row r="140232">
      <c r="A140232" s="1" t="s">
        <v>49122</v>
      </c>
    </row>
    <row r="140233">
      <c r="A140233" s="1" t="s">
        <v>49123</v>
      </c>
    </row>
    <row r="140234">
      <c r="A140234" s="1" t="s">
        <v>49124</v>
      </c>
    </row>
    <row r="140235">
      <c r="A140235" s="1" t="s">
        <v>49125</v>
      </c>
    </row>
    <row r="140236">
      <c r="A140236" s="1" t="s">
        <v>49126</v>
      </c>
    </row>
    <row r="140237">
      <c r="A140237" s="1" t="s">
        <v>49127</v>
      </c>
    </row>
    <row r="140238">
      <c r="A140238" s="1" t="s">
        <v>49128</v>
      </c>
    </row>
    <row r="140239">
      <c r="A140239" s="1" t="s">
        <v>49129</v>
      </c>
    </row>
    <row r="140240">
      <c r="A140240" s="1" t="s">
        <v>49130</v>
      </c>
    </row>
    <row r="140241">
      <c r="A140241" s="1" t="s">
        <v>49131</v>
      </c>
    </row>
    <row r="140242">
      <c r="A140242" s="1" t="s">
        <v>49132</v>
      </c>
    </row>
    <row r="140243">
      <c r="A140243" s="1" t="s">
        <v>49133</v>
      </c>
    </row>
    <row r="140244">
      <c r="A140244" s="1" t="s">
        <v>49127</v>
      </c>
    </row>
    <row r="140245">
      <c r="A140245" s="1" t="s">
        <v>49134</v>
      </c>
    </row>
    <row r="140246">
      <c r="A140246" s="1" t="s">
        <v>49135</v>
      </c>
    </row>
    <row r="140247">
      <c r="A140247" s="1" t="s">
        <v>49136</v>
      </c>
    </row>
    <row r="140248">
      <c r="A140248" s="1" t="s">
        <v>49137</v>
      </c>
    </row>
    <row r="140249">
      <c r="A140249" s="1" t="s">
        <v>49138</v>
      </c>
    </row>
    <row r="140250">
      <c r="A140250" s="1" t="s">
        <v>49141</v>
      </c>
    </row>
    <row r="140251">
      <c r="A140251" s="1" t="s">
        <v>49142</v>
      </c>
    </row>
    <row r="140253">
      <c r="A140253" s="1" t="s">
        <v>49122</v>
      </c>
    </row>
    <row r="140254">
      <c r="A140254" s="1" t="s">
        <v>49123</v>
      </c>
    </row>
    <row r="140256">
      <c r="A140256" s="1" t="s">
        <v>49124</v>
      </c>
    </row>
    <row r="140257">
      <c r="A140257" s="1" t="s">
        <v>49125</v>
      </c>
    </row>
    <row r="140259">
      <c r="A140259" s="1" t="s">
        <v>49126</v>
      </c>
    </row>
    <row r="140260">
      <c r="A140260" s="1" t="s">
        <v>49127</v>
      </c>
    </row>
    <row r="140262">
      <c r="A140262" s="1" t="s">
        <v>49128</v>
      </c>
    </row>
    <row r="140263">
      <c r="A140263" s="1" t="s">
        <v>49129</v>
      </c>
    </row>
    <row r="140264">
      <c r="A140264" s="1" t="s">
        <v>49130</v>
      </c>
    </row>
    <row r="140266">
      <c r="A140266" s="1" t="s">
        <v>49131</v>
      </c>
    </row>
    <row r="140267">
      <c r="A140267" s="1" t="s">
        <v>49132</v>
      </c>
    </row>
    <row r="140269">
      <c r="A140269" s="1" t="s">
        <v>49133</v>
      </c>
    </row>
    <row r="140270">
      <c r="A140270" s="1" t="s">
        <v>49127</v>
      </c>
    </row>
    <row r="140272">
      <c r="A140272" s="1" t="s">
        <v>49134</v>
      </c>
    </row>
    <row r="140273">
      <c r="A140273" s="1" t="s">
        <v>49135</v>
      </c>
    </row>
    <row r="140275">
      <c r="A140275" s="1" t="s">
        <v>49136</v>
      </c>
    </row>
    <row r="140276">
      <c r="A140276" s="1" t="s">
        <v>49137</v>
      </c>
    </row>
    <row r="140278">
      <c r="A140278" s="1" t="s">
        <v>49143</v>
      </c>
    </row>
    <row r="140279">
      <c r="A140279" s="1" t="s">
        <v>49139</v>
      </c>
    </row>
    <row r="140281">
      <c r="A140281" s="1" t="s">
        <v>1858</v>
      </c>
    </row>
    <row r="140282">
      <c r="A140282" s="1" t="s">
        <v>22552</v>
      </c>
    </row>
    <row r="140284">
      <c r="A140284" s="1" t="s">
        <v>33647</v>
      </c>
    </row>
    <row r="140286">
      <c r="A140286" s="1" t="s">
        <v>49144</v>
      </c>
    </row>
    <row r="140288">
      <c r="A140288" s="1" t="s">
        <v>49140</v>
      </c>
    </row>
    <row r="140289">
      <c r="A140289" s="1" t="s">
        <v>49122</v>
      </c>
    </row>
    <row r="140290">
      <c r="A140290" s="1" t="s">
        <v>49123</v>
      </c>
    </row>
    <row r="140291">
      <c r="A140291" s="1" t="s">
        <v>49124</v>
      </c>
    </row>
    <row r="140292">
      <c r="A140292" s="1" t="s">
        <v>49125</v>
      </c>
    </row>
    <row r="140293">
      <c r="A140293" s="1" t="s">
        <v>49126</v>
      </c>
    </row>
    <row r="140294">
      <c r="A140294" s="1" t="s">
        <v>49127</v>
      </c>
    </row>
    <row r="140295">
      <c r="A140295" s="1" t="s">
        <v>49128</v>
      </c>
    </row>
    <row r="140296">
      <c r="A140296" s="1" t="s">
        <v>49129</v>
      </c>
    </row>
    <row r="140297">
      <c r="A140297" s="1" t="s">
        <v>49130</v>
      </c>
    </row>
    <row r="140298">
      <c r="A140298" s="1" t="s">
        <v>49131</v>
      </c>
    </row>
    <row r="140299">
      <c r="A140299" s="1" t="s">
        <v>49132</v>
      </c>
    </row>
    <row r="140300">
      <c r="A140300" s="1" t="s">
        <v>49133</v>
      </c>
    </row>
    <row r="140301">
      <c r="A140301" s="1" t="s">
        <v>49127</v>
      </c>
    </row>
    <row r="140302">
      <c r="A140302" s="1" t="s">
        <v>49134</v>
      </c>
    </row>
    <row r="140303">
      <c r="A140303" s="1" t="s">
        <v>49135</v>
      </c>
    </row>
    <row r="140304">
      <c r="A140304" s="1" t="s">
        <v>49136</v>
      </c>
    </row>
    <row r="140305">
      <c r="A140305" s="1" t="s">
        <v>49137</v>
      </c>
    </row>
    <row r="140306">
      <c r="A140306" s="1" t="s">
        <v>49143</v>
      </c>
    </row>
    <row r="140307">
      <c r="A140307" s="1" t="s">
        <v>49139</v>
      </c>
    </row>
    <row r="140308">
      <c r="A140308" s="1" t="s">
        <v>33647</v>
      </c>
    </row>
    <row r="140309">
      <c r="A140309" s="1" t="s">
        <v>49145</v>
      </c>
    </row>
    <row r="140310">
      <c r="A140310" s="1" t="s">
        <v>49146</v>
      </c>
    </row>
    <row r="140311">
      <c r="A140311" s="1" t="s">
        <v>49147</v>
      </c>
    </row>
    <row r="140312">
      <c r="A140312" s="1" t="s">
        <v>49148</v>
      </c>
    </row>
    <row r="140313">
      <c r="A140313" s="1" t="s">
        <v>49149</v>
      </c>
    </row>
    <row r="140314">
      <c r="A140314" s="1" t="s">
        <v>49150</v>
      </c>
    </row>
    <row r="140315">
      <c r="A140315" s="1" t="s">
        <v>49151</v>
      </c>
    </row>
    <row r="140316">
      <c r="A140316" s="1" t="s">
        <v>49152</v>
      </c>
    </row>
    <row r="140317">
      <c r="A140317" s="1" t="s">
        <v>49153</v>
      </c>
    </row>
    <row r="140318">
      <c r="A140318" s="1" t="s">
        <v>9902</v>
      </c>
    </row>
    <row r="140319">
      <c r="A140319" s="1" t="s">
        <v>49154</v>
      </c>
    </row>
    <row r="140320">
      <c r="A140320" s="1" t="s">
        <v>49155</v>
      </c>
    </row>
    <row r="140321">
      <c r="A140321" s="1" t="s">
        <v>49156</v>
      </c>
    </row>
    <row r="140322">
      <c r="A140322" s="1" t="s">
        <v>49157</v>
      </c>
    </row>
    <row r="140323">
      <c r="A140323" s="1" t="s">
        <v>49158</v>
      </c>
    </row>
    <row r="140324">
      <c r="A140324" s="1" t="s">
        <v>49159</v>
      </c>
    </row>
    <row r="140325">
      <c r="A140325" s="1" t="s">
        <v>49160</v>
      </c>
    </row>
    <row r="140326">
      <c r="A140326" s="1" t="s">
        <v>49161</v>
      </c>
    </row>
    <row r="140327">
      <c r="A140327" s="1" t="s">
        <v>49162</v>
      </c>
    </row>
    <row r="140328">
      <c r="A140328" s="1" t="s">
        <v>49163</v>
      </c>
    </row>
    <row r="140329">
      <c r="A140329" s="1" t="s">
        <v>34176</v>
      </c>
    </row>
    <row r="140330">
      <c r="A140330" s="1" t="s">
        <v>49164</v>
      </c>
    </row>
    <row r="140331">
      <c r="A140331" s="1" t="s">
        <v>49165</v>
      </c>
    </row>
    <row r="140332">
      <c r="A140332" s="1" t="s">
        <v>49166</v>
      </c>
    </row>
    <row r="140333">
      <c r="A140333" s="1" t="s">
        <v>49167</v>
      </c>
    </row>
    <row r="140334">
      <c r="A140334" s="1" t="s">
        <v>49168</v>
      </c>
    </row>
    <row r="140335">
      <c r="A140335" s="1" t="s">
        <v>49169</v>
      </c>
    </row>
    <row r="140336">
      <c r="A140336" s="1" t="s">
        <v>49170</v>
      </c>
    </row>
    <row r="140337">
      <c r="A140337" s="1" t="s">
        <v>49171</v>
      </c>
    </row>
    <row r="140338">
      <c r="A140338" s="1" t="s">
        <v>49172</v>
      </c>
    </row>
    <row r="140339">
      <c r="A140339" s="1" t="s">
        <v>49173</v>
      </c>
    </row>
    <row r="140340">
      <c r="A140340" s="1" t="s">
        <v>49174</v>
      </c>
    </row>
    <row r="140341">
      <c r="A140341" s="1" t="s">
        <v>49175</v>
      </c>
    </row>
    <row r="140342">
      <c r="A140342" s="1" t="s">
        <v>49176</v>
      </c>
    </row>
    <row r="140343">
      <c r="A140343" s="1" t="s">
        <v>49177</v>
      </c>
    </row>
    <row r="140344">
      <c r="A140344" s="1" t="s">
        <v>49178</v>
      </c>
    </row>
    <row r="140345">
      <c r="A140345" s="1" t="s">
        <v>49179</v>
      </c>
    </row>
    <row r="140346">
      <c r="A140346" s="1" t="s">
        <v>49180</v>
      </c>
    </row>
    <row r="140347">
      <c r="A140347" s="1" t="s">
        <v>49181</v>
      </c>
    </row>
    <row r="140348">
      <c r="A140348" s="1" t="s">
        <v>49182</v>
      </c>
    </row>
    <row r="140349">
      <c r="A140349" s="1" t="s">
        <v>49183</v>
      </c>
    </row>
    <row r="140350">
      <c r="A140350" s="1" t="s">
        <v>49184</v>
      </c>
    </row>
    <row r="140351">
      <c r="A140351" s="1" t="s">
        <v>49185</v>
      </c>
    </row>
    <row r="140352">
      <c r="A140352" s="1" t="s">
        <v>49186</v>
      </c>
    </row>
    <row r="140353">
      <c r="A140353" s="3" t="str">
        <f>“ ihe parties will have interim joint decision-making for Harper June Elizabeth</f>
        <v>#ERROR!</v>
      </c>
    </row>
    <row r="140354">
      <c r="A140354" s="1" t="s">
        <v>49187</v>
      </c>
    </row>
    <row r="140355">
      <c r="A140355" s="1" t="s">
        <v>49188</v>
      </c>
    </row>
    <row r="140356">
      <c r="A140356" s="1" t="s">
        <v>49189</v>
      </c>
    </row>
    <row r="140357">
      <c r="A140357" s="1" t="s">
        <v>49190</v>
      </c>
    </row>
    <row r="140358">
      <c r="A140358" s="1" t="s">
        <v>49191</v>
      </c>
    </row>
    <row r="140359">
      <c r="A140359" s="1" t="s">
        <v>49192</v>
      </c>
    </row>
    <row r="140360">
      <c r="A140360" s="1" t="s">
        <v>49193</v>
      </c>
    </row>
    <row r="140361">
      <c r="A140361" s="1" t="s">
        <v>23105</v>
      </c>
    </row>
    <row r="140362">
      <c r="A140362" s="1" t="s">
        <v>49194</v>
      </c>
    </row>
    <row r="140363">
      <c r="A140363" s="1" t="s">
        <v>49195</v>
      </c>
    </row>
    <row r="140364">
      <c r="A140364" s="1" t="s">
        <v>49196</v>
      </c>
    </row>
    <row r="140365">
      <c r="A140365" s="1" t="s">
        <v>49197</v>
      </c>
    </row>
    <row r="140366">
      <c r="A140366" s="1" t="s">
        <v>49198</v>
      </c>
    </row>
    <row r="140367">
      <c r="A140367" s="3" t="str">
        <f>==) = as</f>
        <v>#ERROR!</v>
      </c>
    </row>
    <row r="140368">
      <c r="A140368" s="3" t="str">
        <f>&gt;","12:2 01</f>
        <v>#ERROR!</v>
      </c>
    </row>
    <row r="140369">
      <c r="A140369" s="1" t="s">
        <v>49147</v>
      </c>
    </row>
    <row r="140370">
      <c r="A140370" s="1" t="s">
        <v>49149</v>
      </c>
    </row>
    <row r="140371">
      <c r="A140371" s="1" t="s">
        <v>49150</v>
      </c>
    </row>
    <row r="140372">
      <c r="A140372" s="1" t="s">
        <v>49151</v>
      </c>
    </row>
    <row r="140373">
      <c r="A140373" s="1" t="s">
        <v>49152</v>
      </c>
    </row>
    <row r="140374">
      <c r="A140374" s="1" t="s">
        <v>49153</v>
      </c>
    </row>
    <row r="140375">
      <c r="A140375" s="1" t="s">
        <v>49154</v>
      </c>
    </row>
    <row r="140376">
      <c r="A140376" s="1" t="s">
        <v>49155</v>
      </c>
    </row>
    <row r="140377">
      <c r="A140377" s="1" t="s">
        <v>49156</v>
      </c>
    </row>
    <row r="140378">
      <c r="A140378" s="1" t="s">
        <v>49157</v>
      </c>
    </row>
    <row r="140379">
      <c r="A140379" s="1" t="s">
        <v>49158</v>
      </c>
    </row>
    <row r="140380">
      <c r="A140380" s="1" t="s">
        <v>49159</v>
      </c>
    </row>
    <row r="140381">
      <c r="A140381" s="1" t="s">
        <v>49160</v>
      </c>
    </row>
    <row r="140382">
      <c r="A140382" s="1" t="s">
        <v>49161</v>
      </c>
    </row>
    <row r="140383">
      <c r="A140383" s="1" t="s">
        <v>49162</v>
      </c>
    </row>
    <row r="140384">
      <c r="A140384" s="1" t="s">
        <v>49163</v>
      </c>
    </row>
    <row r="140385">
      <c r="A140385" s="1" t="s">
        <v>49164</v>
      </c>
    </row>
    <row r="140386">
      <c r="A140386" s="1" t="s">
        <v>49165</v>
      </c>
    </row>
    <row r="140387">
      <c r="A140387" s="1" t="s">
        <v>49166</v>
      </c>
    </row>
    <row r="140388">
      <c r="A140388" s="1" t="s">
        <v>49167</v>
      </c>
    </row>
    <row r="140389">
      <c r="A140389" s="1" t="s">
        <v>49168</v>
      </c>
    </row>
    <row r="140390">
      <c r="A140390" s="1" t="s">
        <v>49169</v>
      </c>
    </row>
    <row r="140391">
      <c r="A140391" s="1" t="s">
        <v>49170</v>
      </c>
    </row>
    <row r="140392">
      <c r="A140392" s="1" t="s">
        <v>49171</v>
      </c>
    </row>
    <row r="140393">
      <c r="A140393" s="1" t="s">
        <v>49172</v>
      </c>
    </row>
    <row r="140394">
      <c r="A140394" s="1" t="s">
        <v>49173</v>
      </c>
    </row>
    <row r="140395">
      <c r="A140395" s="1" t="s">
        <v>49174</v>
      </c>
    </row>
    <row r="140396">
      <c r="A140396" s="1" t="s">
        <v>49175</v>
      </c>
    </row>
    <row r="140397">
      <c r="A140397" s="1" t="s">
        <v>49176</v>
      </c>
    </row>
    <row r="140398">
      <c r="A140398" s="1" t="s">
        <v>49177</v>
      </c>
    </row>
    <row r="140399">
      <c r="A140399" s="1" t="s">
        <v>49178</v>
      </c>
    </row>
    <row r="140400">
      <c r="A140400" s="1" t="s">
        <v>49179</v>
      </c>
    </row>
    <row r="140401">
      <c r="A140401" s="1" t="s">
        <v>49180</v>
      </c>
    </row>
    <row r="140402">
      <c r="A140402" s="1" t="s">
        <v>49181</v>
      </c>
    </row>
    <row r="140403">
      <c r="A140403" s="1" t="s">
        <v>49182</v>
      </c>
    </row>
    <row r="140404">
      <c r="A140404" s="1" t="s">
        <v>49183</v>
      </c>
    </row>
    <row r="140405">
      <c r="A140405" s="1" t="s">
        <v>49184</v>
      </c>
    </row>
    <row r="140406">
      <c r="A140406" s="1" t="s">
        <v>49185</v>
      </c>
    </row>
    <row r="140407">
      <c r="A140407" s="1" t="s">
        <v>49186</v>
      </c>
    </row>
    <row r="140408">
      <c r="A140408" s="3" t="str">
        <f>“ ihe parties will have interim joint decision-making for Harper June Elizabeth</f>
        <v>#ERROR!</v>
      </c>
    </row>
    <row r="140409">
      <c r="A140409" s="1" t="s">
        <v>49187</v>
      </c>
    </row>
    <row r="140410">
      <c r="A140410" s="1" t="s">
        <v>49188</v>
      </c>
    </row>
    <row r="140411">
      <c r="A140411" s="1" t="s">
        <v>49189</v>
      </c>
    </row>
    <row r="140412">
      <c r="A140412" s="1" t="s">
        <v>49190</v>
      </c>
    </row>
    <row r="140413">
      <c r="A140413" s="1" t="s">
        <v>49191</v>
      </c>
    </row>
    <row r="140414">
      <c r="A140414" s="1" t="s">
        <v>49192</v>
      </c>
    </row>
    <row r="140415">
      <c r="A140415" s="1" t="s">
        <v>49193</v>
      </c>
    </row>
    <row r="140416">
      <c r="A140416" s="1" t="s">
        <v>49194</v>
      </c>
    </row>
    <row r="140417">
      <c r="A140417" s="1" t="s">
        <v>49195</v>
      </c>
    </row>
    <row r="140418">
      <c r="A140418" s="1" t="s">
        <v>49196</v>
      </c>
    </row>
    <row r="140419">
      <c r="A140419" s="1" t="s">
        <v>49197</v>
      </c>
    </row>
    <row r="140420">
      <c r="A140420" s="1" t="s">
        <v>49198</v>
      </c>
    </row>
    <row r="140421">
      <c r="A140421" s="3" t="str">
        <f>==) = as",1804,True,False,2025-10-25 00:14:30,2.0_enhanced</f>
        <v>#ERROR!</v>
      </c>
    </row>
    <row r="140422">
      <c r="A140422" s="1" t="s">
        <v>49199</v>
      </c>
    </row>
    <row r="140424">
      <c r="A140424" s="1" t="s">
        <v>49200</v>
      </c>
    </row>
    <row r="140426">
      <c r="A140426" s="1" t="s">
        <v>49201</v>
      </c>
    </row>
    <row r="140427">
      <c r="A140427" s="1" t="s">
        <v>49202</v>
      </c>
    </row>
    <row r="140428">
      <c r="A140428" s="1" t="s">
        <v>49203</v>
      </c>
    </row>
    <row r="140429">
      <c r="A140429" s="1" t="s">
        <v>49204</v>
      </c>
    </row>
    <row r="140430">
      <c r="A140430" s="1" t="s">
        <v>49205</v>
      </c>
    </row>
    <row r="140432">
      <c r="A140432" s="1" t="s">
        <v>49206</v>
      </c>
    </row>
    <row r="140433">
      <c r="A140433" s="1" t="s">
        <v>49207</v>
      </c>
    </row>
    <row r="140434">
      <c r="A140434" s="1" t="s">
        <v>49208</v>
      </c>
    </row>
    <row r="140435">
      <c r="A140435" s="1" t="s">
        <v>49209</v>
      </c>
    </row>
    <row r="140437">
      <c r="A140437" s="1" t="s">
        <v>49210</v>
      </c>
    </row>
    <row r="140438">
      <c r="A140438" s="1" t="s">
        <v>49211</v>
      </c>
    </row>
    <row r="140440">
      <c r="A140440" s="1" t="s">
        <v>49212</v>
      </c>
    </row>
    <row r="140441">
      <c r="A140441" s="1" t="s">
        <v>49213</v>
      </c>
    </row>
    <row r="140442">
      <c r="A140442" s="1" t="s">
        <v>49214</v>
      </c>
    </row>
    <row r="140444">
      <c r="A140444" s="1" t="s">
        <v>49215</v>
      </c>
    </row>
    <row r="140445">
      <c r="A140445" s="1" t="s">
        <v>49216</v>
      </c>
    </row>
    <row r="140446">
      <c r="A140446" s="1" t="s">
        <v>49217</v>
      </c>
    </row>
    <row r="140448">
      <c r="A140448" s="1" t="s">
        <v>49218</v>
      </c>
    </row>
    <row r="140449">
      <c r="A140449" s="1" t="s">
        <v>49219</v>
      </c>
    </row>
    <row r="140451">
      <c r="A140451" s="1" t="s">
        <v>49220</v>
      </c>
    </row>
    <row r="140452">
      <c r="A140452" s="1" t="s">
        <v>49221</v>
      </c>
    </row>
    <row r="140453">
      <c r="A140453" s="1" t="s">
        <v>49222</v>
      </c>
    </row>
    <row r="140454">
      <c r="A140454" s="1" t="s">
        <v>49223</v>
      </c>
    </row>
    <row r="140456">
      <c r="A140456" s="1" t="s">
        <v>26341</v>
      </c>
    </row>
    <row r="140457">
      <c r="A140457" s="1" t="s">
        <v>49224</v>
      </c>
    </row>
    <row r="140459">
      <c r="A140459" s="1" t="s">
        <v>49225</v>
      </c>
    </row>
    <row r="140460">
      <c r="A140460" s="1" t="s">
        <v>49226</v>
      </c>
    </row>
    <row r="140462">
      <c r="A140462" s="1" t="s">
        <v>19384</v>
      </c>
    </row>
    <row r="140464">
      <c r="A140464" s="1" t="s">
        <v>44023</v>
      </c>
    </row>
    <row r="140466">
      <c r="A140466" s="1" t="s">
        <v>49227</v>
      </c>
    </row>
    <row r="140467">
      <c r="A140467" s="1" t="s">
        <v>49200</v>
      </c>
    </row>
    <row r="140468">
      <c r="A140468" s="1" t="s">
        <v>49201</v>
      </c>
    </row>
    <row r="140469">
      <c r="A140469" s="1" t="s">
        <v>49202</v>
      </c>
    </row>
    <row r="140470">
      <c r="A140470" s="1" t="s">
        <v>49203</v>
      </c>
    </row>
    <row r="140471">
      <c r="A140471" s="1" t="s">
        <v>49204</v>
      </c>
    </row>
    <row r="140472">
      <c r="A140472" s="1" t="s">
        <v>49205</v>
      </c>
    </row>
    <row r="140473">
      <c r="A140473" s="1" t="s">
        <v>49206</v>
      </c>
    </row>
    <row r="140474">
      <c r="A140474" s="1" t="s">
        <v>49207</v>
      </c>
    </row>
    <row r="140475">
      <c r="A140475" s="1" t="s">
        <v>49208</v>
      </c>
    </row>
    <row r="140476">
      <c r="A140476" s="1" t="s">
        <v>49209</v>
      </c>
    </row>
    <row r="140477">
      <c r="A140477" s="1" t="s">
        <v>49210</v>
      </c>
    </row>
    <row r="140478">
      <c r="A140478" s="1" t="s">
        <v>49211</v>
      </c>
    </row>
    <row r="140479">
      <c r="A140479" s="1" t="s">
        <v>49212</v>
      </c>
    </row>
    <row r="140480">
      <c r="A140480" s="1" t="s">
        <v>49213</v>
      </c>
    </row>
    <row r="140481">
      <c r="A140481" s="1" t="s">
        <v>49214</v>
      </c>
    </row>
    <row r="140482">
      <c r="A140482" s="1" t="s">
        <v>49215</v>
      </c>
    </row>
    <row r="140483">
      <c r="A140483" s="1" t="s">
        <v>49216</v>
      </c>
    </row>
    <row r="140484">
      <c r="A140484" s="1" t="s">
        <v>49217</v>
      </c>
    </row>
    <row r="140485">
      <c r="A140485" s="1" t="s">
        <v>49218</v>
      </c>
    </row>
    <row r="140486">
      <c r="A140486" s="1" t="s">
        <v>49219</v>
      </c>
    </row>
    <row r="140487">
      <c r="A140487" s="1" t="s">
        <v>49220</v>
      </c>
    </row>
    <row r="140488">
      <c r="A140488" s="1" t="s">
        <v>49221</v>
      </c>
    </row>
    <row r="140489">
      <c r="A140489" s="1" t="s">
        <v>49222</v>
      </c>
    </row>
    <row r="140490">
      <c r="A140490" s="1" t="s">
        <v>49223</v>
      </c>
    </row>
    <row r="140491">
      <c r="A140491" s="1" t="s">
        <v>26341</v>
      </c>
    </row>
    <row r="140492">
      <c r="A140492" s="1" t="s">
        <v>49224</v>
      </c>
    </row>
    <row r="140493">
      <c r="A140493" s="1" t="s">
        <v>49225</v>
      </c>
    </row>
    <row r="140494">
      <c r="A140494" s="1" t="s">
        <v>49226</v>
      </c>
    </row>
    <row r="140495">
      <c r="A140495" s="1" t="s">
        <v>49228</v>
      </c>
    </row>
    <row r="140496">
      <c r="A140496" s="1" t="s">
        <v>49229</v>
      </c>
    </row>
    <row r="140497">
      <c r="A140497" s="1" t="s">
        <v>33535</v>
      </c>
    </row>
    <row r="140498">
      <c r="A140498" s="1" t="s">
        <v>34827</v>
      </c>
    </row>
    <row r="140499">
      <c r="A140499" s="1" t="s">
        <v>34828</v>
      </c>
    </row>
    <row r="140500">
      <c r="A140500" s="1" t="s">
        <v>34829</v>
      </c>
    </row>
    <row r="140501">
      <c r="A140501" s="1" t="s">
        <v>34830</v>
      </c>
    </row>
    <row r="140502">
      <c r="A140502" s="1" t="s">
        <v>33535</v>
      </c>
    </row>
    <row r="140503">
      <c r="A140503" s="1" t="s">
        <v>34827</v>
      </c>
    </row>
    <row r="140504">
      <c r="A140504" s="1" t="s">
        <v>34828</v>
      </c>
    </row>
    <row r="140505">
      <c r="A140505" s="1" t="s">
        <v>34831</v>
      </c>
    </row>
    <row r="140506">
      <c r="A140506" s="1" t="s">
        <v>49230</v>
      </c>
    </row>
    <row r="140507">
      <c r="A140507" s="1" t="s">
        <v>44132</v>
      </c>
    </row>
    <row r="140508">
      <c r="A140508" s="1" t="s">
        <v>49231</v>
      </c>
    </row>
    <row r="140509">
      <c r="A140509" s="1" t="s">
        <v>49232</v>
      </c>
    </row>
    <row r="140510">
      <c r="A140510" s="1" t="s">
        <v>49233</v>
      </c>
    </row>
    <row r="140511">
      <c r="A140511" s="1" t="s">
        <v>49234</v>
      </c>
    </row>
    <row r="140512">
      <c r="A140512" s="1" t="s">
        <v>49235</v>
      </c>
    </row>
    <row r="140513">
      <c r="A140513" s="1" t="s">
        <v>49236</v>
      </c>
    </row>
    <row r="140514">
      <c r="A140514" s="1" t="s">
        <v>44132</v>
      </c>
    </row>
    <row r="140515">
      <c r="A140515" s="1" t="s">
        <v>49231</v>
      </c>
    </row>
    <row r="140516">
      <c r="A140516" s="1" t="s">
        <v>49233</v>
      </c>
    </row>
    <row r="140517">
      <c r="A140517" s="1" t="s">
        <v>49237</v>
      </c>
    </row>
    <row r="140518">
      <c r="A140518" s="1" t="s">
        <v>49238</v>
      </c>
    </row>
    <row r="140519">
      <c r="A140519" s="1" t="s">
        <v>49239</v>
      </c>
    </row>
    <row r="140520">
      <c r="A140520" s="1" t="s">
        <v>1208</v>
      </c>
    </row>
    <row r="140521">
      <c r="A140521" s="1" t="s">
        <v>49240</v>
      </c>
    </row>
    <row r="140522">
      <c r="A140522" s="1" t="s">
        <v>49241</v>
      </c>
    </row>
    <row r="140523">
      <c r="A140523" s="1" t="s">
        <v>49242</v>
      </c>
    </row>
    <row r="140525">
      <c r="A140525" s="1" t="s">
        <v>49243</v>
      </c>
    </row>
    <row r="140527">
      <c r="A140527" s="1" t="s">
        <v>49244</v>
      </c>
    </row>
    <row r="140529">
      <c r="A140529" s="1" t="s">
        <v>49245</v>
      </c>
    </row>
    <row r="140531">
      <c r="A140531" s="1" t="s">
        <v>49246</v>
      </c>
    </row>
    <row r="140533">
      <c r="A140533" s="1" t="s">
        <v>49247</v>
      </c>
    </row>
    <row r="140534">
      <c r="A140534" s="1" t="s">
        <v>49245</v>
      </c>
    </row>
    <row r="140535">
      <c r="A140535" s="1" t="s">
        <v>49248</v>
      </c>
    </row>
    <row r="140536">
      <c r="A140536" s="1" t="s">
        <v>49249</v>
      </c>
    </row>
    <row r="140537">
      <c r="A140537" s="1" t="s">
        <v>49250</v>
      </c>
    </row>
    <row r="140538">
      <c r="A140538" s="1" t="s">
        <v>49251</v>
      </c>
    </row>
    <row r="140539">
      <c r="A140539" s="1" t="s">
        <v>49252</v>
      </c>
    </row>
    <row r="140540">
      <c r="A140540" s="1" t="s">
        <v>49253</v>
      </c>
    </row>
    <row r="140541">
      <c r="A140541" s="26">
        <v>183170.0</v>
      </c>
    </row>
    <row r="140542">
      <c r="A140542" s="1" t="s">
        <v>49254</v>
      </c>
    </row>
    <row r="140543">
      <c r="A140543" s="1" t="s">
        <v>49251</v>
      </c>
    </row>
    <row r="140544">
      <c r="A140544" s="1" t="s">
        <v>49252</v>
      </c>
    </row>
    <row r="140545">
      <c r="A140545" s="1" t="s">
        <v>49253</v>
      </c>
    </row>
    <row r="140546">
      <c r="A140546" s="26">
        <v>183170.0</v>
      </c>
    </row>
    <row r="140547">
      <c r="A140547" s="1" t="s">
        <v>49255</v>
      </c>
    </row>
    <row r="140548">
      <c r="A140548" s="1" t="s">
        <v>49256</v>
      </c>
    </row>
    <row r="140550">
      <c r="A140550" s="1" t="s">
        <v>49257</v>
      </c>
    </row>
    <row r="140552">
      <c r="A140552" s="1" t="s">
        <v>322</v>
      </c>
    </row>
    <row r="140554">
      <c r="A140554" s="1" t="s">
        <v>49258</v>
      </c>
    </row>
    <row r="140555">
      <c r="A140555" s="1" t="s">
        <v>49259</v>
      </c>
    </row>
    <row r="140556">
      <c r="A140556" s="1" t="s">
        <v>49260</v>
      </c>
    </row>
    <row r="140558">
      <c r="A140558" s="1" t="s">
        <v>49261</v>
      </c>
    </row>
    <row r="140560">
      <c r="A140560" s="1" t="s">
        <v>49262</v>
      </c>
    </row>
    <row r="140561">
      <c r="A140561" s="1" t="s">
        <v>49258</v>
      </c>
    </row>
    <row r="140562">
      <c r="A140562" s="1" t="s">
        <v>49259</v>
      </c>
    </row>
    <row r="140563">
      <c r="A140563" s="1" t="s">
        <v>49260</v>
      </c>
    </row>
    <row r="140564">
      <c r="A140564" s="1" t="s">
        <v>49263</v>
      </c>
    </row>
    <row r="140565">
      <c r="A140565" s="1" t="s">
        <v>49264</v>
      </c>
    </row>
    <row r="140567">
      <c r="A140567" s="1" t="s">
        <v>49265</v>
      </c>
    </row>
    <row r="140569">
      <c r="A140569" s="1" t="s">
        <v>49266</v>
      </c>
    </row>
    <row r="140570">
      <c r="A140570" s="1" t="s">
        <v>49267</v>
      </c>
    </row>
    <row r="140572">
      <c r="A140572" s="1" t="s">
        <v>16161</v>
      </c>
    </row>
    <row r="140574">
      <c r="A140574" s="1" t="s">
        <v>16162</v>
      </c>
    </row>
    <row r="140576">
      <c r="A140576" s="1" t="s">
        <v>38572</v>
      </c>
    </row>
    <row r="140578">
      <c r="A140578" s="1" t="s">
        <v>18916</v>
      </c>
    </row>
    <row r="140580">
      <c r="A140580" s="1" t="s">
        <v>49268</v>
      </c>
    </row>
    <row r="140581">
      <c r="A140581" s="1" t="s">
        <v>49269</v>
      </c>
    </row>
    <row r="140583">
      <c r="A140583" s="1" t="s">
        <v>49270</v>
      </c>
    </row>
    <row r="140585">
      <c r="A140585" s="1" t="s">
        <v>49271</v>
      </c>
    </row>
    <row r="140587">
      <c r="A140587" s="1" t="s">
        <v>49272</v>
      </c>
    </row>
    <row r="140589">
      <c r="A140589" s="1" t="s">
        <v>49273</v>
      </c>
    </row>
    <row r="140590">
      <c r="A140590" s="1">
        <v>230383.0</v>
      </c>
    </row>
    <row r="140592">
      <c r="A140592" s="1" t="s">
        <v>49274</v>
      </c>
    </row>
    <row r="140593">
      <c r="A140593" s="1" t="s">
        <v>49275</v>
      </c>
    </row>
    <row r="140595">
      <c r="A140595" s="1" t="s">
        <v>49276</v>
      </c>
    </row>
    <row r="140597">
      <c r="A140597" s="1" t="s">
        <v>49277</v>
      </c>
    </row>
    <row r="140599">
      <c r="A140599" s="1" t="s">
        <v>49278</v>
      </c>
    </row>
    <row r="140600">
      <c r="A140600" s="1" t="s">
        <v>49266</v>
      </c>
    </row>
    <row r="140601">
      <c r="A140601" s="1" t="s">
        <v>49267</v>
      </c>
    </row>
    <row r="140602">
      <c r="A140602" s="1" t="s">
        <v>16161</v>
      </c>
    </row>
    <row r="140603">
      <c r="A140603" s="1" t="s">
        <v>16162</v>
      </c>
    </row>
    <row r="140604">
      <c r="A140604" s="1" t="s">
        <v>18916</v>
      </c>
    </row>
    <row r="140605">
      <c r="A140605" s="1" t="s">
        <v>49268</v>
      </c>
    </row>
    <row r="140606">
      <c r="A140606" s="1" t="s">
        <v>49269</v>
      </c>
    </row>
    <row r="140607">
      <c r="A140607" s="1" t="s">
        <v>49270</v>
      </c>
    </row>
    <row r="140608">
      <c r="A140608" s="1" t="s">
        <v>49271</v>
      </c>
    </row>
    <row r="140609">
      <c r="A140609" s="1" t="s">
        <v>49272</v>
      </c>
    </row>
    <row r="140610">
      <c r="A140610" s="1" t="s">
        <v>49273</v>
      </c>
    </row>
    <row r="140611">
      <c r="A140611" s="1">
        <v>230383.0</v>
      </c>
    </row>
    <row r="140612">
      <c r="A140612" s="1" t="s">
        <v>49274</v>
      </c>
    </row>
    <row r="140613">
      <c r="A140613" s="1" t="s">
        <v>49275</v>
      </c>
    </row>
    <row r="140614">
      <c r="A140614" s="1" t="s">
        <v>49276</v>
      </c>
    </row>
    <row r="140615">
      <c r="A140615" s="1" t="s">
        <v>49279</v>
      </c>
    </row>
    <row r="140616">
      <c r="A140616" s="1" t="s">
        <v>49280</v>
      </c>
    </row>
    <row r="140618">
      <c r="A140618" s="1" t="s">
        <v>49281</v>
      </c>
    </row>
    <row r="140620">
      <c r="A140620" s="1" t="s">
        <v>49282</v>
      </c>
    </row>
    <row r="140622">
      <c r="A140622" s="1" t="s">
        <v>49283</v>
      </c>
    </row>
    <row r="140623">
      <c r="A140623" s="1" t="s">
        <v>38183</v>
      </c>
    </row>
    <row r="140625">
      <c r="A140625" s="1" t="s">
        <v>49284</v>
      </c>
    </row>
    <row r="140627">
      <c r="A140627" s="1" t="s">
        <v>45302</v>
      </c>
    </row>
    <row r="140629">
      <c r="A140629" s="1" t="s">
        <v>45303</v>
      </c>
    </row>
    <row r="140630">
      <c r="A140630" s="1" t="s">
        <v>49285</v>
      </c>
    </row>
    <row r="140632">
      <c r="A140632" s="1" t="s">
        <v>49286</v>
      </c>
    </row>
    <row r="140633">
      <c r="A140633" s="1" t="s">
        <v>49287</v>
      </c>
    </row>
    <row r="140635">
      <c r="A140635" s="1" t="s">
        <v>45307</v>
      </c>
    </row>
    <row r="140637">
      <c r="A140637" s="1" t="s">
        <v>49288</v>
      </c>
    </row>
    <row r="140639">
      <c r="A140639" s="1" t="s">
        <v>45310</v>
      </c>
    </row>
    <row r="140641">
      <c r="A140641" s="1" t="s">
        <v>45311</v>
      </c>
    </row>
    <row r="140643">
      <c r="A140643" s="1" t="s">
        <v>49289</v>
      </c>
    </row>
    <row r="140645">
      <c r="A140645" s="1" t="s">
        <v>45313</v>
      </c>
    </row>
    <row r="140646">
      <c r="A140646" s="1" t="s">
        <v>45314</v>
      </c>
    </row>
    <row r="140648">
      <c r="A140648" s="1" t="s">
        <v>45315</v>
      </c>
    </row>
    <row r="140650">
      <c r="A140650" s="1" t="s">
        <v>49290</v>
      </c>
    </row>
    <row r="140652">
      <c r="A140652" s="1" t="s">
        <v>49291</v>
      </c>
    </row>
    <row r="140653">
      <c r="A140653" s="1" t="s">
        <v>49282</v>
      </c>
    </row>
    <row r="140654">
      <c r="A140654" s="1" t="s">
        <v>49283</v>
      </c>
    </row>
    <row r="140655">
      <c r="A140655" s="1" t="s">
        <v>38183</v>
      </c>
    </row>
    <row r="140656">
      <c r="A140656" s="1" t="s">
        <v>49284</v>
      </c>
    </row>
    <row r="140657">
      <c r="A140657" s="1" t="s">
        <v>45302</v>
      </c>
    </row>
    <row r="140658">
      <c r="A140658" s="1" t="s">
        <v>45303</v>
      </c>
    </row>
    <row r="140659">
      <c r="A140659" s="1" t="s">
        <v>49285</v>
      </c>
    </row>
    <row r="140660">
      <c r="A140660" s="1" t="s">
        <v>49286</v>
      </c>
    </row>
    <row r="140661">
      <c r="A140661" s="1" t="s">
        <v>49287</v>
      </c>
    </row>
    <row r="140662">
      <c r="A140662" s="1" t="s">
        <v>45307</v>
      </c>
    </row>
    <row r="140663">
      <c r="A140663" s="1" t="s">
        <v>49288</v>
      </c>
    </row>
    <row r="140664">
      <c r="A140664" s="1" t="s">
        <v>45310</v>
      </c>
    </row>
    <row r="140665">
      <c r="A140665" s="1" t="s">
        <v>45311</v>
      </c>
    </row>
    <row r="140666">
      <c r="A140666" s="1" t="s">
        <v>49289</v>
      </c>
    </row>
    <row r="140667">
      <c r="A140667" s="1" t="s">
        <v>45313</v>
      </c>
    </row>
    <row r="140668">
      <c r="A140668" s="1" t="s">
        <v>45314</v>
      </c>
    </row>
    <row r="140669">
      <c r="A140669" s="1" t="s">
        <v>45315</v>
      </c>
    </row>
    <row r="140670">
      <c r="A140670" s="1" t="s">
        <v>49292</v>
      </c>
    </row>
    <row r="140671">
      <c r="A140671" s="1" t="s">
        <v>49293</v>
      </c>
    </row>
    <row r="140672">
      <c r="A140672" s="1" t="s">
        <v>322</v>
      </c>
    </row>
    <row r="140673">
      <c r="A140673" s="1" t="s">
        <v>49294</v>
      </c>
    </row>
    <row r="140675">
      <c r="A140675" s="1" t="s">
        <v>49295</v>
      </c>
    </row>
    <row r="140677">
      <c r="A140677" s="1" t="s">
        <v>49296</v>
      </c>
    </row>
    <row r="140678">
      <c r="A140678" s="1" t="s">
        <v>49297</v>
      </c>
    </row>
    <row r="140679">
      <c r="A140679" s="1" t="s">
        <v>49298</v>
      </c>
    </row>
    <row r="140680">
      <c r="A140680" s="1" t="s">
        <v>49299</v>
      </c>
    </row>
    <row r="140681">
      <c r="A140681" s="1" t="s">
        <v>49300</v>
      </c>
    </row>
    <row r="140683">
      <c r="A140683" s="1" t="s">
        <v>49301</v>
      </c>
    </row>
    <row r="140685">
      <c r="A140685" s="1" t="s">
        <v>44430</v>
      </c>
    </row>
    <row r="140686">
      <c r="A140686" s="1" t="s">
        <v>9113</v>
      </c>
    </row>
    <row r="140687">
      <c r="A140687" s="1" t="s">
        <v>49302</v>
      </c>
    </row>
    <row r="140688">
      <c r="A140688" s="1" t="s">
        <v>49294</v>
      </c>
    </row>
    <row r="140689">
      <c r="A140689" s="1" t="s">
        <v>49295</v>
      </c>
    </row>
    <row r="140690">
      <c r="A140690" s="1" t="s">
        <v>49296</v>
      </c>
    </row>
    <row r="140691">
      <c r="A140691" s="1" t="s">
        <v>49297</v>
      </c>
    </row>
    <row r="140692">
      <c r="A140692" s="1" t="s">
        <v>49298</v>
      </c>
    </row>
    <row r="140693">
      <c r="A140693" s="1" t="s">
        <v>49299</v>
      </c>
    </row>
    <row r="140694">
      <c r="A140694" s="1" t="s">
        <v>49300</v>
      </c>
    </row>
    <row r="140695">
      <c r="A140695" s="1" t="s">
        <v>49301</v>
      </c>
    </row>
    <row r="140696">
      <c r="A140696" s="1" t="s">
        <v>49303</v>
      </c>
    </row>
    <row r="140697">
      <c r="A140697" s="1" t="s">
        <v>49304</v>
      </c>
    </row>
    <row r="140698">
      <c r="A140698" s="1" t="s">
        <v>49305</v>
      </c>
    </row>
    <row r="140699">
      <c r="A140699" s="1" t="s">
        <v>49306</v>
      </c>
    </row>
    <row r="140700">
      <c r="A140700" s="1" t="s">
        <v>49307</v>
      </c>
    </row>
    <row r="140701">
      <c r="A140701" s="1" t="s">
        <v>49308</v>
      </c>
    </row>
    <row r="140702">
      <c r="A140702" s="1" t="s">
        <v>49309</v>
      </c>
    </row>
    <row r="140703">
      <c r="A140703" s="1" t="s">
        <v>20138</v>
      </c>
    </row>
    <row r="140704">
      <c r="A140704" s="1" t="s">
        <v>49310</v>
      </c>
    </row>
    <row r="140705">
      <c r="A140705" s="1" t="s">
        <v>49311</v>
      </c>
    </row>
    <row r="140706">
      <c r="A140706" s="1" t="s">
        <v>49312</v>
      </c>
    </row>
    <row r="140707">
      <c r="A140707" s="1" t="s">
        <v>49313</v>
      </c>
    </row>
    <row r="140708">
      <c r="A140708" s="1" t="s">
        <v>49314</v>
      </c>
    </row>
    <row r="140709">
      <c r="A140709" s="1" t="s">
        <v>49315</v>
      </c>
    </row>
    <row r="140710">
      <c r="A140710" s="1" t="s">
        <v>49316</v>
      </c>
    </row>
    <row r="140711">
      <c r="A140711" s="1" t="s">
        <v>49317</v>
      </c>
    </row>
    <row r="140712">
      <c r="A140712" s="1" t="s">
        <v>49318</v>
      </c>
    </row>
    <row r="140713">
      <c r="A140713" s="1" t="s">
        <v>49319</v>
      </c>
    </row>
    <row r="140714">
      <c r="A140714" s="1" t="s">
        <v>49320</v>
      </c>
    </row>
    <row r="140715">
      <c r="A140715" s="1" t="s">
        <v>49305</v>
      </c>
    </row>
    <row r="140716">
      <c r="A140716" s="1" t="s">
        <v>49306</v>
      </c>
    </row>
    <row r="140717">
      <c r="A140717" s="1" t="s">
        <v>49307</v>
      </c>
    </row>
    <row r="140718">
      <c r="A140718" s="1" t="s">
        <v>49308</v>
      </c>
    </row>
    <row r="140719">
      <c r="A140719" s="1" t="s">
        <v>49309</v>
      </c>
    </row>
    <row r="140720">
      <c r="A140720" s="1" t="s">
        <v>49310</v>
      </c>
    </row>
    <row r="140721">
      <c r="A140721" s="1" t="s">
        <v>49311</v>
      </c>
    </row>
    <row r="140722">
      <c r="A140722" s="1" t="s">
        <v>49312</v>
      </c>
    </row>
    <row r="140723">
      <c r="A140723" s="1" t="s">
        <v>49313</v>
      </c>
    </row>
    <row r="140724">
      <c r="A140724" s="1" t="s">
        <v>49314</v>
      </c>
    </row>
    <row r="140725">
      <c r="A140725" s="1" t="s">
        <v>49315</v>
      </c>
    </row>
    <row r="140726">
      <c r="A140726" s="1" t="s">
        <v>49316</v>
      </c>
    </row>
    <row r="140727">
      <c r="A140727" s="1" t="s">
        <v>49317</v>
      </c>
    </row>
    <row r="140728">
      <c r="A140728" s="1" t="s">
        <v>49318</v>
      </c>
    </row>
    <row r="140729">
      <c r="A140729" s="1" t="s">
        <v>49319</v>
      </c>
    </row>
    <row r="140730">
      <c r="A140730" s="1" t="s">
        <v>49321</v>
      </c>
    </row>
    <row r="140731">
      <c r="A140731" s="1" t="s">
        <v>49322</v>
      </c>
    </row>
    <row r="140732">
      <c r="A140732" s="1" t="s">
        <v>49323</v>
      </c>
    </row>
    <row r="140733">
      <c r="A140733" s="1" t="s">
        <v>49324</v>
      </c>
    </row>
    <row r="140734">
      <c r="A140734" s="1" t="s">
        <v>1858</v>
      </c>
    </row>
    <row r="140735">
      <c r="A140735" s="1" t="s">
        <v>49325</v>
      </c>
    </row>
    <row r="140736">
      <c r="A140736" s="1" t="s">
        <v>367</v>
      </c>
    </row>
    <row r="140737">
      <c r="A140737" s="1" t="s">
        <v>49326</v>
      </c>
    </row>
    <row r="140738">
      <c r="A140738" s="1" t="s">
        <v>49327</v>
      </c>
    </row>
    <row r="140739">
      <c r="A140739" s="1" t="s">
        <v>49328</v>
      </c>
    </row>
    <row r="140740">
      <c r="A140740" s="1" t="s">
        <v>49329</v>
      </c>
    </row>
    <row r="140741">
      <c r="A140741" s="1" t="s">
        <v>49330</v>
      </c>
    </row>
    <row r="140742">
      <c r="A140742" s="1" t="s">
        <v>49331</v>
      </c>
    </row>
    <row r="140743">
      <c r="A140743" s="1" t="s">
        <v>49332</v>
      </c>
    </row>
    <row r="140744">
      <c r="A140744" s="1" t="s">
        <v>7815</v>
      </c>
    </row>
    <row r="140745">
      <c r="A140745" s="1" t="s">
        <v>49333</v>
      </c>
    </row>
    <row r="140746">
      <c r="A140746" s="1" t="s">
        <v>49334</v>
      </c>
    </row>
    <row r="140747">
      <c r="A140747" s="1" t="s">
        <v>49335</v>
      </c>
    </row>
    <row r="140748">
      <c r="A140748" s="1" t="s">
        <v>49336</v>
      </c>
    </row>
    <row r="140749">
      <c r="A140749" s="1" t="s">
        <v>49337</v>
      </c>
    </row>
    <row r="140750">
      <c r="A140750" s="1" t="s">
        <v>44518</v>
      </c>
    </row>
    <row r="140751">
      <c r="A140751" s="1" t="s">
        <v>49338</v>
      </c>
    </row>
    <row r="140752">
      <c r="A140752" s="1" t="s">
        <v>49339</v>
      </c>
    </row>
    <row r="140753">
      <c r="A140753" s="1" t="s">
        <v>49340</v>
      </c>
    </row>
    <row r="140754">
      <c r="A140754" s="1" t="s">
        <v>49323</v>
      </c>
    </row>
    <row r="140755">
      <c r="A140755" s="1" t="s">
        <v>49324</v>
      </c>
    </row>
    <row r="140756">
      <c r="A140756" s="1" t="s">
        <v>49326</v>
      </c>
    </row>
    <row r="140757">
      <c r="A140757" s="1" t="s">
        <v>49327</v>
      </c>
    </row>
    <row r="140758">
      <c r="A140758" s="1" t="s">
        <v>49328</v>
      </c>
    </row>
    <row r="140759">
      <c r="A140759" s="1" t="s">
        <v>49329</v>
      </c>
    </row>
    <row r="140760">
      <c r="A140760" s="1" t="s">
        <v>49330</v>
      </c>
    </row>
    <row r="140761">
      <c r="A140761" s="1" t="s">
        <v>49331</v>
      </c>
    </row>
    <row r="140762">
      <c r="A140762" s="1" t="s">
        <v>49332</v>
      </c>
    </row>
    <row r="140763">
      <c r="A140763" s="1" t="s">
        <v>49333</v>
      </c>
    </row>
    <row r="140764">
      <c r="A140764" s="1" t="s">
        <v>49334</v>
      </c>
    </row>
    <row r="140765">
      <c r="A140765" s="1" t="s">
        <v>49335</v>
      </c>
    </row>
    <row r="140766">
      <c r="A140766" s="1" t="s">
        <v>49336</v>
      </c>
    </row>
    <row r="140767">
      <c r="A140767" s="1" t="s">
        <v>49337</v>
      </c>
    </row>
    <row r="140768">
      <c r="A140768" s="1" t="s">
        <v>44518</v>
      </c>
    </row>
    <row r="140769">
      <c r="A140769" s="1" t="s">
        <v>49338</v>
      </c>
    </row>
    <row r="140770">
      <c r="A140770" s="1" t="s">
        <v>49341</v>
      </c>
    </row>
    <row r="140771">
      <c r="A140771" s="1" t="s">
        <v>49342</v>
      </c>
    </row>
    <row r="140773">
      <c r="A140773" s="1" t="s">
        <v>49343</v>
      </c>
    </row>
    <row r="140775">
      <c r="A140775" s="1" t="s">
        <v>49344</v>
      </c>
    </row>
    <row r="140777">
      <c r="A140777" s="1" t="s">
        <v>49345</v>
      </c>
    </row>
    <row r="140778">
      <c r="A140778" s="1" t="s">
        <v>49346</v>
      </c>
    </row>
    <row r="140779">
      <c r="A140779" s="1" t="s">
        <v>49343</v>
      </c>
    </row>
    <row r="140780">
      <c r="A140780" s="1" t="s">
        <v>49344</v>
      </c>
    </row>
    <row r="140781">
      <c r="A140781" s="1" t="s">
        <v>49347</v>
      </c>
    </row>
    <row r="140782">
      <c r="A140782" s="1" t="s">
        <v>49348</v>
      </c>
    </row>
    <row r="140783">
      <c r="A140783" s="1">
        <v>141.0</v>
      </c>
    </row>
    <row r="140784">
      <c r="A140784" s="1" t="s">
        <v>49349</v>
      </c>
    </row>
    <row r="140785">
      <c r="A140785" s="1" t="s">
        <v>49350</v>
      </c>
    </row>
    <row r="140786">
      <c r="A140786" s="1" t="s">
        <v>49351</v>
      </c>
    </row>
    <row r="140787">
      <c r="A140787" s="1" t="s">
        <v>49352</v>
      </c>
    </row>
    <row r="140789">
      <c r="A140789" s="1" t="s">
        <v>49353</v>
      </c>
    </row>
    <row r="140790">
      <c r="A140790" s="1" t="s">
        <v>49354</v>
      </c>
    </row>
    <row r="140791">
      <c r="A140791" s="1" t="s">
        <v>49352</v>
      </c>
    </row>
    <row r="140792">
      <c r="A140792" s="1" t="s">
        <v>49355</v>
      </c>
    </row>
    <row r="140793">
      <c r="A140793" s="1" t="s">
        <v>49356</v>
      </c>
    </row>
    <row r="140795">
      <c r="A140795" s="1" t="s">
        <v>49357</v>
      </c>
    </row>
    <row r="140797">
      <c r="A140797" s="1" t="s">
        <v>49358</v>
      </c>
    </row>
    <row r="140798">
      <c r="A140798" s="1" t="s">
        <v>49359</v>
      </c>
    </row>
    <row r="140800">
      <c r="A140800" s="1" t="s">
        <v>49360</v>
      </c>
    </row>
    <row r="140802">
      <c r="A140802" s="1" t="s">
        <v>49361</v>
      </c>
    </row>
    <row r="140804">
      <c r="A140804" s="1" t="s">
        <v>41031</v>
      </c>
    </row>
    <row r="140806">
      <c r="A140806" s="1" t="s">
        <v>49362</v>
      </c>
    </row>
    <row r="140807">
      <c r="A140807" s="1" t="s">
        <v>49357</v>
      </c>
    </row>
    <row r="140808">
      <c r="A140808" s="1" t="s">
        <v>49358</v>
      </c>
    </row>
    <row r="140809">
      <c r="A140809" s="1" t="s">
        <v>49359</v>
      </c>
    </row>
    <row r="140810">
      <c r="A140810" s="1" t="s">
        <v>49360</v>
      </c>
    </row>
    <row r="140811">
      <c r="A140811" s="1" t="s">
        <v>49363</v>
      </c>
    </row>
    <row r="140812">
      <c r="A140812" s="1" t="s">
        <v>49364</v>
      </c>
    </row>
    <row r="140814">
      <c r="A140814" s="1" t="s">
        <v>49365</v>
      </c>
    </row>
    <row r="140815">
      <c r="A140815" s="1" t="s">
        <v>49366</v>
      </c>
    </row>
    <row r="140817">
      <c r="A140817" s="1" t="s">
        <v>49367</v>
      </c>
    </row>
    <row r="140818">
      <c r="A140818" s="1" t="s">
        <v>49368</v>
      </c>
    </row>
    <row r="140819">
      <c r="A140819" s="1" t="s">
        <v>49365</v>
      </c>
    </row>
    <row r="140820">
      <c r="A140820" s="1" t="s">
        <v>49366</v>
      </c>
    </row>
    <row r="140821">
      <c r="A140821" s="1" t="s">
        <v>49369</v>
      </c>
    </row>
    <row r="140822">
      <c r="A140822" s="1" t="s">
        <v>49370</v>
      </c>
    </row>
    <row r="140823">
      <c r="A140823" s="1" t="s">
        <v>49371</v>
      </c>
    </row>
    <row r="140824">
      <c r="A140824" s="1" t="s">
        <v>49372</v>
      </c>
    </row>
    <row r="140825">
      <c r="A140825" s="1" t="s">
        <v>49373</v>
      </c>
    </row>
    <row r="140826">
      <c r="A140826" s="1" t="s">
        <v>49371</v>
      </c>
    </row>
    <row r="140827">
      <c r="A140827" s="1" t="s">
        <v>49372</v>
      </c>
    </row>
    <row r="140828">
      <c r="A140828" s="1" t="s">
        <v>49374</v>
      </c>
    </row>
    <row r="140829">
      <c r="A140829" s="1" t="s">
        <v>49375</v>
      </c>
    </row>
    <row r="140830">
      <c r="A140830" s="1" t="s">
        <v>49376</v>
      </c>
    </row>
    <row r="140831">
      <c r="A140831" s="1" t="s">
        <v>35789</v>
      </c>
    </row>
    <row r="140832">
      <c r="A140832" s="1" t="s">
        <v>49377</v>
      </c>
    </row>
    <row r="140833">
      <c r="A140833" s="1" t="s">
        <v>49376</v>
      </c>
    </row>
    <row r="140834">
      <c r="A140834" s="1" t="s">
        <v>49378</v>
      </c>
    </row>
    <row r="140835">
      <c r="A140835" s="1" t="s">
        <v>49379</v>
      </c>
    </row>
    <row r="140836">
      <c r="A140836" s="1" t="s">
        <v>966</v>
      </c>
    </row>
    <row r="140837">
      <c r="A140837" s="1" t="s">
        <v>49380</v>
      </c>
    </row>
    <row r="140838">
      <c r="A140838" s="1" t="s">
        <v>49381</v>
      </c>
    </row>
    <row r="140839">
      <c r="A140839" s="1" t="s">
        <v>966</v>
      </c>
    </row>
    <row r="140840">
      <c r="A140840" s="1" t="s">
        <v>49382</v>
      </c>
    </row>
    <row r="140841">
      <c r="A140841" s="1" t="s">
        <v>49383</v>
      </c>
    </row>
    <row r="140842">
      <c r="A140842" s="1" t="s">
        <v>49384</v>
      </c>
    </row>
    <row r="140843">
      <c r="A140843" s="1" t="s">
        <v>49385</v>
      </c>
    </row>
    <row r="140844">
      <c r="A140844" s="1" t="s">
        <v>49386</v>
      </c>
    </row>
    <row r="140845">
      <c r="A140845" s="1" t="s">
        <v>21749</v>
      </c>
    </row>
    <row r="140846">
      <c r="A140846" s="1" t="s">
        <v>49387</v>
      </c>
    </row>
    <row r="140847">
      <c r="A140847" s="1" t="s">
        <v>49388</v>
      </c>
    </row>
    <row r="140848">
      <c r="A140848" s="1" t="s">
        <v>49389</v>
      </c>
    </row>
    <row r="140849">
      <c r="A140849" s="1" t="s">
        <v>49390</v>
      </c>
    </row>
    <row r="140850">
      <c r="A140850" s="1" t="s">
        <v>49391</v>
      </c>
    </row>
    <row r="140851">
      <c r="A140851" s="1" t="s">
        <v>49380</v>
      </c>
    </row>
    <row r="140852">
      <c r="A140852" s="1" t="s">
        <v>49381</v>
      </c>
    </row>
    <row r="140853">
      <c r="A140853" s="1" t="s">
        <v>49382</v>
      </c>
    </row>
    <row r="140854">
      <c r="A140854" s="1" t="s">
        <v>49383</v>
      </c>
    </row>
    <row r="140855">
      <c r="A140855" s="1" t="s">
        <v>49384</v>
      </c>
    </row>
    <row r="140856">
      <c r="A140856" s="1" t="s">
        <v>49385</v>
      </c>
    </row>
    <row r="140857">
      <c r="A140857" s="1" t="s">
        <v>49386</v>
      </c>
    </row>
    <row r="140858">
      <c r="A140858" s="1" t="s">
        <v>49387</v>
      </c>
    </row>
    <row r="140859">
      <c r="A140859" s="1" t="s">
        <v>49388</v>
      </c>
    </row>
    <row r="140860">
      <c r="A140860" s="1" t="s">
        <v>49389</v>
      </c>
    </row>
    <row r="140861">
      <c r="A140861" s="1" t="s">
        <v>49390</v>
      </c>
    </row>
    <row r="140862">
      <c r="A140862" s="1" t="s">
        <v>49392</v>
      </c>
    </row>
    <row r="140863">
      <c r="A140863" s="1" t="s">
        <v>49393</v>
      </c>
    </row>
    <row r="140865">
      <c r="A140865" s="1" t="s">
        <v>49394</v>
      </c>
    </row>
    <row r="140867">
      <c r="A140867" s="1" t="s">
        <v>49395</v>
      </c>
    </row>
    <row r="140869">
      <c r="A140869" s="1" t="s">
        <v>49396</v>
      </c>
    </row>
    <row r="140871">
      <c r="A140871" s="1" t="s">
        <v>49397</v>
      </c>
    </row>
    <row r="140873">
      <c r="A140873" s="1" t="s">
        <v>49398</v>
      </c>
    </row>
    <row r="140874">
      <c r="A140874" s="1" t="s">
        <v>49399</v>
      </c>
    </row>
    <row r="140875">
      <c r="A140875" s="1" t="s">
        <v>49400</v>
      </c>
    </row>
    <row r="140877">
      <c r="A140877" s="1" t="s">
        <v>49401</v>
      </c>
    </row>
    <row r="140879">
      <c r="A140879" s="1" t="s">
        <v>49402</v>
      </c>
    </row>
    <row r="140881">
      <c r="A140881" s="1" t="s">
        <v>49403</v>
      </c>
    </row>
    <row r="140883">
      <c r="A140883" s="1" t="s">
        <v>49404</v>
      </c>
    </row>
    <row r="140884">
      <c r="A140884" s="1" t="s">
        <v>49405</v>
      </c>
    </row>
    <row r="140885">
      <c r="A140885" s="1" t="s">
        <v>49406</v>
      </c>
    </row>
    <row r="140886">
      <c r="A140886" s="1" t="s">
        <v>49407</v>
      </c>
    </row>
    <row r="140887">
      <c r="A140887" s="1" t="s">
        <v>49408</v>
      </c>
    </row>
    <row r="140888">
      <c r="A140888" s="1" t="s">
        <v>49409</v>
      </c>
    </row>
    <row r="140890">
      <c r="A140890" s="1">
        <v>1399.0</v>
      </c>
    </row>
    <row r="140892">
      <c r="A140892" s="1" t="s">
        <v>4606</v>
      </c>
    </row>
    <row r="140893">
      <c r="A140893" s="1" t="s">
        <v>49410</v>
      </c>
    </row>
    <row r="140895">
      <c r="A140895" s="1" t="s">
        <v>49411</v>
      </c>
    </row>
    <row r="140897">
      <c r="A140897" s="1" t="s">
        <v>49412</v>
      </c>
    </row>
    <row r="140898">
      <c r="A140898" s="1" t="s">
        <v>49413</v>
      </c>
    </row>
    <row r="140900">
      <c r="A140900" s="1" t="s">
        <v>49414</v>
      </c>
    </row>
    <row r="140902">
      <c r="A140902" s="1" t="s">
        <v>49415</v>
      </c>
    </row>
    <row r="140904">
      <c r="A140904" s="1" t="s">
        <v>49416</v>
      </c>
    </row>
    <row r="140906">
      <c r="A140906" s="1" t="s">
        <v>49417</v>
      </c>
    </row>
    <row r="140907">
      <c r="A140907" s="1" t="s">
        <v>49418</v>
      </c>
    </row>
    <row r="140909">
      <c r="A140909" s="1" t="s">
        <v>49419</v>
      </c>
    </row>
    <row r="140910">
      <c r="A140910" s="1" t="s">
        <v>49420</v>
      </c>
    </row>
    <row r="140912">
      <c r="A140912" s="1" t="s">
        <v>49421</v>
      </c>
    </row>
    <row r="140914">
      <c r="A140914" s="1" t="s">
        <v>49422</v>
      </c>
    </row>
    <row r="140916">
      <c r="A140916" s="1" t="s">
        <v>49423</v>
      </c>
    </row>
    <row r="140918">
      <c r="A140918" s="1">
        <v>2082466.0</v>
      </c>
    </row>
    <row r="140919">
      <c r="A140919" s="1" t="s">
        <v>49424</v>
      </c>
    </row>
    <row r="140920">
      <c r="A140920" s="1">
        <v>77.0</v>
      </c>
    </row>
    <row r="140922">
      <c r="A140922" s="1" t="s">
        <v>49425</v>
      </c>
    </row>
    <row r="140923">
      <c r="A140923" s="1" t="s">
        <v>49426</v>
      </c>
    </row>
    <row r="140925">
      <c r="A140925" s="1" t="s">
        <v>49427</v>
      </c>
    </row>
    <row r="140927">
      <c r="A140927" s="1" t="s">
        <v>49428</v>
      </c>
    </row>
    <row r="140929">
      <c r="A140929" s="1" t="s">
        <v>49429</v>
      </c>
    </row>
    <row r="140931">
      <c r="A140931" s="1" t="s">
        <v>49430</v>
      </c>
    </row>
    <row r="140933">
      <c r="A140933" s="1" t="s">
        <v>49431</v>
      </c>
    </row>
    <row r="140934">
      <c r="A140934" s="1" t="s">
        <v>49432</v>
      </c>
    </row>
    <row r="140935">
      <c r="A140935" s="1" t="s">
        <v>49433</v>
      </c>
    </row>
    <row r="140937">
      <c r="A140937" s="1" t="s">
        <v>49434</v>
      </c>
    </row>
    <row r="140939">
      <c r="A140939" s="1" t="s">
        <v>49435</v>
      </c>
    </row>
    <row r="140941">
      <c r="A140941" s="1" t="s">
        <v>49436</v>
      </c>
    </row>
    <row r="140943">
      <c r="A140943" s="1" t="s">
        <v>49437</v>
      </c>
    </row>
    <row r="140945">
      <c r="A140945" s="1" t="s">
        <v>49438</v>
      </c>
    </row>
    <row r="140946">
      <c r="A140946" s="1" t="s">
        <v>49439</v>
      </c>
    </row>
    <row r="140948">
      <c r="A140948" s="1" t="s">
        <v>49440</v>
      </c>
    </row>
    <row r="140949">
      <c r="A140949" s="1" t="s">
        <v>49441</v>
      </c>
    </row>
    <row r="140951">
      <c r="A140951" s="1" t="s">
        <v>49442</v>
      </c>
    </row>
    <row r="140953">
      <c r="A140953" s="1" t="s">
        <v>49443</v>
      </c>
    </row>
    <row r="140955">
      <c r="A140955" s="1" t="s">
        <v>49444</v>
      </c>
    </row>
    <row r="140957">
      <c r="A140957" s="1" t="s">
        <v>49445</v>
      </c>
    </row>
    <row r="140959">
      <c r="A140959" s="1" t="s">
        <v>49446</v>
      </c>
    </row>
    <row r="140960">
      <c r="A140960" s="1" t="s">
        <v>49447</v>
      </c>
    </row>
    <row r="140961">
      <c r="A140961" s="1" t="s">
        <v>49448</v>
      </c>
    </row>
    <row r="140962">
      <c r="A140962" s="1" t="s">
        <v>49449</v>
      </c>
    </row>
    <row r="140964">
      <c r="A140964" s="1" t="s">
        <v>49450</v>
      </c>
    </row>
    <row r="140965">
      <c r="A140965" s="1" t="s">
        <v>49451</v>
      </c>
    </row>
    <row r="140967">
      <c r="A140967" s="1" t="s">
        <v>49452</v>
      </c>
    </row>
    <row r="140969">
      <c r="A140969" s="1">
        <v>21927.0</v>
      </c>
    </row>
    <row r="140971">
      <c r="A140971" s="1" t="s">
        <v>49453</v>
      </c>
    </row>
    <row r="140973">
      <c r="A140973" s="1" t="s">
        <v>49454</v>
      </c>
    </row>
    <row r="140974">
      <c r="A140974" s="1" t="s">
        <v>49455</v>
      </c>
    </row>
    <row r="140975">
      <c r="A140975" s="1" t="s">
        <v>49456</v>
      </c>
    </row>
    <row r="140976">
      <c r="A140976" s="1" t="s">
        <v>49457</v>
      </c>
    </row>
    <row r="140977">
      <c r="A140977" s="1" t="s">
        <v>49458</v>
      </c>
    </row>
    <row r="140978">
      <c r="A140978" s="1" t="s">
        <v>49459</v>
      </c>
    </row>
    <row r="140979">
      <c r="A140979" s="1" t="s">
        <v>49460</v>
      </c>
    </row>
    <row r="140980">
      <c r="A140980" s="1" t="s">
        <v>49461</v>
      </c>
    </row>
    <row r="140981">
      <c r="A140981" s="1" t="s">
        <v>49462</v>
      </c>
    </row>
    <row r="140982">
      <c r="A140982" s="1" t="s">
        <v>49463</v>
      </c>
    </row>
    <row r="140983">
      <c r="A140983" s="1" t="s">
        <v>49464</v>
      </c>
    </row>
    <row r="140984">
      <c r="A140984" s="1" t="s">
        <v>49465</v>
      </c>
    </row>
    <row r="140986">
      <c r="A140986" s="1" t="s">
        <v>49466</v>
      </c>
    </row>
    <row r="140988">
      <c r="A140988" s="1" t="s">
        <v>49467</v>
      </c>
    </row>
    <row r="140990">
      <c r="A140990" s="1" t="s">
        <v>49468</v>
      </c>
    </row>
    <row r="140992">
      <c r="A140992" s="1" t="s">
        <v>49469</v>
      </c>
    </row>
    <row r="140994">
      <c r="A140994" s="1" t="s">
        <v>49470</v>
      </c>
    </row>
    <row r="140996">
      <c r="A140996" s="1" t="s">
        <v>49471</v>
      </c>
    </row>
    <row r="140998">
      <c r="A140998" s="1" t="s">
        <v>49472</v>
      </c>
    </row>
    <row r="140999">
      <c r="A140999" s="1" t="s">
        <v>49473</v>
      </c>
    </row>
    <row r="141001">
      <c r="A141001" s="1" t="s">
        <v>49474</v>
      </c>
    </row>
    <row r="141003">
      <c r="A141003" s="1" t="s">
        <v>49475</v>
      </c>
    </row>
    <row r="141004">
      <c r="A141004" s="1" t="s">
        <v>49394</v>
      </c>
    </row>
    <row r="141005">
      <c r="A141005" s="1" t="s">
        <v>49395</v>
      </c>
    </row>
    <row r="141006">
      <c r="A141006" s="1" t="s">
        <v>49396</v>
      </c>
    </row>
    <row r="141007">
      <c r="A141007" s="1" t="s">
        <v>49397</v>
      </c>
    </row>
    <row r="141008">
      <c r="A141008" s="1" t="s">
        <v>49398</v>
      </c>
    </row>
    <row r="141009">
      <c r="A141009" s="1" t="s">
        <v>49399</v>
      </c>
    </row>
    <row r="141010">
      <c r="A141010" s="1" t="s">
        <v>49400</v>
      </c>
    </row>
    <row r="141011">
      <c r="A141011" s="1" t="s">
        <v>49401</v>
      </c>
    </row>
    <row r="141012">
      <c r="A141012" s="1" t="s">
        <v>49402</v>
      </c>
    </row>
    <row r="141013">
      <c r="A141013" s="1" t="s">
        <v>49403</v>
      </c>
    </row>
    <row r="141014">
      <c r="A141014" s="1" t="s">
        <v>49404</v>
      </c>
    </row>
    <row r="141015">
      <c r="A141015" s="1" t="s">
        <v>49405</v>
      </c>
    </row>
    <row r="141016">
      <c r="A141016" s="1" t="s">
        <v>49406</v>
      </c>
    </row>
    <row r="141017">
      <c r="A141017" s="1" t="s">
        <v>49407</v>
      </c>
    </row>
    <row r="141018">
      <c r="A141018" s="1" t="s">
        <v>49408</v>
      </c>
    </row>
    <row r="141019">
      <c r="A141019" s="1" t="s">
        <v>49409</v>
      </c>
    </row>
    <row r="141020">
      <c r="A141020" s="1">
        <v>1399.0</v>
      </c>
    </row>
    <row r="141021">
      <c r="A141021" s="1" t="s">
        <v>49410</v>
      </c>
    </row>
    <row r="141022">
      <c r="A141022" s="1" t="s">
        <v>49411</v>
      </c>
    </row>
    <row r="141023">
      <c r="A141023" s="1" t="s">
        <v>49412</v>
      </c>
    </row>
    <row r="141024">
      <c r="A141024" s="1" t="s">
        <v>49413</v>
      </c>
    </row>
    <row r="141025">
      <c r="A141025" s="1" t="s">
        <v>49414</v>
      </c>
    </row>
    <row r="141026">
      <c r="A141026" s="1" t="s">
        <v>49415</v>
      </c>
    </row>
    <row r="141027">
      <c r="A141027" s="1" t="s">
        <v>49417</v>
      </c>
    </row>
    <row r="141028">
      <c r="A141028" s="1" t="s">
        <v>49418</v>
      </c>
    </row>
    <row r="141029">
      <c r="A141029" s="1" t="s">
        <v>49419</v>
      </c>
    </row>
    <row r="141030">
      <c r="A141030" s="1" t="s">
        <v>49420</v>
      </c>
    </row>
    <row r="141031">
      <c r="A141031" s="1" t="s">
        <v>49421</v>
      </c>
    </row>
    <row r="141032">
      <c r="A141032" s="1" t="s">
        <v>49422</v>
      </c>
    </row>
    <row r="141033">
      <c r="A141033" s="1" t="s">
        <v>49423</v>
      </c>
    </row>
    <row r="141034">
      <c r="A141034" s="1">
        <v>2082466.0</v>
      </c>
    </row>
    <row r="141035">
      <c r="A141035" s="1" t="s">
        <v>49424</v>
      </c>
    </row>
    <row r="141036">
      <c r="A141036" s="1" t="s">
        <v>49425</v>
      </c>
    </row>
    <row r="141037">
      <c r="A141037" s="1" t="s">
        <v>49426</v>
      </c>
    </row>
    <row r="141038">
      <c r="A141038" s="1" t="s">
        <v>49427</v>
      </c>
    </row>
    <row r="141039">
      <c r="A141039" s="1" t="s">
        <v>49428</v>
      </c>
    </row>
    <row r="141040">
      <c r="A141040" s="1" t="s">
        <v>49429</v>
      </c>
    </row>
    <row r="141041">
      <c r="A141041" s="1" t="s">
        <v>49430</v>
      </c>
    </row>
    <row r="141042">
      <c r="A141042" s="1" t="s">
        <v>49431</v>
      </c>
    </row>
    <row r="141043">
      <c r="A141043" s="1" t="s">
        <v>49432</v>
      </c>
    </row>
    <row r="141044">
      <c r="A141044" s="1" t="s">
        <v>49433</v>
      </c>
    </row>
    <row r="141045">
      <c r="A141045" s="1" t="s">
        <v>49434</v>
      </c>
    </row>
    <row r="141046">
      <c r="A141046" s="1" t="s">
        <v>49435</v>
      </c>
    </row>
    <row r="141047">
      <c r="A141047" s="1" t="s">
        <v>49436</v>
      </c>
    </row>
    <row r="141048">
      <c r="A141048" s="1" t="s">
        <v>49437</v>
      </c>
    </row>
    <row r="141049">
      <c r="A141049" s="1" t="s">
        <v>49438</v>
      </c>
    </row>
    <row r="141050">
      <c r="A141050" s="1" t="s">
        <v>49439</v>
      </c>
    </row>
    <row r="141051">
      <c r="A141051" s="1" t="s">
        <v>49440</v>
      </c>
    </row>
    <row r="141052">
      <c r="A141052" s="1" t="s">
        <v>49441</v>
      </c>
    </row>
    <row r="141053">
      <c r="A141053" s="1" t="s">
        <v>49442</v>
      </c>
    </row>
    <row r="141054">
      <c r="A141054" s="1" t="s">
        <v>49443</v>
      </c>
    </row>
    <row r="141055">
      <c r="A141055" s="1" t="s">
        <v>49444</v>
      </c>
    </row>
    <row r="141056">
      <c r="A141056" s="1" t="s">
        <v>49445</v>
      </c>
    </row>
    <row r="141057">
      <c r="A141057" s="1" t="s">
        <v>49446</v>
      </c>
    </row>
    <row r="141058">
      <c r="A141058" s="1" t="s">
        <v>49447</v>
      </c>
    </row>
    <row r="141059">
      <c r="A141059" s="1" t="s">
        <v>49448</v>
      </c>
    </row>
    <row r="141060">
      <c r="A141060" s="1" t="s">
        <v>49449</v>
      </c>
    </row>
    <row r="141061">
      <c r="A141061" s="1" t="s">
        <v>49450</v>
      </c>
    </row>
    <row r="141062">
      <c r="A141062" s="1" t="s">
        <v>49451</v>
      </c>
    </row>
    <row r="141063">
      <c r="A141063" s="1" t="s">
        <v>49452</v>
      </c>
    </row>
    <row r="141064">
      <c r="A141064" s="1">
        <v>21927.0</v>
      </c>
    </row>
    <row r="141065">
      <c r="A141065" s="1" t="s">
        <v>49453</v>
      </c>
    </row>
    <row r="141066">
      <c r="A141066" s="1" t="s">
        <v>49454</v>
      </c>
    </row>
    <row r="141067">
      <c r="A141067" s="1" t="s">
        <v>49455</v>
      </c>
    </row>
    <row r="141068">
      <c r="A141068" s="1" t="s">
        <v>49456</v>
      </c>
    </row>
    <row r="141069">
      <c r="A141069" s="1" t="s">
        <v>49457</v>
      </c>
    </row>
    <row r="141070">
      <c r="A141070" s="1" t="s">
        <v>49458</v>
      </c>
    </row>
    <row r="141071">
      <c r="A141071" s="1" t="s">
        <v>49459</v>
      </c>
    </row>
    <row r="141072">
      <c r="A141072" s="1" t="s">
        <v>49460</v>
      </c>
    </row>
    <row r="141073">
      <c r="A141073" s="1" t="s">
        <v>49461</v>
      </c>
    </row>
    <row r="141074">
      <c r="A141074" s="1" t="s">
        <v>49462</v>
      </c>
    </row>
    <row r="141075">
      <c r="A141075" s="1" t="s">
        <v>49463</v>
      </c>
    </row>
    <row r="141076">
      <c r="A141076" s="1" t="s">
        <v>49464</v>
      </c>
    </row>
    <row r="141077">
      <c r="A141077" s="1" t="s">
        <v>49466</v>
      </c>
    </row>
    <row r="141078">
      <c r="A141078" s="1" t="s">
        <v>49467</v>
      </c>
    </row>
    <row r="141079">
      <c r="A141079" s="1" t="s">
        <v>49468</v>
      </c>
    </row>
    <row r="141080">
      <c r="A141080" s="1" t="s">
        <v>49469</v>
      </c>
    </row>
    <row r="141081">
      <c r="A141081" s="1" t="s">
        <v>49470</v>
      </c>
    </row>
    <row r="141082">
      <c r="A141082" s="1" t="s">
        <v>49471</v>
      </c>
    </row>
    <row r="141083">
      <c r="A141083" s="1" t="s">
        <v>49472</v>
      </c>
    </row>
    <row r="141084">
      <c r="A141084" s="1" t="s">
        <v>49473</v>
      </c>
    </row>
    <row r="141085">
      <c r="A141085" s="1" t="s">
        <v>49476</v>
      </c>
    </row>
    <row r="141086">
      <c r="A141086" s="1" t="s">
        <v>49477</v>
      </c>
    </row>
    <row r="141088">
      <c r="A141088" s="1" t="s">
        <v>49394</v>
      </c>
    </row>
    <row r="141090">
      <c r="A141090" s="1" t="s">
        <v>49478</v>
      </c>
    </row>
    <row r="141092">
      <c r="A141092" s="1" t="s">
        <v>49479</v>
      </c>
    </row>
    <row r="141093">
      <c r="A141093" s="1" t="s">
        <v>49480</v>
      </c>
    </row>
    <row r="141095">
      <c r="A141095" s="1" t="s">
        <v>49481</v>
      </c>
    </row>
    <row r="141096">
      <c r="A141096" s="27">
        <v>207540.01</v>
      </c>
    </row>
    <row r="141098">
      <c r="A141098" s="1" t="s">
        <v>49482</v>
      </c>
    </row>
    <row r="141100">
      <c r="A141100" s="1" t="s">
        <v>49483</v>
      </c>
    </row>
    <row r="141102">
      <c r="A141102" s="1" t="s">
        <v>49484</v>
      </c>
    </row>
    <row r="141104">
      <c r="A141104" s="1" t="s">
        <v>49485</v>
      </c>
    </row>
    <row r="141106">
      <c r="A141106" s="1" t="s">
        <v>49486</v>
      </c>
    </row>
    <row r="141107">
      <c r="A141107" s="1" t="s">
        <v>49487</v>
      </c>
    </row>
    <row r="141108">
      <c r="A141108" s="1" t="s">
        <v>49488</v>
      </c>
    </row>
    <row r="141109">
      <c r="A141109" s="1" t="s">
        <v>49489</v>
      </c>
    </row>
    <row r="141110">
      <c r="A141110" s="1" t="s">
        <v>49490</v>
      </c>
    </row>
    <row r="141111">
      <c r="A141111" s="1" t="s">
        <v>49491</v>
      </c>
    </row>
    <row r="141112">
      <c r="A141112" s="3" t="str">
        <f> vaso-00e</f>
        <v>#ERROR!</v>
      </c>
    </row>
    <row r="141113">
      <c r="A141113" s="1" t="s">
        <v>49492</v>
      </c>
    </row>
    <row r="141114">
      <c r="A141114" s="1" t="s">
        <v>49493</v>
      </c>
    </row>
    <row r="141115">
      <c r="A141115" s="1" t="s">
        <v>49494</v>
      </c>
    </row>
    <row r="141117">
      <c r="A141117" s="1" t="s">
        <v>49495</v>
      </c>
    </row>
    <row r="141119">
      <c r="A141119" s="1" t="s">
        <v>49496</v>
      </c>
    </row>
    <row r="141121">
      <c r="A141121" s="1" t="s">
        <v>49497</v>
      </c>
    </row>
    <row r="141122">
      <c r="A141122" s="1" t="s">
        <v>49498</v>
      </c>
    </row>
    <row r="141124">
      <c r="A141124" s="1" t="s">
        <v>49499</v>
      </c>
    </row>
    <row r="141126">
      <c r="A141126" s="1" t="s">
        <v>49500</v>
      </c>
    </row>
    <row r="141127">
      <c r="A141127" s="1" t="s">
        <v>49501</v>
      </c>
    </row>
    <row r="141128">
      <c r="A141128" s="1" t="s">
        <v>49502</v>
      </c>
    </row>
    <row r="141130">
      <c r="A141130" s="1" t="s">
        <v>49503</v>
      </c>
    </row>
    <row r="141131">
      <c r="A141131" s="1" t="s">
        <v>49504</v>
      </c>
    </row>
    <row r="141133">
      <c r="A141133" s="1" t="s">
        <v>49505</v>
      </c>
    </row>
    <row r="141135">
      <c r="A141135" s="1">
        <v>24977.0</v>
      </c>
    </row>
    <row r="141137">
      <c r="A141137" s="1" t="s">
        <v>49506</v>
      </c>
    </row>
    <row r="141138">
      <c r="A141138" s="1" t="s">
        <v>49507</v>
      </c>
    </row>
    <row r="141140">
      <c r="A141140" s="1" t="s">
        <v>49508</v>
      </c>
    </row>
    <row r="141141">
      <c r="A141141" s="1" t="s">
        <v>49509</v>
      </c>
    </row>
    <row r="141143">
      <c r="A141143" s="1" t="s">
        <v>49510</v>
      </c>
    </row>
    <row r="141144">
      <c r="A141144" s="1" t="s">
        <v>49511</v>
      </c>
    </row>
    <row r="141145">
      <c r="A141145" s="1" t="s">
        <v>49512</v>
      </c>
    </row>
    <row r="141146">
      <c r="A141146" s="1" t="s">
        <v>49513</v>
      </c>
    </row>
    <row r="141148">
      <c r="A141148" s="1" t="s">
        <v>977</v>
      </c>
    </row>
    <row r="141149">
      <c r="A141149" s="1" t="s">
        <v>49514</v>
      </c>
    </row>
    <row r="141150">
      <c r="A141150" s="1" t="s">
        <v>49515</v>
      </c>
    </row>
    <row r="141152">
      <c r="A141152" s="1" t="s">
        <v>49516</v>
      </c>
    </row>
    <row r="141154">
      <c r="A141154" s="1" t="s">
        <v>49517</v>
      </c>
    </row>
    <row r="141156">
      <c r="A141156" s="1" t="s">
        <v>49518</v>
      </c>
    </row>
    <row r="141158">
      <c r="A141158" s="1" t="s">
        <v>49519</v>
      </c>
    </row>
    <row r="141159">
      <c r="A141159" s="1" t="s">
        <v>49520</v>
      </c>
    </row>
    <row r="141160">
      <c r="A141160" s="1" t="s">
        <v>49521</v>
      </c>
    </row>
    <row r="141161">
      <c r="A141161" s="1" t="s">
        <v>49522</v>
      </c>
    </row>
    <row r="141162">
      <c r="A141162" s="1" t="s">
        <v>49523</v>
      </c>
    </row>
    <row r="141163">
      <c r="A141163" s="1" t="s">
        <v>49524</v>
      </c>
    </row>
    <row r="141164">
      <c r="A141164" s="1" t="s">
        <v>49525</v>
      </c>
    </row>
    <row r="141165">
      <c r="A141165" s="1">
        <v>28.0</v>
      </c>
    </row>
    <row r="141166">
      <c r="A141166" s="1" t="s">
        <v>4373</v>
      </c>
    </row>
    <row r="141167">
      <c r="A141167" s="1" t="s">
        <v>49526</v>
      </c>
    </row>
    <row r="141168">
      <c r="A141168" s="1" t="s">
        <v>49527</v>
      </c>
    </row>
    <row r="141169">
      <c r="A141169" s="1" t="s">
        <v>49528</v>
      </c>
    </row>
    <row r="141170">
      <c r="A141170" s="1" t="s">
        <v>49529</v>
      </c>
    </row>
    <row r="141171">
      <c r="A141171" s="1" t="s">
        <v>322</v>
      </c>
    </row>
    <row r="141173">
      <c r="A141173" s="1" t="s">
        <v>49530</v>
      </c>
    </row>
    <row r="141174">
      <c r="A141174" s="1" t="s">
        <v>49531</v>
      </c>
    </row>
    <row r="141176">
      <c r="A141176" s="1" t="s">
        <v>49532</v>
      </c>
    </row>
    <row r="141177">
      <c r="A141177" s="1" t="s">
        <v>49533</v>
      </c>
    </row>
    <row r="141179">
      <c r="A141179" s="1" t="s">
        <v>49534</v>
      </c>
    </row>
    <row r="141181">
      <c r="A141181" s="1" t="s">
        <v>49535</v>
      </c>
    </row>
    <row r="141182">
      <c r="A141182" s="1" t="s">
        <v>49536</v>
      </c>
    </row>
    <row r="141183">
      <c r="A141183" s="1" t="s">
        <v>49537</v>
      </c>
    </row>
    <row r="141185">
      <c r="A141185" s="1" t="s">
        <v>49538</v>
      </c>
    </row>
    <row r="141187">
      <c r="A141187" s="1" t="s">
        <v>49539</v>
      </c>
    </row>
    <row r="141188">
      <c r="A141188" s="1" t="s">
        <v>49540</v>
      </c>
    </row>
    <row r="141189">
      <c r="A141189" s="1" t="s">
        <v>49541</v>
      </c>
    </row>
    <row r="141191">
      <c r="A141191" s="1" t="s">
        <v>49542</v>
      </c>
    </row>
    <row r="141193">
      <c r="A141193" s="1" t="s">
        <v>49543</v>
      </c>
    </row>
    <row r="141195">
      <c r="A141195" s="1" t="s">
        <v>49544</v>
      </c>
    </row>
    <row r="141197">
      <c r="A141197" s="1" t="s">
        <v>49475</v>
      </c>
    </row>
    <row r="141198">
      <c r="A141198" s="1" t="s">
        <v>49394</v>
      </c>
    </row>
    <row r="141199">
      <c r="A141199" s="1" t="s">
        <v>49478</v>
      </c>
    </row>
    <row r="141200">
      <c r="A141200" s="1" t="s">
        <v>49479</v>
      </c>
    </row>
    <row r="141201">
      <c r="A141201" s="1" t="s">
        <v>49480</v>
      </c>
    </row>
    <row r="141202">
      <c r="A141202" s="1" t="s">
        <v>49481</v>
      </c>
    </row>
    <row r="141203">
      <c r="A141203" s="27">
        <v>207540.01</v>
      </c>
    </row>
    <row r="141204">
      <c r="A141204" s="1" t="s">
        <v>49482</v>
      </c>
    </row>
    <row r="141205">
      <c r="A141205" s="1" t="s">
        <v>49483</v>
      </c>
    </row>
    <row r="141206">
      <c r="A141206" s="1" t="s">
        <v>49484</v>
      </c>
    </row>
    <row r="141207">
      <c r="A141207" s="1" t="s">
        <v>49485</v>
      </c>
    </row>
    <row r="141208">
      <c r="A141208" s="1" t="s">
        <v>49486</v>
      </c>
    </row>
    <row r="141209">
      <c r="A141209" s="1" t="s">
        <v>49487</v>
      </c>
    </row>
    <row r="141210">
      <c r="A141210" s="1" t="s">
        <v>49488</v>
      </c>
    </row>
    <row r="141211">
      <c r="A141211" s="1" t="s">
        <v>49489</v>
      </c>
    </row>
    <row r="141212">
      <c r="A141212" s="1" t="s">
        <v>49490</v>
      </c>
    </row>
    <row r="141213">
      <c r="A141213" s="1" t="s">
        <v>49491</v>
      </c>
    </row>
    <row r="141214">
      <c r="A141214" s="3" t="str">
        <f> vaso-00e</f>
        <v>#ERROR!</v>
      </c>
    </row>
    <row r="141215">
      <c r="A141215" s="1" t="s">
        <v>49492</v>
      </c>
    </row>
    <row r="141216">
      <c r="A141216" s="1" t="s">
        <v>49493</v>
      </c>
    </row>
    <row r="141217">
      <c r="A141217" s="1" t="s">
        <v>49494</v>
      </c>
    </row>
    <row r="141218">
      <c r="A141218" s="1" t="s">
        <v>49495</v>
      </c>
    </row>
    <row r="141219">
      <c r="A141219" s="1" t="s">
        <v>49496</v>
      </c>
    </row>
    <row r="141220">
      <c r="A141220" s="1" t="s">
        <v>49497</v>
      </c>
    </row>
    <row r="141221">
      <c r="A141221" s="1" t="s">
        <v>49498</v>
      </c>
    </row>
    <row r="141222">
      <c r="A141222" s="1" t="s">
        <v>49499</v>
      </c>
    </row>
    <row r="141223">
      <c r="A141223" s="1" t="s">
        <v>49500</v>
      </c>
    </row>
    <row r="141224">
      <c r="A141224" s="1" t="s">
        <v>49501</v>
      </c>
    </row>
    <row r="141225">
      <c r="A141225" s="1" t="s">
        <v>49502</v>
      </c>
    </row>
    <row r="141226">
      <c r="A141226" s="1" t="s">
        <v>49503</v>
      </c>
    </row>
    <row r="141227">
      <c r="A141227" s="1" t="s">
        <v>49504</v>
      </c>
    </row>
    <row r="141228">
      <c r="A141228" s="1" t="s">
        <v>49505</v>
      </c>
    </row>
    <row r="141229">
      <c r="A141229" s="1">
        <v>24977.0</v>
      </c>
    </row>
    <row r="141230">
      <c r="A141230" s="1" t="s">
        <v>49506</v>
      </c>
    </row>
    <row r="141231">
      <c r="A141231" s="1" t="s">
        <v>49507</v>
      </c>
    </row>
    <row r="141232">
      <c r="A141232" s="1" t="s">
        <v>49508</v>
      </c>
    </row>
    <row r="141233">
      <c r="A141233" s="1" t="s">
        <v>49509</v>
      </c>
    </row>
    <row r="141234">
      <c r="A141234" s="1" t="s">
        <v>49510</v>
      </c>
    </row>
    <row r="141235">
      <c r="A141235" s="1" t="s">
        <v>49511</v>
      </c>
    </row>
    <row r="141236">
      <c r="A141236" s="1" t="s">
        <v>49512</v>
      </c>
    </row>
    <row r="141237">
      <c r="A141237" s="1" t="s">
        <v>49513</v>
      </c>
    </row>
    <row r="141238">
      <c r="A141238" s="1" t="s">
        <v>49514</v>
      </c>
    </row>
    <row r="141239">
      <c r="A141239" s="1" t="s">
        <v>49515</v>
      </c>
    </row>
    <row r="141240">
      <c r="A141240" s="1" t="s">
        <v>49516</v>
      </c>
    </row>
    <row r="141241">
      <c r="A141241" s="1" t="s">
        <v>49517</v>
      </c>
    </row>
    <row r="141242">
      <c r="A141242" s="1" t="s">
        <v>49518</v>
      </c>
    </row>
    <row r="141243">
      <c r="A141243" s="1" t="s">
        <v>49519</v>
      </c>
    </row>
    <row r="141244">
      <c r="A141244" s="1" t="s">
        <v>49520</v>
      </c>
    </row>
    <row r="141245">
      <c r="A141245" s="1" t="s">
        <v>49521</v>
      </c>
    </row>
    <row r="141246">
      <c r="A141246" s="1" t="s">
        <v>49522</v>
      </c>
    </row>
    <row r="141247">
      <c r="A141247" s="1" t="s">
        <v>49523</v>
      </c>
    </row>
    <row r="141248">
      <c r="A141248" s="1" t="s">
        <v>49524</v>
      </c>
    </row>
    <row r="141249">
      <c r="A141249" s="1" t="s">
        <v>49525</v>
      </c>
    </row>
    <row r="141250">
      <c r="A141250" s="1">
        <v>28.0</v>
      </c>
    </row>
    <row r="141251">
      <c r="A141251" s="1" t="s">
        <v>49526</v>
      </c>
    </row>
    <row r="141252">
      <c r="A141252" s="1" t="s">
        <v>49528</v>
      </c>
    </row>
    <row r="141253">
      <c r="A141253" s="1" t="s">
        <v>49529</v>
      </c>
    </row>
    <row r="141254">
      <c r="A141254" s="1" t="s">
        <v>49530</v>
      </c>
    </row>
    <row r="141255">
      <c r="A141255" s="1" t="s">
        <v>49531</v>
      </c>
    </row>
    <row r="141256">
      <c r="A141256" s="1" t="s">
        <v>49532</v>
      </c>
    </row>
    <row r="141257">
      <c r="A141257" s="1" t="s">
        <v>49533</v>
      </c>
    </row>
    <row r="141258">
      <c r="A141258" s="1" t="s">
        <v>49534</v>
      </c>
    </row>
    <row r="141259">
      <c r="A141259" s="1" t="s">
        <v>49535</v>
      </c>
    </row>
    <row r="141260">
      <c r="A141260" s="1" t="s">
        <v>49536</v>
      </c>
    </row>
    <row r="141261">
      <c r="A141261" s="1" t="s">
        <v>49537</v>
      </c>
    </row>
    <row r="141262">
      <c r="A141262" s="1" t="s">
        <v>49538</v>
      </c>
    </row>
    <row r="141263">
      <c r="A141263" s="1" t="s">
        <v>49539</v>
      </c>
    </row>
    <row r="141264">
      <c r="A141264" s="1" t="s">
        <v>49540</v>
      </c>
    </row>
    <row r="141265">
      <c r="A141265" s="1" t="s">
        <v>49541</v>
      </c>
    </row>
    <row r="141266">
      <c r="A141266" s="1" t="s">
        <v>49542</v>
      </c>
    </row>
    <row r="141267">
      <c r="A141267" s="1" t="s">
        <v>49543</v>
      </c>
    </row>
    <row r="141268">
      <c r="A141268" s="1" t="s">
        <v>49545</v>
      </c>
    </row>
    <row r="141269">
      <c r="A141269" s="1" t="s">
        <v>49546</v>
      </c>
    </row>
    <row r="141271">
      <c r="A141271" s="1" t="s">
        <v>7590</v>
      </c>
    </row>
    <row r="141272">
      <c r="A141272" s="1" t="s">
        <v>8690</v>
      </c>
    </row>
    <row r="141273">
      <c r="A141273" s="1" t="s">
        <v>33560</v>
      </c>
    </row>
    <row r="141274">
      <c r="A141274" s="1" t="s">
        <v>49547</v>
      </c>
    </row>
    <row r="141275">
      <c r="A141275" s="1" t="s">
        <v>186</v>
      </c>
    </row>
    <row r="141276">
      <c r="A141276" s="1" t="s">
        <v>49548</v>
      </c>
    </row>
    <row r="141277">
      <c r="A141277" s="1" t="s">
        <v>49549</v>
      </c>
    </row>
    <row r="141278">
      <c r="A141278" s="1" t="s">
        <v>49550</v>
      </c>
    </row>
    <row r="141279">
      <c r="A141279" s="1" t="s">
        <v>3373</v>
      </c>
    </row>
    <row r="141281">
      <c r="A141281" s="1" t="s">
        <v>33304</v>
      </c>
    </row>
    <row r="141283">
      <c r="A141283" s="1" t="s">
        <v>16161</v>
      </c>
    </row>
    <row r="141285">
      <c r="A141285" s="1" t="s">
        <v>49551</v>
      </c>
    </row>
    <row r="141287">
      <c r="A141287" s="1" t="s">
        <v>43669</v>
      </c>
    </row>
    <row r="141289">
      <c r="A141289" s="1" t="s">
        <v>16163</v>
      </c>
    </row>
    <row r="141291">
      <c r="A141291" s="1" t="s">
        <v>49552</v>
      </c>
    </row>
    <row r="141293">
      <c r="A141293" s="1" t="s">
        <v>49553</v>
      </c>
    </row>
    <row r="141294">
      <c r="A141294" s="1" t="s">
        <v>49547</v>
      </c>
    </row>
    <row r="141295">
      <c r="A141295" s="1" t="s">
        <v>49549</v>
      </c>
    </row>
    <row r="141296">
      <c r="A141296" s="1" t="s">
        <v>33304</v>
      </c>
    </row>
    <row r="141297">
      <c r="A141297" s="1" t="s">
        <v>16161</v>
      </c>
    </row>
    <row r="141298">
      <c r="A141298" s="1" t="s">
        <v>49551</v>
      </c>
    </row>
    <row r="141299">
      <c r="A141299" s="1" t="s">
        <v>43669</v>
      </c>
    </row>
    <row r="141300">
      <c r="A141300" s="1" t="s">
        <v>16163</v>
      </c>
    </row>
    <row r="141301">
      <c r="A141301" s="1" t="s">
        <v>49554</v>
      </c>
    </row>
    <row r="141302">
      <c r="A141302" s="1" t="s">
        <v>49555</v>
      </c>
    </row>
    <row r="141304">
      <c r="A141304" s="1" t="s">
        <v>322</v>
      </c>
    </row>
    <row r="141305">
      <c r="A141305" s="1" t="s">
        <v>49556</v>
      </c>
    </row>
    <row r="141307">
      <c r="A141307" s="3" t="str">
        <f/>
        <v>#ERROR!</v>
      </c>
    </row>
    <row r="141309">
      <c r="A141309" s="1" t="s">
        <v>49557</v>
      </c>
    </row>
    <row r="141310">
      <c r="A141310" s="1" t="s">
        <v>49558</v>
      </c>
    </row>
    <row r="141312">
      <c r="A141312" s="1" t="s">
        <v>49559</v>
      </c>
    </row>
    <row r="141313">
      <c r="A141313" s="1" t="s">
        <v>49560</v>
      </c>
    </row>
    <row r="141314">
      <c r="A141314" s="1" t="s">
        <v>49557</v>
      </c>
    </row>
    <row r="141315">
      <c r="A141315" s="1" t="s">
        <v>49558</v>
      </c>
    </row>
    <row r="141316">
      <c r="A141316" s="1" t="s">
        <v>49561</v>
      </c>
    </row>
    <row r="141317">
      <c r="A141317" s="1" t="s">
        <v>49562</v>
      </c>
    </row>
    <row r="141318">
      <c r="A141318" s="1" t="s">
        <v>49563</v>
      </c>
    </row>
    <row r="141319">
      <c r="A141319" s="1" t="s">
        <v>35276</v>
      </c>
    </row>
    <row r="141320">
      <c r="A141320" s="1" t="s">
        <v>49564</v>
      </c>
    </row>
    <row r="141321">
      <c r="A141321" s="1" t="s">
        <v>49565</v>
      </c>
    </row>
    <row r="141322">
      <c r="A141322" s="1">
        <v>1.0</v>
      </c>
    </row>
    <row r="141323">
      <c r="A141323" s="1" t="s">
        <v>49566</v>
      </c>
    </row>
    <row r="141324">
      <c r="A141324" s="1" t="s">
        <v>49567</v>
      </c>
    </row>
    <row r="141325">
      <c r="A141325" s="1" t="s">
        <v>49568</v>
      </c>
    </row>
    <row r="141326">
      <c r="A141326" s="1" t="s">
        <v>49569</v>
      </c>
    </row>
    <row r="141327">
      <c r="A141327" s="1" t="s">
        <v>49570</v>
      </c>
    </row>
    <row r="141328">
      <c r="A141328" s="1" t="s">
        <v>49571</v>
      </c>
    </row>
    <row r="141329">
      <c r="A141329" s="1" t="s">
        <v>49565</v>
      </c>
    </row>
    <row r="141330">
      <c r="A141330" s="1" t="s">
        <v>49572</v>
      </c>
    </row>
    <row r="141331">
      <c r="A141331" s="1" t="s">
        <v>49563</v>
      </c>
    </row>
    <row r="141332">
      <c r="A141332" s="1" t="s">
        <v>49564</v>
      </c>
    </row>
    <row r="141333">
      <c r="A141333" s="1" t="s">
        <v>49565</v>
      </c>
    </row>
    <row r="141334">
      <c r="A141334" s="1" t="s">
        <v>49566</v>
      </c>
    </row>
    <row r="141335">
      <c r="A141335" s="1" t="s">
        <v>49567</v>
      </c>
    </row>
    <row r="141336">
      <c r="A141336" s="1" t="s">
        <v>49569</v>
      </c>
    </row>
    <row r="141337">
      <c r="A141337" s="1" t="s">
        <v>49570</v>
      </c>
    </row>
    <row r="141338">
      <c r="A141338" s="1" t="s">
        <v>49571</v>
      </c>
    </row>
    <row r="141339">
      <c r="A141339" s="1" t="s">
        <v>49573</v>
      </c>
    </row>
    <row r="141340">
      <c r="A141340" s="1" t="s">
        <v>49574</v>
      </c>
    </row>
    <row r="141341">
      <c r="A141341" s="1" t="s">
        <v>49575</v>
      </c>
    </row>
    <row r="141342">
      <c r="A141342" s="1" t="s">
        <v>49576</v>
      </c>
    </row>
    <row r="141343">
      <c r="A141343" s="1" t="s">
        <v>39308</v>
      </c>
    </row>
    <row r="141344">
      <c r="A141344" s="1" t="s">
        <v>49577</v>
      </c>
    </row>
    <row r="141345">
      <c r="A141345" s="1" t="s">
        <v>49578</v>
      </c>
    </row>
    <row r="141346">
      <c r="A141346" s="1" t="s">
        <v>49579</v>
      </c>
    </row>
    <row r="141347">
      <c r="A141347" s="1" t="s">
        <v>49580</v>
      </c>
    </row>
    <row r="141348">
      <c r="A141348" s="1" t="s">
        <v>49581</v>
      </c>
    </row>
    <row r="141349">
      <c r="A141349" s="1" t="s">
        <v>49582</v>
      </c>
    </row>
    <row r="141350">
      <c r="A141350" s="1" t="s">
        <v>49583</v>
      </c>
    </row>
    <row r="141351">
      <c r="A141351" s="1" t="s">
        <v>49584</v>
      </c>
    </row>
    <row r="141352">
      <c r="A141352" s="1" t="s">
        <v>49585</v>
      </c>
    </row>
    <row r="141353">
      <c r="A141353" s="1" t="s">
        <v>49586</v>
      </c>
    </row>
    <row r="141354">
      <c r="A141354" s="3" t="str">
        <f> Ce</f>
        <v>#NAME?</v>
      </c>
    </row>
    <row r="141355">
      <c r="A141355" s="1" t="s">
        <v>49587</v>
      </c>
    </row>
    <row r="141356">
      <c r="A141356" s="1" t="s">
        <v>39308</v>
      </c>
    </row>
    <row r="141357">
      <c r="A141357" s="1" t="s">
        <v>49588</v>
      </c>
    </row>
    <row r="141358">
      <c r="A141358" s="1" t="s">
        <v>49576</v>
      </c>
    </row>
    <row r="141359">
      <c r="A141359" s="1" t="s">
        <v>49577</v>
      </c>
    </row>
    <row r="141360">
      <c r="A141360" s="1" t="s">
        <v>49578</v>
      </c>
    </row>
    <row r="141361">
      <c r="A141361" s="1" t="s">
        <v>49579</v>
      </c>
    </row>
    <row r="141362">
      <c r="A141362" s="1" t="s">
        <v>49580</v>
      </c>
    </row>
    <row r="141363">
      <c r="A141363" s="1" t="s">
        <v>49581</v>
      </c>
    </row>
    <row r="141364">
      <c r="A141364" s="1" t="s">
        <v>49582</v>
      </c>
    </row>
    <row r="141365">
      <c r="A141365" s="1" t="s">
        <v>49584</v>
      </c>
    </row>
    <row r="141366">
      <c r="A141366" s="1" t="s">
        <v>49585</v>
      </c>
    </row>
    <row r="141367">
      <c r="A141367" s="1" t="s">
        <v>49586</v>
      </c>
    </row>
    <row r="141368">
      <c r="A141368" s="3" t="str">
        <f> Ce</f>
        <v>#NAME?</v>
      </c>
    </row>
    <row r="141369">
      <c r="A141369" s="1" t="s">
        <v>49589</v>
      </c>
    </row>
    <row r="141370">
      <c r="A141370" s="1" t="s">
        <v>49590</v>
      </c>
    </row>
    <row r="141371">
      <c r="A141371" s="1" t="s">
        <v>49591</v>
      </c>
    </row>
    <row r="141372">
      <c r="A141372" s="1" t="s">
        <v>49592</v>
      </c>
    </row>
    <row r="141373">
      <c r="A141373" s="1" t="s">
        <v>49593</v>
      </c>
    </row>
    <row r="141374">
      <c r="A141374" s="1" t="s">
        <v>49594</v>
      </c>
    </row>
    <row r="141375">
      <c r="A141375" s="1" t="s">
        <v>49595</v>
      </c>
    </row>
    <row r="141376">
      <c r="A141376" s="1" t="s">
        <v>49591</v>
      </c>
    </row>
    <row r="141377">
      <c r="A141377" s="1" t="s">
        <v>49592</v>
      </c>
    </row>
    <row r="141378">
      <c r="A141378" s="1" t="s">
        <v>49593</v>
      </c>
    </row>
    <row r="141379">
      <c r="A141379" s="1" t="s">
        <v>49594</v>
      </c>
    </row>
    <row r="141380">
      <c r="A141380" s="1" t="s">
        <v>49596</v>
      </c>
    </row>
    <row r="141381">
      <c r="A141381" s="1" t="s">
        <v>49597</v>
      </c>
    </row>
    <row r="141383">
      <c r="A141383" s="1" t="s">
        <v>49598</v>
      </c>
    </row>
    <row r="141385">
      <c r="A141385" s="1" t="s">
        <v>49599</v>
      </c>
    </row>
    <row r="141387">
      <c r="A141387" s="1" t="s">
        <v>49600</v>
      </c>
    </row>
    <row r="141389">
      <c r="A141389" s="1" t="s">
        <v>49601</v>
      </c>
    </row>
    <row r="141390">
      <c r="A141390" s="1" t="s">
        <v>49602</v>
      </c>
    </row>
    <row r="141392">
      <c r="A141392" s="1" t="s">
        <v>49603</v>
      </c>
    </row>
    <row r="141393">
      <c r="A141393" s="1" t="s">
        <v>49604</v>
      </c>
    </row>
    <row r="141395">
      <c r="A141395" s="1" t="s">
        <v>49605</v>
      </c>
    </row>
    <row r="141397">
      <c r="A141397" s="1" t="s">
        <v>49606</v>
      </c>
    </row>
    <row r="141398">
      <c r="A141398" s="1" t="s">
        <v>49607</v>
      </c>
    </row>
    <row r="141400">
      <c r="A141400" s="1" t="s">
        <v>49608</v>
      </c>
    </row>
    <row r="141402">
      <c r="A141402" s="3" t="str">
        <f>FRecje SS</f>
        <v>#ERROR!</v>
      </c>
    </row>
    <row r="141404">
      <c r="A141404" s="1" t="s">
        <v>49609</v>
      </c>
    </row>
    <row r="141405">
      <c r="A141405" s="1" t="s">
        <v>49610</v>
      </c>
    </row>
    <row r="141407">
      <c r="A141407" s="1" t="s">
        <v>46228</v>
      </c>
    </row>
    <row r="141409">
      <c r="A141409" s="1" t="s">
        <v>49611</v>
      </c>
    </row>
    <row r="141410">
      <c r="A141410" s="1" t="s">
        <v>49598</v>
      </c>
    </row>
    <row r="141411">
      <c r="A141411" s="1" t="s">
        <v>49599</v>
      </c>
    </row>
    <row r="141412">
      <c r="A141412" s="1" t="s">
        <v>49600</v>
      </c>
    </row>
    <row r="141413">
      <c r="A141413" s="1" t="s">
        <v>49601</v>
      </c>
    </row>
    <row r="141414">
      <c r="A141414" s="1" t="s">
        <v>49602</v>
      </c>
    </row>
    <row r="141415">
      <c r="A141415" s="1" t="s">
        <v>49603</v>
      </c>
    </row>
    <row r="141416">
      <c r="A141416" s="1" t="s">
        <v>49604</v>
      </c>
    </row>
    <row r="141417">
      <c r="A141417" s="1" t="s">
        <v>49605</v>
      </c>
    </row>
    <row r="141418">
      <c r="A141418" s="1" t="s">
        <v>49606</v>
      </c>
    </row>
    <row r="141419">
      <c r="A141419" s="1" t="s">
        <v>49607</v>
      </c>
    </row>
    <row r="141420">
      <c r="A141420" s="1" t="s">
        <v>49608</v>
      </c>
    </row>
    <row r="141421">
      <c r="A141421" s="3" t="str">
        <f>FRecje SS</f>
        <v>#ERROR!</v>
      </c>
    </row>
    <row r="141422">
      <c r="A141422" s="1" t="s">
        <v>49609</v>
      </c>
    </row>
    <row r="141423">
      <c r="A141423" s="1" t="s">
        <v>49610</v>
      </c>
    </row>
    <row r="141424">
      <c r="A141424" s="1" t="s">
        <v>49612</v>
      </c>
    </row>
    <row r="141425">
      <c r="A141425" s="1" t="s">
        <v>49613</v>
      </c>
    </row>
    <row r="141427">
      <c r="A141427" s="1" t="s">
        <v>49614</v>
      </c>
    </row>
    <row r="141428">
      <c r="A141428" s="1" t="s">
        <v>49615</v>
      </c>
    </row>
    <row r="141429">
      <c r="A141429" s="1" t="s">
        <v>49616</v>
      </c>
    </row>
    <row r="141431">
      <c r="A141431" s="1" t="s">
        <v>49617</v>
      </c>
    </row>
    <row r="141433">
      <c r="A141433" s="1" t="s">
        <v>49618</v>
      </c>
    </row>
    <row r="141435">
      <c r="A141435" s="1" t="s">
        <v>49619</v>
      </c>
    </row>
    <row r="141436">
      <c r="A141436" s="1" t="s">
        <v>49620</v>
      </c>
    </row>
    <row r="141438">
      <c r="A141438" s="1" t="s">
        <v>18558</v>
      </c>
    </row>
    <row r="141440">
      <c r="A141440" s="1" t="s">
        <v>49621</v>
      </c>
    </row>
    <row r="141442">
      <c r="A141442" s="1" t="s">
        <v>49622</v>
      </c>
    </row>
    <row r="141443">
      <c r="A141443" s="1" t="s">
        <v>49623</v>
      </c>
    </row>
    <row r="141444">
      <c r="A141444" s="1" t="s">
        <v>49624</v>
      </c>
    </row>
    <row r="141446">
      <c r="A141446" s="1" t="s">
        <v>49625</v>
      </c>
    </row>
    <row r="141448">
      <c r="A141448" s="1" t="s">
        <v>49626</v>
      </c>
    </row>
    <row r="141450">
      <c r="A141450" s="1" t="s">
        <v>186</v>
      </c>
    </row>
    <row r="141452">
      <c r="A141452" s="1" t="s">
        <v>49627</v>
      </c>
    </row>
    <row r="141454">
      <c r="A141454" s="1" t="s">
        <v>49628</v>
      </c>
    </row>
    <row r="141456">
      <c r="A141456" s="1" t="s">
        <v>49629</v>
      </c>
    </row>
    <row r="141457">
      <c r="A141457" s="1" t="s">
        <v>49614</v>
      </c>
    </row>
    <row r="141458">
      <c r="A141458" s="1" t="s">
        <v>49615</v>
      </c>
    </row>
    <row r="141459">
      <c r="A141459" s="1" t="s">
        <v>49616</v>
      </c>
    </row>
    <row r="141460">
      <c r="A141460" s="1" t="s">
        <v>49617</v>
      </c>
    </row>
    <row r="141461">
      <c r="A141461" s="1" t="s">
        <v>49618</v>
      </c>
    </row>
    <row r="141462">
      <c r="A141462" s="1" t="s">
        <v>49619</v>
      </c>
    </row>
    <row r="141463">
      <c r="A141463" s="1" t="s">
        <v>49620</v>
      </c>
    </row>
    <row r="141464">
      <c r="A141464" s="1" t="s">
        <v>49621</v>
      </c>
    </row>
    <row r="141465">
      <c r="A141465" s="1" t="s">
        <v>49622</v>
      </c>
    </row>
    <row r="141466">
      <c r="A141466" s="1" t="s">
        <v>49623</v>
      </c>
    </row>
    <row r="141467">
      <c r="A141467" s="1" t="s">
        <v>49624</v>
      </c>
    </row>
    <row r="141468">
      <c r="A141468" s="1" t="s">
        <v>49625</v>
      </c>
    </row>
    <row r="141469">
      <c r="A141469" s="1" t="s">
        <v>49626</v>
      </c>
    </row>
    <row r="141470">
      <c r="A141470" s="1" t="s">
        <v>49627</v>
      </c>
    </row>
    <row r="141471">
      <c r="A141471" s="1" t="s">
        <v>49630</v>
      </c>
    </row>
    <row r="141472">
      <c r="A141472" s="1" t="s">
        <v>49631</v>
      </c>
    </row>
    <row r="141474">
      <c r="A141474" s="1" t="s">
        <v>42949</v>
      </c>
    </row>
    <row r="141476">
      <c r="A141476" s="1" t="s">
        <v>49632</v>
      </c>
    </row>
    <row r="141478">
      <c r="A141478" s="1" t="s">
        <v>1069</v>
      </c>
    </row>
    <row r="141479">
      <c r="A141479" s="1" t="s">
        <v>49633</v>
      </c>
    </row>
    <row r="141480">
      <c r="A141480" s="1" t="s">
        <v>49634</v>
      </c>
    </row>
    <row r="141481">
      <c r="A141481" s="1" t="s">
        <v>39308</v>
      </c>
    </row>
    <row r="141483">
      <c r="A141483" s="1" t="s">
        <v>49635</v>
      </c>
    </row>
    <row r="141485">
      <c r="A141485" s="1" t="s">
        <v>49636</v>
      </c>
    </row>
    <row r="141486">
      <c r="A141486" s="1" t="s">
        <v>49637</v>
      </c>
    </row>
    <row r="141487">
      <c r="A141487" s="1" t="s">
        <v>49638</v>
      </c>
    </row>
    <row r="141489">
      <c r="A141489" s="1" t="s">
        <v>49639</v>
      </c>
    </row>
    <row r="141491">
      <c r="A141491" s="1" t="s">
        <v>49640</v>
      </c>
    </row>
    <row r="141492">
      <c r="A141492" s="1" t="s">
        <v>49641</v>
      </c>
    </row>
    <row r="141493">
      <c r="A141493" s="1" t="s">
        <v>49642</v>
      </c>
    </row>
    <row r="141494">
      <c r="A141494" s="1" t="s">
        <v>49643</v>
      </c>
    </row>
    <row r="141496">
      <c r="A141496" s="1" t="s">
        <v>49644</v>
      </c>
    </row>
    <row r="141498">
      <c r="A141498" s="1" t="s">
        <v>49645</v>
      </c>
    </row>
    <row r="141500">
      <c r="A141500" s="1" t="s">
        <v>49646</v>
      </c>
    </row>
    <row r="141501">
      <c r="A141501" s="1" t="s">
        <v>42949</v>
      </c>
    </row>
    <row r="141502">
      <c r="A141502" s="1" t="s">
        <v>49633</v>
      </c>
    </row>
    <row r="141503">
      <c r="A141503" s="1" t="s">
        <v>49634</v>
      </c>
    </row>
    <row r="141504">
      <c r="A141504" s="1" t="s">
        <v>49635</v>
      </c>
    </row>
    <row r="141505">
      <c r="A141505" s="1" t="s">
        <v>49636</v>
      </c>
    </row>
    <row r="141506">
      <c r="A141506" s="1" t="s">
        <v>49637</v>
      </c>
    </row>
    <row r="141507">
      <c r="A141507" s="1" t="s">
        <v>49638</v>
      </c>
    </row>
    <row r="141508">
      <c r="A141508" s="1" t="s">
        <v>49639</v>
      </c>
    </row>
    <row r="141509">
      <c r="A141509" s="1" t="s">
        <v>49640</v>
      </c>
    </row>
    <row r="141510">
      <c r="A141510" s="1" t="s">
        <v>49641</v>
      </c>
    </row>
    <row r="141511">
      <c r="A141511" s="1" t="s">
        <v>49642</v>
      </c>
    </row>
    <row r="141512">
      <c r="A141512" s="1" t="s">
        <v>49643</v>
      </c>
    </row>
    <row r="141513">
      <c r="A141513" s="1" t="s">
        <v>49644</v>
      </c>
    </row>
    <row r="141514">
      <c r="A141514" s="1" t="s">
        <v>49647</v>
      </c>
    </row>
    <row r="141515">
      <c r="A141515" s="1" t="s">
        <v>49648</v>
      </c>
    </row>
    <row r="141517">
      <c r="A141517" s="1" t="s">
        <v>42949</v>
      </c>
    </row>
    <row r="141519">
      <c r="A141519" s="1" t="s">
        <v>49649</v>
      </c>
    </row>
    <row r="141520">
      <c r="A141520" s="1" t="s">
        <v>49650</v>
      </c>
    </row>
    <row r="141521">
      <c r="A141521" s="1" t="s">
        <v>49651</v>
      </c>
    </row>
    <row r="141523">
      <c r="A141523" s="1" t="s">
        <v>49652</v>
      </c>
    </row>
    <row r="141525">
      <c r="A141525" s="1" t="s">
        <v>49653</v>
      </c>
    </row>
    <row r="141526">
      <c r="A141526" s="1" t="s">
        <v>49654</v>
      </c>
    </row>
    <row r="141527">
      <c r="A141527" s="1" t="s">
        <v>49655</v>
      </c>
    </row>
    <row r="141528">
      <c r="A141528" s="1" t="s">
        <v>49656</v>
      </c>
    </row>
    <row r="141530">
      <c r="A141530" s="1" t="s">
        <v>49657</v>
      </c>
    </row>
    <row r="141532">
      <c r="A141532" s="1" t="s">
        <v>49658</v>
      </c>
    </row>
    <row r="141534">
      <c r="A141534" s="1" t="s">
        <v>49659</v>
      </c>
    </row>
    <row r="141535">
      <c r="A141535" s="1" t="s">
        <v>42949</v>
      </c>
    </row>
    <row r="141536">
      <c r="A141536" s="1" t="s">
        <v>49649</v>
      </c>
    </row>
    <row r="141537">
      <c r="A141537" s="1" t="s">
        <v>49650</v>
      </c>
    </row>
    <row r="141538">
      <c r="A141538" s="1" t="s">
        <v>49651</v>
      </c>
    </row>
    <row r="141539">
      <c r="A141539" s="1" t="s">
        <v>49652</v>
      </c>
    </row>
    <row r="141540">
      <c r="A141540" s="1" t="s">
        <v>49653</v>
      </c>
    </row>
    <row r="141541">
      <c r="A141541" s="1" t="s">
        <v>49654</v>
      </c>
    </row>
    <row r="141542">
      <c r="A141542" s="1" t="s">
        <v>49655</v>
      </c>
    </row>
    <row r="141543">
      <c r="A141543" s="1" t="s">
        <v>49656</v>
      </c>
    </row>
    <row r="141544">
      <c r="A141544" s="1" t="s">
        <v>49657</v>
      </c>
    </row>
    <row r="141545">
      <c r="A141545" s="1" t="s">
        <v>49660</v>
      </c>
    </row>
    <row r="141546">
      <c r="A141546" s="1" t="s">
        <v>49661</v>
      </c>
    </row>
    <row r="141548">
      <c r="A141548" s="1" t="s">
        <v>49662</v>
      </c>
    </row>
    <row r="141550">
      <c r="A141550" s="1" t="s">
        <v>49663</v>
      </c>
    </row>
    <row r="141551">
      <c r="A141551" s="1" t="s">
        <v>49664</v>
      </c>
    </row>
    <row r="141552">
      <c r="A141552" s="1" t="s">
        <v>49665</v>
      </c>
    </row>
    <row r="141553">
      <c r="A141553" s="1" t="s">
        <v>49666</v>
      </c>
    </row>
    <row r="141554">
      <c r="A141554" s="1" t="s">
        <v>49667</v>
      </c>
    </row>
    <row r="141556">
      <c r="A141556" s="1" t="s">
        <v>49668</v>
      </c>
    </row>
    <row r="141557">
      <c r="A141557" s="1" t="s">
        <v>49669</v>
      </c>
    </row>
    <row r="141558">
      <c r="A141558" s="1" t="s">
        <v>49670</v>
      </c>
    </row>
    <row r="141559">
      <c r="A141559" s="1" t="s">
        <v>49671</v>
      </c>
    </row>
    <row r="141560">
      <c r="A141560" s="1" t="s">
        <v>49672</v>
      </c>
    </row>
    <row r="141562">
      <c r="A141562" s="1" t="s">
        <v>49673</v>
      </c>
    </row>
    <row r="141563">
      <c r="A141563" s="1" t="s">
        <v>49674</v>
      </c>
    </row>
    <row r="141565">
      <c r="A141565" s="1" t="s">
        <v>49675</v>
      </c>
    </row>
    <row r="141566">
      <c r="A141566" s="1" t="s">
        <v>49676</v>
      </c>
    </row>
    <row r="141568">
      <c r="A141568" s="1" t="s">
        <v>49677</v>
      </c>
    </row>
    <row r="141570">
      <c r="A141570" s="1" t="s">
        <v>49678</v>
      </c>
    </row>
    <row r="141571">
      <c r="A141571" s="1" t="s">
        <v>49662</v>
      </c>
    </row>
    <row r="141572">
      <c r="A141572" s="1" t="s">
        <v>49663</v>
      </c>
    </row>
    <row r="141573">
      <c r="A141573" s="1" t="s">
        <v>49664</v>
      </c>
    </row>
    <row r="141574">
      <c r="A141574" s="1" t="s">
        <v>49665</v>
      </c>
    </row>
    <row r="141575">
      <c r="A141575" s="1" t="s">
        <v>49666</v>
      </c>
    </row>
    <row r="141576">
      <c r="A141576" s="1" t="s">
        <v>49667</v>
      </c>
    </row>
    <row r="141577">
      <c r="A141577" s="1" t="s">
        <v>49668</v>
      </c>
    </row>
    <row r="141578">
      <c r="A141578" s="1" t="s">
        <v>49669</v>
      </c>
    </row>
    <row r="141579">
      <c r="A141579" s="1" t="s">
        <v>49670</v>
      </c>
    </row>
    <row r="141580">
      <c r="A141580" s="1" t="s">
        <v>49671</v>
      </c>
    </row>
    <row r="141581">
      <c r="A141581" s="1" t="s">
        <v>49672</v>
      </c>
    </row>
    <row r="141582">
      <c r="A141582" s="1" t="s">
        <v>49673</v>
      </c>
    </row>
    <row r="141583">
      <c r="A141583" s="1" t="s">
        <v>49674</v>
      </c>
    </row>
    <row r="141584">
      <c r="A141584" s="1" t="s">
        <v>49675</v>
      </c>
    </row>
    <row r="141585">
      <c r="A141585" s="1" t="s">
        <v>49679</v>
      </c>
    </row>
    <row r="141586">
      <c r="A141586" s="1" t="s">
        <v>49680</v>
      </c>
    </row>
    <row r="141587">
      <c r="A141587" s="1" t="s">
        <v>49681</v>
      </c>
    </row>
    <row r="141588">
      <c r="A141588" s="1" t="s">
        <v>49682</v>
      </c>
    </row>
    <row r="141589">
      <c r="A141589" s="1" t="s">
        <v>49683</v>
      </c>
    </row>
    <row r="141590">
      <c r="A141590" s="1" t="s">
        <v>49684</v>
      </c>
    </row>
    <row r="141591">
      <c r="A141591" s="1" t="s">
        <v>49685</v>
      </c>
    </row>
    <row r="141592">
      <c r="A141592" s="1" t="s">
        <v>49686</v>
      </c>
    </row>
    <row r="141593">
      <c r="A141593" s="1" t="s">
        <v>49687</v>
      </c>
    </row>
    <row r="141594">
      <c r="A141594" s="1" t="s">
        <v>49688</v>
      </c>
    </row>
    <row r="141595">
      <c r="A141595" s="1" t="s">
        <v>49689</v>
      </c>
    </row>
    <row r="141596">
      <c r="A141596" s="1" t="s">
        <v>49690</v>
      </c>
    </row>
    <row r="141597">
      <c r="A141597" s="1" t="s">
        <v>49682</v>
      </c>
    </row>
    <row r="141598">
      <c r="A141598" s="1" t="s">
        <v>49683</v>
      </c>
    </row>
    <row r="141599">
      <c r="A141599" s="1" t="s">
        <v>49684</v>
      </c>
    </row>
    <row r="141600">
      <c r="A141600" s="1" t="s">
        <v>49685</v>
      </c>
    </row>
    <row r="141601">
      <c r="A141601" s="1" t="s">
        <v>49686</v>
      </c>
    </row>
    <row r="141602">
      <c r="A141602" s="1" t="s">
        <v>49687</v>
      </c>
    </row>
    <row r="141603">
      <c r="A141603" s="1" t="s">
        <v>49688</v>
      </c>
    </row>
    <row r="141604">
      <c r="A141604" s="1" t="s">
        <v>49689</v>
      </c>
    </row>
    <row r="141605">
      <c r="A141605" s="1" t="s">
        <v>49691</v>
      </c>
    </row>
    <row r="141606">
      <c r="A141606" s="1" t="s">
        <v>49692</v>
      </c>
    </row>
    <row r="141607">
      <c r="A141607" s="1" t="s">
        <v>49693</v>
      </c>
    </row>
    <row r="141608">
      <c r="A141608" s="1" t="s">
        <v>49694</v>
      </c>
    </row>
    <row r="141609">
      <c r="A141609" s="1" t="s">
        <v>49695</v>
      </c>
    </row>
    <row r="141610">
      <c r="A141610" s="1" t="s">
        <v>49694</v>
      </c>
    </row>
    <row r="141611">
      <c r="A141611" s="1" t="s">
        <v>49696</v>
      </c>
    </row>
    <row r="141612">
      <c r="A141612" s="1" t="s">
        <v>49697</v>
      </c>
    </row>
    <row r="141613">
      <c r="A141613" s="1" t="s">
        <v>49698</v>
      </c>
    </row>
    <row r="141614">
      <c r="A141614" s="1" t="s">
        <v>49699</v>
      </c>
    </row>
    <row r="141615">
      <c r="A141615" s="1" t="s">
        <v>49700</v>
      </c>
    </row>
    <row r="141616">
      <c r="A141616" s="1" t="s">
        <v>49701</v>
      </c>
    </row>
    <row r="141617">
      <c r="A141617" s="3" t="str">
        <f> awh No —</f>
        <v>#ERROR!</v>
      </c>
    </row>
    <row r="141618">
      <c r="A141618" s="1" t="s">
        <v>49702</v>
      </c>
    </row>
    <row r="141619">
      <c r="A141619" s="1" t="s">
        <v>49703</v>
      </c>
    </row>
    <row r="141620">
      <c r="A141620" s="1" t="s">
        <v>49704</v>
      </c>
    </row>
    <row r="141621">
      <c r="A141621" s="3" t="str">
        <f> tee ="" 4) [a=</f>
        <v>#ERROR!</v>
      </c>
    </row>
    <row r="141622">
      <c r="A141622" s="1" t="s">
        <v>49705</v>
      </c>
    </row>
    <row r="141623">
      <c r="A141623" s="1" t="s">
        <v>49706</v>
      </c>
    </row>
    <row r="141624">
      <c r="A141624" s="1" t="s">
        <v>49707</v>
      </c>
    </row>
    <row r="141625">
      <c r="A141625" s="1" t="s">
        <v>49708</v>
      </c>
    </row>
    <row r="141626">
      <c r="A141626" s="1" t="s">
        <v>49709</v>
      </c>
    </row>
    <row r="141627">
      <c r="A141627" s="1" t="s">
        <v>49710</v>
      </c>
    </row>
    <row r="141628">
      <c r="A141628" s="3" t="str">
        <f> :</f>
        <v>#ERROR!</v>
      </c>
    </row>
    <row r="141629">
      <c r="A141629" s="3" t="str">
        <f> Ss |</f>
        <v>#ERROR!</v>
      </c>
    </row>
    <row r="141630">
      <c r="A141630" s="3" t="str">
        <f>= es |</f>
        <v>#ERROR!</v>
      </c>
    </row>
    <row r="141631">
      <c r="A141631" s="1" t="s">
        <v>11144</v>
      </c>
    </row>
    <row r="141632">
      <c r="A141632" s="1" t="s">
        <v>49711</v>
      </c>
    </row>
    <row r="141633">
      <c r="A141633" s="3" t="str">
        <f> : =</f>
        <v>#ERROR!</v>
      </c>
    </row>
    <row r="141634">
      <c r="A141634" s="3" t="str">
        <f/>
        <v>#ERROR!</v>
      </c>
    </row>
    <row r="141635">
      <c r="A141635" s="1" t="s">
        <v>49712</v>
      </c>
    </row>
    <row r="141636">
      <c r="A141636" s="1" t="s">
        <v>49713</v>
      </c>
    </row>
    <row r="141637">
      <c r="A141637" s="1" t="s">
        <v>966</v>
      </c>
    </row>
    <row r="141638">
      <c r="A141638" s="1" t="s">
        <v>8957</v>
      </c>
    </row>
    <row r="141639">
      <c r="A141639" s="1" t="s">
        <v>49714</v>
      </c>
    </row>
    <row r="141640">
      <c r="A141640" s="3" t="str">
        <f> awh No —</f>
        <v>#ERROR!</v>
      </c>
    </row>
    <row r="141641">
      <c r="A141641" s="1" t="s">
        <v>49702</v>
      </c>
    </row>
    <row r="141642">
      <c r="A141642" s="1" t="s">
        <v>49703</v>
      </c>
    </row>
    <row r="141643">
      <c r="A141643" s="1" t="s">
        <v>49704</v>
      </c>
    </row>
    <row r="141644">
      <c r="A141644" s="3" t="str">
        <f> tee ="" 4) [a=</f>
        <v>#ERROR!</v>
      </c>
    </row>
    <row r="141645">
      <c r="A141645" s="1" t="s">
        <v>49705</v>
      </c>
    </row>
    <row r="141646">
      <c r="A141646" s="1" t="s">
        <v>49706</v>
      </c>
    </row>
    <row r="141647">
      <c r="A141647" s="1" t="s">
        <v>49708</v>
      </c>
    </row>
    <row r="141648">
      <c r="A141648" s="1" t="s">
        <v>49709</v>
      </c>
    </row>
    <row r="141649">
      <c r="A141649" s="1" t="s">
        <v>49710</v>
      </c>
    </row>
    <row r="141650">
      <c r="A141650" s="3" t="str">
        <f> Ss |</f>
        <v>#ERROR!</v>
      </c>
    </row>
    <row r="141651">
      <c r="A141651" s="3" t="str">
        <f>= es |</f>
        <v>#ERROR!</v>
      </c>
    </row>
    <row r="141652">
      <c r="A141652" s="1" t="s">
        <v>11144</v>
      </c>
    </row>
    <row r="141653">
      <c r="A141653" s="1" t="s">
        <v>49711</v>
      </c>
    </row>
    <row r="141654">
      <c r="A141654" s="1" t="s">
        <v>49712</v>
      </c>
    </row>
    <row r="141655">
      <c r="A141655" s="1" t="s">
        <v>49715</v>
      </c>
    </row>
    <row r="141656">
      <c r="A141656" s="1" t="s">
        <v>49716</v>
      </c>
    </row>
    <row r="141657">
      <c r="A141657" s="1" t="s">
        <v>49717</v>
      </c>
    </row>
    <row r="141658">
      <c r="A141658" s="1" t="s">
        <v>49718</v>
      </c>
    </row>
    <row r="141659">
      <c r="A141659" s="1" t="s">
        <v>977</v>
      </c>
    </row>
    <row r="141660">
      <c r="A141660" s="1" t="s">
        <v>49719</v>
      </c>
    </row>
    <row r="141661">
      <c r="A141661" s="1" t="s">
        <v>33607</v>
      </c>
    </row>
    <row r="141662">
      <c r="A141662" s="1" t="s">
        <v>49720</v>
      </c>
    </row>
    <row r="141663">
      <c r="A141663" s="1" t="s">
        <v>49717</v>
      </c>
    </row>
    <row r="141664">
      <c r="A141664" s="1" t="s">
        <v>49718</v>
      </c>
    </row>
    <row r="141665">
      <c r="A141665" s="1" t="s">
        <v>49721</v>
      </c>
    </row>
    <row r="141666">
      <c r="A141666" s="1" t="s">
        <v>49722</v>
      </c>
    </row>
    <row r="141667">
      <c r="A141667" s="1" t="s">
        <v>11257</v>
      </c>
    </row>
    <row r="141668">
      <c r="A141668" s="1" t="s">
        <v>49723</v>
      </c>
    </row>
    <row r="141669">
      <c r="A141669" s="1" t="s">
        <v>49724</v>
      </c>
    </row>
    <row r="141670">
      <c r="A141670" s="1" t="s">
        <v>34601</v>
      </c>
    </row>
    <row r="141671">
      <c r="A141671" s="1" t="s">
        <v>49725</v>
      </c>
    </row>
    <row r="141672">
      <c r="A141672" s="1" t="s">
        <v>3411</v>
      </c>
    </row>
    <row r="141673">
      <c r="A141673" s="1" t="s">
        <v>49726</v>
      </c>
    </row>
    <row r="141674">
      <c r="A141674" s="1" t="s">
        <v>49727</v>
      </c>
    </row>
    <row r="141675">
      <c r="A141675" s="1" t="s">
        <v>49728</v>
      </c>
    </row>
    <row r="141676">
      <c r="A141676" s="1" t="s">
        <v>49729</v>
      </c>
    </row>
    <row r="141677">
      <c r="A141677" s="1" t="s">
        <v>49730</v>
      </c>
    </row>
    <row r="141678">
      <c r="A141678" s="1" t="s">
        <v>49731</v>
      </c>
    </row>
    <row r="141679">
      <c r="A141679" s="1" t="s">
        <v>49723</v>
      </c>
    </row>
    <row r="141680">
      <c r="A141680" s="1" t="s">
        <v>49724</v>
      </c>
    </row>
    <row r="141681">
      <c r="A141681" s="1" t="s">
        <v>34601</v>
      </c>
    </row>
    <row r="141682">
      <c r="A141682" s="1" t="s">
        <v>49725</v>
      </c>
    </row>
    <row r="141683">
      <c r="A141683" s="1" t="s">
        <v>3411</v>
      </c>
    </row>
    <row r="141684">
      <c r="A141684" s="1" t="s">
        <v>49726</v>
      </c>
    </row>
    <row r="141685">
      <c r="A141685" s="1" t="s">
        <v>49727</v>
      </c>
    </row>
    <row r="141686">
      <c r="A141686" s="1" t="s">
        <v>49728</v>
      </c>
    </row>
    <row r="141687">
      <c r="A141687" s="1" t="s">
        <v>49729</v>
      </c>
    </row>
    <row r="141688">
      <c r="A141688" s="1" t="s">
        <v>49732</v>
      </c>
    </row>
    <row r="141689">
      <c r="A141689" s="1" t="s">
        <v>49733</v>
      </c>
    </row>
    <row r="141690">
      <c r="A141690" s="1" t="s">
        <v>322</v>
      </c>
    </row>
    <row r="141691">
      <c r="A141691" s="1" t="s">
        <v>49734</v>
      </c>
    </row>
    <row r="141692">
      <c r="A141692" s="1" t="s">
        <v>49735</v>
      </c>
    </row>
    <row r="141693">
      <c r="A141693" s="1" t="s">
        <v>49736</v>
      </c>
    </row>
    <row r="141694">
      <c r="A141694" s="1" t="s">
        <v>49737</v>
      </c>
    </row>
    <row r="141695">
      <c r="A141695" s="1" t="s">
        <v>966</v>
      </c>
    </row>
    <row r="141696">
      <c r="A141696" s="1" t="s">
        <v>10091</v>
      </c>
    </row>
    <row r="141697">
      <c r="A141697" s="1" t="s">
        <v>49738</v>
      </c>
    </row>
    <row r="141698">
      <c r="A141698" s="1" t="s">
        <v>49739</v>
      </c>
    </row>
    <row r="141699">
      <c r="A141699" s="1" t="s">
        <v>49740</v>
      </c>
    </row>
    <row r="141700">
      <c r="A141700" s="1" t="s">
        <v>49736</v>
      </c>
    </row>
    <row r="141701">
      <c r="A141701" s="1" t="s">
        <v>49737</v>
      </c>
    </row>
    <row r="141702">
      <c r="A141702" s="1" t="s">
        <v>49738</v>
      </c>
    </row>
    <row r="141703">
      <c r="A141703" s="1" t="s">
        <v>49739</v>
      </c>
    </row>
    <row r="141704">
      <c r="A141704" s="1" t="s">
        <v>49741</v>
      </c>
    </row>
    <row r="141705">
      <c r="A141705" s="1" t="s">
        <v>49742</v>
      </c>
    </row>
    <row r="141706">
      <c r="A141706" s="1" t="s">
        <v>49743</v>
      </c>
    </row>
    <row r="141707">
      <c r="A141707" s="1" t="s">
        <v>49744</v>
      </c>
    </row>
    <row r="141708">
      <c r="A141708" s="1" t="s">
        <v>49745</v>
      </c>
    </row>
    <row r="141709">
      <c r="A141709" s="1" t="s">
        <v>49746</v>
      </c>
    </row>
    <row r="141710">
      <c r="A141710" s="1" t="s">
        <v>49747</v>
      </c>
    </row>
    <row r="141711">
      <c r="A141711" s="1" t="s">
        <v>49748</v>
      </c>
    </row>
    <row r="141712">
      <c r="A141712" s="1" t="s">
        <v>49749</v>
      </c>
    </row>
    <row r="141713">
      <c r="A141713" s="1" t="s">
        <v>49750</v>
      </c>
    </row>
    <row r="141714">
      <c r="A141714" s="1" t="s">
        <v>49751</v>
      </c>
    </row>
    <row r="141715">
      <c r="A141715" s="1" t="s">
        <v>49752</v>
      </c>
    </row>
    <row r="141716">
      <c r="A141716" s="1" t="s">
        <v>49753</v>
      </c>
    </row>
    <row r="141717">
      <c r="A141717" s="1" t="s">
        <v>49754</v>
      </c>
    </row>
    <row r="141718">
      <c r="A141718" s="1" t="s">
        <v>49755</v>
      </c>
    </row>
    <row r="141719">
      <c r="A141719" s="1" t="s">
        <v>49756</v>
      </c>
    </row>
    <row r="141720">
      <c r="A141720" s="1" t="s">
        <v>49757</v>
      </c>
    </row>
    <row r="141721">
      <c r="A141721" s="1" t="s">
        <v>49758</v>
      </c>
    </row>
    <row r="141722">
      <c r="A141722" s="1" t="s">
        <v>49759</v>
      </c>
    </row>
    <row r="141723">
      <c r="A141723" s="1" t="s">
        <v>49760</v>
      </c>
    </row>
    <row r="141724">
      <c r="A141724" s="1" t="s">
        <v>49761</v>
      </c>
    </row>
    <row r="141725">
      <c r="A141725" s="1" t="s">
        <v>49762</v>
      </c>
    </row>
    <row r="141726">
      <c r="A141726" s="1" t="s">
        <v>49763</v>
      </c>
    </row>
    <row r="141727">
      <c r="A141727" s="1" t="s">
        <v>49764</v>
      </c>
    </row>
    <row r="141728">
      <c r="A141728" s="1" t="s">
        <v>49765</v>
      </c>
    </row>
    <row r="141729">
      <c r="A141729" s="1" t="s">
        <v>49766</v>
      </c>
    </row>
    <row r="141730">
      <c r="A141730" s="1" t="s">
        <v>49767</v>
      </c>
    </row>
    <row r="141731">
      <c r="A141731" s="1" t="s">
        <v>49768</v>
      </c>
    </row>
    <row r="141732">
      <c r="A141732" s="1" t="s">
        <v>49769</v>
      </c>
    </row>
    <row r="141733">
      <c r="A141733" s="1" t="s">
        <v>49770</v>
      </c>
    </row>
    <row r="141734">
      <c r="A141734" s="1" t="s">
        <v>49771</v>
      </c>
    </row>
    <row r="141735">
      <c r="A141735" s="1" t="s">
        <v>49772</v>
      </c>
    </row>
    <row r="141736">
      <c r="A141736" s="1" t="s">
        <v>49773</v>
      </c>
    </row>
    <row r="141737">
      <c r="A141737" s="1" t="s">
        <v>49774</v>
      </c>
    </row>
    <row r="141738">
      <c r="A141738" s="1" t="s">
        <v>49775</v>
      </c>
    </row>
    <row r="141739">
      <c r="A141739" s="1" t="s">
        <v>49776</v>
      </c>
    </row>
    <row r="141740">
      <c r="A141740" s="1" t="s">
        <v>49777</v>
      </c>
    </row>
    <row r="141741">
      <c r="A141741" s="1" t="s">
        <v>49778</v>
      </c>
    </row>
    <row r="141742">
      <c r="A141742" s="1" t="s">
        <v>5731</v>
      </c>
    </row>
    <row r="141743">
      <c r="A141743" s="1" t="s">
        <v>49779</v>
      </c>
    </row>
    <row r="141744">
      <c r="A141744" s="1" t="s">
        <v>49780</v>
      </c>
    </row>
    <row r="141745">
      <c r="A141745" s="1" t="s">
        <v>42026</v>
      </c>
    </row>
    <row r="141746">
      <c r="A141746" s="1" t="s">
        <v>49781</v>
      </c>
    </row>
    <row r="141747">
      <c r="A141747" s="1" t="s">
        <v>49745</v>
      </c>
    </row>
    <row r="141748">
      <c r="A141748" s="1" t="s">
        <v>49746</v>
      </c>
    </row>
    <row r="141749">
      <c r="A141749" s="1" t="s">
        <v>49747</v>
      </c>
    </row>
    <row r="141750">
      <c r="A141750" s="1" t="s">
        <v>49748</v>
      </c>
    </row>
    <row r="141751">
      <c r="A141751" s="1" t="s">
        <v>49749</v>
      </c>
    </row>
    <row r="141752">
      <c r="A141752" s="1" t="s">
        <v>49750</v>
      </c>
    </row>
    <row r="141753">
      <c r="A141753" s="1" t="s">
        <v>49751</v>
      </c>
    </row>
    <row r="141754">
      <c r="A141754" s="1" t="s">
        <v>49752</v>
      </c>
    </row>
    <row r="141755">
      <c r="A141755" s="1" t="s">
        <v>49753</v>
      </c>
    </row>
    <row r="141756">
      <c r="A141756" s="1" t="s">
        <v>49756</v>
      </c>
    </row>
    <row r="141757">
      <c r="A141757" s="1" t="s">
        <v>49757</v>
      </c>
    </row>
    <row r="141758">
      <c r="A141758" s="1" t="s">
        <v>49758</v>
      </c>
    </row>
    <row r="141759">
      <c r="A141759" s="1" t="s">
        <v>49759</v>
      </c>
    </row>
    <row r="141760">
      <c r="A141760" s="1" t="s">
        <v>49760</v>
      </c>
    </row>
    <row r="141761">
      <c r="A141761" s="1" t="s">
        <v>49761</v>
      </c>
    </row>
    <row r="141762">
      <c r="A141762" s="1" t="s">
        <v>49762</v>
      </c>
    </row>
    <row r="141763">
      <c r="A141763" s="1" t="s">
        <v>49763</v>
      </c>
    </row>
    <row r="141764">
      <c r="A141764" s="1" t="s">
        <v>49764</v>
      </c>
    </row>
    <row r="141765">
      <c r="A141765" s="1" t="s">
        <v>49765</v>
      </c>
    </row>
    <row r="141766">
      <c r="A141766" s="1" t="s">
        <v>49766</v>
      </c>
    </row>
    <row r="141767">
      <c r="A141767" s="1" t="s">
        <v>49767</v>
      </c>
    </row>
    <row r="141768">
      <c r="A141768" s="1" t="s">
        <v>49768</v>
      </c>
    </row>
    <row r="141769">
      <c r="A141769" s="1" t="s">
        <v>49769</v>
      </c>
    </row>
    <row r="141770">
      <c r="A141770" s="1" t="s">
        <v>49770</v>
      </c>
    </row>
    <row r="141771">
      <c r="A141771" s="1" t="s">
        <v>49771</v>
      </c>
    </row>
    <row r="141772">
      <c r="A141772" s="1" t="s">
        <v>49772</v>
      </c>
    </row>
    <row r="141773">
      <c r="A141773" s="1" t="s">
        <v>49773</v>
      </c>
    </row>
    <row r="141774">
      <c r="A141774" s="1" t="s">
        <v>49774</v>
      </c>
    </row>
    <row r="141775">
      <c r="A141775" s="1" t="s">
        <v>49775</v>
      </c>
    </row>
    <row r="141776">
      <c r="A141776" s="1" t="s">
        <v>49776</v>
      </c>
    </row>
    <row r="141777">
      <c r="A141777" s="1" t="s">
        <v>49777</v>
      </c>
    </row>
    <row r="141778">
      <c r="A141778" s="1" t="s">
        <v>49778</v>
      </c>
    </row>
    <row r="141779">
      <c r="A141779" s="1" t="s">
        <v>49779</v>
      </c>
    </row>
    <row r="141780">
      <c r="A141780" s="1" t="s">
        <v>49780</v>
      </c>
    </row>
    <row r="141781">
      <c r="A141781" s="1" t="s">
        <v>49782</v>
      </c>
    </row>
    <row r="141782">
      <c r="A141782" s="1" t="s">
        <v>49783</v>
      </c>
    </row>
    <row r="141784">
      <c r="A141784" s="3" t="str">
        <f> GHEaPY 4o &gt; Z</f>
        <v>#ERROR!</v>
      </c>
    </row>
    <row r="141786">
      <c r="A141786" s="1" t="s">
        <v>49784</v>
      </c>
    </row>
    <row r="141788">
      <c r="A141788" s="1" t="s">
        <v>49311</v>
      </c>
    </row>
    <row r="141790">
      <c r="A141790" s="1" t="s">
        <v>49785</v>
      </c>
    </row>
    <row r="141792">
      <c r="A141792" s="1" t="s">
        <v>49786</v>
      </c>
    </row>
    <row r="141793">
      <c r="A141793" s="1" t="s">
        <v>49787</v>
      </c>
    </row>
    <row r="141795">
      <c r="A141795" s="1" t="s">
        <v>10895</v>
      </c>
    </row>
    <row r="141796">
      <c r="A141796" s="3" t="str">
        <f>+ z ®(av)</f>
        <v>#ERROR!</v>
      </c>
    </row>
    <row r="141797">
      <c r="A141797" s="1" t="s">
        <v>49788</v>
      </c>
    </row>
    <row r="141798">
      <c r="A141798" s="3" t="str">
        <f> GHEaPY 4o &gt; Z</f>
        <v>#ERROR!</v>
      </c>
    </row>
    <row r="141799">
      <c r="A141799" s="1" t="s">
        <v>49784</v>
      </c>
    </row>
    <row r="141800">
      <c r="A141800" s="1" t="s">
        <v>49311</v>
      </c>
    </row>
    <row r="141801">
      <c r="A141801" s="1" t="s">
        <v>49785</v>
      </c>
    </row>
    <row r="141802">
      <c r="A141802" s="1" t="s">
        <v>49786</v>
      </c>
    </row>
    <row r="141803">
      <c r="A141803" s="1" t="s">
        <v>49787</v>
      </c>
    </row>
    <row r="141804">
      <c r="A141804" s="1" t="s">
        <v>10895</v>
      </c>
    </row>
    <row r="141805">
      <c r="A141805" s="3" t="str">
        <f>+ z ®(av)",188,True,False,2025-10-25 00:14:30,2.0_enhanced</f>
        <v>#ERROR!</v>
      </c>
    </row>
    <row r="141806">
      <c r="A141806" s="1" t="s">
        <v>49789</v>
      </c>
    </row>
    <row r="141807">
      <c r="A141807" s="1" t="s">
        <v>49790</v>
      </c>
    </row>
    <row r="141808">
      <c r="A141808" s="1" t="s">
        <v>49791</v>
      </c>
    </row>
    <row r="141809">
      <c r="A141809" s="1" t="s">
        <v>49792</v>
      </c>
    </row>
    <row r="141810">
      <c r="A141810" s="1" t="s">
        <v>49793</v>
      </c>
    </row>
    <row r="141811">
      <c r="A141811" s="1" t="s">
        <v>977</v>
      </c>
    </row>
    <row r="141812">
      <c r="A141812" s="1" t="s">
        <v>49794</v>
      </c>
    </row>
    <row r="141813">
      <c r="A141813" s="1" t="s">
        <v>49795</v>
      </c>
    </row>
    <row r="141814">
      <c r="A141814" s="1" t="s">
        <v>49796</v>
      </c>
    </row>
    <row r="141815">
      <c r="A141815" s="1" t="s">
        <v>49797</v>
      </c>
    </row>
    <row r="141816">
      <c r="A141816" s="1" t="s">
        <v>977</v>
      </c>
    </row>
    <row r="141817">
      <c r="A141817" s="1" t="s">
        <v>19384</v>
      </c>
    </row>
    <row r="141818">
      <c r="A141818" s="1" t="s">
        <v>49798</v>
      </c>
    </row>
    <row r="141819">
      <c r="A141819" s="1" t="s">
        <v>10203</v>
      </c>
    </row>
    <row r="141820">
      <c r="A141820" s="1" t="s">
        <v>49799</v>
      </c>
    </row>
    <row r="141821">
      <c r="A141821" s="1" t="s">
        <v>49800</v>
      </c>
    </row>
    <row r="141822">
      <c r="A141822" s="1" t="s">
        <v>49791</v>
      </c>
    </row>
    <row r="141823">
      <c r="A141823" s="1" t="s">
        <v>49792</v>
      </c>
    </row>
    <row r="141824">
      <c r="A141824" s="1" t="s">
        <v>49793</v>
      </c>
    </row>
    <row r="141825">
      <c r="A141825" s="1" t="s">
        <v>49794</v>
      </c>
    </row>
    <row r="141826">
      <c r="A141826" s="1" t="s">
        <v>49795</v>
      </c>
    </row>
    <row r="141827">
      <c r="A141827" s="1" t="s">
        <v>49796</v>
      </c>
    </row>
    <row r="141828">
      <c r="A141828" s="1" t="s">
        <v>49797</v>
      </c>
    </row>
    <row r="141829">
      <c r="A141829" s="1" t="s">
        <v>49798</v>
      </c>
    </row>
    <row r="141830">
      <c r="A141830" s="1" t="s">
        <v>10203</v>
      </c>
    </row>
    <row r="141831">
      <c r="A141831" s="1" t="s">
        <v>49799</v>
      </c>
    </row>
    <row r="141832">
      <c r="A141832" s="1" t="s">
        <v>49801</v>
      </c>
    </row>
    <row r="141833">
      <c r="A141833" s="1" t="s">
        <v>49802</v>
      </c>
    </row>
    <row r="141834">
      <c r="A141834" s="1" t="s">
        <v>4007</v>
      </c>
    </row>
    <row r="141835">
      <c r="A141835" s="1" t="s">
        <v>49803</v>
      </c>
    </row>
    <row r="141836">
      <c r="A141836" s="1" t="s">
        <v>49804</v>
      </c>
    </row>
    <row r="141837">
      <c r="A141837" s="1" t="s">
        <v>49805</v>
      </c>
    </row>
    <row r="141838">
      <c r="A141838" s="1" t="s">
        <v>49806</v>
      </c>
    </row>
    <row r="141839">
      <c r="A141839" s="1" t="s">
        <v>49807</v>
      </c>
    </row>
    <row r="141840">
      <c r="A141840" s="17">
        <v>45761.0</v>
      </c>
    </row>
    <row r="141841">
      <c r="A141841" s="1" t="s">
        <v>49808</v>
      </c>
    </row>
    <row r="141842">
      <c r="A141842" s="1" t="s">
        <v>9113</v>
      </c>
    </row>
    <row r="141843">
      <c r="A141843" s="1" t="s">
        <v>42256</v>
      </c>
    </row>
    <row r="141844">
      <c r="A141844" s="1" t="s">
        <v>4606</v>
      </c>
    </row>
    <row r="141845">
      <c r="A141845" s="1" t="s">
        <v>49809</v>
      </c>
    </row>
    <row r="141846">
      <c r="A141846" s="1" t="s">
        <v>49810</v>
      </c>
    </row>
    <row r="141847">
      <c r="A141847" s="1" t="s">
        <v>49811</v>
      </c>
    </row>
    <row r="141848">
      <c r="A141848" s="1" t="s">
        <v>49812</v>
      </c>
    </row>
    <row r="141849">
      <c r="A141849" s="1" t="s">
        <v>49804</v>
      </c>
    </row>
    <row r="141850">
      <c r="A141850" s="1" t="s">
        <v>49805</v>
      </c>
    </row>
    <row r="141851">
      <c r="A141851" s="1" t="s">
        <v>49806</v>
      </c>
    </row>
    <row r="141852">
      <c r="A141852" s="1" t="s">
        <v>49807</v>
      </c>
    </row>
    <row r="141853">
      <c r="A141853" s="17">
        <v>45761.0</v>
      </c>
    </row>
    <row r="141854">
      <c r="A141854" s="1" t="s">
        <v>49808</v>
      </c>
    </row>
    <row r="141855">
      <c r="A141855" s="1" t="s">
        <v>49809</v>
      </c>
    </row>
    <row r="141856">
      <c r="A141856" s="1" t="s">
        <v>49810</v>
      </c>
    </row>
    <row r="141857">
      <c r="A141857" s="1" t="s">
        <v>49813</v>
      </c>
    </row>
    <row r="141858">
      <c r="A141858" s="1" t="s">
        <v>49814</v>
      </c>
    </row>
    <row r="141859">
      <c r="A141859" s="1" t="s">
        <v>49815</v>
      </c>
    </row>
    <row r="141860">
      <c r="A141860" s="1" t="s">
        <v>49816</v>
      </c>
    </row>
    <row r="141861">
      <c r="A141861" s="1" t="s">
        <v>49817</v>
      </c>
    </row>
    <row r="141862">
      <c r="A141862" s="1" t="s">
        <v>49818</v>
      </c>
    </row>
    <row r="141863">
      <c r="A141863" s="1" t="s">
        <v>977</v>
      </c>
    </row>
    <row r="141864">
      <c r="A141864" s="1" t="s">
        <v>49819</v>
      </c>
    </row>
    <row r="141865">
      <c r="A141865" s="1" t="s">
        <v>49820</v>
      </c>
    </row>
    <row r="141866">
      <c r="A141866" s="1" t="s">
        <v>49821</v>
      </c>
    </row>
    <row r="141867">
      <c r="A141867" s="1" t="s">
        <v>49822</v>
      </c>
    </row>
    <row r="141868">
      <c r="A141868" s="1" t="s">
        <v>49823</v>
      </c>
    </row>
    <row r="141869">
      <c r="A141869" s="1" t="s">
        <v>49824</v>
      </c>
    </row>
    <row r="141870">
      <c r="A141870" s="1" t="s">
        <v>49815</v>
      </c>
    </row>
    <row r="141871">
      <c r="A141871" s="1" t="s">
        <v>49816</v>
      </c>
    </row>
    <row r="141872">
      <c r="A141872" s="1" t="s">
        <v>49817</v>
      </c>
    </row>
    <row r="141873">
      <c r="A141873" s="1" t="s">
        <v>49818</v>
      </c>
    </row>
    <row r="141874">
      <c r="A141874" s="1" t="s">
        <v>49819</v>
      </c>
    </row>
    <row r="141875">
      <c r="A141875" s="1" t="s">
        <v>49820</v>
      </c>
    </row>
    <row r="141876">
      <c r="A141876" s="1" t="s">
        <v>49821</v>
      </c>
    </row>
    <row r="141877">
      <c r="A141877" s="1" t="s">
        <v>49822</v>
      </c>
    </row>
    <row r="141878">
      <c r="A141878" s="1" t="s">
        <v>49823</v>
      </c>
    </row>
    <row r="141879">
      <c r="A141879" s="1" t="s">
        <v>49825</v>
      </c>
    </row>
    <row r="141880">
      <c r="A141880" s="1" t="s">
        <v>49826</v>
      </c>
    </row>
    <row r="141881">
      <c r="A141881" s="1" t="s">
        <v>49827</v>
      </c>
    </row>
    <row r="141883">
      <c r="A141883" s="1" t="s">
        <v>16161</v>
      </c>
    </row>
    <row r="141885">
      <c r="A141885" s="1" t="s">
        <v>43668</v>
      </c>
    </row>
    <row r="141887">
      <c r="A141887" s="1" t="s">
        <v>43669</v>
      </c>
    </row>
    <row r="141889">
      <c r="A141889" s="1" t="s">
        <v>16163</v>
      </c>
    </row>
    <row r="141891">
      <c r="A141891" s="1" t="s">
        <v>49828</v>
      </c>
    </row>
    <row r="141892">
      <c r="A141892" s="1" t="s">
        <v>49829</v>
      </c>
    </row>
    <row r="141894">
      <c r="A141894" s="1" t="s">
        <v>49830</v>
      </c>
    </row>
    <row r="141895">
      <c r="A141895" s="1" t="s">
        <v>49827</v>
      </c>
    </row>
    <row r="141896">
      <c r="A141896" s="1" t="s">
        <v>16161</v>
      </c>
    </row>
    <row r="141897">
      <c r="A141897" s="1" t="s">
        <v>43668</v>
      </c>
    </row>
    <row r="141898">
      <c r="A141898" s="1" t="s">
        <v>43669</v>
      </c>
    </row>
    <row r="141899">
      <c r="A141899" s="1" t="s">
        <v>16163</v>
      </c>
    </row>
    <row r="141900">
      <c r="A141900" s="1" t="s">
        <v>49828</v>
      </c>
    </row>
    <row r="141901">
      <c r="A141901" s="1" t="s">
        <v>49831</v>
      </c>
    </row>
    <row r="141902">
      <c r="A141902" s="1" t="s">
        <v>49832</v>
      </c>
    </row>
    <row r="141904">
      <c r="A141904" s="1" t="s">
        <v>49265</v>
      </c>
    </row>
    <row r="141906">
      <c r="A141906" s="1" t="s">
        <v>49833</v>
      </c>
    </row>
    <row r="141908">
      <c r="A141908" s="1" t="s">
        <v>49834</v>
      </c>
    </row>
    <row r="141910">
      <c r="A141910" s="1" t="s">
        <v>49835</v>
      </c>
    </row>
    <row r="141911">
      <c r="A141911" s="3" t="str">
        <f>— =</f>
        <v>#ERROR!</v>
      </c>
    </row>
    <row r="141913">
      <c r="A141913" s="1" t="s">
        <v>49836</v>
      </c>
    </row>
    <row r="141915">
      <c r="A141915" s="1" t="s">
        <v>49837</v>
      </c>
    </row>
    <row r="141916">
      <c r="A141916" s="1" t="s">
        <v>49838</v>
      </c>
    </row>
    <row r="141918">
      <c r="A141918" s="1" t="s">
        <v>16161</v>
      </c>
    </row>
    <row r="141920">
      <c r="A141920" s="1" t="s">
        <v>43668</v>
      </c>
    </row>
    <row r="141922">
      <c r="A141922" s="1" t="s">
        <v>18915</v>
      </c>
    </row>
    <row r="141924">
      <c r="A141924" s="1" t="s">
        <v>18916</v>
      </c>
    </row>
    <row r="141926">
      <c r="A141926" s="1" t="s">
        <v>49839</v>
      </c>
    </row>
    <row r="141928">
      <c r="A141928" s="1" t="s">
        <v>49840</v>
      </c>
    </row>
    <row r="141930">
      <c r="A141930" s="1" t="s">
        <v>49841</v>
      </c>
    </row>
    <row r="141931">
      <c r="A141931" s="1" t="s">
        <v>49265</v>
      </c>
    </row>
    <row r="141932">
      <c r="A141932" s="1" t="s">
        <v>49833</v>
      </c>
    </row>
    <row r="141933">
      <c r="A141933" s="1" t="s">
        <v>49834</v>
      </c>
    </row>
    <row r="141934">
      <c r="A141934" s="1" t="s">
        <v>49835</v>
      </c>
    </row>
    <row r="141935">
      <c r="A141935" s="1" t="s">
        <v>49836</v>
      </c>
    </row>
    <row r="141936">
      <c r="A141936" s="1" t="s">
        <v>49837</v>
      </c>
    </row>
    <row r="141937">
      <c r="A141937" s="1" t="s">
        <v>49838</v>
      </c>
    </row>
    <row r="141938">
      <c r="A141938" s="1" t="s">
        <v>16161</v>
      </c>
    </row>
    <row r="141939">
      <c r="A141939" s="1" t="s">
        <v>43668</v>
      </c>
    </row>
    <row r="141940">
      <c r="A141940" s="1" t="s">
        <v>18915</v>
      </c>
    </row>
    <row r="141941">
      <c r="A141941" s="1" t="s">
        <v>18916</v>
      </c>
    </row>
    <row r="141942">
      <c r="A141942" s="1" t="s">
        <v>49839</v>
      </c>
    </row>
    <row r="141943">
      <c r="A141943" s="1" t="s">
        <v>49842</v>
      </c>
    </row>
    <row r="141944">
      <c r="A141944" s="1" t="s">
        <v>49843</v>
      </c>
    </row>
    <row r="141945">
      <c r="A141945" s="1" t="s">
        <v>46347</v>
      </c>
    </row>
    <row r="141946">
      <c r="A141946" s="1">
        <v>4932.0</v>
      </c>
    </row>
    <row r="141947">
      <c r="A141947" s="1" t="s">
        <v>49844</v>
      </c>
    </row>
    <row r="141948">
      <c r="A141948" s="1" t="s">
        <v>49845</v>
      </c>
    </row>
    <row r="141949">
      <c r="A141949" s="1" t="s">
        <v>49846</v>
      </c>
    </row>
    <row r="141950">
      <c r="A141950" s="1" t="s">
        <v>49847</v>
      </c>
    </row>
    <row r="141951">
      <c r="A141951" s="13">
        <v>50.68</v>
      </c>
    </row>
    <row r="141952">
      <c r="A141952" s="1" t="s">
        <v>49848</v>
      </c>
    </row>
    <row r="141953">
      <c r="A141953" s="1" t="s">
        <v>49849</v>
      </c>
    </row>
    <row r="141954">
      <c r="A141954" s="1" t="s">
        <v>49850</v>
      </c>
    </row>
    <row r="141955">
      <c r="A141955" s="1" t="s">
        <v>49851</v>
      </c>
    </row>
    <row r="141956">
      <c r="A141956" s="1" t="s">
        <v>7718</v>
      </c>
    </row>
    <row r="141957">
      <c r="A141957" s="1" t="s">
        <v>49852</v>
      </c>
    </row>
    <row r="141958">
      <c r="A141958" s="1" t="s">
        <v>49853</v>
      </c>
    </row>
    <row r="141959">
      <c r="A141959" s="1" t="s">
        <v>49854</v>
      </c>
    </row>
    <row r="141960">
      <c r="A141960" s="1" t="s">
        <v>49855</v>
      </c>
    </row>
    <row r="141961">
      <c r="A141961" s="1" t="s">
        <v>49856</v>
      </c>
    </row>
    <row r="141962">
      <c r="A141962" s="1" t="s">
        <v>49857</v>
      </c>
    </row>
    <row r="141963">
      <c r="A141963" s="1" t="s">
        <v>49858</v>
      </c>
    </row>
    <row r="141964">
      <c r="A141964" s="1" t="s">
        <v>46347</v>
      </c>
    </row>
    <row r="141965">
      <c r="A141965" s="1">
        <v>4932.0</v>
      </c>
    </row>
    <row r="141966">
      <c r="A141966" s="1" t="s">
        <v>49844</v>
      </c>
    </row>
    <row r="141967">
      <c r="A141967" s="1" t="s">
        <v>49845</v>
      </c>
    </row>
    <row r="141968">
      <c r="A141968" s="1" t="s">
        <v>49846</v>
      </c>
    </row>
    <row r="141969">
      <c r="A141969" s="1" t="s">
        <v>49847</v>
      </c>
    </row>
    <row r="141970">
      <c r="A141970" s="13">
        <v>50.68</v>
      </c>
    </row>
    <row r="141971">
      <c r="A141971" s="1" t="s">
        <v>49848</v>
      </c>
    </row>
    <row r="141972">
      <c r="A141972" s="1" t="s">
        <v>49849</v>
      </c>
    </row>
    <row r="141973">
      <c r="A141973" s="1" t="s">
        <v>49850</v>
      </c>
    </row>
    <row r="141974">
      <c r="A141974" s="1" t="s">
        <v>49851</v>
      </c>
    </row>
    <row r="141975">
      <c r="A141975" s="1" t="s">
        <v>49852</v>
      </c>
    </row>
    <row r="141976">
      <c r="A141976" s="1" t="s">
        <v>49853</v>
      </c>
    </row>
    <row r="141977">
      <c r="A141977" s="1" t="s">
        <v>49854</v>
      </c>
    </row>
    <row r="141978">
      <c r="A141978" s="1" t="s">
        <v>49855</v>
      </c>
    </row>
    <row r="141979">
      <c r="A141979" s="1" t="s">
        <v>49856</v>
      </c>
    </row>
    <row r="141980">
      <c r="A141980" s="1" t="s">
        <v>49857</v>
      </c>
    </row>
    <row r="141981">
      <c r="A141981" s="1" t="s">
        <v>49859</v>
      </c>
    </row>
    <row r="141982">
      <c r="A141982" s="1" t="s">
        <v>49860</v>
      </c>
    </row>
    <row r="141984">
      <c r="A141984" s="1" t="s">
        <v>49861</v>
      </c>
    </row>
    <row r="141986">
      <c r="A141986" s="1" t="s">
        <v>49862</v>
      </c>
    </row>
    <row r="141988">
      <c r="A141988" s="1" t="s">
        <v>49863</v>
      </c>
    </row>
    <row r="141989">
      <c r="A141989" s="1" t="s">
        <v>49864</v>
      </c>
    </row>
    <row r="141991">
      <c r="A141991" s="1" t="s">
        <v>49865</v>
      </c>
    </row>
    <row r="141993">
      <c r="A141993" s="3" t="str">
        <f/>
        <v>#ERROR!</v>
      </c>
    </row>
    <row r="141995">
      <c r="A141995" s="1" t="s">
        <v>49866</v>
      </c>
    </row>
    <row r="141997">
      <c r="A141997" s="13">
        <v>320.99</v>
      </c>
    </row>
    <row r="141999">
      <c r="A141999" s="1" t="s">
        <v>49867</v>
      </c>
    </row>
    <row r="142000">
      <c r="A142000" s="28">
        <v>45798.0</v>
      </c>
    </row>
    <row r="142002">
      <c r="A142002" s="1" t="s">
        <v>49868</v>
      </c>
    </row>
    <row r="142004">
      <c r="A142004" s="1" t="s">
        <v>49869</v>
      </c>
    </row>
    <row r="142006">
      <c r="A142006" s="1" t="s">
        <v>49870</v>
      </c>
    </row>
    <row r="142008">
      <c r="A142008" s="1" t="s">
        <v>49871</v>
      </c>
    </row>
    <row r="142010">
      <c r="A142010" s="1" t="s">
        <v>49872</v>
      </c>
    </row>
    <row r="142011">
      <c r="A142011" s="1" t="s">
        <v>49873</v>
      </c>
    </row>
    <row r="142013">
      <c r="A142013" s="1" t="s">
        <v>49874</v>
      </c>
    </row>
    <row r="142015">
      <c r="A142015" s="1" t="s">
        <v>49867</v>
      </c>
    </row>
    <row r="142016">
      <c r="A142016" s="28">
        <v>45798.0</v>
      </c>
    </row>
    <row r="142018">
      <c r="A142018" s="1" t="s">
        <v>49868</v>
      </c>
    </row>
    <row r="142020">
      <c r="A142020" s="1" t="s">
        <v>49875</v>
      </c>
    </row>
    <row r="142021">
      <c r="A142021" s="1" t="s">
        <v>49861</v>
      </c>
    </row>
    <row r="142022">
      <c r="A142022" s="1" t="s">
        <v>49862</v>
      </c>
    </row>
    <row r="142023">
      <c r="A142023" s="1" t="s">
        <v>49863</v>
      </c>
    </row>
    <row r="142024">
      <c r="A142024" s="1" t="s">
        <v>49864</v>
      </c>
    </row>
    <row r="142025">
      <c r="A142025" s="1" t="s">
        <v>49865</v>
      </c>
    </row>
    <row r="142026">
      <c r="A142026" s="1" t="s">
        <v>49866</v>
      </c>
    </row>
    <row r="142027">
      <c r="A142027" s="13">
        <v>320.99</v>
      </c>
    </row>
    <row r="142028">
      <c r="A142028" s="1" t="s">
        <v>49867</v>
      </c>
    </row>
    <row r="142029">
      <c r="A142029" s="28">
        <v>45798.0</v>
      </c>
    </row>
    <row r="142030">
      <c r="A142030" s="1" t="s">
        <v>49868</v>
      </c>
    </row>
    <row r="142031">
      <c r="A142031" s="1" t="s">
        <v>49869</v>
      </c>
    </row>
    <row r="142032">
      <c r="A142032" s="1" t="s">
        <v>49870</v>
      </c>
    </row>
    <row r="142033">
      <c r="A142033" s="1" t="s">
        <v>49871</v>
      </c>
    </row>
    <row r="142034">
      <c r="A142034" s="1" t="s">
        <v>49872</v>
      </c>
    </row>
    <row r="142035">
      <c r="A142035" s="1" t="s">
        <v>49873</v>
      </c>
    </row>
    <row r="142036">
      <c r="A142036" s="1" t="s">
        <v>49874</v>
      </c>
    </row>
    <row r="142037">
      <c r="A142037" s="1" t="s">
        <v>49867</v>
      </c>
    </row>
    <row r="142038">
      <c r="A142038" s="28">
        <v>45798.0</v>
      </c>
    </row>
    <row r="142039">
      <c r="A142039" s="1" t="s">
        <v>49876</v>
      </c>
    </row>
    <row r="142040">
      <c r="A142040" s="1" t="s">
        <v>49877</v>
      </c>
    </row>
    <row r="142041">
      <c r="A142041" s="1" t="s">
        <v>49878</v>
      </c>
    </row>
    <row r="142042">
      <c r="A142042" s="1" t="s">
        <v>49879</v>
      </c>
    </row>
    <row r="142043">
      <c r="A142043" s="1" t="s">
        <v>49880</v>
      </c>
    </row>
    <row r="142044">
      <c r="A142044" s="1" t="s">
        <v>49881</v>
      </c>
    </row>
    <row r="142045">
      <c r="A142045" s="1" t="s">
        <v>49882</v>
      </c>
    </row>
    <row r="142046">
      <c r="A142046" s="1" t="s">
        <v>49883</v>
      </c>
    </row>
    <row r="142047">
      <c r="A142047" s="1" t="s">
        <v>49884</v>
      </c>
    </row>
    <row r="142048">
      <c r="A142048" s="1" t="s">
        <v>49885</v>
      </c>
    </row>
    <row r="142049">
      <c r="A142049" s="1" t="s">
        <v>322</v>
      </c>
    </row>
    <row r="142050">
      <c r="A142050" s="1" t="s">
        <v>49886</v>
      </c>
    </row>
    <row r="142051">
      <c r="A142051" s="1" t="s">
        <v>49887</v>
      </c>
    </row>
    <row r="142052">
      <c r="A142052" s="1" t="s">
        <v>49888</v>
      </c>
    </row>
    <row r="142053">
      <c r="A142053" s="1" t="s">
        <v>49878</v>
      </c>
    </row>
    <row r="142054">
      <c r="A142054" s="1" t="s">
        <v>49879</v>
      </c>
    </row>
    <row r="142055">
      <c r="A142055" s="1" t="s">
        <v>49880</v>
      </c>
    </row>
    <row r="142056">
      <c r="A142056" s="1" t="s">
        <v>49881</v>
      </c>
    </row>
    <row r="142057">
      <c r="A142057" s="1" t="s">
        <v>49882</v>
      </c>
    </row>
    <row r="142058">
      <c r="A142058" s="1" t="s">
        <v>49883</v>
      </c>
    </row>
    <row r="142059">
      <c r="A142059" s="1" t="s">
        <v>49884</v>
      </c>
    </row>
    <row r="142060">
      <c r="A142060" s="1" t="s">
        <v>49886</v>
      </c>
    </row>
    <row r="142061">
      <c r="A142061" s="1" t="s">
        <v>49887</v>
      </c>
    </row>
    <row r="142062">
      <c r="A142062" s="1" t="s">
        <v>49889</v>
      </c>
    </row>
    <row r="142063">
      <c r="A142063" s="1" t="s">
        <v>49890</v>
      </c>
    </row>
    <row r="142064">
      <c r="A142064" s="1" t="s">
        <v>49891</v>
      </c>
    </row>
    <row r="142065">
      <c r="A142065" s="1" t="s">
        <v>49892</v>
      </c>
    </row>
    <row r="142066">
      <c r="A142066" s="1" t="s">
        <v>49893</v>
      </c>
    </row>
    <row r="142067">
      <c r="A142067" s="1" t="s">
        <v>49894</v>
      </c>
    </row>
    <row r="142068">
      <c r="A142068" s="1" t="s">
        <v>49895</v>
      </c>
    </row>
    <row r="142069">
      <c r="A142069" s="1" t="s">
        <v>49896</v>
      </c>
    </row>
    <row r="142070">
      <c r="A142070" s="1" t="s">
        <v>49897</v>
      </c>
    </row>
    <row r="142071">
      <c r="A142071" s="1" t="s">
        <v>49898</v>
      </c>
    </row>
    <row r="142072">
      <c r="A142072" s="1" t="s">
        <v>49899</v>
      </c>
    </row>
    <row r="142073">
      <c r="A142073" s="1" t="s">
        <v>49893</v>
      </c>
    </row>
    <row r="142074">
      <c r="A142074" s="1" t="s">
        <v>49894</v>
      </c>
    </row>
    <row r="142075">
      <c r="A142075" s="1" t="s">
        <v>49895</v>
      </c>
    </row>
    <row r="142076">
      <c r="A142076" s="1" t="s">
        <v>49896</v>
      </c>
    </row>
    <row r="142077">
      <c r="A142077" s="1" t="s">
        <v>49897</v>
      </c>
    </row>
    <row r="142078">
      <c r="A142078" s="1" t="s">
        <v>49898</v>
      </c>
    </row>
    <row r="142079">
      <c r="A142079" s="1" t="s">
        <v>49900</v>
      </c>
    </row>
    <row r="142080">
      <c r="A142080" s="1" t="s">
        <v>49901</v>
      </c>
    </row>
    <row r="142081">
      <c r="A142081" s="1" t="s">
        <v>49902</v>
      </c>
    </row>
    <row r="142082">
      <c r="A142082" s="1" t="s">
        <v>49903</v>
      </c>
    </row>
    <row r="142083">
      <c r="A142083" s="1" t="s">
        <v>49904</v>
      </c>
    </row>
    <row r="142084">
      <c r="A142084" s="1" t="s">
        <v>49905</v>
      </c>
    </row>
    <row r="142085">
      <c r="A142085" s="1" t="s">
        <v>45549</v>
      </c>
    </row>
    <row r="142086">
      <c r="A142086" s="1" t="s">
        <v>44430</v>
      </c>
    </row>
    <row r="142087">
      <c r="A142087" s="1" t="s">
        <v>49906</v>
      </c>
    </row>
    <row r="142088">
      <c r="A142088" s="1" t="s">
        <v>49907</v>
      </c>
    </row>
    <row r="142089">
      <c r="A142089" s="1" t="s">
        <v>49902</v>
      </c>
    </row>
    <row r="142090">
      <c r="A142090" s="1" t="s">
        <v>49903</v>
      </c>
    </row>
    <row r="142091">
      <c r="A142091" s="1" t="s">
        <v>49904</v>
      </c>
    </row>
    <row r="142092">
      <c r="A142092" s="1" t="s">
        <v>49905</v>
      </c>
    </row>
    <row r="142093">
      <c r="A142093" s="1" t="s">
        <v>44430</v>
      </c>
    </row>
    <row r="142094">
      <c r="A142094" s="1" t="s">
        <v>49908</v>
      </c>
    </row>
    <row r="142095">
      <c r="A142095" s="1" t="s">
        <v>49909</v>
      </c>
    </row>
    <row r="142096">
      <c r="A142096" s="1" t="s">
        <v>49910</v>
      </c>
    </row>
    <row r="142097">
      <c r="A142097" s="1" t="s">
        <v>49911</v>
      </c>
    </row>
    <row r="142098">
      <c r="A142098" s="1" t="s">
        <v>49912</v>
      </c>
    </row>
    <row r="142099">
      <c r="A142099" s="1" t="s">
        <v>49910</v>
      </c>
    </row>
    <row r="142100">
      <c r="A142100" s="1" t="s">
        <v>49911</v>
      </c>
    </row>
    <row r="142101">
      <c r="A142101" s="1" t="s">
        <v>49913</v>
      </c>
    </row>
    <row r="142102">
      <c r="A142102" s="1" t="s">
        <v>49914</v>
      </c>
    </row>
    <row r="142103">
      <c r="A142103" s="1" t="s">
        <v>49915</v>
      </c>
    </row>
    <row r="142104">
      <c r="A142104" s="1" t="s">
        <v>49916</v>
      </c>
    </row>
    <row r="142105">
      <c r="A142105" s="1" t="s">
        <v>49917</v>
      </c>
    </row>
    <row r="142106">
      <c r="A142106" s="1" t="s">
        <v>49918</v>
      </c>
    </row>
    <row r="142107">
      <c r="A142107" s="1" t="s">
        <v>49919</v>
      </c>
    </row>
    <row r="142108">
      <c r="A142108" s="1" t="s">
        <v>49920</v>
      </c>
    </row>
    <row r="142109">
      <c r="A142109" s="1" t="s">
        <v>49921</v>
      </c>
    </row>
    <row r="142110">
      <c r="A142110" s="1" t="s">
        <v>49919</v>
      </c>
    </row>
    <row r="142111">
      <c r="A142111" s="1" t="s">
        <v>49920</v>
      </c>
    </row>
    <row r="142112">
      <c r="A142112" s="1" t="s">
        <v>49922</v>
      </c>
    </row>
    <row r="142113">
      <c r="A142113" s="1" t="s">
        <v>49923</v>
      </c>
    </row>
    <row r="142114">
      <c r="A142114" s="1" t="s">
        <v>49924</v>
      </c>
    </row>
    <row r="142115">
      <c r="A142115" s="1" t="s">
        <v>49925</v>
      </c>
    </row>
    <row r="142116">
      <c r="A142116" s="1" t="s">
        <v>49926</v>
      </c>
    </row>
    <row r="142117">
      <c r="A142117" s="1" t="s">
        <v>49927</v>
      </c>
    </row>
    <row r="142118">
      <c r="A142118" s="1" t="s">
        <v>49928</v>
      </c>
    </row>
    <row r="142119">
      <c r="A142119" s="1" t="s">
        <v>49929</v>
      </c>
    </row>
    <row r="142120">
      <c r="A142120" s="1" t="s">
        <v>49930</v>
      </c>
    </row>
    <row r="142121">
      <c r="A142121" s="1" t="s">
        <v>49931</v>
      </c>
    </row>
    <row r="142122">
      <c r="A142122" s="1" t="s">
        <v>49932</v>
      </c>
    </row>
    <row r="142123">
      <c r="A142123" s="1" t="s">
        <v>49924</v>
      </c>
    </row>
    <row r="142124">
      <c r="A142124" s="1" t="s">
        <v>49925</v>
      </c>
    </row>
    <row r="142125">
      <c r="A142125" s="1" t="s">
        <v>49926</v>
      </c>
    </row>
    <row r="142126">
      <c r="A142126" s="1" t="s">
        <v>49927</v>
      </c>
    </row>
    <row r="142127">
      <c r="A142127" s="1" t="s">
        <v>49928</v>
      </c>
    </row>
    <row r="142128">
      <c r="A142128" s="1" t="s">
        <v>49929</v>
      </c>
    </row>
    <row r="142129">
      <c r="A142129" s="1" t="s">
        <v>49930</v>
      </c>
    </row>
    <row r="142130">
      <c r="A142130" s="1" t="s">
        <v>49933</v>
      </c>
    </row>
    <row r="142131">
      <c r="A142131" s="1" t="s">
        <v>49934</v>
      </c>
    </row>
    <row r="142132">
      <c r="A142132" s="1" t="s">
        <v>49935</v>
      </c>
    </row>
    <row r="142133">
      <c r="A142133" s="1" t="s">
        <v>49936</v>
      </c>
    </row>
    <row r="142134">
      <c r="A142134" s="1" t="s">
        <v>49937</v>
      </c>
    </row>
    <row r="142135">
      <c r="A142135" s="1" t="s">
        <v>49938</v>
      </c>
    </row>
    <row r="142136">
      <c r="A142136" s="1" t="s">
        <v>49939</v>
      </c>
    </row>
    <row r="142137">
      <c r="A142137" s="1" t="s">
        <v>49940</v>
      </c>
    </row>
    <row r="142138">
      <c r="A142138" s="1" t="s">
        <v>49941</v>
      </c>
    </row>
    <row r="142139">
      <c r="A142139" s="1" t="s">
        <v>49942</v>
      </c>
    </row>
    <row r="142140">
      <c r="A142140" s="1" t="s">
        <v>7820</v>
      </c>
    </row>
    <row r="142141">
      <c r="A142141" s="1" t="s">
        <v>49943</v>
      </c>
    </row>
    <row r="142142">
      <c r="A142142" s="1" t="s">
        <v>49944</v>
      </c>
    </row>
    <row r="142143">
      <c r="A142143" s="1" t="s">
        <v>49945</v>
      </c>
    </row>
    <row r="142144">
      <c r="A142144" s="1" t="s">
        <v>49936</v>
      </c>
    </row>
    <row r="142145">
      <c r="A142145" s="1" t="s">
        <v>49937</v>
      </c>
    </row>
    <row r="142146">
      <c r="A142146" s="1" t="s">
        <v>49938</v>
      </c>
    </row>
    <row r="142147">
      <c r="A142147" s="1" t="s">
        <v>49939</v>
      </c>
    </row>
    <row r="142148">
      <c r="A142148" s="1" t="s">
        <v>49940</v>
      </c>
    </row>
    <row r="142149">
      <c r="A142149" s="1" t="s">
        <v>49941</v>
      </c>
    </row>
    <row r="142150">
      <c r="A142150" s="1" t="s">
        <v>49942</v>
      </c>
    </row>
    <row r="142151">
      <c r="A142151" s="1" t="s">
        <v>49943</v>
      </c>
    </row>
    <row r="142152">
      <c r="A142152" s="1" t="s">
        <v>49944</v>
      </c>
    </row>
    <row r="142153">
      <c r="A142153" s="1" t="s">
        <v>49946</v>
      </c>
    </row>
    <row r="142154">
      <c r="A142154" s="1" t="s">
        <v>49947</v>
      </c>
    </row>
    <row r="142155">
      <c r="A142155" s="1" t="s">
        <v>49948</v>
      </c>
    </row>
    <row r="142156">
      <c r="A142156" s="1" t="s">
        <v>44123</v>
      </c>
    </row>
    <row r="142157">
      <c r="A142157" s="1" t="s">
        <v>49949</v>
      </c>
    </row>
    <row r="142158">
      <c r="A142158" s="1" t="s">
        <v>49950</v>
      </c>
    </row>
    <row r="142159">
      <c r="A142159" s="1" t="s">
        <v>49951</v>
      </c>
    </row>
    <row r="142160">
      <c r="A142160" s="1" t="s">
        <v>49952</v>
      </c>
    </row>
    <row r="142161">
      <c r="A142161" s="1" t="s">
        <v>18558</v>
      </c>
    </row>
    <row r="142162">
      <c r="A142162" s="1" t="s">
        <v>49953</v>
      </c>
    </row>
    <row r="142163">
      <c r="A142163" s="1" t="s">
        <v>49954</v>
      </c>
    </row>
    <row r="142164">
      <c r="A142164" s="1" t="s">
        <v>49955</v>
      </c>
    </row>
    <row r="142165">
      <c r="A142165" s="1" t="s">
        <v>49948</v>
      </c>
    </row>
    <row r="142166">
      <c r="A142166" s="1" t="s">
        <v>49949</v>
      </c>
    </row>
    <row r="142167">
      <c r="A142167" s="1" t="s">
        <v>49950</v>
      </c>
    </row>
    <row r="142168">
      <c r="A142168" s="1" t="s">
        <v>49951</v>
      </c>
    </row>
    <row r="142169">
      <c r="A142169" s="1" t="s">
        <v>49952</v>
      </c>
    </row>
    <row r="142170">
      <c r="A142170" s="1" t="s">
        <v>49953</v>
      </c>
    </row>
    <row r="142171">
      <c r="A142171" s="1" t="s">
        <v>49954</v>
      </c>
    </row>
    <row r="142172">
      <c r="A142172" s="1" t="s">
        <v>49956</v>
      </c>
    </row>
    <row r="142173">
      <c r="A142173" s="1" t="s">
        <v>49957</v>
      </c>
    </row>
    <row r="142174">
      <c r="A142174" s="1" t="s">
        <v>49958</v>
      </c>
    </row>
    <row r="142175">
      <c r="A142175" s="1" t="s">
        <v>49959</v>
      </c>
    </row>
    <row r="142176">
      <c r="A142176" s="1" t="s">
        <v>49960</v>
      </c>
    </row>
    <row r="142177">
      <c r="A142177" s="1" t="s">
        <v>49961</v>
      </c>
    </row>
    <row r="142178">
      <c r="A142178" s="1" t="s">
        <v>49962</v>
      </c>
    </row>
    <row r="142179">
      <c r="A142179" s="1" t="s">
        <v>49963</v>
      </c>
    </row>
    <row r="142180">
      <c r="A142180" s="1" t="s">
        <v>49964</v>
      </c>
    </row>
    <row r="142181">
      <c r="A142181" s="1" t="s">
        <v>49965</v>
      </c>
    </row>
    <row r="142182">
      <c r="A142182" s="1" t="s">
        <v>49966</v>
      </c>
    </row>
    <row r="142183">
      <c r="A142183" s="1" t="s">
        <v>49967</v>
      </c>
    </row>
    <row r="142184">
      <c r="A142184" s="1" t="s">
        <v>49962</v>
      </c>
    </row>
    <row r="142185">
      <c r="A142185" s="1" t="s">
        <v>49963</v>
      </c>
    </row>
    <row r="142186">
      <c r="A142186" s="1" t="s">
        <v>49964</v>
      </c>
    </row>
    <row r="142187">
      <c r="A142187" s="1" t="s">
        <v>49965</v>
      </c>
    </row>
    <row r="142188">
      <c r="A142188" s="1" t="s">
        <v>49966</v>
      </c>
    </row>
    <row r="142189">
      <c r="A142189" s="1" t="s">
        <v>49968</v>
      </c>
    </row>
    <row r="142190">
      <c r="A142190" s="1" t="s">
        <v>49969</v>
      </c>
    </row>
    <row r="142191">
      <c r="A142191" s="1" t="s">
        <v>49970</v>
      </c>
    </row>
    <row r="142192">
      <c r="A142192" s="1" t="s">
        <v>49971</v>
      </c>
    </row>
    <row r="142193">
      <c r="A142193" s="1" t="s">
        <v>49970</v>
      </c>
    </row>
    <row r="142194">
      <c r="A142194" s="1" t="s">
        <v>49972</v>
      </c>
    </row>
    <row r="142195">
      <c r="A142195" s="1" t="s">
        <v>49973</v>
      </c>
    </row>
    <row r="142196">
      <c r="A142196" s="1" t="s">
        <v>49974</v>
      </c>
    </row>
    <row r="142197">
      <c r="A142197" s="1" t="s">
        <v>49975</v>
      </c>
    </row>
    <row r="142198">
      <c r="A142198" s="1" t="s">
        <v>49976</v>
      </c>
    </row>
    <row r="142199">
      <c r="A142199" s="1" t="s">
        <v>49975</v>
      </c>
    </row>
    <row r="142200">
      <c r="A142200" s="1" t="s">
        <v>49977</v>
      </c>
    </row>
    <row r="142201">
      <c r="A142201" s="1" t="s">
        <v>49978</v>
      </c>
    </row>
    <row r="142202">
      <c r="A142202" s="1" t="s">
        <v>49979</v>
      </c>
    </row>
    <row r="142203">
      <c r="A142203" s="1" t="s">
        <v>19925</v>
      </c>
    </row>
    <row r="142204">
      <c r="A142204" s="1" t="s">
        <v>49980</v>
      </c>
    </row>
    <row r="142205">
      <c r="A142205" s="1" t="s">
        <v>49979</v>
      </c>
    </row>
    <row r="142206">
      <c r="A142206" s="1" t="s">
        <v>49981</v>
      </c>
    </row>
    <row r="142207">
      <c r="A142207" s="1" t="s">
        <v>49982</v>
      </c>
    </row>
    <row r="142208">
      <c r="A142208" s="1" t="s">
        <v>49983</v>
      </c>
    </row>
    <row r="142209">
      <c r="A142209" s="1" t="s">
        <v>49984</v>
      </c>
    </row>
    <row r="142210">
      <c r="A142210" s="1" t="s">
        <v>49985</v>
      </c>
    </row>
    <row r="142211">
      <c r="A142211" s="1" t="s">
        <v>49986</v>
      </c>
    </row>
    <row r="142212">
      <c r="A142212" s="1" t="s">
        <v>49987</v>
      </c>
    </row>
    <row r="142213">
      <c r="A142213" s="1" t="s">
        <v>49988</v>
      </c>
    </row>
    <row r="142214">
      <c r="A142214" s="1" t="s">
        <v>12534</v>
      </c>
    </row>
    <row r="142215">
      <c r="A142215" s="1" t="s">
        <v>49989</v>
      </c>
    </row>
    <row r="142216">
      <c r="A142216" s="1" t="s">
        <v>49990</v>
      </c>
    </row>
    <row r="142217">
      <c r="A142217" s="1" t="s">
        <v>49983</v>
      </c>
    </row>
    <row r="142218">
      <c r="A142218" s="1" t="s">
        <v>49984</v>
      </c>
    </row>
    <row r="142219">
      <c r="A142219" s="1" t="s">
        <v>49985</v>
      </c>
    </row>
    <row r="142220">
      <c r="A142220" s="1" t="s">
        <v>49986</v>
      </c>
    </row>
    <row r="142221">
      <c r="A142221" s="1" t="s">
        <v>49987</v>
      </c>
    </row>
    <row r="142222">
      <c r="A142222" s="1" t="s">
        <v>49988</v>
      </c>
    </row>
    <row r="142223">
      <c r="A142223" s="1" t="s">
        <v>49991</v>
      </c>
    </row>
    <row r="142224">
      <c r="A142224" s="1" t="s">
        <v>49992</v>
      </c>
    </row>
    <row r="142225">
      <c r="A142225" s="1" t="s">
        <v>49993</v>
      </c>
    </row>
    <row r="142226">
      <c r="A142226" s="1" t="s">
        <v>49994</v>
      </c>
    </row>
    <row r="142227">
      <c r="A142227" s="1" t="s">
        <v>49995</v>
      </c>
    </row>
    <row r="142228">
      <c r="A142228" s="1" t="s">
        <v>49996</v>
      </c>
    </row>
    <row r="142229">
      <c r="A142229" s="1" t="s">
        <v>49997</v>
      </c>
    </row>
    <row r="142230">
      <c r="A142230" s="1" t="s">
        <v>49998</v>
      </c>
    </row>
    <row r="142231">
      <c r="A142231" s="1" t="s">
        <v>49999</v>
      </c>
    </row>
    <row r="142232">
      <c r="A142232" s="1" t="s">
        <v>50000</v>
      </c>
    </row>
    <row r="142233">
      <c r="A142233" s="1" t="s">
        <v>50001</v>
      </c>
    </row>
    <row r="142234">
      <c r="A142234" s="1" t="s">
        <v>49996</v>
      </c>
    </row>
    <row r="142235">
      <c r="A142235" s="1" t="s">
        <v>49997</v>
      </c>
    </row>
    <row r="142236">
      <c r="A142236" s="1" t="s">
        <v>49998</v>
      </c>
    </row>
    <row r="142237">
      <c r="A142237" s="1" t="s">
        <v>49999</v>
      </c>
    </row>
    <row r="142238">
      <c r="A142238" s="1" t="s">
        <v>50000</v>
      </c>
    </row>
    <row r="142239">
      <c r="A142239" s="1" t="s">
        <v>50002</v>
      </c>
    </row>
    <row r="142240">
      <c r="A142240" s="1" t="s">
        <v>50003</v>
      </c>
    </row>
    <row r="142241">
      <c r="A142241" s="1" t="s">
        <v>50004</v>
      </c>
    </row>
    <row r="142242">
      <c r="A142242" s="1" t="s">
        <v>50005</v>
      </c>
    </row>
    <row r="142243">
      <c r="A142243" s="1" t="s">
        <v>50006</v>
      </c>
    </row>
    <row r="142244">
      <c r="A142244" s="1" t="s">
        <v>50007</v>
      </c>
    </row>
    <row r="142245">
      <c r="A142245" s="1" t="s">
        <v>50004</v>
      </c>
    </row>
    <row r="142246">
      <c r="A142246" s="1" t="s">
        <v>50005</v>
      </c>
    </row>
    <row r="142247">
      <c r="A142247" s="1" t="s">
        <v>50006</v>
      </c>
    </row>
    <row r="142248">
      <c r="A142248" s="1" t="s">
        <v>50008</v>
      </c>
    </row>
    <row r="142249">
      <c r="A142249" s="1" t="s">
        <v>50009</v>
      </c>
    </row>
    <row r="142250">
      <c r="A142250" s="1" t="s">
        <v>50010</v>
      </c>
    </row>
    <row r="142251">
      <c r="A142251" s="1" t="s">
        <v>50011</v>
      </c>
    </row>
    <row r="142252">
      <c r="A142252" s="1" t="s">
        <v>50012</v>
      </c>
    </row>
    <row r="142253">
      <c r="A142253" s="1" t="s">
        <v>3534</v>
      </c>
    </row>
    <row r="142254">
      <c r="A142254" s="1" t="s">
        <v>50013</v>
      </c>
    </row>
    <row r="142255">
      <c r="A142255" s="1" t="s">
        <v>50010</v>
      </c>
    </row>
    <row r="142256">
      <c r="A142256" s="1" t="s">
        <v>50011</v>
      </c>
    </row>
    <row r="142257">
      <c r="A142257" s="1" t="s">
        <v>50012</v>
      </c>
    </row>
    <row r="142258">
      <c r="A142258" s="1" t="s">
        <v>50014</v>
      </c>
    </row>
    <row r="142259">
      <c r="A142259" s="1" t="s">
        <v>50015</v>
      </c>
    </row>
    <row r="142260">
      <c r="A142260" s="1" t="s">
        <v>50016</v>
      </c>
    </row>
    <row r="142261">
      <c r="A142261" s="1" t="s">
        <v>2307</v>
      </c>
    </row>
    <row r="142262">
      <c r="A142262" s="1" t="s">
        <v>50017</v>
      </c>
    </row>
    <row r="142263">
      <c r="A142263" s="1" t="s">
        <v>50018</v>
      </c>
    </row>
    <row r="142264">
      <c r="A142264" s="1" t="s">
        <v>50019</v>
      </c>
    </row>
    <row r="142265">
      <c r="A142265" s="1" t="s">
        <v>50020</v>
      </c>
    </row>
    <row r="142266">
      <c r="A142266" s="1" t="s">
        <v>50021</v>
      </c>
    </row>
    <row r="142267">
      <c r="A142267" s="1" t="s">
        <v>50017</v>
      </c>
    </row>
    <row r="142268">
      <c r="A142268" s="1" t="s">
        <v>50018</v>
      </c>
    </row>
    <row r="142269">
      <c r="A142269" s="1" t="s">
        <v>50019</v>
      </c>
    </row>
    <row r="142270">
      <c r="A142270" s="1" t="s">
        <v>50020</v>
      </c>
    </row>
    <row r="142271">
      <c r="A142271" s="1" t="s">
        <v>50022</v>
      </c>
    </row>
    <row r="142272">
      <c r="A142272" s="1" t="s">
        <v>50023</v>
      </c>
    </row>
    <row r="142273">
      <c r="A142273" s="1" t="s">
        <v>50024</v>
      </c>
    </row>
    <row r="142274">
      <c r="A142274" s="1" t="s">
        <v>50025</v>
      </c>
    </row>
    <row r="142275">
      <c r="A142275" s="1">
        <v>4.0</v>
      </c>
    </row>
    <row r="142276">
      <c r="A142276" s="1" t="s">
        <v>50026</v>
      </c>
    </row>
    <row r="142277">
      <c r="A142277" s="1" t="s">
        <v>50027</v>
      </c>
    </row>
    <row r="142278">
      <c r="A142278" s="1" t="s">
        <v>50028</v>
      </c>
    </row>
    <row r="142279">
      <c r="A142279" s="1" t="s">
        <v>50029</v>
      </c>
    </row>
    <row r="142280">
      <c r="A142280" s="1" t="s">
        <v>48208</v>
      </c>
    </row>
    <row r="142281">
      <c r="A142281" s="1" t="s">
        <v>50030</v>
      </c>
    </row>
    <row r="142282">
      <c r="A142282" s="1">
        <v>2.0</v>
      </c>
    </row>
    <row r="142283">
      <c r="A142283" s="1" t="s">
        <v>50031</v>
      </c>
    </row>
    <row r="142284">
      <c r="A142284" s="1" t="s">
        <v>50032</v>
      </c>
    </row>
    <row r="142285">
      <c r="A142285" s="1" t="s">
        <v>50033</v>
      </c>
    </row>
    <row r="142286">
      <c r="A142286" s="1" t="s">
        <v>50034</v>
      </c>
    </row>
    <row r="142287">
      <c r="A142287" s="1" t="s">
        <v>50035</v>
      </c>
    </row>
    <row r="142288">
      <c r="A142288" s="1" t="s">
        <v>50036</v>
      </c>
    </row>
    <row r="142289">
      <c r="A142289" s="1" t="s">
        <v>1858</v>
      </c>
    </row>
    <row r="142290">
      <c r="A142290" s="1" t="s">
        <v>50037</v>
      </c>
    </row>
    <row r="142291">
      <c r="A142291" s="1" t="s">
        <v>50038</v>
      </c>
    </row>
    <row r="142292">
      <c r="A142292" s="1" t="s">
        <v>50039</v>
      </c>
    </row>
    <row r="142293">
      <c r="A142293" s="1" t="s">
        <v>35195</v>
      </c>
    </row>
    <row r="142294">
      <c r="A142294" s="1" t="s">
        <v>50040</v>
      </c>
    </row>
    <row r="142295">
      <c r="A142295" s="1" t="s">
        <v>50041</v>
      </c>
    </row>
    <row r="142296">
      <c r="A142296" s="1" t="s">
        <v>23653</v>
      </c>
    </row>
    <row r="142297">
      <c r="A142297" s="1" t="s">
        <v>50042</v>
      </c>
    </row>
    <row r="142298">
      <c r="A142298" s="17">
        <v>45784.0</v>
      </c>
    </row>
    <row r="142299">
      <c r="A142299" s="1" t="s">
        <v>50043</v>
      </c>
    </row>
    <row r="142300">
      <c r="A142300" s="1" t="s">
        <v>50024</v>
      </c>
    </row>
    <row r="142301">
      <c r="A142301" s="1" t="s">
        <v>50026</v>
      </c>
    </row>
    <row r="142302">
      <c r="A142302" s="1" t="s">
        <v>50027</v>
      </c>
    </row>
    <row r="142303">
      <c r="A142303" s="1" t="s">
        <v>50028</v>
      </c>
    </row>
    <row r="142304">
      <c r="A142304" s="1" t="s">
        <v>50030</v>
      </c>
    </row>
    <row r="142305">
      <c r="A142305" s="1" t="s">
        <v>50031</v>
      </c>
    </row>
    <row r="142306">
      <c r="A142306" s="1" t="s">
        <v>50032</v>
      </c>
    </row>
    <row r="142307">
      <c r="A142307" s="1" t="s">
        <v>50033</v>
      </c>
    </row>
    <row r="142308">
      <c r="A142308" s="1" t="s">
        <v>50034</v>
      </c>
    </row>
    <row r="142309">
      <c r="A142309" s="1" t="s">
        <v>50035</v>
      </c>
    </row>
    <row r="142310">
      <c r="A142310" s="1" t="s">
        <v>50036</v>
      </c>
    </row>
    <row r="142311">
      <c r="A142311" s="1" t="s">
        <v>50037</v>
      </c>
    </row>
    <row r="142312">
      <c r="A142312" s="1" t="s">
        <v>50038</v>
      </c>
    </row>
    <row r="142313">
      <c r="A142313" s="1" t="s">
        <v>50039</v>
      </c>
    </row>
    <row r="142314">
      <c r="A142314" s="1" t="s">
        <v>50040</v>
      </c>
    </row>
    <row r="142315">
      <c r="A142315" s="1" t="s">
        <v>50041</v>
      </c>
    </row>
    <row r="142316">
      <c r="A142316" s="1" t="s">
        <v>50042</v>
      </c>
    </row>
    <row r="142317">
      <c r="A142317" s="17">
        <v>45784.0</v>
      </c>
    </row>
    <row r="142318">
      <c r="A142318" s="1" t="s">
        <v>50044</v>
      </c>
    </row>
    <row r="142319">
      <c r="A142319" s="1" t="s">
        <v>50045</v>
      </c>
    </row>
    <row r="142320">
      <c r="A142320" s="1" t="s">
        <v>3534</v>
      </c>
    </row>
    <row r="142321">
      <c r="A142321" s="1" t="s">
        <v>8620</v>
      </c>
    </row>
    <row r="142322">
      <c r="A142322" s="1" t="s">
        <v>50046</v>
      </c>
    </row>
    <row r="142323">
      <c r="A142323" s="1" t="s">
        <v>50047</v>
      </c>
    </row>
    <row r="142324">
      <c r="A142324" s="1" t="s">
        <v>50048</v>
      </c>
    </row>
    <row r="142325">
      <c r="A142325" s="1" t="s">
        <v>50049</v>
      </c>
    </row>
    <row r="142326">
      <c r="A142326" s="1" t="s">
        <v>50050</v>
      </c>
    </row>
    <row r="142327">
      <c r="A142327" s="1" t="s">
        <v>9516</v>
      </c>
    </row>
    <row r="142328">
      <c r="A142328" s="1" t="s">
        <v>50051</v>
      </c>
    </row>
    <row r="142329">
      <c r="A142329" s="1" t="s">
        <v>50052</v>
      </c>
    </row>
    <row r="142330">
      <c r="A142330" s="1" t="s">
        <v>50053</v>
      </c>
    </row>
    <row r="142331">
      <c r="A142331" s="1" t="s">
        <v>50054</v>
      </c>
    </row>
    <row r="142332">
      <c r="A142332" s="1" t="s">
        <v>50055</v>
      </c>
    </row>
    <row r="142333">
      <c r="A142333" s="1" t="s">
        <v>50056</v>
      </c>
    </row>
    <row r="142334">
      <c r="A142334" s="1" t="s">
        <v>2122</v>
      </c>
    </row>
    <row r="142335">
      <c r="A142335" s="1" t="s">
        <v>50057</v>
      </c>
    </row>
    <row r="142336">
      <c r="A142336" s="1" t="s">
        <v>50058</v>
      </c>
    </row>
    <row r="142337">
      <c r="A142337" s="1" t="s">
        <v>7815</v>
      </c>
    </row>
    <row r="142338">
      <c r="A142338" s="1" t="s">
        <v>50059</v>
      </c>
    </row>
    <row r="142339">
      <c r="A142339" s="1" t="s">
        <v>50060</v>
      </c>
    </row>
    <row r="142340">
      <c r="A142340" s="1" t="s">
        <v>50061</v>
      </c>
    </row>
    <row r="142341">
      <c r="A142341" s="1" t="s">
        <v>1069</v>
      </c>
    </row>
    <row r="142342">
      <c r="A142342" s="1" t="s">
        <v>50062</v>
      </c>
    </row>
    <row r="142343">
      <c r="A142343" s="1" t="s">
        <v>50063</v>
      </c>
    </row>
    <row r="142344">
      <c r="A142344" s="1" t="s">
        <v>50064</v>
      </c>
    </row>
    <row r="142345">
      <c r="A142345" s="1" t="s">
        <v>50065</v>
      </c>
    </row>
    <row r="142346">
      <c r="A142346" s="1" t="s">
        <v>50066</v>
      </c>
    </row>
    <row r="142347">
      <c r="A142347" s="1" t="s">
        <v>50047</v>
      </c>
    </row>
    <row r="142348">
      <c r="A142348" s="1" t="s">
        <v>50049</v>
      </c>
    </row>
    <row r="142349">
      <c r="A142349" s="1" t="s">
        <v>50050</v>
      </c>
    </row>
    <row r="142350">
      <c r="A142350" s="1" t="s">
        <v>50051</v>
      </c>
    </row>
    <row r="142351">
      <c r="A142351" s="1" t="s">
        <v>50052</v>
      </c>
    </row>
    <row r="142352">
      <c r="A142352" s="1" t="s">
        <v>50053</v>
      </c>
    </row>
    <row r="142353">
      <c r="A142353" s="1" t="s">
        <v>50054</v>
      </c>
    </row>
    <row r="142354">
      <c r="A142354" s="1" t="s">
        <v>50055</v>
      </c>
    </row>
    <row r="142355">
      <c r="A142355" s="1" t="s">
        <v>50056</v>
      </c>
    </row>
    <row r="142356">
      <c r="A142356" s="1" t="s">
        <v>2122</v>
      </c>
    </row>
    <row r="142357">
      <c r="A142357" s="1" t="s">
        <v>50057</v>
      </c>
    </row>
    <row r="142358">
      <c r="A142358" s="1" t="s">
        <v>50058</v>
      </c>
    </row>
    <row r="142359">
      <c r="A142359" s="1" t="s">
        <v>50059</v>
      </c>
    </row>
    <row r="142360">
      <c r="A142360" s="1" t="s">
        <v>50060</v>
      </c>
    </row>
    <row r="142361">
      <c r="A142361" s="1" t="s">
        <v>50061</v>
      </c>
    </row>
    <row r="142362">
      <c r="A142362" s="1" t="s">
        <v>50062</v>
      </c>
    </row>
    <row r="142363">
      <c r="A142363" s="1" t="s">
        <v>50063</v>
      </c>
    </row>
    <row r="142364">
      <c r="A142364" s="1" t="s">
        <v>50064</v>
      </c>
    </row>
    <row r="142365">
      <c r="A142365" s="1" t="s">
        <v>50067</v>
      </c>
    </row>
    <row r="142366">
      <c r="A142366" s="1" t="s">
        <v>50068</v>
      </c>
    </row>
    <row r="142367">
      <c r="A142367" s="1" t="s">
        <v>50069</v>
      </c>
    </row>
    <row r="142368">
      <c r="A142368" s="1" t="s">
        <v>50070</v>
      </c>
    </row>
    <row r="142369">
      <c r="A142369" s="1" t="s">
        <v>50071</v>
      </c>
    </row>
    <row r="142370">
      <c r="A142370" s="1" t="s">
        <v>50072</v>
      </c>
    </row>
    <row r="142371">
      <c r="A142371" s="1" t="s">
        <v>50073</v>
      </c>
    </row>
    <row r="142372">
      <c r="A142372" s="1" t="s">
        <v>50071</v>
      </c>
    </row>
    <row r="142373">
      <c r="A142373" s="1" t="s">
        <v>50072</v>
      </c>
    </row>
    <row r="142374">
      <c r="A142374" s="1" t="s">
        <v>50074</v>
      </c>
    </row>
    <row r="142375">
      <c r="A142375" s="1" t="s">
        <v>50075</v>
      </c>
    </row>
    <row r="142376">
      <c r="A142376" s="1" t="s">
        <v>50076</v>
      </c>
    </row>
    <row r="142377">
      <c r="A142377" s="1" t="s">
        <v>50077</v>
      </c>
    </row>
    <row r="142378">
      <c r="A142378" s="1" t="s">
        <v>50078</v>
      </c>
    </row>
    <row r="142379">
      <c r="A142379" s="1" t="s">
        <v>48995</v>
      </c>
    </row>
    <row r="142380">
      <c r="A142380" s="1" t="s">
        <v>38501</v>
      </c>
    </row>
    <row r="142381">
      <c r="A142381" s="1" t="s">
        <v>50079</v>
      </c>
    </row>
    <row r="142382">
      <c r="A142382" s="1" t="s">
        <v>50080</v>
      </c>
    </row>
    <row r="142383">
      <c r="A142383" s="1" t="s">
        <v>50079</v>
      </c>
    </row>
    <row r="142384">
      <c r="A142384" s="1" t="s">
        <v>50081</v>
      </c>
    </row>
    <row r="142385">
      <c r="A142385" s="1" t="s">
        <v>50082</v>
      </c>
    </row>
    <row r="142386">
      <c r="A142386" s="1" t="s">
        <v>50083</v>
      </c>
    </row>
    <row r="142387">
      <c r="A142387" s="1" t="s">
        <v>50084</v>
      </c>
    </row>
    <row r="142388">
      <c r="A142388" s="1" t="s">
        <v>43290</v>
      </c>
    </row>
    <row r="142389">
      <c r="A142389" s="1" t="s">
        <v>50085</v>
      </c>
    </row>
    <row r="142390">
      <c r="A142390" s="1" t="s">
        <v>50086</v>
      </c>
    </row>
    <row r="142391">
      <c r="A142391" s="1" t="s">
        <v>33574</v>
      </c>
    </row>
    <row r="142392">
      <c r="A142392" s="1" t="s">
        <v>43429</v>
      </c>
    </row>
    <row r="142393">
      <c r="A142393" s="1" t="s">
        <v>50087</v>
      </c>
    </row>
    <row r="142394">
      <c r="A142394" s="1" t="s">
        <v>50088</v>
      </c>
    </row>
    <row r="142395">
      <c r="A142395" s="1" t="s">
        <v>50089</v>
      </c>
    </row>
    <row r="142396">
      <c r="A142396" s="1" t="s">
        <v>10203</v>
      </c>
    </row>
    <row r="142397">
      <c r="A142397" s="1" t="s">
        <v>50090</v>
      </c>
    </row>
    <row r="142398">
      <c r="A142398" s="1" t="s">
        <v>50091</v>
      </c>
    </row>
    <row r="142399">
      <c r="A142399" s="1" t="s">
        <v>10206</v>
      </c>
    </row>
    <row r="142400">
      <c r="A142400" s="1" t="s">
        <v>50092</v>
      </c>
    </row>
    <row r="142401">
      <c r="A142401" s="1" t="s">
        <v>50093</v>
      </c>
    </row>
    <row r="142402">
      <c r="A142402" s="1" t="s">
        <v>50094</v>
      </c>
    </row>
    <row r="142403">
      <c r="A142403" s="1" t="s">
        <v>50095</v>
      </c>
    </row>
    <row r="142404">
      <c r="A142404" s="1" t="s">
        <v>50096</v>
      </c>
    </row>
    <row r="142405">
      <c r="A142405" s="1" t="s">
        <v>50097</v>
      </c>
    </row>
    <row r="142406">
      <c r="A142406" s="1" t="s">
        <v>50084</v>
      </c>
    </row>
    <row r="142407">
      <c r="A142407" s="1" t="s">
        <v>43290</v>
      </c>
    </row>
    <row r="142408">
      <c r="A142408" s="1" t="s">
        <v>50085</v>
      </c>
    </row>
    <row r="142409">
      <c r="A142409" s="1" t="s">
        <v>50086</v>
      </c>
    </row>
    <row r="142410">
      <c r="A142410" s="1" t="s">
        <v>43429</v>
      </c>
    </row>
    <row r="142411">
      <c r="A142411" s="1" t="s">
        <v>50088</v>
      </c>
    </row>
    <row r="142412">
      <c r="A142412" s="1" t="s">
        <v>50089</v>
      </c>
    </row>
    <row r="142413">
      <c r="A142413" s="1" t="s">
        <v>10203</v>
      </c>
    </row>
    <row r="142414">
      <c r="A142414" s="1" t="s">
        <v>50090</v>
      </c>
    </row>
    <row r="142415">
      <c r="A142415" s="1" t="s">
        <v>50091</v>
      </c>
    </row>
    <row r="142416">
      <c r="A142416" s="1" t="s">
        <v>10206</v>
      </c>
    </row>
    <row r="142417">
      <c r="A142417" s="1" t="s">
        <v>50092</v>
      </c>
    </row>
    <row r="142418">
      <c r="A142418" s="1" t="s">
        <v>50093</v>
      </c>
    </row>
    <row r="142419">
      <c r="A142419" s="1" t="s">
        <v>50094</v>
      </c>
    </row>
    <row r="142420">
      <c r="A142420" s="1" t="s">
        <v>50095</v>
      </c>
    </row>
    <row r="142421">
      <c r="A142421" s="1" t="s">
        <v>50096</v>
      </c>
    </row>
    <row r="142422">
      <c r="A142422" s="1" t="s">
        <v>50098</v>
      </c>
    </row>
    <row r="142423">
      <c r="A142423" s="1" t="s">
        <v>50099</v>
      </c>
    </row>
    <row r="142424">
      <c r="A142424" s="1" t="s">
        <v>50100</v>
      </c>
    </row>
    <row r="142425">
      <c r="A142425" s="1" t="s">
        <v>50101</v>
      </c>
    </row>
    <row r="142426">
      <c r="A142426" s="1" t="s">
        <v>50100</v>
      </c>
    </row>
    <row r="142427">
      <c r="A142427" s="1" t="s">
        <v>50102</v>
      </c>
    </row>
    <row r="142428">
      <c r="A142428" s="1" t="s">
        <v>50103</v>
      </c>
    </row>
    <row r="142429">
      <c r="A142429" s="1" t="s">
        <v>322</v>
      </c>
    </row>
    <row r="142430">
      <c r="A142430" s="1" t="s">
        <v>50104</v>
      </c>
    </row>
    <row r="142431">
      <c r="A142431" s="1" t="s">
        <v>34176</v>
      </c>
    </row>
    <row r="142432">
      <c r="A142432" s="1" t="s">
        <v>50105</v>
      </c>
    </row>
    <row r="142433">
      <c r="A142433" s="1" t="s">
        <v>50106</v>
      </c>
    </row>
    <row r="142434">
      <c r="A142434" s="1" t="s">
        <v>50107</v>
      </c>
    </row>
    <row r="142435">
      <c r="A142435" s="1" t="s">
        <v>50108</v>
      </c>
    </row>
    <row r="142436">
      <c r="A142436" s="1" t="s">
        <v>7820</v>
      </c>
    </row>
    <row r="142437">
      <c r="A142437" s="1" t="s">
        <v>50109</v>
      </c>
    </row>
    <row r="142438">
      <c r="A142438" s="1" t="s">
        <v>50110</v>
      </c>
    </row>
    <row r="142439">
      <c r="A142439" s="1" t="s">
        <v>50111</v>
      </c>
    </row>
    <row r="142440">
      <c r="A142440" s="1" t="s">
        <v>50104</v>
      </c>
    </row>
    <row r="142441">
      <c r="A142441" s="1" t="s">
        <v>50105</v>
      </c>
    </row>
    <row r="142442">
      <c r="A142442" s="1" t="s">
        <v>50106</v>
      </c>
    </row>
    <row r="142443">
      <c r="A142443" s="1" t="s">
        <v>50107</v>
      </c>
    </row>
    <row r="142444">
      <c r="A142444" s="1" t="s">
        <v>50108</v>
      </c>
    </row>
    <row r="142445">
      <c r="A142445" s="1" t="s">
        <v>50109</v>
      </c>
    </row>
    <row r="142446">
      <c r="A142446" s="1" t="s">
        <v>50112</v>
      </c>
    </row>
    <row r="142447">
      <c r="A142447" s="1" t="s">
        <v>50113</v>
      </c>
    </row>
    <row r="142449">
      <c r="A142449" s="3" t="str">
        <f> Greate Ads Raguest &gt; (G</f>
        <v>#ERROR!</v>
      </c>
    </row>
    <row r="142450">
      <c r="A142450" s="3" t="str">
        <f> =</f>
        <v>#ERROR!</v>
      </c>
    </row>
    <row r="142451">
      <c r="A142451" s="1" t="s">
        <v>50114</v>
      </c>
    </row>
    <row r="142453">
      <c r="A142453" s="1" t="s">
        <v>50115</v>
      </c>
    </row>
    <row r="142454">
      <c r="A142454" s="1" t="s">
        <v>50116</v>
      </c>
    </row>
    <row r="142456">
      <c r="A142456" s="1" t="s">
        <v>50117</v>
      </c>
    </row>
    <row r="142457">
      <c r="A142457" s="1" t="s">
        <v>50118</v>
      </c>
    </row>
    <row r="142458">
      <c r="A142458" s="1" t="s">
        <v>50119</v>
      </c>
    </row>
    <row r="142459">
      <c r="A142459" s="1" t="s">
        <v>50120</v>
      </c>
    </row>
    <row r="142461">
      <c r="A142461" s="1" t="s">
        <v>50121</v>
      </c>
    </row>
    <row r="142462">
      <c r="A142462" s="1" t="s">
        <v>50122</v>
      </c>
    </row>
    <row r="142463">
      <c r="A142463" s="1" t="s">
        <v>50123</v>
      </c>
    </row>
    <row r="142465">
      <c r="A142465" s="1" t="s">
        <v>50124</v>
      </c>
    </row>
    <row r="142466">
      <c r="A142466" s="1" t="s">
        <v>50125</v>
      </c>
    </row>
    <row r="142467">
      <c r="A142467" s="1" t="s">
        <v>50126</v>
      </c>
    </row>
    <row r="142469">
      <c r="A142469" s="1" t="s">
        <v>50127</v>
      </c>
    </row>
    <row r="142471">
      <c r="A142471" s="1" t="s">
        <v>18047</v>
      </c>
    </row>
    <row r="142472">
      <c r="A142472" s="1" t="s">
        <v>50128</v>
      </c>
    </row>
    <row r="142473">
      <c r="A142473" s="3" t="str">
        <f> Greate Ads Raguest &gt; (G</f>
        <v>#ERROR!</v>
      </c>
    </row>
    <row r="142474">
      <c r="A142474" s="1" t="s">
        <v>50114</v>
      </c>
    </row>
    <row r="142475">
      <c r="A142475" s="1" t="s">
        <v>50115</v>
      </c>
    </row>
    <row r="142476">
      <c r="A142476" s="1" t="s">
        <v>50116</v>
      </c>
    </row>
    <row r="142477">
      <c r="A142477" s="1" t="s">
        <v>50117</v>
      </c>
    </row>
    <row r="142478">
      <c r="A142478" s="1" t="s">
        <v>50118</v>
      </c>
    </row>
    <row r="142479">
      <c r="A142479" s="1" t="s">
        <v>50119</v>
      </c>
    </row>
    <row r="142480">
      <c r="A142480" s="1" t="s">
        <v>50120</v>
      </c>
    </row>
    <row r="142481">
      <c r="A142481" s="1" t="s">
        <v>50121</v>
      </c>
    </row>
    <row r="142482">
      <c r="A142482" s="1" t="s">
        <v>50122</v>
      </c>
    </row>
    <row r="142483">
      <c r="A142483" s="1" t="s">
        <v>50123</v>
      </c>
    </row>
    <row r="142484">
      <c r="A142484" s="1" t="s">
        <v>50124</v>
      </c>
    </row>
    <row r="142485">
      <c r="A142485" s="1" t="s">
        <v>50125</v>
      </c>
    </row>
    <row r="142486">
      <c r="A142486" s="1" t="s">
        <v>50126</v>
      </c>
    </row>
    <row r="142487">
      <c r="A142487" s="1" t="s">
        <v>50129</v>
      </c>
    </row>
    <row r="142488">
      <c r="A142488" s="1" t="s">
        <v>50130</v>
      </c>
    </row>
    <row r="142489">
      <c r="A142489" s="3" t="str">
        <f> oP Greate Ads 7 &gt;</f>
        <v>#ERROR!</v>
      </c>
    </row>
    <row r="142490">
      <c r="A142490" s="1" t="s">
        <v>50131</v>
      </c>
    </row>
    <row r="142491">
      <c r="A142491" s="1" t="s">
        <v>50132</v>
      </c>
    </row>
    <row r="142492">
      <c r="A142492" s="1" t="s">
        <v>50133</v>
      </c>
    </row>
    <row r="142493">
      <c r="A142493" s="1" t="s">
        <v>50134</v>
      </c>
    </row>
    <row r="142494">
      <c r="A142494" s="1" t="s">
        <v>44123</v>
      </c>
    </row>
    <row r="142495">
      <c r="A142495" s="1" t="s">
        <v>50135</v>
      </c>
    </row>
    <row r="142496">
      <c r="A142496" s="1" t="s">
        <v>50136</v>
      </c>
    </row>
    <row r="142497">
      <c r="A142497" s="3" t="str">
        <f> oP Greate Ads 7 &gt;</f>
        <v>#ERROR!</v>
      </c>
    </row>
    <row r="142498">
      <c r="A142498" s="1" t="s">
        <v>50131</v>
      </c>
    </row>
    <row r="142499">
      <c r="A142499" s="1" t="s">
        <v>50132</v>
      </c>
    </row>
    <row r="142500">
      <c r="A142500" s="1" t="s">
        <v>50133</v>
      </c>
    </row>
    <row r="142501">
      <c r="A142501" s="1" t="s">
        <v>50134</v>
      </c>
    </row>
    <row r="142502">
      <c r="A142502" s="1" t="s">
        <v>50137</v>
      </c>
    </row>
    <row r="142503">
      <c r="A142503" s="1" t="s">
        <v>50138</v>
      </c>
    </row>
    <row r="142504">
      <c r="A142504" s="1" t="s">
        <v>50139</v>
      </c>
    </row>
    <row r="142505">
      <c r="A142505" s="1" t="s">
        <v>50140</v>
      </c>
    </row>
    <row r="142506">
      <c r="A142506" s="1" t="s">
        <v>50141</v>
      </c>
    </row>
    <row r="142507">
      <c r="A142507" s="1" t="s">
        <v>4583</v>
      </c>
    </row>
    <row r="142508">
      <c r="A142508" s="1" t="s">
        <v>50142</v>
      </c>
    </row>
    <row r="142509">
      <c r="A142509" s="1" t="s">
        <v>50143</v>
      </c>
    </row>
    <row r="142510">
      <c r="A142510" s="1" t="s">
        <v>50144</v>
      </c>
    </row>
    <row r="142511">
      <c r="A142511" s="1" t="s">
        <v>50145</v>
      </c>
    </row>
    <row r="142512">
      <c r="A142512" s="1" t="s">
        <v>879</v>
      </c>
    </row>
    <row r="142513">
      <c r="A142513" s="1" t="s">
        <v>50146</v>
      </c>
    </row>
    <row r="142514">
      <c r="A142514" s="1" t="s">
        <v>50147</v>
      </c>
    </row>
    <row r="142515">
      <c r="A142515" s="1" t="s">
        <v>17968</v>
      </c>
    </row>
    <row r="142516">
      <c r="A142516" s="1" t="s">
        <v>50148</v>
      </c>
    </row>
    <row r="142517">
      <c r="A142517" s="1" t="s">
        <v>50149</v>
      </c>
    </row>
    <row r="142518">
      <c r="A142518" s="1" t="s">
        <v>50150</v>
      </c>
    </row>
    <row r="142519">
      <c r="A142519" s="1" t="s">
        <v>50151</v>
      </c>
    </row>
    <row r="142520">
      <c r="A142520" s="1" t="s">
        <v>50152</v>
      </c>
    </row>
    <row r="142521">
      <c r="A142521" s="1" t="s">
        <v>50153</v>
      </c>
    </row>
    <row r="142522">
      <c r="A142522" s="1" t="s">
        <v>50154</v>
      </c>
    </row>
    <row r="142523">
      <c r="A142523" s="1" t="s">
        <v>50155</v>
      </c>
    </row>
    <row r="142524">
      <c r="A142524" s="1" t="s">
        <v>50156</v>
      </c>
    </row>
    <row r="142525">
      <c r="A142525" s="1" t="s">
        <v>50157</v>
      </c>
    </row>
    <row r="142526">
      <c r="A142526" s="1" t="s">
        <v>50158</v>
      </c>
    </row>
    <row r="142527">
      <c r="A142527" s="1" t="s">
        <v>50159</v>
      </c>
    </row>
    <row r="142528">
      <c r="A142528" s="1" t="s">
        <v>50160</v>
      </c>
    </row>
    <row r="142529">
      <c r="A142529" s="1" t="s">
        <v>50161</v>
      </c>
    </row>
    <row r="142530">
      <c r="A142530" s="1" t="s">
        <v>50162</v>
      </c>
    </row>
    <row r="142531">
      <c r="A142531" s="1" t="s">
        <v>50163</v>
      </c>
    </row>
    <row r="142532">
      <c r="A142532" s="1" t="s">
        <v>17993</v>
      </c>
    </row>
    <row r="142533">
      <c r="A142533" s="1" t="s">
        <v>50164</v>
      </c>
    </row>
    <row r="142534">
      <c r="A142534" s="1" t="s">
        <v>50139</v>
      </c>
    </row>
    <row r="142535">
      <c r="A142535" s="1" t="s">
        <v>50140</v>
      </c>
    </row>
    <row r="142536">
      <c r="A142536" s="1" t="s">
        <v>50141</v>
      </c>
    </row>
    <row r="142537">
      <c r="A142537" s="1" t="s">
        <v>50142</v>
      </c>
    </row>
    <row r="142538">
      <c r="A142538" s="1" t="s">
        <v>50143</v>
      </c>
    </row>
    <row r="142539">
      <c r="A142539" s="1" t="s">
        <v>50144</v>
      </c>
    </row>
    <row r="142540">
      <c r="A142540" s="1" t="s">
        <v>50145</v>
      </c>
    </row>
    <row r="142541">
      <c r="A142541" s="1" t="s">
        <v>50146</v>
      </c>
    </row>
    <row r="142542">
      <c r="A142542" s="1" t="s">
        <v>50147</v>
      </c>
    </row>
    <row r="142543">
      <c r="A142543" s="1" t="s">
        <v>17968</v>
      </c>
    </row>
    <row r="142544">
      <c r="A142544" s="1" t="s">
        <v>50148</v>
      </c>
    </row>
    <row r="142545">
      <c r="A142545" s="1" t="s">
        <v>50149</v>
      </c>
    </row>
    <row r="142546">
      <c r="A142546" s="1" t="s">
        <v>50150</v>
      </c>
    </row>
    <row r="142547">
      <c r="A142547" s="1" t="s">
        <v>50151</v>
      </c>
    </row>
    <row r="142548">
      <c r="A142548" s="1" t="s">
        <v>50152</v>
      </c>
    </row>
    <row r="142549">
      <c r="A142549" s="1" t="s">
        <v>50153</v>
      </c>
    </row>
    <row r="142550">
      <c r="A142550" s="1" t="s">
        <v>50154</v>
      </c>
    </row>
    <row r="142551">
      <c r="A142551" s="1" t="s">
        <v>50155</v>
      </c>
    </row>
    <row r="142552">
      <c r="A142552" s="1" t="s">
        <v>50156</v>
      </c>
    </row>
    <row r="142553">
      <c r="A142553" s="1" t="s">
        <v>50157</v>
      </c>
    </row>
    <row r="142554">
      <c r="A142554" s="1" t="s">
        <v>50158</v>
      </c>
    </row>
    <row r="142555">
      <c r="A142555" s="1" t="s">
        <v>50159</v>
      </c>
    </row>
    <row r="142556">
      <c r="A142556" s="1" t="s">
        <v>50160</v>
      </c>
    </row>
    <row r="142557">
      <c r="A142557" s="1" t="s">
        <v>50161</v>
      </c>
    </row>
    <row r="142558">
      <c r="A142558" s="1" t="s">
        <v>50162</v>
      </c>
    </row>
    <row r="142559">
      <c r="A142559" s="1" t="s">
        <v>50163</v>
      </c>
    </row>
    <row r="142560">
      <c r="A142560" s="1" t="s">
        <v>17993</v>
      </c>
    </row>
    <row r="142561">
      <c r="A142561" s="1" t="s">
        <v>50165</v>
      </c>
    </row>
    <row r="142562">
      <c r="A142562" s="1" t="s">
        <v>50166</v>
      </c>
    </row>
    <row r="142564">
      <c r="A142564" s="1" t="s">
        <v>50167</v>
      </c>
    </row>
    <row r="142565">
      <c r="A142565" s="1" t="s">
        <v>50168</v>
      </c>
    </row>
    <row r="142566">
      <c r="A142566" s="1" t="s">
        <v>50169</v>
      </c>
    </row>
    <row r="142567">
      <c r="A142567" s="1" t="s">
        <v>50170</v>
      </c>
    </row>
    <row r="142568">
      <c r="A142568" s="1" t="s">
        <v>37894</v>
      </c>
    </row>
    <row r="142569">
      <c r="A142569" s="1" t="s">
        <v>50171</v>
      </c>
    </row>
    <row r="142570">
      <c r="A142570" s="1" t="s">
        <v>37896</v>
      </c>
    </row>
    <row r="142572">
      <c r="A142572" s="1" t="s">
        <v>37898</v>
      </c>
    </row>
    <row r="142573">
      <c r="A142573" s="1" t="s">
        <v>37899</v>
      </c>
    </row>
    <row r="142574">
      <c r="A142574" s="1" t="s">
        <v>37900</v>
      </c>
    </row>
    <row r="142575">
      <c r="A142575" s="1" t="s">
        <v>37901</v>
      </c>
    </row>
    <row r="142576">
      <c r="A142576" s="1" t="s">
        <v>37902</v>
      </c>
    </row>
    <row r="142577">
      <c r="A142577" s="1" t="s">
        <v>37903</v>
      </c>
    </row>
    <row r="142578">
      <c r="A142578" s="1" t="s">
        <v>37904</v>
      </c>
    </row>
    <row r="142579">
      <c r="A142579" s="1" t="s">
        <v>37905</v>
      </c>
    </row>
    <row r="142580">
      <c r="A142580" s="1" t="s">
        <v>37906</v>
      </c>
    </row>
    <row r="142581">
      <c r="A142581" s="1" t="s">
        <v>37907</v>
      </c>
    </row>
    <row r="142582">
      <c r="A142582" s="1" t="s">
        <v>37908</v>
      </c>
    </row>
    <row r="142583">
      <c r="A142583" s="1" t="s">
        <v>50172</v>
      </c>
    </row>
    <row r="142585">
      <c r="A142585" s="1" t="s">
        <v>37916</v>
      </c>
    </row>
    <row r="142586">
      <c r="A142586" s="1" t="s">
        <v>37917</v>
      </c>
    </row>
    <row r="142587">
      <c r="A142587" s="1" t="s">
        <v>37918</v>
      </c>
    </row>
    <row r="142589">
      <c r="A142589" s="1" t="s">
        <v>37919</v>
      </c>
    </row>
    <row r="142591">
      <c r="A142591" s="1" t="s">
        <v>50173</v>
      </c>
    </row>
    <row r="142593">
      <c r="A142593" s="1" t="s">
        <v>50174</v>
      </c>
    </row>
    <row r="142594">
      <c r="A142594" s="1" t="s">
        <v>50175</v>
      </c>
    </row>
    <row r="142595">
      <c r="A142595" s="1" t="s">
        <v>50176</v>
      </c>
    </row>
    <row r="142597">
      <c r="A142597" s="1" t="s">
        <v>50177</v>
      </c>
    </row>
    <row r="142598">
      <c r="A142598" s="1" t="s">
        <v>50178</v>
      </c>
    </row>
    <row r="142600">
      <c r="A142600" s="2">
        <v>45615.0</v>
      </c>
    </row>
    <row r="142602">
      <c r="A142602" s="1" t="s">
        <v>50179</v>
      </c>
    </row>
    <row r="142603">
      <c r="A142603" s="1" t="s">
        <v>37926</v>
      </c>
    </row>
    <row r="142605">
      <c r="A142605" s="1" t="s">
        <v>37047</v>
      </c>
    </row>
    <row r="142607">
      <c r="A142607" s="1" t="s">
        <v>50180</v>
      </c>
    </row>
    <row r="142608">
      <c r="A142608" s="1" t="s">
        <v>37933</v>
      </c>
    </row>
    <row r="142610">
      <c r="A142610" s="1" t="s">
        <v>37934</v>
      </c>
    </row>
    <row r="142612">
      <c r="A142612" s="1" t="s">
        <v>50181</v>
      </c>
    </row>
    <row r="142613">
      <c r="A142613" s="1" t="s">
        <v>50182</v>
      </c>
    </row>
    <row r="142614">
      <c r="A142614" s="1" t="s">
        <v>50183</v>
      </c>
    </row>
    <row r="142615">
      <c r="A142615" s="1" t="s">
        <v>50184</v>
      </c>
    </row>
    <row r="142617">
      <c r="A142617" s="1" t="s">
        <v>37939</v>
      </c>
    </row>
    <row r="142619">
      <c r="A142619" s="1" t="s">
        <v>37940</v>
      </c>
    </row>
    <row r="142621">
      <c r="A142621" s="1" t="s">
        <v>50185</v>
      </c>
    </row>
    <row r="142622">
      <c r="A142622" s="1" t="s">
        <v>37960</v>
      </c>
    </row>
    <row r="142623">
      <c r="A142623" s="1" t="s">
        <v>37961</v>
      </c>
    </row>
    <row r="142625">
      <c r="A142625" s="1" t="s">
        <v>37962</v>
      </c>
    </row>
    <row r="142627">
      <c r="A142627" s="1" t="s">
        <v>37941</v>
      </c>
    </row>
    <row r="142628">
      <c r="A142628" s="1" t="s">
        <v>37942</v>
      </c>
    </row>
    <row r="142630">
      <c r="A142630" s="1" t="s">
        <v>50186</v>
      </c>
    </row>
    <row r="142631">
      <c r="A142631" s="1" t="s">
        <v>37944</v>
      </c>
    </row>
    <row r="142632">
      <c r="A142632" s="1" t="s">
        <v>37945</v>
      </c>
    </row>
    <row r="142633">
      <c r="A142633" s="1" t="s">
        <v>37946</v>
      </c>
    </row>
    <row r="142634">
      <c r="A142634" s="1" t="s">
        <v>37948</v>
      </c>
    </row>
    <row r="142635">
      <c r="A142635" s="1" t="s">
        <v>50187</v>
      </c>
    </row>
    <row r="142636">
      <c r="A142636" s="1" t="s">
        <v>37950</v>
      </c>
    </row>
    <row r="142637">
      <c r="A142637" s="1" t="s">
        <v>37951</v>
      </c>
    </row>
    <row r="142638">
      <c r="A142638" s="1" t="s">
        <v>37952</v>
      </c>
    </row>
    <row r="142639">
      <c r="A142639" s="1" t="s">
        <v>37953</v>
      </c>
    </row>
    <row r="142641">
      <c r="A142641" s="1" t="s">
        <v>37954</v>
      </c>
    </row>
    <row r="142642">
      <c r="A142642" s="1" t="s">
        <v>37955</v>
      </c>
    </row>
    <row r="142643">
      <c r="A142643" s="1" t="s">
        <v>37956</v>
      </c>
    </row>
    <row r="142644">
      <c r="A142644" s="1" t="s">
        <v>37957</v>
      </c>
    </row>
    <row r="142646">
      <c r="A142646" s="1" t="s">
        <v>37958</v>
      </c>
    </row>
    <row r="142648">
      <c r="A142648" s="1" t="s">
        <v>37963</v>
      </c>
    </row>
    <row r="142650">
      <c r="A142650" s="1" t="s">
        <v>37046</v>
      </c>
    </row>
    <row r="142651">
      <c r="A142651" s="1" t="s">
        <v>37964</v>
      </c>
    </row>
    <row r="142653">
      <c r="A142653" s="1" t="s">
        <v>37965</v>
      </c>
    </row>
    <row r="142654">
      <c r="A142654" s="1" t="s">
        <v>37966</v>
      </c>
    </row>
    <row r="142655">
      <c r="A142655" s="1" t="s">
        <v>37967</v>
      </c>
    </row>
    <row r="142656">
      <c r="A142656" s="1" t="s">
        <v>37968</v>
      </c>
    </row>
    <row r="142657">
      <c r="A142657" s="1" t="s">
        <v>37969</v>
      </c>
    </row>
    <row r="142659">
      <c r="A142659" s="1" t="s">
        <v>37046</v>
      </c>
    </row>
    <row r="142660">
      <c r="A142660" s="1" t="s">
        <v>37970</v>
      </c>
    </row>
    <row r="142661">
      <c r="A142661" s="1" t="s">
        <v>15815</v>
      </c>
    </row>
    <row r="142662">
      <c r="A142662" s="1" t="s">
        <v>37971</v>
      </c>
    </row>
    <row r="142664">
      <c r="A142664" s="1" t="s">
        <v>50188</v>
      </c>
    </row>
    <row r="142666">
      <c r="A142666" s="1" t="s">
        <v>17624</v>
      </c>
    </row>
    <row r="142667">
      <c r="A142667" s="1" t="s">
        <v>50189</v>
      </c>
    </row>
    <row r="142668">
      <c r="A142668" s="1" t="s">
        <v>50168</v>
      </c>
    </row>
    <row r="142669">
      <c r="A142669" s="1" t="s">
        <v>50169</v>
      </c>
    </row>
    <row r="142670">
      <c r="A142670" s="1" t="s">
        <v>50170</v>
      </c>
    </row>
    <row r="142671">
      <c r="A142671" s="1" t="s">
        <v>37894</v>
      </c>
    </row>
    <row r="142672">
      <c r="A142672" s="1" t="s">
        <v>50171</v>
      </c>
    </row>
    <row r="142673">
      <c r="A142673" s="1" t="s">
        <v>37896</v>
      </c>
    </row>
    <row r="142674">
      <c r="A142674" s="1" t="s">
        <v>37898</v>
      </c>
    </row>
    <row r="142675">
      <c r="A142675" s="1" t="s">
        <v>37899</v>
      </c>
    </row>
    <row r="142676">
      <c r="A142676" s="1" t="s">
        <v>37900</v>
      </c>
    </row>
    <row r="142677">
      <c r="A142677" s="1" t="s">
        <v>37901</v>
      </c>
    </row>
    <row r="142678">
      <c r="A142678" s="1" t="s">
        <v>37902</v>
      </c>
    </row>
    <row r="142679">
      <c r="A142679" s="1" t="s">
        <v>37904</v>
      </c>
    </row>
    <row r="142680">
      <c r="A142680" s="1" t="s">
        <v>37905</v>
      </c>
    </row>
    <row r="142681">
      <c r="A142681" s="1" t="s">
        <v>37906</v>
      </c>
    </row>
    <row r="142682">
      <c r="A142682" s="1" t="s">
        <v>37907</v>
      </c>
    </row>
    <row r="142683">
      <c r="A142683" s="1" t="s">
        <v>37908</v>
      </c>
    </row>
    <row r="142684">
      <c r="A142684" s="1" t="s">
        <v>50172</v>
      </c>
    </row>
    <row r="142685">
      <c r="A142685" s="1" t="s">
        <v>37916</v>
      </c>
    </row>
    <row r="142686">
      <c r="A142686" s="1" t="s">
        <v>37917</v>
      </c>
    </row>
    <row r="142687">
      <c r="A142687" s="1" t="s">
        <v>37918</v>
      </c>
    </row>
    <row r="142688">
      <c r="A142688" s="1" t="s">
        <v>37919</v>
      </c>
    </row>
    <row r="142689">
      <c r="A142689" s="1" t="s">
        <v>50173</v>
      </c>
    </row>
    <row r="142690">
      <c r="A142690" s="1" t="s">
        <v>50174</v>
      </c>
    </row>
    <row r="142691">
      <c r="A142691" s="1" t="s">
        <v>50175</v>
      </c>
    </row>
    <row r="142692">
      <c r="A142692" s="1" t="s">
        <v>50176</v>
      </c>
    </row>
    <row r="142693">
      <c r="A142693" s="1" t="s">
        <v>50177</v>
      </c>
    </row>
    <row r="142694">
      <c r="A142694" s="1" t="s">
        <v>50178</v>
      </c>
    </row>
    <row r="142695">
      <c r="A142695" s="2">
        <v>45615.0</v>
      </c>
    </row>
    <row r="142696">
      <c r="A142696" s="1" t="s">
        <v>50179</v>
      </c>
    </row>
    <row r="142697">
      <c r="A142697" s="1" t="s">
        <v>37926</v>
      </c>
    </row>
    <row r="142698">
      <c r="A142698" s="1" t="s">
        <v>37047</v>
      </c>
    </row>
    <row r="142699">
      <c r="A142699" s="1" t="s">
        <v>50180</v>
      </c>
    </row>
    <row r="142700">
      <c r="A142700" s="1" t="s">
        <v>37933</v>
      </c>
    </row>
    <row r="142701">
      <c r="A142701" s="1" t="s">
        <v>37934</v>
      </c>
    </row>
    <row r="142702">
      <c r="A142702" s="1" t="s">
        <v>50181</v>
      </c>
    </row>
    <row r="142703">
      <c r="A142703" s="1" t="s">
        <v>50182</v>
      </c>
    </row>
    <row r="142704">
      <c r="A142704" s="1" t="s">
        <v>50183</v>
      </c>
    </row>
    <row r="142705">
      <c r="A142705" s="1" t="s">
        <v>50184</v>
      </c>
    </row>
    <row r="142706">
      <c r="A142706" s="1" t="s">
        <v>37939</v>
      </c>
    </row>
    <row r="142707">
      <c r="A142707" s="1" t="s">
        <v>50185</v>
      </c>
    </row>
    <row r="142708">
      <c r="A142708" s="1" t="s">
        <v>37960</v>
      </c>
    </row>
    <row r="142709">
      <c r="A142709" s="1" t="s">
        <v>37961</v>
      </c>
    </row>
    <row r="142710">
      <c r="A142710" s="1" t="s">
        <v>37962</v>
      </c>
    </row>
    <row r="142711">
      <c r="A142711" s="1" t="s">
        <v>37942</v>
      </c>
    </row>
    <row r="142712">
      <c r="A142712" s="1" t="s">
        <v>50186</v>
      </c>
    </row>
    <row r="142713">
      <c r="A142713" s="1" t="s">
        <v>37944</v>
      </c>
    </row>
    <row r="142714">
      <c r="A142714" s="1" t="s">
        <v>37945</v>
      </c>
    </row>
    <row r="142715">
      <c r="A142715" s="1" t="s">
        <v>37946</v>
      </c>
    </row>
    <row r="142716">
      <c r="A142716" s="1" t="s">
        <v>37948</v>
      </c>
    </row>
    <row r="142717">
      <c r="A142717" s="1" t="s">
        <v>50187</v>
      </c>
    </row>
    <row r="142718">
      <c r="A142718" s="1" t="s">
        <v>37950</v>
      </c>
    </row>
    <row r="142719">
      <c r="A142719" s="1" t="s">
        <v>37951</v>
      </c>
    </row>
    <row r="142720">
      <c r="A142720" s="1" t="s">
        <v>37952</v>
      </c>
    </row>
    <row r="142721">
      <c r="A142721" s="1" t="s">
        <v>37953</v>
      </c>
    </row>
    <row r="142722">
      <c r="A142722" s="1" t="s">
        <v>37954</v>
      </c>
    </row>
    <row r="142723">
      <c r="A142723" s="1" t="s">
        <v>37955</v>
      </c>
    </row>
    <row r="142724">
      <c r="A142724" s="1" t="s">
        <v>37956</v>
      </c>
    </row>
    <row r="142725">
      <c r="A142725" s="1" t="s">
        <v>37957</v>
      </c>
    </row>
    <row r="142726">
      <c r="A142726" s="1" t="s">
        <v>37958</v>
      </c>
    </row>
    <row r="142727">
      <c r="A142727" s="1" t="s">
        <v>37963</v>
      </c>
    </row>
    <row r="142728">
      <c r="A142728" s="1" t="s">
        <v>37046</v>
      </c>
    </row>
    <row r="142729">
      <c r="A142729" s="1" t="s">
        <v>37964</v>
      </c>
    </row>
    <row r="142730">
      <c r="A142730" s="1" t="s">
        <v>37965</v>
      </c>
    </row>
    <row r="142731">
      <c r="A142731" s="1" t="s">
        <v>37966</v>
      </c>
    </row>
    <row r="142732">
      <c r="A142732" s="1" t="s">
        <v>37967</v>
      </c>
    </row>
    <row r="142733">
      <c r="A142733" s="1" t="s">
        <v>37968</v>
      </c>
    </row>
    <row r="142734">
      <c r="A142734" s="1" t="s">
        <v>37969</v>
      </c>
    </row>
    <row r="142735">
      <c r="A142735" s="1" t="s">
        <v>37046</v>
      </c>
    </row>
    <row r="142736">
      <c r="A142736" s="1" t="s">
        <v>37970</v>
      </c>
    </row>
    <row r="142737">
      <c r="A142737" s="1" t="s">
        <v>15815</v>
      </c>
    </row>
    <row r="142738">
      <c r="A142738" s="1" t="s">
        <v>37971</v>
      </c>
    </row>
    <row r="142739">
      <c r="A142739" s="1" t="s">
        <v>50188</v>
      </c>
    </row>
    <row r="142740">
      <c r="A142740" s="1" t="s">
        <v>50190</v>
      </c>
    </row>
    <row r="142741">
      <c r="A142741" s="1" t="s">
        <v>50191</v>
      </c>
    </row>
    <row r="142743">
      <c r="A142743" s="1" t="s">
        <v>25018</v>
      </c>
    </row>
    <row r="142745">
      <c r="A142745" s="1" t="s">
        <v>37889</v>
      </c>
    </row>
    <row r="142747">
      <c r="A142747" s="1" t="s">
        <v>37014</v>
      </c>
    </row>
    <row r="142748">
      <c r="A142748" s="1" t="s">
        <v>37015</v>
      </c>
    </row>
    <row r="142749">
      <c r="A142749" s="1" t="s">
        <v>50192</v>
      </c>
    </row>
    <row r="142750">
      <c r="A142750" s="1" t="s">
        <v>37017</v>
      </c>
    </row>
    <row r="142751">
      <c r="A142751" s="1" t="s">
        <v>37018</v>
      </c>
    </row>
    <row r="142752">
      <c r="A142752" s="1" t="s">
        <v>37019</v>
      </c>
    </row>
    <row r="142754">
      <c r="A142754" s="1" t="s">
        <v>37020</v>
      </c>
    </row>
    <row r="142755">
      <c r="A142755" s="1" t="s">
        <v>37021</v>
      </c>
    </row>
    <row r="142756">
      <c r="A142756" s="1" t="s">
        <v>37022</v>
      </c>
    </row>
    <row r="142757">
      <c r="A142757" s="1" t="s">
        <v>37023</v>
      </c>
    </row>
    <row r="142758">
      <c r="A142758" s="1" t="s">
        <v>37024</v>
      </c>
    </row>
    <row r="142759">
      <c r="A142759" s="1" t="s">
        <v>37025</v>
      </c>
    </row>
    <row r="142760">
      <c r="A142760" s="1" t="s">
        <v>37026</v>
      </c>
    </row>
    <row r="142762">
      <c r="A142762" s="1" t="s">
        <v>37027</v>
      </c>
    </row>
    <row r="142763">
      <c r="A142763" s="1" t="s">
        <v>37028</v>
      </c>
    </row>
    <row r="142765">
      <c r="A142765" s="1" t="s">
        <v>50193</v>
      </c>
    </row>
    <row r="142766">
      <c r="A142766" s="1" t="s">
        <v>37030</v>
      </c>
    </row>
    <row r="142767">
      <c r="A142767" s="1" t="s">
        <v>50194</v>
      </c>
    </row>
    <row r="142768">
      <c r="A142768" s="1" t="s">
        <v>37032</v>
      </c>
    </row>
    <row r="142769">
      <c r="A142769" s="1" t="s">
        <v>37033</v>
      </c>
    </row>
    <row r="142771">
      <c r="A142771" s="1" t="s">
        <v>50195</v>
      </c>
    </row>
    <row r="142772">
      <c r="A142772" s="1" t="s">
        <v>50196</v>
      </c>
    </row>
    <row r="142773">
      <c r="A142773" s="1" t="s">
        <v>37036</v>
      </c>
    </row>
    <row r="142774">
      <c r="A142774" s="1" t="s">
        <v>37037</v>
      </c>
    </row>
    <row r="142776">
      <c r="A142776" s="1" t="s">
        <v>50197</v>
      </c>
    </row>
    <row r="142777">
      <c r="A142777" s="1" t="s">
        <v>50198</v>
      </c>
    </row>
    <row r="142778">
      <c r="A142778" s="1" t="s">
        <v>50199</v>
      </c>
    </row>
    <row r="142779">
      <c r="A142779" s="1" t="s">
        <v>37043</v>
      </c>
    </row>
    <row r="142780">
      <c r="A142780" s="1" t="s">
        <v>37044</v>
      </c>
    </row>
    <row r="142781">
      <c r="A142781" s="1" t="s">
        <v>37045</v>
      </c>
    </row>
    <row r="142783">
      <c r="A142783" s="1" t="s">
        <v>37049</v>
      </c>
    </row>
    <row r="142784">
      <c r="A142784" s="1" t="s">
        <v>37050</v>
      </c>
    </row>
    <row r="142785">
      <c r="A142785" s="1" t="s">
        <v>37051</v>
      </c>
    </row>
    <row r="142786">
      <c r="A142786" s="1" t="s">
        <v>37052</v>
      </c>
    </row>
    <row r="142788">
      <c r="A142788" s="1" t="s">
        <v>37053</v>
      </c>
    </row>
    <row r="142789">
      <c r="A142789" s="1" t="s">
        <v>37054</v>
      </c>
    </row>
    <row r="142791">
      <c r="A142791" s="1" t="s">
        <v>37055</v>
      </c>
    </row>
    <row r="142792">
      <c r="A142792" s="1" t="s">
        <v>37056</v>
      </c>
    </row>
    <row r="142794">
      <c r="A142794" s="1" t="s">
        <v>37047</v>
      </c>
    </row>
    <row r="142796">
      <c r="A142796" s="1" t="s">
        <v>37057</v>
      </c>
    </row>
    <row r="142798">
      <c r="A142798" s="1" t="s">
        <v>37058</v>
      </c>
    </row>
    <row r="142799">
      <c r="A142799" s="1" t="s">
        <v>37059</v>
      </c>
    </row>
    <row r="142801">
      <c r="A142801" s="1" t="s">
        <v>37060</v>
      </c>
    </row>
    <row r="142803">
      <c r="A142803" s="1" t="s">
        <v>37061</v>
      </c>
    </row>
    <row r="142805">
      <c r="A142805" s="1" t="s">
        <v>37062</v>
      </c>
    </row>
    <row r="142807">
      <c r="A142807" s="1" t="s">
        <v>37063</v>
      </c>
    </row>
    <row r="142809">
      <c r="A142809" s="1" t="s">
        <v>37064</v>
      </c>
    </row>
    <row r="142810">
      <c r="A142810" s="1" t="s">
        <v>37065</v>
      </c>
    </row>
    <row r="142811">
      <c r="A142811" s="1" t="s">
        <v>37066</v>
      </c>
    </row>
    <row r="142812">
      <c r="A142812" s="1" t="s">
        <v>37067</v>
      </c>
    </row>
    <row r="142813">
      <c r="A142813" s="1" t="s">
        <v>37068</v>
      </c>
    </row>
    <row r="142814">
      <c r="A142814" s="1" t="s">
        <v>37069</v>
      </c>
    </row>
    <row r="142815">
      <c r="A142815" s="1" t="s">
        <v>37070</v>
      </c>
    </row>
    <row r="142817">
      <c r="A142817" s="1" t="s">
        <v>37071</v>
      </c>
    </row>
    <row r="142818">
      <c r="A142818" s="1" t="s">
        <v>37072</v>
      </c>
    </row>
    <row r="142819">
      <c r="A142819" s="1" t="s">
        <v>37073</v>
      </c>
    </row>
    <row r="142820">
      <c r="A142820" s="1" t="s">
        <v>37074</v>
      </c>
    </row>
    <row r="142822">
      <c r="A142822" s="1" t="s">
        <v>37075</v>
      </c>
    </row>
    <row r="142824">
      <c r="A142824" s="1" t="s">
        <v>50200</v>
      </c>
    </row>
    <row r="142826">
      <c r="A142826" s="1" t="s">
        <v>50201</v>
      </c>
    </row>
    <row r="142827">
      <c r="A142827" s="1" t="s">
        <v>50202</v>
      </c>
    </row>
    <row r="142829">
      <c r="A142829" s="1" t="s">
        <v>50203</v>
      </c>
    </row>
    <row r="142830">
      <c r="A142830" s="1" t="s">
        <v>50204</v>
      </c>
    </row>
    <row r="142832">
      <c r="A142832" s="1" t="s">
        <v>37046</v>
      </c>
    </row>
    <row r="142833">
      <c r="A142833" s="1" t="s">
        <v>5660</v>
      </c>
    </row>
    <row r="142834">
      <c r="A142834" s="1" t="s">
        <v>50205</v>
      </c>
    </row>
    <row r="142836">
      <c r="A142836" s="1" t="s">
        <v>50206</v>
      </c>
    </row>
    <row r="142837">
      <c r="A142837" s="1" t="s">
        <v>50207</v>
      </c>
    </row>
    <row r="142838">
      <c r="A142838" s="1" t="s">
        <v>50208</v>
      </c>
    </row>
    <row r="142839">
      <c r="A142839" s="1" t="s">
        <v>37081</v>
      </c>
    </row>
    <row r="142840">
      <c r="A142840" s="1" t="s">
        <v>37082</v>
      </c>
    </row>
    <row r="142841">
      <c r="A142841" s="1" t="s">
        <v>37083</v>
      </c>
    </row>
    <row r="142843">
      <c r="A142843" s="1" t="s">
        <v>37084</v>
      </c>
    </row>
    <row r="142844">
      <c r="A142844" s="1" t="s">
        <v>37085</v>
      </c>
    </row>
    <row r="142845">
      <c r="A142845" s="1" t="s">
        <v>37086</v>
      </c>
    </row>
    <row r="142847">
      <c r="A142847" s="1" t="s">
        <v>25070</v>
      </c>
    </row>
    <row r="142849">
      <c r="A142849" s="1" t="s">
        <v>17624</v>
      </c>
    </row>
    <row r="142850">
      <c r="A142850" s="1" t="s">
        <v>25071</v>
      </c>
    </row>
    <row r="142851">
      <c r="A142851" s="1" t="s">
        <v>37889</v>
      </c>
    </row>
    <row r="142852">
      <c r="A142852" s="1" t="s">
        <v>37014</v>
      </c>
    </row>
    <row r="142853">
      <c r="A142853" s="1" t="s">
        <v>37015</v>
      </c>
    </row>
    <row r="142854">
      <c r="A142854" s="1" t="s">
        <v>50192</v>
      </c>
    </row>
    <row r="142855">
      <c r="A142855" s="1" t="s">
        <v>37017</v>
      </c>
    </row>
    <row r="142856">
      <c r="A142856" s="1" t="s">
        <v>37018</v>
      </c>
    </row>
    <row r="142857">
      <c r="A142857" s="1" t="s">
        <v>37019</v>
      </c>
    </row>
    <row r="142858">
      <c r="A142858" s="1" t="s">
        <v>37020</v>
      </c>
    </row>
    <row r="142859">
      <c r="A142859" s="1" t="s">
        <v>37021</v>
      </c>
    </row>
    <row r="142860">
      <c r="A142860" s="1" t="s">
        <v>37022</v>
      </c>
    </row>
    <row r="142861">
      <c r="A142861" s="1" t="s">
        <v>37023</v>
      </c>
    </row>
    <row r="142862">
      <c r="A142862" s="1" t="s">
        <v>37024</v>
      </c>
    </row>
    <row r="142863">
      <c r="A142863" s="1" t="s">
        <v>37025</v>
      </c>
    </row>
    <row r="142864">
      <c r="A142864" s="1" t="s">
        <v>37026</v>
      </c>
    </row>
    <row r="142865">
      <c r="A142865" s="1" t="s">
        <v>37027</v>
      </c>
    </row>
    <row r="142866">
      <c r="A142866" s="1" t="s">
        <v>37028</v>
      </c>
    </row>
    <row r="142867">
      <c r="A142867" s="1" t="s">
        <v>50193</v>
      </c>
    </row>
    <row r="142868">
      <c r="A142868" s="1" t="s">
        <v>37030</v>
      </c>
    </row>
    <row r="142869">
      <c r="A142869" s="1" t="s">
        <v>50194</v>
      </c>
    </row>
    <row r="142870">
      <c r="A142870" s="1" t="s">
        <v>37032</v>
      </c>
    </row>
    <row r="142871">
      <c r="A142871" s="1" t="s">
        <v>37033</v>
      </c>
    </row>
    <row r="142872">
      <c r="A142872" s="1" t="s">
        <v>50195</v>
      </c>
    </row>
    <row r="142873">
      <c r="A142873" s="1" t="s">
        <v>50196</v>
      </c>
    </row>
    <row r="142874">
      <c r="A142874" s="1" t="s">
        <v>37036</v>
      </c>
    </row>
    <row r="142875">
      <c r="A142875" s="1" t="s">
        <v>37037</v>
      </c>
    </row>
    <row r="142876">
      <c r="A142876" s="1" t="s">
        <v>50197</v>
      </c>
    </row>
    <row r="142877">
      <c r="A142877" s="1" t="s">
        <v>50198</v>
      </c>
    </row>
    <row r="142878">
      <c r="A142878" s="1" t="s">
        <v>50199</v>
      </c>
    </row>
    <row r="142879">
      <c r="A142879" s="1" t="s">
        <v>37043</v>
      </c>
    </row>
    <row r="142880">
      <c r="A142880" s="1" t="s">
        <v>37044</v>
      </c>
    </row>
    <row r="142881">
      <c r="A142881" s="1" t="s">
        <v>37045</v>
      </c>
    </row>
    <row r="142882">
      <c r="A142882" s="1" t="s">
        <v>37049</v>
      </c>
    </row>
    <row r="142883">
      <c r="A142883" s="1" t="s">
        <v>37050</v>
      </c>
    </row>
    <row r="142884">
      <c r="A142884" s="1" t="s">
        <v>37051</v>
      </c>
    </row>
    <row r="142885">
      <c r="A142885" s="1" t="s">
        <v>37052</v>
      </c>
    </row>
    <row r="142886">
      <c r="A142886" s="1" t="s">
        <v>37053</v>
      </c>
    </row>
    <row r="142887">
      <c r="A142887" s="1" t="s">
        <v>37054</v>
      </c>
    </row>
    <row r="142888">
      <c r="A142888" s="1" t="s">
        <v>37055</v>
      </c>
    </row>
    <row r="142889">
      <c r="A142889" s="1" t="s">
        <v>37056</v>
      </c>
    </row>
    <row r="142890">
      <c r="A142890" s="1" t="s">
        <v>37047</v>
      </c>
    </row>
    <row r="142891">
      <c r="A142891" s="1" t="s">
        <v>37057</v>
      </c>
    </row>
    <row r="142892">
      <c r="A142892" s="1" t="s">
        <v>37058</v>
      </c>
    </row>
    <row r="142893">
      <c r="A142893" s="1" t="s">
        <v>37059</v>
      </c>
    </row>
    <row r="142894">
      <c r="A142894" s="1" t="s">
        <v>37060</v>
      </c>
    </row>
    <row r="142895">
      <c r="A142895" s="1" t="s">
        <v>37061</v>
      </c>
    </row>
    <row r="142896">
      <c r="A142896" s="1" t="s">
        <v>37062</v>
      </c>
    </row>
    <row r="142897">
      <c r="A142897" s="1" t="s">
        <v>37063</v>
      </c>
    </row>
    <row r="142898">
      <c r="A142898" s="1" t="s">
        <v>37064</v>
      </c>
    </row>
    <row r="142899">
      <c r="A142899" s="1" t="s">
        <v>37065</v>
      </c>
    </row>
    <row r="142900">
      <c r="A142900" s="1" t="s">
        <v>37066</v>
      </c>
    </row>
    <row r="142901">
      <c r="A142901" s="1" t="s">
        <v>37067</v>
      </c>
    </row>
    <row r="142902">
      <c r="A142902" s="1" t="s">
        <v>37068</v>
      </c>
    </row>
    <row r="142903">
      <c r="A142903" s="1" t="s">
        <v>37069</v>
      </c>
    </row>
    <row r="142904">
      <c r="A142904" s="1" t="s">
        <v>37070</v>
      </c>
    </row>
    <row r="142905">
      <c r="A142905" s="1" t="s">
        <v>37071</v>
      </c>
    </row>
    <row r="142906">
      <c r="A142906" s="1" t="s">
        <v>37072</v>
      </c>
    </row>
    <row r="142907">
      <c r="A142907" s="1" t="s">
        <v>37073</v>
      </c>
    </row>
    <row r="142908">
      <c r="A142908" s="1" t="s">
        <v>37074</v>
      </c>
    </row>
    <row r="142909">
      <c r="A142909" s="1" t="s">
        <v>37075</v>
      </c>
    </row>
    <row r="142910">
      <c r="A142910" s="1" t="s">
        <v>50200</v>
      </c>
    </row>
    <row r="142911">
      <c r="A142911" s="1" t="s">
        <v>50201</v>
      </c>
    </row>
    <row r="142912">
      <c r="A142912" s="1" t="s">
        <v>50202</v>
      </c>
    </row>
    <row r="142913">
      <c r="A142913" s="1" t="s">
        <v>50203</v>
      </c>
    </row>
    <row r="142914">
      <c r="A142914" s="1" t="s">
        <v>50204</v>
      </c>
    </row>
    <row r="142915">
      <c r="A142915" s="1" t="s">
        <v>37046</v>
      </c>
    </row>
    <row r="142916">
      <c r="A142916" s="1" t="s">
        <v>5660</v>
      </c>
    </row>
    <row r="142917">
      <c r="A142917" s="1" t="s">
        <v>50205</v>
      </c>
    </row>
    <row r="142918">
      <c r="A142918" s="1" t="s">
        <v>50206</v>
      </c>
    </row>
    <row r="142919">
      <c r="A142919" s="1" t="s">
        <v>50207</v>
      </c>
    </row>
    <row r="142920">
      <c r="A142920" s="1" t="s">
        <v>50208</v>
      </c>
    </row>
    <row r="142921">
      <c r="A142921" s="1" t="s">
        <v>37081</v>
      </c>
    </row>
    <row r="142922">
      <c r="A142922" s="1" t="s">
        <v>37082</v>
      </c>
    </row>
    <row r="142923">
      <c r="A142923" s="1" t="s">
        <v>37083</v>
      </c>
    </row>
    <row r="142924">
      <c r="A142924" s="1" t="s">
        <v>37084</v>
      </c>
    </row>
    <row r="142925">
      <c r="A142925" s="1" t="s">
        <v>37085</v>
      </c>
    </row>
    <row r="142926">
      <c r="A142926" s="1" t="s">
        <v>37086</v>
      </c>
    </row>
    <row r="142927">
      <c r="A142927" s="1" t="s">
        <v>25070</v>
      </c>
    </row>
    <row r="142928">
      <c r="A142928" s="1" t="s">
        <v>50209</v>
      </c>
    </row>
    <row r="142929">
      <c r="A142929" s="1" t="s">
        <v>50210</v>
      </c>
    </row>
    <row r="142931">
      <c r="A142931" s="1" t="s">
        <v>25018</v>
      </c>
    </row>
    <row r="142933">
      <c r="A142933" s="1" t="s">
        <v>8293</v>
      </c>
    </row>
    <row r="142935">
      <c r="A142935" s="1" t="s">
        <v>25019</v>
      </c>
    </row>
    <row r="142937">
      <c r="A142937" s="1" t="s">
        <v>25020</v>
      </c>
    </row>
    <row r="142938">
      <c r="A142938" s="1" t="s">
        <v>25021</v>
      </c>
    </row>
    <row r="142939">
      <c r="A142939" s="1" t="s">
        <v>25022</v>
      </c>
    </row>
    <row r="142940">
      <c r="A142940" s="1" t="s">
        <v>25023</v>
      </c>
    </row>
    <row r="142941">
      <c r="A142941" s="1" t="s">
        <v>25024</v>
      </c>
    </row>
    <row r="142943">
      <c r="A142943" s="1" t="s">
        <v>25025</v>
      </c>
    </row>
    <row r="142944">
      <c r="A142944" s="1" t="s">
        <v>25026</v>
      </c>
    </row>
    <row r="142945">
      <c r="A142945" s="1" t="s">
        <v>25027</v>
      </c>
    </row>
    <row r="142947">
      <c r="A142947" s="1" t="s">
        <v>25028</v>
      </c>
    </row>
    <row r="142948">
      <c r="A142948" s="1" t="s">
        <v>25029</v>
      </c>
    </row>
    <row r="142950">
      <c r="A142950" s="1" t="s">
        <v>25030</v>
      </c>
    </row>
    <row r="142952">
      <c r="A142952" s="1" t="s">
        <v>25031</v>
      </c>
    </row>
    <row r="142953">
      <c r="A142953" s="1" t="s">
        <v>25032</v>
      </c>
    </row>
    <row r="142954">
      <c r="A142954" s="1" t="s">
        <v>25033</v>
      </c>
    </row>
    <row r="142955">
      <c r="A142955" s="1" t="s">
        <v>25034</v>
      </c>
    </row>
    <row r="142957">
      <c r="A142957" s="1" t="s">
        <v>25035</v>
      </c>
    </row>
    <row r="142958">
      <c r="A142958" s="1" t="s">
        <v>25036</v>
      </c>
    </row>
    <row r="142960">
      <c r="A142960" s="1" t="s">
        <v>25037</v>
      </c>
    </row>
    <row r="142962">
      <c r="A142962" s="1" t="s">
        <v>25038</v>
      </c>
    </row>
    <row r="142963">
      <c r="A142963" s="1" t="s">
        <v>25039</v>
      </c>
    </row>
    <row r="142964">
      <c r="A142964" s="1" t="s">
        <v>25040</v>
      </c>
    </row>
    <row r="142965">
      <c r="A142965" s="1" t="s">
        <v>25041</v>
      </c>
    </row>
    <row r="142966">
      <c r="A142966" s="1" t="s">
        <v>19730</v>
      </c>
    </row>
    <row r="142968">
      <c r="A142968" s="1" t="s">
        <v>25042</v>
      </c>
    </row>
    <row r="142970">
      <c r="A142970" s="1" t="s">
        <v>25043</v>
      </c>
    </row>
    <row r="142972">
      <c r="A142972" s="1" t="s">
        <v>25044</v>
      </c>
    </row>
    <row r="142973">
      <c r="A142973" s="1" t="s">
        <v>25045</v>
      </c>
    </row>
    <row r="142975">
      <c r="A142975" s="1" t="s">
        <v>25046</v>
      </c>
    </row>
    <row r="142977">
      <c r="A142977" s="1" t="s">
        <v>25047</v>
      </c>
    </row>
    <row r="142979">
      <c r="A142979" s="1" t="s">
        <v>25048</v>
      </c>
    </row>
    <row r="142980">
      <c r="A142980" s="1" t="s">
        <v>25049</v>
      </c>
    </row>
    <row r="142981">
      <c r="A142981" s="1" t="s">
        <v>25050</v>
      </c>
    </row>
    <row r="142983">
      <c r="A142983" s="1" t="s">
        <v>25051</v>
      </c>
    </row>
    <row r="142984">
      <c r="A142984" s="1" t="s">
        <v>25052</v>
      </c>
    </row>
    <row r="142986">
      <c r="A142986" s="1" t="s">
        <v>25053</v>
      </c>
    </row>
    <row r="142988">
      <c r="A142988" s="1" t="s">
        <v>25054</v>
      </c>
    </row>
    <row r="142989">
      <c r="A142989" s="1" t="s">
        <v>25055</v>
      </c>
    </row>
    <row r="142990">
      <c r="A142990" s="1" t="s">
        <v>25056</v>
      </c>
    </row>
    <row r="142992">
      <c r="A142992" s="1" t="s">
        <v>25057</v>
      </c>
    </row>
    <row r="142993">
      <c r="A142993" s="1" t="s">
        <v>25058</v>
      </c>
    </row>
    <row r="142995">
      <c r="A142995" s="1" t="s">
        <v>25059</v>
      </c>
    </row>
    <row r="142997">
      <c r="A142997" s="1" t="s">
        <v>25060</v>
      </c>
    </row>
    <row r="142998">
      <c r="A142998" s="1" t="s">
        <v>25061</v>
      </c>
    </row>
    <row r="143000">
      <c r="A143000" s="1" t="s">
        <v>25062</v>
      </c>
    </row>
    <row r="143001">
      <c r="A143001" s="1" t="s">
        <v>25063</v>
      </c>
    </row>
    <row r="143003">
      <c r="A143003" s="1" t="s">
        <v>25064</v>
      </c>
    </row>
    <row r="143004">
      <c r="A143004" s="1" t="s">
        <v>25065</v>
      </c>
    </row>
    <row r="143005">
      <c r="A143005" s="1" t="s">
        <v>25066</v>
      </c>
    </row>
    <row r="143006">
      <c r="A143006" s="1" t="s">
        <v>25067</v>
      </c>
    </row>
    <row r="143007">
      <c r="A143007" s="1" t="s">
        <v>25068</v>
      </c>
    </row>
    <row r="143009">
      <c r="A143009" s="1" t="s">
        <v>25069</v>
      </c>
    </row>
    <row r="143011">
      <c r="A143011" s="1" t="s">
        <v>25070</v>
      </c>
    </row>
    <row r="143013">
      <c r="A143013" s="1" t="s">
        <v>17624</v>
      </c>
    </row>
    <row r="143014">
      <c r="A143014" s="1" t="s">
        <v>25071</v>
      </c>
    </row>
    <row r="143015">
      <c r="A143015" s="1" t="s">
        <v>25019</v>
      </c>
    </row>
    <row r="143016">
      <c r="A143016" s="1" t="s">
        <v>25021</v>
      </c>
    </row>
    <row r="143017">
      <c r="A143017" s="1" t="s">
        <v>25022</v>
      </c>
    </row>
    <row r="143018">
      <c r="A143018" s="1" t="s">
        <v>25023</v>
      </c>
    </row>
    <row r="143019">
      <c r="A143019" s="1" t="s">
        <v>25024</v>
      </c>
    </row>
    <row r="143020">
      <c r="A143020" s="1" t="s">
        <v>25026</v>
      </c>
    </row>
    <row r="143021">
      <c r="A143021" s="1" t="s">
        <v>25027</v>
      </c>
    </row>
    <row r="143022">
      <c r="A143022" s="1" t="s">
        <v>25028</v>
      </c>
    </row>
    <row r="143023">
      <c r="A143023" s="1" t="s">
        <v>25029</v>
      </c>
    </row>
    <row r="143024">
      <c r="A143024" s="1" t="s">
        <v>25031</v>
      </c>
    </row>
    <row r="143025">
      <c r="A143025" s="1" t="s">
        <v>25032</v>
      </c>
    </row>
    <row r="143026">
      <c r="A143026" s="1" t="s">
        <v>25033</v>
      </c>
    </row>
    <row r="143027">
      <c r="A143027" s="1" t="s">
        <v>25034</v>
      </c>
    </row>
    <row r="143028">
      <c r="A143028" s="1" t="s">
        <v>25035</v>
      </c>
    </row>
    <row r="143029">
      <c r="A143029" s="1" t="s">
        <v>25036</v>
      </c>
    </row>
    <row r="143030">
      <c r="A143030" s="1" t="s">
        <v>25038</v>
      </c>
    </row>
    <row r="143031">
      <c r="A143031" s="1" t="s">
        <v>25039</v>
      </c>
    </row>
    <row r="143032">
      <c r="A143032" s="1" t="s">
        <v>25040</v>
      </c>
    </row>
    <row r="143033">
      <c r="A143033" s="1" t="s">
        <v>25041</v>
      </c>
    </row>
    <row r="143034">
      <c r="A143034" s="1" t="s">
        <v>19730</v>
      </c>
    </row>
    <row r="143035">
      <c r="A143035" s="1" t="s">
        <v>25042</v>
      </c>
    </row>
    <row r="143036">
      <c r="A143036" s="1" t="s">
        <v>25044</v>
      </c>
    </row>
    <row r="143037">
      <c r="A143037" s="1" t="s">
        <v>25045</v>
      </c>
    </row>
    <row r="143038">
      <c r="A143038" s="1" t="s">
        <v>25046</v>
      </c>
    </row>
    <row r="143039">
      <c r="A143039" s="1" t="s">
        <v>25048</v>
      </c>
    </row>
    <row r="143040">
      <c r="A143040" s="1" t="s">
        <v>25049</v>
      </c>
    </row>
    <row r="143041">
      <c r="A143041" s="1" t="s">
        <v>25050</v>
      </c>
    </row>
    <row r="143042">
      <c r="A143042" s="1" t="s">
        <v>25051</v>
      </c>
    </row>
    <row r="143043">
      <c r="A143043" s="1" t="s">
        <v>25052</v>
      </c>
    </row>
    <row r="143044">
      <c r="A143044" s="1" t="s">
        <v>25054</v>
      </c>
    </row>
    <row r="143045">
      <c r="A143045" s="1" t="s">
        <v>25055</v>
      </c>
    </row>
    <row r="143046">
      <c r="A143046" s="1" t="s">
        <v>25056</v>
      </c>
    </row>
    <row r="143047">
      <c r="A143047" s="1" t="s">
        <v>25057</v>
      </c>
    </row>
    <row r="143048">
      <c r="A143048" s="1" t="s">
        <v>25058</v>
      </c>
    </row>
    <row r="143049">
      <c r="A143049" s="1" t="s">
        <v>25060</v>
      </c>
    </row>
    <row r="143050">
      <c r="A143050" s="1" t="s">
        <v>25061</v>
      </c>
    </row>
    <row r="143051">
      <c r="A143051" s="1" t="s">
        <v>25062</v>
      </c>
    </row>
    <row r="143052">
      <c r="A143052" s="1" t="s">
        <v>25063</v>
      </c>
    </row>
    <row r="143053">
      <c r="A143053" s="1" t="s">
        <v>25065</v>
      </c>
    </row>
    <row r="143054">
      <c r="A143054" s="1" t="s">
        <v>25066</v>
      </c>
    </row>
    <row r="143055">
      <c r="A143055" s="1" t="s">
        <v>25067</v>
      </c>
    </row>
    <row r="143056">
      <c r="A143056" s="1" t="s">
        <v>25068</v>
      </c>
    </row>
    <row r="143057">
      <c r="A143057" s="1" t="s">
        <v>25069</v>
      </c>
    </row>
    <row r="143058">
      <c r="A143058" s="1" t="s">
        <v>25070</v>
      </c>
    </row>
    <row r="143059">
      <c r="A143059" s="1" t="s">
        <v>50211</v>
      </c>
    </row>
    <row r="143060">
      <c r="A143060" s="1" t="s">
        <v>50212</v>
      </c>
    </row>
    <row r="143062">
      <c r="A143062" s="1" t="s">
        <v>25018</v>
      </c>
    </row>
    <row r="143064">
      <c r="A143064" s="1" t="s">
        <v>8957</v>
      </c>
    </row>
    <row r="143066">
      <c r="A143066" s="1" t="s">
        <v>25019</v>
      </c>
    </row>
    <row r="143068">
      <c r="A143068" s="1" t="s">
        <v>36903</v>
      </c>
    </row>
    <row r="143069">
      <c r="A143069" s="1" t="s">
        <v>25021</v>
      </c>
    </row>
    <row r="143070">
      <c r="A143070" s="1" t="s">
        <v>25022</v>
      </c>
    </row>
    <row r="143071">
      <c r="A143071" s="1" t="s">
        <v>25023</v>
      </c>
    </row>
    <row r="143072">
      <c r="A143072" s="1" t="s">
        <v>25024</v>
      </c>
    </row>
    <row r="143074">
      <c r="A143074" s="1" t="s">
        <v>25025</v>
      </c>
    </row>
    <row r="143075">
      <c r="A143075" s="1" t="s">
        <v>25026</v>
      </c>
    </row>
    <row r="143076">
      <c r="A143076" s="1" t="s">
        <v>25027</v>
      </c>
    </row>
    <row r="143078">
      <c r="A143078" s="1" t="s">
        <v>25028</v>
      </c>
    </row>
    <row r="143079">
      <c r="A143079" s="1" t="s">
        <v>25029</v>
      </c>
    </row>
    <row r="143081">
      <c r="A143081" s="1" t="s">
        <v>25030</v>
      </c>
    </row>
    <row r="143083">
      <c r="A143083" s="1" t="s">
        <v>25031</v>
      </c>
    </row>
    <row r="143084">
      <c r="A143084" s="1" t="s">
        <v>25032</v>
      </c>
    </row>
    <row r="143085">
      <c r="A143085" s="1" t="s">
        <v>25033</v>
      </c>
    </row>
    <row r="143086">
      <c r="A143086" s="1" t="s">
        <v>25034</v>
      </c>
    </row>
    <row r="143088">
      <c r="A143088" s="1" t="s">
        <v>25035</v>
      </c>
    </row>
    <row r="143089">
      <c r="A143089" s="1" t="s">
        <v>25036</v>
      </c>
    </row>
    <row r="143091">
      <c r="A143091" s="1" t="s">
        <v>25037</v>
      </c>
    </row>
    <row r="143093">
      <c r="A143093" s="1" t="s">
        <v>25038</v>
      </c>
    </row>
    <row r="143094">
      <c r="A143094" s="1" t="s">
        <v>25039</v>
      </c>
    </row>
    <row r="143095">
      <c r="A143095" s="1" t="s">
        <v>25040</v>
      </c>
    </row>
    <row r="143096">
      <c r="A143096" s="1" t="s">
        <v>25041</v>
      </c>
    </row>
    <row r="143097">
      <c r="A143097" s="1" t="s">
        <v>19730</v>
      </c>
    </row>
    <row r="143099">
      <c r="A143099" s="1" t="s">
        <v>25042</v>
      </c>
    </row>
    <row r="143101">
      <c r="A143101" s="1" t="s">
        <v>25043</v>
      </c>
    </row>
    <row r="143103">
      <c r="A143103" s="1" t="s">
        <v>25044</v>
      </c>
    </row>
    <row r="143104">
      <c r="A143104" s="1" t="s">
        <v>25045</v>
      </c>
    </row>
    <row r="143106">
      <c r="A143106" s="1" t="s">
        <v>25046</v>
      </c>
    </row>
    <row r="143108">
      <c r="A143108" s="1" t="s">
        <v>25047</v>
      </c>
    </row>
    <row r="143110">
      <c r="A143110" s="1" t="s">
        <v>25048</v>
      </c>
    </row>
    <row r="143111">
      <c r="A143111" s="1" t="s">
        <v>25049</v>
      </c>
    </row>
    <row r="143112">
      <c r="A143112" s="1" t="s">
        <v>25050</v>
      </c>
    </row>
    <row r="143114">
      <c r="A143114" s="1" t="s">
        <v>25051</v>
      </c>
    </row>
    <row r="143115">
      <c r="A143115" s="1" t="s">
        <v>25052</v>
      </c>
    </row>
    <row r="143117">
      <c r="A143117" s="1" t="s">
        <v>25053</v>
      </c>
    </row>
    <row r="143119">
      <c r="A143119" s="1" t="s">
        <v>25054</v>
      </c>
    </row>
    <row r="143120">
      <c r="A143120" s="1" t="s">
        <v>25055</v>
      </c>
    </row>
    <row r="143121">
      <c r="A143121" s="1" t="s">
        <v>25056</v>
      </c>
    </row>
    <row r="143123">
      <c r="A143123" s="1" t="s">
        <v>25057</v>
      </c>
    </row>
    <row r="143124">
      <c r="A143124" s="1" t="s">
        <v>25058</v>
      </c>
    </row>
    <row r="143126">
      <c r="A143126" s="1" t="s">
        <v>25059</v>
      </c>
    </row>
    <row r="143128">
      <c r="A143128" s="1" t="s">
        <v>25060</v>
      </c>
    </row>
    <row r="143129">
      <c r="A143129" s="1" t="s">
        <v>25061</v>
      </c>
    </row>
    <row r="143131">
      <c r="A143131" s="1" t="s">
        <v>25062</v>
      </c>
    </row>
    <row r="143132">
      <c r="A143132" s="1" t="s">
        <v>25063</v>
      </c>
    </row>
    <row r="143134">
      <c r="A143134" s="1" t="s">
        <v>25064</v>
      </c>
    </row>
    <row r="143135">
      <c r="A143135" s="1" t="s">
        <v>25065</v>
      </c>
    </row>
    <row r="143136">
      <c r="A143136" s="1" t="s">
        <v>25066</v>
      </c>
    </row>
    <row r="143137">
      <c r="A143137" s="1" t="s">
        <v>25067</v>
      </c>
    </row>
    <row r="143138">
      <c r="A143138" s="1" t="s">
        <v>25068</v>
      </c>
    </row>
    <row r="143140">
      <c r="A143140" s="1" t="s">
        <v>36904</v>
      </c>
    </row>
    <row r="143142">
      <c r="A143142" s="1" t="s">
        <v>36905</v>
      </c>
    </row>
    <row r="143144">
      <c r="A143144" s="1" t="s">
        <v>2001</v>
      </c>
    </row>
    <row r="143145">
      <c r="A143145" s="1" t="s">
        <v>25071</v>
      </c>
    </row>
    <row r="143146">
      <c r="A143146" s="1" t="s">
        <v>25019</v>
      </c>
    </row>
    <row r="143147">
      <c r="A143147" s="1" t="s">
        <v>25021</v>
      </c>
    </row>
    <row r="143148">
      <c r="A143148" s="1" t="s">
        <v>25022</v>
      </c>
    </row>
    <row r="143149">
      <c r="A143149" s="1" t="s">
        <v>25023</v>
      </c>
    </row>
    <row r="143150">
      <c r="A143150" s="1" t="s">
        <v>25024</v>
      </c>
    </row>
    <row r="143151">
      <c r="A143151" s="1" t="s">
        <v>25026</v>
      </c>
    </row>
    <row r="143152">
      <c r="A143152" s="1" t="s">
        <v>25027</v>
      </c>
    </row>
    <row r="143153">
      <c r="A143153" s="1" t="s">
        <v>25028</v>
      </c>
    </row>
    <row r="143154">
      <c r="A143154" s="1" t="s">
        <v>25029</v>
      </c>
    </row>
    <row r="143155">
      <c r="A143155" s="1" t="s">
        <v>25031</v>
      </c>
    </row>
    <row r="143156">
      <c r="A143156" s="1" t="s">
        <v>25032</v>
      </c>
    </row>
    <row r="143157">
      <c r="A143157" s="1" t="s">
        <v>25033</v>
      </c>
    </row>
    <row r="143158">
      <c r="A143158" s="1" t="s">
        <v>25034</v>
      </c>
    </row>
    <row r="143159">
      <c r="A143159" s="1" t="s">
        <v>25035</v>
      </c>
    </row>
    <row r="143160">
      <c r="A143160" s="1" t="s">
        <v>25036</v>
      </c>
    </row>
    <row r="143161">
      <c r="A143161" s="1" t="s">
        <v>25038</v>
      </c>
    </row>
    <row r="143162">
      <c r="A143162" s="1" t="s">
        <v>25039</v>
      </c>
    </row>
    <row r="143163">
      <c r="A143163" s="1" t="s">
        <v>25040</v>
      </c>
    </row>
    <row r="143164">
      <c r="A143164" s="1" t="s">
        <v>25041</v>
      </c>
    </row>
    <row r="143165">
      <c r="A143165" s="1" t="s">
        <v>19730</v>
      </c>
    </row>
    <row r="143166">
      <c r="A143166" s="1" t="s">
        <v>25042</v>
      </c>
    </row>
    <row r="143167">
      <c r="A143167" s="1" t="s">
        <v>25044</v>
      </c>
    </row>
    <row r="143168">
      <c r="A143168" s="1" t="s">
        <v>25045</v>
      </c>
    </row>
    <row r="143169">
      <c r="A143169" s="1" t="s">
        <v>25046</v>
      </c>
    </row>
    <row r="143170">
      <c r="A143170" s="1" t="s">
        <v>25048</v>
      </c>
    </row>
    <row r="143171">
      <c r="A143171" s="1" t="s">
        <v>25049</v>
      </c>
    </row>
    <row r="143172">
      <c r="A143172" s="1" t="s">
        <v>25050</v>
      </c>
    </row>
    <row r="143173">
      <c r="A143173" s="1" t="s">
        <v>25051</v>
      </c>
    </row>
    <row r="143174">
      <c r="A143174" s="1" t="s">
        <v>25052</v>
      </c>
    </row>
    <row r="143175">
      <c r="A143175" s="1" t="s">
        <v>25054</v>
      </c>
    </row>
    <row r="143176">
      <c r="A143176" s="1" t="s">
        <v>25055</v>
      </c>
    </row>
    <row r="143177">
      <c r="A143177" s="1" t="s">
        <v>25056</v>
      </c>
    </row>
    <row r="143178">
      <c r="A143178" s="1" t="s">
        <v>25057</v>
      </c>
    </row>
    <row r="143179">
      <c r="A143179" s="1" t="s">
        <v>25058</v>
      </c>
    </row>
    <row r="143180">
      <c r="A143180" s="1" t="s">
        <v>25060</v>
      </c>
    </row>
    <row r="143181">
      <c r="A143181" s="1" t="s">
        <v>25061</v>
      </c>
    </row>
    <row r="143182">
      <c r="A143182" s="1" t="s">
        <v>25062</v>
      </c>
    </row>
    <row r="143183">
      <c r="A143183" s="1" t="s">
        <v>25063</v>
      </c>
    </row>
    <row r="143184">
      <c r="A143184" s="1" t="s">
        <v>25065</v>
      </c>
    </row>
    <row r="143185">
      <c r="A143185" s="1" t="s">
        <v>25066</v>
      </c>
    </row>
    <row r="143186">
      <c r="A143186" s="1" t="s">
        <v>25067</v>
      </c>
    </row>
    <row r="143187">
      <c r="A143187" s="1" t="s">
        <v>25068</v>
      </c>
    </row>
    <row r="143188">
      <c r="A143188" s="1" t="s">
        <v>36904</v>
      </c>
    </row>
    <row r="143189">
      <c r="A143189" s="1" t="s">
        <v>36905</v>
      </c>
    </row>
    <row r="143190">
      <c r="A143190" s="1" t="s">
        <v>36906</v>
      </c>
    </row>
    <row r="143191">
      <c r="A143191" s="1" t="s">
        <v>50213</v>
      </c>
    </row>
    <row r="143192">
      <c r="A143192" s="1" t="s">
        <v>50214</v>
      </c>
    </row>
    <row r="143194">
      <c r="A143194" s="1" t="s">
        <v>50215</v>
      </c>
    </row>
    <row r="143196">
      <c r="A143196" s="1" t="s">
        <v>50216</v>
      </c>
    </row>
    <row r="143197">
      <c r="A143197" s="1" t="s">
        <v>49664</v>
      </c>
    </row>
    <row r="143198">
      <c r="A143198" s="1" t="s">
        <v>50217</v>
      </c>
    </row>
    <row r="143199">
      <c r="A143199" s="1" t="s">
        <v>50218</v>
      </c>
    </row>
    <row r="143200">
      <c r="A143200" s="1" t="s">
        <v>50219</v>
      </c>
    </row>
    <row r="143202">
      <c r="A143202" s="1" t="s">
        <v>50220</v>
      </c>
    </row>
    <row r="143203">
      <c r="A143203" s="1" t="s">
        <v>50221</v>
      </c>
    </row>
    <row r="143204">
      <c r="A143204" s="1" t="s">
        <v>50222</v>
      </c>
    </row>
    <row r="143205">
      <c r="A143205" s="1" t="s">
        <v>50223</v>
      </c>
    </row>
    <row r="143206">
      <c r="A143206" s="1" t="s">
        <v>50224</v>
      </c>
    </row>
    <row r="143208">
      <c r="A143208" s="1" t="s">
        <v>50225</v>
      </c>
    </row>
    <row r="143209">
      <c r="A143209" s="1" t="s">
        <v>50226</v>
      </c>
    </row>
    <row r="143211">
      <c r="A143211" s="1" t="s">
        <v>50227</v>
      </c>
    </row>
    <row r="143212">
      <c r="A143212" s="1" t="s">
        <v>50228</v>
      </c>
    </row>
    <row r="143214">
      <c r="A143214" s="1" t="s">
        <v>50229</v>
      </c>
    </row>
    <row r="143215">
      <c r="A143215" s="1" t="s">
        <v>50230</v>
      </c>
    </row>
    <row r="143216">
      <c r="A143216" s="1" t="s">
        <v>50231</v>
      </c>
    </row>
    <row r="143218">
      <c r="A143218" s="1" t="s">
        <v>50232</v>
      </c>
    </row>
    <row r="143220">
      <c r="A143220" s="1" t="s">
        <v>50233</v>
      </c>
    </row>
    <row r="143221">
      <c r="A143221" s="1" t="s">
        <v>50214</v>
      </c>
    </row>
    <row r="143222">
      <c r="A143222" s="1" t="s">
        <v>50215</v>
      </c>
    </row>
    <row r="143223">
      <c r="A143223" s="1" t="s">
        <v>50216</v>
      </c>
    </row>
    <row r="143224">
      <c r="A143224" s="1" t="s">
        <v>49664</v>
      </c>
    </row>
    <row r="143225">
      <c r="A143225" s="1" t="s">
        <v>50217</v>
      </c>
    </row>
    <row r="143226">
      <c r="A143226" s="1" t="s">
        <v>50218</v>
      </c>
    </row>
    <row r="143227">
      <c r="A143227" s="1" t="s">
        <v>50219</v>
      </c>
    </row>
    <row r="143228">
      <c r="A143228" s="1" t="s">
        <v>50220</v>
      </c>
    </row>
    <row r="143229">
      <c r="A143229" s="1" t="s">
        <v>50221</v>
      </c>
    </row>
    <row r="143230">
      <c r="A143230" s="1" t="s">
        <v>50222</v>
      </c>
    </row>
    <row r="143231">
      <c r="A143231" s="1" t="s">
        <v>50223</v>
      </c>
    </row>
    <row r="143232">
      <c r="A143232" s="1" t="s">
        <v>50224</v>
      </c>
    </row>
    <row r="143233">
      <c r="A143233" s="1" t="s">
        <v>50225</v>
      </c>
    </row>
    <row r="143234">
      <c r="A143234" s="1" t="s">
        <v>50226</v>
      </c>
    </row>
    <row r="143235">
      <c r="A143235" s="1" t="s">
        <v>50227</v>
      </c>
    </row>
    <row r="143236">
      <c r="A143236" s="1" t="s">
        <v>50228</v>
      </c>
    </row>
    <row r="143237">
      <c r="A143237" s="1" t="s">
        <v>50229</v>
      </c>
    </row>
    <row r="143238">
      <c r="A143238" s="1" t="s">
        <v>50230</v>
      </c>
    </row>
    <row r="143239">
      <c r="A143239" s="1" t="s">
        <v>50231</v>
      </c>
    </row>
    <row r="143240">
      <c r="A143240" s="1" t="s">
        <v>50234</v>
      </c>
    </row>
    <row r="143241">
      <c r="A143241" s="1" t="s">
        <v>50235</v>
      </c>
    </row>
    <row r="143243">
      <c r="A143243" s="1" t="s">
        <v>25018</v>
      </c>
    </row>
    <row r="143245">
      <c r="A143245" s="1" t="s">
        <v>8293</v>
      </c>
    </row>
    <row r="143247">
      <c r="A143247" s="1" t="s">
        <v>25019</v>
      </c>
    </row>
    <row r="143249">
      <c r="A143249" s="1" t="s">
        <v>25020</v>
      </c>
    </row>
    <row r="143250">
      <c r="A143250" s="1" t="s">
        <v>25021</v>
      </c>
    </row>
    <row r="143251">
      <c r="A143251" s="1" t="s">
        <v>25022</v>
      </c>
    </row>
    <row r="143252">
      <c r="A143252" s="1" t="s">
        <v>25023</v>
      </c>
    </row>
    <row r="143253">
      <c r="A143253" s="1" t="s">
        <v>25024</v>
      </c>
    </row>
    <row r="143255">
      <c r="A143255" s="1" t="s">
        <v>25025</v>
      </c>
    </row>
    <row r="143256">
      <c r="A143256" s="1" t="s">
        <v>25026</v>
      </c>
    </row>
    <row r="143257">
      <c r="A143257" s="1" t="s">
        <v>25027</v>
      </c>
    </row>
    <row r="143259">
      <c r="A143259" s="1" t="s">
        <v>25028</v>
      </c>
    </row>
    <row r="143260">
      <c r="A143260" s="1" t="s">
        <v>25029</v>
      </c>
    </row>
    <row r="143262">
      <c r="A143262" s="1" t="s">
        <v>25030</v>
      </c>
    </row>
    <row r="143264">
      <c r="A143264" s="1" t="s">
        <v>25031</v>
      </c>
    </row>
    <row r="143265">
      <c r="A143265" s="1" t="s">
        <v>25032</v>
      </c>
    </row>
    <row r="143266">
      <c r="A143266" s="1" t="s">
        <v>25033</v>
      </c>
    </row>
    <row r="143267">
      <c r="A143267" s="1" t="s">
        <v>25034</v>
      </c>
    </row>
    <row r="143269">
      <c r="A143269" s="1" t="s">
        <v>25035</v>
      </c>
    </row>
    <row r="143270">
      <c r="A143270" s="1" t="s">
        <v>25036</v>
      </c>
    </row>
    <row r="143272">
      <c r="A143272" s="1" t="s">
        <v>25037</v>
      </c>
    </row>
    <row r="143274">
      <c r="A143274" s="1" t="s">
        <v>25038</v>
      </c>
    </row>
    <row r="143275">
      <c r="A143275" s="1" t="s">
        <v>25039</v>
      </c>
    </row>
    <row r="143276">
      <c r="A143276" s="1" t="s">
        <v>25040</v>
      </c>
    </row>
    <row r="143277">
      <c r="A143277" s="1" t="s">
        <v>25041</v>
      </c>
    </row>
    <row r="143278">
      <c r="A143278" s="1" t="s">
        <v>19730</v>
      </c>
    </row>
    <row r="143280">
      <c r="A143280" s="1" t="s">
        <v>25042</v>
      </c>
    </row>
    <row r="143282">
      <c r="A143282" s="1" t="s">
        <v>25043</v>
      </c>
    </row>
    <row r="143284">
      <c r="A143284" s="1" t="s">
        <v>25044</v>
      </c>
    </row>
    <row r="143285">
      <c r="A143285" s="1" t="s">
        <v>25045</v>
      </c>
    </row>
    <row r="143287">
      <c r="A143287" s="1" t="s">
        <v>25046</v>
      </c>
    </row>
    <row r="143289">
      <c r="A143289" s="1" t="s">
        <v>25047</v>
      </c>
    </row>
    <row r="143291">
      <c r="A143291" s="1" t="s">
        <v>25048</v>
      </c>
    </row>
    <row r="143292">
      <c r="A143292" s="1" t="s">
        <v>25049</v>
      </c>
    </row>
    <row r="143293">
      <c r="A143293" s="1" t="s">
        <v>25050</v>
      </c>
    </row>
    <row r="143295">
      <c r="A143295" s="1" t="s">
        <v>25051</v>
      </c>
    </row>
    <row r="143296">
      <c r="A143296" s="1" t="s">
        <v>25052</v>
      </c>
    </row>
    <row r="143298">
      <c r="A143298" s="1" t="s">
        <v>25053</v>
      </c>
    </row>
    <row r="143300">
      <c r="A143300" s="1" t="s">
        <v>25054</v>
      </c>
    </row>
    <row r="143301">
      <c r="A143301" s="1" t="s">
        <v>25055</v>
      </c>
    </row>
    <row r="143302">
      <c r="A143302" s="1" t="s">
        <v>25056</v>
      </c>
    </row>
    <row r="143304">
      <c r="A143304" s="1" t="s">
        <v>25057</v>
      </c>
    </row>
    <row r="143305">
      <c r="A143305" s="1" t="s">
        <v>25058</v>
      </c>
    </row>
    <row r="143307">
      <c r="A143307" s="1" t="s">
        <v>25059</v>
      </c>
    </row>
    <row r="143309">
      <c r="A143309" s="1" t="s">
        <v>25060</v>
      </c>
    </row>
    <row r="143310">
      <c r="A143310" s="1" t="s">
        <v>25061</v>
      </c>
    </row>
    <row r="143312">
      <c r="A143312" s="1" t="s">
        <v>25062</v>
      </c>
    </row>
    <row r="143313">
      <c r="A143313" s="1" t="s">
        <v>25063</v>
      </c>
    </row>
    <row r="143315">
      <c r="A143315" s="1" t="s">
        <v>25064</v>
      </c>
    </row>
    <row r="143316">
      <c r="A143316" s="1" t="s">
        <v>25065</v>
      </c>
    </row>
    <row r="143317">
      <c r="A143317" s="1" t="s">
        <v>25066</v>
      </c>
    </row>
    <row r="143318">
      <c r="A143318" s="1" t="s">
        <v>25067</v>
      </c>
    </row>
    <row r="143319">
      <c r="A143319" s="1" t="s">
        <v>25068</v>
      </c>
    </row>
    <row r="143321">
      <c r="A143321" s="1" t="s">
        <v>25069</v>
      </c>
    </row>
    <row r="143323">
      <c r="A143323" s="1" t="s">
        <v>25070</v>
      </c>
    </row>
    <row r="143325">
      <c r="A143325" s="1" t="s">
        <v>17624</v>
      </c>
    </row>
    <row r="143326">
      <c r="A143326" s="1" t="s">
        <v>25071</v>
      </c>
    </row>
    <row r="143327">
      <c r="A143327" s="1" t="s">
        <v>25019</v>
      </c>
    </row>
    <row r="143328">
      <c r="A143328" s="1" t="s">
        <v>25021</v>
      </c>
    </row>
    <row r="143329">
      <c r="A143329" s="1" t="s">
        <v>25022</v>
      </c>
    </row>
    <row r="143330">
      <c r="A143330" s="1" t="s">
        <v>25023</v>
      </c>
    </row>
    <row r="143331">
      <c r="A143331" s="1" t="s">
        <v>25024</v>
      </c>
    </row>
    <row r="143332">
      <c r="A143332" s="1" t="s">
        <v>25026</v>
      </c>
    </row>
    <row r="143333">
      <c r="A143333" s="1" t="s">
        <v>25027</v>
      </c>
    </row>
    <row r="143334">
      <c r="A143334" s="1" t="s">
        <v>25028</v>
      </c>
    </row>
    <row r="143335">
      <c r="A143335" s="1" t="s">
        <v>25029</v>
      </c>
    </row>
    <row r="143336">
      <c r="A143336" s="1" t="s">
        <v>25031</v>
      </c>
    </row>
    <row r="143337">
      <c r="A143337" s="1" t="s">
        <v>25032</v>
      </c>
    </row>
    <row r="143338">
      <c r="A143338" s="1" t="s">
        <v>25033</v>
      </c>
    </row>
    <row r="143339">
      <c r="A143339" s="1" t="s">
        <v>25034</v>
      </c>
    </row>
    <row r="143340">
      <c r="A143340" s="1" t="s">
        <v>25035</v>
      </c>
    </row>
    <row r="143341">
      <c r="A143341" s="1" t="s">
        <v>25036</v>
      </c>
    </row>
    <row r="143342">
      <c r="A143342" s="1" t="s">
        <v>25038</v>
      </c>
    </row>
    <row r="143343">
      <c r="A143343" s="1" t="s">
        <v>25039</v>
      </c>
    </row>
    <row r="143344">
      <c r="A143344" s="1" t="s">
        <v>25040</v>
      </c>
    </row>
    <row r="143345">
      <c r="A143345" s="1" t="s">
        <v>25041</v>
      </c>
    </row>
    <row r="143346">
      <c r="A143346" s="1" t="s">
        <v>19730</v>
      </c>
    </row>
    <row r="143347">
      <c r="A143347" s="1" t="s">
        <v>25042</v>
      </c>
    </row>
    <row r="143348">
      <c r="A143348" s="1" t="s">
        <v>25044</v>
      </c>
    </row>
    <row r="143349">
      <c r="A143349" s="1" t="s">
        <v>25045</v>
      </c>
    </row>
    <row r="143350">
      <c r="A143350" s="1" t="s">
        <v>25046</v>
      </c>
    </row>
    <row r="143351">
      <c r="A143351" s="1" t="s">
        <v>25048</v>
      </c>
    </row>
    <row r="143352">
      <c r="A143352" s="1" t="s">
        <v>25049</v>
      </c>
    </row>
    <row r="143353">
      <c r="A143353" s="1" t="s">
        <v>25050</v>
      </c>
    </row>
    <row r="143354">
      <c r="A143354" s="1" t="s">
        <v>25051</v>
      </c>
    </row>
    <row r="143355">
      <c r="A143355" s="1" t="s">
        <v>25052</v>
      </c>
    </row>
    <row r="143356">
      <c r="A143356" s="1" t="s">
        <v>25054</v>
      </c>
    </row>
    <row r="143357">
      <c r="A143357" s="1" t="s">
        <v>25055</v>
      </c>
    </row>
    <row r="143358">
      <c r="A143358" s="1" t="s">
        <v>25056</v>
      </c>
    </row>
    <row r="143359">
      <c r="A143359" s="1" t="s">
        <v>25057</v>
      </c>
    </row>
    <row r="143360">
      <c r="A143360" s="1" t="s">
        <v>25058</v>
      </c>
    </row>
    <row r="143361">
      <c r="A143361" s="1" t="s">
        <v>25060</v>
      </c>
    </row>
    <row r="143362">
      <c r="A143362" s="1" t="s">
        <v>25061</v>
      </c>
    </row>
    <row r="143363">
      <c r="A143363" s="1" t="s">
        <v>25062</v>
      </c>
    </row>
    <row r="143364">
      <c r="A143364" s="1" t="s">
        <v>25063</v>
      </c>
    </row>
    <row r="143365">
      <c r="A143365" s="1" t="s">
        <v>25065</v>
      </c>
    </row>
    <row r="143366">
      <c r="A143366" s="1" t="s">
        <v>25066</v>
      </c>
    </row>
    <row r="143367">
      <c r="A143367" s="1" t="s">
        <v>25067</v>
      </c>
    </row>
    <row r="143368">
      <c r="A143368" s="1" t="s">
        <v>25068</v>
      </c>
    </row>
    <row r="143369">
      <c r="A143369" s="1" t="s">
        <v>25069</v>
      </c>
    </row>
    <row r="143370">
      <c r="A143370" s="1" t="s">
        <v>25070</v>
      </c>
    </row>
    <row r="143371">
      <c r="A143371" s="1" t="s">
        <v>50211</v>
      </c>
    </row>
    <row r="143372">
      <c r="A143372" s="1" t="s">
        <v>50236</v>
      </c>
    </row>
    <row r="143373">
      <c r="A143373" s="1" t="s">
        <v>50214</v>
      </c>
    </row>
    <row r="143375">
      <c r="A143375" s="1" t="s">
        <v>50237</v>
      </c>
    </row>
    <row r="143376">
      <c r="A143376" s="1" t="s">
        <v>50238</v>
      </c>
    </row>
    <row r="143378">
      <c r="A143378" s="1" t="s">
        <v>50239</v>
      </c>
    </row>
    <row r="143379">
      <c r="A143379" s="1" t="s">
        <v>49664</v>
      </c>
    </row>
    <row r="143380">
      <c r="A143380" s="1" t="s">
        <v>50217</v>
      </c>
    </row>
    <row r="143381">
      <c r="A143381" s="1" t="s">
        <v>50218</v>
      </c>
    </row>
    <row r="143382">
      <c r="A143382" s="1" t="s">
        <v>50240</v>
      </c>
    </row>
    <row r="143384">
      <c r="A143384" s="1" t="s">
        <v>50220</v>
      </c>
    </row>
    <row r="143385">
      <c r="A143385" s="1" t="s">
        <v>50221</v>
      </c>
    </row>
    <row r="143386">
      <c r="A143386" s="1" t="s">
        <v>50222</v>
      </c>
    </row>
    <row r="143387">
      <c r="A143387" s="1" t="s">
        <v>50241</v>
      </c>
    </row>
    <row r="143388">
      <c r="A143388" s="1" t="s">
        <v>50224</v>
      </c>
    </row>
    <row r="143390">
      <c r="A143390" s="1" t="s">
        <v>50242</v>
      </c>
    </row>
    <row r="143392">
      <c r="A143392" s="1" t="s">
        <v>50243</v>
      </c>
    </row>
    <row r="143393">
      <c r="A143393" s="1" t="s">
        <v>50244</v>
      </c>
    </row>
    <row r="143394">
      <c r="A143394" s="1" t="s">
        <v>50245</v>
      </c>
    </row>
    <row r="143396">
      <c r="A143396" s="1" t="s">
        <v>50246</v>
      </c>
    </row>
    <row r="143397">
      <c r="A143397" s="1" t="s">
        <v>50247</v>
      </c>
    </row>
    <row r="143399">
      <c r="A143399" s="1" t="s">
        <v>48254</v>
      </c>
    </row>
    <row r="143400">
      <c r="A143400" s="1" t="s">
        <v>40132</v>
      </c>
    </row>
    <row r="143401">
      <c r="A143401" s="1" t="s">
        <v>50248</v>
      </c>
    </row>
    <row r="143403">
      <c r="A143403" s="1" t="s">
        <v>50232</v>
      </c>
    </row>
    <row r="143405">
      <c r="A143405" s="1" t="s">
        <v>50249</v>
      </c>
    </row>
    <row r="143406">
      <c r="A143406" s="1" t="s">
        <v>50214</v>
      </c>
    </row>
    <row r="143407">
      <c r="A143407" s="1" t="s">
        <v>50237</v>
      </c>
    </row>
    <row r="143408">
      <c r="A143408" s="1" t="s">
        <v>50238</v>
      </c>
    </row>
    <row r="143409">
      <c r="A143409" s="1" t="s">
        <v>50239</v>
      </c>
    </row>
    <row r="143410">
      <c r="A143410" s="1" t="s">
        <v>49664</v>
      </c>
    </row>
    <row r="143411">
      <c r="A143411" s="1" t="s">
        <v>50217</v>
      </c>
    </row>
    <row r="143412">
      <c r="A143412" s="1" t="s">
        <v>50218</v>
      </c>
    </row>
    <row r="143413">
      <c r="A143413" s="1" t="s">
        <v>50240</v>
      </c>
    </row>
    <row r="143414">
      <c r="A143414" s="1" t="s">
        <v>50220</v>
      </c>
    </row>
    <row r="143415">
      <c r="A143415" s="1" t="s">
        <v>50221</v>
      </c>
    </row>
    <row r="143416">
      <c r="A143416" s="1" t="s">
        <v>50222</v>
      </c>
    </row>
    <row r="143417">
      <c r="A143417" s="1" t="s">
        <v>50241</v>
      </c>
    </row>
    <row r="143418">
      <c r="A143418" s="1" t="s">
        <v>50224</v>
      </c>
    </row>
    <row r="143419">
      <c r="A143419" s="1" t="s">
        <v>50242</v>
      </c>
    </row>
    <row r="143420">
      <c r="A143420" s="1" t="s">
        <v>50243</v>
      </c>
    </row>
    <row r="143421">
      <c r="A143421" s="1" t="s">
        <v>50244</v>
      </c>
    </row>
    <row r="143422">
      <c r="A143422" s="1" t="s">
        <v>50245</v>
      </c>
    </row>
    <row r="143423">
      <c r="A143423" s="1" t="s">
        <v>50247</v>
      </c>
    </row>
    <row r="143424">
      <c r="A143424" s="1" t="s">
        <v>48254</v>
      </c>
    </row>
    <row r="143425">
      <c r="A143425" s="1" t="s">
        <v>40132</v>
      </c>
    </row>
    <row r="143426">
      <c r="A143426" s="1" t="s">
        <v>50248</v>
      </c>
    </row>
    <row r="143427">
      <c r="A143427" s="1" t="s">
        <v>50250</v>
      </c>
    </row>
    <row r="143428">
      <c r="A143428" s="1" t="s">
        <v>50251</v>
      </c>
    </row>
    <row r="143430">
      <c r="A143430" s="1" t="s">
        <v>17743</v>
      </c>
    </row>
    <row r="143432">
      <c r="A143432" s="1" t="s">
        <v>17744</v>
      </c>
    </row>
    <row r="143434">
      <c r="A143434" s="1" t="s">
        <v>17745</v>
      </c>
    </row>
    <row r="143435">
      <c r="A143435" s="1" t="s">
        <v>17746</v>
      </c>
    </row>
    <row r="143437">
      <c r="A143437" s="1" t="s">
        <v>17747</v>
      </c>
    </row>
    <row r="143438">
      <c r="A143438" s="1" t="s">
        <v>17748</v>
      </c>
    </row>
    <row r="143439">
      <c r="A143439" s="1" t="s">
        <v>17749</v>
      </c>
    </row>
    <row r="143441">
      <c r="A143441" s="1" t="s">
        <v>17750</v>
      </c>
    </row>
    <row r="143443">
      <c r="A143443" s="1" t="s">
        <v>17751</v>
      </c>
    </row>
    <row r="143444">
      <c r="A143444" s="1" t="s">
        <v>17752</v>
      </c>
    </row>
    <row r="143446">
      <c r="A143446" s="1" t="s">
        <v>17753</v>
      </c>
    </row>
    <row r="143447">
      <c r="A143447" s="1" t="s">
        <v>17754</v>
      </c>
    </row>
    <row r="143449">
      <c r="A143449" s="1" t="s">
        <v>17755</v>
      </c>
    </row>
    <row r="143450">
      <c r="A143450" s="1" t="s">
        <v>17756</v>
      </c>
    </row>
    <row r="143451">
      <c r="A143451" s="1" t="s">
        <v>17757</v>
      </c>
    </row>
    <row r="143452">
      <c r="A143452" s="1" t="s">
        <v>17758</v>
      </c>
    </row>
    <row r="143454">
      <c r="A143454" s="1" t="s">
        <v>7204</v>
      </c>
    </row>
    <row r="143456">
      <c r="A143456" s="1" t="s">
        <v>367</v>
      </c>
    </row>
    <row r="143458">
      <c r="A143458" s="1" t="s">
        <v>17759</v>
      </c>
    </row>
    <row r="143459">
      <c r="A143459" s="1" t="s">
        <v>17743</v>
      </c>
    </row>
    <row r="143460">
      <c r="A143460" s="1" t="s">
        <v>17744</v>
      </c>
    </row>
    <row r="143461">
      <c r="A143461" s="1" t="s">
        <v>17745</v>
      </c>
    </row>
    <row r="143462">
      <c r="A143462" s="1" t="s">
        <v>17746</v>
      </c>
    </row>
    <row r="143463">
      <c r="A143463" s="1" t="s">
        <v>17747</v>
      </c>
    </row>
    <row r="143464">
      <c r="A143464" s="1" t="s">
        <v>17748</v>
      </c>
    </row>
    <row r="143465">
      <c r="A143465" s="1" t="s">
        <v>17749</v>
      </c>
    </row>
    <row r="143466">
      <c r="A143466" s="1" t="s">
        <v>17750</v>
      </c>
    </row>
    <row r="143467">
      <c r="A143467" s="1" t="s">
        <v>17751</v>
      </c>
    </row>
    <row r="143468">
      <c r="A143468" s="1" t="s">
        <v>17752</v>
      </c>
    </row>
    <row r="143469">
      <c r="A143469" s="1" t="s">
        <v>17753</v>
      </c>
    </row>
    <row r="143470">
      <c r="A143470" s="1" t="s">
        <v>17754</v>
      </c>
    </row>
    <row r="143471">
      <c r="A143471" s="1" t="s">
        <v>17755</v>
      </c>
    </row>
    <row r="143472">
      <c r="A143472" s="1" t="s">
        <v>17756</v>
      </c>
    </row>
    <row r="143473">
      <c r="A143473" s="1" t="s">
        <v>17757</v>
      </c>
    </row>
    <row r="143474">
      <c r="A143474" s="1" t="s">
        <v>17758</v>
      </c>
    </row>
    <row r="143475">
      <c r="A143475" s="1" t="s">
        <v>17760</v>
      </c>
    </row>
    <row r="143476">
      <c r="A143476" s="1" t="s">
        <v>50252</v>
      </c>
    </row>
    <row r="143478">
      <c r="A143478" s="1" t="s">
        <v>17762</v>
      </c>
    </row>
    <row r="143479">
      <c r="A143479" s="1" t="s">
        <v>17763</v>
      </c>
    </row>
    <row r="143481">
      <c r="A143481" s="1" t="s">
        <v>17764</v>
      </c>
    </row>
    <row r="143482">
      <c r="A143482" s="1" t="s">
        <v>17765</v>
      </c>
    </row>
    <row r="143483">
      <c r="A143483" s="1" t="s">
        <v>17766</v>
      </c>
    </row>
    <row r="143485">
      <c r="A143485" s="1" t="s">
        <v>17767</v>
      </c>
    </row>
    <row r="143487">
      <c r="A143487" s="1" t="s">
        <v>17768</v>
      </c>
    </row>
    <row r="143488">
      <c r="A143488" s="1" t="s">
        <v>17769</v>
      </c>
    </row>
    <row r="143489">
      <c r="A143489" s="1" t="s">
        <v>17770</v>
      </c>
    </row>
    <row r="143491">
      <c r="A143491" s="1" t="s">
        <v>17771</v>
      </c>
    </row>
    <row r="143492">
      <c r="A143492" s="1" t="s">
        <v>17772</v>
      </c>
    </row>
    <row r="143494">
      <c r="A143494" s="1" t="s">
        <v>17773</v>
      </c>
    </row>
    <row r="143495">
      <c r="A143495" s="1" t="s">
        <v>17774</v>
      </c>
    </row>
    <row r="143496">
      <c r="A143496" s="1" t="s">
        <v>17775</v>
      </c>
    </row>
    <row r="143497">
      <c r="A143497" s="1" t="s">
        <v>17776</v>
      </c>
    </row>
    <row r="143499">
      <c r="A143499" s="1" t="s">
        <v>3223</v>
      </c>
    </row>
    <row r="143501">
      <c r="A143501" s="1" t="s">
        <v>233</v>
      </c>
    </row>
    <row r="143502">
      <c r="A143502" s="1" t="s">
        <v>17777</v>
      </c>
    </row>
    <row r="143503">
      <c r="A143503" s="1" t="s">
        <v>17762</v>
      </c>
    </row>
    <row r="143504">
      <c r="A143504" s="1" t="s">
        <v>17763</v>
      </c>
    </row>
    <row r="143505">
      <c r="A143505" s="1" t="s">
        <v>17764</v>
      </c>
    </row>
    <row r="143506">
      <c r="A143506" s="1" t="s">
        <v>17765</v>
      </c>
    </row>
    <row r="143507">
      <c r="A143507" s="1" t="s">
        <v>17766</v>
      </c>
    </row>
    <row r="143508">
      <c r="A143508" s="1" t="s">
        <v>17767</v>
      </c>
    </row>
    <row r="143509">
      <c r="A143509" s="1" t="s">
        <v>17768</v>
      </c>
    </row>
    <row r="143510">
      <c r="A143510" s="1" t="s">
        <v>17769</v>
      </c>
    </row>
    <row r="143511">
      <c r="A143511" s="1" t="s">
        <v>17770</v>
      </c>
    </row>
    <row r="143512">
      <c r="A143512" s="1" t="s">
        <v>17771</v>
      </c>
    </row>
    <row r="143513">
      <c r="A143513" s="1" t="s">
        <v>17772</v>
      </c>
    </row>
    <row r="143514">
      <c r="A143514" s="1" t="s">
        <v>17773</v>
      </c>
    </row>
    <row r="143515">
      <c r="A143515" s="1" t="s">
        <v>17774</v>
      </c>
    </row>
    <row r="143516">
      <c r="A143516" s="1" t="s">
        <v>17775</v>
      </c>
    </row>
    <row r="143517">
      <c r="A143517" s="1" t="s">
        <v>17776</v>
      </c>
    </row>
    <row r="143518">
      <c r="A143518" s="1" t="s">
        <v>17778</v>
      </c>
    </row>
    <row r="143519">
      <c r="A143519" s="1" t="s">
        <v>50253</v>
      </c>
    </row>
    <row r="143520">
      <c r="A143520" s="1" t="s">
        <v>50254</v>
      </c>
    </row>
    <row r="143521">
      <c r="A143521" s="1" t="s">
        <v>50255</v>
      </c>
    </row>
    <row r="143522">
      <c r="A143522" s="1" t="s">
        <v>50256</v>
      </c>
    </row>
    <row r="143523">
      <c r="A143523" s="1" t="s">
        <v>50257</v>
      </c>
    </row>
    <row r="143524">
      <c r="A143524" s="1" t="s">
        <v>50258</v>
      </c>
    </row>
    <row r="143525">
      <c r="A143525" s="1" t="s">
        <v>50254</v>
      </c>
    </row>
    <row r="143526">
      <c r="A143526" s="1" t="s">
        <v>50255</v>
      </c>
    </row>
    <row r="143527">
      <c r="A143527" s="1" t="s">
        <v>50256</v>
      </c>
    </row>
    <row r="143528">
      <c r="A143528" s="1" t="s">
        <v>50257</v>
      </c>
    </row>
    <row r="143529">
      <c r="A143529" s="1" t="s">
        <v>50259</v>
      </c>
    </row>
    <row r="143530">
      <c r="A143530" s="1" t="s">
        <v>50260</v>
      </c>
    </row>
    <row r="143531">
      <c r="A143531" s="1" t="s">
        <v>17780</v>
      </c>
    </row>
    <row r="143533">
      <c r="A143533" s="1" t="s">
        <v>7815</v>
      </c>
    </row>
    <row r="143534">
      <c r="A143534" s="1" t="s">
        <v>17781</v>
      </c>
    </row>
    <row r="143536">
      <c r="A143536" s="1" t="s">
        <v>17782</v>
      </c>
    </row>
    <row r="143537">
      <c r="A143537" s="1" t="s">
        <v>17783</v>
      </c>
    </row>
    <row r="143539">
      <c r="A143539" s="1" t="s">
        <v>17784</v>
      </c>
    </row>
    <row r="143540">
      <c r="A143540" s="1" t="s">
        <v>17785</v>
      </c>
    </row>
    <row r="143542">
      <c r="A143542" s="1" t="s">
        <v>17786</v>
      </c>
    </row>
    <row r="143543">
      <c r="A143543" s="1" t="s">
        <v>17787</v>
      </c>
    </row>
    <row r="143545">
      <c r="A143545" s="1" t="s">
        <v>17788</v>
      </c>
    </row>
    <row r="143546">
      <c r="A143546" s="1" t="s">
        <v>17789</v>
      </c>
    </row>
    <row r="143548">
      <c r="A143548" s="1" t="s">
        <v>17790</v>
      </c>
    </row>
    <row r="143549">
      <c r="A143549" s="1" t="s">
        <v>17791</v>
      </c>
    </row>
    <row r="143550">
      <c r="A143550" s="1" t="s">
        <v>17792</v>
      </c>
    </row>
    <row r="143552">
      <c r="A143552" s="1" t="s">
        <v>17793</v>
      </c>
    </row>
    <row r="143553">
      <c r="A143553" s="1" t="s">
        <v>17794</v>
      </c>
    </row>
    <row r="143554">
      <c r="A143554" s="1" t="s">
        <v>17795</v>
      </c>
    </row>
    <row r="143555">
      <c r="A143555" s="1" t="s">
        <v>17796</v>
      </c>
    </row>
    <row r="143556">
      <c r="A143556" s="1" t="s">
        <v>17797</v>
      </c>
    </row>
    <row r="143557">
      <c r="A143557" s="1" t="s">
        <v>17798</v>
      </c>
    </row>
    <row r="143559">
      <c r="A143559" s="1" t="s">
        <v>17799</v>
      </c>
    </row>
    <row r="143560">
      <c r="A143560" s="1" t="s">
        <v>17800</v>
      </c>
    </row>
    <row r="143562">
      <c r="A143562" s="1" t="s">
        <v>17801</v>
      </c>
    </row>
    <row r="143563">
      <c r="A143563" s="1" t="s">
        <v>17802</v>
      </c>
    </row>
    <row r="143565">
      <c r="A143565" s="1" t="s">
        <v>233</v>
      </c>
    </row>
    <row r="143566">
      <c r="A143566" s="1" t="s">
        <v>17803</v>
      </c>
    </row>
    <row r="143567">
      <c r="A143567" s="1" t="s">
        <v>17780</v>
      </c>
    </row>
    <row r="143568">
      <c r="A143568" s="1" t="s">
        <v>17781</v>
      </c>
    </row>
    <row r="143569">
      <c r="A143569" s="1" t="s">
        <v>17782</v>
      </c>
    </row>
    <row r="143570">
      <c r="A143570" s="1" t="s">
        <v>17783</v>
      </c>
    </row>
    <row r="143571">
      <c r="A143571" s="1" t="s">
        <v>17784</v>
      </c>
    </row>
    <row r="143572">
      <c r="A143572" s="1" t="s">
        <v>17785</v>
      </c>
    </row>
    <row r="143573">
      <c r="A143573" s="1" t="s">
        <v>17786</v>
      </c>
    </row>
    <row r="143574">
      <c r="A143574" s="1" t="s">
        <v>17787</v>
      </c>
    </row>
    <row r="143575">
      <c r="A143575" s="1" t="s">
        <v>17788</v>
      </c>
    </row>
    <row r="143576">
      <c r="A143576" s="1" t="s">
        <v>17789</v>
      </c>
    </row>
    <row r="143577">
      <c r="A143577" s="1" t="s">
        <v>17790</v>
      </c>
    </row>
    <row r="143578">
      <c r="A143578" s="1" t="s">
        <v>17791</v>
      </c>
    </row>
    <row r="143579">
      <c r="A143579" s="1" t="s">
        <v>17792</v>
      </c>
    </row>
    <row r="143580">
      <c r="A143580" s="1" t="s">
        <v>17793</v>
      </c>
    </row>
    <row r="143581">
      <c r="A143581" s="1" t="s">
        <v>17794</v>
      </c>
    </row>
    <row r="143582">
      <c r="A143582" s="1" t="s">
        <v>17795</v>
      </c>
    </row>
    <row r="143583">
      <c r="A143583" s="1" t="s">
        <v>17796</v>
      </c>
    </row>
    <row r="143584">
      <c r="A143584" s="1" t="s">
        <v>17797</v>
      </c>
    </row>
    <row r="143585">
      <c r="A143585" s="1" t="s">
        <v>17798</v>
      </c>
    </row>
    <row r="143586">
      <c r="A143586" s="1" t="s">
        <v>17799</v>
      </c>
    </row>
    <row r="143587">
      <c r="A143587" s="1" t="s">
        <v>17800</v>
      </c>
    </row>
    <row r="143588">
      <c r="A143588" s="1" t="s">
        <v>17801</v>
      </c>
    </row>
    <row r="143589">
      <c r="A143589" s="1" t="s">
        <v>17804</v>
      </c>
    </row>
    <row r="143590">
      <c r="A143590" s="1" t="s">
        <v>50261</v>
      </c>
    </row>
    <row r="143591">
      <c r="A143591" s="1" t="s">
        <v>977</v>
      </c>
    </row>
    <row r="143592">
      <c r="A143592" s="1" t="s">
        <v>50262</v>
      </c>
    </row>
    <row r="143593">
      <c r="A143593" s="1" t="s">
        <v>977</v>
      </c>
    </row>
    <row r="143594">
      <c r="A143594" s="1" t="s">
        <v>50263</v>
      </c>
    </row>
    <row r="143595">
      <c r="A143595" s="1" t="s">
        <v>50264</v>
      </c>
    </row>
    <row r="143596">
      <c r="A143596" s="1" t="s">
        <v>50265</v>
      </c>
    </row>
    <row r="143597">
      <c r="A143597" s="1" t="s">
        <v>50266</v>
      </c>
    </row>
    <row r="143598">
      <c r="A143598" s="1" t="s">
        <v>50267</v>
      </c>
    </row>
    <row r="143599">
      <c r="A143599" s="1" t="s">
        <v>50263</v>
      </c>
    </row>
    <row r="143600">
      <c r="A143600" s="1" t="s">
        <v>50264</v>
      </c>
    </row>
    <row r="143601">
      <c r="A143601" s="1" t="s">
        <v>50265</v>
      </c>
    </row>
    <row r="143602">
      <c r="A143602" s="1" t="s">
        <v>50266</v>
      </c>
    </row>
    <row r="143603">
      <c r="A143603" s="1" t="s">
        <v>50268</v>
      </c>
    </row>
    <row r="143604">
      <c r="A143604" s="1" t="s">
        <v>50269</v>
      </c>
    </row>
    <row r="143606">
      <c r="A143606" s="1" t="s">
        <v>17806</v>
      </c>
    </row>
    <row r="143608">
      <c r="A143608" s="1" t="s">
        <v>17807</v>
      </c>
    </row>
    <row r="143609">
      <c r="A143609" s="1" t="s">
        <v>17808</v>
      </c>
    </row>
    <row r="143611">
      <c r="A143611" s="1" t="s">
        <v>17809</v>
      </c>
    </row>
    <row r="143612">
      <c r="A143612" s="1" t="s">
        <v>17810</v>
      </c>
    </row>
    <row r="143614">
      <c r="A143614" s="1" t="s">
        <v>17811</v>
      </c>
    </row>
    <row r="143615">
      <c r="A143615" s="1" t="s">
        <v>17812</v>
      </c>
    </row>
    <row r="143617">
      <c r="A143617" s="1" t="s">
        <v>17813</v>
      </c>
    </row>
    <row r="143618">
      <c r="A143618" s="1" t="s">
        <v>17814</v>
      </c>
    </row>
    <row r="143619">
      <c r="A143619" s="1" t="s">
        <v>17815</v>
      </c>
    </row>
    <row r="143621">
      <c r="A143621" s="1" t="s">
        <v>17816</v>
      </c>
    </row>
    <row r="143622">
      <c r="A143622" s="1" t="s">
        <v>17794</v>
      </c>
    </row>
    <row r="143623">
      <c r="A143623" s="1" t="s">
        <v>17817</v>
      </c>
    </row>
    <row r="143624">
      <c r="A143624" s="1" t="s">
        <v>17818</v>
      </c>
    </row>
    <row r="143625">
      <c r="A143625" s="1" t="s">
        <v>17819</v>
      </c>
    </row>
    <row r="143626">
      <c r="A143626" s="1" t="s">
        <v>17820</v>
      </c>
    </row>
    <row r="143628">
      <c r="A143628" s="1" t="s">
        <v>17821</v>
      </c>
    </row>
    <row r="143629">
      <c r="A143629" s="1" t="s">
        <v>17822</v>
      </c>
    </row>
    <row r="143630">
      <c r="A143630" s="1" t="s">
        <v>17823</v>
      </c>
    </row>
    <row r="143631">
      <c r="A143631" s="1" t="s">
        <v>17824</v>
      </c>
    </row>
    <row r="143633">
      <c r="A143633" s="1" t="s">
        <v>7746</v>
      </c>
    </row>
    <row r="143635">
      <c r="A143635" s="1" t="s">
        <v>13515</v>
      </c>
    </row>
    <row r="143637">
      <c r="A143637" s="1" t="s">
        <v>322</v>
      </c>
    </row>
    <row r="143639">
      <c r="A143639" s="1" t="s">
        <v>367</v>
      </c>
    </row>
    <row r="143640">
      <c r="A143640" s="1" t="s">
        <v>17825</v>
      </c>
    </row>
    <row r="143641">
      <c r="A143641" s="1" t="s">
        <v>17806</v>
      </c>
    </row>
    <row r="143642">
      <c r="A143642" s="1" t="s">
        <v>17807</v>
      </c>
    </row>
    <row r="143643">
      <c r="A143643" s="1" t="s">
        <v>17808</v>
      </c>
    </row>
    <row r="143644">
      <c r="A143644" s="1" t="s">
        <v>17809</v>
      </c>
    </row>
    <row r="143645">
      <c r="A143645" s="1" t="s">
        <v>17810</v>
      </c>
    </row>
    <row r="143646">
      <c r="A143646" s="1" t="s">
        <v>17811</v>
      </c>
    </row>
    <row r="143647">
      <c r="A143647" s="1" t="s">
        <v>17812</v>
      </c>
    </row>
    <row r="143648">
      <c r="A143648" s="1" t="s">
        <v>17813</v>
      </c>
    </row>
    <row r="143649">
      <c r="A143649" s="1" t="s">
        <v>17814</v>
      </c>
    </row>
    <row r="143650">
      <c r="A143650" s="1" t="s">
        <v>17815</v>
      </c>
    </row>
    <row r="143651">
      <c r="A143651" s="1" t="s">
        <v>17816</v>
      </c>
    </row>
    <row r="143652">
      <c r="A143652" s="1" t="s">
        <v>17794</v>
      </c>
    </row>
    <row r="143653">
      <c r="A143653" s="1" t="s">
        <v>17817</v>
      </c>
    </row>
    <row r="143654">
      <c r="A143654" s="1" t="s">
        <v>17818</v>
      </c>
    </row>
    <row r="143655">
      <c r="A143655" s="1" t="s">
        <v>17819</v>
      </c>
    </row>
    <row r="143656">
      <c r="A143656" s="1" t="s">
        <v>17820</v>
      </c>
    </row>
    <row r="143657">
      <c r="A143657" s="1" t="s">
        <v>17821</v>
      </c>
    </row>
    <row r="143658">
      <c r="A143658" s="1" t="s">
        <v>17822</v>
      </c>
    </row>
    <row r="143659">
      <c r="A143659" s="1" t="s">
        <v>17823</v>
      </c>
    </row>
    <row r="143660">
      <c r="A143660" s="1" t="s">
        <v>17824</v>
      </c>
    </row>
    <row r="143661">
      <c r="A143661" s="1" t="s">
        <v>17826</v>
      </c>
    </row>
    <row r="143662">
      <c r="A143662" s="1" t="s">
        <v>50270</v>
      </c>
    </row>
    <row r="143664">
      <c r="A143664" s="1" t="s">
        <v>17828</v>
      </c>
    </row>
    <row r="143666">
      <c r="A143666" s="1" t="s">
        <v>17829</v>
      </c>
    </row>
    <row r="143667">
      <c r="A143667" s="1" t="s">
        <v>17830</v>
      </c>
    </row>
    <row r="143669">
      <c r="A143669" s="1" t="s">
        <v>17831</v>
      </c>
    </row>
    <row r="143671">
      <c r="A143671" s="1" t="s">
        <v>17832</v>
      </c>
    </row>
    <row r="143673">
      <c r="A143673" s="1" t="s">
        <v>17833</v>
      </c>
    </row>
    <row r="143674">
      <c r="A143674" s="1" t="s">
        <v>17834</v>
      </c>
    </row>
    <row r="143675">
      <c r="A143675" s="1" t="s">
        <v>17835</v>
      </c>
    </row>
    <row r="143677">
      <c r="A143677" s="1" t="s">
        <v>17836</v>
      </c>
    </row>
    <row r="143678">
      <c r="A143678" s="1" t="s">
        <v>17837</v>
      </c>
    </row>
    <row r="143680">
      <c r="A143680" s="1" t="s">
        <v>17838</v>
      </c>
    </row>
    <row r="143681">
      <c r="A143681" s="1" t="s">
        <v>17839</v>
      </c>
    </row>
    <row r="143682">
      <c r="A143682" s="1" t="s">
        <v>17840</v>
      </c>
    </row>
    <row r="143683">
      <c r="A143683" s="1" t="s">
        <v>17841</v>
      </c>
    </row>
    <row r="143685">
      <c r="A143685" s="1" t="s">
        <v>17842</v>
      </c>
    </row>
    <row r="143687">
      <c r="A143687" s="1" t="s">
        <v>17843</v>
      </c>
    </row>
    <row r="143688">
      <c r="A143688" s="1" t="s">
        <v>17844</v>
      </c>
    </row>
    <row r="143689">
      <c r="A143689" s="1" t="s">
        <v>17845</v>
      </c>
    </row>
    <row r="143691">
      <c r="A143691" s="1" t="s">
        <v>17846</v>
      </c>
    </row>
    <row r="143692">
      <c r="A143692" s="1" t="s">
        <v>17847</v>
      </c>
    </row>
    <row r="143693">
      <c r="A143693" s="1" t="s">
        <v>17848</v>
      </c>
    </row>
    <row r="143695">
      <c r="A143695" s="1" t="s">
        <v>17849</v>
      </c>
    </row>
    <row r="143697">
      <c r="A143697" s="1" t="s">
        <v>17850</v>
      </c>
    </row>
    <row r="143698">
      <c r="A143698" s="1" t="s">
        <v>17851</v>
      </c>
    </row>
    <row r="143699">
      <c r="A143699" s="1" t="s">
        <v>17852</v>
      </c>
    </row>
    <row r="143701">
      <c r="A143701" s="1" t="s">
        <v>17853</v>
      </c>
    </row>
    <row r="143703">
      <c r="A143703" s="1" t="s">
        <v>17854</v>
      </c>
    </row>
    <row r="143704">
      <c r="A143704" s="1" t="s">
        <v>17855</v>
      </c>
    </row>
    <row r="143705">
      <c r="A143705" s="1" t="s">
        <v>17828</v>
      </c>
    </row>
    <row r="143706">
      <c r="A143706" s="1" t="s">
        <v>17829</v>
      </c>
    </row>
    <row r="143707">
      <c r="A143707" s="1" t="s">
        <v>17831</v>
      </c>
    </row>
    <row r="143708">
      <c r="A143708" s="1" t="s">
        <v>17832</v>
      </c>
    </row>
    <row r="143709">
      <c r="A143709" s="1" t="s">
        <v>17833</v>
      </c>
    </row>
    <row r="143710">
      <c r="A143710" s="1" t="s">
        <v>17834</v>
      </c>
    </row>
    <row r="143711">
      <c r="A143711" s="1" t="s">
        <v>17835</v>
      </c>
    </row>
    <row r="143712">
      <c r="A143712" s="1" t="s">
        <v>17836</v>
      </c>
    </row>
    <row r="143713">
      <c r="A143713" s="1" t="s">
        <v>17837</v>
      </c>
    </row>
    <row r="143714">
      <c r="A143714" s="1" t="s">
        <v>17838</v>
      </c>
    </row>
    <row r="143715">
      <c r="A143715" s="1" t="s">
        <v>17839</v>
      </c>
    </row>
    <row r="143716">
      <c r="A143716" s="1" t="s">
        <v>17840</v>
      </c>
    </row>
    <row r="143717">
      <c r="A143717" s="1" t="s">
        <v>17841</v>
      </c>
    </row>
    <row r="143718">
      <c r="A143718" s="1" t="s">
        <v>17842</v>
      </c>
    </row>
    <row r="143719">
      <c r="A143719" s="1" t="s">
        <v>17843</v>
      </c>
    </row>
    <row r="143720">
      <c r="A143720" s="1" t="s">
        <v>17844</v>
      </c>
    </row>
    <row r="143721">
      <c r="A143721" s="1" t="s">
        <v>17845</v>
      </c>
    </row>
    <row r="143722">
      <c r="A143722" s="1" t="s">
        <v>17846</v>
      </c>
    </row>
    <row r="143723">
      <c r="A143723" s="1" t="s">
        <v>17847</v>
      </c>
    </row>
    <row r="143724">
      <c r="A143724" s="1" t="s">
        <v>17848</v>
      </c>
    </row>
    <row r="143725">
      <c r="A143725" s="1" t="s">
        <v>17849</v>
      </c>
    </row>
    <row r="143726">
      <c r="A143726" s="1" t="s">
        <v>17850</v>
      </c>
    </row>
    <row r="143727">
      <c r="A143727" s="1" t="s">
        <v>17851</v>
      </c>
    </row>
    <row r="143728">
      <c r="A143728" s="1" t="s">
        <v>17852</v>
      </c>
    </row>
    <row r="143729">
      <c r="A143729" s="1" t="s">
        <v>17853</v>
      </c>
    </row>
    <row r="143730">
      <c r="A143730" s="1" t="s">
        <v>17856</v>
      </c>
    </row>
    <row r="143731">
      <c r="A143731" s="1" t="s">
        <v>50271</v>
      </c>
    </row>
    <row r="143732">
      <c r="A143732" s="1" t="s">
        <v>17858</v>
      </c>
    </row>
    <row r="143733">
      <c r="A143733" s="1" t="s">
        <v>17859</v>
      </c>
    </row>
    <row r="143735">
      <c r="A143735" s="1" t="s">
        <v>17860</v>
      </c>
    </row>
    <row r="143737">
      <c r="A143737" s="1" t="s">
        <v>17861</v>
      </c>
    </row>
    <row r="143738">
      <c r="A143738" s="1" t="s">
        <v>17862</v>
      </c>
    </row>
    <row r="143740">
      <c r="A143740" s="1" t="s">
        <v>17863</v>
      </c>
    </row>
    <row r="143741">
      <c r="A143741" s="1" t="s">
        <v>17864</v>
      </c>
    </row>
    <row r="143742">
      <c r="A143742" s="1" t="s">
        <v>17865</v>
      </c>
    </row>
    <row r="143743">
      <c r="A143743" s="1" t="s">
        <v>17841</v>
      </c>
    </row>
    <row r="143745">
      <c r="A143745" s="1" t="s">
        <v>17866</v>
      </c>
    </row>
    <row r="143747">
      <c r="A143747" s="1" t="s">
        <v>17867</v>
      </c>
    </row>
    <row r="143748">
      <c r="A143748" s="1" t="s">
        <v>17868</v>
      </c>
    </row>
    <row r="143749">
      <c r="A143749" s="1" t="s">
        <v>17869</v>
      </c>
    </row>
    <row r="143751">
      <c r="A143751" s="1" t="s">
        <v>17870</v>
      </c>
    </row>
    <row r="143752">
      <c r="A143752" s="1" t="s">
        <v>17871</v>
      </c>
    </row>
    <row r="143753">
      <c r="A143753" s="1" t="s">
        <v>17872</v>
      </c>
    </row>
    <row r="143755">
      <c r="A143755" s="1" t="s">
        <v>17873</v>
      </c>
    </row>
    <row r="143757">
      <c r="A143757" s="1" t="s">
        <v>17874</v>
      </c>
    </row>
    <row r="143758">
      <c r="A143758" s="1" t="s">
        <v>17875</v>
      </c>
    </row>
    <row r="143759">
      <c r="A143759" s="1" t="s">
        <v>17852</v>
      </c>
    </row>
    <row r="143761">
      <c r="A143761" s="1" t="s">
        <v>17876</v>
      </c>
    </row>
    <row r="143763">
      <c r="A143763" s="1" t="s">
        <v>578</v>
      </c>
    </row>
    <row r="143765">
      <c r="A143765" s="3" t="str">
        <f>, om. ~~. m™m™™ . Aan.</f>
        <v>#ERROR!</v>
      </c>
    </row>
    <row r="143766">
      <c r="A143766" s="1" t="s">
        <v>17877</v>
      </c>
    </row>
    <row r="143767">
      <c r="A143767" s="1" t="s">
        <v>17858</v>
      </c>
    </row>
    <row r="143768">
      <c r="A143768" s="1" t="s">
        <v>17859</v>
      </c>
    </row>
    <row r="143769">
      <c r="A143769" s="1" t="s">
        <v>17860</v>
      </c>
    </row>
    <row r="143770">
      <c r="A143770" s="1" t="s">
        <v>17861</v>
      </c>
    </row>
    <row r="143771">
      <c r="A143771" s="1" t="s">
        <v>17862</v>
      </c>
    </row>
    <row r="143772">
      <c r="A143772" s="1" t="s">
        <v>17863</v>
      </c>
    </row>
    <row r="143773">
      <c r="A143773" s="1" t="s">
        <v>17864</v>
      </c>
    </row>
    <row r="143774">
      <c r="A143774" s="1" t="s">
        <v>17865</v>
      </c>
    </row>
    <row r="143775">
      <c r="A143775" s="1" t="s">
        <v>17841</v>
      </c>
    </row>
    <row r="143776">
      <c r="A143776" s="1" t="s">
        <v>17866</v>
      </c>
    </row>
    <row r="143777">
      <c r="A143777" s="1" t="s">
        <v>17867</v>
      </c>
    </row>
    <row r="143778">
      <c r="A143778" s="1" t="s">
        <v>17868</v>
      </c>
    </row>
    <row r="143779">
      <c r="A143779" s="1" t="s">
        <v>17869</v>
      </c>
    </row>
    <row r="143780">
      <c r="A143780" s="1" t="s">
        <v>17870</v>
      </c>
    </row>
    <row r="143781">
      <c r="A143781" s="1" t="s">
        <v>17871</v>
      </c>
    </row>
    <row r="143782">
      <c r="A143782" s="1" t="s">
        <v>17872</v>
      </c>
    </row>
    <row r="143783">
      <c r="A143783" s="1" t="s">
        <v>17873</v>
      </c>
    </row>
    <row r="143784">
      <c r="A143784" s="1" t="s">
        <v>17874</v>
      </c>
    </row>
    <row r="143785">
      <c r="A143785" s="1" t="s">
        <v>17875</v>
      </c>
    </row>
    <row r="143786">
      <c r="A143786" s="1" t="s">
        <v>17852</v>
      </c>
    </row>
    <row r="143787">
      <c r="A143787" s="1" t="s">
        <v>17876</v>
      </c>
    </row>
    <row r="143788">
      <c r="A143788" s="3" t="str">
        <f>, om. ~~. m™m™™ . Aan.",680,True,False,2025-10-25 00:14:30,2.0_enhanced</f>
        <v>#ERROR!</v>
      </c>
    </row>
    <row r="143789">
      <c r="A143789" s="1" t="s">
        <v>50272</v>
      </c>
    </row>
    <row r="143791">
      <c r="A143791" s="1" t="s">
        <v>17879</v>
      </c>
    </row>
    <row r="143792">
      <c r="A143792" s="1" t="s">
        <v>17880</v>
      </c>
    </row>
    <row r="143794">
      <c r="A143794" s="1" t="s">
        <v>17881</v>
      </c>
    </row>
    <row r="143795">
      <c r="A143795" s="1" t="s">
        <v>17882</v>
      </c>
    </row>
    <row r="143797">
      <c r="A143797" s="1" t="s">
        <v>17883</v>
      </c>
    </row>
    <row r="143799">
      <c r="A143799" s="1" t="s">
        <v>17884</v>
      </c>
    </row>
    <row r="143800">
      <c r="A143800" s="1" t="s">
        <v>17885</v>
      </c>
    </row>
    <row r="143802">
      <c r="A143802" s="1" t="s">
        <v>17886</v>
      </c>
    </row>
    <row r="143804">
      <c r="A143804" s="1" t="s">
        <v>17887</v>
      </c>
    </row>
    <row r="143805">
      <c r="A143805" s="1" t="s">
        <v>17879</v>
      </c>
    </row>
    <row r="143806">
      <c r="A143806" s="1" t="s">
        <v>17880</v>
      </c>
    </row>
    <row r="143807">
      <c r="A143807" s="1" t="s">
        <v>17881</v>
      </c>
    </row>
    <row r="143808">
      <c r="A143808" s="1" t="s">
        <v>17882</v>
      </c>
    </row>
    <row r="143809">
      <c r="A143809" s="1" t="s">
        <v>17883</v>
      </c>
    </row>
    <row r="143810">
      <c r="A143810" s="1" t="s">
        <v>17884</v>
      </c>
    </row>
    <row r="143811">
      <c r="A143811" s="1" t="s">
        <v>17885</v>
      </c>
    </row>
    <row r="143812">
      <c r="A143812" s="1" t="s">
        <v>17888</v>
      </c>
    </row>
    <row r="143813">
      <c r="A143813" s="1" t="s">
        <v>50273</v>
      </c>
    </row>
    <row r="143814">
      <c r="A143814" s="1" t="s">
        <v>17890</v>
      </c>
    </row>
    <row r="143816">
      <c r="A143816" s="1" t="s">
        <v>17891</v>
      </c>
    </row>
    <row r="143818">
      <c r="A143818" s="1" t="s">
        <v>17892</v>
      </c>
    </row>
    <row r="143819">
      <c r="A143819" s="1" t="s">
        <v>17893</v>
      </c>
    </row>
    <row r="143821">
      <c r="A143821" s="1" t="s">
        <v>17894</v>
      </c>
    </row>
    <row r="143823">
      <c r="A143823" s="1" t="s">
        <v>17895</v>
      </c>
    </row>
    <row r="143824">
      <c r="A143824" s="1" t="s">
        <v>17896</v>
      </c>
    </row>
    <row r="143826">
      <c r="A143826" s="1" t="s">
        <v>17897</v>
      </c>
    </row>
    <row r="143828">
      <c r="A143828" s="1" t="s">
        <v>17898</v>
      </c>
    </row>
    <row r="143830">
      <c r="A143830" s="1" t="s">
        <v>17899</v>
      </c>
    </row>
    <row r="143831">
      <c r="A143831" s="1" t="s">
        <v>17890</v>
      </c>
    </row>
    <row r="143832">
      <c r="A143832" s="1" t="s">
        <v>17891</v>
      </c>
    </row>
    <row r="143833">
      <c r="A143833" s="1" t="s">
        <v>17892</v>
      </c>
    </row>
    <row r="143834">
      <c r="A143834" s="1" t="s">
        <v>17893</v>
      </c>
    </row>
    <row r="143835">
      <c r="A143835" s="1" t="s">
        <v>17894</v>
      </c>
    </row>
    <row r="143836">
      <c r="A143836" s="1" t="s">
        <v>17895</v>
      </c>
    </row>
    <row r="143837">
      <c r="A143837" s="1" t="s">
        <v>17896</v>
      </c>
    </row>
    <row r="143838">
      <c r="A143838" s="1" t="s">
        <v>17900</v>
      </c>
    </row>
    <row r="143839">
      <c r="A143839" s="1" t="s">
        <v>50274</v>
      </c>
    </row>
    <row r="143840">
      <c r="A143840" s="1" t="s">
        <v>17902</v>
      </c>
    </row>
    <row r="143841">
      <c r="A143841" s="1" t="s">
        <v>17903</v>
      </c>
    </row>
    <row r="143843">
      <c r="A143843" s="1" t="s">
        <v>17904</v>
      </c>
    </row>
    <row r="143844">
      <c r="A143844" s="1" t="s">
        <v>17905</v>
      </c>
    </row>
    <row r="143845">
      <c r="A143845" s="1" t="s">
        <v>17906</v>
      </c>
    </row>
    <row r="143846">
      <c r="A143846" s="1" t="s">
        <v>17907</v>
      </c>
    </row>
    <row r="143847">
      <c r="A143847" s="1" t="s">
        <v>17908</v>
      </c>
    </row>
    <row r="143849">
      <c r="A143849" s="1" t="s">
        <v>3795</v>
      </c>
    </row>
    <row r="143851">
      <c r="A143851" s="1" t="s">
        <v>17909</v>
      </c>
    </row>
    <row r="143852">
      <c r="A143852" s="1" t="s">
        <v>17902</v>
      </c>
    </row>
    <row r="143853">
      <c r="A143853" s="1" t="s">
        <v>17903</v>
      </c>
    </row>
    <row r="143854">
      <c r="A143854" s="1" t="s">
        <v>17904</v>
      </c>
    </row>
    <row r="143855">
      <c r="A143855" s="1" t="s">
        <v>17905</v>
      </c>
    </row>
    <row r="143856">
      <c r="A143856" s="1" t="s">
        <v>17906</v>
      </c>
    </row>
    <row r="143857">
      <c r="A143857" s="1" t="s">
        <v>17907</v>
      </c>
    </row>
    <row r="143858">
      <c r="A143858" s="1" t="s">
        <v>17910</v>
      </c>
    </row>
    <row r="143859">
      <c r="A143859" s="1" t="s">
        <v>50275</v>
      </c>
    </row>
    <row r="143860">
      <c r="A143860" s="1" t="s">
        <v>17912</v>
      </c>
    </row>
    <row r="143861">
      <c r="A143861" s="1" t="s">
        <v>17913</v>
      </c>
    </row>
    <row r="143863">
      <c r="A143863" s="1" t="s">
        <v>2911</v>
      </c>
    </row>
    <row r="143865">
      <c r="A143865" s="1" t="s">
        <v>13465</v>
      </c>
    </row>
    <row r="143866">
      <c r="A143866" s="1" t="s">
        <v>11831</v>
      </c>
    </row>
    <row r="143867">
      <c r="A143867" s="1" t="s">
        <v>11832</v>
      </c>
    </row>
    <row r="143868">
      <c r="A143868" s="1" t="s">
        <v>900</v>
      </c>
    </row>
    <row r="143870">
      <c r="A143870" s="1" t="s">
        <v>8820</v>
      </c>
    </row>
    <row r="143872">
      <c r="A143872" s="1" t="s">
        <v>17914</v>
      </c>
    </row>
    <row r="143873">
      <c r="A143873" s="1" t="s">
        <v>17912</v>
      </c>
    </row>
    <row r="143874">
      <c r="A143874" s="1" t="s">
        <v>17913</v>
      </c>
    </row>
    <row r="143875">
      <c r="A143875" s="1" t="s">
        <v>2911</v>
      </c>
    </row>
    <row r="143876">
      <c r="A143876" s="1" t="s">
        <v>13465</v>
      </c>
    </row>
    <row r="143877">
      <c r="A143877" s="1" t="s">
        <v>11831</v>
      </c>
    </row>
    <row r="143878">
      <c r="A143878" s="1" t="s">
        <v>11832</v>
      </c>
    </row>
    <row r="143879">
      <c r="A143879" s="1" t="s">
        <v>17915</v>
      </c>
    </row>
    <row r="143880">
      <c r="A143880" s="1" t="s">
        <v>50276</v>
      </c>
    </row>
    <row r="143882">
      <c r="A143882" s="1" t="s">
        <v>17917</v>
      </c>
    </row>
    <row r="143884">
      <c r="A143884" s="1" t="s">
        <v>17918</v>
      </c>
    </row>
    <row r="143886">
      <c r="A143886" s="1" t="s">
        <v>17919</v>
      </c>
    </row>
    <row r="143887">
      <c r="A143887" s="1" t="s">
        <v>17920</v>
      </c>
    </row>
    <row r="143889">
      <c r="A143889" s="1" t="s">
        <v>17921</v>
      </c>
    </row>
    <row r="143890">
      <c r="A143890" s="1" t="s">
        <v>17917</v>
      </c>
    </row>
    <row r="143891">
      <c r="A143891" s="1" t="s">
        <v>17918</v>
      </c>
    </row>
    <row r="143892">
      <c r="A143892" s="1" t="s">
        <v>17919</v>
      </c>
    </row>
    <row r="143893">
      <c r="A143893" s="1" t="s">
        <v>17922</v>
      </c>
    </row>
    <row r="143894">
      <c r="A143894" s="1" t="s">
        <v>50277</v>
      </c>
    </row>
    <row r="143895">
      <c r="A143895" s="1" t="s">
        <v>17924</v>
      </c>
    </row>
    <row r="143897">
      <c r="A143897" s="1" t="s">
        <v>17925</v>
      </c>
    </row>
    <row r="143899">
      <c r="A143899" s="1" t="s">
        <v>17926</v>
      </c>
    </row>
    <row r="143901">
      <c r="A143901" s="1" t="s">
        <v>17927</v>
      </c>
    </row>
    <row r="143902">
      <c r="A143902" s="1" t="s">
        <v>17928</v>
      </c>
    </row>
    <row r="143904">
      <c r="A143904" s="1" t="s">
        <v>17929</v>
      </c>
    </row>
    <row r="143905">
      <c r="A143905" s="1" t="s">
        <v>17924</v>
      </c>
    </row>
    <row r="143906">
      <c r="A143906" s="1" t="s">
        <v>17925</v>
      </c>
    </row>
    <row r="143907">
      <c r="A143907" s="1" t="s">
        <v>17926</v>
      </c>
    </row>
    <row r="143908">
      <c r="A143908" s="1" t="s">
        <v>17927</v>
      </c>
    </row>
    <row r="143909">
      <c r="A143909" s="1" t="s">
        <v>17930</v>
      </c>
    </row>
    <row r="143910">
      <c r="A143910" s="1" t="s">
        <v>50278</v>
      </c>
    </row>
    <row r="143911">
      <c r="A143911" s="1" t="s">
        <v>50279</v>
      </c>
    </row>
    <row r="143912">
      <c r="A143912" s="1" t="s">
        <v>50280</v>
      </c>
    </row>
    <row r="143913">
      <c r="A143913" s="1" t="s">
        <v>50281</v>
      </c>
    </row>
    <row r="143914">
      <c r="A143914" s="1" t="s">
        <v>50282</v>
      </c>
    </row>
    <row r="143915">
      <c r="A143915" s="1" t="s">
        <v>50283</v>
      </c>
    </row>
    <row r="143916">
      <c r="A143916" s="1" t="s">
        <v>50284</v>
      </c>
    </row>
    <row r="143917">
      <c r="A143917" s="1" t="s">
        <v>50285</v>
      </c>
    </row>
    <row r="143918">
      <c r="A143918" s="1" t="s">
        <v>50286</v>
      </c>
    </row>
    <row r="143919">
      <c r="A143919" s="1" t="s">
        <v>50287</v>
      </c>
    </row>
    <row r="143920">
      <c r="A143920" s="3" t="str">
        <f> ees</f>
        <v>#NAME?</v>
      </c>
    </row>
    <row r="143921">
      <c r="A143921" s="1" t="s">
        <v>14342</v>
      </c>
    </row>
    <row r="143922">
      <c r="A143922" s="1" t="s">
        <v>40031</v>
      </c>
    </row>
    <row r="143923">
      <c r="A143923" s="3" t="str">
        <f>=</f>
        <v>#ERROR!</v>
      </c>
    </row>
    <row r="143924">
      <c r="A143924" s="1" t="s">
        <v>50288</v>
      </c>
    </row>
    <row r="143925">
      <c r="A143925" s="1" t="s">
        <v>50289</v>
      </c>
    </row>
    <row r="143926">
      <c r="A143926" s="3" t="str">
        <f> |</f>
        <v>#ERROR!</v>
      </c>
    </row>
    <row r="143927">
      <c r="A143927" s="1" t="s">
        <v>50290</v>
      </c>
    </row>
    <row r="143928">
      <c r="A143928" s="1" t="s">
        <v>50291</v>
      </c>
    </row>
    <row r="143929">
      <c r="A143929" s="1" t="s">
        <v>50292</v>
      </c>
    </row>
    <row r="143930">
      <c r="A143930" s="1" t="s">
        <v>50293</v>
      </c>
    </row>
    <row r="143931">
      <c r="A143931" s="1" t="s">
        <v>2382</v>
      </c>
    </row>
    <row r="143932">
      <c r="A143932" s="3" t="str">
        <f> ~</f>
        <v>#ERROR!</v>
      </c>
    </row>
    <row r="143933">
      <c r="A143933" s="1" t="s">
        <v>7809</v>
      </c>
    </row>
    <row r="143934">
      <c r="A143934" s="1" t="s">
        <v>50294</v>
      </c>
    </row>
    <row r="143935">
      <c r="A143935" s="1" t="s">
        <v>50280</v>
      </c>
    </row>
    <row r="143936">
      <c r="A143936" s="1" t="s">
        <v>50281</v>
      </c>
    </row>
    <row r="143937">
      <c r="A143937" s="1" t="s">
        <v>50282</v>
      </c>
    </row>
    <row r="143938">
      <c r="A143938" s="1" t="s">
        <v>50283</v>
      </c>
    </row>
    <row r="143939">
      <c r="A143939" s="1" t="s">
        <v>50284</v>
      </c>
    </row>
    <row r="143940">
      <c r="A143940" s="1" t="s">
        <v>50285</v>
      </c>
    </row>
    <row r="143941">
      <c r="A143941" s="1" t="s">
        <v>50286</v>
      </c>
    </row>
    <row r="143942">
      <c r="A143942" s="1" t="s">
        <v>50287</v>
      </c>
    </row>
    <row r="143943">
      <c r="A143943" s="3" t="str">
        <f> ees</f>
        <v>#NAME?</v>
      </c>
    </row>
    <row r="143944">
      <c r="A143944" s="1" t="s">
        <v>40031</v>
      </c>
    </row>
    <row r="143945">
      <c r="A143945" s="1" t="s">
        <v>50288</v>
      </c>
    </row>
    <row r="143946">
      <c r="A143946" s="1" t="s">
        <v>50289</v>
      </c>
    </row>
    <row r="143947">
      <c r="A143947" s="1" t="s">
        <v>50290</v>
      </c>
    </row>
    <row r="143948">
      <c r="A143948" s="1" t="s">
        <v>50291</v>
      </c>
    </row>
    <row r="143949">
      <c r="A143949" s="1" t="s">
        <v>50292</v>
      </c>
    </row>
    <row r="143950">
      <c r="A143950" s="1" t="s">
        <v>50295</v>
      </c>
    </row>
    <row r="143951">
      <c r="A143951" s="1" t="s">
        <v>50296</v>
      </c>
    </row>
    <row r="143952">
      <c r="A143952" s="1" t="s">
        <v>50297</v>
      </c>
    </row>
    <row r="143953">
      <c r="A143953" s="1" t="s">
        <v>50298</v>
      </c>
    </row>
    <row r="143955">
      <c r="A143955" s="1" t="s">
        <v>33810</v>
      </c>
    </row>
    <row r="143957">
      <c r="A143957" s="1" t="s">
        <v>50299</v>
      </c>
    </row>
    <row r="143958">
      <c r="A143958" s="1" t="s">
        <v>50300</v>
      </c>
    </row>
    <row r="143959">
      <c r="A143959" s="1" t="s">
        <v>50301</v>
      </c>
    </row>
    <row r="143961">
      <c r="A143961" s="1" t="s">
        <v>47760</v>
      </c>
    </row>
    <row r="143963">
      <c r="A143963" s="1" t="s">
        <v>50302</v>
      </c>
    </row>
    <row r="143964">
      <c r="A143964" s="1" t="s">
        <v>50303</v>
      </c>
    </row>
    <row r="143965">
      <c r="A143965" s="1" t="s">
        <v>50304</v>
      </c>
    </row>
    <row r="143967">
      <c r="A143967" s="1" t="s">
        <v>50305</v>
      </c>
    </row>
    <row r="143969">
      <c r="A143969" s="1" t="s">
        <v>50306</v>
      </c>
    </row>
    <row r="143971">
      <c r="A143971" s="1" t="s">
        <v>50307</v>
      </c>
    </row>
    <row r="143972">
      <c r="A143972" s="1" t="s">
        <v>50308</v>
      </c>
    </row>
    <row r="143973">
      <c r="A143973" s="1" t="s">
        <v>50309</v>
      </c>
    </row>
    <row r="143974">
      <c r="A143974" s="1" t="s">
        <v>50310</v>
      </c>
    </row>
    <row r="143975">
      <c r="A143975" s="1" t="s">
        <v>50297</v>
      </c>
    </row>
    <row r="143976">
      <c r="A143976" s="1" t="s">
        <v>50298</v>
      </c>
    </row>
    <row r="143977">
      <c r="A143977" s="1" t="s">
        <v>33810</v>
      </c>
    </row>
    <row r="143978">
      <c r="A143978" s="1" t="s">
        <v>50299</v>
      </c>
    </row>
    <row r="143979">
      <c r="A143979" s="1" t="s">
        <v>50300</v>
      </c>
    </row>
    <row r="143980">
      <c r="A143980" s="1" t="s">
        <v>50301</v>
      </c>
    </row>
    <row r="143981">
      <c r="A143981" s="1" t="s">
        <v>47760</v>
      </c>
    </row>
    <row r="143982">
      <c r="A143982" s="1" t="s">
        <v>50302</v>
      </c>
    </row>
    <row r="143983">
      <c r="A143983" s="1" t="s">
        <v>50303</v>
      </c>
    </row>
    <row r="143984">
      <c r="A143984" s="1" t="s">
        <v>50304</v>
      </c>
    </row>
    <row r="143985">
      <c r="A143985" s="1" t="s">
        <v>50305</v>
      </c>
    </row>
    <row r="143986">
      <c r="A143986" s="1" t="s">
        <v>50306</v>
      </c>
    </row>
    <row r="143987">
      <c r="A143987" s="1" t="s">
        <v>50308</v>
      </c>
    </row>
    <row r="143988">
      <c r="A143988" s="1" t="s">
        <v>50311</v>
      </c>
    </row>
    <row r="143989">
      <c r="A143989" s="1" t="s">
        <v>50312</v>
      </c>
    </row>
    <row r="143991">
      <c r="A143991" s="1" t="s">
        <v>17932</v>
      </c>
    </row>
    <row r="143993">
      <c r="A143993" s="1" t="s">
        <v>17933</v>
      </c>
    </row>
    <row r="143994">
      <c r="A143994" s="1" t="s">
        <v>17934</v>
      </c>
    </row>
    <row r="143995">
      <c r="A143995" s="1" t="s">
        <v>17935</v>
      </c>
    </row>
    <row r="143996">
      <c r="A143996" s="1" t="s">
        <v>17936</v>
      </c>
    </row>
    <row r="143997">
      <c r="A143997" s="1" t="s">
        <v>17937</v>
      </c>
    </row>
    <row r="143998">
      <c r="A143998" s="1" t="s">
        <v>17938</v>
      </c>
    </row>
    <row r="143999">
      <c r="A143999" s="1" t="s">
        <v>17939</v>
      </c>
    </row>
    <row r="144000">
      <c r="A144000" s="1" t="s">
        <v>17940</v>
      </c>
    </row>
    <row r="144002">
      <c r="A144002" s="1" t="s">
        <v>17941</v>
      </c>
    </row>
    <row r="144003">
      <c r="A144003" s="1" t="s">
        <v>17942</v>
      </c>
    </row>
    <row r="144004">
      <c r="A144004" s="1" t="s">
        <v>17943</v>
      </c>
    </row>
    <row r="144005">
      <c r="A144005" s="1" t="s">
        <v>17944</v>
      </c>
    </row>
    <row r="144006">
      <c r="A144006" s="1" t="s">
        <v>17223</v>
      </c>
    </row>
    <row r="144008">
      <c r="A144008" s="1" t="s">
        <v>17945</v>
      </c>
    </row>
    <row r="144010">
      <c r="A144010" s="1" t="s">
        <v>17946</v>
      </c>
    </row>
    <row r="144011">
      <c r="A144011" s="1" t="s">
        <v>17947</v>
      </c>
    </row>
    <row r="144013">
      <c r="A144013" s="1" t="s">
        <v>17948</v>
      </c>
    </row>
    <row r="144014">
      <c r="A144014" s="1" t="s">
        <v>17949</v>
      </c>
    </row>
    <row r="144016">
      <c r="A144016" s="1" t="s">
        <v>17950</v>
      </c>
    </row>
    <row r="144018">
      <c r="A144018" s="1" t="s">
        <v>17951</v>
      </c>
    </row>
    <row r="144019">
      <c r="A144019" s="1" t="s">
        <v>17952</v>
      </c>
    </row>
    <row r="144020">
      <c r="A144020" s="1">
        <v>70.0</v>
      </c>
    </row>
    <row r="144022">
      <c r="A144022" s="3" t="str">
        <f>+ mensch dense</f>
        <v>#ERROR!</v>
      </c>
    </row>
    <row r="144024">
      <c r="A144024" s="1" t="s">
        <v>17953</v>
      </c>
    </row>
    <row r="144026">
      <c r="A144026" s="1" t="s">
        <v>13937</v>
      </c>
    </row>
    <row r="144027">
      <c r="A144027" s="1" t="s">
        <v>17954</v>
      </c>
    </row>
    <row r="144028">
      <c r="A144028" s="1" t="s">
        <v>17932</v>
      </c>
    </row>
    <row r="144029">
      <c r="A144029" s="1" t="s">
        <v>17933</v>
      </c>
    </row>
    <row r="144030">
      <c r="A144030" s="1" t="s">
        <v>17934</v>
      </c>
    </row>
    <row r="144031">
      <c r="A144031" s="1" t="s">
        <v>17935</v>
      </c>
    </row>
    <row r="144032">
      <c r="A144032" s="1" t="s">
        <v>17936</v>
      </c>
    </row>
    <row r="144033">
      <c r="A144033" s="1" t="s">
        <v>17937</v>
      </c>
    </row>
    <row r="144034">
      <c r="A144034" s="1" t="s">
        <v>17938</v>
      </c>
    </row>
    <row r="144035">
      <c r="A144035" s="1" t="s">
        <v>17939</v>
      </c>
    </row>
    <row r="144036">
      <c r="A144036" s="1" t="s">
        <v>17940</v>
      </c>
    </row>
    <row r="144037">
      <c r="A144037" s="1" t="s">
        <v>17941</v>
      </c>
    </row>
    <row r="144038">
      <c r="A144038" s="1" t="s">
        <v>17942</v>
      </c>
    </row>
    <row r="144039">
      <c r="A144039" s="1" t="s">
        <v>17943</v>
      </c>
    </row>
    <row r="144040">
      <c r="A144040" s="1" t="s">
        <v>17944</v>
      </c>
    </row>
    <row r="144041">
      <c r="A144041" s="1" t="s">
        <v>17223</v>
      </c>
    </row>
    <row r="144042">
      <c r="A144042" s="1" t="s">
        <v>17945</v>
      </c>
    </row>
    <row r="144043">
      <c r="A144043" s="1" t="s">
        <v>17946</v>
      </c>
    </row>
    <row r="144044">
      <c r="A144044" s="1" t="s">
        <v>17947</v>
      </c>
    </row>
    <row r="144045">
      <c r="A144045" s="1" t="s">
        <v>17948</v>
      </c>
    </row>
    <row r="144046">
      <c r="A144046" s="1" t="s">
        <v>17949</v>
      </c>
    </row>
    <row r="144047">
      <c r="A144047" s="1" t="s">
        <v>17950</v>
      </c>
    </row>
    <row r="144048">
      <c r="A144048" s="1" t="s">
        <v>17951</v>
      </c>
    </row>
    <row r="144049">
      <c r="A144049" s="1" t="s">
        <v>17952</v>
      </c>
    </row>
    <row r="144050">
      <c r="A144050" s="3" t="str">
        <f>+ mensch dense</f>
        <v>#ERROR!</v>
      </c>
    </row>
    <row r="144051">
      <c r="A144051" s="1" t="s">
        <v>17955</v>
      </c>
    </row>
    <row r="144052">
      <c r="A144052" s="1" t="s">
        <v>50313</v>
      </c>
    </row>
    <row r="144054">
      <c r="A144054" s="1" t="s">
        <v>17957</v>
      </c>
    </row>
    <row r="144056">
      <c r="A144056" s="1" t="s">
        <v>11327</v>
      </c>
    </row>
    <row r="144058">
      <c r="A144058" s="1" t="s">
        <v>17958</v>
      </c>
    </row>
    <row r="144059">
      <c r="A144059" s="1" t="s">
        <v>17959</v>
      </c>
    </row>
    <row r="144060">
      <c r="A144060" s="1" t="s">
        <v>17960</v>
      </c>
    </row>
    <row r="144061">
      <c r="A144061" s="1" t="s">
        <v>17961</v>
      </c>
    </row>
    <row r="144063">
      <c r="A144063" s="1" t="s">
        <v>17962</v>
      </c>
    </row>
    <row r="144064">
      <c r="A144064" s="1" t="s">
        <v>17963</v>
      </c>
    </row>
    <row r="144065">
      <c r="A144065" s="1" t="s">
        <v>17964</v>
      </c>
    </row>
    <row r="144066">
      <c r="A144066" s="1" t="s">
        <v>17965</v>
      </c>
    </row>
    <row r="144068">
      <c r="A144068" s="1" t="s">
        <v>17966</v>
      </c>
    </row>
    <row r="144070">
      <c r="A144070" s="1" t="s">
        <v>17967</v>
      </c>
    </row>
    <row r="144071">
      <c r="A144071" s="1" t="s">
        <v>17968</v>
      </c>
    </row>
    <row r="144073">
      <c r="A144073" s="1" t="s">
        <v>17969</v>
      </c>
    </row>
    <row r="144075">
      <c r="A144075" s="1" t="s">
        <v>17970</v>
      </c>
    </row>
    <row r="144076">
      <c r="A144076" s="1" t="s">
        <v>17971</v>
      </c>
    </row>
    <row r="144078">
      <c r="A144078" s="1" t="s">
        <v>17972</v>
      </c>
    </row>
    <row r="144080">
      <c r="A144080" s="1" t="s">
        <v>17973</v>
      </c>
    </row>
    <row r="144081">
      <c r="A144081" s="1" t="s">
        <v>17974</v>
      </c>
    </row>
    <row r="144082">
      <c r="A144082" s="1" t="s">
        <v>17975</v>
      </c>
    </row>
    <row r="144084">
      <c r="A144084" s="1" t="s">
        <v>17976</v>
      </c>
    </row>
    <row r="144086">
      <c r="A144086" s="1" t="s">
        <v>17977</v>
      </c>
    </row>
    <row r="144087">
      <c r="A144087" s="1" t="s">
        <v>17978</v>
      </c>
    </row>
    <row r="144088">
      <c r="A144088" s="1" t="s">
        <v>17979</v>
      </c>
    </row>
    <row r="144089">
      <c r="A144089" s="1" t="s">
        <v>17980</v>
      </c>
    </row>
    <row r="144091">
      <c r="A144091" s="1" t="s">
        <v>17981</v>
      </c>
    </row>
    <row r="144093">
      <c r="A144093" s="1" t="s">
        <v>17982</v>
      </c>
    </row>
    <row r="144095">
      <c r="A144095" s="1" t="s">
        <v>17983</v>
      </c>
    </row>
    <row r="144096">
      <c r="A144096" s="1" t="s">
        <v>17984</v>
      </c>
    </row>
    <row r="144098">
      <c r="A144098" s="1" t="s">
        <v>17985</v>
      </c>
    </row>
    <row r="144099">
      <c r="A144099" s="3" t="str">
        <f>+ mandat. Nous vous conscillons de</f>
        <v>#ERROR!</v>
      </c>
    </row>
    <row r="144101">
      <c r="A144101" s="1" t="s">
        <v>17986</v>
      </c>
    </row>
    <row r="144102">
      <c r="A144102" s="1" t="s">
        <v>17987</v>
      </c>
    </row>
    <row r="144103">
      <c r="A144103" s="1" t="s">
        <v>17988</v>
      </c>
    </row>
    <row r="144104">
      <c r="A144104" s="1" t="s">
        <v>17989</v>
      </c>
    </row>
    <row r="144106">
      <c r="A144106" s="1" t="s">
        <v>17990</v>
      </c>
    </row>
    <row r="144108">
      <c r="A144108" s="1" t="s">
        <v>17991</v>
      </c>
    </row>
    <row r="144110">
      <c r="A144110" s="1" t="s">
        <v>17992</v>
      </c>
    </row>
    <row r="144111">
      <c r="A144111" s="1" t="s">
        <v>17993</v>
      </c>
    </row>
    <row r="144113">
      <c r="A144113" s="1" t="s">
        <v>17994</v>
      </c>
    </row>
    <row r="144115">
      <c r="A144115" s="1" t="s">
        <v>15098</v>
      </c>
    </row>
    <row r="144116">
      <c r="A144116" s="1" t="s">
        <v>17995</v>
      </c>
    </row>
    <row r="144117">
      <c r="A144117" s="1" t="s">
        <v>17958</v>
      </c>
    </row>
    <row r="144118">
      <c r="A144118" s="1" t="s">
        <v>17959</v>
      </c>
    </row>
    <row r="144119">
      <c r="A144119" s="1" t="s">
        <v>17960</v>
      </c>
    </row>
    <row r="144120">
      <c r="A144120" s="1" t="s">
        <v>17961</v>
      </c>
    </row>
    <row r="144121">
      <c r="A144121" s="1" t="s">
        <v>17962</v>
      </c>
    </row>
    <row r="144122">
      <c r="A144122" s="1" t="s">
        <v>17963</v>
      </c>
    </row>
    <row r="144123">
      <c r="A144123" s="1" t="s">
        <v>17964</v>
      </c>
    </row>
    <row r="144124">
      <c r="A144124" s="1" t="s">
        <v>17965</v>
      </c>
    </row>
    <row r="144125">
      <c r="A144125" s="1" t="s">
        <v>17966</v>
      </c>
    </row>
    <row r="144126">
      <c r="A144126" s="1" t="s">
        <v>17967</v>
      </c>
    </row>
    <row r="144127">
      <c r="A144127" s="1" t="s">
        <v>17968</v>
      </c>
    </row>
    <row r="144128">
      <c r="A144128" s="1" t="s">
        <v>17969</v>
      </c>
    </row>
    <row r="144129">
      <c r="A144129" s="1" t="s">
        <v>17970</v>
      </c>
    </row>
    <row r="144130">
      <c r="A144130" s="1" t="s">
        <v>17971</v>
      </c>
    </row>
    <row r="144131">
      <c r="A144131" s="1" t="s">
        <v>17972</v>
      </c>
    </row>
    <row r="144132">
      <c r="A144132" s="1" t="s">
        <v>17973</v>
      </c>
    </row>
    <row r="144133">
      <c r="A144133" s="1" t="s">
        <v>17974</v>
      </c>
    </row>
    <row r="144134">
      <c r="A144134" s="1" t="s">
        <v>17975</v>
      </c>
    </row>
    <row r="144135">
      <c r="A144135" s="1" t="s">
        <v>17976</v>
      </c>
    </row>
    <row r="144136">
      <c r="A144136" s="1" t="s">
        <v>17977</v>
      </c>
    </row>
    <row r="144137">
      <c r="A144137" s="1" t="s">
        <v>17978</v>
      </c>
    </row>
    <row r="144138">
      <c r="A144138" s="1" t="s">
        <v>17979</v>
      </c>
    </row>
    <row r="144139">
      <c r="A144139" s="1" t="s">
        <v>17980</v>
      </c>
    </row>
    <row r="144140">
      <c r="A144140" s="1" t="s">
        <v>17981</v>
      </c>
    </row>
    <row r="144141">
      <c r="A144141" s="1" t="s">
        <v>17982</v>
      </c>
    </row>
    <row r="144142">
      <c r="A144142" s="1" t="s">
        <v>17983</v>
      </c>
    </row>
    <row r="144143">
      <c r="A144143" s="1" t="s">
        <v>17984</v>
      </c>
    </row>
    <row r="144144">
      <c r="A144144" s="1" t="s">
        <v>17985</v>
      </c>
    </row>
    <row r="144145">
      <c r="A144145" s="3" t="str">
        <f>+ mandat. Nous vous conscillons de</f>
        <v>#ERROR!</v>
      </c>
    </row>
    <row r="144146">
      <c r="A144146" s="1" t="s">
        <v>17986</v>
      </c>
    </row>
    <row r="144147">
      <c r="A144147" s="1" t="s">
        <v>17987</v>
      </c>
    </row>
    <row r="144148">
      <c r="A144148" s="1" t="s">
        <v>17988</v>
      </c>
    </row>
    <row r="144149">
      <c r="A144149" s="1" t="s">
        <v>17989</v>
      </c>
    </row>
    <row r="144150">
      <c r="A144150" s="1" t="s">
        <v>17990</v>
      </c>
    </row>
    <row r="144151">
      <c r="A144151" s="1" t="s">
        <v>17991</v>
      </c>
    </row>
    <row r="144152">
      <c r="A144152" s="1" t="s">
        <v>17992</v>
      </c>
    </row>
    <row r="144153">
      <c r="A144153" s="1" t="s">
        <v>17993</v>
      </c>
    </row>
    <row r="144154">
      <c r="A144154" s="1" t="s">
        <v>17996</v>
      </c>
    </row>
    <row r="144155">
      <c r="A144155" s="1" t="s">
        <v>50314</v>
      </c>
    </row>
    <row r="144157">
      <c r="A144157" s="1" t="s">
        <v>50315</v>
      </c>
    </row>
    <row r="144158">
      <c r="A144158" s="1" t="s">
        <v>50316</v>
      </c>
    </row>
    <row r="144159">
      <c r="A144159" s="1" t="s">
        <v>50317</v>
      </c>
    </row>
    <row r="144160">
      <c r="A144160" s="1" t="s">
        <v>50318</v>
      </c>
    </row>
    <row r="144161">
      <c r="A144161" s="1" t="s">
        <v>50319</v>
      </c>
    </row>
    <row r="144163">
      <c r="A144163" s="1" t="s">
        <v>50320</v>
      </c>
    </row>
    <row r="144164">
      <c r="A144164" s="1" t="s">
        <v>50321</v>
      </c>
    </row>
    <row r="144166">
      <c r="A144166" s="1" t="s">
        <v>50322</v>
      </c>
    </row>
    <row r="144167">
      <c r="A144167" s="1" t="s">
        <v>50323</v>
      </c>
    </row>
    <row r="144168">
      <c r="A144168" s="1" t="s">
        <v>50324</v>
      </c>
    </row>
    <row r="144170">
      <c r="A144170" s="1" t="s">
        <v>50325</v>
      </c>
    </row>
    <row r="144171">
      <c r="A144171" s="1" t="s">
        <v>50326</v>
      </c>
    </row>
    <row r="144172">
      <c r="A144172" s="1" t="s">
        <v>50327</v>
      </c>
    </row>
    <row r="144173">
      <c r="A144173" s="1" t="s">
        <v>50328</v>
      </c>
    </row>
    <row r="144175">
      <c r="A144175" s="1" t="s">
        <v>50329</v>
      </c>
    </row>
    <row r="144177">
      <c r="A144177" s="1" t="s">
        <v>50330</v>
      </c>
    </row>
    <row r="144179">
      <c r="A144179" s="1" t="s">
        <v>50331</v>
      </c>
    </row>
    <row r="144181">
      <c r="A144181" s="1" t="s">
        <v>50332</v>
      </c>
    </row>
    <row r="144183">
      <c r="A144183" s="1" t="s">
        <v>50333</v>
      </c>
    </row>
    <row r="144184">
      <c r="A144184" s="1" t="s">
        <v>50334</v>
      </c>
    </row>
    <row r="144186">
      <c r="A144186" s="1" t="s">
        <v>36760</v>
      </c>
    </row>
    <row r="144188">
      <c r="A144188" s="1" t="s">
        <v>50335</v>
      </c>
    </row>
    <row r="144189">
      <c r="A144189" s="1" t="s">
        <v>50316</v>
      </c>
    </row>
    <row r="144190">
      <c r="A144190" s="1" t="s">
        <v>50317</v>
      </c>
    </row>
    <row r="144191">
      <c r="A144191" s="1" t="s">
        <v>50318</v>
      </c>
    </row>
    <row r="144192">
      <c r="A144192" s="1" t="s">
        <v>50319</v>
      </c>
    </row>
    <row r="144193">
      <c r="A144193" s="1" t="s">
        <v>50320</v>
      </c>
    </row>
    <row r="144194">
      <c r="A144194" s="1" t="s">
        <v>50321</v>
      </c>
    </row>
    <row r="144195">
      <c r="A144195" s="1" t="s">
        <v>50322</v>
      </c>
    </row>
    <row r="144196">
      <c r="A144196" s="1" t="s">
        <v>50323</v>
      </c>
    </row>
    <row r="144197">
      <c r="A144197" s="1" t="s">
        <v>50324</v>
      </c>
    </row>
    <row r="144198">
      <c r="A144198" s="1" t="s">
        <v>50325</v>
      </c>
    </row>
    <row r="144199">
      <c r="A144199" s="1" t="s">
        <v>50326</v>
      </c>
    </row>
    <row r="144200">
      <c r="A144200" s="1" t="s">
        <v>50327</v>
      </c>
    </row>
    <row r="144201">
      <c r="A144201" s="1" t="s">
        <v>50328</v>
      </c>
    </row>
    <row r="144202">
      <c r="A144202" s="1" t="s">
        <v>50329</v>
      </c>
    </row>
    <row r="144203">
      <c r="A144203" s="1" t="s">
        <v>50330</v>
      </c>
    </row>
    <row r="144204">
      <c r="A144204" s="1" t="s">
        <v>50331</v>
      </c>
    </row>
    <row r="144205">
      <c r="A144205" s="1" t="s">
        <v>50332</v>
      </c>
    </row>
    <row r="144206">
      <c r="A144206" s="1" t="s">
        <v>50333</v>
      </c>
    </row>
    <row r="144207">
      <c r="A144207" s="1" t="s">
        <v>50334</v>
      </c>
    </row>
    <row r="144208">
      <c r="A144208" s="1" t="s">
        <v>50336</v>
      </c>
    </row>
    <row r="144209">
      <c r="A144209" s="1" t="s">
        <v>50337</v>
      </c>
    </row>
    <row r="144211">
      <c r="A144211" s="1" t="s">
        <v>17998</v>
      </c>
    </row>
    <row r="144213">
      <c r="A144213" s="1" t="s">
        <v>17999</v>
      </c>
    </row>
    <row r="144214">
      <c r="A144214" s="1" t="s">
        <v>18000</v>
      </c>
    </row>
    <row r="144215">
      <c r="A144215" s="1" t="s">
        <v>18001</v>
      </c>
    </row>
    <row r="144217">
      <c r="A144217" s="1" t="s">
        <v>18002</v>
      </c>
    </row>
    <row r="144219">
      <c r="A144219" s="1" t="s">
        <v>322</v>
      </c>
    </row>
    <row r="144220">
      <c r="A144220" s="1" t="s">
        <v>11126</v>
      </c>
    </row>
    <row r="144221">
      <c r="A144221" s="1" t="s">
        <v>11127</v>
      </c>
    </row>
    <row r="144222">
      <c r="A144222" s="1" t="s">
        <v>18003</v>
      </c>
    </row>
    <row r="144224">
      <c r="A144224" s="1" t="s">
        <v>11142</v>
      </c>
    </row>
    <row r="144226">
      <c r="A144226" s="1" t="s">
        <v>18004</v>
      </c>
    </row>
    <row r="144228">
      <c r="A144228" s="1" t="s">
        <v>11130</v>
      </c>
    </row>
    <row r="144229">
      <c r="A144229" s="1" t="s">
        <v>1282</v>
      </c>
    </row>
    <row r="144231">
      <c r="A144231" s="1" t="s">
        <v>2222</v>
      </c>
    </row>
    <row r="144233">
      <c r="A144233" s="1" t="s">
        <v>1208</v>
      </c>
    </row>
    <row r="144235">
      <c r="A144235" s="1" t="s">
        <v>11145</v>
      </c>
    </row>
    <row r="144237">
      <c r="A144237" s="1" t="s">
        <v>18005</v>
      </c>
    </row>
    <row r="144238">
      <c r="A144238" s="1" t="s">
        <v>10164</v>
      </c>
    </row>
    <row r="144240">
      <c r="A144240" s="1" t="s">
        <v>11148</v>
      </c>
    </row>
    <row r="144241">
      <c r="A144241" s="1" t="s">
        <v>18006</v>
      </c>
    </row>
    <row r="144242">
      <c r="A144242" s="1" t="s">
        <v>11150</v>
      </c>
    </row>
    <row r="144244">
      <c r="A144244" s="1" t="s">
        <v>18007</v>
      </c>
    </row>
    <row r="144246">
      <c r="A144246" s="1" t="s">
        <v>7746</v>
      </c>
    </row>
    <row r="144247">
      <c r="A144247" s="1" t="s">
        <v>18008</v>
      </c>
    </row>
    <row r="144248">
      <c r="A144248" s="1" t="s">
        <v>17998</v>
      </c>
    </row>
    <row r="144249">
      <c r="A144249" s="1" t="s">
        <v>17999</v>
      </c>
    </row>
    <row r="144250">
      <c r="A144250" s="1" t="s">
        <v>18000</v>
      </c>
    </row>
    <row r="144251">
      <c r="A144251" s="1" t="s">
        <v>18001</v>
      </c>
    </row>
    <row r="144252">
      <c r="A144252" s="1" t="s">
        <v>18002</v>
      </c>
    </row>
    <row r="144253">
      <c r="A144253" s="1" t="s">
        <v>11126</v>
      </c>
    </row>
    <row r="144254">
      <c r="A144254" s="1" t="s">
        <v>11127</v>
      </c>
    </row>
    <row r="144255">
      <c r="A144255" s="1" t="s">
        <v>18003</v>
      </c>
    </row>
    <row r="144256">
      <c r="A144256" s="1" t="s">
        <v>11142</v>
      </c>
    </row>
    <row r="144257">
      <c r="A144257" s="1" t="s">
        <v>18004</v>
      </c>
    </row>
    <row r="144258">
      <c r="A144258" s="1" t="s">
        <v>11130</v>
      </c>
    </row>
    <row r="144259">
      <c r="A144259" s="1" t="s">
        <v>11145</v>
      </c>
    </row>
    <row r="144260">
      <c r="A144260" s="1" t="s">
        <v>18005</v>
      </c>
    </row>
    <row r="144261">
      <c r="A144261" s="1" t="s">
        <v>10164</v>
      </c>
    </row>
    <row r="144262">
      <c r="A144262" s="1" t="s">
        <v>11148</v>
      </c>
    </row>
    <row r="144263">
      <c r="A144263" s="1" t="s">
        <v>18006</v>
      </c>
    </row>
    <row r="144264">
      <c r="A144264" s="1" t="s">
        <v>11150</v>
      </c>
    </row>
    <row r="144265">
      <c r="A144265" s="1" t="s">
        <v>18009</v>
      </c>
    </row>
    <row r="144266">
      <c r="A144266" s="1" t="s">
        <v>50338</v>
      </c>
    </row>
    <row r="144267">
      <c r="A144267" s="3" t="str">
        <f> 202409271, 494449)</f>
        <v>#ERROR!</v>
      </c>
    </row>
    <row r="144269">
      <c r="A144269" s="1" t="s">
        <v>50339</v>
      </c>
    </row>
    <row r="144271">
      <c r="A144271" s="1" t="s">
        <v>50340</v>
      </c>
    </row>
    <row r="144273">
      <c r="A144273" s="1" t="s">
        <v>2692</v>
      </c>
    </row>
    <row r="144275">
      <c r="A144275" s="1" t="s">
        <v>50341</v>
      </c>
    </row>
    <row r="144277">
      <c r="A144277" s="1" t="s">
        <v>45313</v>
      </c>
    </row>
    <row r="144279">
      <c r="A144279" s="1" t="s">
        <v>50342</v>
      </c>
    </row>
    <row r="144281">
      <c r="A144281" s="1" t="s">
        <v>8293</v>
      </c>
    </row>
    <row r="144283">
      <c r="A144283" s="1" t="s">
        <v>50343</v>
      </c>
    </row>
    <row r="144285">
      <c r="A144285" s="1" t="s">
        <v>449</v>
      </c>
    </row>
    <row r="144287">
      <c r="A144287" s="1" t="s">
        <v>50344</v>
      </c>
    </row>
    <row r="144289">
      <c r="A144289" s="1" t="s">
        <v>36721</v>
      </c>
    </row>
    <row r="144290">
      <c r="A144290" s="3" t="str">
        <f> 202409271, 494449)</f>
        <v>#ERROR!</v>
      </c>
    </row>
    <row r="144291">
      <c r="A144291" s="1" t="s">
        <v>50341</v>
      </c>
    </row>
    <row r="144292">
      <c r="A144292" s="1" t="s">
        <v>45313</v>
      </c>
    </row>
    <row r="144293">
      <c r="A144293" s="1" t="s">
        <v>50342</v>
      </c>
    </row>
    <row r="144294">
      <c r="A144294" s="1" t="s">
        <v>50343</v>
      </c>
    </row>
    <row r="144295">
      <c r="A144295" s="1" t="s">
        <v>50345</v>
      </c>
    </row>
    <row r="144296">
      <c r="A144296" s="1" t="s">
        <v>50346</v>
      </c>
    </row>
    <row r="144297">
      <c r="A144297" s="3" t="str">
        <f> 202409271, 494449)</f>
        <v>#ERROR!</v>
      </c>
    </row>
    <row r="144299">
      <c r="A144299" s="1" t="s">
        <v>50339</v>
      </c>
    </row>
    <row r="144301">
      <c r="A144301" s="1" t="s">
        <v>50340</v>
      </c>
    </row>
    <row r="144303">
      <c r="A144303" s="1" t="s">
        <v>2692</v>
      </c>
    </row>
    <row r="144305">
      <c r="A144305" s="1" t="s">
        <v>50341</v>
      </c>
    </row>
    <row r="144307">
      <c r="A144307" s="1" t="s">
        <v>45313</v>
      </c>
    </row>
    <row r="144309">
      <c r="A144309" s="1" t="s">
        <v>50342</v>
      </c>
    </row>
    <row r="144311">
      <c r="A144311" s="1" t="s">
        <v>8293</v>
      </c>
    </row>
    <row r="144313">
      <c r="A144313" s="1" t="s">
        <v>50343</v>
      </c>
    </row>
    <row r="144315">
      <c r="A144315" s="1" t="s">
        <v>449</v>
      </c>
    </row>
    <row r="144317">
      <c r="A144317" s="1" t="s">
        <v>50344</v>
      </c>
    </row>
    <row r="144319">
      <c r="A144319" s="1" t="s">
        <v>36721</v>
      </c>
    </row>
    <row r="144320">
      <c r="A144320" s="3" t="str">
        <f> 202409271, 494449)</f>
        <v>#ERROR!</v>
      </c>
    </row>
    <row r="144321">
      <c r="A144321" s="1" t="s">
        <v>50341</v>
      </c>
    </row>
    <row r="144322">
      <c r="A144322" s="1" t="s">
        <v>45313</v>
      </c>
    </row>
    <row r="144323">
      <c r="A144323" s="1" t="s">
        <v>50342</v>
      </c>
    </row>
    <row r="144324">
      <c r="A144324" s="1" t="s">
        <v>50343</v>
      </c>
    </row>
    <row r="144325">
      <c r="A144325" s="1" t="s">
        <v>50345</v>
      </c>
    </row>
    <row r="144326">
      <c r="A144326" s="1" t="s">
        <v>50347</v>
      </c>
    </row>
    <row r="144327">
      <c r="A144327" s="1" t="s">
        <v>9516</v>
      </c>
    </row>
    <row r="144328">
      <c r="A144328" s="1" t="s">
        <v>50348</v>
      </c>
    </row>
    <row r="144329">
      <c r="A144329" s="1" t="s">
        <v>9516</v>
      </c>
    </row>
    <row r="144330">
      <c r="A144330" s="1" t="s">
        <v>50349</v>
      </c>
    </row>
    <row r="144331">
      <c r="A144331" s="1" t="s">
        <v>977</v>
      </c>
    </row>
    <row r="144332">
      <c r="A144332" s="1" t="s">
        <v>50350</v>
      </c>
    </row>
    <row r="144333">
      <c r="A144333" s="1" t="s">
        <v>44053</v>
      </c>
    </row>
    <row r="144334">
      <c r="A144334" s="1" t="s">
        <v>50351</v>
      </c>
    </row>
    <row r="144335">
      <c r="A144335" s="1" t="s">
        <v>50348</v>
      </c>
    </row>
    <row r="144336">
      <c r="A144336" s="1" t="s">
        <v>50349</v>
      </c>
    </row>
    <row r="144337">
      <c r="A144337" s="1" t="s">
        <v>50350</v>
      </c>
    </row>
    <row r="144338">
      <c r="A144338" s="1" t="s">
        <v>44053</v>
      </c>
    </row>
    <row r="144339">
      <c r="A144339" s="1" t="s">
        <v>50352</v>
      </c>
    </row>
    <row r="144340">
      <c r="A144340" s="1" t="s">
        <v>50353</v>
      </c>
    </row>
    <row r="144341">
      <c r="A144341" s="1" t="s">
        <v>50354</v>
      </c>
    </row>
    <row r="144342">
      <c r="A144342" s="1" t="s">
        <v>50355</v>
      </c>
    </row>
    <row r="144343">
      <c r="A144343" s="1" t="s">
        <v>50356</v>
      </c>
    </row>
    <row r="144344">
      <c r="A144344" s="1" t="s">
        <v>977</v>
      </c>
    </row>
    <row r="144345">
      <c r="A144345" s="1" t="s">
        <v>2802</v>
      </c>
    </row>
    <row r="144346">
      <c r="A144346" s="1" t="s">
        <v>8688</v>
      </c>
    </row>
    <row r="144347">
      <c r="A144347" s="1" t="s">
        <v>50357</v>
      </c>
    </row>
    <row r="144348">
      <c r="A144348" s="1" t="s">
        <v>50358</v>
      </c>
    </row>
    <row r="144349">
      <c r="A144349" s="1" t="s">
        <v>44847</v>
      </c>
    </row>
    <row r="144350">
      <c r="A144350" s="1" t="s">
        <v>50359</v>
      </c>
    </row>
    <row r="144351">
      <c r="A144351" s="1" t="s">
        <v>50354</v>
      </c>
    </row>
    <row r="144352">
      <c r="A144352" s="1" t="s">
        <v>50355</v>
      </c>
    </row>
    <row r="144353">
      <c r="A144353" s="1" t="s">
        <v>50356</v>
      </c>
    </row>
    <row r="144354">
      <c r="A144354" s="1" t="s">
        <v>50357</v>
      </c>
    </row>
    <row r="144355">
      <c r="A144355" s="1" t="s">
        <v>50358</v>
      </c>
    </row>
    <row r="144356">
      <c r="A144356" s="1" t="s">
        <v>50360</v>
      </c>
    </row>
    <row r="144357">
      <c r="A144357" s="1" t="s">
        <v>50361</v>
      </c>
    </row>
    <row r="144358">
      <c r="A144358" s="1" t="s">
        <v>18011</v>
      </c>
    </row>
    <row r="144360">
      <c r="A144360" s="1" t="s">
        <v>18012</v>
      </c>
    </row>
    <row r="144362">
      <c r="A144362" s="1" t="s">
        <v>2007</v>
      </c>
    </row>
    <row r="144363">
      <c r="A144363" s="1" t="s">
        <v>4779</v>
      </c>
    </row>
    <row r="144365">
      <c r="A144365" s="1" t="s">
        <v>18013</v>
      </c>
    </row>
    <row r="144366">
      <c r="A144366" s="1" t="s">
        <v>18014</v>
      </c>
    </row>
    <row r="144367">
      <c r="A144367" s="1" t="s">
        <v>18015</v>
      </c>
    </row>
    <row r="144368">
      <c r="A144368" s="1" t="s">
        <v>18016</v>
      </c>
    </row>
    <row r="144369">
      <c r="A144369" s="1" t="s">
        <v>18017</v>
      </c>
    </row>
    <row r="144370">
      <c r="A144370" s="1" t="s">
        <v>18018</v>
      </c>
    </row>
    <row r="144372">
      <c r="A144372" s="1" t="s">
        <v>252</v>
      </c>
    </row>
    <row r="144374">
      <c r="A144374" s="1" t="s">
        <v>367</v>
      </c>
    </row>
    <row r="144375">
      <c r="A144375" s="1" t="s">
        <v>18019</v>
      </c>
    </row>
    <row r="144376">
      <c r="A144376" s="1" t="s">
        <v>18011</v>
      </c>
    </row>
    <row r="144377">
      <c r="A144377" s="1" t="s">
        <v>18013</v>
      </c>
    </row>
    <row r="144378">
      <c r="A144378" s="1" t="s">
        <v>18014</v>
      </c>
    </row>
    <row r="144379">
      <c r="A144379" s="1" t="s">
        <v>18015</v>
      </c>
    </row>
    <row r="144380">
      <c r="A144380" s="1" t="s">
        <v>18016</v>
      </c>
    </row>
    <row r="144381">
      <c r="A144381" s="1" t="s">
        <v>18017</v>
      </c>
    </row>
    <row r="144382">
      <c r="A144382" s="1" t="s">
        <v>18018</v>
      </c>
    </row>
    <row r="144383">
      <c r="A144383" s="1" t="s">
        <v>18020</v>
      </c>
    </row>
    <row r="144384">
      <c r="A144384" s="1" t="s">
        <v>50362</v>
      </c>
    </row>
    <row r="144385">
      <c r="A144385" s="1" t="s">
        <v>50363</v>
      </c>
    </row>
    <row r="144386">
      <c r="A144386" s="1" t="s">
        <v>22373</v>
      </c>
    </row>
    <row r="144387">
      <c r="A144387" s="1" t="s">
        <v>186</v>
      </c>
    </row>
    <row r="144388">
      <c r="A144388" s="1" t="s">
        <v>34709</v>
      </c>
    </row>
    <row r="144389">
      <c r="A144389" s="1" t="s">
        <v>322</v>
      </c>
    </row>
    <row r="144390">
      <c r="A144390" s="1" t="s">
        <v>50364</v>
      </c>
    </row>
    <row r="144391">
      <c r="A144391" s="1" t="s">
        <v>50365</v>
      </c>
    </row>
    <row r="144392">
      <c r="A144392" s="1" t="s">
        <v>50363</v>
      </c>
    </row>
    <row r="144393">
      <c r="A144393" s="1" t="s">
        <v>50364</v>
      </c>
    </row>
    <row r="144394">
      <c r="A144394" s="1" t="s">
        <v>50366</v>
      </c>
    </row>
    <row r="144395">
      <c r="A144395" s="1" t="s">
        <v>50367</v>
      </c>
    </row>
    <row r="144396">
      <c r="A144396" s="1" t="s">
        <v>2802</v>
      </c>
    </row>
    <row r="144397">
      <c r="A144397" s="1" t="s">
        <v>45423</v>
      </c>
    </row>
    <row r="144398">
      <c r="A144398" s="3" t="str">
        <f> a a es Se</f>
        <v>#ERROR!</v>
      </c>
    </row>
    <row r="144399">
      <c r="A144399" s="1" t="s">
        <v>50368</v>
      </c>
    </row>
    <row r="144400">
      <c r="A144400" s="1" t="s">
        <v>34449</v>
      </c>
    </row>
    <row r="144401">
      <c r="A144401" s="1" t="s">
        <v>5656</v>
      </c>
    </row>
    <row r="144402">
      <c r="A144402" s="1" t="s">
        <v>32800</v>
      </c>
    </row>
    <row r="144403">
      <c r="A144403" s="1" t="s">
        <v>2802</v>
      </c>
    </row>
    <row r="144404">
      <c r="A144404" s="1" t="s">
        <v>50369</v>
      </c>
    </row>
    <row r="144405">
      <c r="A144405" s="1" t="s">
        <v>45423</v>
      </c>
    </row>
    <row r="144406">
      <c r="A144406" s="3" t="str">
        <f> a a es Se</f>
        <v>#ERROR!</v>
      </c>
    </row>
    <row r="144407">
      <c r="A144407" s="1" t="s">
        <v>50368</v>
      </c>
    </row>
    <row r="144408">
      <c r="A144408" s="1" t="s">
        <v>50370</v>
      </c>
    </row>
    <row r="144409">
      <c r="A144409" s="1" t="s">
        <v>50371</v>
      </c>
    </row>
    <row r="144411">
      <c r="A144411" s="1" t="s">
        <v>18022</v>
      </c>
    </row>
    <row r="144412">
      <c r="A144412" s="1" t="s">
        <v>18023</v>
      </c>
    </row>
    <row r="144414">
      <c r="A144414" s="1" t="s">
        <v>18024</v>
      </c>
    </row>
    <row r="144415">
      <c r="A144415" s="1" t="s">
        <v>18025</v>
      </c>
    </row>
    <row r="144416">
      <c r="A144416" s="1" t="s">
        <v>18022</v>
      </c>
    </row>
    <row r="144417">
      <c r="A144417" s="1" t="s">
        <v>18023</v>
      </c>
    </row>
    <row r="144418">
      <c r="A144418" s="1" t="s">
        <v>18026</v>
      </c>
    </row>
    <row r="144419">
      <c r="A144419" s="1" t="s">
        <v>50372</v>
      </c>
    </row>
    <row r="144420">
      <c r="A144420" s="3" t="str">
        <f>&gt; ChatGPig4or ZG</f>
        <v>#ERROR!</v>
      </c>
    </row>
    <row r="144422">
      <c r="A144422" s="1" t="s">
        <v>18028</v>
      </c>
    </row>
    <row r="144423">
      <c r="A144423" s="1" t="s">
        <v>18029</v>
      </c>
    </row>
    <row r="144424">
      <c r="A144424" s="1" t="s">
        <v>18030</v>
      </c>
    </row>
    <row r="144425">
      <c r="A144425" s="1" t="s">
        <v>18031</v>
      </c>
    </row>
    <row r="144426">
      <c r="A144426" s="1" t="s">
        <v>18032</v>
      </c>
    </row>
    <row r="144427">
      <c r="A144427" s="1" t="s">
        <v>18033</v>
      </c>
    </row>
    <row r="144429">
      <c r="A144429" s="1" t="s">
        <v>18034</v>
      </c>
    </row>
    <row r="144431">
      <c r="A144431" s="1" t="s">
        <v>18035</v>
      </c>
    </row>
    <row r="144433">
      <c r="A144433" s="1" t="s">
        <v>18036</v>
      </c>
    </row>
    <row r="144434">
      <c r="A144434" s="1" t="s">
        <v>18037</v>
      </c>
    </row>
    <row r="144436">
      <c r="A144436" s="1" t="s">
        <v>18038</v>
      </c>
    </row>
    <row r="144437">
      <c r="A144437" s="1" t="s">
        <v>18039</v>
      </c>
    </row>
    <row r="144438">
      <c r="A144438" s="1" t="s">
        <v>18040</v>
      </c>
    </row>
    <row r="144439">
      <c r="A144439" s="1" t="s">
        <v>18041</v>
      </c>
    </row>
    <row r="144441">
      <c r="A144441" s="1" t="s">
        <v>18042</v>
      </c>
    </row>
    <row r="144442">
      <c r="A144442" s="1" t="s">
        <v>18043</v>
      </c>
    </row>
    <row r="144444">
      <c r="A144444" s="1" t="s">
        <v>18044</v>
      </c>
    </row>
    <row r="144445">
      <c r="A144445" s="1" t="s">
        <v>18045</v>
      </c>
    </row>
    <row r="144446">
      <c r="A144446" s="1" t="s">
        <v>18046</v>
      </c>
    </row>
    <row r="144447">
      <c r="A144447" s="1" t="s">
        <v>10895</v>
      </c>
    </row>
    <row r="144449">
      <c r="A144449" s="1" t="s">
        <v>18047</v>
      </c>
    </row>
    <row r="144450">
      <c r="A144450" s="1" t="s">
        <v>18048</v>
      </c>
    </row>
    <row r="144451">
      <c r="A144451" s="3" t="str">
        <f>&gt; ChatGPig4or ZG</f>
        <v>#ERROR!</v>
      </c>
    </row>
    <row r="144452">
      <c r="A144452" s="1" t="s">
        <v>18028</v>
      </c>
    </row>
    <row r="144453">
      <c r="A144453" s="1" t="s">
        <v>18029</v>
      </c>
    </row>
    <row r="144454">
      <c r="A144454" s="1" t="s">
        <v>18030</v>
      </c>
    </row>
    <row r="144455">
      <c r="A144455" s="1" t="s">
        <v>18031</v>
      </c>
    </row>
    <row r="144456">
      <c r="A144456" s="1" t="s">
        <v>18032</v>
      </c>
    </row>
    <row r="144457">
      <c r="A144457" s="1" t="s">
        <v>18033</v>
      </c>
    </row>
    <row r="144458">
      <c r="A144458" s="1" t="s">
        <v>18034</v>
      </c>
    </row>
    <row r="144459">
      <c r="A144459" s="1" t="s">
        <v>18035</v>
      </c>
    </row>
    <row r="144460">
      <c r="A144460" s="1" t="s">
        <v>18036</v>
      </c>
    </row>
    <row r="144461">
      <c r="A144461" s="1" t="s">
        <v>18037</v>
      </c>
    </row>
    <row r="144462">
      <c r="A144462" s="1" t="s">
        <v>18038</v>
      </c>
    </row>
    <row r="144463">
      <c r="A144463" s="1" t="s">
        <v>18039</v>
      </c>
    </row>
    <row r="144464">
      <c r="A144464" s="1" t="s">
        <v>18040</v>
      </c>
    </row>
    <row r="144465">
      <c r="A144465" s="1" t="s">
        <v>18041</v>
      </c>
    </row>
    <row r="144466">
      <c r="A144466" s="1" t="s">
        <v>18042</v>
      </c>
    </row>
    <row r="144467">
      <c r="A144467" s="1" t="s">
        <v>18043</v>
      </c>
    </row>
    <row r="144468">
      <c r="A144468" s="1" t="s">
        <v>18045</v>
      </c>
    </row>
    <row r="144469">
      <c r="A144469" s="1" t="s">
        <v>18046</v>
      </c>
    </row>
    <row r="144470">
      <c r="A144470" s="1" t="s">
        <v>18049</v>
      </c>
    </row>
    <row r="144471">
      <c r="A144471" s="1" t="s">
        <v>50373</v>
      </c>
    </row>
    <row r="144473">
      <c r="A144473" s="1" t="s">
        <v>444</v>
      </c>
    </row>
    <row r="144475">
      <c r="A144475" s="1" t="s">
        <v>50374</v>
      </c>
    </row>
    <row r="144477">
      <c r="A144477" s="1" t="s">
        <v>50375</v>
      </c>
    </row>
    <row r="144479">
      <c r="A144479" s="1" t="s">
        <v>50376</v>
      </c>
    </row>
    <row r="144480">
      <c r="A144480" s="1" t="s">
        <v>50377</v>
      </c>
    </row>
    <row r="144481">
      <c r="A144481" s="1" t="s">
        <v>50378</v>
      </c>
    </row>
    <row r="144483">
      <c r="A144483" s="1">
        <v>600000.0</v>
      </c>
    </row>
    <row r="144485">
      <c r="A144485" s="1">
        <v>500000.0</v>
      </c>
    </row>
    <row r="144487">
      <c r="A144487" s="1">
        <v>400000.0</v>
      </c>
    </row>
    <row r="144489">
      <c r="A144489" s="1">
        <v>300000.0</v>
      </c>
    </row>
    <row r="144491">
      <c r="A144491" s="1" t="s">
        <v>47574</v>
      </c>
    </row>
    <row r="144492">
      <c r="A144492" s="1" t="s">
        <v>50379</v>
      </c>
    </row>
    <row r="144493">
      <c r="A144493" s="1" t="s">
        <v>10080</v>
      </c>
    </row>
    <row r="144494">
      <c r="A144494" s="1">
        <v>2.0</v>
      </c>
    </row>
    <row r="144495">
      <c r="A144495" s="1" t="s">
        <v>47574</v>
      </c>
    </row>
    <row r="144496">
      <c r="A144496" s="1" t="s">
        <v>322</v>
      </c>
    </row>
    <row r="144497">
      <c r="A144497" s="1" t="s">
        <v>322</v>
      </c>
    </row>
    <row r="144498">
      <c r="A144498" s="1">
        <v>3.0</v>
      </c>
    </row>
    <row r="144499">
      <c r="A144499" s="3" t="str">
        <f/>
        <v>#ERROR!</v>
      </c>
    </row>
    <row r="144500">
      <c r="A144500" s="1" t="s">
        <v>322</v>
      </c>
    </row>
    <row r="144501">
      <c r="A144501" s="1">
        <v>3.0</v>
      </c>
    </row>
    <row r="144502">
      <c r="A144502" s="1">
        <v>2.0</v>
      </c>
    </row>
    <row r="144504">
      <c r="A144504" s="1">
        <v>200000.0</v>
      </c>
    </row>
    <row r="144506">
      <c r="A144506" s="1">
        <v>100000.0</v>
      </c>
    </row>
    <row r="144508">
      <c r="A144508" s="1" t="s">
        <v>50380</v>
      </c>
    </row>
    <row r="144509">
      <c r="A144509" s="1" t="s">
        <v>50374</v>
      </c>
    </row>
    <row r="144510">
      <c r="A144510" s="1" t="s">
        <v>50375</v>
      </c>
    </row>
    <row r="144511">
      <c r="A144511" s="1" t="s">
        <v>50376</v>
      </c>
    </row>
    <row r="144512">
      <c r="A144512" s="1" t="s">
        <v>50377</v>
      </c>
    </row>
    <row r="144513">
      <c r="A144513" s="1" t="s">
        <v>50378</v>
      </c>
    </row>
    <row r="144514">
      <c r="A144514" s="1">
        <v>600000.0</v>
      </c>
    </row>
    <row r="144515">
      <c r="A144515" s="1">
        <v>500000.0</v>
      </c>
    </row>
    <row r="144516">
      <c r="A144516" s="1">
        <v>400000.0</v>
      </c>
    </row>
    <row r="144517">
      <c r="A144517" s="1">
        <v>300000.0</v>
      </c>
    </row>
    <row r="144518">
      <c r="A144518" s="1" t="s">
        <v>10080</v>
      </c>
    </row>
    <row r="144519">
      <c r="A144519" s="1">
        <v>200000.0</v>
      </c>
    </row>
    <row r="144520">
      <c r="A144520" s="1" t="s">
        <v>50381</v>
      </c>
    </row>
    <row r="144521">
      <c r="A144521" s="1" t="s">
        <v>50382</v>
      </c>
    </row>
    <row r="144523">
      <c r="A144523" s="3" t="str">
        <f> A &gt; (Z</f>
        <v>#ERROR!</v>
      </c>
    </row>
    <row r="144525">
      <c r="A144525" s="1" t="s">
        <v>18051</v>
      </c>
    </row>
    <row r="144526">
      <c r="A144526" s="1" t="s">
        <v>18052</v>
      </c>
    </row>
    <row r="144527">
      <c r="A144527" s="1" t="s">
        <v>18053</v>
      </c>
    </row>
    <row r="144528">
      <c r="A144528" s="1" t="s">
        <v>18054</v>
      </c>
    </row>
    <row r="144530">
      <c r="A144530" s="1" t="s">
        <v>18055</v>
      </c>
    </row>
    <row r="144531">
      <c r="A144531" s="1" t="s">
        <v>18056</v>
      </c>
    </row>
    <row r="144532">
      <c r="A144532" s="1" t="s">
        <v>18057</v>
      </c>
    </row>
    <row r="144534">
      <c r="A144534" s="1" t="s">
        <v>18058</v>
      </c>
    </row>
    <row r="144535">
      <c r="A144535" s="1" t="s">
        <v>18059</v>
      </c>
    </row>
    <row r="144537">
      <c r="A144537" s="1" t="s">
        <v>18060</v>
      </c>
    </row>
    <row r="144538">
      <c r="A144538" s="1" t="s">
        <v>18061</v>
      </c>
    </row>
    <row r="144540">
      <c r="A144540" s="1" t="s">
        <v>18062</v>
      </c>
    </row>
    <row r="144541">
      <c r="A144541" s="1" t="s">
        <v>18063</v>
      </c>
    </row>
    <row r="144542">
      <c r="A144542" s="1" t="s">
        <v>18064</v>
      </c>
    </row>
    <row r="144544">
      <c r="A144544" s="1" t="s">
        <v>18065</v>
      </c>
    </row>
    <row r="144546">
      <c r="A144546" s="1" t="s">
        <v>18066</v>
      </c>
    </row>
    <row r="144547">
      <c r="A144547" s="1" t="s">
        <v>18067</v>
      </c>
    </row>
    <row r="144548">
      <c r="A144548" s="1" t="s">
        <v>18068</v>
      </c>
    </row>
    <row r="144550">
      <c r="A144550" s="1" t="s">
        <v>18069</v>
      </c>
    </row>
    <row r="144551">
      <c r="A144551" s="1" t="s">
        <v>18070</v>
      </c>
    </row>
    <row r="144552">
      <c r="A144552" s="1" t="s">
        <v>18071</v>
      </c>
    </row>
    <row r="144554">
      <c r="A144554" s="1" t="s">
        <v>18047</v>
      </c>
    </row>
    <row r="144555">
      <c r="A144555" s="1" t="s">
        <v>18072</v>
      </c>
    </row>
    <row r="144556">
      <c r="A144556" s="3" t="str">
        <f> A &gt; (Z</f>
        <v>#ERROR!</v>
      </c>
    </row>
    <row r="144557">
      <c r="A144557" s="1" t="s">
        <v>18051</v>
      </c>
    </row>
    <row r="144558">
      <c r="A144558" s="1" t="s">
        <v>18052</v>
      </c>
    </row>
    <row r="144559">
      <c r="A144559" s="1" t="s">
        <v>18053</v>
      </c>
    </row>
    <row r="144560">
      <c r="A144560" s="1" t="s">
        <v>18054</v>
      </c>
    </row>
    <row r="144561">
      <c r="A144561" s="1" t="s">
        <v>18055</v>
      </c>
    </row>
    <row r="144562">
      <c r="A144562" s="1" t="s">
        <v>18056</v>
      </c>
    </row>
    <row r="144563">
      <c r="A144563" s="1" t="s">
        <v>18057</v>
      </c>
    </row>
    <row r="144564">
      <c r="A144564" s="1" t="s">
        <v>18058</v>
      </c>
    </row>
    <row r="144565">
      <c r="A144565" s="1" t="s">
        <v>18059</v>
      </c>
    </row>
    <row r="144566">
      <c r="A144566" s="1" t="s">
        <v>18060</v>
      </c>
    </row>
    <row r="144567">
      <c r="A144567" s="1" t="s">
        <v>18061</v>
      </c>
    </row>
    <row r="144568">
      <c r="A144568" s="1" t="s">
        <v>18062</v>
      </c>
    </row>
    <row r="144569">
      <c r="A144569" s="1" t="s">
        <v>18063</v>
      </c>
    </row>
    <row r="144570">
      <c r="A144570" s="1" t="s">
        <v>18064</v>
      </c>
    </row>
    <row r="144571">
      <c r="A144571" s="1" t="s">
        <v>18065</v>
      </c>
    </row>
    <row r="144572">
      <c r="A144572" s="1" t="s">
        <v>18066</v>
      </c>
    </row>
    <row r="144573">
      <c r="A144573" s="1" t="s">
        <v>18067</v>
      </c>
    </row>
    <row r="144574">
      <c r="A144574" s="1" t="s">
        <v>18068</v>
      </c>
    </row>
    <row r="144575">
      <c r="A144575" s="1" t="s">
        <v>18069</v>
      </c>
    </row>
    <row r="144576">
      <c r="A144576" s="1" t="s">
        <v>18070</v>
      </c>
    </row>
    <row r="144577">
      <c r="A144577" s="1" t="s">
        <v>18073</v>
      </c>
    </row>
    <row r="144578">
      <c r="A144578" s="1" t="s">
        <v>50383</v>
      </c>
    </row>
    <row r="144580">
      <c r="A144580" s="1" t="s">
        <v>367</v>
      </c>
    </row>
    <row r="144582">
      <c r="A144582" s="1" t="s">
        <v>50384</v>
      </c>
    </row>
    <row r="144583">
      <c r="A144583" s="1" t="s">
        <v>4562</v>
      </c>
    </row>
    <row r="144584">
      <c r="A144584" s="1" t="s">
        <v>50385</v>
      </c>
    </row>
    <row r="144585">
      <c r="A144585" s="1" t="s">
        <v>50386</v>
      </c>
    </row>
    <row r="144586">
      <c r="A144586" s="1" t="s">
        <v>50387</v>
      </c>
    </row>
    <row r="144587">
      <c r="A144587" s="1" t="s">
        <v>50388</v>
      </c>
    </row>
    <row r="144588">
      <c r="A144588" s="1" t="s">
        <v>50389</v>
      </c>
    </row>
    <row r="144589">
      <c r="A144589" s="1" t="s">
        <v>50390</v>
      </c>
    </row>
    <row r="144590">
      <c r="A144590" s="1" t="s">
        <v>50391</v>
      </c>
    </row>
    <row r="144591">
      <c r="A144591" s="1" t="s">
        <v>2222</v>
      </c>
    </row>
    <row r="144592">
      <c r="A144592" s="1" t="s">
        <v>50392</v>
      </c>
    </row>
    <row r="144593">
      <c r="A144593" s="1" t="s">
        <v>50393</v>
      </c>
    </row>
    <row r="144594">
      <c r="A144594" s="1" t="s">
        <v>50394</v>
      </c>
    </row>
    <row r="144595">
      <c r="A144595" s="1" t="s">
        <v>50385</v>
      </c>
    </row>
    <row r="144596">
      <c r="A144596" s="1" t="s">
        <v>50387</v>
      </c>
    </row>
    <row r="144597">
      <c r="A144597" s="1" t="s">
        <v>50388</v>
      </c>
    </row>
    <row r="144598">
      <c r="A144598" s="1" t="s">
        <v>50389</v>
      </c>
    </row>
    <row r="144599">
      <c r="A144599" s="1" t="s">
        <v>50390</v>
      </c>
    </row>
    <row r="144600">
      <c r="A144600" s="1" t="s">
        <v>50391</v>
      </c>
    </row>
    <row r="144601">
      <c r="A144601" s="1" t="s">
        <v>50392</v>
      </c>
    </row>
    <row r="144602">
      <c r="A144602" s="1" t="s">
        <v>50395</v>
      </c>
    </row>
    <row r="144603">
      <c r="A144603" s="1" t="s">
        <v>50396</v>
      </c>
    </row>
    <row r="144604">
      <c r="A144604" s="1" t="s">
        <v>50397</v>
      </c>
    </row>
    <row r="144605">
      <c r="A144605" s="1" t="s">
        <v>50398</v>
      </c>
    </row>
    <row r="144606">
      <c r="A144606" s="1" t="s">
        <v>12534</v>
      </c>
    </row>
    <row r="144607">
      <c r="A144607" s="1" t="s">
        <v>50399</v>
      </c>
    </row>
    <row r="144608">
      <c r="A144608" s="1" t="s">
        <v>322</v>
      </c>
    </row>
    <row r="144609">
      <c r="A144609" s="1" t="s">
        <v>19627</v>
      </c>
    </row>
    <row r="144610">
      <c r="A144610" s="1" t="s">
        <v>50400</v>
      </c>
    </row>
    <row r="144611">
      <c r="A144611" s="1" t="s">
        <v>50401</v>
      </c>
    </row>
    <row r="144612">
      <c r="A144612" s="1" t="s">
        <v>50402</v>
      </c>
    </row>
    <row r="144613">
      <c r="A144613" s="1" t="s">
        <v>50403</v>
      </c>
    </row>
    <row r="144614">
      <c r="A144614" s="1" t="s">
        <v>50404</v>
      </c>
    </row>
    <row r="144615">
      <c r="A144615" s="1" t="s">
        <v>50405</v>
      </c>
    </row>
    <row r="144616">
      <c r="A144616" s="1" t="s">
        <v>50406</v>
      </c>
    </row>
    <row r="144617">
      <c r="A144617" s="1" t="s">
        <v>50407</v>
      </c>
    </row>
    <row r="144618">
      <c r="A144618" s="1" t="s">
        <v>7147</v>
      </c>
    </row>
    <row r="144619">
      <c r="A144619" s="1" t="s">
        <v>50408</v>
      </c>
    </row>
    <row r="144620">
      <c r="A144620" s="1" t="s">
        <v>50397</v>
      </c>
    </row>
    <row r="144621">
      <c r="A144621" s="1" t="s">
        <v>50398</v>
      </c>
    </row>
    <row r="144622">
      <c r="A144622" s="1" t="s">
        <v>50399</v>
      </c>
    </row>
    <row r="144623">
      <c r="A144623" s="1" t="s">
        <v>50400</v>
      </c>
    </row>
    <row r="144624">
      <c r="A144624" s="1" t="s">
        <v>50401</v>
      </c>
    </row>
    <row r="144625">
      <c r="A144625" s="1" t="s">
        <v>50402</v>
      </c>
    </row>
    <row r="144626">
      <c r="A144626" s="1" t="s">
        <v>50403</v>
      </c>
    </row>
    <row r="144627">
      <c r="A144627" s="1" t="s">
        <v>50404</v>
      </c>
    </row>
    <row r="144628">
      <c r="A144628" s="1" t="s">
        <v>50405</v>
      </c>
    </row>
    <row r="144629">
      <c r="A144629" s="1" t="s">
        <v>50406</v>
      </c>
    </row>
    <row r="144630">
      <c r="A144630" s="1" t="s">
        <v>50409</v>
      </c>
    </row>
    <row r="144631">
      <c r="A144631" s="1" t="s">
        <v>50410</v>
      </c>
    </row>
    <row r="144633">
      <c r="A144633" s="1" t="s">
        <v>49265</v>
      </c>
    </row>
    <row r="144634">
      <c r="A144634" s="1" t="s">
        <v>50411</v>
      </c>
    </row>
    <row r="144636">
      <c r="A144636" s="1" t="s">
        <v>18916</v>
      </c>
    </row>
    <row r="144638">
      <c r="A144638" s="1" t="s">
        <v>50412</v>
      </c>
    </row>
    <row r="144640">
      <c r="A144640" s="1" t="s">
        <v>50413</v>
      </c>
    </row>
    <row r="144641">
      <c r="A144641" s="1" t="s">
        <v>50414</v>
      </c>
    </row>
    <row r="144642">
      <c r="A144642" s="1" t="s">
        <v>50415</v>
      </c>
    </row>
    <row r="144643">
      <c r="A144643" s="1" t="s">
        <v>50416</v>
      </c>
    </row>
    <row r="144645">
      <c r="A144645" s="1" t="s">
        <v>50417</v>
      </c>
    </row>
    <row r="144647">
      <c r="A144647" s="1" t="s">
        <v>50418</v>
      </c>
    </row>
    <row r="144648">
      <c r="A144648" s="1" t="s">
        <v>50419</v>
      </c>
    </row>
    <row r="144650">
      <c r="A144650" s="1" t="s">
        <v>50420</v>
      </c>
    </row>
    <row r="144651">
      <c r="A144651" s="1" t="s">
        <v>50421</v>
      </c>
    </row>
    <row r="144653">
      <c r="A144653" s="1" t="s">
        <v>50422</v>
      </c>
    </row>
    <row r="144654">
      <c r="A144654" s="1" t="s">
        <v>50423</v>
      </c>
    </row>
    <row r="144656">
      <c r="A144656" s="1" t="s">
        <v>50424</v>
      </c>
    </row>
    <row r="144657">
      <c r="A144657" s="1" t="s">
        <v>50425</v>
      </c>
    </row>
    <row r="144659">
      <c r="A144659" s="1" t="s">
        <v>50426</v>
      </c>
    </row>
    <row r="144660">
      <c r="A144660" s="1" t="s">
        <v>50427</v>
      </c>
    </row>
    <row r="144662">
      <c r="A144662" s="1" t="s">
        <v>50428</v>
      </c>
    </row>
    <row r="144663">
      <c r="A144663" s="1" t="s">
        <v>50429</v>
      </c>
    </row>
    <row r="144665">
      <c r="A144665" s="1" t="s">
        <v>50430</v>
      </c>
    </row>
    <row r="144666">
      <c r="A144666" s="1" t="s">
        <v>50431</v>
      </c>
    </row>
    <row r="144668">
      <c r="A144668" s="1" t="s">
        <v>50432</v>
      </c>
    </row>
    <row r="144669">
      <c r="A144669" s="1" t="s">
        <v>49265</v>
      </c>
    </row>
    <row r="144670">
      <c r="A144670" s="1" t="s">
        <v>50411</v>
      </c>
    </row>
    <row r="144671">
      <c r="A144671" s="1" t="s">
        <v>18916</v>
      </c>
    </row>
    <row r="144672">
      <c r="A144672" s="1" t="s">
        <v>50412</v>
      </c>
    </row>
    <row r="144673">
      <c r="A144673" s="1" t="s">
        <v>50413</v>
      </c>
    </row>
    <row r="144674">
      <c r="A144674" s="1" t="s">
        <v>50414</v>
      </c>
    </row>
    <row r="144675">
      <c r="A144675" s="1" t="s">
        <v>50415</v>
      </c>
    </row>
    <row r="144676">
      <c r="A144676" s="1" t="s">
        <v>50416</v>
      </c>
    </row>
    <row r="144677">
      <c r="A144677" s="1" t="s">
        <v>50417</v>
      </c>
    </row>
    <row r="144678">
      <c r="A144678" s="1" t="s">
        <v>50418</v>
      </c>
    </row>
    <row r="144679">
      <c r="A144679" s="1" t="s">
        <v>50419</v>
      </c>
    </row>
    <row r="144680">
      <c r="A144680" s="1" t="s">
        <v>50420</v>
      </c>
    </row>
    <row r="144681">
      <c r="A144681" s="1" t="s">
        <v>50421</v>
      </c>
    </row>
    <row r="144682">
      <c r="A144682" s="1" t="s">
        <v>50422</v>
      </c>
    </row>
    <row r="144683">
      <c r="A144683" s="1" t="s">
        <v>50423</v>
      </c>
    </row>
    <row r="144684">
      <c r="A144684" s="1" t="s">
        <v>50424</v>
      </c>
    </row>
    <row r="144685">
      <c r="A144685" s="1" t="s">
        <v>50425</v>
      </c>
    </row>
    <row r="144686">
      <c r="A144686" s="1" t="s">
        <v>50426</v>
      </c>
    </row>
    <row r="144687">
      <c r="A144687" s="1" t="s">
        <v>50427</v>
      </c>
    </row>
    <row r="144688">
      <c r="A144688" s="1" t="s">
        <v>50428</v>
      </c>
    </row>
    <row r="144689">
      <c r="A144689" s="1" t="s">
        <v>50429</v>
      </c>
    </row>
    <row r="144690">
      <c r="A144690" s="1" t="s">
        <v>50430</v>
      </c>
    </row>
    <row r="144691">
      <c r="A144691" s="1" t="s">
        <v>50433</v>
      </c>
    </row>
    <row r="144692">
      <c r="A144692" s="1" t="s">
        <v>50434</v>
      </c>
    </row>
    <row r="144693">
      <c r="A144693" s="1" t="s">
        <v>42703</v>
      </c>
    </row>
    <row r="144694">
      <c r="A144694" s="1" t="s">
        <v>39348</v>
      </c>
    </row>
    <row r="144695">
      <c r="A144695" s="1" t="s">
        <v>50435</v>
      </c>
    </row>
    <row r="144696">
      <c r="A144696" s="1" t="s">
        <v>50436</v>
      </c>
    </row>
    <row r="144697">
      <c r="A144697" s="1" t="s">
        <v>50437</v>
      </c>
    </row>
    <row r="144698">
      <c r="A144698" s="1" t="s">
        <v>4653</v>
      </c>
    </row>
    <row r="144699">
      <c r="A144699" s="1" t="s">
        <v>977</v>
      </c>
    </row>
    <row r="144700">
      <c r="A144700" s="1" t="s">
        <v>7815</v>
      </c>
    </row>
    <row r="144701">
      <c r="A144701" s="1" t="s">
        <v>50438</v>
      </c>
    </row>
    <row r="144702">
      <c r="A144702" s="1" t="s">
        <v>42703</v>
      </c>
    </row>
    <row r="144703">
      <c r="A144703" s="1" t="s">
        <v>39348</v>
      </c>
    </row>
    <row r="144704">
      <c r="A144704" s="1" t="s">
        <v>50435</v>
      </c>
    </row>
    <row r="144705">
      <c r="A144705" s="1" t="s">
        <v>50436</v>
      </c>
    </row>
    <row r="144706">
      <c r="A144706" s="1" t="s">
        <v>50439</v>
      </c>
    </row>
    <row r="144707">
      <c r="A144707" s="1" t="s">
        <v>50440</v>
      </c>
    </row>
    <row r="144709">
      <c r="A144709" s="1" t="s">
        <v>50441</v>
      </c>
    </row>
    <row r="144711">
      <c r="A144711" s="1" t="s">
        <v>50442</v>
      </c>
    </row>
    <row r="144713">
      <c r="A144713" s="1" t="s">
        <v>50443</v>
      </c>
    </row>
    <row r="144715">
      <c r="A144715" s="1" t="s">
        <v>14616</v>
      </c>
    </row>
    <row r="144716">
      <c r="A144716" s="1" t="s">
        <v>50444</v>
      </c>
    </row>
    <row r="144717">
      <c r="A144717" s="1" t="s">
        <v>50441</v>
      </c>
    </row>
    <row r="144718">
      <c r="A144718" s="1" t="s">
        <v>50442</v>
      </c>
    </row>
    <row r="144719">
      <c r="A144719" s="1" t="s">
        <v>50443</v>
      </c>
    </row>
    <row r="144720">
      <c r="A144720" s="1" t="s">
        <v>50445</v>
      </c>
    </row>
    <row r="144721">
      <c r="A144721" s="1" t="s">
        <v>50446</v>
      </c>
    </row>
    <row r="144723">
      <c r="A144723" s="1" t="s">
        <v>50447</v>
      </c>
    </row>
    <row r="144725">
      <c r="A144725" s="1" t="s">
        <v>49282</v>
      </c>
    </row>
    <row r="144727">
      <c r="A144727" s="1" t="s">
        <v>50448</v>
      </c>
    </row>
    <row r="144728">
      <c r="A144728" s="1" t="s">
        <v>38183</v>
      </c>
    </row>
    <row r="144730">
      <c r="A144730" s="1" t="s">
        <v>50449</v>
      </c>
    </row>
    <row r="144732">
      <c r="A144732" s="1" t="s">
        <v>45302</v>
      </c>
    </row>
    <row r="144733">
      <c r="A144733" s="1" t="s">
        <v>45303</v>
      </c>
    </row>
    <row r="144734">
      <c r="A144734" s="1" t="s">
        <v>45304</v>
      </c>
    </row>
    <row r="144736">
      <c r="A144736" s="1" t="s">
        <v>50450</v>
      </c>
    </row>
    <row r="144737">
      <c r="A144737" s="1" t="s">
        <v>50451</v>
      </c>
    </row>
    <row r="144738">
      <c r="A144738" s="1" t="s">
        <v>50452</v>
      </c>
    </row>
    <row r="144740">
      <c r="A144740" s="1" t="s">
        <v>50453</v>
      </c>
    </row>
    <row r="144742">
      <c r="A144742" s="1" t="s">
        <v>45307</v>
      </c>
    </row>
    <row r="144744">
      <c r="A144744" s="1" t="s">
        <v>50454</v>
      </c>
    </row>
    <row r="144746">
      <c r="A144746" s="1" t="s">
        <v>10206</v>
      </c>
    </row>
    <row r="144748">
      <c r="A144748" s="1" t="s">
        <v>50455</v>
      </c>
    </row>
    <row r="144750">
      <c r="A144750" s="1" t="s">
        <v>45313</v>
      </c>
    </row>
    <row r="144752">
      <c r="A144752" s="1" t="s">
        <v>45314</v>
      </c>
    </row>
    <row r="144754">
      <c r="A144754" s="1" t="s">
        <v>45315</v>
      </c>
    </row>
    <row r="144756">
      <c r="A144756" s="1" t="s">
        <v>49290</v>
      </c>
    </row>
    <row r="144758">
      <c r="A144758" s="1" t="s">
        <v>50456</v>
      </c>
    </row>
    <row r="144759">
      <c r="A144759" s="1" t="s">
        <v>49282</v>
      </c>
    </row>
    <row r="144760">
      <c r="A144760" s="1" t="s">
        <v>50448</v>
      </c>
    </row>
    <row r="144761">
      <c r="A144761" s="1" t="s">
        <v>38183</v>
      </c>
    </row>
    <row r="144762">
      <c r="A144762" s="1" t="s">
        <v>50449</v>
      </c>
    </row>
    <row r="144763">
      <c r="A144763" s="1" t="s">
        <v>45302</v>
      </c>
    </row>
    <row r="144764">
      <c r="A144764" s="1" t="s">
        <v>45303</v>
      </c>
    </row>
    <row r="144765">
      <c r="A144765" s="1" t="s">
        <v>45304</v>
      </c>
    </row>
    <row r="144766">
      <c r="A144766" s="1" t="s">
        <v>50450</v>
      </c>
    </row>
    <row r="144767">
      <c r="A144767" s="1" t="s">
        <v>50451</v>
      </c>
    </row>
    <row r="144768">
      <c r="A144768" s="1" t="s">
        <v>50452</v>
      </c>
    </row>
    <row r="144769">
      <c r="A144769" s="1" t="s">
        <v>50453</v>
      </c>
    </row>
    <row r="144770">
      <c r="A144770" s="1" t="s">
        <v>45307</v>
      </c>
    </row>
    <row r="144771">
      <c r="A144771" s="1" t="s">
        <v>50454</v>
      </c>
    </row>
    <row r="144772">
      <c r="A144772" s="1" t="s">
        <v>10206</v>
      </c>
    </row>
    <row r="144773">
      <c r="A144773" s="1" t="s">
        <v>50455</v>
      </c>
    </row>
    <row r="144774">
      <c r="A144774" s="1" t="s">
        <v>45313</v>
      </c>
    </row>
    <row r="144775">
      <c r="A144775" s="1" t="s">
        <v>45314</v>
      </c>
    </row>
    <row r="144776">
      <c r="A144776" s="1" t="s">
        <v>45315</v>
      </c>
    </row>
    <row r="144777">
      <c r="A144777" s="1" t="s">
        <v>50457</v>
      </c>
    </row>
    <row r="144778">
      <c r="A144778" s="1" t="s">
        <v>50458</v>
      </c>
    </row>
    <row r="144780">
      <c r="A144780" s="1" t="s">
        <v>11761</v>
      </c>
    </row>
    <row r="144782">
      <c r="A144782" s="1" t="s">
        <v>18075</v>
      </c>
    </row>
    <row r="144783">
      <c r="A144783" s="1" t="s">
        <v>18076</v>
      </c>
    </row>
    <row r="144785">
      <c r="A144785" s="1" t="s">
        <v>18077</v>
      </c>
    </row>
    <row r="144786">
      <c r="A144786" s="1" t="s">
        <v>18078</v>
      </c>
    </row>
    <row r="144788">
      <c r="A144788" s="1" t="s">
        <v>18079</v>
      </c>
    </row>
    <row r="144789">
      <c r="A144789" s="1" t="s">
        <v>13427</v>
      </c>
    </row>
    <row r="144790">
      <c r="A144790" s="1" t="s">
        <v>18080</v>
      </c>
    </row>
    <row r="144791">
      <c r="A144791" s="3" t="str">
        <f>O</f>
        <v>#NAME?</v>
      </c>
    </row>
    <row r="144792">
      <c r="A144792" s="1" t="s">
        <v>18081</v>
      </c>
    </row>
    <row r="144793">
      <c r="A144793" s="1" t="s">
        <v>18082</v>
      </c>
    </row>
    <row r="144794">
      <c r="A144794" s="1" t="s">
        <v>18083</v>
      </c>
    </row>
    <row r="144795">
      <c r="A144795" s="1" t="s">
        <v>186</v>
      </c>
    </row>
    <row r="144797">
      <c r="A144797" s="1" t="s">
        <v>18084</v>
      </c>
    </row>
    <row r="144799">
      <c r="A144799" s="1" t="s">
        <v>18085</v>
      </c>
    </row>
    <row r="144800">
      <c r="A144800" s="1" t="s">
        <v>18086</v>
      </c>
    </row>
    <row r="144801">
      <c r="A144801" s="1" t="s">
        <v>322</v>
      </c>
    </row>
    <row r="144802">
      <c r="A144802" s="1" t="s">
        <v>18087</v>
      </c>
    </row>
    <row r="144803">
      <c r="A144803" s="1" t="s">
        <v>18075</v>
      </c>
    </row>
    <row r="144804">
      <c r="A144804" s="1" t="s">
        <v>18076</v>
      </c>
    </row>
    <row r="144805">
      <c r="A144805" s="1" t="s">
        <v>18077</v>
      </c>
    </row>
    <row r="144806">
      <c r="A144806" s="1" t="s">
        <v>18078</v>
      </c>
    </row>
    <row r="144807">
      <c r="A144807" s="1" t="s">
        <v>18079</v>
      </c>
    </row>
    <row r="144808">
      <c r="A144808" s="1" t="s">
        <v>18080</v>
      </c>
    </row>
    <row r="144809">
      <c r="A144809" s="1" t="s">
        <v>18081</v>
      </c>
    </row>
    <row r="144810">
      <c r="A144810" s="1" t="s">
        <v>18082</v>
      </c>
    </row>
    <row r="144811">
      <c r="A144811" s="1" t="s">
        <v>18083</v>
      </c>
    </row>
    <row r="144812">
      <c r="A144812" s="1" t="s">
        <v>18084</v>
      </c>
    </row>
    <row r="144813">
      <c r="A144813" s="1" t="s">
        <v>18085</v>
      </c>
    </row>
    <row r="144814">
      <c r="A144814" s="1" t="s">
        <v>18088</v>
      </c>
    </row>
    <row r="144815">
      <c r="A144815" s="1" t="s">
        <v>50459</v>
      </c>
    </row>
    <row r="144817">
      <c r="A144817" s="1" t="s">
        <v>49281</v>
      </c>
    </row>
    <row r="144819">
      <c r="A144819" s="1" t="s">
        <v>49283</v>
      </c>
    </row>
    <row r="144820">
      <c r="A144820" s="1" t="s">
        <v>38183</v>
      </c>
    </row>
    <row r="144822">
      <c r="A144822" s="1" t="s">
        <v>49284</v>
      </c>
    </row>
    <row r="144824">
      <c r="A144824" s="1" t="s">
        <v>45302</v>
      </c>
    </row>
    <row r="144826">
      <c r="A144826" s="1" t="s">
        <v>45303</v>
      </c>
    </row>
    <row r="144827">
      <c r="A144827" s="1" t="s">
        <v>49285</v>
      </c>
    </row>
    <row r="144829">
      <c r="A144829" s="1" t="s">
        <v>49286</v>
      </c>
    </row>
    <row r="144830">
      <c r="A144830" s="1" t="s">
        <v>49287</v>
      </c>
    </row>
    <row r="144832">
      <c r="A144832" s="1" t="s">
        <v>45307</v>
      </c>
    </row>
    <row r="144834">
      <c r="A144834" s="1" t="s">
        <v>49288</v>
      </c>
    </row>
    <row r="144836">
      <c r="A144836" s="1" t="s">
        <v>45310</v>
      </c>
    </row>
    <row r="144838">
      <c r="A144838" s="1" t="s">
        <v>45311</v>
      </c>
    </row>
    <row r="144840">
      <c r="A144840" s="1" t="s">
        <v>49289</v>
      </c>
    </row>
    <row r="144842">
      <c r="A144842" s="1" t="s">
        <v>45313</v>
      </c>
    </row>
    <row r="144843">
      <c r="A144843" s="1" t="s">
        <v>45314</v>
      </c>
    </row>
    <row r="144845">
      <c r="A144845" s="1" t="s">
        <v>45315</v>
      </c>
    </row>
    <row r="144847">
      <c r="A144847" s="1" t="s">
        <v>49290</v>
      </c>
    </row>
    <row r="144849">
      <c r="A144849" s="1" t="s">
        <v>49291</v>
      </c>
    </row>
    <row r="144850">
      <c r="A144850" s="1" t="s">
        <v>49283</v>
      </c>
    </row>
    <row r="144851">
      <c r="A144851" s="1" t="s">
        <v>38183</v>
      </c>
    </row>
    <row r="144852">
      <c r="A144852" s="1" t="s">
        <v>49284</v>
      </c>
    </row>
    <row r="144853">
      <c r="A144853" s="1" t="s">
        <v>45302</v>
      </c>
    </row>
    <row r="144854">
      <c r="A144854" s="1" t="s">
        <v>45303</v>
      </c>
    </row>
    <row r="144855">
      <c r="A144855" s="1" t="s">
        <v>49285</v>
      </c>
    </row>
    <row r="144856">
      <c r="A144856" s="1" t="s">
        <v>49286</v>
      </c>
    </row>
    <row r="144857">
      <c r="A144857" s="1" t="s">
        <v>49287</v>
      </c>
    </row>
    <row r="144858">
      <c r="A144858" s="1" t="s">
        <v>45307</v>
      </c>
    </row>
    <row r="144859">
      <c r="A144859" s="1" t="s">
        <v>49288</v>
      </c>
    </row>
    <row r="144860">
      <c r="A144860" s="1" t="s">
        <v>45310</v>
      </c>
    </row>
    <row r="144861">
      <c r="A144861" s="1" t="s">
        <v>45311</v>
      </c>
    </row>
    <row r="144862">
      <c r="A144862" s="1" t="s">
        <v>49289</v>
      </c>
    </row>
    <row r="144863">
      <c r="A144863" s="1" t="s">
        <v>45313</v>
      </c>
    </row>
    <row r="144864">
      <c r="A144864" s="1" t="s">
        <v>45314</v>
      </c>
    </row>
    <row r="144865">
      <c r="A144865" s="1" t="s">
        <v>45315</v>
      </c>
    </row>
    <row r="144866">
      <c r="A144866" s="1" t="s">
        <v>50460</v>
      </c>
    </row>
    <row r="144867">
      <c r="A144867" s="1" t="s">
        <v>50461</v>
      </c>
    </row>
    <row r="144869">
      <c r="A144869" s="1" t="s">
        <v>3174</v>
      </c>
    </row>
    <row r="144871">
      <c r="A144871" s="1" t="s">
        <v>18090</v>
      </c>
    </row>
    <row r="144873">
      <c r="A144873" s="1" t="s">
        <v>18091</v>
      </c>
    </row>
    <row r="144874">
      <c r="A144874" s="1" t="s">
        <v>18092</v>
      </c>
    </row>
    <row r="144876">
      <c r="A144876" s="1" t="s">
        <v>18093</v>
      </c>
    </row>
    <row r="144877">
      <c r="A144877" s="1" t="s">
        <v>18094</v>
      </c>
    </row>
    <row r="144879">
      <c r="A144879" s="1" t="s">
        <v>18095</v>
      </c>
    </row>
    <row r="144881">
      <c r="A144881" s="1" t="s">
        <v>18096</v>
      </c>
    </row>
    <row r="144882">
      <c r="A144882" s="1" t="s">
        <v>18097</v>
      </c>
    </row>
    <row r="144884">
      <c r="A144884" s="1" t="s">
        <v>18098</v>
      </c>
    </row>
    <row r="144885">
      <c r="A144885" s="1" t="s">
        <v>18099</v>
      </c>
    </row>
    <row r="144887">
      <c r="A144887" s="1" t="s">
        <v>18100</v>
      </c>
    </row>
    <row r="144888">
      <c r="A144888" s="1" t="s">
        <v>18101</v>
      </c>
    </row>
    <row r="144890">
      <c r="A144890" s="1" t="s">
        <v>18102</v>
      </c>
    </row>
    <row r="144891">
      <c r="A144891" s="1" t="s">
        <v>18103</v>
      </c>
    </row>
    <row r="144892">
      <c r="A144892" s="1" t="s">
        <v>18104</v>
      </c>
    </row>
    <row r="144893">
      <c r="A144893" s="3" t="str">
        <f/>
        <v>#ERROR!</v>
      </c>
    </row>
    <row r="144895">
      <c r="A144895" s="1" t="s">
        <v>3016</v>
      </c>
    </row>
    <row r="144897">
      <c r="A144897" s="1" t="s">
        <v>18105</v>
      </c>
    </row>
    <row r="144898">
      <c r="A144898" s="1" t="s">
        <v>3174</v>
      </c>
    </row>
    <row r="144899">
      <c r="A144899" s="1" t="s">
        <v>18090</v>
      </c>
    </row>
    <row r="144900">
      <c r="A144900" s="1" t="s">
        <v>18091</v>
      </c>
    </row>
    <row r="144901">
      <c r="A144901" s="1" t="s">
        <v>18092</v>
      </c>
    </row>
    <row r="144902">
      <c r="A144902" s="1" t="s">
        <v>18093</v>
      </c>
    </row>
    <row r="144903">
      <c r="A144903" s="1" t="s">
        <v>18094</v>
      </c>
    </row>
    <row r="144904">
      <c r="A144904" s="1" t="s">
        <v>18095</v>
      </c>
    </row>
    <row r="144905">
      <c r="A144905" s="1" t="s">
        <v>18097</v>
      </c>
    </row>
    <row r="144906">
      <c r="A144906" s="1" t="s">
        <v>18098</v>
      </c>
    </row>
    <row r="144907">
      <c r="A144907" s="1" t="s">
        <v>18099</v>
      </c>
    </row>
    <row r="144908">
      <c r="A144908" s="1" t="s">
        <v>18100</v>
      </c>
    </row>
    <row r="144909">
      <c r="A144909" s="1" t="s">
        <v>18101</v>
      </c>
    </row>
    <row r="144910">
      <c r="A144910" s="1" t="s">
        <v>18102</v>
      </c>
    </row>
    <row r="144911">
      <c r="A144911" s="1" t="s">
        <v>18106</v>
      </c>
    </row>
    <row r="144912">
      <c r="A144912" s="1" t="s">
        <v>50462</v>
      </c>
    </row>
    <row r="144914">
      <c r="A144914" s="1" t="s">
        <v>3174</v>
      </c>
    </row>
    <row r="144916">
      <c r="A144916" s="1" t="s">
        <v>18108</v>
      </c>
    </row>
    <row r="144917">
      <c r="A144917" s="1" t="s">
        <v>18109</v>
      </c>
    </row>
    <row r="144918">
      <c r="A144918" s="1">
        <v>1031700.0</v>
      </c>
    </row>
    <row r="144919">
      <c r="A144919" s="1" t="s">
        <v>18110</v>
      </c>
    </row>
    <row r="144921">
      <c r="A144921" s="1" t="s">
        <v>18111</v>
      </c>
    </row>
    <row r="144923">
      <c r="A144923" s="1" t="s">
        <v>18112</v>
      </c>
    </row>
    <row r="144924">
      <c r="A144924" s="1" t="s">
        <v>18113</v>
      </c>
    </row>
    <row r="144925">
      <c r="A144925" s="1" t="s">
        <v>18114</v>
      </c>
    </row>
    <row r="144927">
      <c r="A144927" s="1" t="s">
        <v>18115</v>
      </c>
    </row>
    <row r="144928">
      <c r="A144928" s="1" t="s">
        <v>18116</v>
      </c>
    </row>
    <row r="144929">
      <c r="A144929" s="1" t="s">
        <v>18117</v>
      </c>
    </row>
    <row r="144931">
      <c r="A144931" s="1" t="s">
        <v>18118</v>
      </c>
    </row>
    <row r="144933">
      <c r="A144933" s="1" t="s">
        <v>18119</v>
      </c>
    </row>
    <row r="144935">
      <c r="A144935" s="1" t="s">
        <v>18120</v>
      </c>
    </row>
    <row r="144937">
      <c r="A144937" s="1" t="s">
        <v>18121</v>
      </c>
    </row>
    <row r="144938">
      <c r="A144938" s="1" t="s">
        <v>1481</v>
      </c>
    </row>
    <row r="144939">
      <c r="A144939" s="1" t="s">
        <v>7718</v>
      </c>
    </row>
    <row r="144940">
      <c r="A144940" s="1" t="s">
        <v>18122</v>
      </c>
    </row>
    <row r="144941">
      <c r="A144941" s="1" t="s">
        <v>3174</v>
      </c>
    </row>
    <row r="144942">
      <c r="A144942" s="1" t="s">
        <v>18108</v>
      </c>
    </row>
    <row r="144943">
      <c r="A144943" s="1" t="s">
        <v>18109</v>
      </c>
    </row>
    <row r="144944">
      <c r="A144944" s="1">
        <v>1031700.0</v>
      </c>
    </row>
    <row r="144945">
      <c r="A144945" s="1" t="s">
        <v>18110</v>
      </c>
    </row>
    <row r="144946">
      <c r="A144946" s="1" t="s">
        <v>18111</v>
      </c>
    </row>
    <row r="144947">
      <c r="A144947" s="1" t="s">
        <v>18113</v>
      </c>
    </row>
    <row r="144948">
      <c r="A144948" s="1" t="s">
        <v>18114</v>
      </c>
    </row>
    <row r="144949">
      <c r="A144949" s="1" t="s">
        <v>18115</v>
      </c>
    </row>
    <row r="144950">
      <c r="A144950" s="1" t="s">
        <v>18116</v>
      </c>
    </row>
    <row r="144951">
      <c r="A144951" s="1" t="s">
        <v>18117</v>
      </c>
    </row>
    <row r="144952">
      <c r="A144952" s="1" t="s">
        <v>18118</v>
      </c>
    </row>
    <row r="144953">
      <c r="A144953" s="1" t="s">
        <v>18119</v>
      </c>
    </row>
    <row r="144954">
      <c r="A144954" s="1" t="s">
        <v>18120</v>
      </c>
    </row>
    <row r="144955">
      <c r="A144955" s="1" t="s">
        <v>18123</v>
      </c>
    </row>
    <row r="144956">
      <c r="A144956" s="1" t="s">
        <v>50463</v>
      </c>
    </row>
    <row r="144958">
      <c r="A144958" s="1" t="s">
        <v>18125</v>
      </c>
    </row>
    <row r="144960">
      <c r="A144960" s="1" t="s">
        <v>18126</v>
      </c>
    </row>
    <row r="144962">
      <c r="A144962" s="1" t="s">
        <v>18127</v>
      </c>
    </row>
    <row r="144964">
      <c r="A144964" s="1" t="s">
        <v>18128</v>
      </c>
    </row>
    <row r="144966">
      <c r="A144966" s="1" t="s">
        <v>18129</v>
      </c>
    </row>
    <row r="144967">
      <c r="A144967" s="1" t="s">
        <v>18130</v>
      </c>
    </row>
    <row r="144969">
      <c r="A144969" s="1" t="s">
        <v>18131</v>
      </c>
    </row>
    <row r="144971">
      <c r="A144971" s="1" t="s">
        <v>18132</v>
      </c>
    </row>
    <row r="144973">
      <c r="A144973" s="1" t="s">
        <v>18133</v>
      </c>
    </row>
    <row r="144974">
      <c r="A144974" s="1" t="s">
        <v>18134</v>
      </c>
    </row>
    <row r="144976">
      <c r="A144976" s="1" t="s">
        <v>18135</v>
      </c>
    </row>
    <row r="144977">
      <c r="A144977" s="1" t="s">
        <v>18136</v>
      </c>
    </row>
    <row r="144979">
      <c r="A144979" s="1" t="s">
        <v>18137</v>
      </c>
    </row>
    <row r="144980">
      <c r="A144980" s="1" t="s">
        <v>18138</v>
      </c>
    </row>
    <row r="144982">
      <c r="A144982" s="1" t="s">
        <v>18110</v>
      </c>
    </row>
    <row r="144983">
      <c r="A144983" s="1" t="s">
        <v>18139</v>
      </c>
    </row>
    <row r="144985">
      <c r="A144985" s="1" t="s">
        <v>18140</v>
      </c>
    </row>
    <row r="144987">
      <c r="A144987" s="1" t="s">
        <v>18141</v>
      </c>
    </row>
    <row r="144989">
      <c r="A144989" s="1" t="s">
        <v>233</v>
      </c>
    </row>
    <row r="144990">
      <c r="A144990" s="1" t="s">
        <v>18142</v>
      </c>
    </row>
    <row r="144991">
      <c r="A144991" s="1" t="s">
        <v>18126</v>
      </c>
    </row>
    <row r="144992">
      <c r="A144992" s="1" t="s">
        <v>18127</v>
      </c>
    </row>
    <row r="144993">
      <c r="A144993" s="1" t="s">
        <v>18128</v>
      </c>
    </row>
    <row r="144994">
      <c r="A144994" s="1" t="s">
        <v>18129</v>
      </c>
    </row>
    <row r="144995">
      <c r="A144995" s="1" t="s">
        <v>18130</v>
      </c>
    </row>
    <row r="144996">
      <c r="A144996" s="1" t="s">
        <v>18131</v>
      </c>
    </row>
    <row r="144997">
      <c r="A144997" s="1" t="s">
        <v>18132</v>
      </c>
    </row>
    <row r="144998">
      <c r="A144998" s="1" t="s">
        <v>18133</v>
      </c>
    </row>
    <row r="144999">
      <c r="A144999" s="1" t="s">
        <v>18134</v>
      </c>
    </row>
    <row r="145000">
      <c r="A145000" s="1" t="s">
        <v>18136</v>
      </c>
    </row>
    <row r="145001">
      <c r="A145001" s="1" t="s">
        <v>18137</v>
      </c>
    </row>
    <row r="145002">
      <c r="A145002" s="1" t="s">
        <v>18138</v>
      </c>
    </row>
    <row r="145003">
      <c r="A145003" s="1" t="s">
        <v>18110</v>
      </c>
    </row>
    <row r="145004">
      <c r="A145004" s="1" t="s">
        <v>18139</v>
      </c>
    </row>
    <row r="145005">
      <c r="A145005" s="1" t="s">
        <v>18143</v>
      </c>
    </row>
    <row r="145006">
      <c r="A145006" s="1" t="s">
        <v>50464</v>
      </c>
    </row>
    <row r="145008">
      <c r="A145008" s="1" t="s">
        <v>50465</v>
      </c>
    </row>
    <row r="145010">
      <c r="A145010" s="1" t="s">
        <v>45302</v>
      </c>
    </row>
    <row r="145011">
      <c r="A145011" s="1" t="s">
        <v>45303</v>
      </c>
    </row>
    <row r="145013">
      <c r="A145013" s="1" t="s">
        <v>45304</v>
      </c>
    </row>
    <row r="145015">
      <c r="A145015" s="1" t="s">
        <v>50450</v>
      </c>
    </row>
    <row r="145016">
      <c r="A145016" s="1" t="s">
        <v>50466</v>
      </c>
    </row>
    <row r="145017">
      <c r="A145017" s="1" t="s">
        <v>50452</v>
      </c>
    </row>
    <row r="145019">
      <c r="A145019" s="1" t="s">
        <v>50467</v>
      </c>
    </row>
    <row r="145020">
      <c r="A145020" s="1" t="s">
        <v>45307</v>
      </c>
    </row>
    <row r="145021">
      <c r="A145021" s="1" t="s">
        <v>50468</v>
      </c>
    </row>
    <row r="145023">
      <c r="A145023" s="1" t="s">
        <v>10206</v>
      </c>
    </row>
    <row r="145025">
      <c r="A145025" s="1" t="s">
        <v>50469</v>
      </c>
    </row>
    <row r="145027">
      <c r="A145027" s="1" t="s">
        <v>45313</v>
      </c>
    </row>
    <row r="145029">
      <c r="A145029" s="1" t="s">
        <v>45314</v>
      </c>
    </row>
    <row r="145031">
      <c r="A145031" s="1" t="s">
        <v>45315</v>
      </c>
    </row>
    <row r="145033">
      <c r="A145033" s="1" t="s">
        <v>50470</v>
      </c>
    </row>
    <row r="145034">
      <c r="A145034" s="1" t="s">
        <v>45302</v>
      </c>
    </row>
    <row r="145035">
      <c r="A145035" s="1" t="s">
        <v>45303</v>
      </c>
    </row>
    <row r="145036">
      <c r="A145036" s="1" t="s">
        <v>45304</v>
      </c>
    </row>
    <row r="145037">
      <c r="A145037" s="1" t="s">
        <v>50450</v>
      </c>
    </row>
    <row r="145038">
      <c r="A145038" s="1" t="s">
        <v>50466</v>
      </c>
    </row>
    <row r="145039">
      <c r="A145039" s="1" t="s">
        <v>50452</v>
      </c>
    </row>
    <row r="145040">
      <c r="A145040" s="1" t="s">
        <v>50467</v>
      </c>
    </row>
    <row r="145041">
      <c r="A145041" s="1" t="s">
        <v>45307</v>
      </c>
    </row>
    <row r="145042">
      <c r="A145042" s="1" t="s">
        <v>50468</v>
      </c>
    </row>
    <row r="145043">
      <c r="A145043" s="1" t="s">
        <v>10206</v>
      </c>
    </row>
    <row r="145044">
      <c r="A145044" s="1" t="s">
        <v>50469</v>
      </c>
    </row>
    <row r="145045">
      <c r="A145045" s="1" t="s">
        <v>45313</v>
      </c>
    </row>
    <row r="145046">
      <c r="A145046" s="1" t="s">
        <v>45314</v>
      </c>
    </row>
    <row r="145047">
      <c r="A145047" s="1" t="s">
        <v>50471</v>
      </c>
    </row>
    <row r="145048">
      <c r="A145048" s="1" t="s">
        <v>50472</v>
      </c>
    </row>
    <row r="145049">
      <c r="A145049" s="1" t="s">
        <v>18145</v>
      </c>
    </row>
    <row r="145051">
      <c r="A145051" s="1" t="s">
        <v>18146</v>
      </c>
    </row>
    <row r="145052">
      <c r="A145052" s="1" t="s">
        <v>18147</v>
      </c>
    </row>
    <row r="145054">
      <c r="A145054" s="1" t="s">
        <v>18148</v>
      </c>
    </row>
    <row r="145056">
      <c r="A145056" s="1" t="s">
        <v>18149</v>
      </c>
    </row>
    <row r="145058">
      <c r="A145058" s="1" t="s">
        <v>18150</v>
      </c>
    </row>
    <row r="145060">
      <c r="A145060" s="1" t="s">
        <v>18151</v>
      </c>
    </row>
    <row r="145062">
      <c r="A145062" s="1" t="s">
        <v>18152</v>
      </c>
    </row>
    <row r="145063">
      <c r="A145063" s="1" t="s">
        <v>18153</v>
      </c>
    </row>
    <row r="145065">
      <c r="A145065" s="1" t="s">
        <v>18154</v>
      </c>
    </row>
    <row r="145067">
      <c r="A145067" s="1" t="s">
        <v>18155</v>
      </c>
    </row>
    <row r="145068">
      <c r="A145068" s="1" t="s">
        <v>18156</v>
      </c>
    </row>
    <row r="145070">
      <c r="A145070" s="1" t="s">
        <v>18157</v>
      </c>
    </row>
    <row r="145072">
      <c r="A145072" s="1" t="s">
        <v>18158</v>
      </c>
    </row>
    <row r="145074">
      <c r="A145074" s="1" t="s">
        <v>18159</v>
      </c>
    </row>
    <row r="145076">
      <c r="A145076" s="1" t="s">
        <v>18160</v>
      </c>
    </row>
    <row r="145078">
      <c r="A145078" s="1" t="s">
        <v>367</v>
      </c>
    </row>
    <row r="145079">
      <c r="A145079" s="1" t="s">
        <v>18161</v>
      </c>
    </row>
    <row r="145080">
      <c r="A145080" s="1" t="s">
        <v>18145</v>
      </c>
    </row>
    <row r="145081">
      <c r="A145081" s="1" t="s">
        <v>18146</v>
      </c>
    </row>
    <row r="145082">
      <c r="A145082" s="1" t="s">
        <v>18147</v>
      </c>
    </row>
    <row r="145083">
      <c r="A145083" s="1" t="s">
        <v>18148</v>
      </c>
    </row>
    <row r="145084">
      <c r="A145084" s="1" t="s">
        <v>18149</v>
      </c>
    </row>
    <row r="145085">
      <c r="A145085" s="1" t="s">
        <v>18150</v>
      </c>
    </row>
    <row r="145086">
      <c r="A145086" s="1" t="s">
        <v>18151</v>
      </c>
    </row>
    <row r="145087">
      <c r="A145087" s="1" t="s">
        <v>18152</v>
      </c>
    </row>
    <row r="145088">
      <c r="A145088" s="1" t="s">
        <v>18153</v>
      </c>
    </row>
    <row r="145089">
      <c r="A145089" s="1" t="s">
        <v>18155</v>
      </c>
    </row>
    <row r="145090">
      <c r="A145090" s="1" t="s">
        <v>18156</v>
      </c>
    </row>
    <row r="145091">
      <c r="A145091" s="1" t="s">
        <v>18157</v>
      </c>
    </row>
    <row r="145092">
      <c r="A145092" s="1" t="s">
        <v>18158</v>
      </c>
    </row>
    <row r="145093">
      <c r="A145093" s="1" t="s">
        <v>18162</v>
      </c>
    </row>
    <row r="145094">
      <c r="A145094" s="1" t="s">
        <v>50473</v>
      </c>
    </row>
    <row r="145096">
      <c r="A145096" s="1" t="s">
        <v>50474</v>
      </c>
    </row>
    <row r="145098">
      <c r="A145098" s="1" t="s">
        <v>50475</v>
      </c>
    </row>
    <row r="145100">
      <c r="A145100" s="1" t="s">
        <v>50476</v>
      </c>
    </row>
    <row r="145101">
      <c r="A145101" s="1" t="s">
        <v>50477</v>
      </c>
    </row>
    <row r="145102">
      <c r="A145102" s="1" t="s">
        <v>50478</v>
      </c>
    </row>
    <row r="145103">
      <c r="A145103" s="1" t="s">
        <v>50479</v>
      </c>
    </row>
    <row r="145105">
      <c r="A145105" s="1" t="s">
        <v>50480</v>
      </c>
    </row>
    <row r="145106">
      <c r="A145106" s="1" t="s">
        <v>50481</v>
      </c>
    </row>
    <row r="145107">
      <c r="A145107" s="1" t="s">
        <v>50482</v>
      </c>
    </row>
    <row r="145109">
      <c r="A145109" s="1" t="s">
        <v>50483</v>
      </c>
    </row>
    <row r="145110">
      <c r="A145110" s="1" t="s">
        <v>50484</v>
      </c>
    </row>
    <row r="145112">
      <c r="A145112" s="1" t="s">
        <v>50485</v>
      </c>
    </row>
    <row r="145114">
      <c r="A145114" s="1" t="s">
        <v>50110</v>
      </c>
    </row>
    <row r="145115">
      <c r="A145115" s="1" t="s">
        <v>40884</v>
      </c>
    </row>
    <row r="145117">
      <c r="A145117" s="1" t="s">
        <v>22068</v>
      </c>
    </row>
    <row r="145118">
      <c r="A145118" s="1" t="s">
        <v>8688</v>
      </c>
    </row>
    <row r="145120">
      <c r="A145120" s="1" t="s">
        <v>50486</v>
      </c>
    </row>
    <row r="145121">
      <c r="A145121" s="1" t="s">
        <v>50475</v>
      </c>
    </row>
    <row r="145122">
      <c r="A145122" s="1" t="s">
        <v>50476</v>
      </c>
    </row>
    <row r="145123">
      <c r="A145123" s="1" t="s">
        <v>50477</v>
      </c>
    </row>
    <row r="145124">
      <c r="A145124" s="1" t="s">
        <v>50478</v>
      </c>
    </row>
    <row r="145125">
      <c r="A145125" s="1" t="s">
        <v>50479</v>
      </c>
    </row>
    <row r="145126">
      <c r="A145126" s="1" t="s">
        <v>50480</v>
      </c>
    </row>
    <row r="145127">
      <c r="A145127" s="1" t="s">
        <v>50481</v>
      </c>
    </row>
    <row r="145128">
      <c r="A145128" s="1" t="s">
        <v>50482</v>
      </c>
    </row>
    <row r="145129">
      <c r="A145129" s="1" t="s">
        <v>50483</v>
      </c>
    </row>
    <row r="145130">
      <c r="A145130" s="1" t="s">
        <v>50484</v>
      </c>
    </row>
    <row r="145131">
      <c r="A145131" s="1" t="s">
        <v>50485</v>
      </c>
    </row>
    <row r="145132">
      <c r="A145132" s="1" t="s">
        <v>50487</v>
      </c>
    </row>
    <row r="145133">
      <c r="A145133" s="1" t="s">
        <v>50488</v>
      </c>
    </row>
    <row r="145135">
      <c r="A145135" s="1">
        <v>4.0</v>
      </c>
    </row>
    <row r="145137">
      <c r="A145137" s="1" t="s">
        <v>50489</v>
      </c>
    </row>
    <row r="145138">
      <c r="A145138" s="1" t="s">
        <v>50490</v>
      </c>
    </row>
    <row r="145139">
      <c r="A145139" s="1" t="s">
        <v>50491</v>
      </c>
    </row>
    <row r="145140">
      <c r="A145140" s="1" t="s">
        <v>50492</v>
      </c>
    </row>
    <row r="145141">
      <c r="A145141" s="1" t="s">
        <v>50493</v>
      </c>
    </row>
    <row r="145143">
      <c r="A145143" s="1" t="s">
        <v>50494</v>
      </c>
    </row>
    <row r="145144">
      <c r="A145144" s="1" t="s">
        <v>50495</v>
      </c>
    </row>
    <row r="145145">
      <c r="A145145" s="1" t="s">
        <v>50496</v>
      </c>
    </row>
    <row r="145147">
      <c r="A145147" s="1" t="s">
        <v>50497</v>
      </c>
    </row>
    <row r="145148">
      <c r="A145148" s="1" t="s">
        <v>50498</v>
      </c>
    </row>
    <row r="145150">
      <c r="A145150" s="1" t="s">
        <v>50499</v>
      </c>
    </row>
    <row r="145151">
      <c r="A145151" s="1" t="s">
        <v>50489</v>
      </c>
    </row>
    <row r="145152">
      <c r="A145152" s="1" t="s">
        <v>50490</v>
      </c>
    </row>
    <row r="145153">
      <c r="A145153" s="1" t="s">
        <v>50491</v>
      </c>
    </row>
    <row r="145154">
      <c r="A145154" s="1" t="s">
        <v>50492</v>
      </c>
    </row>
    <row r="145155">
      <c r="A145155" s="1" t="s">
        <v>50493</v>
      </c>
    </row>
    <row r="145156">
      <c r="A145156" s="1" t="s">
        <v>50494</v>
      </c>
    </row>
    <row r="145157">
      <c r="A145157" s="1" t="s">
        <v>50495</v>
      </c>
    </row>
    <row r="145158">
      <c r="A145158" s="1" t="s">
        <v>50496</v>
      </c>
    </row>
    <row r="145159">
      <c r="A145159" s="1" t="s">
        <v>50497</v>
      </c>
    </row>
    <row r="145160">
      <c r="A145160" s="1" t="s">
        <v>50500</v>
      </c>
    </row>
    <row r="145161">
      <c r="A145161" s="1" t="s">
        <v>50501</v>
      </c>
    </row>
    <row r="145163">
      <c r="A145163" s="1" t="s">
        <v>18164</v>
      </c>
    </row>
    <row r="145165">
      <c r="A145165" s="1" t="s">
        <v>18165</v>
      </c>
    </row>
    <row r="145166">
      <c r="A145166" s="1" t="s">
        <v>18166</v>
      </c>
    </row>
    <row r="145167">
      <c r="A145167" s="1" t="s">
        <v>18167</v>
      </c>
    </row>
    <row r="145169">
      <c r="A145169" s="1" t="s">
        <v>18168</v>
      </c>
    </row>
    <row r="145170">
      <c r="A145170" s="1" t="s">
        <v>18169</v>
      </c>
    </row>
    <row r="145172">
      <c r="A145172" s="1" t="s">
        <v>18170</v>
      </c>
    </row>
    <row r="145174">
      <c r="A145174" s="1" t="s">
        <v>18171</v>
      </c>
    </row>
    <row r="145175">
      <c r="A145175" s="1" t="s">
        <v>18172</v>
      </c>
    </row>
    <row r="145177">
      <c r="A145177" s="1" t="s">
        <v>18173</v>
      </c>
    </row>
    <row r="145178">
      <c r="A145178" s="1" t="s">
        <v>18164</v>
      </c>
    </row>
    <row r="145179">
      <c r="A145179" s="1" t="s">
        <v>18165</v>
      </c>
    </row>
    <row r="145180">
      <c r="A145180" s="1" t="s">
        <v>18166</v>
      </c>
    </row>
    <row r="145181">
      <c r="A145181" s="1" t="s">
        <v>18167</v>
      </c>
    </row>
    <row r="145182">
      <c r="A145182" s="1" t="s">
        <v>18168</v>
      </c>
    </row>
    <row r="145183">
      <c r="A145183" s="1" t="s">
        <v>18169</v>
      </c>
    </row>
    <row r="145184">
      <c r="A145184" s="1" t="s">
        <v>18170</v>
      </c>
    </row>
    <row r="145185">
      <c r="A145185" s="1" t="s">
        <v>18171</v>
      </c>
    </row>
    <row r="145186">
      <c r="A145186" s="1" t="s">
        <v>18174</v>
      </c>
    </row>
    <row r="145187">
      <c r="A145187" s="1" t="s">
        <v>50502</v>
      </c>
    </row>
    <row r="145189">
      <c r="A145189" s="1" t="s">
        <v>18176</v>
      </c>
    </row>
    <row r="145190">
      <c r="A145190" s="1" t="s">
        <v>18177</v>
      </c>
    </row>
    <row r="145191">
      <c r="A145191" s="1" t="s">
        <v>18178</v>
      </c>
    </row>
    <row r="145192">
      <c r="A145192" s="1" t="s">
        <v>18179</v>
      </c>
    </row>
    <row r="145193">
      <c r="A145193" s="1" t="s">
        <v>18180</v>
      </c>
    </row>
    <row r="145194">
      <c r="A145194" s="1" t="s">
        <v>18181</v>
      </c>
    </row>
    <row r="145196">
      <c r="A145196" s="1" t="s">
        <v>18182</v>
      </c>
    </row>
    <row r="145198">
      <c r="A145198" s="1" t="s">
        <v>18183</v>
      </c>
    </row>
    <row r="145200">
      <c r="A145200" s="1" t="s">
        <v>18184</v>
      </c>
    </row>
    <row r="145201">
      <c r="A145201" s="1" t="s">
        <v>18185</v>
      </c>
    </row>
    <row r="145203">
      <c r="A145203" s="1" t="s">
        <v>18186</v>
      </c>
    </row>
    <row r="145205">
      <c r="A145205" s="1" t="s">
        <v>18187</v>
      </c>
    </row>
    <row r="145206">
      <c r="A145206" s="1" t="s">
        <v>18188</v>
      </c>
    </row>
    <row r="145207">
      <c r="A145207" s="1" t="s">
        <v>18189</v>
      </c>
    </row>
    <row r="145208">
      <c r="A145208" s="1" t="s">
        <v>18190</v>
      </c>
    </row>
    <row r="145209">
      <c r="A145209" s="1" t="s">
        <v>445</v>
      </c>
    </row>
    <row r="145210">
      <c r="A145210" s="1" t="s">
        <v>12040</v>
      </c>
    </row>
    <row r="145212">
      <c r="A145212" s="1" t="s">
        <v>18191</v>
      </c>
    </row>
    <row r="145213">
      <c r="A145213" s="1" t="s">
        <v>18176</v>
      </c>
    </row>
    <row r="145214">
      <c r="A145214" s="1" t="s">
        <v>18177</v>
      </c>
    </row>
    <row r="145215">
      <c r="A145215" s="1" t="s">
        <v>18178</v>
      </c>
    </row>
    <row r="145216">
      <c r="A145216" s="1" t="s">
        <v>18179</v>
      </c>
    </row>
    <row r="145217">
      <c r="A145217" s="1" t="s">
        <v>18180</v>
      </c>
    </row>
    <row r="145218">
      <c r="A145218" s="1" t="s">
        <v>18181</v>
      </c>
    </row>
    <row r="145219">
      <c r="A145219" s="1" t="s">
        <v>18182</v>
      </c>
    </row>
    <row r="145220">
      <c r="A145220" s="1" t="s">
        <v>18183</v>
      </c>
    </row>
    <row r="145221">
      <c r="A145221" s="1" t="s">
        <v>18184</v>
      </c>
    </row>
    <row r="145222">
      <c r="A145222" s="1" t="s">
        <v>18185</v>
      </c>
    </row>
    <row r="145223">
      <c r="A145223" s="1" t="s">
        <v>18186</v>
      </c>
    </row>
    <row r="145224">
      <c r="A145224" s="1" t="s">
        <v>18187</v>
      </c>
    </row>
    <row r="145225">
      <c r="A145225" s="1" t="s">
        <v>18188</v>
      </c>
    </row>
    <row r="145226">
      <c r="A145226" s="1" t="s">
        <v>18189</v>
      </c>
    </row>
    <row r="145227">
      <c r="A145227" s="1" t="s">
        <v>18190</v>
      </c>
    </row>
    <row r="145228">
      <c r="A145228" s="1" t="s">
        <v>18192</v>
      </c>
    </row>
    <row r="145229">
      <c r="A145229" s="1" t="s">
        <v>50503</v>
      </c>
    </row>
    <row r="145231">
      <c r="A145231" s="1" t="s">
        <v>18194</v>
      </c>
    </row>
    <row r="145232">
      <c r="A145232" s="1" t="s">
        <v>18195</v>
      </c>
    </row>
    <row r="145234">
      <c r="A145234" s="1" t="s">
        <v>18196</v>
      </c>
    </row>
    <row r="145236">
      <c r="A145236" s="1" t="s">
        <v>18197</v>
      </c>
    </row>
    <row r="145237">
      <c r="A145237" s="1" t="s">
        <v>18198</v>
      </c>
    </row>
    <row r="145238">
      <c r="A145238" s="1" t="s">
        <v>18199</v>
      </c>
    </row>
    <row r="145239">
      <c r="A145239" s="1" t="s">
        <v>18200</v>
      </c>
    </row>
    <row r="145240">
      <c r="A145240" s="1" t="s">
        <v>18201</v>
      </c>
    </row>
    <row r="145242">
      <c r="A145242" s="1" t="s">
        <v>18202</v>
      </c>
    </row>
    <row r="145243">
      <c r="A145243" s="1" t="s">
        <v>18203</v>
      </c>
    </row>
    <row r="145245">
      <c r="A145245" s="1" t="s">
        <v>18204</v>
      </c>
    </row>
    <row r="145246">
      <c r="A145246" s="1" t="s">
        <v>18205</v>
      </c>
    </row>
    <row r="145247">
      <c r="A145247" s="1" t="s">
        <v>18206</v>
      </c>
    </row>
    <row r="145249">
      <c r="A145249" s="1" t="s">
        <v>18207</v>
      </c>
    </row>
    <row r="145250">
      <c r="A145250" s="1" t="s">
        <v>18208</v>
      </c>
    </row>
    <row r="145252">
      <c r="A145252" s="1" t="s">
        <v>18209</v>
      </c>
    </row>
    <row r="145253">
      <c r="A145253" s="1" t="s">
        <v>18210</v>
      </c>
    </row>
    <row r="145254">
      <c r="A145254" s="1" t="s">
        <v>18211</v>
      </c>
    </row>
    <row r="145255">
      <c r="A145255" s="1" t="s">
        <v>18212</v>
      </c>
    </row>
    <row r="145256">
      <c r="A145256" s="1" t="s">
        <v>18213</v>
      </c>
    </row>
    <row r="145258">
      <c r="A145258" s="1" t="s">
        <v>18214</v>
      </c>
    </row>
    <row r="145259">
      <c r="A145259" s="1" t="s">
        <v>18215</v>
      </c>
    </row>
    <row r="145260">
      <c r="A145260" s="1" t="s">
        <v>18216</v>
      </c>
    </row>
    <row r="145262">
      <c r="A145262" s="1" t="s">
        <v>18217</v>
      </c>
    </row>
    <row r="145263">
      <c r="A145263" s="1" t="s">
        <v>18218</v>
      </c>
    </row>
    <row r="145264">
      <c r="A145264" s="1" t="s">
        <v>18219</v>
      </c>
    </row>
    <row r="145265">
      <c r="A145265" s="1" t="s">
        <v>18220</v>
      </c>
    </row>
    <row r="145266">
      <c r="A145266" s="1" t="s">
        <v>18221</v>
      </c>
    </row>
    <row r="145268">
      <c r="A145268" s="1" t="s">
        <v>18222</v>
      </c>
    </row>
    <row r="145269">
      <c r="A145269" s="1" t="s">
        <v>18195</v>
      </c>
    </row>
    <row r="145270">
      <c r="A145270" s="1" t="s">
        <v>18196</v>
      </c>
    </row>
    <row r="145271">
      <c r="A145271" s="1" t="s">
        <v>18197</v>
      </c>
    </row>
    <row r="145272">
      <c r="A145272" s="1" t="s">
        <v>18198</v>
      </c>
    </row>
    <row r="145273">
      <c r="A145273" s="1" t="s">
        <v>18199</v>
      </c>
    </row>
    <row r="145274">
      <c r="A145274" s="1" t="s">
        <v>18200</v>
      </c>
    </row>
    <row r="145275">
      <c r="A145275" s="1" t="s">
        <v>18201</v>
      </c>
    </row>
    <row r="145276">
      <c r="A145276" s="1" t="s">
        <v>18202</v>
      </c>
    </row>
    <row r="145277">
      <c r="A145277" s="1" t="s">
        <v>18203</v>
      </c>
    </row>
    <row r="145278">
      <c r="A145278" s="1" t="s">
        <v>18204</v>
      </c>
    </row>
    <row r="145279">
      <c r="A145279" s="1" t="s">
        <v>18205</v>
      </c>
    </row>
    <row r="145280">
      <c r="A145280" s="1" t="s">
        <v>18206</v>
      </c>
    </row>
    <row r="145281">
      <c r="A145281" s="1" t="s">
        <v>18207</v>
      </c>
    </row>
    <row r="145282">
      <c r="A145282" s="1" t="s">
        <v>18208</v>
      </c>
    </row>
    <row r="145283">
      <c r="A145283" s="1" t="s">
        <v>18209</v>
      </c>
    </row>
    <row r="145284">
      <c r="A145284" s="1" t="s">
        <v>18210</v>
      </c>
    </row>
    <row r="145285">
      <c r="A145285" s="1" t="s">
        <v>18211</v>
      </c>
    </row>
    <row r="145286">
      <c r="A145286" s="1" t="s">
        <v>18212</v>
      </c>
    </row>
    <row r="145287">
      <c r="A145287" s="1" t="s">
        <v>18213</v>
      </c>
    </row>
    <row r="145288">
      <c r="A145288" s="1" t="s">
        <v>18214</v>
      </c>
    </row>
    <row r="145289">
      <c r="A145289" s="1" t="s">
        <v>18215</v>
      </c>
    </row>
    <row r="145290">
      <c r="A145290" s="1" t="s">
        <v>18216</v>
      </c>
    </row>
    <row r="145291">
      <c r="A145291" s="1" t="s">
        <v>18217</v>
      </c>
    </row>
    <row r="145292">
      <c r="A145292" s="1" t="s">
        <v>18218</v>
      </c>
    </row>
    <row r="145293">
      <c r="A145293" s="1" t="s">
        <v>18219</v>
      </c>
    </row>
    <row r="145294">
      <c r="A145294" s="1" t="s">
        <v>18220</v>
      </c>
    </row>
    <row r="145295">
      <c r="A145295" s="1" t="s">
        <v>18223</v>
      </c>
    </row>
    <row r="145296">
      <c r="A145296" s="1" t="s">
        <v>50504</v>
      </c>
    </row>
    <row r="145298">
      <c r="A145298" s="1" t="s">
        <v>18176</v>
      </c>
    </row>
    <row r="145299">
      <c r="A145299" s="1" t="s">
        <v>18177</v>
      </c>
    </row>
    <row r="145300">
      <c r="A145300" s="1" t="s">
        <v>18178</v>
      </c>
    </row>
    <row r="145301">
      <c r="A145301" s="1" t="s">
        <v>18179</v>
      </c>
    </row>
    <row r="145302">
      <c r="A145302" s="1" t="s">
        <v>18180</v>
      </c>
    </row>
    <row r="145303">
      <c r="A145303" s="1" t="s">
        <v>18181</v>
      </c>
    </row>
    <row r="145305">
      <c r="A145305" s="1" t="s">
        <v>18182</v>
      </c>
    </row>
    <row r="145307">
      <c r="A145307" s="1" t="s">
        <v>18183</v>
      </c>
    </row>
    <row r="145309">
      <c r="A145309" s="1" t="s">
        <v>18184</v>
      </c>
    </row>
    <row r="145310">
      <c r="A145310" s="1" t="s">
        <v>18185</v>
      </c>
    </row>
    <row r="145312">
      <c r="A145312" s="1" t="s">
        <v>18186</v>
      </c>
    </row>
    <row r="145314">
      <c r="A145314" s="1" t="s">
        <v>18187</v>
      </c>
    </row>
    <row r="145315">
      <c r="A145315" s="1" t="s">
        <v>18188</v>
      </c>
    </row>
    <row r="145316">
      <c r="A145316" s="1" t="s">
        <v>18189</v>
      </c>
    </row>
    <row r="145317">
      <c r="A145317" s="1" t="s">
        <v>18190</v>
      </c>
    </row>
    <row r="145318">
      <c r="A145318" s="1" t="s">
        <v>445</v>
      </c>
    </row>
    <row r="145319">
      <c r="A145319" s="1" t="s">
        <v>12040</v>
      </c>
    </row>
    <row r="145321">
      <c r="A145321" s="1" t="s">
        <v>18191</v>
      </c>
    </row>
    <row r="145322">
      <c r="A145322" s="1" t="s">
        <v>18176</v>
      </c>
    </row>
    <row r="145323">
      <c r="A145323" s="1" t="s">
        <v>18177</v>
      </c>
    </row>
    <row r="145324">
      <c r="A145324" s="1" t="s">
        <v>18178</v>
      </c>
    </row>
    <row r="145325">
      <c r="A145325" s="1" t="s">
        <v>18179</v>
      </c>
    </row>
    <row r="145326">
      <c r="A145326" s="1" t="s">
        <v>18180</v>
      </c>
    </row>
    <row r="145327">
      <c r="A145327" s="1" t="s">
        <v>18181</v>
      </c>
    </row>
    <row r="145328">
      <c r="A145328" s="1" t="s">
        <v>18182</v>
      </c>
    </row>
    <row r="145329">
      <c r="A145329" s="1" t="s">
        <v>18183</v>
      </c>
    </row>
    <row r="145330">
      <c r="A145330" s="1" t="s">
        <v>18184</v>
      </c>
    </row>
    <row r="145331">
      <c r="A145331" s="1" t="s">
        <v>18185</v>
      </c>
    </row>
    <row r="145332">
      <c r="A145332" s="1" t="s">
        <v>18186</v>
      </c>
    </row>
    <row r="145333">
      <c r="A145333" s="1" t="s">
        <v>18187</v>
      </c>
    </row>
    <row r="145334">
      <c r="A145334" s="1" t="s">
        <v>18188</v>
      </c>
    </row>
    <row r="145335">
      <c r="A145335" s="1" t="s">
        <v>18189</v>
      </c>
    </row>
    <row r="145336">
      <c r="A145336" s="1" t="s">
        <v>18190</v>
      </c>
    </row>
    <row r="145337">
      <c r="A145337" s="1" t="s">
        <v>18192</v>
      </c>
    </row>
    <row r="145338">
      <c r="A145338" s="1" t="s">
        <v>50505</v>
      </c>
    </row>
    <row r="145339">
      <c r="A145339" s="1" t="s">
        <v>18226</v>
      </c>
    </row>
    <row r="145340">
      <c r="A145340" s="1" t="s">
        <v>18227</v>
      </c>
    </row>
    <row r="145341">
      <c r="A145341" s="1" t="s">
        <v>18228</v>
      </c>
    </row>
    <row r="145343">
      <c r="A145343" s="1" t="s">
        <v>18229</v>
      </c>
    </row>
    <row r="145344">
      <c r="A145344" s="1" t="s">
        <v>18230</v>
      </c>
    </row>
    <row r="145346">
      <c r="A145346" s="1" t="s">
        <v>18231</v>
      </c>
    </row>
    <row r="145347">
      <c r="A145347" s="1" t="s">
        <v>18232</v>
      </c>
    </row>
    <row r="145348">
      <c r="A145348" s="1" t="s">
        <v>18233</v>
      </c>
    </row>
    <row r="145349">
      <c r="A145349" s="1" t="s">
        <v>18234</v>
      </c>
    </row>
    <row r="145351">
      <c r="A145351" s="1" t="s">
        <v>18235</v>
      </c>
    </row>
    <row r="145353">
      <c r="A145353" s="1" t="s">
        <v>18236</v>
      </c>
    </row>
    <row r="145354">
      <c r="A145354" s="1" t="s">
        <v>18237</v>
      </c>
    </row>
    <row r="145356">
      <c r="A145356" s="1" t="s">
        <v>18238</v>
      </c>
    </row>
    <row r="145357">
      <c r="A145357" s="1" t="s">
        <v>18239</v>
      </c>
    </row>
    <row r="145358">
      <c r="A145358" s="1" t="s">
        <v>18240</v>
      </c>
    </row>
    <row r="145360">
      <c r="A145360" s="1" t="s">
        <v>18241</v>
      </c>
    </row>
    <row r="145361">
      <c r="A145361" s="1" t="s">
        <v>18242</v>
      </c>
    </row>
    <row r="145363">
      <c r="A145363" s="1" t="s">
        <v>18243</v>
      </c>
    </row>
    <row r="145364">
      <c r="A145364" s="1" t="s">
        <v>18244</v>
      </c>
    </row>
    <row r="145365">
      <c r="A145365" s="1" t="s">
        <v>165</v>
      </c>
    </row>
    <row r="145366">
      <c r="A145366" s="1" t="s">
        <v>4522</v>
      </c>
    </row>
    <row r="145368">
      <c r="A145368" s="1" t="s">
        <v>18245</v>
      </c>
    </row>
    <row r="145369">
      <c r="A145369" s="1" t="s">
        <v>18226</v>
      </c>
    </row>
    <row r="145370">
      <c r="A145370" s="1" t="s">
        <v>18227</v>
      </c>
    </row>
    <row r="145371">
      <c r="A145371" s="1" t="s">
        <v>18228</v>
      </c>
    </row>
    <row r="145372">
      <c r="A145372" s="1" t="s">
        <v>18229</v>
      </c>
    </row>
    <row r="145373">
      <c r="A145373" s="1" t="s">
        <v>18230</v>
      </c>
    </row>
    <row r="145374">
      <c r="A145374" s="1" t="s">
        <v>18231</v>
      </c>
    </row>
    <row r="145375">
      <c r="A145375" s="1" t="s">
        <v>18232</v>
      </c>
    </row>
    <row r="145376">
      <c r="A145376" s="1" t="s">
        <v>18233</v>
      </c>
    </row>
    <row r="145377">
      <c r="A145377" s="1" t="s">
        <v>18234</v>
      </c>
    </row>
    <row r="145378">
      <c r="A145378" s="1" t="s">
        <v>18235</v>
      </c>
    </row>
    <row r="145379">
      <c r="A145379" s="1" t="s">
        <v>18236</v>
      </c>
    </row>
    <row r="145380">
      <c r="A145380" s="1" t="s">
        <v>18237</v>
      </c>
    </row>
    <row r="145381">
      <c r="A145381" s="1" t="s">
        <v>18238</v>
      </c>
    </row>
    <row r="145382">
      <c r="A145382" s="1" t="s">
        <v>18239</v>
      </c>
    </row>
    <row r="145383">
      <c r="A145383" s="1" t="s">
        <v>18240</v>
      </c>
    </row>
    <row r="145384">
      <c r="A145384" s="1" t="s">
        <v>18241</v>
      </c>
    </row>
    <row r="145385">
      <c r="A145385" s="1" t="s">
        <v>18242</v>
      </c>
    </row>
    <row r="145386">
      <c r="A145386" s="1" t="s">
        <v>18243</v>
      </c>
    </row>
    <row r="145387">
      <c r="A145387" s="1" t="s">
        <v>18244</v>
      </c>
    </row>
    <row r="145388">
      <c r="A145388" s="1" t="s">
        <v>4777</v>
      </c>
    </row>
    <row r="145389">
      <c r="A145389" s="1" t="s">
        <v>50506</v>
      </c>
    </row>
    <row r="145391">
      <c r="A145391" s="1" t="s">
        <v>50507</v>
      </c>
    </row>
    <row r="145393">
      <c r="A145393" s="1" t="s">
        <v>50508</v>
      </c>
    </row>
    <row r="145395">
      <c r="A145395" s="1" t="s">
        <v>50509</v>
      </c>
    </row>
    <row r="145397">
      <c r="A145397" s="1" t="s">
        <v>50510</v>
      </c>
    </row>
    <row r="145399">
      <c r="A145399" s="1" t="s">
        <v>50511</v>
      </c>
    </row>
    <row r="145401">
      <c r="A145401" s="1" t="s">
        <v>50512</v>
      </c>
    </row>
    <row r="145403">
      <c r="A145403" s="1" t="s">
        <v>50513</v>
      </c>
    </row>
    <row r="145405">
      <c r="A145405" s="3" t="str">
        <f>) ©</f>
        <v>#ERROR!</v>
      </c>
    </row>
    <row r="145407">
      <c r="A145407" s="1" t="s">
        <v>50514</v>
      </c>
    </row>
    <row r="145409">
      <c r="A145409" s="1" t="s">
        <v>50515</v>
      </c>
    </row>
    <row r="145411">
      <c r="A145411" s="1" t="s">
        <v>50516</v>
      </c>
    </row>
    <row r="145412">
      <c r="A145412" s="1" t="s">
        <v>50507</v>
      </c>
    </row>
    <row r="145413">
      <c r="A145413" s="1" t="s">
        <v>50508</v>
      </c>
    </row>
    <row r="145414">
      <c r="A145414" s="1" t="s">
        <v>50509</v>
      </c>
    </row>
    <row r="145415">
      <c r="A145415" s="1" t="s">
        <v>50510</v>
      </c>
    </row>
    <row r="145416">
      <c r="A145416" s="1" t="s">
        <v>50511</v>
      </c>
    </row>
    <row r="145417">
      <c r="A145417" s="1" t="s">
        <v>50512</v>
      </c>
    </row>
    <row r="145418">
      <c r="A145418" s="1" t="s">
        <v>50513</v>
      </c>
    </row>
    <row r="145419">
      <c r="A145419" s="1" t="s">
        <v>50517</v>
      </c>
    </row>
    <row r="145420">
      <c r="A145420" s="1" t="s">
        <v>50518</v>
      </c>
    </row>
    <row r="145421">
      <c r="A145421" s="1" t="s">
        <v>18226</v>
      </c>
    </row>
    <row r="145422">
      <c r="A145422" s="1" t="s">
        <v>18227</v>
      </c>
    </row>
    <row r="145423">
      <c r="A145423" s="1" t="s">
        <v>18228</v>
      </c>
    </row>
    <row r="145425">
      <c r="A145425" s="1" t="s">
        <v>18229</v>
      </c>
    </row>
    <row r="145426">
      <c r="A145426" s="1" t="s">
        <v>18230</v>
      </c>
    </row>
    <row r="145428">
      <c r="A145428" s="1" t="s">
        <v>18231</v>
      </c>
    </row>
    <row r="145429">
      <c r="A145429" s="1" t="s">
        <v>18232</v>
      </c>
    </row>
    <row r="145430">
      <c r="A145430" s="1" t="s">
        <v>18233</v>
      </c>
    </row>
    <row r="145431">
      <c r="A145431" s="1" t="s">
        <v>18234</v>
      </c>
    </row>
    <row r="145433">
      <c r="A145433" s="1" t="s">
        <v>18235</v>
      </c>
    </row>
    <row r="145435">
      <c r="A145435" s="1" t="s">
        <v>18236</v>
      </c>
    </row>
    <row r="145436">
      <c r="A145436" s="1" t="s">
        <v>18237</v>
      </c>
    </row>
    <row r="145438">
      <c r="A145438" s="1" t="s">
        <v>18238</v>
      </c>
    </row>
    <row r="145439">
      <c r="A145439" s="1" t="s">
        <v>18239</v>
      </c>
    </row>
    <row r="145440">
      <c r="A145440" s="1" t="s">
        <v>18240</v>
      </c>
    </row>
    <row r="145442">
      <c r="A145442" s="1" t="s">
        <v>18241</v>
      </c>
    </row>
    <row r="145443">
      <c r="A145443" s="1" t="s">
        <v>18242</v>
      </c>
    </row>
    <row r="145445">
      <c r="A145445" s="1" t="s">
        <v>18243</v>
      </c>
    </row>
    <row r="145446">
      <c r="A145446" s="1" t="s">
        <v>18244</v>
      </c>
    </row>
    <row r="145447">
      <c r="A145447" s="1" t="s">
        <v>165</v>
      </c>
    </row>
    <row r="145448">
      <c r="A145448" s="1" t="s">
        <v>4522</v>
      </c>
    </row>
    <row r="145450">
      <c r="A145450" s="1" t="s">
        <v>18245</v>
      </c>
    </row>
    <row r="145451">
      <c r="A145451" s="1" t="s">
        <v>18226</v>
      </c>
    </row>
    <row r="145452">
      <c r="A145452" s="1" t="s">
        <v>18227</v>
      </c>
    </row>
    <row r="145453">
      <c r="A145453" s="1" t="s">
        <v>18228</v>
      </c>
    </row>
    <row r="145454">
      <c r="A145454" s="1" t="s">
        <v>18229</v>
      </c>
    </row>
    <row r="145455">
      <c r="A145455" s="1" t="s">
        <v>18230</v>
      </c>
    </row>
    <row r="145456">
      <c r="A145456" s="1" t="s">
        <v>18231</v>
      </c>
    </row>
    <row r="145457">
      <c r="A145457" s="1" t="s">
        <v>18232</v>
      </c>
    </row>
    <row r="145458">
      <c r="A145458" s="1" t="s">
        <v>18233</v>
      </c>
    </row>
    <row r="145459">
      <c r="A145459" s="1" t="s">
        <v>18234</v>
      </c>
    </row>
    <row r="145460">
      <c r="A145460" s="1" t="s">
        <v>18235</v>
      </c>
    </row>
    <row r="145461">
      <c r="A145461" s="1" t="s">
        <v>18236</v>
      </c>
    </row>
    <row r="145462">
      <c r="A145462" s="1" t="s">
        <v>18237</v>
      </c>
    </row>
    <row r="145463">
      <c r="A145463" s="1" t="s">
        <v>18238</v>
      </c>
    </row>
    <row r="145464">
      <c r="A145464" s="1" t="s">
        <v>18239</v>
      </c>
    </row>
    <row r="145465">
      <c r="A145465" s="1" t="s">
        <v>18240</v>
      </c>
    </row>
    <row r="145466">
      <c r="A145466" s="1" t="s">
        <v>18241</v>
      </c>
    </row>
    <row r="145467">
      <c r="A145467" s="1" t="s">
        <v>18242</v>
      </c>
    </row>
    <row r="145468">
      <c r="A145468" s="1" t="s">
        <v>18243</v>
      </c>
    </row>
    <row r="145469">
      <c r="A145469" s="1" t="s">
        <v>18244</v>
      </c>
    </row>
    <row r="145470">
      <c r="A145470" s="1" t="s">
        <v>4777</v>
      </c>
    </row>
    <row r="145471">
      <c r="A145471" s="1" t="s">
        <v>50519</v>
      </c>
    </row>
    <row r="145472">
      <c r="A145472" s="1" t="s">
        <v>18248</v>
      </c>
    </row>
    <row r="145473">
      <c r="A145473" s="1" t="s">
        <v>18249</v>
      </c>
    </row>
    <row r="145474">
      <c r="A145474" s="1" t="s">
        <v>18250</v>
      </c>
    </row>
    <row r="145475">
      <c r="A145475" s="1" t="s">
        <v>18251</v>
      </c>
    </row>
    <row r="145476">
      <c r="A145476" s="1" t="s">
        <v>18252</v>
      </c>
    </row>
    <row r="145477">
      <c r="A145477" s="1" t="s">
        <v>18253</v>
      </c>
    </row>
    <row r="145478">
      <c r="A145478" s="1" t="s">
        <v>18254</v>
      </c>
    </row>
    <row r="145479">
      <c r="A145479" s="1" t="s">
        <v>18255</v>
      </c>
    </row>
    <row r="145480">
      <c r="A145480" s="1" t="s">
        <v>18256</v>
      </c>
    </row>
    <row r="145481">
      <c r="A145481" s="1" t="s">
        <v>2692</v>
      </c>
    </row>
    <row r="145482">
      <c r="A145482" s="1" t="s">
        <v>18257</v>
      </c>
    </row>
    <row r="145483">
      <c r="A145483" s="1" t="s">
        <v>18258</v>
      </c>
    </row>
    <row r="145484">
      <c r="A145484" s="1" t="s">
        <v>18259</v>
      </c>
    </row>
    <row r="145485">
      <c r="A145485" s="1" t="s">
        <v>18248</v>
      </c>
    </row>
    <row r="145486">
      <c r="A145486" s="1" t="s">
        <v>18249</v>
      </c>
    </row>
    <row r="145487">
      <c r="A145487" s="1" t="s">
        <v>18250</v>
      </c>
    </row>
    <row r="145488">
      <c r="A145488" s="1" t="s">
        <v>18251</v>
      </c>
    </row>
    <row r="145489">
      <c r="A145489" s="1" t="s">
        <v>18252</v>
      </c>
    </row>
    <row r="145490">
      <c r="A145490" s="1" t="s">
        <v>18253</v>
      </c>
    </row>
    <row r="145491">
      <c r="A145491" s="1" t="s">
        <v>18255</v>
      </c>
    </row>
    <row r="145492">
      <c r="A145492" s="1" t="s">
        <v>18256</v>
      </c>
    </row>
    <row r="145493">
      <c r="A145493" s="1" t="s">
        <v>18257</v>
      </c>
    </row>
    <row r="145494">
      <c r="A145494" s="1" t="s">
        <v>18260</v>
      </c>
    </row>
    <row r="145495">
      <c r="A145495" s="1" t="s">
        <v>50520</v>
      </c>
    </row>
    <row r="145496">
      <c r="A145496" s="1" t="s">
        <v>18262</v>
      </c>
    </row>
    <row r="145498">
      <c r="A145498" s="1" t="s">
        <v>18263</v>
      </c>
    </row>
    <row r="145499">
      <c r="A145499" s="1" t="s">
        <v>18264</v>
      </c>
    </row>
    <row r="145501">
      <c r="A145501" s="1" t="s">
        <v>15697</v>
      </c>
    </row>
    <row r="145503">
      <c r="A145503" s="1" t="s">
        <v>125</v>
      </c>
    </row>
    <row r="145505">
      <c r="A145505" s="1" t="s">
        <v>18265</v>
      </c>
    </row>
    <row r="145507">
      <c r="A145507" s="1" t="s">
        <v>18266</v>
      </c>
    </row>
    <row r="145509">
      <c r="A145509" s="1" t="s">
        <v>18267</v>
      </c>
    </row>
    <row r="145511">
      <c r="A145511" s="1" t="s">
        <v>18268</v>
      </c>
    </row>
    <row r="145513">
      <c r="A145513" s="1" t="s">
        <v>18269</v>
      </c>
    </row>
    <row r="145515">
      <c r="A145515" s="1" t="s">
        <v>18270</v>
      </c>
    </row>
    <row r="145517">
      <c r="A145517" s="1" t="s">
        <v>18271</v>
      </c>
    </row>
    <row r="145519">
      <c r="A145519" s="1" t="s">
        <v>367</v>
      </c>
    </row>
    <row r="145520">
      <c r="A145520" s="1" t="s">
        <v>18272</v>
      </c>
    </row>
    <row r="145521">
      <c r="A145521" s="1" t="s">
        <v>18262</v>
      </c>
    </row>
    <row r="145522">
      <c r="A145522" s="1" t="s">
        <v>18263</v>
      </c>
    </row>
    <row r="145523">
      <c r="A145523" s="1" t="s">
        <v>18264</v>
      </c>
    </row>
    <row r="145524">
      <c r="A145524" s="1" t="s">
        <v>15697</v>
      </c>
    </row>
    <row r="145525">
      <c r="A145525" s="1" t="s">
        <v>125</v>
      </c>
    </row>
    <row r="145526">
      <c r="A145526" s="1" t="s">
        <v>18265</v>
      </c>
    </row>
    <row r="145527">
      <c r="A145527" s="1" t="s">
        <v>18266</v>
      </c>
    </row>
    <row r="145528">
      <c r="A145528" s="1" t="s">
        <v>18268</v>
      </c>
    </row>
    <row r="145529">
      <c r="A145529" s="1" t="s">
        <v>18269</v>
      </c>
    </row>
    <row r="145530">
      <c r="A145530" s="1" t="s">
        <v>18270</v>
      </c>
    </row>
    <row r="145531">
      <c r="A145531" s="1" t="s">
        <v>18273</v>
      </c>
    </row>
    <row r="145532">
      <c r="A145532" s="1" t="s">
        <v>50521</v>
      </c>
    </row>
    <row r="145534">
      <c r="A145534" s="1" t="s">
        <v>50522</v>
      </c>
    </row>
    <row r="145536">
      <c r="A145536" s="1" t="s">
        <v>977</v>
      </c>
    </row>
    <row r="145537">
      <c r="A145537" s="1" t="s">
        <v>50523</v>
      </c>
    </row>
    <row r="145539">
      <c r="A145539" s="1" t="s">
        <v>50524</v>
      </c>
    </row>
    <row r="145540">
      <c r="A145540" s="1" t="s">
        <v>50525</v>
      </c>
    </row>
    <row r="145541">
      <c r="A145541" s="1" t="s">
        <v>50526</v>
      </c>
    </row>
    <row r="145543">
      <c r="A145543" s="1" t="s">
        <v>50527</v>
      </c>
    </row>
    <row r="145545">
      <c r="A145545" s="1" t="s">
        <v>50528</v>
      </c>
    </row>
    <row r="145546">
      <c r="A145546" s="1" t="s">
        <v>50529</v>
      </c>
    </row>
    <row r="145548">
      <c r="A145548" s="1" t="s">
        <v>50530</v>
      </c>
    </row>
    <row r="145550">
      <c r="A145550" s="1" t="s">
        <v>50531</v>
      </c>
    </row>
    <row r="145552">
      <c r="A145552" s="1" t="s">
        <v>1516</v>
      </c>
    </row>
    <row r="145554">
      <c r="A145554" s="1" t="s">
        <v>50532</v>
      </c>
    </row>
    <row r="145556">
      <c r="A145556" s="1" t="s">
        <v>50533</v>
      </c>
    </row>
    <row r="145558">
      <c r="A145558" s="1" t="s">
        <v>50534</v>
      </c>
    </row>
    <row r="145559">
      <c r="A145559" s="1" t="s">
        <v>50535</v>
      </c>
    </row>
    <row r="145560">
      <c r="A145560" s="1" t="s">
        <v>50536</v>
      </c>
    </row>
    <row r="145561">
      <c r="A145561" s="1" t="s">
        <v>50537</v>
      </c>
    </row>
    <row r="145562">
      <c r="A145562" s="1" t="s">
        <v>50538</v>
      </c>
    </row>
    <row r="145563">
      <c r="A145563" s="1" t="s">
        <v>50539</v>
      </c>
    </row>
    <row r="145565">
      <c r="A145565" s="1" t="s">
        <v>50540</v>
      </c>
    </row>
    <row r="145567">
      <c r="A145567" s="1" t="s">
        <v>50541</v>
      </c>
    </row>
    <row r="145568">
      <c r="A145568" s="1" t="s">
        <v>50542</v>
      </c>
    </row>
    <row r="145569">
      <c r="A145569" s="1" t="s">
        <v>50523</v>
      </c>
    </row>
    <row r="145570">
      <c r="A145570" s="1" t="s">
        <v>50524</v>
      </c>
    </row>
    <row r="145571">
      <c r="A145571" s="1" t="s">
        <v>50525</v>
      </c>
    </row>
    <row r="145572">
      <c r="A145572" s="1" t="s">
        <v>50526</v>
      </c>
    </row>
    <row r="145573">
      <c r="A145573" s="1" t="s">
        <v>50527</v>
      </c>
    </row>
    <row r="145574">
      <c r="A145574" s="1" t="s">
        <v>50528</v>
      </c>
    </row>
    <row r="145575">
      <c r="A145575" s="1" t="s">
        <v>50529</v>
      </c>
    </row>
    <row r="145576">
      <c r="A145576" s="1" t="s">
        <v>50530</v>
      </c>
    </row>
    <row r="145577">
      <c r="A145577" s="1" t="s">
        <v>50531</v>
      </c>
    </row>
    <row r="145578">
      <c r="A145578" s="1" t="s">
        <v>50532</v>
      </c>
    </row>
    <row r="145579">
      <c r="A145579" s="1" t="s">
        <v>50533</v>
      </c>
    </row>
    <row r="145580">
      <c r="A145580" s="1" t="s">
        <v>50534</v>
      </c>
    </row>
    <row r="145581">
      <c r="A145581" s="1" t="s">
        <v>50535</v>
      </c>
    </row>
    <row r="145582">
      <c r="A145582" s="1" t="s">
        <v>50536</v>
      </c>
    </row>
    <row r="145583">
      <c r="A145583" s="1" t="s">
        <v>50537</v>
      </c>
    </row>
    <row r="145584">
      <c r="A145584" s="1" t="s">
        <v>50538</v>
      </c>
    </row>
    <row r="145585">
      <c r="A145585" s="1" t="s">
        <v>50539</v>
      </c>
    </row>
    <row r="145586">
      <c r="A145586" s="1" t="s">
        <v>50540</v>
      </c>
    </row>
    <row r="145587">
      <c r="A145587" s="1" t="s">
        <v>50543</v>
      </c>
    </row>
    <row r="145588">
      <c r="A145588" s="1" t="s">
        <v>50544</v>
      </c>
    </row>
    <row r="145589">
      <c r="A145589" s="1" t="s">
        <v>18275</v>
      </c>
    </row>
    <row r="145590">
      <c r="A145590" s="1" t="s">
        <v>18276</v>
      </c>
    </row>
    <row r="145591">
      <c r="A145591" s="1" t="s">
        <v>18277</v>
      </c>
    </row>
    <row r="145592">
      <c r="A145592" s="1" t="s">
        <v>18278</v>
      </c>
    </row>
    <row r="145594">
      <c r="A145594" s="1" t="s">
        <v>18279</v>
      </c>
    </row>
    <row r="145595">
      <c r="A145595" s="1" t="s">
        <v>18280</v>
      </c>
    </row>
    <row r="145597">
      <c r="A145597" s="1" t="s">
        <v>18281</v>
      </c>
    </row>
    <row r="145598">
      <c r="A145598" s="1" t="s">
        <v>18282</v>
      </c>
    </row>
    <row r="145600">
      <c r="A145600" s="1" t="s">
        <v>18283</v>
      </c>
    </row>
    <row r="145601">
      <c r="A145601" s="1" t="s">
        <v>18284</v>
      </c>
    </row>
    <row r="145603">
      <c r="A145603" s="1" t="s">
        <v>18285</v>
      </c>
    </row>
    <row r="145604">
      <c r="A145604" s="1" t="s">
        <v>18286</v>
      </c>
    </row>
    <row r="145605">
      <c r="A145605" s="3" t="str">
        <f>A34E=S395E-9m.</f>
        <v>#ERROR!</v>
      </c>
    </row>
    <row r="145607">
      <c r="A145607" s="1" t="s">
        <v>18287</v>
      </c>
    </row>
    <row r="145608">
      <c r="A145608" s="1" t="s">
        <v>18288</v>
      </c>
    </row>
    <row r="145610">
      <c r="A145610" s="1" t="s">
        <v>18289</v>
      </c>
    </row>
    <row r="145612">
      <c r="A145612" s="1" t="s">
        <v>18290</v>
      </c>
    </row>
    <row r="145614">
      <c r="A145614" s="1" t="s">
        <v>270</v>
      </c>
    </row>
    <row r="145615">
      <c r="A145615" s="1" t="s">
        <v>18291</v>
      </c>
    </row>
    <row r="145616">
      <c r="A145616" s="1" t="s">
        <v>12040</v>
      </c>
    </row>
    <row r="145617">
      <c r="A145617" s="1" t="s">
        <v>18292</v>
      </c>
    </row>
    <row r="145618">
      <c r="A145618" s="1" t="s">
        <v>18275</v>
      </c>
    </row>
    <row r="145619">
      <c r="A145619" s="1" t="s">
        <v>18276</v>
      </c>
    </row>
    <row r="145620">
      <c r="A145620" s="1" t="s">
        <v>18277</v>
      </c>
    </row>
    <row r="145621">
      <c r="A145621" s="1" t="s">
        <v>18278</v>
      </c>
    </row>
    <row r="145622">
      <c r="A145622" s="1" t="s">
        <v>18279</v>
      </c>
    </row>
    <row r="145623">
      <c r="A145623" s="1" t="s">
        <v>18280</v>
      </c>
    </row>
    <row r="145624">
      <c r="A145624" s="1" t="s">
        <v>18281</v>
      </c>
    </row>
    <row r="145625">
      <c r="A145625" s="1" t="s">
        <v>18282</v>
      </c>
    </row>
    <row r="145626">
      <c r="A145626" s="1" t="s">
        <v>18283</v>
      </c>
    </row>
    <row r="145627">
      <c r="A145627" s="1" t="s">
        <v>18284</v>
      </c>
    </row>
    <row r="145628">
      <c r="A145628" s="1" t="s">
        <v>18285</v>
      </c>
    </row>
    <row r="145629">
      <c r="A145629" s="1" t="s">
        <v>18286</v>
      </c>
    </row>
    <row r="145630">
      <c r="A145630" s="3" t="str">
        <f>A34E=S395E-9m.</f>
        <v>#ERROR!</v>
      </c>
    </row>
    <row r="145631">
      <c r="A145631" s="1" t="s">
        <v>18287</v>
      </c>
    </row>
    <row r="145632">
      <c r="A145632" s="1" t="s">
        <v>18288</v>
      </c>
    </row>
    <row r="145633">
      <c r="A145633" s="1" t="s">
        <v>18289</v>
      </c>
    </row>
    <row r="145634">
      <c r="A145634" s="1" t="s">
        <v>18290</v>
      </c>
    </row>
    <row r="145635">
      <c r="A145635" s="1" t="s">
        <v>18291</v>
      </c>
    </row>
    <row r="145636">
      <c r="A145636" s="1" t="s">
        <v>18293</v>
      </c>
    </row>
    <row r="145637">
      <c r="A145637" s="1" t="s">
        <v>50545</v>
      </c>
    </row>
    <row r="145638">
      <c r="A145638" s="1" t="s">
        <v>18295</v>
      </c>
    </row>
    <row r="145640">
      <c r="A145640" s="1" t="s">
        <v>18296</v>
      </c>
    </row>
    <row r="145641">
      <c r="A145641" s="1" t="s">
        <v>18297</v>
      </c>
    </row>
    <row r="145642">
      <c r="A145642" s="1" t="s">
        <v>18298</v>
      </c>
    </row>
    <row r="145643">
      <c r="A145643" s="1" t="s">
        <v>18299</v>
      </c>
    </row>
    <row r="145644">
      <c r="A145644" s="1" t="s">
        <v>18300</v>
      </c>
    </row>
    <row r="145645">
      <c r="A145645" s="1" t="s">
        <v>18301</v>
      </c>
    </row>
    <row r="145647">
      <c r="A145647" s="1" t="s">
        <v>18302</v>
      </c>
    </row>
    <row r="145649">
      <c r="A145649" s="1" t="s">
        <v>18303</v>
      </c>
    </row>
    <row r="145650">
      <c r="A145650" s="1" t="s">
        <v>18304</v>
      </c>
    </row>
    <row r="145651">
      <c r="A145651" s="1" t="s">
        <v>18305</v>
      </c>
    </row>
    <row r="145652">
      <c r="A145652" s="1" t="s">
        <v>18306</v>
      </c>
    </row>
    <row r="145653">
      <c r="A145653" s="1" t="s">
        <v>18307</v>
      </c>
    </row>
    <row r="145654">
      <c r="A145654" s="1" t="s">
        <v>18308</v>
      </c>
    </row>
    <row r="145655">
      <c r="A145655" s="1" t="s">
        <v>18309</v>
      </c>
    </row>
    <row r="145656">
      <c r="A145656" s="1" t="s">
        <v>18310</v>
      </c>
    </row>
    <row r="145657">
      <c r="A145657" s="1" t="s">
        <v>18311</v>
      </c>
    </row>
    <row r="145658">
      <c r="A145658" s="1" t="s">
        <v>18312</v>
      </c>
    </row>
    <row r="145659">
      <c r="A145659" s="1" t="s">
        <v>18313</v>
      </c>
    </row>
    <row r="145660">
      <c r="A145660" s="1" t="s">
        <v>18314</v>
      </c>
    </row>
    <row r="145661">
      <c r="A145661" s="1" t="s">
        <v>18315</v>
      </c>
    </row>
    <row r="145662">
      <c r="A145662" s="1" t="s">
        <v>18316</v>
      </c>
    </row>
    <row r="145663">
      <c r="A145663" s="1" t="s">
        <v>18317</v>
      </c>
    </row>
    <row r="145664">
      <c r="A145664" s="1" t="s">
        <v>18318</v>
      </c>
    </row>
    <row r="145665">
      <c r="A145665" s="1" t="s">
        <v>18319</v>
      </c>
    </row>
    <row r="145666">
      <c r="A145666" s="1" t="s">
        <v>18320</v>
      </c>
    </row>
    <row r="145667">
      <c r="A145667" s="1" t="s">
        <v>18321</v>
      </c>
    </row>
    <row r="145668">
      <c r="A145668" s="1" t="s">
        <v>18322</v>
      </c>
    </row>
    <row r="145669">
      <c r="A145669" s="1" t="s">
        <v>18323</v>
      </c>
    </row>
    <row r="145670">
      <c r="A145670" s="1" t="s">
        <v>18324</v>
      </c>
    </row>
    <row r="145672">
      <c r="A145672" s="1" t="s">
        <v>18325</v>
      </c>
    </row>
    <row r="145673">
      <c r="A145673" s="1" t="s">
        <v>18295</v>
      </c>
    </row>
    <row r="145674">
      <c r="A145674" s="1" t="s">
        <v>18296</v>
      </c>
    </row>
    <row r="145675">
      <c r="A145675" s="1" t="s">
        <v>18297</v>
      </c>
    </row>
    <row r="145676">
      <c r="A145676" s="1" t="s">
        <v>18298</v>
      </c>
    </row>
    <row r="145677">
      <c r="A145677" s="1" t="s">
        <v>18299</v>
      </c>
    </row>
    <row r="145678">
      <c r="A145678" s="1" t="s">
        <v>18300</v>
      </c>
    </row>
    <row r="145679">
      <c r="A145679" s="1" t="s">
        <v>18301</v>
      </c>
    </row>
    <row r="145680">
      <c r="A145680" s="1" t="s">
        <v>18302</v>
      </c>
    </row>
    <row r="145681">
      <c r="A145681" s="1" t="s">
        <v>18303</v>
      </c>
    </row>
    <row r="145682">
      <c r="A145682" s="1" t="s">
        <v>18304</v>
      </c>
    </row>
    <row r="145683">
      <c r="A145683" s="1" t="s">
        <v>18305</v>
      </c>
    </row>
    <row r="145684">
      <c r="A145684" s="1" t="s">
        <v>18306</v>
      </c>
    </row>
    <row r="145685">
      <c r="A145685" s="1" t="s">
        <v>18307</v>
      </c>
    </row>
    <row r="145686">
      <c r="A145686" s="1" t="s">
        <v>18308</v>
      </c>
    </row>
    <row r="145687">
      <c r="A145687" s="1" t="s">
        <v>18309</v>
      </c>
    </row>
    <row r="145688">
      <c r="A145688" s="1" t="s">
        <v>18310</v>
      </c>
    </row>
    <row r="145689">
      <c r="A145689" s="1" t="s">
        <v>18311</v>
      </c>
    </row>
    <row r="145690">
      <c r="A145690" s="1" t="s">
        <v>18312</v>
      </c>
    </row>
    <row r="145691">
      <c r="A145691" s="1" t="s">
        <v>18313</v>
      </c>
    </row>
    <row r="145692">
      <c r="A145692" s="1" t="s">
        <v>18314</v>
      </c>
    </row>
    <row r="145693">
      <c r="A145693" s="1" t="s">
        <v>18315</v>
      </c>
    </row>
    <row r="145694">
      <c r="A145694" s="1" t="s">
        <v>18316</v>
      </c>
    </row>
    <row r="145695">
      <c r="A145695" s="1" t="s">
        <v>18317</v>
      </c>
    </row>
    <row r="145696">
      <c r="A145696" s="1" t="s">
        <v>18318</v>
      </c>
    </row>
    <row r="145697">
      <c r="A145697" s="1" t="s">
        <v>18319</v>
      </c>
    </row>
    <row r="145698">
      <c r="A145698" s="1" t="s">
        <v>18320</v>
      </c>
    </row>
    <row r="145699">
      <c r="A145699" s="1" t="s">
        <v>18321</v>
      </c>
    </row>
    <row r="145700">
      <c r="A145700" s="1" t="s">
        <v>18322</v>
      </c>
    </row>
    <row r="145701">
      <c r="A145701" s="1" t="s">
        <v>18323</v>
      </c>
    </row>
    <row r="145702">
      <c r="A145702" s="1" t="s">
        <v>18326</v>
      </c>
    </row>
    <row r="145703">
      <c r="A145703" s="1" t="s">
        <v>50546</v>
      </c>
    </row>
    <row r="145704">
      <c r="A145704" s="1" t="s">
        <v>18328</v>
      </c>
    </row>
    <row r="145705">
      <c r="A145705" s="1" t="s">
        <v>18329</v>
      </c>
    </row>
    <row r="145706">
      <c r="A145706" s="1" t="s">
        <v>18330</v>
      </c>
    </row>
    <row r="145707">
      <c r="A145707" s="1" t="s">
        <v>18331</v>
      </c>
    </row>
    <row r="145708">
      <c r="A145708" s="1" t="s">
        <v>18332</v>
      </c>
    </row>
    <row r="145709">
      <c r="A145709" s="1" t="s">
        <v>18333</v>
      </c>
    </row>
    <row r="145710">
      <c r="A145710" s="1" t="s">
        <v>18314</v>
      </c>
    </row>
    <row r="145711">
      <c r="A145711" s="1" t="s">
        <v>18334</v>
      </c>
    </row>
    <row r="145712">
      <c r="A145712" s="1" t="s">
        <v>18335</v>
      </c>
    </row>
    <row r="145713">
      <c r="A145713" s="1" t="s">
        <v>18336</v>
      </c>
    </row>
    <row r="145714">
      <c r="A145714" s="1" t="s">
        <v>18337</v>
      </c>
    </row>
    <row r="145715">
      <c r="A145715" s="1" t="s">
        <v>18338</v>
      </c>
    </row>
    <row r="145716">
      <c r="A145716" s="1" t="s">
        <v>18339</v>
      </c>
    </row>
    <row r="145717">
      <c r="A145717" s="1" t="s">
        <v>18340</v>
      </c>
    </row>
    <row r="145718">
      <c r="A145718" s="1" t="s">
        <v>18341</v>
      </c>
    </row>
    <row r="145719">
      <c r="A145719" s="1" t="s">
        <v>18342</v>
      </c>
    </row>
    <row r="145721">
      <c r="A145721" s="1" t="s">
        <v>18343</v>
      </c>
    </row>
    <row r="145722">
      <c r="A145722" s="1" t="s">
        <v>18344</v>
      </c>
    </row>
    <row r="145723">
      <c r="A145723" s="1" t="s">
        <v>18345</v>
      </c>
    </row>
    <row r="145724">
      <c r="A145724" s="1" t="s">
        <v>18346</v>
      </c>
    </row>
    <row r="145725">
      <c r="A145725" s="1" t="s">
        <v>18347</v>
      </c>
    </row>
    <row r="145726">
      <c r="A145726" s="1" t="s">
        <v>18348</v>
      </c>
    </row>
    <row r="145728">
      <c r="A145728" s="1" t="s">
        <v>18349</v>
      </c>
    </row>
    <row r="145729">
      <c r="A145729" s="1" t="s">
        <v>18350</v>
      </c>
    </row>
    <row r="145730">
      <c r="A145730" s="1" t="s">
        <v>18351</v>
      </c>
    </row>
    <row r="145731">
      <c r="A145731" s="1" t="s">
        <v>18352</v>
      </c>
    </row>
    <row r="145732">
      <c r="A145732" s="1" t="s">
        <v>18353</v>
      </c>
    </row>
    <row r="145733">
      <c r="A145733" s="1" t="s">
        <v>18354</v>
      </c>
    </row>
    <row r="145734">
      <c r="A145734" s="1" t="s">
        <v>18355</v>
      </c>
    </row>
    <row r="145735">
      <c r="A145735" s="1" t="s">
        <v>18356</v>
      </c>
    </row>
    <row r="145736">
      <c r="A145736" s="1" t="s">
        <v>18357</v>
      </c>
    </row>
    <row r="145737">
      <c r="A145737" s="1" t="s">
        <v>18358</v>
      </c>
    </row>
    <row r="145739">
      <c r="A145739" s="1" t="s">
        <v>18359</v>
      </c>
    </row>
    <row r="145740">
      <c r="A145740" s="1" t="s">
        <v>18328</v>
      </c>
    </row>
    <row r="145741">
      <c r="A145741" s="1" t="s">
        <v>18329</v>
      </c>
    </row>
    <row r="145742">
      <c r="A145742" s="1" t="s">
        <v>18330</v>
      </c>
    </row>
    <row r="145743">
      <c r="A145743" s="1" t="s">
        <v>18331</v>
      </c>
    </row>
    <row r="145744">
      <c r="A145744" s="1" t="s">
        <v>18332</v>
      </c>
    </row>
    <row r="145745">
      <c r="A145745" s="1" t="s">
        <v>18333</v>
      </c>
    </row>
    <row r="145746">
      <c r="A145746" s="1" t="s">
        <v>18314</v>
      </c>
    </row>
    <row r="145747">
      <c r="A145747" s="1" t="s">
        <v>18334</v>
      </c>
    </row>
    <row r="145748">
      <c r="A145748" s="1" t="s">
        <v>18335</v>
      </c>
    </row>
    <row r="145749">
      <c r="A145749" s="1" t="s">
        <v>18336</v>
      </c>
    </row>
    <row r="145750">
      <c r="A145750" s="1" t="s">
        <v>18337</v>
      </c>
    </row>
    <row r="145751">
      <c r="A145751" s="1" t="s">
        <v>18338</v>
      </c>
    </row>
    <row r="145752">
      <c r="A145752" s="1" t="s">
        <v>18339</v>
      </c>
    </row>
    <row r="145753">
      <c r="A145753" s="1" t="s">
        <v>18340</v>
      </c>
    </row>
    <row r="145754">
      <c r="A145754" s="1" t="s">
        <v>18341</v>
      </c>
    </row>
    <row r="145755">
      <c r="A145755" s="1" t="s">
        <v>18342</v>
      </c>
    </row>
    <row r="145756">
      <c r="A145756" s="1" t="s">
        <v>18343</v>
      </c>
    </row>
    <row r="145757">
      <c r="A145757" s="1" t="s">
        <v>18344</v>
      </c>
    </row>
    <row r="145758">
      <c r="A145758" s="1" t="s">
        <v>18345</v>
      </c>
    </row>
    <row r="145759">
      <c r="A145759" s="1" t="s">
        <v>18346</v>
      </c>
    </row>
    <row r="145760">
      <c r="A145760" s="1" t="s">
        <v>18347</v>
      </c>
    </row>
    <row r="145761">
      <c r="A145761" s="1" t="s">
        <v>18348</v>
      </c>
    </row>
    <row r="145762">
      <c r="A145762" s="1" t="s">
        <v>18349</v>
      </c>
    </row>
    <row r="145763">
      <c r="A145763" s="1" t="s">
        <v>18350</v>
      </c>
    </row>
    <row r="145764">
      <c r="A145764" s="1" t="s">
        <v>18351</v>
      </c>
    </row>
    <row r="145765">
      <c r="A145765" s="1" t="s">
        <v>18352</v>
      </c>
    </row>
    <row r="145766">
      <c r="A145766" s="1" t="s">
        <v>18353</v>
      </c>
    </row>
    <row r="145767">
      <c r="A145767" s="1" t="s">
        <v>18354</v>
      </c>
    </row>
    <row r="145768">
      <c r="A145768" s="1" t="s">
        <v>18355</v>
      </c>
    </row>
    <row r="145769">
      <c r="A145769" s="1" t="s">
        <v>18356</v>
      </c>
    </row>
    <row r="145770">
      <c r="A145770" s="1" t="s">
        <v>18357</v>
      </c>
    </row>
    <row r="145771">
      <c r="A145771" s="1" t="s">
        <v>18360</v>
      </c>
    </row>
    <row r="145772">
      <c r="A145772" s="1" t="s">
        <v>50547</v>
      </c>
    </row>
    <row r="145773">
      <c r="A145773" s="1" t="s">
        <v>18362</v>
      </c>
    </row>
    <row r="145774">
      <c r="A145774" s="1" t="s">
        <v>18363</v>
      </c>
    </row>
    <row r="145775">
      <c r="A145775" s="1" t="s">
        <v>18364</v>
      </c>
    </row>
    <row r="145776">
      <c r="A145776" s="1" t="s">
        <v>18365</v>
      </c>
    </row>
    <row r="145777">
      <c r="A145777" s="1" t="s">
        <v>18366</v>
      </c>
    </row>
    <row r="145778">
      <c r="A145778" s="1" t="s">
        <v>18367</v>
      </c>
    </row>
    <row r="145779">
      <c r="A145779" s="1" t="s">
        <v>18368</v>
      </c>
    </row>
    <row r="145780">
      <c r="A145780" s="1" t="s">
        <v>18369</v>
      </c>
    </row>
    <row r="145781">
      <c r="A145781" s="1" t="s">
        <v>18370</v>
      </c>
    </row>
    <row r="145782">
      <c r="A145782" s="1" t="s">
        <v>18371</v>
      </c>
    </row>
    <row r="145783">
      <c r="A145783" s="1" t="s">
        <v>18372</v>
      </c>
    </row>
    <row r="145784">
      <c r="A145784" s="1" t="s">
        <v>18373</v>
      </c>
    </row>
    <row r="145785">
      <c r="A145785" s="1" t="s">
        <v>18374</v>
      </c>
    </row>
    <row r="145786">
      <c r="A145786" s="1" t="s">
        <v>18375</v>
      </c>
    </row>
    <row r="145787">
      <c r="A145787" s="1" t="s">
        <v>18376</v>
      </c>
    </row>
    <row r="145788">
      <c r="A145788" s="1" t="s">
        <v>18377</v>
      </c>
    </row>
    <row r="145789">
      <c r="A145789" s="1" t="s">
        <v>18378</v>
      </c>
    </row>
    <row r="145790">
      <c r="A145790" s="1" t="s">
        <v>18379</v>
      </c>
    </row>
    <row r="145791">
      <c r="A145791" s="1" t="s">
        <v>18380</v>
      </c>
    </row>
    <row r="145792">
      <c r="A145792" s="1" t="s">
        <v>18381</v>
      </c>
    </row>
    <row r="145793">
      <c r="A145793" s="1" t="s">
        <v>18382</v>
      </c>
    </row>
    <row r="145794">
      <c r="A145794" s="1" t="s">
        <v>18383</v>
      </c>
    </row>
    <row r="145796">
      <c r="A145796" s="1" t="s">
        <v>18384</v>
      </c>
    </row>
    <row r="145797">
      <c r="A145797" s="1" t="s">
        <v>18385</v>
      </c>
    </row>
    <row r="145798">
      <c r="A145798" s="1" t="s">
        <v>18386</v>
      </c>
    </row>
    <row r="145799">
      <c r="A145799" s="1" t="s">
        <v>18387</v>
      </c>
    </row>
    <row r="145800">
      <c r="A145800" s="1" t="s">
        <v>18388</v>
      </c>
    </row>
    <row r="145801">
      <c r="A145801" s="1" t="s">
        <v>18354</v>
      </c>
    </row>
    <row r="145803">
      <c r="A145803" s="1" t="s">
        <v>18389</v>
      </c>
    </row>
    <row r="145804">
      <c r="A145804" s="1" t="s">
        <v>18390</v>
      </c>
    </row>
    <row r="145806">
      <c r="A145806" s="1" t="s">
        <v>18391</v>
      </c>
    </row>
    <row r="145807">
      <c r="A145807" s="1" t="s">
        <v>18362</v>
      </c>
    </row>
    <row r="145808">
      <c r="A145808" s="1" t="s">
        <v>18363</v>
      </c>
    </row>
    <row r="145809">
      <c r="A145809" s="1" t="s">
        <v>18364</v>
      </c>
    </row>
    <row r="145810">
      <c r="A145810" s="1" t="s">
        <v>18365</v>
      </c>
    </row>
    <row r="145811">
      <c r="A145811" s="1" t="s">
        <v>18366</v>
      </c>
    </row>
    <row r="145812">
      <c r="A145812" s="1" t="s">
        <v>18367</v>
      </c>
    </row>
    <row r="145813">
      <c r="A145813" s="1" t="s">
        <v>18368</v>
      </c>
    </row>
    <row r="145814">
      <c r="A145814" s="1" t="s">
        <v>18369</v>
      </c>
    </row>
    <row r="145815">
      <c r="A145815" s="1" t="s">
        <v>18370</v>
      </c>
    </row>
    <row r="145816">
      <c r="A145816" s="1" t="s">
        <v>18371</v>
      </c>
    </row>
    <row r="145817">
      <c r="A145817" s="1" t="s">
        <v>18372</v>
      </c>
    </row>
    <row r="145818">
      <c r="A145818" s="1" t="s">
        <v>18373</v>
      </c>
    </row>
    <row r="145819">
      <c r="A145819" s="1" t="s">
        <v>18374</v>
      </c>
    </row>
    <row r="145820">
      <c r="A145820" s="1" t="s">
        <v>18375</v>
      </c>
    </row>
    <row r="145821">
      <c r="A145821" s="1" t="s">
        <v>18376</v>
      </c>
    </row>
    <row r="145822">
      <c r="A145822" s="1" t="s">
        <v>18377</v>
      </c>
    </row>
    <row r="145823">
      <c r="A145823" s="1" t="s">
        <v>18378</v>
      </c>
    </row>
    <row r="145824">
      <c r="A145824" s="1" t="s">
        <v>18379</v>
      </c>
    </row>
    <row r="145825">
      <c r="A145825" s="1" t="s">
        <v>18380</v>
      </c>
    </row>
    <row r="145826">
      <c r="A145826" s="1" t="s">
        <v>18381</v>
      </c>
    </row>
    <row r="145827">
      <c r="A145827" s="1" t="s">
        <v>18382</v>
      </c>
    </row>
    <row r="145828">
      <c r="A145828" s="1" t="s">
        <v>18383</v>
      </c>
    </row>
    <row r="145829">
      <c r="A145829" s="1" t="s">
        <v>18384</v>
      </c>
    </row>
    <row r="145830">
      <c r="A145830" s="1" t="s">
        <v>18385</v>
      </c>
    </row>
    <row r="145831">
      <c r="A145831" s="1" t="s">
        <v>18386</v>
      </c>
    </row>
    <row r="145832">
      <c r="A145832" s="1" t="s">
        <v>18387</v>
      </c>
    </row>
    <row r="145833">
      <c r="A145833" s="1" t="s">
        <v>18388</v>
      </c>
    </row>
    <row r="145834">
      <c r="A145834" s="1" t="s">
        <v>18354</v>
      </c>
    </row>
    <row r="145835">
      <c r="A145835" s="1" t="s">
        <v>18389</v>
      </c>
    </row>
    <row r="145836">
      <c r="A145836" s="1" t="s">
        <v>18392</v>
      </c>
    </row>
    <row r="145837">
      <c r="A145837" s="1" t="s">
        <v>50548</v>
      </c>
    </row>
    <row r="145838">
      <c r="A145838" s="1" t="s">
        <v>18394</v>
      </c>
    </row>
    <row r="145839">
      <c r="A145839" s="1" t="s">
        <v>18395</v>
      </c>
    </row>
    <row r="145840">
      <c r="A145840" s="1" t="s">
        <v>18396</v>
      </c>
    </row>
    <row r="145841">
      <c r="A145841" s="1" t="s">
        <v>18397</v>
      </c>
    </row>
    <row r="145842">
      <c r="A145842" s="1" t="s">
        <v>18398</v>
      </c>
    </row>
    <row r="145843">
      <c r="A145843" s="1" t="s">
        <v>18399</v>
      </c>
    </row>
    <row r="145845">
      <c r="A145845" s="1" t="s">
        <v>18400</v>
      </c>
    </row>
    <row r="145847">
      <c r="A145847" s="1" t="s">
        <v>18401</v>
      </c>
    </row>
    <row r="145848">
      <c r="A145848" s="1" t="s">
        <v>18402</v>
      </c>
    </row>
    <row r="145849">
      <c r="A145849" s="1" t="s">
        <v>18403</v>
      </c>
    </row>
    <row r="145850">
      <c r="A145850" s="1" t="s">
        <v>18404</v>
      </c>
    </row>
    <row r="145851">
      <c r="A145851" s="1" t="s">
        <v>18405</v>
      </c>
    </row>
    <row r="145852">
      <c r="A145852" s="1" t="s">
        <v>18406</v>
      </c>
    </row>
    <row r="145854">
      <c r="A145854" s="1" t="s">
        <v>18407</v>
      </c>
    </row>
    <row r="145855">
      <c r="A145855" s="1" t="s">
        <v>18408</v>
      </c>
    </row>
    <row r="145856">
      <c r="A145856" s="1" t="s">
        <v>18409</v>
      </c>
    </row>
    <row r="145857">
      <c r="A145857" s="1" t="s">
        <v>18410</v>
      </c>
    </row>
    <row r="145858">
      <c r="A145858" s="1" t="s">
        <v>18411</v>
      </c>
    </row>
    <row r="145859">
      <c r="A145859" s="1" t="s">
        <v>18412</v>
      </c>
    </row>
    <row r="145860">
      <c r="A145860" s="1" t="s">
        <v>18413</v>
      </c>
    </row>
    <row r="145861">
      <c r="A145861" s="1" t="s">
        <v>18414</v>
      </c>
    </row>
    <row r="145862">
      <c r="A145862" s="1" t="s">
        <v>18415</v>
      </c>
    </row>
    <row r="145863">
      <c r="A145863" s="1" t="s">
        <v>18416</v>
      </c>
    </row>
    <row r="145864">
      <c r="A145864" s="1" t="s">
        <v>18417</v>
      </c>
    </row>
    <row r="145865">
      <c r="A145865" s="1" t="s">
        <v>18418</v>
      </c>
    </row>
    <row r="145867">
      <c r="A145867" s="1" t="s">
        <v>18419</v>
      </c>
    </row>
    <row r="145869">
      <c r="A145869" s="1" t="s">
        <v>18420</v>
      </c>
    </row>
    <row r="145870">
      <c r="A145870" s="1" t="s">
        <v>18421</v>
      </c>
    </row>
    <row r="145871">
      <c r="A145871" s="1" t="s">
        <v>18422</v>
      </c>
    </row>
    <row r="145872">
      <c r="A145872" s="1" t="s">
        <v>18423</v>
      </c>
    </row>
    <row r="145873">
      <c r="A145873" s="1" t="s">
        <v>18424</v>
      </c>
    </row>
    <row r="145874">
      <c r="A145874" s="1" t="s">
        <v>18425</v>
      </c>
    </row>
    <row r="145876">
      <c r="A145876" s="1" t="s">
        <v>18426</v>
      </c>
    </row>
    <row r="145878">
      <c r="A145878" s="1" t="s">
        <v>367</v>
      </c>
    </row>
    <row r="145880">
      <c r="A145880" s="1" t="s">
        <v>18427</v>
      </c>
    </row>
    <row r="145881">
      <c r="A145881" s="1" t="s">
        <v>18394</v>
      </c>
    </row>
    <row r="145882">
      <c r="A145882" s="1" t="s">
        <v>18395</v>
      </c>
    </row>
    <row r="145883">
      <c r="A145883" s="1" t="s">
        <v>18396</v>
      </c>
    </row>
    <row r="145884">
      <c r="A145884" s="1" t="s">
        <v>18397</v>
      </c>
    </row>
    <row r="145885">
      <c r="A145885" s="1" t="s">
        <v>18398</v>
      </c>
    </row>
    <row r="145886">
      <c r="A145886" s="1" t="s">
        <v>18399</v>
      </c>
    </row>
    <row r="145887">
      <c r="A145887" s="1" t="s">
        <v>18400</v>
      </c>
    </row>
    <row r="145888">
      <c r="A145888" s="1" t="s">
        <v>18401</v>
      </c>
    </row>
    <row r="145889">
      <c r="A145889" s="1" t="s">
        <v>18402</v>
      </c>
    </row>
    <row r="145890">
      <c r="A145890" s="1" t="s">
        <v>18403</v>
      </c>
    </row>
    <row r="145891">
      <c r="A145891" s="1" t="s">
        <v>18404</v>
      </c>
    </row>
    <row r="145892">
      <c r="A145892" s="1" t="s">
        <v>18405</v>
      </c>
    </row>
    <row r="145893">
      <c r="A145893" s="1" t="s">
        <v>18406</v>
      </c>
    </row>
    <row r="145894">
      <c r="A145894" s="1" t="s">
        <v>18407</v>
      </c>
    </row>
    <row r="145895">
      <c r="A145895" s="1" t="s">
        <v>18408</v>
      </c>
    </row>
    <row r="145896">
      <c r="A145896" s="1" t="s">
        <v>18409</v>
      </c>
    </row>
    <row r="145897">
      <c r="A145897" s="1" t="s">
        <v>18410</v>
      </c>
    </row>
    <row r="145898">
      <c r="A145898" s="1" t="s">
        <v>18411</v>
      </c>
    </row>
    <row r="145899">
      <c r="A145899" s="1" t="s">
        <v>18412</v>
      </c>
    </row>
    <row r="145900">
      <c r="A145900" s="1" t="s">
        <v>18413</v>
      </c>
    </row>
    <row r="145901">
      <c r="A145901" s="1" t="s">
        <v>18414</v>
      </c>
    </row>
    <row r="145902">
      <c r="A145902" s="1" t="s">
        <v>18415</v>
      </c>
    </row>
    <row r="145903">
      <c r="A145903" s="1" t="s">
        <v>18416</v>
      </c>
    </row>
    <row r="145904">
      <c r="A145904" s="1" t="s">
        <v>18417</v>
      </c>
    </row>
    <row r="145905">
      <c r="A145905" s="1" t="s">
        <v>18418</v>
      </c>
    </row>
    <row r="145906">
      <c r="A145906" s="1" t="s">
        <v>18419</v>
      </c>
    </row>
    <row r="145907">
      <c r="A145907" s="1" t="s">
        <v>18420</v>
      </c>
    </row>
    <row r="145908">
      <c r="A145908" s="1" t="s">
        <v>18421</v>
      </c>
    </row>
    <row r="145909">
      <c r="A145909" s="1" t="s">
        <v>18422</v>
      </c>
    </row>
    <row r="145910">
      <c r="A145910" s="1" t="s">
        <v>18423</v>
      </c>
    </row>
    <row r="145911">
      <c r="A145911" s="1" t="s">
        <v>18424</v>
      </c>
    </row>
    <row r="145912">
      <c r="A145912" s="1" t="s">
        <v>18425</v>
      </c>
    </row>
    <row r="145913">
      <c r="A145913" s="1" t="s">
        <v>18428</v>
      </c>
    </row>
    <row r="145914">
      <c r="A145914" s="1" t="s">
        <v>50549</v>
      </c>
    </row>
    <row r="145915">
      <c r="A145915" s="1" t="s">
        <v>18430</v>
      </c>
    </row>
    <row r="145916">
      <c r="A145916" s="1" t="s">
        <v>18431</v>
      </c>
    </row>
    <row r="145917">
      <c r="A145917" s="1" t="s">
        <v>18396</v>
      </c>
    </row>
    <row r="145918">
      <c r="A145918" s="1" t="s">
        <v>18432</v>
      </c>
    </row>
    <row r="145919">
      <c r="A145919" s="1" t="s">
        <v>18433</v>
      </c>
    </row>
    <row r="145920">
      <c r="A145920" s="1" t="s">
        <v>18434</v>
      </c>
    </row>
    <row r="145921">
      <c r="A145921" s="1" t="s">
        <v>18435</v>
      </c>
    </row>
    <row r="145923">
      <c r="A145923" s="1" t="s">
        <v>18436</v>
      </c>
    </row>
    <row r="145924">
      <c r="A145924" s="1" t="s">
        <v>18437</v>
      </c>
    </row>
    <row r="145925">
      <c r="A145925" s="1" t="s">
        <v>18438</v>
      </c>
    </row>
    <row r="145926">
      <c r="A145926" s="1" t="s">
        <v>18439</v>
      </c>
    </row>
    <row r="145927">
      <c r="A145927" s="1" t="s">
        <v>18440</v>
      </c>
    </row>
    <row r="145928">
      <c r="A145928" s="1" t="s">
        <v>18441</v>
      </c>
    </row>
    <row r="145929">
      <c r="A145929" s="1" t="s">
        <v>18442</v>
      </c>
    </row>
    <row r="145930">
      <c r="A145930" s="1" t="s">
        <v>18443</v>
      </c>
    </row>
    <row r="145931">
      <c r="A145931" s="1" t="s">
        <v>18444</v>
      </c>
    </row>
    <row r="145932">
      <c r="A145932" s="1" t="s">
        <v>18445</v>
      </c>
    </row>
    <row r="145933">
      <c r="A145933" s="1" t="s">
        <v>18446</v>
      </c>
    </row>
    <row r="145934">
      <c r="A145934" s="1" t="s">
        <v>18447</v>
      </c>
    </row>
    <row r="145935">
      <c r="A145935" s="1" t="s">
        <v>18448</v>
      </c>
    </row>
    <row r="145936">
      <c r="A145936" s="1" t="s">
        <v>18449</v>
      </c>
    </row>
    <row r="145937">
      <c r="A145937" s="1" t="s">
        <v>18450</v>
      </c>
    </row>
    <row r="145938">
      <c r="A145938" s="1" t="s">
        <v>18451</v>
      </c>
    </row>
    <row r="145939">
      <c r="A145939" s="1" t="s">
        <v>18452</v>
      </c>
    </row>
    <row r="145940">
      <c r="A145940" s="1" t="s">
        <v>18453</v>
      </c>
    </row>
    <row r="145942">
      <c r="A145942" s="1" t="s">
        <v>18454</v>
      </c>
    </row>
    <row r="145943">
      <c r="A145943" s="1" t="s">
        <v>18455</v>
      </c>
    </row>
    <row r="145945">
      <c r="A145945" s="1" t="s">
        <v>18456</v>
      </c>
    </row>
    <row r="145947">
      <c r="A145947" s="1" t="s">
        <v>18457</v>
      </c>
    </row>
    <row r="145949">
      <c r="A145949" s="1" t="s">
        <v>18458</v>
      </c>
    </row>
    <row r="145950">
      <c r="A145950" s="1" t="s">
        <v>367</v>
      </c>
    </row>
    <row r="145952">
      <c r="A145952" s="1" t="s">
        <v>18459</v>
      </c>
    </row>
    <row r="145953">
      <c r="A145953" s="1" t="s">
        <v>18430</v>
      </c>
    </row>
    <row r="145954">
      <c r="A145954" s="1" t="s">
        <v>18431</v>
      </c>
    </row>
    <row r="145955">
      <c r="A145955" s="1" t="s">
        <v>18396</v>
      </c>
    </row>
    <row r="145956">
      <c r="A145956" s="1" t="s">
        <v>18432</v>
      </c>
    </row>
    <row r="145957">
      <c r="A145957" s="1" t="s">
        <v>18433</v>
      </c>
    </row>
    <row r="145958">
      <c r="A145958" s="1" t="s">
        <v>18434</v>
      </c>
    </row>
    <row r="145959">
      <c r="A145959" s="1" t="s">
        <v>18435</v>
      </c>
    </row>
    <row r="145960">
      <c r="A145960" s="1" t="s">
        <v>18436</v>
      </c>
    </row>
    <row r="145961">
      <c r="A145961" s="1" t="s">
        <v>18437</v>
      </c>
    </row>
    <row r="145962">
      <c r="A145962" s="1" t="s">
        <v>18438</v>
      </c>
    </row>
    <row r="145963">
      <c r="A145963" s="1" t="s">
        <v>18439</v>
      </c>
    </row>
    <row r="145964">
      <c r="A145964" s="1" t="s">
        <v>18440</v>
      </c>
    </row>
    <row r="145965">
      <c r="A145965" s="1" t="s">
        <v>18441</v>
      </c>
    </row>
    <row r="145966">
      <c r="A145966" s="1" t="s">
        <v>18442</v>
      </c>
    </row>
    <row r="145967">
      <c r="A145967" s="1" t="s">
        <v>18443</v>
      </c>
    </row>
    <row r="145968">
      <c r="A145968" s="1" t="s">
        <v>18444</v>
      </c>
    </row>
    <row r="145969">
      <c r="A145969" s="1" t="s">
        <v>18445</v>
      </c>
    </row>
    <row r="145970">
      <c r="A145970" s="1" t="s">
        <v>18446</v>
      </c>
    </row>
    <row r="145971">
      <c r="A145971" s="1" t="s">
        <v>18447</v>
      </c>
    </row>
    <row r="145972">
      <c r="A145972" s="1" t="s">
        <v>18448</v>
      </c>
    </row>
    <row r="145973">
      <c r="A145973" s="1" t="s">
        <v>18449</v>
      </c>
    </row>
    <row r="145974">
      <c r="A145974" s="1" t="s">
        <v>18450</v>
      </c>
    </row>
    <row r="145975">
      <c r="A145975" s="1" t="s">
        <v>18451</v>
      </c>
    </row>
    <row r="145976">
      <c r="A145976" s="1" t="s">
        <v>18452</v>
      </c>
    </row>
    <row r="145977">
      <c r="A145977" s="1" t="s">
        <v>18453</v>
      </c>
    </row>
    <row r="145978">
      <c r="A145978" s="1" t="s">
        <v>18454</v>
      </c>
    </row>
    <row r="145979">
      <c r="A145979" s="1" t="s">
        <v>18455</v>
      </c>
    </row>
    <row r="145980">
      <c r="A145980" s="1" t="s">
        <v>18456</v>
      </c>
    </row>
    <row r="145981">
      <c r="A145981" s="1" t="s">
        <v>18460</v>
      </c>
    </row>
    <row r="145982">
      <c r="A145982" s="1" t="s">
        <v>50550</v>
      </c>
    </row>
    <row r="145983">
      <c r="A145983" s="1" t="s">
        <v>50551</v>
      </c>
    </row>
    <row r="145984">
      <c r="A145984" s="1" t="s">
        <v>50552</v>
      </c>
    </row>
    <row r="145985">
      <c r="A145985" s="1" t="s">
        <v>50551</v>
      </c>
    </row>
    <row r="145986">
      <c r="A145986" s="1" t="s">
        <v>50553</v>
      </c>
    </row>
    <row r="145987">
      <c r="A145987" s="1" t="s">
        <v>50554</v>
      </c>
    </row>
    <row r="145988">
      <c r="A145988" s="1" t="s">
        <v>36506</v>
      </c>
    </row>
    <row r="145989">
      <c r="A145989" s="1" t="s">
        <v>36507</v>
      </c>
    </row>
    <row r="145990">
      <c r="A145990" s="1" t="s">
        <v>36506</v>
      </c>
    </row>
    <row r="145991">
      <c r="A145991" s="1" t="s">
        <v>36508</v>
      </c>
    </row>
    <row r="145992">
      <c r="A145992" s="1" t="s">
        <v>50555</v>
      </c>
    </row>
    <row r="145993">
      <c r="A145993" s="1" t="s">
        <v>50556</v>
      </c>
    </row>
    <row r="145994">
      <c r="A145994" s="1" t="s">
        <v>50557</v>
      </c>
    </row>
    <row r="145996">
      <c r="A145996" s="1" t="s">
        <v>50558</v>
      </c>
    </row>
    <row r="145998">
      <c r="A145998" s="1" t="s">
        <v>50559</v>
      </c>
    </row>
    <row r="146000">
      <c r="A146000" s="1" t="s">
        <v>50560</v>
      </c>
    </row>
    <row r="146002">
      <c r="A146002" s="1" t="s">
        <v>50561</v>
      </c>
    </row>
    <row r="146003">
      <c r="A146003" s="1" t="s">
        <v>50562</v>
      </c>
    </row>
    <row r="146004">
      <c r="A146004" s="1" t="s">
        <v>50563</v>
      </c>
    </row>
    <row r="146006">
      <c r="A146006" s="1" t="s">
        <v>50564</v>
      </c>
    </row>
    <row r="146007">
      <c r="A146007" s="1" t="s">
        <v>50565</v>
      </c>
    </row>
    <row r="146008">
      <c r="A146008" s="1" t="s">
        <v>50556</v>
      </c>
    </row>
    <row r="146009">
      <c r="A146009" s="1" t="s">
        <v>50557</v>
      </c>
    </row>
    <row r="146010">
      <c r="A146010" s="1" t="s">
        <v>50558</v>
      </c>
    </row>
    <row r="146011">
      <c r="A146011" s="1" t="s">
        <v>50559</v>
      </c>
    </row>
    <row r="146012">
      <c r="A146012" s="1" t="s">
        <v>50560</v>
      </c>
    </row>
    <row r="146013">
      <c r="A146013" s="1" t="s">
        <v>50561</v>
      </c>
    </row>
    <row r="146014">
      <c r="A146014" s="1" t="s">
        <v>50562</v>
      </c>
    </row>
    <row r="146015">
      <c r="A146015" s="1" t="s">
        <v>50563</v>
      </c>
    </row>
    <row r="146016">
      <c r="A146016" s="1" t="s">
        <v>50566</v>
      </c>
    </row>
    <row r="146017">
      <c r="A146017" s="1" t="s">
        <v>50567</v>
      </c>
    </row>
    <row r="146018">
      <c r="A146018" s="1" t="s">
        <v>50551</v>
      </c>
    </row>
    <row r="146019">
      <c r="A146019" s="1" t="s">
        <v>50552</v>
      </c>
    </row>
    <row r="146020">
      <c r="A146020" s="1" t="s">
        <v>50551</v>
      </c>
    </row>
    <row r="146021">
      <c r="A146021" s="1" t="s">
        <v>50553</v>
      </c>
    </row>
    <row r="146022">
      <c r="A146022" s="1" t="s">
        <v>50568</v>
      </c>
    </row>
    <row r="146024">
      <c r="A146024" s="1" t="s">
        <v>50569</v>
      </c>
    </row>
    <row r="146026">
      <c r="A146026" s="1" t="s">
        <v>50570</v>
      </c>
    </row>
    <row r="146027">
      <c r="A146027" s="1" t="s">
        <v>50571</v>
      </c>
    </row>
    <row r="146029">
      <c r="A146029" s="1" t="s">
        <v>50572</v>
      </c>
    </row>
    <row r="146030">
      <c r="A146030" s="1" t="s">
        <v>50573</v>
      </c>
    </row>
    <row r="146031">
      <c r="A146031" s="1" t="s">
        <v>50569</v>
      </c>
    </row>
    <row r="146032">
      <c r="A146032" s="1" t="s">
        <v>50570</v>
      </c>
    </row>
    <row r="146033">
      <c r="A146033" s="1" t="s">
        <v>50571</v>
      </c>
    </row>
    <row r="146034">
      <c r="A146034" s="1" t="s">
        <v>50574</v>
      </c>
    </row>
    <row r="146035">
      <c r="A146035" s="1" t="s">
        <v>50575</v>
      </c>
    </row>
    <row r="146037">
      <c r="A146037" s="1" t="s">
        <v>18462</v>
      </c>
    </row>
    <row r="146038">
      <c r="A146038" s="1" t="s">
        <v>8957</v>
      </c>
    </row>
    <row r="146039">
      <c r="A146039" s="1" t="s">
        <v>18463</v>
      </c>
    </row>
    <row r="146041">
      <c r="A146041" s="1" t="s">
        <v>18464</v>
      </c>
    </row>
    <row r="146042">
      <c r="A146042" s="1" t="s">
        <v>18465</v>
      </c>
    </row>
    <row r="146043">
      <c r="A146043" s="1" t="s">
        <v>18466</v>
      </c>
    </row>
    <row r="146045">
      <c r="A146045" s="1" t="s">
        <v>18467</v>
      </c>
    </row>
    <row r="146046">
      <c r="A146046" s="1" t="s">
        <v>18468</v>
      </c>
    </row>
    <row r="146047">
      <c r="A146047" s="1" t="s">
        <v>18469</v>
      </c>
    </row>
    <row r="146048">
      <c r="A146048" s="1" t="s">
        <v>18470</v>
      </c>
    </row>
    <row r="146050">
      <c r="A146050" s="1" t="s">
        <v>18467</v>
      </c>
    </row>
    <row r="146051">
      <c r="A146051" s="1" t="s">
        <v>18471</v>
      </c>
    </row>
    <row r="146052">
      <c r="A146052" s="1" t="s">
        <v>18472</v>
      </c>
    </row>
    <row r="146053">
      <c r="A146053" s="1" t="s">
        <v>18473</v>
      </c>
    </row>
    <row r="146055">
      <c r="A146055" s="1" t="s">
        <v>18474</v>
      </c>
    </row>
    <row r="146056">
      <c r="A146056" s="1" t="s">
        <v>18475</v>
      </c>
    </row>
    <row r="146057">
      <c r="A146057" s="1" t="s">
        <v>18476</v>
      </c>
    </row>
    <row r="146058">
      <c r="A146058" s="1" t="s">
        <v>18477</v>
      </c>
    </row>
    <row r="146060">
      <c r="A146060" s="1" t="s">
        <v>18478</v>
      </c>
    </row>
    <row r="146061">
      <c r="A146061" s="1" t="s">
        <v>18479</v>
      </c>
    </row>
    <row r="146062">
      <c r="A146062" s="1" t="s">
        <v>18480</v>
      </c>
    </row>
    <row r="146063">
      <c r="A146063" s="1" t="s">
        <v>18481</v>
      </c>
    </row>
    <row r="146065">
      <c r="A146065" s="1" t="s">
        <v>9563</v>
      </c>
    </row>
    <row r="146066">
      <c r="A146066" s="1" t="s">
        <v>18482</v>
      </c>
    </row>
    <row r="146067">
      <c r="A146067" s="1" t="s">
        <v>18483</v>
      </c>
    </row>
    <row r="146068">
      <c r="A146068" s="1" t="s">
        <v>18484</v>
      </c>
    </row>
    <row r="146070">
      <c r="A146070" s="1" t="s">
        <v>18485</v>
      </c>
    </row>
    <row r="146071">
      <c r="A146071" s="1" t="s">
        <v>18462</v>
      </c>
    </row>
    <row r="146072">
      <c r="A146072" s="1" t="s">
        <v>18463</v>
      </c>
    </row>
    <row r="146073">
      <c r="A146073" s="1" t="s">
        <v>18464</v>
      </c>
    </row>
    <row r="146074">
      <c r="A146074" s="1" t="s">
        <v>18465</v>
      </c>
    </row>
    <row r="146075">
      <c r="A146075" s="1" t="s">
        <v>18466</v>
      </c>
    </row>
    <row r="146076">
      <c r="A146076" s="1" t="s">
        <v>18467</v>
      </c>
    </row>
    <row r="146077">
      <c r="A146077" s="1" t="s">
        <v>18468</v>
      </c>
    </row>
    <row r="146078">
      <c r="A146078" s="1" t="s">
        <v>18486</v>
      </c>
    </row>
    <row r="146079">
      <c r="A146079" s="1" t="s">
        <v>18470</v>
      </c>
    </row>
    <row r="146080">
      <c r="A146080" s="1" t="s">
        <v>18467</v>
      </c>
    </row>
    <row r="146081">
      <c r="A146081" s="1" t="s">
        <v>18471</v>
      </c>
    </row>
    <row r="146082">
      <c r="A146082" s="1" t="s">
        <v>18472</v>
      </c>
    </row>
    <row r="146083">
      <c r="A146083" s="1" t="s">
        <v>18473</v>
      </c>
    </row>
    <row r="146084">
      <c r="A146084" s="1" t="s">
        <v>18474</v>
      </c>
    </row>
    <row r="146085">
      <c r="A146085" s="1" t="s">
        <v>18475</v>
      </c>
    </row>
    <row r="146086">
      <c r="A146086" s="1" t="s">
        <v>18476</v>
      </c>
    </row>
    <row r="146087">
      <c r="A146087" s="1" t="s">
        <v>18477</v>
      </c>
    </row>
    <row r="146088">
      <c r="A146088" s="1" t="s">
        <v>18478</v>
      </c>
    </row>
    <row r="146089">
      <c r="A146089" s="1" t="s">
        <v>18479</v>
      </c>
    </row>
    <row r="146090">
      <c r="A146090" s="1" t="s">
        <v>18480</v>
      </c>
    </row>
    <row r="146091">
      <c r="A146091" s="1" t="s">
        <v>18481</v>
      </c>
    </row>
    <row r="146092">
      <c r="A146092" s="1" t="s">
        <v>18482</v>
      </c>
    </row>
    <row r="146093">
      <c r="A146093" s="1" t="s">
        <v>18483</v>
      </c>
    </row>
    <row r="146094">
      <c r="A146094" s="1" t="s">
        <v>18487</v>
      </c>
    </row>
    <row r="146095">
      <c r="A146095" s="1" t="s">
        <v>50576</v>
      </c>
    </row>
    <row r="146097">
      <c r="A146097" s="1" t="s">
        <v>50577</v>
      </c>
    </row>
    <row r="146098">
      <c r="A146098" s="1" t="s">
        <v>50578</v>
      </c>
    </row>
    <row r="146099">
      <c r="A146099" s="1" t="s">
        <v>50579</v>
      </c>
    </row>
    <row r="146101">
      <c r="A146101" s="1" t="s">
        <v>50580</v>
      </c>
    </row>
    <row r="146102">
      <c r="A146102" s="1" t="s">
        <v>50581</v>
      </c>
    </row>
    <row r="146104">
      <c r="A146104" s="1" t="s">
        <v>50582</v>
      </c>
    </row>
    <row r="146105">
      <c r="A146105" s="1" t="s">
        <v>50583</v>
      </c>
    </row>
    <row r="146107">
      <c r="A146107" s="1" t="s">
        <v>50584</v>
      </c>
    </row>
    <row r="146108">
      <c r="A146108" s="1" t="s">
        <v>50585</v>
      </c>
    </row>
    <row r="146109">
      <c r="A146109" s="1" t="s">
        <v>50586</v>
      </c>
    </row>
    <row r="146110">
      <c r="A146110" s="1" t="s">
        <v>50587</v>
      </c>
    </row>
    <row r="146111">
      <c r="A146111" s="1" t="s">
        <v>50588</v>
      </c>
    </row>
    <row r="146112">
      <c r="A146112" s="1" t="s">
        <v>50577</v>
      </c>
    </row>
    <row r="146113">
      <c r="A146113" s="1" t="s">
        <v>50578</v>
      </c>
    </row>
    <row r="146114">
      <c r="A146114" s="1" t="s">
        <v>50579</v>
      </c>
    </row>
    <row r="146115">
      <c r="A146115" s="1" t="s">
        <v>50580</v>
      </c>
    </row>
    <row r="146116">
      <c r="A146116" s="1" t="s">
        <v>50581</v>
      </c>
    </row>
    <row r="146117">
      <c r="A146117" s="1" t="s">
        <v>50582</v>
      </c>
    </row>
    <row r="146118">
      <c r="A146118" s="1" t="s">
        <v>50583</v>
      </c>
    </row>
    <row r="146119">
      <c r="A146119" s="1" t="s">
        <v>50584</v>
      </c>
    </row>
    <row r="146120">
      <c r="A146120" s="1" t="s">
        <v>50585</v>
      </c>
    </row>
    <row r="146121">
      <c r="A146121" s="1" t="s">
        <v>50586</v>
      </c>
    </row>
    <row r="146122">
      <c r="A146122" s="1" t="s">
        <v>50589</v>
      </c>
    </row>
    <row r="146123">
      <c r="A146123" s="1" t="s">
        <v>50590</v>
      </c>
    </row>
    <row r="146125">
      <c r="A146125" s="1" t="s">
        <v>18489</v>
      </c>
    </row>
    <row r="146127">
      <c r="A146127" s="1" t="s">
        <v>1208</v>
      </c>
    </row>
    <row r="146129">
      <c r="A146129" s="1" t="s">
        <v>322</v>
      </c>
    </row>
    <row r="146131">
      <c r="A146131" s="1" t="s">
        <v>18490</v>
      </c>
    </row>
    <row r="146133">
      <c r="A146133" s="1" t="s">
        <v>18491</v>
      </c>
    </row>
    <row r="146135">
      <c r="A146135" s="1" t="s">
        <v>18492</v>
      </c>
    </row>
    <row r="146136">
      <c r="A146136" s="1" t="s">
        <v>18493</v>
      </c>
    </row>
    <row r="146137">
      <c r="A146137" s="1" t="s">
        <v>18494</v>
      </c>
    </row>
    <row r="146139">
      <c r="A146139" s="1" t="s">
        <v>18495</v>
      </c>
    </row>
    <row r="146140">
      <c r="A146140" s="1" t="s">
        <v>18496</v>
      </c>
    </row>
    <row r="146142">
      <c r="A146142" s="1" t="s">
        <v>18497</v>
      </c>
    </row>
    <row r="146143">
      <c r="A146143" s="1" t="s">
        <v>18498</v>
      </c>
    </row>
    <row r="146144">
      <c r="A146144" s="1" t="s">
        <v>18499</v>
      </c>
    </row>
    <row r="146145">
      <c r="A146145" s="1" t="s">
        <v>18500</v>
      </c>
    </row>
    <row r="146147">
      <c r="A146147" s="1" t="s">
        <v>18501</v>
      </c>
    </row>
    <row r="146149">
      <c r="A146149" s="1" t="s">
        <v>18502</v>
      </c>
    </row>
    <row r="146150">
      <c r="A146150" s="1" t="s">
        <v>18503</v>
      </c>
    </row>
    <row r="146151">
      <c r="A146151" s="1" t="s">
        <v>18504</v>
      </c>
    </row>
    <row r="146153">
      <c r="A146153" s="1" t="s">
        <v>18505</v>
      </c>
    </row>
    <row r="146154">
      <c r="A146154" s="1" t="s">
        <v>18506</v>
      </c>
    </row>
    <row r="146155">
      <c r="A146155" s="1" t="s">
        <v>18507</v>
      </c>
    </row>
    <row r="146157">
      <c r="A146157" s="1" t="s">
        <v>18508</v>
      </c>
    </row>
    <row r="146159">
      <c r="A146159" s="1" t="s">
        <v>18509</v>
      </c>
    </row>
    <row r="146160">
      <c r="A146160" s="1" t="s">
        <v>18510</v>
      </c>
    </row>
    <row r="146161">
      <c r="A146161" s="1" t="s">
        <v>18511</v>
      </c>
    </row>
    <row r="146163">
      <c r="A146163" s="1" t="s">
        <v>18512</v>
      </c>
    </row>
    <row r="146165">
      <c r="A146165" s="1" t="s">
        <v>18513</v>
      </c>
    </row>
    <row r="146167">
      <c r="A146167" s="1" t="s">
        <v>18514</v>
      </c>
    </row>
    <row r="146169">
      <c r="A146169" s="1" t="s">
        <v>18515</v>
      </c>
    </row>
    <row r="146171">
      <c r="A146171" s="1" t="s">
        <v>18516</v>
      </c>
    </row>
    <row r="146172">
      <c r="A146172" s="1" t="s">
        <v>18517</v>
      </c>
    </row>
    <row r="146173">
      <c r="A146173" s="1" t="s">
        <v>18489</v>
      </c>
    </row>
    <row r="146174">
      <c r="A146174" s="1" t="s">
        <v>18490</v>
      </c>
    </row>
    <row r="146175">
      <c r="A146175" s="1" t="s">
        <v>18491</v>
      </c>
    </row>
    <row r="146176">
      <c r="A146176" s="1" t="s">
        <v>18492</v>
      </c>
    </row>
    <row r="146177">
      <c r="A146177" s="1" t="s">
        <v>18493</v>
      </c>
    </row>
    <row r="146178">
      <c r="A146178" s="1" t="s">
        <v>18494</v>
      </c>
    </row>
    <row r="146179">
      <c r="A146179" s="1" t="s">
        <v>18495</v>
      </c>
    </row>
    <row r="146180">
      <c r="A146180" s="1" t="s">
        <v>18496</v>
      </c>
    </row>
    <row r="146181">
      <c r="A146181" s="1" t="s">
        <v>18497</v>
      </c>
    </row>
    <row r="146182">
      <c r="A146182" s="1" t="s">
        <v>18498</v>
      </c>
    </row>
    <row r="146183">
      <c r="A146183" s="1" t="s">
        <v>18499</v>
      </c>
    </row>
    <row r="146184">
      <c r="A146184" s="1" t="s">
        <v>18500</v>
      </c>
    </row>
    <row r="146185">
      <c r="A146185" s="1" t="s">
        <v>18501</v>
      </c>
    </row>
    <row r="146186">
      <c r="A146186" s="1" t="s">
        <v>18502</v>
      </c>
    </row>
    <row r="146187">
      <c r="A146187" s="1" t="s">
        <v>18503</v>
      </c>
    </row>
    <row r="146188">
      <c r="A146188" s="1" t="s">
        <v>18504</v>
      </c>
    </row>
    <row r="146189">
      <c r="A146189" s="1" t="s">
        <v>18505</v>
      </c>
    </row>
    <row r="146190">
      <c r="A146190" s="1" t="s">
        <v>18506</v>
      </c>
    </row>
    <row r="146191">
      <c r="A146191" s="1" t="s">
        <v>18507</v>
      </c>
    </row>
    <row r="146192">
      <c r="A146192" s="1" t="s">
        <v>18508</v>
      </c>
    </row>
    <row r="146193">
      <c r="A146193" s="1" t="s">
        <v>18509</v>
      </c>
    </row>
    <row r="146194">
      <c r="A146194" s="1" t="s">
        <v>18510</v>
      </c>
    </row>
    <row r="146195">
      <c r="A146195" s="1" t="s">
        <v>18511</v>
      </c>
    </row>
    <row r="146196">
      <c r="A146196" s="1" t="s">
        <v>18512</v>
      </c>
    </row>
    <row r="146197">
      <c r="A146197" s="1" t="s">
        <v>18513</v>
      </c>
    </row>
    <row r="146198">
      <c r="A146198" s="1" t="s">
        <v>18514</v>
      </c>
    </row>
    <row r="146199">
      <c r="A146199" s="1" t="s">
        <v>18515</v>
      </c>
    </row>
    <row r="146200">
      <c r="A146200" s="1" t="s">
        <v>18518</v>
      </c>
    </row>
    <row r="146201">
      <c r="A146201" s="1" t="s">
        <v>50591</v>
      </c>
    </row>
    <row r="146202">
      <c r="A146202" s="1" t="s">
        <v>50592</v>
      </c>
    </row>
    <row r="146204">
      <c r="A146204" s="1" t="s">
        <v>50593</v>
      </c>
    </row>
    <row r="146205">
      <c r="A146205" s="1" t="s">
        <v>50594</v>
      </c>
    </row>
    <row r="146207">
      <c r="A146207" s="1" t="s">
        <v>50595</v>
      </c>
    </row>
    <row r="146208">
      <c r="A146208" s="1" t="s">
        <v>50596</v>
      </c>
    </row>
    <row r="146209">
      <c r="A146209" s="1" t="s">
        <v>50597</v>
      </c>
    </row>
    <row r="146210">
      <c r="A146210" s="1" t="s">
        <v>50598</v>
      </c>
    </row>
    <row r="146211">
      <c r="A146211" s="1" t="s">
        <v>50592</v>
      </c>
    </row>
    <row r="146212">
      <c r="A146212" s="1" t="s">
        <v>50593</v>
      </c>
    </row>
    <row r="146213">
      <c r="A146213" s="1" t="s">
        <v>50594</v>
      </c>
    </row>
    <row r="146214">
      <c r="A146214" s="1" t="s">
        <v>50595</v>
      </c>
    </row>
    <row r="146215">
      <c r="A146215" s="1" t="s">
        <v>50596</v>
      </c>
    </row>
    <row r="146216">
      <c r="A146216" s="1" t="s">
        <v>50599</v>
      </c>
    </row>
    <row r="146217">
      <c r="A146217" s="1" t="s">
        <v>50600</v>
      </c>
    </row>
    <row r="146218">
      <c r="A146218" s="1" t="s">
        <v>18520</v>
      </c>
    </row>
    <row r="146219">
      <c r="A146219" s="1" t="s">
        <v>18521</v>
      </c>
    </row>
    <row r="146220">
      <c r="A146220" s="1" t="s">
        <v>18522</v>
      </c>
    </row>
    <row r="146222">
      <c r="A146222" s="1" t="s">
        <v>18523</v>
      </c>
    </row>
    <row r="146223">
      <c r="A146223" s="1" t="s">
        <v>18524</v>
      </c>
    </row>
    <row r="146225">
      <c r="A146225" s="1" t="s">
        <v>18525</v>
      </c>
    </row>
    <row r="146226">
      <c r="A146226" s="1" t="s">
        <v>18526</v>
      </c>
    </row>
    <row r="146228">
      <c r="A146228" s="1" t="s">
        <v>18527</v>
      </c>
    </row>
    <row r="146229">
      <c r="A146229" s="1" t="s">
        <v>18528</v>
      </c>
    </row>
    <row r="146230">
      <c r="A146230" s="1" t="s">
        <v>18529</v>
      </c>
    </row>
    <row r="146232">
      <c r="A146232" s="1" t="s">
        <v>18530</v>
      </c>
    </row>
    <row r="146233">
      <c r="A146233" s="1" t="s">
        <v>18531</v>
      </c>
    </row>
    <row r="146235">
      <c r="A146235" s="1" t="s">
        <v>18532</v>
      </c>
    </row>
    <row r="146236">
      <c r="A146236" s="1" t="s">
        <v>18533</v>
      </c>
    </row>
    <row r="146237">
      <c r="A146237" s="1" t="s">
        <v>18534</v>
      </c>
    </row>
    <row r="146239">
      <c r="A146239" s="1" t="s">
        <v>18535</v>
      </c>
    </row>
    <row r="146240">
      <c r="A146240" s="1" t="s">
        <v>18536</v>
      </c>
    </row>
    <row r="146241">
      <c r="A146241" s="1" t="s">
        <v>18537</v>
      </c>
    </row>
    <row r="146243">
      <c r="A146243" s="1" t="s">
        <v>18538</v>
      </c>
    </row>
    <row r="146244">
      <c r="A146244" s="1" t="s">
        <v>233</v>
      </c>
    </row>
    <row r="146245">
      <c r="A146245" s="1" t="s">
        <v>18539</v>
      </c>
    </row>
    <row r="146246">
      <c r="A146246" s="1" t="s">
        <v>18520</v>
      </c>
    </row>
    <row r="146247">
      <c r="A146247" s="1" t="s">
        <v>18521</v>
      </c>
    </row>
    <row r="146248">
      <c r="A146248" s="1" t="s">
        <v>18522</v>
      </c>
    </row>
    <row r="146249">
      <c r="A146249" s="1" t="s">
        <v>18523</v>
      </c>
    </row>
    <row r="146250">
      <c r="A146250" s="1" t="s">
        <v>18524</v>
      </c>
    </row>
    <row r="146251">
      <c r="A146251" s="1" t="s">
        <v>18525</v>
      </c>
    </row>
    <row r="146252">
      <c r="A146252" s="1" t="s">
        <v>18526</v>
      </c>
    </row>
    <row r="146253">
      <c r="A146253" s="1" t="s">
        <v>18527</v>
      </c>
    </row>
    <row r="146254">
      <c r="A146254" s="1" t="s">
        <v>18528</v>
      </c>
    </row>
    <row r="146255">
      <c r="A146255" s="1" t="s">
        <v>18529</v>
      </c>
    </row>
    <row r="146256">
      <c r="A146256" s="1" t="s">
        <v>18530</v>
      </c>
    </row>
    <row r="146257">
      <c r="A146257" s="1" t="s">
        <v>18531</v>
      </c>
    </row>
    <row r="146258">
      <c r="A146258" s="1" t="s">
        <v>18532</v>
      </c>
    </row>
    <row r="146259">
      <c r="A146259" s="1" t="s">
        <v>18533</v>
      </c>
    </row>
    <row r="146260">
      <c r="A146260" s="1" t="s">
        <v>18534</v>
      </c>
    </row>
    <row r="146261">
      <c r="A146261" s="1" t="s">
        <v>18535</v>
      </c>
    </row>
    <row r="146262">
      <c r="A146262" s="1" t="s">
        <v>18536</v>
      </c>
    </row>
    <row r="146263">
      <c r="A146263" s="1" t="s">
        <v>18537</v>
      </c>
    </row>
    <row r="146264">
      <c r="A146264" s="1" t="s">
        <v>18540</v>
      </c>
    </row>
    <row r="146265">
      <c r="A146265" s="1" t="s">
        <v>50601</v>
      </c>
    </row>
    <row r="146267">
      <c r="A146267" s="1" t="s">
        <v>50602</v>
      </c>
    </row>
    <row r="146268">
      <c r="A146268" s="1" t="s">
        <v>50603</v>
      </c>
    </row>
    <row r="146270">
      <c r="A146270" s="1" t="s">
        <v>50604</v>
      </c>
    </row>
    <row r="146271">
      <c r="A146271" s="1" t="s">
        <v>50605</v>
      </c>
    </row>
    <row r="146272">
      <c r="A146272" s="1" t="s">
        <v>50606</v>
      </c>
    </row>
    <row r="146273">
      <c r="A146273" s="1" t="s">
        <v>50602</v>
      </c>
    </row>
    <row r="146274">
      <c r="A146274" s="1" t="s">
        <v>50603</v>
      </c>
    </row>
    <row r="146275">
      <c r="A146275" s="1" t="s">
        <v>50604</v>
      </c>
    </row>
    <row r="146276">
      <c r="A146276" s="1" t="s">
        <v>50607</v>
      </c>
    </row>
    <row r="146277">
      <c r="A146277" s="1" t="s">
        <v>50608</v>
      </c>
    </row>
    <row r="146278">
      <c r="A146278" s="1" t="s">
        <v>18542</v>
      </c>
    </row>
    <row r="146279">
      <c r="A146279" s="1" t="s">
        <v>18543</v>
      </c>
    </row>
    <row r="146280">
      <c r="A146280" s="1" t="s">
        <v>18544</v>
      </c>
    </row>
    <row r="146281">
      <c r="A146281" s="1" t="s">
        <v>18545</v>
      </c>
    </row>
    <row r="146283">
      <c r="A146283" s="1" t="s">
        <v>18546</v>
      </c>
    </row>
    <row r="146284">
      <c r="A146284" s="1" t="s">
        <v>18547</v>
      </c>
    </row>
    <row r="146286">
      <c r="A146286" s="1" t="s">
        <v>18548</v>
      </c>
    </row>
    <row r="146287">
      <c r="A146287" s="1" t="s">
        <v>18549</v>
      </c>
    </row>
    <row r="146288">
      <c r="A146288" s="1" t="s">
        <v>18550</v>
      </c>
    </row>
    <row r="146289">
      <c r="A146289" s="1" t="s">
        <v>18551</v>
      </c>
    </row>
    <row r="146290">
      <c r="A146290" s="1" t="s">
        <v>18552</v>
      </c>
    </row>
    <row r="146291">
      <c r="A146291" s="1" t="s">
        <v>18553</v>
      </c>
    </row>
    <row r="146292">
      <c r="A146292" s="1" t="s">
        <v>18554</v>
      </c>
    </row>
    <row r="146294">
      <c r="A146294" s="1" t="s">
        <v>18555</v>
      </c>
    </row>
    <row r="146295">
      <c r="A146295" s="1" t="s">
        <v>18556</v>
      </c>
    </row>
    <row r="146296">
      <c r="A146296" s="1" t="s">
        <v>18557</v>
      </c>
    </row>
    <row r="146298">
      <c r="A146298" s="1" t="s">
        <v>18558</v>
      </c>
    </row>
    <row r="146299">
      <c r="A146299" s="1" t="s">
        <v>18559</v>
      </c>
    </row>
    <row r="146300">
      <c r="A146300" s="1" t="s">
        <v>18560</v>
      </c>
    </row>
    <row r="146302">
      <c r="A146302" s="1" t="s">
        <v>18561</v>
      </c>
    </row>
    <row r="146303">
      <c r="A146303" s="1" t="s">
        <v>18562</v>
      </c>
    </row>
    <row r="146304">
      <c r="A146304" s="1" t="s">
        <v>18563</v>
      </c>
    </row>
    <row r="146305">
      <c r="A146305" s="1" t="s">
        <v>18564</v>
      </c>
    </row>
    <row r="146306">
      <c r="A146306" s="1" t="s">
        <v>18565</v>
      </c>
    </row>
    <row r="146307">
      <c r="A146307" s="1" t="s">
        <v>18566</v>
      </c>
    </row>
    <row r="146308">
      <c r="A146308" s="1" t="s">
        <v>18567</v>
      </c>
    </row>
    <row r="146310">
      <c r="A146310" s="1" t="s">
        <v>1529</v>
      </c>
    </row>
    <row r="146312">
      <c r="A146312" s="1" t="s">
        <v>18568</v>
      </c>
    </row>
    <row r="146313">
      <c r="A146313" s="1" t="s">
        <v>18542</v>
      </c>
    </row>
    <row r="146314">
      <c r="A146314" s="1" t="s">
        <v>18543</v>
      </c>
    </row>
    <row r="146315">
      <c r="A146315" s="1" t="s">
        <v>18544</v>
      </c>
    </row>
    <row r="146316">
      <c r="A146316" s="1" t="s">
        <v>18545</v>
      </c>
    </row>
    <row r="146317">
      <c r="A146317" s="1" t="s">
        <v>18546</v>
      </c>
    </row>
    <row r="146318">
      <c r="A146318" s="1" t="s">
        <v>18547</v>
      </c>
    </row>
    <row r="146319">
      <c r="A146319" s="1" t="s">
        <v>18548</v>
      </c>
    </row>
    <row r="146320">
      <c r="A146320" s="1" t="s">
        <v>18549</v>
      </c>
    </row>
    <row r="146321">
      <c r="A146321" s="1" t="s">
        <v>18550</v>
      </c>
    </row>
    <row r="146322">
      <c r="A146322" s="1" t="s">
        <v>18551</v>
      </c>
    </row>
    <row r="146323">
      <c r="A146323" s="1" t="s">
        <v>18552</v>
      </c>
    </row>
    <row r="146324">
      <c r="A146324" s="1" t="s">
        <v>18553</v>
      </c>
    </row>
    <row r="146325">
      <c r="A146325" s="1" t="s">
        <v>18554</v>
      </c>
    </row>
    <row r="146326">
      <c r="A146326" s="1" t="s">
        <v>18555</v>
      </c>
    </row>
    <row r="146327">
      <c r="A146327" s="1" t="s">
        <v>18556</v>
      </c>
    </row>
    <row r="146328">
      <c r="A146328" s="1" t="s">
        <v>18557</v>
      </c>
    </row>
    <row r="146329">
      <c r="A146329" s="1" t="s">
        <v>18559</v>
      </c>
    </row>
    <row r="146330">
      <c r="A146330" s="1" t="s">
        <v>18560</v>
      </c>
    </row>
    <row r="146331">
      <c r="A146331" s="1" t="s">
        <v>18561</v>
      </c>
    </row>
    <row r="146332">
      <c r="A146332" s="1" t="s">
        <v>18562</v>
      </c>
    </row>
    <row r="146333">
      <c r="A146333" s="1" t="s">
        <v>18563</v>
      </c>
    </row>
    <row r="146334">
      <c r="A146334" s="1" t="s">
        <v>18564</v>
      </c>
    </row>
    <row r="146335">
      <c r="A146335" s="1" t="s">
        <v>18565</v>
      </c>
    </row>
    <row r="146336">
      <c r="A146336" s="1" t="s">
        <v>18566</v>
      </c>
    </row>
    <row r="146337">
      <c r="A146337" s="1" t="s">
        <v>18569</v>
      </c>
    </row>
    <row r="146338">
      <c r="A146338" s="1" t="s">
        <v>50609</v>
      </c>
    </row>
    <row r="146340">
      <c r="A146340" s="1" t="s">
        <v>50610</v>
      </c>
    </row>
    <row r="146342">
      <c r="A146342" s="1" t="s">
        <v>50611</v>
      </c>
    </row>
    <row r="146343">
      <c r="A146343" s="1" t="s">
        <v>50612</v>
      </c>
    </row>
    <row r="146344">
      <c r="A146344" s="1" t="s">
        <v>50613</v>
      </c>
    </row>
    <row r="146345">
      <c r="A146345" s="1" t="s">
        <v>50610</v>
      </c>
    </row>
    <row r="146346">
      <c r="A146346" s="1" t="s">
        <v>50611</v>
      </c>
    </row>
    <row r="146347">
      <c r="A146347" s="1" t="s">
        <v>50614</v>
      </c>
    </row>
    <row r="146348">
      <c r="A146348" s="1" t="s">
        <v>50615</v>
      </c>
    </row>
    <row r="146349">
      <c r="A146349" s="1" t="s">
        <v>18571</v>
      </c>
    </row>
    <row r="146350">
      <c r="A146350" s="1" t="s">
        <v>18572</v>
      </c>
    </row>
    <row r="146352">
      <c r="A146352" s="1" t="s">
        <v>18573</v>
      </c>
    </row>
    <row r="146354">
      <c r="A146354" s="1" t="s">
        <v>18574</v>
      </c>
    </row>
    <row r="146356">
      <c r="A146356" s="1" t="s">
        <v>18575</v>
      </c>
    </row>
    <row r="146357">
      <c r="A146357" s="1" t="s">
        <v>18576</v>
      </c>
    </row>
    <row r="146359">
      <c r="A146359" s="1" t="s">
        <v>18577</v>
      </c>
    </row>
    <row r="146360">
      <c r="A146360" s="1" t="s">
        <v>18578</v>
      </c>
    </row>
    <row r="146362">
      <c r="A146362" s="1" t="s">
        <v>18579</v>
      </c>
    </row>
    <row r="146364">
      <c r="A146364" s="1" t="s">
        <v>18580</v>
      </c>
    </row>
    <row r="146365">
      <c r="A146365" s="1" t="s">
        <v>18581</v>
      </c>
    </row>
    <row r="146367">
      <c r="A146367" s="1" t="s">
        <v>18582</v>
      </c>
    </row>
    <row r="146369">
      <c r="A146369" s="1" t="s">
        <v>18583</v>
      </c>
    </row>
    <row r="146371">
      <c r="A146371" s="1" t="s">
        <v>18584</v>
      </c>
    </row>
    <row r="146373">
      <c r="A146373" s="1" t="s">
        <v>4860</v>
      </c>
    </row>
    <row r="146374">
      <c r="A146374" s="1" t="s">
        <v>12040</v>
      </c>
    </row>
    <row r="146375">
      <c r="A146375" s="1" t="s">
        <v>18585</v>
      </c>
    </row>
    <row r="146376">
      <c r="A146376" s="1" t="s">
        <v>18571</v>
      </c>
    </row>
    <row r="146377">
      <c r="A146377" s="1" t="s">
        <v>18572</v>
      </c>
    </row>
    <row r="146378">
      <c r="A146378" s="1" t="s">
        <v>18573</v>
      </c>
    </row>
    <row r="146379">
      <c r="A146379" s="1" t="s">
        <v>18574</v>
      </c>
    </row>
    <row r="146380">
      <c r="A146380" s="1" t="s">
        <v>18575</v>
      </c>
    </row>
    <row r="146381">
      <c r="A146381" s="1" t="s">
        <v>18576</v>
      </c>
    </row>
    <row r="146382">
      <c r="A146382" s="1" t="s">
        <v>18577</v>
      </c>
    </row>
    <row r="146383">
      <c r="A146383" s="1" t="s">
        <v>18578</v>
      </c>
    </row>
    <row r="146384">
      <c r="A146384" s="1" t="s">
        <v>18579</v>
      </c>
    </row>
    <row r="146385">
      <c r="A146385" s="1" t="s">
        <v>18580</v>
      </c>
    </row>
    <row r="146386">
      <c r="A146386" s="1" t="s">
        <v>18581</v>
      </c>
    </row>
    <row r="146387">
      <c r="A146387" s="1" t="s">
        <v>18582</v>
      </c>
    </row>
    <row r="146388">
      <c r="A146388" s="1" t="s">
        <v>18583</v>
      </c>
    </row>
    <row r="146389">
      <c r="A146389" s="1" t="s">
        <v>18584</v>
      </c>
    </row>
    <row r="146390">
      <c r="A146390" s="1" t="s">
        <v>4860</v>
      </c>
    </row>
    <row r="146391">
      <c r="A146391" s="1" t="s">
        <v>18586</v>
      </c>
    </row>
    <row r="146392">
      <c r="A146392" s="1" t="s">
        <v>50616</v>
      </c>
    </row>
    <row r="146393">
      <c r="A146393" s="1" t="s">
        <v>18588</v>
      </c>
    </row>
    <row r="146395">
      <c r="A146395" s="1" t="s">
        <v>18589</v>
      </c>
    </row>
    <row r="146396">
      <c r="A146396" s="1" t="s">
        <v>18590</v>
      </c>
    </row>
    <row r="146397">
      <c r="A146397" s="1" t="s">
        <v>18591</v>
      </c>
    </row>
    <row r="146399">
      <c r="A146399" s="1" t="s">
        <v>18592</v>
      </c>
    </row>
    <row r="146400">
      <c r="A146400" s="1" t="s">
        <v>18593</v>
      </c>
    </row>
    <row r="146401">
      <c r="A146401" s="1" t="s">
        <v>18594</v>
      </c>
    </row>
    <row r="146403">
      <c r="A146403" s="1" t="s">
        <v>18595</v>
      </c>
    </row>
    <row r="146404">
      <c r="A146404" s="1" t="s">
        <v>18596</v>
      </c>
    </row>
    <row r="146406">
      <c r="A146406" s="1" t="s">
        <v>18597</v>
      </c>
    </row>
    <row r="146407">
      <c r="A146407" s="1" t="s">
        <v>18598</v>
      </c>
    </row>
    <row r="146409">
      <c r="A146409" s="1" t="s">
        <v>18599</v>
      </c>
    </row>
    <row r="146411">
      <c r="A146411" s="1" t="s">
        <v>5175</v>
      </c>
    </row>
    <row r="146412">
      <c r="A146412" s="1" t="s">
        <v>14342</v>
      </c>
    </row>
    <row r="146413">
      <c r="A146413" s="1" t="s">
        <v>18600</v>
      </c>
    </row>
    <row r="146414">
      <c r="A146414" s="1" t="s">
        <v>18588</v>
      </c>
    </row>
    <row r="146415">
      <c r="A146415" s="1" t="s">
        <v>18589</v>
      </c>
    </row>
    <row r="146416">
      <c r="A146416" s="1" t="s">
        <v>18590</v>
      </c>
    </row>
    <row r="146417">
      <c r="A146417" s="1" t="s">
        <v>18591</v>
      </c>
    </row>
    <row r="146418">
      <c r="A146418" s="1" t="s">
        <v>18592</v>
      </c>
    </row>
    <row r="146419">
      <c r="A146419" s="1" t="s">
        <v>18593</v>
      </c>
    </row>
    <row r="146420">
      <c r="A146420" s="1" t="s">
        <v>18594</v>
      </c>
    </row>
    <row r="146421">
      <c r="A146421" s="1" t="s">
        <v>18595</v>
      </c>
    </row>
    <row r="146422">
      <c r="A146422" s="1" t="s">
        <v>18596</v>
      </c>
    </row>
    <row r="146423">
      <c r="A146423" s="1" t="s">
        <v>18597</v>
      </c>
    </row>
    <row r="146424">
      <c r="A146424" s="1" t="s">
        <v>18598</v>
      </c>
    </row>
    <row r="146425">
      <c r="A146425" s="1" t="s">
        <v>18599</v>
      </c>
    </row>
    <row r="146426">
      <c r="A146426" s="1" t="s">
        <v>18601</v>
      </c>
    </row>
    <row r="146427">
      <c r="A146427" s="1" t="s">
        <v>50617</v>
      </c>
    </row>
    <row r="146429">
      <c r="A146429" s="1" t="s">
        <v>18603</v>
      </c>
    </row>
    <row r="146431">
      <c r="A146431" s="1" t="s">
        <v>18604</v>
      </c>
    </row>
    <row r="146432">
      <c r="A146432" s="1" t="s">
        <v>18605</v>
      </c>
    </row>
    <row r="146433">
      <c r="A146433" s="1" t="s">
        <v>18606</v>
      </c>
    </row>
    <row r="146435">
      <c r="A146435" s="1" t="s">
        <v>18607</v>
      </c>
    </row>
    <row r="146436">
      <c r="A146436" s="1" t="s">
        <v>13954</v>
      </c>
    </row>
    <row r="146437">
      <c r="A146437" s="1" t="s">
        <v>18608</v>
      </c>
    </row>
    <row r="146439">
      <c r="A146439" s="1" t="s">
        <v>18609</v>
      </c>
    </row>
    <row r="146440">
      <c r="A146440" s="1" t="s">
        <v>18610</v>
      </c>
    </row>
    <row r="146441">
      <c r="A146441" s="1" t="s">
        <v>18611</v>
      </c>
    </row>
    <row r="146442">
      <c r="A146442" s="1" t="s">
        <v>18612</v>
      </c>
    </row>
    <row r="146443">
      <c r="A146443" s="1" t="s">
        <v>18613</v>
      </c>
    </row>
    <row r="146444">
      <c r="A146444" s="1" t="s">
        <v>18614</v>
      </c>
    </row>
    <row r="146445">
      <c r="A146445" s="1" t="s">
        <v>10185</v>
      </c>
    </row>
    <row r="146446">
      <c r="A146446" s="1" t="s">
        <v>18615</v>
      </c>
    </row>
    <row r="146447">
      <c r="A146447" s="1" t="s">
        <v>966</v>
      </c>
    </row>
    <row r="146449">
      <c r="A146449" s="1" t="s">
        <v>8395</v>
      </c>
    </row>
    <row r="146450">
      <c r="A146450" s="1" t="s">
        <v>18616</v>
      </c>
    </row>
    <row r="146451">
      <c r="A146451" s="1" t="s">
        <v>18603</v>
      </c>
    </row>
    <row r="146452">
      <c r="A146452" s="1" t="s">
        <v>18604</v>
      </c>
    </row>
    <row r="146453">
      <c r="A146453" s="1" t="s">
        <v>18605</v>
      </c>
    </row>
    <row r="146454">
      <c r="A146454" s="1" t="s">
        <v>18606</v>
      </c>
    </row>
    <row r="146455">
      <c r="A146455" s="1" t="s">
        <v>18609</v>
      </c>
    </row>
    <row r="146456">
      <c r="A146456" s="1" t="s">
        <v>18610</v>
      </c>
    </row>
    <row r="146457">
      <c r="A146457" s="1" t="s">
        <v>18611</v>
      </c>
    </row>
    <row r="146458">
      <c r="A146458" s="1" t="s">
        <v>18612</v>
      </c>
    </row>
    <row r="146459">
      <c r="A146459" s="1" t="s">
        <v>18613</v>
      </c>
    </row>
    <row r="146460">
      <c r="A146460" s="1" t="s">
        <v>18614</v>
      </c>
    </row>
    <row r="146461">
      <c r="A146461" s="1" t="s">
        <v>10185</v>
      </c>
    </row>
    <row r="146462">
      <c r="A146462" s="1" t="s">
        <v>18617</v>
      </c>
    </row>
    <row r="146463">
      <c r="A146463" s="1" t="s">
        <v>50618</v>
      </c>
    </row>
    <row r="146464">
      <c r="A146464" s="4" t="s">
        <v>33274</v>
      </c>
    </row>
    <row r="146465">
      <c r="A146465" s="3" t="str">
        <f/>
        <v>#ERROR!</v>
      </c>
    </row>
    <row r="146466">
      <c r="A146466" s="1" t="s">
        <v>50619</v>
      </c>
    </row>
    <row r="146467">
      <c r="A146467" s="1" t="s">
        <v>50620</v>
      </c>
    </row>
    <row r="146469">
      <c r="A146469" s="1" t="s">
        <v>4780</v>
      </c>
    </row>
    <row r="146470">
      <c r="A146470" s="1" t="s">
        <v>18619</v>
      </c>
    </row>
    <row r="146472">
      <c r="A146472" s="1" t="s">
        <v>18620</v>
      </c>
    </row>
    <row r="146473">
      <c r="A146473" s="1" t="s">
        <v>18621</v>
      </c>
    </row>
    <row r="146474">
      <c r="A146474" s="1" t="s">
        <v>18622</v>
      </c>
    </row>
    <row r="146475">
      <c r="A146475" s="1" t="s">
        <v>18623</v>
      </c>
    </row>
    <row r="146476">
      <c r="A146476" s="1" t="s">
        <v>18624</v>
      </c>
    </row>
    <row r="146477">
      <c r="A146477" s="1" t="s">
        <v>18625</v>
      </c>
    </row>
    <row r="146479">
      <c r="A146479" s="1" t="s">
        <v>18626</v>
      </c>
    </row>
    <row r="146480">
      <c r="A146480" s="1" t="s">
        <v>18627</v>
      </c>
    </row>
    <row r="146481">
      <c r="A146481" s="1" t="s">
        <v>18628</v>
      </c>
    </row>
    <row r="146483">
      <c r="A146483" s="1" t="s">
        <v>18629</v>
      </c>
    </row>
    <row r="146485">
      <c r="A146485" s="1" t="s">
        <v>18630</v>
      </c>
    </row>
    <row r="146487">
      <c r="A146487" s="1" t="s">
        <v>18631</v>
      </c>
    </row>
    <row r="146489">
      <c r="A146489" s="1" t="s">
        <v>18632</v>
      </c>
    </row>
    <row r="146490">
      <c r="A146490" s="1" t="s">
        <v>18633</v>
      </c>
    </row>
    <row r="146491">
      <c r="A146491" s="1" t="s">
        <v>18634</v>
      </c>
    </row>
    <row r="146493">
      <c r="A146493" s="1" t="s">
        <v>18635</v>
      </c>
    </row>
    <row r="146495">
      <c r="A146495" s="1" t="s">
        <v>18636</v>
      </c>
    </row>
    <row r="146496">
      <c r="A146496" s="1" t="s">
        <v>18637</v>
      </c>
    </row>
    <row r="146497">
      <c r="A146497" s="1" t="s">
        <v>18638</v>
      </c>
    </row>
    <row r="146499">
      <c r="A146499" s="1" t="s">
        <v>18639</v>
      </c>
    </row>
    <row r="146500">
      <c r="A146500" s="1" t="s">
        <v>18640</v>
      </c>
    </row>
    <row r="146502">
      <c r="A146502" s="1" t="s">
        <v>18641</v>
      </c>
    </row>
    <row r="146503">
      <c r="A146503" s="1" t="s">
        <v>18642</v>
      </c>
    </row>
    <row r="146505">
      <c r="A146505" s="1" t="s">
        <v>18643</v>
      </c>
    </row>
    <row r="146506">
      <c r="A146506" s="1" t="s">
        <v>18644</v>
      </c>
    </row>
    <row r="146508">
      <c r="A146508" s="1" t="s">
        <v>18645</v>
      </c>
    </row>
    <row r="146510">
      <c r="A146510" s="1" t="s">
        <v>18646</v>
      </c>
    </row>
    <row r="146511">
      <c r="A146511" s="1" t="s">
        <v>18619</v>
      </c>
    </row>
    <row r="146512">
      <c r="A146512" s="1" t="s">
        <v>18620</v>
      </c>
    </row>
    <row r="146513">
      <c r="A146513" s="1" t="s">
        <v>18621</v>
      </c>
    </row>
    <row r="146514">
      <c r="A146514" s="1" t="s">
        <v>18622</v>
      </c>
    </row>
    <row r="146515">
      <c r="A146515" s="1" t="s">
        <v>18623</v>
      </c>
    </row>
    <row r="146516">
      <c r="A146516" s="1" t="s">
        <v>18624</v>
      </c>
    </row>
    <row r="146517">
      <c r="A146517" s="1" t="s">
        <v>18625</v>
      </c>
    </row>
    <row r="146518">
      <c r="A146518" s="1" t="s">
        <v>18626</v>
      </c>
    </row>
    <row r="146519">
      <c r="A146519" s="1" t="s">
        <v>18627</v>
      </c>
    </row>
    <row r="146520">
      <c r="A146520" s="1" t="s">
        <v>18628</v>
      </c>
    </row>
    <row r="146521">
      <c r="A146521" s="1" t="s">
        <v>18629</v>
      </c>
    </row>
    <row r="146522">
      <c r="A146522" s="1" t="s">
        <v>18630</v>
      </c>
    </row>
    <row r="146523">
      <c r="A146523" s="1" t="s">
        <v>18631</v>
      </c>
    </row>
    <row r="146524">
      <c r="A146524" s="1" t="s">
        <v>18632</v>
      </c>
    </row>
    <row r="146525">
      <c r="A146525" s="1" t="s">
        <v>18633</v>
      </c>
    </row>
    <row r="146526">
      <c r="A146526" s="1" t="s">
        <v>18634</v>
      </c>
    </row>
    <row r="146527">
      <c r="A146527" s="1" t="s">
        <v>18635</v>
      </c>
    </row>
    <row r="146528">
      <c r="A146528" s="1" t="s">
        <v>18636</v>
      </c>
    </row>
    <row r="146529">
      <c r="A146529" s="1" t="s">
        <v>18637</v>
      </c>
    </row>
    <row r="146530">
      <c r="A146530" s="1" t="s">
        <v>18638</v>
      </c>
    </row>
    <row r="146531">
      <c r="A146531" s="1" t="s">
        <v>18639</v>
      </c>
    </row>
    <row r="146532">
      <c r="A146532" s="1" t="s">
        <v>18640</v>
      </c>
    </row>
    <row r="146533">
      <c r="A146533" s="1" t="s">
        <v>18641</v>
      </c>
    </row>
    <row r="146534">
      <c r="A146534" s="1" t="s">
        <v>18642</v>
      </c>
    </row>
    <row r="146535">
      <c r="A146535" s="1" t="s">
        <v>18643</v>
      </c>
    </row>
    <row r="146536">
      <c r="A146536" s="1" t="s">
        <v>18644</v>
      </c>
    </row>
    <row r="146537">
      <c r="A146537" s="1" t="s">
        <v>18647</v>
      </c>
    </row>
    <row r="146538">
      <c r="A146538" s="1" t="s">
        <v>50621</v>
      </c>
    </row>
    <row r="146539">
      <c r="A146539" s="1" t="s">
        <v>18649</v>
      </c>
    </row>
    <row r="146540">
      <c r="A146540" s="1" t="s">
        <v>18650</v>
      </c>
    </row>
    <row r="146542">
      <c r="A146542" s="1" t="s">
        <v>18651</v>
      </c>
    </row>
    <row r="146543">
      <c r="A146543" s="1" t="s">
        <v>18652</v>
      </c>
    </row>
    <row r="146545">
      <c r="A146545" s="1" t="s">
        <v>18653</v>
      </c>
    </row>
    <row r="146547">
      <c r="A146547" s="1" t="s">
        <v>18654</v>
      </c>
    </row>
    <row r="146548">
      <c r="A146548" s="1" t="s">
        <v>18655</v>
      </c>
    </row>
    <row r="146549">
      <c r="A146549" s="1" t="s">
        <v>18656</v>
      </c>
    </row>
    <row r="146551">
      <c r="A146551" s="1" t="s">
        <v>18657</v>
      </c>
    </row>
    <row r="146552">
      <c r="A146552" s="1" t="s">
        <v>18658</v>
      </c>
    </row>
    <row r="146554">
      <c r="A146554" s="1" t="s">
        <v>18659</v>
      </c>
    </row>
    <row r="146556">
      <c r="A146556" s="1" t="s">
        <v>18660</v>
      </c>
    </row>
    <row r="146558">
      <c r="A146558" s="1" t="s">
        <v>18661</v>
      </c>
    </row>
    <row r="146559">
      <c r="A146559" s="1" t="s">
        <v>18662</v>
      </c>
    </row>
    <row r="146560">
      <c r="A146560" s="1" t="s">
        <v>18663</v>
      </c>
    </row>
    <row r="146562">
      <c r="A146562" s="1" t="s">
        <v>18664</v>
      </c>
    </row>
    <row r="146564">
      <c r="A146564" s="1" t="s">
        <v>18665</v>
      </c>
    </row>
    <row r="146565">
      <c r="A146565" s="1" t="s">
        <v>18666</v>
      </c>
    </row>
    <row r="146566">
      <c r="A146566" s="1" t="s">
        <v>18667</v>
      </c>
    </row>
    <row r="146568">
      <c r="A146568" s="1" t="s">
        <v>18668</v>
      </c>
    </row>
    <row r="146570">
      <c r="A146570" s="1" t="s">
        <v>18669</v>
      </c>
    </row>
    <row r="146571">
      <c r="A146571" s="1" t="s">
        <v>18670</v>
      </c>
    </row>
    <row r="146573">
      <c r="A146573" s="1" t="s">
        <v>233</v>
      </c>
    </row>
    <row r="146574">
      <c r="A146574" s="1" t="s">
        <v>18646</v>
      </c>
    </row>
    <row r="146575">
      <c r="A146575" s="1" t="s">
        <v>18649</v>
      </c>
    </row>
    <row r="146576">
      <c r="A146576" s="1" t="s">
        <v>18650</v>
      </c>
    </row>
    <row r="146577">
      <c r="A146577" s="1" t="s">
        <v>18651</v>
      </c>
    </row>
    <row r="146578">
      <c r="A146578" s="1" t="s">
        <v>18652</v>
      </c>
    </row>
    <row r="146579">
      <c r="A146579" s="1" t="s">
        <v>18653</v>
      </c>
    </row>
    <row r="146580">
      <c r="A146580" s="1" t="s">
        <v>18654</v>
      </c>
    </row>
    <row r="146581">
      <c r="A146581" s="1" t="s">
        <v>18655</v>
      </c>
    </row>
    <row r="146582">
      <c r="A146582" s="1" t="s">
        <v>18656</v>
      </c>
    </row>
    <row r="146583">
      <c r="A146583" s="1" t="s">
        <v>18657</v>
      </c>
    </row>
    <row r="146584">
      <c r="A146584" s="1" t="s">
        <v>18658</v>
      </c>
    </row>
    <row r="146585">
      <c r="A146585" s="1" t="s">
        <v>18659</v>
      </c>
    </row>
    <row r="146586">
      <c r="A146586" s="1" t="s">
        <v>18660</v>
      </c>
    </row>
    <row r="146587">
      <c r="A146587" s="1" t="s">
        <v>18661</v>
      </c>
    </row>
    <row r="146588">
      <c r="A146588" s="1" t="s">
        <v>18662</v>
      </c>
    </row>
    <row r="146589">
      <c r="A146589" s="1" t="s">
        <v>18663</v>
      </c>
    </row>
    <row r="146590">
      <c r="A146590" s="1" t="s">
        <v>18664</v>
      </c>
    </row>
    <row r="146591">
      <c r="A146591" s="1" t="s">
        <v>18665</v>
      </c>
    </row>
    <row r="146592">
      <c r="A146592" s="1" t="s">
        <v>18666</v>
      </c>
    </row>
    <row r="146593">
      <c r="A146593" s="1" t="s">
        <v>18667</v>
      </c>
    </row>
    <row r="146594">
      <c r="A146594" s="1" t="s">
        <v>18668</v>
      </c>
    </row>
    <row r="146595">
      <c r="A146595" s="1" t="s">
        <v>18669</v>
      </c>
    </row>
    <row r="146596">
      <c r="A146596" s="1" t="s">
        <v>18671</v>
      </c>
    </row>
    <row r="146597">
      <c r="A146597" s="1" t="s">
        <v>50622</v>
      </c>
    </row>
    <row r="146599">
      <c r="A146599" s="1" t="s">
        <v>18669</v>
      </c>
    </row>
    <row r="146600">
      <c r="A146600" s="1" t="s">
        <v>18670</v>
      </c>
    </row>
    <row r="146602">
      <c r="A146602" s="1" t="s">
        <v>18673</v>
      </c>
    </row>
    <row r="146604">
      <c r="A146604" s="1" t="s">
        <v>18674</v>
      </c>
    </row>
    <row r="146605">
      <c r="A146605" s="1" t="s">
        <v>18675</v>
      </c>
    </row>
    <row r="146606">
      <c r="A146606" s="1" t="s">
        <v>18676</v>
      </c>
    </row>
    <row r="146608">
      <c r="A146608" s="1" t="s">
        <v>18677</v>
      </c>
    </row>
    <row r="146610">
      <c r="A146610" s="1" t="s">
        <v>18678</v>
      </c>
    </row>
    <row r="146611">
      <c r="A146611" s="1" t="s">
        <v>18679</v>
      </c>
    </row>
    <row r="146612">
      <c r="A146612" s="1" t="s">
        <v>18680</v>
      </c>
    </row>
    <row r="146614">
      <c r="A146614" s="1" t="s">
        <v>18681</v>
      </c>
    </row>
    <row r="146616">
      <c r="A146616" s="1" t="s">
        <v>18682</v>
      </c>
    </row>
    <row r="146617">
      <c r="A146617" s="1" t="s">
        <v>18683</v>
      </c>
    </row>
    <row r="146618">
      <c r="A146618" s="1" t="s">
        <v>18684</v>
      </c>
    </row>
    <row r="146620">
      <c r="A146620" s="1" t="s">
        <v>18685</v>
      </c>
    </row>
    <row r="146622">
      <c r="A146622" s="1" t="s">
        <v>18686</v>
      </c>
    </row>
    <row r="146623">
      <c r="A146623" s="1" t="s">
        <v>18687</v>
      </c>
    </row>
    <row r="146625">
      <c r="A146625" s="1" t="s">
        <v>18688</v>
      </c>
    </row>
    <row r="146626">
      <c r="A146626" s="1" t="s">
        <v>18689</v>
      </c>
    </row>
    <row r="146628">
      <c r="A146628" s="1" t="s">
        <v>18690</v>
      </c>
    </row>
    <row r="146629">
      <c r="A146629" s="1" t="s">
        <v>18691</v>
      </c>
    </row>
    <row r="146630">
      <c r="A146630" s="1" t="s">
        <v>18692</v>
      </c>
    </row>
    <row r="146631">
      <c r="A146631" s="1" t="s">
        <v>18693</v>
      </c>
    </row>
    <row r="146632">
      <c r="A146632" s="1" t="s">
        <v>18694</v>
      </c>
    </row>
    <row r="146634">
      <c r="A146634" s="1" t="s">
        <v>18695</v>
      </c>
    </row>
    <row r="146635">
      <c r="A146635" s="1" t="s">
        <v>18696</v>
      </c>
    </row>
    <row r="146637">
      <c r="A146637" s="1" t="s">
        <v>233</v>
      </c>
    </row>
    <row r="146638">
      <c r="A146638" s="1" t="s">
        <v>18697</v>
      </c>
    </row>
    <row r="146639">
      <c r="A146639" s="1" t="s">
        <v>18669</v>
      </c>
    </row>
    <row r="146640">
      <c r="A146640" s="1" t="s">
        <v>18670</v>
      </c>
    </row>
    <row r="146641">
      <c r="A146641" s="1" t="s">
        <v>18673</v>
      </c>
    </row>
    <row r="146642">
      <c r="A146642" s="1" t="s">
        <v>18674</v>
      </c>
    </row>
    <row r="146643">
      <c r="A146643" s="1" t="s">
        <v>18675</v>
      </c>
    </row>
    <row r="146644">
      <c r="A146644" s="1" t="s">
        <v>18676</v>
      </c>
    </row>
    <row r="146645">
      <c r="A146645" s="1" t="s">
        <v>18677</v>
      </c>
    </row>
    <row r="146646">
      <c r="A146646" s="1" t="s">
        <v>18678</v>
      </c>
    </row>
    <row r="146647">
      <c r="A146647" s="1" t="s">
        <v>18679</v>
      </c>
    </row>
    <row r="146648">
      <c r="A146648" s="1" t="s">
        <v>18680</v>
      </c>
    </row>
    <row r="146649">
      <c r="A146649" s="1" t="s">
        <v>18681</v>
      </c>
    </row>
    <row r="146650">
      <c r="A146650" s="1" t="s">
        <v>18682</v>
      </c>
    </row>
    <row r="146651">
      <c r="A146651" s="1" t="s">
        <v>18683</v>
      </c>
    </row>
    <row r="146652">
      <c r="A146652" s="1" t="s">
        <v>18684</v>
      </c>
    </row>
    <row r="146653">
      <c r="A146653" s="1" t="s">
        <v>18685</v>
      </c>
    </row>
    <row r="146654">
      <c r="A146654" s="1" t="s">
        <v>18686</v>
      </c>
    </row>
    <row r="146655">
      <c r="A146655" s="1" t="s">
        <v>18687</v>
      </c>
    </row>
    <row r="146656">
      <c r="A146656" s="1" t="s">
        <v>18688</v>
      </c>
    </row>
    <row r="146657">
      <c r="A146657" s="1" t="s">
        <v>18689</v>
      </c>
    </row>
    <row r="146658">
      <c r="A146658" s="1" t="s">
        <v>18690</v>
      </c>
    </row>
    <row r="146659">
      <c r="A146659" s="1" t="s">
        <v>18691</v>
      </c>
    </row>
    <row r="146660">
      <c r="A146660" s="1" t="s">
        <v>18692</v>
      </c>
    </row>
    <row r="146661">
      <c r="A146661" s="1" t="s">
        <v>18693</v>
      </c>
    </row>
    <row r="146662">
      <c r="A146662" s="1" t="s">
        <v>18694</v>
      </c>
    </row>
    <row r="146663">
      <c r="A146663" s="1" t="s">
        <v>18695</v>
      </c>
    </row>
    <row r="146664">
      <c r="A146664" s="1" t="s">
        <v>18698</v>
      </c>
    </row>
    <row r="146665">
      <c r="A146665" s="1" t="s">
        <v>50623</v>
      </c>
    </row>
    <row r="146667">
      <c r="A146667" s="1" t="s">
        <v>16179</v>
      </c>
    </row>
    <row r="146669">
      <c r="A146669" s="1" t="s">
        <v>5180</v>
      </c>
    </row>
    <row r="146671">
      <c r="A146671" s="1" t="s">
        <v>18700</v>
      </c>
    </row>
    <row r="146673">
      <c r="A146673" s="1" t="s">
        <v>18701</v>
      </c>
    </row>
    <row r="146675">
      <c r="A146675" s="1" t="s">
        <v>18702</v>
      </c>
    </row>
    <row r="146676">
      <c r="A146676" s="1" t="s">
        <v>18703</v>
      </c>
    </row>
    <row r="146678">
      <c r="A146678" s="1" t="s">
        <v>18704</v>
      </c>
    </row>
    <row r="146679">
      <c r="A146679" s="1" t="s">
        <v>18705</v>
      </c>
    </row>
    <row r="146680">
      <c r="A146680" s="1" t="s">
        <v>18706</v>
      </c>
    </row>
    <row r="146682">
      <c r="A146682" s="1" t="s">
        <v>18707</v>
      </c>
    </row>
    <row r="146683">
      <c r="A146683" s="1" t="s">
        <v>18708</v>
      </c>
    </row>
    <row r="146684">
      <c r="A146684" s="1" t="s">
        <v>18709</v>
      </c>
    </row>
    <row r="146685">
      <c r="A146685" s="1" t="s">
        <v>18710</v>
      </c>
    </row>
    <row r="146687">
      <c r="A146687" s="1" t="s">
        <v>18711</v>
      </c>
    </row>
    <row r="146688">
      <c r="A146688" s="1" t="s">
        <v>18712</v>
      </c>
    </row>
    <row r="146690">
      <c r="A146690" s="1" t="s">
        <v>18713</v>
      </c>
    </row>
    <row r="146691">
      <c r="A146691" s="1" t="s">
        <v>18714</v>
      </c>
    </row>
    <row r="146693">
      <c r="A146693" s="1" t="s">
        <v>18715</v>
      </c>
    </row>
    <row r="146694">
      <c r="A146694" s="1" t="s">
        <v>18716</v>
      </c>
    </row>
    <row r="146696">
      <c r="A146696" s="1" t="s">
        <v>18717</v>
      </c>
    </row>
    <row r="146698">
      <c r="A146698" s="1" t="s">
        <v>18718</v>
      </c>
    </row>
    <row r="146699">
      <c r="A146699" s="1" t="s">
        <v>18719</v>
      </c>
    </row>
    <row r="146700">
      <c r="A146700" s="1" t="s">
        <v>17490</v>
      </c>
    </row>
    <row r="146701">
      <c r="A146701" s="1" t="s">
        <v>233</v>
      </c>
    </row>
    <row r="146702">
      <c r="A146702" s="1" t="s">
        <v>18720</v>
      </c>
    </row>
    <row r="146703">
      <c r="A146703" s="1" t="s">
        <v>5180</v>
      </c>
    </row>
    <row r="146704">
      <c r="A146704" s="1" t="s">
        <v>18700</v>
      </c>
    </row>
    <row r="146705">
      <c r="A146705" s="1" t="s">
        <v>18701</v>
      </c>
    </row>
    <row r="146706">
      <c r="A146706" s="1" t="s">
        <v>18702</v>
      </c>
    </row>
    <row r="146707">
      <c r="A146707" s="1" t="s">
        <v>18703</v>
      </c>
    </row>
    <row r="146708">
      <c r="A146708" s="1" t="s">
        <v>18704</v>
      </c>
    </row>
    <row r="146709">
      <c r="A146709" s="1" t="s">
        <v>18705</v>
      </c>
    </row>
    <row r="146710">
      <c r="A146710" s="1" t="s">
        <v>18706</v>
      </c>
    </row>
    <row r="146711">
      <c r="A146711" s="1" t="s">
        <v>18707</v>
      </c>
    </row>
    <row r="146712">
      <c r="A146712" s="1" t="s">
        <v>18708</v>
      </c>
    </row>
    <row r="146713">
      <c r="A146713" s="1" t="s">
        <v>18709</v>
      </c>
    </row>
    <row r="146714">
      <c r="A146714" s="1" t="s">
        <v>18710</v>
      </c>
    </row>
    <row r="146715">
      <c r="A146715" s="1" t="s">
        <v>18711</v>
      </c>
    </row>
    <row r="146716">
      <c r="A146716" s="1" t="s">
        <v>18712</v>
      </c>
    </row>
    <row r="146717">
      <c r="A146717" s="1" t="s">
        <v>18713</v>
      </c>
    </row>
    <row r="146718">
      <c r="A146718" s="1" t="s">
        <v>18714</v>
      </c>
    </row>
    <row r="146719">
      <c r="A146719" s="1" t="s">
        <v>18715</v>
      </c>
    </row>
    <row r="146720">
      <c r="A146720" s="1" t="s">
        <v>18716</v>
      </c>
    </row>
    <row r="146721">
      <c r="A146721" s="1" t="s">
        <v>18717</v>
      </c>
    </row>
    <row r="146722">
      <c r="A146722" s="1" t="s">
        <v>18718</v>
      </c>
    </row>
    <row r="146723">
      <c r="A146723" s="1" t="s">
        <v>18719</v>
      </c>
    </row>
    <row r="146724">
      <c r="A146724" s="1" t="s">
        <v>18721</v>
      </c>
    </row>
    <row r="146725">
      <c r="A146725" s="1" t="s">
        <v>50624</v>
      </c>
    </row>
    <row r="146727">
      <c r="A146727" s="1" t="s">
        <v>5180</v>
      </c>
    </row>
    <row r="146729">
      <c r="A146729" s="1" t="s">
        <v>18723</v>
      </c>
    </row>
    <row r="146731">
      <c r="A146731" s="1" t="s">
        <v>18724</v>
      </c>
    </row>
    <row r="146733">
      <c r="A146733" s="1" t="s">
        <v>18725</v>
      </c>
    </row>
    <row r="146734">
      <c r="A146734" s="1" t="s">
        <v>18726</v>
      </c>
    </row>
    <row r="146736">
      <c r="A146736" s="1" t="s">
        <v>18727</v>
      </c>
    </row>
    <row r="146737">
      <c r="A146737" s="1" t="s">
        <v>18728</v>
      </c>
    </row>
    <row r="146738">
      <c r="A146738" s="1" t="s">
        <v>18729</v>
      </c>
    </row>
    <row r="146740">
      <c r="A146740" s="1" t="s">
        <v>18730</v>
      </c>
    </row>
    <row r="146741">
      <c r="A146741" s="1" t="s">
        <v>18731</v>
      </c>
    </row>
    <row r="146742">
      <c r="A146742" s="1" t="s">
        <v>18732</v>
      </c>
    </row>
    <row r="146743">
      <c r="A146743" s="1" t="s">
        <v>18733</v>
      </c>
    </row>
    <row r="146745">
      <c r="A146745" s="1" t="s">
        <v>18734</v>
      </c>
    </row>
    <row r="146746">
      <c r="A146746" s="1" t="s">
        <v>18735</v>
      </c>
    </row>
    <row r="146748">
      <c r="A146748" s="1" t="s">
        <v>18736</v>
      </c>
    </row>
    <row r="146749">
      <c r="A146749" s="1" t="s">
        <v>18737</v>
      </c>
    </row>
    <row r="146751">
      <c r="A146751" s="1" t="s">
        <v>18738</v>
      </c>
    </row>
    <row r="146752">
      <c r="A146752" s="1" t="s">
        <v>18739</v>
      </c>
    </row>
    <row r="146754">
      <c r="A146754" s="1" t="s">
        <v>18740</v>
      </c>
    </row>
    <row r="146756">
      <c r="A146756" s="1" t="s">
        <v>18741</v>
      </c>
    </row>
    <row r="146757">
      <c r="A146757" s="1" t="s">
        <v>18742</v>
      </c>
    </row>
    <row r="146758">
      <c r="A146758" s="1" t="s">
        <v>3376</v>
      </c>
    </row>
    <row r="146759">
      <c r="A146759" s="1" t="s">
        <v>4522</v>
      </c>
    </row>
    <row r="146760">
      <c r="A146760" s="1" t="s">
        <v>18720</v>
      </c>
    </row>
    <row r="146761">
      <c r="A146761" s="1" t="s">
        <v>5180</v>
      </c>
    </row>
    <row r="146762">
      <c r="A146762" s="1" t="s">
        <v>18723</v>
      </c>
    </row>
    <row r="146763">
      <c r="A146763" s="1" t="s">
        <v>18724</v>
      </c>
    </row>
    <row r="146764">
      <c r="A146764" s="1" t="s">
        <v>18725</v>
      </c>
    </row>
    <row r="146765">
      <c r="A146765" s="1" t="s">
        <v>18726</v>
      </c>
    </row>
    <row r="146766">
      <c r="A146766" s="1" t="s">
        <v>18727</v>
      </c>
    </row>
    <row r="146767">
      <c r="A146767" s="1" t="s">
        <v>18728</v>
      </c>
    </row>
    <row r="146768">
      <c r="A146768" s="1" t="s">
        <v>18729</v>
      </c>
    </row>
    <row r="146769">
      <c r="A146769" s="1" t="s">
        <v>18730</v>
      </c>
    </row>
    <row r="146770">
      <c r="A146770" s="1" t="s">
        <v>18731</v>
      </c>
    </row>
    <row r="146771">
      <c r="A146771" s="1" t="s">
        <v>18732</v>
      </c>
    </row>
    <row r="146772">
      <c r="A146772" s="1" t="s">
        <v>18733</v>
      </c>
    </row>
    <row r="146773">
      <c r="A146773" s="1" t="s">
        <v>18734</v>
      </c>
    </row>
    <row r="146774">
      <c r="A146774" s="1" t="s">
        <v>18735</v>
      </c>
    </row>
    <row r="146775">
      <c r="A146775" s="1" t="s">
        <v>18736</v>
      </c>
    </row>
    <row r="146776">
      <c r="A146776" s="1" t="s">
        <v>18737</v>
      </c>
    </row>
    <row r="146777">
      <c r="A146777" s="1" t="s">
        <v>18738</v>
      </c>
    </row>
    <row r="146778">
      <c r="A146778" s="1" t="s">
        <v>18739</v>
      </c>
    </row>
    <row r="146779">
      <c r="A146779" s="1" t="s">
        <v>18740</v>
      </c>
    </row>
    <row r="146780">
      <c r="A146780" s="1" t="s">
        <v>18741</v>
      </c>
    </row>
    <row r="146781">
      <c r="A146781" s="1" t="s">
        <v>18742</v>
      </c>
    </row>
    <row r="146782">
      <c r="A146782" s="1" t="s">
        <v>3376</v>
      </c>
    </row>
    <row r="146783">
      <c r="A146783" s="1" t="s">
        <v>18743</v>
      </c>
    </row>
    <row r="146784">
      <c r="A146784" s="1" t="s">
        <v>50625</v>
      </c>
    </row>
    <row r="146786">
      <c r="A146786" s="1" t="s">
        <v>18745</v>
      </c>
    </row>
    <row r="146788">
      <c r="A146788" s="1" t="s">
        <v>18746</v>
      </c>
    </row>
    <row r="146790">
      <c r="A146790" s="1" t="s">
        <v>18747</v>
      </c>
    </row>
    <row r="146791">
      <c r="A146791" s="1" t="s">
        <v>18748</v>
      </c>
    </row>
    <row r="146792">
      <c r="A146792" s="1" t="s">
        <v>18749</v>
      </c>
    </row>
    <row r="146793">
      <c r="A146793" s="1" t="s">
        <v>18750</v>
      </c>
    </row>
    <row r="146794">
      <c r="A146794" s="1" t="s">
        <v>18751</v>
      </c>
    </row>
    <row r="146795">
      <c r="A146795" s="1" t="s">
        <v>18752</v>
      </c>
    </row>
    <row r="146797">
      <c r="A146797" s="1" t="s">
        <v>18753</v>
      </c>
    </row>
    <row r="146799">
      <c r="A146799" s="1" t="s">
        <v>18754</v>
      </c>
    </row>
    <row r="146800">
      <c r="A146800" s="1" t="s">
        <v>18755</v>
      </c>
    </row>
    <row r="146801">
      <c r="A146801" s="1" t="s">
        <v>18756</v>
      </c>
    </row>
    <row r="146802">
      <c r="A146802" s="1" t="s">
        <v>18757</v>
      </c>
    </row>
    <row r="146803">
      <c r="A146803" s="1" t="s">
        <v>18758</v>
      </c>
    </row>
    <row r="146804">
      <c r="A146804" s="1" t="s">
        <v>18759</v>
      </c>
    </row>
    <row r="146805">
      <c r="A146805" s="1" t="s">
        <v>18760</v>
      </c>
    </row>
    <row r="146807">
      <c r="A146807" s="1" t="s">
        <v>18761</v>
      </c>
    </row>
    <row r="146808">
      <c r="A146808" s="1" t="s">
        <v>18762</v>
      </c>
    </row>
    <row r="146809">
      <c r="A146809" s="1" t="s">
        <v>18763</v>
      </c>
    </row>
    <row r="146810">
      <c r="A146810" s="1" t="s">
        <v>18764</v>
      </c>
    </row>
    <row r="146812">
      <c r="A146812" s="1" t="s">
        <v>7746</v>
      </c>
    </row>
    <row r="146814">
      <c r="A146814" s="1" t="s">
        <v>18765</v>
      </c>
    </row>
    <row r="146816">
      <c r="A146816" s="1" t="s">
        <v>11632</v>
      </c>
    </row>
    <row r="146818">
      <c r="A146818" s="1" t="s">
        <v>367</v>
      </c>
    </row>
    <row r="146819">
      <c r="A146819" s="1" t="s">
        <v>18766</v>
      </c>
    </row>
    <row r="146820">
      <c r="A146820" s="1" t="s">
        <v>18745</v>
      </c>
    </row>
    <row r="146821">
      <c r="A146821" s="1" t="s">
        <v>18746</v>
      </c>
    </row>
    <row r="146822">
      <c r="A146822" s="1" t="s">
        <v>18747</v>
      </c>
    </row>
    <row r="146823">
      <c r="A146823" s="1" t="s">
        <v>18748</v>
      </c>
    </row>
    <row r="146824">
      <c r="A146824" s="1" t="s">
        <v>18749</v>
      </c>
    </row>
    <row r="146825">
      <c r="A146825" s="1" t="s">
        <v>18750</v>
      </c>
    </row>
    <row r="146826">
      <c r="A146826" s="1" t="s">
        <v>18751</v>
      </c>
    </row>
    <row r="146827">
      <c r="A146827" s="1" t="s">
        <v>18752</v>
      </c>
    </row>
    <row r="146828">
      <c r="A146828" s="1" t="s">
        <v>18753</v>
      </c>
    </row>
    <row r="146829">
      <c r="A146829" s="1" t="s">
        <v>18754</v>
      </c>
    </row>
    <row r="146830">
      <c r="A146830" s="1" t="s">
        <v>18755</v>
      </c>
    </row>
    <row r="146831">
      <c r="A146831" s="1" t="s">
        <v>18756</v>
      </c>
    </row>
    <row r="146832">
      <c r="A146832" s="1" t="s">
        <v>18757</v>
      </c>
    </row>
    <row r="146833">
      <c r="A146833" s="1" t="s">
        <v>18758</v>
      </c>
    </row>
    <row r="146834">
      <c r="A146834" s="1" t="s">
        <v>18759</v>
      </c>
    </row>
    <row r="146835">
      <c r="A146835" s="1" t="s">
        <v>18760</v>
      </c>
    </row>
    <row r="146836">
      <c r="A146836" s="1" t="s">
        <v>18761</v>
      </c>
    </row>
    <row r="146837">
      <c r="A146837" s="1" t="s">
        <v>18762</v>
      </c>
    </row>
    <row r="146838">
      <c r="A146838" s="1" t="s">
        <v>18763</v>
      </c>
    </row>
    <row r="146839">
      <c r="A146839" s="1" t="s">
        <v>18764</v>
      </c>
    </row>
    <row r="146840">
      <c r="A146840" s="1" t="s">
        <v>18767</v>
      </c>
    </row>
    <row r="146841">
      <c r="A146841" s="1" t="s">
        <v>50626</v>
      </c>
    </row>
    <row r="146843">
      <c r="A146843" s="1" t="s">
        <v>18104</v>
      </c>
    </row>
    <row r="146844">
      <c r="A146844" s="1" t="s">
        <v>18769</v>
      </c>
    </row>
    <row r="146846">
      <c r="A146846" s="1" t="s">
        <v>18770</v>
      </c>
    </row>
    <row r="146848">
      <c r="A146848" s="1" t="s">
        <v>18771</v>
      </c>
    </row>
    <row r="146849">
      <c r="A146849" s="1" t="s">
        <v>18772</v>
      </c>
    </row>
    <row r="146850">
      <c r="A146850" s="1" t="s">
        <v>18773</v>
      </c>
    </row>
    <row r="146852">
      <c r="A146852" s="1" t="s">
        <v>18774</v>
      </c>
    </row>
    <row r="146853">
      <c r="A146853" s="1" t="s">
        <v>18775</v>
      </c>
    </row>
    <row r="146854">
      <c r="A146854" s="1" t="s">
        <v>18776</v>
      </c>
    </row>
    <row r="146856">
      <c r="A146856" s="1" t="s">
        <v>18777</v>
      </c>
    </row>
    <row r="146857">
      <c r="A146857" s="1" t="s">
        <v>18778</v>
      </c>
    </row>
    <row r="146859">
      <c r="A146859" s="1" t="s">
        <v>18779</v>
      </c>
    </row>
    <row r="146860">
      <c r="A146860" s="1" t="s">
        <v>18780</v>
      </c>
    </row>
    <row r="146861">
      <c r="A146861" s="1" t="s">
        <v>18781</v>
      </c>
    </row>
    <row r="146862">
      <c r="A146862" s="1" t="s">
        <v>18782</v>
      </c>
    </row>
    <row r="146863">
      <c r="A146863" s="1" t="s">
        <v>18783</v>
      </c>
    </row>
    <row r="146864">
      <c r="A146864" s="1" t="s">
        <v>18784</v>
      </c>
    </row>
    <row r="146865">
      <c r="A146865" s="1" t="s">
        <v>18785</v>
      </c>
    </row>
    <row r="146867">
      <c r="A146867" s="1" t="s">
        <v>18786</v>
      </c>
    </row>
    <row r="146868">
      <c r="A146868" s="1" t="s">
        <v>18787</v>
      </c>
    </row>
    <row r="146869">
      <c r="A146869" s="1" t="s">
        <v>18763</v>
      </c>
    </row>
    <row r="146870">
      <c r="A146870" s="1" t="s">
        <v>18788</v>
      </c>
    </row>
    <row r="146872">
      <c r="A146872" s="1" t="s">
        <v>550</v>
      </c>
    </row>
    <row r="146874">
      <c r="A146874" s="1" t="s">
        <v>551</v>
      </c>
    </row>
    <row r="146876">
      <c r="A146876" s="1" t="s">
        <v>18789</v>
      </c>
    </row>
    <row r="146878">
      <c r="A146878" s="1" t="s">
        <v>3016</v>
      </c>
    </row>
    <row r="146879">
      <c r="A146879" s="1" t="s">
        <v>18790</v>
      </c>
    </row>
    <row r="146880">
      <c r="A146880" s="1" t="s">
        <v>18770</v>
      </c>
    </row>
    <row r="146881">
      <c r="A146881" s="1" t="s">
        <v>18771</v>
      </c>
    </row>
    <row r="146882">
      <c r="A146882" s="1" t="s">
        <v>18772</v>
      </c>
    </row>
    <row r="146883">
      <c r="A146883" s="1" t="s">
        <v>18773</v>
      </c>
    </row>
    <row r="146884">
      <c r="A146884" s="1" t="s">
        <v>18774</v>
      </c>
    </row>
    <row r="146885">
      <c r="A146885" s="1" t="s">
        <v>18775</v>
      </c>
    </row>
    <row r="146886">
      <c r="A146886" s="1" t="s">
        <v>18776</v>
      </c>
    </row>
    <row r="146887">
      <c r="A146887" s="1" t="s">
        <v>18777</v>
      </c>
    </row>
    <row r="146888">
      <c r="A146888" s="1" t="s">
        <v>18778</v>
      </c>
    </row>
    <row r="146889">
      <c r="A146889" s="1" t="s">
        <v>18779</v>
      </c>
    </row>
    <row r="146890">
      <c r="A146890" s="1" t="s">
        <v>18780</v>
      </c>
    </row>
    <row r="146891">
      <c r="A146891" s="1" t="s">
        <v>18781</v>
      </c>
    </row>
    <row r="146892">
      <c r="A146892" s="1" t="s">
        <v>18782</v>
      </c>
    </row>
    <row r="146893">
      <c r="A146893" s="1" t="s">
        <v>18783</v>
      </c>
    </row>
    <row r="146894">
      <c r="A146894" s="1" t="s">
        <v>18784</v>
      </c>
    </row>
    <row r="146895">
      <c r="A146895" s="1" t="s">
        <v>18785</v>
      </c>
    </row>
    <row r="146896">
      <c r="A146896" s="1" t="s">
        <v>18786</v>
      </c>
    </row>
    <row r="146897">
      <c r="A146897" s="1" t="s">
        <v>18787</v>
      </c>
    </row>
    <row r="146898">
      <c r="A146898" s="1" t="s">
        <v>18763</v>
      </c>
    </row>
    <row r="146899">
      <c r="A146899" s="1" t="s">
        <v>18788</v>
      </c>
    </row>
    <row r="146900">
      <c r="A146900" s="1" t="s">
        <v>18791</v>
      </c>
    </row>
    <row r="146901">
      <c r="A146901" s="1" t="s">
        <v>50627</v>
      </c>
    </row>
    <row r="146903">
      <c r="A146903" s="1" t="s">
        <v>18793</v>
      </c>
    </row>
    <row r="146904">
      <c r="A146904" s="1" t="s">
        <v>18794</v>
      </c>
    </row>
    <row r="146905">
      <c r="A146905" s="1" t="s">
        <v>18795</v>
      </c>
    </row>
    <row r="146907">
      <c r="A146907" s="1" t="s">
        <v>18796</v>
      </c>
    </row>
    <row r="146909">
      <c r="A146909" s="1" t="s">
        <v>18797</v>
      </c>
    </row>
    <row r="146911">
      <c r="A146911" s="1" t="s">
        <v>18798</v>
      </c>
    </row>
    <row r="146912">
      <c r="A146912" s="1" t="s">
        <v>18799</v>
      </c>
    </row>
    <row r="146913">
      <c r="A146913" s="1" t="s">
        <v>18800</v>
      </c>
    </row>
    <row r="146914">
      <c r="A146914" s="1" t="s">
        <v>18801</v>
      </c>
    </row>
    <row r="146916">
      <c r="A146916" s="1" t="s">
        <v>18802</v>
      </c>
    </row>
    <row r="146917">
      <c r="A146917" s="1" t="s">
        <v>18803</v>
      </c>
    </row>
    <row r="146919">
      <c r="A146919" s="1" t="s">
        <v>18804</v>
      </c>
    </row>
    <row r="146920">
      <c r="A146920" s="1" t="s">
        <v>18794</v>
      </c>
    </row>
    <row r="146921">
      <c r="A146921" s="1" t="s">
        <v>18795</v>
      </c>
    </row>
    <row r="146922">
      <c r="A146922" s="1" t="s">
        <v>18796</v>
      </c>
    </row>
    <row r="146923">
      <c r="A146923" s="1" t="s">
        <v>18797</v>
      </c>
    </row>
    <row r="146924">
      <c r="A146924" s="1" t="s">
        <v>18798</v>
      </c>
    </row>
    <row r="146925">
      <c r="A146925" s="1" t="s">
        <v>18799</v>
      </c>
    </row>
    <row r="146926">
      <c r="A146926" s="1" t="s">
        <v>18800</v>
      </c>
    </row>
    <row r="146927">
      <c r="A146927" s="1" t="s">
        <v>18801</v>
      </c>
    </row>
    <row r="146928">
      <c r="A146928" s="1" t="s">
        <v>18802</v>
      </c>
    </row>
    <row r="146929">
      <c r="A146929" s="1" t="s">
        <v>18805</v>
      </c>
    </row>
    <row r="146930">
      <c r="A146930" s="1" t="s">
        <v>50628</v>
      </c>
    </row>
    <row r="146932">
      <c r="A146932" s="1" t="s">
        <v>18807</v>
      </c>
    </row>
    <row r="146934">
      <c r="A146934" s="1" t="s">
        <v>18808</v>
      </c>
    </row>
    <row r="146935">
      <c r="A146935" s="1" t="s">
        <v>18809</v>
      </c>
    </row>
    <row r="146937">
      <c r="A146937" s="1" t="s">
        <v>18810</v>
      </c>
    </row>
    <row r="146939">
      <c r="A146939" s="1" t="s">
        <v>18811</v>
      </c>
    </row>
    <row r="146941">
      <c r="A146941" s="1" t="s">
        <v>18812</v>
      </c>
    </row>
    <row r="146943">
      <c r="A146943" s="1" t="s">
        <v>18813</v>
      </c>
    </row>
    <row r="146944">
      <c r="A146944" s="1" t="s">
        <v>18814</v>
      </c>
    </row>
    <row r="146946">
      <c r="A146946" s="1" t="s">
        <v>10185</v>
      </c>
    </row>
    <row r="146947">
      <c r="A146947" s="1" t="s">
        <v>18815</v>
      </c>
    </row>
    <row r="146948">
      <c r="A146948" s="1" t="s">
        <v>18816</v>
      </c>
    </row>
    <row r="146949">
      <c r="A146949" s="1" t="s">
        <v>18808</v>
      </c>
    </row>
    <row r="146950">
      <c r="A146950" s="1" t="s">
        <v>18809</v>
      </c>
    </row>
    <row r="146951">
      <c r="A146951" s="1" t="s">
        <v>18810</v>
      </c>
    </row>
    <row r="146952">
      <c r="A146952" s="1" t="s">
        <v>18811</v>
      </c>
    </row>
    <row r="146953">
      <c r="A146953" s="1" t="s">
        <v>18812</v>
      </c>
    </row>
    <row r="146954">
      <c r="A146954" s="1" t="s">
        <v>18813</v>
      </c>
    </row>
    <row r="146955">
      <c r="A146955" s="1" t="s">
        <v>18814</v>
      </c>
    </row>
    <row r="146956">
      <c r="A146956" s="1" t="s">
        <v>10185</v>
      </c>
    </row>
    <row r="146957">
      <c r="A146957" s="1" t="s">
        <v>18817</v>
      </c>
    </row>
    <row r="146958">
      <c r="A146958" s="1" t="s">
        <v>50629</v>
      </c>
    </row>
    <row r="146959">
      <c r="A146959" s="1" t="s">
        <v>36280</v>
      </c>
    </row>
    <row r="146960">
      <c r="A146960" s="1" t="s">
        <v>36281</v>
      </c>
    </row>
    <row r="146961">
      <c r="A146961" s="1" t="s">
        <v>36282</v>
      </c>
    </row>
    <row r="146962">
      <c r="A146962" s="1" t="s">
        <v>36283</v>
      </c>
    </row>
    <row r="146964">
      <c r="A146964" s="1" t="s">
        <v>36284</v>
      </c>
    </row>
    <row r="146966">
      <c r="A146966" s="1" t="s">
        <v>36285</v>
      </c>
    </row>
    <row r="146967">
      <c r="A146967" s="1" t="s">
        <v>36286</v>
      </c>
    </row>
    <row r="146969">
      <c r="A146969" s="1" t="s">
        <v>36287</v>
      </c>
    </row>
    <row r="146971">
      <c r="A146971" s="1" t="s">
        <v>36288</v>
      </c>
    </row>
    <row r="146973">
      <c r="A146973" s="1" t="s">
        <v>36289</v>
      </c>
    </row>
    <row r="146974">
      <c r="A146974" s="1" t="s">
        <v>36290</v>
      </c>
    </row>
    <row r="146976">
      <c r="A146976" s="1" t="s">
        <v>36291</v>
      </c>
    </row>
    <row r="146978">
      <c r="A146978" s="1" t="s">
        <v>36292</v>
      </c>
    </row>
    <row r="146980">
      <c r="A146980" s="1" t="s">
        <v>36270</v>
      </c>
    </row>
    <row r="146981">
      <c r="A146981" s="1" t="s">
        <v>36293</v>
      </c>
    </row>
    <row r="146983">
      <c r="A146983" s="1" t="s">
        <v>36272</v>
      </c>
    </row>
    <row r="146985">
      <c r="A146985" s="1" t="s">
        <v>36294</v>
      </c>
    </row>
    <row r="146986">
      <c r="A146986" s="1" t="s">
        <v>36274</v>
      </c>
    </row>
    <row r="146988">
      <c r="A146988" s="1" t="s">
        <v>36295</v>
      </c>
    </row>
    <row r="146989">
      <c r="A146989" s="1" t="s">
        <v>36276</v>
      </c>
    </row>
    <row r="146991">
      <c r="A146991" s="1" t="s">
        <v>36296</v>
      </c>
    </row>
    <row r="146992">
      <c r="A146992" s="1" t="s">
        <v>36281</v>
      </c>
    </row>
    <row r="146993">
      <c r="A146993" s="1" t="s">
        <v>36282</v>
      </c>
    </row>
    <row r="146994">
      <c r="A146994" s="1" t="s">
        <v>36283</v>
      </c>
    </row>
    <row r="146995">
      <c r="A146995" s="1" t="s">
        <v>36284</v>
      </c>
    </row>
    <row r="146996">
      <c r="A146996" s="1" t="s">
        <v>36285</v>
      </c>
    </row>
    <row r="146997">
      <c r="A146997" s="1" t="s">
        <v>36286</v>
      </c>
    </row>
    <row r="146998">
      <c r="A146998" s="1" t="s">
        <v>36287</v>
      </c>
    </row>
    <row r="146999">
      <c r="A146999" s="1" t="s">
        <v>36288</v>
      </c>
    </row>
    <row r="147000">
      <c r="A147000" s="1" t="s">
        <v>36289</v>
      </c>
    </row>
    <row r="147001">
      <c r="A147001" s="1" t="s">
        <v>36290</v>
      </c>
    </row>
    <row r="147002">
      <c r="A147002" s="1" t="s">
        <v>36291</v>
      </c>
    </row>
    <row r="147003">
      <c r="A147003" s="1" t="s">
        <v>36292</v>
      </c>
    </row>
    <row r="147004">
      <c r="A147004" s="1" t="s">
        <v>36270</v>
      </c>
    </row>
    <row r="147005">
      <c r="A147005" s="1" t="s">
        <v>36293</v>
      </c>
    </row>
    <row r="147006">
      <c r="A147006" s="1" t="s">
        <v>36272</v>
      </c>
    </row>
    <row r="147007">
      <c r="A147007" s="1" t="s">
        <v>36294</v>
      </c>
    </row>
    <row r="147008">
      <c r="A147008" s="1" t="s">
        <v>36274</v>
      </c>
    </row>
    <row r="147009">
      <c r="A147009" s="1" t="s">
        <v>36295</v>
      </c>
    </row>
    <row r="147010">
      <c r="A147010" s="1" t="s">
        <v>36297</v>
      </c>
    </row>
    <row r="147011">
      <c r="A147011" s="1" t="s">
        <v>50630</v>
      </c>
    </row>
    <row r="147012">
      <c r="A147012" s="1" t="s">
        <v>36280</v>
      </c>
    </row>
    <row r="147013">
      <c r="A147013" s="1" t="s">
        <v>50631</v>
      </c>
    </row>
    <row r="147014">
      <c r="A147014" s="1" t="s">
        <v>50632</v>
      </c>
    </row>
    <row r="147015">
      <c r="A147015" s="1" t="s">
        <v>36283</v>
      </c>
    </row>
    <row r="147017">
      <c r="A147017" s="1" t="s">
        <v>36262</v>
      </c>
    </row>
    <row r="147018">
      <c r="A147018" s="1" t="s">
        <v>36285</v>
      </c>
    </row>
    <row r="147019">
      <c r="A147019" s="1" t="s">
        <v>50633</v>
      </c>
    </row>
    <row r="147021">
      <c r="A147021" s="1" t="s">
        <v>50634</v>
      </c>
    </row>
    <row r="147023">
      <c r="A147023" s="1" t="s">
        <v>36288</v>
      </c>
    </row>
    <row r="147025">
      <c r="A147025" s="1" t="s">
        <v>50635</v>
      </c>
    </row>
    <row r="147026">
      <c r="A147026" s="1" t="s">
        <v>50636</v>
      </c>
    </row>
    <row r="147028">
      <c r="A147028" s="1" t="s">
        <v>36291</v>
      </c>
    </row>
    <row r="147029">
      <c r="A147029" s="1" t="s">
        <v>50637</v>
      </c>
    </row>
    <row r="147031">
      <c r="A147031" s="1" t="s">
        <v>36270</v>
      </c>
    </row>
    <row r="147032">
      <c r="A147032" s="1" t="s">
        <v>36293</v>
      </c>
    </row>
    <row r="147034">
      <c r="A147034" s="1" t="s">
        <v>36272</v>
      </c>
    </row>
    <row r="147036">
      <c r="A147036" s="1" t="s">
        <v>36294</v>
      </c>
    </row>
    <row r="147037">
      <c r="A147037" s="1" t="s">
        <v>36274</v>
      </c>
    </row>
    <row r="147039">
      <c r="A147039" s="1" t="s">
        <v>36295</v>
      </c>
    </row>
    <row r="147040">
      <c r="A147040" s="1" t="s">
        <v>36276</v>
      </c>
    </row>
    <row r="147042">
      <c r="A147042" s="1" t="s">
        <v>36296</v>
      </c>
    </row>
    <row r="147043">
      <c r="A147043" s="1" t="s">
        <v>50631</v>
      </c>
    </row>
    <row r="147044">
      <c r="A147044" s="1" t="s">
        <v>50632</v>
      </c>
    </row>
    <row r="147045">
      <c r="A147045" s="1" t="s">
        <v>36283</v>
      </c>
    </row>
    <row r="147046">
      <c r="A147046" s="1" t="s">
        <v>36262</v>
      </c>
    </row>
    <row r="147047">
      <c r="A147047" s="1" t="s">
        <v>36285</v>
      </c>
    </row>
    <row r="147048">
      <c r="A147048" s="1" t="s">
        <v>50633</v>
      </c>
    </row>
    <row r="147049">
      <c r="A147049" s="1" t="s">
        <v>50634</v>
      </c>
    </row>
    <row r="147050">
      <c r="A147050" s="1" t="s">
        <v>36288</v>
      </c>
    </row>
    <row r="147051">
      <c r="A147051" s="1" t="s">
        <v>50635</v>
      </c>
    </row>
    <row r="147052">
      <c r="A147052" s="1" t="s">
        <v>50636</v>
      </c>
    </row>
    <row r="147053">
      <c r="A147053" s="1" t="s">
        <v>36291</v>
      </c>
    </row>
    <row r="147054">
      <c r="A147054" s="1" t="s">
        <v>50637</v>
      </c>
    </row>
    <row r="147055">
      <c r="A147055" s="1" t="s">
        <v>36270</v>
      </c>
    </row>
    <row r="147056">
      <c r="A147056" s="1" t="s">
        <v>36293</v>
      </c>
    </row>
    <row r="147057">
      <c r="A147057" s="1" t="s">
        <v>36272</v>
      </c>
    </row>
    <row r="147058">
      <c r="A147058" s="1" t="s">
        <v>36294</v>
      </c>
    </row>
    <row r="147059">
      <c r="A147059" s="1" t="s">
        <v>36274</v>
      </c>
    </row>
    <row r="147060">
      <c r="A147060" s="1" t="s">
        <v>36295</v>
      </c>
    </row>
    <row r="147061">
      <c r="A147061" s="1" t="s">
        <v>50638</v>
      </c>
    </row>
    <row r="147062">
      <c r="A147062" s="1" t="s">
        <v>50639</v>
      </c>
    </row>
    <row r="147064">
      <c r="A147064" s="1" t="s">
        <v>3795</v>
      </c>
    </row>
    <row r="147066">
      <c r="A147066" s="1" t="s">
        <v>36261</v>
      </c>
    </row>
    <row r="147067">
      <c r="A147067" s="1" t="s">
        <v>36262</v>
      </c>
    </row>
    <row r="147069">
      <c r="A147069" s="1" t="s">
        <v>36263</v>
      </c>
    </row>
    <row r="147070">
      <c r="A147070" s="1" t="s">
        <v>36264</v>
      </c>
    </row>
    <row r="147072">
      <c r="A147072" s="1" t="s">
        <v>36265</v>
      </c>
    </row>
    <row r="147074">
      <c r="A147074" s="1" t="s">
        <v>36266</v>
      </c>
    </row>
    <row r="147076">
      <c r="A147076" s="1" t="s">
        <v>36267</v>
      </c>
    </row>
    <row r="147077">
      <c r="A147077" s="1" t="s">
        <v>36268</v>
      </c>
    </row>
    <row r="147079">
      <c r="A147079" s="1" t="s">
        <v>36269</v>
      </c>
    </row>
    <row r="147081">
      <c r="A147081" s="1" t="s">
        <v>36270</v>
      </c>
    </row>
    <row r="147082">
      <c r="A147082" s="1" t="s">
        <v>36271</v>
      </c>
    </row>
    <row r="147084">
      <c r="A147084" s="1" t="s">
        <v>36272</v>
      </c>
    </row>
    <row r="147086">
      <c r="A147086" s="1" t="s">
        <v>36273</v>
      </c>
    </row>
    <row r="147087">
      <c r="A147087" s="1" t="s">
        <v>36274</v>
      </c>
    </row>
    <row r="147089">
      <c r="A147089" s="1" t="s">
        <v>36275</v>
      </c>
    </row>
    <row r="147091">
      <c r="A147091" s="1" t="s">
        <v>36276</v>
      </c>
    </row>
    <row r="147093">
      <c r="A147093" s="1" t="s">
        <v>36277</v>
      </c>
    </row>
    <row r="147094">
      <c r="A147094" s="1" t="s">
        <v>36261</v>
      </c>
    </row>
    <row r="147095">
      <c r="A147095" s="1" t="s">
        <v>36262</v>
      </c>
    </row>
    <row r="147096">
      <c r="A147096" s="1" t="s">
        <v>36263</v>
      </c>
    </row>
    <row r="147097">
      <c r="A147097" s="1" t="s">
        <v>36264</v>
      </c>
    </row>
    <row r="147098">
      <c r="A147098" s="1" t="s">
        <v>36265</v>
      </c>
    </row>
    <row r="147099">
      <c r="A147099" s="1" t="s">
        <v>36266</v>
      </c>
    </row>
    <row r="147100">
      <c r="A147100" s="1" t="s">
        <v>36267</v>
      </c>
    </row>
    <row r="147101">
      <c r="A147101" s="1" t="s">
        <v>36268</v>
      </c>
    </row>
    <row r="147102">
      <c r="A147102" s="1" t="s">
        <v>36269</v>
      </c>
    </row>
    <row r="147103">
      <c r="A147103" s="1" t="s">
        <v>36270</v>
      </c>
    </row>
    <row r="147104">
      <c r="A147104" s="1" t="s">
        <v>36271</v>
      </c>
    </row>
    <row r="147105">
      <c r="A147105" s="1" t="s">
        <v>36272</v>
      </c>
    </row>
    <row r="147106">
      <c r="A147106" s="1" t="s">
        <v>36273</v>
      </c>
    </row>
    <row r="147107">
      <c r="A147107" s="1" t="s">
        <v>36274</v>
      </c>
    </row>
    <row r="147108">
      <c r="A147108" s="1" t="s">
        <v>36275</v>
      </c>
    </row>
    <row r="147109">
      <c r="A147109" s="1" t="s">
        <v>36278</v>
      </c>
    </row>
    <row r="147110">
      <c r="A147110" s="1" t="s">
        <v>50640</v>
      </c>
    </row>
    <row r="147112">
      <c r="A147112" s="1" t="s">
        <v>18819</v>
      </c>
    </row>
    <row r="147114">
      <c r="A147114" s="1" t="s">
        <v>1208</v>
      </c>
    </row>
    <row r="147116">
      <c r="A147116" s="1" t="s">
        <v>966</v>
      </c>
    </row>
    <row r="147118">
      <c r="A147118" s="1" t="s">
        <v>18820</v>
      </c>
    </row>
    <row r="147119">
      <c r="A147119" s="1" t="s">
        <v>18821</v>
      </c>
    </row>
    <row r="147120">
      <c r="A147120" s="1" t="s">
        <v>50641</v>
      </c>
    </row>
    <row r="147122">
      <c r="A147122" s="1" t="s">
        <v>3795</v>
      </c>
    </row>
    <row r="147124">
      <c r="A147124" s="1" t="s">
        <v>36261</v>
      </c>
    </row>
    <row r="147125">
      <c r="A147125" s="1" t="s">
        <v>50642</v>
      </c>
    </row>
    <row r="147127">
      <c r="A147127" s="1" t="s">
        <v>36263</v>
      </c>
    </row>
    <row r="147128">
      <c r="A147128" s="1" t="s">
        <v>36264</v>
      </c>
    </row>
    <row r="147130">
      <c r="A147130" s="1" t="s">
        <v>36265</v>
      </c>
    </row>
    <row r="147132">
      <c r="A147132" s="1" t="s">
        <v>50643</v>
      </c>
    </row>
    <row r="147134">
      <c r="A147134" s="1" t="s">
        <v>36267</v>
      </c>
    </row>
    <row r="147135">
      <c r="A147135" s="1" t="s">
        <v>36268</v>
      </c>
    </row>
    <row r="147137">
      <c r="A147137" s="1" t="s">
        <v>36269</v>
      </c>
    </row>
    <row r="147139">
      <c r="A147139" s="1" t="s">
        <v>36270</v>
      </c>
    </row>
    <row r="147140">
      <c r="A147140" s="1" t="s">
        <v>36271</v>
      </c>
    </row>
    <row r="147142">
      <c r="A147142" s="1" t="s">
        <v>36272</v>
      </c>
    </row>
    <row r="147144">
      <c r="A147144" s="1" t="s">
        <v>36273</v>
      </c>
    </row>
    <row r="147145">
      <c r="A147145" s="1" t="s">
        <v>36274</v>
      </c>
    </row>
    <row r="147147">
      <c r="A147147" s="1" t="s">
        <v>36295</v>
      </c>
    </row>
    <row r="147149">
      <c r="A147149" s="1" t="s">
        <v>36276</v>
      </c>
    </row>
    <row r="147151">
      <c r="A147151" s="1" t="s">
        <v>50644</v>
      </c>
    </row>
    <row r="147152">
      <c r="A147152" s="1" t="s">
        <v>36261</v>
      </c>
    </row>
    <row r="147153">
      <c r="A147153" s="1" t="s">
        <v>50642</v>
      </c>
    </row>
    <row r="147154">
      <c r="A147154" s="1" t="s">
        <v>36263</v>
      </c>
    </row>
    <row r="147155">
      <c r="A147155" s="1" t="s">
        <v>36264</v>
      </c>
    </row>
    <row r="147156">
      <c r="A147156" s="1" t="s">
        <v>36265</v>
      </c>
    </row>
    <row r="147157">
      <c r="A147157" s="1" t="s">
        <v>50643</v>
      </c>
    </row>
    <row r="147158">
      <c r="A147158" s="1" t="s">
        <v>36267</v>
      </c>
    </row>
    <row r="147159">
      <c r="A147159" s="1" t="s">
        <v>36268</v>
      </c>
    </row>
    <row r="147160">
      <c r="A147160" s="1" t="s">
        <v>36269</v>
      </c>
    </row>
    <row r="147161">
      <c r="A147161" s="1" t="s">
        <v>36270</v>
      </c>
    </row>
    <row r="147162">
      <c r="A147162" s="1" t="s">
        <v>36271</v>
      </c>
    </row>
    <row r="147163">
      <c r="A147163" s="1" t="s">
        <v>36272</v>
      </c>
    </row>
    <row r="147164">
      <c r="A147164" s="1" t="s">
        <v>36273</v>
      </c>
    </row>
    <row r="147165">
      <c r="A147165" s="1" t="s">
        <v>36274</v>
      </c>
    </row>
    <row r="147166">
      <c r="A147166" s="1" t="s">
        <v>36295</v>
      </c>
    </row>
    <row r="147167">
      <c r="A147167" s="1" t="s">
        <v>50645</v>
      </c>
    </row>
    <row r="147168">
      <c r="A147168" s="1" t="s">
        <v>50646</v>
      </c>
    </row>
    <row r="147169">
      <c r="A147169" s="1" t="s">
        <v>50647</v>
      </c>
    </row>
    <row r="147170">
      <c r="A147170" s="1" t="s">
        <v>50648</v>
      </c>
    </row>
    <row r="147171">
      <c r="A147171" s="1" t="s">
        <v>50649</v>
      </c>
    </row>
    <row r="147172">
      <c r="A147172" s="1" t="s">
        <v>50650</v>
      </c>
    </row>
    <row r="147173">
      <c r="A147173" s="1" t="s">
        <v>50651</v>
      </c>
    </row>
    <row r="147174">
      <c r="A147174" s="1" t="s">
        <v>50652</v>
      </c>
    </row>
    <row r="147175">
      <c r="A147175" s="1" t="s">
        <v>50648</v>
      </c>
    </row>
    <row r="147176">
      <c r="A147176" s="1" t="s">
        <v>50649</v>
      </c>
    </row>
    <row r="147177">
      <c r="A147177" s="1" t="s">
        <v>50650</v>
      </c>
    </row>
    <row r="147178">
      <c r="A147178" s="1" t="s">
        <v>50651</v>
      </c>
    </row>
    <row r="147179">
      <c r="A147179" s="1" t="s">
        <v>50653</v>
      </c>
    </row>
    <row r="147180">
      <c r="A147180" s="1" t="s">
        <v>50654</v>
      </c>
    </row>
    <row r="147181">
      <c r="A147181" s="1" t="s">
        <v>50655</v>
      </c>
    </row>
    <row r="147182">
      <c r="A147182" s="1" t="s">
        <v>34228</v>
      </c>
    </row>
    <row r="147183">
      <c r="A147183" s="1" t="s">
        <v>50656</v>
      </c>
    </row>
    <row r="147184">
      <c r="A147184" s="1" t="s">
        <v>322</v>
      </c>
    </row>
    <row r="147185">
      <c r="A147185" s="1" t="s">
        <v>50657</v>
      </c>
    </row>
    <row r="147186">
      <c r="A147186" s="1" t="s">
        <v>50658</v>
      </c>
    </row>
    <row r="147187">
      <c r="A147187" s="1" t="s">
        <v>50659</v>
      </c>
    </row>
    <row r="147188">
      <c r="A147188" s="1" t="s">
        <v>7815</v>
      </c>
    </row>
    <row r="147189">
      <c r="A147189" s="1" t="s">
        <v>19627</v>
      </c>
    </row>
    <row r="147190">
      <c r="A147190" s="1">
        <v>8.0</v>
      </c>
    </row>
    <row r="147191">
      <c r="A147191" s="1" t="s">
        <v>7512</v>
      </c>
    </row>
    <row r="147192">
      <c r="A147192" s="1" t="s">
        <v>50660</v>
      </c>
    </row>
    <row r="147193">
      <c r="A147193" s="1" t="s">
        <v>50661</v>
      </c>
    </row>
    <row r="147194">
      <c r="A147194" s="3" t="str">
        <f> es es</f>
        <v>#ERROR!</v>
      </c>
    </row>
    <row r="147195">
      <c r="A147195" s="1" t="s">
        <v>50662</v>
      </c>
    </row>
    <row r="147196">
      <c r="A147196" s="1" t="s">
        <v>8688</v>
      </c>
    </row>
    <row r="147197">
      <c r="A147197" s="1" t="s">
        <v>8688</v>
      </c>
    </row>
    <row r="147198">
      <c r="A147198" s="1" t="s">
        <v>977</v>
      </c>
    </row>
    <row r="147199">
      <c r="A147199" s="1" t="s">
        <v>50663</v>
      </c>
    </row>
    <row r="147200">
      <c r="A147200" s="1" t="s">
        <v>50664</v>
      </c>
    </row>
    <row r="147201">
      <c r="A147201" s="1" t="s">
        <v>24615</v>
      </c>
    </row>
    <row r="147202">
      <c r="A147202" s="1" t="s">
        <v>7815</v>
      </c>
    </row>
    <row r="147203">
      <c r="A147203" s="1" t="s">
        <v>8688</v>
      </c>
    </row>
    <row r="147204">
      <c r="A147204" s="1" t="s">
        <v>21126</v>
      </c>
    </row>
    <row r="147205">
      <c r="A147205" s="1" t="s">
        <v>50665</v>
      </c>
    </row>
    <row r="147206">
      <c r="A147206" s="1" t="s">
        <v>50666</v>
      </c>
    </row>
    <row r="147207">
      <c r="A147207" s="1" t="s">
        <v>50667</v>
      </c>
    </row>
    <row r="147208">
      <c r="A147208" s="1" t="s">
        <v>977</v>
      </c>
    </row>
    <row r="147209">
      <c r="A147209" s="1" t="s">
        <v>50668</v>
      </c>
    </row>
    <row r="147210">
      <c r="A147210" s="1" t="s">
        <v>50669</v>
      </c>
    </row>
    <row r="147211">
      <c r="A147211" s="1" t="s">
        <v>322</v>
      </c>
    </row>
    <row r="147212">
      <c r="A147212" s="1" t="s">
        <v>50670</v>
      </c>
    </row>
    <row r="147213">
      <c r="A147213" s="1" t="s">
        <v>50671</v>
      </c>
    </row>
    <row r="147214">
      <c r="A147214" s="1" t="s">
        <v>50672</v>
      </c>
    </row>
    <row r="147215">
      <c r="A147215" s="1" t="s">
        <v>50673</v>
      </c>
    </row>
    <row r="147216">
      <c r="A147216" s="1" t="s">
        <v>50674</v>
      </c>
    </row>
    <row r="147217">
      <c r="A147217" s="1" t="s">
        <v>50675</v>
      </c>
    </row>
    <row r="147218">
      <c r="A147218" s="1" t="s">
        <v>45452</v>
      </c>
    </row>
    <row r="147219">
      <c r="A147219" s="1" t="s">
        <v>50676</v>
      </c>
    </row>
    <row r="147220">
      <c r="A147220" s="1" t="s">
        <v>50677</v>
      </c>
    </row>
    <row r="147221">
      <c r="A147221" s="1" t="s">
        <v>50678</v>
      </c>
    </row>
    <row r="147222">
      <c r="A147222" s="1" t="s">
        <v>34228</v>
      </c>
    </row>
    <row r="147223">
      <c r="A147223" s="1" t="s">
        <v>50656</v>
      </c>
    </row>
    <row r="147224">
      <c r="A147224" s="1" t="s">
        <v>50657</v>
      </c>
    </row>
    <row r="147225">
      <c r="A147225" s="1" t="s">
        <v>50658</v>
      </c>
    </row>
    <row r="147226">
      <c r="A147226" s="1" t="s">
        <v>50659</v>
      </c>
    </row>
    <row r="147227">
      <c r="A147227" s="1" t="s">
        <v>7512</v>
      </c>
    </row>
    <row r="147228">
      <c r="A147228" s="1" t="s">
        <v>50660</v>
      </c>
    </row>
    <row r="147229">
      <c r="A147229" s="1" t="s">
        <v>50661</v>
      </c>
    </row>
    <row r="147230">
      <c r="A147230" s="3" t="str">
        <f> es es</f>
        <v>#ERROR!</v>
      </c>
    </row>
    <row r="147231">
      <c r="A147231" s="1" t="s">
        <v>50662</v>
      </c>
    </row>
    <row r="147232">
      <c r="A147232" s="1" t="s">
        <v>50663</v>
      </c>
    </row>
    <row r="147233">
      <c r="A147233" s="1" t="s">
        <v>21126</v>
      </c>
    </row>
    <row r="147234">
      <c r="A147234" s="1" t="s">
        <v>50665</v>
      </c>
    </row>
    <row r="147235">
      <c r="A147235" s="1" t="s">
        <v>50666</v>
      </c>
    </row>
    <row r="147236">
      <c r="A147236" s="1" t="s">
        <v>50667</v>
      </c>
    </row>
    <row r="147237">
      <c r="A147237" s="1" t="s">
        <v>50668</v>
      </c>
    </row>
    <row r="147238">
      <c r="A147238" s="1" t="s">
        <v>50669</v>
      </c>
    </row>
    <row r="147239">
      <c r="A147239" s="1" t="s">
        <v>50670</v>
      </c>
    </row>
    <row r="147240">
      <c r="A147240" s="1" t="s">
        <v>50671</v>
      </c>
    </row>
    <row r="147241">
      <c r="A147241" s="1" t="s">
        <v>50672</v>
      </c>
    </row>
    <row r="147242">
      <c r="A147242" s="1" t="s">
        <v>50673</v>
      </c>
    </row>
    <row r="147243">
      <c r="A147243" s="1" t="s">
        <v>50674</v>
      </c>
    </row>
    <row r="147244">
      <c r="A147244" s="1" t="s">
        <v>50675</v>
      </c>
    </row>
    <row r="147245">
      <c r="A147245" s="1" t="s">
        <v>45452</v>
      </c>
    </row>
    <row r="147246">
      <c r="A147246" s="1" t="s">
        <v>50677</v>
      </c>
    </row>
    <row r="147247">
      <c r="A147247" s="1" t="s">
        <v>50679</v>
      </c>
    </row>
    <row r="147248">
      <c r="A147248" s="1" t="s">
        <v>50680</v>
      </c>
    </row>
    <row r="147249">
      <c r="A147249" s="1" t="s">
        <v>50681</v>
      </c>
    </row>
    <row r="147250">
      <c r="A147250" s="1" t="s">
        <v>50682</v>
      </c>
    </row>
    <row r="147251">
      <c r="A147251" s="1" t="s">
        <v>50683</v>
      </c>
    </row>
    <row r="147252">
      <c r="A147252" s="1" t="s">
        <v>50684</v>
      </c>
    </row>
    <row r="147253">
      <c r="A147253" s="1" t="s">
        <v>50685</v>
      </c>
    </row>
    <row r="147254">
      <c r="A147254" s="1" t="s">
        <v>50686</v>
      </c>
    </row>
    <row r="147255">
      <c r="A147255" s="1" t="s">
        <v>50687</v>
      </c>
    </row>
    <row r="147256">
      <c r="A147256" s="1" t="s">
        <v>50688</v>
      </c>
    </row>
    <row r="147257">
      <c r="A147257" s="1" t="s">
        <v>50689</v>
      </c>
    </row>
    <row r="147258">
      <c r="A147258" s="1" t="s">
        <v>50690</v>
      </c>
    </row>
    <row r="147259">
      <c r="A147259" s="1" t="s">
        <v>50691</v>
      </c>
    </row>
    <row r="147260">
      <c r="A147260" s="1" t="s">
        <v>50681</v>
      </c>
    </row>
    <row r="147261">
      <c r="A147261" s="1" t="s">
        <v>50682</v>
      </c>
    </row>
    <row r="147262">
      <c r="A147262" s="1" t="s">
        <v>50683</v>
      </c>
    </row>
    <row r="147263">
      <c r="A147263" s="1" t="s">
        <v>50684</v>
      </c>
    </row>
    <row r="147264">
      <c r="A147264" s="1" t="s">
        <v>50685</v>
      </c>
    </row>
    <row r="147265">
      <c r="A147265" s="1" t="s">
        <v>50686</v>
      </c>
    </row>
    <row r="147266">
      <c r="A147266" s="1" t="s">
        <v>50687</v>
      </c>
    </row>
    <row r="147267">
      <c r="A147267" s="1" t="s">
        <v>50688</v>
      </c>
    </row>
    <row r="147268">
      <c r="A147268" s="1" t="s">
        <v>50689</v>
      </c>
    </row>
    <row r="147269">
      <c r="A147269" s="1" t="s">
        <v>50690</v>
      </c>
    </row>
    <row r="147270">
      <c r="A147270" s="1" t="s">
        <v>50692</v>
      </c>
    </row>
    <row r="147271">
      <c r="A147271" s="1" t="s">
        <v>50693</v>
      </c>
    </row>
    <row r="147273">
      <c r="A147273" s="1" t="s">
        <v>36245</v>
      </c>
    </row>
    <row r="147274">
      <c r="A147274" s="1" t="s">
        <v>36246</v>
      </c>
    </row>
    <row r="147276">
      <c r="A147276" s="1" t="s">
        <v>7819</v>
      </c>
    </row>
    <row r="147278">
      <c r="A147278" s="1" t="s">
        <v>36247</v>
      </c>
    </row>
    <row r="147280">
      <c r="A147280" s="1" t="s">
        <v>36248</v>
      </c>
    </row>
    <row r="147282">
      <c r="A147282" s="1" t="s">
        <v>36249</v>
      </c>
    </row>
    <row r="147284">
      <c r="A147284" s="1" t="s">
        <v>36250</v>
      </c>
    </row>
    <row r="147286">
      <c r="A147286" s="1" t="s">
        <v>36251</v>
      </c>
    </row>
    <row r="147288">
      <c r="A147288" s="1" t="s">
        <v>36252</v>
      </c>
    </row>
    <row r="147289">
      <c r="A147289" s="1" t="s">
        <v>36253</v>
      </c>
    </row>
    <row r="147291">
      <c r="A147291" s="1" t="s">
        <v>36254</v>
      </c>
    </row>
    <row r="147293">
      <c r="A147293" s="1" t="s">
        <v>36255</v>
      </c>
    </row>
    <row r="147295">
      <c r="A147295" s="1" t="s">
        <v>36256</v>
      </c>
    </row>
    <row r="147297">
      <c r="A147297" s="1" t="s">
        <v>36257</v>
      </c>
    </row>
    <row r="147299">
      <c r="A147299" s="1" t="s">
        <v>36258</v>
      </c>
    </row>
    <row r="147300">
      <c r="A147300" s="1" t="s">
        <v>36245</v>
      </c>
    </row>
    <row r="147301">
      <c r="A147301" s="1" t="s">
        <v>36246</v>
      </c>
    </row>
    <row r="147302">
      <c r="A147302" s="1" t="s">
        <v>36247</v>
      </c>
    </row>
    <row r="147303">
      <c r="A147303" s="1" t="s">
        <v>36248</v>
      </c>
    </row>
    <row r="147304">
      <c r="A147304" s="1" t="s">
        <v>36249</v>
      </c>
    </row>
    <row r="147305">
      <c r="A147305" s="1" t="s">
        <v>36250</v>
      </c>
    </row>
    <row r="147306">
      <c r="A147306" s="1" t="s">
        <v>36251</v>
      </c>
    </row>
    <row r="147307">
      <c r="A147307" s="1" t="s">
        <v>36252</v>
      </c>
    </row>
    <row r="147308">
      <c r="A147308" s="1" t="s">
        <v>36254</v>
      </c>
    </row>
    <row r="147309">
      <c r="A147309" s="1" t="s">
        <v>36255</v>
      </c>
    </row>
    <row r="147310">
      <c r="A147310" s="1" t="s">
        <v>36256</v>
      </c>
    </row>
    <row r="147311">
      <c r="A147311" s="1" t="s">
        <v>36259</v>
      </c>
    </row>
    <row r="147312">
      <c r="A147312" s="1" t="s">
        <v>50694</v>
      </c>
    </row>
    <row r="147313">
      <c r="A147313" s="1" t="s">
        <v>50695</v>
      </c>
    </row>
    <row r="147314">
      <c r="A147314" s="1" t="s">
        <v>50696</v>
      </c>
    </row>
    <row r="147315">
      <c r="A147315" s="1" t="s">
        <v>50697</v>
      </c>
    </row>
    <row r="147316">
      <c r="A147316" s="3" t="str">
        <f>=</f>
        <v>#ERROR!</v>
      </c>
    </row>
    <row r="147317">
      <c r="A147317" s="1" t="s">
        <v>50698</v>
      </c>
    </row>
    <row r="147318">
      <c r="A147318" s="1" t="s">
        <v>50695</v>
      </c>
    </row>
    <row r="147319">
      <c r="A147319" s="1" t="s">
        <v>50696</v>
      </c>
    </row>
    <row r="147320">
      <c r="A147320" s="1" t="s">
        <v>50699</v>
      </c>
    </row>
    <row r="147321">
      <c r="A147321" s="1" t="s">
        <v>50700</v>
      </c>
    </row>
    <row r="147322">
      <c r="A147322" s="1" t="s">
        <v>50701</v>
      </c>
    </row>
    <row r="147324">
      <c r="A147324" s="1">
        <v>-65.0</v>
      </c>
    </row>
    <row r="147325">
      <c r="A147325" s="1" t="s">
        <v>50702</v>
      </c>
    </row>
    <row r="147327">
      <c r="A147327" s="1" t="s">
        <v>7819</v>
      </c>
    </row>
    <row r="147329">
      <c r="A147329" s="1" t="s">
        <v>50703</v>
      </c>
    </row>
    <row r="147331">
      <c r="A147331" s="1" t="s">
        <v>36248</v>
      </c>
    </row>
    <row r="147333">
      <c r="A147333" s="1" t="s">
        <v>36249</v>
      </c>
    </row>
    <row r="147335">
      <c r="A147335" s="1" t="s">
        <v>36250</v>
      </c>
    </row>
    <row r="147337">
      <c r="A147337" s="1" t="s">
        <v>36251</v>
      </c>
    </row>
    <row r="147339">
      <c r="A147339" s="1" t="s">
        <v>36252</v>
      </c>
    </row>
    <row r="147340">
      <c r="A147340" s="1" t="s">
        <v>36253</v>
      </c>
    </row>
    <row r="147342">
      <c r="A147342" s="1" t="s">
        <v>36254</v>
      </c>
    </row>
    <row r="147344">
      <c r="A147344" s="1" t="s">
        <v>36255</v>
      </c>
    </row>
    <row r="147346">
      <c r="A147346" s="1" t="s">
        <v>50704</v>
      </c>
    </row>
    <row r="147348">
      <c r="A147348" s="1" t="s">
        <v>50705</v>
      </c>
    </row>
    <row r="147350">
      <c r="A147350" s="22">
        <v>2319.0</v>
      </c>
    </row>
    <row r="147351">
      <c r="A147351" s="1" t="s">
        <v>50701</v>
      </c>
    </row>
    <row r="147352">
      <c r="A147352" s="1">
        <v>-65.0</v>
      </c>
    </row>
    <row r="147353">
      <c r="A147353" s="1" t="s">
        <v>50702</v>
      </c>
    </row>
    <row r="147354">
      <c r="A147354" s="1" t="s">
        <v>50703</v>
      </c>
    </row>
    <row r="147355">
      <c r="A147355" s="1" t="s">
        <v>36248</v>
      </c>
    </row>
    <row r="147356">
      <c r="A147356" s="1" t="s">
        <v>36249</v>
      </c>
    </row>
    <row r="147357">
      <c r="A147357" s="1" t="s">
        <v>36250</v>
      </c>
    </row>
    <row r="147358">
      <c r="A147358" s="1" t="s">
        <v>36251</v>
      </c>
    </row>
    <row r="147359">
      <c r="A147359" s="1" t="s">
        <v>36252</v>
      </c>
    </row>
    <row r="147360">
      <c r="A147360" s="1" t="s">
        <v>36254</v>
      </c>
    </row>
    <row r="147361">
      <c r="A147361" s="1" t="s">
        <v>36255</v>
      </c>
    </row>
    <row r="147362">
      <c r="A147362" s="1" t="s">
        <v>50704</v>
      </c>
    </row>
    <row r="147363">
      <c r="A147363" s="1" t="s">
        <v>50706</v>
      </c>
    </row>
    <row r="147364">
      <c r="A147364" s="1" t="s">
        <v>50707</v>
      </c>
    </row>
    <row r="147366">
      <c r="A147366" s="1" t="s">
        <v>18823</v>
      </c>
    </row>
    <row r="147368">
      <c r="A147368" s="1" t="s">
        <v>18824</v>
      </c>
    </row>
    <row r="147370">
      <c r="A147370" s="1" t="s">
        <v>18825</v>
      </c>
    </row>
    <row r="147371">
      <c r="A147371" s="1" t="s">
        <v>18826</v>
      </c>
    </row>
    <row r="147372">
      <c r="A147372" s="1" t="s">
        <v>18827</v>
      </c>
    </row>
    <row r="147374">
      <c r="A147374" s="1" t="s">
        <v>18828</v>
      </c>
    </row>
    <row r="147375">
      <c r="A147375" s="1" t="s">
        <v>18829</v>
      </c>
    </row>
    <row r="147376">
      <c r="A147376" s="1" t="s">
        <v>18830</v>
      </c>
    </row>
    <row r="147378">
      <c r="A147378" s="1" t="s">
        <v>18831</v>
      </c>
    </row>
    <row r="147379">
      <c r="A147379" s="1" t="s">
        <v>18832</v>
      </c>
    </row>
    <row r="147380">
      <c r="A147380" s="1" t="s">
        <v>18833</v>
      </c>
    </row>
    <row r="147382">
      <c r="A147382" s="1" t="s">
        <v>18834</v>
      </c>
    </row>
    <row r="147383">
      <c r="A147383" s="1" t="s">
        <v>18835</v>
      </c>
    </row>
    <row r="147384">
      <c r="A147384" s="1" t="s">
        <v>18836</v>
      </c>
    </row>
    <row r="147386">
      <c r="A147386" s="1" t="s">
        <v>18825</v>
      </c>
    </row>
    <row r="147387">
      <c r="A147387" s="1" t="s">
        <v>18837</v>
      </c>
    </row>
    <row r="147388">
      <c r="A147388" s="1" t="s">
        <v>18838</v>
      </c>
    </row>
    <row r="147390">
      <c r="A147390" s="1" t="s">
        <v>18839</v>
      </c>
    </row>
    <row r="147392">
      <c r="A147392" s="1" t="s">
        <v>165</v>
      </c>
    </row>
    <row r="147394">
      <c r="A147394" s="1" t="s">
        <v>18839</v>
      </c>
    </row>
    <row r="147396">
      <c r="A147396" s="1" t="s">
        <v>18840</v>
      </c>
    </row>
    <row r="147398">
      <c r="A147398" s="1" t="s">
        <v>18841</v>
      </c>
    </row>
    <row r="147399">
      <c r="A147399" s="1" t="s">
        <v>18842</v>
      </c>
    </row>
    <row r="147400">
      <c r="A147400" s="1" t="s">
        <v>18843</v>
      </c>
    </row>
    <row r="147402">
      <c r="A147402" s="1" t="s">
        <v>18844</v>
      </c>
    </row>
    <row r="147404">
      <c r="A147404" s="1" t="s">
        <v>18845</v>
      </c>
    </row>
    <row r="147406">
      <c r="A147406" s="1" t="s">
        <v>18846</v>
      </c>
    </row>
    <row r="147408">
      <c r="A147408" s="1" t="s">
        <v>18847</v>
      </c>
    </row>
    <row r="147409">
      <c r="A147409" s="1" t="s">
        <v>18823</v>
      </c>
    </row>
    <row r="147410">
      <c r="A147410" s="1" t="s">
        <v>18824</v>
      </c>
    </row>
    <row r="147411">
      <c r="A147411" s="1" t="s">
        <v>18825</v>
      </c>
    </row>
    <row r="147412">
      <c r="A147412" s="1" t="s">
        <v>18826</v>
      </c>
    </row>
    <row r="147413">
      <c r="A147413" s="1" t="s">
        <v>18827</v>
      </c>
    </row>
    <row r="147414">
      <c r="A147414" s="1" t="s">
        <v>18828</v>
      </c>
    </row>
    <row r="147415">
      <c r="A147415" s="1" t="s">
        <v>18829</v>
      </c>
    </row>
    <row r="147416">
      <c r="A147416" s="1" t="s">
        <v>18830</v>
      </c>
    </row>
    <row r="147417">
      <c r="A147417" s="1" t="s">
        <v>18831</v>
      </c>
    </row>
    <row r="147418">
      <c r="A147418" s="1" t="s">
        <v>18832</v>
      </c>
    </row>
    <row r="147419">
      <c r="A147419" s="1" t="s">
        <v>18833</v>
      </c>
    </row>
    <row r="147420">
      <c r="A147420" s="1" t="s">
        <v>18834</v>
      </c>
    </row>
    <row r="147421">
      <c r="A147421" s="1" t="s">
        <v>18835</v>
      </c>
    </row>
    <row r="147422">
      <c r="A147422" s="1" t="s">
        <v>18836</v>
      </c>
    </row>
    <row r="147423">
      <c r="A147423" s="1" t="s">
        <v>18825</v>
      </c>
    </row>
    <row r="147424">
      <c r="A147424" s="1" t="s">
        <v>18837</v>
      </c>
    </row>
    <row r="147425">
      <c r="A147425" s="1" t="s">
        <v>18838</v>
      </c>
    </row>
    <row r="147426">
      <c r="A147426" s="1" t="s">
        <v>18840</v>
      </c>
    </row>
    <row r="147427">
      <c r="A147427" s="1" t="s">
        <v>18841</v>
      </c>
    </row>
    <row r="147428">
      <c r="A147428" s="1" t="s">
        <v>18842</v>
      </c>
    </row>
    <row r="147429">
      <c r="A147429" s="1" t="s">
        <v>18843</v>
      </c>
    </row>
    <row r="147430">
      <c r="A147430" s="1" t="s">
        <v>18844</v>
      </c>
    </row>
    <row r="147431">
      <c r="A147431" s="1" t="s">
        <v>18848</v>
      </c>
    </row>
    <row r="147432">
      <c r="A147432" s="1" t="s">
        <v>50708</v>
      </c>
    </row>
    <row r="147434">
      <c r="A147434" s="1" t="s">
        <v>18850</v>
      </c>
    </row>
    <row r="147436">
      <c r="A147436" s="1" t="s">
        <v>18851</v>
      </c>
    </row>
    <row r="147438">
      <c r="A147438" s="1" t="s">
        <v>18852</v>
      </c>
    </row>
    <row r="147440">
      <c r="A147440" s="1" t="s">
        <v>18852</v>
      </c>
    </row>
    <row r="147442">
      <c r="A147442" s="1" t="s">
        <v>18852</v>
      </c>
    </row>
    <row r="147444">
      <c r="A147444" s="1" t="s">
        <v>18840</v>
      </c>
    </row>
    <row r="147446">
      <c r="A147446" s="1" t="s">
        <v>18845</v>
      </c>
    </row>
    <row r="147448">
      <c r="A147448" s="1" t="s">
        <v>18853</v>
      </c>
    </row>
    <row r="147449">
      <c r="A147449" s="1" t="s">
        <v>18854</v>
      </c>
    </row>
    <row r="147450">
      <c r="A147450" s="1" t="s">
        <v>18855</v>
      </c>
    </row>
    <row r="147452">
      <c r="A147452" s="1" t="s">
        <v>18853</v>
      </c>
    </row>
    <row r="147453">
      <c r="A147453" s="1" t="s">
        <v>18854</v>
      </c>
    </row>
    <row r="147454">
      <c r="A147454" s="1" t="s">
        <v>18855</v>
      </c>
    </row>
    <row r="147456">
      <c r="A147456" s="1" t="s">
        <v>18853</v>
      </c>
    </row>
    <row r="147457">
      <c r="A147457" s="1" t="s">
        <v>18856</v>
      </c>
    </row>
    <row r="147458">
      <c r="A147458" s="1" t="s">
        <v>18857</v>
      </c>
    </row>
    <row r="147460">
      <c r="A147460" s="1" t="s">
        <v>18853</v>
      </c>
    </row>
    <row r="147461">
      <c r="A147461" s="1" t="s">
        <v>18856</v>
      </c>
    </row>
    <row r="147462">
      <c r="A147462" s="1" t="s">
        <v>18857</v>
      </c>
    </row>
    <row r="147464">
      <c r="A147464" s="1" t="s">
        <v>18858</v>
      </c>
    </row>
    <row r="147465">
      <c r="A147465" s="1" t="s">
        <v>18859</v>
      </c>
    </row>
    <row r="147466">
      <c r="A147466" s="1" t="s">
        <v>18860</v>
      </c>
    </row>
    <row r="147468">
      <c r="A147468" s="1" t="s">
        <v>18861</v>
      </c>
    </row>
    <row r="147469">
      <c r="A147469" s="1" t="s">
        <v>18862</v>
      </c>
    </row>
    <row r="147470">
      <c r="A147470" s="1" t="s">
        <v>18863</v>
      </c>
    </row>
    <row r="147472">
      <c r="A147472" s="1" t="s">
        <v>18864</v>
      </c>
    </row>
    <row r="147474">
      <c r="A147474" s="1" t="s">
        <v>18865</v>
      </c>
    </row>
    <row r="147475">
      <c r="A147475" s="1" t="s">
        <v>18850</v>
      </c>
    </row>
    <row r="147476">
      <c r="A147476" s="1" t="s">
        <v>18851</v>
      </c>
    </row>
    <row r="147477">
      <c r="A147477" s="1" t="s">
        <v>18852</v>
      </c>
    </row>
    <row r="147478">
      <c r="A147478" s="1" t="s">
        <v>18852</v>
      </c>
    </row>
    <row r="147479">
      <c r="A147479" s="1" t="s">
        <v>18852</v>
      </c>
    </row>
    <row r="147480">
      <c r="A147480" s="1" t="s">
        <v>18840</v>
      </c>
    </row>
    <row r="147481">
      <c r="A147481" s="1" t="s">
        <v>18853</v>
      </c>
    </row>
    <row r="147482">
      <c r="A147482" s="1" t="s">
        <v>18854</v>
      </c>
    </row>
    <row r="147483">
      <c r="A147483" s="1" t="s">
        <v>18855</v>
      </c>
    </row>
    <row r="147484">
      <c r="A147484" s="1" t="s">
        <v>18853</v>
      </c>
    </row>
    <row r="147485">
      <c r="A147485" s="1" t="s">
        <v>18854</v>
      </c>
    </row>
    <row r="147486">
      <c r="A147486" s="1" t="s">
        <v>18855</v>
      </c>
    </row>
    <row r="147487">
      <c r="A147487" s="1" t="s">
        <v>18853</v>
      </c>
    </row>
    <row r="147488">
      <c r="A147488" s="1" t="s">
        <v>18856</v>
      </c>
    </row>
    <row r="147489">
      <c r="A147489" s="1" t="s">
        <v>18857</v>
      </c>
    </row>
    <row r="147490">
      <c r="A147490" s="1" t="s">
        <v>18853</v>
      </c>
    </row>
    <row r="147491">
      <c r="A147491" s="1" t="s">
        <v>18856</v>
      </c>
    </row>
    <row r="147492">
      <c r="A147492" s="1" t="s">
        <v>18857</v>
      </c>
    </row>
    <row r="147493">
      <c r="A147493" s="1" t="s">
        <v>18858</v>
      </c>
    </row>
    <row r="147494">
      <c r="A147494" s="1" t="s">
        <v>18859</v>
      </c>
    </row>
    <row r="147495">
      <c r="A147495" s="1" t="s">
        <v>18860</v>
      </c>
    </row>
    <row r="147496">
      <c r="A147496" s="1" t="s">
        <v>18861</v>
      </c>
    </row>
    <row r="147497">
      <c r="A147497" s="1" t="s">
        <v>18862</v>
      </c>
    </row>
    <row r="147498">
      <c r="A147498" s="1" t="s">
        <v>18863</v>
      </c>
    </row>
    <row r="147499">
      <c r="A147499" s="1" t="s">
        <v>18866</v>
      </c>
    </row>
    <row r="147500">
      <c r="A147500" s="1" t="s">
        <v>50709</v>
      </c>
    </row>
    <row r="147502">
      <c r="A147502" s="1" t="s">
        <v>18823</v>
      </c>
    </row>
    <row r="147504">
      <c r="A147504" s="1" t="s">
        <v>18824</v>
      </c>
    </row>
    <row r="147506">
      <c r="A147506" s="1" t="s">
        <v>18825</v>
      </c>
    </row>
    <row r="147507">
      <c r="A147507" s="1" t="s">
        <v>18826</v>
      </c>
    </row>
    <row r="147508">
      <c r="A147508" s="1" t="s">
        <v>18827</v>
      </c>
    </row>
    <row r="147510">
      <c r="A147510" s="1" t="s">
        <v>18828</v>
      </c>
    </row>
    <row r="147511">
      <c r="A147511" s="1" t="s">
        <v>18829</v>
      </c>
    </row>
    <row r="147512">
      <c r="A147512" s="1" t="s">
        <v>18830</v>
      </c>
    </row>
    <row r="147514">
      <c r="A147514" s="1" t="s">
        <v>18831</v>
      </c>
    </row>
    <row r="147515">
      <c r="A147515" s="1" t="s">
        <v>18832</v>
      </c>
    </row>
    <row r="147516">
      <c r="A147516" s="1" t="s">
        <v>18833</v>
      </c>
    </row>
    <row r="147518">
      <c r="A147518" s="1" t="s">
        <v>18834</v>
      </c>
    </row>
    <row r="147519">
      <c r="A147519" s="1" t="s">
        <v>18835</v>
      </c>
    </row>
    <row r="147520">
      <c r="A147520" s="1" t="s">
        <v>18836</v>
      </c>
    </row>
    <row r="147522">
      <c r="A147522" s="1" t="s">
        <v>18825</v>
      </c>
    </row>
    <row r="147523">
      <c r="A147523" s="1" t="s">
        <v>18837</v>
      </c>
    </row>
    <row r="147524">
      <c r="A147524" s="1" t="s">
        <v>18838</v>
      </c>
    </row>
    <row r="147526">
      <c r="A147526" s="1" t="s">
        <v>18839</v>
      </c>
    </row>
    <row r="147528">
      <c r="A147528" s="1" t="s">
        <v>165</v>
      </c>
    </row>
    <row r="147530">
      <c r="A147530" s="1" t="s">
        <v>18839</v>
      </c>
    </row>
    <row r="147532">
      <c r="A147532" s="1" t="s">
        <v>18840</v>
      </c>
    </row>
    <row r="147534">
      <c r="A147534" s="1" t="s">
        <v>18841</v>
      </c>
    </row>
    <row r="147535">
      <c r="A147535" s="1" t="s">
        <v>18842</v>
      </c>
    </row>
    <row r="147536">
      <c r="A147536" s="1" t="s">
        <v>18843</v>
      </c>
    </row>
    <row r="147538">
      <c r="A147538" s="1" t="s">
        <v>18844</v>
      </c>
    </row>
    <row r="147540">
      <c r="A147540" s="1" t="s">
        <v>18845</v>
      </c>
    </row>
    <row r="147542">
      <c r="A147542" s="1" t="s">
        <v>18846</v>
      </c>
    </row>
    <row r="147544">
      <c r="A147544" s="1" t="s">
        <v>18847</v>
      </c>
    </row>
    <row r="147545">
      <c r="A147545" s="1" t="s">
        <v>18823</v>
      </c>
    </row>
    <row r="147546">
      <c r="A147546" s="1" t="s">
        <v>18824</v>
      </c>
    </row>
    <row r="147547">
      <c r="A147547" s="1" t="s">
        <v>18825</v>
      </c>
    </row>
    <row r="147548">
      <c r="A147548" s="1" t="s">
        <v>18826</v>
      </c>
    </row>
    <row r="147549">
      <c r="A147549" s="1" t="s">
        <v>18827</v>
      </c>
    </row>
    <row r="147550">
      <c r="A147550" s="1" t="s">
        <v>18828</v>
      </c>
    </row>
    <row r="147551">
      <c r="A147551" s="1" t="s">
        <v>18829</v>
      </c>
    </row>
    <row r="147552">
      <c r="A147552" s="1" t="s">
        <v>18830</v>
      </c>
    </row>
    <row r="147553">
      <c r="A147553" s="1" t="s">
        <v>18831</v>
      </c>
    </row>
    <row r="147554">
      <c r="A147554" s="1" t="s">
        <v>18832</v>
      </c>
    </row>
    <row r="147555">
      <c r="A147555" s="1" t="s">
        <v>18833</v>
      </c>
    </row>
    <row r="147556">
      <c r="A147556" s="1" t="s">
        <v>18834</v>
      </c>
    </row>
    <row r="147557">
      <c r="A147557" s="1" t="s">
        <v>18835</v>
      </c>
    </row>
    <row r="147558">
      <c r="A147558" s="1" t="s">
        <v>18836</v>
      </c>
    </row>
    <row r="147559">
      <c r="A147559" s="1" t="s">
        <v>18825</v>
      </c>
    </row>
    <row r="147560">
      <c r="A147560" s="1" t="s">
        <v>18837</v>
      </c>
    </row>
    <row r="147561">
      <c r="A147561" s="1" t="s">
        <v>18838</v>
      </c>
    </row>
    <row r="147562">
      <c r="A147562" s="1" t="s">
        <v>18840</v>
      </c>
    </row>
    <row r="147563">
      <c r="A147563" s="1" t="s">
        <v>18841</v>
      </c>
    </row>
    <row r="147564">
      <c r="A147564" s="1" t="s">
        <v>18842</v>
      </c>
    </row>
    <row r="147565">
      <c r="A147565" s="1" t="s">
        <v>18843</v>
      </c>
    </row>
    <row r="147566">
      <c r="A147566" s="1" t="s">
        <v>18844</v>
      </c>
    </row>
    <row r="147567">
      <c r="A147567" s="1" t="s">
        <v>18848</v>
      </c>
    </row>
    <row r="147568">
      <c r="A147568" s="1" t="s">
        <v>50710</v>
      </c>
    </row>
    <row r="147570">
      <c r="A147570" s="1" t="s">
        <v>18869</v>
      </c>
    </row>
    <row r="147572">
      <c r="A147572" s="1" t="s">
        <v>18870</v>
      </c>
    </row>
    <row r="147573">
      <c r="A147573" s="1" t="s">
        <v>18871</v>
      </c>
    </row>
    <row r="147574">
      <c r="A147574" s="1" t="s">
        <v>18872</v>
      </c>
    </row>
    <row r="147576">
      <c r="A147576" s="1" t="s">
        <v>18873</v>
      </c>
    </row>
    <row r="147577">
      <c r="A147577" s="1" t="s">
        <v>18874</v>
      </c>
    </row>
    <row r="147579">
      <c r="A147579" s="1" t="s">
        <v>18875</v>
      </c>
    </row>
    <row r="147580">
      <c r="A147580" s="1" t="s">
        <v>18876</v>
      </c>
    </row>
    <row r="147581">
      <c r="A147581" s="1" t="s">
        <v>18877</v>
      </c>
    </row>
    <row r="147583">
      <c r="A147583" s="1" t="s">
        <v>18878</v>
      </c>
    </row>
    <row r="147584">
      <c r="A147584" s="1" t="s">
        <v>18879</v>
      </c>
    </row>
    <row r="147585">
      <c r="A147585" s="1" t="s">
        <v>18880</v>
      </c>
    </row>
    <row r="147587">
      <c r="A147587" s="1" t="s">
        <v>18881</v>
      </c>
    </row>
    <row r="147589">
      <c r="A147589" s="1" t="s">
        <v>18882</v>
      </c>
    </row>
    <row r="147590">
      <c r="A147590" s="1" t="s">
        <v>18883</v>
      </c>
    </row>
    <row r="147591">
      <c r="A147591" s="1" t="s">
        <v>18884</v>
      </c>
    </row>
    <row r="147593">
      <c r="A147593" s="1" t="s">
        <v>18885</v>
      </c>
    </row>
    <row r="147595">
      <c r="A147595" s="1" t="s">
        <v>18886</v>
      </c>
    </row>
    <row r="147596">
      <c r="A147596" s="1" t="s">
        <v>18871</v>
      </c>
    </row>
    <row r="147597">
      <c r="A147597" s="1" t="s">
        <v>18872</v>
      </c>
    </row>
    <row r="147598">
      <c r="A147598" s="1" t="s">
        <v>18873</v>
      </c>
    </row>
    <row r="147599">
      <c r="A147599" s="1" t="s">
        <v>18874</v>
      </c>
    </row>
    <row r="147600">
      <c r="A147600" s="1" t="s">
        <v>18875</v>
      </c>
    </row>
    <row r="147601">
      <c r="A147601" s="1" t="s">
        <v>18876</v>
      </c>
    </row>
    <row r="147602">
      <c r="A147602" s="1" t="s">
        <v>18877</v>
      </c>
    </row>
    <row r="147603">
      <c r="A147603" s="1" t="s">
        <v>18878</v>
      </c>
    </row>
    <row r="147604">
      <c r="A147604" s="1" t="s">
        <v>18879</v>
      </c>
    </row>
    <row r="147605">
      <c r="A147605" s="1" t="s">
        <v>18880</v>
      </c>
    </row>
    <row r="147606">
      <c r="A147606" s="1" t="s">
        <v>18881</v>
      </c>
    </row>
    <row r="147607">
      <c r="A147607" s="1" t="s">
        <v>18882</v>
      </c>
    </row>
    <row r="147608">
      <c r="A147608" s="1" t="s">
        <v>18883</v>
      </c>
    </row>
    <row r="147609">
      <c r="A147609" s="1" t="s">
        <v>18884</v>
      </c>
    </row>
    <row r="147610">
      <c r="A147610" s="1" t="s">
        <v>18887</v>
      </c>
    </row>
    <row r="147611">
      <c r="A147611" s="1" t="s">
        <v>50711</v>
      </c>
    </row>
    <row r="147613">
      <c r="A147613" s="1" t="s">
        <v>18889</v>
      </c>
    </row>
    <row r="147615">
      <c r="A147615" s="1" t="s">
        <v>18890</v>
      </c>
    </row>
    <row r="147616">
      <c r="A147616" s="1" t="s">
        <v>18891</v>
      </c>
    </row>
    <row r="147617">
      <c r="A147617" s="1" t="s">
        <v>18892</v>
      </c>
    </row>
    <row r="147619">
      <c r="A147619" s="1" t="s">
        <v>18893</v>
      </c>
    </row>
    <row r="147620">
      <c r="A147620" s="1" t="s">
        <v>18894</v>
      </c>
    </row>
    <row r="147622">
      <c r="A147622" s="1" t="s">
        <v>18895</v>
      </c>
    </row>
    <row r="147623">
      <c r="A147623" s="1" t="s">
        <v>18896</v>
      </c>
    </row>
    <row r="147624">
      <c r="A147624" s="1" t="s">
        <v>18897</v>
      </c>
    </row>
    <row r="147626">
      <c r="A147626" s="1" t="s">
        <v>18898</v>
      </c>
    </row>
    <row r="147627">
      <c r="A147627" s="1" t="s">
        <v>18899</v>
      </c>
    </row>
    <row r="147628">
      <c r="A147628" s="1" t="s">
        <v>18900</v>
      </c>
    </row>
    <row r="147630">
      <c r="A147630" s="1" t="s">
        <v>18881</v>
      </c>
    </row>
    <row r="147632">
      <c r="A147632" s="1" t="s">
        <v>18901</v>
      </c>
    </row>
    <row r="147633">
      <c r="A147633" s="1" t="s">
        <v>18902</v>
      </c>
    </row>
    <row r="147634">
      <c r="A147634" s="1" t="s">
        <v>18903</v>
      </c>
    </row>
    <row r="147636">
      <c r="A147636" s="1" t="s">
        <v>18904</v>
      </c>
    </row>
    <row r="147638">
      <c r="A147638" s="1" t="s">
        <v>18905</v>
      </c>
    </row>
    <row r="147639">
      <c r="A147639" s="1" t="s">
        <v>18889</v>
      </c>
    </row>
    <row r="147640">
      <c r="A147640" s="1" t="s">
        <v>18890</v>
      </c>
    </row>
    <row r="147641">
      <c r="A147641" s="1" t="s">
        <v>18891</v>
      </c>
    </row>
    <row r="147642">
      <c r="A147642" s="1" t="s">
        <v>18892</v>
      </c>
    </row>
    <row r="147643">
      <c r="A147643" s="1" t="s">
        <v>18893</v>
      </c>
    </row>
    <row r="147644">
      <c r="A147644" s="1" t="s">
        <v>18894</v>
      </c>
    </row>
    <row r="147645">
      <c r="A147645" s="1" t="s">
        <v>18895</v>
      </c>
    </row>
    <row r="147646">
      <c r="A147646" s="1" t="s">
        <v>18896</v>
      </c>
    </row>
    <row r="147647">
      <c r="A147647" s="1" t="s">
        <v>18897</v>
      </c>
    </row>
    <row r="147648">
      <c r="A147648" s="1" t="s">
        <v>18898</v>
      </c>
    </row>
    <row r="147649">
      <c r="A147649" s="1" t="s">
        <v>18899</v>
      </c>
    </row>
    <row r="147650">
      <c r="A147650" s="1" t="s">
        <v>18900</v>
      </c>
    </row>
    <row r="147651">
      <c r="A147651" s="1" t="s">
        <v>18881</v>
      </c>
    </row>
    <row r="147652">
      <c r="A147652" s="1" t="s">
        <v>18901</v>
      </c>
    </row>
    <row r="147653">
      <c r="A147653" s="1" t="s">
        <v>18902</v>
      </c>
    </row>
    <row r="147654">
      <c r="A147654" s="1" t="s">
        <v>18903</v>
      </c>
    </row>
    <row r="147655">
      <c r="A147655" s="1" t="s">
        <v>18906</v>
      </c>
    </row>
    <row r="147656">
      <c r="A147656" s="1" t="s">
        <v>50712</v>
      </c>
    </row>
    <row r="147658">
      <c r="A147658" s="1" t="s">
        <v>50713</v>
      </c>
    </row>
    <row r="147659">
      <c r="A147659" s="1" t="s">
        <v>50714</v>
      </c>
    </row>
    <row r="147660">
      <c r="A147660" s="1" t="s">
        <v>50715</v>
      </c>
    </row>
    <row r="147661">
      <c r="A147661" s="1" t="s">
        <v>50716</v>
      </c>
    </row>
    <row r="147663">
      <c r="A147663" s="1" t="s">
        <v>50717</v>
      </c>
    </row>
    <row r="147665">
      <c r="A147665" s="1" t="s">
        <v>50718</v>
      </c>
    </row>
    <row r="147667">
      <c r="A147667" s="1" t="s">
        <v>50719</v>
      </c>
    </row>
    <row r="147668">
      <c r="A147668" s="1" t="s">
        <v>50720</v>
      </c>
    </row>
    <row r="147670">
      <c r="A147670" s="1" t="s">
        <v>50721</v>
      </c>
    </row>
    <row r="147671">
      <c r="A147671" s="1" t="s">
        <v>50722</v>
      </c>
    </row>
    <row r="147673">
      <c r="A147673" s="1" t="s">
        <v>50723</v>
      </c>
    </row>
    <row r="147674">
      <c r="A147674" s="1" t="s">
        <v>50724</v>
      </c>
    </row>
    <row r="147676">
      <c r="A147676" s="1" t="s">
        <v>50725</v>
      </c>
    </row>
    <row r="147677">
      <c r="A147677" s="1" t="s">
        <v>50726</v>
      </c>
    </row>
    <row r="147678">
      <c r="A147678" s="1" t="s">
        <v>50713</v>
      </c>
    </row>
    <row r="147679">
      <c r="A147679" s="1" t="s">
        <v>50714</v>
      </c>
    </row>
    <row r="147680">
      <c r="A147680" s="1" t="s">
        <v>50715</v>
      </c>
    </row>
    <row r="147681">
      <c r="A147681" s="1" t="s">
        <v>50716</v>
      </c>
    </row>
    <row r="147682">
      <c r="A147682" s="1" t="s">
        <v>50717</v>
      </c>
    </row>
    <row r="147683">
      <c r="A147683" s="1" t="s">
        <v>50718</v>
      </c>
    </row>
    <row r="147684">
      <c r="A147684" s="1" t="s">
        <v>50719</v>
      </c>
    </row>
    <row r="147685">
      <c r="A147685" s="1" t="s">
        <v>50720</v>
      </c>
    </row>
    <row r="147686">
      <c r="A147686" s="1" t="s">
        <v>50721</v>
      </c>
    </row>
    <row r="147687">
      <c r="A147687" s="1" t="s">
        <v>50722</v>
      </c>
    </row>
    <row r="147688">
      <c r="A147688" s="1" t="s">
        <v>50723</v>
      </c>
    </row>
    <row r="147689">
      <c r="A147689" s="1" t="s">
        <v>50724</v>
      </c>
    </row>
    <row r="147690">
      <c r="A147690" s="1" t="s">
        <v>50727</v>
      </c>
    </row>
    <row r="147691">
      <c r="A147691" s="1" t="s">
        <v>50728</v>
      </c>
    </row>
    <row r="147692">
      <c r="A147692" s="1" t="s">
        <v>50729</v>
      </c>
    </row>
    <row r="147694">
      <c r="A147694" s="1" t="s">
        <v>50730</v>
      </c>
    </row>
    <row r="147695">
      <c r="A147695" s="1" t="s">
        <v>50731</v>
      </c>
    </row>
    <row r="147697">
      <c r="A147697" s="1" t="s">
        <v>50732</v>
      </c>
    </row>
    <row r="147698">
      <c r="A147698" s="1" t="s">
        <v>50733</v>
      </c>
    </row>
    <row r="147700">
      <c r="A147700" s="1" t="s">
        <v>50734</v>
      </c>
    </row>
    <row r="147701">
      <c r="A147701" s="1" t="s">
        <v>50735</v>
      </c>
    </row>
    <row r="147703">
      <c r="A147703" s="1" t="s">
        <v>50736</v>
      </c>
    </row>
    <row r="147704">
      <c r="A147704" s="1" t="s">
        <v>50737</v>
      </c>
    </row>
    <row r="147706">
      <c r="A147706" s="1" t="s">
        <v>50738</v>
      </c>
    </row>
    <row r="147708">
      <c r="A147708" s="1" t="s">
        <v>50739</v>
      </c>
    </row>
    <row r="147709">
      <c r="A147709" s="1" t="s">
        <v>50729</v>
      </c>
    </row>
    <row r="147710">
      <c r="A147710" s="1" t="s">
        <v>50730</v>
      </c>
    </row>
    <row r="147711">
      <c r="A147711" s="1" t="s">
        <v>50731</v>
      </c>
    </row>
    <row r="147712">
      <c r="A147712" s="1" t="s">
        <v>50732</v>
      </c>
    </row>
    <row r="147713">
      <c r="A147713" s="1" t="s">
        <v>50733</v>
      </c>
    </row>
    <row r="147714">
      <c r="A147714" s="1" t="s">
        <v>50734</v>
      </c>
    </row>
    <row r="147715">
      <c r="A147715" s="1" t="s">
        <v>50735</v>
      </c>
    </row>
    <row r="147716">
      <c r="A147716" s="1" t="s">
        <v>50736</v>
      </c>
    </row>
    <row r="147717">
      <c r="A147717" s="1" t="s">
        <v>50737</v>
      </c>
    </row>
    <row r="147718">
      <c r="A147718" s="1" t="s">
        <v>50740</v>
      </c>
    </row>
    <row r="147719">
      <c r="A147719" s="1" t="s">
        <v>50741</v>
      </c>
    </row>
    <row r="147721">
      <c r="A147721" s="3" t="str">
        <f> | ittlesttStamComforts|D =ae&gt;</f>
        <v>#ERROR!</v>
      </c>
    </row>
    <row r="147722">
      <c r="A147722" s="1" t="s">
        <v>50742</v>
      </c>
    </row>
    <row r="147724">
      <c r="A147724" s="1" t="s">
        <v>50743</v>
      </c>
    </row>
    <row r="147726">
      <c r="A147726" s="1" t="s">
        <v>50744</v>
      </c>
    </row>
    <row r="147727">
      <c r="A147727" s="1" t="s">
        <v>50745</v>
      </c>
    </row>
    <row r="147728">
      <c r="A147728" s="1" t="s">
        <v>50746</v>
      </c>
    </row>
    <row r="147729">
      <c r="A147729" s="1" t="s">
        <v>50747</v>
      </c>
    </row>
    <row r="147730">
      <c r="A147730" s="1" t="s">
        <v>50748</v>
      </c>
    </row>
    <row r="147732">
      <c r="A147732" s="1" t="s">
        <v>50749</v>
      </c>
    </row>
    <row r="147733">
      <c r="A147733" s="1" t="s">
        <v>50750</v>
      </c>
    </row>
    <row r="147734">
      <c r="A147734" s="1" t="s">
        <v>50751</v>
      </c>
    </row>
    <row r="147735">
      <c r="A147735" s="1" t="s">
        <v>50752</v>
      </c>
    </row>
    <row r="147736">
      <c r="A147736" s="1" t="s">
        <v>50753</v>
      </c>
    </row>
    <row r="147737">
      <c r="A147737" s="1" t="s">
        <v>50754</v>
      </c>
    </row>
    <row r="147738">
      <c r="A147738" s="1" t="s">
        <v>50755</v>
      </c>
    </row>
    <row r="147740">
      <c r="A147740" s="1" t="s">
        <v>50756</v>
      </c>
    </row>
    <row r="147741">
      <c r="A147741" s="1" t="s">
        <v>50757</v>
      </c>
    </row>
    <row r="147742">
      <c r="A147742" s="1" t="s">
        <v>50758</v>
      </c>
    </row>
    <row r="147744">
      <c r="A147744" s="1" t="s">
        <v>50759</v>
      </c>
    </row>
    <row r="147745">
      <c r="A147745" s="1" t="s">
        <v>50760</v>
      </c>
    </row>
    <row r="147746">
      <c r="A147746" s="1" t="s">
        <v>50761</v>
      </c>
    </row>
    <row r="147747">
      <c r="A147747" s="1" t="s">
        <v>50762</v>
      </c>
    </row>
    <row r="147748">
      <c r="A147748" s="1" t="s">
        <v>50763</v>
      </c>
    </row>
    <row r="147749">
      <c r="A147749" s="1" t="s">
        <v>50764</v>
      </c>
    </row>
    <row r="147751">
      <c r="A147751" s="1" t="s">
        <v>50765</v>
      </c>
    </row>
    <row r="147752">
      <c r="A147752" s="1" t="s">
        <v>50766</v>
      </c>
    </row>
    <row r="147753">
      <c r="A147753" s="1" t="s">
        <v>50767</v>
      </c>
    </row>
    <row r="147755">
      <c r="A147755" s="1" t="s">
        <v>669</v>
      </c>
    </row>
    <row r="147757">
      <c r="A147757" s="1" t="s">
        <v>50768</v>
      </c>
    </row>
    <row r="147758">
      <c r="A147758" s="1" t="s">
        <v>50769</v>
      </c>
    </row>
    <row r="147760">
      <c r="A147760" s="1" t="s">
        <v>50770</v>
      </c>
    </row>
    <row r="147761">
      <c r="A147761" s="3" t="str">
        <f> | ittlesttStamComforts|D =ae&gt;</f>
        <v>#ERROR!</v>
      </c>
    </row>
    <row r="147762">
      <c r="A147762" s="1" t="s">
        <v>50742</v>
      </c>
    </row>
    <row r="147763">
      <c r="A147763" s="1" t="s">
        <v>50743</v>
      </c>
    </row>
    <row r="147764">
      <c r="A147764" s="1" t="s">
        <v>50744</v>
      </c>
    </row>
    <row r="147765">
      <c r="A147765" s="1" t="s">
        <v>50745</v>
      </c>
    </row>
    <row r="147766">
      <c r="A147766" s="1" t="s">
        <v>50746</v>
      </c>
    </row>
    <row r="147767">
      <c r="A147767" s="1" t="s">
        <v>50747</v>
      </c>
    </row>
    <row r="147768">
      <c r="A147768" s="1" t="s">
        <v>50748</v>
      </c>
    </row>
    <row r="147769">
      <c r="A147769" s="1" t="s">
        <v>50749</v>
      </c>
    </row>
    <row r="147770">
      <c r="A147770" s="1" t="s">
        <v>50750</v>
      </c>
    </row>
    <row r="147771">
      <c r="A147771" s="1" t="s">
        <v>50751</v>
      </c>
    </row>
    <row r="147772">
      <c r="A147772" s="1" t="s">
        <v>50752</v>
      </c>
    </row>
    <row r="147773">
      <c r="A147773" s="1" t="s">
        <v>50753</v>
      </c>
    </row>
    <row r="147774">
      <c r="A147774" s="1" t="s">
        <v>50754</v>
      </c>
    </row>
    <row r="147775">
      <c r="A147775" s="1" t="s">
        <v>50755</v>
      </c>
    </row>
    <row r="147776">
      <c r="A147776" s="1" t="s">
        <v>50756</v>
      </c>
    </row>
    <row r="147777">
      <c r="A147777" s="1" t="s">
        <v>50757</v>
      </c>
    </row>
    <row r="147778">
      <c r="A147778" s="1" t="s">
        <v>50758</v>
      </c>
    </row>
    <row r="147779">
      <c r="A147779" s="1" t="s">
        <v>50759</v>
      </c>
    </row>
    <row r="147780">
      <c r="A147780" s="1" t="s">
        <v>50760</v>
      </c>
    </row>
    <row r="147781">
      <c r="A147781" s="1" t="s">
        <v>50761</v>
      </c>
    </row>
    <row r="147782">
      <c r="A147782" s="1" t="s">
        <v>50762</v>
      </c>
    </row>
    <row r="147783">
      <c r="A147783" s="1" t="s">
        <v>50763</v>
      </c>
    </row>
    <row r="147784">
      <c r="A147784" s="1" t="s">
        <v>50764</v>
      </c>
    </row>
    <row r="147785">
      <c r="A147785" s="1" t="s">
        <v>50765</v>
      </c>
    </row>
    <row r="147786">
      <c r="A147786" s="1" t="s">
        <v>50766</v>
      </c>
    </row>
    <row r="147787">
      <c r="A147787" s="1" t="s">
        <v>50767</v>
      </c>
    </row>
    <row r="147788">
      <c r="A147788" s="1" t="s">
        <v>50768</v>
      </c>
    </row>
    <row r="147789">
      <c r="A147789" s="1" t="s">
        <v>50771</v>
      </c>
    </row>
    <row r="147790">
      <c r="A147790" s="1" t="s">
        <v>50772</v>
      </c>
    </row>
    <row r="147792">
      <c r="A147792" s="1" t="s">
        <v>50736</v>
      </c>
    </row>
    <row r="147793">
      <c r="A147793" s="1" t="s">
        <v>50773</v>
      </c>
    </row>
    <row r="147795">
      <c r="A147795" s="1" t="s">
        <v>50738</v>
      </c>
    </row>
    <row r="147796">
      <c r="A147796" s="1" t="s">
        <v>50774</v>
      </c>
    </row>
    <row r="147798">
      <c r="A147798" s="1" t="s">
        <v>50775</v>
      </c>
    </row>
    <row r="147799">
      <c r="A147799" s="1" t="s">
        <v>50776</v>
      </c>
    </row>
    <row r="147801">
      <c r="A147801" s="1" t="s">
        <v>50777</v>
      </c>
    </row>
    <row r="147802">
      <c r="A147802" s="1" t="s">
        <v>50778</v>
      </c>
    </row>
    <row r="147804">
      <c r="A147804" s="1" t="s">
        <v>50779</v>
      </c>
    </row>
    <row r="147805">
      <c r="A147805" s="1" t="s">
        <v>50780</v>
      </c>
    </row>
    <row r="147807">
      <c r="A147807" s="1" t="s">
        <v>50781</v>
      </c>
    </row>
    <row r="147809">
      <c r="A147809" s="1" t="s">
        <v>50782</v>
      </c>
    </row>
    <row r="147810">
      <c r="A147810" s="1" t="s">
        <v>50783</v>
      </c>
    </row>
    <row r="147811">
      <c r="A147811" s="1" t="s">
        <v>50736</v>
      </c>
    </row>
    <row r="147812">
      <c r="A147812" s="1" t="s">
        <v>50773</v>
      </c>
    </row>
    <row r="147813">
      <c r="A147813" s="1" t="s">
        <v>50738</v>
      </c>
    </row>
    <row r="147814">
      <c r="A147814" s="1" t="s">
        <v>50774</v>
      </c>
    </row>
    <row r="147815">
      <c r="A147815" s="1" t="s">
        <v>50775</v>
      </c>
    </row>
    <row r="147816">
      <c r="A147816" s="1" t="s">
        <v>50776</v>
      </c>
    </row>
    <row r="147817">
      <c r="A147817" s="1" t="s">
        <v>50777</v>
      </c>
    </row>
    <row r="147818">
      <c r="A147818" s="1" t="s">
        <v>50778</v>
      </c>
    </row>
    <row r="147819">
      <c r="A147819" s="1" t="s">
        <v>50779</v>
      </c>
    </row>
    <row r="147820">
      <c r="A147820" s="1" t="s">
        <v>50780</v>
      </c>
    </row>
    <row r="147821">
      <c r="A147821" s="1" t="s">
        <v>50781</v>
      </c>
    </row>
    <row r="147822">
      <c r="A147822" s="1" t="s">
        <v>50784</v>
      </c>
    </row>
    <row r="147823">
      <c r="A147823" s="1" t="s">
        <v>50785</v>
      </c>
    </row>
    <row r="147825">
      <c r="A147825" s="1" t="s">
        <v>50786</v>
      </c>
    </row>
    <row r="147826">
      <c r="A147826" s="1" t="s">
        <v>50787</v>
      </c>
    </row>
    <row r="147828">
      <c r="A147828" s="1" t="s">
        <v>50788</v>
      </c>
    </row>
    <row r="147830">
      <c r="A147830" s="1" t="s">
        <v>50789</v>
      </c>
    </row>
    <row r="147831">
      <c r="A147831" s="1" t="s">
        <v>50790</v>
      </c>
    </row>
    <row r="147832">
      <c r="A147832" s="1" t="s">
        <v>50791</v>
      </c>
    </row>
    <row r="147833">
      <c r="A147833" s="1" t="s">
        <v>50792</v>
      </c>
    </row>
    <row r="147834">
      <c r="A147834" s="1" t="s">
        <v>50793</v>
      </c>
    </row>
    <row r="147835">
      <c r="A147835" s="1" t="s">
        <v>50794</v>
      </c>
    </row>
    <row r="147837">
      <c r="A147837" s="1" t="s">
        <v>50795</v>
      </c>
    </row>
    <row r="147838">
      <c r="A147838" s="1" t="s">
        <v>50796</v>
      </c>
    </row>
    <row r="147839">
      <c r="A147839" s="1" t="s">
        <v>50797</v>
      </c>
    </row>
    <row r="147840">
      <c r="A147840" s="1" t="s">
        <v>50798</v>
      </c>
    </row>
    <row r="147841">
      <c r="A147841" s="1" t="s">
        <v>50799</v>
      </c>
    </row>
    <row r="147842">
      <c r="A147842" s="1" t="s">
        <v>50800</v>
      </c>
    </row>
    <row r="147844">
      <c r="A147844" s="1" t="s">
        <v>50801</v>
      </c>
    </row>
    <row r="147845">
      <c r="A147845" s="1" t="s">
        <v>50802</v>
      </c>
    </row>
    <row r="147846">
      <c r="A147846" s="1" t="s">
        <v>50803</v>
      </c>
    </row>
    <row r="147847">
      <c r="A147847" s="1" t="s">
        <v>50804</v>
      </c>
    </row>
    <row r="147848">
      <c r="A147848" s="1" t="s">
        <v>50805</v>
      </c>
    </row>
    <row r="147849">
      <c r="A147849" s="1" t="s">
        <v>50806</v>
      </c>
    </row>
    <row r="147850">
      <c r="A147850" s="1" t="s">
        <v>50807</v>
      </c>
    </row>
    <row r="147851">
      <c r="A147851" s="1" t="s">
        <v>50808</v>
      </c>
    </row>
    <row r="147853">
      <c r="A147853" s="1" t="s">
        <v>50809</v>
      </c>
    </row>
    <row r="147854">
      <c r="A147854" s="1" t="s">
        <v>50810</v>
      </c>
    </row>
    <row r="147855">
      <c r="A147855" s="1" t="s">
        <v>50811</v>
      </c>
    </row>
    <row r="147856">
      <c r="A147856" s="1" t="s">
        <v>50812</v>
      </c>
    </row>
    <row r="147858">
      <c r="A147858" s="1" t="s">
        <v>50813</v>
      </c>
    </row>
    <row r="147860">
      <c r="A147860" s="1" t="s">
        <v>7746</v>
      </c>
    </row>
    <row r="147862">
      <c r="A147862" s="1" t="s">
        <v>18765</v>
      </c>
    </row>
    <row r="147864">
      <c r="A147864" s="1" t="s">
        <v>11632</v>
      </c>
    </row>
    <row r="147866">
      <c r="A147866" s="1" t="s">
        <v>367</v>
      </c>
    </row>
    <row r="147867">
      <c r="A147867" s="1" t="s">
        <v>50814</v>
      </c>
    </row>
    <row r="147868">
      <c r="A147868" s="1" t="s">
        <v>50786</v>
      </c>
    </row>
    <row r="147869">
      <c r="A147869" s="1" t="s">
        <v>50787</v>
      </c>
    </row>
    <row r="147870">
      <c r="A147870" s="1" t="s">
        <v>50788</v>
      </c>
    </row>
    <row r="147871">
      <c r="A147871" s="1" t="s">
        <v>50789</v>
      </c>
    </row>
    <row r="147872">
      <c r="A147872" s="1" t="s">
        <v>50790</v>
      </c>
    </row>
    <row r="147873">
      <c r="A147873" s="1" t="s">
        <v>50791</v>
      </c>
    </row>
    <row r="147874">
      <c r="A147874" s="1" t="s">
        <v>50792</v>
      </c>
    </row>
    <row r="147875">
      <c r="A147875" s="1" t="s">
        <v>50793</v>
      </c>
    </row>
    <row r="147876">
      <c r="A147876" s="1" t="s">
        <v>50794</v>
      </c>
    </row>
    <row r="147877">
      <c r="A147877" s="1" t="s">
        <v>50795</v>
      </c>
    </row>
    <row r="147878">
      <c r="A147878" s="1" t="s">
        <v>50796</v>
      </c>
    </row>
    <row r="147879">
      <c r="A147879" s="1" t="s">
        <v>50797</v>
      </c>
    </row>
    <row r="147880">
      <c r="A147880" s="1" t="s">
        <v>50798</v>
      </c>
    </row>
    <row r="147881">
      <c r="A147881" s="1" t="s">
        <v>50799</v>
      </c>
    </row>
    <row r="147882">
      <c r="A147882" s="1" t="s">
        <v>50800</v>
      </c>
    </row>
    <row r="147883">
      <c r="A147883" s="1" t="s">
        <v>50801</v>
      </c>
    </row>
    <row r="147884">
      <c r="A147884" s="1" t="s">
        <v>50802</v>
      </c>
    </row>
    <row r="147885">
      <c r="A147885" s="1" t="s">
        <v>50803</v>
      </c>
    </row>
    <row r="147886">
      <c r="A147886" s="1" t="s">
        <v>50804</v>
      </c>
    </row>
    <row r="147887">
      <c r="A147887" s="1" t="s">
        <v>50805</v>
      </c>
    </row>
    <row r="147888">
      <c r="A147888" s="1" t="s">
        <v>50806</v>
      </c>
    </row>
    <row r="147889">
      <c r="A147889" s="1" t="s">
        <v>50807</v>
      </c>
    </row>
    <row r="147890">
      <c r="A147890" s="1" t="s">
        <v>50808</v>
      </c>
    </row>
    <row r="147891">
      <c r="A147891" s="1" t="s">
        <v>50809</v>
      </c>
    </row>
    <row r="147892">
      <c r="A147892" s="1" t="s">
        <v>50810</v>
      </c>
    </row>
    <row r="147893">
      <c r="A147893" s="1" t="s">
        <v>50811</v>
      </c>
    </row>
    <row r="147894">
      <c r="A147894" s="1" t="s">
        <v>50812</v>
      </c>
    </row>
    <row r="147895">
      <c r="A147895" s="1" t="s">
        <v>50813</v>
      </c>
    </row>
    <row r="147896">
      <c r="A147896" s="1" t="s">
        <v>50815</v>
      </c>
    </row>
    <row r="147897">
      <c r="A147897" s="1" t="s">
        <v>50816</v>
      </c>
    </row>
    <row r="147899">
      <c r="A147899" s="1" t="s">
        <v>50817</v>
      </c>
    </row>
    <row r="147901">
      <c r="A147901" s="1" t="s">
        <v>50818</v>
      </c>
    </row>
    <row r="147902">
      <c r="A147902" s="1" t="s">
        <v>50819</v>
      </c>
    </row>
    <row r="147904">
      <c r="A147904" s="1" t="s">
        <v>50820</v>
      </c>
    </row>
    <row r="147905">
      <c r="A147905" s="1" t="s">
        <v>50821</v>
      </c>
    </row>
    <row r="147907">
      <c r="A147907" s="1" t="s">
        <v>50822</v>
      </c>
    </row>
    <row r="147909">
      <c r="A147909" s="1" t="s">
        <v>50823</v>
      </c>
    </row>
    <row r="147910">
      <c r="A147910" s="1" t="s">
        <v>50824</v>
      </c>
    </row>
    <row r="147912">
      <c r="A147912" s="1" t="s">
        <v>50825</v>
      </c>
    </row>
    <row r="147914">
      <c r="A147914" s="1" t="s">
        <v>50826</v>
      </c>
    </row>
    <row r="147915">
      <c r="A147915" s="1" t="s">
        <v>50827</v>
      </c>
    </row>
    <row r="147917">
      <c r="A147917" s="1" t="s">
        <v>50828</v>
      </c>
    </row>
    <row r="147919">
      <c r="A147919" s="1" t="s">
        <v>50829</v>
      </c>
    </row>
    <row r="147920">
      <c r="A147920" s="1" t="s">
        <v>50830</v>
      </c>
    </row>
    <row r="147922">
      <c r="A147922" s="1" t="s">
        <v>50831</v>
      </c>
    </row>
    <row r="147924">
      <c r="A147924" s="1" t="s">
        <v>50832</v>
      </c>
    </row>
    <row r="147925">
      <c r="A147925" s="1" t="s">
        <v>50833</v>
      </c>
    </row>
    <row r="147926">
      <c r="A147926" s="1" t="s">
        <v>50834</v>
      </c>
    </row>
    <row r="147927">
      <c r="A147927" s="1" t="s">
        <v>50817</v>
      </c>
    </row>
    <row r="147928">
      <c r="A147928" s="1" t="s">
        <v>50818</v>
      </c>
    </row>
    <row r="147929">
      <c r="A147929" s="1" t="s">
        <v>50819</v>
      </c>
    </row>
    <row r="147930">
      <c r="A147930" s="1" t="s">
        <v>50820</v>
      </c>
    </row>
    <row r="147931">
      <c r="A147931" s="1" t="s">
        <v>50821</v>
      </c>
    </row>
    <row r="147932">
      <c r="A147932" s="1" t="s">
        <v>50822</v>
      </c>
    </row>
    <row r="147933">
      <c r="A147933" s="1" t="s">
        <v>50823</v>
      </c>
    </row>
    <row r="147934">
      <c r="A147934" s="1" t="s">
        <v>50824</v>
      </c>
    </row>
    <row r="147935">
      <c r="A147935" s="1" t="s">
        <v>50825</v>
      </c>
    </row>
    <row r="147936">
      <c r="A147936" s="1" t="s">
        <v>50826</v>
      </c>
    </row>
    <row r="147937">
      <c r="A147937" s="1" t="s">
        <v>50827</v>
      </c>
    </row>
    <row r="147938">
      <c r="A147938" s="1" t="s">
        <v>50828</v>
      </c>
    </row>
    <row r="147939">
      <c r="A147939" s="1" t="s">
        <v>50829</v>
      </c>
    </row>
    <row r="147940">
      <c r="A147940" s="1" t="s">
        <v>50830</v>
      </c>
    </row>
    <row r="147941">
      <c r="A147941" s="1" t="s">
        <v>50831</v>
      </c>
    </row>
    <row r="147942">
      <c r="A147942" s="1" t="s">
        <v>50832</v>
      </c>
    </row>
    <row r="147943">
      <c r="A147943" s="1" t="s">
        <v>50835</v>
      </c>
    </row>
    <row r="147944">
      <c r="A147944" s="1" t="s">
        <v>50836</v>
      </c>
    </row>
    <row r="147946">
      <c r="A147946" s="1" t="s">
        <v>50837</v>
      </c>
    </row>
    <row r="147947">
      <c r="A147947" s="1" t="s">
        <v>50838</v>
      </c>
    </row>
    <row r="147949">
      <c r="A147949" s="1" t="s">
        <v>50839</v>
      </c>
    </row>
    <row r="147951">
      <c r="A147951" s="1" t="s">
        <v>50840</v>
      </c>
    </row>
    <row r="147953">
      <c r="A147953" s="1" t="s">
        <v>50841</v>
      </c>
    </row>
    <row r="147955">
      <c r="A147955" s="1" t="s">
        <v>50842</v>
      </c>
    </row>
    <row r="147956">
      <c r="A147956" s="1" t="s">
        <v>50843</v>
      </c>
    </row>
    <row r="147957">
      <c r="A147957" s="1" t="s">
        <v>50837</v>
      </c>
    </row>
    <row r="147958">
      <c r="A147958" s="1" t="s">
        <v>50838</v>
      </c>
    </row>
    <row r="147959">
      <c r="A147959" s="1" t="s">
        <v>50839</v>
      </c>
    </row>
    <row r="147960">
      <c r="A147960" s="1" t="s">
        <v>50840</v>
      </c>
    </row>
    <row r="147961">
      <c r="A147961" s="1" t="s">
        <v>50841</v>
      </c>
    </row>
    <row r="147962">
      <c r="A147962" s="1" t="s">
        <v>50844</v>
      </c>
    </row>
    <row r="147963">
      <c r="A147963" s="1" t="s">
        <v>50845</v>
      </c>
    </row>
    <row r="147965">
      <c r="A147965" s="1" t="s">
        <v>50846</v>
      </c>
    </row>
    <row r="147967">
      <c r="A147967" s="1" t="s">
        <v>50847</v>
      </c>
    </row>
    <row r="147969">
      <c r="A147969" s="1" t="s">
        <v>50848</v>
      </c>
    </row>
    <row r="147971">
      <c r="A147971" s="1" t="s">
        <v>50507</v>
      </c>
    </row>
    <row r="147973">
      <c r="A147973" s="1" t="s">
        <v>50849</v>
      </c>
    </row>
    <row r="147975">
      <c r="A147975" s="1" t="s">
        <v>50850</v>
      </c>
    </row>
    <row r="147977">
      <c r="A147977" s="1" t="s">
        <v>50851</v>
      </c>
    </row>
    <row r="147979">
      <c r="A147979" s="1" t="s">
        <v>50852</v>
      </c>
    </row>
    <row r="147981">
      <c r="A147981" s="1" t="s">
        <v>50853</v>
      </c>
    </row>
    <row r="147983">
      <c r="A147983" s="1" t="s">
        <v>50854</v>
      </c>
    </row>
    <row r="147985">
      <c r="A147985" s="1" t="s">
        <v>50855</v>
      </c>
    </row>
    <row r="147987">
      <c r="A147987" s="1" t="s">
        <v>50856</v>
      </c>
    </row>
    <row r="147988">
      <c r="A147988" s="1" t="s">
        <v>50857</v>
      </c>
    </row>
    <row r="147989">
      <c r="A147989" s="1" t="s">
        <v>50846</v>
      </c>
    </row>
    <row r="147990">
      <c r="A147990" s="1" t="s">
        <v>50847</v>
      </c>
    </row>
    <row r="147991">
      <c r="A147991" s="1" t="s">
        <v>50848</v>
      </c>
    </row>
    <row r="147992">
      <c r="A147992" s="1" t="s">
        <v>50507</v>
      </c>
    </row>
    <row r="147993">
      <c r="A147993" s="1" t="s">
        <v>50849</v>
      </c>
    </row>
    <row r="147994">
      <c r="A147994" s="1" t="s">
        <v>50850</v>
      </c>
    </row>
    <row r="147995">
      <c r="A147995" s="1" t="s">
        <v>50851</v>
      </c>
    </row>
    <row r="147996">
      <c r="A147996" s="1" t="s">
        <v>50852</v>
      </c>
    </row>
    <row r="147997">
      <c r="A147997" s="1" t="s">
        <v>50853</v>
      </c>
    </row>
    <row r="147998">
      <c r="A147998" s="1" t="s">
        <v>50854</v>
      </c>
    </row>
    <row r="147999">
      <c r="A147999" s="1" t="s">
        <v>50855</v>
      </c>
    </row>
    <row r="148000">
      <c r="A148000" s="1" t="s">
        <v>50858</v>
      </c>
    </row>
    <row r="148001">
      <c r="A148001" s="1" t="s">
        <v>50859</v>
      </c>
    </row>
    <row r="148002">
      <c r="A148002" s="1" t="s">
        <v>44523</v>
      </c>
    </row>
    <row r="148003">
      <c r="A148003" s="3" t="str">
        <f> % ¥","BeBe a 5</f>
        <v>#ERROR!</v>
      </c>
    </row>
    <row r="148004">
      <c r="A148004" s="1" t="s">
        <v>50860</v>
      </c>
    </row>
    <row r="148005">
      <c r="A148005" s="1" t="s">
        <v>50861</v>
      </c>
    </row>
    <row r="148007">
      <c r="A148007" s="1" t="s">
        <v>50862</v>
      </c>
    </row>
    <row r="148008">
      <c r="A148008" s="1" t="s">
        <v>50863</v>
      </c>
    </row>
    <row r="148010">
      <c r="A148010" s="1" t="s">
        <v>50864</v>
      </c>
    </row>
    <row r="148012">
      <c r="A148012" s="1" t="s">
        <v>50865</v>
      </c>
    </row>
    <row r="148013">
      <c r="A148013" s="1" t="s">
        <v>50866</v>
      </c>
    </row>
    <row r="148015">
      <c r="A148015" s="1" t="s">
        <v>50867</v>
      </c>
    </row>
    <row r="148017">
      <c r="A148017" s="1" t="s">
        <v>50868</v>
      </c>
    </row>
    <row r="148019">
      <c r="A148019" s="1" t="s">
        <v>50869</v>
      </c>
    </row>
    <row r="148020">
      <c r="A148020" s="1" t="s">
        <v>50870</v>
      </c>
    </row>
    <row r="148021">
      <c r="A148021" s="1" t="s">
        <v>50871</v>
      </c>
    </row>
    <row r="148023">
      <c r="A148023" s="1" t="s">
        <v>50872</v>
      </c>
    </row>
    <row r="148025">
      <c r="A148025" s="6" t="s">
        <v>50873</v>
      </c>
    </row>
    <row r="148027">
      <c r="A148027" s="1" t="s">
        <v>2001</v>
      </c>
    </row>
    <row r="148028">
      <c r="A148028" s="1" t="s">
        <v>50874</v>
      </c>
    </row>
    <row r="148029">
      <c r="A148029" s="1" t="s">
        <v>50862</v>
      </c>
    </row>
    <row r="148030">
      <c r="A148030" s="1" t="s">
        <v>50863</v>
      </c>
    </row>
    <row r="148031">
      <c r="A148031" s="1" t="s">
        <v>50864</v>
      </c>
    </row>
    <row r="148032">
      <c r="A148032" s="1" t="s">
        <v>50865</v>
      </c>
    </row>
    <row r="148033">
      <c r="A148033" s="1" t="s">
        <v>50866</v>
      </c>
    </row>
    <row r="148034">
      <c r="A148034" s="1" t="s">
        <v>50867</v>
      </c>
    </row>
    <row r="148035">
      <c r="A148035" s="1" t="s">
        <v>50868</v>
      </c>
    </row>
    <row r="148036">
      <c r="A148036" s="1" t="s">
        <v>50869</v>
      </c>
    </row>
    <row r="148037">
      <c r="A148037" s="1" t="s">
        <v>50870</v>
      </c>
    </row>
    <row r="148038">
      <c r="A148038" s="1" t="s">
        <v>50871</v>
      </c>
    </row>
    <row r="148039">
      <c r="A148039" s="1" t="s">
        <v>50872</v>
      </c>
    </row>
    <row r="148040">
      <c r="A148040" s="6" t="s">
        <v>50873</v>
      </c>
    </row>
    <row r="148041">
      <c r="A148041" s="1" t="s">
        <v>50875</v>
      </c>
    </row>
    <row r="148042">
      <c r="A148042" s="1" t="s">
        <v>50876</v>
      </c>
    </row>
    <row r="148043">
      <c r="A148043" s="1" t="s">
        <v>50877</v>
      </c>
    </row>
    <row r="148044">
      <c r="A148044" s="1" t="s">
        <v>50878</v>
      </c>
    </row>
    <row r="148045">
      <c r="A148045" s="1" t="s">
        <v>50879</v>
      </c>
    </row>
    <row r="148046">
      <c r="A148046" s="1" t="s">
        <v>50880</v>
      </c>
    </row>
    <row r="148047">
      <c r="A148047" s="1" t="s">
        <v>50881</v>
      </c>
    </row>
    <row r="148048">
      <c r="A148048" s="1" t="s">
        <v>50877</v>
      </c>
    </row>
    <row r="148049">
      <c r="A148049" s="1" t="s">
        <v>50878</v>
      </c>
    </row>
    <row r="148050">
      <c r="A148050" s="1" t="s">
        <v>50879</v>
      </c>
    </row>
    <row r="148051">
      <c r="A148051" s="1" t="s">
        <v>50882</v>
      </c>
    </row>
    <row r="148052">
      <c r="A148052" s="1" t="s">
        <v>50883</v>
      </c>
    </row>
    <row r="148053">
      <c r="A148053" s="1" t="s">
        <v>50884</v>
      </c>
    </row>
    <row r="148054">
      <c r="A148054" s="1" t="s">
        <v>50885</v>
      </c>
    </row>
    <row r="148055">
      <c r="A148055" s="1" t="s">
        <v>50886</v>
      </c>
    </row>
    <row r="148056">
      <c r="A148056" s="1" t="s">
        <v>50887</v>
      </c>
    </row>
    <row r="148057">
      <c r="A148057" s="1" t="s">
        <v>50888</v>
      </c>
    </row>
    <row r="148058">
      <c r="A148058" s="1" t="s">
        <v>50889</v>
      </c>
    </row>
    <row r="148059">
      <c r="A148059" s="1" t="s">
        <v>50885</v>
      </c>
    </row>
    <row r="148060">
      <c r="A148060" s="1" t="s">
        <v>50886</v>
      </c>
    </row>
    <row r="148061">
      <c r="A148061" s="1" t="s">
        <v>50887</v>
      </c>
    </row>
    <row r="148062">
      <c r="A148062" s="1" t="s">
        <v>50890</v>
      </c>
    </row>
    <row r="148063">
      <c r="A148063" s="1" t="s">
        <v>1858</v>
      </c>
    </row>
    <row r="148064">
      <c r="A148064" s="1" t="s">
        <v>35789</v>
      </c>
    </row>
    <row r="148065">
      <c r="A148065" s="1" t="s">
        <v>50891</v>
      </c>
    </row>
    <row r="148066">
      <c r="A148066" s="1" t="s">
        <v>7815</v>
      </c>
    </row>
    <row r="148067">
      <c r="A148067" s="1" t="s">
        <v>50892</v>
      </c>
    </row>
    <row r="148068">
      <c r="A148068" s="1" t="s">
        <v>186</v>
      </c>
    </row>
    <row r="148069">
      <c r="A148069" s="1" t="s">
        <v>50893</v>
      </c>
    </row>
    <row r="148070">
      <c r="A148070" s="1" t="s">
        <v>50894</v>
      </c>
    </row>
    <row r="148071">
      <c r="A148071" s="1" t="s">
        <v>1069</v>
      </c>
    </row>
    <row r="148072">
      <c r="A148072" s="1" t="s">
        <v>50895</v>
      </c>
    </row>
    <row r="148073">
      <c r="A148073" s="1" t="s">
        <v>50892</v>
      </c>
    </row>
    <row r="148074">
      <c r="A148074" s="1" t="s">
        <v>50893</v>
      </c>
    </row>
    <row r="148075">
      <c r="A148075" s="1" t="s">
        <v>50896</v>
      </c>
    </row>
    <row r="148076">
      <c r="A148076" s="1" t="s">
        <v>50897</v>
      </c>
    </row>
    <row r="148077">
      <c r="A148077" s="4" t="s">
        <v>50898</v>
      </c>
    </row>
    <row r="148078">
      <c r="A148078" s="1" t="s">
        <v>50899</v>
      </c>
    </row>
    <row r="148079">
      <c r="A148079" s="1" t="s">
        <v>50900</v>
      </c>
    </row>
    <row r="148080">
      <c r="A148080" s="1" t="s">
        <v>50901</v>
      </c>
    </row>
    <row r="148081">
      <c r="A148081" s="1" t="s">
        <v>5934</v>
      </c>
    </row>
    <row r="148082">
      <c r="A148082" s="1" t="s">
        <v>50902</v>
      </c>
    </row>
    <row r="148083">
      <c r="A148083" s="1" t="s">
        <v>1516</v>
      </c>
    </row>
    <row r="148084">
      <c r="A148084" s="1" t="s">
        <v>50903</v>
      </c>
    </row>
    <row r="148085">
      <c r="A148085" s="1" t="s">
        <v>1069</v>
      </c>
    </row>
    <row r="148086">
      <c r="A148086" s="1" t="s">
        <v>46865</v>
      </c>
    </row>
    <row r="148087">
      <c r="A148087" s="1" t="s">
        <v>50904</v>
      </c>
    </row>
    <row r="148088">
      <c r="A148088" s="1" t="s">
        <v>50900</v>
      </c>
    </row>
    <row r="148089">
      <c r="A148089" s="1" t="s">
        <v>50901</v>
      </c>
    </row>
    <row r="148090">
      <c r="A148090" s="1" t="s">
        <v>5934</v>
      </c>
    </row>
    <row r="148091">
      <c r="A148091" s="1" t="s">
        <v>50905</v>
      </c>
    </row>
    <row r="148092">
      <c r="A148092" s="1" t="s">
        <v>50906</v>
      </c>
    </row>
    <row r="148093">
      <c r="A148093" s="1" t="s">
        <v>50907</v>
      </c>
    </row>
    <row r="148094">
      <c r="A148094" s="1" t="s">
        <v>50908</v>
      </c>
    </row>
    <row r="148095">
      <c r="A148095" s="1" t="s">
        <v>50909</v>
      </c>
    </row>
    <row r="148096">
      <c r="A148096" s="1" t="s">
        <v>50910</v>
      </c>
    </row>
    <row r="148097">
      <c r="A148097" s="1" t="s">
        <v>50911</v>
      </c>
    </row>
    <row r="148098">
      <c r="A148098" s="1" t="s">
        <v>50912</v>
      </c>
    </row>
    <row r="148099">
      <c r="A148099" s="1" t="s">
        <v>50913</v>
      </c>
    </row>
    <row r="148100">
      <c r="A148100" s="1" t="s">
        <v>50914</v>
      </c>
    </row>
    <row r="148101">
      <c r="A148101" s="1" t="s">
        <v>50915</v>
      </c>
    </row>
    <row r="148102">
      <c r="A148102" s="1" t="s">
        <v>50916</v>
      </c>
    </row>
    <row r="148103">
      <c r="A148103" s="1" t="s">
        <v>8293</v>
      </c>
    </row>
    <row r="148104">
      <c r="A148104" s="1" t="s">
        <v>50917</v>
      </c>
    </row>
    <row r="148105">
      <c r="A148105" s="1" t="s">
        <v>50907</v>
      </c>
    </row>
    <row r="148106">
      <c r="A148106" s="1" t="s">
        <v>50908</v>
      </c>
    </row>
    <row r="148107">
      <c r="A148107" s="1" t="s">
        <v>50909</v>
      </c>
    </row>
    <row r="148108">
      <c r="A148108" s="1" t="s">
        <v>50910</v>
      </c>
    </row>
    <row r="148109">
      <c r="A148109" s="1" t="s">
        <v>50911</v>
      </c>
    </row>
    <row r="148110">
      <c r="A148110" s="1" t="s">
        <v>50912</v>
      </c>
    </row>
    <row r="148111">
      <c r="A148111" s="1" t="s">
        <v>50913</v>
      </c>
    </row>
    <row r="148112">
      <c r="A148112" s="1" t="s">
        <v>50914</v>
      </c>
    </row>
    <row r="148113">
      <c r="A148113" s="1" t="s">
        <v>50915</v>
      </c>
    </row>
    <row r="148114">
      <c r="A148114" s="1" t="s">
        <v>50918</v>
      </c>
    </row>
    <row r="148115">
      <c r="A148115" s="1" t="s">
        <v>50919</v>
      </c>
    </row>
    <row r="148116">
      <c r="A148116" s="1" t="s">
        <v>18908</v>
      </c>
    </row>
    <row r="148117">
      <c r="A148117" s="1" t="s">
        <v>18909</v>
      </c>
    </row>
    <row r="148118">
      <c r="A148118" s="1" t="s">
        <v>18910</v>
      </c>
    </row>
    <row r="148119">
      <c r="A148119" s="1" t="s">
        <v>50920</v>
      </c>
    </row>
    <row r="148120">
      <c r="A148120" s="3" t="str">
        <f> ae 7 ‘A Pie</f>
        <v>#ERROR!</v>
      </c>
    </row>
    <row r="148121">
      <c r="A148121" s="1" t="s">
        <v>50921</v>
      </c>
    </row>
    <row r="148122">
      <c r="A148122" s="1" t="s">
        <v>50922</v>
      </c>
    </row>
    <row r="148123">
      <c r="A148123" s="1" t="s">
        <v>2307</v>
      </c>
    </row>
    <row r="148124">
      <c r="A148124" s="1" t="s">
        <v>50923</v>
      </c>
    </row>
    <row r="148125">
      <c r="A148125" s="1" t="s">
        <v>50924</v>
      </c>
    </row>
    <row r="148126">
      <c r="A148126" s="1" t="s">
        <v>50925</v>
      </c>
    </row>
    <row r="148127">
      <c r="A148127" s="1" t="s">
        <v>50926</v>
      </c>
    </row>
    <row r="148128">
      <c r="A148128" s="1" t="s">
        <v>50927</v>
      </c>
    </row>
    <row r="148129">
      <c r="A148129" s="1" t="s">
        <v>50928</v>
      </c>
    </row>
    <row r="148130">
      <c r="A148130" s="3" t="str">
        <f> ae 7 ‘A Pie</f>
        <v>#ERROR!</v>
      </c>
    </row>
    <row r="148131">
      <c r="A148131" s="1" t="s">
        <v>50921</v>
      </c>
    </row>
    <row r="148132">
      <c r="A148132" s="1" t="s">
        <v>50922</v>
      </c>
    </row>
    <row r="148133">
      <c r="A148133" s="1" t="s">
        <v>50923</v>
      </c>
    </row>
    <row r="148134">
      <c r="A148134" s="1" t="s">
        <v>50924</v>
      </c>
    </row>
    <row r="148135">
      <c r="A148135" s="1" t="s">
        <v>50925</v>
      </c>
    </row>
    <row r="148136">
      <c r="A148136" s="1" t="s">
        <v>50926</v>
      </c>
    </row>
    <row r="148137">
      <c r="A148137" s="1" t="s">
        <v>50927</v>
      </c>
    </row>
    <row r="148138">
      <c r="A148138" s="1" t="s">
        <v>50929</v>
      </c>
    </row>
    <row r="148139">
      <c r="A148139" s="1" t="s">
        <v>50930</v>
      </c>
    </row>
    <row r="148140">
      <c r="A148140" s="1" t="s">
        <v>50931</v>
      </c>
    </row>
    <row r="148141">
      <c r="A148141" s="1" t="s">
        <v>20046</v>
      </c>
    </row>
    <row r="148142">
      <c r="A148142" s="1" t="s">
        <v>10198</v>
      </c>
    </row>
    <row r="148143">
      <c r="A148143" s="1" t="s">
        <v>50932</v>
      </c>
    </row>
    <row r="148144">
      <c r="A148144" s="1" t="s">
        <v>50931</v>
      </c>
    </row>
    <row r="148145">
      <c r="A148145" s="1" t="s">
        <v>20046</v>
      </c>
    </row>
    <row r="148146">
      <c r="A148146" s="1" t="s">
        <v>50933</v>
      </c>
    </row>
    <row r="148147">
      <c r="A148147" s="1" t="s">
        <v>50934</v>
      </c>
    </row>
    <row r="148148">
      <c r="A148148" s="1" t="s">
        <v>50935</v>
      </c>
    </row>
    <row r="148149">
      <c r="A148149" s="1" t="s">
        <v>50936</v>
      </c>
    </row>
    <row r="148150">
      <c r="A148150" s="1" t="s">
        <v>50937</v>
      </c>
    </row>
    <row r="148151">
      <c r="A148151" s="1" t="s">
        <v>50938</v>
      </c>
    </row>
    <row r="148152">
      <c r="A148152" s="1" t="s">
        <v>50939</v>
      </c>
    </row>
    <row r="148153">
      <c r="A148153" s="1" t="s">
        <v>50940</v>
      </c>
    </row>
    <row r="148154">
      <c r="A148154" s="1" t="s">
        <v>50941</v>
      </c>
    </row>
    <row r="148155">
      <c r="A148155" s="1" t="s">
        <v>50942</v>
      </c>
    </row>
    <row r="148156">
      <c r="A148156" s="1" t="s">
        <v>50943</v>
      </c>
    </row>
    <row r="148157">
      <c r="A148157" s="1" t="s">
        <v>50944</v>
      </c>
    </row>
    <row r="148158">
      <c r="A148158" s="1" t="s">
        <v>50945</v>
      </c>
    </row>
    <row r="148159">
      <c r="A148159" s="1" t="s">
        <v>50936</v>
      </c>
    </row>
    <row r="148160">
      <c r="A148160" s="1" t="s">
        <v>50937</v>
      </c>
    </row>
    <row r="148161">
      <c r="A148161" s="1" t="s">
        <v>50938</v>
      </c>
    </row>
    <row r="148162">
      <c r="A148162" s="1" t="s">
        <v>50939</v>
      </c>
    </row>
    <row r="148163">
      <c r="A148163" s="1" t="s">
        <v>50940</v>
      </c>
    </row>
    <row r="148164">
      <c r="A148164" s="1" t="s">
        <v>50941</v>
      </c>
    </row>
    <row r="148165">
      <c r="A148165" s="1" t="s">
        <v>50942</v>
      </c>
    </row>
    <row r="148166">
      <c r="A148166" s="1" t="s">
        <v>50943</v>
      </c>
    </row>
    <row r="148167">
      <c r="A148167" s="1" t="s">
        <v>50944</v>
      </c>
    </row>
    <row r="148168">
      <c r="A148168" s="1" t="s">
        <v>50946</v>
      </c>
    </row>
    <row r="148169">
      <c r="A148169" s="1" t="s">
        <v>50947</v>
      </c>
    </row>
    <row r="148170">
      <c r="A148170" s="1" t="s">
        <v>50948</v>
      </c>
    </row>
    <row r="148171">
      <c r="A148171" s="1" t="s">
        <v>50949</v>
      </c>
    </row>
    <row r="148172">
      <c r="A148172" s="1" t="s">
        <v>50950</v>
      </c>
    </row>
    <row r="148173">
      <c r="A148173" s="3" t="str">
        <f> bd 4</f>
        <v>#ERROR!</v>
      </c>
    </row>
    <row r="148174">
      <c r="A148174" s="1" t="s">
        <v>50951</v>
      </c>
    </row>
    <row r="148175">
      <c r="A148175" s="1" t="s">
        <v>50948</v>
      </c>
    </row>
    <row r="148176">
      <c r="A148176" s="1" t="s">
        <v>50949</v>
      </c>
    </row>
    <row r="148177">
      <c r="A148177" s="1" t="s">
        <v>50950</v>
      </c>
    </row>
    <row r="148178">
      <c r="A148178" s="3" t="str">
        <f> bd 4</f>
        <v>#ERROR!</v>
      </c>
    </row>
    <row r="148179">
      <c r="A148179" s="1" t="s">
        <v>50952</v>
      </c>
    </row>
    <row r="148180">
      <c r="A148180" s="1" t="s">
        <v>50953</v>
      </c>
    </row>
    <row r="148181">
      <c r="A148181" s="1" t="s">
        <v>18912</v>
      </c>
    </row>
    <row r="148182">
      <c r="A148182" s="1" t="s">
        <v>18913</v>
      </c>
    </row>
    <row r="148184">
      <c r="A148184" s="1" t="s">
        <v>16161</v>
      </c>
    </row>
    <row r="148186">
      <c r="A148186" s="1" t="s">
        <v>18914</v>
      </c>
    </row>
    <row r="148188">
      <c r="A148188" s="1" t="s">
        <v>18915</v>
      </c>
    </row>
    <row r="148190">
      <c r="A148190" s="1" t="s">
        <v>18916</v>
      </c>
    </row>
    <row r="148192">
      <c r="A148192" s="1" t="s">
        <v>18917</v>
      </c>
    </row>
    <row r="148193">
      <c r="A148193" s="1" t="s">
        <v>18918</v>
      </c>
    </row>
    <row r="148195">
      <c r="A148195" s="1" t="s">
        <v>18919</v>
      </c>
    </row>
    <row r="148196">
      <c r="A148196" s="1" t="s">
        <v>18920</v>
      </c>
    </row>
    <row r="148198">
      <c r="A148198" s="1" t="s">
        <v>18921</v>
      </c>
    </row>
    <row r="148200">
      <c r="A148200" s="1" t="s">
        <v>18922</v>
      </c>
    </row>
    <row r="148202">
      <c r="A148202" s="1" t="s">
        <v>18923</v>
      </c>
    </row>
    <row r="148204">
      <c r="A148204" s="1" t="s">
        <v>18924</v>
      </c>
    </row>
    <row r="148205">
      <c r="A148205" s="1" t="s">
        <v>18912</v>
      </c>
    </row>
    <row r="148206">
      <c r="A148206" s="1" t="s">
        <v>18913</v>
      </c>
    </row>
    <row r="148207">
      <c r="A148207" s="1" t="s">
        <v>16161</v>
      </c>
    </row>
    <row r="148208">
      <c r="A148208" s="1" t="s">
        <v>18914</v>
      </c>
    </row>
    <row r="148209">
      <c r="A148209" s="1" t="s">
        <v>18915</v>
      </c>
    </row>
    <row r="148210">
      <c r="A148210" s="1" t="s">
        <v>18916</v>
      </c>
    </row>
    <row r="148211">
      <c r="A148211" s="1" t="s">
        <v>18917</v>
      </c>
    </row>
    <row r="148212">
      <c r="A148212" s="1" t="s">
        <v>18918</v>
      </c>
    </row>
    <row r="148213">
      <c r="A148213" s="1" t="s">
        <v>18919</v>
      </c>
    </row>
    <row r="148214">
      <c r="A148214" s="1" t="s">
        <v>18920</v>
      </c>
    </row>
    <row r="148215">
      <c r="A148215" s="1" t="s">
        <v>18921</v>
      </c>
    </row>
    <row r="148216">
      <c r="A148216" s="1" t="s">
        <v>18922</v>
      </c>
    </row>
    <row r="148217">
      <c r="A148217" s="1" t="s">
        <v>18925</v>
      </c>
    </row>
    <row r="148218">
      <c r="A148218" s="1" t="s">
        <v>50954</v>
      </c>
    </row>
    <row r="148219">
      <c r="A148219" s="1" t="s">
        <v>50955</v>
      </c>
    </row>
    <row r="148220">
      <c r="A148220" s="1" t="s">
        <v>50956</v>
      </c>
    </row>
    <row r="148221">
      <c r="A148221" s="1" t="s">
        <v>50957</v>
      </c>
    </row>
    <row r="148222">
      <c r="A148222" s="3" t="str">
        <f> i o</f>
        <v>#ERROR!</v>
      </c>
    </row>
    <row r="148223">
      <c r="A148223" s="1" t="s">
        <v>50958</v>
      </c>
    </row>
    <row r="148224">
      <c r="A148224" s="1" t="s">
        <v>50959</v>
      </c>
    </row>
    <row r="148225">
      <c r="A148225" s="1" t="s">
        <v>50960</v>
      </c>
    </row>
    <row r="148226">
      <c r="A148226" s="1" t="s">
        <v>50961</v>
      </c>
    </row>
    <row r="148227">
      <c r="A148227" s="1" t="s">
        <v>50962</v>
      </c>
    </row>
    <row r="148228">
      <c r="A148228" s="1" t="s">
        <v>50963</v>
      </c>
    </row>
    <row r="148229">
      <c r="A148229" s="1" t="s">
        <v>50964</v>
      </c>
    </row>
    <row r="148230">
      <c r="A148230" s="1" t="s">
        <v>367</v>
      </c>
    </row>
    <row r="148231">
      <c r="A148231" s="1" t="s">
        <v>50965</v>
      </c>
    </row>
    <row r="148232">
      <c r="A148232" s="1" t="s">
        <v>50966</v>
      </c>
    </row>
    <row r="148233">
      <c r="A148233" s="1" t="s">
        <v>50967</v>
      </c>
    </row>
    <row r="148234">
      <c r="A148234" s="1" t="s">
        <v>50968</v>
      </c>
    </row>
    <row r="148235">
      <c r="A148235" s="1" t="s">
        <v>50955</v>
      </c>
    </row>
    <row r="148236">
      <c r="A148236" s="1" t="s">
        <v>50956</v>
      </c>
    </row>
    <row r="148237">
      <c r="A148237" s="1" t="s">
        <v>50957</v>
      </c>
    </row>
    <row r="148238">
      <c r="A148238" s="3" t="str">
        <f> i o</f>
        <v>#ERROR!</v>
      </c>
    </row>
    <row r="148239">
      <c r="A148239" s="1" t="s">
        <v>50958</v>
      </c>
    </row>
    <row r="148240">
      <c r="A148240" s="1" t="s">
        <v>50959</v>
      </c>
    </row>
    <row r="148241">
      <c r="A148241" s="1" t="s">
        <v>50961</v>
      </c>
    </row>
    <row r="148242">
      <c r="A148242" s="1" t="s">
        <v>50962</v>
      </c>
    </row>
    <row r="148243">
      <c r="A148243" s="1" t="s">
        <v>50963</v>
      </c>
    </row>
    <row r="148244">
      <c r="A148244" s="1" t="s">
        <v>50964</v>
      </c>
    </row>
    <row r="148245">
      <c r="A148245" s="1" t="s">
        <v>50965</v>
      </c>
    </row>
    <row r="148246">
      <c r="A148246" s="1" t="s">
        <v>50966</v>
      </c>
    </row>
    <row r="148247">
      <c r="A148247" s="1" t="s">
        <v>50967</v>
      </c>
    </row>
    <row r="148248">
      <c r="A148248" s="1" t="s">
        <v>50969</v>
      </c>
    </row>
    <row r="148249">
      <c r="A148249" s="1" t="s">
        <v>50970</v>
      </c>
    </row>
    <row r="148250">
      <c r="A148250" s="1" t="s">
        <v>19251</v>
      </c>
    </row>
    <row r="148251">
      <c r="A148251" s="1" t="s">
        <v>50971</v>
      </c>
    </row>
    <row r="148252">
      <c r="A148252" s="1" t="s">
        <v>50972</v>
      </c>
    </row>
    <row r="148253">
      <c r="A148253" s="1" t="s">
        <v>50973</v>
      </c>
    </row>
    <row r="148254">
      <c r="A148254" s="1" t="s">
        <v>50974</v>
      </c>
    </row>
    <row r="148255">
      <c r="A148255" s="1" t="s">
        <v>50975</v>
      </c>
    </row>
    <row r="148256">
      <c r="A148256" s="1" t="s">
        <v>50976</v>
      </c>
    </row>
    <row r="148257">
      <c r="A148257" s="1" t="s">
        <v>15701</v>
      </c>
    </row>
    <row r="148258">
      <c r="A148258" s="1" t="s">
        <v>50977</v>
      </c>
    </row>
    <row r="148259">
      <c r="A148259" s="1" t="s">
        <v>50978</v>
      </c>
    </row>
    <row r="148260">
      <c r="A148260" s="1" t="s">
        <v>50979</v>
      </c>
    </row>
    <row r="148261">
      <c r="A148261" s="1" t="s">
        <v>50980</v>
      </c>
    </row>
    <row r="148262">
      <c r="A148262" s="1" t="s">
        <v>50981</v>
      </c>
    </row>
    <row r="148263">
      <c r="A148263" s="1" t="s">
        <v>4717</v>
      </c>
    </row>
    <row r="148264">
      <c r="A148264" s="1" t="s">
        <v>50982</v>
      </c>
    </row>
    <row r="148265">
      <c r="A148265" s="1" t="s">
        <v>50983</v>
      </c>
    </row>
    <row r="148266">
      <c r="A148266" s="1" t="s">
        <v>50984</v>
      </c>
    </row>
    <row r="148267">
      <c r="A148267" s="1" t="s">
        <v>50985</v>
      </c>
    </row>
    <row r="148268">
      <c r="A148268" s="1">
        <v>3.0</v>
      </c>
    </row>
    <row r="148269">
      <c r="A148269" s="1" t="s">
        <v>50986</v>
      </c>
    </row>
    <row r="148270">
      <c r="A148270" s="1" t="s">
        <v>50987</v>
      </c>
    </row>
    <row r="148271">
      <c r="A148271" s="1" t="s">
        <v>50971</v>
      </c>
    </row>
    <row r="148272">
      <c r="A148272" s="1" t="s">
        <v>50972</v>
      </c>
    </row>
    <row r="148273">
      <c r="A148273" s="1" t="s">
        <v>50973</v>
      </c>
    </row>
    <row r="148274">
      <c r="A148274" s="1" t="s">
        <v>50974</v>
      </c>
    </row>
    <row r="148275">
      <c r="A148275" s="1" t="s">
        <v>50975</v>
      </c>
    </row>
    <row r="148276">
      <c r="A148276" s="1" t="s">
        <v>50976</v>
      </c>
    </row>
    <row r="148277">
      <c r="A148277" s="1" t="s">
        <v>50977</v>
      </c>
    </row>
    <row r="148278">
      <c r="A148278" s="1" t="s">
        <v>50978</v>
      </c>
    </row>
    <row r="148279">
      <c r="A148279" s="1" t="s">
        <v>50979</v>
      </c>
    </row>
    <row r="148280">
      <c r="A148280" s="1" t="s">
        <v>50980</v>
      </c>
    </row>
    <row r="148281">
      <c r="A148281" s="1" t="s">
        <v>50981</v>
      </c>
    </row>
    <row r="148282">
      <c r="A148282" s="1" t="s">
        <v>50982</v>
      </c>
    </row>
    <row r="148283">
      <c r="A148283" s="1" t="s">
        <v>50983</v>
      </c>
    </row>
    <row r="148284">
      <c r="A148284" s="1" t="s">
        <v>50984</v>
      </c>
    </row>
    <row r="148285">
      <c r="A148285" s="1" t="s">
        <v>50985</v>
      </c>
    </row>
    <row r="148286">
      <c r="A148286" s="1" t="s">
        <v>50986</v>
      </c>
    </row>
    <row r="148287">
      <c r="A148287" s="1" t="s">
        <v>50988</v>
      </c>
    </row>
    <row r="148288">
      <c r="A148288" s="1" t="s">
        <v>50989</v>
      </c>
    </row>
    <row r="148289">
      <c r="A148289" s="1" t="s">
        <v>50990</v>
      </c>
    </row>
    <row r="148290">
      <c r="A148290" s="1" t="s">
        <v>50991</v>
      </c>
    </row>
    <row r="148291">
      <c r="A148291" s="1" t="s">
        <v>50992</v>
      </c>
    </row>
    <row r="148292">
      <c r="A148292" s="1" t="s">
        <v>50990</v>
      </c>
    </row>
    <row r="148293">
      <c r="A148293" s="1" t="s">
        <v>50991</v>
      </c>
    </row>
    <row r="148294">
      <c r="A148294" s="1" t="s">
        <v>50993</v>
      </c>
    </row>
    <row r="148295">
      <c r="A148295" s="1" t="s">
        <v>50994</v>
      </c>
    </row>
    <row r="148297">
      <c r="A148297" s="1" t="s">
        <v>50995</v>
      </c>
    </row>
    <row r="148299">
      <c r="A148299" s="1" t="s">
        <v>43972</v>
      </c>
    </row>
    <row r="148300">
      <c r="A148300" s="1" t="s">
        <v>50996</v>
      </c>
    </row>
    <row r="148301">
      <c r="A148301" s="1" t="s">
        <v>50997</v>
      </c>
    </row>
    <row r="148303">
      <c r="A148303" s="1" t="s">
        <v>50998</v>
      </c>
    </row>
    <row r="148305">
      <c r="A148305" s="1" t="s">
        <v>50999</v>
      </c>
    </row>
    <row r="148307">
      <c r="A148307" s="1" t="s">
        <v>51000</v>
      </c>
    </row>
    <row r="148309">
      <c r="A148309" s="1" t="s">
        <v>51001</v>
      </c>
    </row>
    <row r="148310">
      <c r="A148310" s="1" t="s">
        <v>50995</v>
      </c>
    </row>
    <row r="148311">
      <c r="A148311" s="1" t="s">
        <v>43972</v>
      </c>
    </row>
    <row r="148312">
      <c r="A148312" s="1" t="s">
        <v>50996</v>
      </c>
    </row>
    <row r="148313">
      <c r="A148313" s="1" t="s">
        <v>50997</v>
      </c>
    </row>
    <row r="148314">
      <c r="A148314" s="1" t="s">
        <v>50998</v>
      </c>
    </row>
    <row r="148315">
      <c r="A148315" s="1" t="s">
        <v>50999</v>
      </c>
    </row>
    <row r="148316">
      <c r="A148316" s="1" t="s">
        <v>51002</v>
      </c>
    </row>
    <row r="148317">
      <c r="A148317" s="1" t="s">
        <v>51003</v>
      </c>
    </row>
    <row r="148318">
      <c r="A148318" s="1" t="s">
        <v>51004</v>
      </c>
    </row>
    <row r="148319">
      <c r="A148319" s="1" t="s">
        <v>51005</v>
      </c>
    </row>
    <row r="148320">
      <c r="A148320" s="1" t="s">
        <v>51006</v>
      </c>
    </row>
    <row r="148321">
      <c r="A148321" s="1" t="s">
        <v>51007</v>
      </c>
    </row>
    <row r="148322">
      <c r="A148322" s="1" t="s">
        <v>51008</v>
      </c>
    </row>
    <row r="148323">
      <c r="A148323" s="1" t="s">
        <v>51009</v>
      </c>
    </row>
    <row r="148324">
      <c r="A148324" s="1" t="s">
        <v>51010</v>
      </c>
    </row>
    <row r="148325">
      <c r="A148325" s="1">
        <v>0.0</v>
      </c>
    </row>
    <row r="148326">
      <c r="A148326" s="1" t="s">
        <v>51011</v>
      </c>
    </row>
    <row r="148327">
      <c r="A148327" s="1" t="s">
        <v>51012</v>
      </c>
    </row>
    <row r="148328">
      <c r="A148328" s="1" t="s">
        <v>51013</v>
      </c>
    </row>
    <row r="148329">
      <c r="A148329" s="1" t="s">
        <v>51004</v>
      </c>
    </row>
    <row r="148330">
      <c r="A148330" s="1" t="s">
        <v>51005</v>
      </c>
    </row>
    <row r="148331">
      <c r="A148331" s="1" t="s">
        <v>51006</v>
      </c>
    </row>
    <row r="148332">
      <c r="A148332" s="1" t="s">
        <v>51007</v>
      </c>
    </row>
    <row r="148333">
      <c r="A148333" s="1" t="s">
        <v>51008</v>
      </c>
    </row>
    <row r="148334">
      <c r="A148334" s="1" t="s">
        <v>51009</v>
      </c>
    </row>
    <row r="148335">
      <c r="A148335" s="1" t="s">
        <v>51010</v>
      </c>
    </row>
    <row r="148336">
      <c r="A148336" s="1" t="s">
        <v>51011</v>
      </c>
    </row>
    <row r="148337">
      <c r="A148337" s="1" t="s">
        <v>51012</v>
      </c>
    </row>
    <row r="148338">
      <c r="A148338" s="1" t="s">
        <v>51014</v>
      </c>
    </row>
    <row r="148339">
      <c r="A148339" s="1" t="s">
        <v>51015</v>
      </c>
    </row>
    <row r="148340">
      <c r="A148340" s="1" t="s">
        <v>51016</v>
      </c>
    </row>
    <row r="148341">
      <c r="A148341" s="1" t="s">
        <v>51017</v>
      </c>
    </row>
    <row r="148342">
      <c r="A148342" s="1" t="s">
        <v>51018</v>
      </c>
    </row>
    <row r="148343">
      <c r="A148343" s="1" t="s">
        <v>7512</v>
      </c>
    </row>
    <row r="148344">
      <c r="A148344" s="1" t="s">
        <v>51019</v>
      </c>
    </row>
    <row r="148345">
      <c r="A148345" s="1" t="s">
        <v>51020</v>
      </c>
    </row>
    <row r="148346">
      <c r="A148346" s="1" t="s">
        <v>432</v>
      </c>
    </row>
    <row r="148347">
      <c r="A148347" s="1" t="s">
        <v>35060</v>
      </c>
    </row>
    <row r="148348">
      <c r="A148348" s="3" t="str">
        <f> ER</f>
        <v>#NAME?</v>
      </c>
    </row>
    <row r="148349">
      <c r="A148349" s="1" t="s">
        <v>46480</v>
      </c>
    </row>
    <row r="148350">
      <c r="A148350" s="1" t="s">
        <v>1069</v>
      </c>
    </row>
    <row r="148351">
      <c r="A148351" s="1" t="s">
        <v>51021</v>
      </c>
    </row>
    <row r="148352">
      <c r="A148352" s="1" t="s">
        <v>51022</v>
      </c>
    </row>
    <row r="148353">
      <c r="A148353" s="1" t="s">
        <v>2222</v>
      </c>
    </row>
    <row r="148354">
      <c r="A148354" s="1" t="s">
        <v>51023</v>
      </c>
    </row>
    <row r="148355">
      <c r="A148355" s="1" t="s">
        <v>20456</v>
      </c>
    </row>
    <row r="148356">
      <c r="A148356" s="1" t="s">
        <v>51024</v>
      </c>
    </row>
    <row r="148357">
      <c r="A148357" s="1" t="s">
        <v>51025</v>
      </c>
    </row>
    <row r="148358">
      <c r="A148358" s="1" t="s">
        <v>51016</v>
      </c>
    </row>
    <row r="148359">
      <c r="A148359" s="1" t="s">
        <v>51017</v>
      </c>
    </row>
    <row r="148360">
      <c r="A148360" s="1" t="s">
        <v>51018</v>
      </c>
    </row>
    <row r="148361">
      <c r="A148361" s="1" t="s">
        <v>7512</v>
      </c>
    </row>
    <row r="148362">
      <c r="A148362" s="1" t="s">
        <v>51019</v>
      </c>
    </row>
    <row r="148363">
      <c r="A148363" s="1" t="s">
        <v>51020</v>
      </c>
    </row>
    <row r="148364">
      <c r="A148364" s="3" t="str">
        <f> ER</f>
        <v>#NAME?</v>
      </c>
    </row>
    <row r="148365">
      <c r="A148365" s="1" t="s">
        <v>46480</v>
      </c>
    </row>
    <row r="148366">
      <c r="A148366" s="1" t="s">
        <v>51021</v>
      </c>
    </row>
    <row r="148367">
      <c r="A148367" s="1" t="s">
        <v>51022</v>
      </c>
    </row>
    <row r="148368">
      <c r="A148368" s="1" t="s">
        <v>51023</v>
      </c>
    </row>
    <row r="148369">
      <c r="A148369" s="1" t="s">
        <v>51026</v>
      </c>
    </row>
    <row r="148370">
      <c r="A148370" s="1" t="s">
        <v>51027</v>
      </c>
    </row>
    <row r="148372">
      <c r="A148372" s="1" t="s">
        <v>51028</v>
      </c>
    </row>
    <row r="148374">
      <c r="A148374" s="1" t="s">
        <v>51029</v>
      </c>
    </row>
    <row r="148376">
      <c r="A148376" s="1" t="s">
        <v>14567</v>
      </c>
    </row>
    <row r="148378">
      <c r="A148378" s="1" t="s">
        <v>5731</v>
      </c>
    </row>
    <row r="148380">
      <c r="A148380" s="1" t="s">
        <v>50999</v>
      </c>
    </row>
    <row r="148382">
      <c r="A148382" s="1" t="s">
        <v>51030</v>
      </c>
    </row>
    <row r="148384">
      <c r="A148384" s="1" t="s">
        <v>51001</v>
      </c>
    </row>
    <row r="148385">
      <c r="A148385" s="1" t="s">
        <v>51028</v>
      </c>
    </row>
    <row r="148386">
      <c r="A148386" s="1" t="s">
        <v>51029</v>
      </c>
    </row>
    <row r="148387">
      <c r="A148387" s="1" t="s">
        <v>50999</v>
      </c>
    </row>
    <row r="148388">
      <c r="A148388" s="1" t="s">
        <v>51031</v>
      </c>
    </row>
    <row r="148389">
      <c r="A148389" s="1" t="s">
        <v>51032</v>
      </c>
    </row>
    <row r="148390">
      <c r="A148390" s="1" t="s">
        <v>51033</v>
      </c>
    </row>
    <row r="148391">
      <c r="A148391" s="1" t="s">
        <v>51034</v>
      </c>
    </row>
    <row r="148392">
      <c r="A148392" s="1" t="s">
        <v>32963</v>
      </c>
    </row>
    <row r="148393">
      <c r="A148393" s="1" t="s">
        <v>51035</v>
      </c>
    </row>
    <row r="148394">
      <c r="A148394" s="1" t="s">
        <v>51036</v>
      </c>
    </row>
    <row r="148395">
      <c r="A148395" s="1" t="s">
        <v>51037</v>
      </c>
    </row>
    <row r="148396">
      <c r="A148396" s="1" t="s">
        <v>9516</v>
      </c>
    </row>
    <row r="148397">
      <c r="A148397" s="1" t="s">
        <v>51038</v>
      </c>
    </row>
    <row r="148398">
      <c r="A148398" s="1" t="s">
        <v>51039</v>
      </c>
    </row>
    <row r="148399">
      <c r="A148399" s="1" t="s">
        <v>51040</v>
      </c>
    </row>
    <row r="148400">
      <c r="A148400" s="1" t="s">
        <v>36080</v>
      </c>
    </row>
    <row r="148401">
      <c r="A148401" s="1" t="s">
        <v>51041</v>
      </c>
    </row>
    <row r="148402">
      <c r="A148402" s="1" t="s">
        <v>51042</v>
      </c>
    </row>
    <row r="148403">
      <c r="A148403" s="1" t="s">
        <v>51043</v>
      </c>
    </row>
    <row r="148404">
      <c r="A148404" s="1" t="s">
        <v>51044</v>
      </c>
    </row>
    <row r="148405">
      <c r="A148405" s="1" t="s">
        <v>51045</v>
      </c>
    </row>
    <row r="148406">
      <c r="A148406" s="1" t="s">
        <v>51046</v>
      </c>
    </row>
    <row r="148407">
      <c r="A148407" s="1" t="s">
        <v>51047</v>
      </c>
    </row>
    <row r="148408">
      <c r="A148408" s="1" t="s">
        <v>51048</v>
      </c>
    </row>
    <row r="148409">
      <c r="A148409" s="3" t="str">
        <f> eS","@LIVE v</f>
        <v>#ERROR!</v>
      </c>
    </row>
    <row r="148410">
      <c r="A148410" s="1" t="s">
        <v>51034</v>
      </c>
    </row>
    <row r="148411">
      <c r="A148411" s="1" t="s">
        <v>51035</v>
      </c>
    </row>
    <row r="148412">
      <c r="A148412" s="1" t="s">
        <v>51036</v>
      </c>
    </row>
    <row r="148413">
      <c r="A148413" s="1" t="s">
        <v>51037</v>
      </c>
    </row>
    <row r="148414">
      <c r="A148414" s="1" t="s">
        <v>51038</v>
      </c>
    </row>
    <row r="148415">
      <c r="A148415" s="1" t="s">
        <v>51039</v>
      </c>
    </row>
    <row r="148416">
      <c r="A148416" s="1" t="s">
        <v>51040</v>
      </c>
    </row>
    <row r="148417">
      <c r="A148417" s="1" t="s">
        <v>51041</v>
      </c>
    </row>
    <row r="148418">
      <c r="A148418" s="1" t="s">
        <v>51043</v>
      </c>
    </row>
    <row r="148419">
      <c r="A148419" s="1" t="s">
        <v>51044</v>
      </c>
    </row>
    <row r="148420">
      <c r="A148420" s="1" t="s">
        <v>51045</v>
      </c>
    </row>
    <row r="148421">
      <c r="A148421" s="1" t="s">
        <v>51046</v>
      </c>
    </row>
    <row r="148422">
      <c r="A148422" s="1" t="s">
        <v>51047</v>
      </c>
    </row>
    <row r="148423">
      <c r="A148423" s="1" t="s">
        <v>51048</v>
      </c>
    </row>
    <row r="148424">
      <c r="A148424" s="3" t="str">
        <f> eS",137,True,False,2025-10-25 00:14:30,2.0_enhanced</f>
        <v>#ERROR!</v>
      </c>
    </row>
    <row r="148425">
      <c r="A148425" s="1" t="s">
        <v>51049</v>
      </c>
    </row>
    <row r="148426">
      <c r="A148426" s="1" t="s">
        <v>51050</v>
      </c>
    </row>
    <row r="148427">
      <c r="A148427" s="1" t="s">
        <v>51051</v>
      </c>
    </row>
    <row r="148428">
      <c r="A148428" s="1" t="s">
        <v>51052</v>
      </c>
    </row>
    <row r="148429">
      <c r="A148429" s="1" t="s">
        <v>51053</v>
      </c>
    </row>
    <row r="148430">
      <c r="A148430" s="1" t="s">
        <v>51054</v>
      </c>
    </row>
    <row r="148431">
      <c r="A148431" s="1" t="s">
        <v>51055</v>
      </c>
    </row>
    <row r="148432">
      <c r="A148432" s="1" t="s">
        <v>51056</v>
      </c>
    </row>
    <row r="148433">
      <c r="A148433" s="1" t="s">
        <v>51057</v>
      </c>
    </row>
    <row r="148434">
      <c r="A148434" s="1" t="s">
        <v>51058</v>
      </c>
    </row>
    <row r="148435">
      <c r="A148435" s="1" t="s">
        <v>51059</v>
      </c>
    </row>
    <row r="148436">
      <c r="A148436" s="1" t="s">
        <v>51060</v>
      </c>
    </row>
    <row r="148437">
      <c r="A148437" s="1" t="s">
        <v>51061</v>
      </c>
    </row>
    <row r="148438">
      <c r="A148438" s="1" t="s">
        <v>51050</v>
      </c>
    </row>
    <row r="148439">
      <c r="A148439" s="1" t="s">
        <v>51051</v>
      </c>
    </row>
    <row r="148440">
      <c r="A148440" s="1" t="s">
        <v>51052</v>
      </c>
    </row>
    <row r="148441">
      <c r="A148441" s="1" t="s">
        <v>51053</v>
      </c>
    </row>
    <row r="148442">
      <c r="A148442" s="1" t="s">
        <v>51054</v>
      </c>
    </row>
    <row r="148443">
      <c r="A148443" s="1" t="s">
        <v>51055</v>
      </c>
    </row>
    <row r="148444">
      <c r="A148444" s="1" t="s">
        <v>51056</v>
      </c>
    </row>
    <row r="148445">
      <c r="A148445" s="1" t="s">
        <v>51057</v>
      </c>
    </row>
    <row r="148446">
      <c r="A148446" s="1" t="s">
        <v>51058</v>
      </c>
    </row>
    <row r="148447">
      <c r="A148447" s="1" t="s">
        <v>51059</v>
      </c>
    </row>
    <row r="148448">
      <c r="A148448" s="1" t="s">
        <v>51062</v>
      </c>
    </row>
    <row r="148449">
      <c r="A148449" s="1" t="s">
        <v>51063</v>
      </c>
    </row>
    <row r="148450">
      <c r="A148450" s="1" t="s">
        <v>51064</v>
      </c>
    </row>
    <row r="148451">
      <c r="A148451" s="1" t="s">
        <v>17957</v>
      </c>
    </row>
    <row r="148452">
      <c r="A148452" s="1" t="s">
        <v>51065</v>
      </c>
    </row>
    <row r="148453">
      <c r="A148453" s="1" t="s">
        <v>51066</v>
      </c>
    </row>
    <row r="148454">
      <c r="A148454" s="1" t="s">
        <v>51067</v>
      </c>
    </row>
    <row r="148455">
      <c r="A148455" s="1" t="s">
        <v>51068</v>
      </c>
    </row>
    <row r="148456">
      <c r="A148456" s="1" t="s">
        <v>45048</v>
      </c>
    </row>
    <row r="148457">
      <c r="A148457" s="1" t="s">
        <v>51069</v>
      </c>
    </row>
    <row r="148458">
      <c r="A148458" s="1" t="s">
        <v>51070</v>
      </c>
    </row>
    <row r="148459">
      <c r="A148459" s="1" t="s">
        <v>51071</v>
      </c>
    </row>
    <row r="148460">
      <c r="A148460" s="1" t="s">
        <v>51072</v>
      </c>
    </row>
    <row r="148461">
      <c r="A148461" s="1" t="s">
        <v>51073</v>
      </c>
    </row>
    <row r="148462">
      <c r="A148462" s="1" t="s">
        <v>51074</v>
      </c>
    </row>
    <row r="148463">
      <c r="A148463" s="1" t="s">
        <v>51064</v>
      </c>
    </row>
    <row r="148464">
      <c r="A148464" s="1" t="s">
        <v>51065</v>
      </c>
    </row>
    <row r="148465">
      <c r="A148465" s="1" t="s">
        <v>51066</v>
      </c>
    </row>
    <row r="148466">
      <c r="A148466" s="1" t="s">
        <v>51067</v>
      </c>
    </row>
    <row r="148467">
      <c r="A148467" s="1" t="s">
        <v>51068</v>
      </c>
    </row>
    <row r="148468">
      <c r="A148468" s="1" t="s">
        <v>45048</v>
      </c>
    </row>
    <row r="148469">
      <c r="A148469" s="1" t="s">
        <v>51069</v>
      </c>
    </row>
    <row r="148470">
      <c r="A148470" s="1" t="s">
        <v>51070</v>
      </c>
    </row>
    <row r="148471">
      <c r="A148471" s="1" t="s">
        <v>51071</v>
      </c>
    </row>
    <row r="148472">
      <c r="A148472" s="1" t="s">
        <v>51072</v>
      </c>
    </row>
    <row r="148473">
      <c r="A148473" s="1" t="s">
        <v>51075</v>
      </c>
    </row>
    <row r="148474">
      <c r="A148474" s="1" t="s">
        <v>51076</v>
      </c>
    </row>
    <row r="148475">
      <c r="A148475" s="1" t="s">
        <v>51077</v>
      </c>
    </row>
    <row r="148476">
      <c r="A148476" s="1" t="s">
        <v>51078</v>
      </c>
    </row>
    <row r="148477">
      <c r="A148477" s="1" t="s">
        <v>51079</v>
      </c>
    </row>
    <row r="148478">
      <c r="A148478" s="1" t="s">
        <v>51080</v>
      </c>
    </row>
    <row r="148479">
      <c r="A148479" s="1" t="s">
        <v>51081</v>
      </c>
    </row>
    <row r="148480">
      <c r="A148480" s="1" t="s">
        <v>51077</v>
      </c>
    </row>
    <row r="148481">
      <c r="A148481" s="1" t="s">
        <v>51078</v>
      </c>
    </row>
    <row r="148482">
      <c r="A148482" s="1" t="s">
        <v>51079</v>
      </c>
    </row>
    <row r="148483">
      <c r="A148483" s="1" t="s">
        <v>51082</v>
      </c>
    </row>
    <row r="148484">
      <c r="A148484" s="1" t="s">
        <v>51083</v>
      </c>
    </row>
    <row r="148485">
      <c r="A148485" s="1" t="s">
        <v>51084</v>
      </c>
    </row>
    <row r="148486">
      <c r="A148486" s="1" t="s">
        <v>966</v>
      </c>
    </row>
    <row r="148487">
      <c r="A148487" s="1" t="s">
        <v>51085</v>
      </c>
    </row>
    <row r="148488">
      <c r="A148488" s="1" t="s">
        <v>51086</v>
      </c>
    </row>
    <row r="148489">
      <c r="A148489" s="1" t="s">
        <v>51087</v>
      </c>
    </row>
    <row r="148490">
      <c r="A148490" s="1" t="s">
        <v>51088</v>
      </c>
    </row>
    <row r="148491">
      <c r="A148491" s="1" t="s">
        <v>51089</v>
      </c>
    </row>
    <row r="148492">
      <c r="A148492" s="1" t="s">
        <v>9113</v>
      </c>
    </row>
    <row r="148493">
      <c r="A148493" s="1">
        <v>0.0</v>
      </c>
    </row>
    <row r="148494">
      <c r="A148494" s="1" t="s">
        <v>51090</v>
      </c>
    </row>
    <row r="148495">
      <c r="A148495" s="1" t="s">
        <v>34714</v>
      </c>
    </row>
    <row r="148496">
      <c r="A148496" s="1" t="s">
        <v>51091</v>
      </c>
    </row>
    <row r="148497">
      <c r="A148497" s="1" t="s">
        <v>51092</v>
      </c>
    </row>
    <row r="148498">
      <c r="A148498" s="1" t="s">
        <v>51088</v>
      </c>
    </row>
    <row r="148499">
      <c r="A148499" s="1" t="s">
        <v>51089</v>
      </c>
    </row>
    <row r="148500">
      <c r="A148500" s="1" t="s">
        <v>51090</v>
      </c>
    </row>
    <row r="148501">
      <c r="A148501" s="1" t="s">
        <v>34714</v>
      </c>
    </row>
    <row r="148502">
      <c r="A148502" s="1" t="s">
        <v>51093</v>
      </c>
    </row>
    <row r="148503">
      <c r="A148503" s="1" t="s">
        <v>51094</v>
      </c>
    </row>
    <row r="148504">
      <c r="A148504" s="1" t="s">
        <v>51095</v>
      </c>
    </row>
    <row r="148505">
      <c r="A148505" s="1" t="s">
        <v>51096</v>
      </c>
    </row>
    <row r="148506">
      <c r="A148506" s="1" t="s">
        <v>51097</v>
      </c>
    </row>
    <row r="148507">
      <c r="A148507" s="1" t="s">
        <v>51098</v>
      </c>
    </row>
    <row r="148508">
      <c r="A148508" s="1" t="s">
        <v>51099</v>
      </c>
    </row>
    <row r="148509">
      <c r="A148509" s="1" t="s">
        <v>51095</v>
      </c>
    </row>
    <row r="148510">
      <c r="A148510" s="1" t="s">
        <v>51096</v>
      </c>
    </row>
    <row r="148511">
      <c r="A148511" s="1" t="s">
        <v>51097</v>
      </c>
    </row>
    <row r="148512">
      <c r="A148512" s="1" t="s">
        <v>51098</v>
      </c>
    </row>
    <row r="148513">
      <c r="A148513" s="1" t="s">
        <v>51100</v>
      </c>
    </row>
    <row r="148514">
      <c r="A148514" s="1" t="s">
        <v>51101</v>
      </c>
    </row>
    <row r="148515">
      <c r="A148515" s="1" t="s">
        <v>51102</v>
      </c>
    </row>
    <row r="148516">
      <c r="A148516" s="1" t="s">
        <v>51103</v>
      </c>
    </row>
    <row r="148517">
      <c r="A148517" s="1" t="s">
        <v>26619</v>
      </c>
    </row>
    <row r="148518">
      <c r="A148518" s="1" t="s">
        <v>51104</v>
      </c>
    </row>
    <row r="148519">
      <c r="A148519" s="1" t="s">
        <v>51105</v>
      </c>
    </row>
    <row r="148520">
      <c r="A148520" s="1" t="s">
        <v>51103</v>
      </c>
    </row>
    <row r="148521">
      <c r="A148521" s="1" t="s">
        <v>26619</v>
      </c>
    </row>
    <row r="148522">
      <c r="A148522" s="1" t="s">
        <v>51106</v>
      </c>
    </row>
    <row r="148523">
      <c r="A148523" s="1" t="s">
        <v>51107</v>
      </c>
    </row>
    <row r="148524">
      <c r="A148524" s="1" t="s">
        <v>33646</v>
      </c>
    </row>
    <row r="148525">
      <c r="A148525" s="1" t="s">
        <v>51108</v>
      </c>
    </row>
    <row r="148526">
      <c r="A148526" s="1" t="s">
        <v>51109</v>
      </c>
    </row>
    <row r="148527">
      <c r="A148527" s="1" t="s">
        <v>51110</v>
      </c>
    </row>
    <row r="148528">
      <c r="A148528" s="1" t="s">
        <v>51111</v>
      </c>
    </row>
    <row r="148529">
      <c r="A148529" s="1" t="s">
        <v>51112</v>
      </c>
    </row>
    <row r="148530">
      <c r="A148530" s="1" t="s">
        <v>51113</v>
      </c>
    </row>
    <row r="148531">
      <c r="A148531" s="1" t="s">
        <v>51114</v>
      </c>
    </row>
    <row r="148532">
      <c r="A148532" s="1" t="s">
        <v>51115</v>
      </c>
    </row>
    <row r="148533">
      <c r="A148533" s="1" t="s">
        <v>51116</v>
      </c>
    </row>
    <row r="148534">
      <c r="A148534" s="1" t="s">
        <v>51113</v>
      </c>
    </row>
    <row r="148535">
      <c r="A148535" s="1" t="s">
        <v>51114</v>
      </c>
    </row>
    <row r="148536">
      <c r="A148536" s="1" t="s">
        <v>51115</v>
      </c>
    </row>
    <row r="148537">
      <c r="A148537" s="1" t="s">
        <v>51117</v>
      </c>
    </row>
    <row r="148538">
      <c r="A148538" s="1" t="s">
        <v>51118</v>
      </c>
    </row>
    <row r="148539">
      <c r="A148539" s="1" t="s">
        <v>51119</v>
      </c>
    </row>
    <row r="148540">
      <c r="A148540" s="1" t="s">
        <v>966</v>
      </c>
    </row>
    <row r="148541">
      <c r="A148541" s="1" t="s">
        <v>20138</v>
      </c>
    </row>
    <row r="148542">
      <c r="A148542" s="1" t="s">
        <v>51120</v>
      </c>
    </row>
    <row r="148543">
      <c r="A148543" s="1" t="s">
        <v>51121</v>
      </c>
    </row>
    <row r="148544">
      <c r="A148544" s="1" t="s">
        <v>51122</v>
      </c>
    </row>
    <row r="148545">
      <c r="A148545" s="1" t="s">
        <v>51123</v>
      </c>
    </row>
    <row r="148546">
      <c r="A148546" s="1" t="s">
        <v>51124</v>
      </c>
    </row>
    <row r="148547">
      <c r="A148547" s="1" t="s">
        <v>51125</v>
      </c>
    </row>
    <row r="148548">
      <c r="A148548" s="1" t="s">
        <v>3411</v>
      </c>
    </row>
    <row r="148549">
      <c r="A148549" s="1" t="s">
        <v>51126</v>
      </c>
    </row>
    <row r="148550">
      <c r="A148550" s="1" t="s">
        <v>51122</v>
      </c>
    </row>
    <row r="148551">
      <c r="A148551" s="1" t="s">
        <v>51123</v>
      </c>
    </row>
    <row r="148552">
      <c r="A148552" s="1" t="s">
        <v>51124</v>
      </c>
    </row>
    <row r="148553">
      <c r="A148553" s="1" t="s">
        <v>51125</v>
      </c>
    </row>
    <row r="148554">
      <c r="A148554" s="1" t="s">
        <v>3411</v>
      </c>
    </row>
    <row r="148555">
      <c r="A148555" s="1" t="s">
        <v>51127</v>
      </c>
    </row>
    <row r="148556">
      <c r="A148556" s="1" t="s">
        <v>51128</v>
      </c>
    </row>
    <row r="148557">
      <c r="A148557" s="1" t="s">
        <v>51129</v>
      </c>
    </row>
    <row r="148559">
      <c r="A148559" s="1" t="s">
        <v>50995</v>
      </c>
    </row>
    <row r="148561">
      <c r="A148561" s="1" t="s">
        <v>43990</v>
      </c>
    </row>
    <row r="148563">
      <c r="A148563" s="1" t="s">
        <v>51130</v>
      </c>
    </row>
    <row r="148564">
      <c r="A148564" s="1" t="s">
        <v>40767</v>
      </c>
    </row>
    <row r="148566">
      <c r="A148566" s="1" t="s">
        <v>51131</v>
      </c>
    </row>
    <row r="148568">
      <c r="A148568" s="1" t="s">
        <v>4007</v>
      </c>
    </row>
    <row r="148570">
      <c r="A148570" s="1" t="s">
        <v>51132</v>
      </c>
    </row>
    <row r="148572">
      <c r="A148572" s="1" t="s">
        <v>4007</v>
      </c>
    </row>
    <row r="148574">
      <c r="A148574" s="1" t="s">
        <v>51133</v>
      </c>
    </row>
    <row r="148576">
      <c r="A148576" s="1" t="s">
        <v>51134</v>
      </c>
    </row>
    <row r="148578">
      <c r="A148578" s="1" t="s">
        <v>51135</v>
      </c>
    </row>
    <row r="148580">
      <c r="A148580" s="1" t="s">
        <v>51136</v>
      </c>
    </row>
    <row r="148581">
      <c r="A148581" s="1" t="s">
        <v>50995</v>
      </c>
    </row>
    <row r="148582">
      <c r="A148582" s="1" t="s">
        <v>43990</v>
      </c>
    </row>
    <row r="148583">
      <c r="A148583" s="1" t="s">
        <v>51130</v>
      </c>
    </row>
    <row r="148584">
      <c r="A148584" s="1" t="s">
        <v>40767</v>
      </c>
    </row>
    <row r="148585">
      <c r="A148585" s="1" t="s">
        <v>51133</v>
      </c>
    </row>
    <row r="148586">
      <c r="A148586" s="1" t="s">
        <v>51137</v>
      </c>
    </row>
    <row r="148587">
      <c r="A148587" s="1" t="s">
        <v>51138</v>
      </c>
    </row>
    <row r="148588">
      <c r="A148588" s="1" t="s">
        <v>49380</v>
      </c>
    </row>
    <row r="148589">
      <c r="A148589" s="1" t="s">
        <v>51139</v>
      </c>
    </row>
    <row r="148590">
      <c r="A148590" s="1" t="s">
        <v>51140</v>
      </c>
    </row>
    <row r="148591">
      <c r="A148591" s="1" t="s">
        <v>10091</v>
      </c>
    </row>
    <row r="148592">
      <c r="A148592" s="1" t="s">
        <v>7815</v>
      </c>
    </row>
    <row r="148593">
      <c r="A148593" s="1">
        <v>0.0</v>
      </c>
    </row>
    <row r="148594">
      <c r="A148594" s="1" t="s">
        <v>51141</v>
      </c>
    </row>
    <row r="148595">
      <c r="A148595" s="1" t="s">
        <v>51142</v>
      </c>
    </row>
    <row r="148596">
      <c r="A148596" s="1" t="s">
        <v>186</v>
      </c>
    </row>
    <row r="148597">
      <c r="A148597" s="1" t="s">
        <v>51143</v>
      </c>
    </row>
    <row r="148598">
      <c r="A148598" s="1" t="s">
        <v>51144</v>
      </c>
    </row>
    <row r="148599">
      <c r="A148599" s="1" t="s">
        <v>51145</v>
      </c>
    </row>
    <row r="148600">
      <c r="A148600" s="1" t="s">
        <v>49380</v>
      </c>
    </row>
    <row r="148601">
      <c r="A148601" s="1" t="s">
        <v>51139</v>
      </c>
    </row>
    <row r="148602">
      <c r="A148602" s="1" t="s">
        <v>51140</v>
      </c>
    </row>
    <row r="148603">
      <c r="A148603" s="1" t="s">
        <v>51141</v>
      </c>
    </row>
    <row r="148604">
      <c r="A148604" s="1" t="s">
        <v>51142</v>
      </c>
    </row>
    <row r="148605">
      <c r="A148605" s="1" t="s">
        <v>51146</v>
      </c>
    </row>
    <row r="148606">
      <c r="A148606" s="1" t="s">
        <v>51147</v>
      </c>
    </row>
    <row r="148607">
      <c r="A148607" s="1" t="s">
        <v>2223</v>
      </c>
    </row>
    <row r="148608">
      <c r="A148608" s="1" t="s">
        <v>51148</v>
      </c>
    </row>
    <row r="148609">
      <c r="A148609" s="1" t="s">
        <v>51149</v>
      </c>
    </row>
    <row r="148610">
      <c r="A148610" s="1" t="s">
        <v>51150</v>
      </c>
    </row>
    <row r="148611">
      <c r="A148611" s="1" t="s">
        <v>51151</v>
      </c>
    </row>
    <row r="148612">
      <c r="A148612" s="1" t="s">
        <v>51152</v>
      </c>
    </row>
    <row r="148613">
      <c r="A148613" s="1" t="s">
        <v>51153</v>
      </c>
    </row>
    <row r="148614">
      <c r="A148614" s="1" t="s">
        <v>977</v>
      </c>
    </row>
    <row r="148615">
      <c r="A148615" s="3" t="str">
        <f> we |</f>
        <v>#ERROR!</v>
      </c>
    </row>
    <row r="148616">
      <c r="A148616" s="1" t="s">
        <v>51154</v>
      </c>
    </row>
    <row r="148617">
      <c r="A148617" s="1" t="s">
        <v>51155</v>
      </c>
    </row>
    <row r="148618">
      <c r="A148618" s="1" t="s">
        <v>51156</v>
      </c>
    </row>
    <row r="148619">
      <c r="A148619" s="1" t="s">
        <v>51157</v>
      </c>
    </row>
    <row r="148620">
      <c r="A148620" s="1" t="s">
        <v>51158</v>
      </c>
    </row>
    <row r="148621">
      <c r="A148621" s="1" t="s">
        <v>51159</v>
      </c>
    </row>
    <row r="148622">
      <c r="A148622" s="1" t="s">
        <v>51160</v>
      </c>
    </row>
    <row r="148623">
      <c r="A148623" s="1" t="s">
        <v>51161</v>
      </c>
    </row>
    <row r="148624">
      <c r="A148624" s="3" t="str">
        <f> DE</f>
        <v>#NAME?</v>
      </c>
    </row>
    <row r="148625">
      <c r="A148625" s="1" t="s">
        <v>51162</v>
      </c>
    </row>
    <row r="148626">
      <c r="A148626" s="1" t="s">
        <v>51163</v>
      </c>
    </row>
    <row r="148627">
      <c r="A148627" s="1" t="s">
        <v>51164</v>
      </c>
    </row>
    <row r="148628">
      <c r="A148628" s="1" t="s">
        <v>51149</v>
      </c>
    </row>
    <row r="148629">
      <c r="A148629" s="1" t="s">
        <v>51150</v>
      </c>
    </row>
    <row r="148630">
      <c r="A148630" s="1" t="s">
        <v>51151</v>
      </c>
    </row>
    <row r="148631">
      <c r="A148631" s="1" t="s">
        <v>51152</v>
      </c>
    </row>
    <row r="148632">
      <c r="A148632" s="1" t="s">
        <v>51153</v>
      </c>
    </row>
    <row r="148633">
      <c r="A148633" s="3" t="str">
        <f> we |</f>
        <v>#ERROR!</v>
      </c>
    </row>
    <row r="148634">
      <c r="A148634" s="1" t="s">
        <v>51154</v>
      </c>
    </row>
    <row r="148635">
      <c r="A148635" s="1" t="s">
        <v>51155</v>
      </c>
    </row>
    <row r="148636">
      <c r="A148636" s="1" t="s">
        <v>51156</v>
      </c>
    </row>
    <row r="148637">
      <c r="A148637" s="1" t="s">
        <v>51157</v>
      </c>
    </row>
    <row r="148638">
      <c r="A148638" s="1" t="s">
        <v>51158</v>
      </c>
    </row>
    <row r="148639">
      <c r="A148639" s="1" t="s">
        <v>51159</v>
      </c>
    </row>
    <row r="148640">
      <c r="A148640" s="1" t="s">
        <v>51160</v>
      </c>
    </row>
    <row r="148641">
      <c r="A148641" s="1" t="s">
        <v>51161</v>
      </c>
    </row>
    <row r="148642">
      <c r="A148642" s="3" t="str">
        <f> DE</f>
        <v>#NAME?</v>
      </c>
    </row>
    <row r="148643">
      <c r="A148643" s="1" t="s">
        <v>51162</v>
      </c>
    </row>
    <row r="148644">
      <c r="A148644" s="1" t="s">
        <v>51165</v>
      </c>
    </row>
    <row r="148645">
      <c r="A148645" s="1" t="s">
        <v>51166</v>
      </c>
    </row>
    <row r="148646">
      <c r="A148646" s="1" t="s">
        <v>51167</v>
      </c>
    </row>
    <row r="148647">
      <c r="A148647" s="1">
        <v>0.0</v>
      </c>
    </row>
    <row r="148648">
      <c r="A148648" s="1" t="s">
        <v>51168</v>
      </c>
    </row>
    <row r="148649">
      <c r="A148649" s="1" t="s">
        <v>51169</v>
      </c>
    </row>
    <row r="148650">
      <c r="A148650" s="1" t="s">
        <v>51170</v>
      </c>
    </row>
    <row r="148651">
      <c r="A148651" s="1" t="s">
        <v>51171</v>
      </c>
    </row>
    <row r="148652">
      <c r="A148652" s="1" t="s">
        <v>51172</v>
      </c>
    </row>
    <row r="148653">
      <c r="A148653" s="1" t="s">
        <v>51167</v>
      </c>
    </row>
    <row r="148654">
      <c r="A148654" s="1" t="s">
        <v>51168</v>
      </c>
    </row>
    <row r="148655">
      <c r="A148655" s="1" t="s">
        <v>51169</v>
      </c>
    </row>
    <row r="148656">
      <c r="A148656" s="1" t="s">
        <v>51170</v>
      </c>
    </row>
    <row r="148657">
      <c r="A148657" s="1" t="s">
        <v>51173</v>
      </c>
    </row>
    <row r="148658">
      <c r="A148658" s="1" t="s">
        <v>51174</v>
      </c>
    </row>
    <row r="148659">
      <c r="A148659" s="1" t="s">
        <v>51175</v>
      </c>
    </row>
    <row r="148660">
      <c r="A148660" s="1" t="s">
        <v>51176</v>
      </c>
    </row>
    <row r="148661">
      <c r="A148661" s="1" t="s">
        <v>51177</v>
      </c>
    </row>
    <row r="148662">
      <c r="A148662" s="1" t="s">
        <v>51178</v>
      </c>
    </row>
    <row r="148663">
      <c r="A148663" s="1" t="s">
        <v>51179</v>
      </c>
    </row>
    <row r="148664">
      <c r="A148664" s="1" t="s">
        <v>51180</v>
      </c>
    </row>
    <row r="148665">
      <c r="A148665" s="1" t="s">
        <v>51181</v>
      </c>
    </row>
    <row r="148666">
      <c r="A148666" s="1" t="s">
        <v>51182</v>
      </c>
    </row>
    <row r="148667">
      <c r="A148667" s="1" t="s">
        <v>51183</v>
      </c>
    </row>
    <row r="148668">
      <c r="A148668" s="1" t="s">
        <v>51184</v>
      </c>
    </row>
    <row r="148669">
      <c r="A148669" s="1" t="s">
        <v>7815</v>
      </c>
    </row>
    <row r="148670">
      <c r="A148670" s="1" t="s">
        <v>51185</v>
      </c>
    </row>
    <row r="148671">
      <c r="A148671" s="1" t="s">
        <v>51186</v>
      </c>
    </row>
    <row r="148672">
      <c r="A148672" s="1" t="s">
        <v>51187</v>
      </c>
    </row>
    <row r="148673">
      <c r="A148673" s="1" t="s">
        <v>51188</v>
      </c>
    </row>
    <row r="148674">
      <c r="A148674" s="1" t="s">
        <v>51189</v>
      </c>
    </row>
    <row r="148675">
      <c r="A148675" s="1" t="s">
        <v>51190</v>
      </c>
    </row>
    <row r="148676">
      <c r="A148676" s="1" t="s">
        <v>51191</v>
      </c>
    </row>
    <row r="148677">
      <c r="A148677" s="1" t="s">
        <v>51175</v>
      </c>
    </row>
    <row r="148678">
      <c r="A148678" s="1" t="s">
        <v>51176</v>
      </c>
    </row>
    <row r="148679">
      <c r="A148679" s="1" t="s">
        <v>51177</v>
      </c>
    </row>
    <row r="148680">
      <c r="A148680" s="1" t="s">
        <v>51178</v>
      </c>
    </row>
    <row r="148681">
      <c r="A148681" s="1" t="s">
        <v>51179</v>
      </c>
    </row>
    <row r="148682">
      <c r="A148682" s="1" t="s">
        <v>51181</v>
      </c>
    </row>
    <row r="148683">
      <c r="A148683" s="1" t="s">
        <v>51182</v>
      </c>
    </row>
    <row r="148684">
      <c r="A148684" s="1" t="s">
        <v>51183</v>
      </c>
    </row>
    <row r="148685">
      <c r="A148685" s="1" t="s">
        <v>51184</v>
      </c>
    </row>
    <row r="148686">
      <c r="A148686" s="1" t="s">
        <v>51185</v>
      </c>
    </row>
    <row r="148687">
      <c r="A148687" s="1" t="s">
        <v>51186</v>
      </c>
    </row>
    <row r="148688">
      <c r="A148688" s="1" t="s">
        <v>51187</v>
      </c>
    </row>
    <row r="148689">
      <c r="A148689" s="1" t="s">
        <v>51188</v>
      </c>
    </row>
    <row r="148690">
      <c r="A148690" s="1" t="s">
        <v>51189</v>
      </c>
    </row>
    <row r="148691">
      <c r="A148691" s="1" t="s">
        <v>51190</v>
      </c>
    </row>
    <row r="148692">
      <c r="A148692" s="1" t="s">
        <v>51192</v>
      </c>
    </row>
    <row r="148693">
      <c r="A148693" s="1" t="s">
        <v>51193</v>
      </c>
    </row>
    <row r="148695">
      <c r="A148695" s="1" t="s">
        <v>51194</v>
      </c>
    </row>
    <row r="148697">
      <c r="A148697" s="1" t="s">
        <v>51195</v>
      </c>
    </row>
    <row r="148699">
      <c r="A148699" s="1" t="s">
        <v>51196</v>
      </c>
    </row>
    <row r="148700">
      <c r="A148700" s="1" t="s">
        <v>33276</v>
      </c>
    </row>
    <row r="148701">
      <c r="A148701" s="1" t="s">
        <v>51197</v>
      </c>
    </row>
    <row r="148702">
      <c r="A148702" s="1" t="s">
        <v>51198</v>
      </c>
    </row>
    <row r="148703">
      <c r="A148703" s="1">
        <v>-2.0</v>
      </c>
    </row>
    <row r="148704">
      <c r="A148704" s="1" t="s">
        <v>33140</v>
      </c>
    </row>
    <row r="148705">
      <c r="A148705" s="1" t="s">
        <v>51199</v>
      </c>
    </row>
    <row r="148706">
      <c r="A148706" s="1" t="s">
        <v>51200</v>
      </c>
    </row>
    <row r="148707">
      <c r="A148707" s="1">
        <v>3.0</v>
      </c>
    </row>
    <row r="148708">
      <c r="A148708" s="1" t="s">
        <v>29944</v>
      </c>
    </row>
    <row r="148709">
      <c r="A148709" s="1">
        <v>4.0</v>
      </c>
    </row>
    <row r="148710">
      <c r="A148710" s="1" t="s">
        <v>7377</v>
      </c>
    </row>
    <row r="148712">
      <c r="A148712" s="1" t="s">
        <v>51201</v>
      </c>
    </row>
    <row r="148713">
      <c r="A148713" s="1" t="s">
        <v>51194</v>
      </c>
    </row>
    <row r="148714">
      <c r="A148714" s="1" t="s">
        <v>51195</v>
      </c>
    </row>
    <row r="148715">
      <c r="A148715" s="1" t="s">
        <v>51196</v>
      </c>
    </row>
    <row r="148716">
      <c r="A148716" s="1" t="s">
        <v>51197</v>
      </c>
    </row>
    <row r="148717">
      <c r="A148717" s="1" t="s">
        <v>51198</v>
      </c>
    </row>
    <row r="148718">
      <c r="A148718" s="1">
        <v>-2.0</v>
      </c>
    </row>
    <row r="148719">
      <c r="A148719" s="1" t="s">
        <v>51199</v>
      </c>
    </row>
    <row r="148720">
      <c r="A148720" s="1" t="s">
        <v>51202</v>
      </c>
    </row>
    <row r="148721">
      <c r="A148721" s="1" t="s">
        <v>51203</v>
      </c>
    </row>
    <row r="148722">
      <c r="A148722" s="1" t="s">
        <v>51204</v>
      </c>
    </row>
    <row r="148723">
      <c r="A148723" s="1" t="s">
        <v>51205</v>
      </c>
    </row>
    <row r="148724">
      <c r="A148724" s="1" t="s">
        <v>51206</v>
      </c>
    </row>
    <row r="148725">
      <c r="A148725" s="1" t="s">
        <v>51207</v>
      </c>
    </row>
    <row r="148726">
      <c r="A148726" s="1" t="s">
        <v>51208</v>
      </c>
    </row>
    <row r="148727">
      <c r="A148727" s="1" t="s">
        <v>51209</v>
      </c>
    </row>
    <row r="148728">
      <c r="A148728" s="1" t="s">
        <v>51210</v>
      </c>
    </row>
    <row r="148729">
      <c r="A148729" s="1" t="s">
        <v>15701</v>
      </c>
    </row>
    <row r="148730">
      <c r="A148730" s="1" t="s">
        <v>34154</v>
      </c>
    </row>
    <row r="148731">
      <c r="A148731" s="1" t="s">
        <v>51211</v>
      </c>
    </row>
    <row r="148732">
      <c r="A148732" s="1" t="s">
        <v>51212</v>
      </c>
    </row>
    <row r="148733">
      <c r="A148733" s="1" t="s">
        <v>51213</v>
      </c>
    </row>
    <row r="148734">
      <c r="A148734" s="1" t="s">
        <v>51214</v>
      </c>
    </row>
    <row r="148735">
      <c r="A148735" s="1" t="s">
        <v>51215</v>
      </c>
    </row>
    <row r="148736">
      <c r="A148736" s="1" t="s">
        <v>51216</v>
      </c>
    </row>
    <row r="148737">
      <c r="A148737" s="1" t="s">
        <v>51217</v>
      </c>
    </row>
    <row r="148738">
      <c r="A148738" s="1" t="s">
        <v>51218</v>
      </c>
    </row>
    <row r="148739">
      <c r="A148739" s="1" t="s">
        <v>51219</v>
      </c>
    </row>
    <row r="148740">
      <c r="A148740" s="1" t="s">
        <v>51220</v>
      </c>
    </row>
    <row r="148741">
      <c r="A148741" s="1" t="s">
        <v>51221</v>
      </c>
    </row>
    <row r="148742">
      <c r="A148742" s="1" t="s">
        <v>51222</v>
      </c>
    </row>
    <row r="148743">
      <c r="A148743" s="1" t="s">
        <v>51223</v>
      </c>
    </row>
    <row r="148744">
      <c r="A148744" s="1" t="s">
        <v>51206</v>
      </c>
    </row>
    <row r="148745">
      <c r="A148745" s="1" t="s">
        <v>51207</v>
      </c>
    </row>
    <row r="148746">
      <c r="A148746" s="1" t="s">
        <v>51208</v>
      </c>
    </row>
    <row r="148747">
      <c r="A148747" s="1" t="s">
        <v>51209</v>
      </c>
    </row>
    <row r="148748">
      <c r="A148748" s="1" t="s">
        <v>51210</v>
      </c>
    </row>
    <row r="148749">
      <c r="A148749" s="1" t="s">
        <v>34154</v>
      </c>
    </row>
    <row r="148750">
      <c r="A148750" s="1" t="s">
        <v>51211</v>
      </c>
    </row>
    <row r="148751">
      <c r="A148751" s="1" t="s">
        <v>51212</v>
      </c>
    </row>
    <row r="148752">
      <c r="A148752" s="1" t="s">
        <v>51213</v>
      </c>
    </row>
    <row r="148753">
      <c r="A148753" s="1" t="s">
        <v>51214</v>
      </c>
    </row>
    <row r="148754">
      <c r="A148754" s="1" t="s">
        <v>51215</v>
      </c>
    </row>
    <row r="148755">
      <c r="A148755" s="1" t="s">
        <v>51216</v>
      </c>
    </row>
    <row r="148756">
      <c r="A148756" s="1" t="s">
        <v>51217</v>
      </c>
    </row>
    <row r="148757">
      <c r="A148757" s="1" t="s">
        <v>51218</v>
      </c>
    </row>
    <row r="148758">
      <c r="A148758" s="1" t="s">
        <v>51219</v>
      </c>
    </row>
    <row r="148759">
      <c r="A148759" s="1" t="s">
        <v>51220</v>
      </c>
    </row>
    <row r="148760">
      <c r="A148760" s="1" t="s">
        <v>51221</v>
      </c>
    </row>
    <row r="148761">
      <c r="A148761" s="1" t="s">
        <v>51224</v>
      </c>
    </row>
    <row r="148762">
      <c r="A148762" s="1" t="s">
        <v>51225</v>
      </c>
    </row>
    <row r="148763">
      <c r="A148763" s="1">
        <v>0.0</v>
      </c>
    </row>
    <row r="148764">
      <c r="A148764" s="1" t="s">
        <v>51226</v>
      </c>
    </row>
    <row r="148765">
      <c r="A148765" s="1" t="s">
        <v>51227</v>
      </c>
    </row>
    <row r="148766">
      <c r="A148766" s="1" t="s">
        <v>51226</v>
      </c>
    </row>
    <row r="148767">
      <c r="A148767" s="1" t="s">
        <v>51228</v>
      </c>
    </row>
    <row r="148768">
      <c r="A148768" s="1" t="s">
        <v>51229</v>
      </c>
    </row>
    <row r="148770">
      <c r="A148770" s="1" t="s">
        <v>51230</v>
      </c>
    </row>
    <row r="148771">
      <c r="A148771" s="1" t="s">
        <v>51231</v>
      </c>
    </row>
    <row r="148773">
      <c r="A148773" s="1" t="s">
        <v>51232</v>
      </c>
    </row>
    <row r="148775">
      <c r="A148775" s="1" t="s">
        <v>37829</v>
      </c>
    </row>
    <row r="148776">
      <c r="A148776" s="1" t="s">
        <v>51233</v>
      </c>
    </row>
    <row r="148777">
      <c r="A148777" s="1" t="s">
        <v>51231</v>
      </c>
    </row>
    <row r="148778">
      <c r="A148778" s="1" t="s">
        <v>51232</v>
      </c>
    </row>
    <row r="148779">
      <c r="A148779" s="1" t="s">
        <v>37831</v>
      </c>
    </row>
    <row r="148780">
      <c r="A148780" s="1" t="s">
        <v>51234</v>
      </c>
    </row>
    <row r="148781">
      <c r="A148781" s="1" t="s">
        <v>51235</v>
      </c>
    </row>
    <row r="148782">
      <c r="A148782" s="1" t="s">
        <v>51236</v>
      </c>
    </row>
    <row r="148783">
      <c r="A148783" s="1" t="s">
        <v>51237</v>
      </c>
    </row>
    <row r="148784">
      <c r="A148784" s="1" t="s">
        <v>51238</v>
      </c>
    </row>
    <row r="148785">
      <c r="A148785" s="1" t="s">
        <v>51239</v>
      </c>
    </row>
    <row r="148786">
      <c r="A148786" s="1" t="s">
        <v>51240</v>
      </c>
    </row>
    <row r="148787">
      <c r="A148787" s="1" t="s">
        <v>51241</v>
      </c>
    </row>
    <row r="148788">
      <c r="A148788" s="1" t="s">
        <v>51242</v>
      </c>
    </row>
    <row r="148789">
      <c r="A148789" s="1" t="s">
        <v>51243</v>
      </c>
    </row>
    <row r="148790">
      <c r="A148790" s="1" t="s">
        <v>51244</v>
      </c>
    </row>
    <row r="148791">
      <c r="A148791" s="1" t="s">
        <v>51245</v>
      </c>
    </row>
    <row r="148792">
      <c r="A148792" s="1" t="s">
        <v>977</v>
      </c>
    </row>
    <row r="148793">
      <c r="A148793" s="1" t="s">
        <v>322</v>
      </c>
    </row>
    <row r="148794">
      <c r="A148794" s="1" t="s">
        <v>51246</v>
      </c>
    </row>
    <row r="148795">
      <c r="A148795" s="1" t="s">
        <v>51247</v>
      </c>
    </row>
    <row r="148796">
      <c r="A148796" s="1" t="s">
        <v>51248</v>
      </c>
    </row>
    <row r="148797">
      <c r="A148797" s="1" t="s">
        <v>51249</v>
      </c>
    </row>
    <row r="148798">
      <c r="A148798" s="1" t="s">
        <v>51250</v>
      </c>
    </row>
    <row r="148799">
      <c r="A148799" s="1" t="s">
        <v>51251</v>
      </c>
    </row>
    <row r="148800">
      <c r="A148800" s="1" t="s">
        <v>10091</v>
      </c>
    </row>
    <row r="148801">
      <c r="A148801" s="1" t="s">
        <v>51252</v>
      </c>
    </row>
    <row r="148802">
      <c r="A148802" s="1" t="s">
        <v>34573</v>
      </c>
    </row>
    <row r="148803">
      <c r="A148803" s="1" t="s">
        <v>8688</v>
      </c>
    </row>
    <row r="148804">
      <c r="A148804" s="1" t="s">
        <v>51253</v>
      </c>
    </row>
    <row r="148805">
      <c r="A148805" s="1" t="s">
        <v>51254</v>
      </c>
    </row>
    <row r="148806">
      <c r="A148806" s="1" t="s">
        <v>51236</v>
      </c>
    </row>
    <row r="148807">
      <c r="A148807" s="1" t="s">
        <v>51237</v>
      </c>
    </row>
    <row r="148808">
      <c r="A148808" s="1" t="s">
        <v>51238</v>
      </c>
    </row>
    <row r="148809">
      <c r="A148809" s="1" t="s">
        <v>51239</v>
      </c>
    </row>
    <row r="148810">
      <c r="A148810" s="1" t="s">
        <v>51240</v>
      </c>
    </row>
    <row r="148811">
      <c r="A148811" s="1" t="s">
        <v>51241</v>
      </c>
    </row>
    <row r="148812">
      <c r="A148812" s="1" t="s">
        <v>51242</v>
      </c>
    </row>
    <row r="148813">
      <c r="A148813" s="1" t="s">
        <v>51243</v>
      </c>
    </row>
    <row r="148814">
      <c r="A148814" s="1" t="s">
        <v>51244</v>
      </c>
    </row>
    <row r="148815">
      <c r="A148815" s="1" t="s">
        <v>51245</v>
      </c>
    </row>
    <row r="148816">
      <c r="A148816" s="1" t="s">
        <v>51246</v>
      </c>
    </row>
    <row r="148817">
      <c r="A148817" s="1" t="s">
        <v>51247</v>
      </c>
    </row>
    <row r="148818">
      <c r="A148818" s="1" t="s">
        <v>51248</v>
      </c>
    </row>
    <row r="148819">
      <c r="A148819" s="1" t="s">
        <v>51249</v>
      </c>
    </row>
    <row r="148820">
      <c r="A148820" s="1" t="s">
        <v>51250</v>
      </c>
    </row>
    <row r="148821">
      <c r="A148821" s="1" t="s">
        <v>51251</v>
      </c>
    </row>
    <row r="148822">
      <c r="A148822" s="1" t="s">
        <v>51252</v>
      </c>
    </row>
    <row r="148823">
      <c r="A148823" s="1" t="s">
        <v>51255</v>
      </c>
    </row>
    <row r="148824">
      <c r="A148824" s="1" t="s">
        <v>51256</v>
      </c>
    </row>
    <row r="148826">
      <c r="A148826" s="1" t="s">
        <v>50441</v>
      </c>
    </row>
    <row r="148827">
      <c r="A148827" s="1" t="s">
        <v>51257</v>
      </c>
    </row>
    <row r="148829">
      <c r="A148829" s="1" t="s">
        <v>51258</v>
      </c>
    </row>
    <row r="148830">
      <c r="A148830" s="1" t="s">
        <v>51259</v>
      </c>
    </row>
    <row r="148832">
      <c r="A148832" s="1" t="s">
        <v>27491</v>
      </c>
    </row>
    <row r="148834">
      <c r="A148834" s="1" t="s">
        <v>14616</v>
      </c>
    </row>
    <row r="148835">
      <c r="A148835" s="1" t="s">
        <v>51260</v>
      </c>
    </row>
    <row r="148836">
      <c r="A148836" s="1" t="s">
        <v>50441</v>
      </c>
    </row>
    <row r="148837">
      <c r="A148837" s="1" t="s">
        <v>51257</v>
      </c>
    </row>
    <row r="148838">
      <c r="A148838" s="1" t="s">
        <v>51258</v>
      </c>
    </row>
    <row r="148839">
      <c r="A148839" s="1" t="s">
        <v>51259</v>
      </c>
    </row>
    <row r="148840">
      <c r="A148840" s="1" t="s">
        <v>27491</v>
      </c>
    </row>
    <row r="148841">
      <c r="A148841" s="1" t="s">
        <v>51261</v>
      </c>
    </row>
    <row r="148842">
      <c r="A148842" s="1" t="s">
        <v>51262</v>
      </c>
    </row>
    <row r="148843">
      <c r="A148843" s="1" t="s">
        <v>51095</v>
      </c>
    </row>
    <row r="148844">
      <c r="A148844" s="1" t="s">
        <v>51096</v>
      </c>
    </row>
    <row r="148845">
      <c r="A148845" s="1" t="s">
        <v>51097</v>
      </c>
    </row>
    <row r="148846">
      <c r="A148846" s="1" t="s">
        <v>51098</v>
      </c>
    </row>
    <row r="148847">
      <c r="A148847" s="1" t="s">
        <v>51099</v>
      </c>
    </row>
    <row r="148848">
      <c r="A148848" s="1" t="s">
        <v>51095</v>
      </c>
    </row>
    <row r="148849">
      <c r="A148849" s="1" t="s">
        <v>51096</v>
      </c>
    </row>
    <row r="148850">
      <c r="A148850" s="1" t="s">
        <v>51097</v>
      </c>
    </row>
    <row r="148851">
      <c r="A148851" s="1" t="s">
        <v>51098</v>
      </c>
    </row>
    <row r="148852">
      <c r="A148852" s="1" t="s">
        <v>51100</v>
      </c>
    </row>
    <row r="148853">
      <c r="A148853" s="1" t="s">
        <v>51263</v>
      </c>
    </row>
    <row r="148854">
      <c r="A148854" s="1" t="s">
        <v>51264</v>
      </c>
    </row>
    <row r="148855">
      <c r="A148855" s="1" t="s">
        <v>48758</v>
      </c>
    </row>
    <row r="148856">
      <c r="A148856" s="1" t="s">
        <v>51265</v>
      </c>
    </row>
    <row r="148857">
      <c r="A148857" s="1" t="s">
        <v>51266</v>
      </c>
    </row>
    <row r="148858">
      <c r="A148858" s="1" t="s">
        <v>51267</v>
      </c>
    </row>
    <row r="148859">
      <c r="A148859" s="1" t="s">
        <v>977</v>
      </c>
    </row>
    <row r="148860">
      <c r="A148860" s="1" t="s">
        <v>51268</v>
      </c>
    </row>
    <row r="148861">
      <c r="A148861" s="1" t="s">
        <v>51269</v>
      </c>
    </row>
    <row r="148862">
      <c r="A148862" s="1" t="s">
        <v>51270</v>
      </c>
    </row>
    <row r="148863">
      <c r="A148863" s="1" t="s">
        <v>51271</v>
      </c>
    </row>
    <row r="148864">
      <c r="A148864" s="1" t="s">
        <v>51272</v>
      </c>
    </row>
    <row r="148865">
      <c r="A148865" s="1" t="s">
        <v>6737</v>
      </c>
    </row>
    <row r="148866">
      <c r="A148866" s="1" t="s">
        <v>51273</v>
      </c>
    </row>
    <row r="148867">
      <c r="A148867" s="1" t="s">
        <v>51274</v>
      </c>
    </row>
    <row r="148868">
      <c r="A148868" s="1" t="s">
        <v>51275</v>
      </c>
    </row>
    <row r="148869">
      <c r="A148869" s="1" t="s">
        <v>51276</v>
      </c>
    </row>
    <row r="148870">
      <c r="A148870" s="1" t="s">
        <v>51277</v>
      </c>
    </row>
    <row r="148871">
      <c r="A148871" s="1" t="s">
        <v>51278</v>
      </c>
    </row>
    <row r="148872">
      <c r="A148872" s="1" t="s">
        <v>51264</v>
      </c>
    </row>
    <row r="148873">
      <c r="A148873" s="1" t="s">
        <v>51265</v>
      </c>
    </row>
    <row r="148874">
      <c r="A148874" s="1" t="s">
        <v>51266</v>
      </c>
    </row>
    <row r="148875">
      <c r="A148875" s="1" t="s">
        <v>51267</v>
      </c>
    </row>
    <row r="148876">
      <c r="A148876" s="1" t="s">
        <v>51268</v>
      </c>
    </row>
    <row r="148877">
      <c r="A148877" s="1" t="s">
        <v>51270</v>
      </c>
    </row>
    <row r="148878">
      <c r="A148878" s="1" t="s">
        <v>51271</v>
      </c>
    </row>
    <row r="148879">
      <c r="A148879" s="1" t="s">
        <v>51272</v>
      </c>
    </row>
    <row r="148880">
      <c r="A148880" s="1" t="s">
        <v>51273</v>
      </c>
    </row>
    <row r="148881">
      <c r="A148881" s="1" t="s">
        <v>51274</v>
      </c>
    </row>
    <row r="148882">
      <c r="A148882" s="1" t="s">
        <v>51275</v>
      </c>
    </row>
    <row r="148883">
      <c r="A148883" s="1" t="s">
        <v>51276</v>
      </c>
    </row>
    <row r="148884">
      <c r="A148884" s="1" t="s">
        <v>51277</v>
      </c>
    </row>
    <row r="148885">
      <c r="A148885" s="1" t="s">
        <v>51279</v>
      </c>
    </row>
    <row r="148886">
      <c r="A148886" s="1" t="s">
        <v>51280</v>
      </c>
    </row>
    <row r="148887">
      <c r="A148887" s="1" t="s">
        <v>51281</v>
      </c>
    </row>
    <row r="148888">
      <c r="A148888" s="1" t="s">
        <v>9516</v>
      </c>
    </row>
    <row r="148889">
      <c r="A148889" s="1" t="s">
        <v>51282</v>
      </c>
    </row>
    <row r="148890">
      <c r="A148890" s="1" t="s">
        <v>51283</v>
      </c>
    </row>
    <row r="148891">
      <c r="A148891" s="1" t="s">
        <v>51284</v>
      </c>
    </row>
    <row r="148892">
      <c r="A148892" s="1" t="s">
        <v>51285</v>
      </c>
    </row>
    <row r="148893">
      <c r="A148893" s="1" t="s">
        <v>51286</v>
      </c>
    </row>
    <row r="148894">
      <c r="A148894" s="1" t="s">
        <v>51287</v>
      </c>
    </row>
    <row r="148895">
      <c r="A148895" s="1" t="s">
        <v>1858</v>
      </c>
    </row>
    <row r="148896">
      <c r="A148896" s="1" t="s">
        <v>51288</v>
      </c>
    </row>
    <row r="148897">
      <c r="A148897" s="1" t="s">
        <v>51289</v>
      </c>
    </row>
    <row r="148898">
      <c r="A148898" s="1" t="s">
        <v>51290</v>
      </c>
    </row>
    <row r="148899">
      <c r="A148899" s="1" t="s">
        <v>51291</v>
      </c>
    </row>
    <row r="148900">
      <c r="A148900" s="1" t="s">
        <v>1858</v>
      </c>
    </row>
    <row r="148901">
      <c r="A148901" s="1" t="s">
        <v>39308</v>
      </c>
    </row>
    <row r="148902">
      <c r="A148902" s="1" t="s">
        <v>49295</v>
      </c>
    </row>
    <row r="148903">
      <c r="A148903" s="1" t="s">
        <v>6737</v>
      </c>
    </row>
    <row r="148904">
      <c r="A148904" s="1" t="s">
        <v>51292</v>
      </c>
    </row>
    <row r="148905">
      <c r="A148905" s="1" t="s">
        <v>51293</v>
      </c>
    </row>
    <row r="148906">
      <c r="A148906" s="1" t="s">
        <v>51294</v>
      </c>
    </row>
    <row r="148907">
      <c r="A148907" s="1" t="s">
        <v>51295</v>
      </c>
    </row>
    <row r="148908">
      <c r="A148908" s="1" t="s">
        <v>51296</v>
      </c>
    </row>
    <row r="148909">
      <c r="A148909" s="1" t="s">
        <v>51297</v>
      </c>
    </row>
    <row r="148910">
      <c r="A148910" s="1" t="s">
        <v>34228</v>
      </c>
    </row>
    <row r="148911">
      <c r="A148911" s="3" t="str">
        <f>","; 3</f>
        <v>#ERROR!</v>
      </c>
    </row>
    <row r="148912">
      <c r="A148912" s="1" t="s">
        <v>51282</v>
      </c>
    </row>
    <row r="148913">
      <c r="A148913" s="1" t="s">
        <v>51283</v>
      </c>
    </row>
    <row r="148914">
      <c r="A148914" s="1" t="s">
        <v>51284</v>
      </c>
    </row>
    <row r="148915">
      <c r="A148915" s="1" t="s">
        <v>51285</v>
      </c>
    </row>
    <row r="148916">
      <c r="A148916" s="1" t="s">
        <v>51286</v>
      </c>
    </row>
    <row r="148917">
      <c r="A148917" s="1" t="s">
        <v>51287</v>
      </c>
    </row>
    <row r="148918">
      <c r="A148918" s="1" t="s">
        <v>51288</v>
      </c>
    </row>
    <row r="148919">
      <c r="A148919" s="1" t="s">
        <v>51289</v>
      </c>
    </row>
    <row r="148920">
      <c r="A148920" s="1" t="s">
        <v>51290</v>
      </c>
    </row>
    <row r="148921">
      <c r="A148921" s="1" t="s">
        <v>51291</v>
      </c>
    </row>
    <row r="148922">
      <c r="A148922" s="1" t="s">
        <v>49295</v>
      </c>
    </row>
    <row r="148923">
      <c r="A148923" s="1" t="s">
        <v>51292</v>
      </c>
    </row>
    <row r="148924">
      <c r="A148924" s="1" t="s">
        <v>51293</v>
      </c>
    </row>
    <row r="148925">
      <c r="A148925" s="1" t="s">
        <v>51294</v>
      </c>
    </row>
    <row r="148926">
      <c r="A148926" s="1" t="s">
        <v>51295</v>
      </c>
    </row>
    <row r="148927">
      <c r="A148927" s="1" t="s">
        <v>51296</v>
      </c>
    </row>
    <row r="148928">
      <c r="A148928" s="1" t="s">
        <v>51297</v>
      </c>
    </row>
    <row r="148929">
      <c r="A148929" s="1" t="s">
        <v>51298</v>
      </c>
    </row>
    <row r="148930">
      <c r="A148930" s="1" t="s">
        <v>51299</v>
      </c>
    </row>
    <row r="148931">
      <c r="A148931" s="1" t="s">
        <v>18927</v>
      </c>
    </row>
    <row r="148932">
      <c r="A148932" s="1" t="s">
        <v>18928</v>
      </c>
    </row>
    <row r="148933">
      <c r="A148933" s="1" t="s">
        <v>18929</v>
      </c>
    </row>
    <row r="148934">
      <c r="A148934" s="1" t="s">
        <v>18930</v>
      </c>
    </row>
    <row r="148935">
      <c r="A148935" s="1" t="s">
        <v>18931</v>
      </c>
    </row>
    <row r="148936">
      <c r="A148936" s="1" t="s">
        <v>18932</v>
      </c>
    </row>
    <row r="148937">
      <c r="A148937" s="1" t="s">
        <v>18933</v>
      </c>
    </row>
    <row r="148938">
      <c r="A148938" s="1" t="s">
        <v>18934</v>
      </c>
    </row>
    <row r="148939">
      <c r="A148939" s="1" t="s">
        <v>18935</v>
      </c>
    </row>
    <row r="148940">
      <c r="A148940" s="1" t="s">
        <v>18936</v>
      </c>
    </row>
    <row r="148942">
      <c r="A148942" s="1" t="s">
        <v>10183</v>
      </c>
    </row>
    <row r="148944">
      <c r="A148944" s="1" t="s">
        <v>10184</v>
      </c>
    </row>
    <row r="148946">
      <c r="A148946" s="1" t="s">
        <v>10185</v>
      </c>
    </row>
    <row r="148948">
      <c r="A148948" s="1" t="s">
        <v>10186</v>
      </c>
    </row>
    <row r="148950">
      <c r="A148950" s="1" t="s">
        <v>10187</v>
      </c>
    </row>
    <row r="148952">
      <c r="A148952" s="1" t="s">
        <v>18937</v>
      </c>
    </row>
    <row r="148953">
      <c r="A148953" s="1" t="s">
        <v>18927</v>
      </c>
    </row>
    <row r="148954">
      <c r="A148954" s="1" t="s">
        <v>18928</v>
      </c>
    </row>
    <row r="148955">
      <c r="A148955" s="1" t="s">
        <v>18929</v>
      </c>
    </row>
    <row r="148956">
      <c r="A148956" s="1" t="s">
        <v>18930</v>
      </c>
    </row>
    <row r="148957">
      <c r="A148957" s="1" t="s">
        <v>18931</v>
      </c>
    </row>
    <row r="148958">
      <c r="A148958" s="1" t="s">
        <v>18932</v>
      </c>
    </row>
    <row r="148959">
      <c r="A148959" s="1" t="s">
        <v>18933</v>
      </c>
    </row>
    <row r="148960">
      <c r="A148960" s="1" t="s">
        <v>18934</v>
      </c>
    </row>
    <row r="148961">
      <c r="A148961" s="1" t="s">
        <v>18935</v>
      </c>
    </row>
    <row r="148962">
      <c r="A148962" s="1" t="s">
        <v>18936</v>
      </c>
    </row>
    <row r="148963">
      <c r="A148963" s="1" t="s">
        <v>10183</v>
      </c>
    </row>
    <row r="148964">
      <c r="A148964" s="1" t="s">
        <v>10184</v>
      </c>
    </row>
    <row r="148965">
      <c r="A148965" s="1" t="s">
        <v>10185</v>
      </c>
    </row>
    <row r="148966">
      <c r="A148966" s="1" t="s">
        <v>10186</v>
      </c>
    </row>
    <row r="148967">
      <c r="A148967" s="1" t="s">
        <v>18938</v>
      </c>
    </row>
    <row r="148968">
      <c r="A148968" s="1" t="s">
        <v>51300</v>
      </c>
    </row>
    <row r="148969">
      <c r="A148969" s="1" t="s">
        <v>18940</v>
      </c>
    </row>
    <row r="148970">
      <c r="A148970" s="1" t="s">
        <v>18941</v>
      </c>
    </row>
    <row r="148971">
      <c r="A148971" s="1" t="s">
        <v>18942</v>
      </c>
    </row>
    <row r="148972">
      <c r="A148972" s="1" t="s">
        <v>18943</v>
      </c>
    </row>
    <row r="148973">
      <c r="A148973" s="1" t="s">
        <v>18940</v>
      </c>
    </row>
    <row r="148974">
      <c r="A148974" s="1" t="s">
        <v>18941</v>
      </c>
    </row>
    <row r="148975">
      <c r="A148975" s="1" t="s">
        <v>18944</v>
      </c>
    </row>
    <row r="148976">
      <c r="A148976" s="1" t="s">
        <v>51301</v>
      </c>
    </row>
    <row r="148977">
      <c r="A148977" s="1" t="s">
        <v>18967</v>
      </c>
    </row>
    <row r="148978">
      <c r="A148978" s="1" t="s">
        <v>18968</v>
      </c>
    </row>
    <row r="148979">
      <c r="A148979" s="1" t="s">
        <v>18969</v>
      </c>
    </row>
    <row r="148981">
      <c r="A148981" s="1" t="s">
        <v>18970</v>
      </c>
    </row>
    <row r="148982">
      <c r="A148982" s="1" t="s">
        <v>18971</v>
      </c>
    </row>
    <row r="148983">
      <c r="A148983" s="1" t="s">
        <v>18972</v>
      </c>
    </row>
    <row r="148984">
      <c r="A148984" s="1" t="s">
        <v>18973</v>
      </c>
    </row>
    <row r="148985">
      <c r="A148985" s="1" t="s">
        <v>18974</v>
      </c>
    </row>
    <row r="148986">
      <c r="A148986" s="1" t="s">
        <v>18975</v>
      </c>
    </row>
    <row r="148987">
      <c r="A148987" s="1" t="s">
        <v>18976</v>
      </c>
    </row>
    <row r="148988">
      <c r="A148988" s="1" t="s">
        <v>18977</v>
      </c>
    </row>
    <row r="148989">
      <c r="A148989" s="1" t="s">
        <v>18978</v>
      </c>
    </row>
    <row r="148990">
      <c r="A148990" s="1" t="s">
        <v>18979</v>
      </c>
    </row>
    <row r="148992">
      <c r="A148992" s="1" t="s">
        <v>18980</v>
      </c>
    </row>
    <row r="148994">
      <c r="A148994" s="1" t="s">
        <v>18981</v>
      </c>
    </row>
    <row r="148995">
      <c r="A148995" s="1" t="s">
        <v>18982</v>
      </c>
    </row>
    <row r="148996">
      <c r="A148996" s="1" t="s">
        <v>18983</v>
      </c>
    </row>
    <row r="148997">
      <c r="A148997" s="1" t="s">
        <v>18963</v>
      </c>
    </row>
    <row r="148999">
      <c r="A148999" s="1" t="s">
        <v>322</v>
      </c>
    </row>
    <row r="149000">
      <c r="A149000" s="1" t="s">
        <v>18984</v>
      </c>
    </row>
    <row r="149001">
      <c r="A149001" s="1" t="s">
        <v>18967</v>
      </c>
    </row>
    <row r="149002">
      <c r="A149002" s="1" t="s">
        <v>18968</v>
      </c>
    </row>
    <row r="149003">
      <c r="A149003" s="1" t="s">
        <v>18969</v>
      </c>
    </row>
    <row r="149004">
      <c r="A149004" s="1" t="s">
        <v>18970</v>
      </c>
    </row>
    <row r="149005">
      <c r="A149005" s="1" t="s">
        <v>18971</v>
      </c>
    </row>
    <row r="149006">
      <c r="A149006" s="1" t="s">
        <v>18972</v>
      </c>
    </row>
    <row r="149007">
      <c r="A149007" s="1" t="s">
        <v>18973</v>
      </c>
    </row>
    <row r="149008">
      <c r="A149008" s="1" t="s">
        <v>18974</v>
      </c>
    </row>
    <row r="149009">
      <c r="A149009" s="1" t="s">
        <v>18975</v>
      </c>
    </row>
    <row r="149010">
      <c r="A149010" s="1" t="s">
        <v>18977</v>
      </c>
    </row>
    <row r="149011">
      <c r="A149011" s="1" t="s">
        <v>18978</v>
      </c>
    </row>
    <row r="149012">
      <c r="A149012" s="1" t="s">
        <v>18979</v>
      </c>
    </row>
    <row r="149013">
      <c r="A149013" s="1" t="s">
        <v>18980</v>
      </c>
    </row>
    <row r="149014">
      <c r="A149014" s="1" t="s">
        <v>18981</v>
      </c>
    </row>
    <row r="149015">
      <c r="A149015" s="1" t="s">
        <v>18982</v>
      </c>
    </row>
    <row r="149016">
      <c r="A149016" s="1" t="s">
        <v>18983</v>
      </c>
    </row>
    <row r="149017">
      <c r="A149017" s="1" t="s">
        <v>18985</v>
      </c>
    </row>
    <row r="149018">
      <c r="A149018" s="1" t="s">
        <v>51302</v>
      </c>
    </row>
    <row r="149019">
      <c r="A149019" s="1" t="s">
        <v>18946</v>
      </c>
    </row>
    <row r="149020">
      <c r="A149020" s="1" t="s">
        <v>18947</v>
      </c>
    </row>
    <row r="149021">
      <c r="A149021" s="1" t="s">
        <v>18948</v>
      </c>
    </row>
    <row r="149023">
      <c r="A149023" s="1" t="s">
        <v>18949</v>
      </c>
    </row>
    <row r="149024">
      <c r="A149024" s="1" t="s">
        <v>18950</v>
      </c>
    </row>
    <row r="149025">
      <c r="A149025" s="1" t="s">
        <v>18951</v>
      </c>
    </row>
    <row r="149026">
      <c r="A149026" s="1" t="s">
        <v>18952</v>
      </c>
    </row>
    <row r="149027">
      <c r="A149027" s="1" t="s">
        <v>18953</v>
      </c>
    </row>
    <row r="149028">
      <c r="A149028" s="1" t="s">
        <v>18954</v>
      </c>
    </row>
    <row r="149029">
      <c r="A149029" s="1" t="s">
        <v>18955</v>
      </c>
    </row>
    <row r="149030">
      <c r="A149030" s="1" t="s">
        <v>18956</v>
      </c>
    </row>
    <row r="149031">
      <c r="A149031" s="1" t="s">
        <v>18957</v>
      </c>
    </row>
    <row r="149032">
      <c r="A149032" s="1" t="s">
        <v>18958</v>
      </c>
    </row>
    <row r="149034">
      <c r="A149034" s="1" t="s">
        <v>18959</v>
      </c>
    </row>
    <row r="149036">
      <c r="A149036" s="1" t="s">
        <v>18960</v>
      </c>
    </row>
    <row r="149037">
      <c r="A149037" s="1" t="s">
        <v>18961</v>
      </c>
    </row>
    <row r="149038">
      <c r="A149038" s="1" t="s">
        <v>18962</v>
      </c>
    </row>
    <row r="149039">
      <c r="A149039" s="1" t="s">
        <v>18963</v>
      </c>
    </row>
    <row r="149041">
      <c r="A149041" s="1" t="s">
        <v>322</v>
      </c>
    </row>
    <row r="149042">
      <c r="A149042" s="1" t="s">
        <v>18964</v>
      </c>
    </row>
    <row r="149043">
      <c r="A149043" s="1" t="s">
        <v>18947</v>
      </c>
    </row>
    <row r="149044">
      <c r="A149044" s="1" t="s">
        <v>18948</v>
      </c>
    </row>
    <row r="149045">
      <c r="A149045" s="1" t="s">
        <v>18949</v>
      </c>
    </row>
    <row r="149046">
      <c r="A149046" s="1" t="s">
        <v>18950</v>
      </c>
    </row>
    <row r="149047">
      <c r="A149047" s="1" t="s">
        <v>18951</v>
      </c>
    </row>
    <row r="149048">
      <c r="A149048" s="1" t="s">
        <v>18952</v>
      </c>
    </row>
    <row r="149049">
      <c r="A149049" s="1" t="s">
        <v>18953</v>
      </c>
    </row>
    <row r="149050">
      <c r="A149050" s="1" t="s">
        <v>18954</v>
      </c>
    </row>
    <row r="149051">
      <c r="A149051" s="1" t="s">
        <v>18956</v>
      </c>
    </row>
    <row r="149052">
      <c r="A149052" s="1" t="s">
        <v>18957</v>
      </c>
    </row>
    <row r="149053">
      <c r="A149053" s="1" t="s">
        <v>18958</v>
      </c>
    </row>
    <row r="149054">
      <c r="A149054" s="1" t="s">
        <v>18959</v>
      </c>
    </row>
    <row r="149055">
      <c r="A149055" s="1" t="s">
        <v>18960</v>
      </c>
    </row>
    <row r="149056">
      <c r="A149056" s="1" t="s">
        <v>18961</v>
      </c>
    </row>
    <row r="149057">
      <c r="A149057" s="1" t="s">
        <v>18962</v>
      </c>
    </row>
    <row r="149058">
      <c r="A149058" s="1" t="s">
        <v>18965</v>
      </c>
    </row>
    <row r="149059">
      <c r="A149059" s="1" t="s">
        <v>51303</v>
      </c>
    </row>
    <row r="149060">
      <c r="A149060" s="1" t="s">
        <v>51304</v>
      </c>
    </row>
    <row r="149061">
      <c r="A149061" s="1" t="s">
        <v>11497</v>
      </c>
    </row>
    <row r="149062">
      <c r="A149062" s="1" t="s">
        <v>51305</v>
      </c>
    </row>
    <row r="149063">
      <c r="A149063" s="1" t="s">
        <v>51306</v>
      </c>
    </row>
    <row r="149064">
      <c r="A149064" s="1" t="s">
        <v>45085</v>
      </c>
    </row>
    <row r="149065">
      <c r="A149065" s="1" t="s">
        <v>44041</v>
      </c>
    </row>
    <row r="149066">
      <c r="A149066" s="1" t="s">
        <v>51307</v>
      </c>
    </row>
    <row r="149067">
      <c r="A149067" s="1" t="s">
        <v>26315</v>
      </c>
    </row>
    <row r="149068">
      <c r="A149068" s="1" t="s">
        <v>45110</v>
      </c>
    </row>
    <row r="149069">
      <c r="A149069" s="1" t="s">
        <v>37795</v>
      </c>
    </row>
    <row r="149070">
      <c r="A149070" s="1" t="s">
        <v>51308</v>
      </c>
    </row>
    <row r="149071">
      <c r="A149071" s="1" t="s">
        <v>51309</v>
      </c>
    </row>
    <row r="149072">
      <c r="A149072" s="1" t="s">
        <v>51310</v>
      </c>
    </row>
    <row r="149073">
      <c r="A149073" s="1" t="s">
        <v>51305</v>
      </c>
    </row>
    <row r="149074">
      <c r="A149074" s="1" t="s">
        <v>51306</v>
      </c>
    </row>
    <row r="149075">
      <c r="A149075" s="1" t="s">
        <v>44041</v>
      </c>
    </row>
    <row r="149076">
      <c r="A149076" s="1" t="s">
        <v>51307</v>
      </c>
    </row>
    <row r="149077">
      <c r="A149077" s="1" t="s">
        <v>26315</v>
      </c>
    </row>
    <row r="149078">
      <c r="A149078" s="1" t="s">
        <v>37795</v>
      </c>
    </row>
    <row r="149079">
      <c r="A149079" s="1" t="s">
        <v>51308</v>
      </c>
    </row>
    <row r="149080">
      <c r="A149080" s="1" t="s">
        <v>51311</v>
      </c>
    </row>
    <row r="149081">
      <c r="A149081" s="1" t="s">
        <v>51312</v>
      </c>
    </row>
    <row r="149083">
      <c r="A149083" s="1" t="s">
        <v>3016</v>
      </c>
    </row>
    <row r="149085">
      <c r="A149085" s="1" t="s">
        <v>18987</v>
      </c>
    </row>
    <row r="149087">
      <c r="A149087" s="1" t="s">
        <v>18988</v>
      </c>
    </row>
    <row r="149089">
      <c r="A149089" s="1" t="s">
        <v>18989</v>
      </c>
    </row>
    <row r="149090">
      <c r="A149090" s="1" t="s">
        <v>18990</v>
      </c>
    </row>
    <row r="149091">
      <c r="A149091" s="1" t="s">
        <v>18991</v>
      </c>
    </row>
    <row r="149093">
      <c r="A149093" s="1" t="s">
        <v>18992</v>
      </c>
    </row>
    <row r="149094">
      <c r="A149094" s="1" t="s">
        <v>18993</v>
      </c>
    </row>
    <row r="149095">
      <c r="A149095" s="1" t="s">
        <v>18994</v>
      </c>
    </row>
    <row r="149096">
      <c r="A149096" s="1" t="s">
        <v>18995</v>
      </c>
    </row>
    <row r="149097">
      <c r="A149097" s="1" t="s">
        <v>18996</v>
      </c>
    </row>
    <row r="149098">
      <c r="A149098" s="1" t="s">
        <v>18997</v>
      </c>
    </row>
    <row r="149100">
      <c r="A149100" s="1" t="s">
        <v>18998</v>
      </c>
    </row>
    <row r="149101">
      <c r="A149101" s="1" t="s">
        <v>18999</v>
      </c>
    </row>
    <row r="149102">
      <c r="A149102" s="1" t="s">
        <v>19000</v>
      </c>
    </row>
    <row r="149104">
      <c r="A149104" s="1" t="s">
        <v>19001</v>
      </c>
    </row>
    <row r="149105">
      <c r="A149105" s="1" t="s">
        <v>19002</v>
      </c>
    </row>
    <row r="149107">
      <c r="A149107" s="1" t="s">
        <v>19003</v>
      </c>
    </row>
    <row r="149109">
      <c r="A149109" s="1" t="s">
        <v>19004</v>
      </c>
    </row>
    <row r="149111">
      <c r="A149111" s="1" t="s">
        <v>19005</v>
      </c>
    </row>
    <row r="149112">
      <c r="A149112" s="1" t="s">
        <v>18987</v>
      </c>
    </row>
    <row r="149113">
      <c r="A149113" s="1" t="s">
        <v>18988</v>
      </c>
    </row>
    <row r="149114">
      <c r="A149114" s="1" t="s">
        <v>18989</v>
      </c>
    </row>
    <row r="149115">
      <c r="A149115" s="1" t="s">
        <v>18990</v>
      </c>
    </row>
    <row r="149116">
      <c r="A149116" s="1" t="s">
        <v>18991</v>
      </c>
    </row>
    <row r="149117">
      <c r="A149117" s="1" t="s">
        <v>18992</v>
      </c>
    </row>
    <row r="149118">
      <c r="A149118" s="1" t="s">
        <v>18993</v>
      </c>
    </row>
    <row r="149119">
      <c r="A149119" s="1" t="s">
        <v>18994</v>
      </c>
    </row>
    <row r="149120">
      <c r="A149120" s="1" t="s">
        <v>18995</v>
      </c>
    </row>
    <row r="149121">
      <c r="A149121" s="1" t="s">
        <v>18996</v>
      </c>
    </row>
    <row r="149122">
      <c r="A149122" s="1" t="s">
        <v>18997</v>
      </c>
    </row>
    <row r="149123">
      <c r="A149123" s="1" t="s">
        <v>18998</v>
      </c>
    </row>
    <row r="149124">
      <c r="A149124" s="1" t="s">
        <v>18999</v>
      </c>
    </row>
    <row r="149125">
      <c r="A149125" s="1" t="s">
        <v>19000</v>
      </c>
    </row>
    <row r="149126">
      <c r="A149126" s="1" t="s">
        <v>19001</v>
      </c>
    </row>
    <row r="149127">
      <c r="A149127" s="1" t="s">
        <v>19002</v>
      </c>
    </row>
    <row r="149128">
      <c r="A149128" s="1" t="s">
        <v>19006</v>
      </c>
    </row>
    <row r="149129">
      <c r="A149129" s="1" t="s">
        <v>51313</v>
      </c>
    </row>
    <row r="149131">
      <c r="A149131" s="1" t="s">
        <v>51314</v>
      </c>
    </row>
    <row r="149133">
      <c r="A149133" s="1" t="s">
        <v>51315</v>
      </c>
    </row>
    <row r="149135">
      <c r="A149135" s="1" t="s">
        <v>51316</v>
      </c>
    </row>
    <row r="149136">
      <c r="A149136" s="1" t="s">
        <v>51317</v>
      </c>
    </row>
    <row r="149137">
      <c r="A149137" s="1" t="s">
        <v>51318</v>
      </c>
    </row>
    <row r="149139">
      <c r="A149139" s="1" t="s">
        <v>51319</v>
      </c>
    </row>
    <row r="149141">
      <c r="A149141" s="1" t="s">
        <v>51320</v>
      </c>
    </row>
    <row r="149143">
      <c r="A149143" s="1" t="s">
        <v>51321</v>
      </c>
    </row>
    <row r="149144">
      <c r="A149144" s="1" t="s">
        <v>51322</v>
      </c>
    </row>
    <row r="149146">
      <c r="A149146" s="1" t="s">
        <v>51323</v>
      </c>
    </row>
    <row r="149147">
      <c r="A149147" s="1" t="s">
        <v>51324</v>
      </c>
    </row>
    <row r="149148">
      <c r="A149148" s="1" t="s">
        <v>51325</v>
      </c>
    </row>
    <row r="149149">
      <c r="A149149" s="1" t="s">
        <v>51314</v>
      </c>
    </row>
    <row r="149150">
      <c r="A149150" s="1" t="s">
        <v>51315</v>
      </c>
    </row>
    <row r="149151">
      <c r="A149151" s="1" t="s">
        <v>51316</v>
      </c>
    </row>
    <row r="149152">
      <c r="A149152" s="1" t="s">
        <v>51317</v>
      </c>
    </row>
    <row r="149153">
      <c r="A149153" s="1" t="s">
        <v>51318</v>
      </c>
    </row>
    <row r="149154">
      <c r="A149154" s="1" t="s">
        <v>51319</v>
      </c>
    </row>
    <row r="149155">
      <c r="A149155" s="1" t="s">
        <v>51320</v>
      </c>
    </row>
    <row r="149156">
      <c r="A149156" s="1" t="s">
        <v>51321</v>
      </c>
    </row>
    <row r="149157">
      <c r="A149157" s="1" t="s">
        <v>51322</v>
      </c>
    </row>
    <row r="149158">
      <c r="A149158" s="1" t="s">
        <v>51323</v>
      </c>
    </row>
    <row r="149159">
      <c r="A149159" s="1" t="s">
        <v>51326</v>
      </c>
    </row>
    <row r="149160">
      <c r="A149160" s="1" t="s">
        <v>51327</v>
      </c>
    </row>
    <row r="149161">
      <c r="A149161" s="1" t="s">
        <v>19008</v>
      </c>
    </row>
    <row r="149162">
      <c r="A149162" s="1" t="s">
        <v>19009</v>
      </c>
    </row>
    <row r="149163">
      <c r="A149163" s="1" t="s">
        <v>19010</v>
      </c>
    </row>
    <row r="149164">
      <c r="A149164" s="1" t="s">
        <v>19011</v>
      </c>
    </row>
    <row r="149165">
      <c r="A149165" s="1" t="s">
        <v>19012</v>
      </c>
    </row>
    <row r="149166">
      <c r="A149166" s="1" t="s">
        <v>19013</v>
      </c>
    </row>
    <row r="149167">
      <c r="A149167" s="1" t="s">
        <v>19014</v>
      </c>
    </row>
    <row r="149169">
      <c r="A149169" s="1" t="s">
        <v>19015</v>
      </c>
    </row>
    <row r="149170">
      <c r="A149170" s="1" t="s">
        <v>19016</v>
      </c>
    </row>
    <row r="149171">
      <c r="A149171" s="1" t="s">
        <v>19017</v>
      </c>
    </row>
    <row r="149172">
      <c r="A149172" s="1" t="s">
        <v>19018</v>
      </c>
    </row>
    <row r="149174">
      <c r="A149174" s="1" t="s">
        <v>19019</v>
      </c>
    </row>
    <row r="149176">
      <c r="A149176" s="1" t="s">
        <v>19020</v>
      </c>
    </row>
    <row r="149178">
      <c r="A149178" s="1" t="s">
        <v>19021</v>
      </c>
    </row>
    <row r="149179">
      <c r="A149179" s="1" t="s">
        <v>19022</v>
      </c>
    </row>
    <row r="149181">
      <c r="A149181" s="1" t="s">
        <v>19023</v>
      </c>
    </row>
    <row r="149183">
      <c r="A149183" s="1" t="s">
        <v>19024</v>
      </c>
    </row>
    <row r="149184">
      <c r="A149184" s="1" t="s">
        <v>19025</v>
      </c>
    </row>
    <row r="149186">
      <c r="A149186" s="1" t="s">
        <v>19026</v>
      </c>
    </row>
    <row r="149188">
      <c r="A149188" s="1" t="s">
        <v>233</v>
      </c>
    </row>
    <row r="149189">
      <c r="A149189" s="1" t="s">
        <v>19027</v>
      </c>
    </row>
    <row r="149190">
      <c r="A149190" s="1" t="s">
        <v>19009</v>
      </c>
    </row>
    <row r="149191">
      <c r="A149191" s="1" t="s">
        <v>19010</v>
      </c>
    </row>
    <row r="149192">
      <c r="A149192" s="1" t="s">
        <v>19011</v>
      </c>
    </row>
    <row r="149193">
      <c r="A149193" s="1" t="s">
        <v>19012</v>
      </c>
    </row>
    <row r="149194">
      <c r="A149194" s="1" t="s">
        <v>19013</v>
      </c>
    </row>
    <row r="149195">
      <c r="A149195" s="1" t="s">
        <v>19014</v>
      </c>
    </row>
    <row r="149196">
      <c r="A149196" s="1" t="s">
        <v>19015</v>
      </c>
    </row>
    <row r="149197">
      <c r="A149197" s="1" t="s">
        <v>19016</v>
      </c>
    </row>
    <row r="149198">
      <c r="A149198" s="1" t="s">
        <v>19017</v>
      </c>
    </row>
    <row r="149199">
      <c r="A149199" s="1" t="s">
        <v>19018</v>
      </c>
    </row>
    <row r="149200">
      <c r="A149200" s="1" t="s">
        <v>19019</v>
      </c>
    </row>
    <row r="149201">
      <c r="A149201" s="1" t="s">
        <v>19020</v>
      </c>
    </row>
    <row r="149202">
      <c r="A149202" s="1" t="s">
        <v>19021</v>
      </c>
    </row>
    <row r="149203">
      <c r="A149203" s="1" t="s">
        <v>19022</v>
      </c>
    </row>
    <row r="149204">
      <c r="A149204" s="1" t="s">
        <v>19023</v>
      </c>
    </row>
    <row r="149205">
      <c r="A149205" s="1" t="s">
        <v>19024</v>
      </c>
    </row>
    <row r="149206">
      <c r="A149206" s="1" t="s">
        <v>19025</v>
      </c>
    </row>
    <row r="149207">
      <c r="A149207" s="1" t="s">
        <v>19028</v>
      </c>
    </row>
    <row r="149208">
      <c r="A149208" s="1" t="s">
        <v>51328</v>
      </c>
    </row>
    <row r="149210">
      <c r="A149210" s="1" t="s">
        <v>51314</v>
      </c>
    </row>
    <row r="149212">
      <c r="A149212" s="1" t="s">
        <v>51329</v>
      </c>
    </row>
    <row r="149213">
      <c r="A149213" s="1" t="s">
        <v>51330</v>
      </c>
    </row>
    <row r="149214">
      <c r="A149214" s="1" t="s">
        <v>51331</v>
      </c>
    </row>
    <row r="149216">
      <c r="A149216" s="1" t="s">
        <v>51332</v>
      </c>
    </row>
    <row r="149218">
      <c r="A149218" s="1" t="s">
        <v>51333</v>
      </c>
    </row>
    <row r="149220">
      <c r="A149220" s="1" t="s">
        <v>51334</v>
      </c>
    </row>
    <row r="149221">
      <c r="A149221" s="1" t="s">
        <v>51335</v>
      </c>
    </row>
    <row r="149223">
      <c r="A149223" s="1" t="s">
        <v>51336</v>
      </c>
    </row>
    <row r="149225">
      <c r="A149225" s="1" t="s">
        <v>51337</v>
      </c>
    </row>
    <row r="149227">
      <c r="A149227" s="1" t="s">
        <v>51325</v>
      </c>
    </row>
    <row r="149228">
      <c r="A149228" s="1" t="s">
        <v>51314</v>
      </c>
    </row>
    <row r="149229">
      <c r="A149229" s="1" t="s">
        <v>51329</v>
      </c>
    </row>
    <row r="149230">
      <c r="A149230" s="1" t="s">
        <v>51330</v>
      </c>
    </row>
    <row r="149231">
      <c r="A149231" s="1" t="s">
        <v>51331</v>
      </c>
    </row>
    <row r="149232">
      <c r="A149232" s="1" t="s">
        <v>51332</v>
      </c>
    </row>
    <row r="149233">
      <c r="A149233" s="1" t="s">
        <v>51333</v>
      </c>
    </row>
    <row r="149234">
      <c r="A149234" s="1" t="s">
        <v>51334</v>
      </c>
    </row>
    <row r="149235">
      <c r="A149235" s="1" t="s">
        <v>51335</v>
      </c>
    </row>
    <row r="149236">
      <c r="A149236" s="1" t="s">
        <v>51338</v>
      </c>
    </row>
    <row r="149237">
      <c r="A149237" s="1" t="s">
        <v>51339</v>
      </c>
    </row>
    <row r="149238">
      <c r="A149238" s="1" t="s">
        <v>19030</v>
      </c>
    </row>
    <row r="149239">
      <c r="A149239" s="1" t="s">
        <v>19031</v>
      </c>
    </row>
    <row r="149240">
      <c r="A149240" s="1" t="s">
        <v>19032</v>
      </c>
    </row>
    <row r="149241">
      <c r="A149241" s="1" t="s">
        <v>19033</v>
      </c>
    </row>
    <row r="149242">
      <c r="A149242" s="1" t="s">
        <v>19034</v>
      </c>
    </row>
    <row r="149243">
      <c r="A149243" s="1" t="s">
        <v>19035</v>
      </c>
    </row>
    <row r="149245">
      <c r="A149245" s="1" t="s">
        <v>19036</v>
      </c>
    </row>
    <row r="149247">
      <c r="A149247" s="1" t="s">
        <v>19037</v>
      </c>
    </row>
    <row r="149249">
      <c r="A149249" s="1" t="s">
        <v>19038</v>
      </c>
    </row>
    <row r="149250">
      <c r="A149250" s="1" t="s">
        <v>19039</v>
      </c>
    </row>
    <row r="149251">
      <c r="A149251" s="1" t="s">
        <v>19040</v>
      </c>
    </row>
    <row r="149252">
      <c r="A149252" s="1" t="s">
        <v>19041</v>
      </c>
    </row>
    <row r="149254">
      <c r="A149254" s="1" t="s">
        <v>19042</v>
      </c>
    </row>
    <row r="149255">
      <c r="A149255" s="1" t="s">
        <v>19043</v>
      </c>
    </row>
    <row r="149256">
      <c r="A149256" s="1" t="s">
        <v>19044</v>
      </c>
    </row>
    <row r="149257">
      <c r="A149257" s="1" t="s">
        <v>19045</v>
      </c>
    </row>
    <row r="149258">
      <c r="A149258" s="1" t="s">
        <v>19046</v>
      </c>
    </row>
    <row r="149259">
      <c r="A149259" s="1" t="s">
        <v>19047</v>
      </c>
    </row>
    <row r="149260">
      <c r="A149260" s="1" t="s">
        <v>19048</v>
      </c>
    </row>
    <row r="149261">
      <c r="A149261" s="1" t="s">
        <v>19049</v>
      </c>
    </row>
    <row r="149263">
      <c r="A149263" s="1" t="s">
        <v>7746</v>
      </c>
    </row>
    <row r="149264">
      <c r="A149264" s="1" t="s">
        <v>19050</v>
      </c>
    </row>
    <row r="149265">
      <c r="A149265" s="1" t="s">
        <v>19030</v>
      </c>
    </row>
    <row r="149266">
      <c r="A149266" s="1" t="s">
        <v>19031</v>
      </c>
    </row>
    <row r="149267">
      <c r="A149267" s="1" t="s">
        <v>19032</v>
      </c>
    </row>
    <row r="149268">
      <c r="A149268" s="1" t="s">
        <v>19033</v>
      </c>
    </row>
    <row r="149269">
      <c r="A149269" s="1" t="s">
        <v>19034</v>
      </c>
    </row>
    <row r="149270">
      <c r="A149270" s="1" t="s">
        <v>19035</v>
      </c>
    </row>
    <row r="149271">
      <c r="A149271" s="1" t="s">
        <v>19036</v>
      </c>
    </row>
    <row r="149272">
      <c r="A149272" s="1" t="s">
        <v>19037</v>
      </c>
    </row>
    <row r="149273">
      <c r="A149273" s="1" t="s">
        <v>19038</v>
      </c>
    </row>
    <row r="149274">
      <c r="A149274" s="1" t="s">
        <v>19039</v>
      </c>
    </row>
    <row r="149275">
      <c r="A149275" s="1" t="s">
        <v>19040</v>
      </c>
    </row>
    <row r="149276">
      <c r="A149276" s="1" t="s">
        <v>19041</v>
      </c>
    </row>
    <row r="149277">
      <c r="A149277" s="1" t="s">
        <v>19042</v>
      </c>
    </row>
    <row r="149278">
      <c r="A149278" s="1" t="s">
        <v>19043</v>
      </c>
    </row>
    <row r="149279">
      <c r="A149279" s="1" t="s">
        <v>19044</v>
      </c>
    </row>
    <row r="149280">
      <c r="A149280" s="1" t="s">
        <v>19045</v>
      </c>
    </row>
    <row r="149281">
      <c r="A149281" s="1" t="s">
        <v>19046</v>
      </c>
    </row>
    <row r="149282">
      <c r="A149282" s="1" t="s">
        <v>19047</v>
      </c>
    </row>
    <row r="149283">
      <c r="A149283" s="1" t="s">
        <v>19048</v>
      </c>
    </row>
    <row r="149284">
      <c r="A149284" s="1" t="s">
        <v>19051</v>
      </c>
    </row>
    <row r="149285">
      <c r="A149285" s="1" t="s">
        <v>51340</v>
      </c>
    </row>
    <row r="149286">
      <c r="A149286" s="1" t="s">
        <v>51341</v>
      </c>
    </row>
    <row r="149287">
      <c r="A149287" s="1" t="s">
        <v>51342</v>
      </c>
    </row>
    <row r="149288">
      <c r="A149288" s="1" t="s">
        <v>51343</v>
      </c>
    </row>
    <row r="149289">
      <c r="A149289" s="1" t="s">
        <v>51344</v>
      </c>
    </row>
    <row r="149290">
      <c r="A149290" s="1" t="s">
        <v>51345</v>
      </c>
    </row>
    <row r="149291">
      <c r="A149291" s="1" t="s">
        <v>8957</v>
      </c>
    </row>
    <row r="149292">
      <c r="A149292" s="1" t="s">
        <v>51346</v>
      </c>
    </row>
    <row r="149293">
      <c r="A149293" s="1" t="s">
        <v>51347</v>
      </c>
    </row>
    <row r="149294">
      <c r="A149294" s="1" t="s">
        <v>51348</v>
      </c>
    </row>
    <row r="149295">
      <c r="A149295" s="1" t="s">
        <v>51349</v>
      </c>
    </row>
    <row r="149296">
      <c r="A149296" s="1" t="s">
        <v>51341</v>
      </c>
    </row>
    <row r="149297">
      <c r="A149297" s="1" t="s">
        <v>51342</v>
      </c>
    </row>
    <row r="149298">
      <c r="A149298" s="1" t="s">
        <v>51343</v>
      </c>
    </row>
    <row r="149299">
      <c r="A149299" s="1" t="s">
        <v>51344</v>
      </c>
    </row>
    <row r="149300">
      <c r="A149300" s="1" t="s">
        <v>51345</v>
      </c>
    </row>
    <row r="149301">
      <c r="A149301" s="1" t="s">
        <v>51346</v>
      </c>
    </row>
    <row r="149302">
      <c r="A149302" s="1" t="s">
        <v>51347</v>
      </c>
    </row>
    <row r="149303">
      <c r="A149303" s="1" t="s">
        <v>51348</v>
      </c>
    </row>
    <row r="149304">
      <c r="A149304" s="1" t="s">
        <v>51350</v>
      </c>
    </row>
    <row r="149305">
      <c r="A149305" s="1" t="s">
        <v>51351</v>
      </c>
    </row>
    <row r="149306">
      <c r="A149306" s="1" t="s">
        <v>19053</v>
      </c>
    </row>
    <row r="149307">
      <c r="A149307" s="1" t="s">
        <v>19054</v>
      </c>
    </row>
    <row r="149308">
      <c r="A149308" s="1" t="s">
        <v>19055</v>
      </c>
    </row>
    <row r="149309">
      <c r="A149309" s="1" t="s">
        <v>19056</v>
      </c>
    </row>
    <row r="149310">
      <c r="A149310" s="1" t="s">
        <v>19057</v>
      </c>
    </row>
    <row r="149311">
      <c r="A149311" s="1" t="s">
        <v>19058</v>
      </c>
    </row>
    <row r="149312">
      <c r="A149312" s="1" t="s">
        <v>19059</v>
      </c>
    </row>
    <row r="149313">
      <c r="A149313" s="1" t="s">
        <v>19060</v>
      </c>
    </row>
    <row r="149314">
      <c r="A149314" s="1" t="s">
        <v>19061</v>
      </c>
    </row>
    <row r="149315">
      <c r="A149315" s="1" t="s">
        <v>19062</v>
      </c>
    </row>
    <row r="149316">
      <c r="A149316" s="1" t="s">
        <v>19063</v>
      </c>
    </row>
    <row r="149317">
      <c r="A149317" s="1" t="s">
        <v>19064</v>
      </c>
    </row>
    <row r="149318">
      <c r="A149318" s="1" t="s">
        <v>19065</v>
      </c>
    </row>
    <row r="149319">
      <c r="A149319" s="1" t="s">
        <v>19066</v>
      </c>
    </row>
    <row r="149320">
      <c r="A149320" s="1" t="s">
        <v>19067</v>
      </c>
    </row>
    <row r="149321">
      <c r="A149321" s="1" t="s">
        <v>19068</v>
      </c>
    </row>
    <row r="149322">
      <c r="A149322" s="1" t="s">
        <v>19053</v>
      </c>
    </row>
    <row r="149323">
      <c r="A149323" s="1" t="s">
        <v>19054</v>
      </c>
    </row>
    <row r="149324">
      <c r="A149324" s="1" t="s">
        <v>19055</v>
      </c>
    </row>
    <row r="149325">
      <c r="A149325" s="1" t="s">
        <v>19056</v>
      </c>
    </row>
    <row r="149326">
      <c r="A149326" s="1" t="s">
        <v>19057</v>
      </c>
    </row>
    <row r="149327">
      <c r="A149327" s="1" t="s">
        <v>19058</v>
      </c>
    </row>
    <row r="149328">
      <c r="A149328" s="1" t="s">
        <v>19059</v>
      </c>
    </row>
    <row r="149329">
      <c r="A149329" s="1" t="s">
        <v>19060</v>
      </c>
    </row>
    <row r="149330">
      <c r="A149330" s="1" t="s">
        <v>19061</v>
      </c>
    </row>
    <row r="149331">
      <c r="A149331" s="1" t="s">
        <v>19062</v>
      </c>
    </row>
    <row r="149332">
      <c r="A149332" s="1" t="s">
        <v>19063</v>
      </c>
    </row>
    <row r="149333">
      <c r="A149333" s="1" t="s">
        <v>19064</v>
      </c>
    </row>
    <row r="149334">
      <c r="A149334" s="1" t="s">
        <v>19066</v>
      </c>
    </row>
    <row r="149335">
      <c r="A149335" s="1" t="s">
        <v>19067</v>
      </c>
    </row>
    <row r="149336">
      <c r="A149336" s="1" t="s">
        <v>19069</v>
      </c>
    </row>
    <row r="149337">
      <c r="A149337" s="1" t="s">
        <v>51352</v>
      </c>
    </row>
    <row r="149338">
      <c r="A149338" s="1" t="s">
        <v>19071</v>
      </c>
    </row>
    <row r="149339">
      <c r="A149339" s="1" t="s">
        <v>19072</v>
      </c>
    </row>
    <row r="149341">
      <c r="A149341" s="1" t="s">
        <v>19073</v>
      </c>
    </row>
    <row r="149342">
      <c r="A149342" s="1" t="s">
        <v>19074</v>
      </c>
    </row>
    <row r="149343">
      <c r="A149343" s="1" t="s">
        <v>19075</v>
      </c>
    </row>
    <row r="149345">
      <c r="A149345" s="1" t="s">
        <v>4007</v>
      </c>
    </row>
    <row r="149347">
      <c r="A149347" s="1" t="s">
        <v>19076</v>
      </c>
    </row>
    <row r="149349">
      <c r="A149349" s="1" t="s">
        <v>19077</v>
      </c>
    </row>
    <row r="149350">
      <c r="A149350" s="1" t="s">
        <v>19078</v>
      </c>
    </row>
    <row r="149351">
      <c r="A149351" s="1" t="s">
        <v>19079</v>
      </c>
    </row>
    <row r="149352">
      <c r="A149352" s="1" t="s">
        <v>19080</v>
      </c>
    </row>
    <row r="149353">
      <c r="A149353" s="1" t="s">
        <v>19081</v>
      </c>
    </row>
    <row r="149354">
      <c r="A149354" s="1" t="s">
        <v>19082</v>
      </c>
    </row>
    <row r="149355">
      <c r="A149355" s="1" t="s">
        <v>19083</v>
      </c>
    </row>
    <row r="149357">
      <c r="A149357" s="1" t="s">
        <v>19084</v>
      </c>
    </row>
    <row r="149358">
      <c r="A149358" s="1" t="s">
        <v>19085</v>
      </c>
    </row>
    <row r="149360">
      <c r="A149360" s="1" t="s">
        <v>879</v>
      </c>
    </row>
    <row r="149362">
      <c r="A149362" s="1" t="s">
        <v>19086</v>
      </c>
    </row>
    <row r="149363">
      <c r="A149363" s="1" t="s">
        <v>19087</v>
      </c>
    </row>
    <row r="149365">
      <c r="A149365" s="1" t="s">
        <v>19088</v>
      </c>
    </row>
    <row r="149366">
      <c r="A149366" s="1" t="s">
        <v>19089</v>
      </c>
    </row>
    <row r="149367">
      <c r="A149367" s="1" t="s">
        <v>19090</v>
      </c>
    </row>
    <row r="149369">
      <c r="A149369" s="1" t="s">
        <v>19091</v>
      </c>
    </row>
    <row r="149370">
      <c r="A149370" s="1" t="s">
        <v>13937</v>
      </c>
    </row>
    <row r="149371">
      <c r="A149371" s="1" t="s">
        <v>19092</v>
      </c>
    </row>
    <row r="149372">
      <c r="A149372" s="1" t="s">
        <v>19071</v>
      </c>
    </row>
    <row r="149373">
      <c r="A149373" s="1" t="s">
        <v>19072</v>
      </c>
    </row>
    <row r="149374">
      <c r="A149374" s="1" t="s">
        <v>19073</v>
      </c>
    </row>
    <row r="149375">
      <c r="A149375" s="1" t="s">
        <v>19074</v>
      </c>
    </row>
    <row r="149376">
      <c r="A149376" s="1" t="s">
        <v>19075</v>
      </c>
    </row>
    <row r="149377">
      <c r="A149377" s="1" t="s">
        <v>19076</v>
      </c>
    </row>
    <row r="149378">
      <c r="A149378" s="1" t="s">
        <v>19077</v>
      </c>
    </row>
    <row r="149379">
      <c r="A149379" s="1" t="s">
        <v>19078</v>
      </c>
    </row>
    <row r="149380">
      <c r="A149380" s="1" t="s">
        <v>19079</v>
      </c>
    </row>
    <row r="149381">
      <c r="A149381" s="1" t="s">
        <v>19080</v>
      </c>
    </row>
    <row r="149382">
      <c r="A149382" s="1" t="s">
        <v>19081</v>
      </c>
    </row>
    <row r="149383">
      <c r="A149383" s="1" t="s">
        <v>19082</v>
      </c>
    </row>
    <row r="149384">
      <c r="A149384" s="1" t="s">
        <v>19083</v>
      </c>
    </row>
    <row r="149385">
      <c r="A149385" s="1" t="s">
        <v>19084</v>
      </c>
    </row>
    <row r="149386">
      <c r="A149386" s="1" t="s">
        <v>19085</v>
      </c>
    </row>
    <row r="149387">
      <c r="A149387" s="1" t="s">
        <v>19086</v>
      </c>
    </row>
    <row r="149388">
      <c r="A149388" s="1" t="s">
        <v>19087</v>
      </c>
    </row>
    <row r="149389">
      <c r="A149389" s="1" t="s">
        <v>19088</v>
      </c>
    </row>
    <row r="149390">
      <c r="A149390" s="1" t="s">
        <v>19089</v>
      </c>
    </row>
    <row r="149391">
      <c r="A149391" s="1" t="s">
        <v>19090</v>
      </c>
    </row>
    <row r="149392">
      <c r="A149392" s="1" t="s">
        <v>19093</v>
      </c>
    </row>
    <row r="149393">
      <c r="A149393" s="1" t="s">
        <v>51353</v>
      </c>
    </row>
    <row r="149394">
      <c r="A149394" s="1" t="s">
        <v>19071</v>
      </c>
    </row>
    <row r="149395">
      <c r="A149395" s="1" t="s">
        <v>19072</v>
      </c>
    </row>
    <row r="149397">
      <c r="A149397" s="1" t="s">
        <v>19073</v>
      </c>
    </row>
    <row r="149398">
      <c r="A149398" s="1" t="s">
        <v>19074</v>
      </c>
    </row>
    <row r="149399">
      <c r="A149399" s="1" t="s">
        <v>19075</v>
      </c>
    </row>
    <row r="149401">
      <c r="A149401" s="1" t="s">
        <v>4007</v>
      </c>
    </row>
    <row r="149403">
      <c r="A149403" s="1" t="s">
        <v>19076</v>
      </c>
    </row>
    <row r="149405">
      <c r="A149405" s="1" t="s">
        <v>19077</v>
      </c>
    </row>
    <row r="149406">
      <c r="A149406" s="1" t="s">
        <v>19078</v>
      </c>
    </row>
    <row r="149407">
      <c r="A149407" s="1" t="s">
        <v>19079</v>
      </c>
    </row>
    <row r="149408">
      <c r="A149408" s="1" t="s">
        <v>19080</v>
      </c>
    </row>
    <row r="149409">
      <c r="A149409" s="1" t="s">
        <v>19081</v>
      </c>
    </row>
    <row r="149410">
      <c r="A149410" s="1" t="s">
        <v>19082</v>
      </c>
    </row>
    <row r="149411">
      <c r="A149411" s="1" t="s">
        <v>19083</v>
      </c>
    </row>
    <row r="149413">
      <c r="A149413" s="1" t="s">
        <v>19084</v>
      </c>
    </row>
    <row r="149414">
      <c r="A149414" s="1" t="s">
        <v>19085</v>
      </c>
    </row>
    <row r="149416">
      <c r="A149416" s="1" t="s">
        <v>879</v>
      </c>
    </row>
    <row r="149418">
      <c r="A149418" s="1" t="s">
        <v>19086</v>
      </c>
    </row>
    <row r="149419">
      <c r="A149419" s="1" t="s">
        <v>19087</v>
      </c>
    </row>
    <row r="149421">
      <c r="A149421" s="1" t="s">
        <v>19088</v>
      </c>
    </row>
    <row r="149422">
      <c r="A149422" s="1" t="s">
        <v>19089</v>
      </c>
    </row>
    <row r="149423">
      <c r="A149423" s="1" t="s">
        <v>19090</v>
      </c>
    </row>
    <row r="149425">
      <c r="A149425" s="1" t="s">
        <v>19091</v>
      </c>
    </row>
    <row r="149426">
      <c r="A149426" s="1" t="s">
        <v>13937</v>
      </c>
    </row>
    <row r="149427">
      <c r="A149427" s="1" t="s">
        <v>19092</v>
      </c>
    </row>
    <row r="149428">
      <c r="A149428" s="1" t="s">
        <v>19071</v>
      </c>
    </row>
    <row r="149429">
      <c r="A149429" s="1" t="s">
        <v>19072</v>
      </c>
    </row>
    <row r="149430">
      <c r="A149430" s="1" t="s">
        <v>19073</v>
      </c>
    </row>
    <row r="149431">
      <c r="A149431" s="1" t="s">
        <v>19074</v>
      </c>
    </row>
    <row r="149432">
      <c r="A149432" s="1" t="s">
        <v>19075</v>
      </c>
    </row>
    <row r="149433">
      <c r="A149433" s="1" t="s">
        <v>19076</v>
      </c>
    </row>
    <row r="149434">
      <c r="A149434" s="1" t="s">
        <v>19077</v>
      </c>
    </row>
    <row r="149435">
      <c r="A149435" s="1" t="s">
        <v>19078</v>
      </c>
    </row>
    <row r="149436">
      <c r="A149436" s="1" t="s">
        <v>19079</v>
      </c>
    </row>
    <row r="149437">
      <c r="A149437" s="1" t="s">
        <v>19080</v>
      </c>
    </row>
    <row r="149438">
      <c r="A149438" s="1" t="s">
        <v>19081</v>
      </c>
    </row>
    <row r="149439">
      <c r="A149439" s="1" t="s">
        <v>19082</v>
      </c>
    </row>
    <row r="149440">
      <c r="A149440" s="1" t="s">
        <v>19083</v>
      </c>
    </row>
    <row r="149441">
      <c r="A149441" s="1" t="s">
        <v>19084</v>
      </c>
    </row>
    <row r="149442">
      <c r="A149442" s="1" t="s">
        <v>19085</v>
      </c>
    </row>
    <row r="149443">
      <c r="A149443" s="1" t="s">
        <v>19086</v>
      </c>
    </row>
    <row r="149444">
      <c r="A149444" s="1" t="s">
        <v>19087</v>
      </c>
    </row>
    <row r="149445">
      <c r="A149445" s="1" t="s">
        <v>19088</v>
      </c>
    </row>
    <row r="149446">
      <c r="A149446" s="1" t="s">
        <v>19089</v>
      </c>
    </row>
    <row r="149447">
      <c r="A149447" s="1" t="s">
        <v>19090</v>
      </c>
    </row>
    <row r="149448">
      <c r="A149448" s="1" t="s">
        <v>19093</v>
      </c>
    </row>
    <row r="149449">
      <c r="A149449" s="1" t="s">
        <v>51354</v>
      </c>
    </row>
    <row r="149450">
      <c r="A149450" s="1" t="s">
        <v>3016</v>
      </c>
    </row>
    <row r="149451">
      <c r="A149451" s="1" t="s">
        <v>19096</v>
      </c>
    </row>
    <row r="149452">
      <c r="A149452" s="1" t="s">
        <v>19097</v>
      </c>
    </row>
    <row r="149453">
      <c r="A149453" s="1" t="s">
        <v>19098</v>
      </c>
    </row>
    <row r="149454">
      <c r="A149454" s="1" t="s">
        <v>19099</v>
      </c>
    </row>
    <row r="149455">
      <c r="A149455" s="1" t="s">
        <v>19100</v>
      </c>
    </row>
    <row r="149456">
      <c r="A149456" s="1" t="s">
        <v>19101</v>
      </c>
    </row>
    <row r="149457">
      <c r="A149457" s="1" t="s">
        <v>19102</v>
      </c>
    </row>
    <row r="149458">
      <c r="A149458" s="1" t="s">
        <v>19103</v>
      </c>
    </row>
    <row r="149459">
      <c r="A149459" s="1" t="s">
        <v>19104</v>
      </c>
    </row>
    <row r="149460">
      <c r="A149460" s="1" t="s">
        <v>19105</v>
      </c>
    </row>
    <row r="149461">
      <c r="A149461" s="1" t="s">
        <v>19106</v>
      </c>
    </row>
    <row r="149462">
      <c r="A149462" s="1" t="s">
        <v>19107</v>
      </c>
    </row>
    <row r="149463">
      <c r="A149463" s="1" t="s">
        <v>19108</v>
      </c>
    </row>
    <row r="149464">
      <c r="A149464" s="1" t="s">
        <v>19109</v>
      </c>
    </row>
    <row r="149465">
      <c r="A149465" s="1" t="s">
        <v>19096</v>
      </c>
    </row>
    <row r="149466">
      <c r="A149466" s="1" t="s">
        <v>19097</v>
      </c>
    </row>
    <row r="149467">
      <c r="A149467" s="1" t="s">
        <v>19098</v>
      </c>
    </row>
    <row r="149468">
      <c r="A149468" s="1" t="s">
        <v>19099</v>
      </c>
    </row>
    <row r="149469">
      <c r="A149469" s="1" t="s">
        <v>19100</v>
      </c>
    </row>
    <row r="149470">
      <c r="A149470" s="1" t="s">
        <v>19101</v>
      </c>
    </row>
    <row r="149471">
      <c r="A149471" s="1" t="s">
        <v>19102</v>
      </c>
    </row>
    <row r="149472">
      <c r="A149472" s="1" t="s">
        <v>19103</v>
      </c>
    </row>
    <row r="149473">
      <c r="A149473" s="1" t="s">
        <v>19104</v>
      </c>
    </row>
    <row r="149474">
      <c r="A149474" s="1" t="s">
        <v>19105</v>
      </c>
    </row>
    <row r="149475">
      <c r="A149475" s="1" t="s">
        <v>19106</v>
      </c>
    </row>
    <row r="149476">
      <c r="A149476" s="1" t="s">
        <v>19107</v>
      </c>
    </row>
    <row r="149477">
      <c r="A149477" s="1" t="s">
        <v>19110</v>
      </c>
    </row>
    <row r="149478">
      <c r="A149478" s="1" t="s">
        <v>51355</v>
      </c>
    </row>
    <row r="149479">
      <c r="A149479" s="1" t="s">
        <v>19112</v>
      </c>
    </row>
    <row r="149480">
      <c r="A149480" s="1" t="s">
        <v>19113</v>
      </c>
    </row>
    <row r="149482">
      <c r="A149482" s="1" t="s">
        <v>19114</v>
      </c>
    </row>
    <row r="149483">
      <c r="A149483" s="1" t="s">
        <v>19115</v>
      </c>
    </row>
    <row r="149484">
      <c r="A149484" s="1" t="s">
        <v>19116</v>
      </c>
    </row>
    <row r="149486">
      <c r="A149486" s="1" t="s">
        <v>19117</v>
      </c>
    </row>
    <row r="149487">
      <c r="A149487" s="1" t="s">
        <v>19118</v>
      </c>
    </row>
    <row r="149488">
      <c r="A149488" s="1" t="s">
        <v>19119</v>
      </c>
    </row>
    <row r="149489">
      <c r="A149489" s="1" t="s">
        <v>19120</v>
      </c>
    </row>
    <row r="149490">
      <c r="A149490" s="1" t="s">
        <v>19121</v>
      </c>
    </row>
    <row r="149491">
      <c r="A149491" s="1" t="s">
        <v>19122</v>
      </c>
    </row>
    <row r="149492">
      <c r="A149492" s="1" t="s">
        <v>19123</v>
      </c>
    </row>
    <row r="149494">
      <c r="A149494" s="1" t="s">
        <v>19124</v>
      </c>
    </row>
    <row r="149495">
      <c r="A149495" s="1" t="s">
        <v>19125</v>
      </c>
    </row>
    <row r="149497">
      <c r="A149497" s="1" t="s">
        <v>879</v>
      </c>
    </row>
    <row r="149499">
      <c r="A149499" s="1" t="s">
        <v>19126</v>
      </c>
    </row>
    <row r="149500">
      <c r="A149500" s="1" t="s">
        <v>19127</v>
      </c>
    </row>
    <row r="149501">
      <c r="A149501" s="1" t="s">
        <v>19128</v>
      </c>
    </row>
    <row r="149503">
      <c r="A149503" s="1" t="s">
        <v>19129</v>
      </c>
    </row>
    <row r="149504">
      <c r="A149504" s="1" t="s">
        <v>19130</v>
      </c>
    </row>
    <row r="149505">
      <c r="A149505" s="1" t="s">
        <v>19131</v>
      </c>
    </row>
    <row r="149507">
      <c r="A149507" s="1" t="s">
        <v>101</v>
      </c>
    </row>
    <row r="149508">
      <c r="A149508" s="1" t="s">
        <v>367</v>
      </c>
    </row>
    <row r="149510">
      <c r="A149510" s="1" t="s">
        <v>19132</v>
      </c>
    </row>
    <row r="149511">
      <c r="A149511" s="1" t="s">
        <v>19112</v>
      </c>
    </row>
    <row r="149512">
      <c r="A149512" s="1" t="s">
        <v>19113</v>
      </c>
    </row>
    <row r="149513">
      <c r="A149513" s="1" t="s">
        <v>19114</v>
      </c>
    </row>
    <row r="149514">
      <c r="A149514" s="1" t="s">
        <v>19115</v>
      </c>
    </row>
    <row r="149515">
      <c r="A149515" s="1" t="s">
        <v>19116</v>
      </c>
    </row>
    <row r="149516">
      <c r="A149516" s="1" t="s">
        <v>19117</v>
      </c>
    </row>
    <row r="149517">
      <c r="A149517" s="1" t="s">
        <v>19118</v>
      </c>
    </row>
    <row r="149518">
      <c r="A149518" s="1" t="s">
        <v>19119</v>
      </c>
    </row>
    <row r="149519">
      <c r="A149519" s="1" t="s">
        <v>19120</v>
      </c>
    </row>
    <row r="149520">
      <c r="A149520" s="1" t="s">
        <v>19121</v>
      </c>
    </row>
    <row r="149521">
      <c r="A149521" s="1" t="s">
        <v>19122</v>
      </c>
    </row>
    <row r="149522">
      <c r="A149522" s="1" t="s">
        <v>19123</v>
      </c>
    </row>
    <row r="149523">
      <c r="A149523" s="1" t="s">
        <v>19124</v>
      </c>
    </row>
    <row r="149524">
      <c r="A149524" s="1" t="s">
        <v>19125</v>
      </c>
    </row>
    <row r="149525">
      <c r="A149525" s="1" t="s">
        <v>19126</v>
      </c>
    </row>
    <row r="149526">
      <c r="A149526" s="1" t="s">
        <v>19127</v>
      </c>
    </row>
    <row r="149527">
      <c r="A149527" s="1" t="s">
        <v>19128</v>
      </c>
    </row>
    <row r="149528">
      <c r="A149528" s="1" t="s">
        <v>19129</v>
      </c>
    </row>
    <row r="149529">
      <c r="A149529" s="1" t="s">
        <v>19130</v>
      </c>
    </row>
    <row r="149530">
      <c r="A149530" s="1" t="s">
        <v>19131</v>
      </c>
    </row>
    <row r="149531">
      <c r="A149531" s="1" t="s">
        <v>19133</v>
      </c>
    </row>
    <row r="149532">
      <c r="A149532" s="1" t="s">
        <v>51356</v>
      </c>
    </row>
    <row r="149534">
      <c r="A149534" s="1" t="s">
        <v>19135</v>
      </c>
    </row>
    <row r="149536">
      <c r="A149536" s="1" t="s">
        <v>19136</v>
      </c>
    </row>
    <row r="149538">
      <c r="A149538" s="1" t="s">
        <v>19137</v>
      </c>
    </row>
    <row r="149540">
      <c r="A149540" s="1" t="s">
        <v>19138</v>
      </c>
    </row>
    <row r="149541">
      <c r="A149541" s="1" t="s">
        <v>19139</v>
      </c>
    </row>
    <row r="149543">
      <c r="A149543" s="1" t="s">
        <v>19140</v>
      </c>
    </row>
    <row r="149544">
      <c r="A149544" s="1" t="s">
        <v>19141</v>
      </c>
    </row>
    <row r="149546">
      <c r="A149546" s="1" t="s">
        <v>19142</v>
      </c>
    </row>
    <row r="149547">
      <c r="A149547" s="1" t="s">
        <v>19143</v>
      </c>
    </row>
    <row r="149549">
      <c r="A149549" s="1" t="s">
        <v>19144</v>
      </c>
    </row>
    <row r="149550">
      <c r="A149550" s="1" t="s">
        <v>19145</v>
      </c>
    </row>
    <row r="149552">
      <c r="A149552" s="1" t="s">
        <v>19146</v>
      </c>
    </row>
    <row r="149554">
      <c r="A149554" s="1" t="s">
        <v>19147</v>
      </c>
    </row>
    <row r="149556">
      <c r="A149556" s="1" t="s">
        <v>19148</v>
      </c>
    </row>
    <row r="149558">
      <c r="A149558" s="1" t="s">
        <v>19149</v>
      </c>
    </row>
    <row r="149559">
      <c r="A149559" s="1" t="s">
        <v>19150</v>
      </c>
    </row>
    <row r="149561">
      <c r="A149561" s="1" t="s">
        <v>19151</v>
      </c>
    </row>
    <row r="149562">
      <c r="A149562" s="1" t="s">
        <v>19152</v>
      </c>
    </row>
    <row r="149563">
      <c r="A149563" s="1" t="s">
        <v>19135</v>
      </c>
    </row>
    <row r="149564">
      <c r="A149564" s="1" t="s">
        <v>19136</v>
      </c>
    </row>
    <row r="149565">
      <c r="A149565" s="1" t="s">
        <v>19137</v>
      </c>
    </row>
    <row r="149566">
      <c r="A149566" s="1" t="s">
        <v>19138</v>
      </c>
    </row>
    <row r="149567">
      <c r="A149567" s="1" t="s">
        <v>19139</v>
      </c>
    </row>
    <row r="149568">
      <c r="A149568" s="1" t="s">
        <v>19140</v>
      </c>
    </row>
    <row r="149569">
      <c r="A149569" s="1" t="s">
        <v>19141</v>
      </c>
    </row>
    <row r="149570">
      <c r="A149570" s="1" t="s">
        <v>19142</v>
      </c>
    </row>
    <row r="149571">
      <c r="A149571" s="1" t="s">
        <v>19143</v>
      </c>
    </row>
    <row r="149572">
      <c r="A149572" s="1" t="s">
        <v>19144</v>
      </c>
    </row>
    <row r="149573">
      <c r="A149573" s="1" t="s">
        <v>19145</v>
      </c>
    </row>
    <row r="149574">
      <c r="A149574" s="1" t="s">
        <v>19146</v>
      </c>
    </row>
    <row r="149575">
      <c r="A149575" s="1" t="s">
        <v>19147</v>
      </c>
    </row>
    <row r="149576">
      <c r="A149576" s="1" t="s">
        <v>19148</v>
      </c>
    </row>
    <row r="149577">
      <c r="A149577" s="1" t="s">
        <v>19149</v>
      </c>
    </row>
    <row r="149578">
      <c r="A149578" s="1" t="s">
        <v>19153</v>
      </c>
    </row>
    <row r="149579">
      <c r="A149579" s="1" t="s">
        <v>51357</v>
      </c>
    </row>
    <row r="149581">
      <c r="A149581" s="1" t="s">
        <v>2862</v>
      </c>
    </row>
    <row r="149583">
      <c r="A149583" s="1" t="s">
        <v>19155</v>
      </c>
    </row>
    <row r="149584">
      <c r="A149584" s="1" t="s">
        <v>19156</v>
      </c>
    </row>
    <row r="149586">
      <c r="A149586" s="1" t="s">
        <v>19157</v>
      </c>
    </row>
    <row r="149587">
      <c r="A149587" s="1" t="s">
        <v>19158</v>
      </c>
    </row>
    <row r="149589">
      <c r="A149589" s="1" t="s">
        <v>19159</v>
      </c>
    </row>
    <row r="149590">
      <c r="A149590" s="1" t="s">
        <v>19160</v>
      </c>
    </row>
    <row r="149591">
      <c r="A149591" s="1" t="s">
        <v>19161</v>
      </c>
    </row>
    <row r="149593">
      <c r="A149593" s="1" t="s">
        <v>19162</v>
      </c>
    </row>
    <row r="149595">
      <c r="A149595" s="1" t="s">
        <v>19163</v>
      </c>
    </row>
    <row r="149596">
      <c r="A149596" s="1" t="s">
        <v>19164</v>
      </c>
    </row>
    <row r="149598">
      <c r="A149598" s="1" t="s">
        <v>19165</v>
      </c>
    </row>
    <row r="149600">
      <c r="A149600" s="1" t="s">
        <v>19166</v>
      </c>
    </row>
    <row r="149602">
      <c r="A149602" s="1" t="s">
        <v>19167</v>
      </c>
    </row>
    <row r="149604">
      <c r="A149604" s="1" t="s">
        <v>19168</v>
      </c>
    </row>
    <row r="149605">
      <c r="A149605" s="1" t="s">
        <v>19169</v>
      </c>
    </row>
    <row r="149606">
      <c r="A149606" s="1" t="s">
        <v>19170</v>
      </c>
    </row>
    <row r="149608">
      <c r="A149608" s="1" t="s">
        <v>19171</v>
      </c>
    </row>
    <row r="149609">
      <c r="A149609" s="1" t="s">
        <v>19172</v>
      </c>
    </row>
    <row r="149611">
      <c r="A149611" s="1" t="s">
        <v>12923</v>
      </c>
    </row>
    <row r="149612">
      <c r="A149612" s="1" t="s">
        <v>2862</v>
      </c>
    </row>
    <row r="149613">
      <c r="A149613" s="1" t="s">
        <v>19155</v>
      </c>
    </row>
    <row r="149614">
      <c r="A149614" s="1" t="s">
        <v>19156</v>
      </c>
    </row>
    <row r="149615">
      <c r="A149615" s="1" t="s">
        <v>19157</v>
      </c>
    </row>
    <row r="149616">
      <c r="A149616" s="1" t="s">
        <v>19158</v>
      </c>
    </row>
    <row r="149617">
      <c r="A149617" s="1" t="s">
        <v>19159</v>
      </c>
    </row>
    <row r="149618">
      <c r="A149618" s="1" t="s">
        <v>19160</v>
      </c>
    </row>
    <row r="149619">
      <c r="A149619" s="1" t="s">
        <v>19161</v>
      </c>
    </row>
    <row r="149620">
      <c r="A149620" s="1" t="s">
        <v>19162</v>
      </c>
    </row>
    <row r="149621">
      <c r="A149621" s="1" t="s">
        <v>19163</v>
      </c>
    </row>
    <row r="149622">
      <c r="A149622" s="1" t="s">
        <v>19164</v>
      </c>
    </row>
    <row r="149623">
      <c r="A149623" s="1" t="s">
        <v>19165</v>
      </c>
    </row>
    <row r="149624">
      <c r="A149624" s="1" t="s">
        <v>19166</v>
      </c>
    </row>
    <row r="149625">
      <c r="A149625" s="1" t="s">
        <v>19167</v>
      </c>
    </row>
    <row r="149626">
      <c r="A149626" s="1" t="s">
        <v>19168</v>
      </c>
    </row>
    <row r="149627">
      <c r="A149627" s="1" t="s">
        <v>19169</v>
      </c>
    </row>
    <row r="149628">
      <c r="A149628" s="1" t="s">
        <v>19170</v>
      </c>
    </row>
    <row r="149629">
      <c r="A149629" s="1" t="s">
        <v>19171</v>
      </c>
    </row>
    <row r="149630">
      <c r="A149630" s="1" t="s">
        <v>19173</v>
      </c>
    </row>
    <row r="149631">
      <c r="A149631" s="1" t="s">
        <v>51358</v>
      </c>
    </row>
    <row r="149632">
      <c r="A149632" s="1" t="s">
        <v>3016</v>
      </c>
    </row>
    <row r="149633">
      <c r="A149633" s="1" t="s">
        <v>19175</v>
      </c>
    </row>
    <row r="149634">
      <c r="A149634" s="1" t="s">
        <v>19176</v>
      </c>
    </row>
    <row r="149635">
      <c r="A149635" s="1" t="s">
        <v>19177</v>
      </c>
    </row>
    <row r="149636">
      <c r="A149636" s="1" t="s">
        <v>19178</v>
      </c>
    </row>
    <row r="149637">
      <c r="A149637" s="1" t="s">
        <v>19179</v>
      </c>
    </row>
    <row r="149638">
      <c r="A149638" s="1" t="s">
        <v>19180</v>
      </c>
    </row>
    <row r="149639">
      <c r="A149639" s="1" t="s">
        <v>19181</v>
      </c>
    </row>
    <row r="149640">
      <c r="A149640" s="1" t="s">
        <v>19182</v>
      </c>
    </row>
    <row r="149641">
      <c r="A149641" s="1" t="s">
        <v>19183</v>
      </c>
    </row>
    <row r="149642">
      <c r="A149642" s="1" t="s">
        <v>8568</v>
      </c>
    </row>
    <row r="149643">
      <c r="A149643" s="1" t="s">
        <v>19184</v>
      </c>
    </row>
    <row r="149644">
      <c r="A149644" s="1" t="s">
        <v>19185</v>
      </c>
    </row>
    <row r="149645">
      <c r="A149645" s="1" t="s">
        <v>13937</v>
      </c>
    </row>
    <row r="149646">
      <c r="A149646" s="1" t="s">
        <v>19049</v>
      </c>
    </row>
    <row r="149647">
      <c r="A149647" s="1" t="s">
        <v>19186</v>
      </c>
    </row>
    <row r="149648">
      <c r="A149648" s="1" t="s">
        <v>19177</v>
      </c>
    </row>
    <row r="149649">
      <c r="A149649" s="1" t="s">
        <v>19178</v>
      </c>
    </row>
    <row r="149650">
      <c r="A149650" s="1" t="s">
        <v>19179</v>
      </c>
    </row>
    <row r="149651">
      <c r="A149651" s="1" t="s">
        <v>19180</v>
      </c>
    </row>
    <row r="149652">
      <c r="A149652" s="1" t="s">
        <v>19181</v>
      </c>
    </row>
    <row r="149653">
      <c r="A149653" s="1" t="s">
        <v>19182</v>
      </c>
    </row>
    <row r="149654">
      <c r="A149654" s="1" t="s">
        <v>19183</v>
      </c>
    </row>
    <row r="149655">
      <c r="A149655" s="1" t="s">
        <v>8568</v>
      </c>
    </row>
    <row r="149656">
      <c r="A149656" s="1" t="s">
        <v>19184</v>
      </c>
    </row>
    <row r="149657">
      <c r="A149657" s="1" t="s">
        <v>19185</v>
      </c>
    </row>
    <row r="149658">
      <c r="A149658" s="1" t="s">
        <v>19187</v>
      </c>
    </row>
    <row r="149659">
      <c r="A149659" s="1" t="s">
        <v>51359</v>
      </c>
    </row>
    <row r="149661">
      <c r="A149661" s="1" t="s">
        <v>2862</v>
      </c>
    </row>
    <row r="149663">
      <c r="A149663" s="1" t="s">
        <v>19189</v>
      </c>
    </row>
    <row r="149664">
      <c r="A149664" s="1" t="s">
        <v>19190</v>
      </c>
    </row>
    <row r="149666">
      <c r="A149666" s="1" t="s">
        <v>19191</v>
      </c>
    </row>
    <row r="149668">
      <c r="A149668" s="1" t="s">
        <v>19192</v>
      </c>
    </row>
    <row r="149670">
      <c r="A149670" s="1" t="s">
        <v>19193</v>
      </c>
    </row>
    <row r="149672">
      <c r="A149672" s="1" t="s">
        <v>19194</v>
      </c>
    </row>
    <row r="149674">
      <c r="A149674" s="1" t="s">
        <v>11685</v>
      </c>
    </row>
    <row r="149676">
      <c r="A149676" s="1" t="s">
        <v>19195</v>
      </c>
    </row>
    <row r="149677">
      <c r="A149677" s="1" t="s">
        <v>2862</v>
      </c>
    </row>
    <row r="149678">
      <c r="A149678" s="1" t="s">
        <v>19189</v>
      </c>
    </row>
    <row r="149679">
      <c r="A149679" s="1" t="s">
        <v>19192</v>
      </c>
    </row>
    <row r="149680">
      <c r="A149680" s="1" t="s">
        <v>19193</v>
      </c>
    </row>
    <row r="149681">
      <c r="A149681" s="1" t="s">
        <v>19194</v>
      </c>
    </row>
    <row r="149682">
      <c r="A149682" s="1" t="s">
        <v>19196</v>
      </c>
    </row>
    <row r="149683">
      <c r="A149683" s="1" t="s">
        <v>51360</v>
      </c>
    </row>
    <row r="149685">
      <c r="A149685" s="1" t="s">
        <v>1597</v>
      </c>
    </row>
    <row r="149687">
      <c r="A149687" s="1" t="s">
        <v>19198</v>
      </c>
    </row>
    <row r="149688">
      <c r="A149688" s="1" t="s">
        <v>19199</v>
      </c>
    </row>
    <row r="149690">
      <c r="A149690" s="1" t="s">
        <v>19200</v>
      </c>
    </row>
    <row r="149691">
      <c r="A149691" s="1" t="s">
        <v>19201</v>
      </c>
    </row>
    <row r="149692">
      <c r="A149692" s="1" t="s">
        <v>19202</v>
      </c>
    </row>
    <row r="149693">
      <c r="A149693" s="1" t="s">
        <v>19203</v>
      </c>
    </row>
    <row r="149694">
      <c r="A149694" s="1" t="s">
        <v>19204</v>
      </c>
    </row>
    <row r="149695">
      <c r="A149695" s="1" t="s">
        <v>19205</v>
      </c>
    </row>
    <row r="149697">
      <c r="A149697" s="1" t="s">
        <v>19206</v>
      </c>
    </row>
    <row r="149698">
      <c r="A149698" s="1" t="s">
        <v>19207</v>
      </c>
    </row>
    <row r="149700">
      <c r="A149700" s="1" t="s">
        <v>19208</v>
      </c>
    </row>
    <row r="149701">
      <c r="A149701" s="1" t="s">
        <v>19209</v>
      </c>
    </row>
    <row r="149703">
      <c r="A149703" s="1" t="s">
        <v>19210</v>
      </c>
    </row>
    <row r="149704">
      <c r="A149704" s="1" t="s">
        <v>19211</v>
      </c>
    </row>
    <row r="149705">
      <c r="A149705" s="1" t="s">
        <v>19212</v>
      </c>
    </row>
    <row r="149706">
      <c r="A149706" s="1" t="s">
        <v>19213</v>
      </c>
    </row>
    <row r="149707">
      <c r="A149707" s="1" t="s">
        <v>19214</v>
      </c>
    </row>
    <row r="149708">
      <c r="A149708" s="1" t="s">
        <v>19215</v>
      </c>
    </row>
    <row r="149709">
      <c r="A149709" s="1" t="s">
        <v>19216</v>
      </c>
    </row>
    <row r="149711">
      <c r="A149711" s="1" t="s">
        <v>19217</v>
      </c>
    </row>
    <row r="149712">
      <c r="A149712" s="1" t="s">
        <v>19218</v>
      </c>
    </row>
    <row r="149714">
      <c r="A149714" s="1" t="s">
        <v>19219</v>
      </c>
    </row>
    <row r="149715">
      <c r="A149715" s="1" t="s">
        <v>19220</v>
      </c>
    </row>
    <row r="149716">
      <c r="A149716" s="1" t="s">
        <v>19221</v>
      </c>
    </row>
    <row r="149717">
      <c r="A149717" s="1" t="s">
        <v>19198</v>
      </c>
    </row>
    <row r="149718">
      <c r="A149718" s="1" t="s">
        <v>19199</v>
      </c>
    </row>
    <row r="149719">
      <c r="A149719" s="1" t="s">
        <v>19200</v>
      </c>
    </row>
    <row r="149720">
      <c r="A149720" s="1" t="s">
        <v>19201</v>
      </c>
    </row>
    <row r="149721">
      <c r="A149721" s="1" t="s">
        <v>19202</v>
      </c>
    </row>
    <row r="149722">
      <c r="A149722" s="1" t="s">
        <v>19203</v>
      </c>
    </row>
    <row r="149723">
      <c r="A149723" s="1" t="s">
        <v>19204</v>
      </c>
    </row>
    <row r="149724">
      <c r="A149724" s="1" t="s">
        <v>19205</v>
      </c>
    </row>
    <row r="149725">
      <c r="A149725" s="1" t="s">
        <v>19206</v>
      </c>
    </row>
    <row r="149726">
      <c r="A149726" s="1" t="s">
        <v>19207</v>
      </c>
    </row>
    <row r="149727">
      <c r="A149727" s="1" t="s">
        <v>19208</v>
      </c>
    </row>
    <row r="149728">
      <c r="A149728" s="1" t="s">
        <v>19209</v>
      </c>
    </row>
    <row r="149729">
      <c r="A149729" s="1" t="s">
        <v>19210</v>
      </c>
    </row>
    <row r="149730">
      <c r="A149730" s="1" t="s">
        <v>19211</v>
      </c>
    </row>
    <row r="149731">
      <c r="A149731" s="1" t="s">
        <v>19212</v>
      </c>
    </row>
    <row r="149732">
      <c r="A149732" s="1" t="s">
        <v>19213</v>
      </c>
    </row>
    <row r="149733">
      <c r="A149733" s="1" t="s">
        <v>19214</v>
      </c>
    </row>
    <row r="149734">
      <c r="A149734" s="1" t="s">
        <v>19215</v>
      </c>
    </row>
    <row r="149735">
      <c r="A149735" s="1" t="s">
        <v>19216</v>
      </c>
    </row>
    <row r="149736">
      <c r="A149736" s="1" t="s">
        <v>19217</v>
      </c>
    </row>
    <row r="149737">
      <c r="A149737" s="1" t="s">
        <v>19218</v>
      </c>
    </row>
    <row r="149738">
      <c r="A149738" s="1" t="s">
        <v>19219</v>
      </c>
    </row>
    <row r="149739">
      <c r="A149739" s="1" t="s">
        <v>19222</v>
      </c>
    </row>
    <row r="149740">
      <c r="A149740" s="1" t="s">
        <v>51361</v>
      </c>
    </row>
    <row r="149741">
      <c r="A149741" s="1" t="s">
        <v>19224</v>
      </c>
    </row>
    <row r="149742">
      <c r="A149742" s="1" t="s">
        <v>19225</v>
      </c>
    </row>
    <row r="149743">
      <c r="A149743" s="1" t="s">
        <v>19226</v>
      </c>
    </row>
    <row r="149744">
      <c r="A149744" s="1" t="s">
        <v>19227</v>
      </c>
    </row>
    <row r="149745">
      <c r="A149745" s="1" t="s">
        <v>19228</v>
      </c>
    </row>
    <row r="149746">
      <c r="A149746" s="1" t="s">
        <v>19229</v>
      </c>
    </row>
    <row r="149747">
      <c r="A149747" s="1" t="s">
        <v>19230</v>
      </c>
    </row>
    <row r="149748">
      <c r="A149748" s="1" t="s">
        <v>19231</v>
      </c>
    </row>
    <row r="149749">
      <c r="A149749" s="1" t="s">
        <v>19232</v>
      </c>
    </row>
    <row r="149750">
      <c r="A149750" s="1" t="s">
        <v>19233</v>
      </c>
    </row>
    <row r="149751">
      <c r="A149751" s="1" t="s">
        <v>19234</v>
      </c>
    </row>
    <row r="149752">
      <c r="A149752" s="1" t="s">
        <v>19235</v>
      </c>
    </row>
    <row r="149753">
      <c r="A149753" s="1" t="s">
        <v>19224</v>
      </c>
    </row>
    <row r="149754">
      <c r="A149754" s="1" t="s">
        <v>19225</v>
      </c>
    </row>
    <row r="149755">
      <c r="A149755" s="1" t="s">
        <v>19226</v>
      </c>
    </row>
    <row r="149756">
      <c r="A149756" s="1" t="s">
        <v>19227</v>
      </c>
    </row>
    <row r="149757">
      <c r="A149757" s="1" t="s">
        <v>19228</v>
      </c>
    </row>
    <row r="149758">
      <c r="A149758" s="1" t="s">
        <v>19229</v>
      </c>
    </row>
    <row r="149759">
      <c r="A149759" s="1" t="s">
        <v>19230</v>
      </c>
    </row>
    <row r="149760">
      <c r="A149760" s="1" t="s">
        <v>19231</v>
      </c>
    </row>
    <row r="149761">
      <c r="A149761" s="1" t="s">
        <v>19232</v>
      </c>
    </row>
    <row r="149762">
      <c r="A149762" s="1" t="s">
        <v>19233</v>
      </c>
    </row>
    <row r="149763">
      <c r="A149763" s="1" t="s">
        <v>19236</v>
      </c>
    </row>
    <row r="149764">
      <c r="A149764" s="1" t="s">
        <v>51362</v>
      </c>
    </row>
    <row r="149765">
      <c r="A149765" s="1" t="s">
        <v>19238</v>
      </c>
    </row>
    <row r="149767">
      <c r="A149767" s="1" t="s">
        <v>19239</v>
      </c>
    </row>
    <row r="149769">
      <c r="A149769" s="1" t="s">
        <v>19240</v>
      </c>
    </row>
    <row r="149770">
      <c r="A149770" s="1" t="s">
        <v>19241</v>
      </c>
    </row>
    <row r="149772">
      <c r="A149772" s="1" t="s">
        <v>19242</v>
      </c>
    </row>
    <row r="149774">
      <c r="A149774" s="1" t="s">
        <v>19243</v>
      </c>
    </row>
    <row r="149776">
      <c r="A149776" s="1" t="s">
        <v>19244</v>
      </c>
    </row>
    <row r="149777">
      <c r="A149777" s="1" t="s">
        <v>19245</v>
      </c>
    </row>
    <row r="149778">
      <c r="A149778" s="1" t="s">
        <v>130</v>
      </c>
    </row>
    <row r="149780">
      <c r="A149780" s="1" t="s">
        <v>367</v>
      </c>
    </row>
    <row r="149781">
      <c r="A149781" s="1" t="s">
        <v>19246</v>
      </c>
    </row>
    <row r="149782">
      <c r="A149782" s="1" t="s">
        <v>19238</v>
      </c>
    </row>
    <row r="149783">
      <c r="A149783" s="1" t="s">
        <v>19239</v>
      </c>
    </row>
    <row r="149784">
      <c r="A149784" s="1" t="s">
        <v>19240</v>
      </c>
    </row>
    <row r="149785">
      <c r="A149785" s="1" t="s">
        <v>19241</v>
      </c>
    </row>
    <row r="149786">
      <c r="A149786" s="1" t="s">
        <v>19242</v>
      </c>
    </row>
    <row r="149787">
      <c r="A149787" s="1" t="s">
        <v>19243</v>
      </c>
    </row>
    <row r="149788">
      <c r="A149788" s="1" t="s">
        <v>19244</v>
      </c>
    </row>
    <row r="149789">
      <c r="A149789" s="1" t="s">
        <v>19245</v>
      </c>
    </row>
    <row r="149790">
      <c r="A149790" s="1" t="s">
        <v>19247</v>
      </c>
    </row>
    <row r="149791">
      <c r="A149791" s="1" t="s">
        <v>51363</v>
      </c>
    </row>
    <row r="149793">
      <c r="A149793" s="1" t="s">
        <v>14341</v>
      </c>
    </row>
    <row r="149795">
      <c r="A149795" s="1" t="s">
        <v>18987</v>
      </c>
    </row>
    <row r="149796">
      <c r="A149796" s="1" t="s">
        <v>19249</v>
      </c>
    </row>
    <row r="149798">
      <c r="A149798" s="1" t="s">
        <v>19250</v>
      </c>
    </row>
    <row r="149800">
      <c r="A149800" s="1" t="s">
        <v>19251</v>
      </c>
    </row>
    <row r="149802">
      <c r="A149802" s="1" t="s">
        <v>19252</v>
      </c>
    </row>
    <row r="149804">
      <c r="A149804" s="3" t="str">
        <f>\ =\</f>
        <v>#ERROR!</v>
      </c>
    </row>
    <row r="149806">
      <c r="A149806" s="1" t="s">
        <v>19253</v>
      </c>
    </row>
    <row r="149808">
      <c r="A149808" s="1" t="s">
        <v>19254</v>
      </c>
    </row>
    <row r="149809">
      <c r="A149809" s="1" t="s">
        <v>19255</v>
      </c>
    </row>
    <row r="149810">
      <c r="A149810" s="1" t="s">
        <v>19256</v>
      </c>
    </row>
    <row r="149811">
      <c r="A149811" s="1" t="s">
        <v>19257</v>
      </c>
    </row>
    <row r="149813">
      <c r="A149813" s="1" t="s">
        <v>19258</v>
      </c>
    </row>
    <row r="149815">
      <c r="A149815" s="1" t="s">
        <v>19259</v>
      </c>
    </row>
    <row r="149816">
      <c r="A149816" s="1" t="s">
        <v>19260</v>
      </c>
    </row>
    <row r="149818">
      <c r="A149818" s="1" t="s">
        <v>19261</v>
      </c>
    </row>
    <row r="149820">
      <c r="A149820" s="1" t="s">
        <v>19262</v>
      </c>
    </row>
    <row r="149821">
      <c r="A149821" s="1" t="s">
        <v>19263</v>
      </c>
    </row>
    <row r="149823">
      <c r="A149823" s="1" t="s">
        <v>19264</v>
      </c>
    </row>
    <row r="149825">
      <c r="A149825" s="1" t="s">
        <v>19265</v>
      </c>
    </row>
    <row r="149826">
      <c r="A149826" s="1" t="s">
        <v>19266</v>
      </c>
    </row>
    <row r="149827">
      <c r="A149827" s="1" t="s">
        <v>19267</v>
      </c>
    </row>
    <row r="149828">
      <c r="A149828" s="1" t="s">
        <v>19268</v>
      </c>
    </row>
    <row r="149829">
      <c r="A149829" s="1" t="s">
        <v>19269</v>
      </c>
    </row>
    <row r="149831">
      <c r="A149831" s="1" t="s">
        <v>19270</v>
      </c>
    </row>
    <row r="149832">
      <c r="A149832" s="1" t="s">
        <v>18987</v>
      </c>
    </row>
    <row r="149833">
      <c r="A149833" s="1" t="s">
        <v>19249</v>
      </c>
    </row>
    <row r="149834">
      <c r="A149834" s="1" t="s">
        <v>19250</v>
      </c>
    </row>
    <row r="149835">
      <c r="A149835" s="1" t="s">
        <v>19252</v>
      </c>
    </row>
    <row r="149836">
      <c r="A149836" s="1" t="s">
        <v>19253</v>
      </c>
    </row>
    <row r="149837">
      <c r="A149837" s="1" t="s">
        <v>19254</v>
      </c>
    </row>
    <row r="149838">
      <c r="A149838" s="1" t="s">
        <v>19255</v>
      </c>
    </row>
    <row r="149839">
      <c r="A149839" s="1" t="s">
        <v>19256</v>
      </c>
    </row>
    <row r="149840">
      <c r="A149840" s="1" t="s">
        <v>19257</v>
      </c>
    </row>
    <row r="149841">
      <c r="A149841" s="1" t="s">
        <v>19258</v>
      </c>
    </row>
    <row r="149842">
      <c r="A149842" s="1" t="s">
        <v>19259</v>
      </c>
    </row>
    <row r="149843">
      <c r="A149843" s="1" t="s">
        <v>19260</v>
      </c>
    </row>
    <row r="149844">
      <c r="A149844" s="1" t="s">
        <v>19261</v>
      </c>
    </row>
    <row r="149845">
      <c r="A149845" s="1" t="s">
        <v>19262</v>
      </c>
    </row>
    <row r="149846">
      <c r="A149846" s="1" t="s">
        <v>19263</v>
      </c>
    </row>
    <row r="149847">
      <c r="A149847" s="1" t="s">
        <v>19264</v>
      </c>
    </row>
    <row r="149848">
      <c r="A149848" s="1" t="s">
        <v>19265</v>
      </c>
    </row>
    <row r="149849">
      <c r="A149849" s="1" t="s">
        <v>19266</v>
      </c>
    </row>
    <row r="149850">
      <c r="A149850" s="1" t="s">
        <v>19267</v>
      </c>
    </row>
    <row r="149851">
      <c r="A149851" s="1" t="s">
        <v>19268</v>
      </c>
    </row>
    <row r="149852">
      <c r="A149852" s="1" t="s">
        <v>19271</v>
      </c>
    </row>
    <row r="149853">
      <c r="A149853" s="1" t="s">
        <v>51364</v>
      </c>
    </row>
    <row r="149855">
      <c r="A149855" s="1" t="s">
        <v>19273</v>
      </c>
    </row>
    <row r="149856">
      <c r="A149856" s="1" t="s">
        <v>322</v>
      </c>
    </row>
    <row r="149858">
      <c r="A149858" s="1" t="s">
        <v>19274</v>
      </c>
    </row>
    <row r="149860">
      <c r="A149860" s="1" t="s">
        <v>19275</v>
      </c>
    </row>
    <row r="149861">
      <c r="A149861" s="1" t="s">
        <v>19276</v>
      </c>
    </row>
    <row r="149863">
      <c r="A149863" s="1" t="s">
        <v>19277</v>
      </c>
    </row>
    <row r="149864">
      <c r="A149864" s="1" t="s">
        <v>19278</v>
      </c>
    </row>
    <row r="149865">
      <c r="A149865" s="1" t="s">
        <v>19279</v>
      </c>
    </row>
    <row r="149867">
      <c r="A149867" s="1" t="s">
        <v>19280</v>
      </c>
    </row>
    <row r="149868">
      <c r="A149868" s="1" t="s">
        <v>19281</v>
      </c>
    </row>
    <row r="149869">
      <c r="A149869" s="1" t="s">
        <v>19282</v>
      </c>
    </row>
    <row r="149870">
      <c r="A149870" s="1" t="s">
        <v>19283</v>
      </c>
    </row>
    <row r="149871">
      <c r="A149871" s="1" t="s">
        <v>19284</v>
      </c>
    </row>
    <row r="149872">
      <c r="A149872" s="1" t="s">
        <v>19285</v>
      </c>
    </row>
    <row r="149874">
      <c r="A149874" s="1" t="s">
        <v>19286</v>
      </c>
    </row>
    <row r="149876">
      <c r="A149876" s="1" t="s">
        <v>11912</v>
      </c>
    </row>
    <row r="149877">
      <c r="A149877" s="1" t="s">
        <v>11831</v>
      </c>
    </row>
    <row r="149878">
      <c r="A149878" s="1" t="s">
        <v>11832</v>
      </c>
    </row>
    <row r="149879">
      <c r="A149879" s="1" t="s">
        <v>900</v>
      </c>
    </row>
    <row r="149880">
      <c r="A149880" s="1" t="s">
        <v>2871</v>
      </c>
    </row>
    <row r="149881">
      <c r="A149881" s="1" t="s">
        <v>19287</v>
      </c>
    </row>
    <row r="149882">
      <c r="A149882" s="1" t="s">
        <v>19273</v>
      </c>
    </row>
    <row r="149883">
      <c r="A149883" s="1" t="s">
        <v>19274</v>
      </c>
    </row>
    <row r="149884">
      <c r="A149884" s="1" t="s">
        <v>19275</v>
      </c>
    </row>
    <row r="149885">
      <c r="A149885" s="1" t="s">
        <v>19276</v>
      </c>
    </row>
    <row r="149886">
      <c r="A149886" s="1" t="s">
        <v>19277</v>
      </c>
    </row>
    <row r="149887">
      <c r="A149887" s="1" t="s">
        <v>19278</v>
      </c>
    </row>
    <row r="149888">
      <c r="A149888" s="1" t="s">
        <v>19279</v>
      </c>
    </row>
    <row r="149889">
      <c r="A149889" s="1" t="s">
        <v>19280</v>
      </c>
    </row>
    <row r="149890">
      <c r="A149890" s="1" t="s">
        <v>19281</v>
      </c>
    </row>
    <row r="149891">
      <c r="A149891" s="1" t="s">
        <v>19282</v>
      </c>
    </row>
    <row r="149892">
      <c r="A149892" s="1" t="s">
        <v>19283</v>
      </c>
    </row>
    <row r="149893">
      <c r="A149893" s="1" t="s">
        <v>19284</v>
      </c>
    </row>
    <row r="149894">
      <c r="A149894" s="1" t="s">
        <v>19285</v>
      </c>
    </row>
    <row r="149895">
      <c r="A149895" s="1" t="s">
        <v>19286</v>
      </c>
    </row>
    <row r="149896">
      <c r="A149896" s="1" t="s">
        <v>11912</v>
      </c>
    </row>
    <row r="149897">
      <c r="A149897" s="1" t="s">
        <v>11831</v>
      </c>
    </row>
    <row r="149898">
      <c r="A149898" s="1" t="s">
        <v>11832</v>
      </c>
    </row>
    <row r="149899">
      <c r="A149899" s="1" t="s">
        <v>19288</v>
      </c>
    </row>
    <row r="149900">
      <c r="A149900" s="1" t="s">
        <v>51365</v>
      </c>
    </row>
    <row r="149902">
      <c r="A149902" s="1" t="s">
        <v>19290</v>
      </c>
    </row>
    <row r="149903">
      <c r="A149903" s="1" t="s">
        <v>19291</v>
      </c>
    </row>
    <row r="149904">
      <c r="A149904" s="1" t="s">
        <v>19292</v>
      </c>
    </row>
    <row r="149905">
      <c r="A149905" s="1" t="s">
        <v>19293</v>
      </c>
    </row>
    <row r="149906">
      <c r="A149906" s="1" t="s">
        <v>19294</v>
      </c>
    </row>
    <row r="149907">
      <c r="A149907" s="1" t="s">
        <v>19295</v>
      </c>
    </row>
    <row r="149908">
      <c r="A149908" s="1" t="s">
        <v>19296</v>
      </c>
    </row>
    <row r="149909">
      <c r="A149909" s="1" t="s">
        <v>19297</v>
      </c>
    </row>
    <row r="149910">
      <c r="A149910" s="1" t="s">
        <v>19298</v>
      </c>
    </row>
    <row r="149911">
      <c r="A149911" s="1" t="s">
        <v>19299</v>
      </c>
    </row>
    <row r="149912">
      <c r="A149912" s="1" t="s">
        <v>19300</v>
      </c>
    </row>
    <row r="149913">
      <c r="A149913" s="1" t="s">
        <v>19301</v>
      </c>
    </row>
    <row r="149914">
      <c r="A149914" s="1" t="s">
        <v>19302</v>
      </c>
    </row>
    <row r="149915">
      <c r="A149915" s="1" t="s">
        <v>19303</v>
      </c>
    </row>
    <row r="149916">
      <c r="A149916" s="1" t="s">
        <v>19304</v>
      </c>
    </row>
    <row r="149917">
      <c r="A149917" s="1" t="s">
        <v>19305</v>
      </c>
    </row>
    <row r="149918">
      <c r="A149918" s="1" t="s">
        <v>19306</v>
      </c>
    </row>
    <row r="149919">
      <c r="A149919" s="1" t="s">
        <v>19307</v>
      </c>
    </row>
    <row r="149920">
      <c r="A149920" s="1" t="s">
        <v>19308</v>
      </c>
    </row>
    <row r="149921">
      <c r="A149921" s="1" t="s">
        <v>19309</v>
      </c>
    </row>
    <row r="149922">
      <c r="A149922" s="1" t="s">
        <v>19310</v>
      </c>
    </row>
    <row r="149923">
      <c r="A149923" s="1" t="s">
        <v>19311</v>
      </c>
    </row>
    <row r="149924">
      <c r="A149924" s="1" t="s">
        <v>19312</v>
      </c>
    </row>
    <row r="149925">
      <c r="A149925" s="1" t="s">
        <v>19313</v>
      </c>
    </row>
    <row r="149926">
      <c r="A149926" s="1" t="s">
        <v>19314</v>
      </c>
    </row>
    <row r="149927">
      <c r="A149927" s="1" t="s">
        <v>19315</v>
      </c>
    </row>
    <row r="149928">
      <c r="A149928" s="1" t="s">
        <v>19316</v>
      </c>
    </row>
    <row r="149929">
      <c r="A149929" s="1" t="s">
        <v>19317</v>
      </c>
    </row>
    <row r="149931">
      <c r="A149931" s="3" t="str">
        <f>) =) i ¢ AK AS:</f>
        <v>#ERROR!</v>
      </c>
    </row>
    <row r="149932">
      <c r="A149932" s="1" t="s">
        <v>19318</v>
      </c>
    </row>
    <row r="149934">
      <c r="A149934" s="1" t="s">
        <v>19319</v>
      </c>
    </row>
    <row r="149935">
      <c r="A149935" s="1" t="s">
        <v>19290</v>
      </c>
    </row>
    <row r="149936">
      <c r="A149936" s="1" t="s">
        <v>19291</v>
      </c>
    </row>
    <row r="149937">
      <c r="A149937" s="1" t="s">
        <v>19292</v>
      </c>
    </row>
    <row r="149938">
      <c r="A149938" s="1" t="s">
        <v>19293</v>
      </c>
    </row>
    <row r="149939">
      <c r="A149939" s="1" t="s">
        <v>19294</v>
      </c>
    </row>
    <row r="149940">
      <c r="A149940" s="1" t="s">
        <v>19295</v>
      </c>
    </row>
    <row r="149941">
      <c r="A149941" s="1" t="s">
        <v>19296</v>
      </c>
    </row>
    <row r="149942">
      <c r="A149942" s="1" t="s">
        <v>19297</v>
      </c>
    </row>
    <row r="149943">
      <c r="A149943" s="1" t="s">
        <v>19298</v>
      </c>
    </row>
    <row r="149944">
      <c r="A149944" s="1" t="s">
        <v>19299</v>
      </c>
    </row>
    <row r="149945">
      <c r="A149945" s="1" t="s">
        <v>19300</v>
      </c>
    </row>
    <row r="149946">
      <c r="A149946" s="1" t="s">
        <v>19301</v>
      </c>
    </row>
    <row r="149947">
      <c r="A149947" s="1" t="s">
        <v>19302</v>
      </c>
    </row>
    <row r="149948">
      <c r="A149948" s="1" t="s">
        <v>19303</v>
      </c>
    </row>
    <row r="149949">
      <c r="A149949" s="1" t="s">
        <v>19304</v>
      </c>
    </row>
    <row r="149950">
      <c r="A149950" s="1" t="s">
        <v>19305</v>
      </c>
    </row>
    <row r="149951">
      <c r="A149951" s="1" t="s">
        <v>19306</v>
      </c>
    </row>
    <row r="149952">
      <c r="A149952" s="1" t="s">
        <v>19307</v>
      </c>
    </row>
    <row r="149953">
      <c r="A149953" s="1" t="s">
        <v>19308</v>
      </c>
    </row>
    <row r="149954">
      <c r="A149954" s="1" t="s">
        <v>19309</v>
      </c>
    </row>
    <row r="149955">
      <c r="A149955" s="1" t="s">
        <v>19310</v>
      </c>
    </row>
    <row r="149956">
      <c r="A149956" s="1" t="s">
        <v>19311</v>
      </c>
    </row>
    <row r="149957">
      <c r="A149957" s="1" t="s">
        <v>19312</v>
      </c>
    </row>
    <row r="149958">
      <c r="A149958" s="1" t="s">
        <v>19313</v>
      </c>
    </row>
    <row r="149959">
      <c r="A149959" s="1" t="s">
        <v>19314</v>
      </c>
    </row>
    <row r="149960">
      <c r="A149960" s="1" t="s">
        <v>19315</v>
      </c>
    </row>
    <row r="149961">
      <c r="A149961" s="1" t="s">
        <v>19316</v>
      </c>
    </row>
    <row r="149962">
      <c r="A149962" s="1" t="s">
        <v>19317</v>
      </c>
    </row>
    <row r="149963">
      <c r="A149963" s="3" t="str">
        <f>) =) i ¢ AK AS:</f>
        <v>#ERROR!</v>
      </c>
    </row>
    <row r="149964">
      <c r="A149964" s="1" t="s">
        <v>19320</v>
      </c>
    </row>
    <row r="149965">
      <c r="A149965" s="1" t="s">
        <v>51366</v>
      </c>
    </row>
    <row r="149967">
      <c r="A149967" s="1" t="s">
        <v>19322</v>
      </c>
    </row>
    <row r="149968">
      <c r="A149968" s="1" t="s">
        <v>19323</v>
      </c>
    </row>
    <row r="149970">
      <c r="A149970" s="1" t="s">
        <v>19324</v>
      </c>
    </row>
    <row r="149971">
      <c r="A149971" s="1" t="s">
        <v>19325</v>
      </c>
    </row>
    <row r="149973">
      <c r="A149973" s="1" t="s">
        <v>19326</v>
      </c>
    </row>
    <row r="149975">
      <c r="A149975" s="1" t="s">
        <v>19327</v>
      </c>
    </row>
    <row r="149976">
      <c r="A149976" s="1" t="s">
        <v>19328</v>
      </c>
    </row>
    <row r="149978">
      <c r="A149978" s="1" t="s">
        <v>19329</v>
      </c>
    </row>
    <row r="149980">
      <c r="A149980" s="1" t="s">
        <v>19330</v>
      </c>
    </row>
    <row r="149981">
      <c r="A149981" s="1" t="s">
        <v>19331</v>
      </c>
    </row>
    <row r="149982">
      <c r="A149982" s="1" t="s">
        <v>19332</v>
      </c>
    </row>
    <row r="149983">
      <c r="A149983" s="1" t="s">
        <v>19333</v>
      </c>
    </row>
    <row r="149985">
      <c r="A149985" s="1" t="s">
        <v>19334</v>
      </c>
    </row>
    <row r="149987">
      <c r="A149987" s="1" t="s">
        <v>19335</v>
      </c>
    </row>
    <row r="149989">
      <c r="A149989" s="1" t="s">
        <v>18104</v>
      </c>
    </row>
    <row r="149991">
      <c r="A149991" s="1" t="s">
        <v>13303</v>
      </c>
    </row>
    <row r="149993">
      <c r="A149993" s="1" t="s">
        <v>19336</v>
      </c>
    </row>
    <row r="149994">
      <c r="A149994" s="1" t="s">
        <v>19322</v>
      </c>
    </row>
    <row r="149995">
      <c r="A149995" s="1" t="s">
        <v>19323</v>
      </c>
    </row>
    <row r="149996">
      <c r="A149996" s="1" t="s">
        <v>19324</v>
      </c>
    </row>
    <row r="149997">
      <c r="A149997" s="1" t="s">
        <v>19325</v>
      </c>
    </row>
    <row r="149998">
      <c r="A149998" s="1" t="s">
        <v>19327</v>
      </c>
    </row>
    <row r="149999">
      <c r="A149999" s="1" t="s">
        <v>19328</v>
      </c>
    </row>
    <row r="150000">
      <c r="A150000" s="1" t="s">
        <v>19329</v>
      </c>
    </row>
    <row r="150001">
      <c r="A150001" s="1" t="s">
        <v>19330</v>
      </c>
    </row>
    <row r="150002">
      <c r="A150002" s="1" t="s">
        <v>19331</v>
      </c>
    </row>
    <row r="150003">
      <c r="A150003" s="1" t="s">
        <v>19332</v>
      </c>
    </row>
    <row r="150004">
      <c r="A150004" s="1" t="s">
        <v>19333</v>
      </c>
    </row>
    <row r="150005">
      <c r="A150005" s="1" t="s">
        <v>19334</v>
      </c>
    </row>
    <row r="150006">
      <c r="A150006" s="1" t="s">
        <v>19335</v>
      </c>
    </row>
    <row r="150007">
      <c r="A150007" s="1" t="s">
        <v>19337</v>
      </c>
    </row>
    <row r="150008">
      <c r="A150008" s="1" t="s">
        <v>51367</v>
      </c>
    </row>
    <row r="150009">
      <c r="A150009" s="1" t="s">
        <v>19339</v>
      </c>
    </row>
    <row r="150010">
      <c r="A150010" s="1" t="s">
        <v>19340</v>
      </c>
    </row>
    <row r="150011">
      <c r="A150011" s="1" t="s">
        <v>19311</v>
      </c>
    </row>
    <row r="150012">
      <c r="A150012" s="1" t="s">
        <v>19312</v>
      </c>
    </row>
    <row r="150013">
      <c r="A150013" s="1" t="s">
        <v>19313</v>
      </c>
    </row>
    <row r="150014">
      <c r="A150014" s="1" t="s">
        <v>19314</v>
      </c>
    </row>
    <row r="150015">
      <c r="A150015" s="1" t="s">
        <v>19341</v>
      </c>
    </row>
    <row r="150016">
      <c r="A150016" s="1" t="s">
        <v>19342</v>
      </c>
    </row>
    <row r="150017">
      <c r="A150017" s="1" t="s">
        <v>19343</v>
      </c>
    </row>
    <row r="150018">
      <c r="A150018" s="1" t="s">
        <v>19344</v>
      </c>
    </row>
    <row r="150019">
      <c r="A150019" s="1" t="s">
        <v>19345</v>
      </c>
    </row>
    <row r="150020">
      <c r="A150020" s="1" t="s">
        <v>19346</v>
      </c>
    </row>
    <row r="150021">
      <c r="A150021" s="1" t="s">
        <v>19347</v>
      </c>
    </row>
    <row r="150022">
      <c r="A150022" s="1" t="s">
        <v>19348</v>
      </c>
    </row>
    <row r="150023">
      <c r="A150023" s="1" t="s">
        <v>19349</v>
      </c>
    </row>
    <row r="150024">
      <c r="A150024" s="1" t="s">
        <v>19350</v>
      </c>
    </row>
    <row r="150025">
      <c r="A150025" s="1" t="s">
        <v>19351</v>
      </c>
    </row>
    <row r="150026">
      <c r="A150026" s="1" t="s">
        <v>19352</v>
      </c>
    </row>
    <row r="150027">
      <c r="A150027" s="1" t="s">
        <v>19353</v>
      </c>
    </row>
    <row r="150028">
      <c r="A150028" s="1" t="s">
        <v>19354</v>
      </c>
    </row>
    <row r="150030">
      <c r="A150030" s="1" t="s">
        <v>19355</v>
      </c>
    </row>
    <row r="150031">
      <c r="A150031" s="1" t="s">
        <v>19356</v>
      </c>
    </row>
    <row r="150032">
      <c r="A150032" s="1" t="s">
        <v>19357</v>
      </c>
    </row>
    <row r="150033">
      <c r="A150033" s="1" t="s">
        <v>19358</v>
      </c>
    </row>
    <row r="150034">
      <c r="A150034" s="1" t="s">
        <v>19359</v>
      </c>
    </row>
    <row r="150035">
      <c r="A150035" s="1" t="s">
        <v>19360</v>
      </c>
    </row>
    <row r="150036">
      <c r="A150036" s="1" t="s">
        <v>19361</v>
      </c>
    </row>
    <row r="150037">
      <c r="A150037" s="1" t="s">
        <v>19362</v>
      </c>
    </row>
    <row r="150039">
      <c r="A150039" s="1" t="s">
        <v>19363</v>
      </c>
    </row>
    <row r="150041">
      <c r="A150041" s="1" t="s">
        <v>19364</v>
      </c>
    </row>
    <row r="150042">
      <c r="A150042" s="1" t="s">
        <v>19339</v>
      </c>
    </row>
    <row r="150043">
      <c r="A150043" s="1" t="s">
        <v>19340</v>
      </c>
    </row>
    <row r="150044">
      <c r="A150044" s="1" t="s">
        <v>19311</v>
      </c>
    </row>
    <row r="150045">
      <c r="A150045" s="1" t="s">
        <v>19312</v>
      </c>
    </row>
    <row r="150046">
      <c r="A150046" s="1" t="s">
        <v>19313</v>
      </c>
    </row>
    <row r="150047">
      <c r="A150047" s="1" t="s">
        <v>19314</v>
      </c>
    </row>
    <row r="150048">
      <c r="A150048" s="1" t="s">
        <v>19341</v>
      </c>
    </row>
    <row r="150049">
      <c r="A150049" s="1" t="s">
        <v>19342</v>
      </c>
    </row>
    <row r="150050">
      <c r="A150050" s="1" t="s">
        <v>19343</v>
      </c>
    </row>
    <row r="150051">
      <c r="A150051" s="1" t="s">
        <v>19344</v>
      </c>
    </row>
    <row r="150052">
      <c r="A150052" s="1" t="s">
        <v>19345</v>
      </c>
    </row>
    <row r="150053">
      <c r="A150053" s="1" t="s">
        <v>19346</v>
      </c>
    </row>
    <row r="150054">
      <c r="A150054" s="1" t="s">
        <v>19347</v>
      </c>
    </row>
    <row r="150055">
      <c r="A150055" s="1" t="s">
        <v>19348</v>
      </c>
    </row>
    <row r="150056">
      <c r="A150056" s="1" t="s">
        <v>19349</v>
      </c>
    </row>
    <row r="150057">
      <c r="A150057" s="1" t="s">
        <v>19350</v>
      </c>
    </row>
    <row r="150058">
      <c r="A150058" s="1" t="s">
        <v>19351</v>
      </c>
    </row>
    <row r="150059">
      <c r="A150059" s="1" t="s">
        <v>19352</v>
      </c>
    </row>
    <row r="150060">
      <c r="A150060" s="1" t="s">
        <v>19353</v>
      </c>
    </row>
    <row r="150061">
      <c r="A150061" s="1" t="s">
        <v>19354</v>
      </c>
    </row>
    <row r="150062">
      <c r="A150062" s="1" t="s">
        <v>19355</v>
      </c>
    </row>
    <row r="150063">
      <c r="A150063" s="1" t="s">
        <v>19356</v>
      </c>
    </row>
    <row r="150064">
      <c r="A150064" s="1" t="s">
        <v>19357</v>
      </c>
    </row>
    <row r="150065">
      <c r="A150065" s="1" t="s">
        <v>19358</v>
      </c>
    </row>
    <row r="150066">
      <c r="A150066" s="1" t="s">
        <v>19359</v>
      </c>
    </row>
    <row r="150067">
      <c r="A150067" s="1" t="s">
        <v>19360</v>
      </c>
    </row>
    <row r="150068">
      <c r="A150068" s="1" t="s">
        <v>19361</v>
      </c>
    </row>
    <row r="150069">
      <c r="A150069" s="1" t="s">
        <v>19362</v>
      </c>
    </row>
    <row r="150070">
      <c r="A150070" s="1" t="s">
        <v>19365</v>
      </c>
    </row>
    <row r="150071">
      <c r="A150071" s="1" t="s">
        <v>51368</v>
      </c>
    </row>
    <row r="150073">
      <c r="A150073" s="1" t="s">
        <v>19367</v>
      </c>
    </row>
    <row r="150074">
      <c r="A150074" s="1" t="s">
        <v>19368</v>
      </c>
    </row>
    <row r="150076">
      <c r="A150076" s="1" t="s">
        <v>19369</v>
      </c>
    </row>
    <row r="150077">
      <c r="A150077" s="1" t="s">
        <v>19370</v>
      </c>
    </row>
    <row r="150078">
      <c r="A150078" s="1" t="s">
        <v>19371</v>
      </c>
    </row>
    <row r="150080">
      <c r="A150080" s="1" t="s">
        <v>19372</v>
      </c>
    </row>
    <row r="150081">
      <c r="A150081" s="1" t="s">
        <v>19373</v>
      </c>
    </row>
    <row r="150083">
      <c r="A150083" s="1" t="s">
        <v>19374</v>
      </c>
    </row>
    <row r="150085">
      <c r="A150085" s="1" t="s">
        <v>19375</v>
      </c>
    </row>
    <row r="150086">
      <c r="A150086" s="1" t="s">
        <v>19376</v>
      </c>
    </row>
    <row r="150087">
      <c r="A150087" s="1" t="s">
        <v>19377</v>
      </c>
    </row>
    <row r="150089">
      <c r="A150089" s="1" t="s">
        <v>19378</v>
      </c>
    </row>
    <row r="150090">
      <c r="A150090" s="1" t="s">
        <v>19379</v>
      </c>
    </row>
    <row r="150092">
      <c r="A150092" s="1" t="s">
        <v>19380</v>
      </c>
    </row>
    <row r="150094">
      <c r="A150094" s="1" t="s">
        <v>19381</v>
      </c>
    </row>
    <row r="150096">
      <c r="A150096" s="1" t="s">
        <v>19382</v>
      </c>
    </row>
    <row r="150097">
      <c r="A150097" s="1" t="s">
        <v>19383</v>
      </c>
    </row>
    <row r="150099">
      <c r="A150099" s="1" t="s">
        <v>19384</v>
      </c>
    </row>
    <row r="150101">
      <c r="A150101" s="1" t="s">
        <v>19385</v>
      </c>
    </row>
    <row r="150102">
      <c r="A150102" s="1" t="s">
        <v>19368</v>
      </c>
    </row>
    <row r="150103">
      <c r="A150103" s="1" t="s">
        <v>19370</v>
      </c>
    </row>
    <row r="150104">
      <c r="A150104" s="1" t="s">
        <v>19372</v>
      </c>
    </row>
    <row r="150105">
      <c r="A150105" s="1" t="s">
        <v>19373</v>
      </c>
    </row>
    <row r="150106">
      <c r="A150106" s="1" t="s">
        <v>19375</v>
      </c>
    </row>
    <row r="150107">
      <c r="A150107" s="1" t="s">
        <v>19376</v>
      </c>
    </row>
    <row r="150108">
      <c r="A150108" s="1" t="s">
        <v>19377</v>
      </c>
    </row>
    <row r="150109">
      <c r="A150109" s="1" t="s">
        <v>19378</v>
      </c>
    </row>
    <row r="150110">
      <c r="A150110" s="1" t="s">
        <v>19380</v>
      </c>
    </row>
    <row r="150111">
      <c r="A150111" s="1" t="s">
        <v>19381</v>
      </c>
    </row>
    <row r="150112">
      <c r="A150112" s="1" t="s">
        <v>19382</v>
      </c>
    </row>
    <row r="150113">
      <c r="A150113" s="1" t="s">
        <v>19386</v>
      </c>
    </row>
    <row r="150114">
      <c r="A150114" s="1" t="s">
        <v>51369</v>
      </c>
    </row>
    <row r="150115">
      <c r="A150115" s="1" t="s">
        <v>19388</v>
      </c>
    </row>
    <row r="150117">
      <c r="A150117" s="1" t="s">
        <v>19389</v>
      </c>
    </row>
    <row r="150118">
      <c r="A150118" s="1" t="s">
        <v>19390</v>
      </c>
    </row>
    <row r="150120">
      <c r="A150120" s="1" t="s">
        <v>19391</v>
      </c>
    </row>
    <row r="150121">
      <c r="A150121" s="1" t="s">
        <v>19392</v>
      </c>
    </row>
    <row r="150122">
      <c r="A150122" s="1" t="s">
        <v>19354</v>
      </c>
    </row>
    <row r="150124">
      <c r="A150124" s="1" t="s">
        <v>19355</v>
      </c>
    </row>
    <row r="150125">
      <c r="A150125" s="1" t="s">
        <v>19356</v>
      </c>
    </row>
    <row r="150126">
      <c r="A150126" s="1" t="s">
        <v>19393</v>
      </c>
    </row>
    <row r="150127">
      <c r="A150127" s="1" t="s">
        <v>19358</v>
      </c>
    </row>
    <row r="150128">
      <c r="A150128" s="1" t="s">
        <v>19359</v>
      </c>
    </row>
    <row r="150129">
      <c r="A150129" s="1" t="s">
        <v>19360</v>
      </c>
    </row>
    <row r="150130">
      <c r="A150130" s="1" t="s">
        <v>19361</v>
      </c>
    </row>
    <row r="150131">
      <c r="A150131" s="1" t="s">
        <v>19362</v>
      </c>
    </row>
    <row r="150132">
      <c r="A150132" s="1" t="s">
        <v>19394</v>
      </c>
    </row>
    <row r="150133">
      <c r="A150133" s="1" t="s">
        <v>19395</v>
      </c>
    </row>
    <row r="150134">
      <c r="A150134" s="1" t="s">
        <v>19396</v>
      </c>
    </row>
    <row r="150135">
      <c r="A150135" s="1" t="s">
        <v>19397</v>
      </c>
    </row>
    <row r="150136">
      <c r="A150136" s="1" t="s">
        <v>19398</v>
      </c>
    </row>
    <row r="150137">
      <c r="A150137" s="1" t="s">
        <v>19399</v>
      </c>
    </row>
    <row r="150138">
      <c r="A150138" s="1" t="s">
        <v>19400</v>
      </c>
    </row>
    <row r="150139">
      <c r="A150139" s="1" t="s">
        <v>19401</v>
      </c>
    </row>
    <row r="150140">
      <c r="A150140" s="1" t="s">
        <v>19402</v>
      </c>
    </row>
    <row r="150142">
      <c r="A150142" s="1" t="s">
        <v>19403</v>
      </c>
    </row>
    <row r="150143">
      <c r="A150143" s="1" t="s">
        <v>19404</v>
      </c>
    </row>
    <row r="150144">
      <c r="A150144" s="1" t="s">
        <v>19405</v>
      </c>
    </row>
    <row r="150146">
      <c r="A150146" s="1" t="s">
        <v>19406</v>
      </c>
    </row>
    <row r="150147">
      <c r="A150147" s="1" t="s">
        <v>19407</v>
      </c>
    </row>
    <row r="150149">
      <c r="A150149" s="1" t="s">
        <v>19408</v>
      </c>
    </row>
    <row r="150151">
      <c r="A150151" s="1" t="s">
        <v>19409</v>
      </c>
    </row>
    <row r="150153">
      <c r="A150153" s="1" t="s">
        <v>19410</v>
      </c>
    </row>
    <row r="150155">
      <c r="A150155" s="1" t="s">
        <v>233</v>
      </c>
    </row>
    <row r="150157">
      <c r="A150157" s="1" t="s">
        <v>1597</v>
      </c>
    </row>
    <row r="150158">
      <c r="A150158" s="1" t="s">
        <v>19411</v>
      </c>
    </row>
    <row r="150159">
      <c r="A150159" s="1" t="s">
        <v>19388</v>
      </c>
    </row>
    <row r="150160">
      <c r="A150160" s="1" t="s">
        <v>19390</v>
      </c>
    </row>
    <row r="150161">
      <c r="A150161" s="1" t="s">
        <v>19391</v>
      </c>
    </row>
    <row r="150162">
      <c r="A150162" s="1" t="s">
        <v>19392</v>
      </c>
    </row>
    <row r="150163">
      <c r="A150163" s="1" t="s">
        <v>19354</v>
      </c>
    </row>
    <row r="150164">
      <c r="A150164" s="1" t="s">
        <v>19355</v>
      </c>
    </row>
    <row r="150165">
      <c r="A150165" s="1" t="s">
        <v>19356</v>
      </c>
    </row>
    <row r="150166">
      <c r="A150166" s="1" t="s">
        <v>19393</v>
      </c>
    </row>
    <row r="150167">
      <c r="A150167" s="1" t="s">
        <v>19358</v>
      </c>
    </row>
    <row r="150168">
      <c r="A150168" s="1" t="s">
        <v>19359</v>
      </c>
    </row>
    <row r="150169">
      <c r="A150169" s="1" t="s">
        <v>19360</v>
      </c>
    </row>
    <row r="150170">
      <c r="A150170" s="1" t="s">
        <v>19361</v>
      </c>
    </row>
    <row r="150171">
      <c r="A150171" s="1" t="s">
        <v>19362</v>
      </c>
    </row>
    <row r="150172">
      <c r="A150172" s="1" t="s">
        <v>19394</v>
      </c>
    </row>
    <row r="150173">
      <c r="A150173" s="1" t="s">
        <v>19395</v>
      </c>
    </row>
    <row r="150174">
      <c r="A150174" s="1" t="s">
        <v>19396</v>
      </c>
    </row>
    <row r="150175">
      <c r="A150175" s="1" t="s">
        <v>19397</v>
      </c>
    </row>
    <row r="150176">
      <c r="A150176" s="1" t="s">
        <v>19398</v>
      </c>
    </row>
    <row r="150177">
      <c r="A150177" s="1" t="s">
        <v>19399</v>
      </c>
    </row>
    <row r="150178">
      <c r="A150178" s="1" t="s">
        <v>19400</v>
      </c>
    </row>
    <row r="150179">
      <c r="A150179" s="1" t="s">
        <v>19401</v>
      </c>
    </row>
    <row r="150180">
      <c r="A150180" s="1" t="s">
        <v>19402</v>
      </c>
    </row>
    <row r="150181">
      <c r="A150181" s="1" t="s">
        <v>19403</v>
      </c>
    </row>
    <row r="150182">
      <c r="A150182" s="1" t="s">
        <v>19404</v>
      </c>
    </row>
    <row r="150183">
      <c r="A150183" s="1" t="s">
        <v>19405</v>
      </c>
    </row>
    <row r="150184">
      <c r="A150184" s="1" t="s">
        <v>19406</v>
      </c>
    </row>
    <row r="150185">
      <c r="A150185" s="1" t="s">
        <v>19407</v>
      </c>
    </row>
    <row r="150186">
      <c r="A150186" s="1" t="s">
        <v>19408</v>
      </c>
    </row>
    <row r="150187">
      <c r="A150187" s="1" t="s">
        <v>19409</v>
      </c>
    </row>
    <row r="150188">
      <c r="A150188" s="1" t="s">
        <v>19412</v>
      </c>
    </row>
    <row r="150189">
      <c r="A150189" s="1" t="s">
        <v>51370</v>
      </c>
    </row>
    <row r="150191">
      <c r="A150191" s="1" t="s">
        <v>51371</v>
      </c>
    </row>
    <row r="150193">
      <c r="A150193" s="1" t="s">
        <v>37676</v>
      </c>
    </row>
    <row r="150195">
      <c r="A150195" s="1" t="s">
        <v>51372</v>
      </c>
    </row>
    <row r="150196">
      <c r="A150196" s="1" t="s">
        <v>37678</v>
      </c>
    </row>
    <row r="150197">
      <c r="A150197" s="1" t="s">
        <v>51373</v>
      </c>
    </row>
    <row r="150198">
      <c r="A150198" s="1" t="s">
        <v>37680</v>
      </c>
    </row>
    <row r="150200">
      <c r="A150200" s="1" t="s">
        <v>37681</v>
      </c>
    </row>
    <row r="150201">
      <c r="A150201" s="1" t="s">
        <v>37682</v>
      </c>
    </row>
    <row r="150203">
      <c r="A150203" s="1" t="s">
        <v>37683</v>
      </c>
    </row>
    <row r="150205">
      <c r="A150205" s="3" t="str">
        <f>+ the court file number(once you have one),</f>
        <v>#ERROR!</v>
      </c>
    </row>
    <row r="150207">
      <c r="A150207" s="1" t="s">
        <v>51374</v>
      </c>
    </row>
    <row r="150209">
      <c r="A150209" s="1" t="s">
        <v>37685</v>
      </c>
    </row>
    <row r="150211">
      <c r="A150211" s="3" t="str">
        <f>+ the judicial district where the case will be decided,</f>
        <v>#ERROR!</v>
      </c>
    </row>
    <row r="150213">
      <c r="A150213" s="3" t="str">
        <f>+ the name of the person making the application to the court(called the</f>
        <v>#ERROR!</v>
      </c>
    </row>
    <row r="150214">
      <c r="A150214" s="1" t="s">
        <v>37686</v>
      </c>
    </row>
    <row r="150216">
      <c r="A150216" s="1" t="s">
        <v>37687</v>
      </c>
    </row>
    <row r="150218">
      <c r="A150218" s="3" t="str">
        <f>+ the name of the document and the form number if there is one,14</f>
        <v>#ERROR!</v>
      </c>
    </row>
    <row r="150220">
      <c r="A150220" s="3" t="str">
        <f>+ the date signed</f>
        <v>#ERROR!</v>
      </c>
    </row>
    <row r="150222">
      <c r="A150222" s="1" t="s">
        <v>37689</v>
      </c>
    </row>
    <row r="150223">
      <c r="A150223" s="1" t="s">
        <v>37690</v>
      </c>
    </row>
    <row r="150225">
      <c r="A150225" s="1" t="s">
        <v>37691</v>
      </c>
    </row>
    <row r="150227">
      <c r="A150227" s="1" t="s">
        <v>51375</v>
      </c>
    </row>
    <row r="150229">
      <c r="A150229" s="1" t="s">
        <v>37693</v>
      </c>
    </row>
    <row r="150231">
      <c r="A150231" s="1" t="s">
        <v>37694</v>
      </c>
    </row>
    <row r="150233">
      <c r="A150233" s="1" t="s">
        <v>37695</v>
      </c>
    </row>
    <row r="150234">
      <c r="A150234" s="1" t="s">
        <v>37696</v>
      </c>
    </row>
    <row r="150236">
      <c r="A150236" s="1" t="s">
        <v>37697</v>
      </c>
    </row>
    <row r="150237">
      <c r="A150237" s="1" t="s">
        <v>37698</v>
      </c>
    </row>
    <row r="150239">
      <c r="A150239" s="1" t="s">
        <v>37699</v>
      </c>
    </row>
    <row r="150241">
      <c r="A150241" s="1" t="s">
        <v>51376</v>
      </c>
    </row>
    <row r="150243">
      <c r="A150243" s="1" t="s">
        <v>37701</v>
      </c>
    </row>
    <row r="150244">
      <c r="A150244" s="1" t="s">
        <v>37702</v>
      </c>
    </row>
    <row r="150245">
      <c r="A150245" s="1" t="s">
        <v>37703</v>
      </c>
    </row>
    <row r="150247">
      <c r="A150247" s="1" t="s">
        <v>37704</v>
      </c>
    </row>
    <row r="150249">
      <c r="A150249" s="1" t="s">
        <v>37705</v>
      </c>
    </row>
    <row r="150250">
      <c r="A150250" s="1" t="s">
        <v>37706</v>
      </c>
    </row>
    <row r="150252">
      <c r="A150252" s="1" t="s">
        <v>37707</v>
      </c>
    </row>
    <row r="150254">
      <c r="A150254" s="1" t="s">
        <v>51377</v>
      </c>
    </row>
    <row r="150256">
      <c r="A150256" s="1" t="s">
        <v>37131</v>
      </c>
    </row>
    <row r="150258">
      <c r="A150258" s="1" t="s">
        <v>2001</v>
      </c>
    </row>
    <row r="150259">
      <c r="A150259" s="1" t="s">
        <v>51378</v>
      </c>
    </row>
    <row r="150260">
      <c r="A150260" s="1" t="s">
        <v>37676</v>
      </c>
    </row>
    <row r="150261">
      <c r="A150261" s="1" t="s">
        <v>51372</v>
      </c>
    </row>
    <row r="150262">
      <c r="A150262" s="1" t="s">
        <v>37678</v>
      </c>
    </row>
    <row r="150263">
      <c r="A150263" s="1" t="s">
        <v>51373</v>
      </c>
    </row>
    <row r="150264">
      <c r="A150264" s="1" t="s">
        <v>37680</v>
      </c>
    </row>
    <row r="150265">
      <c r="A150265" s="1" t="s">
        <v>37681</v>
      </c>
    </row>
    <row r="150266">
      <c r="A150266" s="1" t="s">
        <v>37682</v>
      </c>
    </row>
    <row r="150267">
      <c r="A150267" s="1" t="s">
        <v>37683</v>
      </c>
    </row>
    <row r="150268">
      <c r="A150268" s="3" t="str">
        <f>+ the court file number(once you have one),</f>
        <v>#ERROR!</v>
      </c>
    </row>
    <row r="150269">
      <c r="A150269" s="1" t="s">
        <v>51374</v>
      </c>
    </row>
    <row r="150270">
      <c r="A150270" s="1" t="s">
        <v>37685</v>
      </c>
    </row>
    <row r="150271">
      <c r="A150271" s="3" t="str">
        <f>+ the judicial district where the case will be decided,</f>
        <v>#ERROR!</v>
      </c>
    </row>
    <row r="150272">
      <c r="A150272" s="3" t="str">
        <f>+ the name of the person making the application to the court(called the</f>
        <v>#ERROR!</v>
      </c>
    </row>
    <row r="150273">
      <c r="A150273" s="1" t="s">
        <v>37686</v>
      </c>
    </row>
    <row r="150274">
      <c r="A150274" s="1" t="s">
        <v>37687</v>
      </c>
    </row>
    <row r="150275">
      <c r="A150275" s="3" t="str">
        <f>+ the name of the document and the form number if there is one,14</f>
        <v>#ERROR!</v>
      </c>
    </row>
    <row r="150276">
      <c r="A150276" s="3" t="str">
        <f>+ the date signed</f>
        <v>#ERROR!</v>
      </c>
    </row>
    <row r="150277">
      <c r="A150277" s="1" t="s">
        <v>37689</v>
      </c>
    </row>
    <row r="150278">
      <c r="A150278" s="1" t="s">
        <v>37690</v>
      </c>
    </row>
    <row r="150279">
      <c r="A150279" s="1" t="s">
        <v>37691</v>
      </c>
    </row>
    <row r="150280">
      <c r="A150280" s="1" t="s">
        <v>51375</v>
      </c>
    </row>
    <row r="150281">
      <c r="A150281" s="1" t="s">
        <v>37693</v>
      </c>
    </row>
    <row r="150282">
      <c r="A150282" s="1" t="s">
        <v>37694</v>
      </c>
    </row>
    <row r="150283">
      <c r="A150283" s="1" t="s">
        <v>37695</v>
      </c>
    </row>
    <row r="150284">
      <c r="A150284" s="1" t="s">
        <v>37696</v>
      </c>
    </row>
    <row r="150285">
      <c r="A150285" s="1" t="s">
        <v>37697</v>
      </c>
    </row>
    <row r="150286">
      <c r="A150286" s="1" t="s">
        <v>37698</v>
      </c>
    </row>
    <row r="150287">
      <c r="A150287" s="1" t="s">
        <v>37699</v>
      </c>
    </row>
    <row r="150288">
      <c r="A150288" s="1" t="s">
        <v>51376</v>
      </c>
    </row>
    <row r="150289">
      <c r="A150289" s="1" t="s">
        <v>37701</v>
      </c>
    </row>
    <row r="150290">
      <c r="A150290" s="1" t="s">
        <v>37702</v>
      </c>
    </row>
    <row r="150291">
      <c r="A150291" s="1" t="s">
        <v>37703</v>
      </c>
    </row>
    <row r="150292">
      <c r="A150292" s="1" t="s">
        <v>37704</v>
      </c>
    </row>
    <row r="150293">
      <c r="A150293" s="1" t="s">
        <v>37705</v>
      </c>
    </row>
    <row r="150294">
      <c r="A150294" s="1" t="s">
        <v>37706</v>
      </c>
    </row>
    <row r="150295">
      <c r="A150295" s="1" t="s">
        <v>37707</v>
      </c>
    </row>
    <row r="150296">
      <c r="A150296" s="1" t="s">
        <v>51377</v>
      </c>
    </row>
    <row r="150297">
      <c r="A150297" s="1" t="s">
        <v>37131</v>
      </c>
    </row>
    <row r="150298">
      <c r="A150298" s="1" t="s">
        <v>51379</v>
      </c>
    </row>
    <row r="150299">
      <c r="A150299" s="1" t="s">
        <v>51380</v>
      </c>
    </row>
    <row r="150300">
      <c r="A150300" s="1" t="s">
        <v>19414</v>
      </c>
    </row>
    <row r="150302">
      <c r="A150302" s="1" t="s">
        <v>19415</v>
      </c>
    </row>
    <row r="150303">
      <c r="A150303" s="1" t="s">
        <v>19416</v>
      </c>
    </row>
    <row r="150305">
      <c r="A150305" s="1" t="s">
        <v>19417</v>
      </c>
    </row>
    <row r="150307">
      <c r="A150307" s="1" t="s">
        <v>19418</v>
      </c>
    </row>
    <row r="150308">
      <c r="A150308" s="1" t="s">
        <v>19419</v>
      </c>
    </row>
    <row r="150309">
      <c r="A150309" s="1" t="s">
        <v>19420</v>
      </c>
    </row>
    <row r="150310">
      <c r="A150310" s="1" t="s">
        <v>19421</v>
      </c>
    </row>
    <row r="150312">
      <c r="A150312" s="1" t="s">
        <v>19422</v>
      </c>
    </row>
    <row r="150313">
      <c r="A150313" s="1" t="s">
        <v>19423</v>
      </c>
    </row>
    <row r="150314">
      <c r="A150314" s="1" t="s">
        <v>19424</v>
      </c>
    </row>
    <row r="150315">
      <c r="A150315" s="1" t="s">
        <v>19425</v>
      </c>
    </row>
    <row r="150316">
      <c r="A150316" s="1" t="s">
        <v>19426</v>
      </c>
    </row>
    <row r="150318">
      <c r="A150318" s="1" t="s">
        <v>19427</v>
      </c>
    </row>
    <row r="150319">
      <c r="A150319" s="1" t="s">
        <v>19428</v>
      </c>
    </row>
    <row r="150321">
      <c r="A150321" s="1" t="s">
        <v>19429</v>
      </c>
    </row>
    <row r="150323">
      <c r="A150323" s="1" t="s">
        <v>19430</v>
      </c>
    </row>
    <row r="150324">
      <c r="A150324" s="1" t="s">
        <v>19431</v>
      </c>
    </row>
    <row r="150326">
      <c r="A150326" s="1" t="s">
        <v>19152</v>
      </c>
    </row>
    <row r="150327">
      <c r="A150327" s="1" t="s">
        <v>19415</v>
      </c>
    </row>
    <row r="150328">
      <c r="A150328" s="1" t="s">
        <v>19416</v>
      </c>
    </row>
    <row r="150329">
      <c r="A150329" s="1" t="s">
        <v>19417</v>
      </c>
    </row>
    <row r="150330">
      <c r="A150330" s="1" t="s">
        <v>19418</v>
      </c>
    </row>
    <row r="150331">
      <c r="A150331" s="1" t="s">
        <v>19419</v>
      </c>
    </row>
    <row r="150332">
      <c r="A150332" s="1" t="s">
        <v>19420</v>
      </c>
    </row>
    <row r="150333">
      <c r="A150333" s="1" t="s">
        <v>19421</v>
      </c>
    </row>
    <row r="150334">
      <c r="A150334" s="1" t="s">
        <v>19422</v>
      </c>
    </row>
    <row r="150335">
      <c r="A150335" s="1" t="s">
        <v>19423</v>
      </c>
    </row>
    <row r="150336">
      <c r="A150336" s="1" t="s">
        <v>19424</v>
      </c>
    </row>
    <row r="150337">
      <c r="A150337" s="1" t="s">
        <v>19425</v>
      </c>
    </row>
    <row r="150338">
      <c r="A150338" s="1" t="s">
        <v>19426</v>
      </c>
    </row>
    <row r="150339">
      <c r="A150339" s="1" t="s">
        <v>19427</v>
      </c>
    </row>
    <row r="150340">
      <c r="A150340" s="1" t="s">
        <v>19428</v>
      </c>
    </row>
    <row r="150341">
      <c r="A150341" s="1" t="s">
        <v>19429</v>
      </c>
    </row>
    <row r="150342">
      <c r="A150342" s="1" t="s">
        <v>19430</v>
      </c>
    </row>
    <row r="150343">
      <c r="A150343" s="1" t="s">
        <v>19432</v>
      </c>
    </row>
    <row r="150344">
      <c r="A150344" s="1" t="s">
        <v>51381</v>
      </c>
    </row>
    <row r="150345">
      <c r="A150345" s="1" t="s">
        <v>37599</v>
      </c>
    </row>
    <row r="150346">
      <c r="A150346" s="1" t="s">
        <v>51382</v>
      </c>
    </row>
    <row r="150347">
      <c r="A150347" s="1" t="s">
        <v>37601</v>
      </c>
    </row>
    <row r="150348">
      <c r="A150348" s="1" t="s">
        <v>37602</v>
      </c>
    </row>
    <row r="150349">
      <c r="A150349" s="1" t="s">
        <v>51383</v>
      </c>
    </row>
    <row r="150350">
      <c r="A150350" s="1" t="s">
        <v>37604</v>
      </c>
    </row>
    <row r="150351">
      <c r="A150351" s="1" t="s">
        <v>51384</v>
      </c>
    </row>
    <row r="150352">
      <c r="A150352" s="1" t="s">
        <v>37606</v>
      </c>
    </row>
    <row r="150353">
      <c r="A150353" s="1" t="s">
        <v>51385</v>
      </c>
    </row>
    <row r="150355">
      <c r="A150355" s="1" t="s">
        <v>51386</v>
      </c>
    </row>
    <row r="150356">
      <c r="A150356" s="1" t="s">
        <v>51387</v>
      </c>
    </row>
    <row r="150358">
      <c r="A150358" s="1" t="s">
        <v>51388</v>
      </c>
    </row>
    <row r="150359">
      <c r="A150359" s="1" t="s">
        <v>37628</v>
      </c>
    </row>
    <row r="150361">
      <c r="A150361" s="1" t="s">
        <v>37610</v>
      </c>
    </row>
    <row r="150362">
      <c r="A150362" s="1" t="s">
        <v>37611</v>
      </c>
    </row>
    <row r="150364">
      <c r="A150364" s="1" t="s">
        <v>37612</v>
      </c>
    </row>
    <row r="150366">
      <c r="A150366" s="1" t="s">
        <v>37613</v>
      </c>
    </row>
    <row r="150367">
      <c r="A150367" s="1" t="s">
        <v>37614</v>
      </c>
    </row>
    <row r="150368">
      <c r="A150368" s="1" t="s">
        <v>51389</v>
      </c>
    </row>
    <row r="150369">
      <c r="A150369" s="1" t="s">
        <v>37616</v>
      </c>
    </row>
    <row r="150370">
      <c r="A150370" s="1" t="s">
        <v>37617</v>
      </c>
    </row>
    <row r="150371">
      <c r="A150371" s="1" t="s">
        <v>37618</v>
      </c>
    </row>
    <row r="150372">
      <c r="A150372" s="1" t="s">
        <v>37619</v>
      </c>
    </row>
    <row r="150373">
      <c r="A150373" s="1" t="s">
        <v>37620</v>
      </c>
    </row>
    <row r="150374">
      <c r="A150374" s="1" t="s">
        <v>37621</v>
      </c>
    </row>
    <row r="150375">
      <c r="A150375" s="1" t="s">
        <v>37622</v>
      </c>
    </row>
    <row r="150377">
      <c r="A150377" s="1" t="s">
        <v>37623</v>
      </c>
    </row>
    <row r="150379">
      <c r="A150379" s="1" t="s">
        <v>37624</v>
      </c>
    </row>
    <row r="150380">
      <c r="A150380" s="1" t="s">
        <v>51390</v>
      </c>
    </row>
    <row r="150382">
      <c r="A150382" s="1" t="s">
        <v>37626</v>
      </c>
    </row>
    <row r="150384">
      <c r="A150384" s="3" t="str">
        <f>+ live with you and depend on you for support;and</f>
        <v>#ERROR!</v>
      </c>
    </row>
    <row r="150385">
      <c r="A150385" s="3" t="str">
        <f>+ are under nineteen years of age"" or for some other reason require support.</f>
        <v>#ERROR!</v>
      </c>
    </row>
    <row r="150386">
      <c r="A150386" s="1" t="s">
        <v>37629</v>
      </c>
    </row>
    <row r="150388">
      <c r="A150388" s="1" t="s">
        <v>37113</v>
      </c>
    </row>
    <row r="150390">
      <c r="A150390" s="1" t="s">
        <v>37630</v>
      </c>
    </row>
    <row r="150391">
      <c r="A150391" s="3" t="str">
        <f>+ a natural or adopted child of you and the other parent;</f>
        <v>#ERROR!</v>
      </c>
    </row>
    <row r="150393">
      <c r="A150393" s="1" t="s">
        <v>34111</v>
      </c>
    </row>
    <row r="150395">
      <c r="A150395" s="3" t="str">
        <f>+ a stepchild treated by your former partner as his or her own child.32</f>
        <v>#ERROR!</v>
      </c>
    </row>
    <row r="150397">
      <c r="A150397" s="1" t="s">
        <v>37661</v>
      </c>
    </row>
    <row r="150398">
      <c r="A150398" s="1" t="s">
        <v>37662</v>
      </c>
    </row>
    <row r="150400">
      <c r="A150400" s="1" t="s">
        <v>37631</v>
      </c>
    </row>
    <row r="150401">
      <c r="A150401" s="1" t="s">
        <v>37632</v>
      </c>
    </row>
    <row r="150402">
      <c r="A150402" s="1" t="s">
        <v>37633</v>
      </c>
    </row>
    <row r="150403">
      <c r="A150403" s="1" t="s">
        <v>51391</v>
      </c>
    </row>
    <row r="150405">
      <c r="A150405" s="1" t="s">
        <v>51392</v>
      </c>
    </row>
    <row r="150407">
      <c r="A150407" s="1" t="s">
        <v>51393</v>
      </c>
    </row>
    <row r="150408">
      <c r="A150408" s="1" t="s">
        <v>51394</v>
      </c>
    </row>
    <row r="150410">
      <c r="A150410" s="1" t="s">
        <v>37635</v>
      </c>
    </row>
    <row r="150411">
      <c r="A150411" s="1" t="s">
        <v>51395</v>
      </c>
    </row>
    <row r="150412">
      <c r="A150412" s="1" t="s">
        <v>37637</v>
      </c>
    </row>
    <row r="150414">
      <c r="A150414" s="1" t="s">
        <v>37638</v>
      </c>
    </row>
    <row r="150416">
      <c r="A150416" s="1" t="s">
        <v>51396</v>
      </c>
    </row>
    <row r="150417">
      <c r="A150417" s="1" t="s">
        <v>37640</v>
      </c>
    </row>
    <row r="150418">
      <c r="A150418" s="1" t="s">
        <v>51397</v>
      </c>
    </row>
    <row r="150419">
      <c r="A150419" s="1" t="s">
        <v>51398</v>
      </c>
    </row>
    <row r="150420">
      <c r="A150420" s="1" t="s">
        <v>37643</v>
      </c>
    </row>
    <row r="150421">
      <c r="A150421" s="1" t="s">
        <v>37644</v>
      </c>
    </row>
    <row r="150422">
      <c r="A150422" s="1" t="s">
        <v>37645</v>
      </c>
    </row>
    <row r="150423">
      <c r="A150423" s="1" t="s">
        <v>37646</v>
      </c>
    </row>
    <row r="150424">
      <c r="A150424" s="1" t="s">
        <v>37647</v>
      </c>
    </row>
    <row r="150426">
      <c r="A150426" s="1" t="s">
        <v>37667</v>
      </c>
    </row>
    <row r="150427">
      <c r="A150427" s="1" t="s">
        <v>37668</v>
      </c>
    </row>
    <row r="150429">
      <c r="A150429" s="1" t="s">
        <v>51399</v>
      </c>
    </row>
    <row r="150431">
      <c r="A150431" s="1" t="s">
        <v>37648</v>
      </c>
    </row>
    <row r="150433">
      <c r="A150433" s="1" t="s">
        <v>51400</v>
      </c>
    </row>
    <row r="150434">
      <c r="A150434" s="1" t="s">
        <v>37650</v>
      </c>
    </row>
    <row r="150436">
      <c r="A150436" s="1" t="s">
        <v>51401</v>
      </c>
    </row>
    <row r="150437">
      <c r="A150437" s="1" t="s">
        <v>51402</v>
      </c>
    </row>
    <row r="150438">
      <c r="A150438" s="1" t="s">
        <v>51403</v>
      </c>
    </row>
    <row r="150439">
      <c r="A150439" s="3" t="str">
        <f>+: Legally married to your partner;:</f>
        <v>#ERROR!</v>
      </c>
    </row>
    <row r="150440">
      <c r="A150440" s="1" t="s">
        <v>8688</v>
      </c>
    </row>
    <row r="150442">
      <c r="A150442" s="1" t="s">
        <v>322</v>
      </c>
    </row>
    <row r="150443">
      <c r="A150443" s="3" t="str">
        <f>+ Livi Mel oye Geonshy partner for at least three years and were</f>
        <v>#ERROR!</v>
      </c>
    </row>
    <row r="150444">
      <c r="A150444" s="1" t="s">
        <v>51404</v>
      </c>
    </row>
    <row r="150446">
      <c r="A150446" s="1" t="s">
        <v>34111</v>
      </c>
    </row>
    <row r="150448">
      <c r="A150448" s="3" t="str">
        <f>+ Living together with your partner for less than three years, and a child was born</f>
        <v>#ERROR!</v>
      </c>
    </row>
    <row r="150449">
      <c r="A150449" s="1" t="s">
        <v>37654</v>
      </c>
    </row>
    <row r="150451">
      <c r="A150451" s="1" t="s">
        <v>51405</v>
      </c>
    </row>
    <row r="150452">
      <c r="A150452" s="1" t="s">
        <v>51406</v>
      </c>
    </row>
    <row r="150453">
      <c r="A150453" s="1" t="s">
        <v>37657</v>
      </c>
    </row>
    <row r="150454">
      <c r="A150454" s="1" t="s">
        <v>51407</v>
      </c>
    </row>
    <row r="150456">
      <c r="A150456" s="1" t="s">
        <v>51408</v>
      </c>
    </row>
    <row r="150457">
      <c r="A150457" s="1" t="s">
        <v>51409</v>
      </c>
    </row>
    <row r="150459">
      <c r="A150459" s="1" t="s">
        <v>51410</v>
      </c>
    </row>
    <row r="150460">
      <c r="A150460" s="1" t="s">
        <v>37671</v>
      </c>
    </row>
    <row r="150462">
      <c r="A150462" s="1" t="s">
        <v>51411</v>
      </c>
    </row>
    <row r="150464">
      <c r="A150464" s="1" t="s">
        <v>37131</v>
      </c>
    </row>
    <row r="150466">
      <c r="A150466" s="1" t="s">
        <v>2001</v>
      </c>
    </row>
    <row r="150467">
      <c r="A150467" s="1" t="s">
        <v>37672</v>
      </c>
    </row>
    <row r="150468">
      <c r="A150468" s="1" t="s">
        <v>37599</v>
      </c>
    </row>
    <row r="150469">
      <c r="A150469" s="1" t="s">
        <v>51382</v>
      </c>
    </row>
    <row r="150470">
      <c r="A150470" s="1" t="s">
        <v>37601</v>
      </c>
    </row>
    <row r="150471">
      <c r="A150471" s="1" t="s">
        <v>37602</v>
      </c>
    </row>
    <row r="150472">
      <c r="A150472" s="1" t="s">
        <v>51383</v>
      </c>
    </row>
    <row r="150473">
      <c r="A150473" s="1" t="s">
        <v>37604</v>
      </c>
    </row>
    <row r="150474">
      <c r="A150474" s="1" t="s">
        <v>51384</v>
      </c>
    </row>
    <row r="150475">
      <c r="A150475" s="1" t="s">
        <v>37606</v>
      </c>
    </row>
    <row r="150476">
      <c r="A150476" s="1" t="s">
        <v>51385</v>
      </c>
    </row>
    <row r="150477">
      <c r="A150477" s="1" t="s">
        <v>51386</v>
      </c>
    </row>
    <row r="150478">
      <c r="A150478" s="1" t="s">
        <v>51387</v>
      </c>
    </row>
    <row r="150479">
      <c r="A150479" s="1" t="s">
        <v>51388</v>
      </c>
    </row>
    <row r="150480">
      <c r="A150480" s="1" t="s">
        <v>37628</v>
      </c>
    </row>
    <row r="150481">
      <c r="A150481" s="1" t="s">
        <v>37610</v>
      </c>
    </row>
    <row r="150482">
      <c r="A150482" s="1" t="s">
        <v>37611</v>
      </c>
    </row>
    <row r="150483">
      <c r="A150483" s="1" t="s">
        <v>37612</v>
      </c>
    </row>
    <row r="150484">
      <c r="A150484" s="1" t="s">
        <v>37613</v>
      </c>
    </row>
    <row r="150485">
      <c r="A150485" s="1" t="s">
        <v>37614</v>
      </c>
    </row>
    <row r="150486">
      <c r="A150486" s="1" t="s">
        <v>51389</v>
      </c>
    </row>
    <row r="150487">
      <c r="A150487" s="1" t="s">
        <v>37616</v>
      </c>
    </row>
    <row r="150488">
      <c r="A150488" s="1" t="s">
        <v>37617</v>
      </c>
    </row>
    <row r="150489">
      <c r="A150489" s="1" t="s">
        <v>37618</v>
      </c>
    </row>
    <row r="150490">
      <c r="A150490" s="1" t="s">
        <v>37619</v>
      </c>
    </row>
    <row r="150491">
      <c r="A150491" s="1" t="s">
        <v>37620</v>
      </c>
    </row>
    <row r="150492">
      <c r="A150492" s="1" t="s">
        <v>37621</v>
      </c>
    </row>
    <row r="150493">
      <c r="A150493" s="1" t="s">
        <v>37622</v>
      </c>
    </row>
    <row r="150494">
      <c r="A150494" s="1" t="s">
        <v>37623</v>
      </c>
    </row>
    <row r="150495">
      <c r="A150495" s="1" t="s">
        <v>37624</v>
      </c>
    </row>
    <row r="150496">
      <c r="A150496" s="1" t="s">
        <v>51390</v>
      </c>
    </row>
    <row r="150497">
      <c r="A150497" s="1" t="s">
        <v>37626</v>
      </c>
    </row>
    <row r="150498">
      <c r="A150498" s="3" t="str">
        <f>+ live with you and depend on you for support;and</f>
        <v>#ERROR!</v>
      </c>
    </row>
    <row r="150499">
      <c r="A150499" s="3" t="str">
        <f>+ are under nineteen years of age"" or for some other reason require support.</f>
        <v>#ERROR!</v>
      </c>
    </row>
    <row r="150500">
      <c r="A150500" s="1" t="s">
        <v>37629</v>
      </c>
    </row>
    <row r="150501">
      <c r="A150501" s="1" t="s">
        <v>37113</v>
      </c>
    </row>
    <row r="150502">
      <c r="A150502" s="1" t="s">
        <v>37630</v>
      </c>
    </row>
    <row r="150503">
      <c r="A150503" s="3" t="str">
        <f>+ a natural or adopted child of you and the other parent;</f>
        <v>#ERROR!</v>
      </c>
    </row>
    <row r="150504">
      <c r="A150504" s="3" t="str">
        <f>+ a stepchild treated by your former partner as his or her own child.32</f>
        <v>#ERROR!</v>
      </c>
    </row>
    <row r="150505">
      <c r="A150505" s="1" t="s">
        <v>37661</v>
      </c>
    </row>
    <row r="150506">
      <c r="A150506" s="1" t="s">
        <v>37662</v>
      </c>
    </row>
    <row r="150507">
      <c r="A150507" s="1" t="s">
        <v>37631</v>
      </c>
    </row>
    <row r="150508">
      <c r="A150508" s="1" t="s">
        <v>37632</v>
      </c>
    </row>
    <row r="150509">
      <c r="A150509" s="1" t="s">
        <v>37633</v>
      </c>
    </row>
    <row r="150510">
      <c r="A150510" s="1" t="s">
        <v>51391</v>
      </c>
    </row>
    <row r="150511">
      <c r="A150511" s="1" t="s">
        <v>51392</v>
      </c>
    </row>
    <row r="150512">
      <c r="A150512" s="1" t="s">
        <v>51393</v>
      </c>
    </row>
    <row r="150513">
      <c r="A150513" s="1" t="s">
        <v>51394</v>
      </c>
    </row>
    <row r="150514">
      <c r="A150514" s="1" t="s">
        <v>37635</v>
      </c>
    </row>
    <row r="150515">
      <c r="A150515" s="1" t="s">
        <v>51395</v>
      </c>
    </row>
    <row r="150516">
      <c r="A150516" s="1" t="s">
        <v>37637</v>
      </c>
    </row>
    <row r="150517">
      <c r="A150517" s="1" t="s">
        <v>37638</v>
      </c>
    </row>
    <row r="150518">
      <c r="A150518" s="1" t="s">
        <v>51396</v>
      </c>
    </row>
    <row r="150519">
      <c r="A150519" s="1" t="s">
        <v>37640</v>
      </c>
    </row>
    <row r="150520">
      <c r="A150520" s="1" t="s">
        <v>51397</v>
      </c>
    </row>
    <row r="150521">
      <c r="A150521" s="1" t="s">
        <v>51398</v>
      </c>
    </row>
    <row r="150522">
      <c r="A150522" s="1" t="s">
        <v>37643</v>
      </c>
    </row>
    <row r="150523">
      <c r="A150523" s="1" t="s">
        <v>37644</v>
      </c>
    </row>
    <row r="150524">
      <c r="A150524" s="1" t="s">
        <v>37645</v>
      </c>
    </row>
    <row r="150525">
      <c r="A150525" s="1" t="s">
        <v>37646</v>
      </c>
    </row>
    <row r="150526">
      <c r="A150526" s="1" t="s">
        <v>37647</v>
      </c>
    </row>
    <row r="150527">
      <c r="A150527" s="1" t="s">
        <v>37667</v>
      </c>
    </row>
    <row r="150528">
      <c r="A150528" s="1" t="s">
        <v>37668</v>
      </c>
    </row>
    <row r="150529">
      <c r="A150529" s="1" t="s">
        <v>51399</v>
      </c>
    </row>
    <row r="150530">
      <c r="A150530" s="1" t="s">
        <v>37648</v>
      </c>
    </row>
    <row r="150531">
      <c r="A150531" s="1" t="s">
        <v>51400</v>
      </c>
    </row>
    <row r="150532">
      <c r="A150532" s="1" t="s">
        <v>37650</v>
      </c>
    </row>
    <row r="150533">
      <c r="A150533" s="1" t="s">
        <v>51401</v>
      </c>
    </row>
    <row r="150534">
      <c r="A150534" s="1" t="s">
        <v>51402</v>
      </c>
    </row>
    <row r="150535">
      <c r="A150535" s="1" t="s">
        <v>51403</v>
      </c>
    </row>
    <row r="150536">
      <c r="A150536" s="3" t="str">
        <f>+: Legally married to your partner;:</f>
        <v>#ERROR!</v>
      </c>
    </row>
    <row r="150537">
      <c r="A150537" s="3" t="str">
        <f>+ Livi Mel oye Geonshy partner for at least three years and were</f>
        <v>#ERROR!</v>
      </c>
    </row>
    <row r="150538">
      <c r="A150538" s="1" t="s">
        <v>51404</v>
      </c>
    </row>
    <row r="150539">
      <c r="A150539" s="3" t="str">
        <f>+ Living together with your partner for less than three years, and a child was born</f>
        <v>#ERROR!</v>
      </c>
    </row>
    <row r="150540">
      <c r="A150540" s="1" t="s">
        <v>37654</v>
      </c>
    </row>
    <row r="150541">
      <c r="A150541" s="1" t="s">
        <v>51405</v>
      </c>
    </row>
    <row r="150542">
      <c r="A150542" s="1" t="s">
        <v>51406</v>
      </c>
    </row>
    <row r="150543">
      <c r="A150543" s="1" t="s">
        <v>37657</v>
      </c>
    </row>
    <row r="150544">
      <c r="A150544" s="1" t="s">
        <v>51407</v>
      </c>
    </row>
    <row r="150545">
      <c r="A150545" s="1" t="s">
        <v>51408</v>
      </c>
    </row>
    <row r="150546">
      <c r="A150546" s="1" t="s">
        <v>51409</v>
      </c>
    </row>
    <row r="150547">
      <c r="A150547" s="1" t="s">
        <v>51410</v>
      </c>
    </row>
    <row r="150548">
      <c r="A150548" s="1" t="s">
        <v>37671</v>
      </c>
    </row>
    <row r="150549">
      <c r="A150549" s="1" t="s">
        <v>51411</v>
      </c>
    </row>
    <row r="150550">
      <c r="A150550" s="1" t="s">
        <v>37131</v>
      </c>
    </row>
    <row r="150551">
      <c r="A150551" s="1" t="s">
        <v>51412</v>
      </c>
    </row>
    <row r="150552">
      <c r="A150552" s="1" t="s">
        <v>51413</v>
      </c>
    </row>
    <row r="150554">
      <c r="A150554" s="1" t="s">
        <v>19434</v>
      </c>
    </row>
    <row r="150556">
      <c r="A150556" s="1" t="s">
        <v>19435</v>
      </c>
    </row>
    <row r="150558">
      <c r="A150558" s="1" t="s">
        <v>19436</v>
      </c>
    </row>
    <row r="150559">
      <c r="A150559" s="1" t="s">
        <v>19437</v>
      </c>
    </row>
    <row r="150560">
      <c r="A150560" s="1" t="s">
        <v>19438</v>
      </c>
    </row>
    <row r="150562">
      <c r="A150562" s="1" t="s">
        <v>19439</v>
      </c>
    </row>
    <row r="150563">
      <c r="A150563" s="1" t="s">
        <v>19440</v>
      </c>
    </row>
    <row r="150564">
      <c r="A150564" s="1" t="s">
        <v>19441</v>
      </c>
    </row>
    <row r="150565">
      <c r="A150565" s="1" t="s">
        <v>19442</v>
      </c>
    </row>
    <row r="150567">
      <c r="A150567" s="1" t="s">
        <v>19443</v>
      </c>
    </row>
    <row r="150568">
      <c r="A150568" s="1" t="s">
        <v>19444</v>
      </c>
    </row>
    <row r="150570">
      <c r="A150570" s="1" t="s">
        <v>19445</v>
      </c>
    </row>
    <row r="150571">
      <c r="A150571" s="1" t="s">
        <v>19446</v>
      </c>
    </row>
    <row r="150573">
      <c r="A150573" s="1" t="s">
        <v>19447</v>
      </c>
    </row>
    <row r="150575">
      <c r="A150575" s="1" t="s">
        <v>19448</v>
      </c>
    </row>
    <row r="150576">
      <c r="A150576" s="1" t="s">
        <v>19449</v>
      </c>
    </row>
    <row r="150578">
      <c r="A150578" s="1" t="s">
        <v>19450</v>
      </c>
    </row>
    <row r="150579">
      <c r="A150579" s="1" t="s">
        <v>19434</v>
      </c>
    </row>
    <row r="150580">
      <c r="A150580" s="1" t="s">
        <v>19435</v>
      </c>
    </row>
    <row r="150581">
      <c r="A150581" s="1" t="s">
        <v>19436</v>
      </c>
    </row>
    <row r="150582">
      <c r="A150582" s="1" t="s">
        <v>19437</v>
      </c>
    </row>
    <row r="150583">
      <c r="A150583" s="1" t="s">
        <v>19438</v>
      </c>
    </row>
    <row r="150584">
      <c r="A150584" s="1" t="s">
        <v>19439</v>
      </c>
    </row>
    <row r="150585">
      <c r="A150585" s="1" t="s">
        <v>19440</v>
      </c>
    </row>
    <row r="150586">
      <c r="A150586" s="1" t="s">
        <v>19441</v>
      </c>
    </row>
    <row r="150587">
      <c r="A150587" s="1" t="s">
        <v>19442</v>
      </c>
    </row>
    <row r="150588">
      <c r="A150588" s="1" t="s">
        <v>19443</v>
      </c>
    </row>
    <row r="150589">
      <c r="A150589" s="1" t="s">
        <v>19444</v>
      </c>
    </row>
    <row r="150590">
      <c r="A150590" s="1" t="s">
        <v>19445</v>
      </c>
    </row>
    <row r="150591">
      <c r="A150591" s="1" t="s">
        <v>19446</v>
      </c>
    </row>
    <row r="150592">
      <c r="A150592" s="1" t="s">
        <v>19447</v>
      </c>
    </row>
    <row r="150593">
      <c r="A150593" s="1" t="s">
        <v>19448</v>
      </c>
    </row>
    <row r="150594">
      <c r="A150594" s="1" t="s">
        <v>19451</v>
      </c>
    </row>
    <row r="150595">
      <c r="A150595" s="1" t="s">
        <v>51414</v>
      </c>
    </row>
    <row r="150596">
      <c r="A150596" s="1" t="s">
        <v>51415</v>
      </c>
    </row>
    <row r="150597">
      <c r="A150597" s="1" t="s">
        <v>51416</v>
      </c>
    </row>
    <row r="150598">
      <c r="A150598" s="1" t="s">
        <v>37601</v>
      </c>
    </row>
    <row r="150599">
      <c r="A150599" s="1" t="s">
        <v>37602</v>
      </c>
    </row>
    <row r="150600">
      <c r="A150600" s="1" t="s">
        <v>51417</v>
      </c>
    </row>
    <row r="150601">
      <c r="A150601" s="1" t="s">
        <v>37604</v>
      </c>
    </row>
    <row r="150602">
      <c r="A150602" s="1" t="s">
        <v>37605</v>
      </c>
    </row>
    <row r="150603">
      <c r="A150603" s="1" t="s">
        <v>51418</v>
      </c>
    </row>
    <row r="150604">
      <c r="A150604" s="1" t="s">
        <v>37607</v>
      </c>
    </row>
    <row r="150606">
      <c r="A150606" s="1" t="s">
        <v>37608</v>
      </c>
    </row>
    <row r="150607">
      <c r="A150607" s="1" t="s">
        <v>51419</v>
      </c>
    </row>
    <row r="150609">
      <c r="A150609" s="1" t="s">
        <v>37610</v>
      </c>
    </row>
    <row r="150610">
      <c r="A150610" s="1" t="s">
        <v>51420</v>
      </c>
    </row>
    <row r="150612">
      <c r="A150612" s="1" t="s">
        <v>37612</v>
      </c>
    </row>
    <row r="150614">
      <c r="A150614" s="1" t="s">
        <v>37613</v>
      </c>
    </row>
    <row r="150615">
      <c r="A150615" s="1" t="s">
        <v>37614</v>
      </c>
    </row>
    <row r="150616">
      <c r="A150616" s="1" t="s">
        <v>37615</v>
      </c>
    </row>
    <row r="150617">
      <c r="A150617" s="1" t="s">
        <v>51421</v>
      </c>
    </row>
    <row r="150618">
      <c r="A150618" s="1" t="s">
        <v>37617</v>
      </c>
    </row>
    <row r="150619">
      <c r="A150619" s="1" t="s">
        <v>37618</v>
      </c>
    </row>
    <row r="150620">
      <c r="A150620" s="1" t="s">
        <v>37619</v>
      </c>
    </row>
    <row r="150621">
      <c r="A150621" s="1" t="s">
        <v>37620</v>
      </c>
    </row>
    <row r="150622">
      <c r="A150622" s="1" t="s">
        <v>37621</v>
      </c>
    </row>
    <row r="150623">
      <c r="A150623" s="1" t="s">
        <v>37622</v>
      </c>
    </row>
    <row r="150625">
      <c r="A150625" s="1" t="s">
        <v>37623</v>
      </c>
    </row>
    <row r="150627">
      <c r="A150627" s="1" t="s">
        <v>37624</v>
      </c>
    </row>
    <row r="150628">
      <c r="A150628" s="1" t="s">
        <v>51422</v>
      </c>
    </row>
    <row r="150630">
      <c r="A150630" s="1" t="s">
        <v>37626</v>
      </c>
    </row>
    <row r="150632">
      <c r="A150632" s="1" t="s">
        <v>51423</v>
      </c>
    </row>
    <row r="150634">
      <c r="A150634" s="1" t="s">
        <v>37628</v>
      </c>
    </row>
    <row r="150635">
      <c r="A150635" s="1" t="s">
        <v>37629</v>
      </c>
    </row>
    <row r="150637">
      <c r="A150637" s="1" t="s">
        <v>37113</v>
      </c>
    </row>
    <row r="150639">
      <c r="A150639" s="1" t="s">
        <v>37630</v>
      </c>
    </row>
    <row r="150640">
      <c r="A150640" s="1" t="s">
        <v>51424</v>
      </c>
    </row>
    <row r="150641">
      <c r="A150641" s="1" t="s">
        <v>34111</v>
      </c>
    </row>
    <row r="150642">
      <c r="A150642" s="3" t="str">
        <f>+ astepchild treated by your former partner as his or her own child.32</f>
        <v>#ERROR!</v>
      </c>
    </row>
    <row r="150643">
      <c r="A150643" s="1" t="s">
        <v>37631</v>
      </c>
    </row>
    <row r="150644">
      <c r="A150644" s="1" t="s">
        <v>37632</v>
      </c>
    </row>
    <row r="150645">
      <c r="A150645" s="1" t="s">
        <v>37633</v>
      </c>
    </row>
    <row r="150646">
      <c r="A150646" s="1" t="s">
        <v>37634</v>
      </c>
    </row>
    <row r="150647">
      <c r="A150647" s="1" t="s">
        <v>37635</v>
      </c>
    </row>
    <row r="150649">
      <c r="A150649" s="1" t="s">
        <v>37636</v>
      </c>
    </row>
    <row r="150650">
      <c r="A150650" s="1" t="s">
        <v>37637</v>
      </c>
    </row>
    <row r="150652">
      <c r="A150652" s="1" t="s">
        <v>37638</v>
      </c>
    </row>
    <row r="150654">
      <c r="A150654" s="1" t="s">
        <v>37639</v>
      </c>
    </row>
    <row r="150656">
      <c r="A150656" s="1" t="s">
        <v>37640</v>
      </c>
    </row>
    <row r="150657">
      <c r="A150657" s="1" t="s">
        <v>51397</v>
      </c>
    </row>
    <row r="150658">
      <c r="A150658" s="1" t="s">
        <v>51425</v>
      </c>
    </row>
    <row r="150659">
      <c r="A150659" s="1" t="s">
        <v>37643</v>
      </c>
    </row>
    <row r="150660">
      <c r="A150660" s="1" t="s">
        <v>37644</v>
      </c>
    </row>
    <row r="150661">
      <c r="A150661" s="1" t="s">
        <v>51426</v>
      </c>
    </row>
    <row r="150662">
      <c r="A150662" s="1" t="s">
        <v>37646</v>
      </c>
    </row>
    <row r="150663">
      <c r="A150663" s="1" t="s">
        <v>37647</v>
      </c>
    </row>
    <row r="150665">
      <c r="A150665" s="1" t="s">
        <v>37648</v>
      </c>
    </row>
    <row r="150667">
      <c r="A150667" s="1" t="s">
        <v>37649</v>
      </c>
    </row>
    <row r="150668">
      <c r="A150668" s="1" t="s">
        <v>37650</v>
      </c>
    </row>
    <row r="150669">
      <c r="A150669" s="1" t="s">
        <v>51427</v>
      </c>
    </row>
    <row r="150671">
      <c r="A150671" s="1" t="s">
        <v>51428</v>
      </c>
    </row>
    <row r="150673">
      <c r="A150673" s="3" t="str">
        <f>+ Legally married to your partner;</f>
        <v>#ERROR!</v>
      </c>
    </row>
    <row r="150675">
      <c r="A150675" s="1" t="s">
        <v>34111</v>
      </c>
    </row>
    <row r="150677">
      <c r="A150677" s="3" t="str">
        <f>+ Living in a family relationship with your partner for at least three years and were</f>
        <v>#ERROR!</v>
      </c>
    </row>
    <row r="150678">
      <c r="A150678" s="1" t="s">
        <v>37653</v>
      </c>
    </row>
    <row r="150680">
      <c r="A150680" s="1" t="s">
        <v>34111</v>
      </c>
    </row>
    <row r="150682">
      <c r="A150682" s="1" t="s">
        <v>51429</v>
      </c>
    </row>
    <row r="150683">
      <c r="A150683" s="1" t="s">
        <v>37654</v>
      </c>
    </row>
    <row r="150685">
      <c r="A150685" s="1" t="s">
        <v>37655</v>
      </c>
    </row>
    <row r="150686">
      <c r="A150686" s="1" t="s">
        <v>37656</v>
      </c>
    </row>
    <row r="150687">
      <c r="A150687" s="1" t="s">
        <v>37657</v>
      </c>
    </row>
    <row r="150688">
      <c r="A150688" s="1" t="s">
        <v>37658</v>
      </c>
    </row>
    <row r="150689">
      <c r="A150689" s="1" t="s">
        <v>37659</v>
      </c>
    </row>
    <row r="150690">
      <c r="A150690" s="1" t="s">
        <v>37660</v>
      </c>
    </row>
    <row r="150692">
      <c r="A150692" s="3" t="str">
        <f>+ are under nineteen years of age2"" or for some other reason require support.</f>
        <v>#ERROR!</v>
      </c>
    </row>
    <row r="150694">
      <c r="A150694" s="1" t="s">
        <v>37661</v>
      </c>
    </row>
    <row r="150695">
      <c r="A150695" s="1" t="s">
        <v>37662</v>
      </c>
    </row>
    <row r="150697">
      <c r="A150697" s="1" t="s">
        <v>51392</v>
      </c>
    </row>
    <row r="150699">
      <c r="A150699" s="1" t="s">
        <v>51430</v>
      </c>
    </row>
    <row r="150700">
      <c r="A150700" s="1" t="s">
        <v>51431</v>
      </c>
    </row>
    <row r="150702">
      <c r="A150702" s="1" t="s">
        <v>51432</v>
      </c>
    </row>
    <row r="150704">
      <c r="A150704" s="1" t="s">
        <v>51433</v>
      </c>
    </row>
    <row r="150705">
      <c r="A150705" s="1" t="s">
        <v>37668</v>
      </c>
    </row>
    <row r="150707">
      <c r="A150707" s="1" t="s">
        <v>51434</v>
      </c>
    </row>
    <row r="150709">
      <c r="A150709" s="1" t="s">
        <v>37670</v>
      </c>
    </row>
    <row r="150710">
      <c r="A150710" s="1" t="s">
        <v>51435</v>
      </c>
    </row>
    <row r="150712">
      <c r="A150712" s="1" t="s">
        <v>37131</v>
      </c>
    </row>
    <row r="150714">
      <c r="A150714" s="1" t="s">
        <v>2001</v>
      </c>
    </row>
    <row r="150716">
      <c r="A150716" s="1" t="s">
        <v>37672</v>
      </c>
    </row>
    <row r="150717">
      <c r="A150717" s="1" t="s">
        <v>51415</v>
      </c>
    </row>
    <row r="150718">
      <c r="A150718" s="1" t="s">
        <v>51416</v>
      </c>
    </row>
    <row r="150719">
      <c r="A150719" s="1" t="s">
        <v>37601</v>
      </c>
    </row>
    <row r="150720">
      <c r="A150720" s="1" t="s">
        <v>37602</v>
      </c>
    </row>
    <row r="150721">
      <c r="A150721" s="1" t="s">
        <v>51417</v>
      </c>
    </row>
    <row r="150722">
      <c r="A150722" s="1" t="s">
        <v>37604</v>
      </c>
    </row>
    <row r="150723">
      <c r="A150723" s="1" t="s">
        <v>37605</v>
      </c>
    </row>
    <row r="150724">
      <c r="A150724" s="1" t="s">
        <v>51418</v>
      </c>
    </row>
    <row r="150725">
      <c r="A150725" s="1" t="s">
        <v>37607</v>
      </c>
    </row>
    <row r="150726">
      <c r="A150726" s="1" t="s">
        <v>37608</v>
      </c>
    </row>
    <row r="150727">
      <c r="A150727" s="1" t="s">
        <v>51419</v>
      </c>
    </row>
    <row r="150728">
      <c r="A150728" s="1" t="s">
        <v>37610</v>
      </c>
    </row>
    <row r="150729">
      <c r="A150729" s="1" t="s">
        <v>51420</v>
      </c>
    </row>
    <row r="150730">
      <c r="A150730" s="1" t="s">
        <v>37612</v>
      </c>
    </row>
    <row r="150731">
      <c r="A150731" s="1" t="s">
        <v>37613</v>
      </c>
    </row>
    <row r="150732">
      <c r="A150732" s="1" t="s">
        <v>37614</v>
      </c>
    </row>
    <row r="150733">
      <c r="A150733" s="1" t="s">
        <v>37615</v>
      </c>
    </row>
    <row r="150734">
      <c r="A150734" s="1" t="s">
        <v>51421</v>
      </c>
    </row>
    <row r="150735">
      <c r="A150735" s="1" t="s">
        <v>37617</v>
      </c>
    </row>
    <row r="150736">
      <c r="A150736" s="1" t="s">
        <v>37618</v>
      </c>
    </row>
    <row r="150737">
      <c r="A150737" s="1" t="s">
        <v>37619</v>
      </c>
    </row>
    <row r="150738">
      <c r="A150738" s="1" t="s">
        <v>37620</v>
      </c>
    </row>
    <row r="150739">
      <c r="A150739" s="1" t="s">
        <v>37621</v>
      </c>
    </row>
    <row r="150740">
      <c r="A150740" s="1" t="s">
        <v>37622</v>
      </c>
    </row>
    <row r="150741">
      <c r="A150741" s="1" t="s">
        <v>37623</v>
      </c>
    </row>
    <row r="150742">
      <c r="A150742" s="1" t="s">
        <v>37624</v>
      </c>
    </row>
    <row r="150743">
      <c r="A150743" s="1" t="s">
        <v>51422</v>
      </c>
    </row>
    <row r="150744">
      <c r="A150744" s="1" t="s">
        <v>37626</v>
      </c>
    </row>
    <row r="150745">
      <c r="A150745" s="1" t="s">
        <v>51423</v>
      </c>
    </row>
    <row r="150746">
      <c r="A150746" s="1" t="s">
        <v>37628</v>
      </c>
    </row>
    <row r="150747">
      <c r="A150747" s="1" t="s">
        <v>37629</v>
      </c>
    </row>
    <row r="150748">
      <c r="A150748" s="1" t="s">
        <v>37113</v>
      </c>
    </row>
    <row r="150749">
      <c r="A150749" s="1" t="s">
        <v>37630</v>
      </c>
    </row>
    <row r="150750">
      <c r="A150750" s="1" t="s">
        <v>51424</v>
      </c>
    </row>
    <row r="150751">
      <c r="A150751" s="3" t="str">
        <f>+ astepchild treated by your former partner as his or her own child.32</f>
        <v>#ERROR!</v>
      </c>
    </row>
    <row r="150752">
      <c r="A150752" s="1" t="s">
        <v>37631</v>
      </c>
    </row>
    <row r="150753">
      <c r="A150753" s="1" t="s">
        <v>37632</v>
      </c>
    </row>
    <row r="150754">
      <c r="A150754" s="1" t="s">
        <v>37633</v>
      </c>
    </row>
    <row r="150755">
      <c r="A150755" s="1" t="s">
        <v>37634</v>
      </c>
    </row>
    <row r="150756">
      <c r="A150756" s="1" t="s">
        <v>37635</v>
      </c>
    </row>
    <row r="150757">
      <c r="A150757" s="1" t="s">
        <v>37636</v>
      </c>
    </row>
    <row r="150758">
      <c r="A150758" s="1" t="s">
        <v>37637</v>
      </c>
    </row>
    <row r="150759">
      <c r="A150759" s="1" t="s">
        <v>37638</v>
      </c>
    </row>
    <row r="150760">
      <c r="A150760" s="1" t="s">
        <v>37639</v>
      </c>
    </row>
    <row r="150761">
      <c r="A150761" s="1" t="s">
        <v>37640</v>
      </c>
    </row>
    <row r="150762">
      <c r="A150762" s="1" t="s">
        <v>51397</v>
      </c>
    </row>
    <row r="150763">
      <c r="A150763" s="1" t="s">
        <v>51425</v>
      </c>
    </row>
    <row r="150764">
      <c r="A150764" s="1" t="s">
        <v>37643</v>
      </c>
    </row>
    <row r="150765">
      <c r="A150765" s="1" t="s">
        <v>37644</v>
      </c>
    </row>
    <row r="150766">
      <c r="A150766" s="1" t="s">
        <v>51426</v>
      </c>
    </row>
    <row r="150767">
      <c r="A150767" s="1" t="s">
        <v>37646</v>
      </c>
    </row>
    <row r="150768">
      <c r="A150768" s="1" t="s">
        <v>37647</v>
      </c>
    </row>
    <row r="150769">
      <c r="A150769" s="1" t="s">
        <v>37648</v>
      </c>
    </row>
    <row r="150770">
      <c r="A150770" s="1" t="s">
        <v>37649</v>
      </c>
    </row>
    <row r="150771">
      <c r="A150771" s="1" t="s">
        <v>37650</v>
      </c>
    </row>
    <row r="150772">
      <c r="A150772" s="1" t="s">
        <v>51427</v>
      </c>
    </row>
    <row r="150773">
      <c r="A150773" s="1" t="s">
        <v>51428</v>
      </c>
    </row>
    <row r="150774">
      <c r="A150774" s="3" t="str">
        <f>+ Legally married to your partner;</f>
        <v>#ERROR!</v>
      </c>
    </row>
    <row r="150775">
      <c r="A150775" s="3" t="str">
        <f>+ Living in a family relationship with your partner for at least three years and were</f>
        <v>#ERROR!</v>
      </c>
    </row>
    <row r="150776">
      <c r="A150776" s="1" t="s">
        <v>37653</v>
      </c>
    </row>
    <row r="150777">
      <c r="A150777" s="1" t="s">
        <v>51429</v>
      </c>
    </row>
    <row r="150778">
      <c r="A150778" s="1" t="s">
        <v>37654</v>
      </c>
    </row>
    <row r="150779">
      <c r="A150779" s="1" t="s">
        <v>37655</v>
      </c>
    </row>
    <row r="150780">
      <c r="A150780" s="1" t="s">
        <v>37656</v>
      </c>
    </row>
    <row r="150781">
      <c r="A150781" s="1" t="s">
        <v>37657</v>
      </c>
    </row>
    <row r="150782">
      <c r="A150782" s="1" t="s">
        <v>37658</v>
      </c>
    </row>
    <row r="150783">
      <c r="A150783" s="1" t="s">
        <v>37659</v>
      </c>
    </row>
    <row r="150784">
      <c r="A150784" s="1" t="s">
        <v>37660</v>
      </c>
    </row>
    <row r="150785">
      <c r="A150785" s="3" t="str">
        <f>+ are under nineteen years of age2"" or for some other reason require support.</f>
        <v>#ERROR!</v>
      </c>
    </row>
    <row r="150786">
      <c r="A150786" s="1" t="s">
        <v>37661</v>
      </c>
    </row>
    <row r="150787">
      <c r="A150787" s="1" t="s">
        <v>37662</v>
      </c>
    </row>
    <row r="150788">
      <c r="A150788" s="1" t="s">
        <v>51392</v>
      </c>
    </row>
    <row r="150789">
      <c r="A150789" s="1" t="s">
        <v>51430</v>
      </c>
    </row>
    <row r="150790">
      <c r="A150790" s="1" t="s">
        <v>51431</v>
      </c>
    </row>
    <row r="150791">
      <c r="A150791" s="1" t="s">
        <v>51432</v>
      </c>
    </row>
    <row r="150792">
      <c r="A150792" s="1" t="s">
        <v>51433</v>
      </c>
    </row>
    <row r="150793">
      <c r="A150793" s="1" t="s">
        <v>37668</v>
      </c>
    </row>
    <row r="150794">
      <c r="A150794" s="1" t="s">
        <v>51434</v>
      </c>
    </row>
    <row r="150795">
      <c r="A150795" s="1" t="s">
        <v>37670</v>
      </c>
    </row>
    <row r="150796">
      <c r="A150796" s="1" t="s">
        <v>51435</v>
      </c>
    </row>
    <row r="150797">
      <c r="A150797" s="1" t="s">
        <v>37131</v>
      </c>
    </row>
    <row r="150798">
      <c r="A150798" s="1" t="s">
        <v>51436</v>
      </c>
    </row>
    <row r="150799">
      <c r="A150799" s="1" t="s">
        <v>51437</v>
      </c>
    </row>
    <row r="150800">
      <c r="A150800" s="1" t="s">
        <v>19453</v>
      </c>
    </row>
    <row r="150801">
      <c r="A150801" s="1" t="s">
        <v>19454</v>
      </c>
    </row>
    <row r="150802">
      <c r="A150802" s="1" t="s">
        <v>367</v>
      </c>
    </row>
    <row r="150803">
      <c r="A150803" s="1" t="s">
        <v>19455</v>
      </c>
    </row>
    <row r="150804">
      <c r="A150804" s="1" t="s">
        <v>19456</v>
      </c>
    </row>
    <row r="150805">
      <c r="A150805" s="1" t="s">
        <v>19457</v>
      </c>
    </row>
    <row r="150806">
      <c r="A150806" s="1" t="s">
        <v>19458</v>
      </c>
    </row>
    <row r="150807">
      <c r="A150807" s="1" t="s">
        <v>19459</v>
      </c>
    </row>
    <row r="150808">
      <c r="A150808" s="1" t="s">
        <v>1208</v>
      </c>
    </row>
    <row r="150809">
      <c r="A150809" s="1" t="s">
        <v>19460</v>
      </c>
    </row>
    <row r="150810">
      <c r="A150810" s="1" t="s">
        <v>19461</v>
      </c>
    </row>
    <row r="150811">
      <c r="A150811" s="1" t="s">
        <v>19462</v>
      </c>
    </row>
    <row r="150812">
      <c r="A150812" s="1" t="s">
        <v>19463</v>
      </c>
    </row>
    <row r="150813">
      <c r="A150813" s="1" t="s">
        <v>19464</v>
      </c>
    </row>
    <row r="150814">
      <c r="A150814" s="1" t="s">
        <v>19465</v>
      </c>
    </row>
    <row r="150815">
      <c r="A150815" s="1" t="s">
        <v>19466</v>
      </c>
    </row>
    <row r="150816">
      <c r="A150816" s="1" t="s">
        <v>19467</v>
      </c>
    </row>
    <row r="150817">
      <c r="A150817" s="1" t="s">
        <v>19468</v>
      </c>
    </row>
    <row r="150818">
      <c r="A150818" s="1" t="s">
        <v>19469</v>
      </c>
    </row>
    <row r="150819">
      <c r="A150819" s="3" t="str">
        <f>+ Recruit volunteers throug on clinical observations.) a sample template you can.</f>
        <v>#ERROR!</v>
      </c>
    </row>
    <row r="150820">
      <c r="A150820" s="1" t="s">
        <v>19470</v>
      </c>
    </row>
    <row r="150821">
      <c r="A150821" s="1" t="s">
        <v>19471</v>
      </c>
    </row>
    <row r="150822">
      <c r="A150822" s="1" t="s">
        <v>19472</v>
      </c>
    </row>
    <row r="150823">
      <c r="A150823" s="1" t="s">
        <v>19473</v>
      </c>
    </row>
    <row r="150824">
      <c r="A150824" s="1" t="s">
        <v>19474</v>
      </c>
    </row>
    <row r="150825">
      <c r="A150825" s="1" t="s">
        <v>19475</v>
      </c>
    </row>
    <row r="150826">
      <c r="A150826" s="1" t="s">
        <v>19476</v>
      </c>
    </row>
    <row r="150827">
      <c r="A150827" s="1" t="s">
        <v>19477</v>
      </c>
    </row>
    <row r="150828">
      <c r="A150828" s="1" t="s">
        <v>19478</v>
      </c>
    </row>
    <row r="150829">
      <c r="A150829" s="1" t="s">
        <v>19479</v>
      </c>
    </row>
    <row r="150830">
      <c r="A150830" s="1" t="s">
        <v>19480</v>
      </c>
    </row>
    <row r="150831">
      <c r="A150831" s="1" t="s">
        <v>19481</v>
      </c>
    </row>
    <row r="150832">
      <c r="A150832" s="1" t="s">
        <v>19482</v>
      </c>
    </row>
    <row r="150833">
      <c r="A150833" s="1" t="s">
        <v>19483</v>
      </c>
    </row>
    <row r="150834">
      <c r="A150834" s="1" t="s">
        <v>19484</v>
      </c>
    </row>
    <row r="150835">
      <c r="A150835" s="1" t="s">
        <v>19485</v>
      </c>
    </row>
    <row r="150836">
      <c r="A150836" s="1" t="s">
        <v>19486</v>
      </c>
    </row>
    <row r="150837">
      <c r="A150837" s="3" t="str">
        <f> Follow up within a few days to ensure,</f>
        <v>#ERROR!</v>
      </c>
    </row>
    <row r="150838">
      <c r="A150838" s="1" t="s">
        <v>19487</v>
      </c>
    </row>
    <row r="150839">
      <c r="A150839" s="1" t="s">
        <v>19488</v>
      </c>
    </row>
    <row r="150840">
      <c r="A150840" s="1" t="s">
        <v>19489</v>
      </c>
    </row>
    <row r="150841">
      <c r="A150841" s="1" t="s">
        <v>19490</v>
      </c>
    </row>
    <row r="150842">
      <c r="A150842" s="1" t="s">
        <v>19491</v>
      </c>
    </row>
    <row r="150843">
      <c r="A150843" s="1" t="s">
        <v>19492</v>
      </c>
    </row>
    <row r="150844">
      <c r="A150844" s="1" t="s">
        <v>19493</v>
      </c>
    </row>
    <row r="150845">
      <c r="A150845" s="1" t="s">
        <v>19494</v>
      </c>
    </row>
    <row r="150846">
      <c r="A150846" s="1" t="s">
        <v>19495</v>
      </c>
    </row>
    <row r="150847">
      <c r="A150847" s="1" t="s">
        <v>19496</v>
      </c>
    </row>
    <row r="150848">
      <c r="A150848" s="1" t="s">
        <v>19497</v>
      </c>
    </row>
    <row r="150849">
      <c r="A150849" s="1" t="s">
        <v>19498</v>
      </c>
    </row>
    <row r="150850">
      <c r="A150850" s="1" t="s">
        <v>19499</v>
      </c>
    </row>
    <row r="150851">
      <c r="A150851" s="1" t="s">
        <v>19500</v>
      </c>
    </row>
    <row r="150852">
      <c r="A150852" s="1" t="s">
        <v>19501</v>
      </c>
    </row>
    <row r="150853">
      <c r="A150853" s="1" t="s">
        <v>19502</v>
      </c>
    </row>
    <row r="150854">
      <c r="A150854" s="1" t="s">
        <v>19503</v>
      </c>
    </row>
    <row r="150855">
      <c r="A150855" s="1" t="s">
        <v>19504</v>
      </c>
    </row>
    <row r="150856">
      <c r="A150856" s="1" t="s">
        <v>19505</v>
      </c>
    </row>
    <row r="150857">
      <c r="A150857" s="1" t="s">
        <v>1684</v>
      </c>
    </row>
    <row r="150858">
      <c r="A150858" s="1" t="s">
        <v>19506</v>
      </c>
    </row>
    <row r="150859">
      <c r="A150859" s="1" t="s">
        <v>19507</v>
      </c>
    </row>
    <row r="150860">
      <c r="A150860" s="1" t="s">
        <v>19508</v>
      </c>
    </row>
    <row r="150861">
      <c r="A150861" s="1" t="s">
        <v>19509</v>
      </c>
    </row>
    <row r="150862">
      <c r="A150862" s="1" t="s">
        <v>19510</v>
      </c>
    </row>
    <row r="150863">
      <c r="A150863" s="1" t="s">
        <v>19511</v>
      </c>
    </row>
    <row r="150864">
      <c r="A150864" s="1" t="s">
        <v>19512</v>
      </c>
    </row>
    <row r="150865">
      <c r="A150865" s="1" t="s">
        <v>19513</v>
      </c>
    </row>
    <row r="150866">
      <c r="A150866" s="1" t="s">
        <v>19514</v>
      </c>
    </row>
    <row r="150867">
      <c r="A150867" s="3" t="str">
        <f> | ===)</f>
        <v>#ERROR!</v>
      </c>
    </row>
    <row r="150868">
      <c r="A150868" s="1" t="s">
        <v>19515</v>
      </c>
    </row>
    <row r="150869">
      <c r="A150869" s="1" t="s">
        <v>19516</v>
      </c>
    </row>
    <row r="150870">
      <c r="A150870" s="1" t="s">
        <v>19517</v>
      </c>
    </row>
    <row r="150871">
      <c r="A150871" s="1" t="s">
        <v>19518</v>
      </c>
    </row>
    <row r="150872">
      <c r="A150872" s="1" t="s">
        <v>19519</v>
      </c>
    </row>
    <row r="150873">
      <c r="A150873" s="1" t="s">
        <v>19520</v>
      </c>
    </row>
    <row r="150874">
      <c r="A150874" s="3" t="str">
        <f/>
        <v>#ERROR!</v>
      </c>
    </row>
    <row r="150875">
      <c r="A150875" s="1" t="s">
        <v>19521</v>
      </c>
    </row>
    <row r="150876">
      <c r="A150876" s="1" t="s">
        <v>19522</v>
      </c>
    </row>
    <row r="150877">
      <c r="A150877" s="1" t="s">
        <v>19523</v>
      </c>
    </row>
    <row r="150878">
      <c r="A150878" s="1" t="s">
        <v>19524</v>
      </c>
    </row>
    <row r="150879">
      <c r="A150879" s="1" t="s">
        <v>19525</v>
      </c>
    </row>
    <row r="150880">
      <c r="A150880" s="1" t="s">
        <v>19526</v>
      </c>
    </row>
    <row r="150881">
      <c r="A150881" s="1" t="s">
        <v>19527</v>
      </c>
    </row>
    <row r="150882">
      <c r="A150882" s="1" t="s">
        <v>19528</v>
      </c>
    </row>
    <row r="150883">
      <c r="A150883" s="1" t="s">
        <v>19529</v>
      </c>
    </row>
    <row r="150884">
      <c r="A150884" s="1" t="s">
        <v>19530</v>
      </c>
    </row>
    <row r="150885">
      <c r="A150885" s="1" t="s">
        <v>322</v>
      </c>
    </row>
    <row r="150886">
      <c r="A150886" s="1" t="s">
        <v>19531</v>
      </c>
    </row>
    <row r="150887">
      <c r="A150887" s="1" t="s">
        <v>19532</v>
      </c>
    </row>
    <row r="150888">
      <c r="A150888" s="1" t="s">
        <v>19533</v>
      </c>
    </row>
    <row r="150889">
      <c r="A150889" s="3" t="str">
        <f> oO</f>
        <v>#NAME?</v>
      </c>
    </row>
    <row r="150890">
      <c r="A150890" s="1" t="s">
        <v>3953</v>
      </c>
    </row>
    <row r="150891">
      <c r="A150891" s="1" t="s">
        <v>19534</v>
      </c>
    </row>
    <row r="150892">
      <c r="A150892" s="1" t="s">
        <v>19535</v>
      </c>
    </row>
    <row r="150893">
      <c r="A150893" s="1" t="s">
        <v>19536</v>
      </c>
    </row>
    <row r="150894">
      <c r="A150894" s="1" t="s">
        <v>19537</v>
      </c>
    </row>
    <row r="150895">
      <c r="A150895" s="1" t="s">
        <v>19538</v>
      </c>
    </row>
    <row r="150896">
      <c r="A150896" s="1" t="s">
        <v>19453</v>
      </c>
    </row>
    <row r="150897">
      <c r="A150897" s="1" t="s">
        <v>19454</v>
      </c>
    </row>
    <row r="150898">
      <c r="A150898" s="1" t="s">
        <v>19455</v>
      </c>
    </row>
    <row r="150899">
      <c r="A150899" s="1" t="s">
        <v>19456</v>
      </c>
    </row>
    <row r="150900">
      <c r="A150900" s="1" t="s">
        <v>19457</v>
      </c>
    </row>
    <row r="150901">
      <c r="A150901" s="1" t="s">
        <v>19458</v>
      </c>
    </row>
    <row r="150902">
      <c r="A150902" s="1" t="s">
        <v>19459</v>
      </c>
    </row>
    <row r="150903">
      <c r="A150903" s="1" t="s">
        <v>19460</v>
      </c>
    </row>
    <row r="150904">
      <c r="A150904" s="1" t="s">
        <v>19461</v>
      </c>
    </row>
    <row r="150905">
      <c r="A150905" s="1" t="s">
        <v>19462</v>
      </c>
    </row>
    <row r="150906">
      <c r="A150906" s="1" t="s">
        <v>19463</v>
      </c>
    </row>
    <row r="150907">
      <c r="A150907" s="1" t="s">
        <v>19464</v>
      </c>
    </row>
    <row r="150908">
      <c r="A150908" s="1" t="s">
        <v>19465</v>
      </c>
    </row>
    <row r="150909">
      <c r="A150909" s="1" t="s">
        <v>19466</v>
      </c>
    </row>
    <row r="150910">
      <c r="A150910" s="1" t="s">
        <v>19467</v>
      </c>
    </row>
    <row r="150911">
      <c r="A150911" s="1" t="s">
        <v>19468</v>
      </c>
    </row>
    <row r="150912">
      <c r="A150912" s="1" t="s">
        <v>19469</v>
      </c>
    </row>
    <row r="150913">
      <c r="A150913" s="3" t="str">
        <f>+ Recruit volunteers throug on clinical observations.) a sample template you can.</f>
        <v>#ERROR!</v>
      </c>
    </row>
    <row r="150914">
      <c r="A150914" s="1" t="s">
        <v>19470</v>
      </c>
    </row>
    <row r="150915">
      <c r="A150915" s="1" t="s">
        <v>19471</v>
      </c>
    </row>
    <row r="150916">
      <c r="A150916" s="1" t="s">
        <v>19472</v>
      </c>
    </row>
    <row r="150917">
      <c r="A150917" s="1" t="s">
        <v>19474</v>
      </c>
    </row>
    <row r="150918">
      <c r="A150918" s="1" t="s">
        <v>19475</v>
      </c>
    </row>
    <row r="150919">
      <c r="A150919" s="1" t="s">
        <v>19476</v>
      </c>
    </row>
    <row r="150920">
      <c r="A150920" s="1" t="s">
        <v>19477</v>
      </c>
    </row>
    <row r="150921">
      <c r="A150921" s="1" t="s">
        <v>19478</v>
      </c>
    </row>
    <row r="150922">
      <c r="A150922" s="1" t="s">
        <v>19479</v>
      </c>
    </row>
    <row r="150923">
      <c r="A150923" s="1" t="s">
        <v>19480</v>
      </c>
    </row>
    <row r="150924">
      <c r="A150924" s="1" t="s">
        <v>19481</v>
      </c>
    </row>
    <row r="150925">
      <c r="A150925" s="1" t="s">
        <v>19482</v>
      </c>
    </row>
    <row r="150926">
      <c r="A150926" s="1" t="s">
        <v>19483</v>
      </c>
    </row>
    <row r="150927">
      <c r="A150927" s="1" t="s">
        <v>19484</v>
      </c>
    </row>
    <row r="150928">
      <c r="A150928" s="1" t="s">
        <v>19485</v>
      </c>
    </row>
    <row r="150929">
      <c r="A150929" s="1" t="s">
        <v>19486</v>
      </c>
    </row>
    <row r="150930">
      <c r="A150930" s="3" t="str">
        <f> Follow up within a few days to ensure,</f>
        <v>#ERROR!</v>
      </c>
    </row>
    <row r="150931">
      <c r="A150931" s="1" t="s">
        <v>19487</v>
      </c>
    </row>
    <row r="150932">
      <c r="A150932" s="1" t="s">
        <v>19488</v>
      </c>
    </row>
    <row r="150933">
      <c r="A150933" s="1" t="s">
        <v>19489</v>
      </c>
    </row>
    <row r="150934">
      <c r="A150934" s="1" t="s">
        <v>19490</v>
      </c>
    </row>
    <row r="150935">
      <c r="A150935" s="1" t="s">
        <v>19491</v>
      </c>
    </row>
    <row r="150936">
      <c r="A150936" s="1" t="s">
        <v>19492</v>
      </c>
    </row>
    <row r="150937">
      <c r="A150937" s="1" t="s">
        <v>19493</v>
      </c>
    </row>
    <row r="150938">
      <c r="A150938" s="1" t="s">
        <v>19494</v>
      </c>
    </row>
    <row r="150939">
      <c r="A150939" s="1" t="s">
        <v>19495</v>
      </c>
    </row>
    <row r="150940">
      <c r="A150940" s="1" t="s">
        <v>19496</v>
      </c>
    </row>
    <row r="150941">
      <c r="A150941" s="1" t="s">
        <v>19497</v>
      </c>
    </row>
    <row r="150942">
      <c r="A150942" s="1" t="s">
        <v>19498</v>
      </c>
    </row>
    <row r="150943">
      <c r="A150943" s="1" t="s">
        <v>19499</v>
      </c>
    </row>
    <row r="150944">
      <c r="A150944" s="1" t="s">
        <v>19500</v>
      </c>
    </row>
    <row r="150945">
      <c r="A150945" s="1" t="s">
        <v>19501</v>
      </c>
    </row>
    <row r="150946">
      <c r="A150946" s="1" t="s">
        <v>19502</v>
      </c>
    </row>
    <row r="150947">
      <c r="A150947" s="1" t="s">
        <v>19503</v>
      </c>
    </row>
    <row r="150948">
      <c r="A150948" s="1" t="s">
        <v>19504</v>
      </c>
    </row>
    <row r="150949">
      <c r="A150949" s="1" t="s">
        <v>19505</v>
      </c>
    </row>
    <row r="150950">
      <c r="A150950" s="1" t="s">
        <v>1684</v>
      </c>
    </row>
    <row r="150951">
      <c r="A150951" s="1" t="s">
        <v>19506</v>
      </c>
    </row>
    <row r="150952">
      <c r="A150952" s="1" t="s">
        <v>19507</v>
      </c>
    </row>
    <row r="150953">
      <c r="A150953" s="1" t="s">
        <v>19508</v>
      </c>
    </row>
    <row r="150954">
      <c r="A150954" s="1" t="s">
        <v>19509</v>
      </c>
    </row>
    <row r="150955">
      <c r="A150955" s="1" t="s">
        <v>19510</v>
      </c>
    </row>
    <row r="150956">
      <c r="A150956" s="1" t="s">
        <v>19512</v>
      </c>
    </row>
    <row r="150957">
      <c r="A150957" s="1" t="s">
        <v>19514</v>
      </c>
    </row>
    <row r="150958">
      <c r="A150958" s="1" t="s">
        <v>19515</v>
      </c>
    </row>
    <row r="150959">
      <c r="A150959" s="1" t="s">
        <v>19516</v>
      </c>
    </row>
    <row r="150960">
      <c r="A150960" s="1" t="s">
        <v>19517</v>
      </c>
    </row>
    <row r="150961">
      <c r="A150961" s="1" t="s">
        <v>19520</v>
      </c>
    </row>
    <row r="150962">
      <c r="A150962" s="1" t="s">
        <v>19521</v>
      </c>
    </row>
    <row r="150963">
      <c r="A150963" s="1" t="s">
        <v>19522</v>
      </c>
    </row>
    <row r="150964">
      <c r="A150964" s="1" t="s">
        <v>19524</v>
      </c>
    </row>
    <row r="150965">
      <c r="A150965" s="1" t="s">
        <v>19525</v>
      </c>
    </row>
    <row r="150966">
      <c r="A150966" s="1" t="s">
        <v>19526</v>
      </c>
    </row>
    <row r="150967">
      <c r="A150967" s="1" t="s">
        <v>19528</v>
      </c>
    </row>
    <row r="150968">
      <c r="A150968" s="1" t="s">
        <v>19530</v>
      </c>
    </row>
    <row r="150969">
      <c r="A150969" s="1" t="s">
        <v>19531</v>
      </c>
    </row>
    <row r="150970">
      <c r="A150970" s="1" t="s">
        <v>19532</v>
      </c>
    </row>
    <row r="150971">
      <c r="A150971" s="1" t="s">
        <v>19533</v>
      </c>
    </row>
    <row r="150972">
      <c r="A150972" s="3" t="str">
        <f> oO</f>
        <v>#NAME?</v>
      </c>
    </row>
    <row r="150973">
      <c r="A150973" s="1" t="s">
        <v>19534</v>
      </c>
    </row>
    <row r="150974">
      <c r="A150974" s="1" t="s">
        <v>19535</v>
      </c>
    </row>
    <row r="150975">
      <c r="A150975" s="1" t="s">
        <v>19536</v>
      </c>
    </row>
    <row r="150976">
      <c r="A150976" s="1" t="s">
        <v>19537</v>
      </c>
    </row>
    <row r="150977">
      <c r="A150977" s="1" t="s">
        <v>19539</v>
      </c>
    </row>
    <row r="150978">
      <c r="A150978" s="1" t="s">
        <v>51438</v>
      </c>
    </row>
    <row r="150980">
      <c r="A150980" s="1" t="s">
        <v>37558</v>
      </c>
    </row>
    <row r="150982">
      <c r="A150982" s="1" t="s">
        <v>51439</v>
      </c>
    </row>
    <row r="150984">
      <c r="A150984" s="1" t="s">
        <v>51440</v>
      </c>
    </row>
    <row r="150985">
      <c r="A150985" s="1" t="s">
        <v>37561</v>
      </c>
    </row>
    <row r="150986">
      <c r="A150986" s="1" t="s">
        <v>37562</v>
      </c>
    </row>
    <row r="150987">
      <c r="A150987" s="1" t="s">
        <v>37563</v>
      </c>
    </row>
    <row r="150988">
      <c r="A150988" s="1" t="s">
        <v>37564</v>
      </c>
    </row>
    <row r="150989">
      <c r="A150989" s="1" t="s">
        <v>37565</v>
      </c>
    </row>
    <row r="150991">
      <c r="A150991" s="1" t="s">
        <v>37566</v>
      </c>
    </row>
    <row r="150992">
      <c r="A150992" s="1" t="s">
        <v>37567</v>
      </c>
    </row>
    <row r="150993">
      <c r="A150993" s="1" t="s">
        <v>51441</v>
      </c>
    </row>
    <row r="150994">
      <c r="A150994" s="1" t="s">
        <v>37569</v>
      </c>
    </row>
    <row r="150996">
      <c r="A150996" s="1" t="s">
        <v>37570</v>
      </c>
    </row>
    <row r="150998">
      <c r="A150998" s="1" t="s">
        <v>51442</v>
      </c>
    </row>
    <row r="151000">
      <c r="A151000" s="1" t="s">
        <v>37572</v>
      </c>
    </row>
    <row r="151002">
      <c r="A151002" s="1" t="s">
        <v>37573</v>
      </c>
    </row>
    <row r="151004">
      <c r="A151004" s="1" t="s">
        <v>37574</v>
      </c>
    </row>
    <row r="151006">
      <c r="A151006" s="1" t="s">
        <v>51443</v>
      </c>
    </row>
    <row r="151007">
      <c r="A151007" s="1" t="s">
        <v>37576</v>
      </c>
    </row>
    <row r="151009">
      <c r="A151009" s="1" t="s">
        <v>51444</v>
      </c>
    </row>
    <row r="151011">
      <c r="A151011" s="1" t="s">
        <v>37578</v>
      </c>
    </row>
    <row r="151013">
      <c r="A151013" s="1" t="s">
        <v>51445</v>
      </c>
    </row>
    <row r="151015">
      <c r="A151015" s="1" t="s">
        <v>37580</v>
      </c>
    </row>
    <row r="151017">
      <c r="A151017" s="1" t="s">
        <v>37581</v>
      </c>
    </row>
    <row r="151019">
      <c r="A151019" s="1" t="s">
        <v>37582</v>
      </c>
    </row>
    <row r="151021">
      <c r="A151021" s="1" t="s">
        <v>51446</v>
      </c>
    </row>
    <row r="151022">
      <c r="A151022" s="1" t="s">
        <v>51447</v>
      </c>
    </row>
    <row r="151023">
      <c r="A151023" s="1" t="s">
        <v>51448</v>
      </c>
    </row>
    <row r="151024">
      <c r="A151024" s="1" t="s">
        <v>51449</v>
      </c>
    </row>
    <row r="151025">
      <c r="A151025" s="1" t="s">
        <v>51450</v>
      </c>
    </row>
    <row r="151027">
      <c r="A151027" s="1" t="s">
        <v>37588</v>
      </c>
    </row>
    <row r="151028">
      <c r="A151028" s="1" t="s">
        <v>51451</v>
      </c>
    </row>
    <row r="151030">
      <c r="A151030" s="1" t="s">
        <v>37222</v>
      </c>
    </row>
    <row r="151032">
      <c r="A151032" s="1" t="s">
        <v>37590</v>
      </c>
    </row>
    <row r="151033">
      <c r="A151033" s="1" t="s">
        <v>51452</v>
      </c>
    </row>
    <row r="151035">
      <c r="A151035" s="1" t="s">
        <v>37592</v>
      </c>
    </row>
    <row r="151037">
      <c r="A151037" s="1" t="s">
        <v>37593</v>
      </c>
    </row>
    <row r="151039">
      <c r="A151039" s="1" t="s">
        <v>51453</v>
      </c>
    </row>
    <row r="151041">
      <c r="A151041" s="1" t="s">
        <v>37529</v>
      </c>
    </row>
    <row r="151043">
      <c r="A151043" s="1" t="s">
        <v>37530</v>
      </c>
    </row>
    <row r="151044">
      <c r="A151044" s="1" t="s">
        <v>37531</v>
      </c>
    </row>
    <row r="151045">
      <c r="A151045" s="1" t="s">
        <v>37532</v>
      </c>
    </row>
    <row r="151047">
      <c r="A151047" s="1" t="s">
        <v>37533</v>
      </c>
    </row>
    <row r="151048">
      <c r="A151048" s="1" t="s">
        <v>51454</v>
      </c>
    </row>
    <row r="151049">
      <c r="A151049" s="1" t="s">
        <v>37535</v>
      </c>
    </row>
    <row r="151051">
      <c r="A151051" s="1" t="s">
        <v>51455</v>
      </c>
    </row>
    <row r="151052">
      <c r="A151052" s="1" t="s">
        <v>51456</v>
      </c>
    </row>
    <row r="151053">
      <c r="A151053" s="1" t="s">
        <v>51457</v>
      </c>
    </row>
    <row r="151054">
      <c r="A151054" s="1" t="s">
        <v>51458</v>
      </c>
    </row>
    <row r="151055">
      <c r="A151055" s="1" t="s">
        <v>37540</v>
      </c>
    </row>
    <row r="151057">
      <c r="A151057" s="1" t="s">
        <v>37541</v>
      </c>
    </row>
    <row r="151059">
      <c r="A151059" s="1" t="s">
        <v>37131</v>
      </c>
    </row>
    <row r="151061">
      <c r="A151061" s="1" t="s">
        <v>51459</v>
      </c>
    </row>
    <row r="151062">
      <c r="A151062" s="1" t="s">
        <v>51460</v>
      </c>
    </row>
    <row r="151063">
      <c r="A151063" s="1" t="s">
        <v>37558</v>
      </c>
    </row>
    <row r="151064">
      <c r="A151064" s="1" t="s">
        <v>51439</v>
      </c>
    </row>
    <row r="151065">
      <c r="A151065" s="1" t="s">
        <v>51440</v>
      </c>
    </row>
    <row r="151066">
      <c r="A151066" s="1" t="s">
        <v>37561</v>
      </c>
    </row>
    <row r="151067">
      <c r="A151067" s="1" t="s">
        <v>37562</v>
      </c>
    </row>
    <row r="151068">
      <c r="A151068" s="1" t="s">
        <v>37563</v>
      </c>
    </row>
    <row r="151069">
      <c r="A151069" s="1" t="s">
        <v>37564</v>
      </c>
    </row>
    <row r="151070">
      <c r="A151070" s="1" t="s">
        <v>37565</v>
      </c>
    </row>
    <row r="151071">
      <c r="A151071" s="1" t="s">
        <v>37566</v>
      </c>
    </row>
    <row r="151072">
      <c r="A151072" s="1" t="s">
        <v>37567</v>
      </c>
    </row>
    <row r="151073">
      <c r="A151073" s="1" t="s">
        <v>51441</v>
      </c>
    </row>
    <row r="151074">
      <c r="A151074" s="1" t="s">
        <v>37569</v>
      </c>
    </row>
    <row r="151075">
      <c r="A151075" s="1" t="s">
        <v>37570</v>
      </c>
    </row>
    <row r="151076">
      <c r="A151076" s="1" t="s">
        <v>51442</v>
      </c>
    </row>
    <row r="151077">
      <c r="A151077" s="1" t="s">
        <v>37572</v>
      </c>
    </row>
    <row r="151078">
      <c r="A151078" s="1" t="s">
        <v>37573</v>
      </c>
    </row>
    <row r="151079">
      <c r="A151079" s="1" t="s">
        <v>37574</v>
      </c>
    </row>
    <row r="151080">
      <c r="A151080" s="1" t="s">
        <v>51443</v>
      </c>
    </row>
    <row r="151081">
      <c r="A151081" s="1" t="s">
        <v>37576</v>
      </c>
    </row>
    <row r="151082">
      <c r="A151082" s="1" t="s">
        <v>51444</v>
      </c>
    </row>
    <row r="151083">
      <c r="A151083" s="1" t="s">
        <v>37578</v>
      </c>
    </row>
    <row r="151084">
      <c r="A151084" s="1" t="s">
        <v>51445</v>
      </c>
    </row>
    <row r="151085">
      <c r="A151085" s="1" t="s">
        <v>37580</v>
      </c>
    </row>
    <row r="151086">
      <c r="A151086" s="1" t="s">
        <v>37581</v>
      </c>
    </row>
    <row r="151087">
      <c r="A151087" s="1" t="s">
        <v>37582</v>
      </c>
    </row>
    <row r="151088">
      <c r="A151088" s="1" t="s">
        <v>51446</v>
      </c>
    </row>
    <row r="151089">
      <c r="A151089" s="1" t="s">
        <v>51447</v>
      </c>
    </row>
    <row r="151090">
      <c r="A151090" s="1" t="s">
        <v>51448</v>
      </c>
    </row>
    <row r="151091">
      <c r="A151091" s="1" t="s">
        <v>51449</v>
      </c>
    </row>
    <row r="151092">
      <c r="A151092" s="1" t="s">
        <v>51450</v>
      </c>
    </row>
    <row r="151093">
      <c r="A151093" s="1" t="s">
        <v>37588</v>
      </c>
    </row>
    <row r="151094">
      <c r="A151094" s="1" t="s">
        <v>51451</v>
      </c>
    </row>
    <row r="151095">
      <c r="A151095" s="1" t="s">
        <v>37222</v>
      </c>
    </row>
    <row r="151096">
      <c r="A151096" s="1" t="s">
        <v>37590</v>
      </c>
    </row>
    <row r="151097">
      <c r="A151097" s="1" t="s">
        <v>51452</v>
      </c>
    </row>
    <row r="151098">
      <c r="A151098" s="1" t="s">
        <v>37592</v>
      </c>
    </row>
    <row r="151099">
      <c r="A151099" s="1" t="s">
        <v>37593</v>
      </c>
    </row>
    <row r="151100">
      <c r="A151100" s="1" t="s">
        <v>51453</v>
      </c>
    </row>
    <row r="151101">
      <c r="A151101" s="1" t="s">
        <v>37529</v>
      </c>
    </row>
    <row r="151102">
      <c r="A151102" s="1" t="s">
        <v>37530</v>
      </c>
    </row>
    <row r="151103">
      <c r="A151103" s="1" t="s">
        <v>37531</v>
      </c>
    </row>
    <row r="151104">
      <c r="A151104" s="1" t="s">
        <v>37532</v>
      </c>
    </row>
    <row r="151105">
      <c r="A151105" s="1" t="s">
        <v>37533</v>
      </c>
    </row>
    <row r="151106">
      <c r="A151106" s="1" t="s">
        <v>51454</v>
      </c>
    </row>
    <row r="151107">
      <c r="A151107" s="1" t="s">
        <v>37535</v>
      </c>
    </row>
    <row r="151108">
      <c r="A151108" s="1" t="s">
        <v>51456</v>
      </c>
    </row>
    <row r="151109">
      <c r="A151109" s="1" t="s">
        <v>51457</v>
      </c>
    </row>
    <row r="151110">
      <c r="A151110" s="1" t="s">
        <v>51458</v>
      </c>
    </row>
    <row r="151111">
      <c r="A151111" s="1" t="s">
        <v>37540</v>
      </c>
    </row>
    <row r="151112">
      <c r="A151112" s="1" t="s">
        <v>37541</v>
      </c>
    </row>
    <row r="151113">
      <c r="A151113" s="1" t="s">
        <v>51461</v>
      </c>
    </row>
    <row r="151114">
      <c r="A151114" s="1" t="s">
        <v>51462</v>
      </c>
    </row>
    <row r="151115">
      <c r="A151115" s="1" t="s">
        <v>252</v>
      </c>
    </row>
    <row r="151116">
      <c r="A151116" s="1" t="s">
        <v>19541</v>
      </c>
    </row>
    <row r="151117">
      <c r="A151117" s="1" t="s">
        <v>19542</v>
      </c>
    </row>
    <row r="151118">
      <c r="A151118" s="1" t="s">
        <v>19543</v>
      </c>
    </row>
    <row r="151119">
      <c r="A151119" s="1" t="s">
        <v>19544</v>
      </c>
    </row>
    <row r="151120">
      <c r="A151120" s="1" t="s">
        <v>19545</v>
      </c>
    </row>
    <row r="151121">
      <c r="A151121" s="1" t="s">
        <v>977</v>
      </c>
    </row>
    <row r="151122">
      <c r="A151122" s="1" t="s">
        <v>19546</v>
      </c>
    </row>
    <row r="151123">
      <c r="A151123" s="1" t="s">
        <v>19547</v>
      </c>
    </row>
    <row r="151124">
      <c r="A151124" s="3" t="str">
        <f> ] ChatGPT</f>
        <v>#ERROR!</v>
      </c>
    </row>
    <row r="151125">
      <c r="A151125" s="1" t="s">
        <v>19548</v>
      </c>
    </row>
    <row r="151126">
      <c r="A151126" s="1" t="s">
        <v>19549</v>
      </c>
    </row>
    <row r="151127">
      <c r="A151127" s="1" t="s">
        <v>19550</v>
      </c>
    </row>
    <row r="151128">
      <c r="A151128" s="1" t="s">
        <v>19551</v>
      </c>
    </row>
    <row r="151129">
      <c r="A151129" s="1" t="s">
        <v>19552</v>
      </c>
    </row>
    <row r="151130">
      <c r="A151130" s="1" t="s">
        <v>19553</v>
      </c>
    </row>
    <row r="151131">
      <c r="A151131" s="1" t="s">
        <v>19554</v>
      </c>
    </row>
    <row r="151132">
      <c r="A151132" s="1" t="s">
        <v>19555</v>
      </c>
    </row>
    <row r="151133">
      <c r="A151133" s="1" t="s">
        <v>19556</v>
      </c>
    </row>
    <row r="151134">
      <c r="A151134" s="1" t="s">
        <v>19557</v>
      </c>
    </row>
    <row r="151135">
      <c r="A151135" s="1" t="s">
        <v>19558</v>
      </c>
    </row>
    <row r="151136">
      <c r="A151136" s="1" t="s">
        <v>19559</v>
      </c>
    </row>
    <row r="151137">
      <c r="A151137" s="1" t="s">
        <v>19560</v>
      </c>
    </row>
    <row r="151138">
      <c r="A151138" s="1" t="s">
        <v>19561</v>
      </c>
    </row>
    <row r="151139">
      <c r="A151139" s="1" t="s">
        <v>19562</v>
      </c>
    </row>
    <row r="151140">
      <c r="A151140" s="1" t="s">
        <v>19563</v>
      </c>
    </row>
    <row r="151141">
      <c r="A151141" s="1" t="s">
        <v>19564</v>
      </c>
    </row>
    <row r="151142">
      <c r="A151142" s="1" t="s">
        <v>9563</v>
      </c>
    </row>
    <row r="151143">
      <c r="A151143" s="1" t="s">
        <v>19565</v>
      </c>
    </row>
    <row r="151144">
      <c r="A151144" s="1" t="s">
        <v>11144</v>
      </c>
    </row>
    <row r="151145">
      <c r="A151145" s="1" t="s">
        <v>19473</v>
      </c>
    </row>
    <row r="151146">
      <c r="A151146" s="1" t="s">
        <v>19566</v>
      </c>
    </row>
    <row r="151147">
      <c r="A151147" s="1" t="s">
        <v>19567</v>
      </c>
    </row>
    <row r="151148">
      <c r="A151148" s="1" t="s">
        <v>4352</v>
      </c>
    </row>
    <row r="151149">
      <c r="A151149" s="1" t="s">
        <v>19568</v>
      </c>
    </row>
    <row r="151150">
      <c r="A151150" s="1" t="s">
        <v>19569</v>
      </c>
    </row>
    <row r="151151">
      <c r="A151151" s="1" t="s">
        <v>19570</v>
      </c>
    </row>
    <row r="151152">
      <c r="A151152" s="1" t="s">
        <v>19571</v>
      </c>
    </row>
    <row r="151153">
      <c r="A151153" s="1" t="s">
        <v>19572</v>
      </c>
    </row>
    <row r="151154">
      <c r="A151154" s="1" t="s">
        <v>19573</v>
      </c>
    </row>
    <row r="151155">
      <c r="A151155" s="1" t="s">
        <v>19574</v>
      </c>
    </row>
    <row r="151156">
      <c r="A151156" s="1" t="s">
        <v>19575</v>
      </c>
    </row>
    <row r="151157">
      <c r="A151157" s="1" t="s">
        <v>19576</v>
      </c>
    </row>
    <row r="151158">
      <c r="A151158" s="1" t="s">
        <v>19577</v>
      </c>
    </row>
    <row r="151159">
      <c r="A151159" s="1" t="s">
        <v>19578</v>
      </c>
    </row>
    <row r="151160">
      <c r="A151160" s="1" t="s">
        <v>19579</v>
      </c>
    </row>
    <row r="151161">
      <c r="A151161" s="1" t="s">
        <v>19580</v>
      </c>
    </row>
    <row r="151162">
      <c r="A151162" s="1" t="s">
        <v>19581</v>
      </c>
    </row>
    <row r="151163">
      <c r="A151163" s="1" t="s">
        <v>19582</v>
      </c>
    </row>
    <row r="151164">
      <c r="A151164" s="1" t="s">
        <v>19583</v>
      </c>
    </row>
    <row r="151165">
      <c r="A151165" s="1" t="s">
        <v>19584</v>
      </c>
    </row>
    <row r="151166">
      <c r="A151166" s="1" t="s">
        <v>19585</v>
      </c>
    </row>
    <row r="151167">
      <c r="A151167" s="1" t="s">
        <v>19586</v>
      </c>
    </row>
    <row r="151168">
      <c r="A151168" s="1" t="s">
        <v>19587</v>
      </c>
    </row>
    <row r="151169">
      <c r="A151169" s="1" t="s">
        <v>19588</v>
      </c>
    </row>
    <row r="151170">
      <c r="A151170" s="1" t="s">
        <v>19589</v>
      </c>
    </row>
    <row r="151171">
      <c r="A151171" s="1" t="s">
        <v>19590</v>
      </c>
    </row>
    <row r="151172">
      <c r="A151172" s="1" t="s">
        <v>19591</v>
      </c>
    </row>
    <row r="151173">
      <c r="A151173" s="1" t="s">
        <v>19592</v>
      </c>
    </row>
    <row r="151174">
      <c r="A151174" s="1" t="s">
        <v>19593</v>
      </c>
    </row>
    <row r="151175">
      <c r="A151175" s="1" t="s">
        <v>19594</v>
      </c>
    </row>
    <row r="151176">
      <c r="A151176" s="1" t="s">
        <v>19595</v>
      </c>
    </row>
    <row r="151177">
      <c r="A151177" s="1" t="s">
        <v>19596</v>
      </c>
    </row>
    <row r="151178">
      <c r="A151178" s="1" t="s">
        <v>19597</v>
      </c>
    </row>
    <row r="151179">
      <c r="A151179" s="1" t="s">
        <v>19598</v>
      </c>
    </row>
    <row r="151180">
      <c r="A151180" s="1" t="s">
        <v>19599</v>
      </c>
    </row>
    <row r="151181">
      <c r="A151181" s="1" t="s">
        <v>19600</v>
      </c>
    </row>
    <row r="151182">
      <c r="A151182" s="1" t="s">
        <v>19601</v>
      </c>
    </row>
    <row r="151183">
      <c r="A151183" s="1" t="s">
        <v>19602</v>
      </c>
    </row>
    <row r="151184">
      <c r="A151184" s="3" t="str">
        <f> yolling at you, ©</f>
        <v>#ERROR!</v>
      </c>
    </row>
    <row r="151185">
      <c r="A151185" s="1" t="s">
        <v>19603</v>
      </c>
    </row>
    <row r="151186">
      <c r="A151186" s="1" t="s">
        <v>19604</v>
      </c>
    </row>
    <row r="151187">
      <c r="A151187" s="1" t="s">
        <v>19605</v>
      </c>
    </row>
    <row r="151188">
      <c r="A151188" s="1" t="s">
        <v>19606</v>
      </c>
    </row>
    <row r="151189">
      <c r="A151189" s="1" t="s">
        <v>19607</v>
      </c>
    </row>
    <row r="151190">
      <c r="A151190" s="1" t="s">
        <v>19608</v>
      </c>
    </row>
    <row r="151191">
      <c r="A151191" s="1" t="s">
        <v>19609</v>
      </c>
    </row>
    <row r="151192">
      <c r="A151192" s="1" t="s">
        <v>19610</v>
      </c>
    </row>
    <row r="151193">
      <c r="A151193" s="1" t="s">
        <v>19611</v>
      </c>
    </row>
    <row r="151194">
      <c r="A151194" s="1" t="s">
        <v>19612</v>
      </c>
    </row>
    <row r="151195">
      <c r="A151195" s="1" t="s">
        <v>19613</v>
      </c>
    </row>
    <row r="151196">
      <c r="A151196" s="1" t="s">
        <v>19614</v>
      </c>
    </row>
    <row r="151197">
      <c r="A151197" s="1" t="s">
        <v>19615</v>
      </c>
    </row>
    <row r="151198">
      <c r="A151198" s="1" t="s">
        <v>19616</v>
      </c>
    </row>
    <row r="151199">
      <c r="A151199" s="1" t="s">
        <v>19617</v>
      </c>
    </row>
    <row r="151200">
      <c r="A151200" s="1" t="s">
        <v>19618</v>
      </c>
    </row>
    <row r="151201">
      <c r="A151201" s="1" t="s">
        <v>19619</v>
      </c>
    </row>
    <row r="151202">
      <c r="A151202" s="1" t="s">
        <v>19620</v>
      </c>
    </row>
    <row r="151203">
      <c r="A151203" s="1" t="s">
        <v>19621</v>
      </c>
    </row>
    <row r="151204">
      <c r="A151204" s="1" t="s">
        <v>19622</v>
      </c>
    </row>
    <row r="151205">
      <c r="A151205" s="1" t="s">
        <v>19623</v>
      </c>
    </row>
    <row r="151206">
      <c r="A151206" s="1" t="s">
        <v>19541</v>
      </c>
    </row>
    <row r="151207">
      <c r="A151207" s="1" t="s">
        <v>19542</v>
      </c>
    </row>
    <row r="151208">
      <c r="A151208" s="1" t="s">
        <v>19543</v>
      </c>
    </row>
    <row r="151209">
      <c r="A151209" s="1" t="s">
        <v>19544</v>
      </c>
    </row>
    <row r="151210">
      <c r="A151210" s="1" t="s">
        <v>19545</v>
      </c>
    </row>
    <row r="151211">
      <c r="A151211" s="1" t="s">
        <v>19546</v>
      </c>
    </row>
    <row r="151212">
      <c r="A151212" s="1" t="s">
        <v>19547</v>
      </c>
    </row>
    <row r="151213">
      <c r="A151213" s="3" t="str">
        <f> ] ChatGPT</f>
        <v>#ERROR!</v>
      </c>
    </row>
    <row r="151214">
      <c r="A151214" s="1" t="s">
        <v>19548</v>
      </c>
    </row>
    <row r="151215">
      <c r="A151215" s="1" t="s">
        <v>19549</v>
      </c>
    </row>
    <row r="151216">
      <c r="A151216" s="1" t="s">
        <v>19551</v>
      </c>
    </row>
    <row r="151217">
      <c r="A151217" s="1" t="s">
        <v>19552</v>
      </c>
    </row>
    <row r="151218">
      <c r="A151218" s="1" t="s">
        <v>19553</v>
      </c>
    </row>
    <row r="151219">
      <c r="A151219" s="1" t="s">
        <v>19554</v>
      </c>
    </row>
    <row r="151220">
      <c r="A151220" s="1" t="s">
        <v>19555</v>
      </c>
    </row>
    <row r="151221">
      <c r="A151221" s="1" t="s">
        <v>19556</v>
      </c>
    </row>
    <row r="151222">
      <c r="A151222" s="1" t="s">
        <v>19557</v>
      </c>
    </row>
    <row r="151223">
      <c r="A151223" s="1" t="s">
        <v>19558</v>
      </c>
    </row>
    <row r="151224">
      <c r="A151224" s="1" t="s">
        <v>19559</v>
      </c>
    </row>
    <row r="151225">
      <c r="A151225" s="1" t="s">
        <v>19560</v>
      </c>
    </row>
    <row r="151226">
      <c r="A151226" s="1" t="s">
        <v>19561</v>
      </c>
    </row>
    <row r="151227">
      <c r="A151227" s="1" t="s">
        <v>19562</v>
      </c>
    </row>
    <row r="151228">
      <c r="A151228" s="1" t="s">
        <v>19563</v>
      </c>
    </row>
    <row r="151229">
      <c r="A151229" s="1" t="s">
        <v>19564</v>
      </c>
    </row>
    <row r="151230">
      <c r="A151230" s="1" t="s">
        <v>19565</v>
      </c>
    </row>
    <row r="151231">
      <c r="A151231" s="1" t="s">
        <v>11144</v>
      </c>
    </row>
    <row r="151232">
      <c r="A151232" s="1" t="s">
        <v>19567</v>
      </c>
    </row>
    <row r="151233">
      <c r="A151233" s="1" t="s">
        <v>19568</v>
      </c>
    </row>
    <row r="151234">
      <c r="A151234" s="1" t="s">
        <v>19569</v>
      </c>
    </row>
    <row r="151235">
      <c r="A151235" s="1" t="s">
        <v>19570</v>
      </c>
    </row>
    <row r="151236">
      <c r="A151236" s="1" t="s">
        <v>19571</v>
      </c>
    </row>
    <row r="151237">
      <c r="A151237" s="1" t="s">
        <v>19572</v>
      </c>
    </row>
    <row r="151238">
      <c r="A151238" s="1" t="s">
        <v>19573</v>
      </c>
    </row>
    <row r="151239">
      <c r="A151239" s="1" t="s">
        <v>19574</v>
      </c>
    </row>
    <row r="151240">
      <c r="A151240" s="1" t="s">
        <v>19575</v>
      </c>
    </row>
    <row r="151241">
      <c r="A151241" s="1" t="s">
        <v>19576</v>
      </c>
    </row>
    <row r="151242">
      <c r="A151242" s="1" t="s">
        <v>19577</v>
      </c>
    </row>
    <row r="151243">
      <c r="A151243" s="1" t="s">
        <v>19579</v>
      </c>
    </row>
    <row r="151244">
      <c r="A151244" s="1" t="s">
        <v>19580</v>
      </c>
    </row>
    <row r="151245">
      <c r="A151245" s="1" t="s">
        <v>19581</v>
      </c>
    </row>
    <row r="151246">
      <c r="A151246" s="1" t="s">
        <v>19582</v>
      </c>
    </row>
    <row r="151247">
      <c r="A151247" s="1" t="s">
        <v>19583</v>
      </c>
    </row>
    <row r="151248">
      <c r="A151248" s="1" t="s">
        <v>19584</v>
      </c>
    </row>
    <row r="151249">
      <c r="A151249" s="1" t="s">
        <v>19585</v>
      </c>
    </row>
    <row r="151250">
      <c r="A151250" s="1" t="s">
        <v>19586</v>
      </c>
    </row>
    <row r="151251">
      <c r="A151251" s="1" t="s">
        <v>19587</v>
      </c>
    </row>
    <row r="151252">
      <c r="A151252" s="1" t="s">
        <v>19588</v>
      </c>
    </row>
    <row r="151253">
      <c r="A151253" s="1" t="s">
        <v>19589</v>
      </c>
    </row>
    <row r="151254">
      <c r="A151254" s="1" t="s">
        <v>19590</v>
      </c>
    </row>
    <row r="151255">
      <c r="A151255" s="1" t="s">
        <v>19591</v>
      </c>
    </row>
    <row r="151256">
      <c r="A151256" s="1" t="s">
        <v>19592</v>
      </c>
    </row>
    <row r="151257">
      <c r="A151257" s="1" t="s">
        <v>19593</v>
      </c>
    </row>
    <row r="151258">
      <c r="A151258" s="1" t="s">
        <v>19594</v>
      </c>
    </row>
    <row r="151259">
      <c r="A151259" s="1" t="s">
        <v>19595</v>
      </c>
    </row>
    <row r="151260">
      <c r="A151260" s="1" t="s">
        <v>19596</v>
      </c>
    </row>
    <row r="151261">
      <c r="A151261" s="1" t="s">
        <v>19597</v>
      </c>
    </row>
    <row r="151262">
      <c r="A151262" s="1" t="s">
        <v>19598</v>
      </c>
    </row>
    <row r="151263">
      <c r="A151263" s="1" t="s">
        <v>19600</v>
      </c>
    </row>
    <row r="151264">
      <c r="A151264" s="1" t="s">
        <v>19601</v>
      </c>
    </row>
    <row r="151265">
      <c r="A151265" s="1" t="s">
        <v>19602</v>
      </c>
    </row>
    <row r="151266">
      <c r="A151266" s="3" t="str">
        <f> yolling at you, ©</f>
        <v>#ERROR!</v>
      </c>
    </row>
    <row r="151267">
      <c r="A151267" s="1" t="s">
        <v>19603</v>
      </c>
    </row>
    <row r="151268">
      <c r="A151268" s="1" t="s">
        <v>19604</v>
      </c>
    </row>
    <row r="151269">
      <c r="A151269" s="1" t="s">
        <v>19605</v>
      </c>
    </row>
    <row r="151270">
      <c r="A151270" s="1" t="s">
        <v>19606</v>
      </c>
    </row>
    <row r="151271">
      <c r="A151271" s="1" t="s">
        <v>19607</v>
      </c>
    </row>
    <row r="151272">
      <c r="A151272" s="1" t="s">
        <v>19608</v>
      </c>
    </row>
    <row r="151273">
      <c r="A151273" s="1" t="s">
        <v>19609</v>
      </c>
    </row>
    <row r="151274">
      <c r="A151274" s="1" t="s">
        <v>19610</v>
      </c>
    </row>
    <row r="151275">
      <c r="A151275" s="1" t="s">
        <v>19611</v>
      </c>
    </row>
    <row r="151276">
      <c r="A151276" s="1" t="s">
        <v>19612</v>
      </c>
    </row>
    <row r="151277">
      <c r="A151277" s="1" t="s">
        <v>19613</v>
      </c>
    </row>
    <row r="151278">
      <c r="A151278" s="1" t="s">
        <v>19614</v>
      </c>
    </row>
    <row r="151279">
      <c r="A151279" s="1" t="s">
        <v>19615</v>
      </c>
    </row>
    <row r="151280">
      <c r="A151280" s="1" t="s">
        <v>19616</v>
      </c>
    </row>
    <row r="151281">
      <c r="A151281" s="1" t="s">
        <v>19617</v>
      </c>
    </row>
    <row r="151282">
      <c r="A151282" s="1" t="s">
        <v>19618</v>
      </c>
    </row>
    <row r="151283">
      <c r="A151283" s="1" t="s">
        <v>19619</v>
      </c>
    </row>
    <row r="151284">
      <c r="A151284" s="1" t="s">
        <v>19620</v>
      </c>
    </row>
    <row r="151285">
      <c r="A151285" s="1" t="s">
        <v>19621</v>
      </c>
    </row>
    <row r="151286">
      <c r="A151286" s="1" t="s">
        <v>19622</v>
      </c>
    </row>
    <row r="151287">
      <c r="A151287" s="1" t="s">
        <v>19624</v>
      </c>
    </row>
    <row r="151288">
      <c r="A151288" s="1" t="s">
        <v>51463</v>
      </c>
    </row>
    <row r="151290">
      <c r="A151290" s="1" t="s">
        <v>37558</v>
      </c>
    </row>
    <row r="151292">
      <c r="A151292" s="1" t="s">
        <v>51439</v>
      </c>
    </row>
    <row r="151294">
      <c r="A151294" s="1" t="s">
        <v>51440</v>
      </c>
    </row>
    <row r="151295">
      <c r="A151295" s="1" t="s">
        <v>37561</v>
      </c>
    </row>
    <row r="151296">
      <c r="A151296" s="1" t="s">
        <v>37562</v>
      </c>
    </row>
    <row r="151297">
      <c r="A151297" s="1" t="s">
        <v>37563</v>
      </c>
    </row>
    <row r="151298">
      <c r="A151298" s="1" t="s">
        <v>37564</v>
      </c>
    </row>
    <row r="151299">
      <c r="A151299" s="1" t="s">
        <v>37565</v>
      </c>
    </row>
    <row r="151301">
      <c r="A151301" s="1" t="s">
        <v>37566</v>
      </c>
    </row>
    <row r="151302">
      <c r="A151302" s="1" t="s">
        <v>37567</v>
      </c>
    </row>
    <row r="151303">
      <c r="A151303" s="1" t="s">
        <v>51441</v>
      </c>
    </row>
    <row r="151304">
      <c r="A151304" s="1" t="s">
        <v>37569</v>
      </c>
    </row>
    <row r="151306">
      <c r="A151306" s="1" t="s">
        <v>37570</v>
      </c>
    </row>
    <row r="151308">
      <c r="A151308" s="1" t="s">
        <v>51442</v>
      </c>
    </row>
    <row r="151310">
      <c r="A151310" s="1" t="s">
        <v>37572</v>
      </c>
    </row>
    <row r="151312">
      <c r="A151312" s="1" t="s">
        <v>37573</v>
      </c>
    </row>
    <row r="151314">
      <c r="A151314" s="1" t="s">
        <v>37574</v>
      </c>
    </row>
    <row r="151316">
      <c r="A151316" s="1" t="s">
        <v>51443</v>
      </c>
    </row>
    <row r="151317">
      <c r="A151317" s="1" t="s">
        <v>37576</v>
      </c>
    </row>
    <row r="151319">
      <c r="A151319" s="1" t="s">
        <v>51444</v>
      </c>
    </row>
    <row r="151321">
      <c r="A151321" s="1" t="s">
        <v>37578</v>
      </c>
    </row>
    <row r="151323">
      <c r="A151323" s="1" t="s">
        <v>51445</v>
      </c>
    </row>
    <row r="151325">
      <c r="A151325" s="1" t="s">
        <v>37580</v>
      </c>
    </row>
    <row r="151327">
      <c r="A151327" s="1" t="s">
        <v>37581</v>
      </c>
    </row>
    <row r="151329">
      <c r="A151329" s="1" t="s">
        <v>37582</v>
      </c>
    </row>
    <row r="151331">
      <c r="A151331" s="1" t="s">
        <v>51446</v>
      </c>
    </row>
    <row r="151332">
      <c r="A151332" s="1" t="s">
        <v>51447</v>
      </c>
    </row>
    <row r="151333">
      <c r="A151333" s="1" t="s">
        <v>51448</v>
      </c>
    </row>
    <row r="151334">
      <c r="A151334" s="1" t="s">
        <v>51449</v>
      </c>
    </row>
    <row r="151335">
      <c r="A151335" s="1" t="s">
        <v>51450</v>
      </c>
    </row>
    <row r="151337">
      <c r="A151337" s="1" t="s">
        <v>37588</v>
      </c>
    </row>
    <row r="151338">
      <c r="A151338" s="1" t="s">
        <v>51451</v>
      </c>
    </row>
    <row r="151340">
      <c r="A151340" s="1" t="s">
        <v>37222</v>
      </c>
    </row>
    <row r="151342">
      <c r="A151342" s="1" t="s">
        <v>37590</v>
      </c>
    </row>
    <row r="151343">
      <c r="A151343" s="1" t="s">
        <v>51452</v>
      </c>
    </row>
    <row r="151345">
      <c r="A151345" s="1" t="s">
        <v>37592</v>
      </c>
    </row>
    <row r="151347">
      <c r="A151347" s="1" t="s">
        <v>37593</v>
      </c>
    </row>
    <row r="151349">
      <c r="A151349" s="1" t="s">
        <v>51453</v>
      </c>
    </row>
    <row r="151351">
      <c r="A151351" s="1" t="s">
        <v>37529</v>
      </c>
    </row>
    <row r="151353">
      <c r="A151353" s="1" t="s">
        <v>37530</v>
      </c>
    </row>
    <row r="151354">
      <c r="A151354" s="1" t="s">
        <v>37531</v>
      </c>
    </row>
    <row r="151355">
      <c r="A151355" s="1" t="s">
        <v>37532</v>
      </c>
    </row>
    <row r="151357">
      <c r="A151357" s="1" t="s">
        <v>37533</v>
      </c>
    </row>
    <row r="151358">
      <c r="A151358" s="1" t="s">
        <v>51454</v>
      </c>
    </row>
    <row r="151359">
      <c r="A151359" s="1" t="s">
        <v>37535</v>
      </c>
    </row>
    <row r="151361">
      <c r="A151361" s="1" t="s">
        <v>51455</v>
      </c>
    </row>
    <row r="151362">
      <c r="A151362" s="1" t="s">
        <v>51456</v>
      </c>
    </row>
    <row r="151363">
      <c r="A151363" s="1" t="s">
        <v>51457</v>
      </c>
    </row>
    <row r="151364">
      <c r="A151364" s="1" t="s">
        <v>51458</v>
      </c>
    </row>
    <row r="151365">
      <c r="A151365" s="1" t="s">
        <v>37540</v>
      </c>
    </row>
    <row r="151367">
      <c r="A151367" s="1" t="s">
        <v>37541</v>
      </c>
    </row>
    <row r="151369">
      <c r="A151369" s="1" t="s">
        <v>37131</v>
      </c>
    </row>
    <row r="151371">
      <c r="A151371" s="1" t="s">
        <v>51459</v>
      </c>
    </row>
    <row r="151372">
      <c r="A151372" s="1" t="s">
        <v>51460</v>
      </c>
    </row>
    <row r="151373">
      <c r="A151373" s="1" t="s">
        <v>37558</v>
      </c>
    </row>
    <row r="151374">
      <c r="A151374" s="1" t="s">
        <v>51439</v>
      </c>
    </row>
    <row r="151375">
      <c r="A151375" s="1" t="s">
        <v>51440</v>
      </c>
    </row>
    <row r="151376">
      <c r="A151376" s="1" t="s">
        <v>37561</v>
      </c>
    </row>
    <row r="151377">
      <c r="A151377" s="1" t="s">
        <v>37562</v>
      </c>
    </row>
    <row r="151378">
      <c r="A151378" s="1" t="s">
        <v>37563</v>
      </c>
    </row>
    <row r="151379">
      <c r="A151379" s="1" t="s">
        <v>37564</v>
      </c>
    </row>
    <row r="151380">
      <c r="A151380" s="1" t="s">
        <v>37565</v>
      </c>
    </row>
    <row r="151381">
      <c r="A151381" s="1" t="s">
        <v>37566</v>
      </c>
    </row>
    <row r="151382">
      <c r="A151382" s="1" t="s">
        <v>37567</v>
      </c>
    </row>
    <row r="151383">
      <c r="A151383" s="1" t="s">
        <v>51441</v>
      </c>
    </row>
    <row r="151384">
      <c r="A151384" s="1" t="s">
        <v>37569</v>
      </c>
    </row>
    <row r="151385">
      <c r="A151385" s="1" t="s">
        <v>37570</v>
      </c>
    </row>
    <row r="151386">
      <c r="A151386" s="1" t="s">
        <v>51442</v>
      </c>
    </row>
    <row r="151387">
      <c r="A151387" s="1" t="s">
        <v>37572</v>
      </c>
    </row>
    <row r="151388">
      <c r="A151388" s="1" t="s">
        <v>37573</v>
      </c>
    </row>
    <row r="151389">
      <c r="A151389" s="1" t="s">
        <v>37574</v>
      </c>
    </row>
    <row r="151390">
      <c r="A151390" s="1" t="s">
        <v>51443</v>
      </c>
    </row>
    <row r="151391">
      <c r="A151391" s="1" t="s">
        <v>37576</v>
      </c>
    </row>
    <row r="151392">
      <c r="A151392" s="1" t="s">
        <v>51444</v>
      </c>
    </row>
    <row r="151393">
      <c r="A151393" s="1" t="s">
        <v>37578</v>
      </c>
    </row>
    <row r="151394">
      <c r="A151394" s="1" t="s">
        <v>51445</v>
      </c>
    </row>
    <row r="151395">
      <c r="A151395" s="1" t="s">
        <v>37580</v>
      </c>
    </row>
    <row r="151396">
      <c r="A151396" s="1" t="s">
        <v>37581</v>
      </c>
    </row>
    <row r="151397">
      <c r="A151397" s="1" t="s">
        <v>37582</v>
      </c>
    </row>
    <row r="151398">
      <c r="A151398" s="1" t="s">
        <v>51446</v>
      </c>
    </row>
    <row r="151399">
      <c r="A151399" s="1" t="s">
        <v>51447</v>
      </c>
    </row>
    <row r="151400">
      <c r="A151400" s="1" t="s">
        <v>51448</v>
      </c>
    </row>
    <row r="151401">
      <c r="A151401" s="1" t="s">
        <v>51449</v>
      </c>
    </row>
    <row r="151402">
      <c r="A151402" s="1" t="s">
        <v>51450</v>
      </c>
    </row>
    <row r="151403">
      <c r="A151403" s="1" t="s">
        <v>37588</v>
      </c>
    </row>
    <row r="151404">
      <c r="A151404" s="1" t="s">
        <v>51451</v>
      </c>
    </row>
    <row r="151405">
      <c r="A151405" s="1" t="s">
        <v>37222</v>
      </c>
    </row>
    <row r="151406">
      <c r="A151406" s="1" t="s">
        <v>37590</v>
      </c>
    </row>
    <row r="151407">
      <c r="A151407" s="1" t="s">
        <v>51452</v>
      </c>
    </row>
    <row r="151408">
      <c r="A151408" s="1" t="s">
        <v>37592</v>
      </c>
    </row>
    <row r="151409">
      <c r="A151409" s="1" t="s">
        <v>37593</v>
      </c>
    </row>
    <row r="151410">
      <c r="A151410" s="1" t="s">
        <v>51453</v>
      </c>
    </row>
    <row r="151411">
      <c r="A151411" s="1" t="s">
        <v>37529</v>
      </c>
    </row>
    <row r="151412">
      <c r="A151412" s="1" t="s">
        <v>37530</v>
      </c>
    </row>
    <row r="151413">
      <c r="A151413" s="1" t="s">
        <v>37531</v>
      </c>
    </row>
    <row r="151414">
      <c r="A151414" s="1" t="s">
        <v>37532</v>
      </c>
    </row>
    <row r="151415">
      <c r="A151415" s="1" t="s">
        <v>37533</v>
      </c>
    </row>
    <row r="151416">
      <c r="A151416" s="1" t="s">
        <v>51454</v>
      </c>
    </row>
    <row r="151417">
      <c r="A151417" s="1" t="s">
        <v>37535</v>
      </c>
    </row>
    <row r="151418">
      <c r="A151418" s="1" t="s">
        <v>51456</v>
      </c>
    </row>
    <row r="151419">
      <c r="A151419" s="1" t="s">
        <v>51457</v>
      </c>
    </row>
    <row r="151420">
      <c r="A151420" s="1" t="s">
        <v>51458</v>
      </c>
    </row>
    <row r="151421">
      <c r="A151421" s="1" t="s">
        <v>37540</v>
      </c>
    </row>
    <row r="151422">
      <c r="A151422" s="1" t="s">
        <v>37541</v>
      </c>
    </row>
    <row r="151423">
      <c r="A151423" s="1" t="s">
        <v>51461</v>
      </c>
    </row>
    <row r="151424">
      <c r="A151424" s="1" t="s">
        <v>51464</v>
      </c>
    </row>
    <row r="151425">
      <c r="A151425" s="1" t="s">
        <v>129</v>
      </c>
    </row>
    <row r="151426">
      <c r="A151426" s="1" t="s">
        <v>19626</v>
      </c>
    </row>
    <row r="151427">
      <c r="A151427" s="1" t="s">
        <v>19627</v>
      </c>
    </row>
    <row r="151428">
      <c r="A151428" s="1" t="s">
        <v>1069</v>
      </c>
    </row>
    <row r="151429">
      <c r="A151429" s="1" t="s">
        <v>19628</v>
      </c>
    </row>
    <row r="151430">
      <c r="A151430" s="1" t="s">
        <v>19629</v>
      </c>
    </row>
    <row r="151431">
      <c r="A151431" s="1" t="s">
        <v>19630</v>
      </c>
    </row>
    <row r="151432">
      <c r="A151432" s="1" t="s">
        <v>19631</v>
      </c>
    </row>
    <row r="151433">
      <c r="A151433" s="1" t="s">
        <v>19632</v>
      </c>
    </row>
    <row r="151434">
      <c r="A151434" s="1" t="s">
        <v>13882</v>
      </c>
    </row>
    <row r="151435">
      <c r="A151435" s="1" t="s">
        <v>19633</v>
      </c>
    </row>
    <row r="151436">
      <c r="A151436" s="1" t="s">
        <v>19634</v>
      </c>
    </row>
    <row r="151437">
      <c r="A151437" s="1" t="s">
        <v>19635</v>
      </c>
    </row>
    <row r="151438">
      <c r="A151438" s="1" t="s">
        <v>19636</v>
      </c>
    </row>
    <row r="151439">
      <c r="A151439" s="1" t="s">
        <v>19637</v>
      </c>
    </row>
    <row r="151440">
      <c r="A151440" s="1" t="s">
        <v>19638</v>
      </c>
    </row>
    <row r="151441">
      <c r="A151441" s="1" t="s">
        <v>19639</v>
      </c>
    </row>
    <row r="151442">
      <c r="A151442" s="1" t="s">
        <v>19640</v>
      </c>
    </row>
    <row r="151443">
      <c r="A151443" s="1" t="s">
        <v>19641</v>
      </c>
    </row>
    <row r="151444">
      <c r="A151444" s="1" t="s">
        <v>19642</v>
      </c>
    </row>
    <row r="151445">
      <c r="A151445" s="1" t="s">
        <v>19643</v>
      </c>
    </row>
    <row r="151446">
      <c r="A151446" s="1" t="s">
        <v>19644</v>
      </c>
    </row>
    <row r="151447">
      <c r="A151447" s="1" t="s">
        <v>19645</v>
      </c>
    </row>
    <row r="151448">
      <c r="A151448" s="1" t="s">
        <v>19646</v>
      </c>
    </row>
    <row r="151449">
      <c r="A151449" s="1" t="s">
        <v>19647</v>
      </c>
    </row>
    <row r="151450">
      <c r="A151450" s="1" t="s">
        <v>19648</v>
      </c>
    </row>
    <row r="151451">
      <c r="A151451" s="3" t="str">
        <f> thyme Disease since she was in core in. fonme ordo anything with her in}</f>
        <v>#ERROR!</v>
      </c>
    </row>
    <row r="151452">
      <c r="A151452" s="1" t="s">
        <v>19649</v>
      </c>
    </row>
    <row r="151453">
      <c r="A151453" s="1" t="s">
        <v>19650</v>
      </c>
    </row>
    <row r="151454">
      <c r="A151454" s="1" t="s">
        <v>19651</v>
      </c>
    </row>
    <row r="151455">
      <c r="A151455" s="1" t="s">
        <v>19652</v>
      </c>
    </row>
    <row r="151456">
      <c r="A151456" s="1" t="s">
        <v>19653</v>
      </c>
    </row>
    <row r="151457">
      <c r="A151457" s="1" t="s">
        <v>19654</v>
      </c>
    </row>
    <row r="151458">
      <c r="A151458" s="1" t="s">
        <v>19655</v>
      </c>
    </row>
    <row r="151459">
      <c r="A151459" s="1" t="s">
        <v>19656</v>
      </c>
    </row>
    <row r="151460">
      <c r="A151460" s="1" t="s">
        <v>19657</v>
      </c>
    </row>
    <row r="151461">
      <c r="A151461" s="1" t="s">
        <v>19658</v>
      </c>
    </row>
    <row r="151462">
      <c r="A151462" s="1" t="s">
        <v>19659</v>
      </c>
    </row>
    <row r="151463">
      <c r="A151463" s="1" t="s">
        <v>19660</v>
      </c>
    </row>
    <row r="151464">
      <c r="A151464" s="1" t="s">
        <v>19661</v>
      </c>
    </row>
    <row r="151465">
      <c r="A151465" s="1" t="s">
        <v>19662</v>
      </c>
    </row>
    <row r="151466">
      <c r="A151466" s="1" t="s">
        <v>19663</v>
      </c>
    </row>
    <row r="151467">
      <c r="A151467" s="1" t="s">
        <v>19664</v>
      </c>
    </row>
    <row r="151468">
      <c r="A151468" s="1" t="s">
        <v>19665</v>
      </c>
    </row>
    <row r="151469">
      <c r="A151469" s="1" t="s">
        <v>19666</v>
      </c>
    </row>
    <row r="151470">
      <c r="A151470" s="1" t="s">
        <v>19667</v>
      </c>
    </row>
    <row r="151471">
      <c r="A151471" s="1" t="s">
        <v>19668</v>
      </c>
    </row>
    <row r="151472">
      <c r="A151472" s="1" t="s">
        <v>19669</v>
      </c>
    </row>
    <row r="151473">
      <c r="A151473" s="1" t="s">
        <v>19670</v>
      </c>
    </row>
    <row r="151474">
      <c r="A151474" s="1" t="s">
        <v>19671</v>
      </c>
    </row>
    <row r="151475">
      <c r="A151475" s="1" t="s">
        <v>19672</v>
      </c>
    </row>
    <row r="151476">
      <c r="A151476" s="1" t="s">
        <v>19673</v>
      </c>
    </row>
    <row r="151477">
      <c r="A151477" s="1" t="s">
        <v>19674</v>
      </c>
    </row>
    <row r="151478">
      <c r="A151478" s="1" t="s">
        <v>19675</v>
      </c>
    </row>
    <row r="151479">
      <c r="A151479" s="1" t="s">
        <v>19676</v>
      </c>
    </row>
    <row r="151480">
      <c r="A151480" s="1" t="s">
        <v>19677</v>
      </c>
    </row>
    <row r="151481">
      <c r="A151481" s="1" t="s">
        <v>19678</v>
      </c>
    </row>
    <row r="151482">
      <c r="A151482" s="1" t="s">
        <v>19679</v>
      </c>
    </row>
    <row r="151483">
      <c r="A151483" s="1" t="s">
        <v>19546</v>
      </c>
    </row>
    <row r="151484">
      <c r="A151484" s="1" t="s">
        <v>19547</v>
      </c>
    </row>
    <row r="151485">
      <c r="A151485" s="3" t="str">
        <f> ] ChatGPT</f>
        <v>#ERROR!</v>
      </c>
    </row>
    <row r="151486">
      <c r="A151486" s="1" t="s">
        <v>19680</v>
      </c>
    </row>
    <row r="151487">
      <c r="A151487" s="1" t="s">
        <v>19681</v>
      </c>
    </row>
    <row r="151488">
      <c r="A151488" s="1" t="s">
        <v>19682</v>
      </c>
    </row>
    <row r="151489">
      <c r="A151489" s="1" t="s">
        <v>1208</v>
      </c>
    </row>
    <row r="151490">
      <c r="A151490" s="1" t="s">
        <v>19683</v>
      </c>
    </row>
    <row r="151491">
      <c r="A151491" s="1" t="s">
        <v>19684</v>
      </c>
    </row>
    <row r="151492">
      <c r="A151492" s="1" t="s">
        <v>19685</v>
      </c>
    </row>
    <row r="151493">
      <c r="A151493" s="1" t="s">
        <v>19554</v>
      </c>
    </row>
    <row r="151494">
      <c r="A151494" s="1" t="s">
        <v>19686</v>
      </c>
    </row>
    <row r="151495">
      <c r="A151495" s="1" t="s">
        <v>19687</v>
      </c>
    </row>
    <row r="151496">
      <c r="A151496" s="1" t="s">
        <v>19688</v>
      </c>
    </row>
    <row r="151497">
      <c r="A151497" s="1" t="s">
        <v>19689</v>
      </c>
    </row>
    <row r="151498">
      <c r="A151498" s="1" t="s">
        <v>19690</v>
      </c>
    </row>
    <row r="151499">
      <c r="A151499" s="1" t="s">
        <v>19691</v>
      </c>
    </row>
    <row r="151500">
      <c r="A151500" s="1" t="s">
        <v>19692</v>
      </c>
    </row>
    <row r="151501">
      <c r="A151501" s="1" t="s">
        <v>19693</v>
      </c>
    </row>
    <row r="151502">
      <c r="A151502" s="1" t="s">
        <v>19694</v>
      </c>
    </row>
    <row r="151503">
      <c r="A151503" s="3" t="str">
        <f> a | 2G</f>
        <v>#ERROR!</v>
      </c>
    </row>
    <row r="151504">
      <c r="A151504" s="1" t="s">
        <v>19695</v>
      </c>
    </row>
    <row r="151505">
      <c r="A151505" s="1" t="s">
        <v>19696</v>
      </c>
    </row>
    <row r="151506">
      <c r="A151506" s="1" t="s">
        <v>19697</v>
      </c>
    </row>
    <row r="151507">
      <c r="A151507" s="1" t="s">
        <v>19698</v>
      </c>
    </row>
    <row r="151508">
      <c r="A151508" s="1" t="s">
        <v>19699</v>
      </c>
    </row>
    <row r="151509">
      <c r="A151509" s="1" t="s">
        <v>19628</v>
      </c>
    </row>
    <row r="151510">
      <c r="A151510" s="1" t="s">
        <v>19629</v>
      </c>
    </row>
    <row r="151511">
      <c r="A151511" s="1" t="s">
        <v>19630</v>
      </c>
    </row>
    <row r="151512">
      <c r="A151512" s="1" t="s">
        <v>19631</v>
      </c>
    </row>
    <row r="151513">
      <c r="A151513" s="1" t="s">
        <v>19632</v>
      </c>
    </row>
    <row r="151514">
      <c r="A151514" s="1" t="s">
        <v>13882</v>
      </c>
    </row>
    <row r="151515">
      <c r="A151515" s="1" t="s">
        <v>19633</v>
      </c>
    </row>
    <row r="151516">
      <c r="A151516" s="1" t="s">
        <v>19634</v>
      </c>
    </row>
    <row r="151517">
      <c r="A151517" s="1" t="s">
        <v>19635</v>
      </c>
    </row>
    <row r="151518">
      <c r="A151518" s="1" t="s">
        <v>19636</v>
      </c>
    </row>
    <row r="151519">
      <c r="A151519" s="1" t="s">
        <v>19637</v>
      </c>
    </row>
    <row r="151520">
      <c r="A151520" s="1" t="s">
        <v>19638</v>
      </c>
    </row>
    <row r="151521">
      <c r="A151521" s="1" t="s">
        <v>19639</v>
      </c>
    </row>
    <row r="151522">
      <c r="A151522" s="1" t="s">
        <v>19640</v>
      </c>
    </row>
    <row r="151523">
      <c r="A151523" s="1" t="s">
        <v>19641</v>
      </c>
    </row>
    <row r="151524">
      <c r="A151524" s="1" t="s">
        <v>19642</v>
      </c>
    </row>
    <row r="151525">
      <c r="A151525" s="1" t="s">
        <v>19643</v>
      </c>
    </row>
    <row r="151526">
      <c r="A151526" s="1" t="s">
        <v>19644</v>
      </c>
    </row>
    <row r="151527">
      <c r="A151527" s="1" t="s">
        <v>19645</v>
      </c>
    </row>
    <row r="151528">
      <c r="A151528" s="1" t="s">
        <v>19646</v>
      </c>
    </row>
    <row r="151529">
      <c r="A151529" s="1" t="s">
        <v>19647</v>
      </c>
    </row>
    <row r="151530">
      <c r="A151530" s="1" t="s">
        <v>19648</v>
      </c>
    </row>
    <row r="151531">
      <c r="A151531" s="3" t="str">
        <f> thyme Disease since she was in core in. fonme ordo anything with her in}</f>
        <v>#ERROR!</v>
      </c>
    </row>
    <row r="151532">
      <c r="A151532" s="1" t="s">
        <v>19649</v>
      </c>
    </row>
    <row r="151533">
      <c r="A151533" s="1" t="s">
        <v>19650</v>
      </c>
    </row>
    <row r="151534">
      <c r="A151534" s="1" t="s">
        <v>19651</v>
      </c>
    </row>
    <row r="151535">
      <c r="A151535" s="1" t="s">
        <v>19652</v>
      </c>
    </row>
    <row r="151536">
      <c r="A151536" s="1" t="s">
        <v>19653</v>
      </c>
    </row>
    <row r="151537">
      <c r="A151537" s="1" t="s">
        <v>19654</v>
      </c>
    </row>
    <row r="151538">
      <c r="A151538" s="1" t="s">
        <v>19655</v>
      </c>
    </row>
    <row r="151539">
      <c r="A151539" s="1" t="s">
        <v>19656</v>
      </c>
    </row>
    <row r="151540">
      <c r="A151540" s="1" t="s">
        <v>19657</v>
      </c>
    </row>
    <row r="151541">
      <c r="A151541" s="1" t="s">
        <v>19658</v>
      </c>
    </row>
    <row r="151542">
      <c r="A151542" s="1" t="s">
        <v>19659</v>
      </c>
    </row>
    <row r="151543">
      <c r="A151543" s="1" t="s">
        <v>19660</v>
      </c>
    </row>
    <row r="151544">
      <c r="A151544" s="1" t="s">
        <v>19661</v>
      </c>
    </row>
    <row r="151545">
      <c r="A151545" s="1" t="s">
        <v>19662</v>
      </c>
    </row>
    <row r="151546">
      <c r="A151546" s="1" t="s">
        <v>19663</v>
      </c>
    </row>
    <row r="151547">
      <c r="A151547" s="1" t="s">
        <v>19664</v>
      </c>
    </row>
    <row r="151548">
      <c r="A151548" s="1" t="s">
        <v>19665</v>
      </c>
    </row>
    <row r="151549">
      <c r="A151549" s="1" t="s">
        <v>19666</v>
      </c>
    </row>
    <row r="151550">
      <c r="A151550" s="1" t="s">
        <v>19667</v>
      </c>
    </row>
    <row r="151551">
      <c r="A151551" s="1" t="s">
        <v>19668</v>
      </c>
    </row>
    <row r="151552">
      <c r="A151552" s="1" t="s">
        <v>19669</v>
      </c>
    </row>
    <row r="151553">
      <c r="A151553" s="1" t="s">
        <v>19670</v>
      </c>
    </row>
    <row r="151554">
      <c r="A151554" s="1" t="s">
        <v>19671</v>
      </c>
    </row>
    <row r="151555">
      <c r="A151555" s="1" t="s">
        <v>19672</v>
      </c>
    </row>
    <row r="151556">
      <c r="A151556" s="1" t="s">
        <v>19673</v>
      </c>
    </row>
    <row r="151557">
      <c r="A151557" s="1" t="s">
        <v>19674</v>
      </c>
    </row>
    <row r="151558">
      <c r="A151558" s="1" t="s">
        <v>19675</v>
      </c>
    </row>
    <row r="151559">
      <c r="A151559" s="1" t="s">
        <v>19676</v>
      </c>
    </row>
    <row r="151560">
      <c r="A151560" s="1" t="s">
        <v>19677</v>
      </c>
    </row>
    <row r="151561">
      <c r="A151561" s="1" t="s">
        <v>19678</v>
      </c>
    </row>
    <row r="151562">
      <c r="A151562" s="1" t="s">
        <v>19546</v>
      </c>
    </row>
    <row r="151563">
      <c r="A151563" s="1" t="s">
        <v>19547</v>
      </c>
    </row>
    <row r="151564">
      <c r="A151564" s="3" t="str">
        <f> ] ChatGPT</f>
        <v>#ERROR!</v>
      </c>
    </row>
    <row r="151565">
      <c r="A151565" s="1" t="s">
        <v>19680</v>
      </c>
    </row>
    <row r="151566">
      <c r="A151566" s="1" t="s">
        <v>19681</v>
      </c>
    </row>
    <row r="151567">
      <c r="A151567" s="1" t="s">
        <v>19683</v>
      </c>
    </row>
    <row r="151568">
      <c r="A151568" s="1" t="s">
        <v>19684</v>
      </c>
    </row>
    <row r="151569">
      <c r="A151569" s="1" t="s">
        <v>19685</v>
      </c>
    </row>
    <row r="151570">
      <c r="A151570" s="1" t="s">
        <v>19554</v>
      </c>
    </row>
    <row r="151571">
      <c r="A151571" s="1" t="s">
        <v>19686</v>
      </c>
    </row>
    <row r="151572">
      <c r="A151572" s="1" t="s">
        <v>19687</v>
      </c>
    </row>
    <row r="151573">
      <c r="A151573" s="1" t="s">
        <v>19688</v>
      </c>
    </row>
    <row r="151574">
      <c r="A151574" s="1" t="s">
        <v>19689</v>
      </c>
    </row>
    <row r="151575">
      <c r="A151575" s="1" t="s">
        <v>19690</v>
      </c>
    </row>
    <row r="151576">
      <c r="A151576" s="1" t="s">
        <v>19691</v>
      </c>
    </row>
    <row r="151577">
      <c r="A151577" s="1" t="s">
        <v>19692</v>
      </c>
    </row>
    <row r="151578">
      <c r="A151578" s="1" t="s">
        <v>19693</v>
      </c>
    </row>
    <row r="151579">
      <c r="A151579" s="1" t="s">
        <v>19694</v>
      </c>
    </row>
    <row r="151580">
      <c r="A151580" s="3" t="str">
        <f> a | 2G</f>
        <v>#ERROR!</v>
      </c>
    </row>
    <row r="151581">
      <c r="A151581" s="1" t="s">
        <v>19696</v>
      </c>
    </row>
    <row r="151582">
      <c r="A151582" s="1" t="s">
        <v>19697</v>
      </c>
    </row>
    <row r="151583">
      <c r="A151583" s="1" t="s">
        <v>19698</v>
      </c>
    </row>
    <row r="151584">
      <c r="A151584" s="1" t="s">
        <v>19700</v>
      </c>
    </row>
    <row r="151585">
      <c r="A151585" s="1" t="s">
        <v>51465</v>
      </c>
    </row>
    <row r="151587">
      <c r="A151587" s="1" t="s">
        <v>51466</v>
      </c>
    </row>
    <row r="151588">
      <c r="A151588" s="1" t="s">
        <v>37528</v>
      </c>
    </row>
    <row r="151590">
      <c r="A151590" s="1" t="s">
        <v>37529</v>
      </c>
    </row>
    <row r="151592">
      <c r="A151592" s="1" t="s">
        <v>37530</v>
      </c>
    </row>
    <row r="151593">
      <c r="A151593" s="1" t="s">
        <v>37531</v>
      </c>
    </row>
    <row r="151594">
      <c r="A151594" s="1" t="s">
        <v>37532</v>
      </c>
    </row>
    <row r="151596">
      <c r="A151596" s="1" t="s">
        <v>37533</v>
      </c>
    </row>
    <row r="151597">
      <c r="A151597" s="1" t="s">
        <v>37534</v>
      </c>
    </row>
    <row r="151598">
      <c r="A151598" s="1" t="s">
        <v>37535</v>
      </c>
    </row>
    <row r="151600">
      <c r="A151600" s="1" t="s">
        <v>51467</v>
      </c>
    </row>
    <row r="151601">
      <c r="A151601" s="1" t="s">
        <v>51456</v>
      </c>
    </row>
    <row r="151602">
      <c r="A151602" s="1" t="s">
        <v>37538</v>
      </c>
    </row>
    <row r="151603">
      <c r="A151603" s="1" t="s">
        <v>51468</v>
      </c>
    </row>
    <row r="151604">
      <c r="A151604" s="1" t="s">
        <v>37540</v>
      </c>
    </row>
    <row r="151606">
      <c r="A151606" s="1" t="s">
        <v>37541</v>
      </c>
    </row>
    <row r="151607">
      <c r="A151607" s="1" t="s">
        <v>37542</v>
      </c>
    </row>
    <row r="151608">
      <c r="A151608" s="1" t="s">
        <v>37543</v>
      </c>
    </row>
    <row r="151609">
      <c r="A151609" s="1" t="s">
        <v>37544</v>
      </c>
    </row>
    <row r="151611">
      <c r="A151611" s="1" t="s">
        <v>37545</v>
      </c>
    </row>
    <row r="151613">
      <c r="A151613" s="1" t="s">
        <v>37546</v>
      </c>
    </row>
    <row r="151614">
      <c r="A151614" s="1" t="s">
        <v>37542</v>
      </c>
    </row>
    <row r="151615">
      <c r="A151615" s="1" t="s">
        <v>37547</v>
      </c>
    </row>
    <row r="151617">
      <c r="A151617" s="1" t="s">
        <v>37548</v>
      </c>
    </row>
    <row r="151619">
      <c r="A151619" s="1" t="s">
        <v>33565</v>
      </c>
    </row>
    <row r="151620">
      <c r="A151620" s="1" t="s">
        <v>37549</v>
      </c>
    </row>
    <row r="151621">
      <c r="A151621" s="1" t="s">
        <v>322</v>
      </c>
    </row>
    <row r="151623">
      <c r="A151623" s="1" t="s">
        <v>37478</v>
      </c>
    </row>
    <row r="151625">
      <c r="A151625" s="1" t="s">
        <v>37550</v>
      </c>
    </row>
    <row r="151627">
      <c r="A151627" s="1" t="s">
        <v>51469</v>
      </c>
    </row>
    <row r="151628">
      <c r="A151628" s="1" t="s">
        <v>37481</v>
      </c>
    </row>
    <row r="151629">
      <c r="A151629" s="1" t="s">
        <v>37482</v>
      </c>
    </row>
    <row r="151631">
      <c r="A151631" s="1" t="s">
        <v>37483</v>
      </c>
    </row>
    <row r="151633">
      <c r="A151633" s="1" t="s">
        <v>51470</v>
      </c>
    </row>
    <row r="151635">
      <c r="A151635" s="1" t="s">
        <v>37485</v>
      </c>
    </row>
    <row r="151636">
      <c r="A151636" s="1" t="s">
        <v>37486</v>
      </c>
    </row>
    <row r="151637">
      <c r="A151637" s="1" t="s">
        <v>51471</v>
      </c>
    </row>
    <row r="151638">
      <c r="A151638" s="1" t="s">
        <v>37488</v>
      </c>
    </row>
    <row r="151639">
      <c r="A151639" s="1" t="s">
        <v>51472</v>
      </c>
    </row>
    <row r="151641">
      <c r="A151641" s="1" t="s">
        <v>51473</v>
      </c>
    </row>
    <row r="151643">
      <c r="A151643" s="1" t="s">
        <v>37491</v>
      </c>
    </row>
    <row r="151645">
      <c r="A151645" s="1" t="s">
        <v>37492</v>
      </c>
    </row>
    <row r="151646">
      <c r="A151646" s="1" t="s">
        <v>37493</v>
      </c>
    </row>
    <row r="151648">
      <c r="A151648" s="1" t="s">
        <v>51474</v>
      </c>
    </row>
    <row r="151650">
      <c r="A151650" s="1" t="s">
        <v>37495</v>
      </c>
    </row>
    <row r="151652">
      <c r="A151652" s="1" t="s">
        <v>37496</v>
      </c>
    </row>
    <row r="151654">
      <c r="A151654" s="1" t="s">
        <v>37497</v>
      </c>
    </row>
    <row r="151656">
      <c r="A151656" s="1" t="s">
        <v>37430</v>
      </c>
    </row>
    <row r="151658">
      <c r="A151658" s="1" t="s">
        <v>37551</v>
      </c>
    </row>
    <row r="151660">
      <c r="A151660" s="1" t="s">
        <v>51475</v>
      </c>
    </row>
    <row r="151662">
      <c r="A151662" s="1" t="s">
        <v>51476</v>
      </c>
    </row>
    <row r="151663">
      <c r="A151663" s="1" t="s">
        <v>51477</v>
      </c>
    </row>
    <row r="151664">
      <c r="A151664" s="1" t="s">
        <v>37502</v>
      </c>
    </row>
    <row r="151666">
      <c r="A151666" s="1" t="s">
        <v>51478</v>
      </c>
    </row>
    <row r="151668">
      <c r="A151668" s="1" t="s">
        <v>37506</v>
      </c>
    </row>
    <row r="151669">
      <c r="A151669" s="1" t="s">
        <v>51479</v>
      </c>
    </row>
    <row r="151670">
      <c r="A151670" s="1" t="s">
        <v>37508</v>
      </c>
    </row>
    <row r="151672">
      <c r="A151672" s="1" t="s">
        <v>37131</v>
      </c>
    </row>
    <row r="151674">
      <c r="A151674" s="1" t="s">
        <v>2001</v>
      </c>
    </row>
    <row r="151675">
      <c r="A151675" s="1" t="s">
        <v>37242</v>
      </c>
    </row>
    <row r="151676">
      <c r="A151676" s="1" t="s">
        <v>51466</v>
      </c>
    </row>
    <row r="151677">
      <c r="A151677" s="1" t="s">
        <v>37528</v>
      </c>
    </row>
    <row r="151678">
      <c r="A151678" s="1" t="s">
        <v>37529</v>
      </c>
    </row>
    <row r="151679">
      <c r="A151679" s="1" t="s">
        <v>37530</v>
      </c>
    </row>
    <row r="151680">
      <c r="A151680" s="1" t="s">
        <v>37531</v>
      </c>
    </row>
    <row r="151681">
      <c r="A151681" s="1" t="s">
        <v>37532</v>
      </c>
    </row>
    <row r="151682">
      <c r="A151682" s="1" t="s">
        <v>37533</v>
      </c>
    </row>
    <row r="151683">
      <c r="A151683" s="1" t="s">
        <v>37534</v>
      </c>
    </row>
    <row r="151684">
      <c r="A151684" s="1" t="s">
        <v>37535</v>
      </c>
    </row>
    <row r="151685">
      <c r="A151685" s="1" t="s">
        <v>51456</v>
      </c>
    </row>
    <row r="151686">
      <c r="A151686" s="1" t="s">
        <v>37538</v>
      </c>
    </row>
    <row r="151687">
      <c r="A151687" s="1" t="s">
        <v>51468</v>
      </c>
    </row>
    <row r="151688">
      <c r="A151688" s="1" t="s">
        <v>37540</v>
      </c>
    </row>
    <row r="151689">
      <c r="A151689" s="1" t="s">
        <v>37541</v>
      </c>
    </row>
    <row r="151690">
      <c r="A151690" s="1" t="s">
        <v>37542</v>
      </c>
    </row>
    <row r="151691">
      <c r="A151691" s="1" t="s">
        <v>37543</v>
      </c>
    </row>
    <row r="151692">
      <c r="A151692" s="1" t="s">
        <v>37544</v>
      </c>
    </row>
    <row r="151693">
      <c r="A151693" s="1" t="s">
        <v>37545</v>
      </c>
    </row>
    <row r="151694">
      <c r="A151694" s="1" t="s">
        <v>37546</v>
      </c>
    </row>
    <row r="151695">
      <c r="A151695" s="1" t="s">
        <v>37542</v>
      </c>
    </row>
    <row r="151696">
      <c r="A151696" s="1" t="s">
        <v>37547</v>
      </c>
    </row>
    <row r="151697">
      <c r="A151697" s="1" t="s">
        <v>37548</v>
      </c>
    </row>
    <row r="151698">
      <c r="A151698" s="1" t="s">
        <v>37549</v>
      </c>
    </row>
    <row r="151699">
      <c r="A151699" s="1" t="s">
        <v>37478</v>
      </c>
    </row>
    <row r="151700">
      <c r="A151700" s="1" t="s">
        <v>37550</v>
      </c>
    </row>
    <row r="151701">
      <c r="A151701" s="1" t="s">
        <v>51469</v>
      </c>
    </row>
    <row r="151702">
      <c r="A151702" s="1" t="s">
        <v>37481</v>
      </c>
    </row>
    <row r="151703">
      <c r="A151703" s="1" t="s">
        <v>37482</v>
      </c>
    </row>
    <row r="151704">
      <c r="A151704" s="1" t="s">
        <v>37483</v>
      </c>
    </row>
    <row r="151705">
      <c r="A151705" s="1" t="s">
        <v>51470</v>
      </c>
    </row>
    <row r="151706">
      <c r="A151706" s="1" t="s">
        <v>37485</v>
      </c>
    </row>
    <row r="151707">
      <c r="A151707" s="1" t="s">
        <v>37486</v>
      </c>
    </row>
    <row r="151708">
      <c r="A151708" s="1" t="s">
        <v>51471</v>
      </c>
    </row>
    <row r="151709">
      <c r="A151709" s="1" t="s">
        <v>37488</v>
      </c>
    </row>
    <row r="151710">
      <c r="A151710" s="1" t="s">
        <v>51472</v>
      </c>
    </row>
    <row r="151711">
      <c r="A151711" s="1" t="s">
        <v>51473</v>
      </c>
    </row>
    <row r="151712">
      <c r="A151712" s="1" t="s">
        <v>37491</v>
      </c>
    </row>
    <row r="151713">
      <c r="A151713" s="1" t="s">
        <v>37492</v>
      </c>
    </row>
    <row r="151714">
      <c r="A151714" s="1" t="s">
        <v>37493</v>
      </c>
    </row>
    <row r="151715">
      <c r="A151715" s="1" t="s">
        <v>51474</v>
      </c>
    </row>
    <row r="151716">
      <c r="A151716" s="1" t="s">
        <v>37495</v>
      </c>
    </row>
    <row r="151717">
      <c r="A151717" s="1" t="s">
        <v>37496</v>
      </c>
    </row>
    <row r="151718">
      <c r="A151718" s="1" t="s">
        <v>37497</v>
      </c>
    </row>
    <row r="151719">
      <c r="A151719" s="1" t="s">
        <v>37430</v>
      </c>
    </row>
    <row r="151720">
      <c r="A151720" s="1" t="s">
        <v>37551</v>
      </c>
    </row>
    <row r="151721">
      <c r="A151721" s="1" t="s">
        <v>51475</v>
      </c>
    </row>
    <row r="151722">
      <c r="A151722" s="1" t="s">
        <v>51476</v>
      </c>
    </row>
    <row r="151723">
      <c r="A151723" s="1" t="s">
        <v>51477</v>
      </c>
    </row>
    <row r="151724">
      <c r="A151724" s="1" t="s">
        <v>37502</v>
      </c>
    </row>
    <row r="151725">
      <c r="A151725" s="1" t="s">
        <v>51478</v>
      </c>
    </row>
    <row r="151726">
      <c r="A151726" s="1" t="s">
        <v>37506</v>
      </c>
    </row>
    <row r="151727">
      <c r="A151727" s="1" t="s">
        <v>51479</v>
      </c>
    </row>
    <row r="151728">
      <c r="A151728" s="1" t="s">
        <v>37508</v>
      </c>
    </row>
    <row r="151729">
      <c r="A151729" s="1" t="s">
        <v>37131</v>
      </c>
    </row>
    <row r="151730">
      <c r="A151730" s="1" t="s">
        <v>51480</v>
      </c>
    </row>
    <row r="151731">
      <c r="A151731" s="1" t="s">
        <v>51481</v>
      </c>
    </row>
    <row r="151733">
      <c r="A151733" s="1" t="s">
        <v>19702</v>
      </c>
    </row>
    <row r="151735">
      <c r="A151735" s="1" t="s">
        <v>19703</v>
      </c>
    </row>
    <row r="151736">
      <c r="A151736" s="1" t="s">
        <v>19704</v>
      </c>
    </row>
    <row r="151737">
      <c r="A151737" s="1" t="s">
        <v>19705</v>
      </c>
    </row>
    <row r="151739">
      <c r="A151739" s="1" t="s">
        <v>19706</v>
      </c>
    </row>
    <row r="151740">
      <c r="A151740" s="1" t="s">
        <v>19707</v>
      </c>
    </row>
    <row r="151741">
      <c r="A151741" s="1" t="s">
        <v>19708</v>
      </c>
    </row>
    <row r="151743">
      <c r="A151743" s="1" t="s">
        <v>19709</v>
      </c>
    </row>
    <row r="151745">
      <c r="A151745" s="1" t="s">
        <v>19710</v>
      </c>
    </row>
    <row r="151746">
      <c r="A151746" s="1" t="s">
        <v>19711</v>
      </c>
    </row>
    <row r="151748">
      <c r="A151748" s="1" t="s">
        <v>19712</v>
      </c>
    </row>
    <row r="151749">
      <c r="A151749" s="1" t="s">
        <v>19713</v>
      </c>
    </row>
    <row r="151751">
      <c r="A151751" s="1" t="s">
        <v>19714</v>
      </c>
    </row>
    <row r="151752">
      <c r="A151752" s="1" t="s">
        <v>19715</v>
      </c>
    </row>
    <row r="151754">
      <c r="A151754" s="1" t="s">
        <v>19716</v>
      </c>
    </row>
    <row r="151755">
      <c r="A151755" s="1" t="s">
        <v>19717</v>
      </c>
    </row>
    <row r="151757">
      <c r="A151757" s="1" t="s">
        <v>19718</v>
      </c>
    </row>
    <row r="151759">
      <c r="A151759" s="1" t="s">
        <v>19719</v>
      </c>
    </row>
    <row r="151760">
      <c r="A151760" s="1" t="s">
        <v>19720</v>
      </c>
    </row>
    <row r="151761">
      <c r="A151761" s="1" t="s">
        <v>19721</v>
      </c>
    </row>
    <row r="151762">
      <c r="A151762" s="1" t="s">
        <v>19722</v>
      </c>
    </row>
    <row r="151763">
      <c r="A151763" s="1" t="s">
        <v>19723</v>
      </c>
    </row>
    <row r="151764">
      <c r="A151764" s="1" t="s">
        <v>19724</v>
      </c>
    </row>
    <row r="151765">
      <c r="A151765" s="1" t="s">
        <v>19725</v>
      </c>
    </row>
    <row r="151766">
      <c r="A151766" s="1" t="s">
        <v>19726</v>
      </c>
    </row>
    <row r="151767">
      <c r="A151767" s="1" t="s">
        <v>19727</v>
      </c>
    </row>
    <row r="151768">
      <c r="A151768" s="1" t="s">
        <v>19728</v>
      </c>
    </row>
    <row r="151769">
      <c r="A151769" s="1" t="s">
        <v>19729</v>
      </c>
    </row>
    <row r="151770">
      <c r="A151770" s="1" t="s">
        <v>19730</v>
      </c>
    </row>
    <row r="151771">
      <c r="A151771" s="1" t="s">
        <v>19731</v>
      </c>
    </row>
    <row r="151773">
      <c r="A151773" s="1" t="s">
        <v>19732</v>
      </c>
    </row>
    <row r="151774">
      <c r="A151774" s="1" t="s">
        <v>19733</v>
      </c>
    </row>
    <row r="151775">
      <c r="A151775" s="1" t="s">
        <v>19734</v>
      </c>
    </row>
    <row r="151777">
      <c r="A151777" s="1" t="s">
        <v>19735</v>
      </c>
    </row>
    <row r="151778">
      <c r="A151778" s="1" t="s">
        <v>19736</v>
      </c>
    </row>
    <row r="151779">
      <c r="A151779" s="1" t="s">
        <v>19737</v>
      </c>
    </row>
    <row r="151781">
      <c r="A151781" s="1" t="s">
        <v>19738</v>
      </c>
    </row>
    <row r="151782">
      <c r="A151782" s="1" t="s">
        <v>19739</v>
      </c>
    </row>
    <row r="151783">
      <c r="A151783" s="1" t="s">
        <v>19740</v>
      </c>
    </row>
    <row r="151784">
      <c r="A151784" s="1" t="s">
        <v>19741</v>
      </c>
    </row>
    <row r="151786">
      <c r="A151786" s="1" t="s">
        <v>19742</v>
      </c>
    </row>
    <row r="151787">
      <c r="A151787" s="1" t="s">
        <v>19743</v>
      </c>
    </row>
    <row r="151789">
      <c r="A151789" s="1" t="s">
        <v>19744</v>
      </c>
    </row>
    <row r="151790">
      <c r="A151790" s="1" t="s">
        <v>19745</v>
      </c>
    </row>
    <row r="151791">
      <c r="A151791" s="1" t="s">
        <v>19746</v>
      </c>
    </row>
    <row r="151792">
      <c r="A151792" s="1" t="s">
        <v>19747</v>
      </c>
    </row>
    <row r="151793">
      <c r="A151793" s="1" t="s">
        <v>19748</v>
      </c>
    </row>
    <row r="151794">
      <c r="A151794" s="1" t="s">
        <v>19749</v>
      </c>
    </row>
    <row r="151795">
      <c r="A151795" s="1" t="s">
        <v>19750</v>
      </c>
    </row>
    <row r="151796">
      <c r="A151796" s="1" t="s">
        <v>19751</v>
      </c>
    </row>
    <row r="151797">
      <c r="A151797" s="1" t="s">
        <v>19752</v>
      </c>
    </row>
    <row r="151798">
      <c r="A151798" s="1" t="s">
        <v>19753</v>
      </c>
    </row>
    <row r="151799">
      <c r="A151799" s="1" t="s">
        <v>19754</v>
      </c>
    </row>
    <row r="151800">
      <c r="A151800" s="1" t="s">
        <v>19755</v>
      </c>
    </row>
    <row r="151801">
      <c r="A151801" s="1" t="s">
        <v>19756</v>
      </c>
    </row>
    <row r="151802">
      <c r="A151802" s="1" t="s">
        <v>19757</v>
      </c>
    </row>
    <row r="151803">
      <c r="A151803" s="1" t="s">
        <v>19758</v>
      </c>
    </row>
    <row r="151805">
      <c r="A151805" s="1" t="s">
        <v>19759</v>
      </c>
    </row>
    <row r="151807">
      <c r="A151807" s="1" t="s">
        <v>19760</v>
      </c>
    </row>
    <row r="151808">
      <c r="A151808" s="1" t="s">
        <v>19761</v>
      </c>
    </row>
    <row r="151810">
      <c r="A151810" s="1" t="s">
        <v>19762</v>
      </c>
    </row>
    <row r="151811">
      <c r="A151811" s="1" t="s">
        <v>19763</v>
      </c>
    </row>
    <row r="151812">
      <c r="A151812" s="1" t="s">
        <v>19764</v>
      </c>
    </row>
    <row r="151814">
      <c r="A151814" s="1" t="s">
        <v>19765</v>
      </c>
    </row>
    <row r="151816">
      <c r="A151816" s="1" t="s">
        <v>19766</v>
      </c>
    </row>
    <row r="151817">
      <c r="A151817" s="1" t="s">
        <v>19767</v>
      </c>
    </row>
    <row r="151819">
      <c r="A151819" s="1" t="s">
        <v>19768</v>
      </c>
    </row>
    <row r="151820">
      <c r="A151820" s="1" t="s">
        <v>19769</v>
      </c>
    </row>
    <row r="151821">
      <c r="A151821" s="1" t="s">
        <v>19770</v>
      </c>
    </row>
    <row r="151822">
      <c r="A151822" s="1" t="s">
        <v>19771</v>
      </c>
    </row>
    <row r="151823">
      <c r="A151823" s="1" t="s">
        <v>19772</v>
      </c>
    </row>
    <row r="151825">
      <c r="A151825" s="1" t="s">
        <v>19773</v>
      </c>
    </row>
    <row r="151826">
      <c r="A151826" s="1" t="s">
        <v>19774</v>
      </c>
    </row>
    <row r="151828">
      <c r="A151828" s="1" t="s">
        <v>19775</v>
      </c>
    </row>
    <row r="151829">
      <c r="A151829" s="1" t="s">
        <v>19776</v>
      </c>
    </row>
    <row r="151831">
      <c r="A151831" s="1" t="s">
        <v>19777</v>
      </c>
    </row>
    <row r="151833">
      <c r="A151833" s="1" t="s">
        <v>977</v>
      </c>
    </row>
    <row r="151834">
      <c r="A151834" s="1" t="s">
        <v>7809</v>
      </c>
    </row>
    <row r="151835">
      <c r="A151835" s="1" t="s">
        <v>19778</v>
      </c>
    </row>
    <row r="151837">
      <c r="A151837" s="1" t="s">
        <v>19779</v>
      </c>
    </row>
    <row r="151839">
      <c r="A151839" s="1" t="s">
        <v>19780</v>
      </c>
    </row>
    <row r="151840">
      <c r="A151840" s="1" t="s">
        <v>19781</v>
      </c>
    </row>
    <row r="151842">
      <c r="A151842" s="1" t="s">
        <v>19782</v>
      </c>
    </row>
    <row r="151843">
      <c r="A151843" s="1" t="s">
        <v>19702</v>
      </c>
    </row>
    <row r="151844">
      <c r="A151844" s="1" t="s">
        <v>19703</v>
      </c>
    </row>
    <row r="151845">
      <c r="A151845" s="1" t="s">
        <v>19704</v>
      </c>
    </row>
    <row r="151846">
      <c r="A151846" s="1" t="s">
        <v>19705</v>
      </c>
    </row>
    <row r="151847">
      <c r="A151847" s="1" t="s">
        <v>19706</v>
      </c>
    </row>
    <row r="151848">
      <c r="A151848" s="1" t="s">
        <v>19707</v>
      </c>
    </row>
    <row r="151849">
      <c r="A151849" s="1" t="s">
        <v>19708</v>
      </c>
    </row>
    <row r="151850">
      <c r="A151850" s="1" t="s">
        <v>19709</v>
      </c>
    </row>
    <row r="151851">
      <c r="A151851" s="1" t="s">
        <v>19710</v>
      </c>
    </row>
    <row r="151852">
      <c r="A151852" s="1" t="s">
        <v>19711</v>
      </c>
    </row>
    <row r="151853">
      <c r="A151853" s="1" t="s">
        <v>19712</v>
      </c>
    </row>
    <row r="151854">
      <c r="A151854" s="1" t="s">
        <v>19713</v>
      </c>
    </row>
    <row r="151855">
      <c r="A151855" s="1" t="s">
        <v>19714</v>
      </c>
    </row>
    <row r="151856">
      <c r="A151856" s="1" t="s">
        <v>19715</v>
      </c>
    </row>
    <row r="151857">
      <c r="A151857" s="1" t="s">
        <v>19716</v>
      </c>
    </row>
    <row r="151858">
      <c r="A151858" s="1" t="s">
        <v>19717</v>
      </c>
    </row>
    <row r="151859">
      <c r="A151859" s="1" t="s">
        <v>19718</v>
      </c>
    </row>
    <row r="151860">
      <c r="A151860" s="1" t="s">
        <v>19719</v>
      </c>
    </row>
    <row r="151861">
      <c r="A151861" s="1" t="s">
        <v>19783</v>
      </c>
    </row>
    <row r="151862">
      <c r="A151862" s="1" t="s">
        <v>19721</v>
      </c>
    </row>
    <row r="151863">
      <c r="A151863" s="1" t="s">
        <v>19722</v>
      </c>
    </row>
    <row r="151864">
      <c r="A151864" s="1" t="s">
        <v>19723</v>
      </c>
    </row>
    <row r="151865">
      <c r="A151865" s="1" t="s">
        <v>19724</v>
      </c>
    </row>
    <row r="151866">
      <c r="A151866" s="1" t="s">
        <v>19725</v>
      </c>
    </row>
    <row r="151867">
      <c r="A151867" s="1" t="s">
        <v>19726</v>
      </c>
    </row>
    <row r="151868">
      <c r="A151868" s="1" t="s">
        <v>19727</v>
      </c>
    </row>
    <row r="151869">
      <c r="A151869" s="1" t="s">
        <v>19728</v>
      </c>
    </row>
    <row r="151870">
      <c r="A151870" s="1" t="s">
        <v>19729</v>
      </c>
    </row>
    <row r="151871">
      <c r="A151871" s="1" t="s">
        <v>19730</v>
      </c>
    </row>
    <row r="151872">
      <c r="A151872" s="1" t="s">
        <v>19731</v>
      </c>
    </row>
    <row r="151873">
      <c r="A151873" s="1" t="s">
        <v>19732</v>
      </c>
    </row>
    <row r="151874">
      <c r="A151874" s="1" t="s">
        <v>19733</v>
      </c>
    </row>
    <row r="151875">
      <c r="A151875" s="1" t="s">
        <v>19734</v>
      </c>
    </row>
    <row r="151876">
      <c r="A151876" s="1" t="s">
        <v>19784</v>
      </c>
    </row>
    <row r="151877">
      <c r="A151877" s="1" t="s">
        <v>19736</v>
      </c>
    </row>
    <row r="151878">
      <c r="A151878" s="1" t="s">
        <v>19737</v>
      </c>
    </row>
    <row r="151879">
      <c r="A151879" s="1" t="s">
        <v>19738</v>
      </c>
    </row>
    <row r="151880">
      <c r="A151880" s="1" t="s">
        <v>19739</v>
      </c>
    </row>
    <row r="151881">
      <c r="A151881" s="1" t="s">
        <v>19740</v>
      </c>
    </row>
    <row r="151882">
      <c r="A151882" s="1" t="s">
        <v>19741</v>
      </c>
    </row>
    <row r="151883">
      <c r="A151883" s="1" t="s">
        <v>19742</v>
      </c>
    </row>
    <row r="151884">
      <c r="A151884" s="1" t="s">
        <v>19743</v>
      </c>
    </row>
    <row r="151885">
      <c r="A151885" s="1" t="s">
        <v>19744</v>
      </c>
    </row>
    <row r="151886">
      <c r="A151886" s="1" t="s">
        <v>19745</v>
      </c>
    </row>
    <row r="151887">
      <c r="A151887" s="1" t="s">
        <v>19746</v>
      </c>
    </row>
    <row r="151888">
      <c r="A151888" s="1" t="s">
        <v>19747</v>
      </c>
    </row>
    <row r="151889">
      <c r="A151889" s="1" t="s">
        <v>19748</v>
      </c>
    </row>
    <row r="151890">
      <c r="A151890" s="1" t="s">
        <v>19749</v>
      </c>
    </row>
    <row r="151891">
      <c r="A151891" s="1" t="s">
        <v>19750</v>
      </c>
    </row>
    <row r="151892">
      <c r="A151892" s="1" t="s">
        <v>19751</v>
      </c>
    </row>
    <row r="151893">
      <c r="A151893" s="1" t="s">
        <v>19752</v>
      </c>
    </row>
    <row r="151894">
      <c r="A151894" s="1" t="s">
        <v>19754</v>
      </c>
    </row>
    <row r="151895">
      <c r="A151895" s="1" t="s">
        <v>19755</v>
      </c>
    </row>
    <row r="151896">
      <c r="A151896" s="1" t="s">
        <v>19756</v>
      </c>
    </row>
    <row r="151897">
      <c r="A151897" s="1" t="s">
        <v>19757</v>
      </c>
    </row>
    <row r="151898">
      <c r="A151898" s="1" t="s">
        <v>19758</v>
      </c>
    </row>
    <row r="151899">
      <c r="A151899" s="1" t="s">
        <v>19759</v>
      </c>
    </row>
    <row r="151900">
      <c r="A151900" s="1" t="s">
        <v>19760</v>
      </c>
    </row>
    <row r="151901">
      <c r="A151901" s="1" t="s">
        <v>19761</v>
      </c>
    </row>
    <row r="151902">
      <c r="A151902" s="1" t="s">
        <v>19762</v>
      </c>
    </row>
    <row r="151903">
      <c r="A151903" s="1" t="s">
        <v>19763</v>
      </c>
    </row>
    <row r="151904">
      <c r="A151904" s="1" t="s">
        <v>19764</v>
      </c>
    </row>
    <row r="151905">
      <c r="A151905" s="1" t="s">
        <v>19765</v>
      </c>
    </row>
    <row r="151906">
      <c r="A151906" s="1" t="s">
        <v>19766</v>
      </c>
    </row>
    <row r="151907">
      <c r="A151907" s="1" t="s">
        <v>19767</v>
      </c>
    </row>
    <row r="151908">
      <c r="A151908" s="1" t="s">
        <v>19768</v>
      </c>
    </row>
    <row r="151909">
      <c r="A151909" s="1" t="s">
        <v>19769</v>
      </c>
    </row>
    <row r="151910">
      <c r="A151910" s="1" t="s">
        <v>19770</v>
      </c>
    </row>
    <row r="151911">
      <c r="A151911" s="1" t="s">
        <v>19785</v>
      </c>
    </row>
    <row r="151912">
      <c r="A151912" s="1" t="s">
        <v>19772</v>
      </c>
    </row>
    <row r="151913">
      <c r="A151913" s="1" t="s">
        <v>19773</v>
      </c>
    </row>
    <row r="151914">
      <c r="A151914" s="1" t="s">
        <v>19774</v>
      </c>
    </row>
    <row r="151915">
      <c r="A151915" s="1" t="s">
        <v>19775</v>
      </c>
    </row>
    <row r="151916">
      <c r="A151916" s="1" t="s">
        <v>19776</v>
      </c>
    </row>
    <row r="151917">
      <c r="A151917" s="1" t="s">
        <v>19777</v>
      </c>
    </row>
    <row r="151918">
      <c r="A151918" s="1" t="s">
        <v>19778</v>
      </c>
    </row>
    <row r="151919">
      <c r="A151919" s="1" t="s">
        <v>19779</v>
      </c>
    </row>
    <row r="151920">
      <c r="A151920" s="1" t="s">
        <v>19780</v>
      </c>
    </row>
    <row r="151921">
      <c r="A151921" s="1" t="s">
        <v>19786</v>
      </c>
    </row>
    <row r="151922">
      <c r="A151922" s="1" t="s">
        <v>51482</v>
      </c>
    </row>
    <row r="151924">
      <c r="A151924" s="1" t="s">
        <v>51483</v>
      </c>
    </row>
    <row r="151926">
      <c r="A151926" s="1" t="s">
        <v>51484</v>
      </c>
    </row>
    <row r="151928">
      <c r="A151928" s="1" t="s">
        <v>51469</v>
      </c>
    </row>
    <row r="151929">
      <c r="A151929" s="1" t="s">
        <v>37481</v>
      </c>
    </row>
    <row r="151930">
      <c r="A151930" s="1" t="s">
        <v>37482</v>
      </c>
    </row>
    <row r="151932">
      <c r="A151932" s="1" t="s">
        <v>51485</v>
      </c>
    </row>
    <row r="151934">
      <c r="A151934" s="1" t="s">
        <v>51470</v>
      </c>
    </row>
    <row r="151936">
      <c r="A151936" s="1" t="s">
        <v>51486</v>
      </c>
    </row>
    <row r="151937">
      <c r="A151937" s="1" t="s">
        <v>37486</v>
      </c>
    </row>
    <row r="151938">
      <c r="A151938" s="1" t="s">
        <v>51487</v>
      </c>
    </row>
    <row r="151939">
      <c r="A151939" s="1" t="s">
        <v>37488</v>
      </c>
    </row>
    <row r="151940">
      <c r="A151940" s="1" t="s">
        <v>51488</v>
      </c>
    </row>
    <row r="151942">
      <c r="A151942" s="1" t="s">
        <v>37490</v>
      </c>
    </row>
    <row r="151944">
      <c r="A151944" s="1" t="s">
        <v>37491</v>
      </c>
    </row>
    <row r="151946">
      <c r="A151946" s="1" t="s">
        <v>37492</v>
      </c>
    </row>
    <row r="151947">
      <c r="A151947" s="1" t="s">
        <v>37493</v>
      </c>
    </row>
    <row r="151949">
      <c r="A151949" s="1" t="s">
        <v>51489</v>
      </c>
    </row>
    <row r="151951">
      <c r="A151951" s="1" t="s">
        <v>37495</v>
      </c>
    </row>
    <row r="151953">
      <c r="A151953" s="1" t="s">
        <v>37496</v>
      </c>
    </row>
    <row r="151955">
      <c r="A151955" s="1" t="s">
        <v>37497</v>
      </c>
    </row>
    <row r="151957">
      <c r="A151957" s="1" t="s">
        <v>51490</v>
      </c>
    </row>
    <row r="151959">
      <c r="A151959" s="1" t="s">
        <v>37498</v>
      </c>
    </row>
    <row r="151960">
      <c r="A151960" s="1" t="s">
        <v>37499</v>
      </c>
    </row>
    <row r="151961">
      <c r="A151961" s="1" t="s">
        <v>37500</v>
      </c>
    </row>
    <row r="151962">
      <c r="A151962" s="1" t="s">
        <v>51491</v>
      </c>
    </row>
    <row r="151963">
      <c r="A151963" s="1" t="s">
        <v>37502</v>
      </c>
    </row>
    <row r="151965">
      <c r="A151965" s="1" t="s">
        <v>37503</v>
      </c>
    </row>
    <row r="151967">
      <c r="A151967" s="1" t="s">
        <v>37504</v>
      </c>
    </row>
    <row r="151969">
      <c r="A151969" s="1" t="s">
        <v>37505</v>
      </c>
    </row>
    <row r="151970">
      <c r="A151970" s="1" t="s">
        <v>37506</v>
      </c>
    </row>
    <row r="151971">
      <c r="A151971" s="1" t="s">
        <v>51492</v>
      </c>
    </row>
    <row r="151972">
      <c r="A151972" s="1" t="s">
        <v>37508</v>
      </c>
    </row>
    <row r="151974">
      <c r="A151974" s="1" t="s">
        <v>37509</v>
      </c>
    </row>
    <row r="151975">
      <c r="A151975" s="1" t="s">
        <v>37510</v>
      </c>
    </row>
    <row r="151977">
      <c r="A151977" s="1" t="s">
        <v>51493</v>
      </c>
    </row>
    <row r="151979">
      <c r="A151979" s="1" t="s">
        <v>37512</v>
      </c>
    </row>
    <row r="151980">
      <c r="A151980" s="1" t="s">
        <v>37513</v>
      </c>
    </row>
    <row r="151981">
      <c r="A151981" s="1" t="s">
        <v>37514</v>
      </c>
    </row>
    <row r="151982">
      <c r="A151982" s="1" t="s">
        <v>51494</v>
      </c>
    </row>
    <row r="151984">
      <c r="A151984" s="1" t="s">
        <v>37516</v>
      </c>
    </row>
    <row r="151986">
      <c r="A151986" s="1" t="s">
        <v>51495</v>
      </c>
    </row>
    <row r="151987">
      <c r="A151987" s="1" t="s">
        <v>37518</v>
      </c>
    </row>
    <row r="151989">
      <c r="A151989" s="1" t="s">
        <v>37519</v>
      </c>
    </row>
    <row r="151991">
      <c r="A151991" s="1" t="s">
        <v>37520</v>
      </c>
    </row>
    <row r="151992">
      <c r="A151992" s="1" t="s">
        <v>51496</v>
      </c>
    </row>
    <row r="151994">
      <c r="A151994" s="1" t="s">
        <v>51497</v>
      </c>
    </row>
    <row r="151995">
      <c r="A151995" s="1" t="s">
        <v>51498</v>
      </c>
    </row>
    <row r="151997">
      <c r="A151997" s="1" t="s">
        <v>51499</v>
      </c>
    </row>
    <row r="151999">
      <c r="A151999" s="1" t="s">
        <v>37439</v>
      </c>
    </row>
    <row r="152001">
      <c r="A152001" s="1" t="s">
        <v>37522</v>
      </c>
    </row>
    <row r="152003">
      <c r="A152003" s="1" t="s">
        <v>37441</v>
      </c>
    </row>
    <row r="152005">
      <c r="A152005" s="1" t="s">
        <v>51500</v>
      </c>
    </row>
    <row r="152006">
      <c r="A152006" s="1" t="s">
        <v>51501</v>
      </c>
    </row>
    <row r="152008">
      <c r="A152008" s="1" t="s">
        <v>51502</v>
      </c>
    </row>
    <row r="152010">
      <c r="A152010" s="1" t="s">
        <v>37445</v>
      </c>
    </row>
    <row r="152012">
      <c r="A152012" s="1" t="s">
        <v>37523</v>
      </c>
    </row>
    <row r="152014">
      <c r="A152014" s="1" t="s">
        <v>37131</v>
      </c>
    </row>
    <row r="152016">
      <c r="A152016" s="1" t="s">
        <v>51503</v>
      </c>
    </row>
    <row r="152017">
      <c r="A152017" s="1" t="s">
        <v>51504</v>
      </c>
    </row>
    <row r="152018">
      <c r="A152018" s="1" t="s">
        <v>51483</v>
      </c>
    </row>
    <row r="152019">
      <c r="A152019" s="1" t="s">
        <v>51484</v>
      </c>
    </row>
    <row r="152020">
      <c r="A152020" s="1" t="s">
        <v>51469</v>
      </c>
    </row>
    <row r="152021">
      <c r="A152021" s="1" t="s">
        <v>37481</v>
      </c>
    </row>
    <row r="152022">
      <c r="A152022" s="1" t="s">
        <v>37482</v>
      </c>
    </row>
    <row r="152023">
      <c r="A152023" s="1" t="s">
        <v>51485</v>
      </c>
    </row>
    <row r="152024">
      <c r="A152024" s="1" t="s">
        <v>51470</v>
      </c>
    </row>
    <row r="152025">
      <c r="A152025" s="1" t="s">
        <v>51486</v>
      </c>
    </row>
    <row r="152026">
      <c r="A152026" s="1" t="s">
        <v>37486</v>
      </c>
    </row>
    <row r="152027">
      <c r="A152027" s="1" t="s">
        <v>51487</v>
      </c>
    </row>
    <row r="152028">
      <c r="A152028" s="1" t="s">
        <v>37488</v>
      </c>
    </row>
    <row r="152029">
      <c r="A152029" s="1" t="s">
        <v>51488</v>
      </c>
    </row>
    <row r="152030">
      <c r="A152030" s="1" t="s">
        <v>37490</v>
      </c>
    </row>
    <row r="152031">
      <c r="A152031" s="1" t="s">
        <v>37491</v>
      </c>
    </row>
    <row r="152032">
      <c r="A152032" s="1" t="s">
        <v>37492</v>
      </c>
    </row>
    <row r="152033">
      <c r="A152033" s="1" t="s">
        <v>37493</v>
      </c>
    </row>
    <row r="152034">
      <c r="A152034" s="1" t="s">
        <v>51489</v>
      </c>
    </row>
    <row r="152035">
      <c r="A152035" s="1" t="s">
        <v>37495</v>
      </c>
    </row>
    <row r="152036">
      <c r="A152036" s="1" t="s">
        <v>37496</v>
      </c>
    </row>
    <row r="152037">
      <c r="A152037" s="1" t="s">
        <v>37497</v>
      </c>
    </row>
    <row r="152038">
      <c r="A152038" s="1" t="s">
        <v>51490</v>
      </c>
    </row>
    <row r="152039">
      <c r="A152039" s="1" t="s">
        <v>37498</v>
      </c>
    </row>
    <row r="152040">
      <c r="A152040" s="1" t="s">
        <v>37499</v>
      </c>
    </row>
    <row r="152041">
      <c r="A152041" s="1" t="s">
        <v>37500</v>
      </c>
    </row>
    <row r="152042">
      <c r="A152042" s="1" t="s">
        <v>51491</v>
      </c>
    </row>
    <row r="152043">
      <c r="A152043" s="1" t="s">
        <v>37502</v>
      </c>
    </row>
    <row r="152044">
      <c r="A152044" s="1" t="s">
        <v>37504</v>
      </c>
    </row>
    <row r="152045">
      <c r="A152045" s="1" t="s">
        <v>37505</v>
      </c>
    </row>
    <row r="152046">
      <c r="A152046" s="1" t="s">
        <v>37506</v>
      </c>
    </row>
    <row r="152047">
      <c r="A152047" s="1" t="s">
        <v>51492</v>
      </c>
    </row>
    <row r="152048">
      <c r="A152048" s="1" t="s">
        <v>37508</v>
      </c>
    </row>
    <row r="152049">
      <c r="A152049" s="1" t="s">
        <v>37509</v>
      </c>
    </row>
    <row r="152050">
      <c r="A152050" s="1" t="s">
        <v>37510</v>
      </c>
    </row>
    <row r="152051">
      <c r="A152051" s="1" t="s">
        <v>51493</v>
      </c>
    </row>
    <row r="152052">
      <c r="A152052" s="1" t="s">
        <v>37512</v>
      </c>
    </row>
    <row r="152053">
      <c r="A152053" s="1" t="s">
        <v>37513</v>
      </c>
    </row>
    <row r="152054">
      <c r="A152054" s="1" t="s">
        <v>37514</v>
      </c>
    </row>
    <row r="152055">
      <c r="A152055" s="1" t="s">
        <v>51494</v>
      </c>
    </row>
    <row r="152056">
      <c r="A152056" s="1" t="s">
        <v>37516</v>
      </c>
    </row>
    <row r="152057">
      <c r="A152057" s="1" t="s">
        <v>51495</v>
      </c>
    </row>
    <row r="152058">
      <c r="A152058" s="1" t="s">
        <v>37518</v>
      </c>
    </row>
    <row r="152059">
      <c r="A152059" s="1" t="s">
        <v>37519</v>
      </c>
    </row>
    <row r="152060">
      <c r="A152060" s="1" t="s">
        <v>37520</v>
      </c>
    </row>
    <row r="152061">
      <c r="A152061" s="1" t="s">
        <v>51496</v>
      </c>
    </row>
    <row r="152062">
      <c r="A152062" s="1" t="s">
        <v>51497</v>
      </c>
    </row>
    <row r="152063">
      <c r="A152063" s="1" t="s">
        <v>51498</v>
      </c>
    </row>
    <row r="152064">
      <c r="A152064" s="1" t="s">
        <v>51499</v>
      </c>
    </row>
    <row r="152065">
      <c r="A152065" s="1" t="s">
        <v>37439</v>
      </c>
    </row>
    <row r="152066">
      <c r="A152066" s="1" t="s">
        <v>37522</v>
      </c>
    </row>
    <row r="152067">
      <c r="A152067" s="1" t="s">
        <v>37441</v>
      </c>
    </row>
    <row r="152068">
      <c r="A152068" s="1" t="s">
        <v>51500</v>
      </c>
    </row>
    <row r="152069">
      <c r="A152069" s="1" t="s">
        <v>51501</v>
      </c>
    </row>
    <row r="152070">
      <c r="A152070" s="1" t="s">
        <v>51502</v>
      </c>
    </row>
    <row r="152071">
      <c r="A152071" s="1" t="s">
        <v>37445</v>
      </c>
    </row>
    <row r="152072">
      <c r="A152072" s="1" t="s">
        <v>37523</v>
      </c>
    </row>
    <row r="152073">
      <c r="A152073" s="1" t="s">
        <v>51505</v>
      </c>
    </row>
    <row r="152074">
      <c r="A152074" s="1" t="s">
        <v>51506</v>
      </c>
    </row>
    <row r="152075">
      <c r="A152075" s="1" t="s">
        <v>19788</v>
      </c>
    </row>
    <row r="152076">
      <c r="A152076" s="1" t="s">
        <v>19789</v>
      </c>
    </row>
    <row r="152077">
      <c r="A152077" s="1" t="s">
        <v>19790</v>
      </c>
    </row>
    <row r="152078">
      <c r="A152078" s="1" t="s">
        <v>19791</v>
      </c>
    </row>
    <row r="152079">
      <c r="A152079" s="1" t="s">
        <v>19792</v>
      </c>
    </row>
    <row r="152080">
      <c r="A152080" s="1" t="s">
        <v>19793</v>
      </c>
    </row>
    <row r="152081">
      <c r="A152081" s="1" t="s">
        <v>19794</v>
      </c>
    </row>
    <row r="152082">
      <c r="A152082" s="1" t="s">
        <v>19795</v>
      </c>
    </row>
    <row r="152083">
      <c r="A152083" s="1" t="s">
        <v>19796</v>
      </c>
    </row>
    <row r="152084">
      <c r="A152084" s="1" t="s">
        <v>19797</v>
      </c>
    </row>
    <row r="152085">
      <c r="A152085" s="1" t="s">
        <v>19798</v>
      </c>
    </row>
    <row r="152086">
      <c r="A152086" s="1" t="s">
        <v>19799</v>
      </c>
    </row>
    <row r="152087">
      <c r="A152087" s="1" t="s">
        <v>19800</v>
      </c>
    </row>
    <row r="152088">
      <c r="A152088" s="1" t="s">
        <v>19801</v>
      </c>
    </row>
    <row r="152089">
      <c r="A152089" s="1" t="s">
        <v>19802</v>
      </c>
    </row>
    <row r="152090">
      <c r="A152090" s="1" t="s">
        <v>19803</v>
      </c>
    </row>
    <row r="152091">
      <c r="A152091" s="1" t="s">
        <v>19804</v>
      </c>
    </row>
    <row r="152092">
      <c r="A152092" s="1" t="s">
        <v>19805</v>
      </c>
    </row>
    <row r="152093">
      <c r="A152093" s="1" t="s">
        <v>19806</v>
      </c>
    </row>
    <row r="152094">
      <c r="A152094" s="1" t="s">
        <v>19807</v>
      </c>
    </row>
    <row r="152095">
      <c r="A152095" s="1" t="s">
        <v>19808</v>
      </c>
    </row>
    <row r="152096">
      <c r="A152096" s="1" t="s">
        <v>19809</v>
      </c>
    </row>
    <row r="152097">
      <c r="A152097" s="1" t="s">
        <v>19810</v>
      </c>
    </row>
    <row r="152098">
      <c r="A152098" s="1" t="s">
        <v>19811</v>
      </c>
    </row>
    <row r="152099">
      <c r="A152099" s="1" t="s">
        <v>19812</v>
      </c>
    </row>
    <row r="152100">
      <c r="A152100" s="1" t="s">
        <v>19813</v>
      </c>
    </row>
    <row r="152101">
      <c r="A152101" s="1" t="s">
        <v>19814</v>
      </c>
    </row>
    <row r="152102">
      <c r="A152102" s="1" t="s">
        <v>19815</v>
      </c>
    </row>
    <row r="152103">
      <c r="A152103" s="1" t="s">
        <v>19816</v>
      </c>
    </row>
    <row r="152104">
      <c r="A152104" s="1" t="s">
        <v>19817</v>
      </c>
    </row>
    <row r="152105">
      <c r="A152105" s="1" t="s">
        <v>19818</v>
      </c>
    </row>
    <row r="152106">
      <c r="A152106" s="1" t="s">
        <v>19819</v>
      </c>
    </row>
    <row r="152107">
      <c r="A152107" s="1" t="s">
        <v>19820</v>
      </c>
    </row>
    <row r="152108">
      <c r="A152108" s="1" t="s">
        <v>19821</v>
      </c>
    </row>
    <row r="152109">
      <c r="A152109" s="1" t="s">
        <v>19822</v>
      </c>
    </row>
    <row r="152110">
      <c r="A152110" s="1" t="s">
        <v>19823</v>
      </c>
    </row>
    <row r="152111">
      <c r="A152111" s="1" t="s">
        <v>19824</v>
      </c>
    </row>
    <row r="152112">
      <c r="A152112" s="1">
        <v>5.0</v>
      </c>
    </row>
    <row r="152113">
      <c r="A152113" s="1" t="s">
        <v>19825</v>
      </c>
    </row>
    <row r="152114">
      <c r="A152114" s="1" t="s">
        <v>19826</v>
      </c>
    </row>
    <row r="152115">
      <c r="A152115" s="1" t="s">
        <v>13868</v>
      </c>
    </row>
    <row r="152116">
      <c r="A152116" s="1" t="s">
        <v>19827</v>
      </c>
    </row>
    <row r="152117">
      <c r="A152117" s="1" t="s">
        <v>19828</v>
      </c>
    </row>
    <row r="152118">
      <c r="A152118" s="1" t="s">
        <v>19829</v>
      </c>
    </row>
    <row r="152119">
      <c r="A152119" s="1" t="s">
        <v>19830</v>
      </c>
    </row>
    <row r="152120">
      <c r="A152120" s="1" t="s">
        <v>19831</v>
      </c>
    </row>
    <row r="152121">
      <c r="A152121" s="1" t="s">
        <v>19832</v>
      </c>
    </row>
    <row r="152122">
      <c r="A152122" s="1" t="s">
        <v>19833</v>
      </c>
    </row>
    <row r="152123">
      <c r="A152123" s="1" t="s">
        <v>19834</v>
      </c>
    </row>
    <row r="152124">
      <c r="A152124" s="1" t="s">
        <v>19835</v>
      </c>
    </row>
    <row r="152125">
      <c r="A152125" s="1" t="s">
        <v>19836</v>
      </c>
    </row>
    <row r="152126">
      <c r="A152126" s="1" t="s">
        <v>19837</v>
      </c>
    </row>
    <row r="152127">
      <c r="A152127" s="1" t="s">
        <v>19838</v>
      </c>
    </row>
    <row r="152128">
      <c r="A152128" s="1" t="s">
        <v>19839</v>
      </c>
    </row>
    <row r="152129">
      <c r="A152129" s="1" t="s">
        <v>19840</v>
      </c>
    </row>
    <row r="152130">
      <c r="A152130" s="1" t="s">
        <v>19841</v>
      </c>
    </row>
    <row r="152131">
      <c r="A152131" s="1" t="s">
        <v>19842</v>
      </c>
    </row>
    <row r="152132">
      <c r="A152132" s="1" t="s">
        <v>19788</v>
      </c>
    </row>
    <row r="152133">
      <c r="A152133" s="1" t="s">
        <v>19789</v>
      </c>
    </row>
    <row r="152134">
      <c r="A152134" s="1" t="s">
        <v>19790</v>
      </c>
    </row>
    <row r="152135">
      <c r="A152135" s="1" t="s">
        <v>19791</v>
      </c>
    </row>
    <row r="152136">
      <c r="A152136" s="1" t="s">
        <v>19792</v>
      </c>
    </row>
    <row r="152137">
      <c r="A152137" s="1" t="s">
        <v>19793</v>
      </c>
    </row>
    <row r="152138">
      <c r="A152138" s="1" t="s">
        <v>19794</v>
      </c>
    </row>
    <row r="152139">
      <c r="A152139" s="1" t="s">
        <v>19795</v>
      </c>
    </row>
    <row r="152140">
      <c r="A152140" s="1" t="s">
        <v>19796</v>
      </c>
    </row>
    <row r="152141">
      <c r="A152141" s="1" t="s">
        <v>19797</v>
      </c>
    </row>
    <row r="152142">
      <c r="A152142" s="1" t="s">
        <v>19798</v>
      </c>
    </row>
    <row r="152143">
      <c r="A152143" s="1" t="s">
        <v>19799</v>
      </c>
    </row>
    <row r="152144">
      <c r="A152144" s="1" t="s">
        <v>19800</v>
      </c>
    </row>
    <row r="152145">
      <c r="A152145" s="1" t="s">
        <v>19801</v>
      </c>
    </row>
    <row r="152146">
      <c r="A152146" s="1" t="s">
        <v>19802</v>
      </c>
    </row>
    <row r="152147">
      <c r="A152147" s="1" t="s">
        <v>19803</v>
      </c>
    </row>
    <row r="152148">
      <c r="A152148" s="1" t="s">
        <v>19804</v>
      </c>
    </row>
    <row r="152149">
      <c r="A152149" s="1" t="s">
        <v>19805</v>
      </c>
    </row>
    <row r="152150">
      <c r="A152150" s="1" t="s">
        <v>19806</v>
      </c>
    </row>
    <row r="152151">
      <c r="A152151" s="1" t="s">
        <v>19807</v>
      </c>
    </row>
    <row r="152152">
      <c r="A152152" s="1" t="s">
        <v>19808</v>
      </c>
    </row>
    <row r="152153">
      <c r="A152153" s="1" t="s">
        <v>19809</v>
      </c>
    </row>
    <row r="152154">
      <c r="A152154" s="1" t="s">
        <v>19810</v>
      </c>
    </row>
    <row r="152155">
      <c r="A152155" s="1" t="s">
        <v>19811</v>
      </c>
    </row>
    <row r="152156">
      <c r="A152156" s="1" t="s">
        <v>19812</v>
      </c>
    </row>
    <row r="152157">
      <c r="A152157" s="1" t="s">
        <v>19813</v>
      </c>
    </row>
    <row r="152158">
      <c r="A152158" s="1" t="s">
        <v>19814</v>
      </c>
    </row>
    <row r="152159">
      <c r="A152159" s="1" t="s">
        <v>19815</v>
      </c>
    </row>
    <row r="152160">
      <c r="A152160" s="1" t="s">
        <v>19816</v>
      </c>
    </row>
    <row r="152161">
      <c r="A152161" s="1" t="s">
        <v>19817</v>
      </c>
    </row>
    <row r="152162">
      <c r="A152162" s="1" t="s">
        <v>19818</v>
      </c>
    </row>
    <row r="152163">
      <c r="A152163" s="1" t="s">
        <v>19819</v>
      </c>
    </row>
    <row r="152164">
      <c r="A152164" s="1" t="s">
        <v>19820</v>
      </c>
    </row>
    <row r="152165">
      <c r="A152165" s="1" t="s">
        <v>19821</v>
      </c>
    </row>
    <row r="152166">
      <c r="A152166" s="1" t="s">
        <v>19822</v>
      </c>
    </row>
    <row r="152167">
      <c r="A152167" s="1" t="s">
        <v>19823</v>
      </c>
    </row>
    <row r="152168">
      <c r="A152168" s="1" t="s">
        <v>19824</v>
      </c>
    </row>
    <row r="152169">
      <c r="A152169" s="1" t="s">
        <v>19825</v>
      </c>
    </row>
    <row r="152170">
      <c r="A152170" s="1" t="s">
        <v>19826</v>
      </c>
    </row>
    <row r="152171">
      <c r="A152171" s="1" t="s">
        <v>13868</v>
      </c>
    </row>
    <row r="152172">
      <c r="A152172" s="1" t="s">
        <v>19827</v>
      </c>
    </row>
    <row r="152173">
      <c r="A152173" s="1" t="s">
        <v>19828</v>
      </c>
    </row>
    <row r="152174">
      <c r="A152174" s="1" t="s">
        <v>19843</v>
      </c>
    </row>
    <row r="152175">
      <c r="A152175" s="1" t="s">
        <v>19830</v>
      </c>
    </row>
    <row r="152176">
      <c r="A152176" s="1" t="s">
        <v>19831</v>
      </c>
    </row>
    <row r="152177">
      <c r="A152177" s="1" t="s">
        <v>19832</v>
      </c>
    </row>
    <row r="152178">
      <c r="A152178" s="1" t="s">
        <v>19833</v>
      </c>
    </row>
    <row r="152179">
      <c r="A152179" s="1" t="s">
        <v>19834</v>
      </c>
    </row>
    <row r="152180">
      <c r="A152180" s="1" t="s">
        <v>19835</v>
      </c>
    </row>
    <row r="152181">
      <c r="A152181" s="1" t="s">
        <v>19836</v>
      </c>
    </row>
    <row r="152182">
      <c r="A152182" s="1" t="s">
        <v>19837</v>
      </c>
    </row>
    <row r="152183">
      <c r="A152183" s="1" t="s">
        <v>19838</v>
      </c>
    </row>
    <row r="152184">
      <c r="A152184" s="1" t="s">
        <v>19839</v>
      </c>
    </row>
    <row r="152185">
      <c r="A152185" s="1" t="s">
        <v>19844</v>
      </c>
    </row>
    <row r="152186">
      <c r="A152186" s="1" t="s">
        <v>19841</v>
      </c>
    </row>
    <row r="152187">
      <c r="A152187" s="1" t="s">
        <v>19845</v>
      </c>
    </row>
    <row r="152188">
      <c r="A152188" s="1" t="s">
        <v>51507</v>
      </c>
    </row>
    <row r="152189">
      <c r="A152189" s="1" t="s">
        <v>37435</v>
      </c>
    </row>
    <row r="152191">
      <c r="A152191" s="1" t="s">
        <v>37436</v>
      </c>
    </row>
    <row r="152192">
      <c r="A152192" s="1" t="s">
        <v>51508</v>
      </c>
    </row>
    <row r="152194">
      <c r="A152194" s="1" t="s">
        <v>37438</v>
      </c>
    </row>
    <row r="152196">
      <c r="A152196" s="1" t="s">
        <v>37439</v>
      </c>
    </row>
    <row r="152198">
      <c r="A152198" s="1" t="s">
        <v>51509</v>
      </c>
    </row>
    <row r="152200">
      <c r="A152200" s="1" t="s">
        <v>37441</v>
      </c>
    </row>
    <row r="152202">
      <c r="A152202" s="1" t="s">
        <v>51510</v>
      </c>
    </row>
    <row r="152203">
      <c r="A152203" s="1" t="s">
        <v>51511</v>
      </c>
    </row>
    <row r="152205">
      <c r="A152205" s="1" t="s">
        <v>37444</v>
      </c>
    </row>
    <row r="152207">
      <c r="A152207" s="1" t="s">
        <v>37445</v>
      </c>
    </row>
    <row r="152209">
      <c r="A152209" s="1" t="s">
        <v>37446</v>
      </c>
    </row>
    <row r="152211">
      <c r="A152211" s="1" t="s">
        <v>37447</v>
      </c>
    </row>
    <row r="152212">
      <c r="A152212" s="1" t="s">
        <v>51512</v>
      </c>
    </row>
    <row r="152213">
      <c r="A152213" s="1" t="s">
        <v>37449</v>
      </c>
    </row>
    <row r="152215">
      <c r="A152215" s="1" t="s">
        <v>37450</v>
      </c>
    </row>
    <row r="152217">
      <c r="A152217" s="1" t="s">
        <v>37451</v>
      </c>
    </row>
    <row r="152218">
      <c r="A152218" s="1" t="s">
        <v>51513</v>
      </c>
    </row>
    <row r="152219">
      <c r="A152219" s="1" t="s">
        <v>37453</v>
      </c>
    </row>
    <row r="152221">
      <c r="A152221" s="1" t="s">
        <v>51514</v>
      </c>
    </row>
    <row r="152223">
      <c r="A152223" s="1" t="s">
        <v>37454</v>
      </c>
    </row>
    <row r="152224">
      <c r="A152224" s="1" t="s">
        <v>51515</v>
      </c>
    </row>
    <row r="152225">
      <c r="A152225" s="1" t="s">
        <v>51516</v>
      </c>
    </row>
    <row r="152226">
      <c r="A152226" s="1" t="s">
        <v>51517</v>
      </c>
    </row>
    <row r="152228">
      <c r="A152228" s="1" t="s">
        <v>37458</v>
      </c>
    </row>
    <row r="152230">
      <c r="A152230" s="1" t="s">
        <v>51518</v>
      </c>
    </row>
    <row r="152231">
      <c r="A152231" s="1" t="s">
        <v>51519</v>
      </c>
    </row>
    <row r="152233">
      <c r="A152233" s="1" t="s">
        <v>37461</v>
      </c>
    </row>
    <row r="152234">
      <c r="A152234" s="1" t="s">
        <v>51520</v>
      </c>
    </row>
    <row r="152236">
      <c r="A152236" s="1" t="s">
        <v>51521</v>
      </c>
    </row>
    <row r="152237">
      <c r="A152237" s="1" t="s">
        <v>37464</v>
      </c>
    </row>
    <row r="152238">
      <c r="A152238" s="1" t="s">
        <v>37465</v>
      </c>
    </row>
    <row r="152239">
      <c r="A152239" s="1" t="s">
        <v>37466</v>
      </c>
    </row>
    <row r="152240">
      <c r="A152240" s="1" t="s">
        <v>37467</v>
      </c>
    </row>
    <row r="152241">
      <c r="A152241" s="1" t="s">
        <v>37468</v>
      </c>
    </row>
    <row r="152243">
      <c r="A152243" s="1" t="s">
        <v>37113</v>
      </c>
    </row>
    <row r="152245">
      <c r="A152245" s="1" t="s">
        <v>37407</v>
      </c>
    </row>
    <row r="152247">
      <c r="A152247" s="1" t="s">
        <v>51522</v>
      </c>
    </row>
    <row r="152249">
      <c r="A152249" s="1" t="s">
        <v>51523</v>
      </c>
    </row>
    <row r="152250">
      <c r="A152250" s="1" t="s">
        <v>51524</v>
      </c>
    </row>
    <row r="152251">
      <c r="A152251" s="1" t="s">
        <v>51525</v>
      </c>
    </row>
    <row r="152253">
      <c r="A152253" s="1" t="s">
        <v>37131</v>
      </c>
    </row>
    <row r="152255">
      <c r="A152255" s="1" t="s">
        <v>2001</v>
      </c>
    </row>
    <row r="152256">
      <c r="A152256" s="1" t="s">
        <v>37469</v>
      </c>
    </row>
    <row r="152257">
      <c r="A152257" s="1" t="s">
        <v>37435</v>
      </c>
    </row>
    <row r="152258">
      <c r="A152258" s="1" t="s">
        <v>37436</v>
      </c>
    </row>
    <row r="152259">
      <c r="A152259" s="1" t="s">
        <v>51508</v>
      </c>
    </row>
    <row r="152260">
      <c r="A152260" s="1" t="s">
        <v>37438</v>
      </c>
    </row>
    <row r="152261">
      <c r="A152261" s="1" t="s">
        <v>37439</v>
      </c>
    </row>
    <row r="152262">
      <c r="A152262" s="1" t="s">
        <v>51509</v>
      </c>
    </row>
    <row r="152263">
      <c r="A152263" s="1" t="s">
        <v>37441</v>
      </c>
    </row>
    <row r="152264">
      <c r="A152264" s="1" t="s">
        <v>51510</v>
      </c>
    </row>
    <row r="152265">
      <c r="A152265" s="1" t="s">
        <v>51511</v>
      </c>
    </row>
    <row r="152266">
      <c r="A152266" s="1" t="s">
        <v>37444</v>
      </c>
    </row>
    <row r="152267">
      <c r="A152267" s="1" t="s">
        <v>37445</v>
      </c>
    </row>
    <row r="152268">
      <c r="A152268" s="1" t="s">
        <v>37446</v>
      </c>
    </row>
    <row r="152269">
      <c r="A152269" s="1" t="s">
        <v>37447</v>
      </c>
    </row>
    <row r="152270">
      <c r="A152270" s="1" t="s">
        <v>51512</v>
      </c>
    </row>
    <row r="152271">
      <c r="A152271" s="1" t="s">
        <v>37449</v>
      </c>
    </row>
    <row r="152272">
      <c r="A152272" s="1" t="s">
        <v>37450</v>
      </c>
    </row>
    <row r="152273">
      <c r="A152273" s="1" t="s">
        <v>37451</v>
      </c>
    </row>
    <row r="152274">
      <c r="A152274" s="1" t="s">
        <v>51513</v>
      </c>
    </row>
    <row r="152275">
      <c r="A152275" s="1" t="s">
        <v>37453</v>
      </c>
    </row>
    <row r="152276">
      <c r="A152276" s="1" t="s">
        <v>51514</v>
      </c>
    </row>
    <row r="152277">
      <c r="A152277" s="1" t="s">
        <v>37454</v>
      </c>
    </row>
    <row r="152278">
      <c r="A152278" s="1" t="s">
        <v>51515</v>
      </c>
    </row>
    <row r="152279">
      <c r="A152279" s="1" t="s">
        <v>51516</v>
      </c>
    </row>
    <row r="152280">
      <c r="A152280" s="1" t="s">
        <v>51517</v>
      </c>
    </row>
    <row r="152281">
      <c r="A152281" s="1" t="s">
        <v>37458</v>
      </c>
    </row>
    <row r="152282">
      <c r="A152282" s="1" t="s">
        <v>51518</v>
      </c>
    </row>
    <row r="152283">
      <c r="A152283" s="1" t="s">
        <v>51519</v>
      </c>
    </row>
    <row r="152284">
      <c r="A152284" s="1" t="s">
        <v>37461</v>
      </c>
    </row>
    <row r="152285">
      <c r="A152285" s="1" t="s">
        <v>51520</v>
      </c>
    </row>
    <row r="152286">
      <c r="A152286" s="1" t="s">
        <v>51521</v>
      </c>
    </row>
    <row r="152287">
      <c r="A152287" s="1" t="s">
        <v>37464</v>
      </c>
    </row>
    <row r="152288">
      <c r="A152288" s="1" t="s">
        <v>37465</v>
      </c>
    </row>
    <row r="152289">
      <c r="A152289" s="1" t="s">
        <v>37466</v>
      </c>
    </row>
    <row r="152290">
      <c r="A152290" s="1" t="s">
        <v>37467</v>
      </c>
    </row>
    <row r="152291">
      <c r="A152291" s="1" t="s">
        <v>37468</v>
      </c>
    </row>
    <row r="152292">
      <c r="A152292" s="1" t="s">
        <v>37113</v>
      </c>
    </row>
    <row r="152293">
      <c r="A152293" s="1" t="s">
        <v>37407</v>
      </c>
    </row>
    <row r="152294">
      <c r="A152294" s="1" t="s">
        <v>51522</v>
      </c>
    </row>
    <row r="152295">
      <c r="A152295" s="1" t="s">
        <v>51523</v>
      </c>
    </row>
    <row r="152296">
      <c r="A152296" s="1" t="s">
        <v>51524</v>
      </c>
    </row>
    <row r="152297">
      <c r="A152297" s="1" t="s">
        <v>51525</v>
      </c>
    </row>
    <row r="152298">
      <c r="A152298" s="1" t="s">
        <v>37131</v>
      </c>
    </row>
    <row r="152299">
      <c r="A152299" s="1" t="s">
        <v>51526</v>
      </c>
    </row>
    <row r="152300">
      <c r="A152300" s="1" t="s">
        <v>51527</v>
      </c>
    </row>
    <row r="152301">
      <c r="A152301" s="1" t="s">
        <v>19847</v>
      </c>
    </row>
    <row r="152302">
      <c r="A152302" s="1" t="s">
        <v>19848</v>
      </c>
    </row>
    <row r="152303">
      <c r="A152303" s="1" t="s">
        <v>19849</v>
      </c>
    </row>
    <row r="152304">
      <c r="A152304" s="1" t="s">
        <v>19850</v>
      </c>
    </row>
    <row r="152305">
      <c r="A152305" s="1" t="s">
        <v>19851</v>
      </c>
    </row>
    <row r="152306">
      <c r="A152306" s="1" t="s">
        <v>19852</v>
      </c>
    </row>
    <row r="152307">
      <c r="A152307" s="1" t="s">
        <v>19853</v>
      </c>
    </row>
    <row r="152308">
      <c r="A152308" s="1" t="s">
        <v>19854</v>
      </c>
    </row>
    <row r="152309">
      <c r="A152309" s="1" t="s">
        <v>19855</v>
      </c>
    </row>
    <row r="152310">
      <c r="A152310" s="1" t="s">
        <v>19856</v>
      </c>
    </row>
    <row r="152311">
      <c r="A152311" s="1" t="s">
        <v>19857</v>
      </c>
    </row>
    <row r="152312">
      <c r="A152312" s="1" t="s">
        <v>19858</v>
      </c>
    </row>
    <row r="152313">
      <c r="A152313" s="1" t="s">
        <v>19859</v>
      </c>
    </row>
    <row r="152314">
      <c r="A152314" s="3" t="str">
        <f> mS""</f>
        <v>#ERROR!</v>
      </c>
    </row>
    <row r="152315">
      <c r="A152315" s="1" t="s">
        <v>19860</v>
      </c>
    </row>
    <row r="152316">
      <c r="A152316" s="1" t="s">
        <v>19861</v>
      </c>
    </row>
    <row r="152317">
      <c r="A152317" s="1" t="s">
        <v>19862</v>
      </c>
    </row>
    <row r="152318">
      <c r="A152318" s="1" t="s">
        <v>7820</v>
      </c>
    </row>
    <row r="152319">
      <c r="A152319" s="1" t="s">
        <v>19863</v>
      </c>
    </row>
    <row r="152320">
      <c r="A152320" s="1" t="s">
        <v>19864</v>
      </c>
    </row>
    <row r="152321">
      <c r="A152321" s="1" t="s">
        <v>19865</v>
      </c>
    </row>
    <row r="152322">
      <c r="A152322" s="1" t="s">
        <v>19866</v>
      </c>
    </row>
    <row r="152323">
      <c r="A152323" s="1" t="s">
        <v>19867</v>
      </c>
    </row>
    <row r="152324">
      <c r="A152324" s="1" t="s">
        <v>19868</v>
      </c>
    </row>
    <row r="152325">
      <c r="A152325" s="1" t="s">
        <v>19869</v>
      </c>
    </row>
    <row r="152326">
      <c r="A152326" s="1" t="s">
        <v>19870</v>
      </c>
    </row>
    <row r="152327">
      <c r="A152327" s="1" t="s">
        <v>19871</v>
      </c>
    </row>
    <row r="152328">
      <c r="A152328" s="1" t="s">
        <v>19872</v>
      </c>
    </row>
    <row r="152329">
      <c r="A152329" s="1" t="s">
        <v>19873</v>
      </c>
    </row>
    <row r="152330">
      <c r="A152330" s="1" t="s">
        <v>19874</v>
      </c>
    </row>
    <row r="152331">
      <c r="A152331" s="1" t="s">
        <v>19875</v>
      </c>
    </row>
    <row r="152332">
      <c r="A152332" s="1" t="s">
        <v>19876</v>
      </c>
    </row>
    <row r="152333">
      <c r="A152333" s="1" t="s">
        <v>19877</v>
      </c>
    </row>
    <row r="152334">
      <c r="A152334" s="1" t="s">
        <v>19878</v>
      </c>
    </row>
    <row r="152335">
      <c r="A152335" s="1" t="s">
        <v>19879</v>
      </c>
    </row>
    <row r="152336">
      <c r="A152336" s="1" t="s">
        <v>19880</v>
      </c>
    </row>
    <row r="152337">
      <c r="A152337" s="1" t="s">
        <v>19881</v>
      </c>
    </row>
    <row r="152338">
      <c r="A152338" s="1" t="s">
        <v>19882</v>
      </c>
    </row>
    <row r="152339">
      <c r="A152339" s="1" t="s">
        <v>19883</v>
      </c>
    </row>
    <row r="152340">
      <c r="A152340" s="1" t="s">
        <v>19884</v>
      </c>
    </row>
    <row r="152341">
      <c r="A152341" s="1" t="s">
        <v>19885</v>
      </c>
    </row>
    <row r="152342">
      <c r="A152342" s="1" t="s">
        <v>19886</v>
      </c>
    </row>
    <row r="152343">
      <c r="A152343" s="1" t="s">
        <v>19887</v>
      </c>
    </row>
    <row r="152344">
      <c r="A152344" s="1" t="s">
        <v>19888</v>
      </c>
    </row>
    <row r="152345">
      <c r="A152345" s="1" t="s">
        <v>19889</v>
      </c>
    </row>
    <row r="152346">
      <c r="A152346" s="3" t="str">
        <f/>
        <v>#ERROR!</v>
      </c>
    </row>
    <row r="152347">
      <c r="A152347" s="1" t="s">
        <v>19890</v>
      </c>
    </row>
    <row r="152348">
      <c r="A152348" s="4" t="s">
        <v>19891</v>
      </c>
    </row>
    <row r="152349">
      <c r="A152349" s="1" t="s">
        <v>19892</v>
      </c>
    </row>
    <row r="152350">
      <c r="A152350" s="1" t="s">
        <v>19893</v>
      </c>
    </row>
    <row r="152351">
      <c r="A152351" s="1" t="s">
        <v>19894</v>
      </c>
    </row>
    <row r="152352">
      <c r="A152352" s="1" t="s">
        <v>19895</v>
      </c>
    </row>
    <row r="152353">
      <c r="A152353" s="1" t="s">
        <v>19896</v>
      </c>
    </row>
    <row r="152354">
      <c r="A152354" s="1" t="s">
        <v>19897</v>
      </c>
    </row>
    <row r="152355">
      <c r="A152355" s="1" t="s">
        <v>19898</v>
      </c>
    </row>
    <row r="152356">
      <c r="A152356" s="1" t="s">
        <v>19899</v>
      </c>
    </row>
    <row r="152357">
      <c r="A152357" s="1" t="s">
        <v>19900</v>
      </c>
    </row>
    <row r="152358">
      <c r="A152358" s="1" t="s">
        <v>19901</v>
      </c>
    </row>
    <row r="152359">
      <c r="A152359" s="1" t="s">
        <v>19902</v>
      </c>
    </row>
    <row r="152360">
      <c r="A152360" s="1" t="s">
        <v>19903</v>
      </c>
    </row>
    <row r="152361">
      <c r="A152361" s="1" t="s">
        <v>19904</v>
      </c>
    </row>
    <row r="152362">
      <c r="A152362" s="1" t="s">
        <v>19905</v>
      </c>
    </row>
    <row r="152363">
      <c r="A152363" s="1" t="s">
        <v>19906</v>
      </c>
    </row>
    <row r="152364">
      <c r="A152364" s="1" t="s">
        <v>19907</v>
      </c>
    </row>
    <row r="152365">
      <c r="A152365" s="1" t="s">
        <v>19908</v>
      </c>
    </row>
    <row r="152366">
      <c r="A152366" s="1" t="s">
        <v>19909</v>
      </c>
    </row>
    <row r="152367">
      <c r="A152367" s="1" t="s">
        <v>19910</v>
      </c>
    </row>
    <row r="152368">
      <c r="A152368" s="1" t="s">
        <v>19911</v>
      </c>
    </row>
    <row r="152369">
      <c r="A152369" s="1" t="s">
        <v>19912</v>
      </c>
    </row>
    <row r="152370">
      <c r="A152370" s="1" t="s">
        <v>19913</v>
      </c>
    </row>
    <row r="152371">
      <c r="A152371" s="1" t="s">
        <v>19914</v>
      </c>
    </row>
    <row r="152372">
      <c r="A152372" s="1" t="s">
        <v>19915</v>
      </c>
    </row>
    <row r="152373">
      <c r="A152373" s="1" t="s">
        <v>322</v>
      </c>
    </row>
    <row r="152374">
      <c r="A152374" s="1" t="s">
        <v>19916</v>
      </c>
    </row>
    <row r="152375">
      <c r="A152375" s="1" t="s">
        <v>19917</v>
      </c>
    </row>
    <row r="152376">
      <c r="A152376" s="1" t="s">
        <v>19918</v>
      </c>
    </row>
    <row r="152377">
      <c r="A152377" s="1" t="s">
        <v>19919</v>
      </c>
    </row>
    <row r="152378">
      <c r="A152378" s="1" t="s">
        <v>19920</v>
      </c>
    </row>
    <row r="152379">
      <c r="A152379" s="1" t="s">
        <v>19921</v>
      </c>
    </row>
    <row r="152380">
      <c r="A152380" s="1" t="s">
        <v>19922</v>
      </c>
    </row>
    <row r="152381">
      <c r="A152381" s="1" t="s">
        <v>19848</v>
      </c>
    </row>
    <row r="152382">
      <c r="A152382" s="1" t="s">
        <v>19849</v>
      </c>
    </row>
    <row r="152383">
      <c r="A152383" s="1" t="s">
        <v>19851</v>
      </c>
    </row>
    <row r="152384">
      <c r="A152384" s="1" t="s">
        <v>19852</v>
      </c>
    </row>
    <row r="152385">
      <c r="A152385" s="1" t="s">
        <v>19853</v>
      </c>
    </row>
    <row r="152386">
      <c r="A152386" s="1" t="s">
        <v>19854</v>
      </c>
    </row>
    <row r="152387">
      <c r="A152387" s="1" t="s">
        <v>19855</v>
      </c>
    </row>
    <row r="152388">
      <c r="A152388" s="1" t="s">
        <v>19856</v>
      </c>
    </row>
    <row r="152389">
      <c r="A152389" s="1" t="s">
        <v>19857</v>
      </c>
    </row>
    <row r="152390">
      <c r="A152390" s="1" t="s">
        <v>19858</v>
      </c>
    </row>
    <row r="152391">
      <c r="A152391" s="1" t="s">
        <v>19859</v>
      </c>
    </row>
    <row r="152392">
      <c r="A152392" s="3" t="str">
        <f> mS""</f>
        <v>#ERROR!</v>
      </c>
    </row>
    <row r="152393">
      <c r="A152393" s="1" t="s">
        <v>19860</v>
      </c>
    </row>
    <row r="152394">
      <c r="A152394" s="1" t="s">
        <v>19861</v>
      </c>
    </row>
    <row r="152395">
      <c r="A152395" s="1" t="s">
        <v>19863</v>
      </c>
    </row>
    <row r="152396">
      <c r="A152396" s="1" t="s">
        <v>19866</v>
      </c>
    </row>
    <row r="152397">
      <c r="A152397" s="1" t="s">
        <v>19867</v>
      </c>
    </row>
    <row r="152398">
      <c r="A152398" s="1" t="s">
        <v>19868</v>
      </c>
    </row>
    <row r="152399">
      <c r="A152399" s="1" t="s">
        <v>19869</v>
      </c>
    </row>
    <row r="152400">
      <c r="A152400" s="1" t="s">
        <v>19870</v>
      </c>
    </row>
    <row r="152401">
      <c r="A152401" s="1" t="s">
        <v>19871</v>
      </c>
    </row>
    <row r="152402">
      <c r="A152402" s="1" t="s">
        <v>19872</v>
      </c>
    </row>
    <row r="152403">
      <c r="A152403" s="1" t="s">
        <v>19873</v>
      </c>
    </row>
    <row r="152404">
      <c r="A152404" s="1" t="s">
        <v>19874</v>
      </c>
    </row>
    <row r="152405">
      <c r="A152405" s="1" t="s">
        <v>19875</v>
      </c>
    </row>
    <row r="152406">
      <c r="A152406" s="1" t="s">
        <v>19876</v>
      </c>
    </row>
    <row r="152407">
      <c r="A152407" s="1" t="s">
        <v>19877</v>
      </c>
    </row>
    <row r="152408">
      <c r="A152408" s="1" t="s">
        <v>19878</v>
      </c>
    </row>
    <row r="152409">
      <c r="A152409" s="1" t="s">
        <v>19879</v>
      </c>
    </row>
    <row r="152410">
      <c r="A152410" s="1" t="s">
        <v>19880</v>
      </c>
    </row>
    <row r="152411">
      <c r="A152411" s="1" t="s">
        <v>19881</v>
      </c>
    </row>
    <row r="152412">
      <c r="A152412" s="1" t="s">
        <v>19882</v>
      </c>
    </row>
    <row r="152413">
      <c r="A152413" s="1" t="s">
        <v>19883</v>
      </c>
    </row>
    <row r="152414">
      <c r="A152414" s="1" t="s">
        <v>19884</v>
      </c>
    </row>
    <row r="152415">
      <c r="A152415" s="1" t="s">
        <v>19885</v>
      </c>
    </row>
    <row r="152416">
      <c r="A152416" s="1" t="s">
        <v>19886</v>
      </c>
    </row>
    <row r="152417">
      <c r="A152417" s="1" t="s">
        <v>19887</v>
      </c>
    </row>
    <row r="152418">
      <c r="A152418" s="1" t="s">
        <v>19888</v>
      </c>
    </row>
    <row r="152419">
      <c r="A152419" s="1" t="s">
        <v>19889</v>
      </c>
    </row>
    <row r="152420">
      <c r="A152420" s="1" t="s">
        <v>19890</v>
      </c>
    </row>
    <row r="152421">
      <c r="A152421" s="4" t="s">
        <v>19891</v>
      </c>
    </row>
    <row r="152422">
      <c r="A152422" s="1" t="s">
        <v>19892</v>
      </c>
    </row>
    <row r="152423">
      <c r="A152423" s="1" t="s">
        <v>19893</v>
      </c>
    </row>
    <row r="152424">
      <c r="A152424" s="1" t="s">
        <v>19894</v>
      </c>
    </row>
    <row r="152425">
      <c r="A152425" s="1" t="s">
        <v>19895</v>
      </c>
    </row>
    <row r="152426">
      <c r="A152426" s="1" t="s">
        <v>19896</v>
      </c>
    </row>
    <row r="152427">
      <c r="A152427" s="1" t="s">
        <v>19897</v>
      </c>
    </row>
    <row r="152428">
      <c r="A152428" s="1" t="s">
        <v>19898</v>
      </c>
    </row>
    <row r="152429">
      <c r="A152429" s="1" t="s">
        <v>19899</v>
      </c>
    </row>
    <row r="152430">
      <c r="A152430" s="1" t="s">
        <v>19900</v>
      </c>
    </row>
    <row r="152431">
      <c r="A152431" s="1" t="s">
        <v>19901</v>
      </c>
    </row>
    <row r="152432">
      <c r="A152432" s="1" t="s">
        <v>19902</v>
      </c>
    </row>
    <row r="152433">
      <c r="A152433" s="1" t="s">
        <v>19903</v>
      </c>
    </row>
    <row r="152434">
      <c r="A152434" s="1" t="s">
        <v>19904</v>
      </c>
    </row>
    <row r="152435">
      <c r="A152435" s="1" t="s">
        <v>19905</v>
      </c>
    </row>
    <row r="152436">
      <c r="A152436" s="1" t="s">
        <v>19906</v>
      </c>
    </row>
    <row r="152437">
      <c r="A152437" s="1" t="s">
        <v>19907</v>
      </c>
    </row>
    <row r="152438">
      <c r="A152438" s="1" t="s">
        <v>19908</v>
      </c>
    </row>
    <row r="152439">
      <c r="A152439" s="1" t="s">
        <v>19909</v>
      </c>
    </row>
    <row r="152440">
      <c r="A152440" s="1" t="s">
        <v>19910</v>
      </c>
    </row>
    <row r="152441">
      <c r="A152441" s="1" t="s">
        <v>19911</v>
      </c>
    </row>
    <row r="152442">
      <c r="A152442" s="1" t="s">
        <v>19912</v>
      </c>
    </row>
    <row r="152443">
      <c r="A152443" s="1" t="s">
        <v>19913</v>
      </c>
    </row>
    <row r="152444">
      <c r="A152444" s="1" t="s">
        <v>19914</v>
      </c>
    </row>
    <row r="152445">
      <c r="A152445" s="1" t="s">
        <v>19915</v>
      </c>
    </row>
    <row r="152446">
      <c r="A152446" s="1" t="s">
        <v>19916</v>
      </c>
    </row>
    <row r="152447">
      <c r="A152447" s="1" t="s">
        <v>19917</v>
      </c>
    </row>
    <row r="152448">
      <c r="A152448" s="1" t="s">
        <v>19918</v>
      </c>
    </row>
    <row r="152449">
      <c r="A152449" s="1" t="s">
        <v>19919</v>
      </c>
    </row>
    <row r="152450">
      <c r="A152450" s="1" t="s">
        <v>19920</v>
      </c>
    </row>
    <row r="152451">
      <c r="A152451" s="1" t="s">
        <v>19921</v>
      </c>
    </row>
    <row r="152452">
      <c r="A152452" s="1" t="s">
        <v>19923</v>
      </c>
    </row>
    <row r="152453">
      <c r="A152453" s="1" t="s">
        <v>51528</v>
      </c>
    </row>
    <row r="152455">
      <c r="A152455" s="1" t="s">
        <v>51529</v>
      </c>
    </row>
    <row r="152457">
      <c r="A152457" s="1" t="s">
        <v>37407</v>
      </c>
    </row>
    <row r="152459">
      <c r="A152459" s="1" t="s">
        <v>37408</v>
      </c>
    </row>
    <row r="152461">
      <c r="A152461" s="1" t="s">
        <v>51530</v>
      </c>
    </row>
    <row r="152462">
      <c r="A152462" s="1" t="s">
        <v>37410</v>
      </c>
    </row>
    <row r="152463">
      <c r="A152463" s="1" t="s">
        <v>51531</v>
      </c>
    </row>
    <row r="152465">
      <c r="A152465" s="1" t="s">
        <v>51532</v>
      </c>
    </row>
    <row r="152466">
      <c r="A152466" s="1" t="s">
        <v>37413</v>
      </c>
    </row>
    <row r="152468">
      <c r="A152468" s="1" t="s">
        <v>37414</v>
      </c>
    </row>
    <row r="152470">
      <c r="A152470" s="1" t="s">
        <v>37415</v>
      </c>
    </row>
    <row r="152471">
      <c r="A152471" s="1" t="s">
        <v>37416</v>
      </c>
    </row>
    <row r="152472">
      <c r="A152472" s="1" t="s">
        <v>51533</v>
      </c>
    </row>
    <row r="152473">
      <c r="A152473" s="1" t="s">
        <v>37418</v>
      </c>
    </row>
    <row r="152475">
      <c r="A152475" s="1" t="s">
        <v>37419</v>
      </c>
    </row>
    <row r="152476">
      <c r="A152476" s="1" t="s">
        <v>51534</v>
      </c>
    </row>
    <row r="152478">
      <c r="A152478" s="1" t="s">
        <v>51535</v>
      </c>
    </row>
    <row r="152479">
      <c r="A152479" s="1" t="s">
        <v>51536</v>
      </c>
    </row>
    <row r="152481">
      <c r="A152481" s="1" t="s">
        <v>51537</v>
      </c>
    </row>
    <row r="152483">
      <c r="A152483" s="1" t="s">
        <v>37424</v>
      </c>
    </row>
    <row r="152484">
      <c r="A152484" s="1" t="s">
        <v>37425</v>
      </c>
    </row>
    <row r="152486">
      <c r="A152486" s="1" t="s">
        <v>37426</v>
      </c>
    </row>
    <row r="152488">
      <c r="A152488" s="1" t="s">
        <v>37369</v>
      </c>
    </row>
    <row r="152490">
      <c r="A152490" s="1" t="s">
        <v>37427</v>
      </c>
    </row>
    <row r="152491">
      <c r="A152491" s="1" t="s">
        <v>51538</v>
      </c>
    </row>
    <row r="152492">
      <c r="A152492" s="1" t="s">
        <v>51539</v>
      </c>
    </row>
    <row r="152494">
      <c r="A152494" s="1" t="s">
        <v>37430</v>
      </c>
    </row>
    <row r="152496">
      <c r="A152496" s="1" t="s">
        <v>37374</v>
      </c>
    </row>
    <row r="152497">
      <c r="A152497" s="1" t="s">
        <v>37375</v>
      </c>
    </row>
    <row r="152499">
      <c r="A152499" s="1" t="s">
        <v>37431</v>
      </c>
    </row>
    <row r="152500">
      <c r="A152500" s="1" t="s">
        <v>51540</v>
      </c>
    </row>
    <row r="152502">
      <c r="A152502" s="1" t="s">
        <v>51541</v>
      </c>
    </row>
    <row r="152503">
      <c r="A152503" s="1" t="s">
        <v>37379</v>
      </c>
    </row>
    <row r="152505">
      <c r="A152505" s="1" t="s">
        <v>37380</v>
      </c>
    </row>
    <row r="152506">
      <c r="A152506" s="1" t="s">
        <v>37381</v>
      </c>
    </row>
    <row r="152507">
      <c r="A152507" s="1" t="s">
        <v>37382</v>
      </c>
    </row>
    <row r="152509">
      <c r="A152509" s="1" t="s">
        <v>37383</v>
      </c>
    </row>
    <row r="152510">
      <c r="A152510" s="1" t="s">
        <v>37384</v>
      </c>
    </row>
    <row r="152512">
      <c r="A152512" s="1" t="s">
        <v>51542</v>
      </c>
    </row>
    <row r="152514">
      <c r="A152514" s="1" t="s">
        <v>37386</v>
      </c>
    </row>
    <row r="152515">
      <c r="A152515" s="1" t="s">
        <v>51543</v>
      </c>
    </row>
    <row r="152516">
      <c r="A152516" s="1" t="s">
        <v>51544</v>
      </c>
    </row>
    <row r="152517">
      <c r="A152517" s="1" t="s">
        <v>37389</v>
      </c>
    </row>
    <row r="152519">
      <c r="A152519" s="1" t="s">
        <v>51545</v>
      </c>
    </row>
    <row r="152521">
      <c r="A152521" s="1" t="s">
        <v>37432</v>
      </c>
    </row>
    <row r="152523">
      <c r="A152523" s="1" t="s">
        <v>37391</v>
      </c>
    </row>
    <row r="152524">
      <c r="A152524" s="1" t="s">
        <v>51546</v>
      </c>
    </row>
    <row r="152526">
      <c r="A152526" s="1" t="s">
        <v>37393</v>
      </c>
    </row>
    <row r="152527">
      <c r="A152527" s="1" t="s">
        <v>37394</v>
      </c>
    </row>
    <row r="152529">
      <c r="A152529" s="1" t="s">
        <v>37395</v>
      </c>
    </row>
    <row r="152530">
      <c r="A152530" s="1" t="s">
        <v>51547</v>
      </c>
    </row>
    <row r="152531">
      <c r="A152531" s="1" t="s">
        <v>37397</v>
      </c>
    </row>
    <row r="152532">
      <c r="A152532" s="1" t="s">
        <v>37398</v>
      </c>
    </row>
    <row r="152533">
      <c r="A152533" s="1" t="s">
        <v>51548</v>
      </c>
    </row>
    <row r="152534">
      <c r="A152534" s="1" t="s">
        <v>37400</v>
      </c>
    </row>
    <row r="152535">
      <c r="A152535" s="1" t="s">
        <v>37401</v>
      </c>
    </row>
    <row r="152537">
      <c r="A152537" s="1" t="s">
        <v>37131</v>
      </c>
    </row>
    <row r="152539">
      <c r="A152539" s="1" t="s">
        <v>51503</v>
      </c>
    </row>
    <row r="152540">
      <c r="A152540" s="1" t="s">
        <v>37242</v>
      </c>
    </row>
    <row r="152541">
      <c r="A152541" s="1" t="s">
        <v>51529</v>
      </c>
    </row>
    <row r="152542">
      <c r="A152542" s="1" t="s">
        <v>37407</v>
      </c>
    </row>
    <row r="152543">
      <c r="A152543" s="1" t="s">
        <v>37408</v>
      </c>
    </row>
    <row r="152544">
      <c r="A152544" s="1" t="s">
        <v>51530</v>
      </c>
    </row>
    <row r="152545">
      <c r="A152545" s="1" t="s">
        <v>37410</v>
      </c>
    </row>
    <row r="152546">
      <c r="A152546" s="1" t="s">
        <v>51531</v>
      </c>
    </row>
    <row r="152547">
      <c r="A152547" s="1" t="s">
        <v>51532</v>
      </c>
    </row>
    <row r="152548">
      <c r="A152548" s="1" t="s">
        <v>37413</v>
      </c>
    </row>
    <row r="152549">
      <c r="A152549" s="1" t="s">
        <v>37414</v>
      </c>
    </row>
    <row r="152550">
      <c r="A152550" s="1" t="s">
        <v>37415</v>
      </c>
    </row>
    <row r="152551">
      <c r="A152551" s="1" t="s">
        <v>37416</v>
      </c>
    </row>
    <row r="152552">
      <c r="A152552" s="1" t="s">
        <v>51533</v>
      </c>
    </row>
    <row r="152553">
      <c r="A152553" s="1" t="s">
        <v>37418</v>
      </c>
    </row>
    <row r="152554">
      <c r="A152554" s="1" t="s">
        <v>37419</v>
      </c>
    </row>
    <row r="152555">
      <c r="A152555" s="1" t="s">
        <v>51534</v>
      </c>
    </row>
    <row r="152556">
      <c r="A152556" s="1" t="s">
        <v>51535</v>
      </c>
    </row>
    <row r="152557">
      <c r="A152557" s="1" t="s">
        <v>51536</v>
      </c>
    </row>
    <row r="152558">
      <c r="A152558" s="1" t="s">
        <v>51537</v>
      </c>
    </row>
    <row r="152559">
      <c r="A152559" s="1" t="s">
        <v>37424</v>
      </c>
    </row>
    <row r="152560">
      <c r="A152560" s="1" t="s">
        <v>37425</v>
      </c>
    </row>
    <row r="152561">
      <c r="A152561" s="1" t="s">
        <v>37426</v>
      </c>
    </row>
    <row r="152562">
      <c r="A152562" s="1" t="s">
        <v>37369</v>
      </c>
    </row>
    <row r="152563">
      <c r="A152563" s="1" t="s">
        <v>37427</v>
      </c>
    </row>
    <row r="152564">
      <c r="A152564" s="1" t="s">
        <v>51538</v>
      </c>
    </row>
    <row r="152565">
      <c r="A152565" s="1" t="s">
        <v>51539</v>
      </c>
    </row>
    <row r="152566">
      <c r="A152566" s="1" t="s">
        <v>37430</v>
      </c>
    </row>
    <row r="152567">
      <c r="A152567" s="1" t="s">
        <v>37374</v>
      </c>
    </row>
    <row r="152568">
      <c r="A152568" s="1" t="s">
        <v>37375</v>
      </c>
    </row>
    <row r="152569">
      <c r="A152569" s="1" t="s">
        <v>37431</v>
      </c>
    </row>
    <row r="152570">
      <c r="A152570" s="1" t="s">
        <v>51540</v>
      </c>
    </row>
    <row r="152571">
      <c r="A152571" s="1" t="s">
        <v>51541</v>
      </c>
    </row>
    <row r="152572">
      <c r="A152572" s="1" t="s">
        <v>37379</v>
      </c>
    </row>
    <row r="152573">
      <c r="A152573" s="1" t="s">
        <v>37380</v>
      </c>
    </row>
    <row r="152574">
      <c r="A152574" s="1" t="s">
        <v>37381</v>
      </c>
    </row>
    <row r="152575">
      <c r="A152575" s="1" t="s">
        <v>37382</v>
      </c>
    </row>
    <row r="152576">
      <c r="A152576" s="1" t="s">
        <v>37383</v>
      </c>
    </row>
    <row r="152577">
      <c r="A152577" s="1" t="s">
        <v>37384</v>
      </c>
    </row>
    <row r="152578">
      <c r="A152578" s="1" t="s">
        <v>51542</v>
      </c>
    </row>
    <row r="152579">
      <c r="A152579" s="1" t="s">
        <v>37386</v>
      </c>
    </row>
    <row r="152580">
      <c r="A152580" s="1" t="s">
        <v>51543</v>
      </c>
    </row>
    <row r="152581">
      <c r="A152581" s="1" t="s">
        <v>51544</v>
      </c>
    </row>
    <row r="152582">
      <c r="A152582" s="1" t="s">
        <v>37389</v>
      </c>
    </row>
    <row r="152583">
      <c r="A152583" s="1" t="s">
        <v>51545</v>
      </c>
    </row>
    <row r="152584">
      <c r="A152584" s="1" t="s">
        <v>37432</v>
      </c>
    </row>
    <row r="152585">
      <c r="A152585" s="1" t="s">
        <v>37391</v>
      </c>
    </row>
    <row r="152586">
      <c r="A152586" s="1" t="s">
        <v>51546</v>
      </c>
    </row>
    <row r="152587">
      <c r="A152587" s="1" t="s">
        <v>37393</v>
      </c>
    </row>
    <row r="152588">
      <c r="A152588" s="1" t="s">
        <v>37394</v>
      </c>
    </row>
    <row r="152589">
      <c r="A152589" s="1" t="s">
        <v>37395</v>
      </c>
    </row>
    <row r="152590">
      <c r="A152590" s="1" t="s">
        <v>51547</v>
      </c>
    </row>
    <row r="152591">
      <c r="A152591" s="1" t="s">
        <v>37397</v>
      </c>
    </row>
    <row r="152592">
      <c r="A152592" s="1" t="s">
        <v>37398</v>
      </c>
    </row>
    <row r="152593">
      <c r="A152593" s="1" t="s">
        <v>51548</v>
      </c>
    </row>
    <row r="152594">
      <c r="A152594" s="1" t="s">
        <v>37400</v>
      </c>
    </row>
    <row r="152595">
      <c r="A152595" s="1" t="s">
        <v>37401</v>
      </c>
    </row>
    <row r="152596">
      <c r="A152596" s="1" t="s">
        <v>51549</v>
      </c>
    </row>
    <row r="152597">
      <c r="A152597" s="1" t="s">
        <v>51550</v>
      </c>
    </row>
    <row r="152598">
      <c r="A152598" s="1" t="s">
        <v>19847</v>
      </c>
    </row>
    <row r="152599">
      <c r="A152599" s="1" t="s">
        <v>19925</v>
      </c>
    </row>
    <row r="152600">
      <c r="A152600" s="1" t="s">
        <v>19926</v>
      </c>
    </row>
    <row r="152601">
      <c r="A152601" s="1" t="s">
        <v>19927</v>
      </c>
    </row>
    <row r="152602">
      <c r="A152602" s="1" t="s">
        <v>19928</v>
      </c>
    </row>
    <row r="152603">
      <c r="A152603" s="1" t="s">
        <v>19929</v>
      </c>
    </row>
    <row r="152604">
      <c r="A152604" s="1" t="s">
        <v>19930</v>
      </c>
    </row>
    <row r="152605">
      <c r="A152605" s="1" t="s">
        <v>19931</v>
      </c>
    </row>
    <row r="152606">
      <c r="A152606" s="1" t="s">
        <v>10162</v>
      </c>
    </row>
    <row r="152607">
      <c r="A152607" s="1" t="s">
        <v>19932</v>
      </c>
    </row>
    <row r="152608">
      <c r="A152608" s="1" t="s">
        <v>19933</v>
      </c>
    </row>
    <row r="152609">
      <c r="A152609" s="1" t="s">
        <v>19934</v>
      </c>
    </row>
    <row r="152610">
      <c r="A152610" s="1" t="s">
        <v>19935</v>
      </c>
    </row>
    <row r="152611">
      <c r="A152611" s="1" t="s">
        <v>19936</v>
      </c>
    </row>
    <row r="152612">
      <c r="A152612" s="1" t="s">
        <v>19937</v>
      </c>
    </row>
    <row r="152613">
      <c r="A152613" s="1" t="s">
        <v>19938</v>
      </c>
    </row>
    <row r="152614">
      <c r="A152614" s="1" t="s">
        <v>966</v>
      </c>
    </row>
    <row r="152615">
      <c r="A152615" s="1" t="s">
        <v>19939</v>
      </c>
    </row>
    <row r="152616">
      <c r="A152616" s="1" t="s">
        <v>19940</v>
      </c>
    </row>
    <row r="152617">
      <c r="A152617" s="1" t="s">
        <v>19941</v>
      </c>
    </row>
    <row r="152618">
      <c r="A152618" s="1" t="s">
        <v>19942</v>
      </c>
    </row>
    <row r="152619">
      <c r="A152619" s="1" t="s">
        <v>19943</v>
      </c>
    </row>
    <row r="152620">
      <c r="A152620" s="1" t="s">
        <v>19944</v>
      </c>
    </row>
    <row r="152621">
      <c r="A152621" s="1" t="s">
        <v>19945</v>
      </c>
    </row>
    <row r="152622">
      <c r="A152622" s="1" t="s">
        <v>19946</v>
      </c>
    </row>
    <row r="152623">
      <c r="A152623" s="1" t="s">
        <v>19947</v>
      </c>
    </row>
    <row r="152624">
      <c r="A152624" s="1" t="s">
        <v>19948</v>
      </c>
    </row>
    <row r="152625">
      <c r="A152625" s="1" t="s">
        <v>19949</v>
      </c>
    </row>
    <row r="152626">
      <c r="A152626" s="1" t="s">
        <v>19950</v>
      </c>
    </row>
    <row r="152627">
      <c r="A152627" s="1" t="s">
        <v>19951</v>
      </c>
    </row>
    <row r="152628">
      <c r="A152628" s="1" t="s">
        <v>19952</v>
      </c>
    </row>
    <row r="152629">
      <c r="A152629" s="1" t="s">
        <v>19953</v>
      </c>
    </row>
    <row r="152630">
      <c r="A152630" s="1" t="s">
        <v>19954</v>
      </c>
    </row>
    <row r="152631">
      <c r="A152631" s="1" t="s">
        <v>19955</v>
      </c>
    </row>
    <row r="152632">
      <c r="A152632" s="1" t="s">
        <v>19956</v>
      </c>
    </row>
    <row r="152633">
      <c r="A152633" s="1" t="s">
        <v>19957</v>
      </c>
    </row>
    <row r="152634">
      <c r="A152634" s="1" t="s">
        <v>19958</v>
      </c>
    </row>
    <row r="152635">
      <c r="A152635" s="1" t="s">
        <v>19959</v>
      </c>
    </row>
    <row r="152636">
      <c r="A152636" s="1" t="s">
        <v>19960</v>
      </c>
    </row>
    <row r="152637">
      <c r="A152637" s="1" t="s">
        <v>19961</v>
      </c>
    </row>
    <row r="152638">
      <c r="A152638" s="1" t="s">
        <v>19962</v>
      </c>
    </row>
    <row r="152639">
      <c r="A152639" s="1" t="s">
        <v>19963</v>
      </c>
    </row>
    <row r="152640">
      <c r="A152640" s="1" t="s">
        <v>19964</v>
      </c>
    </row>
    <row r="152641">
      <c r="A152641" s="1" t="s">
        <v>19965</v>
      </c>
    </row>
    <row r="152642">
      <c r="A152642" s="1" t="s">
        <v>19966</v>
      </c>
    </row>
    <row r="152643">
      <c r="A152643" s="1" t="s">
        <v>19967</v>
      </c>
    </row>
    <row r="152644">
      <c r="A152644" s="1" t="s">
        <v>19968</v>
      </c>
    </row>
    <row r="152645">
      <c r="A152645" s="1" t="s">
        <v>19969</v>
      </c>
    </row>
    <row r="152646">
      <c r="A152646" s="1" t="s">
        <v>19970</v>
      </c>
    </row>
    <row r="152647">
      <c r="A152647" s="1" t="s">
        <v>966</v>
      </c>
    </row>
    <row r="152648">
      <c r="A152648" s="1" t="s">
        <v>1208</v>
      </c>
    </row>
    <row r="152649">
      <c r="A152649" s="1" t="s">
        <v>19971</v>
      </c>
    </row>
    <row r="152650">
      <c r="A152650" s="1" t="s">
        <v>19956</v>
      </c>
    </row>
    <row r="152651">
      <c r="A152651" s="1" t="s">
        <v>19972</v>
      </c>
    </row>
    <row r="152652">
      <c r="A152652" s="1" t="s">
        <v>19973</v>
      </c>
    </row>
    <row r="152653">
      <c r="A152653" s="1" t="s">
        <v>19974</v>
      </c>
    </row>
    <row r="152654">
      <c r="A152654" s="1" t="s">
        <v>19975</v>
      </c>
    </row>
    <row r="152655">
      <c r="A152655" s="1" t="s">
        <v>19976</v>
      </c>
    </row>
    <row r="152656">
      <c r="A152656" s="1" t="s">
        <v>19977</v>
      </c>
    </row>
    <row r="152657">
      <c r="A152657" s="1" t="s">
        <v>19978</v>
      </c>
    </row>
    <row r="152658">
      <c r="A152658" s="1" t="s">
        <v>19979</v>
      </c>
    </row>
    <row r="152659">
      <c r="A152659" s="1" t="s">
        <v>19980</v>
      </c>
    </row>
    <row r="152660">
      <c r="A152660" s="1" t="s">
        <v>19981</v>
      </c>
    </row>
    <row r="152661">
      <c r="A152661" s="1" t="s">
        <v>19982</v>
      </c>
    </row>
    <row r="152662">
      <c r="A152662" s="1" t="s">
        <v>19983</v>
      </c>
    </row>
    <row r="152663">
      <c r="A152663" s="1" t="s">
        <v>19984</v>
      </c>
    </row>
    <row r="152664">
      <c r="A152664" s="1" t="s">
        <v>19985</v>
      </c>
    </row>
    <row r="152665">
      <c r="A152665" s="1" t="s">
        <v>19986</v>
      </c>
    </row>
    <row r="152666">
      <c r="A152666" s="1" t="s">
        <v>19987</v>
      </c>
    </row>
    <row r="152667">
      <c r="A152667" s="1" t="s">
        <v>19988</v>
      </c>
    </row>
    <row r="152668">
      <c r="A152668" s="1" t="s">
        <v>19989</v>
      </c>
    </row>
    <row r="152669">
      <c r="A152669" s="1" t="s">
        <v>19990</v>
      </c>
    </row>
    <row r="152670">
      <c r="A152670" s="1" t="s">
        <v>19991</v>
      </c>
    </row>
    <row r="152671">
      <c r="A152671" s="1" t="s">
        <v>19992</v>
      </c>
    </row>
    <row r="152672">
      <c r="A152672" s="1" t="s">
        <v>19993</v>
      </c>
    </row>
    <row r="152673">
      <c r="A152673" s="1" t="s">
        <v>19994</v>
      </c>
    </row>
    <row r="152674">
      <c r="A152674" s="1" t="s">
        <v>19995</v>
      </c>
    </row>
    <row r="152675">
      <c r="A152675" s="1" t="s">
        <v>19996</v>
      </c>
    </row>
    <row r="152676">
      <c r="A152676" s="1" t="s">
        <v>19997</v>
      </c>
    </row>
    <row r="152677">
      <c r="A152677" s="1" t="s">
        <v>19998</v>
      </c>
    </row>
    <row r="152678">
      <c r="A152678" s="1" t="s">
        <v>19999</v>
      </c>
    </row>
    <row r="152679">
      <c r="A152679" s="1" t="s">
        <v>20000</v>
      </c>
    </row>
    <row r="152680">
      <c r="A152680" s="1" t="s">
        <v>20001</v>
      </c>
    </row>
    <row r="152681">
      <c r="A152681" s="1" t="s">
        <v>20002</v>
      </c>
    </row>
    <row r="152682">
      <c r="A152682" s="1" t="s">
        <v>20003</v>
      </c>
    </row>
    <row r="152683">
      <c r="A152683" s="1" t="s">
        <v>19926</v>
      </c>
    </row>
    <row r="152684">
      <c r="A152684" s="1" t="s">
        <v>19927</v>
      </c>
    </row>
    <row r="152685">
      <c r="A152685" s="1" t="s">
        <v>19928</v>
      </c>
    </row>
    <row r="152686">
      <c r="A152686" s="1" t="s">
        <v>19929</v>
      </c>
    </row>
    <row r="152687">
      <c r="A152687" s="1" t="s">
        <v>19931</v>
      </c>
    </row>
    <row r="152688">
      <c r="A152688" s="1" t="s">
        <v>10162</v>
      </c>
    </row>
    <row r="152689">
      <c r="A152689" s="1" t="s">
        <v>19932</v>
      </c>
    </row>
    <row r="152690">
      <c r="A152690" s="1" t="s">
        <v>19933</v>
      </c>
    </row>
    <row r="152691">
      <c r="A152691" s="1" t="s">
        <v>19934</v>
      </c>
    </row>
    <row r="152692">
      <c r="A152692" s="1" t="s">
        <v>19935</v>
      </c>
    </row>
    <row r="152693">
      <c r="A152693" s="1" t="s">
        <v>19936</v>
      </c>
    </row>
    <row r="152694">
      <c r="A152694" s="1" t="s">
        <v>19937</v>
      </c>
    </row>
    <row r="152695">
      <c r="A152695" s="1" t="s">
        <v>19938</v>
      </c>
    </row>
    <row r="152696">
      <c r="A152696" s="1" t="s">
        <v>19939</v>
      </c>
    </row>
    <row r="152697">
      <c r="A152697" s="1" t="s">
        <v>19940</v>
      </c>
    </row>
    <row r="152698">
      <c r="A152698" s="1" t="s">
        <v>19941</v>
      </c>
    </row>
    <row r="152699">
      <c r="A152699" s="1" t="s">
        <v>19942</v>
      </c>
    </row>
    <row r="152700">
      <c r="A152700" s="1" t="s">
        <v>19943</v>
      </c>
    </row>
    <row r="152701">
      <c r="A152701" s="1" t="s">
        <v>19944</v>
      </c>
    </row>
    <row r="152702">
      <c r="A152702" s="1" t="s">
        <v>19945</v>
      </c>
    </row>
    <row r="152703">
      <c r="A152703" s="1" t="s">
        <v>19946</v>
      </c>
    </row>
    <row r="152704">
      <c r="A152704" s="1" t="s">
        <v>19947</v>
      </c>
    </row>
    <row r="152705">
      <c r="A152705" s="1" t="s">
        <v>19948</v>
      </c>
    </row>
    <row r="152706">
      <c r="A152706" s="1" t="s">
        <v>19949</v>
      </c>
    </row>
    <row r="152707">
      <c r="A152707" s="1" t="s">
        <v>19950</v>
      </c>
    </row>
    <row r="152708">
      <c r="A152708" s="1" t="s">
        <v>19951</v>
      </c>
    </row>
    <row r="152709">
      <c r="A152709" s="1" t="s">
        <v>19952</v>
      </c>
    </row>
    <row r="152710">
      <c r="A152710" s="1" t="s">
        <v>19953</v>
      </c>
    </row>
    <row r="152711">
      <c r="A152711" s="1" t="s">
        <v>19954</v>
      </c>
    </row>
    <row r="152712">
      <c r="A152712" s="1" t="s">
        <v>19955</v>
      </c>
    </row>
    <row r="152713">
      <c r="A152713" s="1" t="s">
        <v>19956</v>
      </c>
    </row>
    <row r="152714">
      <c r="A152714" s="1" t="s">
        <v>19957</v>
      </c>
    </row>
    <row r="152715">
      <c r="A152715" s="1" t="s">
        <v>19958</v>
      </c>
    </row>
    <row r="152716">
      <c r="A152716" s="1" t="s">
        <v>19959</v>
      </c>
    </row>
    <row r="152717">
      <c r="A152717" s="1" t="s">
        <v>19960</v>
      </c>
    </row>
    <row r="152718">
      <c r="A152718" s="1" t="s">
        <v>19961</v>
      </c>
    </row>
    <row r="152719">
      <c r="A152719" s="1" t="s">
        <v>19962</v>
      </c>
    </row>
    <row r="152720">
      <c r="A152720" s="1" t="s">
        <v>19963</v>
      </c>
    </row>
    <row r="152721">
      <c r="A152721" s="1" t="s">
        <v>19964</v>
      </c>
    </row>
    <row r="152722">
      <c r="A152722" s="1" t="s">
        <v>19965</v>
      </c>
    </row>
    <row r="152723">
      <c r="A152723" s="1" t="s">
        <v>19966</v>
      </c>
    </row>
    <row r="152724">
      <c r="A152724" s="1" t="s">
        <v>19967</v>
      </c>
    </row>
    <row r="152725">
      <c r="A152725" s="1" t="s">
        <v>19968</v>
      </c>
    </row>
    <row r="152726">
      <c r="A152726" s="1" t="s">
        <v>19969</v>
      </c>
    </row>
    <row r="152727">
      <c r="A152727" s="1" t="s">
        <v>19970</v>
      </c>
    </row>
    <row r="152728">
      <c r="A152728" s="1" t="s">
        <v>19971</v>
      </c>
    </row>
    <row r="152729">
      <c r="A152729" s="1" t="s">
        <v>19956</v>
      </c>
    </row>
    <row r="152730">
      <c r="A152730" s="1" t="s">
        <v>19972</v>
      </c>
    </row>
    <row r="152731">
      <c r="A152731" s="1" t="s">
        <v>19973</v>
      </c>
    </row>
    <row r="152732">
      <c r="A152732" s="1" t="s">
        <v>19974</v>
      </c>
    </row>
    <row r="152733">
      <c r="A152733" s="1" t="s">
        <v>19975</v>
      </c>
    </row>
    <row r="152734">
      <c r="A152734" s="1" t="s">
        <v>19976</v>
      </c>
    </row>
    <row r="152735">
      <c r="A152735" s="1" t="s">
        <v>19977</v>
      </c>
    </row>
    <row r="152736">
      <c r="A152736" s="1" t="s">
        <v>19978</v>
      </c>
    </row>
    <row r="152737">
      <c r="A152737" s="1" t="s">
        <v>19979</v>
      </c>
    </row>
    <row r="152738">
      <c r="A152738" s="1" t="s">
        <v>19980</v>
      </c>
    </row>
    <row r="152739">
      <c r="A152739" s="1" t="s">
        <v>19981</v>
      </c>
    </row>
    <row r="152740">
      <c r="A152740" s="1" t="s">
        <v>19982</v>
      </c>
    </row>
    <row r="152741">
      <c r="A152741" s="1" t="s">
        <v>19983</v>
      </c>
    </row>
    <row r="152742">
      <c r="A152742" s="1" t="s">
        <v>19984</v>
      </c>
    </row>
    <row r="152743">
      <c r="A152743" s="1" t="s">
        <v>19985</v>
      </c>
    </row>
    <row r="152744">
      <c r="A152744" s="1" t="s">
        <v>19986</v>
      </c>
    </row>
    <row r="152745">
      <c r="A152745" s="1" t="s">
        <v>19987</v>
      </c>
    </row>
    <row r="152746">
      <c r="A152746" s="1" t="s">
        <v>19988</v>
      </c>
    </row>
    <row r="152747">
      <c r="A152747" s="1" t="s">
        <v>19989</v>
      </c>
    </row>
    <row r="152748">
      <c r="A152748" s="1" t="s">
        <v>19990</v>
      </c>
    </row>
    <row r="152749">
      <c r="A152749" s="1" t="s">
        <v>19991</v>
      </c>
    </row>
    <row r="152750">
      <c r="A152750" s="1" t="s">
        <v>19992</v>
      </c>
    </row>
    <row r="152751">
      <c r="A152751" s="1" t="s">
        <v>19993</v>
      </c>
    </row>
    <row r="152752">
      <c r="A152752" s="1" t="s">
        <v>19994</v>
      </c>
    </row>
    <row r="152753">
      <c r="A152753" s="1" t="s">
        <v>19995</v>
      </c>
    </row>
    <row r="152754">
      <c r="A152754" s="1" t="s">
        <v>19996</v>
      </c>
    </row>
    <row r="152755">
      <c r="A152755" s="1" t="s">
        <v>19997</v>
      </c>
    </row>
    <row r="152756">
      <c r="A152756" s="1" t="s">
        <v>19998</v>
      </c>
    </row>
    <row r="152757">
      <c r="A152757" s="1" t="s">
        <v>19999</v>
      </c>
    </row>
    <row r="152758">
      <c r="A152758" s="1" t="s">
        <v>20000</v>
      </c>
    </row>
    <row r="152759">
      <c r="A152759" s="1" t="s">
        <v>20001</v>
      </c>
    </row>
    <row r="152760">
      <c r="A152760" s="1" t="s">
        <v>20002</v>
      </c>
    </row>
    <row r="152761">
      <c r="A152761" s="1" t="s">
        <v>20004</v>
      </c>
    </row>
    <row r="152762">
      <c r="A152762" s="1" t="s">
        <v>51551</v>
      </c>
    </row>
    <row r="152764">
      <c r="A152764" s="1" t="s">
        <v>37369</v>
      </c>
    </row>
    <row r="152765">
      <c r="A152765" s="1" t="s">
        <v>51552</v>
      </c>
    </row>
    <row r="152766">
      <c r="A152766" s="1" t="s">
        <v>51553</v>
      </c>
    </row>
    <row r="152768">
      <c r="A152768" s="1" t="s">
        <v>51554</v>
      </c>
    </row>
    <row r="152769">
      <c r="A152769" s="1" t="s">
        <v>51555</v>
      </c>
    </row>
    <row r="152771">
      <c r="A152771" s="1" t="s">
        <v>51556</v>
      </c>
    </row>
    <row r="152773">
      <c r="A152773" s="1" t="s">
        <v>37374</v>
      </c>
    </row>
    <row r="152774">
      <c r="A152774" s="1" t="s">
        <v>37375</v>
      </c>
    </row>
    <row r="152776">
      <c r="A152776" s="1" t="s">
        <v>37376</v>
      </c>
    </row>
    <row r="152777">
      <c r="A152777" s="1" t="s">
        <v>51557</v>
      </c>
    </row>
    <row r="152779">
      <c r="A152779" s="1" t="s">
        <v>51541</v>
      </c>
    </row>
    <row r="152780">
      <c r="A152780" s="1" t="s">
        <v>37379</v>
      </c>
    </row>
    <row r="152782">
      <c r="A152782" s="1" t="s">
        <v>51558</v>
      </c>
    </row>
    <row r="152783">
      <c r="A152783" s="1" t="s">
        <v>51559</v>
      </c>
    </row>
    <row r="152784">
      <c r="A152784" s="1" t="s">
        <v>37382</v>
      </c>
    </row>
    <row r="152786">
      <c r="A152786" s="1" t="s">
        <v>37383</v>
      </c>
    </row>
    <row r="152787">
      <c r="A152787" s="1" t="s">
        <v>37384</v>
      </c>
    </row>
    <row r="152789">
      <c r="A152789" s="1" t="s">
        <v>51542</v>
      </c>
    </row>
    <row r="152791">
      <c r="A152791" s="1" t="s">
        <v>37386</v>
      </c>
    </row>
    <row r="152792">
      <c r="A152792" s="1" t="s">
        <v>51560</v>
      </c>
    </row>
    <row r="152794">
      <c r="A152794" s="1" t="s">
        <v>51561</v>
      </c>
    </row>
    <row r="152795">
      <c r="A152795" s="1" t="s">
        <v>37389</v>
      </c>
    </row>
    <row r="152797">
      <c r="A152797" s="1" t="s">
        <v>37390</v>
      </c>
    </row>
    <row r="152799">
      <c r="A152799" s="1" t="s">
        <v>37391</v>
      </c>
    </row>
    <row r="152800">
      <c r="A152800" s="1" t="s">
        <v>51562</v>
      </c>
    </row>
    <row r="152802">
      <c r="A152802" s="1" t="s">
        <v>37393</v>
      </c>
    </row>
    <row r="152803">
      <c r="A152803" s="1" t="s">
        <v>51563</v>
      </c>
    </row>
    <row r="152805">
      <c r="A152805" s="1" t="s">
        <v>37395</v>
      </c>
    </row>
    <row r="152806">
      <c r="A152806" s="1" t="s">
        <v>51564</v>
      </c>
    </row>
    <row r="152807">
      <c r="A152807" s="1" t="s">
        <v>37397</v>
      </c>
    </row>
    <row r="152808">
      <c r="A152808" s="1" t="s">
        <v>37398</v>
      </c>
    </row>
    <row r="152809">
      <c r="A152809" s="1" t="s">
        <v>37399</v>
      </c>
    </row>
    <row r="152810">
      <c r="A152810" s="1" t="s">
        <v>37400</v>
      </c>
    </row>
    <row r="152811">
      <c r="A152811" s="1" t="s">
        <v>37401</v>
      </c>
    </row>
    <row r="152813">
      <c r="A152813" s="1" t="s">
        <v>37113</v>
      </c>
    </row>
    <row r="152815">
      <c r="A152815" s="1" t="s">
        <v>322</v>
      </c>
    </row>
    <row r="152817">
      <c r="A152817" s="1" t="s">
        <v>37131</v>
      </c>
    </row>
    <row r="152819">
      <c r="A152819" s="1" t="s">
        <v>51459</v>
      </c>
    </row>
    <row r="152820">
      <c r="A152820" s="1" t="s">
        <v>37403</v>
      </c>
    </row>
    <row r="152821">
      <c r="A152821" s="1" t="s">
        <v>37369</v>
      </c>
    </row>
    <row r="152822">
      <c r="A152822" s="1" t="s">
        <v>51552</v>
      </c>
    </row>
    <row r="152823">
      <c r="A152823" s="1" t="s">
        <v>51553</v>
      </c>
    </row>
    <row r="152824">
      <c r="A152824" s="1" t="s">
        <v>51555</v>
      </c>
    </row>
    <row r="152825">
      <c r="A152825" s="1" t="s">
        <v>51556</v>
      </c>
    </row>
    <row r="152826">
      <c r="A152826" s="1" t="s">
        <v>37374</v>
      </c>
    </row>
    <row r="152827">
      <c r="A152827" s="1" t="s">
        <v>37375</v>
      </c>
    </row>
    <row r="152828">
      <c r="A152828" s="1" t="s">
        <v>37376</v>
      </c>
    </row>
    <row r="152829">
      <c r="A152829" s="1" t="s">
        <v>51557</v>
      </c>
    </row>
    <row r="152830">
      <c r="A152830" s="1" t="s">
        <v>51541</v>
      </c>
    </row>
    <row r="152831">
      <c r="A152831" s="1" t="s">
        <v>37379</v>
      </c>
    </row>
    <row r="152832">
      <c r="A152832" s="1" t="s">
        <v>51558</v>
      </c>
    </row>
    <row r="152833">
      <c r="A152833" s="1" t="s">
        <v>51559</v>
      </c>
    </row>
    <row r="152834">
      <c r="A152834" s="1" t="s">
        <v>37382</v>
      </c>
    </row>
    <row r="152835">
      <c r="A152835" s="1" t="s">
        <v>37383</v>
      </c>
    </row>
    <row r="152836">
      <c r="A152836" s="1" t="s">
        <v>37384</v>
      </c>
    </row>
    <row r="152837">
      <c r="A152837" s="1" t="s">
        <v>51542</v>
      </c>
    </row>
    <row r="152838">
      <c r="A152838" s="1" t="s">
        <v>37386</v>
      </c>
    </row>
    <row r="152839">
      <c r="A152839" s="1" t="s">
        <v>51560</v>
      </c>
    </row>
    <row r="152840">
      <c r="A152840" s="1" t="s">
        <v>51561</v>
      </c>
    </row>
    <row r="152841">
      <c r="A152841" s="1" t="s">
        <v>37389</v>
      </c>
    </row>
    <row r="152842">
      <c r="A152842" s="1" t="s">
        <v>37390</v>
      </c>
    </row>
    <row r="152843">
      <c r="A152843" s="1" t="s">
        <v>37391</v>
      </c>
    </row>
    <row r="152844">
      <c r="A152844" s="1" t="s">
        <v>51562</v>
      </c>
    </row>
    <row r="152845">
      <c r="A152845" s="1" t="s">
        <v>37393</v>
      </c>
    </row>
    <row r="152846">
      <c r="A152846" s="1" t="s">
        <v>51563</v>
      </c>
    </row>
    <row r="152847">
      <c r="A152847" s="1" t="s">
        <v>37395</v>
      </c>
    </row>
    <row r="152848">
      <c r="A152848" s="1" t="s">
        <v>51564</v>
      </c>
    </row>
    <row r="152849">
      <c r="A152849" s="1" t="s">
        <v>37397</v>
      </c>
    </row>
    <row r="152850">
      <c r="A152850" s="1" t="s">
        <v>37398</v>
      </c>
    </row>
    <row r="152851">
      <c r="A152851" s="1" t="s">
        <v>37399</v>
      </c>
    </row>
    <row r="152852">
      <c r="A152852" s="1" t="s">
        <v>37400</v>
      </c>
    </row>
    <row r="152853">
      <c r="A152853" s="1" t="s">
        <v>37401</v>
      </c>
    </row>
    <row r="152854">
      <c r="A152854" s="1" t="s">
        <v>37113</v>
      </c>
    </row>
    <row r="152855">
      <c r="A152855" s="1" t="s">
        <v>51565</v>
      </c>
    </row>
    <row r="152856">
      <c r="A152856" s="1" t="s">
        <v>51566</v>
      </c>
    </row>
    <row r="152858">
      <c r="A152858" s="1" t="s">
        <v>20006</v>
      </c>
    </row>
    <row r="152860">
      <c r="A152860" s="1" t="s">
        <v>20007</v>
      </c>
    </row>
    <row r="152862">
      <c r="A152862" s="1" t="s">
        <v>20008</v>
      </c>
    </row>
    <row r="152864">
      <c r="A152864" s="1" t="s">
        <v>20009</v>
      </c>
    </row>
    <row r="152865">
      <c r="A152865" s="1" t="s">
        <v>20010</v>
      </c>
    </row>
    <row r="152867">
      <c r="A152867" s="1" t="s">
        <v>20011</v>
      </c>
    </row>
    <row r="152869">
      <c r="A152869" s="1" t="s">
        <v>20012</v>
      </c>
    </row>
    <row r="152871">
      <c r="A152871" s="1" t="s">
        <v>20013</v>
      </c>
    </row>
    <row r="152873">
      <c r="A152873" s="1" t="s">
        <v>20014</v>
      </c>
    </row>
    <row r="152874">
      <c r="A152874" s="1" t="s">
        <v>20015</v>
      </c>
    </row>
    <row r="152876">
      <c r="A152876" s="1" t="s">
        <v>20016</v>
      </c>
    </row>
    <row r="152877">
      <c r="A152877" s="1" t="s">
        <v>20017</v>
      </c>
    </row>
    <row r="152878">
      <c r="A152878" s="1" t="s">
        <v>20018</v>
      </c>
    </row>
    <row r="152880">
      <c r="A152880" s="1" t="s">
        <v>20019</v>
      </c>
    </row>
    <row r="152882">
      <c r="A152882" s="1" t="s">
        <v>20020</v>
      </c>
    </row>
    <row r="152883">
      <c r="A152883" s="1" t="s">
        <v>20021</v>
      </c>
    </row>
    <row r="152885">
      <c r="A152885" s="1" t="s">
        <v>20022</v>
      </c>
    </row>
    <row r="152886">
      <c r="A152886" s="1" t="s">
        <v>20023</v>
      </c>
    </row>
    <row r="152888">
      <c r="A152888" s="1" t="s">
        <v>20024</v>
      </c>
    </row>
    <row r="152889">
      <c r="A152889" s="1" t="s">
        <v>20025</v>
      </c>
    </row>
    <row r="152891">
      <c r="A152891" s="1" t="s">
        <v>20026</v>
      </c>
    </row>
    <row r="152892">
      <c r="A152892" s="1" t="s">
        <v>20027</v>
      </c>
    </row>
    <row r="152894">
      <c r="A152894" s="1" t="s">
        <v>20028</v>
      </c>
    </row>
    <row r="152896">
      <c r="A152896" s="1" t="s">
        <v>20029</v>
      </c>
    </row>
    <row r="152897">
      <c r="A152897" s="1" t="s">
        <v>20030</v>
      </c>
    </row>
    <row r="152899">
      <c r="A152899" s="1" t="s">
        <v>20031</v>
      </c>
    </row>
    <row r="152900">
      <c r="A152900" s="1" t="s">
        <v>20032</v>
      </c>
    </row>
    <row r="152902">
      <c r="A152902" s="1" t="s">
        <v>20033</v>
      </c>
    </row>
    <row r="152903">
      <c r="A152903" s="1" t="s">
        <v>20034</v>
      </c>
    </row>
    <row r="152905">
      <c r="A152905" s="1" t="s">
        <v>20035</v>
      </c>
    </row>
    <row r="152906">
      <c r="A152906" s="1" t="s">
        <v>20036</v>
      </c>
    </row>
    <row r="152908">
      <c r="A152908" s="1" t="s">
        <v>20037</v>
      </c>
    </row>
    <row r="152909">
      <c r="A152909" s="1" t="s">
        <v>20038</v>
      </c>
    </row>
    <row r="152910">
      <c r="A152910" s="1" t="s">
        <v>20039</v>
      </c>
    </row>
    <row r="152912">
      <c r="A152912" s="1" t="s">
        <v>20040</v>
      </c>
    </row>
    <row r="152914">
      <c r="A152914" s="1" t="s">
        <v>20041</v>
      </c>
    </row>
    <row r="152915">
      <c r="A152915" s="1" t="s">
        <v>20042</v>
      </c>
    </row>
    <row r="152916">
      <c r="A152916" s="1" t="s">
        <v>20043</v>
      </c>
    </row>
    <row r="152918">
      <c r="A152918" s="1" t="s">
        <v>20044</v>
      </c>
    </row>
    <row r="152920">
      <c r="A152920" s="1" t="s">
        <v>20045</v>
      </c>
    </row>
    <row r="152921">
      <c r="A152921" s="1" t="s">
        <v>20046</v>
      </c>
    </row>
    <row r="152922">
      <c r="A152922" s="1" t="s">
        <v>20047</v>
      </c>
    </row>
    <row r="152924">
      <c r="A152924" s="1" t="s">
        <v>20048</v>
      </c>
    </row>
    <row r="152925">
      <c r="A152925" s="1" t="s">
        <v>20049</v>
      </c>
    </row>
    <row r="152927">
      <c r="A152927" s="1" t="s">
        <v>20050</v>
      </c>
    </row>
    <row r="152928">
      <c r="A152928" s="1" t="s">
        <v>20051</v>
      </c>
    </row>
    <row r="152930">
      <c r="A152930" s="1" t="s">
        <v>20052</v>
      </c>
    </row>
    <row r="152931">
      <c r="A152931" s="1" t="s">
        <v>20053</v>
      </c>
    </row>
    <row r="152932">
      <c r="A152932" s="1" t="s">
        <v>20054</v>
      </c>
    </row>
    <row r="152934">
      <c r="A152934" s="1" t="s">
        <v>20055</v>
      </c>
    </row>
    <row r="152935">
      <c r="A152935" s="1" t="s">
        <v>20056</v>
      </c>
    </row>
    <row r="152936">
      <c r="A152936" s="1" t="s">
        <v>20057</v>
      </c>
    </row>
    <row r="152938">
      <c r="A152938" s="1" t="s">
        <v>20058</v>
      </c>
    </row>
    <row r="152939">
      <c r="A152939" s="1" t="s">
        <v>20059</v>
      </c>
    </row>
    <row r="152941">
      <c r="A152941" s="1" t="s">
        <v>20060</v>
      </c>
    </row>
    <row r="152942">
      <c r="A152942" s="1" t="s">
        <v>20061</v>
      </c>
    </row>
    <row r="152944">
      <c r="A152944" s="1" t="s">
        <v>20062</v>
      </c>
    </row>
    <row r="152945">
      <c r="A152945" s="1" t="s">
        <v>20063</v>
      </c>
    </row>
    <row r="152947">
      <c r="A152947" s="1" t="s">
        <v>20064</v>
      </c>
    </row>
    <row r="152949">
      <c r="A152949" s="1" t="s">
        <v>20065</v>
      </c>
    </row>
    <row r="152950">
      <c r="A152950" s="1" t="s">
        <v>20066</v>
      </c>
    </row>
    <row r="152952">
      <c r="A152952" s="1" t="s">
        <v>20067</v>
      </c>
    </row>
    <row r="152953">
      <c r="A152953" s="1" t="s">
        <v>20068</v>
      </c>
    </row>
    <row r="152955">
      <c r="A152955" s="1" t="s">
        <v>20069</v>
      </c>
    </row>
    <row r="152957">
      <c r="A152957" s="1" t="s">
        <v>20070</v>
      </c>
    </row>
    <row r="152958">
      <c r="A152958" s="1" t="s">
        <v>20006</v>
      </c>
    </row>
    <row r="152959">
      <c r="A152959" s="1" t="s">
        <v>20007</v>
      </c>
    </row>
    <row r="152960">
      <c r="A152960" s="1" t="s">
        <v>20008</v>
      </c>
    </row>
    <row r="152961">
      <c r="A152961" s="1" t="s">
        <v>20009</v>
      </c>
    </row>
    <row r="152962">
      <c r="A152962" s="1" t="s">
        <v>20010</v>
      </c>
    </row>
    <row r="152963">
      <c r="A152963" s="1" t="s">
        <v>20011</v>
      </c>
    </row>
    <row r="152964">
      <c r="A152964" s="1" t="s">
        <v>20012</v>
      </c>
    </row>
    <row r="152965">
      <c r="A152965" s="1" t="s">
        <v>20013</v>
      </c>
    </row>
    <row r="152966">
      <c r="A152966" s="1" t="s">
        <v>20014</v>
      </c>
    </row>
    <row r="152967">
      <c r="A152967" s="1" t="s">
        <v>20015</v>
      </c>
    </row>
    <row r="152968">
      <c r="A152968" s="1" t="s">
        <v>20016</v>
      </c>
    </row>
    <row r="152969">
      <c r="A152969" s="1" t="s">
        <v>20017</v>
      </c>
    </row>
    <row r="152970">
      <c r="A152970" s="1" t="s">
        <v>20018</v>
      </c>
    </row>
    <row r="152971">
      <c r="A152971" s="1" t="s">
        <v>20019</v>
      </c>
    </row>
    <row r="152972">
      <c r="A152972" s="1" t="s">
        <v>20020</v>
      </c>
    </row>
    <row r="152973">
      <c r="A152973" s="1" t="s">
        <v>20021</v>
      </c>
    </row>
    <row r="152974">
      <c r="A152974" s="1" t="s">
        <v>20022</v>
      </c>
    </row>
    <row r="152975">
      <c r="A152975" s="1" t="s">
        <v>20023</v>
      </c>
    </row>
    <row r="152976">
      <c r="A152976" s="1" t="s">
        <v>20024</v>
      </c>
    </row>
    <row r="152977">
      <c r="A152977" s="1" t="s">
        <v>20025</v>
      </c>
    </row>
    <row r="152978">
      <c r="A152978" s="1" t="s">
        <v>20026</v>
      </c>
    </row>
    <row r="152979">
      <c r="A152979" s="1" t="s">
        <v>20027</v>
      </c>
    </row>
    <row r="152980">
      <c r="A152980" s="1" t="s">
        <v>20028</v>
      </c>
    </row>
    <row r="152981">
      <c r="A152981" s="1" t="s">
        <v>20029</v>
      </c>
    </row>
    <row r="152982">
      <c r="A152982" s="1" t="s">
        <v>20030</v>
      </c>
    </row>
    <row r="152983">
      <c r="A152983" s="1" t="s">
        <v>20031</v>
      </c>
    </row>
    <row r="152984">
      <c r="A152984" s="1" t="s">
        <v>20032</v>
      </c>
    </row>
    <row r="152985">
      <c r="A152985" s="1" t="s">
        <v>20033</v>
      </c>
    </row>
    <row r="152986">
      <c r="A152986" s="1" t="s">
        <v>20034</v>
      </c>
    </row>
    <row r="152987">
      <c r="A152987" s="1" t="s">
        <v>20035</v>
      </c>
    </row>
    <row r="152988">
      <c r="A152988" s="1" t="s">
        <v>20036</v>
      </c>
    </row>
    <row r="152989">
      <c r="A152989" s="1" t="s">
        <v>20037</v>
      </c>
    </row>
    <row r="152990">
      <c r="A152990" s="1" t="s">
        <v>20038</v>
      </c>
    </row>
    <row r="152991">
      <c r="A152991" s="1" t="s">
        <v>20039</v>
      </c>
    </row>
    <row r="152992">
      <c r="A152992" s="1" t="s">
        <v>20040</v>
      </c>
    </row>
    <row r="152993">
      <c r="A152993" s="1" t="s">
        <v>20041</v>
      </c>
    </row>
    <row r="152994">
      <c r="A152994" s="1" t="s">
        <v>20042</v>
      </c>
    </row>
    <row r="152995">
      <c r="A152995" s="1" t="s">
        <v>20043</v>
      </c>
    </row>
    <row r="152996">
      <c r="A152996" s="1" t="s">
        <v>20044</v>
      </c>
    </row>
    <row r="152997">
      <c r="A152997" s="1" t="s">
        <v>20045</v>
      </c>
    </row>
    <row r="152998">
      <c r="A152998" s="1" t="s">
        <v>20046</v>
      </c>
    </row>
    <row r="152999">
      <c r="A152999" s="1" t="s">
        <v>20047</v>
      </c>
    </row>
    <row r="153000">
      <c r="A153000" s="1" t="s">
        <v>20048</v>
      </c>
    </row>
    <row r="153001">
      <c r="A153001" s="1" t="s">
        <v>20049</v>
      </c>
    </row>
    <row r="153002">
      <c r="A153002" s="1" t="s">
        <v>20050</v>
      </c>
    </row>
    <row r="153003">
      <c r="A153003" s="1" t="s">
        <v>20051</v>
      </c>
    </row>
    <row r="153004">
      <c r="A153004" s="1" t="s">
        <v>20052</v>
      </c>
    </row>
    <row r="153005">
      <c r="A153005" s="1" t="s">
        <v>20053</v>
      </c>
    </row>
    <row r="153006">
      <c r="A153006" s="1" t="s">
        <v>20054</v>
      </c>
    </row>
    <row r="153007">
      <c r="A153007" s="1" t="s">
        <v>20055</v>
      </c>
    </row>
    <row r="153008">
      <c r="A153008" s="1" t="s">
        <v>20056</v>
      </c>
    </row>
    <row r="153009">
      <c r="A153009" s="1" t="s">
        <v>20057</v>
      </c>
    </row>
    <row r="153010">
      <c r="A153010" s="1" t="s">
        <v>20058</v>
      </c>
    </row>
    <row r="153011">
      <c r="A153011" s="1" t="s">
        <v>20059</v>
      </c>
    </row>
    <row r="153012">
      <c r="A153012" s="1" t="s">
        <v>20060</v>
      </c>
    </row>
    <row r="153013">
      <c r="A153013" s="1" t="s">
        <v>20061</v>
      </c>
    </row>
    <row r="153014">
      <c r="A153014" s="1" t="s">
        <v>20062</v>
      </c>
    </row>
    <row r="153015">
      <c r="A153015" s="1" t="s">
        <v>20063</v>
      </c>
    </row>
    <row r="153016">
      <c r="A153016" s="1" t="s">
        <v>20064</v>
      </c>
    </row>
    <row r="153017">
      <c r="A153017" s="1" t="s">
        <v>20065</v>
      </c>
    </row>
    <row r="153018">
      <c r="A153018" s="1" t="s">
        <v>20066</v>
      </c>
    </row>
    <row r="153019">
      <c r="A153019" s="1" t="s">
        <v>20067</v>
      </c>
    </row>
    <row r="153020">
      <c r="A153020" s="1" t="s">
        <v>20068</v>
      </c>
    </row>
    <row r="153021">
      <c r="A153021" s="1" t="s">
        <v>20071</v>
      </c>
    </row>
    <row r="153022">
      <c r="A153022" s="1" t="s">
        <v>51567</v>
      </c>
    </row>
    <row r="153023">
      <c r="A153023" s="1" t="s">
        <v>37310</v>
      </c>
    </row>
    <row r="153025">
      <c r="A153025" s="1" t="s">
        <v>37311</v>
      </c>
    </row>
    <row r="153027">
      <c r="A153027" s="1" t="s">
        <v>51568</v>
      </c>
    </row>
    <row r="153029">
      <c r="A153029" s="1" t="s">
        <v>37313</v>
      </c>
    </row>
    <row r="153030">
      <c r="A153030" s="1" t="s">
        <v>51569</v>
      </c>
    </row>
    <row r="153032">
      <c r="A153032" s="1" t="s">
        <v>37315</v>
      </c>
    </row>
    <row r="153033">
      <c r="A153033" s="1" t="s">
        <v>37316</v>
      </c>
    </row>
    <row r="153034">
      <c r="A153034" s="1" t="s">
        <v>51570</v>
      </c>
    </row>
    <row r="153035">
      <c r="A153035" s="1" t="s">
        <v>37318</v>
      </c>
    </row>
    <row r="153036">
      <c r="A153036" s="1" t="s">
        <v>51571</v>
      </c>
    </row>
    <row r="153037">
      <c r="A153037" s="1" t="s">
        <v>37320</v>
      </c>
    </row>
    <row r="153038">
      <c r="A153038" s="1" t="s">
        <v>37321</v>
      </c>
    </row>
    <row r="153039">
      <c r="A153039" s="1" t="s">
        <v>37322</v>
      </c>
    </row>
    <row r="153041">
      <c r="A153041" s="1" t="s">
        <v>37323</v>
      </c>
    </row>
    <row r="153042">
      <c r="A153042" s="1" t="s">
        <v>37324</v>
      </c>
    </row>
    <row r="153044">
      <c r="A153044" s="1" t="s">
        <v>37325</v>
      </c>
    </row>
    <row r="153046">
      <c r="A153046" s="1" t="s">
        <v>37326</v>
      </c>
    </row>
    <row r="153048">
      <c r="A153048" s="1" t="s">
        <v>51572</v>
      </c>
    </row>
    <row r="153050">
      <c r="A153050" s="1" t="s">
        <v>51573</v>
      </c>
    </row>
    <row r="153051">
      <c r="A153051" s="1" t="s">
        <v>37329</v>
      </c>
    </row>
    <row r="153053">
      <c r="A153053" s="1" t="s">
        <v>37330</v>
      </c>
    </row>
    <row r="153054">
      <c r="A153054" s="1" t="s">
        <v>37331</v>
      </c>
    </row>
    <row r="153056">
      <c r="A153056" s="1" t="s">
        <v>37332</v>
      </c>
    </row>
    <row r="153058">
      <c r="A153058" s="1" t="s">
        <v>37333</v>
      </c>
    </row>
    <row r="153059">
      <c r="A153059" s="1" t="s">
        <v>37334</v>
      </c>
    </row>
    <row r="153061">
      <c r="A153061" s="1" t="s">
        <v>37335</v>
      </c>
    </row>
    <row r="153063">
      <c r="A153063" s="1" t="s">
        <v>51574</v>
      </c>
    </row>
    <row r="153064">
      <c r="A153064" s="1" t="s">
        <v>37337</v>
      </c>
    </row>
    <row r="153065">
      <c r="A153065" s="1" t="s">
        <v>37338</v>
      </c>
    </row>
    <row r="153066">
      <c r="A153066" s="1" t="s">
        <v>37339</v>
      </c>
    </row>
    <row r="153067">
      <c r="A153067" s="1" t="s">
        <v>37340</v>
      </c>
    </row>
    <row r="153068">
      <c r="A153068" s="1" t="s">
        <v>37341</v>
      </c>
    </row>
    <row r="153069">
      <c r="A153069" s="1" t="s">
        <v>37342</v>
      </c>
    </row>
    <row r="153070">
      <c r="A153070" s="1" t="s">
        <v>51575</v>
      </c>
    </row>
    <row r="153071">
      <c r="A153071" s="1" t="s">
        <v>37344</v>
      </c>
    </row>
    <row r="153073">
      <c r="A153073" s="1" t="s">
        <v>51576</v>
      </c>
    </row>
    <row r="153075">
      <c r="A153075" s="1" t="s">
        <v>51577</v>
      </c>
    </row>
    <row r="153076">
      <c r="A153076" s="1" t="s">
        <v>37347</v>
      </c>
    </row>
    <row r="153077">
      <c r="A153077" s="1" t="s">
        <v>37348</v>
      </c>
    </row>
    <row r="153079">
      <c r="A153079" s="1" t="s">
        <v>37349</v>
      </c>
    </row>
    <row r="153081">
      <c r="A153081" s="1" t="s">
        <v>51578</v>
      </c>
    </row>
    <row r="153082">
      <c r="A153082" s="1" t="s">
        <v>37351</v>
      </c>
    </row>
    <row r="153083">
      <c r="A153083" s="1" t="s">
        <v>37352</v>
      </c>
    </row>
    <row r="153084">
      <c r="A153084" s="1" t="s">
        <v>37353</v>
      </c>
    </row>
    <row r="153085">
      <c r="A153085" s="1" t="s">
        <v>37354</v>
      </c>
    </row>
    <row r="153086">
      <c r="A153086" s="1" t="s">
        <v>37355</v>
      </c>
    </row>
    <row r="153087">
      <c r="A153087" s="1" t="s">
        <v>37356</v>
      </c>
    </row>
    <row r="153089">
      <c r="A153089" s="1" t="s">
        <v>37357</v>
      </c>
    </row>
    <row r="153091">
      <c r="A153091" s="1" t="s">
        <v>37358</v>
      </c>
    </row>
    <row r="153093">
      <c r="A153093" s="1" t="s">
        <v>51579</v>
      </c>
    </row>
    <row r="153094">
      <c r="A153094" s="1" t="s">
        <v>51580</v>
      </c>
    </row>
    <row r="153096">
      <c r="A153096" s="1" t="s">
        <v>51581</v>
      </c>
    </row>
    <row r="153098">
      <c r="A153098" s="1" t="s">
        <v>37362</v>
      </c>
    </row>
    <row r="153100">
      <c r="A153100" s="1" t="s">
        <v>37363</v>
      </c>
    </row>
    <row r="153102">
      <c r="A153102" s="1" t="s">
        <v>51582</v>
      </c>
    </row>
    <row r="153103">
      <c r="A153103" s="1" t="s">
        <v>51583</v>
      </c>
    </row>
    <row r="153104">
      <c r="A153104" s="1" t="s">
        <v>37286</v>
      </c>
    </row>
    <row r="153106">
      <c r="A153106" s="1" t="s">
        <v>51584</v>
      </c>
    </row>
    <row r="153108">
      <c r="A153108" s="1" t="s">
        <v>51585</v>
      </c>
    </row>
    <row r="153109">
      <c r="A153109" s="1" t="s">
        <v>37289</v>
      </c>
    </row>
    <row r="153111">
      <c r="A153111" s="1" t="s">
        <v>37291</v>
      </c>
    </row>
    <row r="153113">
      <c r="A153113" s="1" t="s">
        <v>37292</v>
      </c>
    </row>
    <row r="153114">
      <c r="A153114" s="1" t="s">
        <v>37293</v>
      </c>
    </row>
    <row r="153116">
      <c r="A153116" s="1" t="s">
        <v>37294</v>
      </c>
    </row>
    <row r="153117">
      <c r="A153117" s="1" t="s">
        <v>37295</v>
      </c>
    </row>
    <row r="153119">
      <c r="A153119" s="1" t="s">
        <v>51586</v>
      </c>
    </row>
    <row r="153120">
      <c r="A153120" s="1" t="s">
        <v>51587</v>
      </c>
    </row>
    <row r="153121">
      <c r="A153121" s="1" t="s">
        <v>51588</v>
      </c>
    </row>
    <row r="153122">
      <c r="A153122" s="1" t="s">
        <v>37299</v>
      </c>
    </row>
    <row r="153123">
      <c r="A153123" s="1" t="s">
        <v>37300</v>
      </c>
    </row>
    <row r="153124">
      <c r="A153124" s="1" t="s">
        <v>51589</v>
      </c>
    </row>
    <row r="153126">
      <c r="A153126" s="1" t="s">
        <v>37131</v>
      </c>
    </row>
    <row r="153128">
      <c r="A153128" s="1" t="s">
        <v>51503</v>
      </c>
    </row>
    <row r="153129">
      <c r="A153129" s="1" t="s">
        <v>37366</v>
      </c>
    </row>
    <row r="153130">
      <c r="A153130" s="1" t="s">
        <v>37310</v>
      </c>
    </row>
    <row r="153131">
      <c r="A153131" s="1" t="s">
        <v>37311</v>
      </c>
    </row>
    <row r="153132">
      <c r="A153132" s="1" t="s">
        <v>51568</v>
      </c>
    </row>
    <row r="153133">
      <c r="A153133" s="1" t="s">
        <v>37313</v>
      </c>
    </row>
    <row r="153134">
      <c r="A153134" s="1" t="s">
        <v>51569</v>
      </c>
    </row>
    <row r="153135">
      <c r="A153135" s="1" t="s">
        <v>37315</v>
      </c>
    </row>
    <row r="153136">
      <c r="A153136" s="1" t="s">
        <v>37316</v>
      </c>
    </row>
    <row r="153137">
      <c r="A153137" s="1" t="s">
        <v>51570</v>
      </c>
    </row>
    <row r="153138">
      <c r="A153138" s="1" t="s">
        <v>37318</v>
      </c>
    </row>
    <row r="153139">
      <c r="A153139" s="1" t="s">
        <v>51571</v>
      </c>
    </row>
    <row r="153140">
      <c r="A153140" s="1" t="s">
        <v>37320</v>
      </c>
    </row>
    <row r="153141">
      <c r="A153141" s="1" t="s">
        <v>37321</v>
      </c>
    </row>
    <row r="153142">
      <c r="A153142" s="1" t="s">
        <v>37322</v>
      </c>
    </row>
    <row r="153143">
      <c r="A153143" s="1" t="s">
        <v>37323</v>
      </c>
    </row>
    <row r="153144">
      <c r="A153144" s="1" t="s">
        <v>37324</v>
      </c>
    </row>
    <row r="153145">
      <c r="A153145" s="1" t="s">
        <v>37325</v>
      </c>
    </row>
    <row r="153146">
      <c r="A153146" s="1" t="s">
        <v>37326</v>
      </c>
    </row>
    <row r="153147">
      <c r="A153147" s="1" t="s">
        <v>51572</v>
      </c>
    </row>
    <row r="153148">
      <c r="A153148" s="1" t="s">
        <v>51573</v>
      </c>
    </row>
    <row r="153149">
      <c r="A153149" s="1" t="s">
        <v>37329</v>
      </c>
    </row>
    <row r="153150">
      <c r="A153150" s="1" t="s">
        <v>37330</v>
      </c>
    </row>
    <row r="153151">
      <c r="A153151" s="1" t="s">
        <v>37331</v>
      </c>
    </row>
    <row r="153152">
      <c r="A153152" s="1" t="s">
        <v>37332</v>
      </c>
    </row>
    <row r="153153">
      <c r="A153153" s="1" t="s">
        <v>37333</v>
      </c>
    </row>
    <row r="153154">
      <c r="A153154" s="1" t="s">
        <v>37334</v>
      </c>
    </row>
    <row r="153155">
      <c r="A153155" s="1" t="s">
        <v>37335</v>
      </c>
    </row>
    <row r="153156">
      <c r="A153156" s="1" t="s">
        <v>51574</v>
      </c>
    </row>
    <row r="153157">
      <c r="A153157" s="1" t="s">
        <v>37337</v>
      </c>
    </row>
    <row r="153158">
      <c r="A153158" s="1" t="s">
        <v>37338</v>
      </c>
    </row>
    <row r="153159">
      <c r="A153159" s="1" t="s">
        <v>37339</v>
      </c>
    </row>
    <row r="153160">
      <c r="A153160" s="1" t="s">
        <v>37340</v>
      </c>
    </row>
    <row r="153161">
      <c r="A153161" s="1" t="s">
        <v>37341</v>
      </c>
    </row>
    <row r="153162">
      <c r="A153162" s="1" t="s">
        <v>37342</v>
      </c>
    </row>
    <row r="153163">
      <c r="A153163" s="1" t="s">
        <v>51575</v>
      </c>
    </row>
    <row r="153164">
      <c r="A153164" s="1" t="s">
        <v>37344</v>
      </c>
    </row>
    <row r="153165">
      <c r="A153165" s="1" t="s">
        <v>51576</v>
      </c>
    </row>
    <row r="153166">
      <c r="A153166" s="1" t="s">
        <v>51577</v>
      </c>
    </row>
    <row r="153167">
      <c r="A153167" s="1" t="s">
        <v>37347</v>
      </c>
    </row>
    <row r="153168">
      <c r="A153168" s="1" t="s">
        <v>37348</v>
      </c>
    </row>
    <row r="153169">
      <c r="A153169" s="1" t="s">
        <v>37349</v>
      </c>
    </row>
    <row r="153170">
      <c r="A153170" s="1" t="s">
        <v>51578</v>
      </c>
    </row>
    <row r="153171">
      <c r="A153171" s="1" t="s">
        <v>37351</v>
      </c>
    </row>
    <row r="153172">
      <c r="A153172" s="1" t="s">
        <v>37352</v>
      </c>
    </row>
    <row r="153173">
      <c r="A153173" s="1" t="s">
        <v>37353</v>
      </c>
    </row>
    <row r="153174">
      <c r="A153174" s="1" t="s">
        <v>37354</v>
      </c>
    </row>
    <row r="153175">
      <c r="A153175" s="1" t="s">
        <v>37355</v>
      </c>
    </row>
    <row r="153176">
      <c r="A153176" s="1" t="s">
        <v>37356</v>
      </c>
    </row>
    <row r="153177">
      <c r="A153177" s="1" t="s">
        <v>37357</v>
      </c>
    </row>
    <row r="153178">
      <c r="A153178" s="1" t="s">
        <v>37358</v>
      </c>
    </row>
    <row r="153179">
      <c r="A153179" s="1" t="s">
        <v>51579</v>
      </c>
    </row>
    <row r="153180">
      <c r="A153180" s="1" t="s">
        <v>51580</v>
      </c>
    </row>
    <row r="153181">
      <c r="A153181" s="1" t="s">
        <v>51581</v>
      </c>
    </row>
    <row r="153182">
      <c r="A153182" s="1" t="s">
        <v>37362</v>
      </c>
    </row>
    <row r="153183">
      <c r="A153183" s="1" t="s">
        <v>37363</v>
      </c>
    </row>
    <row r="153184">
      <c r="A153184" s="1" t="s">
        <v>51582</v>
      </c>
    </row>
    <row r="153185">
      <c r="A153185" s="1" t="s">
        <v>51583</v>
      </c>
    </row>
    <row r="153186">
      <c r="A153186" s="1" t="s">
        <v>37286</v>
      </c>
    </row>
    <row r="153187">
      <c r="A153187" s="1" t="s">
        <v>51584</v>
      </c>
    </row>
    <row r="153188">
      <c r="A153188" s="1" t="s">
        <v>51585</v>
      </c>
    </row>
    <row r="153189">
      <c r="A153189" s="1" t="s">
        <v>37289</v>
      </c>
    </row>
    <row r="153190">
      <c r="A153190" s="1" t="s">
        <v>37291</v>
      </c>
    </row>
    <row r="153191">
      <c r="A153191" s="1" t="s">
        <v>37292</v>
      </c>
    </row>
    <row r="153192">
      <c r="A153192" s="1" t="s">
        <v>37293</v>
      </c>
    </row>
    <row r="153193">
      <c r="A153193" s="1" t="s">
        <v>37294</v>
      </c>
    </row>
    <row r="153194">
      <c r="A153194" s="1" t="s">
        <v>37295</v>
      </c>
    </row>
    <row r="153195">
      <c r="A153195" s="1" t="s">
        <v>51586</v>
      </c>
    </row>
    <row r="153196">
      <c r="A153196" s="1" t="s">
        <v>51587</v>
      </c>
    </row>
    <row r="153197">
      <c r="A153197" s="1" t="s">
        <v>51588</v>
      </c>
    </row>
    <row r="153198">
      <c r="A153198" s="1" t="s">
        <v>37299</v>
      </c>
    </row>
    <row r="153199">
      <c r="A153199" s="1" t="s">
        <v>37300</v>
      </c>
    </row>
    <row r="153200">
      <c r="A153200" s="1" t="s">
        <v>51589</v>
      </c>
    </row>
    <row r="153201">
      <c r="A153201" s="1" t="s">
        <v>51590</v>
      </c>
    </row>
    <row r="153202">
      <c r="A153202" s="1" t="s">
        <v>51591</v>
      </c>
    </row>
    <row r="153203">
      <c r="A153203" s="1" t="s">
        <v>129</v>
      </c>
    </row>
    <row r="153204">
      <c r="A153204" s="1" t="s">
        <v>20073</v>
      </c>
    </row>
    <row r="153205">
      <c r="A153205" s="1" t="s">
        <v>20074</v>
      </c>
    </row>
    <row r="153206">
      <c r="A153206" s="1" t="s">
        <v>20075</v>
      </c>
    </row>
    <row r="153207">
      <c r="A153207" s="1" t="s">
        <v>20076</v>
      </c>
    </row>
    <row r="153208">
      <c r="A153208" s="1" t="s">
        <v>20077</v>
      </c>
    </row>
    <row r="153209">
      <c r="A153209" s="1" t="s">
        <v>20078</v>
      </c>
    </row>
    <row r="153210">
      <c r="A153210" s="1" t="s">
        <v>20079</v>
      </c>
    </row>
    <row r="153211">
      <c r="A153211" s="1" t="s">
        <v>20080</v>
      </c>
    </row>
    <row r="153212">
      <c r="A153212" s="1" t="s">
        <v>20081</v>
      </c>
    </row>
    <row r="153213">
      <c r="A153213" s="1" t="s">
        <v>20082</v>
      </c>
    </row>
    <row r="153214">
      <c r="A153214" s="1" t="s">
        <v>20083</v>
      </c>
    </row>
    <row r="153215">
      <c r="A153215" s="1" t="s">
        <v>20084</v>
      </c>
    </row>
    <row r="153216">
      <c r="A153216" s="1" t="s">
        <v>20085</v>
      </c>
    </row>
    <row r="153217">
      <c r="A153217" s="1" t="s">
        <v>20086</v>
      </c>
    </row>
    <row r="153218">
      <c r="A153218" s="1" t="s">
        <v>20087</v>
      </c>
    </row>
    <row r="153219">
      <c r="A153219" s="1" t="s">
        <v>20088</v>
      </c>
    </row>
    <row r="153220">
      <c r="A153220" s="1" t="s">
        <v>20089</v>
      </c>
    </row>
    <row r="153221">
      <c r="A153221" s="1" t="s">
        <v>20090</v>
      </c>
    </row>
    <row r="153222">
      <c r="A153222" s="1" t="s">
        <v>20091</v>
      </c>
    </row>
    <row r="153223">
      <c r="A153223" s="1" t="s">
        <v>20092</v>
      </c>
    </row>
    <row r="153224">
      <c r="A153224" s="1" t="s">
        <v>20093</v>
      </c>
    </row>
    <row r="153225">
      <c r="A153225" s="1" t="s">
        <v>20094</v>
      </c>
    </row>
    <row r="153226">
      <c r="A153226" s="3" t="str">
        <f> me AEE ‘and thanked her? Because tomorrow)</f>
        <v>#ERROR!</v>
      </c>
    </row>
    <row r="153227">
      <c r="A153227" s="1" t="s">
        <v>20095</v>
      </c>
    </row>
    <row r="153228">
      <c r="A153228" s="1" t="s">
        <v>20096</v>
      </c>
    </row>
    <row r="153229">
      <c r="A153229" s="1" t="s">
        <v>20097</v>
      </c>
    </row>
    <row r="153230">
      <c r="A153230" s="1" t="s">
        <v>20098</v>
      </c>
    </row>
    <row r="153231">
      <c r="A153231" s="1" t="s">
        <v>20099</v>
      </c>
    </row>
    <row r="153232">
      <c r="A153232" s="1" t="s">
        <v>20100</v>
      </c>
    </row>
    <row r="153233">
      <c r="A153233" s="1" t="s">
        <v>20101</v>
      </c>
    </row>
    <row r="153234">
      <c r="A153234" s="1" t="s">
        <v>20102</v>
      </c>
    </row>
    <row r="153235">
      <c r="A153235" s="1" t="s">
        <v>20103</v>
      </c>
    </row>
    <row r="153236">
      <c r="A153236" s="1" t="s">
        <v>20104</v>
      </c>
    </row>
    <row r="153237">
      <c r="A153237" s="1" t="s">
        <v>20105</v>
      </c>
    </row>
    <row r="153238">
      <c r="A153238" s="1" t="s">
        <v>20106</v>
      </c>
    </row>
    <row r="153239">
      <c r="A153239" s="1" t="s">
        <v>20107</v>
      </c>
    </row>
    <row r="153240">
      <c r="A153240" s="1" t="s">
        <v>20108</v>
      </c>
    </row>
    <row r="153241">
      <c r="A153241" s="1" t="s">
        <v>20109</v>
      </c>
    </row>
    <row r="153242">
      <c r="A153242" s="1" t="s">
        <v>20110</v>
      </c>
    </row>
    <row r="153243">
      <c r="A153243" s="1" t="s">
        <v>20111</v>
      </c>
    </row>
    <row r="153244">
      <c r="A153244" s="1" t="s">
        <v>20112</v>
      </c>
    </row>
    <row r="153245">
      <c r="A153245" s="1" t="s">
        <v>20113</v>
      </c>
    </row>
    <row r="153246">
      <c r="A153246" s="1" t="s">
        <v>20114</v>
      </c>
    </row>
    <row r="153247">
      <c r="A153247" s="1" t="s">
        <v>20115</v>
      </c>
    </row>
    <row r="153248">
      <c r="A153248" s="1" t="s">
        <v>20116</v>
      </c>
    </row>
    <row r="153249">
      <c r="A153249" s="1" t="s">
        <v>20117</v>
      </c>
    </row>
    <row r="153250">
      <c r="A153250" s="1" t="s">
        <v>20118</v>
      </c>
    </row>
    <row r="153251">
      <c r="A153251" s="1" t="s">
        <v>20119</v>
      </c>
    </row>
    <row r="153252">
      <c r="A153252" s="1" t="s">
        <v>20120</v>
      </c>
    </row>
    <row r="153253">
      <c r="A153253" s="1" t="s">
        <v>20121</v>
      </c>
    </row>
    <row r="153254">
      <c r="A153254" s="1" t="s">
        <v>20122</v>
      </c>
    </row>
    <row r="153255">
      <c r="A153255" s="1" t="s">
        <v>20123</v>
      </c>
    </row>
    <row r="153256">
      <c r="A153256" s="1" t="s">
        <v>20124</v>
      </c>
    </row>
    <row r="153257">
      <c r="A153257" s="1" t="s">
        <v>20125</v>
      </c>
    </row>
    <row r="153258">
      <c r="A153258" s="1" t="s">
        <v>20126</v>
      </c>
    </row>
    <row r="153259">
      <c r="A153259" s="1" t="s">
        <v>20127</v>
      </c>
    </row>
    <row r="153260">
      <c r="A153260" s="1" t="s">
        <v>20128</v>
      </c>
    </row>
    <row r="153261">
      <c r="A153261" s="1" t="s">
        <v>20129</v>
      </c>
    </row>
    <row r="153262">
      <c r="A153262" s="1" t="s">
        <v>20130</v>
      </c>
    </row>
    <row r="153263">
      <c r="A153263" s="1" t="s">
        <v>20131</v>
      </c>
    </row>
    <row r="153264">
      <c r="A153264" s="1" t="s">
        <v>20132</v>
      </c>
    </row>
    <row r="153265">
      <c r="A153265" s="1" t="s">
        <v>20133</v>
      </c>
    </row>
    <row r="153266">
      <c r="A153266" s="1" t="s">
        <v>20134</v>
      </c>
    </row>
    <row r="153267">
      <c r="A153267" s="1" t="s">
        <v>20135</v>
      </c>
    </row>
    <row r="153268">
      <c r="A153268" s="1" t="s">
        <v>20136</v>
      </c>
    </row>
    <row r="153269">
      <c r="A153269" s="1" t="s">
        <v>20137</v>
      </c>
    </row>
    <row r="153270">
      <c r="A153270" s="1" t="s">
        <v>20138</v>
      </c>
    </row>
    <row r="153271">
      <c r="A153271" s="1" t="s">
        <v>20139</v>
      </c>
    </row>
    <row r="153272">
      <c r="A153272" s="1" t="s">
        <v>20140</v>
      </c>
    </row>
    <row r="153273">
      <c r="A153273" s="1" t="s">
        <v>20141</v>
      </c>
    </row>
    <row r="153274">
      <c r="A153274" s="1" t="s">
        <v>20142</v>
      </c>
    </row>
    <row r="153275">
      <c r="A153275" s="1" t="s">
        <v>20143</v>
      </c>
    </row>
    <row r="153276">
      <c r="A153276" s="1" t="s">
        <v>20144</v>
      </c>
    </row>
    <row r="153277">
      <c r="A153277" s="1" t="s">
        <v>20145</v>
      </c>
    </row>
    <row r="153278">
      <c r="A153278" s="1" t="s">
        <v>20146</v>
      </c>
    </row>
    <row r="153279">
      <c r="A153279" s="1" t="s">
        <v>20074</v>
      </c>
    </row>
    <row r="153280">
      <c r="A153280" s="1" t="s">
        <v>20075</v>
      </c>
    </row>
    <row r="153281">
      <c r="A153281" s="1" t="s">
        <v>20076</v>
      </c>
    </row>
    <row r="153282">
      <c r="A153282" s="1" t="s">
        <v>20077</v>
      </c>
    </row>
    <row r="153283">
      <c r="A153283" s="1" t="s">
        <v>20078</v>
      </c>
    </row>
    <row r="153284">
      <c r="A153284" s="1" t="s">
        <v>20079</v>
      </c>
    </row>
    <row r="153285">
      <c r="A153285" s="1" t="s">
        <v>20080</v>
      </c>
    </row>
    <row r="153286">
      <c r="A153286" s="1" t="s">
        <v>20081</v>
      </c>
    </row>
    <row r="153287">
      <c r="A153287" s="1" t="s">
        <v>20082</v>
      </c>
    </row>
    <row r="153288">
      <c r="A153288" s="1" t="s">
        <v>20083</v>
      </c>
    </row>
    <row r="153289">
      <c r="A153289" s="1" t="s">
        <v>20084</v>
      </c>
    </row>
    <row r="153290">
      <c r="A153290" s="1" t="s">
        <v>20085</v>
      </c>
    </row>
    <row r="153291">
      <c r="A153291" s="1" t="s">
        <v>20086</v>
      </c>
    </row>
    <row r="153292">
      <c r="A153292" s="1" t="s">
        <v>20087</v>
      </c>
    </row>
    <row r="153293">
      <c r="A153293" s="1" t="s">
        <v>20088</v>
      </c>
    </row>
    <row r="153294">
      <c r="A153294" s="1" t="s">
        <v>20089</v>
      </c>
    </row>
    <row r="153295">
      <c r="A153295" s="1" t="s">
        <v>20090</v>
      </c>
    </row>
    <row r="153296">
      <c r="A153296" s="1" t="s">
        <v>20091</v>
      </c>
    </row>
    <row r="153297">
      <c r="A153297" s="1" t="s">
        <v>20092</v>
      </c>
    </row>
    <row r="153298">
      <c r="A153298" s="1" t="s">
        <v>20093</v>
      </c>
    </row>
    <row r="153299">
      <c r="A153299" s="1" t="s">
        <v>20094</v>
      </c>
    </row>
    <row r="153300">
      <c r="A153300" s="3" t="str">
        <f> me AEE ‘and thanked her? Because tomorrow)</f>
        <v>#ERROR!</v>
      </c>
    </row>
    <row r="153301">
      <c r="A153301" s="1" t="s">
        <v>20095</v>
      </c>
    </row>
    <row r="153302">
      <c r="A153302" s="1" t="s">
        <v>20096</v>
      </c>
    </row>
    <row r="153303">
      <c r="A153303" s="1" t="s">
        <v>20097</v>
      </c>
    </row>
    <row r="153304">
      <c r="A153304" s="1" t="s">
        <v>20098</v>
      </c>
    </row>
    <row r="153305">
      <c r="A153305" s="1" t="s">
        <v>20099</v>
      </c>
    </row>
    <row r="153306">
      <c r="A153306" s="1" t="s">
        <v>20100</v>
      </c>
    </row>
    <row r="153307">
      <c r="A153307" s="1" t="s">
        <v>20101</v>
      </c>
    </row>
    <row r="153308">
      <c r="A153308" s="1" t="s">
        <v>20102</v>
      </c>
    </row>
    <row r="153309">
      <c r="A153309" s="1" t="s">
        <v>20103</v>
      </c>
    </row>
    <row r="153310">
      <c r="A153310" s="1" t="s">
        <v>20104</v>
      </c>
    </row>
    <row r="153311">
      <c r="A153311" s="1" t="s">
        <v>20105</v>
      </c>
    </row>
    <row r="153312">
      <c r="A153312" s="1" t="s">
        <v>20106</v>
      </c>
    </row>
    <row r="153313">
      <c r="A153313" s="1" t="s">
        <v>20107</v>
      </c>
    </row>
    <row r="153314">
      <c r="A153314" s="1" t="s">
        <v>20108</v>
      </c>
    </row>
    <row r="153315">
      <c r="A153315" s="1" t="s">
        <v>20109</v>
      </c>
    </row>
    <row r="153316">
      <c r="A153316" s="1" t="s">
        <v>20110</v>
      </c>
    </row>
    <row r="153317">
      <c r="A153317" s="1" t="s">
        <v>20111</v>
      </c>
    </row>
    <row r="153318">
      <c r="A153318" s="1" t="s">
        <v>20112</v>
      </c>
    </row>
    <row r="153319">
      <c r="A153319" s="1" t="s">
        <v>20113</v>
      </c>
    </row>
    <row r="153320">
      <c r="A153320" s="1" t="s">
        <v>20114</v>
      </c>
    </row>
    <row r="153321">
      <c r="A153321" s="1" t="s">
        <v>20115</v>
      </c>
    </row>
    <row r="153322">
      <c r="A153322" s="1" t="s">
        <v>20116</v>
      </c>
    </row>
    <row r="153323">
      <c r="A153323" s="1" t="s">
        <v>20117</v>
      </c>
    </row>
    <row r="153324">
      <c r="A153324" s="1" t="s">
        <v>20118</v>
      </c>
    </row>
    <row r="153325">
      <c r="A153325" s="1" t="s">
        <v>20119</v>
      </c>
    </row>
    <row r="153326">
      <c r="A153326" s="1" t="s">
        <v>20120</v>
      </c>
    </row>
    <row r="153327">
      <c r="A153327" s="1" t="s">
        <v>20121</v>
      </c>
    </row>
    <row r="153328">
      <c r="A153328" s="1" t="s">
        <v>20122</v>
      </c>
    </row>
    <row r="153329">
      <c r="A153329" s="1" t="s">
        <v>20123</v>
      </c>
    </row>
    <row r="153330">
      <c r="A153330" s="1" t="s">
        <v>20124</v>
      </c>
    </row>
    <row r="153331">
      <c r="A153331" s="1" t="s">
        <v>20125</v>
      </c>
    </row>
    <row r="153332">
      <c r="A153332" s="1" t="s">
        <v>20126</v>
      </c>
    </row>
    <row r="153333">
      <c r="A153333" s="1" t="s">
        <v>20127</v>
      </c>
    </row>
    <row r="153334">
      <c r="A153334" s="1" t="s">
        <v>20128</v>
      </c>
    </row>
    <row r="153335">
      <c r="A153335" s="1" t="s">
        <v>20129</v>
      </c>
    </row>
    <row r="153336">
      <c r="A153336" s="1" t="s">
        <v>20130</v>
      </c>
    </row>
    <row r="153337">
      <c r="A153337" s="1" t="s">
        <v>20131</v>
      </c>
    </row>
    <row r="153338">
      <c r="A153338" s="1" t="s">
        <v>20133</v>
      </c>
    </row>
    <row r="153339">
      <c r="A153339" s="1" t="s">
        <v>20134</v>
      </c>
    </row>
    <row r="153340">
      <c r="A153340" s="1" t="s">
        <v>20135</v>
      </c>
    </row>
    <row r="153341">
      <c r="A153341" s="1" t="s">
        <v>20136</v>
      </c>
    </row>
    <row r="153342">
      <c r="A153342" s="1" t="s">
        <v>20137</v>
      </c>
    </row>
    <row r="153343">
      <c r="A153343" s="1" t="s">
        <v>20140</v>
      </c>
    </row>
    <row r="153344">
      <c r="A153344" s="1" t="s">
        <v>20141</v>
      </c>
    </row>
    <row r="153345">
      <c r="A153345" s="1" t="s">
        <v>20142</v>
      </c>
    </row>
    <row r="153346">
      <c r="A153346" s="1" t="s">
        <v>20143</v>
      </c>
    </row>
    <row r="153347">
      <c r="A153347" s="1" t="s">
        <v>20144</v>
      </c>
    </row>
    <row r="153348">
      <c r="A153348" s="1" t="s">
        <v>20145</v>
      </c>
    </row>
    <row r="153349">
      <c r="A153349" s="1" t="s">
        <v>20147</v>
      </c>
    </row>
    <row r="153350">
      <c r="A153350" s="1" t="s">
        <v>51592</v>
      </c>
    </row>
    <row r="153352">
      <c r="A153352" s="1" t="s">
        <v>37283</v>
      </c>
    </row>
    <row r="153354">
      <c r="A153354" s="1" t="s">
        <v>37284</v>
      </c>
    </row>
    <row r="153355">
      <c r="A153355" s="1" t="s">
        <v>51593</v>
      </c>
    </row>
    <row r="153356">
      <c r="A153356" s="1" t="s">
        <v>37286</v>
      </c>
    </row>
    <row r="153357">
      <c r="A153357" s="1" t="s">
        <v>37287</v>
      </c>
    </row>
    <row r="153358">
      <c r="A153358" s="1" t="s">
        <v>51585</v>
      </c>
    </row>
    <row r="153359">
      <c r="A153359" s="1" t="s">
        <v>37289</v>
      </c>
    </row>
    <row r="153361">
      <c r="A153361" s="1" t="s">
        <v>51594</v>
      </c>
    </row>
    <row r="153363">
      <c r="A153363" s="1" t="s">
        <v>37291</v>
      </c>
    </row>
    <row r="153365">
      <c r="A153365" s="1" t="s">
        <v>37292</v>
      </c>
    </row>
    <row r="153366">
      <c r="A153366" s="1" t="s">
        <v>37293</v>
      </c>
    </row>
    <row r="153368">
      <c r="A153368" s="1" t="s">
        <v>51595</v>
      </c>
    </row>
    <row r="153369">
      <c r="A153369" s="1" t="s">
        <v>51596</v>
      </c>
    </row>
    <row r="153371">
      <c r="A153371" s="1" t="s">
        <v>51597</v>
      </c>
    </row>
    <row r="153372">
      <c r="A153372" s="1" t="s">
        <v>37297</v>
      </c>
    </row>
    <row r="153373">
      <c r="A153373" s="1" t="s">
        <v>51588</v>
      </c>
    </row>
    <row r="153374">
      <c r="A153374" s="1" t="s">
        <v>51598</v>
      </c>
    </row>
    <row r="153375">
      <c r="A153375" s="1" t="s">
        <v>37300</v>
      </c>
    </row>
    <row r="153376">
      <c r="A153376" s="1" t="s">
        <v>37301</v>
      </c>
    </row>
    <row r="153377">
      <c r="A153377" s="1" t="s">
        <v>37302</v>
      </c>
    </row>
    <row r="153379">
      <c r="A153379" s="1" t="s">
        <v>37113</v>
      </c>
    </row>
    <row r="153381">
      <c r="A153381" s="1" t="s">
        <v>37245</v>
      </c>
    </row>
    <row r="153383">
      <c r="A153383" s="1" t="s">
        <v>51599</v>
      </c>
    </row>
    <row r="153385">
      <c r="A153385" s="1" t="s">
        <v>51600</v>
      </c>
    </row>
    <row r="153387">
      <c r="A153387" s="1" t="s">
        <v>51601</v>
      </c>
    </row>
    <row r="153389">
      <c r="A153389" s="1" t="s">
        <v>37249</v>
      </c>
    </row>
    <row r="153391">
      <c r="A153391" s="1" t="s">
        <v>51602</v>
      </c>
    </row>
    <row r="153392">
      <c r="A153392" s="1" t="s">
        <v>37251</v>
      </c>
    </row>
    <row r="153394">
      <c r="A153394" s="1" t="s">
        <v>51603</v>
      </c>
    </row>
    <row r="153396">
      <c r="A153396" s="1" t="s">
        <v>51604</v>
      </c>
    </row>
    <row r="153398">
      <c r="A153398" s="1" t="s">
        <v>51605</v>
      </c>
    </row>
    <row r="153400">
      <c r="A153400" s="1" t="s">
        <v>51606</v>
      </c>
    </row>
    <row r="153402">
      <c r="A153402" s="1" t="s">
        <v>51607</v>
      </c>
    </row>
    <row r="153403">
      <c r="A153403" s="1" t="s">
        <v>51608</v>
      </c>
    </row>
    <row r="153405">
      <c r="A153405" s="1" t="s">
        <v>51609</v>
      </c>
    </row>
    <row r="153406">
      <c r="A153406" s="1" t="s">
        <v>51610</v>
      </c>
    </row>
    <row r="153407">
      <c r="A153407" s="1" t="s">
        <v>51611</v>
      </c>
    </row>
    <row r="153409">
      <c r="A153409" s="1" t="s">
        <v>51612</v>
      </c>
    </row>
    <row r="153410">
      <c r="A153410" s="1" t="s">
        <v>37262</v>
      </c>
    </row>
    <row r="153411">
      <c r="A153411" s="1" t="s">
        <v>37263</v>
      </c>
    </row>
    <row r="153413">
      <c r="A153413" s="1" t="s">
        <v>51613</v>
      </c>
    </row>
    <row r="153414">
      <c r="A153414" s="1" t="s">
        <v>51614</v>
      </c>
    </row>
    <row r="153416">
      <c r="A153416" s="1" t="s">
        <v>37266</v>
      </c>
    </row>
    <row r="153418">
      <c r="A153418" s="1" t="s">
        <v>51615</v>
      </c>
    </row>
    <row r="153420">
      <c r="A153420" s="1" t="s">
        <v>37268</v>
      </c>
    </row>
    <row r="153422">
      <c r="A153422" s="1" t="s">
        <v>37269</v>
      </c>
    </row>
    <row r="153423">
      <c r="A153423" s="1" t="s">
        <v>37270</v>
      </c>
    </row>
    <row r="153424">
      <c r="A153424" s="1" t="s">
        <v>37271</v>
      </c>
    </row>
    <row r="153426">
      <c r="A153426" s="1" t="s">
        <v>51616</v>
      </c>
    </row>
    <row r="153427">
      <c r="A153427" s="1" t="s">
        <v>51617</v>
      </c>
    </row>
    <row r="153428">
      <c r="A153428" s="1" t="s">
        <v>37274</v>
      </c>
    </row>
    <row r="153429">
      <c r="A153429" s="1" t="s">
        <v>37275</v>
      </c>
    </row>
    <row r="153431">
      <c r="A153431" s="1" t="s">
        <v>37131</v>
      </c>
    </row>
    <row r="153433">
      <c r="A153433" s="1" t="s">
        <v>2001</v>
      </c>
    </row>
    <row r="153434">
      <c r="A153434" s="1" t="s">
        <v>51618</v>
      </c>
    </row>
    <row r="153435">
      <c r="A153435" s="1" t="s">
        <v>37283</v>
      </c>
    </row>
    <row r="153436">
      <c r="A153436" s="1" t="s">
        <v>37284</v>
      </c>
    </row>
    <row r="153437">
      <c r="A153437" s="1" t="s">
        <v>51593</v>
      </c>
    </row>
    <row r="153438">
      <c r="A153438" s="1" t="s">
        <v>37286</v>
      </c>
    </row>
    <row r="153439">
      <c r="A153439" s="1" t="s">
        <v>37287</v>
      </c>
    </row>
    <row r="153440">
      <c r="A153440" s="1" t="s">
        <v>51585</v>
      </c>
    </row>
    <row r="153441">
      <c r="A153441" s="1" t="s">
        <v>37289</v>
      </c>
    </row>
    <row r="153442">
      <c r="A153442" s="1" t="s">
        <v>51594</v>
      </c>
    </row>
    <row r="153443">
      <c r="A153443" s="1" t="s">
        <v>37291</v>
      </c>
    </row>
    <row r="153444">
      <c r="A153444" s="1" t="s">
        <v>37292</v>
      </c>
    </row>
    <row r="153445">
      <c r="A153445" s="1" t="s">
        <v>37293</v>
      </c>
    </row>
    <row r="153446">
      <c r="A153446" s="1" t="s">
        <v>51595</v>
      </c>
    </row>
    <row r="153447">
      <c r="A153447" s="1" t="s">
        <v>51596</v>
      </c>
    </row>
    <row r="153448">
      <c r="A153448" s="1" t="s">
        <v>51597</v>
      </c>
    </row>
    <row r="153449">
      <c r="A153449" s="1" t="s">
        <v>37297</v>
      </c>
    </row>
    <row r="153450">
      <c r="A153450" s="1" t="s">
        <v>51588</v>
      </c>
    </row>
    <row r="153451">
      <c r="A153451" s="1" t="s">
        <v>51598</v>
      </c>
    </row>
    <row r="153452">
      <c r="A153452" s="1" t="s">
        <v>37300</v>
      </c>
    </row>
    <row r="153453">
      <c r="A153453" s="1" t="s">
        <v>37301</v>
      </c>
    </row>
    <row r="153454">
      <c r="A153454" s="1" t="s">
        <v>37302</v>
      </c>
    </row>
    <row r="153455">
      <c r="A153455" s="1" t="s">
        <v>37113</v>
      </c>
    </row>
    <row r="153456">
      <c r="A153456" s="1" t="s">
        <v>37245</v>
      </c>
    </row>
    <row r="153457">
      <c r="A153457" s="1" t="s">
        <v>51599</v>
      </c>
    </row>
    <row r="153458">
      <c r="A153458" s="1" t="s">
        <v>51600</v>
      </c>
    </row>
    <row r="153459">
      <c r="A153459" s="1" t="s">
        <v>51601</v>
      </c>
    </row>
    <row r="153460">
      <c r="A153460" s="1" t="s">
        <v>37249</v>
      </c>
    </row>
    <row r="153461">
      <c r="A153461" s="1" t="s">
        <v>51602</v>
      </c>
    </row>
    <row r="153462">
      <c r="A153462" s="1" t="s">
        <v>37251</v>
      </c>
    </row>
    <row r="153463">
      <c r="A153463" s="1" t="s">
        <v>51603</v>
      </c>
    </row>
    <row r="153464">
      <c r="A153464" s="1" t="s">
        <v>51604</v>
      </c>
    </row>
    <row r="153465">
      <c r="A153465" s="1" t="s">
        <v>51605</v>
      </c>
    </row>
    <row r="153466">
      <c r="A153466" s="1" t="s">
        <v>51606</v>
      </c>
    </row>
    <row r="153467">
      <c r="A153467" s="1" t="s">
        <v>51607</v>
      </c>
    </row>
    <row r="153468">
      <c r="A153468" s="1" t="s">
        <v>51608</v>
      </c>
    </row>
    <row r="153469">
      <c r="A153469" s="1" t="s">
        <v>51609</v>
      </c>
    </row>
    <row r="153470">
      <c r="A153470" s="1" t="s">
        <v>51610</v>
      </c>
    </row>
    <row r="153471">
      <c r="A153471" s="1" t="s">
        <v>51611</v>
      </c>
    </row>
    <row r="153472">
      <c r="A153472" s="1" t="s">
        <v>51612</v>
      </c>
    </row>
    <row r="153473">
      <c r="A153473" s="1" t="s">
        <v>37262</v>
      </c>
    </row>
    <row r="153474">
      <c r="A153474" s="1" t="s">
        <v>37263</v>
      </c>
    </row>
    <row r="153475">
      <c r="A153475" s="1" t="s">
        <v>51613</v>
      </c>
    </row>
    <row r="153476">
      <c r="A153476" s="1" t="s">
        <v>51614</v>
      </c>
    </row>
    <row r="153477">
      <c r="A153477" s="1" t="s">
        <v>37266</v>
      </c>
    </row>
    <row r="153478">
      <c r="A153478" s="1" t="s">
        <v>51615</v>
      </c>
    </row>
    <row r="153479">
      <c r="A153479" s="1" t="s">
        <v>37268</v>
      </c>
    </row>
    <row r="153480">
      <c r="A153480" s="1" t="s">
        <v>37269</v>
      </c>
    </row>
    <row r="153481">
      <c r="A153481" s="1" t="s">
        <v>37270</v>
      </c>
    </row>
    <row r="153482">
      <c r="A153482" s="1" t="s">
        <v>37271</v>
      </c>
    </row>
    <row r="153483">
      <c r="A153483" s="1" t="s">
        <v>51616</v>
      </c>
    </row>
    <row r="153484">
      <c r="A153484" s="1" t="s">
        <v>51617</v>
      </c>
    </row>
    <row r="153485">
      <c r="A153485" s="1" t="s">
        <v>37274</v>
      </c>
    </row>
    <row r="153486">
      <c r="A153486" s="1" t="s">
        <v>37275</v>
      </c>
    </row>
    <row r="153487">
      <c r="A153487" s="1" t="s">
        <v>37131</v>
      </c>
    </row>
    <row r="153488">
      <c r="A153488" s="1" t="s">
        <v>51619</v>
      </c>
    </row>
    <row r="153489">
      <c r="A153489" s="1" t="s">
        <v>51620</v>
      </c>
    </row>
    <row r="153490">
      <c r="A153490" s="1" t="s">
        <v>252</v>
      </c>
    </row>
    <row r="153491">
      <c r="A153491" s="1" t="s">
        <v>20149</v>
      </c>
    </row>
    <row r="153492">
      <c r="A153492" s="1" t="s">
        <v>20150</v>
      </c>
    </row>
    <row r="153493">
      <c r="A153493" s="1" t="s">
        <v>20151</v>
      </c>
    </row>
    <row r="153494">
      <c r="A153494" s="1" t="s">
        <v>20152</v>
      </c>
    </row>
    <row r="153495">
      <c r="A153495" s="1" t="s">
        <v>20153</v>
      </c>
    </row>
    <row r="153496">
      <c r="A153496" s="1" t="s">
        <v>20154</v>
      </c>
    </row>
    <row r="153497">
      <c r="A153497" s="1" t="s">
        <v>20155</v>
      </c>
    </row>
    <row r="153498">
      <c r="A153498" s="1" t="s">
        <v>20156</v>
      </c>
    </row>
    <row r="153499">
      <c r="A153499" s="1" t="s">
        <v>20157</v>
      </c>
    </row>
    <row r="153500">
      <c r="A153500" s="1" t="s">
        <v>20158</v>
      </c>
    </row>
    <row r="153501">
      <c r="A153501" s="1" t="s">
        <v>20159</v>
      </c>
    </row>
    <row r="153502">
      <c r="A153502" s="1" t="s">
        <v>20160</v>
      </c>
    </row>
    <row r="153503">
      <c r="A153503" s="1" t="s">
        <v>20161</v>
      </c>
    </row>
    <row r="153504">
      <c r="A153504" s="1" t="s">
        <v>20162</v>
      </c>
    </row>
    <row r="153505">
      <c r="A153505" s="1" t="s">
        <v>20163</v>
      </c>
    </row>
    <row r="153506">
      <c r="A153506" s="1" t="s">
        <v>20164</v>
      </c>
    </row>
    <row r="153507">
      <c r="A153507" s="1" t="s">
        <v>20165</v>
      </c>
    </row>
    <row r="153508">
      <c r="A153508" s="1" t="s">
        <v>20166</v>
      </c>
    </row>
    <row r="153509">
      <c r="A153509" s="1" t="s">
        <v>20167</v>
      </c>
    </row>
    <row r="153510">
      <c r="A153510" s="1" t="s">
        <v>20168</v>
      </c>
    </row>
    <row r="153511">
      <c r="A153511" s="1" t="s">
        <v>20169</v>
      </c>
    </row>
    <row r="153512">
      <c r="A153512" s="1" t="s">
        <v>20170</v>
      </c>
    </row>
    <row r="153513">
      <c r="A153513" s="1" t="s">
        <v>20171</v>
      </c>
    </row>
    <row r="153514">
      <c r="A153514" s="1" t="s">
        <v>20172</v>
      </c>
    </row>
    <row r="153515">
      <c r="A153515" s="1" t="s">
        <v>20173</v>
      </c>
    </row>
    <row r="153516">
      <c r="A153516" s="1" t="s">
        <v>20174</v>
      </c>
    </row>
    <row r="153517">
      <c r="A153517" s="1" t="s">
        <v>20175</v>
      </c>
    </row>
    <row r="153518">
      <c r="A153518" s="1" t="s">
        <v>20176</v>
      </c>
    </row>
    <row r="153519">
      <c r="A153519" s="1" t="s">
        <v>20177</v>
      </c>
    </row>
    <row r="153520">
      <c r="A153520" s="1" t="s">
        <v>20178</v>
      </c>
    </row>
    <row r="153521">
      <c r="A153521" s="1" t="s">
        <v>20179</v>
      </c>
    </row>
    <row r="153522">
      <c r="A153522" s="1" t="s">
        <v>20180</v>
      </c>
    </row>
    <row r="153523">
      <c r="A153523" s="1" t="s">
        <v>20181</v>
      </c>
    </row>
    <row r="153524">
      <c r="A153524" s="1" t="s">
        <v>20182</v>
      </c>
    </row>
    <row r="153525">
      <c r="A153525" s="1" t="s">
        <v>20183</v>
      </c>
    </row>
    <row r="153526">
      <c r="A153526" s="1" t="s">
        <v>20184</v>
      </c>
    </row>
    <row r="153527">
      <c r="A153527" s="1" t="s">
        <v>20185</v>
      </c>
    </row>
    <row r="153528">
      <c r="A153528" s="1" t="s">
        <v>5934</v>
      </c>
    </row>
    <row r="153529">
      <c r="A153529" s="1" t="s">
        <v>20186</v>
      </c>
    </row>
    <row r="153530">
      <c r="A153530" s="3" t="str">
        <f> in ba Tom Het fend</f>
        <v>#ERROR!</v>
      </c>
    </row>
    <row r="153531">
      <c r="A153531" s="1" t="s">
        <v>20187</v>
      </c>
    </row>
    <row r="153532">
      <c r="A153532" s="1" t="s">
        <v>20188</v>
      </c>
    </row>
    <row r="153533">
      <c r="A153533" s="1" t="s">
        <v>20189</v>
      </c>
    </row>
    <row r="153534">
      <c r="A153534" s="1" t="s">
        <v>20190</v>
      </c>
    </row>
    <row r="153535">
      <c r="A153535" s="1" t="s">
        <v>322</v>
      </c>
    </row>
    <row r="153536">
      <c r="A153536" s="1" t="s">
        <v>20191</v>
      </c>
    </row>
    <row r="153537">
      <c r="A153537" s="1" t="s">
        <v>20192</v>
      </c>
    </row>
    <row r="153538">
      <c r="A153538" s="1" t="s">
        <v>20193</v>
      </c>
    </row>
    <row r="153539">
      <c r="A153539" s="1" t="s">
        <v>20194</v>
      </c>
    </row>
    <row r="153540">
      <c r="A153540" s="1" t="s">
        <v>20195</v>
      </c>
    </row>
    <row r="153541">
      <c r="A153541" s="1" t="s">
        <v>20196</v>
      </c>
    </row>
    <row r="153542">
      <c r="A153542" s="1" t="s">
        <v>20197</v>
      </c>
    </row>
    <row r="153543">
      <c r="A153543" s="3" t="str">
        <f/>
        <v>#ERROR!</v>
      </c>
    </row>
    <row r="153544">
      <c r="A153544" s="1" t="s">
        <v>20198</v>
      </c>
    </row>
    <row r="153545">
      <c r="A153545" s="1" t="s">
        <v>20199</v>
      </c>
    </row>
    <row r="153546">
      <c r="A153546" s="3" t="str">
        <f> Ay Hey</f>
        <v>#ERROR!</v>
      </c>
    </row>
    <row r="153547">
      <c r="A153547" s="1" t="s">
        <v>20200</v>
      </c>
    </row>
    <row r="153548">
      <c r="A153548" s="1" t="s">
        <v>20201</v>
      </c>
    </row>
    <row r="153549">
      <c r="A153549" s="3" t="str">
        <f> ae ON i</f>
        <v>#ERROR!</v>
      </c>
    </row>
    <row r="153550">
      <c r="A153550" s="3" t="str">
        <f> Sn a</f>
        <v>#ERROR!</v>
      </c>
    </row>
    <row r="153551">
      <c r="A153551" s="1" t="s">
        <v>20202</v>
      </c>
    </row>
    <row r="153552">
      <c r="A153552" s="1" t="s">
        <v>20203</v>
      </c>
    </row>
    <row r="153553">
      <c r="A153553" s="1" t="s">
        <v>20204</v>
      </c>
    </row>
    <row r="153554">
      <c r="A153554" s="1" t="s">
        <v>20205</v>
      </c>
    </row>
    <row r="153555">
      <c r="A153555" s="1" t="s">
        <v>20206</v>
      </c>
    </row>
    <row r="153556">
      <c r="A153556" s="1" t="s">
        <v>20207</v>
      </c>
    </row>
    <row r="153557">
      <c r="A153557" s="1" t="s">
        <v>20208</v>
      </c>
    </row>
    <row r="153558">
      <c r="A153558" s="1" t="s">
        <v>20209</v>
      </c>
    </row>
    <row r="153559">
      <c r="A153559" s="1" t="s">
        <v>433</v>
      </c>
    </row>
    <row r="153560">
      <c r="A153560" s="1" t="s">
        <v>20210</v>
      </c>
    </row>
    <row r="153561">
      <c r="A153561" s="1" t="s">
        <v>20211</v>
      </c>
    </row>
    <row r="153562">
      <c r="A153562" s="1" t="s">
        <v>20212</v>
      </c>
    </row>
    <row r="153563">
      <c r="A153563" s="1" t="s">
        <v>20213</v>
      </c>
    </row>
    <row r="153564">
      <c r="A153564" s="1" t="s">
        <v>20214</v>
      </c>
    </row>
    <row r="153565">
      <c r="A153565" s="1" t="s">
        <v>20215</v>
      </c>
    </row>
    <row r="153566">
      <c r="A153566" s="1" t="s">
        <v>20216</v>
      </c>
    </row>
    <row r="153567">
      <c r="A153567" s="1" t="s">
        <v>20217</v>
      </c>
    </row>
    <row r="153568">
      <c r="A153568" s="1" t="s">
        <v>20218</v>
      </c>
    </row>
    <row r="153569">
      <c r="A153569" s="1" t="s">
        <v>20219</v>
      </c>
    </row>
    <row r="153570">
      <c r="A153570" s="1" t="s">
        <v>20220</v>
      </c>
    </row>
    <row r="153571">
      <c r="A153571" s="1" t="s">
        <v>20221</v>
      </c>
    </row>
    <row r="153572">
      <c r="A153572" s="1" t="s">
        <v>20222</v>
      </c>
    </row>
    <row r="153573">
      <c r="A153573" s="1" t="s">
        <v>20223</v>
      </c>
    </row>
    <row r="153574">
      <c r="A153574" s="1" t="s">
        <v>20224</v>
      </c>
    </row>
    <row r="153575">
      <c r="A153575" s="1" t="s">
        <v>20225</v>
      </c>
    </row>
    <row r="153576">
      <c r="A153576" s="1" t="s">
        <v>20226</v>
      </c>
    </row>
    <row r="153577">
      <c r="A153577" s="1" t="s">
        <v>20227</v>
      </c>
    </row>
    <row r="153578">
      <c r="A153578" s="1" t="s">
        <v>20228</v>
      </c>
    </row>
    <row r="153579">
      <c r="A153579" s="1" t="s">
        <v>20229</v>
      </c>
    </row>
    <row r="153580">
      <c r="A153580" s="1" t="s">
        <v>20230</v>
      </c>
    </row>
    <row r="153581">
      <c r="A153581" s="1" t="s">
        <v>20231</v>
      </c>
    </row>
    <row r="153582">
      <c r="A153582" s="1" t="s">
        <v>20232</v>
      </c>
    </row>
    <row r="153583">
      <c r="A153583" s="1" t="s">
        <v>20233</v>
      </c>
    </row>
    <row r="153584">
      <c r="A153584" s="1" t="s">
        <v>20149</v>
      </c>
    </row>
    <row r="153585">
      <c r="A153585" s="1" t="s">
        <v>20150</v>
      </c>
    </row>
    <row r="153586">
      <c r="A153586" s="1" t="s">
        <v>20151</v>
      </c>
    </row>
    <row r="153587">
      <c r="A153587" s="1" t="s">
        <v>20152</v>
      </c>
    </row>
    <row r="153588">
      <c r="A153588" s="1" t="s">
        <v>20153</v>
      </c>
    </row>
    <row r="153589">
      <c r="A153589" s="1" t="s">
        <v>20154</v>
      </c>
    </row>
    <row r="153590">
      <c r="A153590" s="1" t="s">
        <v>20155</v>
      </c>
    </row>
    <row r="153591">
      <c r="A153591" s="1" t="s">
        <v>20156</v>
      </c>
    </row>
    <row r="153592">
      <c r="A153592" s="1" t="s">
        <v>20157</v>
      </c>
    </row>
    <row r="153593">
      <c r="A153593" s="1" t="s">
        <v>20158</v>
      </c>
    </row>
    <row r="153594">
      <c r="A153594" s="1" t="s">
        <v>20159</v>
      </c>
    </row>
    <row r="153595">
      <c r="A153595" s="1" t="s">
        <v>20160</v>
      </c>
    </row>
    <row r="153596">
      <c r="A153596" s="1" t="s">
        <v>20161</v>
      </c>
    </row>
    <row r="153597">
      <c r="A153597" s="1" t="s">
        <v>20162</v>
      </c>
    </row>
    <row r="153598">
      <c r="A153598" s="1" t="s">
        <v>20163</v>
      </c>
    </row>
    <row r="153599">
      <c r="A153599" s="1" t="s">
        <v>20164</v>
      </c>
    </row>
    <row r="153600">
      <c r="A153600" s="1" t="s">
        <v>20165</v>
      </c>
    </row>
    <row r="153601">
      <c r="A153601" s="1" t="s">
        <v>20166</v>
      </c>
    </row>
    <row r="153602">
      <c r="A153602" s="1" t="s">
        <v>20167</v>
      </c>
    </row>
    <row r="153603">
      <c r="A153603" s="1" t="s">
        <v>20168</v>
      </c>
    </row>
    <row r="153604">
      <c r="A153604" s="1" t="s">
        <v>20169</v>
      </c>
    </row>
    <row r="153605">
      <c r="A153605" s="1" t="s">
        <v>20170</v>
      </c>
    </row>
    <row r="153606">
      <c r="A153606" s="1" t="s">
        <v>20171</v>
      </c>
    </row>
    <row r="153607">
      <c r="A153607" s="1" t="s">
        <v>20172</v>
      </c>
    </row>
    <row r="153608">
      <c r="A153608" s="1" t="s">
        <v>20173</v>
      </c>
    </row>
    <row r="153609">
      <c r="A153609" s="1" t="s">
        <v>20174</v>
      </c>
    </row>
    <row r="153610">
      <c r="A153610" s="1" t="s">
        <v>20175</v>
      </c>
    </row>
    <row r="153611">
      <c r="A153611" s="1" t="s">
        <v>20176</v>
      </c>
    </row>
    <row r="153612">
      <c r="A153612" s="1" t="s">
        <v>20177</v>
      </c>
    </row>
    <row r="153613">
      <c r="A153613" s="1" t="s">
        <v>20178</v>
      </c>
    </row>
    <row r="153614">
      <c r="A153614" s="1" t="s">
        <v>20179</v>
      </c>
    </row>
    <row r="153615">
      <c r="A153615" s="1" t="s">
        <v>20180</v>
      </c>
    </row>
    <row r="153616">
      <c r="A153616" s="1" t="s">
        <v>20181</v>
      </c>
    </row>
    <row r="153617">
      <c r="A153617" s="1" t="s">
        <v>20182</v>
      </c>
    </row>
    <row r="153618">
      <c r="A153618" s="1" t="s">
        <v>20183</v>
      </c>
    </row>
    <row r="153619">
      <c r="A153619" s="1" t="s">
        <v>20184</v>
      </c>
    </row>
    <row r="153620">
      <c r="A153620" s="1" t="s">
        <v>20185</v>
      </c>
    </row>
    <row r="153621">
      <c r="A153621" s="1" t="s">
        <v>5934</v>
      </c>
    </row>
    <row r="153622">
      <c r="A153622" s="1" t="s">
        <v>20186</v>
      </c>
    </row>
    <row r="153623">
      <c r="A153623" s="3" t="str">
        <f> in ba Tom Het fend</f>
        <v>#ERROR!</v>
      </c>
    </row>
    <row r="153624">
      <c r="A153624" s="1" t="s">
        <v>20187</v>
      </c>
    </row>
    <row r="153625">
      <c r="A153625" s="1" t="s">
        <v>20188</v>
      </c>
    </row>
    <row r="153626">
      <c r="A153626" s="1" t="s">
        <v>20189</v>
      </c>
    </row>
    <row r="153627">
      <c r="A153627" s="1" t="s">
        <v>20190</v>
      </c>
    </row>
    <row r="153628">
      <c r="A153628" s="1" t="s">
        <v>20191</v>
      </c>
    </row>
    <row r="153629">
      <c r="A153629" s="1" t="s">
        <v>20192</v>
      </c>
    </row>
    <row r="153630">
      <c r="A153630" s="1" t="s">
        <v>20193</v>
      </c>
    </row>
    <row r="153631">
      <c r="A153631" s="1" t="s">
        <v>20194</v>
      </c>
    </row>
    <row r="153632">
      <c r="A153632" s="1" t="s">
        <v>20195</v>
      </c>
    </row>
    <row r="153633">
      <c r="A153633" s="1" t="s">
        <v>20196</v>
      </c>
    </row>
    <row r="153634">
      <c r="A153634" s="1" t="s">
        <v>20197</v>
      </c>
    </row>
    <row r="153635">
      <c r="A153635" s="1" t="s">
        <v>20198</v>
      </c>
    </row>
    <row r="153636">
      <c r="A153636" s="1" t="s">
        <v>20199</v>
      </c>
    </row>
    <row r="153637">
      <c r="A153637" s="3" t="str">
        <f> Ay Hey</f>
        <v>#ERROR!</v>
      </c>
    </row>
    <row r="153638">
      <c r="A153638" s="1" t="s">
        <v>20200</v>
      </c>
    </row>
    <row r="153639">
      <c r="A153639" s="1" t="s">
        <v>20201</v>
      </c>
    </row>
    <row r="153640">
      <c r="A153640" s="3" t="str">
        <f> ae ON i</f>
        <v>#ERROR!</v>
      </c>
    </row>
    <row r="153641">
      <c r="A153641" s="3" t="str">
        <f> Sn a</f>
        <v>#ERROR!</v>
      </c>
    </row>
    <row r="153642">
      <c r="A153642" s="1" t="s">
        <v>20202</v>
      </c>
    </row>
    <row r="153643">
      <c r="A153643" s="1" t="s">
        <v>20203</v>
      </c>
    </row>
    <row r="153644">
      <c r="A153644" s="1" t="s">
        <v>20204</v>
      </c>
    </row>
    <row r="153645">
      <c r="A153645" s="1" t="s">
        <v>20205</v>
      </c>
    </row>
    <row r="153646">
      <c r="A153646" s="1" t="s">
        <v>20206</v>
      </c>
    </row>
    <row r="153647">
      <c r="A153647" s="1" t="s">
        <v>20207</v>
      </c>
    </row>
    <row r="153648">
      <c r="A153648" s="1" t="s">
        <v>20208</v>
      </c>
    </row>
    <row r="153649">
      <c r="A153649" s="1" t="s">
        <v>20209</v>
      </c>
    </row>
    <row r="153650">
      <c r="A153650" s="1" t="s">
        <v>20210</v>
      </c>
    </row>
    <row r="153651">
      <c r="A153651" s="1" t="s">
        <v>20211</v>
      </c>
    </row>
    <row r="153652">
      <c r="A153652" s="1" t="s">
        <v>20212</v>
      </c>
    </row>
    <row r="153653">
      <c r="A153653" s="1" t="s">
        <v>20213</v>
      </c>
    </row>
    <row r="153654">
      <c r="A153654" s="1" t="s">
        <v>20214</v>
      </c>
    </row>
    <row r="153655">
      <c r="A153655" s="1" t="s">
        <v>20215</v>
      </c>
    </row>
    <row r="153656">
      <c r="A153656" s="1" t="s">
        <v>20216</v>
      </c>
    </row>
    <row r="153657">
      <c r="A153657" s="1" t="s">
        <v>20217</v>
      </c>
    </row>
    <row r="153658">
      <c r="A153658" s="1" t="s">
        <v>20219</v>
      </c>
    </row>
    <row r="153659">
      <c r="A153659" s="1" t="s">
        <v>20220</v>
      </c>
    </row>
    <row r="153660">
      <c r="A153660" s="1" t="s">
        <v>20221</v>
      </c>
    </row>
    <row r="153661">
      <c r="A153661" s="1" t="s">
        <v>20222</v>
      </c>
    </row>
    <row r="153662">
      <c r="A153662" s="1" t="s">
        <v>20223</v>
      </c>
    </row>
    <row r="153663">
      <c r="A153663" s="1" t="s">
        <v>20224</v>
      </c>
    </row>
    <row r="153664">
      <c r="A153664" s="1" t="s">
        <v>20225</v>
      </c>
    </row>
    <row r="153665">
      <c r="A153665" s="1" t="s">
        <v>20226</v>
      </c>
    </row>
    <row r="153666">
      <c r="A153666" s="1" t="s">
        <v>20227</v>
      </c>
    </row>
    <row r="153667">
      <c r="A153667" s="1" t="s">
        <v>20228</v>
      </c>
    </row>
    <row r="153668">
      <c r="A153668" s="1" t="s">
        <v>20229</v>
      </c>
    </row>
    <row r="153669">
      <c r="A153669" s="1" t="s">
        <v>20230</v>
      </c>
    </row>
    <row r="153670">
      <c r="A153670" s="1" t="s">
        <v>20231</v>
      </c>
    </row>
    <row r="153671">
      <c r="A153671" s="1" t="s">
        <v>20232</v>
      </c>
    </row>
    <row r="153672">
      <c r="A153672" s="1" t="s">
        <v>20234</v>
      </c>
    </row>
    <row r="153673">
      <c r="A153673" s="1" t="s">
        <v>51621</v>
      </c>
    </row>
    <row r="153675">
      <c r="A153675" s="1" t="s">
        <v>37245</v>
      </c>
    </row>
    <row r="153677">
      <c r="A153677" s="1" t="s">
        <v>37246</v>
      </c>
    </row>
    <row r="153679">
      <c r="A153679" s="1" t="s">
        <v>51622</v>
      </c>
    </row>
    <row r="153681">
      <c r="A153681" s="1" t="s">
        <v>51623</v>
      </c>
    </row>
    <row r="153683">
      <c r="A153683" s="1" t="s">
        <v>37249</v>
      </c>
    </row>
    <row r="153685">
      <c r="A153685" s="1" t="s">
        <v>51602</v>
      </c>
    </row>
    <row r="153686">
      <c r="A153686" s="1" t="s">
        <v>37251</v>
      </c>
    </row>
    <row r="153688">
      <c r="A153688" s="1" t="s">
        <v>51603</v>
      </c>
    </row>
    <row r="153689">
      <c r="A153689" s="1" t="s">
        <v>51624</v>
      </c>
    </row>
    <row r="153691">
      <c r="A153691" s="1" t="s">
        <v>51625</v>
      </c>
    </row>
    <row r="153693">
      <c r="A153693" s="1" t="s">
        <v>51626</v>
      </c>
    </row>
    <row r="153695">
      <c r="A153695" s="1" t="s">
        <v>51627</v>
      </c>
    </row>
    <row r="153697">
      <c r="A153697" s="1" t="s">
        <v>51628</v>
      </c>
    </row>
    <row r="153698">
      <c r="A153698" s="1" t="s">
        <v>37257</v>
      </c>
    </row>
    <row r="153700">
      <c r="A153700" s="1" t="s">
        <v>37258</v>
      </c>
    </row>
    <row r="153701">
      <c r="A153701" s="1" t="s">
        <v>51629</v>
      </c>
    </row>
    <row r="153702">
      <c r="A153702" s="1" t="s">
        <v>37260</v>
      </c>
    </row>
    <row r="153704">
      <c r="A153704" s="1" t="s">
        <v>37228</v>
      </c>
    </row>
    <row r="153705">
      <c r="A153705" s="1" t="s">
        <v>37262</v>
      </c>
    </row>
    <row r="153706">
      <c r="A153706" s="1" t="s">
        <v>37263</v>
      </c>
    </row>
    <row r="153708">
      <c r="A153708" s="1" t="s">
        <v>51630</v>
      </c>
    </row>
    <row r="153709">
      <c r="A153709" s="1" t="s">
        <v>37265</v>
      </c>
    </row>
    <row r="153711">
      <c r="A153711" s="1" t="s">
        <v>37266</v>
      </c>
    </row>
    <row r="153713">
      <c r="A153713" s="1" t="s">
        <v>51615</v>
      </c>
    </row>
    <row r="153715">
      <c r="A153715" s="1" t="s">
        <v>37268</v>
      </c>
    </row>
    <row r="153717">
      <c r="A153717" s="1" t="s">
        <v>37269</v>
      </c>
    </row>
    <row r="153718">
      <c r="A153718" s="1" t="s">
        <v>37270</v>
      </c>
    </row>
    <row r="153719">
      <c r="A153719" s="1" t="s">
        <v>37271</v>
      </c>
    </row>
    <row r="153721">
      <c r="A153721" s="1" t="s">
        <v>37272</v>
      </c>
    </row>
    <row r="153722">
      <c r="A153722" s="1" t="s">
        <v>51631</v>
      </c>
    </row>
    <row r="153723">
      <c r="A153723" s="1" t="s">
        <v>51632</v>
      </c>
    </row>
    <row r="153724">
      <c r="A153724" s="1" t="s">
        <v>51633</v>
      </c>
    </row>
    <row r="153726">
      <c r="A153726" s="1" t="s">
        <v>37113</v>
      </c>
    </row>
    <row r="153728">
      <c r="A153728" s="1" t="s">
        <v>37200</v>
      </c>
    </row>
    <row r="153730">
      <c r="A153730" s="1" t="s">
        <v>51634</v>
      </c>
    </row>
    <row r="153731">
      <c r="A153731" s="1" t="s">
        <v>51635</v>
      </c>
    </row>
    <row r="153732">
      <c r="A153732" s="1" t="s">
        <v>37201</v>
      </c>
    </row>
    <row r="153734">
      <c r="A153734" s="1" t="s">
        <v>51636</v>
      </c>
    </row>
    <row r="153736">
      <c r="A153736" s="1" t="s">
        <v>51637</v>
      </c>
    </row>
    <row r="153738">
      <c r="A153738" s="1" t="s">
        <v>51638</v>
      </c>
    </row>
    <row r="153739">
      <c r="A153739" s="1" t="s">
        <v>51639</v>
      </c>
    </row>
    <row r="153740">
      <c r="A153740" s="1" t="s">
        <v>37206</v>
      </c>
    </row>
    <row r="153741">
      <c r="A153741" s="3" t="str">
        <f>+ File your documents. 7 + File your documents. 7</f>
        <v>#ERROR!</v>
      </c>
    </row>
    <row r="153742">
      <c r="A153742" s="3" t="str">
        <f>+ Serve your documents, 8</f>
        <v>#ERROR!</v>
      </c>
    </row>
    <row r="153744">
      <c r="A153744" s="1" t="s">
        <v>37207</v>
      </c>
    </row>
    <row r="153746">
      <c r="A153746" s="1" t="s">
        <v>37278</v>
      </c>
    </row>
    <row r="153748">
      <c r="A153748" s="1" t="s">
        <v>51640</v>
      </c>
    </row>
    <row r="153750">
      <c r="A153750" s="1" t="s">
        <v>37131</v>
      </c>
    </row>
    <row r="153752">
      <c r="A153752" s="1" t="s">
        <v>51503</v>
      </c>
    </row>
    <row r="153753">
      <c r="A153753" s="1" t="s">
        <v>51641</v>
      </c>
    </row>
    <row r="153754">
      <c r="A153754" s="1" t="s">
        <v>37245</v>
      </c>
    </row>
    <row r="153755">
      <c r="A153755" s="1" t="s">
        <v>37246</v>
      </c>
    </row>
    <row r="153756">
      <c r="A153756" s="1" t="s">
        <v>51622</v>
      </c>
    </row>
    <row r="153757">
      <c r="A153757" s="1" t="s">
        <v>51623</v>
      </c>
    </row>
    <row r="153758">
      <c r="A153758" s="1" t="s">
        <v>37249</v>
      </c>
    </row>
    <row r="153759">
      <c r="A153759" s="1" t="s">
        <v>51602</v>
      </c>
    </row>
    <row r="153760">
      <c r="A153760" s="1" t="s">
        <v>37251</v>
      </c>
    </row>
    <row r="153761">
      <c r="A153761" s="1" t="s">
        <v>51603</v>
      </c>
    </row>
    <row r="153762">
      <c r="A153762" s="1" t="s">
        <v>51624</v>
      </c>
    </row>
    <row r="153763">
      <c r="A153763" s="1" t="s">
        <v>51625</v>
      </c>
    </row>
    <row r="153764">
      <c r="A153764" s="1" t="s">
        <v>51626</v>
      </c>
    </row>
    <row r="153765">
      <c r="A153765" s="1" t="s">
        <v>51627</v>
      </c>
    </row>
    <row r="153766">
      <c r="A153766" s="1" t="s">
        <v>51628</v>
      </c>
    </row>
    <row r="153767">
      <c r="A153767" s="1" t="s">
        <v>37257</v>
      </c>
    </row>
    <row r="153768">
      <c r="A153768" s="1" t="s">
        <v>37258</v>
      </c>
    </row>
    <row r="153769">
      <c r="A153769" s="1" t="s">
        <v>51629</v>
      </c>
    </row>
    <row r="153770">
      <c r="A153770" s="1" t="s">
        <v>37260</v>
      </c>
    </row>
    <row r="153771">
      <c r="A153771" s="1" t="s">
        <v>37228</v>
      </c>
    </row>
    <row r="153772">
      <c r="A153772" s="1" t="s">
        <v>37262</v>
      </c>
    </row>
    <row r="153773">
      <c r="A153773" s="1" t="s">
        <v>37263</v>
      </c>
    </row>
    <row r="153774">
      <c r="A153774" s="1" t="s">
        <v>51630</v>
      </c>
    </row>
    <row r="153775">
      <c r="A153775" s="1" t="s">
        <v>37265</v>
      </c>
    </row>
    <row r="153776">
      <c r="A153776" s="1" t="s">
        <v>37266</v>
      </c>
    </row>
    <row r="153777">
      <c r="A153777" s="1" t="s">
        <v>51615</v>
      </c>
    </row>
    <row r="153778">
      <c r="A153778" s="1" t="s">
        <v>37268</v>
      </c>
    </row>
    <row r="153779">
      <c r="A153779" s="1" t="s">
        <v>37269</v>
      </c>
    </row>
    <row r="153780">
      <c r="A153780" s="1" t="s">
        <v>37270</v>
      </c>
    </row>
    <row r="153781">
      <c r="A153781" s="1" t="s">
        <v>37271</v>
      </c>
    </row>
    <row r="153782">
      <c r="A153782" s="1" t="s">
        <v>37272</v>
      </c>
    </row>
    <row r="153783">
      <c r="A153783" s="1" t="s">
        <v>51631</v>
      </c>
    </row>
    <row r="153784">
      <c r="A153784" s="1" t="s">
        <v>51632</v>
      </c>
    </row>
    <row r="153785">
      <c r="A153785" s="1" t="s">
        <v>51633</v>
      </c>
    </row>
    <row r="153786">
      <c r="A153786" s="1" t="s">
        <v>37113</v>
      </c>
    </row>
    <row r="153787">
      <c r="A153787" s="1" t="s">
        <v>37200</v>
      </c>
    </row>
    <row r="153788">
      <c r="A153788" s="1" t="s">
        <v>51634</v>
      </c>
    </row>
    <row r="153789">
      <c r="A153789" s="1" t="s">
        <v>51635</v>
      </c>
    </row>
    <row r="153790">
      <c r="A153790" s="1" t="s">
        <v>51636</v>
      </c>
    </row>
    <row r="153791">
      <c r="A153791" s="1" t="s">
        <v>51637</v>
      </c>
    </row>
    <row r="153792">
      <c r="A153792" s="1" t="s">
        <v>51638</v>
      </c>
    </row>
    <row r="153793">
      <c r="A153793" s="1" t="s">
        <v>51639</v>
      </c>
    </row>
    <row r="153794">
      <c r="A153794" s="1" t="s">
        <v>37206</v>
      </c>
    </row>
    <row r="153795">
      <c r="A153795" s="3" t="str">
        <f>+ File your documents. 7 + File your documents. 7</f>
        <v>#ERROR!</v>
      </c>
    </row>
    <row r="153796">
      <c r="A153796" s="3" t="str">
        <f>+ Serve your documents, 8</f>
        <v>#ERROR!</v>
      </c>
    </row>
    <row r="153797">
      <c r="A153797" s="1" t="s">
        <v>37207</v>
      </c>
    </row>
    <row r="153798">
      <c r="A153798" s="1" t="s">
        <v>37278</v>
      </c>
    </row>
    <row r="153799">
      <c r="A153799" s="1" t="s">
        <v>51640</v>
      </c>
    </row>
    <row r="153800">
      <c r="A153800" s="1" t="s">
        <v>51642</v>
      </c>
    </row>
    <row r="153801">
      <c r="A153801" s="1" t="s">
        <v>51643</v>
      </c>
    </row>
    <row r="153803">
      <c r="A153803" s="1" t="s">
        <v>20236</v>
      </c>
    </row>
    <row r="153805">
      <c r="A153805" s="1" t="s">
        <v>20237</v>
      </c>
    </row>
    <row r="153807">
      <c r="A153807" s="1" t="s">
        <v>20238</v>
      </c>
    </row>
    <row r="153808">
      <c r="A153808" s="1" t="s">
        <v>20239</v>
      </c>
    </row>
    <row r="153809">
      <c r="A153809" s="1" t="s">
        <v>20240</v>
      </c>
    </row>
    <row r="153811">
      <c r="A153811" s="1" t="s">
        <v>20241</v>
      </c>
    </row>
    <row r="153813">
      <c r="A153813" s="3" t="str">
        <f/>
        <v>#ERROR!</v>
      </c>
    </row>
    <row r="153815">
      <c r="A153815" s="1" t="s">
        <v>20242</v>
      </c>
    </row>
    <row r="153817">
      <c r="A153817" s="1" t="s">
        <v>20243</v>
      </c>
    </row>
    <row r="153818">
      <c r="A153818" s="1" t="s">
        <v>20244</v>
      </c>
    </row>
    <row r="153820">
      <c r="A153820" s="1" t="s">
        <v>20245</v>
      </c>
    </row>
    <row r="153822">
      <c r="A153822" s="1" t="s">
        <v>20246</v>
      </c>
    </row>
    <row r="153823">
      <c r="A153823" s="1" t="s">
        <v>20247</v>
      </c>
    </row>
    <row r="153825">
      <c r="A153825" s="1" t="s">
        <v>20248</v>
      </c>
    </row>
    <row r="153827">
      <c r="A153827" s="1" t="s">
        <v>20249</v>
      </c>
    </row>
    <row r="153829">
      <c r="A153829" s="1" t="s">
        <v>20250</v>
      </c>
    </row>
    <row r="153830">
      <c r="A153830" s="1" t="s">
        <v>20251</v>
      </c>
    </row>
    <row r="153832">
      <c r="A153832" s="1" t="s">
        <v>20252</v>
      </c>
    </row>
    <row r="153833">
      <c r="A153833" s="1" t="s">
        <v>20253</v>
      </c>
    </row>
    <row r="153834">
      <c r="A153834" s="1" t="s">
        <v>20254</v>
      </c>
    </row>
    <row r="153835">
      <c r="A153835" s="1" t="s">
        <v>20255</v>
      </c>
    </row>
    <row r="153836">
      <c r="A153836" s="1" t="s">
        <v>20256</v>
      </c>
    </row>
    <row r="153838">
      <c r="A153838" s="1" t="s">
        <v>20257</v>
      </c>
    </row>
    <row r="153839">
      <c r="A153839" s="1" t="s">
        <v>20258</v>
      </c>
    </row>
    <row r="153841">
      <c r="A153841" s="1">
        <v>2310499.0</v>
      </c>
    </row>
    <row r="153843">
      <c r="A153843" s="1" t="s">
        <v>20259</v>
      </c>
    </row>
    <row r="153844">
      <c r="A153844" s="1" t="s">
        <v>20260</v>
      </c>
    </row>
    <row r="153846">
      <c r="A153846" s="1" t="s">
        <v>20261</v>
      </c>
    </row>
    <row r="153847">
      <c r="A153847" s="1">
        <v>8285092.0</v>
      </c>
    </row>
    <row r="153849">
      <c r="A153849" s="1" t="s">
        <v>20262</v>
      </c>
    </row>
    <row r="153851">
      <c r="A153851" s="1" t="s">
        <v>20263</v>
      </c>
    </row>
    <row r="153853">
      <c r="A153853" s="1" t="s">
        <v>20264</v>
      </c>
    </row>
    <row r="153855">
      <c r="A153855" s="1" t="s">
        <v>20265</v>
      </c>
    </row>
    <row r="153856">
      <c r="A153856" s="1" t="s">
        <v>20266</v>
      </c>
    </row>
    <row r="153857">
      <c r="A153857" s="1" t="s">
        <v>20267</v>
      </c>
    </row>
    <row r="153859">
      <c r="A153859" s="1" t="s">
        <v>20268</v>
      </c>
    </row>
    <row r="153860">
      <c r="A153860" s="1" t="s">
        <v>20269</v>
      </c>
    </row>
    <row r="153862">
      <c r="A153862" s="1" t="s">
        <v>20270</v>
      </c>
    </row>
    <row r="153864">
      <c r="A153864" s="1" t="s">
        <v>20271</v>
      </c>
    </row>
    <row r="153866">
      <c r="A153866" s="1" t="s">
        <v>20272</v>
      </c>
    </row>
    <row r="153868">
      <c r="A153868" s="1" t="s">
        <v>20273</v>
      </c>
    </row>
    <row r="153870">
      <c r="A153870" s="1" t="s">
        <v>20274</v>
      </c>
    </row>
    <row r="153872">
      <c r="A153872" s="1" t="s">
        <v>20275</v>
      </c>
    </row>
    <row r="153874">
      <c r="A153874" s="1" t="s">
        <v>20276</v>
      </c>
    </row>
    <row r="153876">
      <c r="A153876" s="1" t="s">
        <v>20277</v>
      </c>
    </row>
    <row r="153878">
      <c r="A153878" s="1" t="s">
        <v>20278</v>
      </c>
    </row>
    <row r="153880">
      <c r="A153880" s="1" t="s">
        <v>20279</v>
      </c>
    </row>
    <row r="153882">
      <c r="A153882" s="1" t="s">
        <v>20280</v>
      </c>
    </row>
    <row r="153884">
      <c r="A153884" s="1" t="s">
        <v>20281</v>
      </c>
    </row>
    <row r="153886">
      <c r="A153886" s="1" t="s">
        <v>20282</v>
      </c>
    </row>
    <row r="153888">
      <c r="A153888" s="1" t="s">
        <v>20283</v>
      </c>
    </row>
    <row r="153890">
      <c r="A153890" s="1" t="s">
        <v>20284</v>
      </c>
    </row>
    <row r="153892">
      <c r="A153892" s="1" t="s">
        <v>20285</v>
      </c>
    </row>
    <row r="153894">
      <c r="A153894" s="1" t="s">
        <v>20286</v>
      </c>
    </row>
    <row r="153896">
      <c r="A153896" s="1" t="s">
        <v>20287</v>
      </c>
    </row>
    <row r="153898">
      <c r="A153898" s="1" t="s">
        <v>20288</v>
      </c>
    </row>
    <row r="153900">
      <c r="A153900" s="1" t="s">
        <v>20289</v>
      </c>
    </row>
    <row r="153902">
      <c r="A153902" s="1" t="s">
        <v>20290</v>
      </c>
    </row>
    <row r="153904">
      <c r="A153904" s="1" t="s">
        <v>20291</v>
      </c>
    </row>
    <row r="153906">
      <c r="A153906" s="1" t="s">
        <v>20292</v>
      </c>
    </row>
    <row r="153908">
      <c r="A153908" s="1" t="s">
        <v>20293</v>
      </c>
    </row>
    <row r="153910">
      <c r="A153910" s="1" t="s">
        <v>20294</v>
      </c>
    </row>
    <row r="153912">
      <c r="A153912" s="1" t="s">
        <v>20295</v>
      </c>
    </row>
    <row r="153914">
      <c r="A153914" s="1" t="s">
        <v>20296</v>
      </c>
    </row>
    <row r="153916">
      <c r="A153916" s="1" t="s">
        <v>20297</v>
      </c>
    </row>
    <row r="153918">
      <c r="A153918" s="1" t="s">
        <v>20298</v>
      </c>
    </row>
    <row r="153920">
      <c r="A153920" s="1" t="s">
        <v>20299</v>
      </c>
    </row>
    <row r="153922">
      <c r="A153922" s="1" t="s">
        <v>20300</v>
      </c>
    </row>
    <row r="153924">
      <c r="A153924" s="1" t="s">
        <v>20301</v>
      </c>
    </row>
    <row r="153926">
      <c r="A153926" s="1" t="s">
        <v>20302</v>
      </c>
    </row>
    <row r="153928">
      <c r="A153928" s="1" t="s">
        <v>20303</v>
      </c>
    </row>
    <row r="153930">
      <c r="A153930" s="1" t="s">
        <v>20304</v>
      </c>
    </row>
    <row r="153932">
      <c r="A153932" s="1" t="s">
        <v>20305</v>
      </c>
    </row>
    <row r="153934">
      <c r="A153934" s="1" t="s">
        <v>20306</v>
      </c>
    </row>
    <row r="153936">
      <c r="A153936" s="1" t="s">
        <v>20307</v>
      </c>
    </row>
    <row r="153938">
      <c r="A153938" s="1" t="s">
        <v>20308</v>
      </c>
    </row>
    <row r="153940">
      <c r="A153940" s="1" t="s">
        <v>20309</v>
      </c>
    </row>
    <row r="153942">
      <c r="A153942" s="1" t="s">
        <v>20310</v>
      </c>
    </row>
    <row r="153944">
      <c r="A153944" s="1" t="s">
        <v>20311</v>
      </c>
    </row>
    <row r="153946">
      <c r="A153946" s="1" t="s">
        <v>20312</v>
      </c>
    </row>
    <row r="153948">
      <c r="A153948" s="1" t="s">
        <v>20313</v>
      </c>
    </row>
    <row r="153950">
      <c r="A153950" s="1" t="s">
        <v>20314</v>
      </c>
    </row>
    <row r="153951">
      <c r="A153951" s="1" t="s">
        <v>20315</v>
      </c>
    </row>
    <row r="153952">
      <c r="A153952" s="1" t="s">
        <v>20316</v>
      </c>
    </row>
    <row r="153954">
      <c r="A153954" s="1" t="s">
        <v>20317</v>
      </c>
    </row>
    <row r="153955">
      <c r="A153955" s="1" t="s">
        <v>20318</v>
      </c>
    </row>
    <row r="153957">
      <c r="A153957" s="1" t="s">
        <v>20319</v>
      </c>
    </row>
    <row r="153958">
      <c r="A153958" s="1" t="s">
        <v>20320</v>
      </c>
    </row>
    <row r="153960">
      <c r="A153960" s="18">
        <v>45663.0</v>
      </c>
    </row>
    <row r="153961">
      <c r="A153961" s="18">
        <v>45665.0</v>
      </c>
    </row>
    <row r="153962">
      <c r="A153962" s="18">
        <v>45665.0</v>
      </c>
    </row>
    <row r="153964">
      <c r="A153964" s="1" t="s">
        <v>20321</v>
      </c>
    </row>
    <row r="153965">
      <c r="A153965" s="1" t="s">
        <v>20322</v>
      </c>
    </row>
    <row r="153967">
      <c r="A153967" s="18">
        <v>45665.0</v>
      </c>
    </row>
    <row r="153968">
      <c r="A153968" s="18">
        <v>45665.0</v>
      </c>
    </row>
    <row r="153969">
      <c r="A153969" s="18">
        <v>45666.0</v>
      </c>
    </row>
    <row r="153970">
      <c r="A153970" s="1" t="s">
        <v>20323</v>
      </c>
    </row>
    <row r="153972">
      <c r="A153972" s="1" t="s">
        <v>20324</v>
      </c>
    </row>
    <row r="153974">
      <c r="A153974" s="1" t="s">
        <v>20325</v>
      </c>
    </row>
    <row r="153975">
      <c r="A153975" s="1" t="s">
        <v>20326</v>
      </c>
    </row>
    <row r="153976">
      <c r="A153976" s="1" t="s">
        <v>20327</v>
      </c>
    </row>
    <row r="153978">
      <c r="A153978" s="1" t="s">
        <v>20328</v>
      </c>
    </row>
    <row r="153980">
      <c r="A153980" s="1" t="s">
        <v>20329</v>
      </c>
    </row>
    <row r="153982">
      <c r="A153982" s="1" t="s">
        <v>20330</v>
      </c>
    </row>
    <row r="153984">
      <c r="A153984" s="1" t="s">
        <v>20331</v>
      </c>
    </row>
    <row r="153986">
      <c r="A153986" s="1" t="s">
        <v>20332</v>
      </c>
    </row>
    <row r="153988">
      <c r="A153988" s="1" t="s">
        <v>20333</v>
      </c>
    </row>
    <row r="153990">
      <c r="A153990" s="1" t="s">
        <v>20334</v>
      </c>
    </row>
    <row r="153991">
      <c r="A153991" s="1" t="s">
        <v>20236</v>
      </c>
    </row>
    <row r="153992">
      <c r="A153992" s="1" t="s">
        <v>20237</v>
      </c>
    </row>
    <row r="153993">
      <c r="A153993" s="1" t="s">
        <v>20238</v>
      </c>
    </row>
    <row r="153994">
      <c r="A153994" s="1" t="s">
        <v>20239</v>
      </c>
    </row>
    <row r="153995">
      <c r="A153995" s="1" t="s">
        <v>20240</v>
      </c>
    </row>
    <row r="153996">
      <c r="A153996" s="1" t="s">
        <v>20241</v>
      </c>
    </row>
    <row r="153997">
      <c r="A153997" s="1" t="s">
        <v>20242</v>
      </c>
    </row>
    <row r="153998">
      <c r="A153998" s="1" t="s">
        <v>20243</v>
      </c>
    </row>
    <row r="153999">
      <c r="A153999" s="1" t="s">
        <v>20244</v>
      </c>
    </row>
    <row r="154000">
      <c r="A154000" s="1" t="s">
        <v>20245</v>
      </c>
    </row>
    <row r="154001">
      <c r="A154001" s="1" t="s">
        <v>20246</v>
      </c>
    </row>
    <row r="154002">
      <c r="A154002" s="1" t="s">
        <v>20247</v>
      </c>
    </row>
    <row r="154003">
      <c r="A154003" s="1" t="s">
        <v>20248</v>
      </c>
    </row>
    <row r="154004">
      <c r="A154004" s="1" t="s">
        <v>20249</v>
      </c>
    </row>
    <row r="154005">
      <c r="A154005" s="1" t="s">
        <v>20250</v>
      </c>
    </row>
    <row r="154006">
      <c r="A154006" s="1" t="s">
        <v>20251</v>
      </c>
    </row>
    <row r="154007">
      <c r="A154007" s="1" t="s">
        <v>20252</v>
      </c>
    </row>
    <row r="154008">
      <c r="A154008" s="1" t="s">
        <v>20253</v>
      </c>
    </row>
    <row r="154009">
      <c r="A154009" s="1" t="s">
        <v>20254</v>
      </c>
    </row>
    <row r="154010">
      <c r="A154010" s="1" t="s">
        <v>20255</v>
      </c>
    </row>
    <row r="154011">
      <c r="A154011" s="1" t="s">
        <v>20256</v>
      </c>
    </row>
    <row r="154012">
      <c r="A154012" s="1" t="s">
        <v>20257</v>
      </c>
    </row>
    <row r="154013">
      <c r="A154013" s="1" t="s">
        <v>20258</v>
      </c>
    </row>
    <row r="154014">
      <c r="A154014" s="1">
        <v>2310499.0</v>
      </c>
    </row>
    <row r="154015">
      <c r="A154015" s="1" t="s">
        <v>20259</v>
      </c>
    </row>
    <row r="154016">
      <c r="A154016" s="1" t="s">
        <v>20260</v>
      </c>
    </row>
    <row r="154017">
      <c r="A154017" s="1" t="s">
        <v>20261</v>
      </c>
    </row>
    <row r="154018">
      <c r="A154018" s="1">
        <v>8285092.0</v>
      </c>
    </row>
    <row r="154019">
      <c r="A154019" s="1" t="s">
        <v>20262</v>
      </c>
    </row>
    <row r="154020">
      <c r="A154020" s="1" t="s">
        <v>20263</v>
      </c>
    </row>
    <row r="154021">
      <c r="A154021" s="1" t="s">
        <v>20264</v>
      </c>
    </row>
    <row r="154022">
      <c r="A154022" s="1" t="s">
        <v>20265</v>
      </c>
    </row>
    <row r="154023">
      <c r="A154023" s="1" t="s">
        <v>20266</v>
      </c>
    </row>
    <row r="154024">
      <c r="A154024" s="1" t="s">
        <v>20267</v>
      </c>
    </row>
    <row r="154025">
      <c r="A154025" s="1" t="s">
        <v>20268</v>
      </c>
    </row>
    <row r="154026">
      <c r="A154026" s="1" t="s">
        <v>20269</v>
      </c>
    </row>
    <row r="154027">
      <c r="A154027" s="1" t="s">
        <v>20270</v>
      </c>
    </row>
    <row r="154028">
      <c r="A154028" s="1" t="s">
        <v>20271</v>
      </c>
    </row>
    <row r="154029">
      <c r="A154029" s="1" t="s">
        <v>20272</v>
      </c>
    </row>
    <row r="154030">
      <c r="A154030" s="1" t="s">
        <v>20273</v>
      </c>
    </row>
    <row r="154031">
      <c r="A154031" s="1" t="s">
        <v>20274</v>
      </c>
    </row>
    <row r="154032">
      <c r="A154032" s="1" t="s">
        <v>20275</v>
      </c>
    </row>
    <row r="154033">
      <c r="A154033" s="1" t="s">
        <v>20276</v>
      </c>
    </row>
    <row r="154034">
      <c r="A154034" s="1" t="s">
        <v>20277</v>
      </c>
    </row>
    <row r="154035">
      <c r="A154035" s="1" t="s">
        <v>20278</v>
      </c>
    </row>
    <row r="154036">
      <c r="A154036" s="1" t="s">
        <v>20279</v>
      </c>
    </row>
    <row r="154037">
      <c r="A154037" s="1" t="s">
        <v>20280</v>
      </c>
    </row>
    <row r="154038">
      <c r="A154038" s="1" t="s">
        <v>20281</v>
      </c>
    </row>
    <row r="154039">
      <c r="A154039" s="1" t="s">
        <v>20282</v>
      </c>
    </row>
    <row r="154040">
      <c r="A154040" s="1" t="s">
        <v>20283</v>
      </c>
    </row>
    <row r="154041">
      <c r="A154041" s="1" t="s">
        <v>20284</v>
      </c>
    </row>
    <row r="154042">
      <c r="A154042" s="1" t="s">
        <v>20285</v>
      </c>
    </row>
    <row r="154043">
      <c r="A154043" s="1" t="s">
        <v>20286</v>
      </c>
    </row>
    <row r="154044">
      <c r="A154044" s="1" t="s">
        <v>20287</v>
      </c>
    </row>
    <row r="154045">
      <c r="A154045" s="1" t="s">
        <v>20288</v>
      </c>
    </row>
    <row r="154046">
      <c r="A154046" s="1" t="s">
        <v>20289</v>
      </c>
    </row>
    <row r="154047">
      <c r="A154047" s="1" t="s">
        <v>20290</v>
      </c>
    </row>
    <row r="154048">
      <c r="A154048" s="1" t="s">
        <v>20291</v>
      </c>
    </row>
    <row r="154049">
      <c r="A154049" s="1" t="s">
        <v>20292</v>
      </c>
    </row>
    <row r="154050">
      <c r="A154050" s="1" t="s">
        <v>20293</v>
      </c>
    </row>
    <row r="154051">
      <c r="A154051" s="1" t="s">
        <v>20294</v>
      </c>
    </row>
    <row r="154052">
      <c r="A154052" s="1" t="s">
        <v>20295</v>
      </c>
    </row>
    <row r="154053">
      <c r="A154053" s="1" t="s">
        <v>20296</v>
      </c>
    </row>
    <row r="154054">
      <c r="A154054" s="1" t="s">
        <v>20297</v>
      </c>
    </row>
    <row r="154055">
      <c r="A154055" s="1" t="s">
        <v>20298</v>
      </c>
    </row>
    <row r="154056">
      <c r="A154056" s="1" t="s">
        <v>20299</v>
      </c>
    </row>
    <row r="154057">
      <c r="A154057" s="1" t="s">
        <v>20300</v>
      </c>
    </row>
    <row r="154058">
      <c r="A154058" s="1" t="s">
        <v>20301</v>
      </c>
    </row>
    <row r="154059">
      <c r="A154059" s="1" t="s">
        <v>20302</v>
      </c>
    </row>
    <row r="154060">
      <c r="A154060" s="1" t="s">
        <v>20303</v>
      </c>
    </row>
    <row r="154061">
      <c r="A154061" s="1" t="s">
        <v>20304</v>
      </c>
    </row>
    <row r="154062">
      <c r="A154062" s="1" t="s">
        <v>20305</v>
      </c>
    </row>
    <row r="154063">
      <c r="A154063" s="1" t="s">
        <v>20306</v>
      </c>
    </row>
    <row r="154064">
      <c r="A154064" s="1" t="s">
        <v>20307</v>
      </c>
    </row>
    <row r="154065">
      <c r="A154065" s="1" t="s">
        <v>20308</v>
      </c>
    </row>
    <row r="154066">
      <c r="A154066" s="1" t="s">
        <v>20309</v>
      </c>
    </row>
    <row r="154067">
      <c r="A154067" s="1" t="s">
        <v>20310</v>
      </c>
    </row>
    <row r="154068">
      <c r="A154068" s="1" t="s">
        <v>20311</v>
      </c>
    </row>
    <row r="154069">
      <c r="A154069" s="1" t="s">
        <v>20312</v>
      </c>
    </row>
    <row r="154070">
      <c r="A154070" s="1" t="s">
        <v>20313</v>
      </c>
    </row>
    <row r="154071">
      <c r="A154071" s="1" t="s">
        <v>20314</v>
      </c>
    </row>
    <row r="154072">
      <c r="A154072" s="1" t="s">
        <v>20315</v>
      </c>
    </row>
    <row r="154073">
      <c r="A154073" s="1" t="s">
        <v>20316</v>
      </c>
    </row>
    <row r="154074">
      <c r="A154074" s="1" t="s">
        <v>20317</v>
      </c>
    </row>
    <row r="154075">
      <c r="A154075" s="1" t="s">
        <v>20318</v>
      </c>
    </row>
    <row r="154076">
      <c r="A154076" s="1" t="s">
        <v>20319</v>
      </c>
    </row>
    <row r="154077">
      <c r="A154077" s="1" t="s">
        <v>20320</v>
      </c>
    </row>
    <row r="154078">
      <c r="A154078" s="1" t="s">
        <v>20321</v>
      </c>
    </row>
    <row r="154079">
      <c r="A154079" s="1" t="s">
        <v>20322</v>
      </c>
    </row>
    <row r="154080">
      <c r="A154080" s="1" t="s">
        <v>20324</v>
      </c>
    </row>
    <row r="154081">
      <c r="A154081" s="1" t="s">
        <v>20325</v>
      </c>
    </row>
    <row r="154082">
      <c r="A154082" s="1" t="s">
        <v>20326</v>
      </c>
    </row>
    <row r="154083">
      <c r="A154083" s="1" t="s">
        <v>20327</v>
      </c>
    </row>
    <row r="154084">
      <c r="A154084" s="1" t="s">
        <v>20328</v>
      </c>
    </row>
    <row r="154085">
      <c r="A154085" s="1" t="s">
        <v>20329</v>
      </c>
    </row>
    <row r="154086">
      <c r="A154086" s="1" t="s">
        <v>20330</v>
      </c>
    </row>
    <row r="154087">
      <c r="A154087" s="1" t="s">
        <v>20331</v>
      </c>
    </row>
    <row r="154088">
      <c r="A154088" s="1" t="s">
        <v>20332</v>
      </c>
    </row>
    <row r="154089">
      <c r="A154089" s="1" t="s">
        <v>20335</v>
      </c>
    </row>
    <row r="154090">
      <c r="A154090" s="1" t="s">
        <v>51644</v>
      </c>
    </row>
    <row r="154092">
      <c r="A154092" s="1" t="s">
        <v>37200</v>
      </c>
    </row>
    <row r="154094">
      <c r="A154094" s="1" t="s">
        <v>37201</v>
      </c>
    </row>
    <row r="154096">
      <c r="A154096" s="1" t="s">
        <v>51636</v>
      </c>
    </row>
    <row r="154098">
      <c r="A154098" s="1" t="s">
        <v>37203</v>
      </c>
    </row>
    <row r="154100">
      <c r="A154100" s="1" t="s">
        <v>51645</v>
      </c>
    </row>
    <row r="154102">
      <c r="A154102" s="1" t="s">
        <v>51639</v>
      </c>
    </row>
    <row r="154104">
      <c r="A154104" s="1" t="s">
        <v>37206</v>
      </c>
    </row>
    <row r="154106">
      <c r="A154106" s="3" t="str">
        <f>+ File your documents. 7 + File yourdocuments, 7</f>
        <v>#ERROR!</v>
      </c>
    </row>
    <row r="154107">
      <c r="A154107" s="3" t="str">
        <f>+ Serve your documents, 8</f>
        <v>#ERROR!</v>
      </c>
    </row>
    <row r="154109">
      <c r="A154109" s="1" t="s">
        <v>51646</v>
      </c>
    </row>
    <row r="154111">
      <c r="A154111" s="1" t="s">
        <v>37208</v>
      </c>
    </row>
    <row r="154113">
      <c r="A154113" s="1" t="s">
        <v>51647</v>
      </c>
    </row>
    <row r="154114">
      <c r="A154114" s="1" t="s">
        <v>51648</v>
      </c>
    </row>
    <row r="154115">
      <c r="A154115" s="1" t="s">
        <v>37211</v>
      </c>
    </row>
    <row r="154117">
      <c r="A154117" s="1" t="s">
        <v>51649</v>
      </c>
    </row>
    <row r="154118">
      <c r="A154118" s="1" t="s">
        <v>37213</v>
      </c>
    </row>
    <row r="154119">
      <c r="A154119" s="1" t="s">
        <v>51650</v>
      </c>
    </row>
    <row r="154120">
      <c r="A154120" s="1" t="s">
        <v>51651</v>
      </c>
    </row>
    <row r="154121">
      <c r="A154121" s="1" t="s">
        <v>37216</v>
      </c>
    </row>
    <row r="154122">
      <c r="A154122" s="1" t="s">
        <v>51652</v>
      </c>
    </row>
    <row r="154123">
      <c r="A154123" s="1" t="s">
        <v>37218</v>
      </c>
    </row>
    <row r="154125">
      <c r="A154125" s="1" t="s">
        <v>37219</v>
      </c>
    </row>
    <row r="154126">
      <c r="A154126" s="1" t="s">
        <v>51653</v>
      </c>
    </row>
    <row r="154128">
      <c r="A154128" s="1" t="s">
        <v>37221</v>
      </c>
    </row>
    <row r="154130">
      <c r="A154130" s="1" t="s">
        <v>37222</v>
      </c>
    </row>
    <row r="154132">
      <c r="A154132" s="1" t="s">
        <v>37223</v>
      </c>
    </row>
    <row r="154133">
      <c r="A154133" s="1" t="s">
        <v>37224</v>
      </c>
    </row>
    <row r="154135">
      <c r="A154135" s="1" t="s">
        <v>37225</v>
      </c>
    </row>
    <row r="154137">
      <c r="A154137" s="1" t="s">
        <v>51654</v>
      </c>
    </row>
    <row r="154139">
      <c r="A154139" s="1" t="s">
        <v>51655</v>
      </c>
    </row>
    <row r="154140">
      <c r="A154140" s="1" t="s">
        <v>51656</v>
      </c>
    </row>
    <row r="154142">
      <c r="A154142" s="1" t="s">
        <v>37229</v>
      </c>
    </row>
    <row r="154144">
      <c r="A154144" s="1" t="s">
        <v>37230</v>
      </c>
    </row>
    <row r="154145">
      <c r="A154145" s="1" t="s">
        <v>37231</v>
      </c>
    </row>
    <row r="154146">
      <c r="A154146" s="1" t="s">
        <v>37232</v>
      </c>
    </row>
    <row r="154147">
      <c r="A154147" s="1" t="s">
        <v>37233</v>
      </c>
    </row>
    <row r="154148">
      <c r="A154148" s="1" t="s">
        <v>37234</v>
      </c>
    </row>
    <row r="154149">
      <c r="A154149" s="1" t="s">
        <v>37235</v>
      </c>
    </row>
    <row r="154150">
      <c r="A154150" s="1" t="s">
        <v>37236</v>
      </c>
    </row>
    <row r="154151">
      <c r="A154151" s="1" t="s">
        <v>37237</v>
      </c>
    </row>
    <row r="154152">
      <c r="A154152" s="1" t="s">
        <v>51657</v>
      </c>
    </row>
    <row r="154154">
      <c r="A154154" s="1" t="s">
        <v>37113</v>
      </c>
    </row>
    <row r="154156">
      <c r="A154156" s="1" t="s">
        <v>37136</v>
      </c>
    </row>
    <row r="154158">
      <c r="A154158" s="1" t="s">
        <v>51658</v>
      </c>
    </row>
    <row r="154160">
      <c r="A154160" s="1" t="s">
        <v>37138</v>
      </c>
    </row>
    <row r="154161">
      <c r="A154161" s="1" t="s">
        <v>37139</v>
      </c>
    </row>
    <row r="154162">
      <c r="A154162" s="1" t="s">
        <v>37140</v>
      </c>
    </row>
    <row r="154164">
      <c r="A154164" s="1" t="s">
        <v>51394</v>
      </c>
    </row>
    <row r="154166">
      <c r="A154166" s="1" t="s">
        <v>37143</v>
      </c>
    </row>
    <row r="154168">
      <c r="A154168" s="1" t="s">
        <v>37144</v>
      </c>
    </row>
    <row r="154169">
      <c r="A154169" s="1" t="s">
        <v>37145</v>
      </c>
    </row>
    <row r="154170">
      <c r="A154170" s="1" t="s">
        <v>37240</v>
      </c>
    </row>
    <row r="154172">
      <c r="A154172" s="1" t="s">
        <v>37241</v>
      </c>
    </row>
    <row r="154174">
      <c r="A154174" s="1" t="s">
        <v>37131</v>
      </c>
    </row>
    <row r="154176">
      <c r="A154176" s="1" t="s">
        <v>51503</v>
      </c>
    </row>
    <row r="154177">
      <c r="A154177" s="1" t="s">
        <v>37242</v>
      </c>
    </row>
    <row r="154178">
      <c r="A154178" s="1" t="s">
        <v>37200</v>
      </c>
    </row>
    <row r="154179">
      <c r="A154179" s="1" t="s">
        <v>51636</v>
      </c>
    </row>
    <row r="154180">
      <c r="A154180" s="1" t="s">
        <v>37203</v>
      </c>
    </row>
    <row r="154181">
      <c r="A154181" s="1" t="s">
        <v>51645</v>
      </c>
    </row>
    <row r="154182">
      <c r="A154182" s="1" t="s">
        <v>51639</v>
      </c>
    </row>
    <row r="154183">
      <c r="A154183" s="1" t="s">
        <v>37206</v>
      </c>
    </row>
    <row r="154184">
      <c r="A154184" s="3" t="str">
        <f>+ File your documents. 7 + File yourdocuments, 7</f>
        <v>#ERROR!</v>
      </c>
    </row>
    <row r="154185">
      <c r="A154185" s="3" t="str">
        <f>+ Serve your documents, 8</f>
        <v>#ERROR!</v>
      </c>
    </row>
    <row r="154186">
      <c r="A154186" s="1" t="s">
        <v>51646</v>
      </c>
    </row>
    <row r="154187">
      <c r="A154187" s="1" t="s">
        <v>37208</v>
      </c>
    </row>
    <row r="154188">
      <c r="A154188" s="1" t="s">
        <v>51647</v>
      </c>
    </row>
    <row r="154189">
      <c r="A154189" s="1" t="s">
        <v>51648</v>
      </c>
    </row>
    <row r="154190">
      <c r="A154190" s="1" t="s">
        <v>37211</v>
      </c>
    </row>
    <row r="154191">
      <c r="A154191" s="1" t="s">
        <v>51649</v>
      </c>
    </row>
    <row r="154192">
      <c r="A154192" s="1" t="s">
        <v>37213</v>
      </c>
    </row>
    <row r="154193">
      <c r="A154193" s="1" t="s">
        <v>51650</v>
      </c>
    </row>
    <row r="154194">
      <c r="A154194" s="1" t="s">
        <v>51651</v>
      </c>
    </row>
    <row r="154195">
      <c r="A154195" s="1" t="s">
        <v>37216</v>
      </c>
    </row>
    <row r="154196">
      <c r="A154196" s="1" t="s">
        <v>51652</v>
      </c>
    </row>
    <row r="154197">
      <c r="A154197" s="1" t="s">
        <v>37218</v>
      </c>
    </row>
    <row r="154198">
      <c r="A154198" s="1" t="s">
        <v>37219</v>
      </c>
    </row>
    <row r="154199">
      <c r="A154199" s="1" t="s">
        <v>51653</v>
      </c>
    </row>
    <row r="154200">
      <c r="A154200" s="1" t="s">
        <v>37221</v>
      </c>
    </row>
    <row r="154201">
      <c r="A154201" s="1" t="s">
        <v>37222</v>
      </c>
    </row>
    <row r="154202">
      <c r="A154202" s="1" t="s">
        <v>37223</v>
      </c>
    </row>
    <row r="154203">
      <c r="A154203" s="1" t="s">
        <v>37224</v>
      </c>
    </row>
    <row r="154204">
      <c r="A154204" s="1" t="s">
        <v>37225</v>
      </c>
    </row>
    <row r="154205">
      <c r="A154205" s="1" t="s">
        <v>51654</v>
      </c>
    </row>
    <row r="154206">
      <c r="A154206" s="1" t="s">
        <v>51655</v>
      </c>
    </row>
    <row r="154207">
      <c r="A154207" s="1" t="s">
        <v>51656</v>
      </c>
    </row>
    <row r="154208">
      <c r="A154208" s="1" t="s">
        <v>37229</v>
      </c>
    </row>
    <row r="154209">
      <c r="A154209" s="1" t="s">
        <v>37230</v>
      </c>
    </row>
    <row r="154210">
      <c r="A154210" s="1" t="s">
        <v>37231</v>
      </c>
    </row>
    <row r="154211">
      <c r="A154211" s="1" t="s">
        <v>37232</v>
      </c>
    </row>
    <row r="154212">
      <c r="A154212" s="1" t="s">
        <v>37233</v>
      </c>
    </row>
    <row r="154213">
      <c r="A154213" s="1" t="s">
        <v>37234</v>
      </c>
    </row>
    <row r="154214">
      <c r="A154214" s="1" t="s">
        <v>37235</v>
      </c>
    </row>
    <row r="154215">
      <c r="A154215" s="1" t="s">
        <v>37236</v>
      </c>
    </row>
    <row r="154216">
      <c r="A154216" s="1" t="s">
        <v>37237</v>
      </c>
    </row>
    <row r="154217">
      <c r="A154217" s="1" t="s">
        <v>51657</v>
      </c>
    </row>
    <row r="154218">
      <c r="A154218" s="1" t="s">
        <v>37113</v>
      </c>
    </row>
    <row r="154219">
      <c r="A154219" s="1" t="s">
        <v>37136</v>
      </c>
    </row>
    <row r="154220">
      <c r="A154220" s="1" t="s">
        <v>51658</v>
      </c>
    </row>
    <row r="154221">
      <c r="A154221" s="1" t="s">
        <v>37138</v>
      </c>
    </row>
    <row r="154222">
      <c r="A154222" s="1" t="s">
        <v>37139</v>
      </c>
    </row>
    <row r="154223">
      <c r="A154223" s="1" t="s">
        <v>37140</v>
      </c>
    </row>
    <row r="154224">
      <c r="A154224" s="1" t="s">
        <v>51394</v>
      </c>
    </row>
    <row r="154225">
      <c r="A154225" s="1" t="s">
        <v>37143</v>
      </c>
    </row>
    <row r="154226">
      <c r="A154226" s="1" t="s">
        <v>37144</v>
      </c>
    </row>
    <row r="154227">
      <c r="A154227" s="1" t="s">
        <v>37145</v>
      </c>
    </row>
    <row r="154228">
      <c r="A154228" s="1" t="s">
        <v>37240</v>
      </c>
    </row>
    <row r="154229">
      <c r="A154229" s="1" t="s">
        <v>37241</v>
      </c>
    </row>
    <row r="154230">
      <c r="A154230" s="1" t="s">
        <v>51659</v>
      </c>
    </row>
    <row r="154231">
      <c r="A154231" s="1" t="s">
        <v>51660</v>
      </c>
    </row>
    <row r="154233">
      <c r="A154233" s="1" t="s">
        <v>20337</v>
      </c>
    </row>
    <row r="154234">
      <c r="A154234" s="1" t="s">
        <v>20338</v>
      </c>
    </row>
    <row r="154236">
      <c r="A154236" s="1" t="s">
        <v>20339</v>
      </c>
    </row>
    <row r="154237">
      <c r="A154237" s="1" t="s">
        <v>20248</v>
      </c>
    </row>
    <row r="154239">
      <c r="A154239" s="1" t="s">
        <v>20340</v>
      </c>
    </row>
    <row r="154241">
      <c r="A154241" s="1" t="s">
        <v>20250</v>
      </c>
    </row>
    <row r="154243">
      <c r="A154243" s="1" t="s">
        <v>20341</v>
      </c>
    </row>
    <row r="154245">
      <c r="A154245" s="1" t="s">
        <v>20342</v>
      </c>
    </row>
    <row r="154246">
      <c r="A154246" s="1" t="s">
        <v>20343</v>
      </c>
    </row>
    <row r="154248">
      <c r="A154248" s="1" t="s">
        <v>20344</v>
      </c>
    </row>
    <row r="154250">
      <c r="A154250" s="1" t="s">
        <v>20345</v>
      </c>
    </row>
    <row r="154251">
      <c r="A154251" s="1" t="s">
        <v>20346</v>
      </c>
    </row>
    <row r="154253">
      <c r="A154253" s="1" t="s">
        <v>20347</v>
      </c>
    </row>
    <row r="154254">
      <c r="A154254" s="1" t="s">
        <v>20348</v>
      </c>
    </row>
    <row r="154256">
      <c r="A154256" s="1" t="s">
        <v>20349</v>
      </c>
    </row>
    <row r="154257">
      <c r="A154257" s="1" t="s">
        <v>20350</v>
      </c>
    </row>
    <row r="154258">
      <c r="A154258" s="1" t="s">
        <v>20351</v>
      </c>
    </row>
    <row r="154259">
      <c r="A154259" s="1" t="s">
        <v>20352</v>
      </c>
    </row>
    <row r="154260">
      <c r="A154260" s="1" t="s">
        <v>20353</v>
      </c>
    </row>
    <row r="154261">
      <c r="A154261" s="1" t="s">
        <v>20354</v>
      </c>
    </row>
    <row r="154262">
      <c r="A154262" s="1" t="s">
        <v>20355</v>
      </c>
    </row>
    <row r="154263">
      <c r="A154263" s="1" t="s">
        <v>20356</v>
      </c>
    </row>
    <row r="154264">
      <c r="A154264" s="1" t="s">
        <v>20357</v>
      </c>
    </row>
    <row r="154265">
      <c r="A154265" s="1" t="s">
        <v>20358</v>
      </c>
    </row>
    <row r="154266">
      <c r="A154266" s="1" t="s">
        <v>20359</v>
      </c>
    </row>
    <row r="154267">
      <c r="A154267" s="1" t="s">
        <v>20360</v>
      </c>
    </row>
    <row r="154268">
      <c r="A154268" s="1" t="s">
        <v>20361</v>
      </c>
    </row>
    <row r="154270">
      <c r="A154270" s="1" t="s">
        <v>20362</v>
      </c>
    </row>
    <row r="154271">
      <c r="A154271" s="1" t="s">
        <v>20363</v>
      </c>
    </row>
    <row r="154272">
      <c r="A154272" s="1" t="s">
        <v>20364</v>
      </c>
    </row>
    <row r="154273">
      <c r="A154273" s="1" t="s">
        <v>20365</v>
      </c>
    </row>
    <row r="154274">
      <c r="A154274" s="1" t="s">
        <v>20366</v>
      </c>
    </row>
    <row r="154275">
      <c r="A154275" s="1" t="s">
        <v>20367</v>
      </c>
    </row>
    <row r="154277">
      <c r="A154277" s="1" t="s">
        <v>20368</v>
      </c>
    </row>
    <row r="154278">
      <c r="A154278" s="1" t="s">
        <v>20369</v>
      </c>
    </row>
    <row r="154280">
      <c r="A154280" s="1" t="s">
        <v>20370</v>
      </c>
    </row>
    <row r="154281">
      <c r="A154281" s="1" t="s">
        <v>20371</v>
      </c>
    </row>
    <row r="154283">
      <c r="A154283" s="1" t="s">
        <v>20372</v>
      </c>
    </row>
    <row r="154285">
      <c r="A154285" s="1" t="s">
        <v>20373</v>
      </c>
    </row>
    <row r="154287">
      <c r="A154287" s="1" t="s">
        <v>20374</v>
      </c>
    </row>
    <row r="154289">
      <c r="A154289" s="1" t="s">
        <v>20375</v>
      </c>
    </row>
    <row r="154290">
      <c r="A154290" s="1" t="s">
        <v>20376</v>
      </c>
    </row>
    <row r="154292">
      <c r="A154292" s="1" t="s">
        <v>20377</v>
      </c>
    </row>
    <row r="154293">
      <c r="A154293" s="1" t="s">
        <v>20337</v>
      </c>
    </row>
    <row r="154294">
      <c r="A154294" s="1" t="s">
        <v>20338</v>
      </c>
    </row>
    <row r="154295">
      <c r="A154295" s="1" t="s">
        <v>20339</v>
      </c>
    </row>
    <row r="154296">
      <c r="A154296" s="1" t="s">
        <v>20248</v>
      </c>
    </row>
    <row r="154297">
      <c r="A154297" s="1" t="s">
        <v>20340</v>
      </c>
    </row>
    <row r="154298">
      <c r="A154298" s="1" t="s">
        <v>20250</v>
      </c>
    </row>
    <row r="154299">
      <c r="A154299" s="1" t="s">
        <v>20341</v>
      </c>
    </row>
    <row r="154300">
      <c r="A154300" s="1" t="s">
        <v>20342</v>
      </c>
    </row>
    <row r="154301">
      <c r="A154301" s="1" t="s">
        <v>20343</v>
      </c>
    </row>
    <row r="154302">
      <c r="A154302" s="1" t="s">
        <v>20344</v>
      </c>
    </row>
    <row r="154303">
      <c r="A154303" s="1" t="s">
        <v>20345</v>
      </c>
    </row>
    <row r="154304">
      <c r="A154304" s="1" t="s">
        <v>20346</v>
      </c>
    </row>
    <row r="154305">
      <c r="A154305" s="1" t="s">
        <v>20347</v>
      </c>
    </row>
    <row r="154306">
      <c r="A154306" s="1" t="s">
        <v>20348</v>
      </c>
    </row>
    <row r="154307">
      <c r="A154307" s="1" t="s">
        <v>20349</v>
      </c>
    </row>
    <row r="154308">
      <c r="A154308" s="1" t="s">
        <v>20350</v>
      </c>
    </row>
    <row r="154309">
      <c r="A154309" s="1" t="s">
        <v>20351</v>
      </c>
    </row>
    <row r="154310">
      <c r="A154310" s="1" t="s">
        <v>20352</v>
      </c>
    </row>
    <row r="154311">
      <c r="A154311" s="1" t="s">
        <v>20353</v>
      </c>
    </row>
    <row r="154312">
      <c r="A154312" s="1" t="s">
        <v>20354</v>
      </c>
    </row>
    <row r="154313">
      <c r="A154313" s="1" t="s">
        <v>20355</v>
      </c>
    </row>
    <row r="154314">
      <c r="A154314" s="1" t="s">
        <v>20356</v>
      </c>
    </row>
    <row r="154315">
      <c r="A154315" s="1" t="s">
        <v>20357</v>
      </c>
    </row>
    <row r="154316">
      <c r="A154316" s="1" t="s">
        <v>20358</v>
      </c>
    </row>
    <row r="154317">
      <c r="A154317" s="1" t="s">
        <v>20359</v>
      </c>
    </row>
    <row r="154318">
      <c r="A154318" s="1" t="s">
        <v>20360</v>
      </c>
    </row>
    <row r="154319">
      <c r="A154319" s="1" t="s">
        <v>20361</v>
      </c>
    </row>
    <row r="154320">
      <c r="A154320" s="1" t="s">
        <v>20362</v>
      </c>
    </row>
    <row r="154321">
      <c r="A154321" s="1" t="s">
        <v>20363</v>
      </c>
    </row>
    <row r="154322">
      <c r="A154322" s="1" t="s">
        <v>20364</v>
      </c>
    </row>
    <row r="154323">
      <c r="A154323" s="1" t="s">
        <v>20365</v>
      </c>
    </row>
    <row r="154324">
      <c r="A154324" s="1" t="s">
        <v>20366</v>
      </c>
    </row>
    <row r="154325">
      <c r="A154325" s="1" t="s">
        <v>20367</v>
      </c>
    </row>
    <row r="154326">
      <c r="A154326" s="1" t="s">
        <v>20368</v>
      </c>
    </row>
    <row r="154327">
      <c r="A154327" s="1" t="s">
        <v>20369</v>
      </c>
    </row>
    <row r="154328">
      <c r="A154328" s="1" t="s">
        <v>20370</v>
      </c>
    </row>
    <row r="154329">
      <c r="A154329" s="1" t="s">
        <v>20371</v>
      </c>
    </row>
    <row r="154330">
      <c r="A154330" s="1" t="s">
        <v>20372</v>
      </c>
    </row>
    <row r="154331">
      <c r="A154331" s="1" t="s">
        <v>20373</v>
      </c>
    </row>
    <row r="154332">
      <c r="A154332" s="1" t="s">
        <v>20374</v>
      </c>
    </row>
    <row r="154333">
      <c r="A154333" s="1" t="s">
        <v>20375</v>
      </c>
    </row>
    <row r="154334">
      <c r="A154334" s="1" t="s">
        <v>20378</v>
      </c>
    </row>
    <row r="154335">
      <c r="A154335" s="1" t="s">
        <v>51661</v>
      </c>
    </row>
    <row r="154337">
      <c r="A154337" s="1" t="s">
        <v>37135</v>
      </c>
    </row>
    <row r="154339">
      <c r="A154339" s="1" t="s">
        <v>37136</v>
      </c>
    </row>
    <row r="154341">
      <c r="A154341" s="1" t="s">
        <v>37137</v>
      </c>
    </row>
    <row r="154342">
      <c r="A154342" s="1" t="s">
        <v>37138</v>
      </c>
    </row>
    <row r="154343">
      <c r="A154343" s="1" t="s">
        <v>37139</v>
      </c>
    </row>
    <row r="154344">
      <c r="A154344" s="1" t="s">
        <v>51662</v>
      </c>
    </row>
    <row r="154346">
      <c r="A154346" s="1" t="s">
        <v>51663</v>
      </c>
    </row>
    <row r="154347">
      <c r="A154347" s="1" t="s">
        <v>51664</v>
      </c>
    </row>
    <row r="154349">
      <c r="A154349" s="1" t="s">
        <v>37143</v>
      </c>
    </row>
    <row r="154351">
      <c r="A154351" s="1" t="s">
        <v>37144</v>
      </c>
    </row>
    <row r="154352">
      <c r="A154352" s="1" t="s">
        <v>37145</v>
      </c>
    </row>
    <row r="154353">
      <c r="A154353" s="1" t="s">
        <v>37146</v>
      </c>
    </row>
    <row r="154355">
      <c r="A154355" s="1" t="s">
        <v>37147</v>
      </c>
    </row>
    <row r="154357">
      <c r="A154357" s="1" t="s">
        <v>37148</v>
      </c>
    </row>
    <row r="154359">
      <c r="A154359" s="1" t="s">
        <v>51665</v>
      </c>
    </row>
    <row r="154361">
      <c r="A154361" s="1" t="s">
        <v>37150</v>
      </c>
    </row>
    <row r="154363">
      <c r="A154363" s="1" t="s">
        <v>51666</v>
      </c>
    </row>
    <row r="154364">
      <c r="A154364" s="1" t="s">
        <v>37152</v>
      </c>
    </row>
    <row r="154366">
      <c r="A154366" s="1" t="s">
        <v>37153</v>
      </c>
    </row>
    <row r="154368">
      <c r="A154368" s="1" t="s">
        <v>37154</v>
      </c>
    </row>
    <row r="154370">
      <c r="A154370" s="1" t="s">
        <v>37155</v>
      </c>
    </row>
    <row r="154372">
      <c r="A154372" s="1" t="s">
        <v>37156</v>
      </c>
    </row>
    <row r="154374">
      <c r="A154374" s="1" t="s">
        <v>37157</v>
      </c>
    </row>
    <row r="154376">
      <c r="A154376" s="1" t="s">
        <v>37158</v>
      </c>
    </row>
    <row r="154378">
      <c r="A154378" s="1" t="s">
        <v>51667</v>
      </c>
    </row>
    <row r="154379">
      <c r="A154379" s="1" t="s">
        <v>51668</v>
      </c>
    </row>
    <row r="154381">
      <c r="A154381" s="1" t="s">
        <v>51669</v>
      </c>
    </row>
    <row r="154383">
      <c r="A154383" s="1" t="s">
        <v>37162</v>
      </c>
    </row>
    <row r="154385">
      <c r="A154385" s="1" t="s">
        <v>37163</v>
      </c>
    </row>
    <row r="154387">
      <c r="A154387" s="1" t="s">
        <v>37164</v>
      </c>
    </row>
    <row r="154388">
      <c r="A154388" s="1" t="s">
        <v>37165</v>
      </c>
    </row>
    <row r="154390">
      <c r="A154390" s="1" t="s">
        <v>51670</v>
      </c>
    </row>
    <row r="154391">
      <c r="A154391" s="1" t="s">
        <v>51671</v>
      </c>
    </row>
    <row r="154393">
      <c r="A154393" s="1" t="s">
        <v>37168</v>
      </c>
    </row>
    <row r="154395">
      <c r="A154395" s="1" t="s">
        <v>51672</v>
      </c>
    </row>
    <row r="154396">
      <c r="A154396" s="1" t="s">
        <v>51673</v>
      </c>
    </row>
    <row r="154397">
      <c r="A154397" s="1" t="s">
        <v>51674</v>
      </c>
    </row>
    <row r="154398">
      <c r="A154398" s="1" t="s">
        <v>37172</v>
      </c>
    </row>
    <row r="154399">
      <c r="A154399" s="1" t="s">
        <v>37173</v>
      </c>
    </row>
    <row r="154401">
      <c r="A154401" s="1" t="s">
        <v>37174</v>
      </c>
    </row>
    <row r="154403">
      <c r="A154403" s="1" t="s">
        <v>51675</v>
      </c>
    </row>
    <row r="154405">
      <c r="A154405" s="1" t="s">
        <v>37176</v>
      </c>
    </row>
    <row r="154407">
      <c r="A154407" s="1" t="s">
        <v>37177</v>
      </c>
    </row>
    <row r="154408">
      <c r="A154408" s="1" t="s">
        <v>37178</v>
      </c>
    </row>
    <row r="154409">
      <c r="A154409" s="1" t="s">
        <v>37179</v>
      </c>
    </row>
    <row r="154410">
      <c r="A154410" s="1" t="s">
        <v>37180</v>
      </c>
    </row>
    <row r="154411">
      <c r="A154411" s="1" t="s">
        <v>51676</v>
      </c>
    </row>
    <row r="154413">
      <c r="A154413" s="1" t="s">
        <v>37182</v>
      </c>
    </row>
    <row r="154414">
      <c r="A154414" s="1" t="s">
        <v>51677</v>
      </c>
    </row>
    <row r="154415">
      <c r="A154415" s="1" t="s">
        <v>37184</v>
      </c>
    </row>
    <row r="154417">
      <c r="A154417" s="1" t="s">
        <v>37185</v>
      </c>
    </row>
    <row r="154419">
      <c r="A154419" s="1" t="s">
        <v>37186</v>
      </c>
    </row>
    <row r="154421">
      <c r="A154421" s="1" t="s">
        <v>37187</v>
      </c>
    </row>
    <row r="154422">
      <c r="A154422" s="1" t="s">
        <v>51678</v>
      </c>
    </row>
    <row r="154423">
      <c r="A154423" s="1" t="s">
        <v>37189</v>
      </c>
    </row>
    <row r="154424">
      <c r="A154424" s="1" t="s">
        <v>37086</v>
      </c>
    </row>
    <row r="154426">
      <c r="A154426" s="1" t="s">
        <v>37190</v>
      </c>
    </row>
    <row r="154427">
      <c r="A154427" s="1" t="s">
        <v>37191</v>
      </c>
    </row>
    <row r="154428">
      <c r="A154428" s="1" t="s">
        <v>37192</v>
      </c>
    </row>
    <row r="154429">
      <c r="A154429" s="1" t="s">
        <v>37193</v>
      </c>
    </row>
    <row r="154430">
      <c r="A154430" s="1" t="s">
        <v>51679</v>
      </c>
    </row>
    <row r="154431">
      <c r="A154431" s="1" t="s">
        <v>37195</v>
      </c>
    </row>
    <row r="154432">
      <c r="A154432" s="1" t="s">
        <v>51680</v>
      </c>
    </row>
    <row r="154434">
      <c r="A154434" s="1" t="s">
        <v>37131</v>
      </c>
    </row>
    <row r="154436">
      <c r="A154436" s="1" t="s">
        <v>2001</v>
      </c>
    </row>
    <row r="154437">
      <c r="A154437" s="1" t="s">
        <v>37197</v>
      </c>
    </row>
    <row r="154438">
      <c r="A154438" s="1" t="s">
        <v>37135</v>
      </c>
    </row>
    <row r="154439">
      <c r="A154439" s="1" t="s">
        <v>37136</v>
      </c>
    </row>
    <row r="154440">
      <c r="A154440" s="1" t="s">
        <v>37137</v>
      </c>
    </row>
    <row r="154441">
      <c r="A154441" s="1" t="s">
        <v>37138</v>
      </c>
    </row>
    <row r="154442">
      <c r="A154442" s="1" t="s">
        <v>37139</v>
      </c>
    </row>
    <row r="154443">
      <c r="A154443" s="1" t="s">
        <v>51662</v>
      </c>
    </row>
    <row r="154444">
      <c r="A154444" s="1" t="s">
        <v>51663</v>
      </c>
    </row>
    <row r="154445">
      <c r="A154445" s="1" t="s">
        <v>51664</v>
      </c>
    </row>
    <row r="154446">
      <c r="A154446" s="1" t="s">
        <v>37143</v>
      </c>
    </row>
    <row r="154447">
      <c r="A154447" s="1" t="s">
        <v>37144</v>
      </c>
    </row>
    <row r="154448">
      <c r="A154448" s="1" t="s">
        <v>37145</v>
      </c>
    </row>
    <row r="154449">
      <c r="A154449" s="1" t="s">
        <v>37146</v>
      </c>
    </row>
    <row r="154450">
      <c r="A154450" s="1" t="s">
        <v>37147</v>
      </c>
    </row>
    <row r="154451">
      <c r="A154451" s="1" t="s">
        <v>37148</v>
      </c>
    </row>
    <row r="154452">
      <c r="A154452" s="1" t="s">
        <v>51665</v>
      </c>
    </row>
    <row r="154453">
      <c r="A154453" s="1" t="s">
        <v>37150</v>
      </c>
    </row>
    <row r="154454">
      <c r="A154454" s="1" t="s">
        <v>51666</v>
      </c>
    </row>
    <row r="154455">
      <c r="A154455" s="1" t="s">
        <v>37152</v>
      </c>
    </row>
    <row r="154456">
      <c r="A154456" s="1" t="s">
        <v>37153</v>
      </c>
    </row>
    <row r="154457">
      <c r="A154457" s="1" t="s">
        <v>37154</v>
      </c>
    </row>
    <row r="154458">
      <c r="A154458" s="1" t="s">
        <v>37155</v>
      </c>
    </row>
    <row r="154459">
      <c r="A154459" s="1" t="s">
        <v>37156</v>
      </c>
    </row>
    <row r="154460">
      <c r="A154460" s="1" t="s">
        <v>37157</v>
      </c>
    </row>
    <row r="154461">
      <c r="A154461" s="1" t="s">
        <v>37158</v>
      </c>
    </row>
    <row r="154462">
      <c r="A154462" s="1" t="s">
        <v>51667</v>
      </c>
    </row>
    <row r="154463">
      <c r="A154463" s="1" t="s">
        <v>51668</v>
      </c>
    </row>
    <row r="154464">
      <c r="A154464" s="1" t="s">
        <v>51669</v>
      </c>
    </row>
    <row r="154465">
      <c r="A154465" s="1" t="s">
        <v>37162</v>
      </c>
    </row>
    <row r="154466">
      <c r="A154466" s="1" t="s">
        <v>37163</v>
      </c>
    </row>
    <row r="154467">
      <c r="A154467" s="1" t="s">
        <v>37164</v>
      </c>
    </row>
    <row r="154468">
      <c r="A154468" s="1" t="s">
        <v>37165</v>
      </c>
    </row>
    <row r="154469">
      <c r="A154469" s="1" t="s">
        <v>51670</v>
      </c>
    </row>
    <row r="154470">
      <c r="A154470" s="1" t="s">
        <v>51671</v>
      </c>
    </row>
    <row r="154471">
      <c r="A154471" s="1" t="s">
        <v>37168</v>
      </c>
    </row>
    <row r="154472">
      <c r="A154472" s="1" t="s">
        <v>51672</v>
      </c>
    </row>
    <row r="154473">
      <c r="A154473" s="1" t="s">
        <v>51673</v>
      </c>
    </row>
    <row r="154474">
      <c r="A154474" s="1" t="s">
        <v>51674</v>
      </c>
    </row>
    <row r="154475">
      <c r="A154475" s="1" t="s">
        <v>37172</v>
      </c>
    </row>
    <row r="154476">
      <c r="A154476" s="1" t="s">
        <v>37173</v>
      </c>
    </row>
    <row r="154477">
      <c r="A154477" s="1" t="s">
        <v>37174</v>
      </c>
    </row>
    <row r="154478">
      <c r="A154478" s="1" t="s">
        <v>51675</v>
      </c>
    </row>
    <row r="154479">
      <c r="A154479" s="1" t="s">
        <v>37176</v>
      </c>
    </row>
    <row r="154480">
      <c r="A154480" s="1" t="s">
        <v>37177</v>
      </c>
    </row>
    <row r="154481">
      <c r="A154481" s="1" t="s">
        <v>37178</v>
      </c>
    </row>
    <row r="154482">
      <c r="A154482" s="1" t="s">
        <v>37179</v>
      </c>
    </row>
    <row r="154483">
      <c r="A154483" s="1" t="s">
        <v>37180</v>
      </c>
    </row>
    <row r="154484">
      <c r="A154484" s="1" t="s">
        <v>51676</v>
      </c>
    </row>
    <row r="154485">
      <c r="A154485" s="1" t="s">
        <v>37182</v>
      </c>
    </row>
    <row r="154486">
      <c r="A154486" s="1" t="s">
        <v>51677</v>
      </c>
    </row>
    <row r="154487">
      <c r="A154487" s="1" t="s">
        <v>37184</v>
      </c>
    </row>
    <row r="154488">
      <c r="A154488" s="1" t="s">
        <v>37185</v>
      </c>
    </row>
    <row r="154489">
      <c r="A154489" s="1" t="s">
        <v>37186</v>
      </c>
    </row>
    <row r="154490">
      <c r="A154490" s="1" t="s">
        <v>37187</v>
      </c>
    </row>
    <row r="154491">
      <c r="A154491" s="1" t="s">
        <v>51678</v>
      </c>
    </row>
    <row r="154492">
      <c r="A154492" s="1" t="s">
        <v>37189</v>
      </c>
    </row>
    <row r="154493">
      <c r="A154493" s="1" t="s">
        <v>37086</v>
      </c>
    </row>
    <row r="154494">
      <c r="A154494" s="1" t="s">
        <v>37190</v>
      </c>
    </row>
    <row r="154495">
      <c r="A154495" s="1" t="s">
        <v>37191</v>
      </c>
    </row>
    <row r="154496">
      <c r="A154496" s="1" t="s">
        <v>37192</v>
      </c>
    </row>
    <row r="154497">
      <c r="A154497" s="1" t="s">
        <v>37193</v>
      </c>
    </row>
    <row r="154498">
      <c r="A154498" s="1" t="s">
        <v>51679</v>
      </c>
    </row>
    <row r="154499">
      <c r="A154499" s="1" t="s">
        <v>37195</v>
      </c>
    </row>
    <row r="154500">
      <c r="A154500" s="1" t="s">
        <v>51680</v>
      </c>
    </row>
    <row r="154501">
      <c r="A154501" s="1" t="s">
        <v>37131</v>
      </c>
    </row>
    <row r="154502">
      <c r="A154502" s="1" t="s">
        <v>51681</v>
      </c>
    </row>
    <row r="154503">
      <c r="A154503" s="1" t="s">
        <v>51682</v>
      </c>
    </row>
    <row r="154504">
      <c r="A154504" s="1" t="s">
        <v>51683</v>
      </c>
    </row>
    <row r="154505">
      <c r="A154505" s="1" t="s">
        <v>51684</v>
      </c>
    </row>
    <row r="154506">
      <c r="A154506" s="1" t="s">
        <v>51685</v>
      </c>
    </row>
    <row r="154507">
      <c r="A154507" s="1" t="s">
        <v>51686</v>
      </c>
    </row>
    <row r="154508">
      <c r="A154508" s="1" t="s">
        <v>51687</v>
      </c>
    </row>
    <row r="154509">
      <c r="A154509" s="1" t="s">
        <v>37098</v>
      </c>
    </row>
    <row r="154510">
      <c r="A154510" s="1" t="s">
        <v>37099</v>
      </c>
    </row>
    <row r="154511">
      <c r="A154511" s="1" t="s">
        <v>51688</v>
      </c>
    </row>
    <row r="154512">
      <c r="A154512" s="1" t="s">
        <v>51689</v>
      </c>
    </row>
    <row r="154513">
      <c r="A154513" s="1" t="s">
        <v>51690</v>
      </c>
    </row>
    <row r="154514">
      <c r="A154514" s="1" t="s">
        <v>51691</v>
      </c>
    </row>
    <row r="154515">
      <c r="A154515" s="1" t="s">
        <v>51692</v>
      </c>
    </row>
    <row r="154516">
      <c r="A154516" s="1" t="s">
        <v>37105</v>
      </c>
    </row>
    <row r="154517">
      <c r="A154517" s="1" t="s">
        <v>37106</v>
      </c>
    </row>
    <row r="154518">
      <c r="A154518" s="1" t="s">
        <v>51693</v>
      </c>
    </row>
    <row r="154519">
      <c r="A154519" s="1" t="s">
        <v>37108</v>
      </c>
    </row>
    <row r="154520">
      <c r="A154520" s="1" t="s">
        <v>51694</v>
      </c>
    </row>
    <row r="154521">
      <c r="A154521" s="1" t="s">
        <v>51695</v>
      </c>
    </row>
    <row r="154522">
      <c r="A154522" s="1" t="s">
        <v>51696</v>
      </c>
    </row>
    <row r="154523">
      <c r="A154523" s="1" t="s">
        <v>51697</v>
      </c>
    </row>
    <row r="154524">
      <c r="A154524" s="1" t="s">
        <v>37113</v>
      </c>
    </row>
    <row r="154525">
      <c r="A154525" s="1" t="s">
        <v>37114</v>
      </c>
    </row>
    <row r="154526">
      <c r="A154526" s="1" t="s">
        <v>37115</v>
      </c>
    </row>
    <row r="154527">
      <c r="A154527" s="1" t="s">
        <v>51698</v>
      </c>
    </row>
    <row r="154528">
      <c r="A154528" s="1" t="s">
        <v>51699</v>
      </c>
    </row>
    <row r="154529">
      <c r="A154529" s="1" t="s">
        <v>37118</v>
      </c>
    </row>
    <row r="154530">
      <c r="A154530" s="1" t="s">
        <v>51700</v>
      </c>
    </row>
    <row r="154531">
      <c r="A154531" s="1" t="s">
        <v>37120</v>
      </c>
    </row>
    <row r="154532">
      <c r="A154532" s="1" t="s">
        <v>51701</v>
      </c>
    </row>
    <row r="154533">
      <c r="A154533" s="1" t="s">
        <v>37122</v>
      </c>
    </row>
    <row r="154534">
      <c r="A154534" s="1" t="s">
        <v>51702</v>
      </c>
    </row>
    <row r="154535">
      <c r="A154535" s="1" t="s">
        <v>51703</v>
      </c>
    </row>
    <row r="154536">
      <c r="A154536" s="1" t="s">
        <v>37124</v>
      </c>
    </row>
    <row r="154537">
      <c r="A154537" s="1" t="s">
        <v>37125</v>
      </c>
    </row>
    <row r="154538">
      <c r="A154538" s="1" t="s">
        <v>51704</v>
      </c>
    </row>
    <row r="154539">
      <c r="A154539" s="1" t="s">
        <v>51705</v>
      </c>
    </row>
    <row r="154540">
      <c r="A154540" s="1" t="s">
        <v>37129</v>
      </c>
    </row>
    <row r="154541">
      <c r="A154541" s="1" t="s">
        <v>37131</v>
      </c>
    </row>
    <row r="154542">
      <c r="A154542" s="1" t="s">
        <v>51706</v>
      </c>
    </row>
    <row r="154543">
      <c r="A154543" s="1" t="s">
        <v>51684</v>
      </c>
    </row>
    <row r="154544">
      <c r="A154544" s="1" t="s">
        <v>51685</v>
      </c>
    </row>
    <row r="154545">
      <c r="A154545" s="1" t="s">
        <v>51686</v>
      </c>
    </row>
    <row r="154546">
      <c r="A154546" s="1" t="s">
        <v>51687</v>
      </c>
    </row>
    <row r="154547">
      <c r="A154547" s="1" t="s">
        <v>37098</v>
      </c>
    </row>
    <row r="154548">
      <c r="A154548" s="1" t="s">
        <v>37099</v>
      </c>
    </row>
    <row r="154549">
      <c r="A154549" s="1" t="s">
        <v>51688</v>
      </c>
    </row>
    <row r="154550">
      <c r="A154550" s="1" t="s">
        <v>51689</v>
      </c>
    </row>
    <row r="154551">
      <c r="A154551" s="1" t="s">
        <v>51690</v>
      </c>
    </row>
    <row r="154552">
      <c r="A154552" s="1" t="s">
        <v>51691</v>
      </c>
    </row>
    <row r="154553">
      <c r="A154553" s="1" t="s">
        <v>51692</v>
      </c>
    </row>
    <row r="154554">
      <c r="A154554" s="1" t="s">
        <v>37105</v>
      </c>
    </row>
    <row r="154555">
      <c r="A154555" s="1" t="s">
        <v>37106</v>
      </c>
    </row>
    <row r="154556">
      <c r="A154556" s="1" t="s">
        <v>51693</v>
      </c>
    </row>
    <row r="154557">
      <c r="A154557" s="1" t="s">
        <v>37108</v>
      </c>
    </row>
    <row r="154558">
      <c r="A154558" s="1" t="s">
        <v>51694</v>
      </c>
    </row>
    <row r="154559">
      <c r="A154559" s="1" t="s">
        <v>51695</v>
      </c>
    </row>
    <row r="154560">
      <c r="A154560" s="1" t="s">
        <v>51696</v>
      </c>
    </row>
    <row r="154561">
      <c r="A154561" s="1" t="s">
        <v>51697</v>
      </c>
    </row>
    <row r="154562">
      <c r="A154562" s="1" t="s">
        <v>37113</v>
      </c>
    </row>
    <row r="154563">
      <c r="A154563" s="1" t="s">
        <v>37114</v>
      </c>
    </row>
    <row r="154564">
      <c r="A154564" s="1" t="s">
        <v>37115</v>
      </c>
    </row>
    <row r="154565">
      <c r="A154565" s="1" t="s">
        <v>51698</v>
      </c>
    </row>
    <row r="154566">
      <c r="A154566" s="1" t="s">
        <v>51699</v>
      </c>
    </row>
    <row r="154567">
      <c r="A154567" s="1" t="s">
        <v>37118</v>
      </c>
    </row>
    <row r="154568">
      <c r="A154568" s="1" t="s">
        <v>51700</v>
      </c>
    </row>
    <row r="154569">
      <c r="A154569" s="1" t="s">
        <v>37120</v>
      </c>
    </row>
    <row r="154570">
      <c r="A154570" s="1" t="s">
        <v>51701</v>
      </c>
    </row>
    <row r="154571">
      <c r="A154571" s="1" t="s">
        <v>37122</v>
      </c>
    </row>
    <row r="154572">
      <c r="A154572" s="1" t="s">
        <v>51702</v>
      </c>
    </row>
    <row r="154573">
      <c r="A154573" s="1" t="s">
        <v>51703</v>
      </c>
    </row>
    <row r="154574">
      <c r="A154574" s="1" t="s">
        <v>37124</v>
      </c>
    </row>
    <row r="154575">
      <c r="A154575" s="1" t="s">
        <v>37125</v>
      </c>
    </row>
    <row r="154576">
      <c r="A154576" s="1" t="s">
        <v>51704</v>
      </c>
    </row>
    <row r="154577">
      <c r="A154577" s="1" t="s">
        <v>51705</v>
      </c>
    </row>
    <row r="154578">
      <c r="A154578" s="1" t="s">
        <v>37129</v>
      </c>
    </row>
    <row r="154579">
      <c r="A154579" s="1" t="s">
        <v>51707</v>
      </c>
    </row>
    <row r="154580">
      <c r="A154580" s="1" t="s">
        <v>51708</v>
      </c>
    </row>
    <row r="154582">
      <c r="A154582" s="16">
        <v>45665.0</v>
      </c>
    </row>
    <row r="154583">
      <c r="A154583" s="1" t="s">
        <v>51709</v>
      </c>
    </row>
    <row r="154585">
      <c r="A154585" s="1" t="s">
        <v>3534</v>
      </c>
    </row>
    <row r="154587">
      <c r="A154587" s="1" t="s">
        <v>51710</v>
      </c>
    </row>
    <row r="154588">
      <c r="A154588" s="1" t="s">
        <v>51711</v>
      </c>
    </row>
    <row r="154589">
      <c r="A154589" s="1" t="s">
        <v>51712</v>
      </c>
    </row>
    <row r="154591">
      <c r="A154591" s="1" t="s">
        <v>20380</v>
      </c>
    </row>
    <row r="154593">
      <c r="A154593" s="1" t="s">
        <v>20381</v>
      </c>
    </row>
    <row r="154594">
      <c r="A154594" s="1" t="s">
        <v>20382</v>
      </c>
    </row>
    <row r="154595">
      <c r="A154595" s="1" t="s">
        <v>20383</v>
      </c>
    </row>
    <row r="154596">
      <c r="A154596" s="1" t="s">
        <v>20384</v>
      </c>
    </row>
    <row r="154598">
      <c r="A154598" s="1" t="s">
        <v>20385</v>
      </c>
    </row>
    <row r="154599">
      <c r="A154599" s="1" t="s">
        <v>20386</v>
      </c>
    </row>
    <row r="154600">
      <c r="A154600" s="1" t="s">
        <v>20387</v>
      </c>
    </row>
    <row r="154602">
      <c r="A154602" s="1" t="s">
        <v>20388</v>
      </c>
    </row>
    <row r="154604">
      <c r="A154604" s="1" t="s">
        <v>20389</v>
      </c>
    </row>
    <row r="154606">
      <c r="A154606" s="1" t="s">
        <v>20390</v>
      </c>
    </row>
    <row r="154608">
      <c r="A154608" s="1" t="s">
        <v>20391</v>
      </c>
    </row>
    <row r="154610">
      <c r="A154610" s="1" t="s">
        <v>20392</v>
      </c>
    </row>
    <row r="154612">
      <c r="A154612" s="1" t="s">
        <v>20393</v>
      </c>
    </row>
    <row r="154614">
      <c r="A154614" s="1" t="s">
        <v>20394</v>
      </c>
    </row>
    <row r="154616">
      <c r="A154616" s="1" t="s">
        <v>20395</v>
      </c>
    </row>
    <row r="154617">
      <c r="A154617" s="1" t="s">
        <v>20396</v>
      </c>
    </row>
    <row r="154618">
      <c r="A154618" s="1" t="s">
        <v>20397</v>
      </c>
    </row>
    <row r="154620">
      <c r="A154620" s="1" t="s">
        <v>20398</v>
      </c>
    </row>
    <row r="154621">
      <c r="A154621" s="1" t="s">
        <v>20399</v>
      </c>
    </row>
    <row r="154622">
      <c r="A154622" s="1" t="s">
        <v>20400</v>
      </c>
    </row>
    <row r="154623">
      <c r="A154623" s="1" t="s">
        <v>20401</v>
      </c>
    </row>
    <row r="154624">
      <c r="A154624" s="1" t="s">
        <v>20402</v>
      </c>
    </row>
    <row r="154625">
      <c r="A154625" s="1" t="s">
        <v>20403</v>
      </c>
    </row>
    <row r="154627">
      <c r="A154627" s="1" t="s">
        <v>20404</v>
      </c>
    </row>
    <row r="154628">
      <c r="A154628" s="1" t="s">
        <v>20380</v>
      </c>
    </row>
    <row r="154629">
      <c r="A154629" s="1" t="s">
        <v>20381</v>
      </c>
    </row>
    <row r="154630">
      <c r="A154630" s="1" t="s">
        <v>20382</v>
      </c>
    </row>
    <row r="154631">
      <c r="A154631" s="1" t="s">
        <v>20383</v>
      </c>
    </row>
    <row r="154632">
      <c r="A154632" s="1" t="s">
        <v>20384</v>
      </c>
    </row>
    <row r="154633">
      <c r="A154633" s="1" t="s">
        <v>20385</v>
      </c>
    </row>
    <row r="154634">
      <c r="A154634" s="1" t="s">
        <v>20386</v>
      </c>
    </row>
    <row r="154635">
      <c r="A154635" s="1" t="s">
        <v>20387</v>
      </c>
    </row>
    <row r="154636">
      <c r="A154636" s="1" t="s">
        <v>20388</v>
      </c>
    </row>
    <row r="154637">
      <c r="A154637" s="1" t="s">
        <v>20389</v>
      </c>
    </row>
    <row r="154638">
      <c r="A154638" s="1" t="s">
        <v>20390</v>
      </c>
    </row>
    <row r="154639">
      <c r="A154639" s="1" t="s">
        <v>20391</v>
      </c>
    </row>
    <row r="154640">
      <c r="A154640" s="1" t="s">
        <v>20392</v>
      </c>
    </row>
    <row r="154641">
      <c r="A154641" s="1" t="s">
        <v>20393</v>
      </c>
    </row>
    <row r="154642">
      <c r="A154642" s="1" t="s">
        <v>20394</v>
      </c>
    </row>
    <row r="154643">
      <c r="A154643" s="1" t="s">
        <v>20395</v>
      </c>
    </row>
    <row r="154644">
      <c r="A154644" s="1" t="s">
        <v>20396</v>
      </c>
    </row>
    <row r="154645">
      <c r="A154645" s="1" t="s">
        <v>20397</v>
      </c>
    </row>
    <row r="154646">
      <c r="A154646" s="1" t="s">
        <v>20398</v>
      </c>
    </row>
    <row r="154647">
      <c r="A154647" s="1" t="s">
        <v>20399</v>
      </c>
    </row>
    <row r="154648">
      <c r="A154648" s="1" t="s">
        <v>20400</v>
      </c>
    </row>
    <row r="154649">
      <c r="A154649" s="1" t="s">
        <v>20401</v>
      </c>
    </row>
    <row r="154650">
      <c r="A154650" s="1" t="s">
        <v>20402</v>
      </c>
    </row>
    <row r="154651">
      <c r="A154651" s="1" t="s">
        <v>20405</v>
      </c>
    </row>
    <row r="154652">
      <c r="A154652" s="1" t="s">
        <v>51713</v>
      </c>
    </row>
    <row r="154653">
      <c r="A154653" s="1" t="s">
        <v>20407</v>
      </c>
    </row>
    <row r="154654">
      <c r="A154654" s="1" t="s">
        <v>20408</v>
      </c>
    </row>
    <row r="154655">
      <c r="A154655" s="1" t="s">
        <v>20384</v>
      </c>
    </row>
    <row r="154657">
      <c r="A154657" s="1" t="s">
        <v>20409</v>
      </c>
    </row>
    <row r="154659">
      <c r="A154659" s="1" t="s">
        <v>20410</v>
      </c>
    </row>
    <row r="154661">
      <c r="A154661" s="1" t="s">
        <v>20411</v>
      </c>
    </row>
    <row r="154662">
      <c r="A154662" s="1" t="s">
        <v>20412</v>
      </c>
    </row>
    <row r="154663">
      <c r="A154663" s="1" t="s">
        <v>20413</v>
      </c>
    </row>
    <row r="154664">
      <c r="A154664" s="1" t="s">
        <v>20414</v>
      </c>
    </row>
    <row r="154665">
      <c r="A154665" s="1" t="s">
        <v>20415</v>
      </c>
    </row>
    <row r="154666">
      <c r="A154666" s="1" t="s">
        <v>20416</v>
      </c>
    </row>
    <row r="154667">
      <c r="A154667" s="1" t="s">
        <v>20417</v>
      </c>
    </row>
    <row r="154669">
      <c r="A154669" s="1" t="s">
        <v>20418</v>
      </c>
    </row>
    <row r="154671">
      <c r="A154671" s="1" t="s">
        <v>20419</v>
      </c>
    </row>
    <row r="154672">
      <c r="A154672" s="1" t="s">
        <v>20420</v>
      </c>
    </row>
    <row r="154673">
      <c r="A154673" s="1" t="s">
        <v>20421</v>
      </c>
    </row>
    <row r="154675">
      <c r="A154675" s="1" t="s">
        <v>20422</v>
      </c>
    </row>
    <row r="154676">
      <c r="A154676" s="1" t="s">
        <v>20423</v>
      </c>
    </row>
    <row r="154677">
      <c r="A154677" s="1" t="s">
        <v>20424</v>
      </c>
    </row>
    <row r="154678">
      <c r="A154678" s="1" t="s">
        <v>20425</v>
      </c>
    </row>
    <row r="154679">
      <c r="A154679" s="1" t="s">
        <v>20426</v>
      </c>
    </row>
    <row r="154680">
      <c r="A154680" s="1" t="s">
        <v>20427</v>
      </c>
    </row>
    <row r="154682">
      <c r="A154682" s="1" t="s">
        <v>20428</v>
      </c>
    </row>
    <row r="154683">
      <c r="A154683" s="1" t="s">
        <v>20407</v>
      </c>
    </row>
    <row r="154684">
      <c r="A154684" s="1" t="s">
        <v>20408</v>
      </c>
    </row>
    <row r="154685">
      <c r="A154685" s="1" t="s">
        <v>20384</v>
      </c>
    </row>
    <row r="154686">
      <c r="A154686" s="1" t="s">
        <v>20409</v>
      </c>
    </row>
    <row r="154687">
      <c r="A154687" s="1" t="s">
        <v>20410</v>
      </c>
    </row>
    <row r="154688">
      <c r="A154688" s="1" t="s">
        <v>20411</v>
      </c>
    </row>
    <row r="154689">
      <c r="A154689" s="1" t="s">
        <v>20412</v>
      </c>
    </row>
    <row r="154690">
      <c r="A154690" s="1" t="s">
        <v>20413</v>
      </c>
    </row>
    <row r="154691">
      <c r="A154691" s="1" t="s">
        <v>20414</v>
      </c>
    </row>
    <row r="154692">
      <c r="A154692" s="1" t="s">
        <v>20415</v>
      </c>
    </row>
    <row r="154693">
      <c r="A154693" s="1" t="s">
        <v>20416</v>
      </c>
    </row>
    <row r="154694">
      <c r="A154694" s="1" t="s">
        <v>20418</v>
      </c>
    </row>
    <row r="154695">
      <c r="A154695" s="1" t="s">
        <v>20419</v>
      </c>
    </row>
    <row r="154696">
      <c r="A154696" s="1" t="s">
        <v>20420</v>
      </c>
    </row>
    <row r="154697">
      <c r="A154697" s="1" t="s">
        <v>20421</v>
      </c>
    </row>
    <row r="154698">
      <c r="A154698" s="1" t="s">
        <v>20422</v>
      </c>
    </row>
    <row r="154699">
      <c r="A154699" s="1" t="s">
        <v>20423</v>
      </c>
    </row>
    <row r="154700">
      <c r="A154700" s="1" t="s">
        <v>20424</v>
      </c>
    </row>
    <row r="154701">
      <c r="A154701" s="1" t="s">
        <v>20425</v>
      </c>
    </row>
    <row r="154702">
      <c r="A154702" s="1" t="s">
        <v>20426</v>
      </c>
    </row>
    <row r="154703">
      <c r="A154703" s="1" t="s">
        <v>20429</v>
      </c>
    </row>
    <row r="154704">
      <c r="A154704" s="1" t="s">
        <v>51714</v>
      </c>
    </row>
    <row r="154706">
      <c r="A154706" s="1" t="s">
        <v>51715</v>
      </c>
    </row>
    <row r="154708">
      <c r="A154708" s="1" t="s">
        <v>51716</v>
      </c>
    </row>
    <row r="154710">
      <c r="A154710" s="1" t="s">
        <v>51717</v>
      </c>
    </row>
    <row r="154712">
      <c r="A154712" s="1" t="s">
        <v>51718</v>
      </c>
    </row>
    <row r="154713">
      <c r="A154713" s="1" t="s">
        <v>51719</v>
      </c>
    </row>
    <row r="154714">
      <c r="A154714" s="1" t="s">
        <v>51720</v>
      </c>
    </row>
    <row r="154715">
      <c r="A154715" s="1" t="s">
        <v>51721</v>
      </c>
    </row>
    <row r="154717">
      <c r="A154717" s="1" t="s">
        <v>51722</v>
      </c>
    </row>
    <row r="154718">
      <c r="A154718" s="1" t="s">
        <v>51723</v>
      </c>
    </row>
    <row r="154720">
      <c r="A154720" s="1" t="s">
        <v>51724</v>
      </c>
    </row>
    <row r="154721">
      <c r="A154721" s="1" t="s">
        <v>165</v>
      </c>
    </row>
    <row r="154722">
      <c r="A154722" s="1" t="s">
        <v>3037</v>
      </c>
    </row>
    <row r="154723">
      <c r="A154723" s="1" t="s">
        <v>51725</v>
      </c>
    </row>
    <row r="154725">
      <c r="A154725" s="1" t="s">
        <v>51726</v>
      </c>
    </row>
    <row r="154726">
      <c r="A154726" s="1" t="s">
        <v>51727</v>
      </c>
    </row>
    <row r="154728">
      <c r="A154728" s="1" t="s">
        <v>51728</v>
      </c>
    </row>
    <row r="154730">
      <c r="A154730" s="1" t="s">
        <v>51729</v>
      </c>
    </row>
    <row r="154731">
      <c r="A154731" s="1" t="s">
        <v>51715</v>
      </c>
    </row>
    <row r="154732">
      <c r="A154732" s="1" t="s">
        <v>51716</v>
      </c>
    </row>
    <row r="154733">
      <c r="A154733" s="1" t="s">
        <v>51717</v>
      </c>
    </row>
    <row r="154734">
      <c r="A154734" s="1" t="s">
        <v>51718</v>
      </c>
    </row>
    <row r="154735">
      <c r="A154735" s="1" t="s">
        <v>51719</v>
      </c>
    </row>
    <row r="154736">
      <c r="A154736" s="1" t="s">
        <v>51720</v>
      </c>
    </row>
    <row r="154737">
      <c r="A154737" s="1" t="s">
        <v>51721</v>
      </c>
    </row>
    <row r="154738">
      <c r="A154738" s="1" t="s">
        <v>51722</v>
      </c>
    </row>
    <row r="154739">
      <c r="A154739" s="1" t="s">
        <v>51723</v>
      </c>
    </row>
    <row r="154740">
      <c r="A154740" s="1" t="s">
        <v>51724</v>
      </c>
    </row>
    <row r="154741">
      <c r="A154741" s="1" t="s">
        <v>51725</v>
      </c>
    </row>
    <row r="154742">
      <c r="A154742" s="1" t="s">
        <v>51726</v>
      </c>
    </row>
    <row r="154743">
      <c r="A154743" s="1" t="s">
        <v>51727</v>
      </c>
    </row>
    <row r="154744">
      <c r="A154744" s="1" t="s">
        <v>51730</v>
      </c>
    </row>
    <row r="154745">
      <c r="A154745" s="1" t="s">
        <v>51731</v>
      </c>
    </row>
    <row r="154746">
      <c r="A154746" s="1" t="s">
        <v>51732</v>
      </c>
    </row>
    <row r="154747">
      <c r="A154747" s="1" t="s">
        <v>51733</v>
      </c>
    </row>
    <row r="154748">
      <c r="A154748" s="1" t="s">
        <v>51734</v>
      </c>
    </row>
    <row r="154749">
      <c r="A154749" s="1" t="s">
        <v>51735</v>
      </c>
    </row>
    <row r="154750">
      <c r="A154750" s="1" t="s">
        <v>51736</v>
      </c>
    </row>
    <row r="154751">
      <c r="A154751" s="1" t="s">
        <v>51737</v>
      </c>
    </row>
    <row r="154752">
      <c r="A154752" s="1" t="s">
        <v>51738</v>
      </c>
    </row>
    <row r="154753">
      <c r="A154753" s="1" t="s">
        <v>2222</v>
      </c>
    </row>
    <row r="154754">
      <c r="A154754" s="1" t="s">
        <v>51739</v>
      </c>
    </row>
    <row r="154755">
      <c r="A154755" s="1" t="s">
        <v>51740</v>
      </c>
    </row>
    <row r="154756">
      <c r="A154756" s="1" t="s">
        <v>51741</v>
      </c>
    </row>
    <row r="154757">
      <c r="A154757" s="1" t="s">
        <v>44526</v>
      </c>
    </row>
    <row r="154758">
      <c r="A154758" s="1" t="s">
        <v>19925</v>
      </c>
    </row>
    <row r="154759">
      <c r="A154759" s="1" t="s">
        <v>34601</v>
      </c>
    </row>
    <row r="154760">
      <c r="A154760" s="1" t="s">
        <v>51742</v>
      </c>
    </row>
    <row r="154761">
      <c r="A154761" s="1" t="s">
        <v>35254</v>
      </c>
    </row>
    <row r="154762">
      <c r="A154762" s="1" t="s">
        <v>51743</v>
      </c>
    </row>
    <row r="154763">
      <c r="A154763" s="1" t="s">
        <v>51744</v>
      </c>
    </row>
    <row r="154764">
      <c r="A154764" s="1" t="s">
        <v>51745</v>
      </c>
    </row>
    <row r="154765">
      <c r="A154765" s="1" t="s">
        <v>51746</v>
      </c>
    </row>
    <row r="154766">
      <c r="A154766" s="1" t="s">
        <v>51747</v>
      </c>
    </row>
    <row r="154767">
      <c r="A154767" s="1" t="s">
        <v>51748</v>
      </c>
    </row>
    <row r="154768">
      <c r="A154768" s="1" t="s">
        <v>51749</v>
      </c>
    </row>
    <row r="154769">
      <c r="A154769" s="1">
        <v>4220.0</v>
      </c>
    </row>
    <row r="154770">
      <c r="A154770" s="1" t="s">
        <v>51750</v>
      </c>
    </row>
    <row r="154771">
      <c r="A154771" s="1" t="s">
        <v>51751</v>
      </c>
    </row>
    <row r="154772">
      <c r="A154772" s="1" t="s">
        <v>51752</v>
      </c>
    </row>
    <row r="154773">
      <c r="A154773" s="1" t="s">
        <v>51753</v>
      </c>
    </row>
    <row r="154774">
      <c r="A154774" s="3" t="str">
        <f>O</f>
        <v>#NAME?</v>
      </c>
    </row>
    <row r="154775">
      <c r="A154775" s="1" t="s">
        <v>51754</v>
      </c>
    </row>
    <row r="154776">
      <c r="A154776" s="1" t="s">
        <v>51755</v>
      </c>
    </row>
    <row r="154777">
      <c r="A154777" s="1" t="s">
        <v>51732</v>
      </c>
    </row>
    <row r="154778">
      <c r="A154778" s="1" t="s">
        <v>51733</v>
      </c>
    </row>
    <row r="154779">
      <c r="A154779" s="1" t="s">
        <v>51734</v>
      </c>
    </row>
    <row r="154780">
      <c r="A154780" s="1" t="s">
        <v>51735</v>
      </c>
    </row>
    <row r="154781">
      <c r="A154781" s="1" t="s">
        <v>51736</v>
      </c>
    </row>
    <row r="154782">
      <c r="A154782" s="1" t="s">
        <v>51737</v>
      </c>
    </row>
    <row r="154783">
      <c r="A154783" s="1" t="s">
        <v>51738</v>
      </c>
    </row>
    <row r="154784">
      <c r="A154784" s="1" t="s">
        <v>51739</v>
      </c>
    </row>
    <row r="154785">
      <c r="A154785" s="1" t="s">
        <v>51740</v>
      </c>
    </row>
    <row r="154786">
      <c r="A154786" s="1" t="s">
        <v>51741</v>
      </c>
    </row>
    <row r="154787">
      <c r="A154787" s="1" t="s">
        <v>44526</v>
      </c>
    </row>
    <row r="154788">
      <c r="A154788" s="1" t="s">
        <v>34601</v>
      </c>
    </row>
    <row r="154789">
      <c r="A154789" s="1" t="s">
        <v>51742</v>
      </c>
    </row>
    <row r="154790">
      <c r="A154790" s="1" t="s">
        <v>35254</v>
      </c>
    </row>
    <row r="154791">
      <c r="A154791" s="1" t="s">
        <v>51743</v>
      </c>
    </row>
    <row r="154792">
      <c r="A154792" s="1" t="s">
        <v>51744</v>
      </c>
    </row>
    <row r="154793">
      <c r="A154793" s="1" t="s">
        <v>51745</v>
      </c>
    </row>
    <row r="154794">
      <c r="A154794" s="1" t="s">
        <v>51746</v>
      </c>
    </row>
    <row r="154795">
      <c r="A154795" s="1" t="s">
        <v>51747</v>
      </c>
    </row>
    <row r="154796">
      <c r="A154796" s="1" t="s">
        <v>51748</v>
      </c>
    </row>
    <row r="154797">
      <c r="A154797" s="1" t="s">
        <v>51749</v>
      </c>
    </row>
    <row r="154798">
      <c r="A154798" s="1">
        <v>4220.0</v>
      </c>
    </row>
    <row r="154799">
      <c r="A154799" s="1" t="s">
        <v>51750</v>
      </c>
    </row>
    <row r="154800">
      <c r="A154800" s="1" t="s">
        <v>51751</v>
      </c>
    </row>
    <row r="154801">
      <c r="A154801" s="1" t="s">
        <v>51753</v>
      </c>
    </row>
    <row r="154802">
      <c r="A154802" s="1" t="s">
        <v>51754</v>
      </c>
    </row>
    <row r="154803">
      <c r="A154803" s="1" t="s">
        <v>51756</v>
      </c>
    </row>
    <row r="154804">
      <c r="A154804" s="1" t="s">
        <v>51757</v>
      </c>
    </row>
    <row r="154805">
      <c r="A154805" s="1" t="s">
        <v>51758</v>
      </c>
    </row>
    <row r="154806">
      <c r="A154806" s="1" t="s">
        <v>18159</v>
      </c>
    </row>
    <row r="154807">
      <c r="A154807" s="1" t="s">
        <v>51759</v>
      </c>
    </row>
    <row r="154808">
      <c r="A154808" s="1" t="s">
        <v>51760</v>
      </c>
    </row>
    <row r="154809">
      <c r="A154809" s="1">
        <v>4.0</v>
      </c>
    </row>
    <row r="154810">
      <c r="A154810" s="1" t="s">
        <v>51761</v>
      </c>
    </row>
    <row r="154811">
      <c r="A154811" s="1" t="s">
        <v>51758</v>
      </c>
    </row>
    <row r="154812">
      <c r="A154812" s="1" t="s">
        <v>51759</v>
      </c>
    </row>
    <row r="154813">
      <c r="A154813" s="1" t="s">
        <v>51760</v>
      </c>
    </row>
    <row r="154814">
      <c r="A154814" s="1" t="s">
        <v>51762</v>
      </c>
    </row>
    <row r="154815">
      <c r="A154815" s="1" t="s">
        <v>51763</v>
      </c>
    </row>
    <row r="154816">
      <c r="A154816" s="1" t="s">
        <v>20431</v>
      </c>
    </row>
    <row r="154817">
      <c r="A154817" s="1" t="s">
        <v>20432</v>
      </c>
    </row>
    <row r="154818">
      <c r="A154818" s="1" t="s">
        <v>20433</v>
      </c>
    </row>
    <row r="154820">
      <c r="A154820" s="1" t="s">
        <v>4007</v>
      </c>
    </row>
    <row r="154821">
      <c r="A154821" s="1" t="s">
        <v>20434</v>
      </c>
    </row>
    <row r="154822">
      <c r="A154822" s="1" t="s">
        <v>20435</v>
      </c>
    </row>
    <row r="154823">
      <c r="A154823" s="1" t="s">
        <v>20436</v>
      </c>
    </row>
    <row r="154824">
      <c r="A154824" s="1" t="s">
        <v>20437</v>
      </c>
    </row>
    <row r="154826">
      <c r="A154826" s="1" t="s">
        <v>20438</v>
      </c>
    </row>
    <row r="154827">
      <c r="A154827" s="1" t="s">
        <v>20439</v>
      </c>
    </row>
    <row r="154828">
      <c r="A154828" s="1" t="s">
        <v>20440</v>
      </c>
    </row>
    <row r="154829">
      <c r="A154829" s="1" t="s">
        <v>20441</v>
      </c>
    </row>
    <row r="154831">
      <c r="A154831" s="1" t="s">
        <v>20442</v>
      </c>
    </row>
    <row r="154832">
      <c r="A154832" s="1" t="s">
        <v>20443</v>
      </c>
    </row>
    <row r="154833">
      <c r="A154833" s="1" t="s">
        <v>20444</v>
      </c>
    </row>
    <row r="154834">
      <c r="A154834" s="1" t="s">
        <v>20445</v>
      </c>
    </row>
    <row r="154835">
      <c r="A154835" s="1" t="s">
        <v>20446</v>
      </c>
    </row>
    <row r="154837">
      <c r="A154837" s="1" t="s">
        <v>20447</v>
      </c>
    </row>
    <row r="154839">
      <c r="A154839" s="1" t="s">
        <v>20448</v>
      </c>
    </row>
    <row r="154840">
      <c r="A154840" s="1" t="s">
        <v>20449</v>
      </c>
    </row>
    <row r="154841">
      <c r="A154841" s="1" t="s">
        <v>1208</v>
      </c>
    </row>
    <row r="154843">
      <c r="A154843" s="1" t="s">
        <v>20450</v>
      </c>
    </row>
    <row r="154844">
      <c r="A154844" s="1" t="s">
        <v>20431</v>
      </c>
    </row>
    <row r="154845">
      <c r="A154845" s="1" t="s">
        <v>20432</v>
      </c>
    </row>
    <row r="154846">
      <c r="A154846" s="1" t="s">
        <v>20433</v>
      </c>
    </row>
    <row r="154847">
      <c r="A154847" s="1" t="s">
        <v>20434</v>
      </c>
    </row>
    <row r="154848">
      <c r="A154848" s="1" t="s">
        <v>20435</v>
      </c>
    </row>
    <row r="154849">
      <c r="A154849" s="1" t="s">
        <v>20436</v>
      </c>
    </row>
    <row r="154850">
      <c r="A154850" s="1" t="s">
        <v>20437</v>
      </c>
    </row>
    <row r="154851">
      <c r="A154851" s="1" t="s">
        <v>20438</v>
      </c>
    </row>
    <row r="154852">
      <c r="A154852" s="1" t="s">
        <v>20439</v>
      </c>
    </row>
    <row r="154853">
      <c r="A154853" s="1" t="s">
        <v>20440</v>
      </c>
    </row>
    <row r="154854">
      <c r="A154854" s="1" t="s">
        <v>20441</v>
      </c>
    </row>
    <row r="154855">
      <c r="A154855" s="1" t="s">
        <v>20442</v>
      </c>
    </row>
    <row r="154856">
      <c r="A154856" s="1" t="s">
        <v>20443</v>
      </c>
    </row>
    <row r="154857">
      <c r="A154857" s="1" t="s">
        <v>20444</v>
      </c>
    </row>
    <row r="154858">
      <c r="A154858" s="1" t="s">
        <v>20445</v>
      </c>
    </row>
    <row r="154859">
      <c r="A154859" s="1" t="s">
        <v>20446</v>
      </c>
    </row>
    <row r="154860">
      <c r="A154860" s="1" t="s">
        <v>20447</v>
      </c>
    </row>
    <row r="154861">
      <c r="A154861" s="1" t="s">
        <v>20448</v>
      </c>
    </row>
    <row r="154862">
      <c r="A154862" s="1" t="s">
        <v>20451</v>
      </c>
    </row>
    <row r="154863">
      <c r="A154863" s="1" t="s">
        <v>51764</v>
      </c>
    </row>
    <row r="154865">
      <c r="A154865" s="1" t="s">
        <v>51765</v>
      </c>
    </row>
    <row r="154867">
      <c r="A154867" s="1" t="s">
        <v>51766</v>
      </c>
    </row>
    <row r="154869">
      <c r="A154869" s="1" t="s">
        <v>51767</v>
      </c>
    </row>
    <row r="154870">
      <c r="A154870" s="1" t="s">
        <v>51765</v>
      </c>
    </row>
    <row r="154871">
      <c r="A154871" s="1" t="s">
        <v>51768</v>
      </c>
    </row>
    <row r="154872">
      <c r="A154872" s="1" t="s">
        <v>51769</v>
      </c>
    </row>
    <row r="154873">
      <c r="A154873" s="1" t="s">
        <v>51770</v>
      </c>
    </row>
    <row r="154874">
      <c r="A154874" s="1" t="s">
        <v>2417</v>
      </c>
    </row>
    <row r="154875">
      <c r="A154875" s="1" t="s">
        <v>51771</v>
      </c>
    </row>
    <row r="154876">
      <c r="A154876" s="1" t="s">
        <v>3411</v>
      </c>
    </row>
    <row r="154877">
      <c r="A154877" s="1" t="s">
        <v>51772</v>
      </c>
    </row>
    <row r="154878">
      <c r="A154878" s="1" t="s">
        <v>51773</v>
      </c>
    </row>
    <row r="154879">
      <c r="A154879" s="1" t="s">
        <v>51770</v>
      </c>
    </row>
    <row r="154880">
      <c r="A154880" s="1" t="s">
        <v>51771</v>
      </c>
    </row>
    <row r="154881">
      <c r="A154881" s="1" t="s">
        <v>3411</v>
      </c>
    </row>
    <row r="154882">
      <c r="A154882" s="1" t="s">
        <v>51772</v>
      </c>
    </row>
    <row r="154883">
      <c r="A154883" s="1" t="s">
        <v>51774</v>
      </c>
    </row>
    <row r="154884">
      <c r="A154884" s="1" t="s">
        <v>51775</v>
      </c>
    </row>
    <row r="154885">
      <c r="A154885" s="1" t="s">
        <v>20453</v>
      </c>
    </row>
    <row r="154886">
      <c r="A154886" s="1" t="s">
        <v>20454</v>
      </c>
    </row>
    <row r="154887">
      <c r="A154887" s="1" t="s">
        <v>20455</v>
      </c>
    </row>
    <row r="154888">
      <c r="A154888" s="1" t="s">
        <v>20456</v>
      </c>
    </row>
    <row r="154889">
      <c r="A154889" s="1" t="s">
        <v>20457</v>
      </c>
    </row>
    <row r="154890">
      <c r="A154890" s="1" t="s">
        <v>20458</v>
      </c>
    </row>
    <row r="154891">
      <c r="A154891" s="1" t="s">
        <v>966</v>
      </c>
    </row>
    <row r="154892">
      <c r="A154892" s="1" t="s">
        <v>20459</v>
      </c>
    </row>
    <row r="154893">
      <c r="A154893" s="1" t="s">
        <v>20460</v>
      </c>
    </row>
    <row r="154894">
      <c r="A154894" s="1" t="s">
        <v>20461</v>
      </c>
    </row>
    <row r="154895">
      <c r="A154895" s="1" t="s">
        <v>20462</v>
      </c>
    </row>
    <row r="154896">
      <c r="A154896" s="1" t="s">
        <v>432</v>
      </c>
    </row>
    <row r="154897">
      <c r="A154897" s="1" t="s">
        <v>20463</v>
      </c>
    </row>
    <row r="154898">
      <c r="A154898" s="1" t="s">
        <v>3795</v>
      </c>
    </row>
    <row r="154899">
      <c r="A154899" s="1" t="s">
        <v>20464</v>
      </c>
    </row>
    <row r="154900">
      <c r="A154900" s="1" t="s">
        <v>20465</v>
      </c>
    </row>
    <row r="154901">
      <c r="A154901" s="1" t="s">
        <v>165</v>
      </c>
    </row>
    <row r="154902">
      <c r="A154902" s="1" t="s">
        <v>20466</v>
      </c>
    </row>
    <row r="154903">
      <c r="A154903" s="3" t="str">
        <f> @</f>
        <v>#ERROR!</v>
      </c>
    </row>
    <row r="154904">
      <c r="A154904" s="3" t="str">
        <f>&gt;</f>
        <v>#ERROR!</v>
      </c>
    </row>
    <row r="154905">
      <c r="A154905" s="1" t="s">
        <v>10077</v>
      </c>
    </row>
    <row r="154906">
      <c r="A154906" s="1" t="s">
        <v>20467</v>
      </c>
    </row>
    <row r="154907">
      <c r="A154907" s="3" t="str">
        <f>D =</f>
        <v>#ERROR!</v>
      </c>
    </row>
    <row r="154908">
      <c r="A154908" s="1" t="s">
        <v>20468</v>
      </c>
    </row>
    <row r="154909">
      <c r="A154909" s="1" t="s">
        <v>20469</v>
      </c>
    </row>
    <row r="154910">
      <c r="A154910" s="1" t="s">
        <v>20470</v>
      </c>
    </row>
    <row r="154911">
      <c r="A154911" s="1" t="s">
        <v>20471</v>
      </c>
    </row>
    <row r="154912">
      <c r="A154912" s="1" t="s">
        <v>20472</v>
      </c>
    </row>
    <row r="154913">
      <c r="A154913" s="1" t="s">
        <v>20473</v>
      </c>
    </row>
    <row r="154914">
      <c r="A154914" s="1" t="s">
        <v>3745</v>
      </c>
    </row>
    <row r="154915">
      <c r="A154915" s="1" t="s">
        <v>20474</v>
      </c>
    </row>
    <row r="154916">
      <c r="A154916" s="1" t="s">
        <v>20475</v>
      </c>
    </row>
    <row r="154917">
      <c r="A154917" s="1" t="s">
        <v>20476</v>
      </c>
    </row>
    <row r="154918">
      <c r="A154918" s="3" t="str">
        <f>+ hf foe PF: : € row</f>
        <v>#ERROR!</v>
      </c>
    </row>
    <row r="154919">
      <c r="A154919" s="1" t="s">
        <v>20477</v>
      </c>
    </row>
    <row r="154920">
      <c r="A154920" s="1" t="s">
        <v>20478</v>
      </c>
    </row>
    <row r="154921">
      <c r="A154921" s="1" t="s">
        <v>20479</v>
      </c>
    </row>
    <row r="154922">
      <c r="A154922" s="1" t="s">
        <v>20480</v>
      </c>
    </row>
    <row r="154923">
      <c r="A154923" s="1" t="s">
        <v>20481</v>
      </c>
    </row>
    <row r="154924">
      <c r="A154924" s="1" t="s">
        <v>20482</v>
      </c>
    </row>
    <row r="154925">
      <c r="A154925" s="1" t="s">
        <v>20453</v>
      </c>
    </row>
    <row r="154926">
      <c r="A154926" s="1" t="s">
        <v>20454</v>
      </c>
    </row>
    <row r="154927">
      <c r="A154927" s="1" t="s">
        <v>20455</v>
      </c>
    </row>
    <row r="154928">
      <c r="A154928" s="1" t="s">
        <v>20457</v>
      </c>
    </row>
    <row r="154929">
      <c r="A154929" s="1" t="s">
        <v>20458</v>
      </c>
    </row>
    <row r="154930">
      <c r="A154930" s="1" t="s">
        <v>20459</v>
      </c>
    </row>
    <row r="154931">
      <c r="A154931" s="1" t="s">
        <v>20461</v>
      </c>
    </row>
    <row r="154932">
      <c r="A154932" s="1" t="s">
        <v>20462</v>
      </c>
    </row>
    <row r="154933">
      <c r="A154933" s="1" t="s">
        <v>20463</v>
      </c>
    </row>
    <row r="154934">
      <c r="A154934" s="1" t="s">
        <v>20465</v>
      </c>
    </row>
    <row r="154935">
      <c r="A154935" s="1" t="s">
        <v>20466</v>
      </c>
    </row>
    <row r="154936">
      <c r="A154936" s="1" t="s">
        <v>20467</v>
      </c>
    </row>
    <row r="154937">
      <c r="A154937" s="3" t="str">
        <f>D =</f>
        <v>#ERROR!</v>
      </c>
    </row>
    <row r="154938">
      <c r="A154938" s="1" t="s">
        <v>20468</v>
      </c>
    </row>
    <row r="154939">
      <c r="A154939" s="1" t="s">
        <v>20469</v>
      </c>
    </row>
    <row r="154940">
      <c r="A154940" s="1" t="s">
        <v>20470</v>
      </c>
    </row>
    <row r="154941">
      <c r="A154941" s="1" t="s">
        <v>20472</v>
      </c>
    </row>
    <row r="154942">
      <c r="A154942" s="1" t="s">
        <v>20473</v>
      </c>
    </row>
    <row r="154943">
      <c r="A154943" s="1" t="s">
        <v>20474</v>
      </c>
    </row>
    <row r="154944">
      <c r="A154944" s="1" t="s">
        <v>20475</v>
      </c>
    </row>
    <row r="154945">
      <c r="A154945" s="1" t="s">
        <v>20476</v>
      </c>
    </row>
    <row r="154946">
      <c r="A154946" s="3" t="str">
        <f>+ hf foe PF: : € row</f>
        <v>#ERROR!</v>
      </c>
    </row>
    <row r="154947">
      <c r="A154947" s="1" t="s">
        <v>20477</v>
      </c>
    </row>
    <row r="154948">
      <c r="A154948" s="1" t="s">
        <v>20478</v>
      </c>
    </row>
    <row r="154949">
      <c r="A154949" s="1" t="s">
        <v>20479</v>
      </c>
    </row>
    <row r="154950">
      <c r="A154950" s="1" t="s">
        <v>20480</v>
      </c>
    </row>
    <row r="154951">
      <c r="A154951" s="1" t="s">
        <v>20481</v>
      </c>
    </row>
    <row r="154952">
      <c r="A154952" s="1" t="s">
        <v>20483</v>
      </c>
    </row>
    <row r="154953">
      <c r="A154953" s="1" t="s">
        <v>51776</v>
      </c>
    </row>
    <row r="154954">
      <c r="A154954" s="1" t="s">
        <v>51777</v>
      </c>
    </row>
    <row r="154955">
      <c r="A154955" s="1" t="s">
        <v>51778</v>
      </c>
    </row>
    <row r="154956">
      <c r="A154956" s="1" t="s">
        <v>51779</v>
      </c>
    </row>
    <row r="154957">
      <c r="A154957" s="1" t="s">
        <v>51780</v>
      </c>
    </row>
    <row r="154958">
      <c r="A154958" s="1" t="s">
        <v>51781</v>
      </c>
    </row>
    <row r="154959">
      <c r="A154959" s="1" t="s">
        <v>51782</v>
      </c>
    </row>
    <row r="154961">
      <c r="A154961" s="1" t="s">
        <v>51783</v>
      </c>
    </row>
    <row r="154963">
      <c r="A154963" s="1" t="s">
        <v>4089</v>
      </c>
    </row>
    <row r="154964">
      <c r="A154964" s="1" t="s">
        <v>51784</v>
      </c>
    </row>
    <row r="154966">
      <c r="A154966" s="1" t="s">
        <v>51785</v>
      </c>
    </row>
    <row r="154967">
      <c r="A154967" s="1" t="s">
        <v>51777</v>
      </c>
    </row>
    <row r="154968">
      <c r="A154968" s="1" t="s">
        <v>51778</v>
      </c>
    </row>
    <row r="154969">
      <c r="A154969" s="1" t="s">
        <v>51779</v>
      </c>
    </row>
    <row r="154970">
      <c r="A154970" s="1" t="s">
        <v>51780</v>
      </c>
    </row>
    <row r="154971">
      <c r="A154971" s="1" t="s">
        <v>51781</v>
      </c>
    </row>
    <row r="154972">
      <c r="A154972" s="1" t="s">
        <v>51782</v>
      </c>
    </row>
    <row r="154973">
      <c r="A154973" s="1" t="s">
        <v>51783</v>
      </c>
    </row>
    <row r="154974">
      <c r="A154974" s="1" t="s">
        <v>4089</v>
      </c>
    </row>
    <row r="154975">
      <c r="A154975" s="1" t="s">
        <v>51786</v>
      </c>
    </row>
    <row r="154976">
      <c r="A154976" s="1" t="s">
        <v>51787</v>
      </c>
    </row>
    <row r="154977">
      <c r="A154977" s="1" t="s">
        <v>20485</v>
      </c>
    </row>
    <row r="154978">
      <c r="A154978" s="1" t="s">
        <v>20486</v>
      </c>
    </row>
    <row r="154979">
      <c r="A154979" s="3" t="str">
        <f/>
        <v>#ERROR!</v>
      </c>
    </row>
    <row r="154980">
      <c r="A154980" s="1" t="s">
        <v>20487</v>
      </c>
    </row>
    <row r="154981">
      <c r="A154981" s="1" t="s">
        <v>20488</v>
      </c>
    </row>
    <row r="154982">
      <c r="A154982" s="1" t="s">
        <v>8893</v>
      </c>
    </row>
    <row r="154983">
      <c r="A154983" s="1" t="s">
        <v>20489</v>
      </c>
    </row>
    <row r="154984">
      <c r="A154984" s="1" t="s">
        <v>3795</v>
      </c>
    </row>
    <row r="154985">
      <c r="A154985" s="1" t="s">
        <v>20490</v>
      </c>
    </row>
    <row r="154986">
      <c r="A154986" s="1" t="s">
        <v>20491</v>
      </c>
    </row>
    <row r="154987">
      <c r="A154987" s="1" t="s">
        <v>20492</v>
      </c>
    </row>
    <row r="154988">
      <c r="A154988" s="1" t="s">
        <v>20493</v>
      </c>
    </row>
    <row r="154989">
      <c r="A154989" s="1" t="s">
        <v>20494</v>
      </c>
    </row>
    <row r="154990">
      <c r="A154990" s="1" t="s">
        <v>20495</v>
      </c>
    </row>
    <row r="154991">
      <c r="A154991" s="1" t="s">
        <v>20496</v>
      </c>
    </row>
    <row r="154992">
      <c r="A154992" s="1" t="s">
        <v>1481</v>
      </c>
    </row>
    <row r="154993">
      <c r="A154993" s="1" t="s">
        <v>20497</v>
      </c>
    </row>
    <row r="154994">
      <c r="A154994" s="1" t="s">
        <v>322</v>
      </c>
    </row>
    <row r="154995">
      <c r="A154995" s="1" t="s">
        <v>20498</v>
      </c>
    </row>
    <row r="154996">
      <c r="A154996" s="1" t="s">
        <v>966</v>
      </c>
    </row>
    <row r="154997">
      <c r="A154997" s="1" t="s">
        <v>20499</v>
      </c>
    </row>
    <row r="154998">
      <c r="A154998" s="1" t="s">
        <v>966</v>
      </c>
    </row>
    <row r="154999">
      <c r="A154999" s="1" t="s">
        <v>20500</v>
      </c>
    </row>
    <row r="155000">
      <c r="A155000" s="1">
        <v>-2.0</v>
      </c>
    </row>
    <row r="155001">
      <c r="A155001" s="1" t="s">
        <v>20501</v>
      </c>
    </row>
    <row r="155002">
      <c r="A155002" s="1" t="s">
        <v>2280</v>
      </c>
    </row>
    <row r="155003">
      <c r="A155003" s="1" t="s">
        <v>1516</v>
      </c>
    </row>
    <row r="155004">
      <c r="A155004" s="1" t="s">
        <v>20502</v>
      </c>
    </row>
    <row r="155005">
      <c r="A155005" s="1" t="s">
        <v>20503</v>
      </c>
    </row>
    <row r="155006">
      <c r="A155006" s="1" t="s">
        <v>4606</v>
      </c>
    </row>
    <row r="155007">
      <c r="A155007" s="1" t="s">
        <v>20504</v>
      </c>
    </row>
    <row r="155008">
      <c r="A155008" s="1" t="s">
        <v>20505</v>
      </c>
    </row>
    <row r="155009">
      <c r="A155009" s="1" t="s">
        <v>20506</v>
      </c>
    </row>
    <row r="155010">
      <c r="A155010" s="1" t="s">
        <v>20507</v>
      </c>
    </row>
    <row r="155011">
      <c r="A155011" s="1" t="s">
        <v>20508</v>
      </c>
    </row>
    <row r="155012">
      <c r="A155012" s="1" t="s">
        <v>20509</v>
      </c>
    </row>
    <row r="155013">
      <c r="A155013" s="1" t="s">
        <v>20510</v>
      </c>
    </row>
    <row r="155014">
      <c r="A155014" s="1" t="s">
        <v>20511</v>
      </c>
    </row>
    <row r="155015">
      <c r="A155015" s="1" t="s">
        <v>20512</v>
      </c>
    </row>
    <row r="155016">
      <c r="A155016" s="1" t="s">
        <v>20513</v>
      </c>
    </row>
    <row r="155017">
      <c r="A155017" s="1" t="s">
        <v>20514</v>
      </c>
    </row>
    <row r="155018">
      <c r="A155018" s="1" t="s">
        <v>20515</v>
      </c>
    </row>
    <row r="155019">
      <c r="A155019" s="1" t="s">
        <v>20516</v>
      </c>
    </row>
    <row r="155020">
      <c r="A155020" s="1" t="s">
        <v>20517</v>
      </c>
    </row>
    <row r="155021">
      <c r="A155021" s="1" t="s">
        <v>20486</v>
      </c>
    </row>
    <row r="155022">
      <c r="A155022" s="1" t="s">
        <v>20487</v>
      </c>
    </row>
    <row r="155023">
      <c r="A155023" s="1" t="s">
        <v>20488</v>
      </c>
    </row>
    <row r="155024">
      <c r="A155024" s="1" t="s">
        <v>20489</v>
      </c>
    </row>
    <row r="155025">
      <c r="A155025" s="1" t="s">
        <v>20491</v>
      </c>
    </row>
    <row r="155026">
      <c r="A155026" s="1" t="s">
        <v>20492</v>
      </c>
    </row>
    <row r="155027">
      <c r="A155027" s="1" t="s">
        <v>20493</v>
      </c>
    </row>
    <row r="155028">
      <c r="A155028" s="1" t="s">
        <v>20494</v>
      </c>
    </row>
    <row r="155029">
      <c r="A155029" s="1" t="s">
        <v>20496</v>
      </c>
    </row>
    <row r="155030">
      <c r="A155030" s="1" t="s">
        <v>20497</v>
      </c>
    </row>
    <row r="155031">
      <c r="A155031" s="1" t="s">
        <v>20498</v>
      </c>
    </row>
    <row r="155032">
      <c r="A155032" s="1" t="s">
        <v>20499</v>
      </c>
    </row>
    <row r="155033">
      <c r="A155033" s="1" t="s">
        <v>20500</v>
      </c>
    </row>
    <row r="155034">
      <c r="A155034" s="1">
        <v>-2.0</v>
      </c>
    </row>
    <row r="155035">
      <c r="A155035" s="1" t="s">
        <v>20501</v>
      </c>
    </row>
    <row r="155036">
      <c r="A155036" s="1" t="s">
        <v>20502</v>
      </c>
    </row>
    <row r="155037">
      <c r="A155037" s="1" t="s">
        <v>20503</v>
      </c>
    </row>
    <row r="155038">
      <c r="A155038" s="1" t="s">
        <v>20518</v>
      </c>
    </row>
    <row r="155039">
      <c r="A155039" s="1" t="s">
        <v>20505</v>
      </c>
    </row>
    <row r="155040">
      <c r="A155040" s="1" t="s">
        <v>20506</v>
      </c>
    </row>
    <row r="155041">
      <c r="A155041" s="1" t="s">
        <v>20507</v>
      </c>
    </row>
    <row r="155042">
      <c r="A155042" s="1" t="s">
        <v>20509</v>
      </c>
    </row>
    <row r="155043">
      <c r="A155043" s="1" t="s">
        <v>20510</v>
      </c>
    </row>
    <row r="155044">
      <c r="A155044" s="1" t="s">
        <v>20511</v>
      </c>
    </row>
    <row r="155045">
      <c r="A155045" s="1" t="s">
        <v>20512</v>
      </c>
    </row>
    <row r="155046">
      <c r="A155046" s="1" t="s">
        <v>20513</v>
      </c>
    </row>
    <row r="155047">
      <c r="A155047" s="1" t="s">
        <v>20514</v>
      </c>
    </row>
    <row r="155048">
      <c r="A155048" s="1" t="s">
        <v>20515</v>
      </c>
    </row>
    <row r="155049">
      <c r="A155049" s="1" t="s">
        <v>20516</v>
      </c>
    </row>
    <row r="155050">
      <c r="A155050" s="1" t="s">
        <v>20519</v>
      </c>
    </row>
    <row r="155051">
      <c r="A155051" s="1" t="s">
        <v>51788</v>
      </c>
    </row>
    <row r="155053">
      <c r="A155053" s="1" t="s">
        <v>19322</v>
      </c>
    </row>
    <row r="155054">
      <c r="A155054" s="1" t="s">
        <v>19323</v>
      </c>
    </row>
    <row r="155056">
      <c r="A155056" s="1" t="s">
        <v>19324</v>
      </c>
    </row>
    <row r="155057">
      <c r="A155057" s="1" t="s">
        <v>19325</v>
      </c>
    </row>
    <row r="155059">
      <c r="A155059" s="1" t="s">
        <v>19326</v>
      </c>
    </row>
    <row r="155061">
      <c r="A155061" s="1" t="s">
        <v>19327</v>
      </c>
    </row>
    <row r="155062">
      <c r="A155062" s="1" t="s">
        <v>19328</v>
      </c>
    </row>
    <row r="155064">
      <c r="A155064" s="1" t="s">
        <v>19329</v>
      </c>
    </row>
    <row r="155066">
      <c r="A155066" s="1" t="s">
        <v>19330</v>
      </c>
    </row>
    <row r="155067">
      <c r="A155067" s="1" t="s">
        <v>19331</v>
      </c>
    </row>
    <row r="155068">
      <c r="A155068" s="1" t="s">
        <v>19332</v>
      </c>
    </row>
    <row r="155069">
      <c r="A155069" s="1" t="s">
        <v>19333</v>
      </c>
    </row>
    <row r="155071">
      <c r="A155071" s="1" t="s">
        <v>19334</v>
      </c>
    </row>
    <row r="155073">
      <c r="A155073" s="1" t="s">
        <v>19335</v>
      </c>
    </row>
    <row r="155075">
      <c r="A155075" s="1" t="s">
        <v>18104</v>
      </c>
    </row>
    <row r="155077">
      <c r="A155077" s="1" t="s">
        <v>13303</v>
      </c>
    </row>
    <row r="155079">
      <c r="A155079" s="1" t="s">
        <v>20521</v>
      </c>
    </row>
    <row r="155080">
      <c r="A155080" s="1" t="s">
        <v>19322</v>
      </c>
    </row>
    <row r="155081">
      <c r="A155081" s="1" t="s">
        <v>19323</v>
      </c>
    </row>
    <row r="155082">
      <c r="A155082" s="1" t="s">
        <v>19324</v>
      </c>
    </row>
    <row r="155083">
      <c r="A155083" s="1" t="s">
        <v>19325</v>
      </c>
    </row>
    <row r="155084">
      <c r="A155084" s="1" t="s">
        <v>19327</v>
      </c>
    </row>
    <row r="155085">
      <c r="A155085" s="1" t="s">
        <v>19328</v>
      </c>
    </row>
    <row r="155086">
      <c r="A155086" s="1" t="s">
        <v>19329</v>
      </c>
    </row>
    <row r="155087">
      <c r="A155087" s="1" t="s">
        <v>19330</v>
      </c>
    </row>
    <row r="155088">
      <c r="A155088" s="1" t="s">
        <v>19331</v>
      </c>
    </row>
    <row r="155089">
      <c r="A155089" s="1" t="s">
        <v>19332</v>
      </c>
    </row>
    <row r="155090">
      <c r="A155090" s="1" t="s">
        <v>19333</v>
      </c>
    </row>
    <row r="155091">
      <c r="A155091" s="1" t="s">
        <v>19334</v>
      </c>
    </row>
    <row r="155092">
      <c r="A155092" s="1" t="s">
        <v>19335</v>
      </c>
    </row>
    <row r="155093">
      <c r="A155093" s="1" t="s">
        <v>20522</v>
      </c>
    </row>
    <row r="155094">
      <c r="A155094" s="1" t="s">
        <v>51789</v>
      </c>
    </row>
    <row r="155095">
      <c r="A155095" s="1" t="s">
        <v>19679</v>
      </c>
    </row>
    <row r="155097">
      <c r="A155097" s="1" t="s">
        <v>51790</v>
      </c>
    </row>
    <row r="155098">
      <c r="A155098" s="1" t="s">
        <v>51791</v>
      </c>
    </row>
    <row r="155100">
      <c r="A155100" s="1" t="s">
        <v>51792</v>
      </c>
    </row>
    <row r="155101">
      <c r="A155101" s="1" t="s">
        <v>51793</v>
      </c>
    </row>
    <row r="155102">
      <c r="A155102" s="1" t="s">
        <v>51794</v>
      </c>
    </row>
    <row r="155104">
      <c r="A155104" s="1" t="s">
        <v>51795</v>
      </c>
    </row>
    <row r="155105">
      <c r="A155105" s="1" t="s">
        <v>51796</v>
      </c>
    </row>
    <row r="155107">
      <c r="A155107" s="1" t="s">
        <v>51797</v>
      </c>
    </row>
    <row r="155108">
      <c r="A155108" s="1" t="s">
        <v>51798</v>
      </c>
    </row>
    <row r="155110">
      <c r="A155110" s="1" t="s">
        <v>51799</v>
      </c>
    </row>
    <row r="155111">
      <c r="A155111" s="1" t="s">
        <v>51800</v>
      </c>
    </row>
    <row r="155113">
      <c r="A155113" s="1" t="s">
        <v>51801</v>
      </c>
    </row>
    <row r="155114">
      <c r="A155114" s="1" t="s">
        <v>51802</v>
      </c>
    </row>
    <row r="155116">
      <c r="A155116" s="1" t="s">
        <v>51795</v>
      </c>
    </row>
    <row r="155118">
      <c r="A155118" s="1" t="s">
        <v>51803</v>
      </c>
    </row>
    <row r="155120">
      <c r="A155120" s="1" t="s">
        <v>51804</v>
      </c>
    </row>
    <row r="155121">
      <c r="A155121" s="1" t="s">
        <v>51805</v>
      </c>
    </row>
    <row r="155122">
      <c r="A155122" s="1" t="s">
        <v>51806</v>
      </c>
    </row>
    <row r="155123">
      <c r="A155123" s="1" t="s">
        <v>51807</v>
      </c>
    </row>
    <row r="155125">
      <c r="A155125" s="1" t="s">
        <v>51795</v>
      </c>
    </row>
    <row r="155127">
      <c r="A155127" s="1" t="s">
        <v>51808</v>
      </c>
    </row>
    <row r="155128">
      <c r="A155128" s="1" t="s">
        <v>51809</v>
      </c>
    </row>
    <row r="155129">
      <c r="A155129" s="1" t="s">
        <v>51810</v>
      </c>
    </row>
    <row r="155131">
      <c r="A155131" s="1" t="s">
        <v>41430</v>
      </c>
    </row>
    <row r="155133">
      <c r="A155133" s="1" t="s">
        <v>51811</v>
      </c>
    </row>
    <row r="155134">
      <c r="A155134" s="1" t="s">
        <v>51791</v>
      </c>
    </row>
    <row r="155135">
      <c r="A155135" s="1" t="s">
        <v>51792</v>
      </c>
    </row>
    <row r="155136">
      <c r="A155136" s="1" t="s">
        <v>51793</v>
      </c>
    </row>
    <row r="155137">
      <c r="A155137" s="1" t="s">
        <v>51794</v>
      </c>
    </row>
    <row r="155138">
      <c r="A155138" s="1" t="s">
        <v>51795</v>
      </c>
    </row>
    <row r="155139">
      <c r="A155139" s="1" t="s">
        <v>51796</v>
      </c>
    </row>
    <row r="155140">
      <c r="A155140" s="1" t="s">
        <v>51797</v>
      </c>
    </row>
    <row r="155141">
      <c r="A155141" s="1" t="s">
        <v>51798</v>
      </c>
    </row>
    <row r="155142">
      <c r="A155142" s="1" t="s">
        <v>51799</v>
      </c>
    </row>
    <row r="155143">
      <c r="A155143" s="1" t="s">
        <v>51800</v>
      </c>
    </row>
    <row r="155144">
      <c r="A155144" s="1" t="s">
        <v>51801</v>
      </c>
    </row>
    <row r="155145">
      <c r="A155145" s="1" t="s">
        <v>51802</v>
      </c>
    </row>
    <row r="155146">
      <c r="A155146" s="1" t="s">
        <v>51795</v>
      </c>
    </row>
    <row r="155147">
      <c r="A155147" s="1" t="s">
        <v>51803</v>
      </c>
    </row>
    <row r="155148">
      <c r="A155148" s="1" t="s">
        <v>51804</v>
      </c>
    </row>
    <row r="155149">
      <c r="A155149" s="1" t="s">
        <v>51805</v>
      </c>
    </row>
    <row r="155150">
      <c r="A155150" s="1" t="s">
        <v>51806</v>
      </c>
    </row>
    <row r="155151">
      <c r="A155151" s="1" t="s">
        <v>51807</v>
      </c>
    </row>
    <row r="155152">
      <c r="A155152" s="1" t="s">
        <v>51795</v>
      </c>
    </row>
    <row r="155153">
      <c r="A155153" s="1" t="s">
        <v>51808</v>
      </c>
    </row>
    <row r="155154">
      <c r="A155154" s="1" t="s">
        <v>51809</v>
      </c>
    </row>
    <row r="155155">
      <c r="A155155" s="1" t="s">
        <v>51810</v>
      </c>
    </row>
    <row r="155156">
      <c r="A155156" s="1" t="s">
        <v>51812</v>
      </c>
    </row>
    <row r="155157">
      <c r="A155157" s="1" t="s">
        <v>51813</v>
      </c>
    </row>
    <row r="155158">
      <c r="A155158" s="1" t="s">
        <v>20524</v>
      </c>
    </row>
    <row r="155160">
      <c r="A155160" s="1" t="s">
        <v>20525</v>
      </c>
    </row>
    <row r="155161">
      <c r="A155161" s="1" t="s">
        <v>20526</v>
      </c>
    </row>
    <row r="155162">
      <c r="A155162" s="1" t="s">
        <v>20527</v>
      </c>
    </row>
    <row r="155163">
      <c r="A155163" s="1" t="s">
        <v>20528</v>
      </c>
    </row>
    <row r="155164">
      <c r="A155164" s="1" t="s">
        <v>20529</v>
      </c>
    </row>
    <row r="155165">
      <c r="A155165" s="1" t="s">
        <v>20530</v>
      </c>
    </row>
    <row r="155167">
      <c r="A155167" s="1" t="s">
        <v>20531</v>
      </c>
    </row>
    <row r="155169">
      <c r="A155169" s="3" t="str">
        <f>m</f>
        <v>#NAME?</v>
      </c>
    </row>
    <row r="155170">
      <c r="A155170" s="1" t="s">
        <v>20532</v>
      </c>
    </row>
    <row r="155172">
      <c r="A155172" s="1" t="s">
        <v>20533</v>
      </c>
    </row>
    <row r="155174">
      <c r="A155174" s="1" t="s">
        <v>20534</v>
      </c>
    </row>
    <row r="155176">
      <c r="A155176" s="1" t="s">
        <v>20535</v>
      </c>
    </row>
    <row r="155178">
      <c r="A155178" s="1" t="s">
        <v>20536</v>
      </c>
    </row>
    <row r="155179">
      <c r="A155179" s="1" t="s">
        <v>20537</v>
      </c>
    </row>
    <row r="155180">
      <c r="A155180" s="1" t="s">
        <v>20538</v>
      </c>
    </row>
    <row r="155182">
      <c r="A155182" s="1" t="s">
        <v>20539</v>
      </c>
    </row>
    <row r="155184">
      <c r="A155184" s="1" t="s">
        <v>20540</v>
      </c>
    </row>
    <row r="155186">
      <c r="A155186" s="1" t="s">
        <v>8957</v>
      </c>
    </row>
    <row r="155187">
      <c r="A155187" s="1" t="s">
        <v>20541</v>
      </c>
    </row>
    <row r="155189">
      <c r="A155189" s="1" t="s">
        <v>20542</v>
      </c>
    </row>
    <row r="155190">
      <c r="A155190" s="1" t="s">
        <v>20524</v>
      </c>
    </row>
    <row r="155191">
      <c r="A155191" s="1" t="s">
        <v>20525</v>
      </c>
    </row>
    <row r="155192">
      <c r="A155192" s="1" t="s">
        <v>20526</v>
      </c>
    </row>
    <row r="155193">
      <c r="A155193" s="1" t="s">
        <v>20527</v>
      </c>
    </row>
    <row r="155194">
      <c r="A155194" s="1" t="s">
        <v>20528</v>
      </c>
    </row>
    <row r="155195">
      <c r="A155195" s="1" t="s">
        <v>20529</v>
      </c>
    </row>
    <row r="155196">
      <c r="A155196" s="1" t="s">
        <v>20530</v>
      </c>
    </row>
    <row r="155197">
      <c r="A155197" s="1" t="s">
        <v>20531</v>
      </c>
    </row>
    <row r="155198">
      <c r="A155198" s="1" t="s">
        <v>20532</v>
      </c>
    </row>
    <row r="155199">
      <c r="A155199" s="1" t="s">
        <v>20533</v>
      </c>
    </row>
    <row r="155200">
      <c r="A155200" s="1" t="s">
        <v>20534</v>
      </c>
    </row>
    <row r="155201">
      <c r="A155201" s="1" t="s">
        <v>20535</v>
      </c>
    </row>
    <row r="155202">
      <c r="A155202" s="1" t="s">
        <v>20536</v>
      </c>
    </row>
    <row r="155203">
      <c r="A155203" s="1" t="s">
        <v>20537</v>
      </c>
    </row>
    <row r="155204">
      <c r="A155204" s="1" t="s">
        <v>20538</v>
      </c>
    </row>
    <row r="155205">
      <c r="A155205" s="1" t="s">
        <v>20539</v>
      </c>
    </row>
    <row r="155206">
      <c r="A155206" s="1" t="s">
        <v>20540</v>
      </c>
    </row>
    <row r="155207">
      <c r="A155207" s="1" t="s">
        <v>20543</v>
      </c>
    </row>
    <row r="155208">
      <c r="A155208" s="1" t="s">
        <v>51814</v>
      </c>
    </row>
    <row r="155210">
      <c r="A155210" s="1" t="s">
        <v>51815</v>
      </c>
    </row>
    <row r="155211">
      <c r="A155211" s="1" t="s">
        <v>51816</v>
      </c>
    </row>
    <row r="155212">
      <c r="A155212" s="1" t="s">
        <v>51817</v>
      </c>
    </row>
    <row r="155213">
      <c r="A155213" s="1" t="s">
        <v>51818</v>
      </c>
    </row>
    <row r="155214">
      <c r="A155214" s="1" t="s">
        <v>51819</v>
      </c>
    </row>
    <row r="155215">
      <c r="A155215" s="1" t="s">
        <v>51820</v>
      </c>
    </row>
    <row r="155217">
      <c r="A155217" s="1" t="s">
        <v>51821</v>
      </c>
    </row>
    <row r="155218">
      <c r="A155218" s="1" t="s">
        <v>51822</v>
      </c>
    </row>
    <row r="155220">
      <c r="A155220" s="1" t="s">
        <v>33074</v>
      </c>
    </row>
    <row r="155221">
      <c r="A155221" s="1" t="s">
        <v>51823</v>
      </c>
    </row>
    <row r="155222">
      <c r="A155222" s="1" t="s">
        <v>51824</v>
      </c>
    </row>
    <row r="155223">
      <c r="A155223" s="1" t="s">
        <v>51825</v>
      </c>
    </row>
    <row r="155224">
      <c r="A155224" s="1" t="s">
        <v>51826</v>
      </c>
    </row>
    <row r="155225">
      <c r="A155225" s="1" t="s">
        <v>51827</v>
      </c>
    </row>
    <row r="155227">
      <c r="A155227" s="1" t="s">
        <v>51821</v>
      </c>
    </row>
    <row r="155229">
      <c r="A155229" s="1" t="s">
        <v>51828</v>
      </c>
    </row>
    <row r="155231">
      <c r="A155231" s="1" t="s">
        <v>51829</v>
      </c>
    </row>
    <row r="155233">
      <c r="A155233" s="1" t="s">
        <v>51830</v>
      </c>
    </row>
    <row r="155235">
      <c r="A155235" s="1" t="s">
        <v>51831</v>
      </c>
    </row>
    <row r="155236">
      <c r="A155236" s="1" t="s">
        <v>51816</v>
      </c>
    </row>
    <row r="155237">
      <c r="A155237" s="1" t="s">
        <v>51817</v>
      </c>
    </row>
    <row r="155238">
      <c r="A155238" s="1" t="s">
        <v>51818</v>
      </c>
    </row>
    <row r="155239">
      <c r="A155239" s="1" t="s">
        <v>51819</v>
      </c>
    </row>
    <row r="155240">
      <c r="A155240" s="1" t="s">
        <v>51820</v>
      </c>
    </row>
    <row r="155241">
      <c r="A155241" s="1" t="s">
        <v>51821</v>
      </c>
    </row>
    <row r="155242">
      <c r="A155242" s="1" t="s">
        <v>51822</v>
      </c>
    </row>
    <row r="155243">
      <c r="A155243" s="1" t="s">
        <v>33074</v>
      </c>
    </row>
    <row r="155244">
      <c r="A155244" s="1" t="s">
        <v>51823</v>
      </c>
    </row>
    <row r="155245">
      <c r="A155245" s="1" t="s">
        <v>51824</v>
      </c>
    </row>
    <row r="155246">
      <c r="A155246" s="1" t="s">
        <v>51825</v>
      </c>
    </row>
    <row r="155247">
      <c r="A155247" s="1" t="s">
        <v>51826</v>
      </c>
    </row>
    <row r="155248">
      <c r="A155248" s="1" t="s">
        <v>51827</v>
      </c>
    </row>
    <row r="155249">
      <c r="A155249" s="1" t="s">
        <v>51821</v>
      </c>
    </row>
    <row r="155250">
      <c r="A155250" s="1" t="s">
        <v>51828</v>
      </c>
    </row>
    <row r="155251">
      <c r="A155251" s="1" t="s">
        <v>51829</v>
      </c>
    </row>
    <row r="155252">
      <c r="A155252" s="1" t="s">
        <v>51832</v>
      </c>
    </row>
    <row r="155253">
      <c r="A155253" s="1" t="s">
        <v>51833</v>
      </c>
    </row>
    <row r="155254">
      <c r="A155254" s="1" t="s">
        <v>51834</v>
      </c>
    </row>
    <row r="155256">
      <c r="A155256" s="1" t="s">
        <v>51835</v>
      </c>
    </row>
    <row r="155257">
      <c r="A155257" s="1" t="s">
        <v>51836</v>
      </c>
    </row>
    <row r="155259">
      <c r="A155259" s="1">
        <v>389305.0</v>
      </c>
    </row>
    <row r="155260">
      <c r="A155260" s="1" t="s">
        <v>51837</v>
      </c>
    </row>
    <row r="155262">
      <c r="A155262" s="1" t="s">
        <v>51838</v>
      </c>
    </row>
    <row r="155264">
      <c r="A155264" s="1" t="s">
        <v>23967</v>
      </c>
    </row>
    <row r="155265">
      <c r="A155265" s="1" t="s">
        <v>23968</v>
      </c>
    </row>
    <row r="155267">
      <c r="A155267" s="1" t="s">
        <v>23969</v>
      </c>
    </row>
    <row r="155269">
      <c r="A155269" s="1" t="s">
        <v>23970</v>
      </c>
    </row>
    <row r="155271">
      <c r="A155271" s="1" t="s">
        <v>23971</v>
      </c>
    </row>
    <row r="155273">
      <c r="A155273" s="1" t="s">
        <v>23972</v>
      </c>
    </row>
    <row r="155275">
      <c r="A155275" s="1" t="s">
        <v>23973</v>
      </c>
    </row>
    <row r="155277">
      <c r="A155277" s="1" t="s">
        <v>23974</v>
      </c>
    </row>
    <row r="155279">
      <c r="A155279" s="1" t="s">
        <v>23975</v>
      </c>
    </row>
    <row r="155280">
      <c r="A155280" s="1" t="s">
        <v>23976</v>
      </c>
    </row>
    <row r="155282">
      <c r="A155282" s="1" t="s">
        <v>23977</v>
      </c>
    </row>
    <row r="155284">
      <c r="A155284" s="1" t="s">
        <v>51839</v>
      </c>
    </row>
    <row r="155286">
      <c r="A155286" s="1" t="s">
        <v>322</v>
      </c>
    </row>
    <row r="155288">
      <c r="A155288" s="1" t="s">
        <v>367</v>
      </c>
    </row>
    <row r="155289">
      <c r="A155289" s="1" t="s">
        <v>51840</v>
      </c>
    </row>
    <row r="155290">
      <c r="A155290" s="1" t="s">
        <v>51834</v>
      </c>
    </row>
    <row r="155291">
      <c r="A155291" s="1" t="s">
        <v>51835</v>
      </c>
    </row>
    <row r="155292">
      <c r="A155292" s="1" t="s">
        <v>51836</v>
      </c>
    </row>
    <row r="155293">
      <c r="A155293" s="1">
        <v>389305.0</v>
      </c>
    </row>
    <row r="155294">
      <c r="A155294" s="1" t="s">
        <v>51838</v>
      </c>
    </row>
    <row r="155295">
      <c r="A155295" s="1" t="s">
        <v>23967</v>
      </c>
    </row>
    <row r="155296">
      <c r="A155296" s="1" t="s">
        <v>23968</v>
      </c>
    </row>
    <row r="155297">
      <c r="A155297" s="1" t="s">
        <v>23969</v>
      </c>
    </row>
    <row r="155298">
      <c r="A155298" s="1" t="s">
        <v>23970</v>
      </c>
    </row>
    <row r="155299">
      <c r="A155299" s="1" t="s">
        <v>23971</v>
      </c>
    </row>
    <row r="155300">
      <c r="A155300" s="1" t="s">
        <v>23972</v>
      </c>
    </row>
    <row r="155301">
      <c r="A155301" s="1" t="s">
        <v>23973</v>
      </c>
    </row>
    <row r="155302">
      <c r="A155302" s="1" t="s">
        <v>23974</v>
      </c>
    </row>
    <row r="155303">
      <c r="A155303" s="1" t="s">
        <v>23975</v>
      </c>
    </row>
    <row r="155304">
      <c r="A155304" s="1" t="s">
        <v>23977</v>
      </c>
    </row>
    <row r="155305">
      <c r="A155305" s="1" t="s">
        <v>51841</v>
      </c>
    </row>
    <row r="155306">
      <c r="A155306" s="1" t="s">
        <v>51842</v>
      </c>
    </row>
    <row r="155308">
      <c r="A155308" s="1" t="s">
        <v>20560</v>
      </c>
    </row>
    <row r="155310">
      <c r="A155310" s="1" t="s">
        <v>51843</v>
      </c>
    </row>
    <row r="155311">
      <c r="A155311" s="1" t="s">
        <v>20562</v>
      </c>
    </row>
    <row r="155312">
      <c r="A155312" s="1" t="s">
        <v>51844</v>
      </c>
    </row>
    <row r="155313">
      <c r="A155313" s="1" t="s">
        <v>51845</v>
      </c>
    </row>
    <row r="155315">
      <c r="A155315" s="1" t="s">
        <v>51846</v>
      </c>
    </row>
    <row r="155316">
      <c r="A155316" s="1" t="s">
        <v>51847</v>
      </c>
    </row>
    <row r="155317">
      <c r="A155317" s="1" t="s">
        <v>51848</v>
      </c>
    </row>
    <row r="155318">
      <c r="A155318" s="1" t="s">
        <v>20568</v>
      </c>
    </row>
    <row r="155319">
      <c r="A155319" s="1" t="s">
        <v>51843</v>
      </c>
    </row>
    <row r="155320">
      <c r="A155320" s="1" t="s">
        <v>20562</v>
      </c>
    </row>
    <row r="155321">
      <c r="A155321" s="1" t="s">
        <v>51844</v>
      </c>
    </row>
    <row r="155322">
      <c r="A155322" s="1" t="s">
        <v>51845</v>
      </c>
    </row>
    <row r="155323">
      <c r="A155323" s="1" t="s">
        <v>51846</v>
      </c>
    </row>
    <row r="155324">
      <c r="A155324" s="1" t="s">
        <v>51847</v>
      </c>
    </row>
    <row r="155325">
      <c r="A155325" s="1" t="s">
        <v>51849</v>
      </c>
    </row>
    <row r="155326">
      <c r="A155326" s="1" t="s">
        <v>51850</v>
      </c>
    </row>
    <row r="155327">
      <c r="A155327" s="1" t="s">
        <v>20545</v>
      </c>
    </row>
    <row r="155328">
      <c r="A155328" s="1" t="s">
        <v>20546</v>
      </c>
    </row>
    <row r="155329">
      <c r="A155329" s="1" t="s">
        <v>20547</v>
      </c>
    </row>
    <row r="155330">
      <c r="A155330" s="1" t="s">
        <v>20548</v>
      </c>
    </row>
    <row r="155331">
      <c r="A155331" s="1" t="s">
        <v>20549</v>
      </c>
    </row>
    <row r="155332">
      <c r="A155332" s="1" t="s">
        <v>20550</v>
      </c>
    </row>
    <row r="155333">
      <c r="A155333" s="1" t="s">
        <v>20551</v>
      </c>
    </row>
    <row r="155334">
      <c r="A155334" s="1" t="s">
        <v>20552</v>
      </c>
    </row>
    <row r="155335">
      <c r="A155335" s="1" t="s">
        <v>20553</v>
      </c>
    </row>
    <row r="155336">
      <c r="A155336" s="1" t="s">
        <v>20554</v>
      </c>
    </row>
    <row r="155337">
      <c r="A155337" s="1" t="s">
        <v>20555</v>
      </c>
    </row>
    <row r="155338">
      <c r="A155338" s="1" t="s">
        <v>20556</v>
      </c>
    </row>
    <row r="155339">
      <c r="A155339" s="1" t="s">
        <v>20557</v>
      </c>
    </row>
    <row r="155340">
      <c r="A155340" s="1" t="s">
        <v>20546</v>
      </c>
    </row>
    <row r="155341">
      <c r="A155341" s="1" t="s">
        <v>20547</v>
      </c>
    </row>
    <row r="155342">
      <c r="A155342" s="1" t="s">
        <v>20548</v>
      </c>
    </row>
    <row r="155343">
      <c r="A155343" s="1" t="s">
        <v>20549</v>
      </c>
    </row>
    <row r="155344">
      <c r="A155344" s="1" t="s">
        <v>20550</v>
      </c>
    </row>
    <row r="155345">
      <c r="A155345" s="1" t="s">
        <v>20551</v>
      </c>
    </row>
    <row r="155346">
      <c r="A155346" s="1" t="s">
        <v>20552</v>
      </c>
    </row>
    <row r="155347">
      <c r="A155347" s="1" t="s">
        <v>20553</v>
      </c>
    </row>
    <row r="155348">
      <c r="A155348" s="1" t="s">
        <v>20554</v>
      </c>
    </row>
    <row r="155349">
      <c r="A155349" s="1" t="s">
        <v>20555</v>
      </c>
    </row>
    <row r="155350">
      <c r="A155350" s="1" t="s">
        <v>20558</v>
      </c>
    </row>
    <row r="155351">
      <c r="A155351" s="1" t="s">
        <v>51851</v>
      </c>
    </row>
    <row r="155353">
      <c r="A155353" s="1" t="s">
        <v>20560</v>
      </c>
    </row>
    <row r="155355">
      <c r="A155355" s="1" t="s">
        <v>20561</v>
      </c>
    </row>
    <row r="155356">
      <c r="A155356" s="1" t="s">
        <v>20562</v>
      </c>
    </row>
    <row r="155357">
      <c r="A155357" s="1" t="s">
        <v>20563</v>
      </c>
    </row>
    <row r="155358">
      <c r="A155358" s="1" t="s">
        <v>20564</v>
      </c>
    </row>
    <row r="155359">
      <c r="A155359" s="1" t="s">
        <v>20565</v>
      </c>
    </row>
    <row r="155360">
      <c r="A155360" s="1" t="s">
        <v>20566</v>
      </c>
    </row>
    <row r="155361">
      <c r="A155361" s="1" t="s">
        <v>20567</v>
      </c>
    </row>
    <row r="155362">
      <c r="A155362" s="1" t="s">
        <v>20568</v>
      </c>
    </row>
    <row r="155363">
      <c r="A155363" s="1" t="s">
        <v>20561</v>
      </c>
    </row>
    <row r="155364">
      <c r="A155364" s="1" t="s">
        <v>20562</v>
      </c>
    </row>
    <row r="155365">
      <c r="A155365" s="1" t="s">
        <v>20563</v>
      </c>
    </row>
    <row r="155366">
      <c r="A155366" s="1" t="s">
        <v>20564</v>
      </c>
    </row>
    <row r="155367">
      <c r="A155367" s="1" t="s">
        <v>20565</v>
      </c>
    </row>
    <row r="155368">
      <c r="A155368" s="1" t="s">
        <v>20566</v>
      </c>
    </row>
    <row r="155369">
      <c r="A155369" s="1" t="s">
        <v>20569</v>
      </c>
    </row>
    <row r="155370">
      <c r="A155370" s="1" t="s">
        <v>51852</v>
      </c>
    </row>
    <row r="155371">
      <c r="A155371" s="1" t="s">
        <v>51853</v>
      </c>
    </row>
    <row r="155372">
      <c r="A155372" s="1" t="s">
        <v>51854</v>
      </c>
    </row>
    <row r="155373">
      <c r="A155373" s="1" t="s">
        <v>51855</v>
      </c>
    </row>
    <row r="155374">
      <c r="A155374" s="1" t="s">
        <v>51856</v>
      </c>
    </row>
    <row r="155375">
      <c r="A155375" s="1" t="s">
        <v>51857</v>
      </c>
    </row>
    <row r="155376">
      <c r="A155376" s="1" t="s">
        <v>51858</v>
      </c>
    </row>
    <row r="155377">
      <c r="A155377" s="1" t="s">
        <v>51859</v>
      </c>
    </row>
    <row r="155378">
      <c r="A155378" s="1" t="s">
        <v>51860</v>
      </c>
    </row>
    <row r="155379">
      <c r="A155379" s="1" t="s">
        <v>51861</v>
      </c>
    </row>
    <row r="155380">
      <c r="A155380" s="1" t="s">
        <v>51862</v>
      </c>
    </row>
    <row r="155381">
      <c r="A155381" s="1" t="s">
        <v>51863</v>
      </c>
    </row>
    <row r="155382">
      <c r="A155382" s="1" t="s">
        <v>51864</v>
      </c>
    </row>
    <row r="155383">
      <c r="A155383" s="1" t="s">
        <v>51865</v>
      </c>
    </row>
    <row r="155384">
      <c r="A155384" s="1" t="s">
        <v>51866</v>
      </c>
    </row>
    <row r="155385">
      <c r="A155385" s="1" t="s">
        <v>51867</v>
      </c>
    </row>
    <row r="155386">
      <c r="A155386" s="1" t="s">
        <v>51868</v>
      </c>
    </row>
    <row r="155387">
      <c r="A155387" s="1" t="s">
        <v>51869</v>
      </c>
    </row>
    <row r="155388">
      <c r="A155388" s="1" t="s">
        <v>51870</v>
      </c>
    </row>
    <row r="155389">
      <c r="A155389" s="1" t="s">
        <v>51871</v>
      </c>
    </row>
    <row r="155390">
      <c r="A155390" s="1" t="s">
        <v>51872</v>
      </c>
    </row>
    <row r="155391">
      <c r="A155391" s="1" t="s">
        <v>51873</v>
      </c>
    </row>
    <row r="155392">
      <c r="A155392" s="1" t="s">
        <v>51874</v>
      </c>
    </row>
    <row r="155393">
      <c r="A155393" s="1" t="s">
        <v>51875</v>
      </c>
    </row>
    <row r="155394">
      <c r="A155394" s="1" t="s">
        <v>51876</v>
      </c>
    </row>
    <row r="155395">
      <c r="A155395" s="1" t="s">
        <v>2382</v>
      </c>
    </row>
    <row r="155396">
      <c r="A155396" s="1" t="s">
        <v>51877</v>
      </c>
    </row>
    <row r="155397">
      <c r="A155397" s="1" t="s">
        <v>51878</v>
      </c>
    </row>
    <row r="155398">
      <c r="A155398" s="1" t="s">
        <v>51879</v>
      </c>
    </row>
    <row r="155399">
      <c r="A155399" s="1" t="s">
        <v>51880</v>
      </c>
    </row>
    <row r="155400">
      <c r="A155400" s="1" t="s">
        <v>51881</v>
      </c>
    </row>
    <row r="155401">
      <c r="A155401" s="1" t="s">
        <v>51882</v>
      </c>
    </row>
    <row r="155402">
      <c r="A155402" s="1" t="s">
        <v>51854</v>
      </c>
    </row>
    <row r="155403">
      <c r="A155403" s="1" t="s">
        <v>51855</v>
      </c>
    </row>
    <row r="155404">
      <c r="A155404" s="1" t="s">
        <v>51856</v>
      </c>
    </row>
    <row r="155405">
      <c r="A155405" s="1" t="s">
        <v>51857</v>
      </c>
    </row>
    <row r="155406">
      <c r="A155406" s="1" t="s">
        <v>51858</v>
      </c>
    </row>
    <row r="155407">
      <c r="A155407" s="1" t="s">
        <v>51859</v>
      </c>
    </row>
    <row r="155408">
      <c r="A155408" s="1" t="s">
        <v>51860</v>
      </c>
    </row>
    <row r="155409">
      <c r="A155409" s="1" t="s">
        <v>51861</v>
      </c>
    </row>
    <row r="155410">
      <c r="A155410" s="1" t="s">
        <v>51862</v>
      </c>
    </row>
    <row r="155411">
      <c r="A155411" s="1" t="s">
        <v>51863</v>
      </c>
    </row>
    <row r="155412">
      <c r="A155412" s="1" t="s">
        <v>51864</v>
      </c>
    </row>
    <row r="155413">
      <c r="A155413" s="1" t="s">
        <v>51865</v>
      </c>
    </row>
    <row r="155414">
      <c r="A155414" s="1" t="s">
        <v>51866</v>
      </c>
    </row>
    <row r="155415">
      <c r="A155415" s="1" t="s">
        <v>51867</v>
      </c>
    </row>
    <row r="155416">
      <c r="A155416" s="1" t="s">
        <v>51868</v>
      </c>
    </row>
    <row r="155417">
      <c r="A155417" s="1" t="s">
        <v>51869</v>
      </c>
    </row>
    <row r="155418">
      <c r="A155418" s="1" t="s">
        <v>51870</v>
      </c>
    </row>
    <row r="155419">
      <c r="A155419" s="1" t="s">
        <v>51871</v>
      </c>
    </row>
    <row r="155420">
      <c r="A155420" s="1" t="s">
        <v>51872</v>
      </c>
    </row>
    <row r="155421">
      <c r="A155421" s="1" t="s">
        <v>51873</v>
      </c>
    </row>
    <row r="155422">
      <c r="A155422" s="1" t="s">
        <v>51874</v>
      </c>
    </row>
    <row r="155423">
      <c r="A155423" s="1" t="s">
        <v>51875</v>
      </c>
    </row>
    <row r="155424">
      <c r="A155424" s="1" t="s">
        <v>51876</v>
      </c>
    </row>
    <row r="155425">
      <c r="A155425" s="1" t="s">
        <v>51877</v>
      </c>
    </row>
    <row r="155426">
      <c r="A155426" s="1" t="s">
        <v>51878</v>
      </c>
    </row>
    <row r="155427">
      <c r="A155427" s="1" t="s">
        <v>51879</v>
      </c>
    </row>
    <row r="155428">
      <c r="A155428" s="1" t="s">
        <v>51880</v>
      </c>
    </row>
    <row r="155429">
      <c r="A155429" s="1" t="s">
        <v>51881</v>
      </c>
    </row>
    <row r="155430">
      <c r="A155430" s="1" t="s">
        <v>51883</v>
      </c>
    </row>
    <row r="155431">
      <c r="A155431" s="1" t="s">
        <v>51884</v>
      </c>
    </row>
    <row r="155433">
      <c r="A155433" s="1" t="s">
        <v>322</v>
      </c>
    </row>
    <row r="155435">
      <c r="A155435" s="1" t="s">
        <v>20571</v>
      </c>
    </row>
    <row r="155436">
      <c r="A155436" s="1" t="s">
        <v>20572</v>
      </c>
    </row>
    <row r="155438">
      <c r="A155438" s="1" t="s">
        <v>20573</v>
      </c>
    </row>
    <row r="155440">
      <c r="A155440" s="1" t="s">
        <v>20574</v>
      </c>
    </row>
    <row r="155441">
      <c r="A155441" s="1" t="s">
        <v>165</v>
      </c>
    </row>
    <row r="155442">
      <c r="A155442" s="1" t="s">
        <v>20575</v>
      </c>
    </row>
    <row r="155443">
      <c r="A155443" s="1" t="s">
        <v>20571</v>
      </c>
    </row>
    <row r="155444">
      <c r="A155444" s="1" t="s">
        <v>20572</v>
      </c>
    </row>
    <row r="155445">
      <c r="A155445" s="1" t="s">
        <v>20573</v>
      </c>
    </row>
    <row r="155446">
      <c r="A155446" s="1" t="s">
        <v>20576</v>
      </c>
    </row>
    <row r="155447">
      <c r="A155447" s="1" t="s">
        <v>51885</v>
      </c>
    </row>
    <row r="155449">
      <c r="A155449" s="1" t="s">
        <v>51886</v>
      </c>
    </row>
    <row r="155451">
      <c r="A155451" s="1" t="s">
        <v>51887</v>
      </c>
    </row>
    <row r="155452">
      <c r="A155452" s="1" t="s">
        <v>51888</v>
      </c>
    </row>
    <row r="155453">
      <c r="A155453" s="1" t="s">
        <v>51889</v>
      </c>
    </row>
    <row r="155454">
      <c r="A155454" s="1" t="s">
        <v>51890</v>
      </c>
    </row>
    <row r="155455">
      <c r="A155455" s="1" t="s">
        <v>51891</v>
      </c>
    </row>
    <row r="155456">
      <c r="A155456" s="1" t="s">
        <v>51892</v>
      </c>
    </row>
    <row r="155457">
      <c r="A155457" s="1" t="s">
        <v>51893</v>
      </c>
    </row>
    <row r="155459">
      <c r="A155459" s="1" t="s">
        <v>51894</v>
      </c>
    </row>
    <row r="155461">
      <c r="A155461" s="1" t="s">
        <v>51895</v>
      </c>
    </row>
    <row r="155463">
      <c r="A155463" s="1" t="s">
        <v>51896</v>
      </c>
    </row>
    <row r="155465">
      <c r="A155465" s="1" t="s">
        <v>51897</v>
      </c>
    </row>
    <row r="155467">
      <c r="A155467" s="1" t="s">
        <v>51898</v>
      </c>
    </row>
    <row r="155469">
      <c r="A155469" s="1" t="s">
        <v>51899</v>
      </c>
    </row>
    <row r="155470">
      <c r="A155470" s="1" t="s">
        <v>51900</v>
      </c>
    </row>
    <row r="155471">
      <c r="A155471" s="1" t="s">
        <v>51901</v>
      </c>
    </row>
    <row r="155473">
      <c r="A155473" s="1" t="s">
        <v>51902</v>
      </c>
    </row>
    <row r="155475">
      <c r="A155475" s="1" t="s">
        <v>51903</v>
      </c>
    </row>
    <row r="155476">
      <c r="A155476" s="1" t="s">
        <v>51904</v>
      </c>
    </row>
    <row r="155478">
      <c r="A155478" s="1" t="s">
        <v>51905</v>
      </c>
    </row>
    <row r="155480">
      <c r="A155480" s="1" t="s">
        <v>51906</v>
      </c>
    </row>
    <row r="155481">
      <c r="A155481" s="1" t="s">
        <v>51907</v>
      </c>
    </row>
    <row r="155483">
      <c r="A155483" s="1" t="s">
        <v>51896</v>
      </c>
    </row>
    <row r="155485">
      <c r="A155485" s="1" t="s">
        <v>51908</v>
      </c>
    </row>
    <row r="155487">
      <c r="A155487" s="1" t="s">
        <v>51909</v>
      </c>
    </row>
    <row r="155489">
      <c r="A155489" s="1" t="s">
        <v>51910</v>
      </c>
    </row>
    <row r="155491">
      <c r="A155491" s="1" t="s">
        <v>51911</v>
      </c>
    </row>
    <row r="155493">
      <c r="A155493" s="1" t="s">
        <v>51912</v>
      </c>
    </row>
    <row r="155495">
      <c r="A155495" s="1" t="s">
        <v>51913</v>
      </c>
    </row>
    <row r="155496">
      <c r="A155496" s="1" t="s">
        <v>51914</v>
      </c>
    </row>
    <row r="155497">
      <c r="A155497" s="1" t="s">
        <v>51915</v>
      </c>
    </row>
    <row r="155499">
      <c r="A155499" s="1" t="s">
        <v>51916</v>
      </c>
    </row>
    <row r="155500">
      <c r="A155500" s="1" t="s">
        <v>51917</v>
      </c>
    </row>
    <row r="155501">
      <c r="A155501" s="1" t="s">
        <v>51918</v>
      </c>
    </row>
    <row r="155503">
      <c r="A155503" s="1" t="s">
        <v>51919</v>
      </c>
    </row>
    <row r="155504">
      <c r="A155504" s="1" t="s">
        <v>51920</v>
      </c>
    </row>
    <row r="155505">
      <c r="A155505" s="1" t="s">
        <v>51921</v>
      </c>
    </row>
    <row r="155507">
      <c r="A155507" s="1" t="s">
        <v>51922</v>
      </c>
    </row>
    <row r="155509">
      <c r="A155509" s="1" t="s">
        <v>51923</v>
      </c>
    </row>
    <row r="155511">
      <c r="A155511" s="1" t="s">
        <v>51924</v>
      </c>
    </row>
    <row r="155513">
      <c r="A155513" s="1" t="s">
        <v>51925</v>
      </c>
    </row>
    <row r="155515">
      <c r="A155515" s="1" t="s">
        <v>51926</v>
      </c>
    </row>
    <row r="155517">
      <c r="A155517" s="1" t="s">
        <v>51927</v>
      </c>
    </row>
    <row r="155518">
      <c r="A155518" s="1" t="s">
        <v>51928</v>
      </c>
    </row>
    <row r="155520">
      <c r="A155520" s="1" t="s">
        <v>51929</v>
      </c>
    </row>
    <row r="155521">
      <c r="A155521" s="1" t="s">
        <v>51930</v>
      </c>
    </row>
    <row r="155522">
      <c r="A155522" s="1" t="s">
        <v>51931</v>
      </c>
    </row>
    <row r="155524">
      <c r="A155524" s="1" t="s">
        <v>51932</v>
      </c>
    </row>
    <row r="155526">
      <c r="A155526" s="1" t="s">
        <v>51933</v>
      </c>
    </row>
    <row r="155528">
      <c r="A155528" s="1" t="s">
        <v>51934</v>
      </c>
    </row>
    <row r="155529">
      <c r="A155529" s="1" t="s">
        <v>51935</v>
      </c>
    </row>
    <row r="155531">
      <c r="A155531" s="1" t="s">
        <v>51936</v>
      </c>
    </row>
    <row r="155533">
      <c r="A155533" s="1" t="s">
        <v>51937</v>
      </c>
    </row>
    <row r="155534">
      <c r="A155534" s="1" t="s">
        <v>51938</v>
      </c>
    </row>
    <row r="155535">
      <c r="A155535" s="1" t="s">
        <v>51939</v>
      </c>
    </row>
    <row r="155536">
      <c r="A155536" s="1" t="s">
        <v>51887</v>
      </c>
    </row>
    <row r="155537">
      <c r="A155537" s="1" t="s">
        <v>51888</v>
      </c>
    </row>
    <row r="155538">
      <c r="A155538" s="1" t="s">
        <v>51889</v>
      </c>
    </row>
    <row r="155539">
      <c r="A155539" s="1" t="s">
        <v>51890</v>
      </c>
    </row>
    <row r="155540">
      <c r="A155540" s="1" t="s">
        <v>51891</v>
      </c>
    </row>
    <row r="155541">
      <c r="A155541" s="1" t="s">
        <v>51893</v>
      </c>
    </row>
    <row r="155542">
      <c r="A155542" s="1" t="s">
        <v>51894</v>
      </c>
    </row>
    <row r="155543">
      <c r="A155543" s="1" t="s">
        <v>51895</v>
      </c>
    </row>
    <row r="155544">
      <c r="A155544" s="1" t="s">
        <v>51896</v>
      </c>
    </row>
    <row r="155545">
      <c r="A155545" s="1" t="s">
        <v>51897</v>
      </c>
    </row>
    <row r="155546">
      <c r="A155546" s="1" t="s">
        <v>51898</v>
      </c>
    </row>
    <row r="155547">
      <c r="A155547" s="1" t="s">
        <v>51899</v>
      </c>
    </row>
    <row r="155548">
      <c r="A155548" s="1" t="s">
        <v>51900</v>
      </c>
    </row>
    <row r="155549">
      <c r="A155549" s="1" t="s">
        <v>51901</v>
      </c>
    </row>
    <row r="155550">
      <c r="A155550" s="1" t="s">
        <v>51902</v>
      </c>
    </row>
    <row r="155551">
      <c r="A155551" s="1" t="s">
        <v>51903</v>
      </c>
    </row>
    <row r="155552">
      <c r="A155552" s="1" t="s">
        <v>51904</v>
      </c>
    </row>
    <row r="155553">
      <c r="A155553" s="1" t="s">
        <v>51905</v>
      </c>
    </row>
    <row r="155554">
      <c r="A155554" s="1" t="s">
        <v>51906</v>
      </c>
    </row>
    <row r="155555">
      <c r="A155555" s="1" t="s">
        <v>51907</v>
      </c>
    </row>
    <row r="155556">
      <c r="A155556" s="1" t="s">
        <v>51896</v>
      </c>
    </row>
    <row r="155557">
      <c r="A155557" s="1" t="s">
        <v>51908</v>
      </c>
    </row>
    <row r="155558">
      <c r="A155558" s="1" t="s">
        <v>51909</v>
      </c>
    </row>
    <row r="155559">
      <c r="A155559" s="1" t="s">
        <v>51910</v>
      </c>
    </row>
    <row r="155560">
      <c r="A155560" s="1" t="s">
        <v>51911</v>
      </c>
    </row>
    <row r="155561">
      <c r="A155561" s="1" t="s">
        <v>51912</v>
      </c>
    </row>
    <row r="155562">
      <c r="A155562" s="1" t="s">
        <v>51913</v>
      </c>
    </row>
    <row r="155563">
      <c r="A155563" s="1" t="s">
        <v>51914</v>
      </c>
    </row>
    <row r="155564">
      <c r="A155564" s="1" t="s">
        <v>51915</v>
      </c>
    </row>
    <row r="155565">
      <c r="A155565" s="1" t="s">
        <v>51916</v>
      </c>
    </row>
    <row r="155566">
      <c r="A155566" s="1" t="s">
        <v>51917</v>
      </c>
    </row>
    <row r="155567">
      <c r="A155567" s="1" t="s">
        <v>51918</v>
      </c>
    </row>
    <row r="155568">
      <c r="A155568" s="1" t="s">
        <v>51919</v>
      </c>
    </row>
    <row r="155569">
      <c r="A155569" s="1" t="s">
        <v>51920</v>
      </c>
    </row>
    <row r="155570">
      <c r="A155570" s="1" t="s">
        <v>51921</v>
      </c>
    </row>
    <row r="155571">
      <c r="A155571" s="1" t="s">
        <v>51922</v>
      </c>
    </row>
    <row r="155572">
      <c r="A155572" s="1" t="s">
        <v>51923</v>
      </c>
    </row>
    <row r="155573">
      <c r="A155573" s="1" t="s">
        <v>51924</v>
      </c>
    </row>
    <row r="155574">
      <c r="A155574" s="1" t="s">
        <v>51925</v>
      </c>
    </row>
    <row r="155575">
      <c r="A155575" s="1" t="s">
        <v>51926</v>
      </c>
    </row>
    <row r="155576">
      <c r="A155576" s="1" t="s">
        <v>51927</v>
      </c>
    </row>
    <row r="155577">
      <c r="A155577" s="1" t="s">
        <v>51928</v>
      </c>
    </row>
    <row r="155578">
      <c r="A155578" s="1" t="s">
        <v>51929</v>
      </c>
    </row>
    <row r="155579">
      <c r="A155579" s="1" t="s">
        <v>51930</v>
      </c>
    </row>
    <row r="155580">
      <c r="A155580" s="1" t="s">
        <v>51931</v>
      </c>
    </row>
    <row r="155581">
      <c r="A155581" s="1" t="s">
        <v>51932</v>
      </c>
    </row>
    <row r="155582">
      <c r="A155582" s="1" t="s">
        <v>51933</v>
      </c>
    </row>
    <row r="155583">
      <c r="A155583" s="1" t="s">
        <v>51934</v>
      </c>
    </row>
    <row r="155584">
      <c r="A155584" s="1" t="s">
        <v>51935</v>
      </c>
    </row>
    <row r="155585">
      <c r="A155585" s="1" t="s">
        <v>51936</v>
      </c>
    </row>
    <row r="155586">
      <c r="A155586" s="1" t="s">
        <v>51937</v>
      </c>
    </row>
    <row r="155587">
      <c r="A155587" s="1" t="s">
        <v>51940</v>
      </c>
    </row>
    <row r="155588">
      <c r="A155588" s="1" t="s">
        <v>51941</v>
      </c>
    </row>
    <row r="155590">
      <c r="A155590" s="1" t="s">
        <v>322</v>
      </c>
    </row>
    <row r="155592">
      <c r="A155592" s="1" t="s">
        <v>20571</v>
      </c>
    </row>
    <row r="155593">
      <c r="A155593" s="1" t="s">
        <v>20572</v>
      </c>
    </row>
    <row r="155595">
      <c r="A155595" s="1" t="s">
        <v>20573</v>
      </c>
    </row>
    <row r="155597">
      <c r="A155597" s="1" t="s">
        <v>20574</v>
      </c>
    </row>
    <row r="155598">
      <c r="A155598" s="1" t="s">
        <v>165</v>
      </c>
    </row>
    <row r="155599">
      <c r="A155599" s="1" t="s">
        <v>20575</v>
      </c>
    </row>
    <row r="155600">
      <c r="A155600" s="1" t="s">
        <v>20571</v>
      </c>
    </row>
    <row r="155601">
      <c r="A155601" s="1" t="s">
        <v>20572</v>
      </c>
    </row>
    <row r="155602">
      <c r="A155602" s="1" t="s">
        <v>20573</v>
      </c>
    </row>
    <row r="155603">
      <c r="A155603" s="1" t="s">
        <v>20576</v>
      </c>
    </row>
    <row r="155604">
      <c r="A155604" s="1" t="s">
        <v>51942</v>
      </c>
    </row>
    <row r="155606">
      <c r="A155606" s="1" t="s">
        <v>51943</v>
      </c>
    </row>
    <row r="155608">
      <c r="A155608" s="1" t="s">
        <v>51944</v>
      </c>
    </row>
    <row r="155609">
      <c r="A155609" s="1" t="s">
        <v>20562</v>
      </c>
    </row>
    <row r="155611">
      <c r="A155611" s="1" t="s">
        <v>51945</v>
      </c>
    </row>
    <row r="155612">
      <c r="A155612" s="1" t="s">
        <v>51946</v>
      </c>
    </row>
    <row r="155614">
      <c r="A155614" s="1" t="s">
        <v>51947</v>
      </c>
    </row>
    <row r="155615">
      <c r="A155615" s="1" t="s">
        <v>51948</v>
      </c>
    </row>
    <row r="155616">
      <c r="A155616" s="1" t="s">
        <v>51949</v>
      </c>
    </row>
    <row r="155617">
      <c r="A155617" s="1" t="s">
        <v>51950</v>
      </c>
    </row>
    <row r="155618">
      <c r="A155618" s="1" t="s">
        <v>51951</v>
      </c>
    </row>
    <row r="155619">
      <c r="A155619" s="1" t="s">
        <v>51952</v>
      </c>
    </row>
    <row r="155620">
      <c r="A155620" s="1" t="s">
        <v>51953</v>
      </c>
    </row>
    <row r="155621">
      <c r="A155621" s="1" t="s">
        <v>51954</v>
      </c>
    </row>
    <row r="155622">
      <c r="A155622" s="1" t="s">
        <v>51955</v>
      </c>
    </row>
    <row r="155623">
      <c r="A155623" s="1" t="s">
        <v>51956</v>
      </c>
    </row>
    <row r="155624">
      <c r="A155624" s="1" t="s">
        <v>51957</v>
      </c>
    </row>
    <row r="155625">
      <c r="A155625" s="1" t="s">
        <v>51958</v>
      </c>
    </row>
    <row r="155626">
      <c r="A155626" s="1" t="s">
        <v>51959</v>
      </c>
    </row>
    <row r="155627">
      <c r="A155627" s="1" t="s">
        <v>51960</v>
      </c>
    </row>
    <row r="155628">
      <c r="A155628" s="1" t="s">
        <v>51961</v>
      </c>
    </row>
    <row r="155629">
      <c r="A155629" s="1" t="s">
        <v>51962</v>
      </c>
    </row>
    <row r="155630">
      <c r="A155630" s="1" t="s">
        <v>51963</v>
      </c>
    </row>
    <row r="155631">
      <c r="A155631" s="1" t="s">
        <v>51964</v>
      </c>
    </row>
    <row r="155632">
      <c r="A155632" s="1" t="s">
        <v>51965</v>
      </c>
    </row>
    <row r="155633">
      <c r="A155633" s="1" t="s">
        <v>51966</v>
      </c>
    </row>
    <row r="155634">
      <c r="A155634" s="1" t="s">
        <v>51967</v>
      </c>
    </row>
    <row r="155635">
      <c r="A155635" s="1" t="s">
        <v>51968</v>
      </c>
    </row>
    <row r="155636">
      <c r="A155636" s="1" t="s">
        <v>51969</v>
      </c>
    </row>
    <row r="155637">
      <c r="A155637" s="1" t="s">
        <v>51970</v>
      </c>
    </row>
    <row r="155638">
      <c r="A155638" s="1" t="s">
        <v>51971</v>
      </c>
    </row>
    <row r="155639">
      <c r="A155639" s="1" t="s">
        <v>51972</v>
      </c>
    </row>
    <row r="155640">
      <c r="A155640" s="1" t="s">
        <v>51973</v>
      </c>
    </row>
    <row r="155641">
      <c r="A155641" s="1" t="s">
        <v>51974</v>
      </c>
    </row>
    <row r="155642">
      <c r="A155642" s="1" t="s">
        <v>51975</v>
      </c>
    </row>
    <row r="155643">
      <c r="A155643" s="1" t="s">
        <v>51976</v>
      </c>
    </row>
    <row r="155644">
      <c r="A155644" s="1" t="s">
        <v>22041</v>
      </c>
    </row>
    <row r="155645">
      <c r="A155645" s="1" t="s">
        <v>51977</v>
      </c>
    </row>
    <row r="155646">
      <c r="A155646" s="1" t="s">
        <v>51978</v>
      </c>
    </row>
    <row r="155647">
      <c r="A155647" s="1" t="s">
        <v>51979</v>
      </c>
    </row>
    <row r="155648">
      <c r="A155648" s="1" t="s">
        <v>51980</v>
      </c>
    </row>
    <row r="155650">
      <c r="A155650" s="1" t="s">
        <v>51981</v>
      </c>
    </row>
    <row r="155651">
      <c r="A155651" s="1" t="s">
        <v>51982</v>
      </c>
    </row>
    <row r="155652">
      <c r="A155652" s="1" t="s">
        <v>51983</v>
      </c>
    </row>
    <row r="155653">
      <c r="A155653" s="1" t="s">
        <v>51984</v>
      </c>
    </row>
    <row r="155654">
      <c r="A155654" s="1" t="s">
        <v>51985</v>
      </c>
    </row>
    <row r="155655">
      <c r="A155655" s="1" t="s">
        <v>51986</v>
      </c>
    </row>
    <row r="155656">
      <c r="A155656" s="1" t="s">
        <v>51987</v>
      </c>
    </row>
    <row r="155657">
      <c r="A155657" s="1" t="s">
        <v>51988</v>
      </c>
    </row>
    <row r="155658">
      <c r="A155658" s="1" t="s">
        <v>51989</v>
      </c>
    </row>
    <row r="155659">
      <c r="A155659" s="1" t="s">
        <v>51990</v>
      </c>
    </row>
    <row r="155660">
      <c r="A155660" s="1" t="s">
        <v>51991</v>
      </c>
    </row>
    <row r="155661">
      <c r="A155661" s="1" t="s">
        <v>51992</v>
      </c>
    </row>
    <row r="155662">
      <c r="A155662" s="1" t="s">
        <v>51993</v>
      </c>
    </row>
    <row r="155663">
      <c r="A155663" s="1" t="s">
        <v>51994</v>
      </c>
    </row>
    <row r="155664">
      <c r="A155664" s="1" t="s">
        <v>51995</v>
      </c>
    </row>
    <row r="155665">
      <c r="A155665" s="1" t="s">
        <v>51996</v>
      </c>
    </row>
    <row r="155666">
      <c r="A155666" s="1" t="s">
        <v>34690</v>
      </c>
    </row>
    <row r="155667">
      <c r="A155667" s="1">
        <v>102.0</v>
      </c>
    </row>
    <row r="155669">
      <c r="A155669" s="1" t="s">
        <v>955</v>
      </c>
    </row>
    <row r="155670">
      <c r="A155670" s="1" t="s">
        <v>51997</v>
      </c>
    </row>
    <row r="155671">
      <c r="A155671" s="1" t="s">
        <v>51944</v>
      </c>
    </row>
    <row r="155672">
      <c r="A155672" s="1" t="s">
        <v>20562</v>
      </c>
    </row>
    <row r="155673">
      <c r="A155673" s="1" t="s">
        <v>51945</v>
      </c>
    </row>
    <row r="155674">
      <c r="A155674" s="1" t="s">
        <v>51946</v>
      </c>
    </row>
    <row r="155675">
      <c r="A155675" s="1" t="s">
        <v>51947</v>
      </c>
    </row>
    <row r="155676">
      <c r="A155676" s="1" t="s">
        <v>51948</v>
      </c>
    </row>
    <row r="155677">
      <c r="A155677" s="1" t="s">
        <v>51949</v>
      </c>
    </row>
    <row r="155678">
      <c r="A155678" s="1" t="s">
        <v>51950</v>
      </c>
    </row>
    <row r="155679">
      <c r="A155679" s="1" t="s">
        <v>51951</v>
      </c>
    </row>
    <row r="155680">
      <c r="A155680" s="1" t="s">
        <v>51952</v>
      </c>
    </row>
    <row r="155681">
      <c r="A155681" s="1" t="s">
        <v>51953</v>
      </c>
    </row>
    <row r="155682">
      <c r="A155682" s="1" t="s">
        <v>51954</v>
      </c>
    </row>
    <row r="155683">
      <c r="A155683" s="1" t="s">
        <v>51955</v>
      </c>
    </row>
    <row r="155684">
      <c r="A155684" s="1" t="s">
        <v>51956</v>
      </c>
    </row>
    <row r="155685">
      <c r="A155685" s="1" t="s">
        <v>51957</v>
      </c>
    </row>
    <row r="155686">
      <c r="A155686" s="1" t="s">
        <v>51958</v>
      </c>
    </row>
    <row r="155687">
      <c r="A155687" s="1" t="s">
        <v>51959</v>
      </c>
    </row>
    <row r="155688">
      <c r="A155688" s="1" t="s">
        <v>51960</v>
      </c>
    </row>
    <row r="155689">
      <c r="A155689" s="1" t="s">
        <v>51961</v>
      </c>
    </row>
    <row r="155690">
      <c r="A155690" s="1" t="s">
        <v>51962</v>
      </c>
    </row>
    <row r="155691">
      <c r="A155691" s="1" t="s">
        <v>51963</v>
      </c>
    </row>
    <row r="155692">
      <c r="A155692" s="1" t="s">
        <v>51964</v>
      </c>
    </row>
    <row r="155693">
      <c r="A155693" s="1" t="s">
        <v>51965</v>
      </c>
    </row>
    <row r="155694">
      <c r="A155694" s="1" t="s">
        <v>51966</v>
      </c>
    </row>
    <row r="155695">
      <c r="A155695" s="1" t="s">
        <v>51967</v>
      </c>
    </row>
    <row r="155696">
      <c r="A155696" s="1" t="s">
        <v>51968</v>
      </c>
    </row>
    <row r="155697">
      <c r="A155697" s="1" t="s">
        <v>51969</v>
      </c>
    </row>
    <row r="155698">
      <c r="A155698" s="1" t="s">
        <v>51970</v>
      </c>
    </row>
    <row r="155699">
      <c r="A155699" s="1" t="s">
        <v>51971</v>
      </c>
    </row>
    <row r="155700">
      <c r="A155700" s="1" t="s">
        <v>51972</v>
      </c>
    </row>
    <row r="155701">
      <c r="A155701" s="1" t="s">
        <v>51973</v>
      </c>
    </row>
    <row r="155702">
      <c r="A155702" s="1" t="s">
        <v>51974</v>
      </c>
    </row>
    <row r="155703">
      <c r="A155703" s="1" t="s">
        <v>51975</v>
      </c>
    </row>
    <row r="155704">
      <c r="A155704" s="1" t="s">
        <v>51976</v>
      </c>
    </row>
    <row r="155705">
      <c r="A155705" s="1" t="s">
        <v>51978</v>
      </c>
    </row>
    <row r="155706">
      <c r="A155706" s="1" t="s">
        <v>51979</v>
      </c>
    </row>
    <row r="155707">
      <c r="A155707" s="1" t="s">
        <v>51980</v>
      </c>
    </row>
    <row r="155708">
      <c r="A155708" s="1" t="s">
        <v>51981</v>
      </c>
    </row>
    <row r="155709">
      <c r="A155709" s="1" t="s">
        <v>51982</v>
      </c>
    </row>
    <row r="155710">
      <c r="A155710" s="1" t="s">
        <v>51983</v>
      </c>
    </row>
    <row r="155711">
      <c r="A155711" s="1" t="s">
        <v>51984</v>
      </c>
    </row>
    <row r="155712">
      <c r="A155712" s="1" t="s">
        <v>51986</v>
      </c>
    </row>
    <row r="155713">
      <c r="A155713" s="1" t="s">
        <v>51987</v>
      </c>
    </row>
    <row r="155714">
      <c r="A155714" s="1" t="s">
        <v>51988</v>
      </c>
    </row>
    <row r="155715">
      <c r="A155715" s="1" t="s">
        <v>51989</v>
      </c>
    </row>
    <row r="155716">
      <c r="A155716" s="1" t="s">
        <v>51990</v>
      </c>
    </row>
    <row r="155717">
      <c r="A155717" s="1" t="s">
        <v>51991</v>
      </c>
    </row>
    <row r="155718">
      <c r="A155718" s="1" t="s">
        <v>51992</v>
      </c>
    </row>
    <row r="155719">
      <c r="A155719" s="1" t="s">
        <v>51993</v>
      </c>
    </row>
    <row r="155720">
      <c r="A155720" s="1" t="s">
        <v>51994</v>
      </c>
    </row>
    <row r="155721">
      <c r="A155721" s="1" t="s">
        <v>51995</v>
      </c>
    </row>
    <row r="155722">
      <c r="A155722" s="1" t="s">
        <v>51996</v>
      </c>
    </row>
    <row r="155723">
      <c r="A155723" s="1" t="s">
        <v>51998</v>
      </c>
    </row>
    <row r="155724">
      <c r="A155724" s="1" t="s">
        <v>51999</v>
      </c>
    </row>
    <row r="155726">
      <c r="A155726" s="1" t="s">
        <v>20579</v>
      </c>
    </row>
    <row r="155728">
      <c r="A155728" s="1" t="s">
        <v>20580</v>
      </c>
    </row>
    <row r="155729">
      <c r="A155729" s="1" t="s">
        <v>20581</v>
      </c>
    </row>
    <row r="155730">
      <c r="A155730" s="1" t="s">
        <v>20582</v>
      </c>
    </row>
    <row r="155731">
      <c r="A155731" s="1" t="s">
        <v>20582</v>
      </c>
    </row>
    <row r="155732">
      <c r="A155732" s="1" t="s">
        <v>20583</v>
      </c>
    </row>
    <row r="155734">
      <c r="A155734" s="1" t="s">
        <v>20584</v>
      </c>
    </row>
    <row r="155735">
      <c r="A155735" s="1" t="s">
        <v>20585</v>
      </c>
    </row>
    <row r="155736">
      <c r="A155736" s="1" t="s">
        <v>165</v>
      </c>
    </row>
    <row r="155737">
      <c r="A155737" s="1" t="s">
        <v>233</v>
      </c>
    </row>
    <row r="155738">
      <c r="A155738" s="1" t="s">
        <v>20586</v>
      </c>
    </row>
    <row r="155739">
      <c r="A155739" s="1" t="s">
        <v>20580</v>
      </c>
    </row>
    <row r="155740">
      <c r="A155740" s="1" t="s">
        <v>20581</v>
      </c>
    </row>
    <row r="155741">
      <c r="A155741" s="1" t="s">
        <v>20582</v>
      </c>
    </row>
    <row r="155742">
      <c r="A155742" s="1" t="s">
        <v>20582</v>
      </c>
    </row>
    <row r="155743">
      <c r="A155743" s="1" t="s">
        <v>20583</v>
      </c>
    </row>
    <row r="155744">
      <c r="A155744" s="1" t="s">
        <v>20584</v>
      </c>
    </row>
    <row r="155745">
      <c r="A155745" s="1" t="s">
        <v>20587</v>
      </c>
    </row>
    <row r="155746">
      <c r="A155746" s="1" t="s">
        <v>52000</v>
      </c>
    </row>
    <row r="155748">
      <c r="A155748" s="1" t="s">
        <v>51943</v>
      </c>
    </row>
    <row r="155750">
      <c r="A155750" s="1" t="s">
        <v>51944</v>
      </c>
    </row>
    <row r="155751">
      <c r="A155751" s="1" t="s">
        <v>20562</v>
      </c>
    </row>
    <row r="155753">
      <c r="A155753" s="1" t="s">
        <v>51945</v>
      </c>
    </row>
    <row r="155754">
      <c r="A155754" s="1" t="s">
        <v>51946</v>
      </c>
    </row>
    <row r="155756">
      <c r="A155756" s="1" t="s">
        <v>51947</v>
      </c>
    </row>
    <row r="155757">
      <c r="A155757" s="1" t="s">
        <v>51948</v>
      </c>
    </row>
    <row r="155758">
      <c r="A155758" s="1" t="s">
        <v>51949</v>
      </c>
    </row>
    <row r="155759">
      <c r="A155759" s="1" t="s">
        <v>51950</v>
      </c>
    </row>
    <row r="155760">
      <c r="A155760" s="1" t="s">
        <v>51951</v>
      </c>
    </row>
    <row r="155761">
      <c r="A155761" s="1" t="s">
        <v>51952</v>
      </c>
    </row>
    <row r="155762">
      <c r="A155762" s="1" t="s">
        <v>51953</v>
      </c>
    </row>
    <row r="155763">
      <c r="A155763" s="1" t="s">
        <v>51954</v>
      </c>
    </row>
    <row r="155764">
      <c r="A155764" s="1" t="s">
        <v>51955</v>
      </c>
    </row>
    <row r="155765">
      <c r="A155765" s="1" t="s">
        <v>51956</v>
      </c>
    </row>
    <row r="155766">
      <c r="A155766" s="1" t="s">
        <v>51957</v>
      </c>
    </row>
    <row r="155767">
      <c r="A155767" s="1" t="s">
        <v>51958</v>
      </c>
    </row>
    <row r="155768">
      <c r="A155768" s="1" t="s">
        <v>51959</v>
      </c>
    </row>
    <row r="155769">
      <c r="A155769" s="1" t="s">
        <v>51960</v>
      </c>
    </row>
    <row r="155770">
      <c r="A155770" s="1" t="s">
        <v>51961</v>
      </c>
    </row>
    <row r="155771">
      <c r="A155771" s="1" t="s">
        <v>51962</v>
      </c>
    </row>
    <row r="155772">
      <c r="A155772" s="1" t="s">
        <v>51963</v>
      </c>
    </row>
    <row r="155773">
      <c r="A155773" s="1" t="s">
        <v>51964</v>
      </c>
    </row>
    <row r="155774">
      <c r="A155774" s="1" t="s">
        <v>51965</v>
      </c>
    </row>
    <row r="155775">
      <c r="A155775" s="1" t="s">
        <v>51966</v>
      </c>
    </row>
    <row r="155776">
      <c r="A155776" s="1" t="s">
        <v>51967</v>
      </c>
    </row>
    <row r="155777">
      <c r="A155777" s="1" t="s">
        <v>51968</v>
      </c>
    </row>
    <row r="155778">
      <c r="A155778" s="1" t="s">
        <v>51969</v>
      </c>
    </row>
    <row r="155779">
      <c r="A155779" s="1" t="s">
        <v>51970</v>
      </c>
    </row>
    <row r="155780">
      <c r="A155780" s="1" t="s">
        <v>51971</v>
      </c>
    </row>
    <row r="155781">
      <c r="A155781" s="1" t="s">
        <v>51972</v>
      </c>
    </row>
    <row r="155782">
      <c r="A155782" s="1" t="s">
        <v>51973</v>
      </c>
    </row>
    <row r="155783">
      <c r="A155783" s="1" t="s">
        <v>51974</v>
      </c>
    </row>
    <row r="155784">
      <c r="A155784" s="1" t="s">
        <v>51975</v>
      </c>
    </row>
    <row r="155785">
      <c r="A155785" s="1" t="s">
        <v>51976</v>
      </c>
    </row>
    <row r="155786">
      <c r="A155786" s="1" t="s">
        <v>22041</v>
      </c>
    </row>
    <row r="155787">
      <c r="A155787" s="1" t="s">
        <v>51977</v>
      </c>
    </row>
    <row r="155788">
      <c r="A155788" s="1" t="s">
        <v>51978</v>
      </c>
    </row>
    <row r="155789">
      <c r="A155789" s="1" t="s">
        <v>51979</v>
      </c>
    </row>
    <row r="155790">
      <c r="A155790" s="1" t="s">
        <v>51980</v>
      </c>
    </row>
    <row r="155792">
      <c r="A155792" s="1" t="s">
        <v>51981</v>
      </c>
    </row>
    <row r="155793">
      <c r="A155793" s="1" t="s">
        <v>51982</v>
      </c>
    </row>
    <row r="155794">
      <c r="A155794" s="1" t="s">
        <v>51983</v>
      </c>
    </row>
    <row r="155795">
      <c r="A155795" s="1" t="s">
        <v>51984</v>
      </c>
    </row>
    <row r="155796">
      <c r="A155796" s="1" t="s">
        <v>51985</v>
      </c>
    </row>
    <row r="155797">
      <c r="A155797" s="1" t="s">
        <v>51986</v>
      </c>
    </row>
    <row r="155798">
      <c r="A155798" s="1" t="s">
        <v>51987</v>
      </c>
    </row>
    <row r="155799">
      <c r="A155799" s="1" t="s">
        <v>51988</v>
      </c>
    </row>
    <row r="155800">
      <c r="A155800" s="1" t="s">
        <v>51989</v>
      </c>
    </row>
    <row r="155801">
      <c r="A155801" s="1" t="s">
        <v>51990</v>
      </c>
    </row>
    <row r="155802">
      <c r="A155802" s="1" t="s">
        <v>51991</v>
      </c>
    </row>
    <row r="155803">
      <c r="A155803" s="1" t="s">
        <v>51992</v>
      </c>
    </row>
    <row r="155804">
      <c r="A155804" s="1" t="s">
        <v>51993</v>
      </c>
    </row>
    <row r="155805">
      <c r="A155805" s="1" t="s">
        <v>51994</v>
      </c>
    </row>
    <row r="155806">
      <c r="A155806" s="1" t="s">
        <v>51995</v>
      </c>
    </row>
    <row r="155807">
      <c r="A155807" s="1" t="s">
        <v>51996</v>
      </c>
    </row>
    <row r="155808">
      <c r="A155808" s="1" t="s">
        <v>34690</v>
      </c>
    </row>
    <row r="155809">
      <c r="A155809" s="1">
        <v>102.0</v>
      </c>
    </row>
    <row r="155811">
      <c r="A155811" s="1" t="s">
        <v>955</v>
      </c>
    </row>
    <row r="155812">
      <c r="A155812" s="1" t="s">
        <v>51997</v>
      </c>
    </row>
    <row r="155813">
      <c r="A155813" s="1" t="s">
        <v>51944</v>
      </c>
    </row>
    <row r="155814">
      <c r="A155814" s="1" t="s">
        <v>20562</v>
      </c>
    </row>
    <row r="155815">
      <c r="A155815" s="1" t="s">
        <v>51945</v>
      </c>
    </row>
    <row r="155816">
      <c r="A155816" s="1" t="s">
        <v>51946</v>
      </c>
    </row>
    <row r="155817">
      <c r="A155817" s="1" t="s">
        <v>51947</v>
      </c>
    </row>
    <row r="155818">
      <c r="A155818" s="1" t="s">
        <v>51948</v>
      </c>
    </row>
    <row r="155819">
      <c r="A155819" s="1" t="s">
        <v>51949</v>
      </c>
    </row>
    <row r="155820">
      <c r="A155820" s="1" t="s">
        <v>51950</v>
      </c>
    </row>
    <row r="155821">
      <c r="A155821" s="1" t="s">
        <v>51951</v>
      </c>
    </row>
    <row r="155822">
      <c r="A155822" s="1" t="s">
        <v>51952</v>
      </c>
    </row>
    <row r="155823">
      <c r="A155823" s="1" t="s">
        <v>51953</v>
      </c>
    </row>
    <row r="155824">
      <c r="A155824" s="1" t="s">
        <v>51954</v>
      </c>
    </row>
    <row r="155825">
      <c r="A155825" s="1" t="s">
        <v>51955</v>
      </c>
    </row>
    <row r="155826">
      <c r="A155826" s="1" t="s">
        <v>51956</v>
      </c>
    </row>
    <row r="155827">
      <c r="A155827" s="1" t="s">
        <v>51957</v>
      </c>
    </row>
    <row r="155828">
      <c r="A155828" s="1" t="s">
        <v>51958</v>
      </c>
    </row>
    <row r="155829">
      <c r="A155829" s="1" t="s">
        <v>51959</v>
      </c>
    </row>
    <row r="155830">
      <c r="A155830" s="1" t="s">
        <v>51960</v>
      </c>
    </row>
    <row r="155831">
      <c r="A155831" s="1" t="s">
        <v>51961</v>
      </c>
    </row>
    <row r="155832">
      <c r="A155832" s="1" t="s">
        <v>51962</v>
      </c>
    </row>
    <row r="155833">
      <c r="A155833" s="1" t="s">
        <v>51963</v>
      </c>
    </row>
    <row r="155834">
      <c r="A155834" s="1" t="s">
        <v>51964</v>
      </c>
    </row>
    <row r="155835">
      <c r="A155835" s="1" t="s">
        <v>51965</v>
      </c>
    </row>
    <row r="155836">
      <c r="A155836" s="1" t="s">
        <v>51966</v>
      </c>
    </row>
    <row r="155837">
      <c r="A155837" s="1" t="s">
        <v>51967</v>
      </c>
    </row>
    <row r="155838">
      <c r="A155838" s="1" t="s">
        <v>51968</v>
      </c>
    </row>
    <row r="155839">
      <c r="A155839" s="1" t="s">
        <v>51969</v>
      </c>
    </row>
    <row r="155840">
      <c r="A155840" s="1" t="s">
        <v>51970</v>
      </c>
    </row>
    <row r="155841">
      <c r="A155841" s="1" t="s">
        <v>51971</v>
      </c>
    </row>
    <row r="155842">
      <c r="A155842" s="1" t="s">
        <v>51972</v>
      </c>
    </row>
    <row r="155843">
      <c r="A155843" s="1" t="s">
        <v>51973</v>
      </c>
    </row>
    <row r="155844">
      <c r="A155844" s="1" t="s">
        <v>51974</v>
      </c>
    </row>
    <row r="155845">
      <c r="A155845" s="1" t="s">
        <v>51975</v>
      </c>
    </row>
    <row r="155846">
      <c r="A155846" s="1" t="s">
        <v>51976</v>
      </c>
    </row>
    <row r="155847">
      <c r="A155847" s="1" t="s">
        <v>51978</v>
      </c>
    </row>
    <row r="155848">
      <c r="A155848" s="1" t="s">
        <v>51979</v>
      </c>
    </row>
    <row r="155849">
      <c r="A155849" s="1" t="s">
        <v>51980</v>
      </c>
    </row>
    <row r="155850">
      <c r="A155850" s="1" t="s">
        <v>51981</v>
      </c>
    </row>
    <row r="155851">
      <c r="A155851" s="1" t="s">
        <v>51982</v>
      </c>
    </row>
    <row r="155852">
      <c r="A155852" s="1" t="s">
        <v>51983</v>
      </c>
    </row>
    <row r="155853">
      <c r="A155853" s="1" t="s">
        <v>51984</v>
      </c>
    </row>
    <row r="155854">
      <c r="A155854" s="1" t="s">
        <v>51986</v>
      </c>
    </row>
    <row r="155855">
      <c r="A155855" s="1" t="s">
        <v>51987</v>
      </c>
    </row>
    <row r="155856">
      <c r="A155856" s="1" t="s">
        <v>51988</v>
      </c>
    </row>
    <row r="155857">
      <c r="A155857" s="1" t="s">
        <v>51989</v>
      </c>
    </row>
    <row r="155858">
      <c r="A155858" s="1" t="s">
        <v>51990</v>
      </c>
    </row>
    <row r="155859">
      <c r="A155859" s="1" t="s">
        <v>51991</v>
      </c>
    </row>
    <row r="155860">
      <c r="A155860" s="1" t="s">
        <v>51992</v>
      </c>
    </row>
    <row r="155861">
      <c r="A155861" s="1" t="s">
        <v>51993</v>
      </c>
    </row>
    <row r="155862">
      <c r="A155862" s="1" t="s">
        <v>51994</v>
      </c>
    </row>
    <row r="155863">
      <c r="A155863" s="1" t="s">
        <v>51995</v>
      </c>
    </row>
    <row r="155864">
      <c r="A155864" s="1" t="s">
        <v>51996</v>
      </c>
    </row>
    <row r="155865">
      <c r="A155865" s="1" t="s">
        <v>51998</v>
      </c>
    </row>
    <row r="155866">
      <c r="A155866" s="1" t="s">
        <v>52001</v>
      </c>
    </row>
    <row r="155868">
      <c r="A155868" s="1" t="s">
        <v>51943</v>
      </c>
    </row>
    <row r="155870">
      <c r="A155870" s="1" t="s">
        <v>51944</v>
      </c>
    </row>
    <row r="155871">
      <c r="A155871" s="1" t="s">
        <v>20562</v>
      </c>
    </row>
    <row r="155872">
      <c r="A155872" s="1" t="s">
        <v>52002</v>
      </c>
    </row>
    <row r="155873">
      <c r="A155873" s="1" t="s">
        <v>51946</v>
      </c>
    </row>
    <row r="155875">
      <c r="A155875" s="1" t="s">
        <v>51947</v>
      </c>
    </row>
    <row r="155876">
      <c r="A155876" s="1" t="s">
        <v>52003</v>
      </c>
    </row>
    <row r="155877">
      <c r="A155877" s="1" t="s">
        <v>51949</v>
      </c>
    </row>
    <row r="155878">
      <c r="A155878" s="1" t="s">
        <v>51950</v>
      </c>
    </row>
    <row r="155879">
      <c r="A155879" s="1" t="s">
        <v>52004</v>
      </c>
    </row>
    <row r="155880">
      <c r="A155880" s="1" t="s">
        <v>51952</v>
      </c>
    </row>
    <row r="155881">
      <c r="A155881" s="1" t="s">
        <v>51953</v>
      </c>
    </row>
    <row r="155882">
      <c r="A155882" s="1" t="s">
        <v>51954</v>
      </c>
    </row>
    <row r="155883">
      <c r="A155883" s="1" t="s">
        <v>51955</v>
      </c>
    </row>
    <row r="155884">
      <c r="A155884" s="1" t="s">
        <v>51956</v>
      </c>
    </row>
    <row r="155885">
      <c r="A155885" s="1" t="s">
        <v>51957</v>
      </c>
    </row>
    <row r="155886">
      <c r="A155886" s="1" t="s">
        <v>51958</v>
      </c>
    </row>
    <row r="155887">
      <c r="A155887" s="1" t="s">
        <v>51959</v>
      </c>
    </row>
    <row r="155888">
      <c r="A155888" s="1" t="s">
        <v>52005</v>
      </c>
    </row>
    <row r="155889">
      <c r="A155889" s="1" t="s">
        <v>51961</v>
      </c>
    </row>
    <row r="155890">
      <c r="A155890" s="1" t="s">
        <v>51962</v>
      </c>
    </row>
    <row r="155891">
      <c r="A155891" s="1" t="s">
        <v>52006</v>
      </c>
    </row>
    <row r="155892">
      <c r="A155892" s="1" t="s">
        <v>51964</v>
      </c>
    </row>
    <row r="155893">
      <c r="A155893" s="1" t="s">
        <v>51965</v>
      </c>
    </row>
    <row r="155894">
      <c r="A155894" s="1" t="s">
        <v>51966</v>
      </c>
    </row>
    <row r="155895">
      <c r="A155895" s="1" t="s">
        <v>51967</v>
      </c>
    </row>
    <row r="155896">
      <c r="A155896" s="1" t="s">
        <v>51968</v>
      </c>
    </row>
    <row r="155897">
      <c r="A155897" s="1" t="s">
        <v>51969</v>
      </c>
    </row>
    <row r="155898">
      <c r="A155898" s="1" t="s">
        <v>51970</v>
      </c>
    </row>
    <row r="155899">
      <c r="A155899" s="1" t="s">
        <v>51971</v>
      </c>
    </row>
    <row r="155900">
      <c r="A155900" s="1" t="s">
        <v>51972</v>
      </c>
    </row>
    <row r="155901">
      <c r="A155901" s="1" t="s">
        <v>51973</v>
      </c>
    </row>
    <row r="155902">
      <c r="A155902" s="1" t="s">
        <v>51974</v>
      </c>
    </row>
    <row r="155903">
      <c r="A155903" s="1" t="s">
        <v>51975</v>
      </c>
    </row>
    <row r="155904">
      <c r="A155904" s="1" t="s">
        <v>51976</v>
      </c>
    </row>
    <row r="155905">
      <c r="A155905" s="1" t="s">
        <v>22041</v>
      </c>
    </row>
    <row r="155906">
      <c r="A155906" s="1" t="s">
        <v>51977</v>
      </c>
    </row>
    <row r="155907">
      <c r="A155907" s="1" t="s">
        <v>51978</v>
      </c>
    </row>
    <row r="155908">
      <c r="A155908" s="1" t="s">
        <v>52007</v>
      </c>
    </row>
    <row r="155909">
      <c r="A155909" s="1" t="s">
        <v>51980</v>
      </c>
    </row>
    <row r="155911">
      <c r="A155911" s="1" t="s">
        <v>51981</v>
      </c>
    </row>
    <row r="155912">
      <c r="A155912" s="1" t="s">
        <v>51982</v>
      </c>
    </row>
    <row r="155913">
      <c r="A155913" s="1" t="s">
        <v>51983</v>
      </c>
    </row>
    <row r="155914">
      <c r="A155914" s="1" t="s">
        <v>51984</v>
      </c>
    </row>
    <row r="155915">
      <c r="A155915" s="1" t="s">
        <v>51985</v>
      </c>
    </row>
    <row r="155916">
      <c r="A155916" s="1" t="s">
        <v>51986</v>
      </c>
    </row>
    <row r="155917">
      <c r="A155917" s="1" t="s">
        <v>51987</v>
      </c>
    </row>
    <row r="155918">
      <c r="A155918" s="1" t="s">
        <v>51988</v>
      </c>
    </row>
    <row r="155919">
      <c r="A155919" s="1" t="s">
        <v>51989</v>
      </c>
    </row>
    <row r="155920">
      <c r="A155920" s="1" t="s">
        <v>51990</v>
      </c>
    </row>
    <row r="155921">
      <c r="A155921" s="1" t="s">
        <v>51991</v>
      </c>
    </row>
    <row r="155922">
      <c r="A155922" s="1" t="s">
        <v>52008</v>
      </c>
    </row>
    <row r="155923">
      <c r="A155923" s="1" t="s">
        <v>51993</v>
      </c>
    </row>
    <row r="155924">
      <c r="A155924" s="1" t="s">
        <v>51994</v>
      </c>
    </row>
    <row r="155925">
      <c r="A155925" s="1" t="s">
        <v>51995</v>
      </c>
    </row>
    <row r="155926">
      <c r="A155926" s="1" t="s">
        <v>51996</v>
      </c>
    </row>
    <row r="155927">
      <c r="A155927" s="1" t="s">
        <v>34690</v>
      </c>
    </row>
    <row r="155928">
      <c r="A155928" s="1">
        <v>102.0</v>
      </c>
    </row>
    <row r="155930">
      <c r="A155930" s="1" t="s">
        <v>955</v>
      </c>
    </row>
    <row r="155931">
      <c r="A155931" s="1" t="s">
        <v>51997</v>
      </c>
    </row>
    <row r="155932">
      <c r="A155932" s="1" t="s">
        <v>51944</v>
      </c>
    </row>
    <row r="155933">
      <c r="A155933" s="1" t="s">
        <v>20562</v>
      </c>
    </row>
    <row r="155934">
      <c r="A155934" s="1" t="s">
        <v>52002</v>
      </c>
    </row>
    <row r="155935">
      <c r="A155935" s="1" t="s">
        <v>51946</v>
      </c>
    </row>
    <row r="155936">
      <c r="A155936" s="1" t="s">
        <v>51947</v>
      </c>
    </row>
    <row r="155937">
      <c r="A155937" s="1" t="s">
        <v>52003</v>
      </c>
    </row>
    <row r="155938">
      <c r="A155938" s="1" t="s">
        <v>51949</v>
      </c>
    </row>
    <row r="155939">
      <c r="A155939" s="1" t="s">
        <v>51950</v>
      </c>
    </row>
    <row r="155940">
      <c r="A155940" s="1" t="s">
        <v>52004</v>
      </c>
    </row>
    <row r="155941">
      <c r="A155941" s="1" t="s">
        <v>51952</v>
      </c>
    </row>
    <row r="155942">
      <c r="A155942" s="1" t="s">
        <v>51953</v>
      </c>
    </row>
    <row r="155943">
      <c r="A155943" s="1" t="s">
        <v>51954</v>
      </c>
    </row>
    <row r="155944">
      <c r="A155944" s="1" t="s">
        <v>51955</v>
      </c>
    </row>
    <row r="155945">
      <c r="A155945" s="1" t="s">
        <v>51956</v>
      </c>
    </row>
    <row r="155946">
      <c r="A155946" s="1" t="s">
        <v>51957</v>
      </c>
    </row>
    <row r="155947">
      <c r="A155947" s="1" t="s">
        <v>51958</v>
      </c>
    </row>
    <row r="155948">
      <c r="A155948" s="1" t="s">
        <v>51959</v>
      </c>
    </row>
    <row r="155949">
      <c r="A155949" s="1" t="s">
        <v>52005</v>
      </c>
    </row>
    <row r="155950">
      <c r="A155950" s="1" t="s">
        <v>51961</v>
      </c>
    </row>
    <row r="155951">
      <c r="A155951" s="1" t="s">
        <v>51962</v>
      </c>
    </row>
    <row r="155952">
      <c r="A155952" s="1" t="s">
        <v>52006</v>
      </c>
    </row>
    <row r="155953">
      <c r="A155953" s="1" t="s">
        <v>51964</v>
      </c>
    </row>
    <row r="155954">
      <c r="A155954" s="1" t="s">
        <v>51965</v>
      </c>
    </row>
    <row r="155955">
      <c r="A155955" s="1" t="s">
        <v>51966</v>
      </c>
    </row>
    <row r="155956">
      <c r="A155956" s="1" t="s">
        <v>51967</v>
      </c>
    </row>
    <row r="155957">
      <c r="A155957" s="1" t="s">
        <v>51968</v>
      </c>
    </row>
    <row r="155958">
      <c r="A155958" s="1" t="s">
        <v>51969</v>
      </c>
    </row>
    <row r="155959">
      <c r="A155959" s="1" t="s">
        <v>51970</v>
      </c>
    </row>
    <row r="155960">
      <c r="A155960" s="1" t="s">
        <v>51971</v>
      </c>
    </row>
    <row r="155961">
      <c r="A155961" s="1" t="s">
        <v>51972</v>
      </c>
    </row>
    <row r="155962">
      <c r="A155962" s="1" t="s">
        <v>51973</v>
      </c>
    </row>
    <row r="155963">
      <c r="A155963" s="1" t="s">
        <v>51974</v>
      </c>
    </row>
    <row r="155964">
      <c r="A155964" s="1" t="s">
        <v>51975</v>
      </c>
    </row>
    <row r="155965">
      <c r="A155965" s="1" t="s">
        <v>51976</v>
      </c>
    </row>
    <row r="155966">
      <c r="A155966" s="1" t="s">
        <v>51978</v>
      </c>
    </row>
    <row r="155967">
      <c r="A155967" s="1" t="s">
        <v>52007</v>
      </c>
    </row>
    <row r="155968">
      <c r="A155968" s="1" t="s">
        <v>51980</v>
      </c>
    </row>
    <row r="155969">
      <c r="A155969" s="1" t="s">
        <v>51981</v>
      </c>
    </row>
    <row r="155970">
      <c r="A155970" s="1" t="s">
        <v>51982</v>
      </c>
    </row>
    <row r="155971">
      <c r="A155971" s="1" t="s">
        <v>51983</v>
      </c>
    </row>
    <row r="155972">
      <c r="A155972" s="1" t="s">
        <v>51984</v>
      </c>
    </row>
    <row r="155973">
      <c r="A155973" s="1" t="s">
        <v>51986</v>
      </c>
    </row>
    <row r="155974">
      <c r="A155974" s="1" t="s">
        <v>51987</v>
      </c>
    </row>
    <row r="155975">
      <c r="A155975" s="1" t="s">
        <v>51988</v>
      </c>
    </row>
    <row r="155976">
      <c r="A155976" s="1" t="s">
        <v>51989</v>
      </c>
    </row>
    <row r="155977">
      <c r="A155977" s="1" t="s">
        <v>51990</v>
      </c>
    </row>
    <row r="155978">
      <c r="A155978" s="1" t="s">
        <v>51991</v>
      </c>
    </row>
    <row r="155979">
      <c r="A155979" s="1" t="s">
        <v>52008</v>
      </c>
    </row>
    <row r="155980">
      <c r="A155980" s="1" t="s">
        <v>51993</v>
      </c>
    </row>
    <row r="155981">
      <c r="A155981" s="1" t="s">
        <v>51994</v>
      </c>
    </row>
    <row r="155982">
      <c r="A155982" s="1" t="s">
        <v>51995</v>
      </c>
    </row>
    <row r="155983">
      <c r="A155983" s="1" t="s">
        <v>51996</v>
      </c>
    </row>
    <row r="155984">
      <c r="A155984" s="1" t="s">
        <v>51998</v>
      </c>
    </row>
    <row r="155985">
      <c r="A155985" s="1" t="s">
        <v>52009</v>
      </c>
    </row>
    <row r="155987">
      <c r="A155987" s="1" t="s">
        <v>20589</v>
      </c>
    </row>
    <row r="155989">
      <c r="A155989" s="1" t="s">
        <v>20590</v>
      </c>
    </row>
    <row r="155991">
      <c r="A155991" s="1" t="s">
        <v>20591</v>
      </c>
    </row>
    <row r="155992">
      <c r="A155992" s="1" t="s">
        <v>20592</v>
      </c>
    </row>
    <row r="155994">
      <c r="A155994" s="1" t="s">
        <v>20593</v>
      </c>
    </row>
    <row r="155995">
      <c r="A155995" s="1" t="s">
        <v>20594</v>
      </c>
    </row>
    <row r="155997">
      <c r="A155997" s="1" t="s">
        <v>20595</v>
      </c>
    </row>
    <row r="155999">
      <c r="A155999" s="1" t="s">
        <v>20596</v>
      </c>
    </row>
    <row r="156000">
      <c r="A156000" s="1" t="s">
        <v>20597</v>
      </c>
    </row>
    <row r="156001">
      <c r="A156001" s="1" t="s">
        <v>20589</v>
      </c>
    </row>
    <row r="156002">
      <c r="A156002" s="1" t="s">
        <v>20590</v>
      </c>
    </row>
    <row r="156003">
      <c r="A156003" s="1" t="s">
        <v>20591</v>
      </c>
    </row>
    <row r="156004">
      <c r="A156004" s="1" t="s">
        <v>20592</v>
      </c>
    </row>
    <row r="156005">
      <c r="A156005" s="1" t="s">
        <v>20594</v>
      </c>
    </row>
    <row r="156006">
      <c r="A156006" s="1" t="s">
        <v>20595</v>
      </c>
    </row>
    <row r="156007">
      <c r="A156007" s="1" t="s">
        <v>20598</v>
      </c>
    </row>
    <row r="156008">
      <c r="A156008" s="1" t="s">
        <v>52010</v>
      </c>
    </row>
    <row r="156010">
      <c r="A156010" s="1" t="s">
        <v>20600</v>
      </c>
    </row>
    <row r="156011">
      <c r="A156011" s="1" t="s">
        <v>20601</v>
      </c>
    </row>
    <row r="156013">
      <c r="A156013" s="1" t="s">
        <v>20602</v>
      </c>
    </row>
    <row r="156014">
      <c r="A156014" s="1" t="s">
        <v>257</v>
      </c>
    </row>
    <row r="156016">
      <c r="A156016" s="1" t="s">
        <v>20603</v>
      </c>
    </row>
    <row r="156018">
      <c r="A156018" s="1" t="s">
        <v>20604</v>
      </c>
    </row>
    <row r="156020">
      <c r="A156020" s="1" t="s">
        <v>20605</v>
      </c>
    </row>
    <row r="156022">
      <c r="A156022" s="1" t="s">
        <v>20606</v>
      </c>
    </row>
    <row r="156023">
      <c r="A156023" s="1" t="s">
        <v>20607</v>
      </c>
    </row>
    <row r="156024">
      <c r="A156024" s="1" t="s">
        <v>20608</v>
      </c>
    </row>
    <row r="156025">
      <c r="A156025" s="1" t="s">
        <v>20609</v>
      </c>
    </row>
    <row r="156026">
      <c r="A156026" s="1" t="s">
        <v>20610</v>
      </c>
    </row>
    <row r="156028">
      <c r="A156028" s="1" t="s">
        <v>20611</v>
      </c>
    </row>
    <row r="156029">
      <c r="A156029" s="1" t="s">
        <v>20612</v>
      </c>
    </row>
    <row r="156031">
      <c r="A156031" s="1" t="s">
        <v>367</v>
      </c>
    </row>
    <row r="156033">
      <c r="A156033" s="1" t="s">
        <v>20613</v>
      </c>
    </row>
    <row r="156034">
      <c r="A156034" s="1" t="s">
        <v>20600</v>
      </c>
    </row>
    <row r="156035">
      <c r="A156035" s="1" t="s">
        <v>20601</v>
      </c>
    </row>
    <row r="156036">
      <c r="A156036" s="1" t="s">
        <v>20602</v>
      </c>
    </row>
    <row r="156037">
      <c r="A156037" s="1" t="s">
        <v>20603</v>
      </c>
    </row>
    <row r="156038">
      <c r="A156038" s="1" t="s">
        <v>20604</v>
      </c>
    </row>
    <row r="156039">
      <c r="A156039" s="1" t="s">
        <v>20605</v>
      </c>
    </row>
    <row r="156040">
      <c r="A156040" s="1" t="s">
        <v>20606</v>
      </c>
    </row>
    <row r="156041">
      <c r="A156041" s="1" t="s">
        <v>20607</v>
      </c>
    </row>
    <row r="156042">
      <c r="A156042" s="1" t="s">
        <v>20608</v>
      </c>
    </row>
    <row r="156043">
      <c r="A156043" s="1" t="s">
        <v>20609</v>
      </c>
    </row>
    <row r="156044">
      <c r="A156044" s="1" t="s">
        <v>20610</v>
      </c>
    </row>
    <row r="156045">
      <c r="A156045" s="1" t="s">
        <v>20614</v>
      </c>
    </row>
    <row r="156046">
      <c r="A156046" s="1" t="s">
        <v>52011</v>
      </c>
    </row>
    <row r="156047">
      <c r="A156047" s="1" t="s">
        <v>52012</v>
      </c>
    </row>
    <row r="156048">
      <c r="A156048" s="1" t="s">
        <v>7820</v>
      </c>
    </row>
    <row r="156049">
      <c r="A156049" s="1" t="s">
        <v>52013</v>
      </c>
    </row>
    <row r="156050">
      <c r="A156050" s="1" t="s">
        <v>52014</v>
      </c>
    </row>
    <row r="156051">
      <c r="A156051" s="1" t="s">
        <v>52015</v>
      </c>
    </row>
    <row r="156052">
      <c r="A156052" s="1" t="s">
        <v>52016</v>
      </c>
    </row>
    <row r="156053">
      <c r="A156053" s="1" t="s">
        <v>10091</v>
      </c>
    </row>
    <row r="156054">
      <c r="A156054" s="1" t="s">
        <v>52017</v>
      </c>
    </row>
    <row r="156055">
      <c r="A156055" s="1" t="s">
        <v>52018</v>
      </c>
    </row>
    <row r="156056">
      <c r="A156056" s="1" t="s">
        <v>52019</v>
      </c>
    </row>
    <row r="156057">
      <c r="A156057" s="1" t="s">
        <v>52013</v>
      </c>
    </row>
    <row r="156058">
      <c r="A156058" s="1" t="s">
        <v>52014</v>
      </c>
    </row>
    <row r="156059">
      <c r="A156059" s="1" t="s">
        <v>52015</v>
      </c>
    </row>
    <row r="156060">
      <c r="A156060" s="1" t="s">
        <v>52016</v>
      </c>
    </row>
    <row r="156061">
      <c r="A156061" s="1" t="s">
        <v>52017</v>
      </c>
    </row>
    <row r="156062">
      <c r="A156062" s="1" t="s">
        <v>52018</v>
      </c>
    </row>
    <row r="156063">
      <c r="A156063" s="1" t="s">
        <v>52020</v>
      </c>
    </row>
    <row r="156064">
      <c r="A156064" s="1" t="s">
        <v>52021</v>
      </c>
    </row>
    <row r="156065">
      <c r="A156065" s="1" t="s">
        <v>52022</v>
      </c>
    </row>
    <row r="156066">
      <c r="A156066" s="1" t="s">
        <v>52023</v>
      </c>
    </row>
    <row r="156067">
      <c r="A156067" s="1" t="s">
        <v>52024</v>
      </c>
    </row>
    <row r="156068">
      <c r="A156068" s="1" t="s">
        <v>52018</v>
      </c>
    </row>
    <row r="156069">
      <c r="A156069" s="1" t="s">
        <v>52025</v>
      </c>
    </row>
    <row r="156070">
      <c r="A156070" s="1" t="s">
        <v>52023</v>
      </c>
    </row>
    <row r="156071">
      <c r="A156071" s="1" t="s">
        <v>52024</v>
      </c>
    </row>
    <row r="156072">
      <c r="A156072" s="1" t="s">
        <v>52018</v>
      </c>
    </row>
    <row r="156073">
      <c r="A156073" s="1" t="s">
        <v>52026</v>
      </c>
    </row>
    <row r="156074">
      <c r="A156074" s="1" t="s">
        <v>52027</v>
      </c>
    </row>
    <row r="156075">
      <c r="A156075" s="1" t="s">
        <v>20579</v>
      </c>
    </row>
    <row r="156077">
      <c r="A156077" s="1" t="s">
        <v>20616</v>
      </c>
    </row>
    <row r="156079">
      <c r="A156079" s="1" t="s">
        <v>20617</v>
      </c>
    </row>
    <row r="156080">
      <c r="A156080" s="1" t="s">
        <v>257</v>
      </c>
    </row>
    <row r="156082">
      <c r="A156082" s="1" t="s">
        <v>20618</v>
      </c>
    </row>
    <row r="156083">
      <c r="A156083" s="1" t="s">
        <v>20619</v>
      </c>
    </row>
    <row r="156084">
      <c r="A156084" s="1" t="s">
        <v>20620</v>
      </c>
    </row>
    <row r="156086">
      <c r="A156086" s="1" t="s">
        <v>20621</v>
      </c>
    </row>
    <row r="156087">
      <c r="A156087" s="1" t="s">
        <v>257</v>
      </c>
    </row>
    <row r="156089">
      <c r="A156089" s="1" t="s">
        <v>20622</v>
      </c>
    </row>
    <row r="156090">
      <c r="A156090" s="1" t="s">
        <v>20623</v>
      </c>
    </row>
    <row r="156091">
      <c r="A156091" s="1" t="s">
        <v>20624</v>
      </c>
    </row>
    <row r="156092">
      <c r="A156092" s="1" t="s">
        <v>20625</v>
      </c>
    </row>
    <row r="156093">
      <c r="A156093" s="1" t="s">
        <v>20626</v>
      </c>
    </row>
    <row r="156095">
      <c r="A156095" s="1" t="s">
        <v>20627</v>
      </c>
    </row>
    <row r="156096">
      <c r="A156096" s="1" t="s">
        <v>1516</v>
      </c>
    </row>
    <row r="156097">
      <c r="A156097" s="1" t="s">
        <v>186</v>
      </c>
    </row>
    <row r="156099">
      <c r="A156099" s="1" t="s">
        <v>20586</v>
      </c>
    </row>
    <row r="156100">
      <c r="A156100" s="1" t="s">
        <v>20616</v>
      </c>
    </row>
    <row r="156101">
      <c r="A156101" s="1" t="s">
        <v>20617</v>
      </c>
    </row>
    <row r="156102">
      <c r="A156102" s="1" t="s">
        <v>20618</v>
      </c>
    </row>
    <row r="156103">
      <c r="A156103" s="1" t="s">
        <v>20619</v>
      </c>
    </row>
    <row r="156104">
      <c r="A156104" s="1" t="s">
        <v>20620</v>
      </c>
    </row>
    <row r="156105">
      <c r="A156105" s="1" t="s">
        <v>20621</v>
      </c>
    </row>
    <row r="156106">
      <c r="A156106" s="1" t="s">
        <v>20622</v>
      </c>
    </row>
    <row r="156107">
      <c r="A156107" s="1" t="s">
        <v>20623</v>
      </c>
    </row>
    <row r="156108">
      <c r="A156108" s="1" t="s">
        <v>20624</v>
      </c>
    </row>
    <row r="156109">
      <c r="A156109" s="1" t="s">
        <v>20626</v>
      </c>
    </row>
    <row r="156110">
      <c r="A156110" s="1" t="s">
        <v>20628</v>
      </c>
    </row>
    <row r="156111">
      <c r="A156111" s="1" t="s">
        <v>52028</v>
      </c>
    </row>
    <row r="156112">
      <c r="A156112" s="1" t="s">
        <v>20579</v>
      </c>
    </row>
    <row r="156114">
      <c r="A156114" s="1" t="s">
        <v>20630</v>
      </c>
    </row>
    <row r="156115">
      <c r="A156115" s="1" t="s">
        <v>20631</v>
      </c>
    </row>
    <row r="156116">
      <c r="A156116" s="1" t="s">
        <v>20632</v>
      </c>
    </row>
    <row r="156117">
      <c r="A156117" s="1" t="s">
        <v>20633</v>
      </c>
    </row>
    <row r="156118">
      <c r="A156118" s="1" t="s">
        <v>20634</v>
      </c>
    </row>
    <row r="156120">
      <c r="A156120" s="1" t="s">
        <v>20635</v>
      </c>
    </row>
    <row r="156121">
      <c r="A156121" s="1" t="s">
        <v>20636</v>
      </c>
    </row>
    <row r="156123">
      <c r="A156123" s="1" t="s">
        <v>20637</v>
      </c>
    </row>
    <row r="156125">
      <c r="A156125" s="1" t="s">
        <v>20638</v>
      </c>
    </row>
    <row r="156126">
      <c r="A156126" s="1" t="s">
        <v>20639</v>
      </c>
    </row>
    <row r="156127">
      <c r="A156127" s="1" t="s">
        <v>20640</v>
      </c>
    </row>
    <row r="156129">
      <c r="A156129" s="1" t="s">
        <v>20641</v>
      </c>
    </row>
    <row r="156131">
      <c r="A156131" s="1" t="s">
        <v>20642</v>
      </c>
    </row>
    <row r="156133">
      <c r="A156133" s="1" t="s">
        <v>20643</v>
      </c>
    </row>
    <row r="156134">
      <c r="A156134" s="1" t="s">
        <v>20644</v>
      </c>
    </row>
    <row r="156136">
      <c r="A156136" s="1" t="s">
        <v>20645</v>
      </c>
    </row>
    <row r="156137">
      <c r="A156137" s="1" t="s">
        <v>20646</v>
      </c>
    </row>
    <row r="156139">
      <c r="A156139" s="1" t="s">
        <v>20647</v>
      </c>
    </row>
    <row r="156141">
      <c r="A156141" s="1" t="s">
        <v>20648</v>
      </c>
    </row>
    <row r="156142">
      <c r="A156142" s="1" t="s">
        <v>20649</v>
      </c>
    </row>
    <row r="156144">
      <c r="A156144" s="1" t="s">
        <v>20650</v>
      </c>
    </row>
    <row r="156146">
      <c r="A156146" s="1" t="s">
        <v>20586</v>
      </c>
    </row>
    <row r="156147">
      <c r="A156147" s="1" t="s">
        <v>20630</v>
      </c>
    </row>
    <row r="156148">
      <c r="A156148" s="1" t="s">
        <v>20631</v>
      </c>
    </row>
    <row r="156149">
      <c r="A156149" s="1" t="s">
        <v>20632</v>
      </c>
    </row>
    <row r="156150">
      <c r="A156150" s="1" t="s">
        <v>20633</v>
      </c>
    </row>
    <row r="156151">
      <c r="A156151" s="1" t="s">
        <v>20634</v>
      </c>
    </row>
    <row r="156152">
      <c r="A156152" s="1" t="s">
        <v>20635</v>
      </c>
    </row>
    <row r="156153">
      <c r="A156153" s="1" t="s">
        <v>20636</v>
      </c>
    </row>
    <row r="156154">
      <c r="A156154" s="1" t="s">
        <v>20638</v>
      </c>
    </row>
    <row r="156155">
      <c r="A156155" s="1" t="s">
        <v>20639</v>
      </c>
    </row>
    <row r="156156">
      <c r="A156156" s="1" t="s">
        <v>20640</v>
      </c>
    </row>
    <row r="156157">
      <c r="A156157" s="1" t="s">
        <v>20641</v>
      </c>
    </row>
    <row r="156158">
      <c r="A156158" s="1" t="s">
        <v>20642</v>
      </c>
    </row>
    <row r="156159">
      <c r="A156159" s="1" t="s">
        <v>20643</v>
      </c>
    </row>
    <row r="156160">
      <c r="A156160" s="1" t="s">
        <v>20644</v>
      </c>
    </row>
    <row r="156161">
      <c r="A156161" s="1" t="s">
        <v>20645</v>
      </c>
    </row>
    <row r="156162">
      <c r="A156162" s="1" t="s">
        <v>20646</v>
      </c>
    </row>
    <row r="156163">
      <c r="A156163" s="1" t="s">
        <v>20647</v>
      </c>
    </row>
    <row r="156164">
      <c r="A156164" s="1" t="s">
        <v>20648</v>
      </c>
    </row>
    <row r="156165">
      <c r="A156165" s="1" t="s">
        <v>20649</v>
      </c>
    </row>
    <row r="156166">
      <c r="A156166" s="1" t="s">
        <v>20651</v>
      </c>
    </row>
    <row r="156167">
      <c r="A156167" s="1" t="s">
        <v>52029</v>
      </c>
    </row>
    <row r="156169">
      <c r="A156169" s="1" t="s">
        <v>20653</v>
      </c>
    </row>
    <row r="156170">
      <c r="A156170" s="1" t="s">
        <v>20654</v>
      </c>
    </row>
    <row r="156171">
      <c r="A156171" s="1" t="s">
        <v>20655</v>
      </c>
    </row>
    <row r="156173">
      <c r="A156173" s="1" t="s">
        <v>257</v>
      </c>
    </row>
    <row r="156175">
      <c r="A156175" s="1" t="s">
        <v>20642</v>
      </c>
    </row>
    <row r="156177">
      <c r="A156177" s="1" t="s">
        <v>20643</v>
      </c>
    </row>
    <row r="156178">
      <c r="A156178" s="1" t="s">
        <v>20644</v>
      </c>
    </row>
    <row r="156180">
      <c r="A156180" s="1" t="s">
        <v>20645</v>
      </c>
    </row>
    <row r="156181">
      <c r="A156181" s="1" t="s">
        <v>20646</v>
      </c>
    </row>
    <row r="156182">
      <c r="A156182" s="1" t="s">
        <v>20647</v>
      </c>
    </row>
    <row r="156184">
      <c r="A156184" s="1" t="s">
        <v>20656</v>
      </c>
    </row>
    <row r="156185">
      <c r="A156185" s="1" t="s">
        <v>20657</v>
      </c>
    </row>
    <row r="156186">
      <c r="A156186" s="1" t="s">
        <v>434</v>
      </c>
    </row>
    <row r="156188">
      <c r="A156188" s="1" t="s">
        <v>20658</v>
      </c>
    </row>
    <row r="156190">
      <c r="A156190" s="1" t="s">
        <v>20659</v>
      </c>
    </row>
    <row r="156192">
      <c r="A156192" s="1" t="s">
        <v>20660</v>
      </c>
    </row>
    <row r="156193">
      <c r="A156193" s="1" t="s">
        <v>20661</v>
      </c>
    </row>
    <row r="156195">
      <c r="A156195" s="1" t="s">
        <v>20662</v>
      </c>
    </row>
    <row r="156197">
      <c r="A156197" s="1" t="s">
        <v>20663</v>
      </c>
    </row>
    <row r="156198">
      <c r="A156198" s="1" t="s">
        <v>20654</v>
      </c>
    </row>
    <row r="156199">
      <c r="A156199" s="1" t="s">
        <v>20655</v>
      </c>
    </row>
    <row r="156200">
      <c r="A156200" s="1" t="s">
        <v>20642</v>
      </c>
    </row>
    <row r="156201">
      <c r="A156201" s="1" t="s">
        <v>20643</v>
      </c>
    </row>
    <row r="156202">
      <c r="A156202" s="1" t="s">
        <v>20644</v>
      </c>
    </row>
    <row r="156203">
      <c r="A156203" s="1" t="s">
        <v>20645</v>
      </c>
    </row>
    <row r="156204">
      <c r="A156204" s="1" t="s">
        <v>20646</v>
      </c>
    </row>
    <row r="156205">
      <c r="A156205" s="1" t="s">
        <v>20647</v>
      </c>
    </row>
    <row r="156206">
      <c r="A156206" s="1" t="s">
        <v>20656</v>
      </c>
    </row>
    <row r="156207">
      <c r="A156207" s="1" t="s">
        <v>20657</v>
      </c>
    </row>
    <row r="156208">
      <c r="A156208" s="1" t="s">
        <v>434</v>
      </c>
    </row>
    <row r="156209">
      <c r="A156209" s="1" t="s">
        <v>20658</v>
      </c>
    </row>
    <row r="156210">
      <c r="A156210" s="1" t="s">
        <v>20659</v>
      </c>
    </row>
    <row r="156211">
      <c r="A156211" s="1" t="s">
        <v>20660</v>
      </c>
    </row>
    <row r="156212">
      <c r="A156212" s="1" t="s">
        <v>20661</v>
      </c>
    </row>
    <row r="156213">
      <c r="A156213" s="1" t="s">
        <v>20664</v>
      </c>
    </row>
    <row r="156214">
      <c r="A156214" s="1" t="s">
        <v>52030</v>
      </c>
    </row>
    <row r="156215">
      <c r="A156215" s="1" t="s">
        <v>52031</v>
      </c>
    </row>
    <row r="156216">
      <c r="A156216" s="1" t="s">
        <v>52032</v>
      </c>
    </row>
    <row r="156217">
      <c r="A156217" s="1" t="s">
        <v>52033</v>
      </c>
    </row>
    <row r="156218">
      <c r="A156218" s="1" t="s">
        <v>52034</v>
      </c>
    </row>
    <row r="156219">
      <c r="A156219" s="1" t="s">
        <v>52035</v>
      </c>
    </row>
    <row r="156220">
      <c r="A156220" s="1" t="s">
        <v>52036</v>
      </c>
    </row>
    <row r="156221">
      <c r="A156221" s="1" t="s">
        <v>52037</v>
      </c>
    </row>
    <row r="156222">
      <c r="A156222" s="1" t="s">
        <v>52038</v>
      </c>
    </row>
    <row r="156223">
      <c r="A156223" s="1" t="s">
        <v>52039</v>
      </c>
    </row>
    <row r="156224">
      <c r="A156224" s="1" t="s">
        <v>52040</v>
      </c>
    </row>
    <row r="156225">
      <c r="A156225" s="1" t="s">
        <v>52041</v>
      </c>
    </row>
    <row r="156226">
      <c r="A156226" s="1" t="s">
        <v>52042</v>
      </c>
    </row>
    <row r="156227">
      <c r="A156227" s="1" t="s">
        <v>52043</v>
      </c>
    </row>
    <row r="156228">
      <c r="A156228" s="1" t="s">
        <v>52044</v>
      </c>
    </row>
    <row r="156229">
      <c r="A156229" s="1" t="s">
        <v>52045</v>
      </c>
    </row>
    <row r="156230">
      <c r="A156230" s="1" t="s">
        <v>52046</v>
      </c>
    </row>
    <row r="156231">
      <c r="A156231" s="1" t="s">
        <v>52047</v>
      </c>
    </row>
    <row r="156232">
      <c r="A156232" s="1" t="s">
        <v>52048</v>
      </c>
    </row>
    <row r="156233">
      <c r="A156233" s="1" t="s">
        <v>52049</v>
      </c>
    </row>
    <row r="156234">
      <c r="A156234" s="1" t="s">
        <v>52032</v>
      </c>
    </row>
    <row r="156235">
      <c r="A156235" s="1" t="s">
        <v>52033</v>
      </c>
    </row>
    <row r="156236">
      <c r="A156236" s="1" t="s">
        <v>52034</v>
      </c>
    </row>
    <row r="156237">
      <c r="A156237" s="1" t="s">
        <v>52035</v>
      </c>
    </row>
    <row r="156238">
      <c r="A156238" s="1" t="s">
        <v>52036</v>
      </c>
    </row>
    <row r="156239">
      <c r="A156239" s="1" t="s">
        <v>52037</v>
      </c>
    </row>
    <row r="156240">
      <c r="A156240" s="1" t="s">
        <v>52038</v>
      </c>
    </row>
    <row r="156241">
      <c r="A156241" s="1" t="s">
        <v>52039</v>
      </c>
    </row>
    <row r="156242">
      <c r="A156242" s="1" t="s">
        <v>52040</v>
      </c>
    </row>
    <row r="156243">
      <c r="A156243" s="1" t="s">
        <v>52041</v>
      </c>
    </row>
    <row r="156244">
      <c r="A156244" s="1" t="s">
        <v>52042</v>
      </c>
    </row>
    <row r="156245">
      <c r="A156245" s="1" t="s">
        <v>52043</v>
      </c>
    </row>
    <row r="156246">
      <c r="A156246" s="1" t="s">
        <v>52044</v>
      </c>
    </row>
    <row r="156247">
      <c r="A156247" s="1" t="s">
        <v>52045</v>
      </c>
    </row>
    <row r="156248">
      <c r="A156248" s="1" t="s">
        <v>52047</v>
      </c>
    </row>
    <row r="156249">
      <c r="A156249" s="1" t="s">
        <v>52050</v>
      </c>
    </row>
    <row r="156250">
      <c r="A156250" s="1" t="s">
        <v>52051</v>
      </c>
    </row>
    <row r="156251">
      <c r="A156251" s="1" t="s">
        <v>20666</v>
      </c>
    </row>
    <row r="156252">
      <c r="A156252" s="1" t="s">
        <v>20667</v>
      </c>
    </row>
    <row r="156253">
      <c r="A156253" s="1" t="s">
        <v>20648</v>
      </c>
    </row>
    <row r="156254">
      <c r="A156254" s="1" t="s">
        <v>20649</v>
      </c>
    </row>
    <row r="156256">
      <c r="A156256" s="1" t="s">
        <v>20668</v>
      </c>
    </row>
    <row r="156258">
      <c r="A156258" s="1" t="s">
        <v>2382</v>
      </c>
    </row>
    <row r="156259">
      <c r="A156259" s="1" t="s">
        <v>20669</v>
      </c>
    </row>
    <row r="156261">
      <c r="A156261" s="1" t="s">
        <v>20670</v>
      </c>
    </row>
    <row r="156262">
      <c r="A156262" s="1" t="s">
        <v>14080</v>
      </c>
    </row>
    <row r="156263">
      <c r="A156263" s="1" t="s">
        <v>20671</v>
      </c>
    </row>
    <row r="156264">
      <c r="A156264" s="1" t="s">
        <v>20672</v>
      </c>
    </row>
    <row r="156265">
      <c r="A156265" s="1" t="s">
        <v>434</v>
      </c>
    </row>
    <row r="156266">
      <c r="A156266" s="1" t="s">
        <v>20673</v>
      </c>
    </row>
    <row r="156267">
      <c r="A156267" s="1" t="s">
        <v>20674</v>
      </c>
    </row>
    <row r="156268">
      <c r="A156268" s="1" t="s">
        <v>20675</v>
      </c>
    </row>
    <row r="156269">
      <c r="A156269" s="1" t="s">
        <v>20676</v>
      </c>
    </row>
    <row r="156270">
      <c r="A156270" s="1" t="s">
        <v>20677</v>
      </c>
    </row>
    <row r="156271">
      <c r="A156271" s="1" t="s">
        <v>20678</v>
      </c>
    </row>
    <row r="156272">
      <c r="A156272" s="1" t="s">
        <v>20679</v>
      </c>
    </row>
    <row r="156273">
      <c r="A156273" s="1" t="s">
        <v>20680</v>
      </c>
    </row>
    <row r="156275">
      <c r="A156275" s="1" t="s">
        <v>13240</v>
      </c>
    </row>
    <row r="156276">
      <c r="A156276" s="1" t="s">
        <v>20681</v>
      </c>
    </row>
    <row r="156277">
      <c r="A156277" s="1" t="s">
        <v>20666</v>
      </c>
    </row>
    <row r="156278">
      <c r="A156278" s="1" t="s">
        <v>20667</v>
      </c>
    </row>
    <row r="156279">
      <c r="A156279" s="1" t="s">
        <v>20648</v>
      </c>
    </row>
    <row r="156280">
      <c r="A156280" s="1" t="s">
        <v>20649</v>
      </c>
    </row>
    <row r="156281">
      <c r="A156281" s="1" t="s">
        <v>20668</v>
      </c>
    </row>
    <row r="156282">
      <c r="A156282" s="1" t="s">
        <v>20669</v>
      </c>
    </row>
    <row r="156283">
      <c r="A156283" s="1" t="s">
        <v>20670</v>
      </c>
    </row>
    <row r="156284">
      <c r="A156284" s="1" t="s">
        <v>20672</v>
      </c>
    </row>
    <row r="156285">
      <c r="A156285" s="1" t="s">
        <v>434</v>
      </c>
    </row>
    <row r="156286">
      <c r="A156286" s="1" t="s">
        <v>20673</v>
      </c>
    </row>
    <row r="156287">
      <c r="A156287" s="1" t="s">
        <v>20674</v>
      </c>
    </row>
    <row r="156288">
      <c r="A156288" s="1" t="s">
        <v>20675</v>
      </c>
    </row>
    <row r="156289">
      <c r="A156289" s="1" t="s">
        <v>20676</v>
      </c>
    </row>
    <row r="156290">
      <c r="A156290" s="1" t="s">
        <v>20677</v>
      </c>
    </row>
    <row r="156291">
      <c r="A156291" s="1" t="s">
        <v>20678</v>
      </c>
    </row>
    <row r="156292">
      <c r="A156292" s="1" t="s">
        <v>20679</v>
      </c>
    </row>
    <row r="156293">
      <c r="A156293" s="1" t="s">
        <v>20682</v>
      </c>
    </row>
    <row r="156294">
      <c r="A156294" s="1" t="s">
        <v>52052</v>
      </c>
    </row>
    <row r="156295">
      <c r="A156295" s="1" t="s">
        <v>20674</v>
      </c>
    </row>
    <row r="156297">
      <c r="A156297" s="1" t="s">
        <v>20684</v>
      </c>
    </row>
    <row r="156299">
      <c r="A156299" s="1" t="s">
        <v>20685</v>
      </c>
    </row>
    <row r="156300">
      <c r="A156300" s="1" t="s">
        <v>20686</v>
      </c>
    </row>
    <row r="156302">
      <c r="A156302" s="1" t="s">
        <v>20687</v>
      </c>
    </row>
    <row r="156304">
      <c r="A156304" s="1" t="s">
        <v>20688</v>
      </c>
    </row>
    <row r="156306">
      <c r="A156306" s="1" t="s">
        <v>20689</v>
      </c>
    </row>
    <row r="156307">
      <c r="A156307" s="1" t="s">
        <v>20690</v>
      </c>
    </row>
    <row r="156308">
      <c r="A156308" s="1" t="s">
        <v>2999</v>
      </c>
    </row>
    <row r="156309">
      <c r="A156309" s="1" t="s">
        <v>130</v>
      </c>
    </row>
    <row r="156310">
      <c r="A156310" s="1" t="s">
        <v>20691</v>
      </c>
    </row>
    <row r="156311">
      <c r="A156311" s="1" t="s">
        <v>20674</v>
      </c>
    </row>
    <row r="156312">
      <c r="A156312" s="1" t="s">
        <v>20684</v>
      </c>
    </row>
    <row r="156313">
      <c r="A156313" s="1" t="s">
        <v>20685</v>
      </c>
    </row>
    <row r="156314">
      <c r="A156314" s="1" t="s">
        <v>20686</v>
      </c>
    </row>
    <row r="156315">
      <c r="A156315" s="1" t="s">
        <v>20687</v>
      </c>
    </row>
    <row r="156316">
      <c r="A156316" s="1" t="s">
        <v>20688</v>
      </c>
    </row>
    <row r="156317">
      <c r="A156317" s="1" t="s">
        <v>20689</v>
      </c>
    </row>
    <row r="156318">
      <c r="A156318" s="1" t="s">
        <v>20690</v>
      </c>
    </row>
    <row r="156319">
      <c r="A156319" s="1" t="s">
        <v>2999</v>
      </c>
    </row>
    <row r="156320">
      <c r="A156320" s="1" t="s">
        <v>20692</v>
      </c>
    </row>
    <row r="156321">
      <c r="A156321" s="1" t="s">
        <v>52053</v>
      </c>
    </row>
    <row r="156322">
      <c r="A156322" s="1" t="s">
        <v>20694</v>
      </c>
    </row>
    <row r="156324">
      <c r="A156324" s="1" t="s">
        <v>20684</v>
      </c>
    </row>
    <row r="156326">
      <c r="A156326" s="1" t="s">
        <v>20695</v>
      </c>
    </row>
    <row r="156327">
      <c r="A156327" s="1" t="s">
        <v>20686</v>
      </c>
    </row>
    <row r="156329">
      <c r="A156329" s="1" t="s">
        <v>20696</v>
      </c>
    </row>
    <row r="156331">
      <c r="A156331" s="1" t="s">
        <v>20688</v>
      </c>
    </row>
    <row r="156333">
      <c r="A156333" s="1" t="s">
        <v>20697</v>
      </c>
    </row>
    <row r="156334">
      <c r="A156334" s="1" t="s">
        <v>20691</v>
      </c>
    </row>
    <row r="156335">
      <c r="A156335" s="1" t="s">
        <v>20694</v>
      </c>
    </row>
    <row r="156336">
      <c r="A156336" s="1" t="s">
        <v>20684</v>
      </c>
    </row>
    <row r="156337">
      <c r="A156337" s="1" t="s">
        <v>20695</v>
      </c>
    </row>
    <row r="156338">
      <c r="A156338" s="1" t="s">
        <v>20686</v>
      </c>
    </row>
    <row r="156339">
      <c r="A156339" s="1" t="s">
        <v>20696</v>
      </c>
    </row>
    <row r="156340">
      <c r="A156340" s="1" t="s">
        <v>20688</v>
      </c>
    </row>
    <row r="156341">
      <c r="A156341" s="1" t="s">
        <v>20698</v>
      </c>
    </row>
    <row r="156342">
      <c r="A156342" s="1" t="s">
        <v>52054</v>
      </c>
    </row>
    <row r="156343">
      <c r="A156343" s="1" t="s">
        <v>20700</v>
      </c>
    </row>
    <row r="156344">
      <c r="A156344" s="1" t="s">
        <v>20701</v>
      </c>
    </row>
    <row r="156345">
      <c r="A156345" s="1" t="s">
        <v>20702</v>
      </c>
    </row>
    <row r="156346">
      <c r="A156346" s="1" t="s">
        <v>20703</v>
      </c>
    </row>
    <row r="156347">
      <c r="A156347" s="1" t="s">
        <v>20704</v>
      </c>
    </row>
    <row r="156348">
      <c r="A156348" s="1" t="s">
        <v>20705</v>
      </c>
    </row>
    <row r="156349">
      <c r="A156349" s="1" t="s">
        <v>20700</v>
      </c>
    </row>
    <row r="156350">
      <c r="A156350" s="1" t="s">
        <v>20701</v>
      </c>
    </row>
    <row r="156351">
      <c r="A156351" s="1" t="s">
        <v>20702</v>
      </c>
    </row>
    <row r="156352">
      <c r="A156352" s="1" t="s">
        <v>20703</v>
      </c>
    </row>
    <row r="156353">
      <c r="A156353" s="1" t="s">
        <v>20706</v>
      </c>
    </row>
    <row r="156354">
      <c r="A156354" s="1" t="s">
        <v>52055</v>
      </c>
    </row>
    <row r="156356">
      <c r="A156356" s="1" t="s">
        <v>20708</v>
      </c>
    </row>
    <row r="156358">
      <c r="A156358" s="1" t="s">
        <v>20709</v>
      </c>
    </row>
    <row r="156359">
      <c r="A156359" s="1" t="s">
        <v>20710</v>
      </c>
    </row>
    <row r="156361">
      <c r="A156361" s="1" t="s">
        <v>20711</v>
      </c>
    </row>
    <row r="156362">
      <c r="A156362" s="1" t="s">
        <v>1231</v>
      </c>
    </row>
    <row r="156364">
      <c r="A156364" s="1" t="s">
        <v>20712</v>
      </c>
    </row>
    <row r="156365">
      <c r="A156365" s="1" t="s">
        <v>20708</v>
      </c>
    </row>
    <row r="156366">
      <c r="A156366" s="1" t="s">
        <v>20709</v>
      </c>
    </row>
    <row r="156367">
      <c r="A156367" s="1" t="s">
        <v>20710</v>
      </c>
    </row>
    <row r="156368">
      <c r="A156368" s="1" t="s">
        <v>20711</v>
      </c>
    </row>
    <row r="156369">
      <c r="A156369" s="1" t="s">
        <v>20713</v>
      </c>
    </row>
    <row r="156370">
      <c r="A156370" s="1" t="s">
        <v>52056</v>
      </c>
    </row>
    <row r="156371">
      <c r="A156371" s="1" t="s">
        <v>20704</v>
      </c>
    </row>
    <row r="156373">
      <c r="A156373" s="1" t="s">
        <v>20715</v>
      </c>
    </row>
    <row r="156374">
      <c r="A156374" s="1" t="s">
        <v>20716</v>
      </c>
    </row>
    <row r="156375">
      <c r="A156375" s="1" t="s">
        <v>20717</v>
      </c>
    </row>
    <row r="156376">
      <c r="A156376" s="1" t="s">
        <v>20718</v>
      </c>
    </row>
    <row r="156378">
      <c r="A156378" s="1" t="s">
        <v>15402</v>
      </c>
    </row>
    <row r="156380">
      <c r="A156380" s="1" t="s">
        <v>20719</v>
      </c>
    </row>
    <row r="156381">
      <c r="A156381" s="1" t="s">
        <v>20704</v>
      </c>
    </row>
    <row r="156382">
      <c r="A156382" s="1" t="s">
        <v>20715</v>
      </c>
    </row>
    <row r="156383">
      <c r="A156383" s="1" t="s">
        <v>20716</v>
      </c>
    </row>
    <row r="156384">
      <c r="A156384" s="1" t="s">
        <v>20717</v>
      </c>
    </row>
    <row r="156385">
      <c r="A156385" s="1" t="s">
        <v>20718</v>
      </c>
    </row>
    <row r="156386">
      <c r="A156386" s="1" t="s">
        <v>20720</v>
      </c>
    </row>
    <row r="156387">
      <c r="A156387" s="1" t="s">
        <v>52057</v>
      </c>
    </row>
    <row r="156388">
      <c r="A156388" s="1" t="s">
        <v>20579</v>
      </c>
    </row>
    <row r="156389">
      <c r="A156389" s="1" t="s">
        <v>20722</v>
      </c>
    </row>
    <row r="156390">
      <c r="A156390" s="1" t="s">
        <v>20723</v>
      </c>
    </row>
    <row r="156392">
      <c r="A156392" s="1" t="s">
        <v>20724</v>
      </c>
    </row>
    <row r="156394">
      <c r="A156394" s="1" t="s">
        <v>20725</v>
      </c>
    </row>
    <row r="156395">
      <c r="A156395" s="1" t="s">
        <v>20726</v>
      </c>
    </row>
    <row r="156396">
      <c r="A156396" s="1" t="s">
        <v>20727</v>
      </c>
    </row>
    <row r="156397">
      <c r="A156397" s="1" t="s">
        <v>20728</v>
      </c>
    </row>
    <row r="156398">
      <c r="A156398" s="1" t="s">
        <v>20729</v>
      </c>
    </row>
    <row r="156399">
      <c r="A156399" s="1" t="s">
        <v>20730</v>
      </c>
    </row>
    <row r="156400">
      <c r="A156400" s="1" t="s">
        <v>20731</v>
      </c>
    </row>
    <row r="156402">
      <c r="A156402" s="1" t="s">
        <v>20732</v>
      </c>
    </row>
    <row r="156403">
      <c r="A156403" s="1" t="s">
        <v>20733</v>
      </c>
    </row>
    <row r="156405">
      <c r="A156405" s="1" t="s">
        <v>20734</v>
      </c>
    </row>
    <row r="156406">
      <c r="A156406" s="1" t="s">
        <v>20735</v>
      </c>
    </row>
    <row r="156408">
      <c r="A156408" s="1" t="s">
        <v>5403</v>
      </c>
    </row>
    <row r="156410">
      <c r="A156410" s="1" t="s">
        <v>20736</v>
      </c>
    </row>
    <row r="156411">
      <c r="A156411" s="1" t="s">
        <v>20737</v>
      </c>
    </row>
    <row r="156413">
      <c r="A156413" s="1" t="s">
        <v>20738</v>
      </c>
    </row>
    <row r="156414">
      <c r="A156414" s="1" t="s">
        <v>20739</v>
      </c>
    </row>
    <row r="156416">
      <c r="A156416" s="1" t="s">
        <v>20740</v>
      </c>
    </row>
    <row r="156417">
      <c r="A156417" s="1" t="s">
        <v>1516</v>
      </c>
    </row>
    <row r="156419">
      <c r="A156419" s="1" t="s">
        <v>20586</v>
      </c>
    </row>
    <row r="156420">
      <c r="A156420" s="1" t="s">
        <v>20722</v>
      </c>
    </row>
    <row r="156421">
      <c r="A156421" s="1" t="s">
        <v>20723</v>
      </c>
    </row>
    <row r="156422">
      <c r="A156422" s="1" t="s">
        <v>20724</v>
      </c>
    </row>
    <row r="156423">
      <c r="A156423" s="1" t="s">
        <v>20725</v>
      </c>
    </row>
    <row r="156424">
      <c r="A156424" s="1" t="s">
        <v>20726</v>
      </c>
    </row>
    <row r="156425">
      <c r="A156425" s="1" t="s">
        <v>20727</v>
      </c>
    </row>
    <row r="156426">
      <c r="A156426" s="1" t="s">
        <v>20728</v>
      </c>
    </row>
    <row r="156427">
      <c r="A156427" s="1" t="s">
        <v>20729</v>
      </c>
    </row>
    <row r="156428">
      <c r="A156428" s="1" t="s">
        <v>20730</v>
      </c>
    </row>
    <row r="156429">
      <c r="A156429" s="1" t="s">
        <v>20731</v>
      </c>
    </row>
    <row r="156430">
      <c r="A156430" s="1" t="s">
        <v>20732</v>
      </c>
    </row>
    <row r="156431">
      <c r="A156431" s="1" t="s">
        <v>20733</v>
      </c>
    </row>
    <row r="156432">
      <c r="A156432" s="1" t="s">
        <v>20735</v>
      </c>
    </row>
    <row r="156433">
      <c r="A156433" s="1" t="s">
        <v>20736</v>
      </c>
    </row>
    <row r="156434">
      <c r="A156434" s="1" t="s">
        <v>20737</v>
      </c>
    </row>
    <row r="156435">
      <c r="A156435" s="1" t="s">
        <v>20738</v>
      </c>
    </row>
    <row r="156436">
      <c r="A156436" s="1" t="s">
        <v>20739</v>
      </c>
    </row>
    <row r="156437">
      <c r="A156437" s="1" t="s">
        <v>20741</v>
      </c>
    </row>
    <row r="156438">
      <c r="A156438" s="1" t="s">
        <v>52058</v>
      </c>
    </row>
    <row r="156440">
      <c r="A156440" s="1" t="s">
        <v>20579</v>
      </c>
    </row>
    <row r="156442">
      <c r="A156442" s="1" t="s">
        <v>20743</v>
      </c>
    </row>
    <row r="156443">
      <c r="A156443" s="1" t="s">
        <v>20744</v>
      </c>
    </row>
    <row r="156445">
      <c r="A156445" s="1" t="s">
        <v>20745</v>
      </c>
    </row>
    <row r="156447">
      <c r="A156447" s="1" t="s">
        <v>20746</v>
      </c>
    </row>
    <row r="156449">
      <c r="A156449" s="1" t="s">
        <v>20747</v>
      </c>
    </row>
    <row r="156451">
      <c r="A156451" s="1" t="s">
        <v>20748</v>
      </c>
    </row>
    <row r="156452">
      <c r="A156452" s="1" t="s">
        <v>20749</v>
      </c>
    </row>
    <row r="156454">
      <c r="A156454" s="1" t="s">
        <v>20750</v>
      </c>
    </row>
    <row r="156455">
      <c r="A156455" s="1" t="s">
        <v>20751</v>
      </c>
    </row>
    <row r="156457">
      <c r="A156457" s="1" t="s">
        <v>20752</v>
      </c>
    </row>
    <row r="156458">
      <c r="A156458" s="1" t="s">
        <v>20753</v>
      </c>
    </row>
    <row r="156459">
      <c r="A156459" s="1" t="s">
        <v>20754</v>
      </c>
    </row>
    <row r="156460">
      <c r="A156460" s="1" t="s">
        <v>20755</v>
      </c>
    </row>
    <row r="156462">
      <c r="A156462" s="1" t="s">
        <v>20756</v>
      </c>
    </row>
    <row r="156463">
      <c r="A156463" s="1" t="s">
        <v>20757</v>
      </c>
    </row>
    <row r="156464">
      <c r="A156464" s="1" t="s">
        <v>20758</v>
      </c>
    </row>
    <row r="156466">
      <c r="A156466" s="1" t="s">
        <v>4562</v>
      </c>
    </row>
    <row r="156468">
      <c r="A156468" s="1" t="s">
        <v>20759</v>
      </c>
    </row>
    <row r="156469">
      <c r="A156469" s="1" t="s">
        <v>966</v>
      </c>
    </row>
    <row r="156470">
      <c r="A156470" s="1" t="s">
        <v>20586</v>
      </c>
    </row>
    <row r="156471">
      <c r="A156471" s="1" t="s">
        <v>20743</v>
      </c>
    </row>
    <row r="156472">
      <c r="A156472" s="1" t="s">
        <v>20744</v>
      </c>
    </row>
    <row r="156473">
      <c r="A156473" s="1" t="s">
        <v>20745</v>
      </c>
    </row>
    <row r="156474">
      <c r="A156474" s="1" t="s">
        <v>20746</v>
      </c>
    </row>
    <row r="156475">
      <c r="A156475" s="1" t="s">
        <v>20747</v>
      </c>
    </row>
    <row r="156476">
      <c r="A156476" s="1" t="s">
        <v>20748</v>
      </c>
    </row>
    <row r="156477">
      <c r="A156477" s="1" t="s">
        <v>20749</v>
      </c>
    </row>
    <row r="156478">
      <c r="A156478" s="1" t="s">
        <v>20750</v>
      </c>
    </row>
    <row r="156479">
      <c r="A156479" s="1" t="s">
        <v>20751</v>
      </c>
    </row>
    <row r="156480">
      <c r="A156480" s="1" t="s">
        <v>20752</v>
      </c>
    </row>
    <row r="156481">
      <c r="A156481" s="1" t="s">
        <v>20753</v>
      </c>
    </row>
    <row r="156482">
      <c r="A156482" s="1" t="s">
        <v>20754</v>
      </c>
    </row>
    <row r="156483">
      <c r="A156483" s="1" t="s">
        <v>20755</v>
      </c>
    </row>
    <row r="156484">
      <c r="A156484" s="1" t="s">
        <v>20756</v>
      </c>
    </row>
    <row r="156485">
      <c r="A156485" s="1" t="s">
        <v>20757</v>
      </c>
    </row>
    <row r="156486">
      <c r="A156486" s="1" t="s">
        <v>20758</v>
      </c>
    </row>
    <row r="156487">
      <c r="A156487" s="1" t="s">
        <v>20760</v>
      </c>
    </row>
    <row r="156488">
      <c r="A156488" s="1" t="s">
        <v>52059</v>
      </c>
    </row>
    <row r="156489">
      <c r="A156489" s="1" t="s">
        <v>20762</v>
      </c>
    </row>
    <row r="156490">
      <c r="A156490" s="1" t="s">
        <v>20763</v>
      </c>
    </row>
    <row r="156491">
      <c r="A156491" s="1" t="s">
        <v>20764</v>
      </c>
    </row>
    <row r="156492">
      <c r="A156492" s="1" t="s">
        <v>20765</v>
      </c>
    </row>
    <row r="156494">
      <c r="A156494" s="1" t="s">
        <v>20766</v>
      </c>
    </row>
    <row r="156495">
      <c r="A156495" s="1" t="s">
        <v>20767</v>
      </c>
    </row>
    <row r="156497">
      <c r="A156497" s="1" t="s">
        <v>20768</v>
      </c>
    </row>
    <row r="156498">
      <c r="A156498" s="1" t="s">
        <v>20769</v>
      </c>
    </row>
    <row r="156499">
      <c r="A156499" s="1" t="s">
        <v>20770</v>
      </c>
    </row>
    <row r="156500">
      <c r="A156500" s="1" t="s">
        <v>20771</v>
      </c>
    </row>
    <row r="156501">
      <c r="A156501" s="1" t="s">
        <v>20772</v>
      </c>
    </row>
    <row r="156503">
      <c r="A156503" s="1" t="s">
        <v>20773</v>
      </c>
    </row>
    <row r="156504">
      <c r="A156504" s="1" t="s">
        <v>20774</v>
      </c>
    </row>
    <row r="156506">
      <c r="A156506" s="1" t="s">
        <v>20775</v>
      </c>
    </row>
    <row r="156507">
      <c r="A156507" s="1" t="s">
        <v>20776</v>
      </c>
    </row>
    <row r="156508">
      <c r="A156508" s="1" t="s">
        <v>20777</v>
      </c>
    </row>
    <row r="156510">
      <c r="A156510" s="1" t="s">
        <v>20778</v>
      </c>
    </row>
    <row r="156511">
      <c r="A156511" s="1" t="s">
        <v>20779</v>
      </c>
    </row>
    <row r="156512">
      <c r="A156512" s="1" t="s">
        <v>20780</v>
      </c>
    </row>
    <row r="156514">
      <c r="A156514" s="1" t="s">
        <v>20781</v>
      </c>
    </row>
    <row r="156516">
      <c r="A156516" s="1" t="s">
        <v>252</v>
      </c>
    </row>
    <row r="156518">
      <c r="A156518" s="1" t="s">
        <v>20782</v>
      </c>
    </row>
    <row r="156519">
      <c r="A156519" s="1" t="s">
        <v>20762</v>
      </c>
    </row>
    <row r="156520">
      <c r="A156520" s="1" t="s">
        <v>20763</v>
      </c>
    </row>
    <row r="156521">
      <c r="A156521" s="1" t="s">
        <v>20764</v>
      </c>
    </row>
    <row r="156522">
      <c r="A156522" s="1" t="s">
        <v>20765</v>
      </c>
    </row>
    <row r="156523">
      <c r="A156523" s="1" t="s">
        <v>20766</v>
      </c>
    </row>
    <row r="156524">
      <c r="A156524" s="1" t="s">
        <v>20767</v>
      </c>
    </row>
    <row r="156525">
      <c r="A156525" s="1" t="s">
        <v>20768</v>
      </c>
    </row>
    <row r="156526">
      <c r="A156526" s="1" t="s">
        <v>20769</v>
      </c>
    </row>
    <row r="156527">
      <c r="A156527" s="1" t="s">
        <v>20770</v>
      </c>
    </row>
    <row r="156528">
      <c r="A156528" s="1" t="s">
        <v>20771</v>
      </c>
    </row>
    <row r="156529">
      <c r="A156529" s="1" t="s">
        <v>20772</v>
      </c>
    </row>
    <row r="156530">
      <c r="A156530" s="1" t="s">
        <v>20773</v>
      </c>
    </row>
    <row r="156531">
      <c r="A156531" s="1" t="s">
        <v>20774</v>
      </c>
    </row>
    <row r="156532">
      <c r="A156532" s="1" t="s">
        <v>20775</v>
      </c>
    </row>
    <row r="156533">
      <c r="A156533" s="1" t="s">
        <v>20776</v>
      </c>
    </row>
    <row r="156534">
      <c r="A156534" s="1" t="s">
        <v>20777</v>
      </c>
    </row>
    <row r="156535">
      <c r="A156535" s="1" t="s">
        <v>20778</v>
      </c>
    </row>
    <row r="156536">
      <c r="A156536" s="1" t="s">
        <v>20779</v>
      </c>
    </row>
    <row r="156537">
      <c r="A156537" s="1" t="s">
        <v>20780</v>
      </c>
    </row>
    <row r="156538">
      <c r="A156538" s="1" t="s">
        <v>20781</v>
      </c>
    </row>
    <row r="156539">
      <c r="A156539" s="1" t="s">
        <v>20783</v>
      </c>
    </row>
    <row r="156540">
      <c r="A156540" s="1" t="s">
        <v>52060</v>
      </c>
    </row>
    <row r="156541">
      <c r="A156541" s="1" t="s">
        <v>20785</v>
      </c>
    </row>
    <row r="156542">
      <c r="A156542" s="1" t="s">
        <v>20786</v>
      </c>
    </row>
    <row r="156544">
      <c r="A156544" s="1" t="s">
        <v>20787</v>
      </c>
    </row>
    <row r="156546">
      <c r="A156546" s="1" t="s">
        <v>20778</v>
      </c>
    </row>
    <row r="156547">
      <c r="A156547" s="1" t="s">
        <v>20779</v>
      </c>
    </row>
    <row r="156548">
      <c r="A156548" s="1" t="s">
        <v>20788</v>
      </c>
    </row>
    <row r="156550">
      <c r="A156550" s="1" t="s">
        <v>20789</v>
      </c>
    </row>
    <row r="156551">
      <c r="A156551" s="1" t="s">
        <v>20790</v>
      </c>
    </row>
    <row r="156553">
      <c r="A156553" s="1" t="s">
        <v>20791</v>
      </c>
    </row>
    <row r="156554">
      <c r="A156554" s="1" t="s">
        <v>20792</v>
      </c>
    </row>
    <row r="156555">
      <c r="A156555" s="1" t="s">
        <v>20793</v>
      </c>
    </row>
    <row r="156557">
      <c r="A156557" s="1" t="s">
        <v>20794</v>
      </c>
    </row>
    <row r="156558">
      <c r="A156558" s="1" t="s">
        <v>20795</v>
      </c>
    </row>
    <row r="156559">
      <c r="A156559" s="1" t="s">
        <v>20796</v>
      </c>
    </row>
    <row r="156561">
      <c r="A156561" s="1" t="s">
        <v>20797</v>
      </c>
    </row>
    <row r="156562">
      <c r="A156562" s="1" t="s">
        <v>20798</v>
      </c>
    </row>
    <row r="156563">
      <c r="A156563" s="1" t="s">
        <v>20799</v>
      </c>
    </row>
    <row r="156565">
      <c r="A156565" s="1" t="s">
        <v>20800</v>
      </c>
    </row>
    <row r="156566">
      <c r="A156566" s="1" t="s">
        <v>20801</v>
      </c>
    </row>
    <row r="156568">
      <c r="A156568" s="1" t="s">
        <v>20802</v>
      </c>
    </row>
    <row r="156569">
      <c r="A156569" s="1" t="s">
        <v>20803</v>
      </c>
    </row>
    <row r="156571">
      <c r="A156571" s="1" t="s">
        <v>20804</v>
      </c>
    </row>
    <row r="156573">
      <c r="A156573" s="1" t="s">
        <v>20805</v>
      </c>
    </row>
    <row r="156574">
      <c r="A156574" s="1" t="s">
        <v>20806</v>
      </c>
    </row>
    <row r="156576">
      <c r="A156576" s="1" t="s">
        <v>1135</v>
      </c>
    </row>
    <row r="156578">
      <c r="A156578" s="1" t="s">
        <v>20807</v>
      </c>
    </row>
    <row r="156579">
      <c r="A156579" s="1" t="s">
        <v>20786</v>
      </c>
    </row>
    <row r="156580">
      <c r="A156580" s="1" t="s">
        <v>20787</v>
      </c>
    </row>
    <row r="156581">
      <c r="A156581" s="1" t="s">
        <v>20778</v>
      </c>
    </row>
    <row r="156582">
      <c r="A156582" s="1" t="s">
        <v>20779</v>
      </c>
    </row>
    <row r="156583">
      <c r="A156583" s="1" t="s">
        <v>20788</v>
      </c>
    </row>
    <row r="156584">
      <c r="A156584" s="1" t="s">
        <v>20789</v>
      </c>
    </row>
    <row r="156585">
      <c r="A156585" s="1" t="s">
        <v>20790</v>
      </c>
    </row>
    <row r="156586">
      <c r="A156586" s="1" t="s">
        <v>20791</v>
      </c>
    </row>
    <row r="156587">
      <c r="A156587" s="1" t="s">
        <v>20792</v>
      </c>
    </row>
    <row r="156588">
      <c r="A156588" s="1" t="s">
        <v>20793</v>
      </c>
    </row>
    <row r="156589">
      <c r="A156589" s="1" t="s">
        <v>20794</v>
      </c>
    </row>
    <row r="156590">
      <c r="A156590" s="1" t="s">
        <v>20795</v>
      </c>
    </row>
    <row r="156591">
      <c r="A156591" s="1" t="s">
        <v>20796</v>
      </c>
    </row>
    <row r="156592">
      <c r="A156592" s="1" t="s">
        <v>20797</v>
      </c>
    </row>
    <row r="156593">
      <c r="A156593" s="1" t="s">
        <v>20798</v>
      </c>
    </row>
    <row r="156594">
      <c r="A156594" s="1" t="s">
        <v>20799</v>
      </c>
    </row>
    <row r="156595">
      <c r="A156595" s="1" t="s">
        <v>20800</v>
      </c>
    </row>
    <row r="156596">
      <c r="A156596" s="1" t="s">
        <v>20801</v>
      </c>
    </row>
    <row r="156597">
      <c r="A156597" s="1" t="s">
        <v>20802</v>
      </c>
    </row>
    <row r="156598">
      <c r="A156598" s="1" t="s">
        <v>20803</v>
      </c>
    </row>
    <row r="156599">
      <c r="A156599" s="1" t="s">
        <v>20804</v>
      </c>
    </row>
    <row r="156600">
      <c r="A156600" s="1" t="s">
        <v>20805</v>
      </c>
    </row>
    <row r="156601">
      <c r="A156601" s="1" t="s">
        <v>20808</v>
      </c>
    </row>
    <row r="156602">
      <c r="A156602" s="1" t="s">
        <v>52061</v>
      </c>
    </row>
    <row r="156604">
      <c r="A156604" s="1" t="s">
        <v>52062</v>
      </c>
    </row>
    <row r="156606">
      <c r="A156606" s="1" t="s">
        <v>52063</v>
      </c>
    </row>
    <row r="156608">
      <c r="A156608" s="1" t="s">
        <v>451</v>
      </c>
    </row>
    <row r="156609">
      <c r="A156609" s="1" t="s">
        <v>52064</v>
      </c>
    </row>
    <row r="156611">
      <c r="A156611" s="1" t="s">
        <v>52065</v>
      </c>
    </row>
    <row r="156613">
      <c r="A156613" s="1" t="s">
        <v>52066</v>
      </c>
    </row>
    <row r="156614">
      <c r="A156614" s="1" t="s">
        <v>52067</v>
      </c>
    </row>
    <row r="156616">
      <c r="A156616" s="1" t="s">
        <v>52068</v>
      </c>
    </row>
    <row r="156618">
      <c r="A156618" s="1" t="s">
        <v>52069</v>
      </c>
    </row>
    <row r="156620">
      <c r="A156620" s="1" t="s">
        <v>52070</v>
      </c>
    </row>
    <row r="156622">
      <c r="A156622" s="1" t="s">
        <v>52071</v>
      </c>
    </row>
    <row r="156624">
      <c r="A156624" s="1" t="s">
        <v>52072</v>
      </c>
    </row>
    <row r="156625">
      <c r="A156625" s="1" t="s">
        <v>52073</v>
      </c>
    </row>
    <row r="156626">
      <c r="A156626" s="1" t="s">
        <v>52074</v>
      </c>
    </row>
    <row r="156627">
      <c r="A156627" s="3" t="str">
        <f>]</f>
        <v>#ERROR!</v>
      </c>
    </row>
    <row r="156628">
      <c r="A156628" s="1" t="s">
        <v>52075</v>
      </c>
    </row>
    <row r="156630">
      <c r="A156630" s="1" t="s">
        <v>52076</v>
      </c>
    </row>
    <row r="156632">
      <c r="A156632" s="1" t="s">
        <v>52077</v>
      </c>
    </row>
    <row r="156634">
      <c r="A156634" s="1" t="s">
        <v>52078</v>
      </c>
    </row>
    <row r="156636">
      <c r="A156636" s="1" t="s">
        <v>52079</v>
      </c>
    </row>
    <row r="156637">
      <c r="A156637" s="1" t="s">
        <v>52080</v>
      </c>
    </row>
    <row r="156639">
      <c r="A156639" s="1" t="s">
        <v>17966</v>
      </c>
    </row>
    <row r="156641">
      <c r="A156641" s="1" t="s">
        <v>2001</v>
      </c>
    </row>
    <row r="156643">
      <c r="A156643" s="1" t="s">
        <v>20831</v>
      </c>
    </row>
    <row r="156644">
      <c r="A156644" s="1" t="s">
        <v>52081</v>
      </c>
    </row>
    <row r="156645">
      <c r="A156645" s="1" t="s">
        <v>52063</v>
      </c>
    </row>
    <row r="156646">
      <c r="A156646" s="1" t="s">
        <v>52065</v>
      </c>
    </row>
    <row r="156647">
      <c r="A156647" s="1" t="s">
        <v>52066</v>
      </c>
    </row>
    <row r="156648">
      <c r="A156648" s="1" t="s">
        <v>52067</v>
      </c>
    </row>
    <row r="156649">
      <c r="A156649" s="1" t="s">
        <v>52068</v>
      </c>
    </row>
    <row r="156650">
      <c r="A156650" s="1" t="s">
        <v>52069</v>
      </c>
    </row>
    <row r="156651">
      <c r="A156651" s="1" t="s">
        <v>52070</v>
      </c>
    </row>
    <row r="156652">
      <c r="A156652" s="1" t="s">
        <v>52071</v>
      </c>
    </row>
    <row r="156653">
      <c r="A156653" s="1" t="s">
        <v>52072</v>
      </c>
    </row>
    <row r="156654">
      <c r="A156654" s="1" t="s">
        <v>52073</v>
      </c>
    </row>
    <row r="156655">
      <c r="A156655" s="1" t="s">
        <v>52074</v>
      </c>
    </row>
    <row r="156656">
      <c r="A156656" s="1" t="s">
        <v>52076</v>
      </c>
    </row>
    <row r="156657">
      <c r="A156657" s="1" t="s">
        <v>52077</v>
      </c>
    </row>
    <row r="156658">
      <c r="A156658" s="1" t="s">
        <v>52078</v>
      </c>
    </row>
    <row r="156659">
      <c r="A156659" s="1" t="s">
        <v>52079</v>
      </c>
    </row>
    <row r="156660">
      <c r="A156660" s="1" t="s">
        <v>52080</v>
      </c>
    </row>
    <row r="156661">
      <c r="A156661" s="1" t="s">
        <v>17966</v>
      </c>
    </row>
    <row r="156662">
      <c r="A156662" s="1" t="s">
        <v>52082</v>
      </c>
    </row>
    <row r="156663">
      <c r="A156663" s="1" t="s">
        <v>52083</v>
      </c>
    </row>
    <row r="156665">
      <c r="A156665" s="1" t="s">
        <v>20579</v>
      </c>
    </row>
    <row r="156667">
      <c r="A156667" s="1" t="s">
        <v>20810</v>
      </c>
    </row>
    <row r="156669">
      <c r="A156669" s="1" t="s">
        <v>20811</v>
      </c>
    </row>
    <row r="156671">
      <c r="A156671" s="1" t="s">
        <v>20812</v>
      </c>
    </row>
    <row r="156672">
      <c r="A156672" s="1" t="s">
        <v>20813</v>
      </c>
    </row>
    <row r="156673">
      <c r="A156673" s="1" t="s">
        <v>20814</v>
      </c>
    </row>
    <row r="156675">
      <c r="A156675" s="1" t="s">
        <v>20815</v>
      </c>
    </row>
    <row r="156676">
      <c r="A156676" s="1" t="s">
        <v>20816</v>
      </c>
    </row>
    <row r="156677">
      <c r="A156677" s="1" t="s">
        <v>20817</v>
      </c>
    </row>
    <row r="156679">
      <c r="A156679" s="1" t="s">
        <v>20818</v>
      </c>
    </row>
    <row r="156680">
      <c r="A156680" s="1" t="s">
        <v>20819</v>
      </c>
    </row>
    <row r="156681">
      <c r="A156681" s="1" t="s">
        <v>20820</v>
      </c>
    </row>
    <row r="156682">
      <c r="A156682" s="1" t="s">
        <v>20821</v>
      </c>
    </row>
    <row r="156683">
      <c r="A156683" s="1" t="s">
        <v>20822</v>
      </c>
    </row>
    <row r="156685">
      <c r="A156685" s="1" t="s">
        <v>20823</v>
      </c>
    </row>
    <row r="156686">
      <c r="A156686" s="1" t="s">
        <v>20824</v>
      </c>
    </row>
    <row r="156687">
      <c r="A156687" s="1" t="s">
        <v>20825</v>
      </c>
    </row>
    <row r="156689">
      <c r="A156689" s="1" t="s">
        <v>20826</v>
      </c>
    </row>
    <row r="156691">
      <c r="A156691" s="1" t="s">
        <v>20827</v>
      </c>
    </row>
    <row r="156692">
      <c r="A156692" s="1" t="s">
        <v>20828</v>
      </c>
    </row>
    <row r="156694">
      <c r="A156694" s="1" t="s">
        <v>20829</v>
      </c>
    </row>
    <row r="156695">
      <c r="A156695" s="1" t="s">
        <v>20830</v>
      </c>
    </row>
    <row r="156697">
      <c r="A156697" s="1" t="s">
        <v>5174</v>
      </c>
    </row>
    <row r="156699">
      <c r="A156699" s="1" t="s">
        <v>152</v>
      </c>
    </row>
    <row r="156700">
      <c r="A156700" s="1" t="s">
        <v>153</v>
      </c>
    </row>
    <row r="156702">
      <c r="A156702" s="1" t="s">
        <v>20831</v>
      </c>
    </row>
    <row r="156703">
      <c r="A156703" s="1" t="s">
        <v>20586</v>
      </c>
    </row>
    <row r="156704">
      <c r="A156704" s="1" t="s">
        <v>20810</v>
      </c>
    </row>
    <row r="156705">
      <c r="A156705" s="1" t="s">
        <v>20811</v>
      </c>
    </row>
    <row r="156706">
      <c r="A156706" s="1" t="s">
        <v>20812</v>
      </c>
    </row>
    <row r="156707">
      <c r="A156707" s="1" t="s">
        <v>20813</v>
      </c>
    </row>
    <row r="156708">
      <c r="A156708" s="1" t="s">
        <v>20814</v>
      </c>
    </row>
    <row r="156709">
      <c r="A156709" s="1" t="s">
        <v>20815</v>
      </c>
    </row>
    <row r="156710">
      <c r="A156710" s="1" t="s">
        <v>20816</v>
      </c>
    </row>
    <row r="156711">
      <c r="A156711" s="1" t="s">
        <v>20817</v>
      </c>
    </row>
    <row r="156712">
      <c r="A156712" s="1" t="s">
        <v>20818</v>
      </c>
    </row>
    <row r="156713">
      <c r="A156713" s="1" t="s">
        <v>20819</v>
      </c>
    </row>
    <row r="156714">
      <c r="A156714" s="1" t="s">
        <v>20820</v>
      </c>
    </row>
    <row r="156715">
      <c r="A156715" s="1" t="s">
        <v>20821</v>
      </c>
    </row>
    <row r="156716">
      <c r="A156716" s="1" t="s">
        <v>20822</v>
      </c>
    </row>
    <row r="156717">
      <c r="A156717" s="1" t="s">
        <v>20823</v>
      </c>
    </row>
    <row r="156718">
      <c r="A156718" s="1" t="s">
        <v>20824</v>
      </c>
    </row>
    <row r="156719">
      <c r="A156719" s="1" t="s">
        <v>20825</v>
      </c>
    </row>
    <row r="156720">
      <c r="A156720" s="1" t="s">
        <v>20826</v>
      </c>
    </row>
    <row r="156721">
      <c r="A156721" s="1" t="s">
        <v>20827</v>
      </c>
    </row>
    <row r="156722">
      <c r="A156722" s="1" t="s">
        <v>20828</v>
      </c>
    </row>
    <row r="156723">
      <c r="A156723" s="1" t="s">
        <v>20829</v>
      </c>
    </row>
    <row r="156724">
      <c r="A156724" s="1" t="s">
        <v>20830</v>
      </c>
    </row>
    <row r="156725">
      <c r="A156725" s="1" t="s">
        <v>5174</v>
      </c>
    </row>
    <row r="156726">
      <c r="A156726" s="1" t="s">
        <v>20832</v>
      </c>
    </row>
    <row r="156727">
      <c r="A156727" s="1" t="s">
        <v>52084</v>
      </c>
    </row>
    <row r="156728">
      <c r="A156728" s="1" t="s">
        <v>20834</v>
      </c>
    </row>
    <row r="156730">
      <c r="A156730" s="1" t="s">
        <v>20835</v>
      </c>
    </row>
    <row r="156731">
      <c r="A156731" s="1" t="s">
        <v>20836</v>
      </c>
    </row>
    <row r="156732">
      <c r="A156732" s="1" t="s">
        <v>20837</v>
      </c>
    </row>
    <row r="156734">
      <c r="A156734" s="1" t="s">
        <v>20838</v>
      </c>
    </row>
    <row r="156735">
      <c r="A156735" s="1" t="s">
        <v>20839</v>
      </c>
    </row>
    <row r="156737">
      <c r="A156737" s="1" t="s">
        <v>20840</v>
      </c>
    </row>
    <row r="156738">
      <c r="A156738" s="1" t="s">
        <v>20841</v>
      </c>
    </row>
    <row r="156740">
      <c r="A156740" s="1" t="s">
        <v>20842</v>
      </c>
    </row>
    <row r="156741">
      <c r="A156741" s="1" t="s">
        <v>20843</v>
      </c>
    </row>
    <row r="156743">
      <c r="A156743" s="1" t="s">
        <v>186</v>
      </c>
    </row>
    <row r="156744">
      <c r="A156744" s="1" t="s">
        <v>20844</v>
      </c>
    </row>
    <row r="156746">
      <c r="A156746" s="1" t="s">
        <v>444</v>
      </c>
    </row>
    <row r="156747">
      <c r="A156747" s="3" t="str">
        <f>= ®)</f>
        <v>#ERROR!</v>
      </c>
    </row>
    <row r="156749">
      <c r="A156749" s="1" t="s">
        <v>367</v>
      </c>
    </row>
    <row r="156750">
      <c r="A156750" s="1" t="s">
        <v>20845</v>
      </c>
    </row>
    <row r="156751">
      <c r="A156751" s="1" t="s">
        <v>20834</v>
      </c>
    </row>
    <row r="156752">
      <c r="A156752" s="1" t="s">
        <v>20835</v>
      </c>
    </row>
    <row r="156753">
      <c r="A156753" s="1" t="s">
        <v>20836</v>
      </c>
    </row>
    <row r="156754">
      <c r="A156754" s="1" t="s">
        <v>20837</v>
      </c>
    </row>
    <row r="156755">
      <c r="A156755" s="1" t="s">
        <v>20838</v>
      </c>
    </row>
    <row r="156756">
      <c r="A156756" s="1" t="s">
        <v>20839</v>
      </c>
    </row>
    <row r="156757">
      <c r="A156757" s="1" t="s">
        <v>20840</v>
      </c>
    </row>
    <row r="156758">
      <c r="A156758" s="1" t="s">
        <v>20841</v>
      </c>
    </row>
    <row r="156759">
      <c r="A156759" s="1" t="s">
        <v>20842</v>
      </c>
    </row>
    <row r="156760">
      <c r="A156760" s="1" t="s">
        <v>20843</v>
      </c>
    </row>
    <row r="156761">
      <c r="A156761" s="1" t="s">
        <v>20846</v>
      </c>
    </row>
    <row r="156762">
      <c r="A156762" s="1" t="s">
        <v>52085</v>
      </c>
    </row>
    <row r="156764">
      <c r="A156764" s="1" t="s">
        <v>52063</v>
      </c>
    </row>
    <row r="156766">
      <c r="A156766" s="1" t="s">
        <v>52086</v>
      </c>
    </row>
    <row r="156767">
      <c r="A156767" s="1" t="s">
        <v>52087</v>
      </c>
    </row>
    <row r="156769">
      <c r="A156769" s="1" t="s">
        <v>52088</v>
      </c>
    </row>
    <row r="156770">
      <c r="A156770" s="1" t="s">
        <v>52089</v>
      </c>
    </row>
    <row r="156772">
      <c r="A156772" s="1" t="s">
        <v>52090</v>
      </c>
    </row>
    <row r="156773">
      <c r="A156773" s="1" t="s">
        <v>52091</v>
      </c>
    </row>
    <row r="156774">
      <c r="A156774" s="1" t="s">
        <v>52092</v>
      </c>
    </row>
    <row r="156776">
      <c r="A156776" s="1" t="s">
        <v>52093</v>
      </c>
    </row>
    <row r="156777">
      <c r="A156777" s="1" t="s">
        <v>52094</v>
      </c>
    </row>
    <row r="156779">
      <c r="A156779" s="1" t="s">
        <v>52095</v>
      </c>
    </row>
    <row r="156780">
      <c r="A156780" s="1" t="s">
        <v>52096</v>
      </c>
    </row>
    <row r="156781">
      <c r="A156781" s="1" t="s">
        <v>52097</v>
      </c>
    </row>
    <row r="156782">
      <c r="A156782" s="1" t="s">
        <v>52098</v>
      </c>
    </row>
    <row r="156783">
      <c r="A156783" s="1" t="s">
        <v>52099</v>
      </c>
    </row>
    <row r="156784">
      <c r="A156784" s="1" t="s">
        <v>52100</v>
      </c>
    </row>
    <row r="156785">
      <c r="A156785" s="1" t="s">
        <v>52101</v>
      </c>
    </row>
    <row r="156787">
      <c r="A156787" s="1" t="s">
        <v>52102</v>
      </c>
    </row>
    <row r="156788">
      <c r="A156788" s="1" t="s">
        <v>52103</v>
      </c>
    </row>
    <row r="156790">
      <c r="A156790" s="1" t="s">
        <v>52104</v>
      </c>
    </row>
    <row r="156792">
      <c r="A156792" s="1" t="s">
        <v>2001</v>
      </c>
    </row>
    <row r="156794">
      <c r="A156794" s="1" t="s">
        <v>52081</v>
      </c>
    </row>
    <row r="156795">
      <c r="A156795" s="1" t="s">
        <v>52063</v>
      </c>
    </row>
    <row r="156796">
      <c r="A156796" s="1" t="s">
        <v>52086</v>
      </c>
    </row>
    <row r="156797">
      <c r="A156797" s="1" t="s">
        <v>52087</v>
      </c>
    </row>
    <row r="156798">
      <c r="A156798" s="1" t="s">
        <v>52088</v>
      </c>
    </row>
    <row r="156799">
      <c r="A156799" s="1" t="s">
        <v>52089</v>
      </c>
    </row>
    <row r="156800">
      <c r="A156800" s="1" t="s">
        <v>52090</v>
      </c>
    </row>
    <row r="156801">
      <c r="A156801" s="1" t="s">
        <v>52091</v>
      </c>
    </row>
    <row r="156802">
      <c r="A156802" s="1" t="s">
        <v>52092</v>
      </c>
    </row>
    <row r="156803">
      <c r="A156803" s="1" t="s">
        <v>52093</v>
      </c>
    </row>
    <row r="156804">
      <c r="A156804" s="1" t="s">
        <v>52094</v>
      </c>
    </row>
    <row r="156805">
      <c r="A156805" s="1" t="s">
        <v>52095</v>
      </c>
    </row>
    <row r="156806">
      <c r="A156806" s="1" t="s">
        <v>52096</v>
      </c>
    </row>
    <row r="156807">
      <c r="A156807" s="1" t="s">
        <v>52097</v>
      </c>
    </row>
    <row r="156808">
      <c r="A156808" s="1" t="s">
        <v>52098</v>
      </c>
    </row>
    <row r="156809">
      <c r="A156809" s="1" t="s">
        <v>52099</v>
      </c>
    </row>
    <row r="156810">
      <c r="A156810" s="1" t="s">
        <v>52100</v>
      </c>
    </row>
    <row r="156811">
      <c r="A156811" s="1" t="s">
        <v>52101</v>
      </c>
    </row>
    <row r="156812">
      <c r="A156812" s="1" t="s">
        <v>52102</v>
      </c>
    </row>
    <row r="156813">
      <c r="A156813" s="1" t="s">
        <v>52103</v>
      </c>
    </row>
    <row r="156814">
      <c r="A156814" s="1" t="s">
        <v>52104</v>
      </c>
    </row>
    <row r="156815">
      <c r="A156815" s="1" t="s">
        <v>52105</v>
      </c>
    </row>
    <row r="156816">
      <c r="A156816" s="1" t="s">
        <v>52106</v>
      </c>
    </row>
    <row r="156817">
      <c r="A156817" s="1" t="s">
        <v>20848</v>
      </c>
    </row>
    <row r="156818">
      <c r="A156818" s="1" t="s">
        <v>186</v>
      </c>
    </row>
    <row r="156819">
      <c r="A156819" s="1" t="s">
        <v>20849</v>
      </c>
    </row>
    <row r="156821">
      <c r="A156821" s="1" t="s">
        <v>20850</v>
      </c>
    </row>
    <row r="156823">
      <c r="A156823" s="1" t="s">
        <v>20851</v>
      </c>
    </row>
    <row r="156824">
      <c r="A156824" s="1" t="s">
        <v>20852</v>
      </c>
    </row>
    <row r="156825">
      <c r="A156825" s="1" t="s">
        <v>20853</v>
      </c>
    </row>
    <row r="156827">
      <c r="A156827" s="1" t="s">
        <v>20854</v>
      </c>
    </row>
    <row r="156828">
      <c r="A156828" s="1" t="s">
        <v>20839</v>
      </c>
    </row>
    <row r="156830">
      <c r="A156830" s="1" t="s">
        <v>20855</v>
      </c>
    </row>
    <row r="156831">
      <c r="A156831" s="1" t="s">
        <v>8569</v>
      </c>
    </row>
    <row r="156833">
      <c r="A156833" s="1" t="s">
        <v>20856</v>
      </c>
    </row>
    <row r="156835">
      <c r="A156835" s="1" t="s">
        <v>20857</v>
      </c>
    </row>
    <row r="156836">
      <c r="A156836" s="1" t="s">
        <v>20858</v>
      </c>
    </row>
    <row r="156838">
      <c r="A156838" s="1" t="s">
        <v>20859</v>
      </c>
    </row>
    <row r="156840">
      <c r="A156840" s="1" t="s">
        <v>1501</v>
      </c>
    </row>
    <row r="156842">
      <c r="A156842" s="1" t="s">
        <v>20860</v>
      </c>
    </row>
    <row r="156843">
      <c r="A156843" s="1" t="s">
        <v>18607</v>
      </c>
    </row>
    <row r="156844">
      <c r="A156844" s="1" t="s">
        <v>20861</v>
      </c>
    </row>
    <row r="156846">
      <c r="A156846" s="1" t="s">
        <v>20862</v>
      </c>
    </row>
    <row r="156847">
      <c r="A156847" s="1" t="s">
        <v>20848</v>
      </c>
    </row>
    <row r="156848">
      <c r="A156848" s="1" t="s">
        <v>20849</v>
      </c>
    </row>
    <row r="156849">
      <c r="A156849" s="1" t="s">
        <v>20850</v>
      </c>
    </row>
    <row r="156850">
      <c r="A156850" s="1" t="s">
        <v>20851</v>
      </c>
    </row>
    <row r="156851">
      <c r="A156851" s="1" t="s">
        <v>20852</v>
      </c>
    </row>
    <row r="156852">
      <c r="A156852" s="1" t="s">
        <v>20853</v>
      </c>
    </row>
    <row r="156853">
      <c r="A156853" s="1" t="s">
        <v>20854</v>
      </c>
    </row>
    <row r="156854">
      <c r="A156854" s="1" t="s">
        <v>20839</v>
      </c>
    </row>
    <row r="156855">
      <c r="A156855" s="1" t="s">
        <v>20855</v>
      </c>
    </row>
    <row r="156856">
      <c r="A156856" s="1" t="s">
        <v>8569</v>
      </c>
    </row>
    <row r="156857">
      <c r="A156857" s="1" t="s">
        <v>20856</v>
      </c>
    </row>
    <row r="156858">
      <c r="A156858" s="1" t="s">
        <v>20857</v>
      </c>
    </row>
    <row r="156859">
      <c r="A156859" s="1" t="s">
        <v>20858</v>
      </c>
    </row>
    <row r="156860">
      <c r="A156860" s="1" t="s">
        <v>20859</v>
      </c>
    </row>
    <row r="156861">
      <c r="A156861" s="1" t="s">
        <v>20863</v>
      </c>
    </row>
    <row r="156862">
      <c r="A156862" s="1" t="s">
        <v>52107</v>
      </c>
    </row>
    <row r="156863">
      <c r="A156863" s="1" t="s">
        <v>20865</v>
      </c>
    </row>
    <row r="156864">
      <c r="A156864" s="1" t="s">
        <v>17361</v>
      </c>
    </row>
    <row r="156866">
      <c r="A156866" s="1" t="s">
        <v>20866</v>
      </c>
    </row>
    <row r="156867">
      <c r="A156867" s="1" t="s">
        <v>20867</v>
      </c>
    </row>
    <row r="156868">
      <c r="A156868" s="1" t="s">
        <v>20868</v>
      </c>
    </row>
    <row r="156870">
      <c r="A156870" s="1" t="s">
        <v>20869</v>
      </c>
    </row>
    <row r="156871">
      <c r="A156871" s="1" t="s">
        <v>6821</v>
      </c>
    </row>
    <row r="156873">
      <c r="A156873" s="1" t="s">
        <v>20870</v>
      </c>
    </row>
    <row r="156874">
      <c r="A156874" s="1" t="s">
        <v>20871</v>
      </c>
    </row>
    <row r="156876">
      <c r="A156876" s="1" t="s">
        <v>20872</v>
      </c>
    </row>
    <row r="156878">
      <c r="A156878" s="1" t="s">
        <v>20873</v>
      </c>
    </row>
    <row r="156879">
      <c r="A156879" s="1" t="s">
        <v>20874</v>
      </c>
    </row>
    <row r="156880">
      <c r="A156880" s="1" t="s">
        <v>20875</v>
      </c>
    </row>
    <row r="156881">
      <c r="A156881" s="1" t="s">
        <v>20876</v>
      </c>
    </row>
    <row r="156883">
      <c r="A156883" s="1" t="s">
        <v>20877</v>
      </c>
    </row>
    <row r="156884">
      <c r="A156884" s="1" t="s">
        <v>20878</v>
      </c>
    </row>
    <row r="156885">
      <c r="A156885" s="1" t="s">
        <v>20879</v>
      </c>
    </row>
    <row r="156886">
      <c r="A156886" s="1" t="s">
        <v>20880</v>
      </c>
    </row>
    <row r="156888">
      <c r="A156888" s="1" t="s">
        <v>12306</v>
      </c>
    </row>
    <row r="156890">
      <c r="A156890" s="1" t="s">
        <v>367</v>
      </c>
    </row>
    <row r="156891">
      <c r="A156891" s="1" t="s">
        <v>20881</v>
      </c>
    </row>
    <row r="156892">
      <c r="A156892" s="1" t="s">
        <v>20865</v>
      </c>
    </row>
    <row r="156893">
      <c r="A156893" s="1" t="s">
        <v>17361</v>
      </c>
    </row>
    <row r="156894">
      <c r="A156894" s="1" t="s">
        <v>20866</v>
      </c>
    </row>
    <row r="156895">
      <c r="A156895" s="1" t="s">
        <v>20867</v>
      </c>
    </row>
    <row r="156896">
      <c r="A156896" s="1" t="s">
        <v>20868</v>
      </c>
    </row>
    <row r="156897">
      <c r="A156897" s="1" t="s">
        <v>20869</v>
      </c>
    </row>
    <row r="156898">
      <c r="A156898" s="1" t="s">
        <v>6821</v>
      </c>
    </row>
    <row r="156899">
      <c r="A156899" s="1" t="s">
        <v>20870</v>
      </c>
    </row>
    <row r="156900">
      <c r="A156900" s="1" t="s">
        <v>20871</v>
      </c>
    </row>
    <row r="156901">
      <c r="A156901" s="1" t="s">
        <v>20872</v>
      </c>
    </row>
    <row r="156902">
      <c r="A156902" s="1" t="s">
        <v>20873</v>
      </c>
    </row>
    <row r="156903">
      <c r="A156903" s="1" t="s">
        <v>20874</v>
      </c>
    </row>
    <row r="156904">
      <c r="A156904" s="1" t="s">
        <v>20875</v>
      </c>
    </row>
    <row r="156905">
      <c r="A156905" s="1" t="s">
        <v>20876</v>
      </c>
    </row>
    <row r="156906">
      <c r="A156906" s="1" t="s">
        <v>20877</v>
      </c>
    </row>
    <row r="156907">
      <c r="A156907" s="1" t="s">
        <v>20878</v>
      </c>
    </row>
    <row r="156908">
      <c r="A156908" s="1" t="s">
        <v>20879</v>
      </c>
    </row>
    <row r="156909">
      <c r="A156909" s="1" t="s">
        <v>20880</v>
      </c>
    </row>
    <row r="156910">
      <c r="A156910" s="1" t="s">
        <v>20882</v>
      </c>
    </row>
    <row r="156911">
      <c r="A156911" s="1" t="s">
        <v>52108</v>
      </c>
    </row>
    <row r="156913">
      <c r="A156913" s="1" t="s">
        <v>52063</v>
      </c>
    </row>
    <row r="156915">
      <c r="A156915" s="1" t="s">
        <v>52109</v>
      </c>
    </row>
    <row r="156916">
      <c r="A156916" s="1" t="s">
        <v>52110</v>
      </c>
    </row>
    <row r="156917">
      <c r="A156917" s="1" t="s">
        <v>52111</v>
      </c>
    </row>
    <row r="156918">
      <c r="A156918" s="1" t="s">
        <v>52112</v>
      </c>
    </row>
    <row r="156919">
      <c r="A156919" s="1" t="s">
        <v>52113</v>
      </c>
    </row>
    <row r="156920">
      <c r="A156920" s="1" t="s">
        <v>52114</v>
      </c>
    </row>
    <row r="156921">
      <c r="A156921" s="1" t="s">
        <v>52115</v>
      </c>
    </row>
    <row r="156922">
      <c r="A156922" s="1" t="s">
        <v>52116</v>
      </c>
    </row>
    <row r="156923">
      <c r="A156923" s="1" t="s">
        <v>52117</v>
      </c>
    </row>
    <row r="156925">
      <c r="A156925" s="1" t="s">
        <v>52118</v>
      </c>
    </row>
    <row r="156926">
      <c r="A156926" s="1" t="s">
        <v>52119</v>
      </c>
    </row>
    <row r="156927">
      <c r="A156927" s="1" t="s">
        <v>52120</v>
      </c>
    </row>
    <row r="156928">
      <c r="A156928" s="1" t="s">
        <v>52121</v>
      </c>
    </row>
    <row r="156929">
      <c r="A156929" s="1" t="s">
        <v>52122</v>
      </c>
    </row>
    <row r="156930">
      <c r="A156930" s="1" t="s">
        <v>52123</v>
      </c>
    </row>
    <row r="156931">
      <c r="A156931" s="1" t="s">
        <v>52124</v>
      </c>
    </row>
    <row r="156933">
      <c r="A156933" s="1" t="s">
        <v>52125</v>
      </c>
    </row>
    <row r="156934">
      <c r="A156934" s="1" t="s">
        <v>52126</v>
      </c>
    </row>
    <row r="156935">
      <c r="A156935" s="1" t="s">
        <v>52127</v>
      </c>
    </row>
    <row r="156937">
      <c r="A156937" s="1" t="s">
        <v>52128</v>
      </c>
    </row>
    <row r="156938">
      <c r="A156938" s="1" t="s">
        <v>52129</v>
      </c>
    </row>
    <row r="156939">
      <c r="A156939" s="1" t="s">
        <v>52130</v>
      </c>
    </row>
    <row r="156941">
      <c r="A156941" s="1" t="s">
        <v>52131</v>
      </c>
    </row>
    <row r="156942">
      <c r="A156942" s="1" t="s">
        <v>52132</v>
      </c>
    </row>
    <row r="156944">
      <c r="A156944" s="1" t="s">
        <v>52133</v>
      </c>
    </row>
    <row r="156945">
      <c r="A156945" s="1" t="s">
        <v>52134</v>
      </c>
    </row>
    <row r="156947">
      <c r="A156947" s="1" t="s">
        <v>52104</v>
      </c>
    </row>
    <row r="156949">
      <c r="A156949" s="1" t="s">
        <v>2001</v>
      </c>
    </row>
    <row r="156951">
      <c r="A156951" s="1" t="s">
        <v>52081</v>
      </c>
    </row>
    <row r="156952">
      <c r="A156952" s="1" t="s">
        <v>52063</v>
      </c>
    </row>
    <row r="156953">
      <c r="A156953" s="1" t="s">
        <v>52109</v>
      </c>
    </row>
    <row r="156954">
      <c r="A156954" s="1" t="s">
        <v>52110</v>
      </c>
    </row>
    <row r="156955">
      <c r="A156955" s="1" t="s">
        <v>52111</v>
      </c>
    </row>
    <row r="156956">
      <c r="A156956" s="1" t="s">
        <v>52112</v>
      </c>
    </row>
    <row r="156957">
      <c r="A156957" s="1" t="s">
        <v>52113</v>
      </c>
    </row>
    <row r="156958">
      <c r="A156958" s="1" t="s">
        <v>52114</v>
      </c>
    </row>
    <row r="156959">
      <c r="A156959" s="1" t="s">
        <v>52115</v>
      </c>
    </row>
    <row r="156960">
      <c r="A156960" s="1" t="s">
        <v>52116</v>
      </c>
    </row>
    <row r="156961">
      <c r="A156961" s="1" t="s">
        <v>52117</v>
      </c>
    </row>
    <row r="156962">
      <c r="A156962" s="1" t="s">
        <v>52118</v>
      </c>
    </row>
    <row r="156963">
      <c r="A156963" s="1" t="s">
        <v>52119</v>
      </c>
    </row>
    <row r="156964">
      <c r="A156964" s="1" t="s">
        <v>52120</v>
      </c>
    </row>
    <row r="156965">
      <c r="A156965" s="1" t="s">
        <v>52121</v>
      </c>
    </row>
    <row r="156966">
      <c r="A156966" s="1" t="s">
        <v>52122</v>
      </c>
    </row>
    <row r="156967">
      <c r="A156967" s="1" t="s">
        <v>52123</v>
      </c>
    </row>
    <row r="156968">
      <c r="A156968" s="1" t="s">
        <v>52124</v>
      </c>
    </row>
    <row r="156969">
      <c r="A156969" s="1" t="s">
        <v>52125</v>
      </c>
    </row>
    <row r="156970">
      <c r="A156970" s="1" t="s">
        <v>52126</v>
      </c>
    </row>
    <row r="156971">
      <c r="A156971" s="1" t="s">
        <v>52127</v>
      </c>
    </row>
    <row r="156972">
      <c r="A156972" s="1" t="s">
        <v>52128</v>
      </c>
    </row>
    <row r="156973">
      <c r="A156973" s="1" t="s">
        <v>52129</v>
      </c>
    </row>
    <row r="156974">
      <c r="A156974" s="1" t="s">
        <v>52130</v>
      </c>
    </row>
    <row r="156975">
      <c r="A156975" s="1" t="s">
        <v>52131</v>
      </c>
    </row>
    <row r="156976">
      <c r="A156976" s="1" t="s">
        <v>52132</v>
      </c>
    </row>
    <row r="156977">
      <c r="A156977" s="1" t="s">
        <v>52133</v>
      </c>
    </row>
    <row r="156978">
      <c r="A156978" s="1" t="s">
        <v>52134</v>
      </c>
    </row>
    <row r="156979">
      <c r="A156979" s="1" t="s">
        <v>52104</v>
      </c>
    </row>
    <row r="156980">
      <c r="A156980" s="1" t="s">
        <v>52135</v>
      </c>
    </row>
    <row r="156981">
      <c r="A156981" s="1" t="s">
        <v>52136</v>
      </c>
    </row>
    <row r="156983">
      <c r="A156983" s="1" t="s">
        <v>20884</v>
      </c>
    </row>
    <row r="156984">
      <c r="A156984" s="1" t="s">
        <v>20885</v>
      </c>
    </row>
    <row r="156985">
      <c r="A156985" s="1" t="s">
        <v>17361</v>
      </c>
    </row>
    <row r="156987">
      <c r="A156987" s="1" t="s">
        <v>20886</v>
      </c>
    </row>
    <row r="156989">
      <c r="A156989" s="1" t="s">
        <v>20887</v>
      </c>
    </row>
    <row r="156990">
      <c r="A156990" s="1" t="s">
        <v>6821</v>
      </c>
    </row>
    <row r="156992">
      <c r="A156992" s="1" t="s">
        <v>20888</v>
      </c>
    </row>
    <row r="156993">
      <c r="A156993" s="1" t="s">
        <v>20871</v>
      </c>
    </row>
    <row r="156995">
      <c r="A156995" s="1" t="s">
        <v>20889</v>
      </c>
    </row>
    <row r="156997">
      <c r="A156997" s="1" t="s">
        <v>20890</v>
      </c>
    </row>
    <row r="156998">
      <c r="A156998" s="1" t="s">
        <v>20891</v>
      </c>
    </row>
    <row r="156999">
      <c r="A156999" s="1" t="s">
        <v>20892</v>
      </c>
    </row>
    <row r="157000">
      <c r="A157000" s="1" t="s">
        <v>20893</v>
      </c>
    </row>
    <row r="157002">
      <c r="A157002" s="1" t="s">
        <v>20894</v>
      </c>
    </row>
    <row r="157003">
      <c r="A157003" s="1" t="s">
        <v>20895</v>
      </c>
    </row>
    <row r="157004">
      <c r="A157004" s="1" t="s">
        <v>20896</v>
      </c>
    </row>
    <row r="157005">
      <c r="A157005" s="1" t="s">
        <v>20897</v>
      </c>
    </row>
    <row r="157007">
      <c r="A157007" s="1" t="s">
        <v>1501</v>
      </c>
    </row>
    <row r="157009">
      <c r="A157009" s="1" t="s">
        <v>233</v>
      </c>
    </row>
    <row r="157010">
      <c r="A157010" s="1" t="s">
        <v>20898</v>
      </c>
    </row>
    <row r="157011">
      <c r="A157011" s="1" t="s">
        <v>20884</v>
      </c>
    </row>
    <row r="157012">
      <c r="A157012" s="1" t="s">
        <v>20885</v>
      </c>
    </row>
    <row r="157013">
      <c r="A157013" s="1" t="s">
        <v>17361</v>
      </c>
    </row>
    <row r="157014">
      <c r="A157014" s="1" t="s">
        <v>20886</v>
      </c>
    </row>
    <row r="157015">
      <c r="A157015" s="1" t="s">
        <v>20887</v>
      </c>
    </row>
    <row r="157016">
      <c r="A157016" s="1" t="s">
        <v>6821</v>
      </c>
    </row>
    <row r="157017">
      <c r="A157017" s="1" t="s">
        <v>20888</v>
      </c>
    </row>
    <row r="157018">
      <c r="A157018" s="1" t="s">
        <v>20871</v>
      </c>
    </row>
    <row r="157019">
      <c r="A157019" s="1" t="s">
        <v>20889</v>
      </c>
    </row>
    <row r="157020">
      <c r="A157020" s="1" t="s">
        <v>20890</v>
      </c>
    </row>
    <row r="157021">
      <c r="A157021" s="1" t="s">
        <v>20891</v>
      </c>
    </row>
    <row r="157022">
      <c r="A157022" s="1" t="s">
        <v>20892</v>
      </c>
    </row>
    <row r="157023">
      <c r="A157023" s="1" t="s">
        <v>20893</v>
      </c>
    </row>
    <row r="157024">
      <c r="A157024" s="1" t="s">
        <v>20894</v>
      </c>
    </row>
    <row r="157025">
      <c r="A157025" s="1" t="s">
        <v>20895</v>
      </c>
    </row>
    <row r="157026">
      <c r="A157026" s="1" t="s">
        <v>20896</v>
      </c>
    </row>
    <row r="157027">
      <c r="A157027" s="1" t="s">
        <v>20897</v>
      </c>
    </row>
    <row r="157028">
      <c r="A157028" s="1" t="s">
        <v>20899</v>
      </c>
    </row>
    <row r="157029">
      <c r="A157029" s="1" t="s">
        <v>52137</v>
      </c>
    </row>
    <row r="157031">
      <c r="A157031" s="1" t="s">
        <v>52062</v>
      </c>
    </row>
    <row r="157033">
      <c r="A157033" s="1" t="s">
        <v>52063</v>
      </c>
    </row>
    <row r="157035">
      <c r="A157035" s="1" t="s">
        <v>52129</v>
      </c>
    </row>
    <row r="157037">
      <c r="A157037" s="1" t="s">
        <v>52138</v>
      </c>
    </row>
    <row r="157038">
      <c r="A157038" s="1" t="s">
        <v>52139</v>
      </c>
    </row>
    <row r="157039">
      <c r="A157039" s="1" t="s">
        <v>52140</v>
      </c>
    </row>
    <row r="157040">
      <c r="A157040" s="1" t="s">
        <v>52141</v>
      </c>
    </row>
    <row r="157041">
      <c r="A157041" s="1" t="s">
        <v>52142</v>
      </c>
    </row>
    <row r="157042">
      <c r="A157042" s="1" t="s">
        <v>52143</v>
      </c>
    </row>
    <row r="157043">
      <c r="A157043" s="1" t="s">
        <v>52144</v>
      </c>
    </row>
    <row r="157044">
      <c r="A157044" s="1" t="s">
        <v>52145</v>
      </c>
    </row>
    <row r="157045">
      <c r="A157045" s="1" t="s">
        <v>52146</v>
      </c>
    </row>
    <row r="157046">
      <c r="A157046" s="1" t="s">
        <v>52147</v>
      </c>
    </row>
    <row r="157047">
      <c r="A157047" s="1" t="s">
        <v>52148</v>
      </c>
    </row>
    <row r="157048">
      <c r="A157048" s="1" t="s">
        <v>52149</v>
      </c>
    </row>
    <row r="157049">
      <c r="A157049" s="1" t="s">
        <v>52150</v>
      </c>
    </row>
    <row r="157050">
      <c r="A157050" s="1" t="s">
        <v>52151</v>
      </c>
    </row>
    <row r="157051">
      <c r="A157051" s="1" t="s">
        <v>52152</v>
      </c>
    </row>
    <row r="157052">
      <c r="A157052" s="1" t="s">
        <v>52153</v>
      </c>
    </row>
    <row r="157053">
      <c r="A157053" s="1" t="s">
        <v>52154</v>
      </c>
    </row>
    <row r="157054">
      <c r="A157054" s="1" t="s">
        <v>52155</v>
      </c>
    </row>
    <row r="157055">
      <c r="A157055" s="1" t="s">
        <v>52156</v>
      </c>
    </row>
    <row r="157056">
      <c r="A157056" s="1" t="s">
        <v>52157</v>
      </c>
    </row>
    <row r="157057">
      <c r="A157057" s="1" t="s">
        <v>52158</v>
      </c>
    </row>
    <row r="157058">
      <c r="A157058" s="1" t="s">
        <v>52159</v>
      </c>
    </row>
    <row r="157059">
      <c r="A157059" s="1" t="s">
        <v>52160</v>
      </c>
    </row>
    <row r="157060">
      <c r="A157060" s="1" t="s">
        <v>52161</v>
      </c>
    </row>
    <row r="157062">
      <c r="A157062" s="1" t="s">
        <v>52162</v>
      </c>
    </row>
    <row r="157064">
      <c r="A157064" s="1" t="s">
        <v>2001</v>
      </c>
    </row>
    <row r="157065">
      <c r="A157065" s="1" t="s">
        <v>52081</v>
      </c>
    </row>
    <row r="157066">
      <c r="A157066" s="1" t="s">
        <v>52063</v>
      </c>
    </row>
    <row r="157067">
      <c r="A157067" s="1" t="s">
        <v>52129</v>
      </c>
    </row>
    <row r="157068">
      <c r="A157068" s="1" t="s">
        <v>52138</v>
      </c>
    </row>
    <row r="157069">
      <c r="A157069" s="1" t="s">
        <v>52139</v>
      </c>
    </row>
    <row r="157070">
      <c r="A157070" s="1" t="s">
        <v>52140</v>
      </c>
    </row>
    <row r="157071">
      <c r="A157071" s="1" t="s">
        <v>52141</v>
      </c>
    </row>
    <row r="157072">
      <c r="A157072" s="1" t="s">
        <v>52142</v>
      </c>
    </row>
    <row r="157073">
      <c r="A157073" s="1" t="s">
        <v>52143</v>
      </c>
    </row>
    <row r="157074">
      <c r="A157074" s="1" t="s">
        <v>52144</v>
      </c>
    </row>
    <row r="157075">
      <c r="A157075" s="1" t="s">
        <v>52145</v>
      </c>
    </row>
    <row r="157076">
      <c r="A157076" s="1" t="s">
        <v>52146</v>
      </c>
    </row>
    <row r="157077">
      <c r="A157077" s="1" t="s">
        <v>52147</v>
      </c>
    </row>
    <row r="157078">
      <c r="A157078" s="1" t="s">
        <v>52148</v>
      </c>
    </row>
    <row r="157079">
      <c r="A157079" s="1" t="s">
        <v>52149</v>
      </c>
    </row>
    <row r="157080">
      <c r="A157080" s="1" t="s">
        <v>52150</v>
      </c>
    </row>
    <row r="157081">
      <c r="A157081" s="1" t="s">
        <v>52151</v>
      </c>
    </row>
    <row r="157082">
      <c r="A157082" s="1" t="s">
        <v>52152</v>
      </c>
    </row>
    <row r="157083">
      <c r="A157083" s="1" t="s">
        <v>52153</v>
      </c>
    </row>
    <row r="157084">
      <c r="A157084" s="1" t="s">
        <v>52154</v>
      </c>
    </row>
    <row r="157085">
      <c r="A157085" s="1" t="s">
        <v>52155</v>
      </c>
    </row>
    <row r="157086">
      <c r="A157086" s="1" t="s">
        <v>52156</v>
      </c>
    </row>
    <row r="157087">
      <c r="A157087" s="1" t="s">
        <v>52157</v>
      </c>
    </row>
    <row r="157088">
      <c r="A157088" s="1" t="s">
        <v>52158</v>
      </c>
    </row>
    <row r="157089">
      <c r="A157089" s="1" t="s">
        <v>52159</v>
      </c>
    </row>
    <row r="157090">
      <c r="A157090" s="1" t="s">
        <v>52160</v>
      </c>
    </row>
    <row r="157091">
      <c r="A157091" s="1" t="s">
        <v>52161</v>
      </c>
    </row>
    <row r="157092">
      <c r="A157092" s="1" t="s">
        <v>52162</v>
      </c>
    </row>
    <row r="157093">
      <c r="A157093" s="1" t="s">
        <v>52163</v>
      </c>
    </row>
    <row r="157094">
      <c r="A157094" s="1" t="s">
        <v>52164</v>
      </c>
    </row>
    <row r="157095">
      <c r="A157095" s="1" t="s">
        <v>20579</v>
      </c>
    </row>
    <row r="157097">
      <c r="A157097" s="1" t="s">
        <v>20901</v>
      </c>
    </row>
    <row r="157099">
      <c r="A157099" s="1" t="s">
        <v>20902</v>
      </c>
    </row>
    <row r="157100">
      <c r="A157100" s="1" t="s">
        <v>20903</v>
      </c>
    </row>
    <row r="157101">
      <c r="A157101" s="1" t="s">
        <v>20904</v>
      </c>
    </row>
    <row r="157102">
      <c r="A157102" s="1" t="s">
        <v>20905</v>
      </c>
    </row>
    <row r="157103">
      <c r="A157103" s="1" t="s">
        <v>20906</v>
      </c>
    </row>
    <row r="157104">
      <c r="A157104" s="1" t="s">
        <v>20907</v>
      </c>
    </row>
    <row r="157105">
      <c r="A157105" s="1" t="s">
        <v>20908</v>
      </c>
    </row>
    <row r="157106">
      <c r="A157106" s="1" t="s">
        <v>20909</v>
      </c>
    </row>
    <row r="157108">
      <c r="A157108" s="1" t="s">
        <v>20910</v>
      </c>
    </row>
    <row r="157109">
      <c r="A157109" s="1" t="s">
        <v>20911</v>
      </c>
    </row>
    <row r="157110">
      <c r="A157110" s="1" t="s">
        <v>20912</v>
      </c>
    </row>
    <row r="157112">
      <c r="A157112" s="1" t="s">
        <v>20913</v>
      </c>
    </row>
    <row r="157113">
      <c r="A157113" s="1" t="s">
        <v>20914</v>
      </c>
    </row>
    <row r="157114">
      <c r="A157114" s="1" t="s">
        <v>20915</v>
      </c>
    </row>
    <row r="157116">
      <c r="A157116" s="1" t="s">
        <v>20916</v>
      </c>
    </row>
    <row r="157117">
      <c r="A157117" s="1" t="s">
        <v>20917</v>
      </c>
    </row>
    <row r="157118">
      <c r="A157118" s="1" t="s">
        <v>20918</v>
      </c>
    </row>
    <row r="157119">
      <c r="A157119" s="1" t="s">
        <v>20919</v>
      </c>
    </row>
    <row r="157120">
      <c r="A157120" s="1" t="s">
        <v>20920</v>
      </c>
    </row>
    <row r="157122">
      <c r="A157122" s="1" t="s">
        <v>233</v>
      </c>
    </row>
    <row r="157123">
      <c r="A157123" s="1" t="s">
        <v>20586</v>
      </c>
    </row>
    <row r="157124">
      <c r="A157124" s="1" t="s">
        <v>20901</v>
      </c>
    </row>
    <row r="157125">
      <c r="A157125" s="1" t="s">
        <v>20902</v>
      </c>
    </row>
    <row r="157126">
      <c r="A157126" s="1" t="s">
        <v>20903</v>
      </c>
    </row>
    <row r="157127">
      <c r="A157127" s="1" t="s">
        <v>20904</v>
      </c>
    </row>
    <row r="157128">
      <c r="A157128" s="1" t="s">
        <v>20905</v>
      </c>
    </row>
    <row r="157129">
      <c r="A157129" s="1" t="s">
        <v>20906</v>
      </c>
    </row>
    <row r="157130">
      <c r="A157130" s="1" t="s">
        <v>20907</v>
      </c>
    </row>
    <row r="157131">
      <c r="A157131" s="1" t="s">
        <v>20908</v>
      </c>
    </row>
    <row r="157132">
      <c r="A157132" s="1" t="s">
        <v>20909</v>
      </c>
    </row>
    <row r="157133">
      <c r="A157133" s="1" t="s">
        <v>20910</v>
      </c>
    </row>
    <row r="157134">
      <c r="A157134" s="1" t="s">
        <v>20911</v>
      </c>
    </row>
    <row r="157135">
      <c r="A157135" s="1" t="s">
        <v>20912</v>
      </c>
    </row>
    <row r="157136">
      <c r="A157136" s="1" t="s">
        <v>20913</v>
      </c>
    </row>
    <row r="157137">
      <c r="A157137" s="1" t="s">
        <v>20914</v>
      </c>
    </row>
    <row r="157138">
      <c r="A157138" s="1" t="s">
        <v>20915</v>
      </c>
    </row>
    <row r="157139">
      <c r="A157139" s="1" t="s">
        <v>20916</v>
      </c>
    </row>
    <row r="157140">
      <c r="A157140" s="1" t="s">
        <v>20917</v>
      </c>
    </row>
    <row r="157141">
      <c r="A157141" s="1" t="s">
        <v>20918</v>
      </c>
    </row>
    <row r="157142">
      <c r="A157142" s="1" t="s">
        <v>20921</v>
      </c>
    </row>
    <row r="157143">
      <c r="A157143" s="1" t="s">
        <v>52165</v>
      </c>
    </row>
    <row r="157144">
      <c r="A157144" s="1" t="s">
        <v>20923</v>
      </c>
    </row>
    <row r="157146">
      <c r="A157146" s="1" t="s">
        <v>20924</v>
      </c>
    </row>
    <row r="157148">
      <c r="A157148" s="1" t="s">
        <v>20925</v>
      </c>
    </row>
    <row r="157150">
      <c r="A157150" s="1" t="s">
        <v>20926</v>
      </c>
    </row>
    <row r="157151">
      <c r="A157151" s="1" t="s">
        <v>20927</v>
      </c>
    </row>
    <row r="157153">
      <c r="A157153" s="1" t="s">
        <v>20928</v>
      </c>
    </row>
    <row r="157154">
      <c r="A157154" s="1" t="s">
        <v>20929</v>
      </c>
    </row>
    <row r="157156">
      <c r="A157156" s="1" t="s">
        <v>20930</v>
      </c>
    </row>
    <row r="157157">
      <c r="A157157" s="1" t="s">
        <v>20931</v>
      </c>
    </row>
    <row r="157159">
      <c r="A157159" s="1" t="s">
        <v>20932</v>
      </c>
    </row>
    <row r="157161">
      <c r="A157161" s="1" t="s">
        <v>20933</v>
      </c>
    </row>
    <row r="157162">
      <c r="A157162" s="1" t="s">
        <v>20934</v>
      </c>
    </row>
    <row r="157164">
      <c r="A157164" s="1" t="s">
        <v>20935</v>
      </c>
    </row>
    <row r="157166">
      <c r="A157166" s="1" t="s">
        <v>20936</v>
      </c>
    </row>
    <row r="157167">
      <c r="A157167" s="1" t="s">
        <v>20937</v>
      </c>
    </row>
    <row r="157169">
      <c r="A157169" s="1" t="s">
        <v>20938</v>
      </c>
    </row>
    <row r="157170">
      <c r="A157170" s="1" t="s">
        <v>20939</v>
      </c>
    </row>
    <row r="157172">
      <c r="A157172" s="1" t="s">
        <v>1597</v>
      </c>
    </row>
    <row r="157174">
      <c r="A157174" s="1" t="s">
        <v>165</v>
      </c>
    </row>
    <row r="157176">
      <c r="A157176" s="1" t="s">
        <v>367</v>
      </c>
    </row>
    <row r="157177">
      <c r="A157177" s="1" t="s">
        <v>20940</v>
      </c>
    </row>
    <row r="157178">
      <c r="A157178" s="1" t="s">
        <v>20924</v>
      </c>
    </row>
    <row r="157179">
      <c r="A157179" s="1" t="s">
        <v>20925</v>
      </c>
    </row>
    <row r="157180">
      <c r="A157180" s="1" t="s">
        <v>20926</v>
      </c>
    </row>
    <row r="157181">
      <c r="A157181" s="1" t="s">
        <v>20927</v>
      </c>
    </row>
    <row r="157182">
      <c r="A157182" s="1" t="s">
        <v>20928</v>
      </c>
    </row>
    <row r="157183">
      <c r="A157183" s="1" t="s">
        <v>20929</v>
      </c>
    </row>
    <row r="157184">
      <c r="A157184" s="1" t="s">
        <v>20930</v>
      </c>
    </row>
    <row r="157185">
      <c r="A157185" s="1" t="s">
        <v>20931</v>
      </c>
    </row>
    <row r="157186">
      <c r="A157186" s="1" t="s">
        <v>20932</v>
      </c>
    </row>
    <row r="157187">
      <c r="A157187" s="1" t="s">
        <v>20933</v>
      </c>
    </row>
    <row r="157188">
      <c r="A157188" s="1" t="s">
        <v>20934</v>
      </c>
    </row>
    <row r="157189">
      <c r="A157189" s="1" t="s">
        <v>20935</v>
      </c>
    </row>
    <row r="157190">
      <c r="A157190" s="1" t="s">
        <v>20936</v>
      </c>
    </row>
    <row r="157191">
      <c r="A157191" s="1" t="s">
        <v>20937</v>
      </c>
    </row>
    <row r="157192">
      <c r="A157192" s="1" t="s">
        <v>20938</v>
      </c>
    </row>
    <row r="157193">
      <c r="A157193" s="1" t="s">
        <v>20941</v>
      </c>
    </row>
    <row r="157194">
      <c r="A157194" s="1" t="s">
        <v>52166</v>
      </c>
    </row>
    <row r="157196">
      <c r="A157196" s="1" t="s">
        <v>52063</v>
      </c>
    </row>
    <row r="157197">
      <c r="A157197" s="1" t="s">
        <v>52167</v>
      </c>
    </row>
    <row r="157199">
      <c r="A157199" s="1" t="s">
        <v>52168</v>
      </c>
    </row>
    <row r="157200">
      <c r="A157200" s="1" t="s">
        <v>52169</v>
      </c>
    </row>
    <row r="157202">
      <c r="A157202" s="1" t="s">
        <v>52170</v>
      </c>
    </row>
    <row r="157203">
      <c r="A157203" s="1" t="s">
        <v>52171</v>
      </c>
    </row>
    <row r="157204">
      <c r="A157204" s="1" t="s">
        <v>52172</v>
      </c>
    </row>
    <row r="157206">
      <c r="A157206" s="1" t="s">
        <v>52173</v>
      </c>
    </row>
    <row r="157207">
      <c r="A157207" s="1" t="s">
        <v>52174</v>
      </c>
    </row>
    <row r="157209">
      <c r="A157209" s="1" t="s">
        <v>432</v>
      </c>
    </row>
    <row r="157211">
      <c r="A157211" s="1" t="s">
        <v>52175</v>
      </c>
    </row>
    <row r="157212">
      <c r="A157212" s="1" t="s">
        <v>52176</v>
      </c>
    </row>
    <row r="157214">
      <c r="A157214" s="1" t="s">
        <v>52177</v>
      </c>
    </row>
    <row r="157216">
      <c r="A157216" s="1" t="s">
        <v>52178</v>
      </c>
    </row>
    <row r="157217">
      <c r="A157217" s="1" t="s">
        <v>52179</v>
      </c>
    </row>
    <row r="157219">
      <c r="A157219" s="1" t="s">
        <v>52180</v>
      </c>
    </row>
    <row r="157220">
      <c r="A157220" s="1" t="s">
        <v>52181</v>
      </c>
    </row>
    <row r="157222">
      <c r="A157222" s="1" t="s">
        <v>52182</v>
      </c>
    </row>
    <row r="157223">
      <c r="A157223" s="1" t="s">
        <v>52183</v>
      </c>
    </row>
    <row r="157225">
      <c r="A157225" s="1" t="s">
        <v>52184</v>
      </c>
    </row>
    <row r="157227">
      <c r="A157227" s="1" t="s">
        <v>451</v>
      </c>
    </row>
    <row r="157229">
      <c r="A157229" s="1" t="s">
        <v>4634</v>
      </c>
    </row>
    <row r="157230">
      <c r="A157230" s="1" t="s">
        <v>52081</v>
      </c>
    </row>
    <row r="157231">
      <c r="A157231" s="1" t="s">
        <v>52063</v>
      </c>
    </row>
    <row r="157232">
      <c r="A157232" s="1" t="s">
        <v>52167</v>
      </c>
    </row>
    <row r="157233">
      <c r="A157233" s="1" t="s">
        <v>52168</v>
      </c>
    </row>
    <row r="157234">
      <c r="A157234" s="1" t="s">
        <v>52169</v>
      </c>
    </row>
    <row r="157235">
      <c r="A157235" s="1" t="s">
        <v>52170</v>
      </c>
    </row>
    <row r="157236">
      <c r="A157236" s="1" t="s">
        <v>52171</v>
      </c>
    </row>
    <row r="157237">
      <c r="A157237" s="1" t="s">
        <v>52172</v>
      </c>
    </row>
    <row r="157238">
      <c r="A157238" s="1" t="s">
        <v>52173</v>
      </c>
    </row>
    <row r="157239">
      <c r="A157239" s="1" t="s">
        <v>52174</v>
      </c>
    </row>
    <row r="157240">
      <c r="A157240" s="1" t="s">
        <v>52175</v>
      </c>
    </row>
    <row r="157241">
      <c r="A157241" s="1" t="s">
        <v>52176</v>
      </c>
    </row>
    <row r="157242">
      <c r="A157242" s="1" t="s">
        <v>52177</v>
      </c>
    </row>
    <row r="157243">
      <c r="A157243" s="1" t="s">
        <v>52178</v>
      </c>
    </row>
    <row r="157244">
      <c r="A157244" s="1" t="s">
        <v>52179</v>
      </c>
    </row>
    <row r="157245">
      <c r="A157245" s="1" t="s">
        <v>52180</v>
      </c>
    </row>
    <row r="157246">
      <c r="A157246" s="1" t="s">
        <v>52181</v>
      </c>
    </row>
    <row r="157247">
      <c r="A157247" s="1" t="s">
        <v>52182</v>
      </c>
    </row>
    <row r="157248">
      <c r="A157248" s="1" t="s">
        <v>52185</v>
      </c>
    </row>
    <row r="157249">
      <c r="A157249" s="1" t="s">
        <v>52186</v>
      </c>
    </row>
    <row r="157250">
      <c r="A157250" s="1" t="s">
        <v>20923</v>
      </c>
    </row>
    <row r="157252">
      <c r="A157252" s="1" t="s">
        <v>20924</v>
      </c>
    </row>
    <row r="157254">
      <c r="A157254" s="1" t="s">
        <v>20943</v>
      </c>
    </row>
    <row r="157256">
      <c r="A157256" s="1" t="s">
        <v>20944</v>
      </c>
    </row>
    <row r="157257">
      <c r="A157257" s="1" t="s">
        <v>20945</v>
      </c>
    </row>
    <row r="157259">
      <c r="A157259" s="1" t="s">
        <v>20919</v>
      </c>
    </row>
    <row r="157260">
      <c r="A157260" s="1" t="s">
        <v>20946</v>
      </c>
    </row>
    <row r="157261">
      <c r="A157261" s="1" t="s">
        <v>20929</v>
      </c>
    </row>
    <row r="157263">
      <c r="A157263" s="1" t="s">
        <v>20947</v>
      </c>
    </row>
    <row r="157265">
      <c r="A157265" s="1" t="s">
        <v>20948</v>
      </c>
    </row>
    <row r="157267">
      <c r="A157267" s="1" t="s">
        <v>20949</v>
      </c>
    </row>
    <row r="157269">
      <c r="A157269" s="1" t="s">
        <v>20950</v>
      </c>
    </row>
    <row r="157271">
      <c r="A157271" s="1" t="s">
        <v>20951</v>
      </c>
    </row>
    <row r="157272">
      <c r="A157272" s="1" t="s">
        <v>20952</v>
      </c>
    </row>
    <row r="157274">
      <c r="A157274" s="1" t="s">
        <v>20953</v>
      </c>
    </row>
    <row r="157275">
      <c r="A157275" s="1" t="s">
        <v>20940</v>
      </c>
    </row>
    <row r="157276">
      <c r="A157276" s="1" t="s">
        <v>20924</v>
      </c>
    </row>
    <row r="157277">
      <c r="A157277" s="1" t="s">
        <v>20943</v>
      </c>
    </row>
    <row r="157278">
      <c r="A157278" s="1" t="s">
        <v>20944</v>
      </c>
    </row>
    <row r="157279">
      <c r="A157279" s="1" t="s">
        <v>20945</v>
      </c>
    </row>
    <row r="157280">
      <c r="A157280" s="1" t="s">
        <v>20919</v>
      </c>
    </row>
    <row r="157281">
      <c r="A157281" s="1" t="s">
        <v>20946</v>
      </c>
    </row>
    <row r="157282">
      <c r="A157282" s="1" t="s">
        <v>20929</v>
      </c>
    </row>
    <row r="157283">
      <c r="A157283" s="1" t="s">
        <v>20947</v>
      </c>
    </row>
    <row r="157284">
      <c r="A157284" s="1" t="s">
        <v>20948</v>
      </c>
    </row>
    <row r="157285">
      <c r="A157285" s="1" t="s">
        <v>20949</v>
      </c>
    </row>
    <row r="157286">
      <c r="A157286" s="1" t="s">
        <v>20950</v>
      </c>
    </row>
    <row r="157287">
      <c r="A157287" s="1" t="s">
        <v>20951</v>
      </c>
    </row>
    <row r="157288">
      <c r="A157288" s="1" t="s">
        <v>20952</v>
      </c>
    </row>
    <row r="157289">
      <c r="A157289" s="1" t="s">
        <v>20954</v>
      </c>
    </row>
    <row r="157290">
      <c r="A157290" s="1" t="s">
        <v>52187</v>
      </c>
    </row>
    <row r="157292">
      <c r="A157292" s="1" t="s">
        <v>20956</v>
      </c>
    </row>
    <row r="157293">
      <c r="A157293" s="1" t="s">
        <v>20957</v>
      </c>
    </row>
    <row r="157295">
      <c r="A157295" s="1" t="s">
        <v>20958</v>
      </c>
    </row>
    <row r="157296">
      <c r="A157296" s="1" t="s">
        <v>20959</v>
      </c>
    </row>
    <row r="157298">
      <c r="A157298" s="1" t="s">
        <v>20960</v>
      </c>
    </row>
    <row r="157299">
      <c r="A157299" s="1" t="s">
        <v>20961</v>
      </c>
    </row>
    <row r="157301">
      <c r="A157301" s="1" t="s">
        <v>20962</v>
      </c>
    </row>
    <row r="157303">
      <c r="A157303" s="1" t="s">
        <v>20963</v>
      </c>
    </row>
    <row r="157304">
      <c r="A157304" s="1" t="s">
        <v>20964</v>
      </c>
    </row>
    <row r="157305">
      <c r="A157305" s="1" t="s">
        <v>20965</v>
      </c>
    </row>
    <row r="157307">
      <c r="A157307" s="1" t="s">
        <v>20966</v>
      </c>
    </row>
    <row r="157308">
      <c r="A157308" s="1" t="s">
        <v>20967</v>
      </c>
    </row>
    <row r="157309">
      <c r="A157309" s="1" t="s">
        <v>20968</v>
      </c>
    </row>
    <row r="157310">
      <c r="A157310" s="1" t="s">
        <v>20969</v>
      </c>
    </row>
    <row r="157312">
      <c r="A157312" s="1" t="s">
        <v>20970</v>
      </c>
    </row>
    <row r="157313">
      <c r="A157313" s="1" t="s">
        <v>20971</v>
      </c>
    </row>
    <row r="157314">
      <c r="A157314" s="1" t="s">
        <v>20972</v>
      </c>
    </row>
    <row r="157316">
      <c r="A157316" s="1" t="s">
        <v>20973</v>
      </c>
    </row>
    <row r="157318">
      <c r="A157318" s="1" t="s">
        <v>8688</v>
      </c>
    </row>
    <row r="157319">
      <c r="A157319" s="1" t="s">
        <v>20974</v>
      </c>
    </row>
    <row r="157320">
      <c r="A157320" s="1" t="s">
        <v>20956</v>
      </c>
    </row>
    <row r="157321">
      <c r="A157321" s="1" t="s">
        <v>20957</v>
      </c>
    </row>
    <row r="157322">
      <c r="A157322" s="1" t="s">
        <v>20958</v>
      </c>
    </row>
    <row r="157323">
      <c r="A157323" s="1" t="s">
        <v>20959</v>
      </c>
    </row>
    <row r="157324">
      <c r="A157324" s="1" t="s">
        <v>20960</v>
      </c>
    </row>
    <row r="157325">
      <c r="A157325" s="1" t="s">
        <v>20961</v>
      </c>
    </row>
    <row r="157326">
      <c r="A157326" s="1" t="s">
        <v>20962</v>
      </c>
    </row>
    <row r="157327">
      <c r="A157327" s="1" t="s">
        <v>20963</v>
      </c>
    </row>
    <row r="157328">
      <c r="A157328" s="1" t="s">
        <v>20964</v>
      </c>
    </row>
    <row r="157329">
      <c r="A157329" s="1" t="s">
        <v>20965</v>
      </c>
    </row>
    <row r="157330">
      <c r="A157330" s="1" t="s">
        <v>20966</v>
      </c>
    </row>
    <row r="157331">
      <c r="A157331" s="1" t="s">
        <v>20967</v>
      </c>
    </row>
    <row r="157332">
      <c r="A157332" s="1" t="s">
        <v>20968</v>
      </c>
    </row>
    <row r="157333">
      <c r="A157333" s="1" t="s">
        <v>20969</v>
      </c>
    </row>
    <row r="157334">
      <c r="A157334" s="1" t="s">
        <v>20970</v>
      </c>
    </row>
    <row r="157335">
      <c r="A157335" s="1" t="s">
        <v>20971</v>
      </c>
    </row>
    <row r="157336">
      <c r="A157336" s="1" t="s">
        <v>20972</v>
      </c>
    </row>
    <row r="157337">
      <c r="A157337" s="1" t="s">
        <v>20975</v>
      </c>
    </row>
    <row r="157338">
      <c r="A157338" s="1" t="s">
        <v>52188</v>
      </c>
    </row>
    <row r="157340">
      <c r="A157340" s="1" t="s">
        <v>52062</v>
      </c>
    </row>
    <row r="157342">
      <c r="A157342" s="1" t="s">
        <v>52063</v>
      </c>
    </row>
    <row r="157344">
      <c r="A157344" s="1" t="s">
        <v>52189</v>
      </c>
    </row>
    <row r="157345">
      <c r="A157345" s="1" t="s">
        <v>52190</v>
      </c>
    </row>
    <row r="157347">
      <c r="A157347" s="1" t="s">
        <v>52191</v>
      </c>
    </row>
    <row r="157348">
      <c r="A157348" s="1" t="s">
        <v>52192</v>
      </c>
    </row>
    <row r="157350">
      <c r="A157350" s="1" t="s">
        <v>52193</v>
      </c>
    </row>
    <row r="157351">
      <c r="A157351" s="1" t="s">
        <v>52194</v>
      </c>
    </row>
    <row r="157352">
      <c r="A157352" s="1" t="s">
        <v>52195</v>
      </c>
    </row>
    <row r="157353">
      <c r="A157353" s="1" t="s">
        <v>52196</v>
      </c>
    </row>
    <row r="157355">
      <c r="A157355" s="1" t="s">
        <v>52197</v>
      </c>
    </row>
    <row r="157357">
      <c r="A157357" s="1" t="s">
        <v>52198</v>
      </c>
    </row>
    <row r="157358">
      <c r="A157358" s="1" t="s">
        <v>52199</v>
      </c>
    </row>
    <row r="157360">
      <c r="A157360" s="1" t="s">
        <v>52200</v>
      </c>
    </row>
    <row r="157362">
      <c r="A157362" s="1" t="s">
        <v>52201</v>
      </c>
    </row>
    <row r="157363">
      <c r="A157363" s="1" t="s">
        <v>52202</v>
      </c>
    </row>
    <row r="157364">
      <c r="A157364" s="1" t="s">
        <v>52203</v>
      </c>
    </row>
    <row r="157366">
      <c r="A157366" s="1" t="s">
        <v>52204</v>
      </c>
    </row>
    <row r="157367">
      <c r="A157367" s="1" t="s">
        <v>52205</v>
      </c>
    </row>
    <row r="157369">
      <c r="A157369" s="1" t="s">
        <v>52206</v>
      </c>
    </row>
    <row r="157370">
      <c r="A157370" s="1" t="s">
        <v>52207</v>
      </c>
    </row>
    <row r="157371">
      <c r="A157371" s="1" t="s">
        <v>52208</v>
      </c>
    </row>
    <row r="157372">
      <c r="A157372" s="1" t="s">
        <v>52209</v>
      </c>
    </row>
    <row r="157373">
      <c r="A157373" s="1" t="s">
        <v>52210</v>
      </c>
    </row>
    <row r="157374">
      <c r="A157374" s="1" t="s">
        <v>52211</v>
      </c>
    </row>
    <row r="157376">
      <c r="A157376" s="1" t="s">
        <v>15098</v>
      </c>
    </row>
    <row r="157378">
      <c r="A157378" s="1" t="s">
        <v>17966</v>
      </c>
    </row>
    <row r="157380">
      <c r="A157380" s="1" t="s">
        <v>2001</v>
      </c>
    </row>
    <row r="157381">
      <c r="A157381" s="1" t="s">
        <v>52081</v>
      </c>
    </row>
    <row r="157382">
      <c r="A157382" s="1" t="s">
        <v>52063</v>
      </c>
    </row>
    <row r="157383">
      <c r="A157383" s="1" t="s">
        <v>52189</v>
      </c>
    </row>
    <row r="157384">
      <c r="A157384" s="1" t="s">
        <v>52190</v>
      </c>
    </row>
    <row r="157385">
      <c r="A157385" s="1" t="s">
        <v>52191</v>
      </c>
    </row>
    <row r="157386">
      <c r="A157386" s="1" t="s">
        <v>52192</v>
      </c>
    </row>
    <row r="157387">
      <c r="A157387" s="1" t="s">
        <v>52193</v>
      </c>
    </row>
    <row r="157388">
      <c r="A157388" s="1" t="s">
        <v>52194</v>
      </c>
    </row>
    <row r="157389">
      <c r="A157389" s="1" t="s">
        <v>52195</v>
      </c>
    </row>
    <row r="157390">
      <c r="A157390" s="1" t="s">
        <v>52196</v>
      </c>
    </row>
    <row r="157391">
      <c r="A157391" s="1" t="s">
        <v>52198</v>
      </c>
    </row>
    <row r="157392">
      <c r="A157392" s="1" t="s">
        <v>52199</v>
      </c>
    </row>
    <row r="157393">
      <c r="A157393" s="1" t="s">
        <v>52200</v>
      </c>
    </row>
    <row r="157394">
      <c r="A157394" s="1" t="s">
        <v>52201</v>
      </c>
    </row>
    <row r="157395">
      <c r="A157395" s="1" t="s">
        <v>52202</v>
      </c>
    </row>
    <row r="157396">
      <c r="A157396" s="1" t="s">
        <v>52203</v>
      </c>
    </row>
    <row r="157397">
      <c r="A157397" s="1" t="s">
        <v>52204</v>
      </c>
    </row>
    <row r="157398">
      <c r="A157398" s="1" t="s">
        <v>52205</v>
      </c>
    </row>
    <row r="157399">
      <c r="A157399" s="1" t="s">
        <v>52206</v>
      </c>
    </row>
    <row r="157400">
      <c r="A157400" s="1" t="s">
        <v>52207</v>
      </c>
    </row>
    <row r="157401">
      <c r="A157401" s="1" t="s">
        <v>52208</v>
      </c>
    </row>
    <row r="157402">
      <c r="A157402" s="1" t="s">
        <v>52209</v>
      </c>
    </row>
    <row r="157403">
      <c r="A157403" s="1" t="s">
        <v>52210</v>
      </c>
    </row>
    <row r="157404">
      <c r="A157404" s="1" t="s">
        <v>52211</v>
      </c>
    </row>
    <row r="157405">
      <c r="A157405" s="1" t="s">
        <v>17966</v>
      </c>
    </row>
    <row r="157406">
      <c r="A157406" s="1" t="s">
        <v>52212</v>
      </c>
    </row>
    <row r="157407">
      <c r="A157407" s="1" t="s">
        <v>52213</v>
      </c>
    </row>
    <row r="157409">
      <c r="A157409" s="1" t="s">
        <v>20579</v>
      </c>
    </row>
    <row r="157411">
      <c r="A157411" s="1" t="s">
        <v>20977</v>
      </c>
    </row>
    <row r="157412">
      <c r="A157412" s="1" t="s">
        <v>20952</v>
      </c>
    </row>
    <row r="157414">
      <c r="A157414" s="1" t="s">
        <v>20978</v>
      </c>
    </row>
    <row r="157415">
      <c r="A157415" s="1" t="s">
        <v>20979</v>
      </c>
    </row>
    <row r="157417">
      <c r="A157417" s="1" t="s">
        <v>20980</v>
      </c>
    </row>
    <row r="157419">
      <c r="A157419" s="1" t="s">
        <v>20981</v>
      </c>
    </row>
    <row r="157420">
      <c r="A157420" s="1" t="s">
        <v>20982</v>
      </c>
    </row>
    <row r="157421">
      <c r="A157421" s="1" t="s">
        <v>20983</v>
      </c>
    </row>
    <row r="157423">
      <c r="A157423" s="1" t="s">
        <v>20984</v>
      </c>
    </row>
    <row r="157424">
      <c r="A157424" s="1" t="s">
        <v>20985</v>
      </c>
    </row>
    <row r="157425">
      <c r="A157425" s="1" t="s">
        <v>20986</v>
      </c>
    </row>
    <row r="157426">
      <c r="A157426" s="1" t="s">
        <v>20969</v>
      </c>
    </row>
    <row r="157428">
      <c r="A157428" s="1" t="s">
        <v>20987</v>
      </c>
    </row>
    <row r="157429">
      <c r="A157429" s="1" t="s">
        <v>20988</v>
      </c>
    </row>
    <row r="157430">
      <c r="A157430" s="1" t="s">
        <v>20989</v>
      </c>
    </row>
    <row r="157432">
      <c r="A157432" s="1" t="s">
        <v>20990</v>
      </c>
    </row>
    <row r="157433">
      <c r="A157433" s="1" t="s">
        <v>1481</v>
      </c>
    </row>
    <row r="157434">
      <c r="A157434" s="1" t="s">
        <v>367</v>
      </c>
    </row>
    <row r="157435">
      <c r="A157435" s="1" t="s">
        <v>20586</v>
      </c>
    </row>
    <row r="157436">
      <c r="A157436" s="1" t="s">
        <v>20952</v>
      </c>
    </row>
    <row r="157437">
      <c r="A157437" s="1" t="s">
        <v>20978</v>
      </c>
    </row>
    <row r="157438">
      <c r="A157438" s="1" t="s">
        <v>20979</v>
      </c>
    </row>
    <row r="157439">
      <c r="A157439" s="1" t="s">
        <v>20980</v>
      </c>
    </row>
    <row r="157440">
      <c r="A157440" s="1" t="s">
        <v>20981</v>
      </c>
    </row>
    <row r="157441">
      <c r="A157441" s="1" t="s">
        <v>20982</v>
      </c>
    </row>
    <row r="157442">
      <c r="A157442" s="1" t="s">
        <v>20983</v>
      </c>
    </row>
    <row r="157443">
      <c r="A157443" s="1" t="s">
        <v>20984</v>
      </c>
    </row>
    <row r="157444">
      <c r="A157444" s="1" t="s">
        <v>20985</v>
      </c>
    </row>
    <row r="157445">
      <c r="A157445" s="1" t="s">
        <v>20986</v>
      </c>
    </row>
    <row r="157446">
      <c r="A157446" s="1" t="s">
        <v>20969</v>
      </c>
    </row>
    <row r="157447">
      <c r="A157447" s="1" t="s">
        <v>20987</v>
      </c>
    </row>
    <row r="157448">
      <c r="A157448" s="1" t="s">
        <v>20988</v>
      </c>
    </row>
    <row r="157449">
      <c r="A157449" s="1" t="s">
        <v>20989</v>
      </c>
    </row>
    <row r="157450">
      <c r="A157450" s="1" t="s">
        <v>20991</v>
      </c>
    </row>
    <row r="157451">
      <c r="A157451" s="1" t="s">
        <v>52214</v>
      </c>
    </row>
    <row r="157452">
      <c r="A157452" s="1" t="s">
        <v>20993</v>
      </c>
    </row>
    <row r="157454">
      <c r="A157454" s="1" t="s">
        <v>20994</v>
      </c>
    </row>
    <row r="157455">
      <c r="A157455" s="1" t="s">
        <v>20995</v>
      </c>
    </row>
    <row r="157457">
      <c r="A157457" s="1" t="s">
        <v>20996</v>
      </c>
    </row>
    <row r="157458">
      <c r="A157458" s="1" t="s">
        <v>20997</v>
      </c>
    </row>
    <row r="157459">
      <c r="A157459" s="1" t="s">
        <v>20972</v>
      </c>
    </row>
    <row r="157461">
      <c r="A157461" s="1" t="s">
        <v>20998</v>
      </c>
    </row>
    <row r="157462">
      <c r="A157462" s="1" t="s">
        <v>20999</v>
      </c>
    </row>
    <row r="157463">
      <c r="A157463" s="1" t="s">
        <v>21000</v>
      </c>
    </row>
    <row r="157464">
      <c r="A157464" s="1" t="s">
        <v>21001</v>
      </c>
    </row>
    <row r="157465">
      <c r="A157465" s="1" t="s">
        <v>21002</v>
      </c>
    </row>
    <row r="157467">
      <c r="A157467" s="1" t="s">
        <v>21003</v>
      </c>
    </row>
    <row r="157469">
      <c r="A157469" s="1" t="s">
        <v>21004</v>
      </c>
    </row>
    <row r="157471">
      <c r="A157471" s="1" t="s">
        <v>21005</v>
      </c>
    </row>
    <row r="157473">
      <c r="A157473" s="1" t="s">
        <v>21006</v>
      </c>
    </row>
    <row r="157474">
      <c r="A157474" s="1" t="s">
        <v>21007</v>
      </c>
    </row>
    <row r="157475">
      <c r="A157475" s="1" t="s">
        <v>21008</v>
      </c>
    </row>
    <row r="157477">
      <c r="A157477" s="1" t="s">
        <v>3223</v>
      </c>
    </row>
    <row r="157479">
      <c r="A157479" s="1" t="s">
        <v>367</v>
      </c>
    </row>
    <row r="157480">
      <c r="A157480" s="1" t="s">
        <v>21009</v>
      </c>
    </row>
    <row r="157481">
      <c r="A157481" s="1" t="s">
        <v>20993</v>
      </c>
    </row>
    <row r="157482">
      <c r="A157482" s="1" t="s">
        <v>20994</v>
      </c>
    </row>
    <row r="157483">
      <c r="A157483" s="1" t="s">
        <v>20995</v>
      </c>
    </row>
    <row r="157484">
      <c r="A157484" s="1" t="s">
        <v>20996</v>
      </c>
    </row>
    <row r="157485">
      <c r="A157485" s="1" t="s">
        <v>20997</v>
      </c>
    </row>
    <row r="157486">
      <c r="A157486" s="1" t="s">
        <v>20972</v>
      </c>
    </row>
    <row r="157487">
      <c r="A157487" s="1" t="s">
        <v>20998</v>
      </c>
    </row>
    <row r="157488">
      <c r="A157488" s="1" t="s">
        <v>20999</v>
      </c>
    </row>
    <row r="157489">
      <c r="A157489" s="1" t="s">
        <v>21000</v>
      </c>
    </row>
    <row r="157490">
      <c r="A157490" s="1" t="s">
        <v>21001</v>
      </c>
    </row>
    <row r="157491">
      <c r="A157491" s="1" t="s">
        <v>21002</v>
      </c>
    </row>
    <row r="157492">
      <c r="A157492" s="1" t="s">
        <v>21003</v>
      </c>
    </row>
    <row r="157493">
      <c r="A157493" s="1" t="s">
        <v>21004</v>
      </c>
    </row>
    <row r="157494">
      <c r="A157494" s="1" t="s">
        <v>21005</v>
      </c>
    </row>
    <row r="157495">
      <c r="A157495" s="1" t="s">
        <v>21006</v>
      </c>
    </row>
    <row r="157496">
      <c r="A157496" s="1" t="s">
        <v>21007</v>
      </c>
    </row>
    <row r="157497">
      <c r="A157497" s="1" t="s">
        <v>21008</v>
      </c>
    </row>
    <row r="157498">
      <c r="A157498" s="1" t="s">
        <v>21010</v>
      </c>
    </row>
    <row r="157499">
      <c r="A157499" s="1" t="s">
        <v>52215</v>
      </c>
    </row>
    <row r="157501">
      <c r="A157501" s="1" t="s">
        <v>52063</v>
      </c>
    </row>
    <row r="157503">
      <c r="A157503" s="1" t="s">
        <v>52216</v>
      </c>
    </row>
    <row r="157504">
      <c r="A157504" s="1" t="s">
        <v>52217</v>
      </c>
    </row>
    <row r="157505">
      <c r="A157505" s="1" t="s">
        <v>52218</v>
      </c>
    </row>
    <row r="157506">
      <c r="A157506" s="1" t="s">
        <v>52219</v>
      </c>
    </row>
    <row r="157507">
      <c r="A157507" s="1" t="s">
        <v>52220</v>
      </c>
    </row>
    <row r="157508">
      <c r="A157508" s="1" t="s">
        <v>52221</v>
      </c>
    </row>
    <row r="157509">
      <c r="A157509" s="1" t="s">
        <v>52222</v>
      </c>
    </row>
    <row r="157510">
      <c r="A157510" s="1" t="s">
        <v>52223</v>
      </c>
    </row>
    <row r="157511">
      <c r="A157511" s="1" t="s">
        <v>52224</v>
      </c>
    </row>
    <row r="157512">
      <c r="A157512" s="1" t="s">
        <v>52225</v>
      </c>
    </row>
    <row r="157513">
      <c r="A157513" s="1" t="s">
        <v>52226</v>
      </c>
    </row>
    <row r="157514">
      <c r="A157514" s="1" t="s">
        <v>52227</v>
      </c>
    </row>
    <row r="157515">
      <c r="A157515" s="1" t="s">
        <v>52228</v>
      </c>
    </row>
    <row r="157516">
      <c r="A157516" s="1" t="s">
        <v>52229</v>
      </c>
    </row>
    <row r="157517">
      <c r="A157517" s="1" t="s">
        <v>52230</v>
      </c>
    </row>
    <row r="157518">
      <c r="A157518" s="1" t="s">
        <v>52231</v>
      </c>
    </row>
    <row r="157519">
      <c r="A157519" s="1" t="s">
        <v>52232</v>
      </c>
    </row>
    <row r="157520">
      <c r="A157520" s="1" t="s">
        <v>52233</v>
      </c>
    </row>
    <row r="157521">
      <c r="A157521" s="1" t="s">
        <v>52234</v>
      </c>
    </row>
    <row r="157522">
      <c r="A157522" s="1" t="s">
        <v>52235</v>
      </c>
    </row>
    <row r="157523">
      <c r="A157523" s="1" t="s">
        <v>52236</v>
      </c>
    </row>
    <row r="157524">
      <c r="A157524" s="1" t="s">
        <v>52237</v>
      </c>
    </row>
    <row r="157525">
      <c r="A157525" s="1" t="s">
        <v>52238</v>
      </c>
    </row>
    <row r="157526">
      <c r="A157526" s="1" t="s">
        <v>52239</v>
      </c>
    </row>
    <row r="157528">
      <c r="A157528" s="1" t="s">
        <v>52240</v>
      </c>
    </row>
    <row r="157530">
      <c r="A157530" s="1" t="s">
        <v>52241</v>
      </c>
    </row>
    <row r="157532">
      <c r="A157532" s="1" t="s">
        <v>52242</v>
      </c>
    </row>
    <row r="157534">
      <c r="A157534" s="1" t="s">
        <v>52243</v>
      </c>
    </row>
    <row r="157536">
      <c r="A157536" s="1" t="s">
        <v>52081</v>
      </c>
    </row>
    <row r="157537">
      <c r="A157537" s="1" t="s">
        <v>52063</v>
      </c>
    </row>
    <row r="157538">
      <c r="A157538" s="1" t="s">
        <v>52216</v>
      </c>
    </row>
    <row r="157539">
      <c r="A157539" s="1" t="s">
        <v>52217</v>
      </c>
    </row>
    <row r="157540">
      <c r="A157540" s="1" t="s">
        <v>52218</v>
      </c>
    </row>
    <row r="157541">
      <c r="A157541" s="1" t="s">
        <v>52219</v>
      </c>
    </row>
    <row r="157542">
      <c r="A157542" s="1" t="s">
        <v>52220</v>
      </c>
    </row>
    <row r="157543">
      <c r="A157543" s="1" t="s">
        <v>52221</v>
      </c>
    </row>
    <row r="157544">
      <c r="A157544" s="1" t="s">
        <v>52222</v>
      </c>
    </row>
    <row r="157545">
      <c r="A157545" s="1" t="s">
        <v>52223</v>
      </c>
    </row>
    <row r="157546">
      <c r="A157546" s="1" t="s">
        <v>52224</v>
      </c>
    </row>
    <row r="157547">
      <c r="A157547" s="1" t="s">
        <v>52225</v>
      </c>
    </row>
    <row r="157548">
      <c r="A157548" s="1" t="s">
        <v>52226</v>
      </c>
    </row>
    <row r="157549">
      <c r="A157549" s="1" t="s">
        <v>52227</v>
      </c>
    </row>
    <row r="157550">
      <c r="A157550" s="1" t="s">
        <v>52228</v>
      </c>
    </row>
    <row r="157551">
      <c r="A157551" s="1" t="s">
        <v>52229</v>
      </c>
    </row>
    <row r="157552">
      <c r="A157552" s="1" t="s">
        <v>52230</v>
      </c>
    </row>
    <row r="157553">
      <c r="A157553" s="1" t="s">
        <v>52231</v>
      </c>
    </row>
    <row r="157554">
      <c r="A157554" s="1" t="s">
        <v>52232</v>
      </c>
    </row>
    <row r="157555">
      <c r="A157555" s="1" t="s">
        <v>52233</v>
      </c>
    </row>
    <row r="157556">
      <c r="A157556" s="1" t="s">
        <v>52234</v>
      </c>
    </row>
    <row r="157557">
      <c r="A157557" s="1" t="s">
        <v>52235</v>
      </c>
    </row>
    <row r="157558">
      <c r="A157558" s="1" t="s">
        <v>52236</v>
      </c>
    </row>
    <row r="157559">
      <c r="A157559" s="1" t="s">
        <v>52237</v>
      </c>
    </row>
    <row r="157560">
      <c r="A157560" s="1" t="s">
        <v>52238</v>
      </c>
    </row>
    <row r="157561">
      <c r="A157561" s="1" t="s">
        <v>52239</v>
      </c>
    </row>
    <row r="157562">
      <c r="A157562" s="1" t="s">
        <v>52241</v>
      </c>
    </row>
    <row r="157563">
      <c r="A157563" s="1" t="s">
        <v>52242</v>
      </c>
    </row>
    <row r="157564">
      <c r="A157564" s="1" t="s">
        <v>52244</v>
      </c>
    </row>
    <row r="157565">
      <c r="A157565" s="1" t="s">
        <v>52245</v>
      </c>
    </row>
    <row r="157566">
      <c r="A157566" s="1" t="s">
        <v>21012</v>
      </c>
    </row>
    <row r="157567">
      <c r="A157567" s="1" t="s">
        <v>21013</v>
      </c>
    </row>
    <row r="157568">
      <c r="A157568" s="1" t="s">
        <v>21014</v>
      </c>
    </row>
    <row r="157570">
      <c r="A157570" s="1" t="s">
        <v>21015</v>
      </c>
    </row>
    <row r="157571">
      <c r="A157571" s="1" t="s">
        <v>21016</v>
      </c>
    </row>
    <row r="157572">
      <c r="A157572" s="1" t="s">
        <v>21017</v>
      </c>
    </row>
    <row r="157574">
      <c r="A157574" s="1" t="s">
        <v>21018</v>
      </c>
    </row>
    <row r="157575">
      <c r="A157575" s="1" t="s">
        <v>21019</v>
      </c>
    </row>
    <row r="157576">
      <c r="A157576" s="1" t="s">
        <v>21020</v>
      </c>
    </row>
    <row r="157577">
      <c r="A157577" s="1" t="s">
        <v>21021</v>
      </c>
    </row>
    <row r="157578">
      <c r="A157578" s="1" t="s">
        <v>21022</v>
      </c>
    </row>
    <row r="157580">
      <c r="A157580" s="1" t="s">
        <v>21023</v>
      </c>
    </row>
    <row r="157582">
      <c r="A157582" s="1" t="s">
        <v>21024</v>
      </c>
    </row>
    <row r="157584">
      <c r="A157584" s="1" t="s">
        <v>21025</v>
      </c>
    </row>
    <row r="157586">
      <c r="A157586" s="1" t="s">
        <v>21026</v>
      </c>
    </row>
    <row r="157588">
      <c r="A157588" s="1" t="s">
        <v>21027</v>
      </c>
    </row>
    <row r="157590">
      <c r="A157590" s="1" t="s">
        <v>21028</v>
      </c>
    </row>
    <row r="157591">
      <c r="A157591" s="1" t="s">
        <v>130</v>
      </c>
    </row>
    <row r="157593">
      <c r="A157593" s="1" t="s">
        <v>233</v>
      </c>
    </row>
    <row r="157594">
      <c r="A157594" s="1" t="s">
        <v>21029</v>
      </c>
    </row>
    <row r="157595">
      <c r="A157595" s="1" t="s">
        <v>21012</v>
      </c>
    </row>
    <row r="157596">
      <c r="A157596" s="1" t="s">
        <v>21013</v>
      </c>
    </row>
    <row r="157597">
      <c r="A157597" s="1" t="s">
        <v>21014</v>
      </c>
    </row>
    <row r="157598">
      <c r="A157598" s="1" t="s">
        <v>21015</v>
      </c>
    </row>
    <row r="157599">
      <c r="A157599" s="1" t="s">
        <v>21016</v>
      </c>
    </row>
    <row r="157600">
      <c r="A157600" s="1" t="s">
        <v>21017</v>
      </c>
    </row>
    <row r="157601">
      <c r="A157601" s="1" t="s">
        <v>21018</v>
      </c>
    </row>
    <row r="157602">
      <c r="A157602" s="1" t="s">
        <v>21019</v>
      </c>
    </row>
    <row r="157603">
      <c r="A157603" s="1" t="s">
        <v>21020</v>
      </c>
    </row>
    <row r="157604">
      <c r="A157604" s="1" t="s">
        <v>21021</v>
      </c>
    </row>
    <row r="157605">
      <c r="A157605" s="1" t="s">
        <v>21022</v>
      </c>
    </row>
    <row r="157606">
      <c r="A157606" s="1" t="s">
        <v>21023</v>
      </c>
    </row>
    <row r="157607">
      <c r="A157607" s="1" t="s">
        <v>21024</v>
      </c>
    </row>
    <row r="157608">
      <c r="A157608" s="1" t="s">
        <v>21025</v>
      </c>
    </row>
    <row r="157609">
      <c r="A157609" s="1" t="s">
        <v>21026</v>
      </c>
    </row>
    <row r="157610">
      <c r="A157610" s="1" t="s">
        <v>21027</v>
      </c>
    </row>
    <row r="157611">
      <c r="A157611" s="1" t="s">
        <v>21028</v>
      </c>
    </row>
    <row r="157612">
      <c r="A157612" s="1" t="s">
        <v>21030</v>
      </c>
    </row>
    <row r="157613">
      <c r="A157613" s="1" t="s">
        <v>52246</v>
      </c>
    </row>
    <row r="157615">
      <c r="A157615" s="1" t="s">
        <v>21032</v>
      </c>
    </row>
    <row r="157616">
      <c r="A157616" s="1" t="s">
        <v>21033</v>
      </c>
    </row>
    <row r="157618">
      <c r="A157618" s="1" t="s">
        <v>21034</v>
      </c>
    </row>
    <row r="157619">
      <c r="A157619" s="1" t="s">
        <v>21035</v>
      </c>
    </row>
    <row r="157620">
      <c r="A157620" s="1" t="s">
        <v>21036</v>
      </c>
    </row>
    <row r="157621">
      <c r="A157621" s="1" t="s">
        <v>21037</v>
      </c>
    </row>
    <row r="157623">
      <c r="A157623" s="1" t="s">
        <v>21038</v>
      </c>
    </row>
    <row r="157624">
      <c r="A157624" s="1" t="s">
        <v>21039</v>
      </c>
    </row>
    <row r="157626">
      <c r="A157626" s="1" t="s">
        <v>21040</v>
      </c>
    </row>
    <row r="157627">
      <c r="A157627" s="1" t="s">
        <v>21041</v>
      </c>
    </row>
    <row r="157629">
      <c r="A157629" s="1" t="s">
        <v>21042</v>
      </c>
    </row>
    <row r="157631">
      <c r="A157631" s="1" t="s">
        <v>21043</v>
      </c>
    </row>
    <row r="157633">
      <c r="A157633" s="1" t="s">
        <v>21044</v>
      </c>
    </row>
    <row r="157634">
      <c r="A157634" s="1" t="s">
        <v>21045</v>
      </c>
    </row>
    <row r="157635">
      <c r="A157635" s="1" t="s">
        <v>21032</v>
      </c>
    </row>
    <row r="157636">
      <c r="A157636" s="1" t="s">
        <v>21033</v>
      </c>
    </row>
    <row r="157637">
      <c r="A157637" s="1" t="s">
        <v>21034</v>
      </c>
    </row>
    <row r="157638">
      <c r="A157638" s="1" t="s">
        <v>21035</v>
      </c>
    </row>
    <row r="157639">
      <c r="A157639" s="1" t="s">
        <v>21036</v>
      </c>
    </row>
    <row r="157640">
      <c r="A157640" s="1" t="s">
        <v>21037</v>
      </c>
    </row>
    <row r="157641">
      <c r="A157641" s="1" t="s">
        <v>21038</v>
      </c>
    </row>
    <row r="157642">
      <c r="A157642" s="1" t="s">
        <v>21039</v>
      </c>
    </row>
    <row r="157643">
      <c r="A157643" s="1" t="s">
        <v>21040</v>
      </c>
    </row>
    <row r="157644">
      <c r="A157644" s="1" t="s">
        <v>21041</v>
      </c>
    </row>
    <row r="157645">
      <c r="A157645" s="1" t="s">
        <v>21042</v>
      </c>
    </row>
    <row r="157646">
      <c r="A157646" s="1" t="s">
        <v>21043</v>
      </c>
    </row>
    <row r="157647">
      <c r="A157647" s="1" t="s">
        <v>21046</v>
      </c>
    </row>
    <row r="157648">
      <c r="A157648" s="1" t="s">
        <v>52247</v>
      </c>
    </row>
    <row r="157650">
      <c r="A157650" s="1" t="s">
        <v>52248</v>
      </c>
    </row>
    <row r="157651">
      <c r="A157651" s="1" t="s">
        <v>52249</v>
      </c>
    </row>
    <row r="157652">
      <c r="A157652" s="1" t="s">
        <v>52250</v>
      </c>
    </row>
    <row r="157653">
      <c r="A157653" s="1" t="s">
        <v>52251</v>
      </c>
    </row>
    <row r="157654">
      <c r="A157654" s="1" t="s">
        <v>52252</v>
      </c>
    </row>
    <row r="157655">
      <c r="A157655" s="1" t="s">
        <v>52253</v>
      </c>
    </row>
    <row r="157656">
      <c r="A157656" s="1" t="s">
        <v>52254</v>
      </c>
    </row>
    <row r="157657">
      <c r="A157657" s="1" t="s">
        <v>52255</v>
      </c>
    </row>
    <row r="157658">
      <c r="A157658" s="1" t="s">
        <v>52256</v>
      </c>
    </row>
    <row r="157659">
      <c r="A157659" s="1" t="s">
        <v>52257</v>
      </c>
    </row>
    <row r="157660">
      <c r="A157660" s="1" t="s">
        <v>52258</v>
      </c>
    </row>
    <row r="157661">
      <c r="A157661" s="1" t="s">
        <v>52259</v>
      </c>
    </row>
    <row r="157662">
      <c r="A157662" s="1" t="s">
        <v>52260</v>
      </c>
    </row>
    <row r="157663">
      <c r="A157663" s="1" t="s">
        <v>52261</v>
      </c>
    </row>
    <row r="157664">
      <c r="A157664" s="1" t="s">
        <v>52262</v>
      </c>
    </row>
    <row r="157665">
      <c r="A157665" s="1" t="s">
        <v>52263</v>
      </c>
    </row>
    <row r="157666">
      <c r="A157666" s="1" t="s">
        <v>52264</v>
      </c>
    </row>
    <row r="157667">
      <c r="A157667" s="1" t="s">
        <v>52265</v>
      </c>
    </row>
    <row r="157668">
      <c r="A157668" s="1" t="s">
        <v>52266</v>
      </c>
    </row>
    <row r="157669">
      <c r="A157669" s="1" t="s">
        <v>52267</v>
      </c>
    </row>
    <row r="157670">
      <c r="A157670" s="1" t="s">
        <v>52268</v>
      </c>
    </row>
    <row r="157671">
      <c r="A157671" s="1" t="s">
        <v>52269</v>
      </c>
    </row>
    <row r="157672">
      <c r="A157672" s="1" t="s">
        <v>52270</v>
      </c>
    </row>
    <row r="157673">
      <c r="A157673" s="1" t="s">
        <v>52271</v>
      </c>
    </row>
    <row r="157674">
      <c r="A157674" s="1" t="s">
        <v>52272</v>
      </c>
    </row>
    <row r="157675">
      <c r="A157675" s="1" t="s">
        <v>52273</v>
      </c>
    </row>
    <row r="157676">
      <c r="A157676" s="1" t="s">
        <v>52274</v>
      </c>
    </row>
    <row r="157678">
      <c r="A157678" s="1" t="s">
        <v>52275</v>
      </c>
    </row>
    <row r="157680">
      <c r="A157680" s="1" t="s">
        <v>322</v>
      </c>
    </row>
    <row r="157681">
      <c r="A157681" s="1" t="s">
        <v>3016</v>
      </c>
    </row>
    <row r="157683">
      <c r="A157683" s="1" t="s">
        <v>2001</v>
      </c>
    </row>
    <row r="157685">
      <c r="A157685" s="1" t="s">
        <v>52276</v>
      </c>
    </row>
    <row r="157686">
      <c r="A157686" s="1" t="s">
        <v>52248</v>
      </c>
    </row>
    <row r="157687">
      <c r="A157687" s="1" t="s">
        <v>52249</v>
      </c>
    </row>
    <row r="157688">
      <c r="A157688" s="1" t="s">
        <v>52250</v>
      </c>
    </row>
    <row r="157689">
      <c r="A157689" s="1" t="s">
        <v>52251</v>
      </c>
    </row>
    <row r="157690">
      <c r="A157690" s="1" t="s">
        <v>52252</v>
      </c>
    </row>
    <row r="157691">
      <c r="A157691" s="1" t="s">
        <v>52253</v>
      </c>
    </row>
    <row r="157692">
      <c r="A157692" s="1" t="s">
        <v>52254</v>
      </c>
    </row>
    <row r="157693">
      <c r="A157693" s="1" t="s">
        <v>52255</v>
      </c>
    </row>
    <row r="157694">
      <c r="A157694" s="1" t="s">
        <v>52256</v>
      </c>
    </row>
    <row r="157695">
      <c r="A157695" s="1" t="s">
        <v>52257</v>
      </c>
    </row>
    <row r="157696">
      <c r="A157696" s="1" t="s">
        <v>52258</v>
      </c>
    </row>
    <row r="157697">
      <c r="A157697" s="1" t="s">
        <v>52259</v>
      </c>
    </row>
    <row r="157698">
      <c r="A157698" s="1" t="s">
        <v>52260</v>
      </c>
    </row>
    <row r="157699">
      <c r="A157699" s="1" t="s">
        <v>52261</v>
      </c>
    </row>
    <row r="157700">
      <c r="A157700" s="1" t="s">
        <v>52262</v>
      </c>
    </row>
    <row r="157701">
      <c r="A157701" s="1" t="s">
        <v>52263</v>
      </c>
    </row>
    <row r="157702">
      <c r="A157702" s="1" t="s">
        <v>52264</v>
      </c>
    </row>
    <row r="157703">
      <c r="A157703" s="1" t="s">
        <v>52265</v>
      </c>
    </row>
    <row r="157704">
      <c r="A157704" s="1" t="s">
        <v>52266</v>
      </c>
    </row>
    <row r="157705">
      <c r="A157705" s="1" t="s">
        <v>52267</v>
      </c>
    </row>
    <row r="157706">
      <c r="A157706" s="1" t="s">
        <v>52268</v>
      </c>
    </row>
    <row r="157707">
      <c r="A157707" s="1" t="s">
        <v>52269</v>
      </c>
    </row>
    <row r="157708">
      <c r="A157708" s="1" t="s">
        <v>52270</v>
      </c>
    </row>
    <row r="157709">
      <c r="A157709" s="1" t="s">
        <v>52271</v>
      </c>
    </row>
    <row r="157710">
      <c r="A157710" s="1" t="s">
        <v>52272</v>
      </c>
    </row>
    <row r="157711">
      <c r="A157711" s="1" t="s">
        <v>52273</v>
      </c>
    </row>
    <row r="157712">
      <c r="A157712" s="1" t="s">
        <v>52274</v>
      </c>
    </row>
    <row r="157713">
      <c r="A157713" s="1" t="s">
        <v>52277</v>
      </c>
    </row>
    <row r="157714">
      <c r="A157714" s="1" t="s">
        <v>52278</v>
      </c>
    </row>
    <row r="157715">
      <c r="A157715" s="1" t="s">
        <v>21048</v>
      </c>
    </row>
    <row r="157716">
      <c r="A157716" s="1" t="s">
        <v>21049</v>
      </c>
    </row>
    <row r="157717">
      <c r="A157717" s="1" t="s">
        <v>21040</v>
      </c>
    </row>
    <row r="157718">
      <c r="A157718" s="1" t="s">
        <v>21050</v>
      </c>
    </row>
    <row r="157719">
      <c r="A157719" s="1" t="s">
        <v>21048</v>
      </c>
    </row>
    <row r="157720">
      <c r="A157720" s="1" t="s">
        <v>21049</v>
      </c>
    </row>
    <row r="157721">
      <c r="A157721" s="1" t="s">
        <v>21040</v>
      </c>
    </row>
    <row r="157722">
      <c r="A157722" s="1" t="s">
        <v>21051</v>
      </c>
    </row>
    <row r="157723">
      <c r="A157723" s="1" t="s">
        <v>52279</v>
      </c>
    </row>
    <row r="157725">
      <c r="A157725" s="1" t="s">
        <v>20579</v>
      </c>
    </row>
    <row r="157727">
      <c r="A157727" s="1" t="s">
        <v>21053</v>
      </c>
    </row>
    <row r="157728">
      <c r="A157728" s="1" t="s">
        <v>21054</v>
      </c>
    </row>
    <row r="157729">
      <c r="A157729" s="1" t="s">
        <v>21055</v>
      </c>
    </row>
    <row r="157731">
      <c r="A157731" s="1" t="s">
        <v>21056</v>
      </c>
    </row>
    <row r="157732">
      <c r="A157732" s="1" t="s">
        <v>21057</v>
      </c>
    </row>
    <row r="157733">
      <c r="A157733" s="1" t="s">
        <v>21058</v>
      </c>
    </row>
    <row r="157734">
      <c r="A157734" s="1" t="s">
        <v>21059</v>
      </c>
    </row>
    <row r="157735">
      <c r="A157735" s="1" t="s">
        <v>21060</v>
      </c>
    </row>
    <row r="157737">
      <c r="A157737" s="1" t="s">
        <v>21061</v>
      </c>
    </row>
    <row r="157738">
      <c r="A157738" s="1" t="s">
        <v>21062</v>
      </c>
    </row>
    <row r="157740">
      <c r="A157740" s="1" t="s">
        <v>21063</v>
      </c>
    </row>
    <row r="157742">
      <c r="A157742" s="1" t="s">
        <v>21064</v>
      </c>
    </row>
    <row r="157743">
      <c r="A157743" s="1" t="s">
        <v>21065</v>
      </c>
    </row>
    <row r="157744">
      <c r="A157744" s="1" t="s">
        <v>9197</v>
      </c>
    </row>
    <row r="157746">
      <c r="A157746" s="1" t="s">
        <v>21066</v>
      </c>
    </row>
    <row r="157747">
      <c r="A157747" s="1" t="s">
        <v>21067</v>
      </c>
    </row>
    <row r="157749">
      <c r="A157749" s="1" t="s">
        <v>21068</v>
      </c>
    </row>
    <row r="157750">
      <c r="A157750" s="1" t="s">
        <v>21069</v>
      </c>
    </row>
    <row r="157752">
      <c r="A157752" s="1" t="s">
        <v>21070</v>
      </c>
    </row>
    <row r="157753">
      <c r="A157753" s="1" t="s">
        <v>21071</v>
      </c>
    </row>
    <row r="157754">
      <c r="A157754" s="1" t="s">
        <v>21072</v>
      </c>
    </row>
    <row r="157756">
      <c r="A157756" s="1" t="s">
        <v>21073</v>
      </c>
    </row>
    <row r="157758">
      <c r="A157758" s="1" t="s">
        <v>367</v>
      </c>
    </row>
    <row r="157759">
      <c r="A157759" s="1" t="s">
        <v>20586</v>
      </c>
    </row>
    <row r="157760">
      <c r="A157760" s="1" t="s">
        <v>21053</v>
      </c>
    </row>
    <row r="157761">
      <c r="A157761" s="1" t="s">
        <v>21054</v>
      </c>
    </row>
    <row r="157762">
      <c r="A157762" s="1" t="s">
        <v>21055</v>
      </c>
    </row>
    <row r="157763">
      <c r="A157763" s="1" t="s">
        <v>21056</v>
      </c>
    </row>
    <row r="157764">
      <c r="A157764" s="1" t="s">
        <v>21057</v>
      </c>
    </row>
    <row r="157765">
      <c r="A157765" s="1" t="s">
        <v>21058</v>
      </c>
    </row>
    <row r="157766">
      <c r="A157766" s="1" t="s">
        <v>21059</v>
      </c>
    </row>
    <row r="157767">
      <c r="A157767" s="1" t="s">
        <v>21060</v>
      </c>
    </row>
    <row r="157768">
      <c r="A157768" s="1" t="s">
        <v>21061</v>
      </c>
    </row>
    <row r="157769">
      <c r="A157769" s="1" t="s">
        <v>21062</v>
      </c>
    </row>
    <row r="157770">
      <c r="A157770" s="1" t="s">
        <v>21063</v>
      </c>
    </row>
    <row r="157771">
      <c r="A157771" s="1" t="s">
        <v>21064</v>
      </c>
    </row>
    <row r="157772">
      <c r="A157772" s="1" t="s">
        <v>21065</v>
      </c>
    </row>
    <row r="157773">
      <c r="A157773" s="1" t="s">
        <v>9197</v>
      </c>
    </row>
    <row r="157774">
      <c r="A157774" s="1" t="s">
        <v>21066</v>
      </c>
    </row>
    <row r="157775">
      <c r="A157775" s="1" t="s">
        <v>21067</v>
      </c>
    </row>
    <row r="157776">
      <c r="A157776" s="1" t="s">
        <v>21068</v>
      </c>
    </row>
    <row r="157777">
      <c r="A157777" s="1" t="s">
        <v>21069</v>
      </c>
    </row>
    <row r="157778">
      <c r="A157778" s="1" t="s">
        <v>21070</v>
      </c>
    </row>
    <row r="157779">
      <c r="A157779" s="1" t="s">
        <v>21071</v>
      </c>
    </row>
    <row r="157780">
      <c r="A157780" s="1" t="s">
        <v>21072</v>
      </c>
    </row>
    <row r="157781">
      <c r="A157781" s="1" t="s">
        <v>21074</v>
      </c>
    </row>
    <row r="157782">
      <c r="A157782" s="1" t="s">
        <v>52280</v>
      </c>
    </row>
    <row r="157784">
      <c r="A157784" s="1" t="s">
        <v>52063</v>
      </c>
    </row>
    <row r="157786">
      <c r="A157786" s="1" t="s">
        <v>52281</v>
      </c>
    </row>
    <row r="157788">
      <c r="A157788" s="1" t="s">
        <v>52282</v>
      </c>
    </row>
    <row r="157789">
      <c r="A157789" s="1" t="s">
        <v>52283</v>
      </c>
    </row>
    <row r="157790">
      <c r="A157790" s="1" t="s">
        <v>52284</v>
      </c>
    </row>
    <row r="157791">
      <c r="A157791" s="1" t="s">
        <v>52285</v>
      </c>
    </row>
    <row r="157792">
      <c r="A157792" s="1" t="s">
        <v>52286</v>
      </c>
    </row>
    <row r="157793">
      <c r="A157793" s="1" t="s">
        <v>52287</v>
      </c>
    </row>
    <row r="157794">
      <c r="A157794" s="1" t="s">
        <v>52288</v>
      </c>
    </row>
    <row r="157795">
      <c r="A157795" s="1" t="s">
        <v>52289</v>
      </c>
    </row>
    <row r="157796">
      <c r="A157796" s="1" t="s">
        <v>52290</v>
      </c>
    </row>
    <row r="157797">
      <c r="A157797" s="1" t="s">
        <v>52291</v>
      </c>
    </row>
    <row r="157798">
      <c r="A157798" s="1" t="s">
        <v>52292</v>
      </c>
    </row>
    <row r="157799">
      <c r="A157799" s="1" t="s">
        <v>52293</v>
      </c>
    </row>
    <row r="157800">
      <c r="A157800" s="1" t="s">
        <v>52294</v>
      </c>
    </row>
    <row r="157801">
      <c r="A157801" s="1" t="s">
        <v>52295</v>
      </c>
    </row>
    <row r="157802">
      <c r="A157802" s="1" t="s">
        <v>52296</v>
      </c>
    </row>
    <row r="157803">
      <c r="A157803" s="1" t="s">
        <v>52297</v>
      </c>
    </row>
    <row r="157804">
      <c r="A157804" s="1" t="s">
        <v>52298</v>
      </c>
    </row>
    <row r="157805">
      <c r="A157805" s="1" t="s">
        <v>52299</v>
      </c>
    </row>
    <row r="157807">
      <c r="A157807" s="1" t="s">
        <v>52300</v>
      </c>
    </row>
    <row r="157808">
      <c r="A157808" s="1" t="s">
        <v>52301</v>
      </c>
    </row>
    <row r="157809">
      <c r="A157809" s="1" t="s">
        <v>52302</v>
      </c>
    </row>
    <row r="157810">
      <c r="A157810" s="1" t="s">
        <v>52303</v>
      </c>
    </row>
    <row r="157811">
      <c r="A157811" s="1" t="s">
        <v>52304</v>
      </c>
    </row>
    <row r="157813">
      <c r="A157813" s="1" t="s">
        <v>52305</v>
      </c>
    </row>
    <row r="157814">
      <c r="A157814" s="1" t="s">
        <v>52306</v>
      </c>
    </row>
    <row r="157816">
      <c r="A157816" s="1" t="s">
        <v>52307</v>
      </c>
    </row>
    <row r="157817">
      <c r="A157817" s="1" t="s">
        <v>52308</v>
      </c>
    </row>
    <row r="157818">
      <c r="A157818" s="1" t="s">
        <v>52309</v>
      </c>
    </row>
    <row r="157819">
      <c r="A157819" s="1" t="s">
        <v>52310</v>
      </c>
    </row>
    <row r="157821">
      <c r="A157821" s="1" t="s">
        <v>52311</v>
      </c>
    </row>
    <row r="157823">
      <c r="A157823" s="1" t="s">
        <v>52081</v>
      </c>
    </row>
    <row r="157824">
      <c r="A157824" s="1" t="s">
        <v>52063</v>
      </c>
    </row>
    <row r="157825">
      <c r="A157825" s="1" t="s">
        <v>52281</v>
      </c>
    </row>
    <row r="157826">
      <c r="A157826" s="1" t="s">
        <v>52282</v>
      </c>
    </row>
    <row r="157827">
      <c r="A157827" s="1" t="s">
        <v>52283</v>
      </c>
    </row>
    <row r="157828">
      <c r="A157828" s="1" t="s">
        <v>52284</v>
      </c>
    </row>
    <row r="157829">
      <c r="A157829" s="1" t="s">
        <v>52285</v>
      </c>
    </row>
    <row r="157830">
      <c r="A157830" s="1" t="s">
        <v>52286</v>
      </c>
    </row>
    <row r="157831">
      <c r="A157831" s="1" t="s">
        <v>52287</v>
      </c>
    </row>
    <row r="157832">
      <c r="A157832" s="1" t="s">
        <v>52288</v>
      </c>
    </row>
    <row r="157833">
      <c r="A157833" s="1" t="s">
        <v>52289</v>
      </c>
    </row>
    <row r="157834">
      <c r="A157834" s="1" t="s">
        <v>52290</v>
      </c>
    </row>
    <row r="157835">
      <c r="A157835" s="1" t="s">
        <v>52291</v>
      </c>
    </row>
    <row r="157836">
      <c r="A157836" s="1" t="s">
        <v>52292</v>
      </c>
    </row>
    <row r="157837">
      <c r="A157837" s="1" t="s">
        <v>52293</v>
      </c>
    </row>
    <row r="157838">
      <c r="A157838" s="1" t="s">
        <v>52294</v>
      </c>
    </row>
    <row r="157839">
      <c r="A157839" s="1" t="s">
        <v>52295</v>
      </c>
    </row>
    <row r="157840">
      <c r="A157840" s="1" t="s">
        <v>52296</v>
      </c>
    </row>
    <row r="157841">
      <c r="A157841" s="1" t="s">
        <v>52297</v>
      </c>
    </row>
    <row r="157842">
      <c r="A157842" s="1" t="s">
        <v>52298</v>
      </c>
    </row>
    <row r="157843">
      <c r="A157843" s="1" t="s">
        <v>52299</v>
      </c>
    </row>
    <row r="157844">
      <c r="A157844" s="1" t="s">
        <v>52300</v>
      </c>
    </row>
    <row r="157845">
      <c r="A157845" s="1" t="s">
        <v>52301</v>
      </c>
    </row>
    <row r="157846">
      <c r="A157846" s="1" t="s">
        <v>52302</v>
      </c>
    </row>
    <row r="157847">
      <c r="A157847" s="1" t="s">
        <v>52303</v>
      </c>
    </row>
    <row r="157848">
      <c r="A157848" s="1" t="s">
        <v>52304</v>
      </c>
    </row>
    <row r="157849">
      <c r="A157849" s="1" t="s">
        <v>52305</v>
      </c>
    </row>
    <row r="157850">
      <c r="A157850" s="1" t="s">
        <v>52306</v>
      </c>
    </row>
    <row r="157851">
      <c r="A157851" s="1" t="s">
        <v>52307</v>
      </c>
    </row>
    <row r="157852">
      <c r="A157852" s="1" t="s">
        <v>52308</v>
      </c>
    </row>
    <row r="157853">
      <c r="A157853" s="1" t="s">
        <v>52309</v>
      </c>
    </row>
    <row r="157854">
      <c r="A157854" s="1" t="s">
        <v>52310</v>
      </c>
    </row>
    <row r="157855">
      <c r="A157855" s="1" t="s">
        <v>52312</v>
      </c>
    </row>
    <row r="157856">
      <c r="A157856" s="1" t="s">
        <v>52313</v>
      </c>
    </row>
    <row r="157857">
      <c r="A157857" s="1" t="s">
        <v>20785</v>
      </c>
    </row>
    <row r="157858">
      <c r="A157858" s="1" t="s">
        <v>20579</v>
      </c>
    </row>
    <row r="157859">
      <c r="A157859" s="1" t="s">
        <v>21076</v>
      </c>
    </row>
    <row r="157861">
      <c r="A157861" s="1" t="s">
        <v>21077</v>
      </c>
    </row>
    <row r="157863">
      <c r="A157863" s="1" t="s">
        <v>21078</v>
      </c>
    </row>
    <row r="157864">
      <c r="A157864" s="1" t="s">
        <v>21079</v>
      </c>
    </row>
    <row r="157865">
      <c r="A157865" s="1" t="s">
        <v>21080</v>
      </c>
    </row>
    <row r="157867">
      <c r="A157867" s="1" t="s">
        <v>21081</v>
      </c>
    </row>
    <row r="157868">
      <c r="A157868" s="1" t="s">
        <v>21082</v>
      </c>
    </row>
    <row r="157869">
      <c r="A157869" s="1" t="s">
        <v>21083</v>
      </c>
    </row>
    <row r="157870">
      <c r="A157870" s="1" t="s">
        <v>21084</v>
      </c>
    </row>
    <row r="157871">
      <c r="A157871" s="1" t="s">
        <v>21060</v>
      </c>
    </row>
    <row r="157873">
      <c r="A157873" s="1" t="s">
        <v>21085</v>
      </c>
    </row>
    <row r="157874">
      <c r="A157874" s="1" t="s">
        <v>21086</v>
      </c>
    </row>
    <row r="157876">
      <c r="A157876" s="1" t="s">
        <v>21087</v>
      </c>
    </row>
    <row r="157878">
      <c r="A157878" s="1" t="s">
        <v>21088</v>
      </c>
    </row>
    <row r="157880">
      <c r="A157880" s="1" t="s">
        <v>21089</v>
      </c>
    </row>
    <row r="157881">
      <c r="A157881" s="1" t="s">
        <v>21090</v>
      </c>
    </row>
    <row r="157883">
      <c r="A157883" s="1" t="s">
        <v>21091</v>
      </c>
    </row>
    <row r="157884">
      <c r="A157884" s="1" t="s">
        <v>21092</v>
      </c>
    </row>
    <row r="157886">
      <c r="A157886" s="1" t="s">
        <v>21093</v>
      </c>
    </row>
    <row r="157887">
      <c r="A157887" s="1" t="s">
        <v>21094</v>
      </c>
    </row>
    <row r="157889">
      <c r="A157889" s="1" t="s">
        <v>21095</v>
      </c>
    </row>
    <row r="157890">
      <c r="A157890" s="1" t="s">
        <v>21096</v>
      </c>
    </row>
    <row r="157891">
      <c r="A157891" s="1" t="s">
        <v>21072</v>
      </c>
    </row>
    <row r="157893">
      <c r="A157893" s="1" t="s">
        <v>19026</v>
      </c>
    </row>
    <row r="157895">
      <c r="A157895" s="1" t="s">
        <v>233</v>
      </c>
    </row>
    <row r="157896">
      <c r="A157896" s="1" t="s">
        <v>20807</v>
      </c>
    </row>
    <row r="157897">
      <c r="A157897" s="1" t="s">
        <v>20579</v>
      </c>
    </row>
    <row r="157898">
      <c r="A157898" s="1" t="s">
        <v>21076</v>
      </c>
    </row>
    <row r="157899">
      <c r="A157899" s="1" t="s">
        <v>21077</v>
      </c>
    </row>
    <row r="157900">
      <c r="A157900" s="1" t="s">
        <v>21078</v>
      </c>
    </row>
    <row r="157901">
      <c r="A157901" s="1" t="s">
        <v>21079</v>
      </c>
    </row>
    <row r="157902">
      <c r="A157902" s="1" t="s">
        <v>21080</v>
      </c>
    </row>
    <row r="157903">
      <c r="A157903" s="1" t="s">
        <v>21081</v>
      </c>
    </row>
    <row r="157904">
      <c r="A157904" s="1" t="s">
        <v>21082</v>
      </c>
    </row>
    <row r="157905">
      <c r="A157905" s="1" t="s">
        <v>21083</v>
      </c>
    </row>
    <row r="157906">
      <c r="A157906" s="1" t="s">
        <v>21084</v>
      </c>
    </row>
    <row r="157907">
      <c r="A157907" s="1" t="s">
        <v>21060</v>
      </c>
    </row>
    <row r="157908">
      <c r="A157908" s="1" t="s">
        <v>21085</v>
      </c>
    </row>
    <row r="157909">
      <c r="A157909" s="1" t="s">
        <v>21086</v>
      </c>
    </row>
    <row r="157910">
      <c r="A157910" s="1" t="s">
        <v>21087</v>
      </c>
    </row>
    <row r="157911">
      <c r="A157911" s="1" t="s">
        <v>21088</v>
      </c>
    </row>
    <row r="157912">
      <c r="A157912" s="1" t="s">
        <v>21089</v>
      </c>
    </row>
    <row r="157913">
      <c r="A157913" s="1" t="s">
        <v>21090</v>
      </c>
    </row>
    <row r="157914">
      <c r="A157914" s="1" t="s">
        <v>21091</v>
      </c>
    </row>
    <row r="157915">
      <c r="A157915" s="1" t="s">
        <v>21092</v>
      </c>
    </row>
    <row r="157916">
      <c r="A157916" s="1" t="s">
        <v>21093</v>
      </c>
    </row>
    <row r="157917">
      <c r="A157917" s="1" t="s">
        <v>21094</v>
      </c>
    </row>
    <row r="157918">
      <c r="A157918" s="1" t="s">
        <v>21095</v>
      </c>
    </row>
    <row r="157919">
      <c r="A157919" s="1" t="s">
        <v>21096</v>
      </c>
    </row>
    <row r="157920">
      <c r="A157920" s="1" t="s">
        <v>21072</v>
      </c>
    </row>
    <row r="157921">
      <c r="A157921" s="1" t="s">
        <v>21097</v>
      </c>
    </row>
    <row r="157922">
      <c r="A157922" s="1" t="s">
        <v>52314</v>
      </c>
    </row>
    <row r="157923">
      <c r="A157923" s="1" t="s">
        <v>21099</v>
      </c>
    </row>
    <row r="157924">
      <c r="A157924" s="1" t="s">
        <v>21100</v>
      </c>
    </row>
    <row r="157925">
      <c r="A157925" s="1" t="s">
        <v>21101</v>
      </c>
    </row>
    <row r="157926">
      <c r="A157926" s="1" t="s">
        <v>21102</v>
      </c>
    </row>
    <row r="157927">
      <c r="A157927" s="1" t="s">
        <v>21103</v>
      </c>
    </row>
    <row r="157928">
      <c r="A157928" s="1" t="s">
        <v>21104</v>
      </c>
    </row>
    <row r="157929">
      <c r="A157929" s="1" t="s">
        <v>21105</v>
      </c>
    </row>
    <row r="157930">
      <c r="A157930" s="1" t="s">
        <v>21106</v>
      </c>
    </row>
    <row r="157931">
      <c r="A157931" s="1" t="s">
        <v>21107</v>
      </c>
    </row>
    <row r="157932">
      <c r="A157932" s="1" t="s">
        <v>21108</v>
      </c>
    </row>
    <row r="157933">
      <c r="A157933" s="1" t="s">
        <v>21109</v>
      </c>
    </row>
    <row r="157934">
      <c r="A157934" s="1" t="s">
        <v>21110</v>
      </c>
    </row>
    <row r="157935">
      <c r="A157935" s="1" t="s">
        <v>21111</v>
      </c>
    </row>
    <row r="157936">
      <c r="A157936" s="1" t="s">
        <v>21099</v>
      </c>
    </row>
    <row r="157937">
      <c r="A157937" s="1" t="s">
        <v>21100</v>
      </c>
    </row>
    <row r="157938">
      <c r="A157938" s="1" t="s">
        <v>21101</v>
      </c>
    </row>
    <row r="157939">
      <c r="A157939" s="1" t="s">
        <v>21102</v>
      </c>
    </row>
    <row r="157940">
      <c r="A157940" s="1" t="s">
        <v>21103</v>
      </c>
    </row>
    <row r="157941">
      <c r="A157941" s="1" t="s">
        <v>21104</v>
      </c>
    </row>
    <row r="157942">
      <c r="A157942" s="1" t="s">
        <v>21105</v>
      </c>
    </row>
    <row r="157943">
      <c r="A157943" s="1" t="s">
        <v>21106</v>
      </c>
    </row>
    <row r="157944">
      <c r="A157944" s="1" t="s">
        <v>21107</v>
      </c>
    </row>
    <row r="157945">
      <c r="A157945" s="1" t="s">
        <v>21108</v>
      </c>
    </row>
    <row r="157946">
      <c r="A157946" s="1" t="s">
        <v>21109</v>
      </c>
    </row>
    <row r="157947">
      <c r="A157947" s="1" t="s">
        <v>21112</v>
      </c>
    </row>
    <row r="157948">
      <c r="A157948" s="1" t="s">
        <v>52315</v>
      </c>
    </row>
    <row r="157950">
      <c r="A157950" s="1" t="s">
        <v>52063</v>
      </c>
    </row>
    <row r="157952">
      <c r="A157952" s="1" t="s">
        <v>52316</v>
      </c>
    </row>
    <row r="157953">
      <c r="A157953" s="1" t="s">
        <v>52317</v>
      </c>
    </row>
    <row r="157954">
      <c r="A157954" s="1" t="s">
        <v>52318</v>
      </c>
    </row>
    <row r="157955">
      <c r="A157955" s="1" t="s">
        <v>52319</v>
      </c>
    </row>
    <row r="157956">
      <c r="A157956" s="1" t="s">
        <v>52320</v>
      </c>
    </row>
    <row r="157957">
      <c r="A157957" s="1" t="s">
        <v>52321</v>
      </c>
    </row>
    <row r="157959">
      <c r="A157959" s="1" t="s">
        <v>52322</v>
      </c>
    </row>
    <row r="157960">
      <c r="A157960" s="1" t="s">
        <v>52323</v>
      </c>
    </row>
    <row r="157962">
      <c r="A157962" s="1" t="s">
        <v>52324</v>
      </c>
    </row>
    <row r="157963">
      <c r="A157963" s="1" t="s">
        <v>52325</v>
      </c>
    </row>
    <row r="157964">
      <c r="A157964" s="1" t="s">
        <v>52326</v>
      </c>
    </row>
    <row r="157965">
      <c r="A157965" s="1" t="s">
        <v>52327</v>
      </c>
    </row>
    <row r="157966">
      <c r="A157966" s="1" t="s">
        <v>52328</v>
      </c>
    </row>
    <row r="157967">
      <c r="A157967" s="1" t="s">
        <v>52329</v>
      </c>
    </row>
    <row r="157968">
      <c r="A157968" s="1" t="s">
        <v>52330</v>
      </c>
    </row>
    <row r="157969">
      <c r="A157969" s="1" t="s">
        <v>52331</v>
      </c>
    </row>
    <row r="157970">
      <c r="A157970" s="1" t="s">
        <v>52332</v>
      </c>
    </row>
    <row r="157972">
      <c r="A157972" s="1" t="s">
        <v>52333</v>
      </c>
    </row>
    <row r="157973">
      <c r="A157973" s="1" t="s">
        <v>52334</v>
      </c>
    </row>
    <row r="157975">
      <c r="A157975" s="1" t="s">
        <v>52335</v>
      </c>
    </row>
    <row r="157976">
      <c r="A157976" s="1" t="s">
        <v>52336</v>
      </c>
    </row>
    <row r="157978">
      <c r="A157978" s="1" t="s">
        <v>52337</v>
      </c>
    </row>
    <row r="157979">
      <c r="A157979" s="1" t="s">
        <v>52338</v>
      </c>
    </row>
    <row r="157981">
      <c r="A157981" s="1" t="s">
        <v>10091</v>
      </c>
    </row>
    <row r="157983">
      <c r="A157983" s="1" t="s">
        <v>52339</v>
      </c>
    </row>
    <row r="157984">
      <c r="A157984" s="1" t="s">
        <v>10077</v>
      </c>
    </row>
    <row r="157985">
      <c r="A157985" s="1" t="s">
        <v>34571</v>
      </c>
    </row>
    <row r="157986">
      <c r="A157986" s="1" t="s">
        <v>34571</v>
      </c>
    </row>
    <row r="157987">
      <c r="A157987" s="1" t="s">
        <v>52340</v>
      </c>
    </row>
    <row r="157988">
      <c r="A157988" s="1" t="s">
        <v>52341</v>
      </c>
    </row>
    <row r="157989">
      <c r="A157989" s="1" t="s">
        <v>10077</v>
      </c>
    </row>
    <row r="157990">
      <c r="A157990" s="1" t="s">
        <v>15098</v>
      </c>
    </row>
    <row r="157991">
      <c r="A157991" s="1" t="s">
        <v>52081</v>
      </c>
    </row>
    <row r="157992">
      <c r="A157992" s="1" t="s">
        <v>52063</v>
      </c>
    </row>
    <row r="157993">
      <c r="A157993" s="1" t="s">
        <v>52316</v>
      </c>
    </row>
    <row r="157994">
      <c r="A157994" s="1" t="s">
        <v>52317</v>
      </c>
    </row>
    <row r="157995">
      <c r="A157995" s="1" t="s">
        <v>52318</v>
      </c>
    </row>
    <row r="157996">
      <c r="A157996" s="1" t="s">
        <v>52319</v>
      </c>
    </row>
    <row r="157997">
      <c r="A157997" s="1" t="s">
        <v>52320</v>
      </c>
    </row>
    <row r="157998">
      <c r="A157998" s="1" t="s">
        <v>52321</v>
      </c>
    </row>
    <row r="157999">
      <c r="A157999" s="1" t="s">
        <v>52322</v>
      </c>
    </row>
    <row r="158000">
      <c r="A158000" s="1" t="s">
        <v>52323</v>
      </c>
    </row>
    <row r="158001">
      <c r="A158001" s="1" t="s">
        <v>52324</v>
      </c>
    </row>
    <row r="158002">
      <c r="A158002" s="1" t="s">
        <v>52325</v>
      </c>
    </row>
    <row r="158003">
      <c r="A158003" s="1" t="s">
        <v>52326</v>
      </c>
    </row>
    <row r="158004">
      <c r="A158004" s="1" t="s">
        <v>52327</v>
      </c>
    </row>
    <row r="158005">
      <c r="A158005" s="1" t="s">
        <v>52328</v>
      </c>
    </row>
    <row r="158006">
      <c r="A158006" s="1" t="s">
        <v>52329</v>
      </c>
    </row>
    <row r="158007">
      <c r="A158007" s="1" t="s">
        <v>52330</v>
      </c>
    </row>
    <row r="158008">
      <c r="A158008" s="1" t="s">
        <v>52331</v>
      </c>
    </row>
    <row r="158009">
      <c r="A158009" s="1" t="s">
        <v>52332</v>
      </c>
    </row>
    <row r="158010">
      <c r="A158010" s="1" t="s">
        <v>52333</v>
      </c>
    </row>
    <row r="158011">
      <c r="A158011" s="1" t="s">
        <v>52334</v>
      </c>
    </row>
    <row r="158012">
      <c r="A158012" s="1" t="s">
        <v>52335</v>
      </c>
    </row>
    <row r="158013">
      <c r="A158013" s="1" t="s">
        <v>52336</v>
      </c>
    </row>
    <row r="158014">
      <c r="A158014" s="1" t="s">
        <v>52337</v>
      </c>
    </row>
    <row r="158015">
      <c r="A158015" s="1" t="s">
        <v>52338</v>
      </c>
    </row>
    <row r="158016">
      <c r="A158016" s="1" t="s">
        <v>52340</v>
      </c>
    </row>
    <row r="158017">
      <c r="A158017" s="1" t="s">
        <v>52342</v>
      </c>
    </row>
    <row r="158018">
      <c r="A158018" s="1" t="s">
        <v>52343</v>
      </c>
    </row>
    <row r="158019">
      <c r="A158019" s="1" t="s">
        <v>21114</v>
      </c>
    </row>
    <row r="158020">
      <c r="A158020" s="1" t="s">
        <v>21115</v>
      </c>
    </row>
    <row r="158021">
      <c r="A158021" s="1" t="s">
        <v>21116</v>
      </c>
    </row>
    <row r="158022">
      <c r="A158022" s="1" t="s">
        <v>21102</v>
      </c>
    </row>
    <row r="158023">
      <c r="A158023" s="1" t="s">
        <v>21103</v>
      </c>
    </row>
    <row r="158024">
      <c r="A158024" s="1" t="s">
        <v>21117</v>
      </c>
    </row>
    <row r="158025">
      <c r="A158025" s="1" t="s">
        <v>21118</v>
      </c>
    </row>
    <row r="158026">
      <c r="A158026" s="1" t="s">
        <v>21119</v>
      </c>
    </row>
    <row r="158027">
      <c r="A158027" s="1" t="s">
        <v>21120</v>
      </c>
    </row>
    <row r="158028">
      <c r="A158028" s="1" t="s">
        <v>21121</v>
      </c>
    </row>
    <row r="158029">
      <c r="A158029" s="1" t="s">
        <v>21122</v>
      </c>
    </row>
    <row r="158030">
      <c r="A158030" s="1" t="s">
        <v>21123</v>
      </c>
    </row>
    <row r="158031">
      <c r="A158031" s="1" t="s">
        <v>21115</v>
      </c>
    </row>
    <row r="158032">
      <c r="A158032" s="1" t="s">
        <v>21116</v>
      </c>
    </row>
    <row r="158033">
      <c r="A158033" s="1" t="s">
        <v>21102</v>
      </c>
    </row>
    <row r="158034">
      <c r="A158034" s="1" t="s">
        <v>21103</v>
      </c>
    </row>
    <row r="158035">
      <c r="A158035" s="1" t="s">
        <v>21117</v>
      </c>
    </row>
    <row r="158036">
      <c r="A158036" s="1" t="s">
        <v>21118</v>
      </c>
    </row>
    <row r="158037">
      <c r="A158037" s="1" t="s">
        <v>21119</v>
      </c>
    </row>
    <row r="158038">
      <c r="A158038" s="1" t="s">
        <v>21120</v>
      </c>
    </row>
    <row r="158039">
      <c r="A158039" s="1" t="s">
        <v>21121</v>
      </c>
    </row>
    <row r="158040">
      <c r="A158040" s="1" t="s">
        <v>21124</v>
      </c>
    </row>
    <row r="158041">
      <c r="A158041" s="1" t="s">
        <v>52344</v>
      </c>
    </row>
    <row r="158042">
      <c r="A158042" s="1" t="s">
        <v>21126</v>
      </c>
    </row>
    <row r="158043">
      <c r="A158043" s="1" t="s">
        <v>21127</v>
      </c>
    </row>
    <row r="158044">
      <c r="A158044" s="1" t="s">
        <v>21128</v>
      </c>
    </row>
    <row r="158045">
      <c r="A158045" s="1" t="s">
        <v>21129</v>
      </c>
    </row>
    <row r="158046">
      <c r="A158046" s="1" t="s">
        <v>21130</v>
      </c>
    </row>
    <row r="158047">
      <c r="A158047" s="1" t="s">
        <v>21131</v>
      </c>
    </row>
    <row r="158048">
      <c r="A158048" s="1" t="s">
        <v>21132</v>
      </c>
    </row>
    <row r="158049">
      <c r="A158049" s="1" t="s">
        <v>21133</v>
      </c>
    </row>
    <row r="158050">
      <c r="A158050" s="1" t="s">
        <v>21134</v>
      </c>
    </row>
    <row r="158051">
      <c r="A158051" s="1" t="s">
        <v>21135</v>
      </c>
    </row>
    <row r="158052">
      <c r="A158052" s="1" t="s">
        <v>21136</v>
      </c>
    </row>
    <row r="158053">
      <c r="A158053" s="1" t="s">
        <v>21137</v>
      </c>
    </row>
    <row r="158054">
      <c r="A158054" s="1" t="s">
        <v>21138</v>
      </c>
    </row>
    <row r="158055">
      <c r="A158055" s="1" t="s">
        <v>21126</v>
      </c>
    </row>
    <row r="158056">
      <c r="A158056" s="1" t="s">
        <v>21127</v>
      </c>
    </row>
    <row r="158057">
      <c r="A158057" s="1" t="s">
        <v>21128</v>
      </c>
    </row>
    <row r="158058">
      <c r="A158058" s="1" t="s">
        <v>21129</v>
      </c>
    </row>
    <row r="158059">
      <c r="A158059" s="1" t="s">
        <v>21130</v>
      </c>
    </row>
    <row r="158060">
      <c r="A158060" s="1" t="s">
        <v>21131</v>
      </c>
    </row>
    <row r="158061">
      <c r="A158061" s="1" t="s">
        <v>21132</v>
      </c>
    </row>
    <row r="158062">
      <c r="A158062" s="1" t="s">
        <v>21133</v>
      </c>
    </row>
    <row r="158063">
      <c r="A158063" s="1" t="s">
        <v>21134</v>
      </c>
    </row>
    <row r="158064">
      <c r="A158064" s="1" t="s">
        <v>21135</v>
      </c>
    </row>
    <row r="158065">
      <c r="A158065" s="1" t="s">
        <v>21136</v>
      </c>
    </row>
    <row r="158066">
      <c r="A158066" s="1" t="s">
        <v>21139</v>
      </c>
    </row>
    <row r="158067">
      <c r="A158067" s="1" t="s">
        <v>52345</v>
      </c>
    </row>
    <row r="158069">
      <c r="A158069" s="1" t="s">
        <v>52063</v>
      </c>
    </row>
    <row r="158071">
      <c r="A158071" s="1" t="s">
        <v>52346</v>
      </c>
    </row>
    <row r="158072">
      <c r="A158072" s="1" t="s">
        <v>52347</v>
      </c>
    </row>
    <row r="158073">
      <c r="A158073" s="1" t="s">
        <v>52348</v>
      </c>
    </row>
    <row r="158074">
      <c r="A158074" s="1" t="s">
        <v>52349</v>
      </c>
    </row>
    <row r="158075">
      <c r="A158075" s="1" t="s">
        <v>52350</v>
      </c>
    </row>
    <row r="158077">
      <c r="A158077" s="1" t="s">
        <v>52351</v>
      </c>
    </row>
    <row r="158079">
      <c r="A158079" s="1" t="s">
        <v>52352</v>
      </c>
    </row>
    <row r="158080">
      <c r="A158080" s="1" t="s">
        <v>52353</v>
      </c>
    </row>
    <row r="158081">
      <c r="A158081" s="1" t="s">
        <v>52354</v>
      </c>
    </row>
    <row r="158082">
      <c r="A158082" s="1" t="s">
        <v>52355</v>
      </c>
    </row>
    <row r="158084">
      <c r="A158084" s="1" t="s">
        <v>52356</v>
      </c>
    </row>
    <row r="158086">
      <c r="A158086" s="1" t="s">
        <v>52357</v>
      </c>
    </row>
    <row r="158087">
      <c r="A158087" s="1" t="s">
        <v>52358</v>
      </c>
    </row>
    <row r="158088">
      <c r="A158088" s="1" t="s">
        <v>52359</v>
      </c>
    </row>
    <row r="158089">
      <c r="A158089" s="1" t="s">
        <v>52360</v>
      </c>
    </row>
    <row r="158090">
      <c r="A158090" s="1" t="s">
        <v>52361</v>
      </c>
    </row>
    <row r="158091">
      <c r="A158091" s="1" t="s">
        <v>52362</v>
      </c>
    </row>
    <row r="158092">
      <c r="A158092" s="1" t="s">
        <v>52363</v>
      </c>
    </row>
    <row r="158094">
      <c r="A158094" s="1" t="s">
        <v>52364</v>
      </c>
    </row>
    <row r="158095">
      <c r="A158095" s="1" t="s">
        <v>52365</v>
      </c>
    </row>
    <row r="158096">
      <c r="A158096" s="1" t="s">
        <v>52366</v>
      </c>
    </row>
    <row r="158097">
      <c r="A158097" s="1" t="s">
        <v>52367</v>
      </c>
    </row>
    <row r="158098">
      <c r="A158098" s="1" t="s">
        <v>52368</v>
      </c>
    </row>
    <row r="158099">
      <c r="A158099" s="1" t="s">
        <v>52369</v>
      </c>
    </row>
    <row r="158100">
      <c r="A158100" s="1" t="s">
        <v>52370</v>
      </c>
    </row>
    <row r="158102">
      <c r="A158102" s="1" t="s">
        <v>13914</v>
      </c>
    </row>
    <row r="158103">
      <c r="A158103" s="1" t="s">
        <v>1516</v>
      </c>
    </row>
    <row r="158105">
      <c r="A158105" s="1" t="s">
        <v>2001</v>
      </c>
    </row>
    <row r="158106">
      <c r="A158106" s="1" t="s">
        <v>52081</v>
      </c>
    </row>
    <row r="158107">
      <c r="A158107" s="1" t="s">
        <v>52063</v>
      </c>
    </row>
    <row r="158108">
      <c r="A158108" s="1" t="s">
        <v>52346</v>
      </c>
    </row>
    <row r="158109">
      <c r="A158109" s="1" t="s">
        <v>52347</v>
      </c>
    </row>
    <row r="158110">
      <c r="A158110" s="1" t="s">
        <v>52348</v>
      </c>
    </row>
    <row r="158111">
      <c r="A158111" s="1" t="s">
        <v>52349</v>
      </c>
    </row>
    <row r="158112">
      <c r="A158112" s="1" t="s">
        <v>52350</v>
      </c>
    </row>
    <row r="158113">
      <c r="A158113" s="1" t="s">
        <v>52351</v>
      </c>
    </row>
    <row r="158114">
      <c r="A158114" s="1" t="s">
        <v>52352</v>
      </c>
    </row>
    <row r="158115">
      <c r="A158115" s="1" t="s">
        <v>52353</v>
      </c>
    </row>
    <row r="158116">
      <c r="A158116" s="1" t="s">
        <v>52354</v>
      </c>
    </row>
    <row r="158117">
      <c r="A158117" s="1" t="s">
        <v>52355</v>
      </c>
    </row>
    <row r="158118">
      <c r="A158118" s="1" t="s">
        <v>52357</v>
      </c>
    </row>
    <row r="158119">
      <c r="A158119" s="1" t="s">
        <v>52358</v>
      </c>
    </row>
    <row r="158120">
      <c r="A158120" s="1" t="s">
        <v>52359</v>
      </c>
    </row>
    <row r="158121">
      <c r="A158121" s="1" t="s">
        <v>52360</v>
      </c>
    </row>
    <row r="158122">
      <c r="A158122" s="1" t="s">
        <v>52361</v>
      </c>
    </row>
    <row r="158123">
      <c r="A158123" s="1" t="s">
        <v>52362</v>
      </c>
    </row>
    <row r="158124">
      <c r="A158124" s="1" t="s">
        <v>52363</v>
      </c>
    </row>
    <row r="158125">
      <c r="A158125" s="1" t="s">
        <v>52364</v>
      </c>
    </row>
    <row r="158126">
      <c r="A158126" s="1" t="s">
        <v>52365</v>
      </c>
    </row>
    <row r="158127">
      <c r="A158127" s="1" t="s">
        <v>52366</v>
      </c>
    </row>
    <row r="158128">
      <c r="A158128" s="1" t="s">
        <v>52367</v>
      </c>
    </row>
    <row r="158129">
      <c r="A158129" s="1" t="s">
        <v>52368</v>
      </c>
    </row>
    <row r="158130">
      <c r="A158130" s="1" t="s">
        <v>52369</v>
      </c>
    </row>
    <row r="158131">
      <c r="A158131" s="1" t="s">
        <v>52370</v>
      </c>
    </row>
    <row r="158132">
      <c r="A158132" s="1" t="s">
        <v>52371</v>
      </c>
    </row>
    <row r="158133">
      <c r="A158133" s="1" t="s">
        <v>52372</v>
      </c>
    </row>
    <row r="158134">
      <c r="A158134" s="1" t="s">
        <v>2802</v>
      </c>
    </row>
    <row r="158135">
      <c r="A158135" s="1" t="s">
        <v>8957</v>
      </c>
    </row>
    <row r="158136">
      <c r="A158136" s="1" t="s">
        <v>21141</v>
      </c>
    </row>
    <row r="158137">
      <c r="A158137" s="1" t="s">
        <v>21142</v>
      </c>
    </row>
    <row r="158138">
      <c r="A158138" s="1" t="s">
        <v>21143</v>
      </c>
    </row>
    <row r="158139">
      <c r="A158139" s="1" t="s">
        <v>21144</v>
      </c>
    </row>
    <row r="158140">
      <c r="A158140" s="1" t="s">
        <v>21145</v>
      </c>
    </row>
    <row r="158141">
      <c r="A158141" s="1" t="s">
        <v>21146</v>
      </c>
    </row>
    <row r="158142">
      <c r="A158142" s="1" t="s">
        <v>21147</v>
      </c>
    </row>
    <row r="158143">
      <c r="A158143" s="1" t="s">
        <v>21148</v>
      </c>
    </row>
    <row r="158144">
      <c r="A158144" s="1" t="s">
        <v>21149</v>
      </c>
    </row>
    <row r="158145">
      <c r="A158145" s="1" t="s">
        <v>21142</v>
      </c>
    </row>
    <row r="158146">
      <c r="A158146" s="1" t="s">
        <v>21143</v>
      </c>
    </row>
    <row r="158147">
      <c r="A158147" s="1" t="s">
        <v>21144</v>
      </c>
    </row>
    <row r="158148">
      <c r="A158148" s="1" t="s">
        <v>21145</v>
      </c>
    </row>
    <row r="158149">
      <c r="A158149" s="1" t="s">
        <v>21146</v>
      </c>
    </row>
    <row r="158150">
      <c r="A158150" s="1" t="s">
        <v>21147</v>
      </c>
    </row>
    <row r="158151">
      <c r="A158151" s="1" t="s">
        <v>21150</v>
      </c>
    </row>
    <row r="158152">
      <c r="A158152" s="1" t="s">
        <v>52373</v>
      </c>
    </row>
    <row r="158153">
      <c r="A158153" s="1" t="s">
        <v>21152</v>
      </c>
    </row>
    <row r="158154">
      <c r="A158154" s="1" t="s">
        <v>21153</v>
      </c>
    </row>
    <row r="158156">
      <c r="A158156" s="1" t="s">
        <v>21154</v>
      </c>
    </row>
    <row r="158157">
      <c r="A158157" s="1" t="s">
        <v>21155</v>
      </c>
    </row>
    <row r="158159">
      <c r="A158159" s="1" t="s">
        <v>21156</v>
      </c>
    </row>
    <row r="158161">
      <c r="A158161" s="1" t="s">
        <v>21157</v>
      </c>
    </row>
    <row r="158162">
      <c r="A158162" s="1" t="s">
        <v>21158</v>
      </c>
    </row>
    <row r="158164">
      <c r="A158164" s="1" t="s">
        <v>21159</v>
      </c>
    </row>
    <row r="158166">
      <c r="A158166" s="1" t="s">
        <v>21160</v>
      </c>
    </row>
    <row r="158168">
      <c r="A158168" s="1" t="s">
        <v>21161</v>
      </c>
    </row>
    <row r="158169">
      <c r="A158169" s="1" t="s">
        <v>21162</v>
      </c>
    </row>
    <row r="158171">
      <c r="A158171" s="1" t="s">
        <v>21163</v>
      </c>
    </row>
    <row r="158173">
      <c r="A158173" s="1" t="s">
        <v>21164</v>
      </c>
    </row>
    <row r="158175">
      <c r="A158175" s="1" t="s">
        <v>21165</v>
      </c>
    </row>
    <row r="158176">
      <c r="A158176" s="1" t="s">
        <v>445</v>
      </c>
    </row>
    <row r="158178">
      <c r="A158178" s="1" t="s">
        <v>367</v>
      </c>
    </row>
    <row r="158180">
      <c r="A158180" s="1" t="s">
        <v>21166</v>
      </c>
    </row>
    <row r="158181">
      <c r="A158181" s="1" t="s">
        <v>21153</v>
      </c>
    </row>
    <row r="158182">
      <c r="A158182" s="1" t="s">
        <v>21154</v>
      </c>
    </row>
    <row r="158183">
      <c r="A158183" s="1" t="s">
        <v>21155</v>
      </c>
    </row>
    <row r="158184">
      <c r="A158184" s="1" t="s">
        <v>21156</v>
      </c>
    </row>
    <row r="158185">
      <c r="A158185" s="1" t="s">
        <v>21157</v>
      </c>
    </row>
    <row r="158186">
      <c r="A158186" s="1" t="s">
        <v>21158</v>
      </c>
    </row>
    <row r="158187">
      <c r="A158187" s="1" t="s">
        <v>21159</v>
      </c>
    </row>
    <row r="158188">
      <c r="A158188" s="1" t="s">
        <v>21160</v>
      </c>
    </row>
    <row r="158189">
      <c r="A158189" s="1" t="s">
        <v>21161</v>
      </c>
    </row>
    <row r="158190">
      <c r="A158190" s="1" t="s">
        <v>21162</v>
      </c>
    </row>
    <row r="158191">
      <c r="A158191" s="1" t="s">
        <v>21163</v>
      </c>
    </row>
    <row r="158192">
      <c r="A158192" s="1" t="s">
        <v>21164</v>
      </c>
    </row>
    <row r="158193">
      <c r="A158193" s="1" t="s">
        <v>21167</v>
      </c>
    </row>
    <row r="158194">
      <c r="A158194" s="1" t="s">
        <v>52374</v>
      </c>
    </row>
    <row r="158196">
      <c r="A158196" s="1" t="s">
        <v>52063</v>
      </c>
    </row>
    <row r="158198">
      <c r="A158198" s="1" t="s">
        <v>52375</v>
      </c>
    </row>
    <row r="158199">
      <c r="A158199" s="1" t="s">
        <v>52360</v>
      </c>
    </row>
    <row r="158200">
      <c r="A158200" s="1" t="s">
        <v>52361</v>
      </c>
    </row>
    <row r="158201">
      <c r="A158201" s="1" t="s">
        <v>52362</v>
      </c>
    </row>
    <row r="158202">
      <c r="A158202" s="1" t="s">
        <v>52363</v>
      </c>
    </row>
    <row r="158203">
      <c r="A158203" s="1" t="s">
        <v>52364</v>
      </c>
    </row>
    <row r="158204">
      <c r="A158204" s="1" t="s">
        <v>52365</v>
      </c>
    </row>
    <row r="158205">
      <c r="A158205" s="1" t="s">
        <v>52366</v>
      </c>
    </row>
    <row r="158206">
      <c r="A158206" s="1" t="s">
        <v>52367</v>
      </c>
    </row>
    <row r="158207">
      <c r="A158207" s="1" t="s">
        <v>52368</v>
      </c>
    </row>
    <row r="158208">
      <c r="A158208" s="1" t="s">
        <v>52369</v>
      </c>
    </row>
    <row r="158209">
      <c r="A158209" s="1" t="s">
        <v>52370</v>
      </c>
    </row>
    <row r="158211">
      <c r="A158211" s="1" t="s">
        <v>52376</v>
      </c>
    </row>
    <row r="158213">
      <c r="A158213" s="1" t="s">
        <v>52377</v>
      </c>
    </row>
    <row r="158214">
      <c r="A158214" s="1" t="s">
        <v>52378</v>
      </c>
    </row>
    <row r="158216">
      <c r="A158216" s="1" t="s">
        <v>52379</v>
      </c>
    </row>
    <row r="158217">
      <c r="A158217" s="1" t="s">
        <v>52380</v>
      </c>
    </row>
    <row r="158219">
      <c r="A158219" s="1" t="s">
        <v>52381</v>
      </c>
    </row>
    <row r="158220">
      <c r="A158220" s="1" t="s">
        <v>52382</v>
      </c>
    </row>
    <row r="158221">
      <c r="A158221" s="1" t="s">
        <v>52383</v>
      </c>
    </row>
    <row r="158223">
      <c r="A158223" s="1" t="s">
        <v>52384</v>
      </c>
    </row>
    <row r="158225">
      <c r="A158225" s="1" t="s">
        <v>52385</v>
      </c>
    </row>
    <row r="158227">
      <c r="A158227" s="1" t="s">
        <v>52386</v>
      </c>
    </row>
    <row r="158229">
      <c r="A158229" s="1" t="s">
        <v>2001</v>
      </c>
    </row>
    <row r="158231">
      <c r="A158231" s="1" t="s">
        <v>52081</v>
      </c>
    </row>
    <row r="158232">
      <c r="A158232" s="1" t="s">
        <v>52063</v>
      </c>
    </row>
    <row r="158233">
      <c r="A158233" s="1" t="s">
        <v>52375</v>
      </c>
    </row>
    <row r="158234">
      <c r="A158234" s="1" t="s">
        <v>52360</v>
      </c>
    </row>
    <row r="158235">
      <c r="A158235" s="1" t="s">
        <v>52361</v>
      </c>
    </row>
    <row r="158236">
      <c r="A158236" s="1" t="s">
        <v>52362</v>
      </c>
    </row>
    <row r="158237">
      <c r="A158237" s="1" t="s">
        <v>52363</v>
      </c>
    </row>
    <row r="158238">
      <c r="A158238" s="1" t="s">
        <v>52364</v>
      </c>
    </row>
    <row r="158239">
      <c r="A158239" s="1" t="s">
        <v>52365</v>
      </c>
    </row>
    <row r="158240">
      <c r="A158240" s="1" t="s">
        <v>52366</v>
      </c>
    </row>
    <row r="158241">
      <c r="A158241" s="1" t="s">
        <v>52367</v>
      </c>
    </row>
    <row r="158242">
      <c r="A158242" s="1" t="s">
        <v>52368</v>
      </c>
    </row>
    <row r="158243">
      <c r="A158243" s="1" t="s">
        <v>52369</v>
      </c>
    </row>
    <row r="158244">
      <c r="A158244" s="1" t="s">
        <v>52370</v>
      </c>
    </row>
    <row r="158245">
      <c r="A158245" s="1" t="s">
        <v>52376</v>
      </c>
    </row>
    <row r="158246">
      <c r="A158246" s="1" t="s">
        <v>52377</v>
      </c>
    </row>
    <row r="158247">
      <c r="A158247" s="1" t="s">
        <v>52379</v>
      </c>
    </row>
    <row r="158248">
      <c r="A158248" s="1" t="s">
        <v>52380</v>
      </c>
    </row>
    <row r="158249">
      <c r="A158249" s="1" t="s">
        <v>52381</v>
      </c>
    </row>
    <row r="158250">
      <c r="A158250" s="1" t="s">
        <v>52382</v>
      </c>
    </row>
    <row r="158251">
      <c r="A158251" s="1" t="s">
        <v>52383</v>
      </c>
    </row>
    <row r="158252">
      <c r="A158252" s="1" t="s">
        <v>52384</v>
      </c>
    </row>
    <row r="158253">
      <c r="A158253" s="1" t="s">
        <v>52385</v>
      </c>
    </row>
    <row r="158254">
      <c r="A158254" s="1" t="s">
        <v>52386</v>
      </c>
    </row>
    <row r="158255">
      <c r="A158255" s="1" t="s">
        <v>52387</v>
      </c>
    </row>
    <row r="158256">
      <c r="A158256" s="1" t="s">
        <v>52388</v>
      </c>
    </row>
    <row r="158258">
      <c r="A158258" s="1" t="s">
        <v>21169</v>
      </c>
    </row>
    <row r="158259">
      <c r="A158259" s="1" t="s">
        <v>21158</v>
      </c>
    </row>
    <row r="158261">
      <c r="A158261" s="1" t="s">
        <v>21170</v>
      </c>
    </row>
    <row r="158263">
      <c r="A158263" s="1" t="s">
        <v>21171</v>
      </c>
    </row>
    <row r="158265">
      <c r="A158265" s="1" t="s">
        <v>21172</v>
      </c>
    </row>
    <row r="158266">
      <c r="A158266" s="1" t="s">
        <v>21173</v>
      </c>
    </row>
    <row r="158268">
      <c r="A158268" s="1" t="s">
        <v>21174</v>
      </c>
    </row>
    <row r="158270">
      <c r="A158270" s="1" t="s">
        <v>21175</v>
      </c>
    </row>
    <row r="158272">
      <c r="A158272" s="1" t="s">
        <v>21176</v>
      </c>
    </row>
    <row r="158273">
      <c r="A158273" s="1" t="s">
        <v>165</v>
      </c>
    </row>
    <row r="158275">
      <c r="A158275" s="1" t="s">
        <v>233</v>
      </c>
    </row>
    <row r="158277">
      <c r="A158277" s="1" t="s">
        <v>21177</v>
      </c>
    </row>
    <row r="158278">
      <c r="A158278" s="1" t="s">
        <v>21169</v>
      </c>
    </row>
    <row r="158279">
      <c r="A158279" s="1" t="s">
        <v>21158</v>
      </c>
    </row>
    <row r="158280">
      <c r="A158280" s="1" t="s">
        <v>21170</v>
      </c>
    </row>
    <row r="158281">
      <c r="A158281" s="1" t="s">
        <v>21171</v>
      </c>
    </row>
    <row r="158282">
      <c r="A158282" s="1" t="s">
        <v>21172</v>
      </c>
    </row>
    <row r="158283">
      <c r="A158283" s="1" t="s">
        <v>21173</v>
      </c>
    </row>
    <row r="158284">
      <c r="A158284" s="1" t="s">
        <v>21174</v>
      </c>
    </row>
    <row r="158285">
      <c r="A158285" s="1" t="s">
        <v>21175</v>
      </c>
    </row>
    <row r="158286">
      <c r="A158286" s="1" t="s">
        <v>21178</v>
      </c>
    </row>
    <row r="158287">
      <c r="A158287" s="1" t="s">
        <v>52389</v>
      </c>
    </row>
    <row r="158289">
      <c r="A158289" s="1" t="s">
        <v>21180</v>
      </c>
    </row>
    <row r="158290">
      <c r="A158290" s="1" t="s">
        <v>21181</v>
      </c>
    </row>
    <row r="158291">
      <c r="A158291" s="1" t="s">
        <v>21182</v>
      </c>
    </row>
    <row r="158292">
      <c r="A158292" s="1" t="s">
        <v>21183</v>
      </c>
    </row>
    <row r="158293">
      <c r="A158293" s="1" t="s">
        <v>21184</v>
      </c>
    </row>
    <row r="158294">
      <c r="A158294" s="1" t="s">
        <v>21185</v>
      </c>
    </row>
    <row r="158296">
      <c r="A158296" s="1" t="s">
        <v>21186</v>
      </c>
    </row>
    <row r="158298">
      <c r="A158298" s="1" t="s">
        <v>21187</v>
      </c>
    </row>
    <row r="158299">
      <c r="A158299" s="1" t="s">
        <v>21188</v>
      </c>
    </row>
    <row r="158300">
      <c r="A158300" s="1" t="s">
        <v>21189</v>
      </c>
    </row>
    <row r="158302">
      <c r="A158302" s="1" t="s">
        <v>21190</v>
      </c>
    </row>
    <row r="158304">
      <c r="A158304" s="1" t="s">
        <v>21191</v>
      </c>
    </row>
    <row r="158305">
      <c r="A158305" s="1" t="s">
        <v>21192</v>
      </c>
    </row>
    <row r="158307">
      <c r="A158307" s="1" t="s">
        <v>21193</v>
      </c>
    </row>
    <row r="158309">
      <c r="A158309" s="1" t="s">
        <v>21194</v>
      </c>
    </row>
    <row r="158310">
      <c r="A158310" s="1" t="s">
        <v>21195</v>
      </c>
    </row>
    <row r="158311">
      <c r="A158311" s="1" t="s">
        <v>21196</v>
      </c>
    </row>
    <row r="158313">
      <c r="A158313" s="1" t="s">
        <v>21197</v>
      </c>
    </row>
    <row r="158314">
      <c r="A158314" s="1" t="s">
        <v>21198</v>
      </c>
    </row>
    <row r="158316">
      <c r="A158316" s="1" t="s">
        <v>21199</v>
      </c>
    </row>
    <row r="158317">
      <c r="A158317" s="1" t="s">
        <v>12040</v>
      </c>
    </row>
    <row r="158319">
      <c r="A158319" s="1" t="s">
        <v>21200</v>
      </c>
    </row>
    <row r="158320">
      <c r="A158320" s="1" t="s">
        <v>21180</v>
      </c>
    </row>
    <row r="158321">
      <c r="A158321" s="1" t="s">
        <v>21181</v>
      </c>
    </row>
    <row r="158322">
      <c r="A158322" s="1" t="s">
        <v>21182</v>
      </c>
    </row>
    <row r="158323">
      <c r="A158323" s="1" t="s">
        <v>21183</v>
      </c>
    </row>
    <row r="158324">
      <c r="A158324" s="1" t="s">
        <v>21184</v>
      </c>
    </row>
    <row r="158325">
      <c r="A158325" s="1" t="s">
        <v>21185</v>
      </c>
    </row>
    <row r="158326">
      <c r="A158326" s="1" t="s">
        <v>21186</v>
      </c>
    </row>
    <row r="158327">
      <c r="A158327" s="1" t="s">
        <v>21187</v>
      </c>
    </row>
    <row r="158328">
      <c r="A158328" s="1" t="s">
        <v>21188</v>
      </c>
    </row>
    <row r="158329">
      <c r="A158329" s="1" t="s">
        <v>21189</v>
      </c>
    </row>
    <row r="158330">
      <c r="A158330" s="1" t="s">
        <v>21190</v>
      </c>
    </row>
    <row r="158331">
      <c r="A158331" s="1" t="s">
        <v>21191</v>
      </c>
    </row>
    <row r="158332">
      <c r="A158332" s="1" t="s">
        <v>21192</v>
      </c>
    </row>
    <row r="158333">
      <c r="A158333" s="1" t="s">
        <v>21193</v>
      </c>
    </row>
    <row r="158334">
      <c r="A158334" s="1" t="s">
        <v>21194</v>
      </c>
    </row>
    <row r="158335">
      <c r="A158335" s="1" t="s">
        <v>21195</v>
      </c>
    </row>
    <row r="158336">
      <c r="A158336" s="1" t="s">
        <v>21196</v>
      </c>
    </row>
    <row r="158337">
      <c r="A158337" s="1" t="s">
        <v>21197</v>
      </c>
    </row>
    <row r="158338">
      <c r="A158338" s="1" t="s">
        <v>21198</v>
      </c>
    </row>
    <row r="158339">
      <c r="A158339" s="1" t="s">
        <v>21199</v>
      </c>
    </row>
    <row r="158340">
      <c r="A158340" s="1" t="s">
        <v>21201</v>
      </c>
    </row>
    <row r="158341">
      <c r="A158341" s="1" t="s">
        <v>52390</v>
      </c>
    </row>
    <row r="158343">
      <c r="A158343" s="1" t="s">
        <v>52063</v>
      </c>
    </row>
    <row r="158345">
      <c r="A158345" s="1" t="s">
        <v>52391</v>
      </c>
    </row>
    <row r="158347">
      <c r="A158347" s="1" t="s">
        <v>52392</v>
      </c>
    </row>
    <row r="158348">
      <c r="A158348" s="1" t="s">
        <v>52393</v>
      </c>
    </row>
    <row r="158350">
      <c r="A158350" s="1" t="s">
        <v>52394</v>
      </c>
    </row>
    <row r="158351">
      <c r="A158351" s="1" t="s">
        <v>52395</v>
      </c>
    </row>
    <row r="158353">
      <c r="A158353" s="1" t="s">
        <v>52396</v>
      </c>
    </row>
    <row r="158354">
      <c r="A158354" s="1" t="s">
        <v>52397</v>
      </c>
    </row>
    <row r="158356">
      <c r="A158356" s="1" t="s">
        <v>52398</v>
      </c>
    </row>
    <row r="158357">
      <c r="A158357" s="1" t="s">
        <v>52399</v>
      </c>
    </row>
    <row r="158358">
      <c r="A158358" s="1" t="s">
        <v>52400</v>
      </c>
    </row>
    <row r="158360">
      <c r="A158360" s="1" t="s">
        <v>52401</v>
      </c>
    </row>
    <row r="158361">
      <c r="A158361" s="1" t="s">
        <v>52402</v>
      </c>
    </row>
    <row r="158362">
      <c r="A158362" s="1" t="s">
        <v>52403</v>
      </c>
    </row>
    <row r="158364">
      <c r="A158364" s="1" t="s">
        <v>52404</v>
      </c>
    </row>
    <row r="158365">
      <c r="A158365" s="1" t="s">
        <v>52405</v>
      </c>
    </row>
    <row r="158367">
      <c r="A158367" s="1" t="s">
        <v>52406</v>
      </c>
    </row>
    <row r="158368">
      <c r="A158368" s="1" t="s">
        <v>52407</v>
      </c>
    </row>
    <row r="158369">
      <c r="A158369" s="1" t="s">
        <v>52408</v>
      </c>
    </row>
    <row r="158371">
      <c r="A158371" s="1" t="s">
        <v>52409</v>
      </c>
    </row>
    <row r="158372">
      <c r="A158372" s="1" t="s">
        <v>52410</v>
      </c>
    </row>
    <row r="158373">
      <c r="A158373" s="1" t="s">
        <v>52411</v>
      </c>
    </row>
    <row r="158374">
      <c r="A158374" s="1" t="s">
        <v>52412</v>
      </c>
    </row>
    <row r="158376">
      <c r="A158376" s="1" t="s">
        <v>52413</v>
      </c>
    </row>
    <row r="158378">
      <c r="A158378" s="1" t="s">
        <v>2001</v>
      </c>
    </row>
    <row r="158379">
      <c r="A158379" s="1" t="s">
        <v>52081</v>
      </c>
    </row>
    <row r="158380">
      <c r="A158380" s="1" t="s">
        <v>52063</v>
      </c>
    </row>
    <row r="158381">
      <c r="A158381" s="1" t="s">
        <v>52391</v>
      </c>
    </row>
    <row r="158382">
      <c r="A158382" s="1" t="s">
        <v>52392</v>
      </c>
    </row>
    <row r="158383">
      <c r="A158383" s="1" t="s">
        <v>52393</v>
      </c>
    </row>
    <row r="158384">
      <c r="A158384" s="1" t="s">
        <v>52394</v>
      </c>
    </row>
    <row r="158385">
      <c r="A158385" s="1" t="s">
        <v>52395</v>
      </c>
    </row>
    <row r="158386">
      <c r="A158386" s="1" t="s">
        <v>52396</v>
      </c>
    </row>
    <row r="158387">
      <c r="A158387" s="1" t="s">
        <v>52397</v>
      </c>
    </row>
    <row r="158388">
      <c r="A158388" s="1" t="s">
        <v>52398</v>
      </c>
    </row>
    <row r="158389">
      <c r="A158389" s="1" t="s">
        <v>52399</v>
      </c>
    </row>
    <row r="158390">
      <c r="A158390" s="1" t="s">
        <v>52400</v>
      </c>
    </row>
    <row r="158391">
      <c r="A158391" s="1" t="s">
        <v>52401</v>
      </c>
    </row>
    <row r="158392">
      <c r="A158392" s="1" t="s">
        <v>52402</v>
      </c>
    </row>
    <row r="158393">
      <c r="A158393" s="1" t="s">
        <v>52403</v>
      </c>
    </row>
    <row r="158394">
      <c r="A158394" s="1" t="s">
        <v>52404</v>
      </c>
    </row>
    <row r="158395">
      <c r="A158395" s="1" t="s">
        <v>52405</v>
      </c>
    </row>
    <row r="158396">
      <c r="A158396" s="1" t="s">
        <v>52406</v>
      </c>
    </row>
    <row r="158397">
      <c r="A158397" s="1" t="s">
        <v>52407</v>
      </c>
    </row>
    <row r="158398">
      <c r="A158398" s="1" t="s">
        <v>52408</v>
      </c>
    </row>
    <row r="158399">
      <c r="A158399" s="1" t="s">
        <v>52409</v>
      </c>
    </row>
    <row r="158400">
      <c r="A158400" s="1" t="s">
        <v>52410</v>
      </c>
    </row>
    <row r="158401">
      <c r="A158401" s="1" t="s">
        <v>52411</v>
      </c>
    </row>
    <row r="158402">
      <c r="A158402" s="1" t="s">
        <v>52412</v>
      </c>
    </row>
    <row r="158403">
      <c r="A158403" s="1" t="s">
        <v>52413</v>
      </c>
    </row>
    <row r="158404">
      <c r="A158404" s="1" t="s">
        <v>52414</v>
      </c>
    </row>
    <row r="158405">
      <c r="A158405" s="1" t="s">
        <v>52415</v>
      </c>
    </row>
    <row r="158407">
      <c r="A158407" s="1" t="s">
        <v>20579</v>
      </c>
    </row>
    <row r="158409">
      <c r="A158409" s="1" t="s">
        <v>21203</v>
      </c>
    </row>
    <row r="158410">
      <c r="A158410" s="1" t="s">
        <v>21204</v>
      </c>
    </row>
    <row r="158411">
      <c r="A158411" s="1" t="s">
        <v>21205</v>
      </c>
    </row>
    <row r="158412">
      <c r="A158412" s="1" t="s">
        <v>21206</v>
      </c>
    </row>
    <row r="158413">
      <c r="A158413" s="1" t="s">
        <v>21207</v>
      </c>
    </row>
    <row r="158414">
      <c r="A158414" s="1" t="s">
        <v>21208</v>
      </c>
    </row>
    <row r="158416">
      <c r="A158416" s="1" t="s">
        <v>21209</v>
      </c>
    </row>
    <row r="158418">
      <c r="A158418" s="1" t="s">
        <v>21210</v>
      </c>
    </row>
    <row r="158419">
      <c r="A158419" s="1" t="s">
        <v>21211</v>
      </c>
    </row>
    <row r="158420">
      <c r="A158420" s="1" t="s">
        <v>21212</v>
      </c>
    </row>
    <row r="158422">
      <c r="A158422" s="1" t="s">
        <v>21213</v>
      </c>
    </row>
    <row r="158424">
      <c r="A158424" s="1" t="s">
        <v>21214</v>
      </c>
    </row>
    <row r="158425">
      <c r="A158425" s="1" t="s">
        <v>21215</v>
      </c>
    </row>
    <row r="158426">
      <c r="A158426" s="1" t="s">
        <v>21216</v>
      </c>
    </row>
    <row r="158428">
      <c r="A158428" s="1" t="s">
        <v>21217</v>
      </c>
    </row>
    <row r="158429">
      <c r="A158429" s="1" t="s">
        <v>21218</v>
      </c>
    </row>
    <row r="158430">
      <c r="A158430" s="1" t="s">
        <v>21219</v>
      </c>
    </row>
    <row r="158432">
      <c r="A158432" s="1" t="s">
        <v>21220</v>
      </c>
    </row>
    <row r="158433">
      <c r="A158433" s="1" t="s">
        <v>21221</v>
      </c>
    </row>
    <row r="158435">
      <c r="A158435" s="1" t="s">
        <v>21222</v>
      </c>
    </row>
    <row r="158436">
      <c r="A158436" s="1" t="s">
        <v>367</v>
      </c>
    </row>
    <row r="158438">
      <c r="A158438" s="1" t="s">
        <v>20586</v>
      </c>
    </row>
    <row r="158439">
      <c r="A158439" s="1" t="s">
        <v>21203</v>
      </c>
    </row>
    <row r="158440">
      <c r="A158440" s="1" t="s">
        <v>21204</v>
      </c>
    </row>
    <row r="158441">
      <c r="A158441" s="1" t="s">
        <v>21205</v>
      </c>
    </row>
    <row r="158442">
      <c r="A158442" s="1" t="s">
        <v>21206</v>
      </c>
    </row>
    <row r="158443">
      <c r="A158443" s="1" t="s">
        <v>21207</v>
      </c>
    </row>
    <row r="158444">
      <c r="A158444" s="1" t="s">
        <v>21208</v>
      </c>
    </row>
    <row r="158445">
      <c r="A158445" s="1" t="s">
        <v>21209</v>
      </c>
    </row>
    <row r="158446">
      <c r="A158446" s="1" t="s">
        <v>21210</v>
      </c>
    </row>
    <row r="158447">
      <c r="A158447" s="1" t="s">
        <v>21211</v>
      </c>
    </row>
    <row r="158448">
      <c r="A158448" s="1" t="s">
        <v>21212</v>
      </c>
    </row>
    <row r="158449">
      <c r="A158449" s="1" t="s">
        <v>21213</v>
      </c>
    </row>
    <row r="158450">
      <c r="A158450" s="1" t="s">
        <v>21214</v>
      </c>
    </row>
    <row r="158451">
      <c r="A158451" s="1" t="s">
        <v>21215</v>
      </c>
    </row>
    <row r="158452">
      <c r="A158452" s="1" t="s">
        <v>21216</v>
      </c>
    </row>
    <row r="158453">
      <c r="A158453" s="1" t="s">
        <v>21217</v>
      </c>
    </row>
    <row r="158454">
      <c r="A158454" s="1" t="s">
        <v>21218</v>
      </c>
    </row>
    <row r="158455">
      <c r="A158455" s="1" t="s">
        <v>21219</v>
      </c>
    </row>
    <row r="158456">
      <c r="A158456" s="1" t="s">
        <v>21220</v>
      </c>
    </row>
    <row r="158457">
      <c r="A158457" s="1" t="s">
        <v>21221</v>
      </c>
    </row>
    <row r="158458">
      <c r="A158458" s="1" t="s">
        <v>21223</v>
      </c>
    </row>
    <row r="158459">
      <c r="A158459" s="1" t="s">
        <v>52416</v>
      </c>
    </row>
    <row r="158461">
      <c r="A158461" s="1" t="s">
        <v>21225</v>
      </c>
    </row>
    <row r="158462">
      <c r="A158462" s="1" t="s">
        <v>21226</v>
      </c>
    </row>
    <row r="158463">
      <c r="A158463" s="1" t="s">
        <v>21227</v>
      </c>
    </row>
    <row r="158465">
      <c r="A158465" s="1" t="s">
        <v>21228</v>
      </c>
    </row>
    <row r="158466">
      <c r="A158466" s="1" t="s">
        <v>21229</v>
      </c>
    </row>
    <row r="158468">
      <c r="A158468" s="1" t="s">
        <v>21230</v>
      </c>
    </row>
    <row r="158469">
      <c r="A158469" s="1" t="s">
        <v>21231</v>
      </c>
    </row>
    <row r="158470">
      <c r="A158470" s="1" t="s">
        <v>21232</v>
      </c>
    </row>
    <row r="158471">
      <c r="A158471" s="1" t="s">
        <v>21233</v>
      </c>
    </row>
    <row r="158472">
      <c r="A158472" s="1" t="s">
        <v>21234</v>
      </c>
    </row>
    <row r="158474">
      <c r="A158474" s="1" t="s">
        <v>21235</v>
      </c>
    </row>
    <row r="158475">
      <c r="A158475" s="1" t="s">
        <v>21236</v>
      </c>
    </row>
    <row r="158476">
      <c r="A158476" s="1" t="s">
        <v>21237</v>
      </c>
    </row>
    <row r="158478">
      <c r="A158478" s="1" t="s">
        <v>21238</v>
      </c>
    </row>
    <row r="158479">
      <c r="A158479" s="1" t="s">
        <v>21239</v>
      </c>
    </row>
    <row r="158481">
      <c r="A158481" s="1" t="s">
        <v>21240</v>
      </c>
    </row>
    <row r="158483">
      <c r="A158483" s="1" t="s">
        <v>21241</v>
      </c>
    </row>
    <row r="158484">
      <c r="A158484" s="1" t="s">
        <v>367</v>
      </c>
    </row>
    <row r="158486">
      <c r="A158486" s="1" t="s">
        <v>966</v>
      </c>
    </row>
    <row r="158487">
      <c r="A158487" s="1" t="s">
        <v>21242</v>
      </c>
    </row>
    <row r="158488">
      <c r="A158488" s="1" t="s">
        <v>21225</v>
      </c>
    </row>
    <row r="158489">
      <c r="A158489" s="1" t="s">
        <v>21226</v>
      </c>
    </row>
    <row r="158490">
      <c r="A158490" s="1" t="s">
        <v>21243</v>
      </c>
    </row>
    <row r="158491">
      <c r="A158491" s="1" t="s">
        <v>21228</v>
      </c>
    </row>
    <row r="158492">
      <c r="A158492" s="1" t="s">
        <v>21229</v>
      </c>
    </row>
    <row r="158493">
      <c r="A158493" s="1" t="s">
        <v>21230</v>
      </c>
    </row>
    <row r="158494">
      <c r="A158494" s="1" t="s">
        <v>21231</v>
      </c>
    </row>
    <row r="158495">
      <c r="A158495" s="1" t="s">
        <v>21232</v>
      </c>
    </row>
    <row r="158496">
      <c r="A158496" s="1" t="s">
        <v>21233</v>
      </c>
    </row>
    <row r="158497">
      <c r="A158497" s="1" t="s">
        <v>21234</v>
      </c>
    </row>
    <row r="158498">
      <c r="A158498" s="1" t="s">
        <v>21235</v>
      </c>
    </row>
    <row r="158499">
      <c r="A158499" s="1" t="s">
        <v>21236</v>
      </c>
    </row>
    <row r="158500">
      <c r="A158500" s="1" t="s">
        <v>21237</v>
      </c>
    </row>
    <row r="158501">
      <c r="A158501" s="1" t="s">
        <v>21238</v>
      </c>
    </row>
    <row r="158502">
      <c r="A158502" s="1" t="s">
        <v>21239</v>
      </c>
    </row>
    <row r="158503">
      <c r="A158503" s="1" t="s">
        <v>21240</v>
      </c>
    </row>
    <row r="158504">
      <c r="A158504" s="1" t="s">
        <v>21244</v>
      </c>
    </row>
    <row r="158505">
      <c r="A158505" s="1" t="s">
        <v>52417</v>
      </c>
    </row>
    <row r="158507">
      <c r="A158507" s="1" t="s">
        <v>52063</v>
      </c>
    </row>
    <row r="158509">
      <c r="A158509" s="1" t="s">
        <v>52418</v>
      </c>
    </row>
    <row r="158510">
      <c r="A158510" s="1" t="s">
        <v>52405</v>
      </c>
    </row>
    <row r="158512">
      <c r="A158512" s="1" t="s">
        <v>52419</v>
      </c>
    </row>
    <row r="158513">
      <c r="A158513" s="1" t="s">
        <v>52420</v>
      </c>
    </row>
    <row r="158514">
      <c r="A158514" s="1" t="s">
        <v>52421</v>
      </c>
    </row>
    <row r="158515">
      <c r="A158515" s="1" t="s">
        <v>52422</v>
      </c>
    </row>
    <row r="158516">
      <c r="A158516" s="1" t="s">
        <v>52423</v>
      </c>
    </row>
    <row r="158517">
      <c r="A158517" s="1" t="s">
        <v>52424</v>
      </c>
    </row>
    <row r="158518">
      <c r="A158518" s="1" t="s">
        <v>52425</v>
      </c>
    </row>
    <row r="158519">
      <c r="A158519" s="1" t="s">
        <v>52426</v>
      </c>
    </row>
    <row r="158520">
      <c r="A158520" s="1" t="s">
        <v>52427</v>
      </c>
    </row>
    <row r="158521">
      <c r="A158521" s="1" t="s">
        <v>52428</v>
      </c>
    </row>
    <row r="158522">
      <c r="A158522" s="1" t="s">
        <v>52429</v>
      </c>
    </row>
    <row r="158524">
      <c r="A158524" s="1" t="s">
        <v>52430</v>
      </c>
    </row>
    <row r="158525">
      <c r="A158525" s="1" t="s">
        <v>52431</v>
      </c>
    </row>
    <row r="158526">
      <c r="A158526" s="1" t="s">
        <v>52432</v>
      </c>
    </row>
    <row r="158528">
      <c r="A158528" s="1" t="s">
        <v>52433</v>
      </c>
    </row>
    <row r="158529">
      <c r="A158529" s="1" t="s">
        <v>52434</v>
      </c>
    </row>
    <row r="158530">
      <c r="A158530" s="1" t="s">
        <v>52435</v>
      </c>
    </row>
    <row r="158531">
      <c r="A158531" s="1" t="s">
        <v>52436</v>
      </c>
    </row>
    <row r="158532">
      <c r="A158532" s="1" t="s">
        <v>52437</v>
      </c>
    </row>
    <row r="158534">
      <c r="A158534" s="1" t="s">
        <v>52438</v>
      </c>
    </row>
    <row r="158535">
      <c r="A158535" s="1" t="s">
        <v>52439</v>
      </c>
    </row>
    <row r="158537">
      <c r="A158537" s="1" t="s">
        <v>52243</v>
      </c>
    </row>
    <row r="158539">
      <c r="A158539" s="1" t="s">
        <v>2001</v>
      </c>
    </row>
    <row r="158540">
      <c r="A158540" s="1" t="s">
        <v>52081</v>
      </c>
    </row>
    <row r="158541">
      <c r="A158541" s="1" t="s">
        <v>52063</v>
      </c>
    </row>
    <row r="158542">
      <c r="A158542" s="1" t="s">
        <v>52418</v>
      </c>
    </row>
    <row r="158543">
      <c r="A158543" s="1" t="s">
        <v>52405</v>
      </c>
    </row>
    <row r="158544">
      <c r="A158544" s="1" t="s">
        <v>52419</v>
      </c>
    </row>
    <row r="158545">
      <c r="A158545" s="1" t="s">
        <v>52420</v>
      </c>
    </row>
    <row r="158546">
      <c r="A158546" s="1" t="s">
        <v>52421</v>
      </c>
    </row>
    <row r="158547">
      <c r="A158547" s="1" t="s">
        <v>52422</v>
      </c>
    </row>
    <row r="158548">
      <c r="A158548" s="1" t="s">
        <v>52423</v>
      </c>
    </row>
    <row r="158549">
      <c r="A158549" s="1" t="s">
        <v>52424</v>
      </c>
    </row>
    <row r="158550">
      <c r="A158550" s="1" t="s">
        <v>52425</v>
      </c>
    </row>
    <row r="158551">
      <c r="A158551" s="1" t="s">
        <v>52426</v>
      </c>
    </row>
    <row r="158552">
      <c r="A158552" s="1" t="s">
        <v>52427</v>
      </c>
    </row>
    <row r="158553">
      <c r="A158553" s="1" t="s">
        <v>52428</v>
      </c>
    </row>
    <row r="158554">
      <c r="A158554" s="1" t="s">
        <v>52429</v>
      </c>
    </row>
    <row r="158555">
      <c r="A158555" s="1" t="s">
        <v>52430</v>
      </c>
    </row>
    <row r="158556">
      <c r="A158556" s="1" t="s">
        <v>52431</v>
      </c>
    </row>
    <row r="158557">
      <c r="A158557" s="1" t="s">
        <v>52432</v>
      </c>
    </row>
    <row r="158558">
      <c r="A158558" s="1" t="s">
        <v>52433</v>
      </c>
    </row>
    <row r="158559">
      <c r="A158559" s="1" t="s">
        <v>52434</v>
      </c>
    </row>
    <row r="158560">
      <c r="A158560" s="1" t="s">
        <v>52435</v>
      </c>
    </row>
    <row r="158561">
      <c r="A158561" s="1" t="s">
        <v>52436</v>
      </c>
    </row>
    <row r="158562">
      <c r="A158562" s="1" t="s">
        <v>52437</v>
      </c>
    </row>
    <row r="158563">
      <c r="A158563" s="1" t="s">
        <v>52438</v>
      </c>
    </row>
    <row r="158564">
      <c r="A158564" s="1" t="s">
        <v>52439</v>
      </c>
    </row>
    <row r="158565">
      <c r="A158565" s="1" t="s">
        <v>52243</v>
      </c>
    </row>
    <row r="158566">
      <c r="A158566" s="1" t="s">
        <v>52440</v>
      </c>
    </row>
    <row r="158567">
      <c r="A158567" s="1" t="s">
        <v>52441</v>
      </c>
    </row>
    <row r="158569">
      <c r="A158569" s="1" t="s">
        <v>20579</v>
      </c>
    </row>
    <row r="158571">
      <c r="A158571" s="1" t="s">
        <v>21246</v>
      </c>
    </row>
    <row r="158572">
      <c r="A158572" s="1" t="s">
        <v>21247</v>
      </c>
    </row>
    <row r="158573">
      <c r="A158573" s="1" t="s">
        <v>21248</v>
      </c>
    </row>
    <row r="158575">
      <c r="A158575" s="1" t="s">
        <v>21249</v>
      </c>
    </row>
    <row r="158576">
      <c r="A158576" s="1" t="s">
        <v>21250</v>
      </c>
    </row>
    <row r="158578">
      <c r="A158578" s="1" t="s">
        <v>21251</v>
      </c>
    </row>
    <row r="158579">
      <c r="A158579" s="1" t="s">
        <v>21231</v>
      </c>
    </row>
    <row r="158580">
      <c r="A158580" s="1" t="s">
        <v>21252</v>
      </c>
    </row>
    <row r="158581">
      <c r="A158581" s="1" t="s">
        <v>21253</v>
      </c>
    </row>
    <row r="158582">
      <c r="A158582" s="1" t="s">
        <v>21254</v>
      </c>
    </row>
    <row r="158584">
      <c r="A158584" s="1" t="s">
        <v>21255</v>
      </c>
    </row>
    <row r="158585">
      <c r="A158585" s="1" t="s">
        <v>21256</v>
      </c>
    </row>
    <row r="158587">
      <c r="A158587" s="1" t="s">
        <v>21257</v>
      </c>
    </row>
    <row r="158589">
      <c r="A158589" s="1" t="s">
        <v>21258</v>
      </c>
    </row>
    <row r="158590">
      <c r="A158590" s="1" t="s">
        <v>21259</v>
      </c>
    </row>
    <row r="158592">
      <c r="A158592" s="1" t="s">
        <v>21260</v>
      </c>
    </row>
    <row r="158594">
      <c r="A158594" s="1" t="s">
        <v>966</v>
      </c>
    </row>
    <row r="158596">
      <c r="A158596" s="1" t="s">
        <v>21261</v>
      </c>
    </row>
    <row r="158597">
      <c r="A158597" s="1" t="s">
        <v>367</v>
      </c>
    </row>
    <row r="158598">
      <c r="A158598" s="1" t="s">
        <v>20586</v>
      </c>
    </row>
    <row r="158599">
      <c r="A158599" s="1" t="s">
        <v>21246</v>
      </c>
    </row>
    <row r="158600">
      <c r="A158600" s="1" t="s">
        <v>21247</v>
      </c>
    </row>
    <row r="158601">
      <c r="A158601" s="1" t="s">
        <v>21248</v>
      </c>
    </row>
    <row r="158602">
      <c r="A158602" s="1" t="s">
        <v>21249</v>
      </c>
    </row>
    <row r="158603">
      <c r="A158603" s="1" t="s">
        <v>21250</v>
      </c>
    </row>
    <row r="158604">
      <c r="A158604" s="1" t="s">
        <v>21251</v>
      </c>
    </row>
    <row r="158605">
      <c r="A158605" s="1" t="s">
        <v>21231</v>
      </c>
    </row>
    <row r="158606">
      <c r="A158606" s="1" t="s">
        <v>21252</v>
      </c>
    </row>
    <row r="158607">
      <c r="A158607" s="1" t="s">
        <v>21253</v>
      </c>
    </row>
    <row r="158608">
      <c r="A158608" s="1" t="s">
        <v>21254</v>
      </c>
    </row>
    <row r="158609">
      <c r="A158609" s="1" t="s">
        <v>21255</v>
      </c>
    </row>
    <row r="158610">
      <c r="A158610" s="1" t="s">
        <v>21256</v>
      </c>
    </row>
    <row r="158611">
      <c r="A158611" s="1" t="s">
        <v>21257</v>
      </c>
    </row>
    <row r="158612">
      <c r="A158612" s="1" t="s">
        <v>21258</v>
      </c>
    </row>
    <row r="158613">
      <c r="A158613" s="1" t="s">
        <v>21259</v>
      </c>
    </row>
    <row r="158614">
      <c r="A158614" s="1" t="s">
        <v>21260</v>
      </c>
    </row>
    <row r="158615">
      <c r="A158615" s="1" t="s">
        <v>21262</v>
      </c>
    </row>
    <row r="158616">
      <c r="A158616" s="1" t="s">
        <v>52442</v>
      </c>
    </row>
    <row r="158618">
      <c r="A158618" s="1" t="s">
        <v>21264</v>
      </c>
    </row>
    <row r="158620">
      <c r="A158620" s="1" t="s">
        <v>21265</v>
      </c>
    </row>
    <row r="158621">
      <c r="A158621" s="1" t="s">
        <v>21266</v>
      </c>
    </row>
    <row r="158623">
      <c r="A158623" s="1" t="s">
        <v>21267</v>
      </c>
    </row>
    <row r="158624">
      <c r="A158624" s="1" t="s">
        <v>21268</v>
      </c>
    </row>
    <row r="158626">
      <c r="A158626" s="1" t="s">
        <v>21269</v>
      </c>
    </row>
    <row r="158627">
      <c r="A158627" s="1" t="s">
        <v>1208</v>
      </c>
    </row>
    <row r="158629">
      <c r="A158629" s="1" t="s">
        <v>21270</v>
      </c>
    </row>
    <row r="158631">
      <c r="A158631" s="1" t="s">
        <v>21271</v>
      </c>
    </row>
    <row r="158633">
      <c r="A158633" s="1" t="s">
        <v>21272</v>
      </c>
    </row>
    <row r="158634">
      <c r="A158634" s="1" t="s">
        <v>21273</v>
      </c>
    </row>
    <row r="158635">
      <c r="A158635" s="1" t="s">
        <v>21274</v>
      </c>
    </row>
    <row r="158636">
      <c r="A158636" s="1" t="s">
        <v>21275</v>
      </c>
    </row>
    <row r="158638">
      <c r="A158638" s="1" t="s">
        <v>21276</v>
      </c>
    </row>
    <row r="158639">
      <c r="A158639" s="1" t="s">
        <v>21277</v>
      </c>
    </row>
    <row r="158641">
      <c r="A158641" s="1" t="s">
        <v>21278</v>
      </c>
    </row>
    <row r="158643">
      <c r="A158643" s="1" t="s">
        <v>21279</v>
      </c>
    </row>
    <row r="158644">
      <c r="A158644" s="1" t="s">
        <v>21280</v>
      </c>
    </row>
    <row r="158646">
      <c r="A158646" s="1" t="s">
        <v>21281</v>
      </c>
    </row>
    <row r="158647">
      <c r="A158647" s="1" t="s">
        <v>21282</v>
      </c>
    </row>
    <row r="158649">
      <c r="A158649" s="1" t="s">
        <v>12306</v>
      </c>
    </row>
    <row r="158651">
      <c r="A158651" s="1" t="s">
        <v>21283</v>
      </c>
    </row>
    <row r="158653">
      <c r="A158653" s="1" t="s">
        <v>367</v>
      </c>
    </row>
    <row r="158654">
      <c r="A158654" s="1" t="s">
        <v>21284</v>
      </c>
    </row>
    <row r="158655">
      <c r="A158655" s="1" t="s">
        <v>21264</v>
      </c>
    </row>
    <row r="158656">
      <c r="A158656" s="1" t="s">
        <v>21265</v>
      </c>
    </row>
    <row r="158657">
      <c r="A158657" s="1" t="s">
        <v>21266</v>
      </c>
    </row>
    <row r="158658">
      <c r="A158658" s="1" t="s">
        <v>21267</v>
      </c>
    </row>
    <row r="158659">
      <c r="A158659" s="1" t="s">
        <v>21268</v>
      </c>
    </row>
    <row r="158660">
      <c r="A158660" s="1" t="s">
        <v>21285</v>
      </c>
    </row>
    <row r="158661">
      <c r="A158661" s="1" t="s">
        <v>21270</v>
      </c>
    </row>
    <row r="158662">
      <c r="A158662" s="1" t="s">
        <v>21271</v>
      </c>
    </row>
    <row r="158663">
      <c r="A158663" s="1" t="s">
        <v>21272</v>
      </c>
    </row>
    <row r="158664">
      <c r="A158664" s="1" t="s">
        <v>21273</v>
      </c>
    </row>
    <row r="158665">
      <c r="A158665" s="1" t="s">
        <v>21274</v>
      </c>
    </row>
    <row r="158666">
      <c r="A158666" s="1" t="s">
        <v>21275</v>
      </c>
    </row>
    <row r="158667">
      <c r="A158667" s="1" t="s">
        <v>21276</v>
      </c>
    </row>
    <row r="158668">
      <c r="A158668" s="1" t="s">
        <v>21277</v>
      </c>
    </row>
    <row r="158669">
      <c r="A158669" s="1" t="s">
        <v>21278</v>
      </c>
    </row>
    <row r="158670">
      <c r="A158670" s="1" t="s">
        <v>21279</v>
      </c>
    </row>
    <row r="158671">
      <c r="A158671" s="1" t="s">
        <v>21280</v>
      </c>
    </row>
    <row r="158672">
      <c r="A158672" s="1" t="s">
        <v>21281</v>
      </c>
    </row>
    <row r="158673">
      <c r="A158673" s="1" t="s">
        <v>21282</v>
      </c>
    </row>
    <row r="158674">
      <c r="A158674" s="1" t="s">
        <v>21286</v>
      </c>
    </row>
    <row r="158675">
      <c r="A158675" s="1" t="s">
        <v>52443</v>
      </c>
    </row>
    <row r="158677">
      <c r="A158677" s="1" t="s">
        <v>52062</v>
      </c>
    </row>
    <row r="158679">
      <c r="A158679" s="1" t="s">
        <v>52063</v>
      </c>
    </row>
    <row r="158681">
      <c r="A158681" s="1" t="s">
        <v>52444</v>
      </c>
    </row>
    <row r="158682">
      <c r="A158682" s="1" t="s">
        <v>52445</v>
      </c>
    </row>
    <row r="158683">
      <c r="A158683" s="1" t="s">
        <v>52446</v>
      </c>
    </row>
    <row r="158684">
      <c r="A158684" s="1" t="s">
        <v>52447</v>
      </c>
    </row>
    <row r="158685">
      <c r="A158685" s="1" t="s">
        <v>52448</v>
      </c>
    </row>
    <row r="158687">
      <c r="A158687" s="1" t="s">
        <v>52449</v>
      </c>
    </row>
    <row r="158688">
      <c r="A158688" s="1" t="s">
        <v>52450</v>
      </c>
    </row>
    <row r="158689">
      <c r="A158689" s="1" t="s">
        <v>52451</v>
      </c>
    </row>
    <row r="158691">
      <c r="A158691" s="1" t="s">
        <v>52452</v>
      </c>
    </row>
    <row r="158692">
      <c r="A158692" s="1" t="s">
        <v>52453</v>
      </c>
    </row>
    <row r="158693">
      <c r="A158693" s="1" t="s">
        <v>52454</v>
      </c>
    </row>
    <row r="158694">
      <c r="A158694" s="1" t="s">
        <v>52455</v>
      </c>
    </row>
    <row r="158695">
      <c r="A158695" s="1" t="s">
        <v>52456</v>
      </c>
    </row>
    <row r="158696">
      <c r="A158696" s="1" t="s">
        <v>52457</v>
      </c>
    </row>
    <row r="158697">
      <c r="A158697" s="1" t="s">
        <v>52458</v>
      </c>
    </row>
    <row r="158698">
      <c r="A158698" s="1" t="s">
        <v>52459</v>
      </c>
    </row>
    <row r="158700">
      <c r="A158700" s="1" t="s">
        <v>52460</v>
      </c>
    </row>
    <row r="158702">
      <c r="A158702" s="1" t="s">
        <v>8597</v>
      </c>
    </row>
    <row r="158703">
      <c r="A158703" s="1" t="s">
        <v>52461</v>
      </c>
    </row>
    <row r="158704">
      <c r="A158704" s="1" t="s">
        <v>52462</v>
      </c>
    </row>
    <row r="158706">
      <c r="A158706" s="1" t="s">
        <v>52463</v>
      </c>
    </row>
    <row r="158708">
      <c r="A158708" s="1" t="s">
        <v>52464</v>
      </c>
    </row>
    <row r="158710">
      <c r="A158710" s="1" t="s">
        <v>52465</v>
      </c>
    </row>
    <row r="158712">
      <c r="A158712" s="1" t="s">
        <v>52466</v>
      </c>
    </row>
    <row r="158714">
      <c r="A158714" s="1" t="s">
        <v>2001</v>
      </c>
    </row>
    <row r="158715">
      <c r="A158715" s="1" t="s">
        <v>52081</v>
      </c>
    </row>
    <row r="158716">
      <c r="A158716" s="1" t="s">
        <v>52063</v>
      </c>
    </row>
    <row r="158717">
      <c r="A158717" s="1" t="s">
        <v>52444</v>
      </c>
    </row>
    <row r="158718">
      <c r="A158718" s="1" t="s">
        <v>52445</v>
      </c>
    </row>
    <row r="158719">
      <c r="A158719" s="1" t="s">
        <v>52446</v>
      </c>
    </row>
    <row r="158720">
      <c r="A158720" s="1" t="s">
        <v>52447</v>
      </c>
    </row>
    <row r="158721">
      <c r="A158721" s="1" t="s">
        <v>52448</v>
      </c>
    </row>
    <row r="158722">
      <c r="A158722" s="1" t="s">
        <v>52449</v>
      </c>
    </row>
    <row r="158723">
      <c r="A158723" s="1" t="s">
        <v>52450</v>
      </c>
    </row>
    <row r="158724">
      <c r="A158724" s="1" t="s">
        <v>52451</v>
      </c>
    </row>
    <row r="158725">
      <c r="A158725" s="1" t="s">
        <v>52452</v>
      </c>
    </row>
    <row r="158726">
      <c r="A158726" s="1" t="s">
        <v>52453</v>
      </c>
    </row>
    <row r="158727">
      <c r="A158727" s="1" t="s">
        <v>52454</v>
      </c>
    </row>
    <row r="158728">
      <c r="A158728" s="1" t="s">
        <v>52455</v>
      </c>
    </row>
    <row r="158729">
      <c r="A158729" s="1" t="s">
        <v>52456</v>
      </c>
    </row>
    <row r="158730">
      <c r="A158730" s="1" t="s">
        <v>52457</v>
      </c>
    </row>
    <row r="158731">
      <c r="A158731" s="1" t="s">
        <v>52458</v>
      </c>
    </row>
    <row r="158732">
      <c r="A158732" s="1" t="s">
        <v>52459</v>
      </c>
    </row>
    <row r="158733">
      <c r="A158733" s="1" t="s">
        <v>52460</v>
      </c>
    </row>
    <row r="158734">
      <c r="A158734" s="1" t="s">
        <v>8597</v>
      </c>
    </row>
    <row r="158735">
      <c r="A158735" s="1" t="s">
        <v>52461</v>
      </c>
    </row>
    <row r="158736">
      <c r="A158736" s="1" t="s">
        <v>52462</v>
      </c>
    </row>
    <row r="158737">
      <c r="A158737" s="1" t="s">
        <v>52464</v>
      </c>
    </row>
    <row r="158738">
      <c r="A158738" s="1" t="s">
        <v>52465</v>
      </c>
    </row>
    <row r="158739">
      <c r="A158739" s="1" t="s">
        <v>52466</v>
      </c>
    </row>
    <row r="158740">
      <c r="A158740" s="1" t="s">
        <v>52467</v>
      </c>
    </row>
    <row r="158741">
      <c r="A158741" s="1" t="s">
        <v>52468</v>
      </c>
    </row>
    <row r="158743">
      <c r="A158743" s="1" t="s">
        <v>21288</v>
      </c>
    </row>
    <row r="158744">
      <c r="A158744" s="1" t="s">
        <v>20666</v>
      </c>
    </row>
    <row r="158745">
      <c r="A158745" s="1" t="s">
        <v>21289</v>
      </c>
    </row>
    <row r="158746">
      <c r="A158746" s="1" t="s">
        <v>21290</v>
      </c>
    </row>
    <row r="158747">
      <c r="A158747" s="1" t="s">
        <v>21291</v>
      </c>
    </row>
    <row r="158749">
      <c r="A158749" s="1" t="s">
        <v>21292</v>
      </c>
    </row>
    <row r="158750">
      <c r="A158750" s="1" t="s">
        <v>21293</v>
      </c>
    </row>
    <row r="158752">
      <c r="A158752" s="1" t="s">
        <v>21294</v>
      </c>
    </row>
    <row r="158753">
      <c r="A158753" s="1" t="s">
        <v>21295</v>
      </c>
    </row>
    <row r="158755">
      <c r="A158755" s="1" t="s">
        <v>21296</v>
      </c>
    </row>
    <row r="158757">
      <c r="A158757" s="1" t="s">
        <v>21297</v>
      </c>
    </row>
    <row r="158758">
      <c r="A158758" s="1" t="s">
        <v>21298</v>
      </c>
    </row>
    <row r="158760">
      <c r="A158760" s="1" t="s">
        <v>21299</v>
      </c>
    </row>
    <row r="158761">
      <c r="A158761" s="1" t="s">
        <v>21275</v>
      </c>
    </row>
    <row r="158763">
      <c r="A158763" s="1" t="s">
        <v>21300</v>
      </c>
    </row>
    <row r="158764">
      <c r="A158764" s="1" t="s">
        <v>21301</v>
      </c>
    </row>
    <row r="158766">
      <c r="A158766" s="1" t="s">
        <v>21302</v>
      </c>
    </row>
    <row r="158768">
      <c r="A158768" s="1" t="s">
        <v>21303</v>
      </c>
    </row>
    <row r="158769">
      <c r="A158769" s="1" t="s">
        <v>21280</v>
      </c>
    </row>
    <row r="158771">
      <c r="A158771" s="1" t="s">
        <v>21304</v>
      </c>
    </row>
    <row r="158772">
      <c r="A158772" s="1" t="s">
        <v>21305</v>
      </c>
    </row>
    <row r="158774">
      <c r="A158774" s="1" t="s">
        <v>1501</v>
      </c>
    </row>
    <row r="158776">
      <c r="A158776" s="1" t="s">
        <v>3016</v>
      </c>
    </row>
    <row r="158778">
      <c r="A158778" s="1" t="s">
        <v>233</v>
      </c>
    </row>
    <row r="158779">
      <c r="A158779" s="1" t="s">
        <v>21306</v>
      </c>
    </row>
    <row r="158780">
      <c r="A158780" s="1" t="s">
        <v>21288</v>
      </c>
    </row>
    <row r="158781">
      <c r="A158781" s="1" t="s">
        <v>20666</v>
      </c>
    </row>
    <row r="158782">
      <c r="A158782" s="1" t="s">
        <v>21289</v>
      </c>
    </row>
    <row r="158783">
      <c r="A158783" s="1" t="s">
        <v>21290</v>
      </c>
    </row>
    <row r="158784">
      <c r="A158784" s="1" t="s">
        <v>21291</v>
      </c>
    </row>
    <row r="158785">
      <c r="A158785" s="1" t="s">
        <v>21292</v>
      </c>
    </row>
    <row r="158786">
      <c r="A158786" s="1" t="s">
        <v>21293</v>
      </c>
    </row>
    <row r="158787">
      <c r="A158787" s="1" t="s">
        <v>21294</v>
      </c>
    </row>
    <row r="158788">
      <c r="A158788" s="1" t="s">
        <v>21295</v>
      </c>
    </row>
    <row r="158789">
      <c r="A158789" s="1" t="s">
        <v>21296</v>
      </c>
    </row>
    <row r="158790">
      <c r="A158790" s="1" t="s">
        <v>21297</v>
      </c>
    </row>
    <row r="158791">
      <c r="A158791" s="1" t="s">
        <v>21298</v>
      </c>
    </row>
    <row r="158792">
      <c r="A158792" s="1" t="s">
        <v>21299</v>
      </c>
    </row>
    <row r="158793">
      <c r="A158793" s="1" t="s">
        <v>21275</v>
      </c>
    </row>
    <row r="158794">
      <c r="A158794" s="1" t="s">
        <v>21300</v>
      </c>
    </row>
    <row r="158795">
      <c r="A158795" s="1" t="s">
        <v>21301</v>
      </c>
    </row>
    <row r="158796">
      <c r="A158796" s="1" t="s">
        <v>21302</v>
      </c>
    </row>
    <row r="158797">
      <c r="A158797" s="1" t="s">
        <v>21303</v>
      </c>
    </row>
    <row r="158798">
      <c r="A158798" s="1" t="s">
        <v>21280</v>
      </c>
    </row>
    <row r="158799">
      <c r="A158799" s="1" t="s">
        <v>21304</v>
      </c>
    </row>
    <row r="158800">
      <c r="A158800" s="1" t="s">
        <v>21305</v>
      </c>
    </row>
    <row r="158801">
      <c r="A158801" s="1" t="s">
        <v>21307</v>
      </c>
    </row>
    <row r="158802">
      <c r="A158802" s="1" t="s">
        <v>52469</v>
      </c>
    </row>
    <row r="158804">
      <c r="A158804" s="1" t="s">
        <v>21309</v>
      </c>
    </row>
    <row r="158806">
      <c r="A158806" s="1" t="s">
        <v>977</v>
      </c>
    </row>
    <row r="158807">
      <c r="A158807" s="1" t="s">
        <v>21310</v>
      </c>
    </row>
    <row r="158809">
      <c r="A158809" s="1" t="s">
        <v>21311</v>
      </c>
    </row>
    <row r="158811">
      <c r="A158811" s="1" t="s">
        <v>21312</v>
      </c>
    </row>
    <row r="158812">
      <c r="A158812" s="1" t="s">
        <v>21313</v>
      </c>
    </row>
    <row r="158814">
      <c r="A158814" s="1" t="s">
        <v>21314</v>
      </c>
    </row>
    <row r="158815">
      <c r="A158815" s="1" t="s">
        <v>21315</v>
      </c>
    </row>
    <row r="158817">
      <c r="A158817" s="1" t="s">
        <v>21316</v>
      </c>
    </row>
    <row r="158818">
      <c r="A158818" s="1" t="s">
        <v>21317</v>
      </c>
    </row>
    <row r="158819">
      <c r="A158819" s="1" t="s">
        <v>21318</v>
      </c>
    </row>
    <row r="158820">
      <c r="A158820" s="1" t="s">
        <v>21319</v>
      </c>
    </row>
    <row r="158822">
      <c r="A158822" s="1" t="s">
        <v>21320</v>
      </c>
    </row>
    <row r="158824">
      <c r="A158824" s="1" t="s">
        <v>21321</v>
      </c>
    </row>
    <row r="158825">
      <c r="A158825" s="1" t="s">
        <v>21322</v>
      </c>
    </row>
    <row r="158827">
      <c r="A158827" s="1" t="s">
        <v>21323</v>
      </c>
    </row>
    <row r="158828">
      <c r="A158828" s="1" t="s">
        <v>21324</v>
      </c>
    </row>
    <row r="158829">
      <c r="A158829" s="1" t="s">
        <v>21325</v>
      </c>
    </row>
    <row r="158831">
      <c r="A158831" s="1" t="s">
        <v>18538</v>
      </c>
    </row>
    <row r="158832">
      <c r="A158832" s="1" t="s">
        <v>12040</v>
      </c>
    </row>
    <row r="158833">
      <c r="A158833" s="1" t="s">
        <v>21326</v>
      </c>
    </row>
    <row r="158834">
      <c r="A158834" s="1" t="s">
        <v>21310</v>
      </c>
    </row>
    <row r="158835">
      <c r="A158835" s="1" t="s">
        <v>21311</v>
      </c>
    </row>
    <row r="158836">
      <c r="A158836" s="1" t="s">
        <v>21312</v>
      </c>
    </row>
    <row r="158837">
      <c r="A158837" s="1" t="s">
        <v>21313</v>
      </c>
    </row>
    <row r="158838">
      <c r="A158838" s="1" t="s">
        <v>21314</v>
      </c>
    </row>
    <row r="158839">
      <c r="A158839" s="1" t="s">
        <v>21315</v>
      </c>
    </row>
    <row r="158840">
      <c r="A158840" s="1" t="s">
        <v>21316</v>
      </c>
    </row>
    <row r="158841">
      <c r="A158841" s="1" t="s">
        <v>21317</v>
      </c>
    </row>
    <row r="158842">
      <c r="A158842" s="1" t="s">
        <v>21318</v>
      </c>
    </row>
    <row r="158843">
      <c r="A158843" s="1" t="s">
        <v>21319</v>
      </c>
    </row>
    <row r="158844">
      <c r="A158844" s="1" t="s">
        <v>21320</v>
      </c>
    </row>
    <row r="158845">
      <c r="A158845" s="1" t="s">
        <v>21321</v>
      </c>
    </row>
    <row r="158846">
      <c r="A158846" s="1" t="s">
        <v>21322</v>
      </c>
    </row>
    <row r="158847">
      <c r="A158847" s="1" t="s">
        <v>21323</v>
      </c>
    </row>
    <row r="158848">
      <c r="A158848" s="1" t="s">
        <v>21324</v>
      </c>
    </row>
    <row r="158849">
      <c r="A158849" s="1" t="s">
        <v>21325</v>
      </c>
    </row>
    <row r="158850">
      <c r="A158850" s="1" t="s">
        <v>18538</v>
      </c>
    </row>
    <row r="158851">
      <c r="A158851" s="1" t="s">
        <v>21327</v>
      </c>
    </row>
    <row r="158852">
      <c r="A158852" s="1" t="s">
        <v>52470</v>
      </c>
    </row>
    <row r="158854">
      <c r="A158854" s="1" t="s">
        <v>52471</v>
      </c>
    </row>
    <row r="158856">
      <c r="A158856" s="1" t="s">
        <v>52063</v>
      </c>
    </row>
    <row r="158858">
      <c r="A158858" s="1" t="s">
        <v>52472</v>
      </c>
    </row>
    <row r="158859">
      <c r="A158859" s="1" t="s">
        <v>52462</v>
      </c>
    </row>
    <row r="158861">
      <c r="A158861" s="1" t="s">
        <v>52463</v>
      </c>
    </row>
    <row r="158863">
      <c r="A158863" s="1" t="s">
        <v>52464</v>
      </c>
    </row>
    <row r="158864">
      <c r="A158864" s="1" t="s">
        <v>52473</v>
      </c>
    </row>
    <row r="158866">
      <c r="A158866" s="1" t="s">
        <v>52474</v>
      </c>
    </row>
    <row r="158867">
      <c r="A158867" s="1" t="s">
        <v>52475</v>
      </c>
    </row>
    <row r="158869">
      <c r="A158869" s="1" t="s">
        <v>52476</v>
      </c>
    </row>
    <row r="158871">
      <c r="A158871" s="1" t="s">
        <v>52477</v>
      </c>
    </row>
    <row r="158872">
      <c r="A158872" s="1" t="s">
        <v>52478</v>
      </c>
    </row>
    <row r="158874">
      <c r="A158874" s="1" t="s">
        <v>1858</v>
      </c>
    </row>
    <row r="158875">
      <c r="A158875" s="1" t="s">
        <v>432</v>
      </c>
    </row>
    <row r="158876">
      <c r="A158876" s="1" t="s">
        <v>52479</v>
      </c>
    </row>
    <row r="158877">
      <c r="A158877" s="1" t="s">
        <v>1946</v>
      </c>
    </row>
    <row r="158878">
      <c r="A158878" s="1" t="s">
        <v>3373</v>
      </c>
    </row>
    <row r="158879">
      <c r="A158879" s="1" t="s">
        <v>432</v>
      </c>
    </row>
    <row r="158880">
      <c r="A158880" s="3" t="str">
        <f>),</f>
        <v>#ERROR!</v>
      </c>
    </row>
    <row r="158882">
      <c r="A158882" s="1" t="s">
        <v>52480</v>
      </c>
    </row>
    <row r="158884">
      <c r="A158884" s="1" t="s">
        <v>52481</v>
      </c>
    </row>
    <row r="158886">
      <c r="A158886" s="1" t="s">
        <v>52482</v>
      </c>
    </row>
    <row r="158887">
      <c r="A158887" s="1" t="s">
        <v>52483</v>
      </c>
    </row>
    <row r="158888">
      <c r="A158888" s="1" t="s">
        <v>52484</v>
      </c>
    </row>
    <row r="158890">
      <c r="A158890" s="1" t="s">
        <v>52485</v>
      </c>
    </row>
    <row r="158892">
      <c r="A158892" s="1" t="s">
        <v>445</v>
      </c>
    </row>
    <row r="158894">
      <c r="A158894" s="1" t="s">
        <v>28752</v>
      </c>
    </row>
    <row r="158896">
      <c r="A158896" s="1" t="s">
        <v>52486</v>
      </c>
    </row>
    <row r="158898">
      <c r="A158898" s="1" t="s">
        <v>2001</v>
      </c>
    </row>
    <row r="158899">
      <c r="A158899" s="1" t="s">
        <v>52487</v>
      </c>
    </row>
    <row r="158900">
      <c r="A158900" s="1" t="s">
        <v>52063</v>
      </c>
    </row>
    <row r="158901">
      <c r="A158901" s="1" t="s">
        <v>52472</v>
      </c>
    </row>
    <row r="158902">
      <c r="A158902" s="1" t="s">
        <v>52462</v>
      </c>
    </row>
    <row r="158903">
      <c r="A158903" s="1" t="s">
        <v>52464</v>
      </c>
    </row>
    <row r="158904">
      <c r="A158904" s="1" t="s">
        <v>52473</v>
      </c>
    </row>
    <row r="158905">
      <c r="A158905" s="1" t="s">
        <v>52474</v>
      </c>
    </row>
    <row r="158906">
      <c r="A158906" s="1" t="s">
        <v>52475</v>
      </c>
    </row>
    <row r="158907">
      <c r="A158907" s="1" t="s">
        <v>52477</v>
      </c>
    </row>
    <row r="158908">
      <c r="A158908" s="1" t="s">
        <v>52478</v>
      </c>
    </row>
    <row r="158909">
      <c r="A158909" s="1" t="s">
        <v>52479</v>
      </c>
    </row>
    <row r="158910">
      <c r="A158910" s="1" t="s">
        <v>52481</v>
      </c>
    </row>
    <row r="158911">
      <c r="A158911" s="1" t="s">
        <v>52482</v>
      </c>
    </row>
    <row r="158912">
      <c r="A158912" s="1" t="s">
        <v>52483</v>
      </c>
    </row>
    <row r="158913">
      <c r="A158913" s="1" t="s">
        <v>52484</v>
      </c>
    </row>
    <row r="158914">
      <c r="A158914" s="1" t="s">
        <v>52485</v>
      </c>
    </row>
    <row r="158915">
      <c r="A158915" s="1" t="s">
        <v>28752</v>
      </c>
    </row>
    <row r="158916">
      <c r="A158916" s="1" t="s">
        <v>52486</v>
      </c>
    </row>
    <row r="158917">
      <c r="A158917" s="1" t="s">
        <v>52488</v>
      </c>
    </row>
    <row r="158918">
      <c r="A158918" s="1" t="s">
        <v>52489</v>
      </c>
    </row>
    <row r="158920">
      <c r="A158920" s="1" t="s">
        <v>21329</v>
      </c>
    </row>
    <row r="158921">
      <c r="A158921" s="1" t="s">
        <v>21330</v>
      </c>
    </row>
    <row r="158922">
      <c r="A158922" s="1" t="s">
        <v>21331</v>
      </c>
    </row>
    <row r="158923">
      <c r="A158923" s="1" t="s">
        <v>21332</v>
      </c>
    </row>
    <row r="158925">
      <c r="A158925" s="1" t="s">
        <v>21333</v>
      </c>
    </row>
    <row r="158926">
      <c r="A158926" s="1" t="s">
        <v>21334</v>
      </c>
    </row>
    <row r="158928">
      <c r="A158928" s="1" t="s">
        <v>21335</v>
      </c>
    </row>
    <row r="158929">
      <c r="A158929" s="1" t="s">
        <v>21336</v>
      </c>
    </row>
    <row r="158930">
      <c r="A158930" s="1" t="s">
        <v>21337</v>
      </c>
    </row>
    <row r="158931">
      <c r="A158931" s="1" t="s">
        <v>21319</v>
      </c>
    </row>
    <row r="158933">
      <c r="A158933" s="1" t="s">
        <v>21338</v>
      </c>
    </row>
    <row r="158935">
      <c r="A158935" s="1" t="s">
        <v>21339</v>
      </c>
    </row>
    <row r="158937">
      <c r="A158937" s="1" t="s">
        <v>21321</v>
      </c>
    </row>
    <row r="158938">
      <c r="A158938" s="1" t="s">
        <v>21340</v>
      </c>
    </row>
    <row r="158940">
      <c r="A158940" s="1" t="s">
        <v>21341</v>
      </c>
    </row>
    <row r="158941">
      <c r="A158941" s="1" t="s">
        <v>21342</v>
      </c>
    </row>
    <row r="158942">
      <c r="A158942" s="1" t="s">
        <v>21343</v>
      </c>
    </row>
    <row r="158944">
      <c r="A158944" s="1" t="s">
        <v>19318</v>
      </c>
    </row>
    <row r="158945">
      <c r="A158945" s="1" t="s">
        <v>367</v>
      </c>
    </row>
    <row r="158946">
      <c r="A158946" s="1" t="s">
        <v>21344</v>
      </c>
    </row>
    <row r="158947">
      <c r="A158947" s="1" t="s">
        <v>21329</v>
      </c>
    </row>
    <row r="158948">
      <c r="A158948" s="1" t="s">
        <v>21330</v>
      </c>
    </row>
    <row r="158949">
      <c r="A158949" s="1" t="s">
        <v>21331</v>
      </c>
    </row>
    <row r="158950">
      <c r="A158950" s="1" t="s">
        <v>21332</v>
      </c>
    </row>
    <row r="158951">
      <c r="A158951" s="1" t="s">
        <v>21333</v>
      </c>
    </row>
    <row r="158952">
      <c r="A158952" s="1" t="s">
        <v>21334</v>
      </c>
    </row>
    <row r="158953">
      <c r="A158953" s="1" t="s">
        <v>21335</v>
      </c>
    </row>
    <row r="158954">
      <c r="A158954" s="1" t="s">
        <v>21336</v>
      </c>
    </row>
    <row r="158955">
      <c r="A158955" s="1" t="s">
        <v>21337</v>
      </c>
    </row>
    <row r="158956">
      <c r="A158956" s="1" t="s">
        <v>21319</v>
      </c>
    </row>
    <row r="158957">
      <c r="A158957" s="1" t="s">
        <v>21338</v>
      </c>
    </row>
    <row r="158958">
      <c r="A158958" s="1" t="s">
        <v>21339</v>
      </c>
    </row>
    <row r="158959">
      <c r="A158959" s="1" t="s">
        <v>21321</v>
      </c>
    </row>
    <row r="158960">
      <c r="A158960" s="1" t="s">
        <v>21340</v>
      </c>
    </row>
    <row r="158961">
      <c r="A158961" s="1" t="s">
        <v>21341</v>
      </c>
    </row>
    <row r="158962">
      <c r="A158962" s="1" t="s">
        <v>21342</v>
      </c>
    </row>
    <row r="158963">
      <c r="A158963" s="1" t="s">
        <v>21343</v>
      </c>
    </row>
    <row r="158964">
      <c r="A158964" s="1" t="s">
        <v>21345</v>
      </c>
    </row>
    <row r="158965">
      <c r="A158965" s="1" t="s">
        <v>52490</v>
      </c>
    </row>
    <row r="158966">
      <c r="A158966" s="1" t="s">
        <v>9311</v>
      </c>
    </row>
    <row r="158967">
      <c r="A158967" s="1" t="s">
        <v>21347</v>
      </c>
    </row>
    <row r="158968">
      <c r="A158968" s="1" t="s">
        <v>21348</v>
      </c>
    </row>
    <row r="158969">
      <c r="A158969" s="1" t="s">
        <v>21349</v>
      </c>
    </row>
    <row r="158970">
      <c r="A158970" s="1" t="s">
        <v>21350</v>
      </c>
    </row>
    <row r="158971">
      <c r="A158971" s="1" t="s">
        <v>21351</v>
      </c>
    </row>
    <row r="158972">
      <c r="A158972" s="1" t="s">
        <v>21352</v>
      </c>
    </row>
    <row r="158973">
      <c r="A158973" s="1" t="s">
        <v>21353</v>
      </c>
    </row>
    <row r="158974">
      <c r="A158974" s="1" t="s">
        <v>21354</v>
      </c>
    </row>
    <row r="158975">
      <c r="A158975" s="1" t="s">
        <v>21355</v>
      </c>
    </row>
    <row r="158976">
      <c r="A158976" s="1" t="s">
        <v>21356</v>
      </c>
    </row>
    <row r="158977">
      <c r="A158977" s="1" t="s">
        <v>21357</v>
      </c>
    </row>
    <row r="158978">
      <c r="A158978" s="1" t="s">
        <v>21358</v>
      </c>
    </row>
    <row r="158979">
      <c r="A158979" s="1" t="s">
        <v>21359</v>
      </c>
    </row>
    <row r="158980">
      <c r="A158980" s="1" t="s">
        <v>21360</v>
      </c>
    </row>
    <row r="158981">
      <c r="A158981" s="1" t="s">
        <v>21361</v>
      </c>
    </row>
    <row r="158982">
      <c r="A158982" s="1" t="s">
        <v>21362</v>
      </c>
    </row>
    <row r="158983">
      <c r="A158983" s="1" t="s">
        <v>21363</v>
      </c>
    </row>
    <row r="158984">
      <c r="A158984" s="1" t="s">
        <v>21348</v>
      </c>
    </row>
    <row r="158985">
      <c r="A158985" s="1" t="s">
        <v>21349</v>
      </c>
    </row>
    <row r="158986">
      <c r="A158986" s="1" t="s">
        <v>21350</v>
      </c>
    </row>
    <row r="158987">
      <c r="A158987" s="1" t="s">
        <v>21351</v>
      </c>
    </row>
    <row r="158988">
      <c r="A158988" s="1" t="s">
        <v>21352</v>
      </c>
    </row>
    <row r="158989">
      <c r="A158989" s="1" t="s">
        <v>21353</v>
      </c>
    </row>
    <row r="158990">
      <c r="A158990" s="1" t="s">
        <v>21354</v>
      </c>
    </row>
    <row r="158991">
      <c r="A158991" s="1" t="s">
        <v>21355</v>
      </c>
    </row>
    <row r="158992">
      <c r="A158992" s="1" t="s">
        <v>21356</v>
      </c>
    </row>
    <row r="158993">
      <c r="A158993" s="1" t="s">
        <v>21357</v>
      </c>
    </row>
    <row r="158994">
      <c r="A158994" s="1" t="s">
        <v>21358</v>
      </c>
    </row>
    <row r="158995">
      <c r="A158995" s="1" t="s">
        <v>21359</v>
      </c>
    </row>
    <row r="158996">
      <c r="A158996" s="1" t="s">
        <v>21360</v>
      </c>
    </row>
    <row r="158997">
      <c r="A158997" s="1" t="s">
        <v>21361</v>
      </c>
    </row>
    <row r="158998">
      <c r="A158998" s="1" t="s">
        <v>21364</v>
      </c>
    </row>
    <row r="158999">
      <c r="A158999" s="1" t="s">
        <v>52491</v>
      </c>
    </row>
    <row r="159001">
      <c r="A159001" s="1" t="s">
        <v>52062</v>
      </c>
    </row>
    <row r="159003">
      <c r="A159003" s="1" t="s">
        <v>52063</v>
      </c>
    </row>
    <row r="159005">
      <c r="A159005" s="1" t="s">
        <v>52492</v>
      </c>
    </row>
    <row r="159007">
      <c r="A159007" s="1" t="s">
        <v>52493</v>
      </c>
    </row>
    <row r="159009">
      <c r="A159009" s="1" t="s">
        <v>52494</v>
      </c>
    </row>
    <row r="159010">
      <c r="A159010" s="1" t="s">
        <v>52495</v>
      </c>
    </row>
    <row r="159012">
      <c r="A159012" s="1" t="s">
        <v>52496</v>
      </c>
    </row>
    <row r="159014">
      <c r="A159014" s="1" t="s">
        <v>52497</v>
      </c>
    </row>
    <row r="159015">
      <c r="A159015" s="1" t="s">
        <v>52498</v>
      </c>
    </row>
    <row r="159017">
      <c r="A159017" s="1" t="s">
        <v>52499</v>
      </c>
    </row>
    <row r="159018">
      <c r="A159018" s="1" t="s">
        <v>52500</v>
      </c>
    </row>
    <row r="159020">
      <c r="A159020" s="1" t="s">
        <v>52501</v>
      </c>
    </row>
    <row r="159022">
      <c r="A159022" s="1" t="s">
        <v>52502</v>
      </c>
    </row>
    <row r="159024">
      <c r="A159024" s="1" t="s">
        <v>451</v>
      </c>
    </row>
    <row r="159026">
      <c r="A159026" s="1" t="s">
        <v>52503</v>
      </c>
    </row>
    <row r="159027">
      <c r="A159027" s="1" t="s">
        <v>52504</v>
      </c>
    </row>
    <row r="159029">
      <c r="A159029" s="1" t="s">
        <v>52505</v>
      </c>
    </row>
    <row r="159030">
      <c r="A159030" s="1" t="s">
        <v>52506</v>
      </c>
    </row>
    <row r="159031">
      <c r="A159031" s="1" t="s">
        <v>52507</v>
      </c>
    </row>
    <row r="159033">
      <c r="A159033" s="1" t="s">
        <v>17966</v>
      </c>
    </row>
    <row r="159035">
      <c r="A159035" s="1" t="s">
        <v>2001</v>
      </c>
    </row>
    <row r="159037">
      <c r="A159037" s="1" t="s">
        <v>15098</v>
      </c>
    </row>
    <row r="159038">
      <c r="A159038" s="1" t="s">
        <v>52081</v>
      </c>
    </row>
    <row r="159039">
      <c r="A159039" s="1" t="s">
        <v>52063</v>
      </c>
    </row>
    <row r="159040">
      <c r="A159040" s="1" t="s">
        <v>52492</v>
      </c>
    </row>
    <row r="159041">
      <c r="A159041" s="1" t="s">
        <v>52493</v>
      </c>
    </row>
    <row r="159042">
      <c r="A159042" s="1" t="s">
        <v>52494</v>
      </c>
    </row>
    <row r="159043">
      <c r="A159043" s="1" t="s">
        <v>52495</v>
      </c>
    </row>
    <row r="159044">
      <c r="A159044" s="1" t="s">
        <v>52496</v>
      </c>
    </row>
    <row r="159045">
      <c r="A159045" s="1" t="s">
        <v>52497</v>
      </c>
    </row>
    <row r="159046">
      <c r="A159046" s="1" t="s">
        <v>52498</v>
      </c>
    </row>
    <row r="159047">
      <c r="A159047" s="1" t="s">
        <v>52499</v>
      </c>
    </row>
    <row r="159048">
      <c r="A159048" s="1" t="s">
        <v>52500</v>
      </c>
    </row>
    <row r="159049">
      <c r="A159049" s="1" t="s">
        <v>52501</v>
      </c>
    </row>
    <row r="159050">
      <c r="A159050" s="1" t="s">
        <v>52502</v>
      </c>
    </row>
    <row r="159051">
      <c r="A159051" s="1" t="s">
        <v>52503</v>
      </c>
    </row>
    <row r="159052">
      <c r="A159052" s="1" t="s">
        <v>52504</v>
      </c>
    </row>
    <row r="159053">
      <c r="A159053" s="1" t="s">
        <v>52505</v>
      </c>
    </row>
    <row r="159054">
      <c r="A159054" s="1" t="s">
        <v>52506</v>
      </c>
    </row>
    <row r="159055">
      <c r="A159055" s="1" t="s">
        <v>52507</v>
      </c>
    </row>
    <row r="159056">
      <c r="A159056" s="1" t="s">
        <v>17966</v>
      </c>
    </row>
    <row r="159057">
      <c r="A159057" s="1" t="s">
        <v>52508</v>
      </c>
    </row>
    <row r="159058">
      <c r="A159058" s="1" t="s">
        <v>52509</v>
      </c>
    </row>
    <row r="159059">
      <c r="A159059" s="1" t="s">
        <v>8957</v>
      </c>
    </row>
    <row r="159060">
      <c r="A159060" s="1" t="s">
        <v>21366</v>
      </c>
    </row>
    <row r="159061">
      <c r="A159061" s="1" t="s">
        <v>21367</v>
      </c>
    </row>
    <row r="159062">
      <c r="A159062" s="1" t="s">
        <v>21368</v>
      </c>
    </row>
    <row r="159063">
      <c r="A159063" s="1" t="s">
        <v>21369</v>
      </c>
    </row>
    <row r="159064">
      <c r="A159064" s="1" t="s">
        <v>21370</v>
      </c>
    </row>
    <row r="159065">
      <c r="A159065" s="1" t="s">
        <v>21371</v>
      </c>
    </row>
    <row r="159066">
      <c r="A159066" s="1" t="s">
        <v>21354</v>
      </c>
    </row>
    <row r="159067">
      <c r="A159067" s="1" t="s">
        <v>21372</v>
      </c>
    </row>
    <row r="159068">
      <c r="A159068" s="1" t="s">
        <v>21373</v>
      </c>
    </row>
    <row r="159069">
      <c r="A159069" s="1" t="s">
        <v>21374</v>
      </c>
    </row>
    <row r="159070">
      <c r="A159070" s="1" t="s">
        <v>21375</v>
      </c>
    </row>
    <row r="159071">
      <c r="A159071" s="1" t="s">
        <v>21376</v>
      </c>
    </row>
    <row r="159072">
      <c r="A159072" s="1" t="s">
        <v>21361</v>
      </c>
    </row>
    <row r="159073">
      <c r="A159073" s="1" t="s">
        <v>21377</v>
      </c>
    </row>
    <row r="159074">
      <c r="A159074" s="1" t="s">
        <v>21378</v>
      </c>
    </row>
    <row r="159075">
      <c r="A159075" s="1" t="s">
        <v>21367</v>
      </c>
    </row>
    <row r="159076">
      <c r="A159076" s="1" t="s">
        <v>21368</v>
      </c>
    </row>
    <row r="159077">
      <c r="A159077" s="1" t="s">
        <v>21369</v>
      </c>
    </row>
    <row r="159078">
      <c r="A159078" s="1" t="s">
        <v>21370</v>
      </c>
    </row>
    <row r="159079">
      <c r="A159079" s="1" t="s">
        <v>21371</v>
      </c>
    </row>
    <row r="159080">
      <c r="A159080" s="1" t="s">
        <v>21354</v>
      </c>
    </row>
    <row r="159081">
      <c r="A159081" s="1" t="s">
        <v>21372</v>
      </c>
    </row>
    <row r="159082">
      <c r="A159082" s="1" t="s">
        <v>21373</v>
      </c>
    </row>
    <row r="159083">
      <c r="A159083" s="1" t="s">
        <v>21374</v>
      </c>
    </row>
    <row r="159084">
      <c r="A159084" s="1" t="s">
        <v>21375</v>
      </c>
    </row>
    <row r="159085">
      <c r="A159085" s="1" t="s">
        <v>21376</v>
      </c>
    </row>
    <row r="159086">
      <c r="A159086" s="1" t="s">
        <v>21361</v>
      </c>
    </row>
    <row r="159087">
      <c r="A159087" s="1" t="s">
        <v>21379</v>
      </c>
    </row>
    <row r="159088">
      <c r="A159088" s="1" t="s">
        <v>52510</v>
      </c>
    </row>
    <row r="159090">
      <c r="A159090" s="1" t="s">
        <v>21381</v>
      </c>
    </row>
    <row r="159092">
      <c r="A159092" s="1" t="s">
        <v>21382</v>
      </c>
    </row>
    <row r="159093">
      <c r="A159093" s="1" t="s">
        <v>21383</v>
      </c>
    </row>
    <row r="159095">
      <c r="A159095" s="1" t="s">
        <v>21384</v>
      </c>
    </row>
    <row r="159097">
      <c r="A159097" s="1" t="s">
        <v>21385</v>
      </c>
    </row>
    <row r="159098">
      <c r="A159098" s="1" t="s">
        <v>21386</v>
      </c>
    </row>
    <row r="159100">
      <c r="A159100" s="1" t="s">
        <v>21387</v>
      </c>
    </row>
    <row r="159101">
      <c r="A159101" s="1" t="s">
        <v>21388</v>
      </c>
    </row>
    <row r="159102">
      <c r="A159102" s="1" t="s">
        <v>8568</v>
      </c>
    </row>
    <row r="159104">
      <c r="A159104" s="1" t="s">
        <v>21389</v>
      </c>
    </row>
    <row r="159105">
      <c r="A159105" s="1" t="s">
        <v>21390</v>
      </c>
    </row>
    <row r="159106">
      <c r="A159106" s="1" t="s">
        <v>21391</v>
      </c>
    </row>
    <row r="159108">
      <c r="A159108" s="1" t="s">
        <v>21392</v>
      </c>
    </row>
    <row r="159110">
      <c r="A159110" s="1" t="s">
        <v>21393</v>
      </c>
    </row>
    <row r="159112">
      <c r="A159112" s="1" t="s">
        <v>21394</v>
      </c>
    </row>
    <row r="159113">
      <c r="A159113" s="1" t="s">
        <v>21395</v>
      </c>
    </row>
    <row r="159115">
      <c r="A159115" s="1" t="s">
        <v>21396</v>
      </c>
    </row>
    <row r="159116">
      <c r="A159116" s="1" t="s">
        <v>21397</v>
      </c>
    </row>
    <row r="159117">
      <c r="A159117" s="1" t="s">
        <v>21398</v>
      </c>
    </row>
    <row r="159119">
      <c r="A159119" s="1" t="s">
        <v>21399</v>
      </c>
    </row>
    <row r="159121">
      <c r="A159121" s="1" t="s">
        <v>21400</v>
      </c>
    </row>
    <row r="159122">
      <c r="A159122" s="1" t="s">
        <v>21401</v>
      </c>
    </row>
    <row r="159124">
      <c r="A159124" s="1" t="s">
        <v>21402</v>
      </c>
    </row>
    <row r="159126">
      <c r="A159126" s="1" t="s">
        <v>21403</v>
      </c>
    </row>
    <row r="159127">
      <c r="A159127" s="1" t="s">
        <v>21381</v>
      </c>
    </row>
    <row r="159128">
      <c r="A159128" s="1" t="s">
        <v>21382</v>
      </c>
    </row>
    <row r="159129">
      <c r="A159129" s="1" t="s">
        <v>21383</v>
      </c>
    </row>
    <row r="159130">
      <c r="A159130" s="1" t="s">
        <v>21384</v>
      </c>
    </row>
    <row r="159131">
      <c r="A159131" s="1" t="s">
        <v>21385</v>
      </c>
    </row>
    <row r="159132">
      <c r="A159132" s="1" t="s">
        <v>21386</v>
      </c>
    </row>
    <row r="159133">
      <c r="A159133" s="1" t="s">
        <v>21387</v>
      </c>
    </row>
    <row r="159134">
      <c r="A159134" s="1" t="s">
        <v>21388</v>
      </c>
    </row>
    <row r="159135">
      <c r="A159135" s="1" t="s">
        <v>8568</v>
      </c>
    </row>
    <row r="159136">
      <c r="A159136" s="1" t="s">
        <v>21389</v>
      </c>
    </row>
    <row r="159137">
      <c r="A159137" s="1" t="s">
        <v>21390</v>
      </c>
    </row>
    <row r="159138">
      <c r="A159138" s="1" t="s">
        <v>21391</v>
      </c>
    </row>
    <row r="159139">
      <c r="A159139" s="1" t="s">
        <v>21392</v>
      </c>
    </row>
    <row r="159140">
      <c r="A159140" s="1" t="s">
        <v>21393</v>
      </c>
    </row>
    <row r="159141">
      <c r="A159141" s="1" t="s">
        <v>21394</v>
      </c>
    </row>
    <row r="159142">
      <c r="A159142" s="1" t="s">
        <v>21395</v>
      </c>
    </row>
    <row r="159143">
      <c r="A159143" s="1" t="s">
        <v>21396</v>
      </c>
    </row>
    <row r="159144">
      <c r="A159144" s="1" t="s">
        <v>21397</v>
      </c>
    </row>
    <row r="159145">
      <c r="A159145" s="1" t="s">
        <v>21398</v>
      </c>
    </row>
    <row r="159146">
      <c r="A159146" s="1" t="s">
        <v>21399</v>
      </c>
    </row>
    <row r="159147">
      <c r="A159147" s="1" t="s">
        <v>21400</v>
      </c>
    </row>
    <row r="159148">
      <c r="A159148" s="1" t="s">
        <v>21401</v>
      </c>
    </row>
    <row r="159149">
      <c r="A159149" s="1" t="s">
        <v>21404</v>
      </c>
    </row>
    <row r="159150">
      <c r="A159150" s="1" t="s">
        <v>52511</v>
      </c>
    </row>
    <row r="159151">
      <c r="A159151" s="1" t="s">
        <v>52512</v>
      </c>
    </row>
    <row r="159152">
      <c r="A159152" s="1" t="s">
        <v>52513</v>
      </c>
    </row>
    <row r="159153">
      <c r="A159153" s="1" t="s">
        <v>52514</v>
      </c>
    </row>
    <row r="159154">
      <c r="A159154" s="1" t="s">
        <v>16173</v>
      </c>
    </row>
    <row r="159155">
      <c r="A159155" s="1" t="s">
        <v>52515</v>
      </c>
    </row>
    <row r="159156">
      <c r="A159156" s="1" t="s">
        <v>52516</v>
      </c>
    </row>
    <row r="159157">
      <c r="A159157" s="1" t="s">
        <v>52517</v>
      </c>
    </row>
    <row r="159158">
      <c r="A159158" s="1" t="s">
        <v>52518</v>
      </c>
    </row>
    <row r="159159">
      <c r="A159159" s="1" t="s">
        <v>52519</v>
      </c>
    </row>
    <row r="159160">
      <c r="A159160" s="1" t="s">
        <v>52520</v>
      </c>
    </row>
    <row r="159161">
      <c r="A159161" s="1" t="s">
        <v>52521</v>
      </c>
    </row>
    <row r="159162">
      <c r="A159162" s="1" t="s">
        <v>52522</v>
      </c>
    </row>
    <row r="159163">
      <c r="A159163" s="1" t="s">
        <v>52513</v>
      </c>
    </row>
    <row r="159164">
      <c r="A159164" s="1" t="s">
        <v>52514</v>
      </c>
    </row>
    <row r="159165">
      <c r="A159165" s="1" t="s">
        <v>52515</v>
      </c>
    </row>
    <row r="159166">
      <c r="A159166" s="1" t="s">
        <v>52516</v>
      </c>
    </row>
    <row r="159167">
      <c r="A159167" s="1" t="s">
        <v>52517</v>
      </c>
    </row>
    <row r="159168">
      <c r="A159168" s="1" t="s">
        <v>52518</v>
      </c>
    </row>
    <row r="159169">
      <c r="A159169" s="1" t="s">
        <v>52519</v>
      </c>
    </row>
    <row r="159170">
      <c r="A159170" s="1" t="s">
        <v>52520</v>
      </c>
    </row>
    <row r="159171">
      <c r="A159171" s="1" t="s">
        <v>52521</v>
      </c>
    </row>
    <row r="159172">
      <c r="A159172" s="1" t="s">
        <v>52523</v>
      </c>
    </row>
    <row r="159173">
      <c r="A159173" s="1" t="s">
        <v>52524</v>
      </c>
    </row>
    <row r="159174">
      <c r="A159174" s="1" t="s">
        <v>20923</v>
      </c>
    </row>
    <row r="159176">
      <c r="A159176" s="1" t="s">
        <v>21381</v>
      </c>
    </row>
    <row r="159178">
      <c r="A159178" s="1" t="s">
        <v>21406</v>
      </c>
    </row>
    <row r="159179">
      <c r="A159179" s="1" t="s">
        <v>21407</v>
      </c>
    </row>
    <row r="159181">
      <c r="A159181" s="1" t="s">
        <v>21408</v>
      </c>
    </row>
    <row r="159183">
      <c r="A159183" s="1" t="s">
        <v>21409</v>
      </c>
    </row>
    <row r="159184">
      <c r="A159184" s="1" t="s">
        <v>21410</v>
      </c>
    </row>
    <row r="159186">
      <c r="A159186" s="1" t="s">
        <v>21411</v>
      </c>
    </row>
    <row r="159187">
      <c r="A159187" s="1" t="s">
        <v>21412</v>
      </c>
    </row>
    <row r="159188">
      <c r="A159188" s="1" t="s">
        <v>8568</v>
      </c>
    </row>
    <row r="159190">
      <c r="A159190" s="1" t="s">
        <v>21389</v>
      </c>
    </row>
    <row r="159191">
      <c r="A159191" s="1" t="s">
        <v>21413</v>
      </c>
    </row>
    <row r="159192">
      <c r="A159192" s="1" t="s">
        <v>21414</v>
      </c>
    </row>
    <row r="159194">
      <c r="A159194" s="1" t="s">
        <v>21415</v>
      </c>
    </row>
    <row r="159196">
      <c r="A159196" s="1" t="s">
        <v>21416</v>
      </c>
    </row>
    <row r="159198">
      <c r="A159198" s="1" t="s">
        <v>21417</v>
      </c>
    </row>
    <row r="159199">
      <c r="A159199" s="1" t="s">
        <v>21418</v>
      </c>
    </row>
    <row r="159201">
      <c r="A159201" s="1" t="s">
        <v>21419</v>
      </c>
    </row>
    <row r="159203">
      <c r="A159203" s="1" t="s">
        <v>21420</v>
      </c>
    </row>
    <row r="159205">
      <c r="A159205" s="1" t="s">
        <v>21421</v>
      </c>
    </row>
    <row r="159206">
      <c r="A159206" s="1" t="s">
        <v>21401</v>
      </c>
    </row>
    <row r="159208">
      <c r="A159208" s="1" t="s">
        <v>21422</v>
      </c>
    </row>
    <row r="159210">
      <c r="A159210" s="1" t="s">
        <v>20940</v>
      </c>
    </row>
    <row r="159211">
      <c r="A159211" s="1" t="s">
        <v>21381</v>
      </c>
    </row>
    <row r="159212">
      <c r="A159212" s="1" t="s">
        <v>21406</v>
      </c>
    </row>
    <row r="159213">
      <c r="A159213" s="1" t="s">
        <v>21407</v>
      </c>
    </row>
    <row r="159214">
      <c r="A159214" s="1" t="s">
        <v>21408</v>
      </c>
    </row>
    <row r="159215">
      <c r="A159215" s="1" t="s">
        <v>21409</v>
      </c>
    </row>
    <row r="159216">
      <c r="A159216" s="1" t="s">
        <v>21410</v>
      </c>
    </row>
    <row r="159217">
      <c r="A159217" s="1" t="s">
        <v>21411</v>
      </c>
    </row>
    <row r="159218">
      <c r="A159218" s="1" t="s">
        <v>21412</v>
      </c>
    </row>
    <row r="159219">
      <c r="A159219" s="1" t="s">
        <v>8568</v>
      </c>
    </row>
    <row r="159220">
      <c r="A159220" s="1" t="s">
        <v>21389</v>
      </c>
    </row>
    <row r="159221">
      <c r="A159221" s="1" t="s">
        <v>21413</v>
      </c>
    </row>
    <row r="159222">
      <c r="A159222" s="1" t="s">
        <v>21414</v>
      </c>
    </row>
    <row r="159223">
      <c r="A159223" s="1" t="s">
        <v>21415</v>
      </c>
    </row>
    <row r="159224">
      <c r="A159224" s="1" t="s">
        <v>21416</v>
      </c>
    </row>
    <row r="159225">
      <c r="A159225" s="1" t="s">
        <v>21417</v>
      </c>
    </row>
    <row r="159226">
      <c r="A159226" s="1" t="s">
        <v>21418</v>
      </c>
    </row>
    <row r="159227">
      <c r="A159227" s="1" t="s">
        <v>21419</v>
      </c>
    </row>
    <row r="159228">
      <c r="A159228" s="1" t="s">
        <v>21420</v>
      </c>
    </row>
    <row r="159229">
      <c r="A159229" s="1" t="s">
        <v>21421</v>
      </c>
    </row>
    <row r="159230">
      <c r="A159230" s="1" t="s">
        <v>21401</v>
      </c>
    </row>
    <row r="159231">
      <c r="A159231" s="1" t="s">
        <v>21423</v>
      </c>
    </row>
    <row r="159232">
      <c r="A159232" s="1" t="s">
        <v>52525</v>
      </c>
    </row>
    <row r="159233">
      <c r="A159233" s="1" t="s">
        <v>21425</v>
      </c>
    </row>
    <row r="159234">
      <c r="A159234" s="1" t="s">
        <v>21426</v>
      </c>
    </row>
    <row r="159236">
      <c r="A159236" s="1" t="s">
        <v>21427</v>
      </c>
    </row>
    <row r="159238">
      <c r="A159238" s="1" t="s">
        <v>21428</v>
      </c>
    </row>
    <row r="159239">
      <c r="A159239" s="1" t="s">
        <v>21429</v>
      </c>
    </row>
    <row r="159240">
      <c r="A159240" s="1" t="s">
        <v>21430</v>
      </c>
    </row>
    <row r="159241">
      <c r="A159241" s="1" t="s">
        <v>21431</v>
      </c>
    </row>
    <row r="159242">
      <c r="A159242" s="1" t="s">
        <v>21432</v>
      </c>
    </row>
    <row r="159244">
      <c r="A159244" s="1" t="s">
        <v>21433</v>
      </c>
    </row>
    <row r="159245">
      <c r="A159245" s="1" t="s">
        <v>21434</v>
      </c>
    </row>
    <row r="159247">
      <c r="A159247" s="1" t="s">
        <v>21435</v>
      </c>
    </row>
    <row r="159248">
      <c r="A159248" s="1" t="s">
        <v>21436</v>
      </c>
    </row>
    <row r="159249">
      <c r="A159249" s="1" t="s">
        <v>21437</v>
      </c>
    </row>
    <row r="159251">
      <c r="A159251" s="1" t="s">
        <v>21438</v>
      </c>
    </row>
    <row r="159253">
      <c r="A159253" s="1" t="s">
        <v>21439</v>
      </c>
    </row>
    <row r="159254">
      <c r="A159254" s="1" t="s">
        <v>21440</v>
      </c>
    </row>
    <row r="159256">
      <c r="A159256" s="1" t="s">
        <v>21441</v>
      </c>
    </row>
    <row r="159257">
      <c r="A159257" s="1" t="s">
        <v>21442</v>
      </c>
    </row>
    <row r="159259">
      <c r="A159259" s="1" t="s">
        <v>10617</v>
      </c>
    </row>
    <row r="159261">
      <c r="A159261" s="1" t="s">
        <v>445</v>
      </c>
    </row>
    <row r="159262">
      <c r="A159262" s="1" t="s">
        <v>21443</v>
      </c>
    </row>
    <row r="159263">
      <c r="A159263" s="1" t="s">
        <v>21444</v>
      </c>
    </row>
    <row r="159265">
      <c r="A159265" s="1" t="s">
        <v>367</v>
      </c>
    </row>
    <row r="159266">
      <c r="A159266" s="1" t="s">
        <v>21445</v>
      </c>
    </row>
    <row r="159267">
      <c r="A159267" s="1" t="s">
        <v>21425</v>
      </c>
    </row>
    <row r="159268">
      <c r="A159268" s="1" t="s">
        <v>21426</v>
      </c>
    </row>
    <row r="159269">
      <c r="A159269" s="1" t="s">
        <v>21427</v>
      </c>
    </row>
    <row r="159270">
      <c r="A159270" s="1" t="s">
        <v>21428</v>
      </c>
    </row>
    <row r="159271">
      <c r="A159271" s="1" t="s">
        <v>21429</v>
      </c>
    </row>
    <row r="159272">
      <c r="A159272" s="1" t="s">
        <v>21430</v>
      </c>
    </row>
    <row r="159273">
      <c r="A159273" s="1" t="s">
        <v>21431</v>
      </c>
    </row>
    <row r="159274">
      <c r="A159274" s="1" t="s">
        <v>21432</v>
      </c>
    </row>
    <row r="159275">
      <c r="A159275" s="1" t="s">
        <v>21433</v>
      </c>
    </row>
    <row r="159276">
      <c r="A159276" s="1" t="s">
        <v>21434</v>
      </c>
    </row>
    <row r="159277">
      <c r="A159277" s="1" t="s">
        <v>21435</v>
      </c>
    </row>
    <row r="159278">
      <c r="A159278" s="1" t="s">
        <v>21436</v>
      </c>
    </row>
    <row r="159279">
      <c r="A159279" s="1" t="s">
        <v>21437</v>
      </c>
    </row>
    <row r="159280">
      <c r="A159280" s="1" t="s">
        <v>21438</v>
      </c>
    </row>
    <row r="159281">
      <c r="A159281" s="1" t="s">
        <v>21439</v>
      </c>
    </row>
    <row r="159282">
      <c r="A159282" s="1" t="s">
        <v>21440</v>
      </c>
    </row>
    <row r="159283">
      <c r="A159283" s="1" t="s">
        <v>21441</v>
      </c>
    </row>
    <row r="159284">
      <c r="A159284" s="1" t="s">
        <v>21442</v>
      </c>
    </row>
    <row r="159285">
      <c r="A159285" s="1" t="s">
        <v>21446</v>
      </c>
    </row>
    <row r="159286">
      <c r="A159286" s="1" t="s">
        <v>52526</v>
      </c>
    </row>
    <row r="159288">
      <c r="A159288" s="1" t="s">
        <v>52527</v>
      </c>
    </row>
    <row r="159290">
      <c r="A159290" s="1" t="s">
        <v>52063</v>
      </c>
    </row>
    <row r="159291">
      <c r="A159291" s="1" t="s">
        <v>52528</v>
      </c>
    </row>
    <row r="159293">
      <c r="A159293" s="1" t="s">
        <v>52529</v>
      </c>
    </row>
    <row r="159295">
      <c r="A159295" s="1" t="s">
        <v>52530</v>
      </c>
    </row>
    <row r="159297">
      <c r="A159297" s="1" t="s">
        <v>52531</v>
      </c>
    </row>
    <row r="159298">
      <c r="A159298" s="1" t="s">
        <v>52532</v>
      </c>
    </row>
    <row r="159300">
      <c r="A159300" s="1" t="s">
        <v>52533</v>
      </c>
    </row>
    <row r="159301">
      <c r="A159301" s="1" t="s">
        <v>52534</v>
      </c>
    </row>
    <row r="159302">
      <c r="A159302" s="1" t="s">
        <v>26438</v>
      </c>
    </row>
    <row r="159304">
      <c r="A159304" s="1" t="s">
        <v>52535</v>
      </c>
    </row>
    <row r="159306">
      <c r="A159306" s="1" t="s">
        <v>52536</v>
      </c>
    </row>
    <row r="159308">
      <c r="A159308" s="1" t="s">
        <v>52537</v>
      </c>
    </row>
    <row r="159310">
      <c r="A159310" s="1" t="s">
        <v>52538</v>
      </c>
    </row>
    <row r="159312">
      <c r="A159312" s="1" t="s">
        <v>52539</v>
      </c>
    </row>
    <row r="159313">
      <c r="A159313" s="1" t="s">
        <v>52540</v>
      </c>
    </row>
    <row r="159314">
      <c r="A159314" s="1" t="s">
        <v>52541</v>
      </c>
    </row>
    <row r="159315">
      <c r="A159315" s="1" t="s">
        <v>52542</v>
      </c>
    </row>
    <row r="159317">
      <c r="A159317" s="1" t="s">
        <v>52543</v>
      </c>
    </row>
    <row r="159318">
      <c r="A159318" s="1" t="s">
        <v>52544</v>
      </c>
    </row>
    <row r="159319">
      <c r="A159319" s="1" t="s">
        <v>52545</v>
      </c>
    </row>
    <row r="159321">
      <c r="A159321" s="1" t="s">
        <v>52546</v>
      </c>
    </row>
    <row r="159322">
      <c r="A159322" s="1" t="s">
        <v>3016</v>
      </c>
    </row>
    <row r="159324">
      <c r="A159324" s="1" t="s">
        <v>2001</v>
      </c>
    </row>
    <row r="159325">
      <c r="A159325" s="1" t="s">
        <v>52547</v>
      </c>
    </row>
    <row r="159326">
      <c r="A159326" s="1" t="s">
        <v>52063</v>
      </c>
    </row>
    <row r="159327">
      <c r="A159327" s="1" t="s">
        <v>52528</v>
      </c>
    </row>
    <row r="159328">
      <c r="A159328" s="1" t="s">
        <v>52529</v>
      </c>
    </row>
    <row r="159329">
      <c r="A159329" s="1" t="s">
        <v>52531</v>
      </c>
    </row>
    <row r="159330">
      <c r="A159330" s="1" t="s">
        <v>52532</v>
      </c>
    </row>
    <row r="159331">
      <c r="A159331" s="1" t="s">
        <v>52533</v>
      </c>
    </row>
    <row r="159332">
      <c r="A159332" s="1" t="s">
        <v>52534</v>
      </c>
    </row>
    <row r="159333">
      <c r="A159333" s="1" t="s">
        <v>26438</v>
      </c>
    </row>
    <row r="159334">
      <c r="A159334" s="1" t="s">
        <v>52536</v>
      </c>
    </row>
    <row r="159335">
      <c r="A159335" s="1" t="s">
        <v>52537</v>
      </c>
    </row>
    <row r="159336">
      <c r="A159336" s="1" t="s">
        <v>52539</v>
      </c>
    </row>
    <row r="159337">
      <c r="A159337" s="1" t="s">
        <v>52540</v>
      </c>
    </row>
    <row r="159338">
      <c r="A159338" s="1" t="s">
        <v>52541</v>
      </c>
    </row>
    <row r="159339">
      <c r="A159339" s="1" t="s">
        <v>52542</v>
      </c>
    </row>
    <row r="159340">
      <c r="A159340" s="1" t="s">
        <v>52543</v>
      </c>
    </row>
    <row r="159341">
      <c r="A159341" s="1" t="s">
        <v>52544</v>
      </c>
    </row>
    <row r="159342">
      <c r="A159342" s="1" t="s">
        <v>52545</v>
      </c>
    </row>
    <row r="159343">
      <c r="A159343" s="1" t="s">
        <v>52546</v>
      </c>
    </row>
    <row r="159344">
      <c r="A159344" s="1" t="s">
        <v>52548</v>
      </c>
    </row>
    <row r="159345">
      <c r="A159345" s="1" t="s">
        <v>52549</v>
      </c>
    </row>
    <row r="159347">
      <c r="A159347" s="1" t="s">
        <v>21448</v>
      </c>
    </row>
    <row r="159348">
      <c r="A159348" s="1" t="s">
        <v>21449</v>
      </c>
    </row>
    <row r="159350">
      <c r="A159350" s="1" t="s">
        <v>21427</v>
      </c>
    </row>
    <row r="159352">
      <c r="A159352" s="1" t="s">
        <v>21450</v>
      </c>
    </row>
    <row r="159353">
      <c r="A159353" s="1" t="s">
        <v>21451</v>
      </c>
    </row>
    <row r="159354">
      <c r="A159354" s="1" t="s">
        <v>21452</v>
      </c>
    </row>
    <row r="159355">
      <c r="A159355" s="1" t="s">
        <v>21453</v>
      </c>
    </row>
    <row r="159356">
      <c r="A159356" s="1" t="s">
        <v>21432</v>
      </c>
    </row>
    <row r="159358">
      <c r="A159358" s="1" t="s">
        <v>21454</v>
      </c>
    </row>
    <row r="159359">
      <c r="A159359" s="1" t="s">
        <v>21455</v>
      </c>
    </row>
    <row r="159360">
      <c r="A159360" s="1" t="s">
        <v>21456</v>
      </c>
    </row>
    <row r="159362">
      <c r="A159362" s="1" t="s">
        <v>21457</v>
      </c>
    </row>
    <row r="159363">
      <c r="A159363" s="1" t="s">
        <v>21458</v>
      </c>
    </row>
    <row r="159364">
      <c r="A159364" s="1" t="s">
        <v>21440</v>
      </c>
    </row>
    <row r="159366">
      <c r="A159366" s="1" t="s">
        <v>21459</v>
      </c>
    </row>
    <row r="159367">
      <c r="A159367" s="1" t="s">
        <v>21460</v>
      </c>
    </row>
    <row r="159369">
      <c r="A159369" s="1" t="s">
        <v>21461</v>
      </c>
    </row>
    <row r="159371">
      <c r="A159371" s="1" t="s">
        <v>165</v>
      </c>
    </row>
    <row r="159373">
      <c r="A159373" s="1" t="s">
        <v>233</v>
      </c>
    </row>
    <row r="159374">
      <c r="A159374" s="1" t="s">
        <v>21462</v>
      </c>
    </row>
    <row r="159375">
      <c r="A159375" s="1" t="s">
        <v>21448</v>
      </c>
    </row>
    <row r="159376">
      <c r="A159376" s="1" t="s">
        <v>21449</v>
      </c>
    </row>
    <row r="159377">
      <c r="A159377" s="1" t="s">
        <v>21427</v>
      </c>
    </row>
    <row r="159378">
      <c r="A159378" s="1" t="s">
        <v>21450</v>
      </c>
    </row>
    <row r="159379">
      <c r="A159379" s="1" t="s">
        <v>21451</v>
      </c>
    </row>
    <row r="159380">
      <c r="A159380" s="1" t="s">
        <v>21452</v>
      </c>
    </row>
    <row r="159381">
      <c r="A159381" s="1" t="s">
        <v>21453</v>
      </c>
    </row>
    <row r="159382">
      <c r="A159382" s="1" t="s">
        <v>21432</v>
      </c>
    </row>
    <row r="159383">
      <c r="A159383" s="1" t="s">
        <v>21454</v>
      </c>
    </row>
    <row r="159384">
      <c r="A159384" s="1" t="s">
        <v>21455</v>
      </c>
    </row>
    <row r="159385">
      <c r="A159385" s="1" t="s">
        <v>21456</v>
      </c>
    </row>
    <row r="159386">
      <c r="A159386" s="1" t="s">
        <v>21457</v>
      </c>
    </row>
    <row r="159387">
      <c r="A159387" s="1" t="s">
        <v>21458</v>
      </c>
    </row>
    <row r="159388">
      <c r="A159388" s="1" t="s">
        <v>21440</v>
      </c>
    </row>
    <row r="159389">
      <c r="A159389" s="1" t="s">
        <v>21459</v>
      </c>
    </row>
    <row r="159390">
      <c r="A159390" s="1" t="s">
        <v>21460</v>
      </c>
    </row>
    <row r="159391">
      <c r="A159391" s="1" t="s">
        <v>21463</v>
      </c>
    </row>
    <row r="159392">
      <c r="A159392" s="1" t="s">
        <v>52550</v>
      </c>
    </row>
    <row r="159394">
      <c r="A159394" s="1" t="s">
        <v>52551</v>
      </c>
    </row>
    <row r="159396">
      <c r="A159396" s="1" t="s">
        <v>52552</v>
      </c>
    </row>
    <row r="159397">
      <c r="A159397" s="1" t="s">
        <v>52553</v>
      </c>
    </row>
    <row r="159399">
      <c r="A159399" s="1" t="s">
        <v>52554</v>
      </c>
    </row>
    <row r="159400">
      <c r="A159400" s="1" t="s">
        <v>52555</v>
      </c>
    </row>
    <row r="159401">
      <c r="A159401" s="1" t="s">
        <v>52556</v>
      </c>
    </row>
    <row r="159403">
      <c r="A159403" s="1" t="s">
        <v>52557</v>
      </c>
    </row>
    <row r="159404">
      <c r="A159404" s="1" t="s">
        <v>52558</v>
      </c>
    </row>
    <row r="159406">
      <c r="A159406" s="1" t="s">
        <v>52559</v>
      </c>
    </row>
    <row r="159407">
      <c r="A159407" s="1" t="s">
        <v>52560</v>
      </c>
    </row>
    <row r="159408">
      <c r="A159408" s="1" t="s">
        <v>52561</v>
      </c>
    </row>
    <row r="159410">
      <c r="A159410" s="1" t="s">
        <v>52562</v>
      </c>
    </row>
    <row r="159411">
      <c r="A159411" s="1" t="s">
        <v>52563</v>
      </c>
    </row>
    <row r="159413">
      <c r="A159413" s="1" t="s">
        <v>52564</v>
      </c>
    </row>
    <row r="159414">
      <c r="A159414" s="1" t="s">
        <v>52565</v>
      </c>
    </row>
    <row r="159416">
      <c r="A159416" s="1" t="s">
        <v>21126</v>
      </c>
    </row>
    <row r="159418">
      <c r="A159418" s="1" t="s">
        <v>52566</v>
      </c>
    </row>
    <row r="159419">
      <c r="A159419" s="1" t="s">
        <v>52551</v>
      </c>
    </row>
    <row r="159420">
      <c r="A159420" s="1" t="s">
        <v>52552</v>
      </c>
    </row>
    <row r="159421">
      <c r="A159421" s="1" t="s">
        <v>52553</v>
      </c>
    </row>
    <row r="159422">
      <c r="A159422" s="1" t="s">
        <v>52554</v>
      </c>
    </row>
    <row r="159423">
      <c r="A159423" s="1" t="s">
        <v>52555</v>
      </c>
    </row>
    <row r="159424">
      <c r="A159424" s="1" t="s">
        <v>52556</v>
      </c>
    </row>
    <row r="159425">
      <c r="A159425" s="1" t="s">
        <v>52557</v>
      </c>
    </row>
    <row r="159426">
      <c r="A159426" s="1" t="s">
        <v>52558</v>
      </c>
    </row>
    <row r="159427">
      <c r="A159427" s="1" t="s">
        <v>52559</v>
      </c>
    </row>
    <row r="159428">
      <c r="A159428" s="1" t="s">
        <v>52560</v>
      </c>
    </row>
    <row r="159429">
      <c r="A159429" s="1" t="s">
        <v>52561</v>
      </c>
    </row>
    <row r="159430">
      <c r="A159430" s="1" t="s">
        <v>52562</v>
      </c>
    </row>
    <row r="159431">
      <c r="A159431" s="1" t="s">
        <v>52563</v>
      </c>
    </row>
    <row r="159432">
      <c r="A159432" s="1" t="s">
        <v>52564</v>
      </c>
    </row>
    <row r="159433">
      <c r="A159433" s="1" t="s">
        <v>52565</v>
      </c>
    </row>
    <row r="159434">
      <c r="A159434" s="1" t="s">
        <v>52567</v>
      </c>
    </row>
    <row r="159435">
      <c r="A159435" s="1" t="s">
        <v>52568</v>
      </c>
    </row>
    <row r="159437">
      <c r="A159437" s="1" t="s">
        <v>52062</v>
      </c>
    </row>
    <row r="159439">
      <c r="A159439" s="1" t="s">
        <v>52063</v>
      </c>
    </row>
    <row r="159441">
      <c r="A159441" s="1" t="s">
        <v>52531</v>
      </c>
    </row>
    <row r="159442">
      <c r="A159442" s="1" t="s">
        <v>52532</v>
      </c>
    </row>
    <row r="159444">
      <c r="A159444" s="1" t="s">
        <v>52533</v>
      </c>
    </row>
    <row r="159445">
      <c r="A159445" s="1" t="s">
        <v>52534</v>
      </c>
    </row>
    <row r="159446">
      <c r="A159446" s="1" t="s">
        <v>26438</v>
      </c>
    </row>
    <row r="159448">
      <c r="A159448" s="1" t="s">
        <v>52535</v>
      </c>
    </row>
    <row r="159450">
      <c r="A159450" s="1" t="s">
        <v>52536</v>
      </c>
    </row>
    <row r="159452">
      <c r="A159452" s="1" t="s">
        <v>52569</v>
      </c>
    </row>
    <row r="159454">
      <c r="A159454" s="1" t="s">
        <v>52538</v>
      </c>
    </row>
    <row r="159456">
      <c r="A159456" s="1" t="s">
        <v>52570</v>
      </c>
    </row>
    <row r="159457">
      <c r="A159457" s="1" t="s">
        <v>52571</v>
      </c>
    </row>
    <row r="159458">
      <c r="A159458" s="1" t="s">
        <v>52572</v>
      </c>
    </row>
    <row r="159459">
      <c r="A159459" s="1" t="s">
        <v>52573</v>
      </c>
    </row>
    <row r="159461">
      <c r="A159461" s="1" t="s">
        <v>52574</v>
      </c>
    </row>
    <row r="159462">
      <c r="A159462" s="1" t="s">
        <v>52575</v>
      </c>
    </row>
    <row r="159463">
      <c r="A159463" s="1" t="s">
        <v>52576</v>
      </c>
    </row>
    <row r="159465">
      <c r="A159465" s="1" t="s">
        <v>52577</v>
      </c>
    </row>
    <row r="159466">
      <c r="A159466" s="1" t="s">
        <v>52578</v>
      </c>
    </row>
    <row r="159467">
      <c r="A159467" s="1" t="s">
        <v>52579</v>
      </c>
    </row>
    <row r="159468">
      <c r="A159468" s="1" t="s">
        <v>52580</v>
      </c>
    </row>
    <row r="159469">
      <c r="A159469" s="1" t="s">
        <v>52581</v>
      </c>
    </row>
    <row r="159470">
      <c r="A159470" s="1" t="s">
        <v>52582</v>
      </c>
    </row>
    <row r="159472">
      <c r="A159472" s="1" t="s">
        <v>52583</v>
      </c>
    </row>
    <row r="159474">
      <c r="A159474" s="1" t="s">
        <v>2001</v>
      </c>
    </row>
    <row r="159475">
      <c r="A159475" s="1" t="s">
        <v>52081</v>
      </c>
    </row>
    <row r="159476">
      <c r="A159476" s="1" t="s">
        <v>52063</v>
      </c>
    </row>
    <row r="159477">
      <c r="A159477" s="1" t="s">
        <v>52531</v>
      </c>
    </row>
    <row r="159478">
      <c r="A159478" s="1" t="s">
        <v>52532</v>
      </c>
    </row>
    <row r="159479">
      <c r="A159479" s="1" t="s">
        <v>52533</v>
      </c>
    </row>
    <row r="159480">
      <c r="A159480" s="1" t="s">
        <v>52534</v>
      </c>
    </row>
    <row r="159481">
      <c r="A159481" s="1" t="s">
        <v>26438</v>
      </c>
    </row>
    <row r="159482">
      <c r="A159482" s="1" t="s">
        <v>52536</v>
      </c>
    </row>
    <row r="159483">
      <c r="A159483" s="1" t="s">
        <v>52569</v>
      </c>
    </row>
    <row r="159484">
      <c r="A159484" s="1" t="s">
        <v>52570</v>
      </c>
    </row>
    <row r="159485">
      <c r="A159485" s="1" t="s">
        <v>52571</v>
      </c>
    </row>
    <row r="159486">
      <c r="A159486" s="1" t="s">
        <v>52572</v>
      </c>
    </row>
    <row r="159487">
      <c r="A159487" s="1" t="s">
        <v>52573</v>
      </c>
    </row>
    <row r="159488">
      <c r="A159488" s="1" t="s">
        <v>52574</v>
      </c>
    </row>
    <row r="159489">
      <c r="A159489" s="1" t="s">
        <v>52575</v>
      </c>
    </row>
    <row r="159490">
      <c r="A159490" s="1" t="s">
        <v>52576</v>
      </c>
    </row>
    <row r="159491">
      <c r="A159491" s="1" t="s">
        <v>52577</v>
      </c>
    </row>
    <row r="159492">
      <c r="A159492" s="1" t="s">
        <v>52578</v>
      </c>
    </row>
    <row r="159493">
      <c r="A159493" s="1" t="s">
        <v>52579</v>
      </c>
    </row>
    <row r="159494">
      <c r="A159494" s="1" t="s">
        <v>52580</v>
      </c>
    </row>
    <row r="159495">
      <c r="A159495" s="1" t="s">
        <v>52581</v>
      </c>
    </row>
    <row r="159496">
      <c r="A159496" s="1" t="s">
        <v>52582</v>
      </c>
    </row>
    <row r="159497">
      <c r="A159497" s="1" t="s">
        <v>52583</v>
      </c>
    </row>
    <row r="159498">
      <c r="A159498" s="1" t="s">
        <v>52584</v>
      </c>
    </row>
    <row r="159499">
      <c r="A159499" s="1" t="s">
        <v>52585</v>
      </c>
    </row>
    <row r="159500">
      <c r="A159500" s="1" t="s">
        <v>20579</v>
      </c>
    </row>
    <row r="159502">
      <c r="A159502" s="1" t="s">
        <v>21465</v>
      </c>
    </row>
    <row r="159504">
      <c r="A159504" s="1" t="s">
        <v>21466</v>
      </c>
    </row>
    <row r="159505">
      <c r="A159505" s="1" t="s">
        <v>21467</v>
      </c>
    </row>
    <row r="159507">
      <c r="A159507" s="1" t="s">
        <v>21468</v>
      </c>
    </row>
    <row r="159508">
      <c r="A159508" s="1" t="s">
        <v>21469</v>
      </c>
    </row>
    <row r="159509">
      <c r="A159509" s="1" t="s">
        <v>21470</v>
      </c>
    </row>
    <row r="159511">
      <c r="A159511" s="1" t="s">
        <v>21471</v>
      </c>
    </row>
    <row r="159512">
      <c r="A159512" s="1" t="s">
        <v>21472</v>
      </c>
    </row>
    <row r="159514">
      <c r="A159514" s="1" t="s">
        <v>21473</v>
      </c>
    </row>
    <row r="159515">
      <c r="A159515" s="1" t="s">
        <v>21474</v>
      </c>
    </row>
    <row r="159516">
      <c r="A159516" s="1" t="s">
        <v>21475</v>
      </c>
    </row>
    <row r="159518">
      <c r="A159518" s="1" t="s">
        <v>21476</v>
      </c>
    </row>
    <row r="159519">
      <c r="A159519" s="1" t="s">
        <v>21477</v>
      </c>
    </row>
    <row r="159521">
      <c r="A159521" s="1" t="s">
        <v>21478</v>
      </c>
    </row>
    <row r="159523">
      <c r="A159523" s="1" t="s">
        <v>6788</v>
      </c>
    </row>
    <row r="159525">
      <c r="A159525" s="1" t="s">
        <v>20586</v>
      </c>
    </row>
    <row r="159526">
      <c r="A159526" s="1" t="s">
        <v>21465</v>
      </c>
    </row>
    <row r="159527">
      <c r="A159527" s="1" t="s">
        <v>21466</v>
      </c>
    </row>
    <row r="159528">
      <c r="A159528" s="1" t="s">
        <v>21467</v>
      </c>
    </row>
    <row r="159529">
      <c r="A159529" s="1" t="s">
        <v>21468</v>
      </c>
    </row>
    <row r="159530">
      <c r="A159530" s="1" t="s">
        <v>21469</v>
      </c>
    </row>
    <row r="159531">
      <c r="A159531" s="1" t="s">
        <v>21470</v>
      </c>
    </row>
    <row r="159532">
      <c r="A159532" s="1" t="s">
        <v>21471</v>
      </c>
    </row>
    <row r="159533">
      <c r="A159533" s="1" t="s">
        <v>21472</v>
      </c>
    </row>
    <row r="159534">
      <c r="A159534" s="1" t="s">
        <v>21473</v>
      </c>
    </row>
    <row r="159535">
      <c r="A159535" s="1" t="s">
        <v>21474</v>
      </c>
    </row>
    <row r="159536">
      <c r="A159536" s="1" t="s">
        <v>21475</v>
      </c>
    </row>
    <row r="159537">
      <c r="A159537" s="1" t="s">
        <v>21476</v>
      </c>
    </row>
    <row r="159538">
      <c r="A159538" s="1" t="s">
        <v>21477</v>
      </c>
    </row>
    <row r="159539">
      <c r="A159539" s="1" t="s">
        <v>21478</v>
      </c>
    </row>
    <row r="159540">
      <c r="A159540" s="1" t="s">
        <v>21479</v>
      </c>
    </row>
    <row r="159541">
      <c r="A159541" s="1" t="s">
        <v>52586</v>
      </c>
    </row>
    <row r="159542">
      <c r="A159542" s="1" t="s">
        <v>52587</v>
      </c>
    </row>
    <row r="159543">
      <c r="A159543" s="1" t="s">
        <v>52588</v>
      </c>
    </row>
    <row r="159545">
      <c r="A159545" s="1" t="s">
        <v>52589</v>
      </c>
    </row>
    <row r="159546">
      <c r="A159546" s="1" t="s">
        <v>52590</v>
      </c>
    </row>
    <row r="159548">
      <c r="A159548" s="1" t="s">
        <v>52591</v>
      </c>
    </row>
    <row r="159550">
      <c r="A159550" s="1" t="s">
        <v>52592</v>
      </c>
    </row>
    <row r="159551">
      <c r="A159551" s="1" t="s">
        <v>52593</v>
      </c>
    </row>
    <row r="159553">
      <c r="A159553" s="1" t="s">
        <v>52594</v>
      </c>
    </row>
    <row r="159555">
      <c r="A159555" s="1" t="s">
        <v>52595</v>
      </c>
    </row>
    <row r="159557">
      <c r="A159557" s="1" t="s">
        <v>52596</v>
      </c>
    </row>
    <row r="159559">
      <c r="A159559" s="1" t="s">
        <v>52597</v>
      </c>
    </row>
    <row r="159561">
      <c r="A159561" s="1" t="s">
        <v>52598</v>
      </c>
    </row>
    <row r="159563">
      <c r="A159563" s="1" t="s">
        <v>432</v>
      </c>
    </row>
    <row r="159565">
      <c r="A159565" s="1" t="s">
        <v>52599</v>
      </c>
    </row>
    <row r="159566">
      <c r="A159566" s="1" t="s">
        <v>21494</v>
      </c>
    </row>
    <row r="159568">
      <c r="A159568" s="1" t="s">
        <v>165</v>
      </c>
    </row>
    <row r="159570">
      <c r="A159570" s="1" t="s">
        <v>52600</v>
      </c>
    </row>
    <row r="159572">
      <c r="A159572" s="1" t="s">
        <v>21496</v>
      </c>
    </row>
    <row r="159574">
      <c r="A159574" s="1" t="s">
        <v>52601</v>
      </c>
    </row>
    <row r="159575">
      <c r="A159575" s="1" t="s">
        <v>52602</v>
      </c>
    </row>
    <row r="159577">
      <c r="A159577" s="1" t="s">
        <v>1597</v>
      </c>
    </row>
    <row r="159579">
      <c r="A159579" s="1" t="s">
        <v>52603</v>
      </c>
    </row>
    <row r="159580">
      <c r="A159580" s="1" t="s">
        <v>52587</v>
      </c>
    </row>
    <row r="159581">
      <c r="A159581" s="1" t="s">
        <v>52588</v>
      </c>
    </row>
    <row r="159582">
      <c r="A159582" s="1" t="s">
        <v>52589</v>
      </c>
    </row>
    <row r="159583">
      <c r="A159583" s="1" t="s">
        <v>52590</v>
      </c>
    </row>
    <row r="159584">
      <c r="A159584" s="1" t="s">
        <v>52591</v>
      </c>
    </row>
    <row r="159585">
      <c r="A159585" s="1" t="s">
        <v>52592</v>
      </c>
    </row>
    <row r="159586">
      <c r="A159586" s="1" t="s">
        <v>52593</v>
      </c>
    </row>
    <row r="159587">
      <c r="A159587" s="1" t="s">
        <v>52594</v>
      </c>
    </row>
    <row r="159588">
      <c r="A159588" s="1" t="s">
        <v>52595</v>
      </c>
    </row>
    <row r="159589">
      <c r="A159589" s="1" t="s">
        <v>52596</v>
      </c>
    </row>
    <row r="159590">
      <c r="A159590" s="1" t="s">
        <v>52597</v>
      </c>
    </row>
    <row r="159591">
      <c r="A159591" s="1" t="s">
        <v>52598</v>
      </c>
    </row>
    <row r="159592">
      <c r="A159592" s="1" t="s">
        <v>52599</v>
      </c>
    </row>
    <row r="159593">
      <c r="A159593" s="1" t="s">
        <v>52600</v>
      </c>
    </row>
    <row r="159594">
      <c r="A159594" s="1" t="s">
        <v>21496</v>
      </c>
    </row>
    <row r="159595">
      <c r="A159595" s="1" t="s">
        <v>52601</v>
      </c>
    </row>
    <row r="159596">
      <c r="A159596" s="1" t="s">
        <v>52604</v>
      </c>
    </row>
    <row r="159597">
      <c r="A159597" s="1" t="s">
        <v>52605</v>
      </c>
    </row>
    <row r="159599">
      <c r="A159599" s="1" t="s">
        <v>20923</v>
      </c>
    </row>
    <row r="159601">
      <c r="A159601" s="1" t="s">
        <v>21481</v>
      </c>
    </row>
    <row r="159602">
      <c r="A159602" s="1" t="s">
        <v>21482</v>
      </c>
    </row>
    <row r="159603">
      <c r="A159603" s="1" t="s">
        <v>21483</v>
      </c>
    </row>
    <row r="159605">
      <c r="A159605" s="1" t="s">
        <v>21484</v>
      </c>
    </row>
    <row r="159606">
      <c r="A159606" s="1" t="s">
        <v>21485</v>
      </c>
    </row>
    <row r="159608">
      <c r="A159608" s="1" t="s">
        <v>21486</v>
      </c>
    </row>
    <row r="159610">
      <c r="A159610" s="1" t="s">
        <v>21487</v>
      </c>
    </row>
    <row r="159611">
      <c r="A159611" s="1" t="s">
        <v>21488</v>
      </c>
    </row>
    <row r="159613">
      <c r="A159613" s="1" t="s">
        <v>21489</v>
      </c>
    </row>
    <row r="159615">
      <c r="A159615" s="1" t="s">
        <v>21490</v>
      </c>
    </row>
    <row r="159616">
      <c r="A159616" s="1" t="s">
        <v>21491</v>
      </c>
    </row>
    <row r="159618">
      <c r="A159618" s="1" t="s">
        <v>21492</v>
      </c>
    </row>
    <row r="159620">
      <c r="A159620" s="1" t="s">
        <v>966</v>
      </c>
    </row>
    <row r="159621">
      <c r="A159621" s="1" t="s">
        <v>432</v>
      </c>
    </row>
    <row r="159623">
      <c r="A159623" s="1" t="s">
        <v>21493</v>
      </c>
    </row>
    <row r="159624">
      <c r="A159624" s="1" t="s">
        <v>21494</v>
      </c>
    </row>
    <row r="159626">
      <c r="A159626" s="1" t="s">
        <v>21495</v>
      </c>
    </row>
    <row r="159628">
      <c r="A159628" s="1" t="s">
        <v>21496</v>
      </c>
    </row>
    <row r="159630">
      <c r="A159630" s="1" t="s">
        <v>21497</v>
      </c>
    </row>
    <row r="159631">
      <c r="A159631" s="1" t="s">
        <v>21498</v>
      </c>
    </row>
    <row r="159633">
      <c r="A159633" s="1" t="s">
        <v>3294</v>
      </c>
    </row>
    <row r="159635">
      <c r="A159635" s="1" t="s">
        <v>20940</v>
      </c>
    </row>
    <row r="159636">
      <c r="A159636" s="1" t="s">
        <v>21481</v>
      </c>
    </row>
    <row r="159637">
      <c r="A159637" s="1" t="s">
        <v>21482</v>
      </c>
    </row>
    <row r="159638">
      <c r="A159638" s="1" t="s">
        <v>21483</v>
      </c>
    </row>
    <row r="159639">
      <c r="A159639" s="1" t="s">
        <v>21484</v>
      </c>
    </row>
    <row r="159640">
      <c r="A159640" s="1" t="s">
        <v>21485</v>
      </c>
    </row>
    <row r="159641">
      <c r="A159641" s="1" t="s">
        <v>21486</v>
      </c>
    </row>
    <row r="159642">
      <c r="A159642" s="1" t="s">
        <v>21487</v>
      </c>
    </row>
    <row r="159643">
      <c r="A159643" s="1" t="s">
        <v>21488</v>
      </c>
    </row>
    <row r="159644">
      <c r="A159644" s="1" t="s">
        <v>21489</v>
      </c>
    </row>
    <row r="159645">
      <c r="A159645" s="1" t="s">
        <v>21490</v>
      </c>
    </row>
    <row r="159646">
      <c r="A159646" s="1" t="s">
        <v>21491</v>
      </c>
    </row>
    <row r="159647">
      <c r="A159647" s="1" t="s">
        <v>21492</v>
      </c>
    </row>
    <row r="159648">
      <c r="A159648" s="1" t="s">
        <v>21493</v>
      </c>
    </row>
    <row r="159649">
      <c r="A159649" s="1" t="s">
        <v>21495</v>
      </c>
    </row>
    <row r="159650">
      <c r="A159650" s="1" t="s">
        <v>21496</v>
      </c>
    </row>
    <row r="159651">
      <c r="A159651" s="1" t="s">
        <v>21497</v>
      </c>
    </row>
    <row r="159652">
      <c r="A159652" s="1" t="s">
        <v>21498</v>
      </c>
    </row>
    <row r="159653">
      <c r="A159653" s="1" t="s">
        <v>21499</v>
      </c>
    </row>
    <row r="159654">
      <c r="A159654" s="1" t="s">
        <v>52606</v>
      </c>
    </row>
    <row r="159655">
      <c r="A159655" s="1" t="s">
        <v>20923</v>
      </c>
    </row>
    <row r="159657">
      <c r="A159657" s="1" t="s">
        <v>52607</v>
      </c>
    </row>
    <row r="159659">
      <c r="A159659" s="1" t="s">
        <v>52608</v>
      </c>
    </row>
    <row r="159660">
      <c r="A159660" s="1" t="s">
        <v>52609</v>
      </c>
    </row>
    <row r="159661">
      <c r="A159661" s="1" t="s">
        <v>52610</v>
      </c>
    </row>
    <row r="159662">
      <c r="A159662" s="1" t="s">
        <v>52611</v>
      </c>
    </row>
    <row r="159664">
      <c r="A159664" s="1" t="s">
        <v>52612</v>
      </c>
    </row>
    <row r="159665">
      <c r="A159665" s="1" t="s">
        <v>52613</v>
      </c>
    </row>
    <row r="159666">
      <c r="A159666" s="1" t="s">
        <v>52614</v>
      </c>
    </row>
    <row r="159668">
      <c r="A159668" s="1" t="s">
        <v>52615</v>
      </c>
    </row>
    <row r="159669">
      <c r="A159669" s="1" t="s">
        <v>52616</v>
      </c>
    </row>
    <row r="159671">
      <c r="A159671" s="1" t="s">
        <v>52617</v>
      </c>
    </row>
    <row r="159672">
      <c r="A159672" s="1" t="s">
        <v>52618</v>
      </c>
    </row>
    <row r="159673">
      <c r="A159673" s="1" t="s">
        <v>52619</v>
      </c>
    </row>
    <row r="159675">
      <c r="A159675" s="1" t="s">
        <v>52620</v>
      </c>
    </row>
    <row r="159677">
      <c r="A159677" s="1" t="s">
        <v>52621</v>
      </c>
    </row>
    <row r="159678">
      <c r="A159678" s="1" t="s">
        <v>52622</v>
      </c>
    </row>
    <row r="159679">
      <c r="A159679" s="1" t="s">
        <v>52623</v>
      </c>
    </row>
    <row r="159681">
      <c r="A159681" s="1" t="s">
        <v>52624</v>
      </c>
    </row>
    <row r="159682">
      <c r="A159682" s="1" t="s">
        <v>445</v>
      </c>
    </row>
    <row r="159683">
      <c r="A159683" s="1" t="s">
        <v>13937</v>
      </c>
    </row>
    <row r="159684">
      <c r="A159684" s="1" t="s">
        <v>52625</v>
      </c>
    </row>
    <row r="159685">
      <c r="A159685" s="1" t="s">
        <v>20923</v>
      </c>
    </row>
    <row r="159686">
      <c r="A159686" s="1" t="s">
        <v>52607</v>
      </c>
    </row>
    <row r="159687">
      <c r="A159687" s="1" t="s">
        <v>52608</v>
      </c>
    </row>
    <row r="159688">
      <c r="A159688" s="1" t="s">
        <v>52609</v>
      </c>
    </row>
    <row r="159689">
      <c r="A159689" s="1" t="s">
        <v>52610</v>
      </c>
    </row>
    <row r="159690">
      <c r="A159690" s="1" t="s">
        <v>52611</v>
      </c>
    </row>
    <row r="159691">
      <c r="A159691" s="1" t="s">
        <v>52612</v>
      </c>
    </row>
    <row r="159692">
      <c r="A159692" s="1" t="s">
        <v>52613</v>
      </c>
    </row>
    <row r="159693">
      <c r="A159693" s="1" t="s">
        <v>52614</v>
      </c>
    </row>
    <row r="159694">
      <c r="A159694" s="1" t="s">
        <v>52615</v>
      </c>
    </row>
    <row r="159695">
      <c r="A159695" s="1" t="s">
        <v>52616</v>
      </c>
    </row>
    <row r="159696">
      <c r="A159696" s="1" t="s">
        <v>52617</v>
      </c>
    </row>
    <row r="159697">
      <c r="A159697" s="1" t="s">
        <v>52618</v>
      </c>
    </row>
    <row r="159698">
      <c r="A159698" s="1" t="s">
        <v>52619</v>
      </c>
    </row>
    <row r="159699">
      <c r="A159699" s="1" t="s">
        <v>52620</v>
      </c>
    </row>
    <row r="159700">
      <c r="A159700" s="1" t="s">
        <v>52621</v>
      </c>
    </row>
    <row r="159701">
      <c r="A159701" s="1" t="s">
        <v>52622</v>
      </c>
    </row>
    <row r="159702">
      <c r="A159702" s="1" t="s">
        <v>52623</v>
      </c>
    </row>
    <row r="159703">
      <c r="A159703" s="1" t="s">
        <v>52626</v>
      </c>
    </row>
    <row r="159704">
      <c r="A159704" s="1" t="s">
        <v>52627</v>
      </c>
    </row>
    <row r="159705">
      <c r="A159705" s="1" t="s">
        <v>52628</v>
      </c>
    </row>
    <row r="159706">
      <c r="A159706" s="1" t="s">
        <v>52629</v>
      </c>
    </row>
    <row r="159707">
      <c r="A159707" s="1" t="s">
        <v>9563</v>
      </c>
    </row>
    <row r="159708">
      <c r="A159708" s="1" t="s">
        <v>52630</v>
      </c>
    </row>
    <row r="159709">
      <c r="A159709" s="1" t="s">
        <v>39991</v>
      </c>
    </row>
    <row r="159710">
      <c r="A159710" s="1" t="s">
        <v>52631</v>
      </c>
    </row>
    <row r="159711">
      <c r="A159711" s="1" t="s">
        <v>52632</v>
      </c>
    </row>
    <row r="159712">
      <c r="A159712" s="1" t="s">
        <v>52629</v>
      </c>
    </row>
    <row r="159713">
      <c r="A159713" s="1" t="s">
        <v>52630</v>
      </c>
    </row>
    <row r="159714">
      <c r="A159714" s="1" t="s">
        <v>39991</v>
      </c>
    </row>
    <row r="159715">
      <c r="A159715" s="1" t="s">
        <v>52631</v>
      </c>
    </row>
    <row r="159716">
      <c r="A159716" s="1" t="s">
        <v>52633</v>
      </c>
    </row>
    <row r="159717">
      <c r="A159717" s="1" t="s">
        <v>52634</v>
      </c>
    </row>
    <row r="159719">
      <c r="A159719" s="1" t="s">
        <v>20923</v>
      </c>
    </row>
    <row r="159721">
      <c r="A159721" s="1" t="s">
        <v>21501</v>
      </c>
    </row>
    <row r="159723">
      <c r="A159723" s="1" t="s">
        <v>21502</v>
      </c>
    </row>
    <row r="159724">
      <c r="A159724" s="1" t="s">
        <v>21503</v>
      </c>
    </row>
    <row r="159725">
      <c r="A159725" s="1" t="s">
        <v>21504</v>
      </c>
    </row>
    <row r="159726">
      <c r="A159726" s="1" t="s">
        <v>21505</v>
      </c>
    </row>
    <row r="159728">
      <c r="A159728" s="1" t="s">
        <v>21506</v>
      </c>
    </row>
    <row r="159729">
      <c r="A159729" s="1" t="s">
        <v>21507</v>
      </c>
    </row>
    <row r="159730">
      <c r="A159730" s="1" t="s">
        <v>21508</v>
      </c>
    </row>
    <row r="159732">
      <c r="A159732" s="1" t="s">
        <v>21509</v>
      </c>
    </row>
    <row r="159733">
      <c r="A159733" s="1" t="s">
        <v>21510</v>
      </c>
    </row>
    <row r="159735">
      <c r="A159735" s="1" t="s">
        <v>21511</v>
      </c>
    </row>
    <row r="159736">
      <c r="A159736" s="1" t="s">
        <v>21512</v>
      </c>
    </row>
    <row r="159737">
      <c r="A159737" s="1" t="s">
        <v>21513</v>
      </c>
    </row>
    <row r="159739">
      <c r="A159739" s="1" t="s">
        <v>21514</v>
      </c>
    </row>
    <row r="159741">
      <c r="A159741" s="1" t="s">
        <v>21515</v>
      </c>
    </row>
    <row r="159742">
      <c r="A159742" s="1" t="s">
        <v>21516</v>
      </c>
    </row>
    <row r="159744">
      <c r="A159744" s="1" t="s">
        <v>21517</v>
      </c>
    </row>
    <row r="159746">
      <c r="A159746" s="1" t="s">
        <v>21518</v>
      </c>
    </row>
    <row r="159747">
      <c r="A159747" s="1" t="s">
        <v>21519</v>
      </c>
    </row>
    <row r="159748">
      <c r="A159748" s="1" t="s">
        <v>165</v>
      </c>
    </row>
    <row r="159749">
      <c r="A159749" s="1" t="s">
        <v>367</v>
      </c>
    </row>
    <row r="159750">
      <c r="A159750" s="1" t="s">
        <v>20940</v>
      </c>
    </row>
    <row r="159751">
      <c r="A159751" s="1" t="s">
        <v>21501</v>
      </c>
    </row>
    <row r="159752">
      <c r="A159752" s="1" t="s">
        <v>21502</v>
      </c>
    </row>
    <row r="159753">
      <c r="A159753" s="1" t="s">
        <v>21503</v>
      </c>
    </row>
    <row r="159754">
      <c r="A159754" s="1" t="s">
        <v>21504</v>
      </c>
    </row>
    <row r="159755">
      <c r="A159755" s="1" t="s">
        <v>21505</v>
      </c>
    </row>
    <row r="159756">
      <c r="A159756" s="1" t="s">
        <v>21506</v>
      </c>
    </row>
    <row r="159757">
      <c r="A159757" s="1" t="s">
        <v>21507</v>
      </c>
    </row>
    <row r="159758">
      <c r="A159758" s="1" t="s">
        <v>21508</v>
      </c>
    </row>
    <row r="159759">
      <c r="A159759" s="1" t="s">
        <v>21509</v>
      </c>
    </row>
    <row r="159760">
      <c r="A159760" s="1" t="s">
        <v>21510</v>
      </c>
    </row>
    <row r="159761">
      <c r="A159761" s="1" t="s">
        <v>21511</v>
      </c>
    </row>
    <row r="159762">
      <c r="A159762" s="1" t="s">
        <v>21512</v>
      </c>
    </row>
    <row r="159763">
      <c r="A159763" s="1" t="s">
        <v>21513</v>
      </c>
    </row>
    <row r="159764">
      <c r="A159764" s="1" t="s">
        <v>21514</v>
      </c>
    </row>
    <row r="159765">
      <c r="A159765" s="1" t="s">
        <v>21515</v>
      </c>
    </row>
    <row r="159766">
      <c r="A159766" s="1" t="s">
        <v>21516</v>
      </c>
    </row>
    <row r="159767">
      <c r="A159767" s="1" t="s">
        <v>21517</v>
      </c>
    </row>
    <row r="159768">
      <c r="A159768" s="1" t="s">
        <v>21518</v>
      </c>
    </row>
    <row r="159769">
      <c r="A159769" s="1" t="s">
        <v>21520</v>
      </c>
    </row>
    <row r="159770">
      <c r="A159770" s="1" t="s">
        <v>52635</v>
      </c>
    </row>
    <row r="159771">
      <c r="A159771" s="1" t="s">
        <v>52636</v>
      </c>
    </row>
    <row r="159772">
      <c r="A159772" s="1" t="s">
        <v>52637</v>
      </c>
    </row>
    <row r="159773">
      <c r="A159773" s="1" t="s">
        <v>52638</v>
      </c>
    </row>
    <row r="159774">
      <c r="A159774" s="1" t="s">
        <v>52639</v>
      </c>
    </row>
    <row r="159775">
      <c r="A159775" s="1" t="s">
        <v>52640</v>
      </c>
    </row>
    <row r="159776">
      <c r="A159776" s="1" t="s">
        <v>52641</v>
      </c>
    </row>
    <row r="159777">
      <c r="A159777" s="1" t="s">
        <v>52642</v>
      </c>
    </row>
    <row r="159778">
      <c r="A159778" s="1" t="s">
        <v>52637</v>
      </c>
    </row>
    <row r="159779">
      <c r="A159779" s="1" t="s">
        <v>52638</v>
      </c>
    </row>
    <row r="159780">
      <c r="A159780" s="1" t="s">
        <v>52639</v>
      </c>
    </row>
    <row r="159781">
      <c r="A159781" s="1" t="s">
        <v>52640</v>
      </c>
    </row>
    <row r="159782">
      <c r="A159782" s="1" t="s">
        <v>52643</v>
      </c>
    </row>
    <row r="159783">
      <c r="A159783" s="1" t="s">
        <v>52644</v>
      </c>
    </row>
    <row r="159784">
      <c r="A159784" s="1" t="s">
        <v>21522</v>
      </c>
    </row>
    <row r="159786">
      <c r="A159786" s="1" t="s">
        <v>21523</v>
      </c>
    </row>
    <row r="159788">
      <c r="A159788" s="1" t="s">
        <v>21524</v>
      </c>
    </row>
    <row r="159789">
      <c r="A159789" s="1" t="s">
        <v>21525</v>
      </c>
    </row>
    <row r="159790">
      <c r="A159790" s="1" t="s">
        <v>21526</v>
      </c>
    </row>
    <row r="159792">
      <c r="A159792" s="1" t="s">
        <v>21527</v>
      </c>
    </row>
    <row r="159793">
      <c r="A159793" s="1" t="s">
        <v>21528</v>
      </c>
    </row>
    <row r="159794">
      <c r="A159794" s="1" t="s">
        <v>21529</v>
      </c>
    </row>
    <row r="159796">
      <c r="A159796" s="1" t="s">
        <v>21530</v>
      </c>
    </row>
    <row r="159797">
      <c r="A159797" s="1" t="s">
        <v>21531</v>
      </c>
    </row>
    <row r="159799">
      <c r="A159799" s="1" t="s">
        <v>21532</v>
      </c>
    </row>
    <row r="159800">
      <c r="A159800" s="1" t="s">
        <v>21533</v>
      </c>
    </row>
    <row r="159801">
      <c r="A159801" s="1" t="s">
        <v>21534</v>
      </c>
    </row>
    <row r="159802">
      <c r="A159802" s="1" t="s">
        <v>21535</v>
      </c>
    </row>
    <row r="159804">
      <c r="A159804" s="1" t="s">
        <v>21536</v>
      </c>
    </row>
    <row r="159805">
      <c r="A159805" s="1" t="s">
        <v>21537</v>
      </c>
    </row>
    <row r="159806">
      <c r="A159806" s="1" t="s">
        <v>21538</v>
      </c>
    </row>
    <row r="159808">
      <c r="A159808" s="1" t="s">
        <v>21539</v>
      </c>
    </row>
    <row r="159810">
      <c r="A159810" s="1" t="s">
        <v>21540</v>
      </c>
    </row>
    <row r="159811">
      <c r="A159811" s="1" t="s">
        <v>21541</v>
      </c>
    </row>
    <row r="159813">
      <c r="A159813" s="1" t="s">
        <v>21542</v>
      </c>
    </row>
    <row r="159814">
      <c r="A159814" s="1" t="s">
        <v>21522</v>
      </c>
    </row>
    <row r="159815">
      <c r="A159815" s="1" t="s">
        <v>21523</v>
      </c>
    </row>
    <row r="159816">
      <c r="A159816" s="1" t="s">
        <v>21524</v>
      </c>
    </row>
    <row r="159817">
      <c r="A159817" s="1" t="s">
        <v>21525</v>
      </c>
    </row>
    <row r="159818">
      <c r="A159818" s="1" t="s">
        <v>21526</v>
      </c>
    </row>
    <row r="159819">
      <c r="A159819" s="1" t="s">
        <v>21527</v>
      </c>
    </row>
    <row r="159820">
      <c r="A159820" s="1" t="s">
        <v>21528</v>
      </c>
    </row>
    <row r="159821">
      <c r="A159821" s="1" t="s">
        <v>21529</v>
      </c>
    </row>
    <row r="159822">
      <c r="A159822" s="1" t="s">
        <v>21530</v>
      </c>
    </row>
    <row r="159823">
      <c r="A159823" s="1" t="s">
        <v>21531</v>
      </c>
    </row>
    <row r="159824">
      <c r="A159824" s="1" t="s">
        <v>21532</v>
      </c>
    </row>
    <row r="159825">
      <c r="A159825" s="1" t="s">
        <v>21533</v>
      </c>
    </row>
    <row r="159826">
      <c r="A159826" s="1" t="s">
        <v>21534</v>
      </c>
    </row>
    <row r="159827">
      <c r="A159827" s="1" t="s">
        <v>21535</v>
      </c>
    </row>
    <row r="159828">
      <c r="A159828" s="1" t="s">
        <v>21536</v>
      </c>
    </row>
    <row r="159829">
      <c r="A159829" s="1" t="s">
        <v>21537</v>
      </c>
    </row>
    <row r="159830">
      <c r="A159830" s="1" t="s">
        <v>21538</v>
      </c>
    </row>
    <row r="159831">
      <c r="A159831" s="1" t="s">
        <v>21539</v>
      </c>
    </row>
    <row r="159832">
      <c r="A159832" s="1" t="s">
        <v>21540</v>
      </c>
    </row>
    <row r="159833">
      <c r="A159833" s="1" t="s">
        <v>21543</v>
      </c>
    </row>
    <row r="159834">
      <c r="A159834" s="1" t="s">
        <v>52645</v>
      </c>
    </row>
    <row r="159836">
      <c r="A159836" s="1" t="s">
        <v>52646</v>
      </c>
    </row>
    <row r="159837">
      <c r="A159837" s="1" t="s">
        <v>21546</v>
      </c>
    </row>
    <row r="159838">
      <c r="A159838" s="1" t="s">
        <v>52647</v>
      </c>
    </row>
    <row r="159840">
      <c r="A159840" s="1" t="s">
        <v>52648</v>
      </c>
    </row>
    <row r="159841">
      <c r="A159841" s="1" t="s">
        <v>52649</v>
      </c>
    </row>
    <row r="159842">
      <c r="A159842" s="1" t="s">
        <v>52650</v>
      </c>
    </row>
    <row r="159844">
      <c r="A159844" s="1" t="s">
        <v>52651</v>
      </c>
    </row>
    <row r="159845">
      <c r="A159845" s="1" t="s">
        <v>52652</v>
      </c>
    </row>
    <row r="159847">
      <c r="A159847" s="1" t="s">
        <v>8957</v>
      </c>
    </row>
    <row r="159849">
      <c r="A159849" s="1" t="s">
        <v>52653</v>
      </c>
    </row>
    <row r="159850">
      <c r="A159850" s="1" t="s">
        <v>52654</v>
      </c>
    </row>
    <row r="159851">
      <c r="A159851" s="1" t="s">
        <v>52655</v>
      </c>
    </row>
    <row r="159852">
      <c r="A159852" s="1" t="s">
        <v>52656</v>
      </c>
    </row>
    <row r="159854">
      <c r="A159854" s="1" t="s">
        <v>52657</v>
      </c>
    </row>
    <row r="159856">
      <c r="A159856" s="1" t="s">
        <v>52658</v>
      </c>
    </row>
    <row r="159857">
      <c r="A159857" s="1" t="s">
        <v>52646</v>
      </c>
    </row>
    <row r="159858">
      <c r="A159858" s="1" t="s">
        <v>21546</v>
      </c>
    </row>
    <row r="159859">
      <c r="A159859" s="1" t="s">
        <v>52647</v>
      </c>
    </row>
    <row r="159860">
      <c r="A159860" s="1" t="s">
        <v>52648</v>
      </c>
    </row>
    <row r="159861">
      <c r="A159861" s="1" t="s">
        <v>52649</v>
      </c>
    </row>
    <row r="159862">
      <c r="A159862" s="1" t="s">
        <v>52651</v>
      </c>
    </row>
    <row r="159863">
      <c r="A159863" s="1" t="s">
        <v>52652</v>
      </c>
    </row>
    <row r="159864">
      <c r="A159864" s="1" t="s">
        <v>52653</v>
      </c>
    </row>
    <row r="159865">
      <c r="A159865" s="1" t="s">
        <v>52654</v>
      </c>
    </row>
    <row r="159866">
      <c r="A159866" s="1" t="s">
        <v>52655</v>
      </c>
    </row>
    <row r="159867">
      <c r="A159867" s="1" t="s">
        <v>52656</v>
      </c>
    </row>
    <row r="159868">
      <c r="A159868" s="1" t="s">
        <v>52659</v>
      </c>
    </row>
    <row r="159869">
      <c r="A159869" s="1" t="s">
        <v>52660</v>
      </c>
    </row>
    <row r="159870">
      <c r="A159870" s="1" t="s">
        <v>18607</v>
      </c>
    </row>
    <row r="159871">
      <c r="A159871" s="1">
        <v>48.0</v>
      </c>
    </row>
    <row r="159872">
      <c r="A159872" s="1" t="s">
        <v>52661</v>
      </c>
    </row>
    <row r="159873">
      <c r="A159873" s="1" t="s">
        <v>52662</v>
      </c>
    </row>
    <row r="159874">
      <c r="A159874" s="1" t="s">
        <v>966</v>
      </c>
    </row>
    <row r="159875">
      <c r="A159875" s="1" t="s">
        <v>52663</v>
      </c>
    </row>
    <row r="159876">
      <c r="A159876" s="1" t="s">
        <v>52664</v>
      </c>
    </row>
    <row r="159877">
      <c r="A159877" s="1" t="s">
        <v>52665</v>
      </c>
    </row>
    <row r="159879">
      <c r="A159879" s="1" t="s">
        <v>21545</v>
      </c>
    </row>
    <row r="159881">
      <c r="A159881" s="1" t="s">
        <v>21546</v>
      </c>
    </row>
    <row r="159883">
      <c r="A159883" s="1" t="s">
        <v>21547</v>
      </c>
    </row>
    <row r="159884">
      <c r="A159884" s="1" t="s">
        <v>21548</v>
      </c>
    </row>
    <row r="159886">
      <c r="A159886" s="1" t="s">
        <v>21549</v>
      </c>
    </row>
    <row r="159888">
      <c r="A159888" s="1" t="s">
        <v>21550</v>
      </c>
    </row>
    <row r="159890">
      <c r="A159890" s="1" t="s">
        <v>21551</v>
      </c>
    </row>
    <row r="159891">
      <c r="A159891" s="1" t="s">
        <v>21552</v>
      </c>
    </row>
    <row r="159893">
      <c r="A159893" s="1" t="s">
        <v>8957</v>
      </c>
    </row>
    <row r="159895">
      <c r="A159895" s="1" t="s">
        <v>21553</v>
      </c>
    </row>
    <row r="159897">
      <c r="A159897" s="1" t="s">
        <v>21554</v>
      </c>
    </row>
    <row r="159898">
      <c r="A159898" s="1" t="s">
        <v>21555</v>
      </c>
    </row>
    <row r="159900">
      <c r="A159900" s="1" t="s">
        <v>21556</v>
      </c>
    </row>
    <row r="159902">
      <c r="A159902" s="1" t="s">
        <v>21557</v>
      </c>
    </row>
    <row r="159904">
      <c r="A159904" s="1" t="s">
        <v>21558</v>
      </c>
    </row>
    <row r="159906">
      <c r="A159906" s="1" t="s">
        <v>21559</v>
      </c>
    </row>
    <row r="159907">
      <c r="A159907" s="1" t="s">
        <v>21545</v>
      </c>
    </row>
    <row r="159908">
      <c r="A159908" s="1" t="s">
        <v>21546</v>
      </c>
    </row>
    <row r="159909">
      <c r="A159909" s="1" t="s">
        <v>21547</v>
      </c>
    </row>
    <row r="159910">
      <c r="A159910" s="1" t="s">
        <v>21548</v>
      </c>
    </row>
    <row r="159911">
      <c r="A159911" s="1" t="s">
        <v>21549</v>
      </c>
    </row>
    <row r="159912">
      <c r="A159912" s="1" t="s">
        <v>21550</v>
      </c>
    </row>
    <row r="159913">
      <c r="A159913" s="1" t="s">
        <v>21551</v>
      </c>
    </row>
    <row r="159914">
      <c r="A159914" s="1" t="s">
        <v>21552</v>
      </c>
    </row>
    <row r="159915">
      <c r="A159915" s="1" t="s">
        <v>21553</v>
      </c>
    </row>
    <row r="159916">
      <c r="A159916" s="1" t="s">
        <v>21554</v>
      </c>
    </row>
    <row r="159917">
      <c r="A159917" s="1" t="s">
        <v>21555</v>
      </c>
    </row>
    <row r="159918">
      <c r="A159918" s="1" t="s">
        <v>21556</v>
      </c>
    </row>
    <row r="159919">
      <c r="A159919" s="1" t="s">
        <v>21557</v>
      </c>
    </row>
    <row r="159920">
      <c r="A159920" s="1" t="s">
        <v>21560</v>
      </c>
    </row>
    <row r="159921">
      <c r="A159921" s="1" t="s">
        <v>52666</v>
      </c>
    </row>
    <row r="159923">
      <c r="A159923" s="1" t="s">
        <v>7820</v>
      </c>
    </row>
    <row r="159924">
      <c r="A159924" s="1" t="s">
        <v>21562</v>
      </c>
    </row>
    <row r="159926">
      <c r="A159926" s="1" t="s">
        <v>21563</v>
      </c>
    </row>
    <row r="159927">
      <c r="A159927" s="1" t="s">
        <v>21564</v>
      </c>
    </row>
    <row r="159928">
      <c r="A159928" s="1" t="s">
        <v>21565</v>
      </c>
    </row>
    <row r="159929">
      <c r="A159929" s="1" t="s">
        <v>21566</v>
      </c>
    </row>
    <row r="159930">
      <c r="A159930" s="1" t="s">
        <v>21567</v>
      </c>
    </row>
    <row r="159931">
      <c r="A159931" s="1" t="s">
        <v>21568</v>
      </c>
    </row>
    <row r="159932">
      <c r="A159932" s="1" t="s">
        <v>21569</v>
      </c>
    </row>
    <row r="159933">
      <c r="A159933" s="1" t="s">
        <v>21570</v>
      </c>
    </row>
    <row r="159934">
      <c r="A159934" s="1" t="s">
        <v>21571</v>
      </c>
    </row>
    <row r="159936">
      <c r="A159936" s="1" t="s">
        <v>21572</v>
      </c>
    </row>
    <row r="159937">
      <c r="A159937" s="1" t="s">
        <v>21573</v>
      </c>
    </row>
    <row r="159939">
      <c r="A159939" s="1" t="s">
        <v>8957</v>
      </c>
    </row>
    <row r="159940">
      <c r="A159940" s="1" t="s">
        <v>21574</v>
      </c>
    </row>
    <row r="159942">
      <c r="A159942" s="1" t="s">
        <v>21575</v>
      </c>
    </row>
    <row r="159943">
      <c r="A159943" s="1" t="s">
        <v>21562</v>
      </c>
    </row>
    <row r="159944">
      <c r="A159944" s="1" t="s">
        <v>21563</v>
      </c>
    </row>
    <row r="159945">
      <c r="A159945" s="1" t="s">
        <v>21564</v>
      </c>
    </row>
    <row r="159946">
      <c r="A159946" s="1" t="s">
        <v>21565</v>
      </c>
    </row>
    <row r="159947">
      <c r="A159947" s="1" t="s">
        <v>21566</v>
      </c>
    </row>
    <row r="159948">
      <c r="A159948" s="1" t="s">
        <v>21567</v>
      </c>
    </row>
    <row r="159949">
      <c r="A159949" s="1" t="s">
        <v>21568</v>
      </c>
    </row>
    <row r="159950">
      <c r="A159950" s="1" t="s">
        <v>21569</v>
      </c>
    </row>
    <row r="159951">
      <c r="A159951" s="1" t="s">
        <v>21570</v>
      </c>
    </row>
    <row r="159952">
      <c r="A159952" s="1" t="s">
        <v>21571</v>
      </c>
    </row>
    <row r="159953">
      <c r="A159953" s="1" t="s">
        <v>21573</v>
      </c>
    </row>
    <row r="159954">
      <c r="A159954" s="1" t="s">
        <v>21576</v>
      </c>
    </row>
    <row r="159955">
      <c r="A159955" s="1" t="s">
        <v>52667</v>
      </c>
    </row>
    <row r="159956">
      <c r="A159956" s="1" t="s">
        <v>2802</v>
      </c>
    </row>
    <row r="159958">
      <c r="A159958" s="1" t="s">
        <v>52668</v>
      </c>
    </row>
    <row r="159960">
      <c r="A159960" s="1" t="s">
        <v>52669</v>
      </c>
    </row>
    <row r="159961">
      <c r="A159961" s="1" t="s">
        <v>52670</v>
      </c>
    </row>
    <row r="159962">
      <c r="A159962" s="1" t="s">
        <v>52671</v>
      </c>
    </row>
    <row r="159963">
      <c r="A159963" s="1" t="s">
        <v>52672</v>
      </c>
    </row>
    <row r="159964">
      <c r="A159964" s="1" t="s">
        <v>52673</v>
      </c>
    </row>
    <row r="159965">
      <c r="A159965" s="1" t="s">
        <v>52674</v>
      </c>
    </row>
    <row r="159967">
      <c r="A159967" s="1" t="s">
        <v>52675</v>
      </c>
    </row>
    <row r="159969">
      <c r="A159969" s="1" t="s">
        <v>52676</v>
      </c>
    </row>
    <row r="159971">
      <c r="A159971" s="1" t="s">
        <v>52677</v>
      </c>
    </row>
    <row r="159972">
      <c r="A159972" s="1" t="s">
        <v>52678</v>
      </c>
    </row>
    <row r="159974">
      <c r="A159974" s="1" t="s">
        <v>52679</v>
      </c>
    </row>
    <row r="159976">
      <c r="A159976" s="1" t="s">
        <v>52680</v>
      </c>
    </row>
    <row r="159977">
      <c r="A159977" s="1" t="s">
        <v>52681</v>
      </c>
    </row>
    <row r="159978">
      <c r="A159978" s="1" t="s">
        <v>52682</v>
      </c>
    </row>
    <row r="159979">
      <c r="A159979" s="1" t="s">
        <v>52683</v>
      </c>
    </row>
    <row r="159981">
      <c r="A159981" s="1" t="s">
        <v>52684</v>
      </c>
    </row>
    <row r="159982">
      <c r="A159982" s="1" t="s">
        <v>52685</v>
      </c>
    </row>
    <row r="159983">
      <c r="A159983" s="1" t="s">
        <v>52686</v>
      </c>
    </row>
    <row r="159985">
      <c r="A159985" s="1" t="s">
        <v>52687</v>
      </c>
    </row>
    <row r="159987">
      <c r="A159987" s="1" t="s">
        <v>3397</v>
      </c>
    </row>
    <row r="159989">
      <c r="A159989" s="1" t="s">
        <v>52688</v>
      </c>
    </row>
    <row r="159990">
      <c r="A159990" s="1" t="s">
        <v>52668</v>
      </c>
    </row>
    <row r="159991">
      <c r="A159991" s="1" t="s">
        <v>52669</v>
      </c>
    </row>
    <row r="159992">
      <c r="A159992" s="1" t="s">
        <v>52670</v>
      </c>
    </row>
    <row r="159993">
      <c r="A159993" s="1" t="s">
        <v>52671</v>
      </c>
    </row>
    <row r="159994">
      <c r="A159994" s="1" t="s">
        <v>52672</v>
      </c>
    </row>
    <row r="159995">
      <c r="A159995" s="1" t="s">
        <v>52673</v>
      </c>
    </row>
    <row r="159996">
      <c r="A159996" s="1" t="s">
        <v>52674</v>
      </c>
    </row>
    <row r="159997">
      <c r="A159997" s="1" t="s">
        <v>52675</v>
      </c>
    </row>
    <row r="159998">
      <c r="A159998" s="1" t="s">
        <v>52676</v>
      </c>
    </row>
    <row r="159999">
      <c r="A159999" s="1" t="s">
        <v>52677</v>
      </c>
    </row>
    <row r="160000">
      <c r="A160000" s="1" t="s">
        <v>52678</v>
      </c>
    </row>
    <row r="160001">
      <c r="A160001" s="1" t="s">
        <v>52679</v>
      </c>
    </row>
    <row r="160002">
      <c r="A160002" s="1" t="s">
        <v>52680</v>
      </c>
    </row>
    <row r="160003">
      <c r="A160003" s="1" t="s">
        <v>52681</v>
      </c>
    </row>
    <row r="160004">
      <c r="A160004" s="1" t="s">
        <v>52682</v>
      </c>
    </row>
    <row r="160005">
      <c r="A160005" s="1" t="s">
        <v>52683</v>
      </c>
    </row>
    <row r="160006">
      <c r="A160006" s="1" t="s">
        <v>52684</v>
      </c>
    </row>
    <row r="160007">
      <c r="A160007" s="1" t="s">
        <v>52685</v>
      </c>
    </row>
    <row r="160008">
      <c r="A160008" s="1" t="s">
        <v>52686</v>
      </c>
    </row>
    <row r="160009">
      <c r="A160009" s="1" t="s">
        <v>52689</v>
      </c>
    </row>
    <row r="160010">
      <c r="A160010" s="1" t="s">
        <v>52690</v>
      </c>
    </row>
    <row r="160012">
      <c r="A160012" s="1" t="s">
        <v>7820</v>
      </c>
    </row>
    <row r="160013">
      <c r="A160013" s="1" t="s">
        <v>21578</v>
      </c>
    </row>
    <row r="160015">
      <c r="A160015" s="1" t="s">
        <v>21579</v>
      </c>
    </row>
    <row r="160016">
      <c r="A160016" s="1" t="s">
        <v>21580</v>
      </c>
    </row>
    <row r="160017">
      <c r="A160017" s="1" t="s">
        <v>21581</v>
      </c>
    </row>
    <row r="160018">
      <c r="A160018" s="1" t="s">
        <v>21582</v>
      </c>
    </row>
    <row r="160019">
      <c r="A160019" s="1" t="s">
        <v>21583</v>
      </c>
    </row>
    <row r="160020">
      <c r="A160020" s="1" t="s">
        <v>21584</v>
      </c>
    </row>
    <row r="160021">
      <c r="A160021" s="1" t="s">
        <v>21585</v>
      </c>
    </row>
    <row r="160022">
      <c r="A160022" s="1" t="s">
        <v>21586</v>
      </c>
    </row>
    <row r="160023">
      <c r="A160023" s="1" t="s">
        <v>21587</v>
      </c>
    </row>
    <row r="160025">
      <c r="A160025" s="1" t="s">
        <v>1516</v>
      </c>
    </row>
    <row r="160027">
      <c r="A160027" s="1" t="s">
        <v>21588</v>
      </c>
    </row>
    <row r="160028">
      <c r="A160028" s="1" t="s">
        <v>21589</v>
      </c>
    </row>
    <row r="160029">
      <c r="A160029" s="1" t="s">
        <v>21590</v>
      </c>
    </row>
    <row r="160030">
      <c r="A160030" s="1" t="s">
        <v>21572</v>
      </c>
    </row>
    <row r="160032">
      <c r="A160032" s="1" t="s">
        <v>21591</v>
      </c>
    </row>
    <row r="160034">
      <c r="A160034" s="1" t="s">
        <v>21592</v>
      </c>
    </row>
    <row r="160036">
      <c r="A160036" s="1" t="s">
        <v>3016</v>
      </c>
    </row>
    <row r="160038">
      <c r="A160038" s="1" t="s">
        <v>21593</v>
      </c>
    </row>
    <row r="160039">
      <c r="A160039" s="1" t="s">
        <v>21574</v>
      </c>
    </row>
    <row r="160041">
      <c r="A160041" s="1" t="s">
        <v>21594</v>
      </c>
    </row>
    <row r="160042">
      <c r="A160042" s="1" t="s">
        <v>21578</v>
      </c>
    </row>
    <row r="160043">
      <c r="A160043" s="1" t="s">
        <v>21579</v>
      </c>
    </row>
    <row r="160044">
      <c r="A160044" s="1" t="s">
        <v>21580</v>
      </c>
    </row>
    <row r="160045">
      <c r="A160045" s="1" t="s">
        <v>21581</v>
      </c>
    </row>
    <row r="160046">
      <c r="A160046" s="1" t="s">
        <v>21582</v>
      </c>
    </row>
    <row r="160047">
      <c r="A160047" s="1" t="s">
        <v>21583</v>
      </c>
    </row>
    <row r="160048">
      <c r="A160048" s="1" t="s">
        <v>21584</v>
      </c>
    </row>
    <row r="160049">
      <c r="A160049" s="1" t="s">
        <v>21585</v>
      </c>
    </row>
    <row r="160050">
      <c r="A160050" s="1" t="s">
        <v>21586</v>
      </c>
    </row>
    <row r="160051">
      <c r="A160051" s="1" t="s">
        <v>21587</v>
      </c>
    </row>
    <row r="160052">
      <c r="A160052" s="1" t="s">
        <v>21588</v>
      </c>
    </row>
    <row r="160053">
      <c r="A160053" s="1" t="s">
        <v>21589</v>
      </c>
    </row>
    <row r="160054">
      <c r="A160054" s="1" t="s">
        <v>21590</v>
      </c>
    </row>
    <row r="160055">
      <c r="A160055" s="1" t="s">
        <v>21591</v>
      </c>
    </row>
    <row r="160056">
      <c r="A160056" s="1" t="s">
        <v>21592</v>
      </c>
    </row>
    <row r="160057">
      <c r="A160057" s="1" t="s">
        <v>21593</v>
      </c>
    </row>
    <row r="160058">
      <c r="A160058" s="1" t="s">
        <v>21595</v>
      </c>
    </row>
    <row r="160059">
      <c r="A160059" s="1" t="s">
        <v>52691</v>
      </c>
    </row>
    <row r="160060">
      <c r="A160060" s="1" t="s">
        <v>52692</v>
      </c>
    </row>
    <row r="160061">
      <c r="A160061" s="1" t="s">
        <v>52693</v>
      </c>
    </row>
    <row r="160062">
      <c r="A160062" s="1" t="s">
        <v>52694</v>
      </c>
    </row>
    <row r="160063">
      <c r="A160063" s="1" t="s">
        <v>52695</v>
      </c>
    </row>
    <row r="160064">
      <c r="A160064" s="1" t="s">
        <v>52692</v>
      </c>
    </row>
    <row r="160065">
      <c r="A160065" s="1" t="s">
        <v>52693</v>
      </c>
    </row>
    <row r="160066">
      <c r="A160066" s="1" t="s">
        <v>52696</v>
      </c>
    </row>
    <row r="160067">
      <c r="A160067" s="1" t="s">
        <v>52697</v>
      </c>
    </row>
    <row r="160069">
      <c r="A160069" s="1" t="s">
        <v>52698</v>
      </c>
    </row>
    <row r="160071">
      <c r="A160071" s="1" t="s">
        <v>52699</v>
      </c>
    </row>
    <row r="160073">
      <c r="A160073" s="1" t="s">
        <v>52700</v>
      </c>
    </row>
    <row r="160075">
      <c r="A160075" s="1" t="s">
        <v>52701</v>
      </c>
    </row>
    <row r="160077">
      <c r="A160077" s="1" t="s">
        <v>52702</v>
      </c>
    </row>
    <row r="160078">
      <c r="A160078" s="1" t="s">
        <v>52703</v>
      </c>
    </row>
    <row r="160080">
      <c r="A160080" s="1" t="s">
        <v>52704</v>
      </c>
    </row>
    <row r="160081">
      <c r="A160081" s="1" t="s">
        <v>52698</v>
      </c>
    </row>
    <row r="160082">
      <c r="A160082" s="1" t="s">
        <v>52699</v>
      </c>
    </row>
    <row r="160083">
      <c r="A160083" s="1" t="s">
        <v>52700</v>
      </c>
    </row>
    <row r="160084">
      <c r="A160084" s="1" t="s">
        <v>52701</v>
      </c>
    </row>
    <row r="160085">
      <c r="A160085" s="1" t="s">
        <v>52705</v>
      </c>
    </row>
    <row r="160086">
      <c r="A160086" s="1" t="s">
        <v>52706</v>
      </c>
    </row>
    <row r="160088">
      <c r="A160088" s="1" t="s">
        <v>52707</v>
      </c>
    </row>
    <row r="160090">
      <c r="A160090" s="1" t="s">
        <v>52708</v>
      </c>
    </row>
    <row r="160091">
      <c r="A160091" s="1" t="s">
        <v>52709</v>
      </c>
    </row>
    <row r="160092">
      <c r="A160092" s="1" t="s">
        <v>52710</v>
      </c>
    </row>
    <row r="160094">
      <c r="A160094" s="1" t="s">
        <v>52711</v>
      </c>
    </row>
    <row r="160095">
      <c r="A160095" s="1" t="s">
        <v>52712</v>
      </c>
    </row>
    <row r="160096">
      <c r="A160096" s="1" t="s">
        <v>52713</v>
      </c>
    </row>
    <row r="160097">
      <c r="A160097" s="1" t="s">
        <v>52714</v>
      </c>
    </row>
    <row r="160098">
      <c r="A160098" s="1" t="s">
        <v>52715</v>
      </c>
    </row>
    <row r="160099">
      <c r="A160099" s="1" t="s">
        <v>52716</v>
      </c>
    </row>
    <row r="160100">
      <c r="A160100" s="1" t="s">
        <v>52717</v>
      </c>
    </row>
    <row r="160101">
      <c r="A160101" s="1" t="s">
        <v>52718</v>
      </c>
    </row>
    <row r="160102">
      <c r="A160102" s="1" t="s">
        <v>52719</v>
      </c>
    </row>
    <row r="160104">
      <c r="A160104" s="1" t="s">
        <v>52720</v>
      </c>
    </row>
    <row r="160106">
      <c r="A160106" s="1" t="s">
        <v>52721</v>
      </c>
    </row>
    <row r="160107">
      <c r="A160107" s="1" t="s">
        <v>52722</v>
      </c>
    </row>
    <row r="160108">
      <c r="A160108" s="1" t="s">
        <v>52723</v>
      </c>
    </row>
    <row r="160110">
      <c r="A160110" s="1" t="s">
        <v>22001</v>
      </c>
    </row>
    <row r="160112">
      <c r="A160112" s="1" t="s">
        <v>52724</v>
      </c>
    </row>
    <row r="160114">
      <c r="A160114" s="1" t="s">
        <v>52725</v>
      </c>
    </row>
    <row r="160115">
      <c r="A160115" s="1" t="s">
        <v>52707</v>
      </c>
    </row>
    <row r="160116">
      <c r="A160116" s="1" t="s">
        <v>52708</v>
      </c>
    </row>
    <row r="160117">
      <c r="A160117" s="1" t="s">
        <v>52709</v>
      </c>
    </row>
    <row r="160118">
      <c r="A160118" s="1" t="s">
        <v>52710</v>
      </c>
    </row>
    <row r="160119">
      <c r="A160119" s="1" t="s">
        <v>52711</v>
      </c>
    </row>
    <row r="160120">
      <c r="A160120" s="1" t="s">
        <v>52712</v>
      </c>
    </row>
    <row r="160121">
      <c r="A160121" s="1" t="s">
        <v>52713</v>
      </c>
    </row>
    <row r="160122">
      <c r="A160122" s="1" t="s">
        <v>52714</v>
      </c>
    </row>
    <row r="160123">
      <c r="A160123" s="1" t="s">
        <v>52715</v>
      </c>
    </row>
    <row r="160124">
      <c r="A160124" s="1" t="s">
        <v>52716</v>
      </c>
    </row>
    <row r="160125">
      <c r="A160125" s="1" t="s">
        <v>52717</v>
      </c>
    </row>
    <row r="160126">
      <c r="A160126" s="1" t="s">
        <v>52718</v>
      </c>
    </row>
    <row r="160127">
      <c r="A160127" s="1" t="s">
        <v>52719</v>
      </c>
    </row>
    <row r="160128">
      <c r="A160128" s="1" t="s">
        <v>52720</v>
      </c>
    </row>
    <row r="160129">
      <c r="A160129" s="1" t="s">
        <v>52721</v>
      </c>
    </row>
    <row r="160130">
      <c r="A160130" s="1" t="s">
        <v>52722</v>
      </c>
    </row>
    <row r="160131">
      <c r="A160131" s="1" t="s">
        <v>52723</v>
      </c>
    </row>
    <row r="160132">
      <c r="A160132" s="1" t="s">
        <v>52726</v>
      </c>
    </row>
    <row r="160133">
      <c r="A160133" s="1" t="s">
        <v>52727</v>
      </c>
    </row>
    <row r="160135">
      <c r="A160135" s="1" t="s">
        <v>52698</v>
      </c>
    </row>
    <row r="160137">
      <c r="A160137" s="1" t="s">
        <v>52699</v>
      </c>
    </row>
    <row r="160139">
      <c r="A160139" s="1" t="s">
        <v>52700</v>
      </c>
    </row>
    <row r="160141">
      <c r="A160141" s="1" t="s">
        <v>52701</v>
      </c>
    </row>
    <row r="160143">
      <c r="A160143" s="1" t="s">
        <v>52702</v>
      </c>
    </row>
    <row r="160144">
      <c r="A160144" s="1" t="s">
        <v>52703</v>
      </c>
    </row>
    <row r="160146">
      <c r="A160146" s="1" t="s">
        <v>52704</v>
      </c>
    </row>
    <row r="160147">
      <c r="A160147" s="1" t="s">
        <v>52698</v>
      </c>
    </row>
    <row r="160148">
      <c r="A160148" s="1" t="s">
        <v>52699</v>
      </c>
    </row>
    <row r="160149">
      <c r="A160149" s="1" t="s">
        <v>52700</v>
      </c>
    </row>
    <row r="160150">
      <c r="A160150" s="1" t="s">
        <v>52701</v>
      </c>
    </row>
    <row r="160151">
      <c r="A160151" s="1" t="s">
        <v>52705</v>
      </c>
    </row>
    <row r="160152">
      <c r="A160152" s="1" t="s">
        <v>52728</v>
      </c>
    </row>
    <row r="160153">
      <c r="A160153" s="1" t="s">
        <v>52729</v>
      </c>
    </row>
    <row r="160154">
      <c r="A160154" s="1" t="s">
        <v>52730</v>
      </c>
    </row>
    <row r="160155">
      <c r="A160155" s="1" t="s">
        <v>52731</v>
      </c>
    </row>
    <row r="160156">
      <c r="A160156" s="1" t="s">
        <v>52732</v>
      </c>
    </row>
    <row r="160157">
      <c r="A160157" s="1" t="s">
        <v>52733</v>
      </c>
    </row>
    <row r="160158">
      <c r="A160158" s="1" t="s">
        <v>52734</v>
      </c>
    </row>
    <row r="160159">
      <c r="A160159" s="1" t="s">
        <v>52735</v>
      </c>
    </row>
    <row r="160160">
      <c r="A160160" s="1" t="s">
        <v>52736</v>
      </c>
    </row>
    <row r="160161">
      <c r="A160161" s="1" t="s">
        <v>52737</v>
      </c>
    </row>
    <row r="160162">
      <c r="A160162" s="1" t="s">
        <v>52729</v>
      </c>
    </row>
    <row r="160163">
      <c r="A160163" s="1" t="s">
        <v>52730</v>
      </c>
    </row>
    <row r="160164">
      <c r="A160164" s="1" t="s">
        <v>52731</v>
      </c>
    </row>
    <row r="160165">
      <c r="A160165" s="1" t="s">
        <v>52732</v>
      </c>
    </row>
    <row r="160166">
      <c r="A160166" s="1" t="s">
        <v>52733</v>
      </c>
    </row>
    <row r="160167">
      <c r="A160167" s="1" t="s">
        <v>52734</v>
      </c>
    </row>
    <row r="160168">
      <c r="A160168" s="1" t="s">
        <v>52735</v>
      </c>
    </row>
    <row r="160169">
      <c r="A160169" s="1" t="s">
        <v>52736</v>
      </c>
    </row>
    <row r="160170">
      <c r="A160170" s="1" t="s">
        <v>52738</v>
      </c>
    </row>
    <row r="160171">
      <c r="A160171" s="1" t="s">
        <v>52739</v>
      </c>
    </row>
    <row r="160172">
      <c r="A160172" s="1" t="s">
        <v>52740</v>
      </c>
    </row>
    <row r="160173">
      <c r="A160173" s="1" t="s">
        <v>52741</v>
      </c>
    </row>
    <row r="160174">
      <c r="A160174" s="1" t="s">
        <v>52742</v>
      </c>
    </row>
    <row r="160175">
      <c r="A160175" s="1" t="s">
        <v>52743</v>
      </c>
    </row>
    <row r="160176">
      <c r="A160176" s="1" t="s">
        <v>52744</v>
      </c>
    </row>
    <row r="160177">
      <c r="A160177" s="1" t="s">
        <v>52741</v>
      </c>
    </row>
    <row r="160178">
      <c r="A160178" s="1" t="s">
        <v>52742</v>
      </c>
    </row>
    <row r="160179">
      <c r="A160179" s="1" t="s">
        <v>52745</v>
      </c>
    </row>
    <row r="160180">
      <c r="A160180" s="1" t="s">
        <v>52746</v>
      </c>
    </row>
    <row r="160182">
      <c r="A160182" s="1" t="s">
        <v>52747</v>
      </c>
    </row>
    <row r="160183">
      <c r="A160183" s="1" t="s">
        <v>52748</v>
      </c>
    </row>
    <row r="160185">
      <c r="A160185" s="1" t="s">
        <v>1858</v>
      </c>
    </row>
    <row r="160186">
      <c r="A160186" s="1" t="s">
        <v>52749</v>
      </c>
    </row>
    <row r="160187">
      <c r="A160187" s="1" t="s">
        <v>52750</v>
      </c>
    </row>
    <row r="160189">
      <c r="A160189" s="1" t="s">
        <v>52751</v>
      </c>
    </row>
    <row r="160191">
      <c r="A160191" s="1" t="s">
        <v>52752</v>
      </c>
    </row>
    <row r="160192">
      <c r="A160192" s="1" t="s">
        <v>52753</v>
      </c>
    </row>
    <row r="160193">
      <c r="A160193" s="1" t="s">
        <v>52754</v>
      </c>
    </row>
    <row r="160194">
      <c r="A160194" s="1" t="s">
        <v>52755</v>
      </c>
    </row>
    <row r="160195">
      <c r="A160195" s="1" t="s">
        <v>52756</v>
      </c>
    </row>
    <row r="160196">
      <c r="A160196" s="1" t="s">
        <v>52757</v>
      </c>
    </row>
    <row r="160197">
      <c r="A160197" s="1" t="s">
        <v>52758</v>
      </c>
    </row>
    <row r="160198">
      <c r="A160198" s="1" t="s">
        <v>52759</v>
      </c>
    </row>
    <row r="160200">
      <c r="A160200" s="1" t="s">
        <v>52760</v>
      </c>
    </row>
    <row r="160201">
      <c r="A160201" s="1" t="s">
        <v>52761</v>
      </c>
    </row>
    <row r="160203">
      <c r="A160203" s="1" t="s">
        <v>52762</v>
      </c>
    </row>
    <row r="160204">
      <c r="A160204" s="1" t="s">
        <v>52763</v>
      </c>
    </row>
    <row r="160206">
      <c r="A160206" s="1" t="s">
        <v>52764</v>
      </c>
    </row>
    <row r="160207">
      <c r="A160207" s="1" t="s">
        <v>52765</v>
      </c>
    </row>
    <row r="160208">
      <c r="A160208" s="1" t="s">
        <v>52766</v>
      </c>
    </row>
    <row r="160210">
      <c r="A160210" s="1" t="s">
        <v>9843</v>
      </c>
    </row>
    <row r="160212">
      <c r="A160212" s="1" t="s">
        <v>52767</v>
      </c>
    </row>
    <row r="160213">
      <c r="A160213" s="1" t="s">
        <v>52768</v>
      </c>
    </row>
    <row r="160214">
      <c r="A160214" s="1" t="s">
        <v>52748</v>
      </c>
    </row>
    <row r="160215">
      <c r="A160215" s="1" t="s">
        <v>52749</v>
      </c>
    </row>
    <row r="160216">
      <c r="A160216" s="1" t="s">
        <v>52750</v>
      </c>
    </row>
    <row r="160217">
      <c r="A160217" s="1" t="s">
        <v>52751</v>
      </c>
    </row>
    <row r="160218">
      <c r="A160218" s="1" t="s">
        <v>52752</v>
      </c>
    </row>
    <row r="160219">
      <c r="A160219" s="1" t="s">
        <v>52753</v>
      </c>
    </row>
    <row r="160220">
      <c r="A160220" s="1" t="s">
        <v>52754</v>
      </c>
    </row>
    <row r="160221">
      <c r="A160221" s="1" t="s">
        <v>52755</v>
      </c>
    </row>
    <row r="160222">
      <c r="A160222" s="1" t="s">
        <v>52756</v>
      </c>
    </row>
    <row r="160223">
      <c r="A160223" s="1" t="s">
        <v>52757</v>
      </c>
    </row>
    <row r="160224">
      <c r="A160224" s="1" t="s">
        <v>52758</v>
      </c>
    </row>
    <row r="160225">
      <c r="A160225" s="1" t="s">
        <v>52759</v>
      </c>
    </row>
    <row r="160226">
      <c r="A160226" s="1" t="s">
        <v>52760</v>
      </c>
    </row>
    <row r="160227">
      <c r="A160227" s="1" t="s">
        <v>52761</v>
      </c>
    </row>
    <row r="160228">
      <c r="A160228" s="1" t="s">
        <v>52762</v>
      </c>
    </row>
    <row r="160229">
      <c r="A160229" s="1" t="s">
        <v>52763</v>
      </c>
    </row>
    <row r="160230">
      <c r="A160230" s="1" t="s">
        <v>52764</v>
      </c>
    </row>
    <row r="160231">
      <c r="A160231" s="1" t="s">
        <v>52765</v>
      </c>
    </row>
    <row r="160232">
      <c r="A160232" s="1" t="s">
        <v>52769</v>
      </c>
    </row>
    <row r="160233">
      <c r="A160233" s="1" t="s">
        <v>52770</v>
      </c>
    </row>
    <row r="160234">
      <c r="A160234" s="1" t="s">
        <v>52740</v>
      </c>
    </row>
    <row r="160235">
      <c r="A160235" s="1" t="s">
        <v>52741</v>
      </c>
    </row>
    <row r="160236">
      <c r="A160236" s="1" t="s">
        <v>52742</v>
      </c>
    </row>
    <row r="160237">
      <c r="A160237" s="1" t="s">
        <v>52743</v>
      </c>
    </row>
    <row r="160238">
      <c r="A160238" s="1" t="s">
        <v>52744</v>
      </c>
    </row>
    <row r="160239">
      <c r="A160239" s="1" t="s">
        <v>52741</v>
      </c>
    </row>
    <row r="160240">
      <c r="A160240" s="1" t="s">
        <v>52742</v>
      </c>
    </row>
    <row r="160241">
      <c r="A160241" s="1" t="s">
        <v>52745</v>
      </c>
    </row>
    <row r="160242">
      <c r="A160242" s="1" t="s">
        <v>52771</v>
      </c>
    </row>
    <row r="160243">
      <c r="A160243" s="1" t="s">
        <v>52772</v>
      </c>
    </row>
    <row r="160244">
      <c r="A160244" s="1" t="s">
        <v>52773</v>
      </c>
    </row>
    <row r="160245">
      <c r="A160245" s="1" t="s">
        <v>2802</v>
      </c>
    </row>
    <row r="160246">
      <c r="A160246" s="1" t="s">
        <v>34554</v>
      </c>
    </row>
    <row r="160247">
      <c r="A160247" s="1" t="s">
        <v>52774</v>
      </c>
    </row>
    <row r="160248">
      <c r="A160248" s="1" t="s">
        <v>433</v>
      </c>
    </row>
    <row r="160249">
      <c r="A160249" s="3" t="str">
        <f> A</f>
        <v>#NAME?</v>
      </c>
    </row>
    <row r="160250">
      <c r="A160250" s="1" t="s">
        <v>52775</v>
      </c>
    </row>
    <row r="160251">
      <c r="A160251" s="1">
        <v>2.0</v>
      </c>
    </row>
    <row r="160252">
      <c r="A160252" s="1" t="s">
        <v>52776</v>
      </c>
    </row>
    <row r="160253">
      <c r="A160253" s="1" t="s">
        <v>52777</v>
      </c>
    </row>
    <row r="160254">
      <c r="A160254" s="1" t="s">
        <v>52778</v>
      </c>
    </row>
    <row r="160255">
      <c r="A160255" s="1" t="s">
        <v>52779</v>
      </c>
    </row>
    <row r="160256">
      <c r="A160256" s="1" t="s">
        <v>52780</v>
      </c>
    </row>
    <row r="160257">
      <c r="A160257" s="1" t="s">
        <v>52781</v>
      </c>
    </row>
    <row r="160258">
      <c r="A160258" s="1" t="s">
        <v>52782</v>
      </c>
    </row>
    <row r="160259">
      <c r="A160259" s="1" t="s">
        <v>52783</v>
      </c>
    </row>
    <row r="160260">
      <c r="A160260" s="1" t="s">
        <v>433</v>
      </c>
    </row>
    <row r="160261">
      <c r="A160261" s="1" t="s">
        <v>52784</v>
      </c>
    </row>
    <row r="160262">
      <c r="A160262" s="3" t="str">
        <f> 8 Sap Coot</f>
        <v>#ERROR!</v>
      </c>
    </row>
    <row r="160263">
      <c r="A160263" s="1" t="s">
        <v>52785</v>
      </c>
    </row>
    <row r="160264">
      <c r="A160264" s="1" t="s">
        <v>52786</v>
      </c>
    </row>
    <row r="160265">
      <c r="A160265" s="1" t="s">
        <v>52787</v>
      </c>
    </row>
    <row r="160266">
      <c r="A160266" s="1" t="s">
        <v>52788</v>
      </c>
    </row>
    <row r="160267">
      <c r="A160267" s="1" t="s">
        <v>52774</v>
      </c>
    </row>
    <row r="160268">
      <c r="A160268" s="3" t="str">
        <f> A</f>
        <v>#NAME?</v>
      </c>
    </row>
    <row r="160269">
      <c r="A160269" s="1" t="s">
        <v>52775</v>
      </c>
    </row>
    <row r="160270">
      <c r="A160270" s="1" t="s">
        <v>52776</v>
      </c>
    </row>
    <row r="160271">
      <c r="A160271" s="1" t="s">
        <v>52777</v>
      </c>
    </row>
    <row r="160272">
      <c r="A160272" s="1" t="s">
        <v>52778</v>
      </c>
    </row>
    <row r="160273">
      <c r="A160273" s="1" t="s">
        <v>52779</v>
      </c>
    </row>
    <row r="160274">
      <c r="A160274" s="1" t="s">
        <v>52780</v>
      </c>
    </row>
    <row r="160275">
      <c r="A160275" s="1" t="s">
        <v>52781</v>
      </c>
    </row>
    <row r="160276">
      <c r="A160276" s="1" t="s">
        <v>52783</v>
      </c>
    </row>
    <row r="160277">
      <c r="A160277" s="1" t="s">
        <v>52784</v>
      </c>
    </row>
    <row r="160278">
      <c r="A160278" s="3" t="str">
        <f> 8 Sap Coot</f>
        <v>#ERROR!</v>
      </c>
    </row>
    <row r="160279">
      <c r="A160279" s="1" t="s">
        <v>52785</v>
      </c>
    </row>
    <row r="160280">
      <c r="A160280" s="1" t="s">
        <v>52786</v>
      </c>
    </row>
    <row r="160281">
      <c r="A160281" s="1" t="s">
        <v>52789</v>
      </c>
    </row>
    <row r="160282">
      <c r="A160282" s="1" t="s">
        <v>52790</v>
      </c>
    </row>
    <row r="160283">
      <c r="A160283" s="1" t="s">
        <v>52791</v>
      </c>
    </row>
    <row r="160284">
      <c r="A160284" s="1" t="s">
        <v>52792</v>
      </c>
    </row>
    <row r="160285">
      <c r="A160285" s="1" t="s">
        <v>52793</v>
      </c>
    </row>
    <row r="160286">
      <c r="A160286" s="1" t="s">
        <v>52794</v>
      </c>
    </row>
    <row r="160287">
      <c r="A160287" s="1" t="s">
        <v>52795</v>
      </c>
    </row>
    <row r="160288">
      <c r="A160288" s="1" t="s">
        <v>52796</v>
      </c>
    </row>
    <row r="160289">
      <c r="A160289" s="1" t="s">
        <v>52797</v>
      </c>
    </row>
    <row r="160290">
      <c r="A160290" s="1" t="s">
        <v>39687</v>
      </c>
    </row>
    <row r="160291">
      <c r="A160291" s="1" t="s">
        <v>186</v>
      </c>
    </row>
    <row r="160292">
      <c r="A160292" s="1" t="s">
        <v>52798</v>
      </c>
    </row>
    <row r="160293">
      <c r="A160293" s="1" t="s">
        <v>52799</v>
      </c>
    </row>
    <row r="160294">
      <c r="A160294" s="1">
        <v>2.0</v>
      </c>
    </row>
    <row r="160295">
      <c r="A160295" s="1" t="s">
        <v>52800</v>
      </c>
    </row>
    <row r="160296">
      <c r="A160296" s="1" t="s">
        <v>45157</v>
      </c>
    </row>
    <row r="160297">
      <c r="A160297" s="1" t="s">
        <v>52801</v>
      </c>
    </row>
    <row r="160298">
      <c r="A160298" s="1" t="s">
        <v>966</v>
      </c>
    </row>
    <row r="160299">
      <c r="A160299" s="1" t="s">
        <v>52802</v>
      </c>
    </row>
    <row r="160300">
      <c r="A160300" s="1" t="s">
        <v>52803</v>
      </c>
    </row>
    <row r="160301">
      <c r="A160301" s="3" t="str">
        <f> | re 7 beh)","7 a PBR 4 RS an PS wre ne 3 | 7</f>
        <v>#ERROR!</v>
      </c>
    </row>
    <row r="160302">
      <c r="A160302" s="1" t="s">
        <v>52791</v>
      </c>
    </row>
    <row r="160303">
      <c r="A160303" s="1" t="s">
        <v>52792</v>
      </c>
    </row>
    <row r="160304">
      <c r="A160304" s="1" t="s">
        <v>52793</v>
      </c>
    </row>
    <row r="160305">
      <c r="A160305" s="1" t="s">
        <v>52794</v>
      </c>
    </row>
    <row r="160306">
      <c r="A160306" s="1" t="s">
        <v>52795</v>
      </c>
    </row>
    <row r="160307">
      <c r="A160307" s="1" t="s">
        <v>52796</v>
      </c>
    </row>
    <row r="160308">
      <c r="A160308" s="1" t="s">
        <v>52797</v>
      </c>
    </row>
    <row r="160309">
      <c r="A160309" s="1" t="s">
        <v>52798</v>
      </c>
    </row>
    <row r="160310">
      <c r="A160310" s="1" t="s">
        <v>52799</v>
      </c>
    </row>
    <row r="160311">
      <c r="A160311" s="1" t="s">
        <v>52800</v>
      </c>
    </row>
    <row r="160312">
      <c r="A160312" s="1" t="s">
        <v>52801</v>
      </c>
    </row>
    <row r="160313">
      <c r="A160313" s="1" t="s">
        <v>52802</v>
      </c>
    </row>
    <row r="160314">
      <c r="A160314" s="1" t="s">
        <v>52803</v>
      </c>
    </row>
    <row r="160315">
      <c r="A160315" s="3" t="str">
        <f> | re 7 beh)",224,True,False,2025-10-25 00:14:30,2.0_enhanced</f>
        <v>#ERROR!</v>
      </c>
    </row>
    <row r="160316">
      <c r="A160316" s="1" t="s">
        <v>52804</v>
      </c>
    </row>
    <row r="160318">
      <c r="A160318" s="1" t="s">
        <v>52805</v>
      </c>
    </row>
    <row r="160319">
      <c r="A160319" s="1" t="s">
        <v>52806</v>
      </c>
    </row>
    <row r="160321">
      <c r="A160321" s="1" t="s">
        <v>52807</v>
      </c>
    </row>
    <row r="160323">
      <c r="A160323" s="1" t="s">
        <v>52808</v>
      </c>
    </row>
    <row r="160325">
      <c r="A160325" s="1" t="s">
        <v>52809</v>
      </c>
    </row>
    <row r="160326">
      <c r="A160326" s="1" t="s">
        <v>52810</v>
      </c>
    </row>
    <row r="160328">
      <c r="A160328" s="1" t="s">
        <v>52811</v>
      </c>
    </row>
    <row r="160330">
      <c r="A160330" s="1" t="s">
        <v>52812</v>
      </c>
    </row>
    <row r="160331">
      <c r="A160331" s="1" t="s">
        <v>52813</v>
      </c>
    </row>
    <row r="160333">
      <c r="A160333" s="1" t="s">
        <v>52814</v>
      </c>
    </row>
    <row r="160334">
      <c r="A160334" s="1" t="s">
        <v>52815</v>
      </c>
    </row>
    <row r="160335">
      <c r="A160335" s="1" t="s">
        <v>52816</v>
      </c>
    </row>
    <row r="160337">
      <c r="A160337" s="1" t="s">
        <v>52817</v>
      </c>
    </row>
    <row r="160339">
      <c r="A160339" s="1" t="s">
        <v>52818</v>
      </c>
    </row>
    <row r="160340">
      <c r="A160340" s="1" t="s">
        <v>52819</v>
      </c>
    </row>
    <row r="160341">
      <c r="A160341" s="1" t="s">
        <v>52820</v>
      </c>
    </row>
    <row r="160343">
      <c r="A160343" s="1" t="s">
        <v>12688</v>
      </c>
    </row>
    <row r="160345">
      <c r="A160345" s="1" t="s">
        <v>52821</v>
      </c>
    </row>
    <row r="160346">
      <c r="A160346" s="1" t="s">
        <v>52805</v>
      </c>
    </row>
    <row r="160347">
      <c r="A160347" s="1" t="s">
        <v>52806</v>
      </c>
    </row>
    <row r="160348">
      <c r="A160348" s="1" t="s">
        <v>52807</v>
      </c>
    </row>
    <row r="160349">
      <c r="A160349" s="1" t="s">
        <v>52808</v>
      </c>
    </row>
    <row r="160350">
      <c r="A160350" s="1" t="s">
        <v>52809</v>
      </c>
    </row>
    <row r="160351">
      <c r="A160351" s="1" t="s">
        <v>52810</v>
      </c>
    </row>
    <row r="160352">
      <c r="A160352" s="1" t="s">
        <v>52811</v>
      </c>
    </row>
    <row r="160353">
      <c r="A160353" s="1" t="s">
        <v>52812</v>
      </c>
    </row>
    <row r="160354">
      <c r="A160354" s="1" t="s">
        <v>52813</v>
      </c>
    </row>
    <row r="160355">
      <c r="A160355" s="1" t="s">
        <v>52814</v>
      </c>
    </row>
    <row r="160356">
      <c r="A160356" s="1" t="s">
        <v>52815</v>
      </c>
    </row>
    <row r="160357">
      <c r="A160357" s="1" t="s">
        <v>52816</v>
      </c>
    </row>
    <row r="160358">
      <c r="A160358" s="1" t="s">
        <v>52817</v>
      </c>
    </row>
    <row r="160359">
      <c r="A160359" s="1" t="s">
        <v>52818</v>
      </c>
    </row>
    <row r="160360">
      <c r="A160360" s="1" t="s">
        <v>52819</v>
      </c>
    </row>
    <row r="160361">
      <c r="A160361" s="1" t="s">
        <v>52820</v>
      </c>
    </row>
    <row r="160362">
      <c r="A160362" s="1" t="s">
        <v>52822</v>
      </c>
    </row>
    <row r="160363">
      <c r="A160363" s="1" t="s">
        <v>52823</v>
      </c>
    </row>
    <row r="160364">
      <c r="A160364" s="1" t="s">
        <v>52791</v>
      </c>
    </row>
    <row r="160365">
      <c r="A160365" s="1" t="s">
        <v>52792</v>
      </c>
    </row>
    <row r="160366">
      <c r="A160366" s="1" t="s">
        <v>52793</v>
      </c>
    </row>
    <row r="160367">
      <c r="A160367" s="1" t="s">
        <v>52794</v>
      </c>
    </row>
    <row r="160368">
      <c r="A160368" s="1" t="s">
        <v>52795</v>
      </c>
    </row>
    <row r="160369">
      <c r="A160369" s="1" t="s">
        <v>52796</v>
      </c>
    </row>
    <row r="160370">
      <c r="A160370" s="1" t="s">
        <v>52797</v>
      </c>
    </row>
    <row r="160371">
      <c r="A160371" s="1" t="s">
        <v>39687</v>
      </c>
    </row>
    <row r="160372">
      <c r="A160372" s="1" t="s">
        <v>186</v>
      </c>
    </row>
    <row r="160373">
      <c r="A160373" s="1" t="s">
        <v>52798</v>
      </c>
    </row>
    <row r="160374">
      <c r="A160374" s="1" t="s">
        <v>52799</v>
      </c>
    </row>
    <row r="160375">
      <c r="A160375" s="1">
        <v>2.0</v>
      </c>
    </row>
    <row r="160376">
      <c r="A160376" s="1" t="s">
        <v>52800</v>
      </c>
    </row>
    <row r="160377">
      <c r="A160377" s="1" t="s">
        <v>45157</v>
      </c>
    </row>
    <row r="160378">
      <c r="A160378" s="1" t="s">
        <v>52801</v>
      </c>
    </row>
    <row r="160379">
      <c r="A160379" s="1" t="s">
        <v>966</v>
      </c>
    </row>
    <row r="160380">
      <c r="A160380" s="1" t="s">
        <v>52802</v>
      </c>
    </row>
    <row r="160381">
      <c r="A160381" s="1" t="s">
        <v>52803</v>
      </c>
    </row>
    <row r="160382">
      <c r="A160382" s="3" t="str">
        <f> | re 7 beh)","7 a PBR 4 RS an PS wre ne 3 | 7</f>
        <v>#ERROR!</v>
      </c>
    </row>
    <row r="160383">
      <c r="A160383" s="1" t="s">
        <v>52791</v>
      </c>
    </row>
    <row r="160384">
      <c r="A160384" s="1" t="s">
        <v>52792</v>
      </c>
    </row>
    <row r="160385">
      <c r="A160385" s="1" t="s">
        <v>52793</v>
      </c>
    </row>
    <row r="160386">
      <c r="A160386" s="1" t="s">
        <v>52794</v>
      </c>
    </row>
    <row r="160387">
      <c r="A160387" s="1" t="s">
        <v>52795</v>
      </c>
    </row>
    <row r="160388">
      <c r="A160388" s="1" t="s">
        <v>52796</v>
      </c>
    </row>
    <row r="160389">
      <c r="A160389" s="1" t="s">
        <v>52797</v>
      </c>
    </row>
    <row r="160390">
      <c r="A160390" s="1" t="s">
        <v>52798</v>
      </c>
    </row>
    <row r="160391">
      <c r="A160391" s="1" t="s">
        <v>52799</v>
      </c>
    </row>
    <row r="160392">
      <c r="A160392" s="1" t="s">
        <v>52800</v>
      </c>
    </row>
    <row r="160393">
      <c r="A160393" s="1" t="s">
        <v>52801</v>
      </c>
    </row>
    <row r="160394">
      <c r="A160394" s="1" t="s">
        <v>52802</v>
      </c>
    </row>
    <row r="160395">
      <c r="A160395" s="1" t="s">
        <v>52803</v>
      </c>
    </row>
    <row r="160396">
      <c r="A160396" s="3" t="str">
        <f> | re 7 beh)",224,True,False,2025-10-25 00:14:30,2.0_enhanced</f>
        <v>#ERROR!</v>
      </c>
    </row>
    <row r="160397">
      <c r="A160397" s="1" t="s">
        <v>52824</v>
      </c>
    </row>
    <row r="160398">
      <c r="A160398" s="1">
        <v>7.0</v>
      </c>
    </row>
    <row r="160399">
      <c r="A160399" s="1" t="s">
        <v>47089</v>
      </c>
    </row>
    <row r="160400">
      <c r="A160400" s="1" t="s">
        <v>52825</v>
      </c>
    </row>
    <row r="160401">
      <c r="A160401" s="1" t="s">
        <v>52826</v>
      </c>
    </row>
    <row r="160402">
      <c r="A160402" s="1" t="s">
        <v>52827</v>
      </c>
    </row>
    <row r="160403">
      <c r="A160403" s="1" t="s">
        <v>52828</v>
      </c>
    </row>
    <row r="160404">
      <c r="A160404" s="1" t="s">
        <v>52829</v>
      </c>
    </row>
    <row r="160405">
      <c r="A160405" s="1" t="s">
        <v>52830</v>
      </c>
    </row>
    <row r="160406">
      <c r="A160406" s="1" t="s">
        <v>47945</v>
      </c>
    </row>
    <row r="160407">
      <c r="A160407" s="1" t="s">
        <v>52831</v>
      </c>
    </row>
    <row r="160408">
      <c r="A160408" s="1">
        <v>2.0</v>
      </c>
    </row>
    <row r="160409">
      <c r="A160409" s="1" t="s">
        <v>52832</v>
      </c>
    </row>
    <row r="160410">
      <c r="A160410" s="1" t="s">
        <v>52833</v>
      </c>
    </row>
    <row r="160411">
      <c r="A160411" s="1" t="s">
        <v>52834</v>
      </c>
    </row>
    <row r="160412">
      <c r="A160412" s="1" t="s">
        <v>52835</v>
      </c>
    </row>
    <row r="160413">
      <c r="A160413" s="1" t="s">
        <v>52836</v>
      </c>
    </row>
    <row r="160414">
      <c r="A160414" s="1" t="s">
        <v>52837</v>
      </c>
    </row>
    <row r="160415">
      <c r="A160415" s="1" t="s">
        <v>52838</v>
      </c>
    </row>
    <row r="160416">
      <c r="A160416" s="1" t="s">
        <v>52839</v>
      </c>
    </row>
    <row r="160417">
      <c r="A160417" s="1" t="s">
        <v>32843</v>
      </c>
    </row>
    <row r="160418">
      <c r="A160418" s="1" t="s">
        <v>52840</v>
      </c>
    </row>
    <row r="160419">
      <c r="A160419" s="1" t="s">
        <v>52841</v>
      </c>
    </row>
    <row r="160420">
      <c r="A160420" s="1" t="s">
        <v>52842</v>
      </c>
    </row>
    <row r="160421">
      <c r="A160421" s="1" t="s">
        <v>33802</v>
      </c>
    </row>
    <row r="160422">
      <c r="A160422" s="1" t="s">
        <v>52843</v>
      </c>
    </row>
    <row r="160423">
      <c r="A160423" s="1" t="s">
        <v>52844</v>
      </c>
    </row>
    <row r="160424">
      <c r="A160424" s="1" t="s">
        <v>52845</v>
      </c>
    </row>
    <row r="160425">
      <c r="A160425" s="1" t="s">
        <v>52846</v>
      </c>
    </row>
    <row r="160426">
      <c r="A160426" s="1" t="s">
        <v>35238</v>
      </c>
    </row>
    <row r="160427">
      <c r="A160427" s="1" t="s">
        <v>50664</v>
      </c>
    </row>
    <row r="160428">
      <c r="A160428" s="1" t="s">
        <v>34176</v>
      </c>
    </row>
    <row r="160429">
      <c r="A160429" s="1" t="s">
        <v>52847</v>
      </c>
    </row>
    <row r="160430">
      <c r="A160430" s="1" t="s">
        <v>52848</v>
      </c>
    </row>
    <row r="160431">
      <c r="A160431" s="1" t="s">
        <v>52849</v>
      </c>
    </row>
    <row r="160432">
      <c r="A160432" s="1" t="s">
        <v>47089</v>
      </c>
    </row>
    <row r="160433">
      <c r="A160433" s="1" t="s">
        <v>52825</v>
      </c>
    </row>
    <row r="160434">
      <c r="A160434" s="1" t="s">
        <v>52826</v>
      </c>
    </row>
    <row r="160435">
      <c r="A160435" s="1" t="s">
        <v>52827</v>
      </c>
    </row>
    <row r="160436">
      <c r="A160436" s="1" t="s">
        <v>52828</v>
      </c>
    </row>
    <row r="160437">
      <c r="A160437" s="1" t="s">
        <v>52829</v>
      </c>
    </row>
    <row r="160438">
      <c r="A160438" s="1" t="s">
        <v>52830</v>
      </c>
    </row>
    <row r="160439">
      <c r="A160439" s="1" t="s">
        <v>47945</v>
      </c>
    </row>
    <row r="160440">
      <c r="A160440" s="1" t="s">
        <v>52831</v>
      </c>
    </row>
    <row r="160441">
      <c r="A160441" s="1" t="s">
        <v>52832</v>
      </c>
    </row>
    <row r="160442">
      <c r="A160442" s="1" t="s">
        <v>52833</v>
      </c>
    </row>
    <row r="160443">
      <c r="A160443" s="1" t="s">
        <v>52834</v>
      </c>
    </row>
    <row r="160444">
      <c r="A160444" s="1" t="s">
        <v>52835</v>
      </c>
    </row>
    <row r="160445">
      <c r="A160445" s="1" t="s">
        <v>52836</v>
      </c>
    </row>
    <row r="160446">
      <c r="A160446" s="1" t="s">
        <v>52837</v>
      </c>
    </row>
    <row r="160447">
      <c r="A160447" s="1" t="s">
        <v>52838</v>
      </c>
    </row>
    <row r="160448">
      <c r="A160448" s="1" t="s">
        <v>52839</v>
      </c>
    </row>
    <row r="160449">
      <c r="A160449" s="1" t="s">
        <v>52840</v>
      </c>
    </row>
    <row r="160450">
      <c r="A160450" s="1" t="s">
        <v>52841</v>
      </c>
    </row>
    <row r="160451">
      <c r="A160451" s="1" t="s">
        <v>52842</v>
      </c>
    </row>
    <row r="160452">
      <c r="A160452" s="1" t="s">
        <v>33802</v>
      </c>
    </row>
    <row r="160453">
      <c r="A160453" s="1" t="s">
        <v>52843</v>
      </c>
    </row>
    <row r="160454">
      <c r="A160454" s="1" t="s">
        <v>52844</v>
      </c>
    </row>
    <row r="160455">
      <c r="A160455" s="1" t="s">
        <v>52845</v>
      </c>
    </row>
    <row r="160456">
      <c r="A160456" s="1" t="s">
        <v>52846</v>
      </c>
    </row>
    <row r="160457">
      <c r="A160457" s="1" t="s">
        <v>35238</v>
      </c>
    </row>
    <row r="160458">
      <c r="A160458" s="1" t="s">
        <v>52847</v>
      </c>
    </row>
    <row r="160459">
      <c r="A160459" s="1" t="s">
        <v>52848</v>
      </c>
    </row>
    <row r="160460">
      <c r="A160460" s="1" t="s">
        <v>52850</v>
      </c>
    </row>
    <row r="160461">
      <c r="A160461" s="1" t="s">
        <v>52851</v>
      </c>
    </row>
    <row r="160463">
      <c r="A160463" s="1" t="s">
        <v>52852</v>
      </c>
    </row>
    <row r="160465">
      <c r="A160465" s="1" t="s">
        <v>52853</v>
      </c>
    </row>
    <row r="160466">
      <c r="A160466" s="1" t="s">
        <v>52854</v>
      </c>
    </row>
    <row r="160467">
      <c r="A160467" s="1" t="s">
        <v>52855</v>
      </c>
    </row>
    <row r="160468">
      <c r="A160468" s="1" t="s">
        <v>52856</v>
      </c>
    </row>
    <row r="160469">
      <c r="A160469" s="1" t="s">
        <v>52857</v>
      </c>
    </row>
    <row r="160470">
      <c r="A160470" s="1" t="s">
        <v>52858</v>
      </c>
    </row>
    <row r="160471">
      <c r="A160471" s="1" t="s">
        <v>52859</v>
      </c>
    </row>
    <row r="160472">
      <c r="A160472" s="1" t="s">
        <v>52860</v>
      </c>
    </row>
    <row r="160473">
      <c r="A160473" s="1" t="s">
        <v>52861</v>
      </c>
    </row>
    <row r="160474">
      <c r="A160474" s="1" t="s">
        <v>52862</v>
      </c>
    </row>
    <row r="160475">
      <c r="A160475" s="1" t="s">
        <v>52863</v>
      </c>
    </row>
    <row r="160476">
      <c r="A160476" s="1" t="s">
        <v>52864</v>
      </c>
    </row>
    <row r="160478">
      <c r="A160478" s="1" t="s">
        <v>52865</v>
      </c>
    </row>
    <row r="160480">
      <c r="A160480" s="1" t="s">
        <v>52866</v>
      </c>
    </row>
    <row r="160481">
      <c r="A160481" s="1" t="s">
        <v>52867</v>
      </c>
    </row>
    <row r="160482">
      <c r="A160482" s="1" t="s">
        <v>52868</v>
      </c>
    </row>
    <row r="160484">
      <c r="A160484" s="1" t="s">
        <v>52869</v>
      </c>
    </row>
    <row r="160486">
      <c r="A160486" s="1" t="s">
        <v>52870</v>
      </c>
    </row>
    <row r="160487">
      <c r="A160487" s="1" t="s">
        <v>52853</v>
      </c>
    </row>
    <row r="160488">
      <c r="A160488" s="1" t="s">
        <v>52854</v>
      </c>
    </row>
    <row r="160489">
      <c r="A160489" s="1" t="s">
        <v>52855</v>
      </c>
    </row>
    <row r="160490">
      <c r="A160490" s="1" t="s">
        <v>52856</v>
      </c>
    </row>
    <row r="160491">
      <c r="A160491" s="1" t="s">
        <v>52857</v>
      </c>
    </row>
    <row r="160492">
      <c r="A160492" s="1" t="s">
        <v>52858</v>
      </c>
    </row>
    <row r="160493">
      <c r="A160493" s="1" t="s">
        <v>52859</v>
      </c>
    </row>
    <row r="160494">
      <c r="A160494" s="1" t="s">
        <v>52860</v>
      </c>
    </row>
    <row r="160495">
      <c r="A160495" s="1" t="s">
        <v>52861</v>
      </c>
    </row>
    <row r="160496">
      <c r="A160496" s="1" t="s">
        <v>52862</v>
      </c>
    </row>
    <row r="160497">
      <c r="A160497" s="1" t="s">
        <v>52863</v>
      </c>
    </row>
    <row r="160498">
      <c r="A160498" s="1" t="s">
        <v>52864</v>
      </c>
    </row>
    <row r="160499">
      <c r="A160499" s="1" t="s">
        <v>52865</v>
      </c>
    </row>
    <row r="160500">
      <c r="A160500" s="1" t="s">
        <v>52866</v>
      </c>
    </row>
    <row r="160501">
      <c r="A160501" s="1" t="s">
        <v>52867</v>
      </c>
    </row>
    <row r="160502">
      <c r="A160502" s="1" t="s">
        <v>52868</v>
      </c>
    </row>
    <row r="160503">
      <c r="A160503" s="1" t="s">
        <v>52871</v>
      </c>
    </row>
    <row r="160504">
      <c r="A160504" s="1" t="s">
        <v>52872</v>
      </c>
    </row>
    <row r="160505">
      <c r="A160505" s="1" t="s">
        <v>52873</v>
      </c>
    </row>
    <row r="160506">
      <c r="A160506" s="1" t="s">
        <v>2382</v>
      </c>
    </row>
    <row r="160507">
      <c r="A160507" s="1" t="s">
        <v>52874</v>
      </c>
    </row>
    <row r="160508">
      <c r="A160508" s="1" t="s">
        <v>52875</v>
      </c>
    </row>
    <row r="160509">
      <c r="A160509" s="1" t="s">
        <v>52876</v>
      </c>
    </row>
    <row r="160510">
      <c r="A160510" s="1" t="s">
        <v>52877</v>
      </c>
    </row>
    <row r="160511">
      <c r="A160511" s="1" t="s">
        <v>52878</v>
      </c>
    </row>
    <row r="160512">
      <c r="A160512" s="1" t="s">
        <v>52879</v>
      </c>
    </row>
    <row r="160513">
      <c r="A160513" s="1" t="s">
        <v>52880</v>
      </c>
    </row>
    <row r="160514">
      <c r="A160514" s="1" t="s">
        <v>52881</v>
      </c>
    </row>
    <row r="160515">
      <c r="A160515" s="1" t="s">
        <v>52882</v>
      </c>
    </row>
    <row r="160516">
      <c r="A160516" s="1" t="s">
        <v>52883</v>
      </c>
    </row>
    <row r="160517">
      <c r="A160517" s="1" t="s">
        <v>52884</v>
      </c>
    </row>
    <row r="160518">
      <c r="A160518" s="1" t="s">
        <v>33836</v>
      </c>
    </row>
    <row r="160519">
      <c r="A160519" s="1" t="s">
        <v>2382</v>
      </c>
    </row>
    <row r="160520">
      <c r="A160520" s="1" t="s">
        <v>52885</v>
      </c>
    </row>
    <row r="160521">
      <c r="A160521" s="1" t="s">
        <v>52886</v>
      </c>
    </row>
    <row r="160522">
      <c r="A160522" s="1" t="s">
        <v>52887</v>
      </c>
    </row>
    <row r="160523">
      <c r="A160523" s="1" t="s">
        <v>52888</v>
      </c>
    </row>
    <row r="160524">
      <c r="A160524" s="1" t="s">
        <v>52889</v>
      </c>
    </row>
    <row r="160525">
      <c r="A160525" s="1" t="s">
        <v>52890</v>
      </c>
    </row>
    <row r="160526">
      <c r="A160526" s="1" t="s">
        <v>52891</v>
      </c>
    </row>
    <row r="160527">
      <c r="A160527" s="1" t="s">
        <v>52892</v>
      </c>
    </row>
    <row r="160528">
      <c r="A160528" s="1" t="s">
        <v>52893</v>
      </c>
    </row>
    <row r="160529">
      <c r="A160529" s="1" t="s">
        <v>52894</v>
      </c>
    </row>
    <row r="160530">
      <c r="A160530" s="1" t="s">
        <v>3534</v>
      </c>
    </row>
    <row r="160531">
      <c r="A160531" s="1" t="s">
        <v>52895</v>
      </c>
    </row>
    <row r="160532">
      <c r="A160532" s="1" t="s">
        <v>7820</v>
      </c>
    </row>
    <row r="160533">
      <c r="A160533" s="1" t="s">
        <v>52896</v>
      </c>
    </row>
    <row r="160534">
      <c r="A160534" s="1" t="s">
        <v>52897</v>
      </c>
    </row>
    <row r="160535">
      <c r="A160535" s="1" t="s">
        <v>52873</v>
      </c>
    </row>
    <row r="160536">
      <c r="A160536" s="1" t="s">
        <v>52874</v>
      </c>
    </row>
    <row r="160537">
      <c r="A160537" s="1" t="s">
        <v>52875</v>
      </c>
    </row>
    <row r="160538">
      <c r="A160538" s="1" t="s">
        <v>52876</v>
      </c>
    </row>
    <row r="160539">
      <c r="A160539" s="1" t="s">
        <v>52877</v>
      </c>
    </row>
    <row r="160540">
      <c r="A160540" s="1" t="s">
        <v>52878</v>
      </c>
    </row>
    <row r="160541">
      <c r="A160541" s="1" t="s">
        <v>52879</v>
      </c>
    </row>
    <row r="160542">
      <c r="A160542" s="1" t="s">
        <v>52880</v>
      </c>
    </row>
    <row r="160543">
      <c r="A160543" s="1" t="s">
        <v>52881</v>
      </c>
    </row>
    <row r="160544">
      <c r="A160544" s="1" t="s">
        <v>52882</v>
      </c>
    </row>
    <row r="160545">
      <c r="A160545" s="1" t="s">
        <v>52883</v>
      </c>
    </row>
    <row r="160546">
      <c r="A160546" s="1" t="s">
        <v>52884</v>
      </c>
    </row>
    <row r="160547">
      <c r="A160547" s="1" t="s">
        <v>33836</v>
      </c>
    </row>
    <row r="160548">
      <c r="A160548" s="1" t="s">
        <v>52885</v>
      </c>
    </row>
    <row r="160549">
      <c r="A160549" s="1" t="s">
        <v>52886</v>
      </c>
    </row>
    <row r="160550">
      <c r="A160550" s="1" t="s">
        <v>52887</v>
      </c>
    </row>
    <row r="160551">
      <c r="A160551" s="1" t="s">
        <v>52888</v>
      </c>
    </row>
    <row r="160552">
      <c r="A160552" s="1" t="s">
        <v>52889</v>
      </c>
    </row>
    <row r="160553">
      <c r="A160553" s="1" t="s">
        <v>52890</v>
      </c>
    </row>
    <row r="160554">
      <c r="A160554" s="1" t="s">
        <v>52891</v>
      </c>
    </row>
    <row r="160555">
      <c r="A160555" s="1" t="s">
        <v>52892</v>
      </c>
    </row>
    <row r="160556">
      <c r="A160556" s="1" t="s">
        <v>52893</v>
      </c>
    </row>
    <row r="160557">
      <c r="A160557" s="1" t="s">
        <v>52894</v>
      </c>
    </row>
    <row r="160558">
      <c r="A160558" s="1" t="s">
        <v>52895</v>
      </c>
    </row>
    <row r="160559">
      <c r="A160559" s="1" t="s">
        <v>52896</v>
      </c>
    </row>
    <row r="160560">
      <c r="A160560" s="1" t="s">
        <v>52898</v>
      </c>
    </row>
    <row r="160561">
      <c r="A160561" s="1" t="s">
        <v>52899</v>
      </c>
    </row>
    <row r="160563">
      <c r="A160563" s="1" t="s">
        <v>52900</v>
      </c>
    </row>
    <row r="160565">
      <c r="A160565" s="1" t="s">
        <v>52901</v>
      </c>
    </row>
    <row r="160567">
      <c r="A160567" s="1" t="s">
        <v>52902</v>
      </c>
    </row>
    <row r="160568">
      <c r="A160568" s="1" t="s">
        <v>52903</v>
      </c>
    </row>
    <row r="160569">
      <c r="A160569" s="1" t="s">
        <v>52904</v>
      </c>
    </row>
    <row r="160571">
      <c r="A160571" s="1" t="s">
        <v>52905</v>
      </c>
    </row>
    <row r="160573">
      <c r="A160573" s="1" t="s">
        <v>52906</v>
      </c>
    </row>
    <row r="160575">
      <c r="A160575" s="1" t="s">
        <v>52907</v>
      </c>
    </row>
    <row r="160577">
      <c r="A160577" s="1" t="s">
        <v>52908</v>
      </c>
    </row>
    <row r="160578">
      <c r="A160578" s="1" t="s">
        <v>52909</v>
      </c>
    </row>
    <row r="160579">
      <c r="A160579" s="1" t="s">
        <v>52910</v>
      </c>
    </row>
    <row r="160581">
      <c r="A160581" s="1" t="s">
        <v>52911</v>
      </c>
    </row>
    <row r="160582">
      <c r="A160582" s="1" t="s">
        <v>52912</v>
      </c>
    </row>
    <row r="160583">
      <c r="A160583" s="1" t="s">
        <v>52913</v>
      </c>
    </row>
    <row r="160585">
      <c r="A160585" s="1" t="s">
        <v>52914</v>
      </c>
    </row>
    <row r="160586">
      <c r="A160586" s="1" t="s">
        <v>52915</v>
      </c>
    </row>
    <row r="160588">
      <c r="A160588" s="1" t="s">
        <v>52916</v>
      </c>
    </row>
    <row r="160589">
      <c r="A160589" s="1" t="s">
        <v>52917</v>
      </c>
    </row>
    <row r="160591">
      <c r="A160591" s="1" t="s">
        <v>52918</v>
      </c>
    </row>
    <row r="160592">
      <c r="A160592" s="1" t="s">
        <v>52919</v>
      </c>
    </row>
    <row r="160594">
      <c r="A160594" s="1" t="s">
        <v>52920</v>
      </c>
    </row>
    <row r="160596">
      <c r="A160596" s="1" t="s">
        <v>52921</v>
      </c>
    </row>
    <row r="160598">
      <c r="A160598" s="1" t="s">
        <v>21720</v>
      </c>
    </row>
    <row r="160599">
      <c r="A160599" s="1" t="s">
        <v>52922</v>
      </c>
    </row>
    <row r="160600">
      <c r="A160600" s="1" t="s">
        <v>52905</v>
      </c>
    </row>
    <row r="160601">
      <c r="A160601" s="1" t="s">
        <v>52906</v>
      </c>
    </row>
    <row r="160602">
      <c r="A160602" s="1" t="s">
        <v>52907</v>
      </c>
    </row>
    <row r="160603">
      <c r="A160603" s="1" t="s">
        <v>52908</v>
      </c>
    </row>
    <row r="160604">
      <c r="A160604" s="1" t="s">
        <v>52909</v>
      </c>
    </row>
    <row r="160605">
      <c r="A160605" s="1" t="s">
        <v>52910</v>
      </c>
    </row>
    <row r="160606">
      <c r="A160606" s="1" t="s">
        <v>52911</v>
      </c>
    </row>
    <row r="160607">
      <c r="A160607" s="1" t="s">
        <v>52912</v>
      </c>
    </row>
    <row r="160608">
      <c r="A160608" s="1" t="s">
        <v>52913</v>
      </c>
    </row>
    <row r="160609">
      <c r="A160609" s="1" t="s">
        <v>52914</v>
      </c>
    </row>
    <row r="160610">
      <c r="A160610" s="1" t="s">
        <v>52915</v>
      </c>
    </row>
    <row r="160611">
      <c r="A160611" s="1" t="s">
        <v>52916</v>
      </c>
    </row>
    <row r="160612">
      <c r="A160612" s="1" t="s">
        <v>52917</v>
      </c>
    </row>
    <row r="160613">
      <c r="A160613" s="1" t="s">
        <v>52918</v>
      </c>
    </row>
    <row r="160614">
      <c r="A160614" s="1" t="s">
        <v>52919</v>
      </c>
    </row>
    <row r="160615">
      <c r="A160615" s="1" t="s">
        <v>52920</v>
      </c>
    </row>
    <row r="160616">
      <c r="A160616" s="1" t="s">
        <v>52923</v>
      </c>
    </row>
    <row r="160617">
      <c r="A160617" s="1" t="s">
        <v>52924</v>
      </c>
    </row>
    <row r="160619">
      <c r="A160619" s="1" t="s">
        <v>52925</v>
      </c>
    </row>
    <row r="160621">
      <c r="A160621" s="1" t="s">
        <v>52926</v>
      </c>
    </row>
    <row r="160623">
      <c r="A160623" s="1" t="s">
        <v>52927</v>
      </c>
    </row>
    <row r="160624">
      <c r="A160624" s="1" t="s">
        <v>52928</v>
      </c>
    </row>
    <row r="160625">
      <c r="A160625" s="1" t="s">
        <v>52929</v>
      </c>
    </row>
    <row r="160627">
      <c r="A160627" s="1" t="s">
        <v>52930</v>
      </c>
    </row>
    <row r="160628">
      <c r="A160628" s="1" t="s">
        <v>52931</v>
      </c>
    </row>
    <row r="160629">
      <c r="A160629" s="1" t="s">
        <v>52932</v>
      </c>
    </row>
    <row r="160631">
      <c r="A160631" s="1" t="s">
        <v>52933</v>
      </c>
    </row>
    <row r="160633">
      <c r="A160633" s="1" t="s">
        <v>52934</v>
      </c>
    </row>
    <row r="160634">
      <c r="A160634" s="1" t="s">
        <v>52935</v>
      </c>
    </row>
    <row r="160636">
      <c r="A160636" s="1" t="s">
        <v>52936</v>
      </c>
    </row>
    <row r="160637">
      <c r="A160637" s="1" t="s">
        <v>52937</v>
      </c>
    </row>
    <row r="160638">
      <c r="A160638" s="1" t="s">
        <v>52938</v>
      </c>
    </row>
    <row r="160640">
      <c r="A160640" s="1" t="s">
        <v>52939</v>
      </c>
    </row>
    <row r="160642">
      <c r="A160642" s="1" t="s">
        <v>52940</v>
      </c>
    </row>
    <row r="160644">
      <c r="A160644" s="1" t="s">
        <v>52941</v>
      </c>
    </row>
    <row r="160645">
      <c r="A160645" s="1" t="s">
        <v>52942</v>
      </c>
    </row>
    <row r="160647">
      <c r="A160647" s="1" t="s">
        <v>52943</v>
      </c>
    </row>
    <row r="160648">
      <c r="A160648" s="1" t="s">
        <v>52944</v>
      </c>
    </row>
    <row r="160649">
      <c r="A160649" s="1" t="s">
        <v>52945</v>
      </c>
    </row>
    <row r="160651">
      <c r="A160651" s="1" t="s">
        <v>39531</v>
      </c>
    </row>
    <row r="160653">
      <c r="A160653" s="1" t="s">
        <v>966</v>
      </c>
    </row>
    <row r="160655">
      <c r="A160655" s="1" t="s">
        <v>52946</v>
      </c>
    </row>
    <row r="160656">
      <c r="A160656" s="1" t="s">
        <v>52930</v>
      </c>
    </row>
    <row r="160657">
      <c r="A160657" s="1" t="s">
        <v>52931</v>
      </c>
    </row>
    <row r="160658">
      <c r="A160658" s="1" t="s">
        <v>52932</v>
      </c>
    </row>
    <row r="160659">
      <c r="A160659" s="1" t="s">
        <v>52933</v>
      </c>
    </row>
    <row r="160660">
      <c r="A160660" s="1" t="s">
        <v>52934</v>
      </c>
    </row>
    <row r="160661">
      <c r="A160661" s="1" t="s">
        <v>52935</v>
      </c>
    </row>
    <row r="160662">
      <c r="A160662" s="1" t="s">
        <v>52936</v>
      </c>
    </row>
    <row r="160663">
      <c r="A160663" s="1" t="s">
        <v>52937</v>
      </c>
    </row>
    <row r="160664">
      <c r="A160664" s="1" t="s">
        <v>52938</v>
      </c>
    </row>
    <row r="160665">
      <c r="A160665" s="1" t="s">
        <v>52939</v>
      </c>
    </row>
    <row r="160666">
      <c r="A160666" s="1" t="s">
        <v>52940</v>
      </c>
    </row>
    <row r="160667">
      <c r="A160667" s="1" t="s">
        <v>52941</v>
      </c>
    </row>
    <row r="160668">
      <c r="A160668" s="1" t="s">
        <v>52942</v>
      </c>
    </row>
    <row r="160669">
      <c r="A160669" s="1" t="s">
        <v>52943</v>
      </c>
    </row>
    <row r="160670">
      <c r="A160670" s="1" t="s">
        <v>52944</v>
      </c>
    </row>
    <row r="160671">
      <c r="A160671" s="1" t="s">
        <v>52947</v>
      </c>
    </row>
    <row r="160672">
      <c r="A160672" s="1" t="s">
        <v>52948</v>
      </c>
    </row>
    <row r="160674">
      <c r="A160674" s="1" t="s">
        <v>21597</v>
      </c>
    </row>
    <row r="160676">
      <c r="A160676" s="1" t="s">
        <v>21598</v>
      </c>
    </row>
    <row r="160678">
      <c r="A160678" s="1" t="s">
        <v>21599</v>
      </c>
    </row>
    <row r="160679">
      <c r="A160679" s="1" t="s">
        <v>21600</v>
      </c>
    </row>
    <row r="160680">
      <c r="A160680" s="1" t="s">
        <v>21601</v>
      </c>
    </row>
    <row r="160682">
      <c r="A160682" s="1" t="s">
        <v>21602</v>
      </c>
    </row>
    <row r="160683">
      <c r="A160683" s="1" t="s">
        <v>21603</v>
      </c>
    </row>
    <row r="160684">
      <c r="A160684" s="1" t="s">
        <v>21604</v>
      </c>
    </row>
    <row r="160685">
      <c r="A160685" s="1" t="s">
        <v>21605</v>
      </c>
    </row>
    <row r="160687">
      <c r="A160687" s="1" t="s">
        <v>21606</v>
      </c>
    </row>
    <row r="160688">
      <c r="A160688" s="1" t="s">
        <v>21607</v>
      </c>
    </row>
    <row r="160689">
      <c r="A160689" s="1" t="s">
        <v>21608</v>
      </c>
    </row>
    <row r="160691">
      <c r="A160691" s="1" t="s">
        <v>21609</v>
      </c>
    </row>
    <row r="160692">
      <c r="A160692" s="1" t="s">
        <v>21610</v>
      </c>
    </row>
    <row r="160694">
      <c r="A160694" s="1" t="s">
        <v>21611</v>
      </c>
    </row>
    <row r="160695">
      <c r="A160695" s="1" t="s">
        <v>21598</v>
      </c>
    </row>
    <row r="160696">
      <c r="A160696" s="1" t="s">
        <v>21599</v>
      </c>
    </row>
    <row r="160697">
      <c r="A160697" s="1" t="s">
        <v>21600</v>
      </c>
    </row>
    <row r="160698">
      <c r="A160698" s="1" t="s">
        <v>21601</v>
      </c>
    </row>
    <row r="160699">
      <c r="A160699" s="1" t="s">
        <v>21602</v>
      </c>
    </row>
    <row r="160700">
      <c r="A160700" s="1" t="s">
        <v>21603</v>
      </c>
    </row>
    <row r="160701">
      <c r="A160701" s="1" t="s">
        <v>21604</v>
      </c>
    </row>
    <row r="160702">
      <c r="A160702" s="1" t="s">
        <v>21605</v>
      </c>
    </row>
    <row r="160703">
      <c r="A160703" s="1" t="s">
        <v>21606</v>
      </c>
    </row>
    <row r="160704">
      <c r="A160704" s="1" t="s">
        <v>21607</v>
      </c>
    </row>
    <row r="160705">
      <c r="A160705" s="1" t="s">
        <v>21608</v>
      </c>
    </row>
    <row r="160706">
      <c r="A160706" s="1" t="s">
        <v>21612</v>
      </c>
    </row>
    <row r="160707">
      <c r="A160707" s="1" t="s">
        <v>21613</v>
      </c>
    </row>
    <row r="160708">
      <c r="A160708" s="1" t="s">
        <v>52949</v>
      </c>
    </row>
    <row r="160710">
      <c r="A160710" s="1" t="s">
        <v>52950</v>
      </c>
    </row>
    <row r="160711">
      <c r="A160711" s="1" t="s">
        <v>52951</v>
      </c>
    </row>
    <row r="160712">
      <c r="A160712" s="1" t="s">
        <v>52952</v>
      </c>
    </row>
    <row r="160714">
      <c r="A160714" s="1" t="s">
        <v>52953</v>
      </c>
    </row>
    <row r="160715">
      <c r="A160715" s="1" t="s">
        <v>52954</v>
      </c>
    </row>
    <row r="160716">
      <c r="A160716" s="1" t="s">
        <v>52955</v>
      </c>
    </row>
    <row r="160718">
      <c r="A160718" s="1" t="s">
        <v>52956</v>
      </c>
    </row>
    <row r="160720">
      <c r="A160720" s="1" t="s">
        <v>52957</v>
      </c>
    </row>
    <row r="160722">
      <c r="A160722" s="1" t="s">
        <v>52958</v>
      </c>
    </row>
    <row r="160724">
      <c r="A160724" s="1" t="s">
        <v>52959</v>
      </c>
    </row>
    <row r="160725">
      <c r="A160725" s="1" t="s">
        <v>52960</v>
      </c>
    </row>
    <row r="160726">
      <c r="A160726" s="1" t="s">
        <v>52961</v>
      </c>
    </row>
    <row r="160727">
      <c r="A160727" s="1" t="s">
        <v>52962</v>
      </c>
    </row>
    <row r="160729">
      <c r="A160729" s="1" t="s">
        <v>52963</v>
      </c>
    </row>
    <row r="160731">
      <c r="A160731" s="1" t="s">
        <v>52964</v>
      </c>
    </row>
    <row r="160733">
      <c r="A160733" s="1" t="s">
        <v>52965</v>
      </c>
    </row>
    <row r="160734">
      <c r="A160734" s="1" t="s">
        <v>52966</v>
      </c>
    </row>
    <row r="160735">
      <c r="A160735" s="1" t="s">
        <v>52967</v>
      </c>
    </row>
    <row r="160737">
      <c r="A160737" s="1" t="s">
        <v>2802</v>
      </c>
    </row>
    <row r="160739">
      <c r="A160739" s="1" t="s">
        <v>52968</v>
      </c>
    </row>
    <row r="160740">
      <c r="A160740" s="1" t="s">
        <v>52951</v>
      </c>
    </row>
    <row r="160741">
      <c r="A160741" s="1" t="s">
        <v>52952</v>
      </c>
    </row>
    <row r="160742">
      <c r="A160742" s="1" t="s">
        <v>52953</v>
      </c>
    </row>
    <row r="160743">
      <c r="A160743" s="1" t="s">
        <v>52954</v>
      </c>
    </row>
    <row r="160744">
      <c r="A160744" s="1" t="s">
        <v>52955</v>
      </c>
    </row>
    <row r="160745">
      <c r="A160745" s="1" t="s">
        <v>52956</v>
      </c>
    </row>
    <row r="160746">
      <c r="A160746" s="1" t="s">
        <v>52957</v>
      </c>
    </row>
    <row r="160747">
      <c r="A160747" s="1" t="s">
        <v>52958</v>
      </c>
    </row>
    <row r="160748">
      <c r="A160748" s="1" t="s">
        <v>52959</v>
      </c>
    </row>
    <row r="160749">
      <c r="A160749" s="1" t="s">
        <v>52960</v>
      </c>
    </row>
    <row r="160750">
      <c r="A160750" s="1" t="s">
        <v>52961</v>
      </c>
    </row>
    <row r="160751">
      <c r="A160751" s="1" t="s">
        <v>52962</v>
      </c>
    </row>
    <row r="160752">
      <c r="A160752" s="1" t="s">
        <v>52963</v>
      </c>
    </row>
    <row r="160753">
      <c r="A160753" s="1" t="s">
        <v>52964</v>
      </c>
    </row>
    <row r="160754">
      <c r="A160754" s="1" t="s">
        <v>52965</v>
      </c>
    </row>
    <row r="160755">
      <c r="A160755" s="1" t="s">
        <v>52966</v>
      </c>
    </row>
    <row r="160756">
      <c r="A160756" s="1" t="s">
        <v>52969</v>
      </c>
    </row>
    <row r="160757">
      <c r="A160757" s="1" t="s">
        <v>52970</v>
      </c>
    </row>
    <row r="160758">
      <c r="A160758" s="1" t="s">
        <v>52971</v>
      </c>
    </row>
    <row r="160759">
      <c r="A160759" s="1" t="s">
        <v>52972</v>
      </c>
    </row>
    <row r="160760">
      <c r="A160760" s="1" t="s">
        <v>52973</v>
      </c>
    </row>
    <row r="160761">
      <c r="A160761" s="1" t="s">
        <v>52974</v>
      </c>
    </row>
    <row r="160762">
      <c r="A160762" s="1" t="s">
        <v>8858</v>
      </c>
    </row>
    <row r="160763">
      <c r="A160763" s="1" t="s">
        <v>52975</v>
      </c>
    </row>
    <row r="160764">
      <c r="A160764" s="1" t="s">
        <v>966</v>
      </c>
    </row>
    <row r="160765">
      <c r="A160765" s="3" t="str">
        <f>. we tle . A</f>
        <v>#ERROR!</v>
      </c>
    </row>
    <row r="160766">
      <c r="A160766" s="1" t="s">
        <v>52976</v>
      </c>
    </row>
    <row r="160767">
      <c r="A160767" s="1" t="s">
        <v>52977</v>
      </c>
    </row>
    <row r="160768">
      <c r="A160768" s="1" t="s">
        <v>52978</v>
      </c>
    </row>
    <row r="160769">
      <c r="A160769" s="1" t="s">
        <v>52979</v>
      </c>
    </row>
    <row r="160770">
      <c r="A160770" s="1" t="s">
        <v>52972</v>
      </c>
    </row>
    <row r="160771">
      <c r="A160771" s="1" t="s">
        <v>52973</v>
      </c>
    </row>
    <row r="160772">
      <c r="A160772" s="1" t="s">
        <v>52974</v>
      </c>
    </row>
    <row r="160773">
      <c r="A160773" s="1" t="s">
        <v>52975</v>
      </c>
    </row>
    <row r="160774">
      <c r="A160774" s="3" t="str">
        <f>. we tle . A</f>
        <v>#ERROR!</v>
      </c>
    </row>
    <row r="160775">
      <c r="A160775" s="1" t="s">
        <v>52976</v>
      </c>
    </row>
    <row r="160776">
      <c r="A160776" s="1" t="s">
        <v>52977</v>
      </c>
    </row>
    <row r="160777">
      <c r="A160777" s="1" t="s">
        <v>52978</v>
      </c>
    </row>
    <row r="160778">
      <c r="A160778" s="1" t="s">
        <v>52980</v>
      </c>
    </row>
    <row r="160779">
      <c r="A160779" s="1" t="s">
        <v>52981</v>
      </c>
    </row>
    <row r="160781">
      <c r="A160781" s="4" t="s">
        <v>52982</v>
      </c>
    </row>
    <row r="160783">
      <c r="A160783" s="1" t="s">
        <v>52983</v>
      </c>
    </row>
    <row r="160785">
      <c r="A160785" s="1" t="s">
        <v>52984</v>
      </c>
    </row>
    <row r="160787">
      <c r="A160787" s="1" t="s">
        <v>52985</v>
      </c>
    </row>
    <row r="160788">
      <c r="A160788" s="1" t="s">
        <v>52986</v>
      </c>
    </row>
    <row r="160790">
      <c r="A160790" s="1" t="s">
        <v>52987</v>
      </c>
    </row>
    <row r="160792">
      <c r="A160792" s="1" t="s">
        <v>52988</v>
      </c>
    </row>
    <row r="160793">
      <c r="A160793" s="1" t="s">
        <v>322</v>
      </c>
    </row>
    <row r="160795">
      <c r="A160795" s="1" t="s">
        <v>9516</v>
      </c>
    </row>
    <row r="160796">
      <c r="A160796" s="1" t="s">
        <v>52989</v>
      </c>
    </row>
    <row r="160798">
      <c r="A160798" s="1" t="s">
        <v>52990</v>
      </c>
    </row>
    <row r="160800">
      <c r="A160800" s="1" t="s">
        <v>52991</v>
      </c>
    </row>
    <row r="160802">
      <c r="A160802" s="1" t="s">
        <v>52992</v>
      </c>
    </row>
    <row r="160804">
      <c r="A160804" s="1" t="s">
        <v>52993</v>
      </c>
    </row>
    <row r="160806">
      <c r="A160806" s="1" t="s">
        <v>52994</v>
      </c>
    </row>
    <row r="160808">
      <c r="A160808" s="1" t="s">
        <v>45789</v>
      </c>
    </row>
    <row r="160810">
      <c r="A160810" s="1" t="s">
        <v>52995</v>
      </c>
    </row>
    <row r="160812">
      <c r="A160812" s="1">
        <v>4.0</v>
      </c>
    </row>
    <row r="160814">
      <c r="A160814" s="1">
        <v>75.0</v>
      </c>
    </row>
    <row r="160815">
      <c r="A160815" s="1" t="s">
        <v>3534</v>
      </c>
    </row>
    <row r="160817">
      <c r="A160817" s="1" t="s">
        <v>52996</v>
      </c>
    </row>
    <row r="160819">
      <c r="A160819" s="1" t="s">
        <v>52997</v>
      </c>
    </row>
    <row r="160821">
      <c r="A160821" s="1" t="s">
        <v>52998</v>
      </c>
    </row>
    <row r="160823">
      <c r="A160823" s="1" t="s">
        <v>52999</v>
      </c>
    </row>
    <row r="160824">
      <c r="A160824" s="1" t="s">
        <v>53000</v>
      </c>
    </row>
    <row r="160825">
      <c r="A160825" s="4" t="s">
        <v>52982</v>
      </c>
    </row>
    <row r="160826">
      <c r="A160826" s="1" t="s">
        <v>52983</v>
      </c>
    </row>
    <row r="160827">
      <c r="A160827" s="1" t="s">
        <v>52984</v>
      </c>
    </row>
    <row r="160828">
      <c r="A160828" s="1" t="s">
        <v>52985</v>
      </c>
    </row>
    <row r="160829">
      <c r="A160829" s="1" t="s">
        <v>52986</v>
      </c>
    </row>
    <row r="160830">
      <c r="A160830" s="1" t="s">
        <v>52987</v>
      </c>
    </row>
    <row r="160831">
      <c r="A160831" s="1" t="s">
        <v>52988</v>
      </c>
    </row>
    <row r="160832">
      <c r="A160832" s="1" t="s">
        <v>52989</v>
      </c>
    </row>
    <row r="160833">
      <c r="A160833" s="1" t="s">
        <v>52990</v>
      </c>
    </row>
    <row r="160834">
      <c r="A160834" s="1" t="s">
        <v>52991</v>
      </c>
    </row>
    <row r="160835">
      <c r="A160835" s="1" t="s">
        <v>52992</v>
      </c>
    </row>
    <row r="160836">
      <c r="A160836" s="1" t="s">
        <v>52993</v>
      </c>
    </row>
    <row r="160837">
      <c r="A160837" s="1" t="s">
        <v>52994</v>
      </c>
    </row>
    <row r="160838">
      <c r="A160838" s="1" t="s">
        <v>52995</v>
      </c>
    </row>
    <row r="160839">
      <c r="A160839" s="1" t="s">
        <v>52996</v>
      </c>
    </row>
    <row r="160840">
      <c r="A160840" s="1" t="s">
        <v>52997</v>
      </c>
    </row>
    <row r="160841">
      <c r="A160841" s="1" t="s">
        <v>52998</v>
      </c>
    </row>
    <row r="160842">
      <c r="A160842" s="1" t="s">
        <v>53001</v>
      </c>
    </row>
    <row r="160843">
      <c r="A160843" s="1" t="s">
        <v>53002</v>
      </c>
    </row>
    <row r="160845">
      <c r="A160845" s="1" t="s">
        <v>53003</v>
      </c>
    </row>
    <row r="160846">
      <c r="A160846" s="1" t="s">
        <v>53004</v>
      </c>
    </row>
    <row r="160848">
      <c r="A160848" s="1" t="s">
        <v>53005</v>
      </c>
    </row>
    <row r="160849">
      <c r="A160849" s="1" t="s">
        <v>53006</v>
      </c>
    </row>
    <row r="160850">
      <c r="A160850" s="1" t="s">
        <v>53007</v>
      </c>
    </row>
    <row r="160852">
      <c r="A160852" s="1" t="s">
        <v>53008</v>
      </c>
    </row>
    <row r="160853">
      <c r="A160853" s="1" t="s">
        <v>53009</v>
      </c>
    </row>
    <row r="160854">
      <c r="A160854" s="1" t="s">
        <v>53010</v>
      </c>
    </row>
    <row r="160855">
      <c r="A160855" s="1" t="s">
        <v>53011</v>
      </c>
    </row>
    <row r="160857">
      <c r="A160857" s="1" t="s">
        <v>53012</v>
      </c>
    </row>
    <row r="160859">
      <c r="A160859" s="1" t="s">
        <v>53013</v>
      </c>
    </row>
    <row r="160860">
      <c r="A160860" s="1" t="s">
        <v>4606</v>
      </c>
    </row>
    <row r="160862">
      <c r="A160862" s="1" t="s">
        <v>53014</v>
      </c>
    </row>
    <row r="160863">
      <c r="A160863" s="1" t="s">
        <v>53015</v>
      </c>
    </row>
    <row r="160865">
      <c r="A160865" s="1" t="s">
        <v>53016</v>
      </c>
    </row>
    <row r="160867">
      <c r="A160867" s="1" t="s">
        <v>53017</v>
      </c>
    </row>
    <row r="160868">
      <c r="A160868" s="1" t="s">
        <v>53018</v>
      </c>
    </row>
    <row r="160869">
      <c r="A160869" s="1" t="s">
        <v>53019</v>
      </c>
    </row>
    <row r="160871">
      <c r="A160871" s="1" t="s">
        <v>1753</v>
      </c>
    </row>
    <row r="160873">
      <c r="A160873" s="1" t="s">
        <v>2207</v>
      </c>
    </row>
    <row r="160874">
      <c r="A160874" s="1" t="s">
        <v>53020</v>
      </c>
    </row>
    <row r="160875">
      <c r="A160875" s="1" t="s">
        <v>53004</v>
      </c>
    </row>
    <row r="160876">
      <c r="A160876" s="1" t="s">
        <v>53005</v>
      </c>
    </row>
    <row r="160877">
      <c r="A160877" s="1" t="s">
        <v>53006</v>
      </c>
    </row>
    <row r="160878">
      <c r="A160878" s="1" t="s">
        <v>53007</v>
      </c>
    </row>
    <row r="160879">
      <c r="A160879" s="1" t="s">
        <v>53008</v>
      </c>
    </row>
    <row r="160880">
      <c r="A160880" s="1" t="s">
        <v>53009</v>
      </c>
    </row>
    <row r="160881">
      <c r="A160881" s="1" t="s">
        <v>53010</v>
      </c>
    </row>
    <row r="160882">
      <c r="A160882" s="1" t="s">
        <v>53011</v>
      </c>
    </row>
    <row r="160883">
      <c r="A160883" s="1" t="s">
        <v>53012</v>
      </c>
    </row>
    <row r="160884">
      <c r="A160884" s="1" t="s">
        <v>53013</v>
      </c>
    </row>
    <row r="160885">
      <c r="A160885" s="1" t="s">
        <v>53014</v>
      </c>
    </row>
    <row r="160886">
      <c r="A160886" s="1" t="s">
        <v>53015</v>
      </c>
    </row>
    <row r="160887">
      <c r="A160887" s="1" t="s">
        <v>53016</v>
      </c>
    </row>
    <row r="160888">
      <c r="A160888" s="1" t="s">
        <v>53017</v>
      </c>
    </row>
    <row r="160889">
      <c r="A160889" s="1" t="s">
        <v>53018</v>
      </c>
    </row>
    <row r="160890">
      <c r="A160890" s="1" t="s">
        <v>53021</v>
      </c>
    </row>
    <row r="160891">
      <c r="A160891" s="1" t="s">
        <v>53022</v>
      </c>
    </row>
    <row r="160892">
      <c r="A160892" s="1" t="s">
        <v>53023</v>
      </c>
    </row>
    <row r="160893">
      <c r="A160893" s="1" t="s">
        <v>53024</v>
      </c>
    </row>
    <row r="160894">
      <c r="A160894" s="1" t="s">
        <v>53025</v>
      </c>
    </row>
    <row r="160895">
      <c r="A160895" s="1" t="s">
        <v>53026</v>
      </c>
    </row>
    <row r="160896">
      <c r="A160896" s="1" t="s">
        <v>53027</v>
      </c>
    </row>
    <row r="160897">
      <c r="A160897" s="1" t="s">
        <v>53028</v>
      </c>
    </row>
    <row r="160898">
      <c r="A160898" s="1" t="s">
        <v>53029</v>
      </c>
    </row>
    <row r="160899">
      <c r="A160899" s="1" t="s">
        <v>53030</v>
      </c>
    </row>
    <row r="160900">
      <c r="A160900" s="1" t="s">
        <v>53024</v>
      </c>
    </row>
    <row r="160901">
      <c r="A160901" s="1" t="s">
        <v>53025</v>
      </c>
    </row>
    <row r="160902">
      <c r="A160902" s="1" t="s">
        <v>53026</v>
      </c>
    </row>
    <row r="160903">
      <c r="A160903" s="1" t="s">
        <v>53027</v>
      </c>
    </row>
    <row r="160904">
      <c r="A160904" s="1" t="s">
        <v>53028</v>
      </c>
    </row>
    <row r="160905">
      <c r="A160905" s="1" t="s">
        <v>53029</v>
      </c>
    </row>
    <row r="160906">
      <c r="A160906" s="1" t="s">
        <v>53031</v>
      </c>
    </row>
    <row r="160907">
      <c r="A160907" s="1" t="s">
        <v>53032</v>
      </c>
    </row>
    <row r="160908">
      <c r="A160908" s="1" t="s">
        <v>53033</v>
      </c>
    </row>
    <row r="160909">
      <c r="A160909" s="1" t="s">
        <v>53034</v>
      </c>
    </row>
    <row r="160911">
      <c r="A160911" s="1" t="s">
        <v>53035</v>
      </c>
    </row>
    <row r="160913">
      <c r="A160913" s="1" t="s">
        <v>53036</v>
      </c>
    </row>
    <row r="160915">
      <c r="A160915" s="1" t="s">
        <v>53037</v>
      </c>
    </row>
    <row r="160917">
      <c r="A160917" s="1" t="s">
        <v>53038</v>
      </c>
    </row>
    <row r="160918">
      <c r="A160918" s="1" t="s">
        <v>53039</v>
      </c>
    </row>
    <row r="160920">
      <c r="A160920" s="1" t="s">
        <v>53040</v>
      </c>
    </row>
    <row r="160922">
      <c r="A160922" s="1" t="s">
        <v>53041</v>
      </c>
    </row>
    <row r="160924">
      <c r="A160924" s="1" t="s">
        <v>53042</v>
      </c>
    </row>
    <row r="160925">
      <c r="A160925" s="1" t="s">
        <v>53043</v>
      </c>
    </row>
    <row r="160926">
      <c r="A160926" s="1" t="s">
        <v>53044</v>
      </c>
    </row>
    <row r="160927">
      <c r="A160927" s="1" t="s">
        <v>53045</v>
      </c>
    </row>
    <row r="160928">
      <c r="A160928" s="1" t="s">
        <v>53046</v>
      </c>
    </row>
    <row r="160929">
      <c r="A160929" s="1" t="s">
        <v>53047</v>
      </c>
    </row>
    <row r="160930">
      <c r="A160930" s="1" t="s">
        <v>53048</v>
      </c>
    </row>
    <row r="160931">
      <c r="A160931" s="1" t="s">
        <v>53049</v>
      </c>
    </row>
    <row r="160932">
      <c r="A160932" s="1" t="s">
        <v>53050</v>
      </c>
    </row>
    <row r="160934">
      <c r="A160934" s="1" t="s">
        <v>53051</v>
      </c>
    </row>
    <row r="160935">
      <c r="A160935" s="1" t="s">
        <v>53052</v>
      </c>
    </row>
    <row r="160936">
      <c r="A160936" s="1" t="s">
        <v>53053</v>
      </c>
    </row>
    <row r="160938">
      <c r="A160938" s="1" t="s">
        <v>53054</v>
      </c>
    </row>
    <row r="160939">
      <c r="A160939" s="1" t="s">
        <v>4149</v>
      </c>
    </row>
    <row r="160941">
      <c r="A160941" s="1" t="s">
        <v>2207</v>
      </c>
    </row>
    <row r="160942">
      <c r="A160942" s="1" t="s">
        <v>53055</v>
      </c>
    </row>
    <row r="160943">
      <c r="A160943" s="1" t="s">
        <v>53034</v>
      </c>
    </row>
    <row r="160944">
      <c r="A160944" s="1" t="s">
        <v>53035</v>
      </c>
    </row>
    <row r="160945">
      <c r="A160945" s="1" t="s">
        <v>53036</v>
      </c>
    </row>
    <row r="160946">
      <c r="A160946" s="1" t="s">
        <v>53037</v>
      </c>
    </row>
    <row r="160947">
      <c r="A160947" s="1" t="s">
        <v>53038</v>
      </c>
    </row>
    <row r="160948">
      <c r="A160948" s="1" t="s">
        <v>53039</v>
      </c>
    </row>
    <row r="160949">
      <c r="A160949" s="1" t="s">
        <v>53040</v>
      </c>
    </row>
    <row r="160950">
      <c r="A160950" s="1" t="s">
        <v>53041</v>
      </c>
    </row>
    <row r="160951">
      <c r="A160951" s="1" t="s">
        <v>53042</v>
      </c>
    </row>
    <row r="160952">
      <c r="A160952" s="1" t="s">
        <v>53043</v>
      </c>
    </row>
    <row r="160953">
      <c r="A160953" s="1" t="s">
        <v>53044</v>
      </c>
    </row>
    <row r="160954">
      <c r="A160954" s="1" t="s">
        <v>53045</v>
      </c>
    </row>
    <row r="160955">
      <c r="A160955" s="1" t="s">
        <v>53046</v>
      </c>
    </row>
    <row r="160956">
      <c r="A160956" s="1" t="s">
        <v>53047</v>
      </c>
    </row>
    <row r="160957">
      <c r="A160957" s="1" t="s">
        <v>53048</v>
      </c>
    </row>
    <row r="160958">
      <c r="A160958" s="1" t="s">
        <v>53049</v>
      </c>
    </row>
    <row r="160959">
      <c r="A160959" s="1" t="s">
        <v>53050</v>
      </c>
    </row>
    <row r="160960">
      <c r="A160960" s="1" t="s">
        <v>53051</v>
      </c>
    </row>
    <row r="160961">
      <c r="A160961" s="1" t="s">
        <v>53052</v>
      </c>
    </row>
    <row r="160962">
      <c r="A160962" s="1" t="s">
        <v>53053</v>
      </c>
    </row>
    <row r="160963">
      <c r="A160963" s="1" t="s">
        <v>53054</v>
      </c>
    </row>
    <row r="160964">
      <c r="A160964" s="1" t="s">
        <v>53056</v>
      </c>
    </row>
    <row r="160965">
      <c r="A160965" s="1" t="s">
        <v>53057</v>
      </c>
    </row>
    <row r="160966">
      <c r="A160966" s="1" t="s">
        <v>53058</v>
      </c>
    </row>
    <row r="160967">
      <c r="A160967" s="1" t="s">
        <v>53059</v>
      </c>
    </row>
    <row r="160968">
      <c r="A160968" s="1" t="s">
        <v>53060</v>
      </c>
    </row>
    <row r="160969">
      <c r="A160969" s="1" t="s">
        <v>53061</v>
      </c>
    </row>
    <row r="160970">
      <c r="A160970" s="1" t="s">
        <v>53062</v>
      </c>
    </row>
    <row r="160971">
      <c r="A160971" s="1" t="s">
        <v>9563</v>
      </c>
    </row>
    <row r="160972">
      <c r="A160972" s="1" t="s">
        <v>53063</v>
      </c>
    </row>
    <row r="160973">
      <c r="A160973" s="1" t="s">
        <v>53064</v>
      </c>
    </row>
    <row r="160974">
      <c r="A160974" s="1" t="s">
        <v>966</v>
      </c>
    </row>
    <row r="160975">
      <c r="A160975" s="1" t="s">
        <v>53065</v>
      </c>
    </row>
    <row r="160976">
      <c r="A160976" s="1" t="s">
        <v>53066</v>
      </c>
    </row>
    <row r="160977">
      <c r="A160977" s="1" t="s">
        <v>53067</v>
      </c>
    </row>
    <row r="160978">
      <c r="A160978" s="1" t="s">
        <v>53068</v>
      </c>
    </row>
    <row r="160979">
      <c r="A160979" s="1" t="s">
        <v>53069</v>
      </c>
    </row>
    <row r="160980">
      <c r="A160980" s="1" t="s">
        <v>53070</v>
      </c>
    </row>
    <row r="160981">
      <c r="A160981" s="1" t="s">
        <v>53059</v>
      </c>
    </row>
    <row r="160982">
      <c r="A160982" s="1" t="s">
        <v>53060</v>
      </c>
    </row>
    <row r="160983">
      <c r="A160983" s="1" t="s">
        <v>53061</v>
      </c>
    </row>
    <row r="160984">
      <c r="A160984" s="1" t="s">
        <v>53062</v>
      </c>
    </row>
    <row r="160985">
      <c r="A160985" s="1" t="s">
        <v>53063</v>
      </c>
    </row>
    <row r="160986">
      <c r="A160986" s="1" t="s">
        <v>53064</v>
      </c>
    </row>
    <row r="160987">
      <c r="A160987" s="1" t="s">
        <v>53065</v>
      </c>
    </row>
    <row r="160988">
      <c r="A160988" s="1" t="s">
        <v>53066</v>
      </c>
    </row>
    <row r="160989">
      <c r="A160989" s="1" t="s">
        <v>53067</v>
      </c>
    </row>
    <row r="160990">
      <c r="A160990" s="1" t="s">
        <v>53068</v>
      </c>
    </row>
    <row r="160991">
      <c r="A160991" s="1" t="s">
        <v>53071</v>
      </c>
    </row>
    <row r="160992">
      <c r="A160992" s="1" t="s">
        <v>53072</v>
      </c>
    </row>
    <row r="160993">
      <c r="A160993" s="1" t="s">
        <v>53073</v>
      </c>
    </row>
    <row r="160994">
      <c r="A160994" s="1" t="s">
        <v>53074</v>
      </c>
    </row>
    <row r="160995">
      <c r="A160995" s="1" t="s">
        <v>53075</v>
      </c>
    </row>
    <row r="160996">
      <c r="A160996" s="1" t="s">
        <v>53076</v>
      </c>
    </row>
    <row r="160997">
      <c r="A160997" s="1" t="s">
        <v>53077</v>
      </c>
    </row>
    <row r="160998">
      <c r="A160998" s="1" t="s">
        <v>53078</v>
      </c>
    </row>
    <row r="160999">
      <c r="A160999" s="1" t="s">
        <v>53079</v>
      </c>
    </row>
    <row r="161000">
      <c r="A161000" s="1" t="s">
        <v>53080</v>
      </c>
    </row>
    <row r="161001">
      <c r="A161001" s="1" t="s">
        <v>53081</v>
      </c>
    </row>
    <row r="161002">
      <c r="A161002" s="1" t="s">
        <v>53082</v>
      </c>
    </row>
    <row r="161003">
      <c r="A161003" s="1" t="s">
        <v>53083</v>
      </c>
    </row>
    <row r="161004">
      <c r="A161004" s="1" t="s">
        <v>53067</v>
      </c>
    </row>
    <row r="161005">
      <c r="A161005" s="1" t="s">
        <v>53084</v>
      </c>
    </row>
    <row r="161006">
      <c r="A161006" s="1" t="s">
        <v>53073</v>
      </c>
    </row>
    <row r="161007">
      <c r="A161007" s="1" t="s">
        <v>53074</v>
      </c>
    </row>
    <row r="161008">
      <c r="A161008" s="1" t="s">
        <v>53075</v>
      </c>
    </row>
    <row r="161009">
      <c r="A161009" s="1" t="s">
        <v>53076</v>
      </c>
    </row>
    <row r="161010">
      <c r="A161010" s="1" t="s">
        <v>53077</v>
      </c>
    </row>
    <row r="161011">
      <c r="A161011" s="1" t="s">
        <v>53078</v>
      </c>
    </row>
    <row r="161012">
      <c r="A161012" s="1" t="s">
        <v>53079</v>
      </c>
    </row>
    <row r="161013">
      <c r="A161013" s="1" t="s">
        <v>53080</v>
      </c>
    </row>
    <row r="161014">
      <c r="A161014" s="1" t="s">
        <v>53081</v>
      </c>
    </row>
    <row r="161015">
      <c r="A161015" s="1" t="s">
        <v>53082</v>
      </c>
    </row>
    <row r="161016">
      <c r="A161016" s="1" t="s">
        <v>53083</v>
      </c>
    </row>
    <row r="161017">
      <c r="A161017" s="1" t="s">
        <v>53067</v>
      </c>
    </row>
    <row r="161018">
      <c r="A161018" s="1" t="s">
        <v>53085</v>
      </c>
    </row>
    <row r="161019">
      <c r="A161019" s="1" t="s">
        <v>53086</v>
      </c>
    </row>
    <row r="161021">
      <c r="A161021" s="1" t="s">
        <v>53087</v>
      </c>
    </row>
    <row r="161023">
      <c r="A161023" s="1" t="s">
        <v>53088</v>
      </c>
    </row>
    <row r="161025">
      <c r="A161025" s="1" t="s">
        <v>53089</v>
      </c>
    </row>
    <row r="161026">
      <c r="A161026" s="1" t="s">
        <v>53090</v>
      </c>
    </row>
    <row r="161027">
      <c r="A161027" s="1" t="s">
        <v>53091</v>
      </c>
    </row>
    <row r="161028">
      <c r="A161028" s="1" t="s">
        <v>53092</v>
      </c>
    </row>
    <row r="161030">
      <c r="A161030" s="1" t="s">
        <v>53093</v>
      </c>
    </row>
    <row r="161032">
      <c r="A161032" s="1" t="s">
        <v>53094</v>
      </c>
    </row>
    <row r="161033">
      <c r="A161033" s="1" t="s">
        <v>53095</v>
      </c>
    </row>
    <row r="161034">
      <c r="A161034" s="1" t="s">
        <v>1491</v>
      </c>
    </row>
    <row r="161036">
      <c r="A161036" s="1" t="s">
        <v>53096</v>
      </c>
    </row>
    <row r="161037">
      <c r="A161037" s="1" t="s">
        <v>53097</v>
      </c>
    </row>
    <row r="161039">
      <c r="A161039" s="1" t="s">
        <v>53098</v>
      </c>
    </row>
    <row r="161040">
      <c r="A161040" s="1" t="s">
        <v>53099</v>
      </c>
    </row>
    <row r="161041">
      <c r="A161041" s="1" t="s">
        <v>53100</v>
      </c>
    </row>
    <row r="161043">
      <c r="A161043" s="1" t="s">
        <v>53101</v>
      </c>
    </row>
    <row r="161045">
      <c r="A161045" s="1" t="s">
        <v>21720</v>
      </c>
    </row>
    <row r="161047">
      <c r="A161047" s="1" t="s">
        <v>53102</v>
      </c>
    </row>
    <row r="161048">
      <c r="A161048" s="1" t="s">
        <v>53087</v>
      </c>
    </row>
    <row r="161049">
      <c r="A161049" s="1" t="s">
        <v>53088</v>
      </c>
    </row>
    <row r="161050">
      <c r="A161050" s="1" t="s">
        <v>53089</v>
      </c>
    </row>
    <row r="161051">
      <c r="A161051" s="1" t="s">
        <v>53090</v>
      </c>
    </row>
    <row r="161052">
      <c r="A161052" s="1" t="s">
        <v>53091</v>
      </c>
    </row>
    <row r="161053">
      <c r="A161053" s="1" t="s">
        <v>53092</v>
      </c>
    </row>
    <row r="161054">
      <c r="A161054" s="1" t="s">
        <v>53093</v>
      </c>
    </row>
    <row r="161055">
      <c r="A161055" s="1" t="s">
        <v>53094</v>
      </c>
    </row>
    <row r="161056">
      <c r="A161056" s="1" t="s">
        <v>53095</v>
      </c>
    </row>
    <row r="161057">
      <c r="A161057" s="1" t="s">
        <v>1491</v>
      </c>
    </row>
    <row r="161058">
      <c r="A161058" s="1" t="s">
        <v>53096</v>
      </c>
    </row>
    <row r="161059">
      <c r="A161059" s="1" t="s">
        <v>53097</v>
      </c>
    </row>
    <row r="161060">
      <c r="A161060" s="1" t="s">
        <v>53098</v>
      </c>
    </row>
    <row r="161061">
      <c r="A161061" s="1" t="s">
        <v>53099</v>
      </c>
    </row>
    <row r="161062">
      <c r="A161062" s="1" t="s">
        <v>53100</v>
      </c>
    </row>
    <row r="161063">
      <c r="A161063" s="1" t="s">
        <v>53103</v>
      </c>
    </row>
    <row r="161064">
      <c r="A161064" s="1" t="s">
        <v>53104</v>
      </c>
    </row>
    <row r="161065">
      <c r="A161065" s="1" t="s">
        <v>53105</v>
      </c>
    </row>
    <row r="161066">
      <c r="A161066" s="1" t="s">
        <v>53106</v>
      </c>
    </row>
    <row r="161067">
      <c r="A161067" s="1" t="s">
        <v>46990</v>
      </c>
    </row>
    <row r="161068">
      <c r="A161068" s="1" t="s">
        <v>53107</v>
      </c>
    </row>
    <row r="161069">
      <c r="A161069" s="1" t="s">
        <v>53108</v>
      </c>
    </row>
    <row r="161070">
      <c r="A161070" s="1" t="s">
        <v>53109</v>
      </c>
    </row>
    <row r="161071">
      <c r="A161071" s="1" t="s">
        <v>53110</v>
      </c>
    </row>
    <row r="161072">
      <c r="A161072" s="1" t="s">
        <v>53111</v>
      </c>
    </row>
    <row r="161073">
      <c r="A161073" s="1" t="s">
        <v>53112</v>
      </c>
    </row>
    <row r="161074">
      <c r="A161074" s="1" t="s">
        <v>966</v>
      </c>
    </row>
    <row r="161075">
      <c r="A161075" s="1" t="s">
        <v>53113</v>
      </c>
    </row>
    <row r="161076">
      <c r="A161076" s="1" t="s">
        <v>53114</v>
      </c>
    </row>
    <row r="161077">
      <c r="A161077" s="1">
        <v>10.0</v>
      </c>
    </row>
    <row r="161078">
      <c r="A161078" s="3" t="str">
        <f> mm Ke</f>
        <v>#ERROR!</v>
      </c>
    </row>
    <row r="161079">
      <c r="A161079" s="1" t="s">
        <v>42256</v>
      </c>
    </row>
    <row r="161080">
      <c r="A161080" s="1" t="s">
        <v>977</v>
      </c>
    </row>
    <row r="161081">
      <c r="A161081" s="1" t="s">
        <v>322</v>
      </c>
    </row>
    <row r="161082">
      <c r="A161082" s="1" t="s">
        <v>53067</v>
      </c>
    </row>
    <row r="161083">
      <c r="A161083" s="1" t="s">
        <v>53115</v>
      </c>
    </row>
    <row r="161084">
      <c r="A161084" s="1" t="s">
        <v>53116</v>
      </c>
    </row>
    <row r="161085">
      <c r="A161085" s="1" t="s">
        <v>53105</v>
      </c>
    </row>
    <row r="161086">
      <c r="A161086" s="1" t="s">
        <v>53106</v>
      </c>
    </row>
    <row r="161087">
      <c r="A161087" s="1" t="s">
        <v>53107</v>
      </c>
    </row>
    <row r="161088">
      <c r="A161088" s="1" t="s">
        <v>53108</v>
      </c>
    </row>
    <row r="161089">
      <c r="A161089" s="1" t="s">
        <v>53109</v>
      </c>
    </row>
    <row r="161090">
      <c r="A161090" s="1" t="s">
        <v>53110</v>
      </c>
    </row>
    <row r="161091">
      <c r="A161091" s="1" t="s">
        <v>53112</v>
      </c>
    </row>
    <row r="161092">
      <c r="A161092" s="1" t="s">
        <v>53113</v>
      </c>
    </row>
    <row r="161093">
      <c r="A161093" s="1" t="s">
        <v>53114</v>
      </c>
    </row>
    <row r="161094">
      <c r="A161094" s="3" t="str">
        <f> mm Ke</f>
        <v>#ERROR!</v>
      </c>
    </row>
    <row r="161095">
      <c r="A161095" s="1" t="s">
        <v>53067</v>
      </c>
    </row>
    <row r="161096">
      <c r="A161096" s="1" t="s">
        <v>53117</v>
      </c>
    </row>
    <row r="161097">
      <c r="A161097" s="1" t="s">
        <v>53118</v>
      </c>
    </row>
    <row r="161099">
      <c r="A161099" s="1" t="s">
        <v>53119</v>
      </c>
    </row>
    <row r="161100">
      <c r="A161100" s="1" t="s">
        <v>53120</v>
      </c>
    </row>
    <row r="161101">
      <c r="A161101" s="1" t="s">
        <v>53121</v>
      </c>
    </row>
    <row r="161103">
      <c r="A161103" s="1" t="s">
        <v>53122</v>
      </c>
    </row>
    <row r="161104">
      <c r="A161104" s="1" t="s">
        <v>53123</v>
      </c>
    </row>
    <row r="161105">
      <c r="A161105" s="1" t="s">
        <v>53124</v>
      </c>
    </row>
    <row r="161106">
      <c r="A161106" s="1" t="s">
        <v>53125</v>
      </c>
    </row>
    <row r="161107">
      <c r="A161107" s="1" t="s">
        <v>53126</v>
      </c>
    </row>
    <row r="161109">
      <c r="A161109" s="1" t="s">
        <v>53127</v>
      </c>
    </row>
    <row r="161110">
      <c r="A161110" s="1" t="s">
        <v>53128</v>
      </c>
    </row>
    <row r="161111">
      <c r="A161111" s="1" t="s">
        <v>53129</v>
      </c>
    </row>
    <row r="161112">
      <c r="A161112" s="1" t="s">
        <v>53130</v>
      </c>
    </row>
    <row r="161113">
      <c r="A161113" s="1" t="s">
        <v>53131</v>
      </c>
    </row>
    <row r="161114">
      <c r="A161114" s="1" t="s">
        <v>53132</v>
      </c>
    </row>
    <row r="161116">
      <c r="A161116" s="1" t="s">
        <v>53133</v>
      </c>
    </row>
    <row r="161117">
      <c r="A161117" s="1" t="s">
        <v>53134</v>
      </c>
    </row>
    <row r="161118">
      <c r="A161118" s="1" t="s">
        <v>53135</v>
      </c>
    </row>
    <row r="161119">
      <c r="A161119" s="1" t="s">
        <v>53136</v>
      </c>
    </row>
    <row r="161120">
      <c r="A161120" s="1" t="s">
        <v>53137</v>
      </c>
    </row>
    <row r="161121">
      <c r="A161121" s="1" t="s">
        <v>53138</v>
      </c>
    </row>
    <row r="161123">
      <c r="A161123" s="1" t="s">
        <v>53139</v>
      </c>
    </row>
    <row r="161125">
      <c r="A161125" s="1" t="s">
        <v>53140</v>
      </c>
    </row>
    <row r="161126">
      <c r="A161126" s="1" t="s">
        <v>53141</v>
      </c>
    </row>
    <row r="161127">
      <c r="A161127" s="1" t="s">
        <v>53142</v>
      </c>
    </row>
    <row r="161129">
      <c r="A161129" s="1" t="s">
        <v>21720</v>
      </c>
    </row>
    <row r="161130">
      <c r="A161130" s="1" t="s">
        <v>53143</v>
      </c>
    </row>
    <row r="161131">
      <c r="A161131" s="1" t="s">
        <v>53119</v>
      </c>
    </row>
    <row r="161132">
      <c r="A161132" s="1" t="s">
        <v>53120</v>
      </c>
    </row>
    <row r="161133">
      <c r="A161133" s="1" t="s">
        <v>53121</v>
      </c>
    </row>
    <row r="161134">
      <c r="A161134" s="1" t="s">
        <v>53122</v>
      </c>
    </row>
    <row r="161135">
      <c r="A161135" s="1" t="s">
        <v>53123</v>
      </c>
    </row>
    <row r="161136">
      <c r="A161136" s="1" t="s">
        <v>53124</v>
      </c>
    </row>
    <row r="161137">
      <c r="A161137" s="1" t="s">
        <v>53125</v>
      </c>
    </row>
    <row r="161138">
      <c r="A161138" s="1" t="s">
        <v>53126</v>
      </c>
    </row>
    <row r="161139">
      <c r="A161139" s="1" t="s">
        <v>53127</v>
      </c>
    </row>
    <row r="161140">
      <c r="A161140" s="1" t="s">
        <v>53128</v>
      </c>
    </row>
    <row r="161141">
      <c r="A161141" s="1" t="s">
        <v>53129</v>
      </c>
    </row>
    <row r="161142">
      <c r="A161142" s="1" t="s">
        <v>53130</v>
      </c>
    </row>
    <row r="161143">
      <c r="A161143" s="1" t="s">
        <v>53131</v>
      </c>
    </row>
    <row r="161144">
      <c r="A161144" s="1" t="s">
        <v>53132</v>
      </c>
    </row>
    <row r="161145">
      <c r="A161145" s="1" t="s">
        <v>53133</v>
      </c>
    </row>
    <row r="161146">
      <c r="A161146" s="1" t="s">
        <v>53134</v>
      </c>
    </row>
    <row r="161147">
      <c r="A161147" s="1" t="s">
        <v>53135</v>
      </c>
    </row>
    <row r="161148">
      <c r="A161148" s="1" t="s">
        <v>53136</v>
      </c>
    </row>
    <row r="161149">
      <c r="A161149" s="1" t="s">
        <v>53137</v>
      </c>
    </row>
    <row r="161150">
      <c r="A161150" s="1" t="s">
        <v>53138</v>
      </c>
    </row>
    <row r="161151">
      <c r="A161151" s="1" t="s">
        <v>53139</v>
      </c>
    </row>
    <row r="161152">
      <c r="A161152" s="1" t="s">
        <v>53140</v>
      </c>
    </row>
    <row r="161153">
      <c r="A161153" s="1" t="s">
        <v>53141</v>
      </c>
    </row>
    <row r="161154">
      <c r="A161154" s="1" t="s">
        <v>53144</v>
      </c>
    </row>
    <row r="161155">
      <c r="A161155" s="1" t="s">
        <v>53145</v>
      </c>
    </row>
    <row r="161156">
      <c r="A161156" s="1" t="s">
        <v>21615</v>
      </c>
    </row>
    <row r="161158">
      <c r="A161158" s="1" t="s">
        <v>21616</v>
      </c>
    </row>
    <row r="161159">
      <c r="A161159" s="1" t="s">
        <v>21617</v>
      </c>
    </row>
    <row r="161161">
      <c r="A161161" s="1" t="s">
        <v>21618</v>
      </c>
    </row>
    <row r="161162">
      <c r="A161162" s="1" t="s">
        <v>21619</v>
      </c>
    </row>
    <row r="161163">
      <c r="A161163" s="1" t="s">
        <v>21620</v>
      </c>
    </row>
    <row r="161164">
      <c r="A161164" s="1" t="s">
        <v>21621</v>
      </c>
    </row>
    <row r="161166">
      <c r="A161166" s="1" t="s">
        <v>21622</v>
      </c>
    </row>
    <row r="161167">
      <c r="A161167" s="1" t="s">
        <v>21623</v>
      </c>
    </row>
    <row r="161168">
      <c r="A161168" s="1" t="s">
        <v>21624</v>
      </c>
    </row>
    <row r="161169">
      <c r="A161169" s="1" t="s">
        <v>21625</v>
      </c>
    </row>
    <row r="161171">
      <c r="A161171" s="1" t="s">
        <v>21626</v>
      </c>
    </row>
    <row r="161173">
      <c r="A161173" s="1" t="s">
        <v>21627</v>
      </c>
    </row>
    <row r="161174">
      <c r="A161174" s="1" t="s">
        <v>21628</v>
      </c>
    </row>
    <row r="161175">
      <c r="A161175" s="1" t="s">
        <v>21629</v>
      </c>
    </row>
    <row r="161177">
      <c r="A161177" s="1" t="s">
        <v>21630</v>
      </c>
    </row>
    <row r="161179">
      <c r="A161179" s="1" t="s">
        <v>21631</v>
      </c>
    </row>
    <row r="161180">
      <c r="A161180" s="1" t="s">
        <v>21632</v>
      </c>
    </row>
    <row r="161182">
      <c r="A161182" s="1" t="s">
        <v>5988</v>
      </c>
    </row>
    <row r="161184">
      <c r="A161184" s="1" t="s">
        <v>21633</v>
      </c>
    </row>
    <row r="161186">
      <c r="A161186" s="1" t="s">
        <v>21634</v>
      </c>
    </row>
    <row r="161187">
      <c r="A161187" s="1" t="s">
        <v>21635</v>
      </c>
    </row>
    <row r="161188">
      <c r="A161188" s="1" t="s">
        <v>21615</v>
      </c>
    </row>
    <row r="161189">
      <c r="A161189" s="1" t="s">
        <v>21616</v>
      </c>
    </row>
    <row r="161190">
      <c r="A161190" s="1" t="s">
        <v>21617</v>
      </c>
    </row>
    <row r="161191">
      <c r="A161191" s="1" t="s">
        <v>21618</v>
      </c>
    </row>
    <row r="161192">
      <c r="A161192" s="1" t="s">
        <v>21619</v>
      </c>
    </row>
    <row r="161193">
      <c r="A161193" s="1" t="s">
        <v>21620</v>
      </c>
    </row>
    <row r="161194">
      <c r="A161194" s="1" t="s">
        <v>21621</v>
      </c>
    </row>
    <row r="161195">
      <c r="A161195" s="1" t="s">
        <v>21622</v>
      </c>
    </row>
    <row r="161196">
      <c r="A161196" s="1" t="s">
        <v>21623</v>
      </c>
    </row>
    <row r="161197">
      <c r="A161197" s="1" t="s">
        <v>21624</v>
      </c>
    </row>
    <row r="161198">
      <c r="A161198" s="1" t="s">
        <v>21625</v>
      </c>
    </row>
    <row r="161199">
      <c r="A161199" s="1" t="s">
        <v>21626</v>
      </c>
    </row>
    <row r="161200">
      <c r="A161200" s="1" t="s">
        <v>21627</v>
      </c>
    </row>
    <row r="161201">
      <c r="A161201" s="1" t="s">
        <v>21628</v>
      </c>
    </row>
    <row r="161202">
      <c r="A161202" s="1" t="s">
        <v>21629</v>
      </c>
    </row>
    <row r="161203">
      <c r="A161203" s="1" t="s">
        <v>21630</v>
      </c>
    </row>
    <row r="161204">
      <c r="A161204" s="1" t="s">
        <v>21631</v>
      </c>
    </row>
    <row r="161205">
      <c r="A161205" s="1" t="s">
        <v>21632</v>
      </c>
    </row>
    <row r="161206">
      <c r="A161206" s="1" t="s">
        <v>21633</v>
      </c>
    </row>
    <row r="161207">
      <c r="A161207" s="1" t="s">
        <v>21636</v>
      </c>
    </row>
    <row r="161208">
      <c r="A161208" s="1" t="s">
        <v>53146</v>
      </c>
    </row>
    <row r="161209">
      <c r="A161209" s="1" t="s">
        <v>53147</v>
      </c>
    </row>
    <row r="161210">
      <c r="A161210" s="1" t="s">
        <v>53148</v>
      </c>
    </row>
    <row r="161211">
      <c r="A161211" s="1" t="s">
        <v>53149</v>
      </c>
    </row>
    <row r="161212">
      <c r="A161212" s="1" t="s">
        <v>53150</v>
      </c>
    </row>
    <row r="161213">
      <c r="A161213" s="1" t="s">
        <v>53151</v>
      </c>
    </row>
    <row r="161214">
      <c r="A161214" s="1" t="s">
        <v>53152</v>
      </c>
    </row>
    <row r="161215">
      <c r="A161215" s="1" t="s">
        <v>53153</v>
      </c>
    </row>
    <row r="161216">
      <c r="A161216" s="1" t="s">
        <v>53154</v>
      </c>
    </row>
    <row r="161217">
      <c r="A161217" s="1" t="s">
        <v>53155</v>
      </c>
    </row>
    <row r="161218">
      <c r="A161218" s="1" t="s">
        <v>53156</v>
      </c>
    </row>
    <row r="161219">
      <c r="A161219" s="1" t="s">
        <v>53157</v>
      </c>
    </row>
    <row r="161220">
      <c r="A161220" s="1" t="s">
        <v>53158</v>
      </c>
    </row>
    <row r="161221">
      <c r="A161221" s="1" t="s">
        <v>53159</v>
      </c>
    </row>
    <row r="161222">
      <c r="A161222" s="1" t="s">
        <v>53160</v>
      </c>
    </row>
    <row r="161223">
      <c r="A161223" s="1" t="s">
        <v>53161</v>
      </c>
    </row>
    <row r="161224">
      <c r="A161224" s="1" t="s">
        <v>53162</v>
      </c>
    </row>
    <row r="161225">
      <c r="A161225" s="1" t="s">
        <v>53163</v>
      </c>
    </row>
    <row r="161227">
      <c r="A161227" s="1" t="s">
        <v>53164</v>
      </c>
    </row>
    <row r="161228">
      <c r="A161228" s="1" t="s">
        <v>53165</v>
      </c>
    </row>
    <row r="161229">
      <c r="A161229" s="1" t="s">
        <v>53166</v>
      </c>
    </row>
    <row r="161231">
      <c r="A161231" s="1" t="s">
        <v>53167</v>
      </c>
    </row>
    <row r="161233">
      <c r="A161233" s="1" t="s">
        <v>53168</v>
      </c>
    </row>
    <row r="161234">
      <c r="A161234" s="1" t="s">
        <v>53169</v>
      </c>
    </row>
    <row r="161235">
      <c r="A161235" s="1" t="s">
        <v>53170</v>
      </c>
    </row>
    <row r="161237">
      <c r="A161237" s="1" t="s">
        <v>550</v>
      </c>
    </row>
    <row r="161239">
      <c r="A161239" s="1" t="s">
        <v>53171</v>
      </c>
    </row>
    <row r="161240">
      <c r="A161240" s="1" t="s">
        <v>53147</v>
      </c>
    </row>
    <row r="161241">
      <c r="A161241" s="1" t="s">
        <v>53148</v>
      </c>
    </row>
    <row r="161242">
      <c r="A161242" s="1" t="s">
        <v>53149</v>
      </c>
    </row>
    <row r="161243">
      <c r="A161243" s="1" t="s">
        <v>53150</v>
      </c>
    </row>
    <row r="161244">
      <c r="A161244" s="1" t="s">
        <v>53151</v>
      </c>
    </row>
    <row r="161245">
      <c r="A161245" s="1" t="s">
        <v>53152</v>
      </c>
    </row>
    <row r="161246">
      <c r="A161246" s="1" t="s">
        <v>53153</v>
      </c>
    </row>
    <row r="161247">
      <c r="A161247" s="1" t="s">
        <v>53154</v>
      </c>
    </row>
    <row r="161248">
      <c r="A161248" s="1" t="s">
        <v>53155</v>
      </c>
    </row>
    <row r="161249">
      <c r="A161249" s="1" t="s">
        <v>53156</v>
      </c>
    </row>
    <row r="161250">
      <c r="A161250" s="1" t="s">
        <v>53157</v>
      </c>
    </row>
    <row r="161251">
      <c r="A161251" s="1" t="s">
        <v>53158</v>
      </c>
    </row>
    <row r="161252">
      <c r="A161252" s="1" t="s">
        <v>53159</v>
      </c>
    </row>
    <row r="161253">
      <c r="A161253" s="1" t="s">
        <v>53160</v>
      </c>
    </row>
    <row r="161254">
      <c r="A161254" s="1" t="s">
        <v>53161</v>
      </c>
    </row>
    <row r="161255">
      <c r="A161255" s="1" t="s">
        <v>53162</v>
      </c>
    </row>
    <row r="161256">
      <c r="A161256" s="1" t="s">
        <v>53163</v>
      </c>
    </row>
    <row r="161257">
      <c r="A161257" s="1" t="s">
        <v>53164</v>
      </c>
    </row>
    <row r="161258">
      <c r="A161258" s="1" t="s">
        <v>53165</v>
      </c>
    </row>
    <row r="161259">
      <c r="A161259" s="1" t="s">
        <v>53166</v>
      </c>
    </row>
    <row r="161260">
      <c r="A161260" s="1" t="s">
        <v>53167</v>
      </c>
    </row>
    <row r="161261">
      <c r="A161261" s="1" t="s">
        <v>53168</v>
      </c>
    </row>
    <row r="161262">
      <c r="A161262" s="1" t="s">
        <v>53169</v>
      </c>
    </row>
    <row r="161263">
      <c r="A161263" s="1" t="s">
        <v>53172</v>
      </c>
    </row>
    <row r="161264">
      <c r="A161264" s="1" t="s">
        <v>53173</v>
      </c>
    </row>
    <row r="161265">
      <c r="A161265" s="1" t="s">
        <v>21638</v>
      </c>
    </row>
    <row r="161267">
      <c r="A161267" s="1" t="s">
        <v>21639</v>
      </c>
    </row>
    <row r="161268">
      <c r="A161268" s="1" t="s">
        <v>21640</v>
      </c>
    </row>
    <row r="161270">
      <c r="A161270" s="1" t="s">
        <v>21641</v>
      </c>
    </row>
    <row r="161271">
      <c r="A161271" s="1" t="s">
        <v>21638</v>
      </c>
    </row>
    <row r="161273">
      <c r="A161273" s="1" t="s">
        <v>21642</v>
      </c>
    </row>
    <row r="161275">
      <c r="A161275" s="1" t="s">
        <v>21643</v>
      </c>
    </row>
    <row r="161276">
      <c r="A161276" s="1" t="s">
        <v>21644</v>
      </c>
    </row>
    <row r="161278">
      <c r="A161278" s="1" t="s">
        <v>21645</v>
      </c>
    </row>
    <row r="161280">
      <c r="A161280" s="1" t="s">
        <v>21646</v>
      </c>
    </row>
    <row r="161282">
      <c r="A161282" s="1" t="s">
        <v>21647</v>
      </c>
    </row>
    <row r="161283">
      <c r="A161283" s="1" t="s">
        <v>21648</v>
      </c>
    </row>
    <row r="161285">
      <c r="A161285" s="1" t="s">
        <v>21649</v>
      </c>
    </row>
    <row r="161287">
      <c r="A161287" s="1" t="s">
        <v>21650</v>
      </c>
    </row>
    <row r="161289">
      <c r="A161289" s="1" t="s">
        <v>21651</v>
      </c>
    </row>
    <row r="161291">
      <c r="A161291" s="1" t="s">
        <v>21652</v>
      </c>
    </row>
    <row r="161292">
      <c r="A161292" s="1" t="s">
        <v>21653</v>
      </c>
    </row>
    <row r="161293">
      <c r="A161293" s="1" t="s">
        <v>21654</v>
      </c>
    </row>
    <row r="161295">
      <c r="A161295" s="1" t="s">
        <v>233</v>
      </c>
    </row>
    <row r="161296">
      <c r="A161296" s="1" t="s">
        <v>21655</v>
      </c>
    </row>
    <row r="161297">
      <c r="A161297" s="1" t="s">
        <v>21638</v>
      </c>
    </row>
    <row r="161298">
      <c r="A161298" s="1" t="s">
        <v>21639</v>
      </c>
    </row>
    <row r="161299">
      <c r="A161299" s="1" t="s">
        <v>21640</v>
      </c>
    </row>
    <row r="161300">
      <c r="A161300" s="1" t="s">
        <v>21641</v>
      </c>
    </row>
    <row r="161301">
      <c r="A161301" s="1" t="s">
        <v>21638</v>
      </c>
    </row>
    <row r="161302">
      <c r="A161302" s="1" t="s">
        <v>21642</v>
      </c>
    </row>
    <row r="161303">
      <c r="A161303" s="1" t="s">
        <v>21643</v>
      </c>
    </row>
    <row r="161304">
      <c r="A161304" s="1" t="s">
        <v>21644</v>
      </c>
    </row>
    <row r="161305">
      <c r="A161305" s="1" t="s">
        <v>21645</v>
      </c>
    </row>
    <row r="161306">
      <c r="A161306" s="1" t="s">
        <v>21646</v>
      </c>
    </row>
    <row r="161307">
      <c r="A161307" s="1" t="s">
        <v>21647</v>
      </c>
    </row>
    <row r="161308">
      <c r="A161308" s="1" t="s">
        <v>21648</v>
      </c>
    </row>
    <row r="161309">
      <c r="A161309" s="1" t="s">
        <v>21649</v>
      </c>
    </row>
    <row r="161310">
      <c r="A161310" s="1" t="s">
        <v>21650</v>
      </c>
    </row>
    <row r="161311">
      <c r="A161311" s="1" t="s">
        <v>21651</v>
      </c>
    </row>
    <row r="161312">
      <c r="A161312" s="1" t="s">
        <v>21652</v>
      </c>
    </row>
    <row r="161313">
      <c r="A161313" s="1" t="s">
        <v>21653</v>
      </c>
    </row>
    <row r="161314">
      <c r="A161314" s="1" t="s">
        <v>21656</v>
      </c>
    </row>
    <row r="161315">
      <c r="A161315" s="1" t="s">
        <v>53174</v>
      </c>
    </row>
    <row r="161317">
      <c r="A161317" s="1" t="s">
        <v>53175</v>
      </c>
    </row>
    <row r="161318">
      <c r="A161318" s="1" t="s">
        <v>53176</v>
      </c>
    </row>
    <row r="161319">
      <c r="A161319" s="1" t="s">
        <v>53177</v>
      </c>
    </row>
    <row r="161321">
      <c r="A161321" s="1" t="s">
        <v>53178</v>
      </c>
    </row>
    <row r="161322">
      <c r="A161322" s="1" t="s">
        <v>53179</v>
      </c>
    </row>
    <row r="161323">
      <c r="A161323" s="1" t="s">
        <v>53180</v>
      </c>
    </row>
    <row r="161325">
      <c r="A161325" s="1" t="s">
        <v>53181</v>
      </c>
    </row>
    <row r="161326">
      <c r="A161326" s="1" t="s">
        <v>53182</v>
      </c>
    </row>
    <row r="161327">
      <c r="A161327" s="1" t="s">
        <v>53183</v>
      </c>
    </row>
    <row r="161329">
      <c r="A161329" s="1" t="s">
        <v>53168</v>
      </c>
    </row>
    <row r="161330">
      <c r="A161330" s="1" t="s">
        <v>53184</v>
      </c>
    </row>
    <row r="161331">
      <c r="A161331" s="1" t="s">
        <v>53185</v>
      </c>
    </row>
    <row r="161333">
      <c r="A161333" s="1" t="s">
        <v>3397</v>
      </c>
    </row>
    <row r="161335">
      <c r="A161335" s="1" t="s">
        <v>53186</v>
      </c>
    </row>
    <row r="161336">
      <c r="A161336" s="1" t="s">
        <v>53175</v>
      </c>
    </row>
    <row r="161337">
      <c r="A161337" s="1" t="s">
        <v>53176</v>
      </c>
    </row>
    <row r="161338">
      <c r="A161338" s="1" t="s">
        <v>53177</v>
      </c>
    </row>
    <row r="161339">
      <c r="A161339" s="1" t="s">
        <v>53178</v>
      </c>
    </row>
    <row r="161340">
      <c r="A161340" s="1" t="s">
        <v>53179</v>
      </c>
    </row>
    <row r="161341">
      <c r="A161341" s="1" t="s">
        <v>53180</v>
      </c>
    </row>
    <row r="161342">
      <c r="A161342" s="1" t="s">
        <v>53181</v>
      </c>
    </row>
    <row r="161343">
      <c r="A161343" s="1" t="s">
        <v>53182</v>
      </c>
    </row>
    <row r="161344">
      <c r="A161344" s="1" t="s">
        <v>53183</v>
      </c>
    </row>
    <row r="161345">
      <c r="A161345" s="1" t="s">
        <v>53168</v>
      </c>
    </row>
    <row r="161346">
      <c r="A161346" s="1" t="s">
        <v>53184</v>
      </c>
    </row>
    <row r="161347">
      <c r="A161347" s="1" t="s">
        <v>53187</v>
      </c>
    </row>
    <row r="161348">
      <c r="A161348" s="1" t="s">
        <v>53188</v>
      </c>
    </row>
    <row r="161350">
      <c r="A161350" s="1" t="s">
        <v>21658</v>
      </c>
    </row>
    <row r="161351">
      <c r="A161351" s="1" t="s">
        <v>21659</v>
      </c>
    </row>
    <row r="161352">
      <c r="A161352" s="1" t="s">
        <v>21660</v>
      </c>
    </row>
    <row r="161354">
      <c r="A161354" s="1" t="s">
        <v>21661</v>
      </c>
    </row>
    <row r="161355">
      <c r="A161355" s="1" t="s">
        <v>21662</v>
      </c>
    </row>
    <row r="161357">
      <c r="A161357" s="1" t="s">
        <v>21663</v>
      </c>
    </row>
    <row r="161359">
      <c r="A161359" s="1" t="s">
        <v>21664</v>
      </c>
    </row>
    <row r="161360">
      <c r="A161360" s="1" t="s">
        <v>21665</v>
      </c>
    </row>
    <row r="161362">
      <c r="A161362" s="1" t="s">
        <v>9765</v>
      </c>
    </row>
    <row r="161364">
      <c r="A161364" s="1" t="s">
        <v>21666</v>
      </c>
    </row>
    <row r="161365">
      <c r="A161365" s="1" t="s">
        <v>21667</v>
      </c>
    </row>
    <row r="161366">
      <c r="A161366" s="3" t="str">
        <f>+ Jaundice Level: 285</f>
        <v>#ERROR!</v>
      </c>
    </row>
    <row r="161368">
      <c r="A161368" s="3" t="str">
        <f>+ Next Appointment: November-18,</f>
        <v>#ERROR!</v>
      </c>
    </row>
    <row r="161369">
      <c r="A161369" s="1" t="s">
        <v>9767</v>
      </c>
    </row>
    <row r="161371">
      <c r="A161371" s="1" t="s">
        <v>9768</v>
      </c>
    </row>
    <row r="161372">
      <c r="A161372" s="3" t="str">
        <f>+ Wet Diapers: 5</f>
        <v>#ERROR!</v>
      </c>
    </row>
    <row r="161373">
      <c r="A161373" s="3" t="str">
        <f>+ Dirty Diapers: 1</f>
        <v>#ERROR!</v>
      </c>
    </row>
    <row r="161374">
      <c r="A161374" s="1" t="s">
        <v>21668</v>
      </c>
    </row>
    <row r="161375">
      <c r="A161375" s="1" t="s">
        <v>21659</v>
      </c>
    </row>
    <row r="161376">
      <c r="A161376" s="1" t="s">
        <v>21660</v>
      </c>
    </row>
    <row r="161377">
      <c r="A161377" s="1" t="s">
        <v>21661</v>
      </c>
    </row>
    <row r="161378">
      <c r="A161378" s="1" t="s">
        <v>21662</v>
      </c>
    </row>
    <row r="161379">
      <c r="A161379" s="1" t="s">
        <v>21663</v>
      </c>
    </row>
    <row r="161380">
      <c r="A161380" s="1" t="s">
        <v>21664</v>
      </c>
    </row>
    <row r="161381">
      <c r="A161381" s="1" t="s">
        <v>9765</v>
      </c>
    </row>
    <row r="161382">
      <c r="A161382" s="1" t="s">
        <v>21666</v>
      </c>
    </row>
    <row r="161383">
      <c r="A161383" s="1" t="s">
        <v>21667</v>
      </c>
    </row>
    <row r="161384">
      <c r="A161384" s="3" t="str">
        <f>+ Jaundice Level: 285</f>
        <v>#ERROR!</v>
      </c>
    </row>
    <row r="161385">
      <c r="A161385" s="3" t="str">
        <f>+ Next Appointment: November-18,</f>
        <v>#ERROR!</v>
      </c>
    </row>
    <row r="161386">
      <c r="A161386" s="1" t="s">
        <v>9767</v>
      </c>
    </row>
    <row r="161387">
      <c r="A161387" s="1" t="s">
        <v>9768</v>
      </c>
    </row>
    <row r="161388">
      <c r="A161388" s="3" t="str">
        <f>+ Wet Diapers: 5</f>
        <v>#ERROR!</v>
      </c>
    </row>
    <row r="161389">
      <c r="A161389" s="3" t="str">
        <f>+ Dirty Diapers: 1",290,True,False,2025-10-25 00:14:30,2.0_enhanced</f>
        <v>#ERROR!</v>
      </c>
    </row>
    <row r="161390">
      <c r="A161390" s="1" t="s">
        <v>53189</v>
      </c>
    </row>
    <row r="161392">
      <c r="A161392" s="1" t="s">
        <v>53190</v>
      </c>
    </row>
    <row r="161393">
      <c r="A161393" s="1" t="s">
        <v>53191</v>
      </c>
    </row>
    <row r="161395">
      <c r="A161395" s="1" t="s">
        <v>53192</v>
      </c>
    </row>
    <row r="161396">
      <c r="A161396" s="1" t="s">
        <v>53193</v>
      </c>
    </row>
    <row r="161398">
      <c r="A161398" s="1" t="s">
        <v>53194</v>
      </c>
    </row>
    <row r="161399">
      <c r="A161399" s="1" t="s">
        <v>53195</v>
      </c>
    </row>
    <row r="161400">
      <c r="A161400" s="1" t="s">
        <v>53196</v>
      </c>
    </row>
    <row r="161402">
      <c r="A161402" s="1" t="s">
        <v>53197</v>
      </c>
    </row>
    <row r="161404">
      <c r="A161404" s="1" t="s">
        <v>53198</v>
      </c>
    </row>
    <row r="161405">
      <c r="A161405" s="1" t="s">
        <v>53199</v>
      </c>
    </row>
    <row r="161406">
      <c r="A161406" s="1" t="s">
        <v>53200</v>
      </c>
    </row>
    <row r="161407">
      <c r="A161407" s="1" t="s">
        <v>53201</v>
      </c>
    </row>
    <row r="161408">
      <c r="A161408" s="1" t="s">
        <v>53202</v>
      </c>
    </row>
    <row r="161409">
      <c r="A161409" s="1" t="s">
        <v>53203</v>
      </c>
    </row>
    <row r="161410">
      <c r="A161410" s="1" t="s">
        <v>53204</v>
      </c>
    </row>
    <row r="161412">
      <c r="A161412" s="1" t="s">
        <v>53205</v>
      </c>
    </row>
    <row r="161413">
      <c r="A161413" s="1" t="s">
        <v>53206</v>
      </c>
    </row>
    <row r="161414">
      <c r="A161414" s="1" t="s">
        <v>17099</v>
      </c>
    </row>
    <row r="161416">
      <c r="A161416" s="1" t="s">
        <v>5988</v>
      </c>
    </row>
    <row r="161417">
      <c r="A161417" s="1" t="s">
        <v>53207</v>
      </c>
    </row>
    <row r="161418">
      <c r="A161418" s="1" t="s">
        <v>53190</v>
      </c>
    </row>
    <row r="161419">
      <c r="A161419" s="1" t="s">
        <v>53191</v>
      </c>
    </row>
    <row r="161420">
      <c r="A161420" s="1" t="s">
        <v>53192</v>
      </c>
    </row>
    <row r="161421">
      <c r="A161421" s="1" t="s">
        <v>53193</v>
      </c>
    </row>
    <row r="161422">
      <c r="A161422" s="1" t="s">
        <v>53194</v>
      </c>
    </row>
    <row r="161423">
      <c r="A161423" s="1" t="s">
        <v>53195</v>
      </c>
    </row>
    <row r="161424">
      <c r="A161424" s="1" t="s">
        <v>53196</v>
      </c>
    </row>
    <row r="161425">
      <c r="A161425" s="1" t="s">
        <v>53197</v>
      </c>
    </row>
    <row r="161426">
      <c r="A161426" s="1" t="s">
        <v>53198</v>
      </c>
    </row>
    <row r="161427">
      <c r="A161427" s="1" t="s">
        <v>53199</v>
      </c>
    </row>
    <row r="161428">
      <c r="A161428" s="1" t="s">
        <v>53200</v>
      </c>
    </row>
    <row r="161429">
      <c r="A161429" s="1" t="s">
        <v>53201</v>
      </c>
    </row>
    <row r="161430">
      <c r="A161430" s="1" t="s">
        <v>53202</v>
      </c>
    </row>
    <row r="161431">
      <c r="A161431" s="1" t="s">
        <v>53203</v>
      </c>
    </row>
    <row r="161432">
      <c r="A161432" s="1" t="s">
        <v>53204</v>
      </c>
    </row>
    <row r="161433">
      <c r="A161433" s="1" t="s">
        <v>53205</v>
      </c>
    </row>
    <row r="161434">
      <c r="A161434" s="1" t="s">
        <v>53206</v>
      </c>
    </row>
    <row r="161435">
      <c r="A161435" s="1" t="s">
        <v>53208</v>
      </c>
    </row>
    <row r="161436">
      <c r="A161436" s="1" t="s">
        <v>53209</v>
      </c>
    </row>
    <row r="161438">
      <c r="A161438" s="1" t="s">
        <v>21670</v>
      </c>
    </row>
    <row r="161440">
      <c r="A161440" s="1" t="s">
        <v>21671</v>
      </c>
    </row>
    <row r="161441">
      <c r="A161441" s="1" t="s">
        <v>21672</v>
      </c>
    </row>
    <row r="161443">
      <c r="A161443" s="1" t="s">
        <v>4927</v>
      </c>
    </row>
    <row r="161445">
      <c r="A161445" s="1" t="s">
        <v>21673</v>
      </c>
    </row>
    <row r="161447">
      <c r="A161447" s="1" t="s">
        <v>21674</v>
      </c>
    </row>
    <row r="161448">
      <c r="A161448" s="1" t="s">
        <v>21675</v>
      </c>
    </row>
    <row r="161449">
      <c r="A161449" s="1" t="s">
        <v>4931</v>
      </c>
    </row>
    <row r="161451">
      <c r="A161451" s="1" t="s">
        <v>21676</v>
      </c>
    </row>
    <row r="161452">
      <c r="A161452" s="1" t="s">
        <v>21677</v>
      </c>
    </row>
    <row r="161453">
      <c r="A161453" s="1" t="s">
        <v>21678</v>
      </c>
    </row>
    <row r="161455">
      <c r="A161455" s="1" t="s">
        <v>21679</v>
      </c>
    </row>
    <row r="161456">
      <c r="A161456" s="1" t="s">
        <v>21680</v>
      </c>
    </row>
    <row r="161457">
      <c r="A161457" s="1" t="s">
        <v>21681</v>
      </c>
    </row>
    <row r="161458">
      <c r="A161458" s="1" t="s">
        <v>21682</v>
      </c>
    </row>
    <row r="161460">
      <c r="A161460" s="1" t="s">
        <v>21683</v>
      </c>
    </row>
    <row r="161461">
      <c r="A161461" s="1" t="s">
        <v>21684</v>
      </c>
    </row>
    <row r="161462">
      <c r="A161462" s="1" t="s">
        <v>21685</v>
      </c>
    </row>
    <row r="161464">
      <c r="A161464" s="1" t="s">
        <v>21686</v>
      </c>
    </row>
    <row r="161465">
      <c r="A161465" s="1" t="s">
        <v>21687</v>
      </c>
    </row>
    <row r="161467">
      <c r="A161467" s="1" t="s">
        <v>21688</v>
      </c>
    </row>
    <row r="161469">
      <c r="A161469" s="1" t="s">
        <v>21689</v>
      </c>
    </row>
    <row r="161470">
      <c r="A161470" s="1" t="s">
        <v>21690</v>
      </c>
    </row>
    <row r="161472">
      <c r="A161472" s="1" t="s">
        <v>4947</v>
      </c>
    </row>
    <row r="161474">
      <c r="A161474" s="1" t="s">
        <v>21691</v>
      </c>
    </row>
    <row r="161475">
      <c r="A161475" s="1" t="s">
        <v>4949</v>
      </c>
    </row>
    <row r="161477">
      <c r="A161477" s="1" t="s">
        <v>21692</v>
      </c>
    </row>
    <row r="161478">
      <c r="A161478" s="1" t="s">
        <v>21693</v>
      </c>
    </row>
    <row r="161480">
      <c r="A161480" s="1" t="s">
        <v>21694</v>
      </c>
    </row>
    <row r="161482">
      <c r="A161482" s="1" t="s">
        <v>21695</v>
      </c>
    </row>
    <row r="161484">
      <c r="A161484" s="1" t="s">
        <v>21696</v>
      </c>
    </row>
    <row r="161486">
      <c r="A161486" s="1" t="s">
        <v>21697</v>
      </c>
    </row>
    <row r="161488">
      <c r="A161488" s="1" t="s">
        <v>21698</v>
      </c>
    </row>
    <row r="161489">
      <c r="A161489" s="1" t="s">
        <v>21699</v>
      </c>
    </row>
    <row r="161490">
      <c r="A161490" s="1" t="s">
        <v>21700</v>
      </c>
    </row>
    <row r="161492">
      <c r="A161492" s="1" t="s">
        <v>21701</v>
      </c>
    </row>
    <row r="161494">
      <c r="A161494" s="1" t="s">
        <v>21702</v>
      </c>
    </row>
    <row r="161495">
      <c r="A161495" s="1" t="s">
        <v>21672</v>
      </c>
    </row>
    <row r="161496">
      <c r="A161496" s="1" t="s">
        <v>4927</v>
      </c>
    </row>
    <row r="161497">
      <c r="A161497" s="1" t="s">
        <v>21673</v>
      </c>
    </row>
    <row r="161498">
      <c r="A161498" s="1" t="s">
        <v>21674</v>
      </c>
    </row>
    <row r="161499">
      <c r="A161499" s="1" t="s">
        <v>21675</v>
      </c>
    </row>
    <row r="161500">
      <c r="A161500" s="1" t="s">
        <v>4931</v>
      </c>
    </row>
    <row r="161501">
      <c r="A161501" s="1" t="s">
        <v>21676</v>
      </c>
    </row>
    <row r="161502">
      <c r="A161502" s="1" t="s">
        <v>21677</v>
      </c>
    </row>
    <row r="161503">
      <c r="A161503" s="1" t="s">
        <v>21678</v>
      </c>
    </row>
    <row r="161504">
      <c r="A161504" s="1" t="s">
        <v>21679</v>
      </c>
    </row>
    <row r="161505">
      <c r="A161505" s="1" t="s">
        <v>21680</v>
      </c>
    </row>
    <row r="161506">
      <c r="A161506" s="1" t="s">
        <v>21681</v>
      </c>
    </row>
    <row r="161507">
      <c r="A161507" s="1" t="s">
        <v>21682</v>
      </c>
    </row>
    <row r="161508">
      <c r="A161508" s="1" t="s">
        <v>21683</v>
      </c>
    </row>
    <row r="161509">
      <c r="A161509" s="1" t="s">
        <v>21684</v>
      </c>
    </row>
    <row r="161510">
      <c r="A161510" s="1" t="s">
        <v>21685</v>
      </c>
    </row>
    <row r="161511">
      <c r="A161511" s="1" t="s">
        <v>21686</v>
      </c>
    </row>
    <row r="161512">
      <c r="A161512" s="1" t="s">
        <v>21687</v>
      </c>
    </row>
    <row r="161513">
      <c r="A161513" s="1" t="s">
        <v>21688</v>
      </c>
    </row>
    <row r="161514">
      <c r="A161514" s="1" t="s">
        <v>21689</v>
      </c>
    </row>
    <row r="161515">
      <c r="A161515" s="1" t="s">
        <v>21690</v>
      </c>
    </row>
    <row r="161516">
      <c r="A161516" s="1" t="s">
        <v>4947</v>
      </c>
    </row>
    <row r="161517">
      <c r="A161517" s="1" t="s">
        <v>21691</v>
      </c>
    </row>
    <row r="161518">
      <c r="A161518" s="1" t="s">
        <v>4949</v>
      </c>
    </row>
    <row r="161519">
      <c r="A161519" s="1" t="s">
        <v>21692</v>
      </c>
    </row>
    <row r="161520">
      <c r="A161520" s="1" t="s">
        <v>21693</v>
      </c>
    </row>
    <row r="161521">
      <c r="A161521" s="1" t="s">
        <v>21694</v>
      </c>
    </row>
    <row r="161522">
      <c r="A161522" s="1" t="s">
        <v>21695</v>
      </c>
    </row>
    <row r="161523">
      <c r="A161523" s="1" t="s">
        <v>21696</v>
      </c>
    </row>
    <row r="161524">
      <c r="A161524" s="1" t="s">
        <v>21697</v>
      </c>
    </row>
    <row r="161525">
      <c r="A161525" s="1" t="s">
        <v>21698</v>
      </c>
    </row>
    <row r="161526">
      <c r="A161526" s="1" t="s">
        <v>21699</v>
      </c>
    </row>
    <row r="161527">
      <c r="A161527" s="1" t="s">
        <v>21700</v>
      </c>
    </row>
    <row r="161528">
      <c r="A161528" s="1" t="s">
        <v>21703</v>
      </c>
    </row>
    <row r="161529">
      <c r="A161529" s="1" t="s">
        <v>53210</v>
      </c>
    </row>
    <row r="161531">
      <c r="A161531" s="1" t="s">
        <v>53211</v>
      </c>
    </row>
    <row r="161533">
      <c r="A161533" s="1" t="s">
        <v>53212</v>
      </c>
    </row>
    <row r="161534">
      <c r="A161534" s="1" t="s">
        <v>53213</v>
      </c>
    </row>
    <row r="161535">
      <c r="A161535" s="1" t="s">
        <v>53214</v>
      </c>
    </row>
    <row r="161537">
      <c r="A161537" s="1" t="s">
        <v>53215</v>
      </c>
    </row>
    <row r="161538">
      <c r="A161538" s="1" t="s">
        <v>53216</v>
      </c>
    </row>
    <row r="161539">
      <c r="A161539" s="1" t="s">
        <v>53217</v>
      </c>
    </row>
    <row r="161541">
      <c r="A161541" s="1" t="s">
        <v>53218</v>
      </c>
    </row>
    <row r="161543">
      <c r="A161543" s="1" t="s">
        <v>53219</v>
      </c>
    </row>
    <row r="161544">
      <c r="A161544" s="1" t="s">
        <v>53220</v>
      </c>
    </row>
    <row r="161546">
      <c r="A161546" s="1" t="s">
        <v>53221</v>
      </c>
    </row>
    <row r="161548">
      <c r="A161548" s="1" t="s">
        <v>53222</v>
      </c>
    </row>
    <row r="161549">
      <c r="A161549" s="1" t="s">
        <v>53223</v>
      </c>
    </row>
    <row r="161550">
      <c r="A161550" s="1" t="s">
        <v>53224</v>
      </c>
    </row>
    <row r="161552">
      <c r="A161552" s="1" t="s">
        <v>53225</v>
      </c>
    </row>
    <row r="161554">
      <c r="A161554" s="1" t="s">
        <v>53226</v>
      </c>
    </row>
    <row r="161556">
      <c r="A161556" s="1" t="s">
        <v>52684</v>
      </c>
    </row>
    <row r="161557">
      <c r="A161557" s="1" t="s">
        <v>52685</v>
      </c>
    </row>
    <row r="161558">
      <c r="A161558" s="1" t="s">
        <v>52686</v>
      </c>
    </row>
    <row r="161560">
      <c r="A161560" s="1" t="s">
        <v>52687</v>
      </c>
    </row>
    <row r="161562">
      <c r="A161562" s="1" t="s">
        <v>3397</v>
      </c>
    </row>
    <row r="161564">
      <c r="A161564" s="1" t="s">
        <v>53227</v>
      </c>
    </row>
    <row r="161565">
      <c r="A161565" s="1" t="s">
        <v>53211</v>
      </c>
    </row>
    <row r="161566">
      <c r="A161566" s="1" t="s">
        <v>53212</v>
      </c>
    </row>
    <row r="161567">
      <c r="A161567" s="1" t="s">
        <v>53213</v>
      </c>
    </row>
    <row r="161568">
      <c r="A161568" s="1" t="s">
        <v>53214</v>
      </c>
    </row>
    <row r="161569">
      <c r="A161569" s="1" t="s">
        <v>53215</v>
      </c>
    </row>
    <row r="161570">
      <c r="A161570" s="1" t="s">
        <v>53216</v>
      </c>
    </row>
    <row r="161571">
      <c r="A161571" s="1" t="s">
        <v>53217</v>
      </c>
    </row>
    <row r="161572">
      <c r="A161572" s="1" t="s">
        <v>53218</v>
      </c>
    </row>
    <row r="161573">
      <c r="A161573" s="1" t="s">
        <v>53219</v>
      </c>
    </row>
    <row r="161574">
      <c r="A161574" s="1" t="s">
        <v>53220</v>
      </c>
    </row>
    <row r="161575">
      <c r="A161575" s="1" t="s">
        <v>53221</v>
      </c>
    </row>
    <row r="161576">
      <c r="A161576" s="1" t="s">
        <v>53222</v>
      </c>
    </row>
    <row r="161577">
      <c r="A161577" s="1" t="s">
        <v>53223</v>
      </c>
    </row>
    <row r="161578">
      <c r="A161578" s="1" t="s">
        <v>53224</v>
      </c>
    </row>
    <row r="161579">
      <c r="A161579" s="1" t="s">
        <v>53225</v>
      </c>
    </row>
    <row r="161580">
      <c r="A161580" s="1" t="s">
        <v>53226</v>
      </c>
    </row>
    <row r="161581">
      <c r="A161581" s="1" t="s">
        <v>52684</v>
      </c>
    </row>
    <row r="161582">
      <c r="A161582" s="1" t="s">
        <v>52685</v>
      </c>
    </row>
    <row r="161583">
      <c r="A161583" s="1" t="s">
        <v>52686</v>
      </c>
    </row>
    <row r="161584">
      <c r="A161584" s="1" t="s">
        <v>53228</v>
      </c>
    </row>
    <row r="161585">
      <c r="A161585" s="1" t="s">
        <v>53229</v>
      </c>
    </row>
    <row r="161586">
      <c r="A161586" s="1">
        <v>7.0</v>
      </c>
    </row>
    <row r="161587">
      <c r="A161587" s="1" t="s">
        <v>21705</v>
      </c>
    </row>
    <row r="161589">
      <c r="A161589" s="1" t="s">
        <v>21706</v>
      </c>
    </row>
    <row r="161590">
      <c r="A161590" s="1" t="s">
        <v>21707</v>
      </c>
    </row>
    <row r="161592">
      <c r="A161592" s="1" t="s">
        <v>21708</v>
      </c>
    </row>
    <row r="161593">
      <c r="A161593" s="1" t="s">
        <v>21709</v>
      </c>
    </row>
    <row r="161595">
      <c r="A161595" s="1" t="s">
        <v>21710</v>
      </c>
    </row>
    <row r="161596">
      <c r="A161596" s="1" t="s">
        <v>21711</v>
      </c>
    </row>
    <row r="161598">
      <c r="A161598" s="1" t="s">
        <v>21712</v>
      </c>
    </row>
    <row r="161599">
      <c r="A161599" s="1" t="s">
        <v>21713</v>
      </c>
    </row>
    <row r="161601">
      <c r="A161601" s="1" t="s">
        <v>21714</v>
      </c>
    </row>
    <row r="161602">
      <c r="A161602" s="1" t="s">
        <v>21715</v>
      </c>
    </row>
    <row r="161603">
      <c r="A161603" s="1" t="s">
        <v>21716</v>
      </c>
    </row>
    <row r="161605">
      <c r="A161605" s="1" t="s">
        <v>21717</v>
      </c>
    </row>
    <row r="161606">
      <c r="A161606" s="1" t="s">
        <v>21718</v>
      </c>
    </row>
    <row r="161608">
      <c r="A161608" s="1" t="s">
        <v>21719</v>
      </c>
    </row>
    <row r="161610">
      <c r="A161610" s="1" t="s">
        <v>21720</v>
      </c>
    </row>
    <row r="161612">
      <c r="A161612" s="1" t="s">
        <v>551</v>
      </c>
    </row>
    <row r="161614">
      <c r="A161614" s="1" t="s">
        <v>18789</v>
      </c>
    </row>
    <row r="161616">
      <c r="A161616" s="1" t="s">
        <v>20671</v>
      </c>
    </row>
    <row r="161617">
      <c r="A161617" s="1" t="s">
        <v>21721</v>
      </c>
    </row>
    <row r="161618">
      <c r="A161618" s="1" t="s">
        <v>21705</v>
      </c>
    </row>
    <row r="161619">
      <c r="A161619" s="1" t="s">
        <v>21706</v>
      </c>
    </row>
    <row r="161620">
      <c r="A161620" s="1" t="s">
        <v>21707</v>
      </c>
    </row>
    <row r="161621">
      <c r="A161621" s="1" t="s">
        <v>21708</v>
      </c>
    </row>
    <row r="161622">
      <c r="A161622" s="1" t="s">
        <v>21709</v>
      </c>
    </row>
    <row r="161623">
      <c r="A161623" s="1" t="s">
        <v>21710</v>
      </c>
    </row>
    <row r="161624">
      <c r="A161624" s="1" t="s">
        <v>21711</v>
      </c>
    </row>
    <row r="161625">
      <c r="A161625" s="1" t="s">
        <v>21712</v>
      </c>
    </row>
    <row r="161626">
      <c r="A161626" s="1" t="s">
        <v>21713</v>
      </c>
    </row>
    <row r="161627">
      <c r="A161627" s="1" t="s">
        <v>21714</v>
      </c>
    </row>
    <row r="161628">
      <c r="A161628" s="1" t="s">
        <v>21715</v>
      </c>
    </row>
    <row r="161629">
      <c r="A161629" s="1" t="s">
        <v>21716</v>
      </c>
    </row>
    <row r="161630">
      <c r="A161630" s="1" t="s">
        <v>21717</v>
      </c>
    </row>
    <row r="161631">
      <c r="A161631" s="1" t="s">
        <v>21718</v>
      </c>
    </row>
    <row r="161632">
      <c r="A161632" s="1" t="s">
        <v>21719</v>
      </c>
    </row>
    <row r="161633">
      <c r="A161633" s="1" t="s">
        <v>21722</v>
      </c>
    </row>
    <row r="161634">
      <c r="A161634" s="1" t="s">
        <v>53230</v>
      </c>
    </row>
    <row r="161636">
      <c r="A161636" s="1" t="s">
        <v>884</v>
      </c>
    </row>
    <row r="161637">
      <c r="A161637" s="1" t="s">
        <v>21724</v>
      </c>
    </row>
    <row r="161639">
      <c r="A161639" s="1">
        <v>337.0</v>
      </c>
    </row>
    <row r="161641">
      <c r="A161641" s="1" t="s">
        <v>21725</v>
      </c>
    </row>
    <row r="161642">
      <c r="A161642" s="1" t="s">
        <v>14080</v>
      </c>
    </row>
    <row r="161643">
      <c r="A161643" s="1" t="s">
        <v>13879</v>
      </c>
    </row>
    <row r="161645">
      <c r="A161645" s="1" t="s">
        <v>21726</v>
      </c>
    </row>
    <row r="161646">
      <c r="A161646" s="1" t="s">
        <v>21727</v>
      </c>
    </row>
    <row r="161647">
      <c r="A161647" s="1" t="s">
        <v>21728</v>
      </c>
    </row>
    <row r="161648">
      <c r="A161648" s="1" t="s">
        <v>21729</v>
      </c>
    </row>
    <row r="161649">
      <c r="A161649" s="1" t="s">
        <v>21730</v>
      </c>
    </row>
    <row r="161650">
      <c r="A161650" s="1" t="s">
        <v>21731</v>
      </c>
    </row>
    <row r="161652">
      <c r="A161652" s="1" t="s">
        <v>21732</v>
      </c>
    </row>
    <row r="161653">
      <c r="A161653" s="1" t="s">
        <v>21724</v>
      </c>
    </row>
    <row r="161654">
      <c r="A161654" s="1">
        <v>337.0</v>
      </c>
    </row>
    <row r="161655">
      <c r="A161655" s="1" t="s">
        <v>21725</v>
      </c>
    </row>
    <row r="161656">
      <c r="A161656" s="1" t="s">
        <v>21726</v>
      </c>
    </row>
    <row r="161657">
      <c r="A161657" s="1" t="s">
        <v>21727</v>
      </c>
    </row>
    <row r="161658">
      <c r="A161658" s="1" t="s">
        <v>21728</v>
      </c>
    </row>
    <row r="161659">
      <c r="A161659" s="1" t="s">
        <v>21729</v>
      </c>
    </row>
    <row r="161660">
      <c r="A161660" s="1" t="s">
        <v>21730</v>
      </c>
    </row>
    <row r="161661">
      <c r="A161661" s="1" t="s">
        <v>21733</v>
      </c>
    </row>
    <row r="161662">
      <c r="A161662" s="1" t="s">
        <v>53231</v>
      </c>
    </row>
    <row r="161664">
      <c r="A161664" s="1" t="s">
        <v>53232</v>
      </c>
    </row>
    <row r="161665">
      <c r="A161665" s="1" t="s">
        <v>53233</v>
      </c>
    </row>
    <row r="161666">
      <c r="A161666" s="1" t="s">
        <v>53234</v>
      </c>
    </row>
    <row r="161668">
      <c r="A161668" s="1" t="s">
        <v>53235</v>
      </c>
    </row>
    <row r="161669">
      <c r="A161669" s="1" t="s">
        <v>53232</v>
      </c>
    </row>
    <row r="161670">
      <c r="A161670" s="1" t="s">
        <v>53233</v>
      </c>
    </row>
    <row r="161671">
      <c r="A161671" s="1" t="s">
        <v>53236</v>
      </c>
    </row>
    <row r="161672">
      <c r="A161672" s="1" t="s">
        <v>53237</v>
      </c>
    </row>
    <row r="161673">
      <c r="A161673" s="3" t="str">
        <f>==&gt;]</f>
        <v>#ERROR!</v>
      </c>
    </row>
    <row r="161674">
      <c r="A161674" s="1" t="s">
        <v>53238</v>
      </c>
    </row>
    <row r="161675">
      <c r="A161675" s="1" t="s">
        <v>53239</v>
      </c>
    </row>
    <row r="161676">
      <c r="A161676" s="1" t="s">
        <v>53240</v>
      </c>
    </row>
    <row r="161677">
      <c r="A161677" s="1" t="s">
        <v>53241</v>
      </c>
    </row>
    <row r="161678">
      <c r="A161678" s="1" t="s">
        <v>33910</v>
      </c>
    </row>
    <row r="161679">
      <c r="A161679" s="3" t="str">
        <f> Qe La a</f>
        <v>#ERROR!</v>
      </c>
    </row>
    <row r="161680">
      <c r="A161680" s="1" t="s">
        <v>53242</v>
      </c>
    </row>
    <row r="161681">
      <c r="A161681" s="1" t="s">
        <v>53243</v>
      </c>
    </row>
    <row r="161682">
      <c r="A161682" s="1" t="s">
        <v>53244</v>
      </c>
    </row>
    <row r="161683">
      <c r="A161683" s="1" t="s">
        <v>53245</v>
      </c>
    </row>
    <row r="161684">
      <c r="A161684" s="1" t="s">
        <v>53246</v>
      </c>
    </row>
    <row r="161685">
      <c r="A161685" s="1" t="s">
        <v>53238</v>
      </c>
    </row>
    <row r="161686">
      <c r="A161686" s="1" t="s">
        <v>53239</v>
      </c>
    </row>
    <row r="161687">
      <c r="A161687" s="1" t="s">
        <v>53240</v>
      </c>
    </row>
    <row r="161688">
      <c r="A161688" s="1" t="s">
        <v>53241</v>
      </c>
    </row>
    <row r="161689">
      <c r="A161689" s="1" t="s">
        <v>33910</v>
      </c>
    </row>
    <row r="161690">
      <c r="A161690" s="3" t="str">
        <f> Qe La a</f>
        <v>#ERROR!</v>
      </c>
    </row>
    <row r="161691">
      <c r="A161691" s="1" t="s">
        <v>53242</v>
      </c>
    </row>
    <row r="161692">
      <c r="A161692" s="1" t="s">
        <v>53243</v>
      </c>
    </row>
    <row r="161693">
      <c r="A161693" s="1" t="s">
        <v>53244</v>
      </c>
    </row>
    <row r="161694">
      <c r="A161694" s="1" t="s">
        <v>53247</v>
      </c>
    </row>
    <row r="161695">
      <c r="A161695" s="1" t="s">
        <v>53248</v>
      </c>
    </row>
    <row r="161696">
      <c r="A161696" s="1" t="s">
        <v>53249</v>
      </c>
    </row>
    <row r="161697">
      <c r="A161697" s="1" t="s">
        <v>53250</v>
      </c>
    </row>
    <row r="161698">
      <c r="A161698" s="1" t="s">
        <v>53251</v>
      </c>
    </row>
    <row r="161699">
      <c r="A161699" s="1" t="s">
        <v>53252</v>
      </c>
    </row>
    <row r="161700">
      <c r="A161700" s="1" t="s">
        <v>53253</v>
      </c>
    </row>
    <row r="161701">
      <c r="A161701" s="1" t="s">
        <v>34756</v>
      </c>
    </row>
    <row r="161702">
      <c r="A161702" s="1" t="s">
        <v>8957</v>
      </c>
    </row>
    <row r="161703">
      <c r="A161703" s="3" t="str">
        <f> oe</f>
        <v>#NAME?</v>
      </c>
    </row>
    <row r="161704">
      <c r="A161704" s="3" t="str">
        <f>z Ale</f>
        <v>#ERROR!</v>
      </c>
    </row>
    <row r="161705">
      <c r="A161705" s="1" t="s">
        <v>19599</v>
      </c>
    </row>
    <row r="161706">
      <c r="A161706" s="1" t="s">
        <v>53254</v>
      </c>
    </row>
    <row r="161707">
      <c r="A161707" s="1" t="s">
        <v>53255</v>
      </c>
    </row>
    <row r="161708">
      <c r="A161708" s="1" t="s">
        <v>53256</v>
      </c>
    </row>
    <row r="161709">
      <c r="A161709" s="1" t="s">
        <v>7815</v>
      </c>
    </row>
    <row r="161710">
      <c r="A161710" s="1" t="s">
        <v>53257</v>
      </c>
    </row>
    <row r="161711">
      <c r="A161711" s="1" t="s">
        <v>53258</v>
      </c>
    </row>
    <row r="161712">
      <c r="A161712" s="1" t="s">
        <v>53259</v>
      </c>
    </row>
    <row r="161713">
      <c r="A161713" s="1" t="s">
        <v>53260</v>
      </c>
    </row>
    <row r="161714">
      <c r="A161714" s="1" t="s">
        <v>53261</v>
      </c>
    </row>
    <row r="161715">
      <c r="A161715" s="1" t="s">
        <v>53262</v>
      </c>
    </row>
    <row r="161716">
      <c r="A161716" s="1" t="s">
        <v>53263</v>
      </c>
    </row>
    <row r="161717">
      <c r="A161717" s="1" t="s">
        <v>53264</v>
      </c>
    </row>
    <row r="161718">
      <c r="A161718" s="1" t="s">
        <v>53265</v>
      </c>
    </row>
    <row r="161719">
      <c r="A161719" s="1" t="s">
        <v>977</v>
      </c>
    </row>
    <row r="161720">
      <c r="A161720" s="1" t="s">
        <v>53266</v>
      </c>
    </row>
    <row r="161721">
      <c r="A161721" s="1" t="s">
        <v>53267</v>
      </c>
    </row>
    <row r="161722">
      <c r="A161722" s="1" t="s">
        <v>53268</v>
      </c>
    </row>
    <row r="161723">
      <c r="A161723" s="1" t="s">
        <v>53269</v>
      </c>
    </row>
    <row r="161724">
      <c r="A161724" s="1" t="s">
        <v>53270</v>
      </c>
    </row>
    <row r="161725">
      <c r="A161725" s="1" t="s">
        <v>53271</v>
      </c>
    </row>
    <row r="161726">
      <c r="A161726" s="1" t="s">
        <v>53272</v>
      </c>
    </row>
    <row r="161727">
      <c r="A161727" s="1" t="s">
        <v>53273</v>
      </c>
    </row>
    <row r="161728">
      <c r="A161728" s="1" t="s">
        <v>53274</v>
      </c>
    </row>
    <row r="161729">
      <c r="A161729" s="1" t="s">
        <v>53275</v>
      </c>
    </row>
    <row r="161730">
      <c r="A161730" s="1" t="s">
        <v>53276</v>
      </c>
    </row>
    <row r="161731">
      <c r="A161731" s="1" t="s">
        <v>53277</v>
      </c>
    </row>
    <row r="161732">
      <c r="A161732" s="1" t="s">
        <v>53250</v>
      </c>
    </row>
    <row r="161733">
      <c r="A161733" s="1" t="s">
        <v>53251</v>
      </c>
    </row>
    <row r="161734">
      <c r="A161734" s="3" t="str">
        <f> oe</f>
        <v>#NAME?</v>
      </c>
    </row>
    <row r="161735">
      <c r="A161735" s="3" t="str">
        <f>z Ale</f>
        <v>#ERROR!</v>
      </c>
    </row>
    <row r="161736">
      <c r="A161736" s="1" t="s">
        <v>53254</v>
      </c>
    </row>
    <row r="161737">
      <c r="A161737" s="1" t="s">
        <v>53255</v>
      </c>
    </row>
    <row r="161738">
      <c r="A161738" s="1" t="s">
        <v>53256</v>
      </c>
    </row>
    <row r="161739">
      <c r="A161739" s="1" t="s">
        <v>53257</v>
      </c>
    </row>
    <row r="161740">
      <c r="A161740" s="1" t="s">
        <v>53258</v>
      </c>
    </row>
    <row r="161741">
      <c r="A161741" s="1" t="s">
        <v>53259</v>
      </c>
    </row>
    <row r="161742">
      <c r="A161742" s="1" t="s">
        <v>53260</v>
      </c>
    </row>
    <row r="161743">
      <c r="A161743" s="1" t="s">
        <v>53261</v>
      </c>
    </row>
    <row r="161744">
      <c r="A161744" s="1" t="s">
        <v>53262</v>
      </c>
    </row>
    <row r="161745">
      <c r="A161745" s="1" t="s">
        <v>53263</v>
      </c>
    </row>
    <row r="161746">
      <c r="A161746" s="1" t="s">
        <v>53264</v>
      </c>
    </row>
    <row r="161747">
      <c r="A161747" s="1" t="s">
        <v>53265</v>
      </c>
    </row>
    <row r="161748">
      <c r="A161748" s="1" t="s">
        <v>53266</v>
      </c>
    </row>
    <row r="161749">
      <c r="A161749" s="1" t="s">
        <v>53267</v>
      </c>
    </row>
    <row r="161750">
      <c r="A161750" s="1" t="s">
        <v>53268</v>
      </c>
    </row>
    <row r="161751">
      <c r="A161751" s="1" t="s">
        <v>53269</v>
      </c>
    </row>
    <row r="161752">
      <c r="A161752" s="1" t="s">
        <v>53270</v>
      </c>
    </row>
    <row r="161753">
      <c r="A161753" s="1" t="s">
        <v>53271</v>
      </c>
    </row>
    <row r="161754">
      <c r="A161754" s="1" t="s">
        <v>53273</v>
      </c>
    </row>
    <row r="161755">
      <c r="A161755" s="1" t="s">
        <v>53274</v>
      </c>
    </row>
    <row r="161756">
      <c r="A161756" s="1" t="s">
        <v>53275</v>
      </c>
    </row>
    <row r="161757">
      <c r="A161757" s="1" t="s">
        <v>53276</v>
      </c>
    </row>
    <row r="161758">
      <c r="A161758" s="1" t="s">
        <v>53278</v>
      </c>
    </row>
    <row r="161759">
      <c r="A161759" s="1" t="s">
        <v>53279</v>
      </c>
    </row>
    <row r="161760">
      <c r="A161760" s="1" t="s">
        <v>53280</v>
      </c>
    </row>
    <row r="161761">
      <c r="A161761" s="1" t="s">
        <v>53281</v>
      </c>
    </row>
    <row r="161762">
      <c r="A161762" s="1" t="s">
        <v>53282</v>
      </c>
    </row>
    <row r="161763">
      <c r="A161763" s="1" t="s">
        <v>53283</v>
      </c>
    </row>
    <row r="161764">
      <c r="A161764" s="1" t="s">
        <v>53284</v>
      </c>
    </row>
    <row r="161765">
      <c r="A161765" s="1" t="s">
        <v>53285</v>
      </c>
    </row>
    <row r="161766">
      <c r="A161766" s="1" t="s">
        <v>53286</v>
      </c>
    </row>
    <row r="161767">
      <c r="A161767" s="1" t="s">
        <v>367</v>
      </c>
    </row>
    <row r="161768">
      <c r="A161768" s="1" t="s">
        <v>966</v>
      </c>
    </row>
    <row r="161769">
      <c r="A161769" s="1" t="s">
        <v>53287</v>
      </c>
    </row>
    <row r="161770">
      <c r="A161770" s="1" t="s">
        <v>53288</v>
      </c>
    </row>
    <row r="161771">
      <c r="A161771" s="1" t="s">
        <v>53289</v>
      </c>
    </row>
    <row r="161772">
      <c r="A161772" s="1" t="s">
        <v>53290</v>
      </c>
    </row>
    <row r="161773">
      <c r="A161773" s="1" t="s">
        <v>53281</v>
      </c>
    </row>
    <row r="161774">
      <c r="A161774" s="1" t="s">
        <v>53282</v>
      </c>
    </row>
    <row r="161775">
      <c r="A161775" s="1" t="s">
        <v>53283</v>
      </c>
    </row>
    <row r="161776">
      <c r="A161776" s="1" t="s">
        <v>53284</v>
      </c>
    </row>
    <row r="161777">
      <c r="A161777" s="1" t="s">
        <v>53285</v>
      </c>
    </row>
    <row r="161778">
      <c r="A161778" s="1" t="s">
        <v>53286</v>
      </c>
    </row>
    <row r="161779">
      <c r="A161779" s="1" t="s">
        <v>53288</v>
      </c>
    </row>
    <row r="161780">
      <c r="A161780" s="1" t="s">
        <v>53289</v>
      </c>
    </row>
    <row r="161781">
      <c r="A161781" s="1" t="s">
        <v>53291</v>
      </c>
    </row>
    <row r="161782">
      <c r="A161782" s="1" t="s">
        <v>53292</v>
      </c>
    </row>
    <row r="161783">
      <c r="A161783" s="1" t="s">
        <v>10192</v>
      </c>
    </row>
    <row r="161784">
      <c r="A161784" s="1" t="s">
        <v>44837</v>
      </c>
    </row>
    <row r="161785">
      <c r="A161785" s="1" t="s">
        <v>53293</v>
      </c>
    </row>
    <row r="161786">
      <c r="A161786" s="1" t="s">
        <v>53294</v>
      </c>
    </row>
    <row r="161787">
      <c r="A161787" s="1" t="s">
        <v>53295</v>
      </c>
    </row>
    <row r="161788">
      <c r="A161788" s="1" t="s">
        <v>53296</v>
      </c>
    </row>
    <row r="161789">
      <c r="A161789" s="1" t="s">
        <v>53297</v>
      </c>
    </row>
    <row r="161790">
      <c r="A161790" s="1" t="s">
        <v>53298</v>
      </c>
    </row>
    <row r="161791">
      <c r="A161791" s="1" t="s">
        <v>53299</v>
      </c>
    </row>
    <row r="161792">
      <c r="A161792" s="1" t="s">
        <v>2802</v>
      </c>
    </row>
    <row r="161793">
      <c r="A161793" s="1" t="s">
        <v>34702</v>
      </c>
    </row>
    <row r="161794">
      <c r="A161794" s="1" t="s">
        <v>53300</v>
      </c>
    </row>
    <row r="161795">
      <c r="A161795" s="1" t="s">
        <v>53301</v>
      </c>
    </row>
    <row r="161796">
      <c r="A161796" s="1" t="s">
        <v>53293</v>
      </c>
    </row>
    <row r="161797">
      <c r="A161797" s="1" t="s">
        <v>53294</v>
      </c>
    </row>
    <row r="161798">
      <c r="A161798" s="1" t="s">
        <v>53295</v>
      </c>
    </row>
    <row r="161799">
      <c r="A161799" s="1" t="s">
        <v>53296</v>
      </c>
    </row>
    <row r="161800">
      <c r="A161800" s="1" t="s">
        <v>53297</v>
      </c>
    </row>
    <row r="161801">
      <c r="A161801" s="1" t="s">
        <v>53298</v>
      </c>
    </row>
    <row r="161802">
      <c r="A161802" s="1" t="s">
        <v>53299</v>
      </c>
    </row>
    <row r="161803">
      <c r="A161803" s="1" t="s">
        <v>53300</v>
      </c>
    </row>
    <row r="161804">
      <c r="A161804" s="1" t="s">
        <v>53302</v>
      </c>
    </row>
    <row r="161805">
      <c r="A161805" s="1" t="s">
        <v>53303</v>
      </c>
    </row>
    <row r="161806">
      <c r="A161806" s="1" t="s">
        <v>53304</v>
      </c>
    </row>
    <row r="161807">
      <c r="A161807" s="1" t="s">
        <v>53305</v>
      </c>
    </row>
    <row r="161808">
      <c r="A161808" s="1" t="s">
        <v>46990</v>
      </c>
    </row>
    <row r="161809">
      <c r="A161809" s="1" t="s">
        <v>53306</v>
      </c>
    </row>
    <row r="161810">
      <c r="A161810" s="1" t="s">
        <v>53307</v>
      </c>
    </row>
    <row r="161811">
      <c r="A161811" s="1" t="s">
        <v>45046</v>
      </c>
    </row>
    <row r="161812">
      <c r="A161812" s="1" t="s">
        <v>19627</v>
      </c>
    </row>
    <row r="161813">
      <c r="A161813" s="1" t="s">
        <v>53308</v>
      </c>
    </row>
    <row r="161814">
      <c r="A161814" s="1" t="s">
        <v>10091</v>
      </c>
    </row>
    <row r="161815">
      <c r="A161815" s="1" t="s">
        <v>53309</v>
      </c>
    </row>
    <row r="161816">
      <c r="A161816" s="1" t="s">
        <v>53310</v>
      </c>
    </row>
    <row r="161817">
      <c r="A161817" s="1" t="s">
        <v>53311</v>
      </c>
    </row>
    <row r="161818">
      <c r="A161818" s="1" t="s">
        <v>31444</v>
      </c>
    </row>
    <row r="161819">
      <c r="A161819" s="1" t="s">
        <v>53312</v>
      </c>
    </row>
    <row r="161820">
      <c r="A161820" s="1" t="s">
        <v>34449</v>
      </c>
    </row>
    <row r="161821">
      <c r="A161821" s="1" t="s">
        <v>53313</v>
      </c>
    </row>
    <row r="161822">
      <c r="A161822" s="1" t="s">
        <v>53314</v>
      </c>
    </row>
    <row r="161823">
      <c r="A161823" s="1" t="s">
        <v>35575</v>
      </c>
    </row>
    <row r="161824">
      <c r="A161824" s="1" t="s">
        <v>53315</v>
      </c>
    </row>
    <row r="161825">
      <c r="A161825" s="1" t="s">
        <v>53316</v>
      </c>
    </row>
    <row r="161826">
      <c r="A161826" s="1" t="s">
        <v>322</v>
      </c>
    </row>
    <row r="161827">
      <c r="A161827" s="1" t="s">
        <v>53317</v>
      </c>
    </row>
    <row r="161828">
      <c r="A161828" s="1" t="s">
        <v>53305</v>
      </c>
    </row>
    <row r="161829">
      <c r="A161829" s="1" t="s">
        <v>53306</v>
      </c>
    </row>
    <row r="161830">
      <c r="A161830" s="1" t="s">
        <v>53307</v>
      </c>
    </row>
    <row r="161831">
      <c r="A161831" s="1" t="s">
        <v>45046</v>
      </c>
    </row>
    <row r="161832">
      <c r="A161832" s="1" t="s">
        <v>53308</v>
      </c>
    </row>
    <row r="161833">
      <c r="A161833" s="1" t="s">
        <v>53309</v>
      </c>
    </row>
    <row r="161834">
      <c r="A161834" s="1" t="s">
        <v>53310</v>
      </c>
    </row>
    <row r="161835">
      <c r="A161835" s="1" t="s">
        <v>53311</v>
      </c>
    </row>
    <row r="161836">
      <c r="A161836" s="1" t="s">
        <v>31444</v>
      </c>
    </row>
    <row r="161837">
      <c r="A161837" s="1" t="s">
        <v>53312</v>
      </c>
    </row>
    <row r="161838">
      <c r="A161838" s="1" t="s">
        <v>34449</v>
      </c>
    </row>
    <row r="161839">
      <c r="A161839" s="1" t="s">
        <v>53313</v>
      </c>
    </row>
    <row r="161840">
      <c r="A161840" s="1" t="s">
        <v>53314</v>
      </c>
    </row>
    <row r="161841">
      <c r="A161841" s="1" t="s">
        <v>35575</v>
      </c>
    </row>
    <row r="161842">
      <c r="A161842" s="1" t="s">
        <v>53315</v>
      </c>
    </row>
    <row r="161843">
      <c r="A161843" s="1" t="s">
        <v>53318</v>
      </c>
    </row>
    <row r="161844">
      <c r="A161844" s="1" t="s">
        <v>53319</v>
      </c>
    </row>
    <row r="161845">
      <c r="A161845" s="1" t="s">
        <v>53320</v>
      </c>
    </row>
    <row r="161846">
      <c r="A161846" s="1" t="s">
        <v>53321</v>
      </c>
    </row>
    <row r="161847">
      <c r="A161847" s="1" t="s">
        <v>53322</v>
      </c>
    </row>
    <row r="161848">
      <c r="A161848" s="1" t="s">
        <v>53323</v>
      </c>
    </row>
    <row r="161849">
      <c r="A161849" s="1" t="s">
        <v>53320</v>
      </c>
    </row>
    <row r="161850">
      <c r="A161850" s="1" t="s">
        <v>53321</v>
      </c>
    </row>
    <row r="161851">
      <c r="A161851" s="1" t="s">
        <v>53322</v>
      </c>
    </row>
    <row r="161852">
      <c r="A161852" s="1" t="s">
        <v>53324</v>
      </c>
    </row>
    <row r="161853">
      <c r="A161853" s="1" t="s">
        <v>53325</v>
      </c>
    </row>
    <row r="161854">
      <c r="A161854" s="1" t="s">
        <v>53326</v>
      </c>
    </row>
    <row r="161855">
      <c r="A161855" s="1" t="s">
        <v>27982</v>
      </c>
    </row>
    <row r="161856">
      <c r="A161856" s="1" t="s">
        <v>15701</v>
      </c>
    </row>
    <row r="161857">
      <c r="A161857" s="1" t="s">
        <v>53327</v>
      </c>
    </row>
    <row r="161858">
      <c r="A161858" s="1" t="s">
        <v>2307</v>
      </c>
    </row>
    <row r="161859">
      <c r="A161859" s="1" t="s">
        <v>53328</v>
      </c>
    </row>
    <row r="161860">
      <c r="A161860" s="1" t="s">
        <v>53326</v>
      </c>
    </row>
    <row r="161861">
      <c r="A161861" s="1" t="s">
        <v>53327</v>
      </c>
    </row>
    <row r="161862">
      <c r="A161862" s="1" t="s">
        <v>53329</v>
      </c>
    </row>
    <row r="161863">
      <c r="A161863" s="1" t="s">
        <v>53330</v>
      </c>
    </row>
    <row r="161864">
      <c r="A161864" s="1" t="s">
        <v>21735</v>
      </c>
    </row>
    <row r="161865">
      <c r="A161865" s="1" t="s">
        <v>7410</v>
      </c>
    </row>
    <row r="161866">
      <c r="A161866" s="1" t="s">
        <v>21736</v>
      </c>
    </row>
    <row r="161867">
      <c r="A161867" s="1" t="s">
        <v>21737</v>
      </c>
    </row>
    <row r="161868">
      <c r="A161868" s="1" t="s">
        <v>21738</v>
      </c>
    </row>
    <row r="161869">
      <c r="A161869" s="1" t="s">
        <v>21739</v>
      </c>
    </row>
    <row r="161870">
      <c r="A161870" s="1" t="s">
        <v>21740</v>
      </c>
    </row>
    <row r="161871">
      <c r="A161871" s="1" t="s">
        <v>21741</v>
      </c>
    </row>
    <row r="161872">
      <c r="A161872" s="1" t="s">
        <v>21742</v>
      </c>
    </row>
    <row r="161873">
      <c r="A161873" s="1" t="s">
        <v>21743</v>
      </c>
    </row>
    <row r="161874">
      <c r="A161874" s="1" t="s">
        <v>21744</v>
      </c>
    </row>
    <row r="161875">
      <c r="A161875" s="1" t="s">
        <v>21745</v>
      </c>
    </row>
    <row r="161876">
      <c r="A161876" s="1" t="s">
        <v>21746</v>
      </c>
    </row>
    <row r="161877">
      <c r="A161877" s="1" t="s">
        <v>21747</v>
      </c>
    </row>
    <row r="161878">
      <c r="A161878" s="1" t="s">
        <v>21748</v>
      </c>
    </row>
    <row r="161879">
      <c r="A161879" s="1" t="s">
        <v>21749</v>
      </c>
    </row>
    <row r="161880">
      <c r="A161880" s="1" t="s">
        <v>21750</v>
      </c>
    </row>
    <row r="161881">
      <c r="A161881" s="1" t="s">
        <v>21751</v>
      </c>
    </row>
    <row r="161882">
      <c r="A161882" s="1" t="s">
        <v>5519</v>
      </c>
    </row>
    <row r="161883">
      <c r="A161883" s="1" t="s">
        <v>21752</v>
      </c>
    </row>
    <row r="161884">
      <c r="A161884" s="1" t="s">
        <v>21753</v>
      </c>
    </row>
    <row r="161885">
      <c r="A161885" s="1" t="s">
        <v>21735</v>
      </c>
    </row>
    <row r="161886">
      <c r="A161886" s="1" t="s">
        <v>21736</v>
      </c>
    </row>
    <row r="161887">
      <c r="A161887" s="1" t="s">
        <v>21737</v>
      </c>
    </row>
    <row r="161888">
      <c r="A161888" s="1" t="s">
        <v>21738</v>
      </c>
    </row>
    <row r="161889">
      <c r="A161889" s="1" t="s">
        <v>21739</v>
      </c>
    </row>
    <row r="161890">
      <c r="A161890" s="1" t="s">
        <v>21740</v>
      </c>
    </row>
    <row r="161891">
      <c r="A161891" s="1" t="s">
        <v>21741</v>
      </c>
    </row>
    <row r="161892">
      <c r="A161892" s="1" t="s">
        <v>21742</v>
      </c>
    </row>
    <row r="161893">
      <c r="A161893" s="1" t="s">
        <v>21743</v>
      </c>
    </row>
    <row r="161894">
      <c r="A161894" s="1" t="s">
        <v>21744</v>
      </c>
    </row>
    <row r="161895">
      <c r="A161895" s="1" t="s">
        <v>21745</v>
      </c>
    </row>
    <row r="161896">
      <c r="A161896" s="1" t="s">
        <v>21746</v>
      </c>
    </row>
    <row r="161897">
      <c r="A161897" s="1" t="s">
        <v>21747</v>
      </c>
    </row>
    <row r="161898">
      <c r="A161898" s="1" t="s">
        <v>21748</v>
      </c>
    </row>
    <row r="161899">
      <c r="A161899" s="1" t="s">
        <v>21750</v>
      </c>
    </row>
    <row r="161900">
      <c r="A161900" s="1" t="s">
        <v>21751</v>
      </c>
    </row>
    <row r="161901">
      <c r="A161901" s="1" t="s">
        <v>21752</v>
      </c>
    </row>
    <row r="161902">
      <c r="A161902" s="1" t="s">
        <v>21754</v>
      </c>
    </row>
    <row r="161903">
      <c r="A161903" s="1" t="s">
        <v>53331</v>
      </c>
    </row>
    <row r="161904">
      <c r="A161904" s="3">
        <f> 4</f>
        <v>4</v>
      </c>
    </row>
    <row r="161905">
      <c r="A161905" s="1" t="s">
        <v>53332</v>
      </c>
    </row>
    <row r="161906">
      <c r="A161906" s="1" t="s">
        <v>53333</v>
      </c>
    </row>
    <row r="161907">
      <c r="A161907" s="1" t="s">
        <v>42703</v>
      </c>
    </row>
    <row r="161908">
      <c r="A161908" s="1" t="s">
        <v>53334</v>
      </c>
    </row>
    <row r="161909">
      <c r="A161909" s="1" t="s">
        <v>53335</v>
      </c>
    </row>
    <row r="161910">
      <c r="A161910" s="1" t="s">
        <v>43139</v>
      </c>
    </row>
    <row r="161911">
      <c r="A161911" s="1" t="s">
        <v>53336</v>
      </c>
    </row>
    <row r="161912">
      <c r="A161912" s="1" t="s">
        <v>53337</v>
      </c>
    </row>
    <row r="161913">
      <c r="A161913" s="1" t="s">
        <v>53332</v>
      </c>
    </row>
    <row r="161914">
      <c r="A161914" s="1" t="s">
        <v>53333</v>
      </c>
    </row>
    <row r="161915">
      <c r="A161915" s="1" t="s">
        <v>42703</v>
      </c>
    </row>
    <row r="161916">
      <c r="A161916" s="1" t="s">
        <v>53334</v>
      </c>
    </row>
    <row r="161917">
      <c r="A161917" s="1" t="s">
        <v>53335</v>
      </c>
    </row>
    <row r="161918">
      <c r="A161918" s="1" t="s">
        <v>53338</v>
      </c>
    </row>
    <row r="161919">
      <c r="A161919" s="1" t="s">
        <v>53339</v>
      </c>
    </row>
    <row r="161921">
      <c r="A161921" s="1" t="s">
        <v>21756</v>
      </c>
    </row>
    <row r="161922">
      <c r="A161922" s="1" t="s">
        <v>21757</v>
      </c>
    </row>
    <row r="161924">
      <c r="A161924" s="1" t="s">
        <v>21758</v>
      </c>
    </row>
    <row r="161925">
      <c r="A161925" s="1" t="s">
        <v>21759</v>
      </c>
    </row>
    <row r="161927">
      <c r="A161927" s="1" t="s">
        <v>21760</v>
      </c>
    </row>
    <row r="161928">
      <c r="A161928" s="1" t="s">
        <v>21761</v>
      </c>
    </row>
    <row r="161929">
      <c r="A161929" s="1" t="s">
        <v>21762</v>
      </c>
    </row>
    <row r="161930">
      <c r="A161930" s="1" t="s">
        <v>21763</v>
      </c>
    </row>
    <row r="161932">
      <c r="A161932" s="1" t="s">
        <v>21764</v>
      </c>
    </row>
    <row r="161934">
      <c r="A161934" s="1" t="s">
        <v>233</v>
      </c>
    </row>
    <row r="161935">
      <c r="A161935" s="1" t="s">
        <v>21765</v>
      </c>
    </row>
    <row r="161936">
      <c r="A161936" s="1" t="s">
        <v>21756</v>
      </c>
    </row>
    <row r="161937">
      <c r="A161937" s="1" t="s">
        <v>21757</v>
      </c>
    </row>
    <row r="161938">
      <c r="A161938" s="1" t="s">
        <v>21758</v>
      </c>
    </row>
    <row r="161939">
      <c r="A161939" s="1" t="s">
        <v>21759</v>
      </c>
    </row>
    <row r="161940">
      <c r="A161940" s="1" t="s">
        <v>21760</v>
      </c>
    </row>
    <row r="161941">
      <c r="A161941" s="1" t="s">
        <v>21761</v>
      </c>
    </row>
    <row r="161942">
      <c r="A161942" s="1" t="s">
        <v>21762</v>
      </c>
    </row>
    <row r="161943">
      <c r="A161943" s="1" t="s">
        <v>21763</v>
      </c>
    </row>
    <row r="161944">
      <c r="A161944" s="1" t="s">
        <v>21766</v>
      </c>
    </row>
    <row r="161945">
      <c r="A161945" s="1" t="s">
        <v>53340</v>
      </c>
    </row>
    <row r="161947">
      <c r="A161947" s="1" t="s">
        <v>21768</v>
      </c>
    </row>
    <row r="161949">
      <c r="A161949" s="1" t="s">
        <v>21769</v>
      </c>
    </row>
    <row r="161950">
      <c r="A161950" s="1" t="s">
        <v>21770</v>
      </c>
    </row>
    <row r="161951">
      <c r="A161951" s="1" t="s">
        <v>21771</v>
      </c>
    </row>
    <row r="161952">
      <c r="A161952" s="1" t="s">
        <v>21772</v>
      </c>
    </row>
    <row r="161953">
      <c r="A161953" s="1" t="s">
        <v>21773</v>
      </c>
    </row>
    <row r="161954">
      <c r="A161954" s="1" t="s">
        <v>21774</v>
      </c>
    </row>
    <row r="161955">
      <c r="A161955" s="1" t="s">
        <v>21775</v>
      </c>
    </row>
    <row r="161956">
      <c r="A161956" s="1" t="s">
        <v>21776</v>
      </c>
    </row>
    <row r="161957">
      <c r="A161957" s="1" t="s">
        <v>21777</v>
      </c>
    </row>
    <row r="161958">
      <c r="A161958" s="1" t="s">
        <v>21778</v>
      </c>
    </row>
    <row r="161959">
      <c r="A161959" s="1" t="s">
        <v>21779</v>
      </c>
    </row>
    <row r="161960">
      <c r="A161960" s="1" t="s">
        <v>21780</v>
      </c>
    </row>
    <row r="161961">
      <c r="A161961" s="1" t="s">
        <v>21781</v>
      </c>
    </row>
    <row r="161962">
      <c r="A161962" s="1" t="s">
        <v>21782</v>
      </c>
    </row>
    <row r="161963">
      <c r="A161963" s="1" t="s">
        <v>21783</v>
      </c>
    </row>
    <row r="161964">
      <c r="A161964" s="1" t="s">
        <v>21784</v>
      </c>
    </row>
    <row r="161966">
      <c r="A161966" s="1" t="s">
        <v>21785</v>
      </c>
    </row>
    <row r="161967">
      <c r="A161967" s="1" t="s">
        <v>21786</v>
      </c>
    </row>
    <row r="161968">
      <c r="A161968" s="1" t="s">
        <v>21787</v>
      </c>
    </row>
    <row r="161970">
      <c r="A161970" s="1" t="s">
        <v>21788</v>
      </c>
    </row>
    <row r="161971">
      <c r="A161971" s="1" t="s">
        <v>21789</v>
      </c>
    </row>
    <row r="161973">
      <c r="A161973" s="1" t="s">
        <v>21790</v>
      </c>
    </row>
    <row r="161974">
      <c r="A161974" s="1" t="s">
        <v>21791</v>
      </c>
    </row>
    <row r="161976">
      <c r="A161976" s="1" t="s">
        <v>21792</v>
      </c>
    </row>
    <row r="161977">
      <c r="A161977" s="1" t="s">
        <v>21769</v>
      </c>
    </row>
    <row r="161978">
      <c r="A161978" s="1" t="s">
        <v>21770</v>
      </c>
    </row>
    <row r="161979">
      <c r="A161979" s="1" t="s">
        <v>21771</v>
      </c>
    </row>
    <row r="161980">
      <c r="A161980" s="1" t="s">
        <v>21772</v>
      </c>
    </row>
    <row r="161981">
      <c r="A161981" s="1" t="s">
        <v>21773</v>
      </c>
    </row>
    <row r="161982">
      <c r="A161982" s="1" t="s">
        <v>21774</v>
      </c>
    </row>
    <row r="161983">
      <c r="A161983" s="1" t="s">
        <v>21775</v>
      </c>
    </row>
    <row r="161984">
      <c r="A161984" s="1" t="s">
        <v>21776</v>
      </c>
    </row>
    <row r="161985">
      <c r="A161985" s="1" t="s">
        <v>21777</v>
      </c>
    </row>
    <row r="161986">
      <c r="A161986" s="1" t="s">
        <v>21778</v>
      </c>
    </row>
    <row r="161987">
      <c r="A161987" s="1" t="s">
        <v>21779</v>
      </c>
    </row>
    <row r="161988">
      <c r="A161988" s="1" t="s">
        <v>21780</v>
      </c>
    </row>
    <row r="161989">
      <c r="A161989" s="1" t="s">
        <v>21781</v>
      </c>
    </row>
    <row r="161990">
      <c r="A161990" s="1" t="s">
        <v>21782</v>
      </c>
    </row>
    <row r="161991">
      <c r="A161991" s="1" t="s">
        <v>21783</v>
      </c>
    </row>
    <row r="161992">
      <c r="A161992" s="1" t="s">
        <v>21784</v>
      </c>
    </row>
    <row r="161993">
      <c r="A161993" s="1" t="s">
        <v>21785</v>
      </c>
    </row>
    <row r="161994">
      <c r="A161994" s="1" t="s">
        <v>21786</v>
      </c>
    </row>
    <row r="161995">
      <c r="A161995" s="1" t="s">
        <v>21787</v>
      </c>
    </row>
    <row r="161996">
      <c r="A161996" s="1" t="s">
        <v>21788</v>
      </c>
    </row>
    <row r="161997">
      <c r="A161997" s="1" t="s">
        <v>21789</v>
      </c>
    </row>
    <row r="161998">
      <c r="A161998" s="1" t="s">
        <v>21790</v>
      </c>
    </row>
    <row r="161999">
      <c r="A161999" s="1" t="s">
        <v>21793</v>
      </c>
    </row>
    <row r="162000">
      <c r="A162000" s="1" t="s">
        <v>53341</v>
      </c>
    </row>
    <row r="162001">
      <c r="A162001" s="1" t="s">
        <v>53342</v>
      </c>
    </row>
    <row r="162002">
      <c r="A162002" s="1" t="s">
        <v>53343</v>
      </c>
    </row>
    <row r="162003">
      <c r="A162003" s="1" t="s">
        <v>53344</v>
      </c>
    </row>
    <row r="162004">
      <c r="A162004" s="1" t="s">
        <v>53345</v>
      </c>
    </row>
    <row r="162005">
      <c r="A162005" s="1" t="s">
        <v>53346</v>
      </c>
    </row>
    <row r="162006">
      <c r="A162006" s="1" t="s">
        <v>53347</v>
      </c>
    </row>
    <row r="162007">
      <c r="A162007" s="1" t="s">
        <v>53348</v>
      </c>
    </row>
    <row r="162008">
      <c r="A162008" s="1" t="s">
        <v>53349</v>
      </c>
    </row>
    <row r="162009">
      <c r="A162009" s="1" t="s">
        <v>53350</v>
      </c>
    </row>
    <row r="162010">
      <c r="A162010" s="1" t="s">
        <v>53351</v>
      </c>
    </row>
    <row r="162011">
      <c r="A162011" s="1" t="s">
        <v>53343</v>
      </c>
    </row>
    <row r="162012">
      <c r="A162012" s="1" t="s">
        <v>53344</v>
      </c>
    </row>
    <row r="162013">
      <c r="A162013" s="1" t="s">
        <v>53345</v>
      </c>
    </row>
    <row r="162014">
      <c r="A162014" s="1" t="s">
        <v>53346</v>
      </c>
    </row>
    <row r="162015">
      <c r="A162015" s="1" t="s">
        <v>53347</v>
      </c>
    </row>
    <row r="162016">
      <c r="A162016" s="1" t="s">
        <v>53348</v>
      </c>
    </row>
    <row r="162017">
      <c r="A162017" s="1" t="s">
        <v>53349</v>
      </c>
    </row>
    <row r="162018">
      <c r="A162018" s="1" t="s">
        <v>53350</v>
      </c>
    </row>
    <row r="162019">
      <c r="A162019" s="1" t="s">
        <v>53352</v>
      </c>
    </row>
    <row r="162020">
      <c r="A162020" s="1" t="s">
        <v>53353</v>
      </c>
    </row>
    <row r="162022">
      <c r="A162022" s="1" t="s">
        <v>977</v>
      </c>
    </row>
    <row r="162024">
      <c r="A162024" s="1" t="s">
        <v>21795</v>
      </c>
    </row>
    <row r="162026">
      <c r="A162026" s="1" t="s">
        <v>21796</v>
      </c>
    </row>
    <row r="162027">
      <c r="A162027" s="1" t="s">
        <v>21797</v>
      </c>
    </row>
    <row r="162028">
      <c r="A162028" s="1" t="s">
        <v>21798</v>
      </c>
    </row>
    <row r="162029">
      <c r="A162029" s="1" t="s">
        <v>21799</v>
      </c>
    </row>
    <row r="162030">
      <c r="A162030" s="1" t="s">
        <v>21800</v>
      </c>
    </row>
    <row r="162031">
      <c r="A162031" s="1" t="s">
        <v>21801</v>
      </c>
    </row>
    <row r="162032">
      <c r="A162032" s="1" t="s">
        <v>21802</v>
      </c>
    </row>
    <row r="162033">
      <c r="A162033" s="1" t="s">
        <v>21803</v>
      </c>
    </row>
    <row r="162034">
      <c r="A162034" s="1" t="s">
        <v>21804</v>
      </c>
    </row>
    <row r="162035">
      <c r="A162035" s="1" t="s">
        <v>21805</v>
      </c>
    </row>
    <row r="162036">
      <c r="A162036" s="1" t="s">
        <v>21806</v>
      </c>
    </row>
    <row r="162037">
      <c r="A162037" s="1" t="s">
        <v>21807</v>
      </c>
    </row>
    <row r="162038">
      <c r="A162038" s="1" t="s">
        <v>21808</v>
      </c>
    </row>
    <row r="162039">
      <c r="A162039" s="1" t="s">
        <v>21809</v>
      </c>
    </row>
    <row r="162040">
      <c r="A162040" s="1" t="s">
        <v>21810</v>
      </c>
    </row>
    <row r="162041">
      <c r="A162041" s="1" t="s">
        <v>21811</v>
      </c>
    </row>
    <row r="162043">
      <c r="A162043" s="1" t="s">
        <v>21812</v>
      </c>
    </row>
    <row r="162044">
      <c r="A162044" s="1" t="s">
        <v>21813</v>
      </c>
    </row>
    <row r="162045">
      <c r="A162045" s="1" t="s">
        <v>21814</v>
      </c>
    </row>
    <row r="162047">
      <c r="A162047" s="1" t="s">
        <v>21815</v>
      </c>
    </row>
    <row r="162048">
      <c r="A162048" s="1" t="s">
        <v>21789</v>
      </c>
    </row>
    <row r="162050">
      <c r="A162050" s="1" t="s">
        <v>21816</v>
      </c>
    </row>
    <row r="162051">
      <c r="A162051" s="1" t="s">
        <v>21817</v>
      </c>
    </row>
    <row r="162053">
      <c r="A162053" s="1" t="s">
        <v>2007</v>
      </c>
    </row>
    <row r="162055">
      <c r="A162055" s="1" t="s">
        <v>551</v>
      </c>
    </row>
    <row r="162057">
      <c r="A162057" s="1" t="s">
        <v>21818</v>
      </c>
    </row>
    <row r="162058">
      <c r="A162058" s="1" t="s">
        <v>21796</v>
      </c>
    </row>
    <row r="162059">
      <c r="A162059" s="1" t="s">
        <v>21797</v>
      </c>
    </row>
    <row r="162060">
      <c r="A162060" s="1" t="s">
        <v>21798</v>
      </c>
    </row>
    <row r="162061">
      <c r="A162061" s="1" t="s">
        <v>21799</v>
      </c>
    </row>
    <row r="162062">
      <c r="A162062" s="1" t="s">
        <v>21800</v>
      </c>
    </row>
    <row r="162063">
      <c r="A162063" s="1" t="s">
        <v>21801</v>
      </c>
    </row>
    <row r="162064">
      <c r="A162064" s="1" t="s">
        <v>21802</v>
      </c>
    </row>
    <row r="162065">
      <c r="A162065" s="1" t="s">
        <v>21803</v>
      </c>
    </row>
    <row r="162066">
      <c r="A162066" s="1" t="s">
        <v>21804</v>
      </c>
    </row>
    <row r="162067">
      <c r="A162067" s="1" t="s">
        <v>21805</v>
      </c>
    </row>
    <row r="162068">
      <c r="A162068" s="1" t="s">
        <v>21806</v>
      </c>
    </row>
    <row r="162069">
      <c r="A162069" s="1" t="s">
        <v>21807</v>
      </c>
    </row>
    <row r="162070">
      <c r="A162070" s="1" t="s">
        <v>21808</v>
      </c>
    </row>
    <row r="162071">
      <c r="A162071" s="1" t="s">
        <v>21809</v>
      </c>
    </row>
    <row r="162072">
      <c r="A162072" s="1" t="s">
        <v>21810</v>
      </c>
    </row>
    <row r="162073">
      <c r="A162073" s="1" t="s">
        <v>21811</v>
      </c>
    </row>
    <row r="162074">
      <c r="A162074" s="1" t="s">
        <v>21812</v>
      </c>
    </row>
    <row r="162075">
      <c r="A162075" s="1" t="s">
        <v>21813</v>
      </c>
    </row>
    <row r="162076">
      <c r="A162076" s="1" t="s">
        <v>21814</v>
      </c>
    </row>
    <row r="162077">
      <c r="A162077" s="1" t="s">
        <v>21815</v>
      </c>
    </row>
    <row r="162078">
      <c r="A162078" s="1" t="s">
        <v>21789</v>
      </c>
    </row>
    <row r="162079">
      <c r="A162079" s="1" t="s">
        <v>21816</v>
      </c>
    </row>
    <row r="162080">
      <c r="A162080" s="1" t="s">
        <v>21819</v>
      </c>
    </row>
    <row r="162081">
      <c r="A162081" s="1" t="s">
        <v>53354</v>
      </c>
    </row>
    <row r="162082">
      <c r="A162082" s="1" t="s">
        <v>21821</v>
      </c>
    </row>
    <row r="162083">
      <c r="A162083" s="1" t="s">
        <v>21822</v>
      </c>
    </row>
    <row r="162084">
      <c r="A162084" s="1" t="s">
        <v>21823</v>
      </c>
    </row>
    <row r="162085">
      <c r="A162085" s="1" t="s">
        <v>21824</v>
      </c>
    </row>
    <row r="162086">
      <c r="A162086" s="1" t="s">
        <v>21825</v>
      </c>
    </row>
    <row r="162087">
      <c r="A162087" s="1" t="s">
        <v>21826</v>
      </c>
    </row>
    <row r="162088">
      <c r="A162088" s="1" t="s">
        <v>21827</v>
      </c>
    </row>
    <row r="162089">
      <c r="A162089" s="1" t="s">
        <v>21828</v>
      </c>
    </row>
    <row r="162090">
      <c r="A162090" s="1" t="s">
        <v>21829</v>
      </c>
    </row>
    <row r="162091">
      <c r="A162091" s="1" t="s">
        <v>21830</v>
      </c>
    </row>
    <row r="162092">
      <c r="A162092" s="1" t="s">
        <v>21831</v>
      </c>
    </row>
    <row r="162093">
      <c r="A162093" s="1" t="s">
        <v>21832</v>
      </c>
    </row>
    <row r="162094">
      <c r="A162094" s="1" t="s">
        <v>21833</v>
      </c>
    </row>
    <row r="162095">
      <c r="A162095" s="1" t="s">
        <v>21834</v>
      </c>
    </row>
    <row r="162096">
      <c r="A162096" s="1" t="s">
        <v>21835</v>
      </c>
    </row>
    <row r="162097">
      <c r="A162097" s="1" t="s">
        <v>21836</v>
      </c>
    </row>
    <row r="162098">
      <c r="A162098" s="1" t="s">
        <v>21837</v>
      </c>
    </row>
    <row r="162099">
      <c r="A162099" s="1" t="s">
        <v>21838</v>
      </c>
    </row>
    <row r="162100">
      <c r="A162100" s="1" t="s">
        <v>21839</v>
      </c>
    </row>
    <row r="162101">
      <c r="A162101" s="1" t="s">
        <v>21840</v>
      </c>
    </row>
    <row r="162102">
      <c r="A162102" s="1" t="s">
        <v>21841</v>
      </c>
    </row>
    <row r="162103">
      <c r="A162103" s="1" t="s">
        <v>21842</v>
      </c>
    </row>
    <row r="162104">
      <c r="A162104" s="1" t="s">
        <v>21843</v>
      </c>
    </row>
    <row r="162105">
      <c r="A162105" s="1" t="s">
        <v>21844</v>
      </c>
    </row>
    <row r="162106">
      <c r="A162106" s="1" t="s">
        <v>21845</v>
      </c>
    </row>
    <row r="162107">
      <c r="A162107" s="1" t="s">
        <v>21846</v>
      </c>
    </row>
    <row r="162108">
      <c r="A162108" s="1" t="s">
        <v>21847</v>
      </c>
    </row>
    <row r="162109">
      <c r="A162109" s="1" t="s">
        <v>21848</v>
      </c>
    </row>
    <row r="162110">
      <c r="A162110" s="1" t="s">
        <v>21849</v>
      </c>
    </row>
    <row r="162111">
      <c r="A162111" s="1" t="s">
        <v>21850</v>
      </c>
    </row>
    <row r="162112">
      <c r="A162112" s="1" t="s">
        <v>21851</v>
      </c>
    </row>
    <row r="162113">
      <c r="A162113" s="1" t="s">
        <v>21852</v>
      </c>
    </row>
    <row r="162114">
      <c r="A162114" s="1" t="s">
        <v>21853</v>
      </c>
    </row>
    <row r="162115">
      <c r="A162115" s="1" t="s">
        <v>21854</v>
      </c>
    </row>
    <row r="162116">
      <c r="A162116" s="1" t="s">
        <v>21855</v>
      </c>
    </row>
    <row r="162117">
      <c r="A162117" s="1" t="s">
        <v>21856</v>
      </c>
    </row>
    <row r="162118">
      <c r="A162118" s="1" t="s">
        <v>21857</v>
      </c>
    </row>
    <row r="162119">
      <c r="A162119" s="1" t="s">
        <v>21858</v>
      </c>
    </row>
    <row r="162120">
      <c r="A162120" s="1" t="s">
        <v>21859</v>
      </c>
    </row>
    <row r="162121">
      <c r="A162121" s="1" t="s">
        <v>21860</v>
      </c>
    </row>
    <row r="162122">
      <c r="A162122" s="1" t="s">
        <v>21861</v>
      </c>
    </row>
    <row r="162123">
      <c r="A162123" s="1" t="s">
        <v>21862</v>
      </c>
    </row>
    <row r="162124">
      <c r="A162124" s="1" t="s">
        <v>21863</v>
      </c>
    </row>
    <row r="162125">
      <c r="A162125" s="1" t="s">
        <v>21864</v>
      </c>
    </row>
    <row r="162126">
      <c r="A162126" s="1" t="s">
        <v>21865</v>
      </c>
    </row>
    <row r="162127">
      <c r="A162127" s="1" t="s">
        <v>21866</v>
      </c>
    </row>
    <row r="162128">
      <c r="A162128" s="1" t="s">
        <v>21867</v>
      </c>
    </row>
    <row r="162129">
      <c r="A162129" s="1" t="s">
        <v>21868</v>
      </c>
    </row>
    <row r="162130">
      <c r="A162130" s="1" t="s">
        <v>21869</v>
      </c>
    </row>
    <row r="162131">
      <c r="A162131" s="1" t="s">
        <v>21870</v>
      </c>
    </row>
    <row r="162132">
      <c r="A162132" s="1" t="s">
        <v>21871</v>
      </c>
    </row>
    <row r="162133">
      <c r="A162133" s="1" t="s">
        <v>21821</v>
      </c>
    </row>
    <row r="162134">
      <c r="A162134" s="1" t="s">
        <v>21822</v>
      </c>
    </row>
    <row r="162135">
      <c r="A162135" s="1" t="s">
        <v>21823</v>
      </c>
    </row>
    <row r="162136">
      <c r="A162136" s="1" t="s">
        <v>21824</v>
      </c>
    </row>
    <row r="162137">
      <c r="A162137" s="1" t="s">
        <v>21825</v>
      </c>
    </row>
    <row r="162138">
      <c r="A162138" s="1" t="s">
        <v>21826</v>
      </c>
    </row>
    <row r="162139">
      <c r="A162139" s="1" t="s">
        <v>21827</v>
      </c>
    </row>
    <row r="162140">
      <c r="A162140" s="1" t="s">
        <v>21828</v>
      </c>
    </row>
    <row r="162141">
      <c r="A162141" s="1" t="s">
        <v>21829</v>
      </c>
    </row>
    <row r="162142">
      <c r="A162142" s="1" t="s">
        <v>21830</v>
      </c>
    </row>
    <row r="162143">
      <c r="A162143" s="1" t="s">
        <v>21831</v>
      </c>
    </row>
    <row r="162144">
      <c r="A162144" s="1" t="s">
        <v>21832</v>
      </c>
    </row>
    <row r="162145">
      <c r="A162145" s="1" t="s">
        <v>21833</v>
      </c>
    </row>
    <row r="162146">
      <c r="A162146" s="1" t="s">
        <v>21834</v>
      </c>
    </row>
    <row r="162147">
      <c r="A162147" s="1" t="s">
        <v>21835</v>
      </c>
    </row>
    <row r="162148">
      <c r="A162148" s="1" t="s">
        <v>21836</v>
      </c>
    </row>
    <row r="162149">
      <c r="A162149" s="1" t="s">
        <v>21837</v>
      </c>
    </row>
    <row r="162150">
      <c r="A162150" s="1" t="s">
        <v>21838</v>
      </c>
    </row>
    <row r="162151">
      <c r="A162151" s="1" t="s">
        <v>21839</v>
      </c>
    </row>
    <row r="162152">
      <c r="A162152" s="1" t="s">
        <v>21840</v>
      </c>
    </row>
    <row r="162153">
      <c r="A162153" s="1" t="s">
        <v>21841</v>
      </c>
    </row>
    <row r="162154">
      <c r="A162154" s="1" t="s">
        <v>21842</v>
      </c>
    </row>
    <row r="162155">
      <c r="A162155" s="1" t="s">
        <v>21843</v>
      </c>
    </row>
    <row r="162156">
      <c r="A162156" s="1" t="s">
        <v>21844</v>
      </c>
    </row>
    <row r="162157">
      <c r="A162157" s="1" t="s">
        <v>21845</v>
      </c>
    </row>
    <row r="162158">
      <c r="A162158" s="1" t="s">
        <v>21846</v>
      </c>
    </row>
    <row r="162159">
      <c r="A162159" s="1" t="s">
        <v>21847</v>
      </c>
    </row>
    <row r="162160">
      <c r="A162160" s="1" t="s">
        <v>21848</v>
      </c>
    </row>
    <row r="162161">
      <c r="A162161" s="1" t="s">
        <v>21849</v>
      </c>
    </row>
    <row r="162162">
      <c r="A162162" s="1" t="s">
        <v>21850</v>
      </c>
    </row>
    <row r="162163">
      <c r="A162163" s="1" t="s">
        <v>21851</v>
      </c>
    </row>
    <row r="162164">
      <c r="A162164" s="1" t="s">
        <v>21852</v>
      </c>
    </row>
    <row r="162165">
      <c r="A162165" s="1" t="s">
        <v>21853</v>
      </c>
    </row>
    <row r="162166">
      <c r="A162166" s="1" t="s">
        <v>21854</v>
      </c>
    </row>
    <row r="162167">
      <c r="A162167" s="1" t="s">
        <v>21855</v>
      </c>
    </row>
    <row r="162168">
      <c r="A162168" s="1" t="s">
        <v>21856</v>
      </c>
    </row>
    <row r="162169">
      <c r="A162169" s="1" t="s">
        <v>21857</v>
      </c>
    </row>
    <row r="162170">
      <c r="A162170" s="1" t="s">
        <v>21858</v>
      </c>
    </row>
    <row r="162171">
      <c r="A162171" s="1" t="s">
        <v>21859</v>
      </c>
    </row>
    <row r="162172">
      <c r="A162172" s="1" t="s">
        <v>21860</v>
      </c>
    </row>
    <row r="162173">
      <c r="A162173" s="1" t="s">
        <v>21861</v>
      </c>
    </row>
    <row r="162174">
      <c r="A162174" s="1" t="s">
        <v>21862</v>
      </c>
    </row>
    <row r="162175">
      <c r="A162175" s="1" t="s">
        <v>21863</v>
      </c>
    </row>
    <row r="162176">
      <c r="A162176" s="1" t="s">
        <v>21864</v>
      </c>
    </row>
    <row r="162177">
      <c r="A162177" s="1" t="s">
        <v>21865</v>
      </c>
    </row>
    <row r="162178">
      <c r="A162178" s="1" t="s">
        <v>21866</v>
      </c>
    </row>
    <row r="162179">
      <c r="A162179" s="1" t="s">
        <v>21867</v>
      </c>
    </row>
    <row r="162180">
      <c r="A162180" s="1" t="s">
        <v>21868</v>
      </c>
    </row>
    <row r="162181">
      <c r="A162181" s="1" t="s">
        <v>21869</v>
      </c>
    </row>
    <row r="162182">
      <c r="A162182" s="1" t="s">
        <v>21870</v>
      </c>
    </row>
    <row r="162183">
      <c r="A162183" s="1" t="s">
        <v>21872</v>
      </c>
    </row>
    <row r="162184">
      <c r="A162184" s="1" t="s">
        <v>53355</v>
      </c>
    </row>
    <row r="162185">
      <c r="A162185" s="1" t="s">
        <v>53356</v>
      </c>
    </row>
    <row r="162186">
      <c r="A162186" s="1" t="s">
        <v>53357</v>
      </c>
    </row>
    <row r="162187">
      <c r="A162187" s="1" t="s">
        <v>2222</v>
      </c>
    </row>
    <row r="162188">
      <c r="A162188" s="1" t="s">
        <v>53358</v>
      </c>
    </row>
    <row r="162189">
      <c r="A162189" s="1" t="s">
        <v>53359</v>
      </c>
    </row>
    <row r="162190">
      <c r="A162190" s="1" t="s">
        <v>53360</v>
      </c>
    </row>
    <row r="162191">
      <c r="A162191" s="1" t="s">
        <v>53361</v>
      </c>
    </row>
    <row r="162192">
      <c r="A162192" s="1" t="s">
        <v>53362</v>
      </c>
    </row>
    <row r="162193">
      <c r="A162193" s="1" t="s">
        <v>53363</v>
      </c>
    </row>
    <row r="162194">
      <c r="A162194" s="1" t="s">
        <v>53356</v>
      </c>
    </row>
    <row r="162195">
      <c r="A162195" s="1" t="s">
        <v>53357</v>
      </c>
    </row>
    <row r="162196">
      <c r="A162196" s="1" t="s">
        <v>53358</v>
      </c>
    </row>
    <row r="162197">
      <c r="A162197" s="1" t="s">
        <v>53359</v>
      </c>
    </row>
    <row r="162198">
      <c r="A162198" s="1" t="s">
        <v>53360</v>
      </c>
    </row>
    <row r="162199">
      <c r="A162199" s="1" t="s">
        <v>53361</v>
      </c>
    </row>
    <row r="162200">
      <c r="A162200" s="1" t="s">
        <v>53362</v>
      </c>
    </row>
    <row r="162201">
      <c r="A162201" s="1" t="s">
        <v>53364</v>
      </c>
    </row>
    <row r="162202">
      <c r="A162202" s="1" t="s">
        <v>53365</v>
      </c>
    </row>
    <row r="162203">
      <c r="A162203" s="1" t="s">
        <v>21874</v>
      </c>
    </row>
    <row r="162204">
      <c r="A162204" s="1" t="s">
        <v>21875</v>
      </c>
    </row>
    <row r="162205">
      <c r="A162205" s="1" t="s">
        <v>21876</v>
      </c>
    </row>
    <row r="162206">
      <c r="A162206" s="1" t="s">
        <v>21877</v>
      </c>
    </row>
    <row r="162207">
      <c r="A162207" s="1" t="s">
        <v>21878</v>
      </c>
    </row>
    <row r="162208">
      <c r="A162208" s="1" t="s">
        <v>21879</v>
      </c>
    </row>
    <row r="162209">
      <c r="A162209" s="1" t="s">
        <v>21880</v>
      </c>
    </row>
    <row r="162210">
      <c r="A162210" s="1" t="s">
        <v>21881</v>
      </c>
    </row>
    <row r="162211">
      <c r="A162211" s="1" t="s">
        <v>21882</v>
      </c>
    </row>
    <row r="162212">
      <c r="A162212" s="1" t="s">
        <v>21883</v>
      </c>
    </row>
    <row r="162213">
      <c r="A162213" s="1" t="s">
        <v>21884</v>
      </c>
    </row>
    <row r="162214">
      <c r="A162214" s="1" t="s">
        <v>21885</v>
      </c>
    </row>
    <row r="162215">
      <c r="A162215" s="1" t="s">
        <v>21886</v>
      </c>
    </row>
    <row r="162216">
      <c r="A162216" s="1" t="s">
        <v>21887</v>
      </c>
    </row>
    <row r="162217">
      <c r="A162217" s="1" t="s">
        <v>21888</v>
      </c>
    </row>
    <row r="162218">
      <c r="A162218" s="1" t="s">
        <v>21889</v>
      </c>
    </row>
    <row r="162219">
      <c r="A162219" s="1" t="s">
        <v>21890</v>
      </c>
    </row>
    <row r="162220">
      <c r="A162220" s="1" t="s">
        <v>21891</v>
      </c>
    </row>
    <row r="162221">
      <c r="A162221" s="1" t="s">
        <v>21892</v>
      </c>
    </row>
    <row r="162222">
      <c r="A162222" s="1" t="s">
        <v>21893</v>
      </c>
    </row>
    <row r="162223">
      <c r="A162223" s="1" t="s">
        <v>21894</v>
      </c>
    </row>
    <row r="162224">
      <c r="A162224" s="1" t="s">
        <v>21895</v>
      </c>
    </row>
    <row r="162225">
      <c r="A162225" s="1" t="s">
        <v>21844</v>
      </c>
    </row>
    <row r="162226">
      <c r="A162226" s="1" t="s">
        <v>21896</v>
      </c>
    </row>
    <row r="162227">
      <c r="A162227" s="1" t="s">
        <v>21869</v>
      </c>
    </row>
    <row r="162228">
      <c r="A162228" s="1" t="s">
        <v>21897</v>
      </c>
    </row>
    <row r="162229">
      <c r="A162229" s="1" t="s">
        <v>21874</v>
      </c>
    </row>
    <row r="162230">
      <c r="A162230" s="1" t="s">
        <v>21875</v>
      </c>
    </row>
    <row r="162231">
      <c r="A162231" s="1" t="s">
        <v>21876</v>
      </c>
    </row>
    <row r="162232">
      <c r="A162232" s="1" t="s">
        <v>21877</v>
      </c>
    </row>
    <row r="162233">
      <c r="A162233" s="1" t="s">
        <v>21878</v>
      </c>
    </row>
    <row r="162234">
      <c r="A162234" s="1" t="s">
        <v>21879</v>
      </c>
    </row>
    <row r="162235">
      <c r="A162235" s="1" t="s">
        <v>21880</v>
      </c>
    </row>
    <row r="162236">
      <c r="A162236" s="1" t="s">
        <v>21881</v>
      </c>
    </row>
    <row r="162237">
      <c r="A162237" s="1" t="s">
        <v>21882</v>
      </c>
    </row>
    <row r="162238">
      <c r="A162238" s="1" t="s">
        <v>21883</v>
      </c>
    </row>
    <row r="162239">
      <c r="A162239" s="1" t="s">
        <v>21884</v>
      </c>
    </row>
    <row r="162240">
      <c r="A162240" s="1" t="s">
        <v>21885</v>
      </c>
    </row>
    <row r="162241">
      <c r="A162241" s="1" t="s">
        <v>21886</v>
      </c>
    </row>
    <row r="162242">
      <c r="A162242" s="1" t="s">
        <v>21887</v>
      </c>
    </row>
    <row r="162243">
      <c r="A162243" s="1" t="s">
        <v>21888</v>
      </c>
    </row>
    <row r="162244">
      <c r="A162244" s="1" t="s">
        <v>21889</v>
      </c>
    </row>
    <row r="162245">
      <c r="A162245" s="1" t="s">
        <v>21890</v>
      </c>
    </row>
    <row r="162246">
      <c r="A162246" s="1" t="s">
        <v>21891</v>
      </c>
    </row>
    <row r="162247">
      <c r="A162247" s="1" t="s">
        <v>21892</v>
      </c>
    </row>
    <row r="162248">
      <c r="A162248" s="1" t="s">
        <v>21893</v>
      </c>
    </row>
    <row r="162249">
      <c r="A162249" s="1" t="s">
        <v>21894</v>
      </c>
    </row>
    <row r="162250">
      <c r="A162250" s="1" t="s">
        <v>21895</v>
      </c>
    </row>
    <row r="162251">
      <c r="A162251" s="1" t="s">
        <v>21844</v>
      </c>
    </row>
    <row r="162252">
      <c r="A162252" s="1" t="s">
        <v>21896</v>
      </c>
    </row>
    <row r="162253">
      <c r="A162253" s="1" t="s">
        <v>21869</v>
      </c>
    </row>
    <row r="162254">
      <c r="A162254" s="1" t="s">
        <v>21898</v>
      </c>
    </row>
    <row r="162255">
      <c r="A162255" s="1" t="s">
        <v>53366</v>
      </c>
    </row>
    <row r="162256">
      <c r="A162256" s="1" t="s">
        <v>21900</v>
      </c>
    </row>
    <row r="162257">
      <c r="A162257" s="1" t="s">
        <v>21901</v>
      </c>
    </row>
    <row r="162258">
      <c r="A162258" s="1" t="s">
        <v>21902</v>
      </c>
    </row>
    <row r="162259">
      <c r="A162259" s="1" t="s">
        <v>21903</v>
      </c>
    </row>
    <row r="162260">
      <c r="A162260" s="1" t="s">
        <v>21904</v>
      </c>
    </row>
    <row r="162261">
      <c r="A162261" s="1" t="s">
        <v>21905</v>
      </c>
    </row>
    <row r="162262">
      <c r="A162262" s="1" t="s">
        <v>21906</v>
      </c>
    </row>
    <row r="162263">
      <c r="A162263" s="1" t="s">
        <v>21907</v>
      </c>
    </row>
    <row r="162264">
      <c r="A162264" s="1" t="s">
        <v>21908</v>
      </c>
    </row>
    <row r="162265">
      <c r="A162265" s="1" t="s">
        <v>21909</v>
      </c>
    </row>
    <row r="162266">
      <c r="A162266" s="1" t="s">
        <v>21910</v>
      </c>
    </row>
    <row r="162267">
      <c r="A162267" s="1" t="s">
        <v>21911</v>
      </c>
    </row>
    <row r="162268">
      <c r="A162268" s="1" t="s">
        <v>21912</v>
      </c>
    </row>
    <row r="162269">
      <c r="A162269" s="1" t="s">
        <v>21913</v>
      </c>
    </row>
    <row r="162270">
      <c r="A162270" s="1" t="s">
        <v>21914</v>
      </c>
    </row>
    <row r="162271">
      <c r="A162271" s="1" t="s">
        <v>21915</v>
      </c>
    </row>
    <row r="162272">
      <c r="A162272" s="1" t="s">
        <v>21916</v>
      </c>
    </row>
    <row r="162273">
      <c r="A162273" s="1" t="s">
        <v>21917</v>
      </c>
    </row>
    <row r="162274">
      <c r="A162274" s="1" t="s">
        <v>21918</v>
      </c>
    </row>
    <row r="162275">
      <c r="A162275" s="1" t="s">
        <v>21919</v>
      </c>
    </row>
    <row r="162276">
      <c r="A162276" s="1" t="s">
        <v>21920</v>
      </c>
    </row>
    <row r="162277">
      <c r="A162277" s="1" t="s">
        <v>21900</v>
      </c>
    </row>
    <row r="162278">
      <c r="A162278" s="1" t="s">
        <v>21901</v>
      </c>
    </row>
    <row r="162279">
      <c r="A162279" s="1" t="s">
        <v>21902</v>
      </c>
    </row>
    <row r="162280">
      <c r="A162280" s="1" t="s">
        <v>21903</v>
      </c>
    </row>
    <row r="162281">
      <c r="A162281" s="1" t="s">
        <v>21904</v>
      </c>
    </row>
    <row r="162282">
      <c r="A162282" s="1" t="s">
        <v>21905</v>
      </c>
    </row>
    <row r="162283">
      <c r="A162283" s="1" t="s">
        <v>21906</v>
      </c>
    </row>
    <row r="162284">
      <c r="A162284" s="1" t="s">
        <v>21907</v>
      </c>
    </row>
    <row r="162285">
      <c r="A162285" s="1" t="s">
        <v>21908</v>
      </c>
    </row>
    <row r="162286">
      <c r="A162286" s="1" t="s">
        <v>21909</v>
      </c>
    </row>
    <row r="162287">
      <c r="A162287" s="1" t="s">
        <v>21910</v>
      </c>
    </row>
    <row r="162288">
      <c r="A162288" s="1" t="s">
        <v>21911</v>
      </c>
    </row>
    <row r="162289">
      <c r="A162289" s="1" t="s">
        <v>21912</v>
      </c>
    </row>
    <row r="162290">
      <c r="A162290" s="1" t="s">
        <v>21913</v>
      </c>
    </row>
    <row r="162291">
      <c r="A162291" s="1" t="s">
        <v>21914</v>
      </c>
    </row>
    <row r="162292">
      <c r="A162292" s="1" t="s">
        <v>21915</v>
      </c>
    </row>
    <row r="162293">
      <c r="A162293" s="1" t="s">
        <v>21916</v>
      </c>
    </row>
    <row r="162294">
      <c r="A162294" s="1" t="s">
        <v>21917</v>
      </c>
    </row>
    <row r="162295">
      <c r="A162295" s="1" t="s">
        <v>21918</v>
      </c>
    </row>
    <row r="162296">
      <c r="A162296" s="1" t="s">
        <v>21919</v>
      </c>
    </row>
    <row r="162297">
      <c r="A162297" s="1" t="s">
        <v>21921</v>
      </c>
    </row>
    <row r="162298">
      <c r="A162298" s="1" t="s">
        <v>53367</v>
      </c>
    </row>
    <row r="162299">
      <c r="A162299" s="1" t="s">
        <v>53368</v>
      </c>
    </row>
    <row r="162300">
      <c r="A162300" s="1" t="s">
        <v>53369</v>
      </c>
    </row>
    <row r="162301">
      <c r="A162301" s="1" t="s">
        <v>53370</v>
      </c>
    </row>
    <row r="162302">
      <c r="A162302" s="1" t="s">
        <v>53371</v>
      </c>
    </row>
    <row r="162303">
      <c r="A162303" s="1" t="s">
        <v>53372</v>
      </c>
    </row>
    <row r="162304">
      <c r="A162304" s="1" t="s">
        <v>53373</v>
      </c>
    </row>
    <row r="162305">
      <c r="A162305" s="1" t="s">
        <v>53374</v>
      </c>
    </row>
    <row r="162306">
      <c r="A162306" s="1" t="s">
        <v>53375</v>
      </c>
    </row>
    <row r="162307">
      <c r="A162307" s="1" t="s">
        <v>53376</v>
      </c>
    </row>
    <row r="162308">
      <c r="A162308" s="1" t="s">
        <v>53377</v>
      </c>
    </row>
    <row r="162309">
      <c r="A162309" s="1" t="s">
        <v>53368</v>
      </c>
    </row>
    <row r="162310">
      <c r="A162310" s="1" t="s">
        <v>53369</v>
      </c>
    </row>
    <row r="162311">
      <c r="A162311" s="1" t="s">
        <v>53370</v>
      </c>
    </row>
    <row r="162312">
      <c r="A162312" s="1" t="s">
        <v>53371</v>
      </c>
    </row>
    <row r="162313">
      <c r="A162313" s="1" t="s">
        <v>53372</v>
      </c>
    </row>
    <row r="162314">
      <c r="A162314" s="1" t="s">
        <v>53373</v>
      </c>
    </row>
    <row r="162315">
      <c r="A162315" s="1" t="s">
        <v>53374</v>
      </c>
    </row>
    <row r="162316">
      <c r="A162316" s="1" t="s">
        <v>53375</v>
      </c>
    </row>
    <row r="162317">
      <c r="A162317" s="1" t="s">
        <v>53376</v>
      </c>
    </row>
    <row r="162318">
      <c r="A162318" s="1" t="s">
        <v>53378</v>
      </c>
    </row>
    <row r="162319">
      <c r="A162319" s="1" t="s">
        <v>53379</v>
      </c>
    </row>
    <row r="162320">
      <c r="A162320" s="1" t="s">
        <v>21923</v>
      </c>
    </row>
    <row r="162321">
      <c r="A162321" s="1" t="s">
        <v>21924</v>
      </c>
    </row>
    <row r="162322">
      <c r="A162322" s="1" t="s">
        <v>21925</v>
      </c>
    </row>
    <row r="162323">
      <c r="A162323" s="1" t="s">
        <v>21926</v>
      </c>
    </row>
    <row r="162324">
      <c r="A162324" s="1" t="s">
        <v>21927</v>
      </c>
    </row>
    <row r="162325">
      <c r="A162325" s="1" t="s">
        <v>21928</v>
      </c>
    </row>
    <row r="162326">
      <c r="A162326" s="1" t="s">
        <v>21929</v>
      </c>
    </row>
    <row r="162327">
      <c r="A162327" s="1" t="s">
        <v>21930</v>
      </c>
    </row>
    <row r="162328">
      <c r="A162328" s="1" t="s">
        <v>21931</v>
      </c>
    </row>
    <row r="162329">
      <c r="A162329" s="1" t="s">
        <v>21932</v>
      </c>
    </row>
    <row r="162330">
      <c r="A162330" s="1" t="s">
        <v>21933</v>
      </c>
    </row>
    <row r="162331">
      <c r="A162331" s="1" t="s">
        <v>21934</v>
      </c>
    </row>
    <row r="162332">
      <c r="A162332" s="1" t="s">
        <v>21935</v>
      </c>
    </row>
    <row r="162333">
      <c r="A162333" s="1" t="s">
        <v>21936</v>
      </c>
    </row>
    <row r="162334">
      <c r="A162334" s="1" t="s">
        <v>21937</v>
      </c>
    </row>
    <row r="162335">
      <c r="A162335" s="1" t="s">
        <v>21938</v>
      </c>
    </row>
    <row r="162336">
      <c r="A162336" s="1" t="s">
        <v>21939</v>
      </c>
    </row>
    <row r="162337">
      <c r="A162337" s="1" t="s">
        <v>21940</v>
      </c>
    </row>
    <row r="162338">
      <c r="A162338" s="1" t="s">
        <v>21941</v>
      </c>
    </row>
    <row r="162339">
      <c r="A162339" s="1" t="s">
        <v>21942</v>
      </c>
    </row>
    <row r="162340">
      <c r="A162340" s="1" t="s">
        <v>21943</v>
      </c>
    </row>
    <row r="162341">
      <c r="A162341" s="1" t="s">
        <v>21944</v>
      </c>
    </row>
    <row r="162342">
      <c r="A162342" s="1" t="s">
        <v>21945</v>
      </c>
    </row>
    <row r="162343">
      <c r="A162343" s="1" t="s">
        <v>21946</v>
      </c>
    </row>
    <row r="162344">
      <c r="A162344" s="1" t="s">
        <v>21947</v>
      </c>
    </row>
    <row r="162345">
      <c r="A162345" s="1" t="s">
        <v>21948</v>
      </c>
    </row>
    <row r="162346">
      <c r="A162346" s="1" t="s">
        <v>21949</v>
      </c>
    </row>
    <row r="162347">
      <c r="A162347" s="1" t="s">
        <v>21950</v>
      </c>
    </row>
    <row r="162348">
      <c r="A162348" s="1" t="s">
        <v>21951</v>
      </c>
    </row>
    <row r="162349">
      <c r="A162349" s="1" t="s">
        <v>21952</v>
      </c>
    </row>
    <row r="162350">
      <c r="A162350" s="1" t="s">
        <v>21953</v>
      </c>
    </row>
    <row r="162351">
      <c r="A162351" s="1" t="s">
        <v>21954</v>
      </c>
    </row>
    <row r="162352">
      <c r="A162352" s="1" t="s">
        <v>21955</v>
      </c>
    </row>
    <row r="162353">
      <c r="A162353" s="1" t="s">
        <v>21956</v>
      </c>
    </row>
    <row r="162354">
      <c r="A162354" s="1" t="s">
        <v>21957</v>
      </c>
    </row>
    <row r="162355">
      <c r="A162355" s="1" t="s">
        <v>21958</v>
      </c>
    </row>
    <row r="162356">
      <c r="A162356" s="1" t="s">
        <v>21959</v>
      </c>
    </row>
    <row r="162357">
      <c r="A162357" s="1" t="s">
        <v>21960</v>
      </c>
    </row>
    <row r="162358">
      <c r="A162358" s="1" t="s">
        <v>21961</v>
      </c>
    </row>
    <row r="162359">
      <c r="A162359" s="1" t="s">
        <v>21962</v>
      </c>
    </row>
    <row r="162360">
      <c r="A162360" s="1" t="s">
        <v>21963</v>
      </c>
    </row>
    <row r="162361">
      <c r="A162361" s="1" t="s">
        <v>21964</v>
      </c>
    </row>
    <row r="162362">
      <c r="A162362" s="1" t="s">
        <v>21965</v>
      </c>
    </row>
    <row r="162363">
      <c r="A162363" s="1" t="s">
        <v>21966</v>
      </c>
    </row>
    <row r="162364">
      <c r="A162364" s="1" t="s">
        <v>21967</v>
      </c>
    </row>
    <row r="162365">
      <c r="A162365" s="1" t="s">
        <v>21968</v>
      </c>
    </row>
    <row r="162366">
      <c r="A162366" s="1" t="s">
        <v>21969</v>
      </c>
    </row>
    <row r="162367">
      <c r="A162367" s="1" t="s">
        <v>21970</v>
      </c>
    </row>
    <row r="162368">
      <c r="A162368" s="1" t="s">
        <v>21971</v>
      </c>
    </row>
    <row r="162369">
      <c r="A162369" s="1" t="s">
        <v>21972</v>
      </c>
    </row>
    <row r="162370">
      <c r="A162370" s="1" t="s">
        <v>21973</v>
      </c>
    </row>
    <row r="162371">
      <c r="A162371" s="1" t="s">
        <v>21974</v>
      </c>
    </row>
    <row r="162372">
      <c r="A162372" s="1" t="s">
        <v>21975</v>
      </c>
    </row>
    <row r="162373">
      <c r="A162373" s="1" t="s">
        <v>21976</v>
      </c>
    </row>
    <row r="162374">
      <c r="A162374" s="1" t="s">
        <v>21977</v>
      </c>
    </row>
    <row r="162375">
      <c r="A162375" s="1" t="s">
        <v>21978</v>
      </c>
    </row>
    <row r="162376">
      <c r="A162376" s="1" t="s">
        <v>21979</v>
      </c>
    </row>
    <row r="162377">
      <c r="A162377" s="1" t="s">
        <v>21980</v>
      </c>
    </row>
    <row r="162378">
      <c r="A162378" s="1" t="s">
        <v>21981</v>
      </c>
    </row>
    <row r="162379">
      <c r="A162379" s="1" t="s">
        <v>21982</v>
      </c>
    </row>
    <row r="162380">
      <c r="A162380" s="1" t="s">
        <v>21983</v>
      </c>
    </row>
    <row r="162381">
      <c r="A162381" s="1" t="s">
        <v>21984</v>
      </c>
    </row>
    <row r="162382">
      <c r="A162382" s="1" t="s">
        <v>21985</v>
      </c>
    </row>
    <row r="162383">
      <c r="A162383" s="1" t="s">
        <v>21986</v>
      </c>
    </row>
    <row r="162384">
      <c r="A162384" s="1" t="s">
        <v>21987</v>
      </c>
    </row>
    <row r="162385">
      <c r="A162385" s="1" t="s">
        <v>21916</v>
      </c>
    </row>
    <row r="162386">
      <c r="A162386" s="1" t="s">
        <v>21988</v>
      </c>
    </row>
    <row r="162387">
      <c r="A162387" s="1" t="s">
        <v>21989</v>
      </c>
    </row>
    <row r="162388">
      <c r="A162388" s="1" t="s">
        <v>21990</v>
      </c>
    </row>
    <row r="162389">
      <c r="A162389" s="1" t="s">
        <v>21923</v>
      </c>
    </row>
    <row r="162390">
      <c r="A162390" s="1" t="s">
        <v>21924</v>
      </c>
    </row>
    <row r="162391">
      <c r="A162391" s="1" t="s">
        <v>21925</v>
      </c>
    </row>
    <row r="162392">
      <c r="A162392" s="1" t="s">
        <v>21926</v>
      </c>
    </row>
    <row r="162393">
      <c r="A162393" s="1" t="s">
        <v>21927</v>
      </c>
    </row>
    <row r="162394">
      <c r="A162394" s="1" t="s">
        <v>21928</v>
      </c>
    </row>
    <row r="162395">
      <c r="A162395" s="1" t="s">
        <v>21929</v>
      </c>
    </row>
    <row r="162396">
      <c r="A162396" s="1" t="s">
        <v>21930</v>
      </c>
    </row>
    <row r="162397">
      <c r="A162397" s="1" t="s">
        <v>21931</v>
      </c>
    </row>
    <row r="162398">
      <c r="A162398" s="1" t="s">
        <v>21932</v>
      </c>
    </row>
    <row r="162399">
      <c r="A162399" s="1" t="s">
        <v>21933</v>
      </c>
    </row>
    <row r="162400">
      <c r="A162400" s="1" t="s">
        <v>21934</v>
      </c>
    </row>
    <row r="162401">
      <c r="A162401" s="1" t="s">
        <v>21935</v>
      </c>
    </row>
    <row r="162402">
      <c r="A162402" s="1" t="s">
        <v>21936</v>
      </c>
    </row>
    <row r="162403">
      <c r="A162403" s="1" t="s">
        <v>21937</v>
      </c>
    </row>
    <row r="162404">
      <c r="A162404" s="1" t="s">
        <v>21938</v>
      </c>
    </row>
    <row r="162405">
      <c r="A162405" s="1" t="s">
        <v>21939</v>
      </c>
    </row>
    <row r="162406">
      <c r="A162406" s="1" t="s">
        <v>21940</v>
      </c>
    </row>
    <row r="162407">
      <c r="A162407" s="1" t="s">
        <v>21941</v>
      </c>
    </row>
    <row r="162408">
      <c r="A162408" s="1" t="s">
        <v>21942</v>
      </c>
    </row>
    <row r="162409">
      <c r="A162409" s="1" t="s">
        <v>21943</v>
      </c>
    </row>
    <row r="162410">
      <c r="A162410" s="1" t="s">
        <v>21944</v>
      </c>
    </row>
    <row r="162411">
      <c r="A162411" s="1" t="s">
        <v>21945</v>
      </c>
    </row>
    <row r="162412">
      <c r="A162412" s="1" t="s">
        <v>21946</v>
      </c>
    </row>
    <row r="162413">
      <c r="A162413" s="1" t="s">
        <v>21947</v>
      </c>
    </row>
    <row r="162414">
      <c r="A162414" s="1" t="s">
        <v>21948</v>
      </c>
    </row>
    <row r="162415">
      <c r="A162415" s="1" t="s">
        <v>21949</v>
      </c>
    </row>
    <row r="162416">
      <c r="A162416" s="1" t="s">
        <v>21950</v>
      </c>
    </row>
    <row r="162417">
      <c r="A162417" s="1" t="s">
        <v>21951</v>
      </c>
    </row>
    <row r="162418">
      <c r="A162418" s="1" t="s">
        <v>21952</v>
      </c>
    </row>
    <row r="162419">
      <c r="A162419" s="1" t="s">
        <v>21953</v>
      </c>
    </row>
    <row r="162420">
      <c r="A162420" s="1" t="s">
        <v>21954</v>
      </c>
    </row>
    <row r="162421">
      <c r="A162421" s="1" t="s">
        <v>21955</v>
      </c>
    </row>
    <row r="162422">
      <c r="A162422" s="1" t="s">
        <v>21956</v>
      </c>
    </row>
    <row r="162423">
      <c r="A162423" s="1" t="s">
        <v>21957</v>
      </c>
    </row>
    <row r="162424">
      <c r="A162424" s="1" t="s">
        <v>21958</v>
      </c>
    </row>
    <row r="162425">
      <c r="A162425" s="1" t="s">
        <v>21959</v>
      </c>
    </row>
    <row r="162426">
      <c r="A162426" s="1" t="s">
        <v>21960</v>
      </c>
    </row>
    <row r="162427">
      <c r="A162427" s="1" t="s">
        <v>21961</v>
      </c>
    </row>
    <row r="162428">
      <c r="A162428" s="1" t="s">
        <v>21962</v>
      </c>
    </row>
    <row r="162429">
      <c r="A162429" s="1" t="s">
        <v>21963</v>
      </c>
    </row>
    <row r="162430">
      <c r="A162430" s="1" t="s">
        <v>21964</v>
      </c>
    </row>
    <row r="162431">
      <c r="A162431" s="1" t="s">
        <v>21965</v>
      </c>
    </row>
    <row r="162432">
      <c r="A162432" s="1" t="s">
        <v>21966</v>
      </c>
    </row>
    <row r="162433">
      <c r="A162433" s="1" t="s">
        <v>21967</v>
      </c>
    </row>
    <row r="162434">
      <c r="A162434" s="1" t="s">
        <v>21968</v>
      </c>
    </row>
    <row r="162435">
      <c r="A162435" s="1" t="s">
        <v>21969</v>
      </c>
    </row>
    <row r="162436">
      <c r="A162436" s="1" t="s">
        <v>21970</v>
      </c>
    </row>
    <row r="162437">
      <c r="A162437" s="1" t="s">
        <v>21971</v>
      </c>
    </row>
    <row r="162438">
      <c r="A162438" s="1" t="s">
        <v>21972</v>
      </c>
    </row>
    <row r="162439">
      <c r="A162439" s="1" t="s">
        <v>21973</v>
      </c>
    </row>
    <row r="162440">
      <c r="A162440" s="1" t="s">
        <v>21974</v>
      </c>
    </row>
    <row r="162441">
      <c r="A162441" s="1" t="s">
        <v>21975</v>
      </c>
    </row>
    <row r="162442">
      <c r="A162442" s="1" t="s">
        <v>21976</v>
      </c>
    </row>
    <row r="162443">
      <c r="A162443" s="1" t="s">
        <v>21977</v>
      </c>
    </row>
    <row r="162444">
      <c r="A162444" s="1" t="s">
        <v>21978</v>
      </c>
    </row>
    <row r="162445">
      <c r="A162445" s="1" t="s">
        <v>21979</v>
      </c>
    </row>
    <row r="162446">
      <c r="A162446" s="1" t="s">
        <v>21980</v>
      </c>
    </row>
    <row r="162447">
      <c r="A162447" s="1" t="s">
        <v>21981</v>
      </c>
    </row>
    <row r="162448">
      <c r="A162448" s="1" t="s">
        <v>21982</v>
      </c>
    </row>
    <row r="162449">
      <c r="A162449" s="1" t="s">
        <v>21983</v>
      </c>
    </row>
    <row r="162450">
      <c r="A162450" s="1" t="s">
        <v>21984</v>
      </c>
    </row>
    <row r="162451">
      <c r="A162451" s="1" t="s">
        <v>21985</v>
      </c>
    </row>
    <row r="162452">
      <c r="A162452" s="1" t="s">
        <v>21986</v>
      </c>
    </row>
    <row r="162453">
      <c r="A162453" s="1" t="s">
        <v>21987</v>
      </c>
    </row>
    <row r="162454">
      <c r="A162454" s="1" t="s">
        <v>21916</v>
      </c>
    </row>
    <row r="162455">
      <c r="A162455" s="1" t="s">
        <v>21988</v>
      </c>
    </row>
    <row r="162456">
      <c r="A162456" s="1" t="s">
        <v>21991</v>
      </c>
    </row>
    <row r="162457">
      <c r="A162457" s="1" t="s">
        <v>53380</v>
      </c>
    </row>
    <row r="162458">
      <c r="A162458" s="1" t="s">
        <v>53381</v>
      </c>
    </row>
    <row r="162459">
      <c r="A162459" s="1" t="s">
        <v>53382</v>
      </c>
    </row>
    <row r="162460">
      <c r="A162460" s="1" t="s">
        <v>18558</v>
      </c>
    </row>
    <row r="162461">
      <c r="A162461" s="1" t="s">
        <v>53383</v>
      </c>
    </row>
    <row r="162462">
      <c r="A162462" s="1" t="s">
        <v>53384</v>
      </c>
    </row>
    <row r="162463">
      <c r="A162463" s="1" t="s">
        <v>53385</v>
      </c>
    </row>
    <row r="162464">
      <c r="A162464" s="1" t="s">
        <v>53386</v>
      </c>
    </row>
    <row r="162465">
      <c r="A162465" s="1" t="s">
        <v>53387</v>
      </c>
    </row>
    <row r="162466">
      <c r="A162466" s="1" t="s">
        <v>53388</v>
      </c>
    </row>
    <row r="162467">
      <c r="A162467" s="1" t="s">
        <v>53389</v>
      </c>
    </row>
    <row r="162468">
      <c r="A162468" s="1" t="s">
        <v>53390</v>
      </c>
    </row>
    <row r="162469">
      <c r="A162469" s="1" t="s">
        <v>53391</v>
      </c>
    </row>
    <row r="162470">
      <c r="A162470" s="1" t="s">
        <v>53392</v>
      </c>
    </row>
    <row r="162471">
      <c r="A162471" s="1" t="s">
        <v>53393</v>
      </c>
    </row>
    <row r="162472">
      <c r="A162472" s="1" t="s">
        <v>53394</v>
      </c>
    </row>
    <row r="162473">
      <c r="A162473" s="1" t="s">
        <v>53395</v>
      </c>
    </row>
    <row r="162474">
      <c r="A162474" s="1" t="s">
        <v>53396</v>
      </c>
    </row>
    <row r="162475">
      <c r="A162475" s="1" t="s">
        <v>53397</v>
      </c>
    </row>
    <row r="162476">
      <c r="A162476" s="1" t="s">
        <v>53398</v>
      </c>
    </row>
    <row r="162477">
      <c r="A162477" s="1" t="s">
        <v>53399</v>
      </c>
    </row>
    <row r="162478">
      <c r="A162478" s="1" t="s">
        <v>53400</v>
      </c>
    </row>
    <row r="162479">
      <c r="A162479" s="1" t="s">
        <v>53381</v>
      </c>
    </row>
    <row r="162480">
      <c r="A162480" s="1" t="s">
        <v>53383</v>
      </c>
    </row>
    <row r="162481">
      <c r="A162481" s="1" t="s">
        <v>53384</v>
      </c>
    </row>
    <row r="162482">
      <c r="A162482" s="1" t="s">
        <v>53385</v>
      </c>
    </row>
    <row r="162483">
      <c r="A162483" s="1" t="s">
        <v>53386</v>
      </c>
    </row>
    <row r="162484">
      <c r="A162484" s="1" t="s">
        <v>53387</v>
      </c>
    </row>
    <row r="162485">
      <c r="A162485" s="1" t="s">
        <v>53388</v>
      </c>
    </row>
    <row r="162486">
      <c r="A162486" s="1" t="s">
        <v>53389</v>
      </c>
    </row>
    <row r="162487">
      <c r="A162487" s="1" t="s">
        <v>53390</v>
      </c>
    </row>
    <row r="162488">
      <c r="A162488" s="1" t="s">
        <v>53391</v>
      </c>
    </row>
    <row r="162489">
      <c r="A162489" s="1" t="s">
        <v>53392</v>
      </c>
    </row>
    <row r="162490">
      <c r="A162490" s="1" t="s">
        <v>53393</v>
      </c>
    </row>
    <row r="162491">
      <c r="A162491" s="1" t="s">
        <v>53394</v>
      </c>
    </row>
    <row r="162492">
      <c r="A162492" s="1" t="s">
        <v>53395</v>
      </c>
    </row>
    <row r="162493">
      <c r="A162493" s="1" t="s">
        <v>53396</v>
      </c>
    </row>
    <row r="162494">
      <c r="A162494" s="1" t="s">
        <v>53397</v>
      </c>
    </row>
    <row r="162495">
      <c r="A162495" s="1" t="s">
        <v>53398</v>
      </c>
    </row>
    <row r="162496">
      <c r="A162496" s="1" t="s">
        <v>53399</v>
      </c>
    </row>
    <row r="162497">
      <c r="A162497" s="1" t="s">
        <v>53401</v>
      </c>
    </row>
    <row r="162498">
      <c r="A162498" s="1" t="s">
        <v>53402</v>
      </c>
    </row>
    <row r="162499">
      <c r="A162499" s="1" t="s">
        <v>53403</v>
      </c>
    </row>
    <row r="162500">
      <c r="A162500" s="1" t="s">
        <v>53404</v>
      </c>
    </row>
    <row r="162501">
      <c r="A162501" s="1" t="s">
        <v>53405</v>
      </c>
    </row>
    <row r="162502">
      <c r="A162502" s="1" t="s">
        <v>53406</v>
      </c>
    </row>
    <row r="162503">
      <c r="A162503" s="1" t="s">
        <v>53407</v>
      </c>
    </row>
    <row r="162504">
      <c r="A162504" s="1" t="s">
        <v>53408</v>
      </c>
    </row>
    <row r="162505">
      <c r="A162505" s="1" t="s">
        <v>53409</v>
      </c>
    </row>
    <row r="162506">
      <c r="A162506" s="1" t="s">
        <v>53403</v>
      </c>
    </row>
    <row r="162507">
      <c r="A162507" s="1" t="s">
        <v>53404</v>
      </c>
    </row>
    <row r="162508">
      <c r="A162508" s="1" t="s">
        <v>53405</v>
      </c>
    </row>
    <row r="162509">
      <c r="A162509" s="1" t="s">
        <v>53406</v>
      </c>
    </row>
    <row r="162510">
      <c r="A162510" s="1" t="s">
        <v>53407</v>
      </c>
    </row>
    <row r="162511">
      <c r="A162511" s="1" t="s">
        <v>53408</v>
      </c>
    </row>
    <row r="162512">
      <c r="A162512" s="1" t="s">
        <v>53410</v>
      </c>
    </row>
    <row r="162513">
      <c r="A162513" s="1" t="s">
        <v>53411</v>
      </c>
    </row>
    <row r="162514">
      <c r="A162514" s="1" t="s">
        <v>53412</v>
      </c>
    </row>
    <row r="162515">
      <c r="A162515" s="1" t="s">
        <v>53413</v>
      </c>
    </row>
    <row r="162516">
      <c r="A162516" s="1" t="s">
        <v>53414</v>
      </c>
    </row>
    <row r="162517">
      <c r="A162517" s="1" t="s">
        <v>53415</v>
      </c>
    </row>
    <row r="162518">
      <c r="A162518" s="1" t="s">
        <v>53416</v>
      </c>
    </row>
    <row r="162519">
      <c r="A162519" s="1" t="s">
        <v>53417</v>
      </c>
    </row>
    <row r="162520">
      <c r="A162520" s="3" t="str">
        <f> fe VES a</f>
        <v>#ERROR!</v>
      </c>
    </row>
    <row r="162521">
      <c r="A162521" s="1" t="s">
        <v>53418</v>
      </c>
    </row>
    <row r="162522">
      <c r="A162522" s="1" t="s">
        <v>53419</v>
      </c>
    </row>
    <row r="162523">
      <c r="A162523" s="1" t="s">
        <v>47093</v>
      </c>
    </row>
    <row r="162524">
      <c r="A162524" s="1" t="s">
        <v>47044</v>
      </c>
    </row>
    <row r="162525">
      <c r="A162525" s="1" t="s">
        <v>53420</v>
      </c>
    </row>
    <row r="162526">
      <c r="A162526" s="1" t="s">
        <v>1208</v>
      </c>
    </row>
    <row r="162527">
      <c r="A162527" s="1" t="s">
        <v>53421</v>
      </c>
    </row>
    <row r="162528">
      <c r="A162528" s="1" t="s">
        <v>53422</v>
      </c>
    </row>
    <row r="162529">
      <c r="A162529" s="1" t="s">
        <v>53412</v>
      </c>
    </row>
    <row r="162530">
      <c r="A162530" s="1" t="s">
        <v>53413</v>
      </c>
    </row>
    <row r="162531">
      <c r="A162531" s="1" t="s">
        <v>53414</v>
      </c>
    </row>
    <row r="162532">
      <c r="A162532" s="1" t="s">
        <v>53415</v>
      </c>
    </row>
    <row r="162533">
      <c r="A162533" s="1" t="s">
        <v>53416</v>
      </c>
    </row>
    <row r="162534">
      <c r="A162534" s="1" t="s">
        <v>53417</v>
      </c>
    </row>
    <row r="162535">
      <c r="A162535" s="3" t="str">
        <f> fe VES a</f>
        <v>#ERROR!</v>
      </c>
    </row>
    <row r="162536">
      <c r="A162536" s="1" t="s">
        <v>53418</v>
      </c>
    </row>
    <row r="162537">
      <c r="A162537" s="1" t="s">
        <v>53419</v>
      </c>
    </row>
    <row r="162538">
      <c r="A162538" s="1" t="s">
        <v>47044</v>
      </c>
    </row>
    <row r="162539">
      <c r="A162539" s="1" t="s">
        <v>53420</v>
      </c>
    </row>
    <row r="162540">
      <c r="A162540" s="1" t="s">
        <v>53421</v>
      </c>
    </row>
    <row r="162541">
      <c r="A162541" s="1" t="s">
        <v>53423</v>
      </c>
    </row>
    <row r="162542">
      <c r="A162542" s="1" t="s">
        <v>53424</v>
      </c>
    </row>
    <row r="162543">
      <c r="A162543" s="1" t="s">
        <v>44742</v>
      </c>
    </row>
    <row r="162544">
      <c r="A162544" s="1" t="s">
        <v>53425</v>
      </c>
    </row>
    <row r="162545">
      <c r="A162545" s="1" t="s">
        <v>53426</v>
      </c>
    </row>
    <row r="162546">
      <c r="A162546" s="1" t="s">
        <v>53427</v>
      </c>
    </row>
    <row r="162547">
      <c r="A162547" s="1" t="s">
        <v>53428</v>
      </c>
    </row>
    <row r="162548">
      <c r="A162548" s="1" t="s">
        <v>53429</v>
      </c>
    </row>
    <row r="162549">
      <c r="A162549" s="1" t="s">
        <v>53430</v>
      </c>
    </row>
    <row r="162550">
      <c r="A162550" s="1" t="s">
        <v>53431</v>
      </c>
    </row>
    <row r="162551">
      <c r="A162551" s="1" t="s">
        <v>53432</v>
      </c>
    </row>
    <row r="162552">
      <c r="A162552" s="1" t="s">
        <v>53433</v>
      </c>
    </row>
    <row r="162553">
      <c r="A162553" s="1" t="s">
        <v>53434</v>
      </c>
    </row>
    <row r="162554">
      <c r="A162554" s="1" t="s">
        <v>4285</v>
      </c>
    </row>
    <row r="162555">
      <c r="A162555" s="1" t="s">
        <v>53435</v>
      </c>
    </row>
    <row r="162556">
      <c r="A162556" s="1" t="s">
        <v>53436</v>
      </c>
    </row>
    <row r="162557">
      <c r="A162557" s="1" t="s">
        <v>53437</v>
      </c>
    </row>
    <row r="162558">
      <c r="A162558" s="1" t="s">
        <v>53438</v>
      </c>
    </row>
    <row r="162559">
      <c r="A162559" s="1" t="s">
        <v>53439</v>
      </c>
    </row>
    <row r="162560">
      <c r="A162560" s="1" t="s">
        <v>44742</v>
      </c>
    </row>
    <row r="162561">
      <c r="A162561" s="1" t="s">
        <v>53425</v>
      </c>
    </row>
    <row r="162562">
      <c r="A162562" s="1" t="s">
        <v>53426</v>
      </c>
    </row>
    <row r="162563">
      <c r="A162563" s="1" t="s">
        <v>53427</v>
      </c>
    </row>
    <row r="162564">
      <c r="A162564" s="1" t="s">
        <v>53428</v>
      </c>
    </row>
    <row r="162565">
      <c r="A162565" s="1" t="s">
        <v>53429</v>
      </c>
    </row>
    <row r="162566">
      <c r="A162566" s="1" t="s">
        <v>53430</v>
      </c>
    </row>
    <row r="162567">
      <c r="A162567" s="1" t="s">
        <v>53431</v>
      </c>
    </row>
    <row r="162568">
      <c r="A162568" s="1" t="s">
        <v>53432</v>
      </c>
    </row>
    <row r="162569">
      <c r="A162569" s="1" t="s">
        <v>53433</v>
      </c>
    </row>
    <row r="162570">
      <c r="A162570" s="1" t="s">
        <v>53434</v>
      </c>
    </row>
    <row r="162571">
      <c r="A162571" s="1" t="s">
        <v>53435</v>
      </c>
    </row>
    <row r="162572">
      <c r="A162572" s="1" t="s">
        <v>53436</v>
      </c>
    </row>
    <row r="162573">
      <c r="A162573" s="1" t="s">
        <v>53437</v>
      </c>
    </row>
    <row r="162574">
      <c r="A162574" s="1" t="s">
        <v>53438</v>
      </c>
    </row>
    <row r="162575">
      <c r="A162575" s="1" t="s">
        <v>53440</v>
      </c>
    </row>
    <row r="162576">
      <c r="A162576" s="1" t="s">
        <v>53441</v>
      </c>
    </row>
    <row r="162577">
      <c r="A162577" s="1" t="s">
        <v>53442</v>
      </c>
    </row>
    <row r="162578">
      <c r="A162578" s="1" t="s">
        <v>17166</v>
      </c>
    </row>
    <row r="162579">
      <c r="A162579" s="1" t="s">
        <v>367</v>
      </c>
    </row>
    <row r="162580">
      <c r="A162580" s="1" t="s">
        <v>53443</v>
      </c>
    </row>
    <row r="162581">
      <c r="A162581" s="1" t="s">
        <v>53444</v>
      </c>
    </row>
    <row r="162582">
      <c r="A162582" s="1" t="s">
        <v>53445</v>
      </c>
    </row>
    <row r="162583">
      <c r="A162583" s="1" t="s">
        <v>53446</v>
      </c>
    </row>
    <row r="162584">
      <c r="A162584" s="1" t="s">
        <v>53447</v>
      </c>
    </row>
    <row r="162585">
      <c r="A162585" s="1" t="s">
        <v>53448</v>
      </c>
    </row>
    <row r="162586">
      <c r="A162586" s="1" t="s">
        <v>53449</v>
      </c>
    </row>
    <row r="162587">
      <c r="A162587" s="1" t="s">
        <v>44430</v>
      </c>
    </row>
    <row r="162588">
      <c r="A162588" s="1" t="s">
        <v>53450</v>
      </c>
    </row>
    <row r="162589">
      <c r="A162589" s="1" t="s">
        <v>53451</v>
      </c>
    </row>
    <row r="162590">
      <c r="A162590" s="1" t="s">
        <v>53452</v>
      </c>
    </row>
    <row r="162591">
      <c r="A162591" s="1" t="s">
        <v>53453</v>
      </c>
    </row>
    <row r="162592">
      <c r="A162592" s="1" t="s">
        <v>53454</v>
      </c>
    </row>
    <row r="162593">
      <c r="A162593" s="1" t="s">
        <v>53455</v>
      </c>
    </row>
    <row r="162594">
      <c r="A162594" s="1" t="s">
        <v>53456</v>
      </c>
    </row>
    <row r="162595">
      <c r="A162595" s="1" t="s">
        <v>53457</v>
      </c>
    </row>
    <row r="162596">
      <c r="A162596" s="1" t="s">
        <v>53458</v>
      </c>
    </row>
    <row r="162597">
      <c r="A162597" s="1" t="s">
        <v>53459</v>
      </c>
    </row>
    <row r="162598">
      <c r="A162598" s="1" t="s">
        <v>53460</v>
      </c>
    </row>
    <row r="162599">
      <c r="A162599" s="1" t="s">
        <v>53461</v>
      </c>
    </row>
    <row r="162600">
      <c r="A162600" s="1" t="s">
        <v>53462</v>
      </c>
    </row>
    <row r="162601">
      <c r="A162601" s="1" t="s">
        <v>53442</v>
      </c>
    </row>
    <row r="162602">
      <c r="A162602" s="1" t="s">
        <v>53443</v>
      </c>
    </row>
    <row r="162603">
      <c r="A162603" s="1" t="s">
        <v>53444</v>
      </c>
    </row>
    <row r="162604">
      <c r="A162604" s="1" t="s">
        <v>53445</v>
      </c>
    </row>
    <row r="162605">
      <c r="A162605" s="1" t="s">
        <v>53448</v>
      </c>
    </row>
    <row r="162606">
      <c r="A162606" s="1" t="s">
        <v>53449</v>
      </c>
    </row>
    <row r="162607">
      <c r="A162607" s="1" t="s">
        <v>44430</v>
      </c>
    </row>
    <row r="162608">
      <c r="A162608" s="1" t="s">
        <v>53450</v>
      </c>
    </row>
    <row r="162609">
      <c r="A162609" s="1" t="s">
        <v>53451</v>
      </c>
    </row>
    <row r="162610">
      <c r="A162610" s="1" t="s">
        <v>53452</v>
      </c>
    </row>
    <row r="162611">
      <c r="A162611" s="1" t="s">
        <v>53453</v>
      </c>
    </row>
    <row r="162612">
      <c r="A162612" s="1" t="s">
        <v>53454</v>
      </c>
    </row>
    <row r="162613">
      <c r="A162613" s="1" t="s">
        <v>53455</v>
      </c>
    </row>
    <row r="162614">
      <c r="A162614" s="1" t="s">
        <v>53456</v>
      </c>
    </row>
    <row r="162615">
      <c r="A162615" s="1" t="s">
        <v>53457</v>
      </c>
    </row>
    <row r="162616">
      <c r="A162616" s="1" t="s">
        <v>53458</v>
      </c>
    </row>
    <row r="162617">
      <c r="A162617" s="1" t="s">
        <v>53459</v>
      </c>
    </row>
    <row r="162618">
      <c r="A162618" s="1" t="s">
        <v>53460</v>
      </c>
    </row>
    <row r="162619">
      <c r="A162619" s="1" t="s">
        <v>53463</v>
      </c>
    </row>
    <row r="162620">
      <c r="A162620" s="1" t="s">
        <v>53464</v>
      </c>
    </row>
    <row r="162621">
      <c r="A162621" s="1" t="s">
        <v>53465</v>
      </c>
    </row>
    <row r="162622">
      <c r="A162622" s="1" t="s">
        <v>53466</v>
      </c>
    </row>
    <row r="162623">
      <c r="A162623" s="3" t="str">
        <f>a NS AR</f>
        <v>#ERROR!</v>
      </c>
    </row>
    <row r="162624">
      <c r="A162624" s="1" t="s">
        <v>53467</v>
      </c>
    </row>
    <row r="162625">
      <c r="A162625" s="1" t="s">
        <v>48874</v>
      </c>
    </row>
    <row r="162626">
      <c r="A162626" s="1" t="s">
        <v>53468</v>
      </c>
    </row>
    <row r="162627">
      <c r="A162627" s="1" t="s">
        <v>53465</v>
      </c>
    </row>
    <row r="162628">
      <c r="A162628" s="1" t="s">
        <v>53466</v>
      </c>
    </row>
    <row r="162629">
      <c r="A162629" s="3" t="str">
        <f>a NS AR</f>
        <v>#ERROR!</v>
      </c>
    </row>
    <row r="162630">
      <c r="A162630" s="1" t="s">
        <v>53467</v>
      </c>
    </row>
    <row r="162631">
      <c r="A162631" s="1" t="s">
        <v>48874</v>
      </c>
    </row>
    <row r="162632">
      <c r="A162632" s="1" t="s">
        <v>53469</v>
      </c>
    </row>
    <row r="162633">
      <c r="A162633" s="1" t="s">
        <v>53470</v>
      </c>
    </row>
    <row r="162634">
      <c r="A162634" s="1" t="s">
        <v>33483</v>
      </c>
    </row>
    <row r="162635">
      <c r="A162635" s="1" t="s">
        <v>53471</v>
      </c>
    </row>
    <row r="162636">
      <c r="A162636" s="1" t="s">
        <v>53472</v>
      </c>
    </row>
    <row r="162637">
      <c r="A162637" s="1" t="s">
        <v>53473</v>
      </c>
    </row>
    <row r="162638">
      <c r="A162638" s="1" t="s">
        <v>53474</v>
      </c>
    </row>
    <row r="162639">
      <c r="A162639" s="1" t="s">
        <v>977</v>
      </c>
    </row>
    <row r="162640">
      <c r="A162640" s="1" t="s">
        <v>53475</v>
      </c>
    </row>
    <row r="162641">
      <c r="A162641" s="1" t="s">
        <v>53476</v>
      </c>
    </row>
    <row r="162642">
      <c r="A162642" s="1" t="s">
        <v>53477</v>
      </c>
    </row>
    <row r="162643">
      <c r="A162643" s="1" t="s">
        <v>7147</v>
      </c>
    </row>
    <row r="162644">
      <c r="A162644" s="1" t="s">
        <v>53478</v>
      </c>
    </row>
    <row r="162645">
      <c r="A162645" s="1" t="s">
        <v>53479</v>
      </c>
    </row>
    <row r="162646">
      <c r="A162646" s="1" t="s">
        <v>53480</v>
      </c>
    </row>
    <row r="162647">
      <c r="A162647" s="1" t="s">
        <v>53481</v>
      </c>
    </row>
    <row r="162648">
      <c r="A162648" s="1" t="s">
        <v>53482</v>
      </c>
    </row>
    <row r="162649">
      <c r="A162649" s="1" t="s">
        <v>8688</v>
      </c>
    </row>
    <row r="162650">
      <c r="A162650" s="1" t="s">
        <v>53483</v>
      </c>
    </row>
    <row r="162651">
      <c r="A162651" s="1" t="s">
        <v>53484</v>
      </c>
    </row>
    <row r="162652">
      <c r="A162652" s="1" t="s">
        <v>53485</v>
      </c>
    </row>
    <row r="162653">
      <c r="A162653" s="1" t="s">
        <v>53471</v>
      </c>
    </row>
    <row r="162654">
      <c r="A162654" s="1" t="s">
        <v>53472</v>
      </c>
    </row>
    <row r="162655">
      <c r="A162655" s="1" t="s">
        <v>53473</v>
      </c>
    </row>
    <row r="162656">
      <c r="A162656" s="1" t="s">
        <v>53474</v>
      </c>
    </row>
    <row r="162657">
      <c r="A162657" s="1" t="s">
        <v>53475</v>
      </c>
    </row>
    <row r="162658">
      <c r="A162658" s="1" t="s">
        <v>53476</v>
      </c>
    </row>
    <row r="162659">
      <c r="A162659" s="1" t="s">
        <v>53477</v>
      </c>
    </row>
    <row r="162660">
      <c r="A162660" s="1" t="s">
        <v>53478</v>
      </c>
    </row>
    <row r="162661">
      <c r="A162661" s="1" t="s">
        <v>53479</v>
      </c>
    </row>
    <row r="162662">
      <c r="A162662" s="1" t="s">
        <v>53480</v>
      </c>
    </row>
    <row r="162663">
      <c r="A162663" s="1" t="s">
        <v>53481</v>
      </c>
    </row>
    <row r="162664">
      <c r="A162664" s="1" t="s">
        <v>53482</v>
      </c>
    </row>
    <row r="162665">
      <c r="A162665" s="1" t="s">
        <v>53483</v>
      </c>
    </row>
    <row r="162666">
      <c r="A162666" s="1" t="s">
        <v>53484</v>
      </c>
    </row>
    <row r="162667">
      <c r="A162667" s="1" t="s">
        <v>53486</v>
      </c>
    </row>
    <row r="162668">
      <c r="A162668" s="1" t="s">
        <v>53487</v>
      </c>
    </row>
    <row r="162669">
      <c r="A162669" s="1" t="s">
        <v>53488</v>
      </c>
    </row>
    <row r="162670">
      <c r="A162670" s="1" t="s">
        <v>53489</v>
      </c>
    </row>
    <row r="162671">
      <c r="A162671" s="1" t="s">
        <v>53490</v>
      </c>
    </row>
    <row r="162672">
      <c r="A162672" s="1" t="s">
        <v>53491</v>
      </c>
    </row>
    <row r="162673">
      <c r="A162673" s="1" t="s">
        <v>53492</v>
      </c>
    </row>
    <row r="162674">
      <c r="A162674" s="1" t="s">
        <v>53493</v>
      </c>
    </row>
    <row r="162675">
      <c r="A162675" s="1" t="s">
        <v>53494</v>
      </c>
    </row>
    <row r="162676">
      <c r="A162676" s="1" t="s">
        <v>53495</v>
      </c>
    </row>
    <row r="162677">
      <c r="A162677" s="1" t="s">
        <v>53496</v>
      </c>
    </row>
    <row r="162678">
      <c r="A162678" s="1" t="s">
        <v>53497</v>
      </c>
    </row>
    <row r="162679">
      <c r="A162679" s="1" t="s">
        <v>53498</v>
      </c>
    </row>
    <row r="162680">
      <c r="A162680" s="1" t="s">
        <v>53499</v>
      </c>
    </row>
    <row r="162681">
      <c r="A162681" s="1" t="s">
        <v>53488</v>
      </c>
    </row>
    <row r="162682">
      <c r="A162682" s="1" t="s">
        <v>53489</v>
      </c>
    </row>
    <row r="162683">
      <c r="A162683" s="1" t="s">
        <v>53490</v>
      </c>
    </row>
    <row r="162684">
      <c r="A162684" s="1" t="s">
        <v>53491</v>
      </c>
    </row>
    <row r="162685">
      <c r="A162685" s="1" t="s">
        <v>53492</v>
      </c>
    </row>
    <row r="162686">
      <c r="A162686" s="1" t="s">
        <v>53493</v>
      </c>
    </row>
    <row r="162687">
      <c r="A162687" s="1" t="s">
        <v>53495</v>
      </c>
    </row>
    <row r="162688">
      <c r="A162688" s="1" t="s">
        <v>53496</v>
      </c>
    </row>
    <row r="162689">
      <c r="A162689" s="1" t="s">
        <v>53497</v>
      </c>
    </row>
    <row r="162690">
      <c r="A162690" s="1" t="s">
        <v>53498</v>
      </c>
    </row>
    <row r="162691">
      <c r="A162691" s="1" t="s">
        <v>53500</v>
      </c>
    </row>
    <row r="162692">
      <c r="A162692" s="1" t="s">
        <v>53501</v>
      </c>
    </row>
    <row r="162693">
      <c r="A162693" s="1" t="s">
        <v>53502</v>
      </c>
    </row>
    <row r="162694">
      <c r="A162694" s="1" t="s">
        <v>53503</v>
      </c>
    </row>
    <row r="162695">
      <c r="A162695" s="1" t="s">
        <v>53504</v>
      </c>
    </row>
    <row r="162696">
      <c r="A162696" s="1" t="s">
        <v>53505</v>
      </c>
    </row>
    <row r="162697">
      <c r="A162697" s="1" t="s">
        <v>53506</v>
      </c>
    </row>
    <row r="162698">
      <c r="A162698" s="1" t="s">
        <v>53507</v>
      </c>
    </row>
    <row r="162699">
      <c r="A162699" s="1" t="s">
        <v>53508</v>
      </c>
    </row>
    <row r="162700">
      <c r="A162700" s="1" t="s">
        <v>322</v>
      </c>
    </row>
    <row r="162701">
      <c r="A162701" s="3" t="str">
        <f/>
        <v>#ERROR!</v>
      </c>
    </row>
    <row r="162702">
      <c r="A162702" s="1" t="s">
        <v>7512</v>
      </c>
    </row>
    <row r="162703">
      <c r="A162703" s="1" t="s">
        <v>322</v>
      </c>
    </row>
    <row r="162704">
      <c r="A162704" s="1" t="s">
        <v>977</v>
      </c>
    </row>
    <row r="162705">
      <c r="A162705" s="1" t="s">
        <v>53509</v>
      </c>
    </row>
    <row r="162706">
      <c r="A162706" s="1" t="s">
        <v>322</v>
      </c>
    </row>
    <row r="162707">
      <c r="A162707" s="1" t="s">
        <v>48029</v>
      </c>
    </row>
    <row r="162708">
      <c r="A162708" s="1" t="s">
        <v>53510</v>
      </c>
    </row>
    <row r="162709">
      <c r="A162709" s="1" t="s">
        <v>53504</v>
      </c>
    </row>
    <row r="162710">
      <c r="A162710" s="1" t="s">
        <v>53505</v>
      </c>
    </row>
    <row r="162711">
      <c r="A162711" s="1" t="s">
        <v>53506</v>
      </c>
    </row>
    <row r="162712">
      <c r="A162712" s="1" t="s">
        <v>53507</v>
      </c>
    </row>
    <row r="162713">
      <c r="A162713" s="1" t="s">
        <v>53508</v>
      </c>
    </row>
    <row r="162714">
      <c r="A162714" s="1" t="s">
        <v>7512</v>
      </c>
    </row>
    <row r="162715">
      <c r="A162715" s="1" t="s">
        <v>53509</v>
      </c>
    </row>
    <row r="162716">
      <c r="A162716" s="1" t="s">
        <v>53511</v>
      </c>
    </row>
    <row r="162717">
      <c r="A162717" s="1" t="s">
        <v>53512</v>
      </c>
    </row>
    <row r="162718">
      <c r="A162718" s="1" t="s">
        <v>21993</v>
      </c>
    </row>
    <row r="162719">
      <c r="A162719" s="1" t="s">
        <v>21994</v>
      </c>
    </row>
    <row r="162720">
      <c r="A162720" s="1" t="s">
        <v>21995</v>
      </c>
    </row>
    <row r="162721">
      <c r="A162721" s="1" t="s">
        <v>21996</v>
      </c>
    </row>
    <row r="162722">
      <c r="A162722" s="1" t="s">
        <v>21997</v>
      </c>
    </row>
    <row r="162723">
      <c r="A162723" s="1" t="s">
        <v>21998</v>
      </c>
    </row>
    <row r="162724">
      <c r="A162724" s="1" t="s">
        <v>21999</v>
      </c>
    </row>
    <row r="162725">
      <c r="A162725" s="1" t="s">
        <v>22000</v>
      </c>
    </row>
    <row r="162726">
      <c r="A162726" s="1" t="s">
        <v>22001</v>
      </c>
    </row>
    <row r="162727">
      <c r="A162727" s="1" t="s">
        <v>22002</v>
      </c>
    </row>
    <row r="162728">
      <c r="A162728" s="1" t="s">
        <v>22003</v>
      </c>
    </row>
    <row r="162729">
      <c r="A162729" s="1" t="s">
        <v>22004</v>
      </c>
    </row>
    <row r="162730">
      <c r="A162730" s="1" t="s">
        <v>12954</v>
      </c>
    </row>
    <row r="162731">
      <c r="A162731" s="1" t="s">
        <v>22005</v>
      </c>
    </row>
    <row r="162732">
      <c r="A162732" s="1" t="s">
        <v>21993</v>
      </c>
    </row>
    <row r="162733">
      <c r="A162733" s="1" t="s">
        <v>21994</v>
      </c>
    </row>
    <row r="162734">
      <c r="A162734" s="1" t="s">
        <v>21995</v>
      </c>
    </row>
    <row r="162735">
      <c r="A162735" s="1" t="s">
        <v>21996</v>
      </c>
    </row>
    <row r="162736">
      <c r="A162736" s="1" t="s">
        <v>22006</v>
      </c>
    </row>
    <row r="162737">
      <c r="A162737" s="1" t="s">
        <v>21998</v>
      </c>
    </row>
    <row r="162738">
      <c r="A162738" s="1" t="s">
        <v>21999</v>
      </c>
    </row>
    <row r="162739">
      <c r="A162739" s="1" t="s">
        <v>22002</v>
      </c>
    </row>
    <row r="162740">
      <c r="A162740" s="1" t="s">
        <v>22003</v>
      </c>
    </row>
    <row r="162741">
      <c r="A162741" s="1" t="s">
        <v>22004</v>
      </c>
    </row>
    <row r="162742">
      <c r="A162742" s="1" t="s">
        <v>22007</v>
      </c>
    </row>
    <row r="162743">
      <c r="A162743" s="1" t="s">
        <v>53513</v>
      </c>
    </row>
    <row r="162744">
      <c r="A162744" s="3" t="str">
        <f>= =|, | |e a= fF _____—_ GAS: lll |f</f>
        <v>#ERROR!</v>
      </c>
    </row>
    <row r="162745">
      <c r="A162745" s="1" t="s">
        <v>22009</v>
      </c>
    </row>
    <row r="162746">
      <c r="A162746" s="1" t="s">
        <v>22010</v>
      </c>
    </row>
    <row r="162747">
      <c r="A162747" s="1" t="s">
        <v>22011</v>
      </c>
    </row>
    <row r="162748">
      <c r="A162748" s="1" t="s">
        <v>22012</v>
      </c>
    </row>
    <row r="162749">
      <c r="A162749" s="1" t="s">
        <v>22013</v>
      </c>
    </row>
    <row r="162750">
      <c r="A162750" s="1" t="s">
        <v>22014</v>
      </c>
    </row>
    <row r="162751">
      <c r="A162751" s="1" t="s">
        <v>14034</v>
      </c>
    </row>
    <row r="162752">
      <c r="A162752" s="1" t="s">
        <v>22015</v>
      </c>
    </row>
    <row r="162753">
      <c r="A162753" s="3" t="str">
        <f>= =|, | |e a= fF _____—_ GAS: lll |f</f>
        <v>#ERROR!</v>
      </c>
    </row>
    <row r="162754">
      <c r="A162754" s="1" t="s">
        <v>22009</v>
      </c>
    </row>
    <row r="162755">
      <c r="A162755" s="1" t="s">
        <v>22010</v>
      </c>
    </row>
    <row r="162756">
      <c r="A162756" s="1" t="s">
        <v>22011</v>
      </c>
    </row>
    <row r="162757">
      <c r="A162757" s="1" t="s">
        <v>22014</v>
      </c>
    </row>
    <row r="162758">
      <c r="A162758" s="1" t="s">
        <v>22016</v>
      </c>
    </row>
    <row r="162759">
      <c r="A162759" s="1" t="s">
        <v>53514</v>
      </c>
    </row>
    <row r="162761">
      <c r="A162761" s="1" t="s">
        <v>53515</v>
      </c>
    </row>
    <row r="162762">
      <c r="A162762" s="1" t="s">
        <v>53516</v>
      </c>
    </row>
    <row r="162763">
      <c r="A162763" s="1" t="s">
        <v>53517</v>
      </c>
    </row>
    <row r="162764">
      <c r="A162764" s="1" t="s">
        <v>53518</v>
      </c>
    </row>
    <row r="162766">
      <c r="A162766" s="1" t="s">
        <v>53519</v>
      </c>
    </row>
    <row r="162768">
      <c r="A162768" s="1" t="s">
        <v>53520</v>
      </c>
    </row>
    <row r="162770">
      <c r="A162770" s="1" t="s">
        <v>53521</v>
      </c>
    </row>
    <row r="162772">
      <c r="A162772" s="1" t="s">
        <v>53522</v>
      </c>
    </row>
    <row r="162774">
      <c r="A162774" s="1" t="s">
        <v>53523</v>
      </c>
    </row>
    <row r="162776">
      <c r="A162776" s="1" t="s">
        <v>53524</v>
      </c>
    </row>
    <row r="162778">
      <c r="A162778" s="1" t="s">
        <v>53525</v>
      </c>
    </row>
    <row r="162780">
      <c r="A162780" s="1" t="s">
        <v>53526</v>
      </c>
    </row>
    <row r="162782">
      <c r="A162782" s="1" t="s">
        <v>53527</v>
      </c>
    </row>
    <row r="162783">
      <c r="A162783" s="1" t="s">
        <v>53528</v>
      </c>
    </row>
    <row r="162785">
      <c r="A162785" s="1" t="s">
        <v>53529</v>
      </c>
    </row>
    <row r="162787">
      <c r="A162787" s="1" t="s">
        <v>53530</v>
      </c>
    </row>
    <row r="162789">
      <c r="A162789" s="1" t="s">
        <v>53531</v>
      </c>
    </row>
    <row r="162791">
      <c r="A162791" s="1" t="s">
        <v>53532</v>
      </c>
    </row>
    <row r="162792">
      <c r="A162792" s="1" t="s">
        <v>53533</v>
      </c>
    </row>
    <row r="162794">
      <c r="A162794" s="1" t="s">
        <v>53534</v>
      </c>
    </row>
    <row r="162795">
      <c r="A162795" s="1" t="s">
        <v>10895</v>
      </c>
    </row>
    <row r="162796">
      <c r="A162796" s="1" t="s">
        <v>53535</v>
      </c>
    </row>
    <row r="162797">
      <c r="A162797" s="1" t="s">
        <v>53536</v>
      </c>
    </row>
    <row r="162798">
      <c r="A162798" s="1" t="s">
        <v>53519</v>
      </c>
    </row>
    <row r="162799">
      <c r="A162799" s="1" t="s">
        <v>53520</v>
      </c>
    </row>
    <row r="162800">
      <c r="A162800" s="1" t="s">
        <v>53521</v>
      </c>
    </row>
    <row r="162801">
      <c r="A162801" s="1" t="s">
        <v>53522</v>
      </c>
    </row>
    <row r="162802">
      <c r="A162802" s="1" t="s">
        <v>53523</v>
      </c>
    </row>
    <row r="162803">
      <c r="A162803" s="1" t="s">
        <v>53524</v>
      </c>
    </row>
    <row r="162804">
      <c r="A162804" s="1" t="s">
        <v>53525</v>
      </c>
    </row>
    <row r="162805">
      <c r="A162805" s="1" t="s">
        <v>53526</v>
      </c>
    </row>
    <row r="162806">
      <c r="A162806" s="1" t="s">
        <v>53527</v>
      </c>
    </row>
    <row r="162807">
      <c r="A162807" s="1" t="s">
        <v>53528</v>
      </c>
    </row>
    <row r="162808">
      <c r="A162808" s="1" t="s">
        <v>53529</v>
      </c>
    </row>
    <row r="162809">
      <c r="A162809" s="1" t="s">
        <v>53530</v>
      </c>
    </row>
    <row r="162810">
      <c r="A162810" s="1" t="s">
        <v>53531</v>
      </c>
    </row>
    <row r="162811">
      <c r="A162811" s="1" t="s">
        <v>53532</v>
      </c>
    </row>
    <row r="162812">
      <c r="A162812" s="1" t="s">
        <v>53533</v>
      </c>
    </row>
    <row r="162813">
      <c r="A162813" s="1" t="s">
        <v>53534</v>
      </c>
    </row>
    <row r="162814">
      <c r="A162814" s="1" t="s">
        <v>10895</v>
      </c>
    </row>
    <row r="162815">
      <c r="A162815" s="1" t="s">
        <v>53537</v>
      </c>
    </row>
    <row r="162816">
      <c r="A162816" s="1" t="s">
        <v>53538</v>
      </c>
    </row>
    <row r="162817">
      <c r="A162817" s="1" t="s">
        <v>53539</v>
      </c>
    </row>
    <row r="162818">
      <c r="A162818" s="1" t="s">
        <v>53540</v>
      </c>
    </row>
    <row r="162820">
      <c r="A162820" s="1" t="s">
        <v>53541</v>
      </c>
    </row>
    <row r="162822">
      <c r="A162822" s="1" t="s">
        <v>53542</v>
      </c>
    </row>
    <row r="162824">
      <c r="A162824" s="1" t="s">
        <v>53543</v>
      </c>
    </row>
    <row r="162825">
      <c r="A162825" s="1" t="s">
        <v>53544</v>
      </c>
    </row>
    <row r="162827">
      <c r="A162827" s="1" t="s">
        <v>53545</v>
      </c>
    </row>
    <row r="162828">
      <c r="A162828" s="1" t="s">
        <v>53546</v>
      </c>
    </row>
    <row r="162829">
      <c r="A162829" s="1" t="s">
        <v>53547</v>
      </c>
    </row>
    <row r="162830">
      <c r="A162830" s="1" t="s">
        <v>53539</v>
      </c>
    </row>
    <row r="162831">
      <c r="A162831" s="1" t="s">
        <v>53540</v>
      </c>
    </row>
    <row r="162832">
      <c r="A162832" s="1" t="s">
        <v>53541</v>
      </c>
    </row>
    <row r="162833">
      <c r="A162833" s="1" t="s">
        <v>53542</v>
      </c>
    </row>
    <row r="162834">
      <c r="A162834" s="1" t="s">
        <v>53543</v>
      </c>
    </row>
    <row r="162835">
      <c r="A162835" s="1" t="s">
        <v>53544</v>
      </c>
    </row>
    <row r="162836">
      <c r="A162836" s="1" t="s">
        <v>53545</v>
      </c>
    </row>
    <row r="162837">
      <c r="A162837" s="1" t="s">
        <v>53548</v>
      </c>
    </row>
    <row r="162838">
      <c r="A162838" s="1" t="s">
        <v>53549</v>
      </c>
    </row>
    <row r="162840">
      <c r="A162840" s="1" t="s">
        <v>53550</v>
      </c>
    </row>
    <row r="162842">
      <c r="A162842" s="1" t="s">
        <v>53551</v>
      </c>
    </row>
    <row r="162844">
      <c r="A162844" s="1" t="s">
        <v>53552</v>
      </c>
    </row>
    <row r="162845">
      <c r="A162845" s="1" t="s">
        <v>53553</v>
      </c>
    </row>
    <row r="162847">
      <c r="A162847" s="1" t="s">
        <v>53554</v>
      </c>
    </row>
    <row r="162848">
      <c r="A162848" s="1" t="s">
        <v>53555</v>
      </c>
    </row>
    <row r="162850">
      <c r="A162850" s="1" t="s">
        <v>53556</v>
      </c>
    </row>
    <row r="162852">
      <c r="A162852" s="1" t="s">
        <v>53557</v>
      </c>
    </row>
    <row r="162854">
      <c r="A162854" s="1" t="s">
        <v>53558</v>
      </c>
    </row>
    <row r="162855">
      <c r="A162855" s="1" t="s">
        <v>53559</v>
      </c>
    </row>
    <row r="162857">
      <c r="A162857" s="1" t="s">
        <v>53560</v>
      </c>
    </row>
    <row r="162859">
      <c r="A162859" s="1" t="s">
        <v>53561</v>
      </c>
    </row>
    <row r="162860">
      <c r="A162860" s="1" t="s">
        <v>53562</v>
      </c>
    </row>
    <row r="162861">
      <c r="A162861" s="1" t="s">
        <v>53550</v>
      </c>
    </row>
    <row r="162862">
      <c r="A162862" s="1" t="s">
        <v>53551</v>
      </c>
    </row>
    <row r="162863">
      <c r="A162863" s="1" t="s">
        <v>53552</v>
      </c>
    </row>
    <row r="162864">
      <c r="A162864" s="1" t="s">
        <v>53553</v>
      </c>
    </row>
    <row r="162865">
      <c r="A162865" s="1" t="s">
        <v>53554</v>
      </c>
    </row>
    <row r="162866">
      <c r="A162866" s="1" t="s">
        <v>53555</v>
      </c>
    </row>
    <row r="162867">
      <c r="A162867" s="1" t="s">
        <v>53556</v>
      </c>
    </row>
    <row r="162868">
      <c r="A162868" s="1" t="s">
        <v>53557</v>
      </c>
    </row>
    <row r="162869">
      <c r="A162869" s="1" t="s">
        <v>53558</v>
      </c>
    </row>
    <row r="162870">
      <c r="A162870" s="1" t="s">
        <v>53559</v>
      </c>
    </row>
    <row r="162871">
      <c r="A162871" s="1" t="s">
        <v>53560</v>
      </c>
    </row>
    <row r="162872">
      <c r="A162872" s="1" t="s">
        <v>53563</v>
      </c>
    </row>
    <row r="162873">
      <c r="A162873" s="1" t="s">
        <v>53564</v>
      </c>
    </row>
    <row r="162875">
      <c r="A162875" s="1" t="s">
        <v>53565</v>
      </c>
    </row>
    <row r="162876">
      <c r="A162876" s="1" t="s">
        <v>53566</v>
      </c>
    </row>
    <row r="162878">
      <c r="A162878" s="1" t="s">
        <v>53567</v>
      </c>
    </row>
    <row r="162880">
      <c r="A162880" s="1" t="s">
        <v>53568</v>
      </c>
    </row>
    <row r="162882">
      <c r="A162882" s="1" t="s">
        <v>53569</v>
      </c>
    </row>
    <row r="162883">
      <c r="A162883" s="1" t="s">
        <v>53570</v>
      </c>
    </row>
    <row r="162885">
      <c r="A162885" s="1" t="s">
        <v>53571</v>
      </c>
    </row>
    <row r="162886">
      <c r="A162886" s="1" t="s">
        <v>53572</v>
      </c>
    </row>
    <row r="162888">
      <c r="A162888" s="1" t="s">
        <v>53573</v>
      </c>
    </row>
    <row r="162890">
      <c r="A162890" s="1" t="s">
        <v>53574</v>
      </c>
    </row>
    <row r="162892">
      <c r="A162892" s="1" t="s">
        <v>53575</v>
      </c>
    </row>
    <row r="162893">
      <c r="A162893" s="1" t="s">
        <v>53576</v>
      </c>
    </row>
    <row r="162894">
      <c r="A162894" s="1" t="s">
        <v>53577</v>
      </c>
    </row>
    <row r="162895">
      <c r="A162895" s="1" t="s">
        <v>53565</v>
      </c>
    </row>
    <row r="162896">
      <c r="A162896" s="1" t="s">
        <v>53566</v>
      </c>
    </row>
    <row r="162897">
      <c r="A162897" s="1" t="s">
        <v>53567</v>
      </c>
    </row>
    <row r="162898">
      <c r="A162898" s="1" t="s">
        <v>53568</v>
      </c>
    </row>
    <row r="162899">
      <c r="A162899" s="1" t="s">
        <v>53569</v>
      </c>
    </row>
    <row r="162900">
      <c r="A162900" s="1" t="s">
        <v>53570</v>
      </c>
    </row>
    <row r="162901">
      <c r="A162901" s="1" t="s">
        <v>53571</v>
      </c>
    </row>
    <row r="162902">
      <c r="A162902" s="1" t="s">
        <v>53572</v>
      </c>
    </row>
    <row r="162903">
      <c r="A162903" s="1" t="s">
        <v>53573</v>
      </c>
    </row>
    <row r="162904">
      <c r="A162904" s="1" t="s">
        <v>53574</v>
      </c>
    </row>
    <row r="162905">
      <c r="A162905" s="1" t="s">
        <v>53575</v>
      </c>
    </row>
    <row r="162906">
      <c r="A162906" s="1" t="s">
        <v>53578</v>
      </c>
    </row>
    <row r="162907">
      <c r="A162907" s="1" t="s">
        <v>53579</v>
      </c>
    </row>
    <row r="162908">
      <c r="A162908" s="1" t="s">
        <v>53580</v>
      </c>
    </row>
    <row r="162909">
      <c r="A162909" s="1" t="s">
        <v>53581</v>
      </c>
    </row>
    <row r="162910">
      <c r="A162910" s="1" t="s">
        <v>53582</v>
      </c>
    </row>
    <row r="162911">
      <c r="A162911" s="1" t="s">
        <v>10895</v>
      </c>
    </row>
    <row r="162912">
      <c r="A162912" s="1" t="s">
        <v>53583</v>
      </c>
    </row>
    <row r="162913">
      <c r="A162913" s="1" t="s">
        <v>53584</v>
      </c>
    </row>
    <row r="162914">
      <c r="A162914" s="1" t="s">
        <v>53580</v>
      </c>
    </row>
    <row r="162915">
      <c r="A162915" s="1" t="s">
        <v>53581</v>
      </c>
    </row>
    <row r="162916">
      <c r="A162916" s="1" t="s">
        <v>53582</v>
      </c>
    </row>
    <row r="162917">
      <c r="A162917" s="1" t="s">
        <v>10895</v>
      </c>
    </row>
    <row r="162918">
      <c r="A162918" s="1" t="s">
        <v>53585</v>
      </c>
    </row>
    <row r="162919">
      <c r="A162919" s="1" t="s">
        <v>53586</v>
      </c>
    </row>
    <row r="162920">
      <c r="A162920" s="1" t="s">
        <v>53587</v>
      </c>
    </row>
    <row r="162921">
      <c r="A162921" s="1" t="s">
        <v>53588</v>
      </c>
    </row>
    <row r="162922">
      <c r="A162922" s="1" t="s">
        <v>53589</v>
      </c>
    </row>
    <row r="162924">
      <c r="A162924" s="1" t="s">
        <v>53590</v>
      </c>
    </row>
    <row r="162925">
      <c r="A162925" s="1" t="s">
        <v>53591</v>
      </c>
    </row>
    <row r="162926">
      <c r="A162926" s="1" t="s">
        <v>53592</v>
      </c>
    </row>
    <row r="162927">
      <c r="A162927" s="1" t="s">
        <v>53593</v>
      </c>
    </row>
    <row r="162928">
      <c r="A162928" s="1" t="s">
        <v>53594</v>
      </c>
    </row>
    <row r="162929">
      <c r="A162929" s="1" t="s">
        <v>53595</v>
      </c>
    </row>
    <row r="162930">
      <c r="A162930" s="1" t="s">
        <v>53596</v>
      </c>
    </row>
    <row r="162931">
      <c r="A162931" s="1" t="s">
        <v>53597</v>
      </c>
    </row>
    <row r="162932">
      <c r="A162932" s="1" t="s">
        <v>53598</v>
      </c>
    </row>
    <row r="162933">
      <c r="A162933" s="1" t="s">
        <v>53599</v>
      </c>
    </row>
    <row r="162934">
      <c r="A162934" s="1" t="s">
        <v>53600</v>
      </c>
    </row>
    <row r="162935">
      <c r="A162935" s="1" t="s">
        <v>10895</v>
      </c>
    </row>
    <row r="162936">
      <c r="A162936" s="3" t="str">
        <f>+ ®(Wr)</f>
        <v>#ERROR!</v>
      </c>
    </row>
    <row r="162937">
      <c r="A162937" s="1" t="s">
        <v>53601</v>
      </c>
    </row>
    <row r="162938">
      <c r="A162938" s="1" t="s">
        <v>53587</v>
      </c>
    </row>
    <row r="162939">
      <c r="A162939" s="1" t="s">
        <v>53588</v>
      </c>
    </row>
    <row r="162940">
      <c r="A162940" s="1" t="s">
        <v>53589</v>
      </c>
    </row>
    <row r="162941">
      <c r="A162941" s="1" t="s">
        <v>53590</v>
      </c>
    </row>
    <row r="162942">
      <c r="A162942" s="1" t="s">
        <v>53591</v>
      </c>
    </row>
    <row r="162943">
      <c r="A162943" s="1" t="s">
        <v>53592</v>
      </c>
    </row>
    <row r="162944">
      <c r="A162944" s="1" t="s">
        <v>53593</v>
      </c>
    </row>
    <row r="162945">
      <c r="A162945" s="1" t="s">
        <v>53594</v>
      </c>
    </row>
    <row r="162946">
      <c r="A162946" s="1" t="s">
        <v>53595</v>
      </c>
    </row>
    <row r="162947">
      <c r="A162947" s="1" t="s">
        <v>53596</v>
      </c>
    </row>
    <row r="162948">
      <c r="A162948" s="1" t="s">
        <v>53597</v>
      </c>
    </row>
    <row r="162949">
      <c r="A162949" s="1" t="s">
        <v>53598</v>
      </c>
    </row>
    <row r="162950">
      <c r="A162950" s="1" t="s">
        <v>53599</v>
      </c>
    </row>
    <row r="162951">
      <c r="A162951" s="1" t="s">
        <v>53600</v>
      </c>
    </row>
    <row r="162952">
      <c r="A162952" s="1" t="s">
        <v>10895</v>
      </c>
    </row>
    <row r="162953">
      <c r="A162953" s="3" t="str">
        <f>+ ®(Wr)",293,True,False,2025-10-25 00:14:30,2.0_enhanced</f>
        <v>#ERROR!</v>
      </c>
    </row>
    <row r="162954">
      <c r="A162954" s="1" t="s">
        <v>53602</v>
      </c>
    </row>
    <row r="162955">
      <c r="A162955" s="1" t="s">
        <v>53587</v>
      </c>
    </row>
    <row r="162956">
      <c r="A162956" s="1" t="s">
        <v>53603</v>
      </c>
    </row>
    <row r="162957">
      <c r="A162957" s="1" t="s">
        <v>53582</v>
      </c>
    </row>
    <row r="162958">
      <c r="A162958" s="1" t="s">
        <v>10895</v>
      </c>
    </row>
    <row r="162959">
      <c r="A162959" s="1" t="s">
        <v>53583</v>
      </c>
    </row>
    <row r="162960">
      <c r="A162960" s="1" t="s">
        <v>53604</v>
      </c>
    </row>
    <row r="162961">
      <c r="A162961" s="1" t="s">
        <v>53587</v>
      </c>
    </row>
    <row r="162962">
      <c r="A162962" s="1" t="s">
        <v>53603</v>
      </c>
    </row>
    <row r="162963">
      <c r="A162963" s="1" t="s">
        <v>53582</v>
      </c>
    </row>
    <row r="162964">
      <c r="A162964" s="1" t="s">
        <v>10895</v>
      </c>
    </row>
    <row r="162965">
      <c r="A162965" s="1" t="s">
        <v>53605</v>
      </c>
    </row>
    <row r="162966">
      <c r="A162966" s="1" t="s">
        <v>53606</v>
      </c>
    </row>
    <row r="162968">
      <c r="A162968" s="1" t="s">
        <v>53607</v>
      </c>
    </row>
    <row r="162970">
      <c r="A162970" s="1" t="s">
        <v>53608</v>
      </c>
    </row>
    <row r="162972">
      <c r="A162972" s="1" t="s">
        <v>53609</v>
      </c>
    </row>
    <row r="162973">
      <c r="A162973" s="1" t="s">
        <v>53581</v>
      </c>
    </row>
    <row r="162975">
      <c r="A162975" s="1" t="s">
        <v>53610</v>
      </c>
    </row>
    <row r="162977">
      <c r="A162977" s="1" t="s">
        <v>53611</v>
      </c>
    </row>
    <row r="162979">
      <c r="A162979" s="1" t="s">
        <v>53612</v>
      </c>
    </row>
    <row r="162981">
      <c r="A162981" s="1" t="s">
        <v>53613</v>
      </c>
    </row>
    <row r="162983">
      <c r="A162983" s="1" t="s">
        <v>53614</v>
      </c>
    </row>
    <row r="162985">
      <c r="A162985" s="1" t="s">
        <v>53615</v>
      </c>
    </row>
    <row r="162987">
      <c r="A162987" s="1" t="s">
        <v>53594</v>
      </c>
    </row>
    <row r="162989">
      <c r="A162989" s="1" t="s">
        <v>53616</v>
      </c>
    </row>
    <row r="162990">
      <c r="A162990" s="1" t="s">
        <v>53582</v>
      </c>
    </row>
    <row r="162992">
      <c r="A162992" s="1" t="s">
        <v>53617</v>
      </c>
    </row>
    <row r="162994">
      <c r="A162994" s="1" t="s">
        <v>45337</v>
      </c>
    </row>
    <row r="162996">
      <c r="A162996" s="1" t="s">
        <v>53618</v>
      </c>
    </row>
    <row r="162998">
      <c r="A162998" s="1" t="s">
        <v>53619</v>
      </c>
    </row>
    <row r="163000">
      <c r="A163000" s="1" t="s">
        <v>10895</v>
      </c>
    </row>
    <row r="163002">
      <c r="A163002" s="1" t="s">
        <v>53620</v>
      </c>
    </row>
    <row r="163004">
      <c r="A163004" s="1" t="s">
        <v>53621</v>
      </c>
    </row>
    <row r="163005">
      <c r="A163005" s="1" t="s">
        <v>53622</v>
      </c>
    </row>
    <row r="163006">
      <c r="A163006" s="1" t="s">
        <v>53608</v>
      </c>
    </row>
    <row r="163007">
      <c r="A163007" s="1" t="s">
        <v>53609</v>
      </c>
    </row>
    <row r="163008">
      <c r="A163008" s="1" t="s">
        <v>53581</v>
      </c>
    </row>
    <row r="163009">
      <c r="A163009" s="1" t="s">
        <v>53610</v>
      </c>
    </row>
    <row r="163010">
      <c r="A163010" s="1" t="s">
        <v>53611</v>
      </c>
    </row>
    <row r="163011">
      <c r="A163011" s="1" t="s">
        <v>53612</v>
      </c>
    </row>
    <row r="163012">
      <c r="A163012" s="1" t="s">
        <v>53613</v>
      </c>
    </row>
    <row r="163013">
      <c r="A163013" s="1" t="s">
        <v>53614</v>
      </c>
    </row>
    <row r="163014">
      <c r="A163014" s="1" t="s">
        <v>53615</v>
      </c>
    </row>
    <row r="163015">
      <c r="A163015" s="1" t="s">
        <v>53594</v>
      </c>
    </row>
    <row r="163016">
      <c r="A163016" s="1" t="s">
        <v>53616</v>
      </c>
    </row>
    <row r="163017">
      <c r="A163017" s="1" t="s">
        <v>53582</v>
      </c>
    </row>
    <row r="163018">
      <c r="A163018" s="1" t="s">
        <v>53617</v>
      </c>
    </row>
    <row r="163019">
      <c r="A163019" s="1" t="s">
        <v>53618</v>
      </c>
    </row>
    <row r="163020">
      <c r="A163020" s="1" t="s">
        <v>53619</v>
      </c>
    </row>
    <row r="163021">
      <c r="A163021" s="1" t="s">
        <v>53623</v>
      </c>
    </row>
    <row r="163022">
      <c r="A163022" s="1" t="s">
        <v>53624</v>
      </c>
    </row>
    <row r="163024">
      <c r="A163024" s="1" t="s">
        <v>6899</v>
      </c>
    </row>
    <row r="163026">
      <c r="A163026" s="1" t="s">
        <v>53625</v>
      </c>
    </row>
    <row r="163028">
      <c r="A163028" s="1" t="s">
        <v>53626</v>
      </c>
    </row>
    <row r="163030">
      <c r="A163030" s="1" t="s">
        <v>3373</v>
      </c>
    </row>
    <row r="163032">
      <c r="A163032" s="1" t="s">
        <v>51269</v>
      </c>
    </row>
    <row r="163033">
      <c r="A163033" s="1" t="s">
        <v>53627</v>
      </c>
    </row>
    <row r="163034">
      <c r="A163034" s="1" t="s">
        <v>53628</v>
      </c>
    </row>
    <row r="163035">
      <c r="A163035" s="1" t="s">
        <v>53629</v>
      </c>
    </row>
    <row r="163037">
      <c r="A163037" s="1" t="s">
        <v>53630</v>
      </c>
    </row>
    <row r="163039">
      <c r="A163039" s="1" t="s">
        <v>53631</v>
      </c>
    </row>
    <row r="163040">
      <c r="A163040" s="1" t="s">
        <v>7232</v>
      </c>
    </row>
    <row r="163042">
      <c r="A163042" s="1" t="s">
        <v>53632</v>
      </c>
    </row>
    <row r="163044">
      <c r="A163044" s="1" t="s">
        <v>53633</v>
      </c>
    </row>
    <row r="163046">
      <c r="A163046" s="1" t="s">
        <v>53634</v>
      </c>
    </row>
    <row r="163047">
      <c r="A163047" s="3" t="str">
        <f> Gont trust marker on insulation</f>
        <v>#ERROR!</v>
      </c>
    </row>
    <row r="163049">
      <c r="A163049" s="1" t="s">
        <v>53635</v>
      </c>
    </row>
    <row r="163050">
      <c r="A163050" s="1" t="s">
        <v>53636</v>
      </c>
    </row>
    <row r="163052">
      <c r="A163052" s="1" t="s">
        <v>53637</v>
      </c>
    </row>
    <row r="163053">
      <c r="A163053" s="1" t="s">
        <v>53638</v>
      </c>
    </row>
    <row r="163055">
      <c r="A163055" s="1" t="s">
        <v>10895</v>
      </c>
    </row>
    <row r="163056">
      <c r="A163056" s="3" t="str">
        <f>+ 2 ®(Wr)</f>
        <v>#ERROR!</v>
      </c>
    </row>
    <row r="163057">
      <c r="A163057" s="1" t="s">
        <v>53639</v>
      </c>
    </row>
    <row r="163058">
      <c r="A163058" s="1" t="s">
        <v>53626</v>
      </c>
    </row>
    <row r="163059">
      <c r="A163059" s="1" t="s">
        <v>53627</v>
      </c>
    </row>
    <row r="163060">
      <c r="A163060" s="1" t="s">
        <v>53628</v>
      </c>
    </row>
    <row r="163061">
      <c r="A163061" s="1" t="s">
        <v>53629</v>
      </c>
    </row>
    <row r="163062">
      <c r="A163062" s="1" t="s">
        <v>53630</v>
      </c>
    </row>
    <row r="163063">
      <c r="A163063" s="1" t="s">
        <v>53631</v>
      </c>
    </row>
    <row r="163064">
      <c r="A163064" s="1" t="s">
        <v>7232</v>
      </c>
    </row>
    <row r="163065">
      <c r="A163065" s="1" t="s">
        <v>53632</v>
      </c>
    </row>
    <row r="163066">
      <c r="A163066" s="1" t="s">
        <v>53633</v>
      </c>
    </row>
    <row r="163067">
      <c r="A163067" s="1" t="s">
        <v>53634</v>
      </c>
    </row>
    <row r="163068">
      <c r="A163068" s="3" t="str">
        <f> Gont trust marker on insulation</f>
        <v>#ERROR!</v>
      </c>
    </row>
    <row r="163069">
      <c r="A163069" s="1" t="s">
        <v>53635</v>
      </c>
    </row>
    <row r="163070">
      <c r="A163070" s="1" t="s">
        <v>53636</v>
      </c>
    </row>
    <row r="163071">
      <c r="A163071" s="1" t="s">
        <v>53637</v>
      </c>
    </row>
    <row r="163072">
      <c r="A163072" s="1" t="s">
        <v>53638</v>
      </c>
    </row>
    <row r="163073">
      <c r="A163073" s="1" t="s">
        <v>10895</v>
      </c>
    </row>
    <row r="163074">
      <c r="A163074" s="3" t="str">
        <f>+ 2 ®(Wr)",377,True,False,2025-10-25 00:14:30,2.0_enhanced</f>
        <v>#ERROR!</v>
      </c>
    </row>
    <row r="163075">
      <c r="A163075" s="1" t="s">
        <v>53640</v>
      </c>
    </row>
    <row r="163077">
      <c r="A163077" s="3" t="str">
        <f> GHEaPY 4o &gt; Z</f>
        <v>#ERROR!</v>
      </c>
    </row>
    <row r="163079">
      <c r="A163079" s="1">
        <v>5.0</v>
      </c>
    </row>
    <row r="163080">
      <c r="A163080" s="1" t="s">
        <v>7232</v>
      </c>
    </row>
    <row r="163082">
      <c r="A163082" s="1" t="s">
        <v>53632</v>
      </c>
    </row>
    <row r="163083">
      <c r="A163083" s="1" t="s">
        <v>53641</v>
      </c>
    </row>
    <row r="163084">
      <c r="A163084" s="1" t="s">
        <v>53634</v>
      </c>
    </row>
    <row r="163086">
      <c r="A163086" s="3" t="str">
        <f> Cont trust merier on fisulatiion</f>
        <v>#ERROR!</v>
      </c>
    </row>
    <row r="163088">
      <c r="A163088" s="1" t="s">
        <v>53635</v>
      </c>
    </row>
    <row r="163089">
      <c r="A163089" s="1" t="s">
        <v>53636</v>
      </c>
    </row>
    <row r="163091">
      <c r="A163091" s="1" t="s">
        <v>53642</v>
      </c>
    </row>
    <row r="163093">
      <c r="A163093" s="1" t="s">
        <v>53643</v>
      </c>
    </row>
    <row r="163094">
      <c r="A163094" s="1" t="s">
        <v>53644</v>
      </c>
    </row>
    <row r="163095">
      <c r="A163095" s="1" t="s">
        <v>53645</v>
      </c>
    </row>
    <row r="163096">
      <c r="A163096" s="1" t="s">
        <v>53646</v>
      </c>
    </row>
    <row r="163098">
      <c r="A163098" s="1" t="s">
        <v>24100</v>
      </c>
    </row>
    <row r="163100">
      <c r="A163100" s="1" t="s">
        <v>10895</v>
      </c>
    </row>
    <row r="163101">
      <c r="A163101" s="3" t="str">
        <f>+ 2 ®(Wr)</f>
        <v>#ERROR!</v>
      </c>
    </row>
    <row r="163102">
      <c r="A163102" s="1" t="s">
        <v>15139</v>
      </c>
    </row>
    <row r="163103">
      <c r="A163103" s="1" t="s">
        <v>7232</v>
      </c>
    </row>
    <row r="163104">
      <c r="A163104" s="1" t="s">
        <v>53632</v>
      </c>
    </row>
    <row r="163105">
      <c r="A163105" s="1" t="s">
        <v>53641</v>
      </c>
    </row>
    <row r="163106">
      <c r="A163106" s="1" t="s">
        <v>53634</v>
      </c>
    </row>
    <row r="163107">
      <c r="A163107" s="3" t="str">
        <f> Cont trust merier on fisulatiion</f>
        <v>#ERROR!</v>
      </c>
    </row>
    <row r="163108">
      <c r="A163108" s="1" t="s">
        <v>53635</v>
      </c>
    </row>
    <row r="163109">
      <c r="A163109" s="1" t="s">
        <v>53636</v>
      </c>
    </row>
    <row r="163110">
      <c r="A163110" s="1" t="s">
        <v>53642</v>
      </c>
    </row>
    <row r="163111">
      <c r="A163111" s="1" t="s">
        <v>53643</v>
      </c>
    </row>
    <row r="163112">
      <c r="A163112" s="1" t="s">
        <v>53644</v>
      </c>
    </row>
    <row r="163113">
      <c r="A163113" s="1" t="s">
        <v>53645</v>
      </c>
    </row>
    <row r="163114">
      <c r="A163114" s="1" t="s">
        <v>53646</v>
      </c>
    </row>
    <row r="163115">
      <c r="A163115" s="1" t="s">
        <v>24100</v>
      </c>
    </row>
    <row r="163116">
      <c r="A163116" s="1" t="s">
        <v>10895</v>
      </c>
    </row>
    <row r="163117">
      <c r="A163117" s="3" t="str">
        <f>+ 2 ®(Wr)",418,True,False,2025-10-25 00:14:30,2.0_enhanced</f>
        <v>#ERROR!</v>
      </c>
    </row>
    <row r="163118">
      <c r="A163118" s="1" t="s">
        <v>53647</v>
      </c>
    </row>
    <row r="163119">
      <c r="A163119" s="1" t="s">
        <v>53648</v>
      </c>
    </row>
    <row r="163120">
      <c r="A163120" s="1" t="s">
        <v>53649</v>
      </c>
    </row>
    <row r="163121">
      <c r="A163121" s="1" t="s">
        <v>53650</v>
      </c>
    </row>
    <row r="163122">
      <c r="A163122" s="1" t="s">
        <v>53651</v>
      </c>
    </row>
    <row r="163123">
      <c r="A163123" s="1" t="s">
        <v>53652</v>
      </c>
    </row>
    <row r="163124">
      <c r="A163124" s="1" t="s">
        <v>53653</v>
      </c>
    </row>
    <row r="163125">
      <c r="A163125" s="1" t="s">
        <v>53654</v>
      </c>
    </row>
    <row r="163126">
      <c r="A163126" s="1" t="s">
        <v>53655</v>
      </c>
    </row>
    <row r="163127">
      <c r="A163127" s="1" t="s">
        <v>53656</v>
      </c>
    </row>
    <row r="163128">
      <c r="A163128" s="3" t="str">
        <f>= Sey EN","OTE Sie</f>
        <v>#ERROR!</v>
      </c>
    </row>
    <row r="163129">
      <c r="A163129" s="1" t="s">
        <v>53651</v>
      </c>
    </row>
    <row r="163130">
      <c r="A163130" s="1" t="s">
        <v>53652</v>
      </c>
    </row>
    <row r="163131">
      <c r="A163131" s="1" t="s">
        <v>53653</v>
      </c>
    </row>
    <row r="163132">
      <c r="A163132" s="1" t="s">
        <v>53654</v>
      </c>
    </row>
    <row r="163133">
      <c r="A163133" s="1" t="s">
        <v>53655</v>
      </c>
    </row>
    <row r="163134">
      <c r="A163134" s="1" t="s">
        <v>53656</v>
      </c>
    </row>
    <row r="163135">
      <c r="A163135" s="3" t="str">
        <f>= Sey EN",97,True,False,2025-10-25 00:14:30,2.0_enhanced</f>
        <v>#ERROR!</v>
      </c>
    </row>
    <row r="163136">
      <c r="A163136" s="1" t="s">
        <v>53657</v>
      </c>
    </row>
    <row r="163137">
      <c r="A163137" s="1" t="s">
        <v>53658</v>
      </c>
    </row>
    <row r="163138">
      <c r="A163138" s="1" t="s">
        <v>53659</v>
      </c>
    </row>
    <row r="163139">
      <c r="A163139" s="1" t="s">
        <v>53660</v>
      </c>
    </row>
    <row r="163140">
      <c r="A163140" s="1" t="s">
        <v>53661</v>
      </c>
    </row>
    <row r="163141">
      <c r="A163141" s="1" t="s">
        <v>53662</v>
      </c>
    </row>
    <row r="163142">
      <c r="A163142" s="3" t="str">
        <f> A it ee | | Pe</f>
        <v>#ERROR!</v>
      </c>
    </row>
    <row r="163143">
      <c r="A163143" s="1" t="s">
        <v>53663</v>
      </c>
    </row>
    <row r="163144">
      <c r="A163144" s="1" t="s">
        <v>53664</v>
      </c>
    </row>
    <row r="163145">
      <c r="A163145" s="1" t="s">
        <v>53665</v>
      </c>
    </row>
    <row r="163146">
      <c r="A163146" s="1" t="s">
        <v>53666</v>
      </c>
    </row>
    <row r="163147">
      <c r="A163147" s="1" t="s">
        <v>53667</v>
      </c>
    </row>
    <row r="163148">
      <c r="A163148" s="1" t="s">
        <v>53658</v>
      </c>
    </row>
    <row r="163149">
      <c r="A163149" s="1" t="s">
        <v>53659</v>
      </c>
    </row>
    <row r="163150">
      <c r="A163150" s="1" t="s">
        <v>53660</v>
      </c>
    </row>
    <row r="163151">
      <c r="A163151" s="1" t="s">
        <v>53661</v>
      </c>
    </row>
    <row r="163152">
      <c r="A163152" s="1" t="s">
        <v>53662</v>
      </c>
    </row>
    <row r="163153">
      <c r="A163153" s="3" t="str">
        <f> A it ee | | Pe</f>
        <v>#ERROR!</v>
      </c>
    </row>
    <row r="163154">
      <c r="A163154" s="1" t="s">
        <v>53663</v>
      </c>
    </row>
    <row r="163155">
      <c r="A163155" s="1" t="s">
        <v>53664</v>
      </c>
    </row>
    <row r="163156">
      <c r="A163156" s="1" t="s">
        <v>53665</v>
      </c>
    </row>
    <row r="163157">
      <c r="A163157" s="1" t="s">
        <v>53666</v>
      </c>
    </row>
    <row r="163158">
      <c r="A163158" s="1" t="s">
        <v>53668</v>
      </c>
    </row>
    <row r="163159">
      <c r="A163159" s="1" t="s">
        <v>53669</v>
      </c>
    </row>
    <row r="163161">
      <c r="A163161" s="1" t="s">
        <v>53670</v>
      </c>
    </row>
    <row r="163163">
      <c r="A163163" s="1" t="s">
        <v>53671</v>
      </c>
    </row>
    <row r="163164">
      <c r="A163164" s="1" t="s">
        <v>53672</v>
      </c>
    </row>
    <row r="163165">
      <c r="A163165" s="1" t="s">
        <v>53673</v>
      </c>
    </row>
    <row r="163166">
      <c r="A163166" s="1" t="s">
        <v>34318</v>
      </c>
    </row>
    <row r="163167">
      <c r="A163167" s="1" t="s">
        <v>53674</v>
      </c>
    </row>
    <row r="163169">
      <c r="A163169" s="1" t="s">
        <v>53675</v>
      </c>
    </row>
    <row r="163170">
      <c r="A163170" s="1" t="s">
        <v>53676</v>
      </c>
    </row>
    <row r="163172">
      <c r="A163172" s="1" t="s">
        <v>23105</v>
      </c>
    </row>
    <row r="163173">
      <c r="A163173" s="1" t="s">
        <v>53677</v>
      </c>
    </row>
    <row r="163174">
      <c r="A163174" s="1" t="s">
        <v>53678</v>
      </c>
    </row>
    <row r="163176">
      <c r="A163176" s="1" t="s">
        <v>53679</v>
      </c>
    </row>
    <row r="163177">
      <c r="A163177" s="1" t="s">
        <v>53680</v>
      </c>
    </row>
    <row r="163179">
      <c r="A163179" s="1" t="s">
        <v>53681</v>
      </c>
    </row>
    <row r="163180">
      <c r="A163180" s="1" t="s">
        <v>53682</v>
      </c>
    </row>
    <row r="163181">
      <c r="A163181" s="1" t="s">
        <v>53683</v>
      </c>
    </row>
    <row r="163183">
      <c r="A163183" s="1" t="s">
        <v>34777</v>
      </c>
    </row>
    <row r="163185">
      <c r="A163185" s="3" t="str">
        <f>+ yoyme</f>
        <v>#NAME?</v>
      </c>
    </row>
    <row r="163186">
      <c r="A163186" s="1" t="s">
        <v>53684</v>
      </c>
    </row>
    <row r="163188">
      <c r="A163188" s="1" t="s">
        <v>53685</v>
      </c>
    </row>
    <row r="163189">
      <c r="A163189" s="1">
        <v>1.0</v>
      </c>
    </row>
    <row r="163191">
      <c r="A163191" s="1" t="s">
        <v>45734</v>
      </c>
    </row>
    <row r="163193">
      <c r="A163193" s="1" t="s">
        <v>53686</v>
      </c>
    </row>
    <row r="163194">
      <c r="A163194" s="1" t="s">
        <v>53670</v>
      </c>
    </row>
    <row r="163195">
      <c r="A163195" s="1" t="s">
        <v>53671</v>
      </c>
    </row>
    <row r="163196">
      <c r="A163196" s="1" t="s">
        <v>53672</v>
      </c>
    </row>
    <row r="163197">
      <c r="A163197" s="1" t="s">
        <v>53673</v>
      </c>
    </row>
    <row r="163198">
      <c r="A163198" s="1" t="s">
        <v>53674</v>
      </c>
    </row>
    <row r="163199">
      <c r="A163199" s="1" t="s">
        <v>53675</v>
      </c>
    </row>
    <row r="163200">
      <c r="A163200" s="1" t="s">
        <v>53676</v>
      </c>
    </row>
    <row r="163201">
      <c r="A163201" s="1" t="s">
        <v>53677</v>
      </c>
    </row>
    <row r="163202">
      <c r="A163202" s="1" t="s">
        <v>53678</v>
      </c>
    </row>
    <row r="163203">
      <c r="A163203" s="1" t="s">
        <v>53679</v>
      </c>
    </row>
    <row r="163204">
      <c r="A163204" s="1" t="s">
        <v>53680</v>
      </c>
    </row>
    <row r="163205">
      <c r="A163205" s="1" t="s">
        <v>53681</v>
      </c>
    </row>
    <row r="163206">
      <c r="A163206" s="1" t="s">
        <v>53682</v>
      </c>
    </row>
    <row r="163207">
      <c r="A163207" s="1" t="s">
        <v>53683</v>
      </c>
    </row>
    <row r="163208">
      <c r="A163208" s="3" t="str">
        <f>+ yoyme</f>
        <v>#NAME?</v>
      </c>
    </row>
    <row r="163209">
      <c r="A163209" s="1" t="s">
        <v>53684</v>
      </c>
    </row>
    <row r="163210">
      <c r="A163210" s="1" t="s">
        <v>53687</v>
      </c>
    </row>
    <row r="163211">
      <c r="A163211" s="1" t="s">
        <v>53688</v>
      </c>
    </row>
    <row r="163212">
      <c r="A163212" s="1" t="s">
        <v>53689</v>
      </c>
    </row>
    <row r="163213">
      <c r="A163213" s="1" t="s">
        <v>7819</v>
      </c>
    </row>
    <row r="163215">
      <c r="A163215" s="1" t="s">
        <v>53690</v>
      </c>
    </row>
    <row r="163216">
      <c r="A163216" s="1" t="s">
        <v>53691</v>
      </c>
    </row>
    <row r="163217">
      <c r="A163217" s="1" t="s">
        <v>53692</v>
      </c>
    </row>
    <row r="163219">
      <c r="A163219" s="1" t="s">
        <v>53693</v>
      </c>
    </row>
    <row r="163220">
      <c r="A163220" s="1" t="s">
        <v>53694</v>
      </c>
    </row>
    <row r="163221">
      <c r="A163221" s="1" t="s">
        <v>53695</v>
      </c>
    </row>
    <row r="163222">
      <c r="A163222" s="1" t="s">
        <v>53696</v>
      </c>
    </row>
    <row r="163223">
      <c r="A163223" s="1" t="s">
        <v>53697</v>
      </c>
    </row>
    <row r="163224">
      <c r="A163224" s="1" t="s">
        <v>53698</v>
      </c>
    </row>
    <row r="163225">
      <c r="A163225" s="1" t="s">
        <v>53699</v>
      </c>
    </row>
    <row r="163226">
      <c r="A163226" s="1" t="s">
        <v>53700</v>
      </c>
    </row>
    <row r="163227">
      <c r="A163227" s="1" t="s">
        <v>41054</v>
      </c>
    </row>
    <row r="163229">
      <c r="A163229" s="1" t="s">
        <v>53701</v>
      </c>
    </row>
    <row r="163230">
      <c r="A163230" s="1" t="s">
        <v>445</v>
      </c>
    </row>
    <row r="163231">
      <c r="A163231" s="1" t="s">
        <v>53702</v>
      </c>
    </row>
    <row r="163232">
      <c r="A163232" s="1" t="s">
        <v>10895</v>
      </c>
    </row>
    <row r="163234">
      <c r="A163234" s="1" t="s">
        <v>53703</v>
      </c>
    </row>
    <row r="163235">
      <c r="A163235" s="1" t="s">
        <v>53704</v>
      </c>
    </row>
    <row r="163236">
      <c r="A163236" s="1" t="s">
        <v>53689</v>
      </c>
    </row>
    <row r="163237">
      <c r="A163237" s="1" t="s">
        <v>53690</v>
      </c>
    </row>
    <row r="163238">
      <c r="A163238" s="1" t="s">
        <v>53691</v>
      </c>
    </row>
    <row r="163239">
      <c r="A163239" s="1" t="s">
        <v>53692</v>
      </c>
    </row>
    <row r="163240">
      <c r="A163240" s="1" t="s">
        <v>53693</v>
      </c>
    </row>
    <row r="163241">
      <c r="A163241" s="1" t="s">
        <v>53694</v>
      </c>
    </row>
    <row r="163242">
      <c r="A163242" s="1" t="s">
        <v>53695</v>
      </c>
    </row>
    <row r="163243">
      <c r="A163243" s="1" t="s">
        <v>53696</v>
      </c>
    </row>
    <row r="163244">
      <c r="A163244" s="1" t="s">
        <v>53697</v>
      </c>
    </row>
    <row r="163245">
      <c r="A163245" s="1" t="s">
        <v>53698</v>
      </c>
    </row>
    <row r="163246">
      <c r="A163246" s="1" t="s">
        <v>53699</v>
      </c>
    </row>
    <row r="163247">
      <c r="A163247" s="1" t="s">
        <v>53700</v>
      </c>
    </row>
    <row r="163248">
      <c r="A163248" s="1" t="s">
        <v>53702</v>
      </c>
    </row>
    <row r="163249">
      <c r="A163249" s="1" t="s">
        <v>10895</v>
      </c>
    </row>
    <row r="163250">
      <c r="A163250" s="1" t="s">
        <v>53705</v>
      </c>
    </row>
    <row r="163251">
      <c r="A163251" s="1" t="s">
        <v>53706</v>
      </c>
    </row>
    <row r="163253">
      <c r="A163253" s="1" t="s">
        <v>53707</v>
      </c>
    </row>
    <row r="163254">
      <c r="A163254" s="1" t="s">
        <v>53708</v>
      </c>
    </row>
    <row r="163255">
      <c r="A163255" s="1" t="s">
        <v>53709</v>
      </c>
    </row>
    <row r="163256">
      <c r="A163256" s="1" t="s">
        <v>53710</v>
      </c>
    </row>
    <row r="163258">
      <c r="A163258" s="1" t="s">
        <v>53711</v>
      </c>
    </row>
    <row r="163260">
      <c r="A163260" s="1" t="s">
        <v>53712</v>
      </c>
    </row>
    <row r="163261">
      <c r="A163261" s="1" t="s">
        <v>53713</v>
      </c>
    </row>
    <row r="163263">
      <c r="A163263" s="1" t="s">
        <v>53714</v>
      </c>
    </row>
    <row r="163264">
      <c r="A163264" s="1" t="s">
        <v>53715</v>
      </c>
    </row>
    <row r="163266">
      <c r="A163266" s="1" t="s">
        <v>53716</v>
      </c>
    </row>
    <row r="163268">
      <c r="A163268" s="1" t="s">
        <v>53717</v>
      </c>
    </row>
    <row r="163270">
      <c r="A163270" s="1" t="s">
        <v>53718</v>
      </c>
    </row>
    <row r="163271">
      <c r="A163271" s="1" t="s">
        <v>53719</v>
      </c>
    </row>
    <row r="163273">
      <c r="A163273" s="1" t="s">
        <v>53720</v>
      </c>
    </row>
    <row r="163275">
      <c r="A163275" s="1" t="s">
        <v>53721</v>
      </c>
    </row>
    <row r="163277">
      <c r="A163277" s="1" t="s">
        <v>53722</v>
      </c>
    </row>
    <row r="163278">
      <c r="A163278" s="1" t="s">
        <v>10895</v>
      </c>
    </row>
    <row r="163279">
      <c r="A163279" s="3" t="str">
        <f>+ ®(Wr)</f>
        <v>#ERROR!</v>
      </c>
    </row>
    <row r="163280">
      <c r="A163280" s="1" t="s">
        <v>53723</v>
      </c>
    </row>
    <row r="163281">
      <c r="A163281" s="1" t="s">
        <v>53707</v>
      </c>
    </row>
    <row r="163282">
      <c r="A163282" s="1" t="s">
        <v>53708</v>
      </c>
    </row>
    <row r="163283">
      <c r="A163283" s="1" t="s">
        <v>53709</v>
      </c>
    </row>
    <row r="163284">
      <c r="A163284" s="1" t="s">
        <v>53710</v>
      </c>
    </row>
    <row r="163285">
      <c r="A163285" s="1" t="s">
        <v>53711</v>
      </c>
    </row>
    <row r="163286">
      <c r="A163286" s="1" t="s">
        <v>53712</v>
      </c>
    </row>
    <row r="163287">
      <c r="A163287" s="1" t="s">
        <v>53713</v>
      </c>
    </row>
    <row r="163288">
      <c r="A163288" s="1" t="s">
        <v>53714</v>
      </c>
    </row>
    <row r="163289">
      <c r="A163289" s="1" t="s">
        <v>53715</v>
      </c>
    </row>
    <row r="163290">
      <c r="A163290" s="1" t="s">
        <v>53716</v>
      </c>
    </row>
    <row r="163291">
      <c r="A163291" s="1" t="s">
        <v>53717</v>
      </c>
    </row>
    <row r="163292">
      <c r="A163292" s="1" t="s">
        <v>53718</v>
      </c>
    </row>
    <row r="163293">
      <c r="A163293" s="1" t="s">
        <v>53719</v>
      </c>
    </row>
    <row r="163294">
      <c r="A163294" s="1" t="s">
        <v>53720</v>
      </c>
    </row>
    <row r="163295">
      <c r="A163295" s="1" t="s">
        <v>53721</v>
      </c>
    </row>
    <row r="163296">
      <c r="A163296" s="1" t="s">
        <v>53722</v>
      </c>
    </row>
    <row r="163297">
      <c r="A163297" s="1" t="s">
        <v>10895</v>
      </c>
    </row>
    <row r="163298">
      <c r="A163298" s="3" t="str">
        <f>+ ®(Wr)",475,True,False,2025-10-25 00:14:30,2.0_enhanced</f>
        <v>#ERROR!</v>
      </c>
    </row>
    <row r="163299">
      <c r="A163299" s="1" t="s">
        <v>53724</v>
      </c>
    </row>
    <row r="163301">
      <c r="A163301" s="1" t="s">
        <v>53725</v>
      </c>
    </row>
    <row r="163302">
      <c r="A163302" s="1" t="s">
        <v>53726</v>
      </c>
    </row>
    <row r="163303">
      <c r="A163303" s="1" t="s">
        <v>53727</v>
      </c>
    </row>
    <row r="163305">
      <c r="A163305" s="1" t="s">
        <v>53728</v>
      </c>
    </row>
    <row r="163307">
      <c r="A163307" s="1" t="s">
        <v>53729</v>
      </c>
    </row>
    <row r="163308">
      <c r="A163308" s="1" t="s">
        <v>53730</v>
      </c>
    </row>
    <row r="163309">
      <c r="A163309" s="1" t="s">
        <v>53731</v>
      </c>
    </row>
    <row r="163310">
      <c r="A163310" s="1" t="s">
        <v>53732</v>
      </c>
    </row>
    <row r="163311">
      <c r="A163311" s="1" t="s">
        <v>53733</v>
      </c>
    </row>
    <row r="163312">
      <c r="A163312" s="1" t="s">
        <v>53734</v>
      </c>
    </row>
    <row r="163313">
      <c r="A163313" s="1" t="s">
        <v>1208</v>
      </c>
    </row>
    <row r="163315">
      <c r="A163315" s="1" t="s">
        <v>53735</v>
      </c>
    </row>
    <row r="163316">
      <c r="A163316" s="1" t="s">
        <v>53736</v>
      </c>
    </row>
    <row r="163317">
      <c r="A163317" s="1" t="s">
        <v>53737</v>
      </c>
    </row>
    <row r="163318">
      <c r="A163318" s="1" t="s">
        <v>46446</v>
      </c>
    </row>
    <row r="163319">
      <c r="A163319" s="1" t="s">
        <v>53738</v>
      </c>
    </row>
    <row r="163320">
      <c r="A163320" s="1" t="s">
        <v>53739</v>
      </c>
    </row>
    <row r="163321">
      <c r="A163321" s="1" t="s">
        <v>53740</v>
      </c>
    </row>
    <row r="163322">
      <c r="A163322" s="1" t="s">
        <v>53741</v>
      </c>
    </row>
    <row r="163323">
      <c r="A163323" s="1" t="s">
        <v>53742</v>
      </c>
    </row>
    <row r="163324">
      <c r="A163324" s="1" t="s">
        <v>53743</v>
      </c>
    </row>
    <row r="163325">
      <c r="A163325" s="1" t="s">
        <v>53744</v>
      </c>
    </row>
    <row r="163326">
      <c r="A163326" s="1" t="s">
        <v>22041</v>
      </c>
    </row>
    <row r="163327">
      <c r="A163327" s="1" t="s">
        <v>53745</v>
      </c>
    </row>
    <row r="163328">
      <c r="A163328" s="1" t="s">
        <v>53746</v>
      </c>
    </row>
    <row r="163329">
      <c r="A163329" s="1" t="s">
        <v>53747</v>
      </c>
    </row>
    <row r="163330">
      <c r="A163330" s="1" t="s">
        <v>3534</v>
      </c>
    </row>
    <row r="163331">
      <c r="A163331" s="1">
        <v>4.0</v>
      </c>
    </row>
    <row r="163332">
      <c r="A163332" s="1" t="s">
        <v>8395</v>
      </c>
    </row>
    <row r="163333">
      <c r="A163333" s="1" t="s">
        <v>53748</v>
      </c>
    </row>
    <row r="163334">
      <c r="A163334" s="1" t="s">
        <v>53749</v>
      </c>
    </row>
    <row r="163335">
      <c r="A163335" s="1" t="s">
        <v>53750</v>
      </c>
    </row>
    <row r="163336">
      <c r="A163336" s="3" t="str">
        <f>+ i @23w)</f>
        <v>#ERROR!</v>
      </c>
    </row>
    <row r="163337">
      <c r="A163337" s="1" t="s">
        <v>33607</v>
      </c>
    </row>
    <row r="163338">
      <c r="A163338" s="1" t="s">
        <v>53751</v>
      </c>
    </row>
    <row r="163339">
      <c r="A163339" s="1" t="s">
        <v>53752</v>
      </c>
    </row>
    <row r="163340">
      <c r="A163340" s="1" t="s">
        <v>40937</v>
      </c>
    </row>
    <row r="163341">
      <c r="A163341" s="1" t="s">
        <v>53753</v>
      </c>
    </row>
    <row r="163342">
      <c r="A163342" s="4" t="s">
        <v>53754</v>
      </c>
    </row>
    <row r="163343">
      <c r="A163343" s="1" t="s">
        <v>53755</v>
      </c>
    </row>
    <row r="163344">
      <c r="A163344" s="1" t="s">
        <v>8395</v>
      </c>
    </row>
    <row r="163345">
      <c r="A163345" s="4" t="s">
        <v>53756</v>
      </c>
    </row>
    <row r="163346">
      <c r="A163346" s="1" t="s">
        <v>53757</v>
      </c>
    </row>
    <row r="163347">
      <c r="A163347" s="1" t="s">
        <v>53758</v>
      </c>
    </row>
    <row r="163348">
      <c r="A163348" s="1" t="s">
        <v>53759</v>
      </c>
    </row>
    <row r="163349">
      <c r="A163349" s="1" t="s">
        <v>53760</v>
      </c>
    </row>
    <row r="163350">
      <c r="A163350" s="1" t="s">
        <v>53761</v>
      </c>
    </row>
    <row r="163351">
      <c r="A163351" s="1" t="s">
        <v>1858</v>
      </c>
    </row>
    <row r="163352">
      <c r="A163352" s="1" t="s">
        <v>53762</v>
      </c>
    </row>
    <row r="163353">
      <c r="A163353" s="1" t="s">
        <v>53763</v>
      </c>
    </row>
    <row r="163354">
      <c r="A163354" s="1" t="s">
        <v>53764</v>
      </c>
    </row>
    <row r="163355">
      <c r="A163355" s="1" t="s">
        <v>53765</v>
      </c>
    </row>
    <row r="163356">
      <c r="A163356" s="1" t="s">
        <v>53766</v>
      </c>
    </row>
    <row r="163357">
      <c r="A163357" s="1" t="s">
        <v>53767</v>
      </c>
    </row>
    <row r="163358">
      <c r="A163358" s="1" t="s">
        <v>53768</v>
      </c>
    </row>
    <row r="163359">
      <c r="A163359" s="1" t="s">
        <v>53769</v>
      </c>
    </row>
    <row r="163361">
      <c r="A163361" s="1" t="s">
        <v>53770</v>
      </c>
    </row>
    <row r="163363">
      <c r="A163363" s="6" t="s">
        <v>53771</v>
      </c>
    </row>
    <row r="163365">
      <c r="A163365" s="1" t="s">
        <v>53772</v>
      </c>
    </row>
    <row r="163366">
      <c r="A163366" s="1" t="s">
        <v>53725</v>
      </c>
    </row>
    <row r="163367">
      <c r="A163367" s="1" t="s">
        <v>53726</v>
      </c>
    </row>
    <row r="163368">
      <c r="A163368" s="1" t="s">
        <v>53727</v>
      </c>
    </row>
    <row r="163369">
      <c r="A163369" s="1" t="s">
        <v>53728</v>
      </c>
    </row>
    <row r="163370">
      <c r="A163370" s="1" t="s">
        <v>53729</v>
      </c>
    </row>
    <row r="163371">
      <c r="A163371" s="1" t="s">
        <v>53730</v>
      </c>
    </row>
    <row r="163372">
      <c r="A163372" s="1" t="s">
        <v>53731</v>
      </c>
    </row>
    <row r="163373">
      <c r="A163373" s="1" t="s">
        <v>53732</v>
      </c>
    </row>
    <row r="163374">
      <c r="A163374" s="1" t="s">
        <v>53734</v>
      </c>
    </row>
    <row r="163375">
      <c r="A163375" s="1" t="s">
        <v>53735</v>
      </c>
    </row>
    <row r="163376">
      <c r="A163376" s="1" t="s">
        <v>53736</v>
      </c>
    </row>
    <row r="163377">
      <c r="A163377" s="1" t="s">
        <v>53737</v>
      </c>
    </row>
    <row r="163378">
      <c r="A163378" s="1" t="s">
        <v>46446</v>
      </c>
    </row>
    <row r="163379">
      <c r="A163379" s="1" t="s">
        <v>53738</v>
      </c>
    </row>
    <row r="163380">
      <c r="A163380" s="1" t="s">
        <v>53739</v>
      </c>
    </row>
    <row r="163381">
      <c r="A163381" s="1" t="s">
        <v>53740</v>
      </c>
    </row>
    <row r="163382">
      <c r="A163382" s="1" t="s">
        <v>53741</v>
      </c>
    </row>
    <row r="163383">
      <c r="A163383" s="1" t="s">
        <v>53742</v>
      </c>
    </row>
    <row r="163384">
      <c r="A163384" s="1" t="s">
        <v>53743</v>
      </c>
    </row>
    <row r="163385">
      <c r="A163385" s="1" t="s">
        <v>53744</v>
      </c>
    </row>
    <row r="163386">
      <c r="A163386" s="1" t="s">
        <v>53745</v>
      </c>
    </row>
    <row r="163387">
      <c r="A163387" s="1" t="s">
        <v>53746</v>
      </c>
    </row>
    <row r="163388">
      <c r="A163388" s="1" t="s">
        <v>53747</v>
      </c>
    </row>
    <row r="163389">
      <c r="A163389" s="1" t="s">
        <v>53748</v>
      </c>
    </row>
    <row r="163390">
      <c r="A163390" s="1" t="s">
        <v>53749</v>
      </c>
    </row>
    <row r="163391">
      <c r="A163391" s="1" t="s">
        <v>53750</v>
      </c>
    </row>
    <row r="163392">
      <c r="A163392" s="3" t="str">
        <f>+ i @23w)</f>
        <v>#ERROR!</v>
      </c>
    </row>
    <row r="163393">
      <c r="A163393" s="1" t="s">
        <v>53751</v>
      </c>
    </row>
    <row r="163394">
      <c r="A163394" s="1" t="s">
        <v>40937</v>
      </c>
    </row>
    <row r="163395">
      <c r="A163395" s="1" t="s">
        <v>53753</v>
      </c>
    </row>
    <row r="163396">
      <c r="A163396" s="1" t="s">
        <v>53755</v>
      </c>
    </row>
    <row r="163397">
      <c r="A163397" s="4" t="s">
        <v>53756</v>
      </c>
    </row>
    <row r="163398">
      <c r="A163398" s="1" t="s">
        <v>53757</v>
      </c>
    </row>
    <row r="163399">
      <c r="A163399" s="1" t="s">
        <v>53758</v>
      </c>
    </row>
    <row r="163400">
      <c r="A163400" s="1" t="s">
        <v>53759</v>
      </c>
    </row>
    <row r="163401">
      <c r="A163401" s="1" t="s">
        <v>53760</v>
      </c>
    </row>
    <row r="163402">
      <c r="A163402" s="1" t="s">
        <v>53761</v>
      </c>
    </row>
    <row r="163403">
      <c r="A163403" s="1" t="s">
        <v>53762</v>
      </c>
    </row>
    <row r="163404">
      <c r="A163404" s="1" t="s">
        <v>53763</v>
      </c>
    </row>
    <row r="163405">
      <c r="A163405" s="1" t="s">
        <v>53764</v>
      </c>
    </row>
    <row r="163406">
      <c r="A163406" s="1" t="s">
        <v>53765</v>
      </c>
    </row>
    <row r="163407">
      <c r="A163407" s="1" t="s">
        <v>53766</v>
      </c>
    </row>
    <row r="163408">
      <c r="A163408" s="1" t="s">
        <v>53767</v>
      </c>
    </row>
    <row r="163409">
      <c r="A163409" s="1" t="s">
        <v>53768</v>
      </c>
    </row>
    <row r="163410">
      <c r="A163410" s="1" t="s">
        <v>53769</v>
      </c>
    </row>
    <row r="163411">
      <c r="A163411" s="1" t="s">
        <v>53770</v>
      </c>
    </row>
    <row r="163412">
      <c r="A163412" s="1" t="s">
        <v>53773</v>
      </c>
    </row>
    <row r="163413">
      <c r="A163413" s="1" t="s">
        <v>53774</v>
      </c>
    </row>
    <row r="163415">
      <c r="A163415" s="1" t="s">
        <v>53775</v>
      </c>
    </row>
    <row r="163416">
      <c r="A163416" s="1" t="s">
        <v>53776</v>
      </c>
    </row>
    <row r="163417">
      <c r="A163417" s="1" t="s">
        <v>53777</v>
      </c>
    </row>
    <row r="163418">
      <c r="A163418" s="1" t="s">
        <v>53778</v>
      </c>
    </row>
    <row r="163420">
      <c r="A163420" s="1" t="s">
        <v>53779</v>
      </c>
    </row>
    <row r="163421">
      <c r="A163421" s="1" t="s">
        <v>53780</v>
      </c>
    </row>
    <row r="163422">
      <c r="A163422" s="1" t="s">
        <v>53781</v>
      </c>
    </row>
    <row r="163423">
      <c r="A163423" s="1" t="s">
        <v>53782</v>
      </c>
    </row>
    <row r="163424">
      <c r="A163424" s="1" t="s">
        <v>53783</v>
      </c>
    </row>
    <row r="163426">
      <c r="A163426" s="1" t="s">
        <v>53784</v>
      </c>
    </row>
    <row r="163427">
      <c r="A163427" s="1" t="s">
        <v>53785</v>
      </c>
    </row>
    <row r="163428">
      <c r="A163428" s="1" t="s">
        <v>53786</v>
      </c>
    </row>
    <row r="163429">
      <c r="A163429" s="1" t="s">
        <v>53787</v>
      </c>
    </row>
    <row r="163430">
      <c r="A163430" s="1" t="s">
        <v>53788</v>
      </c>
    </row>
    <row r="163431">
      <c r="A163431" s="1" t="s">
        <v>1208</v>
      </c>
    </row>
    <row r="163433">
      <c r="A163433" s="1" t="s">
        <v>53789</v>
      </c>
    </row>
    <row r="163434">
      <c r="A163434" s="1" t="s">
        <v>53790</v>
      </c>
    </row>
    <row r="163436">
      <c r="A163436" s="1" t="s">
        <v>53791</v>
      </c>
    </row>
    <row r="163437">
      <c r="A163437" s="1" t="s">
        <v>53792</v>
      </c>
    </row>
    <row r="163438">
      <c r="A163438" s="1" t="s">
        <v>53793</v>
      </c>
    </row>
    <row r="163440">
      <c r="A163440" s="1" t="s">
        <v>53794</v>
      </c>
    </row>
    <row r="163442">
      <c r="A163442" s="3" t="str">
        <f/>
        <v>#ERROR!</v>
      </c>
    </row>
    <row r="163444">
      <c r="A163444" s="1" t="s">
        <v>39156</v>
      </c>
    </row>
    <row r="163446">
      <c r="A163446" s="1" t="s">
        <v>233</v>
      </c>
    </row>
    <row r="163448">
      <c r="A163448" s="1" t="s">
        <v>4779</v>
      </c>
    </row>
    <row r="163449">
      <c r="A163449" s="3" t="str">
        <f/>
        <v>#ERROR!</v>
      </c>
    </row>
    <row r="163450">
      <c r="A163450" s="1" t="s">
        <v>18104</v>
      </c>
    </row>
    <row r="163452">
      <c r="A163452" s="1" t="s">
        <v>322</v>
      </c>
    </row>
    <row r="163454">
      <c r="A163454" s="1" t="s">
        <v>15611</v>
      </c>
    </row>
    <row r="163455">
      <c r="A163455" s="1">
        <v>0.0</v>
      </c>
    </row>
    <row r="163456">
      <c r="A163456" s="1">
        <v>1.0</v>
      </c>
    </row>
    <row r="163457">
      <c r="A163457" s="1" t="s">
        <v>1208</v>
      </c>
    </row>
    <row r="163458">
      <c r="A163458" s="1" t="s">
        <v>22041</v>
      </c>
    </row>
    <row r="163460">
      <c r="A163460" s="1">
        <v>1.0</v>
      </c>
    </row>
    <row r="163461">
      <c r="A163461" s="1" t="s">
        <v>53795</v>
      </c>
    </row>
    <row r="163462">
      <c r="A163462" s="1">
        <v>1.0</v>
      </c>
    </row>
    <row r="163463">
      <c r="A163463" s="1" t="s">
        <v>53796</v>
      </c>
    </row>
    <row r="163464">
      <c r="A163464" s="1" t="s">
        <v>1208</v>
      </c>
    </row>
    <row r="163465">
      <c r="A163465" s="1" t="s">
        <v>53797</v>
      </c>
    </row>
    <row r="163466">
      <c r="A163466" s="1" t="s">
        <v>9198</v>
      </c>
    </row>
    <row r="163467">
      <c r="A163467" s="1" t="s">
        <v>53798</v>
      </c>
    </row>
    <row r="163468">
      <c r="A163468" s="1" t="s">
        <v>53799</v>
      </c>
    </row>
    <row r="163469">
      <c r="A163469" s="1" t="s">
        <v>53800</v>
      </c>
    </row>
    <row r="163470">
      <c r="A163470" s="1" t="s">
        <v>53801</v>
      </c>
    </row>
    <row r="163471">
      <c r="A163471" s="1" t="s">
        <v>53802</v>
      </c>
    </row>
    <row r="163472">
      <c r="A163472" s="1" t="s">
        <v>53803</v>
      </c>
    </row>
    <row r="163473">
      <c r="A163473" s="1" t="s">
        <v>53804</v>
      </c>
    </row>
    <row r="163474">
      <c r="A163474" s="1" t="s">
        <v>53805</v>
      </c>
    </row>
    <row r="163475">
      <c r="A163475" s="1" t="s">
        <v>53806</v>
      </c>
    </row>
    <row r="163476">
      <c r="A163476" s="1" t="s">
        <v>53807</v>
      </c>
    </row>
    <row r="163477">
      <c r="A163477" s="1" t="s">
        <v>53808</v>
      </c>
    </row>
    <row r="163478">
      <c r="A163478" s="1" t="s">
        <v>4435</v>
      </c>
    </row>
    <row r="163479">
      <c r="A163479" s="1" t="s">
        <v>53809</v>
      </c>
    </row>
    <row r="163480">
      <c r="A163480" s="1" t="s">
        <v>53810</v>
      </c>
    </row>
    <row r="163481">
      <c r="A163481" s="1" t="s">
        <v>53811</v>
      </c>
    </row>
    <row r="163482">
      <c r="A163482" s="4" t="s">
        <v>33274</v>
      </c>
    </row>
    <row r="163483">
      <c r="A163483" s="1" t="s">
        <v>53812</v>
      </c>
    </row>
    <row r="163484">
      <c r="A163484" s="1" t="s">
        <v>53813</v>
      </c>
    </row>
    <row r="163485">
      <c r="A163485" s="1" t="s">
        <v>18607</v>
      </c>
    </row>
    <row r="163486">
      <c r="A163486" s="1" t="s">
        <v>53814</v>
      </c>
    </row>
    <row r="163487">
      <c r="A163487" s="1" t="s">
        <v>53815</v>
      </c>
    </row>
    <row r="163488">
      <c r="A163488" s="1" t="s">
        <v>53816</v>
      </c>
    </row>
    <row r="163489">
      <c r="A163489" s="1" t="s">
        <v>53817</v>
      </c>
    </row>
    <row r="163490">
      <c r="A163490" s="1" t="s">
        <v>53818</v>
      </c>
    </row>
    <row r="163491">
      <c r="A163491" s="1">
        <v>-23.0</v>
      </c>
    </row>
    <row r="163492">
      <c r="A163492" s="1" t="s">
        <v>53819</v>
      </c>
    </row>
    <row r="163493">
      <c r="A163493" s="1" t="s">
        <v>53820</v>
      </c>
    </row>
    <row r="163494">
      <c r="A163494" s="1" t="s">
        <v>53821</v>
      </c>
    </row>
    <row r="163495">
      <c r="A163495" s="1" t="s">
        <v>53822</v>
      </c>
    </row>
    <row r="163496">
      <c r="A163496" s="1" t="s">
        <v>53823</v>
      </c>
    </row>
    <row r="163497">
      <c r="A163497" s="1" t="s">
        <v>53824</v>
      </c>
    </row>
    <row r="163498">
      <c r="A163498" s="1" t="s">
        <v>53825</v>
      </c>
    </row>
    <row r="163500">
      <c r="A163500" s="1" t="s">
        <v>53770</v>
      </c>
    </row>
    <row r="163502">
      <c r="A163502" s="6" t="s">
        <v>53771</v>
      </c>
    </row>
    <row r="163504">
      <c r="A163504" s="1" t="s">
        <v>53772</v>
      </c>
    </row>
    <row r="163505">
      <c r="A163505" s="1" t="s">
        <v>53775</v>
      </c>
    </row>
    <row r="163506">
      <c r="A163506" s="1" t="s">
        <v>53776</v>
      </c>
    </row>
    <row r="163507">
      <c r="A163507" s="1" t="s">
        <v>53777</v>
      </c>
    </row>
    <row r="163508">
      <c r="A163508" s="1" t="s">
        <v>53778</v>
      </c>
    </row>
    <row r="163509">
      <c r="A163509" s="1" t="s">
        <v>53779</v>
      </c>
    </row>
    <row r="163510">
      <c r="A163510" s="1" t="s">
        <v>53780</v>
      </c>
    </row>
    <row r="163511">
      <c r="A163511" s="1" t="s">
        <v>53781</v>
      </c>
    </row>
    <row r="163512">
      <c r="A163512" s="1" t="s">
        <v>53782</v>
      </c>
    </row>
    <row r="163513">
      <c r="A163513" s="1" t="s">
        <v>53783</v>
      </c>
    </row>
    <row r="163514">
      <c r="A163514" s="1" t="s">
        <v>53784</v>
      </c>
    </row>
    <row r="163515">
      <c r="A163515" s="1" t="s">
        <v>53785</v>
      </c>
    </row>
    <row r="163516">
      <c r="A163516" s="1" t="s">
        <v>53786</v>
      </c>
    </row>
    <row r="163517">
      <c r="A163517" s="1" t="s">
        <v>53787</v>
      </c>
    </row>
    <row r="163518">
      <c r="A163518" s="1" t="s">
        <v>53788</v>
      </c>
    </row>
    <row r="163519">
      <c r="A163519" s="1" t="s">
        <v>53789</v>
      </c>
    </row>
    <row r="163520">
      <c r="A163520" s="1" t="s">
        <v>53790</v>
      </c>
    </row>
    <row r="163521">
      <c r="A163521" s="1" t="s">
        <v>53791</v>
      </c>
    </row>
    <row r="163522">
      <c r="A163522" s="1" t="s">
        <v>53792</v>
      </c>
    </row>
    <row r="163523">
      <c r="A163523" s="1" t="s">
        <v>53794</v>
      </c>
    </row>
    <row r="163524">
      <c r="A163524" s="1" t="s">
        <v>53795</v>
      </c>
    </row>
    <row r="163525">
      <c r="A163525" s="1" t="s">
        <v>53796</v>
      </c>
    </row>
    <row r="163526">
      <c r="A163526" s="1" t="s">
        <v>53797</v>
      </c>
    </row>
    <row r="163527">
      <c r="A163527" s="1" t="s">
        <v>9198</v>
      </c>
    </row>
    <row r="163528">
      <c r="A163528" s="1" t="s">
        <v>53798</v>
      </c>
    </row>
    <row r="163529">
      <c r="A163529" s="1" t="s">
        <v>53799</v>
      </c>
    </row>
    <row r="163530">
      <c r="A163530" s="1" t="s">
        <v>53800</v>
      </c>
    </row>
    <row r="163531">
      <c r="A163531" s="1" t="s">
        <v>53801</v>
      </c>
    </row>
    <row r="163532">
      <c r="A163532" s="1" t="s">
        <v>53802</v>
      </c>
    </row>
    <row r="163533">
      <c r="A163533" s="1" t="s">
        <v>53803</v>
      </c>
    </row>
    <row r="163534">
      <c r="A163534" s="1" t="s">
        <v>53804</v>
      </c>
    </row>
    <row r="163535">
      <c r="A163535" s="1" t="s">
        <v>53806</v>
      </c>
    </row>
    <row r="163536">
      <c r="A163536" s="1" t="s">
        <v>53807</v>
      </c>
    </row>
    <row r="163537">
      <c r="A163537" s="1" t="s">
        <v>53808</v>
      </c>
    </row>
    <row r="163538">
      <c r="A163538" s="1" t="s">
        <v>53809</v>
      </c>
    </row>
    <row r="163539">
      <c r="A163539" s="1" t="s">
        <v>53810</v>
      </c>
    </row>
    <row r="163540">
      <c r="A163540" s="1" t="s">
        <v>53811</v>
      </c>
    </row>
    <row r="163541">
      <c r="A163541" s="1" t="s">
        <v>53812</v>
      </c>
    </row>
    <row r="163542">
      <c r="A163542" s="1" t="s">
        <v>53813</v>
      </c>
    </row>
    <row r="163543">
      <c r="A163543" s="1" t="s">
        <v>53814</v>
      </c>
    </row>
    <row r="163544">
      <c r="A163544" s="1" t="s">
        <v>53815</v>
      </c>
    </row>
    <row r="163545">
      <c r="A163545" s="1" t="s">
        <v>53816</v>
      </c>
    </row>
    <row r="163546">
      <c r="A163546" s="1" t="s">
        <v>53817</v>
      </c>
    </row>
    <row r="163547">
      <c r="A163547" s="1" t="s">
        <v>53818</v>
      </c>
    </row>
    <row r="163548">
      <c r="A163548" s="1">
        <v>-23.0</v>
      </c>
    </row>
    <row r="163549">
      <c r="A163549" s="1" t="s">
        <v>53819</v>
      </c>
    </row>
    <row r="163550">
      <c r="A163550" s="1" t="s">
        <v>53820</v>
      </c>
    </row>
    <row r="163551">
      <c r="A163551" s="1" t="s">
        <v>53821</v>
      </c>
    </row>
    <row r="163552">
      <c r="A163552" s="1" t="s">
        <v>53822</v>
      </c>
    </row>
    <row r="163553">
      <c r="A163553" s="1" t="s">
        <v>53823</v>
      </c>
    </row>
    <row r="163554">
      <c r="A163554" s="1" t="s">
        <v>53824</v>
      </c>
    </row>
    <row r="163555">
      <c r="A163555" s="1" t="s">
        <v>53825</v>
      </c>
    </row>
    <row r="163556">
      <c r="A163556" s="1" t="s">
        <v>53770</v>
      </c>
    </row>
    <row r="163557">
      <c r="A163557" s="1" t="s">
        <v>53826</v>
      </c>
    </row>
    <row r="163558">
      <c r="A163558" s="1" t="s">
        <v>53827</v>
      </c>
    </row>
    <row r="163559">
      <c r="A163559" s="1" t="s">
        <v>53828</v>
      </c>
    </row>
    <row r="163560">
      <c r="A163560" s="1" t="s">
        <v>53829</v>
      </c>
    </row>
    <row r="163561">
      <c r="A163561" s="1" t="s">
        <v>36229</v>
      </c>
    </row>
    <row r="163562">
      <c r="A163562" s="1" t="s">
        <v>47564</v>
      </c>
    </row>
    <row r="163563">
      <c r="A163563" s="1" t="s">
        <v>53830</v>
      </c>
    </row>
    <row r="163564">
      <c r="A163564" s="1" t="s">
        <v>53831</v>
      </c>
    </row>
    <row r="163565">
      <c r="A163565" s="1" t="s">
        <v>53832</v>
      </c>
    </row>
    <row r="163566">
      <c r="A163566" s="1" t="s">
        <v>53833</v>
      </c>
    </row>
    <row r="163567">
      <c r="A163567" s="1" t="s">
        <v>53834</v>
      </c>
    </row>
    <row r="163568">
      <c r="A163568" s="1" t="s">
        <v>53835</v>
      </c>
    </row>
    <row r="163569">
      <c r="A163569" s="1" t="s">
        <v>53831</v>
      </c>
    </row>
    <row r="163570">
      <c r="A163570" s="1" t="s">
        <v>53832</v>
      </c>
    </row>
    <row r="163571">
      <c r="A163571" s="1" t="s">
        <v>53833</v>
      </c>
    </row>
    <row r="163572">
      <c r="A163572" s="1" t="s">
        <v>53834</v>
      </c>
    </row>
    <row r="163573">
      <c r="A163573" s="1" t="s">
        <v>53836</v>
      </c>
    </row>
    <row r="163574">
      <c r="A163574" s="1" t="s">
        <v>53837</v>
      </c>
    </row>
    <row r="163575">
      <c r="A163575" s="1" t="s">
        <v>53838</v>
      </c>
    </row>
    <row r="163576">
      <c r="A163576" s="1" t="s">
        <v>53839</v>
      </c>
    </row>
    <row r="163577">
      <c r="A163577" s="1" t="s">
        <v>53840</v>
      </c>
    </row>
    <row r="163578">
      <c r="A163578" s="1">
        <v>3.0</v>
      </c>
    </row>
    <row r="163579">
      <c r="A163579" s="1" t="s">
        <v>53841</v>
      </c>
    </row>
    <row r="163580">
      <c r="A163580" s="1" t="s">
        <v>53839</v>
      </c>
    </row>
    <row r="163581">
      <c r="A163581" s="1" t="s">
        <v>53840</v>
      </c>
    </row>
    <row r="163582">
      <c r="A163582" s="1" t="s">
        <v>53842</v>
      </c>
    </row>
    <row r="163583">
      <c r="A163583" s="1" t="s">
        <v>53843</v>
      </c>
    </row>
    <row r="163584">
      <c r="A163584" s="1" t="s">
        <v>53844</v>
      </c>
    </row>
    <row r="163585">
      <c r="A163585" s="1" t="s">
        <v>53845</v>
      </c>
    </row>
    <row r="163586">
      <c r="A163586" s="1" t="s">
        <v>53846</v>
      </c>
    </row>
    <row r="163587">
      <c r="A163587" s="1" t="s">
        <v>53847</v>
      </c>
    </row>
    <row r="163588">
      <c r="A163588" s="1" t="s">
        <v>53846</v>
      </c>
    </row>
    <row r="163589">
      <c r="A163589" s="1" t="s">
        <v>53848</v>
      </c>
    </row>
    <row r="163590">
      <c r="A163590" s="1" t="s">
        <v>53849</v>
      </c>
    </row>
    <row r="163591">
      <c r="A163591" s="1" t="s">
        <v>53850</v>
      </c>
    </row>
    <row r="163592">
      <c r="A163592" s="1" t="s">
        <v>53851</v>
      </c>
    </row>
    <row r="163593">
      <c r="A163593" s="1" t="s">
        <v>53850</v>
      </c>
    </row>
    <row r="163594">
      <c r="A163594" s="1" t="s">
        <v>53852</v>
      </c>
    </row>
    <row r="163595">
      <c r="A163595" s="1" t="s">
        <v>53853</v>
      </c>
    </row>
    <row r="163596">
      <c r="A163596" s="1" t="s">
        <v>40904</v>
      </c>
    </row>
    <row r="163598">
      <c r="A163598" s="1" t="s">
        <v>53854</v>
      </c>
    </row>
    <row r="163600">
      <c r="A163600" s="1" t="s">
        <v>53855</v>
      </c>
    </row>
    <row r="163601">
      <c r="A163601" s="1" t="s">
        <v>53856</v>
      </c>
    </row>
    <row r="163602">
      <c r="A163602" s="1" t="s">
        <v>53857</v>
      </c>
    </row>
    <row r="163603">
      <c r="A163603" s="1" t="s">
        <v>53858</v>
      </c>
    </row>
    <row r="163605">
      <c r="A163605" s="1" t="s">
        <v>53859</v>
      </c>
    </row>
    <row r="163606">
      <c r="A163606" s="1" t="s">
        <v>53860</v>
      </c>
    </row>
    <row r="163607">
      <c r="A163607" s="1" t="s">
        <v>53861</v>
      </c>
    </row>
    <row r="163608">
      <c r="A163608" s="1" t="s">
        <v>53862</v>
      </c>
    </row>
    <row r="163609">
      <c r="A163609" s="1" t="s">
        <v>53863</v>
      </c>
    </row>
    <row r="163610">
      <c r="A163610" s="1" t="s">
        <v>53864</v>
      </c>
    </row>
    <row r="163612">
      <c r="A163612" s="1" t="s">
        <v>53865</v>
      </c>
    </row>
    <row r="163614">
      <c r="A163614" s="1" t="s">
        <v>53866</v>
      </c>
    </row>
    <row r="163615">
      <c r="A163615" s="1" t="s">
        <v>53867</v>
      </c>
    </row>
    <row r="163616">
      <c r="A163616" s="1" t="s">
        <v>53868</v>
      </c>
    </row>
    <row r="163618">
      <c r="A163618" s="1" t="s">
        <v>53869</v>
      </c>
    </row>
    <row r="163619">
      <c r="A163619" s="1" t="s">
        <v>53870</v>
      </c>
    </row>
    <row r="163620">
      <c r="A163620" s="1" t="s">
        <v>53871</v>
      </c>
    </row>
    <row r="163621">
      <c r="A163621" s="1" t="s">
        <v>53872</v>
      </c>
    </row>
    <row r="163623">
      <c r="A163623" s="1" t="s">
        <v>53873</v>
      </c>
    </row>
    <row r="163624">
      <c r="A163624" s="1" t="s">
        <v>53872</v>
      </c>
    </row>
    <row r="163626">
      <c r="A163626" s="1" t="s">
        <v>53874</v>
      </c>
    </row>
    <row r="163627">
      <c r="A163627" s="1" t="s">
        <v>53875</v>
      </c>
    </row>
    <row r="163629">
      <c r="A163629" s="1" t="s">
        <v>53864</v>
      </c>
    </row>
    <row r="163630">
      <c r="A163630" s="1" t="s">
        <v>53876</v>
      </c>
    </row>
    <row r="163631">
      <c r="A163631" s="1" t="s">
        <v>53877</v>
      </c>
    </row>
    <row r="163633">
      <c r="A163633" s="1" t="s">
        <v>53878</v>
      </c>
    </row>
    <row r="163634">
      <c r="A163634" s="1" t="s">
        <v>53879</v>
      </c>
    </row>
    <row r="163635">
      <c r="A163635" s="1" t="s">
        <v>53880</v>
      </c>
    </row>
    <row r="163637">
      <c r="A163637" s="1" t="s">
        <v>1858</v>
      </c>
    </row>
    <row r="163638">
      <c r="A163638" s="1" t="s">
        <v>53881</v>
      </c>
    </row>
    <row r="163640">
      <c r="A163640" s="1" t="s">
        <v>53882</v>
      </c>
    </row>
    <row r="163641">
      <c r="A163641" s="1" t="s">
        <v>53883</v>
      </c>
    </row>
    <row r="163642">
      <c r="A163642" s="1" t="s">
        <v>53884</v>
      </c>
    </row>
    <row r="163644">
      <c r="A163644" s="1" t="s">
        <v>53885</v>
      </c>
    </row>
    <row r="163646">
      <c r="A163646" s="1" t="s">
        <v>53886</v>
      </c>
    </row>
    <row r="163648">
      <c r="A163648" s="1" t="s">
        <v>53887</v>
      </c>
    </row>
    <row r="163649">
      <c r="A163649" s="1" t="s">
        <v>53888</v>
      </c>
    </row>
    <row r="163650">
      <c r="A163650" s="1" t="s">
        <v>53889</v>
      </c>
    </row>
    <row r="163652">
      <c r="A163652" s="1" t="s">
        <v>53890</v>
      </c>
    </row>
    <row r="163654">
      <c r="A163654" s="1" t="s">
        <v>40908</v>
      </c>
    </row>
    <row r="163655">
      <c r="A163655" s="1" t="s">
        <v>53854</v>
      </c>
    </row>
    <row r="163656">
      <c r="A163656" s="1" t="s">
        <v>53855</v>
      </c>
    </row>
    <row r="163657">
      <c r="A163657" s="1" t="s">
        <v>53856</v>
      </c>
    </row>
    <row r="163658">
      <c r="A163658" s="1" t="s">
        <v>53857</v>
      </c>
    </row>
    <row r="163659">
      <c r="A163659" s="1" t="s">
        <v>53858</v>
      </c>
    </row>
    <row r="163660">
      <c r="A163660" s="1" t="s">
        <v>53859</v>
      </c>
    </row>
    <row r="163661">
      <c r="A163661" s="1" t="s">
        <v>53860</v>
      </c>
    </row>
    <row r="163662">
      <c r="A163662" s="1" t="s">
        <v>53861</v>
      </c>
    </row>
    <row r="163663">
      <c r="A163663" s="1" t="s">
        <v>53862</v>
      </c>
    </row>
    <row r="163664">
      <c r="A163664" s="1" t="s">
        <v>53863</v>
      </c>
    </row>
    <row r="163665">
      <c r="A163665" s="1" t="s">
        <v>53864</v>
      </c>
    </row>
    <row r="163666">
      <c r="A163666" s="1" t="s">
        <v>53865</v>
      </c>
    </row>
    <row r="163667">
      <c r="A163667" s="1" t="s">
        <v>53866</v>
      </c>
    </row>
    <row r="163668">
      <c r="A163668" s="1" t="s">
        <v>53867</v>
      </c>
    </row>
    <row r="163669">
      <c r="A163669" s="1" t="s">
        <v>53868</v>
      </c>
    </row>
    <row r="163670">
      <c r="A163670" s="1" t="s">
        <v>53869</v>
      </c>
    </row>
    <row r="163671">
      <c r="A163671" s="1" t="s">
        <v>53870</v>
      </c>
    </row>
    <row r="163672">
      <c r="A163672" s="1" t="s">
        <v>53871</v>
      </c>
    </row>
    <row r="163673">
      <c r="A163673" s="1" t="s">
        <v>53872</v>
      </c>
    </row>
    <row r="163674">
      <c r="A163674" s="1" t="s">
        <v>53873</v>
      </c>
    </row>
    <row r="163675">
      <c r="A163675" s="1" t="s">
        <v>53872</v>
      </c>
    </row>
    <row r="163676">
      <c r="A163676" s="1" t="s">
        <v>53874</v>
      </c>
    </row>
    <row r="163677">
      <c r="A163677" s="1" t="s">
        <v>53875</v>
      </c>
    </row>
    <row r="163678">
      <c r="A163678" s="1" t="s">
        <v>53864</v>
      </c>
    </row>
    <row r="163679">
      <c r="A163679" s="1" t="s">
        <v>53876</v>
      </c>
    </row>
    <row r="163680">
      <c r="A163680" s="1" t="s">
        <v>53877</v>
      </c>
    </row>
    <row r="163681">
      <c r="A163681" s="1" t="s">
        <v>53878</v>
      </c>
    </row>
    <row r="163682">
      <c r="A163682" s="1" t="s">
        <v>53879</v>
      </c>
    </row>
    <row r="163683">
      <c r="A163683" s="1" t="s">
        <v>53880</v>
      </c>
    </row>
    <row r="163684">
      <c r="A163684" s="1" t="s">
        <v>53881</v>
      </c>
    </row>
    <row r="163685">
      <c r="A163685" s="1" t="s">
        <v>53882</v>
      </c>
    </row>
    <row r="163686">
      <c r="A163686" s="1" t="s">
        <v>53883</v>
      </c>
    </row>
    <row r="163687">
      <c r="A163687" s="1" t="s">
        <v>53884</v>
      </c>
    </row>
    <row r="163688">
      <c r="A163688" s="1" t="s">
        <v>53885</v>
      </c>
    </row>
    <row r="163689">
      <c r="A163689" s="1" t="s">
        <v>53886</v>
      </c>
    </row>
    <row r="163690">
      <c r="A163690" s="1" t="s">
        <v>53887</v>
      </c>
    </row>
    <row r="163691">
      <c r="A163691" s="1" t="s">
        <v>53888</v>
      </c>
    </row>
    <row r="163692">
      <c r="A163692" s="1" t="s">
        <v>53889</v>
      </c>
    </row>
    <row r="163693">
      <c r="A163693" s="1" t="s">
        <v>53891</v>
      </c>
    </row>
    <row r="163694">
      <c r="A163694" s="1" t="s">
        <v>53892</v>
      </c>
    </row>
    <row r="163695">
      <c r="A163695" s="1" t="s">
        <v>40904</v>
      </c>
    </row>
    <row r="163697">
      <c r="A163697" s="1" t="s">
        <v>53854</v>
      </c>
    </row>
    <row r="163699">
      <c r="A163699" s="1" t="s">
        <v>53893</v>
      </c>
    </row>
    <row r="163701">
      <c r="A163701" s="1" t="s">
        <v>53894</v>
      </c>
    </row>
    <row r="163702">
      <c r="A163702" s="1" t="s">
        <v>53895</v>
      </c>
    </row>
    <row r="163703">
      <c r="A163703" s="1" t="s">
        <v>53896</v>
      </c>
    </row>
    <row r="163704">
      <c r="A163704" s="1" t="s">
        <v>53897</v>
      </c>
    </row>
    <row r="163705">
      <c r="A163705" s="1" t="s">
        <v>53898</v>
      </c>
    </row>
    <row r="163706">
      <c r="A163706" s="1" t="s">
        <v>53899</v>
      </c>
    </row>
    <row r="163707">
      <c r="A163707" s="1" t="s">
        <v>53900</v>
      </c>
    </row>
    <row r="163708">
      <c r="A163708" s="1" t="s">
        <v>53901</v>
      </c>
    </row>
    <row r="163709">
      <c r="A163709" s="1" t="s">
        <v>53902</v>
      </c>
    </row>
    <row r="163711">
      <c r="A163711" s="1" t="s">
        <v>53903</v>
      </c>
    </row>
    <row r="163712">
      <c r="A163712" s="1" t="s">
        <v>53864</v>
      </c>
    </row>
    <row r="163714">
      <c r="A163714" s="1" t="s">
        <v>53904</v>
      </c>
    </row>
    <row r="163715">
      <c r="A163715" s="1" t="s">
        <v>53905</v>
      </c>
    </row>
    <row r="163716">
      <c r="A163716" s="1" t="s">
        <v>53906</v>
      </c>
    </row>
    <row r="163717">
      <c r="A163717" s="1" t="s">
        <v>53907</v>
      </c>
    </row>
    <row r="163718">
      <c r="A163718" s="1" t="s">
        <v>53908</v>
      </c>
    </row>
    <row r="163719">
      <c r="A163719" s="1" t="s">
        <v>53909</v>
      </c>
    </row>
    <row r="163720">
      <c r="A163720" s="1" t="s">
        <v>53910</v>
      </c>
    </row>
    <row r="163721">
      <c r="A163721" s="1" t="s">
        <v>53911</v>
      </c>
    </row>
    <row r="163723">
      <c r="A163723" s="1" t="s">
        <v>53912</v>
      </c>
    </row>
    <row r="163724">
      <c r="A163724" s="1" t="s">
        <v>53913</v>
      </c>
    </row>
    <row r="163725">
      <c r="A163725" s="1" t="s">
        <v>53914</v>
      </c>
    </row>
    <row r="163727">
      <c r="A163727" s="1" t="s">
        <v>53915</v>
      </c>
    </row>
    <row r="163728">
      <c r="A163728" s="1" t="s">
        <v>53916</v>
      </c>
    </row>
    <row r="163729">
      <c r="A163729" s="1" t="s">
        <v>53917</v>
      </c>
    </row>
    <row r="163731">
      <c r="A163731" s="1" t="s">
        <v>53918</v>
      </c>
    </row>
    <row r="163733">
      <c r="A163733" s="1" t="s">
        <v>53919</v>
      </c>
    </row>
    <row r="163735">
      <c r="A163735" s="1" t="s">
        <v>53920</v>
      </c>
    </row>
    <row r="163737">
      <c r="A163737" s="1" t="s">
        <v>53921</v>
      </c>
    </row>
    <row r="163738">
      <c r="A163738" s="1" t="s">
        <v>53922</v>
      </c>
    </row>
    <row r="163740">
      <c r="A163740" s="1" t="s">
        <v>53923</v>
      </c>
    </row>
    <row r="163742">
      <c r="A163742" s="1" t="s">
        <v>53924</v>
      </c>
    </row>
    <row r="163744">
      <c r="A163744" s="1" t="s">
        <v>40908</v>
      </c>
    </row>
    <row r="163745">
      <c r="A163745" s="1" t="s">
        <v>53854</v>
      </c>
    </row>
    <row r="163746">
      <c r="A163746" s="1" t="s">
        <v>53893</v>
      </c>
    </row>
    <row r="163747">
      <c r="A163747" s="1" t="s">
        <v>53894</v>
      </c>
    </row>
    <row r="163748">
      <c r="A163748" s="1" t="s">
        <v>53895</v>
      </c>
    </row>
    <row r="163749">
      <c r="A163749" s="1" t="s">
        <v>53896</v>
      </c>
    </row>
    <row r="163750">
      <c r="A163750" s="1" t="s">
        <v>53897</v>
      </c>
    </row>
    <row r="163751">
      <c r="A163751" s="1" t="s">
        <v>53898</v>
      </c>
    </row>
    <row r="163752">
      <c r="A163752" s="1" t="s">
        <v>53899</v>
      </c>
    </row>
    <row r="163753">
      <c r="A163753" s="1" t="s">
        <v>53900</v>
      </c>
    </row>
    <row r="163754">
      <c r="A163754" s="1" t="s">
        <v>53901</v>
      </c>
    </row>
    <row r="163755">
      <c r="A163755" s="1" t="s">
        <v>53902</v>
      </c>
    </row>
    <row r="163756">
      <c r="A163756" s="1" t="s">
        <v>53903</v>
      </c>
    </row>
    <row r="163757">
      <c r="A163757" s="1" t="s">
        <v>53864</v>
      </c>
    </row>
    <row r="163758">
      <c r="A163758" s="1" t="s">
        <v>53904</v>
      </c>
    </row>
    <row r="163759">
      <c r="A163759" s="1" t="s">
        <v>53905</v>
      </c>
    </row>
    <row r="163760">
      <c r="A163760" s="1" t="s">
        <v>53906</v>
      </c>
    </row>
    <row r="163761">
      <c r="A163761" s="1" t="s">
        <v>53907</v>
      </c>
    </row>
    <row r="163762">
      <c r="A163762" s="1" t="s">
        <v>53908</v>
      </c>
    </row>
    <row r="163763">
      <c r="A163763" s="1" t="s">
        <v>53909</v>
      </c>
    </row>
    <row r="163764">
      <c r="A163764" s="1" t="s">
        <v>53910</v>
      </c>
    </row>
    <row r="163765">
      <c r="A163765" s="1" t="s">
        <v>53911</v>
      </c>
    </row>
    <row r="163766">
      <c r="A163766" s="1" t="s">
        <v>53912</v>
      </c>
    </row>
    <row r="163767">
      <c r="A163767" s="1" t="s">
        <v>53913</v>
      </c>
    </row>
    <row r="163768">
      <c r="A163768" s="1" t="s">
        <v>53914</v>
      </c>
    </row>
    <row r="163769">
      <c r="A163769" s="1" t="s">
        <v>53915</v>
      </c>
    </row>
    <row r="163770">
      <c r="A163770" s="1" t="s">
        <v>53916</v>
      </c>
    </row>
    <row r="163771">
      <c r="A163771" s="1" t="s">
        <v>53917</v>
      </c>
    </row>
    <row r="163772">
      <c r="A163772" s="1" t="s">
        <v>53918</v>
      </c>
    </row>
    <row r="163773">
      <c r="A163773" s="1" t="s">
        <v>53919</v>
      </c>
    </row>
    <row r="163774">
      <c r="A163774" s="1" t="s">
        <v>53920</v>
      </c>
    </row>
    <row r="163775">
      <c r="A163775" s="1" t="s">
        <v>53921</v>
      </c>
    </row>
    <row r="163776">
      <c r="A163776" s="1" t="s">
        <v>53922</v>
      </c>
    </row>
    <row r="163777">
      <c r="A163777" s="1" t="s">
        <v>53923</v>
      </c>
    </row>
    <row r="163778">
      <c r="A163778" s="1" t="s">
        <v>53925</v>
      </c>
    </row>
    <row r="163779">
      <c r="A163779" s="1" t="s">
        <v>53926</v>
      </c>
    </row>
    <row r="163781">
      <c r="A163781" s="1" t="s">
        <v>53927</v>
      </c>
    </row>
    <row r="163782">
      <c r="A163782" s="1" t="s">
        <v>53928</v>
      </c>
    </row>
    <row r="163784">
      <c r="A163784" s="1" t="s">
        <v>53929</v>
      </c>
    </row>
    <row r="163785">
      <c r="A163785" s="1" t="s">
        <v>42549</v>
      </c>
    </row>
    <row r="163787">
      <c r="A163787" s="1" t="s">
        <v>53930</v>
      </c>
    </row>
    <row r="163788">
      <c r="A163788" s="1" t="s">
        <v>53931</v>
      </c>
    </row>
    <row r="163789">
      <c r="A163789" s="3" t="str">
        <f> % Oo Sy</f>
        <v>#ERROR!</v>
      </c>
    </row>
    <row r="163790">
      <c r="A163790" s="1" t="s">
        <v>53932</v>
      </c>
    </row>
    <row r="163791">
      <c r="A163791" s="1" t="s">
        <v>53933</v>
      </c>
    </row>
    <row r="163792">
      <c r="A163792" s="1" t="s">
        <v>53934</v>
      </c>
    </row>
    <row r="163793">
      <c r="A163793" s="1" t="s">
        <v>53935</v>
      </c>
    </row>
    <row r="163795">
      <c r="A163795" s="1" t="s">
        <v>53936</v>
      </c>
    </row>
    <row r="163797">
      <c r="A163797" s="1" t="s">
        <v>53937</v>
      </c>
    </row>
    <row r="163798">
      <c r="A163798" s="1" t="s">
        <v>53938</v>
      </c>
    </row>
    <row r="163800">
      <c r="A163800" s="1" t="s">
        <v>53939</v>
      </c>
    </row>
    <row r="163802">
      <c r="A163802" s="1" t="s">
        <v>53940</v>
      </c>
    </row>
    <row r="163803">
      <c r="A163803" s="1" t="s">
        <v>53927</v>
      </c>
    </row>
    <row r="163804">
      <c r="A163804" s="1" t="s">
        <v>53928</v>
      </c>
    </row>
    <row r="163805">
      <c r="A163805" s="1" t="s">
        <v>53929</v>
      </c>
    </row>
    <row r="163806">
      <c r="A163806" s="1" t="s">
        <v>42549</v>
      </c>
    </row>
    <row r="163807">
      <c r="A163807" s="1" t="s">
        <v>53930</v>
      </c>
    </row>
    <row r="163808">
      <c r="A163808" s="1" t="s">
        <v>53931</v>
      </c>
    </row>
    <row r="163809">
      <c r="A163809" s="3" t="str">
        <f> % Oo Sy</f>
        <v>#ERROR!</v>
      </c>
    </row>
    <row r="163810">
      <c r="A163810" s="1" t="s">
        <v>53932</v>
      </c>
    </row>
    <row r="163811">
      <c r="A163811" s="1" t="s">
        <v>53933</v>
      </c>
    </row>
    <row r="163812">
      <c r="A163812" s="1" t="s">
        <v>53934</v>
      </c>
    </row>
    <row r="163813">
      <c r="A163813" s="1" t="s">
        <v>53935</v>
      </c>
    </row>
    <row r="163814">
      <c r="A163814" s="1" t="s">
        <v>53936</v>
      </c>
    </row>
    <row r="163815">
      <c r="A163815" s="1" t="s">
        <v>53937</v>
      </c>
    </row>
    <row r="163816">
      <c r="A163816" s="1" t="s">
        <v>53938</v>
      </c>
    </row>
    <row r="163817">
      <c r="A163817" s="1" t="s">
        <v>53941</v>
      </c>
    </row>
    <row r="163818">
      <c r="A163818" s="1" t="s">
        <v>53942</v>
      </c>
    </row>
    <row r="163819">
      <c r="A163819" s="1" t="s">
        <v>444</v>
      </c>
    </row>
    <row r="163821">
      <c r="A163821" s="1" t="s">
        <v>53943</v>
      </c>
    </row>
    <row r="163823">
      <c r="A163823" s="1" t="s">
        <v>53944</v>
      </c>
    </row>
    <row r="163825">
      <c r="A163825" s="1" t="s">
        <v>53945</v>
      </c>
    </row>
    <row r="163826">
      <c r="A163826" s="1" t="s">
        <v>53943</v>
      </c>
    </row>
    <row r="163827">
      <c r="A163827" s="1" t="s">
        <v>53946</v>
      </c>
    </row>
    <row r="163828">
      <c r="A163828" s="1" t="s">
        <v>53947</v>
      </c>
    </row>
    <row r="163829">
      <c r="A163829" s="1" t="s">
        <v>444</v>
      </c>
    </row>
    <row r="163831">
      <c r="A163831" s="1" t="s">
        <v>53948</v>
      </c>
    </row>
    <row r="163833">
      <c r="A163833" s="1" t="s">
        <v>53949</v>
      </c>
    </row>
    <row r="163835">
      <c r="A163835" s="1" t="s">
        <v>53950</v>
      </c>
    </row>
    <row r="163837">
      <c r="A163837" s="1" t="s">
        <v>53951</v>
      </c>
    </row>
    <row r="163839">
      <c r="A163839" s="1" t="s">
        <v>53952</v>
      </c>
    </row>
    <row r="163841">
      <c r="A163841" s="1" t="s">
        <v>53953</v>
      </c>
    </row>
    <row r="163843">
      <c r="A163843" s="1" t="s">
        <v>53954</v>
      </c>
    </row>
    <row r="163844">
      <c r="A163844" s="1" t="s">
        <v>53948</v>
      </c>
    </row>
    <row r="163845">
      <c r="A163845" s="1" t="s">
        <v>53949</v>
      </c>
    </row>
    <row r="163846">
      <c r="A163846" s="1" t="s">
        <v>53950</v>
      </c>
    </row>
    <row r="163847">
      <c r="A163847" s="1" t="s">
        <v>53951</v>
      </c>
    </row>
    <row r="163848">
      <c r="A163848" s="1" t="s">
        <v>53952</v>
      </c>
    </row>
    <row r="163849">
      <c r="A163849" s="1" t="s">
        <v>53955</v>
      </c>
    </row>
    <row r="163850">
      <c r="A163850" s="1" t="s">
        <v>53956</v>
      </c>
    </row>
    <row r="163852">
      <c r="A163852" s="1" t="s">
        <v>20747</v>
      </c>
    </row>
    <row r="163854">
      <c r="A163854" s="1" t="s">
        <v>53957</v>
      </c>
    </row>
    <row r="163855">
      <c r="A163855" s="1" t="s">
        <v>53958</v>
      </c>
    </row>
    <row r="163856">
      <c r="A163856" s="1" t="s">
        <v>53959</v>
      </c>
    </row>
    <row r="163857">
      <c r="A163857" s="1" t="s">
        <v>53960</v>
      </c>
    </row>
    <row r="163858">
      <c r="A163858" s="1" t="s">
        <v>20747</v>
      </c>
    </row>
    <row r="163859">
      <c r="A163859" s="1" t="s">
        <v>53957</v>
      </c>
    </row>
    <row r="163860">
      <c r="A163860" s="1" t="s">
        <v>53958</v>
      </c>
    </row>
    <row r="163861">
      <c r="A163861" s="1" t="s">
        <v>53961</v>
      </c>
    </row>
    <row r="163862">
      <c r="A163862" s="1" t="s">
        <v>53962</v>
      </c>
    </row>
    <row r="163864">
      <c r="A163864" s="3" t="str">
        <f> ChatGPT 4o &gt; Gb</f>
        <v>#ERROR!</v>
      </c>
    </row>
    <row r="163865">
      <c r="A163865" s="1" t="s">
        <v>53963</v>
      </c>
    </row>
    <row r="163866">
      <c r="A163866" s="1" t="s">
        <v>53964</v>
      </c>
    </row>
    <row r="163867">
      <c r="A163867" s="1" t="s">
        <v>53965</v>
      </c>
    </row>
    <row r="163868">
      <c r="A163868" s="1" t="s">
        <v>53966</v>
      </c>
    </row>
    <row r="163870">
      <c r="A163870" s="1" t="s">
        <v>53967</v>
      </c>
    </row>
    <row r="163872">
      <c r="A163872" s="1" t="s">
        <v>53968</v>
      </c>
    </row>
    <row r="163873">
      <c r="A163873" s="1" t="s">
        <v>53969</v>
      </c>
    </row>
    <row r="163875">
      <c r="A163875" s="1" t="s">
        <v>53970</v>
      </c>
    </row>
    <row r="163876">
      <c r="A163876" s="1" t="s">
        <v>53971</v>
      </c>
    </row>
    <row r="163878">
      <c r="A163878" s="1" t="s">
        <v>53972</v>
      </c>
    </row>
    <row r="163879">
      <c r="A163879" s="1" t="s">
        <v>53973</v>
      </c>
    </row>
    <row r="163881">
      <c r="A163881" s="1" t="s">
        <v>53974</v>
      </c>
    </row>
    <row r="163882">
      <c r="A163882" s="1" t="s">
        <v>53975</v>
      </c>
    </row>
    <row r="163883">
      <c r="A163883" s="1" t="s">
        <v>10895</v>
      </c>
    </row>
    <row r="163885">
      <c r="A163885" s="1" t="s">
        <v>53976</v>
      </c>
    </row>
    <row r="163886">
      <c r="A163886" s="1" t="s">
        <v>53977</v>
      </c>
    </row>
    <row r="163887">
      <c r="A163887" s="3" t="str">
        <f> ChatGPT 4o &gt; Gb</f>
        <v>#ERROR!</v>
      </c>
    </row>
    <row r="163888">
      <c r="A163888" s="1" t="s">
        <v>53963</v>
      </c>
    </row>
    <row r="163889">
      <c r="A163889" s="1" t="s">
        <v>53964</v>
      </c>
    </row>
    <row r="163890">
      <c r="A163890" s="1" t="s">
        <v>53965</v>
      </c>
    </row>
    <row r="163891">
      <c r="A163891" s="1" t="s">
        <v>53966</v>
      </c>
    </row>
    <row r="163892">
      <c r="A163892" s="1" t="s">
        <v>53967</v>
      </c>
    </row>
    <row r="163893">
      <c r="A163893" s="1" t="s">
        <v>53968</v>
      </c>
    </row>
    <row r="163894">
      <c r="A163894" s="1" t="s">
        <v>53969</v>
      </c>
    </row>
    <row r="163895">
      <c r="A163895" s="1" t="s">
        <v>53970</v>
      </c>
    </row>
    <row r="163896">
      <c r="A163896" s="1" t="s">
        <v>53971</v>
      </c>
    </row>
    <row r="163897">
      <c r="A163897" s="1" t="s">
        <v>53972</v>
      </c>
    </row>
    <row r="163898">
      <c r="A163898" s="1" t="s">
        <v>53973</v>
      </c>
    </row>
    <row r="163899">
      <c r="A163899" s="1" t="s">
        <v>53974</v>
      </c>
    </row>
    <row r="163900">
      <c r="A163900" s="1" t="s">
        <v>53975</v>
      </c>
    </row>
    <row r="163901">
      <c r="A163901" s="1" t="s">
        <v>10895</v>
      </c>
    </row>
    <row r="163902">
      <c r="A163902" s="1" t="s">
        <v>53978</v>
      </c>
    </row>
    <row r="163903">
      <c r="A163903" s="1" t="s">
        <v>53979</v>
      </c>
    </row>
    <row r="163905">
      <c r="A163905" s="1" t="s">
        <v>53980</v>
      </c>
    </row>
    <row r="163907">
      <c r="A163907" s="1" t="s">
        <v>53981</v>
      </c>
    </row>
    <row r="163909">
      <c r="A163909" s="1" t="s">
        <v>53982</v>
      </c>
    </row>
    <row r="163911">
      <c r="A163911" s="1" t="s">
        <v>53983</v>
      </c>
    </row>
    <row r="163912">
      <c r="A163912" s="1" t="s">
        <v>53984</v>
      </c>
    </row>
    <row r="163914">
      <c r="A163914" s="1" t="s">
        <v>53985</v>
      </c>
    </row>
    <row r="163916">
      <c r="A163916" s="1" t="s">
        <v>53986</v>
      </c>
    </row>
    <row r="163918">
      <c r="A163918" s="1" t="s">
        <v>53987</v>
      </c>
    </row>
    <row r="163920">
      <c r="A163920" s="1" t="s">
        <v>53988</v>
      </c>
    </row>
    <row r="163922">
      <c r="A163922" s="1" t="s">
        <v>53989</v>
      </c>
    </row>
    <row r="163923">
      <c r="A163923" s="1" t="s">
        <v>53990</v>
      </c>
    </row>
    <row r="163925">
      <c r="A163925" s="1" t="s">
        <v>53991</v>
      </c>
    </row>
    <row r="163927">
      <c r="A163927" s="1" t="s">
        <v>53992</v>
      </c>
    </row>
    <row r="163928">
      <c r="A163928" s="1" t="s">
        <v>10895</v>
      </c>
    </row>
    <row r="163929">
      <c r="A163929" s="1" t="s">
        <v>53583</v>
      </c>
    </row>
    <row r="163930">
      <c r="A163930" s="1" t="s">
        <v>53993</v>
      </c>
    </row>
    <row r="163931">
      <c r="A163931" s="1" t="s">
        <v>53980</v>
      </c>
    </row>
    <row r="163932">
      <c r="A163932" s="1" t="s">
        <v>53981</v>
      </c>
    </row>
    <row r="163933">
      <c r="A163933" s="1" t="s">
        <v>53982</v>
      </c>
    </row>
    <row r="163934">
      <c r="A163934" s="1" t="s">
        <v>53983</v>
      </c>
    </row>
    <row r="163935">
      <c r="A163935" s="1" t="s">
        <v>53984</v>
      </c>
    </row>
    <row r="163936">
      <c r="A163936" s="1" t="s">
        <v>53985</v>
      </c>
    </row>
    <row r="163937">
      <c r="A163937" s="1" t="s">
        <v>53986</v>
      </c>
    </row>
    <row r="163938">
      <c r="A163938" s="1" t="s">
        <v>53987</v>
      </c>
    </row>
    <row r="163939">
      <c r="A163939" s="1" t="s">
        <v>53988</v>
      </c>
    </row>
    <row r="163940">
      <c r="A163940" s="1" t="s">
        <v>53989</v>
      </c>
    </row>
    <row r="163941">
      <c r="A163941" s="1" t="s">
        <v>53990</v>
      </c>
    </row>
    <row r="163942">
      <c r="A163942" s="1" t="s">
        <v>53991</v>
      </c>
    </row>
    <row r="163943">
      <c r="A163943" s="1" t="s">
        <v>53992</v>
      </c>
    </row>
    <row r="163944">
      <c r="A163944" s="1" t="s">
        <v>10895</v>
      </c>
    </row>
    <row r="163945">
      <c r="A163945" s="1" t="s">
        <v>53994</v>
      </c>
    </row>
    <row r="163946">
      <c r="A163946" s="1" t="s">
        <v>53995</v>
      </c>
    </row>
    <row r="163948">
      <c r="A163948" s="3" t="str">
        <f> GhELEPT Zo &gt; 7G.</f>
        <v>#ERROR!</v>
      </c>
    </row>
    <row r="163949">
      <c r="A163949" s="1" t="s">
        <v>53996</v>
      </c>
    </row>
    <row r="163950">
      <c r="A163950" s="1" t="s">
        <v>53997</v>
      </c>
    </row>
    <row r="163952">
      <c r="A163952" s="1" t="s">
        <v>53998</v>
      </c>
    </row>
    <row r="163954">
      <c r="A163954" s="1" t="s">
        <v>53999</v>
      </c>
    </row>
    <row r="163956">
      <c r="A163956" s="1" t="s">
        <v>53572</v>
      </c>
    </row>
    <row r="163958">
      <c r="A163958" s="1" t="s">
        <v>54000</v>
      </c>
    </row>
    <row r="163960">
      <c r="A163960" s="1" t="s">
        <v>54001</v>
      </c>
    </row>
    <row r="163961">
      <c r="A163961" s="1" t="s">
        <v>54002</v>
      </c>
    </row>
    <row r="163963">
      <c r="A163963" s="1" t="s">
        <v>54003</v>
      </c>
    </row>
    <row r="163965">
      <c r="A163965" s="1" t="s">
        <v>54004</v>
      </c>
    </row>
    <row r="163966">
      <c r="A163966" s="1" t="s">
        <v>54005</v>
      </c>
    </row>
    <row r="163968">
      <c r="A163968" s="1" t="s">
        <v>54006</v>
      </c>
    </row>
    <row r="163969">
      <c r="A163969" s="1" t="s">
        <v>54007</v>
      </c>
    </row>
    <row r="163971">
      <c r="A163971" s="1" t="s">
        <v>54008</v>
      </c>
    </row>
    <row r="163973">
      <c r="A163973" s="1" t="s">
        <v>10895</v>
      </c>
    </row>
    <row r="163974">
      <c r="A163974" s="3" t="str">
        <f>+ 2 ®(Wr)</f>
        <v>#ERROR!</v>
      </c>
    </row>
    <row r="163975">
      <c r="A163975" s="1" t="s">
        <v>54009</v>
      </c>
    </row>
    <row r="163976">
      <c r="A163976" s="3" t="str">
        <f> GhELEPT Zo &gt; 7G.</f>
        <v>#ERROR!</v>
      </c>
    </row>
    <row r="163977">
      <c r="A163977" s="1" t="s">
        <v>53996</v>
      </c>
    </row>
    <row r="163978">
      <c r="A163978" s="1" t="s">
        <v>53997</v>
      </c>
    </row>
    <row r="163979">
      <c r="A163979" s="1" t="s">
        <v>53998</v>
      </c>
    </row>
    <row r="163980">
      <c r="A163980" s="1" t="s">
        <v>53999</v>
      </c>
    </row>
    <row r="163981">
      <c r="A163981" s="1" t="s">
        <v>53572</v>
      </c>
    </row>
    <row r="163982">
      <c r="A163982" s="1" t="s">
        <v>54000</v>
      </c>
    </row>
    <row r="163983">
      <c r="A163983" s="1" t="s">
        <v>54001</v>
      </c>
    </row>
    <row r="163984">
      <c r="A163984" s="1" t="s">
        <v>54002</v>
      </c>
    </row>
    <row r="163985">
      <c r="A163985" s="1" t="s">
        <v>54003</v>
      </c>
    </row>
    <row r="163986">
      <c r="A163986" s="1" t="s">
        <v>54004</v>
      </c>
    </row>
    <row r="163987">
      <c r="A163987" s="1" t="s">
        <v>54005</v>
      </c>
    </row>
    <row r="163988">
      <c r="A163988" s="1" t="s">
        <v>54006</v>
      </c>
    </row>
    <row r="163989">
      <c r="A163989" s="1" t="s">
        <v>54007</v>
      </c>
    </row>
    <row r="163990">
      <c r="A163990" s="1" t="s">
        <v>54008</v>
      </c>
    </row>
    <row r="163991">
      <c r="A163991" s="1" t="s">
        <v>10895</v>
      </c>
    </row>
    <row r="163992">
      <c r="A163992" s="3" t="str">
        <f>+ 2 ®(Wr)",429,True,False,2025-10-25 00:14:30,2.0_enhanced</f>
        <v>#ERROR!</v>
      </c>
    </row>
    <row r="163993">
      <c r="A163993" s="1" t="s">
        <v>54010</v>
      </c>
    </row>
    <row r="163994">
      <c r="A163994" s="1" t="s">
        <v>1481</v>
      </c>
    </row>
    <row r="163995">
      <c r="A163995" s="1" t="s">
        <v>54011</v>
      </c>
    </row>
    <row r="163996">
      <c r="A163996" s="1" t="s">
        <v>54012</v>
      </c>
    </row>
    <row r="163997">
      <c r="A163997" s="1" t="s">
        <v>54013</v>
      </c>
    </row>
    <row r="163998">
      <c r="A163998" s="1" t="s">
        <v>54014</v>
      </c>
    </row>
    <row r="163999">
      <c r="A163999" s="1" t="s">
        <v>54015</v>
      </c>
    </row>
    <row r="164000">
      <c r="A164000" s="1" t="s">
        <v>54016</v>
      </c>
    </row>
    <row r="164001">
      <c r="A164001" s="1" t="s">
        <v>54017</v>
      </c>
    </row>
    <row r="164002">
      <c r="A164002" s="1" t="s">
        <v>54018</v>
      </c>
    </row>
    <row r="164003">
      <c r="A164003" s="1" t="s">
        <v>7809</v>
      </c>
    </row>
    <row r="164004">
      <c r="A164004" s="1" t="s">
        <v>54019</v>
      </c>
    </row>
    <row r="164005">
      <c r="A164005" s="1" t="s">
        <v>54020</v>
      </c>
    </row>
    <row r="164006">
      <c r="A164006" s="1" t="s">
        <v>54021</v>
      </c>
    </row>
    <row r="164007">
      <c r="A164007" s="1" t="s">
        <v>54022</v>
      </c>
    </row>
    <row r="164008">
      <c r="A164008" s="1" t="s">
        <v>54023</v>
      </c>
    </row>
    <row r="164009">
      <c r="A164009" s="1" t="s">
        <v>54011</v>
      </c>
    </row>
    <row r="164010">
      <c r="A164010" s="1" t="s">
        <v>54012</v>
      </c>
    </row>
    <row r="164011">
      <c r="A164011" s="1" t="s">
        <v>54013</v>
      </c>
    </row>
    <row r="164012">
      <c r="A164012" s="1" t="s">
        <v>54014</v>
      </c>
    </row>
    <row r="164013">
      <c r="A164013" s="1" t="s">
        <v>54015</v>
      </c>
    </row>
    <row r="164014">
      <c r="A164014" s="1" t="s">
        <v>54016</v>
      </c>
    </row>
    <row r="164015">
      <c r="A164015" s="1" t="s">
        <v>54017</v>
      </c>
    </row>
    <row r="164016">
      <c r="A164016" s="1" t="s">
        <v>54018</v>
      </c>
    </row>
    <row r="164017">
      <c r="A164017" s="1" t="s">
        <v>54019</v>
      </c>
    </row>
    <row r="164018">
      <c r="A164018" s="1" t="s">
        <v>54020</v>
      </c>
    </row>
    <row r="164019">
      <c r="A164019" s="1" t="s">
        <v>54024</v>
      </c>
    </row>
    <row r="164020">
      <c r="A164020" s="1" t="s">
        <v>54025</v>
      </c>
    </row>
    <row r="164021">
      <c r="A164021" s="1" t="s">
        <v>54026</v>
      </c>
    </row>
    <row r="164022">
      <c r="A164022" s="1" t="s">
        <v>54027</v>
      </c>
    </row>
    <row r="164023">
      <c r="A164023" s="1" t="s">
        <v>54028</v>
      </c>
    </row>
    <row r="164024">
      <c r="A164024" s="1" t="s">
        <v>54029</v>
      </c>
    </row>
    <row r="164025">
      <c r="A164025" s="1" t="s">
        <v>54030</v>
      </c>
    </row>
    <row r="164026">
      <c r="A164026" s="1" t="s">
        <v>54027</v>
      </c>
    </row>
    <row r="164027">
      <c r="A164027" s="1" t="s">
        <v>54031</v>
      </c>
    </row>
    <row r="164028">
      <c r="A164028" s="1" t="s">
        <v>54032</v>
      </c>
    </row>
    <row r="164030">
      <c r="A164030" s="1" t="s">
        <v>54033</v>
      </c>
    </row>
    <row r="164032">
      <c r="A164032" s="1" t="s">
        <v>54034</v>
      </c>
    </row>
    <row r="164033">
      <c r="A164033" s="1" t="s">
        <v>54035</v>
      </c>
    </row>
    <row r="164035">
      <c r="A164035" s="1" t="s">
        <v>54036</v>
      </c>
    </row>
    <row r="164036">
      <c r="A164036" s="1" t="s">
        <v>54037</v>
      </c>
    </row>
    <row r="164038">
      <c r="A164038" s="1" t="s">
        <v>54038</v>
      </c>
    </row>
    <row r="164039">
      <c r="A164039" s="1" t="s">
        <v>54039</v>
      </c>
    </row>
    <row r="164040">
      <c r="A164040" s="1" t="s">
        <v>54040</v>
      </c>
    </row>
    <row r="164042">
      <c r="A164042" s="1" t="s">
        <v>54041</v>
      </c>
    </row>
    <row r="164043">
      <c r="A164043" s="1" t="s">
        <v>54042</v>
      </c>
    </row>
    <row r="164045">
      <c r="A164045" s="1" t="s">
        <v>54043</v>
      </c>
    </row>
    <row r="164046">
      <c r="A164046" s="1" t="s">
        <v>54044</v>
      </c>
    </row>
    <row r="164047">
      <c r="A164047" s="1" t="s">
        <v>54045</v>
      </c>
    </row>
    <row r="164049">
      <c r="A164049" s="1" t="s">
        <v>54046</v>
      </c>
    </row>
    <row r="164051">
      <c r="A164051" s="1" t="s">
        <v>10895</v>
      </c>
    </row>
    <row r="164052">
      <c r="A164052" s="3" t="str">
        <f>+ 2 ®(Wr)</f>
        <v>#ERROR!</v>
      </c>
    </row>
    <row r="164053">
      <c r="A164053" s="1" t="s">
        <v>54047</v>
      </c>
    </row>
    <row r="164054">
      <c r="A164054" s="1" t="s">
        <v>54033</v>
      </c>
    </row>
    <row r="164055">
      <c r="A164055" s="1" t="s">
        <v>54034</v>
      </c>
    </row>
    <row r="164056">
      <c r="A164056" s="1" t="s">
        <v>54035</v>
      </c>
    </row>
    <row r="164057">
      <c r="A164057" s="1" t="s">
        <v>54048</v>
      </c>
    </row>
    <row r="164058">
      <c r="A164058" s="1" t="s">
        <v>54037</v>
      </c>
    </row>
    <row r="164059">
      <c r="A164059" s="1" t="s">
        <v>54038</v>
      </c>
    </row>
    <row r="164060">
      <c r="A164060" s="1" t="s">
        <v>54039</v>
      </c>
    </row>
    <row r="164061">
      <c r="A164061" s="1" t="s">
        <v>54040</v>
      </c>
    </row>
    <row r="164062">
      <c r="A164062" s="1" t="s">
        <v>54041</v>
      </c>
    </row>
    <row r="164063">
      <c r="A164063" s="1" t="s">
        <v>54042</v>
      </c>
    </row>
    <row r="164064">
      <c r="A164064" s="1" t="s">
        <v>54043</v>
      </c>
    </row>
    <row r="164065">
      <c r="A164065" s="1" t="s">
        <v>54044</v>
      </c>
    </row>
    <row r="164066">
      <c r="A164066" s="1" t="s">
        <v>54045</v>
      </c>
    </row>
    <row r="164067">
      <c r="A164067" s="1" t="s">
        <v>54046</v>
      </c>
    </row>
    <row r="164068">
      <c r="A164068" s="1" t="s">
        <v>10895</v>
      </c>
    </row>
    <row r="164069">
      <c r="A164069" s="3" t="str">
        <f>+ 2 ®(Wr)",337,True,False,2025-10-25 00:14:30,2.0_enhanced</f>
        <v>#ERROR!</v>
      </c>
    </row>
    <row r="164070">
      <c r="A164070" s="1" t="s">
        <v>54049</v>
      </c>
    </row>
    <row r="164072">
      <c r="A164072" s="1" t="s">
        <v>21749</v>
      </c>
    </row>
    <row r="164074">
      <c r="A164074" s="1" t="s">
        <v>22018</v>
      </c>
    </row>
    <row r="164076">
      <c r="A164076" s="1" t="s">
        <v>22019</v>
      </c>
    </row>
    <row r="164078">
      <c r="A164078" s="1" t="s">
        <v>22020</v>
      </c>
    </row>
    <row r="164079">
      <c r="A164079" s="1" t="s">
        <v>22021</v>
      </c>
    </row>
    <row r="164080">
      <c r="A164080" s="1" t="s">
        <v>22022</v>
      </c>
    </row>
    <row r="164081">
      <c r="A164081" s="1" t="s">
        <v>22023</v>
      </c>
    </row>
    <row r="164083">
      <c r="A164083" s="1" t="s">
        <v>22024</v>
      </c>
    </row>
    <row r="164084">
      <c r="A164084" s="1" t="s">
        <v>22025</v>
      </c>
    </row>
    <row r="164085">
      <c r="A164085" s="1" t="s">
        <v>22026</v>
      </c>
    </row>
    <row r="164087">
      <c r="A164087" s="1" t="s">
        <v>22027</v>
      </c>
    </row>
    <row r="164088">
      <c r="A164088" s="1" t="s">
        <v>22028</v>
      </c>
    </row>
    <row r="164089">
      <c r="A164089" s="1" t="s">
        <v>22029</v>
      </c>
    </row>
    <row r="164091">
      <c r="A164091" s="1" t="s">
        <v>22030</v>
      </c>
    </row>
    <row r="164092">
      <c r="A164092" s="1" t="s">
        <v>22031</v>
      </c>
    </row>
    <row r="164094">
      <c r="A164094" s="1" t="s">
        <v>22032</v>
      </c>
    </row>
    <row r="164095">
      <c r="A164095" s="1" t="s">
        <v>22033</v>
      </c>
    </row>
    <row r="164097">
      <c r="A164097" s="1" t="s">
        <v>22034</v>
      </c>
    </row>
    <row r="164099">
      <c r="A164099" s="1" t="s">
        <v>22035</v>
      </c>
    </row>
    <row r="164101">
      <c r="A164101" s="1" t="s">
        <v>22036</v>
      </c>
    </row>
    <row r="164103">
      <c r="A164103" s="1" t="s">
        <v>22037</v>
      </c>
    </row>
    <row r="164104">
      <c r="A164104" s="1" t="s">
        <v>22038</v>
      </c>
    </row>
    <row r="164106">
      <c r="A164106" s="1" t="s">
        <v>22039</v>
      </c>
    </row>
    <row r="164107">
      <c r="A164107" s="1" t="s">
        <v>22040</v>
      </c>
    </row>
    <row r="164109">
      <c r="A164109" s="1" t="s">
        <v>20138</v>
      </c>
    </row>
    <row r="164111">
      <c r="A164111" s="1" t="s">
        <v>22041</v>
      </c>
    </row>
    <row r="164113">
      <c r="A164113" s="1" t="s">
        <v>5656</v>
      </c>
    </row>
    <row r="164115">
      <c r="A164115" s="1" t="s">
        <v>22042</v>
      </c>
    </row>
    <row r="164116">
      <c r="A164116" s="1" t="s">
        <v>22043</v>
      </c>
    </row>
    <row r="164118">
      <c r="A164118" s="4" t="s">
        <v>22044</v>
      </c>
    </row>
    <row r="164120">
      <c r="A164120" s="1" t="s">
        <v>22045</v>
      </c>
    </row>
    <row r="164121">
      <c r="A164121" s="1" t="s">
        <v>22046</v>
      </c>
    </row>
    <row r="164123">
      <c r="A164123" s="1" t="s">
        <v>22047</v>
      </c>
    </row>
    <row r="164124">
      <c r="A164124" s="1" t="s">
        <v>22048</v>
      </c>
    </row>
    <row r="164125">
      <c r="A164125" s="1" t="s">
        <v>22049</v>
      </c>
    </row>
    <row r="164126">
      <c r="A164126" s="1" t="s">
        <v>22019</v>
      </c>
    </row>
    <row r="164127">
      <c r="A164127" s="1" t="s">
        <v>22020</v>
      </c>
    </row>
    <row r="164128">
      <c r="A164128" s="1" t="s">
        <v>22021</v>
      </c>
    </row>
    <row r="164129">
      <c r="A164129" s="1" t="s">
        <v>22022</v>
      </c>
    </row>
    <row r="164130">
      <c r="A164130" s="1" t="s">
        <v>22023</v>
      </c>
    </row>
    <row r="164131">
      <c r="A164131" s="1" t="s">
        <v>22024</v>
      </c>
    </row>
    <row r="164132">
      <c r="A164132" s="1" t="s">
        <v>22025</v>
      </c>
    </row>
    <row r="164133">
      <c r="A164133" s="1" t="s">
        <v>22026</v>
      </c>
    </row>
    <row r="164134">
      <c r="A164134" s="1" t="s">
        <v>22027</v>
      </c>
    </row>
    <row r="164135">
      <c r="A164135" s="1" t="s">
        <v>22028</v>
      </c>
    </row>
    <row r="164136">
      <c r="A164136" s="1" t="s">
        <v>22029</v>
      </c>
    </row>
    <row r="164137">
      <c r="A164137" s="1" t="s">
        <v>22030</v>
      </c>
    </row>
    <row r="164138">
      <c r="A164138" s="1" t="s">
        <v>22031</v>
      </c>
    </row>
    <row r="164139">
      <c r="A164139" s="1" t="s">
        <v>22032</v>
      </c>
    </row>
    <row r="164140">
      <c r="A164140" s="1" t="s">
        <v>22033</v>
      </c>
    </row>
    <row r="164141">
      <c r="A164141" s="1" t="s">
        <v>22035</v>
      </c>
    </row>
    <row r="164142">
      <c r="A164142" s="1" t="s">
        <v>22036</v>
      </c>
    </row>
    <row r="164143">
      <c r="A164143" s="1" t="s">
        <v>22038</v>
      </c>
    </row>
    <row r="164144">
      <c r="A164144" s="1" t="s">
        <v>22039</v>
      </c>
    </row>
    <row r="164145">
      <c r="A164145" s="1" t="s">
        <v>22042</v>
      </c>
    </row>
    <row r="164146">
      <c r="A164146" s="1" t="s">
        <v>22043</v>
      </c>
    </row>
    <row r="164147">
      <c r="A164147" s="4" t="s">
        <v>22044</v>
      </c>
    </row>
    <row r="164148">
      <c r="A164148" s="1" t="s">
        <v>22045</v>
      </c>
    </row>
    <row r="164149">
      <c r="A164149" s="1" t="s">
        <v>22046</v>
      </c>
    </row>
    <row r="164150">
      <c r="A164150" s="1" t="s">
        <v>22047</v>
      </c>
    </row>
    <row r="164151">
      <c r="A164151" s="1" t="s">
        <v>22050</v>
      </c>
    </row>
    <row r="164152">
      <c r="A164152" s="1" t="s">
        <v>54050</v>
      </c>
    </row>
    <row r="164154">
      <c r="A164154" s="1" t="s">
        <v>22052</v>
      </c>
    </row>
    <row r="164156">
      <c r="A164156" s="1" t="s">
        <v>22053</v>
      </c>
    </row>
    <row r="164158">
      <c r="A164158" s="1" t="s">
        <v>22019</v>
      </c>
    </row>
    <row r="164160">
      <c r="A164160" s="1" t="s">
        <v>22054</v>
      </c>
    </row>
    <row r="164162">
      <c r="A164162" s="1" t="s">
        <v>22055</v>
      </c>
    </row>
    <row r="164163">
      <c r="A164163" s="1" t="s">
        <v>22056</v>
      </c>
    </row>
    <row r="164164">
      <c r="A164164" s="1" t="s">
        <v>22057</v>
      </c>
    </row>
    <row r="164166">
      <c r="A164166" s="1" t="s">
        <v>22024</v>
      </c>
    </row>
    <row r="164167">
      <c r="A164167" s="1" t="s">
        <v>22025</v>
      </c>
    </row>
    <row r="164168">
      <c r="A164168" s="1" t="s">
        <v>22058</v>
      </c>
    </row>
    <row r="164170">
      <c r="A164170" s="1" t="s">
        <v>22059</v>
      </c>
    </row>
    <row r="164172">
      <c r="A164172" s="1" t="s">
        <v>22060</v>
      </c>
    </row>
    <row r="164174">
      <c r="A164174" s="1" t="s">
        <v>22061</v>
      </c>
    </row>
    <row r="164176">
      <c r="A164176" s="1" t="s">
        <v>2382</v>
      </c>
    </row>
    <row r="164177">
      <c r="A164177" s="1" t="s">
        <v>22062</v>
      </c>
    </row>
    <row r="164179">
      <c r="A164179" s="1" t="s">
        <v>22063</v>
      </c>
    </row>
    <row r="164180">
      <c r="A164180" s="1" t="s">
        <v>22064</v>
      </c>
    </row>
    <row r="164182">
      <c r="A164182" s="1" t="s">
        <v>22046</v>
      </c>
    </row>
    <row r="164184">
      <c r="A164184" s="1" t="s">
        <v>22047</v>
      </c>
    </row>
    <row r="164185">
      <c r="A164185" s="1" t="s">
        <v>22048</v>
      </c>
    </row>
    <row r="164186">
      <c r="A164186" s="1" t="s">
        <v>22065</v>
      </c>
    </row>
    <row r="164187">
      <c r="A164187" s="1" t="s">
        <v>22053</v>
      </c>
    </row>
    <row r="164188">
      <c r="A164188" s="1" t="s">
        <v>22019</v>
      </c>
    </row>
    <row r="164189">
      <c r="A164189" s="1" t="s">
        <v>22054</v>
      </c>
    </row>
    <row r="164190">
      <c r="A164190" s="1" t="s">
        <v>22055</v>
      </c>
    </row>
    <row r="164191">
      <c r="A164191" s="1" t="s">
        <v>22056</v>
      </c>
    </row>
    <row r="164192">
      <c r="A164192" s="1" t="s">
        <v>22057</v>
      </c>
    </row>
    <row r="164193">
      <c r="A164193" s="1" t="s">
        <v>22024</v>
      </c>
    </row>
    <row r="164194">
      <c r="A164194" s="1" t="s">
        <v>22025</v>
      </c>
    </row>
    <row r="164195">
      <c r="A164195" s="1" t="s">
        <v>22058</v>
      </c>
    </row>
    <row r="164196">
      <c r="A164196" s="1" t="s">
        <v>22059</v>
      </c>
    </row>
    <row r="164197">
      <c r="A164197" s="1" t="s">
        <v>22060</v>
      </c>
    </row>
    <row r="164198">
      <c r="A164198" s="1" t="s">
        <v>22061</v>
      </c>
    </row>
    <row r="164199">
      <c r="A164199" s="1" t="s">
        <v>22062</v>
      </c>
    </row>
    <row r="164200">
      <c r="A164200" s="1" t="s">
        <v>22063</v>
      </c>
    </row>
    <row r="164201">
      <c r="A164201" s="1" t="s">
        <v>22064</v>
      </c>
    </row>
    <row r="164202">
      <c r="A164202" s="1" t="s">
        <v>22046</v>
      </c>
    </row>
    <row r="164203">
      <c r="A164203" s="1" t="s">
        <v>22047</v>
      </c>
    </row>
    <row r="164204">
      <c r="A164204" s="1" t="s">
        <v>22066</v>
      </c>
    </row>
    <row r="164205">
      <c r="A164205" s="1" t="s">
        <v>54051</v>
      </c>
    </row>
    <row r="164206">
      <c r="A164206" s="1" t="s">
        <v>22068</v>
      </c>
    </row>
    <row r="164207">
      <c r="A164207" s="1" t="s">
        <v>22069</v>
      </c>
    </row>
    <row r="164208">
      <c r="A164208" s="1" t="s">
        <v>22070</v>
      </c>
    </row>
    <row r="164209">
      <c r="A164209" s="1" t="s">
        <v>22071</v>
      </c>
    </row>
    <row r="164210">
      <c r="A164210" s="1" t="s">
        <v>22072</v>
      </c>
    </row>
    <row r="164211">
      <c r="A164211" s="1" t="s">
        <v>22073</v>
      </c>
    </row>
    <row r="164212">
      <c r="A164212" s="1" t="s">
        <v>2382</v>
      </c>
    </row>
    <row r="164213">
      <c r="A164213" s="1" t="s">
        <v>22074</v>
      </c>
    </row>
    <row r="164214">
      <c r="A164214" s="1" t="s">
        <v>977</v>
      </c>
    </row>
    <row r="164215">
      <c r="A164215" s="1" t="s">
        <v>22075</v>
      </c>
    </row>
    <row r="164216">
      <c r="A164216" s="1" t="s">
        <v>22076</v>
      </c>
    </row>
    <row r="164217">
      <c r="A164217" s="1" t="s">
        <v>22077</v>
      </c>
    </row>
    <row r="164218">
      <c r="A164218" s="1" t="s">
        <v>22070</v>
      </c>
    </row>
    <row r="164219">
      <c r="A164219" s="1" t="s">
        <v>22071</v>
      </c>
    </row>
    <row r="164220">
      <c r="A164220" s="1" t="s">
        <v>22072</v>
      </c>
    </row>
    <row r="164221">
      <c r="A164221" s="1" t="s">
        <v>22073</v>
      </c>
    </row>
    <row r="164222">
      <c r="A164222" s="1" t="s">
        <v>22074</v>
      </c>
    </row>
    <row r="164223">
      <c r="A164223" s="1" t="s">
        <v>22075</v>
      </c>
    </row>
    <row r="164224">
      <c r="A164224" s="1" t="s">
        <v>22078</v>
      </c>
    </row>
    <row r="164225">
      <c r="A164225" s="1" t="s">
        <v>54052</v>
      </c>
    </row>
    <row r="164227">
      <c r="A164227" s="1" t="s">
        <v>54053</v>
      </c>
    </row>
    <row r="164228">
      <c r="A164228" s="1" t="s">
        <v>54054</v>
      </c>
    </row>
    <row r="164229">
      <c r="A164229" s="1" t="s">
        <v>54055</v>
      </c>
    </row>
    <row r="164231">
      <c r="A164231" s="1" t="s">
        <v>54056</v>
      </c>
    </row>
    <row r="164233">
      <c r="A164233" s="1" t="s">
        <v>54057</v>
      </c>
    </row>
    <row r="164234">
      <c r="A164234" s="1" t="s">
        <v>54058</v>
      </c>
    </row>
    <row r="164236">
      <c r="A164236" s="1" t="s">
        <v>54059</v>
      </c>
    </row>
    <row r="164237">
      <c r="A164237" s="1" t="s">
        <v>54060</v>
      </c>
    </row>
    <row r="164239">
      <c r="A164239" s="1" t="s">
        <v>54061</v>
      </c>
    </row>
    <row r="164240">
      <c r="A164240" s="1" t="s">
        <v>54062</v>
      </c>
    </row>
    <row r="164242">
      <c r="A164242" s="1" t="s">
        <v>54063</v>
      </c>
    </row>
    <row r="164243">
      <c r="A164243" s="1" t="s">
        <v>54064</v>
      </c>
    </row>
    <row r="164245">
      <c r="A164245" s="1" t="s">
        <v>54065</v>
      </c>
    </row>
    <row r="164246">
      <c r="A164246" s="1" t="s">
        <v>54066</v>
      </c>
    </row>
    <row r="164248">
      <c r="A164248" s="1" t="s">
        <v>54067</v>
      </c>
    </row>
    <row r="164249">
      <c r="A164249" s="1" t="s">
        <v>10895</v>
      </c>
    </row>
    <row r="164250">
      <c r="A164250" s="3" t="str">
        <f>+ ®(Wr)</f>
        <v>#ERROR!</v>
      </c>
    </row>
    <row r="164251">
      <c r="A164251" s="1" t="s">
        <v>54068</v>
      </c>
    </row>
    <row r="164252">
      <c r="A164252" s="1" t="s">
        <v>54053</v>
      </c>
    </row>
    <row r="164253">
      <c r="A164253" s="1" t="s">
        <v>54054</v>
      </c>
    </row>
    <row r="164254">
      <c r="A164254" s="1" t="s">
        <v>54055</v>
      </c>
    </row>
    <row r="164255">
      <c r="A164255" s="1" t="s">
        <v>54056</v>
      </c>
    </row>
    <row r="164256">
      <c r="A164256" s="1" t="s">
        <v>54057</v>
      </c>
    </row>
    <row r="164257">
      <c r="A164257" s="1" t="s">
        <v>54058</v>
      </c>
    </row>
    <row r="164258">
      <c r="A164258" s="1" t="s">
        <v>54059</v>
      </c>
    </row>
    <row r="164259">
      <c r="A164259" s="1" t="s">
        <v>54060</v>
      </c>
    </row>
    <row r="164260">
      <c r="A164260" s="1" t="s">
        <v>54061</v>
      </c>
    </row>
    <row r="164261">
      <c r="A164261" s="1" t="s">
        <v>54062</v>
      </c>
    </row>
    <row r="164262">
      <c r="A164262" s="1" t="s">
        <v>54063</v>
      </c>
    </row>
    <row r="164263">
      <c r="A164263" s="1" t="s">
        <v>54064</v>
      </c>
    </row>
    <row r="164264">
      <c r="A164264" s="1" t="s">
        <v>54065</v>
      </c>
    </row>
    <row r="164265">
      <c r="A164265" s="1" t="s">
        <v>54066</v>
      </c>
    </row>
    <row r="164266">
      <c r="A164266" s="1" t="s">
        <v>54067</v>
      </c>
    </row>
    <row r="164267">
      <c r="A164267" s="1" t="s">
        <v>10895</v>
      </c>
    </row>
    <row r="164268">
      <c r="A164268" s="3" t="str">
        <f>+ ®(Wr)",409,True,False,2025-10-25 00:14:30,2.0_enhanced</f>
        <v>#ERROR!</v>
      </c>
    </row>
    <row r="164269">
      <c r="A164269" s="1" t="s">
        <v>54069</v>
      </c>
    </row>
    <row r="164270">
      <c r="A164270" s="16">
        <v>45806.0</v>
      </c>
    </row>
    <row r="164271">
      <c r="A164271" s="1" t="s">
        <v>26717</v>
      </c>
    </row>
    <row r="164272">
      <c r="A164272" s="1" t="s">
        <v>54070</v>
      </c>
    </row>
    <row r="164273">
      <c r="A164273" s="1" t="s">
        <v>54071</v>
      </c>
    </row>
    <row r="164274">
      <c r="A164274" s="1" t="s">
        <v>54072</v>
      </c>
    </row>
    <row r="164275">
      <c r="A164275" s="1">
        <v>1.0</v>
      </c>
    </row>
    <row r="164277">
      <c r="A164277" s="16">
        <v>45806.0</v>
      </c>
    </row>
    <row r="164279">
      <c r="A164279" s="1" t="s">
        <v>54073</v>
      </c>
    </row>
    <row r="164281">
      <c r="A164281" s="1" t="s">
        <v>54074</v>
      </c>
    </row>
    <row r="164282">
      <c r="A164282" s="1" t="s">
        <v>54075</v>
      </c>
    </row>
    <row r="164284">
      <c r="A164284" s="1" t="s">
        <v>54076</v>
      </c>
    </row>
    <row r="164285">
      <c r="A164285" s="1" t="s">
        <v>54077</v>
      </c>
    </row>
    <row r="164287">
      <c r="A164287" s="1" t="s">
        <v>54078</v>
      </c>
    </row>
    <row r="164289">
      <c r="A164289" s="1" t="s">
        <v>54079</v>
      </c>
    </row>
    <row r="164290">
      <c r="A164290" s="1" t="s">
        <v>54073</v>
      </c>
    </row>
    <row r="164291">
      <c r="A164291" s="1" t="s">
        <v>54074</v>
      </c>
    </row>
    <row r="164292">
      <c r="A164292" s="1" t="s">
        <v>54075</v>
      </c>
    </row>
    <row r="164293">
      <c r="A164293" s="1" t="s">
        <v>54076</v>
      </c>
    </row>
    <row r="164294">
      <c r="A164294" s="1" t="s">
        <v>54077</v>
      </c>
    </row>
    <row r="164295">
      <c r="A164295" s="1" t="s">
        <v>54080</v>
      </c>
    </row>
    <row r="164296">
      <c r="A164296" s="1" t="s">
        <v>54081</v>
      </c>
    </row>
    <row r="164298">
      <c r="A164298" s="1" t="s">
        <v>54082</v>
      </c>
    </row>
    <row r="164299">
      <c r="A164299" s="1" t="s">
        <v>54083</v>
      </c>
    </row>
    <row r="164301">
      <c r="A164301" s="1" t="s">
        <v>27491</v>
      </c>
    </row>
    <row r="164303">
      <c r="A164303" s="1" t="s">
        <v>14616</v>
      </c>
    </row>
    <row r="164304">
      <c r="A164304" s="1" t="s">
        <v>54084</v>
      </c>
    </row>
    <row r="164305">
      <c r="A164305" s="1" t="s">
        <v>54082</v>
      </c>
    </row>
    <row r="164306">
      <c r="A164306" s="1" t="s">
        <v>54083</v>
      </c>
    </row>
    <row r="164307">
      <c r="A164307" s="1" t="s">
        <v>27491</v>
      </c>
    </row>
    <row r="164308">
      <c r="A164308" s="1" t="s">
        <v>54085</v>
      </c>
    </row>
    <row r="164309">
      <c r="A164309" s="1" t="s">
        <v>54086</v>
      </c>
    </row>
    <row r="164310">
      <c r="A164310" s="1" t="s">
        <v>54087</v>
      </c>
    </row>
    <row r="164311">
      <c r="A164311" s="1" t="s">
        <v>33439</v>
      </c>
    </row>
    <row r="164312">
      <c r="A164312" s="1" t="s">
        <v>54088</v>
      </c>
    </row>
    <row r="164313">
      <c r="A164313" s="3" t="str">
        <f> eS ee” SES","(Coe \ if</f>
        <v>#ERROR!</v>
      </c>
    </row>
    <row r="164314">
      <c r="A164314" s="1" t="s">
        <v>54087</v>
      </c>
    </row>
    <row r="164315">
      <c r="A164315" s="1" t="s">
        <v>33439</v>
      </c>
    </row>
    <row r="164316">
      <c r="A164316" s="1" t="s">
        <v>54088</v>
      </c>
    </row>
    <row r="164317">
      <c r="A164317" s="3" t="str">
        <f> eS ee” SES",39,True,False,2025-10-25 00:14:30,2.0_enhanced</f>
        <v>#ERROR!</v>
      </c>
    </row>
    <row r="164318">
      <c r="A164318" s="1" t="s">
        <v>54089</v>
      </c>
    </row>
    <row r="164319">
      <c r="A164319" s="1" t="s">
        <v>54090</v>
      </c>
    </row>
    <row r="164320">
      <c r="A164320" s="1" t="s">
        <v>54091</v>
      </c>
    </row>
    <row r="164321">
      <c r="A164321" s="1" t="s">
        <v>46480</v>
      </c>
    </row>
    <row r="164322">
      <c r="A164322" s="1" t="s">
        <v>27986</v>
      </c>
    </row>
    <row r="164323">
      <c r="A164323" s="1" t="s">
        <v>54092</v>
      </c>
    </row>
    <row r="164324">
      <c r="A164324" s="1" t="s">
        <v>54090</v>
      </c>
    </row>
    <row r="164325">
      <c r="A164325" s="1" t="s">
        <v>54091</v>
      </c>
    </row>
    <row r="164326">
      <c r="A164326" s="1" t="s">
        <v>46480</v>
      </c>
    </row>
    <row r="164327">
      <c r="A164327" s="1" t="s">
        <v>27986</v>
      </c>
    </row>
    <row r="164328">
      <c r="A164328" s="1" t="s">
        <v>54093</v>
      </c>
    </row>
    <row r="164329">
      <c r="A164329" s="1" t="s">
        <v>54094</v>
      </c>
    </row>
    <row r="164331">
      <c r="A164331" s="1" t="s">
        <v>54095</v>
      </c>
    </row>
    <row r="164332">
      <c r="A164332" s="1" t="s">
        <v>54096</v>
      </c>
    </row>
    <row r="164334">
      <c r="A164334" s="1" t="s">
        <v>16161</v>
      </c>
    </row>
    <row r="164336">
      <c r="A164336" s="1" t="s">
        <v>16162</v>
      </c>
    </row>
    <row r="164338">
      <c r="A164338" s="1">
        <v>6066.0</v>
      </c>
    </row>
    <row r="164340">
      <c r="A164340" s="1" t="s">
        <v>16163</v>
      </c>
    </row>
    <row r="164342">
      <c r="A164342" s="1" t="s">
        <v>54097</v>
      </c>
    </row>
    <row r="164343">
      <c r="A164343" s="1" t="s">
        <v>54098</v>
      </c>
    </row>
    <row r="164344">
      <c r="A164344" s="1" t="s">
        <v>54099</v>
      </c>
    </row>
    <row r="164345">
      <c r="A164345" s="1" t="s">
        <v>54095</v>
      </c>
    </row>
    <row r="164346">
      <c r="A164346" s="1" t="s">
        <v>54096</v>
      </c>
    </row>
    <row r="164347">
      <c r="A164347" s="1" t="s">
        <v>16161</v>
      </c>
    </row>
    <row r="164348">
      <c r="A164348" s="1" t="s">
        <v>16162</v>
      </c>
    </row>
    <row r="164349">
      <c r="A164349" s="1">
        <v>6066.0</v>
      </c>
    </row>
    <row r="164350">
      <c r="A164350" s="1" t="s">
        <v>16163</v>
      </c>
    </row>
    <row r="164351">
      <c r="A164351" s="1" t="s">
        <v>54097</v>
      </c>
    </row>
    <row r="164352">
      <c r="A164352" s="1" t="s">
        <v>54100</v>
      </c>
    </row>
    <row r="164353">
      <c r="A164353" s="1" t="s">
        <v>54101</v>
      </c>
    </row>
    <row r="164355">
      <c r="A164355" s="1" t="s">
        <v>16161</v>
      </c>
    </row>
    <row r="164357">
      <c r="A164357" s="1" t="s">
        <v>16162</v>
      </c>
    </row>
    <row r="164359">
      <c r="A164359" s="1">
        <v>6066.0</v>
      </c>
    </row>
    <row r="164361">
      <c r="A164361" s="1" t="s">
        <v>16163</v>
      </c>
    </row>
    <row r="164363">
      <c r="A164363" s="1" t="s">
        <v>54097</v>
      </c>
    </row>
    <row r="164364">
      <c r="A164364" s="1" t="s">
        <v>54098</v>
      </c>
    </row>
    <row r="164365">
      <c r="A164365" s="1" t="s">
        <v>54102</v>
      </c>
    </row>
    <row r="164366">
      <c r="A164366" s="1" t="s">
        <v>16161</v>
      </c>
    </row>
    <row r="164367">
      <c r="A164367" s="1" t="s">
        <v>16162</v>
      </c>
    </row>
    <row r="164368">
      <c r="A164368" s="1">
        <v>6066.0</v>
      </c>
    </row>
    <row r="164369">
      <c r="A164369" s="1" t="s">
        <v>16163</v>
      </c>
    </row>
    <row r="164370">
      <c r="A164370" s="1" t="s">
        <v>54097</v>
      </c>
    </row>
    <row r="164371">
      <c r="A164371" s="1" t="s">
        <v>54103</v>
      </c>
    </row>
    <row r="164372">
      <c r="A164372" s="1" t="s">
        <v>54104</v>
      </c>
    </row>
    <row r="164374">
      <c r="A164374" s="1" t="s">
        <v>54095</v>
      </c>
    </row>
    <row r="164375">
      <c r="A164375" s="1" t="s">
        <v>54096</v>
      </c>
    </row>
    <row r="164377">
      <c r="A164377" s="1" t="s">
        <v>16161</v>
      </c>
    </row>
    <row r="164379">
      <c r="A164379" s="1" t="s">
        <v>16162</v>
      </c>
    </row>
    <row r="164381">
      <c r="A164381" s="1">
        <v>6066.0</v>
      </c>
    </row>
    <row r="164383">
      <c r="A164383" s="1" t="s">
        <v>16163</v>
      </c>
    </row>
    <row r="164385">
      <c r="A164385" s="1" t="s">
        <v>54097</v>
      </c>
    </row>
    <row r="164386">
      <c r="A164386" s="1" t="s">
        <v>54098</v>
      </c>
    </row>
    <row r="164387">
      <c r="A164387" s="1" t="s">
        <v>54105</v>
      </c>
    </row>
    <row r="164388">
      <c r="A164388" s="1" t="s">
        <v>54095</v>
      </c>
    </row>
    <row r="164389">
      <c r="A164389" s="1" t="s">
        <v>54096</v>
      </c>
    </row>
    <row r="164390">
      <c r="A164390" s="1" t="s">
        <v>16161</v>
      </c>
    </row>
    <row r="164391">
      <c r="A164391" s="1" t="s">
        <v>16162</v>
      </c>
    </row>
    <row r="164392">
      <c r="A164392" s="1">
        <v>6066.0</v>
      </c>
    </row>
    <row r="164393">
      <c r="A164393" s="1" t="s">
        <v>16163</v>
      </c>
    </row>
    <row r="164394">
      <c r="A164394" s="1" t="s">
        <v>54097</v>
      </c>
    </row>
    <row r="164395">
      <c r="A164395" s="1" t="s">
        <v>54106</v>
      </c>
    </row>
    <row r="164396">
      <c r="A164396" s="1" t="s">
        <v>54107</v>
      </c>
    </row>
    <row r="164397">
      <c r="A164397" s="1" t="s">
        <v>54108</v>
      </c>
    </row>
    <row r="164398">
      <c r="A164398" s="1" t="s">
        <v>54109</v>
      </c>
    </row>
    <row r="164399">
      <c r="A164399" s="1" t="s">
        <v>14417</v>
      </c>
    </row>
    <row r="164400">
      <c r="A164400" s="1" t="s">
        <v>54110</v>
      </c>
    </row>
    <row r="164401">
      <c r="A164401" s="1" t="s">
        <v>966</v>
      </c>
    </row>
    <row r="164402">
      <c r="A164402" s="1" t="s">
        <v>322</v>
      </c>
    </row>
    <row r="164403">
      <c r="A164403" s="1" t="s">
        <v>27982</v>
      </c>
    </row>
    <row r="164404">
      <c r="A164404" s="1" t="s">
        <v>977</v>
      </c>
    </row>
    <row r="164405">
      <c r="A164405" s="1" t="s">
        <v>54111</v>
      </c>
    </row>
    <row r="164406">
      <c r="A164406" s="1" t="s">
        <v>322</v>
      </c>
    </row>
    <row r="164407">
      <c r="A164407" s="1" t="s">
        <v>54112</v>
      </c>
    </row>
    <row r="164408">
      <c r="A164408" s="1" t="s">
        <v>54108</v>
      </c>
    </row>
    <row r="164409">
      <c r="A164409" s="1" t="s">
        <v>54109</v>
      </c>
    </row>
    <row r="164410">
      <c r="A164410" s="1" t="s">
        <v>54110</v>
      </c>
    </row>
    <row r="164411">
      <c r="A164411" s="1" t="s">
        <v>54111</v>
      </c>
    </row>
    <row r="164412">
      <c r="A164412" s="1" t="s">
        <v>54113</v>
      </c>
    </row>
    <row r="164413">
      <c r="A164413" s="1" t="s">
        <v>54114</v>
      </c>
    </row>
    <row r="164414">
      <c r="A164414" s="1" t="s">
        <v>54115</v>
      </c>
    </row>
    <row r="164415">
      <c r="A164415" s="1" t="s">
        <v>54116</v>
      </c>
    </row>
    <row r="164416">
      <c r="A164416" s="1" t="s">
        <v>54117</v>
      </c>
    </row>
    <row r="164417">
      <c r="A164417" s="1" t="s">
        <v>6737</v>
      </c>
    </row>
    <row r="164418">
      <c r="A164418" s="1" t="s">
        <v>54118</v>
      </c>
    </row>
    <row r="164419">
      <c r="A164419" s="1" t="s">
        <v>40031</v>
      </c>
    </row>
    <row r="164420">
      <c r="A164420" s="1" t="s">
        <v>54119</v>
      </c>
    </row>
    <row r="164421">
      <c r="A164421" s="1" t="s">
        <v>54120</v>
      </c>
    </row>
    <row r="164422">
      <c r="A164422" s="1" t="s">
        <v>186</v>
      </c>
    </row>
    <row r="164423">
      <c r="A164423" s="1" t="s">
        <v>54121</v>
      </c>
    </row>
    <row r="164424">
      <c r="A164424" s="1" t="s">
        <v>54122</v>
      </c>
    </row>
    <row r="164425">
      <c r="A164425" s="1" t="s">
        <v>54123</v>
      </c>
    </row>
    <row r="164426">
      <c r="A164426" s="1" t="s">
        <v>54115</v>
      </c>
    </row>
    <row r="164427">
      <c r="A164427" s="1" t="s">
        <v>54116</v>
      </c>
    </row>
    <row r="164428">
      <c r="A164428" s="1" t="s">
        <v>54117</v>
      </c>
    </row>
    <row r="164429">
      <c r="A164429" s="1" t="s">
        <v>54118</v>
      </c>
    </row>
    <row r="164430">
      <c r="A164430" s="1" t="s">
        <v>40031</v>
      </c>
    </row>
    <row r="164431">
      <c r="A164431" s="1" t="s">
        <v>54119</v>
      </c>
    </row>
    <row r="164432">
      <c r="A164432" s="1" t="s">
        <v>54120</v>
      </c>
    </row>
    <row r="164433">
      <c r="A164433" s="1" t="s">
        <v>54121</v>
      </c>
    </row>
    <row r="164434">
      <c r="A164434" s="1" t="s">
        <v>54122</v>
      </c>
    </row>
    <row r="164435">
      <c r="A164435" s="1" t="s">
        <v>54124</v>
      </c>
    </row>
    <row r="164436">
      <c r="A164436" s="1" t="s">
        <v>54125</v>
      </c>
    </row>
    <row r="164437">
      <c r="A164437" s="1" t="s">
        <v>54126</v>
      </c>
    </row>
    <row r="164438">
      <c r="A164438" s="3" t="str">
        <f>e</f>
        <v>#NAME?</v>
      </c>
    </row>
    <row r="164439">
      <c r="A164439" s="1" t="s">
        <v>54127</v>
      </c>
    </row>
    <row r="164440">
      <c r="A164440" s="1" t="s">
        <v>54128</v>
      </c>
    </row>
    <row r="164441">
      <c r="A164441" s="3" t="str">
        <f>” WAI fie</f>
        <v>#ERROR!</v>
      </c>
    </row>
    <row r="164442">
      <c r="A164442" s="1" t="s">
        <v>54129</v>
      </c>
    </row>
    <row r="164443">
      <c r="A164443" s="1" t="s">
        <v>54130</v>
      </c>
    </row>
    <row r="164444">
      <c r="A164444" s="1" t="s">
        <v>54131</v>
      </c>
    </row>
    <row r="164445">
      <c r="A164445" s="1" t="s">
        <v>54132</v>
      </c>
    </row>
    <row r="164446">
      <c r="A164446" s="1" t="s">
        <v>54133</v>
      </c>
    </row>
    <row r="164447">
      <c r="A164447" s="1">
        <v>7.0</v>
      </c>
    </row>
    <row r="164448">
      <c r="A164448" s="1" t="s">
        <v>54134</v>
      </c>
    </row>
    <row r="164449">
      <c r="A164449" s="1" t="s">
        <v>54135</v>
      </c>
    </row>
    <row r="164450">
      <c r="A164450" s="1" t="s">
        <v>54136</v>
      </c>
    </row>
    <row r="164451">
      <c r="A164451" s="1" t="s">
        <v>54137</v>
      </c>
    </row>
    <row r="164452">
      <c r="A164452" s="1" t="s">
        <v>977</v>
      </c>
    </row>
    <row r="164453">
      <c r="A164453" s="1" t="s">
        <v>34742</v>
      </c>
    </row>
    <row r="164454">
      <c r="A164454" s="1" t="s">
        <v>54138</v>
      </c>
    </row>
    <row r="164455">
      <c r="A164455" s="1" t="s">
        <v>16161</v>
      </c>
    </row>
    <row r="164456">
      <c r="A164456" s="1" t="s">
        <v>54139</v>
      </c>
    </row>
    <row r="164457">
      <c r="A164457" s="1" t="s">
        <v>10205</v>
      </c>
    </row>
    <row r="164458">
      <c r="A164458" s="1" t="s">
        <v>10206</v>
      </c>
    </row>
    <row r="164459">
      <c r="A164459" s="1" t="s">
        <v>54140</v>
      </c>
    </row>
    <row r="164460">
      <c r="A164460" s="1" t="s">
        <v>54126</v>
      </c>
    </row>
    <row r="164461">
      <c r="A164461" s="1" t="s">
        <v>54127</v>
      </c>
    </row>
    <row r="164462">
      <c r="A164462" s="1" t="s">
        <v>54128</v>
      </c>
    </row>
    <row r="164463">
      <c r="A164463" s="3" t="str">
        <f>” WAI fie</f>
        <v>#ERROR!</v>
      </c>
    </row>
    <row r="164464">
      <c r="A164464" s="1" t="s">
        <v>54129</v>
      </c>
    </row>
    <row r="164465">
      <c r="A164465" s="1" t="s">
        <v>54130</v>
      </c>
    </row>
    <row r="164466">
      <c r="A164466" s="1" t="s">
        <v>54131</v>
      </c>
    </row>
    <row r="164467">
      <c r="A164467" s="1" t="s">
        <v>54132</v>
      </c>
    </row>
    <row r="164468">
      <c r="A164468" s="1" t="s">
        <v>54133</v>
      </c>
    </row>
    <row r="164469">
      <c r="A164469" s="1" t="s">
        <v>54134</v>
      </c>
    </row>
    <row r="164470">
      <c r="A164470" s="1" t="s">
        <v>54135</v>
      </c>
    </row>
    <row r="164471">
      <c r="A164471" s="1" t="s">
        <v>54136</v>
      </c>
    </row>
    <row r="164472">
      <c r="A164472" s="1" t="s">
        <v>54137</v>
      </c>
    </row>
    <row r="164473">
      <c r="A164473" s="1" t="s">
        <v>54138</v>
      </c>
    </row>
    <row r="164474">
      <c r="A164474" s="1" t="s">
        <v>16161</v>
      </c>
    </row>
    <row r="164475">
      <c r="A164475" s="1" t="s">
        <v>54139</v>
      </c>
    </row>
    <row r="164476">
      <c r="A164476" s="1" t="s">
        <v>10205</v>
      </c>
    </row>
    <row r="164477">
      <c r="A164477" s="1" t="s">
        <v>10206</v>
      </c>
    </row>
    <row r="164478">
      <c r="A164478" s="1" t="s">
        <v>54141</v>
      </c>
    </row>
    <row r="164479">
      <c r="A164479" s="1" t="s">
        <v>54142</v>
      </c>
    </row>
    <row r="164480">
      <c r="A164480" s="1" t="s">
        <v>54143</v>
      </c>
    </row>
    <row r="164481">
      <c r="A164481" s="1" t="s">
        <v>54144</v>
      </c>
    </row>
    <row r="164482">
      <c r="A164482" s="1" t="s">
        <v>10206</v>
      </c>
    </row>
    <row r="164483">
      <c r="A164483" s="1" t="s">
        <v>9516</v>
      </c>
    </row>
    <row r="164484">
      <c r="A164484" s="1" t="s">
        <v>54145</v>
      </c>
    </row>
    <row r="164485">
      <c r="A164485" s="1" t="s">
        <v>13979</v>
      </c>
    </row>
    <row r="164486">
      <c r="A164486" s="1" t="s">
        <v>54146</v>
      </c>
    </row>
    <row r="164487">
      <c r="A164487" s="1" t="s">
        <v>54147</v>
      </c>
    </row>
    <row r="164488">
      <c r="A164488" s="1" t="s">
        <v>54148</v>
      </c>
    </row>
    <row r="164489">
      <c r="A164489" s="1" t="s">
        <v>54149</v>
      </c>
    </row>
    <row r="164490">
      <c r="A164490" s="1" t="s">
        <v>54143</v>
      </c>
    </row>
    <row r="164491">
      <c r="A164491" s="1" t="s">
        <v>54144</v>
      </c>
    </row>
    <row r="164492">
      <c r="A164492" s="1" t="s">
        <v>10206</v>
      </c>
    </row>
    <row r="164493">
      <c r="A164493" s="1" t="s">
        <v>54145</v>
      </c>
    </row>
    <row r="164494">
      <c r="A164494" s="1" t="s">
        <v>13979</v>
      </c>
    </row>
    <row r="164495">
      <c r="A164495" s="1" t="s">
        <v>54146</v>
      </c>
    </row>
    <row r="164496">
      <c r="A164496" s="1" t="s">
        <v>54147</v>
      </c>
    </row>
    <row r="164497">
      <c r="A164497" s="1" t="s">
        <v>54148</v>
      </c>
    </row>
    <row r="164498">
      <c r="A164498" s="1" t="s">
        <v>54150</v>
      </c>
    </row>
    <row r="164499">
      <c r="A164499" s="1" t="s">
        <v>54151</v>
      </c>
    </row>
    <row r="164500">
      <c r="A164500" s="1" t="s">
        <v>42977</v>
      </c>
    </row>
    <row r="164501">
      <c r="A164501" s="1" t="s">
        <v>54152</v>
      </c>
    </row>
    <row r="164502">
      <c r="A164502" s="1" t="s">
        <v>54153</v>
      </c>
    </row>
    <row r="164503">
      <c r="A164503" s="1" t="s">
        <v>54154</v>
      </c>
    </row>
    <row r="164504">
      <c r="A164504" s="1" t="s">
        <v>54155</v>
      </c>
    </row>
    <row r="164505">
      <c r="A164505" s="1" t="s">
        <v>54156</v>
      </c>
    </row>
    <row r="164506">
      <c r="A164506" s="1">
        <v>3100.0</v>
      </c>
    </row>
    <row r="164507">
      <c r="A164507" s="1" t="s">
        <v>16161</v>
      </c>
    </row>
    <row r="164508">
      <c r="A164508" s="1" t="s">
        <v>54157</v>
      </c>
    </row>
    <row r="164509">
      <c r="A164509" s="1" t="s">
        <v>10205</v>
      </c>
    </row>
    <row r="164510">
      <c r="A164510" s="1" t="s">
        <v>10206</v>
      </c>
    </row>
    <row r="164511">
      <c r="A164511" s="1" t="s">
        <v>54158</v>
      </c>
    </row>
    <row r="164512">
      <c r="A164512" s="1" t="s">
        <v>54159</v>
      </c>
    </row>
    <row r="164513">
      <c r="A164513" s="1" t="s">
        <v>42977</v>
      </c>
    </row>
    <row r="164514">
      <c r="A164514" s="1" t="s">
        <v>54152</v>
      </c>
    </row>
    <row r="164515">
      <c r="A164515" s="1" t="s">
        <v>54153</v>
      </c>
    </row>
    <row r="164516">
      <c r="A164516" s="1" t="s">
        <v>54154</v>
      </c>
    </row>
    <row r="164517">
      <c r="A164517" s="1" t="s">
        <v>54155</v>
      </c>
    </row>
    <row r="164518">
      <c r="A164518" s="1" t="s">
        <v>54156</v>
      </c>
    </row>
    <row r="164519">
      <c r="A164519" s="1">
        <v>3100.0</v>
      </c>
    </row>
    <row r="164520">
      <c r="A164520" s="1" t="s">
        <v>16161</v>
      </c>
    </row>
    <row r="164521">
      <c r="A164521" s="1" t="s">
        <v>54157</v>
      </c>
    </row>
    <row r="164522">
      <c r="A164522" s="1" t="s">
        <v>10205</v>
      </c>
    </row>
    <row r="164523">
      <c r="A164523" s="1" t="s">
        <v>10206</v>
      </c>
    </row>
    <row r="164524">
      <c r="A164524" s="1" t="s">
        <v>54158</v>
      </c>
    </row>
    <row r="164525">
      <c r="A164525" s="1" t="s">
        <v>54160</v>
      </c>
    </row>
    <row r="164526">
      <c r="A164526" s="1" t="s">
        <v>54161</v>
      </c>
    </row>
    <row r="164527">
      <c r="A164527" s="1" t="s">
        <v>3877</v>
      </c>
    </row>
    <row r="164528">
      <c r="A164528" s="1" t="s">
        <v>54162</v>
      </c>
    </row>
    <row r="164529">
      <c r="A164529" s="1" t="s">
        <v>54163</v>
      </c>
    </row>
    <row r="164530">
      <c r="A164530" s="1" t="s">
        <v>20456</v>
      </c>
    </row>
    <row r="164531">
      <c r="A164531" s="1" t="s">
        <v>35038</v>
      </c>
    </row>
    <row r="164532">
      <c r="A164532" s="1" t="s">
        <v>54164</v>
      </c>
    </row>
    <row r="164533">
      <c r="A164533" s="1" t="s">
        <v>54165</v>
      </c>
    </row>
    <row r="164534">
      <c r="A164534" s="3" t="str">
        <f> A</f>
        <v>#NAME?</v>
      </c>
    </row>
    <row r="164535">
      <c r="A164535" s="1" t="s">
        <v>54166</v>
      </c>
    </row>
    <row r="164536">
      <c r="A164536" s="1" t="s">
        <v>54167</v>
      </c>
    </row>
    <row r="164537">
      <c r="A164537" s="1" t="s">
        <v>45114</v>
      </c>
    </row>
    <row r="164538">
      <c r="A164538" s="1" t="s">
        <v>39916</v>
      </c>
    </row>
    <row r="164539">
      <c r="A164539" s="1" t="s">
        <v>39842</v>
      </c>
    </row>
    <row r="164540">
      <c r="A164540" s="1" t="s">
        <v>54168</v>
      </c>
    </row>
    <row r="164541">
      <c r="A164541" s="1" t="s">
        <v>54169</v>
      </c>
    </row>
    <row r="164542">
      <c r="A164542" s="1" t="s">
        <v>54170</v>
      </c>
    </row>
    <row r="164543">
      <c r="A164543" s="1" t="s">
        <v>54171</v>
      </c>
    </row>
    <row r="164544">
      <c r="A164544" s="1" t="s">
        <v>9198</v>
      </c>
    </row>
    <row r="164545">
      <c r="A164545" s="1" t="s">
        <v>45325</v>
      </c>
    </row>
    <row r="164546">
      <c r="A164546" s="1" t="s">
        <v>54172</v>
      </c>
    </row>
    <row r="164547">
      <c r="A164547" s="1" t="s">
        <v>54173</v>
      </c>
    </row>
    <row r="164548">
      <c r="A164548" s="1" t="s">
        <v>54162</v>
      </c>
    </row>
    <row r="164549">
      <c r="A164549" s="1" t="s">
        <v>54163</v>
      </c>
    </row>
    <row r="164550">
      <c r="A164550" s="1" t="s">
        <v>35038</v>
      </c>
    </row>
    <row r="164551">
      <c r="A164551" s="1" t="s">
        <v>54164</v>
      </c>
    </row>
    <row r="164552">
      <c r="A164552" s="1" t="s">
        <v>54165</v>
      </c>
    </row>
    <row r="164553">
      <c r="A164553" s="3" t="str">
        <f> A</f>
        <v>#NAME?</v>
      </c>
    </row>
    <row r="164554">
      <c r="A164554" s="1" t="s">
        <v>54166</v>
      </c>
    </row>
    <row r="164555">
      <c r="A164555" s="1" t="s">
        <v>54167</v>
      </c>
    </row>
    <row r="164556">
      <c r="A164556" s="1" t="s">
        <v>45114</v>
      </c>
    </row>
    <row r="164557">
      <c r="A164557" s="1" t="s">
        <v>39916</v>
      </c>
    </row>
    <row r="164558">
      <c r="A164558" s="1" t="s">
        <v>39842</v>
      </c>
    </row>
    <row r="164559">
      <c r="A164559" s="1" t="s">
        <v>54168</v>
      </c>
    </row>
    <row r="164560">
      <c r="A164560" s="1" t="s">
        <v>54169</v>
      </c>
    </row>
    <row r="164561">
      <c r="A164561" s="1" t="s">
        <v>54171</v>
      </c>
    </row>
    <row r="164562">
      <c r="A164562" s="1" t="s">
        <v>9198</v>
      </c>
    </row>
    <row r="164563">
      <c r="A164563" s="1" t="s">
        <v>45325</v>
      </c>
    </row>
    <row r="164564">
      <c r="A164564" s="1" t="s">
        <v>54174</v>
      </c>
    </row>
    <row r="164565">
      <c r="A164565" s="1" t="s">
        <v>54175</v>
      </c>
    </row>
    <row r="164566">
      <c r="A164566" s="3" t="str">
        <f> ST See</f>
        <v>#ERROR!</v>
      </c>
    </row>
    <row r="164567">
      <c r="A164567" s="1" t="s">
        <v>2222</v>
      </c>
    </row>
    <row r="164568">
      <c r="A164568" s="3" t="str">
        <f> ae Leg</f>
        <v>#ERROR!</v>
      </c>
    </row>
    <row r="164569">
      <c r="A164569" s="3" t="str">
        <f> = ag fee</f>
        <v>#ERROR!</v>
      </c>
    </row>
    <row r="164570">
      <c r="A164570" s="1" t="s">
        <v>54176</v>
      </c>
    </row>
    <row r="164571">
      <c r="A164571" s="1" t="s">
        <v>54177</v>
      </c>
    </row>
    <row r="164572">
      <c r="A164572" s="1" t="s">
        <v>54178</v>
      </c>
    </row>
    <row r="164573">
      <c r="A164573" s="3" t="str">
        <f> ST See</f>
        <v>#ERROR!</v>
      </c>
    </row>
    <row r="164574">
      <c r="A164574" s="3" t="str">
        <f> ae Leg</f>
        <v>#ERROR!</v>
      </c>
    </row>
    <row r="164575">
      <c r="A164575" s="3" t="str">
        <f> = ag fee</f>
        <v>#ERROR!</v>
      </c>
    </row>
    <row r="164576">
      <c r="A164576" s="1" t="s">
        <v>54176</v>
      </c>
    </row>
    <row r="164577">
      <c r="A164577" s="1" t="s">
        <v>54177</v>
      </c>
    </row>
    <row r="164578">
      <c r="A164578" s="1" t="s">
        <v>54179</v>
      </c>
    </row>
    <row r="164579">
      <c r="A164579" s="1" t="s">
        <v>54180</v>
      </c>
    </row>
    <row r="164580">
      <c r="A164580" s="1" t="s">
        <v>54181</v>
      </c>
    </row>
    <row r="164581">
      <c r="A164581" s="1" t="s">
        <v>54182</v>
      </c>
    </row>
    <row r="164582">
      <c r="A164582" s="1" t="s">
        <v>54183</v>
      </c>
    </row>
    <row r="164584">
      <c r="A164584" s="1" t="s">
        <v>54184</v>
      </c>
    </row>
    <row r="164586">
      <c r="A164586" s="1" t="s">
        <v>54185</v>
      </c>
    </row>
    <row r="164588">
      <c r="A164588" s="1" t="s">
        <v>54186</v>
      </c>
    </row>
    <row r="164589">
      <c r="A164589" s="1" t="s">
        <v>54187</v>
      </c>
    </row>
    <row r="164591">
      <c r="A164591" s="1" t="s">
        <v>54188</v>
      </c>
    </row>
    <row r="164593">
      <c r="A164593" s="1" t="s">
        <v>54189</v>
      </c>
    </row>
    <row r="164595">
      <c r="A164595" s="1" t="s">
        <v>54190</v>
      </c>
    </row>
    <row r="164597">
      <c r="A164597" s="1" t="s">
        <v>54191</v>
      </c>
    </row>
    <row r="164599">
      <c r="A164599" s="1" t="s">
        <v>54192</v>
      </c>
    </row>
    <row r="164601">
      <c r="A164601" s="1" t="s">
        <v>54193</v>
      </c>
    </row>
    <row r="164603">
      <c r="A164603" s="1" t="s">
        <v>54194</v>
      </c>
    </row>
    <row r="164604">
      <c r="A164604" s="1" t="s">
        <v>54181</v>
      </c>
    </row>
    <row r="164605">
      <c r="A164605" s="1" t="s">
        <v>54182</v>
      </c>
    </row>
    <row r="164606">
      <c r="A164606" s="1" t="s">
        <v>54183</v>
      </c>
    </row>
    <row r="164607">
      <c r="A164607" s="1" t="s">
        <v>54184</v>
      </c>
    </row>
    <row r="164608">
      <c r="A164608" s="1" t="s">
        <v>54185</v>
      </c>
    </row>
    <row r="164609">
      <c r="A164609" s="1" t="s">
        <v>54186</v>
      </c>
    </row>
    <row r="164610">
      <c r="A164610" s="1" t="s">
        <v>54187</v>
      </c>
    </row>
    <row r="164611">
      <c r="A164611" s="1" t="s">
        <v>54189</v>
      </c>
    </row>
    <row r="164612">
      <c r="A164612" s="1" t="s">
        <v>54190</v>
      </c>
    </row>
    <row r="164613">
      <c r="A164613" s="1" t="s">
        <v>54191</v>
      </c>
    </row>
    <row r="164614">
      <c r="A164614" s="1" t="s">
        <v>54192</v>
      </c>
    </row>
    <row r="164615">
      <c r="A164615" s="1" t="s">
        <v>54195</v>
      </c>
    </row>
    <row r="164616">
      <c r="A164616" s="1" t="s">
        <v>54196</v>
      </c>
    </row>
    <row r="164618">
      <c r="A164618" s="1" t="s">
        <v>54197</v>
      </c>
    </row>
    <row r="164619">
      <c r="A164619" s="1" t="s">
        <v>54198</v>
      </c>
    </row>
    <row r="164620">
      <c r="A164620" s="1" t="s">
        <v>54199</v>
      </c>
    </row>
    <row r="164621">
      <c r="A164621" s="1" t="s">
        <v>54200</v>
      </c>
    </row>
    <row r="164622">
      <c r="A164622" s="1" t="s">
        <v>54201</v>
      </c>
    </row>
    <row r="164623">
      <c r="A164623" s="1" t="s">
        <v>54202</v>
      </c>
    </row>
    <row r="164625">
      <c r="A164625" s="1" t="s">
        <v>10895</v>
      </c>
    </row>
    <row r="164626">
      <c r="A164626" s="3" t="str">
        <f>+ z ® ©)</f>
        <v>#ERROR!</v>
      </c>
    </row>
    <row r="164627">
      <c r="A164627" s="1" t="s">
        <v>54203</v>
      </c>
    </row>
    <row r="164628">
      <c r="A164628" s="1" t="s">
        <v>54197</v>
      </c>
    </row>
    <row r="164629">
      <c r="A164629" s="1" t="s">
        <v>54198</v>
      </c>
    </row>
    <row r="164630">
      <c r="A164630" s="1" t="s">
        <v>54199</v>
      </c>
    </row>
    <row r="164631">
      <c r="A164631" s="1" t="s">
        <v>54200</v>
      </c>
    </row>
    <row r="164632">
      <c r="A164632" s="1" t="s">
        <v>54201</v>
      </c>
    </row>
    <row r="164633">
      <c r="A164633" s="1" t="s">
        <v>54202</v>
      </c>
    </row>
    <row r="164634">
      <c r="A164634" s="1" t="s">
        <v>10895</v>
      </c>
    </row>
    <row r="164635">
      <c r="A164635" s="3" t="str">
        <f>+ z ® ©)",163,True,False,2025-10-25 00:14:30,2.0_enhanced</f>
        <v>#ERROR!</v>
      </c>
    </row>
    <row r="164636">
      <c r="A164636" s="1" t="s">
        <v>54204</v>
      </c>
    </row>
    <row r="164637">
      <c r="A164637" s="1" t="s">
        <v>54205</v>
      </c>
    </row>
    <row r="164638">
      <c r="A164638" s="1" t="s">
        <v>54206</v>
      </c>
    </row>
    <row r="164640">
      <c r="A164640" s="1" t="s">
        <v>54207</v>
      </c>
    </row>
    <row r="164642">
      <c r="A164642" s="1" t="s">
        <v>54208</v>
      </c>
    </row>
    <row r="164643">
      <c r="A164643" s="1" t="s">
        <v>54209</v>
      </c>
    </row>
    <row r="164645">
      <c r="A164645" s="1" t="s">
        <v>18607</v>
      </c>
    </row>
    <row r="164647">
      <c r="A164647" s="1" t="s">
        <v>54210</v>
      </c>
    </row>
    <row r="164649">
      <c r="A164649" s="1" t="s">
        <v>54211</v>
      </c>
    </row>
    <row r="164651">
      <c r="A164651" s="1" t="s">
        <v>54212</v>
      </c>
    </row>
    <row r="164653">
      <c r="A164653" s="1" t="s">
        <v>54213</v>
      </c>
    </row>
    <row r="164654">
      <c r="A164654" s="1" t="s">
        <v>54212</v>
      </c>
    </row>
    <row r="164656">
      <c r="A164656" s="1" t="s">
        <v>54214</v>
      </c>
    </row>
    <row r="164658">
      <c r="A164658" s="1" t="s">
        <v>5656</v>
      </c>
    </row>
    <row r="164660">
      <c r="A164660" s="1" t="s">
        <v>54215</v>
      </c>
    </row>
    <row r="164661">
      <c r="A164661" s="1" t="s">
        <v>54216</v>
      </c>
    </row>
    <row r="164662">
      <c r="A164662" s="1" t="s">
        <v>54205</v>
      </c>
    </row>
    <row r="164663">
      <c r="A164663" s="1" t="s">
        <v>54206</v>
      </c>
    </row>
    <row r="164664">
      <c r="A164664" s="1" t="s">
        <v>54207</v>
      </c>
    </row>
    <row r="164665">
      <c r="A164665" s="1" t="s">
        <v>54208</v>
      </c>
    </row>
    <row r="164666">
      <c r="A164666" s="1" t="s">
        <v>54209</v>
      </c>
    </row>
    <row r="164667">
      <c r="A164667" s="1" t="s">
        <v>54210</v>
      </c>
    </row>
    <row r="164668">
      <c r="A164668" s="1" t="s">
        <v>54211</v>
      </c>
    </row>
    <row r="164669">
      <c r="A164669" s="1" t="s">
        <v>54212</v>
      </c>
    </row>
    <row r="164670">
      <c r="A164670" s="1" t="s">
        <v>54213</v>
      </c>
    </row>
    <row r="164671">
      <c r="A164671" s="1" t="s">
        <v>54212</v>
      </c>
    </row>
    <row r="164672">
      <c r="A164672" s="1" t="s">
        <v>54214</v>
      </c>
    </row>
    <row r="164673">
      <c r="A164673" s="1" t="s">
        <v>54217</v>
      </c>
    </row>
    <row r="164674">
      <c r="A164674" s="1" t="s">
        <v>54218</v>
      </c>
    </row>
    <row r="164675">
      <c r="A164675" s="1" t="s">
        <v>22080</v>
      </c>
    </row>
    <row r="164676">
      <c r="A164676" s="1" t="s">
        <v>22081</v>
      </c>
    </row>
    <row r="164677">
      <c r="A164677" s="1" t="s">
        <v>22082</v>
      </c>
    </row>
    <row r="164678">
      <c r="A164678" s="1" t="s">
        <v>22083</v>
      </c>
    </row>
    <row r="164679">
      <c r="A164679" s="1" t="s">
        <v>22084</v>
      </c>
    </row>
    <row r="164680">
      <c r="A164680" s="1" t="s">
        <v>22080</v>
      </c>
    </row>
    <row r="164681">
      <c r="A164681" s="1" t="s">
        <v>22081</v>
      </c>
    </row>
    <row r="164682">
      <c r="A164682" s="1" t="s">
        <v>22083</v>
      </c>
    </row>
    <row r="164683">
      <c r="A164683" s="1" t="s">
        <v>22085</v>
      </c>
    </row>
    <row r="164684">
      <c r="A164684" s="1" t="s">
        <v>54219</v>
      </c>
    </row>
    <row r="164685">
      <c r="A164685" s="1" t="s">
        <v>22087</v>
      </c>
    </row>
    <row r="164686">
      <c r="A164686" s="1" t="s">
        <v>54220</v>
      </c>
    </row>
    <row r="164687">
      <c r="A164687" s="1" t="s">
        <v>54221</v>
      </c>
    </row>
    <row r="164688">
      <c r="A164688" s="1" t="s">
        <v>54222</v>
      </c>
    </row>
    <row r="164689">
      <c r="A164689" s="1" t="s">
        <v>54223</v>
      </c>
    </row>
    <row r="164690">
      <c r="A164690" s="1" t="s">
        <v>54224</v>
      </c>
    </row>
    <row r="164691">
      <c r="A164691" s="1" t="s">
        <v>54225</v>
      </c>
    </row>
    <row r="164692">
      <c r="A164692" s="1" t="s">
        <v>54226</v>
      </c>
    </row>
    <row r="164693">
      <c r="A164693" s="1" t="s">
        <v>54221</v>
      </c>
    </row>
    <row r="164694">
      <c r="A164694" s="1" t="s">
        <v>54222</v>
      </c>
    </row>
    <row r="164695">
      <c r="A164695" s="1" t="s">
        <v>54223</v>
      </c>
    </row>
    <row r="164696">
      <c r="A164696" s="1" t="s">
        <v>54224</v>
      </c>
    </row>
    <row r="164697">
      <c r="A164697" s="1" t="s">
        <v>54227</v>
      </c>
    </row>
    <row r="164698">
      <c r="A164698" s="1" t="s">
        <v>54228</v>
      </c>
    </row>
    <row r="164699">
      <c r="A164699" s="1" t="s">
        <v>54229</v>
      </c>
    </row>
    <row r="164700">
      <c r="A164700" s="1" t="s">
        <v>36229</v>
      </c>
    </row>
    <row r="164701">
      <c r="A164701" s="1" t="s">
        <v>54230</v>
      </c>
    </row>
    <row r="164702">
      <c r="A164702" s="1" t="s">
        <v>54231</v>
      </c>
    </row>
    <row r="164703">
      <c r="A164703" s="1" t="s">
        <v>54232</v>
      </c>
    </row>
    <row r="164704">
      <c r="A164704" s="1" t="s">
        <v>54233</v>
      </c>
    </row>
    <row r="164705">
      <c r="A164705" s="1" t="s">
        <v>966</v>
      </c>
    </row>
    <row r="164706">
      <c r="A164706" s="1" t="s">
        <v>54234</v>
      </c>
    </row>
    <row r="164707">
      <c r="A164707" s="1" t="s">
        <v>54235</v>
      </c>
    </row>
    <row r="164708">
      <c r="A164708" s="1" t="s">
        <v>54229</v>
      </c>
    </row>
    <row r="164709">
      <c r="A164709" s="1" t="s">
        <v>54230</v>
      </c>
    </row>
    <row r="164710">
      <c r="A164710" s="1" t="s">
        <v>54231</v>
      </c>
    </row>
    <row r="164711">
      <c r="A164711" s="1" t="s">
        <v>54233</v>
      </c>
    </row>
    <row r="164712">
      <c r="A164712" s="1" t="s">
        <v>54234</v>
      </c>
    </row>
    <row r="164713">
      <c r="A164713" s="1" t="s">
        <v>54236</v>
      </c>
    </row>
    <row r="164714">
      <c r="A164714" s="1" t="s">
        <v>54237</v>
      </c>
    </row>
    <row r="164715">
      <c r="A164715" s="1" t="s">
        <v>41522</v>
      </c>
    </row>
    <row r="164716">
      <c r="A164716" s="1" t="s">
        <v>54238</v>
      </c>
    </row>
    <row r="164717">
      <c r="A164717" s="1" t="s">
        <v>54239</v>
      </c>
    </row>
    <row r="164718">
      <c r="A164718" s="1" t="s">
        <v>2382</v>
      </c>
    </row>
    <row r="164719">
      <c r="A164719" s="4" t="s">
        <v>33274</v>
      </c>
    </row>
    <row r="164720">
      <c r="A164720" s="1" t="s">
        <v>54240</v>
      </c>
    </row>
    <row r="164721">
      <c r="A164721" s="1" t="s">
        <v>54241</v>
      </c>
    </row>
    <row r="164722">
      <c r="A164722" s="1" t="s">
        <v>54242</v>
      </c>
    </row>
    <row r="164723">
      <c r="A164723" s="4" t="s">
        <v>33274</v>
      </c>
    </row>
    <row r="164724">
      <c r="A164724" s="1">
        <v>7.0</v>
      </c>
    </row>
    <row r="164725">
      <c r="A164725" s="1" t="s">
        <v>54243</v>
      </c>
    </row>
    <row r="164726">
      <c r="A164726" s="1" t="s">
        <v>54239</v>
      </c>
    </row>
    <row r="164727">
      <c r="A164727" s="1" t="s">
        <v>54240</v>
      </c>
    </row>
    <row r="164728">
      <c r="A164728" s="1" t="s">
        <v>54241</v>
      </c>
    </row>
    <row r="164729">
      <c r="A164729" s="1" t="s">
        <v>54242</v>
      </c>
    </row>
    <row r="164730">
      <c r="A164730" s="1" t="s">
        <v>54244</v>
      </c>
    </row>
    <row r="164731">
      <c r="A164731" s="1" t="s">
        <v>54245</v>
      </c>
    </row>
    <row r="164732">
      <c r="A164732" s="1" t="s">
        <v>22089</v>
      </c>
    </row>
    <row r="164733">
      <c r="A164733" s="1" t="s">
        <v>22090</v>
      </c>
    </row>
    <row r="164734">
      <c r="A164734" s="1" t="s">
        <v>22091</v>
      </c>
    </row>
    <row r="164735">
      <c r="A164735" s="1" t="s">
        <v>22092</v>
      </c>
    </row>
    <row r="164736">
      <c r="A164736" s="1" t="s">
        <v>22093</v>
      </c>
    </row>
    <row r="164737">
      <c r="A164737" s="1" t="s">
        <v>22094</v>
      </c>
    </row>
    <row r="164738">
      <c r="A164738" s="1" t="s">
        <v>22095</v>
      </c>
    </row>
    <row r="164739">
      <c r="A164739" s="1" t="s">
        <v>22096</v>
      </c>
    </row>
    <row r="164740">
      <c r="A164740" s="1" t="s">
        <v>22097</v>
      </c>
    </row>
    <row r="164741">
      <c r="A164741" s="1" t="s">
        <v>22098</v>
      </c>
    </row>
    <row r="164742">
      <c r="A164742" s="1" t="s">
        <v>22099</v>
      </c>
    </row>
    <row r="164743">
      <c r="A164743" s="1" t="s">
        <v>22100</v>
      </c>
    </row>
    <row r="164744">
      <c r="A164744" s="1" t="s">
        <v>22101</v>
      </c>
    </row>
    <row r="164745">
      <c r="A164745" s="1" t="s">
        <v>22102</v>
      </c>
    </row>
    <row r="164746">
      <c r="A164746" s="1" t="s">
        <v>22103</v>
      </c>
    </row>
    <row r="164747">
      <c r="A164747" s="1" t="s">
        <v>22104</v>
      </c>
    </row>
    <row r="164748">
      <c r="A164748" s="1" t="s">
        <v>22105</v>
      </c>
    </row>
    <row r="164749">
      <c r="A164749" s="1" t="s">
        <v>22106</v>
      </c>
    </row>
    <row r="164750">
      <c r="A164750" s="1" t="s">
        <v>22090</v>
      </c>
    </row>
    <row r="164751">
      <c r="A164751" s="1" t="s">
        <v>22091</v>
      </c>
    </row>
    <row r="164752">
      <c r="A164752" s="1" t="s">
        <v>22092</v>
      </c>
    </row>
    <row r="164753">
      <c r="A164753" s="1" t="s">
        <v>22093</v>
      </c>
    </row>
    <row r="164754">
      <c r="A164754" s="1" t="s">
        <v>22094</v>
      </c>
    </row>
    <row r="164755">
      <c r="A164755" s="1" t="s">
        <v>22095</v>
      </c>
    </row>
    <row r="164756">
      <c r="A164756" s="1" t="s">
        <v>22096</v>
      </c>
    </row>
    <row r="164757">
      <c r="A164757" s="1" t="s">
        <v>22097</v>
      </c>
    </row>
    <row r="164758">
      <c r="A164758" s="1" t="s">
        <v>22098</v>
      </c>
    </row>
    <row r="164759">
      <c r="A164759" s="1" t="s">
        <v>22099</v>
      </c>
    </row>
    <row r="164760">
      <c r="A164760" s="1" t="s">
        <v>22100</v>
      </c>
    </row>
    <row r="164761">
      <c r="A164761" s="1" t="s">
        <v>22101</v>
      </c>
    </row>
    <row r="164762">
      <c r="A164762" s="1" t="s">
        <v>22102</v>
      </c>
    </row>
    <row r="164763">
      <c r="A164763" s="1" t="s">
        <v>22103</v>
      </c>
    </row>
    <row r="164764">
      <c r="A164764" s="1" t="s">
        <v>22104</v>
      </c>
    </row>
    <row r="164765">
      <c r="A164765" s="1" t="s">
        <v>22107</v>
      </c>
    </row>
    <row r="164766">
      <c r="A164766" s="1" t="s">
        <v>54246</v>
      </c>
    </row>
    <row r="164767">
      <c r="A164767" s="1" t="s">
        <v>54247</v>
      </c>
    </row>
    <row r="164768">
      <c r="A164768" s="1" t="s">
        <v>54248</v>
      </c>
    </row>
    <row r="164769">
      <c r="A164769" s="1" t="s">
        <v>10091</v>
      </c>
    </row>
    <row r="164770">
      <c r="A164770" s="1" t="s">
        <v>54249</v>
      </c>
    </row>
    <row r="164771">
      <c r="A164771" s="1" t="s">
        <v>54250</v>
      </c>
    </row>
    <row r="164772">
      <c r="A164772" s="1" t="s">
        <v>54251</v>
      </c>
    </row>
    <row r="164773">
      <c r="A164773" s="1" t="s">
        <v>54252</v>
      </c>
    </row>
    <row r="164774">
      <c r="A164774" s="1" t="s">
        <v>54253</v>
      </c>
    </row>
    <row r="164775">
      <c r="A164775" s="1" t="s">
        <v>54254</v>
      </c>
    </row>
    <row r="164776">
      <c r="A164776" s="1" t="s">
        <v>54255</v>
      </c>
    </row>
    <row r="164777">
      <c r="A164777" s="1" t="s">
        <v>54256</v>
      </c>
    </row>
    <row r="164778">
      <c r="A164778" s="1" t="s">
        <v>54257</v>
      </c>
    </row>
    <row r="164779">
      <c r="A164779" s="1" t="s">
        <v>54258</v>
      </c>
    </row>
    <row r="164780">
      <c r="A164780" s="1" t="s">
        <v>54259</v>
      </c>
    </row>
    <row r="164781">
      <c r="A164781" s="1" t="s">
        <v>54260</v>
      </c>
    </row>
    <row r="164782">
      <c r="A164782" s="1" t="s">
        <v>54248</v>
      </c>
    </row>
    <row r="164783">
      <c r="A164783" s="1" t="s">
        <v>54249</v>
      </c>
    </row>
    <row r="164784">
      <c r="A164784" s="1" t="s">
        <v>54250</v>
      </c>
    </row>
    <row r="164785">
      <c r="A164785" s="1" t="s">
        <v>54251</v>
      </c>
    </row>
    <row r="164786">
      <c r="A164786" s="1" t="s">
        <v>54252</v>
      </c>
    </row>
    <row r="164787">
      <c r="A164787" s="1" t="s">
        <v>54253</v>
      </c>
    </row>
    <row r="164788">
      <c r="A164788" s="1" t="s">
        <v>54254</v>
      </c>
    </row>
    <row r="164789">
      <c r="A164789" s="1" t="s">
        <v>54255</v>
      </c>
    </row>
    <row r="164790">
      <c r="A164790" s="1" t="s">
        <v>54256</v>
      </c>
    </row>
    <row r="164791">
      <c r="A164791" s="1" t="s">
        <v>54257</v>
      </c>
    </row>
    <row r="164792">
      <c r="A164792" s="1" t="s">
        <v>54258</v>
      </c>
    </row>
    <row r="164793">
      <c r="A164793" s="1" t="s">
        <v>54261</v>
      </c>
    </row>
    <row r="164794">
      <c r="A164794" s="1" t="s">
        <v>54262</v>
      </c>
    </row>
    <row r="164796">
      <c r="A164796" s="1" t="s">
        <v>54263</v>
      </c>
    </row>
    <row r="164798">
      <c r="A164798" s="1" t="s">
        <v>54264</v>
      </c>
    </row>
    <row r="164799">
      <c r="A164799" s="1">
        <v>201819.0</v>
      </c>
    </row>
    <row r="164800">
      <c r="A164800" s="1" t="s">
        <v>54265</v>
      </c>
    </row>
    <row r="164801">
      <c r="A164801" s="1">
        <v>202021.0</v>
      </c>
    </row>
    <row r="164802">
      <c r="A164802" s="1" t="s">
        <v>54266</v>
      </c>
    </row>
    <row r="164803">
      <c r="A164803" s="1">
        <v>202223.0</v>
      </c>
    </row>
    <row r="164805">
      <c r="A164805" s="1" t="s">
        <v>54267</v>
      </c>
    </row>
    <row r="164807">
      <c r="A164807" s="1" t="s">
        <v>54268</v>
      </c>
    </row>
    <row r="164809">
      <c r="A164809" s="1" t="s">
        <v>54269</v>
      </c>
    </row>
    <row r="164810">
      <c r="A164810" s="1" t="s">
        <v>54270</v>
      </c>
    </row>
    <row r="164811">
      <c r="A164811" s="1" t="s">
        <v>54271</v>
      </c>
    </row>
    <row r="164812">
      <c r="A164812" s="1" t="s">
        <v>54271</v>
      </c>
    </row>
    <row r="164813">
      <c r="A164813" s="1" t="s">
        <v>54271</v>
      </c>
    </row>
    <row r="164814">
      <c r="A164814" s="1" t="s">
        <v>54271</v>
      </c>
    </row>
    <row r="164816">
      <c r="A164816" s="1" t="s">
        <v>54272</v>
      </c>
    </row>
    <row r="164817">
      <c r="A164817" s="1" t="s">
        <v>54273</v>
      </c>
    </row>
    <row r="164818">
      <c r="A164818" s="1" t="s">
        <v>54274</v>
      </c>
    </row>
    <row r="164819">
      <c r="A164819" s="1" t="s">
        <v>54275</v>
      </c>
    </row>
    <row r="164820">
      <c r="A164820" s="1">
        <v>8055.0</v>
      </c>
    </row>
    <row r="164821">
      <c r="A164821" s="1" t="s">
        <v>25302</v>
      </c>
    </row>
    <row r="164823">
      <c r="A164823" s="1">
        <v>55.0</v>
      </c>
    </row>
    <row r="164824">
      <c r="A164824" s="1">
        <v>67.0</v>
      </c>
    </row>
    <row r="164825">
      <c r="A164825" s="1">
        <v>43.0</v>
      </c>
    </row>
    <row r="164826">
      <c r="A164826" s="1">
        <v>55.0</v>
      </c>
    </row>
    <row r="164827">
      <c r="A164827" s="1">
        <v>16.0</v>
      </c>
    </row>
    <row r="164829">
      <c r="A164829" s="1" t="s">
        <v>54276</v>
      </c>
    </row>
    <row r="164831">
      <c r="A164831" s="1" t="s">
        <v>54277</v>
      </c>
    </row>
    <row r="164833">
      <c r="A164833" s="1">
        <v>105.0</v>
      </c>
    </row>
    <row r="164834">
      <c r="A164834" s="1" t="s">
        <v>7795</v>
      </c>
    </row>
    <row r="164835">
      <c r="A164835" s="1">
        <v>84.0</v>
      </c>
    </row>
    <row r="164836">
      <c r="A164836" s="1" t="s">
        <v>7795</v>
      </c>
    </row>
    <row r="164837">
      <c r="A164837" s="1">
        <v>128.0</v>
      </c>
    </row>
    <row r="164839">
      <c r="A164839" s="1" t="s">
        <v>54278</v>
      </c>
    </row>
    <row r="164841">
      <c r="A164841" s="1" t="s">
        <v>54279</v>
      </c>
    </row>
    <row r="164843">
      <c r="A164843" s="1" t="s">
        <v>54280</v>
      </c>
    </row>
    <row r="164845">
      <c r="A164845" s="1" t="s">
        <v>54281</v>
      </c>
    </row>
    <row r="164846">
      <c r="A164846" s="1" t="s">
        <v>54282</v>
      </c>
    </row>
    <row r="164848">
      <c r="A164848" s="1" t="s">
        <v>54283</v>
      </c>
    </row>
    <row r="164850">
      <c r="A164850" s="1" t="s">
        <v>54284</v>
      </c>
    </row>
    <row r="164851">
      <c r="A164851" s="1" t="s">
        <v>54285</v>
      </c>
    </row>
    <row r="164852">
      <c r="A164852" s="1" t="s">
        <v>54286</v>
      </c>
    </row>
    <row r="164854">
      <c r="A164854" s="1" t="s">
        <v>54287</v>
      </c>
    </row>
    <row r="164856">
      <c r="A164856" s="1" t="s">
        <v>322</v>
      </c>
    </row>
    <row r="164857">
      <c r="A164857" s="1">
        <v>4.0</v>
      </c>
    </row>
    <row r="164858">
      <c r="A164858" s="1" t="s">
        <v>35391</v>
      </c>
    </row>
    <row r="164859">
      <c r="A164859" s="1">
        <v>7.0</v>
      </c>
    </row>
    <row r="164861">
      <c r="A164861" s="1" t="s">
        <v>977</v>
      </c>
    </row>
    <row r="164863">
      <c r="A164863" s="1" t="s">
        <v>54288</v>
      </c>
    </row>
    <row r="164865">
      <c r="A164865" s="1">
        <v>18.0</v>
      </c>
    </row>
    <row r="164866">
      <c r="A164866" s="1">
        <v>22.0</v>
      </c>
    </row>
    <row r="164867">
      <c r="A164867" s="1">
        <v>40.0</v>
      </c>
    </row>
    <row r="164869">
      <c r="A164869" s="3" t="str">
        <f> A</f>
        <v>#NAME?</v>
      </c>
    </row>
    <row r="164871">
      <c r="A164871" s="1" t="s">
        <v>54289</v>
      </c>
    </row>
    <row r="164872">
      <c r="A164872" s="1" t="s">
        <v>54290</v>
      </c>
    </row>
    <row r="164873">
      <c r="A164873" s="1" t="s">
        <v>54291</v>
      </c>
    </row>
    <row r="164875">
      <c r="A164875" s="1" t="s">
        <v>1069</v>
      </c>
    </row>
    <row r="164876">
      <c r="A164876" s="1" t="s">
        <v>1069</v>
      </c>
    </row>
    <row r="164877">
      <c r="A164877" s="1" t="s">
        <v>54292</v>
      </c>
    </row>
    <row r="164878">
      <c r="A164878" s="1" t="s">
        <v>54263</v>
      </c>
    </row>
    <row r="164879">
      <c r="A164879" s="1" t="s">
        <v>54264</v>
      </c>
    </row>
    <row r="164880">
      <c r="A164880" s="1">
        <v>201819.0</v>
      </c>
    </row>
    <row r="164881">
      <c r="A164881" s="1" t="s">
        <v>54265</v>
      </c>
    </row>
    <row r="164882">
      <c r="A164882" s="1">
        <v>202021.0</v>
      </c>
    </row>
    <row r="164883">
      <c r="A164883" s="1" t="s">
        <v>54266</v>
      </c>
    </row>
    <row r="164884">
      <c r="A164884" s="1">
        <v>202223.0</v>
      </c>
    </row>
    <row r="164885">
      <c r="A164885" s="1" t="s">
        <v>54267</v>
      </c>
    </row>
    <row r="164886">
      <c r="A164886" s="1" t="s">
        <v>54268</v>
      </c>
    </row>
    <row r="164887">
      <c r="A164887" s="1" t="s">
        <v>54269</v>
      </c>
    </row>
    <row r="164888">
      <c r="A164888" s="1" t="s">
        <v>54270</v>
      </c>
    </row>
    <row r="164889">
      <c r="A164889" s="1" t="s">
        <v>54271</v>
      </c>
    </row>
    <row r="164890">
      <c r="A164890" s="1" t="s">
        <v>54271</v>
      </c>
    </row>
    <row r="164891">
      <c r="A164891" s="1" t="s">
        <v>54271</v>
      </c>
    </row>
    <row r="164892">
      <c r="A164892" s="1" t="s">
        <v>54271</v>
      </c>
    </row>
    <row r="164893">
      <c r="A164893" s="1" t="s">
        <v>54272</v>
      </c>
    </row>
    <row r="164894">
      <c r="A164894" s="1" t="s">
        <v>54273</v>
      </c>
    </row>
    <row r="164895">
      <c r="A164895" s="1" t="s">
        <v>54275</v>
      </c>
    </row>
    <row r="164896">
      <c r="A164896" s="1">
        <v>8055.0</v>
      </c>
    </row>
    <row r="164897">
      <c r="A164897" s="1" t="s">
        <v>54276</v>
      </c>
    </row>
    <row r="164898">
      <c r="A164898" s="1" t="s">
        <v>54277</v>
      </c>
    </row>
    <row r="164899">
      <c r="A164899" s="1">
        <v>105.0</v>
      </c>
    </row>
    <row r="164900">
      <c r="A164900" s="1">
        <v>128.0</v>
      </c>
    </row>
    <row r="164901">
      <c r="A164901" s="1" t="s">
        <v>54278</v>
      </c>
    </row>
    <row r="164902">
      <c r="A164902" s="1" t="s">
        <v>54279</v>
      </c>
    </row>
    <row r="164903">
      <c r="A164903" s="1" t="s">
        <v>54280</v>
      </c>
    </row>
    <row r="164904">
      <c r="A164904" s="1" t="s">
        <v>54281</v>
      </c>
    </row>
    <row r="164905">
      <c r="A164905" s="1" t="s">
        <v>54282</v>
      </c>
    </row>
    <row r="164906">
      <c r="A164906" s="1" t="s">
        <v>54283</v>
      </c>
    </row>
    <row r="164907">
      <c r="A164907" s="1" t="s">
        <v>54284</v>
      </c>
    </row>
    <row r="164908">
      <c r="A164908" s="1" t="s">
        <v>54285</v>
      </c>
    </row>
    <row r="164909">
      <c r="A164909" s="1" t="s">
        <v>54286</v>
      </c>
    </row>
    <row r="164910">
      <c r="A164910" s="1" t="s">
        <v>54287</v>
      </c>
    </row>
    <row r="164911">
      <c r="A164911" s="1" t="s">
        <v>54289</v>
      </c>
    </row>
    <row r="164912">
      <c r="A164912" s="1" t="s">
        <v>54290</v>
      </c>
    </row>
    <row r="164913">
      <c r="A164913" s="1" t="s">
        <v>54293</v>
      </c>
    </row>
    <row r="164914">
      <c r="A164914" s="1" t="s">
        <v>54294</v>
      </c>
    </row>
    <row r="164916">
      <c r="A164916" s="1" t="s">
        <v>54295</v>
      </c>
    </row>
    <row r="164918">
      <c r="A164918" s="1" t="s">
        <v>54296</v>
      </c>
    </row>
    <row r="164919">
      <c r="A164919" s="1" t="s">
        <v>54265</v>
      </c>
    </row>
    <row r="164920">
      <c r="A164920" s="1">
        <v>202021.0</v>
      </c>
    </row>
    <row r="164921">
      <c r="A164921" s="1" t="s">
        <v>54266</v>
      </c>
    </row>
    <row r="164922">
      <c r="A164922" s="1" t="s">
        <v>54297</v>
      </c>
    </row>
    <row r="164924">
      <c r="A164924" s="1" t="s">
        <v>54298</v>
      </c>
    </row>
    <row r="164926">
      <c r="A164926" s="1" t="s">
        <v>32963</v>
      </c>
    </row>
    <row r="164927">
      <c r="A164927" s="1" t="s">
        <v>54299</v>
      </c>
    </row>
    <row r="164929">
      <c r="A164929" s="1" t="s">
        <v>54300</v>
      </c>
    </row>
    <row r="164931">
      <c r="A164931" s="1" t="s">
        <v>54301</v>
      </c>
    </row>
    <row r="164933">
      <c r="A164933" s="1" t="s">
        <v>54302</v>
      </c>
    </row>
    <row r="164934">
      <c r="A164934" s="1" t="s">
        <v>54303</v>
      </c>
    </row>
    <row r="164935">
      <c r="A164935" s="1" t="s">
        <v>54304</v>
      </c>
    </row>
    <row r="164936">
      <c r="A164936" s="1" t="s">
        <v>54305</v>
      </c>
    </row>
    <row r="164937">
      <c r="A164937" s="1" t="s">
        <v>54306</v>
      </c>
    </row>
    <row r="164939">
      <c r="A164939" s="1" t="s">
        <v>54307</v>
      </c>
    </row>
    <row r="164940">
      <c r="A164940" s="1" t="s">
        <v>54308</v>
      </c>
    </row>
    <row r="164942">
      <c r="A164942" s="1" t="s">
        <v>54309</v>
      </c>
    </row>
    <row r="164943">
      <c r="A164943" s="1" t="s">
        <v>54310</v>
      </c>
    </row>
    <row r="164945">
      <c r="A164945" s="1">
        <v>105.0</v>
      </c>
    </row>
    <row r="164946">
      <c r="A164946" s="1" t="s">
        <v>21494</v>
      </c>
    </row>
    <row r="164947">
      <c r="A164947" s="1">
        <v>84.0</v>
      </c>
    </row>
    <row r="164948">
      <c r="A164948" s="1" t="s">
        <v>7795</v>
      </c>
    </row>
    <row r="164949">
      <c r="A164949" s="1">
        <v>128.0</v>
      </c>
    </row>
    <row r="164951">
      <c r="A164951" s="1" t="s">
        <v>54311</v>
      </c>
    </row>
    <row r="164952">
      <c r="A164952" s="1" t="s">
        <v>54312</v>
      </c>
    </row>
    <row r="164954">
      <c r="A164954" s="1" t="s">
        <v>54313</v>
      </c>
    </row>
    <row r="164956">
      <c r="A164956" s="1" t="s">
        <v>54314</v>
      </c>
    </row>
    <row r="164958">
      <c r="A164958" s="1" t="s">
        <v>4734</v>
      </c>
    </row>
    <row r="164959">
      <c r="A164959" s="1">
        <v>29.0</v>
      </c>
    </row>
    <row r="164960">
      <c r="A164960" s="1" t="s">
        <v>35391</v>
      </c>
    </row>
    <row r="164961">
      <c r="A164961" s="1">
        <v>7.0</v>
      </c>
    </row>
    <row r="164963">
      <c r="A164963" s="1">
        <v>18.0</v>
      </c>
    </row>
    <row r="164964">
      <c r="A164964" s="1">
        <v>22.0</v>
      </c>
    </row>
    <row r="164965">
      <c r="A164965" s="1">
        <v>40.0</v>
      </c>
    </row>
    <row r="164966">
      <c r="A164966" s="1" t="s">
        <v>54315</v>
      </c>
    </row>
    <row r="164968">
      <c r="A164968" s="1" t="s">
        <v>54316</v>
      </c>
    </row>
    <row r="164970">
      <c r="A164970" s="1" t="s">
        <v>322</v>
      </c>
    </row>
    <row r="164972">
      <c r="A164972" s="1">
        <v>6.0</v>
      </c>
    </row>
    <row r="164973">
      <c r="A164973" s="1">
        <v>15.0</v>
      </c>
    </row>
    <row r="164974">
      <c r="A164974" s="1" t="s">
        <v>54315</v>
      </c>
    </row>
    <row r="164975">
      <c r="A164975" s="1">
        <v>32.0</v>
      </c>
    </row>
    <row r="164977">
      <c r="A164977" s="1" t="s">
        <v>54317</v>
      </c>
    </row>
    <row r="164979">
      <c r="A164979" s="1" t="s">
        <v>54318</v>
      </c>
    </row>
    <row r="164981">
      <c r="A164981" s="1" t="s">
        <v>54319</v>
      </c>
    </row>
    <row r="164983">
      <c r="A164983" s="1" t="s">
        <v>2307</v>
      </c>
    </row>
    <row r="164985">
      <c r="A164985" s="1" t="s">
        <v>966</v>
      </c>
    </row>
    <row r="164987">
      <c r="A164987" s="1" t="s">
        <v>14417</v>
      </c>
    </row>
    <row r="164988">
      <c r="A164988" s="1" t="s">
        <v>54320</v>
      </c>
    </row>
    <row r="164989">
      <c r="A164989" s="1" t="s">
        <v>54321</v>
      </c>
    </row>
    <row r="164990">
      <c r="A164990" s="1" t="s">
        <v>54296</v>
      </c>
    </row>
    <row r="164991">
      <c r="A164991" s="1" t="s">
        <v>54265</v>
      </c>
    </row>
    <row r="164992">
      <c r="A164992" s="1">
        <v>202021.0</v>
      </c>
    </row>
    <row r="164993">
      <c r="A164993" s="1" t="s">
        <v>54266</v>
      </c>
    </row>
    <row r="164994">
      <c r="A164994" s="1" t="s">
        <v>54297</v>
      </c>
    </row>
    <row r="164995">
      <c r="A164995" s="1" t="s">
        <v>54298</v>
      </c>
    </row>
    <row r="164996">
      <c r="A164996" s="1" t="s">
        <v>54299</v>
      </c>
    </row>
    <row r="164997">
      <c r="A164997" s="1" t="s">
        <v>54300</v>
      </c>
    </row>
    <row r="164998">
      <c r="A164998" s="1" t="s">
        <v>54301</v>
      </c>
    </row>
    <row r="164999">
      <c r="A164999" s="1" t="s">
        <v>54302</v>
      </c>
    </row>
    <row r="165000">
      <c r="A165000" s="1" t="s">
        <v>54303</v>
      </c>
    </row>
    <row r="165001">
      <c r="A165001" s="1" t="s">
        <v>54304</v>
      </c>
    </row>
    <row r="165002">
      <c r="A165002" s="1" t="s">
        <v>54305</v>
      </c>
    </row>
    <row r="165003">
      <c r="A165003" s="1" t="s">
        <v>54306</v>
      </c>
    </row>
    <row r="165004">
      <c r="A165004" s="1" t="s">
        <v>54307</v>
      </c>
    </row>
    <row r="165005">
      <c r="A165005" s="1" t="s">
        <v>54308</v>
      </c>
    </row>
    <row r="165006">
      <c r="A165006" s="1" t="s">
        <v>54309</v>
      </c>
    </row>
    <row r="165007">
      <c r="A165007" s="1" t="s">
        <v>54310</v>
      </c>
    </row>
    <row r="165008">
      <c r="A165008" s="1">
        <v>105.0</v>
      </c>
    </row>
    <row r="165009">
      <c r="A165009" s="1">
        <v>128.0</v>
      </c>
    </row>
    <row r="165010">
      <c r="A165010" s="1" t="s">
        <v>54311</v>
      </c>
    </row>
    <row r="165011">
      <c r="A165011" s="1" t="s">
        <v>54322</v>
      </c>
    </row>
    <row r="165012">
      <c r="A165012" s="1" t="s">
        <v>54313</v>
      </c>
    </row>
    <row r="165013">
      <c r="A165013" s="1" t="s">
        <v>54314</v>
      </c>
    </row>
    <row r="165014">
      <c r="A165014" s="1" t="s">
        <v>54316</v>
      </c>
    </row>
    <row r="165015">
      <c r="A165015" s="1" t="s">
        <v>54317</v>
      </c>
    </row>
    <row r="165016">
      <c r="A165016" s="1" t="s">
        <v>54318</v>
      </c>
    </row>
    <row r="165017">
      <c r="A165017" s="1" t="s">
        <v>54319</v>
      </c>
    </row>
    <row r="165018">
      <c r="A165018" s="1" t="s">
        <v>54323</v>
      </c>
    </row>
    <row r="165019">
      <c r="A165019" s="1" t="s">
        <v>54324</v>
      </c>
    </row>
    <row r="165020">
      <c r="A165020" s="1" t="s">
        <v>54325</v>
      </c>
    </row>
    <row r="165021">
      <c r="A165021" s="1" t="s">
        <v>54326</v>
      </c>
    </row>
    <row r="165022">
      <c r="A165022" s="1" t="s">
        <v>54327</v>
      </c>
    </row>
    <row r="165023">
      <c r="A165023" s="1" t="s">
        <v>54328</v>
      </c>
    </row>
    <row r="165024">
      <c r="A165024" s="1" t="s">
        <v>54329</v>
      </c>
    </row>
    <row r="165025">
      <c r="A165025" s="1" t="s">
        <v>54330</v>
      </c>
    </row>
    <row r="165026">
      <c r="A165026" s="1" t="s">
        <v>54331</v>
      </c>
    </row>
    <row r="165027">
      <c r="A165027" s="1" t="s">
        <v>54332</v>
      </c>
    </row>
    <row r="165028">
      <c r="A165028" s="1" t="s">
        <v>41135</v>
      </c>
    </row>
    <row r="165029">
      <c r="A165029" s="1" t="s">
        <v>54333</v>
      </c>
    </row>
    <row r="165030">
      <c r="A165030" s="1" t="s">
        <v>12534</v>
      </c>
    </row>
    <row r="165031">
      <c r="A165031" s="1" t="s">
        <v>54334</v>
      </c>
    </row>
    <row r="165032">
      <c r="A165032" s="1" t="s">
        <v>54325</v>
      </c>
    </row>
    <row r="165033">
      <c r="A165033" s="1" t="s">
        <v>54326</v>
      </c>
    </row>
    <row r="165034">
      <c r="A165034" s="1" t="s">
        <v>54327</v>
      </c>
    </row>
    <row r="165035">
      <c r="A165035" s="1" t="s">
        <v>54328</v>
      </c>
    </row>
    <row r="165036">
      <c r="A165036" s="1" t="s">
        <v>54329</v>
      </c>
    </row>
    <row r="165037">
      <c r="A165037" s="1" t="s">
        <v>54330</v>
      </c>
    </row>
    <row r="165038">
      <c r="A165038" s="1" t="s">
        <v>54331</v>
      </c>
    </row>
    <row r="165039">
      <c r="A165039" s="1" t="s">
        <v>54332</v>
      </c>
    </row>
    <row r="165040">
      <c r="A165040" s="1" t="s">
        <v>54335</v>
      </c>
    </row>
    <row r="165041">
      <c r="A165041" s="1" t="s">
        <v>54336</v>
      </c>
    </row>
    <row r="165043">
      <c r="A165043" s="1" t="s">
        <v>54295</v>
      </c>
    </row>
    <row r="165045">
      <c r="A165045" s="1" t="s">
        <v>54296</v>
      </c>
    </row>
    <row r="165046">
      <c r="A165046" s="1" t="s">
        <v>54265</v>
      </c>
    </row>
    <row r="165047">
      <c r="A165047" s="1">
        <v>202021.0</v>
      </c>
    </row>
    <row r="165048">
      <c r="A165048" s="1" t="s">
        <v>54266</v>
      </c>
    </row>
    <row r="165049">
      <c r="A165049" s="1" t="s">
        <v>54297</v>
      </c>
    </row>
    <row r="165051">
      <c r="A165051" s="1" t="s">
        <v>54298</v>
      </c>
    </row>
    <row r="165053">
      <c r="A165053" s="1" t="s">
        <v>32963</v>
      </c>
    </row>
    <row r="165054">
      <c r="A165054" s="1" t="s">
        <v>54299</v>
      </c>
    </row>
    <row r="165056">
      <c r="A165056" s="1" t="s">
        <v>54300</v>
      </c>
    </row>
    <row r="165058">
      <c r="A165058" s="1" t="s">
        <v>54301</v>
      </c>
    </row>
    <row r="165060">
      <c r="A165060" s="1" t="s">
        <v>54302</v>
      </c>
    </row>
    <row r="165061">
      <c r="A165061" s="1" t="s">
        <v>54303</v>
      </c>
    </row>
    <row r="165062">
      <c r="A165062" s="1" t="s">
        <v>54304</v>
      </c>
    </row>
    <row r="165063">
      <c r="A165063" s="1" t="s">
        <v>54305</v>
      </c>
    </row>
    <row r="165064">
      <c r="A165064" s="1" t="s">
        <v>54306</v>
      </c>
    </row>
    <row r="165066">
      <c r="A165066" s="1" t="s">
        <v>54307</v>
      </c>
    </row>
    <row r="165067">
      <c r="A165067" s="1" t="s">
        <v>54308</v>
      </c>
    </row>
    <row r="165069">
      <c r="A165069" s="1" t="s">
        <v>54309</v>
      </c>
    </row>
    <row r="165070">
      <c r="A165070" s="1" t="s">
        <v>54310</v>
      </c>
    </row>
    <row r="165072">
      <c r="A165072" s="1">
        <v>105.0</v>
      </c>
    </row>
    <row r="165073">
      <c r="A165073" s="1" t="s">
        <v>21494</v>
      </c>
    </row>
    <row r="165074">
      <c r="A165074" s="1">
        <v>84.0</v>
      </c>
    </row>
    <row r="165075">
      <c r="A165075" s="1" t="s">
        <v>7795</v>
      </c>
    </row>
    <row r="165076">
      <c r="A165076" s="1">
        <v>128.0</v>
      </c>
    </row>
    <row r="165078">
      <c r="A165078" s="1" t="s">
        <v>54311</v>
      </c>
    </row>
    <row r="165079">
      <c r="A165079" s="1" t="s">
        <v>54312</v>
      </c>
    </row>
    <row r="165081">
      <c r="A165081" s="1" t="s">
        <v>54313</v>
      </c>
    </row>
    <row r="165083">
      <c r="A165083" s="1" t="s">
        <v>54314</v>
      </c>
    </row>
    <row r="165085">
      <c r="A165085" s="1" t="s">
        <v>4734</v>
      </c>
    </row>
    <row r="165086">
      <c r="A165086" s="1">
        <v>29.0</v>
      </c>
    </row>
    <row r="165087">
      <c r="A165087" s="1" t="s">
        <v>35391</v>
      </c>
    </row>
    <row r="165088">
      <c r="A165088" s="1">
        <v>7.0</v>
      </c>
    </row>
    <row r="165090">
      <c r="A165090" s="1">
        <v>18.0</v>
      </c>
    </row>
    <row r="165091">
      <c r="A165091" s="1">
        <v>22.0</v>
      </c>
    </row>
    <row r="165092">
      <c r="A165092" s="1">
        <v>40.0</v>
      </c>
    </row>
    <row r="165093">
      <c r="A165093" s="1" t="s">
        <v>54315</v>
      </c>
    </row>
    <row r="165095">
      <c r="A165095" s="1" t="s">
        <v>54316</v>
      </c>
    </row>
    <row r="165097">
      <c r="A165097" s="1" t="s">
        <v>322</v>
      </c>
    </row>
    <row r="165099">
      <c r="A165099" s="1">
        <v>6.0</v>
      </c>
    </row>
    <row r="165100">
      <c r="A165100" s="1">
        <v>15.0</v>
      </c>
    </row>
    <row r="165101">
      <c r="A165101" s="1" t="s">
        <v>54315</v>
      </c>
    </row>
    <row r="165102">
      <c r="A165102" s="1">
        <v>32.0</v>
      </c>
    </row>
    <row r="165104">
      <c r="A165104" s="1" t="s">
        <v>54317</v>
      </c>
    </row>
    <row r="165106">
      <c r="A165106" s="1" t="s">
        <v>54318</v>
      </c>
    </row>
    <row r="165108">
      <c r="A165108" s="1" t="s">
        <v>54319</v>
      </c>
    </row>
    <row r="165110">
      <c r="A165110" s="1" t="s">
        <v>2307</v>
      </c>
    </row>
    <row r="165112">
      <c r="A165112" s="1" t="s">
        <v>966</v>
      </c>
    </row>
    <row r="165114">
      <c r="A165114" s="1" t="s">
        <v>14417</v>
      </c>
    </row>
    <row r="165115">
      <c r="A165115" s="1" t="s">
        <v>54320</v>
      </c>
    </row>
    <row r="165116">
      <c r="A165116" s="1" t="s">
        <v>54321</v>
      </c>
    </row>
    <row r="165117">
      <c r="A165117" s="1" t="s">
        <v>54296</v>
      </c>
    </row>
    <row r="165118">
      <c r="A165118" s="1" t="s">
        <v>54265</v>
      </c>
    </row>
    <row r="165119">
      <c r="A165119" s="1">
        <v>202021.0</v>
      </c>
    </row>
    <row r="165120">
      <c r="A165120" s="1" t="s">
        <v>54266</v>
      </c>
    </row>
    <row r="165121">
      <c r="A165121" s="1" t="s">
        <v>54297</v>
      </c>
    </row>
    <row r="165122">
      <c r="A165122" s="1" t="s">
        <v>54298</v>
      </c>
    </row>
    <row r="165123">
      <c r="A165123" s="1" t="s">
        <v>54299</v>
      </c>
    </row>
    <row r="165124">
      <c r="A165124" s="1" t="s">
        <v>54300</v>
      </c>
    </row>
    <row r="165125">
      <c r="A165125" s="1" t="s">
        <v>54301</v>
      </c>
    </row>
    <row r="165126">
      <c r="A165126" s="1" t="s">
        <v>54302</v>
      </c>
    </row>
    <row r="165127">
      <c r="A165127" s="1" t="s">
        <v>54303</v>
      </c>
    </row>
    <row r="165128">
      <c r="A165128" s="1" t="s">
        <v>54304</v>
      </c>
    </row>
    <row r="165129">
      <c r="A165129" s="1" t="s">
        <v>54305</v>
      </c>
    </row>
    <row r="165130">
      <c r="A165130" s="1" t="s">
        <v>54306</v>
      </c>
    </row>
    <row r="165131">
      <c r="A165131" s="1" t="s">
        <v>54307</v>
      </c>
    </row>
    <row r="165132">
      <c r="A165132" s="1" t="s">
        <v>54308</v>
      </c>
    </row>
    <row r="165133">
      <c r="A165133" s="1" t="s">
        <v>54309</v>
      </c>
    </row>
    <row r="165134">
      <c r="A165134" s="1" t="s">
        <v>54310</v>
      </c>
    </row>
    <row r="165135">
      <c r="A165135" s="1">
        <v>105.0</v>
      </c>
    </row>
    <row r="165136">
      <c r="A165136" s="1">
        <v>128.0</v>
      </c>
    </row>
    <row r="165137">
      <c r="A165137" s="1" t="s">
        <v>54311</v>
      </c>
    </row>
    <row r="165138">
      <c r="A165138" s="1" t="s">
        <v>54322</v>
      </c>
    </row>
    <row r="165139">
      <c r="A165139" s="1" t="s">
        <v>54313</v>
      </c>
    </row>
    <row r="165140">
      <c r="A165140" s="1" t="s">
        <v>54314</v>
      </c>
    </row>
    <row r="165141">
      <c r="A165141" s="1" t="s">
        <v>54316</v>
      </c>
    </row>
    <row r="165142">
      <c r="A165142" s="1" t="s">
        <v>54317</v>
      </c>
    </row>
    <row r="165143">
      <c r="A165143" s="1" t="s">
        <v>54318</v>
      </c>
    </row>
    <row r="165144">
      <c r="A165144" s="1" t="s">
        <v>54319</v>
      </c>
    </row>
    <row r="165145">
      <c r="A165145" s="1" t="s">
        <v>54323</v>
      </c>
    </row>
    <row r="165146">
      <c r="A165146" s="1" t="s">
        <v>54337</v>
      </c>
    </row>
    <row r="165148">
      <c r="A165148" s="1" t="s">
        <v>22109</v>
      </c>
    </row>
    <row r="165150">
      <c r="A165150" s="1" t="s">
        <v>22110</v>
      </c>
    </row>
    <row r="165151">
      <c r="A165151" s="1" t="s">
        <v>22111</v>
      </c>
    </row>
    <row r="165152">
      <c r="A165152" s="1" t="s">
        <v>22110</v>
      </c>
    </row>
    <row r="165153">
      <c r="A165153" s="1" t="s">
        <v>22110</v>
      </c>
    </row>
    <row r="165154">
      <c r="A165154" s="1" t="s">
        <v>22110</v>
      </c>
    </row>
    <row r="165155">
      <c r="A165155" s="1" t="s">
        <v>22111</v>
      </c>
    </row>
    <row r="165156">
      <c r="A165156" s="1" t="s">
        <v>22110</v>
      </c>
    </row>
    <row r="165158">
      <c r="A165158" s="1" t="s">
        <v>22112</v>
      </c>
    </row>
    <row r="165160">
      <c r="A165160" s="1" t="s">
        <v>22113</v>
      </c>
    </row>
    <row r="165162">
      <c r="A165162" s="1" t="s">
        <v>22114</v>
      </c>
    </row>
    <row r="165164">
      <c r="A165164" s="1" t="s">
        <v>22115</v>
      </c>
    </row>
    <row r="165165">
      <c r="A165165" s="1" t="s">
        <v>22109</v>
      </c>
    </row>
    <row r="165166">
      <c r="A165166" s="1" t="s">
        <v>22110</v>
      </c>
    </row>
    <row r="165167">
      <c r="A165167" s="1" t="s">
        <v>22111</v>
      </c>
    </row>
    <row r="165168">
      <c r="A165168" s="1" t="s">
        <v>22110</v>
      </c>
    </row>
    <row r="165169">
      <c r="A165169" s="1" t="s">
        <v>22110</v>
      </c>
    </row>
    <row r="165170">
      <c r="A165170" s="1" t="s">
        <v>22110</v>
      </c>
    </row>
    <row r="165171">
      <c r="A165171" s="1" t="s">
        <v>22111</v>
      </c>
    </row>
    <row r="165172">
      <c r="A165172" s="1" t="s">
        <v>22110</v>
      </c>
    </row>
    <row r="165173">
      <c r="A165173" s="1" t="s">
        <v>22112</v>
      </c>
    </row>
    <row r="165174">
      <c r="A165174" s="1" t="s">
        <v>22113</v>
      </c>
    </row>
    <row r="165175">
      <c r="A165175" s="1" t="s">
        <v>22116</v>
      </c>
    </row>
    <row r="165176">
      <c r="A165176" s="1" t="s">
        <v>54338</v>
      </c>
    </row>
    <row r="165178">
      <c r="A165178" s="1" t="s">
        <v>22118</v>
      </c>
    </row>
    <row r="165180">
      <c r="A165180" s="1" t="s">
        <v>22119</v>
      </c>
    </row>
    <row r="165181">
      <c r="A165181" s="1" t="s">
        <v>22119</v>
      </c>
    </row>
    <row r="165182">
      <c r="A165182" s="1" t="s">
        <v>22119</v>
      </c>
    </row>
    <row r="165183">
      <c r="A165183" s="1" t="s">
        <v>22119</v>
      </c>
    </row>
    <row r="165184">
      <c r="A165184" s="1" t="s">
        <v>22119</v>
      </c>
    </row>
    <row r="165185">
      <c r="A165185" s="1" t="s">
        <v>22119</v>
      </c>
    </row>
    <row r="165186">
      <c r="A165186" s="1" t="s">
        <v>22119</v>
      </c>
    </row>
    <row r="165188">
      <c r="A165188" s="1" t="s">
        <v>22120</v>
      </c>
    </row>
    <row r="165190">
      <c r="A165190" s="1" t="s">
        <v>22121</v>
      </c>
    </row>
    <row r="165192">
      <c r="A165192" s="1" t="s">
        <v>22122</v>
      </c>
    </row>
    <row r="165194">
      <c r="A165194" s="1" t="s">
        <v>22123</v>
      </c>
    </row>
    <row r="165196">
      <c r="A165196" s="1" t="s">
        <v>22124</v>
      </c>
    </row>
    <row r="165197">
      <c r="A165197" s="1" t="s">
        <v>22118</v>
      </c>
    </row>
    <row r="165198">
      <c r="A165198" s="1" t="s">
        <v>22119</v>
      </c>
    </row>
    <row r="165199">
      <c r="A165199" s="1" t="s">
        <v>22119</v>
      </c>
    </row>
    <row r="165200">
      <c r="A165200" s="1" t="s">
        <v>22119</v>
      </c>
    </row>
    <row r="165201">
      <c r="A165201" s="1" t="s">
        <v>22119</v>
      </c>
    </row>
    <row r="165202">
      <c r="A165202" s="1" t="s">
        <v>22119</v>
      </c>
    </row>
    <row r="165203">
      <c r="A165203" s="1" t="s">
        <v>22119</v>
      </c>
    </row>
    <row r="165204">
      <c r="A165204" s="1" t="s">
        <v>22119</v>
      </c>
    </row>
    <row r="165205">
      <c r="A165205" s="1" t="s">
        <v>22120</v>
      </c>
    </row>
    <row r="165206">
      <c r="A165206" s="1" t="s">
        <v>22121</v>
      </c>
    </row>
    <row r="165207">
      <c r="A165207" s="1" t="s">
        <v>22122</v>
      </c>
    </row>
    <row r="165208">
      <c r="A165208" s="1" t="s">
        <v>22125</v>
      </c>
    </row>
    <row r="165209">
      <c r="A165209" s="1" t="s">
        <v>54339</v>
      </c>
    </row>
    <row r="165210">
      <c r="A165210" s="1" t="s">
        <v>41137</v>
      </c>
    </row>
    <row r="165211">
      <c r="A165211" s="1" t="s">
        <v>54340</v>
      </c>
    </row>
    <row r="165212">
      <c r="A165212" s="1" t="s">
        <v>14417</v>
      </c>
    </row>
    <row r="165213">
      <c r="A165213" s="1" t="s">
        <v>54341</v>
      </c>
    </row>
    <row r="165214">
      <c r="A165214" s="1" t="s">
        <v>41524</v>
      </c>
    </row>
    <row r="165215">
      <c r="A165215" s="1" t="s">
        <v>5519</v>
      </c>
    </row>
    <row r="165216">
      <c r="A165216" s="1">
        <v>4.0</v>
      </c>
    </row>
    <row r="165217">
      <c r="A165217" s="1" t="s">
        <v>4653</v>
      </c>
    </row>
    <row r="165218">
      <c r="A165218" s="1" t="s">
        <v>54342</v>
      </c>
    </row>
    <row r="165219">
      <c r="A165219" s="1" t="s">
        <v>54343</v>
      </c>
    </row>
    <row r="165220">
      <c r="A165220" s="1" t="s">
        <v>54344</v>
      </c>
    </row>
    <row r="165221">
      <c r="A165221" s="1" t="s">
        <v>54345</v>
      </c>
    </row>
    <row r="165222">
      <c r="A165222" s="1" t="s">
        <v>54346</v>
      </c>
    </row>
    <row r="165223">
      <c r="A165223" s="1" t="s">
        <v>54347</v>
      </c>
    </row>
    <row r="165224">
      <c r="A165224" s="1" t="s">
        <v>54348</v>
      </c>
    </row>
    <row r="165225">
      <c r="A165225" s="1" t="s">
        <v>54349</v>
      </c>
    </row>
    <row r="165226">
      <c r="A165226" s="1" t="s">
        <v>54350</v>
      </c>
    </row>
    <row r="165227">
      <c r="A165227" s="1" t="s">
        <v>54351</v>
      </c>
    </row>
    <row r="165228">
      <c r="A165228" s="1" t="s">
        <v>54352</v>
      </c>
    </row>
    <row r="165229">
      <c r="A165229" s="1" t="s">
        <v>54353</v>
      </c>
    </row>
    <row r="165230">
      <c r="A165230" s="1" t="s">
        <v>34601</v>
      </c>
    </row>
    <row r="165231">
      <c r="A165231" s="1" t="s">
        <v>54354</v>
      </c>
    </row>
    <row r="165232">
      <c r="A165232" s="1" t="s">
        <v>2382</v>
      </c>
    </row>
    <row r="165233">
      <c r="A165233" s="1" t="s">
        <v>54355</v>
      </c>
    </row>
    <row r="165234">
      <c r="A165234" s="1" t="s">
        <v>54356</v>
      </c>
    </row>
    <row r="165235">
      <c r="A165235" s="1" t="s">
        <v>54340</v>
      </c>
    </row>
    <row r="165236">
      <c r="A165236" s="1" t="s">
        <v>54341</v>
      </c>
    </row>
    <row r="165237">
      <c r="A165237" s="1" t="s">
        <v>54342</v>
      </c>
    </row>
    <row r="165238">
      <c r="A165238" s="1" t="s">
        <v>54343</v>
      </c>
    </row>
    <row r="165239">
      <c r="A165239" s="1" t="s">
        <v>54344</v>
      </c>
    </row>
    <row r="165240">
      <c r="A165240" s="1" t="s">
        <v>54345</v>
      </c>
    </row>
    <row r="165241">
      <c r="A165241" s="1" t="s">
        <v>54346</v>
      </c>
    </row>
    <row r="165242">
      <c r="A165242" s="1" t="s">
        <v>54347</v>
      </c>
    </row>
    <row r="165243">
      <c r="A165243" s="1" t="s">
        <v>54348</v>
      </c>
    </row>
    <row r="165244">
      <c r="A165244" s="1" t="s">
        <v>54349</v>
      </c>
    </row>
    <row r="165245">
      <c r="A165245" s="1" t="s">
        <v>54350</v>
      </c>
    </row>
    <row r="165246">
      <c r="A165246" s="1" t="s">
        <v>54351</v>
      </c>
    </row>
    <row r="165247">
      <c r="A165247" s="1" t="s">
        <v>54352</v>
      </c>
    </row>
    <row r="165248">
      <c r="A165248" s="1" t="s">
        <v>54353</v>
      </c>
    </row>
    <row r="165249">
      <c r="A165249" s="1" t="s">
        <v>34601</v>
      </c>
    </row>
    <row r="165250">
      <c r="A165250" s="1" t="s">
        <v>54354</v>
      </c>
    </row>
    <row r="165251">
      <c r="A165251" s="1" t="s">
        <v>54357</v>
      </c>
    </row>
    <row r="165252">
      <c r="A165252" s="1" t="s">
        <v>54358</v>
      </c>
    </row>
    <row r="165253">
      <c r="A165253" s="1" t="s">
        <v>54359</v>
      </c>
    </row>
    <row r="165254">
      <c r="A165254" s="1" t="s">
        <v>54360</v>
      </c>
    </row>
    <row r="165255">
      <c r="A165255" s="1" t="s">
        <v>54359</v>
      </c>
    </row>
    <row r="165256">
      <c r="A165256" s="1" t="s">
        <v>54361</v>
      </c>
    </row>
    <row r="165257">
      <c r="A165257" s="1" t="s">
        <v>54362</v>
      </c>
    </row>
    <row r="165258">
      <c r="A165258" s="1" t="s">
        <v>4140</v>
      </c>
    </row>
    <row r="165259">
      <c r="A165259" s="1" t="s">
        <v>10388</v>
      </c>
    </row>
    <row r="165260">
      <c r="A165260" s="1" t="s">
        <v>23671</v>
      </c>
    </row>
    <row r="165261">
      <c r="A165261" s="1" t="s">
        <v>7815</v>
      </c>
    </row>
    <row r="165262">
      <c r="A165262" s="1" t="s">
        <v>9516</v>
      </c>
    </row>
    <row r="165263">
      <c r="A165263" s="1" t="s">
        <v>48758</v>
      </c>
    </row>
    <row r="165264">
      <c r="A165264" s="1" t="s">
        <v>54363</v>
      </c>
    </row>
    <row r="165265">
      <c r="A165265" s="1" t="s">
        <v>33592</v>
      </c>
    </row>
    <row r="165266">
      <c r="A165266" s="1" t="s">
        <v>54364</v>
      </c>
    </row>
    <row r="165267">
      <c r="A165267" s="1" t="s">
        <v>34554</v>
      </c>
    </row>
    <row r="165268">
      <c r="A165268" s="1" t="s">
        <v>54365</v>
      </c>
    </row>
    <row r="165269">
      <c r="A165269" s="1" t="s">
        <v>54366</v>
      </c>
    </row>
    <row r="165270">
      <c r="A165270" s="1" t="s">
        <v>54367</v>
      </c>
    </row>
    <row r="165271">
      <c r="A165271" s="1" t="s">
        <v>44742</v>
      </c>
    </row>
    <row r="165272">
      <c r="A165272" s="1" t="s">
        <v>54368</v>
      </c>
    </row>
    <row r="165273">
      <c r="A165273" s="1" t="s">
        <v>54369</v>
      </c>
    </row>
    <row r="165274">
      <c r="A165274" s="1" t="s">
        <v>54370</v>
      </c>
    </row>
    <row r="165275">
      <c r="A165275" s="1" t="s">
        <v>54371</v>
      </c>
    </row>
    <row r="165276">
      <c r="A165276" s="1" t="s">
        <v>54372</v>
      </c>
    </row>
    <row r="165277">
      <c r="A165277" s="1" t="s">
        <v>22012</v>
      </c>
    </row>
    <row r="165278">
      <c r="A165278" s="1" t="s">
        <v>54373</v>
      </c>
    </row>
    <row r="165279">
      <c r="A165279" s="1" t="s">
        <v>54374</v>
      </c>
    </row>
    <row r="165280">
      <c r="A165280" s="1" t="s">
        <v>54375</v>
      </c>
    </row>
    <row r="165281">
      <c r="A165281" s="1" t="s">
        <v>54376</v>
      </c>
    </row>
    <row r="165282">
      <c r="A165282" s="1" t="s">
        <v>54377</v>
      </c>
    </row>
    <row r="165283">
      <c r="A165283" s="1" t="s">
        <v>54378</v>
      </c>
    </row>
    <row r="165284">
      <c r="A165284" s="1" t="s">
        <v>54379</v>
      </c>
    </row>
    <row r="165285">
      <c r="A165285" s="1" t="s">
        <v>54380</v>
      </c>
    </row>
    <row r="165286">
      <c r="A165286" s="1" t="s">
        <v>54381</v>
      </c>
    </row>
    <row r="165287">
      <c r="A165287" s="1" t="s">
        <v>54382</v>
      </c>
    </row>
    <row r="165288">
      <c r="A165288" s="3" t="str">
        <f> tare.</f>
        <v>#NAME?</v>
      </c>
    </row>
    <row r="165289">
      <c r="A165289" s="1" t="s">
        <v>54383</v>
      </c>
    </row>
    <row r="165290">
      <c r="A165290" s="1" t="s">
        <v>23671</v>
      </c>
    </row>
    <row r="165291">
      <c r="A165291" s="1" t="s">
        <v>54363</v>
      </c>
    </row>
    <row r="165292">
      <c r="A165292" s="1" t="s">
        <v>54364</v>
      </c>
    </row>
    <row r="165293">
      <c r="A165293" s="1" t="s">
        <v>54365</v>
      </c>
    </row>
    <row r="165294">
      <c r="A165294" s="1" t="s">
        <v>54366</v>
      </c>
    </row>
    <row r="165295">
      <c r="A165295" s="1" t="s">
        <v>54367</v>
      </c>
    </row>
    <row r="165296">
      <c r="A165296" s="1" t="s">
        <v>44742</v>
      </c>
    </row>
    <row r="165297">
      <c r="A165297" s="1" t="s">
        <v>54368</v>
      </c>
    </row>
    <row r="165298">
      <c r="A165298" s="1" t="s">
        <v>54369</v>
      </c>
    </row>
    <row r="165299">
      <c r="A165299" s="1" t="s">
        <v>54370</v>
      </c>
    </row>
    <row r="165300">
      <c r="A165300" s="1" t="s">
        <v>54371</v>
      </c>
    </row>
    <row r="165301">
      <c r="A165301" s="1" t="s">
        <v>54372</v>
      </c>
    </row>
    <row r="165302">
      <c r="A165302" s="1" t="s">
        <v>54373</v>
      </c>
    </row>
    <row r="165303">
      <c r="A165303" s="1" t="s">
        <v>54374</v>
      </c>
    </row>
    <row r="165304">
      <c r="A165304" s="1" t="s">
        <v>54375</v>
      </c>
    </row>
    <row r="165305">
      <c r="A165305" s="1" t="s">
        <v>54376</v>
      </c>
    </row>
    <row r="165306">
      <c r="A165306" s="1" t="s">
        <v>54377</v>
      </c>
    </row>
    <row r="165307">
      <c r="A165307" s="1" t="s">
        <v>54378</v>
      </c>
    </row>
    <row r="165308">
      <c r="A165308" s="1" t="s">
        <v>54379</v>
      </c>
    </row>
    <row r="165309">
      <c r="A165309" s="1" t="s">
        <v>54380</v>
      </c>
    </row>
    <row r="165310">
      <c r="A165310" s="1" t="s">
        <v>54381</v>
      </c>
    </row>
    <row r="165311">
      <c r="A165311" s="1" t="s">
        <v>54382</v>
      </c>
    </row>
    <row r="165312">
      <c r="A165312" s="3" t="str">
        <f> tare.</f>
        <v>#NAME?</v>
      </c>
    </row>
    <row r="165313">
      <c r="A165313" s="1" t="s">
        <v>54384</v>
      </c>
    </row>
    <row r="165314">
      <c r="A165314" s="1" t="s">
        <v>54385</v>
      </c>
    </row>
    <row r="165315">
      <c r="A165315" s="1" t="s">
        <v>22127</v>
      </c>
    </row>
    <row r="165317">
      <c r="A165317" s="1" t="s">
        <v>22128</v>
      </c>
    </row>
    <row r="165318">
      <c r="A165318" s="1" t="s">
        <v>22129</v>
      </c>
    </row>
    <row r="165320">
      <c r="A165320" s="1" t="s">
        <v>22130</v>
      </c>
    </row>
    <row r="165322">
      <c r="A165322" s="1" t="s">
        <v>3795</v>
      </c>
    </row>
    <row r="165324">
      <c r="A165324" s="1">
        <v>2.0</v>
      </c>
    </row>
    <row r="165325">
      <c r="A165325" s="1">
        <v>5.0</v>
      </c>
    </row>
    <row r="165326">
      <c r="A165326" s="1" t="s">
        <v>22131</v>
      </c>
    </row>
    <row r="165327">
      <c r="A165327" s="1" t="s">
        <v>22132</v>
      </c>
    </row>
    <row r="165329">
      <c r="A165329" s="1" t="s">
        <v>22133</v>
      </c>
    </row>
    <row r="165330">
      <c r="A165330" s="1" t="s">
        <v>22134</v>
      </c>
    </row>
    <row r="165331">
      <c r="A165331" s="1" t="s">
        <v>22135</v>
      </c>
    </row>
    <row r="165333">
      <c r="A165333" s="1" t="s">
        <v>22136</v>
      </c>
    </row>
    <row r="165335">
      <c r="A165335" s="1" t="s">
        <v>22137</v>
      </c>
    </row>
    <row r="165337">
      <c r="A165337" s="1" t="s">
        <v>22138</v>
      </c>
    </row>
    <row r="165339">
      <c r="A165339" s="1" t="s">
        <v>233</v>
      </c>
    </row>
    <row r="165340">
      <c r="A165340" s="1" t="s">
        <v>22139</v>
      </c>
    </row>
    <row r="165341">
      <c r="A165341" s="1" t="s">
        <v>22127</v>
      </c>
    </row>
    <row r="165342">
      <c r="A165342" s="1" t="s">
        <v>22128</v>
      </c>
    </row>
    <row r="165343">
      <c r="A165343" s="1" t="s">
        <v>22129</v>
      </c>
    </row>
    <row r="165344">
      <c r="A165344" s="1" t="s">
        <v>22130</v>
      </c>
    </row>
    <row r="165345">
      <c r="A165345" s="1" t="s">
        <v>22140</v>
      </c>
    </row>
    <row r="165346">
      <c r="A165346" s="1" t="s">
        <v>22132</v>
      </c>
    </row>
    <row r="165347">
      <c r="A165347" s="1" t="s">
        <v>22133</v>
      </c>
    </row>
    <row r="165348">
      <c r="A165348" s="1" t="s">
        <v>22134</v>
      </c>
    </row>
    <row r="165349">
      <c r="A165349" s="1" t="s">
        <v>22135</v>
      </c>
    </row>
    <row r="165350">
      <c r="A165350" s="1" t="s">
        <v>22136</v>
      </c>
    </row>
    <row r="165351">
      <c r="A165351" s="1" t="s">
        <v>22137</v>
      </c>
    </row>
    <row r="165352">
      <c r="A165352" s="1" t="s">
        <v>22141</v>
      </c>
    </row>
    <row r="165353">
      <c r="A165353" s="1" t="s">
        <v>54386</v>
      </c>
    </row>
    <row r="165355">
      <c r="A165355" s="1" t="s">
        <v>22143</v>
      </c>
    </row>
    <row r="165357">
      <c r="A165357" s="1" t="s">
        <v>22144</v>
      </c>
    </row>
    <row r="165358">
      <c r="A165358" s="1" t="s">
        <v>22145</v>
      </c>
    </row>
    <row r="165360">
      <c r="A165360" s="1" t="s">
        <v>22146</v>
      </c>
    </row>
    <row r="165361">
      <c r="A165361" s="1" t="s">
        <v>22147</v>
      </c>
    </row>
    <row r="165363">
      <c r="A165363" s="1" t="s">
        <v>22148</v>
      </c>
    </row>
    <row r="165364">
      <c r="A165364" s="1" t="s">
        <v>22149</v>
      </c>
    </row>
    <row r="165366">
      <c r="A165366" s="1" t="s">
        <v>22150</v>
      </c>
    </row>
    <row r="165367">
      <c r="A165367" s="1" t="s">
        <v>22151</v>
      </c>
    </row>
    <row r="165368">
      <c r="A165368" s="1" t="s">
        <v>22152</v>
      </c>
    </row>
    <row r="165370">
      <c r="A165370" s="1" t="s">
        <v>22153</v>
      </c>
    </row>
    <row r="165371">
      <c r="A165371" s="1" t="s">
        <v>22154</v>
      </c>
    </row>
    <row r="165373">
      <c r="A165373" s="1" t="s">
        <v>22155</v>
      </c>
    </row>
    <row r="165375">
      <c r="A165375" s="1" t="s">
        <v>22156</v>
      </c>
    </row>
    <row r="165376">
      <c r="A165376" s="1" t="s">
        <v>22157</v>
      </c>
    </row>
    <row r="165378">
      <c r="A165378" s="1" t="s">
        <v>22158</v>
      </c>
    </row>
    <row r="165380">
      <c r="A165380" s="1" t="s">
        <v>22159</v>
      </c>
    </row>
    <row r="165381">
      <c r="A165381" s="1" t="s">
        <v>22160</v>
      </c>
    </row>
    <row r="165382">
      <c r="A165382" s="1" t="s">
        <v>22161</v>
      </c>
    </row>
    <row r="165383">
      <c r="A165383" s="1" t="s">
        <v>22162</v>
      </c>
    </row>
    <row r="165384">
      <c r="A165384" s="1" t="s">
        <v>22163</v>
      </c>
    </row>
    <row r="165386">
      <c r="A165386" s="1" t="s">
        <v>130</v>
      </c>
    </row>
    <row r="165387">
      <c r="A165387" s="1" t="s">
        <v>22164</v>
      </c>
    </row>
    <row r="165388">
      <c r="A165388" s="1" t="s">
        <v>22144</v>
      </c>
    </row>
    <row r="165389">
      <c r="A165389" s="1" t="s">
        <v>22145</v>
      </c>
    </row>
    <row r="165390">
      <c r="A165390" s="1" t="s">
        <v>22146</v>
      </c>
    </row>
    <row r="165391">
      <c r="A165391" s="1" t="s">
        <v>22147</v>
      </c>
    </row>
    <row r="165392">
      <c r="A165392" s="1" t="s">
        <v>22148</v>
      </c>
    </row>
    <row r="165393">
      <c r="A165393" s="1" t="s">
        <v>22149</v>
      </c>
    </row>
    <row r="165394">
      <c r="A165394" s="1" t="s">
        <v>22150</v>
      </c>
    </row>
    <row r="165395">
      <c r="A165395" s="1" t="s">
        <v>22151</v>
      </c>
    </row>
    <row r="165396">
      <c r="A165396" s="1" t="s">
        <v>22152</v>
      </c>
    </row>
    <row r="165397">
      <c r="A165397" s="1" t="s">
        <v>22153</v>
      </c>
    </row>
    <row r="165398">
      <c r="A165398" s="1" t="s">
        <v>22154</v>
      </c>
    </row>
    <row r="165399">
      <c r="A165399" s="1" t="s">
        <v>22155</v>
      </c>
    </row>
    <row r="165400">
      <c r="A165400" s="1" t="s">
        <v>22156</v>
      </c>
    </row>
    <row r="165401">
      <c r="A165401" s="1" t="s">
        <v>22157</v>
      </c>
    </row>
    <row r="165402">
      <c r="A165402" s="1" t="s">
        <v>22158</v>
      </c>
    </row>
    <row r="165403">
      <c r="A165403" s="1" t="s">
        <v>22159</v>
      </c>
    </row>
    <row r="165404">
      <c r="A165404" s="1" t="s">
        <v>22160</v>
      </c>
    </row>
    <row r="165405">
      <c r="A165405" s="1" t="s">
        <v>22161</v>
      </c>
    </row>
    <row r="165406">
      <c r="A165406" s="1" t="s">
        <v>22162</v>
      </c>
    </row>
    <row r="165407">
      <c r="A165407" s="1" t="s">
        <v>22163</v>
      </c>
    </row>
    <row r="165408">
      <c r="A165408" s="1" t="s">
        <v>22165</v>
      </c>
    </row>
    <row r="165409">
      <c r="A165409" s="1" t="s">
        <v>54387</v>
      </c>
    </row>
    <row r="165411">
      <c r="A165411" s="1" t="s">
        <v>22167</v>
      </c>
    </row>
    <row r="165413">
      <c r="A165413" s="1" t="s">
        <v>22168</v>
      </c>
    </row>
    <row r="165414">
      <c r="A165414" s="1" t="s">
        <v>22169</v>
      </c>
    </row>
    <row r="165415">
      <c r="A165415" s="1" t="s">
        <v>22170</v>
      </c>
    </row>
    <row r="165417">
      <c r="A165417" s="1" t="s">
        <v>22171</v>
      </c>
    </row>
    <row r="165418">
      <c r="A165418" s="1" t="s">
        <v>22172</v>
      </c>
    </row>
    <row r="165420">
      <c r="A165420" s="1" t="s">
        <v>22173</v>
      </c>
    </row>
    <row r="165422">
      <c r="A165422" s="1" t="s">
        <v>22174</v>
      </c>
    </row>
    <row r="165424">
      <c r="A165424" s="1" t="s">
        <v>22175</v>
      </c>
    </row>
    <row r="165426">
      <c r="A165426" s="1" t="s">
        <v>22176</v>
      </c>
    </row>
    <row r="165428">
      <c r="A165428" s="1" t="s">
        <v>22177</v>
      </c>
    </row>
    <row r="165430">
      <c r="A165430" s="1" t="s">
        <v>22178</v>
      </c>
    </row>
    <row r="165432">
      <c r="A165432" s="1" t="s">
        <v>22179</v>
      </c>
    </row>
    <row r="165434">
      <c r="A165434" s="1" t="s">
        <v>22180</v>
      </c>
    </row>
    <row r="165436">
      <c r="A165436" s="1" t="s">
        <v>22181</v>
      </c>
    </row>
    <row r="165438">
      <c r="A165438" s="1" t="s">
        <v>22182</v>
      </c>
    </row>
    <row r="165439">
      <c r="A165439" s="1" t="s">
        <v>22183</v>
      </c>
    </row>
    <row r="165441">
      <c r="A165441" s="1" t="s">
        <v>22184</v>
      </c>
    </row>
    <row r="165442">
      <c r="A165442" s="1" t="s">
        <v>22185</v>
      </c>
    </row>
    <row r="165444">
      <c r="A165444" s="1" t="s">
        <v>10185</v>
      </c>
    </row>
    <row r="165446">
      <c r="A165446" s="1" t="s">
        <v>22186</v>
      </c>
    </row>
    <row r="165447">
      <c r="A165447" s="1" t="s">
        <v>22187</v>
      </c>
    </row>
    <row r="165448">
      <c r="A165448" s="1" t="s">
        <v>22167</v>
      </c>
    </row>
    <row r="165449">
      <c r="A165449" s="1" t="s">
        <v>22168</v>
      </c>
    </row>
    <row r="165450">
      <c r="A165450" s="1" t="s">
        <v>22169</v>
      </c>
    </row>
    <row r="165451">
      <c r="A165451" s="1" t="s">
        <v>22170</v>
      </c>
    </row>
    <row r="165452">
      <c r="A165452" s="1" t="s">
        <v>22171</v>
      </c>
    </row>
    <row r="165453">
      <c r="A165453" s="1" t="s">
        <v>22172</v>
      </c>
    </row>
    <row r="165454">
      <c r="A165454" s="1" t="s">
        <v>22173</v>
      </c>
    </row>
    <row r="165455">
      <c r="A165455" s="1" t="s">
        <v>22174</v>
      </c>
    </row>
    <row r="165456">
      <c r="A165456" s="1" t="s">
        <v>22175</v>
      </c>
    </row>
    <row r="165457">
      <c r="A165457" s="1" t="s">
        <v>22176</v>
      </c>
    </row>
    <row r="165458">
      <c r="A165458" s="1" t="s">
        <v>22177</v>
      </c>
    </row>
    <row r="165459">
      <c r="A165459" s="1" t="s">
        <v>22178</v>
      </c>
    </row>
    <row r="165460">
      <c r="A165460" s="1" t="s">
        <v>22179</v>
      </c>
    </row>
    <row r="165461">
      <c r="A165461" s="1" t="s">
        <v>22180</v>
      </c>
    </row>
    <row r="165462">
      <c r="A165462" s="1" t="s">
        <v>22181</v>
      </c>
    </row>
    <row r="165463">
      <c r="A165463" s="1" t="s">
        <v>22182</v>
      </c>
    </row>
    <row r="165464">
      <c r="A165464" s="1" t="s">
        <v>22183</v>
      </c>
    </row>
    <row r="165465">
      <c r="A165465" s="1" t="s">
        <v>22184</v>
      </c>
    </row>
    <row r="165466">
      <c r="A165466" s="1" t="s">
        <v>22185</v>
      </c>
    </row>
    <row r="165467">
      <c r="A165467" s="1" t="s">
        <v>10185</v>
      </c>
    </row>
    <row r="165468">
      <c r="A165468" s="1" t="s">
        <v>22188</v>
      </c>
    </row>
    <row r="165469">
      <c r="A165469" s="1" t="s">
        <v>54388</v>
      </c>
    </row>
    <row r="165470">
      <c r="A165470" s="1" t="s">
        <v>54389</v>
      </c>
    </row>
    <row r="165471">
      <c r="A165471" s="1" t="s">
        <v>54390</v>
      </c>
    </row>
    <row r="165472">
      <c r="A165472" s="1" t="s">
        <v>54389</v>
      </c>
    </row>
    <row r="165473">
      <c r="A165473" s="1" t="s">
        <v>54391</v>
      </c>
    </row>
    <row r="165474">
      <c r="A165474" s="1" t="s">
        <v>54392</v>
      </c>
    </row>
    <row r="165476">
      <c r="A165476" s="1" t="s">
        <v>22190</v>
      </c>
    </row>
    <row r="165478">
      <c r="A165478" s="1" t="s">
        <v>22191</v>
      </c>
    </row>
    <row r="165479">
      <c r="A165479" s="1" t="s">
        <v>22192</v>
      </c>
    </row>
    <row r="165481">
      <c r="A165481" s="1" t="s">
        <v>22193</v>
      </c>
    </row>
    <row r="165482">
      <c r="A165482" s="1" t="s">
        <v>22194</v>
      </c>
    </row>
    <row r="165484">
      <c r="A165484" s="1" t="s">
        <v>22173</v>
      </c>
    </row>
    <row r="165486">
      <c r="A165486" s="1" t="s">
        <v>22195</v>
      </c>
    </row>
    <row r="165488">
      <c r="A165488" s="1" t="s">
        <v>22196</v>
      </c>
    </row>
    <row r="165490">
      <c r="A165490" s="1" t="s">
        <v>22176</v>
      </c>
    </row>
    <row r="165492">
      <c r="A165492" s="1" t="s">
        <v>22197</v>
      </c>
    </row>
    <row r="165493">
      <c r="A165493" s="1" t="s">
        <v>22198</v>
      </c>
    </row>
    <row r="165494">
      <c r="A165494" s="1" t="s">
        <v>22179</v>
      </c>
    </row>
    <row r="165495">
      <c r="A165495" s="1" t="s">
        <v>22180</v>
      </c>
    </row>
    <row r="165496">
      <c r="A165496" s="1" t="s">
        <v>22199</v>
      </c>
    </row>
    <row r="165497">
      <c r="A165497" s="1" t="s">
        <v>22200</v>
      </c>
    </row>
    <row r="165498">
      <c r="A165498" s="1" t="s">
        <v>22201</v>
      </c>
    </row>
    <row r="165500">
      <c r="A165500" s="1" t="s">
        <v>1529</v>
      </c>
    </row>
    <row r="165501">
      <c r="A165501" s="1" t="s">
        <v>3374</v>
      </c>
    </row>
    <row r="165503">
      <c r="A165503" s="1" t="s">
        <v>10185</v>
      </c>
    </row>
    <row r="165505">
      <c r="A165505" s="1" t="s">
        <v>22202</v>
      </c>
    </row>
    <row r="165506">
      <c r="A165506" s="1" t="s">
        <v>22203</v>
      </c>
    </row>
    <row r="165507">
      <c r="A165507" s="1" t="s">
        <v>22190</v>
      </c>
    </row>
    <row r="165508">
      <c r="A165508" s="1" t="s">
        <v>22192</v>
      </c>
    </row>
    <row r="165509">
      <c r="A165509" s="1" t="s">
        <v>22193</v>
      </c>
    </row>
    <row r="165510">
      <c r="A165510" s="1" t="s">
        <v>22194</v>
      </c>
    </row>
    <row r="165511">
      <c r="A165511" s="1" t="s">
        <v>22173</v>
      </c>
    </row>
    <row r="165512">
      <c r="A165512" s="1" t="s">
        <v>22195</v>
      </c>
    </row>
    <row r="165513">
      <c r="A165513" s="1" t="s">
        <v>22196</v>
      </c>
    </row>
    <row r="165514">
      <c r="A165514" s="1" t="s">
        <v>22176</v>
      </c>
    </row>
    <row r="165515">
      <c r="A165515" s="1" t="s">
        <v>22197</v>
      </c>
    </row>
    <row r="165516">
      <c r="A165516" s="1" t="s">
        <v>22198</v>
      </c>
    </row>
    <row r="165517">
      <c r="A165517" s="1" t="s">
        <v>22179</v>
      </c>
    </row>
    <row r="165518">
      <c r="A165518" s="1" t="s">
        <v>22180</v>
      </c>
    </row>
    <row r="165519">
      <c r="A165519" s="1" t="s">
        <v>22199</v>
      </c>
    </row>
    <row r="165520">
      <c r="A165520" s="1" t="s">
        <v>22200</v>
      </c>
    </row>
    <row r="165521">
      <c r="A165521" s="1" t="s">
        <v>22201</v>
      </c>
    </row>
    <row r="165522">
      <c r="A165522" s="1" t="s">
        <v>10185</v>
      </c>
    </row>
    <row r="165523">
      <c r="A165523" s="1" t="s">
        <v>22204</v>
      </c>
    </row>
    <row r="165524">
      <c r="A165524" s="1" t="s">
        <v>54393</v>
      </c>
    </row>
    <row r="165525">
      <c r="A165525" s="1" t="s">
        <v>54394</v>
      </c>
    </row>
    <row r="165526">
      <c r="A165526" s="1" t="s">
        <v>54395</v>
      </c>
    </row>
    <row r="165528">
      <c r="A165528" s="1" t="s">
        <v>9987</v>
      </c>
    </row>
    <row r="165530">
      <c r="A165530" s="1" t="s">
        <v>54396</v>
      </c>
    </row>
    <row r="165531">
      <c r="A165531" s="1" t="s">
        <v>54397</v>
      </c>
    </row>
    <row r="165533">
      <c r="A165533" s="1" t="s">
        <v>54398</v>
      </c>
    </row>
    <row r="165535">
      <c r="A165535" s="1" t="s">
        <v>54399</v>
      </c>
    </row>
    <row r="165536">
      <c r="A165536" s="1" t="s">
        <v>54394</v>
      </c>
    </row>
    <row r="165537">
      <c r="A165537" s="1" t="s">
        <v>54395</v>
      </c>
    </row>
    <row r="165538">
      <c r="A165538" s="1" t="s">
        <v>9987</v>
      </c>
    </row>
    <row r="165539">
      <c r="A165539" s="1" t="s">
        <v>54396</v>
      </c>
    </row>
    <row r="165540">
      <c r="A165540" s="1" t="s">
        <v>54397</v>
      </c>
    </row>
    <row r="165541">
      <c r="A165541" s="1" t="s">
        <v>54400</v>
      </c>
    </row>
    <row r="165542">
      <c r="A165542" s="1" t="s">
        <v>54401</v>
      </c>
    </row>
    <row r="165543">
      <c r="A165543" s="1" t="s">
        <v>22206</v>
      </c>
    </row>
    <row r="165544">
      <c r="A165544" s="1" t="s">
        <v>22207</v>
      </c>
    </row>
    <row r="165546">
      <c r="A165546" s="1" t="s">
        <v>22208</v>
      </c>
    </row>
    <row r="165548">
      <c r="A165548" s="1" t="s">
        <v>22209</v>
      </c>
    </row>
    <row r="165550">
      <c r="A165550" s="1" t="s">
        <v>22210</v>
      </c>
    </row>
    <row r="165552">
      <c r="A165552" s="1" t="s">
        <v>22211</v>
      </c>
    </row>
    <row r="165554">
      <c r="A165554" s="1" t="s">
        <v>22212</v>
      </c>
    </row>
    <row r="165556">
      <c r="A165556" s="1" t="s">
        <v>22213</v>
      </c>
    </row>
    <row r="165558">
      <c r="A165558" s="1" t="s">
        <v>22214</v>
      </c>
    </row>
    <row r="165560">
      <c r="A165560" s="1" t="s">
        <v>22215</v>
      </c>
    </row>
    <row r="165562">
      <c r="A165562" s="1" t="s">
        <v>22216</v>
      </c>
    </row>
    <row r="165564">
      <c r="A165564" s="1" t="s">
        <v>22217</v>
      </c>
    </row>
    <row r="165566">
      <c r="A165566" s="1" t="s">
        <v>22218</v>
      </c>
    </row>
    <row r="165568">
      <c r="A165568" s="1" t="s">
        <v>22219</v>
      </c>
    </row>
    <row r="165569">
      <c r="A165569" s="1" t="s">
        <v>22220</v>
      </c>
    </row>
    <row r="165571">
      <c r="A165571" s="1" t="s">
        <v>22221</v>
      </c>
    </row>
    <row r="165573">
      <c r="A165573" s="1" t="s">
        <v>22222</v>
      </c>
    </row>
    <row r="165574">
      <c r="A165574" s="1" t="s">
        <v>22223</v>
      </c>
    </row>
    <row r="165576">
      <c r="A165576" s="1" t="s">
        <v>22224</v>
      </c>
    </row>
    <row r="165578">
      <c r="A165578" s="1" t="s">
        <v>22225</v>
      </c>
    </row>
    <row r="165580">
      <c r="A165580" s="1" t="s">
        <v>22226</v>
      </c>
    </row>
    <row r="165582">
      <c r="A165582" s="1" t="s">
        <v>22227</v>
      </c>
    </row>
    <row r="165583">
      <c r="A165583" s="1" t="s">
        <v>22208</v>
      </c>
    </row>
    <row r="165584">
      <c r="A165584" s="1" t="s">
        <v>22209</v>
      </c>
    </row>
    <row r="165585">
      <c r="A165585" s="1" t="s">
        <v>22210</v>
      </c>
    </row>
    <row r="165586">
      <c r="A165586" s="1" t="s">
        <v>22211</v>
      </c>
    </row>
    <row r="165587">
      <c r="A165587" s="1" t="s">
        <v>22212</v>
      </c>
    </row>
    <row r="165588">
      <c r="A165588" s="1" t="s">
        <v>22213</v>
      </c>
    </row>
    <row r="165589">
      <c r="A165589" s="1" t="s">
        <v>22214</v>
      </c>
    </row>
    <row r="165590">
      <c r="A165590" s="1" t="s">
        <v>22215</v>
      </c>
    </row>
    <row r="165591">
      <c r="A165591" s="1" t="s">
        <v>22216</v>
      </c>
    </row>
    <row r="165592">
      <c r="A165592" s="1" t="s">
        <v>22217</v>
      </c>
    </row>
    <row r="165593">
      <c r="A165593" s="1" t="s">
        <v>22218</v>
      </c>
    </row>
    <row r="165594">
      <c r="A165594" s="1" t="s">
        <v>22219</v>
      </c>
    </row>
    <row r="165595">
      <c r="A165595" s="1" t="s">
        <v>22220</v>
      </c>
    </row>
    <row r="165596">
      <c r="A165596" s="1" t="s">
        <v>22221</v>
      </c>
    </row>
    <row r="165597">
      <c r="A165597" s="1" t="s">
        <v>22222</v>
      </c>
    </row>
    <row r="165598">
      <c r="A165598" s="1" t="s">
        <v>22223</v>
      </c>
    </row>
    <row r="165599">
      <c r="A165599" s="1" t="s">
        <v>22224</v>
      </c>
    </row>
    <row r="165600">
      <c r="A165600" s="1" t="s">
        <v>22225</v>
      </c>
    </row>
    <row r="165601">
      <c r="A165601" s="1" t="s">
        <v>22228</v>
      </c>
    </row>
    <row r="165602">
      <c r="A165602" s="1" t="s">
        <v>54402</v>
      </c>
    </row>
    <row r="165603">
      <c r="A165603" s="1" t="s">
        <v>54403</v>
      </c>
    </row>
    <row r="165605">
      <c r="A165605" s="1" t="s">
        <v>54404</v>
      </c>
    </row>
    <row r="165607">
      <c r="A165607" s="1" t="s">
        <v>54405</v>
      </c>
    </row>
    <row r="165609">
      <c r="A165609" s="1" t="s">
        <v>54406</v>
      </c>
    </row>
    <row r="165611">
      <c r="A165611" s="1" t="s">
        <v>54407</v>
      </c>
    </row>
    <row r="165613">
      <c r="A165613" s="1" t="s">
        <v>54408</v>
      </c>
    </row>
    <row r="165615">
      <c r="A165615" s="1" t="s">
        <v>54409</v>
      </c>
    </row>
    <row r="165616">
      <c r="A165616" s="1" t="s">
        <v>186</v>
      </c>
    </row>
    <row r="165618">
      <c r="A165618" s="1" t="s">
        <v>54410</v>
      </c>
    </row>
    <row r="165620">
      <c r="A165620" s="1" t="s">
        <v>54411</v>
      </c>
    </row>
    <row r="165622">
      <c r="A165622" s="1" t="s">
        <v>44123</v>
      </c>
    </row>
    <row r="165624">
      <c r="A165624" s="1" t="s">
        <v>54399</v>
      </c>
    </row>
    <row r="165625">
      <c r="A165625" s="1" t="s">
        <v>54403</v>
      </c>
    </row>
    <row r="165626">
      <c r="A165626" s="1" t="s">
        <v>54404</v>
      </c>
    </row>
    <row r="165627">
      <c r="A165627" s="1" t="s">
        <v>54405</v>
      </c>
    </row>
    <row r="165628">
      <c r="A165628" s="1" t="s">
        <v>54406</v>
      </c>
    </row>
    <row r="165629">
      <c r="A165629" s="1" t="s">
        <v>54407</v>
      </c>
    </row>
    <row r="165630">
      <c r="A165630" s="1" t="s">
        <v>54408</v>
      </c>
    </row>
    <row r="165631">
      <c r="A165631" s="1" t="s">
        <v>54409</v>
      </c>
    </row>
    <row r="165632">
      <c r="A165632" s="1" t="s">
        <v>54410</v>
      </c>
    </row>
    <row r="165633">
      <c r="A165633" s="1" t="s">
        <v>54412</v>
      </c>
    </row>
    <row r="165634">
      <c r="A165634" s="1" t="s">
        <v>54413</v>
      </c>
    </row>
    <row r="165635">
      <c r="A165635" s="1" t="s">
        <v>54414</v>
      </c>
    </row>
    <row r="165636">
      <c r="A165636" s="1" t="s">
        <v>51269</v>
      </c>
    </row>
    <row r="165637">
      <c r="A165637" s="1" t="s">
        <v>54415</v>
      </c>
    </row>
    <row r="165638">
      <c r="A165638" s="1" t="s">
        <v>54416</v>
      </c>
    </row>
    <row r="165639">
      <c r="A165639" s="1" t="s">
        <v>54417</v>
      </c>
    </row>
    <row r="165640">
      <c r="A165640" s="1" t="s">
        <v>54418</v>
      </c>
    </row>
    <row r="165641">
      <c r="A165641" s="1" t="s">
        <v>54419</v>
      </c>
    </row>
    <row r="165642">
      <c r="A165642" s="1" t="s">
        <v>966</v>
      </c>
    </row>
    <row r="165643">
      <c r="A165643" s="1" t="s">
        <v>7815</v>
      </c>
    </row>
    <row r="165644">
      <c r="A165644" s="1" t="s">
        <v>322</v>
      </c>
    </row>
    <row r="165645">
      <c r="A165645" s="1" t="s">
        <v>44619</v>
      </c>
    </row>
    <row r="165646">
      <c r="A165646" s="1" t="s">
        <v>54420</v>
      </c>
    </row>
    <row r="165647">
      <c r="A165647" s="1" t="s">
        <v>39969</v>
      </c>
    </row>
    <row r="165648">
      <c r="A165648" s="1" t="s">
        <v>8688</v>
      </c>
    </row>
    <row r="165649">
      <c r="A165649" s="1" t="s">
        <v>54421</v>
      </c>
    </row>
    <row r="165650">
      <c r="A165650" s="1" t="s">
        <v>54415</v>
      </c>
    </row>
    <row r="165651">
      <c r="A165651" s="1" t="s">
        <v>54416</v>
      </c>
    </row>
    <row r="165652">
      <c r="A165652" s="1" t="s">
        <v>54417</v>
      </c>
    </row>
    <row r="165653">
      <c r="A165653" s="1" t="s">
        <v>54418</v>
      </c>
    </row>
    <row r="165654">
      <c r="A165654" s="1" t="s">
        <v>54419</v>
      </c>
    </row>
    <row r="165655">
      <c r="A165655" s="1" t="s">
        <v>44619</v>
      </c>
    </row>
    <row r="165656">
      <c r="A165656" s="1" t="s">
        <v>54422</v>
      </c>
    </row>
    <row r="165657">
      <c r="A165657" s="1" t="s">
        <v>54423</v>
      </c>
    </row>
    <row r="165658">
      <c r="A165658" s="1" t="s">
        <v>33583</v>
      </c>
    </row>
    <row r="165659">
      <c r="A165659" s="1" t="s">
        <v>54424</v>
      </c>
    </row>
    <row r="165660">
      <c r="A165660" s="1" t="s">
        <v>54425</v>
      </c>
    </row>
    <row r="165661">
      <c r="A165661" s="1" t="s">
        <v>54426</v>
      </c>
    </row>
    <row r="165662">
      <c r="A165662" s="1" t="s">
        <v>54424</v>
      </c>
    </row>
    <row r="165663">
      <c r="A165663" s="1" t="s">
        <v>54425</v>
      </c>
    </row>
    <row r="165664">
      <c r="A165664" s="1" t="s">
        <v>54427</v>
      </c>
    </row>
    <row r="165665">
      <c r="A165665" s="1" t="s">
        <v>54428</v>
      </c>
    </row>
    <row r="165667">
      <c r="A165667" s="1" t="s">
        <v>54429</v>
      </c>
    </row>
    <row r="165668">
      <c r="A165668" s="1" t="s">
        <v>54430</v>
      </c>
    </row>
    <row r="165669">
      <c r="A165669" s="1" t="s">
        <v>54431</v>
      </c>
    </row>
    <row r="165670">
      <c r="A165670" s="1" t="s">
        <v>54432</v>
      </c>
    </row>
    <row r="165671">
      <c r="A165671" s="1" t="s">
        <v>54430</v>
      </c>
    </row>
    <row r="165672">
      <c r="A165672" s="1" t="s">
        <v>54431</v>
      </c>
    </row>
    <row r="165673">
      <c r="A165673" s="1" t="s">
        <v>54433</v>
      </c>
    </row>
    <row r="165674">
      <c r="A165674" s="1" t="s">
        <v>54434</v>
      </c>
    </row>
    <row r="165675">
      <c r="A165675" s="1" t="s">
        <v>54435</v>
      </c>
    </row>
    <row r="165676">
      <c r="A165676" s="1" t="s">
        <v>54436</v>
      </c>
    </row>
    <row r="165677">
      <c r="A165677" s="1" t="s">
        <v>54437</v>
      </c>
    </row>
    <row r="165679">
      <c r="A165679" s="1" t="s">
        <v>54438</v>
      </c>
    </row>
    <row r="165681">
      <c r="A165681" s="1" t="s">
        <v>54439</v>
      </c>
    </row>
    <row r="165682">
      <c r="A165682" s="1" t="s">
        <v>54440</v>
      </c>
    </row>
    <row r="165684">
      <c r="A165684" s="1" t="s">
        <v>54441</v>
      </c>
    </row>
    <row r="165686">
      <c r="A165686" s="1" t="s">
        <v>54442</v>
      </c>
    </row>
    <row r="165688">
      <c r="A165688" s="1" t="s">
        <v>54443</v>
      </c>
    </row>
    <row r="165690">
      <c r="A165690" s="1" t="s">
        <v>54444</v>
      </c>
    </row>
    <row r="165692">
      <c r="A165692" s="1" t="s">
        <v>54445</v>
      </c>
    </row>
    <row r="165694">
      <c r="A165694" s="1" t="s">
        <v>2001</v>
      </c>
    </row>
    <row r="165695">
      <c r="A165695" s="1" t="s">
        <v>54446</v>
      </c>
    </row>
    <row r="165696">
      <c r="A165696" s="1" t="s">
        <v>54439</v>
      </c>
    </row>
    <row r="165697">
      <c r="A165697" s="1" t="s">
        <v>54440</v>
      </c>
    </row>
    <row r="165698">
      <c r="A165698" s="1" t="s">
        <v>54441</v>
      </c>
    </row>
    <row r="165699">
      <c r="A165699" s="1" t="s">
        <v>54442</v>
      </c>
    </row>
    <row r="165700">
      <c r="A165700" s="1" t="s">
        <v>54443</v>
      </c>
    </row>
    <row r="165701">
      <c r="A165701" s="1" t="s">
        <v>54444</v>
      </c>
    </row>
    <row r="165702">
      <c r="A165702" s="1" t="s">
        <v>54445</v>
      </c>
    </row>
    <row r="165703">
      <c r="A165703" s="1" t="s">
        <v>54447</v>
      </c>
    </row>
    <row r="165704">
      <c r="A165704" s="1" t="s">
        <v>54448</v>
      </c>
    </row>
    <row r="165705">
      <c r="A165705" s="1" t="s">
        <v>54449</v>
      </c>
    </row>
    <row r="165707">
      <c r="A165707" s="1" t="s">
        <v>54450</v>
      </c>
    </row>
    <row r="165709">
      <c r="A165709" s="1" t="s">
        <v>54451</v>
      </c>
    </row>
    <row r="165710">
      <c r="A165710" s="1" t="s">
        <v>54452</v>
      </c>
    </row>
    <row r="165712">
      <c r="A165712" s="1" t="s">
        <v>54453</v>
      </c>
    </row>
    <row r="165714">
      <c r="A165714" s="1" t="s">
        <v>54454</v>
      </c>
    </row>
    <row r="165716">
      <c r="A165716" s="1" t="s">
        <v>54455</v>
      </c>
    </row>
    <row r="165718">
      <c r="A165718" s="1" t="s">
        <v>54456</v>
      </c>
    </row>
    <row r="165720">
      <c r="A165720" s="1" t="s">
        <v>54457</v>
      </c>
    </row>
    <row r="165721">
      <c r="A165721" s="1" t="s">
        <v>54458</v>
      </c>
    </row>
    <row r="165723">
      <c r="A165723" s="1" t="s">
        <v>54459</v>
      </c>
    </row>
    <row r="165725">
      <c r="A165725" s="1" t="s">
        <v>54460</v>
      </c>
    </row>
    <row r="165727">
      <c r="A165727" s="1" t="s">
        <v>54461</v>
      </c>
    </row>
    <row r="165729">
      <c r="A165729" s="1" t="s">
        <v>54462</v>
      </c>
    </row>
    <row r="165730">
      <c r="A165730" s="1" t="s">
        <v>54449</v>
      </c>
    </row>
    <row r="165731">
      <c r="A165731" s="1" t="s">
        <v>54451</v>
      </c>
    </row>
    <row r="165732">
      <c r="A165732" s="1" t="s">
        <v>54452</v>
      </c>
    </row>
    <row r="165733">
      <c r="A165733" s="1" t="s">
        <v>54453</v>
      </c>
    </row>
    <row r="165734">
      <c r="A165734" s="1" t="s">
        <v>54454</v>
      </c>
    </row>
    <row r="165735">
      <c r="A165735" s="1" t="s">
        <v>54455</v>
      </c>
    </row>
    <row r="165736">
      <c r="A165736" s="1" t="s">
        <v>54456</v>
      </c>
    </row>
    <row r="165737">
      <c r="A165737" s="1" t="s">
        <v>54457</v>
      </c>
    </row>
    <row r="165738">
      <c r="A165738" s="1" t="s">
        <v>54458</v>
      </c>
    </row>
    <row r="165739">
      <c r="A165739" s="1" t="s">
        <v>54459</v>
      </c>
    </row>
    <row r="165740">
      <c r="A165740" s="1" t="s">
        <v>54460</v>
      </c>
    </row>
    <row r="165741">
      <c r="A165741" s="1" t="s">
        <v>54463</v>
      </c>
    </row>
    <row r="165742">
      <c r="A165742" s="1" t="s">
        <v>54464</v>
      </c>
    </row>
    <row r="165743">
      <c r="A165743" s="1" t="s">
        <v>22230</v>
      </c>
    </row>
    <row r="165745">
      <c r="A165745" s="1" t="s">
        <v>186</v>
      </c>
    </row>
    <row r="165747">
      <c r="A165747" s="1" t="s">
        <v>22231</v>
      </c>
    </row>
    <row r="165748">
      <c r="A165748" s="1" t="s">
        <v>22232</v>
      </c>
    </row>
    <row r="165750">
      <c r="A165750" s="1" t="s">
        <v>22233</v>
      </c>
    </row>
    <row r="165751">
      <c r="A165751" s="1" t="s">
        <v>22234</v>
      </c>
    </row>
    <row r="165753">
      <c r="A165753" s="1" t="s">
        <v>7746</v>
      </c>
    </row>
    <row r="165755">
      <c r="A165755" s="1" t="s">
        <v>22235</v>
      </c>
    </row>
    <row r="165757">
      <c r="A165757" s="1" t="s">
        <v>22236</v>
      </c>
    </row>
    <row r="165759">
      <c r="A165759" s="1" t="s">
        <v>3037</v>
      </c>
    </row>
    <row r="165760">
      <c r="A165760" s="1" t="s">
        <v>22237</v>
      </c>
    </row>
    <row r="165762">
      <c r="A165762" s="1" t="s">
        <v>22238</v>
      </c>
    </row>
    <row r="165763">
      <c r="A165763" s="1" t="s">
        <v>322</v>
      </c>
    </row>
    <row r="165765">
      <c r="A165765" s="1" t="s">
        <v>22239</v>
      </c>
    </row>
    <row r="165766">
      <c r="A165766" s="1" t="s">
        <v>22230</v>
      </c>
    </row>
    <row r="165767">
      <c r="A165767" s="1" t="s">
        <v>22231</v>
      </c>
    </row>
    <row r="165768">
      <c r="A165768" s="1" t="s">
        <v>22232</v>
      </c>
    </row>
    <row r="165769">
      <c r="A165769" s="1" t="s">
        <v>22233</v>
      </c>
    </row>
    <row r="165770">
      <c r="A165770" s="1" t="s">
        <v>22234</v>
      </c>
    </row>
    <row r="165771">
      <c r="A165771" s="1" t="s">
        <v>22235</v>
      </c>
    </row>
    <row r="165772">
      <c r="A165772" s="1" t="s">
        <v>22240</v>
      </c>
    </row>
    <row r="165773">
      <c r="A165773" s="1" t="s">
        <v>54465</v>
      </c>
    </row>
    <row r="165774">
      <c r="A165774" s="1" t="s">
        <v>49587</v>
      </c>
    </row>
    <row r="165775">
      <c r="A165775" s="1" t="s">
        <v>54466</v>
      </c>
    </row>
    <row r="165776">
      <c r="A165776" s="1" t="s">
        <v>54467</v>
      </c>
    </row>
    <row r="165777">
      <c r="A165777" s="1" t="s">
        <v>54468</v>
      </c>
    </row>
    <row r="165779">
      <c r="A165779" s="1" t="s">
        <v>22242</v>
      </c>
    </row>
    <row r="165781">
      <c r="A165781" s="1" t="s">
        <v>22243</v>
      </c>
    </row>
    <row r="165782">
      <c r="A165782" s="1" t="s">
        <v>22209</v>
      </c>
    </row>
    <row r="165784">
      <c r="A165784" s="1" t="s">
        <v>22244</v>
      </c>
    </row>
    <row r="165785">
      <c r="A165785" s="1" t="s">
        <v>22245</v>
      </c>
    </row>
    <row r="165786">
      <c r="A165786" s="1" t="s">
        <v>22246</v>
      </c>
    </row>
    <row r="165788">
      <c r="A165788" s="1" t="s">
        <v>22247</v>
      </c>
    </row>
    <row r="165789">
      <c r="A165789" s="1" t="s">
        <v>22246</v>
      </c>
    </row>
    <row r="165790">
      <c r="A165790" s="1" t="s">
        <v>22248</v>
      </c>
    </row>
    <row r="165791">
      <c r="A165791" s="1" t="s">
        <v>22249</v>
      </c>
    </row>
    <row r="165793">
      <c r="A165793" s="1" t="s">
        <v>22250</v>
      </c>
    </row>
    <row r="165795">
      <c r="A165795" s="1" t="s">
        <v>22251</v>
      </c>
    </row>
    <row r="165797">
      <c r="A165797" s="1" t="s">
        <v>22252</v>
      </c>
    </row>
    <row r="165798">
      <c r="A165798" s="1" t="s">
        <v>22253</v>
      </c>
    </row>
    <row r="165800">
      <c r="A165800" s="1" t="s">
        <v>22254</v>
      </c>
    </row>
    <row r="165802">
      <c r="A165802" s="1" t="s">
        <v>7809</v>
      </c>
    </row>
    <row r="165803">
      <c r="A165803" s="1" t="s">
        <v>22255</v>
      </c>
    </row>
    <row r="165805">
      <c r="A165805" s="1" t="s">
        <v>22256</v>
      </c>
    </row>
    <row r="165806">
      <c r="A165806" s="1" t="s">
        <v>22242</v>
      </c>
    </row>
    <row r="165807">
      <c r="A165807" s="1" t="s">
        <v>22243</v>
      </c>
    </row>
    <row r="165808">
      <c r="A165808" s="1" t="s">
        <v>22209</v>
      </c>
    </row>
    <row r="165809">
      <c r="A165809" s="1" t="s">
        <v>22244</v>
      </c>
    </row>
    <row r="165810">
      <c r="A165810" s="1" t="s">
        <v>22245</v>
      </c>
    </row>
    <row r="165811">
      <c r="A165811" s="1" t="s">
        <v>22246</v>
      </c>
    </row>
    <row r="165812">
      <c r="A165812" s="1" t="s">
        <v>22247</v>
      </c>
    </row>
    <row r="165813">
      <c r="A165813" s="1" t="s">
        <v>22246</v>
      </c>
    </row>
    <row r="165814">
      <c r="A165814" s="1" t="s">
        <v>22248</v>
      </c>
    </row>
    <row r="165815">
      <c r="A165815" s="1" t="s">
        <v>22249</v>
      </c>
    </row>
    <row r="165816">
      <c r="A165816" s="1" t="s">
        <v>22250</v>
      </c>
    </row>
    <row r="165817">
      <c r="A165817" s="1" t="s">
        <v>22251</v>
      </c>
    </row>
    <row r="165818">
      <c r="A165818" s="1" t="s">
        <v>22252</v>
      </c>
    </row>
    <row r="165819">
      <c r="A165819" s="1" t="s">
        <v>22253</v>
      </c>
    </row>
    <row r="165820">
      <c r="A165820" s="1" t="s">
        <v>22254</v>
      </c>
    </row>
    <row r="165821">
      <c r="A165821" s="1" t="s">
        <v>22257</v>
      </c>
    </row>
    <row r="165822">
      <c r="A165822" s="1" t="s">
        <v>54469</v>
      </c>
    </row>
    <row r="165823">
      <c r="A165823" s="1" t="s">
        <v>54470</v>
      </c>
    </row>
    <row r="165824">
      <c r="A165824" s="1" t="s">
        <v>54471</v>
      </c>
    </row>
    <row r="165825">
      <c r="A165825" s="1" t="s">
        <v>54472</v>
      </c>
    </row>
    <row r="165826">
      <c r="A165826" s="1" t="s">
        <v>41522</v>
      </c>
    </row>
    <row r="165827">
      <c r="A165827" s="1" t="s">
        <v>54473</v>
      </c>
    </row>
    <row r="165828">
      <c r="A165828" s="1" t="s">
        <v>54474</v>
      </c>
    </row>
    <row r="165829">
      <c r="A165829" s="1" t="s">
        <v>54475</v>
      </c>
    </row>
    <row r="165830">
      <c r="A165830" s="1" t="s">
        <v>54476</v>
      </c>
    </row>
    <row r="165831">
      <c r="A165831" s="1" t="s">
        <v>54477</v>
      </c>
    </row>
    <row r="165832">
      <c r="A165832" s="1" t="s">
        <v>54478</v>
      </c>
    </row>
    <row r="165833">
      <c r="A165833" s="1" t="s">
        <v>54479</v>
      </c>
    </row>
    <row r="165834">
      <c r="A165834" s="1" t="s">
        <v>54480</v>
      </c>
    </row>
    <row r="165835">
      <c r="A165835" s="1" t="s">
        <v>54470</v>
      </c>
    </row>
    <row r="165836">
      <c r="A165836" s="1" t="s">
        <v>54471</v>
      </c>
    </row>
    <row r="165837">
      <c r="A165837" s="1" t="s">
        <v>54472</v>
      </c>
    </row>
    <row r="165838">
      <c r="A165838" s="1" t="s">
        <v>54473</v>
      </c>
    </row>
    <row r="165839">
      <c r="A165839" s="1" t="s">
        <v>54474</v>
      </c>
    </row>
    <row r="165840">
      <c r="A165840" s="1" t="s">
        <v>54475</v>
      </c>
    </row>
    <row r="165841">
      <c r="A165841" s="1" t="s">
        <v>54476</v>
      </c>
    </row>
    <row r="165842">
      <c r="A165842" s="1" t="s">
        <v>54477</v>
      </c>
    </row>
    <row r="165843">
      <c r="A165843" s="1" t="s">
        <v>54478</v>
      </c>
    </row>
    <row r="165844">
      <c r="A165844" s="1" t="s">
        <v>54481</v>
      </c>
    </row>
    <row r="165845">
      <c r="A165845" s="1" t="s">
        <v>54482</v>
      </c>
    </row>
    <row r="165846">
      <c r="A165846" s="1" t="s">
        <v>54483</v>
      </c>
    </row>
    <row r="165847">
      <c r="A165847" s="1" t="s">
        <v>54484</v>
      </c>
    </row>
    <row r="165848">
      <c r="A165848" s="1" t="s">
        <v>54485</v>
      </c>
    </row>
    <row r="165849">
      <c r="A165849" s="1" t="s">
        <v>54486</v>
      </c>
    </row>
    <row r="165851">
      <c r="A165851" s="1" t="s">
        <v>54487</v>
      </c>
    </row>
    <row r="165852">
      <c r="A165852" s="1" t="s">
        <v>54483</v>
      </c>
    </row>
    <row r="165853">
      <c r="A165853" s="1" t="s">
        <v>54484</v>
      </c>
    </row>
    <row r="165854">
      <c r="A165854" s="1" t="s">
        <v>54485</v>
      </c>
    </row>
    <row r="165855">
      <c r="A165855" s="1" t="s">
        <v>54488</v>
      </c>
    </row>
    <row r="165856">
      <c r="A165856" s="1" t="s">
        <v>54489</v>
      </c>
    </row>
    <row r="165857">
      <c r="A165857" s="1" t="s">
        <v>54490</v>
      </c>
    </row>
    <row r="165858">
      <c r="A165858" s="1" t="s">
        <v>54491</v>
      </c>
    </row>
    <row r="165859">
      <c r="A165859" s="1" t="s">
        <v>54492</v>
      </c>
    </row>
    <row r="165860">
      <c r="A165860" s="1" t="s">
        <v>54493</v>
      </c>
    </row>
    <row r="165862">
      <c r="A165862" s="1" t="s">
        <v>54494</v>
      </c>
    </row>
    <row r="165863">
      <c r="A165863" s="1" t="s">
        <v>54495</v>
      </c>
    </row>
    <row r="165864">
      <c r="A165864" s="1" t="s">
        <v>54490</v>
      </c>
    </row>
    <row r="165865">
      <c r="A165865" s="1" t="s">
        <v>54491</v>
      </c>
    </row>
    <row r="165866">
      <c r="A165866" s="1" t="s">
        <v>54492</v>
      </c>
    </row>
    <row r="165867">
      <c r="A165867" s="1" t="s">
        <v>54493</v>
      </c>
    </row>
    <row r="165868">
      <c r="A165868" s="1" t="s">
        <v>54496</v>
      </c>
    </row>
    <row r="165869">
      <c r="A165869" s="1" t="s">
        <v>54497</v>
      </c>
    </row>
    <row r="165871">
      <c r="A165871" s="1" t="s">
        <v>25302</v>
      </c>
    </row>
    <row r="165873">
      <c r="A165873" s="1" t="s">
        <v>54498</v>
      </c>
    </row>
    <row r="165875">
      <c r="A165875" s="1" t="s">
        <v>3374</v>
      </c>
    </row>
    <row r="165876">
      <c r="A165876" s="1" t="s">
        <v>9106</v>
      </c>
    </row>
    <row r="165877">
      <c r="A165877" s="1" t="s">
        <v>8645</v>
      </c>
    </row>
    <row r="165878">
      <c r="A165878" s="1" t="s">
        <v>29228</v>
      </c>
    </row>
    <row r="165880">
      <c r="A165880" s="1" t="s">
        <v>54499</v>
      </c>
    </row>
    <row r="165881">
      <c r="A165881" s="1" t="s">
        <v>54500</v>
      </c>
    </row>
    <row r="165883">
      <c r="A165883" s="1">
        <v>4.0</v>
      </c>
    </row>
    <row r="165885">
      <c r="A165885" s="1" t="s">
        <v>54501</v>
      </c>
    </row>
    <row r="165887">
      <c r="A165887" s="1" t="s">
        <v>54502</v>
      </c>
    </row>
    <row r="165889">
      <c r="A165889" s="1" t="s">
        <v>54503</v>
      </c>
    </row>
    <row r="165891">
      <c r="A165891" s="1" t="s">
        <v>54504</v>
      </c>
    </row>
    <row r="165893">
      <c r="A165893" s="1" t="s">
        <v>54505</v>
      </c>
    </row>
    <row r="165895">
      <c r="A165895" s="1" t="s">
        <v>17624</v>
      </c>
    </row>
    <row r="165896">
      <c r="A165896" s="1" t="s">
        <v>54506</v>
      </c>
    </row>
    <row r="165897">
      <c r="A165897" s="1" t="s">
        <v>54499</v>
      </c>
    </row>
    <row r="165898">
      <c r="A165898" s="1" t="s">
        <v>54500</v>
      </c>
    </row>
    <row r="165899">
      <c r="A165899" s="1" t="s">
        <v>54501</v>
      </c>
    </row>
    <row r="165900">
      <c r="A165900" s="1" t="s">
        <v>54502</v>
      </c>
    </row>
    <row r="165901">
      <c r="A165901" s="1" t="s">
        <v>54503</v>
      </c>
    </row>
    <row r="165902">
      <c r="A165902" s="1" t="s">
        <v>54504</v>
      </c>
    </row>
    <row r="165903">
      <c r="A165903" s="1" t="s">
        <v>54505</v>
      </c>
    </row>
    <row r="165904">
      <c r="A165904" s="1" t="s">
        <v>54507</v>
      </c>
    </row>
    <row r="165905">
      <c r="A165905" s="1" t="s">
        <v>54508</v>
      </c>
    </row>
    <row r="165907">
      <c r="A165907" s="1" t="s">
        <v>54498</v>
      </c>
    </row>
    <row r="165909">
      <c r="A165909" s="3" t="str">
        <f/>
        <v>#ERROR!</v>
      </c>
    </row>
    <row r="165910">
      <c r="A165910" s="1" t="s">
        <v>9106</v>
      </c>
    </row>
    <row r="165911">
      <c r="A165911" s="1" t="s">
        <v>8645</v>
      </c>
    </row>
    <row r="165912">
      <c r="A165912" s="1" t="s">
        <v>29228</v>
      </c>
    </row>
    <row r="165914">
      <c r="A165914" s="1" t="s">
        <v>54499</v>
      </c>
    </row>
    <row r="165915">
      <c r="A165915" s="1" t="s">
        <v>54500</v>
      </c>
    </row>
    <row r="165917">
      <c r="A165917" s="1" t="s">
        <v>54509</v>
      </c>
    </row>
    <row r="165918">
      <c r="A165918" s="1" t="s">
        <v>54510</v>
      </c>
    </row>
    <row r="165920">
      <c r="A165920" s="1" t="s">
        <v>54511</v>
      </c>
    </row>
    <row r="165921">
      <c r="A165921" s="1" t="s">
        <v>6761</v>
      </c>
    </row>
    <row r="165923">
      <c r="A165923" s="1" t="s">
        <v>54512</v>
      </c>
    </row>
    <row r="165925">
      <c r="A165925" s="1" t="s">
        <v>54513</v>
      </c>
    </row>
    <row r="165927">
      <c r="A165927" s="1" t="s">
        <v>54514</v>
      </c>
    </row>
    <row r="165928">
      <c r="A165928" s="1" t="s">
        <v>54515</v>
      </c>
    </row>
    <row r="165930">
      <c r="A165930" s="1" t="s">
        <v>54516</v>
      </c>
    </row>
    <row r="165932">
      <c r="A165932" s="1" t="s">
        <v>54517</v>
      </c>
    </row>
    <row r="165934">
      <c r="A165934" s="1" t="s">
        <v>54518</v>
      </c>
    </row>
    <row r="165936">
      <c r="A165936" s="1" t="s">
        <v>54519</v>
      </c>
    </row>
    <row r="165938">
      <c r="A165938" s="1" t="s">
        <v>2001</v>
      </c>
    </row>
    <row r="165939">
      <c r="A165939" s="1" t="s">
        <v>54506</v>
      </c>
    </row>
    <row r="165940">
      <c r="A165940" s="1" t="s">
        <v>54499</v>
      </c>
    </row>
    <row r="165941">
      <c r="A165941" s="1" t="s">
        <v>54500</v>
      </c>
    </row>
    <row r="165942">
      <c r="A165942" s="1" t="s">
        <v>54509</v>
      </c>
    </row>
    <row r="165943">
      <c r="A165943" s="1" t="s">
        <v>54510</v>
      </c>
    </row>
    <row r="165944">
      <c r="A165944" s="1" t="s">
        <v>54511</v>
      </c>
    </row>
    <row r="165945">
      <c r="A165945" s="1" t="s">
        <v>54512</v>
      </c>
    </row>
    <row r="165946">
      <c r="A165946" s="1" t="s">
        <v>54513</v>
      </c>
    </row>
    <row r="165947">
      <c r="A165947" s="1" t="s">
        <v>54514</v>
      </c>
    </row>
    <row r="165948">
      <c r="A165948" s="1" t="s">
        <v>54515</v>
      </c>
    </row>
    <row r="165949">
      <c r="A165949" s="1" t="s">
        <v>54516</v>
      </c>
    </row>
    <row r="165950">
      <c r="A165950" s="1" t="s">
        <v>54517</v>
      </c>
    </row>
    <row r="165951">
      <c r="A165951" s="1" t="s">
        <v>54518</v>
      </c>
    </row>
    <row r="165952">
      <c r="A165952" s="1" t="s">
        <v>54519</v>
      </c>
    </row>
    <row r="165953">
      <c r="A165953" s="1" t="s">
        <v>54520</v>
      </c>
    </row>
    <row r="165954">
      <c r="A165954" s="1" t="s">
        <v>54521</v>
      </c>
    </row>
    <row r="165956">
      <c r="A165956" s="1" t="s">
        <v>54498</v>
      </c>
    </row>
    <row r="165958">
      <c r="A165958" s="3" t="str">
        <f/>
        <v>#ERROR!</v>
      </c>
    </row>
    <row r="165959">
      <c r="A165959" s="1" t="s">
        <v>9106</v>
      </c>
    </row>
    <row r="165960">
      <c r="A165960" s="1" t="s">
        <v>8645</v>
      </c>
    </row>
    <row r="165961">
      <c r="A165961" s="1" t="s">
        <v>29228</v>
      </c>
    </row>
    <row r="165963">
      <c r="A165963" s="1" t="s">
        <v>54499</v>
      </c>
    </row>
    <row r="165964">
      <c r="A165964" s="1" t="s">
        <v>54500</v>
      </c>
    </row>
    <row r="165966">
      <c r="A165966" s="1" t="s">
        <v>54509</v>
      </c>
    </row>
    <row r="165967">
      <c r="A165967" s="1" t="s">
        <v>54510</v>
      </c>
    </row>
    <row r="165969">
      <c r="A165969" s="1" t="s">
        <v>54511</v>
      </c>
    </row>
    <row r="165970">
      <c r="A165970" s="1" t="s">
        <v>6761</v>
      </c>
    </row>
    <row r="165972">
      <c r="A165972" s="1" t="s">
        <v>54512</v>
      </c>
    </row>
    <row r="165974">
      <c r="A165974" s="1" t="s">
        <v>54513</v>
      </c>
    </row>
    <row r="165976">
      <c r="A165976" s="1" t="s">
        <v>54514</v>
      </c>
    </row>
    <row r="165977">
      <c r="A165977" s="1" t="s">
        <v>54515</v>
      </c>
    </row>
    <row r="165979">
      <c r="A165979" s="1" t="s">
        <v>54516</v>
      </c>
    </row>
    <row r="165981">
      <c r="A165981" s="1" t="s">
        <v>54517</v>
      </c>
    </row>
    <row r="165983">
      <c r="A165983" s="1" t="s">
        <v>54518</v>
      </c>
    </row>
    <row r="165985">
      <c r="A165985" s="1" t="s">
        <v>54519</v>
      </c>
    </row>
    <row r="165987">
      <c r="A165987" s="1" t="s">
        <v>2001</v>
      </c>
    </row>
    <row r="165988">
      <c r="A165988" s="1" t="s">
        <v>54506</v>
      </c>
    </row>
    <row r="165989">
      <c r="A165989" s="1" t="s">
        <v>54499</v>
      </c>
    </row>
    <row r="165990">
      <c r="A165990" s="1" t="s">
        <v>54500</v>
      </c>
    </row>
    <row r="165991">
      <c r="A165991" s="1" t="s">
        <v>54509</v>
      </c>
    </row>
    <row r="165992">
      <c r="A165992" s="1" t="s">
        <v>54510</v>
      </c>
    </row>
    <row r="165993">
      <c r="A165993" s="1" t="s">
        <v>54511</v>
      </c>
    </row>
    <row r="165994">
      <c r="A165994" s="1" t="s">
        <v>54512</v>
      </c>
    </row>
    <row r="165995">
      <c r="A165995" s="1" t="s">
        <v>54513</v>
      </c>
    </row>
    <row r="165996">
      <c r="A165996" s="1" t="s">
        <v>54514</v>
      </c>
    </row>
    <row r="165997">
      <c r="A165997" s="1" t="s">
        <v>54515</v>
      </c>
    </row>
    <row r="165998">
      <c r="A165998" s="1" t="s">
        <v>54516</v>
      </c>
    </row>
    <row r="165999">
      <c r="A165999" s="1" t="s">
        <v>54517</v>
      </c>
    </row>
    <row r="166000">
      <c r="A166000" s="1" t="s">
        <v>54518</v>
      </c>
    </row>
    <row r="166001">
      <c r="A166001" s="1" t="s">
        <v>54519</v>
      </c>
    </row>
    <row r="166002">
      <c r="A166002" s="1" t="s">
        <v>54520</v>
      </c>
    </row>
    <row r="166003">
      <c r="A166003" s="1" t="s">
        <v>54522</v>
      </c>
    </row>
    <row r="166005">
      <c r="A166005" s="1" t="s">
        <v>11703</v>
      </c>
    </row>
    <row r="166007">
      <c r="A166007" s="1" t="s">
        <v>22259</v>
      </c>
    </row>
    <row r="166008">
      <c r="A166008" s="1" t="s">
        <v>22260</v>
      </c>
    </row>
    <row r="166009">
      <c r="A166009" s="1" t="s">
        <v>22261</v>
      </c>
    </row>
    <row r="166010">
      <c r="A166010" s="1" t="s">
        <v>22262</v>
      </c>
    </row>
    <row r="166011">
      <c r="A166011" s="1" t="s">
        <v>22263</v>
      </c>
    </row>
    <row r="166012">
      <c r="A166012" s="1" t="s">
        <v>22264</v>
      </c>
    </row>
    <row r="166013">
      <c r="A166013" s="1" t="s">
        <v>22265</v>
      </c>
    </row>
    <row r="166014">
      <c r="A166014" s="1" t="s">
        <v>22266</v>
      </c>
    </row>
    <row r="166016">
      <c r="A166016" s="1" t="s">
        <v>22267</v>
      </c>
    </row>
    <row r="166017">
      <c r="A166017" s="1" t="s">
        <v>22268</v>
      </c>
    </row>
    <row r="166018">
      <c r="A166018" s="1" t="s">
        <v>22269</v>
      </c>
    </row>
    <row r="166020">
      <c r="A166020" s="1" t="s">
        <v>22270</v>
      </c>
    </row>
    <row r="166022">
      <c r="A166022" s="1" t="s">
        <v>22271</v>
      </c>
    </row>
    <row r="166023">
      <c r="A166023" s="1" t="s">
        <v>22272</v>
      </c>
    </row>
    <row r="166025">
      <c r="A166025" s="1" t="s">
        <v>22273</v>
      </c>
    </row>
    <row r="166027">
      <c r="A166027" s="1" t="s">
        <v>1481</v>
      </c>
    </row>
    <row r="166029">
      <c r="A166029" s="1" t="s">
        <v>11727</v>
      </c>
    </row>
    <row r="166030">
      <c r="A166030" s="1" t="s">
        <v>22259</v>
      </c>
    </row>
    <row r="166031">
      <c r="A166031" s="1" t="s">
        <v>22260</v>
      </c>
    </row>
    <row r="166032">
      <c r="A166032" s="1" t="s">
        <v>22261</v>
      </c>
    </row>
    <row r="166033">
      <c r="A166033" s="1" t="s">
        <v>22262</v>
      </c>
    </row>
    <row r="166034">
      <c r="A166034" s="1" t="s">
        <v>22263</v>
      </c>
    </row>
    <row r="166035">
      <c r="A166035" s="1" t="s">
        <v>22264</v>
      </c>
    </row>
    <row r="166036">
      <c r="A166036" s="1" t="s">
        <v>22265</v>
      </c>
    </row>
    <row r="166037">
      <c r="A166037" s="1" t="s">
        <v>22266</v>
      </c>
    </row>
    <row r="166038">
      <c r="A166038" s="1" t="s">
        <v>22267</v>
      </c>
    </row>
    <row r="166039">
      <c r="A166039" s="1" t="s">
        <v>22268</v>
      </c>
    </row>
    <row r="166040">
      <c r="A166040" s="1" t="s">
        <v>22269</v>
      </c>
    </row>
    <row r="166041">
      <c r="A166041" s="1" t="s">
        <v>22270</v>
      </c>
    </row>
    <row r="166042">
      <c r="A166042" s="1" t="s">
        <v>22271</v>
      </c>
    </row>
    <row r="166043">
      <c r="A166043" s="1" t="s">
        <v>22272</v>
      </c>
    </row>
    <row r="166044">
      <c r="A166044" s="1" t="s">
        <v>22274</v>
      </c>
    </row>
    <row r="166045">
      <c r="A166045" s="1" t="s">
        <v>54523</v>
      </c>
    </row>
    <row r="166047">
      <c r="A166047" s="1" t="s">
        <v>11703</v>
      </c>
    </row>
    <row r="166049">
      <c r="A166049" s="1" t="s">
        <v>22276</v>
      </c>
    </row>
    <row r="166050">
      <c r="A166050" s="1" t="s">
        <v>22277</v>
      </c>
    </row>
    <row r="166052">
      <c r="A166052" s="1" t="s">
        <v>22278</v>
      </c>
    </row>
    <row r="166054">
      <c r="A166054" s="1" t="s">
        <v>22279</v>
      </c>
    </row>
    <row r="166056">
      <c r="A166056" s="1" t="s">
        <v>22280</v>
      </c>
    </row>
    <row r="166058">
      <c r="A166058" s="1" t="s">
        <v>18110</v>
      </c>
    </row>
    <row r="166059">
      <c r="A166059" s="1" t="s">
        <v>18111</v>
      </c>
    </row>
    <row r="166061">
      <c r="A166061" s="1" t="s">
        <v>22281</v>
      </c>
    </row>
    <row r="166062">
      <c r="A166062" s="1" t="s">
        <v>22282</v>
      </c>
    </row>
    <row r="166063">
      <c r="A166063" s="1" t="s">
        <v>22283</v>
      </c>
    </row>
    <row r="166065">
      <c r="A166065" s="1" t="s">
        <v>22284</v>
      </c>
    </row>
    <row r="166066">
      <c r="A166066" s="1" t="s">
        <v>22285</v>
      </c>
    </row>
    <row r="166067">
      <c r="A166067" s="1" t="s">
        <v>22286</v>
      </c>
    </row>
    <row r="166069">
      <c r="A166069" s="1" t="s">
        <v>22287</v>
      </c>
    </row>
    <row r="166071">
      <c r="A166071" s="1" t="s">
        <v>22288</v>
      </c>
    </row>
    <row r="166073">
      <c r="A166073" s="1" t="s">
        <v>13240</v>
      </c>
    </row>
    <row r="166075">
      <c r="A166075" s="1" t="s">
        <v>233</v>
      </c>
    </row>
    <row r="166076">
      <c r="A166076" s="1" t="s">
        <v>11727</v>
      </c>
    </row>
    <row r="166077">
      <c r="A166077" s="1" t="s">
        <v>22276</v>
      </c>
    </row>
    <row r="166078">
      <c r="A166078" s="1" t="s">
        <v>22277</v>
      </c>
    </row>
    <row r="166079">
      <c r="A166079" s="1" t="s">
        <v>22278</v>
      </c>
    </row>
    <row r="166080">
      <c r="A166080" s="1" t="s">
        <v>22279</v>
      </c>
    </row>
    <row r="166081">
      <c r="A166081" s="1" t="s">
        <v>22280</v>
      </c>
    </row>
    <row r="166082">
      <c r="A166082" s="1" t="s">
        <v>18110</v>
      </c>
    </row>
    <row r="166083">
      <c r="A166083" s="1" t="s">
        <v>18111</v>
      </c>
    </row>
    <row r="166084">
      <c r="A166084" s="1" t="s">
        <v>22281</v>
      </c>
    </row>
    <row r="166085">
      <c r="A166085" s="1" t="s">
        <v>22282</v>
      </c>
    </row>
    <row r="166086">
      <c r="A166086" s="1" t="s">
        <v>22283</v>
      </c>
    </row>
    <row r="166087">
      <c r="A166087" s="1" t="s">
        <v>22284</v>
      </c>
    </row>
    <row r="166088">
      <c r="A166088" s="1" t="s">
        <v>22285</v>
      </c>
    </row>
    <row r="166089">
      <c r="A166089" s="1" t="s">
        <v>22286</v>
      </c>
    </row>
    <row r="166090">
      <c r="A166090" s="1" t="s">
        <v>22287</v>
      </c>
    </row>
    <row r="166091">
      <c r="A166091" s="1" t="s">
        <v>22288</v>
      </c>
    </row>
    <row r="166092">
      <c r="A166092" s="1" t="s">
        <v>22289</v>
      </c>
    </row>
    <row r="166093">
      <c r="A166093" s="1" t="s">
        <v>54524</v>
      </c>
    </row>
    <row r="166095">
      <c r="A166095" s="1" t="s">
        <v>22291</v>
      </c>
    </row>
    <row r="166096">
      <c r="A166096" s="1" t="s">
        <v>22292</v>
      </c>
    </row>
    <row r="166097">
      <c r="A166097" s="1" t="s">
        <v>22293</v>
      </c>
    </row>
    <row r="166098">
      <c r="A166098" s="1" t="s">
        <v>22294</v>
      </c>
    </row>
    <row r="166099">
      <c r="A166099" s="1" t="s">
        <v>22295</v>
      </c>
    </row>
    <row r="166100">
      <c r="A166100" s="1" t="s">
        <v>22296</v>
      </c>
    </row>
    <row r="166101">
      <c r="A166101" s="1" t="s">
        <v>22297</v>
      </c>
    </row>
    <row r="166102">
      <c r="A166102" s="1" t="s">
        <v>22298</v>
      </c>
    </row>
    <row r="166103">
      <c r="A166103" s="1" t="s">
        <v>22299</v>
      </c>
    </row>
    <row r="166104">
      <c r="A166104" s="1" t="s">
        <v>22300</v>
      </c>
    </row>
    <row r="166105">
      <c r="A166105" s="1" t="s">
        <v>22301</v>
      </c>
    </row>
    <row r="166107">
      <c r="A166107" s="1" t="s">
        <v>7168</v>
      </c>
    </row>
    <row r="166109">
      <c r="A166109" s="1" t="s">
        <v>22302</v>
      </c>
    </row>
    <row r="166111">
      <c r="A166111" s="1" t="s">
        <v>22303</v>
      </c>
    </row>
    <row r="166113">
      <c r="A166113" s="1" t="s">
        <v>22304</v>
      </c>
    </row>
    <row r="166114">
      <c r="A166114" s="1" t="s">
        <v>22305</v>
      </c>
    </row>
    <row r="166115">
      <c r="A166115" s="1" t="s">
        <v>22306</v>
      </c>
    </row>
    <row r="166117">
      <c r="A166117" s="1" t="s">
        <v>22307</v>
      </c>
    </row>
    <row r="166119">
      <c r="A166119" s="1" t="s">
        <v>22308</v>
      </c>
    </row>
    <row r="166121">
      <c r="A166121" s="1" t="s">
        <v>115</v>
      </c>
    </row>
    <row r="166122">
      <c r="A166122" s="1" t="s">
        <v>22291</v>
      </c>
    </row>
    <row r="166123">
      <c r="A166123" s="1" t="s">
        <v>22292</v>
      </c>
    </row>
    <row r="166124">
      <c r="A166124" s="1" t="s">
        <v>22293</v>
      </c>
    </row>
    <row r="166125">
      <c r="A166125" s="1" t="s">
        <v>22294</v>
      </c>
    </row>
    <row r="166126">
      <c r="A166126" s="1" t="s">
        <v>22295</v>
      </c>
    </row>
    <row r="166127">
      <c r="A166127" s="1" t="s">
        <v>22296</v>
      </c>
    </row>
    <row r="166128">
      <c r="A166128" s="1" t="s">
        <v>22297</v>
      </c>
    </row>
    <row r="166129">
      <c r="A166129" s="1" t="s">
        <v>22298</v>
      </c>
    </row>
    <row r="166130">
      <c r="A166130" s="1" t="s">
        <v>22299</v>
      </c>
    </row>
    <row r="166131">
      <c r="A166131" s="1" t="s">
        <v>22300</v>
      </c>
    </row>
    <row r="166132">
      <c r="A166132" s="1" t="s">
        <v>22301</v>
      </c>
    </row>
    <row r="166133">
      <c r="A166133" s="1" t="s">
        <v>7168</v>
      </c>
    </row>
    <row r="166134">
      <c r="A166134" s="1" t="s">
        <v>22302</v>
      </c>
    </row>
    <row r="166135">
      <c r="A166135" s="1" t="s">
        <v>22303</v>
      </c>
    </row>
    <row r="166136">
      <c r="A166136" s="1" t="s">
        <v>22304</v>
      </c>
    </row>
    <row r="166137">
      <c r="A166137" s="1" t="s">
        <v>22305</v>
      </c>
    </row>
    <row r="166138">
      <c r="A166138" s="1" t="s">
        <v>22306</v>
      </c>
    </row>
    <row r="166139">
      <c r="A166139" s="1" t="s">
        <v>22307</v>
      </c>
    </row>
    <row r="166140">
      <c r="A166140" s="1" t="s">
        <v>22309</v>
      </c>
    </row>
    <row r="166141">
      <c r="A166141" s="1" t="s">
        <v>54525</v>
      </c>
    </row>
    <row r="166143">
      <c r="A166143" s="1" t="s">
        <v>22291</v>
      </c>
    </row>
    <row r="166144">
      <c r="A166144" s="1" t="s">
        <v>22292</v>
      </c>
    </row>
    <row r="166145">
      <c r="A166145" s="1" t="s">
        <v>22311</v>
      </c>
    </row>
    <row r="166146">
      <c r="A166146" s="1" t="s">
        <v>22312</v>
      </c>
    </row>
    <row r="166147">
      <c r="A166147" s="1" t="s">
        <v>22313</v>
      </c>
    </row>
    <row r="166148">
      <c r="A166148" s="1" t="s">
        <v>22314</v>
      </c>
    </row>
    <row r="166149">
      <c r="A166149" s="1" t="s">
        <v>22315</v>
      </c>
    </row>
    <row r="166150">
      <c r="A166150" s="1" t="s">
        <v>22298</v>
      </c>
    </row>
    <row r="166151">
      <c r="A166151" s="1" t="s">
        <v>22316</v>
      </c>
    </row>
    <row r="166152">
      <c r="A166152" s="1" t="s">
        <v>22317</v>
      </c>
    </row>
    <row r="166153">
      <c r="A166153" s="1" t="s">
        <v>22318</v>
      </c>
    </row>
    <row r="166155">
      <c r="A166155" s="1" t="s">
        <v>22319</v>
      </c>
    </row>
    <row r="166157">
      <c r="A166157" s="1" t="s">
        <v>22320</v>
      </c>
    </row>
    <row r="166159">
      <c r="A166159" s="1" t="s">
        <v>22321</v>
      </c>
    </row>
    <row r="166160">
      <c r="A166160" s="1" t="s">
        <v>22322</v>
      </c>
    </row>
    <row r="166161">
      <c r="A166161" s="1" t="s">
        <v>22323</v>
      </c>
    </row>
    <row r="166163">
      <c r="A166163" s="1" t="s">
        <v>22324</v>
      </c>
    </row>
    <row r="166165">
      <c r="A166165" s="1" t="s">
        <v>22325</v>
      </c>
    </row>
    <row r="166167">
      <c r="A166167" s="1" t="s">
        <v>17719</v>
      </c>
    </row>
    <row r="166168">
      <c r="A166168" s="1" t="s">
        <v>22291</v>
      </c>
    </row>
    <row r="166169">
      <c r="A166169" s="1" t="s">
        <v>22292</v>
      </c>
    </row>
    <row r="166170">
      <c r="A166170" s="1" t="s">
        <v>22311</v>
      </c>
    </row>
    <row r="166171">
      <c r="A166171" s="1" t="s">
        <v>22312</v>
      </c>
    </row>
    <row r="166172">
      <c r="A166172" s="1" t="s">
        <v>22313</v>
      </c>
    </row>
    <row r="166173">
      <c r="A166173" s="1" t="s">
        <v>22314</v>
      </c>
    </row>
    <row r="166174">
      <c r="A166174" s="1" t="s">
        <v>22315</v>
      </c>
    </row>
    <row r="166175">
      <c r="A166175" s="1" t="s">
        <v>22298</v>
      </c>
    </row>
    <row r="166176">
      <c r="A166176" s="1" t="s">
        <v>22316</v>
      </c>
    </row>
    <row r="166177">
      <c r="A166177" s="1" t="s">
        <v>22317</v>
      </c>
    </row>
    <row r="166178">
      <c r="A166178" s="1" t="s">
        <v>22318</v>
      </c>
    </row>
    <row r="166179">
      <c r="A166179" s="1" t="s">
        <v>22319</v>
      </c>
    </row>
    <row r="166180">
      <c r="A166180" s="1" t="s">
        <v>22320</v>
      </c>
    </row>
    <row r="166181">
      <c r="A166181" s="1" t="s">
        <v>22321</v>
      </c>
    </row>
    <row r="166182">
      <c r="A166182" s="1" t="s">
        <v>22322</v>
      </c>
    </row>
    <row r="166183">
      <c r="A166183" s="1" t="s">
        <v>22323</v>
      </c>
    </row>
    <row r="166184">
      <c r="A166184" s="1" t="s">
        <v>22324</v>
      </c>
    </row>
    <row r="166185">
      <c r="A166185" s="1" t="s">
        <v>22326</v>
      </c>
    </row>
    <row r="166186">
      <c r="A166186" s="1" t="s">
        <v>54526</v>
      </c>
    </row>
    <row r="166188">
      <c r="A166188" s="1" t="s">
        <v>7334</v>
      </c>
    </row>
    <row r="166190">
      <c r="A166190" s="1" t="s">
        <v>16816</v>
      </c>
    </row>
    <row r="166192">
      <c r="A166192" s="1" t="s">
        <v>22328</v>
      </c>
    </row>
    <row r="166193">
      <c r="A166193" s="1" t="s">
        <v>22329</v>
      </c>
    </row>
    <row r="166195">
      <c r="A166195" s="1" t="s">
        <v>22330</v>
      </c>
    </row>
    <row r="166197">
      <c r="A166197" s="1" t="s">
        <v>16818</v>
      </c>
    </row>
    <row r="166198">
      <c r="A166198" s="1" t="s">
        <v>16819</v>
      </c>
    </row>
    <row r="166199">
      <c r="A166199" s="1" t="s">
        <v>22331</v>
      </c>
    </row>
    <row r="166200">
      <c r="A166200" s="1" t="s">
        <v>3976</v>
      </c>
    </row>
    <row r="166201">
      <c r="A166201" s="1" t="s">
        <v>16821</v>
      </c>
    </row>
    <row r="166202">
      <c r="A166202" s="1" t="s">
        <v>22332</v>
      </c>
    </row>
    <row r="166203">
      <c r="A166203" s="1" t="s">
        <v>22333</v>
      </c>
    </row>
    <row r="166204">
      <c r="A166204" s="1" t="s">
        <v>7345</v>
      </c>
    </row>
    <row r="166205">
      <c r="A166205" s="1" t="s">
        <v>7346</v>
      </c>
    </row>
    <row r="166206">
      <c r="A166206" s="1" t="s">
        <v>16823</v>
      </c>
    </row>
    <row r="166207">
      <c r="A166207" s="1" t="s">
        <v>16824</v>
      </c>
    </row>
    <row r="166208">
      <c r="A166208" s="1" t="s">
        <v>16825</v>
      </c>
    </row>
    <row r="166209">
      <c r="A166209" s="1" t="s">
        <v>16826</v>
      </c>
    </row>
    <row r="166210">
      <c r="A166210" s="1" t="s">
        <v>22334</v>
      </c>
    </row>
    <row r="166212">
      <c r="A166212" s="1" t="s">
        <v>7352</v>
      </c>
    </row>
    <row r="166213">
      <c r="A166213" s="1" t="s">
        <v>22335</v>
      </c>
    </row>
    <row r="166214">
      <c r="A166214" s="1" t="s">
        <v>22336</v>
      </c>
    </row>
    <row r="166216">
      <c r="A166216" s="1" t="s">
        <v>3425</v>
      </c>
    </row>
    <row r="166217">
      <c r="A166217" s="1" t="s">
        <v>7355</v>
      </c>
    </row>
    <row r="166218">
      <c r="A166218" s="1" t="s">
        <v>16828</v>
      </c>
    </row>
    <row r="166219">
      <c r="A166219" s="1" t="s">
        <v>16816</v>
      </c>
    </row>
    <row r="166220">
      <c r="A166220" s="1" t="s">
        <v>22328</v>
      </c>
    </row>
    <row r="166221">
      <c r="A166221" s="1" t="s">
        <v>22329</v>
      </c>
    </row>
    <row r="166222">
      <c r="A166222" s="1" t="s">
        <v>22330</v>
      </c>
    </row>
    <row r="166223">
      <c r="A166223" s="1" t="s">
        <v>16818</v>
      </c>
    </row>
    <row r="166224">
      <c r="A166224" s="1" t="s">
        <v>16819</v>
      </c>
    </row>
    <row r="166225">
      <c r="A166225" s="1" t="s">
        <v>22331</v>
      </c>
    </row>
    <row r="166226">
      <c r="A166226" s="1" t="s">
        <v>3976</v>
      </c>
    </row>
    <row r="166227">
      <c r="A166227" s="1" t="s">
        <v>16821</v>
      </c>
    </row>
    <row r="166228">
      <c r="A166228" s="1" t="s">
        <v>22332</v>
      </c>
    </row>
    <row r="166229">
      <c r="A166229" s="1" t="s">
        <v>22333</v>
      </c>
    </row>
    <row r="166230">
      <c r="A166230" s="1" t="s">
        <v>7345</v>
      </c>
    </row>
    <row r="166231">
      <c r="A166231" s="1" t="s">
        <v>7346</v>
      </c>
    </row>
    <row r="166232">
      <c r="A166232" s="1" t="s">
        <v>16823</v>
      </c>
    </row>
    <row r="166233">
      <c r="A166233" s="1" t="s">
        <v>16824</v>
      </c>
    </row>
    <row r="166234">
      <c r="A166234" s="1" t="s">
        <v>16825</v>
      </c>
    </row>
    <row r="166235">
      <c r="A166235" s="1" t="s">
        <v>16826</v>
      </c>
    </row>
    <row r="166236">
      <c r="A166236" s="1" t="s">
        <v>22334</v>
      </c>
    </row>
    <row r="166237">
      <c r="A166237" s="1" t="s">
        <v>7352</v>
      </c>
    </row>
    <row r="166238">
      <c r="A166238" s="1" t="s">
        <v>22335</v>
      </c>
    </row>
    <row r="166239">
      <c r="A166239" s="1" t="s">
        <v>22336</v>
      </c>
    </row>
    <row r="166240">
      <c r="A166240" s="1" t="s">
        <v>22337</v>
      </c>
    </row>
    <row r="166241">
      <c r="A166241" s="1" t="s">
        <v>54527</v>
      </c>
    </row>
    <row r="166243">
      <c r="A166243" s="1" t="s">
        <v>7334</v>
      </c>
    </row>
    <row r="166245">
      <c r="A166245" s="1" t="s">
        <v>22339</v>
      </c>
    </row>
    <row r="166246">
      <c r="A166246" s="1" t="s">
        <v>7336</v>
      </c>
    </row>
    <row r="166247">
      <c r="A166247" s="1" t="s">
        <v>7337</v>
      </c>
    </row>
    <row r="166249">
      <c r="A166249" s="1" t="s">
        <v>16817</v>
      </c>
    </row>
    <row r="166251">
      <c r="A166251" s="1" t="s">
        <v>7339</v>
      </c>
    </row>
    <row r="166252">
      <c r="A166252" s="1" t="s">
        <v>7340</v>
      </c>
    </row>
    <row r="166253">
      <c r="A166253" s="1" t="s">
        <v>22340</v>
      </c>
    </row>
    <row r="166254">
      <c r="A166254" s="1" t="s">
        <v>3976</v>
      </c>
    </row>
    <row r="166255">
      <c r="A166255" s="1" t="s">
        <v>7342</v>
      </c>
    </row>
    <row r="166256">
      <c r="A166256" s="1" t="s">
        <v>22341</v>
      </c>
    </row>
    <row r="166257">
      <c r="A166257" s="1" t="s">
        <v>22342</v>
      </c>
    </row>
    <row r="166258">
      <c r="A166258" s="1" t="s">
        <v>7345</v>
      </c>
    </row>
    <row r="166259">
      <c r="A166259" s="1" t="s">
        <v>7346</v>
      </c>
    </row>
    <row r="166260">
      <c r="A166260" s="1" t="s">
        <v>7347</v>
      </c>
    </row>
    <row r="166261">
      <c r="A166261" s="1" t="s">
        <v>7348</v>
      </c>
    </row>
    <row r="166262">
      <c r="A166262" s="1" t="s">
        <v>22343</v>
      </c>
    </row>
    <row r="166263">
      <c r="A166263" s="1" t="s">
        <v>7350</v>
      </c>
    </row>
    <row r="166264">
      <c r="A166264" s="1" t="s">
        <v>22344</v>
      </c>
    </row>
    <row r="166266">
      <c r="A166266" s="1" t="s">
        <v>7352</v>
      </c>
    </row>
    <row r="166267">
      <c r="A166267" s="1" t="s">
        <v>22345</v>
      </c>
    </row>
    <row r="166268">
      <c r="A166268" s="1" t="s">
        <v>22346</v>
      </c>
    </row>
    <row r="166270">
      <c r="A166270" s="1" t="s">
        <v>3425</v>
      </c>
    </row>
    <row r="166271">
      <c r="A166271" s="1" t="s">
        <v>21720</v>
      </c>
    </row>
    <row r="166272">
      <c r="A166272" s="1" t="s">
        <v>22347</v>
      </c>
    </row>
    <row r="166273">
      <c r="A166273" s="1" t="s">
        <v>7334</v>
      </c>
    </row>
    <row r="166274">
      <c r="A166274" s="1" t="s">
        <v>22339</v>
      </c>
    </row>
    <row r="166275">
      <c r="A166275" s="1" t="s">
        <v>7336</v>
      </c>
    </row>
    <row r="166276">
      <c r="A166276" s="1" t="s">
        <v>7337</v>
      </c>
    </row>
    <row r="166277">
      <c r="A166277" s="1" t="s">
        <v>16817</v>
      </c>
    </row>
    <row r="166278">
      <c r="A166278" s="1" t="s">
        <v>7339</v>
      </c>
    </row>
    <row r="166279">
      <c r="A166279" s="1" t="s">
        <v>7340</v>
      </c>
    </row>
    <row r="166280">
      <c r="A166280" s="1" t="s">
        <v>22340</v>
      </c>
    </row>
    <row r="166281">
      <c r="A166281" s="1" t="s">
        <v>3976</v>
      </c>
    </row>
    <row r="166282">
      <c r="A166282" s="1" t="s">
        <v>7342</v>
      </c>
    </row>
    <row r="166283">
      <c r="A166283" s="1" t="s">
        <v>22341</v>
      </c>
    </row>
    <row r="166284">
      <c r="A166284" s="1" t="s">
        <v>22342</v>
      </c>
    </row>
    <row r="166285">
      <c r="A166285" s="1" t="s">
        <v>7345</v>
      </c>
    </row>
    <row r="166286">
      <c r="A166286" s="1" t="s">
        <v>7346</v>
      </c>
    </row>
    <row r="166287">
      <c r="A166287" s="1" t="s">
        <v>7347</v>
      </c>
    </row>
    <row r="166288">
      <c r="A166288" s="1" t="s">
        <v>7348</v>
      </c>
    </row>
    <row r="166289">
      <c r="A166289" s="1" t="s">
        <v>22343</v>
      </c>
    </row>
    <row r="166290">
      <c r="A166290" s="1" t="s">
        <v>7350</v>
      </c>
    </row>
    <row r="166291">
      <c r="A166291" s="1" t="s">
        <v>22344</v>
      </c>
    </row>
    <row r="166292">
      <c r="A166292" s="1" t="s">
        <v>7352</v>
      </c>
    </row>
    <row r="166293">
      <c r="A166293" s="1" t="s">
        <v>22345</v>
      </c>
    </row>
    <row r="166294">
      <c r="A166294" s="1" t="s">
        <v>22346</v>
      </c>
    </row>
    <row r="166295">
      <c r="A166295" s="1" t="s">
        <v>7357</v>
      </c>
    </row>
    <row r="166296">
      <c r="A166296" s="1" t="s">
        <v>54528</v>
      </c>
    </row>
    <row r="166298">
      <c r="A166298" s="1" t="s">
        <v>22349</v>
      </c>
    </row>
    <row r="166299">
      <c r="A166299" s="1" t="s">
        <v>22350</v>
      </c>
    </row>
    <row r="166300">
      <c r="A166300" s="1" t="s">
        <v>22351</v>
      </c>
    </row>
    <row r="166301">
      <c r="A166301" s="1" t="s">
        <v>54529</v>
      </c>
    </row>
    <row r="166303">
      <c r="A166303" s="1" t="s">
        <v>22353</v>
      </c>
    </row>
    <row r="166305">
      <c r="A166305" s="1" t="s">
        <v>6722</v>
      </c>
    </row>
    <row r="166307">
      <c r="A166307" s="1" t="s">
        <v>22354</v>
      </c>
    </row>
    <row r="166308">
      <c r="A166308" s="1" t="s">
        <v>22355</v>
      </c>
    </row>
    <row r="166309">
      <c r="A166309" s="1" t="s">
        <v>22356</v>
      </c>
    </row>
    <row r="166310">
      <c r="A166310" s="1" t="s">
        <v>22357</v>
      </c>
    </row>
    <row r="166312">
      <c r="A166312" s="1" t="s">
        <v>22358</v>
      </c>
    </row>
    <row r="166313">
      <c r="A166313" s="1" t="s">
        <v>22359</v>
      </c>
    </row>
    <row r="166314">
      <c r="A166314" s="1" t="s">
        <v>22360</v>
      </c>
    </row>
    <row r="166315">
      <c r="A166315" s="1" t="s">
        <v>22361</v>
      </c>
    </row>
    <row r="166316">
      <c r="A166316" s="1" t="s">
        <v>22362</v>
      </c>
    </row>
    <row r="166318">
      <c r="A166318" s="1" t="s">
        <v>22363</v>
      </c>
    </row>
    <row r="166319">
      <c r="A166319" s="1" t="s">
        <v>22364</v>
      </c>
    </row>
    <row r="166321">
      <c r="A166321" s="1" t="s">
        <v>22365</v>
      </c>
    </row>
    <row r="166322">
      <c r="A166322" s="1" t="s">
        <v>22366</v>
      </c>
    </row>
    <row r="166323">
      <c r="A166323" s="1" t="s">
        <v>22367</v>
      </c>
    </row>
    <row r="166325">
      <c r="A166325" s="1" t="s">
        <v>22368</v>
      </c>
    </row>
    <row r="166326">
      <c r="A166326" s="1" t="s">
        <v>22369</v>
      </c>
    </row>
    <row r="166328">
      <c r="A166328" s="1" t="s">
        <v>22370</v>
      </c>
    </row>
    <row r="166329">
      <c r="A166329" s="1" t="s">
        <v>8688</v>
      </c>
    </row>
    <row r="166331">
      <c r="A166331" s="1" t="s">
        <v>22371</v>
      </c>
    </row>
    <row r="166332">
      <c r="A166332" s="1" t="s">
        <v>22372</v>
      </c>
    </row>
    <row r="166334">
      <c r="A166334" s="1" t="s">
        <v>22373</v>
      </c>
    </row>
    <row r="166336">
      <c r="A166336" s="1" t="s">
        <v>22374</v>
      </c>
    </row>
    <row r="166337">
      <c r="A166337" s="1" t="s">
        <v>22353</v>
      </c>
    </row>
    <row r="166338">
      <c r="A166338" s="1" t="s">
        <v>6722</v>
      </c>
    </row>
    <row r="166339">
      <c r="A166339" s="1" t="s">
        <v>22354</v>
      </c>
    </row>
    <row r="166340">
      <c r="A166340" s="1" t="s">
        <v>22355</v>
      </c>
    </row>
    <row r="166341">
      <c r="A166341" s="1" t="s">
        <v>22356</v>
      </c>
    </row>
    <row r="166342">
      <c r="A166342" s="1" t="s">
        <v>22357</v>
      </c>
    </row>
    <row r="166343">
      <c r="A166343" s="1" t="s">
        <v>22358</v>
      </c>
    </row>
    <row r="166344">
      <c r="A166344" s="1" t="s">
        <v>22359</v>
      </c>
    </row>
    <row r="166345">
      <c r="A166345" s="1" t="s">
        <v>22360</v>
      </c>
    </row>
    <row r="166346">
      <c r="A166346" s="1" t="s">
        <v>22361</v>
      </c>
    </row>
    <row r="166347">
      <c r="A166347" s="1" t="s">
        <v>22362</v>
      </c>
    </row>
    <row r="166348">
      <c r="A166348" s="1" t="s">
        <v>22363</v>
      </c>
    </row>
    <row r="166349">
      <c r="A166349" s="1" t="s">
        <v>22364</v>
      </c>
    </row>
    <row r="166350">
      <c r="A166350" s="1" t="s">
        <v>22365</v>
      </c>
    </row>
    <row r="166351">
      <c r="A166351" s="1" t="s">
        <v>22366</v>
      </c>
    </row>
    <row r="166352">
      <c r="A166352" s="1" t="s">
        <v>22367</v>
      </c>
    </row>
    <row r="166353">
      <c r="A166353" s="1" t="s">
        <v>22368</v>
      </c>
    </row>
    <row r="166354">
      <c r="A166354" s="1" t="s">
        <v>22369</v>
      </c>
    </row>
    <row r="166355">
      <c r="A166355" s="1" t="s">
        <v>22370</v>
      </c>
    </row>
    <row r="166356">
      <c r="A166356" s="1" t="s">
        <v>22371</v>
      </c>
    </row>
    <row r="166357">
      <c r="A166357" s="1" t="s">
        <v>22375</v>
      </c>
    </row>
    <row r="166358">
      <c r="A166358" s="1" t="s">
        <v>54530</v>
      </c>
    </row>
    <row r="166360">
      <c r="A166360" s="1" t="s">
        <v>22377</v>
      </c>
    </row>
    <row r="166362">
      <c r="A166362" s="1" t="s">
        <v>22378</v>
      </c>
    </row>
    <row r="166363">
      <c r="A166363" s="1" t="s">
        <v>22379</v>
      </c>
    </row>
    <row r="166365">
      <c r="A166365" s="1" t="s">
        <v>22380</v>
      </c>
    </row>
    <row r="166367">
      <c r="A166367" s="1" t="s">
        <v>22381</v>
      </c>
    </row>
    <row r="166368">
      <c r="A166368" s="1" t="s">
        <v>22382</v>
      </c>
    </row>
    <row r="166369">
      <c r="A166369" s="1" t="s">
        <v>22383</v>
      </c>
    </row>
    <row r="166371">
      <c r="A166371" s="1" t="s">
        <v>22384</v>
      </c>
    </row>
    <row r="166373">
      <c r="A166373" s="1" t="s">
        <v>22385</v>
      </c>
    </row>
    <row r="166374">
      <c r="A166374" s="1" t="s">
        <v>22386</v>
      </c>
    </row>
    <row r="166376">
      <c r="A166376" s="1" t="s">
        <v>22387</v>
      </c>
    </row>
    <row r="166377">
      <c r="A166377" s="1" t="s">
        <v>22388</v>
      </c>
    </row>
    <row r="166379">
      <c r="A166379" s="1" t="s">
        <v>22389</v>
      </c>
    </row>
    <row r="166380">
      <c r="A166380" s="1" t="s">
        <v>22390</v>
      </c>
    </row>
    <row r="166381">
      <c r="A166381" s="1" t="s">
        <v>22391</v>
      </c>
    </row>
    <row r="166382">
      <c r="A166382" s="1" t="s">
        <v>22392</v>
      </c>
    </row>
    <row r="166383">
      <c r="A166383" s="1" t="s">
        <v>22393</v>
      </c>
    </row>
    <row r="166384">
      <c r="A166384" s="1" t="s">
        <v>22394</v>
      </c>
    </row>
    <row r="166386">
      <c r="A166386" s="1" t="s">
        <v>22395</v>
      </c>
    </row>
    <row r="166388">
      <c r="A166388" s="1" t="s">
        <v>22396</v>
      </c>
    </row>
    <row r="166390">
      <c r="A166390" s="1" t="s">
        <v>22397</v>
      </c>
    </row>
    <row r="166391">
      <c r="A166391" s="1" t="s">
        <v>22398</v>
      </c>
    </row>
    <row r="166393">
      <c r="A166393" s="1" t="s">
        <v>22399</v>
      </c>
    </row>
    <row r="166395">
      <c r="A166395" s="1" t="s">
        <v>22400</v>
      </c>
    </row>
    <row r="166397">
      <c r="A166397" s="1" t="s">
        <v>22401</v>
      </c>
    </row>
    <row r="166399">
      <c r="A166399" s="1" t="s">
        <v>22402</v>
      </c>
    </row>
    <row r="166401">
      <c r="A166401" s="1" t="s">
        <v>22403</v>
      </c>
    </row>
    <row r="166402">
      <c r="A166402" s="1" t="s">
        <v>22377</v>
      </c>
    </row>
    <row r="166403">
      <c r="A166403" s="1" t="s">
        <v>22378</v>
      </c>
    </row>
    <row r="166404">
      <c r="A166404" s="1" t="s">
        <v>22379</v>
      </c>
    </row>
    <row r="166405">
      <c r="A166405" s="1" t="s">
        <v>22380</v>
      </c>
    </row>
    <row r="166406">
      <c r="A166406" s="1" t="s">
        <v>22381</v>
      </c>
    </row>
    <row r="166407">
      <c r="A166407" s="1" t="s">
        <v>22382</v>
      </c>
    </row>
    <row r="166408">
      <c r="A166408" s="1" t="s">
        <v>22383</v>
      </c>
    </row>
    <row r="166409">
      <c r="A166409" s="1" t="s">
        <v>22384</v>
      </c>
    </row>
    <row r="166410">
      <c r="A166410" s="1" t="s">
        <v>22385</v>
      </c>
    </row>
    <row r="166411">
      <c r="A166411" s="1" t="s">
        <v>22386</v>
      </c>
    </row>
    <row r="166412">
      <c r="A166412" s="1" t="s">
        <v>22387</v>
      </c>
    </row>
    <row r="166413">
      <c r="A166413" s="1" t="s">
        <v>22388</v>
      </c>
    </row>
    <row r="166414">
      <c r="A166414" s="1" t="s">
        <v>22390</v>
      </c>
    </row>
    <row r="166415">
      <c r="A166415" s="1" t="s">
        <v>22391</v>
      </c>
    </row>
    <row r="166416">
      <c r="A166416" s="1" t="s">
        <v>22392</v>
      </c>
    </row>
    <row r="166417">
      <c r="A166417" s="1" t="s">
        <v>22393</v>
      </c>
    </row>
    <row r="166418">
      <c r="A166418" s="1" t="s">
        <v>22394</v>
      </c>
    </row>
    <row r="166419">
      <c r="A166419" s="1" t="s">
        <v>22395</v>
      </c>
    </row>
    <row r="166420">
      <c r="A166420" s="1" t="s">
        <v>22396</v>
      </c>
    </row>
    <row r="166421">
      <c r="A166421" s="1" t="s">
        <v>22397</v>
      </c>
    </row>
    <row r="166422">
      <c r="A166422" s="1" t="s">
        <v>22398</v>
      </c>
    </row>
    <row r="166423">
      <c r="A166423" s="1" t="s">
        <v>22399</v>
      </c>
    </row>
    <row r="166424">
      <c r="A166424" s="1" t="s">
        <v>22400</v>
      </c>
    </row>
    <row r="166425">
      <c r="A166425" s="1" t="s">
        <v>22401</v>
      </c>
    </row>
    <row r="166426">
      <c r="A166426" s="1" t="s">
        <v>22404</v>
      </c>
    </row>
    <row r="166427">
      <c r="A166427" s="1" t="s">
        <v>54531</v>
      </c>
    </row>
    <row r="166429">
      <c r="A166429" s="1" t="s">
        <v>22406</v>
      </c>
    </row>
    <row r="166430">
      <c r="A166430" s="1" t="s">
        <v>22407</v>
      </c>
    </row>
    <row r="166432">
      <c r="A166432" s="1" t="s">
        <v>22408</v>
      </c>
    </row>
    <row r="166433">
      <c r="A166433" s="1" t="s">
        <v>22409</v>
      </c>
    </row>
    <row r="166434">
      <c r="A166434" s="1" t="s">
        <v>22410</v>
      </c>
    </row>
    <row r="166436">
      <c r="A166436" s="1" t="s">
        <v>22411</v>
      </c>
    </row>
    <row r="166437">
      <c r="A166437" s="1" t="s">
        <v>22412</v>
      </c>
    </row>
    <row r="166438">
      <c r="A166438" s="1" t="s">
        <v>22413</v>
      </c>
    </row>
    <row r="166439">
      <c r="A166439" s="1" t="s">
        <v>22414</v>
      </c>
    </row>
    <row r="166441">
      <c r="A166441" s="1" t="s">
        <v>22415</v>
      </c>
    </row>
    <row r="166443">
      <c r="A166443" s="1" t="s">
        <v>22416</v>
      </c>
    </row>
    <row r="166444">
      <c r="A166444" s="1" t="s">
        <v>22417</v>
      </c>
    </row>
    <row r="166445">
      <c r="A166445" s="1" t="s">
        <v>22418</v>
      </c>
    </row>
    <row r="166447">
      <c r="A166447" s="1" t="s">
        <v>22419</v>
      </c>
    </row>
    <row r="166448">
      <c r="A166448" s="1" t="s">
        <v>22420</v>
      </c>
    </row>
    <row r="166449">
      <c r="A166449" s="1" t="s">
        <v>22421</v>
      </c>
    </row>
    <row r="166451">
      <c r="A166451" s="1" t="s">
        <v>22422</v>
      </c>
    </row>
    <row r="166453">
      <c r="A166453" s="1" t="s">
        <v>22423</v>
      </c>
    </row>
    <row r="166454">
      <c r="A166454" s="1" t="s">
        <v>22424</v>
      </c>
    </row>
    <row r="166456">
      <c r="A166456" s="1" t="s">
        <v>22425</v>
      </c>
    </row>
    <row r="166457">
      <c r="A166457" s="1" t="s">
        <v>5988</v>
      </c>
    </row>
    <row r="166459">
      <c r="A166459" s="1" t="s">
        <v>22426</v>
      </c>
    </row>
    <row r="166460">
      <c r="A166460" s="1" t="s">
        <v>22406</v>
      </c>
    </row>
    <row r="166461">
      <c r="A166461" s="1" t="s">
        <v>22407</v>
      </c>
    </row>
    <row r="166462">
      <c r="A166462" s="1" t="s">
        <v>22408</v>
      </c>
    </row>
    <row r="166463">
      <c r="A166463" s="1" t="s">
        <v>22409</v>
      </c>
    </row>
    <row r="166464">
      <c r="A166464" s="1" t="s">
        <v>22410</v>
      </c>
    </row>
    <row r="166465">
      <c r="A166465" s="1" t="s">
        <v>22411</v>
      </c>
    </row>
    <row r="166466">
      <c r="A166466" s="1" t="s">
        <v>22412</v>
      </c>
    </row>
    <row r="166467">
      <c r="A166467" s="1" t="s">
        <v>22427</v>
      </c>
    </row>
    <row r="166468">
      <c r="A166468" s="1" t="s">
        <v>22414</v>
      </c>
    </row>
    <row r="166469">
      <c r="A166469" s="1" t="s">
        <v>22415</v>
      </c>
    </row>
    <row r="166470">
      <c r="A166470" s="1" t="s">
        <v>22416</v>
      </c>
    </row>
    <row r="166471">
      <c r="A166471" s="1" t="s">
        <v>22417</v>
      </c>
    </row>
    <row r="166472">
      <c r="A166472" s="1" t="s">
        <v>22418</v>
      </c>
    </row>
    <row r="166473">
      <c r="A166473" s="1" t="s">
        <v>22419</v>
      </c>
    </row>
    <row r="166474">
      <c r="A166474" s="1" t="s">
        <v>22420</v>
      </c>
    </row>
    <row r="166475">
      <c r="A166475" s="1" t="s">
        <v>22421</v>
      </c>
    </row>
    <row r="166476">
      <c r="A166476" s="1" t="s">
        <v>22422</v>
      </c>
    </row>
    <row r="166477">
      <c r="A166477" s="1" t="s">
        <v>22423</v>
      </c>
    </row>
    <row r="166478">
      <c r="A166478" s="1" t="s">
        <v>22424</v>
      </c>
    </row>
    <row r="166479">
      <c r="A166479" s="1" t="s">
        <v>22428</v>
      </c>
    </row>
    <row r="166480">
      <c r="A166480" s="1" t="s">
        <v>54532</v>
      </c>
    </row>
    <row r="166482">
      <c r="A166482" s="1" t="s">
        <v>22430</v>
      </c>
    </row>
    <row r="166483">
      <c r="A166483" s="1" t="s">
        <v>22431</v>
      </c>
    </row>
    <row r="166485">
      <c r="A166485" s="1" t="s">
        <v>22432</v>
      </c>
    </row>
    <row r="166486">
      <c r="A166486" s="1" t="s">
        <v>22433</v>
      </c>
    </row>
    <row r="166487">
      <c r="A166487" s="1" t="s">
        <v>22434</v>
      </c>
    </row>
    <row r="166488">
      <c r="A166488" s="1" t="s">
        <v>22435</v>
      </c>
    </row>
    <row r="166489">
      <c r="A166489" s="1" t="s">
        <v>22436</v>
      </c>
    </row>
    <row r="166491">
      <c r="A166491" s="1" t="s">
        <v>22437</v>
      </c>
    </row>
    <row r="166492">
      <c r="A166492" s="1" t="s">
        <v>17483</v>
      </c>
    </row>
    <row r="166494">
      <c r="A166494" s="1" t="s">
        <v>22438</v>
      </c>
    </row>
    <row r="166496">
      <c r="A166496" s="1" t="s">
        <v>22439</v>
      </c>
    </row>
    <row r="166497">
      <c r="A166497" s="1" t="s">
        <v>22440</v>
      </c>
    </row>
    <row r="166498">
      <c r="A166498" s="1" t="s">
        <v>22441</v>
      </c>
    </row>
    <row r="166500">
      <c r="A166500" s="1" t="s">
        <v>22442</v>
      </c>
    </row>
    <row r="166501">
      <c r="A166501" s="1" t="s">
        <v>16227</v>
      </c>
    </row>
    <row r="166502">
      <c r="A166502" s="1" t="s">
        <v>22443</v>
      </c>
    </row>
    <row r="166504">
      <c r="A166504" s="1" t="s">
        <v>17461</v>
      </c>
    </row>
    <row r="166506">
      <c r="A166506" s="1" t="s">
        <v>22444</v>
      </c>
    </row>
    <row r="166507">
      <c r="A166507" s="1" t="s">
        <v>22445</v>
      </c>
    </row>
    <row r="166509">
      <c r="A166509" s="1" t="s">
        <v>17490</v>
      </c>
    </row>
    <row r="166510">
      <c r="A166510" s="1" t="s">
        <v>12040</v>
      </c>
    </row>
    <row r="166512">
      <c r="A166512" s="1" t="s">
        <v>22446</v>
      </c>
    </row>
    <row r="166513">
      <c r="A166513" s="1" t="s">
        <v>22430</v>
      </c>
    </row>
    <row r="166514">
      <c r="A166514" s="1" t="s">
        <v>22431</v>
      </c>
    </row>
    <row r="166515">
      <c r="A166515" s="1" t="s">
        <v>22432</v>
      </c>
    </row>
    <row r="166516">
      <c r="A166516" s="1" t="s">
        <v>22433</v>
      </c>
    </row>
    <row r="166517">
      <c r="A166517" s="1" t="s">
        <v>22434</v>
      </c>
    </row>
    <row r="166518">
      <c r="A166518" s="1" t="s">
        <v>22435</v>
      </c>
    </row>
    <row r="166519">
      <c r="A166519" s="1" t="s">
        <v>22436</v>
      </c>
    </row>
    <row r="166520">
      <c r="A166520" s="1" t="s">
        <v>22447</v>
      </c>
    </row>
    <row r="166521">
      <c r="A166521" s="1" t="s">
        <v>17483</v>
      </c>
    </row>
    <row r="166522">
      <c r="A166522" s="1" t="s">
        <v>22438</v>
      </c>
    </row>
    <row r="166523">
      <c r="A166523" s="1" t="s">
        <v>22439</v>
      </c>
    </row>
    <row r="166524">
      <c r="A166524" s="1" t="s">
        <v>22440</v>
      </c>
    </row>
    <row r="166525">
      <c r="A166525" s="1" t="s">
        <v>22441</v>
      </c>
    </row>
    <row r="166526">
      <c r="A166526" s="1" t="s">
        <v>22442</v>
      </c>
    </row>
    <row r="166527">
      <c r="A166527" s="1" t="s">
        <v>16227</v>
      </c>
    </row>
    <row r="166528">
      <c r="A166528" s="1" t="s">
        <v>22443</v>
      </c>
    </row>
    <row r="166529">
      <c r="A166529" s="1" t="s">
        <v>17461</v>
      </c>
    </row>
    <row r="166530">
      <c r="A166530" s="1" t="s">
        <v>22444</v>
      </c>
    </row>
    <row r="166531">
      <c r="A166531" s="1" t="s">
        <v>22445</v>
      </c>
    </row>
    <row r="166532">
      <c r="A166532" s="1" t="s">
        <v>17490</v>
      </c>
    </row>
    <row r="166533">
      <c r="A166533" s="1" t="s">
        <v>22448</v>
      </c>
    </row>
    <row r="166534">
      <c r="A166534" s="1" t="s">
        <v>54533</v>
      </c>
    </row>
    <row r="166536">
      <c r="A166536" s="1" t="s">
        <v>22450</v>
      </c>
    </row>
    <row r="166538">
      <c r="A166538" s="1" t="s">
        <v>22451</v>
      </c>
    </row>
    <row r="166539">
      <c r="A166539" s="1" t="s">
        <v>19190</v>
      </c>
    </row>
    <row r="166541">
      <c r="A166541" s="1" t="s">
        <v>17424</v>
      </c>
    </row>
    <row r="166542">
      <c r="A166542" s="1" t="s">
        <v>22452</v>
      </c>
    </row>
    <row r="166544">
      <c r="A166544" s="1" t="s">
        <v>17425</v>
      </c>
    </row>
    <row r="166545">
      <c r="A166545" s="1" t="s">
        <v>22453</v>
      </c>
    </row>
    <row r="166546">
      <c r="A166546" s="1" t="s">
        <v>22454</v>
      </c>
    </row>
    <row r="166547">
      <c r="A166547" s="1" t="s">
        <v>22455</v>
      </c>
    </row>
    <row r="166548">
      <c r="A166548" s="1" t="s">
        <v>22456</v>
      </c>
    </row>
    <row r="166549">
      <c r="A166549" s="1" t="s">
        <v>22457</v>
      </c>
    </row>
    <row r="166551">
      <c r="A166551" s="1" t="s">
        <v>22458</v>
      </c>
    </row>
    <row r="166552">
      <c r="A166552" s="1" t="s">
        <v>22459</v>
      </c>
    </row>
    <row r="166554">
      <c r="A166554" s="1" t="s">
        <v>22460</v>
      </c>
    </row>
    <row r="166555">
      <c r="A166555" s="1" t="s">
        <v>22450</v>
      </c>
    </row>
    <row r="166556">
      <c r="A166556" s="1" t="s">
        <v>22451</v>
      </c>
    </row>
    <row r="166557">
      <c r="A166557" s="1" t="s">
        <v>22452</v>
      </c>
    </row>
    <row r="166558">
      <c r="A166558" s="1" t="s">
        <v>17425</v>
      </c>
    </row>
    <row r="166559">
      <c r="A166559" s="1" t="s">
        <v>22453</v>
      </c>
    </row>
    <row r="166560">
      <c r="A166560" s="1" t="s">
        <v>22454</v>
      </c>
    </row>
    <row r="166561">
      <c r="A166561" s="1" t="s">
        <v>22455</v>
      </c>
    </row>
    <row r="166562">
      <c r="A166562" s="1" t="s">
        <v>22456</v>
      </c>
    </row>
    <row r="166563">
      <c r="A166563" s="1" t="s">
        <v>22457</v>
      </c>
    </row>
    <row r="166564">
      <c r="A166564" s="1" t="s">
        <v>22458</v>
      </c>
    </row>
    <row r="166565">
      <c r="A166565" s="1" t="s">
        <v>22461</v>
      </c>
    </row>
    <row r="166566">
      <c r="A166566" s="1" t="s">
        <v>54534</v>
      </c>
    </row>
    <row r="166568">
      <c r="A166568" s="1" t="s">
        <v>54535</v>
      </c>
    </row>
    <row r="166569">
      <c r="A166569" s="1" t="s">
        <v>54536</v>
      </c>
    </row>
    <row r="166571">
      <c r="A166571" s="1" t="s">
        <v>54537</v>
      </c>
    </row>
    <row r="166572">
      <c r="A166572" s="1" t="s">
        <v>54538</v>
      </c>
    </row>
    <row r="166574">
      <c r="A166574" s="1" t="s">
        <v>54539</v>
      </c>
    </row>
    <row r="166575">
      <c r="A166575" s="1" t="s">
        <v>54540</v>
      </c>
    </row>
    <row r="166577">
      <c r="A166577" s="1" t="s">
        <v>54541</v>
      </c>
    </row>
    <row r="166578">
      <c r="A166578" s="1" t="s">
        <v>54542</v>
      </c>
    </row>
    <row r="166580">
      <c r="A166580" s="1" t="s">
        <v>54543</v>
      </c>
    </row>
    <row r="166581">
      <c r="A166581" s="1" t="s">
        <v>54544</v>
      </c>
    </row>
    <row r="166583">
      <c r="A166583" s="1" t="s">
        <v>54545</v>
      </c>
    </row>
    <row r="166584">
      <c r="A166584" s="1" t="s">
        <v>54546</v>
      </c>
    </row>
    <row r="166586">
      <c r="A166586" s="1" t="s">
        <v>54547</v>
      </c>
    </row>
    <row r="166588">
      <c r="A166588" s="1" t="s">
        <v>54548</v>
      </c>
    </row>
    <row r="166590">
      <c r="A166590" s="1" t="s">
        <v>54549</v>
      </c>
    </row>
    <row r="166592">
      <c r="A166592" s="1" t="s">
        <v>54550</v>
      </c>
    </row>
    <row r="166594">
      <c r="A166594" s="1" t="s">
        <v>54551</v>
      </c>
    </row>
    <row r="166595">
      <c r="A166595" s="1" t="s">
        <v>54552</v>
      </c>
    </row>
    <row r="166597">
      <c r="A166597" s="1" t="s">
        <v>54553</v>
      </c>
    </row>
    <row r="166599">
      <c r="A166599" s="1" t="s">
        <v>54554</v>
      </c>
    </row>
    <row r="166600">
      <c r="A166600" s="1" t="s">
        <v>54555</v>
      </c>
    </row>
    <row r="166601">
      <c r="A166601" s="1" t="s">
        <v>54556</v>
      </c>
    </row>
    <row r="166602">
      <c r="A166602" s="1" t="s">
        <v>54557</v>
      </c>
    </row>
    <row r="166604">
      <c r="A166604" s="1" t="s">
        <v>54558</v>
      </c>
    </row>
    <row r="166606">
      <c r="A166606" s="1" t="s">
        <v>54559</v>
      </c>
    </row>
    <row r="166607">
      <c r="A166607" s="1" t="s">
        <v>54560</v>
      </c>
    </row>
    <row r="166608">
      <c r="A166608" s="1" t="s">
        <v>54561</v>
      </c>
    </row>
    <row r="166610">
      <c r="A166610" s="1" t="s">
        <v>54562</v>
      </c>
    </row>
    <row r="166611">
      <c r="A166611" s="1" t="s">
        <v>54563</v>
      </c>
    </row>
    <row r="166612">
      <c r="A166612" s="1" t="s">
        <v>54564</v>
      </c>
    </row>
    <row r="166613">
      <c r="A166613" s="1" t="s">
        <v>54565</v>
      </c>
    </row>
    <row r="166614">
      <c r="A166614" s="1" t="s">
        <v>54566</v>
      </c>
    </row>
    <row r="166615">
      <c r="A166615" s="1" t="s">
        <v>54567</v>
      </c>
    </row>
    <row r="166616">
      <c r="A166616" s="1" t="s">
        <v>54568</v>
      </c>
    </row>
    <row r="166618">
      <c r="A166618" s="1" t="s">
        <v>54569</v>
      </c>
    </row>
    <row r="166619">
      <c r="A166619" s="1" t="s">
        <v>54570</v>
      </c>
    </row>
    <row r="166621">
      <c r="A166621" s="1" t="s">
        <v>54571</v>
      </c>
    </row>
    <row r="166623">
      <c r="A166623" s="1" t="s">
        <v>54572</v>
      </c>
    </row>
    <row r="166624">
      <c r="A166624" s="1" t="s">
        <v>54573</v>
      </c>
    </row>
    <row r="166626">
      <c r="A166626" s="1" t="s">
        <v>54574</v>
      </c>
    </row>
    <row r="166628">
      <c r="A166628" s="1" t="s">
        <v>54575</v>
      </c>
    </row>
    <row r="166630">
      <c r="A166630" s="1" t="s">
        <v>54576</v>
      </c>
    </row>
    <row r="166631">
      <c r="A166631" s="1" t="s">
        <v>54535</v>
      </c>
    </row>
    <row r="166632">
      <c r="A166632" s="1" t="s">
        <v>54536</v>
      </c>
    </row>
    <row r="166633">
      <c r="A166633" s="1" t="s">
        <v>54537</v>
      </c>
    </row>
    <row r="166634">
      <c r="A166634" s="1" t="s">
        <v>54538</v>
      </c>
    </row>
    <row r="166635">
      <c r="A166635" s="1" t="s">
        <v>54539</v>
      </c>
    </row>
    <row r="166636">
      <c r="A166636" s="1" t="s">
        <v>54540</v>
      </c>
    </row>
    <row r="166637">
      <c r="A166637" s="1" t="s">
        <v>54541</v>
      </c>
    </row>
    <row r="166638">
      <c r="A166638" s="1" t="s">
        <v>54542</v>
      </c>
    </row>
    <row r="166639">
      <c r="A166639" s="1" t="s">
        <v>54543</v>
      </c>
    </row>
    <row r="166640">
      <c r="A166640" s="1" t="s">
        <v>54544</v>
      </c>
    </row>
    <row r="166641">
      <c r="A166641" s="1" t="s">
        <v>54545</v>
      </c>
    </row>
    <row r="166642">
      <c r="A166642" s="1" t="s">
        <v>54546</v>
      </c>
    </row>
    <row r="166643">
      <c r="A166643" s="1" t="s">
        <v>54547</v>
      </c>
    </row>
    <row r="166644">
      <c r="A166644" s="1" t="s">
        <v>54548</v>
      </c>
    </row>
    <row r="166645">
      <c r="A166645" s="1" t="s">
        <v>54549</v>
      </c>
    </row>
    <row r="166646">
      <c r="A166646" s="1" t="s">
        <v>54550</v>
      </c>
    </row>
    <row r="166647">
      <c r="A166647" s="1" t="s">
        <v>54551</v>
      </c>
    </row>
    <row r="166648">
      <c r="A166648" s="1" t="s">
        <v>54552</v>
      </c>
    </row>
    <row r="166649">
      <c r="A166649" s="1" t="s">
        <v>54553</v>
      </c>
    </row>
    <row r="166650">
      <c r="A166650" s="1" t="s">
        <v>54554</v>
      </c>
    </row>
    <row r="166651">
      <c r="A166651" s="1" t="s">
        <v>54555</v>
      </c>
    </row>
    <row r="166652">
      <c r="A166652" s="1" t="s">
        <v>54556</v>
      </c>
    </row>
    <row r="166653">
      <c r="A166653" s="1" t="s">
        <v>54557</v>
      </c>
    </row>
    <row r="166654">
      <c r="A166654" s="1" t="s">
        <v>54558</v>
      </c>
    </row>
    <row r="166655">
      <c r="A166655" s="1" t="s">
        <v>54559</v>
      </c>
    </row>
    <row r="166656">
      <c r="A166656" s="1" t="s">
        <v>54560</v>
      </c>
    </row>
    <row r="166657">
      <c r="A166657" s="1" t="s">
        <v>54561</v>
      </c>
    </row>
    <row r="166658">
      <c r="A166658" s="1" t="s">
        <v>54562</v>
      </c>
    </row>
    <row r="166659">
      <c r="A166659" s="1" t="s">
        <v>54563</v>
      </c>
    </row>
    <row r="166660">
      <c r="A166660" s="1" t="s">
        <v>54564</v>
      </c>
    </row>
    <row r="166661">
      <c r="A166661" s="1" t="s">
        <v>54565</v>
      </c>
    </row>
    <row r="166662">
      <c r="A166662" s="1" t="s">
        <v>54566</v>
      </c>
    </row>
    <row r="166663">
      <c r="A166663" s="1" t="s">
        <v>54567</v>
      </c>
    </row>
    <row r="166664">
      <c r="A166664" s="1" t="s">
        <v>54568</v>
      </c>
    </row>
    <row r="166665">
      <c r="A166665" s="1" t="s">
        <v>54569</v>
      </c>
    </row>
    <row r="166666">
      <c r="A166666" s="1" t="s">
        <v>54570</v>
      </c>
    </row>
    <row r="166667">
      <c r="A166667" s="1" t="s">
        <v>54571</v>
      </c>
    </row>
    <row r="166668">
      <c r="A166668" s="1" t="s">
        <v>54572</v>
      </c>
    </row>
    <row r="166669">
      <c r="A166669" s="1" t="s">
        <v>54573</v>
      </c>
    </row>
    <row r="166670">
      <c r="A166670" s="1" t="s">
        <v>54574</v>
      </c>
    </row>
    <row r="166671">
      <c r="A166671" s="1" t="s">
        <v>54577</v>
      </c>
    </row>
    <row r="166672">
      <c r="A166672" s="1" t="s">
        <v>54578</v>
      </c>
    </row>
    <row r="166674">
      <c r="A166674" s="1" t="s">
        <v>22463</v>
      </c>
    </row>
    <row r="166676">
      <c r="A166676" s="1" t="s">
        <v>22464</v>
      </c>
    </row>
    <row r="166677">
      <c r="A166677" s="1" t="s">
        <v>19190</v>
      </c>
    </row>
    <row r="166679">
      <c r="A166679" s="1" t="s">
        <v>22465</v>
      </c>
    </row>
    <row r="166680">
      <c r="A166680" s="1" t="s">
        <v>22466</v>
      </c>
    </row>
    <row r="166682">
      <c r="A166682" s="1" t="s">
        <v>22467</v>
      </c>
    </row>
    <row r="166683">
      <c r="A166683" s="1" t="s">
        <v>22468</v>
      </c>
    </row>
    <row r="166684">
      <c r="A166684" s="1" t="s">
        <v>22469</v>
      </c>
    </row>
    <row r="166685">
      <c r="A166685" s="1" t="s">
        <v>22470</v>
      </c>
    </row>
    <row r="166686">
      <c r="A166686" s="1" t="s">
        <v>22471</v>
      </c>
    </row>
    <row r="166687">
      <c r="A166687" s="1" t="s">
        <v>22472</v>
      </c>
    </row>
    <row r="166689">
      <c r="A166689" s="1" t="s">
        <v>22473</v>
      </c>
    </row>
    <row r="166690">
      <c r="A166690" s="1" t="s">
        <v>22474</v>
      </c>
    </row>
    <row r="166691">
      <c r="A166691" s="1" t="s">
        <v>17433</v>
      </c>
    </row>
    <row r="166693">
      <c r="A166693" s="1" t="s">
        <v>22475</v>
      </c>
    </row>
    <row r="166694">
      <c r="A166694" s="1" t="s">
        <v>22463</v>
      </c>
    </row>
    <row r="166695">
      <c r="A166695" s="1" t="s">
        <v>22464</v>
      </c>
    </row>
    <row r="166696">
      <c r="A166696" s="1" t="s">
        <v>22465</v>
      </c>
    </row>
    <row r="166697">
      <c r="A166697" s="1" t="s">
        <v>22466</v>
      </c>
    </row>
    <row r="166698">
      <c r="A166698" s="1" t="s">
        <v>22467</v>
      </c>
    </row>
    <row r="166699">
      <c r="A166699" s="1" t="s">
        <v>22468</v>
      </c>
    </row>
    <row r="166700">
      <c r="A166700" s="1" t="s">
        <v>22469</v>
      </c>
    </row>
    <row r="166701">
      <c r="A166701" s="1" t="s">
        <v>22470</v>
      </c>
    </row>
    <row r="166702">
      <c r="A166702" s="1" t="s">
        <v>22471</v>
      </c>
    </row>
    <row r="166703">
      <c r="A166703" s="1" t="s">
        <v>22472</v>
      </c>
    </row>
    <row r="166704">
      <c r="A166704" s="1" t="s">
        <v>22473</v>
      </c>
    </row>
    <row r="166705">
      <c r="A166705" s="1" t="s">
        <v>22476</v>
      </c>
    </row>
    <row r="166706">
      <c r="A166706" s="1" t="s">
        <v>54579</v>
      </c>
    </row>
    <row r="166708">
      <c r="A166708" s="1" t="s">
        <v>7334</v>
      </c>
    </row>
    <row r="166710">
      <c r="A166710" s="1" t="s">
        <v>16816</v>
      </c>
    </row>
    <row r="166712">
      <c r="A166712" s="1" t="s">
        <v>22328</v>
      </c>
    </row>
    <row r="166713">
      <c r="A166713" s="1" t="s">
        <v>22329</v>
      </c>
    </row>
    <row r="166715">
      <c r="A166715" s="1" t="s">
        <v>22330</v>
      </c>
    </row>
    <row r="166717">
      <c r="A166717" s="1" t="s">
        <v>16818</v>
      </c>
    </row>
    <row r="166718">
      <c r="A166718" s="1" t="s">
        <v>16819</v>
      </c>
    </row>
    <row r="166719">
      <c r="A166719" s="1" t="s">
        <v>22331</v>
      </c>
    </row>
    <row r="166720">
      <c r="A166720" s="1" t="s">
        <v>3976</v>
      </c>
    </row>
    <row r="166721">
      <c r="A166721" s="1" t="s">
        <v>16821</v>
      </c>
    </row>
    <row r="166722">
      <c r="A166722" s="1" t="s">
        <v>22332</v>
      </c>
    </row>
    <row r="166723">
      <c r="A166723" s="1" t="s">
        <v>22333</v>
      </c>
    </row>
    <row r="166724">
      <c r="A166724" s="1" t="s">
        <v>7345</v>
      </c>
    </row>
    <row r="166725">
      <c r="A166725" s="1" t="s">
        <v>7346</v>
      </c>
    </row>
    <row r="166726">
      <c r="A166726" s="1" t="s">
        <v>16823</v>
      </c>
    </row>
    <row r="166727">
      <c r="A166727" s="1" t="s">
        <v>16824</v>
      </c>
    </row>
    <row r="166728">
      <c r="A166728" s="1" t="s">
        <v>16825</v>
      </c>
    </row>
    <row r="166729">
      <c r="A166729" s="1" t="s">
        <v>16826</v>
      </c>
    </row>
    <row r="166730">
      <c r="A166730" s="1" t="s">
        <v>22334</v>
      </c>
    </row>
    <row r="166732">
      <c r="A166732" s="1" t="s">
        <v>7352</v>
      </c>
    </row>
    <row r="166733">
      <c r="A166733" s="1" t="s">
        <v>22335</v>
      </c>
    </row>
    <row r="166734">
      <c r="A166734" s="1" t="s">
        <v>22336</v>
      </c>
    </row>
    <row r="166736">
      <c r="A166736" s="1" t="s">
        <v>3425</v>
      </c>
    </row>
    <row r="166737">
      <c r="A166737" s="1" t="s">
        <v>7355</v>
      </c>
    </row>
    <row r="166738">
      <c r="A166738" s="1" t="s">
        <v>16828</v>
      </c>
    </row>
    <row r="166739">
      <c r="A166739" s="1" t="s">
        <v>16816</v>
      </c>
    </row>
    <row r="166740">
      <c r="A166740" s="1" t="s">
        <v>22328</v>
      </c>
    </row>
    <row r="166741">
      <c r="A166741" s="1" t="s">
        <v>22329</v>
      </c>
    </row>
    <row r="166742">
      <c r="A166742" s="1" t="s">
        <v>22330</v>
      </c>
    </row>
    <row r="166743">
      <c r="A166743" s="1" t="s">
        <v>16818</v>
      </c>
    </row>
    <row r="166744">
      <c r="A166744" s="1" t="s">
        <v>16819</v>
      </c>
    </row>
    <row r="166745">
      <c r="A166745" s="1" t="s">
        <v>22331</v>
      </c>
    </row>
    <row r="166746">
      <c r="A166746" s="1" t="s">
        <v>3976</v>
      </c>
    </row>
    <row r="166747">
      <c r="A166747" s="1" t="s">
        <v>16821</v>
      </c>
    </row>
    <row r="166748">
      <c r="A166748" s="1" t="s">
        <v>22332</v>
      </c>
    </row>
    <row r="166749">
      <c r="A166749" s="1" t="s">
        <v>22333</v>
      </c>
    </row>
    <row r="166750">
      <c r="A166750" s="1" t="s">
        <v>7345</v>
      </c>
    </row>
    <row r="166751">
      <c r="A166751" s="1" t="s">
        <v>7346</v>
      </c>
    </row>
    <row r="166752">
      <c r="A166752" s="1" t="s">
        <v>16823</v>
      </c>
    </row>
    <row r="166753">
      <c r="A166753" s="1" t="s">
        <v>16824</v>
      </c>
    </row>
    <row r="166754">
      <c r="A166754" s="1" t="s">
        <v>16825</v>
      </c>
    </row>
    <row r="166755">
      <c r="A166755" s="1" t="s">
        <v>16826</v>
      </c>
    </row>
    <row r="166756">
      <c r="A166756" s="1" t="s">
        <v>22334</v>
      </c>
    </row>
    <row r="166757">
      <c r="A166757" s="1" t="s">
        <v>7352</v>
      </c>
    </row>
    <row r="166758">
      <c r="A166758" s="1" t="s">
        <v>22335</v>
      </c>
    </row>
    <row r="166759">
      <c r="A166759" s="1" t="s">
        <v>22336</v>
      </c>
    </row>
    <row r="166760">
      <c r="A166760" s="1" t="s">
        <v>22337</v>
      </c>
    </row>
    <row r="166761">
      <c r="A166761" s="1" t="s">
        <v>54580</v>
      </c>
    </row>
    <row r="166763">
      <c r="A166763" s="1" t="s">
        <v>54581</v>
      </c>
    </row>
    <row r="166765">
      <c r="A166765" s="1" t="s">
        <v>54582</v>
      </c>
    </row>
    <row r="166766">
      <c r="A166766" s="1">
        <v>2.0</v>
      </c>
    </row>
    <row r="166768">
      <c r="A166768" s="1" t="s">
        <v>54583</v>
      </c>
    </row>
    <row r="166769">
      <c r="A166769" s="1" t="s">
        <v>54584</v>
      </c>
    </row>
    <row r="166771">
      <c r="A166771" s="1" t="s">
        <v>54585</v>
      </c>
    </row>
    <row r="166772">
      <c r="A166772" s="1" t="s">
        <v>54586</v>
      </c>
    </row>
    <row r="166773">
      <c r="A166773" s="1" t="s">
        <v>54587</v>
      </c>
    </row>
    <row r="166775">
      <c r="A166775" s="1" t="s">
        <v>54588</v>
      </c>
    </row>
    <row r="166777">
      <c r="A166777" s="1" t="s">
        <v>54589</v>
      </c>
    </row>
    <row r="166779">
      <c r="A166779" s="1" t="s">
        <v>54590</v>
      </c>
    </row>
    <row r="166780">
      <c r="A166780" s="1" t="s">
        <v>54591</v>
      </c>
    </row>
    <row r="166782">
      <c r="A166782" s="1" t="s">
        <v>54592</v>
      </c>
    </row>
    <row r="166783">
      <c r="A166783" s="1" t="s">
        <v>54593</v>
      </c>
    </row>
    <row r="166785">
      <c r="A166785" s="1" t="s">
        <v>54594</v>
      </c>
    </row>
    <row r="166787">
      <c r="A166787" s="1" t="s">
        <v>54595</v>
      </c>
    </row>
    <row r="166788">
      <c r="A166788" s="1" t="s">
        <v>54596</v>
      </c>
    </row>
    <row r="166790">
      <c r="A166790" s="1" t="s">
        <v>54597</v>
      </c>
    </row>
    <row r="166791">
      <c r="A166791" s="1" t="s">
        <v>54598</v>
      </c>
    </row>
    <row r="166793">
      <c r="A166793" s="1" t="s">
        <v>54599</v>
      </c>
    </row>
    <row r="166795">
      <c r="A166795" s="29">
        <v>45658.0</v>
      </c>
    </row>
    <row r="166797">
      <c r="A166797" s="1" t="s">
        <v>54600</v>
      </c>
    </row>
    <row r="166798">
      <c r="A166798" s="1" t="s">
        <v>54575</v>
      </c>
    </row>
    <row r="166800">
      <c r="A166800" s="1" t="s">
        <v>54601</v>
      </c>
    </row>
    <row r="166801">
      <c r="A166801" s="1" t="s">
        <v>54582</v>
      </c>
    </row>
    <row r="166802">
      <c r="A166802" s="1" t="s">
        <v>54583</v>
      </c>
    </row>
    <row r="166803">
      <c r="A166803" s="1" t="s">
        <v>54584</v>
      </c>
    </row>
    <row r="166804">
      <c r="A166804" s="1" t="s">
        <v>54585</v>
      </c>
    </row>
    <row r="166805">
      <c r="A166805" s="1" t="s">
        <v>54586</v>
      </c>
    </row>
    <row r="166806">
      <c r="A166806" s="1" t="s">
        <v>54587</v>
      </c>
    </row>
    <row r="166807">
      <c r="A166807" s="1" t="s">
        <v>54602</v>
      </c>
    </row>
    <row r="166808">
      <c r="A166808" s="1" t="s">
        <v>54589</v>
      </c>
    </row>
    <row r="166809">
      <c r="A166809" s="1" t="s">
        <v>54590</v>
      </c>
    </row>
    <row r="166810">
      <c r="A166810" s="1" t="s">
        <v>54591</v>
      </c>
    </row>
    <row r="166811">
      <c r="A166811" s="1" t="s">
        <v>54592</v>
      </c>
    </row>
    <row r="166812">
      <c r="A166812" s="1" t="s">
        <v>54593</v>
      </c>
    </row>
    <row r="166813">
      <c r="A166813" s="1" t="s">
        <v>54594</v>
      </c>
    </row>
    <row r="166814">
      <c r="A166814" s="1" t="s">
        <v>54595</v>
      </c>
    </row>
    <row r="166815">
      <c r="A166815" s="1" t="s">
        <v>54596</v>
      </c>
    </row>
    <row r="166816">
      <c r="A166816" s="1" t="s">
        <v>54597</v>
      </c>
    </row>
    <row r="166817">
      <c r="A166817" s="1" t="s">
        <v>54598</v>
      </c>
    </row>
    <row r="166818">
      <c r="A166818" s="1" t="s">
        <v>54599</v>
      </c>
    </row>
    <row r="166819">
      <c r="A166819" s="29">
        <v>45658.0</v>
      </c>
    </row>
    <row r="166820">
      <c r="A166820" s="1" t="s">
        <v>54600</v>
      </c>
    </row>
    <row r="166821">
      <c r="A166821" s="1" t="s">
        <v>54603</v>
      </c>
    </row>
    <row r="166822">
      <c r="A166822" s="1" t="s">
        <v>54604</v>
      </c>
    </row>
    <row r="166824">
      <c r="A166824" s="1" t="s">
        <v>7334</v>
      </c>
    </row>
    <row r="166826">
      <c r="A166826" s="1" t="s">
        <v>22339</v>
      </c>
    </row>
    <row r="166827">
      <c r="A166827" s="1" t="s">
        <v>7336</v>
      </c>
    </row>
    <row r="166828">
      <c r="A166828" s="1" t="s">
        <v>7337</v>
      </c>
    </row>
    <row r="166830">
      <c r="A166830" s="1" t="s">
        <v>16817</v>
      </c>
    </row>
    <row r="166832">
      <c r="A166832" s="1" t="s">
        <v>7339</v>
      </c>
    </row>
    <row r="166833">
      <c r="A166833" s="1" t="s">
        <v>7340</v>
      </c>
    </row>
    <row r="166834">
      <c r="A166834" s="1" t="s">
        <v>22340</v>
      </c>
    </row>
    <row r="166835">
      <c r="A166835" s="1" t="s">
        <v>3976</v>
      </c>
    </row>
    <row r="166836">
      <c r="A166836" s="1" t="s">
        <v>7342</v>
      </c>
    </row>
    <row r="166837">
      <c r="A166837" s="1" t="s">
        <v>22341</v>
      </c>
    </row>
    <row r="166838">
      <c r="A166838" s="1" t="s">
        <v>22342</v>
      </c>
    </row>
    <row r="166839">
      <c r="A166839" s="1" t="s">
        <v>7345</v>
      </c>
    </row>
    <row r="166840">
      <c r="A166840" s="1" t="s">
        <v>7346</v>
      </c>
    </row>
    <row r="166841">
      <c r="A166841" s="1" t="s">
        <v>7347</v>
      </c>
    </row>
    <row r="166842">
      <c r="A166842" s="1" t="s">
        <v>7348</v>
      </c>
    </row>
    <row r="166843">
      <c r="A166843" s="1" t="s">
        <v>22343</v>
      </c>
    </row>
    <row r="166844">
      <c r="A166844" s="1" t="s">
        <v>7350</v>
      </c>
    </row>
    <row r="166845">
      <c r="A166845" s="1" t="s">
        <v>22344</v>
      </c>
    </row>
    <row r="166847">
      <c r="A166847" s="1" t="s">
        <v>7352</v>
      </c>
    </row>
    <row r="166848">
      <c r="A166848" s="1" t="s">
        <v>22345</v>
      </c>
    </row>
    <row r="166849">
      <c r="A166849" s="1" t="s">
        <v>22346</v>
      </c>
    </row>
    <row r="166851">
      <c r="A166851" s="1" t="s">
        <v>3425</v>
      </c>
    </row>
    <row r="166852">
      <c r="A166852" s="1" t="s">
        <v>21720</v>
      </c>
    </row>
    <row r="166853">
      <c r="A166853" s="1" t="s">
        <v>22347</v>
      </c>
    </row>
    <row r="166854">
      <c r="A166854" s="1" t="s">
        <v>7334</v>
      </c>
    </row>
    <row r="166855">
      <c r="A166855" s="1" t="s">
        <v>22339</v>
      </c>
    </row>
    <row r="166856">
      <c r="A166856" s="1" t="s">
        <v>7336</v>
      </c>
    </row>
    <row r="166857">
      <c r="A166857" s="1" t="s">
        <v>7337</v>
      </c>
    </row>
    <row r="166858">
      <c r="A166858" s="1" t="s">
        <v>16817</v>
      </c>
    </row>
    <row r="166859">
      <c r="A166859" s="1" t="s">
        <v>7339</v>
      </c>
    </row>
    <row r="166860">
      <c r="A166860" s="1" t="s">
        <v>7340</v>
      </c>
    </row>
    <row r="166861">
      <c r="A166861" s="1" t="s">
        <v>22340</v>
      </c>
    </row>
    <row r="166862">
      <c r="A166862" s="1" t="s">
        <v>3976</v>
      </c>
    </row>
    <row r="166863">
      <c r="A166863" s="1" t="s">
        <v>7342</v>
      </c>
    </row>
    <row r="166864">
      <c r="A166864" s="1" t="s">
        <v>22341</v>
      </c>
    </row>
    <row r="166865">
      <c r="A166865" s="1" t="s">
        <v>22342</v>
      </c>
    </row>
    <row r="166866">
      <c r="A166866" s="1" t="s">
        <v>7345</v>
      </c>
    </row>
    <row r="166867">
      <c r="A166867" s="1" t="s">
        <v>7346</v>
      </c>
    </row>
    <row r="166868">
      <c r="A166868" s="1" t="s">
        <v>7347</v>
      </c>
    </row>
    <row r="166869">
      <c r="A166869" s="1" t="s">
        <v>7348</v>
      </c>
    </row>
    <row r="166870">
      <c r="A166870" s="1" t="s">
        <v>22343</v>
      </c>
    </row>
    <row r="166871">
      <c r="A166871" s="1" t="s">
        <v>7350</v>
      </c>
    </row>
    <row r="166872">
      <c r="A166872" s="1" t="s">
        <v>22344</v>
      </c>
    </row>
    <row r="166873">
      <c r="A166873" s="1" t="s">
        <v>7352</v>
      </c>
    </row>
    <row r="166874">
      <c r="A166874" s="1" t="s">
        <v>22345</v>
      </c>
    </row>
    <row r="166875">
      <c r="A166875" s="1" t="s">
        <v>22346</v>
      </c>
    </row>
    <row r="166876">
      <c r="A166876" s="1" t="s">
        <v>7357</v>
      </c>
    </row>
    <row r="166877">
      <c r="A166877" s="1" t="s">
        <v>54605</v>
      </c>
    </row>
    <row r="166879">
      <c r="A166879" s="1" t="s">
        <v>22480</v>
      </c>
    </row>
    <row r="166880">
      <c r="A166880" s="1" t="s">
        <v>22481</v>
      </c>
    </row>
    <row r="166882">
      <c r="A166882" s="1" t="s">
        <v>22482</v>
      </c>
    </row>
    <row r="166883">
      <c r="A166883" s="1" t="s">
        <v>22483</v>
      </c>
    </row>
    <row r="166885">
      <c r="A166885" s="1" t="s">
        <v>22484</v>
      </c>
    </row>
    <row r="166886">
      <c r="A166886" s="1" t="s">
        <v>2802</v>
      </c>
    </row>
    <row r="166888">
      <c r="A166888" s="1" t="s">
        <v>22485</v>
      </c>
    </row>
    <row r="166889">
      <c r="A166889" s="1" t="s">
        <v>22486</v>
      </c>
    </row>
    <row r="166891">
      <c r="A166891" s="1" t="s">
        <v>22487</v>
      </c>
    </row>
    <row r="166892">
      <c r="A166892" s="1" t="s">
        <v>22488</v>
      </c>
    </row>
    <row r="166894">
      <c r="A166894" s="1" t="s">
        <v>22489</v>
      </c>
    </row>
    <row r="166895">
      <c r="A166895" s="1" t="s">
        <v>22490</v>
      </c>
    </row>
    <row r="166896">
      <c r="A166896" s="1" t="s">
        <v>22491</v>
      </c>
    </row>
    <row r="166898">
      <c r="A166898" s="1" t="s">
        <v>22492</v>
      </c>
    </row>
    <row r="166900">
      <c r="A166900" s="1" t="s">
        <v>22493</v>
      </c>
    </row>
    <row r="166902">
      <c r="A166902" s="1" t="s">
        <v>22494</v>
      </c>
    </row>
    <row r="166903">
      <c r="A166903" s="1" t="s">
        <v>22495</v>
      </c>
    </row>
    <row r="166905">
      <c r="A166905" s="1" t="s">
        <v>22496</v>
      </c>
    </row>
    <row r="166906">
      <c r="A166906" s="1" t="s">
        <v>22497</v>
      </c>
    </row>
    <row r="166907">
      <c r="A166907" s="1" t="s">
        <v>966</v>
      </c>
    </row>
    <row r="166908">
      <c r="A166908" s="1" t="s">
        <v>22498</v>
      </c>
    </row>
    <row r="166910">
      <c r="A166910" s="1" t="s">
        <v>22499</v>
      </c>
    </row>
    <row r="166912">
      <c r="A166912" s="1" t="s">
        <v>17544</v>
      </c>
    </row>
    <row r="166913">
      <c r="A166913" s="1" t="s">
        <v>22480</v>
      </c>
    </row>
    <row r="166914">
      <c r="A166914" s="1" t="s">
        <v>22481</v>
      </c>
    </row>
    <row r="166915">
      <c r="A166915" s="1" t="s">
        <v>22482</v>
      </c>
    </row>
    <row r="166916">
      <c r="A166916" s="1" t="s">
        <v>22483</v>
      </c>
    </row>
    <row r="166917">
      <c r="A166917" s="1" t="s">
        <v>22484</v>
      </c>
    </row>
    <row r="166918">
      <c r="A166918" s="1" t="s">
        <v>22485</v>
      </c>
    </row>
    <row r="166919">
      <c r="A166919" s="1" t="s">
        <v>22486</v>
      </c>
    </row>
    <row r="166920">
      <c r="A166920" s="1" t="s">
        <v>22487</v>
      </c>
    </row>
    <row r="166921">
      <c r="A166921" s="1" t="s">
        <v>22488</v>
      </c>
    </row>
    <row r="166922">
      <c r="A166922" s="1" t="s">
        <v>22489</v>
      </c>
    </row>
    <row r="166923">
      <c r="A166923" s="1" t="s">
        <v>22490</v>
      </c>
    </row>
    <row r="166924">
      <c r="A166924" s="1" t="s">
        <v>22491</v>
      </c>
    </row>
    <row r="166925">
      <c r="A166925" s="1" t="s">
        <v>22492</v>
      </c>
    </row>
    <row r="166926">
      <c r="A166926" s="1" t="s">
        <v>22493</v>
      </c>
    </row>
    <row r="166927">
      <c r="A166927" s="1" t="s">
        <v>22494</v>
      </c>
    </row>
    <row r="166928">
      <c r="A166928" s="1" t="s">
        <v>22495</v>
      </c>
    </row>
    <row r="166929">
      <c r="A166929" s="1" t="s">
        <v>22496</v>
      </c>
    </row>
    <row r="166930">
      <c r="A166930" s="1" t="s">
        <v>22498</v>
      </c>
    </row>
    <row r="166931">
      <c r="A166931" s="1" t="s">
        <v>22500</v>
      </c>
    </row>
    <row r="166932">
      <c r="A166932" s="1" t="s">
        <v>54606</v>
      </c>
    </row>
    <row r="166934">
      <c r="A166934" s="1" t="s">
        <v>54607</v>
      </c>
    </row>
    <row r="166936">
      <c r="A166936" s="1" t="s">
        <v>54608</v>
      </c>
    </row>
    <row r="166937">
      <c r="A166937" s="1" t="s">
        <v>54609</v>
      </c>
    </row>
    <row r="166939">
      <c r="A166939" s="1" t="s">
        <v>54610</v>
      </c>
    </row>
    <row r="166941">
      <c r="A166941" s="1" t="s">
        <v>54611</v>
      </c>
    </row>
    <row r="166942">
      <c r="A166942" s="1" t="s">
        <v>54612</v>
      </c>
    </row>
    <row r="166943">
      <c r="A166943" s="1" t="s">
        <v>54613</v>
      </c>
    </row>
    <row r="166945">
      <c r="A166945" s="1" t="s">
        <v>54614</v>
      </c>
    </row>
    <row r="166946">
      <c r="A166946" s="1" t="s">
        <v>54615</v>
      </c>
    </row>
    <row r="166948">
      <c r="A166948" s="1" t="s">
        <v>54616</v>
      </c>
    </row>
    <row r="166950">
      <c r="A166950" s="1" t="s">
        <v>54617</v>
      </c>
    </row>
    <row r="166951">
      <c r="A166951" s="1" t="s">
        <v>54618</v>
      </c>
    </row>
    <row r="166953">
      <c r="A166953" s="1" t="s">
        <v>54619</v>
      </c>
    </row>
    <row r="166955">
      <c r="A166955" s="1" t="s">
        <v>54620</v>
      </c>
    </row>
    <row r="166956">
      <c r="A166956" s="1" t="s">
        <v>54621</v>
      </c>
    </row>
    <row r="166957">
      <c r="A166957" s="1" t="s">
        <v>54622</v>
      </c>
    </row>
    <row r="166958">
      <c r="A166958" s="1" t="s">
        <v>54623</v>
      </c>
    </row>
    <row r="166959">
      <c r="A166959" s="1" t="s">
        <v>54624</v>
      </c>
    </row>
    <row r="166960">
      <c r="A166960" s="1" t="s">
        <v>54625</v>
      </c>
    </row>
    <row r="166961">
      <c r="A166961" s="1" t="s">
        <v>54626</v>
      </c>
    </row>
    <row r="166962">
      <c r="A166962" s="1" t="s">
        <v>54627</v>
      </c>
    </row>
    <row r="166963">
      <c r="A166963" s="1" t="s">
        <v>54628</v>
      </c>
    </row>
    <row r="166965">
      <c r="A166965" s="1" t="s">
        <v>54629</v>
      </c>
    </row>
    <row r="166967">
      <c r="A166967" s="1" t="s">
        <v>54630</v>
      </c>
    </row>
    <row r="166968">
      <c r="A166968" s="1" t="s">
        <v>54631</v>
      </c>
    </row>
    <row r="166969">
      <c r="A166969" s="1" t="s">
        <v>54632</v>
      </c>
    </row>
    <row r="166971">
      <c r="A166971" s="1" t="s">
        <v>54633</v>
      </c>
    </row>
    <row r="166973">
      <c r="A166973" s="1" t="s">
        <v>54634</v>
      </c>
    </row>
    <row r="166975">
      <c r="A166975" s="1" t="s">
        <v>54635</v>
      </c>
    </row>
    <row r="166977">
      <c r="A166977" s="1" t="s">
        <v>54636</v>
      </c>
    </row>
    <row r="166979">
      <c r="A166979" s="1" t="s">
        <v>54637</v>
      </c>
    </row>
    <row r="166981">
      <c r="A166981" s="1" t="s">
        <v>54638</v>
      </c>
    </row>
    <row r="166982">
      <c r="A166982" s="1" t="s">
        <v>54639</v>
      </c>
    </row>
    <row r="166984">
      <c r="A166984" s="1" t="s">
        <v>54640</v>
      </c>
    </row>
    <row r="166986">
      <c r="A166986" s="1" t="s">
        <v>54641</v>
      </c>
    </row>
    <row r="166988">
      <c r="A166988" s="1" t="s">
        <v>54642</v>
      </c>
    </row>
    <row r="166989">
      <c r="A166989" s="1" t="s">
        <v>54643</v>
      </c>
    </row>
    <row r="166991">
      <c r="A166991" s="1" t="s">
        <v>54644</v>
      </c>
    </row>
    <row r="166993">
      <c r="A166993" s="1" t="s">
        <v>54645</v>
      </c>
    </row>
    <row r="166995">
      <c r="A166995" s="3" t="str">
        <f>+ Informal units of measurement templates(subsequent pages)</f>
        <v>#ERROR!</v>
      </c>
    </row>
    <row r="166996">
      <c r="A166996" s="3" t="str">
        <f>+ Variety of items to measure, 0.g. classroom desk, boots, peril cose,</f>
        <v>#ERROR!</v>
      </c>
    </row>
    <row r="166997">
      <c r="A166997" s="3" t="str">
        <f>+ Observation racord worksheat por student</f>
        <v>#ERROR!</v>
      </c>
    </row>
    <row r="166999">
      <c r="A166999" s="1" t="s">
        <v>54646</v>
      </c>
    </row>
    <row r="167001">
      <c r="A167001" s="3" t="str">
        <f>+ Using the tiformal unts of measurement templates, students move around</f>
        <v>#ERROR!</v>
      </c>
    </row>
    <row r="167003">
      <c r="A167003" s="1" t="s">
        <v>54647</v>
      </c>
    </row>
    <row r="167004">
      <c r="A167004" s="4" t="s">
        <v>54648</v>
      </c>
    </row>
    <row r="167005">
      <c r="A167005" s="1" t="s">
        <v>54649</v>
      </c>
    </row>
    <row r="167007">
      <c r="A167007" s="1" t="s">
        <v>54650</v>
      </c>
    </row>
    <row r="167008">
      <c r="A167008" s="1" t="s">
        <v>54651</v>
      </c>
    </row>
    <row r="167009">
      <c r="A167009" s="1" t="s">
        <v>54652</v>
      </c>
    </row>
    <row r="167011">
      <c r="A167011" s="1" t="s">
        <v>54653</v>
      </c>
    </row>
    <row r="167013">
      <c r="A167013" s="1" t="s">
        <v>54654</v>
      </c>
    </row>
    <row r="167015">
      <c r="A167015" s="1" t="s">
        <v>54574</v>
      </c>
    </row>
    <row r="167017">
      <c r="A167017" s="1" t="s">
        <v>54575</v>
      </c>
    </row>
    <row r="167019">
      <c r="A167019" s="1" t="s">
        <v>54655</v>
      </c>
    </row>
    <row r="167020">
      <c r="A167020" s="1" t="s">
        <v>54608</v>
      </c>
    </row>
    <row r="167021">
      <c r="A167021" s="1" t="s">
        <v>54609</v>
      </c>
    </row>
    <row r="167022">
      <c r="A167022" s="1" t="s">
        <v>54610</v>
      </c>
    </row>
    <row r="167023">
      <c r="A167023" s="1" t="s">
        <v>54611</v>
      </c>
    </row>
    <row r="167024">
      <c r="A167024" s="1" t="s">
        <v>54612</v>
      </c>
    </row>
    <row r="167025">
      <c r="A167025" s="1" t="s">
        <v>54613</v>
      </c>
    </row>
    <row r="167026">
      <c r="A167026" s="1" t="s">
        <v>54614</v>
      </c>
    </row>
    <row r="167027">
      <c r="A167027" s="1" t="s">
        <v>54615</v>
      </c>
    </row>
    <row r="167028">
      <c r="A167028" s="1" t="s">
        <v>54616</v>
      </c>
    </row>
    <row r="167029">
      <c r="A167029" s="1" t="s">
        <v>54617</v>
      </c>
    </row>
    <row r="167030">
      <c r="A167030" s="1" t="s">
        <v>54618</v>
      </c>
    </row>
    <row r="167031">
      <c r="A167031" s="1" t="s">
        <v>54619</v>
      </c>
    </row>
    <row r="167032">
      <c r="A167032" s="1" t="s">
        <v>54620</v>
      </c>
    </row>
    <row r="167033">
      <c r="A167033" s="1" t="s">
        <v>54621</v>
      </c>
    </row>
    <row r="167034">
      <c r="A167034" s="1" t="s">
        <v>54622</v>
      </c>
    </row>
    <row r="167035">
      <c r="A167035" s="1" t="s">
        <v>54623</v>
      </c>
    </row>
    <row r="167036">
      <c r="A167036" s="1" t="s">
        <v>54624</v>
      </c>
    </row>
    <row r="167037">
      <c r="A167037" s="1" t="s">
        <v>54625</v>
      </c>
    </row>
    <row r="167038">
      <c r="A167038" s="1" t="s">
        <v>54626</v>
      </c>
    </row>
    <row r="167039">
      <c r="A167039" s="1" t="s">
        <v>54627</v>
      </c>
    </row>
    <row r="167040">
      <c r="A167040" s="1" t="s">
        <v>54628</v>
      </c>
    </row>
    <row r="167041">
      <c r="A167041" s="1" t="s">
        <v>54629</v>
      </c>
    </row>
    <row r="167042">
      <c r="A167042" s="1" t="s">
        <v>54630</v>
      </c>
    </row>
    <row r="167043">
      <c r="A167043" s="1" t="s">
        <v>54631</v>
      </c>
    </row>
    <row r="167044">
      <c r="A167044" s="1" t="s">
        <v>54632</v>
      </c>
    </row>
    <row r="167045">
      <c r="A167045" s="1" t="s">
        <v>54633</v>
      </c>
    </row>
    <row r="167046">
      <c r="A167046" s="1" t="s">
        <v>54634</v>
      </c>
    </row>
    <row r="167047">
      <c r="A167047" s="1" t="s">
        <v>54635</v>
      </c>
    </row>
    <row r="167048">
      <c r="A167048" s="1" t="s">
        <v>54636</v>
      </c>
    </row>
    <row r="167049">
      <c r="A167049" s="1" t="s">
        <v>54637</v>
      </c>
    </row>
    <row r="167050">
      <c r="A167050" s="1" t="s">
        <v>54638</v>
      </c>
    </row>
    <row r="167051">
      <c r="A167051" s="1" t="s">
        <v>54639</v>
      </c>
    </row>
    <row r="167052">
      <c r="A167052" s="1" t="s">
        <v>54641</v>
      </c>
    </row>
    <row r="167053">
      <c r="A167053" s="1" t="s">
        <v>54642</v>
      </c>
    </row>
    <row r="167054">
      <c r="A167054" s="1" t="s">
        <v>54643</v>
      </c>
    </row>
    <row r="167055">
      <c r="A167055" s="1" t="s">
        <v>54644</v>
      </c>
    </row>
    <row r="167056">
      <c r="A167056" s="1" t="s">
        <v>54645</v>
      </c>
    </row>
    <row r="167057">
      <c r="A167057" s="3" t="str">
        <f>+ Informal units of measurement templates(subsequent pages)</f>
        <v>#ERROR!</v>
      </c>
    </row>
    <row r="167058">
      <c r="A167058" s="3" t="str">
        <f>+ Variety of items to measure, 0.g. classroom desk, boots, peril cose,</f>
        <v>#ERROR!</v>
      </c>
    </row>
    <row r="167059">
      <c r="A167059" s="3" t="str">
        <f>+ Observation racord worksheat por student</f>
        <v>#ERROR!</v>
      </c>
    </row>
    <row r="167060">
      <c r="A167060" s="1" t="s">
        <v>54646</v>
      </c>
    </row>
    <row r="167061">
      <c r="A167061" s="3" t="str">
        <f>+ Using the tiformal unts of measurement templates, students move around</f>
        <v>#ERROR!</v>
      </c>
    </row>
    <row r="167062">
      <c r="A167062" s="1" t="s">
        <v>54647</v>
      </c>
    </row>
    <row r="167063">
      <c r="A167063" s="4" t="s">
        <v>54648</v>
      </c>
    </row>
    <row r="167064">
      <c r="A167064" s="1" t="s">
        <v>54649</v>
      </c>
    </row>
    <row r="167065">
      <c r="A167065" s="1" t="s">
        <v>54650</v>
      </c>
    </row>
    <row r="167066">
      <c r="A167066" s="1" t="s">
        <v>54651</v>
      </c>
    </row>
    <row r="167067">
      <c r="A167067" s="1" t="s">
        <v>54652</v>
      </c>
    </row>
    <row r="167068">
      <c r="A167068" s="1" t="s">
        <v>54653</v>
      </c>
    </row>
    <row r="167069">
      <c r="A167069" s="1" t="s">
        <v>54654</v>
      </c>
    </row>
    <row r="167070">
      <c r="A167070" s="1" t="s">
        <v>54574</v>
      </c>
    </row>
    <row r="167071">
      <c r="A167071" s="1" t="s">
        <v>54656</v>
      </c>
    </row>
    <row r="167072">
      <c r="A167072" s="1" t="s">
        <v>54657</v>
      </c>
    </row>
    <row r="167074">
      <c r="A167074" s="1" t="s">
        <v>22502</v>
      </c>
    </row>
    <row r="167075">
      <c r="A167075" s="1" t="s">
        <v>22503</v>
      </c>
    </row>
    <row r="167077">
      <c r="A167077" s="1" t="s">
        <v>22504</v>
      </c>
    </row>
    <row r="167078">
      <c r="A167078" s="1" t="s">
        <v>22505</v>
      </c>
    </row>
    <row r="167080">
      <c r="A167080" s="1" t="s">
        <v>22506</v>
      </c>
    </row>
    <row r="167081">
      <c r="A167081" s="1" t="s">
        <v>22507</v>
      </c>
    </row>
    <row r="167083">
      <c r="A167083" s="1" t="s">
        <v>22508</v>
      </c>
    </row>
    <row r="167085">
      <c r="A167085" s="1" t="s">
        <v>17529</v>
      </c>
    </row>
    <row r="167087">
      <c r="A167087" s="1" t="s">
        <v>17530</v>
      </c>
    </row>
    <row r="167088">
      <c r="A167088" s="1" t="s">
        <v>22509</v>
      </c>
    </row>
    <row r="167090">
      <c r="A167090" s="1" t="s">
        <v>22510</v>
      </c>
    </row>
    <row r="167091">
      <c r="A167091" s="1" t="s">
        <v>22511</v>
      </c>
    </row>
    <row r="167092">
      <c r="A167092" s="1" t="s">
        <v>22512</v>
      </c>
    </row>
    <row r="167094">
      <c r="A167094" s="1" t="s">
        <v>22513</v>
      </c>
    </row>
    <row r="167096">
      <c r="A167096" s="1" t="s">
        <v>22514</v>
      </c>
    </row>
    <row r="167098">
      <c r="A167098" s="1" t="s">
        <v>22515</v>
      </c>
    </row>
    <row r="167099">
      <c r="A167099" s="1" t="s">
        <v>22516</v>
      </c>
    </row>
    <row r="167101">
      <c r="A167101" s="1" t="s">
        <v>11880</v>
      </c>
    </row>
    <row r="167102">
      <c r="A167102" s="1" t="s">
        <v>22517</v>
      </c>
    </row>
    <row r="167104">
      <c r="A167104" s="1" t="s">
        <v>22518</v>
      </c>
    </row>
    <row r="167105">
      <c r="A167105" s="1" t="s">
        <v>22519</v>
      </c>
    </row>
    <row r="167107">
      <c r="A167107" s="1" t="s">
        <v>17544</v>
      </c>
    </row>
    <row r="167108">
      <c r="A167108" s="1" t="s">
        <v>22502</v>
      </c>
    </row>
    <row r="167109">
      <c r="A167109" s="1" t="s">
        <v>22503</v>
      </c>
    </row>
    <row r="167110">
      <c r="A167110" s="1" t="s">
        <v>22504</v>
      </c>
    </row>
    <row r="167111">
      <c r="A167111" s="1" t="s">
        <v>22505</v>
      </c>
    </row>
    <row r="167112">
      <c r="A167112" s="1" t="s">
        <v>22506</v>
      </c>
    </row>
    <row r="167113">
      <c r="A167113" s="1" t="s">
        <v>22507</v>
      </c>
    </row>
    <row r="167114">
      <c r="A167114" s="1" t="s">
        <v>22508</v>
      </c>
    </row>
    <row r="167115">
      <c r="A167115" s="1" t="s">
        <v>17529</v>
      </c>
    </row>
    <row r="167116">
      <c r="A167116" s="1" t="s">
        <v>17530</v>
      </c>
    </row>
    <row r="167117">
      <c r="A167117" s="1" t="s">
        <v>22509</v>
      </c>
    </row>
    <row r="167118">
      <c r="A167118" s="1" t="s">
        <v>22510</v>
      </c>
    </row>
    <row r="167119">
      <c r="A167119" s="1" t="s">
        <v>22511</v>
      </c>
    </row>
    <row r="167120">
      <c r="A167120" s="1" t="s">
        <v>22512</v>
      </c>
    </row>
    <row r="167121">
      <c r="A167121" s="1" t="s">
        <v>22513</v>
      </c>
    </row>
    <row r="167122">
      <c r="A167122" s="1" t="s">
        <v>22514</v>
      </c>
    </row>
    <row r="167123">
      <c r="A167123" s="1" t="s">
        <v>22515</v>
      </c>
    </row>
    <row r="167124">
      <c r="A167124" s="1" t="s">
        <v>22516</v>
      </c>
    </row>
    <row r="167125">
      <c r="A167125" s="1" t="s">
        <v>22517</v>
      </c>
    </row>
    <row r="167126">
      <c r="A167126" s="1" t="s">
        <v>22518</v>
      </c>
    </row>
    <row r="167127">
      <c r="A167127" s="1" t="s">
        <v>22520</v>
      </c>
    </row>
    <row r="167128">
      <c r="A167128" s="1" t="s">
        <v>54658</v>
      </c>
    </row>
    <row r="167129">
      <c r="A167129" s="1" t="s">
        <v>17385</v>
      </c>
    </row>
    <row r="167130">
      <c r="A167130" s="1" t="s">
        <v>17386</v>
      </c>
    </row>
    <row r="167131">
      <c r="A167131" s="1" t="s">
        <v>3804</v>
      </c>
    </row>
    <row r="167132">
      <c r="A167132" s="1" t="s">
        <v>16838</v>
      </c>
    </row>
    <row r="167133">
      <c r="A167133" s="1" t="s">
        <v>17387</v>
      </c>
    </row>
    <row r="167135">
      <c r="A167135" s="1" t="s">
        <v>4321</v>
      </c>
    </row>
    <row r="167136">
      <c r="A167136" s="1" t="s">
        <v>22535</v>
      </c>
    </row>
    <row r="167137">
      <c r="A167137" s="1" t="s">
        <v>22536</v>
      </c>
    </row>
    <row r="167138">
      <c r="A167138" s="1" t="s">
        <v>17390</v>
      </c>
    </row>
    <row r="167139">
      <c r="A167139" s="1" t="s">
        <v>22537</v>
      </c>
    </row>
    <row r="167140">
      <c r="A167140" s="1" t="s">
        <v>17392</v>
      </c>
    </row>
    <row r="167141">
      <c r="A167141" s="1" t="s">
        <v>22538</v>
      </c>
    </row>
    <row r="167142">
      <c r="A167142" s="1" t="s">
        <v>17394</v>
      </c>
    </row>
    <row r="167143">
      <c r="A167143" s="1" t="s">
        <v>17395</v>
      </c>
    </row>
    <row r="167144">
      <c r="A167144" s="1" t="s">
        <v>22539</v>
      </c>
    </row>
    <row r="167145">
      <c r="A167145" s="1" t="s">
        <v>17397</v>
      </c>
    </row>
    <row r="167147">
      <c r="A167147" s="1" t="s">
        <v>22540</v>
      </c>
    </row>
    <row r="167148">
      <c r="A167148" s="1" t="s">
        <v>22541</v>
      </c>
    </row>
    <row r="167150">
      <c r="A167150" s="1" t="s">
        <v>3821</v>
      </c>
    </row>
    <row r="167152">
      <c r="A167152" s="1" t="s">
        <v>16855</v>
      </c>
    </row>
    <row r="167153">
      <c r="A167153" s="1" t="s">
        <v>22542</v>
      </c>
    </row>
    <row r="167154">
      <c r="A167154" s="1" t="s">
        <v>17401</v>
      </c>
    </row>
    <row r="167156">
      <c r="A167156" s="1" t="s">
        <v>17402</v>
      </c>
    </row>
    <row r="167157">
      <c r="A167157" s="1" t="s">
        <v>17385</v>
      </c>
    </row>
    <row r="167158">
      <c r="A167158" s="1" t="s">
        <v>17386</v>
      </c>
    </row>
    <row r="167159">
      <c r="A167159" s="1" t="s">
        <v>3804</v>
      </c>
    </row>
    <row r="167160">
      <c r="A167160" s="1" t="s">
        <v>16838</v>
      </c>
    </row>
    <row r="167161">
      <c r="A167161" s="1" t="s">
        <v>17387</v>
      </c>
    </row>
    <row r="167162">
      <c r="A167162" s="1" t="s">
        <v>4321</v>
      </c>
    </row>
    <row r="167163">
      <c r="A167163" s="1" t="s">
        <v>22535</v>
      </c>
    </row>
    <row r="167164">
      <c r="A167164" s="1" t="s">
        <v>22536</v>
      </c>
    </row>
    <row r="167165">
      <c r="A167165" s="1" t="s">
        <v>17390</v>
      </c>
    </row>
    <row r="167166">
      <c r="A167166" s="1" t="s">
        <v>22537</v>
      </c>
    </row>
    <row r="167167">
      <c r="A167167" s="1" t="s">
        <v>17392</v>
      </c>
    </row>
    <row r="167168">
      <c r="A167168" s="1" t="s">
        <v>22538</v>
      </c>
    </row>
    <row r="167169">
      <c r="A167169" s="1" t="s">
        <v>17394</v>
      </c>
    </row>
    <row r="167170">
      <c r="A167170" s="1" t="s">
        <v>17395</v>
      </c>
    </row>
    <row r="167171">
      <c r="A167171" s="1" t="s">
        <v>22539</v>
      </c>
    </row>
    <row r="167172">
      <c r="A167172" s="1" t="s">
        <v>17397</v>
      </c>
    </row>
    <row r="167173">
      <c r="A167173" s="1" t="s">
        <v>22540</v>
      </c>
    </row>
    <row r="167174">
      <c r="A167174" s="1" t="s">
        <v>22541</v>
      </c>
    </row>
    <row r="167175">
      <c r="A167175" s="1" t="s">
        <v>3821</v>
      </c>
    </row>
    <row r="167176">
      <c r="A167176" s="1" t="s">
        <v>16855</v>
      </c>
    </row>
    <row r="167177">
      <c r="A167177" s="1" t="s">
        <v>22542</v>
      </c>
    </row>
    <row r="167178">
      <c r="A167178" s="1" t="s">
        <v>22543</v>
      </c>
    </row>
    <row r="167179">
      <c r="A167179" s="1" t="s">
        <v>54659</v>
      </c>
    </row>
    <row r="167181">
      <c r="A167181" s="1" t="s">
        <v>54607</v>
      </c>
    </row>
    <row r="167183">
      <c r="A167183" s="1" t="s">
        <v>54660</v>
      </c>
    </row>
    <row r="167185">
      <c r="A167185" s="1" t="s">
        <v>54661</v>
      </c>
    </row>
    <row r="167187">
      <c r="A167187" s="1" t="s">
        <v>54662</v>
      </c>
    </row>
    <row r="167189">
      <c r="A167189" s="1" t="s">
        <v>54663</v>
      </c>
    </row>
    <row r="167191">
      <c r="A167191" s="1" t="s">
        <v>54664</v>
      </c>
    </row>
    <row r="167193">
      <c r="A167193" s="1" t="s">
        <v>54665</v>
      </c>
    </row>
    <row r="167195">
      <c r="A167195" s="1" t="s">
        <v>54666</v>
      </c>
    </row>
    <row r="167196">
      <c r="A167196" s="1" t="s">
        <v>17166</v>
      </c>
    </row>
    <row r="167197">
      <c r="A167197" s="1" t="s">
        <v>54667</v>
      </c>
    </row>
    <row r="167199">
      <c r="A167199" s="1" t="s">
        <v>54668</v>
      </c>
    </row>
    <row r="167200">
      <c r="A167200" s="1" t="s">
        <v>54669</v>
      </c>
    </row>
    <row r="167202">
      <c r="A167202" s="1" t="s">
        <v>54670</v>
      </c>
    </row>
    <row r="167204">
      <c r="A167204" s="1" t="s">
        <v>54671</v>
      </c>
    </row>
    <row r="167205">
      <c r="A167205" s="1" t="s">
        <v>54672</v>
      </c>
    </row>
    <row r="167207">
      <c r="A167207" s="1" t="s">
        <v>54673</v>
      </c>
    </row>
    <row r="167208">
      <c r="A167208" s="1" t="s">
        <v>54674</v>
      </c>
    </row>
    <row r="167210">
      <c r="A167210" s="1" t="s">
        <v>54675</v>
      </c>
    </row>
    <row r="167212">
      <c r="A167212" s="1" t="s">
        <v>54676</v>
      </c>
    </row>
    <row r="167213">
      <c r="A167213" s="1" t="s">
        <v>54677</v>
      </c>
    </row>
    <row r="167215">
      <c r="A167215" s="1" t="s">
        <v>54678</v>
      </c>
    </row>
    <row r="167217">
      <c r="A167217" s="1" t="s">
        <v>54679</v>
      </c>
    </row>
    <row r="167218">
      <c r="A167218" s="1" t="s">
        <v>54680</v>
      </c>
    </row>
    <row r="167219">
      <c r="A167219" s="1" t="s">
        <v>54681</v>
      </c>
    </row>
    <row r="167221">
      <c r="A167221" s="1" t="s">
        <v>54682</v>
      </c>
    </row>
    <row r="167222">
      <c r="A167222" s="1" t="s">
        <v>54683</v>
      </c>
    </row>
    <row r="167224">
      <c r="A167224" s="1" t="s">
        <v>54684</v>
      </c>
    </row>
    <row r="167226">
      <c r="A167226" s="1" t="s">
        <v>8931</v>
      </c>
    </row>
    <row r="167227">
      <c r="A167227" s="1" t="s">
        <v>54685</v>
      </c>
    </row>
    <row r="167229">
      <c r="A167229" s="1" t="s">
        <v>54686</v>
      </c>
    </row>
    <row r="167231">
      <c r="A167231" s="1" t="s">
        <v>54687</v>
      </c>
    </row>
    <row r="167232">
      <c r="A167232" s="1" t="s">
        <v>54688</v>
      </c>
    </row>
    <row r="167234">
      <c r="A167234" s="1" t="s">
        <v>54689</v>
      </c>
    </row>
    <row r="167236">
      <c r="A167236" s="1" t="s">
        <v>54690</v>
      </c>
    </row>
    <row r="167237">
      <c r="A167237" s="1" t="s">
        <v>54691</v>
      </c>
    </row>
    <row r="167238">
      <c r="A167238" s="1" t="s">
        <v>54692</v>
      </c>
    </row>
    <row r="167240">
      <c r="A167240" s="1" t="s">
        <v>54575</v>
      </c>
    </row>
    <row r="167242">
      <c r="A167242" s="1" t="s">
        <v>54655</v>
      </c>
    </row>
    <row r="167243">
      <c r="A167243" s="1" t="s">
        <v>54660</v>
      </c>
    </row>
    <row r="167244">
      <c r="A167244" s="1" t="s">
        <v>54661</v>
      </c>
    </row>
    <row r="167245">
      <c r="A167245" s="1" t="s">
        <v>54662</v>
      </c>
    </row>
    <row r="167246">
      <c r="A167246" s="1" t="s">
        <v>54663</v>
      </c>
    </row>
    <row r="167247">
      <c r="A167247" s="1" t="s">
        <v>54664</v>
      </c>
    </row>
    <row r="167248">
      <c r="A167248" s="1" t="s">
        <v>54665</v>
      </c>
    </row>
    <row r="167249">
      <c r="A167249" s="1" t="s">
        <v>54666</v>
      </c>
    </row>
    <row r="167250">
      <c r="A167250" s="1" t="s">
        <v>54667</v>
      </c>
    </row>
    <row r="167251">
      <c r="A167251" s="1" t="s">
        <v>54668</v>
      </c>
    </row>
    <row r="167252">
      <c r="A167252" s="1" t="s">
        <v>54669</v>
      </c>
    </row>
    <row r="167253">
      <c r="A167253" s="1" t="s">
        <v>54670</v>
      </c>
    </row>
    <row r="167254">
      <c r="A167254" s="1" t="s">
        <v>54671</v>
      </c>
    </row>
    <row r="167255">
      <c r="A167255" s="1" t="s">
        <v>54672</v>
      </c>
    </row>
    <row r="167256">
      <c r="A167256" s="1" t="s">
        <v>54673</v>
      </c>
    </row>
    <row r="167257">
      <c r="A167257" s="1" t="s">
        <v>54674</v>
      </c>
    </row>
    <row r="167258">
      <c r="A167258" s="1" t="s">
        <v>54675</v>
      </c>
    </row>
    <row r="167259">
      <c r="A167259" s="1" t="s">
        <v>54676</v>
      </c>
    </row>
    <row r="167260">
      <c r="A167260" s="1" t="s">
        <v>54677</v>
      </c>
    </row>
    <row r="167261">
      <c r="A167261" s="1" t="s">
        <v>54678</v>
      </c>
    </row>
    <row r="167262">
      <c r="A167262" s="1" t="s">
        <v>54679</v>
      </c>
    </row>
    <row r="167263">
      <c r="A167263" s="1" t="s">
        <v>54680</v>
      </c>
    </row>
    <row r="167264">
      <c r="A167264" s="1" t="s">
        <v>54681</v>
      </c>
    </row>
    <row r="167265">
      <c r="A167265" s="1" t="s">
        <v>54682</v>
      </c>
    </row>
    <row r="167266">
      <c r="A167266" s="1" t="s">
        <v>54683</v>
      </c>
    </row>
    <row r="167267">
      <c r="A167267" s="1" t="s">
        <v>54684</v>
      </c>
    </row>
    <row r="167268">
      <c r="A167268" s="1" t="s">
        <v>54685</v>
      </c>
    </row>
    <row r="167269">
      <c r="A167269" s="1" t="s">
        <v>54686</v>
      </c>
    </row>
    <row r="167270">
      <c r="A167270" s="1" t="s">
        <v>54688</v>
      </c>
    </row>
    <row r="167271">
      <c r="A167271" s="1" t="s">
        <v>54689</v>
      </c>
    </row>
    <row r="167272">
      <c r="A167272" s="1" t="s">
        <v>54690</v>
      </c>
    </row>
    <row r="167273">
      <c r="A167273" s="1" t="s">
        <v>54691</v>
      </c>
    </row>
    <row r="167274">
      <c r="A167274" s="1" t="s">
        <v>54692</v>
      </c>
    </row>
    <row r="167275">
      <c r="A167275" s="1" t="s">
        <v>54693</v>
      </c>
    </row>
    <row r="167276">
      <c r="A167276" s="1" t="s">
        <v>54694</v>
      </c>
    </row>
    <row r="167277">
      <c r="A167277" s="1" t="s">
        <v>22522</v>
      </c>
    </row>
    <row r="167278">
      <c r="A167278" s="1" t="s">
        <v>17386</v>
      </c>
    </row>
    <row r="167279">
      <c r="A167279" s="1" t="s">
        <v>3804</v>
      </c>
    </row>
    <row r="167280">
      <c r="A167280" s="1" t="s">
        <v>22523</v>
      </c>
    </row>
    <row r="167281">
      <c r="A167281" s="1" t="s">
        <v>22524</v>
      </c>
    </row>
    <row r="167283">
      <c r="A167283" s="1" t="s">
        <v>4321</v>
      </c>
    </row>
    <row r="167284">
      <c r="A167284" s="1" t="s">
        <v>22525</v>
      </c>
    </row>
    <row r="167285">
      <c r="A167285" s="1" t="s">
        <v>22526</v>
      </c>
    </row>
    <row r="167286">
      <c r="A167286" s="1" t="s">
        <v>17390</v>
      </c>
    </row>
    <row r="167287">
      <c r="A167287" s="1" t="s">
        <v>22527</v>
      </c>
    </row>
    <row r="167288">
      <c r="A167288" s="1" t="s">
        <v>22528</v>
      </c>
    </row>
    <row r="167289">
      <c r="A167289" s="1" t="s">
        <v>4327</v>
      </c>
    </row>
    <row r="167290">
      <c r="A167290" s="1" t="s">
        <v>17394</v>
      </c>
    </row>
    <row r="167291">
      <c r="A167291" s="1" t="s">
        <v>17395</v>
      </c>
    </row>
    <row r="167292">
      <c r="A167292" s="1" t="s">
        <v>17396</v>
      </c>
    </row>
    <row r="167293">
      <c r="A167293" s="1" t="s">
        <v>22529</v>
      </c>
    </row>
    <row r="167295">
      <c r="A167295" s="1" t="s">
        <v>22530</v>
      </c>
    </row>
    <row r="167296">
      <c r="A167296" s="1" t="s">
        <v>6236</v>
      </c>
    </row>
    <row r="167298">
      <c r="A167298" s="1" t="s">
        <v>3821</v>
      </c>
    </row>
    <row r="167300">
      <c r="A167300" s="1" t="s">
        <v>3822</v>
      </c>
    </row>
    <row r="167301">
      <c r="A167301" s="1" t="s">
        <v>22531</v>
      </c>
    </row>
    <row r="167302">
      <c r="A167302" s="1" t="s">
        <v>17401</v>
      </c>
    </row>
    <row r="167304">
      <c r="A167304" s="1" t="s">
        <v>22532</v>
      </c>
    </row>
    <row r="167305">
      <c r="A167305" s="1" t="s">
        <v>22522</v>
      </c>
    </row>
    <row r="167306">
      <c r="A167306" s="1" t="s">
        <v>17386</v>
      </c>
    </row>
    <row r="167307">
      <c r="A167307" s="1" t="s">
        <v>3804</v>
      </c>
    </row>
    <row r="167308">
      <c r="A167308" s="1" t="s">
        <v>22523</v>
      </c>
    </row>
    <row r="167309">
      <c r="A167309" s="1" t="s">
        <v>22524</v>
      </c>
    </row>
    <row r="167310">
      <c r="A167310" s="1" t="s">
        <v>4321</v>
      </c>
    </row>
    <row r="167311">
      <c r="A167311" s="1" t="s">
        <v>22525</v>
      </c>
    </row>
    <row r="167312">
      <c r="A167312" s="1" t="s">
        <v>22526</v>
      </c>
    </row>
    <row r="167313">
      <c r="A167313" s="1" t="s">
        <v>17390</v>
      </c>
    </row>
    <row r="167314">
      <c r="A167314" s="1" t="s">
        <v>22527</v>
      </c>
    </row>
    <row r="167315">
      <c r="A167315" s="1" t="s">
        <v>22528</v>
      </c>
    </row>
    <row r="167316">
      <c r="A167316" s="1" t="s">
        <v>4327</v>
      </c>
    </row>
    <row r="167317">
      <c r="A167317" s="1" t="s">
        <v>17394</v>
      </c>
    </row>
    <row r="167318">
      <c r="A167318" s="1" t="s">
        <v>17395</v>
      </c>
    </row>
    <row r="167319">
      <c r="A167319" s="1" t="s">
        <v>17396</v>
      </c>
    </row>
    <row r="167320">
      <c r="A167320" s="1" t="s">
        <v>22529</v>
      </c>
    </row>
    <row r="167321">
      <c r="A167321" s="1" t="s">
        <v>22530</v>
      </c>
    </row>
    <row r="167322">
      <c r="A167322" s="1" t="s">
        <v>6236</v>
      </c>
    </row>
    <row r="167323">
      <c r="A167323" s="1" t="s">
        <v>3821</v>
      </c>
    </row>
    <row r="167324">
      <c r="A167324" s="1" t="s">
        <v>3822</v>
      </c>
    </row>
    <row r="167325">
      <c r="A167325" s="1" t="s">
        <v>22531</v>
      </c>
    </row>
    <row r="167326">
      <c r="A167326" s="1" t="s">
        <v>22533</v>
      </c>
    </row>
    <row r="167327">
      <c r="A167327" s="1" t="s">
        <v>54695</v>
      </c>
    </row>
    <row r="167329">
      <c r="A167329" s="1" t="s">
        <v>22545</v>
      </c>
    </row>
    <row r="167330">
      <c r="A167330" s="1" t="s">
        <v>22546</v>
      </c>
    </row>
    <row r="167331">
      <c r="A167331" s="1" t="s">
        <v>22547</v>
      </c>
    </row>
    <row r="167332">
      <c r="A167332" s="1" t="s">
        <v>22548</v>
      </c>
    </row>
    <row r="167333">
      <c r="A167333" s="1" t="s">
        <v>22549</v>
      </c>
    </row>
    <row r="167335">
      <c r="A167335" s="1" t="s">
        <v>3016</v>
      </c>
    </row>
    <row r="167337">
      <c r="A167337" s="1" t="s">
        <v>1516</v>
      </c>
    </row>
    <row r="167339">
      <c r="A167339" s="1" t="s">
        <v>22550</v>
      </c>
    </row>
    <row r="167341">
      <c r="A167341" s="1" t="s">
        <v>22551</v>
      </c>
    </row>
    <row r="167343">
      <c r="A167343" s="1" t="s">
        <v>22552</v>
      </c>
    </row>
    <row r="167345">
      <c r="A167345" s="1" t="s">
        <v>22553</v>
      </c>
    </row>
    <row r="167347">
      <c r="A167347" s="1" t="s">
        <v>22554</v>
      </c>
    </row>
    <row r="167348">
      <c r="A167348" s="1" t="s">
        <v>22555</v>
      </c>
    </row>
    <row r="167349">
      <c r="A167349" s="1" t="s">
        <v>22556</v>
      </c>
    </row>
    <row r="167350">
      <c r="A167350" s="1" t="s">
        <v>22557</v>
      </c>
    </row>
    <row r="167351">
      <c r="A167351" s="1" t="s">
        <v>22558</v>
      </c>
    </row>
    <row r="167352">
      <c r="A167352" s="1" t="s">
        <v>22559</v>
      </c>
    </row>
    <row r="167353">
      <c r="A167353" s="1" t="s">
        <v>22560</v>
      </c>
    </row>
    <row r="167354">
      <c r="A167354" s="1" t="s">
        <v>22561</v>
      </c>
    </row>
    <row r="167356">
      <c r="A167356" s="1" t="s">
        <v>22562</v>
      </c>
    </row>
    <row r="167357">
      <c r="A167357" s="1" t="s">
        <v>22545</v>
      </c>
    </row>
    <row r="167358">
      <c r="A167358" s="1" t="s">
        <v>22546</v>
      </c>
    </row>
    <row r="167359">
      <c r="A167359" s="1" t="s">
        <v>22547</v>
      </c>
    </row>
    <row r="167360">
      <c r="A167360" s="1" t="s">
        <v>22548</v>
      </c>
    </row>
    <row r="167361">
      <c r="A167361" s="1" t="s">
        <v>22549</v>
      </c>
    </row>
    <row r="167362">
      <c r="A167362" s="1" t="s">
        <v>22550</v>
      </c>
    </row>
    <row r="167363">
      <c r="A167363" s="1" t="s">
        <v>22551</v>
      </c>
    </row>
    <row r="167364">
      <c r="A167364" s="1" t="s">
        <v>22553</v>
      </c>
    </row>
    <row r="167365">
      <c r="A167365" s="1" t="s">
        <v>22554</v>
      </c>
    </row>
    <row r="167366">
      <c r="A167366" s="1" t="s">
        <v>22555</v>
      </c>
    </row>
    <row r="167367">
      <c r="A167367" s="1" t="s">
        <v>22556</v>
      </c>
    </row>
    <row r="167368">
      <c r="A167368" s="1" t="s">
        <v>22557</v>
      </c>
    </row>
    <row r="167369">
      <c r="A167369" s="1" t="s">
        <v>22558</v>
      </c>
    </row>
    <row r="167370">
      <c r="A167370" s="1" t="s">
        <v>22559</v>
      </c>
    </row>
    <row r="167371">
      <c r="A167371" s="1" t="s">
        <v>22560</v>
      </c>
    </row>
    <row r="167372">
      <c r="A167372" s="1" t="s">
        <v>22563</v>
      </c>
    </row>
    <row r="167373">
      <c r="A167373" s="1" t="s">
        <v>54696</v>
      </c>
    </row>
    <row r="167375">
      <c r="A167375" s="1" t="s">
        <v>54697</v>
      </c>
    </row>
    <row r="167377">
      <c r="A167377" s="1" t="s">
        <v>54698</v>
      </c>
    </row>
    <row r="167378">
      <c r="A167378" s="1" t="s">
        <v>54689</v>
      </c>
    </row>
    <row r="167380">
      <c r="A167380" s="1" t="s">
        <v>54699</v>
      </c>
    </row>
    <row r="167382">
      <c r="A167382" s="1" t="s">
        <v>54700</v>
      </c>
    </row>
    <row r="167384">
      <c r="A167384" s="1" t="s">
        <v>54701</v>
      </c>
    </row>
    <row r="167386">
      <c r="A167386" s="1" t="s">
        <v>54702</v>
      </c>
    </row>
    <row r="167387">
      <c r="A167387" s="1" t="s">
        <v>54703</v>
      </c>
    </row>
    <row r="167388">
      <c r="A167388" s="1" t="s">
        <v>54704</v>
      </c>
    </row>
    <row r="167390">
      <c r="A167390" s="1" t="s">
        <v>54705</v>
      </c>
    </row>
    <row r="167391">
      <c r="A167391" s="1" t="s">
        <v>54706</v>
      </c>
    </row>
    <row r="167393">
      <c r="A167393" s="1" t="s">
        <v>54707</v>
      </c>
    </row>
    <row r="167394">
      <c r="A167394" s="1" t="s">
        <v>54708</v>
      </c>
    </row>
    <row r="167396">
      <c r="A167396" s="1" t="s">
        <v>54709</v>
      </c>
    </row>
    <row r="167397">
      <c r="A167397" s="1" t="s">
        <v>54710</v>
      </c>
    </row>
    <row r="167399">
      <c r="A167399" s="1" t="s">
        <v>54711</v>
      </c>
    </row>
    <row r="167400">
      <c r="A167400" s="1" t="s">
        <v>54712</v>
      </c>
    </row>
    <row r="167401">
      <c r="A167401" s="1" t="s">
        <v>54713</v>
      </c>
    </row>
    <row r="167403">
      <c r="A167403" s="1" t="s">
        <v>54714</v>
      </c>
    </row>
    <row r="167405">
      <c r="A167405" s="1" t="s">
        <v>54715</v>
      </c>
    </row>
    <row r="167407">
      <c r="A167407" s="1" t="s">
        <v>54716</v>
      </c>
    </row>
    <row r="167408">
      <c r="A167408" s="1" t="s">
        <v>54717</v>
      </c>
    </row>
    <row r="167410">
      <c r="A167410" s="1" t="s">
        <v>54718</v>
      </c>
    </row>
    <row r="167411">
      <c r="A167411" s="1" t="s">
        <v>54719</v>
      </c>
    </row>
    <row r="167412">
      <c r="A167412" s="1" t="s">
        <v>54720</v>
      </c>
    </row>
    <row r="167413">
      <c r="A167413" s="1" t="s">
        <v>54721</v>
      </c>
    </row>
    <row r="167415">
      <c r="A167415" s="1" t="s">
        <v>54722</v>
      </c>
    </row>
    <row r="167416">
      <c r="A167416" s="1" t="s">
        <v>54723</v>
      </c>
    </row>
    <row r="167417">
      <c r="A167417" s="1" t="s">
        <v>54724</v>
      </c>
    </row>
    <row r="167419">
      <c r="A167419" s="1" t="s">
        <v>54725</v>
      </c>
    </row>
    <row r="167420">
      <c r="A167420" s="1" t="s">
        <v>54726</v>
      </c>
    </row>
    <row r="167422">
      <c r="A167422" s="1" t="s">
        <v>54727</v>
      </c>
    </row>
    <row r="167424">
      <c r="A167424" s="1" t="s">
        <v>54728</v>
      </c>
    </row>
    <row r="167426">
      <c r="A167426" s="1" t="s">
        <v>54729</v>
      </c>
    </row>
    <row r="167428">
      <c r="A167428" s="1" t="s">
        <v>54730</v>
      </c>
    </row>
    <row r="167430">
      <c r="A167430" s="1" t="s">
        <v>54731</v>
      </c>
    </row>
    <row r="167432">
      <c r="A167432" s="1" t="s">
        <v>54732</v>
      </c>
    </row>
    <row r="167434">
      <c r="A167434" s="1" t="s">
        <v>54733</v>
      </c>
    </row>
    <row r="167436">
      <c r="A167436" s="1" t="s">
        <v>54734</v>
      </c>
    </row>
    <row r="167438">
      <c r="A167438" s="1" t="s">
        <v>54735</v>
      </c>
    </row>
    <row r="167439">
      <c r="A167439" s="1" t="s">
        <v>54736</v>
      </c>
    </row>
    <row r="167441">
      <c r="A167441" s="1" t="s">
        <v>54737</v>
      </c>
    </row>
    <row r="167443">
      <c r="A167443" s="1" t="s">
        <v>54738</v>
      </c>
    </row>
    <row r="167444">
      <c r="A167444" s="1" t="s">
        <v>54739</v>
      </c>
    </row>
    <row r="167446">
      <c r="A167446" s="1" t="s">
        <v>54740</v>
      </c>
    </row>
    <row r="167447">
      <c r="A167447" s="1" t="s">
        <v>54741</v>
      </c>
    </row>
    <row r="167448">
      <c r="A167448" s="1" t="s">
        <v>54742</v>
      </c>
    </row>
    <row r="167450">
      <c r="A167450" s="1" t="s">
        <v>54743</v>
      </c>
    </row>
    <row r="167452">
      <c r="A167452" s="1" t="s">
        <v>54744</v>
      </c>
    </row>
    <row r="167453">
      <c r="A167453" s="1" t="s">
        <v>54745</v>
      </c>
    </row>
    <row r="167454">
      <c r="A167454" s="1" t="s">
        <v>54746</v>
      </c>
    </row>
    <row r="167456">
      <c r="A167456" s="1" t="s">
        <v>54747</v>
      </c>
    </row>
    <row r="167458">
      <c r="A167458" s="1" t="s">
        <v>54748</v>
      </c>
    </row>
    <row r="167460">
      <c r="A167460" s="1" t="s">
        <v>54749</v>
      </c>
    </row>
    <row r="167461">
      <c r="A167461" s="1" t="s">
        <v>54698</v>
      </c>
    </row>
    <row r="167462">
      <c r="A167462" s="1" t="s">
        <v>54689</v>
      </c>
    </row>
    <row r="167463">
      <c r="A167463" s="1" t="s">
        <v>54699</v>
      </c>
    </row>
    <row r="167464">
      <c r="A167464" s="1" t="s">
        <v>54700</v>
      </c>
    </row>
    <row r="167465">
      <c r="A167465" s="1" t="s">
        <v>54701</v>
      </c>
    </row>
    <row r="167466">
      <c r="A167466" s="1" t="s">
        <v>54702</v>
      </c>
    </row>
    <row r="167467">
      <c r="A167467" s="1" t="s">
        <v>54703</v>
      </c>
    </row>
    <row r="167468">
      <c r="A167468" s="1" t="s">
        <v>54704</v>
      </c>
    </row>
    <row r="167469">
      <c r="A167469" s="1" t="s">
        <v>54705</v>
      </c>
    </row>
    <row r="167470">
      <c r="A167470" s="1" t="s">
        <v>54706</v>
      </c>
    </row>
    <row r="167471">
      <c r="A167471" s="1" t="s">
        <v>54707</v>
      </c>
    </row>
    <row r="167472">
      <c r="A167472" s="1" t="s">
        <v>54708</v>
      </c>
    </row>
    <row r="167473">
      <c r="A167473" s="1" t="s">
        <v>54709</v>
      </c>
    </row>
    <row r="167474">
      <c r="A167474" s="1" t="s">
        <v>54710</v>
      </c>
    </row>
    <row r="167475">
      <c r="A167475" s="1" t="s">
        <v>54711</v>
      </c>
    </row>
    <row r="167476">
      <c r="A167476" s="1" t="s">
        <v>54712</v>
      </c>
    </row>
    <row r="167477">
      <c r="A167477" s="1" t="s">
        <v>54713</v>
      </c>
    </row>
    <row r="167478">
      <c r="A167478" s="1" t="s">
        <v>54714</v>
      </c>
    </row>
    <row r="167479">
      <c r="A167479" s="1" t="s">
        <v>54716</v>
      </c>
    </row>
    <row r="167480">
      <c r="A167480" s="1" t="s">
        <v>54717</v>
      </c>
    </row>
    <row r="167481">
      <c r="A167481" s="1" t="s">
        <v>54718</v>
      </c>
    </row>
    <row r="167482">
      <c r="A167482" s="1" t="s">
        <v>54719</v>
      </c>
    </row>
    <row r="167483">
      <c r="A167483" s="1" t="s">
        <v>54720</v>
      </c>
    </row>
    <row r="167484">
      <c r="A167484" s="1" t="s">
        <v>54721</v>
      </c>
    </row>
    <row r="167485">
      <c r="A167485" s="1" t="s">
        <v>54722</v>
      </c>
    </row>
    <row r="167486">
      <c r="A167486" s="1" t="s">
        <v>54723</v>
      </c>
    </row>
    <row r="167487">
      <c r="A167487" s="1" t="s">
        <v>54724</v>
      </c>
    </row>
    <row r="167488">
      <c r="A167488" s="1" t="s">
        <v>54725</v>
      </c>
    </row>
    <row r="167489">
      <c r="A167489" s="1" t="s">
        <v>54726</v>
      </c>
    </row>
    <row r="167490">
      <c r="A167490" s="1" t="s">
        <v>54727</v>
      </c>
    </row>
    <row r="167491">
      <c r="A167491" s="1" t="s">
        <v>54728</v>
      </c>
    </row>
    <row r="167492">
      <c r="A167492" s="1" t="s">
        <v>54729</v>
      </c>
    </row>
    <row r="167493">
      <c r="A167493" s="1" t="s">
        <v>54730</v>
      </c>
    </row>
    <row r="167494">
      <c r="A167494" s="1" t="s">
        <v>54731</v>
      </c>
    </row>
    <row r="167495">
      <c r="A167495" s="1" t="s">
        <v>54732</v>
      </c>
    </row>
    <row r="167496">
      <c r="A167496" s="1" t="s">
        <v>54733</v>
      </c>
    </row>
    <row r="167497">
      <c r="A167497" s="1" t="s">
        <v>54734</v>
      </c>
    </row>
    <row r="167498">
      <c r="A167498" s="1" t="s">
        <v>54735</v>
      </c>
    </row>
    <row r="167499">
      <c r="A167499" s="1" t="s">
        <v>54736</v>
      </c>
    </row>
    <row r="167500">
      <c r="A167500" s="1" t="s">
        <v>54737</v>
      </c>
    </row>
    <row r="167501">
      <c r="A167501" s="1" t="s">
        <v>54738</v>
      </c>
    </row>
    <row r="167502">
      <c r="A167502" s="1" t="s">
        <v>54739</v>
      </c>
    </row>
    <row r="167503">
      <c r="A167503" s="1" t="s">
        <v>54740</v>
      </c>
    </row>
    <row r="167504">
      <c r="A167504" s="1" t="s">
        <v>54741</v>
      </c>
    </row>
    <row r="167505">
      <c r="A167505" s="1" t="s">
        <v>54742</v>
      </c>
    </row>
    <row r="167506">
      <c r="A167506" s="1" t="s">
        <v>54743</v>
      </c>
    </row>
    <row r="167507">
      <c r="A167507" s="1" t="s">
        <v>54744</v>
      </c>
    </row>
    <row r="167508">
      <c r="A167508" s="1" t="s">
        <v>54745</v>
      </c>
    </row>
    <row r="167509">
      <c r="A167509" s="1" t="s">
        <v>54746</v>
      </c>
    </row>
    <row r="167510">
      <c r="A167510" s="1" t="s">
        <v>54747</v>
      </c>
    </row>
    <row r="167511">
      <c r="A167511" s="1" t="s">
        <v>54750</v>
      </c>
    </row>
    <row r="167512">
      <c r="A167512" s="1" t="s">
        <v>54751</v>
      </c>
    </row>
    <row r="167514">
      <c r="A167514" s="1" t="s">
        <v>22545</v>
      </c>
    </row>
    <row r="167515">
      <c r="A167515" s="1" t="s">
        <v>22565</v>
      </c>
    </row>
    <row r="167516">
      <c r="A167516" s="1" t="s">
        <v>22547</v>
      </c>
    </row>
    <row r="167517">
      <c r="A167517" s="1" t="s">
        <v>22566</v>
      </c>
    </row>
    <row r="167518">
      <c r="A167518" s="1" t="s">
        <v>22567</v>
      </c>
    </row>
    <row r="167520">
      <c r="A167520" s="1" t="s">
        <v>22568</v>
      </c>
    </row>
    <row r="167522">
      <c r="A167522" s="1" t="s">
        <v>22569</v>
      </c>
    </row>
    <row r="167524">
      <c r="A167524" s="1" t="s">
        <v>22570</v>
      </c>
    </row>
    <row r="167526">
      <c r="A167526" s="1" t="s">
        <v>22571</v>
      </c>
    </row>
    <row r="167528">
      <c r="A167528" s="1" t="s">
        <v>22572</v>
      </c>
    </row>
    <row r="167529">
      <c r="A167529" s="1" t="s">
        <v>22573</v>
      </c>
    </row>
    <row r="167530">
      <c r="A167530" s="1" t="s">
        <v>22574</v>
      </c>
    </row>
    <row r="167531">
      <c r="A167531" s="1" t="s">
        <v>22575</v>
      </c>
    </row>
    <row r="167532">
      <c r="A167532" s="1" t="s">
        <v>22576</v>
      </c>
    </row>
    <row r="167533">
      <c r="A167533" s="1" t="s">
        <v>22577</v>
      </c>
    </row>
    <row r="167534">
      <c r="A167534" s="1" t="s">
        <v>22578</v>
      </c>
    </row>
    <row r="167535">
      <c r="A167535" s="1" t="s">
        <v>22561</v>
      </c>
    </row>
    <row r="167537">
      <c r="A167537" s="1" t="s">
        <v>22562</v>
      </c>
    </row>
    <row r="167538">
      <c r="A167538" s="1" t="s">
        <v>22545</v>
      </c>
    </row>
    <row r="167539">
      <c r="A167539" s="1" t="s">
        <v>22565</v>
      </c>
    </row>
    <row r="167540">
      <c r="A167540" s="1" t="s">
        <v>22547</v>
      </c>
    </row>
    <row r="167541">
      <c r="A167541" s="1" t="s">
        <v>22566</v>
      </c>
    </row>
    <row r="167542">
      <c r="A167542" s="1" t="s">
        <v>22567</v>
      </c>
    </row>
    <row r="167543">
      <c r="A167543" s="1" t="s">
        <v>22568</v>
      </c>
    </row>
    <row r="167544">
      <c r="A167544" s="1" t="s">
        <v>22569</v>
      </c>
    </row>
    <row r="167545">
      <c r="A167545" s="1" t="s">
        <v>22570</v>
      </c>
    </row>
    <row r="167546">
      <c r="A167546" s="1" t="s">
        <v>22571</v>
      </c>
    </row>
    <row r="167547">
      <c r="A167547" s="1" t="s">
        <v>22572</v>
      </c>
    </row>
    <row r="167548">
      <c r="A167548" s="1" t="s">
        <v>22573</v>
      </c>
    </row>
    <row r="167549">
      <c r="A167549" s="1" t="s">
        <v>22574</v>
      </c>
    </row>
    <row r="167550">
      <c r="A167550" s="1" t="s">
        <v>22575</v>
      </c>
    </row>
    <row r="167551">
      <c r="A167551" s="1" t="s">
        <v>22576</v>
      </c>
    </row>
    <row r="167552">
      <c r="A167552" s="1" t="s">
        <v>22577</v>
      </c>
    </row>
    <row r="167553">
      <c r="A167553" s="1" t="s">
        <v>22578</v>
      </c>
    </row>
    <row r="167554">
      <c r="A167554" s="1" t="s">
        <v>22579</v>
      </c>
    </row>
    <row r="167555">
      <c r="A167555" s="1" t="s">
        <v>54752</v>
      </c>
    </row>
    <row r="167557">
      <c r="A167557" s="1" t="s">
        <v>22581</v>
      </c>
    </row>
    <row r="167558">
      <c r="A167558" s="1" t="s">
        <v>22582</v>
      </c>
    </row>
    <row r="167560">
      <c r="A167560" s="1" t="s">
        <v>22583</v>
      </c>
    </row>
    <row r="167562">
      <c r="A167562" s="1" t="s">
        <v>22584</v>
      </c>
    </row>
    <row r="167563">
      <c r="A167563" s="1" t="s">
        <v>22585</v>
      </c>
    </row>
    <row r="167564">
      <c r="A167564" s="1" t="s">
        <v>22586</v>
      </c>
    </row>
    <row r="167565">
      <c r="A167565" s="1" t="s">
        <v>22587</v>
      </c>
    </row>
    <row r="167567">
      <c r="A167567" s="1" t="s">
        <v>22588</v>
      </c>
    </row>
    <row r="167569">
      <c r="A167569" s="1" t="s">
        <v>22589</v>
      </c>
    </row>
    <row r="167570">
      <c r="A167570" s="1" t="s">
        <v>22590</v>
      </c>
    </row>
    <row r="167571">
      <c r="A167571" s="1" t="s">
        <v>22591</v>
      </c>
    </row>
    <row r="167573">
      <c r="A167573" s="1" t="s">
        <v>22592</v>
      </c>
    </row>
    <row r="167575">
      <c r="A167575" s="1" t="s">
        <v>22593</v>
      </c>
    </row>
    <row r="167577">
      <c r="A167577" s="1" t="s">
        <v>22594</v>
      </c>
    </row>
    <row r="167578">
      <c r="A167578" s="1" t="s">
        <v>22595</v>
      </c>
    </row>
    <row r="167580">
      <c r="A167580" s="1" t="s">
        <v>1516</v>
      </c>
    </row>
    <row r="167582">
      <c r="A167582" s="1" t="s">
        <v>22562</v>
      </c>
    </row>
    <row r="167583">
      <c r="A167583" s="1" t="s">
        <v>22581</v>
      </c>
    </row>
    <row r="167584">
      <c r="A167584" s="1" t="s">
        <v>22582</v>
      </c>
    </row>
    <row r="167585">
      <c r="A167585" s="1" t="s">
        <v>22583</v>
      </c>
    </row>
    <row r="167586">
      <c r="A167586" s="1" t="s">
        <v>22584</v>
      </c>
    </row>
    <row r="167587">
      <c r="A167587" s="1" t="s">
        <v>22585</v>
      </c>
    </row>
    <row r="167588">
      <c r="A167588" s="1" t="s">
        <v>22586</v>
      </c>
    </row>
    <row r="167589">
      <c r="A167589" s="1" t="s">
        <v>22587</v>
      </c>
    </row>
    <row r="167590">
      <c r="A167590" s="1" t="s">
        <v>22588</v>
      </c>
    </row>
    <row r="167591">
      <c r="A167591" s="1" t="s">
        <v>22589</v>
      </c>
    </row>
    <row r="167592">
      <c r="A167592" s="1" t="s">
        <v>22590</v>
      </c>
    </row>
    <row r="167593">
      <c r="A167593" s="1" t="s">
        <v>22591</v>
      </c>
    </row>
    <row r="167594">
      <c r="A167594" s="1" t="s">
        <v>22592</v>
      </c>
    </row>
    <row r="167595">
      <c r="A167595" s="1" t="s">
        <v>22593</v>
      </c>
    </row>
    <row r="167596">
      <c r="A167596" s="1" t="s">
        <v>22594</v>
      </c>
    </row>
    <row r="167597">
      <c r="A167597" s="1" t="s">
        <v>22596</v>
      </c>
    </row>
    <row r="167598">
      <c r="A167598" s="1" t="s">
        <v>54753</v>
      </c>
    </row>
    <row r="167599">
      <c r="A167599" s="1" t="s">
        <v>54754</v>
      </c>
    </row>
    <row r="167600">
      <c r="A167600" s="1" t="s">
        <v>54697</v>
      </c>
    </row>
    <row r="167601">
      <c r="A167601" s="1" t="s">
        <v>54755</v>
      </c>
    </row>
    <row r="167602">
      <c r="A167602" s="1" t="s">
        <v>54756</v>
      </c>
    </row>
    <row r="167603">
      <c r="A167603" s="1" t="s">
        <v>54757</v>
      </c>
    </row>
    <row r="167604">
      <c r="A167604" s="1" t="s">
        <v>54758</v>
      </c>
    </row>
    <row r="167605">
      <c r="A167605" s="1" t="s">
        <v>54759</v>
      </c>
    </row>
    <row r="167606">
      <c r="A167606" s="3" t="str">
        <f> ee &amp; en</f>
        <v>#NAME?</v>
      </c>
    </row>
    <row r="167607">
      <c r="A167607" s="1" t="s">
        <v>54760</v>
      </c>
    </row>
    <row r="167608">
      <c r="A167608" s="1" t="s">
        <v>54761</v>
      </c>
    </row>
    <row r="167609">
      <c r="A167609" s="1" t="s">
        <v>54762</v>
      </c>
    </row>
    <row r="167610">
      <c r="A167610" s="1" t="s">
        <v>54763</v>
      </c>
    </row>
    <row r="167611">
      <c r="A167611" s="1" t="s">
        <v>54764</v>
      </c>
    </row>
    <row r="167612">
      <c r="A167612" s="1" t="s">
        <v>54765</v>
      </c>
    </row>
    <row r="167613">
      <c r="A167613" s="1" t="s">
        <v>54766</v>
      </c>
    </row>
    <row r="167614">
      <c r="A167614" s="1" t="s">
        <v>54767</v>
      </c>
    </row>
    <row r="167615">
      <c r="A167615" s="1" t="s">
        <v>54768</v>
      </c>
    </row>
    <row r="167616">
      <c r="A167616" s="1" t="s">
        <v>48995</v>
      </c>
    </row>
    <row r="167617">
      <c r="A167617" s="1" t="s">
        <v>54769</v>
      </c>
    </row>
    <row r="167618">
      <c r="A167618" s="1" t="s">
        <v>54770</v>
      </c>
    </row>
    <row r="167619">
      <c r="A167619" s="1" t="s">
        <v>54771</v>
      </c>
    </row>
    <row r="167620">
      <c r="A167620" s="1" t="s">
        <v>54772</v>
      </c>
    </row>
    <row r="167621">
      <c r="A167621" s="1" t="s">
        <v>54773</v>
      </c>
    </row>
    <row r="167622">
      <c r="A167622" s="1" t="s">
        <v>54774</v>
      </c>
    </row>
    <row r="167623">
      <c r="A167623" s="1" t="s">
        <v>54775</v>
      </c>
    </row>
    <row r="167624">
      <c r="A167624" s="1" t="s">
        <v>54776</v>
      </c>
    </row>
    <row r="167625">
      <c r="A167625" s="1" t="s">
        <v>54777</v>
      </c>
    </row>
    <row r="167626">
      <c r="A167626" s="1" t="s">
        <v>1516</v>
      </c>
    </row>
    <row r="167627">
      <c r="A167627" s="1" t="s">
        <v>54778</v>
      </c>
    </row>
    <row r="167628">
      <c r="A167628" s="1" t="s">
        <v>54779</v>
      </c>
    </row>
    <row r="167629">
      <c r="A167629" s="1" t="s">
        <v>54780</v>
      </c>
    </row>
    <row r="167630">
      <c r="A167630" s="1" t="s">
        <v>54781</v>
      </c>
    </row>
    <row r="167631">
      <c r="A167631" s="1" t="s">
        <v>35195</v>
      </c>
    </row>
    <row r="167632">
      <c r="A167632" s="1" t="s">
        <v>54782</v>
      </c>
    </row>
    <row r="167633">
      <c r="A167633" s="1" t="s">
        <v>54783</v>
      </c>
    </row>
    <row r="167634">
      <c r="A167634" s="1" t="s">
        <v>54784</v>
      </c>
    </row>
    <row r="167635">
      <c r="A167635" s="1" t="s">
        <v>54785</v>
      </c>
    </row>
    <row r="167636">
      <c r="A167636" s="1" t="s">
        <v>54786</v>
      </c>
    </row>
    <row r="167637">
      <c r="A167637" s="1" t="s">
        <v>54787</v>
      </c>
    </row>
    <row r="167638">
      <c r="A167638" s="1" t="s">
        <v>54788</v>
      </c>
    </row>
    <row r="167639">
      <c r="A167639" s="1" t="s">
        <v>54789</v>
      </c>
    </row>
    <row r="167640">
      <c r="A167640" s="1" t="s">
        <v>54790</v>
      </c>
    </row>
    <row r="167641">
      <c r="A167641" s="1" t="s">
        <v>54791</v>
      </c>
    </row>
    <row r="167642">
      <c r="A167642" s="1" t="s">
        <v>54792</v>
      </c>
    </row>
    <row r="167643">
      <c r="A167643" s="1" t="s">
        <v>54793</v>
      </c>
    </row>
    <row r="167644">
      <c r="A167644" s="1" t="s">
        <v>54794</v>
      </c>
    </row>
    <row r="167645">
      <c r="A167645" s="1" t="s">
        <v>54795</v>
      </c>
    </row>
    <row r="167646">
      <c r="A167646" s="1" t="s">
        <v>54796</v>
      </c>
    </row>
    <row r="167647">
      <c r="A167647" s="1" t="s">
        <v>54797</v>
      </c>
    </row>
    <row r="167648">
      <c r="A167648" s="1" t="s">
        <v>54798</v>
      </c>
    </row>
    <row r="167649">
      <c r="A167649" s="1" t="s">
        <v>54799</v>
      </c>
    </row>
    <row r="167650">
      <c r="A167650" s="1" t="s">
        <v>54800</v>
      </c>
    </row>
    <row r="167651">
      <c r="A167651" s="1" t="s">
        <v>54575</v>
      </c>
    </row>
    <row r="167652">
      <c r="A167652" s="1" t="s">
        <v>54801</v>
      </c>
    </row>
    <row r="167653">
      <c r="A167653" s="1" t="s">
        <v>54756</v>
      </c>
    </row>
    <row r="167654">
      <c r="A167654" s="1" t="s">
        <v>54757</v>
      </c>
    </row>
    <row r="167655">
      <c r="A167655" s="1" t="s">
        <v>54758</v>
      </c>
    </row>
    <row r="167656">
      <c r="A167656" s="1" t="s">
        <v>54759</v>
      </c>
    </row>
    <row r="167657">
      <c r="A167657" s="3" t="str">
        <f> ee &amp; en</f>
        <v>#NAME?</v>
      </c>
    </row>
    <row r="167658">
      <c r="A167658" s="1" t="s">
        <v>54760</v>
      </c>
    </row>
    <row r="167659">
      <c r="A167659" s="1" t="s">
        <v>54761</v>
      </c>
    </row>
    <row r="167660">
      <c r="A167660" s="1" t="s">
        <v>54762</v>
      </c>
    </row>
    <row r="167661">
      <c r="A167661" s="1" t="s">
        <v>54763</v>
      </c>
    </row>
    <row r="167662">
      <c r="A167662" s="1" t="s">
        <v>54764</v>
      </c>
    </row>
    <row r="167663">
      <c r="A167663" s="1" t="s">
        <v>54765</v>
      </c>
    </row>
    <row r="167664">
      <c r="A167664" s="1" t="s">
        <v>54766</v>
      </c>
    </row>
    <row r="167665">
      <c r="A167665" s="1" t="s">
        <v>54767</v>
      </c>
    </row>
    <row r="167666">
      <c r="A167666" s="1" t="s">
        <v>54802</v>
      </c>
    </row>
    <row r="167667">
      <c r="A167667" s="1" t="s">
        <v>54769</v>
      </c>
    </row>
    <row r="167668">
      <c r="A167668" s="1" t="s">
        <v>54770</v>
      </c>
    </row>
    <row r="167669">
      <c r="A167669" s="1" t="s">
        <v>54771</v>
      </c>
    </row>
    <row r="167670">
      <c r="A167670" s="1" t="s">
        <v>54772</v>
      </c>
    </row>
    <row r="167671">
      <c r="A167671" s="1" t="s">
        <v>54773</v>
      </c>
    </row>
    <row r="167672">
      <c r="A167672" s="1" t="s">
        <v>54774</v>
      </c>
    </row>
    <row r="167673">
      <c r="A167673" s="1" t="s">
        <v>54775</v>
      </c>
    </row>
    <row r="167674">
      <c r="A167674" s="1" t="s">
        <v>54776</v>
      </c>
    </row>
    <row r="167675">
      <c r="A167675" s="1" t="s">
        <v>54777</v>
      </c>
    </row>
    <row r="167676">
      <c r="A167676" s="1" t="s">
        <v>54778</v>
      </c>
    </row>
    <row r="167677">
      <c r="A167677" s="1" t="s">
        <v>54779</v>
      </c>
    </row>
    <row r="167678">
      <c r="A167678" s="1" t="s">
        <v>54780</v>
      </c>
    </row>
    <row r="167679">
      <c r="A167679" s="1" t="s">
        <v>54781</v>
      </c>
    </row>
    <row r="167680">
      <c r="A167680" s="1" t="s">
        <v>54782</v>
      </c>
    </row>
    <row r="167681">
      <c r="A167681" s="1" t="s">
        <v>54783</v>
      </c>
    </row>
    <row r="167682">
      <c r="A167682" s="1" t="s">
        <v>54784</v>
      </c>
    </row>
    <row r="167683">
      <c r="A167683" s="1" t="s">
        <v>54785</v>
      </c>
    </row>
    <row r="167684">
      <c r="A167684" s="1" t="s">
        <v>54786</v>
      </c>
    </row>
    <row r="167685">
      <c r="A167685" s="1" t="s">
        <v>54787</v>
      </c>
    </row>
    <row r="167686">
      <c r="A167686" s="1" t="s">
        <v>54788</v>
      </c>
    </row>
    <row r="167687">
      <c r="A167687" s="1" t="s">
        <v>54789</v>
      </c>
    </row>
    <row r="167688">
      <c r="A167688" s="1" t="s">
        <v>54790</v>
      </c>
    </row>
    <row r="167689">
      <c r="A167689" s="1" t="s">
        <v>54791</v>
      </c>
    </row>
    <row r="167690">
      <c r="A167690" s="1" t="s">
        <v>54792</v>
      </c>
    </row>
    <row r="167691">
      <c r="A167691" s="1" t="s">
        <v>54793</v>
      </c>
    </row>
    <row r="167692">
      <c r="A167692" s="1" t="s">
        <v>54794</v>
      </c>
    </row>
    <row r="167693">
      <c r="A167693" s="1" t="s">
        <v>54795</v>
      </c>
    </row>
    <row r="167694">
      <c r="A167694" s="1" t="s">
        <v>54796</v>
      </c>
    </row>
    <row r="167695">
      <c r="A167695" s="1" t="s">
        <v>54797</v>
      </c>
    </row>
    <row r="167696">
      <c r="A167696" s="1" t="s">
        <v>54798</v>
      </c>
    </row>
    <row r="167697">
      <c r="A167697" s="1" t="s">
        <v>54799</v>
      </c>
    </row>
    <row r="167698">
      <c r="A167698" s="1" t="s">
        <v>54800</v>
      </c>
    </row>
    <row r="167699">
      <c r="A167699" s="1" t="s">
        <v>54803</v>
      </c>
    </row>
    <row r="167700">
      <c r="A167700" s="1" t="s">
        <v>54804</v>
      </c>
    </row>
    <row r="167702">
      <c r="A167702" s="1" t="s">
        <v>22598</v>
      </c>
    </row>
    <row r="167703">
      <c r="A167703" s="1" t="s">
        <v>22599</v>
      </c>
    </row>
    <row r="167705">
      <c r="A167705" s="1" t="s">
        <v>22600</v>
      </c>
    </row>
    <row r="167707">
      <c r="A167707" s="1" t="s">
        <v>22601</v>
      </c>
    </row>
    <row r="167708">
      <c r="A167708" s="1" t="s">
        <v>22602</v>
      </c>
    </row>
    <row r="167709">
      <c r="A167709" s="1" t="s">
        <v>22603</v>
      </c>
    </row>
    <row r="167710">
      <c r="A167710" s="1" t="s">
        <v>22587</v>
      </c>
    </row>
    <row r="167712">
      <c r="A167712" s="1" t="s">
        <v>22604</v>
      </c>
    </row>
    <row r="167714">
      <c r="A167714" s="1" t="s">
        <v>22605</v>
      </c>
    </row>
    <row r="167715">
      <c r="A167715" s="1" t="s">
        <v>22606</v>
      </c>
    </row>
    <row r="167716">
      <c r="A167716" s="1" t="s">
        <v>22607</v>
      </c>
    </row>
    <row r="167718">
      <c r="A167718" s="1" t="s">
        <v>22608</v>
      </c>
    </row>
    <row r="167720">
      <c r="A167720" s="1" t="s">
        <v>22609</v>
      </c>
    </row>
    <row r="167722">
      <c r="A167722" s="1" t="s">
        <v>22610</v>
      </c>
    </row>
    <row r="167723">
      <c r="A167723" s="1" t="s">
        <v>22611</v>
      </c>
    </row>
    <row r="167725">
      <c r="A167725" s="1" t="s">
        <v>22562</v>
      </c>
    </row>
    <row r="167726">
      <c r="A167726" s="1" t="s">
        <v>22598</v>
      </c>
    </row>
    <row r="167727">
      <c r="A167727" s="1" t="s">
        <v>22599</v>
      </c>
    </row>
    <row r="167728">
      <c r="A167728" s="1" t="s">
        <v>22600</v>
      </c>
    </row>
    <row r="167729">
      <c r="A167729" s="1" t="s">
        <v>22601</v>
      </c>
    </row>
    <row r="167730">
      <c r="A167730" s="1" t="s">
        <v>22602</v>
      </c>
    </row>
    <row r="167731">
      <c r="A167731" s="1" t="s">
        <v>22603</v>
      </c>
    </row>
    <row r="167732">
      <c r="A167732" s="1" t="s">
        <v>22587</v>
      </c>
    </row>
    <row r="167733">
      <c r="A167733" s="1" t="s">
        <v>22604</v>
      </c>
    </row>
    <row r="167734">
      <c r="A167734" s="1" t="s">
        <v>22605</v>
      </c>
    </row>
    <row r="167735">
      <c r="A167735" s="1" t="s">
        <v>22606</v>
      </c>
    </row>
    <row r="167736">
      <c r="A167736" s="1" t="s">
        <v>22607</v>
      </c>
    </row>
    <row r="167737">
      <c r="A167737" s="1" t="s">
        <v>22608</v>
      </c>
    </row>
    <row r="167738">
      <c r="A167738" s="1" t="s">
        <v>22609</v>
      </c>
    </row>
    <row r="167739">
      <c r="A167739" s="1" t="s">
        <v>22610</v>
      </c>
    </row>
    <row r="167740">
      <c r="A167740" s="1" t="s">
        <v>22612</v>
      </c>
    </row>
    <row r="167741">
      <c r="A167741" s="1" t="s">
        <v>54805</v>
      </c>
    </row>
    <row r="167743">
      <c r="A167743" s="1" t="s">
        <v>4462</v>
      </c>
    </row>
    <row r="167745">
      <c r="A167745" s="1" t="s">
        <v>22614</v>
      </c>
    </row>
    <row r="167747">
      <c r="A167747" s="1" t="s">
        <v>22615</v>
      </c>
    </row>
    <row r="167749">
      <c r="A167749" s="1" t="s">
        <v>22616</v>
      </c>
    </row>
    <row r="167750">
      <c r="A167750" s="1" t="s">
        <v>22617</v>
      </c>
    </row>
    <row r="167751">
      <c r="A167751" s="1" t="s">
        <v>22618</v>
      </c>
    </row>
    <row r="167752">
      <c r="A167752" s="1" t="s">
        <v>22619</v>
      </c>
    </row>
    <row r="167753">
      <c r="A167753" s="1" t="s">
        <v>22620</v>
      </c>
    </row>
    <row r="167754">
      <c r="A167754" s="1" t="s">
        <v>22621</v>
      </c>
    </row>
    <row r="167755">
      <c r="A167755" s="1" t="s">
        <v>22622</v>
      </c>
    </row>
    <row r="167756">
      <c r="A167756" s="1" t="s">
        <v>22623</v>
      </c>
    </row>
    <row r="167757">
      <c r="A167757" s="1" t="s">
        <v>22624</v>
      </c>
    </row>
    <row r="167758">
      <c r="A167758" s="1" t="s">
        <v>22625</v>
      </c>
    </row>
    <row r="167759">
      <c r="A167759" s="1" t="s">
        <v>22626</v>
      </c>
    </row>
    <row r="167761">
      <c r="A167761" s="1" t="s">
        <v>22627</v>
      </c>
    </row>
    <row r="167763">
      <c r="A167763" s="1" t="s">
        <v>22628</v>
      </c>
    </row>
    <row r="167764">
      <c r="A167764" s="1" t="s">
        <v>22629</v>
      </c>
    </row>
    <row r="167766">
      <c r="A167766" s="1" t="s">
        <v>22630</v>
      </c>
    </row>
    <row r="167767">
      <c r="A167767" s="1" t="s">
        <v>22631</v>
      </c>
    </row>
    <row r="167769">
      <c r="A167769" s="1" t="s">
        <v>22632</v>
      </c>
    </row>
    <row r="167771">
      <c r="A167771" s="1" t="s">
        <v>22633</v>
      </c>
    </row>
    <row r="167772">
      <c r="A167772" s="1" t="s">
        <v>22634</v>
      </c>
    </row>
    <row r="167773">
      <c r="A167773" s="1" t="s">
        <v>22635</v>
      </c>
    </row>
    <row r="167775">
      <c r="A167775" s="1" t="s">
        <v>22636</v>
      </c>
    </row>
    <row r="167776">
      <c r="A167776" s="1" t="s">
        <v>22637</v>
      </c>
    </row>
    <row r="167778">
      <c r="A167778" s="1" t="s">
        <v>22638</v>
      </c>
    </row>
    <row r="167779">
      <c r="A167779" s="1" t="s">
        <v>22639</v>
      </c>
    </row>
    <row r="167781">
      <c r="A167781" s="1" t="s">
        <v>22640</v>
      </c>
    </row>
    <row r="167782">
      <c r="A167782" s="1" t="s">
        <v>22614</v>
      </c>
    </row>
    <row r="167783">
      <c r="A167783" s="1" t="s">
        <v>22615</v>
      </c>
    </row>
    <row r="167784">
      <c r="A167784" s="1" t="s">
        <v>22616</v>
      </c>
    </row>
    <row r="167785">
      <c r="A167785" s="1" t="s">
        <v>22617</v>
      </c>
    </row>
    <row r="167786">
      <c r="A167786" s="1" t="s">
        <v>22618</v>
      </c>
    </row>
    <row r="167787">
      <c r="A167787" s="1" t="s">
        <v>22619</v>
      </c>
    </row>
    <row r="167788">
      <c r="A167788" s="1" t="s">
        <v>22620</v>
      </c>
    </row>
    <row r="167789">
      <c r="A167789" s="1" t="s">
        <v>22621</v>
      </c>
    </row>
    <row r="167790">
      <c r="A167790" s="1" t="s">
        <v>22622</v>
      </c>
    </row>
    <row r="167791">
      <c r="A167791" s="1" t="s">
        <v>22623</v>
      </c>
    </row>
    <row r="167792">
      <c r="A167792" s="1" t="s">
        <v>22624</v>
      </c>
    </row>
    <row r="167793">
      <c r="A167793" s="1" t="s">
        <v>22625</v>
      </c>
    </row>
    <row r="167794">
      <c r="A167794" s="1" t="s">
        <v>22626</v>
      </c>
    </row>
    <row r="167795">
      <c r="A167795" s="1" t="s">
        <v>22627</v>
      </c>
    </row>
    <row r="167796">
      <c r="A167796" s="1" t="s">
        <v>22628</v>
      </c>
    </row>
    <row r="167797">
      <c r="A167797" s="1" t="s">
        <v>22629</v>
      </c>
    </row>
    <row r="167798">
      <c r="A167798" s="1" t="s">
        <v>22630</v>
      </c>
    </row>
    <row r="167799">
      <c r="A167799" s="1" t="s">
        <v>22631</v>
      </c>
    </row>
    <row r="167800">
      <c r="A167800" s="1" t="s">
        <v>22632</v>
      </c>
    </row>
    <row r="167801">
      <c r="A167801" s="1" t="s">
        <v>22633</v>
      </c>
    </row>
    <row r="167802">
      <c r="A167802" s="1" t="s">
        <v>22634</v>
      </c>
    </row>
    <row r="167803">
      <c r="A167803" s="1" t="s">
        <v>22635</v>
      </c>
    </row>
    <row r="167804">
      <c r="A167804" s="1" t="s">
        <v>22636</v>
      </c>
    </row>
    <row r="167805">
      <c r="A167805" s="1" t="s">
        <v>22637</v>
      </c>
    </row>
    <row r="167806">
      <c r="A167806" s="1" t="s">
        <v>22638</v>
      </c>
    </row>
    <row r="167807">
      <c r="A167807" s="1" t="s">
        <v>22641</v>
      </c>
    </row>
    <row r="167808">
      <c r="A167808" s="1" t="s">
        <v>54806</v>
      </c>
    </row>
    <row r="167810">
      <c r="A167810" s="1" t="s">
        <v>54807</v>
      </c>
    </row>
    <row r="167812">
      <c r="A167812" s="1" t="s">
        <v>54808</v>
      </c>
    </row>
    <row r="167814">
      <c r="A167814" s="1" t="s">
        <v>54809</v>
      </c>
    </row>
    <row r="167816">
      <c r="A167816" s="1" t="s">
        <v>54810</v>
      </c>
    </row>
    <row r="167818">
      <c r="A167818" s="1" t="s">
        <v>54811</v>
      </c>
    </row>
    <row r="167820">
      <c r="A167820" s="1" t="s">
        <v>54812</v>
      </c>
    </row>
    <row r="167822">
      <c r="A167822" s="1" t="s">
        <v>54813</v>
      </c>
    </row>
    <row r="167824">
      <c r="A167824" s="1" t="s">
        <v>54814</v>
      </c>
    </row>
    <row r="167826">
      <c r="A167826" s="1" t="s">
        <v>54815</v>
      </c>
    </row>
    <row r="167828">
      <c r="A167828" s="1" t="s">
        <v>54816</v>
      </c>
    </row>
    <row r="167829">
      <c r="A167829" s="1" t="s">
        <v>54817</v>
      </c>
    </row>
    <row r="167831">
      <c r="A167831" s="1" t="s">
        <v>54818</v>
      </c>
    </row>
    <row r="167832">
      <c r="A167832" s="1" t="s">
        <v>54819</v>
      </c>
    </row>
    <row r="167833">
      <c r="A167833" s="1" t="s">
        <v>54820</v>
      </c>
    </row>
    <row r="167835">
      <c r="A167835" s="1" t="s">
        <v>54821</v>
      </c>
    </row>
    <row r="167836">
      <c r="A167836" s="1" t="s">
        <v>54822</v>
      </c>
    </row>
    <row r="167837">
      <c r="A167837" s="1" t="s">
        <v>54823</v>
      </c>
    </row>
    <row r="167839">
      <c r="A167839" s="1" t="s">
        <v>54824</v>
      </c>
    </row>
    <row r="167840">
      <c r="A167840" s="1" t="s">
        <v>54825</v>
      </c>
    </row>
    <row r="167842">
      <c r="A167842" s="1" t="s">
        <v>54826</v>
      </c>
    </row>
    <row r="167844">
      <c r="A167844" s="1" t="s">
        <v>54827</v>
      </c>
    </row>
    <row r="167846">
      <c r="A167846" s="1" t="s">
        <v>7527</v>
      </c>
    </row>
    <row r="167847">
      <c r="A167847" s="1" t="s">
        <v>39557</v>
      </c>
    </row>
    <row r="167848">
      <c r="A167848" s="1" t="s">
        <v>7527</v>
      </c>
    </row>
    <row r="167849">
      <c r="A167849" s="1" t="s">
        <v>54828</v>
      </c>
    </row>
    <row r="167850">
      <c r="A167850" s="1" t="s">
        <v>46338</v>
      </c>
    </row>
    <row r="167851">
      <c r="A167851" s="1" t="s">
        <v>7527</v>
      </c>
    </row>
    <row r="167852">
      <c r="A167852" s="1" t="s">
        <v>186</v>
      </c>
    </row>
    <row r="167854">
      <c r="A167854" s="1" t="s">
        <v>54829</v>
      </c>
    </row>
    <row r="167855">
      <c r="A167855" s="1" t="s">
        <v>54830</v>
      </c>
    </row>
    <row r="167857">
      <c r="A167857" s="1" t="s">
        <v>54831</v>
      </c>
    </row>
    <row r="167859">
      <c r="A167859" s="1" t="s">
        <v>54832</v>
      </c>
    </row>
    <row r="167860">
      <c r="A167860" s="1" t="s">
        <v>54833</v>
      </c>
    </row>
    <row r="167862">
      <c r="A167862" s="1" t="s">
        <v>54834</v>
      </c>
    </row>
    <row r="167864">
      <c r="A167864" s="1" t="s">
        <v>54835</v>
      </c>
    </row>
    <row r="167866">
      <c r="A167866" s="1" t="s">
        <v>34742</v>
      </c>
    </row>
    <row r="167867">
      <c r="A167867" s="1" t="s">
        <v>54836</v>
      </c>
    </row>
    <row r="167869">
      <c r="A167869" s="1" t="s">
        <v>54837</v>
      </c>
    </row>
    <row r="167871">
      <c r="A167871" s="1" t="s">
        <v>54838</v>
      </c>
    </row>
    <row r="167873">
      <c r="A167873" s="1" t="s">
        <v>54839</v>
      </c>
    </row>
    <row r="167874">
      <c r="A167874" s="1" t="s">
        <v>54840</v>
      </c>
    </row>
    <row r="167876">
      <c r="A167876" s="1" t="s">
        <v>54841</v>
      </c>
    </row>
    <row r="167877">
      <c r="A167877" s="1" t="s">
        <v>54842</v>
      </c>
    </row>
    <row r="167879">
      <c r="A167879" s="1" t="s">
        <v>54843</v>
      </c>
    </row>
    <row r="167880">
      <c r="A167880" s="1" t="s">
        <v>44440</v>
      </c>
    </row>
    <row r="167882">
      <c r="A167882" s="1" t="s">
        <v>54844</v>
      </c>
    </row>
    <row r="167884">
      <c r="A167884" s="1" t="s">
        <v>54845</v>
      </c>
    </row>
    <row r="167885">
      <c r="A167885" s="1" t="s">
        <v>54846</v>
      </c>
    </row>
    <row r="167887">
      <c r="A167887" s="1" t="s">
        <v>54847</v>
      </c>
    </row>
    <row r="167889">
      <c r="A167889" s="1" t="s">
        <v>54848</v>
      </c>
    </row>
    <row r="167891">
      <c r="A167891" s="1" t="s">
        <v>54849</v>
      </c>
    </row>
    <row r="167892">
      <c r="A167892" s="1" t="s">
        <v>54808</v>
      </c>
    </row>
    <row r="167893">
      <c r="A167893" s="1" t="s">
        <v>54809</v>
      </c>
    </row>
    <row r="167894">
      <c r="A167894" s="1" t="s">
        <v>54810</v>
      </c>
    </row>
    <row r="167895">
      <c r="A167895" s="1" t="s">
        <v>54811</v>
      </c>
    </row>
    <row r="167896">
      <c r="A167896" s="1" t="s">
        <v>54812</v>
      </c>
    </row>
    <row r="167897">
      <c r="A167897" s="1" t="s">
        <v>54813</v>
      </c>
    </row>
    <row r="167898">
      <c r="A167898" s="1" t="s">
        <v>54814</v>
      </c>
    </row>
    <row r="167899">
      <c r="A167899" s="1" t="s">
        <v>54815</v>
      </c>
    </row>
    <row r="167900">
      <c r="A167900" s="1" t="s">
        <v>54816</v>
      </c>
    </row>
    <row r="167901">
      <c r="A167901" s="1" t="s">
        <v>54817</v>
      </c>
    </row>
    <row r="167902">
      <c r="A167902" s="1" t="s">
        <v>54818</v>
      </c>
    </row>
    <row r="167903">
      <c r="A167903" s="1" t="s">
        <v>54819</v>
      </c>
    </row>
    <row r="167904">
      <c r="A167904" s="1" t="s">
        <v>54820</v>
      </c>
    </row>
    <row r="167905">
      <c r="A167905" s="1" t="s">
        <v>54821</v>
      </c>
    </row>
    <row r="167906">
      <c r="A167906" s="1" t="s">
        <v>54822</v>
      </c>
    </row>
    <row r="167907">
      <c r="A167907" s="1" t="s">
        <v>54823</v>
      </c>
    </row>
    <row r="167908">
      <c r="A167908" s="1" t="s">
        <v>54824</v>
      </c>
    </row>
    <row r="167909">
      <c r="A167909" s="1" t="s">
        <v>54825</v>
      </c>
    </row>
    <row r="167910">
      <c r="A167910" s="1" t="s">
        <v>54826</v>
      </c>
    </row>
    <row r="167911">
      <c r="A167911" s="1" t="s">
        <v>54827</v>
      </c>
    </row>
    <row r="167912">
      <c r="A167912" s="1" t="s">
        <v>54828</v>
      </c>
    </row>
    <row r="167913">
      <c r="A167913" s="1" t="s">
        <v>54829</v>
      </c>
    </row>
    <row r="167914">
      <c r="A167914" s="1" t="s">
        <v>54830</v>
      </c>
    </row>
    <row r="167915">
      <c r="A167915" s="1" t="s">
        <v>54831</v>
      </c>
    </row>
    <row r="167916">
      <c r="A167916" s="1" t="s">
        <v>54832</v>
      </c>
    </row>
    <row r="167917">
      <c r="A167917" s="1" t="s">
        <v>54833</v>
      </c>
    </row>
    <row r="167918">
      <c r="A167918" s="1" t="s">
        <v>54834</v>
      </c>
    </row>
    <row r="167919">
      <c r="A167919" s="1" t="s">
        <v>54835</v>
      </c>
    </row>
    <row r="167920">
      <c r="A167920" s="1" t="s">
        <v>54836</v>
      </c>
    </row>
    <row r="167921">
      <c r="A167921" s="1" t="s">
        <v>54837</v>
      </c>
    </row>
    <row r="167922">
      <c r="A167922" s="1" t="s">
        <v>54838</v>
      </c>
    </row>
    <row r="167923">
      <c r="A167923" s="1" t="s">
        <v>54839</v>
      </c>
    </row>
    <row r="167924">
      <c r="A167924" s="1" t="s">
        <v>54840</v>
      </c>
    </row>
    <row r="167925">
      <c r="A167925" s="1" t="s">
        <v>54841</v>
      </c>
    </row>
    <row r="167926">
      <c r="A167926" s="1" t="s">
        <v>54842</v>
      </c>
    </row>
    <row r="167927">
      <c r="A167927" s="1" t="s">
        <v>54843</v>
      </c>
    </row>
    <row r="167928">
      <c r="A167928" s="1" t="s">
        <v>44440</v>
      </c>
    </row>
    <row r="167929">
      <c r="A167929" s="1" t="s">
        <v>54844</v>
      </c>
    </row>
    <row r="167930">
      <c r="A167930" s="1" t="s">
        <v>54845</v>
      </c>
    </row>
    <row r="167931">
      <c r="A167931" s="1" t="s">
        <v>54846</v>
      </c>
    </row>
    <row r="167932">
      <c r="A167932" s="1" t="s">
        <v>54847</v>
      </c>
    </row>
    <row r="167933">
      <c r="A167933" s="1" t="s">
        <v>54850</v>
      </c>
    </row>
    <row r="167934">
      <c r="A167934" s="1" t="s">
        <v>54851</v>
      </c>
    </row>
    <row r="167936">
      <c r="A167936" s="1" t="s">
        <v>3877</v>
      </c>
    </row>
    <row r="167937">
      <c r="A167937" s="1" t="s">
        <v>22643</v>
      </c>
    </row>
    <row r="167938">
      <c r="A167938" s="1" t="s">
        <v>22644</v>
      </c>
    </row>
    <row r="167940">
      <c r="A167940" s="1" t="s">
        <v>22645</v>
      </c>
    </row>
    <row r="167941">
      <c r="A167941" s="1" t="s">
        <v>22646</v>
      </c>
    </row>
    <row r="167942">
      <c r="A167942" s="1" t="s">
        <v>22647</v>
      </c>
    </row>
    <row r="167943">
      <c r="A167943" s="1" t="s">
        <v>22648</v>
      </c>
    </row>
    <row r="167944">
      <c r="A167944" s="1" t="s">
        <v>22649</v>
      </c>
    </row>
    <row r="167945">
      <c r="A167945" s="1" t="s">
        <v>22650</v>
      </c>
    </row>
    <row r="167946">
      <c r="A167946" s="1" t="s">
        <v>22651</v>
      </c>
    </row>
    <row r="167947">
      <c r="A167947" s="1" t="s">
        <v>22652</v>
      </c>
    </row>
    <row r="167948">
      <c r="A167948" s="1" t="s">
        <v>22653</v>
      </c>
    </row>
    <row r="167949">
      <c r="A167949" s="1" t="s">
        <v>22625</v>
      </c>
    </row>
    <row r="167950">
      <c r="A167950" s="1" t="s">
        <v>22654</v>
      </c>
    </row>
    <row r="167952">
      <c r="A167952" s="1" t="s">
        <v>22655</v>
      </c>
    </row>
    <row r="167954">
      <c r="A167954" s="1" t="s">
        <v>22628</v>
      </c>
    </row>
    <row r="167955">
      <c r="A167955" s="1" t="s">
        <v>22629</v>
      </c>
    </row>
    <row r="167957">
      <c r="A167957" s="1" t="s">
        <v>22656</v>
      </c>
    </row>
    <row r="167958">
      <c r="A167958" s="1" t="s">
        <v>22657</v>
      </c>
    </row>
    <row r="167960">
      <c r="A167960" s="1" t="s">
        <v>22658</v>
      </c>
    </row>
    <row r="167961">
      <c r="A167961" s="1" t="s">
        <v>22659</v>
      </c>
    </row>
    <row r="167962">
      <c r="A167962" s="1" t="s">
        <v>22660</v>
      </c>
    </row>
    <row r="167964">
      <c r="A167964" s="1" t="s">
        <v>22661</v>
      </c>
    </row>
    <row r="167966">
      <c r="A167966" s="1" t="s">
        <v>22636</v>
      </c>
    </row>
    <row r="167967">
      <c r="A167967" s="1" t="s">
        <v>22637</v>
      </c>
    </row>
    <row r="167969">
      <c r="A167969" s="1" t="s">
        <v>101</v>
      </c>
    </row>
    <row r="167970">
      <c r="A167970" s="1" t="s">
        <v>12040</v>
      </c>
    </row>
    <row r="167972">
      <c r="A167972" s="1" t="s">
        <v>22662</v>
      </c>
    </row>
    <row r="167973">
      <c r="A167973" s="1" t="s">
        <v>22643</v>
      </c>
    </row>
    <row r="167974">
      <c r="A167974" s="1" t="s">
        <v>22644</v>
      </c>
    </row>
    <row r="167975">
      <c r="A167975" s="1" t="s">
        <v>22645</v>
      </c>
    </row>
    <row r="167976">
      <c r="A167976" s="1" t="s">
        <v>22646</v>
      </c>
    </row>
    <row r="167977">
      <c r="A167977" s="1" t="s">
        <v>22647</v>
      </c>
    </row>
    <row r="167978">
      <c r="A167978" s="1" t="s">
        <v>22648</v>
      </c>
    </row>
    <row r="167979">
      <c r="A167979" s="1" t="s">
        <v>22649</v>
      </c>
    </row>
    <row r="167980">
      <c r="A167980" s="1" t="s">
        <v>22650</v>
      </c>
    </row>
    <row r="167981">
      <c r="A167981" s="1" t="s">
        <v>22651</v>
      </c>
    </row>
    <row r="167982">
      <c r="A167982" s="1" t="s">
        <v>22652</v>
      </c>
    </row>
    <row r="167983">
      <c r="A167983" s="1" t="s">
        <v>22653</v>
      </c>
    </row>
    <row r="167984">
      <c r="A167984" s="1" t="s">
        <v>22625</v>
      </c>
    </row>
    <row r="167985">
      <c r="A167985" s="1" t="s">
        <v>22654</v>
      </c>
    </row>
    <row r="167986">
      <c r="A167986" s="1" t="s">
        <v>22655</v>
      </c>
    </row>
    <row r="167987">
      <c r="A167987" s="1" t="s">
        <v>22628</v>
      </c>
    </row>
    <row r="167988">
      <c r="A167988" s="1" t="s">
        <v>22629</v>
      </c>
    </row>
    <row r="167989">
      <c r="A167989" s="1" t="s">
        <v>22656</v>
      </c>
    </row>
    <row r="167990">
      <c r="A167990" s="1" t="s">
        <v>22657</v>
      </c>
    </row>
    <row r="167991">
      <c r="A167991" s="1" t="s">
        <v>22658</v>
      </c>
    </row>
    <row r="167992">
      <c r="A167992" s="1" t="s">
        <v>22659</v>
      </c>
    </row>
    <row r="167993">
      <c r="A167993" s="1" t="s">
        <v>22660</v>
      </c>
    </row>
    <row r="167994">
      <c r="A167994" s="1" t="s">
        <v>22661</v>
      </c>
    </row>
    <row r="167995">
      <c r="A167995" s="1" t="s">
        <v>22636</v>
      </c>
    </row>
    <row r="167996">
      <c r="A167996" s="1" t="s">
        <v>22637</v>
      </c>
    </row>
    <row r="167997">
      <c r="A167997" s="1" t="s">
        <v>101</v>
      </c>
    </row>
    <row r="167998">
      <c r="A167998" s="1" t="s">
        <v>22663</v>
      </c>
    </row>
    <row r="167999">
      <c r="A167999" s="1" t="s">
        <v>54852</v>
      </c>
    </row>
    <row r="168001">
      <c r="A168001" s="1" t="s">
        <v>54697</v>
      </c>
    </row>
    <row r="168003">
      <c r="A168003" s="1" t="s">
        <v>54853</v>
      </c>
    </row>
    <row r="168005">
      <c r="A168005" s="1" t="s">
        <v>54854</v>
      </c>
    </row>
    <row r="168007">
      <c r="A168007" s="1" t="s">
        <v>54855</v>
      </c>
    </row>
    <row r="168009">
      <c r="A168009" s="1" t="s">
        <v>54856</v>
      </c>
    </row>
    <row r="168010">
      <c r="A168010" s="1" t="s">
        <v>54857</v>
      </c>
    </row>
    <row r="168012">
      <c r="A168012" s="1" t="s">
        <v>54858</v>
      </c>
    </row>
    <row r="168014">
      <c r="A168014" s="1" t="s">
        <v>54859</v>
      </c>
    </row>
    <row r="168016">
      <c r="A168016" s="1" t="s">
        <v>54860</v>
      </c>
    </row>
    <row r="168017">
      <c r="A168017" s="1" t="s">
        <v>54861</v>
      </c>
    </row>
    <row r="168019">
      <c r="A168019" s="1" t="s">
        <v>54862</v>
      </c>
    </row>
    <row r="168021">
      <c r="A168021" s="1" t="s">
        <v>54863</v>
      </c>
    </row>
    <row r="168023">
      <c r="A168023" s="1" t="s">
        <v>54864</v>
      </c>
    </row>
    <row r="168025">
      <c r="A168025" s="1" t="s">
        <v>54865</v>
      </c>
    </row>
    <row r="168026">
      <c r="A168026" s="1" t="s">
        <v>54866</v>
      </c>
    </row>
    <row r="168027">
      <c r="A168027" s="1" t="s">
        <v>54867</v>
      </c>
    </row>
    <row r="168029">
      <c r="A168029" s="1" t="s">
        <v>54868</v>
      </c>
    </row>
    <row r="168030">
      <c r="A168030" s="1" t="s">
        <v>54869</v>
      </c>
    </row>
    <row r="168032">
      <c r="A168032" s="1" t="s">
        <v>54870</v>
      </c>
    </row>
    <row r="168034">
      <c r="A168034" s="1" t="s">
        <v>54871</v>
      </c>
    </row>
    <row r="168035">
      <c r="A168035" s="1" t="s">
        <v>54872</v>
      </c>
    </row>
    <row r="168037">
      <c r="A168037" s="1" t="s">
        <v>54873</v>
      </c>
    </row>
    <row r="168038">
      <c r="A168038" s="1" t="s">
        <v>54874</v>
      </c>
    </row>
    <row r="168039">
      <c r="A168039" s="1" t="s">
        <v>54875</v>
      </c>
    </row>
    <row r="168041">
      <c r="A168041" s="1" t="s">
        <v>54876</v>
      </c>
    </row>
    <row r="168042">
      <c r="A168042" s="1" t="s">
        <v>54877</v>
      </c>
    </row>
    <row r="168043">
      <c r="A168043" s="1" t="s">
        <v>54878</v>
      </c>
    </row>
    <row r="168045">
      <c r="A168045" s="1" t="s">
        <v>54879</v>
      </c>
    </row>
    <row r="168047">
      <c r="A168047" s="1" t="s">
        <v>54880</v>
      </c>
    </row>
    <row r="168048">
      <c r="A168048" s="1" t="s">
        <v>54881</v>
      </c>
    </row>
    <row r="168049">
      <c r="A168049" s="1" t="s">
        <v>54882</v>
      </c>
    </row>
    <row r="168051">
      <c r="A168051" s="1" t="s">
        <v>54883</v>
      </c>
    </row>
    <row r="168052">
      <c r="A168052" s="1" t="s">
        <v>54884</v>
      </c>
    </row>
    <row r="168054">
      <c r="A168054" s="1" t="s">
        <v>54885</v>
      </c>
    </row>
    <row r="168056">
      <c r="A168056" s="1" t="s">
        <v>54886</v>
      </c>
    </row>
    <row r="168058">
      <c r="A168058" s="1" t="s">
        <v>54887</v>
      </c>
    </row>
    <row r="168060">
      <c r="A168060" s="1" t="s">
        <v>54888</v>
      </c>
    </row>
    <row r="168062">
      <c r="A168062" s="1" t="s">
        <v>54889</v>
      </c>
    </row>
    <row r="168063">
      <c r="A168063" s="1" t="s">
        <v>54890</v>
      </c>
    </row>
    <row r="168065">
      <c r="A168065" s="1" t="s">
        <v>54891</v>
      </c>
    </row>
    <row r="168067">
      <c r="A168067" s="1" t="s">
        <v>54892</v>
      </c>
    </row>
    <row r="168069">
      <c r="A168069" s="1" t="s">
        <v>54893</v>
      </c>
    </row>
    <row r="168070">
      <c r="A168070" s="1" t="s">
        <v>54894</v>
      </c>
    </row>
    <row r="168072">
      <c r="A168072" s="1" t="s">
        <v>54895</v>
      </c>
    </row>
    <row r="168074">
      <c r="A168074" s="1" t="s">
        <v>54896</v>
      </c>
    </row>
    <row r="168076">
      <c r="A168076" s="1" t="s">
        <v>54897</v>
      </c>
    </row>
    <row r="168078">
      <c r="A168078" s="1" t="s">
        <v>54575</v>
      </c>
    </row>
    <row r="168080">
      <c r="A168080" s="1" t="s">
        <v>54749</v>
      </c>
    </row>
    <row r="168081">
      <c r="A168081" s="1" t="s">
        <v>54853</v>
      </c>
    </row>
    <row r="168082">
      <c r="A168082" s="1" t="s">
        <v>54854</v>
      </c>
    </row>
    <row r="168083">
      <c r="A168083" s="1" t="s">
        <v>54855</v>
      </c>
    </row>
    <row r="168084">
      <c r="A168084" s="1" t="s">
        <v>54856</v>
      </c>
    </row>
    <row r="168085">
      <c r="A168085" s="1" t="s">
        <v>54857</v>
      </c>
    </row>
    <row r="168086">
      <c r="A168086" s="1" t="s">
        <v>54858</v>
      </c>
    </row>
    <row r="168087">
      <c r="A168087" s="1" t="s">
        <v>54859</v>
      </c>
    </row>
    <row r="168088">
      <c r="A168088" s="1" t="s">
        <v>54860</v>
      </c>
    </row>
    <row r="168089">
      <c r="A168089" s="1" t="s">
        <v>54861</v>
      </c>
    </row>
    <row r="168090">
      <c r="A168090" s="1" t="s">
        <v>54862</v>
      </c>
    </row>
    <row r="168091">
      <c r="A168091" s="1" t="s">
        <v>54863</v>
      </c>
    </row>
    <row r="168092">
      <c r="A168092" s="1" t="s">
        <v>54864</v>
      </c>
    </row>
    <row r="168093">
      <c r="A168093" s="1" t="s">
        <v>54865</v>
      </c>
    </row>
    <row r="168094">
      <c r="A168094" s="1" t="s">
        <v>54866</v>
      </c>
    </row>
    <row r="168095">
      <c r="A168095" s="1" t="s">
        <v>54867</v>
      </c>
    </row>
    <row r="168096">
      <c r="A168096" s="1" t="s">
        <v>54868</v>
      </c>
    </row>
    <row r="168097">
      <c r="A168097" s="1" t="s">
        <v>54869</v>
      </c>
    </row>
    <row r="168098">
      <c r="A168098" s="1" t="s">
        <v>54870</v>
      </c>
    </row>
    <row r="168099">
      <c r="A168099" s="1" t="s">
        <v>54871</v>
      </c>
    </row>
    <row r="168100">
      <c r="A168100" s="1" t="s">
        <v>54872</v>
      </c>
    </row>
    <row r="168101">
      <c r="A168101" s="1" t="s">
        <v>54873</v>
      </c>
    </row>
    <row r="168102">
      <c r="A168102" s="1" t="s">
        <v>54874</v>
      </c>
    </row>
    <row r="168103">
      <c r="A168103" s="1" t="s">
        <v>54875</v>
      </c>
    </row>
    <row r="168104">
      <c r="A168104" s="1" t="s">
        <v>54876</v>
      </c>
    </row>
    <row r="168105">
      <c r="A168105" s="1" t="s">
        <v>54877</v>
      </c>
    </row>
    <row r="168106">
      <c r="A168106" s="1" t="s">
        <v>54878</v>
      </c>
    </row>
    <row r="168107">
      <c r="A168107" s="1" t="s">
        <v>54879</v>
      </c>
    </row>
    <row r="168108">
      <c r="A168108" s="1" t="s">
        <v>54880</v>
      </c>
    </row>
    <row r="168109">
      <c r="A168109" s="1" t="s">
        <v>54881</v>
      </c>
    </row>
    <row r="168110">
      <c r="A168110" s="1" t="s">
        <v>54882</v>
      </c>
    </row>
    <row r="168111">
      <c r="A168111" s="1" t="s">
        <v>54883</v>
      </c>
    </row>
    <row r="168112">
      <c r="A168112" s="1" t="s">
        <v>54884</v>
      </c>
    </row>
    <row r="168113">
      <c r="A168113" s="1" t="s">
        <v>54885</v>
      </c>
    </row>
    <row r="168114">
      <c r="A168114" s="1" t="s">
        <v>54886</v>
      </c>
    </row>
    <row r="168115">
      <c r="A168115" s="1" t="s">
        <v>54887</v>
      </c>
    </row>
    <row r="168116">
      <c r="A168116" s="1" t="s">
        <v>54888</v>
      </c>
    </row>
    <row r="168117">
      <c r="A168117" s="1" t="s">
        <v>54889</v>
      </c>
    </row>
    <row r="168118">
      <c r="A168118" s="1" t="s">
        <v>54890</v>
      </c>
    </row>
    <row r="168119">
      <c r="A168119" s="1" t="s">
        <v>54891</v>
      </c>
    </row>
    <row r="168120">
      <c r="A168120" s="1" t="s">
        <v>54892</v>
      </c>
    </row>
    <row r="168121">
      <c r="A168121" s="1" t="s">
        <v>54893</v>
      </c>
    </row>
    <row r="168122">
      <c r="A168122" s="1" t="s">
        <v>54894</v>
      </c>
    </row>
    <row r="168123">
      <c r="A168123" s="1" t="s">
        <v>54895</v>
      </c>
    </row>
    <row r="168124">
      <c r="A168124" s="1" t="s">
        <v>54896</v>
      </c>
    </row>
    <row r="168125">
      <c r="A168125" s="1" t="s">
        <v>54897</v>
      </c>
    </row>
    <row r="168126">
      <c r="A168126" s="1" t="s">
        <v>54898</v>
      </c>
    </row>
    <row r="168127">
      <c r="A168127" s="1" t="s">
        <v>54899</v>
      </c>
    </row>
    <row r="168128">
      <c r="A168128" s="1" t="s">
        <v>22665</v>
      </c>
    </row>
    <row r="168129">
      <c r="A168129" s="1" t="s">
        <v>10413</v>
      </c>
    </row>
    <row r="168130">
      <c r="A168130" s="1" t="s">
        <v>22666</v>
      </c>
    </row>
    <row r="168131">
      <c r="A168131" s="1" t="s">
        <v>22667</v>
      </c>
    </row>
    <row r="168132">
      <c r="A168132" s="1" t="s">
        <v>22668</v>
      </c>
    </row>
    <row r="168133">
      <c r="A168133" s="1" t="s">
        <v>1481</v>
      </c>
    </row>
    <row r="168134">
      <c r="A168134" s="1" t="s">
        <v>22669</v>
      </c>
    </row>
    <row r="168135">
      <c r="A168135" s="1" t="s">
        <v>22670</v>
      </c>
    </row>
    <row r="168136">
      <c r="A168136" s="1" t="s">
        <v>4634</v>
      </c>
    </row>
    <row r="168137">
      <c r="A168137" s="1" t="s">
        <v>17201</v>
      </c>
    </row>
    <row r="168138">
      <c r="A168138" s="1" t="s">
        <v>22671</v>
      </c>
    </row>
    <row r="168139">
      <c r="A168139" s="1" t="s">
        <v>22672</v>
      </c>
    </row>
    <row r="168140">
      <c r="A168140" s="1" t="s">
        <v>22665</v>
      </c>
    </row>
    <row r="168141">
      <c r="A168141" s="1" t="s">
        <v>10413</v>
      </c>
    </row>
    <row r="168142">
      <c r="A168142" s="1" t="s">
        <v>22666</v>
      </c>
    </row>
    <row r="168143">
      <c r="A168143" s="1" t="s">
        <v>22667</v>
      </c>
    </row>
    <row r="168144">
      <c r="A168144" s="1" t="s">
        <v>22668</v>
      </c>
    </row>
    <row r="168145">
      <c r="A168145" s="1" t="s">
        <v>22669</v>
      </c>
    </row>
    <row r="168146">
      <c r="A168146" s="1" t="s">
        <v>22670</v>
      </c>
    </row>
    <row r="168147">
      <c r="A168147" s="1" t="s">
        <v>17201</v>
      </c>
    </row>
    <row r="168148">
      <c r="A168148" s="1" t="s">
        <v>22671</v>
      </c>
    </row>
    <row r="168149">
      <c r="A168149" s="1" t="s">
        <v>22673</v>
      </c>
    </row>
    <row r="168150">
      <c r="A168150" s="1" t="s">
        <v>54900</v>
      </c>
    </row>
    <row r="168152">
      <c r="A168152" s="1" t="s">
        <v>54901</v>
      </c>
    </row>
    <row r="168154">
      <c r="A168154" s="3" t="str">
        <f>+</f>
        <v>#ERROR!</v>
      </c>
    </row>
    <row r="168156">
      <c r="A168156" s="1" t="s">
        <v>54902</v>
      </c>
    </row>
    <row r="168158">
      <c r="A168158" s="1" t="s">
        <v>54543</v>
      </c>
    </row>
    <row r="168160">
      <c r="A168160" s="1" t="s">
        <v>54903</v>
      </c>
    </row>
    <row r="168162">
      <c r="A168162" s="1" t="s">
        <v>54904</v>
      </c>
    </row>
    <row r="168164">
      <c r="A168164" s="1" t="s">
        <v>54905</v>
      </c>
    </row>
    <row r="168166">
      <c r="A168166" s="1" t="s">
        <v>54906</v>
      </c>
    </row>
    <row r="168167">
      <c r="A168167" s="1" t="s">
        <v>54907</v>
      </c>
    </row>
    <row r="168169">
      <c r="A168169" s="1" t="s">
        <v>54908</v>
      </c>
    </row>
    <row r="168171">
      <c r="A168171" s="1" t="s">
        <v>54909</v>
      </c>
    </row>
    <row r="168173">
      <c r="A168173" s="1" t="s">
        <v>54910</v>
      </c>
    </row>
    <row r="168174">
      <c r="A168174" s="1" t="s">
        <v>54911</v>
      </c>
    </row>
    <row r="168175">
      <c r="A168175" s="1" t="s">
        <v>54912</v>
      </c>
    </row>
    <row r="168177">
      <c r="A168177" s="1" t="s">
        <v>54913</v>
      </c>
    </row>
    <row r="168179">
      <c r="A168179" s="1" t="s">
        <v>54914</v>
      </c>
    </row>
    <row r="168181">
      <c r="A168181" s="1" t="s">
        <v>54915</v>
      </c>
    </row>
    <row r="168182">
      <c r="A168182" s="1" t="s">
        <v>54916</v>
      </c>
    </row>
    <row r="168184">
      <c r="A168184" s="1" t="s">
        <v>54917</v>
      </c>
    </row>
    <row r="168186">
      <c r="A168186" s="1" t="s">
        <v>54918</v>
      </c>
    </row>
    <row r="168188">
      <c r="A168188" s="1" t="s">
        <v>54897</v>
      </c>
    </row>
    <row r="168190">
      <c r="A168190" s="1" t="s">
        <v>54575</v>
      </c>
    </row>
    <row r="168192">
      <c r="A168192" s="1" t="s">
        <v>54919</v>
      </c>
    </row>
    <row r="168194">
      <c r="A168194" s="1" t="s">
        <v>54920</v>
      </c>
    </row>
    <row r="168195">
      <c r="A168195" s="1" t="s">
        <v>54921</v>
      </c>
    </row>
    <row r="168197">
      <c r="A168197" s="1" t="s">
        <v>54922</v>
      </c>
    </row>
    <row r="168198">
      <c r="A168198" s="1" t="s">
        <v>54923</v>
      </c>
    </row>
    <row r="168200">
      <c r="A168200" s="1" t="s">
        <v>54924</v>
      </c>
    </row>
    <row r="168201">
      <c r="A168201" s="1" t="s">
        <v>54902</v>
      </c>
    </row>
    <row r="168202">
      <c r="A168202" s="1" t="s">
        <v>54543</v>
      </c>
    </row>
    <row r="168203">
      <c r="A168203" s="1" t="s">
        <v>54903</v>
      </c>
    </row>
    <row r="168204">
      <c r="A168204" s="1" t="s">
        <v>54904</v>
      </c>
    </row>
    <row r="168205">
      <c r="A168205" s="1" t="s">
        <v>54905</v>
      </c>
    </row>
    <row r="168206">
      <c r="A168206" s="1" t="s">
        <v>54906</v>
      </c>
    </row>
    <row r="168207">
      <c r="A168207" s="1" t="s">
        <v>54907</v>
      </c>
    </row>
    <row r="168208">
      <c r="A168208" s="1" t="s">
        <v>54908</v>
      </c>
    </row>
    <row r="168209">
      <c r="A168209" s="1" t="s">
        <v>54909</v>
      </c>
    </row>
    <row r="168210">
      <c r="A168210" s="1" t="s">
        <v>54910</v>
      </c>
    </row>
    <row r="168211">
      <c r="A168211" s="1" t="s">
        <v>54911</v>
      </c>
    </row>
    <row r="168212">
      <c r="A168212" s="1" t="s">
        <v>54912</v>
      </c>
    </row>
    <row r="168213">
      <c r="A168213" s="1" t="s">
        <v>54913</v>
      </c>
    </row>
    <row r="168214">
      <c r="A168214" s="1" t="s">
        <v>54914</v>
      </c>
    </row>
    <row r="168215">
      <c r="A168215" s="1" t="s">
        <v>54915</v>
      </c>
    </row>
    <row r="168216">
      <c r="A168216" s="1" t="s">
        <v>54916</v>
      </c>
    </row>
    <row r="168217">
      <c r="A168217" s="1" t="s">
        <v>54917</v>
      </c>
    </row>
    <row r="168218">
      <c r="A168218" s="1" t="s">
        <v>54918</v>
      </c>
    </row>
    <row r="168219">
      <c r="A168219" s="1" t="s">
        <v>54897</v>
      </c>
    </row>
    <row r="168220">
      <c r="A168220" s="1" t="s">
        <v>54575</v>
      </c>
    </row>
    <row r="168221">
      <c r="A168221" s="1" t="s">
        <v>54919</v>
      </c>
    </row>
    <row r="168222">
      <c r="A168222" s="1" t="s">
        <v>54920</v>
      </c>
    </row>
    <row r="168223">
      <c r="A168223" s="1" t="s">
        <v>54921</v>
      </c>
    </row>
    <row r="168224">
      <c r="A168224" s="1" t="s">
        <v>54922</v>
      </c>
    </row>
    <row r="168225">
      <c r="A168225" s="1" t="s">
        <v>54925</v>
      </c>
    </row>
    <row r="168226">
      <c r="A168226" s="1" t="s">
        <v>54926</v>
      </c>
    </row>
    <row r="168228">
      <c r="A168228" s="1" t="s">
        <v>22675</v>
      </c>
    </row>
    <row r="168229">
      <c r="A168229" s="1" t="s">
        <v>22676</v>
      </c>
    </row>
    <row r="168231">
      <c r="A168231" s="1" t="s">
        <v>22677</v>
      </c>
    </row>
    <row r="168232">
      <c r="A168232" s="1" t="s">
        <v>22678</v>
      </c>
    </row>
    <row r="168234">
      <c r="A168234" s="1" t="s">
        <v>22679</v>
      </c>
    </row>
    <row r="168235">
      <c r="A168235" s="1" t="s">
        <v>22675</v>
      </c>
    </row>
    <row r="168236">
      <c r="A168236" s="1" t="s">
        <v>22676</v>
      </c>
    </row>
    <row r="168237">
      <c r="A168237" s="1" t="s">
        <v>22677</v>
      </c>
    </row>
    <row r="168238">
      <c r="A168238" s="1" t="s">
        <v>22680</v>
      </c>
    </row>
    <row r="168239">
      <c r="A168239" s="1" t="s">
        <v>54927</v>
      </c>
    </row>
    <row r="168241">
      <c r="A168241" s="1" t="s">
        <v>54901</v>
      </c>
    </row>
    <row r="168243">
      <c r="A168243" s="1" t="s">
        <v>54928</v>
      </c>
    </row>
    <row r="168244">
      <c r="A168244" s="1" t="s">
        <v>54913</v>
      </c>
    </row>
    <row r="168246">
      <c r="A168246" s="1" t="s">
        <v>54929</v>
      </c>
    </row>
    <row r="168247">
      <c r="A168247" s="1" t="s">
        <v>54930</v>
      </c>
    </row>
    <row r="168249">
      <c r="A168249" s="1" t="s">
        <v>54931</v>
      </c>
    </row>
    <row r="168251">
      <c r="A168251" s="1" t="s">
        <v>54932</v>
      </c>
    </row>
    <row r="168253">
      <c r="A168253" s="1" t="s">
        <v>54933</v>
      </c>
    </row>
    <row r="168255">
      <c r="A168255" s="1" t="s">
        <v>54934</v>
      </c>
    </row>
    <row r="168256">
      <c r="A168256" s="1" t="s">
        <v>54935</v>
      </c>
    </row>
    <row r="168258">
      <c r="A168258" s="1" t="s">
        <v>54936</v>
      </c>
    </row>
    <row r="168259">
      <c r="A168259" s="1" t="s">
        <v>54937</v>
      </c>
    </row>
    <row r="168261">
      <c r="A168261" s="1" t="s">
        <v>54938</v>
      </c>
    </row>
    <row r="168263">
      <c r="A168263" s="1" t="s">
        <v>54939</v>
      </c>
    </row>
    <row r="168265">
      <c r="A168265" s="1" t="s">
        <v>54940</v>
      </c>
    </row>
    <row r="168267">
      <c r="A168267" s="1" t="s">
        <v>54941</v>
      </c>
    </row>
    <row r="168268">
      <c r="A168268" s="1" t="s">
        <v>54942</v>
      </c>
    </row>
    <row r="168270">
      <c r="A168270" s="1" t="s">
        <v>54943</v>
      </c>
    </row>
    <row r="168271">
      <c r="A168271" s="1" t="s">
        <v>54944</v>
      </c>
    </row>
    <row r="168272">
      <c r="A168272" s="1" t="s">
        <v>54945</v>
      </c>
    </row>
    <row r="168273">
      <c r="A168273" s="1" t="s">
        <v>54946</v>
      </c>
    </row>
    <row r="168274">
      <c r="A168274" s="1" t="s">
        <v>54947</v>
      </c>
    </row>
    <row r="168276">
      <c r="A168276" s="1" t="s">
        <v>54948</v>
      </c>
    </row>
    <row r="168277">
      <c r="A168277" s="1" t="s">
        <v>54949</v>
      </c>
    </row>
    <row r="168279">
      <c r="A168279" s="1" t="s">
        <v>54950</v>
      </c>
    </row>
    <row r="168281">
      <c r="A168281" s="1" t="s">
        <v>54951</v>
      </c>
    </row>
    <row r="168283">
      <c r="A168283" s="1" t="s">
        <v>54952</v>
      </c>
    </row>
    <row r="168285">
      <c r="A168285" s="1" t="s">
        <v>54953</v>
      </c>
    </row>
    <row r="168287">
      <c r="A168287" s="1" t="s">
        <v>54954</v>
      </c>
    </row>
    <row r="168289">
      <c r="A168289" s="1" t="s">
        <v>54955</v>
      </c>
    </row>
    <row r="168291">
      <c r="A168291" s="1" t="s">
        <v>54956</v>
      </c>
    </row>
    <row r="168293">
      <c r="A168293" s="1" t="s">
        <v>54957</v>
      </c>
    </row>
    <row r="168294">
      <c r="A168294" s="1" t="s">
        <v>54958</v>
      </c>
    </row>
    <row r="168296">
      <c r="A168296" s="1" t="s">
        <v>54959</v>
      </c>
    </row>
    <row r="168297">
      <c r="A168297" s="1" t="s">
        <v>54960</v>
      </c>
    </row>
    <row r="168299">
      <c r="A168299" s="1" t="s">
        <v>54961</v>
      </c>
    </row>
    <row r="168301">
      <c r="A168301" s="1" t="s">
        <v>54962</v>
      </c>
    </row>
    <row r="168303">
      <c r="A168303" s="1" t="s">
        <v>54963</v>
      </c>
    </row>
    <row r="168304">
      <c r="A168304" s="1" t="s">
        <v>54964</v>
      </c>
    </row>
    <row r="168306">
      <c r="A168306" s="1" t="s">
        <v>54965</v>
      </c>
    </row>
    <row r="168308">
      <c r="A168308" s="1" t="s">
        <v>54966</v>
      </c>
    </row>
    <row r="168309">
      <c r="A168309" s="1" t="s">
        <v>54967</v>
      </c>
    </row>
    <row r="168311">
      <c r="A168311" s="1" t="s">
        <v>54968</v>
      </c>
    </row>
    <row r="168312">
      <c r="A168312" s="1" t="s">
        <v>54969</v>
      </c>
    </row>
    <row r="168314">
      <c r="A168314" s="1" t="s">
        <v>54970</v>
      </c>
    </row>
    <row r="168315">
      <c r="A168315" s="1" t="s">
        <v>54971</v>
      </c>
    </row>
    <row r="168317">
      <c r="A168317" s="1" t="s">
        <v>54972</v>
      </c>
    </row>
    <row r="168318">
      <c r="A168318" s="1" t="s">
        <v>54973</v>
      </c>
    </row>
    <row r="168320">
      <c r="A168320" s="1" t="s">
        <v>54974</v>
      </c>
    </row>
    <row r="168322">
      <c r="A168322" s="1" t="s">
        <v>54975</v>
      </c>
    </row>
    <row r="168324">
      <c r="A168324" s="1" t="s">
        <v>54976</v>
      </c>
    </row>
    <row r="168326">
      <c r="A168326" s="1" t="s">
        <v>54977</v>
      </c>
    </row>
    <row r="168327">
      <c r="A168327" s="1" t="s">
        <v>54978</v>
      </c>
    </row>
    <row r="168328">
      <c r="A168328" s="1" t="s">
        <v>54979</v>
      </c>
    </row>
    <row r="168330">
      <c r="A168330" s="1" t="s">
        <v>54980</v>
      </c>
    </row>
    <row r="168332">
      <c r="A168332" s="1" t="s">
        <v>54981</v>
      </c>
    </row>
    <row r="168333">
      <c r="A168333" s="1" t="s">
        <v>54982</v>
      </c>
    </row>
    <row r="168334">
      <c r="A168334" s="1" t="s">
        <v>54983</v>
      </c>
    </row>
    <row r="168335">
      <c r="A168335" s="1" t="s">
        <v>54984</v>
      </c>
    </row>
    <row r="168337">
      <c r="A168337" s="1" t="s">
        <v>54985</v>
      </c>
    </row>
    <row r="168338">
      <c r="A168338" s="1" t="s">
        <v>54986</v>
      </c>
    </row>
    <row r="168339">
      <c r="A168339" s="1" t="s">
        <v>54987</v>
      </c>
    </row>
    <row r="168341">
      <c r="A168341" s="1" t="s">
        <v>54575</v>
      </c>
    </row>
    <row r="168343">
      <c r="A168343" s="1" t="s">
        <v>54924</v>
      </c>
    </row>
    <row r="168344">
      <c r="A168344" s="1" t="s">
        <v>54928</v>
      </c>
    </row>
    <row r="168345">
      <c r="A168345" s="1" t="s">
        <v>54913</v>
      </c>
    </row>
    <row r="168346">
      <c r="A168346" s="1" t="s">
        <v>54929</v>
      </c>
    </row>
    <row r="168347">
      <c r="A168347" s="1" t="s">
        <v>54930</v>
      </c>
    </row>
    <row r="168348">
      <c r="A168348" s="1" t="s">
        <v>54931</v>
      </c>
    </row>
    <row r="168349">
      <c r="A168349" s="1" t="s">
        <v>54932</v>
      </c>
    </row>
    <row r="168350">
      <c r="A168350" s="1" t="s">
        <v>54933</v>
      </c>
    </row>
    <row r="168351">
      <c r="A168351" s="1" t="s">
        <v>54934</v>
      </c>
    </row>
    <row r="168352">
      <c r="A168352" s="1" t="s">
        <v>54935</v>
      </c>
    </row>
    <row r="168353">
      <c r="A168353" s="1" t="s">
        <v>54936</v>
      </c>
    </row>
    <row r="168354">
      <c r="A168354" s="1" t="s">
        <v>54937</v>
      </c>
    </row>
    <row r="168355">
      <c r="A168355" s="1" t="s">
        <v>54938</v>
      </c>
    </row>
    <row r="168356">
      <c r="A168356" s="1" t="s">
        <v>54939</v>
      </c>
    </row>
    <row r="168357">
      <c r="A168357" s="1" t="s">
        <v>54940</v>
      </c>
    </row>
    <row r="168358">
      <c r="A168358" s="1" t="s">
        <v>54941</v>
      </c>
    </row>
    <row r="168359">
      <c r="A168359" s="1" t="s">
        <v>54942</v>
      </c>
    </row>
    <row r="168360">
      <c r="A168360" s="1" t="s">
        <v>54943</v>
      </c>
    </row>
    <row r="168361">
      <c r="A168361" s="1" t="s">
        <v>54944</v>
      </c>
    </row>
    <row r="168362">
      <c r="A168362" s="1" t="s">
        <v>54945</v>
      </c>
    </row>
    <row r="168363">
      <c r="A168363" s="1" t="s">
        <v>54946</v>
      </c>
    </row>
    <row r="168364">
      <c r="A168364" s="1" t="s">
        <v>54947</v>
      </c>
    </row>
    <row r="168365">
      <c r="A168365" s="1" t="s">
        <v>54948</v>
      </c>
    </row>
    <row r="168366">
      <c r="A168366" s="1" t="s">
        <v>54949</v>
      </c>
    </row>
    <row r="168367">
      <c r="A168367" s="1" t="s">
        <v>54950</v>
      </c>
    </row>
    <row r="168368">
      <c r="A168368" s="1" t="s">
        <v>54951</v>
      </c>
    </row>
    <row r="168369">
      <c r="A168369" s="1" t="s">
        <v>54952</v>
      </c>
    </row>
    <row r="168370">
      <c r="A168370" s="1" t="s">
        <v>54953</v>
      </c>
    </row>
    <row r="168371">
      <c r="A168371" s="1" t="s">
        <v>54954</v>
      </c>
    </row>
    <row r="168372">
      <c r="A168372" s="1" t="s">
        <v>54955</v>
      </c>
    </row>
    <row r="168373">
      <c r="A168373" s="1" t="s">
        <v>54956</v>
      </c>
    </row>
    <row r="168374">
      <c r="A168374" s="1" t="s">
        <v>54957</v>
      </c>
    </row>
    <row r="168375">
      <c r="A168375" s="1" t="s">
        <v>54958</v>
      </c>
    </row>
    <row r="168376">
      <c r="A168376" s="1" t="s">
        <v>54959</v>
      </c>
    </row>
    <row r="168377">
      <c r="A168377" s="1" t="s">
        <v>54960</v>
      </c>
    </row>
    <row r="168378">
      <c r="A168378" s="1" t="s">
        <v>54961</v>
      </c>
    </row>
    <row r="168379">
      <c r="A168379" s="1" t="s">
        <v>54962</v>
      </c>
    </row>
    <row r="168380">
      <c r="A168380" s="1" t="s">
        <v>54963</v>
      </c>
    </row>
    <row r="168381">
      <c r="A168381" s="1" t="s">
        <v>54964</v>
      </c>
    </row>
    <row r="168382">
      <c r="A168382" s="1" t="s">
        <v>54965</v>
      </c>
    </row>
    <row r="168383">
      <c r="A168383" s="1" t="s">
        <v>54966</v>
      </c>
    </row>
    <row r="168384">
      <c r="A168384" s="1" t="s">
        <v>54967</v>
      </c>
    </row>
    <row r="168385">
      <c r="A168385" s="1" t="s">
        <v>54968</v>
      </c>
    </row>
    <row r="168386">
      <c r="A168386" s="1" t="s">
        <v>54969</v>
      </c>
    </row>
    <row r="168387">
      <c r="A168387" s="1" t="s">
        <v>54970</v>
      </c>
    </row>
    <row r="168388">
      <c r="A168388" s="1" t="s">
        <v>54971</v>
      </c>
    </row>
    <row r="168389">
      <c r="A168389" s="1" t="s">
        <v>54972</v>
      </c>
    </row>
    <row r="168390">
      <c r="A168390" s="1" t="s">
        <v>54973</v>
      </c>
    </row>
    <row r="168391">
      <c r="A168391" s="1" t="s">
        <v>54974</v>
      </c>
    </row>
    <row r="168392">
      <c r="A168392" s="1" t="s">
        <v>54975</v>
      </c>
    </row>
    <row r="168393">
      <c r="A168393" s="1" t="s">
        <v>54976</v>
      </c>
    </row>
    <row r="168394">
      <c r="A168394" s="1" t="s">
        <v>54977</v>
      </c>
    </row>
    <row r="168395">
      <c r="A168395" s="1" t="s">
        <v>54978</v>
      </c>
    </row>
    <row r="168396">
      <c r="A168396" s="1" t="s">
        <v>54979</v>
      </c>
    </row>
    <row r="168397">
      <c r="A168397" s="1" t="s">
        <v>54980</v>
      </c>
    </row>
    <row r="168398">
      <c r="A168398" s="1" t="s">
        <v>54981</v>
      </c>
    </row>
    <row r="168399">
      <c r="A168399" s="1" t="s">
        <v>54982</v>
      </c>
    </row>
    <row r="168400">
      <c r="A168400" s="1" t="s">
        <v>54983</v>
      </c>
    </row>
    <row r="168401">
      <c r="A168401" s="1" t="s">
        <v>54984</v>
      </c>
    </row>
    <row r="168402">
      <c r="A168402" s="1" t="s">
        <v>54985</v>
      </c>
    </row>
    <row r="168403">
      <c r="A168403" s="1" t="s">
        <v>54986</v>
      </c>
    </row>
    <row r="168404">
      <c r="A168404" s="1" t="s">
        <v>54987</v>
      </c>
    </row>
    <row r="168405">
      <c r="A168405" s="1" t="s">
        <v>54988</v>
      </c>
    </row>
    <row r="168406">
      <c r="A168406" s="1" t="s">
        <v>54989</v>
      </c>
    </row>
    <row r="168407">
      <c r="A168407" s="1" t="s">
        <v>22682</v>
      </c>
    </row>
    <row r="168409">
      <c r="A168409" s="1" t="s">
        <v>22683</v>
      </c>
    </row>
    <row r="168410">
      <c r="A168410" s="1" t="s">
        <v>22684</v>
      </c>
    </row>
    <row r="168412">
      <c r="A168412" s="1" t="s">
        <v>22685</v>
      </c>
    </row>
    <row r="168413">
      <c r="A168413" s="1" t="s">
        <v>22682</v>
      </c>
    </row>
    <row r="168414">
      <c r="A168414" s="1" t="s">
        <v>22683</v>
      </c>
    </row>
    <row r="168415">
      <c r="A168415" s="1" t="s">
        <v>22686</v>
      </c>
    </row>
    <row r="168416">
      <c r="A168416" s="1" t="s">
        <v>54990</v>
      </c>
    </row>
    <row r="168418">
      <c r="A168418" s="1" t="s">
        <v>54581</v>
      </c>
    </row>
    <row r="168420">
      <c r="A168420" s="1" t="s">
        <v>54991</v>
      </c>
    </row>
    <row r="168422">
      <c r="A168422" s="1" t="s">
        <v>54992</v>
      </c>
    </row>
    <row r="168424">
      <c r="A168424" s="1" t="s">
        <v>54993</v>
      </c>
    </row>
    <row r="168426">
      <c r="A168426" s="1" t="s">
        <v>54994</v>
      </c>
    </row>
    <row r="168427">
      <c r="A168427" s="1" t="s">
        <v>54995</v>
      </c>
    </row>
    <row r="168429">
      <c r="A168429" s="1" t="s">
        <v>54996</v>
      </c>
    </row>
    <row r="168431">
      <c r="A168431" s="1" t="s">
        <v>54997</v>
      </c>
    </row>
    <row r="168433">
      <c r="A168433" s="1" t="s">
        <v>54998</v>
      </c>
    </row>
    <row r="168435">
      <c r="A168435" s="1" t="s">
        <v>54999</v>
      </c>
    </row>
    <row r="168436">
      <c r="A168436" s="1" t="s">
        <v>55000</v>
      </c>
    </row>
    <row r="168438">
      <c r="A168438" s="1" t="s">
        <v>55001</v>
      </c>
    </row>
    <row r="168440">
      <c r="A168440" s="1" t="s">
        <v>55002</v>
      </c>
    </row>
    <row r="168442">
      <c r="A168442" s="1" t="s">
        <v>55003</v>
      </c>
    </row>
    <row r="168444">
      <c r="A168444" s="1" t="s">
        <v>55004</v>
      </c>
    </row>
    <row r="168445">
      <c r="A168445" s="1" t="s">
        <v>55005</v>
      </c>
    </row>
    <row r="168446">
      <c r="A168446" s="1" t="s">
        <v>55006</v>
      </c>
    </row>
    <row r="168448">
      <c r="A168448" s="1" t="s">
        <v>55007</v>
      </c>
    </row>
    <row r="168449">
      <c r="A168449" s="1" t="s">
        <v>55008</v>
      </c>
    </row>
    <row r="168451">
      <c r="A168451" s="1" t="s">
        <v>55009</v>
      </c>
    </row>
    <row r="168453">
      <c r="A168453" s="1" t="s">
        <v>55010</v>
      </c>
    </row>
    <row r="168455">
      <c r="A168455" s="1" t="s">
        <v>55011</v>
      </c>
    </row>
    <row r="168457">
      <c r="A168457" s="1" t="s">
        <v>55012</v>
      </c>
    </row>
    <row r="168459">
      <c r="A168459" s="1" t="s">
        <v>54575</v>
      </c>
    </row>
    <row r="168461">
      <c r="A168461" s="1" t="s">
        <v>54601</v>
      </c>
    </row>
    <row r="168462">
      <c r="A168462" s="1" t="s">
        <v>54991</v>
      </c>
    </row>
    <row r="168463">
      <c r="A168463" s="1" t="s">
        <v>54992</v>
      </c>
    </row>
    <row r="168464">
      <c r="A168464" s="1" t="s">
        <v>54993</v>
      </c>
    </row>
    <row r="168465">
      <c r="A168465" s="1" t="s">
        <v>54994</v>
      </c>
    </row>
    <row r="168466">
      <c r="A168466" s="1" t="s">
        <v>54995</v>
      </c>
    </row>
    <row r="168467">
      <c r="A168467" s="1" t="s">
        <v>54996</v>
      </c>
    </row>
    <row r="168468">
      <c r="A168468" s="1" t="s">
        <v>54997</v>
      </c>
    </row>
    <row r="168469">
      <c r="A168469" s="1" t="s">
        <v>54998</v>
      </c>
    </row>
    <row r="168470">
      <c r="A168470" s="1" t="s">
        <v>54999</v>
      </c>
    </row>
    <row r="168471">
      <c r="A168471" s="1" t="s">
        <v>55000</v>
      </c>
    </row>
    <row r="168472">
      <c r="A168472" s="1" t="s">
        <v>55001</v>
      </c>
    </row>
    <row r="168473">
      <c r="A168473" s="1" t="s">
        <v>55002</v>
      </c>
    </row>
    <row r="168474">
      <c r="A168474" s="1" t="s">
        <v>55003</v>
      </c>
    </row>
    <row r="168475">
      <c r="A168475" s="1" t="s">
        <v>55004</v>
      </c>
    </row>
    <row r="168476">
      <c r="A168476" s="1" t="s">
        <v>55005</v>
      </c>
    </row>
    <row r="168477">
      <c r="A168477" s="1" t="s">
        <v>55006</v>
      </c>
    </row>
    <row r="168478">
      <c r="A168478" s="1" t="s">
        <v>55007</v>
      </c>
    </row>
    <row r="168479">
      <c r="A168479" s="1" t="s">
        <v>55008</v>
      </c>
    </row>
    <row r="168480">
      <c r="A168480" s="1" t="s">
        <v>55009</v>
      </c>
    </row>
    <row r="168481">
      <c r="A168481" s="1" t="s">
        <v>55010</v>
      </c>
    </row>
    <row r="168482">
      <c r="A168482" s="1" t="s">
        <v>55011</v>
      </c>
    </row>
    <row r="168483">
      <c r="A168483" s="1" t="s">
        <v>55012</v>
      </c>
    </row>
    <row r="168484">
      <c r="A168484" s="1" t="s">
        <v>55013</v>
      </c>
    </row>
    <row r="168485">
      <c r="A168485" s="1" t="s">
        <v>55014</v>
      </c>
    </row>
    <row r="168487">
      <c r="A168487" s="1" t="s">
        <v>22688</v>
      </c>
    </row>
    <row r="168488">
      <c r="A168488" s="1" t="s">
        <v>22689</v>
      </c>
    </row>
    <row r="168489">
      <c r="A168489" s="1" t="s">
        <v>22690</v>
      </c>
    </row>
    <row r="168490">
      <c r="A168490" s="1" t="s">
        <v>22691</v>
      </c>
    </row>
    <row r="168491">
      <c r="A168491" s="1" t="s">
        <v>22692</v>
      </c>
    </row>
    <row r="168493">
      <c r="A168493" s="1" t="s">
        <v>22693</v>
      </c>
    </row>
    <row r="168494">
      <c r="A168494" s="1" t="s">
        <v>22694</v>
      </c>
    </row>
    <row r="168495">
      <c r="A168495" s="1" t="s">
        <v>22695</v>
      </c>
    </row>
    <row r="168496">
      <c r="A168496" s="1" t="s">
        <v>22696</v>
      </c>
    </row>
    <row r="168497">
      <c r="A168497" s="1" t="s">
        <v>22697</v>
      </c>
    </row>
    <row r="168498">
      <c r="A168498" s="1" t="s">
        <v>22698</v>
      </c>
    </row>
    <row r="168499">
      <c r="A168499" s="1" t="s">
        <v>22699</v>
      </c>
    </row>
    <row r="168500">
      <c r="A168500" s="1" t="s">
        <v>22700</v>
      </c>
    </row>
    <row r="168502">
      <c r="A168502" s="1" t="s">
        <v>22701</v>
      </c>
    </row>
    <row r="168503">
      <c r="A168503" s="1" t="s">
        <v>22689</v>
      </c>
    </row>
    <row r="168504">
      <c r="A168504" s="1" t="s">
        <v>22690</v>
      </c>
    </row>
    <row r="168505">
      <c r="A168505" s="1" t="s">
        <v>22691</v>
      </c>
    </row>
    <row r="168506">
      <c r="A168506" s="1" t="s">
        <v>22692</v>
      </c>
    </row>
    <row r="168507">
      <c r="A168507" s="1" t="s">
        <v>22693</v>
      </c>
    </row>
    <row r="168508">
      <c r="A168508" s="1" t="s">
        <v>22694</v>
      </c>
    </row>
    <row r="168509">
      <c r="A168509" s="1" t="s">
        <v>22695</v>
      </c>
    </row>
    <row r="168510">
      <c r="A168510" s="1" t="s">
        <v>22696</v>
      </c>
    </row>
    <row r="168511">
      <c r="A168511" s="1" t="s">
        <v>22697</v>
      </c>
    </row>
    <row r="168512">
      <c r="A168512" s="1" t="s">
        <v>22698</v>
      </c>
    </row>
    <row r="168513">
      <c r="A168513" s="1" t="s">
        <v>22699</v>
      </c>
    </row>
    <row r="168514">
      <c r="A168514" s="1" t="s">
        <v>22702</v>
      </c>
    </row>
    <row r="168515">
      <c r="A168515" s="1" t="s">
        <v>55015</v>
      </c>
    </row>
    <row r="168517">
      <c r="A168517" s="1" t="s">
        <v>54581</v>
      </c>
    </row>
    <row r="168519">
      <c r="A168519" s="1" t="s">
        <v>55016</v>
      </c>
    </row>
    <row r="168521">
      <c r="A168521" s="1" t="s">
        <v>55017</v>
      </c>
    </row>
    <row r="168523">
      <c r="A168523" s="1" t="s">
        <v>55018</v>
      </c>
    </row>
    <row r="168525">
      <c r="A168525" s="1" t="s">
        <v>55019</v>
      </c>
    </row>
    <row r="168527">
      <c r="A168527" s="1" t="s">
        <v>55020</v>
      </c>
    </row>
    <row r="168529">
      <c r="A168529" s="1" t="s">
        <v>55021</v>
      </c>
    </row>
    <row r="168530">
      <c r="A168530" s="1" t="s">
        <v>55022</v>
      </c>
    </row>
    <row r="168532">
      <c r="A168532" s="1" t="s">
        <v>55023</v>
      </c>
    </row>
    <row r="168534">
      <c r="A168534" s="1" t="s">
        <v>854</v>
      </c>
    </row>
    <row r="168536">
      <c r="A168536" s="1" t="s">
        <v>55024</v>
      </c>
    </row>
    <row r="168537">
      <c r="A168537" s="1" t="s">
        <v>55025</v>
      </c>
    </row>
    <row r="168539">
      <c r="A168539" s="1" t="s">
        <v>10508</v>
      </c>
    </row>
    <row r="168541">
      <c r="A168541" s="1" t="s">
        <v>55026</v>
      </c>
    </row>
    <row r="168542">
      <c r="A168542" s="1" t="s">
        <v>55027</v>
      </c>
    </row>
    <row r="168543">
      <c r="A168543" s="1" t="s">
        <v>12060</v>
      </c>
    </row>
    <row r="168545">
      <c r="A168545" s="1" t="s">
        <v>55028</v>
      </c>
    </row>
    <row r="168547">
      <c r="A168547" s="1" t="s">
        <v>55029</v>
      </c>
    </row>
    <row r="168549">
      <c r="A168549" s="1" t="s">
        <v>55030</v>
      </c>
    </row>
    <row r="168550">
      <c r="A168550" s="1" t="s">
        <v>55031</v>
      </c>
    </row>
    <row r="168552">
      <c r="A168552" s="1" t="s">
        <v>55032</v>
      </c>
    </row>
    <row r="168554">
      <c r="A168554" s="1" t="s">
        <v>55033</v>
      </c>
    </row>
    <row r="168556">
      <c r="A168556" s="1" t="s">
        <v>55034</v>
      </c>
    </row>
    <row r="168558">
      <c r="A168558" s="1" t="s">
        <v>55035</v>
      </c>
    </row>
    <row r="168560">
      <c r="A168560" s="1" t="s">
        <v>55036</v>
      </c>
    </row>
    <row r="168562">
      <c r="A168562" s="1" t="s">
        <v>55037</v>
      </c>
    </row>
    <row r="168564">
      <c r="A168564" s="1" t="s">
        <v>55038</v>
      </c>
    </row>
    <row r="168566">
      <c r="A168566" s="3" t="str">
        <f>+ Youconevenaddbutiet points</f>
        <v>#ERROR!</v>
      </c>
    </row>
    <row r="168568">
      <c r="A168568" s="1" t="s">
        <v>55039</v>
      </c>
    </row>
    <row r="168570">
      <c r="A168570" s="1" t="s">
        <v>55040</v>
      </c>
    </row>
    <row r="168572">
      <c r="A168572" s="1" t="s">
        <v>55041</v>
      </c>
    </row>
    <row r="168574">
      <c r="A168574" s="1" t="s">
        <v>55042</v>
      </c>
    </row>
    <row r="168576">
      <c r="A168576" s="1" t="s">
        <v>55043</v>
      </c>
    </row>
    <row r="168578">
      <c r="A168578" s="1" t="s">
        <v>55044</v>
      </c>
    </row>
    <row r="168580">
      <c r="A168580" s="1" t="s">
        <v>55045</v>
      </c>
    </row>
    <row r="168582">
      <c r="A168582" s="1" t="s">
        <v>55046</v>
      </c>
    </row>
    <row r="168583">
      <c r="A168583" s="1" t="s">
        <v>55047</v>
      </c>
    </row>
    <row r="168584">
      <c r="A168584" s="1" t="s">
        <v>55048</v>
      </c>
    </row>
    <row r="168586">
      <c r="A168586" s="1" t="s">
        <v>55049</v>
      </c>
    </row>
    <row r="168588">
      <c r="A168588" s="1" t="s">
        <v>55050</v>
      </c>
    </row>
    <row r="168590">
      <c r="A168590" s="1" t="s">
        <v>55051</v>
      </c>
    </row>
    <row r="168591">
      <c r="A168591" s="1" t="s">
        <v>55052</v>
      </c>
    </row>
    <row r="168592">
      <c r="A168592" s="1" t="s">
        <v>55053</v>
      </c>
    </row>
    <row r="168593">
      <c r="A168593" s="1" t="s">
        <v>55054</v>
      </c>
    </row>
    <row r="168594">
      <c r="A168594" s="1" t="s">
        <v>55055</v>
      </c>
    </row>
    <row r="168595">
      <c r="A168595" s="1" t="s">
        <v>55052</v>
      </c>
    </row>
    <row r="168596">
      <c r="A168596" s="1" t="s">
        <v>55056</v>
      </c>
    </row>
    <row r="168598">
      <c r="A168598" s="1" t="s">
        <v>966</v>
      </c>
    </row>
    <row r="168600">
      <c r="A168600" s="1" t="s">
        <v>55057</v>
      </c>
    </row>
    <row r="168602">
      <c r="A168602" s="1" t="s">
        <v>55058</v>
      </c>
    </row>
    <row r="168604">
      <c r="A168604" s="1" t="s">
        <v>55059</v>
      </c>
    </row>
    <row r="168605">
      <c r="A168605" s="1" t="s">
        <v>55060</v>
      </c>
    </row>
    <row r="168606">
      <c r="A168606" s="1" t="s">
        <v>55061</v>
      </c>
    </row>
    <row r="168608">
      <c r="A168608" s="1" t="s">
        <v>444</v>
      </c>
    </row>
    <row r="168609">
      <c r="A168609" s="1" t="s">
        <v>55062</v>
      </c>
    </row>
    <row r="168611">
      <c r="A168611" s="1" t="s">
        <v>55063</v>
      </c>
    </row>
    <row r="168613">
      <c r="A168613" s="1" t="s">
        <v>55064</v>
      </c>
    </row>
    <row r="168615">
      <c r="A168615" s="1" t="s">
        <v>54575</v>
      </c>
    </row>
    <row r="168617">
      <c r="A168617" s="1" t="s">
        <v>54601</v>
      </c>
    </row>
    <row r="168618">
      <c r="A168618" s="1" t="s">
        <v>55016</v>
      </c>
    </row>
    <row r="168619">
      <c r="A168619" s="1" t="s">
        <v>55017</v>
      </c>
    </row>
    <row r="168620">
      <c r="A168620" s="1" t="s">
        <v>55018</v>
      </c>
    </row>
    <row r="168621">
      <c r="A168621" s="1" t="s">
        <v>55019</v>
      </c>
    </row>
    <row r="168622">
      <c r="A168622" s="1" t="s">
        <v>55020</v>
      </c>
    </row>
    <row r="168623">
      <c r="A168623" s="1" t="s">
        <v>55021</v>
      </c>
    </row>
    <row r="168624">
      <c r="A168624" s="1" t="s">
        <v>55022</v>
      </c>
    </row>
    <row r="168625">
      <c r="A168625" s="1" t="s">
        <v>55023</v>
      </c>
    </row>
    <row r="168626">
      <c r="A168626" s="1" t="s">
        <v>854</v>
      </c>
    </row>
    <row r="168627">
      <c r="A168627" s="1" t="s">
        <v>55024</v>
      </c>
    </row>
    <row r="168628">
      <c r="A168628" s="1" t="s">
        <v>55025</v>
      </c>
    </row>
    <row r="168629">
      <c r="A168629" s="1" t="s">
        <v>55026</v>
      </c>
    </row>
    <row r="168630">
      <c r="A168630" s="1" t="s">
        <v>55027</v>
      </c>
    </row>
    <row r="168631">
      <c r="A168631" s="1" t="s">
        <v>55028</v>
      </c>
    </row>
    <row r="168632">
      <c r="A168632" s="1" t="s">
        <v>55029</v>
      </c>
    </row>
    <row r="168633">
      <c r="A168633" s="1" t="s">
        <v>55030</v>
      </c>
    </row>
    <row r="168634">
      <c r="A168634" s="1" t="s">
        <v>55031</v>
      </c>
    </row>
    <row r="168635">
      <c r="A168635" s="1" t="s">
        <v>55032</v>
      </c>
    </row>
    <row r="168636">
      <c r="A168636" s="1" t="s">
        <v>55033</v>
      </c>
    </row>
    <row r="168637">
      <c r="A168637" s="1" t="s">
        <v>55034</v>
      </c>
    </row>
    <row r="168638">
      <c r="A168638" s="1" t="s">
        <v>55035</v>
      </c>
    </row>
    <row r="168639">
      <c r="A168639" s="1" t="s">
        <v>55036</v>
      </c>
    </row>
    <row r="168640">
      <c r="A168640" s="1" t="s">
        <v>55037</v>
      </c>
    </row>
    <row r="168641">
      <c r="A168641" s="1" t="s">
        <v>55038</v>
      </c>
    </row>
    <row r="168642">
      <c r="A168642" s="3" t="str">
        <f>+ Youconevenaddbutiet points</f>
        <v>#ERROR!</v>
      </c>
    </row>
    <row r="168643">
      <c r="A168643" s="1" t="s">
        <v>55039</v>
      </c>
    </row>
    <row r="168644">
      <c r="A168644" s="1" t="s">
        <v>55040</v>
      </c>
    </row>
    <row r="168645">
      <c r="A168645" s="1" t="s">
        <v>55041</v>
      </c>
    </row>
    <row r="168646">
      <c r="A168646" s="1" t="s">
        <v>55042</v>
      </c>
    </row>
    <row r="168647">
      <c r="A168647" s="1" t="s">
        <v>55043</v>
      </c>
    </row>
    <row r="168648">
      <c r="A168648" s="1" t="s">
        <v>55044</v>
      </c>
    </row>
    <row r="168649">
      <c r="A168649" s="1" t="s">
        <v>55045</v>
      </c>
    </row>
    <row r="168650">
      <c r="A168650" s="1" t="s">
        <v>55046</v>
      </c>
    </row>
    <row r="168651">
      <c r="A168651" s="1" t="s">
        <v>55047</v>
      </c>
    </row>
    <row r="168652">
      <c r="A168652" s="1" t="s">
        <v>55048</v>
      </c>
    </row>
    <row r="168653">
      <c r="A168653" s="1" t="s">
        <v>55049</v>
      </c>
    </row>
    <row r="168654">
      <c r="A168654" s="1" t="s">
        <v>55050</v>
      </c>
    </row>
    <row r="168655">
      <c r="A168655" s="1" t="s">
        <v>55051</v>
      </c>
    </row>
    <row r="168656">
      <c r="A168656" s="1" t="s">
        <v>55052</v>
      </c>
    </row>
    <row r="168657">
      <c r="A168657" s="1" t="s">
        <v>55053</v>
      </c>
    </row>
    <row r="168658">
      <c r="A168658" s="1" t="s">
        <v>55054</v>
      </c>
    </row>
    <row r="168659">
      <c r="A168659" s="1" t="s">
        <v>55055</v>
      </c>
    </row>
    <row r="168660">
      <c r="A168660" s="1" t="s">
        <v>55052</v>
      </c>
    </row>
    <row r="168661">
      <c r="A168661" s="1" t="s">
        <v>55056</v>
      </c>
    </row>
    <row r="168662">
      <c r="A168662" s="1" t="s">
        <v>55057</v>
      </c>
    </row>
    <row r="168663">
      <c r="A168663" s="1" t="s">
        <v>55058</v>
      </c>
    </row>
    <row r="168664">
      <c r="A168664" s="1" t="s">
        <v>55059</v>
      </c>
    </row>
    <row r="168665">
      <c r="A168665" s="1" t="s">
        <v>55060</v>
      </c>
    </row>
    <row r="168666">
      <c r="A168666" s="1" t="s">
        <v>55061</v>
      </c>
    </row>
    <row r="168667">
      <c r="A168667" s="1" t="s">
        <v>55062</v>
      </c>
    </row>
    <row r="168668">
      <c r="A168668" s="1" t="s">
        <v>55063</v>
      </c>
    </row>
    <row r="168669">
      <c r="A168669" s="1" t="s">
        <v>55064</v>
      </c>
    </row>
    <row r="168670">
      <c r="A168670" s="1" t="s">
        <v>55065</v>
      </c>
    </row>
    <row r="168671">
      <c r="A168671" s="1" t="s">
        <v>55066</v>
      </c>
    </row>
    <row r="168673">
      <c r="A168673" s="1" t="s">
        <v>22704</v>
      </c>
    </row>
    <row r="168674">
      <c r="A168674" s="1" t="s">
        <v>22705</v>
      </c>
    </row>
    <row r="168676">
      <c r="A168676" s="1" t="s">
        <v>22706</v>
      </c>
    </row>
    <row r="168678">
      <c r="A168678" s="1" t="s">
        <v>22707</v>
      </c>
    </row>
    <row r="168679">
      <c r="A168679" s="1" t="s">
        <v>22708</v>
      </c>
    </row>
    <row r="168680">
      <c r="A168680" s="1" t="s">
        <v>22709</v>
      </c>
    </row>
    <row r="168682">
      <c r="A168682" s="1" t="s">
        <v>22710</v>
      </c>
    </row>
    <row r="168684">
      <c r="A168684" s="1" t="s">
        <v>22711</v>
      </c>
    </row>
    <row r="168686">
      <c r="A168686" s="1" t="s">
        <v>22712</v>
      </c>
    </row>
    <row r="168687">
      <c r="A168687" s="1" t="s">
        <v>22713</v>
      </c>
    </row>
    <row r="168689">
      <c r="A168689" s="1" t="s">
        <v>22714</v>
      </c>
    </row>
    <row r="168690">
      <c r="A168690" s="1" t="s">
        <v>22704</v>
      </c>
    </row>
    <row r="168691">
      <c r="A168691" s="1" t="s">
        <v>22705</v>
      </c>
    </row>
    <row r="168692">
      <c r="A168692" s="1" t="s">
        <v>22706</v>
      </c>
    </row>
    <row r="168693">
      <c r="A168693" s="1" t="s">
        <v>22707</v>
      </c>
    </row>
    <row r="168694">
      <c r="A168694" s="1" t="s">
        <v>22708</v>
      </c>
    </row>
    <row r="168695">
      <c r="A168695" s="1" t="s">
        <v>22709</v>
      </c>
    </row>
    <row r="168696">
      <c r="A168696" s="1" t="s">
        <v>22715</v>
      </c>
    </row>
    <row r="168697">
      <c r="A168697" s="1" t="s">
        <v>22711</v>
      </c>
    </row>
    <row r="168698">
      <c r="A168698" s="1" t="s">
        <v>22712</v>
      </c>
    </row>
    <row r="168699">
      <c r="A168699" s="1" t="s">
        <v>22716</v>
      </c>
    </row>
    <row r="168700">
      <c r="A168700" s="1" t="s">
        <v>55067</v>
      </c>
    </row>
    <row r="168701">
      <c r="A168701" s="1" t="s">
        <v>54901</v>
      </c>
    </row>
    <row r="168702">
      <c r="A168702" s="1" t="s">
        <v>55068</v>
      </c>
    </row>
    <row r="168703">
      <c r="A168703" s="1" t="s">
        <v>55069</v>
      </c>
    </row>
    <row r="168704">
      <c r="A168704" s="1" t="s">
        <v>55070</v>
      </c>
    </row>
    <row r="168705">
      <c r="A168705" s="1" t="s">
        <v>55071</v>
      </c>
    </row>
    <row r="168706">
      <c r="A168706" s="3">
        <f> 8800220</f>
        <v>8800220</v>
      </c>
    </row>
    <row r="168707">
      <c r="A168707" s="1" t="s">
        <v>8957</v>
      </c>
    </row>
    <row r="168708">
      <c r="A168708" s="1" t="s">
        <v>55072</v>
      </c>
    </row>
    <row r="168709">
      <c r="A168709" s="1" t="s">
        <v>55073</v>
      </c>
    </row>
    <row r="168710">
      <c r="A168710" s="1" t="s">
        <v>55074</v>
      </c>
    </row>
    <row r="168711">
      <c r="A168711" s="1" t="s">
        <v>55075</v>
      </c>
    </row>
    <row r="168712">
      <c r="A168712" s="1" t="s">
        <v>55076</v>
      </c>
    </row>
    <row r="168713">
      <c r="A168713" s="1" t="s">
        <v>55077</v>
      </c>
    </row>
    <row r="168714">
      <c r="A168714" s="1" t="s">
        <v>55078</v>
      </c>
    </row>
    <row r="168715">
      <c r="A168715" s="1" t="s">
        <v>55079</v>
      </c>
    </row>
    <row r="168716">
      <c r="A168716" s="1" t="s">
        <v>55080</v>
      </c>
    </row>
    <row r="168717">
      <c r="A168717" s="1" t="s">
        <v>55081</v>
      </c>
    </row>
    <row r="168718">
      <c r="A168718" s="1" t="s">
        <v>55082</v>
      </c>
    </row>
    <row r="168719">
      <c r="A168719" s="1" t="s">
        <v>55083</v>
      </c>
    </row>
    <row r="168720">
      <c r="A168720" s="1" t="s">
        <v>55084</v>
      </c>
    </row>
    <row r="168721">
      <c r="A168721" s="1" t="s">
        <v>55085</v>
      </c>
    </row>
    <row r="168722">
      <c r="A168722" s="1" t="s">
        <v>55086</v>
      </c>
    </row>
    <row r="168723">
      <c r="A168723" s="1" t="s">
        <v>55087</v>
      </c>
    </row>
    <row r="168724">
      <c r="A168724" s="1" t="s">
        <v>24452</v>
      </c>
    </row>
    <row r="168725">
      <c r="A168725" s="1" t="s">
        <v>55088</v>
      </c>
    </row>
    <row r="168726">
      <c r="A168726" s="1" t="s">
        <v>55089</v>
      </c>
    </row>
    <row r="168727">
      <c r="A168727" s="1" t="s">
        <v>55068</v>
      </c>
    </row>
    <row r="168728">
      <c r="A168728" s="1" t="s">
        <v>55069</v>
      </c>
    </row>
    <row r="168729">
      <c r="A168729" s="1" t="s">
        <v>55070</v>
      </c>
    </row>
    <row r="168730">
      <c r="A168730" s="1" t="s">
        <v>55071</v>
      </c>
    </row>
    <row r="168731">
      <c r="A168731" s="3">
        <f> 8800220</f>
        <v>8800220</v>
      </c>
    </row>
    <row r="168732">
      <c r="A168732" s="1" t="s">
        <v>55072</v>
      </c>
    </row>
    <row r="168733">
      <c r="A168733" s="1" t="s">
        <v>55073</v>
      </c>
    </row>
    <row r="168734">
      <c r="A168734" s="1" t="s">
        <v>55074</v>
      </c>
    </row>
    <row r="168735">
      <c r="A168735" s="1" t="s">
        <v>55075</v>
      </c>
    </row>
    <row r="168736">
      <c r="A168736" s="1" t="s">
        <v>55076</v>
      </c>
    </row>
    <row r="168737">
      <c r="A168737" s="1" t="s">
        <v>55078</v>
      </c>
    </row>
    <row r="168738">
      <c r="A168738" s="1" t="s">
        <v>55079</v>
      </c>
    </row>
    <row r="168739">
      <c r="A168739" s="1" t="s">
        <v>55080</v>
      </c>
    </row>
    <row r="168740">
      <c r="A168740" s="1" t="s">
        <v>55081</v>
      </c>
    </row>
    <row r="168741">
      <c r="A168741" s="1" t="s">
        <v>55082</v>
      </c>
    </row>
    <row r="168742">
      <c r="A168742" s="1" t="s">
        <v>55083</v>
      </c>
    </row>
    <row r="168743">
      <c r="A168743" s="1" t="s">
        <v>55084</v>
      </c>
    </row>
    <row r="168744">
      <c r="A168744" s="1" t="s">
        <v>55085</v>
      </c>
    </row>
    <row r="168745">
      <c r="A168745" s="1" t="s">
        <v>55086</v>
      </c>
    </row>
    <row r="168746">
      <c r="A168746" s="1" t="s">
        <v>55087</v>
      </c>
    </row>
    <row r="168747">
      <c r="A168747" s="1" t="s">
        <v>55088</v>
      </c>
    </row>
    <row r="168748">
      <c r="A168748" s="1" t="s">
        <v>55090</v>
      </c>
    </row>
    <row r="168749">
      <c r="A168749" s="1" t="s">
        <v>55091</v>
      </c>
    </row>
    <row r="168750">
      <c r="A168750" s="1" t="s">
        <v>22718</v>
      </c>
    </row>
    <row r="168752">
      <c r="A168752" s="1" t="s">
        <v>22719</v>
      </c>
    </row>
    <row r="168753">
      <c r="A168753" s="1" t="s">
        <v>22720</v>
      </c>
    </row>
    <row r="168754">
      <c r="A168754" s="1" t="s">
        <v>22721</v>
      </c>
    </row>
    <row r="168756">
      <c r="A168756" s="1" t="s">
        <v>22722</v>
      </c>
    </row>
    <row r="168757">
      <c r="A168757" s="1" t="s">
        <v>22723</v>
      </c>
    </row>
    <row r="168759">
      <c r="A168759" s="1" t="s">
        <v>22724</v>
      </c>
    </row>
    <row r="168761">
      <c r="A168761" s="1" t="s">
        <v>22725</v>
      </c>
    </row>
    <row r="168762">
      <c r="A168762" s="1" t="s">
        <v>22726</v>
      </c>
    </row>
    <row r="168763">
      <c r="A168763" s="1" t="s">
        <v>22727</v>
      </c>
    </row>
    <row r="168765">
      <c r="A168765" s="1" t="s">
        <v>22728</v>
      </c>
    </row>
    <row r="168766">
      <c r="A168766" s="1" t="s">
        <v>22729</v>
      </c>
    </row>
    <row r="168768">
      <c r="A168768" s="1" t="s">
        <v>22730</v>
      </c>
    </row>
    <row r="168770">
      <c r="A168770" s="1" t="s">
        <v>22731</v>
      </c>
    </row>
    <row r="168771">
      <c r="A168771" s="1" t="s">
        <v>22732</v>
      </c>
    </row>
    <row r="168773">
      <c r="A168773" s="1" t="s">
        <v>22733</v>
      </c>
    </row>
    <row r="168774">
      <c r="A168774" s="1" t="s">
        <v>22734</v>
      </c>
    </row>
    <row r="168775">
      <c r="A168775" s="1" t="s">
        <v>22718</v>
      </c>
    </row>
    <row r="168776">
      <c r="A168776" s="1" t="s">
        <v>22719</v>
      </c>
    </row>
    <row r="168777">
      <c r="A168777" s="1" t="s">
        <v>22720</v>
      </c>
    </row>
    <row r="168778">
      <c r="A168778" s="1" t="s">
        <v>22721</v>
      </c>
    </row>
    <row r="168779">
      <c r="A168779" s="1" t="s">
        <v>22722</v>
      </c>
    </row>
    <row r="168780">
      <c r="A168780" s="1" t="s">
        <v>22723</v>
      </c>
    </row>
    <row r="168781">
      <c r="A168781" s="1" t="s">
        <v>22724</v>
      </c>
    </row>
    <row r="168782">
      <c r="A168782" s="1" t="s">
        <v>22725</v>
      </c>
    </row>
    <row r="168783">
      <c r="A168783" s="1" t="s">
        <v>22726</v>
      </c>
    </row>
    <row r="168784">
      <c r="A168784" s="1" t="s">
        <v>22727</v>
      </c>
    </row>
    <row r="168785">
      <c r="A168785" s="1" t="s">
        <v>22728</v>
      </c>
    </row>
    <row r="168786">
      <c r="A168786" s="1" t="s">
        <v>22729</v>
      </c>
    </row>
    <row r="168787">
      <c r="A168787" s="1" t="s">
        <v>22730</v>
      </c>
    </row>
    <row r="168788">
      <c r="A168788" s="1" t="s">
        <v>22731</v>
      </c>
    </row>
    <row r="168789">
      <c r="A168789" s="1" t="s">
        <v>22732</v>
      </c>
    </row>
    <row r="168790">
      <c r="A168790" s="1" t="s">
        <v>22735</v>
      </c>
    </row>
    <row r="168791">
      <c r="A168791" s="1" t="s">
        <v>55092</v>
      </c>
    </row>
    <row r="168792">
      <c r="A168792" s="1" t="s">
        <v>54901</v>
      </c>
    </row>
    <row r="168793">
      <c r="A168793" s="1" t="s">
        <v>55093</v>
      </c>
    </row>
    <row r="168794">
      <c r="A168794" s="1" t="s">
        <v>55094</v>
      </c>
    </row>
    <row r="168795">
      <c r="A168795" s="1" t="s">
        <v>55095</v>
      </c>
    </row>
    <row r="168796">
      <c r="A168796" s="1" t="s">
        <v>55096</v>
      </c>
    </row>
    <row r="168797">
      <c r="A168797" s="1" t="s">
        <v>55097</v>
      </c>
    </row>
    <row r="168798">
      <c r="A168798" s="1" t="s">
        <v>55098</v>
      </c>
    </row>
    <row r="168799">
      <c r="A168799" s="3" t="str">
        <f>"" i</f>
        <v>#ERROR!</v>
      </c>
    </row>
    <row r="168800">
      <c r="A168800" s="1" t="s">
        <v>55099</v>
      </c>
    </row>
    <row r="168801">
      <c r="A168801" s="1" t="s">
        <v>55100</v>
      </c>
    </row>
    <row r="168802">
      <c r="A168802" s="1" t="s">
        <v>322</v>
      </c>
    </row>
    <row r="168803">
      <c r="A168803" s="1" t="s">
        <v>55101</v>
      </c>
    </row>
    <row r="168804">
      <c r="A168804" s="1" t="s">
        <v>55102</v>
      </c>
    </row>
    <row r="168805">
      <c r="A168805" s="1" t="s">
        <v>55103</v>
      </c>
    </row>
    <row r="168806">
      <c r="A168806" s="1" t="s">
        <v>55104</v>
      </c>
    </row>
    <row r="168807">
      <c r="A168807" s="1" t="s">
        <v>55105</v>
      </c>
    </row>
    <row r="168808">
      <c r="A168808" s="1" t="s">
        <v>14417</v>
      </c>
    </row>
    <row r="168809">
      <c r="A168809" s="1" t="s">
        <v>55106</v>
      </c>
    </row>
    <row r="168810">
      <c r="A168810" s="1" t="s">
        <v>3795</v>
      </c>
    </row>
    <row r="168811">
      <c r="A168811" s="1" t="s">
        <v>55107</v>
      </c>
    </row>
    <row r="168812">
      <c r="A168812" s="1" t="s">
        <v>55089</v>
      </c>
    </row>
    <row r="168813">
      <c r="A168813" s="1" t="s">
        <v>55093</v>
      </c>
    </row>
    <row r="168814">
      <c r="A168814" s="1" t="s">
        <v>55094</v>
      </c>
    </row>
    <row r="168815">
      <c r="A168815" s="1" t="s">
        <v>55095</v>
      </c>
    </row>
    <row r="168816">
      <c r="A168816" s="1" t="s">
        <v>55096</v>
      </c>
    </row>
    <row r="168817">
      <c r="A168817" s="1" t="s">
        <v>55097</v>
      </c>
    </row>
    <row r="168818">
      <c r="A168818" s="1" t="s">
        <v>55098</v>
      </c>
    </row>
    <row r="168819">
      <c r="A168819" s="3" t="str">
        <f>"" i</f>
        <v>#ERROR!</v>
      </c>
    </row>
    <row r="168820">
      <c r="A168820" s="1" t="s">
        <v>55099</v>
      </c>
    </row>
    <row r="168821">
      <c r="A168821" s="1" t="s">
        <v>55100</v>
      </c>
    </row>
    <row r="168822">
      <c r="A168822" s="1" t="s">
        <v>55101</v>
      </c>
    </row>
    <row r="168823">
      <c r="A168823" s="1" t="s">
        <v>55102</v>
      </c>
    </row>
    <row r="168824">
      <c r="A168824" s="1" t="s">
        <v>55103</v>
      </c>
    </row>
    <row r="168825">
      <c r="A168825" s="1" t="s">
        <v>55104</v>
      </c>
    </row>
    <row r="168826">
      <c r="A168826" s="1" t="s">
        <v>55105</v>
      </c>
    </row>
    <row r="168827">
      <c r="A168827" s="1" t="s">
        <v>55106</v>
      </c>
    </row>
    <row r="168828">
      <c r="A168828" s="1" t="s">
        <v>55107</v>
      </c>
    </row>
    <row r="168829">
      <c r="A168829" s="1" t="s">
        <v>55108</v>
      </c>
    </row>
    <row r="168830">
      <c r="A168830" s="1" t="s">
        <v>55109</v>
      </c>
    </row>
    <row r="168831">
      <c r="A168831" s="1" t="s">
        <v>22737</v>
      </c>
    </row>
    <row r="168833">
      <c r="A168833" s="1" t="s">
        <v>22738</v>
      </c>
    </row>
    <row r="168834">
      <c r="A168834" s="1" t="s">
        <v>22739</v>
      </c>
    </row>
    <row r="168835">
      <c r="A168835" s="1" t="s">
        <v>22740</v>
      </c>
    </row>
    <row r="168837">
      <c r="A168837" s="1" t="s">
        <v>22741</v>
      </c>
    </row>
    <row r="168838">
      <c r="A168838" s="1" t="s">
        <v>22742</v>
      </c>
    </row>
    <row r="168840">
      <c r="A168840" s="1" t="s">
        <v>22743</v>
      </c>
    </row>
    <row r="168841">
      <c r="A168841" s="1" t="s">
        <v>22744</v>
      </c>
    </row>
    <row r="168843">
      <c r="A168843" s="1" t="s">
        <v>22745</v>
      </c>
    </row>
    <row r="168844">
      <c r="A168844" s="1" t="s">
        <v>22737</v>
      </c>
    </row>
    <row r="168845">
      <c r="A168845" s="1" t="s">
        <v>22738</v>
      </c>
    </row>
    <row r="168846">
      <c r="A168846" s="1" t="s">
        <v>22739</v>
      </c>
    </row>
    <row r="168847">
      <c r="A168847" s="1" t="s">
        <v>22740</v>
      </c>
    </row>
    <row r="168848">
      <c r="A168848" s="1" t="s">
        <v>22741</v>
      </c>
    </row>
    <row r="168849">
      <c r="A168849" s="1" t="s">
        <v>22742</v>
      </c>
    </row>
    <row r="168850">
      <c r="A168850" s="1" t="s">
        <v>22746</v>
      </c>
    </row>
    <row r="168851">
      <c r="A168851" s="1" t="s">
        <v>55110</v>
      </c>
    </row>
    <row r="168852">
      <c r="A168852" s="1" t="s">
        <v>54581</v>
      </c>
    </row>
    <row r="168853">
      <c r="A168853" s="1" t="s">
        <v>966</v>
      </c>
    </row>
    <row r="168854">
      <c r="A168854" s="1" t="s">
        <v>669</v>
      </c>
    </row>
    <row r="168855">
      <c r="A168855" s="1" t="s">
        <v>2222</v>
      </c>
    </row>
    <row r="168856">
      <c r="A168856" s="1" t="s">
        <v>55111</v>
      </c>
    </row>
    <row r="168857">
      <c r="A168857" s="1" t="s">
        <v>55112</v>
      </c>
    </row>
    <row r="168858">
      <c r="A168858" s="1" t="s">
        <v>55113</v>
      </c>
    </row>
    <row r="168859">
      <c r="A168859" s="1" t="s">
        <v>55114</v>
      </c>
    </row>
    <row r="168860">
      <c r="A168860" s="1" t="s">
        <v>55115</v>
      </c>
    </row>
    <row r="168861">
      <c r="A168861" s="1" t="s">
        <v>55116</v>
      </c>
    </row>
    <row r="168862">
      <c r="A168862" s="1" t="s">
        <v>55117</v>
      </c>
    </row>
    <row r="168863">
      <c r="A168863" s="1" t="s">
        <v>55118</v>
      </c>
    </row>
    <row r="168864">
      <c r="A168864" s="1" t="s">
        <v>55119</v>
      </c>
    </row>
    <row r="168865">
      <c r="A168865" s="1" t="s">
        <v>55120</v>
      </c>
    </row>
    <row r="168866">
      <c r="A168866" s="1" t="s">
        <v>55121</v>
      </c>
    </row>
    <row r="168867">
      <c r="A168867" s="1" t="s">
        <v>55122</v>
      </c>
    </row>
    <row r="168868">
      <c r="A168868" s="1" t="s">
        <v>55123</v>
      </c>
    </row>
    <row r="168869">
      <c r="A168869" s="1" t="s">
        <v>977</v>
      </c>
    </row>
    <row r="168870">
      <c r="A168870" s="1" t="s">
        <v>977</v>
      </c>
    </row>
    <row r="168871">
      <c r="A168871" s="1" t="s">
        <v>22373</v>
      </c>
    </row>
    <row r="168872">
      <c r="A168872" s="1" t="s">
        <v>3795</v>
      </c>
    </row>
    <row r="168873">
      <c r="A168873" s="1" t="s">
        <v>55124</v>
      </c>
    </row>
    <row r="168874">
      <c r="A168874" s="1" t="s">
        <v>55125</v>
      </c>
    </row>
    <row r="168875">
      <c r="A168875" s="1" t="s">
        <v>55111</v>
      </c>
    </row>
    <row r="168876">
      <c r="A168876" s="1" t="s">
        <v>55112</v>
      </c>
    </row>
    <row r="168877">
      <c r="A168877" s="1" t="s">
        <v>55113</v>
      </c>
    </row>
    <row r="168878">
      <c r="A168878" s="1" t="s">
        <v>55114</v>
      </c>
    </row>
    <row r="168879">
      <c r="A168879" s="1" t="s">
        <v>55115</v>
      </c>
    </row>
    <row r="168880">
      <c r="A168880" s="1" t="s">
        <v>55116</v>
      </c>
    </row>
    <row r="168881">
      <c r="A168881" s="1" t="s">
        <v>55117</v>
      </c>
    </row>
    <row r="168882">
      <c r="A168882" s="1" t="s">
        <v>55118</v>
      </c>
    </row>
    <row r="168883">
      <c r="A168883" s="1" t="s">
        <v>55119</v>
      </c>
    </row>
    <row r="168884">
      <c r="A168884" s="1" t="s">
        <v>55120</v>
      </c>
    </row>
    <row r="168885">
      <c r="A168885" s="1" t="s">
        <v>55121</v>
      </c>
    </row>
    <row r="168886">
      <c r="A168886" s="1" t="s">
        <v>55123</v>
      </c>
    </row>
    <row r="168887">
      <c r="A168887" s="1" t="s">
        <v>55124</v>
      </c>
    </row>
    <row r="168888">
      <c r="A168888" s="1" t="s">
        <v>55126</v>
      </c>
    </row>
    <row r="168889">
      <c r="A168889" s="1" t="s">
        <v>55127</v>
      </c>
    </row>
    <row r="168891">
      <c r="A168891" s="1" t="s">
        <v>22748</v>
      </c>
    </row>
    <row r="168892">
      <c r="A168892" s="1" t="s">
        <v>22749</v>
      </c>
    </row>
    <row r="168894">
      <c r="A168894" s="1" t="s">
        <v>22750</v>
      </c>
    </row>
    <row r="168895">
      <c r="A168895" s="1" t="s">
        <v>22751</v>
      </c>
    </row>
    <row r="168896">
      <c r="A168896" s="1" t="s">
        <v>22752</v>
      </c>
    </row>
    <row r="168898">
      <c r="A168898" s="1" t="s">
        <v>22753</v>
      </c>
    </row>
    <row r="168899">
      <c r="A168899" s="1" t="s">
        <v>22749</v>
      </c>
    </row>
    <row r="168900">
      <c r="A168900" s="1" t="s">
        <v>22750</v>
      </c>
    </row>
    <row r="168901">
      <c r="A168901" s="1" t="s">
        <v>22751</v>
      </c>
    </row>
    <row r="168902">
      <c r="A168902" s="1" t="s">
        <v>22754</v>
      </c>
    </row>
    <row r="168903">
      <c r="A168903" s="1" t="s">
        <v>55128</v>
      </c>
    </row>
    <row r="168904">
      <c r="A168904" s="1" t="s">
        <v>55129</v>
      </c>
    </row>
    <row r="168905">
      <c r="A168905" s="1" t="s">
        <v>966</v>
      </c>
    </row>
    <row r="168906">
      <c r="A168906" s="1" t="s">
        <v>55130</v>
      </c>
    </row>
    <row r="168907">
      <c r="A168907" s="1" t="s">
        <v>55131</v>
      </c>
    </row>
    <row r="168908">
      <c r="A168908" s="1" t="s">
        <v>55132</v>
      </c>
    </row>
    <row r="168909">
      <c r="A168909" s="1" t="s">
        <v>55133</v>
      </c>
    </row>
    <row r="168910">
      <c r="A168910" s="1" t="s">
        <v>55134</v>
      </c>
    </row>
    <row r="168911">
      <c r="A168911" s="1" t="s">
        <v>55135</v>
      </c>
    </row>
    <row r="168912">
      <c r="A168912" s="1" t="s">
        <v>322</v>
      </c>
    </row>
    <row r="168913">
      <c r="A168913" s="1" t="s">
        <v>19384</v>
      </c>
    </row>
    <row r="168914">
      <c r="A168914" s="1" t="s">
        <v>977</v>
      </c>
    </row>
    <row r="168915">
      <c r="A168915" s="1" t="s">
        <v>55136</v>
      </c>
    </row>
    <row r="168916">
      <c r="A168916" s="1" t="s">
        <v>55137</v>
      </c>
    </row>
    <row r="168917">
      <c r="A168917" s="1" t="s">
        <v>55138</v>
      </c>
    </row>
    <row r="168918">
      <c r="A168918" s="1" t="s">
        <v>55139</v>
      </c>
    </row>
    <row r="168919">
      <c r="A168919" s="1" t="s">
        <v>55140</v>
      </c>
    </row>
    <row r="168920">
      <c r="A168920" s="1" t="s">
        <v>55141</v>
      </c>
    </row>
    <row r="168921">
      <c r="A168921" s="3" t="str">
        <f>+]</f>
        <v>#ERROR!</v>
      </c>
    </row>
    <row r="168922">
      <c r="A168922" s="1" t="s">
        <v>55142</v>
      </c>
    </row>
    <row r="168923">
      <c r="A168923" s="1" t="s">
        <v>55143</v>
      </c>
    </row>
    <row r="168924">
      <c r="A168924" s="1" t="s">
        <v>55144</v>
      </c>
    </row>
    <row r="168925">
      <c r="A168925" s="1" t="s">
        <v>55145</v>
      </c>
    </row>
    <row r="168926">
      <c r="A168926" s="3" t="str">
        <f> - Cp”</f>
        <v>#ERROR!</v>
      </c>
    </row>
    <row r="168927">
      <c r="A168927" s="1" t="s">
        <v>55146</v>
      </c>
    </row>
    <row r="168928">
      <c r="A168928" s="1" t="s">
        <v>55147</v>
      </c>
    </row>
    <row r="168929">
      <c r="A168929" s="3" t="str">
        <f>= | | | |</f>
        <v>#ERROR!</v>
      </c>
    </row>
    <row r="168930">
      <c r="A168930" s="1" t="s">
        <v>55148</v>
      </c>
    </row>
    <row r="168931">
      <c r="A168931" s="1" t="s">
        <v>55149</v>
      </c>
    </row>
    <row r="168932">
      <c r="A168932" s="1" t="s">
        <v>55150</v>
      </c>
    </row>
    <row r="168933">
      <c r="A168933" s="1" t="s">
        <v>55151</v>
      </c>
    </row>
    <row r="168934">
      <c r="A168934" s="1" t="s">
        <v>55152</v>
      </c>
    </row>
    <row r="168935">
      <c r="A168935" s="1" t="s">
        <v>55153</v>
      </c>
    </row>
    <row r="168936">
      <c r="A168936" s="1" t="s">
        <v>55154</v>
      </c>
    </row>
    <row r="168937">
      <c r="A168937" s="1" t="s">
        <v>55130</v>
      </c>
    </row>
    <row r="168938">
      <c r="A168938" s="1" t="s">
        <v>55131</v>
      </c>
    </row>
    <row r="168939">
      <c r="A168939" s="1" t="s">
        <v>55132</v>
      </c>
    </row>
    <row r="168940">
      <c r="A168940" s="1" t="s">
        <v>55133</v>
      </c>
    </row>
    <row r="168941">
      <c r="A168941" s="1" t="s">
        <v>55134</v>
      </c>
    </row>
    <row r="168942">
      <c r="A168942" s="1" t="s">
        <v>55136</v>
      </c>
    </row>
    <row r="168943">
      <c r="A168943" s="1" t="s">
        <v>55137</v>
      </c>
    </row>
    <row r="168944">
      <c r="A168944" s="1" t="s">
        <v>55138</v>
      </c>
    </row>
    <row r="168945">
      <c r="A168945" s="1" t="s">
        <v>55139</v>
      </c>
    </row>
    <row r="168946">
      <c r="A168946" s="1" t="s">
        <v>55141</v>
      </c>
    </row>
    <row r="168947">
      <c r="A168947" s="1" t="s">
        <v>55142</v>
      </c>
    </row>
    <row r="168948">
      <c r="A168948" s="1" t="s">
        <v>55143</v>
      </c>
    </row>
    <row r="168949">
      <c r="A168949" s="1" t="s">
        <v>55144</v>
      </c>
    </row>
    <row r="168950">
      <c r="A168950" s="1" t="s">
        <v>55145</v>
      </c>
    </row>
    <row r="168951">
      <c r="A168951" s="3" t="str">
        <f> - Cp”</f>
        <v>#ERROR!</v>
      </c>
    </row>
    <row r="168952">
      <c r="A168952" s="1" t="s">
        <v>55146</v>
      </c>
    </row>
    <row r="168953">
      <c r="A168953" s="1" t="s">
        <v>55147</v>
      </c>
    </row>
    <row r="168954">
      <c r="A168954" s="1" t="s">
        <v>55148</v>
      </c>
    </row>
    <row r="168955">
      <c r="A168955" s="1" t="s">
        <v>55150</v>
      </c>
    </row>
    <row r="168956">
      <c r="A168956" s="1" t="s">
        <v>55151</v>
      </c>
    </row>
    <row r="168957">
      <c r="A168957" s="1" t="s">
        <v>55152</v>
      </c>
    </row>
    <row r="168958">
      <c r="A168958" s="1" t="s">
        <v>55153</v>
      </c>
    </row>
    <row r="168959">
      <c r="A168959" s="1" t="s">
        <v>55155</v>
      </c>
    </row>
    <row r="168960">
      <c r="A168960" s="1" t="s">
        <v>55156</v>
      </c>
    </row>
    <row r="168962">
      <c r="A168962" s="1" t="s">
        <v>22756</v>
      </c>
    </row>
    <row r="168964">
      <c r="A168964" s="1" t="s">
        <v>22757</v>
      </c>
    </row>
    <row r="168965">
      <c r="A168965" s="1" t="s">
        <v>22758</v>
      </c>
    </row>
    <row r="168967">
      <c r="A168967" s="1" t="s">
        <v>22759</v>
      </c>
    </row>
    <row r="168968">
      <c r="A168968" s="1" t="s">
        <v>2400</v>
      </c>
    </row>
    <row r="168969">
      <c r="A168969" s="1" t="s">
        <v>22760</v>
      </c>
    </row>
    <row r="168971">
      <c r="A168971" s="1" t="s">
        <v>22761</v>
      </c>
    </row>
    <row r="168973">
      <c r="A168973" s="1" t="s">
        <v>22762</v>
      </c>
    </row>
    <row r="168975">
      <c r="A168975" s="1" t="s">
        <v>22763</v>
      </c>
    </row>
    <row r="168976">
      <c r="A168976" s="1" t="s">
        <v>22764</v>
      </c>
    </row>
    <row r="168978">
      <c r="A168978" s="1" t="s">
        <v>22765</v>
      </c>
    </row>
    <row r="168979">
      <c r="A168979" s="1" t="s">
        <v>22766</v>
      </c>
    </row>
    <row r="168980">
      <c r="A168980" s="1" t="s">
        <v>22767</v>
      </c>
    </row>
    <row r="168982">
      <c r="A168982" s="1" t="s">
        <v>22768</v>
      </c>
    </row>
    <row r="168983">
      <c r="A168983" s="1" t="s">
        <v>22769</v>
      </c>
    </row>
    <row r="168985">
      <c r="A168985" s="1" t="s">
        <v>22770</v>
      </c>
    </row>
    <row r="168987">
      <c r="A168987" s="1" t="s">
        <v>22771</v>
      </c>
    </row>
    <row r="168988">
      <c r="A168988" s="1" t="s">
        <v>22772</v>
      </c>
    </row>
    <row r="168989">
      <c r="A168989" s="1" t="s">
        <v>22759</v>
      </c>
    </row>
    <row r="168990">
      <c r="A168990" s="1" t="s">
        <v>2400</v>
      </c>
    </row>
    <row r="168991">
      <c r="A168991" s="1" t="s">
        <v>22760</v>
      </c>
    </row>
    <row r="168992">
      <c r="A168992" s="1" t="s">
        <v>22761</v>
      </c>
    </row>
    <row r="168993">
      <c r="A168993" s="1" t="s">
        <v>22762</v>
      </c>
    </row>
    <row r="168994">
      <c r="A168994" s="1" t="s">
        <v>22763</v>
      </c>
    </row>
    <row r="168995">
      <c r="A168995" s="1" t="s">
        <v>22765</v>
      </c>
    </row>
    <row r="168996">
      <c r="A168996" s="1" t="s">
        <v>22766</v>
      </c>
    </row>
    <row r="168997">
      <c r="A168997" s="1" t="s">
        <v>22767</v>
      </c>
    </row>
    <row r="168998">
      <c r="A168998" s="1" t="s">
        <v>22768</v>
      </c>
    </row>
    <row r="168999">
      <c r="A168999" s="1" t="s">
        <v>22769</v>
      </c>
    </row>
    <row r="169000">
      <c r="A169000" s="1" t="s">
        <v>22770</v>
      </c>
    </row>
    <row r="169001">
      <c r="A169001" s="1" t="s">
        <v>22773</v>
      </c>
    </row>
    <row r="169002">
      <c r="A169002" s="1" t="s">
        <v>55157</v>
      </c>
    </row>
    <row r="169003">
      <c r="A169003" s="1" t="s">
        <v>54581</v>
      </c>
    </row>
    <row r="169004">
      <c r="A169004" s="1" t="s">
        <v>55158</v>
      </c>
    </row>
    <row r="169005">
      <c r="A169005" s="1" t="s">
        <v>977</v>
      </c>
    </row>
    <row r="169006">
      <c r="A169006" s="1" t="s">
        <v>55159</v>
      </c>
    </row>
    <row r="169007">
      <c r="A169007" s="1" t="s">
        <v>55160</v>
      </c>
    </row>
    <row r="169008">
      <c r="A169008" s="1" t="s">
        <v>55161</v>
      </c>
    </row>
    <row r="169009">
      <c r="A169009" s="1" t="s">
        <v>55162</v>
      </c>
    </row>
    <row r="169010">
      <c r="A169010" s="1" t="s">
        <v>55163</v>
      </c>
    </row>
    <row r="169011">
      <c r="A169011" s="1" t="s">
        <v>55164</v>
      </c>
    </row>
    <row r="169012">
      <c r="A169012" s="1" t="s">
        <v>55165</v>
      </c>
    </row>
    <row r="169013">
      <c r="A169013" s="1" t="s">
        <v>55166</v>
      </c>
    </row>
    <row r="169014">
      <c r="A169014" s="1" t="s">
        <v>55167</v>
      </c>
    </row>
    <row r="169015">
      <c r="A169015" s="1" t="s">
        <v>55168</v>
      </c>
    </row>
    <row r="169016">
      <c r="A169016" s="1" t="s">
        <v>55169</v>
      </c>
    </row>
    <row r="169017">
      <c r="A169017" s="1" t="s">
        <v>55170</v>
      </c>
    </row>
    <row r="169018">
      <c r="A169018" s="1" t="s">
        <v>55171</v>
      </c>
    </row>
    <row r="169019">
      <c r="A169019" s="1" t="s">
        <v>55172</v>
      </c>
    </row>
    <row r="169020">
      <c r="A169020" s="1" t="s">
        <v>55173</v>
      </c>
    </row>
    <row r="169021">
      <c r="A169021" s="1" t="s">
        <v>1069</v>
      </c>
    </row>
    <row r="169022">
      <c r="A169022" s="1" t="s">
        <v>55174</v>
      </c>
    </row>
    <row r="169023">
      <c r="A169023" s="1" t="s">
        <v>55175</v>
      </c>
    </row>
    <row r="169024">
      <c r="A169024" s="1" t="s">
        <v>2088</v>
      </c>
    </row>
    <row r="169025">
      <c r="A169025" s="1" t="s">
        <v>55176</v>
      </c>
    </row>
    <row r="169026">
      <c r="A169026" s="1" t="s">
        <v>55177</v>
      </c>
    </row>
    <row r="169027">
      <c r="A169027" s="1" t="s">
        <v>55178</v>
      </c>
    </row>
    <row r="169028">
      <c r="A169028" s="1" t="s">
        <v>55179</v>
      </c>
    </row>
    <row r="169029">
      <c r="A169029" s="1" t="s">
        <v>55180</v>
      </c>
    </row>
    <row r="169030">
      <c r="A169030" s="1" t="s">
        <v>54575</v>
      </c>
    </row>
    <row r="169031">
      <c r="A169031" s="1" t="s">
        <v>55181</v>
      </c>
    </row>
    <row r="169032">
      <c r="A169032" s="1" t="s">
        <v>55158</v>
      </c>
    </row>
    <row r="169033">
      <c r="A169033" s="1" t="s">
        <v>55159</v>
      </c>
    </row>
    <row r="169034">
      <c r="A169034" s="1" t="s">
        <v>55160</v>
      </c>
    </row>
    <row r="169035">
      <c r="A169035" s="1" t="s">
        <v>55161</v>
      </c>
    </row>
    <row r="169036">
      <c r="A169036" s="1" t="s">
        <v>55162</v>
      </c>
    </row>
    <row r="169037">
      <c r="A169037" s="1" t="s">
        <v>55163</v>
      </c>
    </row>
    <row r="169038">
      <c r="A169038" s="1" t="s">
        <v>55165</v>
      </c>
    </row>
    <row r="169039">
      <c r="A169039" s="1" t="s">
        <v>55166</v>
      </c>
    </row>
    <row r="169040">
      <c r="A169040" s="1" t="s">
        <v>55167</v>
      </c>
    </row>
    <row r="169041">
      <c r="A169041" s="1" t="s">
        <v>55168</v>
      </c>
    </row>
    <row r="169042">
      <c r="A169042" s="1" t="s">
        <v>55169</v>
      </c>
    </row>
    <row r="169043">
      <c r="A169043" s="1" t="s">
        <v>55171</v>
      </c>
    </row>
    <row r="169044">
      <c r="A169044" s="1" t="s">
        <v>55172</v>
      </c>
    </row>
    <row r="169045">
      <c r="A169045" s="1" t="s">
        <v>55173</v>
      </c>
    </row>
    <row r="169046">
      <c r="A169046" s="1" t="s">
        <v>55174</v>
      </c>
    </row>
    <row r="169047">
      <c r="A169047" s="1" t="s">
        <v>55175</v>
      </c>
    </row>
    <row r="169048">
      <c r="A169048" s="1" t="s">
        <v>2088</v>
      </c>
    </row>
    <row r="169049">
      <c r="A169049" s="1" t="s">
        <v>55177</v>
      </c>
    </row>
    <row r="169050">
      <c r="A169050" s="1" t="s">
        <v>55178</v>
      </c>
    </row>
    <row r="169051">
      <c r="A169051" s="1" t="s">
        <v>55179</v>
      </c>
    </row>
    <row r="169052">
      <c r="A169052" s="1" t="s">
        <v>55180</v>
      </c>
    </row>
    <row r="169053">
      <c r="A169053" s="1" t="s">
        <v>55182</v>
      </c>
    </row>
    <row r="169054">
      <c r="A169054" s="1" t="s">
        <v>55183</v>
      </c>
    </row>
    <row r="169055">
      <c r="A169055" s="1" t="s">
        <v>22775</v>
      </c>
    </row>
    <row r="169057">
      <c r="A169057" s="1" t="s">
        <v>22776</v>
      </c>
    </row>
    <row r="169059">
      <c r="A169059" s="1" t="s">
        <v>22777</v>
      </c>
    </row>
    <row r="169061">
      <c r="A169061" s="1" t="s">
        <v>22778</v>
      </c>
    </row>
    <row r="169062">
      <c r="A169062" s="1" t="s">
        <v>22779</v>
      </c>
    </row>
    <row r="169064">
      <c r="A169064" s="1" t="s">
        <v>22780</v>
      </c>
    </row>
    <row r="169065">
      <c r="A169065" s="1" t="s">
        <v>22781</v>
      </c>
    </row>
    <row r="169067">
      <c r="A169067" s="1" t="s">
        <v>22782</v>
      </c>
    </row>
    <row r="169068">
      <c r="A169068" s="1" t="s">
        <v>22783</v>
      </c>
    </row>
    <row r="169070">
      <c r="A169070" s="1" t="s">
        <v>22784</v>
      </c>
    </row>
    <row r="169071">
      <c r="A169071" s="1" t="s">
        <v>22785</v>
      </c>
    </row>
    <row r="169073">
      <c r="A169073" s="1" t="s">
        <v>22786</v>
      </c>
    </row>
    <row r="169074">
      <c r="A169074" s="1" t="s">
        <v>22787</v>
      </c>
    </row>
    <row r="169075">
      <c r="A169075" s="1" t="s">
        <v>22788</v>
      </c>
    </row>
    <row r="169077">
      <c r="A169077" s="3" t="str">
        <f>= a</f>
        <v>#ERROR!</v>
      </c>
    </row>
    <row r="169079">
      <c r="A169079" s="1" t="s">
        <v>22789</v>
      </c>
    </row>
    <row r="169080">
      <c r="A169080" s="1" t="s">
        <v>22790</v>
      </c>
    </row>
    <row r="169081">
      <c r="A169081" s="1" t="s">
        <v>22776</v>
      </c>
    </row>
    <row r="169082">
      <c r="A169082" s="1" t="s">
        <v>22777</v>
      </c>
    </row>
    <row r="169083">
      <c r="A169083" s="1" t="s">
        <v>22778</v>
      </c>
    </row>
    <row r="169084">
      <c r="A169084" s="1" t="s">
        <v>22779</v>
      </c>
    </row>
    <row r="169085">
      <c r="A169085" s="1" t="s">
        <v>22780</v>
      </c>
    </row>
    <row r="169086">
      <c r="A169086" s="1" t="s">
        <v>22781</v>
      </c>
    </row>
    <row r="169087">
      <c r="A169087" s="1" t="s">
        <v>22782</v>
      </c>
    </row>
    <row r="169088">
      <c r="A169088" s="1" t="s">
        <v>22783</v>
      </c>
    </row>
    <row r="169089">
      <c r="A169089" s="1" t="s">
        <v>22784</v>
      </c>
    </row>
    <row r="169090">
      <c r="A169090" s="1" t="s">
        <v>22785</v>
      </c>
    </row>
    <row r="169091">
      <c r="A169091" s="1" t="s">
        <v>22786</v>
      </c>
    </row>
    <row r="169092">
      <c r="A169092" s="1" t="s">
        <v>22787</v>
      </c>
    </row>
    <row r="169093">
      <c r="A169093" s="1" t="s">
        <v>22788</v>
      </c>
    </row>
    <row r="169094">
      <c r="A169094" s="3" t="str">
        <f>= a",401,True,False,2025-10-25 00:14:30,2.0_enhanced</f>
        <v>#ERROR!</v>
      </c>
    </row>
    <row r="169095">
      <c r="A169095" s="1" t="s">
        <v>55184</v>
      </c>
    </row>
    <row r="169096">
      <c r="A169096" s="1" t="s">
        <v>54901</v>
      </c>
    </row>
    <row r="169097">
      <c r="A169097" s="1" t="s">
        <v>9563</v>
      </c>
    </row>
    <row r="169098">
      <c r="A169098" s="1" t="s">
        <v>55185</v>
      </c>
    </row>
    <row r="169099">
      <c r="A169099" s="1" t="s">
        <v>55186</v>
      </c>
    </row>
    <row r="169100">
      <c r="A169100" s="1" t="s">
        <v>55187</v>
      </c>
    </row>
    <row r="169101">
      <c r="A169101" s="1" t="s">
        <v>55188</v>
      </c>
    </row>
    <row r="169102">
      <c r="A169102" s="1" t="s">
        <v>55189</v>
      </c>
    </row>
    <row r="169103">
      <c r="A169103" s="1" t="s">
        <v>23932</v>
      </c>
    </row>
    <row r="169104">
      <c r="A169104" s="1" t="s">
        <v>55190</v>
      </c>
    </row>
    <row r="169105">
      <c r="A169105" s="1" t="s">
        <v>55191</v>
      </c>
    </row>
    <row r="169106">
      <c r="A169106" s="1" t="s">
        <v>322</v>
      </c>
    </row>
    <row r="169107">
      <c r="A169107" s="1" t="s">
        <v>55192</v>
      </c>
    </row>
    <row r="169108">
      <c r="A169108" s="1">
        <v>2025.0</v>
      </c>
    </row>
    <row r="169109">
      <c r="A169109" s="1" t="s">
        <v>55193</v>
      </c>
    </row>
    <row r="169110">
      <c r="A169110" s="1" t="s">
        <v>55194</v>
      </c>
    </row>
    <row r="169111">
      <c r="A169111" s="1" t="s">
        <v>55195</v>
      </c>
    </row>
    <row r="169112">
      <c r="A169112" s="1" t="s">
        <v>55196</v>
      </c>
    </row>
    <row r="169113">
      <c r="A169113" s="1" t="s">
        <v>55197</v>
      </c>
    </row>
    <row r="169114">
      <c r="A169114" s="1" t="s">
        <v>55198</v>
      </c>
    </row>
    <row r="169115">
      <c r="A169115" s="1" t="s">
        <v>55199</v>
      </c>
    </row>
    <row r="169116">
      <c r="A169116" s="1" t="s">
        <v>55200</v>
      </c>
    </row>
    <row r="169117">
      <c r="A169117" s="1" t="s">
        <v>55089</v>
      </c>
    </row>
    <row r="169118">
      <c r="A169118" s="1" t="s">
        <v>55185</v>
      </c>
    </row>
    <row r="169119">
      <c r="A169119" s="1" t="s">
        <v>55186</v>
      </c>
    </row>
    <row r="169120">
      <c r="A169120" s="1" t="s">
        <v>55187</v>
      </c>
    </row>
    <row r="169121">
      <c r="A169121" s="1" t="s">
        <v>55189</v>
      </c>
    </row>
    <row r="169122">
      <c r="A169122" s="1" t="s">
        <v>23932</v>
      </c>
    </row>
    <row r="169123">
      <c r="A169123" s="1" t="s">
        <v>55190</v>
      </c>
    </row>
    <row r="169124">
      <c r="A169124" s="1" t="s">
        <v>55191</v>
      </c>
    </row>
    <row r="169125">
      <c r="A169125" s="1" t="s">
        <v>55192</v>
      </c>
    </row>
    <row r="169126">
      <c r="A169126" s="1">
        <v>2025.0</v>
      </c>
    </row>
    <row r="169127">
      <c r="A169127" s="1" t="s">
        <v>55193</v>
      </c>
    </row>
    <row r="169128">
      <c r="A169128" s="1" t="s">
        <v>55194</v>
      </c>
    </row>
    <row r="169129">
      <c r="A169129" s="1" t="s">
        <v>55195</v>
      </c>
    </row>
    <row r="169130">
      <c r="A169130" s="1" t="s">
        <v>55196</v>
      </c>
    </row>
    <row r="169131">
      <c r="A169131" s="1" t="s">
        <v>55197</v>
      </c>
    </row>
    <row r="169132">
      <c r="A169132" s="1" t="s">
        <v>55198</v>
      </c>
    </row>
    <row r="169133">
      <c r="A169133" s="1" t="s">
        <v>55199</v>
      </c>
    </row>
    <row r="169134">
      <c r="A169134" s="1" t="s">
        <v>55200</v>
      </c>
    </row>
    <row r="169135">
      <c r="A169135" s="1" t="s">
        <v>55201</v>
      </c>
    </row>
    <row r="169136">
      <c r="A169136" s="1" t="s">
        <v>55202</v>
      </c>
    </row>
    <row r="169138">
      <c r="A169138" s="1" t="s">
        <v>22792</v>
      </c>
    </row>
    <row r="169139">
      <c r="A169139" s="1" t="s">
        <v>22793</v>
      </c>
    </row>
    <row r="169141">
      <c r="A169141" s="1" t="s">
        <v>22794</v>
      </c>
    </row>
    <row r="169143">
      <c r="A169143" s="1" t="s">
        <v>22795</v>
      </c>
    </row>
    <row r="169144">
      <c r="A169144" s="1" t="s">
        <v>22796</v>
      </c>
    </row>
    <row r="169146">
      <c r="A169146" s="1" t="s">
        <v>22797</v>
      </c>
    </row>
    <row r="169148">
      <c r="A169148" s="1" t="s">
        <v>22798</v>
      </c>
    </row>
    <row r="169149">
      <c r="A169149" s="1" t="s">
        <v>22799</v>
      </c>
    </row>
    <row r="169150">
      <c r="A169150" s="1" t="s">
        <v>22800</v>
      </c>
    </row>
    <row r="169151">
      <c r="A169151" s="1" t="s">
        <v>22801</v>
      </c>
    </row>
    <row r="169152">
      <c r="A169152" s="1" t="s">
        <v>22802</v>
      </c>
    </row>
    <row r="169153">
      <c r="A169153" s="1" t="s">
        <v>22803</v>
      </c>
    </row>
    <row r="169154">
      <c r="A169154" s="1" t="s">
        <v>22804</v>
      </c>
    </row>
    <row r="169155">
      <c r="A169155" s="1" t="s">
        <v>22805</v>
      </c>
    </row>
    <row r="169156">
      <c r="A169156" s="1" t="s">
        <v>22806</v>
      </c>
    </row>
    <row r="169158">
      <c r="A169158" s="1" t="s">
        <v>22807</v>
      </c>
    </row>
    <row r="169159">
      <c r="A169159" s="1" t="s">
        <v>22808</v>
      </c>
    </row>
    <row r="169160">
      <c r="A169160" s="1" t="s">
        <v>22792</v>
      </c>
    </row>
    <row r="169161">
      <c r="A169161" s="1" t="s">
        <v>22793</v>
      </c>
    </row>
    <row r="169162">
      <c r="A169162" s="1" t="s">
        <v>22794</v>
      </c>
    </row>
    <row r="169163">
      <c r="A169163" s="1" t="s">
        <v>22795</v>
      </c>
    </row>
    <row r="169164">
      <c r="A169164" s="1" t="s">
        <v>22796</v>
      </c>
    </row>
    <row r="169165">
      <c r="A169165" s="1" t="s">
        <v>22797</v>
      </c>
    </row>
    <row r="169166">
      <c r="A169166" s="1" t="s">
        <v>22798</v>
      </c>
    </row>
    <row r="169167">
      <c r="A169167" s="1" t="s">
        <v>22799</v>
      </c>
    </row>
    <row r="169168">
      <c r="A169168" s="1" t="s">
        <v>22800</v>
      </c>
    </row>
    <row r="169169">
      <c r="A169169" s="1" t="s">
        <v>22801</v>
      </c>
    </row>
    <row r="169170">
      <c r="A169170" s="1" t="s">
        <v>22802</v>
      </c>
    </row>
    <row r="169171">
      <c r="A169171" s="1" t="s">
        <v>22803</v>
      </c>
    </row>
    <row r="169172">
      <c r="A169172" s="1" t="s">
        <v>22804</v>
      </c>
    </row>
    <row r="169173">
      <c r="A169173" s="1" t="s">
        <v>22805</v>
      </c>
    </row>
    <row r="169174">
      <c r="A169174" s="1" t="s">
        <v>22806</v>
      </c>
    </row>
    <row r="169175">
      <c r="A169175" s="1" t="s">
        <v>22809</v>
      </c>
    </row>
    <row r="169176">
      <c r="A169176" s="1" t="s">
        <v>55203</v>
      </c>
    </row>
    <row r="169177">
      <c r="A169177" s="1" t="s">
        <v>54901</v>
      </c>
    </row>
    <row r="169178">
      <c r="A169178" s="1" t="s">
        <v>55204</v>
      </c>
    </row>
    <row r="169179">
      <c r="A169179" s="3" t="str">
        <f>e)</f>
        <v>#ERROR!</v>
      </c>
    </row>
    <row r="169180">
      <c r="A169180" s="1" t="s">
        <v>14035</v>
      </c>
    </row>
    <row r="169181">
      <c r="A169181" s="1" t="s">
        <v>14035</v>
      </c>
    </row>
    <row r="169182">
      <c r="A169182" s="1" t="s">
        <v>55205</v>
      </c>
    </row>
    <row r="169183">
      <c r="A169183" s="1" t="s">
        <v>55206</v>
      </c>
    </row>
    <row r="169184">
      <c r="A169184" s="1" t="s">
        <v>966</v>
      </c>
    </row>
    <row r="169185">
      <c r="A169185" s="1" t="s">
        <v>55207</v>
      </c>
    </row>
    <row r="169186">
      <c r="A169186" s="1" t="s">
        <v>55208</v>
      </c>
    </row>
    <row r="169187">
      <c r="A169187" s="1" t="s">
        <v>9563</v>
      </c>
    </row>
    <row r="169188">
      <c r="A169188" s="1" t="s">
        <v>55209</v>
      </c>
    </row>
    <row r="169189">
      <c r="A169189" s="1" t="s">
        <v>55210</v>
      </c>
    </row>
    <row r="169190">
      <c r="A169190" s="1" t="s">
        <v>55211</v>
      </c>
    </row>
    <row r="169191">
      <c r="A169191" s="1" t="s">
        <v>55212</v>
      </c>
    </row>
    <row r="169192">
      <c r="A169192" s="1">
        <v>3.0</v>
      </c>
    </row>
    <row r="169193">
      <c r="A169193" s="1" t="s">
        <v>55213</v>
      </c>
    </row>
    <row r="169194">
      <c r="A169194" s="1" t="s">
        <v>55124</v>
      </c>
    </row>
    <row r="169195">
      <c r="A169195" s="1" t="s">
        <v>55089</v>
      </c>
    </row>
    <row r="169196">
      <c r="A169196" s="1" t="s">
        <v>55204</v>
      </c>
    </row>
    <row r="169197">
      <c r="A169197" s="3" t="str">
        <f>e)</f>
        <v>#ERROR!</v>
      </c>
    </row>
    <row r="169198">
      <c r="A169198" s="1" t="s">
        <v>55205</v>
      </c>
    </row>
    <row r="169199">
      <c r="A169199" s="1" t="s">
        <v>55206</v>
      </c>
    </row>
    <row r="169200">
      <c r="A169200" s="1" t="s">
        <v>55207</v>
      </c>
    </row>
    <row r="169201">
      <c r="A169201" s="1" t="s">
        <v>55208</v>
      </c>
    </row>
    <row r="169202">
      <c r="A169202" s="1" t="s">
        <v>55209</v>
      </c>
    </row>
    <row r="169203">
      <c r="A169203" s="1" t="s">
        <v>55210</v>
      </c>
    </row>
    <row r="169204">
      <c r="A169204" s="1" t="s">
        <v>55211</v>
      </c>
    </row>
    <row r="169205">
      <c r="A169205" s="1" t="s">
        <v>55213</v>
      </c>
    </row>
    <row r="169206">
      <c r="A169206" s="1" t="s">
        <v>55124</v>
      </c>
    </row>
    <row r="169207">
      <c r="A169207" s="1" t="s">
        <v>55214</v>
      </c>
    </row>
    <row r="169208">
      <c r="A169208" s="1" t="s">
        <v>55215</v>
      </c>
    </row>
    <row r="169210">
      <c r="A169210" s="1" t="s">
        <v>22811</v>
      </c>
    </row>
    <row r="169211">
      <c r="A169211" s="1" t="s">
        <v>22812</v>
      </c>
    </row>
    <row r="169213">
      <c r="A169213" s="1" t="s">
        <v>22813</v>
      </c>
    </row>
    <row r="169214">
      <c r="A169214" s="1" t="s">
        <v>22814</v>
      </c>
    </row>
    <row r="169215">
      <c r="A169215" s="1" t="s">
        <v>22815</v>
      </c>
    </row>
    <row r="169217">
      <c r="A169217" s="1" t="s">
        <v>22816</v>
      </c>
    </row>
    <row r="169219">
      <c r="A169219" s="1" t="s">
        <v>22817</v>
      </c>
    </row>
    <row r="169220">
      <c r="A169220" s="1" t="s">
        <v>22818</v>
      </c>
    </row>
    <row r="169221">
      <c r="A169221" s="1" t="s">
        <v>22819</v>
      </c>
    </row>
    <row r="169223">
      <c r="A169223" s="1" t="s">
        <v>22820</v>
      </c>
    </row>
    <row r="169224">
      <c r="A169224" s="1" t="s">
        <v>22821</v>
      </c>
    </row>
    <row r="169225">
      <c r="A169225" s="1" t="s">
        <v>22822</v>
      </c>
    </row>
    <row r="169227">
      <c r="A169227" s="1" t="s">
        <v>22823</v>
      </c>
    </row>
    <row r="169228">
      <c r="A169228" s="1" t="s">
        <v>22824</v>
      </c>
    </row>
    <row r="169229">
      <c r="A169229" s="1" t="s">
        <v>22825</v>
      </c>
    </row>
    <row r="169231">
      <c r="A169231" s="1" t="s">
        <v>22826</v>
      </c>
    </row>
    <row r="169233">
      <c r="A169233" s="1" t="s">
        <v>22827</v>
      </c>
    </row>
    <row r="169234">
      <c r="A169234" s="1" t="s">
        <v>22828</v>
      </c>
    </row>
    <row r="169235">
      <c r="A169235" s="1" t="s">
        <v>22811</v>
      </c>
    </row>
    <row r="169236">
      <c r="A169236" s="1" t="s">
        <v>22812</v>
      </c>
    </row>
    <row r="169237">
      <c r="A169237" s="1" t="s">
        <v>22813</v>
      </c>
    </row>
    <row r="169238">
      <c r="A169238" s="1" t="s">
        <v>22814</v>
      </c>
    </row>
    <row r="169239">
      <c r="A169239" s="1" t="s">
        <v>22815</v>
      </c>
    </row>
    <row r="169240">
      <c r="A169240" s="1" t="s">
        <v>22816</v>
      </c>
    </row>
    <row r="169241">
      <c r="A169241" s="1" t="s">
        <v>22817</v>
      </c>
    </row>
    <row r="169242">
      <c r="A169242" s="1" t="s">
        <v>22818</v>
      </c>
    </row>
    <row r="169243">
      <c r="A169243" s="1" t="s">
        <v>22819</v>
      </c>
    </row>
    <row r="169244">
      <c r="A169244" s="1" t="s">
        <v>22820</v>
      </c>
    </row>
    <row r="169245">
      <c r="A169245" s="1" t="s">
        <v>22821</v>
      </c>
    </row>
    <row r="169246">
      <c r="A169246" s="1" t="s">
        <v>22822</v>
      </c>
    </row>
    <row r="169247">
      <c r="A169247" s="1" t="s">
        <v>22823</v>
      </c>
    </row>
    <row r="169248">
      <c r="A169248" s="1" t="s">
        <v>22824</v>
      </c>
    </row>
    <row r="169249">
      <c r="A169249" s="1" t="s">
        <v>22825</v>
      </c>
    </row>
    <row r="169250">
      <c r="A169250" s="1" t="s">
        <v>22826</v>
      </c>
    </row>
    <row r="169251">
      <c r="A169251" s="1" t="s">
        <v>22829</v>
      </c>
    </row>
    <row r="169252">
      <c r="A169252" s="1" t="s">
        <v>55216</v>
      </c>
    </row>
    <row r="169253">
      <c r="A169253" s="1" t="s">
        <v>55217</v>
      </c>
    </row>
    <row r="169254">
      <c r="A169254" s="1" t="s">
        <v>55218</v>
      </c>
    </row>
    <row r="169255">
      <c r="A169255" s="1" t="s">
        <v>54901</v>
      </c>
    </row>
    <row r="169256">
      <c r="A169256" s="1" t="s">
        <v>55219</v>
      </c>
    </row>
    <row r="169257">
      <c r="A169257" s="1" t="s">
        <v>55220</v>
      </c>
    </row>
    <row r="169258">
      <c r="A169258" s="1" t="s">
        <v>55221</v>
      </c>
    </row>
    <row r="169259">
      <c r="A169259" s="1" t="s">
        <v>55222</v>
      </c>
    </row>
    <row r="169260">
      <c r="A169260" s="1" t="s">
        <v>55223</v>
      </c>
    </row>
    <row r="169261">
      <c r="A169261" s="1" t="s">
        <v>55224</v>
      </c>
    </row>
    <row r="169262">
      <c r="A169262" s="1" t="s">
        <v>55225</v>
      </c>
    </row>
    <row r="169263">
      <c r="A169263" s="1" t="s">
        <v>55226</v>
      </c>
    </row>
    <row r="169264">
      <c r="A169264" s="1" t="s">
        <v>55227</v>
      </c>
    </row>
    <row r="169265">
      <c r="A169265" s="1" t="s">
        <v>966</v>
      </c>
    </row>
    <row r="169266">
      <c r="A169266" s="1" t="s">
        <v>55228</v>
      </c>
    </row>
    <row r="169267">
      <c r="A169267" s="1" t="s">
        <v>2802</v>
      </c>
    </row>
    <row r="169268">
      <c r="A169268" s="1" t="s">
        <v>186</v>
      </c>
    </row>
    <row r="169269">
      <c r="A169269" s="1" t="s">
        <v>55229</v>
      </c>
    </row>
    <row r="169270">
      <c r="A169270" s="1" t="s">
        <v>55230</v>
      </c>
    </row>
    <row r="169271">
      <c r="A169271" s="1" t="s">
        <v>55231</v>
      </c>
    </row>
    <row r="169272">
      <c r="A169272" s="1" t="s">
        <v>55232</v>
      </c>
    </row>
    <row r="169273">
      <c r="A169273" s="1" t="s">
        <v>6737</v>
      </c>
    </row>
    <row r="169274">
      <c r="A169274" s="1" t="s">
        <v>55233</v>
      </c>
    </row>
    <row r="169275">
      <c r="A169275" s="1" t="s">
        <v>55234</v>
      </c>
    </row>
    <row r="169276">
      <c r="A169276" s="1" t="s">
        <v>55235</v>
      </c>
    </row>
    <row r="169277">
      <c r="A169277" s="1" t="s">
        <v>55236</v>
      </c>
    </row>
    <row r="169278">
      <c r="A169278" s="1" t="s">
        <v>55237</v>
      </c>
    </row>
    <row r="169279">
      <c r="A169279" s="1" t="s">
        <v>54901</v>
      </c>
    </row>
    <row r="169280">
      <c r="A169280" s="1" t="s">
        <v>55219</v>
      </c>
    </row>
    <row r="169281">
      <c r="A169281" s="1" t="s">
        <v>55220</v>
      </c>
    </row>
    <row r="169282">
      <c r="A169282" s="1" t="s">
        <v>55221</v>
      </c>
    </row>
    <row r="169283">
      <c r="A169283" s="1" t="s">
        <v>55222</v>
      </c>
    </row>
    <row r="169284">
      <c r="A169284" s="1" t="s">
        <v>55223</v>
      </c>
    </row>
    <row r="169285">
      <c r="A169285" s="1" t="s">
        <v>55224</v>
      </c>
    </row>
    <row r="169286">
      <c r="A169286" s="1" t="s">
        <v>55225</v>
      </c>
    </row>
    <row r="169287">
      <c r="A169287" s="1" t="s">
        <v>55226</v>
      </c>
    </row>
    <row r="169288">
      <c r="A169288" s="1" t="s">
        <v>55227</v>
      </c>
    </row>
    <row r="169289">
      <c r="A169289" s="1" t="s">
        <v>55228</v>
      </c>
    </row>
    <row r="169290">
      <c r="A169290" s="1" t="s">
        <v>55229</v>
      </c>
    </row>
    <row r="169291">
      <c r="A169291" s="1" t="s">
        <v>55230</v>
      </c>
    </row>
    <row r="169292">
      <c r="A169292" s="1" t="s">
        <v>55231</v>
      </c>
    </row>
    <row r="169293">
      <c r="A169293" s="1" t="s">
        <v>55232</v>
      </c>
    </row>
    <row r="169294">
      <c r="A169294" s="1" t="s">
        <v>55234</v>
      </c>
    </row>
    <row r="169295">
      <c r="A169295" s="1" t="s">
        <v>55236</v>
      </c>
    </row>
    <row r="169296">
      <c r="A169296" s="1" t="s">
        <v>55238</v>
      </c>
    </row>
    <row r="169297">
      <c r="A169297" s="1" t="s">
        <v>55239</v>
      </c>
    </row>
    <row r="169298">
      <c r="A169298" s="1" t="s">
        <v>7010</v>
      </c>
    </row>
    <row r="169300">
      <c r="A169300" s="1" t="s">
        <v>22831</v>
      </c>
    </row>
    <row r="169301">
      <c r="A169301" s="1" t="s">
        <v>22832</v>
      </c>
    </row>
    <row r="169303">
      <c r="A169303" s="1" t="s">
        <v>22833</v>
      </c>
    </row>
    <row r="169305">
      <c r="A169305" s="1" t="s">
        <v>22834</v>
      </c>
    </row>
    <row r="169307">
      <c r="A169307" s="1" t="s">
        <v>22835</v>
      </c>
    </row>
    <row r="169308">
      <c r="A169308" s="1" t="s">
        <v>22836</v>
      </c>
    </row>
    <row r="169310">
      <c r="A169310" s="1" t="s">
        <v>22837</v>
      </c>
    </row>
    <row r="169312">
      <c r="A169312" s="1" t="s">
        <v>22838</v>
      </c>
    </row>
    <row r="169314">
      <c r="A169314" s="1" t="s">
        <v>22839</v>
      </c>
    </row>
    <row r="169315">
      <c r="A169315" s="1" t="s">
        <v>22840</v>
      </c>
    </row>
    <row r="169317">
      <c r="A169317" s="1" t="s">
        <v>22841</v>
      </c>
    </row>
    <row r="169318">
      <c r="A169318" s="1" t="s">
        <v>22842</v>
      </c>
    </row>
    <row r="169319">
      <c r="A169319" s="1" t="s">
        <v>7010</v>
      </c>
    </row>
    <row r="169320">
      <c r="A169320" s="1" t="s">
        <v>22831</v>
      </c>
    </row>
    <row r="169321">
      <c r="A169321" s="1" t="s">
        <v>22832</v>
      </c>
    </row>
    <row r="169322">
      <c r="A169322" s="1" t="s">
        <v>22833</v>
      </c>
    </row>
    <row r="169323">
      <c r="A169323" s="1" t="s">
        <v>22834</v>
      </c>
    </row>
    <row r="169324">
      <c r="A169324" s="1" t="s">
        <v>22835</v>
      </c>
    </row>
    <row r="169325">
      <c r="A169325" s="1" t="s">
        <v>22836</v>
      </c>
    </row>
    <row r="169326">
      <c r="A169326" s="1" t="s">
        <v>22837</v>
      </c>
    </row>
    <row r="169327">
      <c r="A169327" s="1" t="s">
        <v>22838</v>
      </c>
    </row>
    <row r="169328">
      <c r="A169328" s="1" t="s">
        <v>22839</v>
      </c>
    </row>
    <row r="169329">
      <c r="A169329" s="1" t="s">
        <v>22840</v>
      </c>
    </row>
    <row r="169330">
      <c r="A169330" s="1" t="s">
        <v>22843</v>
      </c>
    </row>
    <row r="169331">
      <c r="A169331" s="1" t="s">
        <v>55240</v>
      </c>
    </row>
    <row r="169332">
      <c r="A169332" s="1" t="s">
        <v>54901</v>
      </c>
    </row>
    <row r="169333">
      <c r="A169333" s="1" t="s">
        <v>55241</v>
      </c>
    </row>
    <row r="169334">
      <c r="A169334" s="1" t="s">
        <v>55242</v>
      </c>
    </row>
    <row r="169335">
      <c r="A169335" s="1" t="s">
        <v>55243</v>
      </c>
    </row>
    <row r="169336">
      <c r="A169336" s="1" t="s">
        <v>55244</v>
      </c>
    </row>
    <row r="169337">
      <c r="A169337" s="1" t="s">
        <v>966</v>
      </c>
    </row>
    <row r="169338">
      <c r="A169338" s="1" t="s">
        <v>55245</v>
      </c>
    </row>
    <row r="169339">
      <c r="A169339" s="1" t="s">
        <v>55246</v>
      </c>
    </row>
    <row r="169340">
      <c r="A169340" s="1" t="s">
        <v>966</v>
      </c>
    </row>
    <row r="169341">
      <c r="A169341" s="1" t="s">
        <v>55247</v>
      </c>
    </row>
    <row r="169342">
      <c r="A169342" s="1" t="s">
        <v>1918</v>
      </c>
    </row>
    <row r="169343">
      <c r="A169343" s="1" t="s">
        <v>55248</v>
      </c>
    </row>
    <row r="169344">
      <c r="A169344" s="1" t="s">
        <v>55249</v>
      </c>
    </row>
    <row r="169345">
      <c r="A169345" s="1" t="s">
        <v>966</v>
      </c>
    </row>
    <row r="169346">
      <c r="A169346" s="1" t="s">
        <v>55250</v>
      </c>
    </row>
    <row r="169347">
      <c r="A169347" s="1" t="s">
        <v>55251</v>
      </c>
    </row>
    <row r="169348">
      <c r="A169348" s="29">
        <v>44927.0</v>
      </c>
    </row>
    <row r="169349">
      <c r="A169349" s="1" t="s">
        <v>55252</v>
      </c>
    </row>
    <row r="169350">
      <c r="A169350" s="1" t="s">
        <v>55253</v>
      </c>
    </row>
    <row r="169351">
      <c r="A169351" s="3" t="str">
        <f> Gy) [co ea</f>
        <v>#ERROR!</v>
      </c>
    </row>
    <row r="169352">
      <c r="A169352" s="1" t="s">
        <v>55254</v>
      </c>
    </row>
    <row r="169353">
      <c r="A169353" s="1" t="s">
        <v>54575</v>
      </c>
    </row>
    <row r="169354">
      <c r="A169354" s="1" t="s">
        <v>55255</v>
      </c>
    </row>
    <row r="169355">
      <c r="A169355" s="1" t="s">
        <v>55241</v>
      </c>
    </row>
    <row r="169356">
      <c r="A169356" s="1" t="s">
        <v>55242</v>
      </c>
    </row>
    <row r="169357">
      <c r="A169357" s="1" t="s">
        <v>55243</v>
      </c>
    </row>
    <row r="169358">
      <c r="A169358" s="1" t="s">
        <v>55244</v>
      </c>
    </row>
    <row r="169359">
      <c r="A169359" s="1" t="s">
        <v>55245</v>
      </c>
    </row>
    <row r="169360">
      <c r="A169360" s="1" t="s">
        <v>55246</v>
      </c>
    </row>
    <row r="169361">
      <c r="A169361" s="1" t="s">
        <v>55247</v>
      </c>
    </row>
    <row r="169362">
      <c r="A169362" s="1" t="s">
        <v>55248</v>
      </c>
    </row>
    <row r="169363">
      <c r="A169363" s="1" t="s">
        <v>55249</v>
      </c>
    </row>
    <row r="169364">
      <c r="A169364" s="1" t="s">
        <v>55250</v>
      </c>
    </row>
    <row r="169365">
      <c r="A169365" s="1" t="s">
        <v>55251</v>
      </c>
    </row>
    <row r="169366">
      <c r="A169366" s="29">
        <v>44927.0</v>
      </c>
    </row>
    <row r="169367">
      <c r="A169367" s="1" t="s">
        <v>55252</v>
      </c>
    </row>
    <row r="169368">
      <c r="A169368" s="1" t="s">
        <v>55253</v>
      </c>
    </row>
    <row r="169369">
      <c r="A169369" s="3" t="str">
        <f> Gy) [co ea</f>
        <v>#ERROR!</v>
      </c>
    </row>
    <row r="169370">
      <c r="A169370" s="1" t="s">
        <v>55254</v>
      </c>
    </row>
    <row r="169371">
      <c r="A169371" s="1" t="s">
        <v>55201</v>
      </c>
    </row>
    <row r="169372">
      <c r="A169372" s="1" t="s">
        <v>55256</v>
      </c>
    </row>
    <row r="169374">
      <c r="A169374" s="1" t="s">
        <v>22845</v>
      </c>
    </row>
    <row r="169376">
      <c r="A169376" s="1" t="s">
        <v>22846</v>
      </c>
    </row>
    <row r="169377">
      <c r="A169377" s="1" t="s">
        <v>22847</v>
      </c>
    </row>
    <row r="169379">
      <c r="A169379" s="1" t="s">
        <v>22848</v>
      </c>
    </row>
    <row r="169380">
      <c r="A169380" s="1" t="s">
        <v>186</v>
      </c>
    </row>
    <row r="169382">
      <c r="A169382" s="1" t="s">
        <v>22849</v>
      </c>
    </row>
    <row r="169384">
      <c r="A169384" s="1" t="s">
        <v>22850</v>
      </c>
    </row>
    <row r="169385">
      <c r="A169385" s="1" t="s">
        <v>22851</v>
      </c>
    </row>
    <row r="169387">
      <c r="A169387" s="1" t="s">
        <v>22852</v>
      </c>
    </row>
    <row r="169388">
      <c r="A169388" s="1" t="s">
        <v>22853</v>
      </c>
    </row>
    <row r="169390">
      <c r="A169390" s="1" t="s">
        <v>22854</v>
      </c>
    </row>
    <row r="169392">
      <c r="A169392" s="1" t="s">
        <v>22855</v>
      </c>
    </row>
    <row r="169393">
      <c r="A169393" s="1" t="s">
        <v>22856</v>
      </c>
    </row>
    <row r="169395">
      <c r="A169395" s="1" t="s">
        <v>22857</v>
      </c>
    </row>
    <row r="169396">
      <c r="A169396" s="1" t="s">
        <v>22858</v>
      </c>
    </row>
    <row r="169398">
      <c r="A169398" s="1" t="s">
        <v>22859</v>
      </c>
    </row>
    <row r="169399">
      <c r="A169399" s="1" t="s">
        <v>1858</v>
      </c>
    </row>
    <row r="169400">
      <c r="A169400" s="1" t="s">
        <v>7074</v>
      </c>
    </row>
    <row r="169402">
      <c r="A169402" s="1" t="s">
        <v>22860</v>
      </c>
    </row>
    <row r="169403">
      <c r="A169403" s="1" t="s">
        <v>22845</v>
      </c>
    </row>
    <row r="169404">
      <c r="A169404" s="1" t="s">
        <v>22846</v>
      </c>
    </row>
    <row r="169405">
      <c r="A169405" s="1" t="s">
        <v>22847</v>
      </c>
    </row>
    <row r="169406">
      <c r="A169406" s="1" t="s">
        <v>22848</v>
      </c>
    </row>
    <row r="169407">
      <c r="A169407" s="1" t="s">
        <v>22849</v>
      </c>
    </row>
    <row r="169408">
      <c r="A169408" s="1" t="s">
        <v>22850</v>
      </c>
    </row>
    <row r="169409">
      <c r="A169409" s="1" t="s">
        <v>22851</v>
      </c>
    </row>
    <row r="169410">
      <c r="A169410" s="1" t="s">
        <v>22852</v>
      </c>
    </row>
    <row r="169411">
      <c r="A169411" s="1" t="s">
        <v>22853</v>
      </c>
    </row>
    <row r="169412">
      <c r="A169412" s="1" t="s">
        <v>22854</v>
      </c>
    </row>
    <row r="169413">
      <c r="A169413" s="1" t="s">
        <v>22855</v>
      </c>
    </row>
    <row r="169414">
      <c r="A169414" s="1" t="s">
        <v>22856</v>
      </c>
    </row>
    <row r="169415">
      <c r="A169415" s="1" t="s">
        <v>22857</v>
      </c>
    </row>
    <row r="169416">
      <c r="A169416" s="1" t="s">
        <v>22858</v>
      </c>
    </row>
    <row r="169417">
      <c r="A169417" s="1" t="s">
        <v>22859</v>
      </c>
    </row>
    <row r="169418">
      <c r="A169418" s="1" t="s">
        <v>22861</v>
      </c>
    </row>
    <row r="169419">
      <c r="A169419" s="1" t="s">
        <v>55257</v>
      </c>
    </row>
    <row r="169420">
      <c r="A169420" s="1" t="s">
        <v>54581</v>
      </c>
    </row>
    <row r="169421">
      <c r="A169421" s="1" t="s">
        <v>14342</v>
      </c>
    </row>
    <row r="169422">
      <c r="A169422" s="3" t="str">
        <f> -</f>
        <v>#ERROR!</v>
      </c>
    </row>
    <row r="169423">
      <c r="A169423" s="1" t="s">
        <v>55258</v>
      </c>
    </row>
    <row r="169424">
      <c r="A169424" s="1" t="s">
        <v>966</v>
      </c>
    </row>
    <row r="169425">
      <c r="A169425" s="1" t="s">
        <v>26550</v>
      </c>
    </row>
    <row r="169426">
      <c r="A169426" s="1" t="s">
        <v>55259</v>
      </c>
    </row>
    <row r="169427">
      <c r="A169427" s="1" t="s">
        <v>55149</v>
      </c>
    </row>
    <row r="169428">
      <c r="A169428" s="1" t="s">
        <v>55260</v>
      </c>
    </row>
    <row r="169429">
      <c r="A169429" s="1" t="s">
        <v>55261</v>
      </c>
    </row>
    <row r="169430">
      <c r="A169430" s="1" t="s">
        <v>9563</v>
      </c>
    </row>
    <row r="169431">
      <c r="A169431" s="3" t="str">
        <f>| | |</f>
        <v>#ERROR!</v>
      </c>
    </row>
    <row r="169432">
      <c r="A169432" s="1" t="s">
        <v>55262</v>
      </c>
    </row>
    <row r="169433">
      <c r="A169433" s="1" t="s">
        <v>977</v>
      </c>
    </row>
    <row r="169434">
      <c r="A169434" s="1" t="s">
        <v>55263</v>
      </c>
    </row>
    <row r="169435">
      <c r="A169435" s="1" t="s">
        <v>55264</v>
      </c>
    </row>
    <row r="169436">
      <c r="A169436" s="1" t="s">
        <v>2802</v>
      </c>
    </row>
    <row r="169437">
      <c r="A169437" s="1" t="s">
        <v>55265</v>
      </c>
    </row>
    <row r="169438">
      <c r="A169438" s="1" t="s">
        <v>55266</v>
      </c>
    </row>
    <row r="169439">
      <c r="A169439" s="1" t="s">
        <v>129</v>
      </c>
    </row>
    <row r="169440">
      <c r="A169440" s="1" t="s">
        <v>18104</v>
      </c>
    </row>
    <row r="169441">
      <c r="A169441" s="1" t="s">
        <v>3795</v>
      </c>
    </row>
    <row r="169442">
      <c r="A169442" s="1" t="s">
        <v>55267</v>
      </c>
    </row>
    <row r="169443">
      <c r="A169443" s="1" t="s">
        <v>55125</v>
      </c>
    </row>
    <row r="169444">
      <c r="A169444" s="1" t="s">
        <v>55258</v>
      </c>
    </row>
    <row r="169445">
      <c r="A169445" s="1" t="s">
        <v>55259</v>
      </c>
    </row>
    <row r="169446">
      <c r="A169446" s="1" t="s">
        <v>55260</v>
      </c>
    </row>
    <row r="169447">
      <c r="A169447" s="1" t="s">
        <v>55261</v>
      </c>
    </row>
    <row r="169448">
      <c r="A169448" s="1" t="s">
        <v>55262</v>
      </c>
    </row>
    <row r="169449">
      <c r="A169449" s="1" t="s">
        <v>55263</v>
      </c>
    </row>
    <row r="169450">
      <c r="A169450" s="1" t="s">
        <v>55264</v>
      </c>
    </row>
    <row r="169451">
      <c r="A169451" s="1" t="s">
        <v>55265</v>
      </c>
    </row>
    <row r="169452">
      <c r="A169452" s="1" t="s">
        <v>55266</v>
      </c>
    </row>
    <row r="169453">
      <c r="A169453" s="1" t="s">
        <v>55267</v>
      </c>
    </row>
    <row r="169454">
      <c r="A169454" s="1" t="s">
        <v>55268</v>
      </c>
    </row>
    <row r="169455">
      <c r="A169455" s="1" t="s">
        <v>55269</v>
      </c>
    </row>
    <row r="169457">
      <c r="A169457" s="1" t="s">
        <v>22863</v>
      </c>
    </row>
    <row r="169458">
      <c r="A169458" s="1" t="s">
        <v>22864</v>
      </c>
    </row>
    <row r="169460">
      <c r="A169460" s="1" t="s">
        <v>22865</v>
      </c>
    </row>
    <row r="169462">
      <c r="A169462" s="1" t="s">
        <v>22866</v>
      </c>
    </row>
    <row r="169464">
      <c r="A169464" s="1" t="s">
        <v>22867</v>
      </c>
    </row>
    <row r="169465">
      <c r="A169465" s="1" t="s">
        <v>22868</v>
      </c>
    </row>
    <row r="169467">
      <c r="A169467" s="1" t="s">
        <v>22869</v>
      </c>
    </row>
    <row r="169469">
      <c r="A169469" s="1" t="s">
        <v>22870</v>
      </c>
    </row>
    <row r="169471">
      <c r="A169471" s="1" t="s">
        <v>22871</v>
      </c>
    </row>
    <row r="169472">
      <c r="A169472" s="1" t="s">
        <v>22872</v>
      </c>
    </row>
    <row r="169473">
      <c r="A169473" s="1" t="s">
        <v>22873</v>
      </c>
    </row>
    <row r="169474">
      <c r="A169474" s="1" t="s">
        <v>22874</v>
      </c>
    </row>
    <row r="169475">
      <c r="A169475" s="1" t="s">
        <v>22875</v>
      </c>
    </row>
    <row r="169477">
      <c r="A169477" s="1" t="s">
        <v>22876</v>
      </c>
    </row>
    <row r="169478">
      <c r="A169478" s="1" t="s">
        <v>22877</v>
      </c>
    </row>
    <row r="169480">
      <c r="A169480" s="1" t="s">
        <v>22878</v>
      </c>
    </row>
    <row r="169482">
      <c r="A169482" s="1" t="s">
        <v>22879</v>
      </c>
    </row>
    <row r="169484">
      <c r="A169484" s="1" t="s">
        <v>22880</v>
      </c>
    </row>
    <row r="169485">
      <c r="A169485" s="1" t="s">
        <v>22864</v>
      </c>
    </row>
    <row r="169486">
      <c r="A169486" s="1" t="s">
        <v>22865</v>
      </c>
    </row>
    <row r="169487">
      <c r="A169487" s="1" t="s">
        <v>22867</v>
      </c>
    </row>
    <row r="169488">
      <c r="A169488" s="1" t="s">
        <v>22868</v>
      </c>
    </row>
    <row r="169489">
      <c r="A169489" s="1" t="s">
        <v>22869</v>
      </c>
    </row>
    <row r="169490">
      <c r="A169490" s="1" t="s">
        <v>22870</v>
      </c>
    </row>
    <row r="169491">
      <c r="A169491" s="1" t="s">
        <v>22871</v>
      </c>
    </row>
    <row r="169492">
      <c r="A169492" s="1" t="s">
        <v>22872</v>
      </c>
    </row>
    <row r="169493">
      <c r="A169493" s="1" t="s">
        <v>22873</v>
      </c>
    </row>
    <row r="169494">
      <c r="A169494" s="1" t="s">
        <v>22874</v>
      </c>
    </row>
    <row r="169495">
      <c r="A169495" s="1" t="s">
        <v>22875</v>
      </c>
    </row>
    <row r="169496">
      <c r="A169496" s="1" t="s">
        <v>22876</v>
      </c>
    </row>
    <row r="169497">
      <c r="A169497" s="1" t="s">
        <v>22877</v>
      </c>
    </row>
    <row r="169498">
      <c r="A169498" s="1" t="s">
        <v>22878</v>
      </c>
    </row>
    <row r="169499">
      <c r="A169499" s="1" t="s">
        <v>22881</v>
      </c>
    </row>
    <row r="169500">
      <c r="A169500" s="1" t="s">
        <v>55270</v>
      </c>
    </row>
    <row r="169501">
      <c r="A169501" s="1" t="s">
        <v>22883</v>
      </c>
    </row>
    <row r="169503">
      <c r="A169503" s="1" t="s">
        <v>22884</v>
      </c>
    </row>
    <row r="169505">
      <c r="A169505" s="1" t="s">
        <v>22885</v>
      </c>
    </row>
    <row r="169506">
      <c r="A169506" s="1" t="s">
        <v>22886</v>
      </c>
    </row>
    <row r="169507">
      <c r="A169507" s="1" t="s">
        <v>22887</v>
      </c>
    </row>
    <row r="169508">
      <c r="A169508" s="1" t="s">
        <v>22888</v>
      </c>
    </row>
    <row r="169509">
      <c r="A169509" s="1" t="s">
        <v>22889</v>
      </c>
    </row>
    <row r="169510">
      <c r="A169510" s="1" t="s">
        <v>22890</v>
      </c>
    </row>
    <row r="169511">
      <c r="A169511" s="1" t="s">
        <v>22891</v>
      </c>
    </row>
    <row r="169512">
      <c r="A169512" s="1" t="s">
        <v>22892</v>
      </c>
    </row>
    <row r="169513">
      <c r="A169513" s="1" t="s">
        <v>22893</v>
      </c>
    </row>
    <row r="169514">
      <c r="A169514" s="1" t="s">
        <v>22894</v>
      </c>
    </row>
    <row r="169515">
      <c r="A169515" s="1" t="s">
        <v>22895</v>
      </c>
    </row>
    <row r="169516">
      <c r="A169516" s="1" t="s">
        <v>22896</v>
      </c>
    </row>
    <row r="169517">
      <c r="A169517" s="1" t="s">
        <v>22897</v>
      </c>
    </row>
    <row r="169518">
      <c r="A169518" s="1" t="s">
        <v>22898</v>
      </c>
    </row>
    <row r="169520">
      <c r="A169520" s="1" t="s">
        <v>22899</v>
      </c>
    </row>
    <row r="169521">
      <c r="A169521" s="1" t="s">
        <v>22900</v>
      </c>
    </row>
    <row r="169523">
      <c r="A169523" s="1" t="s">
        <v>22901</v>
      </c>
    </row>
    <row r="169524">
      <c r="A169524" s="1" t="s">
        <v>22902</v>
      </c>
    </row>
    <row r="169526">
      <c r="A169526" s="1" t="s">
        <v>22903</v>
      </c>
    </row>
    <row r="169527">
      <c r="A169527" s="1" t="s">
        <v>22904</v>
      </c>
    </row>
    <row r="169529">
      <c r="A169529" s="1" t="s">
        <v>22905</v>
      </c>
    </row>
    <row r="169531">
      <c r="A169531" s="1" t="s">
        <v>22906</v>
      </c>
    </row>
    <row r="169533">
      <c r="A169533" s="1" t="s">
        <v>22907</v>
      </c>
    </row>
    <row r="169534">
      <c r="A169534" s="1" t="s">
        <v>22908</v>
      </c>
    </row>
    <row r="169535">
      <c r="A169535" s="1" t="s">
        <v>22883</v>
      </c>
    </row>
    <row r="169536">
      <c r="A169536" s="1" t="s">
        <v>22885</v>
      </c>
    </row>
    <row r="169537">
      <c r="A169537" s="1" t="s">
        <v>22886</v>
      </c>
    </row>
    <row r="169538">
      <c r="A169538" s="1" t="s">
        <v>22887</v>
      </c>
    </row>
    <row r="169539">
      <c r="A169539" s="1" t="s">
        <v>22888</v>
      </c>
    </row>
    <row r="169540">
      <c r="A169540" s="1" t="s">
        <v>22889</v>
      </c>
    </row>
    <row r="169541">
      <c r="A169541" s="1" t="s">
        <v>22890</v>
      </c>
    </row>
    <row r="169542">
      <c r="A169542" s="1" t="s">
        <v>22891</v>
      </c>
    </row>
    <row r="169543">
      <c r="A169543" s="1" t="s">
        <v>22892</v>
      </c>
    </row>
    <row r="169544">
      <c r="A169544" s="1" t="s">
        <v>22893</v>
      </c>
    </row>
    <row r="169545">
      <c r="A169545" s="1" t="s">
        <v>22894</v>
      </c>
    </row>
    <row r="169546">
      <c r="A169546" s="1" t="s">
        <v>22895</v>
      </c>
    </row>
    <row r="169547">
      <c r="A169547" s="1" t="s">
        <v>22896</v>
      </c>
    </row>
    <row r="169548">
      <c r="A169548" s="1" t="s">
        <v>22897</v>
      </c>
    </row>
    <row r="169549">
      <c r="A169549" s="1" t="s">
        <v>22898</v>
      </c>
    </row>
    <row r="169550">
      <c r="A169550" s="1" t="s">
        <v>22900</v>
      </c>
    </row>
    <row r="169551">
      <c r="A169551" s="1" t="s">
        <v>22901</v>
      </c>
    </row>
    <row r="169552">
      <c r="A169552" s="1" t="s">
        <v>22902</v>
      </c>
    </row>
    <row r="169553">
      <c r="A169553" s="1" t="s">
        <v>22903</v>
      </c>
    </row>
    <row r="169554">
      <c r="A169554" s="1" t="s">
        <v>22904</v>
      </c>
    </row>
    <row r="169555">
      <c r="A169555" s="1" t="s">
        <v>22905</v>
      </c>
    </row>
    <row r="169556">
      <c r="A169556" s="1" t="s">
        <v>22906</v>
      </c>
    </row>
    <row r="169557">
      <c r="A169557" s="1" t="s">
        <v>22909</v>
      </c>
    </row>
    <row r="169558">
      <c r="A169558" s="1" t="s">
        <v>55271</v>
      </c>
    </row>
    <row r="169559">
      <c r="A169559" s="1" t="s">
        <v>22911</v>
      </c>
    </row>
    <row r="169561">
      <c r="A169561" s="1" t="s">
        <v>22912</v>
      </c>
    </row>
    <row r="169563">
      <c r="A169563" s="1" t="s">
        <v>22913</v>
      </c>
    </row>
    <row r="169565">
      <c r="A169565" s="1" t="s">
        <v>22914</v>
      </c>
    </row>
    <row r="169567">
      <c r="A169567" s="1" t="s">
        <v>22915</v>
      </c>
    </row>
    <row r="169569">
      <c r="A169569" s="1" t="s">
        <v>22916</v>
      </c>
    </row>
    <row r="169571">
      <c r="A169571" s="1" t="s">
        <v>22917</v>
      </c>
    </row>
    <row r="169572">
      <c r="A169572" s="1" t="s">
        <v>22918</v>
      </c>
    </row>
    <row r="169574">
      <c r="A169574" s="1" t="s">
        <v>22919</v>
      </c>
    </row>
    <row r="169575">
      <c r="A169575" s="1" t="s">
        <v>22920</v>
      </c>
    </row>
    <row r="169577">
      <c r="A169577" s="1" t="s">
        <v>22921</v>
      </c>
    </row>
    <row r="169579">
      <c r="A169579" s="1" t="s">
        <v>22922</v>
      </c>
    </row>
    <row r="169581">
      <c r="A169581" s="1" t="s">
        <v>22923</v>
      </c>
    </row>
    <row r="169583">
      <c r="A169583" s="1" t="s">
        <v>22924</v>
      </c>
    </row>
    <row r="169584">
      <c r="A169584" s="1" t="s">
        <v>22925</v>
      </c>
    </row>
    <row r="169586">
      <c r="A169586" s="1" t="s">
        <v>22926</v>
      </c>
    </row>
    <row r="169587">
      <c r="A169587" s="1" t="s">
        <v>22927</v>
      </c>
    </row>
    <row r="169589">
      <c r="A169589" s="1" t="s">
        <v>22928</v>
      </c>
    </row>
    <row r="169590">
      <c r="A169590" s="1" t="s">
        <v>22913</v>
      </c>
    </row>
    <row r="169591">
      <c r="A169591" s="1" t="s">
        <v>22914</v>
      </c>
    </row>
    <row r="169592">
      <c r="A169592" s="1" t="s">
        <v>22915</v>
      </c>
    </row>
    <row r="169593">
      <c r="A169593" s="1" t="s">
        <v>22916</v>
      </c>
    </row>
    <row r="169594">
      <c r="A169594" s="1" t="s">
        <v>22917</v>
      </c>
    </row>
    <row r="169595">
      <c r="A169595" s="1" t="s">
        <v>22918</v>
      </c>
    </row>
    <row r="169596">
      <c r="A169596" s="1" t="s">
        <v>22919</v>
      </c>
    </row>
    <row r="169597">
      <c r="A169597" s="1" t="s">
        <v>22920</v>
      </c>
    </row>
    <row r="169598">
      <c r="A169598" s="1" t="s">
        <v>22921</v>
      </c>
    </row>
    <row r="169599">
      <c r="A169599" s="1" t="s">
        <v>22922</v>
      </c>
    </row>
    <row r="169600">
      <c r="A169600" s="1" t="s">
        <v>22923</v>
      </c>
    </row>
    <row r="169601">
      <c r="A169601" s="1" t="s">
        <v>22924</v>
      </c>
    </row>
    <row r="169602">
      <c r="A169602" s="1" t="s">
        <v>22925</v>
      </c>
    </row>
    <row r="169603">
      <c r="A169603" s="1" t="s">
        <v>22926</v>
      </c>
    </row>
    <row r="169604">
      <c r="A169604" s="1" t="s">
        <v>22929</v>
      </c>
    </row>
    <row r="169605">
      <c r="A169605" s="1" t="s">
        <v>55272</v>
      </c>
    </row>
    <row r="169607">
      <c r="A169607" s="1" t="s">
        <v>22931</v>
      </c>
    </row>
    <row r="169608">
      <c r="A169608" s="1" t="s">
        <v>22932</v>
      </c>
    </row>
    <row r="169609">
      <c r="A169609" s="1" t="s">
        <v>22933</v>
      </c>
    </row>
    <row r="169611">
      <c r="A169611" s="1" t="s">
        <v>22934</v>
      </c>
    </row>
    <row r="169613">
      <c r="A169613" s="1" t="s">
        <v>22935</v>
      </c>
    </row>
    <row r="169615">
      <c r="A169615" s="1" t="s">
        <v>22936</v>
      </c>
    </row>
    <row r="169616">
      <c r="A169616" s="1" t="s">
        <v>22937</v>
      </c>
    </row>
    <row r="169618">
      <c r="A169618" s="1" t="s">
        <v>22938</v>
      </c>
    </row>
    <row r="169620">
      <c r="A169620" s="1" t="s">
        <v>22939</v>
      </c>
    </row>
    <row r="169621">
      <c r="A169621" s="1" t="s">
        <v>22940</v>
      </c>
    </row>
    <row r="169622">
      <c r="A169622" s="1" t="s">
        <v>22941</v>
      </c>
    </row>
    <row r="169623">
      <c r="A169623" s="1" t="s">
        <v>22942</v>
      </c>
    </row>
    <row r="169624">
      <c r="A169624" s="1" t="s">
        <v>22943</v>
      </c>
    </row>
    <row r="169625">
      <c r="A169625" s="1" t="s">
        <v>22944</v>
      </c>
    </row>
    <row r="169627">
      <c r="A169627" s="1" t="s">
        <v>22945</v>
      </c>
    </row>
    <row r="169628">
      <c r="A169628" s="1" t="s">
        <v>22933</v>
      </c>
    </row>
    <row r="169629">
      <c r="A169629" s="1" t="s">
        <v>22935</v>
      </c>
    </row>
    <row r="169630">
      <c r="A169630" s="1" t="s">
        <v>22936</v>
      </c>
    </row>
    <row r="169631">
      <c r="A169631" s="1" t="s">
        <v>22937</v>
      </c>
    </row>
    <row r="169632">
      <c r="A169632" s="1" t="s">
        <v>22939</v>
      </c>
    </row>
    <row r="169633">
      <c r="A169633" s="1" t="s">
        <v>22940</v>
      </c>
    </row>
    <row r="169634">
      <c r="A169634" s="1" t="s">
        <v>22941</v>
      </c>
    </row>
    <row r="169635">
      <c r="A169635" s="1" t="s">
        <v>22942</v>
      </c>
    </row>
    <row r="169636">
      <c r="A169636" s="1" t="s">
        <v>22943</v>
      </c>
    </row>
    <row r="169637">
      <c r="A169637" s="1" t="s">
        <v>22946</v>
      </c>
    </row>
    <row r="169638">
      <c r="A169638" s="1" t="s">
        <v>55273</v>
      </c>
    </row>
    <row r="169640">
      <c r="A169640" s="1" t="s">
        <v>55274</v>
      </c>
    </row>
    <row r="169642">
      <c r="A169642" s="1" t="s">
        <v>55275</v>
      </c>
    </row>
    <row r="169644">
      <c r="A169644" s="1" t="s">
        <v>55276</v>
      </c>
    </row>
    <row r="169645">
      <c r="A169645" s="1" t="s">
        <v>55277</v>
      </c>
    </row>
    <row r="169646">
      <c r="A169646" s="1" t="s">
        <v>55276</v>
      </c>
    </row>
    <row r="169648">
      <c r="A169648" s="1" t="s">
        <v>27491</v>
      </c>
    </row>
    <row r="169649">
      <c r="A169649" s="1" t="s">
        <v>55278</v>
      </c>
    </row>
    <row r="169650">
      <c r="A169650" s="1" t="s">
        <v>55275</v>
      </c>
    </row>
    <row r="169651">
      <c r="A169651" s="1" t="s">
        <v>55276</v>
      </c>
    </row>
    <row r="169652">
      <c r="A169652" s="1" t="s">
        <v>55277</v>
      </c>
    </row>
    <row r="169653">
      <c r="A169653" s="1" t="s">
        <v>55276</v>
      </c>
    </row>
    <row r="169654">
      <c r="A169654" s="1" t="s">
        <v>55279</v>
      </c>
    </row>
    <row r="169655">
      <c r="A169655" s="1" t="s">
        <v>55280</v>
      </c>
    </row>
    <row r="169657">
      <c r="A169657" s="1" t="s">
        <v>22948</v>
      </c>
    </row>
    <row r="169658">
      <c r="A169658" s="1" t="s">
        <v>22949</v>
      </c>
    </row>
    <row r="169660">
      <c r="A169660" s="1" t="s">
        <v>22950</v>
      </c>
    </row>
    <row r="169661">
      <c r="A169661" s="1" t="s">
        <v>22951</v>
      </c>
    </row>
    <row r="169662">
      <c r="A169662" s="1" t="s">
        <v>22952</v>
      </c>
    </row>
    <row r="169663">
      <c r="A169663" s="1" t="s">
        <v>22953</v>
      </c>
    </row>
    <row r="169664">
      <c r="A169664" s="1" t="s">
        <v>22954</v>
      </c>
    </row>
    <row r="169666">
      <c r="A169666" s="1" t="s">
        <v>22955</v>
      </c>
    </row>
    <row r="169667">
      <c r="A169667" s="1" t="s">
        <v>4914</v>
      </c>
    </row>
    <row r="169669">
      <c r="A169669" s="1" t="s">
        <v>22956</v>
      </c>
    </row>
    <row r="169671">
      <c r="A169671" s="1" t="s">
        <v>22957</v>
      </c>
    </row>
    <row r="169672">
      <c r="A169672" s="1" t="s">
        <v>22958</v>
      </c>
    </row>
    <row r="169673">
      <c r="A169673" s="1" t="s">
        <v>22959</v>
      </c>
    </row>
    <row r="169675">
      <c r="A169675" s="1" t="s">
        <v>129</v>
      </c>
    </row>
    <row r="169676">
      <c r="A169676" s="3" t="str">
        <f>=</f>
        <v>#ERROR!</v>
      </c>
    </row>
    <row r="169677">
      <c r="A169677" s="1" t="s">
        <v>22960</v>
      </c>
    </row>
    <row r="169678">
      <c r="A169678" s="1" t="s">
        <v>22948</v>
      </c>
    </row>
    <row r="169679">
      <c r="A169679" s="1" t="s">
        <v>22949</v>
      </c>
    </row>
    <row r="169680">
      <c r="A169680" s="1" t="s">
        <v>22950</v>
      </c>
    </row>
    <row r="169681">
      <c r="A169681" s="1" t="s">
        <v>22951</v>
      </c>
    </row>
    <row r="169682">
      <c r="A169682" s="1" t="s">
        <v>22952</v>
      </c>
    </row>
    <row r="169683">
      <c r="A169683" s="1" t="s">
        <v>22953</v>
      </c>
    </row>
    <row r="169684">
      <c r="A169684" s="1" t="s">
        <v>22954</v>
      </c>
    </row>
    <row r="169685">
      <c r="A169685" s="1" t="s">
        <v>22955</v>
      </c>
    </row>
    <row r="169686">
      <c r="A169686" s="1" t="s">
        <v>4914</v>
      </c>
    </row>
    <row r="169687">
      <c r="A169687" s="1" t="s">
        <v>22956</v>
      </c>
    </row>
    <row r="169688">
      <c r="A169688" s="1" t="s">
        <v>22957</v>
      </c>
    </row>
    <row r="169689">
      <c r="A169689" s="1" t="s">
        <v>22961</v>
      </c>
    </row>
    <row r="169690">
      <c r="A169690" s="1" t="s">
        <v>55281</v>
      </c>
    </row>
    <row r="169692">
      <c r="A169692" s="1" t="s">
        <v>55282</v>
      </c>
    </row>
    <row r="169694">
      <c r="A169694" s="1" t="s">
        <v>55283</v>
      </c>
    </row>
    <row r="169695">
      <c r="A169695" s="1" t="s">
        <v>55284</v>
      </c>
    </row>
    <row r="169696">
      <c r="A169696" s="1" t="s">
        <v>55285</v>
      </c>
    </row>
    <row r="169698">
      <c r="A169698" s="1" t="s">
        <v>55286</v>
      </c>
    </row>
    <row r="169700">
      <c r="A169700" s="1" t="s">
        <v>27491</v>
      </c>
    </row>
    <row r="169701">
      <c r="A169701" s="1" t="s">
        <v>55287</v>
      </c>
    </row>
    <row r="169702">
      <c r="A169702" s="1" t="s">
        <v>55283</v>
      </c>
    </row>
    <row r="169703">
      <c r="A169703" s="1" t="s">
        <v>55284</v>
      </c>
    </row>
    <row r="169704">
      <c r="A169704" s="1" t="s">
        <v>55285</v>
      </c>
    </row>
    <row r="169705">
      <c r="A169705" s="1" t="s">
        <v>55286</v>
      </c>
    </row>
    <row r="169706">
      <c r="A169706" s="1" t="s">
        <v>55288</v>
      </c>
    </row>
    <row r="169707">
      <c r="A169707" s="1" t="s">
        <v>55289</v>
      </c>
    </row>
    <row r="169709">
      <c r="A169709" s="1" t="s">
        <v>22963</v>
      </c>
    </row>
    <row r="169711">
      <c r="A169711" s="1" t="s">
        <v>22964</v>
      </c>
    </row>
    <row r="169712">
      <c r="A169712" s="1" t="s">
        <v>22965</v>
      </c>
    </row>
    <row r="169713">
      <c r="A169713" s="1" t="s">
        <v>22966</v>
      </c>
    </row>
    <row r="169714">
      <c r="A169714" s="1" t="s">
        <v>22967</v>
      </c>
    </row>
    <row r="169715">
      <c r="A169715" s="1" t="s">
        <v>22968</v>
      </c>
    </row>
    <row r="169717">
      <c r="A169717" s="1" t="s">
        <v>22969</v>
      </c>
    </row>
    <row r="169718">
      <c r="A169718" s="1" t="s">
        <v>22970</v>
      </c>
    </row>
    <row r="169720">
      <c r="A169720" s="1" t="s">
        <v>22971</v>
      </c>
    </row>
    <row r="169721">
      <c r="A169721" s="1" t="s">
        <v>22972</v>
      </c>
    </row>
    <row r="169722">
      <c r="A169722" s="1" t="s">
        <v>22973</v>
      </c>
    </row>
    <row r="169724">
      <c r="A169724" s="1" t="s">
        <v>22974</v>
      </c>
    </row>
    <row r="169726">
      <c r="A169726" s="1" t="s">
        <v>22975</v>
      </c>
    </row>
    <row r="169727">
      <c r="A169727" s="1" t="s">
        <v>22976</v>
      </c>
    </row>
    <row r="169728">
      <c r="A169728" s="1" t="s">
        <v>22977</v>
      </c>
    </row>
    <row r="169730">
      <c r="A169730" s="1" t="s">
        <v>4140</v>
      </c>
    </row>
    <row r="169732">
      <c r="A169732" s="1" t="s">
        <v>22978</v>
      </c>
    </row>
    <row r="169733">
      <c r="A169733" s="1" t="s">
        <v>22964</v>
      </c>
    </row>
    <row r="169734">
      <c r="A169734" s="1" t="s">
        <v>22965</v>
      </c>
    </row>
    <row r="169735">
      <c r="A169735" s="1" t="s">
        <v>22966</v>
      </c>
    </row>
    <row r="169736">
      <c r="A169736" s="1" t="s">
        <v>22967</v>
      </c>
    </row>
    <row r="169737">
      <c r="A169737" s="1" t="s">
        <v>22968</v>
      </c>
    </row>
    <row r="169738">
      <c r="A169738" s="1" t="s">
        <v>22969</v>
      </c>
    </row>
    <row r="169739">
      <c r="A169739" s="1" t="s">
        <v>22970</v>
      </c>
    </row>
    <row r="169740">
      <c r="A169740" s="1" t="s">
        <v>22979</v>
      </c>
    </row>
    <row r="169741">
      <c r="A169741" s="1" t="s">
        <v>22972</v>
      </c>
    </row>
    <row r="169742">
      <c r="A169742" s="1" t="s">
        <v>22973</v>
      </c>
    </row>
    <row r="169743">
      <c r="A169743" s="1" t="s">
        <v>22974</v>
      </c>
    </row>
    <row r="169744">
      <c r="A169744" s="1" t="s">
        <v>22975</v>
      </c>
    </row>
    <row r="169745">
      <c r="A169745" s="1" t="s">
        <v>22976</v>
      </c>
    </row>
    <row r="169746">
      <c r="A169746" s="1" t="s">
        <v>22980</v>
      </c>
    </row>
    <row r="169747">
      <c r="A169747" s="1" t="s">
        <v>55290</v>
      </c>
    </row>
    <row r="169749">
      <c r="A169749" s="1" t="s">
        <v>22982</v>
      </c>
    </row>
    <row r="169751">
      <c r="A169751" s="1" t="s">
        <v>22983</v>
      </c>
    </row>
    <row r="169752">
      <c r="A169752" s="1" t="s">
        <v>22984</v>
      </c>
    </row>
    <row r="169753">
      <c r="A169753" s="1" t="s">
        <v>22985</v>
      </c>
    </row>
    <row r="169755">
      <c r="A169755" s="1" t="s">
        <v>22986</v>
      </c>
    </row>
    <row r="169756">
      <c r="A169756" s="1" t="s">
        <v>22987</v>
      </c>
    </row>
    <row r="169757">
      <c r="A169757" s="1" t="s">
        <v>22988</v>
      </c>
    </row>
    <row r="169759">
      <c r="A169759" s="1" t="s">
        <v>22989</v>
      </c>
    </row>
    <row r="169760">
      <c r="A169760" s="1" t="s">
        <v>22990</v>
      </c>
    </row>
    <row r="169762">
      <c r="A169762" s="1" t="s">
        <v>22991</v>
      </c>
    </row>
    <row r="169763">
      <c r="A169763" s="1" t="s">
        <v>22992</v>
      </c>
    </row>
    <row r="169764">
      <c r="A169764" s="1" t="s">
        <v>22993</v>
      </c>
    </row>
    <row r="169765">
      <c r="A169765" s="1" t="s">
        <v>22994</v>
      </c>
    </row>
    <row r="169766">
      <c r="A169766" s="1" t="s">
        <v>22995</v>
      </c>
    </row>
    <row r="169767">
      <c r="A169767" s="1" t="s">
        <v>22996</v>
      </c>
    </row>
    <row r="169769">
      <c r="A169769" s="1" t="s">
        <v>22997</v>
      </c>
    </row>
    <row r="169770">
      <c r="A169770" s="1" t="s">
        <v>22998</v>
      </c>
    </row>
    <row r="169771">
      <c r="A169771" s="1" t="s">
        <v>22999</v>
      </c>
    </row>
    <row r="169773">
      <c r="A169773" s="1" t="s">
        <v>23000</v>
      </c>
    </row>
    <row r="169774">
      <c r="A169774" s="1" t="s">
        <v>23001</v>
      </c>
    </row>
    <row r="169776">
      <c r="A169776" s="1" t="s">
        <v>23002</v>
      </c>
    </row>
    <row r="169778">
      <c r="A169778" s="1" t="s">
        <v>23003</v>
      </c>
    </row>
    <row r="169779">
      <c r="A169779" s="1" t="s">
        <v>23004</v>
      </c>
    </row>
    <row r="169781">
      <c r="A169781" s="1" t="s">
        <v>23005</v>
      </c>
    </row>
    <row r="169783">
      <c r="A169783" s="1" t="s">
        <v>23006</v>
      </c>
    </row>
    <row r="169784">
      <c r="A169784" s="1" t="s">
        <v>23007</v>
      </c>
    </row>
    <row r="169786">
      <c r="A169786" s="3" t="str">
        <f> A</f>
        <v>#NAME?</v>
      </c>
    </row>
    <row r="169788">
      <c r="A169788" s="1" t="s">
        <v>23008</v>
      </c>
    </row>
    <row r="169789">
      <c r="A169789" s="1" t="s">
        <v>22982</v>
      </c>
    </row>
    <row r="169790">
      <c r="A169790" s="1" t="s">
        <v>22983</v>
      </c>
    </row>
    <row r="169791">
      <c r="A169791" s="1" t="s">
        <v>22984</v>
      </c>
    </row>
    <row r="169792">
      <c r="A169792" s="1" t="s">
        <v>23009</v>
      </c>
    </row>
    <row r="169793">
      <c r="A169793" s="1" t="s">
        <v>22986</v>
      </c>
    </row>
    <row r="169794">
      <c r="A169794" s="1" t="s">
        <v>22987</v>
      </c>
    </row>
    <row r="169795">
      <c r="A169795" s="1" t="s">
        <v>22988</v>
      </c>
    </row>
    <row r="169796">
      <c r="A169796" s="1" t="s">
        <v>22989</v>
      </c>
    </row>
    <row r="169797">
      <c r="A169797" s="1" t="s">
        <v>22990</v>
      </c>
    </row>
    <row r="169798">
      <c r="A169798" s="1" t="s">
        <v>22991</v>
      </c>
    </row>
    <row r="169799">
      <c r="A169799" s="1" t="s">
        <v>22992</v>
      </c>
    </row>
    <row r="169800">
      <c r="A169800" s="1" t="s">
        <v>22993</v>
      </c>
    </row>
    <row r="169801">
      <c r="A169801" s="1" t="s">
        <v>22994</v>
      </c>
    </row>
    <row r="169802">
      <c r="A169802" s="1" t="s">
        <v>22995</v>
      </c>
    </row>
    <row r="169803">
      <c r="A169803" s="1" t="s">
        <v>22996</v>
      </c>
    </row>
    <row r="169804">
      <c r="A169804" s="1" t="s">
        <v>22997</v>
      </c>
    </row>
    <row r="169805">
      <c r="A169805" s="1" t="s">
        <v>22998</v>
      </c>
    </row>
    <row r="169806">
      <c r="A169806" s="1" t="s">
        <v>22999</v>
      </c>
    </row>
    <row r="169807">
      <c r="A169807" s="1" t="s">
        <v>23000</v>
      </c>
    </row>
    <row r="169808">
      <c r="A169808" s="1" t="s">
        <v>23001</v>
      </c>
    </row>
    <row r="169809">
      <c r="A169809" s="1" t="s">
        <v>23002</v>
      </c>
    </row>
    <row r="169810">
      <c r="A169810" s="1" t="s">
        <v>23003</v>
      </c>
    </row>
    <row r="169811">
      <c r="A169811" s="1" t="s">
        <v>23004</v>
      </c>
    </row>
    <row r="169812">
      <c r="A169812" s="1" t="s">
        <v>23005</v>
      </c>
    </row>
    <row r="169813">
      <c r="A169813" s="1" t="s">
        <v>23006</v>
      </c>
    </row>
    <row r="169814">
      <c r="A169814" s="1" t="s">
        <v>23007</v>
      </c>
    </row>
    <row r="169815">
      <c r="A169815" s="3" t="str">
        <f> A",725,True,False,2025-10-25 00:14:30,2.0_enhanced</f>
        <v>#ERROR!</v>
      </c>
    </row>
    <row r="169816">
      <c r="A169816" s="1" t="s">
        <v>55291</v>
      </c>
    </row>
    <row r="169817">
      <c r="A169817" s="1" t="s">
        <v>55292</v>
      </c>
    </row>
    <row r="169819">
      <c r="A169819" s="1" t="s">
        <v>55293</v>
      </c>
    </row>
    <row r="169821">
      <c r="A169821" s="1" t="s">
        <v>41614</v>
      </c>
    </row>
    <row r="169823">
      <c r="A169823" s="1" t="s">
        <v>55294</v>
      </c>
    </row>
    <row r="169825">
      <c r="A169825" s="1" t="s">
        <v>19627</v>
      </c>
    </row>
    <row r="169827">
      <c r="A169827" s="1" t="s">
        <v>55295</v>
      </c>
    </row>
    <row r="169829">
      <c r="A169829" s="1" t="s">
        <v>55296</v>
      </c>
    </row>
    <row r="169831">
      <c r="A169831" s="1" t="s">
        <v>55297</v>
      </c>
    </row>
    <row r="169832">
      <c r="A169832" s="1" t="s">
        <v>55298</v>
      </c>
    </row>
    <row r="169833">
      <c r="A169833" s="1" t="s">
        <v>55299</v>
      </c>
    </row>
    <row r="169835">
      <c r="A169835" s="1" t="s">
        <v>55300</v>
      </c>
    </row>
    <row r="169836">
      <c r="A169836" s="1" t="s">
        <v>55301</v>
      </c>
    </row>
    <row r="169838">
      <c r="A169838" s="1" t="s">
        <v>55302</v>
      </c>
    </row>
    <row r="169839">
      <c r="A169839" s="1" t="s">
        <v>55303</v>
      </c>
    </row>
    <row r="169840">
      <c r="A169840" s="1" t="s">
        <v>55304</v>
      </c>
    </row>
    <row r="169841">
      <c r="A169841" s="1" t="s">
        <v>55305</v>
      </c>
    </row>
    <row r="169842">
      <c r="A169842" s="1" t="s">
        <v>55306</v>
      </c>
    </row>
    <row r="169843">
      <c r="A169843" s="1" t="s">
        <v>55293</v>
      </c>
    </row>
    <row r="169844">
      <c r="A169844" s="1" t="s">
        <v>41614</v>
      </c>
    </row>
    <row r="169845">
      <c r="A169845" s="1" t="s">
        <v>55294</v>
      </c>
    </row>
    <row r="169846">
      <c r="A169846" s="1" t="s">
        <v>55295</v>
      </c>
    </row>
    <row r="169847">
      <c r="A169847" s="1" t="s">
        <v>55296</v>
      </c>
    </row>
    <row r="169848">
      <c r="A169848" s="1" t="s">
        <v>55297</v>
      </c>
    </row>
    <row r="169849">
      <c r="A169849" s="1" t="s">
        <v>55298</v>
      </c>
    </row>
    <row r="169850">
      <c r="A169850" s="1" t="s">
        <v>55299</v>
      </c>
    </row>
    <row r="169851">
      <c r="A169851" s="1" t="s">
        <v>55300</v>
      </c>
    </row>
    <row r="169852">
      <c r="A169852" s="1" t="s">
        <v>55301</v>
      </c>
    </row>
    <row r="169853">
      <c r="A169853" s="1" t="s">
        <v>55302</v>
      </c>
    </row>
    <row r="169854">
      <c r="A169854" s="1" t="s">
        <v>55303</v>
      </c>
    </row>
    <row r="169855">
      <c r="A169855" s="1" t="s">
        <v>55304</v>
      </c>
    </row>
    <row r="169856">
      <c r="A169856" s="1" t="s">
        <v>55307</v>
      </c>
    </row>
    <row r="169857">
      <c r="A169857" s="1" t="s">
        <v>55308</v>
      </c>
    </row>
    <row r="169859">
      <c r="A169859" s="1" t="s">
        <v>23011</v>
      </c>
    </row>
    <row r="169860">
      <c r="A169860" s="1" t="s">
        <v>23012</v>
      </c>
    </row>
    <row r="169861">
      <c r="A169861" s="1" t="s">
        <v>23013</v>
      </c>
    </row>
    <row r="169863">
      <c r="A169863" s="1" t="s">
        <v>23014</v>
      </c>
    </row>
    <row r="169865">
      <c r="A169865" s="1" t="s">
        <v>23015</v>
      </c>
    </row>
    <row r="169866">
      <c r="A169866" s="1" t="s">
        <v>23016</v>
      </c>
    </row>
    <row r="169867">
      <c r="A169867" s="1" t="s">
        <v>23017</v>
      </c>
    </row>
    <row r="169869">
      <c r="A169869" s="1" t="s">
        <v>23018</v>
      </c>
    </row>
    <row r="169870">
      <c r="A169870" s="1" t="s">
        <v>23019</v>
      </c>
    </row>
    <row r="169872">
      <c r="A169872" s="1" t="s">
        <v>23020</v>
      </c>
    </row>
    <row r="169873">
      <c r="A169873" s="1" t="s">
        <v>23021</v>
      </c>
    </row>
    <row r="169875">
      <c r="A169875" s="1" t="s">
        <v>23022</v>
      </c>
    </row>
    <row r="169876">
      <c r="A169876" s="1" t="s">
        <v>23023</v>
      </c>
    </row>
    <row r="169878">
      <c r="A169878" s="1" t="s">
        <v>23024</v>
      </c>
    </row>
    <row r="169880">
      <c r="A169880" s="1" t="s">
        <v>23025</v>
      </c>
    </row>
    <row r="169882">
      <c r="A169882" s="1" t="s">
        <v>23026</v>
      </c>
    </row>
    <row r="169883">
      <c r="A169883" s="1" t="s">
        <v>23027</v>
      </c>
    </row>
    <row r="169885">
      <c r="A169885" s="1" t="s">
        <v>23028</v>
      </c>
    </row>
    <row r="169886">
      <c r="A169886" s="1" t="s">
        <v>23029</v>
      </c>
    </row>
    <row r="169887">
      <c r="A169887" s="1" t="s">
        <v>23012</v>
      </c>
    </row>
    <row r="169888">
      <c r="A169888" s="1" t="s">
        <v>23013</v>
      </c>
    </row>
    <row r="169889">
      <c r="A169889" s="1" t="s">
        <v>23014</v>
      </c>
    </row>
    <row r="169890">
      <c r="A169890" s="1" t="s">
        <v>23015</v>
      </c>
    </row>
    <row r="169891">
      <c r="A169891" s="1" t="s">
        <v>23016</v>
      </c>
    </row>
    <row r="169892">
      <c r="A169892" s="1" t="s">
        <v>23017</v>
      </c>
    </row>
    <row r="169893">
      <c r="A169893" s="1" t="s">
        <v>23018</v>
      </c>
    </row>
    <row r="169894">
      <c r="A169894" s="1" t="s">
        <v>23020</v>
      </c>
    </row>
    <row r="169895">
      <c r="A169895" s="1" t="s">
        <v>23021</v>
      </c>
    </row>
    <row r="169896">
      <c r="A169896" s="1" t="s">
        <v>23022</v>
      </c>
    </row>
    <row r="169897">
      <c r="A169897" s="1" t="s">
        <v>23023</v>
      </c>
    </row>
    <row r="169898">
      <c r="A169898" s="1" t="s">
        <v>23024</v>
      </c>
    </row>
    <row r="169899">
      <c r="A169899" s="1" t="s">
        <v>23025</v>
      </c>
    </row>
    <row r="169900">
      <c r="A169900" s="1" t="s">
        <v>23026</v>
      </c>
    </row>
    <row r="169901">
      <c r="A169901" s="1" t="s">
        <v>23030</v>
      </c>
    </row>
    <row r="169902">
      <c r="A169902" s="1" t="s">
        <v>55309</v>
      </c>
    </row>
    <row r="169904">
      <c r="A169904" s="1" t="s">
        <v>23032</v>
      </c>
    </row>
    <row r="169905">
      <c r="A169905" s="1" t="s">
        <v>23033</v>
      </c>
    </row>
    <row r="169906">
      <c r="A169906" s="1" t="s">
        <v>23034</v>
      </c>
    </row>
    <row r="169907">
      <c r="A169907" s="1" t="s">
        <v>23035</v>
      </c>
    </row>
    <row r="169908">
      <c r="A169908" s="1" t="s">
        <v>23036</v>
      </c>
    </row>
    <row r="169909">
      <c r="A169909" s="1" t="s">
        <v>15540</v>
      </c>
    </row>
    <row r="169910">
      <c r="A169910" s="1" t="s">
        <v>23037</v>
      </c>
    </row>
    <row r="169912">
      <c r="A169912" s="1" t="s">
        <v>23038</v>
      </c>
    </row>
    <row r="169913">
      <c r="A169913" s="1" t="s">
        <v>23039</v>
      </c>
    </row>
    <row r="169914">
      <c r="A169914" s="1" t="s">
        <v>23040</v>
      </c>
    </row>
    <row r="169916">
      <c r="A169916" s="1" t="s">
        <v>23041</v>
      </c>
    </row>
    <row r="169917">
      <c r="A169917" s="1" t="s">
        <v>23042</v>
      </c>
    </row>
    <row r="169919">
      <c r="A169919" s="1" t="s">
        <v>23043</v>
      </c>
    </row>
    <row r="169920">
      <c r="A169920" s="1" t="s">
        <v>23044</v>
      </c>
    </row>
    <row r="169922">
      <c r="A169922" s="1" t="s">
        <v>15550</v>
      </c>
    </row>
    <row r="169923">
      <c r="A169923" s="1" t="s">
        <v>23045</v>
      </c>
    </row>
    <row r="169924">
      <c r="A169924" s="1" t="s">
        <v>23046</v>
      </c>
    </row>
    <row r="169926">
      <c r="A169926" s="1" t="s">
        <v>23047</v>
      </c>
    </row>
    <row r="169927">
      <c r="A169927" s="1" t="s">
        <v>23048</v>
      </c>
    </row>
    <row r="169928">
      <c r="A169928" s="1" t="s">
        <v>23049</v>
      </c>
    </row>
    <row r="169930">
      <c r="A169930" s="1" t="s">
        <v>23050</v>
      </c>
    </row>
    <row r="169932">
      <c r="A169932" s="1" t="s">
        <v>23051</v>
      </c>
    </row>
    <row r="169934">
      <c r="A169934" s="1" t="s">
        <v>23052</v>
      </c>
    </row>
    <row r="169936">
      <c r="A169936" s="1" t="s">
        <v>23053</v>
      </c>
    </row>
    <row r="169938">
      <c r="A169938" s="1" t="s">
        <v>233</v>
      </c>
    </row>
    <row r="169940">
      <c r="A169940" s="1" t="s">
        <v>3016</v>
      </c>
    </row>
    <row r="169941">
      <c r="A169941" s="1" t="s">
        <v>23054</v>
      </c>
    </row>
    <row r="169942">
      <c r="A169942" s="1" t="s">
        <v>23032</v>
      </c>
    </row>
    <row r="169943">
      <c r="A169943" s="1" t="s">
        <v>23033</v>
      </c>
    </row>
    <row r="169944">
      <c r="A169944" s="1" t="s">
        <v>23034</v>
      </c>
    </row>
    <row r="169945">
      <c r="A169945" s="1" t="s">
        <v>23035</v>
      </c>
    </row>
    <row r="169946">
      <c r="A169946" s="1" t="s">
        <v>23036</v>
      </c>
    </row>
    <row r="169947">
      <c r="A169947" s="1" t="s">
        <v>15540</v>
      </c>
    </row>
    <row r="169948">
      <c r="A169948" s="1" t="s">
        <v>23037</v>
      </c>
    </row>
    <row r="169949">
      <c r="A169949" s="1" t="s">
        <v>23038</v>
      </c>
    </row>
    <row r="169950">
      <c r="A169950" s="1" t="s">
        <v>23039</v>
      </c>
    </row>
    <row r="169951">
      <c r="A169951" s="1" t="s">
        <v>23040</v>
      </c>
    </row>
    <row r="169952">
      <c r="A169952" s="1" t="s">
        <v>23041</v>
      </c>
    </row>
    <row r="169953">
      <c r="A169953" s="1" t="s">
        <v>23042</v>
      </c>
    </row>
    <row r="169954">
      <c r="A169954" s="1" t="s">
        <v>23043</v>
      </c>
    </row>
    <row r="169955">
      <c r="A169955" s="1" t="s">
        <v>23044</v>
      </c>
    </row>
    <row r="169956">
      <c r="A169956" s="1" t="s">
        <v>15550</v>
      </c>
    </row>
    <row r="169957">
      <c r="A169957" s="1" t="s">
        <v>23045</v>
      </c>
    </row>
    <row r="169958">
      <c r="A169958" s="1" t="s">
        <v>23046</v>
      </c>
    </row>
    <row r="169959">
      <c r="A169959" s="1" t="s">
        <v>23047</v>
      </c>
    </row>
    <row r="169960">
      <c r="A169960" s="1" t="s">
        <v>23048</v>
      </c>
    </row>
    <row r="169961">
      <c r="A169961" s="1" t="s">
        <v>23049</v>
      </c>
    </row>
    <row r="169962">
      <c r="A169962" s="1" t="s">
        <v>23050</v>
      </c>
    </row>
    <row r="169963">
      <c r="A169963" s="1" t="s">
        <v>23052</v>
      </c>
    </row>
    <row r="169964">
      <c r="A169964" s="1" t="s">
        <v>23055</v>
      </c>
    </row>
    <row r="169965">
      <c r="A169965" s="1" t="s">
        <v>55310</v>
      </c>
    </row>
    <row r="169967">
      <c r="A169967" s="1" t="s">
        <v>55297</v>
      </c>
    </row>
    <row r="169968">
      <c r="A169968" s="1" t="s">
        <v>55298</v>
      </c>
    </row>
    <row r="169969">
      <c r="A169969" s="1" t="s">
        <v>55299</v>
      </c>
    </row>
    <row r="169971">
      <c r="A169971" s="1" t="s">
        <v>55300</v>
      </c>
    </row>
    <row r="169972">
      <c r="A169972" s="1" t="s">
        <v>55301</v>
      </c>
    </row>
    <row r="169974">
      <c r="A169974" s="1" t="s">
        <v>55311</v>
      </c>
    </row>
    <row r="169975">
      <c r="A169975" s="1" t="s">
        <v>55312</v>
      </c>
    </row>
    <row r="169976">
      <c r="A169976" s="1" t="s">
        <v>55313</v>
      </c>
    </row>
    <row r="169977">
      <c r="A169977" s="1" t="s">
        <v>55314</v>
      </c>
    </row>
    <row r="169978">
      <c r="A169978" s="1" t="s">
        <v>55315</v>
      </c>
    </row>
    <row r="169979">
      <c r="A169979" s="1" t="s">
        <v>55316</v>
      </c>
    </row>
    <row r="169980">
      <c r="A169980" s="1" t="s">
        <v>55317</v>
      </c>
    </row>
    <row r="169982">
      <c r="A169982" s="1" t="s">
        <v>55318</v>
      </c>
    </row>
    <row r="169983">
      <c r="A169983" s="1" t="s">
        <v>55319</v>
      </c>
    </row>
    <row r="169985">
      <c r="A169985" s="1" t="s">
        <v>55320</v>
      </c>
    </row>
    <row r="169986">
      <c r="A169986" s="1" t="s">
        <v>55321</v>
      </c>
    </row>
    <row r="169987">
      <c r="A169987" s="1" t="s">
        <v>55297</v>
      </c>
    </row>
    <row r="169988">
      <c r="A169988" s="1" t="s">
        <v>55298</v>
      </c>
    </row>
    <row r="169989">
      <c r="A169989" s="1" t="s">
        <v>55299</v>
      </c>
    </row>
    <row r="169990">
      <c r="A169990" s="1" t="s">
        <v>55300</v>
      </c>
    </row>
    <row r="169991">
      <c r="A169991" s="1" t="s">
        <v>55301</v>
      </c>
    </row>
    <row r="169992">
      <c r="A169992" s="1" t="s">
        <v>55311</v>
      </c>
    </row>
    <row r="169993">
      <c r="A169993" s="1" t="s">
        <v>55312</v>
      </c>
    </row>
    <row r="169994">
      <c r="A169994" s="1" t="s">
        <v>55313</v>
      </c>
    </row>
    <row r="169995">
      <c r="A169995" s="1" t="s">
        <v>55314</v>
      </c>
    </row>
    <row r="169996">
      <c r="A169996" s="1" t="s">
        <v>55315</v>
      </c>
    </row>
    <row r="169997">
      <c r="A169997" s="1" t="s">
        <v>55316</v>
      </c>
    </row>
    <row r="169998">
      <c r="A169998" s="1" t="s">
        <v>55317</v>
      </c>
    </row>
    <row r="169999">
      <c r="A169999" s="1" t="s">
        <v>55318</v>
      </c>
    </row>
    <row r="170000">
      <c r="A170000" s="1" t="s">
        <v>55319</v>
      </c>
    </row>
    <row r="170001">
      <c r="A170001" s="1" t="s">
        <v>55322</v>
      </c>
    </row>
    <row r="170002">
      <c r="A170002" s="1" t="s">
        <v>55323</v>
      </c>
    </row>
    <row r="170003">
      <c r="A170003" s="1" t="s">
        <v>15536</v>
      </c>
    </row>
    <row r="170004">
      <c r="A170004" s="1" t="s">
        <v>23057</v>
      </c>
    </row>
    <row r="170005">
      <c r="A170005" s="1" t="s">
        <v>23058</v>
      </c>
    </row>
    <row r="170006">
      <c r="A170006" s="1" t="s">
        <v>23059</v>
      </c>
    </row>
    <row r="170007">
      <c r="A170007" s="1" t="s">
        <v>23060</v>
      </c>
    </row>
    <row r="170008">
      <c r="A170008" s="1" t="s">
        <v>23061</v>
      </c>
    </row>
    <row r="170010">
      <c r="A170010" s="1" t="s">
        <v>15542</v>
      </c>
    </row>
    <row r="170011">
      <c r="A170011" s="1" t="s">
        <v>23062</v>
      </c>
    </row>
    <row r="170012">
      <c r="A170012" s="1" t="s">
        <v>23063</v>
      </c>
    </row>
    <row r="170014">
      <c r="A170014" s="1" t="s">
        <v>15545</v>
      </c>
    </row>
    <row r="170016">
      <c r="A170016" s="1" t="s">
        <v>15546</v>
      </c>
    </row>
    <row r="170017">
      <c r="A170017" s="1" t="s">
        <v>23064</v>
      </c>
    </row>
    <row r="170019">
      <c r="A170019" s="1" t="s">
        <v>23065</v>
      </c>
    </row>
    <row r="170020">
      <c r="A170020" s="1" t="s">
        <v>23066</v>
      </c>
    </row>
    <row r="170022">
      <c r="A170022" s="1" t="s">
        <v>23067</v>
      </c>
    </row>
    <row r="170023">
      <c r="A170023" s="1" t="s">
        <v>23068</v>
      </c>
    </row>
    <row r="170025">
      <c r="A170025" s="1" t="s">
        <v>23069</v>
      </c>
    </row>
    <row r="170027">
      <c r="A170027" s="1" t="s">
        <v>23047</v>
      </c>
    </row>
    <row r="170028">
      <c r="A170028" s="1" t="s">
        <v>23070</v>
      </c>
    </row>
    <row r="170029">
      <c r="A170029" s="1" t="s">
        <v>23071</v>
      </c>
    </row>
    <row r="170031">
      <c r="A170031" s="1" t="s">
        <v>15556</v>
      </c>
    </row>
    <row r="170032">
      <c r="A170032" s="1" t="s">
        <v>15557</v>
      </c>
    </row>
    <row r="170034">
      <c r="A170034" s="1" t="s">
        <v>23072</v>
      </c>
    </row>
    <row r="170036">
      <c r="A170036" s="1" t="s">
        <v>23073</v>
      </c>
    </row>
    <row r="170038">
      <c r="A170038" s="1" t="s">
        <v>23074</v>
      </c>
    </row>
    <row r="170040">
      <c r="A170040" s="1" t="s">
        <v>367</v>
      </c>
    </row>
    <row r="170041">
      <c r="A170041" s="1" t="s">
        <v>15561</v>
      </c>
    </row>
    <row r="170042">
      <c r="A170042" s="1" t="s">
        <v>15536</v>
      </c>
    </row>
    <row r="170043">
      <c r="A170043" s="1" t="s">
        <v>23057</v>
      </c>
    </row>
    <row r="170044">
      <c r="A170044" s="1" t="s">
        <v>23058</v>
      </c>
    </row>
    <row r="170045">
      <c r="A170045" s="1" t="s">
        <v>23059</v>
      </c>
    </row>
    <row r="170046">
      <c r="A170046" s="1" t="s">
        <v>23060</v>
      </c>
    </row>
    <row r="170047">
      <c r="A170047" s="1" t="s">
        <v>23061</v>
      </c>
    </row>
    <row r="170048">
      <c r="A170048" s="1" t="s">
        <v>15542</v>
      </c>
    </row>
    <row r="170049">
      <c r="A170049" s="1" t="s">
        <v>23062</v>
      </c>
    </row>
    <row r="170050">
      <c r="A170050" s="1" t="s">
        <v>23063</v>
      </c>
    </row>
    <row r="170051">
      <c r="A170051" s="1" t="s">
        <v>15545</v>
      </c>
    </row>
    <row r="170052">
      <c r="A170052" s="1" t="s">
        <v>15546</v>
      </c>
    </row>
    <row r="170053">
      <c r="A170053" s="1" t="s">
        <v>23064</v>
      </c>
    </row>
    <row r="170054">
      <c r="A170054" s="1" t="s">
        <v>23065</v>
      </c>
    </row>
    <row r="170055">
      <c r="A170055" s="1" t="s">
        <v>23066</v>
      </c>
    </row>
    <row r="170056">
      <c r="A170056" s="1" t="s">
        <v>23067</v>
      </c>
    </row>
    <row r="170057">
      <c r="A170057" s="1" t="s">
        <v>23068</v>
      </c>
    </row>
    <row r="170058">
      <c r="A170058" s="1" t="s">
        <v>23069</v>
      </c>
    </row>
    <row r="170059">
      <c r="A170059" s="1" t="s">
        <v>23047</v>
      </c>
    </row>
    <row r="170060">
      <c r="A170060" s="1" t="s">
        <v>23070</v>
      </c>
    </row>
    <row r="170061">
      <c r="A170061" s="1" t="s">
        <v>23071</v>
      </c>
    </row>
    <row r="170062">
      <c r="A170062" s="1" t="s">
        <v>15556</v>
      </c>
    </row>
    <row r="170063">
      <c r="A170063" s="1" t="s">
        <v>15557</v>
      </c>
    </row>
    <row r="170064">
      <c r="A170064" s="1" t="s">
        <v>23073</v>
      </c>
    </row>
    <row r="170065">
      <c r="A170065" s="1" t="s">
        <v>23075</v>
      </c>
    </row>
    <row r="170066">
      <c r="A170066" s="1" t="s">
        <v>55324</v>
      </c>
    </row>
    <row r="170068">
      <c r="A170068" s="1" t="s">
        <v>55325</v>
      </c>
    </row>
    <row r="170069">
      <c r="A170069" s="1" t="s">
        <v>55326</v>
      </c>
    </row>
    <row r="170071">
      <c r="A170071" s="1" t="s">
        <v>55295</v>
      </c>
    </row>
    <row r="170073">
      <c r="A170073" s="1" t="s">
        <v>55296</v>
      </c>
    </row>
    <row r="170075">
      <c r="A170075" s="1" t="s">
        <v>55297</v>
      </c>
    </row>
    <row r="170076">
      <c r="A170076" s="1" t="s">
        <v>55298</v>
      </c>
    </row>
    <row r="170077">
      <c r="A170077" s="1" t="s">
        <v>55299</v>
      </c>
    </row>
    <row r="170079">
      <c r="A170079" s="1" t="s">
        <v>55300</v>
      </c>
    </row>
    <row r="170080">
      <c r="A170080" s="1" t="s">
        <v>55301</v>
      </c>
    </row>
    <row r="170082">
      <c r="A170082" s="1" t="s">
        <v>55327</v>
      </c>
    </row>
    <row r="170083">
      <c r="A170083" s="1" t="s">
        <v>55328</v>
      </c>
    </row>
    <row r="170084">
      <c r="A170084" s="1" t="s">
        <v>55329</v>
      </c>
    </row>
    <row r="170085">
      <c r="A170085" s="1" t="s">
        <v>55330</v>
      </c>
    </row>
    <row r="170086">
      <c r="A170086" s="1" t="s">
        <v>55331</v>
      </c>
    </row>
    <row r="170087">
      <c r="A170087" s="1" t="s">
        <v>55332</v>
      </c>
    </row>
    <row r="170088">
      <c r="A170088" s="1" t="s">
        <v>55333</v>
      </c>
    </row>
    <row r="170089">
      <c r="A170089" s="1" t="s">
        <v>8036</v>
      </c>
    </row>
    <row r="170090">
      <c r="A170090" s="1" t="s">
        <v>55334</v>
      </c>
    </row>
    <row r="170091">
      <c r="A170091" s="1" t="s">
        <v>55335</v>
      </c>
    </row>
    <row r="170092">
      <c r="A170092" s="1" t="s">
        <v>55325</v>
      </c>
    </row>
    <row r="170093">
      <c r="A170093" s="1" t="s">
        <v>55326</v>
      </c>
    </row>
    <row r="170094">
      <c r="A170094" s="1" t="s">
        <v>55295</v>
      </c>
    </row>
    <row r="170095">
      <c r="A170095" s="1" t="s">
        <v>55296</v>
      </c>
    </row>
    <row r="170096">
      <c r="A170096" s="1" t="s">
        <v>55297</v>
      </c>
    </row>
    <row r="170097">
      <c r="A170097" s="1" t="s">
        <v>55298</v>
      </c>
    </row>
    <row r="170098">
      <c r="A170098" s="1" t="s">
        <v>55299</v>
      </c>
    </row>
    <row r="170099">
      <c r="A170099" s="1" t="s">
        <v>55300</v>
      </c>
    </row>
    <row r="170100">
      <c r="A170100" s="1" t="s">
        <v>55301</v>
      </c>
    </row>
    <row r="170101">
      <c r="A170101" s="1" t="s">
        <v>55327</v>
      </c>
    </row>
    <row r="170102">
      <c r="A170102" s="1" t="s">
        <v>55328</v>
      </c>
    </row>
    <row r="170103">
      <c r="A170103" s="1" t="s">
        <v>55329</v>
      </c>
    </row>
    <row r="170104">
      <c r="A170104" s="1" t="s">
        <v>55330</v>
      </c>
    </row>
    <row r="170105">
      <c r="A170105" s="1" t="s">
        <v>55331</v>
      </c>
    </row>
    <row r="170106">
      <c r="A170106" s="1" t="s">
        <v>55332</v>
      </c>
    </row>
    <row r="170107">
      <c r="A170107" s="1" t="s">
        <v>55333</v>
      </c>
    </row>
    <row r="170108">
      <c r="A170108" s="1" t="s">
        <v>8036</v>
      </c>
    </row>
    <row r="170109">
      <c r="A170109" s="1" t="s">
        <v>55336</v>
      </c>
    </row>
    <row r="170110">
      <c r="A170110" s="1" t="s">
        <v>55337</v>
      </c>
    </row>
    <row r="170112">
      <c r="A170112" s="1" t="s">
        <v>23077</v>
      </c>
    </row>
    <row r="170113">
      <c r="A170113" s="1" t="s">
        <v>23078</v>
      </c>
    </row>
    <row r="170115">
      <c r="A170115" s="1" t="s">
        <v>23079</v>
      </c>
    </row>
    <row r="170116">
      <c r="A170116" s="1" t="s">
        <v>23080</v>
      </c>
    </row>
    <row r="170118">
      <c r="A170118" s="1" t="s">
        <v>23081</v>
      </c>
    </row>
    <row r="170119">
      <c r="A170119" s="1" t="s">
        <v>23082</v>
      </c>
    </row>
    <row r="170120">
      <c r="A170120" s="1" t="s">
        <v>23083</v>
      </c>
    </row>
    <row r="170122">
      <c r="A170122" s="1" t="s">
        <v>23084</v>
      </c>
    </row>
    <row r="170123">
      <c r="A170123" s="1" t="s">
        <v>23085</v>
      </c>
    </row>
    <row r="170124">
      <c r="A170124" s="1" t="s">
        <v>23086</v>
      </c>
    </row>
    <row r="170125">
      <c r="A170125" s="1" t="s">
        <v>23087</v>
      </c>
    </row>
    <row r="170126">
      <c r="A170126" s="1" t="s">
        <v>23088</v>
      </c>
    </row>
    <row r="170127">
      <c r="A170127" s="1" t="s">
        <v>23089</v>
      </c>
    </row>
    <row r="170128">
      <c r="A170128" s="1" t="s">
        <v>23090</v>
      </c>
    </row>
    <row r="170129">
      <c r="A170129" s="1" t="s">
        <v>23091</v>
      </c>
    </row>
    <row r="170130">
      <c r="A170130" s="1" t="s">
        <v>23092</v>
      </c>
    </row>
    <row r="170132">
      <c r="A170132" s="1" t="s">
        <v>23093</v>
      </c>
    </row>
    <row r="170133">
      <c r="A170133" s="1" t="s">
        <v>23094</v>
      </c>
    </row>
    <row r="170135">
      <c r="A170135" s="1" t="s">
        <v>23095</v>
      </c>
    </row>
    <row r="170137">
      <c r="A170137" s="1" t="s">
        <v>23096</v>
      </c>
    </row>
    <row r="170138">
      <c r="A170138" s="1" t="s">
        <v>23097</v>
      </c>
    </row>
    <row r="170140">
      <c r="A170140" s="1" t="s">
        <v>23098</v>
      </c>
    </row>
    <row r="170141">
      <c r="A170141" s="1" t="s">
        <v>23078</v>
      </c>
    </row>
    <row r="170142">
      <c r="A170142" s="1" t="s">
        <v>23079</v>
      </c>
    </row>
    <row r="170143">
      <c r="A170143" s="1" t="s">
        <v>23080</v>
      </c>
    </row>
    <row r="170144">
      <c r="A170144" s="1" t="s">
        <v>23081</v>
      </c>
    </row>
    <row r="170145">
      <c r="A170145" s="1" t="s">
        <v>23082</v>
      </c>
    </row>
    <row r="170146">
      <c r="A170146" s="1" t="s">
        <v>23083</v>
      </c>
    </row>
    <row r="170147">
      <c r="A170147" s="1" t="s">
        <v>23084</v>
      </c>
    </row>
    <row r="170148">
      <c r="A170148" s="1" t="s">
        <v>23085</v>
      </c>
    </row>
    <row r="170149">
      <c r="A170149" s="1" t="s">
        <v>23086</v>
      </c>
    </row>
    <row r="170150">
      <c r="A170150" s="1" t="s">
        <v>23087</v>
      </c>
    </row>
    <row r="170151">
      <c r="A170151" s="1" t="s">
        <v>23088</v>
      </c>
    </row>
    <row r="170152">
      <c r="A170152" s="1" t="s">
        <v>23089</v>
      </c>
    </row>
    <row r="170153">
      <c r="A170153" s="1" t="s">
        <v>23090</v>
      </c>
    </row>
    <row r="170154">
      <c r="A170154" s="1" t="s">
        <v>23091</v>
      </c>
    </row>
    <row r="170155">
      <c r="A170155" s="1" t="s">
        <v>23092</v>
      </c>
    </row>
    <row r="170156">
      <c r="A170156" s="1" t="s">
        <v>23093</v>
      </c>
    </row>
    <row r="170157">
      <c r="A170157" s="1" t="s">
        <v>23094</v>
      </c>
    </row>
    <row r="170158">
      <c r="A170158" s="1" t="s">
        <v>23095</v>
      </c>
    </row>
    <row r="170159">
      <c r="A170159" s="1" t="s">
        <v>23096</v>
      </c>
    </row>
    <row r="170160">
      <c r="A170160" s="1" t="s">
        <v>23099</v>
      </c>
    </row>
    <row r="170161">
      <c r="A170161" s="1" t="s">
        <v>55338</v>
      </c>
    </row>
    <row r="170163">
      <c r="A170163" s="1" t="s">
        <v>55292</v>
      </c>
    </row>
    <row r="170165">
      <c r="A170165" s="1" t="s">
        <v>55294</v>
      </c>
    </row>
    <row r="170167">
      <c r="A170167" s="1" t="s">
        <v>19627</v>
      </c>
    </row>
    <row r="170169">
      <c r="A170169" s="1" t="s">
        <v>55295</v>
      </c>
    </row>
    <row r="170171">
      <c r="A170171" s="1" t="s">
        <v>55339</v>
      </c>
    </row>
    <row r="170173">
      <c r="A170173" s="1" t="s">
        <v>55297</v>
      </c>
    </row>
    <row r="170174">
      <c r="A170174" s="1" t="s">
        <v>55298</v>
      </c>
    </row>
    <row r="170175">
      <c r="A170175" s="1" t="s">
        <v>55299</v>
      </c>
    </row>
    <row r="170177">
      <c r="A170177" s="1" t="s">
        <v>55300</v>
      </c>
    </row>
    <row r="170178">
      <c r="A170178" s="1" t="s">
        <v>55301</v>
      </c>
    </row>
    <row r="170180">
      <c r="A170180" s="1" t="s">
        <v>55340</v>
      </c>
    </row>
    <row r="170181">
      <c r="A170181" s="1" t="s">
        <v>55341</v>
      </c>
    </row>
    <row r="170182">
      <c r="A170182" s="1" t="s">
        <v>55342</v>
      </c>
    </row>
    <row r="170184">
      <c r="A170184" s="1" t="s">
        <v>55343</v>
      </c>
    </row>
    <row r="170185">
      <c r="A170185" s="1" t="s">
        <v>8036</v>
      </c>
    </row>
    <row r="170187">
      <c r="A170187" s="1" t="s">
        <v>55320</v>
      </c>
    </row>
    <row r="170189">
      <c r="A170189" s="1" t="s">
        <v>55344</v>
      </c>
    </row>
    <row r="170190">
      <c r="A170190" s="1" t="s">
        <v>55292</v>
      </c>
    </row>
    <row r="170191">
      <c r="A170191" s="1" t="s">
        <v>55294</v>
      </c>
    </row>
    <row r="170192">
      <c r="A170192" s="1" t="s">
        <v>55295</v>
      </c>
    </row>
    <row r="170193">
      <c r="A170193" s="1" t="s">
        <v>55339</v>
      </c>
    </row>
    <row r="170194">
      <c r="A170194" s="1" t="s">
        <v>55297</v>
      </c>
    </row>
    <row r="170195">
      <c r="A170195" s="1" t="s">
        <v>55298</v>
      </c>
    </row>
    <row r="170196">
      <c r="A170196" s="1" t="s">
        <v>55299</v>
      </c>
    </row>
    <row r="170197">
      <c r="A170197" s="1" t="s">
        <v>55300</v>
      </c>
    </row>
    <row r="170198">
      <c r="A170198" s="1" t="s">
        <v>55301</v>
      </c>
    </row>
    <row r="170199">
      <c r="A170199" s="1" t="s">
        <v>55340</v>
      </c>
    </row>
    <row r="170200">
      <c r="A170200" s="1" t="s">
        <v>55341</v>
      </c>
    </row>
    <row r="170201">
      <c r="A170201" s="1" t="s">
        <v>55342</v>
      </c>
    </row>
    <row r="170202">
      <c r="A170202" s="1" t="s">
        <v>55343</v>
      </c>
    </row>
    <row r="170203">
      <c r="A170203" s="1" t="s">
        <v>8036</v>
      </c>
    </row>
    <row r="170204">
      <c r="A170204" s="1" t="s">
        <v>55345</v>
      </c>
    </row>
    <row r="170205">
      <c r="A170205" s="1" t="s">
        <v>55346</v>
      </c>
    </row>
    <row r="170206">
      <c r="A170206" s="1" t="s">
        <v>23101</v>
      </c>
    </row>
    <row r="170207">
      <c r="A170207" s="1" t="s">
        <v>23102</v>
      </c>
    </row>
    <row r="170208">
      <c r="A170208" s="1" t="s">
        <v>23103</v>
      </c>
    </row>
    <row r="170209">
      <c r="A170209" s="1" t="s">
        <v>23104</v>
      </c>
    </row>
    <row r="170210">
      <c r="A170210" s="1" t="s">
        <v>23105</v>
      </c>
    </row>
    <row r="170211">
      <c r="A170211" s="1" t="s">
        <v>23106</v>
      </c>
    </row>
    <row r="170212">
      <c r="A170212" s="1" t="s">
        <v>23107</v>
      </c>
    </row>
    <row r="170213">
      <c r="A170213" s="1" t="s">
        <v>23108</v>
      </c>
    </row>
    <row r="170214">
      <c r="A170214" s="1" t="s">
        <v>23109</v>
      </c>
    </row>
    <row r="170216">
      <c r="A170216" s="1" t="s">
        <v>23110</v>
      </c>
    </row>
    <row r="170217">
      <c r="A170217" s="1" t="s">
        <v>23111</v>
      </c>
    </row>
    <row r="170219">
      <c r="A170219" s="1" t="s">
        <v>23112</v>
      </c>
    </row>
    <row r="170220">
      <c r="A170220" s="1" t="s">
        <v>23113</v>
      </c>
    </row>
    <row r="170221">
      <c r="A170221" s="1" t="s">
        <v>23114</v>
      </c>
    </row>
    <row r="170223">
      <c r="A170223" s="1" t="s">
        <v>23115</v>
      </c>
    </row>
    <row r="170224">
      <c r="A170224" s="1" t="s">
        <v>23116</v>
      </c>
    </row>
    <row r="170225">
      <c r="A170225" s="1">
        <v>9.0</v>
      </c>
    </row>
    <row r="170227">
      <c r="A170227" s="1" t="s">
        <v>23117</v>
      </c>
    </row>
    <row r="170229">
      <c r="A170229" s="1" t="s">
        <v>23118</v>
      </c>
    </row>
    <row r="170230">
      <c r="A170230" s="1" t="s">
        <v>23119</v>
      </c>
    </row>
    <row r="170232">
      <c r="A170232" s="1" t="s">
        <v>23120</v>
      </c>
    </row>
    <row r="170233">
      <c r="A170233" s="1" t="s">
        <v>23121</v>
      </c>
    </row>
    <row r="170235">
      <c r="A170235" s="1" t="s">
        <v>23122</v>
      </c>
    </row>
    <row r="170236">
      <c r="A170236" s="1" t="s">
        <v>23123</v>
      </c>
    </row>
    <row r="170237">
      <c r="A170237" s="1" t="s">
        <v>23124</v>
      </c>
    </row>
    <row r="170238">
      <c r="A170238" s="1" t="s">
        <v>23101</v>
      </c>
    </row>
    <row r="170239">
      <c r="A170239" s="1" t="s">
        <v>23102</v>
      </c>
    </row>
    <row r="170240">
      <c r="A170240" s="1" t="s">
        <v>23103</v>
      </c>
    </row>
    <row r="170241">
      <c r="A170241" s="1" t="s">
        <v>23104</v>
      </c>
    </row>
    <row r="170242">
      <c r="A170242" s="1" t="s">
        <v>23106</v>
      </c>
    </row>
    <row r="170243">
      <c r="A170243" s="1" t="s">
        <v>23107</v>
      </c>
    </row>
    <row r="170244">
      <c r="A170244" s="1" t="s">
        <v>23108</v>
      </c>
    </row>
    <row r="170245">
      <c r="A170245" s="1" t="s">
        <v>23109</v>
      </c>
    </row>
    <row r="170246">
      <c r="A170246" s="1" t="s">
        <v>23110</v>
      </c>
    </row>
    <row r="170247">
      <c r="A170247" s="1" t="s">
        <v>23111</v>
      </c>
    </row>
    <row r="170248">
      <c r="A170248" s="1" t="s">
        <v>23112</v>
      </c>
    </row>
    <row r="170249">
      <c r="A170249" s="1" t="s">
        <v>23113</v>
      </c>
    </row>
    <row r="170250">
      <c r="A170250" s="1" t="s">
        <v>23114</v>
      </c>
    </row>
    <row r="170251">
      <c r="A170251" s="1" t="s">
        <v>23115</v>
      </c>
    </row>
    <row r="170252">
      <c r="A170252" s="1" t="s">
        <v>23116</v>
      </c>
    </row>
    <row r="170253">
      <c r="A170253" s="1" t="s">
        <v>23117</v>
      </c>
    </row>
    <row r="170254">
      <c r="A170254" s="1" t="s">
        <v>23118</v>
      </c>
    </row>
    <row r="170255">
      <c r="A170255" s="1" t="s">
        <v>23119</v>
      </c>
    </row>
    <row r="170256">
      <c r="A170256" s="1" t="s">
        <v>23120</v>
      </c>
    </row>
    <row r="170257">
      <c r="A170257" s="1" t="s">
        <v>23121</v>
      </c>
    </row>
    <row r="170258">
      <c r="A170258" s="1" t="s">
        <v>23122</v>
      </c>
    </row>
    <row r="170259">
      <c r="A170259" s="1" t="s">
        <v>23125</v>
      </c>
    </row>
    <row r="170260">
      <c r="A170260" s="1" t="s">
        <v>55347</v>
      </c>
    </row>
    <row r="170262">
      <c r="A170262" s="1" t="s">
        <v>55325</v>
      </c>
    </row>
    <row r="170263">
      <c r="A170263" s="1" t="s">
        <v>55326</v>
      </c>
    </row>
    <row r="170265">
      <c r="A170265" s="1" t="s">
        <v>55295</v>
      </c>
    </row>
    <row r="170267">
      <c r="A170267" s="1" t="s">
        <v>55296</v>
      </c>
    </row>
    <row r="170269">
      <c r="A170269" s="1" t="s">
        <v>55297</v>
      </c>
    </row>
    <row r="170270">
      <c r="A170270" s="1" t="s">
        <v>55298</v>
      </c>
    </row>
    <row r="170271">
      <c r="A170271" s="1" t="s">
        <v>55299</v>
      </c>
    </row>
    <row r="170273">
      <c r="A170273" s="1" t="s">
        <v>55300</v>
      </c>
    </row>
    <row r="170274">
      <c r="A170274" s="1" t="s">
        <v>55301</v>
      </c>
    </row>
    <row r="170276">
      <c r="A170276" s="1" t="s">
        <v>55348</v>
      </c>
    </row>
    <row r="170277">
      <c r="A170277" s="1" t="s">
        <v>55349</v>
      </c>
    </row>
    <row r="170278">
      <c r="A170278" s="1" t="s">
        <v>55329</v>
      </c>
    </row>
    <row r="170279">
      <c r="A170279" s="1" t="s">
        <v>55350</v>
      </c>
    </row>
    <row r="170280">
      <c r="A170280" s="1" t="s">
        <v>55351</v>
      </c>
    </row>
    <row r="170281">
      <c r="A170281" s="1" t="s">
        <v>55352</v>
      </c>
    </row>
    <row r="170282">
      <c r="A170282" s="1" t="s">
        <v>55353</v>
      </c>
    </row>
    <row r="170283">
      <c r="A170283" s="1" t="s">
        <v>8036</v>
      </c>
    </row>
    <row r="170284">
      <c r="A170284" s="1" t="s">
        <v>55354</v>
      </c>
    </row>
    <row r="170285">
      <c r="A170285" s="1" t="s">
        <v>55355</v>
      </c>
    </row>
    <row r="170286">
      <c r="A170286" s="1" t="s">
        <v>55325</v>
      </c>
    </row>
    <row r="170287">
      <c r="A170287" s="1" t="s">
        <v>55326</v>
      </c>
    </row>
    <row r="170288">
      <c r="A170288" s="1" t="s">
        <v>55295</v>
      </c>
    </row>
    <row r="170289">
      <c r="A170289" s="1" t="s">
        <v>55296</v>
      </c>
    </row>
    <row r="170290">
      <c r="A170290" s="1" t="s">
        <v>55297</v>
      </c>
    </row>
    <row r="170291">
      <c r="A170291" s="1" t="s">
        <v>55298</v>
      </c>
    </row>
    <row r="170292">
      <c r="A170292" s="1" t="s">
        <v>55299</v>
      </c>
    </row>
    <row r="170293">
      <c r="A170293" s="1" t="s">
        <v>55300</v>
      </c>
    </row>
    <row r="170294">
      <c r="A170294" s="1" t="s">
        <v>55301</v>
      </c>
    </row>
    <row r="170295">
      <c r="A170295" s="1" t="s">
        <v>55348</v>
      </c>
    </row>
    <row r="170296">
      <c r="A170296" s="1" t="s">
        <v>55349</v>
      </c>
    </row>
    <row r="170297">
      <c r="A170297" s="1" t="s">
        <v>55329</v>
      </c>
    </row>
    <row r="170298">
      <c r="A170298" s="1" t="s">
        <v>55350</v>
      </c>
    </row>
    <row r="170299">
      <c r="A170299" s="1" t="s">
        <v>55351</v>
      </c>
    </row>
    <row r="170300">
      <c r="A170300" s="1" t="s">
        <v>55352</v>
      </c>
    </row>
    <row r="170301">
      <c r="A170301" s="1" t="s">
        <v>55353</v>
      </c>
    </row>
    <row r="170302">
      <c r="A170302" s="1" t="s">
        <v>8036</v>
      </c>
    </row>
    <row r="170303">
      <c r="A170303" s="1" t="s">
        <v>55356</v>
      </c>
    </row>
    <row r="170304">
      <c r="A170304" s="1" t="s">
        <v>55357</v>
      </c>
    </row>
    <row r="170305">
      <c r="A170305" s="1" t="s">
        <v>23127</v>
      </c>
    </row>
    <row r="170307">
      <c r="A170307" s="1" t="s">
        <v>23128</v>
      </c>
    </row>
    <row r="170308">
      <c r="A170308" s="1" t="s">
        <v>23129</v>
      </c>
    </row>
    <row r="170309">
      <c r="A170309" s="1" t="s">
        <v>23130</v>
      </c>
    </row>
    <row r="170310">
      <c r="A170310" s="1" t="s">
        <v>23131</v>
      </c>
    </row>
    <row r="170312">
      <c r="A170312" s="1" t="s">
        <v>23132</v>
      </c>
    </row>
    <row r="170313">
      <c r="A170313" s="1" t="s">
        <v>23133</v>
      </c>
    </row>
    <row r="170315">
      <c r="A170315" s="1" t="s">
        <v>23134</v>
      </c>
    </row>
    <row r="170316">
      <c r="A170316" s="1" t="s">
        <v>23135</v>
      </c>
    </row>
    <row r="170317">
      <c r="A170317" s="1" t="s">
        <v>23136</v>
      </c>
    </row>
    <row r="170318">
      <c r="A170318" s="1" t="s">
        <v>23137</v>
      </c>
    </row>
    <row r="170319">
      <c r="A170319" s="1" t="s">
        <v>23138</v>
      </c>
    </row>
    <row r="170320">
      <c r="A170320" s="1" t="s">
        <v>23139</v>
      </c>
    </row>
    <row r="170322">
      <c r="A170322" s="1" t="s">
        <v>23140</v>
      </c>
    </row>
    <row r="170324">
      <c r="A170324" s="1" t="s">
        <v>23141</v>
      </c>
    </row>
    <row r="170326">
      <c r="A170326" s="1" t="s">
        <v>23142</v>
      </c>
    </row>
    <row r="170328">
      <c r="A170328" s="1" t="s">
        <v>23143</v>
      </c>
    </row>
    <row r="170330">
      <c r="A170330" s="1" t="s">
        <v>23144</v>
      </c>
    </row>
    <row r="170331">
      <c r="A170331" s="1" t="s">
        <v>23127</v>
      </c>
    </row>
    <row r="170332">
      <c r="A170332" s="1" t="s">
        <v>23128</v>
      </c>
    </row>
    <row r="170333">
      <c r="A170333" s="1" t="s">
        <v>23129</v>
      </c>
    </row>
    <row r="170334">
      <c r="A170334" s="1" t="s">
        <v>23130</v>
      </c>
    </row>
    <row r="170335">
      <c r="A170335" s="1" t="s">
        <v>23131</v>
      </c>
    </row>
    <row r="170336">
      <c r="A170336" s="1" t="s">
        <v>23132</v>
      </c>
    </row>
    <row r="170337">
      <c r="A170337" s="1" t="s">
        <v>23133</v>
      </c>
    </row>
    <row r="170338">
      <c r="A170338" s="1" t="s">
        <v>23134</v>
      </c>
    </row>
    <row r="170339">
      <c r="A170339" s="1" t="s">
        <v>23135</v>
      </c>
    </row>
    <row r="170340">
      <c r="A170340" s="1" t="s">
        <v>23136</v>
      </c>
    </row>
    <row r="170341">
      <c r="A170341" s="1" t="s">
        <v>23137</v>
      </c>
    </row>
    <row r="170342">
      <c r="A170342" s="1" t="s">
        <v>23138</v>
      </c>
    </row>
    <row r="170343">
      <c r="A170343" s="1" t="s">
        <v>23139</v>
      </c>
    </row>
    <row r="170344">
      <c r="A170344" s="1" t="s">
        <v>23140</v>
      </c>
    </row>
    <row r="170345">
      <c r="A170345" s="1" t="s">
        <v>23141</v>
      </c>
    </row>
    <row r="170346">
      <c r="A170346" s="1" t="s">
        <v>23142</v>
      </c>
    </row>
    <row r="170347">
      <c r="A170347" s="1" t="s">
        <v>23145</v>
      </c>
    </row>
    <row r="170348">
      <c r="A170348" s="1" t="s">
        <v>55358</v>
      </c>
    </row>
    <row r="170349">
      <c r="A170349" s="1" t="s">
        <v>26771</v>
      </c>
    </row>
    <row r="170351">
      <c r="A170351" s="1" t="s">
        <v>52996</v>
      </c>
    </row>
    <row r="170353">
      <c r="A170353" s="1" t="s">
        <v>55359</v>
      </c>
    </row>
    <row r="170355">
      <c r="A170355" s="1" t="s">
        <v>55360</v>
      </c>
    </row>
    <row r="170357">
      <c r="A170357" s="1" t="s">
        <v>55300</v>
      </c>
    </row>
    <row r="170358">
      <c r="A170358" s="1" t="s">
        <v>55301</v>
      </c>
    </row>
    <row r="170360">
      <c r="A170360" s="1" t="s">
        <v>55327</v>
      </c>
    </row>
    <row r="170361">
      <c r="A170361" s="1" t="s">
        <v>55361</v>
      </c>
    </row>
    <row r="170362">
      <c r="A170362" s="1" t="s">
        <v>55362</v>
      </c>
    </row>
    <row r="170363">
      <c r="A170363" s="1" t="s">
        <v>55363</v>
      </c>
    </row>
    <row r="170364">
      <c r="A170364" s="1" t="s">
        <v>55364</v>
      </c>
    </row>
    <row r="170365">
      <c r="A170365" s="1" t="s">
        <v>55365</v>
      </c>
    </row>
    <row r="170366">
      <c r="A170366" s="1" t="s">
        <v>55366</v>
      </c>
    </row>
    <row r="170367">
      <c r="A170367" s="1" t="s">
        <v>55359</v>
      </c>
    </row>
    <row r="170368">
      <c r="A170368" s="1" t="s">
        <v>55360</v>
      </c>
    </row>
    <row r="170369">
      <c r="A170369" s="1" t="s">
        <v>55300</v>
      </c>
    </row>
    <row r="170370">
      <c r="A170370" s="1" t="s">
        <v>55301</v>
      </c>
    </row>
    <row r="170371">
      <c r="A170371" s="1" t="s">
        <v>55327</v>
      </c>
    </row>
    <row r="170372">
      <c r="A170372" s="1" t="s">
        <v>55361</v>
      </c>
    </row>
    <row r="170373">
      <c r="A170373" s="1" t="s">
        <v>55362</v>
      </c>
    </row>
    <row r="170374">
      <c r="A170374" s="1" t="s">
        <v>55363</v>
      </c>
    </row>
    <row r="170375">
      <c r="A170375" s="1" t="s">
        <v>55364</v>
      </c>
    </row>
    <row r="170376">
      <c r="A170376" s="1" t="s">
        <v>55367</v>
      </c>
    </row>
    <row r="170377">
      <c r="A170377" s="1" t="s">
        <v>55368</v>
      </c>
    </row>
    <row r="170378">
      <c r="A170378" s="1" t="s">
        <v>23147</v>
      </c>
    </row>
    <row r="170380">
      <c r="A170380" s="1" t="s">
        <v>23148</v>
      </c>
    </row>
    <row r="170382">
      <c r="A170382" s="1" t="s">
        <v>23149</v>
      </c>
    </row>
    <row r="170383">
      <c r="A170383" s="1" t="s">
        <v>23150</v>
      </c>
    </row>
    <row r="170385">
      <c r="A170385" s="1" t="s">
        <v>23151</v>
      </c>
    </row>
    <row r="170386">
      <c r="A170386" s="1" t="s">
        <v>18558</v>
      </c>
    </row>
    <row r="170387">
      <c r="A170387" s="1" t="s">
        <v>17511</v>
      </c>
    </row>
    <row r="170389">
      <c r="A170389" s="1" t="s">
        <v>23152</v>
      </c>
    </row>
    <row r="170390">
      <c r="A170390" s="1" t="s">
        <v>23153</v>
      </c>
    </row>
    <row r="170391">
      <c r="A170391" s="1" t="s">
        <v>23154</v>
      </c>
    </row>
    <row r="170393">
      <c r="A170393" s="1" t="s">
        <v>23155</v>
      </c>
    </row>
    <row r="170394">
      <c r="A170394" s="1" t="s">
        <v>23156</v>
      </c>
    </row>
    <row r="170395">
      <c r="A170395" s="1" t="s">
        <v>23157</v>
      </c>
    </row>
    <row r="170397">
      <c r="A170397" s="1" t="s">
        <v>13227</v>
      </c>
    </row>
    <row r="170398">
      <c r="A170398" s="1" t="s">
        <v>23158</v>
      </c>
    </row>
    <row r="170399">
      <c r="A170399" s="1" t="s">
        <v>23159</v>
      </c>
    </row>
    <row r="170400">
      <c r="A170400" s="1" t="s">
        <v>23160</v>
      </c>
    </row>
    <row r="170402">
      <c r="A170402" s="1" t="s">
        <v>23161</v>
      </c>
    </row>
    <row r="170404">
      <c r="A170404" s="1" t="s">
        <v>23162</v>
      </c>
    </row>
    <row r="170406">
      <c r="A170406" s="1" t="s">
        <v>23163</v>
      </c>
    </row>
    <row r="170407">
      <c r="A170407" s="1" t="s">
        <v>23147</v>
      </c>
    </row>
    <row r="170408">
      <c r="A170408" s="1" t="s">
        <v>23148</v>
      </c>
    </row>
    <row r="170409">
      <c r="A170409" s="1" t="s">
        <v>23149</v>
      </c>
    </row>
    <row r="170410">
      <c r="A170410" s="1" t="s">
        <v>23150</v>
      </c>
    </row>
    <row r="170411">
      <c r="A170411" s="1" t="s">
        <v>23151</v>
      </c>
    </row>
    <row r="170412">
      <c r="A170412" s="1" t="s">
        <v>23152</v>
      </c>
    </row>
    <row r="170413">
      <c r="A170413" s="1" t="s">
        <v>23153</v>
      </c>
    </row>
    <row r="170414">
      <c r="A170414" s="1" t="s">
        <v>23154</v>
      </c>
    </row>
    <row r="170415">
      <c r="A170415" s="1" t="s">
        <v>23155</v>
      </c>
    </row>
    <row r="170416">
      <c r="A170416" s="1" t="s">
        <v>23156</v>
      </c>
    </row>
    <row r="170417">
      <c r="A170417" s="1" t="s">
        <v>23157</v>
      </c>
    </row>
    <row r="170418">
      <c r="A170418" s="1" t="s">
        <v>13227</v>
      </c>
    </row>
    <row r="170419">
      <c r="A170419" s="1" t="s">
        <v>23158</v>
      </c>
    </row>
    <row r="170420">
      <c r="A170420" s="1" t="s">
        <v>23159</v>
      </c>
    </row>
    <row r="170421">
      <c r="A170421" s="1" t="s">
        <v>23160</v>
      </c>
    </row>
    <row r="170422">
      <c r="A170422" s="1" t="s">
        <v>23164</v>
      </c>
    </row>
    <row r="170423">
      <c r="A170423" s="1" t="s">
        <v>55369</v>
      </c>
    </row>
    <row r="170425">
      <c r="A170425" s="1" t="s">
        <v>55292</v>
      </c>
    </row>
    <row r="170427">
      <c r="A170427" s="1" t="s">
        <v>55294</v>
      </c>
    </row>
    <row r="170429">
      <c r="A170429" s="1" t="s">
        <v>19627</v>
      </c>
    </row>
    <row r="170431">
      <c r="A170431" s="1" t="s">
        <v>55295</v>
      </c>
    </row>
    <row r="170433">
      <c r="A170433" s="1" t="s">
        <v>55296</v>
      </c>
    </row>
    <row r="170435">
      <c r="A170435" s="1" t="s">
        <v>55297</v>
      </c>
    </row>
    <row r="170436">
      <c r="A170436" s="1" t="s">
        <v>55298</v>
      </c>
    </row>
    <row r="170437">
      <c r="A170437" s="1" t="s">
        <v>55299</v>
      </c>
    </row>
    <row r="170439">
      <c r="A170439" s="1" t="s">
        <v>55300</v>
      </c>
    </row>
    <row r="170440">
      <c r="A170440" s="1" t="s">
        <v>55301</v>
      </c>
    </row>
    <row r="170442">
      <c r="A170442" s="1" t="s">
        <v>55340</v>
      </c>
    </row>
    <row r="170443">
      <c r="A170443" s="1" t="s">
        <v>55312</v>
      </c>
    </row>
    <row r="170444">
      <c r="A170444" s="1" t="s">
        <v>55342</v>
      </c>
    </row>
    <row r="170446">
      <c r="A170446" s="1" t="s">
        <v>55343</v>
      </c>
    </row>
    <row r="170447">
      <c r="A170447" s="1" t="s">
        <v>8036</v>
      </c>
    </row>
    <row r="170448">
      <c r="A170448" s="1" t="s">
        <v>55365</v>
      </c>
    </row>
    <row r="170449">
      <c r="A170449" s="1" t="s">
        <v>55370</v>
      </c>
    </row>
    <row r="170450">
      <c r="A170450" s="1" t="s">
        <v>55292</v>
      </c>
    </row>
    <row r="170451">
      <c r="A170451" s="1" t="s">
        <v>55294</v>
      </c>
    </row>
    <row r="170452">
      <c r="A170452" s="1" t="s">
        <v>55295</v>
      </c>
    </row>
    <row r="170453">
      <c r="A170453" s="1" t="s">
        <v>55296</v>
      </c>
    </row>
    <row r="170454">
      <c r="A170454" s="1" t="s">
        <v>55297</v>
      </c>
    </row>
    <row r="170455">
      <c r="A170455" s="1" t="s">
        <v>55298</v>
      </c>
    </row>
    <row r="170456">
      <c r="A170456" s="1" t="s">
        <v>55299</v>
      </c>
    </row>
    <row r="170457">
      <c r="A170457" s="1" t="s">
        <v>55300</v>
      </c>
    </row>
    <row r="170458">
      <c r="A170458" s="1" t="s">
        <v>55301</v>
      </c>
    </row>
    <row r="170459">
      <c r="A170459" s="1" t="s">
        <v>55340</v>
      </c>
    </row>
    <row r="170460">
      <c r="A170460" s="1" t="s">
        <v>55312</v>
      </c>
    </row>
    <row r="170461">
      <c r="A170461" s="1" t="s">
        <v>55342</v>
      </c>
    </row>
    <row r="170462">
      <c r="A170462" s="1" t="s">
        <v>55343</v>
      </c>
    </row>
    <row r="170463">
      <c r="A170463" s="1" t="s">
        <v>8036</v>
      </c>
    </row>
    <row r="170464">
      <c r="A170464" s="1" t="s">
        <v>55371</v>
      </c>
    </row>
    <row r="170465">
      <c r="A170465" s="1" t="s">
        <v>55372</v>
      </c>
    </row>
    <row r="170466">
      <c r="A170466" s="1" t="s">
        <v>23166</v>
      </c>
    </row>
    <row r="170468">
      <c r="A170468" s="1" t="s">
        <v>23167</v>
      </c>
    </row>
    <row r="170469">
      <c r="A170469" s="1" t="s">
        <v>23168</v>
      </c>
    </row>
    <row r="170471">
      <c r="A170471" s="1" t="s">
        <v>23169</v>
      </c>
    </row>
    <row r="170473">
      <c r="A170473" s="1" t="s">
        <v>23170</v>
      </c>
    </row>
    <row r="170474">
      <c r="A170474" s="1" t="s">
        <v>23171</v>
      </c>
    </row>
    <row r="170475">
      <c r="A170475" s="1" t="s">
        <v>23172</v>
      </c>
    </row>
    <row r="170477">
      <c r="A170477" s="1" t="s">
        <v>23173</v>
      </c>
    </row>
    <row r="170478">
      <c r="A170478" s="1" t="s">
        <v>23166</v>
      </c>
    </row>
    <row r="170479">
      <c r="A170479" s="1" t="s">
        <v>23167</v>
      </c>
    </row>
    <row r="170480">
      <c r="A170480" s="1" t="s">
        <v>23168</v>
      </c>
    </row>
    <row r="170481">
      <c r="A170481" s="1" t="s">
        <v>23169</v>
      </c>
    </row>
    <row r="170482">
      <c r="A170482" s="1" t="s">
        <v>23170</v>
      </c>
    </row>
    <row r="170483">
      <c r="A170483" s="1" t="s">
        <v>23171</v>
      </c>
    </row>
    <row r="170484">
      <c r="A170484" s="1" t="s">
        <v>23174</v>
      </c>
    </row>
    <row r="170485">
      <c r="A170485" s="1" t="s">
        <v>55373</v>
      </c>
    </row>
    <row r="170486">
      <c r="A170486" s="1" t="s">
        <v>55292</v>
      </c>
    </row>
    <row r="170488">
      <c r="A170488" s="1" t="s">
        <v>55374</v>
      </c>
    </row>
    <row r="170490">
      <c r="A170490" s="1" t="s">
        <v>41614</v>
      </c>
    </row>
    <row r="170492">
      <c r="A170492" s="1" t="s">
        <v>55294</v>
      </c>
    </row>
    <row r="170494">
      <c r="A170494" s="1" t="s">
        <v>19627</v>
      </c>
    </row>
    <row r="170496">
      <c r="A170496" s="1" t="s">
        <v>55295</v>
      </c>
    </row>
    <row r="170498">
      <c r="A170498" s="1" t="s">
        <v>55375</v>
      </c>
    </row>
    <row r="170500">
      <c r="A170500" s="1" t="s">
        <v>55297</v>
      </c>
    </row>
    <row r="170501">
      <c r="A170501" s="1" t="s">
        <v>55298</v>
      </c>
    </row>
    <row r="170502">
      <c r="A170502" s="1" t="s">
        <v>55299</v>
      </c>
    </row>
    <row r="170504">
      <c r="A170504" s="1" t="s">
        <v>55300</v>
      </c>
    </row>
    <row r="170505">
      <c r="A170505" s="1" t="s">
        <v>55301</v>
      </c>
    </row>
    <row r="170507">
      <c r="A170507" s="1" t="s">
        <v>55376</v>
      </c>
    </row>
    <row r="170508">
      <c r="A170508" s="1" t="s">
        <v>55312</v>
      </c>
    </row>
    <row r="170509">
      <c r="A170509" s="1" t="s">
        <v>55304</v>
      </c>
    </row>
    <row r="170510">
      <c r="A170510" s="1" t="s">
        <v>55377</v>
      </c>
    </row>
    <row r="170511">
      <c r="A170511" s="1" t="s">
        <v>55378</v>
      </c>
    </row>
    <row r="170512">
      <c r="A170512" s="1" t="s">
        <v>55292</v>
      </c>
    </row>
    <row r="170513">
      <c r="A170513" s="1" t="s">
        <v>55374</v>
      </c>
    </row>
    <row r="170514">
      <c r="A170514" s="1" t="s">
        <v>41614</v>
      </c>
    </row>
    <row r="170515">
      <c r="A170515" s="1" t="s">
        <v>55294</v>
      </c>
    </row>
    <row r="170516">
      <c r="A170516" s="1" t="s">
        <v>55295</v>
      </c>
    </row>
    <row r="170517">
      <c r="A170517" s="1" t="s">
        <v>55375</v>
      </c>
    </row>
    <row r="170518">
      <c r="A170518" s="1" t="s">
        <v>55297</v>
      </c>
    </row>
    <row r="170519">
      <c r="A170519" s="1" t="s">
        <v>55298</v>
      </c>
    </row>
    <row r="170520">
      <c r="A170520" s="1" t="s">
        <v>55299</v>
      </c>
    </row>
    <row r="170521">
      <c r="A170521" s="1" t="s">
        <v>55300</v>
      </c>
    </row>
    <row r="170522">
      <c r="A170522" s="1" t="s">
        <v>55301</v>
      </c>
    </row>
    <row r="170523">
      <c r="A170523" s="1" t="s">
        <v>55376</v>
      </c>
    </row>
    <row r="170524">
      <c r="A170524" s="1" t="s">
        <v>55312</v>
      </c>
    </row>
    <row r="170525">
      <c r="A170525" s="1" t="s">
        <v>55304</v>
      </c>
    </row>
    <row r="170526">
      <c r="A170526" s="1" t="s">
        <v>55379</v>
      </c>
    </row>
    <row r="170527">
      <c r="A170527" s="1" t="s">
        <v>55380</v>
      </c>
    </row>
    <row r="170529">
      <c r="A170529" s="1" t="s">
        <v>55381</v>
      </c>
    </row>
    <row r="170530">
      <c r="A170530" s="1" t="s">
        <v>55382</v>
      </c>
    </row>
    <row r="170531">
      <c r="A170531" s="1" t="s">
        <v>55383</v>
      </c>
    </row>
    <row r="170533">
      <c r="A170533" s="1" t="s">
        <v>55384</v>
      </c>
    </row>
    <row r="170535">
      <c r="A170535" s="1" t="s">
        <v>55385</v>
      </c>
    </row>
    <row r="170536">
      <c r="A170536" s="1" t="s">
        <v>55386</v>
      </c>
    </row>
    <row r="170537">
      <c r="A170537" s="1" t="s">
        <v>55387</v>
      </c>
    </row>
    <row r="170538">
      <c r="A170538" s="1" t="s">
        <v>55388</v>
      </c>
    </row>
    <row r="170539">
      <c r="A170539" s="1" t="s">
        <v>55389</v>
      </c>
    </row>
    <row r="170540">
      <c r="A170540" s="1" t="s">
        <v>55390</v>
      </c>
    </row>
    <row r="170541">
      <c r="A170541" s="1" t="s">
        <v>55391</v>
      </c>
    </row>
    <row r="170543">
      <c r="A170543" s="1" t="s">
        <v>55392</v>
      </c>
    </row>
    <row r="170544">
      <c r="A170544" s="1" t="s">
        <v>55382</v>
      </c>
    </row>
    <row r="170545">
      <c r="A170545" s="1" t="s">
        <v>55383</v>
      </c>
    </row>
    <row r="170546">
      <c r="A170546" s="1" t="s">
        <v>55384</v>
      </c>
    </row>
    <row r="170547">
      <c r="A170547" s="1" t="s">
        <v>55385</v>
      </c>
    </row>
    <row r="170548">
      <c r="A170548" s="1" t="s">
        <v>55386</v>
      </c>
    </row>
    <row r="170549">
      <c r="A170549" s="1" t="s">
        <v>55387</v>
      </c>
    </row>
    <row r="170550">
      <c r="A170550" s="1" t="s">
        <v>55388</v>
      </c>
    </row>
    <row r="170551">
      <c r="A170551" s="1" t="s">
        <v>55389</v>
      </c>
    </row>
    <row r="170552">
      <c r="A170552" s="1" t="s">
        <v>55390</v>
      </c>
    </row>
    <row r="170553">
      <c r="A170553" s="1" t="s">
        <v>55393</v>
      </c>
    </row>
    <row r="170554">
      <c r="A170554" s="1" t="s">
        <v>55394</v>
      </c>
    </row>
    <row r="170556">
      <c r="A170556" s="1" t="s">
        <v>2307</v>
      </c>
    </row>
    <row r="170558">
      <c r="A170558" s="1" t="s">
        <v>23176</v>
      </c>
    </row>
    <row r="170560">
      <c r="A170560" s="1" t="s">
        <v>23177</v>
      </c>
    </row>
    <row r="170561">
      <c r="A170561" s="1" t="s">
        <v>23178</v>
      </c>
    </row>
    <row r="170563">
      <c r="A170563" s="1" t="s">
        <v>23179</v>
      </c>
    </row>
    <row r="170564">
      <c r="A170564" s="1" t="s">
        <v>23180</v>
      </c>
    </row>
    <row r="170566">
      <c r="A170566" s="1" t="s">
        <v>23181</v>
      </c>
    </row>
    <row r="170568">
      <c r="A170568" s="1" t="s">
        <v>23182</v>
      </c>
    </row>
    <row r="170569">
      <c r="A170569" s="1" t="s">
        <v>23183</v>
      </c>
    </row>
    <row r="170571">
      <c r="A170571" s="1" t="s">
        <v>23184</v>
      </c>
    </row>
    <row r="170573">
      <c r="A170573" s="1" t="s">
        <v>23185</v>
      </c>
    </row>
    <row r="170574">
      <c r="A170574" s="1" t="s">
        <v>23186</v>
      </c>
    </row>
    <row r="170576">
      <c r="A170576" s="1" t="s">
        <v>23187</v>
      </c>
    </row>
    <row r="170578">
      <c r="A170578" s="1" t="s">
        <v>23188</v>
      </c>
    </row>
    <row r="170579">
      <c r="A170579" s="1" t="s">
        <v>23189</v>
      </c>
    </row>
    <row r="170580">
      <c r="A170580" s="1" t="s">
        <v>23190</v>
      </c>
    </row>
    <row r="170581">
      <c r="A170581" s="1" t="s">
        <v>23191</v>
      </c>
    </row>
    <row r="170582">
      <c r="A170582" s="1" t="s">
        <v>23192</v>
      </c>
    </row>
    <row r="170583">
      <c r="A170583" s="1" t="s">
        <v>23193</v>
      </c>
    </row>
    <row r="170585">
      <c r="A170585" s="1" t="s">
        <v>23194</v>
      </c>
    </row>
    <row r="170586">
      <c r="A170586" s="1" t="s">
        <v>23195</v>
      </c>
    </row>
    <row r="170588">
      <c r="A170588" s="1" t="s">
        <v>23196</v>
      </c>
    </row>
    <row r="170590">
      <c r="A170590" s="1" t="s">
        <v>23197</v>
      </c>
    </row>
    <row r="170591">
      <c r="A170591" s="1" t="s">
        <v>23198</v>
      </c>
    </row>
    <row r="170593">
      <c r="A170593" s="1" t="s">
        <v>23199</v>
      </c>
    </row>
    <row r="170594">
      <c r="A170594" s="1" t="s">
        <v>23179</v>
      </c>
    </row>
    <row r="170595">
      <c r="A170595" s="1" t="s">
        <v>23180</v>
      </c>
    </row>
    <row r="170596">
      <c r="A170596" s="1" t="s">
        <v>23181</v>
      </c>
    </row>
    <row r="170597">
      <c r="A170597" s="1" t="s">
        <v>23182</v>
      </c>
    </row>
    <row r="170598">
      <c r="A170598" s="1" t="s">
        <v>23183</v>
      </c>
    </row>
    <row r="170599">
      <c r="A170599" s="1" t="s">
        <v>23184</v>
      </c>
    </row>
    <row r="170600">
      <c r="A170600" s="1" t="s">
        <v>23185</v>
      </c>
    </row>
    <row r="170601">
      <c r="A170601" s="1" t="s">
        <v>23186</v>
      </c>
    </row>
    <row r="170602">
      <c r="A170602" s="1" t="s">
        <v>23187</v>
      </c>
    </row>
    <row r="170603">
      <c r="A170603" s="1" t="s">
        <v>23188</v>
      </c>
    </row>
    <row r="170604">
      <c r="A170604" s="1" t="s">
        <v>23189</v>
      </c>
    </row>
    <row r="170605">
      <c r="A170605" s="1" t="s">
        <v>23190</v>
      </c>
    </row>
    <row r="170606">
      <c r="A170606" s="1" t="s">
        <v>23191</v>
      </c>
    </row>
    <row r="170607">
      <c r="A170607" s="1" t="s">
        <v>23192</v>
      </c>
    </row>
    <row r="170608">
      <c r="A170608" s="1" t="s">
        <v>23193</v>
      </c>
    </row>
    <row r="170609">
      <c r="A170609" s="1" t="s">
        <v>23194</v>
      </c>
    </row>
    <row r="170610">
      <c r="A170610" s="1" t="s">
        <v>23195</v>
      </c>
    </row>
    <row r="170611">
      <c r="A170611" s="1" t="s">
        <v>23196</v>
      </c>
    </row>
    <row r="170612">
      <c r="A170612" s="1" t="s">
        <v>23197</v>
      </c>
    </row>
    <row r="170613">
      <c r="A170613" s="1" t="s">
        <v>23200</v>
      </c>
    </row>
    <row r="170614">
      <c r="A170614" s="1" t="s">
        <v>55395</v>
      </c>
    </row>
    <row r="170616">
      <c r="A170616" s="1" t="s">
        <v>23202</v>
      </c>
    </row>
    <row r="170618">
      <c r="A170618" s="1" t="s">
        <v>23203</v>
      </c>
    </row>
    <row r="170620">
      <c r="A170620" s="1" t="s">
        <v>23204</v>
      </c>
    </row>
    <row r="170622">
      <c r="A170622" s="1" t="s">
        <v>23205</v>
      </c>
    </row>
    <row r="170624">
      <c r="A170624" s="1" t="s">
        <v>23206</v>
      </c>
    </row>
    <row r="170625">
      <c r="A170625" s="1" t="s">
        <v>23207</v>
      </c>
    </row>
    <row r="170627">
      <c r="A170627" s="1" t="s">
        <v>23208</v>
      </c>
    </row>
    <row r="170628">
      <c r="A170628" s="1" t="s">
        <v>23209</v>
      </c>
    </row>
    <row r="170630">
      <c r="A170630" s="1" t="s">
        <v>23210</v>
      </c>
    </row>
    <row r="170631">
      <c r="A170631" s="1" t="s">
        <v>23211</v>
      </c>
    </row>
    <row r="170633">
      <c r="A170633" s="1" t="s">
        <v>1946</v>
      </c>
    </row>
    <row r="170635">
      <c r="A170635" s="1" t="s">
        <v>23212</v>
      </c>
    </row>
    <row r="170637">
      <c r="A170637" s="1" t="s">
        <v>23213</v>
      </c>
    </row>
    <row r="170639">
      <c r="A170639" s="1" t="s">
        <v>23214</v>
      </c>
    </row>
    <row r="170640">
      <c r="A170640" s="1" t="s">
        <v>23215</v>
      </c>
    </row>
    <row r="170641">
      <c r="A170641" s="1" t="s">
        <v>23202</v>
      </c>
    </row>
    <row r="170642">
      <c r="A170642" s="1" t="s">
        <v>23203</v>
      </c>
    </row>
    <row r="170643">
      <c r="A170643" s="1" t="s">
        <v>23204</v>
      </c>
    </row>
    <row r="170644">
      <c r="A170644" s="1" t="s">
        <v>23205</v>
      </c>
    </row>
    <row r="170645">
      <c r="A170645" s="1" t="s">
        <v>23206</v>
      </c>
    </row>
    <row r="170646">
      <c r="A170646" s="1" t="s">
        <v>23207</v>
      </c>
    </row>
    <row r="170647">
      <c r="A170647" s="1" t="s">
        <v>23208</v>
      </c>
    </row>
    <row r="170648">
      <c r="A170648" s="1" t="s">
        <v>23209</v>
      </c>
    </row>
    <row r="170649">
      <c r="A170649" s="1" t="s">
        <v>23210</v>
      </c>
    </row>
    <row r="170650">
      <c r="A170650" s="1" t="s">
        <v>23211</v>
      </c>
    </row>
    <row r="170651">
      <c r="A170651" s="1" t="s">
        <v>23212</v>
      </c>
    </row>
    <row r="170652">
      <c r="A170652" s="1" t="s">
        <v>23213</v>
      </c>
    </row>
    <row r="170653">
      <c r="A170653" s="1" t="s">
        <v>23216</v>
      </c>
    </row>
    <row r="170654">
      <c r="A170654" s="1" t="s">
        <v>55396</v>
      </c>
    </row>
    <row r="170655">
      <c r="A170655" s="1" t="s">
        <v>23218</v>
      </c>
    </row>
    <row r="170656">
      <c r="A170656" s="1" t="s">
        <v>23219</v>
      </c>
    </row>
    <row r="170657">
      <c r="A170657" s="1" t="s">
        <v>23220</v>
      </c>
    </row>
    <row r="170659">
      <c r="A170659" s="1" t="s">
        <v>23221</v>
      </c>
    </row>
    <row r="170660">
      <c r="A170660" s="1" t="s">
        <v>23222</v>
      </c>
    </row>
    <row r="170662">
      <c r="A170662" s="1" t="s">
        <v>23223</v>
      </c>
    </row>
    <row r="170663">
      <c r="A170663" s="1" t="s">
        <v>23224</v>
      </c>
    </row>
    <row r="170664">
      <c r="A170664" s="1" t="s">
        <v>23225</v>
      </c>
    </row>
    <row r="170666">
      <c r="A170666" s="1" t="s">
        <v>23226</v>
      </c>
    </row>
    <row r="170668">
      <c r="A170668" s="3" t="str">
        <f/>
        <v>#ERROR!</v>
      </c>
    </row>
    <row r="170670">
      <c r="A170670" s="1" t="s">
        <v>23227</v>
      </c>
    </row>
    <row r="170671">
      <c r="A170671" s="1" t="s">
        <v>23228</v>
      </c>
    </row>
    <row r="170672">
      <c r="A170672" s="1" t="s">
        <v>23229</v>
      </c>
    </row>
    <row r="170673">
      <c r="A170673" s="1" t="s">
        <v>23230</v>
      </c>
    </row>
    <row r="170675">
      <c r="A170675" s="1" t="s">
        <v>23231</v>
      </c>
    </row>
    <row r="170676">
      <c r="A170676" s="1" t="s">
        <v>23218</v>
      </c>
    </row>
    <row r="170677">
      <c r="A170677" s="1" t="s">
        <v>23219</v>
      </c>
    </row>
    <row r="170678">
      <c r="A170678" s="1" t="s">
        <v>23220</v>
      </c>
    </row>
    <row r="170679">
      <c r="A170679" s="1" t="s">
        <v>23221</v>
      </c>
    </row>
    <row r="170680">
      <c r="A170680" s="1" t="s">
        <v>23222</v>
      </c>
    </row>
    <row r="170681">
      <c r="A170681" s="1" t="s">
        <v>23223</v>
      </c>
    </row>
    <row r="170682">
      <c r="A170682" s="1" t="s">
        <v>23224</v>
      </c>
    </row>
    <row r="170683">
      <c r="A170683" s="1" t="s">
        <v>23225</v>
      </c>
    </row>
    <row r="170684">
      <c r="A170684" s="1" t="s">
        <v>23226</v>
      </c>
    </row>
    <row r="170685">
      <c r="A170685" s="1" t="s">
        <v>23227</v>
      </c>
    </row>
    <row r="170686">
      <c r="A170686" s="1" t="s">
        <v>23228</v>
      </c>
    </row>
    <row r="170687">
      <c r="A170687" s="1" t="s">
        <v>23229</v>
      </c>
    </row>
    <row r="170688">
      <c r="A170688" s="1" t="s">
        <v>23232</v>
      </c>
    </row>
    <row r="170689">
      <c r="A170689" s="1" t="s">
        <v>55397</v>
      </c>
    </row>
    <row r="170690">
      <c r="A170690" s="1" t="s">
        <v>23234</v>
      </c>
    </row>
    <row r="170692">
      <c r="A170692" s="1" t="s">
        <v>23235</v>
      </c>
    </row>
    <row r="170694">
      <c r="A170694" s="1" t="s">
        <v>23236</v>
      </c>
    </row>
    <row r="170696">
      <c r="A170696" s="1" t="s">
        <v>23237</v>
      </c>
    </row>
    <row r="170697">
      <c r="A170697" s="1" t="s">
        <v>23238</v>
      </c>
    </row>
    <row r="170698">
      <c r="A170698" s="1" t="s">
        <v>23239</v>
      </c>
    </row>
    <row r="170700">
      <c r="A170700" s="1" t="s">
        <v>23240</v>
      </c>
    </row>
    <row r="170701">
      <c r="A170701" s="1" t="s">
        <v>12054</v>
      </c>
    </row>
    <row r="170703">
      <c r="A170703" s="1" t="s">
        <v>23241</v>
      </c>
    </row>
    <row r="170705">
      <c r="A170705" s="1" t="s">
        <v>23242</v>
      </c>
    </row>
    <row r="170706">
      <c r="A170706" s="1" t="s">
        <v>23243</v>
      </c>
    </row>
    <row r="170708">
      <c r="A170708" s="1" t="s">
        <v>23244</v>
      </c>
    </row>
    <row r="170710">
      <c r="A170710" s="1" t="s">
        <v>23245</v>
      </c>
    </row>
    <row r="170712">
      <c r="A170712" s="1" t="s">
        <v>23246</v>
      </c>
    </row>
    <row r="170713">
      <c r="A170713" s="1" t="s">
        <v>23234</v>
      </c>
    </row>
    <row r="170714">
      <c r="A170714" s="1" t="s">
        <v>23235</v>
      </c>
    </row>
    <row r="170715">
      <c r="A170715" s="1" t="s">
        <v>23236</v>
      </c>
    </row>
    <row r="170716">
      <c r="A170716" s="1" t="s">
        <v>23237</v>
      </c>
    </row>
    <row r="170717">
      <c r="A170717" s="1" t="s">
        <v>23238</v>
      </c>
    </row>
    <row r="170718">
      <c r="A170718" s="1" t="s">
        <v>23239</v>
      </c>
    </row>
    <row r="170719">
      <c r="A170719" s="1" t="s">
        <v>23240</v>
      </c>
    </row>
    <row r="170720">
      <c r="A170720" s="1" t="s">
        <v>12054</v>
      </c>
    </row>
    <row r="170721">
      <c r="A170721" s="1" t="s">
        <v>23241</v>
      </c>
    </row>
    <row r="170722">
      <c r="A170722" s="1" t="s">
        <v>23242</v>
      </c>
    </row>
    <row r="170723">
      <c r="A170723" s="1" t="s">
        <v>23243</v>
      </c>
    </row>
    <row r="170724">
      <c r="A170724" s="1" t="s">
        <v>23244</v>
      </c>
    </row>
    <row r="170725">
      <c r="A170725" s="1" t="s">
        <v>23247</v>
      </c>
    </row>
    <row r="170726">
      <c r="A170726" s="1" t="s">
        <v>55398</v>
      </c>
    </row>
    <row r="170727">
      <c r="A170727" s="1" t="s">
        <v>23234</v>
      </c>
    </row>
    <row r="170729">
      <c r="A170729" s="1" t="s">
        <v>23235</v>
      </c>
    </row>
    <row r="170731">
      <c r="A170731" s="1" t="s">
        <v>23236</v>
      </c>
    </row>
    <row r="170733">
      <c r="A170733" s="1" t="s">
        <v>23237</v>
      </c>
    </row>
    <row r="170734">
      <c r="A170734" s="1" t="s">
        <v>23238</v>
      </c>
    </row>
    <row r="170735">
      <c r="A170735" s="1" t="s">
        <v>23239</v>
      </c>
    </row>
    <row r="170737">
      <c r="A170737" s="1" t="s">
        <v>23240</v>
      </c>
    </row>
    <row r="170738">
      <c r="A170738" s="1" t="s">
        <v>12054</v>
      </c>
    </row>
    <row r="170740">
      <c r="A170740" s="1" t="s">
        <v>23241</v>
      </c>
    </row>
    <row r="170742">
      <c r="A170742" s="1" t="s">
        <v>23242</v>
      </c>
    </row>
    <row r="170743">
      <c r="A170743" s="1" t="s">
        <v>23243</v>
      </c>
    </row>
    <row r="170745">
      <c r="A170745" s="1" t="s">
        <v>23244</v>
      </c>
    </row>
    <row r="170747">
      <c r="A170747" s="1" t="s">
        <v>23245</v>
      </c>
    </row>
    <row r="170749">
      <c r="A170749" s="1" t="s">
        <v>23246</v>
      </c>
    </row>
    <row r="170750">
      <c r="A170750" s="1" t="s">
        <v>23234</v>
      </c>
    </row>
    <row r="170751">
      <c r="A170751" s="1" t="s">
        <v>23235</v>
      </c>
    </row>
    <row r="170752">
      <c r="A170752" s="1" t="s">
        <v>23236</v>
      </c>
    </row>
    <row r="170753">
      <c r="A170753" s="1" t="s">
        <v>23237</v>
      </c>
    </row>
    <row r="170754">
      <c r="A170754" s="1" t="s">
        <v>23238</v>
      </c>
    </row>
    <row r="170755">
      <c r="A170755" s="1" t="s">
        <v>23239</v>
      </c>
    </row>
    <row r="170756">
      <c r="A170756" s="1" t="s">
        <v>23240</v>
      </c>
    </row>
    <row r="170757">
      <c r="A170757" s="1" t="s">
        <v>12054</v>
      </c>
    </row>
    <row r="170758">
      <c r="A170758" s="1" t="s">
        <v>23241</v>
      </c>
    </row>
    <row r="170759">
      <c r="A170759" s="1" t="s">
        <v>23242</v>
      </c>
    </row>
    <row r="170760">
      <c r="A170760" s="1" t="s">
        <v>23243</v>
      </c>
    </row>
    <row r="170761">
      <c r="A170761" s="1" t="s">
        <v>23244</v>
      </c>
    </row>
    <row r="170762">
      <c r="A170762" s="1" t="s">
        <v>23247</v>
      </c>
    </row>
    <row r="170763">
      <c r="A170763" s="1" t="s">
        <v>55399</v>
      </c>
    </row>
    <row r="170764">
      <c r="A170764" s="1" t="s">
        <v>23250</v>
      </c>
    </row>
    <row r="170766">
      <c r="A170766" s="1" t="s">
        <v>23251</v>
      </c>
    </row>
    <row r="170768">
      <c r="A170768" s="1" t="s">
        <v>23252</v>
      </c>
    </row>
    <row r="170770">
      <c r="A170770" s="1" t="s">
        <v>23253</v>
      </c>
    </row>
    <row r="170771">
      <c r="A170771" s="1" t="s">
        <v>23254</v>
      </c>
    </row>
    <row r="170772">
      <c r="A170772" s="1" t="s">
        <v>23255</v>
      </c>
    </row>
    <row r="170774">
      <c r="A170774" s="1" t="s">
        <v>23256</v>
      </c>
    </row>
    <row r="170775">
      <c r="A170775" s="1" t="s">
        <v>4711</v>
      </c>
    </row>
    <row r="170777">
      <c r="A170777" s="1" t="s">
        <v>23257</v>
      </c>
    </row>
    <row r="170779">
      <c r="A170779" s="1" t="s">
        <v>23258</v>
      </c>
    </row>
    <row r="170780">
      <c r="A170780" s="1" t="s">
        <v>23259</v>
      </c>
    </row>
    <row r="170782">
      <c r="A170782" s="1" t="s">
        <v>23260</v>
      </c>
    </row>
    <row r="170784">
      <c r="A170784" s="1" t="s">
        <v>23261</v>
      </c>
    </row>
    <row r="170786">
      <c r="A170786" s="1" t="s">
        <v>23262</v>
      </c>
    </row>
    <row r="170787">
      <c r="A170787" s="1" t="s">
        <v>23250</v>
      </c>
    </row>
    <row r="170788">
      <c r="A170788" s="1" t="s">
        <v>23251</v>
      </c>
    </row>
    <row r="170789">
      <c r="A170789" s="1" t="s">
        <v>23252</v>
      </c>
    </row>
    <row r="170790">
      <c r="A170790" s="1" t="s">
        <v>23253</v>
      </c>
    </row>
    <row r="170791">
      <c r="A170791" s="1" t="s">
        <v>23254</v>
      </c>
    </row>
    <row r="170792">
      <c r="A170792" s="1" t="s">
        <v>23255</v>
      </c>
    </row>
    <row r="170793">
      <c r="A170793" s="1" t="s">
        <v>23256</v>
      </c>
    </row>
    <row r="170794">
      <c r="A170794" s="1" t="s">
        <v>4711</v>
      </c>
    </row>
    <row r="170795">
      <c r="A170795" s="1" t="s">
        <v>23257</v>
      </c>
    </row>
    <row r="170796">
      <c r="A170796" s="1" t="s">
        <v>23258</v>
      </c>
    </row>
    <row r="170797">
      <c r="A170797" s="1" t="s">
        <v>23259</v>
      </c>
    </row>
    <row r="170798">
      <c r="A170798" s="1" t="s">
        <v>23260</v>
      </c>
    </row>
    <row r="170799">
      <c r="A170799" s="1" t="s">
        <v>23263</v>
      </c>
    </row>
    <row r="170800">
      <c r="A170800" s="1" t="s">
        <v>55400</v>
      </c>
    </row>
    <row r="170801">
      <c r="A170801" s="1" t="s">
        <v>23265</v>
      </c>
    </row>
    <row r="170803">
      <c r="A170803" s="1" t="s">
        <v>23266</v>
      </c>
    </row>
    <row r="170805">
      <c r="A170805" s="1" t="s">
        <v>23267</v>
      </c>
    </row>
    <row r="170806">
      <c r="A170806" s="1" t="s">
        <v>14883</v>
      </c>
    </row>
    <row r="170808">
      <c r="A170808" s="1" t="s">
        <v>23268</v>
      </c>
    </row>
    <row r="170810">
      <c r="A170810" s="1" t="s">
        <v>23269</v>
      </c>
    </row>
    <row r="170812">
      <c r="A170812" s="1" t="s">
        <v>14886</v>
      </c>
    </row>
    <row r="170813">
      <c r="A170813" s="1" t="s">
        <v>1053</v>
      </c>
    </row>
    <row r="170815">
      <c r="A170815" s="1" t="s">
        <v>14887</v>
      </c>
    </row>
    <row r="170816">
      <c r="A170816" s="1" t="s">
        <v>23270</v>
      </c>
    </row>
    <row r="170818">
      <c r="A170818" s="1" t="s">
        <v>23271</v>
      </c>
    </row>
    <row r="170820">
      <c r="A170820" s="1" t="s">
        <v>23272</v>
      </c>
    </row>
    <row r="170822">
      <c r="A170822" s="1" t="s">
        <v>14890</v>
      </c>
    </row>
    <row r="170824">
      <c r="A170824" s="1" t="s">
        <v>23273</v>
      </c>
    </row>
    <row r="170825">
      <c r="A170825" s="1" t="s">
        <v>23265</v>
      </c>
    </row>
    <row r="170826">
      <c r="A170826" s="1" t="s">
        <v>23266</v>
      </c>
    </row>
    <row r="170827">
      <c r="A170827" s="1" t="s">
        <v>23267</v>
      </c>
    </row>
    <row r="170828">
      <c r="A170828" s="1" t="s">
        <v>14883</v>
      </c>
    </row>
    <row r="170829">
      <c r="A170829" s="1" t="s">
        <v>23268</v>
      </c>
    </row>
    <row r="170830">
      <c r="A170830" s="1" t="s">
        <v>23269</v>
      </c>
    </row>
    <row r="170831">
      <c r="A170831" s="1" t="s">
        <v>14886</v>
      </c>
    </row>
    <row r="170832">
      <c r="A170832" s="1" t="s">
        <v>1053</v>
      </c>
    </row>
    <row r="170833">
      <c r="A170833" s="1" t="s">
        <v>14887</v>
      </c>
    </row>
    <row r="170834">
      <c r="A170834" s="1" t="s">
        <v>23270</v>
      </c>
    </row>
    <row r="170835">
      <c r="A170835" s="1" t="s">
        <v>23271</v>
      </c>
    </row>
    <row r="170836">
      <c r="A170836" s="1" t="s">
        <v>23272</v>
      </c>
    </row>
    <row r="170837">
      <c r="A170837" s="1" t="s">
        <v>23274</v>
      </c>
    </row>
    <row r="170838">
      <c r="A170838" s="1" t="s">
        <v>55401</v>
      </c>
    </row>
    <row r="170839">
      <c r="A170839" s="1" t="s">
        <v>23276</v>
      </c>
    </row>
    <row r="170841">
      <c r="A170841" s="1" t="s">
        <v>23277</v>
      </c>
    </row>
    <row r="170843">
      <c r="A170843" s="1" t="s">
        <v>23278</v>
      </c>
    </row>
    <row r="170844">
      <c r="A170844" s="1" t="s">
        <v>23279</v>
      </c>
    </row>
    <row r="170846">
      <c r="A170846" s="1" t="s">
        <v>23280</v>
      </c>
    </row>
    <row r="170848">
      <c r="A170848" s="1" t="s">
        <v>23281</v>
      </c>
    </row>
    <row r="170850">
      <c r="A170850" s="1" t="s">
        <v>23282</v>
      </c>
    </row>
    <row r="170851">
      <c r="A170851" s="1" t="s">
        <v>9510</v>
      </c>
    </row>
    <row r="170853">
      <c r="A170853" s="1" t="s">
        <v>14887</v>
      </c>
    </row>
    <row r="170854">
      <c r="A170854" s="1" t="s">
        <v>23283</v>
      </c>
    </row>
    <row r="170856">
      <c r="A170856" s="1" t="s">
        <v>23284</v>
      </c>
    </row>
    <row r="170858">
      <c r="A170858" s="1" t="s">
        <v>23285</v>
      </c>
    </row>
    <row r="170860">
      <c r="A170860" s="1" t="s">
        <v>14890</v>
      </c>
    </row>
    <row r="170862">
      <c r="A170862" s="1" t="s">
        <v>23286</v>
      </c>
    </row>
    <row r="170863">
      <c r="A170863" s="1" t="s">
        <v>23277</v>
      </c>
    </row>
    <row r="170864">
      <c r="A170864" s="1" t="s">
        <v>23278</v>
      </c>
    </row>
    <row r="170865">
      <c r="A170865" s="1" t="s">
        <v>23279</v>
      </c>
    </row>
    <row r="170866">
      <c r="A170866" s="1" t="s">
        <v>23280</v>
      </c>
    </row>
    <row r="170867">
      <c r="A170867" s="1" t="s">
        <v>23281</v>
      </c>
    </row>
    <row r="170868">
      <c r="A170868" s="1" t="s">
        <v>23282</v>
      </c>
    </row>
    <row r="170869">
      <c r="A170869" s="1" t="s">
        <v>9510</v>
      </c>
    </row>
    <row r="170870">
      <c r="A170870" s="1" t="s">
        <v>14887</v>
      </c>
    </row>
    <row r="170871">
      <c r="A170871" s="1" t="s">
        <v>23283</v>
      </c>
    </row>
    <row r="170872">
      <c r="A170872" s="1" t="s">
        <v>23284</v>
      </c>
    </row>
    <row r="170873">
      <c r="A170873" s="1" t="s">
        <v>23285</v>
      </c>
    </row>
    <row r="170874">
      <c r="A170874" s="1" t="s">
        <v>23287</v>
      </c>
    </row>
    <row r="170875">
      <c r="A170875" s="1" t="s">
        <v>55402</v>
      </c>
    </row>
    <row r="170877">
      <c r="A170877" s="1" t="s">
        <v>23289</v>
      </c>
    </row>
    <row r="170878">
      <c r="A170878" s="1" t="s">
        <v>23290</v>
      </c>
    </row>
    <row r="170879">
      <c r="A170879" s="1" t="s">
        <v>23291</v>
      </c>
    </row>
    <row r="170880">
      <c r="A170880" s="1" t="s">
        <v>23292</v>
      </c>
    </row>
    <row r="170882">
      <c r="A170882" s="1" t="s">
        <v>23293</v>
      </c>
    </row>
    <row r="170883">
      <c r="A170883" s="1" t="s">
        <v>23294</v>
      </c>
    </row>
    <row r="170885">
      <c r="A170885" s="1" t="s">
        <v>1080</v>
      </c>
    </row>
    <row r="170887">
      <c r="A170887" s="1" t="s">
        <v>23295</v>
      </c>
    </row>
    <row r="170889">
      <c r="A170889" s="1" t="s">
        <v>14874</v>
      </c>
    </row>
    <row r="170890">
      <c r="A170890" s="1" t="s">
        <v>23296</v>
      </c>
    </row>
    <row r="170891">
      <c r="A170891" s="1" t="s">
        <v>23297</v>
      </c>
    </row>
    <row r="170893">
      <c r="A170893" s="1" t="s">
        <v>23298</v>
      </c>
    </row>
    <row r="170895">
      <c r="A170895" s="1" t="s">
        <v>23299</v>
      </c>
    </row>
    <row r="170896">
      <c r="A170896" s="1" t="s">
        <v>23290</v>
      </c>
    </row>
    <row r="170897">
      <c r="A170897" s="1" t="s">
        <v>23291</v>
      </c>
    </row>
    <row r="170898">
      <c r="A170898" s="1" t="s">
        <v>23292</v>
      </c>
    </row>
    <row r="170899">
      <c r="A170899" s="1" t="s">
        <v>23293</v>
      </c>
    </row>
    <row r="170900">
      <c r="A170900" s="1" t="s">
        <v>23294</v>
      </c>
    </row>
    <row r="170901">
      <c r="A170901" s="1" t="s">
        <v>1080</v>
      </c>
    </row>
    <row r="170902">
      <c r="A170902" s="1" t="s">
        <v>23295</v>
      </c>
    </row>
    <row r="170903">
      <c r="A170903" s="1" t="s">
        <v>14874</v>
      </c>
    </row>
    <row r="170904">
      <c r="A170904" s="1" t="s">
        <v>23296</v>
      </c>
    </row>
    <row r="170905">
      <c r="A170905" s="1" t="s">
        <v>23297</v>
      </c>
    </row>
    <row r="170906">
      <c r="A170906" s="1" t="s">
        <v>23300</v>
      </c>
    </row>
    <row r="170907">
      <c r="A170907" s="1" t="s">
        <v>55403</v>
      </c>
    </row>
    <row r="170909">
      <c r="A170909" s="1" t="s">
        <v>14870</v>
      </c>
    </row>
    <row r="170910">
      <c r="A170910" s="1" t="s">
        <v>23302</v>
      </c>
    </row>
    <row r="170912">
      <c r="A170912" s="1" t="s">
        <v>23303</v>
      </c>
    </row>
    <row r="170914">
      <c r="A170914" s="1" t="s">
        <v>14873</v>
      </c>
    </row>
    <row r="170916">
      <c r="A170916" s="1" t="s">
        <v>14874</v>
      </c>
    </row>
    <row r="170917">
      <c r="A170917" s="1" t="s">
        <v>23304</v>
      </c>
    </row>
    <row r="170918">
      <c r="A170918" s="1" t="s">
        <v>23305</v>
      </c>
    </row>
    <row r="170920">
      <c r="A170920" s="1" t="s">
        <v>23306</v>
      </c>
    </row>
    <row r="170922">
      <c r="A170922" s="1" t="s">
        <v>14877</v>
      </c>
    </row>
    <row r="170923">
      <c r="A170923" s="1" t="s">
        <v>23302</v>
      </c>
    </row>
    <row r="170924">
      <c r="A170924" s="1" t="s">
        <v>23303</v>
      </c>
    </row>
    <row r="170925">
      <c r="A170925" s="1" t="s">
        <v>14873</v>
      </c>
    </row>
    <row r="170926">
      <c r="A170926" s="1" t="s">
        <v>14874</v>
      </c>
    </row>
    <row r="170927">
      <c r="A170927" s="1" t="s">
        <v>23304</v>
      </c>
    </row>
    <row r="170928">
      <c r="A170928" s="1" t="s">
        <v>23305</v>
      </c>
    </row>
    <row r="170929">
      <c r="A170929" s="1" t="s">
        <v>23307</v>
      </c>
    </row>
    <row r="170930">
      <c r="A170930" s="1" t="s">
        <v>55404</v>
      </c>
    </row>
    <row r="170932">
      <c r="A170932" s="1" t="s">
        <v>14870</v>
      </c>
    </row>
    <row r="170933">
      <c r="A170933" s="1" t="s">
        <v>23302</v>
      </c>
    </row>
    <row r="170935">
      <c r="A170935" s="1" t="s">
        <v>23303</v>
      </c>
    </row>
    <row r="170937">
      <c r="A170937" s="1" t="s">
        <v>14873</v>
      </c>
    </row>
    <row r="170939">
      <c r="A170939" s="1" t="s">
        <v>14874</v>
      </c>
    </row>
    <row r="170940">
      <c r="A170940" s="1" t="s">
        <v>23304</v>
      </c>
    </row>
    <row r="170941">
      <c r="A170941" s="1" t="s">
        <v>23305</v>
      </c>
    </row>
    <row r="170943">
      <c r="A170943" s="1" t="s">
        <v>23306</v>
      </c>
    </row>
    <row r="170945">
      <c r="A170945" s="1" t="s">
        <v>14877</v>
      </c>
    </row>
    <row r="170946">
      <c r="A170946" s="1" t="s">
        <v>23302</v>
      </c>
    </row>
    <row r="170947">
      <c r="A170947" s="1" t="s">
        <v>23303</v>
      </c>
    </row>
    <row r="170948">
      <c r="A170948" s="1" t="s">
        <v>14873</v>
      </c>
    </row>
    <row r="170949">
      <c r="A170949" s="1" t="s">
        <v>14874</v>
      </c>
    </row>
    <row r="170950">
      <c r="A170950" s="1" t="s">
        <v>23304</v>
      </c>
    </row>
    <row r="170951">
      <c r="A170951" s="1" t="s">
        <v>23305</v>
      </c>
    </row>
    <row r="170952">
      <c r="A170952" s="1" t="s">
        <v>23307</v>
      </c>
    </row>
    <row r="170953">
      <c r="A170953" s="1" t="s">
        <v>55405</v>
      </c>
    </row>
    <row r="170955">
      <c r="A170955" s="1" t="s">
        <v>23310</v>
      </c>
    </row>
    <row r="170957">
      <c r="A170957" s="1" t="s">
        <v>23311</v>
      </c>
    </row>
    <row r="170959">
      <c r="A170959" s="1" t="s">
        <v>23312</v>
      </c>
    </row>
    <row r="170960">
      <c r="A170960" s="1" t="s">
        <v>23313</v>
      </c>
    </row>
    <row r="170962">
      <c r="A170962" s="1" t="s">
        <v>10402</v>
      </c>
    </row>
    <row r="170963">
      <c r="A170963" s="1" t="s">
        <v>23314</v>
      </c>
    </row>
    <row r="170964">
      <c r="A170964" s="1" t="s">
        <v>23315</v>
      </c>
    </row>
    <row r="170966">
      <c r="A170966" s="1" t="s">
        <v>1481</v>
      </c>
    </row>
    <row r="170968">
      <c r="A170968" s="1" t="s">
        <v>23316</v>
      </c>
    </row>
    <row r="170969">
      <c r="A170969" s="1" t="s">
        <v>23317</v>
      </c>
    </row>
    <row r="170971">
      <c r="A170971" s="1" t="s">
        <v>23318</v>
      </c>
    </row>
    <row r="170973">
      <c r="A170973" s="1" t="s">
        <v>23319</v>
      </c>
    </row>
    <row r="170974">
      <c r="A170974" s="1" t="s">
        <v>23311</v>
      </c>
    </row>
    <row r="170975">
      <c r="A170975" s="1" t="s">
        <v>23312</v>
      </c>
    </row>
    <row r="170976">
      <c r="A170976" s="1" t="s">
        <v>23313</v>
      </c>
    </row>
    <row r="170977">
      <c r="A170977" s="1" t="s">
        <v>10402</v>
      </c>
    </row>
    <row r="170978">
      <c r="A170978" s="1" t="s">
        <v>23314</v>
      </c>
    </row>
    <row r="170979">
      <c r="A170979" s="1" t="s">
        <v>23315</v>
      </c>
    </row>
    <row r="170980">
      <c r="A170980" s="1" t="s">
        <v>23316</v>
      </c>
    </row>
    <row r="170981">
      <c r="A170981" s="1" t="s">
        <v>23317</v>
      </c>
    </row>
    <row r="170982">
      <c r="A170982" s="1" t="s">
        <v>23320</v>
      </c>
    </row>
    <row r="170983">
      <c r="A170983" s="1" t="s">
        <v>55406</v>
      </c>
    </row>
    <row r="170985">
      <c r="A170985" s="1" t="s">
        <v>10399</v>
      </c>
    </row>
    <row r="170987">
      <c r="A170987" s="1" t="s">
        <v>23322</v>
      </c>
    </row>
    <row r="170988">
      <c r="A170988" s="1" t="s">
        <v>23323</v>
      </c>
    </row>
    <row r="170990">
      <c r="A170990" s="1" t="s">
        <v>23324</v>
      </c>
    </row>
    <row r="170991">
      <c r="A170991" s="1" t="s">
        <v>23325</v>
      </c>
    </row>
    <row r="170992">
      <c r="A170992" s="1" t="s">
        <v>23326</v>
      </c>
    </row>
    <row r="170994">
      <c r="A170994" s="1" t="s">
        <v>1481</v>
      </c>
    </row>
    <row r="170996">
      <c r="A170996" s="1" t="s">
        <v>23327</v>
      </c>
    </row>
    <row r="170997">
      <c r="A170997" s="1" t="s">
        <v>23317</v>
      </c>
    </row>
    <row r="170999">
      <c r="A170999" s="1" t="s">
        <v>23318</v>
      </c>
    </row>
    <row r="171001">
      <c r="A171001" s="1" t="s">
        <v>23328</v>
      </c>
    </row>
    <row r="171002">
      <c r="A171002" s="1" t="s">
        <v>10399</v>
      </c>
    </row>
    <row r="171003">
      <c r="A171003" s="1" t="s">
        <v>23322</v>
      </c>
    </row>
    <row r="171004">
      <c r="A171004" s="1" t="s">
        <v>23323</v>
      </c>
    </row>
    <row r="171005">
      <c r="A171005" s="1" t="s">
        <v>23324</v>
      </c>
    </row>
    <row r="171006">
      <c r="A171006" s="1" t="s">
        <v>23325</v>
      </c>
    </row>
    <row r="171007">
      <c r="A171007" s="1" t="s">
        <v>23326</v>
      </c>
    </row>
    <row r="171008">
      <c r="A171008" s="1" t="s">
        <v>23327</v>
      </c>
    </row>
    <row r="171009">
      <c r="A171009" s="1" t="s">
        <v>23317</v>
      </c>
    </row>
    <row r="171010">
      <c r="A171010" s="1" t="s">
        <v>23329</v>
      </c>
    </row>
    <row r="171011">
      <c r="A171011" s="1" t="s">
        <v>55407</v>
      </c>
    </row>
    <row r="171013">
      <c r="A171013" s="1" t="s">
        <v>10399</v>
      </c>
    </row>
    <row r="171015">
      <c r="A171015" s="1" t="s">
        <v>23322</v>
      </c>
    </row>
    <row r="171016">
      <c r="A171016" s="1" t="s">
        <v>23323</v>
      </c>
    </row>
    <row r="171018">
      <c r="A171018" s="1" t="s">
        <v>23324</v>
      </c>
    </row>
    <row r="171019">
      <c r="A171019" s="1" t="s">
        <v>23325</v>
      </c>
    </row>
    <row r="171020">
      <c r="A171020" s="1" t="s">
        <v>23326</v>
      </c>
    </row>
    <row r="171022">
      <c r="A171022" s="1" t="s">
        <v>1481</v>
      </c>
    </row>
    <row r="171024">
      <c r="A171024" s="1" t="s">
        <v>23327</v>
      </c>
    </row>
    <row r="171025">
      <c r="A171025" s="1" t="s">
        <v>23317</v>
      </c>
    </row>
    <row r="171027">
      <c r="A171027" s="1" t="s">
        <v>23318</v>
      </c>
    </row>
    <row r="171029">
      <c r="A171029" s="1" t="s">
        <v>23328</v>
      </c>
    </row>
    <row r="171030">
      <c r="A171030" s="1" t="s">
        <v>10399</v>
      </c>
    </row>
    <row r="171031">
      <c r="A171031" s="1" t="s">
        <v>23322</v>
      </c>
    </row>
    <row r="171032">
      <c r="A171032" s="1" t="s">
        <v>23323</v>
      </c>
    </row>
    <row r="171033">
      <c r="A171033" s="1" t="s">
        <v>23324</v>
      </c>
    </row>
    <row r="171034">
      <c r="A171034" s="1" t="s">
        <v>23325</v>
      </c>
    </row>
    <row r="171035">
      <c r="A171035" s="1" t="s">
        <v>23326</v>
      </c>
    </row>
    <row r="171036">
      <c r="A171036" s="1" t="s">
        <v>23327</v>
      </c>
    </row>
    <row r="171037">
      <c r="A171037" s="1" t="s">
        <v>23317</v>
      </c>
    </row>
    <row r="171038">
      <c r="A171038" s="1" t="s">
        <v>23329</v>
      </c>
    </row>
    <row r="171039">
      <c r="A171039" s="1" t="s">
        <v>55408</v>
      </c>
    </row>
    <row r="171040">
      <c r="A171040" s="1" t="s">
        <v>23332</v>
      </c>
    </row>
    <row r="171041">
      <c r="A171041" s="1" t="s">
        <v>23333</v>
      </c>
    </row>
    <row r="171043">
      <c r="A171043" s="1" t="s">
        <v>23334</v>
      </c>
    </row>
    <row r="171045">
      <c r="A171045" s="1" t="s">
        <v>23335</v>
      </c>
    </row>
    <row r="171046">
      <c r="A171046" s="1" t="s">
        <v>23336</v>
      </c>
    </row>
    <row r="171048">
      <c r="A171048" s="1" t="s">
        <v>23337</v>
      </c>
    </row>
    <row r="171049">
      <c r="A171049" s="1" t="s">
        <v>23338</v>
      </c>
    </row>
    <row r="171051">
      <c r="A171051" s="1" t="s">
        <v>23339</v>
      </c>
    </row>
    <row r="171052">
      <c r="A171052" s="1" t="s">
        <v>23340</v>
      </c>
    </row>
    <row r="171054">
      <c r="A171054" s="1" t="s">
        <v>23341</v>
      </c>
    </row>
    <row r="171056">
      <c r="A171056" s="1" t="s">
        <v>23342</v>
      </c>
    </row>
    <row r="171057">
      <c r="A171057" s="1" t="s">
        <v>1858</v>
      </c>
    </row>
    <row r="171058">
      <c r="A171058" s="1" t="s">
        <v>23343</v>
      </c>
    </row>
    <row r="171059">
      <c r="A171059" s="1" t="s">
        <v>23344</v>
      </c>
    </row>
    <row r="171061">
      <c r="A171061" s="1" t="s">
        <v>23345</v>
      </c>
    </row>
    <row r="171062">
      <c r="A171062" s="1" t="s">
        <v>23332</v>
      </c>
    </row>
    <row r="171063">
      <c r="A171063" s="1" t="s">
        <v>23333</v>
      </c>
    </row>
    <row r="171064">
      <c r="A171064" s="1" t="s">
        <v>23334</v>
      </c>
    </row>
    <row r="171065">
      <c r="A171065" s="1" t="s">
        <v>23335</v>
      </c>
    </row>
    <row r="171066">
      <c r="A171066" s="1" t="s">
        <v>23336</v>
      </c>
    </row>
    <row r="171067">
      <c r="A171067" s="1" t="s">
        <v>23337</v>
      </c>
    </row>
    <row r="171068">
      <c r="A171068" s="1" t="s">
        <v>23338</v>
      </c>
    </row>
    <row r="171069">
      <c r="A171069" s="1" t="s">
        <v>23339</v>
      </c>
    </row>
    <row r="171070">
      <c r="A171070" s="1" t="s">
        <v>23340</v>
      </c>
    </row>
    <row r="171071">
      <c r="A171071" s="1" t="s">
        <v>23341</v>
      </c>
    </row>
    <row r="171072">
      <c r="A171072" s="1" t="s">
        <v>23342</v>
      </c>
    </row>
    <row r="171073">
      <c r="A171073" s="1" t="s">
        <v>23343</v>
      </c>
    </row>
    <row r="171074">
      <c r="A171074" s="1" t="s">
        <v>23346</v>
      </c>
    </row>
    <row r="171075">
      <c r="A171075" s="1" t="s">
        <v>55409</v>
      </c>
    </row>
    <row r="171077">
      <c r="A171077" s="1" t="s">
        <v>23348</v>
      </c>
    </row>
    <row r="171079">
      <c r="A171079" s="1" t="s">
        <v>23349</v>
      </c>
    </row>
    <row r="171081">
      <c r="A171081" s="1" t="s">
        <v>23350</v>
      </c>
    </row>
    <row r="171082">
      <c r="A171082" s="1" t="s">
        <v>23351</v>
      </c>
    </row>
    <row r="171084">
      <c r="A171084" s="1" t="s">
        <v>23352</v>
      </c>
    </row>
    <row r="171085">
      <c r="A171085" s="1" t="s">
        <v>23353</v>
      </c>
    </row>
    <row r="171087">
      <c r="A171087" s="1" t="s">
        <v>23354</v>
      </c>
    </row>
    <row r="171088">
      <c r="A171088" s="1" t="s">
        <v>23355</v>
      </c>
    </row>
    <row r="171090">
      <c r="A171090" s="1" t="s">
        <v>23356</v>
      </c>
    </row>
    <row r="171092">
      <c r="A171092" s="1" t="s">
        <v>23357</v>
      </c>
    </row>
    <row r="171093">
      <c r="A171093" s="1" t="s">
        <v>23358</v>
      </c>
    </row>
    <row r="171094">
      <c r="A171094" s="1" t="s">
        <v>23359</v>
      </c>
    </row>
    <row r="171096">
      <c r="A171096" s="1" t="s">
        <v>23360</v>
      </c>
    </row>
    <row r="171097">
      <c r="A171097" s="1" t="s">
        <v>23349</v>
      </c>
    </row>
    <row r="171098">
      <c r="A171098" s="1" t="s">
        <v>23350</v>
      </c>
    </row>
    <row r="171099">
      <c r="A171099" s="1" t="s">
        <v>23351</v>
      </c>
    </row>
    <row r="171100">
      <c r="A171100" s="1" t="s">
        <v>23352</v>
      </c>
    </row>
    <row r="171101">
      <c r="A171101" s="1" t="s">
        <v>23353</v>
      </c>
    </row>
    <row r="171102">
      <c r="A171102" s="1" t="s">
        <v>23354</v>
      </c>
    </row>
    <row r="171103">
      <c r="A171103" s="1" t="s">
        <v>23355</v>
      </c>
    </row>
    <row r="171104">
      <c r="A171104" s="1" t="s">
        <v>23356</v>
      </c>
    </row>
    <row r="171105">
      <c r="A171105" s="1" t="s">
        <v>23357</v>
      </c>
    </row>
    <row r="171106">
      <c r="A171106" s="1" t="s">
        <v>23358</v>
      </c>
    </row>
    <row r="171107">
      <c r="A171107" s="1" t="s">
        <v>23361</v>
      </c>
    </row>
    <row r="171108">
      <c r="A171108" s="1" t="s">
        <v>55410</v>
      </c>
    </row>
    <row r="171110">
      <c r="A171110" s="1" t="s">
        <v>23348</v>
      </c>
    </row>
    <row r="171112">
      <c r="A171112" s="1" t="s">
        <v>23349</v>
      </c>
    </row>
    <row r="171114">
      <c r="A171114" s="1" t="s">
        <v>23350</v>
      </c>
    </row>
    <row r="171115">
      <c r="A171115" s="1" t="s">
        <v>23351</v>
      </c>
    </row>
    <row r="171117">
      <c r="A171117" s="1" t="s">
        <v>23352</v>
      </c>
    </row>
    <row r="171118">
      <c r="A171118" s="1" t="s">
        <v>23353</v>
      </c>
    </row>
    <row r="171120">
      <c r="A171120" s="1" t="s">
        <v>23354</v>
      </c>
    </row>
    <row r="171121">
      <c r="A171121" s="1" t="s">
        <v>23355</v>
      </c>
    </row>
    <row r="171123">
      <c r="A171123" s="1" t="s">
        <v>23356</v>
      </c>
    </row>
    <row r="171125">
      <c r="A171125" s="1" t="s">
        <v>23357</v>
      </c>
    </row>
    <row r="171126">
      <c r="A171126" s="1" t="s">
        <v>23358</v>
      </c>
    </row>
    <row r="171127">
      <c r="A171127" s="1" t="s">
        <v>23359</v>
      </c>
    </row>
    <row r="171129">
      <c r="A171129" s="1" t="s">
        <v>23360</v>
      </c>
    </row>
    <row r="171130">
      <c r="A171130" s="1" t="s">
        <v>23349</v>
      </c>
    </row>
    <row r="171131">
      <c r="A171131" s="1" t="s">
        <v>23350</v>
      </c>
    </row>
    <row r="171132">
      <c r="A171132" s="1" t="s">
        <v>23351</v>
      </c>
    </row>
    <row r="171133">
      <c r="A171133" s="1" t="s">
        <v>23352</v>
      </c>
    </row>
    <row r="171134">
      <c r="A171134" s="1" t="s">
        <v>23353</v>
      </c>
    </row>
    <row r="171135">
      <c r="A171135" s="1" t="s">
        <v>23354</v>
      </c>
    </row>
    <row r="171136">
      <c r="A171136" s="1" t="s">
        <v>23355</v>
      </c>
    </row>
    <row r="171137">
      <c r="A171137" s="1" t="s">
        <v>23356</v>
      </c>
    </row>
    <row r="171138">
      <c r="A171138" s="1" t="s">
        <v>23357</v>
      </c>
    </row>
    <row r="171139">
      <c r="A171139" s="1" t="s">
        <v>23358</v>
      </c>
    </row>
    <row r="171140">
      <c r="A171140" s="1" t="s">
        <v>23361</v>
      </c>
    </row>
    <row r="171141">
      <c r="A171141" s="1" t="s">
        <v>55411</v>
      </c>
    </row>
    <row r="171142">
      <c r="A171142" s="1" t="s">
        <v>23364</v>
      </c>
    </row>
    <row r="171144">
      <c r="A171144" s="1" t="s">
        <v>23365</v>
      </c>
    </row>
    <row r="171145">
      <c r="A171145" s="1" t="s">
        <v>23366</v>
      </c>
    </row>
    <row r="171147">
      <c r="A171147" s="1" t="s">
        <v>23367</v>
      </c>
    </row>
    <row r="171149">
      <c r="A171149" s="1" t="s">
        <v>23368</v>
      </c>
    </row>
    <row r="171150">
      <c r="A171150" s="1" t="s">
        <v>23369</v>
      </c>
    </row>
    <row r="171151">
      <c r="A171151" s="1" t="s">
        <v>23370</v>
      </c>
    </row>
    <row r="171153">
      <c r="A171153" s="1" t="s">
        <v>23371</v>
      </c>
    </row>
    <row r="171154">
      <c r="A171154" s="1" t="s">
        <v>23372</v>
      </c>
    </row>
    <row r="171156">
      <c r="A171156" s="1" t="s">
        <v>23373</v>
      </c>
    </row>
    <row r="171158">
      <c r="A171158" s="1" t="s">
        <v>2007</v>
      </c>
    </row>
    <row r="171159">
      <c r="A171159" s="1">
        <v>5.0</v>
      </c>
    </row>
    <row r="171161">
      <c r="A171161" s="1" t="s">
        <v>23374</v>
      </c>
    </row>
    <row r="171163">
      <c r="A171163" s="1" t="s">
        <v>23375</v>
      </c>
    </row>
    <row r="171165">
      <c r="A171165" s="1" t="s">
        <v>23376</v>
      </c>
    </row>
    <row r="171167">
      <c r="A171167" s="1" t="s">
        <v>23377</v>
      </c>
    </row>
    <row r="171168">
      <c r="A171168" s="1" t="s">
        <v>23378</v>
      </c>
    </row>
    <row r="171169">
      <c r="A171169" s="1" t="s">
        <v>23379</v>
      </c>
    </row>
    <row r="171170">
      <c r="A171170" s="1" t="s">
        <v>23380</v>
      </c>
    </row>
    <row r="171171">
      <c r="A171171" s="1" t="s">
        <v>23364</v>
      </c>
    </row>
    <row r="171172">
      <c r="A171172" s="1" t="s">
        <v>23365</v>
      </c>
    </row>
    <row r="171173">
      <c r="A171173" s="1" t="s">
        <v>23366</v>
      </c>
    </row>
    <row r="171174">
      <c r="A171174" s="1" t="s">
        <v>23367</v>
      </c>
    </row>
    <row r="171175">
      <c r="A171175" s="1" t="s">
        <v>23368</v>
      </c>
    </row>
    <row r="171176">
      <c r="A171176" s="1" t="s">
        <v>23369</v>
      </c>
    </row>
    <row r="171177">
      <c r="A171177" s="1" t="s">
        <v>23370</v>
      </c>
    </row>
    <row r="171178">
      <c r="A171178" s="1" t="s">
        <v>23372</v>
      </c>
    </row>
    <row r="171179">
      <c r="A171179" s="1" t="s">
        <v>23373</v>
      </c>
    </row>
    <row r="171180">
      <c r="A171180" s="1" t="s">
        <v>23374</v>
      </c>
    </row>
    <row r="171181">
      <c r="A171181" s="1" t="s">
        <v>23375</v>
      </c>
    </row>
    <row r="171182">
      <c r="A171182" s="1" t="s">
        <v>23376</v>
      </c>
    </row>
    <row r="171183">
      <c r="A171183" s="1" t="s">
        <v>23377</v>
      </c>
    </row>
    <row r="171184">
      <c r="A171184" s="1" t="s">
        <v>23378</v>
      </c>
    </row>
    <row r="171185">
      <c r="A171185" s="1" t="s">
        <v>23381</v>
      </c>
    </row>
    <row r="171186">
      <c r="A171186" s="1" t="s">
        <v>55412</v>
      </c>
    </row>
    <row r="171187">
      <c r="A171187" s="1" t="s">
        <v>23383</v>
      </c>
    </row>
    <row r="171189">
      <c r="A171189" s="1" t="s">
        <v>23384</v>
      </c>
    </row>
    <row r="171190">
      <c r="A171190" s="1" t="s">
        <v>23385</v>
      </c>
    </row>
    <row r="171192">
      <c r="A171192" s="1" t="s">
        <v>14361</v>
      </c>
    </row>
    <row r="171193">
      <c r="A171193" s="1" t="s">
        <v>23386</v>
      </c>
    </row>
    <row r="171194">
      <c r="A171194" s="1" t="s">
        <v>23387</v>
      </c>
    </row>
    <row r="171196">
      <c r="A171196" s="3" t="str">
        <f>&gt;</f>
        <v>#ERROR!</v>
      </c>
    </row>
    <row r="171197">
      <c r="A171197" s="1">
        <v>-1.0</v>
      </c>
    </row>
    <row r="171199">
      <c r="A171199" s="1" t="s">
        <v>23388</v>
      </c>
    </row>
    <row r="171201">
      <c r="A171201" s="1" t="s">
        <v>2007</v>
      </c>
    </row>
    <row r="171202">
      <c r="A171202" s="1" t="s">
        <v>4370</v>
      </c>
    </row>
    <row r="171204">
      <c r="A171204" s="1" t="s">
        <v>14365</v>
      </c>
    </row>
    <row r="171206">
      <c r="A171206" s="1" t="s">
        <v>14366</v>
      </c>
    </row>
    <row r="171208">
      <c r="A171208" s="1" t="s">
        <v>23389</v>
      </c>
    </row>
    <row r="171210">
      <c r="A171210" s="1" t="s">
        <v>23390</v>
      </c>
    </row>
    <row r="171211">
      <c r="A171211" s="1" t="s">
        <v>1528</v>
      </c>
    </row>
    <row r="171212">
      <c r="A171212" s="1" t="s">
        <v>6457</v>
      </c>
    </row>
    <row r="171213">
      <c r="A171213" s="1" t="s">
        <v>23391</v>
      </c>
    </row>
    <row r="171214">
      <c r="A171214" s="1" t="s">
        <v>23383</v>
      </c>
    </row>
    <row r="171215">
      <c r="A171215" s="1" t="s">
        <v>23384</v>
      </c>
    </row>
    <row r="171216">
      <c r="A171216" s="1" t="s">
        <v>23385</v>
      </c>
    </row>
    <row r="171217">
      <c r="A171217" s="1" t="s">
        <v>14361</v>
      </c>
    </row>
    <row r="171218">
      <c r="A171218" s="1" t="s">
        <v>23386</v>
      </c>
    </row>
    <row r="171219">
      <c r="A171219" s="1" t="s">
        <v>23387</v>
      </c>
    </row>
    <row r="171220">
      <c r="A171220" s="1">
        <v>-1.0</v>
      </c>
    </row>
    <row r="171221">
      <c r="A171221" s="1" t="s">
        <v>23388</v>
      </c>
    </row>
    <row r="171222">
      <c r="A171222" s="1" t="s">
        <v>14365</v>
      </c>
    </row>
    <row r="171223">
      <c r="A171223" s="1" t="s">
        <v>14366</v>
      </c>
    </row>
    <row r="171224">
      <c r="A171224" s="1" t="s">
        <v>23389</v>
      </c>
    </row>
    <row r="171225">
      <c r="A171225" s="1" t="s">
        <v>23390</v>
      </c>
    </row>
    <row r="171226">
      <c r="A171226" s="1" t="s">
        <v>23392</v>
      </c>
    </row>
    <row r="171227">
      <c r="A171227" s="1" t="s">
        <v>55413</v>
      </c>
    </row>
    <row r="171229">
      <c r="A171229" s="1" t="s">
        <v>23394</v>
      </c>
    </row>
    <row r="171230">
      <c r="A171230" s="1" t="s">
        <v>23395</v>
      </c>
    </row>
    <row r="171232">
      <c r="A171232" s="1" t="s">
        <v>23396</v>
      </c>
    </row>
    <row r="171233">
      <c r="A171233" s="1" t="s">
        <v>23397</v>
      </c>
    </row>
    <row r="171235">
      <c r="A171235" s="1" t="s">
        <v>23398</v>
      </c>
    </row>
    <row r="171236">
      <c r="A171236" s="1" t="s">
        <v>23399</v>
      </c>
    </row>
    <row r="171238">
      <c r="A171238" s="1" t="s">
        <v>23400</v>
      </c>
    </row>
    <row r="171240">
      <c r="A171240" s="1" t="s">
        <v>23401</v>
      </c>
    </row>
    <row r="171241">
      <c r="A171241" s="1" t="s">
        <v>23402</v>
      </c>
    </row>
    <row r="171242">
      <c r="A171242" s="1" t="s">
        <v>23403</v>
      </c>
    </row>
    <row r="171244">
      <c r="A171244" s="1" t="s">
        <v>23404</v>
      </c>
    </row>
    <row r="171245">
      <c r="A171245" s="1" t="s">
        <v>23405</v>
      </c>
    </row>
    <row r="171246">
      <c r="A171246" s="1" t="s">
        <v>23406</v>
      </c>
    </row>
    <row r="171247">
      <c r="A171247" s="1" t="s">
        <v>23407</v>
      </c>
    </row>
    <row r="171248">
      <c r="A171248" s="1" t="s">
        <v>23408</v>
      </c>
    </row>
    <row r="171249">
      <c r="A171249" s="1" t="s">
        <v>23409</v>
      </c>
    </row>
    <row r="171251">
      <c r="A171251" s="1" t="s">
        <v>23410</v>
      </c>
    </row>
    <row r="171253">
      <c r="A171253" s="1" t="s">
        <v>23411</v>
      </c>
    </row>
    <row r="171255">
      <c r="A171255" s="1" t="s">
        <v>23412</v>
      </c>
    </row>
    <row r="171256">
      <c r="A171256" s="1" t="s">
        <v>23395</v>
      </c>
    </row>
    <row r="171257">
      <c r="A171257" s="1" t="s">
        <v>23396</v>
      </c>
    </row>
    <row r="171258">
      <c r="A171258" s="1" t="s">
        <v>23397</v>
      </c>
    </row>
    <row r="171259">
      <c r="A171259" s="1" t="s">
        <v>23398</v>
      </c>
    </row>
    <row r="171260">
      <c r="A171260" s="1" t="s">
        <v>23399</v>
      </c>
    </row>
    <row r="171261">
      <c r="A171261" s="1" t="s">
        <v>23400</v>
      </c>
    </row>
    <row r="171262">
      <c r="A171262" s="1" t="s">
        <v>23401</v>
      </c>
    </row>
    <row r="171263">
      <c r="A171263" s="1" t="s">
        <v>23402</v>
      </c>
    </row>
    <row r="171264">
      <c r="A171264" s="1" t="s">
        <v>23403</v>
      </c>
    </row>
    <row r="171265">
      <c r="A171265" s="1" t="s">
        <v>23404</v>
      </c>
    </row>
    <row r="171266">
      <c r="A171266" s="1" t="s">
        <v>23405</v>
      </c>
    </row>
    <row r="171267">
      <c r="A171267" s="1" t="s">
        <v>23406</v>
      </c>
    </row>
    <row r="171268">
      <c r="A171268" s="1" t="s">
        <v>23407</v>
      </c>
    </row>
    <row r="171269">
      <c r="A171269" s="1" t="s">
        <v>23408</v>
      </c>
    </row>
    <row r="171270">
      <c r="A171270" s="1" t="s">
        <v>23409</v>
      </c>
    </row>
    <row r="171271">
      <c r="A171271" s="1" t="s">
        <v>23410</v>
      </c>
    </row>
    <row r="171272">
      <c r="A171272" s="1" t="s">
        <v>23413</v>
      </c>
    </row>
    <row r="171273">
      <c r="A171273" s="1" t="s">
        <v>55414</v>
      </c>
    </row>
    <row r="171274">
      <c r="A171274" s="1" t="s">
        <v>23415</v>
      </c>
    </row>
    <row r="171275">
      <c r="A171275" s="1" t="s">
        <v>23416</v>
      </c>
    </row>
    <row r="171276">
      <c r="A171276" s="1" t="s">
        <v>23417</v>
      </c>
    </row>
    <row r="171277">
      <c r="A171277" s="1" t="s">
        <v>23418</v>
      </c>
    </row>
    <row r="171278">
      <c r="A171278" s="1" t="s">
        <v>23415</v>
      </c>
    </row>
    <row r="171279">
      <c r="A171279" s="1" t="s">
        <v>23416</v>
      </c>
    </row>
    <row r="171280">
      <c r="A171280" s="1" t="s">
        <v>23417</v>
      </c>
    </row>
    <row r="171281">
      <c r="A171281" s="1" t="s">
        <v>23419</v>
      </c>
    </row>
    <row r="171282">
      <c r="A171282" s="1" t="s">
        <v>55415</v>
      </c>
    </row>
    <row r="171283">
      <c r="A171283" s="1" t="s">
        <v>23421</v>
      </c>
    </row>
    <row r="171285">
      <c r="A171285" s="1" t="s">
        <v>23422</v>
      </c>
    </row>
    <row r="171286">
      <c r="A171286" s="1" t="s">
        <v>23423</v>
      </c>
    </row>
    <row r="171288">
      <c r="A171288" s="1" t="s">
        <v>23424</v>
      </c>
    </row>
    <row r="171290">
      <c r="A171290" s="1" t="s">
        <v>23425</v>
      </c>
    </row>
    <row r="171291">
      <c r="A171291" s="1" t="s">
        <v>23426</v>
      </c>
    </row>
    <row r="171292">
      <c r="A171292" s="1" t="s">
        <v>23427</v>
      </c>
    </row>
    <row r="171293">
      <c r="A171293" s="1" t="s">
        <v>23428</v>
      </c>
    </row>
    <row r="171294">
      <c r="A171294" s="1" t="s">
        <v>23429</v>
      </c>
    </row>
    <row r="171295">
      <c r="A171295" s="1" t="s">
        <v>23430</v>
      </c>
    </row>
    <row r="171297">
      <c r="A171297" s="1" t="s">
        <v>23431</v>
      </c>
    </row>
    <row r="171298">
      <c r="A171298" s="1" t="s">
        <v>23421</v>
      </c>
    </row>
    <row r="171299">
      <c r="A171299" s="1" t="s">
        <v>23422</v>
      </c>
    </row>
    <row r="171300">
      <c r="A171300" s="1" t="s">
        <v>23423</v>
      </c>
    </row>
    <row r="171301">
      <c r="A171301" s="1" t="s">
        <v>23424</v>
      </c>
    </row>
    <row r="171302">
      <c r="A171302" s="1" t="s">
        <v>23425</v>
      </c>
    </row>
    <row r="171303">
      <c r="A171303" s="1" t="s">
        <v>23426</v>
      </c>
    </row>
    <row r="171304">
      <c r="A171304" s="1" t="s">
        <v>23427</v>
      </c>
    </row>
    <row r="171305">
      <c r="A171305" s="1" t="s">
        <v>23428</v>
      </c>
    </row>
    <row r="171306">
      <c r="A171306" s="1" t="s">
        <v>23429</v>
      </c>
    </row>
    <row r="171307">
      <c r="A171307" s="1" t="s">
        <v>23432</v>
      </c>
    </row>
    <row r="171308">
      <c r="A171308" s="1" t="s">
        <v>55416</v>
      </c>
    </row>
    <row r="171309">
      <c r="A171309" s="1" t="s">
        <v>23434</v>
      </c>
    </row>
    <row r="171310">
      <c r="A171310" s="1" t="s">
        <v>23435</v>
      </c>
    </row>
    <row r="171311">
      <c r="A171311" s="1" t="s">
        <v>23436</v>
      </c>
    </row>
    <row r="171312">
      <c r="A171312" s="1" t="s">
        <v>23437</v>
      </c>
    </row>
    <row r="171313">
      <c r="A171313" s="1" t="s">
        <v>23438</v>
      </c>
    </row>
    <row r="171314">
      <c r="A171314" s="1" t="s">
        <v>23439</v>
      </c>
    </row>
    <row r="171315">
      <c r="A171315" s="1" t="s">
        <v>1289</v>
      </c>
    </row>
    <row r="171316">
      <c r="A171316" s="1" t="s">
        <v>23440</v>
      </c>
    </row>
    <row r="171317">
      <c r="A171317" s="1" t="s">
        <v>23441</v>
      </c>
    </row>
    <row r="171318">
      <c r="A171318" s="1" t="s">
        <v>23442</v>
      </c>
    </row>
    <row r="171319">
      <c r="A171319" s="1" t="s">
        <v>23443</v>
      </c>
    </row>
    <row r="171320">
      <c r="A171320" s="1" t="s">
        <v>23444</v>
      </c>
    </row>
    <row r="171321">
      <c r="A171321" s="1" t="s">
        <v>23445</v>
      </c>
    </row>
    <row r="171322">
      <c r="A171322" s="1" t="s">
        <v>23435</v>
      </c>
    </row>
    <row r="171323">
      <c r="A171323" s="1" t="s">
        <v>23436</v>
      </c>
    </row>
    <row r="171324">
      <c r="A171324" s="1" t="s">
        <v>23437</v>
      </c>
    </row>
    <row r="171325">
      <c r="A171325" s="1" t="s">
        <v>23438</v>
      </c>
    </row>
    <row r="171326">
      <c r="A171326" s="1" t="s">
        <v>23439</v>
      </c>
    </row>
    <row r="171327">
      <c r="A171327" s="1" t="s">
        <v>1289</v>
      </c>
    </row>
    <row r="171328">
      <c r="A171328" s="1" t="s">
        <v>23440</v>
      </c>
    </row>
    <row r="171329">
      <c r="A171329" s="1" t="s">
        <v>23441</v>
      </c>
    </row>
    <row r="171330">
      <c r="A171330" s="1" t="s">
        <v>23442</v>
      </c>
    </row>
    <row r="171331">
      <c r="A171331" s="1" t="s">
        <v>23443</v>
      </c>
    </row>
    <row r="171332">
      <c r="A171332" s="1" t="s">
        <v>23444</v>
      </c>
    </row>
    <row r="171333">
      <c r="A171333" s="1" t="s">
        <v>23446</v>
      </c>
    </row>
    <row r="171334">
      <c r="A171334" s="1" t="s">
        <v>55417</v>
      </c>
    </row>
    <row r="171336">
      <c r="A171336" s="1" t="s">
        <v>23448</v>
      </c>
    </row>
    <row r="171338">
      <c r="A171338" s="1" t="s">
        <v>23449</v>
      </c>
    </row>
    <row r="171339">
      <c r="A171339" s="1" t="s">
        <v>23450</v>
      </c>
    </row>
    <row r="171341">
      <c r="A171341" s="1" t="s">
        <v>23451</v>
      </c>
    </row>
    <row r="171343">
      <c r="A171343" s="1" t="s">
        <v>23452</v>
      </c>
    </row>
    <row r="171345">
      <c r="A171345" s="1" t="s">
        <v>23453</v>
      </c>
    </row>
    <row r="171347">
      <c r="A171347" s="1" t="s">
        <v>950</v>
      </c>
    </row>
    <row r="171349">
      <c r="A171349" s="1" t="s">
        <v>23454</v>
      </c>
    </row>
    <row r="171350">
      <c r="A171350" s="1" t="s">
        <v>23455</v>
      </c>
    </row>
    <row r="171352">
      <c r="A171352" s="1" t="s">
        <v>23456</v>
      </c>
    </row>
    <row r="171354">
      <c r="A171354" s="1" t="s">
        <v>23457</v>
      </c>
    </row>
    <row r="171355">
      <c r="A171355" s="1" t="s">
        <v>23458</v>
      </c>
    </row>
    <row r="171356">
      <c r="A171356" s="1" t="s">
        <v>23448</v>
      </c>
    </row>
    <row r="171357">
      <c r="A171357" s="1" t="s">
        <v>23449</v>
      </c>
    </row>
    <row r="171358">
      <c r="A171358" s="1" t="s">
        <v>23450</v>
      </c>
    </row>
    <row r="171359">
      <c r="A171359" s="1" t="s">
        <v>23451</v>
      </c>
    </row>
    <row r="171360">
      <c r="A171360" s="1" t="s">
        <v>23452</v>
      </c>
    </row>
    <row r="171361">
      <c r="A171361" s="1" t="s">
        <v>23453</v>
      </c>
    </row>
    <row r="171362">
      <c r="A171362" s="1" t="s">
        <v>23454</v>
      </c>
    </row>
    <row r="171363">
      <c r="A171363" s="1" t="s">
        <v>23455</v>
      </c>
    </row>
    <row r="171364">
      <c r="A171364" s="1" t="s">
        <v>23456</v>
      </c>
    </row>
    <row r="171365">
      <c r="A171365" s="1" t="s">
        <v>23459</v>
      </c>
    </row>
    <row r="171366">
      <c r="A171366" s="1" t="s">
        <v>55418</v>
      </c>
    </row>
    <row r="171368">
      <c r="A171368" s="1" t="s">
        <v>23461</v>
      </c>
    </row>
    <row r="171370">
      <c r="A171370" s="1" t="s">
        <v>23462</v>
      </c>
    </row>
    <row r="171372">
      <c r="A171372" s="1" t="s">
        <v>23463</v>
      </c>
    </row>
    <row r="171374">
      <c r="A171374" s="1" t="s">
        <v>23464</v>
      </c>
    </row>
    <row r="171376">
      <c r="A171376" s="1" t="s">
        <v>23465</v>
      </c>
    </row>
    <row r="171378">
      <c r="A171378" s="1" t="s">
        <v>23466</v>
      </c>
    </row>
    <row r="171380">
      <c r="A171380" s="1" t="s">
        <v>23467</v>
      </c>
    </row>
    <row r="171381">
      <c r="A171381" s="1" t="s">
        <v>23468</v>
      </c>
    </row>
    <row r="171383">
      <c r="A171383" s="1" t="s">
        <v>23469</v>
      </c>
    </row>
    <row r="171385">
      <c r="A171385" s="1" t="s">
        <v>23470</v>
      </c>
    </row>
    <row r="171387">
      <c r="A171387" s="1" t="s">
        <v>23471</v>
      </c>
    </row>
    <row r="171389">
      <c r="A171389" s="1" t="s">
        <v>23454</v>
      </c>
    </row>
    <row r="171390">
      <c r="A171390" s="1" t="s">
        <v>23472</v>
      </c>
    </row>
    <row r="171392">
      <c r="A171392" s="1" t="s">
        <v>23456</v>
      </c>
    </row>
    <row r="171394">
      <c r="A171394" s="1" t="s">
        <v>23473</v>
      </c>
    </row>
    <row r="171396">
      <c r="A171396" s="1" t="s">
        <v>186</v>
      </c>
    </row>
    <row r="171397">
      <c r="A171397" s="1" t="s">
        <v>23474</v>
      </c>
    </row>
    <row r="171398">
      <c r="A171398" s="1" t="s">
        <v>23462</v>
      </c>
    </row>
    <row r="171399">
      <c r="A171399" s="1" t="s">
        <v>23463</v>
      </c>
    </row>
    <row r="171400">
      <c r="A171400" s="1" t="s">
        <v>23464</v>
      </c>
    </row>
    <row r="171401">
      <c r="A171401" s="1" t="s">
        <v>23465</v>
      </c>
    </row>
    <row r="171402">
      <c r="A171402" s="1" t="s">
        <v>23466</v>
      </c>
    </row>
    <row r="171403">
      <c r="A171403" s="1" t="s">
        <v>23467</v>
      </c>
    </row>
    <row r="171404">
      <c r="A171404" s="1" t="s">
        <v>23468</v>
      </c>
    </row>
    <row r="171405">
      <c r="A171405" s="1" t="s">
        <v>23469</v>
      </c>
    </row>
    <row r="171406">
      <c r="A171406" s="1" t="s">
        <v>23470</v>
      </c>
    </row>
    <row r="171407">
      <c r="A171407" s="1" t="s">
        <v>23471</v>
      </c>
    </row>
    <row r="171408">
      <c r="A171408" s="1" t="s">
        <v>23454</v>
      </c>
    </row>
    <row r="171409">
      <c r="A171409" s="1" t="s">
        <v>23472</v>
      </c>
    </row>
    <row r="171410">
      <c r="A171410" s="1" t="s">
        <v>23456</v>
      </c>
    </row>
    <row r="171411">
      <c r="A171411" s="1" t="s">
        <v>23475</v>
      </c>
    </row>
    <row r="171412">
      <c r="A171412" s="1" t="s">
        <v>55419</v>
      </c>
    </row>
    <row r="171414">
      <c r="A171414" s="1" t="s">
        <v>23477</v>
      </c>
    </row>
    <row r="171416">
      <c r="A171416" s="1" t="s">
        <v>23478</v>
      </c>
    </row>
    <row r="171418">
      <c r="A171418" s="1" t="s">
        <v>23479</v>
      </c>
    </row>
    <row r="171420">
      <c r="A171420" s="1" t="s">
        <v>23480</v>
      </c>
    </row>
    <row r="171421">
      <c r="A171421" s="1" t="s">
        <v>23481</v>
      </c>
    </row>
    <row r="171422">
      <c r="A171422" s="1" t="s">
        <v>23482</v>
      </c>
    </row>
    <row r="171424">
      <c r="A171424" s="1" t="s">
        <v>23483</v>
      </c>
    </row>
    <row r="171426">
      <c r="A171426" s="1" t="s">
        <v>23484</v>
      </c>
    </row>
    <row r="171427">
      <c r="A171427" s="1" t="s">
        <v>23485</v>
      </c>
    </row>
    <row r="171429">
      <c r="A171429" s="1" t="s">
        <v>23486</v>
      </c>
    </row>
    <row r="171431">
      <c r="A171431" s="1" t="s">
        <v>23487</v>
      </c>
    </row>
    <row r="171432">
      <c r="A171432" s="1" t="s">
        <v>23488</v>
      </c>
    </row>
    <row r="171434">
      <c r="A171434" s="1" t="s">
        <v>23489</v>
      </c>
    </row>
    <row r="171436">
      <c r="A171436" s="1" t="s">
        <v>23490</v>
      </c>
    </row>
    <row r="171438">
      <c r="A171438" s="1" t="s">
        <v>23491</v>
      </c>
    </row>
    <row r="171439">
      <c r="A171439" s="1" t="s">
        <v>23492</v>
      </c>
    </row>
    <row r="171440">
      <c r="A171440" s="1" t="s">
        <v>23493</v>
      </c>
    </row>
    <row r="171442">
      <c r="A171442" s="1" t="s">
        <v>23494</v>
      </c>
    </row>
    <row r="171444">
      <c r="A171444" s="1" t="s">
        <v>23495</v>
      </c>
    </row>
    <row r="171445">
      <c r="A171445" s="1" t="s">
        <v>23456</v>
      </c>
    </row>
    <row r="171447">
      <c r="A171447" s="1" t="s">
        <v>23496</v>
      </c>
    </row>
    <row r="171449">
      <c r="A171449" s="1" t="s">
        <v>23497</v>
      </c>
    </row>
    <row r="171451">
      <c r="A171451" s="1">
        <v>9.0</v>
      </c>
    </row>
    <row r="171452">
      <c r="A171452" s="1">
        <v>3.0</v>
      </c>
    </row>
    <row r="171453">
      <c r="A171453" s="1" t="s">
        <v>23498</v>
      </c>
    </row>
    <row r="171454">
      <c r="A171454" s="1" t="s">
        <v>23477</v>
      </c>
    </row>
    <row r="171455">
      <c r="A171455" s="1" t="s">
        <v>23479</v>
      </c>
    </row>
    <row r="171456">
      <c r="A171456" s="1" t="s">
        <v>23480</v>
      </c>
    </row>
    <row r="171457">
      <c r="A171457" s="1" t="s">
        <v>23481</v>
      </c>
    </row>
    <row r="171458">
      <c r="A171458" s="1" t="s">
        <v>23482</v>
      </c>
    </row>
    <row r="171459">
      <c r="A171459" s="1" t="s">
        <v>23483</v>
      </c>
    </row>
    <row r="171460">
      <c r="A171460" s="1" t="s">
        <v>23484</v>
      </c>
    </row>
    <row r="171461">
      <c r="A171461" s="1" t="s">
        <v>23485</v>
      </c>
    </row>
    <row r="171462">
      <c r="A171462" s="1" t="s">
        <v>23486</v>
      </c>
    </row>
    <row r="171463">
      <c r="A171463" s="1" t="s">
        <v>23499</v>
      </c>
    </row>
    <row r="171464">
      <c r="A171464" s="1" t="s">
        <v>23488</v>
      </c>
    </row>
    <row r="171465">
      <c r="A171465" s="1" t="s">
        <v>23489</v>
      </c>
    </row>
    <row r="171466">
      <c r="A171466" s="1" t="s">
        <v>23490</v>
      </c>
    </row>
    <row r="171467">
      <c r="A171467" s="1" t="s">
        <v>23491</v>
      </c>
    </row>
    <row r="171468">
      <c r="A171468" s="1" t="s">
        <v>23492</v>
      </c>
    </row>
    <row r="171469">
      <c r="A171469" s="1" t="s">
        <v>23493</v>
      </c>
    </row>
    <row r="171470">
      <c r="A171470" s="1" t="s">
        <v>23494</v>
      </c>
    </row>
    <row r="171471">
      <c r="A171471" s="1" t="s">
        <v>23495</v>
      </c>
    </row>
    <row r="171472">
      <c r="A171472" s="1" t="s">
        <v>23456</v>
      </c>
    </row>
    <row r="171473">
      <c r="A171473" s="1" t="s">
        <v>23496</v>
      </c>
    </row>
    <row r="171474">
      <c r="A171474" s="1" t="s">
        <v>23500</v>
      </c>
    </row>
    <row r="171475">
      <c r="A171475" s="1" t="s">
        <v>55420</v>
      </c>
    </row>
    <row r="171477">
      <c r="A171477" s="1" t="s">
        <v>23502</v>
      </c>
    </row>
    <row r="171478">
      <c r="A171478" s="1" t="s">
        <v>23503</v>
      </c>
    </row>
    <row r="171479">
      <c r="A171479" s="1" t="s">
        <v>23482</v>
      </c>
    </row>
    <row r="171481">
      <c r="A171481" s="1" t="s">
        <v>23504</v>
      </c>
    </row>
    <row r="171483">
      <c r="A171483" s="1" t="s">
        <v>23505</v>
      </c>
    </row>
    <row r="171484">
      <c r="A171484" s="1" t="s">
        <v>23506</v>
      </c>
    </row>
    <row r="171486">
      <c r="A171486" s="1" t="s">
        <v>23486</v>
      </c>
    </row>
    <row r="171488">
      <c r="A171488" s="1" t="s">
        <v>23507</v>
      </c>
    </row>
    <row r="171489">
      <c r="A171489" s="1" t="s">
        <v>23508</v>
      </c>
    </row>
    <row r="171491">
      <c r="A171491" s="1" t="s">
        <v>23509</v>
      </c>
    </row>
    <row r="171493">
      <c r="A171493" s="1" t="s">
        <v>23510</v>
      </c>
    </row>
    <row r="171495">
      <c r="A171495" s="1" t="s">
        <v>23491</v>
      </c>
    </row>
    <row r="171496">
      <c r="A171496" s="1" t="s">
        <v>23511</v>
      </c>
    </row>
    <row r="171497">
      <c r="A171497" s="1" t="s">
        <v>23512</v>
      </c>
    </row>
    <row r="171499">
      <c r="A171499" s="1" t="s">
        <v>23454</v>
      </c>
    </row>
    <row r="171500">
      <c r="A171500" s="1" t="s">
        <v>23472</v>
      </c>
    </row>
    <row r="171502">
      <c r="A171502" s="1" t="s">
        <v>23456</v>
      </c>
    </row>
    <row r="171504">
      <c r="A171504" s="1" t="s">
        <v>977</v>
      </c>
    </row>
    <row r="171506">
      <c r="A171506" s="1" t="s">
        <v>23473</v>
      </c>
    </row>
    <row r="171508">
      <c r="A171508" s="1" t="s">
        <v>23513</v>
      </c>
    </row>
    <row r="171509">
      <c r="A171509" s="1" t="s">
        <v>23514</v>
      </c>
    </row>
    <row r="171510">
      <c r="A171510" s="1" t="s">
        <v>23502</v>
      </c>
    </row>
    <row r="171511">
      <c r="A171511" s="1" t="s">
        <v>23503</v>
      </c>
    </row>
    <row r="171512">
      <c r="A171512" s="1" t="s">
        <v>23482</v>
      </c>
    </row>
    <row r="171513">
      <c r="A171513" s="1" t="s">
        <v>23504</v>
      </c>
    </row>
    <row r="171514">
      <c r="A171514" s="1" t="s">
        <v>23505</v>
      </c>
    </row>
    <row r="171515">
      <c r="A171515" s="1" t="s">
        <v>23506</v>
      </c>
    </row>
    <row r="171516">
      <c r="A171516" s="1" t="s">
        <v>23486</v>
      </c>
    </row>
    <row r="171517">
      <c r="A171517" s="1" t="s">
        <v>23507</v>
      </c>
    </row>
    <row r="171518">
      <c r="A171518" s="1" t="s">
        <v>23508</v>
      </c>
    </row>
    <row r="171519">
      <c r="A171519" s="1" t="s">
        <v>23509</v>
      </c>
    </row>
    <row r="171520">
      <c r="A171520" s="1" t="s">
        <v>23510</v>
      </c>
    </row>
    <row r="171521">
      <c r="A171521" s="1" t="s">
        <v>23491</v>
      </c>
    </row>
    <row r="171522">
      <c r="A171522" s="1" t="s">
        <v>23511</v>
      </c>
    </row>
    <row r="171523">
      <c r="A171523" s="1" t="s">
        <v>23512</v>
      </c>
    </row>
    <row r="171524">
      <c r="A171524" s="1" t="s">
        <v>23454</v>
      </c>
    </row>
    <row r="171525">
      <c r="A171525" s="1" t="s">
        <v>23472</v>
      </c>
    </row>
    <row r="171526">
      <c r="A171526" s="1" t="s">
        <v>23456</v>
      </c>
    </row>
    <row r="171527">
      <c r="A171527" s="1" t="s">
        <v>23515</v>
      </c>
    </row>
    <row r="171528">
      <c r="A171528" s="1" t="s">
        <v>55421</v>
      </c>
    </row>
    <row r="171529">
      <c r="A171529" s="1" t="s">
        <v>23517</v>
      </c>
    </row>
    <row r="171531">
      <c r="A171531" s="1" t="s">
        <v>23518</v>
      </c>
    </row>
    <row r="171533">
      <c r="A171533" s="1" t="s">
        <v>23519</v>
      </c>
    </row>
    <row r="171535">
      <c r="A171535" s="1" t="s">
        <v>23520</v>
      </c>
    </row>
    <row r="171536">
      <c r="A171536" s="1" t="s">
        <v>23521</v>
      </c>
    </row>
    <row r="171538">
      <c r="A171538" s="1" t="s">
        <v>23522</v>
      </c>
    </row>
    <row r="171539">
      <c r="A171539" s="1" t="s">
        <v>23523</v>
      </c>
    </row>
    <row r="171541">
      <c r="A171541" s="1" t="s">
        <v>23454</v>
      </c>
    </row>
    <row r="171542">
      <c r="A171542" s="1" t="s">
        <v>23455</v>
      </c>
    </row>
    <row r="171543">
      <c r="A171543" s="1" t="s">
        <v>23456</v>
      </c>
    </row>
    <row r="171545">
      <c r="A171545" s="1" t="s">
        <v>322</v>
      </c>
    </row>
    <row r="171547">
      <c r="A171547" s="1" t="s">
        <v>23524</v>
      </c>
    </row>
    <row r="171548">
      <c r="A171548" s="1" t="s">
        <v>23525</v>
      </c>
    </row>
    <row r="171549">
      <c r="A171549" s="1" t="s">
        <v>23518</v>
      </c>
    </row>
    <row r="171550">
      <c r="A171550" s="1" t="s">
        <v>23519</v>
      </c>
    </row>
    <row r="171551">
      <c r="A171551" s="1" t="s">
        <v>23520</v>
      </c>
    </row>
    <row r="171552">
      <c r="A171552" s="1" t="s">
        <v>23521</v>
      </c>
    </row>
    <row r="171553">
      <c r="A171553" s="1" t="s">
        <v>23522</v>
      </c>
    </row>
    <row r="171554">
      <c r="A171554" s="1" t="s">
        <v>23523</v>
      </c>
    </row>
    <row r="171555">
      <c r="A171555" s="1" t="s">
        <v>23454</v>
      </c>
    </row>
    <row r="171556">
      <c r="A171556" s="1" t="s">
        <v>23455</v>
      </c>
    </row>
    <row r="171557">
      <c r="A171557" s="1" t="s">
        <v>23456</v>
      </c>
    </row>
    <row r="171558">
      <c r="A171558" s="1" t="s">
        <v>23526</v>
      </c>
    </row>
    <row r="171559">
      <c r="A171559" s="1" t="s">
        <v>55422</v>
      </c>
    </row>
    <row r="171561">
      <c r="A171561" s="1" t="s">
        <v>7820</v>
      </c>
    </row>
    <row r="171562">
      <c r="A171562" s="1" t="s">
        <v>23528</v>
      </c>
    </row>
    <row r="171564">
      <c r="A171564" s="1" t="s">
        <v>23529</v>
      </c>
    </row>
    <row r="171565">
      <c r="A171565" s="1" t="s">
        <v>23530</v>
      </c>
    </row>
    <row r="171567">
      <c r="A171567" s="1" t="s">
        <v>23531</v>
      </c>
    </row>
    <row r="171568">
      <c r="A171568" s="1" t="s">
        <v>23532</v>
      </c>
    </row>
    <row r="171570">
      <c r="A171570" s="1" t="s">
        <v>23533</v>
      </c>
    </row>
    <row r="171572">
      <c r="A171572" s="1" t="s">
        <v>23534</v>
      </c>
    </row>
    <row r="171574">
      <c r="A171574" s="1" t="s">
        <v>23535</v>
      </c>
    </row>
    <row r="171575">
      <c r="A171575" s="1" t="s">
        <v>23536</v>
      </c>
    </row>
    <row r="171576">
      <c r="A171576" s="1" t="s">
        <v>23537</v>
      </c>
    </row>
    <row r="171577">
      <c r="A171577" s="1" t="s">
        <v>23538</v>
      </c>
    </row>
    <row r="171578">
      <c r="A171578" s="1" t="s">
        <v>23539</v>
      </c>
    </row>
    <row r="171580">
      <c r="A171580" s="1" t="s">
        <v>23540</v>
      </c>
    </row>
    <row r="171582">
      <c r="A171582" s="1" t="s">
        <v>23541</v>
      </c>
    </row>
    <row r="171583">
      <c r="A171583" s="1" t="s">
        <v>23542</v>
      </c>
    </row>
    <row r="171585">
      <c r="A171585" s="1" t="s">
        <v>23454</v>
      </c>
    </row>
    <row r="171586">
      <c r="A171586" s="1" t="s">
        <v>23472</v>
      </c>
    </row>
    <row r="171588">
      <c r="A171588" s="1" t="s">
        <v>23456</v>
      </c>
    </row>
    <row r="171590">
      <c r="A171590" s="1" t="s">
        <v>23473</v>
      </c>
    </row>
    <row r="171592">
      <c r="A171592" s="1" t="s">
        <v>186</v>
      </c>
    </row>
    <row r="171593">
      <c r="A171593" s="1" t="s">
        <v>23543</v>
      </c>
    </row>
    <row r="171594">
      <c r="A171594" s="1" t="s">
        <v>23528</v>
      </c>
    </row>
    <row r="171595">
      <c r="A171595" s="1" t="s">
        <v>23529</v>
      </c>
    </row>
    <row r="171596">
      <c r="A171596" s="1" t="s">
        <v>23530</v>
      </c>
    </row>
    <row r="171597">
      <c r="A171597" s="1" t="s">
        <v>23531</v>
      </c>
    </row>
    <row r="171598">
      <c r="A171598" s="1" t="s">
        <v>23532</v>
      </c>
    </row>
    <row r="171599">
      <c r="A171599" s="1" t="s">
        <v>23533</v>
      </c>
    </row>
    <row r="171600">
      <c r="A171600" s="1" t="s">
        <v>23534</v>
      </c>
    </row>
    <row r="171601">
      <c r="A171601" s="1" t="s">
        <v>23535</v>
      </c>
    </row>
    <row r="171602">
      <c r="A171602" s="1" t="s">
        <v>23536</v>
      </c>
    </row>
    <row r="171603">
      <c r="A171603" s="1" t="s">
        <v>23537</v>
      </c>
    </row>
    <row r="171604">
      <c r="A171604" s="1" t="s">
        <v>23538</v>
      </c>
    </row>
    <row r="171605">
      <c r="A171605" s="1" t="s">
        <v>23539</v>
      </c>
    </row>
    <row r="171606">
      <c r="A171606" s="1" t="s">
        <v>23540</v>
      </c>
    </row>
    <row r="171607">
      <c r="A171607" s="1" t="s">
        <v>23541</v>
      </c>
    </row>
    <row r="171608">
      <c r="A171608" s="1" t="s">
        <v>23542</v>
      </c>
    </row>
    <row r="171609">
      <c r="A171609" s="1" t="s">
        <v>23454</v>
      </c>
    </row>
    <row r="171610">
      <c r="A171610" s="1" t="s">
        <v>23472</v>
      </c>
    </row>
    <row r="171611">
      <c r="A171611" s="1" t="s">
        <v>23456</v>
      </c>
    </row>
    <row r="171612">
      <c r="A171612" s="1" t="s">
        <v>23544</v>
      </c>
    </row>
    <row r="171613">
      <c r="A171613" s="1" t="s">
        <v>55423</v>
      </c>
    </row>
    <row r="171614">
      <c r="A171614" s="1" t="s">
        <v>23546</v>
      </c>
    </row>
    <row r="171615">
      <c r="A171615" s="1" t="s">
        <v>23547</v>
      </c>
    </row>
    <row r="171616">
      <c r="A171616" s="1" t="s">
        <v>23548</v>
      </c>
    </row>
    <row r="171617">
      <c r="A171617" s="1" t="s">
        <v>23549</v>
      </c>
    </row>
    <row r="171618">
      <c r="A171618" s="1" t="s">
        <v>23550</v>
      </c>
    </row>
    <row r="171619">
      <c r="A171619" s="1" t="s">
        <v>23551</v>
      </c>
    </row>
    <row r="171620">
      <c r="A171620" s="1" t="s">
        <v>23552</v>
      </c>
    </row>
    <row r="171621">
      <c r="A171621" s="1" t="s">
        <v>23553</v>
      </c>
    </row>
    <row r="171622">
      <c r="A171622" s="1" t="s">
        <v>23554</v>
      </c>
    </row>
    <row r="171623">
      <c r="A171623" s="1" t="s">
        <v>23555</v>
      </c>
    </row>
    <row r="171624">
      <c r="A171624" s="1" t="s">
        <v>23556</v>
      </c>
    </row>
    <row r="171625">
      <c r="A171625" s="1" t="s">
        <v>23557</v>
      </c>
    </row>
    <row r="171626">
      <c r="A171626" s="1" t="s">
        <v>12823</v>
      </c>
    </row>
    <row r="171628">
      <c r="A171628" s="1" t="s">
        <v>12824</v>
      </c>
    </row>
    <row r="171629">
      <c r="A171629" s="1" t="s">
        <v>23558</v>
      </c>
    </row>
    <row r="171631">
      <c r="A171631" s="1" t="s">
        <v>23559</v>
      </c>
    </row>
    <row r="171632">
      <c r="A171632" s="1" t="s">
        <v>23546</v>
      </c>
    </row>
    <row r="171633">
      <c r="A171633" s="1" t="s">
        <v>23547</v>
      </c>
    </row>
    <row r="171634">
      <c r="A171634" s="1" t="s">
        <v>23548</v>
      </c>
    </row>
    <row r="171635">
      <c r="A171635" s="1" t="s">
        <v>23549</v>
      </c>
    </row>
    <row r="171636">
      <c r="A171636" s="1" t="s">
        <v>23550</v>
      </c>
    </row>
    <row r="171637">
      <c r="A171637" s="1" t="s">
        <v>23551</v>
      </c>
    </row>
    <row r="171638">
      <c r="A171638" s="1" t="s">
        <v>23552</v>
      </c>
    </row>
    <row r="171639">
      <c r="A171639" s="1" t="s">
        <v>23553</v>
      </c>
    </row>
    <row r="171640">
      <c r="A171640" s="1" t="s">
        <v>23554</v>
      </c>
    </row>
    <row r="171641">
      <c r="A171641" s="1" t="s">
        <v>23555</v>
      </c>
    </row>
    <row r="171642">
      <c r="A171642" s="1" t="s">
        <v>23556</v>
      </c>
    </row>
    <row r="171643">
      <c r="A171643" s="1" t="s">
        <v>23557</v>
      </c>
    </row>
    <row r="171644">
      <c r="A171644" s="1" t="s">
        <v>12823</v>
      </c>
    </row>
    <row r="171645">
      <c r="A171645" s="1" t="s">
        <v>12824</v>
      </c>
    </row>
    <row r="171646">
      <c r="A171646" s="1" t="s">
        <v>23560</v>
      </c>
    </row>
    <row r="171647">
      <c r="A171647" s="1" t="s">
        <v>55424</v>
      </c>
    </row>
    <row r="171648">
      <c r="A171648" s="1" t="s">
        <v>12703</v>
      </c>
    </row>
    <row r="171650">
      <c r="A171650" s="1" t="s">
        <v>12704</v>
      </c>
    </row>
    <row r="171651">
      <c r="A171651" s="1" t="s">
        <v>23562</v>
      </c>
    </row>
    <row r="171652">
      <c r="A171652" s="1" t="s">
        <v>12706</v>
      </c>
    </row>
    <row r="171654">
      <c r="A171654" s="1" t="s">
        <v>12707</v>
      </c>
    </row>
    <row r="171655">
      <c r="A171655" s="1" t="s">
        <v>23563</v>
      </c>
    </row>
    <row r="171656">
      <c r="A171656" s="1" t="s">
        <v>3895</v>
      </c>
    </row>
    <row r="171657">
      <c r="A171657" s="1" t="s">
        <v>23564</v>
      </c>
    </row>
    <row r="171659">
      <c r="A171659" s="1" t="s">
        <v>23565</v>
      </c>
    </row>
    <row r="171660">
      <c r="A171660" s="1" t="s">
        <v>23566</v>
      </c>
    </row>
    <row r="171661">
      <c r="A171661" s="1" t="s">
        <v>23567</v>
      </c>
    </row>
    <row r="171663">
      <c r="A171663" s="1" t="s">
        <v>5352</v>
      </c>
    </row>
    <row r="171664">
      <c r="A171664" s="1" t="s">
        <v>12710</v>
      </c>
    </row>
    <row r="171665">
      <c r="A171665" s="1" t="s">
        <v>12703</v>
      </c>
    </row>
    <row r="171666">
      <c r="A171666" s="1" t="s">
        <v>12704</v>
      </c>
    </row>
    <row r="171667">
      <c r="A171667" s="1" t="s">
        <v>23562</v>
      </c>
    </row>
    <row r="171668">
      <c r="A171668" s="1" t="s">
        <v>12706</v>
      </c>
    </row>
    <row r="171669">
      <c r="A171669" s="1" t="s">
        <v>12707</v>
      </c>
    </row>
    <row r="171670">
      <c r="A171670" s="1" t="s">
        <v>23563</v>
      </c>
    </row>
    <row r="171671">
      <c r="A171671" s="1" t="s">
        <v>3895</v>
      </c>
    </row>
    <row r="171672">
      <c r="A171672" s="1" t="s">
        <v>23564</v>
      </c>
    </row>
    <row r="171673">
      <c r="A171673" s="1" t="s">
        <v>23565</v>
      </c>
    </row>
    <row r="171674">
      <c r="A171674" s="1" t="s">
        <v>23566</v>
      </c>
    </row>
    <row r="171675">
      <c r="A171675" s="1" t="s">
        <v>23567</v>
      </c>
    </row>
    <row r="171676">
      <c r="A171676" s="1" t="s">
        <v>23568</v>
      </c>
    </row>
    <row r="171677">
      <c r="A171677" s="1" t="s">
        <v>55425</v>
      </c>
    </row>
    <row r="171679">
      <c r="A171679" s="1" t="s">
        <v>23570</v>
      </c>
    </row>
    <row r="171681">
      <c r="A171681" s="1" t="s">
        <v>23571</v>
      </c>
    </row>
    <row r="171682">
      <c r="A171682" s="1" t="s">
        <v>3880</v>
      </c>
    </row>
    <row r="171684">
      <c r="A171684" s="1" t="s">
        <v>23572</v>
      </c>
    </row>
    <row r="171685">
      <c r="A171685" s="1" t="s">
        <v>23573</v>
      </c>
    </row>
    <row r="171686">
      <c r="A171686" s="1" t="s">
        <v>12706</v>
      </c>
    </row>
    <row r="171688">
      <c r="A171688" s="1" t="s">
        <v>12707</v>
      </c>
    </row>
    <row r="171689">
      <c r="A171689" s="1" t="s">
        <v>23574</v>
      </c>
    </row>
    <row r="171690">
      <c r="A171690" s="1" t="s">
        <v>23575</v>
      </c>
    </row>
    <row r="171691">
      <c r="A171691" s="1" t="s">
        <v>23576</v>
      </c>
    </row>
    <row r="171693">
      <c r="A171693" s="1" t="s">
        <v>23577</v>
      </c>
    </row>
    <row r="171695">
      <c r="A171695" s="1" t="s">
        <v>23578</v>
      </c>
    </row>
    <row r="171696">
      <c r="A171696" s="1" t="s">
        <v>23579</v>
      </c>
    </row>
    <row r="171697">
      <c r="A171697" s="1" t="s">
        <v>23580</v>
      </c>
    </row>
    <row r="171699">
      <c r="A171699" s="1" t="s">
        <v>5352</v>
      </c>
    </row>
    <row r="171700">
      <c r="A171700" s="1" t="s">
        <v>23581</v>
      </c>
    </row>
    <row r="171701">
      <c r="A171701" s="1" t="s">
        <v>23570</v>
      </c>
    </row>
    <row r="171702">
      <c r="A171702" s="1" t="s">
        <v>23571</v>
      </c>
    </row>
    <row r="171703">
      <c r="A171703" s="1" t="s">
        <v>3880</v>
      </c>
    </row>
    <row r="171704">
      <c r="A171704" s="1" t="s">
        <v>23572</v>
      </c>
    </row>
    <row r="171705">
      <c r="A171705" s="1" t="s">
        <v>23573</v>
      </c>
    </row>
    <row r="171706">
      <c r="A171706" s="1" t="s">
        <v>12706</v>
      </c>
    </row>
    <row r="171707">
      <c r="A171707" s="1" t="s">
        <v>12707</v>
      </c>
    </row>
    <row r="171708">
      <c r="A171708" s="1" t="s">
        <v>23574</v>
      </c>
    </row>
    <row r="171709">
      <c r="A171709" s="1" t="s">
        <v>23575</v>
      </c>
    </row>
    <row r="171710">
      <c r="A171710" s="1" t="s">
        <v>23576</v>
      </c>
    </row>
    <row r="171711">
      <c r="A171711" s="1" t="s">
        <v>23577</v>
      </c>
    </row>
    <row r="171712">
      <c r="A171712" s="1" t="s">
        <v>23578</v>
      </c>
    </row>
    <row r="171713">
      <c r="A171713" s="1" t="s">
        <v>23579</v>
      </c>
    </row>
    <row r="171714">
      <c r="A171714" s="1" t="s">
        <v>23580</v>
      </c>
    </row>
    <row r="171715">
      <c r="A171715" s="1" t="s">
        <v>23582</v>
      </c>
    </row>
    <row r="171716">
      <c r="A171716" s="1" t="s">
        <v>55426</v>
      </c>
    </row>
    <row r="171718">
      <c r="A171718" s="1" t="s">
        <v>12691</v>
      </c>
    </row>
    <row r="171719">
      <c r="A171719" s="1" t="s">
        <v>12692</v>
      </c>
    </row>
    <row r="171720">
      <c r="A171720" s="1" t="s">
        <v>23584</v>
      </c>
    </row>
    <row r="171722">
      <c r="A171722" s="1" t="s">
        <v>23585</v>
      </c>
    </row>
    <row r="171723">
      <c r="A171723" s="1" t="s">
        <v>3921</v>
      </c>
    </row>
    <row r="171725">
      <c r="A171725" s="1" t="s">
        <v>12695</v>
      </c>
    </row>
    <row r="171726">
      <c r="A171726" s="1" t="s">
        <v>23586</v>
      </c>
    </row>
    <row r="171727">
      <c r="A171727" s="1" t="s">
        <v>3924</v>
      </c>
    </row>
    <row r="171729">
      <c r="A171729" s="1" t="s">
        <v>23565</v>
      </c>
    </row>
    <row r="171730">
      <c r="A171730" s="1" t="s">
        <v>23566</v>
      </c>
    </row>
    <row r="171731">
      <c r="A171731" s="1" t="s">
        <v>11520</v>
      </c>
    </row>
    <row r="171732">
      <c r="A171732" s="1" t="s">
        <v>23587</v>
      </c>
    </row>
    <row r="171733">
      <c r="A171733" s="1" t="s">
        <v>12691</v>
      </c>
    </row>
    <row r="171734">
      <c r="A171734" s="1" t="s">
        <v>12692</v>
      </c>
    </row>
    <row r="171735">
      <c r="A171735" s="1" t="s">
        <v>23584</v>
      </c>
    </row>
    <row r="171736">
      <c r="A171736" s="1" t="s">
        <v>23585</v>
      </c>
    </row>
    <row r="171737">
      <c r="A171737" s="1" t="s">
        <v>3921</v>
      </c>
    </row>
    <row r="171738">
      <c r="A171738" s="1" t="s">
        <v>12695</v>
      </c>
    </row>
    <row r="171739">
      <c r="A171739" s="1" t="s">
        <v>23586</v>
      </c>
    </row>
    <row r="171740">
      <c r="A171740" s="1" t="s">
        <v>3924</v>
      </c>
    </row>
    <row r="171741">
      <c r="A171741" s="1" t="s">
        <v>23565</v>
      </c>
    </row>
    <row r="171742">
      <c r="A171742" s="1" t="s">
        <v>23566</v>
      </c>
    </row>
    <row r="171743">
      <c r="A171743" s="1" t="s">
        <v>23588</v>
      </c>
    </row>
    <row r="171744">
      <c r="A171744" s="1" t="s">
        <v>55427</v>
      </c>
    </row>
    <row r="171746">
      <c r="A171746" s="1" t="s">
        <v>12691</v>
      </c>
    </row>
    <row r="171747">
      <c r="A171747" s="1" t="s">
        <v>23590</v>
      </c>
    </row>
    <row r="171748">
      <c r="A171748" s="1" t="s">
        <v>23591</v>
      </c>
    </row>
    <row r="171750">
      <c r="A171750" s="1" t="s">
        <v>23592</v>
      </c>
    </row>
    <row r="171751">
      <c r="A171751" s="1" t="s">
        <v>3921</v>
      </c>
    </row>
    <row r="171753">
      <c r="A171753" s="1" t="s">
        <v>23593</v>
      </c>
    </row>
    <row r="171754">
      <c r="A171754" s="1" t="s">
        <v>23594</v>
      </c>
    </row>
    <row r="171755">
      <c r="A171755" s="1" t="s">
        <v>3924</v>
      </c>
    </row>
    <row r="171757">
      <c r="A171757" s="1" t="s">
        <v>23578</v>
      </c>
    </row>
    <row r="171758">
      <c r="A171758" s="1" t="s">
        <v>23579</v>
      </c>
    </row>
    <row r="171759">
      <c r="A171759" s="1" t="s">
        <v>11520</v>
      </c>
    </row>
    <row r="171760">
      <c r="A171760" s="1" t="s">
        <v>23595</v>
      </c>
    </row>
    <row r="171761">
      <c r="A171761" s="1" t="s">
        <v>12691</v>
      </c>
    </row>
    <row r="171762">
      <c r="A171762" s="1" t="s">
        <v>23590</v>
      </c>
    </row>
    <row r="171763">
      <c r="A171763" s="1" t="s">
        <v>23591</v>
      </c>
    </row>
    <row r="171764">
      <c r="A171764" s="1" t="s">
        <v>23592</v>
      </c>
    </row>
    <row r="171765">
      <c r="A171765" s="1" t="s">
        <v>3921</v>
      </c>
    </row>
    <row r="171766">
      <c r="A171766" s="1" t="s">
        <v>23593</v>
      </c>
    </row>
    <row r="171767">
      <c r="A171767" s="1" t="s">
        <v>23594</v>
      </c>
    </row>
    <row r="171768">
      <c r="A171768" s="1" t="s">
        <v>3924</v>
      </c>
    </row>
    <row r="171769">
      <c r="A171769" s="1" t="s">
        <v>23578</v>
      </c>
    </row>
    <row r="171770">
      <c r="A171770" s="1" t="s">
        <v>23579</v>
      </c>
    </row>
    <row r="171771">
      <c r="A171771" s="1" t="s">
        <v>23596</v>
      </c>
    </row>
    <row r="171772">
      <c r="A171772" s="1" t="s">
        <v>55428</v>
      </c>
    </row>
    <row r="171774">
      <c r="A171774" s="1" t="s">
        <v>23598</v>
      </c>
    </row>
    <row r="171775">
      <c r="A171775" s="1" t="s">
        <v>12675</v>
      </c>
    </row>
    <row r="171777">
      <c r="A171777" s="1" t="s">
        <v>12695</v>
      </c>
    </row>
    <row r="171778">
      <c r="A171778" s="1" t="s">
        <v>23599</v>
      </c>
    </row>
    <row r="171779">
      <c r="A171779" s="1" t="s">
        <v>23600</v>
      </c>
    </row>
    <row r="171781">
      <c r="A171781" s="1" t="s">
        <v>23601</v>
      </c>
    </row>
    <row r="171782">
      <c r="A171782" s="1" t="s">
        <v>12680</v>
      </c>
    </row>
    <row r="171784">
      <c r="A171784" s="1" t="s">
        <v>23602</v>
      </c>
    </row>
    <row r="171786">
      <c r="A171786" s="1" t="s">
        <v>12682</v>
      </c>
    </row>
    <row r="171788">
      <c r="A171788" s="1" t="s">
        <v>23603</v>
      </c>
    </row>
    <row r="171789">
      <c r="A171789" s="1" t="s">
        <v>23604</v>
      </c>
    </row>
    <row r="171790">
      <c r="A171790" s="1" t="s">
        <v>23605</v>
      </c>
    </row>
    <row r="171792">
      <c r="A171792" s="1" t="s">
        <v>23606</v>
      </c>
    </row>
    <row r="171793">
      <c r="A171793" s="1" t="s">
        <v>23607</v>
      </c>
    </row>
    <row r="171795">
      <c r="A171795" s="1" t="s">
        <v>7352</v>
      </c>
    </row>
    <row r="171796">
      <c r="A171796" s="1" t="s">
        <v>23608</v>
      </c>
    </row>
    <row r="171797">
      <c r="A171797" s="1" t="s">
        <v>22336</v>
      </c>
    </row>
    <row r="171799">
      <c r="A171799" s="1" t="s">
        <v>7815</v>
      </c>
    </row>
    <row r="171801">
      <c r="A171801" s="1" t="s">
        <v>7746</v>
      </c>
    </row>
    <row r="171802">
      <c r="A171802" s="1" t="s">
        <v>23609</v>
      </c>
    </row>
    <row r="171803">
      <c r="A171803" s="1" t="s">
        <v>23598</v>
      </c>
    </row>
    <row r="171804">
      <c r="A171804" s="1" t="s">
        <v>12675</v>
      </c>
    </row>
    <row r="171805">
      <c r="A171805" s="1" t="s">
        <v>12695</v>
      </c>
    </row>
    <row r="171806">
      <c r="A171806" s="1" t="s">
        <v>23599</v>
      </c>
    </row>
    <row r="171807">
      <c r="A171807" s="1" t="s">
        <v>23600</v>
      </c>
    </row>
    <row r="171808">
      <c r="A171808" s="1" t="s">
        <v>23601</v>
      </c>
    </row>
    <row r="171809">
      <c r="A171809" s="1" t="s">
        <v>12680</v>
      </c>
    </row>
    <row r="171810">
      <c r="A171810" s="1" t="s">
        <v>23602</v>
      </c>
    </row>
    <row r="171811">
      <c r="A171811" s="1" t="s">
        <v>12682</v>
      </c>
    </row>
    <row r="171812">
      <c r="A171812" s="1" t="s">
        <v>23603</v>
      </c>
    </row>
    <row r="171813">
      <c r="A171813" s="1" t="s">
        <v>23604</v>
      </c>
    </row>
    <row r="171814">
      <c r="A171814" s="1" t="s">
        <v>23605</v>
      </c>
    </row>
    <row r="171815">
      <c r="A171815" s="1" t="s">
        <v>23606</v>
      </c>
    </row>
    <row r="171816">
      <c r="A171816" s="1" t="s">
        <v>23607</v>
      </c>
    </row>
    <row r="171817">
      <c r="A171817" s="1" t="s">
        <v>7352</v>
      </c>
    </row>
    <row r="171818">
      <c r="A171818" s="1" t="s">
        <v>23608</v>
      </c>
    </row>
    <row r="171819">
      <c r="A171819" s="1" t="s">
        <v>23610</v>
      </c>
    </row>
    <row r="171820">
      <c r="A171820" s="1" t="s">
        <v>55429</v>
      </c>
    </row>
    <row r="171822">
      <c r="A171822" s="1" t="s">
        <v>23612</v>
      </c>
    </row>
    <row r="171823">
      <c r="A171823" s="1" t="s">
        <v>23613</v>
      </c>
    </row>
    <row r="171824">
      <c r="A171824" s="1" t="s">
        <v>23614</v>
      </c>
    </row>
    <row r="171826">
      <c r="A171826" s="1" t="s">
        <v>23615</v>
      </c>
    </row>
    <row r="171827">
      <c r="A171827" s="1" t="s">
        <v>23616</v>
      </c>
    </row>
    <row r="171828">
      <c r="A171828" s="1" t="s">
        <v>23617</v>
      </c>
    </row>
    <row r="171830">
      <c r="A171830" s="1" t="s">
        <v>23618</v>
      </c>
    </row>
    <row r="171831">
      <c r="A171831" s="1" t="s">
        <v>12680</v>
      </c>
    </row>
    <row r="171833">
      <c r="A171833" s="1" t="s">
        <v>12681</v>
      </c>
    </row>
    <row r="171835">
      <c r="A171835" s="1" t="s">
        <v>23619</v>
      </c>
    </row>
    <row r="171837">
      <c r="A171837" s="1" t="s">
        <v>23620</v>
      </c>
    </row>
    <row r="171838">
      <c r="A171838" s="1" t="s">
        <v>23621</v>
      </c>
    </row>
    <row r="171839">
      <c r="A171839" s="1" t="s">
        <v>23605</v>
      </c>
    </row>
    <row r="171841">
      <c r="A171841" s="1" t="s">
        <v>23622</v>
      </c>
    </row>
    <row r="171842">
      <c r="A171842" s="1" t="s">
        <v>23623</v>
      </c>
    </row>
    <row r="171844">
      <c r="A171844" s="1" t="s">
        <v>7352</v>
      </c>
    </row>
    <row r="171845">
      <c r="A171845" s="1" t="s">
        <v>7353</v>
      </c>
    </row>
    <row r="171846">
      <c r="A171846" s="1" t="s">
        <v>7354</v>
      </c>
    </row>
    <row r="171848">
      <c r="A171848" s="1" t="s">
        <v>12688</v>
      </c>
    </row>
    <row r="171850">
      <c r="A171850" s="1" t="s">
        <v>7746</v>
      </c>
    </row>
    <row r="171851">
      <c r="A171851" s="1" t="s">
        <v>23581</v>
      </c>
    </row>
    <row r="171852">
      <c r="A171852" s="1" t="s">
        <v>23612</v>
      </c>
    </row>
    <row r="171853">
      <c r="A171853" s="1" t="s">
        <v>23613</v>
      </c>
    </row>
    <row r="171854">
      <c r="A171854" s="1" t="s">
        <v>23614</v>
      </c>
    </row>
    <row r="171855">
      <c r="A171855" s="1" t="s">
        <v>23615</v>
      </c>
    </row>
    <row r="171856">
      <c r="A171856" s="1" t="s">
        <v>23616</v>
      </c>
    </row>
    <row r="171857">
      <c r="A171857" s="1" t="s">
        <v>23617</v>
      </c>
    </row>
    <row r="171858">
      <c r="A171858" s="1" t="s">
        <v>23618</v>
      </c>
    </row>
    <row r="171859">
      <c r="A171859" s="1" t="s">
        <v>12680</v>
      </c>
    </row>
    <row r="171860">
      <c r="A171860" s="1" t="s">
        <v>12681</v>
      </c>
    </row>
    <row r="171861">
      <c r="A171861" s="1" t="s">
        <v>23619</v>
      </c>
    </row>
    <row r="171862">
      <c r="A171862" s="1" t="s">
        <v>23620</v>
      </c>
    </row>
    <row r="171863">
      <c r="A171863" s="1" t="s">
        <v>23621</v>
      </c>
    </row>
    <row r="171864">
      <c r="A171864" s="1" t="s">
        <v>23605</v>
      </c>
    </row>
    <row r="171865">
      <c r="A171865" s="1" t="s">
        <v>23622</v>
      </c>
    </row>
    <row r="171866">
      <c r="A171866" s="1" t="s">
        <v>23623</v>
      </c>
    </row>
    <row r="171867">
      <c r="A171867" s="1" t="s">
        <v>7352</v>
      </c>
    </row>
    <row r="171868">
      <c r="A171868" s="1" t="s">
        <v>7353</v>
      </c>
    </row>
    <row r="171869">
      <c r="A171869" s="1" t="s">
        <v>7354</v>
      </c>
    </row>
    <row r="171870">
      <c r="A171870" s="1" t="s">
        <v>23624</v>
      </c>
    </row>
    <row r="171871">
      <c r="A171871" s="1" t="s">
        <v>55430</v>
      </c>
    </row>
    <row r="171873">
      <c r="A171873" s="1" t="s">
        <v>23626</v>
      </c>
    </row>
    <row r="171874">
      <c r="A171874" s="1" t="s">
        <v>23627</v>
      </c>
    </row>
    <row r="171875">
      <c r="A171875" s="1" t="s">
        <v>12644</v>
      </c>
    </row>
    <row r="171877">
      <c r="A171877" s="1" t="s">
        <v>12645</v>
      </c>
    </row>
    <row r="171879">
      <c r="A171879" s="1" t="s">
        <v>12646</v>
      </c>
    </row>
    <row r="171880">
      <c r="A171880" s="1" t="s">
        <v>3960</v>
      </c>
    </row>
    <row r="171882">
      <c r="A171882" s="1" t="s">
        <v>7819</v>
      </c>
    </row>
    <row r="171884">
      <c r="A171884" s="1" t="s">
        <v>1858</v>
      </c>
    </row>
    <row r="171885">
      <c r="A171885" s="1" t="s">
        <v>23628</v>
      </c>
    </row>
    <row r="171886">
      <c r="A171886" s="1" t="s">
        <v>432</v>
      </c>
    </row>
    <row r="171888">
      <c r="A171888" s="1" t="s">
        <v>23629</v>
      </c>
    </row>
    <row r="171889">
      <c r="A171889" s="1" t="s">
        <v>23630</v>
      </c>
    </row>
    <row r="171891">
      <c r="A171891" s="1" t="s">
        <v>23631</v>
      </c>
    </row>
    <row r="171892">
      <c r="A171892" s="1" t="s">
        <v>23632</v>
      </c>
    </row>
    <row r="171894">
      <c r="A171894" s="1" t="s">
        <v>23633</v>
      </c>
    </row>
    <row r="171895">
      <c r="A171895" s="1" t="s">
        <v>12653</v>
      </c>
    </row>
    <row r="171896">
      <c r="A171896" s="1" t="s">
        <v>12654</v>
      </c>
    </row>
    <row r="171898">
      <c r="A171898" s="1" t="s">
        <v>12655</v>
      </c>
    </row>
    <row r="171899">
      <c r="A171899" s="1" t="s">
        <v>23634</v>
      </c>
    </row>
    <row r="171900">
      <c r="A171900" s="1" t="s">
        <v>23635</v>
      </c>
    </row>
    <row r="171902">
      <c r="A171902" s="1" t="s">
        <v>7352</v>
      </c>
    </row>
    <row r="171903">
      <c r="A171903" s="1" t="s">
        <v>23608</v>
      </c>
    </row>
    <row r="171904">
      <c r="A171904" s="1" t="s">
        <v>22336</v>
      </c>
    </row>
    <row r="171906">
      <c r="A171906" s="1" t="s">
        <v>3425</v>
      </c>
    </row>
    <row r="171907">
      <c r="A171907" s="1" t="s">
        <v>7746</v>
      </c>
    </row>
    <row r="171908">
      <c r="A171908" s="1" t="s">
        <v>23636</v>
      </c>
    </row>
    <row r="171909">
      <c r="A171909" s="1" t="s">
        <v>23626</v>
      </c>
    </row>
    <row r="171910">
      <c r="A171910" s="1" t="s">
        <v>23627</v>
      </c>
    </row>
    <row r="171911">
      <c r="A171911" s="1" t="s">
        <v>12644</v>
      </c>
    </row>
    <row r="171912">
      <c r="A171912" s="1" t="s">
        <v>12645</v>
      </c>
    </row>
    <row r="171913">
      <c r="A171913" s="1" t="s">
        <v>12646</v>
      </c>
    </row>
    <row r="171914">
      <c r="A171914" s="1" t="s">
        <v>3960</v>
      </c>
    </row>
    <row r="171915">
      <c r="A171915" s="1" t="s">
        <v>23629</v>
      </c>
    </row>
    <row r="171916">
      <c r="A171916" s="1" t="s">
        <v>23630</v>
      </c>
    </row>
    <row r="171917">
      <c r="A171917" s="1" t="s">
        <v>23631</v>
      </c>
    </row>
    <row r="171918">
      <c r="A171918" s="1" t="s">
        <v>23632</v>
      </c>
    </row>
    <row r="171919">
      <c r="A171919" s="1" t="s">
        <v>23633</v>
      </c>
    </row>
    <row r="171920">
      <c r="A171920" s="1" t="s">
        <v>12653</v>
      </c>
    </row>
    <row r="171921">
      <c r="A171921" s="1" t="s">
        <v>12654</v>
      </c>
    </row>
    <row r="171922">
      <c r="A171922" s="1" t="s">
        <v>12655</v>
      </c>
    </row>
    <row r="171923">
      <c r="A171923" s="1" t="s">
        <v>23634</v>
      </c>
    </row>
    <row r="171924">
      <c r="A171924" s="1" t="s">
        <v>7352</v>
      </c>
    </row>
    <row r="171925">
      <c r="A171925" s="1" t="s">
        <v>23608</v>
      </c>
    </row>
    <row r="171926">
      <c r="A171926" s="1" t="s">
        <v>22336</v>
      </c>
    </row>
    <row r="171927">
      <c r="A171927" s="1" t="s">
        <v>23637</v>
      </c>
    </row>
    <row r="171928">
      <c r="A171928" s="1" t="s">
        <v>55431</v>
      </c>
    </row>
    <row r="171930">
      <c r="A171930" s="1" t="s">
        <v>23626</v>
      </c>
    </row>
    <row r="171931">
      <c r="A171931" s="1" t="s">
        <v>23639</v>
      </c>
    </row>
    <row r="171932">
      <c r="A171932" s="1" t="s">
        <v>12644</v>
      </c>
    </row>
    <row r="171934">
      <c r="A171934" s="1" t="s">
        <v>23640</v>
      </c>
    </row>
    <row r="171936">
      <c r="A171936" s="1" t="s">
        <v>12646</v>
      </c>
    </row>
    <row r="171937">
      <c r="A171937" s="1" t="s">
        <v>3960</v>
      </c>
    </row>
    <row r="171939">
      <c r="A171939" s="1" t="s">
        <v>23641</v>
      </c>
    </row>
    <row r="171940">
      <c r="A171940" s="1" t="s">
        <v>23642</v>
      </c>
    </row>
    <row r="171942">
      <c r="A171942" s="1" t="s">
        <v>23643</v>
      </c>
    </row>
    <row r="171943">
      <c r="A171943" s="1" t="s">
        <v>3964</v>
      </c>
    </row>
    <row r="171945">
      <c r="A171945" s="1" t="s">
        <v>23644</v>
      </c>
    </row>
    <row r="171946">
      <c r="A171946" s="1" t="s">
        <v>23645</v>
      </c>
    </row>
    <row r="171947">
      <c r="A171947" s="1" t="s">
        <v>12654</v>
      </c>
    </row>
    <row r="171949">
      <c r="A171949" s="1" t="s">
        <v>23646</v>
      </c>
    </row>
    <row r="171950">
      <c r="A171950" s="1" t="s">
        <v>23647</v>
      </c>
    </row>
    <row r="171951">
      <c r="A171951" s="1" t="s">
        <v>12657</v>
      </c>
    </row>
    <row r="171953">
      <c r="A171953" s="1" t="s">
        <v>7352</v>
      </c>
    </row>
    <row r="171954">
      <c r="A171954" s="1" t="s">
        <v>7353</v>
      </c>
    </row>
    <row r="171955">
      <c r="A171955" s="1" t="s">
        <v>7354</v>
      </c>
    </row>
    <row r="171957">
      <c r="A171957" s="1" t="s">
        <v>3425</v>
      </c>
    </row>
    <row r="171958">
      <c r="A171958" s="1" t="s">
        <v>7746</v>
      </c>
    </row>
    <row r="171959">
      <c r="A171959" s="1" t="s">
        <v>23648</v>
      </c>
    </row>
    <row r="171960">
      <c r="A171960" s="1" t="s">
        <v>23626</v>
      </c>
    </row>
    <row r="171961">
      <c r="A171961" s="1" t="s">
        <v>23639</v>
      </c>
    </row>
    <row r="171962">
      <c r="A171962" s="1" t="s">
        <v>12644</v>
      </c>
    </row>
    <row r="171963">
      <c r="A171963" s="1" t="s">
        <v>23640</v>
      </c>
    </row>
    <row r="171964">
      <c r="A171964" s="1" t="s">
        <v>12646</v>
      </c>
    </row>
    <row r="171965">
      <c r="A171965" s="1" t="s">
        <v>3960</v>
      </c>
    </row>
    <row r="171966">
      <c r="A171966" s="1" t="s">
        <v>23641</v>
      </c>
    </row>
    <row r="171967">
      <c r="A171967" s="1" t="s">
        <v>23642</v>
      </c>
    </row>
    <row r="171968">
      <c r="A171968" s="1" t="s">
        <v>23643</v>
      </c>
    </row>
    <row r="171969">
      <c r="A171969" s="1" t="s">
        <v>3964</v>
      </c>
    </row>
    <row r="171970">
      <c r="A171970" s="1" t="s">
        <v>23644</v>
      </c>
    </row>
    <row r="171971">
      <c r="A171971" s="1" t="s">
        <v>23645</v>
      </c>
    </row>
    <row r="171972">
      <c r="A171972" s="1" t="s">
        <v>12654</v>
      </c>
    </row>
    <row r="171973">
      <c r="A171973" s="1" t="s">
        <v>23646</v>
      </c>
    </row>
    <row r="171974">
      <c r="A171974" s="1" t="s">
        <v>23649</v>
      </c>
    </row>
    <row r="171975">
      <c r="A171975" s="1" t="s">
        <v>7352</v>
      </c>
    </row>
    <row r="171976">
      <c r="A171976" s="1" t="s">
        <v>7353</v>
      </c>
    </row>
    <row r="171977">
      <c r="A171977" s="1" t="s">
        <v>7354</v>
      </c>
    </row>
    <row r="171978">
      <c r="A171978" s="1" t="s">
        <v>23637</v>
      </c>
    </row>
    <row r="171979">
      <c r="A171979" s="1" t="s">
        <v>55432</v>
      </c>
    </row>
    <row r="171981">
      <c r="A171981" s="1" t="s">
        <v>23651</v>
      </c>
    </row>
    <row r="171982">
      <c r="A171982" s="1" t="s">
        <v>4005</v>
      </c>
    </row>
    <row r="171984">
      <c r="A171984" s="1" t="s">
        <v>23652</v>
      </c>
    </row>
    <row r="171986">
      <c r="A171986" s="1" t="s">
        <v>23653</v>
      </c>
    </row>
    <row r="171988">
      <c r="A171988" s="1" t="s">
        <v>7352</v>
      </c>
    </row>
    <row r="171989">
      <c r="A171989" s="1" t="s">
        <v>23608</v>
      </c>
    </row>
    <row r="171990">
      <c r="A171990" s="1" t="s">
        <v>22336</v>
      </c>
    </row>
    <row r="171992">
      <c r="A171992" s="1" t="s">
        <v>3425</v>
      </c>
    </row>
    <row r="171993">
      <c r="A171993" s="1" t="s">
        <v>7746</v>
      </c>
    </row>
    <row r="171995">
      <c r="A171995" s="1" t="s">
        <v>23654</v>
      </c>
    </row>
    <row r="171996">
      <c r="A171996" s="1" t="s">
        <v>23651</v>
      </c>
    </row>
    <row r="171997">
      <c r="A171997" s="1" t="s">
        <v>4005</v>
      </c>
    </row>
    <row r="171998">
      <c r="A171998" s="1" t="s">
        <v>23652</v>
      </c>
    </row>
    <row r="171999">
      <c r="A171999" s="1" t="s">
        <v>7352</v>
      </c>
    </row>
    <row r="172000">
      <c r="A172000" s="1" t="s">
        <v>23608</v>
      </c>
    </row>
    <row r="172001">
      <c r="A172001" s="1" t="s">
        <v>22336</v>
      </c>
    </row>
    <row r="172002">
      <c r="A172002" s="1" t="s">
        <v>12625</v>
      </c>
    </row>
    <row r="172003">
      <c r="A172003" s="1" t="s">
        <v>55433</v>
      </c>
    </row>
    <row r="172004">
      <c r="A172004" s="1" t="s">
        <v>2307</v>
      </c>
    </row>
    <row r="172005">
      <c r="A172005" s="3" t="str">
        <f> LD =",= LD =,6,True,False,2025-10-25 00:14:30,2.0_enhanced</f>
        <v>#ERROR!</v>
      </c>
    </row>
    <row r="172006">
      <c r="A172006" s="1" t="s">
        <v>55434</v>
      </c>
    </row>
    <row r="172007">
      <c r="A172007" s="1" t="s">
        <v>23656</v>
      </c>
    </row>
    <row r="172008">
      <c r="A172008" s="1" t="s">
        <v>4005</v>
      </c>
    </row>
    <row r="172009">
      <c r="A172009" s="1" t="s">
        <v>23657</v>
      </c>
    </row>
    <row r="172010">
      <c r="A172010" s="1" t="s">
        <v>23658</v>
      </c>
    </row>
    <row r="172011">
      <c r="A172011" s="1" t="s">
        <v>1597</v>
      </c>
    </row>
    <row r="172012">
      <c r="A172012" s="1" t="s">
        <v>23659</v>
      </c>
    </row>
    <row r="172013">
      <c r="A172013" s="1" t="s">
        <v>23660</v>
      </c>
    </row>
    <row r="172014">
      <c r="A172014" s="1" t="s">
        <v>23661</v>
      </c>
    </row>
    <row r="172015">
      <c r="A172015" s="1" t="s">
        <v>322</v>
      </c>
    </row>
    <row r="172016">
      <c r="A172016" s="1" t="s">
        <v>23662</v>
      </c>
    </row>
    <row r="172017">
      <c r="A172017" s="1" t="s">
        <v>23663</v>
      </c>
    </row>
    <row r="172018">
      <c r="A172018" s="1" t="s">
        <v>23664</v>
      </c>
    </row>
    <row r="172019">
      <c r="A172019" s="1" t="s">
        <v>23665</v>
      </c>
    </row>
    <row r="172020">
      <c r="A172020" s="1" t="s">
        <v>23656</v>
      </c>
    </row>
    <row r="172021">
      <c r="A172021" s="1" t="s">
        <v>4005</v>
      </c>
    </row>
    <row r="172022">
      <c r="A172022" s="1" t="s">
        <v>23657</v>
      </c>
    </row>
    <row r="172023">
      <c r="A172023" s="1" t="s">
        <v>23658</v>
      </c>
    </row>
    <row r="172024">
      <c r="A172024" s="1" t="s">
        <v>23659</v>
      </c>
    </row>
    <row r="172025">
      <c r="A172025" s="1" t="s">
        <v>23660</v>
      </c>
    </row>
    <row r="172026">
      <c r="A172026" s="1" t="s">
        <v>23661</v>
      </c>
    </row>
    <row r="172027">
      <c r="A172027" s="1" t="s">
        <v>23662</v>
      </c>
    </row>
    <row r="172028">
      <c r="A172028" s="1" t="s">
        <v>23663</v>
      </c>
    </row>
    <row r="172029">
      <c r="A172029" s="1" t="s">
        <v>23666</v>
      </c>
    </row>
    <row r="172030">
      <c r="A172030" s="1" t="s">
        <v>55435</v>
      </c>
    </row>
    <row r="172032">
      <c r="A172032" s="1" t="s">
        <v>23668</v>
      </c>
    </row>
    <row r="172033">
      <c r="A172033" s="1" t="s">
        <v>23669</v>
      </c>
    </row>
    <row r="172035">
      <c r="A172035" s="1" t="s">
        <v>23670</v>
      </c>
    </row>
    <row r="172036">
      <c r="A172036" s="1" t="s">
        <v>13747</v>
      </c>
    </row>
    <row r="172038">
      <c r="A172038" s="1" t="s">
        <v>23671</v>
      </c>
    </row>
    <row r="172039">
      <c r="A172039" s="1" t="s">
        <v>4370</v>
      </c>
    </row>
    <row r="172040">
      <c r="A172040" s="1" t="s">
        <v>2692</v>
      </c>
    </row>
    <row r="172042">
      <c r="A172042" s="1" t="s">
        <v>23672</v>
      </c>
    </row>
    <row r="172043">
      <c r="A172043" s="1" t="s">
        <v>23673</v>
      </c>
    </row>
    <row r="172045">
      <c r="A172045" s="1" t="s">
        <v>23674</v>
      </c>
    </row>
    <row r="172047">
      <c r="A172047" s="1" t="s">
        <v>23675</v>
      </c>
    </row>
    <row r="172049">
      <c r="A172049" s="1" t="s">
        <v>23565</v>
      </c>
    </row>
    <row r="172050">
      <c r="A172050" s="1" t="s">
        <v>23566</v>
      </c>
    </row>
    <row r="172051">
      <c r="A172051" s="1" t="s">
        <v>11520</v>
      </c>
    </row>
    <row r="172052">
      <c r="A172052" s="1" t="s">
        <v>23609</v>
      </c>
    </row>
    <row r="172053">
      <c r="A172053" s="1" t="s">
        <v>23668</v>
      </c>
    </row>
    <row r="172054">
      <c r="A172054" s="1" t="s">
        <v>23669</v>
      </c>
    </row>
    <row r="172055">
      <c r="A172055" s="1" t="s">
        <v>23670</v>
      </c>
    </row>
    <row r="172056">
      <c r="A172056" s="1" t="s">
        <v>13747</v>
      </c>
    </row>
    <row r="172057">
      <c r="A172057" s="1" t="s">
        <v>23671</v>
      </c>
    </row>
    <row r="172058">
      <c r="A172058" s="1" t="s">
        <v>23672</v>
      </c>
    </row>
    <row r="172059">
      <c r="A172059" s="1" t="s">
        <v>23673</v>
      </c>
    </row>
    <row r="172060">
      <c r="A172060" s="1" t="s">
        <v>23674</v>
      </c>
    </row>
    <row r="172061">
      <c r="A172061" s="1" t="s">
        <v>23675</v>
      </c>
    </row>
    <row r="172062">
      <c r="A172062" s="1" t="s">
        <v>23565</v>
      </c>
    </row>
    <row r="172063">
      <c r="A172063" s="1" t="s">
        <v>23566</v>
      </c>
    </row>
    <row r="172064">
      <c r="A172064" s="1" t="s">
        <v>23676</v>
      </c>
    </row>
    <row r="172065">
      <c r="A172065" s="1" t="s">
        <v>55436</v>
      </c>
    </row>
    <row r="172067">
      <c r="A172067" s="1" t="s">
        <v>55437</v>
      </c>
    </row>
    <row r="172069">
      <c r="A172069" s="1" t="s">
        <v>8659</v>
      </c>
    </row>
    <row r="172071">
      <c r="A172071" s="1" t="s">
        <v>55438</v>
      </c>
    </row>
    <row r="172073">
      <c r="A172073" s="3" t="str">
        <f> ROOFING LID—</f>
        <v>#ERROR!</v>
      </c>
    </row>
    <row r="172075">
      <c r="A172075" s="1" t="s">
        <v>55439</v>
      </c>
    </row>
    <row r="172076">
      <c r="A172076" s="1" t="s">
        <v>55438</v>
      </c>
    </row>
    <row r="172077">
      <c r="A172077" s="3" t="str">
        <f> ROOFING LID—",42,True,False,2025-10-25 00:14:30,2.0_enhanced</f>
        <v>#ERROR!</v>
      </c>
    </row>
    <row r="172078">
      <c r="A172078" s="1" t="s">
        <v>55440</v>
      </c>
    </row>
    <row r="172080">
      <c r="A172080" s="1" t="s">
        <v>23678</v>
      </c>
    </row>
    <row r="172082">
      <c r="A172082" s="1" t="s">
        <v>23679</v>
      </c>
    </row>
    <row r="172083">
      <c r="A172083" s="1" t="s">
        <v>13747</v>
      </c>
    </row>
    <row r="172085">
      <c r="A172085" s="1" t="s">
        <v>23680</v>
      </c>
    </row>
    <row r="172086">
      <c r="A172086" s="1" t="s">
        <v>23681</v>
      </c>
    </row>
    <row r="172088">
      <c r="A172088" s="1" t="s">
        <v>23682</v>
      </c>
    </row>
    <row r="172090">
      <c r="A172090" s="1" t="s">
        <v>23683</v>
      </c>
    </row>
    <row r="172092">
      <c r="A172092" s="1" t="s">
        <v>23578</v>
      </c>
    </row>
    <row r="172093">
      <c r="A172093" s="1" t="s">
        <v>23579</v>
      </c>
    </row>
    <row r="172094">
      <c r="A172094" s="1" t="s">
        <v>11520</v>
      </c>
    </row>
    <row r="172095">
      <c r="A172095" s="1" t="s">
        <v>23581</v>
      </c>
    </row>
    <row r="172096">
      <c r="A172096" s="1" t="s">
        <v>23678</v>
      </c>
    </row>
    <row r="172097">
      <c r="A172097" s="1" t="s">
        <v>23679</v>
      </c>
    </row>
    <row r="172098">
      <c r="A172098" s="1" t="s">
        <v>13747</v>
      </c>
    </row>
    <row r="172099">
      <c r="A172099" s="1" t="s">
        <v>23680</v>
      </c>
    </row>
    <row r="172100">
      <c r="A172100" s="1" t="s">
        <v>23681</v>
      </c>
    </row>
    <row r="172101">
      <c r="A172101" s="1" t="s">
        <v>23682</v>
      </c>
    </row>
    <row r="172102">
      <c r="A172102" s="1" t="s">
        <v>23683</v>
      </c>
    </row>
    <row r="172103">
      <c r="A172103" s="1" t="s">
        <v>23578</v>
      </c>
    </row>
    <row r="172104">
      <c r="A172104" s="1" t="s">
        <v>23579</v>
      </c>
    </row>
    <row r="172105">
      <c r="A172105" s="1" t="s">
        <v>23684</v>
      </c>
    </row>
    <row r="172106">
      <c r="A172106" s="1" t="s">
        <v>55441</v>
      </c>
    </row>
    <row r="172108">
      <c r="A172108" s="1" t="s">
        <v>5656</v>
      </c>
    </row>
    <row r="172110">
      <c r="A172110" s="1" t="s">
        <v>12550</v>
      </c>
    </row>
    <row r="172111">
      <c r="A172111" s="1" t="s">
        <v>12551</v>
      </c>
    </row>
    <row r="172112">
      <c r="A172112" s="1" t="s">
        <v>23686</v>
      </c>
    </row>
    <row r="172113">
      <c r="A172113" s="1" t="s">
        <v>23687</v>
      </c>
    </row>
    <row r="172114">
      <c r="A172114" s="1" t="s">
        <v>12554</v>
      </c>
    </row>
    <row r="172116">
      <c r="A172116" s="5">
        <v>0.9194444444444444</v>
      </c>
    </row>
    <row r="172118">
      <c r="A172118" s="1" t="s">
        <v>23688</v>
      </c>
    </row>
    <row r="172119">
      <c r="A172119" s="1" t="s">
        <v>23689</v>
      </c>
    </row>
    <row r="172121">
      <c r="A172121" s="1" t="s">
        <v>23690</v>
      </c>
    </row>
    <row r="172123">
      <c r="A172123" s="1" t="s">
        <v>23691</v>
      </c>
    </row>
    <row r="172124">
      <c r="A172124" s="1" t="s">
        <v>12559</v>
      </c>
    </row>
    <row r="172125">
      <c r="A172125" s="1" t="s">
        <v>12560</v>
      </c>
    </row>
    <row r="172126">
      <c r="A172126" s="1" t="s">
        <v>12561</v>
      </c>
    </row>
    <row r="172127">
      <c r="A172127" s="1" t="s">
        <v>12562</v>
      </c>
    </row>
    <row r="172129">
      <c r="A172129" s="1" t="s">
        <v>23692</v>
      </c>
    </row>
    <row r="172131">
      <c r="A172131" s="1" t="s">
        <v>12564</v>
      </c>
    </row>
    <row r="172132">
      <c r="A172132" s="1" t="s">
        <v>23693</v>
      </c>
    </row>
    <row r="172133">
      <c r="A172133" s="1" t="s">
        <v>11536</v>
      </c>
    </row>
    <row r="172135">
      <c r="A172135" s="1" t="s">
        <v>23694</v>
      </c>
    </row>
    <row r="172136">
      <c r="A172136" s="1" t="s">
        <v>23695</v>
      </c>
    </row>
    <row r="172138">
      <c r="A172138" s="1" t="s">
        <v>3425</v>
      </c>
    </row>
    <row r="172139">
      <c r="A172139" s="1" t="s">
        <v>7746</v>
      </c>
    </row>
    <row r="172141">
      <c r="A172141" s="1" t="s">
        <v>12567</v>
      </c>
    </row>
    <row r="172143">
      <c r="A172143" s="1" t="s">
        <v>23609</v>
      </c>
    </row>
    <row r="172144">
      <c r="A172144" s="1" t="s">
        <v>12550</v>
      </c>
    </row>
    <row r="172145">
      <c r="A172145" s="1" t="s">
        <v>12551</v>
      </c>
    </row>
    <row r="172146">
      <c r="A172146" s="1" t="s">
        <v>23686</v>
      </c>
    </row>
    <row r="172147">
      <c r="A172147" s="1" t="s">
        <v>23687</v>
      </c>
    </row>
    <row r="172148">
      <c r="A172148" s="1" t="s">
        <v>12554</v>
      </c>
    </row>
    <row r="172149">
      <c r="A172149" s="1" t="s">
        <v>23688</v>
      </c>
    </row>
    <row r="172150">
      <c r="A172150" s="1" t="s">
        <v>23689</v>
      </c>
    </row>
    <row r="172151">
      <c r="A172151" s="1" t="s">
        <v>23690</v>
      </c>
    </row>
    <row r="172152">
      <c r="A172152" s="1" t="s">
        <v>23691</v>
      </c>
    </row>
    <row r="172153">
      <c r="A172153" s="1" t="s">
        <v>12559</v>
      </c>
    </row>
    <row r="172154">
      <c r="A172154" s="1" t="s">
        <v>12560</v>
      </c>
    </row>
    <row r="172155">
      <c r="A172155" s="1" t="s">
        <v>12561</v>
      </c>
    </row>
    <row r="172156">
      <c r="A172156" s="1" t="s">
        <v>12562</v>
      </c>
    </row>
    <row r="172157">
      <c r="A172157" s="1" t="s">
        <v>23692</v>
      </c>
    </row>
    <row r="172158">
      <c r="A172158" s="1" t="s">
        <v>12564</v>
      </c>
    </row>
    <row r="172159">
      <c r="A172159" s="1" t="s">
        <v>23693</v>
      </c>
    </row>
    <row r="172160">
      <c r="A172160" s="1" t="s">
        <v>11536</v>
      </c>
    </row>
    <row r="172161">
      <c r="A172161" s="1" t="s">
        <v>23694</v>
      </c>
    </row>
    <row r="172162">
      <c r="A172162" s="1" t="s">
        <v>23695</v>
      </c>
    </row>
    <row r="172163">
      <c r="A172163" s="1" t="s">
        <v>3425</v>
      </c>
    </row>
    <row r="172164">
      <c r="A172164" s="1" t="s">
        <v>23696</v>
      </c>
    </row>
    <row r="172165">
      <c r="A172165" s="1" t="s">
        <v>55442</v>
      </c>
    </row>
    <row r="172167">
      <c r="A172167" s="1" t="s">
        <v>55443</v>
      </c>
    </row>
    <row r="172169">
      <c r="A172169" s="1" t="s">
        <v>55444</v>
      </c>
    </row>
    <row r="172171">
      <c r="A172171" s="1" t="s">
        <v>55445</v>
      </c>
    </row>
    <row r="172173">
      <c r="A172173" s="1" t="s">
        <v>55446</v>
      </c>
    </row>
    <row r="172174">
      <c r="A172174" s="1" t="s">
        <v>55447</v>
      </c>
    </row>
    <row r="172175">
      <c r="A172175" s="1" t="s">
        <v>1516</v>
      </c>
    </row>
    <row r="172177">
      <c r="A172177" s="1" t="s">
        <v>55448</v>
      </c>
    </row>
    <row r="172178">
      <c r="A172178" s="1" t="s">
        <v>55449</v>
      </c>
    </row>
    <row r="172180">
      <c r="A172180" s="1" t="s">
        <v>55450</v>
      </c>
    </row>
    <row r="172182">
      <c r="A172182" s="1" t="s">
        <v>55451</v>
      </c>
    </row>
    <row r="172184">
      <c r="A172184" s="1" t="s">
        <v>55452</v>
      </c>
    </row>
    <row r="172186">
      <c r="A172186" s="1" t="s">
        <v>55453</v>
      </c>
    </row>
    <row r="172188">
      <c r="A172188" s="1" t="s">
        <v>55454</v>
      </c>
    </row>
    <row r="172189">
      <c r="A172189" s="1" t="s">
        <v>55455</v>
      </c>
    </row>
    <row r="172190">
      <c r="A172190" s="1" t="s">
        <v>55456</v>
      </c>
    </row>
    <row r="172192">
      <c r="A172192" s="1" t="s">
        <v>9902</v>
      </c>
    </row>
    <row r="172193">
      <c r="A172193" s="1" t="s">
        <v>55457</v>
      </c>
    </row>
    <row r="172194">
      <c r="A172194" s="1" t="s">
        <v>55443</v>
      </c>
    </row>
    <row r="172195">
      <c r="A172195" s="1" t="s">
        <v>55444</v>
      </c>
    </row>
    <row r="172196">
      <c r="A172196" s="1" t="s">
        <v>55445</v>
      </c>
    </row>
    <row r="172197">
      <c r="A172197" s="1" t="s">
        <v>55446</v>
      </c>
    </row>
    <row r="172198">
      <c r="A172198" s="1" t="s">
        <v>55447</v>
      </c>
    </row>
    <row r="172199">
      <c r="A172199" s="1" t="s">
        <v>55448</v>
      </c>
    </row>
    <row r="172200">
      <c r="A172200" s="1" t="s">
        <v>55449</v>
      </c>
    </row>
    <row r="172201">
      <c r="A172201" s="1" t="s">
        <v>55450</v>
      </c>
    </row>
    <row r="172202">
      <c r="A172202" s="1" t="s">
        <v>55451</v>
      </c>
    </row>
    <row r="172203">
      <c r="A172203" s="1" t="s">
        <v>55452</v>
      </c>
    </row>
    <row r="172204">
      <c r="A172204" s="1" t="s">
        <v>55453</v>
      </c>
    </row>
    <row r="172205">
      <c r="A172205" s="1" t="s">
        <v>55454</v>
      </c>
    </row>
    <row r="172206">
      <c r="A172206" s="1" t="s">
        <v>55455</v>
      </c>
    </row>
    <row r="172207">
      <c r="A172207" s="1" t="s">
        <v>55458</v>
      </c>
    </row>
    <row r="172208">
      <c r="A172208" s="1" t="s">
        <v>55459</v>
      </c>
    </row>
    <row r="172210">
      <c r="A172210" s="1" t="s">
        <v>5656</v>
      </c>
    </row>
    <row r="172212">
      <c r="A172212" s="1" t="s">
        <v>12550</v>
      </c>
    </row>
    <row r="172213">
      <c r="A172213" s="1" t="s">
        <v>23698</v>
      </c>
    </row>
    <row r="172214">
      <c r="A172214" s="1" t="s">
        <v>23699</v>
      </c>
    </row>
    <row r="172215">
      <c r="A172215" s="1" t="s">
        <v>23687</v>
      </c>
    </row>
    <row r="172216">
      <c r="A172216" s="1" t="s">
        <v>23700</v>
      </c>
    </row>
    <row r="172218">
      <c r="A172218" s="5">
        <v>0.9194444444444444</v>
      </c>
    </row>
    <row r="172220">
      <c r="A172220" s="1" t="s">
        <v>23701</v>
      </c>
    </row>
    <row r="172221">
      <c r="A172221" s="1" t="s">
        <v>23702</v>
      </c>
    </row>
    <row r="172223">
      <c r="A172223" s="1" t="s">
        <v>23703</v>
      </c>
    </row>
    <row r="172225">
      <c r="A172225" s="1" t="s">
        <v>23704</v>
      </c>
    </row>
    <row r="172226">
      <c r="A172226" s="1" t="s">
        <v>23705</v>
      </c>
    </row>
    <row r="172227">
      <c r="A172227" s="1" t="s">
        <v>4081</v>
      </c>
    </row>
    <row r="172228">
      <c r="A172228" s="1" t="s">
        <v>23706</v>
      </c>
    </row>
    <row r="172229">
      <c r="A172229" s="1" t="s">
        <v>23707</v>
      </c>
    </row>
    <row r="172231">
      <c r="A172231" s="1" t="s">
        <v>23708</v>
      </c>
    </row>
    <row r="172233">
      <c r="A172233" s="1" t="s">
        <v>23709</v>
      </c>
    </row>
    <row r="172234">
      <c r="A172234" s="1" t="s">
        <v>4087</v>
      </c>
    </row>
    <row r="172235">
      <c r="A172235" s="1" t="s">
        <v>4221</v>
      </c>
    </row>
    <row r="172237">
      <c r="A172237" s="1" t="s">
        <v>6314</v>
      </c>
    </row>
    <row r="172238">
      <c r="A172238" s="1" t="s">
        <v>23710</v>
      </c>
    </row>
    <row r="172240">
      <c r="A172240" s="1" t="s">
        <v>3425</v>
      </c>
    </row>
    <row r="172241">
      <c r="A172241" s="1" t="s">
        <v>7746</v>
      </c>
    </row>
    <row r="172243">
      <c r="A172243" s="1" t="s">
        <v>12567</v>
      </c>
    </row>
    <row r="172245">
      <c r="A172245" s="1" t="s">
        <v>23581</v>
      </c>
    </row>
    <row r="172246">
      <c r="A172246" s="1" t="s">
        <v>12550</v>
      </c>
    </row>
    <row r="172247">
      <c r="A172247" s="1" t="s">
        <v>23698</v>
      </c>
    </row>
    <row r="172248">
      <c r="A172248" s="1" t="s">
        <v>23699</v>
      </c>
    </row>
    <row r="172249">
      <c r="A172249" s="1" t="s">
        <v>23687</v>
      </c>
    </row>
    <row r="172250">
      <c r="A172250" s="1" t="s">
        <v>23700</v>
      </c>
    </row>
    <row r="172251">
      <c r="A172251" s="1" t="s">
        <v>23701</v>
      </c>
    </row>
    <row r="172252">
      <c r="A172252" s="1" t="s">
        <v>23702</v>
      </c>
    </row>
    <row r="172253">
      <c r="A172253" s="1" t="s">
        <v>23703</v>
      </c>
    </row>
    <row r="172254">
      <c r="A172254" s="1" t="s">
        <v>23704</v>
      </c>
    </row>
    <row r="172255">
      <c r="A172255" s="1" t="s">
        <v>23705</v>
      </c>
    </row>
    <row r="172256">
      <c r="A172256" s="1" t="s">
        <v>4081</v>
      </c>
    </row>
    <row r="172257">
      <c r="A172257" s="1" t="s">
        <v>23706</v>
      </c>
    </row>
    <row r="172258">
      <c r="A172258" s="1" t="s">
        <v>23707</v>
      </c>
    </row>
    <row r="172259">
      <c r="A172259" s="1" t="s">
        <v>23708</v>
      </c>
    </row>
    <row r="172260">
      <c r="A172260" s="1" t="s">
        <v>23709</v>
      </c>
    </row>
    <row r="172261">
      <c r="A172261" s="1" t="s">
        <v>4087</v>
      </c>
    </row>
    <row r="172262">
      <c r="A172262" s="1" t="s">
        <v>4221</v>
      </c>
    </row>
    <row r="172263">
      <c r="A172263" s="1" t="s">
        <v>6314</v>
      </c>
    </row>
    <row r="172264">
      <c r="A172264" s="1" t="s">
        <v>23710</v>
      </c>
    </row>
    <row r="172265">
      <c r="A172265" s="1" t="s">
        <v>3425</v>
      </c>
    </row>
    <row r="172266">
      <c r="A172266" s="1" t="s">
        <v>23711</v>
      </c>
    </row>
    <row r="172267">
      <c r="A172267" s="1" t="s">
        <v>55460</v>
      </c>
    </row>
    <row r="172269">
      <c r="A172269" s="1" t="s">
        <v>12453</v>
      </c>
    </row>
    <row r="172270">
      <c r="A172270" s="1" t="s">
        <v>12454</v>
      </c>
    </row>
    <row r="172272">
      <c r="A172272" s="1" t="s">
        <v>12455</v>
      </c>
    </row>
    <row r="172274">
      <c r="A172274" s="1" t="s">
        <v>4208</v>
      </c>
    </row>
    <row r="172276">
      <c r="A172276" s="1" t="s">
        <v>12456</v>
      </c>
    </row>
    <row r="172278">
      <c r="A172278" s="1" t="s">
        <v>23713</v>
      </c>
    </row>
    <row r="172280">
      <c r="A172280" s="1" t="s">
        <v>23714</v>
      </c>
    </row>
    <row r="172282">
      <c r="A172282" s="1" t="s">
        <v>4212</v>
      </c>
    </row>
    <row r="172284">
      <c r="A172284" s="1" t="s">
        <v>12458</v>
      </c>
    </row>
    <row r="172285">
      <c r="A172285" s="1" t="s">
        <v>12459</v>
      </c>
    </row>
    <row r="172286">
      <c r="A172286" s="1" t="s">
        <v>12460</v>
      </c>
    </row>
    <row r="172287">
      <c r="A172287" s="1" t="s">
        <v>4216</v>
      </c>
    </row>
    <row r="172289">
      <c r="A172289" s="1" t="s">
        <v>23715</v>
      </c>
    </row>
    <row r="172290">
      <c r="A172290" s="1" t="s">
        <v>23716</v>
      </c>
    </row>
    <row r="172292">
      <c r="A172292" s="1" t="s">
        <v>23717</v>
      </c>
    </row>
    <row r="172293">
      <c r="A172293" s="1" t="s">
        <v>23718</v>
      </c>
    </row>
    <row r="172294">
      <c r="A172294" s="1" t="s">
        <v>23719</v>
      </c>
    </row>
    <row r="172295">
      <c r="A172295" s="1" t="s">
        <v>23608</v>
      </c>
    </row>
    <row r="172296">
      <c r="A172296" s="1" t="s">
        <v>22336</v>
      </c>
    </row>
    <row r="172298">
      <c r="A172298" s="1" t="s">
        <v>3425</v>
      </c>
    </row>
    <row r="172299">
      <c r="A172299" s="1" t="s">
        <v>7746</v>
      </c>
    </row>
    <row r="172300">
      <c r="A172300" s="1" t="s">
        <v>12465</v>
      </c>
    </row>
    <row r="172301">
      <c r="A172301" s="1" t="s">
        <v>12454</v>
      </c>
    </row>
    <row r="172302">
      <c r="A172302" s="1" t="s">
        <v>12455</v>
      </c>
    </row>
    <row r="172303">
      <c r="A172303" s="1" t="s">
        <v>4208</v>
      </c>
    </row>
    <row r="172304">
      <c r="A172304" s="1" t="s">
        <v>12456</v>
      </c>
    </row>
    <row r="172305">
      <c r="A172305" s="1" t="s">
        <v>23713</v>
      </c>
    </row>
    <row r="172306">
      <c r="A172306" s="1" t="s">
        <v>23714</v>
      </c>
    </row>
    <row r="172307">
      <c r="A172307" s="1" t="s">
        <v>4212</v>
      </c>
    </row>
    <row r="172308">
      <c r="A172308" s="1" t="s">
        <v>12458</v>
      </c>
    </row>
    <row r="172309">
      <c r="A172309" s="1" t="s">
        <v>12459</v>
      </c>
    </row>
    <row r="172310">
      <c r="A172310" s="1" t="s">
        <v>12460</v>
      </c>
    </row>
    <row r="172311">
      <c r="A172311" s="1" t="s">
        <v>4216</v>
      </c>
    </row>
    <row r="172312">
      <c r="A172312" s="1" t="s">
        <v>23715</v>
      </c>
    </row>
    <row r="172313">
      <c r="A172313" s="1" t="s">
        <v>23716</v>
      </c>
    </row>
    <row r="172314">
      <c r="A172314" s="1" t="s">
        <v>23717</v>
      </c>
    </row>
    <row r="172315">
      <c r="A172315" s="1" t="s">
        <v>23718</v>
      </c>
    </row>
    <row r="172316">
      <c r="A172316" s="1" t="s">
        <v>23719</v>
      </c>
    </row>
    <row r="172317">
      <c r="A172317" s="1" t="s">
        <v>23608</v>
      </c>
    </row>
    <row r="172318">
      <c r="A172318" s="1" t="s">
        <v>22336</v>
      </c>
    </row>
    <row r="172319">
      <c r="A172319" s="1" t="s">
        <v>23720</v>
      </c>
    </row>
    <row r="172320">
      <c r="A172320" s="1" t="s">
        <v>55461</v>
      </c>
    </row>
    <row r="172321">
      <c r="A172321" s="1" t="s">
        <v>55462</v>
      </c>
    </row>
    <row r="172322">
      <c r="A172322" s="1" t="s">
        <v>55463</v>
      </c>
    </row>
    <row r="172323">
      <c r="A172323" s="1" t="s">
        <v>55464</v>
      </c>
    </row>
    <row r="172324">
      <c r="A172324" s="1" t="s">
        <v>55462</v>
      </c>
    </row>
    <row r="172325">
      <c r="A172325" s="1" t="s">
        <v>55463</v>
      </c>
    </row>
    <row r="172326">
      <c r="A172326" s="1" t="s">
        <v>55465</v>
      </c>
    </row>
    <row r="172327">
      <c r="A172327" s="1" t="s">
        <v>55466</v>
      </c>
    </row>
    <row r="172329">
      <c r="A172329" s="1" t="s">
        <v>23722</v>
      </c>
    </row>
    <row r="172330">
      <c r="A172330" s="1" t="s">
        <v>23723</v>
      </c>
    </row>
    <row r="172332">
      <c r="A172332" s="1" t="s">
        <v>12455</v>
      </c>
    </row>
    <row r="172334">
      <c r="A172334" s="1" t="s">
        <v>4208</v>
      </c>
    </row>
    <row r="172336">
      <c r="A172336" s="1" t="s">
        <v>23724</v>
      </c>
    </row>
    <row r="172338">
      <c r="A172338" s="1" t="s">
        <v>23713</v>
      </c>
    </row>
    <row r="172340">
      <c r="A172340" s="1" t="s">
        <v>4211</v>
      </c>
    </row>
    <row r="172342">
      <c r="A172342" s="1" t="s">
        <v>4212</v>
      </c>
    </row>
    <row r="172344">
      <c r="A172344" s="1" t="s">
        <v>23725</v>
      </c>
    </row>
    <row r="172345">
      <c r="A172345" s="1" t="s">
        <v>23726</v>
      </c>
    </row>
    <row r="172346">
      <c r="A172346" s="1" t="s">
        <v>23727</v>
      </c>
    </row>
    <row r="172347">
      <c r="A172347" s="1" t="s">
        <v>23728</v>
      </c>
    </row>
    <row r="172349">
      <c r="A172349" s="1" t="s">
        <v>23729</v>
      </c>
    </row>
    <row r="172350">
      <c r="A172350" s="1" t="s">
        <v>23730</v>
      </c>
    </row>
    <row r="172352">
      <c r="A172352" s="1" t="s">
        <v>12463</v>
      </c>
    </row>
    <row r="172353">
      <c r="A172353" s="1" t="s">
        <v>23731</v>
      </c>
    </row>
    <row r="172355">
      <c r="A172355" s="1" t="s">
        <v>7352</v>
      </c>
    </row>
    <row r="172356">
      <c r="A172356" s="1" t="s">
        <v>7353</v>
      </c>
    </row>
    <row r="172357">
      <c r="A172357" s="1" t="s">
        <v>7354</v>
      </c>
    </row>
    <row r="172359">
      <c r="A172359" s="1" t="s">
        <v>3425</v>
      </c>
    </row>
    <row r="172360">
      <c r="A172360" s="1" t="s">
        <v>7746</v>
      </c>
    </row>
    <row r="172362">
      <c r="A172362" s="1" t="s">
        <v>23732</v>
      </c>
    </row>
    <row r="172363">
      <c r="A172363" s="1" t="s">
        <v>23722</v>
      </c>
    </row>
    <row r="172364">
      <c r="A172364" s="1" t="s">
        <v>23723</v>
      </c>
    </row>
    <row r="172365">
      <c r="A172365" s="1" t="s">
        <v>12455</v>
      </c>
    </row>
    <row r="172366">
      <c r="A172366" s="1" t="s">
        <v>4208</v>
      </c>
    </row>
    <row r="172367">
      <c r="A172367" s="1" t="s">
        <v>23724</v>
      </c>
    </row>
    <row r="172368">
      <c r="A172368" s="1" t="s">
        <v>23713</v>
      </c>
    </row>
    <row r="172369">
      <c r="A172369" s="1" t="s">
        <v>4211</v>
      </c>
    </row>
    <row r="172370">
      <c r="A172370" s="1" t="s">
        <v>4212</v>
      </c>
    </row>
    <row r="172371">
      <c r="A172371" s="1" t="s">
        <v>23725</v>
      </c>
    </row>
    <row r="172372">
      <c r="A172372" s="1" t="s">
        <v>23726</v>
      </c>
    </row>
    <row r="172373">
      <c r="A172373" s="1" t="s">
        <v>23727</v>
      </c>
    </row>
    <row r="172374">
      <c r="A172374" s="1" t="s">
        <v>23728</v>
      </c>
    </row>
    <row r="172375">
      <c r="A172375" s="1" t="s">
        <v>23729</v>
      </c>
    </row>
    <row r="172376">
      <c r="A172376" s="1" t="s">
        <v>23730</v>
      </c>
    </row>
    <row r="172377">
      <c r="A172377" s="1" t="s">
        <v>12463</v>
      </c>
    </row>
    <row r="172378">
      <c r="A172378" s="1" t="s">
        <v>23731</v>
      </c>
    </row>
    <row r="172379">
      <c r="A172379" s="1" t="s">
        <v>7352</v>
      </c>
    </row>
    <row r="172380">
      <c r="A172380" s="1" t="s">
        <v>7353</v>
      </c>
    </row>
    <row r="172381">
      <c r="A172381" s="1" t="s">
        <v>7354</v>
      </c>
    </row>
    <row r="172382">
      <c r="A172382" s="1" t="s">
        <v>23720</v>
      </c>
    </row>
    <row r="172383">
      <c r="A172383" s="1" t="s">
        <v>55467</v>
      </c>
    </row>
    <row r="172385">
      <c r="A172385" s="1" t="s">
        <v>23734</v>
      </c>
    </row>
    <row r="172386">
      <c r="A172386" s="1" t="s">
        <v>23735</v>
      </c>
    </row>
    <row r="172387">
      <c r="A172387" s="1" t="s">
        <v>23736</v>
      </c>
    </row>
    <row r="172389">
      <c r="A172389" s="1" t="s">
        <v>23737</v>
      </c>
    </row>
    <row r="172390">
      <c r="A172390" s="1" t="s">
        <v>23738</v>
      </c>
    </row>
    <row r="172392">
      <c r="A172392" s="1" t="s">
        <v>23739</v>
      </c>
    </row>
    <row r="172393">
      <c r="A172393" s="1" t="s">
        <v>23740</v>
      </c>
    </row>
    <row r="172394">
      <c r="A172394" s="1" t="s">
        <v>23741</v>
      </c>
    </row>
    <row r="172396">
      <c r="A172396" s="1" t="s">
        <v>23742</v>
      </c>
    </row>
    <row r="172398">
      <c r="A172398" s="1" t="s">
        <v>1481</v>
      </c>
    </row>
    <row r="172400">
      <c r="A172400" s="1" t="s">
        <v>23454</v>
      </c>
    </row>
    <row r="172401">
      <c r="A172401" s="1" t="s">
        <v>23743</v>
      </c>
    </row>
    <row r="172402">
      <c r="A172402" s="1" t="s">
        <v>23456</v>
      </c>
    </row>
    <row r="172404">
      <c r="A172404" s="1" t="s">
        <v>23744</v>
      </c>
    </row>
    <row r="172405">
      <c r="A172405" s="1" t="s">
        <v>23745</v>
      </c>
    </row>
    <row r="172406">
      <c r="A172406" s="1" t="s">
        <v>23734</v>
      </c>
    </row>
    <row r="172407">
      <c r="A172407" s="1" t="s">
        <v>23735</v>
      </c>
    </row>
    <row r="172408">
      <c r="A172408" s="1" t="s">
        <v>23736</v>
      </c>
    </row>
    <row r="172409">
      <c r="A172409" s="1" t="s">
        <v>23737</v>
      </c>
    </row>
    <row r="172410">
      <c r="A172410" s="1" t="s">
        <v>23738</v>
      </c>
    </row>
    <row r="172411">
      <c r="A172411" s="1" t="s">
        <v>23739</v>
      </c>
    </row>
    <row r="172412">
      <c r="A172412" s="1" t="s">
        <v>23740</v>
      </c>
    </row>
    <row r="172413">
      <c r="A172413" s="1" t="s">
        <v>23741</v>
      </c>
    </row>
    <row r="172414">
      <c r="A172414" s="1" t="s">
        <v>23742</v>
      </c>
    </row>
    <row r="172415">
      <c r="A172415" s="1" t="s">
        <v>23454</v>
      </c>
    </row>
    <row r="172416">
      <c r="A172416" s="1" t="s">
        <v>23743</v>
      </c>
    </row>
    <row r="172417">
      <c r="A172417" s="1" t="s">
        <v>23456</v>
      </c>
    </row>
    <row r="172418">
      <c r="A172418" s="1" t="s">
        <v>23746</v>
      </c>
    </row>
    <row r="172419">
      <c r="A172419" s="1" t="s">
        <v>55468</v>
      </c>
    </row>
    <row r="172421">
      <c r="A172421" s="1" t="s">
        <v>23748</v>
      </c>
    </row>
    <row r="172423">
      <c r="A172423" s="1" t="s">
        <v>23749</v>
      </c>
    </row>
    <row r="172424">
      <c r="A172424" s="1" t="s">
        <v>23750</v>
      </c>
    </row>
    <row r="172425">
      <c r="A172425" s="1" t="s">
        <v>23751</v>
      </c>
    </row>
    <row r="172426">
      <c r="A172426" s="1" t="s">
        <v>23752</v>
      </c>
    </row>
    <row r="172427">
      <c r="A172427" s="1" t="s">
        <v>23753</v>
      </c>
    </row>
    <row r="172428">
      <c r="A172428" s="1" t="s">
        <v>23754</v>
      </c>
    </row>
    <row r="172430">
      <c r="A172430" s="1" t="s">
        <v>23454</v>
      </c>
    </row>
    <row r="172431">
      <c r="A172431" s="1" t="s">
        <v>23472</v>
      </c>
    </row>
    <row r="172433">
      <c r="A172433" s="1" t="s">
        <v>23456</v>
      </c>
    </row>
    <row r="172435">
      <c r="A172435" s="1" t="s">
        <v>23755</v>
      </c>
    </row>
    <row r="172436">
      <c r="A172436" s="1" t="s">
        <v>23756</v>
      </c>
    </row>
    <row r="172437">
      <c r="A172437" s="1" t="s">
        <v>23748</v>
      </c>
    </row>
    <row r="172438">
      <c r="A172438" s="1" t="s">
        <v>23749</v>
      </c>
    </row>
    <row r="172439">
      <c r="A172439" s="1" t="s">
        <v>23750</v>
      </c>
    </row>
    <row r="172440">
      <c r="A172440" s="1" t="s">
        <v>23751</v>
      </c>
    </row>
    <row r="172441">
      <c r="A172441" s="1" t="s">
        <v>23753</v>
      </c>
    </row>
    <row r="172442">
      <c r="A172442" s="1" t="s">
        <v>23754</v>
      </c>
    </row>
    <row r="172443">
      <c r="A172443" s="1" t="s">
        <v>23454</v>
      </c>
    </row>
    <row r="172444">
      <c r="A172444" s="1" t="s">
        <v>23472</v>
      </c>
    </row>
    <row r="172445">
      <c r="A172445" s="1" t="s">
        <v>23456</v>
      </c>
    </row>
    <row r="172446">
      <c r="A172446" s="1" t="s">
        <v>23757</v>
      </c>
    </row>
    <row r="172447">
      <c r="A172447" s="1" t="s">
        <v>55469</v>
      </c>
    </row>
    <row r="172449">
      <c r="A172449" s="1" t="s">
        <v>2307</v>
      </c>
    </row>
    <row r="172451">
      <c r="A172451" s="1" t="s">
        <v>23759</v>
      </c>
    </row>
    <row r="172452">
      <c r="A172452" s="1" t="s">
        <v>23760</v>
      </c>
    </row>
    <row r="172454">
      <c r="A172454" s="1" t="s">
        <v>23761</v>
      </c>
    </row>
    <row r="172455">
      <c r="A172455" s="1" t="s">
        <v>23762</v>
      </c>
    </row>
    <row r="172457">
      <c r="A172457" s="1" t="s">
        <v>23763</v>
      </c>
    </row>
    <row r="172458">
      <c r="A172458" s="1" t="s">
        <v>23764</v>
      </c>
    </row>
    <row r="172459">
      <c r="A172459" s="1" t="s">
        <v>23765</v>
      </c>
    </row>
    <row r="172460">
      <c r="A172460" s="1" t="s">
        <v>23766</v>
      </c>
    </row>
    <row r="172462">
      <c r="A172462" s="1" t="s">
        <v>23767</v>
      </c>
    </row>
    <row r="172463">
      <c r="A172463" s="1" t="s">
        <v>23768</v>
      </c>
    </row>
    <row r="172465">
      <c r="A172465" s="1" t="s">
        <v>23769</v>
      </c>
    </row>
    <row r="172466">
      <c r="A172466" s="1" t="s">
        <v>23770</v>
      </c>
    </row>
    <row r="172467">
      <c r="A172467" s="1" t="s">
        <v>23760</v>
      </c>
    </row>
    <row r="172468">
      <c r="A172468" s="1" t="s">
        <v>23761</v>
      </c>
    </row>
    <row r="172469">
      <c r="A172469" s="1" t="s">
        <v>23762</v>
      </c>
    </row>
    <row r="172470">
      <c r="A172470" s="1" t="s">
        <v>23763</v>
      </c>
    </row>
    <row r="172471">
      <c r="A172471" s="1" t="s">
        <v>23764</v>
      </c>
    </row>
    <row r="172472">
      <c r="A172472" s="1" t="s">
        <v>23765</v>
      </c>
    </row>
    <row r="172473">
      <c r="A172473" s="1" t="s">
        <v>23766</v>
      </c>
    </row>
    <row r="172474">
      <c r="A172474" s="1" t="s">
        <v>23767</v>
      </c>
    </row>
    <row r="172475">
      <c r="A172475" s="1" t="s">
        <v>23768</v>
      </c>
    </row>
    <row r="172476">
      <c r="A172476" s="1" t="s">
        <v>23771</v>
      </c>
    </row>
    <row r="172477">
      <c r="A172477" s="1" t="s">
        <v>55470</v>
      </c>
    </row>
    <row r="172479">
      <c r="A172479" s="1" t="s">
        <v>23773</v>
      </c>
    </row>
    <row r="172480">
      <c r="A172480" s="1" t="s">
        <v>23774</v>
      </c>
    </row>
    <row r="172482">
      <c r="A172482" s="5">
        <v>0.875</v>
      </c>
    </row>
    <row r="172483">
      <c r="A172483" s="1" t="s">
        <v>23775</v>
      </c>
    </row>
    <row r="172485">
      <c r="A172485" s="1" t="s">
        <v>23776</v>
      </c>
    </row>
    <row r="172486">
      <c r="A172486" s="1" t="s">
        <v>15036</v>
      </c>
    </row>
    <row r="172488">
      <c r="A172488" s="1" t="s">
        <v>23777</v>
      </c>
    </row>
    <row r="172490">
      <c r="A172490" s="1" t="s">
        <v>23778</v>
      </c>
    </row>
    <row r="172492">
      <c r="A172492" s="1" t="s">
        <v>23779</v>
      </c>
    </row>
    <row r="172493">
      <c r="A172493" s="1" t="s">
        <v>23780</v>
      </c>
    </row>
    <row r="172495">
      <c r="A172495" s="1" t="s">
        <v>23781</v>
      </c>
    </row>
    <row r="172497">
      <c r="A172497" s="1" t="s">
        <v>23782</v>
      </c>
    </row>
    <row r="172498">
      <c r="A172498" s="1" t="s">
        <v>23783</v>
      </c>
    </row>
    <row r="172500">
      <c r="A172500" s="1" t="s">
        <v>23784</v>
      </c>
    </row>
    <row r="172501">
      <c r="A172501" s="1" t="s">
        <v>23785</v>
      </c>
    </row>
    <row r="172502">
      <c r="A172502" s="1" t="s">
        <v>8239</v>
      </c>
    </row>
    <row r="172504">
      <c r="A172504" s="1" t="s">
        <v>23786</v>
      </c>
    </row>
    <row r="172506">
      <c r="A172506" s="1" t="s">
        <v>23787</v>
      </c>
    </row>
    <row r="172507">
      <c r="A172507" s="1" t="s">
        <v>23774</v>
      </c>
    </row>
    <row r="172508">
      <c r="A172508" s="5">
        <v>0.875</v>
      </c>
    </row>
    <row r="172509">
      <c r="A172509" s="1" t="s">
        <v>23775</v>
      </c>
    </row>
    <row r="172510">
      <c r="A172510" s="1" t="s">
        <v>23776</v>
      </c>
    </row>
    <row r="172511">
      <c r="A172511" s="1" t="s">
        <v>15036</v>
      </c>
    </row>
    <row r="172512">
      <c r="A172512" s="1" t="s">
        <v>23777</v>
      </c>
    </row>
    <row r="172513">
      <c r="A172513" s="1" t="s">
        <v>23778</v>
      </c>
    </row>
    <row r="172514">
      <c r="A172514" s="1" t="s">
        <v>23779</v>
      </c>
    </row>
    <row r="172515">
      <c r="A172515" s="1" t="s">
        <v>23781</v>
      </c>
    </row>
    <row r="172516">
      <c r="A172516" s="1" t="s">
        <v>23782</v>
      </c>
    </row>
    <row r="172517">
      <c r="A172517" s="1" t="s">
        <v>23783</v>
      </c>
    </row>
    <row r="172518">
      <c r="A172518" s="1" t="s">
        <v>23784</v>
      </c>
    </row>
    <row r="172519">
      <c r="A172519" s="1" t="s">
        <v>23785</v>
      </c>
    </row>
    <row r="172520">
      <c r="A172520" s="1" t="s">
        <v>8239</v>
      </c>
    </row>
    <row r="172521">
      <c r="A172521" s="1" t="s">
        <v>23788</v>
      </c>
    </row>
    <row r="172522">
      <c r="A172522" s="1" t="s">
        <v>55471</v>
      </c>
    </row>
    <row r="172524">
      <c r="A172524" s="1" t="s">
        <v>23790</v>
      </c>
    </row>
    <row r="172526">
      <c r="A172526" s="1" t="s">
        <v>23791</v>
      </c>
    </row>
    <row r="172528">
      <c r="A172528" s="1" t="s">
        <v>23792</v>
      </c>
    </row>
    <row r="172530">
      <c r="A172530" s="1" t="s">
        <v>23793</v>
      </c>
    </row>
    <row r="172532">
      <c r="A172532" s="1" t="s">
        <v>23794</v>
      </c>
    </row>
    <row r="172534">
      <c r="A172534" s="1" t="s">
        <v>23795</v>
      </c>
    </row>
    <row r="172536">
      <c r="A172536" s="1" t="s">
        <v>23796</v>
      </c>
    </row>
    <row r="172537">
      <c r="A172537" s="1" t="s">
        <v>23797</v>
      </c>
    </row>
    <row r="172539">
      <c r="A172539" s="1" t="s">
        <v>23798</v>
      </c>
    </row>
    <row r="172541">
      <c r="A172541" s="1" t="s">
        <v>23799</v>
      </c>
    </row>
    <row r="172543">
      <c r="A172543" s="1" t="s">
        <v>23800</v>
      </c>
    </row>
    <row r="172545">
      <c r="A172545" s="1" t="s">
        <v>23801</v>
      </c>
    </row>
    <row r="172547">
      <c r="A172547" s="1" t="s">
        <v>23802</v>
      </c>
    </row>
    <row r="172548">
      <c r="A172548" s="1" t="s">
        <v>23803</v>
      </c>
    </row>
    <row r="172549">
      <c r="A172549" s="1" t="s">
        <v>23804</v>
      </c>
    </row>
    <row r="172550">
      <c r="A172550" s="1" t="s">
        <v>23805</v>
      </c>
    </row>
    <row r="172551">
      <c r="A172551" s="1" t="s">
        <v>23806</v>
      </c>
    </row>
    <row r="172552">
      <c r="A172552" s="1" t="s">
        <v>23807</v>
      </c>
    </row>
    <row r="172554">
      <c r="A172554" s="1" t="s">
        <v>23808</v>
      </c>
    </row>
    <row r="172556">
      <c r="A172556" s="1" t="s">
        <v>23809</v>
      </c>
    </row>
    <row r="172558">
      <c r="A172558" s="1" t="s">
        <v>23810</v>
      </c>
    </row>
    <row r="172560">
      <c r="A172560" s="1" t="s">
        <v>23811</v>
      </c>
    </row>
    <row r="172561">
      <c r="A172561" s="1" t="s">
        <v>23791</v>
      </c>
    </row>
    <row r="172562">
      <c r="A172562" s="1" t="s">
        <v>23792</v>
      </c>
    </row>
    <row r="172563">
      <c r="A172563" s="1" t="s">
        <v>23793</v>
      </c>
    </row>
    <row r="172564">
      <c r="A172564" s="1" t="s">
        <v>23794</v>
      </c>
    </row>
    <row r="172565">
      <c r="A172565" s="1" t="s">
        <v>23795</v>
      </c>
    </row>
    <row r="172566">
      <c r="A172566" s="1" t="s">
        <v>23796</v>
      </c>
    </row>
    <row r="172567">
      <c r="A172567" s="1" t="s">
        <v>23797</v>
      </c>
    </row>
    <row r="172568">
      <c r="A172568" s="1" t="s">
        <v>23798</v>
      </c>
    </row>
    <row r="172569">
      <c r="A172569" s="1" t="s">
        <v>23799</v>
      </c>
    </row>
    <row r="172570">
      <c r="A172570" s="1" t="s">
        <v>23800</v>
      </c>
    </row>
    <row r="172571">
      <c r="A172571" s="1" t="s">
        <v>23801</v>
      </c>
    </row>
    <row r="172572">
      <c r="A172572" s="1" t="s">
        <v>23802</v>
      </c>
    </row>
    <row r="172573">
      <c r="A172573" s="1" t="s">
        <v>23803</v>
      </c>
    </row>
    <row r="172574">
      <c r="A172574" s="1" t="s">
        <v>23804</v>
      </c>
    </row>
    <row r="172575">
      <c r="A172575" s="1" t="s">
        <v>23805</v>
      </c>
    </row>
    <row r="172576">
      <c r="A172576" s="1" t="s">
        <v>23806</v>
      </c>
    </row>
    <row r="172577">
      <c r="A172577" s="1" t="s">
        <v>23807</v>
      </c>
    </row>
    <row r="172578">
      <c r="A172578" s="1" t="s">
        <v>23808</v>
      </c>
    </row>
    <row r="172579">
      <c r="A172579" s="1" t="s">
        <v>23809</v>
      </c>
    </row>
    <row r="172580">
      <c r="A172580" s="1" t="s">
        <v>23812</v>
      </c>
    </row>
    <row r="172581">
      <c r="A172581" s="1" t="s">
        <v>55472</v>
      </c>
    </row>
    <row r="172582">
      <c r="A172582" s="1" t="s">
        <v>23814</v>
      </c>
    </row>
    <row r="172583">
      <c r="A172583" s="1" t="s">
        <v>23815</v>
      </c>
    </row>
    <row r="172584">
      <c r="A172584" s="1" t="s">
        <v>23816</v>
      </c>
    </row>
    <row r="172585">
      <c r="A172585" s="1" t="s">
        <v>23817</v>
      </c>
    </row>
    <row r="172586">
      <c r="A172586" s="1" t="s">
        <v>23818</v>
      </c>
    </row>
    <row r="172587">
      <c r="A172587" s="1" t="s">
        <v>23819</v>
      </c>
    </row>
    <row r="172588">
      <c r="A172588" s="1" t="s">
        <v>23820</v>
      </c>
    </row>
    <row r="172589">
      <c r="A172589" s="1" t="s">
        <v>23821</v>
      </c>
    </row>
    <row r="172590">
      <c r="A172590" s="1" t="s">
        <v>23822</v>
      </c>
    </row>
    <row r="172591">
      <c r="A172591" s="1" t="s">
        <v>23823</v>
      </c>
    </row>
    <row r="172592">
      <c r="A172592" s="1" t="s">
        <v>23824</v>
      </c>
    </row>
    <row r="172593">
      <c r="A172593" s="1" t="s">
        <v>23825</v>
      </c>
    </row>
    <row r="172594">
      <c r="A172594" s="1" t="s">
        <v>23826</v>
      </c>
    </row>
    <row r="172595">
      <c r="A172595" s="1" t="s">
        <v>23827</v>
      </c>
    </row>
    <row r="172596">
      <c r="A172596" s="1" t="s">
        <v>23828</v>
      </c>
    </row>
    <row r="172597">
      <c r="A172597" s="1" t="s">
        <v>23814</v>
      </c>
    </row>
    <row r="172598">
      <c r="A172598" s="1" t="s">
        <v>23815</v>
      </c>
    </row>
    <row r="172599">
      <c r="A172599" s="1" t="s">
        <v>23816</v>
      </c>
    </row>
    <row r="172600">
      <c r="A172600" s="1" t="s">
        <v>23817</v>
      </c>
    </row>
    <row r="172601">
      <c r="A172601" s="1" t="s">
        <v>23818</v>
      </c>
    </row>
    <row r="172602">
      <c r="A172602" s="1" t="s">
        <v>23819</v>
      </c>
    </row>
    <row r="172603">
      <c r="A172603" s="1" t="s">
        <v>23820</v>
      </c>
    </row>
    <row r="172604">
      <c r="A172604" s="1" t="s">
        <v>23821</v>
      </c>
    </row>
    <row r="172605">
      <c r="A172605" s="1" t="s">
        <v>23822</v>
      </c>
    </row>
    <row r="172606">
      <c r="A172606" s="1" t="s">
        <v>23823</v>
      </c>
    </row>
    <row r="172607">
      <c r="A172607" s="1" t="s">
        <v>23824</v>
      </c>
    </row>
    <row r="172608">
      <c r="A172608" s="1" t="s">
        <v>23825</v>
      </c>
    </row>
    <row r="172609">
      <c r="A172609" s="1" t="s">
        <v>23826</v>
      </c>
    </row>
    <row r="172610">
      <c r="A172610" s="1" t="s">
        <v>23829</v>
      </c>
    </row>
    <row r="172611">
      <c r="A172611" s="1" t="s">
        <v>55473</v>
      </c>
    </row>
    <row r="172613">
      <c r="A172613" s="1" t="s">
        <v>23831</v>
      </c>
    </row>
    <row r="172614">
      <c r="A172614" s="1" t="s">
        <v>23832</v>
      </c>
    </row>
    <row r="172616">
      <c r="A172616" s="1" t="s">
        <v>23833</v>
      </c>
    </row>
    <row r="172618">
      <c r="A172618" s="1" t="s">
        <v>9311</v>
      </c>
    </row>
    <row r="172620">
      <c r="A172620" s="1">
        <v>6.0</v>
      </c>
    </row>
    <row r="172622">
      <c r="A172622" s="1" t="s">
        <v>23834</v>
      </c>
    </row>
    <row r="172623">
      <c r="A172623" s="1" t="s">
        <v>23835</v>
      </c>
    </row>
    <row r="172625">
      <c r="A172625" s="1" t="s">
        <v>23836</v>
      </c>
    </row>
    <row r="172626">
      <c r="A172626" s="1">
        <v>3.0</v>
      </c>
    </row>
    <row r="172628">
      <c r="A172628" s="1" t="s">
        <v>9311</v>
      </c>
    </row>
    <row r="172630">
      <c r="A172630" s="1" t="s">
        <v>7148</v>
      </c>
    </row>
    <row r="172632">
      <c r="A172632" s="1" t="s">
        <v>23837</v>
      </c>
    </row>
    <row r="172633">
      <c r="A172633" s="1" t="s">
        <v>23838</v>
      </c>
    </row>
    <row r="172635">
      <c r="A172635" s="1" t="s">
        <v>23839</v>
      </c>
    </row>
    <row r="172637">
      <c r="A172637" s="1" t="s">
        <v>6888</v>
      </c>
    </row>
    <row r="172639">
      <c r="A172639" s="1" t="s">
        <v>3016</v>
      </c>
    </row>
    <row r="172641">
      <c r="A172641" s="1" t="s">
        <v>23840</v>
      </c>
    </row>
    <row r="172642">
      <c r="A172642" s="1" t="s">
        <v>23841</v>
      </c>
    </row>
    <row r="172644">
      <c r="A172644" s="1" t="s">
        <v>23842</v>
      </c>
    </row>
    <row r="172646">
      <c r="A172646" s="1" t="s">
        <v>23843</v>
      </c>
    </row>
    <row r="172648">
      <c r="A172648" s="1" t="s">
        <v>23844</v>
      </c>
    </row>
    <row r="172649">
      <c r="A172649" s="1" t="s">
        <v>23832</v>
      </c>
    </row>
    <row r="172650">
      <c r="A172650" s="1" t="s">
        <v>23833</v>
      </c>
    </row>
    <row r="172651">
      <c r="A172651" s="1" t="s">
        <v>23835</v>
      </c>
    </row>
    <row r="172652">
      <c r="A172652" s="1" t="s">
        <v>23836</v>
      </c>
    </row>
    <row r="172653">
      <c r="A172653" s="1" t="s">
        <v>23837</v>
      </c>
    </row>
    <row r="172654">
      <c r="A172654" s="1" t="s">
        <v>23838</v>
      </c>
    </row>
    <row r="172655">
      <c r="A172655" s="1" t="s">
        <v>23839</v>
      </c>
    </row>
    <row r="172656">
      <c r="A172656" s="1" t="s">
        <v>6888</v>
      </c>
    </row>
    <row r="172657">
      <c r="A172657" s="1" t="s">
        <v>23840</v>
      </c>
    </row>
    <row r="172658">
      <c r="A172658" s="1" t="s">
        <v>23841</v>
      </c>
    </row>
    <row r="172659">
      <c r="A172659" s="1" t="s">
        <v>23845</v>
      </c>
    </row>
    <row r="172660">
      <c r="A172660" s="1" t="s">
        <v>55474</v>
      </c>
    </row>
    <row r="172662">
      <c r="A172662" s="1" t="s">
        <v>23847</v>
      </c>
    </row>
    <row r="172664">
      <c r="A172664" s="1" t="s">
        <v>23848</v>
      </c>
    </row>
    <row r="172666">
      <c r="A172666" s="1" t="s">
        <v>23849</v>
      </c>
    </row>
    <row r="172668">
      <c r="A172668" s="1" t="s">
        <v>23850</v>
      </c>
    </row>
    <row r="172669">
      <c r="A172669" s="1" t="s">
        <v>23851</v>
      </c>
    </row>
    <row r="172671">
      <c r="A172671" s="1" t="s">
        <v>23852</v>
      </c>
    </row>
    <row r="172673">
      <c r="A172673" s="1" t="s">
        <v>23853</v>
      </c>
    </row>
    <row r="172674">
      <c r="A172674" s="1" t="s">
        <v>23854</v>
      </c>
    </row>
    <row r="172676">
      <c r="A172676" s="1" t="s">
        <v>23855</v>
      </c>
    </row>
    <row r="172678">
      <c r="A172678" s="1" t="s">
        <v>23856</v>
      </c>
    </row>
    <row r="172680">
      <c r="A172680" s="1" t="s">
        <v>432</v>
      </c>
    </row>
    <row r="172681">
      <c r="A172681" s="1" t="s">
        <v>23857</v>
      </c>
    </row>
    <row r="172683">
      <c r="A172683" s="1" t="s">
        <v>23858</v>
      </c>
    </row>
    <row r="172684">
      <c r="A172684" s="1" t="s">
        <v>23847</v>
      </c>
    </row>
    <row r="172685">
      <c r="A172685" s="1" t="s">
        <v>23848</v>
      </c>
    </row>
    <row r="172686">
      <c r="A172686" s="1" t="s">
        <v>23849</v>
      </c>
    </row>
    <row r="172687">
      <c r="A172687" s="1" t="s">
        <v>23850</v>
      </c>
    </row>
    <row r="172688">
      <c r="A172688" s="1" t="s">
        <v>23851</v>
      </c>
    </row>
    <row r="172689">
      <c r="A172689" s="1" t="s">
        <v>23852</v>
      </c>
    </row>
    <row r="172690">
      <c r="A172690" s="1" t="s">
        <v>23853</v>
      </c>
    </row>
    <row r="172691">
      <c r="A172691" s="1" t="s">
        <v>23854</v>
      </c>
    </row>
    <row r="172692">
      <c r="A172692" s="1" t="s">
        <v>23855</v>
      </c>
    </row>
    <row r="172693">
      <c r="A172693" s="1" t="s">
        <v>23856</v>
      </c>
    </row>
    <row r="172694">
      <c r="A172694" s="1" t="s">
        <v>23859</v>
      </c>
    </row>
    <row r="172695">
      <c r="A172695" s="1" t="s">
        <v>55475</v>
      </c>
    </row>
    <row r="172696">
      <c r="A172696" s="3" t="str">
        <f>) Baker,</f>
        <v>#ERROR!</v>
      </c>
    </row>
    <row r="172697">
      <c r="A172697" s="1" t="s">
        <v>23861</v>
      </c>
    </row>
    <row r="172698">
      <c r="A172698" s="1" t="s">
        <v>23862</v>
      </c>
    </row>
    <row r="172699">
      <c r="A172699" s="1" t="s">
        <v>23863</v>
      </c>
    </row>
    <row r="172700">
      <c r="A172700" s="1" t="s">
        <v>23864</v>
      </c>
    </row>
    <row r="172701">
      <c r="A172701" s="1" t="s">
        <v>23865</v>
      </c>
    </row>
    <row r="172702">
      <c r="A172702" s="1" t="s">
        <v>23866</v>
      </c>
    </row>
    <row r="172703">
      <c r="A172703" s="1" t="s">
        <v>966</v>
      </c>
    </row>
    <row r="172704">
      <c r="A172704" s="3" t="str">
        <f>","mill SG+ GED)</f>
        <v>#ERROR!</v>
      </c>
    </row>
    <row r="172705">
      <c r="A172705" s="3" t="str">
        <f>) Baker,</f>
        <v>#ERROR!</v>
      </c>
    </row>
    <row r="172706">
      <c r="A172706" s="1" t="s">
        <v>23861</v>
      </c>
    </row>
    <row r="172707">
      <c r="A172707" s="1" t="s">
        <v>23862</v>
      </c>
    </row>
    <row r="172708">
      <c r="A172708" s="1" t="s">
        <v>23863</v>
      </c>
    </row>
    <row r="172709">
      <c r="A172709" s="1" t="s">
        <v>23864</v>
      </c>
    </row>
    <row r="172710">
      <c r="A172710" s="1" t="s">
        <v>23865</v>
      </c>
    </row>
    <row r="172711">
      <c r="A172711" s="1" t="s">
        <v>23867</v>
      </c>
    </row>
    <row r="172712">
      <c r="A172712" s="1" t="s">
        <v>55476</v>
      </c>
    </row>
    <row r="172714">
      <c r="A172714" s="1" t="s">
        <v>23869</v>
      </c>
    </row>
    <row r="172716">
      <c r="A172716" s="1" t="s">
        <v>23870</v>
      </c>
    </row>
    <row r="172718">
      <c r="A172718" s="1" t="s">
        <v>23871</v>
      </c>
    </row>
    <row r="172720">
      <c r="A172720" s="1" t="s">
        <v>23872</v>
      </c>
    </row>
    <row r="172722">
      <c r="A172722" s="1" t="s">
        <v>23873</v>
      </c>
    </row>
    <row r="172724">
      <c r="A172724" s="1" t="s">
        <v>23874</v>
      </c>
    </row>
    <row r="172726">
      <c r="A172726" s="1" t="s">
        <v>23875</v>
      </c>
    </row>
    <row r="172728">
      <c r="A172728" s="1" t="s">
        <v>23876</v>
      </c>
    </row>
    <row r="172729">
      <c r="A172729" s="1" t="s">
        <v>23877</v>
      </c>
    </row>
    <row r="172731">
      <c r="A172731" s="1" t="s">
        <v>23878</v>
      </c>
    </row>
    <row r="172732">
      <c r="A172732" s="1" t="s">
        <v>23869</v>
      </c>
    </row>
    <row r="172733">
      <c r="A172733" s="1" t="s">
        <v>23870</v>
      </c>
    </row>
    <row r="172734">
      <c r="A172734" s="1" t="s">
        <v>23871</v>
      </c>
    </row>
    <row r="172735">
      <c r="A172735" s="1" t="s">
        <v>23872</v>
      </c>
    </row>
    <row r="172736">
      <c r="A172736" s="1" t="s">
        <v>23873</v>
      </c>
    </row>
    <row r="172737">
      <c r="A172737" s="1" t="s">
        <v>23874</v>
      </c>
    </row>
    <row r="172738">
      <c r="A172738" s="1" t="s">
        <v>23875</v>
      </c>
    </row>
    <row r="172739">
      <c r="A172739" s="1" t="s">
        <v>23876</v>
      </c>
    </row>
    <row r="172740">
      <c r="A172740" s="1" t="s">
        <v>23879</v>
      </c>
    </row>
    <row r="172741">
      <c r="A172741" s="1" t="s">
        <v>55477</v>
      </c>
    </row>
    <row r="172743">
      <c r="A172743" s="1" t="s">
        <v>2007</v>
      </c>
    </row>
    <row r="172745">
      <c r="A172745" s="1" t="s">
        <v>23881</v>
      </c>
    </row>
    <row r="172746">
      <c r="A172746" s="1" t="s">
        <v>23882</v>
      </c>
    </row>
    <row r="172747">
      <c r="A172747" s="1" t="s">
        <v>23883</v>
      </c>
    </row>
    <row r="172749">
      <c r="A172749" s="1" t="s">
        <v>23884</v>
      </c>
    </row>
    <row r="172750">
      <c r="A172750" s="1" t="s">
        <v>23885</v>
      </c>
    </row>
    <row r="172751">
      <c r="A172751" s="1" t="s">
        <v>23886</v>
      </c>
    </row>
    <row r="172752">
      <c r="A172752" s="1" t="s">
        <v>23887</v>
      </c>
    </row>
    <row r="172754">
      <c r="A172754" s="1" t="s">
        <v>23888</v>
      </c>
    </row>
    <row r="172755">
      <c r="A172755" s="1" t="s">
        <v>23889</v>
      </c>
    </row>
    <row r="172757">
      <c r="A172757" s="1" t="s">
        <v>23890</v>
      </c>
    </row>
    <row r="172759">
      <c r="A172759" s="1" t="s">
        <v>23891</v>
      </c>
    </row>
    <row r="172760">
      <c r="A172760" s="1" t="s">
        <v>23892</v>
      </c>
    </row>
    <row r="172761">
      <c r="A172761" s="1" t="s">
        <v>23882</v>
      </c>
    </row>
    <row r="172762">
      <c r="A172762" s="1" t="s">
        <v>23883</v>
      </c>
    </row>
    <row r="172763">
      <c r="A172763" s="1" t="s">
        <v>23884</v>
      </c>
    </row>
    <row r="172764">
      <c r="A172764" s="1" t="s">
        <v>23885</v>
      </c>
    </row>
    <row r="172765">
      <c r="A172765" s="1" t="s">
        <v>23886</v>
      </c>
    </row>
    <row r="172766">
      <c r="A172766" s="1" t="s">
        <v>23887</v>
      </c>
    </row>
    <row r="172767">
      <c r="A172767" s="1" t="s">
        <v>23888</v>
      </c>
    </row>
    <row r="172768">
      <c r="A172768" s="1" t="s">
        <v>23889</v>
      </c>
    </row>
    <row r="172769">
      <c r="A172769" s="1" t="s">
        <v>23890</v>
      </c>
    </row>
    <row r="172770">
      <c r="A172770" s="1" t="s">
        <v>23893</v>
      </c>
    </row>
    <row r="172771">
      <c r="A172771" s="1" t="s">
        <v>55478</v>
      </c>
    </row>
    <row r="172772">
      <c r="A172772" s="1" t="s">
        <v>23895</v>
      </c>
    </row>
    <row r="172774">
      <c r="A172774" s="1" t="s">
        <v>23896</v>
      </c>
    </row>
    <row r="172776">
      <c r="A172776" s="1" t="s">
        <v>23897</v>
      </c>
    </row>
    <row r="172777">
      <c r="A172777" s="1" t="s">
        <v>23898</v>
      </c>
    </row>
    <row r="172779">
      <c r="A172779" s="1" t="s">
        <v>23899</v>
      </c>
    </row>
    <row r="172781">
      <c r="A172781" s="1" t="s">
        <v>23900</v>
      </c>
    </row>
    <row r="172782">
      <c r="A172782" s="1" t="s">
        <v>23901</v>
      </c>
    </row>
    <row r="172784">
      <c r="A172784" s="1" t="s">
        <v>23902</v>
      </c>
    </row>
    <row r="172786">
      <c r="A172786" s="1" t="s">
        <v>23903</v>
      </c>
    </row>
    <row r="172788">
      <c r="A172788" s="3" t="str">
        <f>)</f>
        <v>#ERROR!</v>
      </c>
    </row>
    <row r="172790">
      <c r="A172790" s="1" t="s">
        <v>23904</v>
      </c>
    </row>
    <row r="172791">
      <c r="A172791" s="1" t="s">
        <v>23895</v>
      </c>
    </row>
    <row r="172792">
      <c r="A172792" s="1" t="s">
        <v>23896</v>
      </c>
    </row>
    <row r="172793">
      <c r="A172793" s="1" t="s">
        <v>23897</v>
      </c>
    </row>
    <row r="172794">
      <c r="A172794" s="1" t="s">
        <v>23898</v>
      </c>
    </row>
    <row r="172795">
      <c r="A172795" s="1" t="s">
        <v>23899</v>
      </c>
    </row>
    <row r="172796">
      <c r="A172796" s="1" t="s">
        <v>23900</v>
      </c>
    </row>
    <row r="172797">
      <c r="A172797" s="1" t="s">
        <v>23901</v>
      </c>
    </row>
    <row r="172798">
      <c r="A172798" s="1" t="s">
        <v>23902</v>
      </c>
    </row>
    <row r="172799">
      <c r="A172799" s="1" t="s">
        <v>23905</v>
      </c>
    </row>
    <row r="172800">
      <c r="A172800" s="1" t="s">
        <v>55479</v>
      </c>
    </row>
    <row r="172802">
      <c r="A172802" s="1" t="s">
        <v>55480</v>
      </c>
    </row>
    <row r="172804">
      <c r="A172804" s="1" t="s">
        <v>55481</v>
      </c>
    </row>
    <row r="172806">
      <c r="A172806" s="1" t="s">
        <v>55482</v>
      </c>
    </row>
    <row r="172808">
      <c r="A172808" s="1" t="s">
        <v>55483</v>
      </c>
    </row>
    <row r="172810">
      <c r="A172810" s="1" t="s">
        <v>55484</v>
      </c>
    </row>
    <row r="172811">
      <c r="A172811" s="1" t="s">
        <v>55485</v>
      </c>
    </row>
    <row r="172812">
      <c r="A172812" s="1" t="s">
        <v>55486</v>
      </c>
    </row>
    <row r="172813">
      <c r="A172813" s="1" t="s">
        <v>55487</v>
      </c>
    </row>
    <row r="172814">
      <c r="A172814" s="1" t="s">
        <v>55488</v>
      </c>
    </row>
    <row r="172815">
      <c r="A172815" s="1" t="s">
        <v>55489</v>
      </c>
    </row>
    <row r="172816">
      <c r="A172816" s="1" t="s">
        <v>55490</v>
      </c>
    </row>
    <row r="172817">
      <c r="A172817" s="1" t="s">
        <v>55491</v>
      </c>
    </row>
    <row r="172819">
      <c r="A172819" s="1" t="s">
        <v>29971</v>
      </c>
    </row>
    <row r="172820">
      <c r="A172820" s="1" t="s">
        <v>55492</v>
      </c>
    </row>
    <row r="172822">
      <c r="A172822" s="1" t="s">
        <v>55493</v>
      </c>
    </row>
    <row r="172823">
      <c r="A172823" s="1" t="s">
        <v>55480</v>
      </c>
    </row>
    <row r="172824">
      <c r="A172824" s="1" t="s">
        <v>55481</v>
      </c>
    </row>
    <row r="172825">
      <c r="A172825" s="1" t="s">
        <v>55482</v>
      </c>
    </row>
    <row r="172826">
      <c r="A172826" s="1" t="s">
        <v>55483</v>
      </c>
    </row>
    <row r="172827">
      <c r="A172827" s="1" t="s">
        <v>55484</v>
      </c>
    </row>
    <row r="172828">
      <c r="A172828" s="1" t="s">
        <v>55485</v>
      </c>
    </row>
    <row r="172829">
      <c r="A172829" s="1" t="s">
        <v>55486</v>
      </c>
    </row>
    <row r="172830">
      <c r="A172830" s="1" t="s">
        <v>55487</v>
      </c>
    </row>
    <row r="172831">
      <c r="A172831" s="1" t="s">
        <v>55488</v>
      </c>
    </row>
    <row r="172832">
      <c r="A172832" s="1" t="s">
        <v>55489</v>
      </c>
    </row>
    <row r="172833">
      <c r="A172833" s="1" t="s">
        <v>55490</v>
      </c>
    </row>
    <row r="172834">
      <c r="A172834" s="1" t="s">
        <v>55491</v>
      </c>
    </row>
    <row r="172835">
      <c r="A172835" s="1" t="s">
        <v>29971</v>
      </c>
    </row>
    <row r="172836">
      <c r="A172836" s="1" t="s">
        <v>55494</v>
      </c>
    </row>
    <row r="172837">
      <c r="A172837" s="1" t="s">
        <v>55495</v>
      </c>
    </row>
    <row r="172839">
      <c r="A172839" s="1" t="s">
        <v>23907</v>
      </c>
    </row>
    <row r="172841">
      <c r="A172841" s="1" t="s">
        <v>23908</v>
      </c>
    </row>
    <row r="172843">
      <c r="A172843" s="1" t="s">
        <v>23909</v>
      </c>
    </row>
    <row r="172844">
      <c r="A172844" s="1" t="s">
        <v>23910</v>
      </c>
    </row>
    <row r="172845">
      <c r="A172845" s="1" t="s">
        <v>4007</v>
      </c>
    </row>
    <row r="172847">
      <c r="A172847" s="1" t="s">
        <v>23911</v>
      </c>
    </row>
    <row r="172848">
      <c r="A172848" s="1" t="s">
        <v>2174</v>
      </c>
    </row>
    <row r="172850">
      <c r="A172850" s="1" t="s">
        <v>23912</v>
      </c>
    </row>
    <row r="172851">
      <c r="A172851" s="1" t="s">
        <v>23913</v>
      </c>
    </row>
    <row r="172853">
      <c r="A172853" s="1" t="s">
        <v>23914</v>
      </c>
    </row>
    <row r="172855">
      <c r="A172855" s="1" t="s">
        <v>23915</v>
      </c>
    </row>
    <row r="172857">
      <c r="A172857" s="1" t="s">
        <v>23916</v>
      </c>
    </row>
    <row r="172859">
      <c r="A172859" s="1" t="s">
        <v>2222</v>
      </c>
    </row>
    <row r="172861">
      <c r="A172861" s="1" t="s">
        <v>23917</v>
      </c>
    </row>
    <row r="172862">
      <c r="A172862" s="1" t="s">
        <v>23918</v>
      </c>
    </row>
    <row r="172863">
      <c r="A172863" s="1" t="s">
        <v>23919</v>
      </c>
    </row>
    <row r="172865">
      <c r="A172865" s="1" t="s">
        <v>23920</v>
      </c>
    </row>
    <row r="172866">
      <c r="A172866" s="1" t="s">
        <v>23921</v>
      </c>
    </row>
    <row r="172868">
      <c r="A172868" s="1" t="s">
        <v>23922</v>
      </c>
    </row>
    <row r="172869">
      <c r="A172869" s="1" t="s">
        <v>23923</v>
      </c>
    </row>
    <row r="172871">
      <c r="A172871" s="1" t="s">
        <v>23924</v>
      </c>
    </row>
    <row r="172873">
      <c r="A172873" s="1" t="s">
        <v>1516</v>
      </c>
    </row>
    <row r="172875">
      <c r="A172875" s="1" t="s">
        <v>23925</v>
      </c>
    </row>
    <row r="172876">
      <c r="A172876" s="1" t="s">
        <v>23926</v>
      </c>
    </row>
    <row r="172878">
      <c r="A172878" s="1" t="s">
        <v>5233</v>
      </c>
    </row>
    <row r="172879">
      <c r="A172879" s="1" t="s">
        <v>23927</v>
      </c>
    </row>
    <row r="172880">
      <c r="A172880" s="1" t="s">
        <v>23907</v>
      </c>
    </row>
    <row r="172881">
      <c r="A172881" s="1" t="s">
        <v>23908</v>
      </c>
    </row>
    <row r="172882">
      <c r="A172882" s="1" t="s">
        <v>23909</v>
      </c>
    </row>
    <row r="172883">
      <c r="A172883" s="1" t="s">
        <v>23910</v>
      </c>
    </row>
    <row r="172884">
      <c r="A172884" s="1" t="s">
        <v>23911</v>
      </c>
    </row>
    <row r="172885">
      <c r="A172885" s="1" t="s">
        <v>2174</v>
      </c>
    </row>
    <row r="172886">
      <c r="A172886" s="1" t="s">
        <v>23912</v>
      </c>
    </row>
    <row r="172887">
      <c r="A172887" s="1" t="s">
        <v>23913</v>
      </c>
    </row>
    <row r="172888">
      <c r="A172888" s="1" t="s">
        <v>23914</v>
      </c>
    </row>
    <row r="172889">
      <c r="A172889" s="1" t="s">
        <v>23915</v>
      </c>
    </row>
    <row r="172890">
      <c r="A172890" s="1" t="s">
        <v>23916</v>
      </c>
    </row>
    <row r="172891">
      <c r="A172891" s="1" t="s">
        <v>23917</v>
      </c>
    </row>
    <row r="172892">
      <c r="A172892" s="1" t="s">
        <v>23918</v>
      </c>
    </row>
    <row r="172893">
      <c r="A172893" s="1" t="s">
        <v>23919</v>
      </c>
    </row>
    <row r="172894">
      <c r="A172894" s="1" t="s">
        <v>23920</v>
      </c>
    </row>
    <row r="172895">
      <c r="A172895" s="1" t="s">
        <v>23921</v>
      </c>
    </row>
    <row r="172896">
      <c r="A172896" s="1" t="s">
        <v>23923</v>
      </c>
    </row>
    <row r="172897">
      <c r="A172897" s="1" t="s">
        <v>23924</v>
      </c>
    </row>
    <row r="172898">
      <c r="A172898" s="1" t="s">
        <v>23925</v>
      </c>
    </row>
    <row r="172899">
      <c r="A172899" s="1" t="s">
        <v>23926</v>
      </c>
    </row>
    <row r="172900">
      <c r="A172900" s="1" t="s">
        <v>23928</v>
      </c>
    </row>
    <row r="172901">
      <c r="A172901" s="1" t="s">
        <v>55496</v>
      </c>
    </row>
    <row r="172902">
      <c r="A172902" s="1" t="s">
        <v>23930</v>
      </c>
    </row>
    <row r="172904">
      <c r="A172904" s="1" t="s">
        <v>23931</v>
      </c>
    </row>
    <row r="172906">
      <c r="A172906" s="1" t="s">
        <v>23932</v>
      </c>
    </row>
    <row r="172908">
      <c r="A172908" s="1" t="s">
        <v>23933</v>
      </c>
    </row>
    <row r="172909">
      <c r="A172909" s="1" t="s">
        <v>23934</v>
      </c>
    </row>
    <row r="172910">
      <c r="A172910" s="1" t="s">
        <v>23935</v>
      </c>
    </row>
    <row r="172911">
      <c r="A172911" s="1" t="s">
        <v>23936</v>
      </c>
    </row>
    <row r="172913">
      <c r="A172913" s="1" t="s">
        <v>23937</v>
      </c>
    </row>
    <row r="172914">
      <c r="A172914" s="1" t="s">
        <v>23938</v>
      </c>
    </row>
    <row r="172916">
      <c r="A172916" s="1" t="s">
        <v>23939</v>
      </c>
    </row>
    <row r="172917">
      <c r="A172917" s="1" t="s">
        <v>23940</v>
      </c>
    </row>
    <row r="172918">
      <c r="A172918" s="1" t="s">
        <v>23941</v>
      </c>
    </row>
    <row r="172920">
      <c r="A172920" s="1" t="s">
        <v>23942</v>
      </c>
    </row>
    <row r="172921">
      <c r="A172921" s="1" t="s">
        <v>23943</v>
      </c>
    </row>
    <row r="172923">
      <c r="A172923" s="1" t="s">
        <v>23944</v>
      </c>
    </row>
    <row r="172924">
      <c r="A172924" s="1" t="s">
        <v>22373</v>
      </c>
    </row>
    <row r="172925">
      <c r="A172925" s="1" t="s">
        <v>23945</v>
      </c>
    </row>
    <row r="172926">
      <c r="A172926" s="1" t="s">
        <v>23946</v>
      </c>
    </row>
    <row r="172927">
      <c r="A172927" s="1" t="s">
        <v>23947</v>
      </c>
    </row>
    <row r="172929">
      <c r="A172929" s="1" t="s">
        <v>23948</v>
      </c>
    </row>
    <row r="172930">
      <c r="A172930" s="1" t="s">
        <v>23949</v>
      </c>
    </row>
    <row r="172931">
      <c r="A172931" s="1" t="s">
        <v>23930</v>
      </c>
    </row>
    <row r="172932">
      <c r="A172932" s="1" t="s">
        <v>23950</v>
      </c>
    </row>
    <row r="172933">
      <c r="A172933" s="1" t="s">
        <v>23932</v>
      </c>
    </row>
    <row r="172934">
      <c r="A172934" s="1" t="s">
        <v>23933</v>
      </c>
    </row>
    <row r="172935">
      <c r="A172935" s="1" t="s">
        <v>23934</v>
      </c>
    </row>
    <row r="172936">
      <c r="A172936" s="1" t="s">
        <v>23935</v>
      </c>
    </row>
    <row r="172937">
      <c r="A172937" s="1" t="s">
        <v>23936</v>
      </c>
    </row>
    <row r="172938">
      <c r="A172938" s="1" t="s">
        <v>23937</v>
      </c>
    </row>
    <row r="172939">
      <c r="A172939" s="1" t="s">
        <v>23938</v>
      </c>
    </row>
    <row r="172940">
      <c r="A172940" s="1" t="s">
        <v>23940</v>
      </c>
    </row>
    <row r="172941">
      <c r="A172941" s="1" t="s">
        <v>23941</v>
      </c>
    </row>
    <row r="172942">
      <c r="A172942" s="1" t="s">
        <v>23942</v>
      </c>
    </row>
    <row r="172943">
      <c r="A172943" s="1" t="s">
        <v>23943</v>
      </c>
    </row>
    <row r="172944">
      <c r="A172944" s="1" t="s">
        <v>23944</v>
      </c>
    </row>
    <row r="172945">
      <c r="A172945" s="1" t="s">
        <v>23945</v>
      </c>
    </row>
    <row r="172946">
      <c r="A172946" s="1" t="s">
        <v>23946</v>
      </c>
    </row>
    <row r="172947">
      <c r="A172947" s="1" t="s">
        <v>23947</v>
      </c>
    </row>
    <row r="172948">
      <c r="A172948" s="1" t="s">
        <v>23951</v>
      </c>
    </row>
    <row r="172949">
      <c r="A172949" s="1" t="s">
        <v>55497</v>
      </c>
    </row>
    <row r="172951">
      <c r="A172951" s="1" t="s">
        <v>55498</v>
      </c>
    </row>
    <row r="172952">
      <c r="A172952" s="1" t="s">
        <v>55499</v>
      </c>
    </row>
    <row r="172953">
      <c r="A172953" s="1" t="s">
        <v>55500</v>
      </c>
    </row>
    <row r="172955">
      <c r="A172955" s="1" t="s">
        <v>55501</v>
      </c>
    </row>
    <row r="172956">
      <c r="A172956" s="1" t="s">
        <v>55502</v>
      </c>
    </row>
    <row r="172957">
      <c r="A172957" s="1" t="s">
        <v>55503</v>
      </c>
    </row>
    <row r="172958">
      <c r="A172958" s="1" t="s">
        <v>55504</v>
      </c>
    </row>
    <row r="172960">
      <c r="A172960" s="1" t="s">
        <v>55505</v>
      </c>
    </row>
    <row r="172961">
      <c r="A172961" s="1" t="s">
        <v>55506</v>
      </c>
    </row>
    <row r="172962">
      <c r="A172962" s="1" t="s">
        <v>55507</v>
      </c>
    </row>
    <row r="172963">
      <c r="A172963" s="1" t="s">
        <v>55508</v>
      </c>
    </row>
    <row r="172964">
      <c r="A172964" s="1" t="s">
        <v>55509</v>
      </c>
    </row>
    <row r="172965">
      <c r="A172965" s="1" t="s">
        <v>55510</v>
      </c>
    </row>
    <row r="172966">
      <c r="A172966" s="1" t="s">
        <v>55511</v>
      </c>
    </row>
    <row r="172967">
      <c r="A172967" s="1" t="s">
        <v>55498</v>
      </c>
    </row>
    <row r="172968">
      <c r="A172968" s="1" t="s">
        <v>55499</v>
      </c>
    </row>
    <row r="172969">
      <c r="A172969" s="1" t="s">
        <v>55500</v>
      </c>
    </row>
    <row r="172970">
      <c r="A172970" s="1" t="s">
        <v>55501</v>
      </c>
    </row>
    <row r="172971">
      <c r="A172971" s="1" t="s">
        <v>55502</v>
      </c>
    </row>
    <row r="172972">
      <c r="A172972" s="1" t="s">
        <v>55503</v>
      </c>
    </row>
    <row r="172973">
      <c r="A172973" s="1" t="s">
        <v>55504</v>
      </c>
    </row>
    <row r="172974">
      <c r="A172974" s="1" t="s">
        <v>55505</v>
      </c>
    </row>
    <row r="172975">
      <c r="A172975" s="1" t="s">
        <v>55506</v>
      </c>
    </row>
    <row r="172976">
      <c r="A172976" s="1" t="s">
        <v>55507</v>
      </c>
    </row>
    <row r="172977">
      <c r="A172977" s="1" t="s">
        <v>55508</v>
      </c>
    </row>
    <row r="172978">
      <c r="A172978" s="1" t="s">
        <v>55509</v>
      </c>
    </row>
    <row r="172979">
      <c r="A172979" s="1" t="s">
        <v>55512</v>
      </c>
    </row>
    <row r="172980">
      <c r="A172980" s="1" t="s">
        <v>55513</v>
      </c>
    </row>
    <row r="172981">
      <c r="A172981" s="1" t="s">
        <v>23953</v>
      </c>
    </row>
    <row r="172983">
      <c r="A172983" s="1" t="s">
        <v>23954</v>
      </c>
    </row>
    <row r="172985">
      <c r="A172985" s="1" t="s">
        <v>23955</v>
      </c>
    </row>
    <row r="172986">
      <c r="A172986" s="1" t="s">
        <v>23956</v>
      </c>
    </row>
    <row r="172988">
      <c r="A172988" s="1" t="s">
        <v>23957</v>
      </c>
    </row>
    <row r="172989">
      <c r="A172989" s="1" t="s">
        <v>23958</v>
      </c>
    </row>
    <row r="172990">
      <c r="A172990" s="1" t="s">
        <v>23959</v>
      </c>
    </row>
    <row r="172992">
      <c r="A172992" s="1" t="s">
        <v>23960</v>
      </c>
    </row>
    <row r="172994">
      <c r="A172994" s="1" t="s">
        <v>23961</v>
      </c>
    </row>
    <row r="172995">
      <c r="A172995" s="1" t="s">
        <v>23953</v>
      </c>
    </row>
    <row r="172996">
      <c r="A172996" s="1" t="s">
        <v>23954</v>
      </c>
    </row>
    <row r="172997">
      <c r="A172997" s="1" t="s">
        <v>23955</v>
      </c>
    </row>
    <row r="172998">
      <c r="A172998" s="1" t="s">
        <v>23956</v>
      </c>
    </row>
    <row r="172999">
      <c r="A172999" s="1" t="s">
        <v>23957</v>
      </c>
    </row>
    <row r="173000">
      <c r="A173000" s="1" t="s">
        <v>23958</v>
      </c>
    </row>
    <row r="173001">
      <c r="A173001" s="1" t="s">
        <v>23959</v>
      </c>
    </row>
    <row r="173002">
      <c r="A173002" s="1" t="s">
        <v>23962</v>
      </c>
    </row>
    <row r="173003">
      <c r="A173003" s="1" t="s">
        <v>55514</v>
      </c>
    </row>
    <row r="173004">
      <c r="A173004" s="1" t="s">
        <v>23964</v>
      </c>
    </row>
    <row r="173006">
      <c r="A173006" s="1" t="s">
        <v>23965</v>
      </c>
    </row>
    <row r="173008">
      <c r="A173008" s="1" t="s">
        <v>23966</v>
      </c>
    </row>
    <row r="173010">
      <c r="A173010" s="1" t="s">
        <v>23967</v>
      </c>
    </row>
    <row r="173011">
      <c r="A173011" s="1" t="s">
        <v>23968</v>
      </c>
    </row>
    <row r="173013">
      <c r="A173013" s="1" t="s">
        <v>23969</v>
      </c>
    </row>
    <row r="173015">
      <c r="A173015" s="1" t="s">
        <v>23970</v>
      </c>
    </row>
    <row r="173017">
      <c r="A173017" s="1" t="s">
        <v>23971</v>
      </c>
    </row>
    <row r="173019">
      <c r="A173019" s="1" t="s">
        <v>23972</v>
      </c>
    </row>
    <row r="173021">
      <c r="A173021" s="1" t="s">
        <v>23973</v>
      </c>
    </row>
    <row r="173023">
      <c r="A173023" s="1" t="s">
        <v>23974</v>
      </c>
    </row>
    <row r="173025">
      <c r="A173025" s="1" t="s">
        <v>23975</v>
      </c>
    </row>
    <row r="173026">
      <c r="A173026" s="1" t="s">
        <v>23976</v>
      </c>
    </row>
    <row r="173028">
      <c r="A173028" s="1" t="s">
        <v>23977</v>
      </c>
    </row>
    <row r="173029">
      <c r="A173029" s="1" t="s">
        <v>23978</v>
      </c>
    </row>
    <row r="173031">
      <c r="A173031" s="1" t="s">
        <v>7746</v>
      </c>
    </row>
    <row r="173033">
      <c r="A173033" s="1" t="s">
        <v>18765</v>
      </c>
    </row>
    <row r="173035">
      <c r="A173035" s="1" t="s">
        <v>322</v>
      </c>
    </row>
    <row r="173037">
      <c r="A173037" s="1" t="s">
        <v>367</v>
      </c>
    </row>
    <row r="173038">
      <c r="A173038" s="1" t="s">
        <v>23979</v>
      </c>
    </row>
    <row r="173039">
      <c r="A173039" s="1" t="s">
        <v>23964</v>
      </c>
    </row>
    <row r="173040">
      <c r="A173040" s="1" t="s">
        <v>23965</v>
      </c>
    </row>
    <row r="173041">
      <c r="A173041" s="1" t="s">
        <v>23966</v>
      </c>
    </row>
    <row r="173042">
      <c r="A173042" s="1" t="s">
        <v>23967</v>
      </c>
    </row>
    <row r="173043">
      <c r="A173043" s="1" t="s">
        <v>23968</v>
      </c>
    </row>
    <row r="173044">
      <c r="A173044" s="1" t="s">
        <v>23969</v>
      </c>
    </row>
    <row r="173045">
      <c r="A173045" s="1" t="s">
        <v>23970</v>
      </c>
    </row>
    <row r="173046">
      <c r="A173046" s="1" t="s">
        <v>23971</v>
      </c>
    </row>
    <row r="173047">
      <c r="A173047" s="1" t="s">
        <v>23972</v>
      </c>
    </row>
    <row r="173048">
      <c r="A173048" s="1" t="s">
        <v>23973</v>
      </c>
    </row>
    <row r="173049">
      <c r="A173049" s="1" t="s">
        <v>23974</v>
      </c>
    </row>
    <row r="173050">
      <c r="A173050" s="1" t="s">
        <v>23975</v>
      </c>
    </row>
    <row r="173051">
      <c r="A173051" s="1" t="s">
        <v>23977</v>
      </c>
    </row>
    <row r="173052">
      <c r="A173052" s="1" t="s">
        <v>23978</v>
      </c>
    </row>
    <row r="173053">
      <c r="A173053" s="1" t="s">
        <v>23980</v>
      </c>
    </row>
    <row r="173054">
      <c r="A173054" s="1" t="s">
        <v>55515</v>
      </c>
    </row>
    <row r="173056">
      <c r="A173056" s="1" t="s">
        <v>977</v>
      </c>
    </row>
    <row r="173058">
      <c r="A173058" s="1" t="s">
        <v>23982</v>
      </c>
    </row>
    <row r="173059">
      <c r="A173059" s="1" t="s">
        <v>23983</v>
      </c>
    </row>
    <row r="173061">
      <c r="A173061" s="1" t="s">
        <v>23984</v>
      </c>
    </row>
    <row r="173062">
      <c r="A173062" s="1" t="s">
        <v>23985</v>
      </c>
    </row>
    <row r="173064">
      <c r="A173064" s="3" t="str">
        <f> 8, DA.04,</f>
        <v>#ERROR!</v>
      </c>
    </row>
    <row r="173066">
      <c r="A173066" s="1" t="s">
        <v>23986</v>
      </c>
    </row>
    <row r="173067">
      <c r="A173067" s="1" t="s">
        <v>23987</v>
      </c>
    </row>
    <row r="173069">
      <c r="A173069" s="1" t="s">
        <v>23988</v>
      </c>
    </row>
    <row r="173071">
      <c r="A173071" s="1" t="s">
        <v>23989</v>
      </c>
    </row>
    <row r="173073">
      <c r="A173073" s="1" t="s">
        <v>23990</v>
      </c>
    </row>
    <row r="173075">
      <c r="A173075" s="1" t="s">
        <v>23991</v>
      </c>
    </row>
    <row r="173077">
      <c r="A173077" s="1" t="s">
        <v>23992</v>
      </c>
    </row>
    <row r="173079">
      <c r="A173079" s="1" t="s">
        <v>23993</v>
      </c>
    </row>
    <row r="173081">
      <c r="A173081" s="1" t="s">
        <v>23994</v>
      </c>
    </row>
    <row r="173082">
      <c r="A173082" s="1" t="s">
        <v>23995</v>
      </c>
    </row>
    <row r="173084">
      <c r="A173084" s="1" t="s">
        <v>23996</v>
      </c>
    </row>
    <row r="173085">
      <c r="A173085" s="1" t="s">
        <v>23997</v>
      </c>
    </row>
    <row r="173087">
      <c r="A173087" s="1" t="s">
        <v>23998</v>
      </c>
    </row>
    <row r="173089">
      <c r="A173089" s="1" t="s">
        <v>23999</v>
      </c>
    </row>
    <row r="173090">
      <c r="A173090" s="1" t="s">
        <v>23982</v>
      </c>
    </row>
    <row r="173091">
      <c r="A173091" s="1" t="s">
        <v>23983</v>
      </c>
    </row>
    <row r="173092">
      <c r="A173092" s="1" t="s">
        <v>23984</v>
      </c>
    </row>
    <row r="173093">
      <c r="A173093" s="1" t="s">
        <v>23985</v>
      </c>
    </row>
    <row r="173094">
      <c r="A173094" s="3" t="str">
        <f> 8, DA.04,</f>
        <v>#ERROR!</v>
      </c>
    </row>
    <row r="173095">
      <c r="A173095" s="1" t="s">
        <v>23986</v>
      </c>
    </row>
    <row r="173096">
      <c r="A173096" s="1" t="s">
        <v>23987</v>
      </c>
    </row>
    <row r="173097">
      <c r="A173097" s="1" t="s">
        <v>23988</v>
      </c>
    </row>
    <row r="173098">
      <c r="A173098" s="1" t="s">
        <v>23989</v>
      </c>
    </row>
    <row r="173099">
      <c r="A173099" s="1" t="s">
        <v>23990</v>
      </c>
    </row>
    <row r="173100">
      <c r="A173100" s="1" t="s">
        <v>23991</v>
      </c>
    </row>
    <row r="173101">
      <c r="A173101" s="1" t="s">
        <v>23992</v>
      </c>
    </row>
    <row r="173102">
      <c r="A173102" s="1" t="s">
        <v>23993</v>
      </c>
    </row>
    <row r="173103">
      <c r="A173103" s="1" t="s">
        <v>23994</v>
      </c>
    </row>
    <row r="173104">
      <c r="A173104" s="1" t="s">
        <v>23995</v>
      </c>
    </row>
    <row r="173105">
      <c r="A173105" s="1" t="s">
        <v>23996</v>
      </c>
    </row>
    <row r="173106">
      <c r="A173106" s="1" t="s">
        <v>23997</v>
      </c>
    </row>
    <row r="173107">
      <c r="A173107" s="1" t="s">
        <v>24000</v>
      </c>
    </row>
    <row r="173108">
      <c r="A173108" s="1" t="s">
        <v>55516</v>
      </c>
    </row>
    <row r="173109">
      <c r="A173109" s="1" t="s">
        <v>55517</v>
      </c>
    </row>
    <row r="173110">
      <c r="A173110" s="1" t="s">
        <v>55518</v>
      </c>
    </row>
    <row r="173111">
      <c r="A173111" s="1" t="s">
        <v>55519</v>
      </c>
    </row>
    <row r="173112">
      <c r="A173112" s="1" t="s">
        <v>55520</v>
      </c>
    </row>
    <row r="173113">
      <c r="A173113" s="4" t="s">
        <v>55521</v>
      </c>
    </row>
    <row r="173114">
      <c r="A173114" s="1" t="s">
        <v>55517</v>
      </c>
    </row>
    <row r="173115">
      <c r="A173115" s="1" t="s">
        <v>55518</v>
      </c>
    </row>
    <row r="173116">
      <c r="A173116" s="1" t="s">
        <v>55519</v>
      </c>
    </row>
    <row r="173117">
      <c r="A173117" s="1" t="s">
        <v>55520</v>
      </c>
    </row>
    <row r="173118">
      <c r="A173118" s="4" t="s">
        <v>55522</v>
      </c>
    </row>
    <row r="173119">
      <c r="A173119" s="1" t="s">
        <v>55523</v>
      </c>
    </row>
    <row r="173121">
      <c r="A173121" s="1" t="s">
        <v>977</v>
      </c>
    </row>
    <row r="173123">
      <c r="A173123" s="1" t="s">
        <v>23982</v>
      </c>
    </row>
    <row r="173124">
      <c r="A173124" s="1" t="s">
        <v>23983</v>
      </c>
    </row>
    <row r="173126">
      <c r="A173126" s="1" t="s">
        <v>23984</v>
      </c>
    </row>
    <row r="173127">
      <c r="A173127" s="1" t="s">
        <v>23985</v>
      </c>
    </row>
    <row r="173129">
      <c r="A173129" s="3" t="str">
        <f> 8, DA.04,</f>
        <v>#ERROR!</v>
      </c>
    </row>
    <row r="173131">
      <c r="A173131" s="1" t="s">
        <v>23986</v>
      </c>
    </row>
    <row r="173132">
      <c r="A173132" s="1" t="s">
        <v>23987</v>
      </c>
    </row>
    <row r="173134">
      <c r="A173134" s="1" t="s">
        <v>23988</v>
      </c>
    </row>
    <row r="173136">
      <c r="A173136" s="1" t="s">
        <v>23989</v>
      </c>
    </row>
    <row r="173138">
      <c r="A173138" s="1" t="s">
        <v>23990</v>
      </c>
    </row>
    <row r="173140">
      <c r="A173140" s="1" t="s">
        <v>23991</v>
      </c>
    </row>
    <row r="173142">
      <c r="A173142" s="1" t="s">
        <v>23992</v>
      </c>
    </row>
    <row r="173144">
      <c r="A173144" s="1" t="s">
        <v>23993</v>
      </c>
    </row>
    <row r="173146">
      <c r="A173146" s="1" t="s">
        <v>23994</v>
      </c>
    </row>
    <row r="173147">
      <c r="A173147" s="1" t="s">
        <v>23995</v>
      </c>
    </row>
    <row r="173149">
      <c r="A173149" s="1" t="s">
        <v>23996</v>
      </c>
    </row>
    <row r="173150">
      <c r="A173150" s="1" t="s">
        <v>23997</v>
      </c>
    </row>
    <row r="173152">
      <c r="A173152" s="1" t="s">
        <v>23998</v>
      </c>
    </row>
    <row r="173154">
      <c r="A173154" s="1" t="s">
        <v>23999</v>
      </c>
    </row>
    <row r="173155">
      <c r="A173155" s="1" t="s">
        <v>23982</v>
      </c>
    </row>
    <row r="173156">
      <c r="A173156" s="1" t="s">
        <v>23983</v>
      </c>
    </row>
    <row r="173157">
      <c r="A173157" s="1" t="s">
        <v>23984</v>
      </c>
    </row>
    <row r="173158">
      <c r="A173158" s="1" t="s">
        <v>23985</v>
      </c>
    </row>
    <row r="173159">
      <c r="A173159" s="3" t="str">
        <f> 8, DA.04,</f>
        <v>#ERROR!</v>
      </c>
    </row>
    <row r="173160">
      <c r="A173160" s="1" t="s">
        <v>23986</v>
      </c>
    </row>
    <row r="173161">
      <c r="A173161" s="1" t="s">
        <v>23987</v>
      </c>
    </row>
    <row r="173162">
      <c r="A173162" s="1" t="s">
        <v>23988</v>
      </c>
    </row>
    <row r="173163">
      <c r="A173163" s="1" t="s">
        <v>23989</v>
      </c>
    </row>
    <row r="173164">
      <c r="A173164" s="1" t="s">
        <v>23990</v>
      </c>
    </row>
    <row r="173165">
      <c r="A173165" s="1" t="s">
        <v>23991</v>
      </c>
    </row>
    <row r="173166">
      <c r="A173166" s="1" t="s">
        <v>23992</v>
      </c>
    </row>
    <row r="173167">
      <c r="A173167" s="1" t="s">
        <v>23993</v>
      </c>
    </row>
    <row r="173168">
      <c r="A173168" s="1" t="s">
        <v>23994</v>
      </c>
    </row>
    <row r="173169">
      <c r="A173169" s="1" t="s">
        <v>23995</v>
      </c>
    </row>
    <row r="173170">
      <c r="A173170" s="1" t="s">
        <v>23996</v>
      </c>
    </row>
    <row r="173171">
      <c r="A173171" s="1" t="s">
        <v>23997</v>
      </c>
    </row>
    <row r="173172">
      <c r="A173172" s="1" t="s">
        <v>24000</v>
      </c>
    </row>
    <row r="173173">
      <c r="A173173" s="1" t="s">
        <v>55524</v>
      </c>
    </row>
    <row r="173175">
      <c r="A173175" s="1" t="s">
        <v>55525</v>
      </c>
    </row>
    <row r="173176">
      <c r="A173176" s="1" t="s">
        <v>55526</v>
      </c>
    </row>
    <row r="173177">
      <c r="A173177" s="1" t="s">
        <v>55527</v>
      </c>
    </row>
    <row r="173179">
      <c r="A173179" s="1" t="s">
        <v>55528</v>
      </c>
    </row>
    <row r="173181">
      <c r="A173181" s="1" t="s">
        <v>55529</v>
      </c>
    </row>
    <row r="173182">
      <c r="A173182" s="1" t="s">
        <v>55530</v>
      </c>
    </row>
    <row r="173183">
      <c r="A173183" s="1" t="s">
        <v>55531</v>
      </c>
    </row>
    <row r="173184">
      <c r="A173184" s="1" t="s">
        <v>55532</v>
      </c>
    </row>
    <row r="173185">
      <c r="A173185" s="1" t="s">
        <v>55533</v>
      </c>
    </row>
    <row r="173186">
      <c r="A173186" s="1" t="s">
        <v>55534</v>
      </c>
    </row>
    <row r="173188">
      <c r="A173188" s="1" t="s">
        <v>55535</v>
      </c>
    </row>
    <row r="173190">
      <c r="A173190" s="1" t="s">
        <v>55536</v>
      </c>
    </row>
    <row r="173192">
      <c r="A173192" s="1" t="s">
        <v>55537</v>
      </c>
    </row>
    <row r="173193">
      <c r="A173193" s="1" t="s">
        <v>55538</v>
      </c>
    </row>
    <row r="173194">
      <c r="A173194" s="1" t="s">
        <v>55539</v>
      </c>
    </row>
    <row r="173196">
      <c r="A173196" s="1" t="s">
        <v>322</v>
      </c>
    </row>
    <row r="173198">
      <c r="A173198" s="1" t="s">
        <v>367</v>
      </c>
    </row>
    <row r="173199">
      <c r="A173199" s="1" t="s">
        <v>55540</v>
      </c>
    </row>
    <row r="173200">
      <c r="A173200" s="1" t="s">
        <v>55526</v>
      </c>
    </row>
    <row r="173201">
      <c r="A173201" s="1" t="s">
        <v>55527</v>
      </c>
    </row>
    <row r="173202">
      <c r="A173202" s="1" t="s">
        <v>55528</v>
      </c>
    </row>
    <row r="173203">
      <c r="A173203" s="1" t="s">
        <v>55529</v>
      </c>
    </row>
    <row r="173204">
      <c r="A173204" s="1" t="s">
        <v>55530</v>
      </c>
    </row>
    <row r="173205">
      <c r="A173205" s="1" t="s">
        <v>55531</v>
      </c>
    </row>
    <row r="173206">
      <c r="A173206" s="1" t="s">
        <v>55532</v>
      </c>
    </row>
    <row r="173207">
      <c r="A173207" s="1" t="s">
        <v>55533</v>
      </c>
    </row>
    <row r="173208">
      <c r="A173208" s="1" t="s">
        <v>55534</v>
      </c>
    </row>
    <row r="173209">
      <c r="A173209" s="1" t="s">
        <v>55535</v>
      </c>
    </row>
    <row r="173210">
      <c r="A173210" s="1" t="s">
        <v>55536</v>
      </c>
    </row>
    <row r="173211">
      <c r="A173211" s="1" t="s">
        <v>55537</v>
      </c>
    </row>
    <row r="173212">
      <c r="A173212" s="1" t="s">
        <v>55538</v>
      </c>
    </row>
    <row r="173213">
      <c r="A173213" s="1" t="s">
        <v>55541</v>
      </c>
    </row>
    <row r="173214">
      <c r="A173214" s="1" t="s">
        <v>55542</v>
      </c>
    </row>
    <row r="173216">
      <c r="A173216" s="1" t="s">
        <v>24003</v>
      </c>
    </row>
    <row r="173217">
      <c r="A173217" s="1" t="s">
        <v>24004</v>
      </c>
    </row>
    <row r="173218">
      <c r="A173218" s="1" t="s">
        <v>24005</v>
      </c>
    </row>
    <row r="173220">
      <c r="A173220" s="1" t="s">
        <v>24006</v>
      </c>
    </row>
    <row r="173222">
      <c r="A173222" s="1" t="s">
        <v>24007</v>
      </c>
    </row>
    <row r="173223">
      <c r="A173223" s="1" t="s">
        <v>24008</v>
      </c>
    </row>
    <row r="173224">
      <c r="A173224" s="1" t="s">
        <v>24009</v>
      </c>
    </row>
    <row r="173225">
      <c r="A173225" s="1" t="s">
        <v>24010</v>
      </c>
    </row>
    <row r="173226">
      <c r="A173226" s="1" t="s">
        <v>24011</v>
      </c>
    </row>
    <row r="173227">
      <c r="A173227" s="1" t="s">
        <v>24012</v>
      </c>
    </row>
    <row r="173229">
      <c r="A173229" s="1" t="s">
        <v>24013</v>
      </c>
    </row>
    <row r="173231">
      <c r="A173231" s="1" t="s">
        <v>24014</v>
      </c>
    </row>
    <row r="173233">
      <c r="A173233" s="1" t="s">
        <v>24015</v>
      </c>
    </row>
    <row r="173234">
      <c r="A173234" s="1" t="s">
        <v>24016</v>
      </c>
    </row>
    <row r="173235">
      <c r="A173235" s="1" t="s">
        <v>24017</v>
      </c>
    </row>
    <row r="173237">
      <c r="A173237" s="1" t="s">
        <v>24018</v>
      </c>
    </row>
    <row r="173238">
      <c r="A173238" s="1" t="s">
        <v>24004</v>
      </c>
    </row>
    <row r="173239">
      <c r="A173239" s="1" t="s">
        <v>24005</v>
      </c>
    </row>
    <row r="173240">
      <c r="A173240" s="1" t="s">
        <v>24006</v>
      </c>
    </row>
    <row r="173241">
      <c r="A173241" s="1" t="s">
        <v>24007</v>
      </c>
    </row>
    <row r="173242">
      <c r="A173242" s="1" t="s">
        <v>24008</v>
      </c>
    </row>
    <row r="173243">
      <c r="A173243" s="1" t="s">
        <v>24009</v>
      </c>
    </row>
    <row r="173244">
      <c r="A173244" s="1" t="s">
        <v>24010</v>
      </c>
    </row>
    <row r="173245">
      <c r="A173245" s="1" t="s">
        <v>24011</v>
      </c>
    </row>
    <row r="173246">
      <c r="A173246" s="1" t="s">
        <v>24012</v>
      </c>
    </row>
    <row r="173247">
      <c r="A173247" s="1" t="s">
        <v>24013</v>
      </c>
    </row>
    <row r="173248">
      <c r="A173248" s="1" t="s">
        <v>24014</v>
      </c>
    </row>
    <row r="173249">
      <c r="A173249" s="1" t="s">
        <v>24015</v>
      </c>
    </row>
    <row r="173250">
      <c r="A173250" s="1" t="s">
        <v>24016</v>
      </c>
    </row>
    <row r="173251">
      <c r="A173251" s="1" t="s">
        <v>24019</v>
      </c>
    </row>
    <row r="173252">
      <c r="A173252" s="1" t="s">
        <v>55543</v>
      </c>
    </row>
    <row r="173254">
      <c r="A173254" s="1" t="s">
        <v>24003</v>
      </c>
    </row>
    <row r="173255">
      <c r="A173255" s="1" t="s">
        <v>24004</v>
      </c>
    </row>
    <row r="173256">
      <c r="A173256" s="1" t="s">
        <v>24005</v>
      </c>
    </row>
    <row r="173258">
      <c r="A173258" s="1" t="s">
        <v>24006</v>
      </c>
    </row>
    <row r="173260">
      <c r="A173260" s="1" t="s">
        <v>24007</v>
      </c>
    </row>
    <row r="173261">
      <c r="A173261" s="1" t="s">
        <v>24008</v>
      </c>
    </row>
    <row r="173262">
      <c r="A173262" s="1" t="s">
        <v>24009</v>
      </c>
    </row>
    <row r="173263">
      <c r="A173263" s="1" t="s">
        <v>24010</v>
      </c>
    </row>
    <row r="173264">
      <c r="A173264" s="1" t="s">
        <v>24011</v>
      </c>
    </row>
    <row r="173265">
      <c r="A173265" s="1" t="s">
        <v>24012</v>
      </c>
    </row>
    <row r="173267">
      <c r="A173267" s="1" t="s">
        <v>24013</v>
      </c>
    </row>
    <row r="173269">
      <c r="A173269" s="1" t="s">
        <v>24014</v>
      </c>
    </row>
    <row r="173271">
      <c r="A173271" s="1" t="s">
        <v>24015</v>
      </c>
    </row>
    <row r="173272">
      <c r="A173272" s="1" t="s">
        <v>24016</v>
      </c>
    </row>
    <row r="173273">
      <c r="A173273" s="1" t="s">
        <v>24017</v>
      </c>
    </row>
    <row r="173275">
      <c r="A173275" s="1" t="s">
        <v>24018</v>
      </c>
    </row>
    <row r="173276">
      <c r="A173276" s="1" t="s">
        <v>24004</v>
      </c>
    </row>
    <row r="173277">
      <c r="A173277" s="1" t="s">
        <v>24005</v>
      </c>
    </row>
    <row r="173278">
      <c r="A173278" s="1" t="s">
        <v>24006</v>
      </c>
    </row>
    <row r="173279">
      <c r="A173279" s="1" t="s">
        <v>24007</v>
      </c>
    </row>
    <row r="173280">
      <c r="A173280" s="1" t="s">
        <v>24008</v>
      </c>
    </row>
    <row r="173281">
      <c r="A173281" s="1" t="s">
        <v>24009</v>
      </c>
    </row>
    <row r="173282">
      <c r="A173282" s="1" t="s">
        <v>24010</v>
      </c>
    </row>
    <row r="173283">
      <c r="A173283" s="1" t="s">
        <v>24011</v>
      </c>
    </row>
    <row r="173284">
      <c r="A173284" s="1" t="s">
        <v>24012</v>
      </c>
    </row>
    <row r="173285">
      <c r="A173285" s="1" t="s">
        <v>24013</v>
      </c>
    </row>
    <row r="173286">
      <c r="A173286" s="1" t="s">
        <v>24014</v>
      </c>
    </row>
    <row r="173287">
      <c r="A173287" s="1" t="s">
        <v>24015</v>
      </c>
    </row>
    <row r="173288">
      <c r="A173288" s="1" t="s">
        <v>24016</v>
      </c>
    </row>
    <row r="173289">
      <c r="A173289" s="1" t="s">
        <v>24019</v>
      </c>
    </row>
    <row r="173290">
      <c r="A173290" s="1" t="s">
        <v>55544</v>
      </c>
    </row>
    <row r="173291">
      <c r="A173291" s="1" t="s">
        <v>55545</v>
      </c>
    </row>
    <row r="173292">
      <c r="A173292" s="1" t="s">
        <v>24021</v>
      </c>
    </row>
    <row r="173294">
      <c r="A173294" s="1" t="s">
        <v>24022</v>
      </c>
    </row>
    <row r="173295">
      <c r="A173295" s="1" t="s">
        <v>24023</v>
      </c>
    </row>
    <row r="173296">
      <c r="A173296" s="1" t="s">
        <v>55546</v>
      </c>
    </row>
    <row r="173298">
      <c r="A173298" s="1" t="s">
        <v>24025</v>
      </c>
    </row>
    <row r="173299">
      <c r="A173299" s="1" t="s">
        <v>24026</v>
      </c>
    </row>
    <row r="173301">
      <c r="A173301" s="1" t="s">
        <v>24027</v>
      </c>
    </row>
    <row r="173303">
      <c r="A173303" s="1" t="s">
        <v>1208</v>
      </c>
    </row>
    <row r="173304">
      <c r="A173304" s="1" t="s">
        <v>24028</v>
      </c>
    </row>
    <row r="173305">
      <c r="A173305" s="1" t="s">
        <v>24025</v>
      </c>
    </row>
    <row r="173306">
      <c r="A173306" s="1" t="s">
        <v>24026</v>
      </c>
    </row>
    <row r="173307">
      <c r="A173307" s="1" t="s">
        <v>24029</v>
      </c>
    </row>
    <row r="173308">
      <c r="A173308" s="1" t="s">
        <v>55547</v>
      </c>
    </row>
    <row r="173309">
      <c r="A173309" s="1" t="s">
        <v>55548</v>
      </c>
    </row>
    <row r="173310">
      <c r="A173310" s="1" t="s">
        <v>55549</v>
      </c>
    </row>
    <row r="173311">
      <c r="A173311" s="1" t="s">
        <v>55550</v>
      </c>
    </row>
    <row r="173312">
      <c r="A173312" s="1" t="s">
        <v>55551</v>
      </c>
    </row>
    <row r="173313">
      <c r="A173313" s="1" t="s">
        <v>55548</v>
      </c>
    </row>
    <row r="173314">
      <c r="A173314" s="1" t="s">
        <v>55549</v>
      </c>
    </row>
    <row r="173315">
      <c r="A173315" s="1" t="s">
        <v>55550</v>
      </c>
    </row>
    <row r="173316">
      <c r="A173316" s="1" t="s">
        <v>55552</v>
      </c>
    </row>
    <row r="173317">
      <c r="A173317" s="1" t="s">
        <v>55553</v>
      </c>
    </row>
    <row r="173318">
      <c r="A173318" s="1" t="s">
        <v>55554</v>
      </c>
    </row>
    <row r="173319">
      <c r="A173319" s="1" t="s">
        <v>55555</v>
      </c>
    </row>
    <row r="173320">
      <c r="A173320" s="1" t="s">
        <v>33693</v>
      </c>
    </row>
    <row r="173321">
      <c r="A173321" s="1" t="s">
        <v>55556</v>
      </c>
    </row>
    <row r="173322">
      <c r="A173322" s="1" t="s">
        <v>55557</v>
      </c>
    </row>
    <row r="173323">
      <c r="A173323" s="1" t="s">
        <v>55554</v>
      </c>
    </row>
    <row r="173324">
      <c r="A173324" s="1" t="s">
        <v>55555</v>
      </c>
    </row>
    <row r="173325">
      <c r="A173325" s="1" t="s">
        <v>55556</v>
      </c>
    </row>
    <row r="173326">
      <c r="A173326" s="1" t="s">
        <v>55558</v>
      </c>
    </row>
    <row r="173327">
      <c r="A173327" s="1" t="s">
        <v>55559</v>
      </c>
    </row>
    <row r="173328">
      <c r="A173328" s="1" t="s">
        <v>55554</v>
      </c>
    </row>
    <row r="173329">
      <c r="A173329" s="1" t="s">
        <v>55555</v>
      </c>
    </row>
    <row r="173330">
      <c r="A173330" s="1" t="s">
        <v>33693</v>
      </c>
    </row>
    <row r="173331">
      <c r="A173331" s="1" t="s">
        <v>55556</v>
      </c>
    </row>
    <row r="173332">
      <c r="A173332" s="1" t="s">
        <v>55557</v>
      </c>
    </row>
    <row r="173333">
      <c r="A173333" s="1" t="s">
        <v>55554</v>
      </c>
    </row>
    <row r="173334">
      <c r="A173334" s="1" t="s">
        <v>55555</v>
      </c>
    </row>
    <row r="173335">
      <c r="A173335" s="1" t="s">
        <v>55556</v>
      </c>
    </row>
    <row r="173336">
      <c r="A173336" s="1" t="s">
        <v>55558</v>
      </c>
    </row>
    <row r="173337">
      <c r="A173337" s="1" t="s">
        <v>55560</v>
      </c>
    </row>
    <row r="173339">
      <c r="A173339" s="1" t="s">
        <v>17311</v>
      </c>
    </row>
    <row r="173340">
      <c r="A173340" s="1" t="s">
        <v>17312</v>
      </c>
    </row>
    <row r="173341">
      <c r="A173341" s="1" t="s">
        <v>11832</v>
      </c>
    </row>
    <row r="173342">
      <c r="A173342" s="1" t="s">
        <v>900</v>
      </c>
    </row>
    <row r="173343">
      <c r="A173343" s="1" t="s">
        <v>2871</v>
      </c>
    </row>
    <row r="173344">
      <c r="A173344" s="1" t="s">
        <v>24031</v>
      </c>
    </row>
    <row r="173345">
      <c r="A173345" s="1" t="s">
        <v>17312</v>
      </c>
    </row>
    <row r="173346">
      <c r="A173346" s="1" t="s">
        <v>11832</v>
      </c>
    </row>
    <row r="173347">
      <c r="A173347" s="1" t="s">
        <v>24032</v>
      </c>
    </row>
    <row r="173348">
      <c r="A173348" s="1" t="s">
        <v>55561</v>
      </c>
    </row>
    <row r="173350">
      <c r="A173350" s="1" t="s">
        <v>24034</v>
      </c>
    </row>
    <row r="173352">
      <c r="A173352" s="1" t="s">
        <v>24035</v>
      </c>
    </row>
    <row r="173354">
      <c r="A173354" s="1" t="s">
        <v>24036</v>
      </c>
    </row>
    <row r="173355">
      <c r="A173355" s="1" t="s">
        <v>24037</v>
      </c>
    </row>
    <row r="173356">
      <c r="A173356" s="1" t="s">
        <v>24038</v>
      </c>
    </row>
    <row r="173358">
      <c r="A173358" s="1" t="s">
        <v>879</v>
      </c>
    </row>
    <row r="173360">
      <c r="A173360" s="1" t="s">
        <v>24039</v>
      </c>
    </row>
    <row r="173361">
      <c r="A173361" s="1" t="s">
        <v>24040</v>
      </c>
    </row>
    <row r="173362">
      <c r="A173362" s="1" t="s">
        <v>24041</v>
      </c>
    </row>
    <row r="173363">
      <c r="A173363" s="1" t="s">
        <v>24042</v>
      </c>
    </row>
    <row r="173364">
      <c r="A173364" s="1" t="s">
        <v>24043</v>
      </c>
    </row>
    <row r="173365">
      <c r="A173365" s="1" t="s">
        <v>1597</v>
      </c>
    </row>
    <row r="173367">
      <c r="A173367" s="1" t="s">
        <v>24044</v>
      </c>
    </row>
    <row r="173368">
      <c r="A173368" s="1" t="s">
        <v>24035</v>
      </c>
    </row>
    <row r="173369">
      <c r="A173369" s="1" t="s">
        <v>24036</v>
      </c>
    </row>
    <row r="173370">
      <c r="A173370" s="1" t="s">
        <v>24037</v>
      </c>
    </row>
    <row r="173371">
      <c r="A173371" s="1" t="s">
        <v>24038</v>
      </c>
    </row>
    <row r="173372">
      <c r="A173372" s="1" t="s">
        <v>24040</v>
      </c>
    </row>
    <row r="173373">
      <c r="A173373" s="1" t="s">
        <v>24041</v>
      </c>
    </row>
    <row r="173374">
      <c r="A173374" s="1" t="s">
        <v>24042</v>
      </c>
    </row>
    <row r="173375">
      <c r="A173375" s="1" t="s">
        <v>24045</v>
      </c>
    </row>
    <row r="173376">
      <c r="A173376" s="1" t="s">
        <v>55562</v>
      </c>
    </row>
    <row r="173377">
      <c r="A173377" s="1" t="s">
        <v>24047</v>
      </c>
    </row>
    <row r="173379">
      <c r="A173379" s="1" t="s">
        <v>24048</v>
      </c>
    </row>
    <row r="173381">
      <c r="A173381" s="1" t="s">
        <v>24049</v>
      </c>
    </row>
    <row r="173383">
      <c r="A173383" s="1" t="s">
        <v>24050</v>
      </c>
    </row>
    <row r="173385">
      <c r="A173385" s="1" t="s">
        <v>24051</v>
      </c>
    </row>
    <row r="173387">
      <c r="A173387" s="1" t="s">
        <v>24052</v>
      </c>
    </row>
    <row r="173389">
      <c r="A173389" s="1" t="s">
        <v>24053</v>
      </c>
    </row>
    <row r="173391">
      <c r="A173391" s="1" t="s">
        <v>24054</v>
      </c>
    </row>
    <row r="173392">
      <c r="A173392" s="1" t="s">
        <v>24055</v>
      </c>
    </row>
    <row r="173394">
      <c r="A173394" s="1" t="s">
        <v>24056</v>
      </c>
    </row>
    <row r="173396">
      <c r="A173396" s="1" t="s">
        <v>24057</v>
      </c>
    </row>
    <row r="173397">
      <c r="A173397" s="1" t="s">
        <v>24058</v>
      </c>
    </row>
    <row r="173398">
      <c r="A173398" s="1" t="s">
        <v>24059</v>
      </c>
    </row>
    <row r="173399">
      <c r="A173399" s="1" t="s">
        <v>24060</v>
      </c>
    </row>
    <row r="173401">
      <c r="A173401" s="1" t="s">
        <v>24061</v>
      </c>
    </row>
    <row r="173402">
      <c r="A173402" s="1" t="s">
        <v>24062</v>
      </c>
    </row>
    <row r="173403">
      <c r="A173403" s="1" t="s">
        <v>24063</v>
      </c>
    </row>
    <row r="173404">
      <c r="A173404" s="1" t="s">
        <v>24064</v>
      </c>
    </row>
    <row r="173406">
      <c r="A173406" s="1" t="s">
        <v>24065</v>
      </c>
    </row>
    <row r="173408">
      <c r="A173408" s="1" t="s">
        <v>20831</v>
      </c>
    </row>
    <row r="173410">
      <c r="A173410" s="1" t="s">
        <v>24066</v>
      </c>
    </row>
    <row r="173412">
      <c r="A173412" s="1" t="s">
        <v>24067</v>
      </c>
    </row>
    <row r="173413">
      <c r="A173413" s="1" t="s">
        <v>24048</v>
      </c>
    </row>
    <row r="173414">
      <c r="A173414" s="1" t="s">
        <v>24049</v>
      </c>
    </row>
    <row r="173415">
      <c r="A173415" s="1" t="s">
        <v>24050</v>
      </c>
    </row>
    <row r="173416">
      <c r="A173416" s="1" t="s">
        <v>24051</v>
      </c>
    </row>
    <row r="173417">
      <c r="A173417" s="1" t="s">
        <v>24052</v>
      </c>
    </row>
    <row r="173418">
      <c r="A173418" s="1" t="s">
        <v>24053</v>
      </c>
    </row>
    <row r="173419">
      <c r="A173419" s="1" t="s">
        <v>24054</v>
      </c>
    </row>
    <row r="173420">
      <c r="A173420" s="1" t="s">
        <v>24055</v>
      </c>
    </row>
    <row r="173421">
      <c r="A173421" s="1" t="s">
        <v>24056</v>
      </c>
    </row>
    <row r="173422">
      <c r="A173422" s="1" t="s">
        <v>24057</v>
      </c>
    </row>
    <row r="173423">
      <c r="A173423" s="1" t="s">
        <v>24058</v>
      </c>
    </row>
    <row r="173424">
      <c r="A173424" s="1" t="s">
        <v>24059</v>
      </c>
    </row>
    <row r="173425">
      <c r="A173425" s="1" t="s">
        <v>24060</v>
      </c>
    </row>
    <row r="173426">
      <c r="A173426" s="1" t="s">
        <v>24061</v>
      </c>
    </row>
    <row r="173427">
      <c r="A173427" s="1" t="s">
        <v>24062</v>
      </c>
    </row>
    <row r="173428">
      <c r="A173428" s="1" t="s">
        <v>24063</v>
      </c>
    </row>
    <row r="173429">
      <c r="A173429" s="1" t="s">
        <v>24064</v>
      </c>
    </row>
    <row r="173430">
      <c r="A173430" s="1" t="s">
        <v>24065</v>
      </c>
    </row>
    <row r="173431">
      <c r="A173431" s="1" t="s">
        <v>24068</v>
      </c>
    </row>
    <row r="173432">
      <c r="A173432" s="1" t="s">
        <v>55563</v>
      </c>
    </row>
    <row r="173434">
      <c r="A173434" s="1" t="s">
        <v>24047</v>
      </c>
    </row>
    <row r="173436">
      <c r="A173436" s="1" t="s">
        <v>55564</v>
      </c>
    </row>
    <row r="173438">
      <c r="A173438" s="1" t="s">
        <v>55565</v>
      </c>
    </row>
    <row r="173440">
      <c r="A173440" s="1" t="s">
        <v>55566</v>
      </c>
    </row>
    <row r="173441">
      <c r="A173441" s="1" t="s">
        <v>55567</v>
      </c>
    </row>
    <row r="173443">
      <c r="A173443" s="1" t="s">
        <v>24052</v>
      </c>
    </row>
    <row r="173445">
      <c r="A173445" s="1" t="s">
        <v>24053</v>
      </c>
    </row>
    <row r="173447">
      <c r="A173447" s="1" t="s">
        <v>55568</v>
      </c>
    </row>
    <row r="173449">
      <c r="A173449" s="1" t="s">
        <v>55569</v>
      </c>
    </row>
    <row r="173451">
      <c r="A173451" s="1" t="s">
        <v>24058</v>
      </c>
    </row>
    <row r="173452">
      <c r="A173452" s="1" t="s">
        <v>24059</v>
      </c>
    </row>
    <row r="173453">
      <c r="A173453" s="1" t="s">
        <v>24060</v>
      </c>
    </row>
    <row r="173455">
      <c r="A173455" s="1" t="s">
        <v>24061</v>
      </c>
    </row>
    <row r="173456">
      <c r="A173456" s="1" t="s">
        <v>24062</v>
      </c>
    </row>
    <row r="173457">
      <c r="A173457" s="1" t="s">
        <v>24063</v>
      </c>
    </row>
    <row r="173459">
      <c r="A173459" s="1" t="s">
        <v>24064</v>
      </c>
    </row>
    <row r="173460">
      <c r="A173460" s="1" t="s">
        <v>55570</v>
      </c>
    </row>
    <row r="173461">
      <c r="A173461" s="1" t="s">
        <v>55571</v>
      </c>
    </row>
    <row r="173463">
      <c r="A173463" s="1" t="s">
        <v>966</v>
      </c>
    </row>
    <row r="173465">
      <c r="A173465" s="1" t="s">
        <v>24065</v>
      </c>
    </row>
    <row r="173467">
      <c r="A173467" s="1" t="s">
        <v>55572</v>
      </c>
    </row>
    <row r="173468">
      <c r="A173468" s="1" t="s">
        <v>55573</v>
      </c>
    </row>
    <row r="173470">
      <c r="A173470" s="1" t="s">
        <v>24067</v>
      </c>
    </row>
    <row r="173471">
      <c r="A173471" s="1" t="s">
        <v>55564</v>
      </c>
    </row>
    <row r="173472">
      <c r="A173472" s="1" t="s">
        <v>55565</v>
      </c>
    </row>
    <row r="173473">
      <c r="A173473" s="1" t="s">
        <v>55566</v>
      </c>
    </row>
    <row r="173474">
      <c r="A173474" s="1" t="s">
        <v>55567</v>
      </c>
    </row>
    <row r="173475">
      <c r="A173475" s="1" t="s">
        <v>24052</v>
      </c>
    </row>
    <row r="173476">
      <c r="A173476" s="1" t="s">
        <v>24053</v>
      </c>
    </row>
    <row r="173477">
      <c r="A173477" s="1" t="s">
        <v>55568</v>
      </c>
    </row>
    <row r="173478">
      <c r="A173478" s="1" t="s">
        <v>55569</v>
      </c>
    </row>
    <row r="173479">
      <c r="A173479" s="1" t="s">
        <v>24058</v>
      </c>
    </row>
    <row r="173480">
      <c r="A173480" s="1" t="s">
        <v>24059</v>
      </c>
    </row>
    <row r="173481">
      <c r="A173481" s="1" t="s">
        <v>24060</v>
      </c>
    </row>
    <row r="173482">
      <c r="A173482" s="1" t="s">
        <v>24061</v>
      </c>
    </row>
    <row r="173483">
      <c r="A173483" s="1" t="s">
        <v>24062</v>
      </c>
    </row>
    <row r="173484">
      <c r="A173484" s="1" t="s">
        <v>24063</v>
      </c>
    </row>
    <row r="173485">
      <c r="A173485" s="1" t="s">
        <v>24064</v>
      </c>
    </row>
    <row r="173486">
      <c r="A173486" s="1" t="s">
        <v>55570</v>
      </c>
    </row>
    <row r="173487">
      <c r="A173487" s="1" t="s">
        <v>55571</v>
      </c>
    </row>
    <row r="173488">
      <c r="A173488" s="1" t="s">
        <v>24065</v>
      </c>
    </row>
    <row r="173489">
      <c r="A173489" s="1" t="s">
        <v>55574</v>
      </c>
    </row>
    <row r="173490">
      <c r="A173490" s="1" t="s">
        <v>55575</v>
      </c>
    </row>
    <row r="173491">
      <c r="A173491" s="1" t="s">
        <v>55576</v>
      </c>
    </row>
    <row r="173493">
      <c r="A173493" s="1" t="s">
        <v>24047</v>
      </c>
    </row>
    <row r="173495">
      <c r="A173495" s="1" t="s">
        <v>24065</v>
      </c>
    </row>
    <row r="173497">
      <c r="A173497" s="1" t="s">
        <v>24070</v>
      </c>
    </row>
    <row r="173498">
      <c r="A173498" s="1" t="s">
        <v>24071</v>
      </c>
    </row>
    <row r="173499">
      <c r="A173499" s="1" t="s">
        <v>24072</v>
      </c>
    </row>
    <row r="173500">
      <c r="A173500" s="1" t="s">
        <v>24073</v>
      </c>
    </row>
    <row r="173502">
      <c r="A173502" s="1" t="s">
        <v>24074</v>
      </c>
    </row>
    <row r="173504">
      <c r="A173504" s="1" t="s">
        <v>24055</v>
      </c>
    </row>
    <row r="173506">
      <c r="A173506" s="1" t="s">
        <v>24075</v>
      </c>
    </row>
    <row r="173507">
      <c r="A173507" s="1" t="s">
        <v>24076</v>
      </c>
    </row>
    <row r="173509">
      <c r="A173509" s="1" t="s">
        <v>24077</v>
      </c>
    </row>
    <row r="173511">
      <c r="A173511" s="1" t="s">
        <v>24078</v>
      </c>
    </row>
    <row r="173512">
      <c r="A173512" s="1" t="s">
        <v>24079</v>
      </c>
    </row>
    <row r="173514">
      <c r="A173514" s="1" t="s">
        <v>24080</v>
      </c>
    </row>
    <row r="173516">
      <c r="A173516" s="1" t="s">
        <v>24065</v>
      </c>
    </row>
    <row r="173518">
      <c r="A173518" s="1" t="s">
        <v>24081</v>
      </c>
    </row>
    <row r="173519">
      <c r="A173519" s="1" t="s">
        <v>24082</v>
      </c>
    </row>
    <row r="173521">
      <c r="A173521" s="1" t="s">
        <v>24083</v>
      </c>
    </row>
    <row r="173523">
      <c r="A173523" s="1" t="s">
        <v>24084</v>
      </c>
    </row>
    <row r="173525">
      <c r="A173525" s="1" t="s">
        <v>24085</v>
      </c>
    </row>
    <row r="173526">
      <c r="A173526" s="1" t="s">
        <v>24067</v>
      </c>
    </row>
    <row r="173527">
      <c r="A173527" s="1" t="s">
        <v>24065</v>
      </c>
    </row>
    <row r="173528">
      <c r="A173528" s="1" t="s">
        <v>24070</v>
      </c>
    </row>
    <row r="173529">
      <c r="A173529" s="1" t="s">
        <v>24071</v>
      </c>
    </row>
    <row r="173530">
      <c r="A173530" s="1" t="s">
        <v>24072</v>
      </c>
    </row>
    <row r="173531">
      <c r="A173531" s="1" t="s">
        <v>24073</v>
      </c>
    </row>
    <row r="173532">
      <c r="A173532" s="1" t="s">
        <v>24074</v>
      </c>
    </row>
    <row r="173533">
      <c r="A173533" s="1" t="s">
        <v>24055</v>
      </c>
    </row>
    <row r="173534">
      <c r="A173534" s="1" t="s">
        <v>24075</v>
      </c>
    </row>
    <row r="173535">
      <c r="A173535" s="1" t="s">
        <v>24076</v>
      </c>
    </row>
    <row r="173536">
      <c r="A173536" s="1" t="s">
        <v>24077</v>
      </c>
    </row>
    <row r="173537">
      <c r="A173537" s="1" t="s">
        <v>24078</v>
      </c>
    </row>
    <row r="173538">
      <c r="A173538" s="1" t="s">
        <v>24079</v>
      </c>
    </row>
    <row r="173539">
      <c r="A173539" s="1" t="s">
        <v>24080</v>
      </c>
    </row>
    <row r="173540">
      <c r="A173540" s="1" t="s">
        <v>24065</v>
      </c>
    </row>
    <row r="173541">
      <c r="A173541" s="1" t="s">
        <v>24081</v>
      </c>
    </row>
    <row r="173542">
      <c r="A173542" s="1" t="s">
        <v>24082</v>
      </c>
    </row>
    <row r="173543">
      <c r="A173543" s="1" t="s">
        <v>24083</v>
      </c>
    </row>
    <row r="173544">
      <c r="A173544" s="1" t="s">
        <v>24086</v>
      </c>
    </row>
    <row r="173545">
      <c r="A173545" s="1" t="s">
        <v>55577</v>
      </c>
    </row>
    <row r="173546">
      <c r="A173546" s="1" t="s">
        <v>24047</v>
      </c>
    </row>
    <row r="173548">
      <c r="A173548" s="1" t="s">
        <v>24065</v>
      </c>
    </row>
    <row r="173550">
      <c r="A173550" s="1" t="s">
        <v>24070</v>
      </c>
    </row>
    <row r="173551">
      <c r="A173551" s="1" t="s">
        <v>24071</v>
      </c>
    </row>
    <row r="173552">
      <c r="A173552" s="1" t="s">
        <v>24072</v>
      </c>
    </row>
    <row r="173553">
      <c r="A173553" s="1" t="s">
        <v>24073</v>
      </c>
    </row>
    <row r="173555">
      <c r="A173555" s="1" t="s">
        <v>24055</v>
      </c>
    </row>
    <row r="173557">
      <c r="A173557" s="1" t="s">
        <v>24075</v>
      </c>
    </row>
    <row r="173558">
      <c r="A173558" s="1" t="s">
        <v>24076</v>
      </c>
    </row>
    <row r="173560">
      <c r="A173560" s="1" t="s">
        <v>24077</v>
      </c>
    </row>
    <row r="173562">
      <c r="A173562" s="1" t="s">
        <v>24078</v>
      </c>
    </row>
    <row r="173563">
      <c r="A173563" s="1" t="s">
        <v>24079</v>
      </c>
    </row>
    <row r="173565">
      <c r="A173565" s="1" t="s">
        <v>24080</v>
      </c>
    </row>
    <row r="173567">
      <c r="A173567" s="1" t="s">
        <v>24065</v>
      </c>
    </row>
    <row r="173569">
      <c r="A173569" s="1" t="s">
        <v>24088</v>
      </c>
    </row>
    <row r="173570">
      <c r="A173570" s="1" t="s">
        <v>24082</v>
      </c>
    </row>
    <row r="173572">
      <c r="A173572" s="1" t="s">
        <v>24089</v>
      </c>
    </row>
    <row r="173574">
      <c r="A173574" s="1" t="s">
        <v>24084</v>
      </c>
    </row>
    <row r="173576">
      <c r="A173576" s="1" t="s">
        <v>24090</v>
      </c>
    </row>
    <row r="173577">
      <c r="A173577" s="1" t="s">
        <v>24067</v>
      </c>
    </row>
    <row r="173578">
      <c r="A173578" s="1" t="s">
        <v>24065</v>
      </c>
    </row>
    <row r="173579">
      <c r="A173579" s="1" t="s">
        <v>24070</v>
      </c>
    </row>
    <row r="173580">
      <c r="A173580" s="1" t="s">
        <v>24071</v>
      </c>
    </row>
    <row r="173581">
      <c r="A173581" s="1" t="s">
        <v>24072</v>
      </c>
    </row>
    <row r="173582">
      <c r="A173582" s="1" t="s">
        <v>24073</v>
      </c>
    </row>
    <row r="173583">
      <c r="A173583" s="1" t="s">
        <v>24055</v>
      </c>
    </row>
    <row r="173584">
      <c r="A173584" s="1" t="s">
        <v>24075</v>
      </c>
    </row>
    <row r="173585">
      <c r="A173585" s="1" t="s">
        <v>24076</v>
      </c>
    </row>
    <row r="173586">
      <c r="A173586" s="1" t="s">
        <v>24077</v>
      </c>
    </row>
    <row r="173587">
      <c r="A173587" s="1" t="s">
        <v>24078</v>
      </c>
    </row>
    <row r="173588">
      <c r="A173588" s="1" t="s">
        <v>24079</v>
      </c>
    </row>
    <row r="173589">
      <c r="A173589" s="1" t="s">
        <v>24080</v>
      </c>
    </row>
    <row r="173590">
      <c r="A173590" s="1" t="s">
        <v>24065</v>
      </c>
    </row>
    <row r="173591">
      <c r="A173591" s="1" t="s">
        <v>24088</v>
      </c>
    </row>
    <row r="173592">
      <c r="A173592" s="1" t="s">
        <v>24082</v>
      </c>
    </row>
    <row r="173593">
      <c r="A173593" s="1" t="s">
        <v>24089</v>
      </c>
    </row>
    <row r="173594">
      <c r="A173594" s="1" t="s">
        <v>24084</v>
      </c>
    </row>
    <row r="173595">
      <c r="A173595" s="1" t="s">
        <v>24091</v>
      </c>
    </row>
    <row r="173596">
      <c r="A173596" s="1" t="s">
        <v>55578</v>
      </c>
    </row>
    <row r="173598">
      <c r="A173598" s="1" t="s">
        <v>24093</v>
      </c>
    </row>
    <row r="173599">
      <c r="A173599" s="1" t="s">
        <v>24094</v>
      </c>
    </row>
    <row r="173601">
      <c r="A173601" s="1" t="s">
        <v>24095</v>
      </c>
    </row>
    <row r="173602">
      <c r="A173602" s="1" t="s">
        <v>24096</v>
      </c>
    </row>
    <row r="173603">
      <c r="A173603" s="1" t="s">
        <v>24097</v>
      </c>
    </row>
    <row r="173604">
      <c r="A173604" s="1" t="s">
        <v>24098</v>
      </c>
    </row>
    <row r="173605">
      <c r="A173605" s="1" t="s">
        <v>24099</v>
      </c>
    </row>
    <row r="173607">
      <c r="A173607" s="1" t="s">
        <v>24100</v>
      </c>
    </row>
    <row r="173609">
      <c r="A173609" s="1" t="s">
        <v>24101</v>
      </c>
    </row>
    <row r="173610">
      <c r="A173610" s="1" t="s">
        <v>24102</v>
      </c>
    </row>
    <row r="173611">
      <c r="A173611" s="1" t="s">
        <v>24103</v>
      </c>
    </row>
    <row r="173612">
      <c r="A173612" s="1" t="s">
        <v>24104</v>
      </c>
    </row>
    <row r="173613">
      <c r="A173613" s="1" t="s">
        <v>24105</v>
      </c>
    </row>
    <row r="173614">
      <c r="A173614" s="1" t="s">
        <v>24106</v>
      </c>
    </row>
    <row r="173615">
      <c r="A173615" s="1" t="s">
        <v>24107</v>
      </c>
    </row>
    <row r="173617">
      <c r="A173617" s="1" t="s">
        <v>24108</v>
      </c>
    </row>
    <row r="173619">
      <c r="A173619" s="1" t="s">
        <v>24109</v>
      </c>
    </row>
    <row r="173621">
      <c r="A173621" s="1" t="s">
        <v>10895</v>
      </c>
    </row>
    <row r="173622">
      <c r="A173622" s="1" t="s">
        <v>18047</v>
      </c>
    </row>
    <row r="173623">
      <c r="A173623" s="1" t="s">
        <v>24110</v>
      </c>
    </row>
    <row r="173624">
      <c r="A173624" s="1" t="s">
        <v>24093</v>
      </c>
    </row>
    <row r="173625">
      <c r="A173625" s="1" t="s">
        <v>24094</v>
      </c>
    </row>
    <row r="173626">
      <c r="A173626" s="1" t="s">
        <v>24095</v>
      </c>
    </row>
    <row r="173627">
      <c r="A173627" s="1" t="s">
        <v>24096</v>
      </c>
    </row>
    <row r="173628">
      <c r="A173628" s="1" t="s">
        <v>24097</v>
      </c>
    </row>
    <row r="173629">
      <c r="A173629" s="1" t="s">
        <v>24098</v>
      </c>
    </row>
    <row r="173630">
      <c r="A173630" s="1" t="s">
        <v>24099</v>
      </c>
    </row>
    <row r="173631">
      <c r="A173631" s="1" t="s">
        <v>24100</v>
      </c>
    </row>
    <row r="173632">
      <c r="A173632" s="1" t="s">
        <v>24101</v>
      </c>
    </row>
    <row r="173633">
      <c r="A173633" s="1" t="s">
        <v>24102</v>
      </c>
    </row>
    <row r="173634">
      <c r="A173634" s="1" t="s">
        <v>24103</v>
      </c>
    </row>
    <row r="173635">
      <c r="A173635" s="1" t="s">
        <v>24104</v>
      </c>
    </row>
    <row r="173636">
      <c r="A173636" s="1" t="s">
        <v>24105</v>
      </c>
    </row>
    <row r="173637">
      <c r="A173637" s="1" t="s">
        <v>24106</v>
      </c>
    </row>
    <row r="173638">
      <c r="A173638" s="1" t="s">
        <v>24107</v>
      </c>
    </row>
    <row r="173639">
      <c r="A173639" s="1" t="s">
        <v>24108</v>
      </c>
    </row>
    <row r="173640">
      <c r="A173640" s="1" t="s">
        <v>24109</v>
      </c>
    </row>
    <row r="173641">
      <c r="A173641" s="1" t="s">
        <v>24111</v>
      </c>
    </row>
    <row r="173642">
      <c r="A173642" s="1" t="s">
        <v>55579</v>
      </c>
    </row>
    <row r="173643">
      <c r="A173643" s="3" t="str">
        <f> « og Marts | past lene 000</f>
        <v>#ERROR!</v>
      </c>
    </row>
    <row r="173644">
      <c r="A173644" s="1" t="s">
        <v>55580</v>
      </c>
    </row>
    <row r="173645">
      <c r="A173645" s="1" t="s">
        <v>55581</v>
      </c>
    </row>
    <row r="173646">
      <c r="A173646" s="1" t="s">
        <v>4140</v>
      </c>
    </row>
    <row r="173647">
      <c r="A173647" s="1" t="s">
        <v>55582</v>
      </c>
    </row>
    <row r="173648">
      <c r="A173648" s="3" t="str">
        <f> « og Marts | past lene 000</f>
        <v>#ERROR!</v>
      </c>
    </row>
    <row r="173649">
      <c r="A173649" s="1" t="s">
        <v>55580</v>
      </c>
    </row>
    <row r="173650">
      <c r="A173650" s="1" t="s">
        <v>55581</v>
      </c>
    </row>
    <row r="173651">
      <c r="A173651" s="1" t="s">
        <v>55583</v>
      </c>
    </row>
    <row r="173652">
      <c r="A173652" s="1" t="s">
        <v>55584</v>
      </c>
    </row>
    <row r="173653">
      <c r="A173653" s="1" t="s">
        <v>7815</v>
      </c>
    </row>
    <row r="173654">
      <c r="A173654" s="1" t="s">
        <v>55585</v>
      </c>
    </row>
    <row r="173655">
      <c r="A173655" s="1" t="s">
        <v>55586</v>
      </c>
    </row>
    <row r="173656">
      <c r="A173656" s="1" t="s">
        <v>55587</v>
      </c>
    </row>
    <row r="173657">
      <c r="A173657" s="1" t="s">
        <v>322</v>
      </c>
    </row>
    <row r="173658">
      <c r="A173658" s="1" t="s">
        <v>55588</v>
      </c>
    </row>
    <row r="173659">
      <c r="A173659" s="1" t="s">
        <v>41524</v>
      </c>
    </row>
    <row r="173660">
      <c r="A173660" s="1" t="s">
        <v>55589</v>
      </c>
    </row>
    <row r="173661">
      <c r="A173661" s="1" t="s">
        <v>55590</v>
      </c>
    </row>
    <row r="173662">
      <c r="A173662" s="1" t="s">
        <v>55591</v>
      </c>
    </row>
    <row r="173663">
      <c r="A173663" s="1" t="s">
        <v>55592</v>
      </c>
    </row>
    <row r="173664">
      <c r="A173664" s="1" t="s">
        <v>55593</v>
      </c>
    </row>
    <row r="173665">
      <c r="A173665" s="1" t="s">
        <v>55594</v>
      </c>
    </row>
    <row r="173666">
      <c r="A173666" s="1" t="s">
        <v>129</v>
      </c>
    </row>
    <row r="173667">
      <c r="A173667" s="1" t="s">
        <v>977</v>
      </c>
    </row>
    <row r="173668">
      <c r="A173668" s="1" t="s">
        <v>55595</v>
      </c>
    </row>
    <row r="173669">
      <c r="A173669" s="1" t="s">
        <v>55596</v>
      </c>
    </row>
    <row r="173670">
      <c r="A173670" s="1" t="s">
        <v>55585</v>
      </c>
    </row>
    <row r="173671">
      <c r="A173671" s="1" t="s">
        <v>55586</v>
      </c>
    </row>
    <row r="173672">
      <c r="A173672" s="1" t="s">
        <v>55587</v>
      </c>
    </row>
    <row r="173673">
      <c r="A173673" s="1" t="s">
        <v>55588</v>
      </c>
    </row>
    <row r="173674">
      <c r="A173674" s="1" t="s">
        <v>55589</v>
      </c>
    </row>
    <row r="173675">
      <c r="A173675" s="1" t="s">
        <v>55590</v>
      </c>
    </row>
    <row r="173676">
      <c r="A173676" s="1" t="s">
        <v>55591</v>
      </c>
    </row>
    <row r="173677">
      <c r="A173677" s="1" t="s">
        <v>55592</v>
      </c>
    </row>
    <row r="173678">
      <c r="A173678" s="1" t="s">
        <v>55593</v>
      </c>
    </row>
    <row r="173679">
      <c r="A173679" s="1" t="s">
        <v>55594</v>
      </c>
    </row>
    <row r="173680">
      <c r="A173680" s="1" t="s">
        <v>55595</v>
      </c>
    </row>
    <row r="173681">
      <c r="A173681" s="1" t="s">
        <v>55597</v>
      </c>
    </row>
    <row r="173682">
      <c r="A173682" s="1" t="s">
        <v>55598</v>
      </c>
    </row>
    <row r="173683">
      <c r="A173683" s="1">
        <v>6.0</v>
      </c>
    </row>
    <row r="173684">
      <c r="A173684" s="1" t="s">
        <v>55599</v>
      </c>
    </row>
    <row r="173686">
      <c r="A173686" s="30">
        <v>1.63125</v>
      </c>
    </row>
    <row r="173688">
      <c r="A173688" s="1" t="s">
        <v>55600</v>
      </c>
    </row>
    <row r="173689">
      <c r="A173689" s="1" t="s">
        <v>55601</v>
      </c>
    </row>
    <row r="173690">
      <c r="A173690" s="1" t="s">
        <v>55602</v>
      </c>
    </row>
    <row r="173691">
      <c r="A173691" s="1" t="s">
        <v>884</v>
      </c>
    </row>
    <row r="173692">
      <c r="A173692" s="1" t="s">
        <v>55603</v>
      </c>
    </row>
    <row r="173694">
      <c r="A173694" s="10">
        <v>0.38125</v>
      </c>
    </row>
    <row r="173696">
      <c r="A173696" s="1" t="s">
        <v>55604</v>
      </c>
    </row>
    <row r="173697">
      <c r="A173697" s="1" t="s">
        <v>55605</v>
      </c>
    </row>
    <row r="173698">
      <c r="A173698" s="1" t="s">
        <v>55606</v>
      </c>
    </row>
    <row r="173700">
      <c r="A173700" s="1" t="s">
        <v>54543</v>
      </c>
    </row>
    <row r="173702">
      <c r="A173702" s="1" t="s">
        <v>24113</v>
      </c>
    </row>
    <row r="173704">
      <c r="A173704" s="1" t="s">
        <v>24114</v>
      </c>
    </row>
    <row r="173705">
      <c r="A173705" s="1" t="s">
        <v>24115</v>
      </c>
    </row>
    <row r="173706">
      <c r="A173706" s="1" t="s">
        <v>55607</v>
      </c>
    </row>
    <row r="173708">
      <c r="A173708" s="1" t="s">
        <v>24117</v>
      </c>
    </row>
    <row r="173709">
      <c r="A173709" s="1" t="s">
        <v>55608</v>
      </c>
    </row>
    <row r="173710">
      <c r="A173710" s="1" t="s">
        <v>55609</v>
      </c>
    </row>
    <row r="173711">
      <c r="A173711" s="1" t="s">
        <v>55610</v>
      </c>
    </row>
    <row r="173713">
      <c r="A173713" s="1" t="s">
        <v>24121</v>
      </c>
    </row>
    <row r="173715">
      <c r="A173715" s="1" t="s">
        <v>55611</v>
      </c>
    </row>
    <row r="173716">
      <c r="A173716" s="1" t="s">
        <v>55612</v>
      </c>
    </row>
    <row r="173717">
      <c r="A173717" s="1" t="s">
        <v>55613</v>
      </c>
    </row>
    <row r="173718">
      <c r="A173718" s="1" t="s">
        <v>55614</v>
      </c>
    </row>
    <row r="173719">
      <c r="A173719" s="1" t="s">
        <v>24126</v>
      </c>
    </row>
    <row r="173720">
      <c r="A173720" s="1" t="s">
        <v>55615</v>
      </c>
    </row>
    <row r="173722">
      <c r="A173722" s="1" t="s">
        <v>24128</v>
      </c>
    </row>
    <row r="173724">
      <c r="A173724" s="1" t="s">
        <v>24129</v>
      </c>
    </row>
    <row r="173726">
      <c r="A173726" s="1" t="s">
        <v>55616</v>
      </c>
    </row>
    <row r="173727">
      <c r="A173727" s="1" t="s">
        <v>24131</v>
      </c>
    </row>
    <row r="173728">
      <c r="A173728" s="1" t="s">
        <v>24132</v>
      </c>
    </row>
    <row r="173730">
      <c r="A173730" s="1" t="s">
        <v>55617</v>
      </c>
    </row>
    <row r="173732">
      <c r="A173732" s="1" t="s">
        <v>55618</v>
      </c>
    </row>
    <row r="173734">
      <c r="A173734" s="1" t="s">
        <v>55619</v>
      </c>
    </row>
    <row r="173735">
      <c r="A173735" s="1" t="s">
        <v>55620</v>
      </c>
    </row>
    <row r="173737">
      <c r="A173737" s="1" t="s">
        <v>55621</v>
      </c>
    </row>
    <row r="173738">
      <c r="A173738" s="1" t="s">
        <v>54543</v>
      </c>
    </row>
    <row r="173739">
      <c r="A173739" s="1" t="s">
        <v>24113</v>
      </c>
    </row>
    <row r="173740">
      <c r="A173740" s="1" t="s">
        <v>24114</v>
      </c>
    </row>
    <row r="173741">
      <c r="A173741" s="1" t="s">
        <v>24115</v>
      </c>
    </row>
    <row r="173742">
      <c r="A173742" s="1" t="s">
        <v>55607</v>
      </c>
    </row>
    <row r="173743">
      <c r="A173743" s="1" t="s">
        <v>24117</v>
      </c>
    </row>
    <row r="173744">
      <c r="A173744" s="1" t="s">
        <v>55608</v>
      </c>
    </row>
    <row r="173745">
      <c r="A173745" s="1" t="s">
        <v>55609</v>
      </c>
    </row>
    <row r="173746">
      <c r="A173746" s="1" t="s">
        <v>55610</v>
      </c>
    </row>
    <row r="173747">
      <c r="A173747" s="1" t="s">
        <v>24121</v>
      </c>
    </row>
    <row r="173748">
      <c r="A173748" s="1" t="s">
        <v>55611</v>
      </c>
    </row>
    <row r="173749">
      <c r="A173749" s="1" t="s">
        <v>55612</v>
      </c>
    </row>
    <row r="173750">
      <c r="A173750" s="1" t="s">
        <v>55613</v>
      </c>
    </row>
    <row r="173751">
      <c r="A173751" s="1" t="s">
        <v>55614</v>
      </c>
    </row>
    <row r="173752">
      <c r="A173752" s="1" t="s">
        <v>24126</v>
      </c>
    </row>
    <row r="173753">
      <c r="A173753" s="1" t="s">
        <v>55615</v>
      </c>
    </row>
    <row r="173754">
      <c r="A173754" s="1" t="s">
        <v>24128</v>
      </c>
    </row>
    <row r="173755">
      <c r="A173755" s="1" t="s">
        <v>24129</v>
      </c>
    </row>
    <row r="173756">
      <c r="A173756" s="1" t="s">
        <v>55616</v>
      </c>
    </row>
    <row r="173757">
      <c r="A173757" s="1" t="s">
        <v>24131</v>
      </c>
    </row>
    <row r="173758">
      <c r="A173758" s="1" t="s">
        <v>24132</v>
      </c>
    </row>
    <row r="173759">
      <c r="A173759" s="1" t="s">
        <v>55617</v>
      </c>
    </row>
    <row r="173760">
      <c r="A173760" s="1" t="s">
        <v>55618</v>
      </c>
    </row>
    <row r="173761">
      <c r="A173761" s="1" t="s">
        <v>55619</v>
      </c>
    </row>
    <row r="173762">
      <c r="A173762" s="1" t="s">
        <v>55622</v>
      </c>
    </row>
    <row r="173763">
      <c r="A173763" s="1" t="s">
        <v>55623</v>
      </c>
    </row>
    <row r="173765">
      <c r="A173765" s="1" t="s">
        <v>54543</v>
      </c>
    </row>
    <row r="173767">
      <c r="A173767" s="1" t="s">
        <v>24113</v>
      </c>
    </row>
    <row r="173769">
      <c r="A173769" s="1" t="s">
        <v>24114</v>
      </c>
    </row>
    <row r="173770">
      <c r="A173770" s="1" t="s">
        <v>24115</v>
      </c>
    </row>
    <row r="173771">
      <c r="A173771" s="1" t="s">
        <v>55607</v>
      </c>
    </row>
    <row r="173773">
      <c r="A173773" s="1" t="s">
        <v>24117</v>
      </c>
    </row>
    <row r="173774">
      <c r="A173774" s="1" t="s">
        <v>55608</v>
      </c>
    </row>
    <row r="173775">
      <c r="A173775" s="1" t="s">
        <v>24119</v>
      </c>
    </row>
    <row r="173776">
      <c r="A173776" s="1" t="s">
        <v>24120</v>
      </c>
    </row>
    <row r="173778">
      <c r="A173778" s="1" t="s">
        <v>24121</v>
      </c>
    </row>
    <row r="173780">
      <c r="A173780" s="1" t="s">
        <v>55611</v>
      </c>
    </row>
    <row r="173781">
      <c r="A173781" s="1" t="s">
        <v>55612</v>
      </c>
    </row>
    <row r="173782">
      <c r="A173782" s="1" t="s">
        <v>55613</v>
      </c>
    </row>
    <row r="173783">
      <c r="A173783" s="1" t="s">
        <v>55614</v>
      </c>
    </row>
    <row r="173784">
      <c r="A173784" s="1" t="s">
        <v>24126</v>
      </c>
    </row>
    <row r="173785">
      <c r="A173785" s="1" t="s">
        <v>55615</v>
      </c>
    </row>
    <row r="173787">
      <c r="A173787" s="1" t="s">
        <v>24128</v>
      </c>
    </row>
    <row r="173789">
      <c r="A173789" s="1" t="s">
        <v>24129</v>
      </c>
    </row>
    <row r="173791">
      <c r="A173791" s="1" t="s">
        <v>55616</v>
      </c>
    </row>
    <row r="173792">
      <c r="A173792" s="1" t="s">
        <v>24131</v>
      </c>
    </row>
    <row r="173793">
      <c r="A173793" s="1" t="s">
        <v>55624</v>
      </c>
    </row>
    <row r="173795">
      <c r="A173795" s="1" t="s">
        <v>55625</v>
      </c>
    </row>
    <row r="173797">
      <c r="A173797" s="1" t="s">
        <v>55618</v>
      </c>
    </row>
    <row r="173799">
      <c r="A173799" s="1" t="s">
        <v>24135</v>
      </c>
    </row>
    <row r="173800">
      <c r="A173800" s="1" t="s">
        <v>24136</v>
      </c>
    </row>
    <row r="173802">
      <c r="A173802" s="1" t="s">
        <v>55626</v>
      </c>
    </row>
    <row r="173803">
      <c r="A173803" s="1" t="s">
        <v>54543</v>
      </c>
    </row>
    <row r="173804">
      <c r="A173804" s="1" t="s">
        <v>24113</v>
      </c>
    </row>
    <row r="173805">
      <c r="A173805" s="1" t="s">
        <v>24114</v>
      </c>
    </row>
    <row r="173806">
      <c r="A173806" s="1" t="s">
        <v>24115</v>
      </c>
    </row>
    <row r="173807">
      <c r="A173807" s="1" t="s">
        <v>55607</v>
      </c>
    </row>
    <row r="173808">
      <c r="A173808" s="1" t="s">
        <v>24117</v>
      </c>
    </row>
    <row r="173809">
      <c r="A173809" s="1" t="s">
        <v>55608</v>
      </c>
    </row>
    <row r="173810">
      <c r="A173810" s="1" t="s">
        <v>24119</v>
      </c>
    </row>
    <row r="173811">
      <c r="A173811" s="1" t="s">
        <v>24120</v>
      </c>
    </row>
    <row r="173812">
      <c r="A173812" s="1" t="s">
        <v>24121</v>
      </c>
    </row>
    <row r="173813">
      <c r="A173813" s="1" t="s">
        <v>55611</v>
      </c>
    </row>
    <row r="173814">
      <c r="A173814" s="1" t="s">
        <v>55612</v>
      </c>
    </row>
    <row r="173815">
      <c r="A173815" s="1" t="s">
        <v>55613</v>
      </c>
    </row>
    <row r="173816">
      <c r="A173816" s="1" t="s">
        <v>55614</v>
      </c>
    </row>
    <row r="173817">
      <c r="A173817" s="1" t="s">
        <v>24126</v>
      </c>
    </row>
    <row r="173818">
      <c r="A173818" s="1" t="s">
        <v>55615</v>
      </c>
    </row>
    <row r="173819">
      <c r="A173819" s="1" t="s">
        <v>24128</v>
      </c>
    </row>
    <row r="173820">
      <c r="A173820" s="1" t="s">
        <v>24129</v>
      </c>
    </row>
    <row r="173821">
      <c r="A173821" s="1" t="s">
        <v>55616</v>
      </c>
    </row>
    <row r="173822">
      <c r="A173822" s="1" t="s">
        <v>24131</v>
      </c>
    </row>
    <row r="173823">
      <c r="A173823" s="1" t="s">
        <v>55624</v>
      </c>
    </row>
    <row r="173824">
      <c r="A173824" s="1" t="s">
        <v>55625</v>
      </c>
    </row>
    <row r="173825">
      <c r="A173825" s="1" t="s">
        <v>55618</v>
      </c>
    </row>
    <row r="173826">
      <c r="A173826" s="1" t="s">
        <v>24135</v>
      </c>
    </row>
    <row r="173827">
      <c r="A173827" s="1" t="s">
        <v>55627</v>
      </c>
    </row>
    <row r="173828">
      <c r="A173828" s="1" t="s">
        <v>55628</v>
      </c>
    </row>
    <row r="173830">
      <c r="A173830" s="1" t="s">
        <v>24140</v>
      </c>
    </row>
    <row r="173831">
      <c r="A173831" s="1" t="s">
        <v>24141</v>
      </c>
    </row>
    <row r="173832">
      <c r="A173832" s="1" t="s">
        <v>24142</v>
      </c>
    </row>
    <row r="173834">
      <c r="A173834" s="1" t="s">
        <v>24143</v>
      </c>
    </row>
    <row r="173835">
      <c r="A173835" s="1" t="s">
        <v>24144</v>
      </c>
    </row>
    <row r="173836">
      <c r="A173836" s="1" t="s">
        <v>24145</v>
      </c>
    </row>
    <row r="173838">
      <c r="A173838" s="1" t="s">
        <v>24146</v>
      </c>
    </row>
    <row r="173840">
      <c r="A173840" s="1" t="s">
        <v>24147</v>
      </c>
    </row>
    <row r="173841">
      <c r="A173841" s="1" t="s">
        <v>24148</v>
      </c>
    </row>
    <row r="173843">
      <c r="A173843" s="1" t="s">
        <v>2007</v>
      </c>
    </row>
    <row r="173845">
      <c r="A173845" s="1" t="s">
        <v>24149</v>
      </c>
    </row>
    <row r="173847">
      <c r="A173847" s="1" t="s">
        <v>24150</v>
      </c>
    </row>
    <row r="173849">
      <c r="A173849" s="1" t="s">
        <v>24151</v>
      </c>
    </row>
    <row r="173851">
      <c r="A173851" s="1" t="s">
        <v>24152</v>
      </c>
    </row>
    <row r="173852">
      <c r="A173852" s="1" t="s">
        <v>24153</v>
      </c>
    </row>
    <row r="173854">
      <c r="A173854" s="1" t="s">
        <v>24154</v>
      </c>
    </row>
    <row r="173855">
      <c r="A173855" s="1" t="s">
        <v>24141</v>
      </c>
    </row>
    <row r="173856">
      <c r="A173856" s="1" t="s">
        <v>24142</v>
      </c>
    </row>
    <row r="173857">
      <c r="A173857" s="1" t="s">
        <v>24143</v>
      </c>
    </row>
    <row r="173858">
      <c r="A173858" s="1" t="s">
        <v>24144</v>
      </c>
    </row>
    <row r="173859">
      <c r="A173859" s="1" t="s">
        <v>24145</v>
      </c>
    </row>
    <row r="173860">
      <c r="A173860" s="1" t="s">
        <v>24146</v>
      </c>
    </row>
    <row r="173861">
      <c r="A173861" s="1" t="s">
        <v>24147</v>
      </c>
    </row>
    <row r="173862">
      <c r="A173862" s="1" t="s">
        <v>24148</v>
      </c>
    </row>
    <row r="173863">
      <c r="A173863" s="1" t="s">
        <v>24149</v>
      </c>
    </row>
    <row r="173864">
      <c r="A173864" s="1" t="s">
        <v>24150</v>
      </c>
    </row>
    <row r="173865">
      <c r="A173865" s="1" t="s">
        <v>24151</v>
      </c>
    </row>
    <row r="173866">
      <c r="A173866" s="1" t="s">
        <v>24152</v>
      </c>
    </row>
    <row r="173867">
      <c r="A173867" s="1" t="s">
        <v>24155</v>
      </c>
    </row>
    <row r="173868">
      <c r="A173868" s="1" t="s">
        <v>55629</v>
      </c>
    </row>
    <row r="173870">
      <c r="A173870" s="1" t="s">
        <v>55630</v>
      </c>
    </row>
    <row r="173872">
      <c r="A173872" s="1" t="s">
        <v>24140</v>
      </c>
    </row>
    <row r="173873">
      <c r="A173873" s="1" t="s">
        <v>24141</v>
      </c>
    </row>
    <row r="173875">
      <c r="A173875" s="1" t="s">
        <v>24142</v>
      </c>
    </row>
    <row r="173877">
      <c r="A173877" s="1" t="s">
        <v>55631</v>
      </c>
    </row>
    <row r="173878">
      <c r="A173878" s="1" t="s">
        <v>55632</v>
      </c>
    </row>
    <row r="173879">
      <c r="A173879" s="1" t="s">
        <v>55633</v>
      </c>
    </row>
    <row r="173880">
      <c r="A173880" s="1" t="s">
        <v>55634</v>
      </c>
    </row>
    <row r="173881">
      <c r="A173881" s="1" t="s">
        <v>55635</v>
      </c>
    </row>
    <row r="173883">
      <c r="A173883" s="1" t="s">
        <v>24149</v>
      </c>
    </row>
    <row r="173885">
      <c r="A173885" s="1" t="s">
        <v>24150</v>
      </c>
    </row>
    <row r="173887">
      <c r="A173887" s="3" t="str">
        <f>) 8 pypdeli</f>
        <v>#ERROR!</v>
      </c>
    </row>
    <row r="173888">
      <c r="A173888" s="1" t="s">
        <v>55636</v>
      </c>
    </row>
    <row r="173890">
      <c r="A173890" s="1" t="s">
        <v>55637</v>
      </c>
    </row>
    <row r="173892">
      <c r="A173892" s="1" t="s">
        <v>55638</v>
      </c>
    </row>
    <row r="173893">
      <c r="A173893" s="1" t="s">
        <v>55639</v>
      </c>
    </row>
    <row r="173895">
      <c r="A173895" s="1" t="s">
        <v>55640</v>
      </c>
    </row>
    <row r="173897">
      <c r="A173897" s="1" t="s">
        <v>4373</v>
      </c>
    </row>
    <row r="173899">
      <c r="A173899" s="1" t="s">
        <v>55641</v>
      </c>
    </row>
    <row r="173900">
      <c r="A173900" s="1" t="s">
        <v>55630</v>
      </c>
    </row>
    <row r="173901">
      <c r="A173901" s="1" t="s">
        <v>24140</v>
      </c>
    </row>
    <row r="173902">
      <c r="A173902" s="1" t="s">
        <v>24141</v>
      </c>
    </row>
    <row r="173903">
      <c r="A173903" s="1" t="s">
        <v>24142</v>
      </c>
    </row>
    <row r="173904">
      <c r="A173904" s="1" t="s">
        <v>55631</v>
      </c>
    </row>
    <row r="173905">
      <c r="A173905" s="1" t="s">
        <v>55632</v>
      </c>
    </row>
    <row r="173906">
      <c r="A173906" s="1" t="s">
        <v>55633</v>
      </c>
    </row>
    <row r="173907">
      <c r="A173907" s="1" t="s">
        <v>55634</v>
      </c>
    </row>
    <row r="173908">
      <c r="A173908" s="1" t="s">
        <v>55635</v>
      </c>
    </row>
    <row r="173909">
      <c r="A173909" s="1" t="s">
        <v>24149</v>
      </c>
    </row>
    <row r="173910">
      <c r="A173910" s="1" t="s">
        <v>24150</v>
      </c>
    </row>
    <row r="173911">
      <c r="A173911" s="3" t="str">
        <f>) 8 pypdeli</f>
        <v>#ERROR!</v>
      </c>
    </row>
    <row r="173912">
      <c r="A173912" s="1" t="s">
        <v>55637</v>
      </c>
    </row>
    <row r="173913">
      <c r="A173913" s="1" t="s">
        <v>55638</v>
      </c>
    </row>
    <row r="173914">
      <c r="A173914" s="1" t="s">
        <v>55639</v>
      </c>
    </row>
    <row r="173915">
      <c r="A173915" s="1" t="s">
        <v>55642</v>
      </c>
    </row>
    <row r="173916">
      <c r="A173916" s="1" t="s">
        <v>55643</v>
      </c>
    </row>
    <row r="173918">
      <c r="A173918" s="1" t="s">
        <v>24157</v>
      </c>
    </row>
    <row r="173920">
      <c r="A173920" s="13">
        <v>400.0</v>
      </c>
    </row>
    <row r="173921">
      <c r="A173921" s="1" t="s">
        <v>24158</v>
      </c>
    </row>
    <row r="173922">
      <c r="A173922" s="1" t="s">
        <v>24159</v>
      </c>
    </row>
    <row r="173923">
      <c r="A173923" s="1" t="s">
        <v>24160</v>
      </c>
    </row>
    <row r="173924">
      <c r="A173924" s="1" t="s">
        <v>24161</v>
      </c>
    </row>
    <row r="173925">
      <c r="A173925" s="1" t="s">
        <v>24162</v>
      </c>
    </row>
    <row r="173926">
      <c r="A173926" s="1" t="s">
        <v>24163</v>
      </c>
    </row>
    <row r="173928">
      <c r="A173928" s="1" t="s">
        <v>24164</v>
      </c>
    </row>
    <row r="173930">
      <c r="A173930" s="1" t="s">
        <v>24165</v>
      </c>
    </row>
    <row r="173932">
      <c r="A173932" s="1" t="s">
        <v>24166</v>
      </c>
    </row>
    <row r="173934">
      <c r="A173934" s="1" t="s">
        <v>24167</v>
      </c>
    </row>
    <row r="173935">
      <c r="A173935" s="1" t="s">
        <v>24168</v>
      </c>
    </row>
    <row r="173936">
      <c r="A173936" s="1" t="s">
        <v>24169</v>
      </c>
    </row>
    <row r="173937">
      <c r="A173937" s="1" t="s">
        <v>24170</v>
      </c>
    </row>
    <row r="173938">
      <c r="A173938" s="1" t="s">
        <v>24171</v>
      </c>
    </row>
    <row r="173939">
      <c r="A173939" s="1" t="s">
        <v>24172</v>
      </c>
    </row>
    <row r="173940">
      <c r="A173940" s="1" t="s">
        <v>24173</v>
      </c>
    </row>
    <row r="173941">
      <c r="A173941" s="1" t="s">
        <v>24174</v>
      </c>
    </row>
    <row r="173942">
      <c r="A173942" s="1" t="s">
        <v>24175</v>
      </c>
    </row>
    <row r="173943">
      <c r="A173943" s="1" t="s">
        <v>24176</v>
      </c>
    </row>
    <row r="173944">
      <c r="A173944" s="1" t="s">
        <v>24177</v>
      </c>
    </row>
    <row r="173946">
      <c r="A173946" s="1" t="s">
        <v>24178</v>
      </c>
    </row>
    <row r="173948">
      <c r="A173948" s="3" t="str">
        <f>+ Material is a double lined highly durable</f>
        <v>#ERROR!</v>
      </c>
    </row>
    <row r="173949">
      <c r="A173949" s="1" t="s">
        <v>24179</v>
      </c>
    </row>
    <row r="173951">
      <c r="A173951" s="3" t="str">
        <f>+ 360° high quality 4-spinner wheels for</f>
        <v>#ERROR!</v>
      </c>
    </row>
    <row r="173952">
      <c r="A173952" s="1" t="s">
        <v>24180</v>
      </c>
    </row>
    <row r="173954">
      <c r="A173954" s="3" t="str">
        <f>+ Lifetime rods warranty.</f>
        <v>#ERROR!</v>
      </c>
    </row>
    <row r="173956">
      <c r="A173956" s="3" t="str">
        <f>+ Adjustable telescopic handle velcro</f>
        <v>#ERROR!</v>
      </c>
    </row>
    <row r="173957">
      <c r="A173957" s="1" t="s">
        <v>24181</v>
      </c>
    </row>
    <row r="173958">
      <c r="A173958" s="1" t="s">
        <v>24182</v>
      </c>
    </row>
    <row r="173960">
      <c r="A173960" s="3" t="str">
        <f>+ Folding Stool pocket.</f>
        <v>#ERROR!</v>
      </c>
    </row>
    <row r="173962">
      <c r="A173962" s="3" t="str">
        <f>+5 interior garment hooks to hold</f>
        <v>#ERROR!</v>
      </c>
    </row>
    <row r="173963">
      <c r="A173963" s="1" t="s">
        <v>24183</v>
      </c>
    </row>
    <row r="173965">
      <c r="A173965" s="3" t="str">
        <f>+ Capable of holding up to 10 costumes.</f>
        <v>#ERROR!</v>
      </c>
    </row>
    <row r="173967">
      <c r="A173967" s="1" t="s">
        <v>24184</v>
      </c>
    </row>
    <row r="173969">
      <c r="A173969" s="1" t="s">
        <v>24185</v>
      </c>
    </row>
    <row r="173970">
      <c r="A173970" s="1" t="s">
        <v>24186</v>
      </c>
    </row>
    <row r="173972">
      <c r="A173972" s="1" t="s">
        <v>24187</v>
      </c>
    </row>
    <row r="173974">
      <c r="A173974" s="1" t="s">
        <v>24188</v>
      </c>
    </row>
    <row r="173976">
      <c r="A173976" s="1" t="s">
        <v>17624</v>
      </c>
    </row>
    <row r="173977">
      <c r="A173977" s="1" t="s">
        <v>24189</v>
      </c>
    </row>
    <row r="173978">
      <c r="A173978" s="1" t="s">
        <v>24157</v>
      </c>
    </row>
    <row r="173979">
      <c r="A173979" s="13">
        <v>400.0</v>
      </c>
    </row>
    <row r="173980">
      <c r="A173980" s="1" t="s">
        <v>24158</v>
      </c>
    </row>
    <row r="173981">
      <c r="A173981" s="1" t="s">
        <v>24159</v>
      </c>
    </row>
    <row r="173982">
      <c r="A173982" s="1" t="s">
        <v>24160</v>
      </c>
    </row>
    <row r="173983">
      <c r="A173983" s="1" t="s">
        <v>24161</v>
      </c>
    </row>
    <row r="173984">
      <c r="A173984" s="1" t="s">
        <v>24162</v>
      </c>
    </row>
    <row r="173985">
      <c r="A173985" s="1" t="s">
        <v>24163</v>
      </c>
    </row>
    <row r="173986">
      <c r="A173986" s="1" t="s">
        <v>24164</v>
      </c>
    </row>
    <row r="173987">
      <c r="A173987" s="1" t="s">
        <v>24165</v>
      </c>
    </row>
    <row r="173988">
      <c r="A173988" s="1" t="s">
        <v>24166</v>
      </c>
    </row>
    <row r="173989">
      <c r="A173989" s="1" t="s">
        <v>24167</v>
      </c>
    </row>
    <row r="173990">
      <c r="A173990" s="1" t="s">
        <v>24168</v>
      </c>
    </row>
    <row r="173991">
      <c r="A173991" s="1" t="s">
        <v>24169</v>
      </c>
    </row>
    <row r="173992">
      <c r="A173992" s="1" t="s">
        <v>24170</v>
      </c>
    </row>
    <row r="173993">
      <c r="A173993" s="1" t="s">
        <v>24171</v>
      </c>
    </row>
    <row r="173994">
      <c r="A173994" s="1" t="s">
        <v>24172</v>
      </c>
    </row>
    <row r="173995">
      <c r="A173995" s="1" t="s">
        <v>24173</v>
      </c>
    </row>
    <row r="173996">
      <c r="A173996" s="1" t="s">
        <v>24174</v>
      </c>
    </row>
    <row r="173997">
      <c r="A173997" s="1" t="s">
        <v>24175</v>
      </c>
    </row>
    <row r="173998">
      <c r="A173998" s="1" t="s">
        <v>24176</v>
      </c>
    </row>
    <row r="173999">
      <c r="A173999" s="1" t="s">
        <v>24177</v>
      </c>
    </row>
    <row r="174000">
      <c r="A174000" s="1" t="s">
        <v>24178</v>
      </c>
    </row>
    <row r="174001">
      <c r="A174001" s="3" t="str">
        <f>+ Material is a double lined highly durable</f>
        <v>#ERROR!</v>
      </c>
    </row>
    <row r="174002">
      <c r="A174002" s="1" t="s">
        <v>24179</v>
      </c>
    </row>
    <row r="174003">
      <c r="A174003" s="3" t="str">
        <f>+ 360° high quality 4-spinner wheels for</f>
        <v>#ERROR!</v>
      </c>
    </row>
    <row r="174004">
      <c r="A174004" s="1" t="s">
        <v>24180</v>
      </c>
    </row>
    <row r="174005">
      <c r="A174005" s="3" t="str">
        <f>+ Lifetime rods warranty.</f>
        <v>#ERROR!</v>
      </c>
    </row>
    <row r="174006">
      <c r="A174006" s="3" t="str">
        <f>+ Adjustable telescopic handle velcro</f>
        <v>#ERROR!</v>
      </c>
    </row>
    <row r="174007">
      <c r="A174007" s="1" t="s">
        <v>24181</v>
      </c>
    </row>
    <row r="174008">
      <c r="A174008" s="1" t="s">
        <v>24182</v>
      </c>
    </row>
    <row r="174009">
      <c r="A174009" s="3" t="str">
        <f>+ Folding Stool pocket.</f>
        <v>#ERROR!</v>
      </c>
    </row>
    <row r="174010">
      <c r="A174010" s="3" t="str">
        <f>+5 interior garment hooks to hold</f>
        <v>#ERROR!</v>
      </c>
    </row>
    <row r="174011">
      <c r="A174011" s="1" t="s">
        <v>24183</v>
      </c>
    </row>
    <row r="174012">
      <c r="A174012" s="3" t="str">
        <f>+ Capable of holding up to 10 costumes.</f>
        <v>#ERROR!</v>
      </c>
    </row>
    <row r="174013">
      <c r="A174013" s="1" t="s">
        <v>24184</v>
      </c>
    </row>
    <row r="174014">
      <c r="A174014" s="1" t="s">
        <v>24185</v>
      </c>
    </row>
    <row r="174015">
      <c r="A174015" s="1" t="s">
        <v>24186</v>
      </c>
    </row>
    <row r="174016">
      <c r="A174016" s="1" t="s">
        <v>24187</v>
      </c>
    </row>
    <row r="174017">
      <c r="A174017" s="1" t="s">
        <v>24188</v>
      </c>
    </row>
    <row r="174018">
      <c r="A174018" s="1" t="s">
        <v>24190</v>
      </c>
    </row>
    <row r="174019">
      <c r="A174019" s="1" t="s">
        <v>55644</v>
      </c>
    </row>
    <row r="174020">
      <c r="A174020" s="1" t="s">
        <v>36717</v>
      </c>
    </row>
    <row r="174021">
      <c r="A174021" s="1" t="s">
        <v>55645</v>
      </c>
    </row>
    <row r="174022">
      <c r="A174022" s="1" t="s">
        <v>55646</v>
      </c>
    </row>
    <row r="174023">
      <c r="A174023" s="1" t="s">
        <v>4377</v>
      </c>
    </row>
    <row r="174024">
      <c r="A174024" s="1" t="s">
        <v>55647</v>
      </c>
    </row>
    <row r="174025">
      <c r="A174025" s="1" t="s">
        <v>793</v>
      </c>
    </row>
    <row r="174026">
      <c r="A174026" s="1" t="s">
        <v>55648</v>
      </c>
    </row>
    <row r="174027">
      <c r="A174027" s="1" t="s">
        <v>55649</v>
      </c>
    </row>
    <row r="174028">
      <c r="A174028" s="1" t="s">
        <v>55650</v>
      </c>
    </row>
    <row r="174029">
      <c r="A174029" s="1" t="s">
        <v>55651</v>
      </c>
    </row>
    <row r="174030">
      <c r="A174030" s="1" t="s">
        <v>55652</v>
      </c>
    </row>
    <row r="174031">
      <c r="A174031" s="1" t="s">
        <v>55653</v>
      </c>
    </row>
    <row r="174032">
      <c r="A174032" s="1" t="s">
        <v>55654</v>
      </c>
    </row>
    <row r="174033">
      <c r="A174033" s="1" t="s">
        <v>36717</v>
      </c>
    </row>
    <row r="174034">
      <c r="A174034" s="1" t="s">
        <v>55645</v>
      </c>
    </row>
    <row r="174035">
      <c r="A174035" s="1" t="s">
        <v>55647</v>
      </c>
    </row>
    <row r="174036">
      <c r="A174036" s="1" t="s">
        <v>55648</v>
      </c>
    </row>
    <row r="174037">
      <c r="A174037" s="1" t="s">
        <v>55649</v>
      </c>
    </row>
    <row r="174038">
      <c r="A174038" s="1" t="s">
        <v>55650</v>
      </c>
    </row>
    <row r="174039">
      <c r="A174039" s="1" t="s">
        <v>55651</v>
      </c>
    </row>
    <row r="174040">
      <c r="A174040" s="1" t="s">
        <v>55652</v>
      </c>
    </row>
    <row r="174041">
      <c r="A174041" s="1" t="s">
        <v>55655</v>
      </c>
    </row>
    <row r="174042">
      <c r="A174042" s="1" t="s">
        <v>55656</v>
      </c>
    </row>
    <row r="174043">
      <c r="A174043" s="1" t="s">
        <v>55657</v>
      </c>
    </row>
    <row r="174044">
      <c r="A174044" s="1" t="s">
        <v>2382</v>
      </c>
    </row>
    <row r="174045">
      <c r="A174045" s="1" t="s">
        <v>38514</v>
      </c>
    </row>
    <row r="174046">
      <c r="A174046" s="1" t="s">
        <v>55658</v>
      </c>
    </row>
    <row r="174047">
      <c r="A174047" s="1" t="s">
        <v>966</v>
      </c>
    </row>
    <row r="174048">
      <c r="A174048" s="1" t="s">
        <v>55659</v>
      </c>
    </row>
    <row r="174049">
      <c r="A174049" s="1" t="s">
        <v>55660</v>
      </c>
    </row>
    <row r="174050">
      <c r="A174050" s="1" t="s">
        <v>55661</v>
      </c>
    </row>
    <row r="174051">
      <c r="A174051" s="1" t="s">
        <v>55657</v>
      </c>
    </row>
    <row r="174052">
      <c r="A174052" s="1" t="s">
        <v>55658</v>
      </c>
    </row>
    <row r="174053">
      <c r="A174053" s="1" t="s">
        <v>55659</v>
      </c>
    </row>
    <row r="174054">
      <c r="A174054" s="1" t="s">
        <v>55660</v>
      </c>
    </row>
    <row r="174055">
      <c r="A174055" s="1" t="s">
        <v>55662</v>
      </c>
    </row>
    <row r="174056">
      <c r="A174056" s="1" t="s">
        <v>55663</v>
      </c>
    </row>
    <row r="174057">
      <c r="A174057" s="1" t="s">
        <v>55664</v>
      </c>
    </row>
    <row r="174059">
      <c r="A174059" s="1" t="s">
        <v>24192</v>
      </c>
    </row>
    <row r="174060">
      <c r="A174060" s="1" t="s">
        <v>24193</v>
      </c>
    </row>
    <row r="174062">
      <c r="A174062" s="1" t="s">
        <v>24194</v>
      </c>
    </row>
    <row r="174063">
      <c r="A174063" s="1" t="s">
        <v>24195</v>
      </c>
    </row>
    <row r="174064">
      <c r="A174064" s="1" t="s">
        <v>24196</v>
      </c>
    </row>
    <row r="174066">
      <c r="A174066" s="1" t="s">
        <v>24197</v>
      </c>
    </row>
    <row r="174068">
      <c r="A174068" s="1" t="s">
        <v>24198</v>
      </c>
    </row>
    <row r="174070">
      <c r="A174070" s="1" t="s">
        <v>24199</v>
      </c>
    </row>
    <row r="174072">
      <c r="A174072" s="1" t="s">
        <v>24200</v>
      </c>
    </row>
    <row r="174073">
      <c r="A174073" s="1" t="s">
        <v>24201</v>
      </c>
    </row>
    <row r="174075">
      <c r="A174075" s="1" t="s">
        <v>24202</v>
      </c>
    </row>
    <row r="174077">
      <c r="A174077" s="1" t="s">
        <v>24203</v>
      </c>
    </row>
    <row r="174078">
      <c r="A174078" s="1" t="s">
        <v>24204</v>
      </c>
    </row>
    <row r="174080">
      <c r="A174080" s="1" t="s">
        <v>24205</v>
      </c>
    </row>
    <row r="174082">
      <c r="A174082" s="1" t="s">
        <v>24206</v>
      </c>
    </row>
    <row r="174083">
      <c r="A174083" s="1" t="s">
        <v>24207</v>
      </c>
    </row>
    <row r="174085">
      <c r="A174085" s="1" t="s">
        <v>24208</v>
      </c>
    </row>
    <row r="174087">
      <c r="A174087" s="1" t="s">
        <v>24209</v>
      </c>
    </row>
    <row r="174088">
      <c r="A174088" s="1" t="s">
        <v>24210</v>
      </c>
    </row>
    <row r="174090">
      <c r="A174090" s="1" t="s">
        <v>24211</v>
      </c>
    </row>
    <row r="174091">
      <c r="A174091" s="1" t="s">
        <v>24212</v>
      </c>
    </row>
    <row r="174093">
      <c r="A174093" s="1" t="s">
        <v>24213</v>
      </c>
    </row>
    <row r="174095">
      <c r="A174095" s="1" t="s">
        <v>24214</v>
      </c>
    </row>
    <row r="174096">
      <c r="A174096" s="1" t="s">
        <v>24215</v>
      </c>
    </row>
    <row r="174098">
      <c r="A174098" s="1" t="s">
        <v>24216</v>
      </c>
    </row>
    <row r="174099">
      <c r="A174099" s="1" t="s">
        <v>24217</v>
      </c>
    </row>
    <row r="174101">
      <c r="A174101" s="1" t="s">
        <v>24218</v>
      </c>
    </row>
    <row r="174103">
      <c r="A174103" s="1" t="s">
        <v>24219</v>
      </c>
    </row>
    <row r="174105">
      <c r="A174105" s="1" t="s">
        <v>24220</v>
      </c>
    </row>
    <row r="174107">
      <c r="A174107" s="1" t="s">
        <v>17624</v>
      </c>
    </row>
    <row r="174108">
      <c r="A174108" s="1" t="s">
        <v>24221</v>
      </c>
    </row>
    <row r="174109">
      <c r="A174109" s="1" t="s">
        <v>24192</v>
      </c>
    </row>
    <row r="174110">
      <c r="A174110" s="1" t="s">
        <v>24193</v>
      </c>
    </row>
    <row r="174111">
      <c r="A174111" s="1" t="s">
        <v>24194</v>
      </c>
    </row>
    <row r="174112">
      <c r="A174112" s="1" t="s">
        <v>24195</v>
      </c>
    </row>
    <row r="174113">
      <c r="A174113" s="1" t="s">
        <v>24196</v>
      </c>
    </row>
    <row r="174114">
      <c r="A174114" s="1" t="s">
        <v>24197</v>
      </c>
    </row>
    <row r="174115">
      <c r="A174115" s="1" t="s">
        <v>24198</v>
      </c>
    </row>
    <row r="174116">
      <c r="A174116" s="1" t="s">
        <v>24199</v>
      </c>
    </row>
    <row r="174117">
      <c r="A174117" s="1" t="s">
        <v>24200</v>
      </c>
    </row>
    <row r="174118">
      <c r="A174118" s="1" t="s">
        <v>24201</v>
      </c>
    </row>
    <row r="174119">
      <c r="A174119" s="1" t="s">
        <v>24202</v>
      </c>
    </row>
    <row r="174120">
      <c r="A174120" s="1" t="s">
        <v>24203</v>
      </c>
    </row>
    <row r="174121">
      <c r="A174121" s="1" t="s">
        <v>24204</v>
      </c>
    </row>
    <row r="174122">
      <c r="A174122" s="1" t="s">
        <v>24205</v>
      </c>
    </row>
    <row r="174123">
      <c r="A174123" s="1" t="s">
        <v>24206</v>
      </c>
    </row>
    <row r="174124">
      <c r="A174124" s="1" t="s">
        <v>24207</v>
      </c>
    </row>
    <row r="174125">
      <c r="A174125" s="1" t="s">
        <v>24208</v>
      </c>
    </row>
    <row r="174126">
      <c r="A174126" s="1" t="s">
        <v>24209</v>
      </c>
    </row>
    <row r="174127">
      <c r="A174127" s="1" t="s">
        <v>24210</v>
      </c>
    </row>
    <row r="174128">
      <c r="A174128" s="1" t="s">
        <v>24211</v>
      </c>
    </row>
    <row r="174129">
      <c r="A174129" s="1" t="s">
        <v>24212</v>
      </c>
    </row>
    <row r="174130">
      <c r="A174130" s="1" t="s">
        <v>24213</v>
      </c>
    </row>
    <row r="174131">
      <c r="A174131" s="1" t="s">
        <v>24214</v>
      </c>
    </row>
    <row r="174132">
      <c r="A174132" s="1" t="s">
        <v>24215</v>
      </c>
    </row>
    <row r="174133">
      <c r="A174133" s="1" t="s">
        <v>24216</v>
      </c>
    </row>
    <row r="174134">
      <c r="A174134" s="1" t="s">
        <v>24217</v>
      </c>
    </row>
    <row r="174135">
      <c r="A174135" s="1" t="s">
        <v>24218</v>
      </c>
    </row>
    <row r="174136">
      <c r="A174136" s="1" t="s">
        <v>24219</v>
      </c>
    </row>
    <row r="174137">
      <c r="A174137" s="1" t="s">
        <v>24220</v>
      </c>
    </row>
    <row r="174138">
      <c r="A174138" s="1" t="s">
        <v>24222</v>
      </c>
    </row>
    <row r="174139">
      <c r="A174139" s="1" t="s">
        <v>55665</v>
      </c>
    </row>
    <row r="174141">
      <c r="A174141" s="1" t="s">
        <v>24192</v>
      </c>
    </row>
    <row r="174142">
      <c r="A174142" s="1" t="s">
        <v>24193</v>
      </c>
    </row>
    <row r="174144">
      <c r="A174144" s="1" t="s">
        <v>24194</v>
      </c>
    </row>
    <row r="174145">
      <c r="A174145" s="1" t="s">
        <v>24224</v>
      </c>
    </row>
    <row r="174146">
      <c r="A174146" s="1" t="s">
        <v>24225</v>
      </c>
    </row>
    <row r="174148">
      <c r="A174148" s="1" t="s">
        <v>24197</v>
      </c>
    </row>
    <row r="174150">
      <c r="A174150" s="1" t="s">
        <v>24198</v>
      </c>
    </row>
    <row r="174152">
      <c r="A174152" s="1" t="s">
        <v>24199</v>
      </c>
    </row>
    <row r="174154">
      <c r="A174154" s="1" t="s">
        <v>24200</v>
      </c>
    </row>
    <row r="174155">
      <c r="A174155" s="1" t="s">
        <v>24201</v>
      </c>
    </row>
    <row r="174157">
      <c r="A174157" s="1" t="s">
        <v>24202</v>
      </c>
    </row>
    <row r="174159">
      <c r="A174159" s="1" t="s">
        <v>24203</v>
      </c>
    </row>
    <row r="174160">
      <c r="A174160" s="1" t="s">
        <v>24204</v>
      </c>
    </row>
    <row r="174162">
      <c r="A174162" s="1" t="s">
        <v>24226</v>
      </c>
    </row>
    <row r="174164">
      <c r="A174164" s="1" t="s">
        <v>24206</v>
      </c>
    </row>
    <row r="174165">
      <c r="A174165" s="1" t="s">
        <v>24207</v>
      </c>
    </row>
    <row r="174167">
      <c r="A174167" s="1" t="s">
        <v>24227</v>
      </c>
    </row>
    <row r="174169">
      <c r="A174169" s="1" t="s">
        <v>24209</v>
      </c>
    </row>
    <row r="174170">
      <c r="A174170" s="1" t="s">
        <v>24210</v>
      </c>
    </row>
    <row r="174172">
      <c r="A174172" s="1" t="s">
        <v>24211</v>
      </c>
    </row>
    <row r="174173">
      <c r="A174173" s="1" t="s">
        <v>24212</v>
      </c>
    </row>
    <row r="174175">
      <c r="A174175" s="1" t="s">
        <v>24213</v>
      </c>
    </row>
    <row r="174177">
      <c r="A174177" s="1" t="s">
        <v>24214</v>
      </c>
    </row>
    <row r="174178">
      <c r="A174178" s="1" t="s">
        <v>24215</v>
      </c>
    </row>
    <row r="174180">
      <c r="A174180" s="1" t="s">
        <v>24216</v>
      </c>
    </row>
    <row r="174181">
      <c r="A174181" s="1" t="s">
        <v>24217</v>
      </c>
    </row>
    <row r="174183">
      <c r="A174183" s="1" t="s">
        <v>24228</v>
      </c>
    </row>
    <row r="174185">
      <c r="A174185" s="1" t="s">
        <v>24229</v>
      </c>
    </row>
    <row r="174187">
      <c r="A174187" s="1" t="s">
        <v>24220</v>
      </c>
    </row>
    <row r="174189">
      <c r="A174189" s="1" t="s">
        <v>2001</v>
      </c>
    </row>
    <row r="174190">
      <c r="A174190" s="1" t="s">
        <v>24230</v>
      </c>
    </row>
    <row r="174191">
      <c r="A174191" s="1" t="s">
        <v>24192</v>
      </c>
    </row>
    <row r="174192">
      <c r="A174192" s="1" t="s">
        <v>24193</v>
      </c>
    </row>
    <row r="174193">
      <c r="A174193" s="1" t="s">
        <v>24194</v>
      </c>
    </row>
    <row r="174194">
      <c r="A174194" s="1" t="s">
        <v>24224</v>
      </c>
    </row>
    <row r="174195">
      <c r="A174195" s="1" t="s">
        <v>24225</v>
      </c>
    </row>
    <row r="174196">
      <c r="A174196" s="1" t="s">
        <v>24197</v>
      </c>
    </row>
    <row r="174197">
      <c r="A174197" s="1" t="s">
        <v>24198</v>
      </c>
    </row>
    <row r="174198">
      <c r="A174198" s="1" t="s">
        <v>24199</v>
      </c>
    </row>
    <row r="174199">
      <c r="A174199" s="1" t="s">
        <v>24200</v>
      </c>
    </row>
    <row r="174200">
      <c r="A174200" s="1" t="s">
        <v>24201</v>
      </c>
    </row>
    <row r="174201">
      <c r="A174201" s="1" t="s">
        <v>24202</v>
      </c>
    </row>
    <row r="174202">
      <c r="A174202" s="1" t="s">
        <v>24203</v>
      </c>
    </row>
    <row r="174203">
      <c r="A174203" s="1" t="s">
        <v>24204</v>
      </c>
    </row>
    <row r="174204">
      <c r="A174204" s="1" t="s">
        <v>24226</v>
      </c>
    </row>
    <row r="174205">
      <c r="A174205" s="1" t="s">
        <v>24206</v>
      </c>
    </row>
    <row r="174206">
      <c r="A174206" s="1" t="s">
        <v>24207</v>
      </c>
    </row>
    <row r="174207">
      <c r="A174207" s="1" t="s">
        <v>24227</v>
      </c>
    </row>
    <row r="174208">
      <c r="A174208" s="1" t="s">
        <v>24209</v>
      </c>
    </row>
    <row r="174209">
      <c r="A174209" s="1" t="s">
        <v>24210</v>
      </c>
    </row>
    <row r="174210">
      <c r="A174210" s="1" t="s">
        <v>24211</v>
      </c>
    </row>
    <row r="174211">
      <c r="A174211" s="1" t="s">
        <v>24212</v>
      </c>
    </row>
    <row r="174212">
      <c r="A174212" s="1" t="s">
        <v>24213</v>
      </c>
    </row>
    <row r="174213">
      <c r="A174213" s="1" t="s">
        <v>24214</v>
      </c>
    </row>
    <row r="174214">
      <c r="A174214" s="1" t="s">
        <v>24215</v>
      </c>
    </row>
    <row r="174215">
      <c r="A174215" s="1" t="s">
        <v>24216</v>
      </c>
    </row>
    <row r="174216">
      <c r="A174216" s="1" t="s">
        <v>24217</v>
      </c>
    </row>
    <row r="174217">
      <c r="A174217" s="1" t="s">
        <v>24228</v>
      </c>
    </row>
    <row r="174218">
      <c r="A174218" s="1" t="s">
        <v>24229</v>
      </c>
    </row>
    <row r="174219">
      <c r="A174219" s="1" t="s">
        <v>24220</v>
      </c>
    </row>
    <row r="174220">
      <c r="A174220" s="1" t="s">
        <v>24231</v>
      </c>
    </row>
    <row r="174221">
      <c r="A174221" s="1" t="s">
        <v>55666</v>
      </c>
    </row>
    <row r="174222">
      <c r="A174222" s="1" t="s">
        <v>55667</v>
      </c>
    </row>
    <row r="174223">
      <c r="A174223" s="1" t="s">
        <v>55668</v>
      </c>
    </row>
    <row r="174224">
      <c r="A174224" s="1" t="s">
        <v>55669</v>
      </c>
    </row>
    <row r="174225">
      <c r="A174225" s="1" t="s">
        <v>55670</v>
      </c>
    </row>
    <row r="174226">
      <c r="A174226" s="1" t="s">
        <v>55671</v>
      </c>
    </row>
    <row r="174227">
      <c r="A174227" s="1" t="s">
        <v>55672</v>
      </c>
    </row>
    <row r="174228">
      <c r="A174228" s="1" t="s">
        <v>55667</v>
      </c>
    </row>
    <row r="174229">
      <c r="A174229" s="1" t="s">
        <v>55668</v>
      </c>
    </row>
    <row r="174230">
      <c r="A174230" s="1" t="s">
        <v>55669</v>
      </c>
    </row>
    <row r="174231">
      <c r="A174231" s="1" t="s">
        <v>55670</v>
      </c>
    </row>
    <row r="174232">
      <c r="A174232" s="1" t="s">
        <v>55671</v>
      </c>
    </row>
    <row r="174233">
      <c r="A174233" s="1" t="s">
        <v>55673</v>
      </c>
    </row>
    <row r="174234">
      <c r="A174234" s="1" t="s">
        <v>55674</v>
      </c>
    </row>
    <row r="174235">
      <c r="A174235" s="1" t="s">
        <v>55675</v>
      </c>
    </row>
    <row r="174236">
      <c r="A174236" s="1" t="s">
        <v>55676</v>
      </c>
    </row>
    <row r="174237">
      <c r="A174237" s="1" t="s">
        <v>55677</v>
      </c>
    </row>
    <row r="174238">
      <c r="A174238" s="1" t="s">
        <v>55678</v>
      </c>
    </row>
    <row r="174239">
      <c r="A174239" s="1" t="s">
        <v>55679</v>
      </c>
    </row>
    <row r="174240">
      <c r="A174240" s="1" t="s">
        <v>55680</v>
      </c>
    </row>
    <row r="174241">
      <c r="A174241" s="1" t="s">
        <v>55681</v>
      </c>
    </row>
    <row r="174242">
      <c r="A174242" s="1" t="s">
        <v>55682</v>
      </c>
    </row>
    <row r="174243">
      <c r="A174243" s="1" t="s">
        <v>55676</v>
      </c>
    </row>
    <row r="174244">
      <c r="A174244" s="1" t="s">
        <v>55677</v>
      </c>
    </row>
    <row r="174245">
      <c r="A174245" s="1" t="s">
        <v>55678</v>
      </c>
    </row>
    <row r="174246">
      <c r="A174246" s="1" t="s">
        <v>55679</v>
      </c>
    </row>
    <row r="174247">
      <c r="A174247" s="1" t="s">
        <v>55680</v>
      </c>
    </row>
    <row r="174248">
      <c r="A174248" s="1" t="s">
        <v>55683</v>
      </c>
    </row>
    <row r="174249">
      <c r="A174249" s="1" t="s">
        <v>55684</v>
      </c>
    </row>
    <row r="174250">
      <c r="A174250" s="1" t="s">
        <v>24233</v>
      </c>
    </row>
    <row r="174251">
      <c r="A174251" s="1" t="s">
        <v>24234</v>
      </c>
    </row>
    <row r="174252">
      <c r="A174252" s="3" t="str">
        <f> ag Connects ee to any data source |</f>
        <v>#ERROR!</v>
      </c>
    </row>
    <row r="174253">
      <c r="A174253" s="1" t="s">
        <v>24235</v>
      </c>
    </row>
    <row r="174254">
      <c r="A174254" s="1" t="s">
        <v>24236</v>
      </c>
    </row>
    <row r="174255">
      <c r="A174255" s="1" t="s">
        <v>24237</v>
      </c>
    </row>
    <row r="174256">
      <c r="A174256" s="1" t="s">
        <v>24233</v>
      </c>
    </row>
    <row r="174257">
      <c r="A174257" s="1" t="s">
        <v>24234</v>
      </c>
    </row>
    <row r="174258">
      <c r="A174258" s="3" t="str">
        <f> ag Connects ee to any data source |</f>
        <v>#ERROR!</v>
      </c>
    </row>
    <row r="174259">
      <c r="A174259" s="1" t="s">
        <v>24235</v>
      </c>
    </row>
    <row r="174260">
      <c r="A174260" s="1" t="s">
        <v>24236</v>
      </c>
    </row>
    <row r="174261">
      <c r="A174261" s="1" t="s">
        <v>24238</v>
      </c>
    </row>
    <row r="174262">
      <c r="A174262" s="1" t="s">
        <v>55685</v>
      </c>
    </row>
    <row r="174263">
      <c r="A174263" s="1" t="s">
        <v>48551</v>
      </c>
    </row>
    <row r="174265">
      <c r="A174265" s="1" t="s">
        <v>22083</v>
      </c>
    </row>
    <row r="174267">
      <c r="A174267" s="1" t="s">
        <v>55686</v>
      </c>
    </row>
    <row r="174269">
      <c r="A174269" s="1" t="s">
        <v>55687</v>
      </c>
    </row>
    <row r="174271">
      <c r="A174271" s="1" t="s">
        <v>9516</v>
      </c>
    </row>
    <row r="174273">
      <c r="A174273" s="1" t="s">
        <v>55688</v>
      </c>
    </row>
    <row r="174274">
      <c r="A174274" s="1" t="s">
        <v>55689</v>
      </c>
    </row>
    <row r="174275">
      <c r="A174275" s="1" t="s">
        <v>55690</v>
      </c>
    </row>
    <row r="174276">
      <c r="A174276" s="1" t="s">
        <v>55691</v>
      </c>
    </row>
    <row r="174277">
      <c r="A174277" s="1" t="s">
        <v>55692</v>
      </c>
    </row>
    <row r="174278">
      <c r="A174278" s="1" t="s">
        <v>55693</v>
      </c>
    </row>
    <row r="174280">
      <c r="A174280" s="1" t="s">
        <v>55694</v>
      </c>
    </row>
    <row r="174281">
      <c r="A174281" s="1" t="s">
        <v>48551</v>
      </c>
    </row>
    <row r="174282">
      <c r="A174282" s="1" t="s">
        <v>22083</v>
      </c>
    </row>
    <row r="174283">
      <c r="A174283" s="1" t="s">
        <v>55686</v>
      </c>
    </row>
    <row r="174284">
      <c r="A174284" s="1" t="s">
        <v>55688</v>
      </c>
    </row>
    <row r="174285">
      <c r="A174285" s="1" t="s">
        <v>55689</v>
      </c>
    </row>
    <row r="174286">
      <c r="A174286" s="1" t="s">
        <v>55690</v>
      </c>
    </row>
    <row r="174287">
      <c r="A174287" s="1" t="s">
        <v>55691</v>
      </c>
    </row>
    <row r="174288">
      <c r="A174288" s="1" t="s">
        <v>55692</v>
      </c>
    </row>
    <row r="174289">
      <c r="A174289" s="1" t="s">
        <v>55695</v>
      </c>
    </row>
    <row r="174290">
      <c r="A174290" s="1" t="s">
        <v>55696</v>
      </c>
    </row>
    <row r="174291">
      <c r="A174291" s="3" t="str">
        <f> | = aos Displays Softy data we in a visual way TE ge coo x</f>
        <v>#ERROR!</v>
      </c>
    </row>
    <row r="174292">
      <c r="A174292" s="1" t="s">
        <v>24240</v>
      </c>
    </row>
    <row r="174293">
      <c r="A174293" s="1" t="s">
        <v>24241</v>
      </c>
    </row>
    <row r="174294">
      <c r="A174294" s="1" t="s">
        <v>24242</v>
      </c>
    </row>
    <row r="174295">
      <c r="A174295" s="1" t="s">
        <v>24243</v>
      </c>
    </row>
    <row r="174296">
      <c r="A174296" s="1" t="s">
        <v>24244</v>
      </c>
    </row>
    <row r="174297">
      <c r="A174297" s="3" t="str">
        <f> | = aos Displays Softy data we in a visual way TE ge coo x</f>
        <v>#ERROR!</v>
      </c>
    </row>
    <row r="174298">
      <c r="A174298" s="1" t="s">
        <v>24240</v>
      </c>
    </row>
    <row r="174299">
      <c r="A174299" s="1" t="s">
        <v>24241</v>
      </c>
    </row>
    <row r="174300">
      <c r="A174300" s="1" t="s">
        <v>24242</v>
      </c>
    </row>
    <row r="174301">
      <c r="A174301" s="1" t="s">
        <v>24243</v>
      </c>
    </row>
    <row r="174302">
      <c r="A174302" s="1" t="s">
        <v>24245</v>
      </c>
    </row>
    <row r="174303">
      <c r="A174303" s="1" t="s">
        <v>55697</v>
      </c>
    </row>
    <row r="174304">
      <c r="A174304" s="1" t="s">
        <v>47222</v>
      </c>
    </row>
    <row r="174305">
      <c r="A174305" s="1" t="s">
        <v>186</v>
      </c>
    </row>
    <row r="174306">
      <c r="A174306" s="1" t="s">
        <v>55698</v>
      </c>
    </row>
    <row r="174307">
      <c r="A174307" s="1" t="s">
        <v>55699</v>
      </c>
    </row>
    <row r="174308">
      <c r="A174308" s="1" t="s">
        <v>22489</v>
      </c>
    </row>
    <row r="174309">
      <c r="A174309" s="1" t="s">
        <v>55700</v>
      </c>
    </row>
    <row r="174310">
      <c r="A174310" s="1" t="s">
        <v>47222</v>
      </c>
    </row>
    <row r="174311">
      <c r="A174311" s="1" t="s">
        <v>55698</v>
      </c>
    </row>
    <row r="174312">
      <c r="A174312" s="1" t="s">
        <v>55699</v>
      </c>
    </row>
    <row r="174313">
      <c r="A174313" s="1" t="s">
        <v>22489</v>
      </c>
    </row>
    <row r="174314">
      <c r="A174314" s="1" t="s">
        <v>55701</v>
      </c>
    </row>
    <row r="174315">
      <c r="A174315" s="1" t="s">
        <v>55702</v>
      </c>
    </row>
    <row r="174317">
      <c r="A174317" s="1" t="s">
        <v>55703</v>
      </c>
    </row>
    <row r="174319">
      <c r="A174319" s="1" t="s">
        <v>55704</v>
      </c>
    </row>
    <row r="174320">
      <c r="A174320" s="1" t="s">
        <v>55705</v>
      </c>
    </row>
    <row r="174322">
      <c r="A174322" s="1" t="s">
        <v>55706</v>
      </c>
    </row>
    <row r="174323">
      <c r="A174323" s="1" t="s">
        <v>55703</v>
      </c>
    </row>
    <row r="174324">
      <c r="A174324" s="1" t="s">
        <v>55707</v>
      </c>
    </row>
    <row r="174325">
      <c r="A174325" s="1" t="s">
        <v>55708</v>
      </c>
    </row>
    <row r="174326">
      <c r="A174326" s="1" t="s">
        <v>884</v>
      </c>
    </row>
    <row r="174327">
      <c r="A174327" s="16">
        <v>45810.0</v>
      </c>
    </row>
    <row r="174328">
      <c r="A174328" s="1" t="s">
        <v>55709</v>
      </c>
    </row>
    <row r="174329">
      <c r="A174329" s="1" t="s">
        <v>55710</v>
      </c>
    </row>
    <row r="174330">
      <c r="A174330" s="1" t="s">
        <v>55711</v>
      </c>
    </row>
    <row r="174331">
      <c r="A174331" s="1" t="s">
        <v>186</v>
      </c>
    </row>
    <row r="174332">
      <c r="A174332" s="1" t="s">
        <v>55712</v>
      </c>
    </row>
    <row r="174333">
      <c r="A174333" s="1" t="s">
        <v>55713</v>
      </c>
    </row>
    <row r="174334">
      <c r="A174334" s="1" t="s">
        <v>55714</v>
      </c>
    </row>
    <row r="174335">
      <c r="A174335" s="1" t="s">
        <v>55715</v>
      </c>
    </row>
    <row r="174336">
      <c r="A174336" s="1" t="s">
        <v>55709</v>
      </c>
    </row>
    <row r="174337">
      <c r="A174337" s="1" t="s">
        <v>55710</v>
      </c>
    </row>
    <row r="174338">
      <c r="A174338" s="1" t="s">
        <v>55711</v>
      </c>
    </row>
    <row r="174339">
      <c r="A174339" s="1" t="s">
        <v>55712</v>
      </c>
    </row>
    <row r="174340">
      <c r="A174340" s="1" t="s">
        <v>55713</v>
      </c>
    </row>
    <row r="174341">
      <c r="A174341" s="1" t="s">
        <v>55716</v>
      </c>
    </row>
    <row r="174342">
      <c r="A174342" s="1" t="s">
        <v>55717</v>
      </c>
    </row>
    <row r="174343">
      <c r="A174343" s="1" t="s">
        <v>55718</v>
      </c>
    </row>
    <row r="174344">
      <c r="A174344" s="1" t="s">
        <v>34176</v>
      </c>
    </row>
    <row r="174345">
      <c r="A174345" s="1" t="s">
        <v>55719</v>
      </c>
    </row>
    <row r="174346">
      <c r="A174346" s="1" t="s">
        <v>55720</v>
      </c>
    </row>
    <row r="174347">
      <c r="A174347" s="1" t="s">
        <v>34318</v>
      </c>
    </row>
    <row r="174348">
      <c r="A174348" s="1" t="s">
        <v>55721</v>
      </c>
    </row>
    <row r="174349">
      <c r="A174349" s="1" t="s">
        <v>55722</v>
      </c>
    </row>
    <row r="174350">
      <c r="A174350" s="1" t="s">
        <v>55723</v>
      </c>
    </row>
    <row r="174351">
      <c r="A174351" s="1" t="s">
        <v>55724</v>
      </c>
    </row>
    <row r="174352">
      <c r="A174352" s="1" t="s">
        <v>55725</v>
      </c>
    </row>
    <row r="174353">
      <c r="A174353" s="1" t="s">
        <v>55726</v>
      </c>
    </row>
    <row r="174354">
      <c r="A174354" s="1" t="s">
        <v>10091</v>
      </c>
    </row>
    <row r="174355">
      <c r="A174355" s="1" t="s">
        <v>55727</v>
      </c>
    </row>
    <row r="174356">
      <c r="A174356" s="1" t="s">
        <v>55728</v>
      </c>
    </row>
    <row r="174357">
      <c r="A174357" s="1" t="s">
        <v>55729</v>
      </c>
    </row>
    <row r="174358">
      <c r="A174358" s="1" t="s">
        <v>55730</v>
      </c>
    </row>
    <row r="174359">
      <c r="A174359" s="1" t="s">
        <v>55731</v>
      </c>
    </row>
    <row r="174360">
      <c r="A174360" s="1" t="s">
        <v>55732</v>
      </c>
    </row>
    <row r="174361">
      <c r="A174361" s="1" t="s">
        <v>55718</v>
      </c>
    </row>
    <row r="174362">
      <c r="A174362" s="1" t="s">
        <v>55719</v>
      </c>
    </row>
    <row r="174363">
      <c r="A174363" s="1" t="s">
        <v>55720</v>
      </c>
    </row>
    <row r="174364">
      <c r="A174364" s="1" t="s">
        <v>55721</v>
      </c>
    </row>
    <row r="174365">
      <c r="A174365" s="1" t="s">
        <v>55722</v>
      </c>
    </row>
    <row r="174366">
      <c r="A174366" s="1" t="s">
        <v>55723</v>
      </c>
    </row>
    <row r="174367">
      <c r="A174367" s="1" t="s">
        <v>55724</v>
      </c>
    </row>
    <row r="174368">
      <c r="A174368" s="1" t="s">
        <v>55725</v>
      </c>
    </row>
    <row r="174369">
      <c r="A174369" s="1" t="s">
        <v>55726</v>
      </c>
    </row>
    <row r="174370">
      <c r="A174370" s="1" t="s">
        <v>55727</v>
      </c>
    </row>
    <row r="174371">
      <c r="A174371" s="1" t="s">
        <v>55728</v>
      </c>
    </row>
    <row r="174372">
      <c r="A174372" s="1" t="s">
        <v>55729</v>
      </c>
    </row>
    <row r="174373">
      <c r="A174373" s="1" t="s">
        <v>55730</v>
      </c>
    </row>
    <row r="174374">
      <c r="A174374" s="1" t="s">
        <v>55731</v>
      </c>
    </row>
    <row r="174375">
      <c r="A174375" s="1" t="s">
        <v>55733</v>
      </c>
    </row>
    <row r="174376">
      <c r="A174376" s="1" t="s">
        <v>55734</v>
      </c>
    </row>
    <row r="174377">
      <c r="A174377" s="1" t="s">
        <v>55735</v>
      </c>
    </row>
    <row r="174378">
      <c r="A174378" s="1" t="s">
        <v>55736</v>
      </c>
    </row>
    <row r="174379">
      <c r="A174379" s="1" t="s">
        <v>55737</v>
      </c>
    </row>
    <row r="174380">
      <c r="A174380" s="1" t="s">
        <v>55738</v>
      </c>
    </row>
    <row r="174381">
      <c r="A174381" s="1" t="s">
        <v>55735</v>
      </c>
    </row>
    <row r="174382">
      <c r="A174382" s="1" t="s">
        <v>55736</v>
      </c>
    </row>
    <row r="174383">
      <c r="A174383" s="1" t="s">
        <v>55737</v>
      </c>
    </row>
    <row r="174384">
      <c r="A174384" s="1" t="s">
        <v>55739</v>
      </c>
    </row>
    <row r="174385">
      <c r="A174385" s="1" t="s">
        <v>55740</v>
      </c>
    </row>
    <row r="174386">
      <c r="A174386" s="1" t="s">
        <v>55741</v>
      </c>
    </row>
    <row r="174387">
      <c r="A174387" s="1" t="s">
        <v>55742</v>
      </c>
    </row>
    <row r="174388">
      <c r="A174388" s="1" t="s">
        <v>55743</v>
      </c>
    </row>
    <row r="174389">
      <c r="A174389" s="1" t="s">
        <v>55744</v>
      </c>
    </row>
    <row r="174390">
      <c r="A174390" s="1" t="s">
        <v>55745</v>
      </c>
    </row>
    <row r="174391">
      <c r="A174391" s="1" t="s">
        <v>55746</v>
      </c>
    </row>
    <row r="174392">
      <c r="A174392" s="1" t="s">
        <v>55747</v>
      </c>
    </row>
    <row r="174393">
      <c r="A174393" s="1" t="s">
        <v>55741</v>
      </c>
    </row>
    <row r="174394">
      <c r="A174394" s="1" t="s">
        <v>55742</v>
      </c>
    </row>
    <row r="174395">
      <c r="A174395" s="1" t="s">
        <v>55743</v>
      </c>
    </row>
    <row r="174396">
      <c r="A174396" s="1" t="s">
        <v>55744</v>
      </c>
    </row>
    <row r="174397">
      <c r="A174397" s="1" t="s">
        <v>55745</v>
      </c>
    </row>
    <row r="174398">
      <c r="A174398" s="1" t="s">
        <v>55748</v>
      </c>
    </row>
    <row r="174399">
      <c r="A174399" s="1" t="s">
        <v>55749</v>
      </c>
    </row>
    <row r="174400">
      <c r="A174400" s="1" t="s">
        <v>55750</v>
      </c>
    </row>
    <row r="174401">
      <c r="A174401" s="1" t="s">
        <v>55751</v>
      </c>
    </row>
    <row r="174402">
      <c r="A174402" s="1" t="s">
        <v>55752</v>
      </c>
    </row>
    <row r="174403">
      <c r="A174403" s="1" t="s">
        <v>55753</v>
      </c>
    </row>
    <row r="174404">
      <c r="A174404" s="1" t="s">
        <v>55754</v>
      </c>
    </row>
    <row r="174405">
      <c r="A174405" s="1" t="s">
        <v>55755</v>
      </c>
    </row>
    <row r="174406">
      <c r="A174406" s="1" t="s">
        <v>55756</v>
      </c>
    </row>
    <row r="174407">
      <c r="A174407" s="1" t="s">
        <v>55750</v>
      </c>
    </row>
    <row r="174408">
      <c r="A174408" s="1" t="s">
        <v>55751</v>
      </c>
    </row>
    <row r="174409">
      <c r="A174409" s="1" t="s">
        <v>55752</v>
      </c>
    </row>
    <row r="174410">
      <c r="A174410" s="1" t="s">
        <v>55753</v>
      </c>
    </row>
    <row r="174411">
      <c r="A174411" s="1" t="s">
        <v>55754</v>
      </c>
    </row>
    <row r="174412">
      <c r="A174412" s="1" t="s">
        <v>55755</v>
      </c>
    </row>
    <row r="174413">
      <c r="A174413" s="1" t="s">
        <v>55757</v>
      </c>
    </row>
    <row r="174414">
      <c r="A174414" s="1" t="s">
        <v>55758</v>
      </c>
    </row>
    <row r="174415">
      <c r="A174415" s="1" t="s">
        <v>55759</v>
      </c>
    </row>
    <row r="174416">
      <c r="A174416" s="1" t="s">
        <v>55760</v>
      </c>
    </row>
    <row r="174417">
      <c r="A174417" s="1" t="s">
        <v>55761</v>
      </c>
    </row>
    <row r="174418">
      <c r="A174418" s="1" t="s">
        <v>55762</v>
      </c>
    </row>
    <row r="174419">
      <c r="A174419" s="1" t="s">
        <v>55763</v>
      </c>
    </row>
    <row r="174420">
      <c r="A174420" s="1" t="s">
        <v>55764</v>
      </c>
    </row>
    <row r="174421">
      <c r="A174421" s="1" t="s">
        <v>55765</v>
      </c>
    </row>
    <row r="174422">
      <c r="A174422" s="1" t="s">
        <v>48497</v>
      </c>
    </row>
    <row r="174423">
      <c r="A174423" s="1" t="s">
        <v>55766</v>
      </c>
    </row>
    <row r="174424">
      <c r="A174424" s="1" t="s">
        <v>55767</v>
      </c>
    </row>
    <row r="174425">
      <c r="A174425" s="1" t="s">
        <v>55768</v>
      </c>
    </row>
    <row r="174426">
      <c r="A174426" s="1" t="s">
        <v>55769</v>
      </c>
    </row>
    <row r="174427">
      <c r="A174427" s="1">
        <v>-20.0</v>
      </c>
    </row>
    <row r="174428">
      <c r="A174428" s="1" t="s">
        <v>55770</v>
      </c>
    </row>
    <row r="174429">
      <c r="A174429" s="1" t="s">
        <v>55759</v>
      </c>
    </row>
    <row r="174430">
      <c r="A174430" s="1" t="s">
        <v>55760</v>
      </c>
    </row>
    <row r="174431">
      <c r="A174431" s="1" t="s">
        <v>55761</v>
      </c>
    </row>
    <row r="174432">
      <c r="A174432" s="1" t="s">
        <v>55762</v>
      </c>
    </row>
    <row r="174433">
      <c r="A174433" s="1" t="s">
        <v>55763</v>
      </c>
    </row>
    <row r="174434">
      <c r="A174434" s="1" t="s">
        <v>55764</v>
      </c>
    </row>
    <row r="174435">
      <c r="A174435" s="1" t="s">
        <v>55765</v>
      </c>
    </row>
    <row r="174436">
      <c r="A174436" s="1" t="s">
        <v>48497</v>
      </c>
    </row>
    <row r="174437">
      <c r="A174437" s="1" t="s">
        <v>55766</v>
      </c>
    </row>
    <row r="174438">
      <c r="A174438" s="1" t="s">
        <v>55767</v>
      </c>
    </row>
    <row r="174439">
      <c r="A174439" s="1" t="s">
        <v>55768</v>
      </c>
    </row>
    <row r="174440">
      <c r="A174440" s="1" t="s">
        <v>55769</v>
      </c>
    </row>
    <row r="174441">
      <c r="A174441" s="1">
        <v>-20.0</v>
      </c>
    </row>
    <row r="174442">
      <c r="A174442" s="1" t="s">
        <v>55771</v>
      </c>
    </row>
    <row r="174443">
      <c r="A174443" s="1" t="s">
        <v>55772</v>
      </c>
    </row>
    <row r="174444">
      <c r="A174444" s="1" t="s">
        <v>55773</v>
      </c>
    </row>
    <row r="174445">
      <c r="A174445" s="1" t="s">
        <v>55774</v>
      </c>
    </row>
    <row r="174446">
      <c r="A174446" s="1" t="s">
        <v>55775</v>
      </c>
    </row>
    <row r="174447">
      <c r="A174447" s="1" t="s">
        <v>55776</v>
      </c>
    </row>
    <row r="174448">
      <c r="A174448" s="1" t="s">
        <v>55777</v>
      </c>
    </row>
    <row r="174449">
      <c r="A174449" s="1" t="s">
        <v>55778</v>
      </c>
    </row>
    <row r="174450">
      <c r="A174450" s="1" t="s">
        <v>55779</v>
      </c>
    </row>
    <row r="174451">
      <c r="A174451" s="1" t="s">
        <v>55780</v>
      </c>
    </row>
    <row r="174452">
      <c r="A174452" s="1" t="s">
        <v>55781</v>
      </c>
    </row>
    <row r="174453">
      <c r="A174453" s="1" t="s">
        <v>55782</v>
      </c>
    </row>
    <row r="174454">
      <c r="A174454" s="1" t="s">
        <v>966</v>
      </c>
    </row>
    <row r="174455">
      <c r="A174455" s="1" t="s">
        <v>8688</v>
      </c>
    </row>
    <row r="174456">
      <c r="A174456" s="1" t="s">
        <v>55783</v>
      </c>
    </row>
    <row r="174457">
      <c r="A174457" s="1" t="s">
        <v>55773</v>
      </c>
    </row>
    <row r="174458">
      <c r="A174458" s="1" t="s">
        <v>55774</v>
      </c>
    </row>
    <row r="174459">
      <c r="A174459" s="1" t="s">
        <v>55775</v>
      </c>
    </row>
    <row r="174460">
      <c r="A174460" s="1" t="s">
        <v>55776</v>
      </c>
    </row>
    <row r="174461">
      <c r="A174461" s="1" t="s">
        <v>55777</v>
      </c>
    </row>
    <row r="174462">
      <c r="A174462" s="1" t="s">
        <v>55778</v>
      </c>
    </row>
    <row r="174463">
      <c r="A174463" s="1" t="s">
        <v>55784</v>
      </c>
    </row>
    <row r="174464">
      <c r="A174464" s="1" t="s">
        <v>55780</v>
      </c>
    </row>
    <row r="174465">
      <c r="A174465" s="1" t="s">
        <v>55781</v>
      </c>
    </row>
    <row r="174466">
      <c r="A174466" s="1" t="s">
        <v>55782</v>
      </c>
    </row>
    <row r="174467">
      <c r="A174467" s="1" t="s">
        <v>55785</v>
      </c>
    </row>
    <row r="174468">
      <c r="A174468" s="1" t="s">
        <v>55786</v>
      </c>
    </row>
    <row r="174470">
      <c r="A174470" s="1" t="s">
        <v>55787</v>
      </c>
    </row>
    <row r="174472">
      <c r="A174472" s="3" t="str">
        <f>+1 (647) 692-0435 &gt;</f>
        <v>#ERROR!</v>
      </c>
    </row>
    <row r="174474">
      <c r="A174474" s="1" t="s">
        <v>52501</v>
      </c>
    </row>
    <row r="174475">
      <c r="A174475" s="1" t="s">
        <v>55788</v>
      </c>
    </row>
    <row r="174477">
      <c r="A174477" s="1" t="s">
        <v>55789</v>
      </c>
    </row>
    <row r="174479">
      <c r="A174479" s="1" t="s">
        <v>55790</v>
      </c>
    </row>
    <row r="174480">
      <c r="A174480" s="1" t="s">
        <v>55791</v>
      </c>
    </row>
    <row r="174482">
      <c r="A174482" s="1" t="s">
        <v>55792</v>
      </c>
    </row>
    <row r="174484">
      <c r="A174484" s="1" t="s">
        <v>55793</v>
      </c>
    </row>
    <row r="174485">
      <c r="A174485" s="1" t="s">
        <v>52501</v>
      </c>
    </row>
    <row r="174486">
      <c r="A174486" s="1" t="s">
        <v>55788</v>
      </c>
    </row>
    <row r="174487">
      <c r="A174487" s="1" t="s">
        <v>55789</v>
      </c>
    </row>
    <row r="174488">
      <c r="A174488" s="1" t="s">
        <v>55790</v>
      </c>
    </row>
    <row r="174489">
      <c r="A174489" s="1" t="s">
        <v>55791</v>
      </c>
    </row>
    <row r="174490">
      <c r="A174490" s="1" t="s">
        <v>55794</v>
      </c>
    </row>
    <row r="174491">
      <c r="A174491" s="1" t="s">
        <v>55795</v>
      </c>
    </row>
    <row r="174492">
      <c r="A174492" s="3" t="str">
        <f> SE</f>
        <v>#NAME?</v>
      </c>
    </row>
    <row r="174493">
      <c r="A174493" s="1" t="s">
        <v>55796</v>
      </c>
    </row>
    <row r="174494">
      <c r="A174494" s="1" t="s">
        <v>55797</v>
      </c>
    </row>
    <row r="174495">
      <c r="A174495" s="1" t="s">
        <v>55798</v>
      </c>
    </row>
    <row r="174496">
      <c r="A174496" s="1" t="s">
        <v>55799</v>
      </c>
    </row>
    <row r="174497">
      <c r="A174497" s="1" t="s">
        <v>3534</v>
      </c>
    </row>
    <row r="174498">
      <c r="A174498" s="1" t="s">
        <v>55800</v>
      </c>
    </row>
    <row r="174499">
      <c r="A174499" s="1" t="s">
        <v>55801</v>
      </c>
    </row>
    <row r="174500">
      <c r="A174500" s="1" t="s">
        <v>55802</v>
      </c>
    </row>
    <row r="174501">
      <c r="A174501" s="1" t="s">
        <v>55803</v>
      </c>
    </row>
    <row r="174502">
      <c r="A174502" s="1" t="s">
        <v>35238</v>
      </c>
    </row>
    <row r="174503">
      <c r="A174503" s="1" t="s">
        <v>55804</v>
      </c>
    </row>
    <row r="174504">
      <c r="A174504" s="1" t="s">
        <v>23105</v>
      </c>
    </row>
    <row r="174505">
      <c r="A174505" s="1" t="s">
        <v>55805</v>
      </c>
    </row>
    <row r="174506">
      <c r="A174506" s="1" t="s">
        <v>3534</v>
      </c>
    </row>
    <row r="174507">
      <c r="A174507" s="1" t="s">
        <v>55806</v>
      </c>
    </row>
    <row r="174508">
      <c r="A174508" s="1" t="s">
        <v>55807</v>
      </c>
    </row>
    <row r="174509">
      <c r="A174509" s="1" t="s">
        <v>13427</v>
      </c>
    </row>
    <row r="174510">
      <c r="A174510" s="1" t="s">
        <v>55808</v>
      </c>
    </row>
    <row r="174511">
      <c r="A174511" s="1" t="s">
        <v>55809</v>
      </c>
    </row>
    <row r="174512">
      <c r="A174512" s="1" t="s">
        <v>55810</v>
      </c>
    </row>
    <row r="174513">
      <c r="A174513" s="1" t="s">
        <v>55811</v>
      </c>
    </row>
    <row r="174514">
      <c r="A174514" s="1" t="s">
        <v>55812</v>
      </c>
    </row>
    <row r="174515">
      <c r="A174515" s="1" t="s">
        <v>55813</v>
      </c>
    </row>
    <row r="174516">
      <c r="A174516" s="1" t="s">
        <v>55814</v>
      </c>
    </row>
    <row r="174517">
      <c r="A174517" s="1" t="s">
        <v>55815</v>
      </c>
    </row>
    <row r="174518">
      <c r="A174518" s="1" t="s">
        <v>55816</v>
      </c>
    </row>
    <row r="174519">
      <c r="A174519" s="1" t="s">
        <v>55817</v>
      </c>
    </row>
    <row r="174520">
      <c r="A174520" s="1" t="s">
        <v>55818</v>
      </c>
    </row>
    <row r="174521">
      <c r="A174521" s="1" t="s">
        <v>55819</v>
      </c>
    </row>
    <row r="174522">
      <c r="A174522" s="3" t="str">
        <f> xclusi</f>
        <v>#NAME?</v>
      </c>
    </row>
    <row r="174523">
      <c r="A174523" s="1" t="s">
        <v>55820</v>
      </c>
    </row>
    <row r="174524">
      <c r="A174524" s="1" t="s">
        <v>55821</v>
      </c>
    </row>
    <row r="174525">
      <c r="A174525" s="1" t="s">
        <v>55822</v>
      </c>
    </row>
    <row r="174526">
      <c r="A174526" s="1" t="s">
        <v>55823</v>
      </c>
    </row>
    <row r="174527">
      <c r="A174527" s="1" t="s">
        <v>55824</v>
      </c>
    </row>
    <row r="174528">
      <c r="A174528" s="1" t="s">
        <v>55825</v>
      </c>
    </row>
    <row r="174529">
      <c r="A174529" s="1" t="s">
        <v>55826</v>
      </c>
    </row>
    <row r="174530">
      <c r="A174530" s="1" t="s">
        <v>55827</v>
      </c>
    </row>
    <row r="174531">
      <c r="A174531" s="1" t="s">
        <v>55828</v>
      </c>
    </row>
    <row r="174532">
      <c r="A174532" s="1" t="s">
        <v>55829</v>
      </c>
    </row>
    <row r="174533">
      <c r="A174533" s="1" t="s">
        <v>55830</v>
      </c>
    </row>
    <row r="174534">
      <c r="A174534" s="1" t="s">
        <v>55831</v>
      </c>
    </row>
    <row r="174535">
      <c r="A174535" s="1" t="s">
        <v>55832</v>
      </c>
    </row>
    <row r="174536">
      <c r="A174536" s="1" t="s">
        <v>55833</v>
      </c>
    </row>
    <row r="174537">
      <c r="A174537" s="1" t="s">
        <v>55834</v>
      </c>
    </row>
    <row r="174538">
      <c r="A174538" s="1" t="s">
        <v>55835</v>
      </c>
    </row>
    <row r="174539">
      <c r="A174539" s="1" t="s">
        <v>55836</v>
      </c>
    </row>
    <row r="174540">
      <c r="A174540" s="3" t="str">
        <f> SE</f>
        <v>#NAME?</v>
      </c>
    </row>
    <row r="174541">
      <c r="A174541" s="1" t="s">
        <v>55796</v>
      </c>
    </row>
    <row r="174542">
      <c r="A174542" s="1" t="s">
        <v>55797</v>
      </c>
    </row>
    <row r="174543">
      <c r="A174543" s="1" t="s">
        <v>55798</v>
      </c>
    </row>
    <row r="174544">
      <c r="A174544" s="1" t="s">
        <v>55799</v>
      </c>
    </row>
    <row r="174545">
      <c r="A174545" s="1" t="s">
        <v>55800</v>
      </c>
    </row>
    <row r="174546">
      <c r="A174546" s="1" t="s">
        <v>55801</v>
      </c>
    </row>
    <row r="174547">
      <c r="A174547" s="1" t="s">
        <v>55802</v>
      </c>
    </row>
    <row r="174548">
      <c r="A174548" s="1" t="s">
        <v>55803</v>
      </c>
    </row>
    <row r="174549">
      <c r="A174549" s="1" t="s">
        <v>35238</v>
      </c>
    </row>
    <row r="174550">
      <c r="A174550" s="1" t="s">
        <v>55804</v>
      </c>
    </row>
    <row r="174551">
      <c r="A174551" s="1" t="s">
        <v>55806</v>
      </c>
    </row>
    <row r="174552">
      <c r="A174552" s="1" t="s">
        <v>55807</v>
      </c>
    </row>
    <row r="174553">
      <c r="A174553" s="1" t="s">
        <v>55808</v>
      </c>
    </row>
    <row r="174554">
      <c r="A174554" s="1" t="s">
        <v>55809</v>
      </c>
    </row>
    <row r="174555">
      <c r="A174555" s="1" t="s">
        <v>55810</v>
      </c>
    </row>
    <row r="174556">
      <c r="A174556" s="1" t="s">
        <v>55811</v>
      </c>
    </row>
    <row r="174557">
      <c r="A174557" s="1" t="s">
        <v>55812</v>
      </c>
    </row>
    <row r="174558">
      <c r="A174558" s="1" t="s">
        <v>55813</v>
      </c>
    </row>
    <row r="174559">
      <c r="A174559" s="1" t="s">
        <v>55814</v>
      </c>
    </row>
    <row r="174560">
      <c r="A174560" s="1" t="s">
        <v>55815</v>
      </c>
    </row>
    <row r="174561">
      <c r="A174561" s="1" t="s">
        <v>55816</v>
      </c>
    </row>
    <row r="174562">
      <c r="A174562" s="1" t="s">
        <v>55817</v>
      </c>
    </row>
    <row r="174563">
      <c r="A174563" s="1" t="s">
        <v>55818</v>
      </c>
    </row>
    <row r="174564">
      <c r="A174564" s="3" t="str">
        <f> xclusi</f>
        <v>#NAME?</v>
      </c>
    </row>
    <row r="174565">
      <c r="A174565" s="1" t="s">
        <v>55820</v>
      </c>
    </row>
    <row r="174566">
      <c r="A174566" s="1" t="s">
        <v>55821</v>
      </c>
    </row>
    <row r="174567">
      <c r="A174567" s="1" t="s">
        <v>55822</v>
      </c>
    </row>
    <row r="174568">
      <c r="A174568" s="1" t="s">
        <v>55823</v>
      </c>
    </row>
    <row r="174569">
      <c r="A174569" s="1" t="s">
        <v>55824</v>
      </c>
    </row>
    <row r="174570">
      <c r="A174570" s="1" t="s">
        <v>55825</v>
      </c>
    </row>
    <row r="174571">
      <c r="A174571" s="1" t="s">
        <v>55826</v>
      </c>
    </row>
    <row r="174572">
      <c r="A174572" s="1" t="s">
        <v>55827</v>
      </c>
    </row>
    <row r="174573">
      <c r="A174573" s="1" t="s">
        <v>55828</v>
      </c>
    </row>
    <row r="174574">
      <c r="A174574" s="1" t="s">
        <v>55830</v>
      </c>
    </row>
    <row r="174575">
      <c r="A174575" s="1" t="s">
        <v>55831</v>
      </c>
    </row>
    <row r="174576">
      <c r="A174576" s="1" t="s">
        <v>55832</v>
      </c>
    </row>
    <row r="174577">
      <c r="A174577" s="1" t="s">
        <v>55833</v>
      </c>
    </row>
    <row r="174578">
      <c r="A174578" s="1" t="s">
        <v>55834</v>
      </c>
    </row>
    <row r="174579">
      <c r="A174579" s="1" t="s">
        <v>55835</v>
      </c>
    </row>
    <row r="174580">
      <c r="A174580" s="1" t="s">
        <v>55837</v>
      </c>
    </row>
    <row r="174581">
      <c r="A174581" s="1" t="s">
        <v>55838</v>
      </c>
    </row>
    <row r="174582">
      <c r="A174582" s="1" t="s">
        <v>966</v>
      </c>
    </row>
    <row r="174583">
      <c r="A174583" s="1" t="s">
        <v>55839</v>
      </c>
    </row>
    <row r="174584">
      <c r="A174584" s="1" t="s">
        <v>55840</v>
      </c>
    </row>
    <row r="174585">
      <c r="A174585" s="1" t="s">
        <v>50664</v>
      </c>
    </row>
    <row r="174586">
      <c r="A174586" s="1" t="s">
        <v>51007</v>
      </c>
    </row>
    <row r="174587">
      <c r="A174587" s="1" t="s">
        <v>55841</v>
      </c>
    </row>
    <row r="174588">
      <c r="A174588" s="1" t="s">
        <v>55842</v>
      </c>
    </row>
    <row r="174589">
      <c r="A174589" s="1" t="s">
        <v>55843</v>
      </c>
    </row>
    <row r="174590">
      <c r="A174590" s="1" t="s">
        <v>55844</v>
      </c>
    </row>
    <row r="174591">
      <c r="A174591" s="1" t="s">
        <v>55845</v>
      </c>
    </row>
    <row r="174592">
      <c r="A174592" s="1" t="s">
        <v>55846</v>
      </c>
    </row>
    <row r="174593">
      <c r="A174593" s="1" t="s">
        <v>55847</v>
      </c>
    </row>
    <row r="174594">
      <c r="A174594" s="1" t="s">
        <v>8568</v>
      </c>
    </row>
    <row r="174595">
      <c r="A174595" s="3" t="str">
        <f>)</f>
        <v>#ERROR!</v>
      </c>
    </row>
    <row r="174596">
      <c r="A174596" s="1" t="s">
        <v>55848</v>
      </c>
    </row>
    <row r="174597">
      <c r="A174597" s="1" t="s">
        <v>55849</v>
      </c>
    </row>
    <row r="174598">
      <c r="A174598" s="1" t="s">
        <v>55850</v>
      </c>
    </row>
    <row r="174599">
      <c r="A174599" s="1" t="s">
        <v>55851</v>
      </c>
    </row>
    <row r="174600">
      <c r="A174600" s="1" t="s">
        <v>55852</v>
      </c>
    </row>
    <row r="174601">
      <c r="A174601" s="1" t="s">
        <v>55853</v>
      </c>
    </row>
    <row r="174602">
      <c r="A174602" s="1" t="s">
        <v>55854</v>
      </c>
    </row>
    <row r="174603">
      <c r="A174603" s="1" t="s">
        <v>55855</v>
      </c>
    </row>
    <row r="174604">
      <c r="A174604" s="1" t="s">
        <v>55856</v>
      </c>
    </row>
    <row r="174605">
      <c r="A174605" s="1" t="s">
        <v>55857</v>
      </c>
    </row>
    <row r="174606">
      <c r="A174606" s="1" t="s">
        <v>55839</v>
      </c>
    </row>
    <row r="174607">
      <c r="A174607" s="1" t="s">
        <v>55840</v>
      </c>
    </row>
    <row r="174608">
      <c r="A174608" s="1" t="s">
        <v>51007</v>
      </c>
    </row>
    <row r="174609">
      <c r="A174609" s="1" t="s">
        <v>55841</v>
      </c>
    </row>
    <row r="174610">
      <c r="A174610" s="1" t="s">
        <v>55842</v>
      </c>
    </row>
    <row r="174611">
      <c r="A174611" s="1" t="s">
        <v>55843</v>
      </c>
    </row>
    <row r="174612">
      <c r="A174612" s="1" t="s">
        <v>55845</v>
      </c>
    </row>
    <row r="174613">
      <c r="A174613" s="1" t="s">
        <v>55846</v>
      </c>
    </row>
    <row r="174614">
      <c r="A174614" s="1" t="s">
        <v>55847</v>
      </c>
    </row>
    <row r="174615">
      <c r="A174615" s="1" t="s">
        <v>8568</v>
      </c>
    </row>
    <row r="174616">
      <c r="A174616" s="1" t="s">
        <v>55848</v>
      </c>
    </row>
    <row r="174617">
      <c r="A174617" s="1" t="s">
        <v>55849</v>
      </c>
    </row>
    <row r="174618">
      <c r="A174618" s="1" t="s">
        <v>55850</v>
      </c>
    </row>
    <row r="174619">
      <c r="A174619" s="1" t="s">
        <v>55851</v>
      </c>
    </row>
    <row r="174620">
      <c r="A174620" s="1" t="s">
        <v>55852</v>
      </c>
    </row>
    <row r="174621">
      <c r="A174621" s="1" t="s">
        <v>55853</v>
      </c>
    </row>
    <row r="174622">
      <c r="A174622" s="1" t="s">
        <v>55854</v>
      </c>
    </row>
    <row r="174623">
      <c r="A174623" s="1" t="s">
        <v>55855</v>
      </c>
    </row>
    <row r="174624">
      <c r="A174624" s="1" t="s">
        <v>55856</v>
      </c>
    </row>
    <row r="174625">
      <c r="A174625" s="1" t="s">
        <v>55858</v>
      </c>
    </row>
    <row r="174626">
      <c r="A174626" s="1" t="s">
        <v>55859</v>
      </c>
    </row>
    <row r="174627">
      <c r="A174627" s="1" t="s">
        <v>55860</v>
      </c>
    </row>
    <row r="174628">
      <c r="A174628" s="1" t="s">
        <v>55861</v>
      </c>
    </row>
    <row r="174629">
      <c r="A174629" s="1" t="s">
        <v>55862</v>
      </c>
    </row>
    <row r="174630">
      <c r="A174630" s="1" t="s">
        <v>55863</v>
      </c>
    </row>
    <row r="174631">
      <c r="A174631" s="1" t="s">
        <v>55864</v>
      </c>
    </row>
    <row r="174632">
      <c r="A174632" s="1" t="s">
        <v>55865</v>
      </c>
    </row>
    <row r="174633">
      <c r="A174633" s="1" t="s">
        <v>2692</v>
      </c>
    </row>
    <row r="174634">
      <c r="A174634" s="1" t="s">
        <v>55866</v>
      </c>
    </row>
    <row r="174635">
      <c r="A174635" s="1" t="s">
        <v>55860</v>
      </c>
    </row>
    <row r="174636">
      <c r="A174636" s="1" t="s">
        <v>55861</v>
      </c>
    </row>
    <row r="174637">
      <c r="A174637" s="1" t="s">
        <v>55862</v>
      </c>
    </row>
    <row r="174638">
      <c r="A174638" s="1" t="s">
        <v>55863</v>
      </c>
    </row>
    <row r="174639">
      <c r="A174639" s="1" t="s">
        <v>55864</v>
      </c>
    </row>
    <row r="174640">
      <c r="A174640" s="1" t="s">
        <v>55865</v>
      </c>
    </row>
    <row r="174641">
      <c r="A174641" s="1" t="s">
        <v>55867</v>
      </c>
    </row>
    <row r="174642">
      <c r="A174642" s="1" t="s">
        <v>55868</v>
      </c>
    </row>
    <row r="174643">
      <c r="A174643" s="1" t="s">
        <v>55869</v>
      </c>
    </row>
    <row r="174644">
      <c r="A174644" s="1" t="s">
        <v>55870</v>
      </c>
    </row>
    <row r="174645">
      <c r="A174645" s="1" t="s">
        <v>55871</v>
      </c>
    </row>
    <row r="174646">
      <c r="A174646" s="1" t="s">
        <v>55872</v>
      </c>
    </row>
    <row r="174647">
      <c r="A174647" s="1" t="s">
        <v>55873</v>
      </c>
    </row>
    <row r="174648">
      <c r="A174648" s="1" t="s">
        <v>55874</v>
      </c>
    </row>
    <row r="174649">
      <c r="A174649" s="1" t="s">
        <v>55875</v>
      </c>
    </row>
    <row r="174650">
      <c r="A174650" s="1" t="s">
        <v>55876</v>
      </c>
    </row>
    <row r="174651">
      <c r="A174651" s="1" t="s">
        <v>55877</v>
      </c>
    </row>
    <row r="174652">
      <c r="A174652" s="1" t="s">
        <v>55878</v>
      </c>
    </row>
    <row r="174653">
      <c r="A174653" s="1" t="s">
        <v>55870</v>
      </c>
    </row>
    <row r="174654">
      <c r="A174654" s="1" t="s">
        <v>55879</v>
      </c>
    </row>
    <row r="174655">
      <c r="A174655" s="1" t="s">
        <v>55880</v>
      </c>
    </row>
    <row r="174656">
      <c r="A174656" s="1" t="s">
        <v>55881</v>
      </c>
    </row>
    <row r="174657">
      <c r="A174657" s="1" t="s">
        <v>55882</v>
      </c>
    </row>
    <row r="174658">
      <c r="A174658" s="1" t="s">
        <v>55876</v>
      </c>
    </row>
    <row r="174659">
      <c r="A174659" s="1" t="s">
        <v>55883</v>
      </c>
    </row>
    <row r="174660">
      <c r="A174660" s="1" t="s">
        <v>55878</v>
      </c>
    </row>
    <row r="174661">
      <c r="A174661" s="3" t="str">
        <f> homedepot.ca</f>
        <v>#NAME?</v>
      </c>
    </row>
    <row r="174662">
      <c r="A174662" s="1" t="s">
        <v>55884</v>
      </c>
    </row>
    <row r="174663">
      <c r="A174663" s="1" t="s">
        <v>55870</v>
      </c>
    </row>
    <row r="174664">
      <c r="A174664" s="1" t="s">
        <v>55871</v>
      </c>
    </row>
    <row r="174665">
      <c r="A174665" s="1" t="s">
        <v>55872</v>
      </c>
    </row>
    <row r="174666">
      <c r="A174666" s="1" t="s">
        <v>55873</v>
      </c>
    </row>
    <row r="174667">
      <c r="A174667" s="1" t="s">
        <v>55874</v>
      </c>
    </row>
    <row r="174668">
      <c r="A174668" s="1" t="s">
        <v>55875</v>
      </c>
    </row>
    <row r="174669">
      <c r="A174669" s="1" t="s">
        <v>55876</v>
      </c>
    </row>
    <row r="174670">
      <c r="A174670" s="1" t="s">
        <v>55877</v>
      </c>
    </row>
    <row r="174671">
      <c r="A174671" s="1" t="s">
        <v>55878</v>
      </c>
    </row>
    <row r="174672">
      <c r="A174672" s="1" t="s">
        <v>55870</v>
      </c>
    </row>
    <row r="174673">
      <c r="A174673" s="1" t="s">
        <v>55879</v>
      </c>
    </row>
    <row r="174674">
      <c r="A174674" s="1" t="s">
        <v>55880</v>
      </c>
    </row>
    <row r="174675">
      <c r="A174675" s="1" t="s">
        <v>55881</v>
      </c>
    </row>
    <row r="174676">
      <c r="A174676" s="1" t="s">
        <v>55882</v>
      </c>
    </row>
    <row r="174677">
      <c r="A174677" s="1" t="s">
        <v>55876</v>
      </c>
    </row>
    <row r="174678">
      <c r="A174678" s="1" t="s">
        <v>55883</v>
      </c>
    </row>
    <row r="174679">
      <c r="A174679" s="1" t="s">
        <v>55878</v>
      </c>
    </row>
    <row r="174680">
      <c r="A174680" s="3" t="str">
        <f> homedepot.ca</f>
        <v>#NAME?</v>
      </c>
    </row>
    <row r="174681">
      <c r="A174681" s="1" t="s">
        <v>55885</v>
      </c>
    </row>
    <row r="174682">
      <c r="A174682" s="1" t="s">
        <v>55886</v>
      </c>
    </row>
    <row r="174684">
      <c r="A174684" s="1" t="s">
        <v>45304</v>
      </c>
    </row>
    <row r="174686">
      <c r="A174686" s="1" t="s">
        <v>50450</v>
      </c>
    </row>
    <row r="174687">
      <c r="A174687" s="1" t="s">
        <v>50466</v>
      </c>
    </row>
    <row r="174688">
      <c r="A174688" s="1" t="s">
        <v>50452</v>
      </c>
    </row>
    <row r="174690">
      <c r="A174690" s="1" t="s">
        <v>55887</v>
      </c>
    </row>
    <row r="174692">
      <c r="A174692" s="1" t="s">
        <v>45307</v>
      </c>
    </row>
    <row r="174694">
      <c r="A174694" s="1" t="s">
        <v>50468</v>
      </c>
    </row>
    <row r="174696">
      <c r="A174696" s="1" t="s">
        <v>10206</v>
      </c>
    </row>
    <row r="174698">
      <c r="A174698" s="1" t="s">
        <v>55888</v>
      </c>
    </row>
    <row r="174700">
      <c r="A174700" s="1" t="s">
        <v>45313</v>
      </c>
    </row>
    <row r="174702">
      <c r="A174702" s="1" t="s">
        <v>45314</v>
      </c>
    </row>
    <row r="174704">
      <c r="A174704" s="1" t="s">
        <v>55889</v>
      </c>
    </row>
    <row r="174706">
      <c r="A174706" s="1" t="s">
        <v>55890</v>
      </c>
    </row>
    <row r="174707">
      <c r="A174707" s="1" t="s">
        <v>45304</v>
      </c>
    </row>
    <row r="174708">
      <c r="A174708" s="1" t="s">
        <v>50450</v>
      </c>
    </row>
    <row r="174709">
      <c r="A174709" s="1" t="s">
        <v>50466</v>
      </c>
    </row>
    <row r="174710">
      <c r="A174710" s="1" t="s">
        <v>50452</v>
      </c>
    </row>
    <row r="174711">
      <c r="A174711" s="1" t="s">
        <v>55887</v>
      </c>
    </row>
    <row r="174712">
      <c r="A174712" s="1" t="s">
        <v>45307</v>
      </c>
    </row>
    <row r="174713">
      <c r="A174713" s="1" t="s">
        <v>50468</v>
      </c>
    </row>
    <row r="174714">
      <c r="A174714" s="1" t="s">
        <v>10206</v>
      </c>
    </row>
    <row r="174715">
      <c r="A174715" s="1" t="s">
        <v>55888</v>
      </c>
    </row>
    <row r="174716">
      <c r="A174716" s="1" t="s">
        <v>45313</v>
      </c>
    </row>
    <row r="174717">
      <c r="A174717" s="1" t="s">
        <v>45314</v>
      </c>
    </row>
    <row r="174718">
      <c r="A174718" s="1" t="s">
        <v>55891</v>
      </c>
    </row>
    <row r="174719">
      <c r="A174719" s="1" t="s">
        <v>55892</v>
      </c>
    </row>
    <row r="174720">
      <c r="A174720" s="1" t="s">
        <v>55893</v>
      </c>
    </row>
    <row r="174722">
      <c r="A174722" s="1" t="s">
        <v>45304</v>
      </c>
    </row>
    <row r="174724">
      <c r="A174724" s="1" t="s">
        <v>50450</v>
      </c>
    </row>
    <row r="174725">
      <c r="A174725" s="1" t="s">
        <v>50466</v>
      </c>
    </row>
    <row r="174726">
      <c r="A174726" s="1" t="s">
        <v>50452</v>
      </c>
    </row>
    <row r="174728">
      <c r="A174728" s="1" t="s">
        <v>50467</v>
      </c>
    </row>
    <row r="174730">
      <c r="A174730" s="1" t="s">
        <v>45307</v>
      </c>
    </row>
    <row r="174732">
      <c r="A174732" s="1" t="s">
        <v>50468</v>
      </c>
    </row>
    <row r="174734">
      <c r="A174734" s="1" t="s">
        <v>45311</v>
      </c>
    </row>
    <row r="174736">
      <c r="A174736" s="1" t="s">
        <v>55894</v>
      </c>
    </row>
    <row r="174738">
      <c r="A174738" s="1" t="s">
        <v>45313</v>
      </c>
    </row>
    <row r="174740">
      <c r="A174740" s="1" t="s">
        <v>45314</v>
      </c>
    </row>
    <row r="174742">
      <c r="A174742" s="1" t="s">
        <v>45315</v>
      </c>
    </row>
    <row r="174744">
      <c r="A174744" s="1" t="s">
        <v>55890</v>
      </c>
    </row>
    <row r="174745">
      <c r="A174745" s="1" t="s">
        <v>45304</v>
      </c>
    </row>
    <row r="174746">
      <c r="A174746" s="1" t="s">
        <v>50450</v>
      </c>
    </row>
    <row r="174747">
      <c r="A174747" s="1" t="s">
        <v>50466</v>
      </c>
    </row>
    <row r="174748">
      <c r="A174748" s="1" t="s">
        <v>50452</v>
      </c>
    </row>
    <row r="174749">
      <c r="A174749" s="1" t="s">
        <v>50467</v>
      </c>
    </row>
    <row r="174750">
      <c r="A174750" s="1" t="s">
        <v>45307</v>
      </c>
    </row>
    <row r="174751">
      <c r="A174751" s="1" t="s">
        <v>50468</v>
      </c>
    </row>
    <row r="174752">
      <c r="A174752" s="1" t="s">
        <v>45311</v>
      </c>
    </row>
    <row r="174753">
      <c r="A174753" s="1" t="s">
        <v>55894</v>
      </c>
    </row>
    <row r="174754">
      <c r="A174754" s="1" t="s">
        <v>45313</v>
      </c>
    </row>
    <row r="174755">
      <c r="A174755" s="1" t="s">
        <v>45314</v>
      </c>
    </row>
    <row r="174756">
      <c r="A174756" s="1" t="s">
        <v>55895</v>
      </c>
    </row>
    <row r="174757">
      <c r="A174757" s="1" t="s">
        <v>55896</v>
      </c>
    </row>
    <row r="174758">
      <c r="A174758" s="1" t="s">
        <v>55897</v>
      </c>
    </row>
    <row r="174759">
      <c r="A174759" s="1" t="s">
        <v>55898</v>
      </c>
    </row>
    <row r="174760">
      <c r="A174760" s="1" t="s">
        <v>55899</v>
      </c>
    </row>
    <row r="174761">
      <c r="A174761" s="1" t="s">
        <v>55900</v>
      </c>
    </row>
    <row r="174762">
      <c r="A174762" s="1" t="s">
        <v>55901</v>
      </c>
    </row>
    <row r="174763">
      <c r="A174763" s="1" t="s">
        <v>55902</v>
      </c>
    </row>
    <row r="174764">
      <c r="A174764" s="1" t="s">
        <v>55903</v>
      </c>
    </row>
    <row r="174765">
      <c r="A174765" s="1" t="s">
        <v>55904</v>
      </c>
    </row>
    <row r="174766">
      <c r="A174766" s="1" t="s">
        <v>55905</v>
      </c>
    </row>
    <row r="174767">
      <c r="A174767" s="1" t="s">
        <v>55906</v>
      </c>
    </row>
    <row r="174768">
      <c r="A174768" s="1" t="s">
        <v>55907</v>
      </c>
    </row>
    <row r="174769">
      <c r="A174769" s="1" t="s">
        <v>966</v>
      </c>
    </row>
    <row r="174770">
      <c r="A174770" s="1" t="s">
        <v>55908</v>
      </c>
    </row>
    <row r="174771">
      <c r="A174771" s="1" t="s">
        <v>55909</v>
      </c>
    </row>
    <row r="174772">
      <c r="A174772" s="1" t="s">
        <v>55910</v>
      </c>
    </row>
    <row r="174773">
      <c r="A174773" s="1" t="s">
        <v>55911</v>
      </c>
    </row>
    <row r="174774">
      <c r="A174774" s="1" t="s">
        <v>54715</v>
      </c>
    </row>
    <row r="174775">
      <c r="A174775" s="1" t="s">
        <v>54363</v>
      </c>
    </row>
    <row r="174776">
      <c r="A174776" s="1" t="s">
        <v>55912</v>
      </c>
    </row>
    <row r="174777">
      <c r="A174777" s="3" t="str">
        <f> fi NI in</f>
        <v>#ERROR!</v>
      </c>
    </row>
    <row r="174778">
      <c r="A174778" s="1" t="s">
        <v>55913</v>
      </c>
    </row>
    <row r="174779">
      <c r="A174779" s="1" t="s">
        <v>55914</v>
      </c>
    </row>
    <row r="174780">
      <c r="A174780" s="1" t="s">
        <v>55897</v>
      </c>
    </row>
    <row r="174781">
      <c r="A174781" s="1" t="s">
        <v>55898</v>
      </c>
    </row>
    <row r="174782">
      <c r="A174782" s="1" t="s">
        <v>55899</v>
      </c>
    </row>
    <row r="174783">
      <c r="A174783" s="1" t="s">
        <v>55900</v>
      </c>
    </row>
    <row r="174784">
      <c r="A174784" s="1" t="s">
        <v>55901</v>
      </c>
    </row>
    <row r="174785">
      <c r="A174785" s="1" t="s">
        <v>55902</v>
      </c>
    </row>
    <row r="174786">
      <c r="A174786" s="1" t="s">
        <v>55903</v>
      </c>
    </row>
    <row r="174787">
      <c r="A174787" s="1" t="s">
        <v>55904</v>
      </c>
    </row>
    <row r="174788">
      <c r="A174788" s="1" t="s">
        <v>55905</v>
      </c>
    </row>
    <row r="174789">
      <c r="A174789" s="1" t="s">
        <v>55906</v>
      </c>
    </row>
    <row r="174790">
      <c r="A174790" s="1" t="s">
        <v>55907</v>
      </c>
    </row>
    <row r="174791">
      <c r="A174791" s="1" t="s">
        <v>55908</v>
      </c>
    </row>
    <row r="174792">
      <c r="A174792" s="1" t="s">
        <v>55909</v>
      </c>
    </row>
    <row r="174793">
      <c r="A174793" s="1" t="s">
        <v>55910</v>
      </c>
    </row>
    <row r="174794">
      <c r="A174794" s="1" t="s">
        <v>55911</v>
      </c>
    </row>
    <row r="174795">
      <c r="A174795" s="1" t="s">
        <v>54363</v>
      </c>
    </row>
    <row r="174796">
      <c r="A174796" s="1" t="s">
        <v>55912</v>
      </c>
    </row>
    <row r="174797">
      <c r="A174797" s="3" t="str">
        <f> fi NI in</f>
        <v>#ERROR!</v>
      </c>
    </row>
    <row r="174798">
      <c r="A174798" s="1" t="s">
        <v>55913</v>
      </c>
    </row>
    <row r="174799">
      <c r="A174799" s="1" t="s">
        <v>55915</v>
      </c>
    </row>
    <row r="174800">
      <c r="A174800" s="1" t="s">
        <v>55916</v>
      </c>
    </row>
    <row r="174801">
      <c r="A174801" s="1" t="s">
        <v>50379</v>
      </c>
    </row>
    <row r="174802">
      <c r="A174802" s="1" t="s">
        <v>966</v>
      </c>
    </row>
    <row r="174803">
      <c r="A174803" s="3" t="str">
        <f> SS: Qe 4</f>
        <v>#ERROR!</v>
      </c>
    </row>
    <row r="174804">
      <c r="A174804" s="1" t="s">
        <v>36080</v>
      </c>
    </row>
    <row r="174805">
      <c r="A174805" s="1" t="s">
        <v>55917</v>
      </c>
    </row>
    <row r="174806">
      <c r="A174806" s="1" t="s">
        <v>55918</v>
      </c>
    </row>
    <row r="174807">
      <c r="A174807" s="1" t="s">
        <v>55919</v>
      </c>
    </row>
    <row r="174808">
      <c r="A174808" s="1" t="s">
        <v>55920</v>
      </c>
    </row>
    <row r="174809">
      <c r="A174809" s="1" t="s">
        <v>33693</v>
      </c>
    </row>
    <row r="174810">
      <c r="A174810" s="1" t="s">
        <v>55921</v>
      </c>
    </row>
    <row r="174811">
      <c r="A174811" s="1" t="s">
        <v>977</v>
      </c>
    </row>
    <row r="174812">
      <c r="A174812" s="1" t="s">
        <v>55922</v>
      </c>
    </row>
    <row r="174813">
      <c r="A174813" s="1" t="s">
        <v>9311</v>
      </c>
    </row>
    <row r="174814">
      <c r="A174814" s="1" t="s">
        <v>55923</v>
      </c>
    </row>
    <row r="174815">
      <c r="A174815" s="1" t="s">
        <v>55924</v>
      </c>
    </row>
    <row r="174816">
      <c r="A174816" s="1" t="s">
        <v>55925</v>
      </c>
    </row>
    <row r="174817">
      <c r="A174817" s="1" t="s">
        <v>2802</v>
      </c>
    </row>
    <row r="174818">
      <c r="A174818" s="1" t="s">
        <v>55926</v>
      </c>
    </row>
    <row r="174819">
      <c r="A174819" s="1" t="s">
        <v>1069</v>
      </c>
    </row>
    <row r="174820">
      <c r="A174820" s="1" t="s">
        <v>55927</v>
      </c>
    </row>
    <row r="174821">
      <c r="A174821" s="1" t="s">
        <v>55928</v>
      </c>
    </row>
    <row r="174822">
      <c r="A174822" s="1" t="s">
        <v>55929</v>
      </c>
    </row>
    <row r="174823">
      <c r="A174823" s="1" t="s">
        <v>55930</v>
      </c>
    </row>
    <row r="174824">
      <c r="A174824" s="1" t="s">
        <v>55931</v>
      </c>
    </row>
    <row r="174825">
      <c r="A174825" s="1" t="s">
        <v>2802</v>
      </c>
    </row>
    <row r="174826">
      <c r="A174826" s="1" t="s">
        <v>55932</v>
      </c>
    </row>
    <row r="174827">
      <c r="A174827" s="1" t="s">
        <v>55933</v>
      </c>
    </row>
    <row r="174828">
      <c r="A174828" s="1" t="s">
        <v>44052</v>
      </c>
    </row>
    <row r="174829">
      <c r="A174829" s="1" t="s">
        <v>26550</v>
      </c>
    </row>
    <row r="174830">
      <c r="A174830" s="1" t="s">
        <v>55934</v>
      </c>
    </row>
    <row r="174831">
      <c r="A174831" s="1" t="s">
        <v>55935</v>
      </c>
    </row>
    <row r="174832">
      <c r="A174832" s="3" t="str">
        <f> SS: Qe 4</f>
        <v>#ERROR!</v>
      </c>
    </row>
    <row r="174833">
      <c r="A174833" s="1" t="s">
        <v>55917</v>
      </c>
    </row>
    <row r="174834">
      <c r="A174834" s="1" t="s">
        <v>55918</v>
      </c>
    </row>
    <row r="174835">
      <c r="A174835" s="1" t="s">
        <v>55919</v>
      </c>
    </row>
    <row r="174836">
      <c r="A174836" s="1" t="s">
        <v>55920</v>
      </c>
    </row>
    <row r="174837">
      <c r="A174837" s="1" t="s">
        <v>55921</v>
      </c>
    </row>
    <row r="174838">
      <c r="A174838" s="1" t="s">
        <v>55922</v>
      </c>
    </row>
    <row r="174839">
      <c r="A174839" s="1" t="s">
        <v>55923</v>
      </c>
    </row>
    <row r="174840">
      <c r="A174840" s="1" t="s">
        <v>55924</v>
      </c>
    </row>
    <row r="174841">
      <c r="A174841" s="1" t="s">
        <v>55926</v>
      </c>
    </row>
    <row r="174842">
      <c r="A174842" s="1" t="s">
        <v>55927</v>
      </c>
    </row>
    <row r="174843">
      <c r="A174843" s="1" t="s">
        <v>55928</v>
      </c>
    </row>
    <row r="174844">
      <c r="A174844" s="1" t="s">
        <v>55929</v>
      </c>
    </row>
    <row r="174845">
      <c r="A174845" s="1" t="s">
        <v>55930</v>
      </c>
    </row>
    <row r="174846">
      <c r="A174846" s="1" t="s">
        <v>55931</v>
      </c>
    </row>
    <row r="174847">
      <c r="A174847" s="1" t="s">
        <v>55932</v>
      </c>
    </row>
    <row r="174848">
      <c r="A174848" s="1" t="s">
        <v>55933</v>
      </c>
    </row>
    <row r="174849">
      <c r="A174849" s="1" t="s">
        <v>44052</v>
      </c>
    </row>
    <row r="174850">
      <c r="A174850" s="1" t="s">
        <v>55934</v>
      </c>
    </row>
    <row r="174851">
      <c r="A174851" s="1" t="s">
        <v>55936</v>
      </c>
    </row>
    <row r="174852">
      <c r="A174852" s="1" t="s">
        <v>55937</v>
      </c>
    </row>
    <row r="174853">
      <c r="A174853" s="1" t="s">
        <v>55938</v>
      </c>
    </row>
    <row r="174854">
      <c r="A174854" s="1" t="s">
        <v>55939</v>
      </c>
    </row>
    <row r="174855">
      <c r="A174855" s="1" t="s">
        <v>55940</v>
      </c>
    </row>
    <row r="174856">
      <c r="A174856" s="1" t="s">
        <v>55941</v>
      </c>
    </row>
    <row r="174857">
      <c r="A174857" s="1" t="s">
        <v>55942</v>
      </c>
    </row>
    <row r="174858">
      <c r="A174858" s="1" t="s">
        <v>55943</v>
      </c>
    </row>
    <row r="174859">
      <c r="A174859" s="1" t="s">
        <v>55944</v>
      </c>
    </row>
    <row r="174860">
      <c r="A174860" s="1" t="s">
        <v>55945</v>
      </c>
    </row>
    <row r="174861">
      <c r="A174861" s="1" t="s">
        <v>55946</v>
      </c>
    </row>
    <row r="174862">
      <c r="A174862" s="1" t="s">
        <v>55947</v>
      </c>
    </row>
    <row r="174863">
      <c r="A174863" s="1" t="s">
        <v>55948</v>
      </c>
    </row>
    <row r="174864">
      <c r="A174864" s="1" t="s">
        <v>20456</v>
      </c>
    </row>
    <row r="174865">
      <c r="A174865" s="1" t="s">
        <v>55949</v>
      </c>
    </row>
    <row r="174866">
      <c r="A174866" s="1" t="s">
        <v>55950</v>
      </c>
    </row>
    <row r="174867">
      <c r="A174867" s="1" t="s">
        <v>55951</v>
      </c>
    </row>
    <row r="174868">
      <c r="A174868" s="1" t="s">
        <v>55952</v>
      </c>
    </row>
    <row r="174869">
      <c r="A174869" s="1" t="s">
        <v>53845</v>
      </c>
    </row>
    <row r="174870">
      <c r="A174870" s="1" t="s">
        <v>55953</v>
      </c>
    </row>
    <row r="174871">
      <c r="A174871" s="1" t="s">
        <v>55954</v>
      </c>
    </row>
    <row r="174872">
      <c r="A174872" s="1" t="s">
        <v>55955</v>
      </c>
    </row>
    <row r="174873">
      <c r="A174873" s="1" t="s">
        <v>55956</v>
      </c>
    </row>
    <row r="174874">
      <c r="A174874" s="1" t="s">
        <v>322</v>
      </c>
    </row>
    <row r="174875">
      <c r="A174875" s="1" t="s">
        <v>55957</v>
      </c>
    </row>
    <row r="174876">
      <c r="A174876" s="1" t="s">
        <v>55958</v>
      </c>
    </row>
    <row r="174877">
      <c r="A174877" s="1" t="s">
        <v>55959</v>
      </c>
    </row>
    <row r="174878">
      <c r="A174878" s="1" t="s">
        <v>55938</v>
      </c>
    </row>
    <row r="174879">
      <c r="A174879" s="1" t="s">
        <v>55939</v>
      </c>
    </row>
    <row r="174880">
      <c r="A174880" s="1" t="s">
        <v>55940</v>
      </c>
    </row>
    <row r="174881">
      <c r="A174881" s="1" t="s">
        <v>55941</v>
      </c>
    </row>
    <row r="174882">
      <c r="A174882" s="1" t="s">
        <v>55942</v>
      </c>
    </row>
    <row r="174883">
      <c r="A174883" s="1" t="s">
        <v>55943</v>
      </c>
    </row>
    <row r="174884">
      <c r="A174884" s="1" t="s">
        <v>55944</v>
      </c>
    </row>
    <row r="174885">
      <c r="A174885" s="1" t="s">
        <v>55945</v>
      </c>
    </row>
    <row r="174886">
      <c r="A174886" s="1" t="s">
        <v>55946</v>
      </c>
    </row>
    <row r="174887">
      <c r="A174887" s="1" t="s">
        <v>55947</v>
      </c>
    </row>
    <row r="174888">
      <c r="A174888" s="1" t="s">
        <v>55948</v>
      </c>
    </row>
    <row r="174889">
      <c r="A174889" s="1" t="s">
        <v>55949</v>
      </c>
    </row>
    <row r="174890">
      <c r="A174890" s="1" t="s">
        <v>55950</v>
      </c>
    </row>
    <row r="174891">
      <c r="A174891" s="1" t="s">
        <v>55951</v>
      </c>
    </row>
    <row r="174892">
      <c r="A174892" s="1" t="s">
        <v>55952</v>
      </c>
    </row>
    <row r="174893">
      <c r="A174893" s="1" t="s">
        <v>55953</v>
      </c>
    </row>
    <row r="174894">
      <c r="A174894" s="1" t="s">
        <v>55954</v>
      </c>
    </row>
    <row r="174895">
      <c r="A174895" s="1" t="s">
        <v>55955</v>
      </c>
    </row>
    <row r="174896">
      <c r="A174896" s="1" t="s">
        <v>55956</v>
      </c>
    </row>
    <row r="174897">
      <c r="A174897" s="1" t="s">
        <v>55957</v>
      </c>
    </row>
    <row r="174898">
      <c r="A174898" s="1" t="s">
        <v>55960</v>
      </c>
    </row>
    <row r="174899">
      <c r="A174899" s="1" t="s">
        <v>55961</v>
      </c>
    </row>
    <row r="174901">
      <c r="A174901" s="1" t="s">
        <v>55962</v>
      </c>
    </row>
    <row r="174903">
      <c r="A174903" s="1" t="s">
        <v>55963</v>
      </c>
    </row>
    <row r="174904">
      <c r="A174904" s="1" t="s">
        <v>55964</v>
      </c>
    </row>
    <row r="174906">
      <c r="A174906" s="1" t="s">
        <v>55965</v>
      </c>
    </row>
    <row r="174908">
      <c r="A174908" s="1" t="s">
        <v>55966</v>
      </c>
    </row>
    <row r="174910">
      <c r="A174910" s="1" t="s">
        <v>55967</v>
      </c>
    </row>
    <row r="174911">
      <c r="A174911" s="1" t="s">
        <v>55968</v>
      </c>
    </row>
    <row r="174913">
      <c r="A174913" s="1" t="s">
        <v>55969</v>
      </c>
    </row>
    <row r="174914">
      <c r="A174914" s="1" t="s">
        <v>55970</v>
      </c>
    </row>
    <row r="174915">
      <c r="A174915" s="1" t="s">
        <v>55971</v>
      </c>
    </row>
    <row r="174916">
      <c r="A174916" s="1" t="s">
        <v>55972</v>
      </c>
    </row>
    <row r="174917">
      <c r="A174917" s="1" t="s">
        <v>55973</v>
      </c>
    </row>
    <row r="174918">
      <c r="A174918" s="1" t="s">
        <v>55974</v>
      </c>
    </row>
    <row r="174919">
      <c r="A174919" s="1" t="s">
        <v>55975</v>
      </c>
    </row>
    <row r="174921">
      <c r="A174921" s="1" t="s">
        <v>55976</v>
      </c>
    </row>
    <row r="174923">
      <c r="A174923" s="1" t="s">
        <v>55977</v>
      </c>
    </row>
    <row r="174925">
      <c r="A174925" s="1" t="s">
        <v>55978</v>
      </c>
    </row>
    <row r="174927">
      <c r="A174927" s="1" t="s">
        <v>55979</v>
      </c>
    </row>
    <row r="174928">
      <c r="A174928" s="1" t="s">
        <v>55963</v>
      </c>
    </row>
    <row r="174929">
      <c r="A174929" s="1" t="s">
        <v>55964</v>
      </c>
    </row>
    <row r="174930">
      <c r="A174930" s="1" t="s">
        <v>55965</v>
      </c>
    </row>
    <row r="174931">
      <c r="A174931" s="1" t="s">
        <v>55966</v>
      </c>
    </row>
    <row r="174932">
      <c r="A174932" s="1" t="s">
        <v>55967</v>
      </c>
    </row>
    <row r="174933">
      <c r="A174933" s="1" t="s">
        <v>55968</v>
      </c>
    </row>
    <row r="174934">
      <c r="A174934" s="1" t="s">
        <v>55969</v>
      </c>
    </row>
    <row r="174935">
      <c r="A174935" s="1" t="s">
        <v>55970</v>
      </c>
    </row>
    <row r="174936">
      <c r="A174936" s="1" t="s">
        <v>55971</v>
      </c>
    </row>
    <row r="174937">
      <c r="A174937" s="1" t="s">
        <v>55972</v>
      </c>
    </row>
    <row r="174938">
      <c r="A174938" s="1" t="s">
        <v>55973</v>
      </c>
    </row>
    <row r="174939">
      <c r="A174939" s="1" t="s">
        <v>55974</v>
      </c>
    </row>
    <row r="174940">
      <c r="A174940" s="1" t="s">
        <v>55975</v>
      </c>
    </row>
    <row r="174941">
      <c r="A174941" s="1" t="s">
        <v>55976</v>
      </c>
    </row>
    <row r="174942">
      <c r="A174942" s="1" t="s">
        <v>55977</v>
      </c>
    </row>
    <row r="174943">
      <c r="A174943" s="1" t="s">
        <v>55980</v>
      </c>
    </row>
    <row r="174944">
      <c r="A174944" s="1" t="s">
        <v>55981</v>
      </c>
    </row>
    <row r="174946">
      <c r="A174946" s="1" t="s">
        <v>55787</v>
      </c>
    </row>
    <row r="174948">
      <c r="A174948" s="3" t="str">
        <f>+1 (833) 271-7728 &gt;</f>
        <v>#ERROR!</v>
      </c>
    </row>
    <row r="174950">
      <c r="A174950" s="1" t="s">
        <v>52501</v>
      </c>
    </row>
    <row r="174951">
      <c r="A174951" s="1" t="s">
        <v>55982</v>
      </c>
    </row>
    <row r="174953">
      <c r="A174953" s="1" t="s">
        <v>55983</v>
      </c>
    </row>
    <row r="174954">
      <c r="A174954" s="1" t="s">
        <v>55984</v>
      </c>
    </row>
    <row r="174955">
      <c r="A174955" s="1" t="s">
        <v>55985</v>
      </c>
    </row>
    <row r="174957">
      <c r="A174957" s="1" t="s">
        <v>55986</v>
      </c>
    </row>
    <row r="174958">
      <c r="A174958" s="1" t="s">
        <v>55987</v>
      </c>
    </row>
    <row r="174959">
      <c r="A174959" s="6" t="s">
        <v>55988</v>
      </c>
    </row>
    <row r="174961">
      <c r="A174961" s="1" t="s">
        <v>55989</v>
      </c>
    </row>
    <row r="174963">
      <c r="A174963" s="1" t="s">
        <v>55790</v>
      </c>
    </row>
    <row r="174964">
      <c r="A174964" s="1" t="s">
        <v>55791</v>
      </c>
    </row>
    <row r="174966">
      <c r="A174966" s="1" t="s">
        <v>15098</v>
      </c>
    </row>
    <row r="174968">
      <c r="A174968" s="1" t="s">
        <v>15097</v>
      </c>
    </row>
    <row r="174970">
      <c r="A174970" s="1" t="s">
        <v>55990</v>
      </c>
    </row>
    <row r="174971">
      <c r="A174971" s="1" t="s">
        <v>52501</v>
      </c>
    </row>
    <row r="174972">
      <c r="A174972" s="1" t="s">
        <v>55982</v>
      </c>
    </row>
    <row r="174973">
      <c r="A174973" s="1" t="s">
        <v>55983</v>
      </c>
    </row>
    <row r="174974">
      <c r="A174974" s="1" t="s">
        <v>55984</v>
      </c>
    </row>
    <row r="174975">
      <c r="A174975" s="1" t="s">
        <v>55985</v>
      </c>
    </row>
    <row r="174976">
      <c r="A174976" s="1" t="s">
        <v>55986</v>
      </c>
    </row>
    <row r="174977">
      <c r="A174977" s="1" t="s">
        <v>55987</v>
      </c>
    </row>
    <row r="174978">
      <c r="A174978" s="6" t="s">
        <v>55988</v>
      </c>
    </row>
    <row r="174979">
      <c r="A174979" s="1" t="s">
        <v>55989</v>
      </c>
    </row>
    <row r="174980">
      <c r="A174980" s="1" t="s">
        <v>55790</v>
      </c>
    </row>
    <row r="174981">
      <c r="A174981" s="1" t="s">
        <v>55791</v>
      </c>
    </row>
    <row r="174982">
      <c r="A174982" s="1" t="s">
        <v>55991</v>
      </c>
    </row>
    <row r="174983">
      <c r="A174983" s="1" t="s">
        <v>55992</v>
      </c>
    </row>
    <row r="174985">
      <c r="A174985" s="1" t="s">
        <v>55993</v>
      </c>
    </row>
    <row r="174987">
      <c r="A174987" s="1" t="s">
        <v>55994</v>
      </c>
    </row>
    <row r="174988">
      <c r="A174988" s="1" t="s">
        <v>55995</v>
      </c>
    </row>
    <row r="174990">
      <c r="A174990" s="1" t="s">
        <v>55996</v>
      </c>
    </row>
    <row r="174992">
      <c r="A174992" s="1" t="s">
        <v>55997</v>
      </c>
    </row>
    <row r="174994">
      <c r="A174994" s="1" t="s">
        <v>55998</v>
      </c>
    </row>
    <row r="174995">
      <c r="A174995" s="1" t="s">
        <v>55999</v>
      </c>
    </row>
    <row r="174997">
      <c r="A174997" s="1" t="s">
        <v>56000</v>
      </c>
    </row>
    <row r="174998">
      <c r="A174998" s="1" t="s">
        <v>56001</v>
      </c>
    </row>
    <row r="174999">
      <c r="A174999" s="1" t="s">
        <v>56002</v>
      </c>
    </row>
    <row r="175000">
      <c r="A175000" s="1" t="s">
        <v>56003</v>
      </c>
    </row>
    <row r="175001">
      <c r="A175001" s="1" t="s">
        <v>56004</v>
      </c>
    </row>
    <row r="175002">
      <c r="A175002" s="1" t="s">
        <v>56005</v>
      </c>
    </row>
    <row r="175003">
      <c r="A175003" s="1" t="s">
        <v>56006</v>
      </c>
    </row>
    <row r="175005">
      <c r="A175005" s="1" t="s">
        <v>55976</v>
      </c>
    </row>
    <row r="175007">
      <c r="A175007" s="1" t="s">
        <v>56007</v>
      </c>
    </row>
    <row r="175009">
      <c r="A175009" s="1" t="s">
        <v>56008</v>
      </c>
    </row>
    <row r="175011">
      <c r="A175011" s="1" t="s">
        <v>56009</v>
      </c>
    </row>
    <row r="175012">
      <c r="A175012" s="1" t="s">
        <v>55994</v>
      </c>
    </row>
    <row r="175013">
      <c r="A175013" s="1" t="s">
        <v>55995</v>
      </c>
    </row>
    <row r="175014">
      <c r="A175014" s="1" t="s">
        <v>55996</v>
      </c>
    </row>
    <row r="175015">
      <c r="A175015" s="1" t="s">
        <v>55997</v>
      </c>
    </row>
    <row r="175016">
      <c r="A175016" s="1" t="s">
        <v>55998</v>
      </c>
    </row>
    <row r="175017">
      <c r="A175017" s="1" t="s">
        <v>55999</v>
      </c>
    </row>
    <row r="175018">
      <c r="A175018" s="1" t="s">
        <v>56000</v>
      </c>
    </row>
    <row r="175019">
      <c r="A175019" s="1" t="s">
        <v>56001</v>
      </c>
    </row>
    <row r="175020">
      <c r="A175020" s="1" t="s">
        <v>56002</v>
      </c>
    </row>
    <row r="175021">
      <c r="A175021" s="1" t="s">
        <v>56003</v>
      </c>
    </row>
    <row r="175022">
      <c r="A175022" s="1" t="s">
        <v>56004</v>
      </c>
    </row>
    <row r="175023">
      <c r="A175023" s="1" t="s">
        <v>56005</v>
      </c>
    </row>
    <row r="175024">
      <c r="A175024" s="1" t="s">
        <v>56006</v>
      </c>
    </row>
    <row r="175025">
      <c r="A175025" s="1" t="s">
        <v>55976</v>
      </c>
    </row>
    <row r="175026">
      <c r="A175026" s="1" t="s">
        <v>56007</v>
      </c>
    </row>
    <row r="175027">
      <c r="A175027" s="1" t="s">
        <v>56010</v>
      </c>
    </row>
    <row r="175028">
      <c r="A175028" s="1" t="s">
        <v>56011</v>
      </c>
    </row>
    <row r="175029">
      <c r="A175029" s="1" t="s">
        <v>56012</v>
      </c>
    </row>
    <row r="175030">
      <c r="A175030" s="1" t="s">
        <v>43265</v>
      </c>
    </row>
    <row r="175031">
      <c r="A175031" s="1" t="s">
        <v>9843</v>
      </c>
    </row>
    <row r="175032">
      <c r="A175032" s="1" t="s">
        <v>56013</v>
      </c>
    </row>
    <row r="175033">
      <c r="A175033" s="1" t="s">
        <v>56014</v>
      </c>
    </row>
    <row r="175034">
      <c r="A175034" s="1" t="s">
        <v>56015</v>
      </c>
    </row>
    <row r="175035">
      <c r="A175035" s="1" t="s">
        <v>56016</v>
      </c>
    </row>
    <row r="175036">
      <c r="A175036" s="1" t="s">
        <v>56017</v>
      </c>
    </row>
    <row r="175037">
      <c r="A175037" s="1" t="s">
        <v>56018</v>
      </c>
    </row>
    <row r="175038">
      <c r="A175038" s="1" t="s">
        <v>56019</v>
      </c>
    </row>
    <row r="175039">
      <c r="A175039" s="1" t="s">
        <v>56020</v>
      </c>
    </row>
    <row r="175040">
      <c r="A175040" s="1" t="s">
        <v>10201</v>
      </c>
    </row>
    <row r="175041">
      <c r="A175041" s="1" t="s">
        <v>56021</v>
      </c>
    </row>
    <row r="175042">
      <c r="A175042" s="1" t="s">
        <v>56022</v>
      </c>
    </row>
    <row r="175043">
      <c r="A175043" s="1" t="s">
        <v>54109</v>
      </c>
    </row>
    <row r="175044">
      <c r="A175044" s="1" t="s">
        <v>56023</v>
      </c>
    </row>
    <row r="175045">
      <c r="A175045" s="1" t="s">
        <v>56012</v>
      </c>
    </row>
    <row r="175046">
      <c r="A175046" s="1" t="s">
        <v>43265</v>
      </c>
    </row>
    <row r="175047">
      <c r="A175047" s="1" t="s">
        <v>56013</v>
      </c>
    </row>
    <row r="175048">
      <c r="A175048" s="1" t="s">
        <v>56014</v>
      </c>
    </row>
    <row r="175049">
      <c r="A175049" s="1" t="s">
        <v>56016</v>
      </c>
    </row>
    <row r="175050">
      <c r="A175050" s="1" t="s">
        <v>56017</v>
      </c>
    </row>
    <row r="175051">
      <c r="A175051" s="1" t="s">
        <v>56018</v>
      </c>
    </row>
    <row r="175052">
      <c r="A175052" s="1" t="s">
        <v>56019</v>
      </c>
    </row>
    <row r="175053">
      <c r="A175053" s="1" t="s">
        <v>56020</v>
      </c>
    </row>
    <row r="175054">
      <c r="A175054" s="1" t="s">
        <v>10201</v>
      </c>
    </row>
    <row r="175055">
      <c r="A175055" s="1" t="s">
        <v>56021</v>
      </c>
    </row>
    <row r="175056">
      <c r="A175056" s="1" t="s">
        <v>56022</v>
      </c>
    </row>
    <row r="175057">
      <c r="A175057" s="1" t="s">
        <v>54109</v>
      </c>
    </row>
    <row r="175058">
      <c r="A175058" s="1" t="s">
        <v>56024</v>
      </c>
    </row>
    <row r="175059">
      <c r="A175059" s="1" t="s">
        <v>56025</v>
      </c>
    </row>
    <row r="175060">
      <c r="A175060" s="1" t="s">
        <v>56026</v>
      </c>
    </row>
    <row r="175061">
      <c r="A175061" s="3" t="str">
        <f>e” ae Wk as i Wh</f>
        <v>#ERROR!</v>
      </c>
    </row>
    <row r="175062">
      <c r="A175062" s="1" t="s">
        <v>56027</v>
      </c>
    </row>
    <row r="175063">
      <c r="A175063" s="1" t="s">
        <v>56028</v>
      </c>
    </row>
    <row r="175064">
      <c r="A175064" s="1">
        <v>100.0</v>
      </c>
    </row>
    <row r="175065">
      <c r="A175065" s="1" t="s">
        <v>56029</v>
      </c>
    </row>
    <row r="175066">
      <c r="A175066" s="1" t="s">
        <v>54109</v>
      </c>
    </row>
    <row r="175067">
      <c r="A175067" s="1" t="s">
        <v>56030</v>
      </c>
    </row>
    <row r="175068">
      <c r="A175068" s="1" t="s">
        <v>56026</v>
      </c>
    </row>
    <row r="175069">
      <c r="A175069" s="3" t="str">
        <f>e” ae Wk as i Wh</f>
        <v>#ERROR!</v>
      </c>
    </row>
    <row r="175070">
      <c r="A175070" s="1" t="s">
        <v>56027</v>
      </c>
    </row>
    <row r="175071">
      <c r="A175071" s="1" t="s">
        <v>56028</v>
      </c>
    </row>
    <row r="175072">
      <c r="A175072" s="1">
        <v>100.0</v>
      </c>
    </row>
    <row r="175073">
      <c r="A175073" s="1" t="s">
        <v>56029</v>
      </c>
    </row>
    <row r="175074">
      <c r="A175074" s="1" t="s">
        <v>54109</v>
      </c>
    </row>
    <row r="175075">
      <c r="A175075" s="1" t="s">
        <v>56031</v>
      </c>
    </row>
    <row r="175076">
      <c r="A175076" s="1" t="s">
        <v>56032</v>
      </c>
    </row>
    <row r="175078">
      <c r="A175078" s="1" t="s">
        <v>56033</v>
      </c>
    </row>
    <row r="175080">
      <c r="A175080" s="1" t="s">
        <v>56034</v>
      </c>
    </row>
    <row r="175082">
      <c r="A175082" s="1" t="s">
        <v>56035</v>
      </c>
    </row>
    <row r="175083">
      <c r="A175083" s="1" t="s">
        <v>56036</v>
      </c>
    </row>
    <row r="175085">
      <c r="A175085" s="1" t="s">
        <v>56037</v>
      </c>
    </row>
    <row r="175087">
      <c r="A175087" s="1" t="s">
        <v>56038</v>
      </c>
    </row>
    <row r="175088">
      <c r="A175088" s="1" t="s">
        <v>56039</v>
      </c>
    </row>
    <row r="175089">
      <c r="A175089" s="1" t="s">
        <v>56040</v>
      </c>
    </row>
    <row r="175091">
      <c r="A175091" s="1" t="s">
        <v>56041</v>
      </c>
    </row>
    <row r="175093">
      <c r="A175093" s="1" t="s">
        <v>56042</v>
      </c>
    </row>
    <row r="175094">
      <c r="A175094" s="1" t="s">
        <v>56043</v>
      </c>
    </row>
    <row r="175096">
      <c r="A175096" s="1" t="s">
        <v>56044</v>
      </c>
    </row>
    <row r="175097">
      <c r="A175097" s="1" t="s">
        <v>56033</v>
      </c>
    </row>
    <row r="175098">
      <c r="A175098" s="1" t="s">
        <v>56034</v>
      </c>
    </row>
    <row r="175099">
      <c r="A175099" s="1" t="s">
        <v>56035</v>
      </c>
    </row>
    <row r="175100">
      <c r="A175100" s="1" t="s">
        <v>56036</v>
      </c>
    </row>
    <row r="175101">
      <c r="A175101" s="1" t="s">
        <v>56037</v>
      </c>
    </row>
    <row r="175102">
      <c r="A175102" s="1" t="s">
        <v>56038</v>
      </c>
    </row>
    <row r="175103">
      <c r="A175103" s="1" t="s">
        <v>56039</v>
      </c>
    </row>
    <row r="175104">
      <c r="A175104" s="1" t="s">
        <v>56040</v>
      </c>
    </row>
    <row r="175105">
      <c r="A175105" s="1" t="s">
        <v>56041</v>
      </c>
    </row>
    <row r="175106">
      <c r="A175106" s="1" t="s">
        <v>56042</v>
      </c>
    </row>
    <row r="175107">
      <c r="A175107" s="1" t="s">
        <v>56045</v>
      </c>
    </row>
    <row r="175108">
      <c r="A175108" s="1" t="s">
        <v>56046</v>
      </c>
    </row>
    <row r="175110">
      <c r="A175110" s="1" t="s">
        <v>56047</v>
      </c>
    </row>
    <row r="175112">
      <c r="A175112" s="1" t="s">
        <v>56048</v>
      </c>
    </row>
    <row r="175114">
      <c r="A175114" s="1" t="s">
        <v>28630</v>
      </c>
    </row>
    <row r="175116">
      <c r="A175116" s="1" t="s">
        <v>56049</v>
      </c>
    </row>
    <row r="175117">
      <c r="A175117" s="1" t="s">
        <v>56050</v>
      </c>
    </row>
    <row r="175119">
      <c r="A175119" s="1" t="s">
        <v>28649</v>
      </c>
    </row>
    <row r="175121">
      <c r="A175121" s="1" t="s">
        <v>56051</v>
      </c>
    </row>
    <row r="175123">
      <c r="A175123" s="1" t="s">
        <v>56038</v>
      </c>
    </row>
    <row r="175124">
      <c r="A175124" s="1" t="s">
        <v>56052</v>
      </c>
    </row>
    <row r="175125">
      <c r="A175125" s="1" t="s">
        <v>56053</v>
      </c>
    </row>
    <row r="175127">
      <c r="A175127" s="1" t="s">
        <v>56054</v>
      </c>
    </row>
    <row r="175129">
      <c r="A175129" s="1" t="s">
        <v>56055</v>
      </c>
    </row>
    <row r="175131">
      <c r="A175131" s="1" t="s">
        <v>56056</v>
      </c>
    </row>
    <row r="175132">
      <c r="A175132" s="1" t="s">
        <v>56043</v>
      </c>
    </row>
    <row r="175134">
      <c r="A175134" s="1" t="s">
        <v>56057</v>
      </c>
    </row>
    <row r="175135">
      <c r="A175135" s="1" t="s">
        <v>56058</v>
      </c>
    </row>
    <row r="175136">
      <c r="A175136" s="1" t="s">
        <v>56047</v>
      </c>
    </row>
    <row r="175137">
      <c r="A175137" s="1" t="s">
        <v>56048</v>
      </c>
    </row>
    <row r="175138">
      <c r="A175138" s="1" t="s">
        <v>28630</v>
      </c>
    </row>
    <row r="175139">
      <c r="A175139" s="1" t="s">
        <v>56049</v>
      </c>
    </row>
    <row r="175140">
      <c r="A175140" s="1" t="s">
        <v>56050</v>
      </c>
    </row>
    <row r="175141">
      <c r="A175141" s="1" t="s">
        <v>28649</v>
      </c>
    </row>
    <row r="175142">
      <c r="A175142" s="1" t="s">
        <v>56051</v>
      </c>
    </row>
    <row r="175143">
      <c r="A175143" s="1" t="s">
        <v>56038</v>
      </c>
    </row>
    <row r="175144">
      <c r="A175144" s="1" t="s">
        <v>56052</v>
      </c>
    </row>
    <row r="175145">
      <c r="A175145" s="1" t="s">
        <v>56053</v>
      </c>
    </row>
    <row r="175146">
      <c r="A175146" s="1" t="s">
        <v>56054</v>
      </c>
    </row>
    <row r="175147">
      <c r="A175147" s="1" t="s">
        <v>56055</v>
      </c>
    </row>
    <row r="175148">
      <c r="A175148" s="1" t="s">
        <v>56056</v>
      </c>
    </row>
    <row r="175149">
      <c r="A175149" s="1" t="s">
        <v>56043</v>
      </c>
    </row>
    <row r="175150">
      <c r="A175150" s="1" t="s">
        <v>56059</v>
      </c>
    </row>
    <row r="175151">
      <c r="A175151" s="1" t="s">
        <v>56060</v>
      </c>
    </row>
    <row r="175153">
      <c r="A175153" s="1" t="s">
        <v>42977</v>
      </c>
    </row>
    <row r="175155">
      <c r="A175155" s="1" t="s">
        <v>56061</v>
      </c>
    </row>
    <row r="175157">
      <c r="A175157" s="1" t="s">
        <v>56062</v>
      </c>
    </row>
    <row r="175159">
      <c r="A175159" s="1" t="s">
        <v>56063</v>
      </c>
    </row>
    <row r="175161">
      <c r="A175161" s="1" t="s">
        <v>28630</v>
      </c>
    </row>
    <row r="175163">
      <c r="A175163" s="1" t="s">
        <v>56064</v>
      </c>
    </row>
    <row r="175164">
      <c r="A175164" s="1" t="s">
        <v>56065</v>
      </c>
    </row>
    <row r="175166">
      <c r="A175166" s="1" t="s">
        <v>56066</v>
      </c>
    </row>
    <row r="175167">
      <c r="A175167" s="1" t="s">
        <v>56067</v>
      </c>
    </row>
    <row r="175169">
      <c r="A175169" s="1" t="s">
        <v>56068</v>
      </c>
    </row>
    <row r="175171">
      <c r="A175171" s="1" t="s">
        <v>56069</v>
      </c>
    </row>
    <row r="175173">
      <c r="A175173" s="1" t="s">
        <v>56070</v>
      </c>
    </row>
    <row r="175174">
      <c r="A175174" s="1" t="s">
        <v>56071</v>
      </c>
    </row>
    <row r="175176">
      <c r="A175176" s="1" t="s">
        <v>56072</v>
      </c>
    </row>
    <row r="175177">
      <c r="A175177" s="1" t="s">
        <v>56073</v>
      </c>
    </row>
    <row r="175179">
      <c r="A175179" s="1" t="s">
        <v>28649</v>
      </c>
    </row>
    <row r="175180">
      <c r="A175180" s="1" t="s">
        <v>56074</v>
      </c>
    </row>
    <row r="175181">
      <c r="A175181" s="1" t="s">
        <v>56075</v>
      </c>
    </row>
    <row r="175182">
      <c r="A175182" s="1" t="s">
        <v>32126</v>
      </c>
    </row>
    <row r="175183">
      <c r="A175183" s="1" t="s">
        <v>56076</v>
      </c>
    </row>
    <row r="175184">
      <c r="A175184" s="1" t="s">
        <v>56077</v>
      </c>
    </row>
    <row r="175185">
      <c r="A175185" s="1" t="s">
        <v>56078</v>
      </c>
    </row>
    <row r="175186">
      <c r="A175186" s="1" t="s">
        <v>42977</v>
      </c>
    </row>
    <row r="175187">
      <c r="A175187" s="1" t="s">
        <v>56061</v>
      </c>
    </row>
    <row r="175188">
      <c r="A175188" s="1" t="s">
        <v>56062</v>
      </c>
    </row>
    <row r="175189">
      <c r="A175189" s="1" t="s">
        <v>56063</v>
      </c>
    </row>
    <row r="175190">
      <c r="A175190" s="1" t="s">
        <v>28630</v>
      </c>
    </row>
    <row r="175191">
      <c r="A175191" s="1" t="s">
        <v>56064</v>
      </c>
    </row>
    <row r="175192">
      <c r="A175192" s="1" t="s">
        <v>56065</v>
      </c>
    </row>
    <row r="175193">
      <c r="A175193" s="1" t="s">
        <v>56066</v>
      </c>
    </row>
    <row r="175194">
      <c r="A175194" s="1" t="s">
        <v>56067</v>
      </c>
    </row>
    <row r="175195">
      <c r="A175195" s="1" t="s">
        <v>56068</v>
      </c>
    </row>
    <row r="175196">
      <c r="A175196" s="1" t="s">
        <v>56069</v>
      </c>
    </row>
    <row r="175197">
      <c r="A175197" s="1" t="s">
        <v>56070</v>
      </c>
    </row>
    <row r="175198">
      <c r="A175198" s="1" t="s">
        <v>56071</v>
      </c>
    </row>
    <row r="175199">
      <c r="A175199" s="1" t="s">
        <v>56072</v>
      </c>
    </row>
    <row r="175200">
      <c r="A175200" s="1" t="s">
        <v>56073</v>
      </c>
    </row>
    <row r="175201">
      <c r="A175201" s="1" t="s">
        <v>28649</v>
      </c>
    </row>
    <row r="175202">
      <c r="A175202" s="1" t="s">
        <v>56074</v>
      </c>
    </row>
    <row r="175203">
      <c r="A175203" s="1" t="s">
        <v>56075</v>
      </c>
    </row>
    <row r="175204">
      <c r="A175204" s="1" t="s">
        <v>32126</v>
      </c>
    </row>
    <row r="175205">
      <c r="A175205" s="1" t="s">
        <v>56076</v>
      </c>
    </row>
    <row r="175206">
      <c r="A175206" s="1" t="s">
        <v>56079</v>
      </c>
    </row>
    <row r="175207">
      <c r="A175207" s="1" t="s">
        <v>56080</v>
      </c>
    </row>
    <row r="175209">
      <c r="A175209" s="1" t="s">
        <v>45304</v>
      </c>
    </row>
    <row r="175211">
      <c r="A175211" s="1" t="s">
        <v>56081</v>
      </c>
    </row>
    <row r="175212">
      <c r="A175212" s="1" t="s">
        <v>56082</v>
      </c>
    </row>
    <row r="175213">
      <c r="A175213" s="1" t="s">
        <v>50452</v>
      </c>
    </row>
    <row r="175215">
      <c r="A175215" s="1" t="s">
        <v>56083</v>
      </c>
    </row>
    <row r="175217">
      <c r="A175217" s="1" t="s">
        <v>45307</v>
      </c>
    </row>
    <row r="175219">
      <c r="A175219" s="1" t="s">
        <v>56084</v>
      </c>
    </row>
    <row r="175220">
      <c r="A175220" s="1" t="s">
        <v>56085</v>
      </c>
    </row>
    <row r="175222">
      <c r="A175222" s="1" t="s">
        <v>45311</v>
      </c>
    </row>
    <row r="175224">
      <c r="A175224" s="1" t="s">
        <v>56086</v>
      </c>
    </row>
    <row r="175226">
      <c r="A175226" s="1" t="s">
        <v>45313</v>
      </c>
    </row>
    <row r="175228">
      <c r="A175228" s="1" t="s">
        <v>45314</v>
      </c>
    </row>
    <row r="175230">
      <c r="A175230" s="1" t="s">
        <v>45315</v>
      </c>
    </row>
    <row r="175232">
      <c r="A175232" s="1" t="s">
        <v>55890</v>
      </c>
    </row>
    <row r="175233">
      <c r="A175233" s="1" t="s">
        <v>45304</v>
      </c>
    </row>
    <row r="175234">
      <c r="A175234" s="1" t="s">
        <v>56081</v>
      </c>
    </row>
    <row r="175235">
      <c r="A175235" s="1" t="s">
        <v>56082</v>
      </c>
    </row>
    <row r="175236">
      <c r="A175236" s="1" t="s">
        <v>50452</v>
      </c>
    </row>
    <row r="175237">
      <c r="A175237" s="1" t="s">
        <v>56083</v>
      </c>
    </row>
    <row r="175238">
      <c r="A175238" s="1" t="s">
        <v>45307</v>
      </c>
    </row>
    <row r="175239">
      <c r="A175239" s="1" t="s">
        <v>56084</v>
      </c>
    </row>
    <row r="175240">
      <c r="A175240" s="1" t="s">
        <v>56085</v>
      </c>
    </row>
    <row r="175241">
      <c r="A175241" s="1" t="s">
        <v>45311</v>
      </c>
    </row>
    <row r="175242">
      <c r="A175242" s="1" t="s">
        <v>56086</v>
      </c>
    </row>
    <row r="175243">
      <c r="A175243" s="1" t="s">
        <v>45313</v>
      </c>
    </row>
    <row r="175244">
      <c r="A175244" s="1" t="s">
        <v>45314</v>
      </c>
    </row>
    <row r="175245">
      <c r="A175245" s="1" t="s">
        <v>56087</v>
      </c>
    </row>
    <row r="175246">
      <c r="A175246" s="1" t="s">
        <v>56088</v>
      </c>
    </row>
    <row r="175248">
      <c r="A175248" s="1" t="s">
        <v>32942</v>
      </c>
    </row>
    <row r="175250">
      <c r="A175250" s="1" t="s">
        <v>56089</v>
      </c>
    </row>
    <row r="175252">
      <c r="A175252" s="1" t="s">
        <v>32969</v>
      </c>
    </row>
    <row r="175254">
      <c r="A175254" s="1" t="s">
        <v>56048</v>
      </c>
    </row>
    <row r="175256">
      <c r="A175256" s="1" t="s">
        <v>56090</v>
      </c>
    </row>
    <row r="175258">
      <c r="A175258" s="1" t="s">
        <v>56091</v>
      </c>
    </row>
    <row r="175260">
      <c r="A175260" s="1" t="s">
        <v>56092</v>
      </c>
    </row>
    <row r="175261">
      <c r="A175261" s="1" t="s">
        <v>56093</v>
      </c>
    </row>
    <row r="175263">
      <c r="A175263" s="1" t="s">
        <v>56094</v>
      </c>
    </row>
    <row r="175264">
      <c r="A175264" s="1" t="s">
        <v>56095</v>
      </c>
    </row>
    <row r="175266">
      <c r="A175266" s="1" t="s">
        <v>56096</v>
      </c>
    </row>
    <row r="175268">
      <c r="A175268" s="1" t="s">
        <v>56097</v>
      </c>
    </row>
    <row r="175270">
      <c r="A175270" s="1" t="s">
        <v>56098</v>
      </c>
    </row>
    <row r="175271">
      <c r="A175271" s="1" t="s">
        <v>56071</v>
      </c>
    </row>
    <row r="175273">
      <c r="A175273" s="1" t="s">
        <v>56099</v>
      </c>
    </row>
    <row r="175274">
      <c r="A175274" s="1" t="s">
        <v>56100</v>
      </c>
    </row>
    <row r="175276">
      <c r="A175276" s="1" t="s">
        <v>28649</v>
      </c>
    </row>
    <row r="175278">
      <c r="A175278" s="1" t="s">
        <v>56101</v>
      </c>
    </row>
    <row r="175280">
      <c r="A175280" s="1" t="s">
        <v>32126</v>
      </c>
    </row>
    <row r="175282">
      <c r="A175282" s="1" t="s">
        <v>56102</v>
      </c>
    </row>
    <row r="175283">
      <c r="A175283" s="1" t="s">
        <v>56103</v>
      </c>
    </row>
    <row r="175284">
      <c r="A175284" s="1" t="s">
        <v>56104</v>
      </c>
    </row>
    <row r="175285">
      <c r="A175285" s="1" t="s">
        <v>32942</v>
      </c>
    </row>
    <row r="175286">
      <c r="A175286" s="1" t="s">
        <v>56089</v>
      </c>
    </row>
    <row r="175287">
      <c r="A175287" s="1" t="s">
        <v>32969</v>
      </c>
    </row>
    <row r="175288">
      <c r="A175288" s="1" t="s">
        <v>56048</v>
      </c>
    </row>
    <row r="175289">
      <c r="A175289" s="1" t="s">
        <v>56090</v>
      </c>
    </row>
    <row r="175290">
      <c r="A175290" s="1" t="s">
        <v>56091</v>
      </c>
    </row>
    <row r="175291">
      <c r="A175291" s="1" t="s">
        <v>56092</v>
      </c>
    </row>
    <row r="175292">
      <c r="A175292" s="1" t="s">
        <v>56093</v>
      </c>
    </row>
    <row r="175293">
      <c r="A175293" s="1" t="s">
        <v>56094</v>
      </c>
    </row>
    <row r="175294">
      <c r="A175294" s="1" t="s">
        <v>56095</v>
      </c>
    </row>
    <row r="175295">
      <c r="A175295" s="1" t="s">
        <v>56096</v>
      </c>
    </row>
    <row r="175296">
      <c r="A175296" s="1" t="s">
        <v>56097</v>
      </c>
    </row>
    <row r="175297">
      <c r="A175297" s="1" t="s">
        <v>56098</v>
      </c>
    </row>
    <row r="175298">
      <c r="A175298" s="1" t="s">
        <v>56071</v>
      </c>
    </row>
    <row r="175299">
      <c r="A175299" s="1" t="s">
        <v>56099</v>
      </c>
    </row>
    <row r="175300">
      <c r="A175300" s="1" t="s">
        <v>56100</v>
      </c>
    </row>
    <row r="175301">
      <c r="A175301" s="1" t="s">
        <v>28649</v>
      </c>
    </row>
    <row r="175302">
      <c r="A175302" s="1" t="s">
        <v>56101</v>
      </c>
    </row>
    <row r="175303">
      <c r="A175303" s="1" t="s">
        <v>32126</v>
      </c>
    </row>
    <row r="175304">
      <c r="A175304" s="1" t="s">
        <v>56102</v>
      </c>
    </row>
    <row r="175305">
      <c r="A175305" s="1" t="s">
        <v>56105</v>
      </c>
    </row>
    <row r="175306">
      <c r="A175306" s="1" t="s">
        <v>56106</v>
      </c>
    </row>
    <row r="175307">
      <c r="A175307" s="1" t="s">
        <v>56107</v>
      </c>
    </row>
    <row r="175308">
      <c r="A175308" s="1" t="s">
        <v>56108</v>
      </c>
    </row>
    <row r="175309">
      <c r="A175309" s="1" t="s">
        <v>25302</v>
      </c>
    </row>
    <row r="175310">
      <c r="A175310" s="1" t="s">
        <v>977</v>
      </c>
    </row>
    <row r="175311">
      <c r="A175311" s="1" t="s">
        <v>2222</v>
      </c>
    </row>
    <row r="175312">
      <c r="A175312" s="1" t="s">
        <v>56109</v>
      </c>
    </row>
    <row r="175313">
      <c r="A175313" s="1" t="s">
        <v>56110</v>
      </c>
    </row>
    <row r="175314">
      <c r="A175314" s="1" t="s">
        <v>1208</v>
      </c>
    </row>
    <row r="175315">
      <c r="A175315" s="1" t="s">
        <v>56111</v>
      </c>
    </row>
    <row r="175316">
      <c r="A175316" s="1" t="s">
        <v>56112</v>
      </c>
    </row>
    <row r="175317">
      <c r="A175317" s="1" t="s">
        <v>56113</v>
      </c>
    </row>
    <row r="175318">
      <c r="A175318" s="1" t="s">
        <v>56114</v>
      </c>
    </row>
    <row r="175319">
      <c r="A175319" s="1" t="s">
        <v>56115</v>
      </c>
    </row>
    <row r="175320">
      <c r="A175320" s="1" t="s">
        <v>56116</v>
      </c>
    </row>
    <row r="175321">
      <c r="A175321" s="1" t="s">
        <v>56117</v>
      </c>
    </row>
    <row r="175322">
      <c r="A175322" s="1" t="s">
        <v>56118</v>
      </c>
    </row>
    <row r="175323">
      <c r="A175323" s="17">
        <v>45781.0</v>
      </c>
    </row>
    <row r="175324">
      <c r="A175324" s="1" t="s">
        <v>56119</v>
      </c>
    </row>
    <row r="175325">
      <c r="A175325" s="23">
        <v>2000.0</v>
      </c>
    </row>
    <row r="175326">
      <c r="A175326" s="1" t="s">
        <v>1516</v>
      </c>
    </row>
    <row r="175327">
      <c r="A175327" s="1" t="s">
        <v>56120</v>
      </c>
    </row>
    <row r="175328">
      <c r="A175328" s="1" t="s">
        <v>10206</v>
      </c>
    </row>
    <row r="175329">
      <c r="A175329" s="1" t="s">
        <v>56121</v>
      </c>
    </row>
    <row r="175330">
      <c r="A175330" s="1" t="s">
        <v>56107</v>
      </c>
    </row>
    <row r="175331">
      <c r="A175331" s="1" t="s">
        <v>56109</v>
      </c>
    </row>
    <row r="175332">
      <c r="A175332" s="1" t="s">
        <v>56110</v>
      </c>
    </row>
    <row r="175333">
      <c r="A175333" s="1" t="s">
        <v>56111</v>
      </c>
    </row>
    <row r="175334">
      <c r="A175334" s="1" t="s">
        <v>56112</v>
      </c>
    </row>
    <row r="175335">
      <c r="A175335" s="1" t="s">
        <v>56113</v>
      </c>
    </row>
    <row r="175336">
      <c r="A175336" s="1" t="s">
        <v>56114</v>
      </c>
    </row>
    <row r="175337">
      <c r="A175337" s="1" t="s">
        <v>56115</v>
      </c>
    </row>
    <row r="175338">
      <c r="A175338" s="1" t="s">
        <v>56116</v>
      </c>
    </row>
    <row r="175339">
      <c r="A175339" s="1" t="s">
        <v>56118</v>
      </c>
    </row>
    <row r="175340">
      <c r="A175340" s="17">
        <v>45781.0</v>
      </c>
    </row>
    <row r="175341">
      <c r="A175341" s="1" t="s">
        <v>56119</v>
      </c>
    </row>
    <row r="175342">
      <c r="A175342" s="23">
        <v>2000.0</v>
      </c>
    </row>
    <row r="175343">
      <c r="A175343" s="1" t="s">
        <v>56120</v>
      </c>
    </row>
    <row r="175344">
      <c r="A175344" s="1" t="s">
        <v>10206</v>
      </c>
    </row>
    <row r="175345">
      <c r="A175345" s="1" t="s">
        <v>56122</v>
      </c>
    </row>
    <row r="175346">
      <c r="A175346" s="1" t="s">
        <v>56123</v>
      </c>
    </row>
    <row r="175347">
      <c r="A175347" s="1" t="s">
        <v>56124</v>
      </c>
    </row>
    <row r="175348">
      <c r="A175348" s="1" t="s">
        <v>56125</v>
      </c>
    </row>
    <row r="175349">
      <c r="A175349" s="1" t="s">
        <v>56126</v>
      </c>
    </row>
    <row r="175350">
      <c r="A175350" s="1" t="s">
        <v>977</v>
      </c>
    </row>
    <row r="175351">
      <c r="A175351" s="1" t="s">
        <v>56127</v>
      </c>
    </row>
    <row r="175352">
      <c r="A175352" s="1" t="s">
        <v>56128</v>
      </c>
    </row>
    <row r="175353">
      <c r="A175353" s="1" t="s">
        <v>322</v>
      </c>
    </row>
    <row r="175354">
      <c r="A175354" s="1" t="s">
        <v>56129</v>
      </c>
    </row>
    <row r="175355">
      <c r="A175355" s="3" t="str">
        <f> IN ul PP Kile 2 ‘WP</f>
        <v>#ERROR!</v>
      </c>
    </row>
    <row r="175356">
      <c r="A175356" s="1" t="s">
        <v>56130</v>
      </c>
    </row>
    <row r="175357">
      <c r="A175357" s="1" t="s">
        <v>56131</v>
      </c>
    </row>
    <row r="175358">
      <c r="A175358" s="1" t="s">
        <v>56132</v>
      </c>
    </row>
    <row r="175359">
      <c r="A175359" s="1" t="s">
        <v>56133</v>
      </c>
    </row>
    <row r="175360">
      <c r="A175360" s="1" t="s">
        <v>7512</v>
      </c>
    </row>
    <row r="175361">
      <c r="A175361" s="1" t="s">
        <v>34154</v>
      </c>
    </row>
    <row r="175362">
      <c r="A175362" s="1" t="s">
        <v>56134</v>
      </c>
    </row>
    <row r="175363">
      <c r="A175363" s="1" t="s">
        <v>390</v>
      </c>
    </row>
    <row r="175364">
      <c r="A175364" s="1" t="s">
        <v>56135</v>
      </c>
    </row>
    <row r="175365">
      <c r="A175365" s="1" t="s">
        <v>1516</v>
      </c>
    </row>
    <row r="175366">
      <c r="A175366" s="1" t="s">
        <v>56136</v>
      </c>
    </row>
    <row r="175367">
      <c r="A175367" s="1" t="s">
        <v>10206</v>
      </c>
    </row>
    <row r="175368">
      <c r="A175368" s="1" t="s">
        <v>56137</v>
      </c>
    </row>
    <row r="175369">
      <c r="A175369" s="1" t="s">
        <v>56124</v>
      </c>
    </row>
    <row r="175370">
      <c r="A175370" s="1" t="s">
        <v>56125</v>
      </c>
    </row>
    <row r="175371">
      <c r="A175371" s="1" t="s">
        <v>56126</v>
      </c>
    </row>
    <row r="175372">
      <c r="A175372" s="1" t="s">
        <v>56127</v>
      </c>
    </row>
    <row r="175373">
      <c r="A175373" s="1" t="s">
        <v>56128</v>
      </c>
    </row>
    <row r="175374">
      <c r="A175374" s="1" t="s">
        <v>56129</v>
      </c>
    </row>
    <row r="175375">
      <c r="A175375" s="3" t="str">
        <f> IN ul PP Kile 2 ‘WP</f>
        <v>#ERROR!</v>
      </c>
    </row>
    <row r="175376">
      <c r="A175376" s="1" t="s">
        <v>56130</v>
      </c>
    </row>
    <row r="175377">
      <c r="A175377" s="1" t="s">
        <v>56131</v>
      </c>
    </row>
    <row r="175378">
      <c r="A175378" s="1" t="s">
        <v>56132</v>
      </c>
    </row>
    <row r="175379">
      <c r="A175379" s="1" t="s">
        <v>56133</v>
      </c>
    </row>
    <row r="175380">
      <c r="A175380" s="1" t="s">
        <v>7512</v>
      </c>
    </row>
    <row r="175381">
      <c r="A175381" s="1" t="s">
        <v>34154</v>
      </c>
    </row>
    <row r="175382">
      <c r="A175382" s="1" t="s">
        <v>56134</v>
      </c>
    </row>
    <row r="175383">
      <c r="A175383" s="1" t="s">
        <v>56135</v>
      </c>
    </row>
    <row r="175384">
      <c r="A175384" s="1" t="s">
        <v>56136</v>
      </c>
    </row>
    <row r="175385">
      <c r="A175385" s="1" t="s">
        <v>10206</v>
      </c>
    </row>
    <row r="175386">
      <c r="A175386" s="1" t="s">
        <v>56138</v>
      </c>
    </row>
    <row r="175387">
      <c r="A175387" s="1" t="s">
        <v>56139</v>
      </c>
    </row>
    <row r="175389">
      <c r="A175389" s="1" t="s">
        <v>56140</v>
      </c>
    </row>
    <row r="175391">
      <c r="A175391" s="1" t="s">
        <v>56141</v>
      </c>
    </row>
    <row r="175392">
      <c r="A175392" s="1" t="s">
        <v>56142</v>
      </c>
    </row>
    <row r="175394">
      <c r="A175394" s="1" t="s">
        <v>56143</v>
      </c>
    </row>
    <row r="175396">
      <c r="A175396" s="1" t="s">
        <v>56144</v>
      </c>
    </row>
    <row r="175397">
      <c r="A175397" s="1" t="s">
        <v>56145</v>
      </c>
    </row>
    <row r="175398">
      <c r="A175398" s="1" t="s">
        <v>56146</v>
      </c>
    </row>
    <row r="175400">
      <c r="A175400" s="1" t="s">
        <v>56147</v>
      </c>
    </row>
    <row r="175401">
      <c r="A175401" s="1" t="s">
        <v>56148</v>
      </c>
    </row>
    <row r="175403">
      <c r="A175403" s="1" t="s">
        <v>56149</v>
      </c>
    </row>
    <row r="175404">
      <c r="A175404" s="1" t="s">
        <v>56150</v>
      </c>
    </row>
    <row r="175406">
      <c r="A175406" s="1" t="s">
        <v>56151</v>
      </c>
    </row>
    <row r="175408">
      <c r="A175408" s="1" t="s">
        <v>56152</v>
      </c>
    </row>
    <row r="175409">
      <c r="A175409" s="1" t="s">
        <v>56153</v>
      </c>
    </row>
    <row r="175411">
      <c r="A175411" s="1" t="s">
        <v>56154</v>
      </c>
    </row>
    <row r="175413">
      <c r="A175413" s="1" t="s">
        <v>56155</v>
      </c>
    </row>
    <row r="175414">
      <c r="A175414" s="1" t="s">
        <v>56156</v>
      </c>
    </row>
    <row r="175416">
      <c r="A175416" s="1" t="s">
        <v>13515</v>
      </c>
    </row>
    <row r="175418">
      <c r="A175418" s="1" t="s">
        <v>56157</v>
      </c>
    </row>
    <row r="175419">
      <c r="A175419" s="1" t="s">
        <v>56140</v>
      </c>
    </row>
    <row r="175420">
      <c r="A175420" s="1" t="s">
        <v>56141</v>
      </c>
    </row>
    <row r="175421">
      <c r="A175421" s="1" t="s">
        <v>56142</v>
      </c>
    </row>
    <row r="175422">
      <c r="A175422" s="1" t="s">
        <v>56143</v>
      </c>
    </row>
    <row r="175423">
      <c r="A175423" s="1" t="s">
        <v>56144</v>
      </c>
    </row>
    <row r="175424">
      <c r="A175424" s="1" t="s">
        <v>56145</v>
      </c>
    </row>
    <row r="175425">
      <c r="A175425" s="1" t="s">
        <v>56146</v>
      </c>
    </row>
    <row r="175426">
      <c r="A175426" s="1" t="s">
        <v>56147</v>
      </c>
    </row>
    <row r="175427">
      <c r="A175427" s="1" t="s">
        <v>56148</v>
      </c>
    </row>
    <row r="175428">
      <c r="A175428" s="1" t="s">
        <v>56149</v>
      </c>
    </row>
    <row r="175429">
      <c r="A175429" s="1" t="s">
        <v>56150</v>
      </c>
    </row>
    <row r="175430">
      <c r="A175430" s="1" t="s">
        <v>56151</v>
      </c>
    </row>
    <row r="175431">
      <c r="A175431" s="1" t="s">
        <v>56152</v>
      </c>
    </row>
    <row r="175432">
      <c r="A175432" s="1" t="s">
        <v>56153</v>
      </c>
    </row>
    <row r="175433">
      <c r="A175433" s="1" t="s">
        <v>56154</v>
      </c>
    </row>
    <row r="175434">
      <c r="A175434" s="1" t="s">
        <v>56155</v>
      </c>
    </row>
    <row r="175435">
      <c r="A175435" s="1" t="s">
        <v>56156</v>
      </c>
    </row>
    <row r="175436">
      <c r="A175436" s="1" t="s">
        <v>56158</v>
      </c>
    </row>
    <row r="175437">
      <c r="A175437" s="1" t="s">
        <v>56159</v>
      </c>
    </row>
    <row r="175439">
      <c r="A175439" s="1" t="s">
        <v>56160</v>
      </c>
    </row>
    <row r="175440">
      <c r="A175440" s="1" t="s">
        <v>56161</v>
      </c>
    </row>
    <row r="175441">
      <c r="A175441" s="1" t="s">
        <v>56162</v>
      </c>
    </row>
    <row r="175443">
      <c r="A175443" s="1" t="s">
        <v>56163</v>
      </c>
    </row>
    <row r="175444">
      <c r="A175444" s="1" t="s">
        <v>56164</v>
      </c>
    </row>
    <row r="175445">
      <c r="A175445" s="1" t="s">
        <v>56165</v>
      </c>
    </row>
    <row r="175447">
      <c r="A175447" s="1" t="s">
        <v>56166</v>
      </c>
    </row>
    <row r="175448">
      <c r="A175448" s="1" t="s">
        <v>56167</v>
      </c>
    </row>
    <row r="175450">
      <c r="A175450" s="1" t="s">
        <v>56168</v>
      </c>
    </row>
    <row r="175451">
      <c r="A175451" s="1" t="s">
        <v>56169</v>
      </c>
    </row>
    <row r="175453">
      <c r="A175453" s="1" t="s">
        <v>56170</v>
      </c>
    </row>
    <row r="175454">
      <c r="A175454" s="1" t="s">
        <v>56171</v>
      </c>
    </row>
    <row r="175455">
      <c r="A175455" s="1" t="s">
        <v>56172</v>
      </c>
    </row>
    <row r="175457">
      <c r="A175457" s="1" t="s">
        <v>56173</v>
      </c>
    </row>
    <row r="175458">
      <c r="A175458" s="1" t="s">
        <v>56174</v>
      </c>
    </row>
    <row r="175460">
      <c r="A175460" s="1" t="s">
        <v>56175</v>
      </c>
    </row>
    <row r="175461">
      <c r="A175461" s="1" t="s">
        <v>56176</v>
      </c>
    </row>
    <row r="175463">
      <c r="A175463" s="1" t="s">
        <v>56177</v>
      </c>
    </row>
    <row r="175465">
      <c r="A175465" s="1" t="s">
        <v>56152</v>
      </c>
    </row>
    <row r="175466">
      <c r="A175466" s="1" t="s">
        <v>56153</v>
      </c>
    </row>
    <row r="175468">
      <c r="A175468" s="1" t="s">
        <v>56178</v>
      </c>
    </row>
    <row r="175470">
      <c r="A175470" s="1" t="s">
        <v>56179</v>
      </c>
    </row>
    <row r="175471">
      <c r="A175471" s="1" t="s">
        <v>56156</v>
      </c>
    </row>
    <row r="175473">
      <c r="A175473" s="1" t="s">
        <v>578</v>
      </c>
    </row>
    <row r="175474">
      <c r="A175474" s="1" t="s">
        <v>56180</v>
      </c>
    </row>
    <row r="175475">
      <c r="A175475" s="1" t="s">
        <v>56160</v>
      </c>
    </row>
    <row r="175476">
      <c r="A175476" s="1" t="s">
        <v>56161</v>
      </c>
    </row>
    <row r="175477">
      <c r="A175477" s="1" t="s">
        <v>56162</v>
      </c>
    </row>
    <row r="175478">
      <c r="A175478" s="1" t="s">
        <v>56163</v>
      </c>
    </row>
    <row r="175479">
      <c r="A175479" s="1" t="s">
        <v>56164</v>
      </c>
    </row>
    <row r="175480">
      <c r="A175480" s="1" t="s">
        <v>56165</v>
      </c>
    </row>
    <row r="175481">
      <c r="A175481" s="1" t="s">
        <v>56166</v>
      </c>
    </row>
    <row r="175482">
      <c r="A175482" s="1" t="s">
        <v>56167</v>
      </c>
    </row>
    <row r="175483">
      <c r="A175483" s="1" t="s">
        <v>56168</v>
      </c>
    </row>
    <row r="175484">
      <c r="A175484" s="1" t="s">
        <v>56170</v>
      </c>
    </row>
    <row r="175485">
      <c r="A175485" s="1" t="s">
        <v>56171</v>
      </c>
    </row>
    <row r="175486">
      <c r="A175486" s="1" t="s">
        <v>56172</v>
      </c>
    </row>
    <row r="175487">
      <c r="A175487" s="1" t="s">
        <v>56173</v>
      </c>
    </row>
    <row r="175488">
      <c r="A175488" s="1" t="s">
        <v>56174</v>
      </c>
    </row>
    <row r="175489">
      <c r="A175489" s="1" t="s">
        <v>56175</v>
      </c>
    </row>
    <row r="175490">
      <c r="A175490" s="1" t="s">
        <v>56176</v>
      </c>
    </row>
    <row r="175491">
      <c r="A175491" s="1" t="s">
        <v>56177</v>
      </c>
    </row>
    <row r="175492">
      <c r="A175492" s="1" t="s">
        <v>56152</v>
      </c>
    </row>
    <row r="175493">
      <c r="A175493" s="1" t="s">
        <v>56153</v>
      </c>
    </row>
    <row r="175494">
      <c r="A175494" s="1" t="s">
        <v>56178</v>
      </c>
    </row>
    <row r="175495">
      <c r="A175495" s="1" t="s">
        <v>56179</v>
      </c>
    </row>
    <row r="175496">
      <c r="A175496" s="1" t="s">
        <v>56181</v>
      </c>
    </row>
    <row r="175497">
      <c r="A175497" s="1" t="s">
        <v>56182</v>
      </c>
    </row>
    <row r="175499">
      <c r="A175499" s="1" t="s">
        <v>56183</v>
      </c>
    </row>
    <row r="175500">
      <c r="A175500" s="1" t="s">
        <v>56184</v>
      </c>
    </row>
    <row r="175502">
      <c r="A175502" s="1" t="s">
        <v>56185</v>
      </c>
    </row>
    <row r="175503">
      <c r="A175503" s="1" t="s">
        <v>56186</v>
      </c>
    </row>
    <row r="175505">
      <c r="A175505" s="1" t="s">
        <v>56187</v>
      </c>
    </row>
    <row r="175506">
      <c r="A175506" s="1" t="s">
        <v>56188</v>
      </c>
    </row>
    <row r="175508">
      <c r="A175508" s="1" t="s">
        <v>56189</v>
      </c>
    </row>
    <row r="175509">
      <c r="A175509" s="1" t="s">
        <v>56190</v>
      </c>
    </row>
    <row r="175510">
      <c r="A175510" s="1" t="s">
        <v>56191</v>
      </c>
    </row>
    <row r="175512">
      <c r="A175512" s="1" t="s">
        <v>56192</v>
      </c>
    </row>
    <row r="175513">
      <c r="A175513" s="1" t="s">
        <v>56193</v>
      </c>
    </row>
    <row r="175514">
      <c r="A175514" s="1" t="s">
        <v>56194</v>
      </c>
    </row>
    <row r="175515">
      <c r="A175515" s="1" t="s">
        <v>56195</v>
      </c>
    </row>
    <row r="175516">
      <c r="A175516" s="1" t="s">
        <v>56196</v>
      </c>
    </row>
    <row r="175517">
      <c r="A175517" s="1" t="s">
        <v>56183</v>
      </c>
    </row>
    <row r="175518">
      <c r="A175518" s="1" t="s">
        <v>56184</v>
      </c>
    </row>
    <row r="175519">
      <c r="A175519" s="1" t="s">
        <v>56185</v>
      </c>
    </row>
    <row r="175520">
      <c r="A175520" s="1" t="s">
        <v>56186</v>
      </c>
    </row>
    <row r="175521">
      <c r="A175521" s="1" t="s">
        <v>56187</v>
      </c>
    </row>
    <row r="175522">
      <c r="A175522" s="1" t="s">
        <v>56188</v>
      </c>
    </row>
    <row r="175523">
      <c r="A175523" s="1" t="s">
        <v>56189</v>
      </c>
    </row>
    <row r="175524">
      <c r="A175524" s="1" t="s">
        <v>56190</v>
      </c>
    </row>
    <row r="175525">
      <c r="A175525" s="1" t="s">
        <v>56191</v>
      </c>
    </row>
    <row r="175526">
      <c r="A175526" s="1" t="s">
        <v>56192</v>
      </c>
    </row>
    <row r="175527">
      <c r="A175527" s="1" t="s">
        <v>56193</v>
      </c>
    </row>
    <row r="175528">
      <c r="A175528" s="1" t="s">
        <v>56194</v>
      </c>
    </row>
    <row r="175529">
      <c r="A175529" s="1" t="s">
        <v>56197</v>
      </c>
    </row>
    <row r="175530">
      <c r="A175530" s="1" t="s">
        <v>56198</v>
      </c>
    </row>
    <row r="175532">
      <c r="A175532" s="1" t="s">
        <v>14614</v>
      </c>
    </row>
    <row r="175534">
      <c r="A175534" s="1" t="s">
        <v>56199</v>
      </c>
    </row>
    <row r="175536">
      <c r="A175536" s="1" t="s">
        <v>9536</v>
      </c>
    </row>
    <row r="175538">
      <c r="A175538" s="1" t="s">
        <v>56200</v>
      </c>
    </row>
    <row r="175539">
      <c r="A175539" s="1" t="s">
        <v>56201</v>
      </c>
    </row>
    <row r="175541">
      <c r="A175541" s="1" t="s">
        <v>14616</v>
      </c>
    </row>
    <row r="175542">
      <c r="A175542" s="1" t="s">
        <v>56202</v>
      </c>
    </row>
    <row r="175543">
      <c r="A175543" s="1" t="s">
        <v>14614</v>
      </c>
    </row>
    <row r="175544">
      <c r="A175544" s="1" t="s">
        <v>56199</v>
      </c>
    </row>
    <row r="175545">
      <c r="A175545" s="1" t="s">
        <v>9536</v>
      </c>
    </row>
    <row r="175546">
      <c r="A175546" s="1" t="s">
        <v>56201</v>
      </c>
    </row>
    <row r="175547">
      <c r="A175547" s="1" t="s">
        <v>56203</v>
      </c>
    </row>
    <row r="175548">
      <c r="A175548" s="1" t="s">
        <v>56204</v>
      </c>
    </row>
    <row r="175549">
      <c r="A175549" s="1" t="s">
        <v>56205</v>
      </c>
    </row>
    <row r="175550">
      <c r="A175550" s="1" t="s">
        <v>322</v>
      </c>
    </row>
    <row r="175551">
      <c r="A175551" s="1" t="s">
        <v>6737</v>
      </c>
    </row>
    <row r="175552">
      <c r="A175552" s="3" t="str">
        <f>","rave</f>
        <v>#ERROR!</v>
      </c>
    </row>
    <row r="175553">
      <c r="A175553" s="1" t="s">
        <v>56206</v>
      </c>
    </row>
    <row r="175554">
      <c r="A175554" s="1" t="s">
        <v>56207</v>
      </c>
    </row>
    <row r="175555">
      <c r="A175555" s="1" t="s">
        <v>56208</v>
      </c>
    </row>
    <row r="175556">
      <c r="A175556" s="1" t="s">
        <v>56209</v>
      </c>
    </row>
    <row r="175557">
      <c r="A175557" s="1" t="s">
        <v>56210</v>
      </c>
    </row>
    <row r="175558">
      <c r="A175558" s="1" t="s">
        <v>56211</v>
      </c>
    </row>
    <row r="175559">
      <c r="A175559" s="1" t="s">
        <v>56212</v>
      </c>
    </row>
    <row r="175560">
      <c r="A175560" s="1" t="s">
        <v>56213</v>
      </c>
    </row>
    <row r="175561">
      <c r="A175561" s="1" t="s">
        <v>56214</v>
      </c>
    </row>
    <row r="175562">
      <c r="A175562" s="1" t="s">
        <v>56215</v>
      </c>
    </row>
    <row r="175563">
      <c r="A175563" s="1" t="s">
        <v>16161</v>
      </c>
    </row>
    <row r="175564">
      <c r="A175564" s="1" t="s">
        <v>56216</v>
      </c>
    </row>
    <row r="175565">
      <c r="A175565" s="1" t="s">
        <v>56217</v>
      </c>
    </row>
    <row r="175566">
      <c r="A175566" s="1" t="s">
        <v>56218</v>
      </c>
    </row>
    <row r="175567">
      <c r="A175567" s="1" t="s">
        <v>56208</v>
      </c>
    </row>
    <row r="175568">
      <c r="A175568" s="1" t="s">
        <v>56209</v>
      </c>
    </row>
    <row r="175569">
      <c r="A175569" s="1" t="s">
        <v>56210</v>
      </c>
    </row>
    <row r="175570">
      <c r="A175570" s="1" t="s">
        <v>56211</v>
      </c>
    </row>
    <row r="175571">
      <c r="A175571" s="1" t="s">
        <v>56219</v>
      </c>
    </row>
    <row r="175572">
      <c r="A175572" s="1" t="s">
        <v>56213</v>
      </c>
    </row>
    <row r="175573">
      <c r="A175573" s="1" t="s">
        <v>56214</v>
      </c>
    </row>
    <row r="175574">
      <c r="A175574" s="1" t="s">
        <v>56215</v>
      </c>
    </row>
    <row r="175575">
      <c r="A175575" s="1" t="s">
        <v>16161</v>
      </c>
    </row>
    <row r="175576">
      <c r="A175576" s="1" t="s">
        <v>56216</v>
      </c>
    </row>
    <row r="175577">
      <c r="A175577" s="1" t="s">
        <v>56217</v>
      </c>
    </row>
    <row r="175578">
      <c r="A175578" s="1" t="s">
        <v>56220</v>
      </c>
    </row>
    <row r="175579">
      <c r="A175579" s="1" t="s">
        <v>56221</v>
      </c>
    </row>
    <row r="175580">
      <c r="A175580" s="1" t="s">
        <v>56222</v>
      </c>
    </row>
    <row r="175581">
      <c r="A175581" s="1">
        <v>4.0</v>
      </c>
    </row>
    <row r="175582">
      <c r="A175582" s="1" t="s">
        <v>9197</v>
      </c>
    </row>
    <row r="175583">
      <c r="A175583" s="1" t="s">
        <v>56223</v>
      </c>
    </row>
    <row r="175584">
      <c r="A175584" s="1" t="s">
        <v>56222</v>
      </c>
    </row>
    <row r="175585">
      <c r="A175585" s="1" t="s">
        <v>9197</v>
      </c>
    </row>
    <row r="175586">
      <c r="A175586" s="1" t="s">
        <v>56224</v>
      </c>
    </row>
    <row r="175587">
      <c r="A175587" s="1" t="s">
        <v>56225</v>
      </c>
    </row>
    <row r="175588">
      <c r="A175588" s="1" t="s">
        <v>56222</v>
      </c>
    </row>
    <row r="175589">
      <c r="A175589" s="1">
        <v>4.0</v>
      </c>
    </row>
    <row r="175590">
      <c r="A175590" s="1" t="s">
        <v>9197</v>
      </c>
    </row>
    <row r="175591">
      <c r="A175591" s="1" t="s">
        <v>56223</v>
      </c>
    </row>
    <row r="175592">
      <c r="A175592" s="1" t="s">
        <v>56222</v>
      </c>
    </row>
    <row r="175593">
      <c r="A175593" s="1" t="s">
        <v>9197</v>
      </c>
    </row>
    <row r="175594">
      <c r="A175594" s="1" t="s">
        <v>56224</v>
      </c>
    </row>
    <row r="175595">
      <c r="A175595" s="1" t="s">
        <v>56226</v>
      </c>
    </row>
    <row r="175596">
      <c r="A175596" s="1" t="s">
        <v>56227</v>
      </c>
    </row>
    <row r="175597">
      <c r="A175597" s="1" t="s">
        <v>56228</v>
      </c>
    </row>
    <row r="175599">
      <c r="A175599" s="1" t="s">
        <v>56229</v>
      </c>
    </row>
    <row r="175600">
      <c r="A175600" s="1" t="s">
        <v>56230</v>
      </c>
    </row>
    <row r="175602">
      <c r="A175602" s="1" t="s">
        <v>56231</v>
      </c>
    </row>
    <row r="175603">
      <c r="A175603" s="1" t="s">
        <v>56232</v>
      </c>
    </row>
    <row r="175605">
      <c r="A175605" s="1" t="s">
        <v>56233</v>
      </c>
    </row>
    <row r="175606">
      <c r="A175606" s="1" t="s">
        <v>56234</v>
      </c>
    </row>
    <row r="175607">
      <c r="A175607" s="1" t="s">
        <v>56235</v>
      </c>
    </row>
    <row r="175609">
      <c r="A175609" s="1" t="s">
        <v>56236</v>
      </c>
    </row>
    <row r="175611">
      <c r="A175611" s="1" t="s">
        <v>56237</v>
      </c>
    </row>
    <row r="175612">
      <c r="A175612" s="1" t="s">
        <v>56227</v>
      </c>
    </row>
    <row r="175613">
      <c r="A175613" s="1" t="s">
        <v>56228</v>
      </c>
    </row>
    <row r="175614">
      <c r="A175614" s="1" t="s">
        <v>56229</v>
      </c>
    </row>
    <row r="175615">
      <c r="A175615" s="1" t="s">
        <v>56230</v>
      </c>
    </row>
    <row r="175616">
      <c r="A175616" s="1" t="s">
        <v>56231</v>
      </c>
    </row>
    <row r="175617">
      <c r="A175617" s="1" t="s">
        <v>56232</v>
      </c>
    </row>
    <row r="175618">
      <c r="A175618" s="1" t="s">
        <v>56233</v>
      </c>
    </row>
    <row r="175619">
      <c r="A175619" s="1" t="s">
        <v>56234</v>
      </c>
    </row>
    <row r="175620">
      <c r="A175620" s="1" t="s">
        <v>56235</v>
      </c>
    </row>
    <row r="175621">
      <c r="A175621" s="1" t="s">
        <v>56238</v>
      </c>
    </row>
    <row r="175622">
      <c r="A175622" s="1" t="s">
        <v>56239</v>
      </c>
    </row>
    <row r="175623">
      <c r="A175623" s="1" t="s">
        <v>4140</v>
      </c>
    </row>
    <row r="175624">
      <c r="A175624" s="1" t="s">
        <v>186</v>
      </c>
    </row>
    <row r="175625">
      <c r="A175625" s="1" t="s">
        <v>56240</v>
      </c>
    </row>
    <row r="175626">
      <c r="A175626" s="1" t="s">
        <v>56241</v>
      </c>
    </row>
    <row r="175627">
      <c r="A175627" s="1" t="s">
        <v>56242</v>
      </c>
    </row>
    <row r="175628">
      <c r="A175628" s="1" t="s">
        <v>7512</v>
      </c>
    </row>
    <row r="175629">
      <c r="A175629" s="1" t="s">
        <v>56243</v>
      </c>
    </row>
    <row r="175630">
      <c r="A175630" s="1" t="s">
        <v>56244</v>
      </c>
    </row>
    <row r="175631">
      <c r="A175631" s="1" t="s">
        <v>34176</v>
      </c>
    </row>
    <row r="175632">
      <c r="A175632" s="1" t="s">
        <v>56245</v>
      </c>
    </row>
    <row r="175633">
      <c r="A175633" s="1" t="s">
        <v>56246</v>
      </c>
    </row>
    <row r="175634">
      <c r="A175634" s="1" t="s">
        <v>56241</v>
      </c>
    </row>
    <row r="175635">
      <c r="A175635" s="1" t="s">
        <v>56242</v>
      </c>
    </row>
    <row r="175636">
      <c r="A175636" s="1" t="s">
        <v>7512</v>
      </c>
    </row>
    <row r="175637">
      <c r="A175637" s="1" t="s">
        <v>56243</v>
      </c>
    </row>
    <row r="175638">
      <c r="A175638" s="1" t="s">
        <v>56244</v>
      </c>
    </row>
    <row r="175639">
      <c r="A175639" s="1" t="s">
        <v>56247</v>
      </c>
    </row>
    <row r="175640">
      <c r="A175640" s="1" t="s">
        <v>56248</v>
      </c>
    </row>
    <row r="175641">
      <c r="A175641" s="1" t="s">
        <v>56249</v>
      </c>
    </row>
    <row r="175643">
      <c r="A175643" s="1" t="s">
        <v>56250</v>
      </c>
    </row>
    <row r="175644">
      <c r="A175644" s="1" t="s">
        <v>56251</v>
      </c>
    </row>
    <row r="175646">
      <c r="A175646" s="1" t="s">
        <v>56252</v>
      </c>
    </row>
    <row r="175647">
      <c r="A175647" s="1" t="s">
        <v>56253</v>
      </c>
    </row>
    <row r="175649">
      <c r="A175649" s="1" t="s">
        <v>56254</v>
      </c>
    </row>
    <row r="175650">
      <c r="A175650" s="1" t="s">
        <v>56255</v>
      </c>
    </row>
    <row r="175651">
      <c r="A175651" s="1" t="s">
        <v>56256</v>
      </c>
    </row>
    <row r="175653">
      <c r="A175653" s="1" t="s">
        <v>56257</v>
      </c>
    </row>
    <row r="175655">
      <c r="A175655" s="1" t="s">
        <v>56258</v>
      </c>
    </row>
    <row r="175656">
      <c r="A175656" s="1" t="s">
        <v>56249</v>
      </c>
    </row>
    <row r="175657">
      <c r="A175657" s="1" t="s">
        <v>56250</v>
      </c>
    </row>
    <row r="175658">
      <c r="A175658" s="1" t="s">
        <v>56251</v>
      </c>
    </row>
    <row r="175659">
      <c r="A175659" s="1" t="s">
        <v>56252</v>
      </c>
    </row>
    <row r="175660">
      <c r="A175660" s="1" t="s">
        <v>56253</v>
      </c>
    </row>
    <row r="175661">
      <c r="A175661" s="1" t="s">
        <v>56254</v>
      </c>
    </row>
    <row r="175662">
      <c r="A175662" s="1" t="s">
        <v>56255</v>
      </c>
    </row>
    <row r="175663">
      <c r="A175663" s="1" t="s">
        <v>56256</v>
      </c>
    </row>
    <row r="175664">
      <c r="A175664" s="1" t="s">
        <v>56259</v>
      </c>
    </row>
    <row r="175665">
      <c r="A175665" s="1" t="s">
        <v>56260</v>
      </c>
    </row>
    <row r="175667">
      <c r="A175667" s="1" t="s">
        <v>56261</v>
      </c>
    </row>
    <row r="175668">
      <c r="A175668" s="1" t="s">
        <v>56262</v>
      </c>
    </row>
    <row r="175669">
      <c r="A175669" s="1" t="s">
        <v>56263</v>
      </c>
    </row>
    <row r="175671">
      <c r="A175671" s="1" t="s">
        <v>7718</v>
      </c>
    </row>
    <row r="175672">
      <c r="A175672" s="1" t="s">
        <v>56264</v>
      </c>
    </row>
    <row r="175674">
      <c r="A175674" s="1" t="s">
        <v>56265</v>
      </c>
    </row>
    <row r="175675">
      <c r="A175675" s="1" t="s">
        <v>56261</v>
      </c>
    </row>
    <row r="175676">
      <c r="A175676" s="1" t="s">
        <v>56262</v>
      </c>
    </row>
    <row r="175677">
      <c r="A175677" s="1" t="s">
        <v>56263</v>
      </c>
    </row>
    <row r="175678">
      <c r="A175678" s="1" t="s">
        <v>56266</v>
      </c>
    </row>
    <row r="175679">
      <c r="A175679" s="1" t="s">
        <v>56267</v>
      </c>
    </row>
    <row r="175680">
      <c r="A175680" s="1" t="s">
        <v>56268</v>
      </c>
    </row>
    <row r="175682">
      <c r="A175682" s="1" t="s">
        <v>56269</v>
      </c>
    </row>
    <row r="175683">
      <c r="A175683" s="1" t="s">
        <v>56270</v>
      </c>
    </row>
    <row r="175685">
      <c r="A175685" s="1" t="s">
        <v>56271</v>
      </c>
    </row>
    <row r="175686">
      <c r="A175686" s="1" t="s">
        <v>56272</v>
      </c>
    </row>
    <row r="175688">
      <c r="A175688" s="1" t="s">
        <v>56273</v>
      </c>
    </row>
    <row r="175689">
      <c r="A175689" s="1" t="s">
        <v>56274</v>
      </c>
    </row>
    <row r="175690">
      <c r="A175690" s="1" t="s">
        <v>56275</v>
      </c>
    </row>
    <row r="175691">
      <c r="A175691" s="1" t="s">
        <v>56276</v>
      </c>
    </row>
    <row r="175692">
      <c r="A175692" s="1" t="s">
        <v>56277</v>
      </c>
    </row>
    <row r="175694">
      <c r="A175694" s="1" t="s">
        <v>56278</v>
      </c>
    </row>
    <row r="175695">
      <c r="A175695" s="1" t="s">
        <v>56279</v>
      </c>
    </row>
    <row r="175696">
      <c r="A175696" s="1" t="s">
        <v>56280</v>
      </c>
    </row>
    <row r="175698">
      <c r="A175698" s="1" t="s">
        <v>56281</v>
      </c>
    </row>
    <row r="175700">
      <c r="A175700" s="1" t="s">
        <v>56282</v>
      </c>
    </row>
    <row r="175702">
      <c r="A175702" s="1" t="s">
        <v>56283</v>
      </c>
    </row>
    <row r="175704">
      <c r="A175704" s="1" t="s">
        <v>56284</v>
      </c>
    </row>
    <row r="175706">
      <c r="A175706" s="1" t="s">
        <v>56285</v>
      </c>
    </row>
    <row r="175708">
      <c r="A175708" s="1" t="s">
        <v>56286</v>
      </c>
    </row>
    <row r="175710">
      <c r="A175710" s="1" t="s">
        <v>56287</v>
      </c>
    </row>
    <row r="175711">
      <c r="A175711" s="1" t="s">
        <v>56288</v>
      </c>
    </row>
    <row r="175713">
      <c r="A175713" s="1" t="s">
        <v>56289</v>
      </c>
    </row>
    <row r="175714">
      <c r="A175714" s="1" t="s">
        <v>56290</v>
      </c>
    </row>
    <row r="175715">
      <c r="A175715" s="1" t="s">
        <v>56291</v>
      </c>
    </row>
    <row r="175717">
      <c r="A175717" s="1" t="s">
        <v>56292</v>
      </c>
    </row>
    <row r="175718">
      <c r="A175718" s="1" t="s">
        <v>56293</v>
      </c>
    </row>
    <row r="175719">
      <c r="A175719" s="1" t="s">
        <v>56294</v>
      </c>
    </row>
    <row r="175720">
      <c r="A175720" s="1" t="s">
        <v>56295</v>
      </c>
    </row>
    <row r="175722">
      <c r="A175722" s="1" t="s">
        <v>56296</v>
      </c>
    </row>
    <row r="175723">
      <c r="A175723" s="1" t="s">
        <v>56268</v>
      </c>
    </row>
    <row r="175724">
      <c r="A175724" s="1" t="s">
        <v>56269</v>
      </c>
    </row>
    <row r="175725">
      <c r="A175725" s="1" t="s">
        <v>56270</v>
      </c>
    </row>
    <row r="175726">
      <c r="A175726" s="1" t="s">
        <v>56271</v>
      </c>
    </row>
    <row r="175727">
      <c r="A175727" s="1" t="s">
        <v>56272</v>
      </c>
    </row>
    <row r="175728">
      <c r="A175728" s="1" t="s">
        <v>56273</v>
      </c>
    </row>
    <row r="175729">
      <c r="A175729" s="1" t="s">
        <v>56274</v>
      </c>
    </row>
    <row r="175730">
      <c r="A175730" s="1" t="s">
        <v>56275</v>
      </c>
    </row>
    <row r="175731">
      <c r="A175731" s="1" t="s">
        <v>56276</v>
      </c>
    </row>
    <row r="175732">
      <c r="A175732" s="1" t="s">
        <v>56277</v>
      </c>
    </row>
    <row r="175733">
      <c r="A175733" s="1" t="s">
        <v>56278</v>
      </c>
    </row>
    <row r="175734">
      <c r="A175734" s="1" t="s">
        <v>56279</v>
      </c>
    </row>
    <row r="175735">
      <c r="A175735" s="1" t="s">
        <v>56280</v>
      </c>
    </row>
    <row r="175736">
      <c r="A175736" s="1" t="s">
        <v>56281</v>
      </c>
    </row>
    <row r="175737">
      <c r="A175737" s="1" t="s">
        <v>56282</v>
      </c>
    </row>
    <row r="175738">
      <c r="A175738" s="1" t="s">
        <v>56283</v>
      </c>
    </row>
    <row r="175739">
      <c r="A175739" s="1" t="s">
        <v>56284</v>
      </c>
    </row>
    <row r="175740">
      <c r="A175740" s="1" t="s">
        <v>56285</v>
      </c>
    </row>
    <row r="175741">
      <c r="A175741" s="1" t="s">
        <v>56286</v>
      </c>
    </row>
    <row r="175742">
      <c r="A175742" s="1" t="s">
        <v>56287</v>
      </c>
    </row>
    <row r="175743">
      <c r="A175743" s="1" t="s">
        <v>56288</v>
      </c>
    </row>
    <row r="175744">
      <c r="A175744" s="1" t="s">
        <v>56289</v>
      </c>
    </row>
    <row r="175745">
      <c r="A175745" s="1" t="s">
        <v>56290</v>
      </c>
    </row>
    <row r="175746">
      <c r="A175746" s="1" t="s">
        <v>56291</v>
      </c>
    </row>
    <row r="175747">
      <c r="A175747" s="1" t="s">
        <v>56292</v>
      </c>
    </row>
    <row r="175748">
      <c r="A175748" s="1" t="s">
        <v>56293</v>
      </c>
    </row>
    <row r="175749">
      <c r="A175749" s="1" t="s">
        <v>56294</v>
      </c>
    </row>
    <row r="175750">
      <c r="A175750" s="1" t="s">
        <v>56297</v>
      </c>
    </row>
    <row r="175751">
      <c r="A175751" s="1" t="s">
        <v>56298</v>
      </c>
    </row>
    <row r="175753">
      <c r="A175753" s="1" t="s">
        <v>55437</v>
      </c>
    </row>
    <row r="175755">
      <c r="A175755" s="1" t="s">
        <v>56299</v>
      </c>
    </row>
    <row r="175757">
      <c r="A175757" s="3" t="str">
        <f>&lt; CONSTRUCTION =——</f>
        <v>#ERROR!</v>
      </c>
    </row>
    <row r="175759">
      <c r="A175759" s="1" t="s">
        <v>55439</v>
      </c>
    </row>
    <row r="175760">
      <c r="A175760" s="1" t="s">
        <v>56299</v>
      </c>
    </row>
    <row r="175761">
      <c r="A175761" s="3" t="str">
        <f>&lt; CONSTRUCTION =——",46,True,False,2025-10-25 00:14:30,2.0_enhanced</f>
        <v>#ERROR!</v>
      </c>
    </row>
    <row r="175762">
      <c r="A175762" s="1" t="s">
        <v>56300</v>
      </c>
    </row>
    <row r="175764">
      <c r="A175764" s="1" t="s">
        <v>56301</v>
      </c>
    </row>
    <row r="175765">
      <c r="A175765" s="1" t="s">
        <v>56302</v>
      </c>
    </row>
    <row r="175767">
      <c r="A175767" s="1" t="s">
        <v>56303</v>
      </c>
    </row>
    <row r="175769">
      <c r="A175769" s="1" t="s">
        <v>56304</v>
      </c>
    </row>
    <row r="175770">
      <c r="A175770" s="1" t="s">
        <v>56302</v>
      </c>
    </row>
    <row r="175771">
      <c r="A175771" s="1" t="s">
        <v>56305</v>
      </c>
    </row>
    <row r="175772">
      <c r="A175772" s="1" t="s">
        <v>56306</v>
      </c>
    </row>
    <row r="175774">
      <c r="A175774" s="1" t="s">
        <v>56307</v>
      </c>
    </row>
    <row r="175776">
      <c r="A175776" s="1" t="s">
        <v>56308</v>
      </c>
    </row>
    <row r="175778">
      <c r="A175778" s="1" t="s">
        <v>56309</v>
      </c>
    </row>
    <row r="175780">
      <c r="A175780" s="1" t="s">
        <v>56310</v>
      </c>
    </row>
    <row r="175782">
      <c r="A175782" s="1" t="s">
        <v>56311</v>
      </c>
    </row>
    <row r="175784">
      <c r="A175784" s="1" t="s">
        <v>56312</v>
      </c>
    </row>
    <row r="175785">
      <c r="A175785" s="1" t="s">
        <v>56313</v>
      </c>
    </row>
    <row r="175787">
      <c r="A175787" s="1" t="s">
        <v>56314</v>
      </c>
    </row>
    <row r="175788">
      <c r="A175788" s="1" t="s">
        <v>56315</v>
      </c>
    </row>
    <row r="175789">
      <c r="A175789" s="1" t="s">
        <v>56316</v>
      </c>
    </row>
    <row r="175791">
      <c r="A175791" s="1" t="s">
        <v>56317</v>
      </c>
    </row>
    <row r="175793">
      <c r="A175793" s="1" t="s">
        <v>56318</v>
      </c>
    </row>
    <row r="175794">
      <c r="A175794" s="1" t="s">
        <v>56319</v>
      </c>
    </row>
    <row r="175796">
      <c r="A175796" s="1" t="s">
        <v>56320</v>
      </c>
    </row>
    <row r="175797">
      <c r="A175797" s="1" t="s">
        <v>56321</v>
      </c>
    </row>
    <row r="175798">
      <c r="A175798" s="1" t="s">
        <v>56322</v>
      </c>
    </row>
    <row r="175800">
      <c r="A175800" s="1" t="s">
        <v>56323</v>
      </c>
    </row>
    <row r="175802">
      <c r="A175802" s="1" t="s">
        <v>56324</v>
      </c>
    </row>
    <row r="175804">
      <c r="A175804" s="1" t="s">
        <v>56325</v>
      </c>
    </row>
    <row r="175806">
      <c r="A175806" s="1" t="s">
        <v>56326</v>
      </c>
    </row>
    <row r="175808">
      <c r="A175808" s="1" t="s">
        <v>56327</v>
      </c>
    </row>
    <row r="175809">
      <c r="A175809" s="1" t="s">
        <v>56307</v>
      </c>
    </row>
    <row r="175810">
      <c r="A175810" s="1" t="s">
        <v>56308</v>
      </c>
    </row>
    <row r="175811">
      <c r="A175811" s="1" t="s">
        <v>56309</v>
      </c>
    </row>
    <row r="175812">
      <c r="A175812" s="1" t="s">
        <v>56310</v>
      </c>
    </row>
    <row r="175813">
      <c r="A175813" s="1" t="s">
        <v>56311</v>
      </c>
    </row>
    <row r="175814">
      <c r="A175814" s="1" t="s">
        <v>56312</v>
      </c>
    </row>
    <row r="175815">
      <c r="A175815" s="1" t="s">
        <v>56313</v>
      </c>
    </row>
    <row r="175816">
      <c r="A175816" s="1" t="s">
        <v>56314</v>
      </c>
    </row>
    <row r="175817">
      <c r="A175817" s="1" t="s">
        <v>56315</v>
      </c>
    </row>
    <row r="175818">
      <c r="A175818" s="1" t="s">
        <v>56316</v>
      </c>
    </row>
    <row r="175819">
      <c r="A175819" s="1" t="s">
        <v>56317</v>
      </c>
    </row>
    <row r="175820">
      <c r="A175820" s="1" t="s">
        <v>56318</v>
      </c>
    </row>
    <row r="175821">
      <c r="A175821" s="1" t="s">
        <v>56319</v>
      </c>
    </row>
    <row r="175822">
      <c r="A175822" s="1" t="s">
        <v>56320</v>
      </c>
    </row>
    <row r="175823">
      <c r="A175823" s="1" t="s">
        <v>56321</v>
      </c>
    </row>
    <row r="175824">
      <c r="A175824" s="1" t="s">
        <v>56322</v>
      </c>
    </row>
    <row r="175825">
      <c r="A175825" s="1" t="s">
        <v>56323</v>
      </c>
    </row>
    <row r="175826">
      <c r="A175826" s="1" t="s">
        <v>56324</v>
      </c>
    </row>
    <row r="175827">
      <c r="A175827" s="1" t="s">
        <v>56325</v>
      </c>
    </row>
    <row r="175828">
      <c r="A175828" s="1" t="s">
        <v>56328</v>
      </c>
    </row>
    <row r="175829">
      <c r="A175829" s="1" t="s">
        <v>56329</v>
      </c>
    </row>
    <row r="175831">
      <c r="A175831" s="1" t="s">
        <v>56330</v>
      </c>
    </row>
    <row r="175833">
      <c r="A175833" s="1" t="s">
        <v>55437</v>
      </c>
    </row>
    <row r="175835">
      <c r="A175835" s="1" t="s">
        <v>2692</v>
      </c>
    </row>
    <row r="175837">
      <c r="A175837" s="1" t="s">
        <v>56331</v>
      </c>
    </row>
    <row r="175839">
      <c r="A175839" s="1" t="s">
        <v>56332</v>
      </c>
    </row>
    <row r="175841">
      <c r="A175841" s="1" t="s">
        <v>55439</v>
      </c>
    </row>
    <row r="175842">
      <c r="A175842" s="1" t="s">
        <v>56331</v>
      </c>
    </row>
    <row r="175843">
      <c r="A175843" s="1" t="s">
        <v>56333</v>
      </c>
    </row>
    <row r="175844">
      <c r="A175844" s="1" t="s">
        <v>56334</v>
      </c>
    </row>
    <row r="175846">
      <c r="A175846" s="1" t="s">
        <v>56330</v>
      </c>
    </row>
    <row r="175848">
      <c r="A175848" s="1" t="s">
        <v>55437</v>
      </c>
    </row>
    <row r="175850">
      <c r="A175850" s="1" t="s">
        <v>34346</v>
      </c>
    </row>
    <row r="175852">
      <c r="A175852" s="1" t="s">
        <v>56335</v>
      </c>
    </row>
    <row r="175854">
      <c r="A175854" s="1" t="s">
        <v>56336</v>
      </c>
    </row>
    <row r="175856">
      <c r="A175856" s="1" t="s">
        <v>55439</v>
      </c>
    </row>
    <row r="175857">
      <c r="A175857" s="1" t="s">
        <v>56335</v>
      </c>
    </row>
    <row r="175858">
      <c r="A175858" s="1" t="s">
        <v>56337</v>
      </c>
    </row>
    <row r="175859">
      <c r="A175859" s="1" t="s">
        <v>56338</v>
      </c>
    </row>
    <row r="175861">
      <c r="A175861" s="1" t="s">
        <v>56330</v>
      </c>
    </row>
    <row r="175863">
      <c r="A175863" s="1" t="s">
        <v>55437</v>
      </c>
    </row>
    <row r="175865">
      <c r="A175865" s="1" t="s">
        <v>44132</v>
      </c>
    </row>
    <row r="175867">
      <c r="A175867" s="1" t="s">
        <v>56335</v>
      </c>
    </row>
    <row r="175869">
      <c r="A175869" s="1" t="s">
        <v>56339</v>
      </c>
    </row>
    <row r="175871">
      <c r="A175871" s="1" t="s">
        <v>55439</v>
      </c>
    </row>
    <row r="175872">
      <c r="A175872" s="1" t="s">
        <v>44132</v>
      </c>
    </row>
    <row r="175873">
      <c r="A175873" s="1" t="s">
        <v>56335</v>
      </c>
    </row>
    <row r="175874">
      <c r="A175874" s="1" t="s">
        <v>56340</v>
      </c>
    </row>
    <row r="175875">
      <c r="A175875" s="1" t="s">
        <v>56341</v>
      </c>
    </row>
    <row r="175877">
      <c r="A175877" s="1" t="s">
        <v>56330</v>
      </c>
    </row>
    <row r="175879">
      <c r="A175879" s="1" t="s">
        <v>55437</v>
      </c>
    </row>
    <row r="175881">
      <c r="A175881" s="1" t="s">
        <v>322</v>
      </c>
    </row>
    <row r="175883">
      <c r="A175883" s="1" t="s">
        <v>56335</v>
      </c>
    </row>
    <row r="175885">
      <c r="A175885" s="1" t="s">
        <v>56332</v>
      </c>
    </row>
    <row r="175887">
      <c r="A175887" s="1" t="s">
        <v>55439</v>
      </c>
    </row>
    <row r="175888">
      <c r="A175888" s="1" t="s">
        <v>56335</v>
      </c>
    </row>
    <row r="175889">
      <c r="A175889" s="1" t="s">
        <v>56342</v>
      </c>
    </row>
    <row r="175890">
      <c r="A175890" s="1" t="s">
        <v>56343</v>
      </c>
    </row>
    <row r="175892">
      <c r="A175892" s="1" t="s">
        <v>56344</v>
      </c>
    </row>
    <row r="175893">
      <c r="A175893" s="1" t="s">
        <v>56345</v>
      </c>
    </row>
    <row r="175895">
      <c r="A175895" s="1" t="s">
        <v>56346</v>
      </c>
    </row>
    <row r="175896">
      <c r="A175896" s="1" t="s">
        <v>56347</v>
      </c>
    </row>
    <row r="175897">
      <c r="A175897" s="1" t="s">
        <v>56348</v>
      </c>
    </row>
    <row r="175899">
      <c r="A175899" s="1" t="s">
        <v>24251</v>
      </c>
    </row>
    <row r="175901">
      <c r="A175901" s="1" t="s">
        <v>7204</v>
      </c>
    </row>
    <row r="175903">
      <c r="A175903" s="1" t="s">
        <v>233</v>
      </c>
    </row>
    <row r="175904">
      <c r="A175904" s="1" t="s">
        <v>56349</v>
      </c>
    </row>
    <row r="175905">
      <c r="A175905" s="1" t="s">
        <v>56344</v>
      </c>
    </row>
    <row r="175906">
      <c r="A175906" s="1" t="s">
        <v>56345</v>
      </c>
    </row>
    <row r="175907">
      <c r="A175907" s="1" t="s">
        <v>56350</v>
      </c>
    </row>
    <row r="175908">
      <c r="A175908" s="1" t="s">
        <v>56347</v>
      </c>
    </row>
    <row r="175909">
      <c r="A175909" s="1" t="s">
        <v>56348</v>
      </c>
    </row>
    <row r="175910">
      <c r="A175910" s="1" t="s">
        <v>24251</v>
      </c>
    </row>
    <row r="175911">
      <c r="A175911" s="1" t="s">
        <v>56351</v>
      </c>
    </row>
    <row r="175912">
      <c r="A175912" s="1" t="s">
        <v>56352</v>
      </c>
    </row>
    <row r="175914">
      <c r="A175914" s="1" t="s">
        <v>56330</v>
      </c>
    </row>
    <row r="175916">
      <c r="A175916" s="1" t="s">
        <v>55437</v>
      </c>
    </row>
    <row r="175918">
      <c r="A175918" s="1" t="s">
        <v>56353</v>
      </c>
    </row>
    <row r="175920">
      <c r="A175920" s="1" t="s">
        <v>56354</v>
      </c>
    </row>
    <row r="175922">
      <c r="A175922" s="1" t="s">
        <v>55439</v>
      </c>
    </row>
    <row r="175923">
      <c r="A175923" s="1" t="s">
        <v>56353</v>
      </c>
    </row>
    <row r="175924">
      <c r="A175924" s="1" t="s">
        <v>56355</v>
      </c>
    </row>
    <row r="175925">
      <c r="A175925" s="1" t="s">
        <v>56356</v>
      </c>
    </row>
    <row r="175927">
      <c r="A175927" s="1" t="s">
        <v>56357</v>
      </c>
    </row>
    <row r="175928">
      <c r="A175928" s="1" t="s">
        <v>56358</v>
      </c>
    </row>
    <row r="175929">
      <c r="A175929" s="1" t="s">
        <v>56359</v>
      </c>
    </row>
    <row r="175930">
      <c r="A175930" s="1" t="s">
        <v>56360</v>
      </c>
    </row>
    <row r="175931">
      <c r="A175931" s="1" t="s">
        <v>56330</v>
      </c>
    </row>
    <row r="175933">
      <c r="A175933" s="1" t="s">
        <v>55437</v>
      </c>
    </row>
    <row r="175935">
      <c r="A175935" s="1" t="s">
        <v>56361</v>
      </c>
    </row>
    <row r="175937">
      <c r="A175937" s="1" t="s">
        <v>55439</v>
      </c>
    </row>
    <row r="175938">
      <c r="A175938" s="1" t="s">
        <v>56362</v>
      </c>
    </row>
    <row r="175939">
      <c r="A175939" s="1" t="s">
        <v>56363</v>
      </c>
    </row>
    <row r="175940">
      <c r="A175940" s="1" t="s">
        <v>24247</v>
      </c>
    </row>
    <row r="175941">
      <c r="A175941" s="1" t="s">
        <v>24248</v>
      </c>
    </row>
    <row r="175942">
      <c r="A175942" s="1" t="s">
        <v>24249</v>
      </c>
    </row>
    <row r="175943">
      <c r="A175943" s="1" t="s">
        <v>24250</v>
      </c>
    </row>
    <row r="175945">
      <c r="A175945" s="1" t="s">
        <v>24251</v>
      </c>
    </row>
    <row r="175947">
      <c r="A175947" s="1" t="s">
        <v>24252</v>
      </c>
    </row>
    <row r="175948">
      <c r="A175948" s="1" t="s">
        <v>24253</v>
      </c>
    </row>
    <row r="175949">
      <c r="A175949" s="1" t="s">
        <v>24247</v>
      </c>
    </row>
    <row r="175950">
      <c r="A175950" s="1" t="s">
        <v>24248</v>
      </c>
    </row>
    <row r="175951">
      <c r="A175951" s="1" t="s">
        <v>24249</v>
      </c>
    </row>
    <row r="175952">
      <c r="A175952" s="1" t="s">
        <v>24250</v>
      </c>
    </row>
    <row r="175953">
      <c r="A175953" s="1" t="s">
        <v>24251</v>
      </c>
    </row>
    <row r="175954">
      <c r="A175954" s="1" t="s">
        <v>24254</v>
      </c>
    </row>
    <row r="175955">
      <c r="A175955" s="1" t="s">
        <v>56364</v>
      </c>
    </row>
    <row r="175956">
      <c r="A175956" s="1" t="s">
        <v>44847</v>
      </c>
    </row>
    <row r="175958">
      <c r="A175958" s="1" t="s">
        <v>55437</v>
      </c>
    </row>
    <row r="175960">
      <c r="A175960" s="1" t="s">
        <v>56335</v>
      </c>
    </row>
    <row r="175962">
      <c r="A175962" s="1" t="s">
        <v>56365</v>
      </c>
    </row>
    <row r="175964">
      <c r="A175964" s="1" t="s">
        <v>55439</v>
      </c>
    </row>
    <row r="175965">
      <c r="A175965" s="1" t="s">
        <v>56335</v>
      </c>
    </row>
    <row r="175966">
      <c r="A175966" s="1" t="s">
        <v>56366</v>
      </c>
    </row>
    <row r="175967">
      <c r="A175967" s="1" t="s">
        <v>56367</v>
      </c>
    </row>
    <row r="175968">
      <c r="A175968" s="1" t="s">
        <v>56330</v>
      </c>
    </row>
    <row r="175970">
      <c r="A175970" s="1" t="s">
        <v>55437</v>
      </c>
    </row>
    <row r="175972">
      <c r="A175972" s="1" t="s">
        <v>56368</v>
      </c>
    </row>
    <row r="175974">
      <c r="A175974" s="1" t="s">
        <v>55439</v>
      </c>
    </row>
    <row r="175975">
      <c r="A175975" s="1" t="s">
        <v>56369</v>
      </c>
    </row>
    <row r="175976">
      <c r="A175976" s="1" t="s">
        <v>56370</v>
      </c>
    </row>
    <row r="175978">
      <c r="A175978" s="1" t="s">
        <v>24256</v>
      </c>
    </row>
    <row r="175980">
      <c r="A175980" s="1" t="s">
        <v>24257</v>
      </c>
    </row>
    <row r="175981">
      <c r="A175981" s="1" t="s">
        <v>24258</v>
      </c>
    </row>
    <row r="175982">
      <c r="A175982" s="1" t="s">
        <v>24259</v>
      </c>
    </row>
    <row r="175983">
      <c r="A175983" s="1" t="s">
        <v>24260</v>
      </c>
    </row>
    <row r="175984">
      <c r="A175984" s="1" t="s">
        <v>24261</v>
      </c>
    </row>
    <row r="175986">
      <c r="A175986" s="1" t="s">
        <v>3016</v>
      </c>
    </row>
    <row r="175987">
      <c r="A175987" s="1" t="s">
        <v>24262</v>
      </c>
    </row>
    <row r="175988">
      <c r="A175988" s="1">
        <v>2.0</v>
      </c>
    </row>
    <row r="175989">
      <c r="A175989" s="1" t="s">
        <v>24263</v>
      </c>
    </row>
    <row r="175990">
      <c r="A175990" s="1" t="s">
        <v>24257</v>
      </c>
    </row>
    <row r="175991">
      <c r="A175991" s="1" t="s">
        <v>24258</v>
      </c>
    </row>
    <row r="175992">
      <c r="A175992" s="1" t="s">
        <v>24259</v>
      </c>
    </row>
    <row r="175993">
      <c r="A175993" s="1" t="s">
        <v>24260</v>
      </c>
    </row>
    <row r="175994">
      <c r="A175994" s="1" t="s">
        <v>24264</v>
      </c>
    </row>
    <row r="175995">
      <c r="A175995" s="1" t="s">
        <v>56371</v>
      </c>
    </row>
    <row r="175997">
      <c r="A175997" s="1" t="s">
        <v>56330</v>
      </c>
    </row>
    <row r="175999">
      <c r="A175999" s="1" t="s">
        <v>55437</v>
      </c>
    </row>
    <row r="176001">
      <c r="A176001" s="1" t="s">
        <v>56372</v>
      </c>
    </row>
    <row r="176002">
      <c r="A176002" s="1" t="s">
        <v>56335</v>
      </c>
    </row>
    <row r="176003">
      <c r="A176003" s="1" t="s">
        <v>44162</v>
      </c>
    </row>
    <row r="176005">
      <c r="A176005" s="1" t="s">
        <v>56373</v>
      </c>
    </row>
    <row r="176006">
      <c r="A176006" s="1" t="s">
        <v>56335</v>
      </c>
    </row>
    <row r="176007">
      <c r="A176007" s="1" t="s">
        <v>56374</v>
      </c>
    </row>
    <row r="176008">
      <c r="A176008" s="1" t="s">
        <v>56375</v>
      </c>
    </row>
    <row r="176009">
      <c r="A176009" s="1" t="s">
        <v>24266</v>
      </c>
    </row>
    <row r="176010">
      <c r="A176010" s="1" t="s">
        <v>24267</v>
      </c>
    </row>
    <row r="176012">
      <c r="A176012" s="1" t="s">
        <v>24268</v>
      </c>
    </row>
    <row r="176013">
      <c r="A176013" s="1" t="s">
        <v>24269</v>
      </c>
    </row>
    <row r="176015">
      <c r="A176015" s="1" t="s">
        <v>24270</v>
      </c>
    </row>
    <row r="176016">
      <c r="A176016" s="1" t="s">
        <v>24271</v>
      </c>
    </row>
    <row r="176018">
      <c r="A176018" s="1" t="s">
        <v>24272</v>
      </c>
    </row>
    <row r="176020">
      <c r="A176020" s="1" t="s">
        <v>24273</v>
      </c>
    </row>
    <row r="176021">
      <c r="A176021" s="1" t="s">
        <v>24274</v>
      </c>
    </row>
    <row r="176023">
      <c r="A176023" s="1" t="s">
        <v>24275</v>
      </c>
    </row>
    <row r="176024">
      <c r="A176024" s="1" t="s">
        <v>24276</v>
      </c>
    </row>
    <row r="176025">
      <c r="A176025" s="1" t="s">
        <v>24277</v>
      </c>
    </row>
    <row r="176027">
      <c r="A176027" s="1" t="s">
        <v>24278</v>
      </c>
    </row>
    <row r="176029">
      <c r="A176029" s="1" t="s">
        <v>24279</v>
      </c>
    </row>
    <row r="176031">
      <c r="A176031" s="1" t="s">
        <v>24280</v>
      </c>
    </row>
    <row r="176032">
      <c r="A176032" s="1" t="s">
        <v>24281</v>
      </c>
    </row>
    <row r="176033">
      <c r="A176033" s="1" t="s">
        <v>24282</v>
      </c>
    </row>
    <row r="176034">
      <c r="A176034" s="3" t="str">
        <f/>
        <v>#ERROR!</v>
      </c>
    </row>
    <row r="176035">
      <c r="A176035" s="1" t="s">
        <v>1207</v>
      </c>
    </row>
    <row r="176036">
      <c r="A176036" s="3" t="str">
        <f>p</f>
        <v>#NAME?</v>
      </c>
    </row>
    <row r="176037">
      <c r="A176037" s="1" t="s">
        <v>1481</v>
      </c>
    </row>
    <row r="176039">
      <c r="A176039" s="3" t="str">
        <f>y</f>
        <v>#NAME?</v>
      </c>
    </row>
    <row r="176040">
      <c r="A176040" s="1" t="s">
        <v>24283</v>
      </c>
    </row>
    <row r="176041">
      <c r="A176041" s="3" t="str">
        <f>y</f>
        <v>#NAME?</v>
      </c>
    </row>
    <row r="176042">
      <c r="A176042" s="1" t="s">
        <v>24284</v>
      </c>
    </row>
    <row r="176044">
      <c r="A176044" s="1" t="s">
        <v>24285</v>
      </c>
    </row>
    <row r="176045">
      <c r="A176045" s="1" t="s">
        <v>24286</v>
      </c>
    </row>
    <row r="176047">
      <c r="A176047" s="1" t="s">
        <v>12306</v>
      </c>
    </row>
    <row r="176048">
      <c r="A176048" s="1" t="s">
        <v>24287</v>
      </c>
    </row>
    <row r="176049">
      <c r="A176049" s="1" t="s">
        <v>24266</v>
      </c>
    </row>
    <row r="176050">
      <c r="A176050" s="1" t="s">
        <v>24267</v>
      </c>
    </row>
    <row r="176051">
      <c r="A176051" s="1" t="s">
        <v>24268</v>
      </c>
    </row>
    <row r="176052">
      <c r="A176052" s="1" t="s">
        <v>24269</v>
      </c>
    </row>
    <row r="176053">
      <c r="A176053" s="1" t="s">
        <v>24270</v>
      </c>
    </row>
    <row r="176054">
      <c r="A176054" s="1" t="s">
        <v>24271</v>
      </c>
    </row>
    <row r="176055">
      <c r="A176055" s="1" t="s">
        <v>24272</v>
      </c>
    </row>
    <row r="176056">
      <c r="A176056" s="1" t="s">
        <v>24273</v>
      </c>
    </row>
    <row r="176057">
      <c r="A176057" s="1" t="s">
        <v>24274</v>
      </c>
    </row>
    <row r="176058">
      <c r="A176058" s="1" t="s">
        <v>24275</v>
      </c>
    </row>
    <row r="176059">
      <c r="A176059" s="1" t="s">
        <v>24276</v>
      </c>
    </row>
    <row r="176060">
      <c r="A176060" s="1" t="s">
        <v>24277</v>
      </c>
    </row>
    <row r="176061">
      <c r="A176061" s="1" t="s">
        <v>24278</v>
      </c>
    </row>
    <row r="176062">
      <c r="A176062" s="1" t="s">
        <v>24279</v>
      </c>
    </row>
    <row r="176063">
      <c r="A176063" s="1" t="s">
        <v>24280</v>
      </c>
    </row>
    <row r="176064">
      <c r="A176064" s="1" t="s">
        <v>24281</v>
      </c>
    </row>
    <row r="176065">
      <c r="A176065" s="1" t="s">
        <v>24285</v>
      </c>
    </row>
    <row r="176066">
      <c r="A176066" s="1" t="s">
        <v>24286</v>
      </c>
    </row>
    <row r="176067">
      <c r="A176067" s="1" t="s">
        <v>24288</v>
      </c>
    </row>
    <row r="176068">
      <c r="A176068" s="1" t="s">
        <v>56376</v>
      </c>
    </row>
    <row r="176070">
      <c r="A176070" s="1" t="s">
        <v>56377</v>
      </c>
    </row>
    <row r="176072">
      <c r="A176072" s="1" t="s">
        <v>56378</v>
      </c>
    </row>
    <row r="176073">
      <c r="A176073" s="1" t="s">
        <v>56379</v>
      </c>
    </row>
    <row r="176074">
      <c r="A176074" s="1" t="s">
        <v>56380</v>
      </c>
    </row>
    <row r="176075">
      <c r="A176075" s="1" t="s">
        <v>56381</v>
      </c>
    </row>
    <row r="176076">
      <c r="A176076" s="1" t="s">
        <v>56382</v>
      </c>
    </row>
    <row r="176078">
      <c r="A176078" s="1" t="s">
        <v>56383</v>
      </c>
    </row>
    <row r="176080">
      <c r="A176080" s="1" t="s">
        <v>56384</v>
      </c>
    </row>
    <row r="176082">
      <c r="A176082" s="1" t="s">
        <v>1516</v>
      </c>
    </row>
    <row r="176084">
      <c r="A176084" s="1" t="s">
        <v>56385</v>
      </c>
    </row>
    <row r="176086">
      <c r="A176086" s="1" t="s">
        <v>56386</v>
      </c>
    </row>
    <row r="176087">
      <c r="A176087" s="1" t="s">
        <v>56387</v>
      </c>
    </row>
    <row r="176088">
      <c r="A176088" s="1" t="s">
        <v>56378</v>
      </c>
    </row>
    <row r="176089">
      <c r="A176089" s="1" t="s">
        <v>56379</v>
      </c>
    </row>
    <row r="176090">
      <c r="A176090" s="1" t="s">
        <v>56380</v>
      </c>
    </row>
    <row r="176091">
      <c r="A176091" s="1" t="s">
        <v>56381</v>
      </c>
    </row>
    <row r="176092">
      <c r="A176092" s="1" t="s">
        <v>56382</v>
      </c>
    </row>
    <row r="176093">
      <c r="A176093" s="1" t="s">
        <v>56383</v>
      </c>
    </row>
    <row r="176094">
      <c r="A176094" s="1" t="s">
        <v>56384</v>
      </c>
    </row>
    <row r="176095">
      <c r="A176095" s="1" t="s">
        <v>56385</v>
      </c>
    </row>
    <row r="176096">
      <c r="A176096" s="1" t="s">
        <v>56388</v>
      </c>
    </row>
    <row r="176097">
      <c r="A176097" s="1" t="s">
        <v>56389</v>
      </c>
    </row>
    <row r="176098">
      <c r="A176098" s="1" t="s">
        <v>24290</v>
      </c>
    </row>
    <row r="176099">
      <c r="A176099" s="1" t="s">
        <v>24291</v>
      </c>
    </row>
    <row r="176101">
      <c r="A176101" s="1" t="s">
        <v>24292</v>
      </c>
    </row>
    <row r="176102">
      <c r="A176102" s="1" t="s">
        <v>24293</v>
      </c>
    </row>
    <row r="176104">
      <c r="A176104" s="1" t="s">
        <v>24294</v>
      </c>
    </row>
    <row r="176106">
      <c r="A176106" s="1" t="s">
        <v>24295</v>
      </c>
    </row>
    <row r="176107">
      <c r="A176107" s="1" t="s">
        <v>24296</v>
      </c>
    </row>
    <row r="176109">
      <c r="A176109" s="1" t="s">
        <v>24297</v>
      </c>
    </row>
    <row r="176110">
      <c r="A176110" s="1" t="s">
        <v>24298</v>
      </c>
    </row>
    <row r="176111">
      <c r="A176111" s="1" t="s">
        <v>24299</v>
      </c>
    </row>
    <row r="176113">
      <c r="A176113" s="1" t="s">
        <v>24300</v>
      </c>
    </row>
    <row r="176114">
      <c r="A176114" s="1" t="s">
        <v>24301</v>
      </c>
    </row>
    <row r="176116">
      <c r="A176116" s="1" t="s">
        <v>165</v>
      </c>
    </row>
    <row r="176117">
      <c r="A176117" s="1" t="s">
        <v>24302</v>
      </c>
    </row>
    <row r="176118">
      <c r="A176118" s="1" t="s">
        <v>24290</v>
      </c>
    </row>
    <row r="176119">
      <c r="A176119" s="1" t="s">
        <v>24291</v>
      </c>
    </row>
    <row r="176120">
      <c r="A176120" s="1" t="s">
        <v>24292</v>
      </c>
    </row>
    <row r="176121">
      <c r="A176121" s="1" t="s">
        <v>24293</v>
      </c>
    </row>
    <row r="176122">
      <c r="A176122" s="1" t="s">
        <v>24294</v>
      </c>
    </row>
    <row r="176123">
      <c r="A176123" s="1" t="s">
        <v>24295</v>
      </c>
    </row>
    <row r="176124">
      <c r="A176124" s="1" t="s">
        <v>24296</v>
      </c>
    </row>
    <row r="176125">
      <c r="A176125" s="1" t="s">
        <v>24297</v>
      </c>
    </row>
    <row r="176126">
      <c r="A176126" s="1" t="s">
        <v>24298</v>
      </c>
    </row>
    <row r="176127">
      <c r="A176127" s="1" t="s">
        <v>24299</v>
      </c>
    </row>
    <row r="176128">
      <c r="A176128" s="1" t="s">
        <v>24300</v>
      </c>
    </row>
    <row r="176129">
      <c r="A176129" s="1" t="s">
        <v>24303</v>
      </c>
    </row>
    <row r="176130">
      <c r="A176130" s="1" t="s">
        <v>56390</v>
      </c>
    </row>
    <row r="176132">
      <c r="A176132" s="1">
        <v>6.0</v>
      </c>
    </row>
    <row r="176134">
      <c r="A176134" s="1" t="s">
        <v>56391</v>
      </c>
    </row>
    <row r="176135">
      <c r="A176135" s="10">
        <v>0.225</v>
      </c>
    </row>
    <row r="176137">
      <c r="A176137" s="1" t="s">
        <v>7377</v>
      </c>
    </row>
    <row r="176138">
      <c r="A176138" s="1" t="s">
        <v>56392</v>
      </c>
    </row>
    <row r="176139">
      <c r="A176139" s="1" t="s">
        <v>56393</v>
      </c>
    </row>
    <row r="176140">
      <c r="A176140" s="1" t="s">
        <v>56394</v>
      </c>
    </row>
    <row r="176142">
      <c r="A176142" s="1" t="s">
        <v>56377</v>
      </c>
    </row>
    <row r="176144">
      <c r="A176144" s="1" t="s">
        <v>56378</v>
      </c>
    </row>
    <row r="176145">
      <c r="A176145" s="1" t="s">
        <v>56379</v>
      </c>
    </row>
    <row r="176146">
      <c r="A176146" s="1" t="s">
        <v>56380</v>
      </c>
    </row>
    <row r="176147">
      <c r="A176147" s="1" t="s">
        <v>56381</v>
      </c>
    </row>
    <row r="176148">
      <c r="A176148" s="1" t="s">
        <v>56382</v>
      </c>
    </row>
    <row r="176150">
      <c r="A176150" s="1" t="s">
        <v>56335</v>
      </c>
    </row>
    <row r="176152">
      <c r="A176152" s="1" t="s">
        <v>56395</v>
      </c>
    </row>
    <row r="176154">
      <c r="A176154" s="1" t="s">
        <v>56383</v>
      </c>
    </row>
    <row r="176156">
      <c r="A176156" s="1" t="s">
        <v>56384</v>
      </c>
    </row>
    <row r="176158">
      <c r="A176158" s="1" t="s">
        <v>56385</v>
      </c>
    </row>
    <row r="176160">
      <c r="A176160" s="1" t="s">
        <v>56386</v>
      </c>
    </row>
    <row r="176161">
      <c r="A176161" s="1" t="s">
        <v>56387</v>
      </c>
    </row>
    <row r="176162">
      <c r="A176162" s="1" t="s">
        <v>56378</v>
      </c>
    </row>
    <row r="176163">
      <c r="A176163" s="1" t="s">
        <v>56379</v>
      </c>
    </row>
    <row r="176164">
      <c r="A176164" s="1" t="s">
        <v>56380</v>
      </c>
    </row>
    <row r="176165">
      <c r="A176165" s="1" t="s">
        <v>56381</v>
      </c>
    </row>
    <row r="176166">
      <c r="A176166" s="1" t="s">
        <v>56382</v>
      </c>
    </row>
    <row r="176167">
      <c r="A176167" s="1" t="s">
        <v>56335</v>
      </c>
    </row>
    <row r="176168">
      <c r="A176168" s="1" t="s">
        <v>56395</v>
      </c>
    </row>
    <row r="176169">
      <c r="A176169" s="1" t="s">
        <v>56383</v>
      </c>
    </row>
    <row r="176170">
      <c r="A176170" s="1" t="s">
        <v>56384</v>
      </c>
    </row>
    <row r="176171">
      <c r="A176171" s="1" t="s">
        <v>56385</v>
      </c>
    </row>
    <row r="176172">
      <c r="A176172" s="1" t="s">
        <v>56396</v>
      </c>
    </row>
    <row r="176173">
      <c r="A176173" s="1" t="s">
        <v>56397</v>
      </c>
    </row>
    <row r="176174">
      <c r="A176174" s="1" t="s">
        <v>1064</v>
      </c>
    </row>
    <row r="176175">
      <c r="A176175" s="1" t="s">
        <v>56398</v>
      </c>
    </row>
    <row r="176176">
      <c r="A176176" s="1">
        <v>5324.0</v>
      </c>
    </row>
    <row r="176177">
      <c r="A176177" s="1" t="s">
        <v>56399</v>
      </c>
    </row>
    <row r="176178">
      <c r="A176178" s="1" t="s">
        <v>34940</v>
      </c>
    </row>
    <row r="176179">
      <c r="A176179" s="1" t="s">
        <v>56400</v>
      </c>
    </row>
    <row r="176180">
      <c r="A176180" s="1" t="s">
        <v>56401</v>
      </c>
    </row>
    <row r="176181">
      <c r="A176181" s="1">
        <v>5324.0</v>
      </c>
    </row>
    <row r="176182">
      <c r="A176182" s="1" t="s">
        <v>56399</v>
      </c>
    </row>
    <row r="176183">
      <c r="A176183" s="1" t="s">
        <v>56400</v>
      </c>
    </row>
    <row r="176184">
      <c r="A176184" s="1" t="s">
        <v>56402</v>
      </c>
    </row>
    <row r="176185">
      <c r="A176185" s="1" t="s">
        <v>56403</v>
      </c>
    </row>
    <row r="176186">
      <c r="A176186" s="1" t="s">
        <v>56404</v>
      </c>
    </row>
    <row r="176187">
      <c r="A176187" s="1" t="s">
        <v>56405</v>
      </c>
    </row>
    <row r="176188">
      <c r="A176188" s="1" t="s">
        <v>56406</v>
      </c>
    </row>
    <row r="176189">
      <c r="A176189" s="1" t="s">
        <v>56407</v>
      </c>
    </row>
    <row r="176190">
      <c r="A176190" s="1" t="s">
        <v>56408</v>
      </c>
    </row>
    <row r="176191">
      <c r="A176191" s="1" t="s">
        <v>56409</v>
      </c>
    </row>
    <row r="176192">
      <c r="A176192" s="1" t="s">
        <v>56410</v>
      </c>
    </row>
    <row r="176193">
      <c r="A176193" s="1" t="s">
        <v>56411</v>
      </c>
    </row>
    <row r="176194">
      <c r="A176194" s="1" t="s">
        <v>56412</v>
      </c>
    </row>
    <row r="176195">
      <c r="A176195" s="1" t="s">
        <v>56413</v>
      </c>
    </row>
    <row r="176196">
      <c r="A176196" s="1" t="s">
        <v>56414</v>
      </c>
    </row>
    <row r="176197">
      <c r="A176197" s="1" t="s">
        <v>56415</v>
      </c>
    </row>
    <row r="176198">
      <c r="A176198" s="1" t="s">
        <v>56416</v>
      </c>
    </row>
    <row r="176199">
      <c r="A176199" s="1" t="s">
        <v>56417</v>
      </c>
    </row>
    <row r="176200">
      <c r="A176200" s="1" t="s">
        <v>56418</v>
      </c>
    </row>
    <row r="176201">
      <c r="A176201" s="1" t="s">
        <v>56419</v>
      </c>
    </row>
    <row r="176202">
      <c r="A176202" s="1" t="s">
        <v>56420</v>
      </c>
    </row>
    <row r="176203">
      <c r="A176203" s="1" t="s">
        <v>56421</v>
      </c>
    </row>
    <row r="176204">
      <c r="A176204" s="1" t="s">
        <v>56422</v>
      </c>
    </row>
    <row r="176205">
      <c r="A176205" s="1" t="s">
        <v>56423</v>
      </c>
    </row>
    <row r="176206">
      <c r="A176206" s="1" t="s">
        <v>56424</v>
      </c>
    </row>
    <row r="176207">
      <c r="A176207" s="1" t="s">
        <v>56425</v>
      </c>
    </row>
    <row r="176208">
      <c r="A176208" s="1" t="s">
        <v>56426</v>
      </c>
    </row>
    <row r="176209">
      <c r="A176209" s="1" t="s">
        <v>56427</v>
      </c>
    </row>
    <row r="176210">
      <c r="A176210" s="1" t="s">
        <v>56428</v>
      </c>
    </row>
    <row r="176211">
      <c r="A176211" s="1" t="s">
        <v>56429</v>
      </c>
    </row>
    <row r="176212">
      <c r="A176212" s="1" t="s">
        <v>56430</v>
      </c>
    </row>
    <row r="176213">
      <c r="A176213" s="1" t="s">
        <v>56431</v>
      </c>
    </row>
    <row r="176214">
      <c r="A176214" s="1" t="s">
        <v>56432</v>
      </c>
    </row>
    <row r="176215">
      <c r="A176215" s="1" t="s">
        <v>56404</v>
      </c>
    </row>
    <row r="176216">
      <c r="A176216" s="1" t="s">
        <v>56405</v>
      </c>
    </row>
    <row r="176217">
      <c r="A176217" s="1" t="s">
        <v>56406</v>
      </c>
    </row>
    <row r="176218">
      <c r="A176218" s="1" t="s">
        <v>56407</v>
      </c>
    </row>
    <row r="176219">
      <c r="A176219" s="1" t="s">
        <v>56408</v>
      </c>
    </row>
    <row r="176220">
      <c r="A176220" s="1" t="s">
        <v>56409</v>
      </c>
    </row>
    <row r="176221">
      <c r="A176221" s="1" t="s">
        <v>56410</v>
      </c>
    </row>
    <row r="176222">
      <c r="A176222" s="1" t="s">
        <v>56411</v>
      </c>
    </row>
    <row r="176223">
      <c r="A176223" s="1" t="s">
        <v>56412</v>
      </c>
    </row>
    <row r="176224">
      <c r="A176224" s="1" t="s">
        <v>56413</v>
      </c>
    </row>
    <row r="176225">
      <c r="A176225" s="1" t="s">
        <v>56414</v>
      </c>
    </row>
    <row r="176226">
      <c r="A176226" s="1" t="s">
        <v>56415</v>
      </c>
    </row>
    <row r="176227">
      <c r="A176227" s="1" t="s">
        <v>56416</v>
      </c>
    </row>
    <row r="176228">
      <c r="A176228" s="1" t="s">
        <v>56417</v>
      </c>
    </row>
    <row r="176229">
      <c r="A176229" s="1" t="s">
        <v>56418</v>
      </c>
    </row>
    <row r="176230">
      <c r="A176230" s="1" t="s">
        <v>56419</v>
      </c>
    </row>
    <row r="176231">
      <c r="A176231" s="1" t="s">
        <v>56420</v>
      </c>
    </row>
    <row r="176232">
      <c r="A176232" s="1" t="s">
        <v>56421</v>
      </c>
    </row>
    <row r="176233">
      <c r="A176233" s="1" t="s">
        <v>56422</v>
      </c>
    </row>
    <row r="176234">
      <c r="A176234" s="1" t="s">
        <v>56423</v>
      </c>
    </row>
    <row r="176235">
      <c r="A176235" s="1" t="s">
        <v>56424</v>
      </c>
    </row>
    <row r="176236">
      <c r="A176236" s="1" t="s">
        <v>56425</v>
      </c>
    </row>
    <row r="176237">
      <c r="A176237" s="1" t="s">
        <v>56426</v>
      </c>
    </row>
    <row r="176238">
      <c r="A176238" s="1" t="s">
        <v>56427</v>
      </c>
    </row>
    <row r="176239">
      <c r="A176239" s="1" t="s">
        <v>56428</v>
      </c>
    </row>
    <row r="176240">
      <c r="A176240" s="1" t="s">
        <v>56429</v>
      </c>
    </row>
    <row r="176241">
      <c r="A176241" s="1" t="s">
        <v>56430</v>
      </c>
    </row>
    <row r="176242">
      <c r="A176242" s="1" t="s">
        <v>56431</v>
      </c>
    </row>
    <row r="176243">
      <c r="A176243" s="1" t="s">
        <v>56433</v>
      </c>
    </row>
    <row r="176244">
      <c r="A176244" s="1" t="s">
        <v>56434</v>
      </c>
    </row>
    <row r="176246">
      <c r="A176246" s="1" t="s">
        <v>56435</v>
      </c>
    </row>
    <row r="176247">
      <c r="A176247" s="1" t="s">
        <v>44162</v>
      </c>
    </row>
    <row r="176249">
      <c r="A176249" s="1" t="s">
        <v>56436</v>
      </c>
    </row>
    <row r="176250">
      <c r="A176250" s="1" t="s">
        <v>56437</v>
      </c>
    </row>
    <row r="176251">
      <c r="A176251" s="1" t="s">
        <v>56438</v>
      </c>
    </row>
    <row r="176252">
      <c r="A176252" s="1" t="s">
        <v>56439</v>
      </c>
    </row>
    <row r="176253">
      <c r="A176253" s="1" t="s">
        <v>56440</v>
      </c>
    </row>
    <row r="176254">
      <c r="A176254" s="1" t="s">
        <v>56441</v>
      </c>
    </row>
    <row r="176255">
      <c r="A176255" s="1" t="s">
        <v>56442</v>
      </c>
    </row>
    <row r="176256">
      <c r="A176256" s="1" t="s">
        <v>56443</v>
      </c>
    </row>
    <row r="176257">
      <c r="A176257" s="1" t="s">
        <v>48615</v>
      </c>
    </row>
    <row r="176258">
      <c r="A176258" s="1" t="s">
        <v>56444</v>
      </c>
    </row>
    <row r="176259">
      <c r="A176259" s="1" t="s">
        <v>56445</v>
      </c>
    </row>
    <row r="176260">
      <c r="A176260" s="1" t="s">
        <v>56446</v>
      </c>
    </row>
    <row r="176261">
      <c r="A176261" s="1" t="s">
        <v>56447</v>
      </c>
    </row>
    <row r="176262">
      <c r="A176262" s="1" t="s">
        <v>56448</v>
      </c>
    </row>
    <row r="176263">
      <c r="A176263" s="1" t="s">
        <v>56449</v>
      </c>
    </row>
    <row r="176264">
      <c r="A176264" s="1" t="s">
        <v>56450</v>
      </c>
    </row>
    <row r="176265">
      <c r="A176265" s="1" t="s">
        <v>10091</v>
      </c>
    </row>
    <row r="176266">
      <c r="A176266" s="1" t="s">
        <v>56451</v>
      </c>
    </row>
    <row r="176267">
      <c r="A176267" s="1" t="s">
        <v>56452</v>
      </c>
    </row>
    <row r="176268">
      <c r="A176268" s="1" t="s">
        <v>56453</v>
      </c>
    </row>
    <row r="176269">
      <c r="A176269" s="1">
        <v>4.0</v>
      </c>
    </row>
    <row r="176270">
      <c r="A176270" s="1" t="s">
        <v>56430</v>
      </c>
    </row>
    <row r="176271">
      <c r="A176271" s="1" t="s">
        <v>56431</v>
      </c>
    </row>
    <row r="176272">
      <c r="A176272" s="1" t="s">
        <v>56454</v>
      </c>
    </row>
    <row r="176273">
      <c r="A176273" s="1" t="s">
        <v>56439</v>
      </c>
    </row>
    <row r="176274">
      <c r="A176274" s="1" t="s">
        <v>56441</v>
      </c>
    </row>
    <row r="176275">
      <c r="A176275" s="1" t="s">
        <v>56442</v>
      </c>
    </row>
    <row r="176276">
      <c r="A176276" s="1" t="s">
        <v>56443</v>
      </c>
    </row>
    <row r="176277">
      <c r="A176277" s="1" t="s">
        <v>56444</v>
      </c>
    </row>
    <row r="176278">
      <c r="A176278" s="1" t="s">
        <v>56445</v>
      </c>
    </row>
    <row r="176279">
      <c r="A176279" s="1" t="s">
        <v>56446</v>
      </c>
    </row>
    <row r="176280">
      <c r="A176280" s="1" t="s">
        <v>56447</v>
      </c>
    </row>
    <row r="176281">
      <c r="A176281" s="1" t="s">
        <v>56448</v>
      </c>
    </row>
    <row r="176282">
      <c r="A176282" s="1" t="s">
        <v>56449</v>
      </c>
    </row>
    <row r="176283">
      <c r="A176283" s="1" t="s">
        <v>56450</v>
      </c>
    </row>
    <row r="176284">
      <c r="A176284" s="1" t="s">
        <v>56451</v>
      </c>
    </row>
    <row r="176285">
      <c r="A176285" s="1" t="s">
        <v>56452</v>
      </c>
    </row>
    <row r="176286">
      <c r="A176286" s="1" t="s">
        <v>56453</v>
      </c>
    </row>
    <row r="176287">
      <c r="A176287" s="1" t="s">
        <v>56430</v>
      </c>
    </row>
    <row r="176288">
      <c r="A176288" s="1" t="s">
        <v>56431</v>
      </c>
    </row>
    <row r="176289">
      <c r="A176289" s="1" t="s">
        <v>56455</v>
      </c>
    </row>
    <row r="176290">
      <c r="A176290" s="1" t="s">
        <v>56456</v>
      </c>
    </row>
    <row r="176291">
      <c r="A176291" s="1" t="s">
        <v>10091</v>
      </c>
    </row>
    <row r="176292">
      <c r="A176292" s="1" t="s">
        <v>56457</v>
      </c>
    </row>
    <row r="176294">
      <c r="A176294" s="10">
        <v>0.004166666666666667</v>
      </c>
    </row>
    <row r="176296">
      <c r="A176296" s="1" t="s">
        <v>56458</v>
      </c>
    </row>
    <row r="176298">
      <c r="A176298" s="1" t="s">
        <v>56459</v>
      </c>
    </row>
    <row r="176299">
      <c r="A176299" s="1" t="s">
        <v>56460</v>
      </c>
    </row>
    <row r="176300">
      <c r="A176300" s="1" t="s">
        <v>56461</v>
      </c>
    </row>
    <row r="176302">
      <c r="A176302" s="1" t="s">
        <v>56462</v>
      </c>
    </row>
    <row r="176304">
      <c r="A176304" s="1" t="s">
        <v>4352</v>
      </c>
    </row>
    <row r="176306">
      <c r="A176306" s="1" t="s">
        <v>5656</v>
      </c>
    </row>
    <row r="176308">
      <c r="A176308" s="3" t="str">
        <f> INOUTICATION)</f>
        <v>#ERROR!</v>
      </c>
    </row>
    <row r="176309">
      <c r="A176309" s="1" t="s">
        <v>56463</v>
      </c>
    </row>
    <row r="176311">
      <c r="A176311" s="1" t="s">
        <v>322</v>
      </c>
    </row>
    <row r="176313">
      <c r="A176313" s="1" t="s">
        <v>56464</v>
      </c>
    </row>
    <row r="176315">
      <c r="A176315" s="1" t="s">
        <v>56465</v>
      </c>
    </row>
    <row r="176316">
      <c r="A176316" s="1" t="s">
        <v>56457</v>
      </c>
    </row>
    <row r="176317">
      <c r="A176317" s="1" t="s">
        <v>56458</v>
      </c>
    </row>
    <row r="176318">
      <c r="A176318" s="1" t="s">
        <v>56459</v>
      </c>
    </row>
    <row r="176319">
      <c r="A176319" s="1" t="s">
        <v>56460</v>
      </c>
    </row>
    <row r="176320">
      <c r="A176320" s="1" t="s">
        <v>56461</v>
      </c>
    </row>
    <row r="176321">
      <c r="A176321" s="1" t="s">
        <v>56462</v>
      </c>
    </row>
    <row r="176322">
      <c r="A176322" s="3" t="str">
        <f> INOUTICATION)</f>
        <v>#ERROR!</v>
      </c>
    </row>
    <row r="176323">
      <c r="A176323" s="1" t="s">
        <v>56463</v>
      </c>
    </row>
    <row r="176324">
      <c r="A176324" s="1" t="s">
        <v>56466</v>
      </c>
    </row>
    <row r="176325">
      <c r="A176325" s="1" t="s">
        <v>56467</v>
      </c>
    </row>
    <row r="176326">
      <c r="A176326" s="1" t="s">
        <v>5731</v>
      </c>
    </row>
    <row r="176327">
      <c r="A176327" s="1" t="s">
        <v>44162</v>
      </c>
    </row>
    <row r="176328">
      <c r="A176328" s="1" t="s">
        <v>56468</v>
      </c>
    </row>
    <row r="176329">
      <c r="A176329" s="1" t="s">
        <v>44162</v>
      </c>
    </row>
    <row r="176330">
      <c r="A176330" s="1" t="s">
        <v>56469</v>
      </c>
    </row>
    <row r="176331">
      <c r="A176331" s="1" t="s">
        <v>56470</v>
      </c>
    </row>
    <row r="176332">
      <c r="A176332" s="1" t="s">
        <v>10091</v>
      </c>
    </row>
    <row r="176333">
      <c r="A176333" s="1" t="s">
        <v>56457</v>
      </c>
    </row>
    <row r="176335">
      <c r="A176335" s="10">
        <v>0.004166666666666667</v>
      </c>
    </row>
    <row r="176337">
      <c r="A176337" s="1" t="s">
        <v>56471</v>
      </c>
    </row>
    <row r="176339">
      <c r="A176339" s="1" t="s">
        <v>56472</v>
      </c>
    </row>
    <row r="176340">
      <c r="A176340" s="1" t="s">
        <v>56473</v>
      </c>
    </row>
    <row r="176341">
      <c r="A176341" s="1" t="s">
        <v>56474</v>
      </c>
    </row>
    <row r="176343">
      <c r="A176343" s="1" t="s">
        <v>56475</v>
      </c>
    </row>
    <row r="176344">
      <c r="A176344" s="1" t="s">
        <v>56476</v>
      </c>
    </row>
    <row r="176345">
      <c r="A176345" s="1" t="s">
        <v>56477</v>
      </c>
    </row>
    <row r="176347">
      <c r="A176347" s="1" t="s">
        <v>56478</v>
      </c>
    </row>
    <row r="176349">
      <c r="A176349" s="1" t="s">
        <v>56479</v>
      </c>
    </row>
    <row r="176351">
      <c r="A176351" s="1" t="s">
        <v>56480</v>
      </c>
    </row>
    <row r="176352">
      <c r="A176352" s="1" t="s">
        <v>56457</v>
      </c>
    </row>
    <row r="176353">
      <c r="A176353" s="1" t="s">
        <v>56471</v>
      </c>
    </row>
    <row r="176354">
      <c r="A176354" s="1" t="s">
        <v>56472</v>
      </c>
    </row>
    <row r="176355">
      <c r="A176355" s="1" t="s">
        <v>56473</v>
      </c>
    </row>
    <row r="176356">
      <c r="A176356" s="1" t="s">
        <v>56474</v>
      </c>
    </row>
    <row r="176357">
      <c r="A176357" s="1" t="s">
        <v>56475</v>
      </c>
    </row>
    <row r="176358">
      <c r="A176358" s="1" t="s">
        <v>56476</v>
      </c>
    </row>
    <row r="176359">
      <c r="A176359" s="1" t="s">
        <v>56477</v>
      </c>
    </row>
    <row r="176360">
      <c r="A176360" s="1" t="s">
        <v>56478</v>
      </c>
    </row>
    <row r="176361">
      <c r="A176361" s="1" t="s">
        <v>56481</v>
      </c>
    </row>
    <row r="176362">
      <c r="A176362" s="1" t="s">
        <v>56482</v>
      </c>
    </row>
    <row r="176363">
      <c r="A176363" s="1" t="s">
        <v>56330</v>
      </c>
    </row>
    <row r="176365">
      <c r="A176365" s="1" t="s">
        <v>55437</v>
      </c>
    </row>
    <row r="176367">
      <c r="A176367" s="1" t="s">
        <v>56483</v>
      </c>
    </row>
    <row r="176369">
      <c r="A176369" s="1" t="s">
        <v>55439</v>
      </c>
    </row>
    <row r="176370">
      <c r="A176370" s="1" t="s">
        <v>56484</v>
      </c>
    </row>
    <row r="176371">
      <c r="A176371" s="1" t="s">
        <v>56485</v>
      </c>
    </row>
    <row r="176372">
      <c r="A176372" s="1" t="s">
        <v>56486</v>
      </c>
    </row>
    <row r="176373">
      <c r="A176373" s="1" t="s">
        <v>56487</v>
      </c>
    </row>
    <row r="176374">
      <c r="A176374" s="1" t="s">
        <v>56330</v>
      </c>
    </row>
    <row r="176376">
      <c r="A176376" s="1" t="s">
        <v>55437</v>
      </c>
    </row>
    <row r="176378">
      <c r="A176378" s="1" t="s">
        <v>56488</v>
      </c>
    </row>
    <row r="176379">
      <c r="A176379" s="1" t="s">
        <v>56489</v>
      </c>
    </row>
    <row r="176381">
      <c r="A176381" s="1" t="s">
        <v>55439</v>
      </c>
    </row>
    <row r="176382">
      <c r="A176382" s="1" t="s">
        <v>56488</v>
      </c>
    </row>
    <row r="176383">
      <c r="A176383" s="1" t="s">
        <v>56490</v>
      </c>
    </row>
    <row r="176384">
      <c r="A176384" s="1" t="s">
        <v>56491</v>
      </c>
    </row>
    <row r="176385">
      <c r="A176385" s="1" t="s">
        <v>56377</v>
      </c>
    </row>
    <row r="176386">
      <c r="A176386" s="1" t="s">
        <v>56492</v>
      </c>
    </row>
    <row r="176387">
      <c r="A176387" s="1" t="s">
        <v>56493</v>
      </c>
    </row>
    <row r="176388">
      <c r="A176388" s="1" t="s">
        <v>56494</v>
      </c>
    </row>
    <row r="176389">
      <c r="A176389" s="1" t="s">
        <v>56495</v>
      </c>
    </row>
    <row r="176390">
      <c r="A176390" s="1" t="s">
        <v>56496</v>
      </c>
    </row>
    <row r="176391">
      <c r="A176391" s="1" t="s">
        <v>56497</v>
      </c>
    </row>
    <row r="176392">
      <c r="A176392" s="1" t="s">
        <v>56498</v>
      </c>
    </row>
    <row r="176393">
      <c r="A176393" s="1" t="s">
        <v>56499</v>
      </c>
    </row>
    <row r="176394">
      <c r="A176394" s="1" t="s">
        <v>56500</v>
      </c>
    </row>
    <row r="176395">
      <c r="A176395" s="1" t="s">
        <v>56501</v>
      </c>
    </row>
    <row r="176396">
      <c r="A176396" s="1" t="s">
        <v>56385</v>
      </c>
    </row>
    <row r="176397">
      <c r="A176397" s="1" t="s">
        <v>56502</v>
      </c>
    </row>
    <row r="176398">
      <c r="A176398" s="1" t="s">
        <v>56377</v>
      </c>
    </row>
    <row r="176399">
      <c r="A176399" s="1" t="s">
        <v>56492</v>
      </c>
    </row>
    <row r="176400">
      <c r="A176400" s="1" t="s">
        <v>56493</v>
      </c>
    </row>
    <row r="176401">
      <c r="A176401" s="1" t="s">
        <v>56494</v>
      </c>
    </row>
    <row r="176402">
      <c r="A176402" s="1" t="s">
        <v>56495</v>
      </c>
    </row>
    <row r="176403">
      <c r="A176403" s="1" t="s">
        <v>56496</v>
      </c>
    </row>
    <row r="176404">
      <c r="A176404" s="1" t="s">
        <v>56497</v>
      </c>
    </row>
    <row r="176405">
      <c r="A176405" s="1" t="s">
        <v>56498</v>
      </c>
    </row>
    <row r="176406">
      <c r="A176406" s="1" t="s">
        <v>56499</v>
      </c>
    </row>
    <row r="176407">
      <c r="A176407" s="1" t="s">
        <v>56500</v>
      </c>
    </row>
    <row r="176408">
      <c r="A176408" s="1" t="s">
        <v>56501</v>
      </c>
    </row>
    <row r="176409">
      <c r="A176409" s="1" t="s">
        <v>56385</v>
      </c>
    </row>
    <row r="176410">
      <c r="A176410" s="1" t="s">
        <v>56503</v>
      </c>
    </row>
    <row r="176411">
      <c r="A176411" s="1" t="s">
        <v>56504</v>
      </c>
    </row>
    <row r="176412">
      <c r="A176412" s="1" t="s">
        <v>24266</v>
      </c>
    </row>
    <row r="176413">
      <c r="A176413" s="1" t="s">
        <v>24267</v>
      </c>
    </row>
    <row r="176415">
      <c r="A176415" s="1" t="s">
        <v>24268</v>
      </c>
    </row>
    <row r="176416">
      <c r="A176416" s="1" t="s">
        <v>24269</v>
      </c>
    </row>
    <row r="176418">
      <c r="A176418" s="1" t="s">
        <v>24270</v>
      </c>
    </row>
    <row r="176419">
      <c r="A176419" s="1" t="s">
        <v>24271</v>
      </c>
    </row>
    <row r="176421">
      <c r="A176421" s="1" t="s">
        <v>24272</v>
      </c>
    </row>
    <row r="176423">
      <c r="A176423" s="1" t="s">
        <v>24273</v>
      </c>
    </row>
    <row r="176424">
      <c r="A176424" s="1" t="s">
        <v>24274</v>
      </c>
    </row>
    <row r="176426">
      <c r="A176426" s="1" t="s">
        <v>24275</v>
      </c>
    </row>
    <row r="176427">
      <c r="A176427" s="1" t="s">
        <v>24276</v>
      </c>
    </row>
    <row r="176428">
      <c r="A176428" s="1" t="s">
        <v>24277</v>
      </c>
    </row>
    <row r="176430">
      <c r="A176430" s="1" t="s">
        <v>24278</v>
      </c>
    </row>
    <row r="176432">
      <c r="A176432" s="1" t="s">
        <v>24279</v>
      </c>
    </row>
    <row r="176434">
      <c r="A176434" s="1" t="s">
        <v>24280</v>
      </c>
    </row>
    <row r="176435">
      <c r="A176435" s="1" t="s">
        <v>24281</v>
      </c>
    </row>
    <row r="176436">
      <c r="A176436" s="1" t="s">
        <v>24282</v>
      </c>
    </row>
    <row r="176437">
      <c r="A176437" s="3" t="str">
        <f/>
        <v>#ERROR!</v>
      </c>
    </row>
    <row r="176438">
      <c r="A176438" s="1" t="s">
        <v>1207</v>
      </c>
    </row>
    <row r="176439">
      <c r="A176439" s="3" t="str">
        <f>p</f>
        <v>#NAME?</v>
      </c>
    </row>
    <row r="176440">
      <c r="A176440" s="1" t="s">
        <v>1481</v>
      </c>
    </row>
    <row r="176442">
      <c r="A176442" s="3" t="str">
        <f>y</f>
        <v>#NAME?</v>
      </c>
    </row>
    <row r="176443">
      <c r="A176443" s="1" t="s">
        <v>24283</v>
      </c>
    </row>
    <row r="176444">
      <c r="A176444" s="3" t="str">
        <f>y</f>
        <v>#NAME?</v>
      </c>
    </row>
    <row r="176445">
      <c r="A176445" s="1" t="s">
        <v>24284</v>
      </c>
    </row>
    <row r="176447">
      <c r="A176447" s="1" t="s">
        <v>24285</v>
      </c>
    </row>
    <row r="176448">
      <c r="A176448" s="1" t="s">
        <v>24286</v>
      </c>
    </row>
    <row r="176450">
      <c r="A176450" s="1" t="s">
        <v>12306</v>
      </c>
    </row>
    <row r="176451">
      <c r="A176451" s="1" t="s">
        <v>24287</v>
      </c>
    </row>
    <row r="176452">
      <c r="A176452" s="1" t="s">
        <v>24266</v>
      </c>
    </row>
    <row r="176453">
      <c r="A176453" s="1" t="s">
        <v>24267</v>
      </c>
    </row>
    <row r="176454">
      <c r="A176454" s="1" t="s">
        <v>24268</v>
      </c>
    </row>
    <row r="176455">
      <c r="A176455" s="1" t="s">
        <v>24269</v>
      </c>
    </row>
    <row r="176456">
      <c r="A176456" s="1" t="s">
        <v>24270</v>
      </c>
    </row>
    <row r="176457">
      <c r="A176457" s="1" t="s">
        <v>24271</v>
      </c>
    </row>
    <row r="176458">
      <c r="A176458" s="1" t="s">
        <v>24272</v>
      </c>
    </row>
    <row r="176459">
      <c r="A176459" s="1" t="s">
        <v>24273</v>
      </c>
    </row>
    <row r="176460">
      <c r="A176460" s="1" t="s">
        <v>24274</v>
      </c>
    </row>
    <row r="176461">
      <c r="A176461" s="1" t="s">
        <v>24275</v>
      </c>
    </row>
    <row r="176462">
      <c r="A176462" s="1" t="s">
        <v>24276</v>
      </c>
    </row>
    <row r="176463">
      <c r="A176463" s="1" t="s">
        <v>24277</v>
      </c>
    </row>
    <row r="176464">
      <c r="A176464" s="1" t="s">
        <v>24278</v>
      </c>
    </row>
    <row r="176465">
      <c r="A176465" s="1" t="s">
        <v>24279</v>
      </c>
    </row>
    <row r="176466">
      <c r="A176466" s="1" t="s">
        <v>24280</v>
      </c>
    </row>
    <row r="176467">
      <c r="A176467" s="1" t="s">
        <v>24281</v>
      </c>
    </row>
    <row r="176468">
      <c r="A176468" s="1" t="s">
        <v>24285</v>
      </c>
    </row>
    <row r="176469">
      <c r="A176469" s="1" t="s">
        <v>24286</v>
      </c>
    </row>
    <row r="176470">
      <c r="A176470" s="1" t="s">
        <v>24288</v>
      </c>
    </row>
    <row r="176471">
      <c r="A176471" s="1" t="s">
        <v>56505</v>
      </c>
    </row>
    <row r="176473">
      <c r="A176473" s="1" t="s">
        <v>56330</v>
      </c>
    </row>
    <row r="176475">
      <c r="A176475" s="1" t="s">
        <v>55437</v>
      </c>
    </row>
    <row r="176477">
      <c r="A176477" s="1" t="s">
        <v>56506</v>
      </c>
    </row>
    <row r="176478">
      <c r="A176478" s="1" t="s">
        <v>24290</v>
      </c>
    </row>
    <row r="176479">
      <c r="A176479" s="1" t="s">
        <v>24291</v>
      </c>
    </row>
    <row r="176481">
      <c r="A176481" s="1" t="s">
        <v>24292</v>
      </c>
    </row>
    <row r="176482">
      <c r="A176482" s="1" t="s">
        <v>24293</v>
      </c>
    </row>
    <row r="176484">
      <c r="A176484" s="1" t="s">
        <v>24294</v>
      </c>
    </row>
    <row r="176486">
      <c r="A176486" s="1" t="s">
        <v>24295</v>
      </c>
    </row>
    <row r="176487">
      <c r="A176487" s="1" t="s">
        <v>24296</v>
      </c>
    </row>
    <row r="176489">
      <c r="A176489" s="1" t="s">
        <v>24297</v>
      </c>
    </row>
    <row r="176490">
      <c r="A176490" s="1" t="s">
        <v>24298</v>
      </c>
    </row>
    <row r="176491">
      <c r="A176491" s="1" t="s">
        <v>24299</v>
      </c>
    </row>
    <row r="176493">
      <c r="A176493" s="1" t="s">
        <v>24300</v>
      </c>
    </row>
    <row r="176494">
      <c r="A176494" s="1" t="s">
        <v>24301</v>
      </c>
    </row>
    <row r="176496">
      <c r="A176496" s="1" t="s">
        <v>165</v>
      </c>
    </row>
    <row r="176497">
      <c r="A176497" s="1" t="s">
        <v>24302</v>
      </c>
    </row>
    <row r="176498">
      <c r="A176498" s="1" t="s">
        <v>24290</v>
      </c>
    </row>
    <row r="176499">
      <c r="A176499" s="1" t="s">
        <v>24291</v>
      </c>
    </row>
    <row r="176500">
      <c r="A176500" s="1" t="s">
        <v>24292</v>
      </c>
    </row>
    <row r="176501">
      <c r="A176501" s="1" t="s">
        <v>24293</v>
      </c>
    </row>
    <row r="176502">
      <c r="A176502" s="1" t="s">
        <v>24294</v>
      </c>
    </row>
    <row r="176503">
      <c r="A176503" s="1" t="s">
        <v>24295</v>
      </c>
    </row>
    <row r="176504">
      <c r="A176504" s="1" t="s">
        <v>24296</v>
      </c>
    </row>
    <row r="176505">
      <c r="A176505" s="1" t="s">
        <v>24297</v>
      </c>
    </row>
    <row r="176506">
      <c r="A176506" s="1" t="s">
        <v>24298</v>
      </c>
    </row>
    <row r="176507">
      <c r="A176507" s="1" t="s">
        <v>24299</v>
      </c>
    </row>
    <row r="176508">
      <c r="A176508" s="1" t="s">
        <v>24300</v>
      </c>
    </row>
    <row r="176509">
      <c r="A176509" s="1" t="s">
        <v>24303</v>
      </c>
    </row>
    <row r="176510">
      <c r="A176510" s="1" t="s">
        <v>56507</v>
      </c>
    </row>
    <row r="176511">
      <c r="A176511" s="1" t="s">
        <v>56377</v>
      </c>
    </row>
    <row r="176512">
      <c r="A176512" s="1" t="s">
        <v>56508</v>
      </c>
    </row>
    <row r="176513">
      <c r="A176513" s="1" t="s">
        <v>56509</v>
      </c>
    </row>
    <row r="176514">
      <c r="A176514" s="1" t="s">
        <v>56510</v>
      </c>
    </row>
    <row r="176515">
      <c r="A176515" s="1" t="s">
        <v>56511</v>
      </c>
    </row>
    <row r="176516">
      <c r="A176516" s="1" t="s">
        <v>56512</v>
      </c>
    </row>
    <row r="176517">
      <c r="A176517" s="1" t="s">
        <v>4583</v>
      </c>
    </row>
    <row r="176518">
      <c r="A176518" s="1" t="s">
        <v>56513</v>
      </c>
    </row>
    <row r="176519">
      <c r="A176519" s="1" t="s">
        <v>56514</v>
      </c>
    </row>
    <row r="176520">
      <c r="A176520" s="1" t="s">
        <v>56515</v>
      </c>
    </row>
    <row r="176521">
      <c r="A176521" s="1" t="s">
        <v>56516</v>
      </c>
    </row>
    <row r="176522">
      <c r="A176522" s="1" t="s">
        <v>56517</v>
      </c>
    </row>
    <row r="176523">
      <c r="A176523" s="1" t="s">
        <v>56501</v>
      </c>
    </row>
    <row r="176524">
      <c r="A176524" s="1" t="s">
        <v>56385</v>
      </c>
    </row>
    <row r="176525">
      <c r="A176525" s="1" t="s">
        <v>56518</v>
      </c>
    </row>
    <row r="176526">
      <c r="A176526" s="1" t="s">
        <v>56508</v>
      </c>
    </row>
    <row r="176527">
      <c r="A176527" s="1" t="s">
        <v>56509</v>
      </c>
    </row>
    <row r="176528">
      <c r="A176528" s="1" t="s">
        <v>56510</v>
      </c>
    </row>
    <row r="176529">
      <c r="A176529" s="1" t="s">
        <v>56511</v>
      </c>
    </row>
    <row r="176530">
      <c r="A176530" s="1" t="s">
        <v>56512</v>
      </c>
    </row>
    <row r="176531">
      <c r="A176531" s="1" t="s">
        <v>56513</v>
      </c>
    </row>
    <row r="176532">
      <c r="A176532" s="1" t="s">
        <v>56514</v>
      </c>
    </row>
    <row r="176533">
      <c r="A176533" s="1" t="s">
        <v>56515</v>
      </c>
    </row>
    <row r="176534">
      <c r="A176534" s="1" t="s">
        <v>56517</v>
      </c>
    </row>
    <row r="176535">
      <c r="A176535" s="1" t="s">
        <v>56501</v>
      </c>
    </row>
    <row r="176536">
      <c r="A176536" s="1" t="s">
        <v>56385</v>
      </c>
    </row>
    <row r="176537">
      <c r="A176537" s="1" t="s">
        <v>56519</v>
      </c>
    </row>
    <row r="176538">
      <c r="A176538" s="1" t="s">
        <v>56520</v>
      </c>
    </row>
    <row r="176539">
      <c r="A176539" s="1" t="s">
        <v>56377</v>
      </c>
    </row>
    <row r="176540">
      <c r="A176540" s="1" t="s">
        <v>56508</v>
      </c>
    </row>
    <row r="176541">
      <c r="A176541" s="1" t="s">
        <v>56521</v>
      </c>
    </row>
    <row r="176542">
      <c r="A176542" s="1" t="s">
        <v>56522</v>
      </c>
    </row>
    <row r="176543">
      <c r="A176543" s="1" t="s">
        <v>56523</v>
      </c>
    </row>
    <row r="176544">
      <c r="A176544" s="1" t="s">
        <v>56524</v>
      </c>
    </row>
    <row r="176545">
      <c r="A176545" s="1" t="s">
        <v>966</v>
      </c>
    </row>
    <row r="176546">
      <c r="A176546" s="1" t="s">
        <v>56525</v>
      </c>
    </row>
    <row r="176547">
      <c r="A176547" s="1" t="s">
        <v>56526</v>
      </c>
    </row>
    <row r="176548">
      <c r="A176548" s="1" t="s">
        <v>322</v>
      </c>
    </row>
    <row r="176549">
      <c r="A176549" s="1" t="s">
        <v>56517</v>
      </c>
    </row>
    <row r="176550">
      <c r="A176550" s="1" t="s">
        <v>56501</v>
      </c>
    </row>
    <row r="176551">
      <c r="A176551" s="1" t="s">
        <v>56385</v>
      </c>
    </row>
    <row r="176552">
      <c r="A176552" s="1" t="s">
        <v>56527</v>
      </c>
    </row>
    <row r="176553">
      <c r="A176553" s="1" t="s">
        <v>56377</v>
      </c>
    </row>
    <row r="176554">
      <c r="A176554" s="1" t="s">
        <v>56508</v>
      </c>
    </row>
    <row r="176555">
      <c r="A176555" s="1" t="s">
        <v>56521</v>
      </c>
    </row>
    <row r="176556">
      <c r="A176556" s="1" t="s">
        <v>56522</v>
      </c>
    </row>
    <row r="176557">
      <c r="A176557" s="1" t="s">
        <v>56523</v>
      </c>
    </row>
    <row r="176558">
      <c r="A176558" s="1" t="s">
        <v>56524</v>
      </c>
    </row>
    <row r="176559">
      <c r="A176559" s="1" t="s">
        <v>56525</v>
      </c>
    </row>
    <row r="176560">
      <c r="A176560" s="1" t="s">
        <v>56526</v>
      </c>
    </row>
    <row r="176561">
      <c r="A176561" s="1" t="s">
        <v>56517</v>
      </c>
    </row>
    <row r="176562">
      <c r="A176562" s="1" t="s">
        <v>56501</v>
      </c>
    </row>
    <row r="176563">
      <c r="A176563" s="1" t="s">
        <v>56385</v>
      </c>
    </row>
    <row r="176564">
      <c r="A176564" s="1" t="s">
        <v>56528</v>
      </c>
    </row>
    <row r="176565">
      <c r="A176565" s="1" t="s">
        <v>56529</v>
      </c>
    </row>
    <row r="176566">
      <c r="A176566" s="1" t="s">
        <v>56530</v>
      </c>
    </row>
    <row r="176568">
      <c r="A176568" s="1" t="s">
        <v>56531</v>
      </c>
    </row>
    <row r="176569">
      <c r="A176569" s="1" t="s">
        <v>56532</v>
      </c>
    </row>
    <row r="176571">
      <c r="A176571" s="1" t="s">
        <v>56533</v>
      </c>
    </row>
    <row r="176573">
      <c r="A176573" s="1" t="s">
        <v>56534</v>
      </c>
    </row>
    <row r="176574">
      <c r="A176574" s="1" t="s">
        <v>56530</v>
      </c>
    </row>
    <row r="176575">
      <c r="A176575" s="1" t="s">
        <v>56531</v>
      </c>
    </row>
    <row r="176576">
      <c r="A176576" s="1" t="s">
        <v>56532</v>
      </c>
    </row>
    <row r="176577">
      <c r="A176577" s="1" t="s">
        <v>56535</v>
      </c>
    </row>
    <row r="176578">
      <c r="A176578" s="1" t="s">
        <v>56536</v>
      </c>
    </row>
    <row r="176579">
      <c r="A176579" s="1" t="s">
        <v>56377</v>
      </c>
    </row>
    <row r="176580">
      <c r="A176580" s="1" t="s">
        <v>56537</v>
      </c>
    </row>
    <row r="176581">
      <c r="A176581" s="1" t="s">
        <v>56335</v>
      </c>
    </row>
    <row r="176582">
      <c r="A176582" s="1" t="s">
        <v>56538</v>
      </c>
    </row>
    <row r="176583">
      <c r="A176583" s="1" t="s">
        <v>2222</v>
      </c>
    </row>
    <row r="176584">
      <c r="A176584" s="1" t="s">
        <v>1753</v>
      </c>
    </row>
    <row r="176585">
      <c r="A176585" s="1" t="s">
        <v>56539</v>
      </c>
    </row>
    <row r="176586">
      <c r="A176586" s="1" t="s">
        <v>56501</v>
      </c>
    </row>
    <row r="176587">
      <c r="A176587" s="1" t="s">
        <v>56385</v>
      </c>
    </row>
    <row r="176588">
      <c r="A176588" s="1" t="s">
        <v>56518</v>
      </c>
    </row>
    <row r="176589">
      <c r="A176589" s="1" t="s">
        <v>56537</v>
      </c>
    </row>
    <row r="176590">
      <c r="A176590" s="1" t="s">
        <v>56335</v>
      </c>
    </row>
    <row r="176591">
      <c r="A176591" s="1" t="s">
        <v>56538</v>
      </c>
    </row>
    <row r="176592">
      <c r="A176592" s="1" t="s">
        <v>56539</v>
      </c>
    </row>
    <row r="176593">
      <c r="A176593" s="1" t="s">
        <v>56501</v>
      </c>
    </row>
    <row r="176594">
      <c r="A176594" s="1" t="s">
        <v>56385</v>
      </c>
    </row>
    <row r="176595">
      <c r="A176595" s="1" t="s">
        <v>56540</v>
      </c>
    </row>
    <row r="176596">
      <c r="A176596" s="1" t="s">
        <v>56541</v>
      </c>
    </row>
    <row r="176597">
      <c r="A176597" s="1" t="s">
        <v>56530</v>
      </c>
    </row>
    <row r="176599">
      <c r="A176599" s="1" t="s">
        <v>56531</v>
      </c>
    </row>
    <row r="176600">
      <c r="A176600" s="1" t="s">
        <v>56542</v>
      </c>
    </row>
    <row r="176602">
      <c r="A176602" s="1" t="s">
        <v>56533</v>
      </c>
    </row>
    <row r="176604">
      <c r="A176604" s="1" t="s">
        <v>56543</v>
      </c>
    </row>
    <row r="176605">
      <c r="A176605" s="1" t="s">
        <v>56530</v>
      </c>
    </row>
    <row r="176606">
      <c r="A176606" s="1" t="s">
        <v>56531</v>
      </c>
    </row>
    <row r="176607">
      <c r="A176607" s="1" t="s">
        <v>56542</v>
      </c>
    </row>
    <row r="176608">
      <c r="A176608" s="1" t="s">
        <v>56544</v>
      </c>
    </row>
    <row r="176609">
      <c r="A176609" s="1" t="s">
        <v>56545</v>
      </c>
    </row>
    <row r="176611">
      <c r="A176611" s="1" t="s">
        <v>56377</v>
      </c>
    </row>
    <row r="176613">
      <c r="A176613" s="1" t="s">
        <v>56546</v>
      </c>
    </row>
    <row r="176614">
      <c r="A176614" s="1" t="s">
        <v>56547</v>
      </c>
    </row>
    <row r="176615">
      <c r="A176615" s="1" t="s">
        <v>56548</v>
      </c>
    </row>
    <row r="176616">
      <c r="A176616" s="1" t="s">
        <v>56549</v>
      </c>
    </row>
    <row r="176617">
      <c r="A176617" s="1" t="s">
        <v>56550</v>
      </c>
    </row>
    <row r="176619">
      <c r="A176619" s="1" t="s">
        <v>56551</v>
      </c>
    </row>
    <row r="176621">
      <c r="A176621" s="1" t="s">
        <v>56552</v>
      </c>
    </row>
    <row r="176623">
      <c r="A176623" s="1" t="s">
        <v>56501</v>
      </c>
    </row>
    <row r="176625">
      <c r="A176625" s="1" t="s">
        <v>56385</v>
      </c>
    </row>
    <row r="176627">
      <c r="A176627" s="1" t="s">
        <v>56386</v>
      </c>
    </row>
    <row r="176628">
      <c r="A176628" s="1" t="s">
        <v>56387</v>
      </c>
    </row>
    <row r="176629">
      <c r="A176629" s="1" t="s">
        <v>56546</v>
      </c>
    </row>
    <row r="176630">
      <c r="A176630" s="1" t="s">
        <v>56547</v>
      </c>
    </row>
    <row r="176631">
      <c r="A176631" s="1" t="s">
        <v>56548</v>
      </c>
    </row>
    <row r="176632">
      <c r="A176632" s="1" t="s">
        <v>56549</v>
      </c>
    </row>
    <row r="176633">
      <c r="A176633" s="1" t="s">
        <v>56550</v>
      </c>
    </row>
    <row r="176634">
      <c r="A176634" s="1" t="s">
        <v>56551</v>
      </c>
    </row>
    <row r="176635">
      <c r="A176635" s="1" t="s">
        <v>56552</v>
      </c>
    </row>
    <row r="176636">
      <c r="A176636" s="1" t="s">
        <v>56501</v>
      </c>
    </row>
    <row r="176637">
      <c r="A176637" s="1" t="s">
        <v>56385</v>
      </c>
    </row>
    <row r="176638">
      <c r="A176638" s="1" t="s">
        <v>56553</v>
      </c>
    </row>
    <row r="176639">
      <c r="A176639" s="1" t="s">
        <v>56554</v>
      </c>
    </row>
    <row r="176641">
      <c r="A176641" s="1" t="s">
        <v>56555</v>
      </c>
    </row>
    <row r="176642">
      <c r="A176642" s="1" t="s">
        <v>56556</v>
      </c>
    </row>
    <row r="176643">
      <c r="A176643" s="1" t="s">
        <v>56557</v>
      </c>
    </row>
    <row r="176644">
      <c r="A176644" s="1" t="s">
        <v>56558</v>
      </c>
    </row>
    <row r="176645">
      <c r="A176645" s="1" t="s">
        <v>56559</v>
      </c>
    </row>
    <row r="176646">
      <c r="A176646" s="1" t="s">
        <v>56560</v>
      </c>
    </row>
    <row r="176648">
      <c r="A176648" s="1" t="s">
        <v>56561</v>
      </c>
    </row>
    <row r="176649">
      <c r="A176649" s="1" t="s">
        <v>56562</v>
      </c>
    </row>
    <row r="176650">
      <c r="A176650" s="1" t="s">
        <v>56563</v>
      </c>
    </row>
    <row r="176651">
      <c r="A176651" s="1" t="s">
        <v>56564</v>
      </c>
    </row>
    <row r="176652">
      <c r="A176652" s="1" t="s">
        <v>56565</v>
      </c>
    </row>
    <row r="176653">
      <c r="A176653" s="1" t="s">
        <v>56555</v>
      </c>
    </row>
    <row r="176654">
      <c r="A176654" s="1" t="s">
        <v>56556</v>
      </c>
    </row>
    <row r="176655">
      <c r="A176655" s="1" t="s">
        <v>56557</v>
      </c>
    </row>
    <row r="176656">
      <c r="A176656" s="1" t="s">
        <v>56558</v>
      </c>
    </row>
    <row r="176657">
      <c r="A176657" s="1" t="s">
        <v>56559</v>
      </c>
    </row>
    <row r="176658">
      <c r="A176658" s="1" t="s">
        <v>56560</v>
      </c>
    </row>
    <row r="176659">
      <c r="A176659" s="1" t="s">
        <v>56561</v>
      </c>
    </row>
    <row r="176660">
      <c r="A176660" s="1" t="s">
        <v>56562</v>
      </c>
    </row>
    <row r="176661">
      <c r="A176661" s="1" t="s">
        <v>56563</v>
      </c>
    </row>
    <row r="176662">
      <c r="A176662" s="1" t="s">
        <v>56566</v>
      </c>
    </row>
    <row r="176663">
      <c r="A176663" s="1" t="s">
        <v>56567</v>
      </c>
    </row>
    <row r="176664">
      <c r="A176664" s="1" t="s">
        <v>56568</v>
      </c>
    </row>
    <row r="176665">
      <c r="A176665" s="1" t="s">
        <v>56569</v>
      </c>
    </row>
    <row r="176666">
      <c r="A176666" s="1" t="s">
        <v>56570</v>
      </c>
    </row>
    <row r="176667">
      <c r="A176667" s="1" t="s">
        <v>56571</v>
      </c>
    </row>
    <row r="176668">
      <c r="A176668" s="1" t="s">
        <v>56572</v>
      </c>
    </row>
    <row r="176669">
      <c r="A176669" s="1" t="s">
        <v>56573</v>
      </c>
    </row>
    <row r="176670">
      <c r="A176670" s="1" t="s">
        <v>56574</v>
      </c>
    </row>
    <row r="176671">
      <c r="A176671" s="1" t="s">
        <v>56575</v>
      </c>
    </row>
    <row r="176672">
      <c r="A176672" s="1" t="s">
        <v>56576</v>
      </c>
    </row>
    <row r="176673">
      <c r="A176673" s="1" t="s">
        <v>56577</v>
      </c>
    </row>
    <row r="176674">
      <c r="A176674" s="1" t="s">
        <v>56568</v>
      </c>
    </row>
    <row r="176675">
      <c r="A176675" s="1" t="s">
        <v>56569</v>
      </c>
    </row>
    <row r="176676">
      <c r="A176676" s="1" t="s">
        <v>56570</v>
      </c>
    </row>
    <row r="176677">
      <c r="A176677" s="1" t="s">
        <v>56571</v>
      </c>
    </row>
    <row r="176678">
      <c r="A176678" s="1" t="s">
        <v>56572</v>
      </c>
    </row>
    <row r="176679">
      <c r="A176679" s="1" t="s">
        <v>56573</v>
      </c>
    </row>
    <row r="176680">
      <c r="A176680" s="1" t="s">
        <v>56574</v>
      </c>
    </row>
    <row r="176681">
      <c r="A176681" s="1" t="s">
        <v>56575</v>
      </c>
    </row>
    <row r="176682">
      <c r="A176682" s="1" t="s">
        <v>56576</v>
      </c>
    </row>
    <row r="176683">
      <c r="A176683" s="1" t="s">
        <v>56578</v>
      </c>
    </row>
    <row r="176684">
      <c r="A176684" s="1" t="s">
        <v>56579</v>
      </c>
    </row>
    <row r="176685">
      <c r="A176685" s="6" t="s">
        <v>56580</v>
      </c>
    </row>
    <row r="176687">
      <c r="A176687" s="1" t="s">
        <v>56581</v>
      </c>
    </row>
    <row r="176689">
      <c r="A176689" s="1" t="s">
        <v>16179</v>
      </c>
    </row>
    <row r="176691">
      <c r="A176691" s="1" t="s">
        <v>56582</v>
      </c>
    </row>
    <row r="176693">
      <c r="A176693" s="1" t="s">
        <v>56583</v>
      </c>
    </row>
    <row r="176695">
      <c r="A176695" s="1" t="s">
        <v>56584</v>
      </c>
    </row>
    <row r="176696">
      <c r="A176696" s="1" t="s">
        <v>56585</v>
      </c>
    </row>
    <row r="176697">
      <c r="A176697" s="1" t="s">
        <v>56586</v>
      </c>
    </row>
    <row r="176699">
      <c r="A176699" s="1" t="s">
        <v>56587</v>
      </c>
    </row>
    <row r="176700">
      <c r="A176700" s="1" t="s">
        <v>56588</v>
      </c>
    </row>
    <row r="176701">
      <c r="A176701" s="1" t="s">
        <v>56589</v>
      </c>
    </row>
    <row r="176703">
      <c r="A176703" s="1" t="s">
        <v>56590</v>
      </c>
    </row>
    <row r="176704">
      <c r="A176704" s="1" t="s">
        <v>56591</v>
      </c>
    </row>
    <row r="176706">
      <c r="A176706" s="1" t="s">
        <v>56592</v>
      </c>
    </row>
    <row r="176708">
      <c r="A176708" s="1" t="s">
        <v>10091</v>
      </c>
    </row>
    <row r="176709">
      <c r="A176709" s="1" t="s">
        <v>56593</v>
      </c>
    </row>
    <row r="176710">
      <c r="A176710" s="1" t="s">
        <v>56594</v>
      </c>
    </row>
    <row r="176712">
      <c r="A176712" s="1" t="s">
        <v>56595</v>
      </c>
    </row>
    <row r="176714">
      <c r="A176714" s="1" t="s">
        <v>56596</v>
      </c>
    </row>
    <row r="176715">
      <c r="A176715" s="6" t="s">
        <v>56580</v>
      </c>
    </row>
    <row r="176716">
      <c r="A176716" s="1" t="s">
        <v>56581</v>
      </c>
    </row>
    <row r="176717">
      <c r="A176717" s="1" t="s">
        <v>56582</v>
      </c>
    </row>
    <row r="176718">
      <c r="A176718" s="1" t="s">
        <v>56583</v>
      </c>
    </row>
    <row r="176719">
      <c r="A176719" s="1" t="s">
        <v>56584</v>
      </c>
    </row>
    <row r="176720">
      <c r="A176720" s="1" t="s">
        <v>56585</v>
      </c>
    </row>
    <row r="176721">
      <c r="A176721" s="1" t="s">
        <v>56586</v>
      </c>
    </row>
    <row r="176722">
      <c r="A176722" s="1" t="s">
        <v>56587</v>
      </c>
    </row>
    <row r="176723">
      <c r="A176723" s="1" t="s">
        <v>56588</v>
      </c>
    </row>
    <row r="176724">
      <c r="A176724" s="1" t="s">
        <v>56589</v>
      </c>
    </row>
    <row r="176725">
      <c r="A176725" s="1" t="s">
        <v>56590</v>
      </c>
    </row>
    <row r="176726">
      <c r="A176726" s="1" t="s">
        <v>56591</v>
      </c>
    </row>
    <row r="176727">
      <c r="A176727" s="1" t="s">
        <v>56592</v>
      </c>
    </row>
    <row r="176728">
      <c r="A176728" s="1" t="s">
        <v>56593</v>
      </c>
    </row>
    <row r="176729">
      <c r="A176729" s="1" t="s">
        <v>56594</v>
      </c>
    </row>
    <row r="176730">
      <c r="A176730" s="1" t="s">
        <v>56597</v>
      </c>
    </row>
    <row r="176731">
      <c r="A176731" s="1" t="s">
        <v>56598</v>
      </c>
    </row>
    <row r="176733">
      <c r="A176733" s="1" t="s">
        <v>56599</v>
      </c>
    </row>
    <row r="176735">
      <c r="A176735" s="1" t="s">
        <v>56600</v>
      </c>
    </row>
    <row r="176736">
      <c r="A176736" s="1" t="s">
        <v>56601</v>
      </c>
    </row>
    <row r="176737">
      <c r="A176737" s="1" t="s">
        <v>56602</v>
      </c>
    </row>
    <row r="176739">
      <c r="A176739" s="1" t="s">
        <v>56603</v>
      </c>
    </row>
    <row r="176741">
      <c r="A176741" s="3" t="str">
        <f> “ema Laapestoreho ato ot ve eet</f>
        <v>#ERROR!</v>
      </c>
    </row>
    <row r="176742">
      <c r="A176742" s="1" t="s">
        <v>56604</v>
      </c>
    </row>
    <row r="176744">
      <c r="A176744" s="1" t="s">
        <v>56605</v>
      </c>
    </row>
    <row r="176746">
      <c r="A176746" s="1" t="s">
        <v>56606</v>
      </c>
    </row>
    <row r="176747">
      <c r="A176747" s="1" t="s">
        <v>56607</v>
      </c>
    </row>
    <row r="176749">
      <c r="A176749" s="1" t="s">
        <v>56608</v>
      </c>
    </row>
    <row r="176751">
      <c r="A176751" s="1" t="s">
        <v>56609</v>
      </c>
    </row>
    <row r="176752">
      <c r="A176752" s="1" t="s">
        <v>56603</v>
      </c>
    </row>
    <row r="176753">
      <c r="A176753" s="3" t="str">
        <f> “ema Laapestoreho ato ot ve eet</f>
        <v>#ERROR!</v>
      </c>
    </row>
    <row r="176754">
      <c r="A176754" s="1" t="s">
        <v>56604</v>
      </c>
    </row>
    <row r="176755">
      <c r="A176755" s="1" t="s">
        <v>56606</v>
      </c>
    </row>
    <row r="176756">
      <c r="A176756" s="1" t="s">
        <v>56607</v>
      </c>
    </row>
    <row r="176757">
      <c r="A176757" s="1" t="s">
        <v>56610</v>
      </c>
    </row>
    <row r="176758">
      <c r="A176758" s="1" t="s">
        <v>56611</v>
      </c>
    </row>
    <row r="176760">
      <c r="A176760" s="1" t="s">
        <v>56612</v>
      </c>
    </row>
    <row r="176761">
      <c r="A176761" s="1" t="s">
        <v>56613</v>
      </c>
    </row>
    <row r="176763">
      <c r="A176763" s="1" t="s">
        <v>56614</v>
      </c>
    </row>
    <row r="176764">
      <c r="A176764" s="1" t="s">
        <v>56615</v>
      </c>
    </row>
    <row r="176765">
      <c r="A176765" s="1" t="s">
        <v>56616</v>
      </c>
    </row>
    <row r="176767">
      <c r="A176767" s="1" t="s">
        <v>56617</v>
      </c>
    </row>
    <row r="176768">
      <c r="A176768" s="1" t="s">
        <v>56618</v>
      </c>
    </row>
    <row r="176770">
      <c r="A176770" s="1" t="s">
        <v>56619</v>
      </c>
    </row>
    <row r="176771">
      <c r="A176771" s="1" t="s">
        <v>56620</v>
      </c>
    </row>
    <row r="176773">
      <c r="A176773" s="1" t="s">
        <v>56621</v>
      </c>
    </row>
    <row r="176775">
      <c r="A176775" s="1" t="s">
        <v>56622</v>
      </c>
    </row>
    <row r="176776">
      <c r="A176776" s="1" t="s">
        <v>56623</v>
      </c>
    </row>
    <row r="176778">
      <c r="A176778" s="1" t="s">
        <v>56624</v>
      </c>
    </row>
    <row r="176780">
      <c r="A176780" s="1" t="s">
        <v>56625</v>
      </c>
    </row>
    <row r="176782">
      <c r="A176782" s="1" t="s">
        <v>56626</v>
      </c>
    </row>
    <row r="176784">
      <c r="A176784" s="1" t="s">
        <v>56627</v>
      </c>
    </row>
    <row r="176786">
      <c r="A176786" s="1" t="s">
        <v>56628</v>
      </c>
    </row>
    <row r="176787">
      <c r="A176787" s="1" t="s">
        <v>56629</v>
      </c>
    </row>
    <row r="176788">
      <c r="A176788" s="1" t="s">
        <v>56630</v>
      </c>
    </row>
    <row r="176790">
      <c r="A176790" s="1" t="s">
        <v>56631</v>
      </c>
    </row>
    <row r="176792">
      <c r="A176792" s="1" t="s">
        <v>56632</v>
      </c>
    </row>
    <row r="176794">
      <c r="A176794" s="1" t="s">
        <v>56633</v>
      </c>
    </row>
    <row r="176796">
      <c r="A176796" s="1" t="s">
        <v>56634</v>
      </c>
    </row>
    <row r="176797">
      <c r="A176797" s="1" t="s">
        <v>56612</v>
      </c>
    </row>
    <row r="176798">
      <c r="A176798" s="1" t="s">
        <v>56613</v>
      </c>
    </row>
    <row r="176799">
      <c r="A176799" s="1" t="s">
        <v>56614</v>
      </c>
    </row>
    <row r="176800">
      <c r="A176800" s="1" t="s">
        <v>56615</v>
      </c>
    </row>
    <row r="176801">
      <c r="A176801" s="1" t="s">
        <v>56616</v>
      </c>
    </row>
    <row r="176802">
      <c r="A176802" s="1" t="s">
        <v>56617</v>
      </c>
    </row>
    <row r="176803">
      <c r="A176803" s="1" t="s">
        <v>56618</v>
      </c>
    </row>
    <row r="176804">
      <c r="A176804" s="1" t="s">
        <v>56619</v>
      </c>
    </row>
    <row r="176805">
      <c r="A176805" s="1" t="s">
        <v>56620</v>
      </c>
    </row>
    <row r="176806">
      <c r="A176806" s="1" t="s">
        <v>56621</v>
      </c>
    </row>
    <row r="176807">
      <c r="A176807" s="1" t="s">
        <v>56622</v>
      </c>
    </row>
    <row r="176808">
      <c r="A176808" s="1" t="s">
        <v>56623</v>
      </c>
    </row>
    <row r="176809">
      <c r="A176809" s="1" t="s">
        <v>56624</v>
      </c>
    </row>
    <row r="176810">
      <c r="A176810" s="1" t="s">
        <v>56625</v>
      </c>
    </row>
    <row r="176811">
      <c r="A176811" s="1" t="s">
        <v>56626</v>
      </c>
    </row>
    <row r="176812">
      <c r="A176812" s="1" t="s">
        <v>56627</v>
      </c>
    </row>
    <row r="176813">
      <c r="A176813" s="1" t="s">
        <v>56628</v>
      </c>
    </row>
    <row r="176814">
      <c r="A176814" s="1" t="s">
        <v>56629</v>
      </c>
    </row>
    <row r="176815">
      <c r="A176815" s="1" t="s">
        <v>56630</v>
      </c>
    </row>
    <row r="176816">
      <c r="A176816" s="1" t="s">
        <v>56631</v>
      </c>
    </row>
    <row r="176817">
      <c r="A176817" s="1" t="s">
        <v>56632</v>
      </c>
    </row>
    <row r="176818">
      <c r="A176818" s="1" t="s">
        <v>56635</v>
      </c>
    </row>
    <row r="176819">
      <c r="A176819" s="1" t="s">
        <v>56636</v>
      </c>
    </row>
    <row r="176821">
      <c r="A176821" s="1" t="s">
        <v>56637</v>
      </c>
    </row>
    <row r="176823">
      <c r="A176823" s="1" t="s">
        <v>56638</v>
      </c>
    </row>
    <row r="176824">
      <c r="A176824" s="1" t="s">
        <v>56639</v>
      </c>
    </row>
    <row r="176826">
      <c r="A176826" s="1" t="s">
        <v>56640</v>
      </c>
    </row>
    <row r="176827">
      <c r="A176827" s="1" t="s">
        <v>56641</v>
      </c>
    </row>
    <row r="176828">
      <c r="A176828" s="1" t="s">
        <v>56642</v>
      </c>
    </row>
    <row r="176830">
      <c r="A176830" s="1" t="s">
        <v>56643</v>
      </c>
    </row>
    <row r="176831">
      <c r="A176831" s="1" t="s">
        <v>56644</v>
      </c>
    </row>
    <row r="176833">
      <c r="A176833" s="1" t="s">
        <v>56645</v>
      </c>
    </row>
    <row r="176835">
      <c r="A176835" s="1" t="s">
        <v>56646</v>
      </c>
    </row>
    <row r="176836">
      <c r="A176836" s="1" t="s">
        <v>56647</v>
      </c>
    </row>
    <row r="176837">
      <c r="A176837" s="1" t="s">
        <v>56648</v>
      </c>
    </row>
    <row r="176839">
      <c r="A176839" s="1" t="s">
        <v>56625</v>
      </c>
    </row>
    <row r="176840">
      <c r="A176840" s="1" t="s">
        <v>56649</v>
      </c>
    </row>
    <row r="176841">
      <c r="A176841" s="1" t="s">
        <v>56650</v>
      </c>
    </row>
    <row r="176842">
      <c r="A176842" s="1" t="s">
        <v>56651</v>
      </c>
    </row>
    <row r="176843">
      <c r="A176843" s="1" t="s">
        <v>56652</v>
      </c>
    </row>
    <row r="176845">
      <c r="A176845" s="1" t="s">
        <v>56653</v>
      </c>
    </row>
    <row r="176846">
      <c r="A176846" s="1" t="s">
        <v>48000</v>
      </c>
    </row>
    <row r="176848">
      <c r="A176848" s="1" t="s">
        <v>56654</v>
      </c>
    </row>
    <row r="176850">
      <c r="A176850" s="1" t="s">
        <v>56655</v>
      </c>
    </row>
    <row r="176852">
      <c r="A176852" s="1" t="s">
        <v>56656</v>
      </c>
    </row>
    <row r="176854">
      <c r="A176854" s="1" t="s">
        <v>56634</v>
      </c>
    </row>
    <row r="176855">
      <c r="A176855" s="1" t="s">
        <v>56637</v>
      </c>
    </row>
    <row r="176856">
      <c r="A176856" s="1" t="s">
        <v>56638</v>
      </c>
    </row>
    <row r="176857">
      <c r="A176857" s="1" t="s">
        <v>56639</v>
      </c>
    </row>
    <row r="176858">
      <c r="A176858" s="1" t="s">
        <v>56640</v>
      </c>
    </row>
    <row r="176859">
      <c r="A176859" s="1" t="s">
        <v>56641</v>
      </c>
    </row>
    <row r="176860">
      <c r="A176860" s="1" t="s">
        <v>56642</v>
      </c>
    </row>
    <row r="176861">
      <c r="A176861" s="1" t="s">
        <v>56643</v>
      </c>
    </row>
    <row r="176862">
      <c r="A176862" s="1" t="s">
        <v>56644</v>
      </c>
    </row>
    <row r="176863">
      <c r="A176863" s="1" t="s">
        <v>56645</v>
      </c>
    </row>
    <row r="176864">
      <c r="A176864" s="1" t="s">
        <v>56646</v>
      </c>
    </row>
    <row r="176865">
      <c r="A176865" s="1" t="s">
        <v>56647</v>
      </c>
    </row>
    <row r="176866">
      <c r="A176866" s="1" t="s">
        <v>56648</v>
      </c>
    </row>
    <row r="176867">
      <c r="A176867" s="1" t="s">
        <v>56625</v>
      </c>
    </row>
    <row r="176868">
      <c r="A176868" s="1" t="s">
        <v>56649</v>
      </c>
    </row>
    <row r="176869">
      <c r="A176869" s="1" t="s">
        <v>56650</v>
      </c>
    </row>
    <row r="176870">
      <c r="A176870" s="1" t="s">
        <v>56651</v>
      </c>
    </row>
    <row r="176871">
      <c r="A176871" s="1" t="s">
        <v>56652</v>
      </c>
    </row>
    <row r="176872">
      <c r="A176872" s="1" t="s">
        <v>56653</v>
      </c>
    </row>
    <row r="176873">
      <c r="A176873" s="1" t="s">
        <v>56654</v>
      </c>
    </row>
    <row r="176874">
      <c r="A176874" s="1" t="s">
        <v>56655</v>
      </c>
    </row>
    <row r="176875">
      <c r="A176875" s="1" t="s">
        <v>56657</v>
      </c>
    </row>
    <row r="176876">
      <c r="A176876" s="1" t="s">
        <v>56658</v>
      </c>
    </row>
    <row r="176877">
      <c r="A176877" s="1" t="s">
        <v>56659</v>
      </c>
    </row>
    <row r="176878">
      <c r="A176878" s="1" t="s">
        <v>56660</v>
      </c>
    </row>
    <row r="176879">
      <c r="A176879" s="1" t="s">
        <v>56661</v>
      </c>
    </row>
    <row r="176880">
      <c r="A176880" s="1" t="s">
        <v>56662</v>
      </c>
    </row>
    <row r="176881">
      <c r="A176881" s="1" t="s">
        <v>56663</v>
      </c>
    </row>
    <row r="176882">
      <c r="A176882" s="1" t="s">
        <v>56664</v>
      </c>
    </row>
    <row r="176883">
      <c r="A176883" s="1" t="s">
        <v>56665</v>
      </c>
    </row>
    <row r="176884">
      <c r="A176884" s="1" t="s">
        <v>56666</v>
      </c>
    </row>
    <row r="176885">
      <c r="A176885" s="1" t="s">
        <v>56667</v>
      </c>
    </row>
    <row r="176886">
      <c r="A176886" s="1" t="s">
        <v>56659</v>
      </c>
    </row>
    <row r="176887">
      <c r="A176887" s="1" t="s">
        <v>56660</v>
      </c>
    </row>
    <row r="176888">
      <c r="A176888" s="1" t="s">
        <v>56661</v>
      </c>
    </row>
    <row r="176889">
      <c r="A176889" s="1" t="s">
        <v>56662</v>
      </c>
    </row>
    <row r="176890">
      <c r="A176890" s="1" t="s">
        <v>56663</v>
      </c>
    </row>
    <row r="176891">
      <c r="A176891" s="1" t="s">
        <v>56664</v>
      </c>
    </row>
    <row r="176892">
      <c r="A176892" s="1" t="s">
        <v>56665</v>
      </c>
    </row>
    <row r="176893">
      <c r="A176893" s="1" t="s">
        <v>56666</v>
      </c>
    </row>
    <row r="176894">
      <c r="A176894" s="1" t="s">
        <v>56668</v>
      </c>
    </row>
    <row r="176895">
      <c r="A176895" s="1" t="s">
        <v>56669</v>
      </c>
    </row>
    <row r="176897">
      <c r="A176897" s="3" t="str">
        <f>) Cayo 2008 Faxd Ranger Regio</f>
        <v>#ERROR!</v>
      </c>
    </row>
    <row r="176899">
      <c r="A176899" s="1" t="s">
        <v>56638</v>
      </c>
    </row>
    <row r="176900">
      <c r="A176900" s="1" t="s">
        <v>56670</v>
      </c>
    </row>
    <row r="176902">
      <c r="A176902" s="1" t="s">
        <v>56671</v>
      </c>
    </row>
    <row r="176903">
      <c r="A176903" s="1" t="s">
        <v>56672</v>
      </c>
    </row>
    <row r="176904">
      <c r="A176904" s="1" t="s">
        <v>32764</v>
      </c>
    </row>
    <row r="176906">
      <c r="A176906" s="1" t="s">
        <v>56673</v>
      </c>
    </row>
    <row r="176908">
      <c r="A176908" s="1" t="s">
        <v>56674</v>
      </c>
    </row>
    <row r="176910">
      <c r="A176910" s="1" t="s">
        <v>56675</v>
      </c>
    </row>
    <row r="176911">
      <c r="A176911" s="3" t="str">
        <f>) Cayo 2008 Faxd Ranger Regio</f>
        <v>#ERROR!</v>
      </c>
    </row>
    <row r="176912">
      <c r="A176912" s="1" t="s">
        <v>56638</v>
      </c>
    </row>
    <row r="176913">
      <c r="A176913" s="1" t="s">
        <v>56670</v>
      </c>
    </row>
    <row r="176914">
      <c r="A176914" s="1" t="s">
        <v>56671</v>
      </c>
    </row>
    <row r="176915">
      <c r="A176915" s="1" t="s">
        <v>56672</v>
      </c>
    </row>
    <row r="176916">
      <c r="A176916" s="1" t="s">
        <v>32764</v>
      </c>
    </row>
    <row r="176917">
      <c r="A176917" s="1" t="s">
        <v>56673</v>
      </c>
    </row>
    <row r="176918">
      <c r="A176918" s="1" t="s">
        <v>56676</v>
      </c>
    </row>
    <row r="176919">
      <c r="A176919" s="1" t="s">
        <v>56677</v>
      </c>
    </row>
    <row r="176920">
      <c r="A176920" s="1" t="s">
        <v>24305</v>
      </c>
    </row>
    <row r="176922">
      <c r="A176922" s="1" t="s">
        <v>24306</v>
      </c>
    </row>
    <row r="176924">
      <c r="A176924" s="1" t="s">
        <v>24307</v>
      </c>
    </row>
    <row r="176926">
      <c r="A176926" s="1" t="s">
        <v>24308</v>
      </c>
    </row>
    <row r="176927">
      <c r="A176927" s="1" t="s">
        <v>24309</v>
      </c>
    </row>
    <row r="176928">
      <c r="A176928" s="1" t="s">
        <v>24310</v>
      </c>
    </row>
    <row r="176929">
      <c r="A176929" s="1" t="s">
        <v>24311</v>
      </c>
    </row>
    <row r="176930">
      <c r="A176930" s="1" t="s">
        <v>24312</v>
      </c>
    </row>
    <row r="176931">
      <c r="A176931" s="1" t="s">
        <v>24313</v>
      </c>
    </row>
    <row r="176932">
      <c r="A176932" s="1" t="s">
        <v>24314</v>
      </c>
    </row>
    <row r="176933">
      <c r="A176933" s="1" t="s">
        <v>24315</v>
      </c>
    </row>
    <row r="176934">
      <c r="A176934" s="1" t="s">
        <v>24316</v>
      </c>
    </row>
    <row r="176936">
      <c r="A176936" s="1" t="s">
        <v>24317</v>
      </c>
    </row>
    <row r="176937">
      <c r="A176937" s="1" t="s">
        <v>24318</v>
      </c>
    </row>
    <row r="176938">
      <c r="A176938" s="1" t="s">
        <v>24319</v>
      </c>
    </row>
    <row r="176939">
      <c r="A176939" s="1" t="s">
        <v>24320</v>
      </c>
    </row>
    <row r="176940">
      <c r="A176940" s="1" t="s">
        <v>24321</v>
      </c>
    </row>
    <row r="176942">
      <c r="A176942" s="1" t="s">
        <v>24322</v>
      </c>
    </row>
    <row r="176943">
      <c r="A176943" s="1" t="s">
        <v>24323</v>
      </c>
    </row>
    <row r="176944">
      <c r="A176944" s="1" t="s">
        <v>24324</v>
      </c>
    </row>
    <row r="176945">
      <c r="A176945" s="1" t="s">
        <v>24325</v>
      </c>
    </row>
    <row r="176946">
      <c r="A176946" s="1" t="s">
        <v>24326</v>
      </c>
    </row>
    <row r="176947">
      <c r="A176947" s="1" t="s">
        <v>24327</v>
      </c>
    </row>
    <row r="176948">
      <c r="A176948" s="1" t="s">
        <v>24328</v>
      </c>
    </row>
    <row r="176949">
      <c r="A176949" s="1" t="s">
        <v>24329</v>
      </c>
    </row>
    <row r="176950">
      <c r="A176950" s="1" t="s">
        <v>24330</v>
      </c>
    </row>
    <row r="176951">
      <c r="A176951" s="1" t="s">
        <v>24331</v>
      </c>
    </row>
    <row r="176953">
      <c r="A176953" s="1" t="s">
        <v>24332</v>
      </c>
    </row>
    <row r="176954">
      <c r="A176954" s="1" t="s">
        <v>24305</v>
      </c>
    </row>
    <row r="176955">
      <c r="A176955" s="1" t="s">
        <v>24306</v>
      </c>
    </row>
    <row r="176956">
      <c r="A176956" s="1" t="s">
        <v>24307</v>
      </c>
    </row>
    <row r="176957">
      <c r="A176957" s="1" t="s">
        <v>24308</v>
      </c>
    </row>
    <row r="176958">
      <c r="A176958" s="1" t="s">
        <v>24309</v>
      </c>
    </row>
    <row r="176959">
      <c r="A176959" s="1" t="s">
        <v>24310</v>
      </c>
    </row>
    <row r="176960">
      <c r="A176960" s="1" t="s">
        <v>24311</v>
      </c>
    </row>
    <row r="176961">
      <c r="A176961" s="1" t="s">
        <v>24312</v>
      </c>
    </row>
    <row r="176962">
      <c r="A176962" s="1" t="s">
        <v>24313</v>
      </c>
    </row>
    <row r="176963">
      <c r="A176963" s="1" t="s">
        <v>24314</v>
      </c>
    </row>
    <row r="176964">
      <c r="A176964" s="1" t="s">
        <v>24315</v>
      </c>
    </row>
    <row r="176965">
      <c r="A176965" s="1" t="s">
        <v>24316</v>
      </c>
    </row>
    <row r="176966">
      <c r="A176966" s="1" t="s">
        <v>24317</v>
      </c>
    </row>
    <row r="176967">
      <c r="A176967" s="1" t="s">
        <v>24318</v>
      </c>
    </row>
    <row r="176968">
      <c r="A176968" s="1" t="s">
        <v>24319</v>
      </c>
    </row>
    <row r="176969">
      <c r="A176969" s="1" t="s">
        <v>24320</v>
      </c>
    </row>
    <row r="176970">
      <c r="A176970" s="1" t="s">
        <v>24321</v>
      </c>
    </row>
    <row r="176971">
      <c r="A176971" s="1" t="s">
        <v>24322</v>
      </c>
    </row>
    <row r="176972">
      <c r="A176972" s="1" t="s">
        <v>24323</v>
      </c>
    </row>
    <row r="176973">
      <c r="A176973" s="1" t="s">
        <v>24324</v>
      </c>
    </row>
    <row r="176974">
      <c r="A176974" s="1" t="s">
        <v>24325</v>
      </c>
    </row>
    <row r="176975">
      <c r="A176975" s="1" t="s">
        <v>24326</v>
      </c>
    </row>
    <row r="176976">
      <c r="A176976" s="1" t="s">
        <v>24327</v>
      </c>
    </row>
    <row r="176977">
      <c r="A176977" s="1" t="s">
        <v>24328</v>
      </c>
    </row>
    <row r="176978">
      <c r="A176978" s="1" t="s">
        <v>24329</v>
      </c>
    </row>
    <row r="176979">
      <c r="A176979" s="1" t="s">
        <v>24330</v>
      </c>
    </row>
    <row r="176980">
      <c r="A176980" s="1" t="s">
        <v>24333</v>
      </c>
    </row>
    <row r="176981">
      <c r="A176981" s="1" t="s">
        <v>56678</v>
      </c>
    </row>
    <row r="176983">
      <c r="A176983" s="1" t="s">
        <v>24335</v>
      </c>
    </row>
    <row r="176985">
      <c r="A176985" s="1" t="s">
        <v>24336</v>
      </c>
    </row>
    <row r="176987">
      <c r="A176987" s="1" t="s">
        <v>24337</v>
      </c>
    </row>
    <row r="176989">
      <c r="A176989" s="1" t="s">
        <v>24338</v>
      </c>
    </row>
    <row r="176990">
      <c r="A176990" s="1" t="s">
        <v>24339</v>
      </c>
    </row>
    <row r="176991">
      <c r="A176991" s="1" t="s">
        <v>24340</v>
      </c>
    </row>
    <row r="176992">
      <c r="A176992" s="1" t="s">
        <v>24341</v>
      </c>
    </row>
    <row r="176993">
      <c r="A176993" s="1" t="s">
        <v>24342</v>
      </c>
    </row>
    <row r="176994">
      <c r="A176994" s="1" t="s">
        <v>24343</v>
      </c>
    </row>
    <row r="176995">
      <c r="A176995" s="1" t="s">
        <v>24344</v>
      </c>
    </row>
    <row r="176996">
      <c r="A176996" s="1" t="s">
        <v>24345</v>
      </c>
    </row>
    <row r="176997">
      <c r="A176997" s="1" t="s">
        <v>24346</v>
      </c>
    </row>
    <row r="176999">
      <c r="A176999" s="1" t="s">
        <v>24347</v>
      </c>
    </row>
    <row r="177000">
      <c r="A177000" s="1" t="s">
        <v>24318</v>
      </c>
    </row>
    <row r="177001">
      <c r="A177001" s="1" t="s">
        <v>24348</v>
      </c>
    </row>
    <row r="177002">
      <c r="A177002" s="1" t="s">
        <v>24349</v>
      </c>
    </row>
    <row r="177003">
      <c r="A177003" s="1" t="s">
        <v>24350</v>
      </c>
    </row>
    <row r="177004">
      <c r="A177004" s="1" t="s">
        <v>24351</v>
      </c>
    </row>
    <row r="177005">
      <c r="A177005" s="1" t="s">
        <v>24323</v>
      </c>
    </row>
    <row r="177006">
      <c r="A177006" s="1" t="s">
        <v>24352</v>
      </c>
    </row>
    <row r="177007">
      <c r="A177007" s="1" t="s">
        <v>24353</v>
      </c>
    </row>
    <row r="177008">
      <c r="A177008" s="1" t="s">
        <v>24354</v>
      </c>
    </row>
    <row r="177009">
      <c r="A177009" s="1" t="s">
        <v>24355</v>
      </c>
    </row>
    <row r="177010">
      <c r="A177010" s="1" t="s">
        <v>24356</v>
      </c>
    </row>
    <row r="177011">
      <c r="A177011" s="1" t="s">
        <v>24357</v>
      </c>
    </row>
    <row r="177012">
      <c r="A177012" s="1" t="s">
        <v>24358</v>
      </c>
    </row>
    <row r="177013">
      <c r="A177013" s="1" t="s">
        <v>24359</v>
      </c>
    </row>
    <row r="177014">
      <c r="A177014" s="1" t="s">
        <v>24360</v>
      </c>
    </row>
    <row r="177016">
      <c r="A177016" s="1" t="s">
        <v>7204</v>
      </c>
    </row>
    <row r="177018">
      <c r="A177018" s="1" t="s">
        <v>367</v>
      </c>
    </row>
    <row r="177019">
      <c r="A177019" s="1" t="s">
        <v>24361</v>
      </c>
    </row>
    <row r="177020">
      <c r="A177020" s="1" t="s">
        <v>24335</v>
      </c>
    </row>
    <row r="177021">
      <c r="A177021" s="1" t="s">
        <v>24337</v>
      </c>
    </row>
    <row r="177022">
      <c r="A177022" s="1" t="s">
        <v>24338</v>
      </c>
    </row>
    <row r="177023">
      <c r="A177023" s="1" t="s">
        <v>24339</v>
      </c>
    </row>
    <row r="177024">
      <c r="A177024" s="1" t="s">
        <v>24340</v>
      </c>
    </row>
    <row r="177025">
      <c r="A177025" s="1" t="s">
        <v>24341</v>
      </c>
    </row>
    <row r="177026">
      <c r="A177026" s="1" t="s">
        <v>24342</v>
      </c>
    </row>
    <row r="177027">
      <c r="A177027" s="1" t="s">
        <v>24343</v>
      </c>
    </row>
    <row r="177028">
      <c r="A177028" s="1" t="s">
        <v>24344</v>
      </c>
    </row>
    <row r="177029">
      <c r="A177029" s="1" t="s">
        <v>24345</v>
      </c>
    </row>
    <row r="177030">
      <c r="A177030" s="1" t="s">
        <v>24346</v>
      </c>
    </row>
    <row r="177031">
      <c r="A177031" s="1" t="s">
        <v>24347</v>
      </c>
    </row>
    <row r="177032">
      <c r="A177032" s="1" t="s">
        <v>24318</v>
      </c>
    </row>
    <row r="177033">
      <c r="A177033" s="1" t="s">
        <v>24348</v>
      </c>
    </row>
    <row r="177034">
      <c r="A177034" s="1" t="s">
        <v>24349</v>
      </c>
    </row>
    <row r="177035">
      <c r="A177035" s="1" t="s">
        <v>24350</v>
      </c>
    </row>
    <row r="177036">
      <c r="A177036" s="1" t="s">
        <v>24351</v>
      </c>
    </row>
    <row r="177037">
      <c r="A177037" s="1" t="s">
        <v>24323</v>
      </c>
    </row>
    <row r="177038">
      <c r="A177038" s="1" t="s">
        <v>24352</v>
      </c>
    </row>
    <row r="177039">
      <c r="A177039" s="1" t="s">
        <v>24353</v>
      </c>
    </row>
    <row r="177040">
      <c r="A177040" s="1" t="s">
        <v>24354</v>
      </c>
    </row>
    <row r="177041">
      <c r="A177041" s="1" t="s">
        <v>24355</v>
      </c>
    </row>
    <row r="177042">
      <c r="A177042" s="1" t="s">
        <v>24356</v>
      </c>
    </row>
    <row r="177043">
      <c r="A177043" s="1" t="s">
        <v>24357</v>
      </c>
    </row>
    <row r="177044">
      <c r="A177044" s="1" t="s">
        <v>24358</v>
      </c>
    </row>
    <row r="177045">
      <c r="A177045" s="1" t="s">
        <v>24359</v>
      </c>
    </row>
    <row r="177046">
      <c r="A177046" s="1" t="s">
        <v>24360</v>
      </c>
    </row>
    <row r="177047">
      <c r="A177047" s="1" t="s">
        <v>24362</v>
      </c>
    </row>
    <row r="177048">
      <c r="A177048" s="1" t="s">
        <v>56679</v>
      </c>
    </row>
    <row r="177049">
      <c r="A177049" s="1" t="s">
        <v>24364</v>
      </c>
    </row>
    <row r="177051">
      <c r="A177051" s="1" t="s">
        <v>24306</v>
      </c>
    </row>
    <row r="177053">
      <c r="A177053" s="1" t="s">
        <v>24307</v>
      </c>
    </row>
    <row r="177055">
      <c r="A177055" s="1" t="s">
        <v>24338</v>
      </c>
    </row>
    <row r="177056">
      <c r="A177056" s="1" t="s">
        <v>24365</v>
      </c>
    </row>
    <row r="177057">
      <c r="A177057" s="1" t="s">
        <v>24366</v>
      </c>
    </row>
    <row r="177058">
      <c r="A177058" s="1" t="s">
        <v>24367</v>
      </c>
    </row>
    <row r="177059">
      <c r="A177059" s="1" t="s">
        <v>24368</v>
      </c>
    </row>
    <row r="177060">
      <c r="A177060" s="1" t="s">
        <v>24369</v>
      </c>
    </row>
    <row r="177061">
      <c r="A177061" s="1" t="s">
        <v>24370</v>
      </c>
    </row>
    <row r="177062">
      <c r="A177062" s="1" t="s">
        <v>24371</v>
      </c>
    </row>
    <row r="177063">
      <c r="A177063" s="1" t="s">
        <v>24372</v>
      </c>
    </row>
    <row r="177065">
      <c r="A177065" s="1" t="s">
        <v>24317</v>
      </c>
    </row>
    <row r="177066">
      <c r="A177066" s="1" t="s">
        <v>24373</v>
      </c>
    </row>
    <row r="177067">
      <c r="A177067" s="1" t="s">
        <v>24374</v>
      </c>
    </row>
    <row r="177068">
      <c r="A177068" s="1" t="s">
        <v>24375</v>
      </c>
    </row>
    <row r="177069">
      <c r="A177069" s="1" t="s">
        <v>24376</v>
      </c>
    </row>
    <row r="177071">
      <c r="A177071" s="1" t="s">
        <v>24377</v>
      </c>
    </row>
    <row r="177072">
      <c r="A177072" s="1" t="s">
        <v>24323</v>
      </c>
    </row>
    <row r="177073">
      <c r="A177073" s="1" t="s">
        <v>24378</v>
      </c>
    </row>
    <row r="177074">
      <c r="A177074" s="1" t="s">
        <v>24379</v>
      </c>
    </row>
    <row r="177075">
      <c r="A177075" s="1" t="s">
        <v>24354</v>
      </c>
    </row>
    <row r="177076">
      <c r="A177076" s="1" t="s">
        <v>24327</v>
      </c>
    </row>
    <row r="177077">
      <c r="A177077" s="1" t="s">
        <v>24356</v>
      </c>
    </row>
    <row r="177078">
      <c r="A177078" s="1" t="s">
        <v>24380</v>
      </c>
    </row>
    <row r="177079">
      <c r="A177079" s="1" t="s">
        <v>24381</v>
      </c>
    </row>
    <row r="177080">
      <c r="A177080" s="1" t="s">
        <v>24382</v>
      </c>
    </row>
    <row r="177081">
      <c r="A177081" s="1" t="s">
        <v>24331</v>
      </c>
    </row>
    <row r="177083">
      <c r="A177083" s="1" t="s">
        <v>24383</v>
      </c>
    </row>
    <row r="177084">
      <c r="A177084" s="1" t="s">
        <v>24364</v>
      </c>
    </row>
    <row r="177085">
      <c r="A177085" s="1" t="s">
        <v>24306</v>
      </c>
    </row>
    <row r="177086">
      <c r="A177086" s="1" t="s">
        <v>24307</v>
      </c>
    </row>
    <row r="177087">
      <c r="A177087" s="1" t="s">
        <v>24338</v>
      </c>
    </row>
    <row r="177088">
      <c r="A177088" s="1" t="s">
        <v>24365</v>
      </c>
    </row>
    <row r="177089">
      <c r="A177089" s="1" t="s">
        <v>24366</v>
      </c>
    </row>
    <row r="177090">
      <c r="A177090" s="1" t="s">
        <v>24367</v>
      </c>
    </row>
    <row r="177091">
      <c r="A177091" s="1" t="s">
        <v>24368</v>
      </c>
    </row>
    <row r="177092">
      <c r="A177092" s="1" t="s">
        <v>24369</v>
      </c>
    </row>
    <row r="177093">
      <c r="A177093" s="1" t="s">
        <v>24370</v>
      </c>
    </row>
    <row r="177094">
      <c r="A177094" s="1" t="s">
        <v>24371</v>
      </c>
    </row>
    <row r="177095">
      <c r="A177095" s="1" t="s">
        <v>24372</v>
      </c>
    </row>
    <row r="177096">
      <c r="A177096" s="1" t="s">
        <v>24317</v>
      </c>
    </row>
    <row r="177097">
      <c r="A177097" s="1" t="s">
        <v>24373</v>
      </c>
    </row>
    <row r="177098">
      <c r="A177098" s="1" t="s">
        <v>24374</v>
      </c>
    </row>
    <row r="177099">
      <c r="A177099" s="1" t="s">
        <v>24375</v>
      </c>
    </row>
    <row r="177100">
      <c r="A177100" s="1" t="s">
        <v>24376</v>
      </c>
    </row>
    <row r="177101">
      <c r="A177101" s="1" t="s">
        <v>24377</v>
      </c>
    </row>
    <row r="177102">
      <c r="A177102" s="1" t="s">
        <v>24323</v>
      </c>
    </row>
    <row r="177103">
      <c r="A177103" s="1" t="s">
        <v>24378</v>
      </c>
    </row>
    <row r="177104">
      <c r="A177104" s="1" t="s">
        <v>24379</v>
      </c>
    </row>
    <row r="177105">
      <c r="A177105" s="1" t="s">
        <v>24354</v>
      </c>
    </row>
    <row r="177106">
      <c r="A177106" s="1" t="s">
        <v>24327</v>
      </c>
    </row>
    <row r="177107">
      <c r="A177107" s="1" t="s">
        <v>24356</v>
      </c>
    </row>
    <row r="177108">
      <c r="A177108" s="1" t="s">
        <v>24380</v>
      </c>
    </row>
    <row r="177109">
      <c r="A177109" s="1" t="s">
        <v>24381</v>
      </c>
    </row>
    <row r="177110">
      <c r="A177110" s="1" t="s">
        <v>24382</v>
      </c>
    </row>
    <row r="177111">
      <c r="A177111" s="1" t="s">
        <v>24384</v>
      </c>
    </row>
    <row r="177112">
      <c r="A177112" s="1" t="s">
        <v>56680</v>
      </c>
    </row>
    <row r="177113">
      <c r="A177113" s="1" t="s">
        <v>24406</v>
      </c>
    </row>
    <row r="177115">
      <c r="A177115" s="1" t="s">
        <v>24407</v>
      </c>
    </row>
    <row r="177117">
      <c r="A177117" s="1" t="s">
        <v>24408</v>
      </c>
    </row>
    <row r="177118">
      <c r="A177118" s="1" t="s">
        <v>24409</v>
      </c>
    </row>
    <row r="177120">
      <c r="A177120" s="1" t="s">
        <v>24410</v>
      </c>
    </row>
    <row r="177121">
      <c r="A177121" s="1" t="s">
        <v>24411</v>
      </c>
    </row>
    <row r="177123">
      <c r="A177123" s="1" t="s">
        <v>24412</v>
      </c>
    </row>
    <row r="177125">
      <c r="A177125" s="1" t="s">
        <v>24413</v>
      </c>
    </row>
    <row r="177126">
      <c r="A177126" s="1" t="s">
        <v>24414</v>
      </c>
    </row>
    <row r="177127">
      <c r="A177127" s="1" t="s">
        <v>24396</v>
      </c>
    </row>
    <row r="177128">
      <c r="A177128" s="1" t="s">
        <v>24415</v>
      </c>
    </row>
    <row r="177129">
      <c r="A177129" s="1" t="s">
        <v>24416</v>
      </c>
    </row>
    <row r="177131">
      <c r="A177131" s="1" t="s">
        <v>24417</v>
      </c>
    </row>
    <row r="177132">
      <c r="A177132" s="1" t="s">
        <v>24418</v>
      </c>
    </row>
    <row r="177133">
      <c r="A177133" s="1" t="s">
        <v>24419</v>
      </c>
    </row>
    <row r="177135">
      <c r="A177135" s="1" t="s">
        <v>24420</v>
      </c>
    </row>
    <row r="177136">
      <c r="A177136" s="1" t="s">
        <v>24406</v>
      </c>
    </row>
    <row r="177137">
      <c r="A177137" s="1" t="s">
        <v>24407</v>
      </c>
    </row>
    <row r="177138">
      <c r="A177138" s="1" t="s">
        <v>24408</v>
      </c>
    </row>
    <row r="177139">
      <c r="A177139" s="1" t="s">
        <v>24409</v>
      </c>
    </row>
    <row r="177140">
      <c r="A177140" s="1" t="s">
        <v>24410</v>
      </c>
    </row>
    <row r="177141">
      <c r="A177141" s="1" t="s">
        <v>24411</v>
      </c>
    </row>
    <row r="177142">
      <c r="A177142" s="1" t="s">
        <v>24412</v>
      </c>
    </row>
    <row r="177143">
      <c r="A177143" s="1" t="s">
        <v>24413</v>
      </c>
    </row>
    <row r="177144">
      <c r="A177144" s="1" t="s">
        <v>24414</v>
      </c>
    </row>
    <row r="177145">
      <c r="A177145" s="1" t="s">
        <v>24396</v>
      </c>
    </row>
    <row r="177146">
      <c r="A177146" s="1" t="s">
        <v>24415</v>
      </c>
    </row>
    <row r="177147">
      <c r="A177147" s="1" t="s">
        <v>24416</v>
      </c>
    </row>
    <row r="177148">
      <c r="A177148" s="1" t="s">
        <v>24417</v>
      </c>
    </row>
    <row r="177149">
      <c r="A177149" s="1" t="s">
        <v>24418</v>
      </c>
    </row>
    <row r="177150">
      <c r="A177150" s="1" t="s">
        <v>24421</v>
      </c>
    </row>
    <row r="177151">
      <c r="A177151" s="1" t="s">
        <v>56681</v>
      </c>
    </row>
    <row r="177152">
      <c r="A177152" s="1" t="s">
        <v>24386</v>
      </c>
    </row>
    <row r="177154">
      <c r="A177154" s="1" t="s">
        <v>24387</v>
      </c>
    </row>
    <row r="177156">
      <c r="A177156" s="1" t="s">
        <v>24388</v>
      </c>
    </row>
    <row r="177158">
      <c r="A177158" s="1" t="s">
        <v>24389</v>
      </c>
    </row>
    <row r="177159">
      <c r="A177159" s="1" t="s">
        <v>24390</v>
      </c>
    </row>
    <row r="177161">
      <c r="A177161" s="1" t="s">
        <v>24391</v>
      </c>
    </row>
    <row r="177162">
      <c r="A177162" s="1" t="s">
        <v>24392</v>
      </c>
    </row>
    <row r="177164">
      <c r="A177164" s="1" t="s">
        <v>24393</v>
      </c>
    </row>
    <row r="177166">
      <c r="A177166" s="1" t="s">
        <v>24394</v>
      </c>
    </row>
    <row r="177167">
      <c r="A177167" s="1" t="s">
        <v>24395</v>
      </c>
    </row>
    <row r="177168">
      <c r="A177168" s="1" t="s">
        <v>24396</v>
      </c>
    </row>
    <row r="177169">
      <c r="A177169" s="1" t="s">
        <v>24397</v>
      </c>
    </row>
    <row r="177170">
      <c r="A177170" s="1" t="s">
        <v>24398</v>
      </c>
    </row>
    <row r="177172">
      <c r="A177172" s="1" t="s">
        <v>24399</v>
      </c>
    </row>
    <row r="177173">
      <c r="A177173" s="1" t="s">
        <v>24400</v>
      </c>
    </row>
    <row r="177174">
      <c r="A177174" s="1" t="s">
        <v>24401</v>
      </c>
    </row>
    <row r="177175">
      <c r="A177175" s="1" t="s">
        <v>24402</v>
      </c>
    </row>
    <row r="177177">
      <c r="A177177" s="1" t="s">
        <v>24403</v>
      </c>
    </row>
    <row r="177178">
      <c r="A177178" s="1" t="s">
        <v>24386</v>
      </c>
    </row>
    <row r="177179">
      <c r="A177179" s="1" t="s">
        <v>24387</v>
      </c>
    </row>
    <row r="177180">
      <c r="A177180" s="1" t="s">
        <v>24388</v>
      </c>
    </row>
    <row r="177181">
      <c r="A177181" s="1" t="s">
        <v>24389</v>
      </c>
    </row>
    <row r="177182">
      <c r="A177182" s="1" t="s">
        <v>24390</v>
      </c>
    </row>
    <row r="177183">
      <c r="A177183" s="1" t="s">
        <v>24391</v>
      </c>
    </row>
    <row r="177184">
      <c r="A177184" s="1" t="s">
        <v>24392</v>
      </c>
    </row>
    <row r="177185">
      <c r="A177185" s="1" t="s">
        <v>24393</v>
      </c>
    </row>
    <row r="177186">
      <c r="A177186" s="1" t="s">
        <v>24394</v>
      </c>
    </row>
    <row r="177187">
      <c r="A177187" s="1" t="s">
        <v>24395</v>
      </c>
    </row>
    <row r="177188">
      <c r="A177188" s="1" t="s">
        <v>24396</v>
      </c>
    </row>
    <row r="177189">
      <c r="A177189" s="1" t="s">
        <v>24397</v>
      </c>
    </row>
    <row r="177190">
      <c r="A177190" s="1" t="s">
        <v>24398</v>
      </c>
    </row>
    <row r="177191">
      <c r="A177191" s="1" t="s">
        <v>24399</v>
      </c>
    </row>
    <row r="177192">
      <c r="A177192" s="1" t="s">
        <v>24400</v>
      </c>
    </row>
    <row r="177193">
      <c r="A177193" s="1" t="s">
        <v>24401</v>
      </c>
    </row>
    <row r="177194">
      <c r="A177194" s="1" t="s">
        <v>24404</v>
      </c>
    </row>
    <row r="177195">
      <c r="A177195" s="1" t="s">
        <v>56682</v>
      </c>
    </row>
    <row r="177197">
      <c r="A177197" s="1" t="s">
        <v>1516</v>
      </c>
    </row>
    <row r="177198">
      <c r="A177198" s="1" t="s">
        <v>33646</v>
      </c>
    </row>
    <row r="177200">
      <c r="A177200" s="1" t="s">
        <v>1481</v>
      </c>
    </row>
    <row r="177202">
      <c r="A177202" s="1" t="s">
        <v>33574</v>
      </c>
    </row>
    <row r="177203">
      <c r="A177203" s="1" t="s">
        <v>48579</v>
      </c>
    </row>
    <row r="177205">
      <c r="A177205" s="1" t="s">
        <v>1481</v>
      </c>
    </row>
    <row r="177207">
      <c r="A177207" s="1" t="s">
        <v>1481</v>
      </c>
    </row>
    <row r="177208">
      <c r="A177208" s="1" t="s">
        <v>55829</v>
      </c>
    </row>
    <row r="177210">
      <c r="A177210" s="1" t="s">
        <v>1481</v>
      </c>
    </row>
    <row r="177212">
      <c r="A177212" s="1" t="s">
        <v>1481</v>
      </c>
    </row>
    <row r="177214">
      <c r="A177214" s="1" t="s">
        <v>8957</v>
      </c>
    </row>
    <row r="177215">
      <c r="A177215" s="1" t="s">
        <v>56683</v>
      </c>
    </row>
    <row r="177216">
      <c r="A177216" s="1" t="s">
        <v>2692</v>
      </c>
    </row>
    <row r="177218">
      <c r="A177218" s="1" t="s">
        <v>56684</v>
      </c>
    </row>
    <row r="177220">
      <c r="A177220" s="1" t="s">
        <v>56685</v>
      </c>
    </row>
    <row r="177222">
      <c r="A177222" s="1" t="s">
        <v>56686</v>
      </c>
    </row>
    <row r="177223">
      <c r="A177223" s="1" t="s">
        <v>56687</v>
      </c>
    </row>
    <row r="177225">
      <c r="A177225" s="1" t="s">
        <v>56688</v>
      </c>
    </row>
    <row r="177226">
      <c r="A177226" s="1" t="s">
        <v>56684</v>
      </c>
    </row>
    <row r="177227">
      <c r="A177227" s="1" t="s">
        <v>56685</v>
      </c>
    </row>
    <row r="177228">
      <c r="A177228" s="1" t="s">
        <v>56689</v>
      </c>
    </row>
    <row r="177229">
      <c r="A177229" s="1" t="s">
        <v>56690</v>
      </c>
    </row>
    <row r="177230">
      <c r="A177230" s="1" t="s">
        <v>26726</v>
      </c>
    </row>
    <row r="177231">
      <c r="A177231" s="1" t="s">
        <v>966</v>
      </c>
    </row>
    <row r="177232">
      <c r="A177232" s="1" t="s">
        <v>2210</v>
      </c>
    </row>
    <row r="177233">
      <c r="A177233" s="1" t="s">
        <v>56691</v>
      </c>
    </row>
    <row r="177234">
      <c r="A177234" s="1" t="s">
        <v>56692</v>
      </c>
    </row>
    <row r="177235">
      <c r="A177235" s="1" t="s">
        <v>17166</v>
      </c>
    </row>
    <row r="177236">
      <c r="A177236" s="1" t="s">
        <v>56693</v>
      </c>
    </row>
    <row r="177237">
      <c r="A177237" s="1" t="s">
        <v>56694</v>
      </c>
    </row>
    <row r="177238">
      <c r="A177238" s="1" t="s">
        <v>56695</v>
      </c>
    </row>
    <row r="177239">
      <c r="A177239" s="1" t="s">
        <v>56696</v>
      </c>
    </row>
    <row r="177240">
      <c r="A177240" s="1" t="s">
        <v>56697</v>
      </c>
    </row>
    <row r="177241">
      <c r="A177241" s="1" t="s">
        <v>51110</v>
      </c>
    </row>
    <row r="177242">
      <c r="A177242" s="1" t="s">
        <v>56698</v>
      </c>
    </row>
    <row r="177243">
      <c r="A177243" s="1" t="s">
        <v>38306</v>
      </c>
    </row>
    <row r="177244">
      <c r="A177244" s="1" t="s">
        <v>2307</v>
      </c>
    </row>
    <row r="177245">
      <c r="A177245" s="1" t="s">
        <v>7815</v>
      </c>
    </row>
    <row r="177246">
      <c r="A177246" s="1" t="s">
        <v>7815</v>
      </c>
    </row>
    <row r="177247">
      <c r="A177247" s="1" t="s">
        <v>322</v>
      </c>
    </row>
    <row r="177248">
      <c r="A177248" s="1" t="s">
        <v>56699</v>
      </c>
    </row>
    <row r="177249">
      <c r="A177249" s="1" t="s">
        <v>56700</v>
      </c>
    </row>
    <row r="177250">
      <c r="A177250" s="1" t="s">
        <v>33140</v>
      </c>
    </row>
    <row r="177251">
      <c r="A177251" s="1" t="s">
        <v>56701</v>
      </c>
    </row>
    <row r="177252">
      <c r="A177252" s="1" t="s">
        <v>56702</v>
      </c>
    </row>
    <row r="177253">
      <c r="A177253" s="1" t="s">
        <v>56692</v>
      </c>
    </row>
    <row r="177254">
      <c r="A177254" s="1" t="s">
        <v>56693</v>
      </c>
    </row>
    <row r="177255">
      <c r="A177255" s="1" t="s">
        <v>56694</v>
      </c>
    </row>
    <row r="177256">
      <c r="A177256" s="1" t="s">
        <v>56695</v>
      </c>
    </row>
    <row r="177257">
      <c r="A177257" s="1" t="s">
        <v>56696</v>
      </c>
    </row>
    <row r="177258">
      <c r="A177258" s="1" t="s">
        <v>56697</v>
      </c>
    </row>
    <row r="177259">
      <c r="A177259" s="1" t="s">
        <v>38306</v>
      </c>
    </row>
    <row r="177260">
      <c r="A177260" s="1" t="s">
        <v>56699</v>
      </c>
    </row>
    <row r="177261">
      <c r="A177261" s="1" t="s">
        <v>56703</v>
      </c>
    </row>
    <row r="177262">
      <c r="A177262" s="1" t="s">
        <v>56704</v>
      </c>
    </row>
    <row r="177263">
      <c r="A177263" s="1" t="s">
        <v>24439</v>
      </c>
    </row>
    <row r="177264">
      <c r="A177264" s="1" t="s">
        <v>24440</v>
      </c>
    </row>
    <row r="177266">
      <c r="A177266" s="1" t="s">
        <v>24441</v>
      </c>
    </row>
    <row r="177267">
      <c r="A177267" s="1" t="s">
        <v>24442</v>
      </c>
    </row>
    <row r="177269">
      <c r="A177269" s="1" t="s">
        <v>24443</v>
      </c>
    </row>
    <row r="177271">
      <c r="A177271" s="1" t="s">
        <v>24444</v>
      </c>
    </row>
    <row r="177272">
      <c r="A177272" s="1" t="s">
        <v>24445</v>
      </c>
    </row>
    <row r="177274">
      <c r="A177274" s="1" t="s">
        <v>24446</v>
      </c>
    </row>
    <row r="177275">
      <c r="A177275" s="1" t="s">
        <v>24447</v>
      </c>
    </row>
    <row r="177277">
      <c r="A177277" s="1" t="s">
        <v>5631</v>
      </c>
    </row>
    <row r="177279">
      <c r="A177279" s="1" t="s">
        <v>24448</v>
      </c>
    </row>
    <row r="177281">
      <c r="A177281" s="1" t="s">
        <v>367</v>
      </c>
    </row>
    <row r="177282">
      <c r="A177282" s="1" t="s">
        <v>24449</v>
      </c>
    </row>
    <row r="177283">
      <c r="A177283" s="1" t="s">
        <v>24439</v>
      </c>
    </row>
    <row r="177284">
      <c r="A177284" s="1" t="s">
        <v>24440</v>
      </c>
    </row>
    <row r="177285">
      <c r="A177285" s="1" t="s">
        <v>24441</v>
      </c>
    </row>
    <row r="177286">
      <c r="A177286" s="1" t="s">
        <v>24442</v>
      </c>
    </row>
    <row r="177287">
      <c r="A177287" s="1" t="s">
        <v>24443</v>
      </c>
    </row>
    <row r="177288">
      <c r="A177288" s="1" t="s">
        <v>24444</v>
      </c>
    </row>
    <row r="177289">
      <c r="A177289" s="1" t="s">
        <v>24445</v>
      </c>
    </row>
    <row r="177290">
      <c r="A177290" s="1" t="s">
        <v>24446</v>
      </c>
    </row>
    <row r="177291">
      <c r="A177291" s="1" t="s">
        <v>24447</v>
      </c>
    </row>
    <row r="177292">
      <c r="A177292" s="1" t="s">
        <v>24450</v>
      </c>
    </row>
    <row r="177293">
      <c r="A177293" s="1" t="s">
        <v>56705</v>
      </c>
    </row>
    <row r="177295">
      <c r="A177295" s="1" t="s">
        <v>432</v>
      </c>
    </row>
    <row r="177297">
      <c r="A177297" s="1" t="s">
        <v>8957</v>
      </c>
    </row>
    <row r="177298">
      <c r="A177298" s="1" t="s">
        <v>24423</v>
      </c>
    </row>
    <row r="177300">
      <c r="A177300" s="1" t="s">
        <v>24424</v>
      </c>
    </row>
    <row r="177302">
      <c r="A177302" s="1" t="s">
        <v>24425</v>
      </c>
    </row>
    <row r="177303">
      <c r="A177303" s="1" t="s">
        <v>24426</v>
      </c>
    </row>
    <row r="177304">
      <c r="A177304" s="1" t="s">
        <v>24427</v>
      </c>
    </row>
    <row r="177305">
      <c r="A177305" s="1" t="s">
        <v>24428</v>
      </c>
    </row>
    <row r="177307">
      <c r="A177307" s="1" t="s">
        <v>24429</v>
      </c>
    </row>
    <row r="177309">
      <c r="A177309" s="1" t="s">
        <v>24430</v>
      </c>
    </row>
    <row r="177311">
      <c r="A177311" s="1" t="s">
        <v>24431</v>
      </c>
    </row>
    <row r="177313">
      <c r="A177313" s="1" t="s">
        <v>24432</v>
      </c>
    </row>
    <row r="177314">
      <c r="A177314" s="1" t="s">
        <v>24433</v>
      </c>
    </row>
    <row r="177316">
      <c r="A177316" s="1" t="s">
        <v>24434</v>
      </c>
    </row>
    <row r="177318">
      <c r="A177318" s="1" t="s">
        <v>24435</v>
      </c>
    </row>
    <row r="177319">
      <c r="A177319" s="1" t="s">
        <v>4562</v>
      </c>
    </row>
    <row r="177321">
      <c r="A177321" s="1" t="s">
        <v>233</v>
      </c>
    </row>
    <row r="177322">
      <c r="A177322" s="1" t="s">
        <v>24436</v>
      </c>
    </row>
    <row r="177323">
      <c r="A177323" s="1" t="s">
        <v>24423</v>
      </c>
    </row>
    <row r="177324">
      <c r="A177324" s="1" t="s">
        <v>24424</v>
      </c>
    </row>
    <row r="177325">
      <c r="A177325" s="1" t="s">
        <v>24425</v>
      </c>
    </row>
    <row r="177326">
      <c r="A177326" s="1" t="s">
        <v>24426</v>
      </c>
    </row>
    <row r="177327">
      <c r="A177327" s="1" t="s">
        <v>24427</v>
      </c>
    </row>
    <row r="177328">
      <c r="A177328" s="1" t="s">
        <v>24428</v>
      </c>
    </row>
    <row r="177329">
      <c r="A177329" s="1" t="s">
        <v>24429</v>
      </c>
    </row>
    <row r="177330">
      <c r="A177330" s="1" t="s">
        <v>24430</v>
      </c>
    </row>
    <row r="177331">
      <c r="A177331" s="1" t="s">
        <v>24431</v>
      </c>
    </row>
    <row r="177332">
      <c r="A177332" s="1" t="s">
        <v>24432</v>
      </c>
    </row>
    <row r="177333">
      <c r="A177333" s="1" t="s">
        <v>24433</v>
      </c>
    </row>
    <row r="177334">
      <c r="A177334" s="1" t="s">
        <v>24437</v>
      </c>
    </row>
    <row r="177335">
      <c r="A177335" s="1" t="s">
        <v>56706</v>
      </c>
    </row>
    <row r="177336">
      <c r="A177336" s="1" t="s">
        <v>24452</v>
      </c>
    </row>
    <row r="177337">
      <c r="A177337" s="1" t="s">
        <v>24453</v>
      </c>
    </row>
    <row r="177338">
      <c r="A177338" s="1" t="s">
        <v>24454</v>
      </c>
    </row>
    <row r="177339">
      <c r="A177339" s="1" t="s">
        <v>24455</v>
      </c>
    </row>
    <row r="177340">
      <c r="A177340" s="1" t="s">
        <v>24456</v>
      </c>
    </row>
    <row r="177341">
      <c r="A177341" s="1" t="s">
        <v>24457</v>
      </c>
    </row>
    <row r="177342">
      <c r="A177342" s="1" t="s">
        <v>24458</v>
      </c>
    </row>
    <row r="177343">
      <c r="A177343" s="1" t="s">
        <v>24459</v>
      </c>
    </row>
    <row r="177344">
      <c r="A177344" s="1" t="s">
        <v>24460</v>
      </c>
    </row>
    <row r="177345">
      <c r="A177345" s="1" t="s">
        <v>24461</v>
      </c>
    </row>
    <row r="177346">
      <c r="A177346" s="1" t="s">
        <v>24462</v>
      </c>
    </row>
    <row r="177347">
      <c r="A177347" s="1" t="s">
        <v>24463</v>
      </c>
    </row>
    <row r="177348">
      <c r="A177348" s="1" t="s">
        <v>2222</v>
      </c>
    </row>
    <row r="177349">
      <c r="A177349" s="1" t="s">
        <v>24464</v>
      </c>
    </row>
    <row r="177350">
      <c r="A177350" s="1" t="s">
        <v>24453</v>
      </c>
    </row>
    <row r="177351">
      <c r="A177351" s="1" t="s">
        <v>24454</v>
      </c>
    </row>
    <row r="177352">
      <c r="A177352" s="1" t="s">
        <v>24455</v>
      </c>
    </row>
    <row r="177353">
      <c r="A177353" s="1" t="s">
        <v>24456</v>
      </c>
    </row>
    <row r="177354">
      <c r="A177354" s="1" t="s">
        <v>24457</v>
      </c>
    </row>
    <row r="177355">
      <c r="A177355" s="1" t="s">
        <v>24458</v>
      </c>
    </row>
    <row r="177356">
      <c r="A177356" s="1" t="s">
        <v>24459</v>
      </c>
    </row>
    <row r="177357">
      <c r="A177357" s="1" t="s">
        <v>24460</v>
      </c>
    </row>
    <row r="177358">
      <c r="A177358" s="1" t="s">
        <v>24461</v>
      </c>
    </row>
    <row r="177359">
      <c r="A177359" s="1" t="s">
        <v>24462</v>
      </c>
    </row>
    <row r="177360">
      <c r="A177360" s="1" t="s">
        <v>24463</v>
      </c>
    </row>
    <row r="177361">
      <c r="A177361" s="1" t="s">
        <v>24465</v>
      </c>
    </row>
    <row r="177362">
      <c r="A177362" s="1" t="s">
        <v>56707</v>
      </c>
    </row>
    <row r="177363">
      <c r="A177363" s="1" t="s">
        <v>24452</v>
      </c>
    </row>
    <row r="177364">
      <c r="A177364" s="1" t="s">
        <v>24467</v>
      </c>
    </row>
    <row r="177365">
      <c r="A177365" s="1" t="s">
        <v>24468</v>
      </c>
    </row>
    <row r="177366">
      <c r="A177366" s="1" t="s">
        <v>24469</v>
      </c>
    </row>
    <row r="177367">
      <c r="A177367" s="1" t="s">
        <v>24470</v>
      </c>
    </row>
    <row r="177368">
      <c r="A177368" s="1" t="s">
        <v>24471</v>
      </c>
    </row>
    <row r="177369">
      <c r="A177369" s="1" t="s">
        <v>24472</v>
      </c>
    </row>
    <row r="177370">
      <c r="A177370" s="1" t="s">
        <v>24473</v>
      </c>
    </row>
    <row r="177371">
      <c r="A177371" s="1" t="s">
        <v>7377</v>
      </c>
    </row>
    <row r="177372">
      <c r="A177372" s="1" t="s">
        <v>24474</v>
      </c>
    </row>
    <row r="177373">
      <c r="A177373" s="1" t="s">
        <v>24462</v>
      </c>
    </row>
    <row r="177374">
      <c r="A177374" s="1" t="s">
        <v>24475</v>
      </c>
    </row>
    <row r="177375">
      <c r="A177375" s="1" t="s">
        <v>1597</v>
      </c>
    </row>
    <row r="177376">
      <c r="A177376" s="1" t="s">
        <v>24476</v>
      </c>
    </row>
    <row r="177377">
      <c r="A177377" s="1" t="s">
        <v>24467</v>
      </c>
    </row>
    <row r="177378">
      <c r="A177378" s="1" t="s">
        <v>24468</v>
      </c>
    </row>
    <row r="177379">
      <c r="A177379" s="1" t="s">
        <v>24469</v>
      </c>
    </row>
    <row r="177380">
      <c r="A177380" s="1" t="s">
        <v>24470</v>
      </c>
    </row>
    <row r="177381">
      <c r="A177381" s="1" t="s">
        <v>24471</v>
      </c>
    </row>
    <row r="177382">
      <c r="A177382" s="1" t="s">
        <v>24472</v>
      </c>
    </row>
    <row r="177383">
      <c r="A177383" s="1" t="s">
        <v>24473</v>
      </c>
    </row>
    <row r="177384">
      <c r="A177384" s="1" t="s">
        <v>24474</v>
      </c>
    </row>
    <row r="177385">
      <c r="A177385" s="1" t="s">
        <v>24462</v>
      </c>
    </row>
    <row r="177386">
      <c r="A177386" s="1" t="s">
        <v>24477</v>
      </c>
    </row>
    <row r="177387">
      <c r="A177387" s="1" t="s">
        <v>56708</v>
      </c>
    </row>
    <row r="177388">
      <c r="A177388" s="1" t="s">
        <v>24479</v>
      </c>
    </row>
    <row r="177389">
      <c r="A177389" s="1" t="s">
        <v>24480</v>
      </c>
    </row>
    <row r="177391">
      <c r="A177391" s="1" t="s">
        <v>24481</v>
      </c>
    </row>
    <row r="177393">
      <c r="A177393" s="1" t="s">
        <v>24482</v>
      </c>
    </row>
    <row r="177394">
      <c r="A177394" s="1" t="s">
        <v>24483</v>
      </c>
    </row>
    <row r="177395">
      <c r="A177395" s="1" t="s">
        <v>24484</v>
      </c>
    </row>
    <row r="177397">
      <c r="A177397" s="1" t="s">
        <v>24485</v>
      </c>
    </row>
    <row r="177398">
      <c r="A177398" s="1" t="s">
        <v>24486</v>
      </c>
    </row>
    <row r="177399">
      <c r="A177399" s="1" t="s">
        <v>24487</v>
      </c>
    </row>
    <row r="177401">
      <c r="A177401" s="1" t="s">
        <v>24488</v>
      </c>
    </row>
    <row r="177402">
      <c r="A177402" s="1" t="s">
        <v>24489</v>
      </c>
    </row>
    <row r="177404">
      <c r="A177404" s="1" t="s">
        <v>24490</v>
      </c>
    </row>
    <row r="177405">
      <c r="A177405" s="1" t="s">
        <v>24491</v>
      </c>
    </row>
    <row r="177407">
      <c r="A177407" s="1" t="s">
        <v>24492</v>
      </c>
    </row>
    <row r="177408">
      <c r="A177408" s="1" t="s">
        <v>20129</v>
      </c>
    </row>
    <row r="177410">
      <c r="A177410" s="1" t="s">
        <v>24493</v>
      </c>
    </row>
    <row r="177411">
      <c r="A177411" s="1" t="s">
        <v>24494</v>
      </c>
    </row>
    <row r="177412">
      <c r="A177412" s="1" t="s">
        <v>24495</v>
      </c>
    </row>
    <row r="177413">
      <c r="A177413" s="1" t="s">
        <v>24496</v>
      </c>
    </row>
    <row r="177415">
      <c r="A177415" s="1" t="s">
        <v>24497</v>
      </c>
    </row>
    <row r="177416">
      <c r="A177416" s="1" t="s">
        <v>24498</v>
      </c>
    </row>
    <row r="177418">
      <c r="A177418" s="3" t="str">
        <f>= ®</f>
        <v>#ERROR!</v>
      </c>
    </row>
    <row r="177419">
      <c r="A177419" s="1" t="s">
        <v>233</v>
      </c>
    </row>
    <row r="177420">
      <c r="A177420" s="1" t="s">
        <v>24499</v>
      </c>
    </row>
    <row r="177421">
      <c r="A177421" s="1" t="s">
        <v>24479</v>
      </c>
    </row>
    <row r="177422">
      <c r="A177422" s="1" t="s">
        <v>24480</v>
      </c>
    </row>
    <row r="177423">
      <c r="A177423" s="1" t="s">
        <v>24481</v>
      </c>
    </row>
    <row r="177424">
      <c r="A177424" s="1" t="s">
        <v>24482</v>
      </c>
    </row>
    <row r="177425">
      <c r="A177425" s="1" t="s">
        <v>24483</v>
      </c>
    </row>
    <row r="177426">
      <c r="A177426" s="1" t="s">
        <v>24484</v>
      </c>
    </row>
    <row r="177427">
      <c r="A177427" s="1" t="s">
        <v>24485</v>
      </c>
    </row>
    <row r="177428">
      <c r="A177428" s="1" t="s">
        <v>24486</v>
      </c>
    </row>
    <row r="177429">
      <c r="A177429" s="1" t="s">
        <v>24487</v>
      </c>
    </row>
    <row r="177430">
      <c r="A177430" s="1" t="s">
        <v>24488</v>
      </c>
    </row>
    <row r="177431">
      <c r="A177431" s="1" t="s">
        <v>24489</v>
      </c>
    </row>
    <row r="177432">
      <c r="A177432" s="1" t="s">
        <v>24490</v>
      </c>
    </row>
    <row r="177433">
      <c r="A177433" s="1" t="s">
        <v>24491</v>
      </c>
    </row>
    <row r="177434">
      <c r="A177434" s="1" t="s">
        <v>24492</v>
      </c>
    </row>
    <row r="177435">
      <c r="A177435" s="1" t="s">
        <v>20129</v>
      </c>
    </row>
    <row r="177436">
      <c r="A177436" s="1" t="s">
        <v>24493</v>
      </c>
    </row>
    <row r="177437">
      <c r="A177437" s="1" t="s">
        <v>24494</v>
      </c>
    </row>
    <row r="177438">
      <c r="A177438" s="1" t="s">
        <v>24495</v>
      </c>
    </row>
    <row r="177439">
      <c r="A177439" s="1" t="s">
        <v>24496</v>
      </c>
    </row>
    <row r="177440">
      <c r="A177440" s="1" t="s">
        <v>24497</v>
      </c>
    </row>
    <row r="177441">
      <c r="A177441" s="1" t="s">
        <v>24500</v>
      </c>
    </row>
    <row r="177442">
      <c r="A177442" s="1" t="s">
        <v>56709</v>
      </c>
    </row>
    <row r="177443">
      <c r="A177443" s="1" t="s">
        <v>24502</v>
      </c>
    </row>
    <row r="177444">
      <c r="A177444" s="1" t="s">
        <v>24503</v>
      </c>
    </row>
    <row r="177446">
      <c r="A177446" s="1" t="s">
        <v>24504</v>
      </c>
    </row>
    <row r="177448">
      <c r="A177448" s="1" t="s">
        <v>24505</v>
      </c>
    </row>
    <row r="177449">
      <c r="A177449" s="1" t="s">
        <v>24506</v>
      </c>
    </row>
    <row r="177450">
      <c r="A177450" s="1" t="s">
        <v>24507</v>
      </c>
    </row>
    <row r="177452">
      <c r="A177452" s="1" t="s">
        <v>24508</v>
      </c>
    </row>
    <row r="177453">
      <c r="A177453" s="1" t="s">
        <v>24509</v>
      </c>
    </row>
    <row r="177454">
      <c r="A177454" s="1" t="s">
        <v>24510</v>
      </c>
    </row>
    <row r="177456">
      <c r="A177456" s="1" t="s">
        <v>24511</v>
      </c>
    </row>
    <row r="177457">
      <c r="A177457" s="1" t="s">
        <v>24512</v>
      </c>
    </row>
    <row r="177459">
      <c r="A177459" s="1" t="s">
        <v>24513</v>
      </c>
    </row>
    <row r="177460">
      <c r="A177460" s="1" t="s">
        <v>24514</v>
      </c>
    </row>
    <row r="177462">
      <c r="A177462" s="1" t="s">
        <v>24515</v>
      </c>
    </row>
    <row r="177463">
      <c r="A177463" s="1" t="s">
        <v>24516</v>
      </c>
    </row>
    <row r="177464">
      <c r="A177464" s="1" t="s">
        <v>24517</v>
      </c>
    </row>
    <row r="177465">
      <c r="A177465" s="1" t="s">
        <v>24518</v>
      </c>
    </row>
    <row r="177466">
      <c r="A177466" s="1" t="s">
        <v>24519</v>
      </c>
    </row>
    <row r="177467">
      <c r="A177467" s="1" t="s">
        <v>24520</v>
      </c>
    </row>
    <row r="177469">
      <c r="A177469" s="1" t="s">
        <v>24521</v>
      </c>
    </row>
    <row r="177470">
      <c r="A177470" s="1" t="s">
        <v>186</v>
      </c>
    </row>
    <row r="177471">
      <c r="A177471" s="1" t="s">
        <v>24522</v>
      </c>
    </row>
    <row r="177472">
      <c r="A177472" s="1" t="s">
        <v>24502</v>
      </c>
    </row>
    <row r="177473">
      <c r="A177473" s="1" t="s">
        <v>24503</v>
      </c>
    </row>
    <row r="177474">
      <c r="A177474" s="1" t="s">
        <v>24504</v>
      </c>
    </row>
    <row r="177475">
      <c r="A177475" s="1" t="s">
        <v>24505</v>
      </c>
    </row>
    <row r="177476">
      <c r="A177476" s="1" t="s">
        <v>24506</v>
      </c>
    </row>
    <row r="177477">
      <c r="A177477" s="1" t="s">
        <v>24507</v>
      </c>
    </row>
    <row r="177478">
      <c r="A177478" s="1" t="s">
        <v>24508</v>
      </c>
    </row>
    <row r="177479">
      <c r="A177479" s="1" t="s">
        <v>24509</v>
      </c>
    </row>
    <row r="177480">
      <c r="A177480" s="1" t="s">
        <v>24510</v>
      </c>
    </row>
    <row r="177481">
      <c r="A177481" s="1" t="s">
        <v>24511</v>
      </c>
    </row>
    <row r="177482">
      <c r="A177482" s="1" t="s">
        <v>24512</v>
      </c>
    </row>
    <row r="177483">
      <c r="A177483" s="1" t="s">
        <v>24513</v>
      </c>
    </row>
    <row r="177484">
      <c r="A177484" s="1" t="s">
        <v>24514</v>
      </c>
    </row>
    <row r="177485">
      <c r="A177485" s="1" t="s">
        <v>24515</v>
      </c>
    </row>
    <row r="177486">
      <c r="A177486" s="1" t="s">
        <v>24516</v>
      </c>
    </row>
    <row r="177487">
      <c r="A177487" s="1" t="s">
        <v>24517</v>
      </c>
    </row>
    <row r="177488">
      <c r="A177488" s="1" t="s">
        <v>24518</v>
      </c>
    </row>
    <row r="177489">
      <c r="A177489" s="1" t="s">
        <v>24519</v>
      </c>
    </row>
    <row r="177490">
      <c r="A177490" s="1" t="s">
        <v>24520</v>
      </c>
    </row>
    <row r="177491">
      <c r="A177491" s="1" t="s">
        <v>24523</v>
      </c>
    </row>
    <row r="177492">
      <c r="A177492" s="1" t="s">
        <v>56710</v>
      </c>
    </row>
    <row r="177493">
      <c r="A177493" s="1" t="s">
        <v>24525</v>
      </c>
    </row>
    <row r="177495">
      <c r="A177495" s="1" t="s">
        <v>24526</v>
      </c>
    </row>
    <row r="177496">
      <c r="A177496" s="1" t="s">
        <v>24527</v>
      </c>
    </row>
    <row r="177497">
      <c r="A177497" s="1" t="s">
        <v>24528</v>
      </c>
    </row>
    <row r="177498">
      <c r="A177498" s="1" t="s">
        <v>24529</v>
      </c>
    </row>
    <row r="177500">
      <c r="A177500" s="1" t="s">
        <v>24530</v>
      </c>
    </row>
    <row r="177501">
      <c r="A177501" s="1" t="s">
        <v>24531</v>
      </c>
    </row>
    <row r="177502">
      <c r="A177502" s="1" t="s">
        <v>24532</v>
      </c>
    </row>
    <row r="177503">
      <c r="A177503" s="1" t="s">
        <v>24533</v>
      </c>
    </row>
    <row r="177505">
      <c r="A177505" s="1" t="s">
        <v>24534</v>
      </c>
    </row>
    <row r="177506">
      <c r="A177506" s="1" t="s">
        <v>24535</v>
      </c>
    </row>
    <row r="177508">
      <c r="A177508" s="1" t="s">
        <v>24536</v>
      </c>
    </row>
    <row r="177509">
      <c r="A177509" s="1" t="s">
        <v>24537</v>
      </c>
    </row>
    <row r="177510">
      <c r="A177510" s="1" t="s">
        <v>24538</v>
      </c>
    </row>
    <row r="177511">
      <c r="A177511" s="1" t="s">
        <v>24539</v>
      </c>
    </row>
    <row r="177513">
      <c r="A177513" s="1" t="s">
        <v>24540</v>
      </c>
    </row>
    <row r="177514">
      <c r="A177514" s="1" t="s">
        <v>24541</v>
      </c>
    </row>
    <row r="177516">
      <c r="A177516" s="1" t="s">
        <v>24542</v>
      </c>
    </row>
    <row r="177517">
      <c r="A177517" s="1" t="s">
        <v>24543</v>
      </c>
    </row>
    <row r="177518">
      <c r="A177518" s="1" t="s">
        <v>24544</v>
      </c>
    </row>
    <row r="177519">
      <c r="A177519" s="1" t="s">
        <v>24545</v>
      </c>
    </row>
    <row r="177521">
      <c r="A177521" s="1" t="s">
        <v>15461</v>
      </c>
    </row>
    <row r="177523">
      <c r="A177523" s="1" t="s">
        <v>367</v>
      </c>
    </row>
    <row r="177524">
      <c r="A177524" s="1" t="s">
        <v>24546</v>
      </c>
    </row>
    <row r="177525">
      <c r="A177525" s="1" t="s">
        <v>24525</v>
      </c>
    </row>
    <row r="177526">
      <c r="A177526" s="1" t="s">
        <v>24526</v>
      </c>
    </row>
    <row r="177527">
      <c r="A177527" s="1" t="s">
        <v>24527</v>
      </c>
    </row>
    <row r="177528">
      <c r="A177528" s="1" t="s">
        <v>24528</v>
      </c>
    </row>
    <row r="177529">
      <c r="A177529" s="1" t="s">
        <v>24529</v>
      </c>
    </row>
    <row r="177530">
      <c r="A177530" s="1" t="s">
        <v>24530</v>
      </c>
    </row>
    <row r="177531">
      <c r="A177531" s="1" t="s">
        <v>24531</v>
      </c>
    </row>
    <row r="177532">
      <c r="A177532" s="1" t="s">
        <v>24532</v>
      </c>
    </row>
    <row r="177533">
      <c r="A177533" s="1" t="s">
        <v>24533</v>
      </c>
    </row>
    <row r="177534">
      <c r="A177534" s="1" t="s">
        <v>24534</v>
      </c>
    </row>
    <row r="177535">
      <c r="A177535" s="1" t="s">
        <v>24535</v>
      </c>
    </row>
    <row r="177536">
      <c r="A177536" s="1" t="s">
        <v>24536</v>
      </c>
    </row>
    <row r="177537">
      <c r="A177537" s="1" t="s">
        <v>24537</v>
      </c>
    </row>
    <row r="177538">
      <c r="A177538" s="1" t="s">
        <v>24538</v>
      </c>
    </row>
    <row r="177539">
      <c r="A177539" s="1" t="s">
        <v>24539</v>
      </c>
    </row>
    <row r="177540">
      <c r="A177540" s="1" t="s">
        <v>24540</v>
      </c>
    </row>
    <row r="177541">
      <c r="A177541" s="1" t="s">
        <v>24541</v>
      </c>
    </row>
    <row r="177542">
      <c r="A177542" s="1" t="s">
        <v>24542</v>
      </c>
    </row>
    <row r="177543">
      <c r="A177543" s="1" t="s">
        <v>24543</v>
      </c>
    </row>
    <row r="177544">
      <c r="A177544" s="1" t="s">
        <v>24544</v>
      </c>
    </row>
    <row r="177545">
      <c r="A177545" s="1" t="s">
        <v>24545</v>
      </c>
    </row>
    <row r="177546">
      <c r="A177546" s="1" t="s">
        <v>24547</v>
      </c>
    </row>
    <row r="177547">
      <c r="A177547" s="1" t="s">
        <v>56711</v>
      </c>
    </row>
    <row r="177548">
      <c r="A177548" s="1" t="s">
        <v>24549</v>
      </c>
    </row>
    <row r="177550">
      <c r="A177550" s="1" t="s">
        <v>24550</v>
      </c>
    </row>
    <row r="177551">
      <c r="A177551" s="1" t="s">
        <v>24551</v>
      </c>
    </row>
    <row r="177552">
      <c r="A177552" s="1" t="s">
        <v>24552</v>
      </c>
    </row>
    <row r="177553">
      <c r="A177553" s="1" t="s">
        <v>24553</v>
      </c>
    </row>
    <row r="177555">
      <c r="A177555" s="1" t="s">
        <v>24554</v>
      </c>
    </row>
    <row r="177556">
      <c r="A177556" s="1" t="s">
        <v>24555</v>
      </c>
    </row>
    <row r="177557">
      <c r="A177557" s="1" t="s">
        <v>24556</v>
      </c>
    </row>
    <row r="177558">
      <c r="A177558" s="1" t="s">
        <v>24557</v>
      </c>
    </row>
    <row r="177560">
      <c r="A177560" s="1" t="s">
        <v>24558</v>
      </c>
    </row>
    <row r="177561">
      <c r="A177561" s="1" t="s">
        <v>24559</v>
      </c>
    </row>
    <row r="177563">
      <c r="A177563" s="1" t="s">
        <v>24560</v>
      </c>
    </row>
    <row r="177564">
      <c r="A177564" s="1" t="s">
        <v>24561</v>
      </c>
    </row>
    <row r="177565">
      <c r="A177565" s="1" t="s">
        <v>24562</v>
      </c>
    </row>
    <row r="177566">
      <c r="A177566" s="1" t="s">
        <v>24539</v>
      </c>
    </row>
    <row r="177568">
      <c r="A177568" s="1" t="s">
        <v>24563</v>
      </c>
    </row>
    <row r="177569">
      <c r="A177569" s="1" t="s">
        <v>24564</v>
      </c>
    </row>
    <row r="177571">
      <c r="A177571" s="1" t="s">
        <v>24565</v>
      </c>
    </row>
    <row r="177572">
      <c r="A177572" s="1" t="s">
        <v>24566</v>
      </c>
    </row>
    <row r="177573">
      <c r="A177573" s="1" t="s">
        <v>24567</v>
      </c>
    </row>
    <row r="177574">
      <c r="A177574" s="1" t="s">
        <v>24568</v>
      </c>
    </row>
    <row r="177576">
      <c r="A177576" s="1" t="s">
        <v>3294</v>
      </c>
    </row>
    <row r="177578">
      <c r="A177578" s="1" t="s">
        <v>233</v>
      </c>
    </row>
    <row r="177579">
      <c r="A177579" s="1" t="s">
        <v>24569</v>
      </c>
    </row>
    <row r="177580">
      <c r="A177580" s="1" t="s">
        <v>24549</v>
      </c>
    </row>
    <row r="177581">
      <c r="A177581" s="1" t="s">
        <v>24550</v>
      </c>
    </row>
    <row r="177582">
      <c r="A177582" s="1" t="s">
        <v>24551</v>
      </c>
    </row>
    <row r="177583">
      <c r="A177583" s="1" t="s">
        <v>24552</v>
      </c>
    </row>
    <row r="177584">
      <c r="A177584" s="1" t="s">
        <v>24553</v>
      </c>
    </row>
    <row r="177585">
      <c r="A177585" s="1" t="s">
        <v>24570</v>
      </c>
    </row>
    <row r="177586">
      <c r="A177586" s="1" t="s">
        <v>24555</v>
      </c>
    </row>
    <row r="177587">
      <c r="A177587" s="1" t="s">
        <v>24556</v>
      </c>
    </row>
    <row r="177588">
      <c r="A177588" s="1" t="s">
        <v>24557</v>
      </c>
    </row>
    <row r="177589">
      <c r="A177589" s="1" t="s">
        <v>24571</v>
      </c>
    </row>
    <row r="177590">
      <c r="A177590" s="1" t="s">
        <v>24559</v>
      </c>
    </row>
    <row r="177591">
      <c r="A177591" s="1" t="s">
        <v>24560</v>
      </c>
    </row>
    <row r="177592">
      <c r="A177592" s="1" t="s">
        <v>24561</v>
      </c>
    </row>
    <row r="177593">
      <c r="A177593" s="1" t="s">
        <v>24562</v>
      </c>
    </row>
    <row r="177594">
      <c r="A177594" s="1" t="s">
        <v>24539</v>
      </c>
    </row>
    <row r="177595">
      <c r="A177595" s="1" t="s">
        <v>24563</v>
      </c>
    </row>
    <row r="177596">
      <c r="A177596" s="1" t="s">
        <v>24564</v>
      </c>
    </row>
    <row r="177597">
      <c r="A177597" s="1" t="s">
        <v>24565</v>
      </c>
    </row>
    <row r="177598">
      <c r="A177598" s="1" t="s">
        <v>24566</v>
      </c>
    </row>
    <row r="177599">
      <c r="A177599" s="1" t="s">
        <v>24567</v>
      </c>
    </row>
    <row r="177600">
      <c r="A177600" s="1" t="s">
        <v>24568</v>
      </c>
    </row>
    <row r="177601">
      <c r="A177601" s="1" t="s">
        <v>24572</v>
      </c>
    </row>
    <row r="177602">
      <c r="A177602" s="1" t="s">
        <v>56712</v>
      </c>
    </row>
    <row r="177603">
      <c r="A177603" s="1" t="s">
        <v>24574</v>
      </c>
    </row>
    <row r="177604">
      <c r="A177604" s="1" t="s">
        <v>24575</v>
      </c>
    </row>
    <row r="177605">
      <c r="A177605" s="1" t="s">
        <v>24576</v>
      </c>
    </row>
    <row r="177606">
      <c r="A177606" s="1" t="s">
        <v>24577</v>
      </c>
    </row>
    <row r="177607">
      <c r="A177607" s="1" t="s">
        <v>24578</v>
      </c>
    </row>
    <row r="177608">
      <c r="A177608" s="1" t="s">
        <v>24579</v>
      </c>
    </row>
    <row r="177609">
      <c r="A177609" s="1" t="s">
        <v>24580</v>
      </c>
    </row>
    <row r="177610">
      <c r="A177610" s="1" t="s">
        <v>24581</v>
      </c>
    </row>
    <row r="177611">
      <c r="A177611" s="1" t="s">
        <v>24582</v>
      </c>
    </row>
    <row r="177612">
      <c r="A177612" s="1" t="s">
        <v>24583</v>
      </c>
    </row>
    <row r="177613">
      <c r="A177613" s="1" t="s">
        <v>24574</v>
      </c>
    </row>
    <row r="177614">
      <c r="A177614" s="1" t="s">
        <v>24575</v>
      </c>
    </row>
    <row r="177615">
      <c r="A177615" s="1" t="s">
        <v>24576</v>
      </c>
    </row>
    <row r="177616">
      <c r="A177616" s="1" t="s">
        <v>24577</v>
      </c>
    </row>
    <row r="177617">
      <c r="A177617" s="1" t="s">
        <v>24578</v>
      </c>
    </row>
    <row r="177618">
      <c r="A177618" s="1" t="s">
        <v>24579</v>
      </c>
    </row>
    <row r="177619">
      <c r="A177619" s="1" t="s">
        <v>24580</v>
      </c>
    </row>
    <row r="177620">
      <c r="A177620" s="1" t="s">
        <v>24581</v>
      </c>
    </row>
    <row r="177621">
      <c r="A177621" s="1" t="s">
        <v>24584</v>
      </c>
    </row>
    <row r="177622">
      <c r="A177622" s="1" t="s">
        <v>56713</v>
      </c>
    </row>
    <row r="177623">
      <c r="A177623" s="1" t="s">
        <v>56714</v>
      </c>
    </row>
    <row r="177624">
      <c r="A177624" s="1" t="s">
        <v>56715</v>
      </c>
    </row>
    <row r="177625">
      <c r="A177625" s="1" t="s">
        <v>56716</v>
      </c>
    </row>
    <row r="177626">
      <c r="A177626" s="1" t="s">
        <v>56717</v>
      </c>
    </row>
    <row r="177627">
      <c r="A177627" s="1" t="s">
        <v>56718</v>
      </c>
    </row>
    <row r="177628">
      <c r="A177628" s="1" t="s">
        <v>56719</v>
      </c>
    </row>
    <row r="177629">
      <c r="A177629" s="1" t="s">
        <v>56720</v>
      </c>
    </row>
    <row r="177630">
      <c r="A177630" s="1" t="s">
        <v>56721</v>
      </c>
    </row>
    <row r="177631">
      <c r="A177631" s="1" t="s">
        <v>56722</v>
      </c>
    </row>
    <row r="177632">
      <c r="A177632" s="1" t="s">
        <v>56723</v>
      </c>
    </row>
    <row r="177633">
      <c r="A177633" s="1" t="s">
        <v>56714</v>
      </c>
    </row>
    <row r="177634">
      <c r="A177634" s="1" t="s">
        <v>56715</v>
      </c>
    </row>
    <row r="177635">
      <c r="A177635" s="1" t="s">
        <v>56716</v>
      </c>
    </row>
    <row r="177636">
      <c r="A177636" s="1" t="s">
        <v>56717</v>
      </c>
    </row>
    <row r="177637">
      <c r="A177637" s="1" t="s">
        <v>56718</v>
      </c>
    </row>
    <row r="177638">
      <c r="A177638" s="1" t="s">
        <v>56719</v>
      </c>
    </row>
    <row r="177639">
      <c r="A177639" s="1" t="s">
        <v>56720</v>
      </c>
    </row>
    <row r="177640">
      <c r="A177640" s="1" t="s">
        <v>56721</v>
      </c>
    </row>
    <row r="177641">
      <c r="A177641" s="1" t="s">
        <v>56724</v>
      </c>
    </row>
    <row r="177642">
      <c r="A177642" s="1" t="s">
        <v>56725</v>
      </c>
    </row>
    <row r="177643">
      <c r="A177643" s="1" t="s">
        <v>24586</v>
      </c>
    </row>
    <row r="177644">
      <c r="A177644" s="1" t="s">
        <v>24587</v>
      </c>
    </row>
    <row r="177645">
      <c r="A177645" s="1" t="s">
        <v>24588</v>
      </c>
    </row>
    <row r="177646">
      <c r="A177646" s="1" t="s">
        <v>24589</v>
      </c>
    </row>
    <row r="177647">
      <c r="A177647" s="1" t="s">
        <v>24590</v>
      </c>
    </row>
    <row r="177648">
      <c r="A177648" s="1" t="s">
        <v>24591</v>
      </c>
    </row>
    <row r="177649">
      <c r="A177649" s="1" t="s">
        <v>24592</v>
      </c>
    </row>
    <row r="177650">
      <c r="A177650" s="1" t="s">
        <v>24593</v>
      </c>
    </row>
    <row r="177651">
      <c r="A177651" s="1" t="s">
        <v>24594</v>
      </c>
    </row>
    <row r="177652">
      <c r="A177652" s="1" t="s">
        <v>24586</v>
      </c>
    </row>
    <row r="177653">
      <c r="A177653" s="1" t="s">
        <v>24587</v>
      </c>
    </row>
    <row r="177654">
      <c r="A177654" s="1" t="s">
        <v>24588</v>
      </c>
    </row>
    <row r="177655">
      <c r="A177655" s="1" t="s">
        <v>24589</v>
      </c>
    </row>
    <row r="177656">
      <c r="A177656" s="1" t="s">
        <v>24590</v>
      </c>
    </row>
    <row r="177657">
      <c r="A177657" s="1" t="s">
        <v>24591</v>
      </c>
    </row>
    <row r="177658">
      <c r="A177658" s="1" t="s">
        <v>24592</v>
      </c>
    </row>
    <row r="177659">
      <c r="A177659" s="1" t="s">
        <v>24595</v>
      </c>
    </row>
    <row r="177660">
      <c r="A177660" s="1" t="s">
        <v>56726</v>
      </c>
    </row>
    <row r="177661">
      <c r="A177661" s="1" t="s">
        <v>24597</v>
      </c>
    </row>
    <row r="177662">
      <c r="A177662" s="1" t="s">
        <v>24598</v>
      </c>
    </row>
    <row r="177663">
      <c r="A177663" s="1" t="s">
        <v>24599</v>
      </c>
    </row>
    <row r="177664">
      <c r="A177664" s="1" t="s">
        <v>24600</v>
      </c>
    </row>
    <row r="177665">
      <c r="A177665" s="1" t="s">
        <v>24601</v>
      </c>
    </row>
    <row r="177666">
      <c r="A177666" s="1" t="s">
        <v>24602</v>
      </c>
    </row>
    <row r="177667">
      <c r="A177667" s="1" t="s">
        <v>24603</v>
      </c>
    </row>
    <row r="177668">
      <c r="A177668" s="1" t="s">
        <v>24604</v>
      </c>
    </row>
    <row r="177669">
      <c r="A177669" s="1" t="s">
        <v>445</v>
      </c>
    </row>
    <row r="177670">
      <c r="A177670" s="1" t="s">
        <v>24605</v>
      </c>
    </row>
    <row r="177671">
      <c r="A177671" s="1" t="s">
        <v>24597</v>
      </c>
    </row>
    <row r="177672">
      <c r="A177672" s="1" t="s">
        <v>24598</v>
      </c>
    </row>
    <row r="177673">
      <c r="A177673" s="1" t="s">
        <v>24599</v>
      </c>
    </row>
    <row r="177674">
      <c r="A177674" s="1" t="s">
        <v>24600</v>
      </c>
    </row>
    <row r="177675">
      <c r="A177675" s="1" t="s">
        <v>24601</v>
      </c>
    </row>
    <row r="177676">
      <c r="A177676" s="1" t="s">
        <v>24602</v>
      </c>
    </row>
    <row r="177677">
      <c r="A177677" s="1" t="s">
        <v>24603</v>
      </c>
    </row>
    <row r="177678">
      <c r="A177678" s="1" t="s">
        <v>24606</v>
      </c>
    </row>
    <row r="177679">
      <c r="A177679" s="1" t="s">
        <v>56727</v>
      </c>
    </row>
    <row r="177680">
      <c r="A177680" s="1" t="s">
        <v>24608</v>
      </c>
    </row>
    <row r="177682">
      <c r="A177682" s="1" t="s">
        <v>24609</v>
      </c>
    </row>
    <row r="177683">
      <c r="A177683" s="1" t="s">
        <v>24610</v>
      </c>
    </row>
    <row r="177684">
      <c r="A177684" s="1" t="s">
        <v>24611</v>
      </c>
    </row>
    <row r="177685">
      <c r="A177685" s="1" t="s">
        <v>24612</v>
      </c>
    </row>
    <row r="177686">
      <c r="A177686" s="1" t="s">
        <v>24613</v>
      </c>
    </row>
    <row r="177688">
      <c r="A177688" s="1" t="s">
        <v>24614</v>
      </c>
    </row>
    <row r="177689">
      <c r="A177689" s="1" t="s">
        <v>24615</v>
      </c>
    </row>
    <row r="177691">
      <c r="A177691" s="1" t="s">
        <v>24616</v>
      </c>
    </row>
    <row r="177693">
      <c r="A177693" s="1" t="s">
        <v>24617</v>
      </c>
    </row>
    <row r="177695">
      <c r="A177695" s="1" t="s">
        <v>24618</v>
      </c>
    </row>
    <row r="177697">
      <c r="A177697" s="1" t="s">
        <v>1597</v>
      </c>
    </row>
    <row r="177699">
      <c r="A177699" s="1" t="s">
        <v>165</v>
      </c>
    </row>
    <row r="177701">
      <c r="A177701" s="1" t="s">
        <v>24619</v>
      </c>
    </row>
    <row r="177702">
      <c r="A177702" s="1" t="s">
        <v>24608</v>
      </c>
    </row>
    <row r="177703">
      <c r="A177703" s="1" t="s">
        <v>24609</v>
      </c>
    </row>
    <row r="177704">
      <c r="A177704" s="1" t="s">
        <v>24610</v>
      </c>
    </row>
    <row r="177705">
      <c r="A177705" s="1" t="s">
        <v>24611</v>
      </c>
    </row>
    <row r="177706">
      <c r="A177706" s="1" t="s">
        <v>24612</v>
      </c>
    </row>
    <row r="177707">
      <c r="A177707" s="1" t="s">
        <v>24613</v>
      </c>
    </row>
    <row r="177708">
      <c r="A177708" s="1" t="s">
        <v>24614</v>
      </c>
    </row>
    <row r="177709">
      <c r="A177709" s="1" t="s">
        <v>24616</v>
      </c>
    </row>
    <row r="177710">
      <c r="A177710" s="1" t="s">
        <v>24617</v>
      </c>
    </row>
    <row r="177711">
      <c r="A177711" s="1" t="s">
        <v>24620</v>
      </c>
    </row>
    <row r="177712">
      <c r="A177712" s="1" t="s">
        <v>56728</v>
      </c>
    </row>
    <row r="177713">
      <c r="A177713" s="1" t="s">
        <v>24622</v>
      </c>
    </row>
    <row r="177715">
      <c r="A177715" s="1" t="s">
        <v>24623</v>
      </c>
    </row>
    <row r="177716">
      <c r="A177716" s="1" t="s">
        <v>24624</v>
      </c>
    </row>
    <row r="177717">
      <c r="A177717" s="1" t="s">
        <v>24625</v>
      </c>
    </row>
    <row r="177718">
      <c r="A177718" s="1" t="s">
        <v>24626</v>
      </c>
    </row>
    <row r="177719">
      <c r="A177719" s="1" t="s">
        <v>24627</v>
      </c>
    </row>
    <row r="177721">
      <c r="A177721" s="1" t="s">
        <v>24628</v>
      </c>
    </row>
    <row r="177722">
      <c r="A177722" s="1" t="s">
        <v>8358</v>
      </c>
    </row>
    <row r="177724">
      <c r="A177724" s="1" t="s">
        <v>24629</v>
      </c>
    </row>
    <row r="177726">
      <c r="A177726" s="1" t="s">
        <v>24630</v>
      </c>
    </row>
    <row r="177727">
      <c r="A177727" s="1" t="s">
        <v>130</v>
      </c>
    </row>
    <row r="177728">
      <c r="A177728" s="1" t="s">
        <v>24631</v>
      </c>
    </row>
    <row r="177729">
      <c r="A177729" s="1" t="s">
        <v>24622</v>
      </c>
    </row>
    <row r="177730">
      <c r="A177730" s="1" t="s">
        <v>24623</v>
      </c>
    </row>
    <row r="177731">
      <c r="A177731" s="1" t="s">
        <v>24624</v>
      </c>
    </row>
    <row r="177732">
      <c r="A177732" s="1" t="s">
        <v>24625</v>
      </c>
    </row>
    <row r="177733">
      <c r="A177733" s="1" t="s">
        <v>24626</v>
      </c>
    </row>
    <row r="177734">
      <c r="A177734" s="1" t="s">
        <v>24627</v>
      </c>
    </row>
    <row r="177735">
      <c r="A177735" s="1" t="s">
        <v>24628</v>
      </c>
    </row>
    <row r="177736">
      <c r="A177736" s="1" t="s">
        <v>8358</v>
      </c>
    </row>
    <row r="177737">
      <c r="A177737" s="1" t="s">
        <v>24629</v>
      </c>
    </row>
    <row r="177738">
      <c r="A177738" s="1" t="s">
        <v>24630</v>
      </c>
    </row>
    <row r="177739">
      <c r="A177739" s="1" t="s">
        <v>24632</v>
      </c>
    </row>
    <row r="177740">
      <c r="A177740" s="1" t="s">
        <v>56729</v>
      </c>
    </row>
    <row r="177741">
      <c r="A177741" s="1" t="s">
        <v>24622</v>
      </c>
    </row>
    <row r="177743">
      <c r="A177743" s="1" t="s">
        <v>24623</v>
      </c>
    </row>
    <row r="177744">
      <c r="A177744" s="1" t="s">
        <v>24624</v>
      </c>
    </row>
    <row r="177745">
      <c r="A177745" s="1" t="s">
        <v>24625</v>
      </c>
    </row>
    <row r="177746">
      <c r="A177746" s="1" t="s">
        <v>24626</v>
      </c>
    </row>
    <row r="177747">
      <c r="A177747" s="1" t="s">
        <v>24627</v>
      </c>
    </row>
    <row r="177749">
      <c r="A177749" s="1" t="s">
        <v>24628</v>
      </c>
    </row>
    <row r="177750">
      <c r="A177750" s="1" t="s">
        <v>8358</v>
      </c>
    </row>
    <row r="177752">
      <c r="A177752" s="1" t="s">
        <v>24629</v>
      </c>
    </row>
    <row r="177754">
      <c r="A177754" s="1" t="s">
        <v>24630</v>
      </c>
    </row>
    <row r="177755">
      <c r="A177755" s="1" t="s">
        <v>130</v>
      </c>
    </row>
    <row r="177756">
      <c r="A177756" s="1" t="s">
        <v>24631</v>
      </c>
    </row>
    <row r="177757">
      <c r="A177757" s="1" t="s">
        <v>24622</v>
      </c>
    </row>
    <row r="177758">
      <c r="A177758" s="1" t="s">
        <v>24623</v>
      </c>
    </row>
    <row r="177759">
      <c r="A177759" s="1" t="s">
        <v>24624</v>
      </c>
    </row>
    <row r="177760">
      <c r="A177760" s="1" t="s">
        <v>24625</v>
      </c>
    </row>
    <row r="177761">
      <c r="A177761" s="1" t="s">
        <v>24626</v>
      </c>
    </row>
    <row r="177762">
      <c r="A177762" s="1" t="s">
        <v>24627</v>
      </c>
    </row>
    <row r="177763">
      <c r="A177763" s="1" t="s">
        <v>24628</v>
      </c>
    </row>
    <row r="177764">
      <c r="A177764" s="1" t="s">
        <v>8358</v>
      </c>
    </row>
    <row r="177765">
      <c r="A177765" s="1" t="s">
        <v>24629</v>
      </c>
    </row>
    <row r="177766">
      <c r="A177766" s="1" t="s">
        <v>24630</v>
      </c>
    </row>
    <row r="177767">
      <c r="A177767" s="1" t="s">
        <v>24632</v>
      </c>
    </row>
    <row r="177768">
      <c r="A177768" s="1" t="s">
        <v>56730</v>
      </c>
    </row>
    <row r="177769">
      <c r="A177769" s="1" t="s">
        <v>24635</v>
      </c>
    </row>
    <row r="177771">
      <c r="A177771" s="1" t="s">
        <v>24636</v>
      </c>
    </row>
    <row r="177773">
      <c r="A177773" s="1" t="s">
        <v>24637</v>
      </c>
    </row>
    <row r="177774">
      <c r="A177774" s="1" t="s">
        <v>24638</v>
      </c>
    </row>
    <row r="177775">
      <c r="A177775" s="1" t="s">
        <v>24639</v>
      </c>
    </row>
    <row r="177776">
      <c r="A177776" s="1" t="s">
        <v>24640</v>
      </c>
    </row>
    <row r="177777">
      <c r="A177777" s="1" t="s">
        <v>24641</v>
      </c>
    </row>
    <row r="177778">
      <c r="A177778" s="1" t="s">
        <v>24642</v>
      </c>
    </row>
    <row r="177779">
      <c r="A177779" s="1" t="s">
        <v>24643</v>
      </c>
    </row>
    <row r="177781">
      <c r="A177781" s="1" t="s">
        <v>24644</v>
      </c>
    </row>
    <row r="177783">
      <c r="A177783" s="1" t="s">
        <v>24645</v>
      </c>
    </row>
    <row r="177784">
      <c r="A177784" s="1" t="s">
        <v>24646</v>
      </c>
    </row>
    <row r="177785">
      <c r="A177785" s="1" t="s">
        <v>24647</v>
      </c>
    </row>
    <row r="177786">
      <c r="A177786" s="1" t="s">
        <v>24648</v>
      </c>
    </row>
    <row r="177787">
      <c r="A177787" s="1" t="s">
        <v>24649</v>
      </c>
    </row>
    <row r="177788">
      <c r="A177788" s="1" t="s">
        <v>24650</v>
      </c>
    </row>
    <row r="177789">
      <c r="A177789" s="1" t="s">
        <v>24651</v>
      </c>
    </row>
    <row r="177790">
      <c r="A177790" s="1" t="s">
        <v>24652</v>
      </c>
    </row>
    <row r="177791">
      <c r="A177791" s="1" t="s">
        <v>24653</v>
      </c>
    </row>
    <row r="177792">
      <c r="A177792" s="1" t="s">
        <v>24654</v>
      </c>
    </row>
    <row r="177793">
      <c r="A177793" s="1" t="s">
        <v>24655</v>
      </c>
    </row>
    <row r="177794">
      <c r="A177794" s="1" t="s">
        <v>24656</v>
      </c>
    </row>
    <row r="177796">
      <c r="A177796" s="1" t="s">
        <v>24657</v>
      </c>
    </row>
    <row r="177798">
      <c r="A177798" s="1" t="s">
        <v>24658</v>
      </c>
    </row>
    <row r="177800">
      <c r="A177800" s="1" t="s">
        <v>24659</v>
      </c>
    </row>
    <row r="177802">
      <c r="A177802" s="1" t="s">
        <v>24660</v>
      </c>
    </row>
    <row r="177804">
      <c r="A177804" s="1" t="s">
        <v>24661</v>
      </c>
    </row>
    <row r="177806">
      <c r="A177806" s="1" t="s">
        <v>24662</v>
      </c>
    </row>
    <row r="177807">
      <c r="A177807" s="1" t="s">
        <v>24663</v>
      </c>
    </row>
    <row r="177809">
      <c r="A177809" s="1" t="s">
        <v>3156</v>
      </c>
    </row>
    <row r="177811">
      <c r="A177811" s="1" t="s">
        <v>24664</v>
      </c>
    </row>
    <row r="177812">
      <c r="A177812" s="1" t="s">
        <v>24635</v>
      </c>
    </row>
    <row r="177813">
      <c r="A177813" s="1" t="s">
        <v>24636</v>
      </c>
    </row>
    <row r="177814">
      <c r="A177814" s="1" t="s">
        <v>24637</v>
      </c>
    </row>
    <row r="177815">
      <c r="A177815" s="1" t="s">
        <v>24638</v>
      </c>
    </row>
    <row r="177816">
      <c r="A177816" s="1" t="s">
        <v>24639</v>
      </c>
    </row>
    <row r="177817">
      <c r="A177817" s="1" t="s">
        <v>24640</v>
      </c>
    </row>
    <row r="177818">
      <c r="A177818" s="1" t="s">
        <v>24641</v>
      </c>
    </row>
    <row r="177819">
      <c r="A177819" s="1" t="s">
        <v>24642</v>
      </c>
    </row>
    <row r="177820">
      <c r="A177820" s="1" t="s">
        <v>24643</v>
      </c>
    </row>
    <row r="177821">
      <c r="A177821" s="1" t="s">
        <v>24644</v>
      </c>
    </row>
    <row r="177822">
      <c r="A177822" s="1" t="s">
        <v>24645</v>
      </c>
    </row>
    <row r="177823">
      <c r="A177823" s="1" t="s">
        <v>24646</v>
      </c>
    </row>
    <row r="177824">
      <c r="A177824" s="1" t="s">
        <v>24647</v>
      </c>
    </row>
    <row r="177825">
      <c r="A177825" s="1" t="s">
        <v>24648</v>
      </c>
    </row>
    <row r="177826">
      <c r="A177826" s="1" t="s">
        <v>24649</v>
      </c>
    </row>
    <row r="177827">
      <c r="A177827" s="1" t="s">
        <v>24650</v>
      </c>
    </row>
    <row r="177828">
      <c r="A177828" s="1" t="s">
        <v>24651</v>
      </c>
    </row>
    <row r="177829">
      <c r="A177829" s="1" t="s">
        <v>24652</v>
      </c>
    </row>
    <row r="177830">
      <c r="A177830" s="1" t="s">
        <v>24653</v>
      </c>
    </row>
    <row r="177831">
      <c r="A177831" s="1" t="s">
        <v>24654</v>
      </c>
    </row>
    <row r="177832">
      <c r="A177832" s="1" t="s">
        <v>24655</v>
      </c>
    </row>
    <row r="177833">
      <c r="A177833" s="1" t="s">
        <v>24656</v>
      </c>
    </row>
    <row r="177834">
      <c r="A177834" s="1" t="s">
        <v>24657</v>
      </c>
    </row>
    <row r="177835">
      <c r="A177835" s="1" t="s">
        <v>24658</v>
      </c>
    </row>
    <row r="177836">
      <c r="A177836" s="1" t="s">
        <v>24659</v>
      </c>
    </row>
    <row r="177837">
      <c r="A177837" s="1" t="s">
        <v>24660</v>
      </c>
    </row>
    <row r="177838">
      <c r="A177838" s="1" t="s">
        <v>24661</v>
      </c>
    </row>
    <row r="177839">
      <c r="A177839" s="1" t="s">
        <v>24662</v>
      </c>
    </row>
    <row r="177840">
      <c r="A177840" s="1" t="s">
        <v>24665</v>
      </c>
    </row>
    <row r="177841">
      <c r="A177841" s="1" t="s">
        <v>56731</v>
      </c>
    </row>
    <row r="177842">
      <c r="A177842" s="1" t="s">
        <v>24667</v>
      </c>
    </row>
    <row r="177843">
      <c r="A177843" s="1" t="s">
        <v>24668</v>
      </c>
    </row>
    <row r="177844">
      <c r="A177844" s="1" t="s">
        <v>24669</v>
      </c>
    </row>
    <row r="177845">
      <c r="A177845" s="1" t="s">
        <v>24670</v>
      </c>
    </row>
    <row r="177846">
      <c r="A177846" s="1" t="s">
        <v>24671</v>
      </c>
    </row>
    <row r="177847">
      <c r="A177847" s="1" t="s">
        <v>24641</v>
      </c>
    </row>
    <row r="177848">
      <c r="A177848" s="1" t="s">
        <v>24672</v>
      </c>
    </row>
    <row r="177849">
      <c r="A177849" s="1" t="s">
        <v>24673</v>
      </c>
    </row>
    <row r="177851">
      <c r="A177851" s="1" t="s">
        <v>24674</v>
      </c>
    </row>
    <row r="177853">
      <c r="A177853" s="1" t="s">
        <v>24675</v>
      </c>
    </row>
    <row r="177854">
      <c r="A177854" s="1" t="s">
        <v>24676</v>
      </c>
    </row>
    <row r="177856">
      <c r="A177856" s="1" t="s">
        <v>24677</v>
      </c>
    </row>
    <row r="177858">
      <c r="A177858" s="1" t="s">
        <v>24645</v>
      </c>
    </row>
    <row r="177859">
      <c r="A177859" s="1" t="s">
        <v>24678</v>
      </c>
    </row>
    <row r="177860">
      <c r="A177860" s="1" t="s">
        <v>24679</v>
      </c>
    </row>
    <row r="177861">
      <c r="A177861" s="1" t="s">
        <v>24680</v>
      </c>
    </row>
    <row r="177862">
      <c r="A177862" s="1" t="s">
        <v>24681</v>
      </c>
    </row>
    <row r="177863">
      <c r="A177863" s="1" t="s">
        <v>24682</v>
      </c>
    </row>
    <row r="177865">
      <c r="A177865" s="1" t="s">
        <v>24683</v>
      </c>
    </row>
    <row r="177866">
      <c r="A177866" s="1" t="s">
        <v>24684</v>
      </c>
    </row>
    <row r="177867">
      <c r="A177867" s="1" t="s">
        <v>24685</v>
      </c>
    </row>
    <row r="177868">
      <c r="A177868" s="1" t="s">
        <v>24686</v>
      </c>
    </row>
    <row r="177869">
      <c r="A177869" s="1" t="s">
        <v>24687</v>
      </c>
    </row>
    <row r="177871">
      <c r="A177871" s="1" t="s">
        <v>24688</v>
      </c>
    </row>
    <row r="177873">
      <c r="A177873" s="1" t="s">
        <v>24689</v>
      </c>
    </row>
    <row r="177875">
      <c r="A177875" s="1" t="s">
        <v>24690</v>
      </c>
    </row>
    <row r="177877">
      <c r="A177877" s="1" t="s">
        <v>24691</v>
      </c>
    </row>
    <row r="177879">
      <c r="A177879" s="1" t="s">
        <v>24692</v>
      </c>
    </row>
    <row r="177881">
      <c r="A177881" s="1" t="s">
        <v>24693</v>
      </c>
    </row>
    <row r="177883">
      <c r="A177883" s="1" t="s">
        <v>24694</v>
      </c>
    </row>
    <row r="177884">
      <c r="A177884" s="1" t="s">
        <v>24663</v>
      </c>
    </row>
    <row r="177886">
      <c r="A177886" s="1" t="s">
        <v>6788</v>
      </c>
    </row>
    <row r="177888">
      <c r="A177888" s="1" t="s">
        <v>24695</v>
      </c>
    </row>
    <row r="177889">
      <c r="A177889" s="1" t="s">
        <v>24667</v>
      </c>
    </row>
    <row r="177890">
      <c r="A177890" s="1" t="s">
        <v>24668</v>
      </c>
    </row>
    <row r="177891">
      <c r="A177891" s="1" t="s">
        <v>24669</v>
      </c>
    </row>
    <row r="177892">
      <c r="A177892" s="1" t="s">
        <v>24670</v>
      </c>
    </row>
    <row r="177893">
      <c r="A177893" s="1" t="s">
        <v>24671</v>
      </c>
    </row>
    <row r="177894">
      <c r="A177894" s="1" t="s">
        <v>24641</v>
      </c>
    </row>
    <row r="177895">
      <c r="A177895" s="1" t="s">
        <v>24672</v>
      </c>
    </row>
    <row r="177896">
      <c r="A177896" s="1" t="s">
        <v>24673</v>
      </c>
    </row>
    <row r="177897">
      <c r="A177897" s="1" t="s">
        <v>24674</v>
      </c>
    </row>
    <row r="177898">
      <c r="A177898" s="1" t="s">
        <v>24675</v>
      </c>
    </row>
    <row r="177899">
      <c r="A177899" s="1" t="s">
        <v>24676</v>
      </c>
    </row>
    <row r="177900">
      <c r="A177900" s="1" t="s">
        <v>24677</v>
      </c>
    </row>
    <row r="177901">
      <c r="A177901" s="1" t="s">
        <v>24645</v>
      </c>
    </row>
    <row r="177902">
      <c r="A177902" s="1" t="s">
        <v>24678</v>
      </c>
    </row>
    <row r="177903">
      <c r="A177903" s="1" t="s">
        <v>24679</v>
      </c>
    </row>
    <row r="177904">
      <c r="A177904" s="1" t="s">
        <v>24680</v>
      </c>
    </row>
    <row r="177905">
      <c r="A177905" s="1" t="s">
        <v>24681</v>
      </c>
    </row>
    <row r="177906">
      <c r="A177906" s="1" t="s">
        <v>24682</v>
      </c>
    </row>
    <row r="177907">
      <c r="A177907" s="1" t="s">
        <v>24683</v>
      </c>
    </row>
    <row r="177908">
      <c r="A177908" s="1" t="s">
        <v>24684</v>
      </c>
    </row>
    <row r="177909">
      <c r="A177909" s="1" t="s">
        <v>24685</v>
      </c>
    </row>
    <row r="177910">
      <c r="A177910" s="1" t="s">
        <v>24686</v>
      </c>
    </row>
    <row r="177911">
      <c r="A177911" s="1" t="s">
        <v>24687</v>
      </c>
    </row>
    <row r="177912">
      <c r="A177912" s="1" t="s">
        <v>24688</v>
      </c>
    </row>
    <row r="177913">
      <c r="A177913" s="1" t="s">
        <v>24689</v>
      </c>
    </row>
    <row r="177914">
      <c r="A177914" s="1" t="s">
        <v>24690</v>
      </c>
    </row>
    <row r="177915">
      <c r="A177915" s="1" t="s">
        <v>24691</v>
      </c>
    </row>
    <row r="177916">
      <c r="A177916" s="1" t="s">
        <v>24692</v>
      </c>
    </row>
    <row r="177917">
      <c r="A177917" s="1" t="s">
        <v>24693</v>
      </c>
    </row>
    <row r="177918">
      <c r="A177918" s="1" t="s">
        <v>24694</v>
      </c>
    </row>
    <row r="177919">
      <c r="A177919" s="1" t="s">
        <v>24663</v>
      </c>
    </row>
    <row r="177920">
      <c r="A177920" s="1" t="s">
        <v>24696</v>
      </c>
    </row>
    <row r="177921">
      <c r="A177921" s="1" t="s">
        <v>56732</v>
      </c>
    </row>
    <row r="177922">
      <c r="A177922" s="1" t="s">
        <v>24667</v>
      </c>
    </row>
    <row r="177923">
      <c r="A177923" s="1" t="s">
        <v>24668</v>
      </c>
    </row>
    <row r="177924">
      <c r="A177924" s="1" t="s">
        <v>24669</v>
      </c>
    </row>
    <row r="177925">
      <c r="A177925" s="1" t="s">
        <v>24670</v>
      </c>
    </row>
    <row r="177926">
      <c r="A177926" s="1" t="s">
        <v>24671</v>
      </c>
    </row>
    <row r="177927">
      <c r="A177927" s="1" t="s">
        <v>24641</v>
      </c>
    </row>
    <row r="177928">
      <c r="A177928" s="1" t="s">
        <v>24672</v>
      </c>
    </row>
    <row r="177929">
      <c r="A177929" s="1" t="s">
        <v>24673</v>
      </c>
    </row>
    <row r="177931">
      <c r="A177931" s="1" t="s">
        <v>24674</v>
      </c>
    </row>
    <row r="177933">
      <c r="A177933" s="1" t="s">
        <v>24675</v>
      </c>
    </row>
    <row r="177934">
      <c r="A177934" s="1" t="s">
        <v>24676</v>
      </c>
    </row>
    <row r="177936">
      <c r="A177936" s="1" t="s">
        <v>24677</v>
      </c>
    </row>
    <row r="177938">
      <c r="A177938" s="1" t="s">
        <v>24645</v>
      </c>
    </row>
    <row r="177939">
      <c r="A177939" s="1" t="s">
        <v>24678</v>
      </c>
    </row>
    <row r="177940">
      <c r="A177940" s="1" t="s">
        <v>24679</v>
      </c>
    </row>
    <row r="177941">
      <c r="A177941" s="1" t="s">
        <v>24680</v>
      </c>
    </row>
    <row r="177942">
      <c r="A177942" s="1" t="s">
        <v>24681</v>
      </c>
    </row>
    <row r="177943">
      <c r="A177943" s="1" t="s">
        <v>24682</v>
      </c>
    </row>
    <row r="177945">
      <c r="A177945" s="1" t="s">
        <v>24683</v>
      </c>
    </row>
    <row r="177946">
      <c r="A177946" s="1" t="s">
        <v>24684</v>
      </c>
    </row>
    <row r="177947">
      <c r="A177947" s="1" t="s">
        <v>24685</v>
      </c>
    </row>
    <row r="177948">
      <c r="A177948" s="1" t="s">
        <v>24686</v>
      </c>
    </row>
    <row r="177949">
      <c r="A177949" s="1" t="s">
        <v>24687</v>
      </c>
    </row>
    <row r="177951">
      <c r="A177951" s="1" t="s">
        <v>24688</v>
      </c>
    </row>
    <row r="177953">
      <c r="A177953" s="1" t="s">
        <v>24689</v>
      </c>
    </row>
    <row r="177955">
      <c r="A177955" s="1" t="s">
        <v>24690</v>
      </c>
    </row>
    <row r="177957">
      <c r="A177957" s="1" t="s">
        <v>24691</v>
      </c>
    </row>
    <row r="177959">
      <c r="A177959" s="1" t="s">
        <v>24692</v>
      </c>
    </row>
    <row r="177961">
      <c r="A177961" s="1" t="s">
        <v>24693</v>
      </c>
    </row>
    <row r="177963">
      <c r="A177963" s="1" t="s">
        <v>24694</v>
      </c>
    </row>
    <row r="177964">
      <c r="A177964" s="1" t="s">
        <v>24663</v>
      </c>
    </row>
    <row r="177966">
      <c r="A177966" s="1" t="s">
        <v>6788</v>
      </c>
    </row>
    <row r="177968">
      <c r="A177968" s="1" t="s">
        <v>24695</v>
      </c>
    </row>
    <row r="177969">
      <c r="A177969" s="1" t="s">
        <v>24667</v>
      </c>
    </row>
    <row r="177970">
      <c r="A177970" s="1" t="s">
        <v>24668</v>
      </c>
    </row>
    <row r="177971">
      <c r="A177971" s="1" t="s">
        <v>24669</v>
      </c>
    </row>
    <row r="177972">
      <c r="A177972" s="1" t="s">
        <v>24670</v>
      </c>
    </row>
    <row r="177973">
      <c r="A177973" s="1" t="s">
        <v>24671</v>
      </c>
    </row>
    <row r="177974">
      <c r="A177974" s="1" t="s">
        <v>24641</v>
      </c>
    </row>
    <row r="177975">
      <c r="A177975" s="1" t="s">
        <v>24672</v>
      </c>
    </row>
    <row r="177976">
      <c r="A177976" s="1" t="s">
        <v>24673</v>
      </c>
    </row>
    <row r="177977">
      <c r="A177977" s="1" t="s">
        <v>24674</v>
      </c>
    </row>
    <row r="177978">
      <c r="A177978" s="1" t="s">
        <v>24675</v>
      </c>
    </row>
    <row r="177979">
      <c r="A177979" s="1" t="s">
        <v>24676</v>
      </c>
    </row>
    <row r="177980">
      <c r="A177980" s="1" t="s">
        <v>24677</v>
      </c>
    </row>
    <row r="177981">
      <c r="A177981" s="1" t="s">
        <v>24645</v>
      </c>
    </row>
    <row r="177982">
      <c r="A177982" s="1" t="s">
        <v>24678</v>
      </c>
    </row>
    <row r="177983">
      <c r="A177983" s="1" t="s">
        <v>24679</v>
      </c>
    </row>
    <row r="177984">
      <c r="A177984" s="1" t="s">
        <v>24680</v>
      </c>
    </row>
    <row r="177985">
      <c r="A177985" s="1" t="s">
        <v>24681</v>
      </c>
    </row>
    <row r="177986">
      <c r="A177986" s="1" t="s">
        <v>24682</v>
      </c>
    </row>
    <row r="177987">
      <c r="A177987" s="1" t="s">
        <v>24683</v>
      </c>
    </row>
    <row r="177988">
      <c r="A177988" s="1" t="s">
        <v>24684</v>
      </c>
    </row>
    <row r="177989">
      <c r="A177989" s="1" t="s">
        <v>24685</v>
      </c>
    </row>
    <row r="177990">
      <c r="A177990" s="1" t="s">
        <v>24686</v>
      </c>
    </row>
    <row r="177991">
      <c r="A177991" s="1" t="s">
        <v>24687</v>
      </c>
    </row>
    <row r="177992">
      <c r="A177992" s="1" t="s">
        <v>24688</v>
      </c>
    </row>
    <row r="177993">
      <c r="A177993" s="1" t="s">
        <v>24689</v>
      </c>
    </row>
    <row r="177994">
      <c r="A177994" s="1" t="s">
        <v>24690</v>
      </c>
    </row>
    <row r="177995">
      <c r="A177995" s="1" t="s">
        <v>24691</v>
      </c>
    </row>
    <row r="177996">
      <c r="A177996" s="1" t="s">
        <v>24692</v>
      </c>
    </row>
    <row r="177997">
      <c r="A177997" s="1" t="s">
        <v>24693</v>
      </c>
    </row>
    <row r="177998">
      <c r="A177998" s="1" t="s">
        <v>24694</v>
      </c>
    </row>
    <row r="177999">
      <c r="A177999" s="1" t="s">
        <v>24663</v>
      </c>
    </row>
    <row r="178000">
      <c r="A178000" s="1" t="s">
        <v>24696</v>
      </c>
    </row>
    <row r="178001">
      <c r="A178001" s="1" t="s">
        <v>56733</v>
      </c>
    </row>
    <row r="178003">
      <c r="A178003" s="1" t="s">
        <v>24699</v>
      </c>
    </row>
    <row r="178004">
      <c r="A178004" s="1" t="s">
        <v>24700</v>
      </c>
    </row>
    <row r="178006">
      <c r="A178006" s="1" t="s">
        <v>24701</v>
      </c>
    </row>
    <row r="178007">
      <c r="A178007" s="1" t="s">
        <v>24702</v>
      </c>
    </row>
    <row r="178008">
      <c r="A178008" s="1" t="s">
        <v>173</v>
      </c>
    </row>
    <row r="178010">
      <c r="A178010" s="1" t="s">
        <v>24703</v>
      </c>
    </row>
    <row r="178011">
      <c r="A178011" s="1" t="s">
        <v>24704</v>
      </c>
    </row>
    <row r="178012">
      <c r="A178012" s="1" t="s">
        <v>24705</v>
      </c>
    </row>
    <row r="178013">
      <c r="A178013" s="1" t="s">
        <v>24706</v>
      </c>
    </row>
    <row r="178014">
      <c r="A178014" s="1" t="s">
        <v>24707</v>
      </c>
    </row>
    <row r="178016">
      <c r="A178016" s="1" t="s">
        <v>24708</v>
      </c>
    </row>
    <row r="178017">
      <c r="A178017" s="1" t="s">
        <v>24709</v>
      </c>
    </row>
    <row r="178018">
      <c r="A178018" s="1" t="s">
        <v>24710</v>
      </c>
    </row>
    <row r="178019">
      <c r="A178019" s="1" t="s">
        <v>24711</v>
      </c>
    </row>
    <row r="178021">
      <c r="A178021" s="1" t="s">
        <v>24712</v>
      </c>
    </row>
    <row r="178023">
      <c r="A178023" s="1" t="s">
        <v>24713</v>
      </c>
    </row>
    <row r="178025">
      <c r="A178025" s="1" t="s">
        <v>445</v>
      </c>
    </row>
    <row r="178026">
      <c r="A178026" s="1" t="s">
        <v>24714</v>
      </c>
    </row>
    <row r="178027">
      <c r="A178027" s="1" t="s">
        <v>24699</v>
      </c>
    </row>
    <row r="178028">
      <c r="A178028" s="1" t="s">
        <v>24700</v>
      </c>
    </row>
    <row r="178029">
      <c r="A178029" s="1" t="s">
        <v>24701</v>
      </c>
    </row>
    <row r="178030">
      <c r="A178030" s="1" t="s">
        <v>24702</v>
      </c>
    </row>
    <row r="178031">
      <c r="A178031" s="1" t="s">
        <v>173</v>
      </c>
    </row>
    <row r="178032">
      <c r="A178032" s="1" t="s">
        <v>24703</v>
      </c>
    </row>
    <row r="178033">
      <c r="A178033" s="1" t="s">
        <v>24704</v>
      </c>
    </row>
    <row r="178034">
      <c r="A178034" s="1" t="s">
        <v>24705</v>
      </c>
    </row>
    <row r="178035">
      <c r="A178035" s="1" t="s">
        <v>24706</v>
      </c>
    </row>
    <row r="178036">
      <c r="A178036" s="1" t="s">
        <v>24707</v>
      </c>
    </row>
    <row r="178037">
      <c r="A178037" s="1" t="s">
        <v>24708</v>
      </c>
    </row>
    <row r="178038">
      <c r="A178038" s="1" t="s">
        <v>24709</v>
      </c>
    </row>
    <row r="178039">
      <c r="A178039" s="1" t="s">
        <v>24710</v>
      </c>
    </row>
    <row r="178040">
      <c r="A178040" s="1" t="s">
        <v>24711</v>
      </c>
    </row>
    <row r="178041">
      <c r="A178041" s="1" t="s">
        <v>24712</v>
      </c>
    </row>
    <row r="178042">
      <c r="A178042" s="1" t="s">
        <v>24715</v>
      </c>
    </row>
    <row r="178043">
      <c r="A178043" s="1" t="s">
        <v>56734</v>
      </c>
    </row>
    <row r="178045">
      <c r="A178045" s="1" t="s">
        <v>24717</v>
      </c>
    </row>
    <row r="178046">
      <c r="A178046" s="1" t="s">
        <v>24718</v>
      </c>
    </row>
    <row r="178048">
      <c r="A178048" s="1" t="s">
        <v>24719</v>
      </c>
    </row>
    <row r="178049">
      <c r="A178049" s="1" t="s">
        <v>24720</v>
      </c>
    </row>
    <row r="178050">
      <c r="A178050" s="1" t="s">
        <v>24721</v>
      </c>
    </row>
    <row r="178052">
      <c r="A178052" s="1" t="s">
        <v>24722</v>
      </c>
    </row>
    <row r="178054">
      <c r="A178054" s="1" t="s">
        <v>24723</v>
      </c>
    </row>
    <row r="178055">
      <c r="A178055" s="1" t="s">
        <v>24724</v>
      </c>
    </row>
    <row r="178056">
      <c r="A178056" s="1" t="s">
        <v>24725</v>
      </c>
    </row>
    <row r="178058">
      <c r="A178058" s="1" t="s">
        <v>24726</v>
      </c>
    </row>
    <row r="178059">
      <c r="A178059" s="1" t="s">
        <v>24727</v>
      </c>
    </row>
    <row r="178061">
      <c r="A178061" s="1" t="s">
        <v>24728</v>
      </c>
    </row>
    <row r="178062">
      <c r="A178062" s="1" t="s">
        <v>24729</v>
      </c>
    </row>
    <row r="178063">
      <c r="A178063" s="1" t="s">
        <v>24730</v>
      </c>
    </row>
    <row r="178064">
      <c r="A178064" s="1" t="s">
        <v>24731</v>
      </c>
    </row>
    <row r="178066">
      <c r="A178066" s="1" t="s">
        <v>24732</v>
      </c>
    </row>
    <row r="178068">
      <c r="A178068" s="1" t="s">
        <v>24733</v>
      </c>
    </row>
    <row r="178069">
      <c r="A178069" s="1" t="s">
        <v>24717</v>
      </c>
    </row>
    <row r="178070">
      <c r="A178070" s="1" t="s">
        <v>24718</v>
      </c>
    </row>
    <row r="178071">
      <c r="A178071" s="1" t="s">
        <v>24719</v>
      </c>
    </row>
    <row r="178072">
      <c r="A178072" s="1" t="s">
        <v>24720</v>
      </c>
    </row>
    <row r="178073">
      <c r="A178073" s="1" t="s">
        <v>24721</v>
      </c>
    </row>
    <row r="178074">
      <c r="A178074" s="1" t="s">
        <v>24723</v>
      </c>
    </row>
    <row r="178075">
      <c r="A178075" s="1" t="s">
        <v>24724</v>
      </c>
    </row>
    <row r="178076">
      <c r="A178076" s="1" t="s">
        <v>24725</v>
      </c>
    </row>
    <row r="178077">
      <c r="A178077" s="1" t="s">
        <v>24726</v>
      </c>
    </row>
    <row r="178078">
      <c r="A178078" s="1" t="s">
        <v>24727</v>
      </c>
    </row>
    <row r="178079">
      <c r="A178079" s="1" t="s">
        <v>24729</v>
      </c>
    </row>
    <row r="178080">
      <c r="A178080" s="1" t="s">
        <v>24730</v>
      </c>
    </row>
    <row r="178081">
      <c r="A178081" s="1" t="s">
        <v>24731</v>
      </c>
    </row>
    <row r="178082">
      <c r="A178082" s="1" t="s">
        <v>24734</v>
      </c>
    </row>
    <row r="178083">
      <c r="A178083" s="1" t="s">
        <v>56735</v>
      </c>
    </row>
    <row r="178085">
      <c r="A178085" s="1" t="s">
        <v>24717</v>
      </c>
    </row>
    <row r="178086">
      <c r="A178086" s="1" t="s">
        <v>24718</v>
      </c>
    </row>
    <row r="178088">
      <c r="A178088" s="1" t="s">
        <v>24719</v>
      </c>
    </row>
    <row r="178089">
      <c r="A178089" s="1" t="s">
        <v>24720</v>
      </c>
    </row>
    <row r="178090">
      <c r="A178090" s="1" t="s">
        <v>24721</v>
      </c>
    </row>
    <row r="178092">
      <c r="A178092" s="1" t="s">
        <v>24722</v>
      </c>
    </row>
    <row r="178094">
      <c r="A178094" s="1" t="s">
        <v>24723</v>
      </c>
    </row>
    <row r="178095">
      <c r="A178095" s="1" t="s">
        <v>24724</v>
      </c>
    </row>
    <row r="178096">
      <c r="A178096" s="1" t="s">
        <v>24725</v>
      </c>
    </row>
    <row r="178098">
      <c r="A178098" s="1" t="s">
        <v>24726</v>
      </c>
    </row>
    <row r="178099">
      <c r="A178099" s="1" t="s">
        <v>24727</v>
      </c>
    </row>
    <row r="178101">
      <c r="A178101" s="1" t="s">
        <v>24728</v>
      </c>
    </row>
    <row r="178102">
      <c r="A178102" s="1" t="s">
        <v>24729</v>
      </c>
    </row>
    <row r="178103">
      <c r="A178103" s="1" t="s">
        <v>24730</v>
      </c>
    </row>
    <row r="178104">
      <c r="A178104" s="1" t="s">
        <v>24731</v>
      </c>
    </row>
    <row r="178106">
      <c r="A178106" s="1" t="s">
        <v>24732</v>
      </c>
    </row>
    <row r="178108">
      <c r="A178108" s="1" t="s">
        <v>24733</v>
      </c>
    </row>
    <row r="178109">
      <c r="A178109" s="1" t="s">
        <v>24717</v>
      </c>
    </row>
    <row r="178110">
      <c r="A178110" s="1" t="s">
        <v>24718</v>
      </c>
    </row>
    <row r="178111">
      <c r="A178111" s="1" t="s">
        <v>24719</v>
      </c>
    </row>
    <row r="178112">
      <c r="A178112" s="1" t="s">
        <v>24720</v>
      </c>
    </row>
    <row r="178113">
      <c r="A178113" s="1" t="s">
        <v>24721</v>
      </c>
    </row>
    <row r="178114">
      <c r="A178114" s="1" t="s">
        <v>24723</v>
      </c>
    </row>
    <row r="178115">
      <c r="A178115" s="1" t="s">
        <v>24724</v>
      </c>
    </row>
    <row r="178116">
      <c r="A178116" s="1" t="s">
        <v>24725</v>
      </c>
    </row>
    <row r="178117">
      <c r="A178117" s="1" t="s">
        <v>24726</v>
      </c>
    </row>
    <row r="178118">
      <c r="A178118" s="1" t="s">
        <v>24727</v>
      </c>
    </row>
    <row r="178119">
      <c r="A178119" s="1" t="s">
        <v>24729</v>
      </c>
    </row>
    <row r="178120">
      <c r="A178120" s="1" t="s">
        <v>24730</v>
      </c>
    </row>
    <row r="178121">
      <c r="A178121" s="1" t="s">
        <v>24731</v>
      </c>
    </row>
    <row r="178122">
      <c r="A178122" s="1" t="s">
        <v>24734</v>
      </c>
    </row>
    <row r="178123">
      <c r="A178123" s="1" t="s">
        <v>56736</v>
      </c>
    </row>
    <row r="178125">
      <c r="A178125" s="1" t="s">
        <v>24737</v>
      </c>
    </row>
    <row r="178127">
      <c r="A178127" s="1" t="s">
        <v>24738</v>
      </c>
    </row>
    <row r="178128">
      <c r="A178128" s="1" t="s">
        <v>24739</v>
      </c>
    </row>
    <row r="178130">
      <c r="A178130" s="1" t="s">
        <v>24740</v>
      </c>
    </row>
    <row r="178132">
      <c r="A178132" s="1" t="s">
        <v>24741</v>
      </c>
    </row>
    <row r="178134">
      <c r="A178134" s="1" t="s">
        <v>24742</v>
      </c>
    </row>
    <row r="178135">
      <c r="A178135" s="1" t="s">
        <v>24743</v>
      </c>
    </row>
    <row r="178137">
      <c r="A178137" s="1" t="s">
        <v>24744</v>
      </c>
    </row>
    <row r="178138">
      <c r="A178138" s="1" t="s">
        <v>24745</v>
      </c>
    </row>
    <row r="178140">
      <c r="A178140" s="1" t="s">
        <v>24746</v>
      </c>
    </row>
    <row r="178141">
      <c r="A178141" s="1" t="s">
        <v>24747</v>
      </c>
    </row>
    <row r="178142">
      <c r="A178142" s="1" t="s">
        <v>15461</v>
      </c>
    </row>
    <row r="178144">
      <c r="A178144" s="1" t="s">
        <v>367</v>
      </c>
    </row>
    <row r="178145">
      <c r="A178145" s="1" t="s">
        <v>24748</v>
      </c>
    </row>
    <row r="178146">
      <c r="A178146" s="1" t="s">
        <v>24737</v>
      </c>
    </row>
    <row r="178147">
      <c r="A178147" s="1" t="s">
        <v>24738</v>
      </c>
    </row>
    <row r="178148">
      <c r="A178148" s="1" t="s">
        <v>24739</v>
      </c>
    </row>
    <row r="178149">
      <c r="A178149" s="1" t="s">
        <v>24740</v>
      </c>
    </row>
    <row r="178150">
      <c r="A178150" s="1" t="s">
        <v>24741</v>
      </c>
    </row>
    <row r="178151">
      <c r="A178151" s="1" t="s">
        <v>24742</v>
      </c>
    </row>
    <row r="178152">
      <c r="A178152" s="1" t="s">
        <v>24743</v>
      </c>
    </row>
    <row r="178153">
      <c r="A178153" s="1" t="s">
        <v>24744</v>
      </c>
    </row>
    <row r="178154">
      <c r="A178154" s="1" t="s">
        <v>24745</v>
      </c>
    </row>
    <row r="178155">
      <c r="A178155" s="1" t="s">
        <v>24747</v>
      </c>
    </row>
    <row r="178156">
      <c r="A178156" s="1" t="s">
        <v>24749</v>
      </c>
    </row>
    <row r="178157">
      <c r="A178157" s="1" t="s">
        <v>56737</v>
      </c>
    </row>
    <row r="178159">
      <c r="A178159" s="1" t="s">
        <v>24751</v>
      </c>
    </row>
    <row r="178161">
      <c r="A178161" s="1" t="s">
        <v>24752</v>
      </c>
    </row>
    <row r="178162">
      <c r="A178162" s="1" t="s">
        <v>24753</v>
      </c>
    </row>
    <row r="178164">
      <c r="A178164" s="1" t="s">
        <v>24754</v>
      </c>
    </row>
    <row r="178166">
      <c r="A178166" s="1" t="s">
        <v>24755</v>
      </c>
    </row>
    <row r="178167">
      <c r="A178167" s="1" t="s">
        <v>24756</v>
      </c>
    </row>
    <row r="178169">
      <c r="A178169" s="1" t="s">
        <v>24757</v>
      </c>
    </row>
    <row r="178170">
      <c r="A178170" s="1" t="s">
        <v>24758</v>
      </c>
    </row>
    <row r="178172">
      <c r="A178172" s="1" t="s">
        <v>24746</v>
      </c>
    </row>
    <row r="178173">
      <c r="A178173" s="1" t="s">
        <v>24759</v>
      </c>
    </row>
    <row r="178175">
      <c r="A178175" s="1" t="s">
        <v>20596</v>
      </c>
    </row>
    <row r="178177">
      <c r="A178177" s="1" t="s">
        <v>233</v>
      </c>
    </row>
    <row r="178178">
      <c r="A178178" s="1" t="s">
        <v>24760</v>
      </c>
    </row>
    <row r="178179">
      <c r="A178179" s="1" t="s">
        <v>24751</v>
      </c>
    </row>
    <row r="178180">
      <c r="A178180" s="1" t="s">
        <v>24752</v>
      </c>
    </row>
    <row r="178181">
      <c r="A178181" s="1" t="s">
        <v>24753</v>
      </c>
    </row>
    <row r="178182">
      <c r="A178182" s="1" t="s">
        <v>24754</v>
      </c>
    </row>
    <row r="178183">
      <c r="A178183" s="1" t="s">
        <v>24755</v>
      </c>
    </row>
    <row r="178184">
      <c r="A178184" s="1" t="s">
        <v>24756</v>
      </c>
    </row>
    <row r="178185">
      <c r="A178185" s="1" t="s">
        <v>24757</v>
      </c>
    </row>
    <row r="178186">
      <c r="A178186" s="1" t="s">
        <v>24758</v>
      </c>
    </row>
    <row r="178187">
      <c r="A178187" s="1" t="s">
        <v>24759</v>
      </c>
    </row>
    <row r="178188">
      <c r="A178188" s="1" t="s">
        <v>24761</v>
      </c>
    </row>
    <row r="178189">
      <c r="A178189" s="1" t="s">
        <v>56738</v>
      </c>
    </row>
    <row r="178191">
      <c r="A178191" s="1" t="s">
        <v>24751</v>
      </c>
    </row>
    <row r="178193">
      <c r="A178193" s="1" t="s">
        <v>24752</v>
      </c>
    </row>
    <row r="178194">
      <c r="A178194" s="1" t="s">
        <v>24753</v>
      </c>
    </row>
    <row r="178196">
      <c r="A178196" s="1" t="s">
        <v>24754</v>
      </c>
    </row>
    <row r="178198">
      <c r="A178198" s="1" t="s">
        <v>24755</v>
      </c>
    </row>
    <row r="178199">
      <c r="A178199" s="1" t="s">
        <v>24756</v>
      </c>
    </row>
    <row r="178201">
      <c r="A178201" s="1" t="s">
        <v>24757</v>
      </c>
    </row>
    <row r="178202">
      <c r="A178202" s="1" t="s">
        <v>24758</v>
      </c>
    </row>
    <row r="178204">
      <c r="A178204" s="1" t="s">
        <v>24746</v>
      </c>
    </row>
    <row r="178205">
      <c r="A178205" s="1" t="s">
        <v>24759</v>
      </c>
    </row>
    <row r="178207">
      <c r="A178207" s="1" t="s">
        <v>20596</v>
      </c>
    </row>
    <row r="178209">
      <c r="A178209" s="1" t="s">
        <v>233</v>
      </c>
    </row>
    <row r="178210">
      <c r="A178210" s="1" t="s">
        <v>24760</v>
      </c>
    </row>
    <row r="178211">
      <c r="A178211" s="1" t="s">
        <v>24751</v>
      </c>
    </row>
    <row r="178212">
      <c r="A178212" s="1" t="s">
        <v>24752</v>
      </c>
    </row>
    <row r="178213">
      <c r="A178213" s="1" t="s">
        <v>24753</v>
      </c>
    </row>
    <row r="178214">
      <c r="A178214" s="1" t="s">
        <v>24754</v>
      </c>
    </row>
    <row r="178215">
      <c r="A178215" s="1" t="s">
        <v>24755</v>
      </c>
    </row>
    <row r="178216">
      <c r="A178216" s="1" t="s">
        <v>24756</v>
      </c>
    </row>
    <row r="178217">
      <c r="A178217" s="1" t="s">
        <v>24757</v>
      </c>
    </row>
    <row r="178218">
      <c r="A178218" s="1" t="s">
        <v>24758</v>
      </c>
    </row>
    <row r="178219">
      <c r="A178219" s="1" t="s">
        <v>24759</v>
      </c>
    </row>
    <row r="178220">
      <c r="A178220" s="1" t="s">
        <v>24761</v>
      </c>
    </row>
    <row r="178221">
      <c r="A178221" s="1" t="s">
        <v>56739</v>
      </c>
    </row>
    <row r="178223">
      <c r="A178223" s="1" t="s">
        <v>24764</v>
      </c>
    </row>
    <row r="178224">
      <c r="A178224" s="1" t="s">
        <v>24765</v>
      </c>
    </row>
    <row r="178226">
      <c r="A178226" s="1" t="s">
        <v>24766</v>
      </c>
    </row>
    <row r="178227">
      <c r="A178227" s="1" t="s">
        <v>24767</v>
      </c>
    </row>
    <row r="178229">
      <c r="A178229" s="1" t="s">
        <v>24768</v>
      </c>
    </row>
    <row r="178230">
      <c r="A178230" s="1" t="s">
        <v>24769</v>
      </c>
    </row>
    <row r="178232">
      <c r="A178232" s="1" t="s">
        <v>24770</v>
      </c>
    </row>
    <row r="178233">
      <c r="A178233" s="1" t="s">
        <v>24771</v>
      </c>
    </row>
    <row r="178235">
      <c r="A178235" s="1" t="s">
        <v>24772</v>
      </c>
    </row>
    <row r="178236">
      <c r="A178236" s="1" t="s">
        <v>24773</v>
      </c>
    </row>
    <row r="178237">
      <c r="A178237" s="1" t="s">
        <v>24774</v>
      </c>
    </row>
    <row r="178238">
      <c r="A178238" s="1" t="s">
        <v>24775</v>
      </c>
    </row>
    <row r="178239">
      <c r="A178239" s="1" t="s">
        <v>24776</v>
      </c>
    </row>
    <row r="178241">
      <c r="A178241" s="1" t="s">
        <v>24777</v>
      </c>
    </row>
    <row r="178242">
      <c r="A178242" s="1" t="s">
        <v>24778</v>
      </c>
    </row>
    <row r="178243">
      <c r="A178243" s="1" t="s">
        <v>24779</v>
      </c>
    </row>
    <row r="178245">
      <c r="A178245" s="1" t="s">
        <v>24780</v>
      </c>
    </row>
    <row r="178247">
      <c r="A178247" s="1" t="s">
        <v>24781</v>
      </c>
    </row>
    <row r="178248">
      <c r="A178248" s="1" t="s">
        <v>24782</v>
      </c>
    </row>
    <row r="178250">
      <c r="A178250" s="1" t="s">
        <v>24783</v>
      </c>
    </row>
    <row r="178252">
      <c r="A178252" s="1" t="s">
        <v>24784</v>
      </c>
    </row>
    <row r="178253">
      <c r="A178253" s="1" t="s">
        <v>24764</v>
      </c>
    </row>
    <row r="178254">
      <c r="A178254" s="1" t="s">
        <v>24765</v>
      </c>
    </row>
    <row r="178255">
      <c r="A178255" s="1" t="s">
        <v>24766</v>
      </c>
    </row>
    <row r="178256">
      <c r="A178256" s="1" t="s">
        <v>24767</v>
      </c>
    </row>
    <row r="178257">
      <c r="A178257" s="1" t="s">
        <v>24768</v>
      </c>
    </row>
    <row r="178258">
      <c r="A178258" s="1" t="s">
        <v>24769</v>
      </c>
    </row>
    <row r="178259">
      <c r="A178259" s="1" t="s">
        <v>24770</v>
      </c>
    </row>
    <row r="178260">
      <c r="A178260" s="1" t="s">
        <v>24771</v>
      </c>
    </row>
    <row r="178261">
      <c r="A178261" s="1" t="s">
        <v>24772</v>
      </c>
    </row>
    <row r="178262">
      <c r="A178262" s="1" t="s">
        <v>24773</v>
      </c>
    </row>
    <row r="178263">
      <c r="A178263" s="1" t="s">
        <v>24774</v>
      </c>
    </row>
    <row r="178264">
      <c r="A178264" s="1" t="s">
        <v>24775</v>
      </c>
    </row>
    <row r="178265">
      <c r="A178265" s="1" t="s">
        <v>24776</v>
      </c>
    </row>
    <row r="178266">
      <c r="A178266" s="1" t="s">
        <v>24777</v>
      </c>
    </row>
    <row r="178267">
      <c r="A178267" s="1" t="s">
        <v>24778</v>
      </c>
    </row>
    <row r="178268">
      <c r="A178268" s="1" t="s">
        <v>24779</v>
      </c>
    </row>
    <row r="178269">
      <c r="A178269" s="1" t="s">
        <v>24780</v>
      </c>
    </row>
    <row r="178270">
      <c r="A178270" s="1" t="s">
        <v>24781</v>
      </c>
    </row>
    <row r="178271">
      <c r="A178271" s="1" t="s">
        <v>24782</v>
      </c>
    </row>
    <row r="178272">
      <c r="A178272" s="1" t="s">
        <v>24785</v>
      </c>
    </row>
    <row r="178273">
      <c r="A178273" s="1" t="s">
        <v>56740</v>
      </c>
    </row>
    <row r="178274">
      <c r="A178274" s="1" t="s">
        <v>24787</v>
      </c>
    </row>
    <row r="178276">
      <c r="A178276" s="1" t="s">
        <v>24788</v>
      </c>
    </row>
    <row r="178277">
      <c r="A178277" s="1" t="s">
        <v>24789</v>
      </c>
    </row>
    <row r="178279">
      <c r="A178279" s="1" t="s">
        <v>24790</v>
      </c>
    </row>
    <row r="178280">
      <c r="A178280" s="1" t="s">
        <v>24791</v>
      </c>
    </row>
    <row r="178282">
      <c r="A178282" s="1" t="s">
        <v>24792</v>
      </c>
    </row>
    <row r="178283">
      <c r="A178283" s="1" t="s">
        <v>24793</v>
      </c>
    </row>
    <row r="178285">
      <c r="A178285" s="1" t="s">
        <v>24794</v>
      </c>
    </row>
    <row r="178286">
      <c r="A178286" s="1" t="s">
        <v>24795</v>
      </c>
    </row>
    <row r="178287">
      <c r="A178287" s="1" t="s">
        <v>24796</v>
      </c>
    </row>
    <row r="178288">
      <c r="A178288" s="1" t="s">
        <v>24775</v>
      </c>
    </row>
    <row r="178289">
      <c r="A178289" s="1" t="s">
        <v>24797</v>
      </c>
    </row>
    <row r="178291">
      <c r="A178291" s="1" t="s">
        <v>24798</v>
      </c>
    </row>
    <row r="178292">
      <c r="A178292" s="1" t="s">
        <v>24799</v>
      </c>
    </row>
    <row r="178293">
      <c r="A178293" s="1" t="s">
        <v>24800</v>
      </c>
    </row>
    <row r="178295">
      <c r="A178295" s="1" t="s">
        <v>24780</v>
      </c>
    </row>
    <row r="178297">
      <c r="A178297" s="1" t="s">
        <v>24781</v>
      </c>
    </row>
    <row r="178298">
      <c r="A178298" s="1" t="s">
        <v>24801</v>
      </c>
    </row>
    <row r="178300">
      <c r="A178300" s="1" t="s">
        <v>24802</v>
      </c>
    </row>
    <row r="178302">
      <c r="A178302" s="1" t="s">
        <v>24803</v>
      </c>
    </row>
    <row r="178303">
      <c r="A178303" s="1" t="s">
        <v>24787</v>
      </c>
    </row>
    <row r="178304">
      <c r="A178304" s="1" t="s">
        <v>24788</v>
      </c>
    </row>
    <row r="178305">
      <c r="A178305" s="1" t="s">
        <v>24789</v>
      </c>
    </row>
    <row r="178306">
      <c r="A178306" s="1" t="s">
        <v>24790</v>
      </c>
    </row>
    <row r="178307">
      <c r="A178307" s="1" t="s">
        <v>24791</v>
      </c>
    </row>
    <row r="178308">
      <c r="A178308" s="1" t="s">
        <v>24792</v>
      </c>
    </row>
    <row r="178309">
      <c r="A178309" s="1" t="s">
        <v>24793</v>
      </c>
    </row>
    <row r="178310">
      <c r="A178310" s="1" t="s">
        <v>24794</v>
      </c>
    </row>
    <row r="178311">
      <c r="A178311" s="1" t="s">
        <v>24795</v>
      </c>
    </row>
    <row r="178312">
      <c r="A178312" s="1" t="s">
        <v>24796</v>
      </c>
    </row>
    <row r="178313">
      <c r="A178313" s="1" t="s">
        <v>24775</v>
      </c>
    </row>
    <row r="178314">
      <c r="A178314" s="1" t="s">
        <v>24797</v>
      </c>
    </row>
    <row r="178315">
      <c r="A178315" s="1" t="s">
        <v>24798</v>
      </c>
    </row>
    <row r="178316">
      <c r="A178316" s="1" t="s">
        <v>24799</v>
      </c>
    </row>
    <row r="178317">
      <c r="A178317" s="1" t="s">
        <v>24800</v>
      </c>
    </row>
    <row r="178318">
      <c r="A178318" s="1" t="s">
        <v>24780</v>
      </c>
    </row>
    <row r="178319">
      <c r="A178319" s="1" t="s">
        <v>24781</v>
      </c>
    </row>
    <row r="178320">
      <c r="A178320" s="1" t="s">
        <v>24801</v>
      </c>
    </row>
    <row r="178321">
      <c r="A178321" s="1" t="s">
        <v>24804</v>
      </c>
    </row>
    <row r="178322">
      <c r="A178322" s="1" t="s">
        <v>56741</v>
      </c>
    </row>
    <row r="178323">
      <c r="A178323" s="1" t="s">
        <v>24787</v>
      </c>
    </row>
    <row r="178325">
      <c r="A178325" s="1" t="s">
        <v>24788</v>
      </c>
    </row>
    <row r="178326">
      <c r="A178326" s="1" t="s">
        <v>24789</v>
      </c>
    </row>
    <row r="178328">
      <c r="A178328" s="1" t="s">
        <v>24790</v>
      </c>
    </row>
    <row r="178329">
      <c r="A178329" s="1" t="s">
        <v>24791</v>
      </c>
    </row>
    <row r="178331">
      <c r="A178331" s="1" t="s">
        <v>24792</v>
      </c>
    </row>
    <row r="178332">
      <c r="A178332" s="1" t="s">
        <v>24793</v>
      </c>
    </row>
    <row r="178334">
      <c r="A178334" s="1" t="s">
        <v>24794</v>
      </c>
    </row>
    <row r="178335">
      <c r="A178335" s="1" t="s">
        <v>24795</v>
      </c>
    </row>
    <row r="178336">
      <c r="A178336" s="1" t="s">
        <v>24796</v>
      </c>
    </row>
    <row r="178337">
      <c r="A178337" s="1" t="s">
        <v>24775</v>
      </c>
    </row>
    <row r="178338">
      <c r="A178338" s="1" t="s">
        <v>24797</v>
      </c>
    </row>
    <row r="178340">
      <c r="A178340" s="1" t="s">
        <v>24798</v>
      </c>
    </row>
    <row r="178341">
      <c r="A178341" s="1" t="s">
        <v>24799</v>
      </c>
    </row>
    <row r="178342">
      <c r="A178342" s="1" t="s">
        <v>24800</v>
      </c>
    </row>
    <row r="178344">
      <c r="A178344" s="1" t="s">
        <v>24780</v>
      </c>
    </row>
    <row r="178346">
      <c r="A178346" s="1" t="s">
        <v>24781</v>
      </c>
    </row>
    <row r="178347">
      <c r="A178347" s="1" t="s">
        <v>24801</v>
      </c>
    </row>
    <row r="178349">
      <c r="A178349" s="1" t="s">
        <v>24802</v>
      </c>
    </row>
    <row r="178351">
      <c r="A178351" s="1" t="s">
        <v>24803</v>
      </c>
    </row>
    <row r="178352">
      <c r="A178352" s="1" t="s">
        <v>24787</v>
      </c>
    </row>
    <row r="178353">
      <c r="A178353" s="1" t="s">
        <v>24788</v>
      </c>
    </row>
    <row r="178354">
      <c r="A178354" s="1" t="s">
        <v>24789</v>
      </c>
    </row>
    <row r="178355">
      <c r="A178355" s="1" t="s">
        <v>24790</v>
      </c>
    </row>
    <row r="178356">
      <c r="A178356" s="1" t="s">
        <v>24791</v>
      </c>
    </row>
    <row r="178357">
      <c r="A178357" s="1" t="s">
        <v>24792</v>
      </c>
    </row>
    <row r="178358">
      <c r="A178358" s="1" t="s">
        <v>24793</v>
      </c>
    </row>
    <row r="178359">
      <c r="A178359" s="1" t="s">
        <v>24794</v>
      </c>
    </row>
    <row r="178360">
      <c r="A178360" s="1" t="s">
        <v>24795</v>
      </c>
    </row>
    <row r="178361">
      <c r="A178361" s="1" t="s">
        <v>24796</v>
      </c>
    </row>
    <row r="178362">
      <c r="A178362" s="1" t="s">
        <v>24775</v>
      </c>
    </row>
    <row r="178363">
      <c r="A178363" s="1" t="s">
        <v>24797</v>
      </c>
    </row>
    <row r="178364">
      <c r="A178364" s="1" t="s">
        <v>24798</v>
      </c>
    </row>
    <row r="178365">
      <c r="A178365" s="1" t="s">
        <v>24799</v>
      </c>
    </row>
    <row r="178366">
      <c r="A178366" s="1" t="s">
        <v>24800</v>
      </c>
    </row>
    <row r="178367">
      <c r="A178367" s="1" t="s">
        <v>24780</v>
      </c>
    </row>
    <row r="178368">
      <c r="A178368" s="1" t="s">
        <v>24781</v>
      </c>
    </row>
    <row r="178369">
      <c r="A178369" s="1" t="s">
        <v>24801</v>
      </c>
    </row>
    <row r="178370">
      <c r="A178370" s="1" t="s">
        <v>24804</v>
      </c>
    </row>
    <row r="178371">
      <c r="A178371" s="1" t="s">
        <v>56742</v>
      </c>
    </row>
    <row r="178372">
      <c r="A178372" s="1" t="s">
        <v>15701</v>
      </c>
    </row>
    <row r="178373">
      <c r="A178373" s="1" t="s">
        <v>24807</v>
      </c>
    </row>
    <row r="178374">
      <c r="A178374" s="1" t="s">
        <v>24808</v>
      </c>
    </row>
    <row r="178375">
      <c r="A178375" s="1" t="s">
        <v>24809</v>
      </c>
    </row>
    <row r="178376">
      <c r="A178376" s="1" t="s">
        <v>24810</v>
      </c>
    </row>
    <row r="178377">
      <c r="A178377" s="1" t="s">
        <v>24811</v>
      </c>
    </row>
    <row r="178378">
      <c r="A178378" s="1" t="s">
        <v>24812</v>
      </c>
    </row>
    <row r="178379">
      <c r="A178379" s="1" t="s">
        <v>24813</v>
      </c>
    </row>
    <row r="178380">
      <c r="A178380" s="1" t="s">
        <v>24814</v>
      </c>
    </row>
    <row r="178381">
      <c r="A178381" s="1" t="s">
        <v>24807</v>
      </c>
    </row>
    <row r="178382">
      <c r="A178382" s="1" t="s">
        <v>24808</v>
      </c>
    </row>
    <row r="178383">
      <c r="A178383" s="1" t="s">
        <v>24809</v>
      </c>
    </row>
    <row r="178384">
      <c r="A178384" s="1" t="s">
        <v>24810</v>
      </c>
    </row>
    <row r="178385">
      <c r="A178385" s="1" t="s">
        <v>24811</v>
      </c>
    </row>
    <row r="178386">
      <c r="A178386" s="1" t="s">
        <v>24812</v>
      </c>
    </row>
    <row r="178387">
      <c r="A178387" s="1" t="s">
        <v>24813</v>
      </c>
    </row>
    <row r="178388">
      <c r="A178388" s="1" t="s">
        <v>24815</v>
      </c>
    </row>
    <row r="178389">
      <c r="A178389" s="1" t="s">
        <v>56743</v>
      </c>
    </row>
    <row r="178390">
      <c r="A178390" s="1" t="s">
        <v>24817</v>
      </c>
    </row>
    <row r="178391">
      <c r="A178391" s="1" t="s">
        <v>24818</v>
      </c>
    </row>
    <row r="178392">
      <c r="A178392" s="1" t="s">
        <v>24819</v>
      </c>
    </row>
    <row r="178393">
      <c r="A178393" s="1" t="s">
        <v>24820</v>
      </c>
    </row>
    <row r="178394">
      <c r="A178394" s="1" t="s">
        <v>24821</v>
      </c>
    </row>
    <row r="178395">
      <c r="A178395" s="1" t="s">
        <v>1597</v>
      </c>
    </row>
    <row r="178396">
      <c r="A178396" s="1" t="s">
        <v>24822</v>
      </c>
    </row>
    <row r="178397">
      <c r="A178397" s="1" t="s">
        <v>24818</v>
      </c>
    </row>
    <row r="178398">
      <c r="A178398" s="1" t="s">
        <v>24819</v>
      </c>
    </row>
    <row r="178399">
      <c r="A178399" s="1" t="s">
        <v>24820</v>
      </c>
    </row>
    <row r="178400">
      <c r="A178400" s="1" t="s">
        <v>24823</v>
      </c>
    </row>
    <row r="178401">
      <c r="A178401" s="1" t="s">
        <v>56744</v>
      </c>
    </row>
    <row r="178402">
      <c r="A178402" s="1" t="s">
        <v>24817</v>
      </c>
    </row>
    <row r="178403">
      <c r="A178403" s="1" t="s">
        <v>24818</v>
      </c>
    </row>
    <row r="178404">
      <c r="A178404" s="1" t="s">
        <v>24819</v>
      </c>
    </row>
    <row r="178405">
      <c r="A178405" s="1" t="s">
        <v>24820</v>
      </c>
    </row>
    <row r="178406">
      <c r="A178406" s="1" t="s">
        <v>24821</v>
      </c>
    </row>
    <row r="178407">
      <c r="A178407" s="1" t="s">
        <v>1597</v>
      </c>
    </row>
    <row r="178408">
      <c r="A178408" s="1" t="s">
        <v>24822</v>
      </c>
    </row>
    <row r="178409">
      <c r="A178409" s="1" t="s">
        <v>24818</v>
      </c>
    </row>
    <row r="178410">
      <c r="A178410" s="1" t="s">
        <v>24819</v>
      </c>
    </row>
    <row r="178411">
      <c r="A178411" s="1" t="s">
        <v>24820</v>
      </c>
    </row>
    <row r="178412">
      <c r="A178412" s="1" t="s">
        <v>24823</v>
      </c>
    </row>
    <row r="178413">
      <c r="A178413" s="1" t="s">
        <v>56745</v>
      </c>
    </row>
    <row r="178415">
      <c r="A178415" s="1" t="s">
        <v>24826</v>
      </c>
    </row>
    <row r="178417">
      <c r="A178417" s="1" t="s">
        <v>24827</v>
      </c>
    </row>
    <row r="178418">
      <c r="A178418" s="1" t="s">
        <v>24828</v>
      </c>
    </row>
    <row r="178420">
      <c r="A178420" s="1" t="s">
        <v>24829</v>
      </c>
    </row>
    <row r="178421">
      <c r="A178421" s="1" t="s">
        <v>24830</v>
      </c>
    </row>
    <row r="178423">
      <c r="A178423" s="1" t="s">
        <v>24831</v>
      </c>
    </row>
    <row r="178424">
      <c r="A178424" s="1" t="s">
        <v>24832</v>
      </c>
    </row>
    <row r="178425">
      <c r="A178425" s="1" t="s">
        <v>24833</v>
      </c>
    </row>
    <row r="178426">
      <c r="A178426" s="1" t="s">
        <v>24834</v>
      </c>
    </row>
    <row r="178427">
      <c r="A178427" s="1" t="s">
        <v>24835</v>
      </c>
    </row>
    <row r="178429">
      <c r="A178429" s="1" t="s">
        <v>24836</v>
      </c>
    </row>
    <row r="178430">
      <c r="A178430" s="1" t="s">
        <v>24837</v>
      </c>
    </row>
    <row r="178432">
      <c r="A178432" s="1" t="s">
        <v>24838</v>
      </c>
    </row>
    <row r="178433">
      <c r="A178433" s="1" t="s">
        <v>24839</v>
      </c>
    </row>
    <row r="178434">
      <c r="A178434" s="1" t="s">
        <v>24840</v>
      </c>
    </row>
    <row r="178436">
      <c r="A178436" s="1" t="s">
        <v>24841</v>
      </c>
    </row>
    <row r="178438">
      <c r="A178438" s="1" t="s">
        <v>12239</v>
      </c>
    </row>
    <row r="178439">
      <c r="A178439" s="1" t="s">
        <v>12040</v>
      </c>
    </row>
    <row r="178441">
      <c r="A178441" s="1" t="s">
        <v>24842</v>
      </c>
    </row>
    <row r="178442">
      <c r="A178442" s="1" t="s">
        <v>24826</v>
      </c>
    </row>
    <row r="178443">
      <c r="A178443" s="1" t="s">
        <v>24827</v>
      </c>
    </row>
    <row r="178444">
      <c r="A178444" s="1" t="s">
        <v>24828</v>
      </c>
    </row>
    <row r="178445">
      <c r="A178445" s="1" t="s">
        <v>24829</v>
      </c>
    </row>
    <row r="178446">
      <c r="A178446" s="1" t="s">
        <v>24830</v>
      </c>
    </row>
    <row r="178447">
      <c r="A178447" s="1" t="s">
        <v>24832</v>
      </c>
    </row>
    <row r="178448">
      <c r="A178448" s="1" t="s">
        <v>24833</v>
      </c>
    </row>
    <row r="178449">
      <c r="A178449" s="1" t="s">
        <v>24835</v>
      </c>
    </row>
    <row r="178450">
      <c r="A178450" s="1" t="s">
        <v>24836</v>
      </c>
    </row>
    <row r="178451">
      <c r="A178451" s="1" t="s">
        <v>24837</v>
      </c>
    </row>
    <row r="178452">
      <c r="A178452" s="1" t="s">
        <v>24838</v>
      </c>
    </row>
    <row r="178453">
      <c r="A178453" s="1" t="s">
        <v>24839</v>
      </c>
    </row>
    <row r="178454">
      <c r="A178454" s="1" t="s">
        <v>24840</v>
      </c>
    </row>
    <row r="178455">
      <c r="A178455" s="1" t="s">
        <v>24841</v>
      </c>
    </row>
    <row r="178456">
      <c r="A178456" s="1" t="s">
        <v>24843</v>
      </c>
    </row>
    <row r="178457">
      <c r="A178457" s="1" t="s">
        <v>56746</v>
      </c>
    </row>
    <row r="178458">
      <c r="A178458" s="1" t="s">
        <v>24845</v>
      </c>
    </row>
    <row r="178460">
      <c r="A178460" s="1" t="s">
        <v>24846</v>
      </c>
    </row>
    <row r="178461">
      <c r="A178461" s="1" t="s">
        <v>24847</v>
      </c>
    </row>
    <row r="178463">
      <c r="A178463" s="1" t="s">
        <v>24848</v>
      </c>
    </row>
    <row r="178464">
      <c r="A178464" s="1" t="s">
        <v>24849</v>
      </c>
    </row>
    <row r="178466">
      <c r="A178466" s="1" t="s">
        <v>24850</v>
      </c>
    </row>
    <row r="178467">
      <c r="A178467" s="1" t="s">
        <v>24851</v>
      </c>
    </row>
    <row r="178469">
      <c r="A178469" s="1" t="s">
        <v>24852</v>
      </c>
    </row>
    <row r="178471">
      <c r="A178471" s="1" t="s">
        <v>24853</v>
      </c>
    </row>
    <row r="178472">
      <c r="A178472" s="1" t="s">
        <v>24854</v>
      </c>
    </row>
    <row r="178473">
      <c r="A178473" s="1" t="s">
        <v>24855</v>
      </c>
    </row>
    <row r="178475">
      <c r="A178475" s="1" t="s">
        <v>24856</v>
      </c>
    </row>
    <row r="178476">
      <c r="A178476" s="1" t="s">
        <v>24857</v>
      </c>
    </row>
    <row r="178477">
      <c r="A178477" s="1" t="s">
        <v>24858</v>
      </c>
    </row>
    <row r="178478">
      <c r="A178478" s="1" t="s">
        <v>24859</v>
      </c>
    </row>
    <row r="178480">
      <c r="A178480" s="1" t="s">
        <v>24860</v>
      </c>
    </row>
    <row r="178481">
      <c r="A178481" s="1" t="s">
        <v>367</v>
      </c>
    </row>
    <row r="178482">
      <c r="A178482" s="1" t="s">
        <v>24861</v>
      </c>
    </row>
    <row r="178483">
      <c r="A178483" s="1" t="s">
        <v>24845</v>
      </c>
    </row>
    <row r="178484">
      <c r="A178484" s="1" t="s">
        <v>24846</v>
      </c>
    </row>
    <row r="178485">
      <c r="A178485" s="1" t="s">
        <v>24847</v>
      </c>
    </row>
    <row r="178486">
      <c r="A178486" s="1" t="s">
        <v>24848</v>
      </c>
    </row>
    <row r="178487">
      <c r="A178487" s="1" t="s">
        <v>24849</v>
      </c>
    </row>
    <row r="178488">
      <c r="A178488" s="1" t="s">
        <v>24851</v>
      </c>
    </row>
    <row r="178489">
      <c r="A178489" s="1" t="s">
        <v>24853</v>
      </c>
    </row>
    <row r="178490">
      <c r="A178490" s="1" t="s">
        <v>24854</v>
      </c>
    </row>
    <row r="178491">
      <c r="A178491" s="1" t="s">
        <v>24855</v>
      </c>
    </row>
    <row r="178492">
      <c r="A178492" s="1" t="s">
        <v>24856</v>
      </c>
    </row>
    <row r="178493">
      <c r="A178493" s="1" t="s">
        <v>24857</v>
      </c>
    </row>
    <row r="178494">
      <c r="A178494" s="1" t="s">
        <v>24858</v>
      </c>
    </row>
    <row r="178495">
      <c r="A178495" s="1" t="s">
        <v>24859</v>
      </c>
    </row>
    <row r="178496">
      <c r="A178496" s="1" t="s">
        <v>24862</v>
      </c>
    </row>
    <row r="178497">
      <c r="A178497" s="1" t="s">
        <v>56747</v>
      </c>
    </row>
    <row r="178498">
      <c r="A178498" s="1" t="s">
        <v>24845</v>
      </c>
    </row>
    <row r="178500">
      <c r="A178500" s="1" t="s">
        <v>24846</v>
      </c>
    </row>
    <row r="178501">
      <c r="A178501" s="1" t="s">
        <v>24847</v>
      </c>
    </row>
    <row r="178503">
      <c r="A178503" s="1" t="s">
        <v>24848</v>
      </c>
    </row>
    <row r="178504">
      <c r="A178504" s="1" t="s">
        <v>24849</v>
      </c>
    </row>
    <row r="178506">
      <c r="A178506" s="1" t="s">
        <v>24850</v>
      </c>
    </row>
    <row r="178507">
      <c r="A178507" s="1" t="s">
        <v>24851</v>
      </c>
    </row>
    <row r="178509">
      <c r="A178509" s="1" t="s">
        <v>24852</v>
      </c>
    </row>
    <row r="178511">
      <c r="A178511" s="1" t="s">
        <v>24853</v>
      </c>
    </row>
    <row r="178512">
      <c r="A178512" s="1" t="s">
        <v>24854</v>
      </c>
    </row>
    <row r="178513">
      <c r="A178513" s="1" t="s">
        <v>24855</v>
      </c>
    </row>
    <row r="178515">
      <c r="A178515" s="1" t="s">
        <v>24856</v>
      </c>
    </row>
    <row r="178516">
      <c r="A178516" s="1" t="s">
        <v>24857</v>
      </c>
    </row>
    <row r="178517">
      <c r="A178517" s="1" t="s">
        <v>24858</v>
      </c>
    </row>
    <row r="178518">
      <c r="A178518" s="1" t="s">
        <v>24859</v>
      </c>
    </row>
    <row r="178520">
      <c r="A178520" s="1" t="s">
        <v>24860</v>
      </c>
    </row>
    <row r="178521">
      <c r="A178521" s="1" t="s">
        <v>367</v>
      </c>
    </row>
    <row r="178522">
      <c r="A178522" s="1" t="s">
        <v>24861</v>
      </c>
    </row>
    <row r="178523">
      <c r="A178523" s="1" t="s">
        <v>24845</v>
      </c>
    </row>
    <row r="178524">
      <c r="A178524" s="1" t="s">
        <v>24846</v>
      </c>
    </row>
    <row r="178525">
      <c r="A178525" s="1" t="s">
        <v>24847</v>
      </c>
    </row>
    <row r="178526">
      <c r="A178526" s="1" t="s">
        <v>24848</v>
      </c>
    </row>
    <row r="178527">
      <c r="A178527" s="1" t="s">
        <v>24849</v>
      </c>
    </row>
    <row r="178528">
      <c r="A178528" s="1" t="s">
        <v>24851</v>
      </c>
    </row>
    <row r="178529">
      <c r="A178529" s="1" t="s">
        <v>24853</v>
      </c>
    </row>
    <row r="178530">
      <c r="A178530" s="1" t="s">
        <v>24854</v>
      </c>
    </row>
    <row r="178531">
      <c r="A178531" s="1" t="s">
        <v>24855</v>
      </c>
    </row>
    <row r="178532">
      <c r="A178532" s="1" t="s">
        <v>24856</v>
      </c>
    </row>
    <row r="178533">
      <c r="A178533" s="1" t="s">
        <v>24857</v>
      </c>
    </row>
    <row r="178534">
      <c r="A178534" s="1" t="s">
        <v>24858</v>
      </c>
    </row>
    <row r="178535">
      <c r="A178535" s="1" t="s">
        <v>24859</v>
      </c>
    </row>
    <row r="178536">
      <c r="A178536" s="1" t="s">
        <v>24862</v>
      </c>
    </row>
    <row r="178537">
      <c r="A178537" s="1" t="s">
        <v>56748</v>
      </c>
    </row>
    <row r="178538">
      <c r="A178538" s="1" t="s">
        <v>24865</v>
      </c>
    </row>
    <row r="178539">
      <c r="A178539" s="1" t="s">
        <v>5233</v>
      </c>
    </row>
    <row r="178541">
      <c r="A178541" s="1" t="s">
        <v>24866</v>
      </c>
    </row>
    <row r="178542">
      <c r="A178542" s="1" t="s">
        <v>24867</v>
      </c>
    </row>
    <row r="178543">
      <c r="A178543" s="1" t="s">
        <v>24868</v>
      </c>
    </row>
    <row r="178544">
      <c r="A178544" s="1" t="s">
        <v>24869</v>
      </c>
    </row>
    <row r="178545">
      <c r="A178545" s="1" t="s">
        <v>24870</v>
      </c>
    </row>
    <row r="178546">
      <c r="A178546" s="1" t="s">
        <v>24871</v>
      </c>
    </row>
    <row r="178547">
      <c r="A178547" s="1" t="s">
        <v>24872</v>
      </c>
    </row>
    <row r="178548">
      <c r="A178548" s="1" t="s">
        <v>24873</v>
      </c>
    </row>
    <row r="178550">
      <c r="A178550" s="1" t="s">
        <v>24874</v>
      </c>
    </row>
    <row r="178551">
      <c r="A178551" s="1" t="s">
        <v>24875</v>
      </c>
    </row>
    <row r="178552">
      <c r="A178552" s="1" t="s">
        <v>24876</v>
      </c>
    </row>
    <row r="178553">
      <c r="A178553" s="1" t="s">
        <v>24877</v>
      </c>
    </row>
    <row r="178555">
      <c r="A178555" s="1" t="s">
        <v>24878</v>
      </c>
    </row>
    <row r="178556">
      <c r="A178556" s="1" t="s">
        <v>24879</v>
      </c>
    </row>
    <row r="178557">
      <c r="A178557" s="1" t="s">
        <v>24880</v>
      </c>
    </row>
    <row r="178558">
      <c r="A178558" s="1" t="s">
        <v>24881</v>
      </c>
    </row>
    <row r="178559">
      <c r="A178559" s="1" t="s">
        <v>24882</v>
      </c>
    </row>
    <row r="178561">
      <c r="A178561" s="1" t="s">
        <v>24883</v>
      </c>
    </row>
    <row r="178562">
      <c r="A178562" s="1" t="s">
        <v>24884</v>
      </c>
    </row>
    <row r="178564">
      <c r="A178564" s="1" t="s">
        <v>24885</v>
      </c>
    </row>
    <row r="178565">
      <c r="A178565" s="1" t="s">
        <v>24886</v>
      </c>
    </row>
    <row r="178567">
      <c r="A178567" s="1" t="s">
        <v>24887</v>
      </c>
    </row>
    <row r="178568">
      <c r="A178568" s="1" t="s">
        <v>12040</v>
      </c>
    </row>
    <row r="178570">
      <c r="A178570" s="1" t="s">
        <v>24888</v>
      </c>
    </row>
    <row r="178571">
      <c r="A178571" s="1" t="s">
        <v>24865</v>
      </c>
    </row>
    <row r="178572">
      <c r="A178572" s="1" t="s">
        <v>5233</v>
      </c>
    </row>
    <row r="178573">
      <c r="A178573" s="1" t="s">
        <v>24866</v>
      </c>
    </row>
    <row r="178574">
      <c r="A178574" s="1" t="s">
        <v>24867</v>
      </c>
    </row>
    <row r="178575">
      <c r="A178575" s="1" t="s">
        <v>24868</v>
      </c>
    </row>
    <row r="178576">
      <c r="A178576" s="1" t="s">
        <v>24869</v>
      </c>
    </row>
    <row r="178577">
      <c r="A178577" s="1" t="s">
        <v>24870</v>
      </c>
    </row>
    <row r="178578">
      <c r="A178578" s="1" t="s">
        <v>24871</v>
      </c>
    </row>
    <row r="178579">
      <c r="A178579" s="1" t="s">
        <v>24872</v>
      </c>
    </row>
    <row r="178580">
      <c r="A178580" s="1" t="s">
        <v>24873</v>
      </c>
    </row>
    <row r="178581">
      <c r="A178581" s="1" t="s">
        <v>24874</v>
      </c>
    </row>
    <row r="178582">
      <c r="A178582" s="1" t="s">
        <v>24875</v>
      </c>
    </row>
    <row r="178583">
      <c r="A178583" s="1" t="s">
        <v>24876</v>
      </c>
    </row>
    <row r="178584">
      <c r="A178584" s="1" t="s">
        <v>24877</v>
      </c>
    </row>
    <row r="178585">
      <c r="A178585" s="1" t="s">
        <v>24878</v>
      </c>
    </row>
    <row r="178586">
      <c r="A178586" s="1" t="s">
        <v>24879</v>
      </c>
    </row>
    <row r="178587">
      <c r="A178587" s="1" t="s">
        <v>24880</v>
      </c>
    </row>
    <row r="178588">
      <c r="A178588" s="1" t="s">
        <v>24881</v>
      </c>
    </row>
    <row r="178589">
      <c r="A178589" s="1" t="s">
        <v>24882</v>
      </c>
    </row>
    <row r="178590">
      <c r="A178590" s="1" t="s">
        <v>24883</v>
      </c>
    </row>
    <row r="178591">
      <c r="A178591" s="1" t="s">
        <v>24884</v>
      </c>
    </row>
    <row r="178592">
      <c r="A178592" s="1" t="s">
        <v>24885</v>
      </c>
    </row>
    <row r="178593">
      <c r="A178593" s="1" t="s">
        <v>24886</v>
      </c>
    </row>
    <row r="178594">
      <c r="A178594" s="1" t="s">
        <v>24887</v>
      </c>
    </row>
    <row r="178595">
      <c r="A178595" s="1" t="s">
        <v>24889</v>
      </c>
    </row>
    <row r="178596">
      <c r="A178596" s="1" t="s">
        <v>56749</v>
      </c>
    </row>
    <row r="178598">
      <c r="A178598" s="1" t="s">
        <v>24891</v>
      </c>
    </row>
    <row r="178599">
      <c r="A178599" s="1" t="s">
        <v>24892</v>
      </c>
    </row>
    <row r="178600">
      <c r="A178600" s="1" t="s">
        <v>24893</v>
      </c>
    </row>
    <row r="178602">
      <c r="A178602" s="1" t="s">
        <v>24894</v>
      </c>
    </row>
    <row r="178603">
      <c r="A178603" s="1" t="s">
        <v>24895</v>
      </c>
    </row>
    <row r="178604">
      <c r="A178604" s="1" t="s">
        <v>24896</v>
      </c>
    </row>
    <row r="178605">
      <c r="A178605" s="1" t="s">
        <v>24897</v>
      </c>
    </row>
    <row r="178606">
      <c r="A178606" s="1" t="s">
        <v>24898</v>
      </c>
    </row>
    <row r="178607">
      <c r="A178607" s="1" t="s">
        <v>24899</v>
      </c>
    </row>
    <row r="178608">
      <c r="A178608" s="1" t="s">
        <v>24900</v>
      </c>
    </row>
    <row r="178609">
      <c r="A178609" s="1" t="s">
        <v>24901</v>
      </c>
    </row>
    <row r="178611">
      <c r="A178611" s="1" t="s">
        <v>24902</v>
      </c>
    </row>
    <row r="178612">
      <c r="A178612" s="1" t="s">
        <v>24903</v>
      </c>
    </row>
    <row r="178613">
      <c r="A178613" s="1" t="s">
        <v>24904</v>
      </c>
    </row>
    <row r="178614">
      <c r="A178614" s="1" t="s">
        <v>24905</v>
      </c>
    </row>
    <row r="178616">
      <c r="A178616" s="1" t="s">
        <v>24906</v>
      </c>
    </row>
    <row r="178617">
      <c r="A178617" s="1" t="s">
        <v>24907</v>
      </c>
    </row>
    <row r="178618">
      <c r="A178618" s="1" t="s">
        <v>24908</v>
      </c>
    </row>
    <row r="178619">
      <c r="A178619" s="1" t="s">
        <v>24909</v>
      </c>
    </row>
    <row r="178620">
      <c r="A178620" s="1" t="s">
        <v>24910</v>
      </c>
    </row>
    <row r="178622">
      <c r="A178622" s="1" t="s">
        <v>24911</v>
      </c>
    </row>
    <row r="178623">
      <c r="A178623" s="1" t="s">
        <v>24912</v>
      </c>
    </row>
    <row r="178625">
      <c r="A178625" s="1" t="s">
        <v>24913</v>
      </c>
    </row>
    <row r="178626">
      <c r="A178626" s="1" t="s">
        <v>24886</v>
      </c>
    </row>
    <row r="178628">
      <c r="A178628" s="1" t="s">
        <v>101</v>
      </c>
    </row>
    <row r="178629">
      <c r="A178629" s="1" t="s">
        <v>367</v>
      </c>
    </row>
    <row r="178631">
      <c r="A178631" s="1" t="s">
        <v>24914</v>
      </c>
    </row>
    <row r="178632">
      <c r="A178632" s="1" t="s">
        <v>24891</v>
      </c>
    </row>
    <row r="178633">
      <c r="A178633" s="1" t="s">
        <v>24892</v>
      </c>
    </row>
    <row r="178634">
      <c r="A178634" s="1" t="s">
        <v>24893</v>
      </c>
    </row>
    <row r="178635">
      <c r="A178635" s="1" t="s">
        <v>24894</v>
      </c>
    </row>
    <row r="178636">
      <c r="A178636" s="1" t="s">
        <v>24895</v>
      </c>
    </row>
    <row r="178637">
      <c r="A178637" s="1" t="s">
        <v>24896</v>
      </c>
    </row>
    <row r="178638">
      <c r="A178638" s="1" t="s">
        <v>24897</v>
      </c>
    </row>
    <row r="178639">
      <c r="A178639" s="1" t="s">
        <v>24898</v>
      </c>
    </row>
    <row r="178640">
      <c r="A178640" s="1" t="s">
        <v>24899</v>
      </c>
    </row>
    <row r="178641">
      <c r="A178641" s="1" t="s">
        <v>24900</v>
      </c>
    </row>
    <row r="178642">
      <c r="A178642" s="1" t="s">
        <v>24901</v>
      </c>
    </row>
    <row r="178643">
      <c r="A178643" s="1" t="s">
        <v>24902</v>
      </c>
    </row>
    <row r="178644">
      <c r="A178644" s="1" t="s">
        <v>24903</v>
      </c>
    </row>
    <row r="178645">
      <c r="A178645" s="1" t="s">
        <v>24904</v>
      </c>
    </row>
    <row r="178646">
      <c r="A178646" s="1" t="s">
        <v>24905</v>
      </c>
    </row>
    <row r="178647">
      <c r="A178647" s="1" t="s">
        <v>24906</v>
      </c>
    </row>
    <row r="178648">
      <c r="A178648" s="1" t="s">
        <v>24907</v>
      </c>
    </row>
    <row r="178649">
      <c r="A178649" s="1" t="s">
        <v>24908</v>
      </c>
    </row>
    <row r="178650">
      <c r="A178650" s="1" t="s">
        <v>24909</v>
      </c>
    </row>
    <row r="178651">
      <c r="A178651" s="1" t="s">
        <v>24910</v>
      </c>
    </row>
    <row r="178652">
      <c r="A178652" s="1" t="s">
        <v>24911</v>
      </c>
    </row>
    <row r="178653">
      <c r="A178653" s="1" t="s">
        <v>24912</v>
      </c>
    </row>
    <row r="178654">
      <c r="A178654" s="1" t="s">
        <v>24913</v>
      </c>
    </row>
    <row r="178655">
      <c r="A178655" s="1" t="s">
        <v>24886</v>
      </c>
    </row>
    <row r="178656">
      <c r="A178656" s="1" t="s">
        <v>24915</v>
      </c>
    </row>
    <row r="178657">
      <c r="A178657" s="1" t="s">
        <v>56750</v>
      </c>
    </row>
    <row r="178659">
      <c r="A178659" s="1" t="s">
        <v>24891</v>
      </c>
    </row>
    <row r="178660">
      <c r="A178660" s="1" t="s">
        <v>24892</v>
      </c>
    </row>
    <row r="178661">
      <c r="A178661" s="1" t="s">
        <v>24893</v>
      </c>
    </row>
    <row r="178663">
      <c r="A178663" s="1" t="s">
        <v>24894</v>
      </c>
    </row>
    <row r="178664">
      <c r="A178664" s="1" t="s">
        <v>24895</v>
      </c>
    </row>
    <row r="178665">
      <c r="A178665" s="1" t="s">
        <v>24896</v>
      </c>
    </row>
    <row r="178666">
      <c r="A178666" s="1" t="s">
        <v>24897</v>
      </c>
    </row>
    <row r="178667">
      <c r="A178667" s="1" t="s">
        <v>24898</v>
      </c>
    </row>
    <row r="178668">
      <c r="A178668" s="1" t="s">
        <v>24899</v>
      </c>
    </row>
    <row r="178669">
      <c r="A178669" s="1" t="s">
        <v>24900</v>
      </c>
    </row>
    <row r="178670">
      <c r="A178670" s="1" t="s">
        <v>24901</v>
      </c>
    </row>
    <row r="178672">
      <c r="A178672" s="1" t="s">
        <v>24902</v>
      </c>
    </row>
    <row r="178673">
      <c r="A178673" s="1" t="s">
        <v>24903</v>
      </c>
    </row>
    <row r="178674">
      <c r="A178674" s="1" t="s">
        <v>24904</v>
      </c>
    </row>
    <row r="178675">
      <c r="A178675" s="1" t="s">
        <v>24905</v>
      </c>
    </row>
    <row r="178677">
      <c r="A178677" s="1" t="s">
        <v>24906</v>
      </c>
    </row>
    <row r="178678">
      <c r="A178678" s="1" t="s">
        <v>24907</v>
      </c>
    </row>
    <row r="178679">
      <c r="A178679" s="1" t="s">
        <v>24908</v>
      </c>
    </row>
    <row r="178680">
      <c r="A178680" s="1" t="s">
        <v>24909</v>
      </c>
    </row>
    <row r="178681">
      <c r="A178681" s="1" t="s">
        <v>24910</v>
      </c>
    </row>
    <row r="178683">
      <c r="A178683" s="1" t="s">
        <v>24911</v>
      </c>
    </row>
    <row r="178684">
      <c r="A178684" s="1" t="s">
        <v>24912</v>
      </c>
    </row>
    <row r="178686">
      <c r="A178686" s="1" t="s">
        <v>24913</v>
      </c>
    </row>
    <row r="178687">
      <c r="A178687" s="1" t="s">
        <v>24886</v>
      </c>
    </row>
    <row r="178689">
      <c r="A178689" s="1" t="s">
        <v>101</v>
      </c>
    </row>
    <row r="178690">
      <c r="A178690" s="1" t="s">
        <v>367</v>
      </c>
    </row>
    <row r="178692">
      <c r="A178692" s="1" t="s">
        <v>24914</v>
      </c>
    </row>
    <row r="178693">
      <c r="A178693" s="1" t="s">
        <v>24891</v>
      </c>
    </row>
    <row r="178694">
      <c r="A178694" s="1" t="s">
        <v>24892</v>
      </c>
    </row>
    <row r="178695">
      <c r="A178695" s="1" t="s">
        <v>24893</v>
      </c>
    </row>
    <row r="178696">
      <c r="A178696" s="1" t="s">
        <v>24894</v>
      </c>
    </row>
    <row r="178697">
      <c r="A178697" s="1" t="s">
        <v>24895</v>
      </c>
    </row>
    <row r="178698">
      <c r="A178698" s="1" t="s">
        <v>24896</v>
      </c>
    </row>
    <row r="178699">
      <c r="A178699" s="1" t="s">
        <v>24897</v>
      </c>
    </row>
    <row r="178700">
      <c r="A178700" s="1" t="s">
        <v>24898</v>
      </c>
    </row>
    <row r="178701">
      <c r="A178701" s="1" t="s">
        <v>24899</v>
      </c>
    </row>
    <row r="178702">
      <c r="A178702" s="1" t="s">
        <v>24900</v>
      </c>
    </row>
    <row r="178703">
      <c r="A178703" s="1" t="s">
        <v>24901</v>
      </c>
    </row>
    <row r="178704">
      <c r="A178704" s="1" t="s">
        <v>24902</v>
      </c>
    </row>
    <row r="178705">
      <c r="A178705" s="1" t="s">
        <v>24903</v>
      </c>
    </row>
    <row r="178706">
      <c r="A178706" s="1" t="s">
        <v>24904</v>
      </c>
    </row>
    <row r="178707">
      <c r="A178707" s="1" t="s">
        <v>24905</v>
      </c>
    </row>
    <row r="178708">
      <c r="A178708" s="1" t="s">
        <v>24906</v>
      </c>
    </row>
    <row r="178709">
      <c r="A178709" s="1" t="s">
        <v>24907</v>
      </c>
    </row>
    <row r="178710">
      <c r="A178710" s="1" t="s">
        <v>24908</v>
      </c>
    </row>
    <row r="178711">
      <c r="A178711" s="1" t="s">
        <v>24909</v>
      </c>
    </row>
    <row r="178712">
      <c r="A178712" s="1" t="s">
        <v>24910</v>
      </c>
    </row>
    <row r="178713">
      <c r="A178713" s="1" t="s">
        <v>24911</v>
      </c>
    </row>
    <row r="178714">
      <c r="A178714" s="1" t="s">
        <v>24912</v>
      </c>
    </row>
    <row r="178715">
      <c r="A178715" s="1" t="s">
        <v>24913</v>
      </c>
    </row>
    <row r="178716">
      <c r="A178716" s="1" t="s">
        <v>24886</v>
      </c>
    </row>
    <row r="178717">
      <c r="A178717" s="1" t="s">
        <v>24915</v>
      </c>
    </row>
    <row r="178718">
      <c r="A178718" s="1" t="s">
        <v>56751</v>
      </c>
    </row>
    <row r="178719">
      <c r="A178719" s="1" t="s">
        <v>56752</v>
      </c>
    </row>
    <row r="178721">
      <c r="A178721" s="1" t="s">
        <v>56753</v>
      </c>
    </row>
    <row r="178723">
      <c r="A178723" s="1" t="s">
        <v>56754</v>
      </c>
    </row>
    <row r="178724">
      <c r="A178724" s="1" t="s">
        <v>56755</v>
      </c>
    </row>
    <row r="178725">
      <c r="A178725" s="1" t="s">
        <v>56756</v>
      </c>
    </row>
    <row r="178726">
      <c r="A178726" s="1" t="s">
        <v>56757</v>
      </c>
    </row>
    <row r="178727">
      <c r="A178727" s="1" t="s">
        <v>56758</v>
      </c>
    </row>
    <row r="178728">
      <c r="A178728" s="1" t="s">
        <v>56759</v>
      </c>
    </row>
    <row r="178730">
      <c r="A178730" s="1" t="s">
        <v>56760</v>
      </c>
    </row>
    <row r="178732">
      <c r="A178732" s="1" t="s">
        <v>56761</v>
      </c>
    </row>
    <row r="178733">
      <c r="A178733" s="1" t="s">
        <v>56762</v>
      </c>
    </row>
    <row r="178735">
      <c r="A178735" s="1" t="s">
        <v>56763</v>
      </c>
    </row>
    <row r="178737">
      <c r="A178737" s="1" t="s">
        <v>56764</v>
      </c>
    </row>
    <row r="178738">
      <c r="A178738" s="1" t="s">
        <v>56765</v>
      </c>
    </row>
    <row r="178739">
      <c r="A178739" s="1" t="s">
        <v>56766</v>
      </c>
    </row>
    <row r="178740">
      <c r="A178740" s="1" t="s">
        <v>56767</v>
      </c>
    </row>
    <row r="178742">
      <c r="A178742" s="1" t="s">
        <v>56768</v>
      </c>
    </row>
    <row r="178744">
      <c r="A178744" s="1" t="s">
        <v>56769</v>
      </c>
    </row>
    <row r="178746">
      <c r="A178746" s="1" t="s">
        <v>24935</v>
      </c>
    </row>
    <row r="178748">
      <c r="A178748" s="1" t="s">
        <v>17673</v>
      </c>
    </row>
    <row r="178750">
      <c r="A178750" s="1" t="s">
        <v>56770</v>
      </c>
    </row>
    <row r="178752">
      <c r="A178752" s="1" t="s">
        <v>56771</v>
      </c>
    </row>
    <row r="178753">
      <c r="A178753" s="1" t="s">
        <v>56772</v>
      </c>
    </row>
    <row r="178754">
      <c r="A178754" s="1" t="s">
        <v>56773</v>
      </c>
    </row>
    <row r="178756">
      <c r="A178756" s="1" t="s">
        <v>56774</v>
      </c>
    </row>
    <row r="178757">
      <c r="A178757" s="1" t="s">
        <v>56775</v>
      </c>
    </row>
    <row r="178759">
      <c r="A178759" s="1" t="s">
        <v>56776</v>
      </c>
    </row>
    <row r="178761">
      <c r="A178761" s="1" t="s">
        <v>24942</v>
      </c>
    </row>
    <row r="178762">
      <c r="A178762" s="1" t="s">
        <v>56752</v>
      </c>
    </row>
    <row r="178763">
      <c r="A178763" s="1" t="s">
        <v>56753</v>
      </c>
    </row>
    <row r="178764">
      <c r="A178764" s="1" t="s">
        <v>56754</v>
      </c>
    </row>
    <row r="178765">
      <c r="A178765" s="1" t="s">
        <v>56755</v>
      </c>
    </row>
    <row r="178766">
      <c r="A178766" s="1" t="s">
        <v>56756</v>
      </c>
    </row>
    <row r="178767">
      <c r="A178767" s="1" t="s">
        <v>56757</v>
      </c>
    </row>
    <row r="178768">
      <c r="A178768" s="1" t="s">
        <v>56758</v>
      </c>
    </row>
    <row r="178769">
      <c r="A178769" s="1" t="s">
        <v>56759</v>
      </c>
    </row>
    <row r="178770">
      <c r="A178770" s="1" t="s">
        <v>56761</v>
      </c>
    </row>
    <row r="178771">
      <c r="A178771" s="1" t="s">
        <v>56762</v>
      </c>
    </row>
    <row r="178772">
      <c r="A178772" s="1" t="s">
        <v>56763</v>
      </c>
    </row>
    <row r="178773">
      <c r="A178773" s="1" t="s">
        <v>56764</v>
      </c>
    </row>
    <row r="178774">
      <c r="A178774" s="1" t="s">
        <v>56765</v>
      </c>
    </row>
    <row r="178775">
      <c r="A178775" s="1" t="s">
        <v>56766</v>
      </c>
    </row>
    <row r="178776">
      <c r="A178776" s="1" t="s">
        <v>56767</v>
      </c>
    </row>
    <row r="178777">
      <c r="A178777" s="1" t="s">
        <v>56768</v>
      </c>
    </row>
    <row r="178778">
      <c r="A178778" s="1" t="s">
        <v>56769</v>
      </c>
    </row>
    <row r="178779">
      <c r="A178779" s="1" t="s">
        <v>24935</v>
      </c>
    </row>
    <row r="178780">
      <c r="A178780" s="1" t="s">
        <v>17673</v>
      </c>
    </row>
    <row r="178781">
      <c r="A178781" s="1" t="s">
        <v>56770</v>
      </c>
    </row>
    <row r="178782">
      <c r="A178782" s="1" t="s">
        <v>56771</v>
      </c>
    </row>
    <row r="178783">
      <c r="A178783" s="1" t="s">
        <v>56772</v>
      </c>
    </row>
    <row r="178784">
      <c r="A178784" s="1" t="s">
        <v>56774</v>
      </c>
    </row>
    <row r="178785">
      <c r="A178785" s="1" t="s">
        <v>56777</v>
      </c>
    </row>
    <row r="178786">
      <c r="A178786" s="1" t="s">
        <v>56778</v>
      </c>
    </row>
    <row r="178787">
      <c r="A178787" s="1" t="s">
        <v>24918</v>
      </c>
    </row>
    <row r="178789">
      <c r="A178789" s="3" t="str">
        <f>) eo</f>
        <v>#ERROR!</v>
      </c>
    </row>
    <row r="178791">
      <c r="A178791" s="1" t="s">
        <v>24919</v>
      </c>
    </row>
    <row r="178792">
      <c r="A178792" s="1" t="s">
        <v>24920</v>
      </c>
    </row>
    <row r="178793">
      <c r="A178793" s="1" t="s">
        <v>24921</v>
      </c>
    </row>
    <row r="178794">
      <c r="A178794" s="1" t="s">
        <v>24922</v>
      </c>
    </row>
    <row r="178795">
      <c r="A178795" s="1" t="s">
        <v>24923</v>
      </c>
    </row>
    <row r="178796">
      <c r="A178796" s="1" t="s">
        <v>24924</v>
      </c>
    </row>
    <row r="178798">
      <c r="A178798" s="1" t="s">
        <v>24925</v>
      </c>
    </row>
    <row r="178800">
      <c r="A178800" s="1" t="s">
        <v>24926</v>
      </c>
    </row>
    <row r="178801">
      <c r="A178801" s="1" t="s">
        <v>24927</v>
      </c>
    </row>
    <row r="178803">
      <c r="A178803" s="1" t="s">
        <v>24928</v>
      </c>
    </row>
    <row r="178805">
      <c r="A178805" s="1" t="s">
        <v>24929</v>
      </c>
    </row>
    <row r="178806">
      <c r="A178806" s="1" t="s">
        <v>24930</v>
      </c>
    </row>
    <row r="178807">
      <c r="A178807" s="1" t="s">
        <v>24931</v>
      </c>
    </row>
    <row r="178808">
      <c r="A178808" s="1" t="s">
        <v>24932</v>
      </c>
    </row>
    <row r="178810">
      <c r="A178810" s="1" t="s">
        <v>24933</v>
      </c>
    </row>
    <row r="178812">
      <c r="A178812" s="1" t="s">
        <v>24934</v>
      </c>
    </row>
    <row r="178814">
      <c r="A178814" s="1" t="s">
        <v>24935</v>
      </c>
    </row>
    <row r="178816">
      <c r="A178816" s="1" t="s">
        <v>17673</v>
      </c>
    </row>
    <row r="178818">
      <c r="A178818" s="1" t="s">
        <v>24936</v>
      </c>
    </row>
    <row r="178820">
      <c r="A178820" s="1" t="s">
        <v>24937</v>
      </c>
    </row>
    <row r="178821">
      <c r="A178821" s="1" t="s">
        <v>24938</v>
      </c>
    </row>
    <row r="178822">
      <c r="A178822" s="1" t="s">
        <v>24939</v>
      </c>
    </row>
    <row r="178824">
      <c r="A178824" s="1" t="s">
        <v>24940</v>
      </c>
    </row>
    <row r="178825">
      <c r="A178825" s="1" t="s">
        <v>3397</v>
      </c>
    </row>
    <row r="178827">
      <c r="A178827" s="1" t="s">
        <v>24941</v>
      </c>
    </row>
    <row r="178829">
      <c r="A178829" s="1" t="s">
        <v>24942</v>
      </c>
    </row>
    <row r="178830">
      <c r="A178830" s="1" t="s">
        <v>24918</v>
      </c>
    </row>
    <row r="178831">
      <c r="A178831" s="3" t="str">
        <f>) eo</f>
        <v>#ERROR!</v>
      </c>
    </row>
    <row r="178832">
      <c r="A178832" s="1" t="s">
        <v>24919</v>
      </c>
    </row>
    <row r="178833">
      <c r="A178833" s="1" t="s">
        <v>24920</v>
      </c>
    </row>
    <row r="178834">
      <c r="A178834" s="1" t="s">
        <v>24921</v>
      </c>
    </row>
    <row r="178835">
      <c r="A178835" s="1" t="s">
        <v>24922</v>
      </c>
    </row>
    <row r="178836">
      <c r="A178836" s="1" t="s">
        <v>24923</v>
      </c>
    </row>
    <row r="178837">
      <c r="A178837" s="1" t="s">
        <v>24924</v>
      </c>
    </row>
    <row r="178838">
      <c r="A178838" s="1" t="s">
        <v>24926</v>
      </c>
    </row>
    <row r="178839">
      <c r="A178839" s="1" t="s">
        <v>24927</v>
      </c>
    </row>
    <row r="178840">
      <c r="A178840" s="1" t="s">
        <v>24928</v>
      </c>
    </row>
    <row r="178841">
      <c r="A178841" s="1" t="s">
        <v>24929</v>
      </c>
    </row>
    <row r="178842">
      <c r="A178842" s="1" t="s">
        <v>24930</v>
      </c>
    </row>
    <row r="178843">
      <c r="A178843" s="1" t="s">
        <v>24931</v>
      </c>
    </row>
    <row r="178844">
      <c r="A178844" s="1" t="s">
        <v>24932</v>
      </c>
    </row>
    <row r="178845">
      <c r="A178845" s="1" t="s">
        <v>24933</v>
      </c>
    </row>
    <row r="178846">
      <c r="A178846" s="1" t="s">
        <v>24934</v>
      </c>
    </row>
    <row r="178847">
      <c r="A178847" s="1" t="s">
        <v>24935</v>
      </c>
    </row>
    <row r="178848">
      <c r="A178848" s="1" t="s">
        <v>17673</v>
      </c>
    </row>
    <row r="178849">
      <c r="A178849" s="1" t="s">
        <v>24936</v>
      </c>
    </row>
    <row r="178850">
      <c r="A178850" s="1" t="s">
        <v>24937</v>
      </c>
    </row>
    <row r="178851">
      <c r="A178851" s="1" t="s">
        <v>24938</v>
      </c>
    </row>
    <row r="178852">
      <c r="A178852" s="1" t="s">
        <v>24940</v>
      </c>
    </row>
    <row r="178853">
      <c r="A178853" s="1" t="s">
        <v>24943</v>
      </c>
    </row>
    <row r="178854">
      <c r="A178854" s="1" t="s">
        <v>56779</v>
      </c>
    </row>
    <row r="178855">
      <c r="A178855" s="1" t="s">
        <v>24918</v>
      </c>
    </row>
    <row r="178857">
      <c r="A178857" s="3" t="str">
        <f>) eo</f>
        <v>#ERROR!</v>
      </c>
    </row>
    <row r="178859">
      <c r="A178859" s="1" t="s">
        <v>24919</v>
      </c>
    </row>
    <row r="178860">
      <c r="A178860" s="1" t="s">
        <v>24920</v>
      </c>
    </row>
    <row r="178861">
      <c r="A178861" s="1" t="s">
        <v>24921</v>
      </c>
    </row>
    <row r="178862">
      <c r="A178862" s="1" t="s">
        <v>24922</v>
      </c>
    </row>
    <row r="178863">
      <c r="A178863" s="1" t="s">
        <v>24923</v>
      </c>
    </row>
    <row r="178864">
      <c r="A178864" s="1" t="s">
        <v>24924</v>
      </c>
    </row>
    <row r="178866">
      <c r="A178866" s="1" t="s">
        <v>24925</v>
      </c>
    </row>
    <row r="178868">
      <c r="A178868" s="1" t="s">
        <v>24926</v>
      </c>
    </row>
    <row r="178869">
      <c r="A178869" s="1" t="s">
        <v>24927</v>
      </c>
    </row>
    <row r="178871">
      <c r="A178871" s="1" t="s">
        <v>24928</v>
      </c>
    </row>
    <row r="178873">
      <c r="A178873" s="1" t="s">
        <v>24929</v>
      </c>
    </row>
    <row r="178874">
      <c r="A178874" s="1" t="s">
        <v>24930</v>
      </c>
    </row>
    <row r="178875">
      <c r="A178875" s="1" t="s">
        <v>24931</v>
      </c>
    </row>
    <row r="178876">
      <c r="A178876" s="1" t="s">
        <v>24932</v>
      </c>
    </row>
    <row r="178878">
      <c r="A178878" s="1" t="s">
        <v>24933</v>
      </c>
    </row>
    <row r="178880">
      <c r="A178880" s="1" t="s">
        <v>24934</v>
      </c>
    </row>
    <row r="178882">
      <c r="A178882" s="1" t="s">
        <v>24935</v>
      </c>
    </row>
    <row r="178884">
      <c r="A178884" s="1" t="s">
        <v>17673</v>
      </c>
    </row>
    <row r="178886">
      <c r="A178886" s="1" t="s">
        <v>24936</v>
      </c>
    </row>
    <row r="178888">
      <c r="A178888" s="1" t="s">
        <v>24937</v>
      </c>
    </row>
    <row r="178889">
      <c r="A178889" s="1" t="s">
        <v>24938</v>
      </c>
    </row>
    <row r="178890">
      <c r="A178890" s="1" t="s">
        <v>24939</v>
      </c>
    </row>
    <row r="178892">
      <c r="A178892" s="1" t="s">
        <v>24940</v>
      </c>
    </row>
    <row r="178893">
      <c r="A178893" s="1" t="s">
        <v>3397</v>
      </c>
    </row>
    <row r="178895">
      <c r="A178895" s="1" t="s">
        <v>24941</v>
      </c>
    </row>
    <row r="178897">
      <c r="A178897" s="1" t="s">
        <v>24942</v>
      </c>
    </row>
    <row r="178898">
      <c r="A178898" s="1" t="s">
        <v>24918</v>
      </c>
    </row>
    <row r="178899">
      <c r="A178899" s="3" t="str">
        <f>) eo</f>
        <v>#ERROR!</v>
      </c>
    </row>
    <row r="178900">
      <c r="A178900" s="1" t="s">
        <v>24919</v>
      </c>
    </row>
    <row r="178901">
      <c r="A178901" s="1" t="s">
        <v>24920</v>
      </c>
    </row>
    <row r="178902">
      <c r="A178902" s="1" t="s">
        <v>24921</v>
      </c>
    </row>
    <row r="178903">
      <c r="A178903" s="1" t="s">
        <v>24922</v>
      </c>
    </row>
    <row r="178904">
      <c r="A178904" s="1" t="s">
        <v>24923</v>
      </c>
    </row>
    <row r="178905">
      <c r="A178905" s="1" t="s">
        <v>24924</v>
      </c>
    </row>
    <row r="178906">
      <c r="A178906" s="1" t="s">
        <v>24926</v>
      </c>
    </row>
    <row r="178907">
      <c r="A178907" s="1" t="s">
        <v>24927</v>
      </c>
    </row>
    <row r="178908">
      <c r="A178908" s="1" t="s">
        <v>24928</v>
      </c>
    </row>
    <row r="178909">
      <c r="A178909" s="1" t="s">
        <v>24929</v>
      </c>
    </row>
    <row r="178910">
      <c r="A178910" s="1" t="s">
        <v>24930</v>
      </c>
    </row>
    <row r="178911">
      <c r="A178911" s="1" t="s">
        <v>24931</v>
      </c>
    </row>
    <row r="178912">
      <c r="A178912" s="1" t="s">
        <v>24932</v>
      </c>
    </row>
    <row r="178913">
      <c r="A178913" s="1" t="s">
        <v>24933</v>
      </c>
    </row>
    <row r="178914">
      <c r="A178914" s="1" t="s">
        <v>24934</v>
      </c>
    </row>
    <row r="178915">
      <c r="A178915" s="1" t="s">
        <v>24935</v>
      </c>
    </row>
    <row r="178916">
      <c r="A178916" s="1" t="s">
        <v>17673</v>
      </c>
    </row>
    <row r="178917">
      <c r="A178917" s="1" t="s">
        <v>24936</v>
      </c>
    </row>
    <row r="178918">
      <c r="A178918" s="1" t="s">
        <v>24937</v>
      </c>
    </row>
    <row r="178919">
      <c r="A178919" s="1" t="s">
        <v>24938</v>
      </c>
    </row>
    <row r="178920">
      <c r="A178920" s="1" t="s">
        <v>24940</v>
      </c>
    </row>
    <row r="178921">
      <c r="A178921" s="1" t="s">
        <v>24943</v>
      </c>
    </row>
    <row r="178922">
      <c r="A178922" s="1" t="s">
        <v>56780</v>
      </c>
    </row>
    <row r="178924">
      <c r="A178924" s="1" t="s">
        <v>24946</v>
      </c>
    </row>
    <row r="178926">
      <c r="A178926" s="1" t="s">
        <v>24947</v>
      </c>
    </row>
    <row r="178927">
      <c r="A178927" s="1" t="s">
        <v>17673</v>
      </c>
    </row>
    <row r="178929">
      <c r="A178929" s="1" t="s">
        <v>24948</v>
      </c>
    </row>
    <row r="178931">
      <c r="A178931" s="1" t="s">
        <v>24949</v>
      </c>
    </row>
    <row r="178933">
      <c r="A178933" s="1" t="s">
        <v>24950</v>
      </c>
    </row>
    <row r="178934">
      <c r="A178934" s="1" t="s">
        <v>24951</v>
      </c>
    </row>
    <row r="178936">
      <c r="A178936" s="1" t="s">
        <v>24952</v>
      </c>
    </row>
    <row r="178937">
      <c r="A178937" s="1" t="s">
        <v>24953</v>
      </c>
    </row>
    <row r="178939">
      <c r="A178939" s="1" t="s">
        <v>24954</v>
      </c>
    </row>
    <row r="178940">
      <c r="A178940" s="1" t="s">
        <v>24955</v>
      </c>
    </row>
    <row r="178941">
      <c r="A178941" s="1" t="s">
        <v>24956</v>
      </c>
    </row>
    <row r="178942">
      <c r="A178942" s="1" t="s">
        <v>24957</v>
      </c>
    </row>
    <row r="178943">
      <c r="A178943" s="1" t="s">
        <v>24958</v>
      </c>
    </row>
    <row r="178944">
      <c r="A178944" s="1" t="s">
        <v>24959</v>
      </c>
    </row>
    <row r="178945">
      <c r="A178945" s="1" t="s">
        <v>24960</v>
      </c>
    </row>
    <row r="178947">
      <c r="A178947" s="1" t="s">
        <v>24961</v>
      </c>
    </row>
    <row r="178948">
      <c r="A178948" s="1" t="s">
        <v>24962</v>
      </c>
    </row>
    <row r="178949">
      <c r="A178949" s="1" t="s">
        <v>24963</v>
      </c>
    </row>
    <row r="178951">
      <c r="A178951" s="1" t="s">
        <v>24964</v>
      </c>
    </row>
    <row r="178953">
      <c r="A178953" s="1" t="s">
        <v>24965</v>
      </c>
    </row>
    <row r="178954">
      <c r="A178954" s="1" t="s">
        <v>24962</v>
      </c>
    </row>
    <row r="178955">
      <c r="A178955" s="1" t="s">
        <v>24966</v>
      </c>
    </row>
    <row r="178956">
      <c r="A178956" s="1" t="s">
        <v>24967</v>
      </c>
    </row>
    <row r="178958">
      <c r="A178958" s="1" t="s">
        <v>24968</v>
      </c>
    </row>
    <row r="178959">
      <c r="A178959" s="1" t="s">
        <v>24969</v>
      </c>
    </row>
    <row r="178961">
      <c r="A178961" s="1" t="s">
        <v>24970</v>
      </c>
    </row>
    <row r="178963">
      <c r="A178963" s="1" t="s">
        <v>24971</v>
      </c>
    </row>
    <row r="178964">
      <c r="A178964" s="1" t="s">
        <v>24946</v>
      </c>
    </row>
    <row r="178965">
      <c r="A178965" s="1" t="s">
        <v>24947</v>
      </c>
    </row>
    <row r="178966">
      <c r="A178966" s="1" t="s">
        <v>17673</v>
      </c>
    </row>
    <row r="178967">
      <c r="A178967" s="1" t="s">
        <v>24948</v>
      </c>
    </row>
    <row r="178968">
      <c r="A178968" s="1" t="s">
        <v>24949</v>
      </c>
    </row>
    <row r="178969">
      <c r="A178969" s="1" t="s">
        <v>24950</v>
      </c>
    </row>
    <row r="178970">
      <c r="A178970" s="1" t="s">
        <v>24952</v>
      </c>
    </row>
    <row r="178971">
      <c r="A178971" s="1" t="s">
        <v>24953</v>
      </c>
    </row>
    <row r="178972">
      <c r="A178972" s="1" t="s">
        <v>24954</v>
      </c>
    </row>
    <row r="178973">
      <c r="A178973" s="1" t="s">
        <v>24955</v>
      </c>
    </row>
    <row r="178974">
      <c r="A178974" s="1" t="s">
        <v>24956</v>
      </c>
    </row>
    <row r="178975">
      <c r="A178975" s="1" t="s">
        <v>24957</v>
      </c>
    </row>
    <row r="178976">
      <c r="A178976" s="1" t="s">
        <v>24958</v>
      </c>
    </row>
    <row r="178977">
      <c r="A178977" s="1" t="s">
        <v>24959</v>
      </c>
    </row>
    <row r="178978">
      <c r="A178978" s="1" t="s">
        <v>24960</v>
      </c>
    </row>
    <row r="178979">
      <c r="A178979" s="1" t="s">
        <v>24961</v>
      </c>
    </row>
    <row r="178980">
      <c r="A178980" s="1" t="s">
        <v>24962</v>
      </c>
    </row>
    <row r="178981">
      <c r="A178981" s="1" t="s">
        <v>24963</v>
      </c>
    </row>
    <row r="178982">
      <c r="A178982" s="1" t="s">
        <v>24964</v>
      </c>
    </row>
    <row r="178983">
      <c r="A178983" s="1" t="s">
        <v>24972</v>
      </c>
    </row>
    <row r="178984">
      <c r="A178984" s="1" t="s">
        <v>24962</v>
      </c>
    </row>
    <row r="178985">
      <c r="A178985" s="1" t="s">
        <v>24966</v>
      </c>
    </row>
    <row r="178986">
      <c r="A178986" s="1" t="s">
        <v>24967</v>
      </c>
    </row>
    <row r="178987">
      <c r="A178987" s="1" t="s">
        <v>24968</v>
      </c>
    </row>
    <row r="178988">
      <c r="A178988" s="1" t="s">
        <v>24973</v>
      </c>
    </row>
    <row r="178989">
      <c r="A178989" s="1" t="s">
        <v>56781</v>
      </c>
    </row>
    <row r="178990">
      <c r="A178990" s="1" t="s">
        <v>24975</v>
      </c>
    </row>
    <row r="178992">
      <c r="A178992" s="1" t="s">
        <v>24976</v>
      </c>
    </row>
    <row r="178993">
      <c r="A178993" s="1" t="s">
        <v>24977</v>
      </c>
    </row>
    <row r="178995">
      <c r="A178995" s="3" t="str">
        <f>) eo</f>
        <v>#ERROR!</v>
      </c>
    </row>
    <row r="178997">
      <c r="A178997" s="1" t="s">
        <v>24978</v>
      </c>
    </row>
    <row r="178999">
      <c r="A178999" s="1" t="s">
        <v>24979</v>
      </c>
    </row>
    <row r="179000">
      <c r="A179000" s="1" t="s">
        <v>24925</v>
      </c>
    </row>
    <row r="179002">
      <c r="A179002" s="1" t="s">
        <v>24980</v>
      </c>
    </row>
    <row r="179003">
      <c r="A179003" s="1" t="s">
        <v>24981</v>
      </c>
    </row>
    <row r="179005">
      <c r="A179005" s="1" t="s">
        <v>24982</v>
      </c>
    </row>
    <row r="179006">
      <c r="A179006" s="1" t="s">
        <v>24983</v>
      </c>
    </row>
    <row r="179007">
      <c r="A179007" s="1" t="s">
        <v>24984</v>
      </c>
    </row>
    <row r="179008">
      <c r="A179008" s="1" t="s">
        <v>24985</v>
      </c>
    </row>
    <row r="179009">
      <c r="A179009" s="1" t="s">
        <v>24986</v>
      </c>
    </row>
    <row r="179010">
      <c r="A179010" s="1" t="s">
        <v>24987</v>
      </c>
    </row>
    <row r="179011">
      <c r="A179011" s="1" t="s">
        <v>24988</v>
      </c>
    </row>
    <row r="179013">
      <c r="A179013" s="1" t="s">
        <v>24989</v>
      </c>
    </row>
    <row r="179014">
      <c r="A179014" s="1" t="s">
        <v>24962</v>
      </c>
    </row>
    <row r="179015">
      <c r="A179015" s="1" t="s">
        <v>24990</v>
      </c>
    </row>
    <row r="179017">
      <c r="A179017" s="1" t="s">
        <v>24991</v>
      </c>
    </row>
    <row r="179019">
      <c r="A179019" s="1" t="s">
        <v>24992</v>
      </c>
    </row>
    <row r="179020">
      <c r="A179020" s="1" t="s">
        <v>24935</v>
      </c>
    </row>
    <row r="179021">
      <c r="A179021" s="1" t="s">
        <v>24993</v>
      </c>
    </row>
    <row r="179022">
      <c r="A179022" s="1" t="s">
        <v>24994</v>
      </c>
    </row>
    <row r="179024">
      <c r="A179024" s="1" t="s">
        <v>24995</v>
      </c>
    </row>
    <row r="179025">
      <c r="A179025" s="1" t="s">
        <v>24996</v>
      </c>
    </row>
    <row r="179027">
      <c r="A179027" s="1" t="s">
        <v>24997</v>
      </c>
    </row>
    <row r="179029">
      <c r="A179029" s="1" t="s">
        <v>24998</v>
      </c>
    </row>
    <row r="179030">
      <c r="A179030" s="1" t="s">
        <v>24975</v>
      </c>
    </row>
    <row r="179031">
      <c r="A179031" s="1" t="s">
        <v>24977</v>
      </c>
    </row>
    <row r="179032">
      <c r="A179032" s="3" t="str">
        <f>) eo</f>
        <v>#ERROR!</v>
      </c>
    </row>
    <row r="179033">
      <c r="A179033" s="1" t="s">
        <v>24978</v>
      </c>
    </row>
    <row r="179034">
      <c r="A179034" s="1" t="s">
        <v>24979</v>
      </c>
    </row>
    <row r="179035">
      <c r="A179035" s="1" t="s">
        <v>24980</v>
      </c>
    </row>
    <row r="179036">
      <c r="A179036" s="1" t="s">
        <v>24981</v>
      </c>
    </row>
    <row r="179037">
      <c r="A179037" s="1" t="s">
        <v>24982</v>
      </c>
    </row>
    <row r="179038">
      <c r="A179038" s="1" t="s">
        <v>24983</v>
      </c>
    </row>
    <row r="179039">
      <c r="A179039" s="1" t="s">
        <v>24984</v>
      </c>
    </row>
    <row r="179040">
      <c r="A179040" s="1" t="s">
        <v>24985</v>
      </c>
    </row>
    <row r="179041">
      <c r="A179041" s="1" t="s">
        <v>24986</v>
      </c>
    </row>
    <row r="179042">
      <c r="A179042" s="1" t="s">
        <v>24987</v>
      </c>
    </row>
    <row r="179043">
      <c r="A179043" s="1" t="s">
        <v>24988</v>
      </c>
    </row>
    <row r="179044">
      <c r="A179044" s="1" t="s">
        <v>24989</v>
      </c>
    </row>
    <row r="179045">
      <c r="A179045" s="1" t="s">
        <v>24962</v>
      </c>
    </row>
    <row r="179046">
      <c r="A179046" s="1" t="s">
        <v>24990</v>
      </c>
    </row>
    <row r="179047">
      <c r="A179047" s="1" t="s">
        <v>24991</v>
      </c>
    </row>
    <row r="179048">
      <c r="A179048" s="1" t="s">
        <v>24992</v>
      </c>
    </row>
    <row r="179049">
      <c r="A179049" s="1" t="s">
        <v>24935</v>
      </c>
    </row>
    <row r="179050">
      <c r="A179050" s="1" t="s">
        <v>24993</v>
      </c>
    </row>
    <row r="179051">
      <c r="A179051" s="1" t="s">
        <v>24994</v>
      </c>
    </row>
    <row r="179052">
      <c r="A179052" s="1" t="s">
        <v>24995</v>
      </c>
    </row>
    <row r="179053">
      <c r="A179053" s="1" t="s">
        <v>24999</v>
      </c>
    </row>
    <row r="179054">
      <c r="A179054" s="1" t="s">
        <v>56782</v>
      </c>
    </row>
    <row r="179055">
      <c r="A179055" s="1" t="s">
        <v>24975</v>
      </c>
    </row>
    <row r="179057">
      <c r="A179057" s="1" t="s">
        <v>24976</v>
      </c>
    </row>
    <row r="179058">
      <c r="A179058" s="1" t="s">
        <v>24977</v>
      </c>
    </row>
    <row r="179060">
      <c r="A179060" s="3" t="str">
        <f>) eo</f>
        <v>#ERROR!</v>
      </c>
    </row>
    <row r="179062">
      <c r="A179062" s="1" t="s">
        <v>24978</v>
      </c>
    </row>
    <row r="179064">
      <c r="A179064" s="1" t="s">
        <v>24979</v>
      </c>
    </row>
    <row r="179065">
      <c r="A179065" s="1" t="s">
        <v>24925</v>
      </c>
    </row>
    <row r="179067">
      <c r="A179067" s="1" t="s">
        <v>24980</v>
      </c>
    </row>
    <row r="179068">
      <c r="A179068" s="1" t="s">
        <v>24981</v>
      </c>
    </row>
    <row r="179070">
      <c r="A179070" s="1" t="s">
        <v>24982</v>
      </c>
    </row>
    <row r="179071">
      <c r="A179071" s="1" t="s">
        <v>24983</v>
      </c>
    </row>
    <row r="179072">
      <c r="A179072" s="1" t="s">
        <v>24984</v>
      </c>
    </row>
    <row r="179073">
      <c r="A179073" s="1" t="s">
        <v>24985</v>
      </c>
    </row>
    <row r="179074">
      <c r="A179074" s="1" t="s">
        <v>24986</v>
      </c>
    </row>
    <row r="179075">
      <c r="A179075" s="1" t="s">
        <v>24987</v>
      </c>
    </row>
    <row r="179076">
      <c r="A179076" s="1" t="s">
        <v>24988</v>
      </c>
    </row>
    <row r="179078">
      <c r="A179078" s="1" t="s">
        <v>24989</v>
      </c>
    </row>
    <row r="179079">
      <c r="A179079" s="1" t="s">
        <v>24962</v>
      </c>
    </row>
    <row r="179080">
      <c r="A179080" s="1" t="s">
        <v>24990</v>
      </c>
    </row>
    <row r="179082">
      <c r="A179082" s="1" t="s">
        <v>24991</v>
      </c>
    </row>
    <row r="179084">
      <c r="A179084" s="1" t="s">
        <v>24992</v>
      </c>
    </row>
    <row r="179085">
      <c r="A179085" s="1" t="s">
        <v>24935</v>
      </c>
    </row>
    <row r="179086">
      <c r="A179086" s="1" t="s">
        <v>24993</v>
      </c>
    </row>
    <row r="179087">
      <c r="A179087" s="1" t="s">
        <v>24994</v>
      </c>
    </row>
    <row r="179089">
      <c r="A179089" s="1" t="s">
        <v>24995</v>
      </c>
    </row>
    <row r="179090">
      <c r="A179090" s="1" t="s">
        <v>24996</v>
      </c>
    </row>
    <row r="179092">
      <c r="A179092" s="1" t="s">
        <v>24997</v>
      </c>
    </row>
    <row r="179094">
      <c r="A179094" s="1" t="s">
        <v>24998</v>
      </c>
    </row>
    <row r="179095">
      <c r="A179095" s="1" t="s">
        <v>24975</v>
      </c>
    </row>
    <row r="179096">
      <c r="A179096" s="1" t="s">
        <v>24977</v>
      </c>
    </row>
    <row r="179097">
      <c r="A179097" s="3" t="str">
        <f>) eo</f>
        <v>#ERROR!</v>
      </c>
    </row>
    <row r="179098">
      <c r="A179098" s="1" t="s">
        <v>24978</v>
      </c>
    </row>
    <row r="179099">
      <c r="A179099" s="1" t="s">
        <v>24979</v>
      </c>
    </row>
    <row r="179100">
      <c r="A179100" s="1" t="s">
        <v>24980</v>
      </c>
    </row>
    <row r="179101">
      <c r="A179101" s="1" t="s">
        <v>24981</v>
      </c>
    </row>
    <row r="179102">
      <c r="A179102" s="1" t="s">
        <v>24982</v>
      </c>
    </row>
    <row r="179103">
      <c r="A179103" s="1" t="s">
        <v>24983</v>
      </c>
    </row>
    <row r="179104">
      <c r="A179104" s="1" t="s">
        <v>24984</v>
      </c>
    </row>
    <row r="179105">
      <c r="A179105" s="1" t="s">
        <v>24985</v>
      </c>
    </row>
    <row r="179106">
      <c r="A179106" s="1" t="s">
        <v>24986</v>
      </c>
    </row>
    <row r="179107">
      <c r="A179107" s="1" t="s">
        <v>24987</v>
      </c>
    </row>
    <row r="179108">
      <c r="A179108" s="1" t="s">
        <v>24988</v>
      </c>
    </row>
    <row r="179109">
      <c r="A179109" s="1" t="s">
        <v>24989</v>
      </c>
    </row>
    <row r="179110">
      <c r="A179110" s="1" t="s">
        <v>24962</v>
      </c>
    </row>
    <row r="179111">
      <c r="A179111" s="1" t="s">
        <v>24990</v>
      </c>
    </row>
    <row r="179112">
      <c r="A179112" s="1" t="s">
        <v>24991</v>
      </c>
    </row>
    <row r="179113">
      <c r="A179113" s="1" t="s">
        <v>24992</v>
      </c>
    </row>
    <row r="179114">
      <c r="A179114" s="1" t="s">
        <v>24935</v>
      </c>
    </row>
    <row r="179115">
      <c r="A179115" s="1" t="s">
        <v>24993</v>
      </c>
    </row>
    <row r="179116">
      <c r="A179116" s="1" t="s">
        <v>24994</v>
      </c>
    </row>
    <row r="179117">
      <c r="A179117" s="1" t="s">
        <v>24995</v>
      </c>
    </row>
    <row r="179118">
      <c r="A179118" s="1" t="s">
        <v>24999</v>
      </c>
    </row>
    <row r="179119">
      <c r="A179119" s="1" t="s">
        <v>56783</v>
      </c>
    </row>
    <row r="179121">
      <c r="A179121" s="1" t="s">
        <v>56784</v>
      </c>
    </row>
    <row r="179123">
      <c r="A179123" s="1" t="s">
        <v>56785</v>
      </c>
    </row>
    <row r="179124">
      <c r="A179124" s="1" t="s">
        <v>56786</v>
      </c>
    </row>
    <row r="179126">
      <c r="A179126" s="1" t="s">
        <v>56787</v>
      </c>
    </row>
    <row r="179128">
      <c r="A179128" s="1" t="s">
        <v>56788</v>
      </c>
    </row>
    <row r="179130">
      <c r="A179130" s="1" t="s">
        <v>56789</v>
      </c>
    </row>
    <row r="179131">
      <c r="A179131" s="1" t="s">
        <v>56790</v>
      </c>
    </row>
    <row r="179133">
      <c r="A179133" s="1" t="s">
        <v>56791</v>
      </c>
    </row>
    <row r="179135">
      <c r="A179135" s="1" t="s">
        <v>56792</v>
      </c>
    </row>
    <row r="179136">
      <c r="A179136" s="1" t="s">
        <v>56793</v>
      </c>
    </row>
    <row r="179138">
      <c r="A179138" s="1" t="s">
        <v>25012</v>
      </c>
    </row>
    <row r="179140">
      <c r="A179140" s="1" t="s">
        <v>56794</v>
      </c>
    </row>
    <row r="179142">
      <c r="A179142" s="1" t="s">
        <v>56795</v>
      </c>
    </row>
    <row r="179143">
      <c r="A179143" s="1" t="s">
        <v>56796</v>
      </c>
    </row>
    <row r="179144">
      <c r="A179144" s="1" t="s">
        <v>56785</v>
      </c>
    </row>
    <row r="179145">
      <c r="A179145" s="1" t="s">
        <v>56786</v>
      </c>
    </row>
    <row r="179146">
      <c r="A179146" s="1" t="s">
        <v>56787</v>
      </c>
    </row>
    <row r="179147">
      <c r="A179147" s="1" t="s">
        <v>56788</v>
      </c>
    </row>
    <row r="179148">
      <c r="A179148" s="1" t="s">
        <v>56789</v>
      </c>
    </row>
    <row r="179149">
      <c r="A179149" s="1" t="s">
        <v>56790</v>
      </c>
    </row>
    <row r="179150">
      <c r="A179150" s="1" t="s">
        <v>56791</v>
      </c>
    </row>
    <row r="179151">
      <c r="A179151" s="1" t="s">
        <v>56792</v>
      </c>
    </row>
    <row r="179152">
      <c r="A179152" s="1" t="s">
        <v>56793</v>
      </c>
    </row>
    <row r="179153">
      <c r="A179153" s="1" t="s">
        <v>25012</v>
      </c>
    </row>
    <row r="179154">
      <c r="A179154" s="1" t="s">
        <v>56794</v>
      </c>
    </row>
    <row r="179155">
      <c r="A179155" s="1" t="s">
        <v>56797</v>
      </c>
    </row>
    <row r="179156">
      <c r="A179156" s="1" t="s">
        <v>56798</v>
      </c>
    </row>
    <row r="179158">
      <c r="A179158" s="1" t="s">
        <v>25002</v>
      </c>
    </row>
    <row r="179160">
      <c r="A179160" s="1" t="s">
        <v>25003</v>
      </c>
    </row>
    <row r="179161">
      <c r="A179161" s="1" t="s">
        <v>25004</v>
      </c>
    </row>
    <row r="179163">
      <c r="A179163" s="1" t="s">
        <v>25005</v>
      </c>
    </row>
    <row r="179165">
      <c r="A179165" s="1" t="s">
        <v>25006</v>
      </c>
    </row>
    <row r="179167">
      <c r="A179167" s="1" t="s">
        <v>25007</v>
      </c>
    </row>
    <row r="179169">
      <c r="A179169" s="1" t="s">
        <v>25008</v>
      </c>
    </row>
    <row r="179170">
      <c r="A179170" s="1" t="s">
        <v>1710</v>
      </c>
    </row>
    <row r="179172">
      <c r="A179172" s="1" t="s">
        <v>25009</v>
      </c>
    </row>
    <row r="179174">
      <c r="A179174" s="1" t="s">
        <v>25010</v>
      </c>
    </row>
    <row r="179175">
      <c r="A179175" s="1" t="s">
        <v>25011</v>
      </c>
    </row>
    <row r="179177">
      <c r="A179177" s="1" t="s">
        <v>25012</v>
      </c>
    </row>
    <row r="179179">
      <c r="A179179" s="1" t="s">
        <v>25013</v>
      </c>
    </row>
    <row r="179181">
      <c r="A179181" s="1" t="s">
        <v>25014</v>
      </c>
    </row>
    <row r="179183">
      <c r="A179183" s="1" t="s">
        <v>25015</v>
      </c>
    </row>
    <row r="179184">
      <c r="A179184" s="1" t="s">
        <v>25002</v>
      </c>
    </row>
    <row r="179185">
      <c r="A179185" s="1" t="s">
        <v>25003</v>
      </c>
    </row>
    <row r="179186">
      <c r="A179186" s="1" t="s">
        <v>25004</v>
      </c>
    </row>
    <row r="179187">
      <c r="A179187" s="1" t="s">
        <v>25005</v>
      </c>
    </row>
    <row r="179188">
      <c r="A179188" s="1" t="s">
        <v>25006</v>
      </c>
    </row>
    <row r="179189">
      <c r="A179189" s="1" t="s">
        <v>25007</v>
      </c>
    </row>
    <row r="179190">
      <c r="A179190" s="1" t="s">
        <v>25008</v>
      </c>
    </row>
    <row r="179191">
      <c r="A179191" s="1" t="s">
        <v>1710</v>
      </c>
    </row>
    <row r="179192">
      <c r="A179192" s="1" t="s">
        <v>25009</v>
      </c>
    </row>
    <row r="179193">
      <c r="A179193" s="1" t="s">
        <v>25010</v>
      </c>
    </row>
    <row r="179194">
      <c r="A179194" s="1" t="s">
        <v>25011</v>
      </c>
    </row>
    <row r="179195">
      <c r="A179195" s="1" t="s">
        <v>25012</v>
      </c>
    </row>
    <row r="179196">
      <c r="A179196" s="1" t="s">
        <v>25013</v>
      </c>
    </row>
    <row r="179197">
      <c r="A179197" s="1" t="s">
        <v>25016</v>
      </c>
    </row>
    <row r="179198">
      <c r="A179198" s="1" t="s">
        <v>56799</v>
      </c>
    </row>
    <row r="179200">
      <c r="A179200" s="1" t="s">
        <v>25002</v>
      </c>
    </row>
    <row r="179202">
      <c r="A179202" s="1" t="s">
        <v>25003</v>
      </c>
    </row>
    <row r="179203">
      <c r="A179203" s="1" t="s">
        <v>25004</v>
      </c>
    </row>
    <row r="179205">
      <c r="A179205" s="1" t="s">
        <v>25005</v>
      </c>
    </row>
    <row r="179207">
      <c r="A179207" s="1" t="s">
        <v>25006</v>
      </c>
    </row>
    <row r="179209">
      <c r="A179209" s="1" t="s">
        <v>25007</v>
      </c>
    </row>
    <row r="179211">
      <c r="A179211" s="1" t="s">
        <v>25008</v>
      </c>
    </row>
    <row r="179212">
      <c r="A179212" s="1" t="s">
        <v>1710</v>
      </c>
    </row>
    <row r="179214">
      <c r="A179214" s="1" t="s">
        <v>25009</v>
      </c>
    </row>
    <row r="179216">
      <c r="A179216" s="1" t="s">
        <v>25010</v>
      </c>
    </row>
    <row r="179217">
      <c r="A179217" s="1" t="s">
        <v>25011</v>
      </c>
    </row>
    <row r="179219">
      <c r="A179219" s="1" t="s">
        <v>25012</v>
      </c>
    </row>
    <row r="179221">
      <c r="A179221" s="1" t="s">
        <v>25013</v>
      </c>
    </row>
    <row r="179223">
      <c r="A179223" s="1" t="s">
        <v>25014</v>
      </c>
    </row>
    <row r="179225">
      <c r="A179225" s="1" t="s">
        <v>25015</v>
      </c>
    </row>
    <row r="179226">
      <c r="A179226" s="1" t="s">
        <v>25002</v>
      </c>
    </row>
    <row r="179227">
      <c r="A179227" s="1" t="s">
        <v>25003</v>
      </c>
    </row>
    <row r="179228">
      <c r="A179228" s="1" t="s">
        <v>25004</v>
      </c>
    </row>
    <row r="179229">
      <c r="A179229" s="1" t="s">
        <v>25005</v>
      </c>
    </row>
    <row r="179230">
      <c r="A179230" s="1" t="s">
        <v>25006</v>
      </c>
    </row>
    <row r="179231">
      <c r="A179231" s="1" t="s">
        <v>25007</v>
      </c>
    </row>
    <row r="179232">
      <c r="A179232" s="1" t="s">
        <v>25008</v>
      </c>
    </row>
    <row r="179233">
      <c r="A179233" s="1" t="s">
        <v>1710</v>
      </c>
    </row>
    <row r="179234">
      <c r="A179234" s="1" t="s">
        <v>25009</v>
      </c>
    </row>
    <row r="179235">
      <c r="A179235" s="1" t="s">
        <v>25010</v>
      </c>
    </row>
    <row r="179236">
      <c r="A179236" s="1" t="s">
        <v>25011</v>
      </c>
    </row>
    <row r="179237">
      <c r="A179237" s="1" t="s">
        <v>25012</v>
      </c>
    </row>
    <row r="179238">
      <c r="A179238" s="1" t="s">
        <v>25013</v>
      </c>
    </row>
    <row r="179239">
      <c r="A179239" s="1" t="s">
        <v>25016</v>
      </c>
    </row>
    <row r="179240">
      <c r="A179240" s="1" t="s">
        <v>56800</v>
      </c>
    </row>
    <row r="179242">
      <c r="A179242" s="1" t="s">
        <v>25018</v>
      </c>
    </row>
    <row r="179244">
      <c r="A179244" s="1" t="s">
        <v>8293</v>
      </c>
    </row>
    <row r="179246">
      <c r="A179246" s="1" t="s">
        <v>25019</v>
      </c>
    </row>
    <row r="179248">
      <c r="A179248" s="1" t="s">
        <v>25020</v>
      </c>
    </row>
    <row r="179249">
      <c r="A179249" s="1" t="s">
        <v>25021</v>
      </c>
    </row>
    <row r="179250">
      <c r="A179250" s="1" t="s">
        <v>25022</v>
      </c>
    </row>
    <row r="179251">
      <c r="A179251" s="1" t="s">
        <v>25023</v>
      </c>
    </row>
    <row r="179252">
      <c r="A179252" s="1" t="s">
        <v>25024</v>
      </c>
    </row>
    <row r="179254">
      <c r="A179254" s="1" t="s">
        <v>25025</v>
      </c>
    </row>
    <row r="179255">
      <c r="A179255" s="1" t="s">
        <v>25026</v>
      </c>
    </row>
    <row r="179256">
      <c r="A179256" s="1" t="s">
        <v>25027</v>
      </c>
    </row>
    <row r="179258">
      <c r="A179258" s="1" t="s">
        <v>25028</v>
      </c>
    </row>
    <row r="179259">
      <c r="A179259" s="1" t="s">
        <v>25029</v>
      </c>
    </row>
    <row r="179261">
      <c r="A179261" s="1" t="s">
        <v>25030</v>
      </c>
    </row>
    <row r="179263">
      <c r="A179263" s="1" t="s">
        <v>25031</v>
      </c>
    </row>
    <row r="179264">
      <c r="A179264" s="1" t="s">
        <v>25032</v>
      </c>
    </row>
    <row r="179265">
      <c r="A179265" s="1" t="s">
        <v>25033</v>
      </c>
    </row>
    <row r="179266">
      <c r="A179266" s="1" t="s">
        <v>25034</v>
      </c>
    </row>
    <row r="179268">
      <c r="A179268" s="1" t="s">
        <v>25035</v>
      </c>
    </row>
    <row r="179269">
      <c r="A179269" s="1" t="s">
        <v>25036</v>
      </c>
    </row>
    <row r="179271">
      <c r="A179271" s="1" t="s">
        <v>25037</v>
      </c>
    </row>
    <row r="179273">
      <c r="A179273" s="1" t="s">
        <v>25038</v>
      </c>
    </row>
    <row r="179274">
      <c r="A179274" s="1" t="s">
        <v>25039</v>
      </c>
    </row>
    <row r="179275">
      <c r="A179275" s="1" t="s">
        <v>25040</v>
      </c>
    </row>
    <row r="179276">
      <c r="A179276" s="1" t="s">
        <v>25041</v>
      </c>
    </row>
    <row r="179277">
      <c r="A179277" s="1" t="s">
        <v>19730</v>
      </c>
    </row>
    <row r="179279">
      <c r="A179279" s="1" t="s">
        <v>25042</v>
      </c>
    </row>
    <row r="179281">
      <c r="A179281" s="1" t="s">
        <v>25043</v>
      </c>
    </row>
    <row r="179283">
      <c r="A179283" s="1" t="s">
        <v>25044</v>
      </c>
    </row>
    <row r="179284">
      <c r="A179284" s="1" t="s">
        <v>25045</v>
      </c>
    </row>
    <row r="179286">
      <c r="A179286" s="1" t="s">
        <v>25046</v>
      </c>
    </row>
    <row r="179288">
      <c r="A179288" s="1" t="s">
        <v>25047</v>
      </c>
    </row>
    <row r="179290">
      <c r="A179290" s="1" t="s">
        <v>25048</v>
      </c>
    </row>
    <row r="179291">
      <c r="A179291" s="1" t="s">
        <v>25049</v>
      </c>
    </row>
    <row r="179292">
      <c r="A179292" s="1" t="s">
        <v>25050</v>
      </c>
    </row>
    <row r="179294">
      <c r="A179294" s="1" t="s">
        <v>25051</v>
      </c>
    </row>
    <row r="179295">
      <c r="A179295" s="1" t="s">
        <v>25052</v>
      </c>
    </row>
    <row r="179297">
      <c r="A179297" s="1" t="s">
        <v>25053</v>
      </c>
    </row>
    <row r="179299">
      <c r="A179299" s="1" t="s">
        <v>25054</v>
      </c>
    </row>
    <row r="179300">
      <c r="A179300" s="1" t="s">
        <v>25055</v>
      </c>
    </row>
    <row r="179301">
      <c r="A179301" s="1" t="s">
        <v>25056</v>
      </c>
    </row>
    <row r="179303">
      <c r="A179303" s="1" t="s">
        <v>25057</v>
      </c>
    </row>
    <row r="179304">
      <c r="A179304" s="1" t="s">
        <v>25058</v>
      </c>
    </row>
    <row r="179306">
      <c r="A179306" s="1" t="s">
        <v>25059</v>
      </c>
    </row>
    <row r="179308">
      <c r="A179308" s="1" t="s">
        <v>25060</v>
      </c>
    </row>
    <row r="179309">
      <c r="A179309" s="1" t="s">
        <v>25061</v>
      </c>
    </row>
    <row r="179311">
      <c r="A179311" s="1" t="s">
        <v>25062</v>
      </c>
    </row>
    <row r="179312">
      <c r="A179312" s="1" t="s">
        <v>25063</v>
      </c>
    </row>
    <row r="179314">
      <c r="A179314" s="1" t="s">
        <v>25064</v>
      </c>
    </row>
    <row r="179315">
      <c r="A179315" s="1" t="s">
        <v>25065</v>
      </c>
    </row>
    <row r="179316">
      <c r="A179316" s="1" t="s">
        <v>25066</v>
      </c>
    </row>
    <row r="179317">
      <c r="A179317" s="1" t="s">
        <v>25067</v>
      </c>
    </row>
    <row r="179318">
      <c r="A179318" s="1" t="s">
        <v>25068</v>
      </c>
    </row>
    <row r="179320">
      <c r="A179320" s="1" t="s">
        <v>56801</v>
      </c>
    </row>
    <row r="179322">
      <c r="A179322" s="1" t="s">
        <v>25070</v>
      </c>
    </row>
    <row r="179323">
      <c r="A179323" s="1" t="s">
        <v>25071</v>
      </c>
    </row>
    <row r="179324">
      <c r="A179324" s="1" t="s">
        <v>25019</v>
      </c>
    </row>
    <row r="179325">
      <c r="A179325" s="1" t="s">
        <v>25021</v>
      </c>
    </row>
    <row r="179326">
      <c r="A179326" s="1" t="s">
        <v>25022</v>
      </c>
    </row>
    <row r="179327">
      <c r="A179327" s="1" t="s">
        <v>25023</v>
      </c>
    </row>
    <row r="179328">
      <c r="A179328" s="1" t="s">
        <v>25024</v>
      </c>
    </row>
    <row r="179329">
      <c r="A179329" s="1" t="s">
        <v>25026</v>
      </c>
    </row>
    <row r="179330">
      <c r="A179330" s="1" t="s">
        <v>25027</v>
      </c>
    </row>
    <row r="179331">
      <c r="A179331" s="1" t="s">
        <v>25028</v>
      </c>
    </row>
    <row r="179332">
      <c r="A179332" s="1" t="s">
        <v>25029</v>
      </c>
    </row>
    <row r="179333">
      <c r="A179333" s="1" t="s">
        <v>25031</v>
      </c>
    </row>
    <row r="179334">
      <c r="A179334" s="1" t="s">
        <v>25032</v>
      </c>
    </row>
    <row r="179335">
      <c r="A179335" s="1" t="s">
        <v>25033</v>
      </c>
    </row>
    <row r="179336">
      <c r="A179336" s="1" t="s">
        <v>25034</v>
      </c>
    </row>
    <row r="179337">
      <c r="A179337" s="1" t="s">
        <v>25035</v>
      </c>
    </row>
    <row r="179338">
      <c r="A179338" s="1" t="s">
        <v>25036</v>
      </c>
    </row>
    <row r="179339">
      <c r="A179339" s="1" t="s">
        <v>25038</v>
      </c>
    </row>
    <row r="179340">
      <c r="A179340" s="1" t="s">
        <v>25039</v>
      </c>
    </row>
    <row r="179341">
      <c r="A179341" s="1" t="s">
        <v>25040</v>
      </c>
    </row>
    <row r="179342">
      <c r="A179342" s="1" t="s">
        <v>25041</v>
      </c>
    </row>
    <row r="179343">
      <c r="A179343" s="1" t="s">
        <v>19730</v>
      </c>
    </row>
    <row r="179344">
      <c r="A179344" s="1" t="s">
        <v>25042</v>
      </c>
    </row>
    <row r="179345">
      <c r="A179345" s="1" t="s">
        <v>25044</v>
      </c>
    </row>
    <row r="179346">
      <c r="A179346" s="1" t="s">
        <v>25045</v>
      </c>
    </row>
    <row r="179347">
      <c r="A179347" s="1" t="s">
        <v>25046</v>
      </c>
    </row>
    <row r="179348">
      <c r="A179348" s="1" t="s">
        <v>25048</v>
      </c>
    </row>
    <row r="179349">
      <c r="A179349" s="1" t="s">
        <v>25049</v>
      </c>
    </row>
    <row r="179350">
      <c r="A179350" s="1" t="s">
        <v>25050</v>
      </c>
    </row>
    <row r="179351">
      <c r="A179351" s="1" t="s">
        <v>25051</v>
      </c>
    </row>
    <row r="179352">
      <c r="A179352" s="1" t="s">
        <v>25052</v>
      </c>
    </row>
    <row r="179353">
      <c r="A179353" s="1" t="s">
        <v>25054</v>
      </c>
    </row>
    <row r="179354">
      <c r="A179354" s="1" t="s">
        <v>25055</v>
      </c>
    </row>
    <row r="179355">
      <c r="A179355" s="1" t="s">
        <v>25056</v>
      </c>
    </row>
    <row r="179356">
      <c r="A179356" s="1" t="s">
        <v>25057</v>
      </c>
    </row>
    <row r="179357">
      <c r="A179357" s="1" t="s">
        <v>25058</v>
      </c>
    </row>
    <row r="179358">
      <c r="A179358" s="1" t="s">
        <v>25060</v>
      </c>
    </row>
    <row r="179359">
      <c r="A179359" s="1" t="s">
        <v>25061</v>
      </c>
    </row>
    <row r="179360">
      <c r="A179360" s="1" t="s">
        <v>25062</v>
      </c>
    </row>
    <row r="179361">
      <c r="A179361" s="1" t="s">
        <v>25063</v>
      </c>
    </row>
    <row r="179362">
      <c r="A179362" s="1" t="s">
        <v>25065</v>
      </c>
    </row>
    <row r="179363">
      <c r="A179363" s="1" t="s">
        <v>25066</v>
      </c>
    </row>
    <row r="179364">
      <c r="A179364" s="1" t="s">
        <v>25067</v>
      </c>
    </row>
    <row r="179365">
      <c r="A179365" s="1" t="s">
        <v>25068</v>
      </c>
    </row>
    <row r="179366">
      <c r="A179366" s="1" t="s">
        <v>56801</v>
      </c>
    </row>
    <row r="179367">
      <c r="A179367" s="1" t="s">
        <v>25072</v>
      </c>
    </row>
    <row r="179368">
      <c r="A179368" s="1" t="s">
        <v>56802</v>
      </c>
    </row>
    <row r="179370">
      <c r="A179370" s="1" t="s">
        <v>25018</v>
      </c>
    </row>
    <row r="179372">
      <c r="A179372" s="1" t="s">
        <v>8293</v>
      </c>
    </row>
    <row r="179374">
      <c r="A179374" s="1" t="s">
        <v>25019</v>
      </c>
    </row>
    <row r="179376">
      <c r="A179376" s="1" t="s">
        <v>25020</v>
      </c>
    </row>
    <row r="179377">
      <c r="A179377" s="1" t="s">
        <v>25021</v>
      </c>
    </row>
    <row r="179378">
      <c r="A179378" s="1" t="s">
        <v>25022</v>
      </c>
    </row>
    <row r="179379">
      <c r="A179379" s="1" t="s">
        <v>25023</v>
      </c>
    </row>
    <row r="179380">
      <c r="A179380" s="1" t="s">
        <v>25024</v>
      </c>
    </row>
    <row r="179382">
      <c r="A179382" s="1" t="s">
        <v>25025</v>
      </c>
    </row>
    <row r="179383">
      <c r="A179383" s="1" t="s">
        <v>25026</v>
      </c>
    </row>
    <row r="179384">
      <c r="A179384" s="1" t="s">
        <v>25027</v>
      </c>
    </row>
    <row r="179386">
      <c r="A179386" s="1" t="s">
        <v>25028</v>
      </c>
    </row>
    <row r="179387">
      <c r="A179387" s="1" t="s">
        <v>25029</v>
      </c>
    </row>
    <row r="179389">
      <c r="A179389" s="1" t="s">
        <v>25030</v>
      </c>
    </row>
    <row r="179391">
      <c r="A179391" s="1" t="s">
        <v>25031</v>
      </c>
    </row>
    <row r="179392">
      <c r="A179392" s="1" t="s">
        <v>25032</v>
      </c>
    </row>
    <row r="179393">
      <c r="A179393" s="1" t="s">
        <v>25033</v>
      </c>
    </row>
    <row r="179394">
      <c r="A179394" s="1" t="s">
        <v>25034</v>
      </c>
    </row>
    <row r="179396">
      <c r="A179396" s="1" t="s">
        <v>25035</v>
      </c>
    </row>
    <row r="179397">
      <c r="A179397" s="1" t="s">
        <v>25036</v>
      </c>
    </row>
    <row r="179399">
      <c r="A179399" s="1" t="s">
        <v>25037</v>
      </c>
    </row>
    <row r="179401">
      <c r="A179401" s="1" t="s">
        <v>25038</v>
      </c>
    </row>
    <row r="179402">
      <c r="A179402" s="1" t="s">
        <v>25039</v>
      </c>
    </row>
    <row r="179403">
      <c r="A179403" s="1" t="s">
        <v>25040</v>
      </c>
    </row>
    <row r="179404">
      <c r="A179404" s="1" t="s">
        <v>25041</v>
      </c>
    </row>
    <row r="179405">
      <c r="A179405" s="1" t="s">
        <v>19730</v>
      </c>
    </row>
    <row r="179407">
      <c r="A179407" s="1" t="s">
        <v>25042</v>
      </c>
    </row>
    <row r="179409">
      <c r="A179409" s="1" t="s">
        <v>25043</v>
      </c>
    </row>
    <row r="179411">
      <c r="A179411" s="1" t="s">
        <v>25044</v>
      </c>
    </row>
    <row r="179412">
      <c r="A179412" s="1" t="s">
        <v>25045</v>
      </c>
    </row>
    <row r="179414">
      <c r="A179414" s="1" t="s">
        <v>25046</v>
      </c>
    </row>
    <row r="179416">
      <c r="A179416" s="1" t="s">
        <v>25047</v>
      </c>
    </row>
    <row r="179418">
      <c r="A179418" s="1" t="s">
        <v>25048</v>
      </c>
    </row>
    <row r="179419">
      <c r="A179419" s="1" t="s">
        <v>25049</v>
      </c>
    </row>
    <row r="179420">
      <c r="A179420" s="1" t="s">
        <v>25050</v>
      </c>
    </row>
    <row r="179422">
      <c r="A179422" s="1" t="s">
        <v>25051</v>
      </c>
    </row>
    <row r="179423">
      <c r="A179423" s="1" t="s">
        <v>25052</v>
      </c>
    </row>
    <row r="179425">
      <c r="A179425" s="1" t="s">
        <v>25053</v>
      </c>
    </row>
    <row r="179427">
      <c r="A179427" s="1" t="s">
        <v>25054</v>
      </c>
    </row>
    <row r="179428">
      <c r="A179428" s="1" t="s">
        <v>25055</v>
      </c>
    </row>
    <row r="179429">
      <c r="A179429" s="1" t="s">
        <v>25056</v>
      </c>
    </row>
    <row r="179431">
      <c r="A179431" s="1" t="s">
        <v>25057</v>
      </c>
    </row>
    <row r="179432">
      <c r="A179432" s="1" t="s">
        <v>25058</v>
      </c>
    </row>
    <row r="179434">
      <c r="A179434" s="1" t="s">
        <v>25059</v>
      </c>
    </row>
    <row r="179436">
      <c r="A179436" s="1" t="s">
        <v>25060</v>
      </c>
    </row>
    <row r="179437">
      <c r="A179437" s="1" t="s">
        <v>25061</v>
      </c>
    </row>
    <row r="179439">
      <c r="A179439" s="1" t="s">
        <v>25062</v>
      </c>
    </row>
    <row r="179440">
      <c r="A179440" s="1" t="s">
        <v>25063</v>
      </c>
    </row>
    <row r="179442">
      <c r="A179442" s="1" t="s">
        <v>25064</v>
      </c>
    </row>
    <row r="179443">
      <c r="A179443" s="1" t="s">
        <v>25065</v>
      </c>
    </row>
    <row r="179444">
      <c r="A179444" s="1" t="s">
        <v>25066</v>
      </c>
    </row>
    <row r="179445">
      <c r="A179445" s="1" t="s">
        <v>25067</v>
      </c>
    </row>
    <row r="179446">
      <c r="A179446" s="1" t="s">
        <v>25068</v>
      </c>
    </row>
    <row r="179448">
      <c r="A179448" s="1" t="s">
        <v>25069</v>
      </c>
    </row>
    <row r="179450">
      <c r="A179450" s="1" t="s">
        <v>25070</v>
      </c>
    </row>
    <row r="179451">
      <c r="A179451" s="1" t="s">
        <v>25071</v>
      </c>
    </row>
    <row r="179452">
      <c r="A179452" s="1" t="s">
        <v>25019</v>
      </c>
    </row>
    <row r="179453">
      <c r="A179453" s="1" t="s">
        <v>25021</v>
      </c>
    </row>
    <row r="179454">
      <c r="A179454" s="1" t="s">
        <v>25022</v>
      </c>
    </row>
    <row r="179455">
      <c r="A179455" s="1" t="s">
        <v>25023</v>
      </c>
    </row>
    <row r="179456">
      <c r="A179456" s="1" t="s">
        <v>25024</v>
      </c>
    </row>
    <row r="179457">
      <c r="A179457" s="1" t="s">
        <v>25026</v>
      </c>
    </row>
    <row r="179458">
      <c r="A179458" s="1" t="s">
        <v>25027</v>
      </c>
    </row>
    <row r="179459">
      <c r="A179459" s="1" t="s">
        <v>25028</v>
      </c>
    </row>
    <row r="179460">
      <c r="A179460" s="1" t="s">
        <v>25029</v>
      </c>
    </row>
    <row r="179461">
      <c r="A179461" s="1" t="s">
        <v>25031</v>
      </c>
    </row>
    <row r="179462">
      <c r="A179462" s="1" t="s">
        <v>25032</v>
      </c>
    </row>
    <row r="179463">
      <c r="A179463" s="1" t="s">
        <v>25033</v>
      </c>
    </row>
    <row r="179464">
      <c r="A179464" s="1" t="s">
        <v>25034</v>
      </c>
    </row>
    <row r="179465">
      <c r="A179465" s="1" t="s">
        <v>25035</v>
      </c>
    </row>
    <row r="179466">
      <c r="A179466" s="1" t="s">
        <v>25036</v>
      </c>
    </row>
    <row r="179467">
      <c r="A179467" s="1" t="s">
        <v>25038</v>
      </c>
    </row>
    <row r="179468">
      <c r="A179468" s="1" t="s">
        <v>25039</v>
      </c>
    </row>
    <row r="179469">
      <c r="A179469" s="1" t="s">
        <v>25040</v>
      </c>
    </row>
    <row r="179470">
      <c r="A179470" s="1" t="s">
        <v>25041</v>
      </c>
    </row>
    <row r="179471">
      <c r="A179471" s="1" t="s">
        <v>19730</v>
      </c>
    </row>
    <row r="179472">
      <c r="A179472" s="1" t="s">
        <v>25042</v>
      </c>
    </row>
    <row r="179473">
      <c r="A179473" s="1" t="s">
        <v>25044</v>
      </c>
    </row>
    <row r="179474">
      <c r="A179474" s="1" t="s">
        <v>25045</v>
      </c>
    </row>
    <row r="179475">
      <c r="A179475" s="1" t="s">
        <v>25046</v>
      </c>
    </row>
    <row r="179476">
      <c r="A179476" s="1" t="s">
        <v>25048</v>
      </c>
    </row>
    <row r="179477">
      <c r="A179477" s="1" t="s">
        <v>25049</v>
      </c>
    </row>
    <row r="179478">
      <c r="A179478" s="1" t="s">
        <v>25050</v>
      </c>
    </row>
    <row r="179479">
      <c r="A179479" s="1" t="s">
        <v>25051</v>
      </c>
    </row>
    <row r="179480">
      <c r="A179480" s="1" t="s">
        <v>25052</v>
      </c>
    </row>
    <row r="179481">
      <c r="A179481" s="1" t="s">
        <v>25054</v>
      </c>
    </row>
    <row r="179482">
      <c r="A179482" s="1" t="s">
        <v>25055</v>
      </c>
    </row>
    <row r="179483">
      <c r="A179483" s="1" t="s">
        <v>25056</v>
      </c>
    </row>
    <row r="179484">
      <c r="A179484" s="1" t="s">
        <v>25057</v>
      </c>
    </row>
    <row r="179485">
      <c r="A179485" s="1" t="s">
        <v>25058</v>
      </c>
    </row>
    <row r="179486">
      <c r="A179486" s="1" t="s">
        <v>25060</v>
      </c>
    </row>
    <row r="179487">
      <c r="A179487" s="1" t="s">
        <v>25061</v>
      </c>
    </row>
    <row r="179488">
      <c r="A179488" s="1" t="s">
        <v>25062</v>
      </c>
    </row>
    <row r="179489">
      <c r="A179489" s="1" t="s">
        <v>25063</v>
      </c>
    </row>
    <row r="179490">
      <c r="A179490" s="1" t="s">
        <v>25065</v>
      </c>
    </row>
    <row r="179491">
      <c r="A179491" s="1" t="s">
        <v>25066</v>
      </c>
    </row>
    <row r="179492">
      <c r="A179492" s="1" t="s">
        <v>25067</v>
      </c>
    </row>
    <row r="179493">
      <c r="A179493" s="1" t="s">
        <v>25068</v>
      </c>
    </row>
    <row r="179494">
      <c r="A179494" s="1" t="s">
        <v>25069</v>
      </c>
    </row>
    <row r="179495">
      <c r="A179495" s="1" t="s">
        <v>25072</v>
      </c>
    </row>
    <row r="179496">
      <c r="A179496" s="1" t="s">
        <v>56803</v>
      </c>
    </row>
    <row r="179498">
      <c r="A179498" s="1" t="s">
        <v>25074</v>
      </c>
    </row>
    <row r="179500">
      <c r="A179500" s="1" t="s">
        <v>25064</v>
      </c>
    </row>
    <row r="179501">
      <c r="A179501" s="1" t="s">
        <v>25065</v>
      </c>
    </row>
    <row r="179502">
      <c r="A179502" s="1" t="s">
        <v>25066</v>
      </c>
    </row>
    <row r="179503">
      <c r="A179503" s="1" t="s">
        <v>25067</v>
      </c>
    </row>
    <row r="179504">
      <c r="A179504" s="1" t="s">
        <v>25068</v>
      </c>
    </row>
    <row r="179506">
      <c r="A179506" s="1" t="s">
        <v>25075</v>
      </c>
    </row>
    <row r="179507">
      <c r="A179507" s="1" t="s">
        <v>25076</v>
      </c>
    </row>
    <row r="179509">
      <c r="A179509" s="1" t="s">
        <v>25077</v>
      </c>
    </row>
    <row r="179511">
      <c r="A179511" s="1" t="s">
        <v>25078</v>
      </c>
    </row>
    <row r="179512">
      <c r="A179512" s="1" t="s">
        <v>25079</v>
      </c>
    </row>
    <row r="179513">
      <c r="A179513" s="1" t="s">
        <v>25080</v>
      </c>
    </row>
    <row r="179514">
      <c r="A179514" s="1" t="s">
        <v>25081</v>
      </c>
    </row>
    <row r="179516">
      <c r="A179516" s="1" t="s">
        <v>25082</v>
      </c>
    </row>
    <row r="179518">
      <c r="A179518" s="1" t="s">
        <v>25083</v>
      </c>
    </row>
    <row r="179519">
      <c r="A179519" s="1" t="s">
        <v>25084</v>
      </c>
    </row>
    <row r="179520">
      <c r="A179520" s="1" t="s">
        <v>25085</v>
      </c>
    </row>
    <row r="179522">
      <c r="A179522" s="1" t="s">
        <v>25086</v>
      </c>
    </row>
    <row r="179523">
      <c r="A179523" s="1" t="s">
        <v>25087</v>
      </c>
    </row>
    <row r="179525">
      <c r="A179525" s="1" t="s">
        <v>25088</v>
      </c>
    </row>
    <row r="179526">
      <c r="A179526" s="1" t="s">
        <v>25089</v>
      </c>
    </row>
    <row r="179527">
      <c r="A179527" s="1" t="s">
        <v>25090</v>
      </c>
    </row>
    <row r="179529">
      <c r="A179529" s="1" t="s">
        <v>25091</v>
      </c>
    </row>
    <row r="179530">
      <c r="A179530" s="1" t="s">
        <v>25092</v>
      </c>
    </row>
    <row r="179531">
      <c r="A179531" s="1" t="s">
        <v>25093</v>
      </c>
    </row>
    <row r="179532">
      <c r="A179532" s="1" t="s">
        <v>25094</v>
      </c>
    </row>
    <row r="179533">
      <c r="A179533" s="1" t="s">
        <v>25095</v>
      </c>
    </row>
    <row r="179535">
      <c r="A179535" s="1" t="s">
        <v>25096</v>
      </c>
    </row>
    <row r="179536">
      <c r="A179536" s="1" t="s">
        <v>25074</v>
      </c>
    </row>
    <row r="179537">
      <c r="A179537" s="1" t="s">
        <v>25065</v>
      </c>
    </row>
    <row r="179538">
      <c r="A179538" s="1" t="s">
        <v>25066</v>
      </c>
    </row>
    <row r="179539">
      <c r="A179539" s="1" t="s">
        <v>25067</v>
      </c>
    </row>
    <row r="179540">
      <c r="A179540" s="1" t="s">
        <v>25068</v>
      </c>
    </row>
    <row r="179541">
      <c r="A179541" s="1" t="s">
        <v>25075</v>
      </c>
    </row>
    <row r="179542">
      <c r="A179542" s="1" t="s">
        <v>25076</v>
      </c>
    </row>
    <row r="179543">
      <c r="A179543" s="1" t="s">
        <v>25078</v>
      </c>
    </row>
    <row r="179544">
      <c r="A179544" s="1" t="s">
        <v>25079</v>
      </c>
    </row>
    <row r="179545">
      <c r="A179545" s="1" t="s">
        <v>25080</v>
      </c>
    </row>
    <row r="179546">
      <c r="A179546" s="1" t="s">
        <v>25081</v>
      </c>
    </row>
    <row r="179547">
      <c r="A179547" s="1" t="s">
        <v>25082</v>
      </c>
    </row>
    <row r="179548">
      <c r="A179548" s="1" t="s">
        <v>25083</v>
      </c>
    </row>
    <row r="179549">
      <c r="A179549" s="1" t="s">
        <v>25084</v>
      </c>
    </row>
    <row r="179550">
      <c r="A179550" s="1" t="s">
        <v>25085</v>
      </c>
    </row>
    <row r="179551">
      <c r="A179551" s="1" t="s">
        <v>25086</v>
      </c>
    </row>
    <row r="179552">
      <c r="A179552" s="1" t="s">
        <v>25087</v>
      </c>
    </row>
    <row r="179553">
      <c r="A179553" s="1" t="s">
        <v>25088</v>
      </c>
    </row>
    <row r="179554">
      <c r="A179554" s="1" t="s">
        <v>25089</v>
      </c>
    </row>
    <row r="179555">
      <c r="A179555" s="1" t="s">
        <v>25090</v>
      </c>
    </row>
    <row r="179556">
      <c r="A179556" s="1" t="s">
        <v>25091</v>
      </c>
    </row>
    <row r="179557">
      <c r="A179557" s="1" t="s">
        <v>25092</v>
      </c>
    </row>
    <row r="179558">
      <c r="A179558" s="1" t="s">
        <v>25093</v>
      </c>
    </row>
    <row r="179559">
      <c r="A179559" s="1" t="s">
        <v>25094</v>
      </c>
    </row>
    <row r="179560">
      <c r="A179560" s="1" t="s">
        <v>25097</v>
      </c>
    </row>
    <row r="179561">
      <c r="A179561" s="1" t="s">
        <v>56804</v>
      </c>
    </row>
    <row r="179563">
      <c r="A179563" s="1" t="s">
        <v>56805</v>
      </c>
    </row>
    <row r="179565">
      <c r="A179565" s="1" t="s">
        <v>25064</v>
      </c>
    </row>
    <row r="179566">
      <c r="A179566" s="1" t="s">
        <v>25065</v>
      </c>
    </row>
    <row r="179567">
      <c r="A179567" s="1" t="s">
        <v>25066</v>
      </c>
    </row>
    <row r="179568">
      <c r="A179568" s="1" t="s">
        <v>25067</v>
      </c>
    </row>
    <row r="179569">
      <c r="A179569" s="1" t="s">
        <v>25068</v>
      </c>
    </row>
    <row r="179571">
      <c r="A179571" s="1" t="s">
        <v>25075</v>
      </c>
    </row>
    <row r="179572">
      <c r="A179572" s="1" t="s">
        <v>56806</v>
      </c>
    </row>
    <row r="179574">
      <c r="A179574" s="1" t="s">
        <v>25077</v>
      </c>
    </row>
    <row r="179576">
      <c r="A179576" s="1" t="s">
        <v>25078</v>
      </c>
    </row>
    <row r="179577">
      <c r="A179577" s="1" t="s">
        <v>25079</v>
      </c>
    </row>
    <row r="179578">
      <c r="A179578" s="1" t="s">
        <v>25080</v>
      </c>
    </row>
    <row r="179579">
      <c r="A179579" s="1" t="s">
        <v>25081</v>
      </c>
    </row>
    <row r="179581">
      <c r="A179581" s="1" t="s">
        <v>25082</v>
      </c>
    </row>
    <row r="179583">
      <c r="A179583" s="1" t="s">
        <v>25083</v>
      </c>
    </row>
    <row r="179584">
      <c r="A179584" s="1" t="s">
        <v>25084</v>
      </c>
    </row>
    <row r="179585">
      <c r="A179585" s="1" t="s">
        <v>25085</v>
      </c>
    </row>
    <row r="179587">
      <c r="A179587" s="1" t="s">
        <v>25086</v>
      </c>
    </row>
    <row r="179588">
      <c r="A179588" s="1" t="s">
        <v>25087</v>
      </c>
    </row>
    <row r="179590">
      <c r="A179590" s="1" t="s">
        <v>25088</v>
      </c>
    </row>
    <row r="179591">
      <c r="A179591" s="1" t="s">
        <v>25089</v>
      </c>
    </row>
    <row r="179592">
      <c r="A179592" s="1" t="s">
        <v>25090</v>
      </c>
    </row>
    <row r="179594">
      <c r="A179594" s="1" t="s">
        <v>25091</v>
      </c>
    </row>
    <row r="179595">
      <c r="A179595" s="1" t="s">
        <v>25092</v>
      </c>
    </row>
    <row r="179596">
      <c r="A179596" s="1" t="s">
        <v>56807</v>
      </c>
    </row>
    <row r="179597">
      <c r="A179597" s="1" t="s">
        <v>56808</v>
      </c>
    </row>
    <row r="179598">
      <c r="A179598" s="1" t="s">
        <v>25095</v>
      </c>
    </row>
    <row r="179600">
      <c r="A179600" s="1" t="s">
        <v>56809</v>
      </c>
    </row>
    <row r="179601">
      <c r="A179601" s="1" t="s">
        <v>56805</v>
      </c>
    </row>
    <row r="179602">
      <c r="A179602" s="1" t="s">
        <v>25065</v>
      </c>
    </row>
    <row r="179603">
      <c r="A179603" s="1" t="s">
        <v>25066</v>
      </c>
    </row>
    <row r="179604">
      <c r="A179604" s="1" t="s">
        <v>25067</v>
      </c>
    </row>
    <row r="179605">
      <c r="A179605" s="1" t="s">
        <v>25068</v>
      </c>
    </row>
    <row r="179606">
      <c r="A179606" s="1" t="s">
        <v>25075</v>
      </c>
    </row>
    <row r="179607">
      <c r="A179607" s="1" t="s">
        <v>56806</v>
      </c>
    </row>
    <row r="179608">
      <c r="A179608" s="1" t="s">
        <v>25078</v>
      </c>
    </row>
    <row r="179609">
      <c r="A179609" s="1" t="s">
        <v>25079</v>
      </c>
    </row>
    <row r="179610">
      <c r="A179610" s="1" t="s">
        <v>25080</v>
      </c>
    </row>
    <row r="179611">
      <c r="A179611" s="1" t="s">
        <v>25081</v>
      </c>
    </row>
    <row r="179612">
      <c r="A179612" s="1" t="s">
        <v>25082</v>
      </c>
    </row>
    <row r="179613">
      <c r="A179613" s="1" t="s">
        <v>25083</v>
      </c>
    </row>
    <row r="179614">
      <c r="A179614" s="1" t="s">
        <v>25084</v>
      </c>
    </row>
    <row r="179615">
      <c r="A179615" s="1" t="s">
        <v>25085</v>
      </c>
    </row>
    <row r="179616">
      <c r="A179616" s="1" t="s">
        <v>25086</v>
      </c>
    </row>
    <row r="179617">
      <c r="A179617" s="1" t="s">
        <v>25087</v>
      </c>
    </row>
    <row r="179618">
      <c r="A179618" s="1" t="s">
        <v>25088</v>
      </c>
    </row>
    <row r="179619">
      <c r="A179619" s="1" t="s">
        <v>25089</v>
      </c>
    </row>
    <row r="179620">
      <c r="A179620" s="1" t="s">
        <v>25090</v>
      </c>
    </row>
    <row r="179621">
      <c r="A179621" s="1" t="s">
        <v>25091</v>
      </c>
    </row>
    <row r="179622">
      <c r="A179622" s="1" t="s">
        <v>25092</v>
      </c>
    </row>
    <row r="179623">
      <c r="A179623" s="1" t="s">
        <v>56807</v>
      </c>
    </row>
    <row r="179624">
      <c r="A179624" s="1" t="s">
        <v>56808</v>
      </c>
    </row>
    <row r="179625">
      <c r="A179625" s="1" t="s">
        <v>56810</v>
      </c>
    </row>
    <row r="179626">
      <c r="A179626" s="1" t="s">
        <v>56811</v>
      </c>
    </row>
    <row r="179627">
      <c r="A179627" s="1" t="s">
        <v>17858</v>
      </c>
    </row>
    <row r="179628">
      <c r="A179628" s="1" t="s">
        <v>17859</v>
      </c>
    </row>
    <row r="179630">
      <c r="A179630" s="1" t="s">
        <v>17860</v>
      </c>
    </row>
    <row r="179632">
      <c r="A179632" s="1" t="s">
        <v>17861</v>
      </c>
    </row>
    <row r="179633">
      <c r="A179633" s="1" t="s">
        <v>17862</v>
      </c>
    </row>
    <row r="179635">
      <c r="A179635" s="1" t="s">
        <v>17863</v>
      </c>
    </row>
    <row r="179636">
      <c r="A179636" s="1" t="s">
        <v>17864</v>
      </c>
    </row>
    <row r="179637">
      <c r="A179637" s="1" t="s">
        <v>17865</v>
      </c>
    </row>
    <row r="179638">
      <c r="A179638" s="1" t="s">
        <v>17841</v>
      </c>
    </row>
    <row r="179640">
      <c r="A179640" s="1" t="s">
        <v>17866</v>
      </c>
    </row>
    <row r="179642">
      <c r="A179642" s="1" t="s">
        <v>17867</v>
      </c>
    </row>
    <row r="179643">
      <c r="A179643" s="1" t="s">
        <v>17868</v>
      </c>
    </row>
    <row r="179644">
      <c r="A179644" s="1" t="s">
        <v>17869</v>
      </c>
    </row>
    <row r="179646">
      <c r="A179646" s="1" t="s">
        <v>17870</v>
      </c>
    </row>
    <row r="179647">
      <c r="A179647" s="1" t="s">
        <v>17871</v>
      </c>
    </row>
    <row r="179648">
      <c r="A179648" s="1" t="s">
        <v>17872</v>
      </c>
    </row>
    <row r="179650">
      <c r="A179650" s="1" t="s">
        <v>17873</v>
      </c>
    </row>
    <row r="179652">
      <c r="A179652" s="1" t="s">
        <v>17874</v>
      </c>
    </row>
    <row r="179653">
      <c r="A179653" s="1" t="s">
        <v>17875</v>
      </c>
    </row>
    <row r="179654">
      <c r="A179654" s="1" t="s">
        <v>17852</v>
      </c>
    </row>
    <row r="179656">
      <c r="A179656" s="1" t="s">
        <v>17876</v>
      </c>
    </row>
    <row r="179658">
      <c r="A179658" s="1" t="s">
        <v>578</v>
      </c>
    </row>
    <row r="179660">
      <c r="A179660" s="3" t="str">
        <f>, om. ~~. m™m™™ . Aan.</f>
        <v>#ERROR!</v>
      </c>
    </row>
    <row r="179661">
      <c r="A179661" s="1" t="s">
        <v>17877</v>
      </c>
    </row>
    <row r="179662">
      <c r="A179662" s="1" t="s">
        <v>17858</v>
      </c>
    </row>
    <row r="179663">
      <c r="A179663" s="1" t="s">
        <v>17859</v>
      </c>
    </row>
    <row r="179664">
      <c r="A179664" s="1" t="s">
        <v>17860</v>
      </c>
    </row>
    <row r="179665">
      <c r="A179665" s="1" t="s">
        <v>17861</v>
      </c>
    </row>
    <row r="179666">
      <c r="A179666" s="1" t="s">
        <v>17862</v>
      </c>
    </row>
    <row r="179667">
      <c r="A179667" s="1" t="s">
        <v>17863</v>
      </c>
    </row>
    <row r="179668">
      <c r="A179668" s="1" t="s">
        <v>17864</v>
      </c>
    </row>
    <row r="179669">
      <c r="A179669" s="1" t="s">
        <v>17865</v>
      </c>
    </row>
    <row r="179670">
      <c r="A179670" s="1" t="s">
        <v>17841</v>
      </c>
    </row>
    <row r="179671">
      <c r="A179671" s="1" t="s">
        <v>17866</v>
      </c>
    </row>
    <row r="179672">
      <c r="A179672" s="1" t="s">
        <v>17867</v>
      </c>
    </row>
    <row r="179673">
      <c r="A179673" s="1" t="s">
        <v>17868</v>
      </c>
    </row>
    <row r="179674">
      <c r="A179674" s="1" t="s">
        <v>17869</v>
      </c>
    </row>
    <row r="179675">
      <c r="A179675" s="1" t="s">
        <v>17870</v>
      </c>
    </row>
    <row r="179676">
      <c r="A179676" s="1" t="s">
        <v>17871</v>
      </c>
    </row>
    <row r="179677">
      <c r="A179677" s="1" t="s">
        <v>17872</v>
      </c>
    </row>
    <row r="179678">
      <c r="A179678" s="1" t="s">
        <v>17873</v>
      </c>
    </row>
    <row r="179679">
      <c r="A179679" s="1" t="s">
        <v>17874</v>
      </c>
    </row>
    <row r="179680">
      <c r="A179680" s="1" t="s">
        <v>17875</v>
      </c>
    </row>
    <row r="179681">
      <c r="A179681" s="1" t="s">
        <v>17852</v>
      </c>
    </row>
    <row r="179682">
      <c r="A179682" s="1" t="s">
        <v>17876</v>
      </c>
    </row>
    <row r="179683">
      <c r="A179683" s="3" t="str">
        <f>, om. ~~. m™m™™ . Aan.",680,True,False,2025-10-25 00:14:30,2.0_enhanced</f>
        <v>#ERROR!</v>
      </c>
    </row>
    <row r="179684">
      <c r="A179684" s="1" t="s">
        <v>56812</v>
      </c>
    </row>
    <row r="179686">
      <c r="A179686" s="1" t="s">
        <v>17828</v>
      </c>
    </row>
    <row r="179688">
      <c r="A179688" s="1" t="s">
        <v>17829</v>
      </c>
    </row>
    <row r="179689">
      <c r="A179689" s="1" t="s">
        <v>17830</v>
      </c>
    </row>
    <row r="179691">
      <c r="A179691" s="1" t="s">
        <v>17831</v>
      </c>
    </row>
    <row r="179693">
      <c r="A179693" s="1" t="s">
        <v>17832</v>
      </c>
    </row>
    <row r="179695">
      <c r="A179695" s="1" t="s">
        <v>17833</v>
      </c>
    </row>
    <row r="179696">
      <c r="A179696" s="1" t="s">
        <v>17834</v>
      </c>
    </row>
    <row r="179697">
      <c r="A179697" s="1" t="s">
        <v>17835</v>
      </c>
    </row>
    <row r="179699">
      <c r="A179699" s="1" t="s">
        <v>17836</v>
      </c>
    </row>
    <row r="179700">
      <c r="A179700" s="1" t="s">
        <v>17837</v>
      </c>
    </row>
    <row r="179702">
      <c r="A179702" s="1" t="s">
        <v>17838</v>
      </c>
    </row>
    <row r="179703">
      <c r="A179703" s="1" t="s">
        <v>17839</v>
      </c>
    </row>
    <row r="179704">
      <c r="A179704" s="1" t="s">
        <v>17840</v>
      </c>
    </row>
    <row r="179705">
      <c r="A179705" s="1" t="s">
        <v>17841</v>
      </c>
    </row>
    <row r="179707">
      <c r="A179707" s="1" t="s">
        <v>17842</v>
      </c>
    </row>
    <row r="179709">
      <c r="A179709" s="1" t="s">
        <v>17843</v>
      </c>
    </row>
    <row r="179710">
      <c r="A179710" s="1" t="s">
        <v>17844</v>
      </c>
    </row>
    <row r="179711">
      <c r="A179711" s="1" t="s">
        <v>17845</v>
      </c>
    </row>
    <row r="179713">
      <c r="A179713" s="1" t="s">
        <v>17846</v>
      </c>
    </row>
    <row r="179714">
      <c r="A179714" s="1" t="s">
        <v>17847</v>
      </c>
    </row>
    <row r="179715">
      <c r="A179715" s="1" t="s">
        <v>17848</v>
      </c>
    </row>
    <row r="179717">
      <c r="A179717" s="1" t="s">
        <v>17849</v>
      </c>
    </row>
    <row r="179719">
      <c r="A179719" s="1" t="s">
        <v>17850</v>
      </c>
    </row>
    <row r="179720">
      <c r="A179720" s="1" t="s">
        <v>17851</v>
      </c>
    </row>
    <row r="179721">
      <c r="A179721" s="1" t="s">
        <v>17852</v>
      </c>
    </row>
    <row r="179723">
      <c r="A179723" s="1" t="s">
        <v>17853</v>
      </c>
    </row>
    <row r="179725">
      <c r="A179725" s="1" t="s">
        <v>17854</v>
      </c>
    </row>
    <row r="179726">
      <c r="A179726" s="1" t="s">
        <v>17855</v>
      </c>
    </row>
    <row r="179727">
      <c r="A179727" s="1" t="s">
        <v>17828</v>
      </c>
    </row>
    <row r="179728">
      <c r="A179728" s="1" t="s">
        <v>17829</v>
      </c>
    </row>
    <row r="179729">
      <c r="A179729" s="1" t="s">
        <v>17831</v>
      </c>
    </row>
    <row r="179730">
      <c r="A179730" s="1" t="s">
        <v>17832</v>
      </c>
    </row>
    <row r="179731">
      <c r="A179731" s="1" t="s">
        <v>17833</v>
      </c>
    </row>
    <row r="179732">
      <c r="A179732" s="1" t="s">
        <v>17834</v>
      </c>
    </row>
    <row r="179733">
      <c r="A179733" s="1" t="s">
        <v>17835</v>
      </c>
    </row>
    <row r="179734">
      <c r="A179734" s="1" t="s">
        <v>17836</v>
      </c>
    </row>
    <row r="179735">
      <c r="A179735" s="1" t="s">
        <v>17837</v>
      </c>
    </row>
    <row r="179736">
      <c r="A179736" s="1" t="s">
        <v>17838</v>
      </c>
    </row>
    <row r="179737">
      <c r="A179737" s="1" t="s">
        <v>17839</v>
      </c>
    </row>
    <row r="179738">
      <c r="A179738" s="1" t="s">
        <v>17840</v>
      </c>
    </row>
    <row r="179739">
      <c r="A179739" s="1" t="s">
        <v>17841</v>
      </c>
    </row>
    <row r="179740">
      <c r="A179740" s="1" t="s">
        <v>17842</v>
      </c>
    </row>
    <row r="179741">
      <c r="A179741" s="1" t="s">
        <v>17843</v>
      </c>
    </row>
    <row r="179742">
      <c r="A179742" s="1" t="s">
        <v>17844</v>
      </c>
    </row>
    <row r="179743">
      <c r="A179743" s="1" t="s">
        <v>17845</v>
      </c>
    </row>
    <row r="179744">
      <c r="A179744" s="1" t="s">
        <v>17846</v>
      </c>
    </row>
    <row r="179745">
      <c r="A179745" s="1" t="s">
        <v>17847</v>
      </c>
    </row>
    <row r="179746">
      <c r="A179746" s="1" t="s">
        <v>17848</v>
      </c>
    </row>
    <row r="179747">
      <c r="A179747" s="1" t="s">
        <v>17849</v>
      </c>
    </row>
    <row r="179748">
      <c r="A179748" s="1" t="s">
        <v>17850</v>
      </c>
    </row>
    <row r="179749">
      <c r="A179749" s="1" t="s">
        <v>17851</v>
      </c>
    </row>
    <row r="179750">
      <c r="A179750" s="1" t="s">
        <v>17852</v>
      </c>
    </row>
    <row r="179751">
      <c r="A179751" s="1" t="s">
        <v>17853</v>
      </c>
    </row>
    <row r="179752">
      <c r="A179752" s="1" t="s">
        <v>17856</v>
      </c>
    </row>
    <row r="179753">
      <c r="A179753" s="1" t="s">
        <v>56813</v>
      </c>
    </row>
    <row r="179754">
      <c r="A179754" s="1" t="s">
        <v>56814</v>
      </c>
    </row>
    <row r="179755">
      <c r="A179755" s="1" t="s">
        <v>56815</v>
      </c>
    </row>
    <row r="179756">
      <c r="A179756" s="1" t="s">
        <v>56816</v>
      </c>
    </row>
    <row r="179757">
      <c r="A179757" s="1" t="s">
        <v>56817</v>
      </c>
    </row>
    <row r="179758">
      <c r="A179758" s="1" t="s">
        <v>56818</v>
      </c>
    </row>
    <row r="179759">
      <c r="A179759" s="1" t="s">
        <v>56819</v>
      </c>
    </row>
    <row r="179760">
      <c r="A179760" s="1" t="s">
        <v>56820</v>
      </c>
    </row>
    <row r="179761">
      <c r="A179761" s="1" t="s">
        <v>56821</v>
      </c>
    </row>
    <row r="179762">
      <c r="A179762" s="1" t="s">
        <v>56822</v>
      </c>
    </row>
    <row r="179763">
      <c r="A179763" s="1" t="s">
        <v>56823</v>
      </c>
    </row>
    <row r="179764">
      <c r="A179764" s="1" t="s">
        <v>7817</v>
      </c>
    </row>
    <row r="179765">
      <c r="A179765" s="1" t="s">
        <v>56824</v>
      </c>
    </row>
    <row r="179766">
      <c r="A179766" s="1" t="s">
        <v>5211</v>
      </c>
    </row>
    <row r="179767">
      <c r="A179767" s="1" t="s">
        <v>56825</v>
      </c>
    </row>
    <row r="179768">
      <c r="A179768" s="1" t="s">
        <v>56826</v>
      </c>
    </row>
    <row r="179769">
      <c r="A179769" s="1" t="s">
        <v>56814</v>
      </c>
    </row>
    <row r="179770">
      <c r="A179770" s="1" t="s">
        <v>56815</v>
      </c>
    </row>
    <row r="179771">
      <c r="A179771" s="1" t="s">
        <v>56816</v>
      </c>
    </row>
    <row r="179772">
      <c r="A179772" s="1" t="s">
        <v>56817</v>
      </c>
    </row>
    <row r="179773">
      <c r="A179773" s="1" t="s">
        <v>56818</v>
      </c>
    </row>
    <row r="179774">
      <c r="A179774" s="1" t="s">
        <v>56819</v>
      </c>
    </row>
    <row r="179775">
      <c r="A179775" s="1" t="s">
        <v>56820</v>
      </c>
    </row>
    <row r="179776">
      <c r="A179776" s="1" t="s">
        <v>56821</v>
      </c>
    </row>
    <row r="179777">
      <c r="A179777" s="1" t="s">
        <v>56822</v>
      </c>
    </row>
    <row r="179778">
      <c r="A179778" s="1" t="s">
        <v>56823</v>
      </c>
    </row>
    <row r="179779">
      <c r="A179779" s="1" t="s">
        <v>56827</v>
      </c>
    </row>
    <row r="179780">
      <c r="A179780" s="1" t="s">
        <v>56828</v>
      </c>
    </row>
    <row r="179781">
      <c r="A179781" s="1" t="s">
        <v>56829</v>
      </c>
    </row>
    <row r="179782">
      <c r="A179782" s="1" t="s">
        <v>56830</v>
      </c>
    </row>
    <row r="179783">
      <c r="A179783" s="1" t="s">
        <v>56831</v>
      </c>
    </row>
    <row r="179784">
      <c r="A179784" s="1" t="s">
        <v>56832</v>
      </c>
    </row>
    <row r="179785">
      <c r="A179785" s="1" t="s">
        <v>56833</v>
      </c>
    </row>
    <row r="179786">
      <c r="A179786" s="1" t="s">
        <v>56834</v>
      </c>
    </row>
    <row r="179787">
      <c r="A179787" s="1" t="s">
        <v>56835</v>
      </c>
    </row>
    <row r="179788">
      <c r="A179788" s="1" t="s">
        <v>56829</v>
      </c>
    </row>
    <row r="179789">
      <c r="A179789" s="1" t="s">
        <v>56830</v>
      </c>
    </row>
    <row r="179790">
      <c r="A179790" s="1" t="s">
        <v>56831</v>
      </c>
    </row>
    <row r="179791">
      <c r="A179791" s="1" t="s">
        <v>56832</v>
      </c>
    </row>
    <row r="179792">
      <c r="A179792" s="1" t="s">
        <v>56833</v>
      </c>
    </row>
    <row r="179793">
      <c r="A179793" s="1" t="s">
        <v>56834</v>
      </c>
    </row>
    <row r="179794">
      <c r="A179794" s="1" t="s">
        <v>56836</v>
      </c>
    </row>
    <row r="179795">
      <c r="A179795" s="1" t="s">
        <v>56837</v>
      </c>
    </row>
    <row r="179796">
      <c r="A179796" s="1" t="s">
        <v>56814</v>
      </c>
    </row>
    <row r="179797">
      <c r="A179797" s="1" t="s">
        <v>56815</v>
      </c>
    </row>
    <row r="179798">
      <c r="A179798" s="1" t="s">
        <v>56816</v>
      </c>
    </row>
    <row r="179799">
      <c r="A179799" s="1" t="s">
        <v>56817</v>
      </c>
    </row>
    <row r="179800">
      <c r="A179800" s="1" t="s">
        <v>56818</v>
      </c>
    </row>
    <row r="179801">
      <c r="A179801" s="1" t="s">
        <v>56819</v>
      </c>
    </row>
    <row r="179802">
      <c r="A179802" s="1" t="s">
        <v>56820</v>
      </c>
    </row>
    <row r="179803">
      <c r="A179803" s="1" t="s">
        <v>56821</v>
      </c>
    </row>
    <row r="179804">
      <c r="A179804" s="1" t="s">
        <v>56822</v>
      </c>
    </row>
    <row r="179805">
      <c r="A179805" s="1" t="s">
        <v>56823</v>
      </c>
    </row>
    <row r="179806">
      <c r="A179806" s="1" t="s">
        <v>7817</v>
      </c>
    </row>
    <row r="179807">
      <c r="A179807" s="1" t="s">
        <v>56824</v>
      </c>
    </row>
    <row r="179808">
      <c r="A179808" s="1" t="s">
        <v>5211</v>
      </c>
    </row>
    <row r="179809">
      <c r="A179809" s="1" t="s">
        <v>56825</v>
      </c>
    </row>
    <row r="179810">
      <c r="A179810" s="1" t="s">
        <v>56826</v>
      </c>
    </row>
    <row r="179811">
      <c r="A179811" s="1" t="s">
        <v>56814</v>
      </c>
    </row>
    <row r="179812">
      <c r="A179812" s="1" t="s">
        <v>56815</v>
      </c>
    </row>
    <row r="179813">
      <c r="A179813" s="1" t="s">
        <v>56816</v>
      </c>
    </row>
    <row r="179814">
      <c r="A179814" s="1" t="s">
        <v>56817</v>
      </c>
    </row>
    <row r="179815">
      <c r="A179815" s="1" t="s">
        <v>56818</v>
      </c>
    </row>
    <row r="179816">
      <c r="A179816" s="1" t="s">
        <v>56819</v>
      </c>
    </row>
    <row r="179817">
      <c r="A179817" s="1" t="s">
        <v>56820</v>
      </c>
    </row>
    <row r="179818">
      <c r="A179818" s="1" t="s">
        <v>56821</v>
      </c>
    </row>
    <row r="179819">
      <c r="A179819" s="1" t="s">
        <v>56822</v>
      </c>
    </row>
    <row r="179820">
      <c r="A179820" s="1" t="s">
        <v>56823</v>
      </c>
    </row>
    <row r="179821">
      <c r="A179821" s="1" t="s">
        <v>56827</v>
      </c>
    </row>
    <row r="179822">
      <c r="A179822" s="1" t="s">
        <v>56838</v>
      </c>
    </row>
    <row r="179823">
      <c r="A179823" s="1" t="s">
        <v>10097</v>
      </c>
    </row>
    <row r="179824">
      <c r="A179824" s="1" t="s">
        <v>56839</v>
      </c>
    </row>
    <row r="179825">
      <c r="A179825" s="1" t="s">
        <v>3745</v>
      </c>
    </row>
    <row r="179826">
      <c r="A179826" s="1" t="s">
        <v>56840</v>
      </c>
    </row>
    <row r="179828">
      <c r="A179828" s="1" t="s">
        <v>56832</v>
      </c>
    </row>
    <row r="179829">
      <c r="A179829" s="1" t="s">
        <v>56833</v>
      </c>
    </row>
    <row r="179831">
      <c r="A179831" s="1" t="s">
        <v>56841</v>
      </c>
    </row>
    <row r="179833">
      <c r="A179833" s="1" t="s">
        <v>56842</v>
      </c>
    </row>
    <row r="179835">
      <c r="A179835" s="1" t="s">
        <v>56843</v>
      </c>
    </row>
    <row r="179837">
      <c r="A179837" s="3" t="str">
        <f> homedepot.ca G</f>
        <v>#ERROR!</v>
      </c>
    </row>
    <row r="179839">
      <c r="A179839" s="1" t="s">
        <v>43368</v>
      </c>
    </row>
    <row r="179841">
      <c r="A179841" s="1" t="s">
        <v>56844</v>
      </c>
    </row>
    <row r="179842">
      <c r="A179842" s="1" t="s">
        <v>56833</v>
      </c>
    </row>
    <row r="179843">
      <c r="A179843" s="1" t="s">
        <v>56841</v>
      </c>
    </row>
    <row r="179844">
      <c r="A179844" s="1" t="s">
        <v>56842</v>
      </c>
    </row>
    <row r="179845">
      <c r="A179845" s="1" t="s">
        <v>56843</v>
      </c>
    </row>
    <row r="179846">
      <c r="A179846" s="3" t="str">
        <f> homedepot.ca G</f>
        <v>#ERROR!</v>
      </c>
    </row>
    <row r="179847">
      <c r="A179847" s="1" t="s">
        <v>56845</v>
      </c>
    </row>
    <row r="179848">
      <c r="A179848" s="1" t="s">
        <v>56846</v>
      </c>
    </row>
    <row r="179849">
      <c r="A179849" s="1" t="s">
        <v>3745</v>
      </c>
    </row>
    <row r="179850">
      <c r="A179850" s="1" t="s">
        <v>56847</v>
      </c>
    </row>
    <row r="179851">
      <c r="A179851" s="1" t="s">
        <v>25100</v>
      </c>
    </row>
    <row r="179853">
      <c r="A179853" s="1" t="s">
        <v>25101</v>
      </c>
    </row>
    <row r="179855">
      <c r="A179855" s="1" t="s">
        <v>25102</v>
      </c>
    </row>
    <row r="179856">
      <c r="A179856" s="1" t="s">
        <v>25103</v>
      </c>
    </row>
    <row r="179858">
      <c r="A179858" s="1" t="s">
        <v>25104</v>
      </c>
    </row>
    <row r="179859">
      <c r="A179859" s="1" t="s">
        <v>25105</v>
      </c>
    </row>
    <row r="179860">
      <c r="A179860" s="1" t="s">
        <v>25106</v>
      </c>
    </row>
    <row r="179861">
      <c r="A179861" s="1" t="s">
        <v>25107</v>
      </c>
    </row>
    <row r="179863">
      <c r="A179863" s="1" t="s">
        <v>25108</v>
      </c>
    </row>
    <row r="179864">
      <c r="A179864" s="1" t="s">
        <v>25109</v>
      </c>
    </row>
    <row r="179866">
      <c r="A179866" s="1" t="s">
        <v>5390</v>
      </c>
    </row>
    <row r="179868">
      <c r="A179868" s="1" t="s">
        <v>25110</v>
      </c>
    </row>
    <row r="179870">
      <c r="A179870" s="1" t="s">
        <v>25111</v>
      </c>
    </row>
    <row r="179871">
      <c r="A179871" s="1" t="s">
        <v>25112</v>
      </c>
    </row>
    <row r="179873">
      <c r="A179873" s="1" t="s">
        <v>25113</v>
      </c>
    </row>
    <row r="179874">
      <c r="A179874" s="1" t="s">
        <v>25100</v>
      </c>
    </row>
    <row r="179875">
      <c r="A179875" s="1" t="s">
        <v>25101</v>
      </c>
    </row>
    <row r="179876">
      <c r="A179876" s="1" t="s">
        <v>25102</v>
      </c>
    </row>
    <row r="179877">
      <c r="A179877" s="1" t="s">
        <v>25103</v>
      </c>
    </row>
    <row r="179878">
      <c r="A179878" s="1" t="s">
        <v>25104</v>
      </c>
    </row>
    <row r="179879">
      <c r="A179879" s="1" t="s">
        <v>25105</v>
      </c>
    </row>
    <row r="179880">
      <c r="A179880" s="1" t="s">
        <v>25106</v>
      </c>
    </row>
    <row r="179881">
      <c r="A179881" s="1" t="s">
        <v>25107</v>
      </c>
    </row>
    <row r="179882">
      <c r="A179882" s="1" t="s">
        <v>25108</v>
      </c>
    </row>
    <row r="179883">
      <c r="A179883" s="1" t="s">
        <v>25109</v>
      </c>
    </row>
    <row r="179884">
      <c r="A179884" s="1" t="s">
        <v>25110</v>
      </c>
    </row>
    <row r="179885">
      <c r="A179885" s="1" t="s">
        <v>25111</v>
      </c>
    </row>
    <row r="179886">
      <c r="A179886" s="1" t="s">
        <v>25114</v>
      </c>
    </row>
    <row r="179887">
      <c r="A179887" s="1" t="s">
        <v>56848</v>
      </c>
    </row>
    <row r="179888">
      <c r="A179888" s="1" t="s">
        <v>56849</v>
      </c>
    </row>
    <row r="179889">
      <c r="A179889" s="1" t="s">
        <v>56850</v>
      </c>
    </row>
    <row r="179890">
      <c r="A179890" s="1" t="s">
        <v>56851</v>
      </c>
    </row>
    <row r="179891">
      <c r="A179891" s="1" t="s">
        <v>56852</v>
      </c>
    </row>
    <row r="179892">
      <c r="A179892" s="1" t="s">
        <v>56853</v>
      </c>
    </row>
    <row r="179893">
      <c r="A179893" s="3" t="str">
        <f> Search Q =;</f>
        <v>#ERROR!</v>
      </c>
    </row>
    <row r="179894">
      <c r="A179894" s="1" t="s">
        <v>56854</v>
      </c>
    </row>
    <row r="179895">
      <c r="A179895" s="1" t="s">
        <v>56855</v>
      </c>
    </row>
    <row r="179896">
      <c r="A179896" s="1" t="s">
        <v>56856</v>
      </c>
    </row>
    <row r="179897">
      <c r="A179897" s="1" t="s">
        <v>56830</v>
      </c>
    </row>
    <row r="179898">
      <c r="A179898" s="1" t="s">
        <v>56831</v>
      </c>
    </row>
    <row r="179899">
      <c r="A179899" s="1" t="s">
        <v>56832</v>
      </c>
    </row>
    <row r="179900">
      <c r="A179900" s="1" t="s">
        <v>56833</v>
      </c>
    </row>
    <row r="179901">
      <c r="A179901" s="1" t="s">
        <v>56834</v>
      </c>
    </row>
    <row r="179902">
      <c r="A179902" s="3" t="str">
        <f> homedepot.ca G</f>
        <v>#ERROR!</v>
      </c>
    </row>
    <row r="179903">
      <c r="A179903" s="1" t="s">
        <v>56857</v>
      </c>
    </row>
    <row r="179904">
      <c r="A179904" s="1" t="s">
        <v>56850</v>
      </c>
    </row>
    <row r="179905">
      <c r="A179905" s="1" t="s">
        <v>56851</v>
      </c>
    </row>
    <row r="179906">
      <c r="A179906" s="1" t="s">
        <v>56852</v>
      </c>
    </row>
    <row r="179907">
      <c r="A179907" s="1" t="s">
        <v>56853</v>
      </c>
    </row>
    <row r="179908">
      <c r="A179908" s="3" t="str">
        <f> Search Q =;</f>
        <v>#ERROR!</v>
      </c>
    </row>
    <row r="179909">
      <c r="A179909" s="1" t="s">
        <v>56854</v>
      </c>
    </row>
    <row r="179910">
      <c r="A179910" s="1" t="s">
        <v>56855</v>
      </c>
    </row>
    <row r="179911">
      <c r="A179911" s="1" t="s">
        <v>56856</v>
      </c>
    </row>
    <row r="179912">
      <c r="A179912" s="1" t="s">
        <v>56830</v>
      </c>
    </row>
    <row r="179913">
      <c r="A179913" s="1" t="s">
        <v>56831</v>
      </c>
    </row>
    <row r="179914">
      <c r="A179914" s="1" t="s">
        <v>56832</v>
      </c>
    </row>
    <row r="179915">
      <c r="A179915" s="1" t="s">
        <v>56833</v>
      </c>
    </row>
    <row r="179916">
      <c r="A179916" s="1" t="s">
        <v>56834</v>
      </c>
    </row>
    <row r="179917">
      <c r="A179917" s="3" t="str">
        <f> homedepot.ca G</f>
        <v>#ERROR!</v>
      </c>
    </row>
    <row r="179918">
      <c r="A179918" s="1" t="s">
        <v>56858</v>
      </c>
    </row>
    <row r="179919">
      <c r="A179919" s="1" t="s">
        <v>56859</v>
      </c>
    </row>
    <row r="179920">
      <c r="A179920" s="1" t="s">
        <v>25116</v>
      </c>
    </row>
    <row r="179922">
      <c r="A179922" s="1" t="s">
        <v>25117</v>
      </c>
    </row>
    <row r="179924">
      <c r="A179924" s="1" t="s">
        <v>25118</v>
      </c>
    </row>
    <row r="179925">
      <c r="A179925" s="1" t="s">
        <v>25119</v>
      </c>
    </row>
    <row r="179927">
      <c r="A179927" s="1" t="s">
        <v>25120</v>
      </c>
    </row>
    <row r="179929">
      <c r="A179929" s="1" t="s">
        <v>25121</v>
      </c>
    </row>
    <row r="179930">
      <c r="A179930" s="1" t="s">
        <v>25122</v>
      </c>
    </row>
    <row r="179932">
      <c r="A179932" s="1" t="s">
        <v>25123</v>
      </c>
    </row>
    <row r="179933">
      <c r="A179933" s="1" t="s">
        <v>25124</v>
      </c>
    </row>
    <row r="179935">
      <c r="A179935" s="1" t="s">
        <v>25125</v>
      </c>
    </row>
    <row r="179936">
      <c r="A179936" s="1" t="s">
        <v>25126</v>
      </c>
    </row>
    <row r="179938">
      <c r="A179938" s="1" t="s">
        <v>5390</v>
      </c>
    </row>
    <row r="179940">
      <c r="A179940" s="1" t="s">
        <v>25127</v>
      </c>
    </row>
    <row r="179942">
      <c r="A179942" s="1" t="s">
        <v>25128</v>
      </c>
    </row>
    <row r="179943">
      <c r="A179943" s="1" t="s">
        <v>25116</v>
      </c>
    </row>
    <row r="179944">
      <c r="A179944" s="1" t="s">
        <v>25117</v>
      </c>
    </row>
    <row r="179945">
      <c r="A179945" s="1" t="s">
        <v>25118</v>
      </c>
    </row>
    <row r="179946">
      <c r="A179946" s="1" t="s">
        <v>25119</v>
      </c>
    </row>
    <row r="179947">
      <c r="A179947" s="1" t="s">
        <v>25120</v>
      </c>
    </row>
    <row r="179948">
      <c r="A179948" s="1" t="s">
        <v>25121</v>
      </c>
    </row>
    <row r="179949">
      <c r="A179949" s="1" t="s">
        <v>25122</v>
      </c>
    </row>
    <row r="179950">
      <c r="A179950" s="1" t="s">
        <v>25123</v>
      </c>
    </row>
    <row r="179951">
      <c r="A179951" s="1" t="s">
        <v>25124</v>
      </c>
    </row>
    <row r="179952">
      <c r="A179952" s="1" t="s">
        <v>25125</v>
      </c>
    </row>
    <row r="179953">
      <c r="A179953" s="1" t="s">
        <v>25129</v>
      </c>
    </row>
    <row r="179954">
      <c r="A179954" s="1" t="s">
        <v>56860</v>
      </c>
    </row>
    <row r="179955">
      <c r="A179955" s="1" t="s">
        <v>25100</v>
      </c>
    </row>
    <row r="179957">
      <c r="A179957" s="1" t="s">
        <v>25131</v>
      </c>
    </row>
    <row r="179958">
      <c r="A179958" s="1" t="s">
        <v>25132</v>
      </c>
    </row>
    <row r="179960">
      <c r="A179960" s="1" t="s">
        <v>11472</v>
      </c>
    </row>
    <row r="179962">
      <c r="A179962" s="1" t="s">
        <v>25133</v>
      </c>
    </row>
    <row r="179964">
      <c r="A179964" s="1" t="s">
        <v>11475</v>
      </c>
    </row>
    <row r="179966">
      <c r="A179966" s="1" t="s">
        <v>11476</v>
      </c>
    </row>
    <row r="179967">
      <c r="A179967" s="1" t="s">
        <v>11477</v>
      </c>
    </row>
    <row r="179969">
      <c r="A179969" s="1" t="s">
        <v>11478</v>
      </c>
    </row>
    <row r="179970">
      <c r="A179970" s="1" t="s">
        <v>11479</v>
      </c>
    </row>
    <row r="179971">
      <c r="A179971" s="1" t="s">
        <v>11480</v>
      </c>
    </row>
    <row r="179973">
      <c r="A179973" s="1" t="s">
        <v>25113</v>
      </c>
    </row>
    <row r="179974">
      <c r="A179974" s="1" t="s">
        <v>25100</v>
      </c>
    </row>
    <row r="179975">
      <c r="A179975" s="1" t="s">
        <v>25131</v>
      </c>
    </row>
    <row r="179976">
      <c r="A179976" s="1" t="s">
        <v>25132</v>
      </c>
    </row>
    <row r="179977">
      <c r="A179977" s="1" t="s">
        <v>11472</v>
      </c>
    </row>
    <row r="179978">
      <c r="A179978" s="1" t="s">
        <v>25133</v>
      </c>
    </row>
    <row r="179979">
      <c r="A179979" s="1" t="s">
        <v>11475</v>
      </c>
    </row>
    <row r="179980">
      <c r="A179980" s="1" t="s">
        <v>11476</v>
      </c>
    </row>
    <row r="179981">
      <c r="A179981" s="1" t="s">
        <v>11477</v>
      </c>
    </row>
    <row r="179982">
      <c r="A179982" s="1" t="s">
        <v>11478</v>
      </c>
    </row>
    <row r="179983">
      <c r="A179983" s="1" t="s">
        <v>11479</v>
      </c>
    </row>
    <row r="179984">
      <c r="A179984" s="1" t="s">
        <v>25134</v>
      </c>
    </row>
    <row r="179985">
      <c r="A179985" s="1" t="s">
        <v>56861</v>
      </c>
    </row>
    <row r="179986">
      <c r="A179986" s="1" t="s">
        <v>25116</v>
      </c>
    </row>
    <row r="179988">
      <c r="A179988" s="1" t="s">
        <v>5368</v>
      </c>
    </row>
    <row r="179989">
      <c r="A179989" s="1" t="s">
        <v>5369</v>
      </c>
    </row>
    <row r="179990">
      <c r="A179990" s="1" t="s">
        <v>5370</v>
      </c>
    </row>
    <row r="179992">
      <c r="A179992" s="1" t="s">
        <v>5371</v>
      </c>
    </row>
    <row r="179994">
      <c r="A179994" s="1" t="s">
        <v>5372</v>
      </c>
    </row>
    <row r="179995">
      <c r="A179995" s="1" t="s">
        <v>5373</v>
      </c>
    </row>
    <row r="179997">
      <c r="A179997" s="1" t="s">
        <v>5374</v>
      </c>
    </row>
    <row r="179998">
      <c r="A179998" s="1" t="s">
        <v>5375</v>
      </c>
    </row>
    <row r="179999">
      <c r="A179999" s="1" t="s">
        <v>5376</v>
      </c>
    </row>
    <row r="180001">
      <c r="A180001" s="1" t="s">
        <v>25128</v>
      </c>
    </row>
    <row r="180002">
      <c r="A180002" s="1" t="s">
        <v>25116</v>
      </c>
    </row>
    <row r="180003">
      <c r="A180003" s="1" t="s">
        <v>5368</v>
      </c>
    </row>
    <row r="180004">
      <c r="A180004" s="1" t="s">
        <v>5369</v>
      </c>
    </row>
    <row r="180005">
      <c r="A180005" s="1" t="s">
        <v>5370</v>
      </c>
    </row>
    <row r="180006">
      <c r="A180006" s="1" t="s">
        <v>5371</v>
      </c>
    </row>
    <row r="180007">
      <c r="A180007" s="1" t="s">
        <v>5372</v>
      </c>
    </row>
    <row r="180008">
      <c r="A180008" s="1" t="s">
        <v>5373</v>
      </c>
    </row>
    <row r="180009">
      <c r="A180009" s="1" t="s">
        <v>5374</v>
      </c>
    </row>
    <row r="180010">
      <c r="A180010" s="1" t="s">
        <v>5375</v>
      </c>
    </row>
    <row r="180011">
      <c r="A180011" s="1" t="s">
        <v>25136</v>
      </c>
    </row>
    <row r="180012">
      <c r="A180012" s="1" t="s">
        <v>56862</v>
      </c>
    </row>
    <row r="180013">
      <c r="A180013" s="1" t="s">
        <v>25100</v>
      </c>
    </row>
    <row r="180015">
      <c r="A180015" s="1" t="s">
        <v>25138</v>
      </c>
    </row>
    <row r="180017">
      <c r="A180017" s="1" t="s">
        <v>25139</v>
      </c>
    </row>
    <row r="180018">
      <c r="A180018" s="1" t="s">
        <v>25140</v>
      </c>
    </row>
    <row r="180020">
      <c r="A180020" s="1" t="s">
        <v>25141</v>
      </c>
    </row>
    <row r="180022">
      <c r="A180022" s="1" t="s">
        <v>25142</v>
      </c>
    </row>
    <row r="180024">
      <c r="A180024" s="1" t="s">
        <v>25143</v>
      </c>
    </row>
    <row r="180026">
      <c r="A180026" s="1" t="s">
        <v>25144</v>
      </c>
    </row>
    <row r="180028">
      <c r="A180028" s="1" t="s">
        <v>25145</v>
      </c>
    </row>
    <row r="180029">
      <c r="A180029" s="1" t="s">
        <v>1481</v>
      </c>
    </row>
    <row r="180031">
      <c r="A180031" s="1" t="s">
        <v>25113</v>
      </c>
    </row>
    <row r="180032">
      <c r="A180032" s="1" t="s">
        <v>25100</v>
      </c>
    </row>
    <row r="180033">
      <c r="A180033" s="1" t="s">
        <v>25138</v>
      </c>
    </row>
    <row r="180034">
      <c r="A180034" s="1" t="s">
        <v>25139</v>
      </c>
    </row>
    <row r="180035">
      <c r="A180035" s="1" t="s">
        <v>25140</v>
      </c>
    </row>
    <row r="180036">
      <c r="A180036" s="1" t="s">
        <v>25141</v>
      </c>
    </row>
    <row r="180037">
      <c r="A180037" s="1" t="s">
        <v>25142</v>
      </c>
    </row>
    <row r="180038">
      <c r="A180038" s="1" t="s">
        <v>25143</v>
      </c>
    </row>
    <row r="180039">
      <c r="A180039" s="1" t="s">
        <v>25144</v>
      </c>
    </row>
    <row r="180040">
      <c r="A180040" s="1" t="s">
        <v>25146</v>
      </c>
    </row>
    <row r="180041">
      <c r="A180041" s="1" t="s">
        <v>56863</v>
      </c>
    </row>
    <row r="180042">
      <c r="A180042" s="1" t="s">
        <v>25116</v>
      </c>
    </row>
    <row r="180044">
      <c r="A180044" s="1" t="s">
        <v>5356</v>
      </c>
    </row>
    <row r="180046">
      <c r="A180046" s="1" t="s">
        <v>5357</v>
      </c>
    </row>
    <row r="180047">
      <c r="A180047" s="1" t="s">
        <v>5358</v>
      </c>
    </row>
    <row r="180049">
      <c r="A180049" s="1" t="s">
        <v>5359</v>
      </c>
    </row>
    <row r="180051">
      <c r="A180051" s="1" t="s">
        <v>25128</v>
      </c>
    </row>
    <row r="180052">
      <c r="A180052" s="1" t="s">
        <v>25116</v>
      </c>
    </row>
    <row r="180053">
      <c r="A180053" s="1" t="s">
        <v>5356</v>
      </c>
    </row>
    <row r="180054">
      <c r="A180054" s="1" t="s">
        <v>5357</v>
      </c>
    </row>
    <row r="180055">
      <c r="A180055" s="1" t="s">
        <v>5358</v>
      </c>
    </row>
    <row r="180056">
      <c r="A180056" s="1" t="s">
        <v>25148</v>
      </c>
    </row>
    <row r="180057">
      <c r="A180057" s="1" t="s">
        <v>56864</v>
      </c>
    </row>
    <row r="180058">
      <c r="A180058" s="1" t="s">
        <v>25150</v>
      </c>
    </row>
    <row r="180060">
      <c r="A180060" s="1" t="s">
        <v>25151</v>
      </c>
    </row>
    <row r="180061">
      <c r="A180061" s="1" t="s">
        <v>25152</v>
      </c>
    </row>
    <row r="180062">
      <c r="A180062" s="1" t="s">
        <v>25153</v>
      </c>
    </row>
    <row r="180064">
      <c r="A180064" s="1" t="s">
        <v>4812</v>
      </c>
    </row>
    <row r="180066">
      <c r="A180066" s="1" t="s">
        <v>11804</v>
      </c>
    </row>
    <row r="180068">
      <c r="A180068" s="1" t="s">
        <v>25154</v>
      </c>
    </row>
    <row r="180070">
      <c r="A180070" s="1" t="s">
        <v>25155</v>
      </c>
    </row>
    <row r="180071">
      <c r="A180071" s="1" t="s">
        <v>25156</v>
      </c>
    </row>
    <row r="180073">
      <c r="A180073" s="1" t="s">
        <v>25157</v>
      </c>
    </row>
    <row r="180075">
      <c r="A180075" s="1" t="s">
        <v>25158</v>
      </c>
    </row>
    <row r="180076">
      <c r="A180076" s="1" t="s">
        <v>25159</v>
      </c>
    </row>
    <row r="180077">
      <c r="A180077" s="1" t="s">
        <v>25150</v>
      </c>
    </row>
    <row r="180078">
      <c r="A180078" s="1" t="s">
        <v>25151</v>
      </c>
    </row>
    <row r="180079">
      <c r="A180079" s="1" t="s">
        <v>25152</v>
      </c>
    </row>
    <row r="180080">
      <c r="A180080" s="1" t="s">
        <v>25153</v>
      </c>
    </row>
    <row r="180081">
      <c r="A180081" s="1" t="s">
        <v>4812</v>
      </c>
    </row>
    <row r="180082">
      <c r="A180082" s="1" t="s">
        <v>11804</v>
      </c>
    </row>
    <row r="180083">
      <c r="A180083" s="1" t="s">
        <v>25154</v>
      </c>
    </row>
    <row r="180084">
      <c r="A180084" s="1" t="s">
        <v>25155</v>
      </c>
    </row>
    <row r="180085">
      <c r="A180085" s="1" t="s">
        <v>25156</v>
      </c>
    </row>
    <row r="180086">
      <c r="A180086" s="1" t="s">
        <v>25160</v>
      </c>
    </row>
    <row r="180087">
      <c r="A180087" s="1" t="s">
        <v>56865</v>
      </c>
    </row>
    <row r="180088">
      <c r="A180088" s="1" t="s">
        <v>25162</v>
      </c>
    </row>
    <row r="180090">
      <c r="A180090" s="1" t="s">
        <v>25163</v>
      </c>
    </row>
    <row r="180091">
      <c r="A180091" s="1" t="s">
        <v>25164</v>
      </c>
    </row>
    <row r="180092">
      <c r="A180092" s="1" t="s">
        <v>25165</v>
      </c>
    </row>
    <row r="180093">
      <c r="A180093" s="1" t="s">
        <v>25166</v>
      </c>
    </row>
    <row r="180095">
      <c r="A180095" s="1" t="s">
        <v>25167</v>
      </c>
    </row>
    <row r="180097">
      <c r="A180097" s="1" t="s">
        <v>3016</v>
      </c>
    </row>
    <row r="180099">
      <c r="A180099" s="1" t="s">
        <v>2307</v>
      </c>
    </row>
    <row r="180101">
      <c r="A180101" s="1" t="s">
        <v>25168</v>
      </c>
    </row>
    <row r="180103">
      <c r="A180103" s="1" t="s">
        <v>25169</v>
      </c>
    </row>
    <row r="180104">
      <c r="A180104" s="1" t="s">
        <v>25170</v>
      </c>
    </row>
    <row r="180105">
      <c r="A180105" s="1" t="s">
        <v>25153</v>
      </c>
    </row>
    <row r="180107">
      <c r="A180107" s="1" t="s">
        <v>4812</v>
      </c>
    </row>
    <row r="180108">
      <c r="A180108" s="1" t="s">
        <v>11804</v>
      </c>
    </row>
    <row r="180110">
      <c r="A180110" s="1" t="s">
        <v>25171</v>
      </c>
    </row>
    <row r="180112">
      <c r="A180112" s="1" t="s">
        <v>25172</v>
      </c>
    </row>
    <row r="180113">
      <c r="A180113" s="1" t="s">
        <v>25173</v>
      </c>
    </row>
    <row r="180114">
      <c r="A180114" s="1" t="s">
        <v>1516</v>
      </c>
    </row>
    <row r="180115">
      <c r="A180115" s="1" t="s">
        <v>25174</v>
      </c>
    </row>
    <row r="180117">
      <c r="A180117" s="1" t="s">
        <v>25175</v>
      </c>
    </row>
    <row r="180118">
      <c r="A180118" s="1" t="s">
        <v>25176</v>
      </c>
    </row>
    <row r="180120">
      <c r="A180120" s="1" t="s">
        <v>25177</v>
      </c>
    </row>
    <row r="180121">
      <c r="A180121" s="1" t="s">
        <v>25178</v>
      </c>
    </row>
    <row r="180122">
      <c r="A180122" s="1" t="s">
        <v>25163</v>
      </c>
    </row>
    <row r="180123">
      <c r="A180123" s="1" t="s">
        <v>25164</v>
      </c>
    </row>
    <row r="180124">
      <c r="A180124" s="1" t="s">
        <v>25165</v>
      </c>
    </row>
    <row r="180125">
      <c r="A180125" s="1" t="s">
        <v>25166</v>
      </c>
    </row>
    <row r="180126">
      <c r="A180126" s="1" t="s">
        <v>25167</v>
      </c>
    </row>
    <row r="180127">
      <c r="A180127" s="1" t="s">
        <v>25168</v>
      </c>
    </row>
    <row r="180128">
      <c r="A180128" s="1" t="s">
        <v>25169</v>
      </c>
    </row>
    <row r="180129">
      <c r="A180129" s="1" t="s">
        <v>25170</v>
      </c>
    </row>
    <row r="180130">
      <c r="A180130" s="1" t="s">
        <v>25153</v>
      </c>
    </row>
    <row r="180131">
      <c r="A180131" s="1" t="s">
        <v>4812</v>
      </c>
    </row>
    <row r="180132">
      <c r="A180132" s="1" t="s">
        <v>11804</v>
      </c>
    </row>
    <row r="180133">
      <c r="A180133" s="1" t="s">
        <v>25171</v>
      </c>
    </row>
    <row r="180134">
      <c r="A180134" s="1" t="s">
        <v>25172</v>
      </c>
    </row>
    <row r="180135">
      <c r="A180135" s="1" t="s">
        <v>25173</v>
      </c>
    </row>
    <row r="180136">
      <c r="A180136" s="1" t="s">
        <v>25174</v>
      </c>
    </row>
    <row r="180137">
      <c r="A180137" s="1" t="s">
        <v>25175</v>
      </c>
    </row>
    <row r="180138">
      <c r="A180138" s="1" t="s">
        <v>25176</v>
      </c>
    </row>
    <row r="180139">
      <c r="A180139" s="1" t="s">
        <v>25179</v>
      </c>
    </row>
    <row r="180140">
      <c r="A180140" s="1" t="s">
        <v>56866</v>
      </c>
    </row>
    <row r="180142">
      <c r="A180142" s="1" t="s">
        <v>25182</v>
      </c>
    </row>
    <row r="180144">
      <c r="A180144" s="1" t="s">
        <v>56867</v>
      </c>
    </row>
    <row r="180145">
      <c r="A180145" s="1" t="s">
        <v>56868</v>
      </c>
    </row>
    <row r="180147">
      <c r="A180147" s="1" t="s">
        <v>56869</v>
      </c>
    </row>
    <row r="180149">
      <c r="A180149" s="1" t="s">
        <v>56870</v>
      </c>
    </row>
    <row r="180150">
      <c r="A180150" s="1" t="s">
        <v>56871</v>
      </c>
    </row>
    <row r="180151">
      <c r="A180151" s="1" t="s">
        <v>56872</v>
      </c>
    </row>
    <row r="180153">
      <c r="A180153" s="1" t="s">
        <v>56873</v>
      </c>
    </row>
    <row r="180154">
      <c r="A180154" s="1" t="s">
        <v>56867</v>
      </c>
    </row>
    <row r="180155">
      <c r="A180155" s="1" t="s">
        <v>56868</v>
      </c>
    </row>
    <row r="180156">
      <c r="A180156" s="1" t="s">
        <v>56869</v>
      </c>
    </row>
    <row r="180157">
      <c r="A180157" s="1" t="s">
        <v>56870</v>
      </c>
    </row>
    <row r="180158">
      <c r="A180158" s="1" t="s">
        <v>56871</v>
      </c>
    </row>
    <row r="180159">
      <c r="A180159" s="1" t="s">
        <v>56874</v>
      </c>
    </row>
    <row r="180160">
      <c r="A180160" s="1" t="s">
        <v>56875</v>
      </c>
    </row>
    <row r="180161">
      <c r="A180161" s="1" t="s">
        <v>25181</v>
      </c>
    </row>
    <row r="180163">
      <c r="A180163" s="1" t="s">
        <v>4723</v>
      </c>
    </row>
    <row r="180165">
      <c r="A180165" s="1" t="s">
        <v>25182</v>
      </c>
    </row>
    <row r="180167">
      <c r="A180167" s="1" t="s">
        <v>25183</v>
      </c>
    </row>
    <row r="180168">
      <c r="A180168" s="1" t="s">
        <v>25184</v>
      </c>
    </row>
    <row r="180170">
      <c r="A180170" s="1" t="s">
        <v>25185</v>
      </c>
    </row>
    <row r="180172">
      <c r="A180172" s="1" t="s">
        <v>25186</v>
      </c>
    </row>
    <row r="180173">
      <c r="A180173" s="1" t="s">
        <v>25187</v>
      </c>
    </row>
    <row r="180174">
      <c r="A180174" s="1" t="s">
        <v>25188</v>
      </c>
    </row>
    <row r="180176">
      <c r="A180176" s="1" t="s">
        <v>25189</v>
      </c>
    </row>
    <row r="180177">
      <c r="A180177" s="1" t="s">
        <v>25182</v>
      </c>
    </row>
    <row r="180178">
      <c r="A180178" s="1" t="s">
        <v>25183</v>
      </c>
    </row>
    <row r="180179">
      <c r="A180179" s="1" t="s">
        <v>25184</v>
      </c>
    </row>
    <row r="180180">
      <c r="A180180" s="1" t="s">
        <v>25185</v>
      </c>
    </row>
    <row r="180181">
      <c r="A180181" s="1" t="s">
        <v>25186</v>
      </c>
    </row>
    <row r="180182">
      <c r="A180182" s="1" t="s">
        <v>25187</v>
      </c>
    </row>
    <row r="180183">
      <c r="A180183" s="1" t="s">
        <v>25190</v>
      </c>
    </row>
    <row r="180184">
      <c r="A180184" s="1" t="s">
        <v>56876</v>
      </c>
    </row>
    <row r="180185">
      <c r="A180185" s="1" t="s">
        <v>56877</v>
      </c>
    </row>
    <row r="180187">
      <c r="A180187" s="1" t="s">
        <v>56878</v>
      </c>
    </row>
    <row r="180189">
      <c r="A180189" s="1" t="s">
        <v>56879</v>
      </c>
    </row>
    <row r="180191">
      <c r="A180191" s="1" t="s">
        <v>14592</v>
      </c>
    </row>
    <row r="180193">
      <c r="A180193" s="1" t="s">
        <v>56880</v>
      </c>
    </row>
    <row r="180194">
      <c r="A180194" s="1" t="s">
        <v>56881</v>
      </c>
    </row>
    <row r="180196">
      <c r="A180196" s="1" t="s">
        <v>56882</v>
      </c>
    </row>
    <row r="180197">
      <c r="A180197" s="1" t="s">
        <v>56879</v>
      </c>
    </row>
    <row r="180198">
      <c r="A180198" s="1" t="s">
        <v>56880</v>
      </c>
    </row>
    <row r="180199">
      <c r="A180199" s="1" t="s">
        <v>56883</v>
      </c>
    </row>
    <row r="180200">
      <c r="A180200" s="1" t="s">
        <v>56884</v>
      </c>
    </row>
    <row r="180201">
      <c r="A180201" s="1" t="s">
        <v>25181</v>
      </c>
    </row>
    <row r="180203">
      <c r="A180203" s="1" t="s">
        <v>25192</v>
      </c>
    </row>
    <row r="180205">
      <c r="A180205" s="1" t="s">
        <v>4733</v>
      </c>
    </row>
    <row r="180207">
      <c r="A180207" s="1" t="s">
        <v>14592</v>
      </c>
    </row>
    <row r="180209">
      <c r="A180209" s="1" t="s">
        <v>25193</v>
      </c>
    </row>
    <row r="180210">
      <c r="A180210" s="1" t="s">
        <v>25194</v>
      </c>
    </row>
    <row r="180212">
      <c r="A180212" s="1" t="s">
        <v>25189</v>
      </c>
    </row>
    <row r="180213">
      <c r="A180213" s="1" t="s">
        <v>4733</v>
      </c>
    </row>
    <row r="180214">
      <c r="A180214" s="1" t="s">
        <v>25193</v>
      </c>
    </row>
    <row r="180215">
      <c r="A180215" s="1" t="s">
        <v>25195</v>
      </c>
    </row>
    <row r="180216">
      <c r="A180216" s="1" t="s">
        <v>56885</v>
      </c>
    </row>
    <row r="180217">
      <c r="A180217" s="1" t="s">
        <v>25197</v>
      </c>
    </row>
    <row r="180219">
      <c r="A180219" s="1" t="s">
        <v>25198</v>
      </c>
    </row>
    <row r="180221">
      <c r="A180221" s="1" t="s">
        <v>25199</v>
      </c>
    </row>
    <row r="180223">
      <c r="A180223" s="1" t="s">
        <v>25200</v>
      </c>
    </row>
    <row r="180225">
      <c r="A180225" s="1" t="s">
        <v>4725</v>
      </c>
    </row>
    <row r="180226">
      <c r="A180226" s="1" t="s">
        <v>25201</v>
      </c>
    </row>
    <row r="180228">
      <c r="A180228" s="1" t="s">
        <v>25202</v>
      </c>
    </row>
    <row r="180230">
      <c r="A180230" s="1" t="s">
        <v>25203</v>
      </c>
    </row>
    <row r="180232">
      <c r="A180232" s="1" t="s">
        <v>25204</v>
      </c>
    </row>
    <row r="180234">
      <c r="A180234" s="1" t="s">
        <v>25205</v>
      </c>
    </row>
    <row r="180235">
      <c r="A180235" s="1" t="s">
        <v>25206</v>
      </c>
    </row>
    <row r="180237">
      <c r="A180237" s="1" t="s">
        <v>25207</v>
      </c>
    </row>
    <row r="180239">
      <c r="A180239" s="1" t="s">
        <v>25208</v>
      </c>
    </row>
    <row r="180241">
      <c r="A180241" s="1" t="s">
        <v>25209</v>
      </c>
    </row>
    <row r="180243">
      <c r="A180243" s="1" t="s">
        <v>6032</v>
      </c>
    </row>
    <row r="180245">
      <c r="A180245" s="1" t="s">
        <v>25210</v>
      </c>
    </row>
    <row r="180246">
      <c r="A180246" s="1" t="s">
        <v>25197</v>
      </c>
    </row>
    <row r="180247">
      <c r="A180247" s="1" t="s">
        <v>25198</v>
      </c>
    </row>
    <row r="180248">
      <c r="A180248" s="1" t="s">
        <v>25199</v>
      </c>
    </row>
    <row r="180249">
      <c r="A180249" s="1" t="s">
        <v>25200</v>
      </c>
    </row>
    <row r="180250">
      <c r="A180250" s="1" t="s">
        <v>25201</v>
      </c>
    </row>
    <row r="180251">
      <c r="A180251" s="1" t="s">
        <v>25202</v>
      </c>
    </row>
    <row r="180252">
      <c r="A180252" s="1" t="s">
        <v>25204</v>
      </c>
    </row>
    <row r="180253">
      <c r="A180253" s="1" t="s">
        <v>25205</v>
      </c>
    </row>
    <row r="180254">
      <c r="A180254" s="1" t="s">
        <v>25206</v>
      </c>
    </row>
    <row r="180255">
      <c r="A180255" s="1" t="s">
        <v>25207</v>
      </c>
    </row>
    <row r="180256">
      <c r="A180256" s="1" t="s">
        <v>25208</v>
      </c>
    </row>
    <row r="180257">
      <c r="A180257" s="1" t="s">
        <v>25209</v>
      </c>
    </row>
    <row r="180258">
      <c r="A180258" s="1" t="s">
        <v>25211</v>
      </c>
    </row>
    <row r="180259">
      <c r="A180259" s="1" t="s">
        <v>56886</v>
      </c>
    </row>
    <row r="180260">
      <c r="A180260" s="1" t="s">
        <v>25197</v>
      </c>
    </row>
    <row r="180262">
      <c r="A180262" s="1" t="s">
        <v>25213</v>
      </c>
    </row>
    <row r="180264">
      <c r="A180264" s="1" t="s">
        <v>25214</v>
      </c>
    </row>
    <row r="180266">
      <c r="A180266" s="1" t="s">
        <v>25215</v>
      </c>
    </row>
    <row r="180268">
      <c r="A180268" s="1" t="s">
        <v>25216</v>
      </c>
    </row>
    <row r="180269">
      <c r="A180269" s="1" t="s">
        <v>25217</v>
      </c>
    </row>
    <row r="180271">
      <c r="A180271" s="1" t="s">
        <v>25202</v>
      </c>
    </row>
    <row r="180273">
      <c r="A180273" s="1" t="s">
        <v>25218</v>
      </c>
    </row>
    <row r="180275">
      <c r="A180275" s="1" t="s">
        <v>25219</v>
      </c>
    </row>
    <row r="180277">
      <c r="A180277" s="1" t="s">
        <v>25220</v>
      </c>
    </row>
    <row r="180278">
      <c r="A180278" s="1" t="s">
        <v>25206</v>
      </c>
    </row>
    <row r="180280">
      <c r="A180280" s="1" t="s">
        <v>25221</v>
      </c>
    </row>
    <row r="180282">
      <c r="A180282" s="1" t="s">
        <v>25222</v>
      </c>
    </row>
    <row r="180284">
      <c r="A180284" s="1" t="s">
        <v>25223</v>
      </c>
    </row>
    <row r="180286">
      <c r="A180286" s="1" t="s">
        <v>6032</v>
      </c>
    </row>
    <row r="180288">
      <c r="A180288" s="1" t="s">
        <v>25224</v>
      </c>
    </row>
    <row r="180289">
      <c r="A180289" s="1" t="s">
        <v>25197</v>
      </c>
    </row>
    <row r="180290">
      <c r="A180290" s="1" t="s">
        <v>25213</v>
      </c>
    </row>
    <row r="180291">
      <c r="A180291" s="1" t="s">
        <v>25214</v>
      </c>
    </row>
    <row r="180292">
      <c r="A180292" s="1" t="s">
        <v>25215</v>
      </c>
    </row>
    <row r="180293">
      <c r="A180293" s="1" t="s">
        <v>25217</v>
      </c>
    </row>
    <row r="180294">
      <c r="A180294" s="1" t="s">
        <v>25202</v>
      </c>
    </row>
    <row r="180295">
      <c r="A180295" s="1" t="s">
        <v>25219</v>
      </c>
    </row>
    <row r="180296">
      <c r="A180296" s="1" t="s">
        <v>25220</v>
      </c>
    </row>
    <row r="180297">
      <c r="A180297" s="1" t="s">
        <v>25206</v>
      </c>
    </row>
    <row r="180298">
      <c r="A180298" s="1" t="s">
        <v>25221</v>
      </c>
    </row>
    <row r="180299">
      <c r="A180299" s="1" t="s">
        <v>25222</v>
      </c>
    </row>
    <row r="180300">
      <c r="A180300" s="1" t="s">
        <v>25223</v>
      </c>
    </row>
    <row r="180301">
      <c r="A180301" s="1" t="s">
        <v>25225</v>
      </c>
    </row>
    <row r="180302">
      <c r="A180302" s="1" t="s">
        <v>56887</v>
      </c>
    </row>
    <row r="180303">
      <c r="A180303" s="1" t="s">
        <v>25227</v>
      </c>
    </row>
    <row r="180305">
      <c r="A180305" s="1" t="s">
        <v>25228</v>
      </c>
    </row>
    <row r="180307">
      <c r="A180307" s="1" t="s">
        <v>25215</v>
      </c>
    </row>
    <row r="180309">
      <c r="A180309" s="1" t="s">
        <v>25229</v>
      </c>
    </row>
    <row r="180310">
      <c r="A180310" s="1" t="s">
        <v>25230</v>
      </c>
    </row>
    <row r="180312">
      <c r="A180312" s="1" t="s">
        <v>25231</v>
      </c>
    </row>
    <row r="180314">
      <c r="A180314" s="1" t="s">
        <v>25232</v>
      </c>
    </row>
    <row r="180316">
      <c r="A180316" s="1" t="s">
        <v>25233</v>
      </c>
    </row>
    <row r="180317">
      <c r="A180317" s="1" t="s">
        <v>25234</v>
      </c>
    </row>
    <row r="180319">
      <c r="A180319" s="1" t="s">
        <v>25235</v>
      </c>
    </row>
    <row r="180321">
      <c r="A180321" s="1" t="s">
        <v>25236</v>
      </c>
    </row>
    <row r="180323">
      <c r="A180323" s="1" t="s">
        <v>25237</v>
      </c>
    </row>
    <row r="180325">
      <c r="A180325" s="1" t="s">
        <v>25238</v>
      </c>
    </row>
    <row r="180326">
      <c r="A180326" s="1" t="s">
        <v>25227</v>
      </c>
    </row>
    <row r="180327">
      <c r="A180327" s="1" t="s">
        <v>25228</v>
      </c>
    </row>
    <row r="180328">
      <c r="A180328" s="1" t="s">
        <v>25215</v>
      </c>
    </row>
    <row r="180329">
      <c r="A180329" s="1" t="s">
        <v>25229</v>
      </c>
    </row>
    <row r="180330">
      <c r="A180330" s="1" t="s">
        <v>25230</v>
      </c>
    </row>
    <row r="180331">
      <c r="A180331" s="1" t="s">
        <v>25231</v>
      </c>
    </row>
    <row r="180332">
      <c r="A180332" s="1" t="s">
        <v>25232</v>
      </c>
    </row>
    <row r="180333">
      <c r="A180333" s="1" t="s">
        <v>25233</v>
      </c>
    </row>
    <row r="180334">
      <c r="A180334" s="1" t="s">
        <v>25234</v>
      </c>
    </row>
    <row r="180335">
      <c r="A180335" s="1" t="s">
        <v>25235</v>
      </c>
    </row>
    <row r="180336">
      <c r="A180336" s="1" t="s">
        <v>25236</v>
      </c>
    </row>
    <row r="180337">
      <c r="A180337" s="1" t="s">
        <v>25239</v>
      </c>
    </row>
    <row r="180338">
      <c r="A180338" s="1" t="s">
        <v>56888</v>
      </c>
    </row>
    <row r="180339">
      <c r="A180339" s="1" t="s">
        <v>367</v>
      </c>
    </row>
    <row r="180340">
      <c r="A180340" s="1" t="s">
        <v>25241</v>
      </c>
    </row>
    <row r="180341">
      <c r="A180341" s="1" t="s">
        <v>25242</v>
      </c>
    </row>
    <row r="180342">
      <c r="A180342" s="1" t="s">
        <v>25243</v>
      </c>
    </row>
    <row r="180343">
      <c r="A180343" s="1" t="s">
        <v>23848</v>
      </c>
    </row>
    <row r="180344">
      <c r="A180344" s="1" t="s">
        <v>25244</v>
      </c>
    </row>
    <row r="180345">
      <c r="A180345" s="1" t="s">
        <v>25245</v>
      </c>
    </row>
    <row r="180346">
      <c r="A180346" s="1" t="s">
        <v>25246</v>
      </c>
    </row>
    <row r="180347">
      <c r="A180347" s="1" t="s">
        <v>25247</v>
      </c>
    </row>
    <row r="180348">
      <c r="A180348" s="1" t="s">
        <v>25248</v>
      </c>
    </row>
    <row r="180349">
      <c r="A180349" s="1" t="s">
        <v>19518</v>
      </c>
    </row>
    <row r="180350">
      <c r="A180350" s="1" t="s">
        <v>25249</v>
      </c>
    </row>
    <row r="180351">
      <c r="A180351" s="1" t="s">
        <v>25243</v>
      </c>
    </row>
    <row r="180352">
      <c r="A180352" s="1" t="s">
        <v>23848</v>
      </c>
    </row>
    <row r="180353">
      <c r="A180353" s="1" t="s">
        <v>25244</v>
      </c>
    </row>
    <row r="180354">
      <c r="A180354" s="1" t="s">
        <v>25245</v>
      </c>
    </row>
    <row r="180355">
      <c r="A180355" s="1" t="s">
        <v>25246</v>
      </c>
    </row>
    <row r="180356">
      <c r="A180356" s="1" t="s">
        <v>25247</v>
      </c>
    </row>
    <row r="180357">
      <c r="A180357" s="1" t="s">
        <v>25248</v>
      </c>
    </row>
    <row r="180358">
      <c r="A180358" s="1" t="s">
        <v>25250</v>
      </c>
    </row>
    <row r="180359">
      <c r="A180359" s="1" t="s">
        <v>56889</v>
      </c>
    </row>
    <row r="180361">
      <c r="A180361" s="1" t="s">
        <v>56890</v>
      </c>
    </row>
    <row r="180363">
      <c r="A180363" s="1" t="s">
        <v>56891</v>
      </c>
    </row>
    <row r="180365">
      <c r="A180365" s="1" t="s">
        <v>56892</v>
      </c>
    </row>
    <row r="180366">
      <c r="A180366" s="1" t="s">
        <v>56893</v>
      </c>
    </row>
    <row r="180368">
      <c r="A180368" s="1" t="s">
        <v>56894</v>
      </c>
    </row>
    <row r="180370">
      <c r="A180370" s="1" t="s">
        <v>56895</v>
      </c>
    </row>
    <row r="180371">
      <c r="A180371" s="1" t="s">
        <v>56896</v>
      </c>
    </row>
    <row r="180373">
      <c r="A180373" s="1" t="s">
        <v>56897</v>
      </c>
    </row>
    <row r="180374">
      <c r="A180374" s="1" t="s">
        <v>56891</v>
      </c>
    </row>
    <row r="180375">
      <c r="A180375" s="1" t="s">
        <v>56892</v>
      </c>
    </row>
    <row r="180376">
      <c r="A180376" s="1" t="s">
        <v>56893</v>
      </c>
    </row>
    <row r="180377">
      <c r="A180377" s="1" t="s">
        <v>56894</v>
      </c>
    </row>
    <row r="180378">
      <c r="A180378" s="1" t="s">
        <v>56895</v>
      </c>
    </row>
    <row r="180379">
      <c r="A180379" s="1" t="s">
        <v>56898</v>
      </c>
    </row>
    <row r="180380">
      <c r="A180380" s="1" t="s">
        <v>56899</v>
      </c>
    </row>
    <row r="180382">
      <c r="A180382" s="1" t="s">
        <v>56890</v>
      </c>
    </row>
    <row r="180384">
      <c r="A180384" s="1" t="s">
        <v>56900</v>
      </c>
    </row>
    <row r="180386">
      <c r="A180386" s="1" t="s">
        <v>56901</v>
      </c>
    </row>
    <row r="180387">
      <c r="A180387" s="1" t="s">
        <v>56893</v>
      </c>
    </row>
    <row r="180389">
      <c r="A180389" s="1" t="s">
        <v>56902</v>
      </c>
    </row>
    <row r="180391">
      <c r="A180391" s="1" t="s">
        <v>56903</v>
      </c>
    </row>
    <row r="180392">
      <c r="A180392" s="1" t="s">
        <v>56904</v>
      </c>
    </row>
    <row r="180394">
      <c r="A180394" s="1" t="s">
        <v>56897</v>
      </c>
    </row>
    <row r="180395">
      <c r="A180395" s="1" t="s">
        <v>56900</v>
      </c>
    </row>
    <row r="180396">
      <c r="A180396" s="1" t="s">
        <v>56901</v>
      </c>
    </row>
    <row r="180397">
      <c r="A180397" s="1" t="s">
        <v>56893</v>
      </c>
    </row>
    <row r="180398">
      <c r="A180398" s="1" t="s">
        <v>56902</v>
      </c>
    </row>
    <row r="180399">
      <c r="A180399" s="1" t="s">
        <v>56903</v>
      </c>
    </row>
    <row r="180400">
      <c r="A180400" s="1" t="s">
        <v>56905</v>
      </c>
    </row>
    <row r="180401">
      <c r="A180401" s="1" t="s">
        <v>56906</v>
      </c>
    </row>
    <row r="180402">
      <c r="A180402" s="1" t="s">
        <v>56907</v>
      </c>
    </row>
    <row r="180403">
      <c r="A180403" s="1" t="s">
        <v>56908</v>
      </c>
    </row>
    <row r="180404">
      <c r="A180404" s="1" t="s">
        <v>56907</v>
      </c>
    </row>
    <row r="180405">
      <c r="A180405" s="1" t="s">
        <v>56909</v>
      </c>
    </row>
    <row r="180406">
      <c r="A180406" s="1" t="s">
        <v>56910</v>
      </c>
    </row>
    <row r="180407">
      <c r="A180407" s="1" t="s">
        <v>56911</v>
      </c>
    </row>
    <row r="180408">
      <c r="A180408" s="1" t="s">
        <v>56912</v>
      </c>
    </row>
    <row r="180409">
      <c r="A180409" s="1" t="s">
        <v>47145</v>
      </c>
    </row>
    <row r="180410">
      <c r="A180410" s="1" t="s">
        <v>56913</v>
      </c>
    </row>
    <row r="180411">
      <c r="A180411" s="1" t="s">
        <v>56914</v>
      </c>
    </row>
    <row r="180412">
      <c r="A180412" s="1" t="s">
        <v>56915</v>
      </c>
    </row>
    <row r="180413">
      <c r="A180413" s="1" t="s">
        <v>56912</v>
      </c>
    </row>
    <row r="180414">
      <c r="A180414" s="1" t="s">
        <v>47145</v>
      </c>
    </row>
    <row r="180415">
      <c r="A180415" s="1" t="s">
        <v>56913</v>
      </c>
    </row>
    <row r="180416">
      <c r="A180416" s="1" t="s">
        <v>56916</v>
      </c>
    </row>
    <row r="180417">
      <c r="A180417" s="1" t="s">
        <v>56917</v>
      </c>
    </row>
    <row r="180418">
      <c r="A180418" s="1" t="s">
        <v>25252</v>
      </c>
    </row>
    <row r="180419">
      <c r="A180419" s="1" t="s">
        <v>25253</v>
      </c>
    </row>
    <row r="180420">
      <c r="A180420" s="1" t="s">
        <v>25254</v>
      </c>
    </row>
    <row r="180421">
      <c r="A180421" s="1" t="s">
        <v>25255</v>
      </c>
    </row>
    <row r="180422">
      <c r="A180422" s="1" t="s">
        <v>25256</v>
      </c>
    </row>
    <row r="180423">
      <c r="A180423" s="1" t="s">
        <v>25257</v>
      </c>
    </row>
    <row r="180424">
      <c r="A180424" s="1" t="s">
        <v>25254</v>
      </c>
    </row>
    <row r="180425">
      <c r="A180425" s="1" t="s">
        <v>25255</v>
      </c>
    </row>
    <row r="180426">
      <c r="A180426" s="1" t="s">
        <v>25256</v>
      </c>
    </row>
    <row r="180427">
      <c r="A180427" s="1" t="s">
        <v>25258</v>
      </c>
    </row>
    <row r="180428">
      <c r="A180428" s="1" t="s">
        <v>56918</v>
      </c>
    </row>
    <row r="180430">
      <c r="A180430" s="1" t="s">
        <v>25260</v>
      </c>
    </row>
    <row r="180431">
      <c r="A180431" s="1" t="s">
        <v>25261</v>
      </c>
    </row>
    <row r="180432">
      <c r="A180432" s="1" t="s">
        <v>25262</v>
      </c>
    </row>
    <row r="180433">
      <c r="A180433" s="1" t="s">
        <v>25263</v>
      </c>
    </row>
    <row r="180434">
      <c r="A180434" s="1" t="s">
        <v>56919</v>
      </c>
    </row>
    <row r="180436">
      <c r="A180436" s="1" t="s">
        <v>4927</v>
      </c>
    </row>
    <row r="180438">
      <c r="A180438" s="1" t="s">
        <v>4928</v>
      </c>
    </row>
    <row r="180440">
      <c r="A180440" s="1" t="s">
        <v>4929</v>
      </c>
    </row>
    <row r="180441">
      <c r="A180441" s="1" t="s">
        <v>4930</v>
      </c>
    </row>
    <row r="180443">
      <c r="A180443" s="1" t="s">
        <v>4931</v>
      </c>
    </row>
    <row r="180445">
      <c r="A180445" s="1" t="s">
        <v>56920</v>
      </c>
    </row>
    <row r="180446">
      <c r="A180446" s="1" t="s">
        <v>56921</v>
      </c>
    </row>
    <row r="180447">
      <c r="A180447" s="1" t="s">
        <v>4934</v>
      </c>
    </row>
    <row r="180449">
      <c r="A180449" s="1" t="s">
        <v>56922</v>
      </c>
    </row>
    <row r="180450">
      <c r="A180450" s="1" t="s">
        <v>56923</v>
      </c>
    </row>
    <row r="180451">
      <c r="A180451" s="1" t="s">
        <v>56924</v>
      </c>
    </row>
    <row r="180452">
      <c r="A180452" s="1" t="s">
        <v>56925</v>
      </c>
    </row>
    <row r="180454">
      <c r="A180454" s="1" t="s">
        <v>56926</v>
      </c>
    </row>
    <row r="180455">
      <c r="A180455" s="1" t="s">
        <v>56927</v>
      </c>
    </row>
    <row r="180456">
      <c r="A180456" s="1" t="s">
        <v>56928</v>
      </c>
    </row>
    <row r="180458">
      <c r="A180458" s="1" t="s">
        <v>56929</v>
      </c>
    </row>
    <row r="180459">
      <c r="A180459" s="1" t="s">
        <v>56930</v>
      </c>
    </row>
    <row r="180461">
      <c r="A180461" s="1" t="s">
        <v>4944</v>
      </c>
    </row>
    <row r="180463">
      <c r="A180463" s="1" t="s">
        <v>4945</v>
      </c>
    </row>
    <row r="180464">
      <c r="A180464" s="1" t="s">
        <v>56931</v>
      </c>
    </row>
    <row r="180466">
      <c r="A180466" s="1" t="s">
        <v>56932</v>
      </c>
    </row>
    <row r="180468">
      <c r="A180468" s="1" t="s">
        <v>56933</v>
      </c>
    </row>
    <row r="180469">
      <c r="A180469" s="1" t="s">
        <v>4949</v>
      </c>
    </row>
    <row r="180471">
      <c r="A180471" s="1" t="s">
        <v>56934</v>
      </c>
    </row>
    <row r="180472">
      <c r="A180472" s="1" t="s">
        <v>56935</v>
      </c>
    </row>
    <row r="180474">
      <c r="A180474" s="1" t="s">
        <v>56936</v>
      </c>
    </row>
    <row r="180476">
      <c r="A180476" s="1" t="s">
        <v>56937</v>
      </c>
    </row>
    <row r="180478">
      <c r="A180478" s="1" t="s">
        <v>56938</v>
      </c>
    </row>
    <row r="180480">
      <c r="A180480" s="1" t="s">
        <v>4955</v>
      </c>
    </row>
    <row r="180482">
      <c r="A180482" s="1" t="s">
        <v>4956</v>
      </c>
    </row>
    <row r="180484">
      <c r="A180484" s="1" t="s">
        <v>56939</v>
      </c>
    </row>
    <row r="180485">
      <c r="A180485" s="1" t="s">
        <v>4958</v>
      </c>
    </row>
    <row r="180487">
      <c r="A180487" s="1" t="s">
        <v>56940</v>
      </c>
    </row>
    <row r="180489">
      <c r="A180489" s="1" t="s">
        <v>21309</v>
      </c>
    </row>
    <row r="180491">
      <c r="A180491" s="1" t="s">
        <v>56941</v>
      </c>
    </row>
    <row r="180492">
      <c r="A180492" s="1" t="s">
        <v>4927</v>
      </c>
    </row>
    <row r="180493">
      <c r="A180493" s="1" t="s">
        <v>4928</v>
      </c>
    </row>
    <row r="180494">
      <c r="A180494" s="1" t="s">
        <v>4929</v>
      </c>
    </row>
    <row r="180495">
      <c r="A180495" s="1" t="s">
        <v>4930</v>
      </c>
    </row>
    <row r="180496">
      <c r="A180496" s="1" t="s">
        <v>4931</v>
      </c>
    </row>
    <row r="180497">
      <c r="A180497" s="1" t="s">
        <v>56920</v>
      </c>
    </row>
    <row r="180498">
      <c r="A180498" s="1" t="s">
        <v>56921</v>
      </c>
    </row>
    <row r="180499">
      <c r="A180499" s="1" t="s">
        <v>4934</v>
      </c>
    </row>
    <row r="180500">
      <c r="A180500" s="1" t="s">
        <v>56922</v>
      </c>
    </row>
    <row r="180501">
      <c r="A180501" s="1" t="s">
        <v>56923</v>
      </c>
    </row>
    <row r="180502">
      <c r="A180502" s="1" t="s">
        <v>56924</v>
      </c>
    </row>
    <row r="180503">
      <c r="A180503" s="1" t="s">
        <v>56925</v>
      </c>
    </row>
    <row r="180504">
      <c r="A180504" s="1" t="s">
        <v>56926</v>
      </c>
    </row>
    <row r="180505">
      <c r="A180505" s="1" t="s">
        <v>56927</v>
      </c>
    </row>
    <row r="180506">
      <c r="A180506" s="1" t="s">
        <v>56928</v>
      </c>
    </row>
    <row r="180507">
      <c r="A180507" s="1" t="s">
        <v>56929</v>
      </c>
    </row>
    <row r="180508">
      <c r="A180508" s="1" t="s">
        <v>56930</v>
      </c>
    </row>
    <row r="180509">
      <c r="A180509" s="1" t="s">
        <v>4944</v>
      </c>
    </row>
    <row r="180510">
      <c r="A180510" s="1" t="s">
        <v>4945</v>
      </c>
    </row>
    <row r="180511">
      <c r="A180511" s="1" t="s">
        <v>56931</v>
      </c>
    </row>
    <row r="180512">
      <c r="A180512" s="1" t="s">
        <v>56932</v>
      </c>
    </row>
    <row r="180513">
      <c r="A180513" s="1" t="s">
        <v>56933</v>
      </c>
    </row>
    <row r="180514">
      <c r="A180514" s="1" t="s">
        <v>4949</v>
      </c>
    </row>
    <row r="180515">
      <c r="A180515" s="1" t="s">
        <v>56934</v>
      </c>
    </row>
    <row r="180516">
      <c r="A180516" s="1" t="s">
        <v>56935</v>
      </c>
    </row>
    <row r="180517">
      <c r="A180517" s="1" t="s">
        <v>56942</v>
      </c>
    </row>
    <row r="180518">
      <c r="A180518" s="1" t="s">
        <v>56937</v>
      </c>
    </row>
    <row r="180519">
      <c r="A180519" s="1" t="s">
        <v>56938</v>
      </c>
    </row>
    <row r="180520">
      <c r="A180520" s="1" t="s">
        <v>4955</v>
      </c>
    </row>
    <row r="180521">
      <c r="A180521" s="1" t="s">
        <v>4956</v>
      </c>
    </row>
    <row r="180522">
      <c r="A180522" s="1" t="s">
        <v>56939</v>
      </c>
    </row>
    <row r="180523">
      <c r="A180523" s="1" t="s">
        <v>4958</v>
      </c>
    </row>
    <row r="180524">
      <c r="A180524" s="1" t="s">
        <v>56943</v>
      </c>
    </row>
    <row r="180525">
      <c r="A180525" s="1" t="s">
        <v>56944</v>
      </c>
    </row>
    <row r="180526">
      <c r="A180526" s="1" t="s">
        <v>25265</v>
      </c>
    </row>
    <row r="180528">
      <c r="A180528" s="1" t="s">
        <v>25266</v>
      </c>
    </row>
    <row r="180530">
      <c r="A180530" s="1" t="s">
        <v>25267</v>
      </c>
    </row>
    <row r="180532">
      <c r="A180532" s="1" t="s">
        <v>25268</v>
      </c>
    </row>
    <row r="180533">
      <c r="A180533" s="1" t="s">
        <v>25269</v>
      </c>
    </row>
    <row r="180534">
      <c r="A180534" s="1" t="s">
        <v>25270</v>
      </c>
    </row>
    <row r="180536">
      <c r="A180536" s="1" t="s">
        <v>25271</v>
      </c>
    </row>
    <row r="180537">
      <c r="A180537" s="1" t="s">
        <v>4711</v>
      </c>
    </row>
    <row r="180539">
      <c r="A180539" s="1" t="s">
        <v>25272</v>
      </c>
    </row>
    <row r="180541">
      <c r="A180541" s="1" t="s">
        <v>25273</v>
      </c>
    </row>
    <row r="180542">
      <c r="A180542" s="1" t="s">
        <v>25274</v>
      </c>
    </row>
    <row r="180544">
      <c r="A180544" s="1" t="s">
        <v>25275</v>
      </c>
    </row>
    <row r="180546">
      <c r="A180546" s="1" t="s">
        <v>25276</v>
      </c>
    </row>
    <row r="180547">
      <c r="A180547" s="1" t="s">
        <v>25277</v>
      </c>
    </row>
    <row r="180548">
      <c r="A180548" s="1" t="s">
        <v>25265</v>
      </c>
    </row>
    <row r="180549">
      <c r="A180549" s="1" t="s">
        <v>25266</v>
      </c>
    </row>
    <row r="180550">
      <c r="A180550" s="1" t="s">
        <v>25267</v>
      </c>
    </row>
    <row r="180551">
      <c r="A180551" s="1" t="s">
        <v>25268</v>
      </c>
    </row>
    <row r="180552">
      <c r="A180552" s="1" t="s">
        <v>25269</v>
      </c>
    </row>
    <row r="180553">
      <c r="A180553" s="1" t="s">
        <v>25270</v>
      </c>
    </row>
    <row r="180554">
      <c r="A180554" s="1" t="s">
        <v>25271</v>
      </c>
    </row>
    <row r="180555">
      <c r="A180555" s="1" t="s">
        <v>4711</v>
      </c>
    </row>
    <row r="180556">
      <c r="A180556" s="1" t="s">
        <v>25272</v>
      </c>
    </row>
    <row r="180557">
      <c r="A180557" s="1" t="s">
        <v>25273</v>
      </c>
    </row>
    <row r="180558">
      <c r="A180558" s="1" t="s">
        <v>25274</v>
      </c>
    </row>
    <row r="180559">
      <c r="A180559" s="1" t="s">
        <v>25275</v>
      </c>
    </row>
    <row r="180560">
      <c r="A180560" s="1" t="s">
        <v>25278</v>
      </c>
    </row>
    <row r="180561">
      <c r="A180561" s="1" t="s">
        <v>56945</v>
      </c>
    </row>
    <row r="180563">
      <c r="A180563" s="1" t="s">
        <v>25280</v>
      </c>
    </row>
    <row r="180564">
      <c r="A180564" s="1" t="s">
        <v>25281</v>
      </c>
    </row>
    <row r="180565">
      <c r="A180565" s="1" t="s">
        <v>25282</v>
      </c>
    </row>
    <row r="180566">
      <c r="A180566" s="1" t="s">
        <v>25283</v>
      </c>
    </row>
    <row r="180567">
      <c r="A180567" s="1" t="s">
        <v>25284</v>
      </c>
    </row>
    <row r="180569">
      <c r="A180569" s="1" t="s">
        <v>25285</v>
      </c>
    </row>
    <row r="180570">
      <c r="A180570" s="1" t="s">
        <v>25286</v>
      </c>
    </row>
    <row r="180571">
      <c r="A180571" s="1" t="s">
        <v>25281</v>
      </c>
    </row>
    <row r="180572">
      <c r="A180572" s="1" t="s">
        <v>25282</v>
      </c>
    </row>
    <row r="180573">
      <c r="A180573" s="1" t="s">
        <v>25283</v>
      </c>
    </row>
    <row r="180574">
      <c r="A180574" s="1" t="s">
        <v>25284</v>
      </c>
    </row>
    <row r="180575">
      <c r="A180575" s="1" t="s">
        <v>25287</v>
      </c>
    </row>
    <row r="180576">
      <c r="A180576" s="1" t="s">
        <v>56946</v>
      </c>
    </row>
    <row r="180578">
      <c r="A180578" s="1" t="s">
        <v>25289</v>
      </c>
    </row>
    <row r="180580">
      <c r="A180580" s="1" t="s">
        <v>25290</v>
      </c>
    </row>
    <row r="180582">
      <c r="A180582" s="1" t="s">
        <v>25291</v>
      </c>
    </row>
    <row r="180584">
      <c r="A180584" s="1" t="s">
        <v>25292</v>
      </c>
    </row>
    <row r="180586">
      <c r="A180586" s="1" t="s">
        <v>25293</v>
      </c>
    </row>
    <row r="180587">
      <c r="A180587" s="1" t="s">
        <v>25294</v>
      </c>
    </row>
    <row r="180588">
      <c r="A180588" s="1" t="s">
        <v>25295</v>
      </c>
    </row>
    <row r="180589">
      <c r="A180589" s="1" t="s">
        <v>25296</v>
      </c>
    </row>
    <row r="180590">
      <c r="A180590" s="1" t="s">
        <v>25297</v>
      </c>
    </row>
    <row r="180591">
      <c r="A180591" s="1" t="s">
        <v>25298</v>
      </c>
    </row>
    <row r="180592">
      <c r="A180592" s="1" t="s">
        <v>25299</v>
      </c>
    </row>
    <row r="180593">
      <c r="A180593" s="1" t="s">
        <v>25300</v>
      </c>
    </row>
    <row r="180595">
      <c r="A180595" s="1" t="s">
        <v>25301</v>
      </c>
    </row>
    <row r="180596">
      <c r="A180596" s="1" t="s">
        <v>25302</v>
      </c>
    </row>
    <row r="180598">
      <c r="A180598" s="1" t="s">
        <v>25303</v>
      </c>
    </row>
    <row r="180599">
      <c r="A180599" s="1" t="s">
        <v>3016</v>
      </c>
    </row>
    <row r="180600">
      <c r="A180600" s="1">
        <v>-7.0</v>
      </c>
    </row>
    <row r="180602">
      <c r="A180602" s="1" t="s">
        <v>25304</v>
      </c>
    </row>
    <row r="180603">
      <c r="A180603" s="1" t="s">
        <v>25291</v>
      </c>
    </row>
    <row r="180604">
      <c r="A180604" s="1" t="s">
        <v>25292</v>
      </c>
    </row>
    <row r="180605">
      <c r="A180605" s="1" t="s">
        <v>25293</v>
      </c>
    </row>
    <row r="180606">
      <c r="A180606" s="1" t="s">
        <v>25294</v>
      </c>
    </row>
    <row r="180607">
      <c r="A180607" s="1" t="s">
        <v>25295</v>
      </c>
    </row>
    <row r="180608">
      <c r="A180608" s="1" t="s">
        <v>25296</v>
      </c>
    </row>
    <row r="180609">
      <c r="A180609" s="1" t="s">
        <v>25297</v>
      </c>
    </row>
    <row r="180610">
      <c r="A180610" s="1" t="s">
        <v>25298</v>
      </c>
    </row>
    <row r="180611">
      <c r="A180611" s="1" t="s">
        <v>25299</v>
      </c>
    </row>
    <row r="180612">
      <c r="A180612" s="1" t="s">
        <v>25300</v>
      </c>
    </row>
    <row r="180613">
      <c r="A180613" s="1" t="s">
        <v>25301</v>
      </c>
    </row>
    <row r="180614">
      <c r="A180614" s="1" t="s">
        <v>25303</v>
      </c>
    </row>
    <row r="180615">
      <c r="A180615" s="1" t="s">
        <v>25305</v>
      </c>
    </row>
    <row r="180616">
      <c r="A180616" s="1" t="s">
        <v>56947</v>
      </c>
    </row>
    <row r="180617">
      <c r="A180617" s="1" t="s">
        <v>25307</v>
      </c>
    </row>
    <row r="180619">
      <c r="A180619" s="1" t="s">
        <v>25308</v>
      </c>
    </row>
    <row r="180621">
      <c r="A180621" s="1" t="s">
        <v>25309</v>
      </c>
    </row>
    <row r="180623">
      <c r="A180623" s="1" t="s">
        <v>25310</v>
      </c>
    </row>
    <row r="180624">
      <c r="A180624" s="1" t="s">
        <v>25311</v>
      </c>
    </row>
    <row r="180626">
      <c r="A180626" s="1" t="s">
        <v>25312</v>
      </c>
    </row>
    <row r="180628">
      <c r="A180628" s="1" t="s">
        <v>25313</v>
      </c>
    </row>
    <row r="180629">
      <c r="A180629" s="1" t="s">
        <v>25314</v>
      </c>
    </row>
    <row r="180631">
      <c r="A180631" s="1" t="s">
        <v>25315</v>
      </c>
    </row>
    <row r="180632">
      <c r="A180632" s="1" t="s">
        <v>25316</v>
      </c>
    </row>
    <row r="180633">
      <c r="A180633" s="1" t="s">
        <v>25317</v>
      </c>
    </row>
    <row r="180634">
      <c r="A180634" s="1" t="s">
        <v>25318</v>
      </c>
    </row>
    <row r="180635">
      <c r="A180635" s="1" t="s">
        <v>25319</v>
      </c>
    </row>
    <row r="180636">
      <c r="A180636" s="1" t="s">
        <v>25320</v>
      </c>
    </row>
    <row r="180637">
      <c r="A180637" s="1" t="s">
        <v>25321</v>
      </c>
    </row>
    <row r="180639">
      <c r="A180639" s="1" t="s">
        <v>25322</v>
      </c>
    </row>
    <row r="180640">
      <c r="A180640" s="1" t="s">
        <v>25308</v>
      </c>
    </row>
    <row r="180641">
      <c r="A180641" s="1" t="s">
        <v>25310</v>
      </c>
    </row>
    <row r="180642">
      <c r="A180642" s="1" t="s">
        <v>25311</v>
      </c>
    </row>
    <row r="180643">
      <c r="A180643" s="1" t="s">
        <v>25312</v>
      </c>
    </row>
    <row r="180644">
      <c r="A180644" s="1" t="s">
        <v>25313</v>
      </c>
    </row>
    <row r="180645">
      <c r="A180645" s="1" t="s">
        <v>25314</v>
      </c>
    </row>
    <row r="180646">
      <c r="A180646" s="1" t="s">
        <v>25315</v>
      </c>
    </row>
    <row r="180647">
      <c r="A180647" s="1" t="s">
        <v>25316</v>
      </c>
    </row>
    <row r="180648">
      <c r="A180648" s="1" t="s">
        <v>25317</v>
      </c>
    </row>
    <row r="180649">
      <c r="A180649" s="1" t="s">
        <v>25318</v>
      </c>
    </row>
    <row r="180650">
      <c r="A180650" s="1" t="s">
        <v>25319</v>
      </c>
    </row>
    <row r="180651">
      <c r="A180651" s="1" t="s">
        <v>25320</v>
      </c>
    </row>
    <row r="180652">
      <c r="A180652" s="1" t="s">
        <v>25323</v>
      </c>
    </row>
    <row r="180653">
      <c r="A180653" s="1" t="s">
        <v>56948</v>
      </c>
    </row>
    <row r="180655">
      <c r="A180655" s="1" t="s">
        <v>25325</v>
      </c>
    </row>
    <row r="180656">
      <c r="A180656" s="1" t="s">
        <v>25326</v>
      </c>
    </row>
    <row r="180657">
      <c r="A180657" s="1" t="s">
        <v>25327</v>
      </c>
    </row>
    <row r="180659">
      <c r="A180659" s="1" t="s">
        <v>25328</v>
      </c>
    </row>
    <row r="180660">
      <c r="A180660" s="1" t="s">
        <v>25329</v>
      </c>
    </row>
    <row r="180661">
      <c r="A180661" s="1" t="s">
        <v>25330</v>
      </c>
    </row>
    <row r="180662">
      <c r="A180662" s="1" t="s">
        <v>25331</v>
      </c>
    </row>
    <row r="180663">
      <c r="A180663" s="1" t="s">
        <v>25332</v>
      </c>
    </row>
    <row r="180664">
      <c r="A180664" s="1" t="s">
        <v>25333</v>
      </c>
    </row>
    <row r="180665">
      <c r="A180665" s="1" t="s">
        <v>25334</v>
      </c>
    </row>
    <row r="180666">
      <c r="A180666" s="1" t="s">
        <v>25335</v>
      </c>
    </row>
    <row r="180667">
      <c r="A180667" s="1" t="s">
        <v>25336</v>
      </c>
    </row>
    <row r="180668">
      <c r="A180668" s="1" t="s">
        <v>25337</v>
      </c>
    </row>
    <row r="180669">
      <c r="A180669" s="1" t="s">
        <v>25338</v>
      </c>
    </row>
    <row r="180671">
      <c r="A180671" s="1" t="s">
        <v>25339</v>
      </c>
    </row>
    <row r="180672">
      <c r="A180672" s="1" t="s">
        <v>25340</v>
      </c>
    </row>
    <row r="180673">
      <c r="A180673" s="1" t="s">
        <v>25341</v>
      </c>
    </row>
    <row r="180674">
      <c r="A180674" s="1" t="s">
        <v>25342</v>
      </c>
    </row>
    <row r="180675">
      <c r="A180675" s="1" t="s">
        <v>25343</v>
      </c>
    </row>
    <row r="180676">
      <c r="A180676" s="1" t="s">
        <v>25344</v>
      </c>
    </row>
    <row r="180678">
      <c r="A180678" s="1" t="s">
        <v>25345</v>
      </c>
    </row>
    <row r="180680">
      <c r="A180680" s="1" t="s">
        <v>25346</v>
      </c>
    </row>
    <row r="180682">
      <c r="A180682" s="1" t="s">
        <v>25347</v>
      </c>
    </row>
    <row r="180684">
      <c r="A180684" s="1" t="s">
        <v>25348</v>
      </c>
    </row>
    <row r="180686">
      <c r="A180686" s="1" t="s">
        <v>25349</v>
      </c>
    </row>
    <row r="180687">
      <c r="A180687" s="1" t="s">
        <v>25325</v>
      </c>
    </row>
    <row r="180688">
      <c r="A180688" s="1" t="s">
        <v>25326</v>
      </c>
    </row>
    <row r="180689">
      <c r="A180689" s="1" t="s">
        <v>25327</v>
      </c>
    </row>
    <row r="180690">
      <c r="A180690" s="1" t="s">
        <v>25328</v>
      </c>
    </row>
    <row r="180691">
      <c r="A180691" s="1" t="s">
        <v>25329</v>
      </c>
    </row>
    <row r="180692">
      <c r="A180692" s="1" t="s">
        <v>25330</v>
      </c>
    </row>
    <row r="180693">
      <c r="A180693" s="1" t="s">
        <v>25331</v>
      </c>
    </row>
    <row r="180694">
      <c r="A180694" s="1" t="s">
        <v>25332</v>
      </c>
    </row>
    <row r="180695">
      <c r="A180695" s="1" t="s">
        <v>25333</v>
      </c>
    </row>
    <row r="180696">
      <c r="A180696" s="1" t="s">
        <v>25334</v>
      </c>
    </row>
    <row r="180697">
      <c r="A180697" s="1" t="s">
        <v>25335</v>
      </c>
    </row>
    <row r="180698">
      <c r="A180698" s="1" t="s">
        <v>25336</v>
      </c>
    </row>
    <row r="180699">
      <c r="A180699" s="1" t="s">
        <v>25337</v>
      </c>
    </row>
    <row r="180700">
      <c r="A180700" s="1" t="s">
        <v>25338</v>
      </c>
    </row>
    <row r="180701">
      <c r="A180701" s="1" t="s">
        <v>25339</v>
      </c>
    </row>
    <row r="180702">
      <c r="A180702" s="1" t="s">
        <v>25340</v>
      </c>
    </row>
    <row r="180703">
      <c r="A180703" s="1" t="s">
        <v>25341</v>
      </c>
    </row>
    <row r="180704">
      <c r="A180704" s="1" t="s">
        <v>25342</v>
      </c>
    </row>
    <row r="180705">
      <c r="A180705" s="1" t="s">
        <v>25343</v>
      </c>
    </row>
    <row r="180706">
      <c r="A180706" s="1" t="s">
        <v>25344</v>
      </c>
    </row>
    <row r="180707">
      <c r="A180707" s="1" t="s">
        <v>25345</v>
      </c>
    </row>
    <row r="180708">
      <c r="A180708" s="1" t="s">
        <v>25346</v>
      </c>
    </row>
    <row r="180709">
      <c r="A180709" s="1" t="s">
        <v>25347</v>
      </c>
    </row>
    <row r="180710">
      <c r="A180710" s="1" t="s">
        <v>25350</v>
      </c>
    </row>
    <row r="180711">
      <c r="A180711" s="1" t="s">
        <v>56949</v>
      </c>
    </row>
    <row r="180713">
      <c r="A180713" s="1" t="s">
        <v>23032</v>
      </c>
    </row>
    <row r="180714">
      <c r="A180714" s="1" t="s">
        <v>15536</v>
      </c>
    </row>
    <row r="180715">
      <c r="A180715" s="1" t="s">
        <v>25352</v>
      </c>
    </row>
    <row r="180716">
      <c r="A180716" s="1" t="s">
        <v>25353</v>
      </c>
    </row>
    <row r="180717">
      <c r="A180717" s="1" t="s">
        <v>25354</v>
      </c>
    </row>
    <row r="180718">
      <c r="A180718" s="1" t="s">
        <v>25355</v>
      </c>
    </row>
    <row r="180719">
      <c r="A180719" s="1" t="s">
        <v>25356</v>
      </c>
    </row>
    <row r="180721">
      <c r="A180721" s="1" t="s">
        <v>25357</v>
      </c>
    </row>
    <row r="180722">
      <c r="A180722" s="1" t="s">
        <v>25358</v>
      </c>
    </row>
    <row r="180723">
      <c r="A180723" s="1" t="s">
        <v>25359</v>
      </c>
    </row>
    <row r="180725">
      <c r="A180725" s="1" t="s">
        <v>25360</v>
      </c>
    </row>
    <row r="180726">
      <c r="A180726" s="1" t="s">
        <v>25361</v>
      </c>
    </row>
    <row r="180728">
      <c r="A180728" s="1" t="s">
        <v>25362</v>
      </c>
    </row>
    <row r="180729">
      <c r="A180729" s="1" t="s">
        <v>25363</v>
      </c>
    </row>
    <row r="180731">
      <c r="A180731" s="1" t="s">
        <v>25364</v>
      </c>
    </row>
    <row r="180732">
      <c r="A180732" s="1" t="s">
        <v>25365</v>
      </c>
    </row>
    <row r="180733">
      <c r="A180733" s="1" t="s">
        <v>25366</v>
      </c>
    </row>
    <row r="180735">
      <c r="A180735" s="1" t="s">
        <v>25367</v>
      </c>
    </row>
    <row r="180736">
      <c r="A180736" s="1" t="s">
        <v>25368</v>
      </c>
    </row>
    <row r="180737">
      <c r="A180737" s="1" t="s">
        <v>25369</v>
      </c>
    </row>
    <row r="180739">
      <c r="A180739" s="1" t="s">
        <v>25370</v>
      </c>
    </row>
    <row r="180741">
      <c r="A180741" s="1" t="s">
        <v>25371</v>
      </c>
    </row>
    <row r="180743">
      <c r="A180743" s="1" t="s">
        <v>25372</v>
      </c>
    </row>
    <row r="180745">
      <c r="A180745" s="1" t="s">
        <v>25373</v>
      </c>
    </row>
    <row r="180747">
      <c r="A180747" s="1" t="s">
        <v>25374</v>
      </c>
    </row>
    <row r="180749">
      <c r="A180749" s="1" t="s">
        <v>3016</v>
      </c>
    </row>
    <row r="180750">
      <c r="A180750" s="1" t="s">
        <v>25375</v>
      </c>
    </row>
    <row r="180751">
      <c r="A180751" s="1" t="s">
        <v>23032</v>
      </c>
    </row>
    <row r="180752">
      <c r="A180752" s="1" t="s">
        <v>15536</v>
      </c>
    </row>
    <row r="180753">
      <c r="A180753" s="1" t="s">
        <v>25352</v>
      </c>
    </row>
    <row r="180754">
      <c r="A180754" s="1" t="s">
        <v>25353</v>
      </c>
    </row>
    <row r="180755">
      <c r="A180755" s="1" t="s">
        <v>25354</v>
      </c>
    </row>
    <row r="180756">
      <c r="A180756" s="1" t="s">
        <v>25355</v>
      </c>
    </row>
    <row r="180757">
      <c r="A180757" s="1" t="s">
        <v>25356</v>
      </c>
    </row>
    <row r="180758">
      <c r="A180758" s="1" t="s">
        <v>25357</v>
      </c>
    </row>
    <row r="180759">
      <c r="A180759" s="1" t="s">
        <v>25358</v>
      </c>
    </row>
    <row r="180760">
      <c r="A180760" s="1" t="s">
        <v>25359</v>
      </c>
    </row>
    <row r="180761">
      <c r="A180761" s="1" t="s">
        <v>25360</v>
      </c>
    </row>
    <row r="180762">
      <c r="A180762" s="1" t="s">
        <v>25361</v>
      </c>
    </row>
    <row r="180763">
      <c r="A180763" s="1" t="s">
        <v>25362</v>
      </c>
    </row>
    <row r="180764">
      <c r="A180764" s="1" t="s">
        <v>25363</v>
      </c>
    </row>
    <row r="180765">
      <c r="A180765" s="1" t="s">
        <v>25364</v>
      </c>
    </row>
    <row r="180766">
      <c r="A180766" s="1" t="s">
        <v>25365</v>
      </c>
    </row>
    <row r="180767">
      <c r="A180767" s="1" t="s">
        <v>25366</v>
      </c>
    </row>
    <row r="180768">
      <c r="A180768" s="1" t="s">
        <v>25367</v>
      </c>
    </row>
    <row r="180769">
      <c r="A180769" s="1" t="s">
        <v>25368</v>
      </c>
    </row>
    <row r="180770">
      <c r="A180770" s="1" t="s">
        <v>25369</v>
      </c>
    </row>
    <row r="180771">
      <c r="A180771" s="1" t="s">
        <v>25370</v>
      </c>
    </row>
    <row r="180772">
      <c r="A180772" s="1" t="s">
        <v>25372</v>
      </c>
    </row>
    <row r="180773">
      <c r="A180773" s="1" t="s">
        <v>25373</v>
      </c>
    </row>
    <row r="180774">
      <c r="A180774" s="1" t="s">
        <v>25376</v>
      </c>
    </row>
    <row r="180775">
      <c r="A180775" s="1" t="s">
        <v>56950</v>
      </c>
    </row>
    <row r="180777">
      <c r="A180777" s="1" t="s">
        <v>23032</v>
      </c>
    </row>
    <row r="180778">
      <c r="A180778" s="1" t="s">
        <v>25378</v>
      </c>
    </row>
    <row r="180779">
      <c r="A180779" s="1" t="s">
        <v>25379</v>
      </c>
    </row>
    <row r="180780">
      <c r="A180780" s="1" t="s">
        <v>25380</v>
      </c>
    </row>
    <row r="180781">
      <c r="A180781" s="1" t="s">
        <v>25381</v>
      </c>
    </row>
    <row r="180782">
      <c r="A180782" s="1" t="s">
        <v>23060</v>
      </c>
    </row>
    <row r="180783">
      <c r="A180783" s="1" t="s">
        <v>25382</v>
      </c>
    </row>
    <row r="180785">
      <c r="A180785" s="1" t="s">
        <v>25383</v>
      </c>
    </row>
    <row r="180786">
      <c r="A180786" s="1" t="s">
        <v>25384</v>
      </c>
    </row>
    <row r="180787">
      <c r="A180787" s="1" t="s">
        <v>25385</v>
      </c>
    </row>
    <row r="180789">
      <c r="A180789" s="1" t="s">
        <v>25386</v>
      </c>
    </row>
    <row r="180790">
      <c r="A180790" s="1" t="s">
        <v>25387</v>
      </c>
    </row>
    <row r="180792">
      <c r="A180792" s="1" t="s">
        <v>25388</v>
      </c>
    </row>
    <row r="180793">
      <c r="A180793" s="1" t="s">
        <v>25389</v>
      </c>
    </row>
    <row r="180795">
      <c r="A180795" s="1" t="s">
        <v>25390</v>
      </c>
    </row>
    <row r="180796">
      <c r="A180796" s="1" t="s">
        <v>25391</v>
      </c>
    </row>
    <row r="180797">
      <c r="A180797" s="1" t="s">
        <v>23046</v>
      </c>
    </row>
    <row r="180799">
      <c r="A180799" s="1" t="s">
        <v>23047</v>
      </c>
    </row>
    <row r="180800">
      <c r="A180800" s="1" t="s">
        <v>25392</v>
      </c>
    </row>
    <row r="180801">
      <c r="A180801" s="1" t="s">
        <v>25369</v>
      </c>
    </row>
    <row r="180803">
      <c r="A180803" s="1" t="s">
        <v>25393</v>
      </c>
    </row>
    <row r="180805">
      <c r="A180805" s="1" t="s">
        <v>25394</v>
      </c>
    </row>
    <row r="180807">
      <c r="A180807" s="1" t="s">
        <v>25395</v>
      </c>
    </row>
    <row r="180809">
      <c r="A180809" s="1" t="s">
        <v>25396</v>
      </c>
    </row>
    <row r="180811">
      <c r="A180811" s="1" t="s">
        <v>233</v>
      </c>
    </row>
    <row r="180813">
      <c r="A180813" s="1" t="s">
        <v>3016</v>
      </c>
    </row>
    <row r="180814">
      <c r="A180814" s="1" t="s">
        <v>25397</v>
      </c>
    </row>
    <row r="180815">
      <c r="A180815" s="1" t="s">
        <v>23032</v>
      </c>
    </row>
    <row r="180816">
      <c r="A180816" s="1" t="s">
        <v>25378</v>
      </c>
    </row>
    <row r="180817">
      <c r="A180817" s="1" t="s">
        <v>25379</v>
      </c>
    </row>
    <row r="180818">
      <c r="A180818" s="1" t="s">
        <v>25380</v>
      </c>
    </row>
    <row r="180819">
      <c r="A180819" s="1" t="s">
        <v>25381</v>
      </c>
    </row>
    <row r="180820">
      <c r="A180820" s="1" t="s">
        <v>23060</v>
      </c>
    </row>
    <row r="180821">
      <c r="A180821" s="1" t="s">
        <v>25382</v>
      </c>
    </row>
    <row r="180822">
      <c r="A180822" s="1" t="s">
        <v>25383</v>
      </c>
    </row>
    <row r="180823">
      <c r="A180823" s="1" t="s">
        <v>25384</v>
      </c>
    </row>
    <row r="180824">
      <c r="A180824" s="1" t="s">
        <v>25385</v>
      </c>
    </row>
    <row r="180825">
      <c r="A180825" s="1" t="s">
        <v>25386</v>
      </c>
    </row>
    <row r="180826">
      <c r="A180826" s="1" t="s">
        <v>25387</v>
      </c>
    </row>
    <row r="180827">
      <c r="A180827" s="1" t="s">
        <v>25388</v>
      </c>
    </row>
    <row r="180828">
      <c r="A180828" s="1" t="s">
        <v>25389</v>
      </c>
    </row>
    <row r="180829">
      <c r="A180829" s="1" t="s">
        <v>25390</v>
      </c>
    </row>
    <row r="180830">
      <c r="A180830" s="1" t="s">
        <v>25391</v>
      </c>
    </row>
    <row r="180831">
      <c r="A180831" s="1" t="s">
        <v>23046</v>
      </c>
    </row>
    <row r="180832">
      <c r="A180832" s="1" t="s">
        <v>23047</v>
      </c>
    </row>
    <row r="180833">
      <c r="A180833" s="1" t="s">
        <v>25392</v>
      </c>
    </row>
    <row r="180834">
      <c r="A180834" s="1" t="s">
        <v>25369</v>
      </c>
    </row>
    <row r="180835">
      <c r="A180835" s="1" t="s">
        <v>25393</v>
      </c>
    </row>
    <row r="180836">
      <c r="A180836" s="1" t="s">
        <v>25395</v>
      </c>
    </row>
    <row r="180837">
      <c r="A180837" s="1" t="s">
        <v>25398</v>
      </c>
    </row>
    <row r="180838">
      <c r="A180838" s="1" t="s">
        <v>56951</v>
      </c>
    </row>
    <row r="180840">
      <c r="A180840" s="1" t="s">
        <v>25400</v>
      </c>
    </row>
    <row r="180842">
      <c r="A180842" s="1" t="s">
        <v>25401</v>
      </c>
    </row>
    <row r="180844">
      <c r="A180844" s="1" t="s">
        <v>25402</v>
      </c>
    </row>
    <row r="180846">
      <c r="A180846" s="1" t="s">
        <v>25403</v>
      </c>
    </row>
    <row r="180848">
      <c r="A180848" s="1" t="s">
        <v>25404</v>
      </c>
    </row>
    <row r="180850">
      <c r="A180850" s="1" t="s">
        <v>25405</v>
      </c>
    </row>
    <row r="180852">
      <c r="A180852" s="1" t="s">
        <v>25406</v>
      </c>
    </row>
    <row r="180853">
      <c r="A180853" s="1" t="s">
        <v>25407</v>
      </c>
    </row>
    <row r="180855">
      <c r="A180855" s="1" t="s">
        <v>25408</v>
      </c>
    </row>
    <row r="180856">
      <c r="A180856" s="1" t="s">
        <v>25409</v>
      </c>
    </row>
    <row r="180858">
      <c r="A180858" s="1" t="s">
        <v>25410</v>
      </c>
    </row>
    <row r="180859">
      <c r="A180859" s="1" t="s">
        <v>25411</v>
      </c>
    </row>
    <row r="180861">
      <c r="A180861" s="1" t="s">
        <v>25412</v>
      </c>
    </row>
    <row r="180862">
      <c r="A180862" s="1" t="s">
        <v>25413</v>
      </c>
    </row>
    <row r="180864">
      <c r="A180864" s="1" t="s">
        <v>7718</v>
      </c>
    </row>
    <row r="180866">
      <c r="A180866" s="1" t="s">
        <v>25414</v>
      </c>
    </row>
    <row r="180867">
      <c r="A180867" s="1" t="s">
        <v>25401</v>
      </c>
    </row>
    <row r="180868">
      <c r="A180868" s="1" t="s">
        <v>25402</v>
      </c>
    </row>
    <row r="180869">
      <c r="A180869" s="1" t="s">
        <v>25404</v>
      </c>
    </row>
    <row r="180870">
      <c r="A180870" s="1" t="s">
        <v>25405</v>
      </c>
    </row>
    <row r="180871">
      <c r="A180871" s="1" t="s">
        <v>25406</v>
      </c>
    </row>
    <row r="180872">
      <c r="A180872" s="1" t="s">
        <v>25407</v>
      </c>
    </row>
    <row r="180873">
      <c r="A180873" s="1" t="s">
        <v>25408</v>
      </c>
    </row>
    <row r="180874">
      <c r="A180874" s="1" t="s">
        <v>25409</v>
      </c>
    </row>
    <row r="180875">
      <c r="A180875" s="1" t="s">
        <v>25410</v>
      </c>
    </row>
    <row r="180876">
      <c r="A180876" s="1" t="s">
        <v>25411</v>
      </c>
    </row>
    <row r="180877">
      <c r="A180877" s="1" t="s">
        <v>25412</v>
      </c>
    </row>
    <row r="180878">
      <c r="A180878" s="1" t="s">
        <v>25415</v>
      </c>
    </row>
    <row r="180879">
      <c r="A180879" s="1" t="s">
        <v>56952</v>
      </c>
    </row>
    <row r="180880">
      <c r="A180880" s="1" t="s">
        <v>4617</v>
      </c>
    </row>
    <row r="180882">
      <c r="A180882" s="1" t="s">
        <v>25417</v>
      </c>
    </row>
    <row r="180884">
      <c r="A180884" s="1" t="s">
        <v>25418</v>
      </c>
    </row>
    <row r="180886">
      <c r="A180886" s="1" t="s">
        <v>25419</v>
      </c>
    </row>
    <row r="180887">
      <c r="A180887" s="1" t="s">
        <v>25420</v>
      </c>
    </row>
    <row r="180889">
      <c r="A180889" s="1" t="s">
        <v>25421</v>
      </c>
    </row>
    <row r="180890">
      <c r="A180890" s="1" t="s">
        <v>25422</v>
      </c>
    </row>
    <row r="180892">
      <c r="A180892" s="1" t="s">
        <v>25423</v>
      </c>
    </row>
    <row r="180893">
      <c r="A180893" s="1" t="s">
        <v>25411</v>
      </c>
    </row>
    <row r="180895">
      <c r="A180895" s="1" t="s">
        <v>25424</v>
      </c>
    </row>
    <row r="180896">
      <c r="A180896" s="1" t="s">
        <v>25417</v>
      </c>
    </row>
    <row r="180897">
      <c r="A180897" s="1" t="s">
        <v>25418</v>
      </c>
    </row>
    <row r="180898">
      <c r="A180898" s="1" t="s">
        <v>25419</v>
      </c>
    </row>
    <row r="180899">
      <c r="A180899" s="1" t="s">
        <v>25420</v>
      </c>
    </row>
    <row r="180900">
      <c r="A180900" s="1" t="s">
        <v>25421</v>
      </c>
    </row>
    <row r="180901">
      <c r="A180901" s="1" t="s">
        <v>25422</v>
      </c>
    </row>
    <row r="180902">
      <c r="A180902" s="1" t="s">
        <v>25423</v>
      </c>
    </row>
    <row r="180903">
      <c r="A180903" s="1" t="s">
        <v>25425</v>
      </c>
    </row>
    <row r="180904">
      <c r="A180904" s="1" t="s">
        <v>56953</v>
      </c>
    </row>
    <row r="180905">
      <c r="A180905" s="1" t="s">
        <v>23383</v>
      </c>
    </row>
    <row r="180907">
      <c r="A180907" s="1" t="s">
        <v>23365</v>
      </c>
    </row>
    <row r="180908">
      <c r="A180908" s="1" t="s">
        <v>25427</v>
      </c>
    </row>
    <row r="180910">
      <c r="A180910" s="1" t="s">
        <v>25428</v>
      </c>
    </row>
    <row r="180912">
      <c r="A180912" s="1" t="s">
        <v>23368</v>
      </c>
    </row>
    <row r="180913">
      <c r="A180913" s="1" t="s">
        <v>1524</v>
      </c>
    </row>
    <row r="180914">
      <c r="A180914" s="1" t="s">
        <v>25429</v>
      </c>
    </row>
    <row r="180916">
      <c r="A180916" s="1" t="s">
        <v>25430</v>
      </c>
    </row>
    <row r="180918">
      <c r="A180918" s="1" t="s">
        <v>2802</v>
      </c>
    </row>
    <row r="180919">
      <c r="A180919" s="1">
        <v>5.0</v>
      </c>
    </row>
    <row r="180921">
      <c r="A180921" s="1" t="s">
        <v>25431</v>
      </c>
    </row>
    <row r="180923">
      <c r="A180923" s="1" t="s">
        <v>25432</v>
      </c>
    </row>
    <row r="180925">
      <c r="A180925" s="1" t="s">
        <v>25433</v>
      </c>
    </row>
    <row r="180927">
      <c r="A180927" s="1" t="s">
        <v>25434</v>
      </c>
    </row>
    <row r="180928">
      <c r="A180928" s="1" t="s">
        <v>25435</v>
      </c>
    </row>
    <row r="180929">
      <c r="A180929" s="1" t="s">
        <v>8688</v>
      </c>
    </row>
    <row r="180930">
      <c r="A180930" s="1" t="s">
        <v>25436</v>
      </c>
    </row>
    <row r="180931">
      <c r="A180931" s="1" t="s">
        <v>23383</v>
      </c>
    </row>
    <row r="180932">
      <c r="A180932" s="1" t="s">
        <v>23365</v>
      </c>
    </row>
    <row r="180933">
      <c r="A180933" s="1" t="s">
        <v>25427</v>
      </c>
    </row>
    <row r="180934">
      <c r="A180934" s="1" t="s">
        <v>25428</v>
      </c>
    </row>
    <row r="180935">
      <c r="A180935" s="1" t="s">
        <v>23368</v>
      </c>
    </row>
    <row r="180936">
      <c r="A180936" s="1" t="s">
        <v>1524</v>
      </c>
    </row>
    <row r="180937">
      <c r="A180937" s="1" t="s">
        <v>25429</v>
      </c>
    </row>
    <row r="180938">
      <c r="A180938" s="1" t="s">
        <v>25430</v>
      </c>
    </row>
    <row r="180939">
      <c r="A180939" s="1" t="s">
        <v>25431</v>
      </c>
    </row>
    <row r="180940">
      <c r="A180940" s="1" t="s">
        <v>25432</v>
      </c>
    </row>
    <row r="180941">
      <c r="A180941" s="1" t="s">
        <v>25433</v>
      </c>
    </row>
    <row r="180942">
      <c r="A180942" s="1" t="s">
        <v>25434</v>
      </c>
    </row>
    <row r="180943">
      <c r="A180943" s="1" t="s">
        <v>25437</v>
      </c>
    </row>
    <row r="180944">
      <c r="A180944" s="1" t="s">
        <v>56954</v>
      </c>
    </row>
    <row r="180945">
      <c r="A180945" s="1" t="s">
        <v>25439</v>
      </c>
    </row>
    <row r="180947">
      <c r="A180947" s="1" t="s">
        <v>25440</v>
      </c>
    </row>
    <row r="180948">
      <c r="A180948" s="1" t="s">
        <v>25441</v>
      </c>
    </row>
    <row r="180950">
      <c r="A180950" s="1" t="s">
        <v>25442</v>
      </c>
    </row>
    <row r="180952">
      <c r="A180952" s="1" t="s">
        <v>23368</v>
      </c>
    </row>
    <row r="180953">
      <c r="A180953" s="1" t="s">
        <v>23369</v>
      </c>
    </row>
    <row r="180954">
      <c r="A180954" s="1" t="s">
        <v>23370</v>
      </c>
    </row>
    <row r="180956">
      <c r="A180956" s="1" t="s">
        <v>25443</v>
      </c>
    </row>
    <row r="180957">
      <c r="A180957" s="1" t="s">
        <v>23372</v>
      </c>
    </row>
    <row r="180959">
      <c r="A180959" s="1" t="s">
        <v>23388</v>
      </c>
    </row>
    <row r="180961">
      <c r="A180961" s="1" t="s">
        <v>2007</v>
      </c>
    </row>
    <row r="180962">
      <c r="A180962" s="1">
        <v>5.0</v>
      </c>
    </row>
    <row r="180964">
      <c r="A180964" s="1" t="s">
        <v>25444</v>
      </c>
    </row>
    <row r="180966">
      <c r="A180966" s="1" t="s">
        <v>25445</v>
      </c>
    </row>
    <row r="180968">
      <c r="A180968" s="1" t="s">
        <v>25446</v>
      </c>
    </row>
    <row r="180970">
      <c r="A180970" s="1" t="s">
        <v>1527</v>
      </c>
    </row>
    <row r="180971">
      <c r="A180971" s="1" t="s">
        <v>25447</v>
      </c>
    </row>
    <row r="180972">
      <c r="A180972" s="1" t="s">
        <v>3156</v>
      </c>
    </row>
    <row r="180973">
      <c r="A180973" s="1" t="s">
        <v>25448</v>
      </c>
    </row>
    <row r="180974">
      <c r="A180974" s="1" t="s">
        <v>25439</v>
      </c>
    </row>
    <row r="180975">
      <c r="A180975" s="1" t="s">
        <v>25440</v>
      </c>
    </row>
    <row r="180976">
      <c r="A180976" s="1" t="s">
        <v>25441</v>
      </c>
    </row>
    <row r="180977">
      <c r="A180977" s="1" t="s">
        <v>25442</v>
      </c>
    </row>
    <row r="180978">
      <c r="A180978" s="1" t="s">
        <v>23368</v>
      </c>
    </row>
    <row r="180979">
      <c r="A180979" s="1" t="s">
        <v>23369</v>
      </c>
    </row>
    <row r="180980">
      <c r="A180980" s="1" t="s">
        <v>23370</v>
      </c>
    </row>
    <row r="180981">
      <c r="A180981" s="1" t="s">
        <v>23372</v>
      </c>
    </row>
    <row r="180982">
      <c r="A180982" s="1" t="s">
        <v>23388</v>
      </c>
    </row>
    <row r="180983">
      <c r="A180983" s="1" t="s">
        <v>25444</v>
      </c>
    </row>
    <row r="180984">
      <c r="A180984" s="1" t="s">
        <v>25445</v>
      </c>
    </row>
    <row r="180985">
      <c r="A180985" s="1" t="s">
        <v>25446</v>
      </c>
    </row>
    <row r="180986">
      <c r="A180986" s="1" t="s">
        <v>1527</v>
      </c>
    </row>
    <row r="180987">
      <c r="A180987" s="1" t="s">
        <v>25449</v>
      </c>
    </row>
    <row r="180988">
      <c r="A180988" s="1" t="s">
        <v>56955</v>
      </c>
    </row>
    <row r="180990">
      <c r="A180990" s="1" t="s">
        <v>25451</v>
      </c>
    </row>
    <row r="180992">
      <c r="A180992" s="1" t="s">
        <v>25452</v>
      </c>
    </row>
    <row r="180993">
      <c r="A180993" s="1" t="s">
        <v>25453</v>
      </c>
    </row>
    <row r="180994">
      <c r="A180994" s="1" t="s">
        <v>25451</v>
      </c>
    </row>
    <row r="180995">
      <c r="A180995" s="1" t="s">
        <v>25454</v>
      </c>
    </row>
    <row r="180996">
      <c r="A180996" s="1" t="s">
        <v>56956</v>
      </c>
    </row>
    <row r="180998">
      <c r="A180998" s="1" t="s">
        <v>56957</v>
      </c>
    </row>
    <row r="180999">
      <c r="A180999" s="1" t="s">
        <v>25457</v>
      </c>
    </row>
    <row r="181001">
      <c r="A181001" s="1" t="s">
        <v>25458</v>
      </c>
    </row>
    <row r="181002">
      <c r="A181002" s="1" t="s">
        <v>25459</v>
      </c>
    </row>
    <row r="181004">
      <c r="A181004" s="1" t="s">
        <v>25460</v>
      </c>
    </row>
    <row r="181006">
      <c r="A181006" s="1" t="s">
        <v>25461</v>
      </c>
    </row>
    <row r="181007">
      <c r="A181007" s="1" t="s">
        <v>25462</v>
      </c>
    </row>
    <row r="181008">
      <c r="A181008" s="1" t="s">
        <v>25463</v>
      </c>
    </row>
    <row r="181009">
      <c r="A181009" s="1" t="s">
        <v>25464</v>
      </c>
    </row>
    <row r="181010">
      <c r="A181010" s="1" t="s">
        <v>25465</v>
      </c>
    </row>
    <row r="181011">
      <c r="A181011" s="1" t="s">
        <v>25466</v>
      </c>
    </row>
    <row r="181013">
      <c r="A181013" s="1" t="s">
        <v>25467</v>
      </c>
    </row>
    <row r="181014">
      <c r="A181014" s="1" t="s">
        <v>25457</v>
      </c>
    </row>
    <row r="181015">
      <c r="A181015" s="1" t="s">
        <v>25458</v>
      </c>
    </row>
    <row r="181016">
      <c r="A181016" s="1" t="s">
        <v>25459</v>
      </c>
    </row>
    <row r="181017">
      <c r="A181017" s="1" t="s">
        <v>25460</v>
      </c>
    </row>
    <row r="181018">
      <c r="A181018" s="1" t="s">
        <v>25461</v>
      </c>
    </row>
    <row r="181019">
      <c r="A181019" s="1" t="s">
        <v>25462</v>
      </c>
    </row>
    <row r="181020">
      <c r="A181020" s="1" t="s">
        <v>25463</v>
      </c>
    </row>
    <row r="181021">
      <c r="A181021" s="1" t="s">
        <v>25464</v>
      </c>
    </row>
    <row r="181022">
      <c r="A181022" s="1" t="s">
        <v>25465</v>
      </c>
    </row>
    <row r="181023">
      <c r="A181023" s="1" t="s">
        <v>25468</v>
      </c>
    </row>
    <row r="181024">
      <c r="A181024" s="1" t="s">
        <v>56958</v>
      </c>
    </row>
    <row r="181025">
      <c r="A181025" s="1" t="s">
        <v>25470</v>
      </c>
    </row>
    <row r="181027">
      <c r="A181027" s="1" t="s">
        <v>25471</v>
      </c>
    </row>
    <row r="181028">
      <c r="A181028" s="1" t="s">
        <v>25472</v>
      </c>
    </row>
    <row r="181030">
      <c r="A181030" s="1" t="s">
        <v>25473</v>
      </c>
    </row>
    <row r="181032">
      <c r="A181032" s="1" t="s">
        <v>25474</v>
      </c>
    </row>
    <row r="181033">
      <c r="A181033" s="1" t="s">
        <v>25475</v>
      </c>
    </row>
    <row r="181034">
      <c r="A181034" s="1" t="s">
        <v>25476</v>
      </c>
    </row>
    <row r="181036">
      <c r="A181036" s="1" t="s">
        <v>25477</v>
      </c>
    </row>
    <row r="181037">
      <c r="A181037" s="1" t="s">
        <v>25478</v>
      </c>
    </row>
    <row r="181038">
      <c r="A181038" s="1" t="s">
        <v>25479</v>
      </c>
    </row>
    <row r="181040">
      <c r="A181040" s="1" t="s">
        <v>25480</v>
      </c>
    </row>
    <row r="181041">
      <c r="A181041" s="1" t="s">
        <v>25470</v>
      </c>
    </row>
    <row r="181042">
      <c r="A181042" s="1" t="s">
        <v>25471</v>
      </c>
    </row>
    <row r="181043">
      <c r="A181043" s="1" t="s">
        <v>25472</v>
      </c>
    </row>
    <row r="181044">
      <c r="A181044" s="1" t="s">
        <v>25481</v>
      </c>
    </row>
    <row r="181045">
      <c r="A181045" s="1" t="s">
        <v>25474</v>
      </c>
    </row>
    <row r="181046">
      <c r="A181046" s="1" t="s">
        <v>25475</v>
      </c>
    </row>
    <row r="181047">
      <c r="A181047" s="1" t="s">
        <v>25476</v>
      </c>
    </row>
    <row r="181048">
      <c r="A181048" s="1" t="s">
        <v>25477</v>
      </c>
    </row>
    <row r="181049">
      <c r="A181049" s="1" t="s">
        <v>25478</v>
      </c>
    </row>
    <row r="181050">
      <c r="A181050" s="1" t="s">
        <v>25482</v>
      </c>
    </row>
    <row r="181051">
      <c r="A181051" s="1" t="s">
        <v>56959</v>
      </c>
    </row>
    <row r="181052">
      <c r="A181052" s="1" t="s">
        <v>25484</v>
      </c>
    </row>
    <row r="181053">
      <c r="A181053" s="1" t="s">
        <v>25485</v>
      </c>
    </row>
    <row r="181054">
      <c r="A181054" s="1" t="s">
        <v>25486</v>
      </c>
    </row>
    <row r="181055">
      <c r="A181055" s="1" t="s">
        <v>25487</v>
      </c>
    </row>
    <row r="181056">
      <c r="A181056" s="1" t="s">
        <v>25488</v>
      </c>
    </row>
    <row r="181057">
      <c r="A181057" s="1" t="s">
        <v>25489</v>
      </c>
    </row>
    <row r="181058">
      <c r="A181058" s="1" t="s">
        <v>25490</v>
      </c>
    </row>
    <row r="181059">
      <c r="A181059" s="1" t="s">
        <v>25491</v>
      </c>
    </row>
    <row r="181060">
      <c r="A181060" s="1" t="s">
        <v>25492</v>
      </c>
    </row>
    <row r="181061">
      <c r="A181061" s="1" t="s">
        <v>25493</v>
      </c>
    </row>
    <row r="181062">
      <c r="A181062" s="1" t="s">
        <v>25494</v>
      </c>
    </row>
    <row r="181063">
      <c r="A181063" s="1" t="s">
        <v>25495</v>
      </c>
    </row>
    <row r="181064">
      <c r="A181064" s="1" t="s">
        <v>25496</v>
      </c>
    </row>
    <row r="181065">
      <c r="A181065" s="1" t="s">
        <v>25497</v>
      </c>
    </row>
    <row r="181066">
      <c r="A181066" s="1" t="s">
        <v>25498</v>
      </c>
    </row>
    <row r="181067">
      <c r="A181067" s="1" t="s">
        <v>25484</v>
      </c>
    </row>
    <row r="181068">
      <c r="A181068" s="1" t="s">
        <v>25485</v>
      </c>
    </row>
    <row r="181069">
      <c r="A181069" s="1" t="s">
        <v>25486</v>
      </c>
    </row>
    <row r="181070">
      <c r="A181070" s="1" t="s">
        <v>25487</v>
      </c>
    </row>
    <row r="181071">
      <c r="A181071" s="1" t="s">
        <v>25488</v>
      </c>
    </row>
    <row r="181072">
      <c r="A181072" s="1" t="s">
        <v>25489</v>
      </c>
    </row>
    <row r="181073">
      <c r="A181073" s="1" t="s">
        <v>25490</v>
      </c>
    </row>
    <row r="181074">
      <c r="A181074" s="1" t="s">
        <v>25491</v>
      </c>
    </row>
    <row r="181075">
      <c r="A181075" s="1" t="s">
        <v>25492</v>
      </c>
    </row>
    <row r="181076">
      <c r="A181076" s="1" t="s">
        <v>25493</v>
      </c>
    </row>
    <row r="181077">
      <c r="A181077" s="1" t="s">
        <v>25494</v>
      </c>
    </row>
    <row r="181078">
      <c r="A181078" s="1" t="s">
        <v>25495</v>
      </c>
    </row>
    <row r="181079">
      <c r="A181079" s="1" t="s">
        <v>25496</v>
      </c>
    </row>
    <row r="181080">
      <c r="A181080" s="1" t="s">
        <v>25497</v>
      </c>
    </row>
    <row r="181081">
      <c r="A181081" s="1" t="s">
        <v>25499</v>
      </c>
    </row>
    <row r="181082">
      <c r="A181082" s="1" t="s">
        <v>56960</v>
      </c>
    </row>
    <row r="181084">
      <c r="A181084" s="1" t="s">
        <v>56961</v>
      </c>
    </row>
    <row r="181086">
      <c r="A181086" s="1" t="s">
        <v>56962</v>
      </c>
    </row>
    <row r="181088">
      <c r="A181088" s="1" t="s">
        <v>56963</v>
      </c>
    </row>
    <row r="181090">
      <c r="A181090" s="1" t="s">
        <v>56964</v>
      </c>
    </row>
    <row r="181091">
      <c r="A181091" s="1" t="s">
        <v>56965</v>
      </c>
    </row>
    <row r="181092">
      <c r="A181092" s="1" t="s">
        <v>56966</v>
      </c>
    </row>
    <row r="181093">
      <c r="A181093" s="1" t="s">
        <v>56967</v>
      </c>
    </row>
    <row r="181094">
      <c r="A181094" s="1" t="s">
        <v>56968</v>
      </c>
    </row>
    <row r="181095">
      <c r="A181095" s="1" t="s">
        <v>56969</v>
      </c>
    </row>
    <row r="181096">
      <c r="A181096" s="1" t="s">
        <v>56970</v>
      </c>
    </row>
    <row r="181097">
      <c r="A181097" s="1" t="s">
        <v>56971</v>
      </c>
    </row>
    <row r="181098">
      <c r="A181098" s="1" t="s">
        <v>56972</v>
      </c>
    </row>
    <row r="181099">
      <c r="A181099" s="1" t="s">
        <v>56973</v>
      </c>
    </row>
    <row r="181100">
      <c r="A181100" s="1" t="s">
        <v>56974</v>
      </c>
    </row>
    <row r="181101">
      <c r="A181101" s="1" t="s">
        <v>56975</v>
      </c>
    </row>
    <row r="181102">
      <c r="A181102" s="1" t="s">
        <v>56976</v>
      </c>
    </row>
    <row r="181103">
      <c r="A181103" s="1" t="s">
        <v>56977</v>
      </c>
    </row>
    <row r="181104">
      <c r="A181104" s="1" t="s">
        <v>56978</v>
      </c>
    </row>
    <row r="181105">
      <c r="A181105" s="1" t="s">
        <v>56979</v>
      </c>
    </row>
    <row r="181106">
      <c r="A181106" s="1" t="s">
        <v>56980</v>
      </c>
    </row>
    <row r="181107">
      <c r="A181107" s="1" t="s">
        <v>56981</v>
      </c>
    </row>
    <row r="181109">
      <c r="A181109" s="1" t="s">
        <v>56982</v>
      </c>
    </row>
    <row r="181111">
      <c r="A181111" s="1" t="s">
        <v>56983</v>
      </c>
    </row>
    <row r="181113">
      <c r="A181113" s="1" t="s">
        <v>56984</v>
      </c>
    </row>
    <row r="181115">
      <c r="A181115" s="1" t="s">
        <v>7746</v>
      </c>
    </row>
    <row r="181116">
      <c r="A181116" s="1" t="s">
        <v>56985</v>
      </c>
    </row>
    <row r="181117">
      <c r="A181117" s="1" t="s">
        <v>56962</v>
      </c>
    </row>
    <row r="181118">
      <c r="A181118" s="1" t="s">
        <v>56963</v>
      </c>
    </row>
    <row r="181119">
      <c r="A181119" s="1" t="s">
        <v>56964</v>
      </c>
    </row>
    <row r="181120">
      <c r="A181120" s="1" t="s">
        <v>56965</v>
      </c>
    </row>
    <row r="181121">
      <c r="A181121" s="1" t="s">
        <v>56966</v>
      </c>
    </row>
    <row r="181122">
      <c r="A181122" s="1" t="s">
        <v>56967</v>
      </c>
    </row>
    <row r="181123">
      <c r="A181123" s="1" t="s">
        <v>56968</v>
      </c>
    </row>
    <row r="181124">
      <c r="A181124" s="1" t="s">
        <v>56969</v>
      </c>
    </row>
    <row r="181125">
      <c r="A181125" s="1" t="s">
        <v>56970</v>
      </c>
    </row>
    <row r="181126">
      <c r="A181126" s="1" t="s">
        <v>56971</v>
      </c>
    </row>
    <row r="181127">
      <c r="A181127" s="1" t="s">
        <v>56972</v>
      </c>
    </row>
    <row r="181128">
      <c r="A181128" s="1" t="s">
        <v>56973</v>
      </c>
    </row>
    <row r="181129">
      <c r="A181129" s="1" t="s">
        <v>56974</v>
      </c>
    </row>
    <row r="181130">
      <c r="A181130" s="1" t="s">
        <v>56975</v>
      </c>
    </row>
    <row r="181131">
      <c r="A181131" s="1" t="s">
        <v>56976</v>
      </c>
    </row>
    <row r="181132">
      <c r="A181132" s="1" t="s">
        <v>56977</v>
      </c>
    </row>
    <row r="181133">
      <c r="A181133" s="1" t="s">
        <v>56978</v>
      </c>
    </row>
    <row r="181134">
      <c r="A181134" s="1" t="s">
        <v>56979</v>
      </c>
    </row>
    <row r="181135">
      <c r="A181135" s="1" t="s">
        <v>56980</v>
      </c>
    </row>
    <row r="181136">
      <c r="A181136" s="1" t="s">
        <v>56981</v>
      </c>
    </row>
    <row r="181137">
      <c r="A181137" s="1" t="s">
        <v>56982</v>
      </c>
    </row>
    <row r="181138">
      <c r="A181138" s="1" t="s">
        <v>56983</v>
      </c>
    </row>
    <row r="181139">
      <c r="A181139" s="1" t="s">
        <v>56986</v>
      </c>
    </row>
    <row r="181140">
      <c r="A181140" s="1" t="s">
        <v>56987</v>
      </c>
    </row>
    <row r="181141">
      <c r="A181141" s="1" t="s">
        <v>25501</v>
      </c>
    </row>
    <row r="181142">
      <c r="A181142" s="1" t="s">
        <v>25502</v>
      </c>
    </row>
    <row r="181143">
      <c r="A181143" s="1" t="s">
        <v>25503</v>
      </c>
    </row>
    <row r="181144">
      <c r="A181144" s="1" t="s">
        <v>25504</v>
      </c>
    </row>
    <row r="181145">
      <c r="A181145" s="1" t="s">
        <v>25505</v>
      </c>
    </row>
    <row r="181146">
      <c r="A181146" s="1" t="s">
        <v>25506</v>
      </c>
    </row>
    <row r="181147">
      <c r="A181147" s="1" t="s">
        <v>25507</v>
      </c>
    </row>
    <row r="181148">
      <c r="A181148" s="1" t="s">
        <v>25508</v>
      </c>
    </row>
    <row r="181149">
      <c r="A181149" s="1" t="s">
        <v>25509</v>
      </c>
    </row>
    <row r="181150">
      <c r="A181150" s="1" t="s">
        <v>25510</v>
      </c>
    </row>
    <row r="181151">
      <c r="A181151" s="1" t="s">
        <v>25511</v>
      </c>
    </row>
    <row r="181152">
      <c r="A181152" s="1" t="s">
        <v>25512</v>
      </c>
    </row>
    <row r="181153">
      <c r="A181153" s="1" t="s">
        <v>25513</v>
      </c>
    </row>
    <row r="181154">
      <c r="A181154" s="1" t="s">
        <v>25502</v>
      </c>
    </row>
    <row r="181155">
      <c r="A181155" s="1" t="s">
        <v>25503</v>
      </c>
    </row>
    <row r="181156">
      <c r="A181156" s="1" t="s">
        <v>25504</v>
      </c>
    </row>
    <row r="181157">
      <c r="A181157" s="1" t="s">
        <v>25505</v>
      </c>
    </row>
    <row r="181158">
      <c r="A181158" s="1" t="s">
        <v>25506</v>
      </c>
    </row>
    <row r="181159">
      <c r="A181159" s="1" t="s">
        <v>25507</v>
      </c>
    </row>
    <row r="181160">
      <c r="A181160" s="1" t="s">
        <v>25508</v>
      </c>
    </row>
    <row r="181161">
      <c r="A181161" s="1" t="s">
        <v>25509</v>
      </c>
    </row>
    <row r="181162">
      <c r="A181162" s="1" t="s">
        <v>25510</v>
      </c>
    </row>
    <row r="181163">
      <c r="A181163" s="1" t="s">
        <v>25511</v>
      </c>
    </row>
    <row r="181164">
      <c r="A181164" s="1" t="s">
        <v>25512</v>
      </c>
    </row>
    <row r="181165">
      <c r="A181165" s="1" t="s">
        <v>25514</v>
      </c>
    </row>
    <row r="181166">
      <c r="A181166" s="1" t="s">
        <v>56988</v>
      </c>
    </row>
    <row r="181168">
      <c r="A181168" s="1" t="s">
        <v>25516</v>
      </c>
    </row>
    <row r="181170">
      <c r="A181170" s="1" t="s">
        <v>25517</v>
      </c>
    </row>
    <row r="181172">
      <c r="A181172" s="1" t="s">
        <v>25518</v>
      </c>
    </row>
    <row r="181173">
      <c r="A181173" s="1" t="s">
        <v>7512</v>
      </c>
    </row>
    <row r="181175">
      <c r="A181175" s="1" t="s">
        <v>25519</v>
      </c>
    </row>
    <row r="181177">
      <c r="A181177" s="1" t="s">
        <v>25520</v>
      </c>
    </row>
    <row r="181178">
      <c r="A181178" s="1" t="s">
        <v>25521</v>
      </c>
    </row>
    <row r="181179">
      <c r="A181179" s="1" t="s">
        <v>25522</v>
      </c>
    </row>
    <row r="181180">
      <c r="A181180" s="1" t="s">
        <v>25523</v>
      </c>
    </row>
    <row r="181181">
      <c r="A181181" s="1" t="s">
        <v>25524</v>
      </c>
    </row>
    <row r="181183">
      <c r="A181183" s="1" t="s">
        <v>25525</v>
      </c>
    </row>
    <row r="181184">
      <c r="A181184" s="1" t="s">
        <v>25526</v>
      </c>
    </row>
    <row r="181186">
      <c r="A181186" s="1" t="s">
        <v>25527</v>
      </c>
    </row>
    <row r="181187">
      <c r="A181187" s="1" t="s">
        <v>25528</v>
      </c>
    </row>
    <row r="181188">
      <c r="A181188" s="1" t="s">
        <v>25529</v>
      </c>
    </row>
    <row r="181190">
      <c r="A181190" s="1" t="s">
        <v>25530</v>
      </c>
    </row>
    <row r="181191">
      <c r="A181191" s="1" t="s">
        <v>25531</v>
      </c>
    </row>
    <row r="181193">
      <c r="A181193" s="1" t="s">
        <v>25532</v>
      </c>
    </row>
    <row r="181194">
      <c r="A181194" s="1" t="s">
        <v>25533</v>
      </c>
    </row>
    <row r="181196">
      <c r="A181196" s="1" t="s">
        <v>25534</v>
      </c>
    </row>
    <row r="181198">
      <c r="A181198" s="1" t="s">
        <v>25535</v>
      </c>
    </row>
    <row r="181199">
      <c r="A181199" s="1" t="s">
        <v>25518</v>
      </c>
    </row>
    <row r="181200">
      <c r="A181200" s="1" t="s">
        <v>7512</v>
      </c>
    </row>
    <row r="181201">
      <c r="A181201" s="1" t="s">
        <v>25519</v>
      </c>
    </row>
    <row r="181202">
      <c r="A181202" s="1" t="s">
        <v>25520</v>
      </c>
    </row>
    <row r="181203">
      <c r="A181203" s="1" t="s">
        <v>25521</v>
      </c>
    </row>
    <row r="181204">
      <c r="A181204" s="1" t="s">
        <v>25522</v>
      </c>
    </row>
    <row r="181205">
      <c r="A181205" s="1" t="s">
        <v>25523</v>
      </c>
    </row>
    <row r="181206">
      <c r="A181206" s="1" t="s">
        <v>25524</v>
      </c>
    </row>
    <row r="181207">
      <c r="A181207" s="1" t="s">
        <v>25525</v>
      </c>
    </row>
    <row r="181208">
      <c r="A181208" s="1" t="s">
        <v>25526</v>
      </c>
    </row>
    <row r="181209">
      <c r="A181209" s="1" t="s">
        <v>25527</v>
      </c>
    </row>
    <row r="181210">
      <c r="A181210" s="1" t="s">
        <v>25528</v>
      </c>
    </row>
    <row r="181211">
      <c r="A181211" s="1" t="s">
        <v>25529</v>
      </c>
    </row>
    <row r="181212">
      <c r="A181212" s="1" t="s">
        <v>25530</v>
      </c>
    </row>
    <row r="181213">
      <c r="A181213" s="1" t="s">
        <v>25531</v>
      </c>
    </row>
    <row r="181214">
      <c r="A181214" s="1" t="s">
        <v>25532</v>
      </c>
    </row>
    <row r="181215">
      <c r="A181215" s="1" t="s">
        <v>25533</v>
      </c>
    </row>
    <row r="181216">
      <c r="A181216" s="1" t="s">
        <v>25536</v>
      </c>
    </row>
    <row r="181217">
      <c r="A181217" s="1" t="s">
        <v>56989</v>
      </c>
    </row>
    <row r="181219">
      <c r="A181219" s="1" t="s">
        <v>2007</v>
      </c>
    </row>
    <row r="181221">
      <c r="A181221" s="1" t="s">
        <v>56990</v>
      </c>
    </row>
    <row r="181222">
      <c r="A181222" s="1" t="s">
        <v>56991</v>
      </c>
    </row>
    <row r="181223">
      <c r="A181223" s="1" t="s">
        <v>56992</v>
      </c>
    </row>
    <row r="181224">
      <c r="A181224" s="1" t="s">
        <v>56993</v>
      </c>
    </row>
    <row r="181226">
      <c r="A181226" s="1" t="s">
        <v>56994</v>
      </c>
    </row>
    <row r="181228">
      <c r="A181228" s="1" t="s">
        <v>56995</v>
      </c>
    </row>
    <row r="181229">
      <c r="A181229" s="1" t="s">
        <v>56977</v>
      </c>
    </row>
    <row r="181230">
      <c r="A181230" s="1" t="s">
        <v>56996</v>
      </c>
    </row>
    <row r="181231">
      <c r="A181231" s="1" t="s">
        <v>56997</v>
      </c>
    </row>
    <row r="181232">
      <c r="A181232" s="1" t="s">
        <v>56998</v>
      </c>
    </row>
    <row r="181233">
      <c r="A181233" s="1" t="s">
        <v>56999</v>
      </c>
    </row>
    <row r="181235">
      <c r="A181235" s="1" t="s">
        <v>56982</v>
      </c>
    </row>
    <row r="181237">
      <c r="A181237" s="1" t="s">
        <v>57000</v>
      </c>
    </row>
    <row r="181239">
      <c r="A181239" s="1" t="s">
        <v>57001</v>
      </c>
    </row>
    <row r="181241">
      <c r="A181241" s="1" t="s">
        <v>56983</v>
      </c>
    </row>
    <row r="181243">
      <c r="A181243" s="1" t="s">
        <v>57002</v>
      </c>
    </row>
    <row r="181245">
      <c r="A181245" s="1" t="s">
        <v>57003</v>
      </c>
    </row>
    <row r="181247">
      <c r="A181247" s="1" t="s">
        <v>2974</v>
      </c>
    </row>
    <row r="181249">
      <c r="A181249" s="1" t="s">
        <v>57004</v>
      </c>
    </row>
    <row r="181250">
      <c r="A181250" s="1" t="s">
        <v>57005</v>
      </c>
    </row>
    <row r="181251">
      <c r="A181251" s="1" t="s">
        <v>56990</v>
      </c>
    </row>
    <row r="181252">
      <c r="A181252" s="1" t="s">
        <v>56991</v>
      </c>
    </row>
    <row r="181253">
      <c r="A181253" s="1" t="s">
        <v>56992</v>
      </c>
    </row>
    <row r="181254">
      <c r="A181254" s="1" t="s">
        <v>56993</v>
      </c>
    </row>
    <row r="181255">
      <c r="A181255" s="1" t="s">
        <v>56994</v>
      </c>
    </row>
    <row r="181256">
      <c r="A181256" s="1" t="s">
        <v>56995</v>
      </c>
    </row>
    <row r="181257">
      <c r="A181257" s="1" t="s">
        <v>56977</v>
      </c>
    </row>
    <row r="181258">
      <c r="A181258" s="1" t="s">
        <v>56996</v>
      </c>
    </row>
    <row r="181259">
      <c r="A181259" s="1" t="s">
        <v>56997</v>
      </c>
    </row>
    <row r="181260">
      <c r="A181260" s="1" t="s">
        <v>56998</v>
      </c>
    </row>
    <row r="181261">
      <c r="A181261" s="1" t="s">
        <v>56999</v>
      </c>
    </row>
    <row r="181262">
      <c r="A181262" s="1" t="s">
        <v>56982</v>
      </c>
    </row>
    <row r="181263">
      <c r="A181263" s="1" t="s">
        <v>57000</v>
      </c>
    </row>
    <row r="181264">
      <c r="A181264" s="1" t="s">
        <v>57001</v>
      </c>
    </row>
    <row r="181265">
      <c r="A181265" s="1" t="s">
        <v>56983</v>
      </c>
    </row>
    <row r="181266">
      <c r="A181266" s="1" t="s">
        <v>57002</v>
      </c>
    </row>
    <row r="181267">
      <c r="A181267" s="1" t="s">
        <v>57003</v>
      </c>
    </row>
    <row r="181268">
      <c r="A181268" s="1" t="s">
        <v>57006</v>
      </c>
    </row>
    <row r="181269">
      <c r="A181269" s="1" t="s">
        <v>57007</v>
      </c>
    </row>
    <row r="181270">
      <c r="A181270" s="1" t="s">
        <v>9771</v>
      </c>
    </row>
    <row r="181272">
      <c r="A181272" s="1" t="s">
        <v>25538</v>
      </c>
    </row>
    <row r="181274">
      <c r="A181274" s="1" t="s">
        <v>25539</v>
      </c>
    </row>
    <row r="181276">
      <c r="A181276" s="1" t="s">
        <v>7512</v>
      </c>
    </row>
    <row r="181278">
      <c r="A181278" s="1" t="s">
        <v>25540</v>
      </c>
    </row>
    <row r="181280">
      <c r="A181280" s="1" t="s">
        <v>25541</v>
      </c>
    </row>
    <row r="181281">
      <c r="A181281" s="1" t="s">
        <v>25542</v>
      </c>
    </row>
    <row r="181282">
      <c r="A181282" s="1" t="s">
        <v>25543</v>
      </c>
    </row>
    <row r="181283">
      <c r="A181283" s="1" t="s">
        <v>25544</v>
      </c>
    </row>
    <row r="181284">
      <c r="A181284" s="1" t="s">
        <v>25545</v>
      </c>
    </row>
    <row r="181286">
      <c r="A181286" s="1" t="s">
        <v>25546</v>
      </c>
    </row>
    <row r="181287">
      <c r="A181287" s="1" t="s">
        <v>25547</v>
      </c>
    </row>
    <row r="181289">
      <c r="A181289" s="1" t="s">
        <v>25548</v>
      </c>
    </row>
    <row r="181290">
      <c r="A181290" s="1" t="s">
        <v>25549</v>
      </c>
    </row>
    <row r="181292">
      <c r="A181292" s="1" t="s">
        <v>25550</v>
      </c>
    </row>
    <row r="181294">
      <c r="A181294" s="1" t="s">
        <v>25551</v>
      </c>
    </row>
    <row r="181295">
      <c r="A181295" s="1" t="s">
        <v>25552</v>
      </c>
    </row>
    <row r="181297">
      <c r="A181297" s="1" t="s">
        <v>23454</v>
      </c>
    </row>
    <row r="181298">
      <c r="A181298" s="1" t="s">
        <v>25553</v>
      </c>
    </row>
    <row r="181300">
      <c r="A181300" s="1" t="s">
        <v>23456</v>
      </c>
    </row>
    <row r="181302">
      <c r="A181302" s="1" t="s">
        <v>23496</v>
      </c>
    </row>
    <row r="181304">
      <c r="A181304" s="1" t="s">
        <v>4140</v>
      </c>
    </row>
    <row r="181306">
      <c r="A181306" s="1" t="s">
        <v>25554</v>
      </c>
    </row>
    <row r="181307">
      <c r="A181307" s="1" t="s">
        <v>25538</v>
      </c>
    </row>
    <row r="181308">
      <c r="A181308" s="1" t="s">
        <v>7512</v>
      </c>
    </row>
    <row r="181309">
      <c r="A181309" s="1" t="s">
        <v>25540</v>
      </c>
    </row>
    <row r="181310">
      <c r="A181310" s="1" t="s">
        <v>25541</v>
      </c>
    </row>
    <row r="181311">
      <c r="A181311" s="1" t="s">
        <v>25542</v>
      </c>
    </row>
    <row r="181312">
      <c r="A181312" s="1" t="s">
        <v>25543</v>
      </c>
    </row>
    <row r="181313">
      <c r="A181313" s="1" t="s">
        <v>25555</v>
      </c>
    </row>
    <row r="181314">
      <c r="A181314" s="1" t="s">
        <v>25545</v>
      </c>
    </row>
    <row r="181315">
      <c r="A181315" s="1" t="s">
        <v>25546</v>
      </c>
    </row>
    <row r="181316">
      <c r="A181316" s="1" t="s">
        <v>25547</v>
      </c>
    </row>
    <row r="181317">
      <c r="A181317" s="1" t="s">
        <v>25548</v>
      </c>
    </row>
    <row r="181318">
      <c r="A181318" s="1" t="s">
        <v>25549</v>
      </c>
    </row>
    <row r="181319">
      <c r="A181319" s="1" t="s">
        <v>25550</v>
      </c>
    </row>
    <row r="181320">
      <c r="A181320" s="1" t="s">
        <v>25551</v>
      </c>
    </row>
    <row r="181321">
      <c r="A181321" s="1" t="s">
        <v>25552</v>
      </c>
    </row>
    <row r="181322">
      <c r="A181322" s="1" t="s">
        <v>23454</v>
      </c>
    </row>
    <row r="181323">
      <c r="A181323" s="1" t="s">
        <v>25553</v>
      </c>
    </row>
    <row r="181324">
      <c r="A181324" s="1" t="s">
        <v>23456</v>
      </c>
    </row>
    <row r="181325">
      <c r="A181325" s="1" t="s">
        <v>25556</v>
      </c>
    </row>
    <row r="181326">
      <c r="A181326" s="1" t="s">
        <v>57008</v>
      </c>
    </row>
    <row r="181327">
      <c r="A181327" s="1" t="s">
        <v>5211</v>
      </c>
    </row>
    <row r="181328">
      <c r="A181328" s="1" t="s">
        <v>11327</v>
      </c>
    </row>
    <row r="181329">
      <c r="A181329" s="1" t="s">
        <v>57009</v>
      </c>
    </row>
    <row r="181331">
      <c r="A181331" s="1" t="s">
        <v>1207</v>
      </c>
    </row>
    <row r="181332">
      <c r="A181332" s="1" t="s">
        <v>57010</v>
      </c>
    </row>
    <row r="181334">
      <c r="A181334" s="1" t="s">
        <v>57011</v>
      </c>
    </row>
    <row r="181335">
      <c r="A181335" s="1" t="s">
        <v>57012</v>
      </c>
    </row>
    <row r="181336">
      <c r="A181336" s="1" t="s">
        <v>57013</v>
      </c>
    </row>
    <row r="181337">
      <c r="A181337" s="1" t="s">
        <v>57014</v>
      </c>
    </row>
    <row r="181338">
      <c r="A181338" s="1" t="s">
        <v>57015</v>
      </c>
    </row>
    <row r="181339">
      <c r="A181339" s="1" t="s">
        <v>57016</v>
      </c>
    </row>
    <row r="181340">
      <c r="A181340" s="1" t="s">
        <v>57017</v>
      </c>
    </row>
    <row r="181341">
      <c r="A181341" s="1" t="s">
        <v>57018</v>
      </c>
    </row>
    <row r="181342">
      <c r="A181342" s="1" t="s">
        <v>57019</v>
      </c>
    </row>
    <row r="181344">
      <c r="A181344" s="1" t="s">
        <v>57020</v>
      </c>
    </row>
    <row r="181346">
      <c r="A181346" s="1" t="s">
        <v>966</v>
      </c>
    </row>
    <row r="181348">
      <c r="A181348" s="1" t="s">
        <v>57021</v>
      </c>
    </row>
    <row r="181350">
      <c r="A181350" s="1" t="s">
        <v>57022</v>
      </c>
    </row>
    <row r="181352">
      <c r="A181352" s="1" t="s">
        <v>57023</v>
      </c>
    </row>
    <row r="181354">
      <c r="A181354" s="1" t="s">
        <v>165</v>
      </c>
    </row>
    <row r="181355">
      <c r="A181355" s="1" t="s">
        <v>57024</v>
      </c>
    </row>
    <row r="181356">
      <c r="A181356" s="1" t="s">
        <v>11327</v>
      </c>
    </row>
    <row r="181357">
      <c r="A181357" s="1" t="s">
        <v>57011</v>
      </c>
    </row>
    <row r="181358">
      <c r="A181358" s="1" t="s">
        <v>57012</v>
      </c>
    </row>
    <row r="181359">
      <c r="A181359" s="1" t="s">
        <v>57013</v>
      </c>
    </row>
    <row r="181360">
      <c r="A181360" s="1" t="s">
        <v>57014</v>
      </c>
    </row>
    <row r="181361">
      <c r="A181361" s="1" t="s">
        <v>57015</v>
      </c>
    </row>
    <row r="181362">
      <c r="A181362" s="1" t="s">
        <v>57016</v>
      </c>
    </row>
    <row r="181363">
      <c r="A181363" s="1" t="s">
        <v>57017</v>
      </c>
    </row>
    <row r="181364">
      <c r="A181364" s="1" t="s">
        <v>57018</v>
      </c>
    </row>
    <row r="181365">
      <c r="A181365" s="1" t="s">
        <v>57019</v>
      </c>
    </row>
    <row r="181366">
      <c r="A181366" s="1" t="s">
        <v>57020</v>
      </c>
    </row>
    <row r="181367">
      <c r="A181367" s="1" t="s">
        <v>57025</v>
      </c>
    </row>
    <row r="181368">
      <c r="A181368" s="1" t="s">
        <v>57026</v>
      </c>
    </row>
    <row r="181370">
      <c r="A181370" s="1" t="s">
        <v>57027</v>
      </c>
    </row>
    <row r="181372">
      <c r="A181372" s="1" t="s">
        <v>57028</v>
      </c>
    </row>
    <row r="181373">
      <c r="A181373" s="1" t="s">
        <v>57029</v>
      </c>
    </row>
    <row r="181375">
      <c r="A181375" s="1" t="s">
        <v>57030</v>
      </c>
    </row>
    <row r="181377">
      <c r="A181377" s="1" t="s">
        <v>57031</v>
      </c>
    </row>
    <row r="181379">
      <c r="A181379" s="1" t="s">
        <v>57032</v>
      </c>
    </row>
    <row r="181381">
      <c r="A181381" s="1" t="s">
        <v>57033</v>
      </c>
    </row>
    <row r="181383">
      <c r="A181383" s="1" t="s">
        <v>57034</v>
      </c>
    </row>
    <row r="181384">
      <c r="A181384" s="1" t="s">
        <v>57035</v>
      </c>
    </row>
    <row r="181385">
      <c r="A181385" s="1" t="s">
        <v>15815</v>
      </c>
    </row>
    <row r="181387">
      <c r="A181387" s="1" t="s">
        <v>57036</v>
      </c>
    </row>
    <row r="181388">
      <c r="A181388" s="1" t="s">
        <v>57037</v>
      </c>
    </row>
    <row r="181390">
      <c r="A181390" s="1" t="s">
        <v>57038</v>
      </c>
    </row>
    <row r="181391">
      <c r="A181391" s="1" t="s">
        <v>57039</v>
      </c>
    </row>
    <row r="181393">
      <c r="A181393" s="1" t="s">
        <v>57040</v>
      </c>
    </row>
    <row r="181394">
      <c r="A181394" s="1" t="s">
        <v>57041</v>
      </c>
    </row>
    <row r="181395">
      <c r="A181395" s="1" t="s">
        <v>57042</v>
      </c>
    </row>
    <row r="181396">
      <c r="A181396" s="1" t="s">
        <v>57043</v>
      </c>
    </row>
    <row r="181397">
      <c r="A181397" s="1" t="s">
        <v>57044</v>
      </c>
    </row>
    <row r="181398">
      <c r="A181398" s="1" t="s">
        <v>57045</v>
      </c>
    </row>
    <row r="181400">
      <c r="A181400" s="1" t="s">
        <v>57046</v>
      </c>
    </row>
    <row r="181401">
      <c r="A181401" s="1" t="s">
        <v>57047</v>
      </c>
    </row>
    <row r="181402">
      <c r="A181402" s="1" t="s">
        <v>57048</v>
      </c>
    </row>
    <row r="181403">
      <c r="A181403" s="1" t="s">
        <v>57049</v>
      </c>
    </row>
    <row r="181404">
      <c r="A181404" s="1" t="s">
        <v>57050</v>
      </c>
    </row>
    <row r="181406">
      <c r="A181406" s="1" t="s">
        <v>57051</v>
      </c>
    </row>
    <row r="181407">
      <c r="A181407" s="1" t="s">
        <v>57052</v>
      </c>
    </row>
    <row r="181408">
      <c r="A181408" s="1" t="s">
        <v>57053</v>
      </c>
    </row>
    <row r="181409">
      <c r="A181409" s="1" t="s">
        <v>57054</v>
      </c>
    </row>
    <row r="181410">
      <c r="A181410" s="1" t="s">
        <v>57055</v>
      </c>
    </row>
    <row r="181411">
      <c r="A181411" s="1" t="s">
        <v>57056</v>
      </c>
    </row>
    <row r="181412">
      <c r="A181412" s="1" t="s">
        <v>57057</v>
      </c>
    </row>
    <row r="181414">
      <c r="A181414" s="1" t="s">
        <v>57058</v>
      </c>
    </row>
    <row r="181416">
      <c r="A181416" s="1" t="s">
        <v>57059</v>
      </c>
    </row>
    <row r="181418">
      <c r="A181418" s="1" t="s">
        <v>57060</v>
      </c>
    </row>
    <row r="181420">
      <c r="A181420" s="1" t="s">
        <v>57061</v>
      </c>
    </row>
    <row r="181422">
      <c r="A181422" s="1" t="s">
        <v>27092</v>
      </c>
    </row>
    <row r="181424">
      <c r="A181424" s="1" t="s">
        <v>57062</v>
      </c>
    </row>
    <row r="181425">
      <c r="A181425" s="1" t="s">
        <v>34318</v>
      </c>
    </row>
    <row r="181427">
      <c r="A181427" s="1" t="s">
        <v>57063</v>
      </c>
    </row>
    <row r="181429">
      <c r="A181429" s="1" t="s">
        <v>57064</v>
      </c>
    </row>
    <row r="181431">
      <c r="A181431" s="1" t="s">
        <v>57065</v>
      </c>
    </row>
    <row r="181432">
      <c r="A181432" s="1" t="s">
        <v>57066</v>
      </c>
    </row>
    <row r="181434">
      <c r="A181434" s="1" t="s">
        <v>57067</v>
      </c>
    </row>
    <row r="181435">
      <c r="A181435" s="1" t="s">
        <v>57068</v>
      </c>
    </row>
    <row r="181436">
      <c r="A181436" s="1" t="s">
        <v>57069</v>
      </c>
    </row>
    <row r="181437">
      <c r="A181437" s="1" t="s">
        <v>57070</v>
      </c>
    </row>
    <row r="181438">
      <c r="A181438" s="1" t="s">
        <v>57071</v>
      </c>
    </row>
    <row r="181439">
      <c r="A181439" s="1" t="s">
        <v>57072</v>
      </c>
    </row>
    <row r="181441">
      <c r="A181441" s="1" t="s">
        <v>57073</v>
      </c>
    </row>
    <row r="181442">
      <c r="A181442" s="1" t="s">
        <v>57074</v>
      </c>
    </row>
    <row r="181443">
      <c r="A181443" s="1" t="s">
        <v>57075</v>
      </c>
    </row>
    <row r="181444">
      <c r="A181444" s="1" t="s">
        <v>57076</v>
      </c>
    </row>
    <row r="181445">
      <c r="A181445" s="1" t="s">
        <v>57077</v>
      </c>
    </row>
    <row r="181446">
      <c r="A181446" s="1" t="s">
        <v>57078</v>
      </c>
    </row>
    <row r="181448">
      <c r="A181448" s="1" t="s">
        <v>57079</v>
      </c>
    </row>
    <row r="181449">
      <c r="A181449" s="1" t="s">
        <v>57080</v>
      </c>
    </row>
    <row r="181450">
      <c r="A181450" s="1" t="s">
        <v>57081</v>
      </c>
    </row>
    <row r="181451">
      <c r="A181451" s="1" t="s">
        <v>57082</v>
      </c>
    </row>
    <row r="181452">
      <c r="A181452" s="1" t="s">
        <v>57083</v>
      </c>
    </row>
    <row r="181453">
      <c r="A181453" s="1" t="s">
        <v>57084</v>
      </c>
    </row>
    <row r="181454">
      <c r="A181454" s="1" t="s">
        <v>57085</v>
      </c>
    </row>
    <row r="181455">
      <c r="A181455" s="1" t="s">
        <v>57086</v>
      </c>
    </row>
    <row r="181456">
      <c r="A181456" s="1" t="s">
        <v>57087</v>
      </c>
    </row>
    <row r="181458">
      <c r="A181458" s="1" t="s">
        <v>57088</v>
      </c>
    </row>
    <row r="181459">
      <c r="A181459" s="1" t="s">
        <v>57089</v>
      </c>
    </row>
    <row r="181461">
      <c r="A181461" s="1" t="s">
        <v>57090</v>
      </c>
    </row>
    <row r="181462">
      <c r="A181462" s="1" t="s">
        <v>57027</v>
      </c>
    </row>
    <row r="181463">
      <c r="A181463" s="1" t="s">
        <v>57028</v>
      </c>
    </row>
    <row r="181464">
      <c r="A181464" s="1" t="s">
        <v>57029</v>
      </c>
    </row>
    <row r="181465">
      <c r="A181465" s="1" t="s">
        <v>57030</v>
      </c>
    </row>
    <row r="181466">
      <c r="A181466" s="1" t="s">
        <v>57031</v>
      </c>
    </row>
    <row r="181467">
      <c r="A181467" s="1" t="s">
        <v>57032</v>
      </c>
    </row>
    <row r="181468">
      <c r="A181468" s="1" t="s">
        <v>57033</v>
      </c>
    </row>
    <row r="181469">
      <c r="A181469" s="1" t="s">
        <v>57034</v>
      </c>
    </row>
    <row r="181470">
      <c r="A181470" s="1" t="s">
        <v>57035</v>
      </c>
    </row>
    <row r="181471">
      <c r="A181471" s="1" t="s">
        <v>15815</v>
      </c>
    </row>
    <row r="181472">
      <c r="A181472" s="1" t="s">
        <v>57036</v>
      </c>
    </row>
    <row r="181473">
      <c r="A181473" s="1" t="s">
        <v>57037</v>
      </c>
    </row>
    <row r="181474">
      <c r="A181474" s="1" t="s">
        <v>57038</v>
      </c>
    </row>
    <row r="181475">
      <c r="A181475" s="1" t="s">
        <v>57039</v>
      </c>
    </row>
    <row r="181476">
      <c r="A181476" s="1" t="s">
        <v>57040</v>
      </c>
    </row>
    <row r="181477">
      <c r="A181477" s="1" t="s">
        <v>57041</v>
      </c>
    </row>
    <row r="181478">
      <c r="A181478" s="1" t="s">
        <v>57042</v>
      </c>
    </row>
    <row r="181479">
      <c r="A181479" s="1" t="s">
        <v>57043</v>
      </c>
    </row>
    <row r="181480">
      <c r="A181480" s="1" t="s">
        <v>57044</v>
      </c>
    </row>
    <row r="181481">
      <c r="A181481" s="1" t="s">
        <v>57045</v>
      </c>
    </row>
    <row r="181482">
      <c r="A181482" s="1" t="s">
        <v>57046</v>
      </c>
    </row>
    <row r="181483">
      <c r="A181483" s="1" t="s">
        <v>57047</v>
      </c>
    </row>
    <row r="181484">
      <c r="A181484" s="1" t="s">
        <v>57048</v>
      </c>
    </row>
    <row r="181485">
      <c r="A181485" s="1" t="s">
        <v>57049</v>
      </c>
    </row>
    <row r="181486">
      <c r="A181486" s="1" t="s">
        <v>57050</v>
      </c>
    </row>
    <row r="181487">
      <c r="A181487" s="1" t="s">
        <v>57051</v>
      </c>
    </row>
    <row r="181488">
      <c r="A181488" s="1" t="s">
        <v>57052</v>
      </c>
    </row>
    <row r="181489">
      <c r="A181489" s="1" t="s">
        <v>57053</v>
      </c>
    </row>
    <row r="181490">
      <c r="A181490" s="1" t="s">
        <v>57054</v>
      </c>
    </row>
    <row r="181491">
      <c r="A181491" s="1" t="s">
        <v>57055</v>
      </c>
    </row>
    <row r="181492">
      <c r="A181492" s="1" t="s">
        <v>57056</v>
      </c>
    </row>
    <row r="181493">
      <c r="A181493" s="1" t="s">
        <v>57057</v>
      </c>
    </row>
    <row r="181494">
      <c r="A181494" s="1" t="s">
        <v>57058</v>
      </c>
    </row>
    <row r="181495">
      <c r="A181495" s="1" t="s">
        <v>57059</v>
      </c>
    </row>
    <row r="181496">
      <c r="A181496" s="1" t="s">
        <v>57060</v>
      </c>
    </row>
    <row r="181497">
      <c r="A181497" s="1" t="s">
        <v>57061</v>
      </c>
    </row>
    <row r="181498">
      <c r="A181498" s="1" t="s">
        <v>27092</v>
      </c>
    </row>
    <row r="181499">
      <c r="A181499" s="1" t="s">
        <v>57062</v>
      </c>
    </row>
    <row r="181500">
      <c r="A181500" s="1" t="s">
        <v>57063</v>
      </c>
    </row>
    <row r="181501">
      <c r="A181501" s="1" t="s">
        <v>57064</v>
      </c>
    </row>
    <row r="181502">
      <c r="A181502" s="1" t="s">
        <v>57065</v>
      </c>
    </row>
    <row r="181503">
      <c r="A181503" s="1" t="s">
        <v>57066</v>
      </c>
    </row>
    <row r="181504">
      <c r="A181504" s="1" t="s">
        <v>57067</v>
      </c>
    </row>
    <row r="181505">
      <c r="A181505" s="1" t="s">
        <v>57068</v>
      </c>
    </row>
    <row r="181506">
      <c r="A181506" s="1" t="s">
        <v>57069</v>
      </c>
    </row>
    <row r="181507">
      <c r="A181507" s="1" t="s">
        <v>57070</v>
      </c>
    </row>
    <row r="181508">
      <c r="A181508" s="1" t="s">
        <v>57071</v>
      </c>
    </row>
    <row r="181509">
      <c r="A181509" s="1" t="s">
        <v>57072</v>
      </c>
    </row>
    <row r="181510">
      <c r="A181510" s="1" t="s">
        <v>57073</v>
      </c>
    </row>
    <row r="181511">
      <c r="A181511" s="1" t="s">
        <v>57074</v>
      </c>
    </row>
    <row r="181512">
      <c r="A181512" s="1" t="s">
        <v>57075</v>
      </c>
    </row>
    <row r="181513">
      <c r="A181513" s="1" t="s">
        <v>57076</v>
      </c>
    </row>
    <row r="181514">
      <c r="A181514" s="1" t="s">
        <v>57077</v>
      </c>
    </row>
    <row r="181515">
      <c r="A181515" s="1" t="s">
        <v>57078</v>
      </c>
    </row>
    <row r="181516">
      <c r="A181516" s="1" t="s">
        <v>57079</v>
      </c>
    </row>
    <row r="181517">
      <c r="A181517" s="1" t="s">
        <v>57080</v>
      </c>
    </row>
    <row r="181518">
      <c r="A181518" s="1" t="s">
        <v>57081</v>
      </c>
    </row>
    <row r="181519">
      <c r="A181519" s="1" t="s">
        <v>57082</v>
      </c>
    </row>
    <row r="181520">
      <c r="A181520" s="1" t="s">
        <v>57083</v>
      </c>
    </row>
    <row r="181521">
      <c r="A181521" s="1" t="s">
        <v>57084</v>
      </c>
    </row>
    <row r="181522">
      <c r="A181522" s="1" t="s">
        <v>57085</v>
      </c>
    </row>
    <row r="181523">
      <c r="A181523" s="1" t="s">
        <v>57086</v>
      </c>
    </row>
    <row r="181524">
      <c r="A181524" s="1" t="s">
        <v>57087</v>
      </c>
    </row>
    <row r="181525">
      <c r="A181525" s="1" t="s">
        <v>57088</v>
      </c>
    </row>
    <row r="181526">
      <c r="A181526" s="1" t="s">
        <v>57091</v>
      </c>
    </row>
    <row r="181527">
      <c r="A181527" s="1" t="s">
        <v>57092</v>
      </c>
    </row>
    <row r="181528">
      <c r="A181528" s="1" t="s">
        <v>57093</v>
      </c>
    </row>
    <row r="181530">
      <c r="A181530" s="1" t="s">
        <v>48248</v>
      </c>
    </row>
    <row r="181532">
      <c r="A181532" s="1" t="s">
        <v>57094</v>
      </c>
    </row>
    <row r="181533">
      <c r="A181533" s="1" t="s">
        <v>57095</v>
      </c>
    </row>
    <row r="181535">
      <c r="A181535" s="21">
        <v>45643.0</v>
      </c>
    </row>
    <row r="181536">
      <c r="A181536" s="1" t="s">
        <v>57096</v>
      </c>
    </row>
    <row r="181537">
      <c r="A181537" s="1" t="s">
        <v>57097</v>
      </c>
    </row>
    <row r="181539">
      <c r="A181539" s="1" t="s">
        <v>57098</v>
      </c>
    </row>
    <row r="181541">
      <c r="A181541" s="1" t="s">
        <v>57099</v>
      </c>
    </row>
    <row r="181543">
      <c r="A181543" s="1" t="s">
        <v>57100</v>
      </c>
    </row>
    <row r="181544">
      <c r="A181544" s="1" t="s">
        <v>57035</v>
      </c>
    </row>
    <row r="181545">
      <c r="A181545" s="1" t="s">
        <v>56718</v>
      </c>
    </row>
    <row r="181547">
      <c r="A181547" s="1" t="s">
        <v>57101</v>
      </c>
    </row>
    <row r="181548">
      <c r="A181548" s="1" t="s">
        <v>57102</v>
      </c>
    </row>
    <row r="181550">
      <c r="A181550" s="1" t="s">
        <v>57103</v>
      </c>
    </row>
    <row r="181551">
      <c r="A181551" s="1" t="s">
        <v>57039</v>
      </c>
    </row>
    <row r="181553">
      <c r="A181553" s="1" t="s">
        <v>57104</v>
      </c>
    </row>
    <row r="181554">
      <c r="A181554" s="1" t="s">
        <v>57041</v>
      </c>
    </row>
    <row r="181555">
      <c r="A181555" s="1" t="s">
        <v>57105</v>
      </c>
    </row>
    <row r="181556">
      <c r="A181556" s="1" t="s">
        <v>57106</v>
      </c>
    </row>
    <row r="181557">
      <c r="A181557" s="1" t="s">
        <v>57107</v>
      </c>
    </row>
    <row r="181558">
      <c r="A181558" s="1" t="s">
        <v>57045</v>
      </c>
    </row>
    <row r="181560">
      <c r="A181560" s="1" t="s">
        <v>57108</v>
      </c>
    </row>
    <row r="181561">
      <c r="A181561" s="1" t="s">
        <v>57109</v>
      </c>
    </row>
    <row r="181562">
      <c r="A181562" s="1" t="s">
        <v>57110</v>
      </c>
    </row>
    <row r="181563">
      <c r="A181563" s="1" t="s">
        <v>57111</v>
      </c>
    </row>
    <row r="181564">
      <c r="A181564" s="1" t="s">
        <v>57112</v>
      </c>
    </row>
    <row r="181566">
      <c r="A181566" s="1" t="s">
        <v>57113</v>
      </c>
    </row>
    <row r="181567">
      <c r="A181567" s="1" t="s">
        <v>57114</v>
      </c>
    </row>
    <row r="181568">
      <c r="A181568" s="1" t="s">
        <v>57115</v>
      </c>
    </row>
    <row r="181569">
      <c r="A181569" s="1" t="s">
        <v>57116</v>
      </c>
    </row>
    <row r="181570">
      <c r="A181570" s="1" t="s">
        <v>57117</v>
      </c>
    </row>
    <row r="181571">
      <c r="A181571" s="1" t="s">
        <v>57118</v>
      </c>
    </row>
    <row r="181572">
      <c r="A181572" s="1" t="s">
        <v>57119</v>
      </c>
    </row>
    <row r="181574">
      <c r="A181574" s="1" t="s">
        <v>57120</v>
      </c>
    </row>
    <row r="181576">
      <c r="A181576" s="1" t="s">
        <v>57121</v>
      </c>
    </row>
    <row r="181577">
      <c r="A181577" s="1" t="s">
        <v>57122</v>
      </c>
    </row>
    <row r="181579">
      <c r="A181579" s="1" t="s">
        <v>57123</v>
      </c>
    </row>
    <row r="181581">
      <c r="A181581" s="1" t="s">
        <v>57124</v>
      </c>
    </row>
    <row r="181583">
      <c r="A181583" s="1" t="s">
        <v>57125</v>
      </c>
    </row>
    <row r="181585">
      <c r="A181585" s="1" t="s">
        <v>27092</v>
      </c>
    </row>
    <row r="181587">
      <c r="A181587" s="1" t="s">
        <v>57126</v>
      </c>
    </row>
    <row r="181588">
      <c r="A181588" s="1" t="s">
        <v>34318</v>
      </c>
    </row>
    <row r="181590">
      <c r="A181590" s="1" t="s">
        <v>57127</v>
      </c>
    </row>
    <row r="181592">
      <c r="A181592" s="1" t="s">
        <v>57128</v>
      </c>
    </row>
    <row r="181594">
      <c r="A181594" s="1" t="s">
        <v>57129</v>
      </c>
    </row>
    <row r="181595">
      <c r="A181595" s="1" t="s">
        <v>57066</v>
      </c>
    </row>
    <row r="181597">
      <c r="A181597" s="1" t="s">
        <v>57130</v>
      </c>
    </row>
    <row r="181598">
      <c r="A181598" s="1" t="s">
        <v>57131</v>
      </c>
    </row>
    <row r="181599">
      <c r="A181599" s="1" t="s">
        <v>57132</v>
      </c>
    </row>
    <row r="181600">
      <c r="A181600" s="1" t="s">
        <v>57133</v>
      </c>
    </row>
    <row r="181601">
      <c r="A181601" s="1" t="s">
        <v>57134</v>
      </c>
    </row>
    <row r="181602">
      <c r="A181602" s="1" t="s">
        <v>57135</v>
      </c>
    </row>
    <row r="181604">
      <c r="A181604" s="1" t="s">
        <v>57136</v>
      </c>
    </row>
    <row r="181605">
      <c r="A181605" s="1" t="s">
        <v>57137</v>
      </c>
    </row>
    <row r="181606">
      <c r="A181606" s="1" t="s">
        <v>57138</v>
      </c>
    </row>
    <row r="181607">
      <c r="A181607" s="1" t="s">
        <v>57139</v>
      </c>
    </row>
    <row r="181608">
      <c r="A181608" s="1" t="s">
        <v>57140</v>
      </c>
    </row>
    <row r="181609">
      <c r="A181609" s="1" t="s">
        <v>57141</v>
      </c>
    </row>
    <row r="181611">
      <c r="A181611" s="1" t="s">
        <v>57142</v>
      </c>
    </row>
    <row r="181612">
      <c r="A181612" s="1" t="s">
        <v>57143</v>
      </c>
    </row>
    <row r="181613">
      <c r="A181613" s="1" t="s">
        <v>57144</v>
      </c>
    </row>
    <row r="181614">
      <c r="A181614" s="1" t="s">
        <v>57145</v>
      </c>
    </row>
    <row r="181615">
      <c r="A181615" s="1" t="s">
        <v>57146</v>
      </c>
    </row>
    <row r="181616">
      <c r="A181616" s="1" t="s">
        <v>57147</v>
      </c>
    </row>
    <row r="181617">
      <c r="A181617" s="1" t="s">
        <v>57148</v>
      </c>
    </row>
    <row r="181618">
      <c r="A181618" s="1" t="s">
        <v>57149</v>
      </c>
    </row>
    <row r="181619">
      <c r="A181619" s="1" t="s">
        <v>57150</v>
      </c>
    </row>
    <row r="181621">
      <c r="A181621" s="1" t="s">
        <v>57151</v>
      </c>
    </row>
    <row r="181622">
      <c r="A181622" s="1" t="s">
        <v>57152</v>
      </c>
    </row>
    <row r="181624">
      <c r="A181624" s="1" t="s">
        <v>57153</v>
      </c>
    </row>
    <row r="181625">
      <c r="A181625" s="1" t="s">
        <v>57093</v>
      </c>
    </row>
    <row r="181626">
      <c r="A181626" s="1" t="s">
        <v>57094</v>
      </c>
    </row>
    <row r="181627">
      <c r="A181627" s="1" t="s">
        <v>57095</v>
      </c>
    </row>
    <row r="181628">
      <c r="A181628" s="21">
        <v>45643.0</v>
      </c>
    </row>
    <row r="181629">
      <c r="A181629" s="1" t="s">
        <v>57096</v>
      </c>
    </row>
    <row r="181630">
      <c r="A181630" s="1" t="s">
        <v>57097</v>
      </c>
    </row>
    <row r="181631">
      <c r="A181631" s="1" t="s">
        <v>57098</v>
      </c>
    </row>
    <row r="181632">
      <c r="A181632" s="1" t="s">
        <v>57099</v>
      </c>
    </row>
    <row r="181633">
      <c r="A181633" s="1" t="s">
        <v>57100</v>
      </c>
    </row>
    <row r="181634">
      <c r="A181634" s="1" t="s">
        <v>57035</v>
      </c>
    </row>
    <row r="181635">
      <c r="A181635" s="1" t="s">
        <v>56718</v>
      </c>
    </row>
    <row r="181636">
      <c r="A181636" s="1" t="s">
        <v>57101</v>
      </c>
    </row>
    <row r="181637">
      <c r="A181637" s="1" t="s">
        <v>57102</v>
      </c>
    </row>
    <row r="181638">
      <c r="A181638" s="1" t="s">
        <v>57103</v>
      </c>
    </row>
    <row r="181639">
      <c r="A181639" s="1" t="s">
        <v>57039</v>
      </c>
    </row>
    <row r="181640">
      <c r="A181640" s="1" t="s">
        <v>57104</v>
      </c>
    </row>
    <row r="181641">
      <c r="A181641" s="1" t="s">
        <v>57041</v>
      </c>
    </row>
    <row r="181642">
      <c r="A181642" s="1" t="s">
        <v>57105</v>
      </c>
    </row>
    <row r="181643">
      <c r="A181643" s="1" t="s">
        <v>57106</v>
      </c>
    </row>
    <row r="181644">
      <c r="A181644" s="1" t="s">
        <v>57107</v>
      </c>
    </row>
    <row r="181645">
      <c r="A181645" s="1" t="s">
        <v>57045</v>
      </c>
    </row>
    <row r="181646">
      <c r="A181646" s="1" t="s">
        <v>57108</v>
      </c>
    </row>
    <row r="181647">
      <c r="A181647" s="1" t="s">
        <v>57109</v>
      </c>
    </row>
    <row r="181648">
      <c r="A181648" s="1" t="s">
        <v>57110</v>
      </c>
    </row>
    <row r="181649">
      <c r="A181649" s="1" t="s">
        <v>57111</v>
      </c>
    </row>
    <row r="181650">
      <c r="A181650" s="1" t="s">
        <v>57112</v>
      </c>
    </row>
    <row r="181651">
      <c r="A181651" s="1" t="s">
        <v>57113</v>
      </c>
    </row>
    <row r="181652">
      <c r="A181652" s="1" t="s">
        <v>57114</v>
      </c>
    </row>
    <row r="181653">
      <c r="A181653" s="1" t="s">
        <v>57115</v>
      </c>
    </row>
    <row r="181654">
      <c r="A181654" s="1" t="s">
        <v>57116</v>
      </c>
    </row>
    <row r="181655">
      <c r="A181655" s="1" t="s">
        <v>57117</v>
      </c>
    </row>
    <row r="181656">
      <c r="A181656" s="1" t="s">
        <v>57118</v>
      </c>
    </row>
    <row r="181657">
      <c r="A181657" s="1" t="s">
        <v>57119</v>
      </c>
    </row>
    <row r="181658">
      <c r="A181658" s="1" t="s">
        <v>57120</v>
      </c>
    </row>
    <row r="181659">
      <c r="A181659" s="1" t="s">
        <v>57121</v>
      </c>
    </row>
    <row r="181660">
      <c r="A181660" s="1" t="s">
        <v>57122</v>
      </c>
    </row>
    <row r="181661">
      <c r="A181661" s="1" t="s">
        <v>57123</v>
      </c>
    </row>
    <row r="181662">
      <c r="A181662" s="1" t="s">
        <v>57124</v>
      </c>
    </row>
    <row r="181663">
      <c r="A181663" s="1" t="s">
        <v>57125</v>
      </c>
    </row>
    <row r="181664">
      <c r="A181664" s="1" t="s">
        <v>27092</v>
      </c>
    </row>
    <row r="181665">
      <c r="A181665" s="1" t="s">
        <v>57126</v>
      </c>
    </row>
    <row r="181666">
      <c r="A181666" s="1" t="s">
        <v>57127</v>
      </c>
    </row>
    <row r="181667">
      <c r="A181667" s="1" t="s">
        <v>57128</v>
      </c>
    </row>
    <row r="181668">
      <c r="A181668" s="1" t="s">
        <v>57129</v>
      </c>
    </row>
    <row r="181669">
      <c r="A181669" s="1" t="s">
        <v>57066</v>
      </c>
    </row>
    <row r="181670">
      <c r="A181670" s="1" t="s">
        <v>57130</v>
      </c>
    </row>
    <row r="181671">
      <c r="A181671" s="1" t="s">
        <v>57131</v>
      </c>
    </row>
    <row r="181672">
      <c r="A181672" s="1" t="s">
        <v>57132</v>
      </c>
    </row>
    <row r="181673">
      <c r="A181673" s="1" t="s">
        <v>57133</v>
      </c>
    </row>
    <row r="181674">
      <c r="A181674" s="1" t="s">
        <v>57134</v>
      </c>
    </row>
    <row r="181675">
      <c r="A181675" s="1" t="s">
        <v>57135</v>
      </c>
    </row>
    <row r="181676">
      <c r="A181676" s="1" t="s">
        <v>57136</v>
      </c>
    </row>
    <row r="181677">
      <c r="A181677" s="1" t="s">
        <v>57137</v>
      </c>
    </row>
    <row r="181678">
      <c r="A181678" s="1" t="s">
        <v>57138</v>
      </c>
    </row>
    <row r="181679">
      <c r="A181679" s="1" t="s">
        <v>57139</v>
      </c>
    </row>
    <row r="181680">
      <c r="A181680" s="1" t="s">
        <v>57140</v>
      </c>
    </row>
    <row r="181681">
      <c r="A181681" s="1" t="s">
        <v>57141</v>
      </c>
    </row>
    <row r="181682">
      <c r="A181682" s="1" t="s">
        <v>57142</v>
      </c>
    </row>
    <row r="181683">
      <c r="A181683" s="1" t="s">
        <v>57143</v>
      </c>
    </row>
    <row r="181684">
      <c r="A181684" s="1" t="s">
        <v>57144</v>
      </c>
    </row>
    <row r="181685">
      <c r="A181685" s="1" t="s">
        <v>57145</v>
      </c>
    </row>
    <row r="181686">
      <c r="A181686" s="1" t="s">
        <v>57146</v>
      </c>
    </row>
    <row r="181687">
      <c r="A181687" s="1" t="s">
        <v>57147</v>
      </c>
    </row>
    <row r="181688">
      <c r="A181688" s="1" t="s">
        <v>57148</v>
      </c>
    </row>
    <row r="181689">
      <c r="A181689" s="1" t="s">
        <v>57149</v>
      </c>
    </row>
    <row r="181690">
      <c r="A181690" s="1" t="s">
        <v>57150</v>
      </c>
    </row>
    <row r="181691">
      <c r="A181691" s="1" t="s">
        <v>57151</v>
      </c>
    </row>
    <row r="181692">
      <c r="A181692" s="1" t="s">
        <v>57154</v>
      </c>
    </row>
    <row r="181693">
      <c r="A181693" s="1" t="s">
        <v>57155</v>
      </c>
    </row>
    <row r="181695">
      <c r="A181695" s="1" t="s">
        <v>5211</v>
      </c>
    </row>
    <row r="181696">
      <c r="A181696" s="1" t="s">
        <v>57156</v>
      </c>
    </row>
    <row r="181697">
      <c r="A181697" s="1" t="s">
        <v>57157</v>
      </c>
    </row>
    <row r="181698">
      <c r="A181698" s="1" t="s">
        <v>57158</v>
      </c>
    </row>
    <row r="181699">
      <c r="A181699" s="1" t="s">
        <v>57159</v>
      </c>
    </row>
    <row r="181700">
      <c r="A181700" s="1" t="s">
        <v>57160</v>
      </c>
    </row>
    <row r="181701">
      <c r="A181701" s="1" t="s">
        <v>57161</v>
      </c>
    </row>
    <row r="181702">
      <c r="A181702" s="1" t="s">
        <v>57162</v>
      </c>
    </row>
    <row r="181703">
      <c r="A181703" s="1" t="s">
        <v>57163</v>
      </c>
    </row>
    <row r="181704">
      <c r="A181704" s="1" t="s">
        <v>57164</v>
      </c>
    </row>
    <row r="181705">
      <c r="A181705" s="1" t="s">
        <v>57165</v>
      </c>
    </row>
    <row r="181706">
      <c r="A181706" s="1" t="s">
        <v>57166</v>
      </c>
    </row>
    <row r="181707">
      <c r="A181707" s="1" t="s">
        <v>57167</v>
      </c>
    </row>
    <row r="181708">
      <c r="A181708" s="1" t="s">
        <v>57168</v>
      </c>
    </row>
    <row r="181709">
      <c r="A181709" s="1" t="s">
        <v>57169</v>
      </c>
    </row>
    <row r="181710">
      <c r="A181710" s="1" t="s">
        <v>57170</v>
      </c>
    </row>
    <row r="181711">
      <c r="A181711" s="1" t="s">
        <v>57171</v>
      </c>
    </row>
    <row r="181712">
      <c r="A181712" s="1" t="s">
        <v>57172</v>
      </c>
    </row>
    <row r="181713">
      <c r="A181713" s="1" t="s">
        <v>57173</v>
      </c>
    </row>
    <row r="181714">
      <c r="A181714" s="1" t="s">
        <v>19049</v>
      </c>
    </row>
    <row r="181716">
      <c r="A181716" s="1" t="s">
        <v>550</v>
      </c>
    </row>
    <row r="181717">
      <c r="A181717" s="1" t="s">
        <v>57174</v>
      </c>
    </row>
    <row r="181718">
      <c r="A181718" s="1" t="s">
        <v>57156</v>
      </c>
    </row>
    <row r="181719">
      <c r="A181719" s="1" t="s">
        <v>57157</v>
      </c>
    </row>
    <row r="181720">
      <c r="A181720" s="1" t="s">
        <v>57158</v>
      </c>
    </row>
    <row r="181721">
      <c r="A181721" s="1" t="s">
        <v>57159</v>
      </c>
    </row>
    <row r="181722">
      <c r="A181722" s="1" t="s">
        <v>57160</v>
      </c>
    </row>
    <row r="181723">
      <c r="A181723" s="1" t="s">
        <v>57161</v>
      </c>
    </row>
    <row r="181724">
      <c r="A181724" s="1" t="s">
        <v>57162</v>
      </c>
    </row>
    <row r="181725">
      <c r="A181725" s="1" t="s">
        <v>57163</v>
      </c>
    </row>
    <row r="181726">
      <c r="A181726" s="1" t="s">
        <v>57164</v>
      </c>
    </row>
    <row r="181727">
      <c r="A181727" s="1" t="s">
        <v>57165</v>
      </c>
    </row>
    <row r="181728">
      <c r="A181728" s="1" t="s">
        <v>57166</v>
      </c>
    </row>
    <row r="181729">
      <c r="A181729" s="1" t="s">
        <v>57167</v>
      </c>
    </row>
    <row r="181730">
      <c r="A181730" s="1" t="s">
        <v>57168</v>
      </c>
    </row>
    <row r="181731">
      <c r="A181731" s="1" t="s">
        <v>57169</v>
      </c>
    </row>
    <row r="181732">
      <c r="A181732" s="1" t="s">
        <v>57170</v>
      </c>
    </row>
    <row r="181733">
      <c r="A181733" s="1" t="s">
        <v>57171</v>
      </c>
    </row>
    <row r="181734">
      <c r="A181734" s="1" t="s">
        <v>57173</v>
      </c>
    </row>
    <row r="181735">
      <c r="A181735" s="1" t="s">
        <v>57175</v>
      </c>
    </row>
    <row r="181736">
      <c r="A181736" s="1" t="s">
        <v>57176</v>
      </c>
    </row>
    <row r="181737">
      <c r="A181737" s="1" t="s">
        <v>57093</v>
      </c>
    </row>
    <row r="181739">
      <c r="A181739" s="1" t="s">
        <v>48248</v>
      </c>
    </row>
    <row r="181741">
      <c r="A181741" s="1" t="s">
        <v>57094</v>
      </c>
    </row>
    <row r="181742">
      <c r="A181742" s="1" t="s">
        <v>57095</v>
      </c>
    </row>
    <row r="181744">
      <c r="A181744" s="21">
        <v>45643.0</v>
      </c>
    </row>
    <row r="181745">
      <c r="A181745" s="1" t="s">
        <v>57096</v>
      </c>
    </row>
    <row r="181746">
      <c r="A181746" s="1" t="s">
        <v>57097</v>
      </c>
    </row>
    <row r="181748">
      <c r="A181748" s="1" t="s">
        <v>57098</v>
      </c>
    </row>
    <row r="181750">
      <c r="A181750" s="1" t="s">
        <v>57099</v>
      </c>
    </row>
    <row r="181752">
      <c r="A181752" s="1" t="s">
        <v>57100</v>
      </c>
    </row>
    <row r="181753">
      <c r="A181753" s="1" t="s">
        <v>57035</v>
      </c>
    </row>
    <row r="181754">
      <c r="A181754" s="1" t="s">
        <v>56718</v>
      </c>
    </row>
    <row r="181756">
      <c r="A181756" s="1" t="s">
        <v>57101</v>
      </c>
    </row>
    <row r="181757">
      <c r="A181757" s="1" t="s">
        <v>57102</v>
      </c>
    </row>
    <row r="181759">
      <c r="A181759" s="1" t="s">
        <v>57103</v>
      </c>
    </row>
    <row r="181760">
      <c r="A181760" s="1" t="s">
        <v>57039</v>
      </c>
    </row>
    <row r="181762">
      <c r="A181762" s="1" t="s">
        <v>57104</v>
      </c>
    </row>
    <row r="181763">
      <c r="A181763" s="1" t="s">
        <v>57041</v>
      </c>
    </row>
    <row r="181764">
      <c r="A181764" s="1" t="s">
        <v>57105</v>
      </c>
    </row>
    <row r="181765">
      <c r="A181765" s="1" t="s">
        <v>57106</v>
      </c>
    </row>
    <row r="181766">
      <c r="A181766" s="1" t="s">
        <v>57107</v>
      </c>
    </row>
    <row r="181767">
      <c r="A181767" s="1" t="s">
        <v>57045</v>
      </c>
    </row>
    <row r="181769">
      <c r="A181769" s="1" t="s">
        <v>57108</v>
      </c>
    </row>
    <row r="181770">
      <c r="A181770" s="1" t="s">
        <v>57109</v>
      </c>
    </row>
    <row r="181771">
      <c r="A181771" s="1" t="s">
        <v>57110</v>
      </c>
    </row>
    <row r="181772">
      <c r="A181772" s="1" t="s">
        <v>57111</v>
      </c>
    </row>
    <row r="181773">
      <c r="A181773" s="1" t="s">
        <v>57112</v>
      </c>
    </row>
    <row r="181775">
      <c r="A181775" s="1" t="s">
        <v>57113</v>
      </c>
    </row>
    <row r="181776">
      <c r="A181776" s="1" t="s">
        <v>57114</v>
      </c>
    </row>
    <row r="181777">
      <c r="A181777" s="1" t="s">
        <v>57115</v>
      </c>
    </row>
    <row r="181778">
      <c r="A181778" s="1" t="s">
        <v>57116</v>
      </c>
    </row>
    <row r="181779">
      <c r="A181779" s="1" t="s">
        <v>57117</v>
      </c>
    </row>
    <row r="181780">
      <c r="A181780" s="1" t="s">
        <v>57118</v>
      </c>
    </row>
    <row r="181781">
      <c r="A181781" s="1" t="s">
        <v>57119</v>
      </c>
    </row>
    <row r="181783">
      <c r="A181783" s="1" t="s">
        <v>57120</v>
      </c>
    </row>
    <row r="181785">
      <c r="A181785" s="1" t="s">
        <v>57121</v>
      </c>
    </row>
    <row r="181786">
      <c r="A181786" s="1" t="s">
        <v>57122</v>
      </c>
    </row>
    <row r="181788">
      <c r="A181788" s="1" t="s">
        <v>57123</v>
      </c>
    </row>
    <row r="181790">
      <c r="A181790" s="1" t="s">
        <v>57124</v>
      </c>
    </row>
    <row r="181792">
      <c r="A181792" s="1" t="s">
        <v>57125</v>
      </c>
    </row>
    <row r="181794">
      <c r="A181794" s="1" t="s">
        <v>27092</v>
      </c>
    </row>
    <row r="181796">
      <c r="A181796" s="1" t="s">
        <v>57126</v>
      </c>
    </row>
    <row r="181797">
      <c r="A181797" s="1" t="s">
        <v>34318</v>
      </c>
    </row>
    <row r="181799">
      <c r="A181799" s="1" t="s">
        <v>57127</v>
      </c>
    </row>
    <row r="181801">
      <c r="A181801" s="1" t="s">
        <v>57128</v>
      </c>
    </row>
    <row r="181803">
      <c r="A181803" s="1" t="s">
        <v>57129</v>
      </c>
    </row>
    <row r="181804">
      <c r="A181804" s="1" t="s">
        <v>57066</v>
      </c>
    </row>
    <row r="181806">
      <c r="A181806" s="1" t="s">
        <v>57130</v>
      </c>
    </row>
    <row r="181807">
      <c r="A181807" s="1" t="s">
        <v>57131</v>
      </c>
    </row>
    <row r="181808">
      <c r="A181808" s="1" t="s">
        <v>57132</v>
      </c>
    </row>
    <row r="181809">
      <c r="A181809" s="1" t="s">
        <v>57133</v>
      </c>
    </row>
    <row r="181810">
      <c r="A181810" s="1" t="s">
        <v>57134</v>
      </c>
    </row>
    <row r="181811">
      <c r="A181811" s="1" t="s">
        <v>57135</v>
      </c>
    </row>
    <row r="181813">
      <c r="A181813" s="1" t="s">
        <v>57136</v>
      </c>
    </row>
    <row r="181814">
      <c r="A181814" s="1" t="s">
        <v>57137</v>
      </c>
    </row>
    <row r="181815">
      <c r="A181815" s="1" t="s">
        <v>57138</v>
      </c>
    </row>
    <row r="181816">
      <c r="A181816" s="1" t="s">
        <v>57139</v>
      </c>
    </row>
    <row r="181817">
      <c r="A181817" s="1" t="s">
        <v>57140</v>
      </c>
    </row>
    <row r="181818">
      <c r="A181818" s="1" t="s">
        <v>57141</v>
      </c>
    </row>
    <row r="181820">
      <c r="A181820" s="1" t="s">
        <v>57142</v>
      </c>
    </row>
    <row r="181821">
      <c r="A181821" s="1" t="s">
        <v>57143</v>
      </c>
    </row>
    <row r="181822">
      <c r="A181822" s="1" t="s">
        <v>57144</v>
      </c>
    </row>
    <row r="181823">
      <c r="A181823" s="1" t="s">
        <v>57145</v>
      </c>
    </row>
    <row r="181824">
      <c r="A181824" s="1" t="s">
        <v>57146</v>
      </c>
    </row>
    <row r="181825">
      <c r="A181825" s="1" t="s">
        <v>57147</v>
      </c>
    </row>
    <row r="181826">
      <c r="A181826" s="1" t="s">
        <v>57148</v>
      </c>
    </row>
    <row r="181827">
      <c r="A181827" s="1" t="s">
        <v>57149</v>
      </c>
    </row>
    <row r="181828">
      <c r="A181828" s="1" t="s">
        <v>57150</v>
      </c>
    </row>
    <row r="181830">
      <c r="A181830" s="1" t="s">
        <v>57151</v>
      </c>
    </row>
    <row r="181831">
      <c r="A181831" s="1" t="s">
        <v>57152</v>
      </c>
    </row>
    <row r="181833">
      <c r="A181833" s="1" t="s">
        <v>57153</v>
      </c>
    </row>
    <row r="181834">
      <c r="A181834" s="1" t="s">
        <v>57093</v>
      </c>
    </row>
    <row r="181835">
      <c r="A181835" s="1" t="s">
        <v>57094</v>
      </c>
    </row>
    <row r="181836">
      <c r="A181836" s="1" t="s">
        <v>57095</v>
      </c>
    </row>
    <row r="181837">
      <c r="A181837" s="21">
        <v>45643.0</v>
      </c>
    </row>
    <row r="181838">
      <c r="A181838" s="1" t="s">
        <v>57096</v>
      </c>
    </row>
    <row r="181839">
      <c r="A181839" s="1" t="s">
        <v>57097</v>
      </c>
    </row>
    <row r="181840">
      <c r="A181840" s="1" t="s">
        <v>57098</v>
      </c>
    </row>
    <row r="181841">
      <c r="A181841" s="1" t="s">
        <v>57099</v>
      </c>
    </row>
    <row r="181842">
      <c r="A181842" s="1" t="s">
        <v>57100</v>
      </c>
    </row>
    <row r="181843">
      <c r="A181843" s="1" t="s">
        <v>57035</v>
      </c>
    </row>
    <row r="181844">
      <c r="A181844" s="1" t="s">
        <v>56718</v>
      </c>
    </row>
    <row r="181845">
      <c r="A181845" s="1" t="s">
        <v>57101</v>
      </c>
    </row>
    <row r="181846">
      <c r="A181846" s="1" t="s">
        <v>57102</v>
      </c>
    </row>
    <row r="181847">
      <c r="A181847" s="1" t="s">
        <v>57103</v>
      </c>
    </row>
    <row r="181848">
      <c r="A181848" s="1" t="s">
        <v>57039</v>
      </c>
    </row>
    <row r="181849">
      <c r="A181849" s="1" t="s">
        <v>57104</v>
      </c>
    </row>
    <row r="181850">
      <c r="A181850" s="1" t="s">
        <v>57041</v>
      </c>
    </row>
    <row r="181851">
      <c r="A181851" s="1" t="s">
        <v>57105</v>
      </c>
    </row>
    <row r="181852">
      <c r="A181852" s="1" t="s">
        <v>57106</v>
      </c>
    </row>
    <row r="181853">
      <c r="A181853" s="1" t="s">
        <v>57107</v>
      </c>
    </row>
    <row r="181854">
      <c r="A181854" s="1" t="s">
        <v>57045</v>
      </c>
    </row>
    <row r="181855">
      <c r="A181855" s="1" t="s">
        <v>57108</v>
      </c>
    </row>
    <row r="181856">
      <c r="A181856" s="1" t="s">
        <v>57109</v>
      </c>
    </row>
    <row r="181857">
      <c r="A181857" s="1" t="s">
        <v>57110</v>
      </c>
    </row>
    <row r="181858">
      <c r="A181858" s="1" t="s">
        <v>57111</v>
      </c>
    </row>
    <row r="181859">
      <c r="A181859" s="1" t="s">
        <v>57112</v>
      </c>
    </row>
    <row r="181860">
      <c r="A181860" s="1" t="s">
        <v>57113</v>
      </c>
    </row>
    <row r="181861">
      <c r="A181861" s="1" t="s">
        <v>57114</v>
      </c>
    </row>
    <row r="181862">
      <c r="A181862" s="1" t="s">
        <v>57115</v>
      </c>
    </row>
    <row r="181863">
      <c r="A181863" s="1" t="s">
        <v>57116</v>
      </c>
    </row>
    <row r="181864">
      <c r="A181864" s="1" t="s">
        <v>57117</v>
      </c>
    </row>
    <row r="181865">
      <c r="A181865" s="1" t="s">
        <v>57118</v>
      </c>
    </row>
    <row r="181866">
      <c r="A181866" s="1" t="s">
        <v>57119</v>
      </c>
    </row>
    <row r="181867">
      <c r="A181867" s="1" t="s">
        <v>57120</v>
      </c>
    </row>
    <row r="181868">
      <c r="A181868" s="1" t="s">
        <v>57121</v>
      </c>
    </row>
    <row r="181869">
      <c r="A181869" s="1" t="s">
        <v>57122</v>
      </c>
    </row>
    <row r="181870">
      <c r="A181870" s="1" t="s">
        <v>57123</v>
      </c>
    </row>
    <row r="181871">
      <c r="A181871" s="1" t="s">
        <v>57124</v>
      </c>
    </row>
    <row r="181872">
      <c r="A181872" s="1" t="s">
        <v>57125</v>
      </c>
    </row>
    <row r="181873">
      <c r="A181873" s="1" t="s">
        <v>27092</v>
      </c>
    </row>
    <row r="181874">
      <c r="A181874" s="1" t="s">
        <v>57126</v>
      </c>
    </row>
    <row r="181875">
      <c r="A181875" s="1" t="s">
        <v>57127</v>
      </c>
    </row>
    <row r="181876">
      <c r="A181876" s="1" t="s">
        <v>57128</v>
      </c>
    </row>
    <row r="181877">
      <c r="A181877" s="1" t="s">
        <v>57129</v>
      </c>
    </row>
    <row r="181878">
      <c r="A181878" s="1" t="s">
        <v>57066</v>
      </c>
    </row>
    <row r="181879">
      <c r="A181879" s="1" t="s">
        <v>57130</v>
      </c>
    </row>
    <row r="181880">
      <c r="A181880" s="1" t="s">
        <v>57131</v>
      </c>
    </row>
    <row r="181881">
      <c r="A181881" s="1" t="s">
        <v>57132</v>
      </c>
    </row>
    <row r="181882">
      <c r="A181882" s="1" t="s">
        <v>57133</v>
      </c>
    </row>
    <row r="181883">
      <c r="A181883" s="1" t="s">
        <v>57134</v>
      </c>
    </row>
    <row r="181884">
      <c r="A181884" s="1" t="s">
        <v>57135</v>
      </c>
    </row>
    <row r="181885">
      <c r="A181885" s="1" t="s">
        <v>57136</v>
      </c>
    </row>
    <row r="181886">
      <c r="A181886" s="1" t="s">
        <v>57137</v>
      </c>
    </row>
    <row r="181887">
      <c r="A181887" s="1" t="s">
        <v>57138</v>
      </c>
    </row>
    <row r="181888">
      <c r="A181888" s="1" t="s">
        <v>57139</v>
      </c>
    </row>
    <row r="181889">
      <c r="A181889" s="1" t="s">
        <v>57140</v>
      </c>
    </row>
    <row r="181890">
      <c r="A181890" s="1" t="s">
        <v>57141</v>
      </c>
    </row>
    <row r="181891">
      <c r="A181891" s="1" t="s">
        <v>57142</v>
      </c>
    </row>
    <row r="181892">
      <c r="A181892" s="1" t="s">
        <v>57143</v>
      </c>
    </row>
    <row r="181893">
      <c r="A181893" s="1" t="s">
        <v>57144</v>
      </c>
    </row>
    <row r="181894">
      <c r="A181894" s="1" t="s">
        <v>57145</v>
      </c>
    </row>
    <row r="181895">
      <c r="A181895" s="1" t="s">
        <v>57146</v>
      </c>
    </row>
    <row r="181896">
      <c r="A181896" s="1" t="s">
        <v>57147</v>
      </c>
    </row>
    <row r="181897">
      <c r="A181897" s="1" t="s">
        <v>57148</v>
      </c>
    </row>
    <row r="181898">
      <c r="A181898" s="1" t="s">
        <v>57149</v>
      </c>
    </row>
    <row r="181899">
      <c r="A181899" s="1" t="s">
        <v>57150</v>
      </c>
    </row>
    <row r="181900">
      <c r="A181900" s="1" t="s">
        <v>57151</v>
      </c>
    </row>
    <row r="181901">
      <c r="A181901" s="1" t="s">
        <v>57154</v>
      </c>
    </row>
    <row r="181902">
      <c r="A181902" s="1" t="s">
        <v>57177</v>
      </c>
    </row>
    <row r="181904">
      <c r="A181904" s="1" t="s">
        <v>2007</v>
      </c>
    </row>
    <row r="181906">
      <c r="A181906" s="1" t="s">
        <v>57156</v>
      </c>
    </row>
    <row r="181907">
      <c r="A181907" s="1" t="s">
        <v>57178</v>
      </c>
    </row>
    <row r="181908">
      <c r="A181908" s="1" t="s">
        <v>57179</v>
      </c>
    </row>
    <row r="181909">
      <c r="A181909" s="1" t="s">
        <v>57180</v>
      </c>
    </row>
    <row r="181911">
      <c r="A181911" s="1" t="s">
        <v>57181</v>
      </c>
    </row>
    <row r="181913">
      <c r="A181913" s="1" t="s">
        <v>57182</v>
      </c>
    </row>
    <row r="181914">
      <c r="A181914" s="1" t="s">
        <v>57183</v>
      </c>
    </row>
    <row r="181916">
      <c r="A181916" s="1" t="s">
        <v>57184</v>
      </c>
    </row>
    <row r="181917">
      <c r="A181917" s="1" t="s">
        <v>57185</v>
      </c>
    </row>
    <row r="181918">
      <c r="A181918" s="1" t="s">
        <v>57186</v>
      </c>
    </row>
    <row r="181919">
      <c r="A181919" s="1" t="s">
        <v>52397</v>
      </c>
    </row>
    <row r="181921">
      <c r="A181921" s="1" t="s">
        <v>57187</v>
      </c>
    </row>
    <row r="181922">
      <c r="A181922" s="1" t="s">
        <v>57188</v>
      </c>
    </row>
    <row r="181923">
      <c r="A181923" s="1" t="s">
        <v>57189</v>
      </c>
    </row>
    <row r="181925">
      <c r="A181925" s="1" t="s">
        <v>57190</v>
      </c>
    </row>
    <row r="181927">
      <c r="A181927" s="1" t="s">
        <v>57191</v>
      </c>
    </row>
    <row r="181928">
      <c r="A181928" s="1" t="s">
        <v>57192</v>
      </c>
    </row>
    <row r="181930">
      <c r="A181930" s="1" t="s">
        <v>57193</v>
      </c>
    </row>
    <row r="181931">
      <c r="A181931" s="1" t="s">
        <v>57194</v>
      </c>
    </row>
    <row r="181932">
      <c r="A181932" s="1" t="s">
        <v>57195</v>
      </c>
    </row>
    <row r="181934">
      <c r="A181934" s="1" t="s">
        <v>57196</v>
      </c>
    </row>
    <row r="181936">
      <c r="A181936" s="1" t="s">
        <v>57197</v>
      </c>
    </row>
    <row r="181937">
      <c r="A181937" s="1" t="s">
        <v>57198</v>
      </c>
    </row>
    <row r="181939">
      <c r="A181939" s="1" t="s">
        <v>57199</v>
      </c>
    </row>
    <row r="181940">
      <c r="A181940" s="1" t="s">
        <v>57200</v>
      </c>
    </row>
    <row r="181941">
      <c r="A181941" s="1" t="s">
        <v>57156</v>
      </c>
    </row>
    <row r="181942">
      <c r="A181942" s="1" t="s">
        <v>57178</v>
      </c>
    </row>
    <row r="181943">
      <c r="A181943" s="1" t="s">
        <v>57179</v>
      </c>
    </row>
    <row r="181944">
      <c r="A181944" s="1" t="s">
        <v>57180</v>
      </c>
    </row>
    <row r="181945">
      <c r="A181945" s="1" t="s">
        <v>57181</v>
      </c>
    </row>
    <row r="181946">
      <c r="A181946" s="1" t="s">
        <v>57182</v>
      </c>
    </row>
    <row r="181947">
      <c r="A181947" s="1" t="s">
        <v>57183</v>
      </c>
    </row>
    <row r="181948">
      <c r="A181948" s="1" t="s">
        <v>57184</v>
      </c>
    </row>
    <row r="181949">
      <c r="A181949" s="1" t="s">
        <v>57185</v>
      </c>
    </row>
    <row r="181950">
      <c r="A181950" s="1" t="s">
        <v>57186</v>
      </c>
    </row>
    <row r="181951">
      <c r="A181951" s="1" t="s">
        <v>52397</v>
      </c>
    </row>
    <row r="181952">
      <c r="A181952" s="1" t="s">
        <v>57187</v>
      </c>
    </row>
    <row r="181953">
      <c r="A181953" s="1" t="s">
        <v>57188</v>
      </c>
    </row>
    <row r="181954">
      <c r="A181954" s="1" t="s">
        <v>57189</v>
      </c>
    </row>
    <row r="181955">
      <c r="A181955" s="1" t="s">
        <v>57190</v>
      </c>
    </row>
    <row r="181956">
      <c r="A181956" s="1" t="s">
        <v>57191</v>
      </c>
    </row>
    <row r="181957">
      <c r="A181957" s="1" t="s">
        <v>57192</v>
      </c>
    </row>
    <row r="181958">
      <c r="A181958" s="1" t="s">
        <v>57193</v>
      </c>
    </row>
    <row r="181959">
      <c r="A181959" s="1" t="s">
        <v>57194</v>
      </c>
    </row>
    <row r="181960">
      <c r="A181960" s="1" t="s">
        <v>57195</v>
      </c>
    </row>
    <row r="181961">
      <c r="A181961" s="1" t="s">
        <v>57196</v>
      </c>
    </row>
    <row r="181962">
      <c r="A181962" s="1" t="s">
        <v>57197</v>
      </c>
    </row>
    <row r="181963">
      <c r="A181963" s="1" t="s">
        <v>57198</v>
      </c>
    </row>
    <row r="181964">
      <c r="A181964" s="1" t="s">
        <v>57201</v>
      </c>
    </row>
    <row r="181965">
      <c r="A181965" s="1" t="s">
        <v>57202</v>
      </c>
    </row>
    <row r="181966">
      <c r="A181966" s="1" t="s">
        <v>25558</v>
      </c>
    </row>
    <row r="181968">
      <c r="A181968" s="1" t="s">
        <v>25559</v>
      </c>
    </row>
    <row r="181969">
      <c r="A181969" s="1" t="s">
        <v>25560</v>
      </c>
    </row>
    <row r="181970">
      <c r="A181970" s="1" t="s">
        <v>25561</v>
      </c>
    </row>
    <row r="181972">
      <c r="A181972" s="1" t="s">
        <v>25562</v>
      </c>
    </row>
    <row r="181973">
      <c r="A181973" s="1" t="s">
        <v>25563</v>
      </c>
    </row>
    <row r="181974">
      <c r="A181974" s="1" t="s">
        <v>25564</v>
      </c>
    </row>
    <row r="181975">
      <c r="A181975" s="1" t="s">
        <v>25565</v>
      </c>
    </row>
    <row r="181976">
      <c r="A181976" s="1" t="s">
        <v>25566</v>
      </c>
    </row>
    <row r="181977">
      <c r="A181977" s="1" t="s">
        <v>25567</v>
      </c>
    </row>
    <row r="181978">
      <c r="A181978" s="1" t="s">
        <v>25568</v>
      </c>
    </row>
    <row r="181979">
      <c r="A181979" s="1" t="s">
        <v>25569</v>
      </c>
    </row>
    <row r="181980">
      <c r="A181980" s="1" t="s">
        <v>25570</v>
      </c>
    </row>
    <row r="181981">
      <c r="A181981" s="1" t="s">
        <v>25571</v>
      </c>
    </row>
    <row r="181983">
      <c r="A181983" s="1" t="s">
        <v>25572</v>
      </c>
    </row>
    <row r="181985">
      <c r="A181985" s="1" t="s">
        <v>25573</v>
      </c>
    </row>
    <row r="181987">
      <c r="A181987" s="1" t="s">
        <v>24935</v>
      </c>
    </row>
    <row r="181988">
      <c r="A181988" s="1" t="s">
        <v>25574</v>
      </c>
    </row>
    <row r="181990">
      <c r="A181990" s="1" t="s">
        <v>25575</v>
      </c>
    </row>
    <row r="181992">
      <c r="A181992" s="1" t="s">
        <v>25576</v>
      </c>
    </row>
    <row r="181993">
      <c r="A181993" s="1" t="s">
        <v>25577</v>
      </c>
    </row>
    <row r="181994">
      <c r="A181994" s="1" t="s">
        <v>25578</v>
      </c>
    </row>
    <row r="181995">
      <c r="A181995" s="1" t="s">
        <v>25579</v>
      </c>
    </row>
    <row r="181996">
      <c r="A181996" s="1" t="s">
        <v>25580</v>
      </c>
    </row>
    <row r="181997">
      <c r="A181997" s="1" t="s">
        <v>25581</v>
      </c>
    </row>
    <row r="181998">
      <c r="A181998" s="1" t="s">
        <v>25582</v>
      </c>
    </row>
    <row r="181999">
      <c r="A181999" s="1" t="s">
        <v>25583</v>
      </c>
    </row>
    <row r="182000">
      <c r="A182000" s="1" t="s">
        <v>25584</v>
      </c>
    </row>
    <row r="182001">
      <c r="A182001" s="1" t="s">
        <v>25585</v>
      </c>
    </row>
    <row r="182002">
      <c r="A182002" s="1" t="s">
        <v>25586</v>
      </c>
    </row>
    <row r="182003">
      <c r="A182003" s="1" t="s">
        <v>25587</v>
      </c>
    </row>
    <row r="182005">
      <c r="A182005" s="1" t="s">
        <v>25588</v>
      </c>
    </row>
    <row r="182006">
      <c r="A182006" s="1" t="s">
        <v>25589</v>
      </c>
    </row>
    <row r="182007">
      <c r="A182007" s="1" t="s">
        <v>25559</v>
      </c>
    </row>
    <row r="182008">
      <c r="A182008" s="1" t="s">
        <v>25560</v>
      </c>
    </row>
    <row r="182009">
      <c r="A182009" s="1" t="s">
        <v>25561</v>
      </c>
    </row>
    <row r="182010">
      <c r="A182010" s="1" t="s">
        <v>25562</v>
      </c>
    </row>
    <row r="182011">
      <c r="A182011" s="1" t="s">
        <v>25563</v>
      </c>
    </row>
    <row r="182012">
      <c r="A182012" s="1" t="s">
        <v>25564</v>
      </c>
    </row>
    <row r="182013">
      <c r="A182013" s="1" t="s">
        <v>25565</v>
      </c>
    </row>
    <row r="182014">
      <c r="A182014" s="1" t="s">
        <v>25566</v>
      </c>
    </row>
    <row r="182015">
      <c r="A182015" s="1" t="s">
        <v>25567</v>
      </c>
    </row>
    <row r="182016">
      <c r="A182016" s="1" t="s">
        <v>25568</v>
      </c>
    </row>
    <row r="182017">
      <c r="A182017" s="1" t="s">
        <v>25569</v>
      </c>
    </row>
    <row r="182018">
      <c r="A182018" s="1" t="s">
        <v>25570</v>
      </c>
    </row>
    <row r="182019">
      <c r="A182019" s="1" t="s">
        <v>25571</v>
      </c>
    </row>
    <row r="182020">
      <c r="A182020" s="1" t="s">
        <v>25573</v>
      </c>
    </row>
    <row r="182021">
      <c r="A182021" s="1" t="s">
        <v>24935</v>
      </c>
    </row>
    <row r="182022">
      <c r="A182022" s="1" t="s">
        <v>25574</v>
      </c>
    </row>
    <row r="182023">
      <c r="A182023" s="1" t="s">
        <v>25575</v>
      </c>
    </row>
    <row r="182024">
      <c r="A182024" s="1" t="s">
        <v>25576</v>
      </c>
    </row>
    <row r="182025">
      <c r="A182025" s="1" t="s">
        <v>25577</v>
      </c>
    </row>
    <row r="182026">
      <c r="A182026" s="1" t="s">
        <v>25579</v>
      </c>
    </row>
    <row r="182027">
      <c r="A182027" s="1" t="s">
        <v>25580</v>
      </c>
    </row>
    <row r="182028">
      <c r="A182028" s="1" t="s">
        <v>25581</v>
      </c>
    </row>
    <row r="182029">
      <c r="A182029" s="1" t="s">
        <v>25582</v>
      </c>
    </row>
    <row r="182030">
      <c r="A182030" s="1" t="s">
        <v>25583</v>
      </c>
    </row>
    <row r="182031">
      <c r="A182031" s="1" t="s">
        <v>25584</v>
      </c>
    </row>
    <row r="182032">
      <c r="A182032" s="1" t="s">
        <v>25585</v>
      </c>
    </row>
    <row r="182033">
      <c r="A182033" s="1" t="s">
        <v>25586</v>
      </c>
    </row>
    <row r="182034">
      <c r="A182034" s="1" t="s">
        <v>25590</v>
      </c>
    </row>
    <row r="182035">
      <c r="A182035" s="1" t="s">
        <v>57203</v>
      </c>
    </row>
    <row r="182036">
      <c r="A182036" s="1" t="s">
        <v>25592</v>
      </c>
    </row>
    <row r="182038">
      <c r="A182038" s="1" t="s">
        <v>25593</v>
      </c>
    </row>
    <row r="182039">
      <c r="A182039" s="1" t="s">
        <v>25594</v>
      </c>
    </row>
    <row r="182041">
      <c r="A182041" s="1" t="s">
        <v>25595</v>
      </c>
    </row>
    <row r="182042">
      <c r="A182042" s="1" t="s">
        <v>25596</v>
      </c>
    </row>
    <row r="182044">
      <c r="A182044" s="1" t="s">
        <v>25597</v>
      </c>
    </row>
    <row r="182045">
      <c r="A182045" s="1" t="s">
        <v>25598</v>
      </c>
    </row>
    <row r="182046">
      <c r="A182046" s="1" t="s">
        <v>25599</v>
      </c>
    </row>
    <row r="182047">
      <c r="A182047" s="1" t="s">
        <v>25600</v>
      </c>
    </row>
    <row r="182048">
      <c r="A182048" s="1" t="s">
        <v>25601</v>
      </c>
    </row>
    <row r="182049">
      <c r="A182049" s="1" t="s">
        <v>25602</v>
      </c>
    </row>
    <row r="182050">
      <c r="A182050" s="1" t="s">
        <v>25603</v>
      </c>
    </row>
    <row r="182051">
      <c r="A182051" s="1" t="s">
        <v>25604</v>
      </c>
    </row>
    <row r="182052">
      <c r="A182052" s="1" t="s">
        <v>25605</v>
      </c>
    </row>
    <row r="182053">
      <c r="A182053" s="1" t="s">
        <v>25606</v>
      </c>
    </row>
    <row r="182055">
      <c r="A182055" s="1" t="s">
        <v>24925</v>
      </c>
    </row>
    <row r="182057">
      <c r="A182057" s="1" t="s">
        <v>25607</v>
      </c>
    </row>
    <row r="182059">
      <c r="A182059" s="1" t="s">
        <v>24935</v>
      </c>
    </row>
    <row r="182060">
      <c r="A182060" s="1" t="s">
        <v>25608</v>
      </c>
    </row>
    <row r="182062">
      <c r="A182062" s="1" t="s">
        <v>25609</v>
      </c>
    </row>
    <row r="182064">
      <c r="A182064" s="1" t="s">
        <v>25610</v>
      </c>
    </row>
    <row r="182065">
      <c r="A182065" s="1" t="s">
        <v>25611</v>
      </c>
    </row>
    <row r="182066">
      <c r="A182066" s="1" t="s">
        <v>25612</v>
      </c>
    </row>
    <row r="182067">
      <c r="A182067" s="1" t="s">
        <v>25613</v>
      </c>
    </row>
    <row r="182068">
      <c r="A182068" s="1" t="s">
        <v>25614</v>
      </c>
    </row>
    <row r="182069">
      <c r="A182069" s="1" t="s">
        <v>25615</v>
      </c>
    </row>
    <row r="182070">
      <c r="A182070" s="1" t="s">
        <v>25616</v>
      </c>
    </row>
    <row r="182071">
      <c r="A182071" s="1" t="s">
        <v>25617</v>
      </c>
    </row>
    <row r="182072">
      <c r="A182072" s="1" t="s">
        <v>25618</v>
      </c>
    </row>
    <row r="182073">
      <c r="A182073" s="1" t="s">
        <v>25619</v>
      </c>
    </row>
    <row r="182074">
      <c r="A182074" s="1" t="s">
        <v>25620</v>
      </c>
    </row>
    <row r="182075">
      <c r="A182075" s="1" t="s">
        <v>25621</v>
      </c>
    </row>
    <row r="182077">
      <c r="A182077" s="1" t="s">
        <v>25588</v>
      </c>
    </row>
    <row r="182078">
      <c r="A182078" s="1" t="s">
        <v>25622</v>
      </c>
    </row>
    <row r="182079">
      <c r="A182079" s="1" t="s">
        <v>25593</v>
      </c>
    </row>
    <row r="182080">
      <c r="A182080" s="1" t="s">
        <v>25594</v>
      </c>
    </row>
    <row r="182081">
      <c r="A182081" s="1" t="s">
        <v>25595</v>
      </c>
    </row>
    <row r="182082">
      <c r="A182082" s="1" t="s">
        <v>25596</v>
      </c>
    </row>
    <row r="182083">
      <c r="A182083" s="1" t="s">
        <v>25597</v>
      </c>
    </row>
    <row r="182084">
      <c r="A182084" s="1" t="s">
        <v>25598</v>
      </c>
    </row>
    <row r="182085">
      <c r="A182085" s="1" t="s">
        <v>25599</v>
      </c>
    </row>
    <row r="182086">
      <c r="A182086" s="1" t="s">
        <v>25600</v>
      </c>
    </row>
    <row r="182087">
      <c r="A182087" s="1" t="s">
        <v>25601</v>
      </c>
    </row>
    <row r="182088">
      <c r="A182088" s="1" t="s">
        <v>25602</v>
      </c>
    </row>
    <row r="182089">
      <c r="A182089" s="1" t="s">
        <v>25603</v>
      </c>
    </row>
    <row r="182090">
      <c r="A182090" s="1" t="s">
        <v>25604</v>
      </c>
    </row>
    <row r="182091">
      <c r="A182091" s="1" t="s">
        <v>25605</v>
      </c>
    </row>
    <row r="182092">
      <c r="A182092" s="1" t="s">
        <v>25606</v>
      </c>
    </row>
    <row r="182093">
      <c r="A182093" s="1" t="s">
        <v>25607</v>
      </c>
    </row>
    <row r="182094">
      <c r="A182094" s="1" t="s">
        <v>24935</v>
      </c>
    </row>
    <row r="182095">
      <c r="A182095" s="1" t="s">
        <v>25608</v>
      </c>
    </row>
    <row r="182096">
      <c r="A182096" s="1" t="s">
        <v>25609</v>
      </c>
    </row>
    <row r="182097">
      <c r="A182097" s="1" t="s">
        <v>25610</v>
      </c>
    </row>
    <row r="182098">
      <c r="A182098" s="1" t="s">
        <v>25611</v>
      </c>
    </row>
    <row r="182099">
      <c r="A182099" s="1" t="s">
        <v>25613</v>
      </c>
    </row>
    <row r="182100">
      <c r="A182100" s="1" t="s">
        <v>25614</v>
      </c>
    </row>
    <row r="182101">
      <c r="A182101" s="1" t="s">
        <v>25615</v>
      </c>
    </row>
    <row r="182102">
      <c r="A182102" s="1" t="s">
        <v>25616</v>
      </c>
    </row>
    <row r="182103">
      <c r="A182103" s="1" t="s">
        <v>25617</v>
      </c>
    </row>
    <row r="182104">
      <c r="A182104" s="1" t="s">
        <v>25618</v>
      </c>
    </row>
    <row r="182105">
      <c r="A182105" s="1" t="s">
        <v>25619</v>
      </c>
    </row>
    <row r="182106">
      <c r="A182106" s="1" t="s">
        <v>25620</v>
      </c>
    </row>
    <row r="182107">
      <c r="A182107" s="1" t="s">
        <v>25621</v>
      </c>
    </row>
    <row r="182108">
      <c r="A182108" s="1" t="s">
        <v>25623</v>
      </c>
    </row>
    <row r="182109">
      <c r="A182109" s="1" t="s">
        <v>57204</v>
      </c>
    </row>
    <row r="182111">
      <c r="A182111" s="1" t="s">
        <v>3877</v>
      </c>
    </row>
    <row r="182112">
      <c r="A182112" s="1" t="s">
        <v>57205</v>
      </c>
    </row>
    <row r="182113">
      <c r="A182113" s="1" t="s">
        <v>57206</v>
      </c>
    </row>
    <row r="182114">
      <c r="A182114" s="1" t="s">
        <v>57207</v>
      </c>
    </row>
    <row r="182115">
      <c r="A182115" s="1" t="s">
        <v>57208</v>
      </c>
    </row>
    <row r="182116">
      <c r="A182116" s="1" t="s">
        <v>57209</v>
      </c>
    </row>
    <row r="182117">
      <c r="A182117" s="1" t="s">
        <v>57210</v>
      </c>
    </row>
    <row r="182118">
      <c r="A182118" s="1" t="s">
        <v>57211</v>
      </c>
    </row>
    <row r="182119">
      <c r="A182119" s="1" t="s">
        <v>57212</v>
      </c>
    </row>
    <row r="182120">
      <c r="A182120" s="1" t="s">
        <v>57213</v>
      </c>
    </row>
    <row r="182121">
      <c r="A182121" s="1" t="s">
        <v>57214</v>
      </c>
    </row>
    <row r="182122">
      <c r="A182122" s="1" t="s">
        <v>57215</v>
      </c>
    </row>
    <row r="182123">
      <c r="A182123" s="1" t="s">
        <v>57216</v>
      </c>
    </row>
    <row r="182124">
      <c r="A182124" s="1" t="s">
        <v>46335</v>
      </c>
    </row>
    <row r="182126">
      <c r="A182126" s="1" t="s">
        <v>57217</v>
      </c>
    </row>
    <row r="182127">
      <c r="A182127" s="1" t="s">
        <v>57218</v>
      </c>
    </row>
    <row r="182128">
      <c r="A182128" s="1" t="s">
        <v>57219</v>
      </c>
    </row>
    <row r="182130">
      <c r="A182130" s="1" t="s">
        <v>57220</v>
      </c>
    </row>
    <row r="182131">
      <c r="A182131" s="1" t="s">
        <v>57221</v>
      </c>
    </row>
    <row r="182133">
      <c r="A182133" s="1" t="s">
        <v>57222</v>
      </c>
    </row>
    <row r="182135">
      <c r="A182135" s="1" t="s">
        <v>57223</v>
      </c>
    </row>
    <row r="182136">
      <c r="A182136" s="1" t="s">
        <v>57224</v>
      </c>
    </row>
    <row r="182137">
      <c r="A182137" s="1" t="s">
        <v>57205</v>
      </c>
    </row>
    <row r="182138">
      <c r="A182138" s="1" t="s">
        <v>57206</v>
      </c>
    </row>
    <row r="182139">
      <c r="A182139" s="1" t="s">
        <v>57207</v>
      </c>
    </row>
    <row r="182140">
      <c r="A182140" s="1" t="s">
        <v>57208</v>
      </c>
    </row>
    <row r="182141">
      <c r="A182141" s="1" t="s">
        <v>57209</v>
      </c>
    </row>
    <row r="182142">
      <c r="A182142" s="1" t="s">
        <v>57210</v>
      </c>
    </row>
    <row r="182143">
      <c r="A182143" s="1" t="s">
        <v>57211</v>
      </c>
    </row>
    <row r="182144">
      <c r="A182144" s="1" t="s">
        <v>57213</v>
      </c>
    </row>
    <row r="182145">
      <c r="A182145" s="1" t="s">
        <v>57214</v>
      </c>
    </row>
    <row r="182146">
      <c r="A182146" s="1" t="s">
        <v>57215</v>
      </c>
    </row>
    <row r="182147">
      <c r="A182147" s="1" t="s">
        <v>57216</v>
      </c>
    </row>
    <row r="182148">
      <c r="A182148" s="1" t="s">
        <v>46335</v>
      </c>
    </row>
    <row r="182149">
      <c r="A182149" s="1" t="s">
        <v>57217</v>
      </c>
    </row>
    <row r="182150">
      <c r="A182150" s="1" t="s">
        <v>57218</v>
      </c>
    </row>
    <row r="182151">
      <c r="A182151" s="1" t="s">
        <v>57219</v>
      </c>
    </row>
    <row r="182152">
      <c r="A182152" s="1" t="s">
        <v>57220</v>
      </c>
    </row>
    <row r="182153">
      <c r="A182153" s="1" t="s">
        <v>57221</v>
      </c>
    </row>
    <row r="182154">
      <c r="A182154" s="1" t="s">
        <v>57225</v>
      </c>
    </row>
    <row r="182155">
      <c r="A182155" s="1" t="s">
        <v>57226</v>
      </c>
    </row>
    <row r="182156">
      <c r="A182156" s="1" t="s">
        <v>25592</v>
      </c>
    </row>
    <row r="182158">
      <c r="A182158" s="1" t="s">
        <v>25593</v>
      </c>
    </row>
    <row r="182159">
      <c r="A182159" s="1" t="s">
        <v>25594</v>
      </c>
    </row>
    <row r="182161">
      <c r="A182161" s="1" t="s">
        <v>25595</v>
      </c>
    </row>
    <row r="182162">
      <c r="A182162" s="1" t="s">
        <v>25596</v>
      </c>
    </row>
    <row r="182164">
      <c r="A182164" s="1" t="s">
        <v>25597</v>
      </c>
    </row>
    <row r="182165">
      <c r="A182165" s="1" t="s">
        <v>25598</v>
      </c>
    </row>
    <row r="182166">
      <c r="A182166" s="1" t="s">
        <v>25599</v>
      </c>
    </row>
    <row r="182167">
      <c r="A182167" s="1" t="s">
        <v>25600</v>
      </c>
    </row>
    <row r="182168">
      <c r="A182168" s="1" t="s">
        <v>25601</v>
      </c>
    </row>
    <row r="182169">
      <c r="A182169" s="1" t="s">
        <v>25602</v>
      </c>
    </row>
    <row r="182170">
      <c r="A182170" s="1" t="s">
        <v>25603</v>
      </c>
    </row>
    <row r="182171">
      <c r="A182171" s="1" t="s">
        <v>25604</v>
      </c>
    </row>
    <row r="182172">
      <c r="A182172" s="1" t="s">
        <v>25605</v>
      </c>
    </row>
    <row r="182173">
      <c r="A182173" s="1" t="s">
        <v>25606</v>
      </c>
    </row>
    <row r="182175">
      <c r="A182175" s="1" t="s">
        <v>24925</v>
      </c>
    </row>
    <row r="182177">
      <c r="A182177" s="1" t="s">
        <v>25607</v>
      </c>
    </row>
    <row r="182179">
      <c r="A182179" s="1" t="s">
        <v>24935</v>
      </c>
    </row>
    <row r="182180">
      <c r="A182180" s="1" t="s">
        <v>25608</v>
      </c>
    </row>
    <row r="182182">
      <c r="A182182" s="1" t="s">
        <v>25609</v>
      </c>
    </row>
    <row r="182184">
      <c r="A182184" s="1" t="s">
        <v>25610</v>
      </c>
    </row>
    <row r="182185">
      <c r="A182185" s="1" t="s">
        <v>25611</v>
      </c>
    </row>
    <row r="182186">
      <c r="A182186" s="1" t="s">
        <v>25612</v>
      </c>
    </row>
    <row r="182187">
      <c r="A182187" s="1" t="s">
        <v>25613</v>
      </c>
    </row>
    <row r="182188">
      <c r="A182188" s="1" t="s">
        <v>25614</v>
      </c>
    </row>
    <row r="182189">
      <c r="A182189" s="1" t="s">
        <v>25615</v>
      </c>
    </row>
    <row r="182190">
      <c r="A182190" s="1" t="s">
        <v>25616</v>
      </c>
    </row>
    <row r="182191">
      <c r="A182191" s="1" t="s">
        <v>25617</v>
      </c>
    </row>
    <row r="182192">
      <c r="A182192" s="1" t="s">
        <v>25618</v>
      </c>
    </row>
    <row r="182193">
      <c r="A182193" s="1" t="s">
        <v>25619</v>
      </c>
    </row>
    <row r="182194">
      <c r="A182194" s="1" t="s">
        <v>25620</v>
      </c>
    </row>
    <row r="182195">
      <c r="A182195" s="1" t="s">
        <v>25621</v>
      </c>
    </row>
    <row r="182197">
      <c r="A182197" s="1" t="s">
        <v>25588</v>
      </c>
    </row>
    <row r="182198">
      <c r="A182198" s="1" t="s">
        <v>25622</v>
      </c>
    </row>
    <row r="182199">
      <c r="A182199" s="1" t="s">
        <v>25593</v>
      </c>
    </row>
    <row r="182200">
      <c r="A182200" s="1" t="s">
        <v>25594</v>
      </c>
    </row>
    <row r="182201">
      <c r="A182201" s="1" t="s">
        <v>25595</v>
      </c>
    </row>
    <row r="182202">
      <c r="A182202" s="1" t="s">
        <v>25596</v>
      </c>
    </row>
    <row r="182203">
      <c r="A182203" s="1" t="s">
        <v>25597</v>
      </c>
    </row>
    <row r="182204">
      <c r="A182204" s="1" t="s">
        <v>25598</v>
      </c>
    </row>
    <row r="182205">
      <c r="A182205" s="1" t="s">
        <v>25599</v>
      </c>
    </row>
    <row r="182206">
      <c r="A182206" s="1" t="s">
        <v>25600</v>
      </c>
    </row>
    <row r="182207">
      <c r="A182207" s="1" t="s">
        <v>25601</v>
      </c>
    </row>
    <row r="182208">
      <c r="A182208" s="1" t="s">
        <v>25602</v>
      </c>
    </row>
    <row r="182209">
      <c r="A182209" s="1" t="s">
        <v>25603</v>
      </c>
    </row>
    <row r="182210">
      <c r="A182210" s="1" t="s">
        <v>25604</v>
      </c>
    </row>
    <row r="182211">
      <c r="A182211" s="1" t="s">
        <v>25605</v>
      </c>
    </row>
    <row r="182212">
      <c r="A182212" s="1" t="s">
        <v>25606</v>
      </c>
    </row>
    <row r="182213">
      <c r="A182213" s="1" t="s">
        <v>25607</v>
      </c>
    </row>
    <row r="182214">
      <c r="A182214" s="1" t="s">
        <v>24935</v>
      </c>
    </row>
    <row r="182215">
      <c r="A182215" s="1" t="s">
        <v>25608</v>
      </c>
    </row>
    <row r="182216">
      <c r="A182216" s="1" t="s">
        <v>25609</v>
      </c>
    </row>
    <row r="182217">
      <c r="A182217" s="1" t="s">
        <v>25610</v>
      </c>
    </row>
    <row r="182218">
      <c r="A182218" s="1" t="s">
        <v>25611</v>
      </c>
    </row>
    <row r="182219">
      <c r="A182219" s="1" t="s">
        <v>25613</v>
      </c>
    </row>
    <row r="182220">
      <c r="A182220" s="1" t="s">
        <v>25614</v>
      </c>
    </row>
    <row r="182221">
      <c r="A182221" s="1" t="s">
        <v>25615</v>
      </c>
    </row>
    <row r="182222">
      <c r="A182222" s="1" t="s">
        <v>25616</v>
      </c>
    </row>
    <row r="182223">
      <c r="A182223" s="1" t="s">
        <v>25617</v>
      </c>
    </row>
    <row r="182224">
      <c r="A182224" s="1" t="s">
        <v>25618</v>
      </c>
    </row>
    <row r="182225">
      <c r="A182225" s="1" t="s">
        <v>25619</v>
      </c>
    </row>
    <row r="182226">
      <c r="A182226" s="1" t="s">
        <v>25620</v>
      </c>
    </row>
    <row r="182227">
      <c r="A182227" s="1" t="s">
        <v>25621</v>
      </c>
    </row>
    <row r="182228">
      <c r="A182228" s="1" t="s">
        <v>25623</v>
      </c>
    </row>
    <row r="182229">
      <c r="A182229" s="1" t="s">
        <v>57227</v>
      </c>
    </row>
    <row r="182231">
      <c r="A182231" s="1" t="s">
        <v>57228</v>
      </c>
    </row>
    <row r="182233">
      <c r="A182233" s="1" t="s">
        <v>57229</v>
      </c>
    </row>
    <row r="182234">
      <c r="A182234" s="1" t="s">
        <v>57230</v>
      </c>
    </row>
    <row r="182236">
      <c r="A182236" s="1" t="s">
        <v>57231</v>
      </c>
    </row>
    <row r="182238">
      <c r="A182238" s="1" t="s">
        <v>57232</v>
      </c>
    </row>
    <row r="182240">
      <c r="A182240" s="1" t="s">
        <v>57233</v>
      </c>
    </row>
    <row r="182241">
      <c r="A182241" s="1" t="s">
        <v>57234</v>
      </c>
    </row>
    <row r="182243">
      <c r="A182243" s="1" t="s">
        <v>57235</v>
      </c>
    </row>
    <row r="182244">
      <c r="A182244" s="1" t="s">
        <v>57236</v>
      </c>
    </row>
    <row r="182245">
      <c r="A182245" s="1" t="s">
        <v>57237</v>
      </c>
    </row>
    <row r="182246">
      <c r="A182246" s="1" t="s">
        <v>57212</v>
      </c>
    </row>
    <row r="182247">
      <c r="A182247" s="1" t="s">
        <v>57238</v>
      </c>
    </row>
    <row r="182248">
      <c r="A182248" s="1" t="s">
        <v>57239</v>
      </c>
    </row>
    <row r="182249">
      <c r="A182249" s="1" t="s">
        <v>57240</v>
      </c>
    </row>
    <row r="182250">
      <c r="A182250" s="1" t="s">
        <v>57241</v>
      </c>
    </row>
    <row r="182251">
      <c r="A182251" s="1" t="s">
        <v>57242</v>
      </c>
    </row>
    <row r="182253">
      <c r="A182253" s="1" t="s">
        <v>57243</v>
      </c>
    </row>
    <row r="182254">
      <c r="A182254" s="1" t="s">
        <v>57244</v>
      </c>
    </row>
    <row r="182255">
      <c r="A182255" s="1" t="s">
        <v>57228</v>
      </c>
    </row>
    <row r="182256">
      <c r="A182256" s="1" t="s">
        <v>57229</v>
      </c>
    </row>
    <row r="182257">
      <c r="A182257" s="1" t="s">
        <v>57230</v>
      </c>
    </row>
    <row r="182258">
      <c r="A182258" s="1" t="s">
        <v>57231</v>
      </c>
    </row>
    <row r="182259">
      <c r="A182259" s="1" t="s">
        <v>57232</v>
      </c>
    </row>
    <row r="182260">
      <c r="A182260" s="1" t="s">
        <v>57233</v>
      </c>
    </row>
    <row r="182261">
      <c r="A182261" s="1" t="s">
        <v>57234</v>
      </c>
    </row>
    <row r="182262">
      <c r="A182262" s="1" t="s">
        <v>57235</v>
      </c>
    </row>
    <row r="182263">
      <c r="A182263" s="1" t="s">
        <v>57236</v>
      </c>
    </row>
    <row r="182264">
      <c r="A182264" s="1" t="s">
        <v>57237</v>
      </c>
    </row>
    <row r="182265">
      <c r="A182265" s="1" t="s">
        <v>57238</v>
      </c>
    </row>
    <row r="182266">
      <c r="A182266" s="1" t="s">
        <v>57239</v>
      </c>
    </row>
    <row r="182267">
      <c r="A182267" s="1" t="s">
        <v>57240</v>
      </c>
    </row>
    <row r="182268">
      <c r="A182268" s="1" t="s">
        <v>57241</v>
      </c>
    </row>
    <row r="182269">
      <c r="A182269" s="1" t="s">
        <v>57242</v>
      </c>
    </row>
    <row r="182270">
      <c r="A182270" s="1" t="s">
        <v>57245</v>
      </c>
    </row>
    <row r="182271">
      <c r="A182271" s="1" t="s">
        <v>57246</v>
      </c>
    </row>
    <row r="182273">
      <c r="A182273" s="1" t="s">
        <v>25626</v>
      </c>
    </row>
    <row r="182274">
      <c r="A182274" s="1" t="s">
        <v>25627</v>
      </c>
    </row>
    <row r="182276">
      <c r="A182276" s="1" t="s">
        <v>25628</v>
      </c>
    </row>
    <row r="182277">
      <c r="A182277" s="1" t="s">
        <v>25629</v>
      </c>
    </row>
    <row r="182279">
      <c r="A182279" s="1" t="s">
        <v>25630</v>
      </c>
    </row>
    <row r="182280">
      <c r="A182280" s="1" t="s">
        <v>25631</v>
      </c>
    </row>
    <row r="182281">
      <c r="A182281" s="1" t="s">
        <v>25632</v>
      </c>
    </row>
    <row r="182282">
      <c r="A182282" s="1" t="s">
        <v>25633</v>
      </c>
    </row>
    <row r="182284">
      <c r="A182284" s="1" t="s">
        <v>25634</v>
      </c>
    </row>
    <row r="182286">
      <c r="A182286" s="1" t="s">
        <v>25635</v>
      </c>
    </row>
    <row r="182288">
      <c r="A182288" s="1" t="s">
        <v>25636</v>
      </c>
    </row>
    <row r="182290">
      <c r="A182290" s="1" t="s">
        <v>11830</v>
      </c>
    </row>
    <row r="182291">
      <c r="A182291" s="1" t="s">
        <v>11831</v>
      </c>
    </row>
    <row r="182292">
      <c r="A182292" s="1" t="s">
        <v>11832</v>
      </c>
    </row>
    <row r="182293">
      <c r="A182293" s="1" t="s">
        <v>900</v>
      </c>
    </row>
    <row r="182294">
      <c r="A182294" s="1" t="s">
        <v>2871</v>
      </c>
    </row>
    <row r="182295">
      <c r="A182295" s="1" t="s">
        <v>25637</v>
      </c>
    </row>
    <row r="182296">
      <c r="A182296" s="1" t="s">
        <v>25626</v>
      </c>
    </row>
    <row r="182297">
      <c r="A182297" s="1" t="s">
        <v>25627</v>
      </c>
    </row>
    <row r="182298">
      <c r="A182298" s="1" t="s">
        <v>25628</v>
      </c>
    </row>
    <row r="182299">
      <c r="A182299" s="1" t="s">
        <v>25629</v>
      </c>
    </row>
    <row r="182300">
      <c r="A182300" s="1" t="s">
        <v>25630</v>
      </c>
    </row>
    <row r="182301">
      <c r="A182301" s="1" t="s">
        <v>25631</v>
      </c>
    </row>
    <row r="182302">
      <c r="A182302" s="1" t="s">
        <v>25632</v>
      </c>
    </row>
    <row r="182303">
      <c r="A182303" s="1" t="s">
        <v>25633</v>
      </c>
    </row>
    <row r="182304">
      <c r="A182304" s="1" t="s">
        <v>25634</v>
      </c>
    </row>
    <row r="182305">
      <c r="A182305" s="1" t="s">
        <v>25635</v>
      </c>
    </row>
    <row r="182306">
      <c r="A182306" s="1" t="s">
        <v>25636</v>
      </c>
    </row>
    <row r="182307">
      <c r="A182307" s="1" t="s">
        <v>11830</v>
      </c>
    </row>
    <row r="182308">
      <c r="A182308" s="1" t="s">
        <v>11831</v>
      </c>
    </row>
    <row r="182309">
      <c r="A182309" s="1" t="s">
        <v>11832</v>
      </c>
    </row>
    <row r="182310">
      <c r="A182310" s="1" t="s">
        <v>25638</v>
      </c>
    </row>
    <row r="182311">
      <c r="A182311" s="1" t="s">
        <v>57247</v>
      </c>
    </row>
    <row r="182313">
      <c r="A182313" s="1" t="s">
        <v>25640</v>
      </c>
    </row>
    <row r="182314">
      <c r="A182314" s="1" t="s">
        <v>25627</v>
      </c>
    </row>
    <row r="182316">
      <c r="A182316" s="1" t="s">
        <v>25641</v>
      </c>
    </row>
    <row r="182317">
      <c r="A182317" s="1" t="s">
        <v>25642</v>
      </c>
    </row>
    <row r="182319">
      <c r="A182319" s="1" t="s">
        <v>25643</v>
      </c>
    </row>
    <row r="182320">
      <c r="A182320" s="1" t="s">
        <v>25644</v>
      </c>
    </row>
    <row r="182321">
      <c r="A182321" s="1" t="s">
        <v>25645</v>
      </c>
    </row>
    <row r="182323">
      <c r="A182323" s="1" t="s">
        <v>25646</v>
      </c>
    </row>
    <row r="182325">
      <c r="A182325" s="1" t="s">
        <v>25647</v>
      </c>
    </row>
    <row r="182327">
      <c r="A182327" s="1" t="s">
        <v>25635</v>
      </c>
    </row>
    <row r="182329">
      <c r="A182329" s="1" t="s">
        <v>25648</v>
      </c>
    </row>
    <row r="182331">
      <c r="A182331" s="1" t="s">
        <v>897</v>
      </c>
    </row>
    <row r="182332">
      <c r="A182332" s="1" t="s">
        <v>898</v>
      </c>
    </row>
    <row r="182333">
      <c r="A182333" s="1" t="s">
        <v>899</v>
      </c>
    </row>
    <row r="182334">
      <c r="A182334" s="1" t="s">
        <v>900</v>
      </c>
    </row>
    <row r="182335">
      <c r="A182335" s="1" t="s">
        <v>2871</v>
      </c>
    </row>
    <row r="182336">
      <c r="A182336" s="1" t="s">
        <v>25649</v>
      </c>
    </row>
    <row r="182337">
      <c r="A182337" s="1" t="s">
        <v>25640</v>
      </c>
    </row>
    <row r="182338">
      <c r="A182338" s="1" t="s">
        <v>25627</v>
      </c>
    </row>
    <row r="182339">
      <c r="A182339" s="1" t="s">
        <v>25641</v>
      </c>
    </row>
    <row r="182340">
      <c r="A182340" s="1" t="s">
        <v>25642</v>
      </c>
    </row>
    <row r="182341">
      <c r="A182341" s="1" t="s">
        <v>25643</v>
      </c>
    </row>
    <row r="182342">
      <c r="A182342" s="1" t="s">
        <v>25644</v>
      </c>
    </row>
    <row r="182343">
      <c r="A182343" s="1" t="s">
        <v>25645</v>
      </c>
    </row>
    <row r="182344">
      <c r="A182344" s="1" t="s">
        <v>25646</v>
      </c>
    </row>
    <row r="182345">
      <c r="A182345" s="1" t="s">
        <v>25647</v>
      </c>
    </row>
    <row r="182346">
      <c r="A182346" s="1" t="s">
        <v>25635</v>
      </c>
    </row>
    <row r="182347">
      <c r="A182347" s="1" t="s">
        <v>897</v>
      </c>
    </row>
    <row r="182348">
      <c r="A182348" s="1" t="s">
        <v>898</v>
      </c>
    </row>
    <row r="182349">
      <c r="A182349" s="1" t="s">
        <v>899</v>
      </c>
    </row>
    <row r="182350">
      <c r="A182350" s="1" t="s">
        <v>25650</v>
      </c>
    </row>
    <row r="182351">
      <c r="A182351" s="1" t="s">
        <v>57248</v>
      </c>
    </row>
    <row r="182353">
      <c r="A182353" s="1" t="s">
        <v>5211</v>
      </c>
    </row>
    <row r="182354">
      <c r="A182354" s="1" t="s">
        <v>57249</v>
      </c>
    </row>
    <row r="182355">
      <c r="A182355" s="1" t="s">
        <v>57250</v>
      </c>
    </row>
    <row r="182356">
      <c r="A182356" s="1" t="s">
        <v>57251</v>
      </c>
    </row>
    <row r="182357">
      <c r="A182357" s="1" t="s">
        <v>57252</v>
      </c>
    </row>
    <row r="182359">
      <c r="A182359" s="1" t="s">
        <v>57253</v>
      </c>
    </row>
    <row r="182361">
      <c r="A182361" s="1" t="s">
        <v>57254</v>
      </c>
    </row>
    <row r="182363">
      <c r="A182363" s="1" t="s">
        <v>57255</v>
      </c>
    </row>
    <row r="182364">
      <c r="A182364" s="1" t="s">
        <v>57256</v>
      </c>
    </row>
    <row r="182365">
      <c r="A182365" s="1" t="s">
        <v>57257</v>
      </c>
    </row>
    <row r="182367">
      <c r="A182367" s="1" t="s">
        <v>57258</v>
      </c>
    </row>
    <row r="182369">
      <c r="A182369" s="1" t="s">
        <v>57259</v>
      </c>
    </row>
    <row r="182371">
      <c r="A182371" s="1" t="s">
        <v>2007</v>
      </c>
    </row>
    <row r="182373">
      <c r="A182373" s="1" t="s">
        <v>57260</v>
      </c>
    </row>
    <row r="182375">
      <c r="A182375" s="1" t="s">
        <v>13477</v>
      </c>
    </row>
    <row r="182376">
      <c r="A182376" s="1" t="s">
        <v>57261</v>
      </c>
    </row>
    <row r="182377">
      <c r="A182377" s="1" t="s">
        <v>57249</v>
      </c>
    </row>
    <row r="182378">
      <c r="A182378" s="1" t="s">
        <v>57251</v>
      </c>
    </row>
    <row r="182379">
      <c r="A182379" s="1" t="s">
        <v>57252</v>
      </c>
    </row>
    <row r="182380">
      <c r="A182380" s="1" t="s">
        <v>57253</v>
      </c>
    </row>
    <row r="182381">
      <c r="A182381" s="1" t="s">
        <v>57254</v>
      </c>
    </row>
    <row r="182382">
      <c r="A182382" s="1" t="s">
        <v>57255</v>
      </c>
    </row>
    <row r="182383">
      <c r="A182383" s="1" t="s">
        <v>57256</v>
      </c>
    </row>
    <row r="182384">
      <c r="A182384" s="1" t="s">
        <v>57257</v>
      </c>
    </row>
    <row r="182385">
      <c r="A182385" s="1" t="s">
        <v>57258</v>
      </c>
    </row>
    <row r="182386">
      <c r="A182386" s="1" t="s">
        <v>57259</v>
      </c>
    </row>
    <row r="182387">
      <c r="A182387" s="1" t="s">
        <v>57262</v>
      </c>
    </row>
    <row r="182388">
      <c r="A182388" s="1" t="s">
        <v>57263</v>
      </c>
    </row>
    <row r="182390">
      <c r="A182390" s="1" t="s">
        <v>25640</v>
      </c>
    </row>
    <row r="182391">
      <c r="A182391" s="1" t="s">
        <v>25627</v>
      </c>
    </row>
    <row r="182393">
      <c r="A182393" s="1" t="s">
        <v>25641</v>
      </c>
    </row>
    <row r="182394">
      <c r="A182394" s="1" t="s">
        <v>25642</v>
      </c>
    </row>
    <row r="182396">
      <c r="A182396" s="1" t="s">
        <v>25643</v>
      </c>
    </row>
    <row r="182397">
      <c r="A182397" s="1" t="s">
        <v>25644</v>
      </c>
    </row>
    <row r="182398">
      <c r="A182398" s="1" t="s">
        <v>25645</v>
      </c>
    </row>
    <row r="182400">
      <c r="A182400" s="1" t="s">
        <v>25646</v>
      </c>
    </row>
    <row r="182402">
      <c r="A182402" s="1" t="s">
        <v>25647</v>
      </c>
    </row>
    <row r="182404">
      <c r="A182404" s="1" t="s">
        <v>25635</v>
      </c>
    </row>
    <row r="182406">
      <c r="A182406" s="1" t="s">
        <v>25648</v>
      </c>
    </row>
    <row r="182408">
      <c r="A182408" s="1" t="s">
        <v>897</v>
      </c>
    </row>
    <row r="182409">
      <c r="A182409" s="1" t="s">
        <v>898</v>
      </c>
    </row>
    <row r="182410">
      <c r="A182410" s="1" t="s">
        <v>899</v>
      </c>
    </row>
    <row r="182411">
      <c r="A182411" s="1" t="s">
        <v>900</v>
      </c>
    </row>
    <row r="182412">
      <c r="A182412" s="1" t="s">
        <v>2871</v>
      </c>
    </row>
    <row r="182413">
      <c r="A182413" s="1" t="s">
        <v>25649</v>
      </c>
    </row>
    <row r="182414">
      <c r="A182414" s="1" t="s">
        <v>25640</v>
      </c>
    </row>
    <row r="182415">
      <c r="A182415" s="1" t="s">
        <v>25627</v>
      </c>
    </row>
    <row r="182416">
      <c r="A182416" s="1" t="s">
        <v>25641</v>
      </c>
    </row>
    <row r="182417">
      <c r="A182417" s="1" t="s">
        <v>25642</v>
      </c>
    </row>
    <row r="182418">
      <c r="A182418" s="1" t="s">
        <v>25643</v>
      </c>
    </row>
    <row r="182419">
      <c r="A182419" s="1" t="s">
        <v>25644</v>
      </c>
    </row>
    <row r="182420">
      <c r="A182420" s="1" t="s">
        <v>25645</v>
      </c>
    </row>
    <row r="182421">
      <c r="A182421" s="1" t="s">
        <v>25646</v>
      </c>
    </row>
    <row r="182422">
      <c r="A182422" s="1" t="s">
        <v>25647</v>
      </c>
    </row>
    <row r="182423">
      <c r="A182423" s="1" t="s">
        <v>25635</v>
      </c>
    </row>
    <row r="182424">
      <c r="A182424" s="1" t="s">
        <v>897</v>
      </c>
    </row>
    <row r="182425">
      <c r="A182425" s="1" t="s">
        <v>898</v>
      </c>
    </row>
    <row r="182426">
      <c r="A182426" s="1" t="s">
        <v>899</v>
      </c>
    </row>
    <row r="182427">
      <c r="A182427" s="1" t="s">
        <v>25650</v>
      </c>
    </row>
    <row r="182428">
      <c r="A182428" s="1" t="s">
        <v>57264</v>
      </c>
    </row>
    <row r="182430">
      <c r="A182430" s="1" t="s">
        <v>25653</v>
      </c>
    </row>
    <row r="182432">
      <c r="A182432" s="1" t="s">
        <v>25654</v>
      </c>
    </row>
    <row r="182434">
      <c r="A182434" s="1" t="s">
        <v>25655</v>
      </c>
    </row>
    <row r="182436">
      <c r="A182436" s="1" t="s">
        <v>25656</v>
      </c>
    </row>
    <row r="182437">
      <c r="A182437" s="1" t="s">
        <v>25657</v>
      </c>
    </row>
    <row r="182438">
      <c r="A182438" s="1" t="s">
        <v>25658</v>
      </c>
    </row>
    <row r="182440">
      <c r="A182440" s="1" t="s">
        <v>25659</v>
      </c>
    </row>
    <row r="182441">
      <c r="A182441" s="1" t="s">
        <v>25660</v>
      </c>
    </row>
    <row r="182442">
      <c r="A182442" s="1" t="s">
        <v>25661</v>
      </c>
    </row>
    <row r="182444">
      <c r="A182444" s="1" t="s">
        <v>25662</v>
      </c>
    </row>
    <row r="182445">
      <c r="A182445" s="1" t="s">
        <v>25663</v>
      </c>
    </row>
    <row r="182446">
      <c r="A182446" s="1" t="s">
        <v>25664</v>
      </c>
    </row>
    <row r="182448">
      <c r="A182448" s="1" t="s">
        <v>25665</v>
      </c>
    </row>
    <row r="182449">
      <c r="A182449" s="1" t="s">
        <v>25666</v>
      </c>
    </row>
    <row r="182450">
      <c r="A182450" s="1" t="s">
        <v>25667</v>
      </c>
    </row>
    <row r="182451">
      <c r="A182451" s="1" t="s">
        <v>25668</v>
      </c>
    </row>
    <row r="182452">
      <c r="A182452" s="1" t="s">
        <v>25669</v>
      </c>
    </row>
    <row r="182453">
      <c r="A182453" s="1" t="s">
        <v>25670</v>
      </c>
    </row>
    <row r="182455">
      <c r="A182455" s="1" t="s">
        <v>25671</v>
      </c>
    </row>
    <row r="182456">
      <c r="A182456" s="1" t="s">
        <v>25672</v>
      </c>
    </row>
    <row r="182457">
      <c r="A182457" s="1" t="s">
        <v>25673</v>
      </c>
    </row>
    <row r="182459">
      <c r="A182459" s="1" t="s">
        <v>25674</v>
      </c>
    </row>
    <row r="182461">
      <c r="A182461" s="1" t="s">
        <v>25675</v>
      </c>
    </row>
    <row r="182463">
      <c r="A182463" s="1" t="s">
        <v>25676</v>
      </c>
    </row>
    <row r="182465">
      <c r="A182465" s="1" t="s">
        <v>25677</v>
      </c>
    </row>
    <row r="182467">
      <c r="A182467" s="1" t="s">
        <v>25678</v>
      </c>
    </row>
    <row r="182468">
      <c r="A182468" s="1" t="s">
        <v>25679</v>
      </c>
    </row>
    <row r="182470">
      <c r="A182470" s="1" t="s">
        <v>25680</v>
      </c>
    </row>
    <row r="182472">
      <c r="A182472" s="1" t="s">
        <v>25681</v>
      </c>
    </row>
    <row r="182474">
      <c r="A182474" s="1" t="s">
        <v>25682</v>
      </c>
    </row>
    <row r="182475">
      <c r="A182475" s="1" t="s">
        <v>25683</v>
      </c>
    </row>
    <row r="182476">
      <c r="A182476" s="1" t="s">
        <v>25684</v>
      </c>
    </row>
    <row r="182478">
      <c r="A182478" s="1" t="s">
        <v>25685</v>
      </c>
    </row>
    <row r="182480">
      <c r="A182480" s="1" t="s">
        <v>25686</v>
      </c>
    </row>
    <row r="182482">
      <c r="A182482" s="1" t="s">
        <v>25687</v>
      </c>
    </row>
    <row r="182484">
      <c r="A182484" s="1" t="s">
        <v>25688</v>
      </c>
    </row>
    <row r="182486">
      <c r="A182486" s="1" t="s">
        <v>25689</v>
      </c>
    </row>
    <row r="182487">
      <c r="A182487" s="1" t="s">
        <v>25690</v>
      </c>
    </row>
    <row r="182489">
      <c r="A182489" s="1" t="s">
        <v>25691</v>
      </c>
    </row>
    <row r="182491">
      <c r="A182491" s="1" t="s">
        <v>25692</v>
      </c>
    </row>
    <row r="182492">
      <c r="A182492" s="1" t="s">
        <v>25653</v>
      </c>
    </row>
    <row r="182493">
      <c r="A182493" s="1" t="s">
        <v>25654</v>
      </c>
    </row>
    <row r="182494">
      <c r="A182494" s="1" t="s">
        <v>25655</v>
      </c>
    </row>
    <row r="182495">
      <c r="A182495" s="1" t="s">
        <v>25656</v>
      </c>
    </row>
    <row r="182496">
      <c r="A182496" s="1" t="s">
        <v>25657</v>
      </c>
    </row>
    <row r="182497">
      <c r="A182497" s="1" t="s">
        <v>25658</v>
      </c>
    </row>
    <row r="182498">
      <c r="A182498" s="1" t="s">
        <v>25659</v>
      </c>
    </row>
    <row r="182499">
      <c r="A182499" s="1" t="s">
        <v>25660</v>
      </c>
    </row>
    <row r="182500">
      <c r="A182500" s="1" t="s">
        <v>25661</v>
      </c>
    </row>
    <row r="182501">
      <c r="A182501" s="1" t="s">
        <v>25662</v>
      </c>
    </row>
    <row r="182502">
      <c r="A182502" s="1" t="s">
        <v>25663</v>
      </c>
    </row>
    <row r="182503">
      <c r="A182503" s="1" t="s">
        <v>25664</v>
      </c>
    </row>
    <row r="182504">
      <c r="A182504" s="1" t="s">
        <v>25665</v>
      </c>
    </row>
    <row r="182505">
      <c r="A182505" s="1" t="s">
        <v>25666</v>
      </c>
    </row>
    <row r="182506">
      <c r="A182506" s="1" t="s">
        <v>25667</v>
      </c>
    </row>
    <row r="182507">
      <c r="A182507" s="1" t="s">
        <v>25668</v>
      </c>
    </row>
    <row r="182508">
      <c r="A182508" s="1" t="s">
        <v>25669</v>
      </c>
    </row>
    <row r="182509">
      <c r="A182509" s="1" t="s">
        <v>25670</v>
      </c>
    </row>
    <row r="182510">
      <c r="A182510" s="1" t="s">
        <v>25671</v>
      </c>
    </row>
    <row r="182511">
      <c r="A182511" s="1" t="s">
        <v>25693</v>
      </c>
    </row>
    <row r="182512">
      <c r="A182512" s="1" t="s">
        <v>25673</v>
      </c>
    </row>
    <row r="182513">
      <c r="A182513" s="1" t="s">
        <v>25674</v>
      </c>
    </row>
    <row r="182514">
      <c r="A182514" s="1" t="s">
        <v>25675</v>
      </c>
    </row>
    <row r="182515">
      <c r="A182515" s="1" t="s">
        <v>25676</v>
      </c>
    </row>
    <row r="182516">
      <c r="A182516" s="1" t="s">
        <v>25677</v>
      </c>
    </row>
    <row r="182517">
      <c r="A182517" s="1" t="s">
        <v>25678</v>
      </c>
    </row>
    <row r="182518">
      <c r="A182518" s="1" t="s">
        <v>25679</v>
      </c>
    </row>
    <row r="182519">
      <c r="A182519" s="1" t="s">
        <v>25680</v>
      </c>
    </row>
    <row r="182520">
      <c r="A182520" s="1" t="s">
        <v>25681</v>
      </c>
    </row>
    <row r="182521">
      <c r="A182521" s="1" t="s">
        <v>25682</v>
      </c>
    </row>
    <row r="182522">
      <c r="A182522" s="1" t="s">
        <v>25683</v>
      </c>
    </row>
    <row r="182523">
      <c r="A182523" s="1" t="s">
        <v>25684</v>
      </c>
    </row>
    <row r="182524">
      <c r="A182524" s="1" t="s">
        <v>25686</v>
      </c>
    </row>
    <row r="182525">
      <c r="A182525" s="1" t="s">
        <v>25687</v>
      </c>
    </row>
    <row r="182526">
      <c r="A182526" s="1" t="s">
        <v>25688</v>
      </c>
    </row>
    <row r="182527">
      <c r="A182527" s="1" t="s">
        <v>25689</v>
      </c>
    </row>
    <row r="182528">
      <c r="A182528" s="1" t="s">
        <v>25690</v>
      </c>
    </row>
    <row r="182529">
      <c r="A182529" s="1" t="s">
        <v>25694</v>
      </c>
    </row>
    <row r="182530">
      <c r="A182530" s="1" t="s">
        <v>57265</v>
      </c>
    </row>
    <row r="182532">
      <c r="A182532" s="1" t="s">
        <v>25696</v>
      </c>
    </row>
    <row r="182534">
      <c r="A182534" s="1" t="s">
        <v>25697</v>
      </c>
    </row>
    <row r="182535">
      <c r="A182535" s="1" t="s">
        <v>24949</v>
      </c>
    </row>
    <row r="182537">
      <c r="A182537" s="1" t="s">
        <v>25698</v>
      </c>
    </row>
    <row r="182539">
      <c r="A182539" s="1" t="s">
        <v>25699</v>
      </c>
    </row>
    <row r="182541">
      <c r="A182541" s="1" t="s">
        <v>25700</v>
      </c>
    </row>
    <row r="182542">
      <c r="A182542" s="1" t="s">
        <v>25701</v>
      </c>
    </row>
    <row r="182543">
      <c r="A182543" s="1" t="s">
        <v>25702</v>
      </c>
    </row>
    <row r="182545">
      <c r="A182545" s="1" t="s">
        <v>25703</v>
      </c>
    </row>
    <row r="182547">
      <c r="A182547" s="1" t="s">
        <v>25704</v>
      </c>
    </row>
    <row r="182549">
      <c r="A182549" s="1" t="s">
        <v>25705</v>
      </c>
    </row>
    <row r="182551">
      <c r="A182551" s="1" t="s">
        <v>25706</v>
      </c>
    </row>
    <row r="182552">
      <c r="A182552" s="1" t="s">
        <v>25707</v>
      </c>
    </row>
    <row r="182554">
      <c r="A182554" s="1" t="s">
        <v>25708</v>
      </c>
    </row>
    <row r="182556">
      <c r="A182556" s="1" t="s">
        <v>25709</v>
      </c>
    </row>
    <row r="182558">
      <c r="A182558" s="1" t="s">
        <v>25710</v>
      </c>
    </row>
    <row r="182559">
      <c r="A182559" s="1" t="s">
        <v>25711</v>
      </c>
    </row>
    <row r="182560">
      <c r="A182560" s="1" t="s">
        <v>25712</v>
      </c>
    </row>
    <row r="182562">
      <c r="A182562" s="1" t="s">
        <v>25713</v>
      </c>
    </row>
    <row r="182563">
      <c r="A182563" s="1" t="s">
        <v>25714</v>
      </c>
    </row>
    <row r="182565">
      <c r="A182565" s="1" t="s">
        <v>25715</v>
      </c>
    </row>
    <row r="182566">
      <c r="A182566" s="1" t="s">
        <v>25716</v>
      </c>
    </row>
    <row r="182567">
      <c r="A182567" s="1" t="s">
        <v>25684</v>
      </c>
    </row>
    <row r="182569">
      <c r="A182569" s="1" t="s">
        <v>25717</v>
      </c>
    </row>
    <row r="182570">
      <c r="A182570" s="1" t="s">
        <v>25718</v>
      </c>
    </row>
    <row r="182572">
      <c r="A182572" s="1" t="s">
        <v>25719</v>
      </c>
    </row>
    <row r="182574">
      <c r="A182574" s="1" t="s">
        <v>25720</v>
      </c>
    </row>
    <row r="182575">
      <c r="A182575" s="1" t="s">
        <v>25721</v>
      </c>
    </row>
    <row r="182576">
      <c r="A182576" s="1" t="s">
        <v>25722</v>
      </c>
    </row>
    <row r="182578">
      <c r="A182578" s="1" t="s">
        <v>25723</v>
      </c>
    </row>
    <row r="182579">
      <c r="A182579" s="1" t="s">
        <v>25696</v>
      </c>
    </row>
    <row r="182580">
      <c r="A182580" s="1" t="s">
        <v>25697</v>
      </c>
    </row>
    <row r="182581">
      <c r="A182581" s="1" t="s">
        <v>24949</v>
      </c>
    </row>
    <row r="182582">
      <c r="A182582" s="1" t="s">
        <v>25698</v>
      </c>
    </row>
    <row r="182583">
      <c r="A182583" s="1" t="s">
        <v>25699</v>
      </c>
    </row>
    <row r="182584">
      <c r="A182584" s="1" t="s">
        <v>25700</v>
      </c>
    </row>
    <row r="182585">
      <c r="A182585" s="1" t="s">
        <v>25701</v>
      </c>
    </row>
    <row r="182586">
      <c r="A182586" s="1" t="s">
        <v>25702</v>
      </c>
    </row>
    <row r="182587">
      <c r="A182587" s="1" t="s">
        <v>25703</v>
      </c>
    </row>
    <row r="182588">
      <c r="A182588" s="1" t="s">
        <v>25704</v>
      </c>
    </row>
    <row r="182589">
      <c r="A182589" s="1" t="s">
        <v>25705</v>
      </c>
    </row>
    <row r="182590">
      <c r="A182590" s="1" t="s">
        <v>25724</v>
      </c>
    </row>
    <row r="182591">
      <c r="A182591" s="1" t="s">
        <v>25707</v>
      </c>
    </row>
    <row r="182592">
      <c r="A182592" s="1" t="s">
        <v>25708</v>
      </c>
    </row>
    <row r="182593">
      <c r="A182593" s="1" t="s">
        <v>25709</v>
      </c>
    </row>
    <row r="182594">
      <c r="A182594" s="1" t="s">
        <v>25710</v>
      </c>
    </row>
    <row r="182595">
      <c r="A182595" s="1" t="s">
        <v>25711</v>
      </c>
    </row>
    <row r="182596">
      <c r="A182596" s="1" t="s">
        <v>25712</v>
      </c>
    </row>
    <row r="182597">
      <c r="A182597" s="1" t="s">
        <v>25713</v>
      </c>
    </row>
    <row r="182598">
      <c r="A182598" s="1" t="s">
        <v>25714</v>
      </c>
    </row>
    <row r="182599">
      <c r="A182599" s="1" t="s">
        <v>25715</v>
      </c>
    </row>
    <row r="182600">
      <c r="A182600" s="1" t="s">
        <v>25716</v>
      </c>
    </row>
    <row r="182601">
      <c r="A182601" s="1" t="s">
        <v>25684</v>
      </c>
    </row>
    <row r="182602">
      <c r="A182602" s="1" t="s">
        <v>25717</v>
      </c>
    </row>
    <row r="182603">
      <c r="A182603" s="1" t="s">
        <v>25718</v>
      </c>
    </row>
    <row r="182604">
      <c r="A182604" s="1" t="s">
        <v>25719</v>
      </c>
    </row>
    <row r="182605">
      <c r="A182605" s="1" t="s">
        <v>25720</v>
      </c>
    </row>
    <row r="182606">
      <c r="A182606" s="1" t="s">
        <v>25721</v>
      </c>
    </row>
    <row r="182607">
      <c r="A182607" s="1" t="s">
        <v>25725</v>
      </c>
    </row>
    <row r="182608">
      <c r="A182608" s="1" t="s">
        <v>57266</v>
      </c>
    </row>
    <row r="182609">
      <c r="A182609" s="1" t="s">
        <v>57267</v>
      </c>
    </row>
    <row r="182610">
      <c r="A182610" s="1" t="s">
        <v>57268</v>
      </c>
    </row>
    <row r="182611">
      <c r="A182611" s="1" t="s">
        <v>57269</v>
      </c>
    </row>
    <row r="182612">
      <c r="A182612" s="1" t="s">
        <v>57270</v>
      </c>
    </row>
    <row r="182613">
      <c r="A182613" s="1" t="s">
        <v>57271</v>
      </c>
    </row>
    <row r="182614">
      <c r="A182614" s="1" t="s">
        <v>57272</v>
      </c>
    </row>
    <row r="182615">
      <c r="A182615" s="1" t="s">
        <v>57273</v>
      </c>
    </row>
    <row r="182616">
      <c r="A182616" s="1" t="s">
        <v>57274</v>
      </c>
    </row>
    <row r="182617">
      <c r="A182617" s="1" t="s">
        <v>57275</v>
      </c>
    </row>
    <row r="182618">
      <c r="A182618" s="1" t="s">
        <v>57276</v>
      </c>
    </row>
    <row r="182619">
      <c r="A182619" s="1" t="s">
        <v>57277</v>
      </c>
    </row>
    <row r="182620">
      <c r="A182620" s="1" t="s">
        <v>57278</v>
      </c>
    </row>
    <row r="182621">
      <c r="A182621" s="1" t="s">
        <v>57279</v>
      </c>
    </row>
    <row r="182622">
      <c r="A182622" s="1" t="s">
        <v>57280</v>
      </c>
    </row>
    <row r="182623">
      <c r="A182623" s="1" t="s">
        <v>57267</v>
      </c>
    </row>
    <row r="182624">
      <c r="A182624" s="1" t="s">
        <v>57268</v>
      </c>
    </row>
    <row r="182625">
      <c r="A182625" s="1" t="s">
        <v>57269</v>
      </c>
    </row>
    <row r="182626">
      <c r="A182626" s="1" t="s">
        <v>57270</v>
      </c>
    </row>
    <row r="182627">
      <c r="A182627" s="1" t="s">
        <v>57271</v>
      </c>
    </row>
    <row r="182628">
      <c r="A182628" s="1" t="s">
        <v>57272</v>
      </c>
    </row>
    <row r="182629">
      <c r="A182629" s="1" t="s">
        <v>57273</v>
      </c>
    </row>
    <row r="182630">
      <c r="A182630" s="1" t="s">
        <v>57275</v>
      </c>
    </row>
    <row r="182631">
      <c r="A182631" s="1" t="s">
        <v>57276</v>
      </c>
    </row>
    <row r="182632">
      <c r="A182632" s="1" t="s">
        <v>57277</v>
      </c>
    </row>
    <row r="182633">
      <c r="A182633" s="1" t="s">
        <v>57278</v>
      </c>
    </row>
    <row r="182634">
      <c r="A182634" s="1" t="s">
        <v>57281</v>
      </c>
    </row>
    <row r="182635">
      <c r="A182635" s="1" t="s">
        <v>57282</v>
      </c>
    </row>
    <row r="182637">
      <c r="A182637" s="1" t="s">
        <v>25696</v>
      </c>
    </row>
    <row r="182639">
      <c r="A182639" s="1" t="s">
        <v>25697</v>
      </c>
    </row>
    <row r="182640">
      <c r="A182640" s="1" t="s">
        <v>24949</v>
      </c>
    </row>
    <row r="182642">
      <c r="A182642" s="1" t="s">
        <v>25698</v>
      </c>
    </row>
    <row r="182644">
      <c r="A182644" s="1" t="s">
        <v>25699</v>
      </c>
    </row>
    <row r="182646">
      <c r="A182646" s="1" t="s">
        <v>25700</v>
      </c>
    </row>
    <row r="182647">
      <c r="A182647" s="1" t="s">
        <v>25701</v>
      </c>
    </row>
    <row r="182648">
      <c r="A182648" s="1" t="s">
        <v>25702</v>
      </c>
    </row>
    <row r="182650">
      <c r="A182650" s="1" t="s">
        <v>25703</v>
      </c>
    </row>
    <row r="182652">
      <c r="A182652" s="1" t="s">
        <v>25704</v>
      </c>
    </row>
    <row r="182654">
      <c r="A182654" s="1" t="s">
        <v>25705</v>
      </c>
    </row>
    <row r="182656">
      <c r="A182656" s="1" t="s">
        <v>25706</v>
      </c>
    </row>
    <row r="182657">
      <c r="A182657" s="1" t="s">
        <v>25707</v>
      </c>
    </row>
    <row r="182659">
      <c r="A182659" s="1" t="s">
        <v>25708</v>
      </c>
    </row>
    <row r="182661">
      <c r="A182661" s="1" t="s">
        <v>25709</v>
      </c>
    </row>
    <row r="182663">
      <c r="A182663" s="1" t="s">
        <v>25710</v>
      </c>
    </row>
    <row r="182664">
      <c r="A182664" s="1" t="s">
        <v>25711</v>
      </c>
    </row>
    <row r="182665">
      <c r="A182665" s="1" t="s">
        <v>25712</v>
      </c>
    </row>
    <row r="182667">
      <c r="A182667" s="1" t="s">
        <v>25713</v>
      </c>
    </row>
    <row r="182668">
      <c r="A182668" s="1" t="s">
        <v>25714</v>
      </c>
    </row>
    <row r="182670">
      <c r="A182670" s="1" t="s">
        <v>25715</v>
      </c>
    </row>
    <row r="182671">
      <c r="A182671" s="1" t="s">
        <v>25716</v>
      </c>
    </row>
    <row r="182672">
      <c r="A182672" s="1" t="s">
        <v>25684</v>
      </c>
    </row>
    <row r="182674">
      <c r="A182674" s="1" t="s">
        <v>25717</v>
      </c>
    </row>
    <row r="182675">
      <c r="A182675" s="1" t="s">
        <v>25718</v>
      </c>
    </row>
    <row r="182677">
      <c r="A182677" s="1" t="s">
        <v>25719</v>
      </c>
    </row>
    <row r="182679">
      <c r="A182679" s="1" t="s">
        <v>25720</v>
      </c>
    </row>
    <row r="182680">
      <c r="A182680" s="1" t="s">
        <v>25721</v>
      </c>
    </row>
    <row r="182681">
      <c r="A182681" s="1" t="s">
        <v>25722</v>
      </c>
    </row>
    <row r="182683">
      <c r="A182683" s="1" t="s">
        <v>25723</v>
      </c>
    </row>
    <row r="182684">
      <c r="A182684" s="1" t="s">
        <v>25696</v>
      </c>
    </row>
    <row r="182685">
      <c r="A182685" s="1" t="s">
        <v>25697</v>
      </c>
    </row>
    <row r="182686">
      <c r="A182686" s="1" t="s">
        <v>24949</v>
      </c>
    </row>
    <row r="182687">
      <c r="A182687" s="1" t="s">
        <v>25698</v>
      </c>
    </row>
    <row r="182688">
      <c r="A182688" s="1" t="s">
        <v>25699</v>
      </c>
    </row>
    <row r="182689">
      <c r="A182689" s="1" t="s">
        <v>25700</v>
      </c>
    </row>
    <row r="182690">
      <c r="A182690" s="1" t="s">
        <v>25701</v>
      </c>
    </row>
    <row r="182691">
      <c r="A182691" s="1" t="s">
        <v>25702</v>
      </c>
    </row>
    <row r="182692">
      <c r="A182692" s="1" t="s">
        <v>25703</v>
      </c>
    </row>
    <row r="182693">
      <c r="A182693" s="1" t="s">
        <v>25704</v>
      </c>
    </row>
    <row r="182694">
      <c r="A182694" s="1" t="s">
        <v>25705</v>
      </c>
    </row>
    <row r="182695">
      <c r="A182695" s="1" t="s">
        <v>25724</v>
      </c>
    </row>
    <row r="182696">
      <c r="A182696" s="1" t="s">
        <v>25707</v>
      </c>
    </row>
    <row r="182697">
      <c r="A182697" s="1" t="s">
        <v>25708</v>
      </c>
    </row>
    <row r="182698">
      <c r="A182698" s="1" t="s">
        <v>25709</v>
      </c>
    </row>
    <row r="182699">
      <c r="A182699" s="1" t="s">
        <v>25710</v>
      </c>
    </row>
    <row r="182700">
      <c r="A182700" s="1" t="s">
        <v>25711</v>
      </c>
    </row>
    <row r="182701">
      <c r="A182701" s="1" t="s">
        <v>25712</v>
      </c>
    </row>
    <row r="182702">
      <c r="A182702" s="1" t="s">
        <v>25713</v>
      </c>
    </row>
    <row r="182703">
      <c r="A182703" s="1" t="s">
        <v>25714</v>
      </c>
    </row>
    <row r="182704">
      <c r="A182704" s="1" t="s">
        <v>25715</v>
      </c>
    </row>
    <row r="182705">
      <c r="A182705" s="1" t="s">
        <v>25716</v>
      </c>
    </row>
    <row r="182706">
      <c r="A182706" s="1" t="s">
        <v>25684</v>
      </c>
    </row>
    <row r="182707">
      <c r="A182707" s="1" t="s">
        <v>25717</v>
      </c>
    </row>
    <row r="182708">
      <c r="A182708" s="1" t="s">
        <v>25718</v>
      </c>
    </row>
    <row r="182709">
      <c r="A182709" s="1" t="s">
        <v>25719</v>
      </c>
    </row>
    <row r="182710">
      <c r="A182710" s="1" t="s">
        <v>25720</v>
      </c>
    </row>
    <row r="182711">
      <c r="A182711" s="1" t="s">
        <v>25721</v>
      </c>
    </row>
    <row r="182712">
      <c r="A182712" s="1" t="s">
        <v>25725</v>
      </c>
    </row>
    <row r="182713">
      <c r="A182713" s="1" t="s">
        <v>57283</v>
      </c>
    </row>
    <row r="182715">
      <c r="A182715" s="1" t="s">
        <v>25728</v>
      </c>
    </row>
    <row r="182717">
      <c r="A182717" s="1" t="s">
        <v>25729</v>
      </c>
    </row>
    <row r="182718">
      <c r="A182718" s="1" t="s">
        <v>25730</v>
      </c>
    </row>
    <row r="182719">
      <c r="A182719" s="1" t="s">
        <v>25731</v>
      </c>
    </row>
    <row r="182720">
      <c r="A182720" s="1" t="s">
        <v>25732</v>
      </c>
    </row>
    <row r="182721">
      <c r="A182721" s="1" t="s">
        <v>25733</v>
      </c>
    </row>
    <row r="182722">
      <c r="A182722" s="1" t="s">
        <v>25734</v>
      </c>
    </row>
    <row r="182724">
      <c r="A182724" s="1" t="s">
        <v>25735</v>
      </c>
    </row>
    <row r="182725">
      <c r="A182725" s="1" t="s">
        <v>25736</v>
      </c>
    </row>
    <row r="182726">
      <c r="A182726" s="1" t="s">
        <v>25737</v>
      </c>
    </row>
    <row r="182727">
      <c r="A182727" s="1" t="s">
        <v>25738</v>
      </c>
    </row>
    <row r="182728">
      <c r="A182728" s="1" t="s">
        <v>25739</v>
      </c>
    </row>
    <row r="182729">
      <c r="A182729" s="1" t="s">
        <v>25740</v>
      </c>
    </row>
    <row r="182730">
      <c r="A182730" s="1" t="s">
        <v>25741</v>
      </c>
    </row>
    <row r="182731">
      <c r="A182731" s="1" t="s">
        <v>25742</v>
      </c>
    </row>
    <row r="182732">
      <c r="A182732" s="1" t="s">
        <v>25743</v>
      </c>
    </row>
    <row r="182733">
      <c r="A182733" s="1" t="s">
        <v>25744</v>
      </c>
    </row>
    <row r="182734">
      <c r="A182734" s="1" t="s">
        <v>25745</v>
      </c>
    </row>
    <row r="182735">
      <c r="A182735" s="1" t="s">
        <v>25746</v>
      </c>
    </row>
    <row r="182736">
      <c r="A182736" s="1" t="s">
        <v>25747</v>
      </c>
    </row>
    <row r="182737">
      <c r="A182737" s="1" t="s">
        <v>25748</v>
      </c>
    </row>
    <row r="182738">
      <c r="A182738" s="1" t="s">
        <v>25749</v>
      </c>
    </row>
    <row r="182739">
      <c r="A182739" s="1" t="s">
        <v>25750</v>
      </c>
    </row>
    <row r="182740">
      <c r="A182740" s="1" t="s">
        <v>25751</v>
      </c>
    </row>
    <row r="182741">
      <c r="A182741" s="1" t="s">
        <v>25752</v>
      </c>
    </row>
    <row r="182742">
      <c r="A182742" s="1" t="s">
        <v>25753</v>
      </c>
    </row>
    <row r="182743">
      <c r="A182743" s="1" t="s">
        <v>25754</v>
      </c>
    </row>
    <row r="182744">
      <c r="A182744" s="1" t="s">
        <v>25755</v>
      </c>
    </row>
    <row r="182745">
      <c r="A182745" s="1" t="s">
        <v>25756</v>
      </c>
    </row>
    <row r="182746">
      <c r="A182746" s="1" t="s">
        <v>25757</v>
      </c>
    </row>
    <row r="182748">
      <c r="A182748" s="1" t="s">
        <v>25758</v>
      </c>
    </row>
    <row r="182750">
      <c r="A182750" s="1" t="s">
        <v>367</v>
      </c>
    </row>
    <row r="182751">
      <c r="A182751" s="1" t="s">
        <v>25759</v>
      </c>
    </row>
    <row r="182752">
      <c r="A182752" s="1" t="s">
        <v>25728</v>
      </c>
    </row>
    <row r="182753">
      <c r="A182753" s="1" t="s">
        <v>25729</v>
      </c>
    </row>
    <row r="182754">
      <c r="A182754" s="1" t="s">
        <v>25730</v>
      </c>
    </row>
    <row r="182755">
      <c r="A182755" s="1" t="s">
        <v>25731</v>
      </c>
    </row>
    <row r="182756">
      <c r="A182756" s="1" t="s">
        <v>25732</v>
      </c>
    </row>
    <row r="182757">
      <c r="A182757" s="1" t="s">
        <v>25733</v>
      </c>
    </row>
    <row r="182758">
      <c r="A182758" s="1" t="s">
        <v>25734</v>
      </c>
    </row>
    <row r="182759">
      <c r="A182759" s="1" t="s">
        <v>25735</v>
      </c>
    </row>
    <row r="182760">
      <c r="A182760" s="1" t="s">
        <v>25736</v>
      </c>
    </row>
    <row r="182761">
      <c r="A182761" s="1" t="s">
        <v>25737</v>
      </c>
    </row>
    <row r="182762">
      <c r="A182762" s="1" t="s">
        <v>25738</v>
      </c>
    </row>
    <row r="182763">
      <c r="A182763" s="1" t="s">
        <v>25739</v>
      </c>
    </row>
    <row r="182764">
      <c r="A182764" s="1" t="s">
        <v>25740</v>
      </c>
    </row>
    <row r="182765">
      <c r="A182765" s="1" t="s">
        <v>25741</v>
      </c>
    </row>
    <row r="182766">
      <c r="A182766" s="1" t="s">
        <v>25742</v>
      </c>
    </row>
    <row r="182767">
      <c r="A182767" s="1" t="s">
        <v>25743</v>
      </c>
    </row>
    <row r="182768">
      <c r="A182768" s="1" t="s">
        <v>25744</v>
      </c>
    </row>
    <row r="182769">
      <c r="A182769" s="1" t="s">
        <v>25745</v>
      </c>
    </row>
    <row r="182770">
      <c r="A182770" s="1" t="s">
        <v>25746</v>
      </c>
    </row>
    <row r="182771">
      <c r="A182771" s="1" t="s">
        <v>25747</v>
      </c>
    </row>
    <row r="182772">
      <c r="A182772" s="1" t="s">
        <v>25748</v>
      </c>
    </row>
    <row r="182773">
      <c r="A182773" s="1" t="s">
        <v>25749</v>
      </c>
    </row>
    <row r="182774">
      <c r="A182774" s="1" t="s">
        <v>25750</v>
      </c>
    </row>
    <row r="182775">
      <c r="A182775" s="1" t="s">
        <v>25751</v>
      </c>
    </row>
    <row r="182776">
      <c r="A182776" s="1" t="s">
        <v>25752</v>
      </c>
    </row>
    <row r="182777">
      <c r="A182777" s="1" t="s">
        <v>25753</v>
      </c>
    </row>
    <row r="182778">
      <c r="A182778" s="1" t="s">
        <v>25754</v>
      </c>
    </row>
    <row r="182779">
      <c r="A182779" s="1" t="s">
        <v>25755</v>
      </c>
    </row>
    <row r="182780">
      <c r="A182780" s="1" t="s">
        <v>25756</v>
      </c>
    </row>
    <row r="182781">
      <c r="A182781" s="1" t="s">
        <v>25757</v>
      </c>
    </row>
    <row r="182782">
      <c r="A182782" s="1" t="s">
        <v>25760</v>
      </c>
    </row>
    <row r="182783">
      <c r="A182783" s="1" t="s">
        <v>57284</v>
      </c>
    </row>
    <row r="182785">
      <c r="A182785" s="1" t="s">
        <v>25762</v>
      </c>
    </row>
    <row r="182787">
      <c r="A182787" s="1" t="s">
        <v>25763</v>
      </c>
    </row>
    <row r="182788">
      <c r="A182788" s="1" t="s">
        <v>25730</v>
      </c>
    </row>
    <row r="182789">
      <c r="A182789" s="1" t="s">
        <v>25764</v>
      </c>
    </row>
    <row r="182790">
      <c r="A182790" s="1" t="s">
        <v>25765</v>
      </c>
    </row>
    <row r="182791">
      <c r="A182791" s="1" t="s">
        <v>25763</v>
      </c>
    </row>
    <row r="182792">
      <c r="A182792" s="1" t="s">
        <v>25766</v>
      </c>
    </row>
    <row r="182794">
      <c r="A182794" s="1" t="s">
        <v>25767</v>
      </c>
    </row>
    <row r="182795">
      <c r="A182795" s="1" t="s">
        <v>25768</v>
      </c>
    </row>
    <row r="182796">
      <c r="A182796" s="1" t="s">
        <v>25769</v>
      </c>
    </row>
    <row r="182797">
      <c r="A182797" s="1" t="s">
        <v>25770</v>
      </c>
    </row>
    <row r="182798">
      <c r="A182798" s="1" t="s">
        <v>25771</v>
      </c>
    </row>
    <row r="182799">
      <c r="A182799" s="1" t="s">
        <v>25772</v>
      </c>
    </row>
    <row r="182800">
      <c r="A182800" s="1" t="s">
        <v>25773</v>
      </c>
    </row>
    <row r="182801">
      <c r="A182801" s="1" t="s">
        <v>25774</v>
      </c>
    </row>
    <row r="182802">
      <c r="A182802" s="1" t="s">
        <v>25775</v>
      </c>
    </row>
    <row r="182803">
      <c r="A182803" s="1" t="s">
        <v>25776</v>
      </c>
    </row>
    <row r="182804">
      <c r="A182804" s="1" t="s">
        <v>25777</v>
      </c>
    </row>
    <row r="182805">
      <c r="A182805" s="1" t="s">
        <v>25778</v>
      </c>
    </row>
    <row r="182806">
      <c r="A182806" s="1" t="s">
        <v>25779</v>
      </c>
    </row>
    <row r="182807">
      <c r="A182807" s="1" t="s">
        <v>25780</v>
      </c>
    </row>
    <row r="182808">
      <c r="A182808" s="1" t="s">
        <v>25781</v>
      </c>
    </row>
    <row r="182809">
      <c r="A182809" s="1" t="s">
        <v>25782</v>
      </c>
    </row>
    <row r="182810">
      <c r="A182810" s="1" t="s">
        <v>25783</v>
      </c>
    </row>
    <row r="182811">
      <c r="A182811" s="1" t="s">
        <v>25784</v>
      </c>
    </row>
    <row r="182812">
      <c r="A182812" s="1" t="s">
        <v>25785</v>
      </c>
    </row>
    <row r="182813">
      <c r="A182813" s="1" t="s">
        <v>25786</v>
      </c>
    </row>
    <row r="182814">
      <c r="A182814" s="1" t="s">
        <v>25787</v>
      </c>
    </row>
    <row r="182815">
      <c r="A182815" s="1" t="s">
        <v>25788</v>
      </c>
    </row>
    <row r="182816">
      <c r="A182816" s="1" t="s">
        <v>25789</v>
      </c>
    </row>
    <row r="182818">
      <c r="A182818" s="1" t="s">
        <v>25790</v>
      </c>
    </row>
    <row r="182820">
      <c r="A182820" s="1" t="s">
        <v>233</v>
      </c>
    </row>
    <row r="182821">
      <c r="A182821" s="1" t="s">
        <v>25791</v>
      </c>
    </row>
    <row r="182822">
      <c r="A182822" s="1" t="s">
        <v>25762</v>
      </c>
    </row>
    <row r="182823">
      <c r="A182823" s="1" t="s">
        <v>25763</v>
      </c>
    </row>
    <row r="182824">
      <c r="A182824" s="1" t="s">
        <v>25730</v>
      </c>
    </row>
    <row r="182825">
      <c r="A182825" s="1" t="s">
        <v>25764</v>
      </c>
    </row>
    <row r="182826">
      <c r="A182826" s="1" t="s">
        <v>25765</v>
      </c>
    </row>
    <row r="182827">
      <c r="A182827" s="1" t="s">
        <v>25763</v>
      </c>
    </row>
    <row r="182828">
      <c r="A182828" s="1" t="s">
        <v>25766</v>
      </c>
    </row>
    <row r="182829">
      <c r="A182829" s="1" t="s">
        <v>25767</v>
      </c>
    </row>
    <row r="182830">
      <c r="A182830" s="1" t="s">
        <v>25768</v>
      </c>
    </row>
    <row r="182831">
      <c r="A182831" s="1" t="s">
        <v>25769</v>
      </c>
    </row>
    <row r="182832">
      <c r="A182832" s="1" t="s">
        <v>25770</v>
      </c>
    </row>
    <row r="182833">
      <c r="A182833" s="1" t="s">
        <v>25771</v>
      </c>
    </row>
    <row r="182834">
      <c r="A182834" s="1" t="s">
        <v>25772</v>
      </c>
    </row>
    <row r="182835">
      <c r="A182835" s="1" t="s">
        <v>25773</v>
      </c>
    </row>
    <row r="182836">
      <c r="A182836" s="1" t="s">
        <v>25774</v>
      </c>
    </row>
    <row r="182837">
      <c r="A182837" s="1" t="s">
        <v>25775</v>
      </c>
    </row>
    <row r="182838">
      <c r="A182838" s="1" t="s">
        <v>25776</v>
      </c>
    </row>
    <row r="182839">
      <c r="A182839" s="1" t="s">
        <v>25777</v>
      </c>
    </row>
    <row r="182840">
      <c r="A182840" s="1" t="s">
        <v>25778</v>
      </c>
    </row>
    <row r="182841">
      <c r="A182841" s="1" t="s">
        <v>25779</v>
      </c>
    </row>
    <row r="182842">
      <c r="A182842" s="1" t="s">
        <v>25780</v>
      </c>
    </row>
    <row r="182843">
      <c r="A182843" s="1" t="s">
        <v>25781</v>
      </c>
    </row>
    <row r="182844">
      <c r="A182844" s="1" t="s">
        <v>25782</v>
      </c>
    </row>
    <row r="182845">
      <c r="A182845" s="1" t="s">
        <v>25783</v>
      </c>
    </row>
    <row r="182846">
      <c r="A182846" s="1" t="s">
        <v>25784</v>
      </c>
    </row>
    <row r="182847">
      <c r="A182847" s="1" t="s">
        <v>25785</v>
      </c>
    </row>
    <row r="182848">
      <c r="A182848" s="1" t="s">
        <v>25786</v>
      </c>
    </row>
    <row r="182849">
      <c r="A182849" s="1" t="s">
        <v>25787</v>
      </c>
    </row>
    <row r="182850">
      <c r="A182850" s="1" t="s">
        <v>25788</v>
      </c>
    </row>
    <row r="182851">
      <c r="A182851" s="1" t="s">
        <v>25789</v>
      </c>
    </row>
    <row r="182852">
      <c r="A182852" s="1" t="s">
        <v>25792</v>
      </c>
    </row>
    <row r="182853">
      <c r="A182853" s="1" t="s">
        <v>57285</v>
      </c>
    </row>
    <row r="182855">
      <c r="A182855" s="1" t="s">
        <v>5211</v>
      </c>
    </row>
    <row r="182857">
      <c r="A182857" s="1" t="s">
        <v>57286</v>
      </c>
    </row>
    <row r="182858">
      <c r="A182858" s="1" t="s">
        <v>57287</v>
      </c>
    </row>
    <row r="182860">
      <c r="A182860" s="1" t="s">
        <v>57288</v>
      </c>
    </row>
    <row r="182861">
      <c r="A182861" s="1" t="s">
        <v>57289</v>
      </c>
    </row>
    <row r="182862">
      <c r="A182862" s="1" t="s">
        <v>57290</v>
      </c>
    </row>
    <row r="182864">
      <c r="A182864" s="1" t="s">
        <v>57291</v>
      </c>
    </row>
    <row r="182865">
      <c r="A182865" s="1" t="s">
        <v>57292</v>
      </c>
    </row>
    <row r="182867">
      <c r="A182867" s="1" t="s">
        <v>57293</v>
      </c>
    </row>
    <row r="182869">
      <c r="A182869" s="1" t="s">
        <v>57294</v>
      </c>
    </row>
    <row r="182870">
      <c r="A182870" s="1" t="s">
        <v>57295</v>
      </c>
    </row>
    <row r="182872">
      <c r="A182872" s="1" t="s">
        <v>57296</v>
      </c>
    </row>
    <row r="182874">
      <c r="A182874" s="1" t="s">
        <v>57297</v>
      </c>
    </row>
    <row r="182875">
      <c r="A182875" s="1" t="s">
        <v>57298</v>
      </c>
    </row>
    <row r="182876">
      <c r="A182876" s="1" t="s">
        <v>57299</v>
      </c>
    </row>
    <row r="182878">
      <c r="A182878" s="1" t="s">
        <v>57300</v>
      </c>
    </row>
    <row r="182880">
      <c r="A182880" s="1" t="s">
        <v>57301</v>
      </c>
    </row>
    <row r="182882">
      <c r="A182882" s="1" t="s">
        <v>57302</v>
      </c>
    </row>
    <row r="182884">
      <c r="A182884" s="1" t="s">
        <v>57303</v>
      </c>
    </row>
    <row r="182886">
      <c r="A182886" s="3" t="str">
        <f> SS</f>
        <v>#NAME?</v>
      </c>
    </row>
    <row r="182887">
      <c r="A182887" s="1" t="s">
        <v>57304</v>
      </c>
    </row>
    <row r="182888">
      <c r="A182888" s="1" t="s">
        <v>57286</v>
      </c>
    </row>
    <row r="182889">
      <c r="A182889" s="1" t="s">
        <v>57287</v>
      </c>
    </row>
    <row r="182890">
      <c r="A182890" s="1" t="s">
        <v>57288</v>
      </c>
    </row>
    <row r="182891">
      <c r="A182891" s="1" t="s">
        <v>57289</v>
      </c>
    </row>
    <row r="182892">
      <c r="A182892" s="1" t="s">
        <v>57290</v>
      </c>
    </row>
    <row r="182893">
      <c r="A182893" s="1" t="s">
        <v>57291</v>
      </c>
    </row>
    <row r="182894">
      <c r="A182894" s="1" t="s">
        <v>57292</v>
      </c>
    </row>
    <row r="182895">
      <c r="A182895" s="1" t="s">
        <v>57293</v>
      </c>
    </row>
    <row r="182896">
      <c r="A182896" s="1" t="s">
        <v>57294</v>
      </c>
    </row>
    <row r="182897">
      <c r="A182897" s="1" t="s">
        <v>57295</v>
      </c>
    </row>
    <row r="182898">
      <c r="A182898" s="1" t="s">
        <v>57296</v>
      </c>
    </row>
    <row r="182899">
      <c r="A182899" s="1" t="s">
        <v>57297</v>
      </c>
    </row>
    <row r="182900">
      <c r="A182900" s="1" t="s">
        <v>57298</v>
      </c>
    </row>
    <row r="182901">
      <c r="A182901" s="1" t="s">
        <v>57299</v>
      </c>
    </row>
    <row r="182902">
      <c r="A182902" s="1" t="s">
        <v>57300</v>
      </c>
    </row>
    <row r="182903">
      <c r="A182903" s="1" t="s">
        <v>57301</v>
      </c>
    </row>
    <row r="182904">
      <c r="A182904" s="1" t="s">
        <v>57302</v>
      </c>
    </row>
    <row r="182905">
      <c r="A182905" s="1" t="s">
        <v>57303</v>
      </c>
    </row>
    <row r="182906">
      <c r="A182906" s="3" t="str">
        <f> SS",404,True,False,2025-10-25 00:14:30,2.0_enhanced</f>
        <v>#ERROR!</v>
      </c>
    </row>
    <row r="182907">
      <c r="A182907" s="1" t="s">
        <v>57305</v>
      </c>
    </row>
    <row r="182909">
      <c r="A182909" s="1" t="s">
        <v>25762</v>
      </c>
    </row>
    <row r="182911">
      <c r="A182911" s="1" t="s">
        <v>25763</v>
      </c>
    </row>
    <row r="182912">
      <c r="A182912" s="1" t="s">
        <v>25730</v>
      </c>
    </row>
    <row r="182913">
      <c r="A182913" s="1" t="s">
        <v>25764</v>
      </c>
    </row>
    <row r="182914">
      <c r="A182914" s="1" t="s">
        <v>25765</v>
      </c>
    </row>
    <row r="182915">
      <c r="A182915" s="1" t="s">
        <v>25763</v>
      </c>
    </row>
    <row r="182916">
      <c r="A182916" s="1" t="s">
        <v>25766</v>
      </c>
    </row>
    <row r="182918">
      <c r="A182918" s="1" t="s">
        <v>25767</v>
      </c>
    </row>
    <row r="182919">
      <c r="A182919" s="1" t="s">
        <v>25768</v>
      </c>
    </row>
    <row r="182920">
      <c r="A182920" s="1" t="s">
        <v>25769</v>
      </c>
    </row>
    <row r="182921">
      <c r="A182921" s="1" t="s">
        <v>25770</v>
      </c>
    </row>
    <row r="182922">
      <c r="A182922" s="1" t="s">
        <v>25771</v>
      </c>
    </row>
    <row r="182923">
      <c r="A182923" s="1" t="s">
        <v>25772</v>
      </c>
    </row>
    <row r="182924">
      <c r="A182924" s="1" t="s">
        <v>25773</v>
      </c>
    </row>
    <row r="182925">
      <c r="A182925" s="1" t="s">
        <v>25774</v>
      </c>
    </row>
    <row r="182926">
      <c r="A182926" s="1" t="s">
        <v>25775</v>
      </c>
    </row>
    <row r="182927">
      <c r="A182927" s="1" t="s">
        <v>25776</v>
      </c>
    </row>
    <row r="182928">
      <c r="A182928" s="1" t="s">
        <v>25777</v>
      </c>
    </row>
    <row r="182929">
      <c r="A182929" s="1" t="s">
        <v>25778</v>
      </c>
    </row>
    <row r="182930">
      <c r="A182930" s="1" t="s">
        <v>25779</v>
      </c>
    </row>
    <row r="182931">
      <c r="A182931" s="1" t="s">
        <v>25780</v>
      </c>
    </row>
    <row r="182932">
      <c r="A182932" s="1" t="s">
        <v>25781</v>
      </c>
    </row>
    <row r="182933">
      <c r="A182933" s="1" t="s">
        <v>25782</v>
      </c>
    </row>
    <row r="182934">
      <c r="A182934" s="1" t="s">
        <v>25783</v>
      </c>
    </row>
    <row r="182935">
      <c r="A182935" s="1" t="s">
        <v>25784</v>
      </c>
    </row>
    <row r="182936">
      <c r="A182936" s="1" t="s">
        <v>25785</v>
      </c>
    </row>
    <row r="182937">
      <c r="A182937" s="1" t="s">
        <v>25786</v>
      </c>
    </row>
    <row r="182938">
      <c r="A182938" s="1" t="s">
        <v>25787</v>
      </c>
    </row>
    <row r="182939">
      <c r="A182939" s="1" t="s">
        <v>25788</v>
      </c>
    </row>
    <row r="182940">
      <c r="A182940" s="1" t="s">
        <v>25789</v>
      </c>
    </row>
    <row r="182942">
      <c r="A182942" s="1" t="s">
        <v>25790</v>
      </c>
    </row>
    <row r="182944">
      <c r="A182944" s="1" t="s">
        <v>233</v>
      </c>
    </row>
    <row r="182945">
      <c r="A182945" s="1" t="s">
        <v>25791</v>
      </c>
    </row>
    <row r="182946">
      <c r="A182946" s="1" t="s">
        <v>25762</v>
      </c>
    </row>
    <row r="182947">
      <c r="A182947" s="1" t="s">
        <v>25763</v>
      </c>
    </row>
    <row r="182948">
      <c r="A182948" s="1" t="s">
        <v>25730</v>
      </c>
    </row>
    <row r="182949">
      <c r="A182949" s="1" t="s">
        <v>25764</v>
      </c>
    </row>
    <row r="182950">
      <c r="A182950" s="1" t="s">
        <v>25765</v>
      </c>
    </row>
    <row r="182951">
      <c r="A182951" s="1" t="s">
        <v>25763</v>
      </c>
    </row>
    <row r="182952">
      <c r="A182952" s="1" t="s">
        <v>25766</v>
      </c>
    </row>
    <row r="182953">
      <c r="A182953" s="1" t="s">
        <v>25767</v>
      </c>
    </row>
    <row r="182954">
      <c r="A182954" s="1" t="s">
        <v>25768</v>
      </c>
    </row>
    <row r="182955">
      <c r="A182955" s="1" t="s">
        <v>25769</v>
      </c>
    </row>
    <row r="182956">
      <c r="A182956" s="1" t="s">
        <v>25770</v>
      </c>
    </row>
    <row r="182957">
      <c r="A182957" s="1" t="s">
        <v>25771</v>
      </c>
    </row>
    <row r="182958">
      <c r="A182958" s="1" t="s">
        <v>25772</v>
      </c>
    </row>
    <row r="182959">
      <c r="A182959" s="1" t="s">
        <v>25773</v>
      </c>
    </row>
    <row r="182960">
      <c r="A182960" s="1" t="s">
        <v>25774</v>
      </c>
    </row>
    <row r="182961">
      <c r="A182961" s="1" t="s">
        <v>25775</v>
      </c>
    </row>
    <row r="182962">
      <c r="A182962" s="1" t="s">
        <v>25776</v>
      </c>
    </row>
    <row r="182963">
      <c r="A182963" s="1" t="s">
        <v>25777</v>
      </c>
    </row>
    <row r="182964">
      <c r="A182964" s="1" t="s">
        <v>25778</v>
      </c>
    </row>
    <row r="182965">
      <c r="A182965" s="1" t="s">
        <v>25779</v>
      </c>
    </row>
    <row r="182966">
      <c r="A182966" s="1" t="s">
        <v>25780</v>
      </c>
    </row>
    <row r="182967">
      <c r="A182967" s="1" t="s">
        <v>25781</v>
      </c>
    </row>
    <row r="182968">
      <c r="A182968" s="1" t="s">
        <v>25782</v>
      </c>
    </row>
    <row r="182969">
      <c r="A182969" s="1" t="s">
        <v>25783</v>
      </c>
    </row>
    <row r="182970">
      <c r="A182970" s="1" t="s">
        <v>25784</v>
      </c>
    </row>
    <row r="182971">
      <c r="A182971" s="1" t="s">
        <v>25785</v>
      </c>
    </row>
    <row r="182972">
      <c r="A182972" s="1" t="s">
        <v>25786</v>
      </c>
    </row>
    <row r="182973">
      <c r="A182973" s="1" t="s">
        <v>25787</v>
      </c>
    </row>
    <row r="182974">
      <c r="A182974" s="1" t="s">
        <v>25788</v>
      </c>
    </row>
    <row r="182975">
      <c r="A182975" s="1" t="s">
        <v>25789</v>
      </c>
    </row>
    <row r="182976">
      <c r="A182976" s="1" t="s">
        <v>25792</v>
      </c>
    </row>
    <row r="182977">
      <c r="A182977" s="1" t="s">
        <v>57306</v>
      </c>
    </row>
    <row r="182979">
      <c r="A182979" s="1" t="s">
        <v>56961</v>
      </c>
    </row>
    <row r="182980">
      <c r="A182980" s="1" t="s">
        <v>57307</v>
      </c>
    </row>
    <row r="182981">
      <c r="A182981" s="1" t="s">
        <v>57308</v>
      </c>
    </row>
    <row r="182982">
      <c r="A182982" s="1" t="s">
        <v>57309</v>
      </c>
    </row>
    <row r="182984">
      <c r="A182984" s="1" t="s">
        <v>57310</v>
      </c>
    </row>
    <row r="182986">
      <c r="A182986" s="1" t="s">
        <v>57311</v>
      </c>
    </row>
    <row r="182987">
      <c r="A182987" s="1" t="s">
        <v>57312</v>
      </c>
    </row>
    <row r="182988">
      <c r="A182988" s="1" t="s">
        <v>57313</v>
      </c>
    </row>
    <row r="182989">
      <c r="A182989" s="1" t="s">
        <v>57314</v>
      </c>
    </row>
    <row r="182990">
      <c r="A182990" s="1" t="s">
        <v>42872</v>
      </c>
    </row>
    <row r="182992">
      <c r="A182992" s="1" t="s">
        <v>57315</v>
      </c>
    </row>
    <row r="182993">
      <c r="A182993" s="1" t="s">
        <v>57316</v>
      </c>
    </row>
    <row r="182994">
      <c r="A182994" s="1" t="s">
        <v>57317</v>
      </c>
    </row>
    <row r="182996">
      <c r="A182996" s="1" t="s">
        <v>57318</v>
      </c>
    </row>
    <row r="182997">
      <c r="A182997" s="1" t="s">
        <v>57319</v>
      </c>
    </row>
    <row r="182998">
      <c r="A182998" s="1" t="s">
        <v>57320</v>
      </c>
    </row>
    <row r="182999">
      <c r="A182999" s="1" t="s">
        <v>57321</v>
      </c>
    </row>
    <row r="183000">
      <c r="A183000" s="1" t="s">
        <v>57322</v>
      </c>
    </row>
    <row r="183001">
      <c r="A183001" s="1" t="s">
        <v>57323</v>
      </c>
    </row>
    <row r="183003">
      <c r="A183003" s="1" t="s">
        <v>57324</v>
      </c>
    </row>
    <row r="183004">
      <c r="A183004" s="1" t="s">
        <v>57325</v>
      </c>
    </row>
    <row r="183006">
      <c r="A183006" s="1" t="s">
        <v>57326</v>
      </c>
    </row>
    <row r="183007">
      <c r="A183007" s="1" t="s">
        <v>56961</v>
      </c>
    </row>
    <row r="183008">
      <c r="A183008" s="1" t="s">
        <v>57307</v>
      </c>
    </row>
    <row r="183009">
      <c r="A183009" s="1" t="s">
        <v>57308</v>
      </c>
    </row>
    <row r="183010">
      <c r="A183010" s="1" t="s">
        <v>57309</v>
      </c>
    </row>
    <row r="183011">
      <c r="A183011" s="1" t="s">
        <v>57310</v>
      </c>
    </row>
    <row r="183012">
      <c r="A183012" s="1" t="s">
        <v>57312</v>
      </c>
    </row>
    <row r="183013">
      <c r="A183013" s="1" t="s">
        <v>57313</v>
      </c>
    </row>
    <row r="183014">
      <c r="A183014" s="1" t="s">
        <v>57314</v>
      </c>
    </row>
    <row r="183015">
      <c r="A183015" s="1" t="s">
        <v>42872</v>
      </c>
    </row>
    <row r="183016">
      <c r="A183016" s="1" t="s">
        <v>57315</v>
      </c>
    </row>
    <row r="183017">
      <c r="A183017" s="1" t="s">
        <v>57316</v>
      </c>
    </row>
    <row r="183018">
      <c r="A183018" s="1" t="s">
        <v>57317</v>
      </c>
    </row>
    <row r="183019">
      <c r="A183019" s="1" t="s">
        <v>57318</v>
      </c>
    </row>
    <row r="183020">
      <c r="A183020" s="1" t="s">
        <v>57319</v>
      </c>
    </row>
    <row r="183021">
      <c r="A183021" s="1" t="s">
        <v>57320</v>
      </c>
    </row>
    <row r="183022">
      <c r="A183022" s="1" t="s">
        <v>57322</v>
      </c>
    </row>
    <row r="183023">
      <c r="A183023" s="1" t="s">
        <v>57323</v>
      </c>
    </row>
    <row r="183024">
      <c r="A183024" s="1" t="s">
        <v>57327</v>
      </c>
    </row>
    <row r="183025">
      <c r="A183025" s="1" t="s">
        <v>57328</v>
      </c>
    </row>
    <row r="183027">
      <c r="A183027" s="1" t="s">
        <v>5211</v>
      </c>
    </row>
    <row r="183029">
      <c r="A183029" s="1" t="s">
        <v>57329</v>
      </c>
    </row>
    <row r="183031">
      <c r="A183031" s="1" t="s">
        <v>57330</v>
      </c>
    </row>
    <row r="183032">
      <c r="A183032" s="1" t="s">
        <v>57331</v>
      </c>
    </row>
    <row r="183034">
      <c r="A183034" s="1" t="s">
        <v>57332</v>
      </c>
    </row>
    <row r="183035">
      <c r="A183035" s="1" t="s">
        <v>57333</v>
      </c>
    </row>
    <row r="183037">
      <c r="A183037" s="1" t="s">
        <v>57334</v>
      </c>
    </row>
    <row r="183038">
      <c r="A183038" s="1" t="s">
        <v>57335</v>
      </c>
    </row>
    <row r="183039">
      <c r="A183039" s="1" t="s">
        <v>57336</v>
      </c>
    </row>
    <row r="183040">
      <c r="A183040" s="1" t="s">
        <v>57337</v>
      </c>
    </row>
    <row r="183041">
      <c r="A183041" s="1" t="s">
        <v>57338</v>
      </c>
    </row>
    <row r="183043">
      <c r="A183043" s="1" t="s">
        <v>57339</v>
      </c>
    </row>
    <row r="183044">
      <c r="A183044" s="1" t="s">
        <v>57340</v>
      </c>
    </row>
    <row r="183045">
      <c r="A183045" s="1" t="s">
        <v>57341</v>
      </c>
    </row>
    <row r="183046">
      <c r="A183046" s="1" t="s">
        <v>57342</v>
      </c>
    </row>
    <row r="183047">
      <c r="A183047" s="1" t="s">
        <v>57343</v>
      </c>
    </row>
    <row r="183048">
      <c r="A183048" s="1" t="s">
        <v>57344</v>
      </c>
    </row>
    <row r="183050">
      <c r="A183050" s="1" t="s">
        <v>57345</v>
      </c>
    </row>
    <row r="183052">
      <c r="A183052" s="1" t="s">
        <v>57346</v>
      </c>
    </row>
    <row r="183053">
      <c r="A183053" s="1" t="s">
        <v>57347</v>
      </c>
    </row>
    <row r="183054">
      <c r="A183054" s="1" t="s">
        <v>57348</v>
      </c>
    </row>
    <row r="183056">
      <c r="A183056" s="1" t="s">
        <v>57349</v>
      </c>
    </row>
    <row r="183057">
      <c r="A183057" s="1" t="s">
        <v>57330</v>
      </c>
    </row>
    <row r="183058">
      <c r="A183058" s="1" t="s">
        <v>57331</v>
      </c>
    </row>
    <row r="183059">
      <c r="A183059" s="1" t="s">
        <v>57332</v>
      </c>
    </row>
    <row r="183060">
      <c r="A183060" s="1" t="s">
        <v>57333</v>
      </c>
    </row>
    <row r="183061">
      <c r="A183061" s="1" t="s">
        <v>57334</v>
      </c>
    </row>
    <row r="183062">
      <c r="A183062" s="1" t="s">
        <v>57335</v>
      </c>
    </row>
    <row r="183063">
      <c r="A183063" s="1" t="s">
        <v>57336</v>
      </c>
    </row>
    <row r="183064">
      <c r="A183064" s="1" t="s">
        <v>57337</v>
      </c>
    </row>
    <row r="183065">
      <c r="A183065" s="1" t="s">
        <v>57338</v>
      </c>
    </row>
    <row r="183066">
      <c r="A183066" s="1" t="s">
        <v>57339</v>
      </c>
    </row>
    <row r="183067">
      <c r="A183067" s="1" t="s">
        <v>57340</v>
      </c>
    </row>
    <row r="183068">
      <c r="A183068" s="1" t="s">
        <v>57341</v>
      </c>
    </row>
    <row r="183069">
      <c r="A183069" s="1" t="s">
        <v>57342</v>
      </c>
    </row>
    <row r="183070">
      <c r="A183070" s="1" t="s">
        <v>57343</v>
      </c>
    </row>
    <row r="183071">
      <c r="A183071" s="1" t="s">
        <v>57344</v>
      </c>
    </row>
    <row r="183072">
      <c r="A183072" s="1" t="s">
        <v>57345</v>
      </c>
    </row>
    <row r="183073">
      <c r="A183073" s="1" t="s">
        <v>57346</v>
      </c>
    </row>
    <row r="183074">
      <c r="A183074" s="1" t="s">
        <v>57347</v>
      </c>
    </row>
    <row r="183075">
      <c r="A183075" s="1" t="s">
        <v>57350</v>
      </c>
    </row>
    <row r="183076">
      <c r="A183076" s="1" t="s">
        <v>57351</v>
      </c>
    </row>
    <row r="183077">
      <c r="A183077" s="1" t="s">
        <v>57352</v>
      </c>
    </row>
    <row r="183079">
      <c r="A183079" s="1" t="s">
        <v>57353</v>
      </c>
    </row>
    <row r="183080">
      <c r="A183080" s="1" t="s">
        <v>57354</v>
      </c>
    </row>
    <row r="183082">
      <c r="A183082" s="1" t="s">
        <v>57355</v>
      </c>
    </row>
    <row r="183084">
      <c r="A183084" s="1" t="s">
        <v>7746</v>
      </c>
    </row>
    <row r="183086">
      <c r="A183086" s="1" t="s">
        <v>13515</v>
      </c>
    </row>
    <row r="183088">
      <c r="A183088" s="1" t="s">
        <v>322</v>
      </c>
    </row>
    <row r="183090">
      <c r="A183090" s="1" t="s">
        <v>367</v>
      </c>
    </row>
    <row r="183091">
      <c r="A183091" s="1" t="s">
        <v>57356</v>
      </c>
    </row>
    <row r="183092">
      <c r="A183092" s="1" t="s">
        <v>57352</v>
      </c>
    </row>
    <row r="183093">
      <c r="A183093" s="1" t="s">
        <v>57353</v>
      </c>
    </row>
    <row r="183094">
      <c r="A183094" s="1" t="s">
        <v>57354</v>
      </c>
    </row>
    <row r="183095">
      <c r="A183095" s="1" t="s">
        <v>57355</v>
      </c>
    </row>
    <row r="183096">
      <c r="A183096" s="1" t="s">
        <v>57357</v>
      </c>
    </row>
    <row r="183097">
      <c r="A183097" s="1" t="s">
        <v>57358</v>
      </c>
    </row>
    <row r="183099">
      <c r="A183099" s="1" t="s">
        <v>5211</v>
      </c>
    </row>
    <row r="183101">
      <c r="A183101" s="1" t="s">
        <v>57359</v>
      </c>
    </row>
    <row r="183103">
      <c r="A183103" s="1" t="s">
        <v>57360</v>
      </c>
    </row>
    <row r="183105">
      <c r="A183105" s="1" t="s">
        <v>57361</v>
      </c>
    </row>
    <row r="183106">
      <c r="A183106" s="1" t="s">
        <v>57362</v>
      </c>
    </row>
    <row r="183108">
      <c r="A183108" s="1" t="s">
        <v>57363</v>
      </c>
    </row>
    <row r="183110">
      <c r="A183110" s="1" t="s">
        <v>57364</v>
      </c>
    </row>
    <row r="183111">
      <c r="A183111" s="1" t="s">
        <v>57365</v>
      </c>
    </row>
    <row r="183113">
      <c r="A183113" s="1" t="s">
        <v>57366</v>
      </c>
    </row>
    <row r="183114">
      <c r="A183114" s="1" t="s">
        <v>57367</v>
      </c>
    </row>
    <row r="183115">
      <c r="A183115" s="1" t="s">
        <v>57368</v>
      </c>
    </row>
    <row r="183116">
      <c r="A183116" s="1" t="s">
        <v>57369</v>
      </c>
    </row>
    <row r="183117">
      <c r="A183117" s="1" t="s">
        <v>57370</v>
      </c>
    </row>
    <row r="183119">
      <c r="A183119" s="1" t="s">
        <v>57371</v>
      </c>
    </row>
    <row r="183120">
      <c r="A183120" s="1" t="s">
        <v>57372</v>
      </c>
    </row>
    <row r="183121">
      <c r="A183121" s="1" t="s">
        <v>57373</v>
      </c>
    </row>
    <row r="183122">
      <c r="A183122" s="1" t="s">
        <v>57374</v>
      </c>
    </row>
    <row r="183123">
      <c r="A183123" s="1" t="s">
        <v>57375</v>
      </c>
    </row>
    <row r="183125">
      <c r="A183125" s="1" t="s">
        <v>57376</v>
      </c>
    </row>
    <row r="183126">
      <c r="A183126" s="1" t="s">
        <v>57377</v>
      </c>
    </row>
    <row r="183128">
      <c r="A183128" s="1" t="s">
        <v>57378</v>
      </c>
    </row>
    <row r="183130">
      <c r="A183130" s="1" t="s">
        <v>57379</v>
      </c>
    </row>
    <row r="183131">
      <c r="A183131" s="1" t="s">
        <v>57380</v>
      </c>
    </row>
    <row r="183133">
      <c r="A183133" s="1" t="s">
        <v>57381</v>
      </c>
    </row>
    <row r="183135">
      <c r="A183135" s="1" t="s">
        <v>367</v>
      </c>
    </row>
    <row r="183136">
      <c r="A183136" s="1" t="s">
        <v>57382</v>
      </c>
    </row>
    <row r="183137">
      <c r="A183137" s="1" t="s">
        <v>57359</v>
      </c>
    </row>
    <row r="183138">
      <c r="A183138" s="1" t="s">
        <v>57360</v>
      </c>
    </row>
    <row r="183139">
      <c r="A183139" s="1" t="s">
        <v>57361</v>
      </c>
    </row>
    <row r="183140">
      <c r="A183140" s="1" t="s">
        <v>57362</v>
      </c>
    </row>
    <row r="183141">
      <c r="A183141" s="1" t="s">
        <v>57363</v>
      </c>
    </row>
    <row r="183142">
      <c r="A183142" s="1" t="s">
        <v>57364</v>
      </c>
    </row>
    <row r="183143">
      <c r="A183143" s="1" t="s">
        <v>57365</v>
      </c>
    </row>
    <row r="183144">
      <c r="A183144" s="1" t="s">
        <v>57366</v>
      </c>
    </row>
    <row r="183145">
      <c r="A183145" s="1" t="s">
        <v>57367</v>
      </c>
    </row>
    <row r="183146">
      <c r="A183146" s="1" t="s">
        <v>57368</v>
      </c>
    </row>
    <row r="183147">
      <c r="A183147" s="1" t="s">
        <v>57369</v>
      </c>
    </row>
    <row r="183148">
      <c r="A183148" s="1" t="s">
        <v>57370</v>
      </c>
    </row>
    <row r="183149">
      <c r="A183149" s="1" t="s">
        <v>57371</v>
      </c>
    </row>
    <row r="183150">
      <c r="A183150" s="1" t="s">
        <v>57372</v>
      </c>
    </row>
    <row r="183151">
      <c r="A183151" s="1" t="s">
        <v>57373</v>
      </c>
    </row>
    <row r="183152">
      <c r="A183152" s="1" t="s">
        <v>57374</v>
      </c>
    </row>
    <row r="183153">
      <c r="A183153" s="1" t="s">
        <v>57375</v>
      </c>
    </row>
    <row r="183154">
      <c r="A183154" s="1" t="s">
        <v>57376</v>
      </c>
    </row>
    <row r="183155">
      <c r="A183155" s="1" t="s">
        <v>57377</v>
      </c>
    </row>
    <row r="183156">
      <c r="A183156" s="1" t="s">
        <v>57378</v>
      </c>
    </row>
    <row r="183157">
      <c r="A183157" s="1" t="s">
        <v>57379</v>
      </c>
    </row>
    <row r="183158">
      <c r="A183158" s="1" t="s">
        <v>57380</v>
      </c>
    </row>
    <row r="183159">
      <c r="A183159" s="1" t="s">
        <v>57383</v>
      </c>
    </row>
    <row r="183160">
      <c r="A183160" s="1" t="s">
        <v>57384</v>
      </c>
    </row>
    <row r="183161">
      <c r="A183161" s="1" t="s">
        <v>25795</v>
      </c>
    </row>
    <row r="183163">
      <c r="A183163" s="1" t="s">
        <v>25796</v>
      </c>
    </row>
    <row r="183164">
      <c r="A183164" s="1" t="s">
        <v>25797</v>
      </c>
    </row>
    <row r="183166">
      <c r="A183166" s="1" t="s">
        <v>25798</v>
      </c>
    </row>
    <row r="183168">
      <c r="A183168" s="1" t="s">
        <v>233</v>
      </c>
    </row>
    <row r="183169">
      <c r="A183169" s="1" t="s">
        <v>25799</v>
      </c>
    </row>
    <row r="183170">
      <c r="A183170" s="1" t="s">
        <v>25795</v>
      </c>
    </row>
    <row r="183171">
      <c r="A183171" s="1" t="s">
        <v>25796</v>
      </c>
    </row>
    <row r="183172">
      <c r="A183172" s="1" t="s">
        <v>25797</v>
      </c>
    </row>
    <row r="183173">
      <c r="A183173" s="1" t="s">
        <v>25800</v>
      </c>
    </row>
    <row r="183174">
      <c r="A183174" s="1" t="s">
        <v>57385</v>
      </c>
    </row>
    <row r="183175">
      <c r="A183175" s="1" t="s">
        <v>25802</v>
      </c>
    </row>
    <row r="183176">
      <c r="A183176" s="1" t="s">
        <v>25803</v>
      </c>
    </row>
    <row r="183178">
      <c r="A183178" s="1" t="s">
        <v>25804</v>
      </c>
    </row>
    <row r="183179">
      <c r="A183179" s="1" t="s">
        <v>25805</v>
      </c>
    </row>
    <row r="183180">
      <c r="A183180" s="1" t="s">
        <v>25806</v>
      </c>
    </row>
    <row r="183182">
      <c r="A183182" s="1" t="s">
        <v>25807</v>
      </c>
    </row>
    <row r="183184">
      <c r="A183184" s="1" t="s">
        <v>25808</v>
      </c>
    </row>
    <row r="183185">
      <c r="A183185" s="1" t="s">
        <v>25809</v>
      </c>
    </row>
    <row r="183186">
      <c r="A183186" s="1" t="s">
        <v>25810</v>
      </c>
    </row>
    <row r="183187">
      <c r="A183187" s="1" t="s">
        <v>25811</v>
      </c>
    </row>
    <row r="183189">
      <c r="A183189" s="1" t="s">
        <v>25812</v>
      </c>
    </row>
    <row r="183191">
      <c r="A183191" s="1" t="s">
        <v>25813</v>
      </c>
    </row>
    <row r="183192">
      <c r="A183192" s="1" t="s">
        <v>25814</v>
      </c>
    </row>
    <row r="183193">
      <c r="A183193" s="1" t="s">
        <v>25815</v>
      </c>
    </row>
    <row r="183194">
      <c r="A183194" s="1" t="s">
        <v>25816</v>
      </c>
    </row>
    <row r="183196">
      <c r="A183196" s="1" t="s">
        <v>25817</v>
      </c>
    </row>
    <row r="183198">
      <c r="A183198" s="1" t="s">
        <v>25818</v>
      </c>
    </row>
    <row r="183199">
      <c r="A183199" s="1" t="s">
        <v>25819</v>
      </c>
    </row>
    <row r="183200">
      <c r="A183200" s="1" t="s">
        <v>25820</v>
      </c>
    </row>
    <row r="183201">
      <c r="A183201" s="1" t="s">
        <v>25821</v>
      </c>
    </row>
    <row r="183203">
      <c r="A183203" s="1" t="s">
        <v>25822</v>
      </c>
    </row>
    <row r="183205">
      <c r="A183205" s="1" t="s">
        <v>25823</v>
      </c>
    </row>
    <row r="183207">
      <c r="A183207" s="1" t="s">
        <v>25824</v>
      </c>
    </row>
    <row r="183208">
      <c r="A183208" s="1" t="s">
        <v>25802</v>
      </c>
    </row>
    <row r="183209">
      <c r="A183209" s="1" t="s">
        <v>25803</v>
      </c>
    </row>
    <row r="183210">
      <c r="A183210" s="1" t="s">
        <v>25804</v>
      </c>
    </row>
    <row r="183211">
      <c r="A183211" s="1" t="s">
        <v>25805</v>
      </c>
    </row>
    <row r="183212">
      <c r="A183212" s="1" t="s">
        <v>25806</v>
      </c>
    </row>
    <row r="183213">
      <c r="A183213" s="1" t="s">
        <v>25807</v>
      </c>
    </row>
    <row r="183214">
      <c r="A183214" s="1" t="s">
        <v>25808</v>
      </c>
    </row>
    <row r="183215">
      <c r="A183215" s="1" t="s">
        <v>25809</v>
      </c>
    </row>
    <row r="183216">
      <c r="A183216" s="1" t="s">
        <v>25810</v>
      </c>
    </row>
    <row r="183217">
      <c r="A183217" s="1" t="s">
        <v>25811</v>
      </c>
    </row>
    <row r="183218">
      <c r="A183218" s="1" t="s">
        <v>25812</v>
      </c>
    </row>
    <row r="183219">
      <c r="A183219" s="1" t="s">
        <v>25813</v>
      </c>
    </row>
    <row r="183220">
      <c r="A183220" s="1" t="s">
        <v>25814</v>
      </c>
    </row>
    <row r="183221">
      <c r="A183221" s="1" t="s">
        <v>25815</v>
      </c>
    </row>
    <row r="183222">
      <c r="A183222" s="1" t="s">
        <v>25816</v>
      </c>
    </row>
    <row r="183223">
      <c r="A183223" s="1" t="s">
        <v>25817</v>
      </c>
    </row>
    <row r="183224">
      <c r="A183224" s="1" t="s">
        <v>25818</v>
      </c>
    </row>
    <row r="183225">
      <c r="A183225" s="1" t="s">
        <v>25819</v>
      </c>
    </row>
    <row r="183226">
      <c r="A183226" s="1" t="s">
        <v>25820</v>
      </c>
    </row>
    <row r="183227">
      <c r="A183227" s="1" t="s">
        <v>25821</v>
      </c>
    </row>
    <row r="183228">
      <c r="A183228" s="1" t="s">
        <v>25822</v>
      </c>
    </row>
    <row r="183229">
      <c r="A183229" s="1" t="s">
        <v>25825</v>
      </c>
    </row>
    <row r="183230">
      <c r="A183230" s="1" t="s">
        <v>57386</v>
      </c>
    </row>
    <row r="183231">
      <c r="A183231" s="1" t="s">
        <v>57387</v>
      </c>
    </row>
    <row r="183232">
      <c r="A183232" s="1" t="s">
        <v>57388</v>
      </c>
    </row>
    <row r="183233">
      <c r="A183233" s="1" t="s">
        <v>57389</v>
      </c>
    </row>
    <row r="183234">
      <c r="A183234" s="1" t="s">
        <v>57390</v>
      </c>
    </row>
    <row r="183236">
      <c r="A183236" s="1" t="s">
        <v>57391</v>
      </c>
    </row>
    <row r="183237">
      <c r="A183237" s="1" t="s">
        <v>57392</v>
      </c>
    </row>
    <row r="183239">
      <c r="A183239" s="1" t="s">
        <v>57393</v>
      </c>
    </row>
    <row r="183240">
      <c r="A183240" s="1" t="s">
        <v>57394</v>
      </c>
    </row>
    <row r="183241">
      <c r="A183241" s="1" t="s">
        <v>57395</v>
      </c>
    </row>
    <row r="183243">
      <c r="A183243" s="1" t="s">
        <v>57396</v>
      </c>
    </row>
    <row r="183245">
      <c r="A183245" s="1" t="s">
        <v>57397</v>
      </c>
    </row>
    <row r="183247">
      <c r="A183247" s="1" t="s">
        <v>57398</v>
      </c>
    </row>
    <row r="183249">
      <c r="A183249" s="1" t="s">
        <v>57399</v>
      </c>
    </row>
    <row r="183250">
      <c r="A183250" s="1" t="s">
        <v>57400</v>
      </c>
    </row>
    <row r="183251">
      <c r="A183251" s="1" t="s">
        <v>57401</v>
      </c>
    </row>
    <row r="183253">
      <c r="A183253" s="1" t="s">
        <v>57402</v>
      </c>
    </row>
    <row r="183255">
      <c r="A183255" s="1" t="s">
        <v>57403</v>
      </c>
    </row>
    <row r="183256">
      <c r="A183256" s="1" t="s">
        <v>165</v>
      </c>
    </row>
    <row r="183258">
      <c r="A183258" s="1" t="s">
        <v>7746</v>
      </c>
    </row>
    <row r="183260">
      <c r="A183260" s="1" t="s">
        <v>57404</v>
      </c>
    </row>
    <row r="183261">
      <c r="A183261" s="1" t="s">
        <v>57387</v>
      </c>
    </row>
    <row r="183262">
      <c r="A183262" s="1" t="s">
        <v>57388</v>
      </c>
    </row>
    <row r="183263">
      <c r="A183263" s="1" t="s">
        <v>57389</v>
      </c>
    </row>
    <row r="183264">
      <c r="A183264" s="1" t="s">
        <v>57390</v>
      </c>
    </row>
    <row r="183265">
      <c r="A183265" s="1" t="s">
        <v>57391</v>
      </c>
    </row>
    <row r="183266">
      <c r="A183266" s="1" t="s">
        <v>57392</v>
      </c>
    </row>
    <row r="183267">
      <c r="A183267" s="1" t="s">
        <v>57393</v>
      </c>
    </row>
    <row r="183268">
      <c r="A183268" s="1" t="s">
        <v>57394</v>
      </c>
    </row>
    <row r="183269">
      <c r="A183269" s="1" t="s">
        <v>57395</v>
      </c>
    </row>
    <row r="183270">
      <c r="A183270" s="1" t="s">
        <v>57396</v>
      </c>
    </row>
    <row r="183271">
      <c r="A183271" s="1" t="s">
        <v>57397</v>
      </c>
    </row>
    <row r="183272">
      <c r="A183272" s="1" t="s">
        <v>57398</v>
      </c>
    </row>
    <row r="183273">
      <c r="A183273" s="1" t="s">
        <v>57399</v>
      </c>
    </row>
    <row r="183274">
      <c r="A183274" s="1" t="s">
        <v>57400</v>
      </c>
    </row>
    <row r="183275">
      <c r="A183275" s="1" t="s">
        <v>57401</v>
      </c>
    </row>
    <row r="183276">
      <c r="A183276" s="1" t="s">
        <v>57402</v>
      </c>
    </row>
    <row r="183277">
      <c r="A183277" s="1" t="s">
        <v>57405</v>
      </c>
    </row>
    <row r="183278">
      <c r="A183278" s="1" t="s">
        <v>57406</v>
      </c>
    </row>
    <row r="183280">
      <c r="A183280" s="1" t="s">
        <v>322</v>
      </c>
    </row>
    <row r="183281">
      <c r="A183281" s="1" t="s">
        <v>25827</v>
      </c>
    </row>
    <row r="183283">
      <c r="A183283" s="1" t="s">
        <v>25828</v>
      </c>
    </row>
    <row r="183285">
      <c r="A183285" s="1" t="s">
        <v>25829</v>
      </c>
    </row>
    <row r="183286">
      <c r="A183286" s="1" t="s">
        <v>25830</v>
      </c>
    </row>
    <row r="183287">
      <c r="A183287" s="1" t="s">
        <v>25831</v>
      </c>
    </row>
    <row r="183289">
      <c r="A183289" s="1" t="s">
        <v>25832</v>
      </c>
    </row>
    <row r="183291">
      <c r="A183291" s="1" t="s">
        <v>25833</v>
      </c>
    </row>
    <row r="183292">
      <c r="A183292" s="1" t="s">
        <v>25834</v>
      </c>
    </row>
    <row r="183293">
      <c r="A183293" s="1" t="s">
        <v>25835</v>
      </c>
    </row>
    <row r="183294">
      <c r="A183294" s="1" t="s">
        <v>25836</v>
      </c>
    </row>
    <row r="183296">
      <c r="A183296" s="1" t="s">
        <v>25812</v>
      </c>
    </row>
    <row r="183298">
      <c r="A183298" s="1" t="s">
        <v>25837</v>
      </c>
    </row>
    <row r="183299">
      <c r="A183299" s="1" t="s">
        <v>25838</v>
      </c>
    </row>
    <row r="183300">
      <c r="A183300" s="1" t="s">
        <v>25839</v>
      </c>
    </row>
    <row r="183301">
      <c r="A183301" s="1" t="s">
        <v>25840</v>
      </c>
    </row>
    <row r="183303">
      <c r="A183303" s="1" t="s">
        <v>25841</v>
      </c>
    </row>
    <row r="183305">
      <c r="A183305" s="1" t="s">
        <v>25842</v>
      </c>
    </row>
    <row r="183306">
      <c r="A183306" s="1" t="s">
        <v>25843</v>
      </c>
    </row>
    <row r="183307">
      <c r="A183307" s="1" t="s">
        <v>25844</v>
      </c>
    </row>
    <row r="183308">
      <c r="A183308" s="1" t="s">
        <v>25845</v>
      </c>
    </row>
    <row r="183310">
      <c r="A183310" s="1" t="s">
        <v>25846</v>
      </c>
    </row>
    <row r="183312">
      <c r="A183312" s="3" t="str">
        <f>+ | @ tome = @ @)</f>
        <v>#ERROR!</v>
      </c>
    </row>
    <row r="183314">
      <c r="A183314" s="1" t="s">
        <v>25847</v>
      </c>
    </row>
    <row r="183316">
      <c r="A183316" s="1" t="s">
        <v>25848</v>
      </c>
    </row>
    <row r="183317">
      <c r="A183317" s="1" t="s">
        <v>25827</v>
      </c>
    </row>
    <row r="183318">
      <c r="A183318" s="1" t="s">
        <v>25828</v>
      </c>
    </row>
    <row r="183319">
      <c r="A183319" s="1" t="s">
        <v>25829</v>
      </c>
    </row>
    <row r="183320">
      <c r="A183320" s="1" t="s">
        <v>25830</v>
      </c>
    </row>
    <row r="183321">
      <c r="A183321" s="1" t="s">
        <v>25831</v>
      </c>
    </row>
    <row r="183322">
      <c r="A183322" s="1" t="s">
        <v>25832</v>
      </c>
    </row>
    <row r="183323">
      <c r="A183323" s="1" t="s">
        <v>25833</v>
      </c>
    </row>
    <row r="183324">
      <c r="A183324" s="1" t="s">
        <v>25834</v>
      </c>
    </row>
    <row r="183325">
      <c r="A183325" s="1" t="s">
        <v>25835</v>
      </c>
    </row>
    <row r="183326">
      <c r="A183326" s="1" t="s">
        <v>25836</v>
      </c>
    </row>
    <row r="183327">
      <c r="A183327" s="1" t="s">
        <v>25812</v>
      </c>
    </row>
    <row r="183328">
      <c r="A183328" s="1" t="s">
        <v>25837</v>
      </c>
    </row>
    <row r="183329">
      <c r="A183329" s="1" t="s">
        <v>25838</v>
      </c>
    </row>
    <row r="183330">
      <c r="A183330" s="1" t="s">
        <v>25839</v>
      </c>
    </row>
    <row r="183331">
      <c r="A183331" s="1" t="s">
        <v>25840</v>
      </c>
    </row>
    <row r="183332">
      <c r="A183332" s="1" t="s">
        <v>25841</v>
      </c>
    </row>
    <row r="183333">
      <c r="A183333" s="1" t="s">
        <v>25842</v>
      </c>
    </row>
    <row r="183334">
      <c r="A183334" s="1" t="s">
        <v>25843</v>
      </c>
    </row>
    <row r="183335">
      <c r="A183335" s="1" t="s">
        <v>25844</v>
      </c>
    </row>
    <row r="183336">
      <c r="A183336" s="1" t="s">
        <v>25845</v>
      </c>
    </row>
    <row r="183337">
      <c r="A183337" s="1" t="s">
        <v>25846</v>
      </c>
    </row>
    <row r="183338">
      <c r="A183338" s="3" t="str">
        <f>+ | @ tome = @ @)",629,True,False,2025-10-25 00:14:30,2.0_enhanced</f>
        <v>#ERROR!</v>
      </c>
    </row>
    <row r="183339">
      <c r="A183339" s="1" t="s">
        <v>57407</v>
      </c>
    </row>
    <row r="183341">
      <c r="A183341" s="1" t="s">
        <v>2007</v>
      </c>
    </row>
    <row r="183343">
      <c r="A183343" s="1" t="s">
        <v>57156</v>
      </c>
    </row>
    <row r="183344">
      <c r="A183344" s="1" t="s">
        <v>57408</v>
      </c>
    </row>
    <row r="183345">
      <c r="A183345" s="1" t="s">
        <v>57409</v>
      </c>
    </row>
    <row r="183347">
      <c r="A183347" s="1" t="s">
        <v>57410</v>
      </c>
    </row>
    <row r="183348">
      <c r="A183348" s="1" t="s">
        <v>57411</v>
      </c>
    </row>
    <row r="183350">
      <c r="A183350" s="1" t="s">
        <v>57412</v>
      </c>
    </row>
    <row r="183351">
      <c r="A183351" s="1" t="s">
        <v>57413</v>
      </c>
    </row>
    <row r="183353">
      <c r="A183353" s="1" t="s">
        <v>57414</v>
      </c>
    </row>
    <row r="183355">
      <c r="A183355" s="1" t="s">
        <v>57415</v>
      </c>
    </row>
    <row r="183356">
      <c r="A183356" s="1" t="s">
        <v>57416</v>
      </c>
    </row>
    <row r="183358">
      <c r="A183358" s="1" t="s">
        <v>57417</v>
      </c>
    </row>
    <row r="183359">
      <c r="A183359" s="1" t="s">
        <v>57418</v>
      </c>
    </row>
    <row r="183361">
      <c r="A183361" s="1" t="s">
        <v>57419</v>
      </c>
    </row>
    <row r="183362">
      <c r="A183362" s="1" t="s">
        <v>57420</v>
      </c>
    </row>
    <row r="183363">
      <c r="A183363" s="1" t="s">
        <v>57421</v>
      </c>
    </row>
    <row r="183364">
      <c r="A183364" s="3" t="str">
        <f>)</f>
        <v>#ERROR!</v>
      </c>
    </row>
    <row r="183365">
      <c r="A183365" s="1" t="s">
        <v>57422</v>
      </c>
    </row>
    <row r="183366">
      <c r="A183366" s="1" t="s">
        <v>57423</v>
      </c>
    </row>
    <row r="183367">
      <c r="A183367" s="1" t="s">
        <v>57424</v>
      </c>
    </row>
    <row r="183368">
      <c r="A183368" s="1" t="s">
        <v>57425</v>
      </c>
    </row>
    <row r="183370">
      <c r="A183370" s="1" t="s">
        <v>57426</v>
      </c>
    </row>
    <row r="183372">
      <c r="A183372" s="1" t="s">
        <v>1501</v>
      </c>
    </row>
    <row r="183374">
      <c r="A183374" s="1" t="s">
        <v>233</v>
      </c>
    </row>
    <row r="183375">
      <c r="A183375" s="1" t="s">
        <v>57427</v>
      </c>
    </row>
    <row r="183376">
      <c r="A183376" s="1" t="s">
        <v>57156</v>
      </c>
    </row>
    <row r="183377">
      <c r="A183377" s="1" t="s">
        <v>57408</v>
      </c>
    </row>
    <row r="183378">
      <c r="A183378" s="1" t="s">
        <v>57409</v>
      </c>
    </row>
    <row r="183379">
      <c r="A183379" s="1" t="s">
        <v>57410</v>
      </c>
    </row>
    <row r="183380">
      <c r="A183380" s="1" t="s">
        <v>57411</v>
      </c>
    </row>
    <row r="183381">
      <c r="A183381" s="1" t="s">
        <v>57412</v>
      </c>
    </row>
    <row r="183382">
      <c r="A183382" s="1" t="s">
        <v>57413</v>
      </c>
    </row>
    <row r="183383">
      <c r="A183383" s="1" t="s">
        <v>57414</v>
      </c>
    </row>
    <row r="183384">
      <c r="A183384" s="1" t="s">
        <v>57415</v>
      </c>
    </row>
    <row r="183385">
      <c r="A183385" s="1" t="s">
        <v>57416</v>
      </c>
    </row>
    <row r="183386">
      <c r="A183386" s="1" t="s">
        <v>57417</v>
      </c>
    </row>
    <row r="183387">
      <c r="A183387" s="1" t="s">
        <v>57418</v>
      </c>
    </row>
    <row r="183388">
      <c r="A183388" s="1" t="s">
        <v>57419</v>
      </c>
    </row>
    <row r="183389">
      <c r="A183389" s="1" t="s">
        <v>57420</v>
      </c>
    </row>
    <row r="183390">
      <c r="A183390" s="1" t="s">
        <v>57422</v>
      </c>
    </row>
    <row r="183391">
      <c r="A183391" s="1" t="s">
        <v>57424</v>
      </c>
    </row>
    <row r="183392">
      <c r="A183392" s="1" t="s">
        <v>57425</v>
      </c>
    </row>
    <row r="183393">
      <c r="A183393" s="1" t="s">
        <v>57426</v>
      </c>
    </row>
    <row r="183394">
      <c r="A183394" s="1" t="s">
        <v>57428</v>
      </c>
    </row>
    <row r="183395">
      <c r="A183395" s="1" t="s">
        <v>57429</v>
      </c>
    </row>
    <row r="183397">
      <c r="A183397" s="1" t="s">
        <v>25850</v>
      </c>
    </row>
    <row r="183398">
      <c r="A183398" s="1" t="s">
        <v>8957</v>
      </c>
    </row>
    <row r="183399">
      <c r="A183399" s="1" t="s">
        <v>25851</v>
      </c>
    </row>
    <row r="183401">
      <c r="A183401" s="1" t="s">
        <v>25852</v>
      </c>
    </row>
    <row r="183402">
      <c r="A183402" s="1" t="s">
        <v>25853</v>
      </c>
    </row>
    <row r="183403">
      <c r="A183403" s="1" t="s">
        <v>25854</v>
      </c>
    </row>
    <row r="183405">
      <c r="A183405" s="1" t="s">
        <v>25855</v>
      </c>
    </row>
    <row r="183406">
      <c r="A183406" s="1" t="s">
        <v>25856</v>
      </c>
    </row>
    <row r="183407">
      <c r="A183407" s="1" t="s">
        <v>25857</v>
      </c>
    </row>
    <row r="183408">
      <c r="A183408" s="1" t="s">
        <v>25858</v>
      </c>
    </row>
    <row r="183410">
      <c r="A183410" s="1" t="s">
        <v>9549</v>
      </c>
    </row>
    <row r="183411">
      <c r="A183411" s="1" t="s">
        <v>25859</v>
      </c>
    </row>
    <row r="183412">
      <c r="A183412" s="1" t="s">
        <v>25860</v>
      </c>
    </row>
    <row r="183413">
      <c r="A183413" s="1" t="s">
        <v>25861</v>
      </c>
    </row>
    <row r="183415">
      <c r="A183415" s="1" t="s">
        <v>25862</v>
      </c>
    </row>
    <row r="183416">
      <c r="A183416" s="1" t="s">
        <v>25863</v>
      </c>
    </row>
    <row r="183417">
      <c r="A183417" s="1" t="s">
        <v>25864</v>
      </c>
    </row>
    <row r="183418">
      <c r="A183418" s="1" t="s">
        <v>25865</v>
      </c>
    </row>
    <row r="183420">
      <c r="A183420" s="1" t="s">
        <v>25866</v>
      </c>
    </row>
    <row r="183421">
      <c r="A183421" s="1" t="s">
        <v>25867</v>
      </c>
    </row>
    <row r="183422">
      <c r="A183422" s="1" t="s">
        <v>25868</v>
      </c>
    </row>
    <row r="183423">
      <c r="A183423" s="1" t="s">
        <v>25869</v>
      </c>
    </row>
    <row r="183425">
      <c r="A183425" s="1" t="s">
        <v>9563</v>
      </c>
    </row>
    <row r="183426">
      <c r="A183426" s="1" t="s">
        <v>25870</v>
      </c>
    </row>
    <row r="183427">
      <c r="A183427" s="1" t="s">
        <v>25871</v>
      </c>
    </row>
    <row r="183428">
      <c r="A183428" s="1" t="s">
        <v>25872</v>
      </c>
    </row>
    <row r="183430">
      <c r="A183430" s="1" t="s">
        <v>25873</v>
      </c>
    </row>
    <row r="183431">
      <c r="A183431" s="1" t="s">
        <v>25850</v>
      </c>
    </row>
    <row r="183432">
      <c r="A183432" s="1" t="s">
        <v>25851</v>
      </c>
    </row>
    <row r="183433">
      <c r="A183433" s="1" t="s">
        <v>25852</v>
      </c>
    </row>
    <row r="183434">
      <c r="A183434" s="1" t="s">
        <v>25853</v>
      </c>
    </row>
    <row r="183435">
      <c r="A183435" s="1" t="s">
        <v>25854</v>
      </c>
    </row>
    <row r="183436">
      <c r="A183436" s="1" t="s">
        <v>25855</v>
      </c>
    </row>
    <row r="183437">
      <c r="A183437" s="1" t="s">
        <v>25856</v>
      </c>
    </row>
    <row r="183438">
      <c r="A183438" s="1" t="s">
        <v>25857</v>
      </c>
    </row>
    <row r="183439">
      <c r="A183439" s="1" t="s">
        <v>25858</v>
      </c>
    </row>
    <row r="183440">
      <c r="A183440" s="1" t="s">
        <v>25859</v>
      </c>
    </row>
    <row r="183441">
      <c r="A183441" s="1" t="s">
        <v>25860</v>
      </c>
    </row>
    <row r="183442">
      <c r="A183442" s="1" t="s">
        <v>25861</v>
      </c>
    </row>
    <row r="183443">
      <c r="A183443" s="1" t="s">
        <v>25862</v>
      </c>
    </row>
    <row r="183444">
      <c r="A183444" s="1" t="s">
        <v>25863</v>
      </c>
    </row>
    <row r="183445">
      <c r="A183445" s="1" t="s">
        <v>25864</v>
      </c>
    </row>
    <row r="183446">
      <c r="A183446" s="1" t="s">
        <v>25865</v>
      </c>
    </row>
    <row r="183447">
      <c r="A183447" s="1" t="s">
        <v>25866</v>
      </c>
    </row>
    <row r="183448">
      <c r="A183448" s="1" t="s">
        <v>25867</v>
      </c>
    </row>
    <row r="183449">
      <c r="A183449" s="1" t="s">
        <v>25874</v>
      </c>
    </row>
    <row r="183450">
      <c r="A183450" s="1" t="s">
        <v>25869</v>
      </c>
    </row>
    <row r="183451">
      <c r="A183451" s="1" t="s">
        <v>25870</v>
      </c>
    </row>
    <row r="183452">
      <c r="A183452" s="1" t="s">
        <v>25871</v>
      </c>
    </row>
    <row r="183453">
      <c r="A183453" s="1" t="s">
        <v>25875</v>
      </c>
    </row>
    <row r="183454">
      <c r="A183454" s="1" t="s">
        <v>57430</v>
      </c>
    </row>
    <row r="183455">
      <c r="A183455" s="1" t="s">
        <v>57431</v>
      </c>
    </row>
    <row r="183456">
      <c r="A183456" s="1" t="s">
        <v>57432</v>
      </c>
    </row>
    <row r="183457">
      <c r="A183457" s="1" t="s">
        <v>57433</v>
      </c>
    </row>
    <row r="183458">
      <c r="A183458" s="1" t="s">
        <v>57434</v>
      </c>
    </row>
    <row r="183459">
      <c r="A183459" s="1" t="s">
        <v>57435</v>
      </c>
    </row>
    <row r="183460">
      <c r="A183460" s="1" t="s">
        <v>57436</v>
      </c>
    </row>
    <row r="183461">
      <c r="A183461" s="1" t="s">
        <v>57437</v>
      </c>
    </row>
    <row r="183462">
      <c r="A183462" s="1" t="s">
        <v>57438</v>
      </c>
    </row>
    <row r="183463">
      <c r="A183463" s="1" t="s">
        <v>57439</v>
      </c>
    </row>
    <row r="183464">
      <c r="A183464" s="1" t="s">
        <v>57440</v>
      </c>
    </row>
    <row r="183465">
      <c r="A183465" s="1" t="s">
        <v>57441</v>
      </c>
    </row>
    <row r="183466">
      <c r="A183466" s="1" t="s">
        <v>57442</v>
      </c>
    </row>
    <row r="183467">
      <c r="A183467" s="1" t="s">
        <v>57443</v>
      </c>
    </row>
    <row r="183468">
      <c r="A183468" s="1" t="s">
        <v>57444</v>
      </c>
    </row>
    <row r="183469">
      <c r="A183469" s="1" t="s">
        <v>57445</v>
      </c>
    </row>
    <row r="183470">
      <c r="A183470" s="1" t="s">
        <v>57431</v>
      </c>
    </row>
    <row r="183471">
      <c r="A183471" s="1" t="s">
        <v>57432</v>
      </c>
    </row>
    <row r="183472">
      <c r="A183472" s="1" t="s">
        <v>57433</v>
      </c>
    </row>
    <row r="183473">
      <c r="A183473" s="1" t="s">
        <v>57434</v>
      </c>
    </row>
    <row r="183474">
      <c r="A183474" s="1" t="s">
        <v>57435</v>
      </c>
    </row>
    <row r="183475">
      <c r="A183475" s="1" t="s">
        <v>57436</v>
      </c>
    </row>
    <row r="183476">
      <c r="A183476" s="1" t="s">
        <v>57437</v>
      </c>
    </row>
    <row r="183477">
      <c r="A183477" s="1" t="s">
        <v>57438</v>
      </c>
    </row>
    <row r="183478">
      <c r="A183478" s="1" t="s">
        <v>57439</v>
      </c>
    </row>
    <row r="183479">
      <c r="A183479" s="1" t="s">
        <v>57440</v>
      </c>
    </row>
    <row r="183480">
      <c r="A183480" s="1" t="s">
        <v>57441</v>
      </c>
    </row>
    <row r="183481">
      <c r="A183481" s="1" t="s">
        <v>57442</v>
      </c>
    </row>
    <row r="183482">
      <c r="A183482" s="1" t="s">
        <v>57443</v>
      </c>
    </row>
    <row r="183483">
      <c r="A183483" s="1" t="s">
        <v>57446</v>
      </c>
    </row>
    <row r="183484">
      <c r="A183484" s="1" t="s">
        <v>57447</v>
      </c>
    </row>
    <row r="183486">
      <c r="A183486" s="1" t="s">
        <v>25877</v>
      </c>
    </row>
    <row r="183487">
      <c r="A183487" s="1" t="s">
        <v>8957</v>
      </c>
    </row>
    <row r="183488">
      <c r="A183488" s="1" t="s">
        <v>25878</v>
      </c>
    </row>
    <row r="183490">
      <c r="A183490" s="1" t="s">
        <v>25879</v>
      </c>
    </row>
    <row r="183491">
      <c r="A183491" s="1" t="s">
        <v>25880</v>
      </c>
    </row>
    <row r="183492">
      <c r="A183492" s="1" t="s">
        <v>25881</v>
      </c>
    </row>
    <row r="183494">
      <c r="A183494" s="1" t="s">
        <v>18467</v>
      </c>
    </row>
    <row r="183495">
      <c r="A183495" s="1" t="s">
        <v>25882</v>
      </c>
    </row>
    <row r="183496">
      <c r="A183496" s="1" t="s">
        <v>25883</v>
      </c>
    </row>
    <row r="183497">
      <c r="A183497" s="1" t="s">
        <v>25884</v>
      </c>
    </row>
    <row r="183499">
      <c r="A183499" s="1" t="s">
        <v>25885</v>
      </c>
    </row>
    <row r="183500">
      <c r="A183500" s="1" t="s">
        <v>25886</v>
      </c>
    </row>
    <row r="183501">
      <c r="A183501" s="1" t="s">
        <v>25887</v>
      </c>
    </row>
    <row r="183502">
      <c r="A183502" s="1" t="s">
        <v>25888</v>
      </c>
    </row>
    <row r="183504">
      <c r="A183504" s="1" t="s">
        <v>25889</v>
      </c>
    </row>
    <row r="183505">
      <c r="A183505" s="1" t="s">
        <v>25890</v>
      </c>
    </row>
    <row r="183506">
      <c r="A183506" s="1" t="s">
        <v>25891</v>
      </c>
    </row>
    <row r="183507">
      <c r="A183507" s="1" t="s">
        <v>25892</v>
      </c>
    </row>
    <row r="183509">
      <c r="A183509" s="1" t="s">
        <v>25893</v>
      </c>
    </row>
    <row r="183510">
      <c r="A183510" s="1" t="s">
        <v>25894</v>
      </c>
    </row>
    <row r="183511">
      <c r="A183511" s="1" t="s">
        <v>25895</v>
      </c>
    </row>
    <row r="183512">
      <c r="A183512" s="1" t="s">
        <v>25896</v>
      </c>
    </row>
    <row r="183514">
      <c r="A183514" s="1" t="s">
        <v>9563</v>
      </c>
    </row>
    <row r="183515">
      <c r="A183515" s="1" t="s">
        <v>25897</v>
      </c>
    </row>
    <row r="183516">
      <c r="A183516" s="1" t="s">
        <v>25898</v>
      </c>
    </row>
    <row r="183517">
      <c r="A183517" s="1" t="s">
        <v>25899</v>
      </c>
    </row>
    <row r="183519">
      <c r="A183519" s="1" t="s">
        <v>25900</v>
      </c>
    </row>
    <row r="183520">
      <c r="A183520" s="1" t="s">
        <v>25877</v>
      </c>
    </row>
    <row r="183521">
      <c r="A183521" s="1" t="s">
        <v>25878</v>
      </c>
    </row>
    <row r="183522">
      <c r="A183522" s="1" t="s">
        <v>25879</v>
      </c>
    </row>
    <row r="183523">
      <c r="A183523" s="1" t="s">
        <v>25901</v>
      </c>
    </row>
    <row r="183524">
      <c r="A183524" s="1" t="s">
        <v>25881</v>
      </c>
    </row>
    <row r="183525">
      <c r="A183525" s="1" t="s">
        <v>18467</v>
      </c>
    </row>
    <row r="183526">
      <c r="A183526" s="1" t="s">
        <v>25882</v>
      </c>
    </row>
    <row r="183527">
      <c r="A183527" s="1" t="s">
        <v>25883</v>
      </c>
    </row>
    <row r="183528">
      <c r="A183528" s="1" t="s">
        <v>25884</v>
      </c>
    </row>
    <row r="183529">
      <c r="A183529" s="1" t="s">
        <v>25885</v>
      </c>
    </row>
    <row r="183530">
      <c r="A183530" s="1" t="s">
        <v>25886</v>
      </c>
    </row>
    <row r="183531">
      <c r="A183531" s="1" t="s">
        <v>25887</v>
      </c>
    </row>
    <row r="183532">
      <c r="A183532" s="1" t="s">
        <v>25888</v>
      </c>
    </row>
    <row r="183533">
      <c r="A183533" s="1" t="s">
        <v>25889</v>
      </c>
    </row>
    <row r="183534">
      <c r="A183534" s="1" t="s">
        <v>25890</v>
      </c>
    </row>
    <row r="183535">
      <c r="A183535" s="1" t="s">
        <v>25891</v>
      </c>
    </row>
    <row r="183536">
      <c r="A183536" s="1" t="s">
        <v>25892</v>
      </c>
    </row>
    <row r="183537">
      <c r="A183537" s="1" t="s">
        <v>25893</v>
      </c>
    </row>
    <row r="183538">
      <c r="A183538" s="1" t="s">
        <v>25894</v>
      </c>
    </row>
    <row r="183539">
      <c r="A183539" s="1" t="s">
        <v>25895</v>
      </c>
    </row>
    <row r="183540">
      <c r="A183540" s="1" t="s">
        <v>25896</v>
      </c>
    </row>
    <row r="183541">
      <c r="A183541" s="1" t="s">
        <v>25897</v>
      </c>
    </row>
    <row r="183542">
      <c r="A183542" s="1" t="s">
        <v>25898</v>
      </c>
    </row>
    <row r="183543">
      <c r="A183543" s="1" t="s">
        <v>25902</v>
      </c>
    </row>
    <row r="183544">
      <c r="A183544" s="1" t="s">
        <v>57448</v>
      </c>
    </row>
    <row r="183545">
      <c r="A183545" s="1" t="s">
        <v>57449</v>
      </c>
    </row>
    <row r="183546">
      <c r="A183546" s="1" t="s">
        <v>57450</v>
      </c>
    </row>
    <row r="183547">
      <c r="A183547" s="1" t="s">
        <v>966</v>
      </c>
    </row>
    <row r="183548">
      <c r="A183548" s="1" t="s">
        <v>57451</v>
      </c>
    </row>
    <row r="183549">
      <c r="A183549" s="1" t="s">
        <v>57452</v>
      </c>
    </row>
    <row r="183550">
      <c r="A183550" s="1" t="s">
        <v>57453</v>
      </c>
    </row>
    <row r="183551">
      <c r="A183551" s="1" t="s">
        <v>322</v>
      </c>
    </row>
    <row r="183552">
      <c r="A183552" s="1" t="s">
        <v>57454</v>
      </c>
    </row>
    <row r="183553">
      <c r="A183553" s="1" t="s">
        <v>57455</v>
      </c>
    </row>
    <row r="183554">
      <c r="A183554" s="1" t="s">
        <v>977</v>
      </c>
    </row>
    <row r="183555">
      <c r="A183555" s="1" t="s">
        <v>57456</v>
      </c>
    </row>
    <row r="183556">
      <c r="A183556" s="1" t="s">
        <v>57457</v>
      </c>
    </row>
    <row r="183557">
      <c r="A183557" s="1" t="s">
        <v>57458</v>
      </c>
    </row>
    <row r="183558">
      <c r="A183558" s="1" t="s">
        <v>57459</v>
      </c>
    </row>
    <row r="183559">
      <c r="A183559" s="1" t="s">
        <v>57460</v>
      </c>
    </row>
    <row r="183560">
      <c r="A183560" s="1" t="s">
        <v>57461</v>
      </c>
    </row>
    <row r="183561">
      <c r="A183561" s="1" t="s">
        <v>57462</v>
      </c>
    </row>
    <row r="183562">
      <c r="A183562" s="1" t="s">
        <v>57463</v>
      </c>
    </row>
    <row r="183563">
      <c r="A183563" s="1" t="s">
        <v>57464</v>
      </c>
    </row>
    <row r="183564">
      <c r="A183564" s="1" t="s">
        <v>57465</v>
      </c>
    </row>
    <row r="183565">
      <c r="A183565" s="1" t="s">
        <v>57466</v>
      </c>
    </row>
    <row r="183566">
      <c r="A183566" s="1" t="s">
        <v>57467</v>
      </c>
    </row>
    <row r="183567">
      <c r="A183567" s="1" t="s">
        <v>57468</v>
      </c>
    </row>
    <row r="183568">
      <c r="A183568" s="1" t="s">
        <v>26649</v>
      </c>
    </row>
    <row r="183569">
      <c r="A183569" s="1" t="s">
        <v>57469</v>
      </c>
    </row>
    <row r="183570">
      <c r="A183570" s="1" t="s">
        <v>57470</v>
      </c>
    </row>
    <row r="183571">
      <c r="A183571" s="1" t="s">
        <v>57450</v>
      </c>
    </row>
    <row r="183572">
      <c r="A183572" s="1" t="s">
        <v>57451</v>
      </c>
    </row>
    <row r="183573">
      <c r="A183573" s="1" t="s">
        <v>57452</v>
      </c>
    </row>
    <row r="183574">
      <c r="A183574" s="1" t="s">
        <v>57453</v>
      </c>
    </row>
    <row r="183575">
      <c r="A183575" s="1" t="s">
        <v>57454</v>
      </c>
    </row>
    <row r="183576">
      <c r="A183576" s="1" t="s">
        <v>57455</v>
      </c>
    </row>
    <row r="183577">
      <c r="A183577" s="1" t="s">
        <v>57456</v>
      </c>
    </row>
    <row r="183578">
      <c r="A183578" s="1" t="s">
        <v>57457</v>
      </c>
    </row>
    <row r="183579">
      <c r="A183579" s="1" t="s">
        <v>57458</v>
      </c>
    </row>
    <row r="183580">
      <c r="A183580" s="1" t="s">
        <v>57459</v>
      </c>
    </row>
    <row r="183581">
      <c r="A183581" s="1" t="s">
        <v>57460</v>
      </c>
    </row>
    <row r="183582">
      <c r="A183582" s="1" t="s">
        <v>57461</v>
      </c>
    </row>
    <row r="183583">
      <c r="A183583" s="1" t="s">
        <v>57462</v>
      </c>
    </row>
    <row r="183584">
      <c r="A183584" s="1" t="s">
        <v>57463</v>
      </c>
    </row>
    <row r="183585">
      <c r="A183585" s="1" t="s">
        <v>57464</v>
      </c>
    </row>
    <row r="183586">
      <c r="A183586" s="1" t="s">
        <v>57465</v>
      </c>
    </row>
    <row r="183587">
      <c r="A183587" s="1" t="s">
        <v>57466</v>
      </c>
    </row>
    <row r="183588">
      <c r="A183588" s="1" t="s">
        <v>57467</v>
      </c>
    </row>
    <row r="183589">
      <c r="A183589" s="1" t="s">
        <v>57468</v>
      </c>
    </row>
    <row r="183590">
      <c r="A183590" s="1" t="s">
        <v>57471</v>
      </c>
    </row>
    <row r="183591">
      <c r="A183591" s="1" t="s">
        <v>57472</v>
      </c>
    </row>
    <row r="183593">
      <c r="A183593" s="1" t="s">
        <v>5211</v>
      </c>
    </row>
    <row r="183595">
      <c r="A183595" s="1" t="s">
        <v>11327</v>
      </c>
    </row>
    <row r="183597">
      <c r="A183597" s="1" t="s">
        <v>57473</v>
      </c>
    </row>
    <row r="183598">
      <c r="A183598" s="1" t="s">
        <v>57474</v>
      </c>
    </row>
    <row r="183599">
      <c r="A183599" s="1" t="s">
        <v>57475</v>
      </c>
    </row>
    <row r="183601">
      <c r="A183601" s="1" t="s">
        <v>57476</v>
      </c>
    </row>
    <row r="183602">
      <c r="A183602" s="1" t="s">
        <v>57477</v>
      </c>
    </row>
    <row r="183603">
      <c r="A183603" s="1" t="s">
        <v>57478</v>
      </c>
    </row>
    <row r="183604">
      <c r="A183604" s="1" t="s">
        <v>57479</v>
      </c>
    </row>
    <row r="183606">
      <c r="A183606" s="1" t="s">
        <v>57480</v>
      </c>
    </row>
    <row r="183608">
      <c r="A183608" s="1" t="s">
        <v>57481</v>
      </c>
    </row>
    <row r="183609">
      <c r="A183609" s="1" t="s">
        <v>57482</v>
      </c>
    </row>
    <row r="183610">
      <c r="A183610" s="1" t="s">
        <v>57483</v>
      </c>
    </row>
    <row r="183611">
      <c r="A183611" s="1" t="s">
        <v>57484</v>
      </c>
    </row>
    <row r="183613">
      <c r="A183613" s="1" t="s">
        <v>57485</v>
      </c>
    </row>
    <row r="183615">
      <c r="A183615" s="1" t="s">
        <v>57486</v>
      </c>
    </row>
    <row r="183617">
      <c r="A183617" s="1" t="s">
        <v>57487</v>
      </c>
    </row>
    <row r="183618">
      <c r="A183618" s="1" t="s">
        <v>57488</v>
      </c>
    </row>
    <row r="183619">
      <c r="A183619" s="1" t="s">
        <v>57489</v>
      </c>
    </row>
    <row r="183621">
      <c r="A183621" s="1" t="s">
        <v>57490</v>
      </c>
    </row>
    <row r="183623">
      <c r="A183623" s="1" t="s">
        <v>57491</v>
      </c>
    </row>
    <row r="183625">
      <c r="A183625" s="1" t="s">
        <v>57492</v>
      </c>
    </row>
    <row r="183626">
      <c r="A183626" s="1" t="s">
        <v>57493</v>
      </c>
    </row>
    <row r="183628">
      <c r="A183628" s="1" t="s">
        <v>57494</v>
      </c>
    </row>
    <row r="183630">
      <c r="A183630" s="1" t="s">
        <v>233</v>
      </c>
    </row>
    <row r="183631">
      <c r="A183631" s="1" t="s">
        <v>57495</v>
      </c>
    </row>
    <row r="183632">
      <c r="A183632" s="1" t="s">
        <v>11327</v>
      </c>
    </row>
    <row r="183633">
      <c r="A183633" s="1" t="s">
        <v>57473</v>
      </c>
    </row>
    <row r="183634">
      <c r="A183634" s="1" t="s">
        <v>57474</v>
      </c>
    </row>
    <row r="183635">
      <c r="A183635" s="1" t="s">
        <v>57475</v>
      </c>
    </row>
    <row r="183636">
      <c r="A183636" s="1" t="s">
        <v>57476</v>
      </c>
    </row>
    <row r="183637">
      <c r="A183637" s="1" t="s">
        <v>57477</v>
      </c>
    </row>
    <row r="183638">
      <c r="A183638" s="1" t="s">
        <v>57478</v>
      </c>
    </row>
    <row r="183639">
      <c r="A183639" s="1" t="s">
        <v>57479</v>
      </c>
    </row>
    <row r="183640">
      <c r="A183640" s="1" t="s">
        <v>57480</v>
      </c>
    </row>
    <row r="183641">
      <c r="A183641" s="1" t="s">
        <v>57481</v>
      </c>
    </row>
    <row r="183642">
      <c r="A183642" s="1" t="s">
        <v>57482</v>
      </c>
    </row>
    <row r="183643">
      <c r="A183643" s="1" t="s">
        <v>57483</v>
      </c>
    </row>
    <row r="183644">
      <c r="A183644" s="1" t="s">
        <v>57484</v>
      </c>
    </row>
    <row r="183645">
      <c r="A183645" s="1" t="s">
        <v>57485</v>
      </c>
    </row>
    <row r="183646">
      <c r="A183646" s="1" t="s">
        <v>57486</v>
      </c>
    </row>
    <row r="183647">
      <c r="A183647" s="1" t="s">
        <v>57487</v>
      </c>
    </row>
    <row r="183648">
      <c r="A183648" s="1" t="s">
        <v>57488</v>
      </c>
    </row>
    <row r="183649">
      <c r="A183649" s="1" t="s">
        <v>57489</v>
      </c>
    </row>
    <row r="183650">
      <c r="A183650" s="1" t="s">
        <v>57490</v>
      </c>
    </row>
    <row r="183651">
      <c r="A183651" s="1" t="s">
        <v>57491</v>
      </c>
    </row>
    <row r="183652">
      <c r="A183652" s="1" t="s">
        <v>57492</v>
      </c>
    </row>
    <row r="183653">
      <c r="A183653" s="1" t="s">
        <v>57493</v>
      </c>
    </row>
    <row r="183654">
      <c r="A183654" s="1" t="s">
        <v>57496</v>
      </c>
    </row>
    <row r="183655">
      <c r="A183655" s="1" t="s">
        <v>57497</v>
      </c>
    </row>
    <row r="183656">
      <c r="A183656" s="1" t="s">
        <v>57498</v>
      </c>
    </row>
    <row r="183657">
      <c r="A183657" s="1" t="s">
        <v>27006</v>
      </c>
    </row>
    <row r="183658">
      <c r="A183658" s="1" t="s">
        <v>57499</v>
      </c>
    </row>
    <row r="183659">
      <c r="A183659" s="1" t="s">
        <v>57500</v>
      </c>
    </row>
    <row r="183660">
      <c r="A183660" s="1" t="s">
        <v>57501</v>
      </c>
    </row>
    <row r="183661">
      <c r="A183661" s="3" t="str">
        <f> Beg . Wey Sy</f>
        <v>#ERROR!</v>
      </c>
    </row>
    <row r="183662">
      <c r="A183662" s="1" t="s">
        <v>57502</v>
      </c>
    </row>
    <row r="183663">
      <c r="A183663" s="1" t="s">
        <v>57503</v>
      </c>
    </row>
    <row r="183664">
      <c r="A183664" s="1" t="s">
        <v>57504</v>
      </c>
    </row>
    <row r="183665">
      <c r="A183665" s="1" t="s">
        <v>57505</v>
      </c>
    </row>
    <row r="183666">
      <c r="A183666" s="1" t="s">
        <v>57506</v>
      </c>
    </row>
    <row r="183667">
      <c r="A183667" s="1" t="s">
        <v>22373</v>
      </c>
    </row>
    <row r="183668">
      <c r="A183668" s="1" t="s">
        <v>57507</v>
      </c>
    </row>
    <row r="183669">
      <c r="A183669" s="1" t="s">
        <v>57508</v>
      </c>
    </row>
    <row r="183670">
      <c r="A183670" s="1" t="s">
        <v>57509</v>
      </c>
    </row>
    <row r="183671">
      <c r="A183671" s="1" t="s">
        <v>57510</v>
      </c>
    </row>
    <row r="183672">
      <c r="A183672" s="1" t="s">
        <v>57511</v>
      </c>
    </row>
    <row r="183673">
      <c r="A183673" s="1" t="s">
        <v>57512</v>
      </c>
    </row>
    <row r="183674">
      <c r="A183674" s="1" t="s">
        <v>57513</v>
      </c>
    </row>
    <row r="183675">
      <c r="A183675" s="1" t="s">
        <v>12849</v>
      </c>
    </row>
    <row r="183676">
      <c r="A183676" s="1" t="s">
        <v>57514</v>
      </c>
    </row>
    <row r="183677">
      <c r="A183677" s="1" t="s">
        <v>57515</v>
      </c>
    </row>
    <row r="183678">
      <c r="A183678" s="1" t="s">
        <v>57499</v>
      </c>
    </row>
    <row r="183679">
      <c r="A183679" s="1" t="s">
        <v>57500</v>
      </c>
    </row>
    <row r="183680">
      <c r="A183680" s="1" t="s">
        <v>57501</v>
      </c>
    </row>
    <row r="183681">
      <c r="A183681" s="3" t="str">
        <f> Beg . Wey Sy</f>
        <v>#ERROR!</v>
      </c>
    </row>
    <row r="183682">
      <c r="A183682" s="1" t="s">
        <v>57503</v>
      </c>
    </row>
    <row r="183683">
      <c r="A183683" s="1" t="s">
        <v>57504</v>
      </c>
    </row>
    <row r="183684">
      <c r="A183684" s="1" t="s">
        <v>57505</v>
      </c>
    </row>
    <row r="183685">
      <c r="A183685" s="1" t="s">
        <v>57506</v>
      </c>
    </row>
    <row r="183686">
      <c r="A183686" s="1" t="s">
        <v>57507</v>
      </c>
    </row>
    <row r="183687">
      <c r="A183687" s="1" t="s">
        <v>57508</v>
      </c>
    </row>
    <row r="183688">
      <c r="A183688" s="1" t="s">
        <v>57509</v>
      </c>
    </row>
    <row r="183689">
      <c r="A183689" s="1" t="s">
        <v>57510</v>
      </c>
    </row>
    <row r="183690">
      <c r="A183690" s="1" t="s">
        <v>57512</v>
      </c>
    </row>
    <row r="183691">
      <c r="A183691" s="1" t="s">
        <v>57513</v>
      </c>
    </row>
    <row r="183692">
      <c r="A183692" s="1" t="s">
        <v>12849</v>
      </c>
    </row>
    <row r="183693">
      <c r="A183693" s="1" t="s">
        <v>57514</v>
      </c>
    </row>
    <row r="183694">
      <c r="A183694" s="1" t="s">
        <v>57516</v>
      </c>
    </row>
    <row r="183695">
      <c r="A183695" s="1" t="s">
        <v>57517</v>
      </c>
    </row>
    <row r="183697">
      <c r="A183697" s="1" t="s">
        <v>5211</v>
      </c>
    </row>
    <row r="183698">
      <c r="A183698" s="1" t="s">
        <v>57205</v>
      </c>
    </row>
    <row r="183700">
      <c r="A183700" s="1" t="s">
        <v>57518</v>
      </c>
    </row>
    <row r="183701">
      <c r="A183701" s="1" t="s">
        <v>57519</v>
      </c>
    </row>
    <row r="183703">
      <c r="A183703" s="1" t="s">
        <v>57520</v>
      </c>
    </row>
    <row r="183705">
      <c r="A183705" s="1" t="s">
        <v>57521</v>
      </c>
    </row>
    <row r="183706">
      <c r="A183706" s="1" t="s">
        <v>57522</v>
      </c>
    </row>
    <row r="183708">
      <c r="A183708" s="1" t="s">
        <v>57523</v>
      </c>
    </row>
    <row r="183709">
      <c r="A183709" s="1" t="s">
        <v>57524</v>
      </c>
    </row>
    <row r="183711">
      <c r="A183711" s="1" t="s">
        <v>57525</v>
      </c>
    </row>
    <row r="183712">
      <c r="A183712" s="1" t="s">
        <v>57526</v>
      </c>
    </row>
    <row r="183714">
      <c r="A183714" s="1" t="s">
        <v>57527</v>
      </c>
    </row>
    <row r="183715">
      <c r="A183715" s="1" t="s">
        <v>57528</v>
      </c>
    </row>
    <row r="183716">
      <c r="A183716" s="1" t="s">
        <v>57529</v>
      </c>
    </row>
    <row r="183718">
      <c r="A183718" s="1" t="s">
        <v>57530</v>
      </c>
    </row>
    <row r="183720">
      <c r="A183720" s="1" t="s">
        <v>57531</v>
      </c>
    </row>
    <row r="183722">
      <c r="A183722" s="1" t="s">
        <v>57532</v>
      </c>
    </row>
    <row r="183724">
      <c r="A183724" s="1" t="s">
        <v>57533</v>
      </c>
    </row>
    <row r="183725">
      <c r="A183725" s="1" t="s">
        <v>57534</v>
      </c>
    </row>
    <row r="183727">
      <c r="A183727" s="1" t="s">
        <v>57535</v>
      </c>
    </row>
    <row r="183728">
      <c r="A183728" s="1" t="s">
        <v>57536</v>
      </c>
    </row>
    <row r="183730">
      <c r="A183730" s="1" t="s">
        <v>57537</v>
      </c>
    </row>
    <row r="183731">
      <c r="A183731" s="1" t="s">
        <v>57538</v>
      </c>
    </row>
    <row r="183732">
      <c r="A183732" s="1" t="s">
        <v>50339</v>
      </c>
    </row>
    <row r="183734">
      <c r="A183734" s="1" t="s">
        <v>57539</v>
      </c>
    </row>
    <row r="183735">
      <c r="A183735" s="1" t="s">
        <v>57205</v>
      </c>
    </row>
    <row r="183736">
      <c r="A183736" s="1" t="s">
        <v>57518</v>
      </c>
    </row>
    <row r="183737">
      <c r="A183737" s="1" t="s">
        <v>57519</v>
      </c>
    </row>
    <row r="183738">
      <c r="A183738" s="1" t="s">
        <v>57520</v>
      </c>
    </row>
    <row r="183739">
      <c r="A183739" s="1" t="s">
        <v>57521</v>
      </c>
    </row>
    <row r="183740">
      <c r="A183740" s="1" t="s">
        <v>57523</v>
      </c>
    </row>
    <row r="183741">
      <c r="A183741" s="1" t="s">
        <v>57524</v>
      </c>
    </row>
    <row r="183742">
      <c r="A183742" s="1" t="s">
        <v>57525</v>
      </c>
    </row>
    <row r="183743">
      <c r="A183743" s="1" t="s">
        <v>57526</v>
      </c>
    </row>
    <row r="183744">
      <c r="A183744" s="1" t="s">
        <v>57527</v>
      </c>
    </row>
    <row r="183745">
      <c r="A183745" s="1" t="s">
        <v>57528</v>
      </c>
    </row>
    <row r="183746">
      <c r="A183746" s="1" t="s">
        <v>57529</v>
      </c>
    </row>
    <row r="183747">
      <c r="A183747" s="1" t="s">
        <v>57530</v>
      </c>
    </row>
    <row r="183748">
      <c r="A183748" s="1" t="s">
        <v>57531</v>
      </c>
    </row>
    <row r="183749">
      <c r="A183749" s="1" t="s">
        <v>57532</v>
      </c>
    </row>
    <row r="183750">
      <c r="A183750" s="1" t="s">
        <v>57533</v>
      </c>
    </row>
    <row r="183751">
      <c r="A183751" s="1" t="s">
        <v>57534</v>
      </c>
    </row>
    <row r="183752">
      <c r="A183752" s="1" t="s">
        <v>57535</v>
      </c>
    </row>
    <row r="183753">
      <c r="A183753" s="1" t="s">
        <v>57536</v>
      </c>
    </row>
    <row r="183754">
      <c r="A183754" s="1" t="s">
        <v>57537</v>
      </c>
    </row>
    <row r="183755">
      <c r="A183755" s="1" t="s">
        <v>57540</v>
      </c>
    </row>
    <row r="183756">
      <c r="A183756" s="1" t="s">
        <v>57541</v>
      </c>
    </row>
    <row r="183757">
      <c r="A183757" s="1" t="s">
        <v>9902</v>
      </c>
    </row>
    <row r="183758">
      <c r="A183758" s="3" t="str">
        <f>Cliingles Latic)</f>
        <v>#ERROR!</v>
      </c>
    </row>
    <row r="183759">
      <c r="A183759" s="1" t="s">
        <v>57542</v>
      </c>
    </row>
    <row r="183760">
      <c r="A183760" s="1" t="s">
        <v>57543</v>
      </c>
    </row>
    <row r="183761">
      <c r="A183761" s="1" t="s">
        <v>13979</v>
      </c>
    </row>
    <row r="183762">
      <c r="A183762" s="1" t="s">
        <v>57544</v>
      </c>
    </row>
    <row r="183763">
      <c r="A183763" s="1" t="s">
        <v>57543</v>
      </c>
    </row>
    <row r="183764">
      <c r="A183764" s="1" t="s">
        <v>13979</v>
      </c>
    </row>
    <row r="183765">
      <c r="A183765" s="1" t="s">
        <v>57545</v>
      </c>
    </row>
    <row r="183766">
      <c r="A183766" s="1" t="s">
        <v>57546</v>
      </c>
    </row>
    <row r="183767">
      <c r="A183767" s="1" t="s">
        <v>57547</v>
      </c>
    </row>
    <row r="183769">
      <c r="A183769" s="1" t="s">
        <v>57548</v>
      </c>
    </row>
    <row r="183771">
      <c r="A183771" s="1" t="s">
        <v>57549</v>
      </c>
    </row>
    <row r="183772">
      <c r="A183772" s="1" t="s">
        <v>57547</v>
      </c>
    </row>
    <row r="183773">
      <c r="A183773" s="1" t="s">
        <v>57550</v>
      </c>
    </row>
    <row r="183774">
      <c r="A183774" s="1" t="s">
        <v>57551</v>
      </c>
    </row>
    <row r="183775">
      <c r="A183775" s="1" t="s">
        <v>57552</v>
      </c>
    </row>
    <row r="183777">
      <c r="A183777" s="1" t="s">
        <v>57553</v>
      </c>
    </row>
    <row r="183778">
      <c r="A183778" s="1" t="s">
        <v>57554</v>
      </c>
    </row>
    <row r="183779">
      <c r="A183779" s="1" t="s">
        <v>57555</v>
      </c>
    </row>
    <row r="183781">
      <c r="A183781" s="1" t="s">
        <v>7820</v>
      </c>
    </row>
    <row r="183783">
      <c r="A183783" s="1" t="s">
        <v>57556</v>
      </c>
    </row>
    <row r="183784">
      <c r="A183784" s="1" t="s">
        <v>57557</v>
      </c>
    </row>
    <row r="183785">
      <c r="A183785" s="1" t="s">
        <v>57558</v>
      </c>
    </row>
    <row r="183786">
      <c r="A183786" s="1" t="s">
        <v>57559</v>
      </c>
    </row>
    <row r="183787">
      <c r="A183787" s="1" t="s">
        <v>57560</v>
      </c>
    </row>
    <row r="183788">
      <c r="A183788" s="1" t="s">
        <v>57561</v>
      </c>
    </row>
    <row r="183790">
      <c r="A183790" s="1" t="s">
        <v>57562</v>
      </c>
    </row>
    <row r="183792">
      <c r="A183792" s="1" t="s">
        <v>57563</v>
      </c>
    </row>
    <row r="183793">
      <c r="A183793" s="1" t="s">
        <v>57552</v>
      </c>
    </row>
    <row r="183794">
      <c r="A183794" s="1" t="s">
        <v>57553</v>
      </c>
    </row>
    <row r="183795">
      <c r="A183795" s="1" t="s">
        <v>57554</v>
      </c>
    </row>
    <row r="183796">
      <c r="A183796" s="1" t="s">
        <v>57555</v>
      </c>
    </row>
    <row r="183797">
      <c r="A183797" s="1" t="s">
        <v>57556</v>
      </c>
    </row>
    <row r="183798">
      <c r="A183798" s="1" t="s">
        <v>57557</v>
      </c>
    </row>
    <row r="183799">
      <c r="A183799" s="1" t="s">
        <v>57558</v>
      </c>
    </row>
    <row r="183800">
      <c r="A183800" s="1" t="s">
        <v>57559</v>
      </c>
    </row>
    <row r="183801">
      <c r="A183801" s="1" t="s">
        <v>57560</v>
      </c>
    </row>
    <row r="183802">
      <c r="A183802" s="1" t="s">
        <v>57561</v>
      </c>
    </row>
    <row r="183803">
      <c r="A183803" s="1" t="s">
        <v>57564</v>
      </c>
    </row>
    <row r="183804">
      <c r="A183804" s="1" t="s">
        <v>57565</v>
      </c>
    </row>
    <row r="183806">
      <c r="A183806" s="1" t="s">
        <v>57566</v>
      </c>
    </row>
    <row r="183808">
      <c r="A183808" s="1" t="s">
        <v>57567</v>
      </c>
    </row>
    <row r="183810">
      <c r="A183810" s="1" t="s">
        <v>57568</v>
      </c>
    </row>
    <row r="183812">
      <c r="A183812" s="1" t="s">
        <v>57569</v>
      </c>
    </row>
    <row r="183813">
      <c r="A183813" s="1" t="s">
        <v>57566</v>
      </c>
    </row>
    <row r="183814">
      <c r="A183814" s="1" t="s">
        <v>57567</v>
      </c>
    </row>
    <row r="183815">
      <c r="A183815" s="1" t="s">
        <v>57570</v>
      </c>
    </row>
    <row r="183816">
      <c r="A183816" s="1" t="s">
        <v>57571</v>
      </c>
    </row>
    <row r="183817">
      <c r="A183817" s="1" t="s">
        <v>57572</v>
      </c>
    </row>
    <row r="183818">
      <c r="A183818" s="1" t="s">
        <v>57573</v>
      </c>
    </row>
    <row r="183819">
      <c r="A183819" s="1" t="s">
        <v>57574</v>
      </c>
    </row>
    <row r="183820">
      <c r="A183820" s="1" t="s">
        <v>57575</v>
      </c>
    </row>
    <row r="183821">
      <c r="A183821" s="1" t="s">
        <v>57576</v>
      </c>
    </row>
    <row r="183822">
      <c r="A183822" s="1" t="s">
        <v>57577</v>
      </c>
    </row>
    <row r="183823">
      <c r="A183823" s="1" t="s">
        <v>57578</v>
      </c>
    </row>
    <row r="183824">
      <c r="A183824" s="1" t="s">
        <v>57579</v>
      </c>
    </row>
    <row r="183825">
      <c r="A183825" s="1" t="s">
        <v>57580</v>
      </c>
    </row>
    <row r="183826">
      <c r="A183826" s="1" t="s">
        <v>57581</v>
      </c>
    </row>
    <row r="183827">
      <c r="A183827" s="1" t="s">
        <v>57582</v>
      </c>
    </row>
    <row r="183828">
      <c r="A183828" s="1" t="s">
        <v>57583</v>
      </c>
    </row>
    <row r="183829">
      <c r="A183829" s="1" t="s">
        <v>57584</v>
      </c>
    </row>
    <row r="183830">
      <c r="A183830" s="1" t="s">
        <v>56501</v>
      </c>
    </row>
    <row r="183831">
      <c r="A183831" s="1" t="s">
        <v>57585</v>
      </c>
    </row>
    <row r="183832">
      <c r="A183832" s="1" t="s">
        <v>56385</v>
      </c>
    </row>
    <row r="183833">
      <c r="A183833" s="1" t="s">
        <v>57586</v>
      </c>
    </row>
    <row r="183834">
      <c r="A183834" s="1" t="s">
        <v>57587</v>
      </c>
    </row>
    <row r="183835">
      <c r="A183835" s="1" t="s">
        <v>57573</v>
      </c>
    </row>
    <row r="183836">
      <c r="A183836" s="1" t="s">
        <v>57574</v>
      </c>
    </row>
    <row r="183837">
      <c r="A183837" s="1" t="s">
        <v>57575</v>
      </c>
    </row>
    <row r="183838">
      <c r="A183838" s="1" t="s">
        <v>57576</v>
      </c>
    </row>
    <row r="183839">
      <c r="A183839" s="1" t="s">
        <v>57577</v>
      </c>
    </row>
    <row r="183840">
      <c r="A183840" s="1" t="s">
        <v>57578</v>
      </c>
    </row>
    <row r="183841">
      <c r="A183841" s="1" t="s">
        <v>57579</v>
      </c>
    </row>
    <row r="183842">
      <c r="A183842" s="1" t="s">
        <v>57580</v>
      </c>
    </row>
    <row r="183843">
      <c r="A183843" s="1" t="s">
        <v>57581</v>
      </c>
    </row>
    <row r="183844">
      <c r="A183844" s="1" t="s">
        <v>57582</v>
      </c>
    </row>
    <row r="183845">
      <c r="A183845" s="1" t="s">
        <v>57583</v>
      </c>
    </row>
    <row r="183846">
      <c r="A183846" s="1" t="s">
        <v>57584</v>
      </c>
    </row>
    <row r="183847">
      <c r="A183847" s="1" t="s">
        <v>56501</v>
      </c>
    </row>
    <row r="183848">
      <c r="A183848" s="1" t="s">
        <v>56385</v>
      </c>
    </row>
    <row r="183849">
      <c r="A183849" s="1" t="s">
        <v>57588</v>
      </c>
    </row>
    <row r="183850">
      <c r="A183850" s="1" t="s">
        <v>57589</v>
      </c>
    </row>
    <row r="183852">
      <c r="A183852" s="1" t="s">
        <v>57590</v>
      </c>
    </row>
    <row r="183854">
      <c r="A183854" s="1" t="s">
        <v>57591</v>
      </c>
    </row>
    <row r="183855">
      <c r="A183855" s="1" t="s">
        <v>57592</v>
      </c>
    </row>
    <row r="183857">
      <c r="A183857" s="1" t="s">
        <v>27986</v>
      </c>
    </row>
    <row r="183859">
      <c r="A183859" s="1" t="s">
        <v>57593</v>
      </c>
    </row>
    <row r="183861">
      <c r="A183861" s="1" t="s">
        <v>57594</v>
      </c>
    </row>
    <row r="183862">
      <c r="A183862" s="1" t="s">
        <v>57590</v>
      </c>
    </row>
    <row r="183863">
      <c r="A183863" s="1" t="s">
        <v>57591</v>
      </c>
    </row>
    <row r="183864">
      <c r="A183864" s="1" t="s">
        <v>57592</v>
      </c>
    </row>
    <row r="183865">
      <c r="A183865" s="1" t="s">
        <v>27986</v>
      </c>
    </row>
    <row r="183866">
      <c r="A183866" s="1" t="s">
        <v>57595</v>
      </c>
    </row>
    <row r="183867">
      <c r="A183867" s="1" t="s">
        <v>57596</v>
      </c>
    </row>
    <row r="183868">
      <c r="A183868" s="1" t="s">
        <v>57597</v>
      </c>
    </row>
    <row r="183869">
      <c r="A183869" s="1" t="s">
        <v>57598</v>
      </c>
    </row>
    <row r="183870">
      <c r="A183870" s="1" t="s">
        <v>57597</v>
      </c>
    </row>
    <row r="183871">
      <c r="A183871" s="1" t="s">
        <v>57599</v>
      </c>
    </row>
    <row r="183872">
      <c r="A183872" s="1" t="s">
        <v>57600</v>
      </c>
    </row>
    <row r="183873">
      <c r="A183873" s="1" t="s">
        <v>57572</v>
      </c>
    </row>
    <row r="183874">
      <c r="A183874" s="1" t="s">
        <v>56537</v>
      </c>
    </row>
    <row r="183875">
      <c r="A183875" s="1" t="s">
        <v>57601</v>
      </c>
    </row>
    <row r="183876">
      <c r="A183876" s="1" t="s">
        <v>57602</v>
      </c>
    </row>
    <row r="183877">
      <c r="A183877" s="1" t="s">
        <v>57603</v>
      </c>
    </row>
    <row r="183878">
      <c r="A183878" s="1" t="s">
        <v>57604</v>
      </c>
    </row>
    <row r="183879">
      <c r="A183879" s="1" t="s">
        <v>4370</v>
      </c>
    </row>
    <row r="183880">
      <c r="A183880" s="1" t="s">
        <v>57605</v>
      </c>
    </row>
    <row r="183881">
      <c r="A183881" s="1" t="s">
        <v>57606</v>
      </c>
    </row>
    <row r="183882">
      <c r="A183882" s="1" t="s">
        <v>56501</v>
      </c>
    </row>
    <row r="183883">
      <c r="A183883" s="1" t="s">
        <v>57585</v>
      </c>
    </row>
    <row r="183884">
      <c r="A183884" s="1" t="s">
        <v>56385</v>
      </c>
    </row>
    <row r="183885">
      <c r="A183885" s="1" t="s">
        <v>57586</v>
      </c>
    </row>
    <row r="183886">
      <c r="A183886" s="1" t="s">
        <v>57587</v>
      </c>
    </row>
    <row r="183887">
      <c r="A183887" s="1" t="s">
        <v>56537</v>
      </c>
    </row>
    <row r="183888">
      <c r="A183888" s="1" t="s">
        <v>57601</v>
      </c>
    </row>
    <row r="183889">
      <c r="A183889" s="1" t="s">
        <v>57602</v>
      </c>
    </row>
    <row r="183890">
      <c r="A183890" s="1" t="s">
        <v>57603</v>
      </c>
    </row>
    <row r="183891">
      <c r="A183891" s="1" t="s">
        <v>57604</v>
      </c>
    </row>
    <row r="183892">
      <c r="A183892" s="1" t="s">
        <v>57605</v>
      </c>
    </row>
    <row r="183893">
      <c r="A183893" s="1" t="s">
        <v>57606</v>
      </c>
    </row>
    <row r="183894">
      <c r="A183894" s="1" t="s">
        <v>56501</v>
      </c>
    </row>
    <row r="183895">
      <c r="A183895" s="1" t="s">
        <v>56385</v>
      </c>
    </row>
    <row r="183896">
      <c r="A183896" s="1" t="s">
        <v>57607</v>
      </c>
    </row>
    <row r="183897">
      <c r="A183897" s="1" t="s">
        <v>57608</v>
      </c>
    </row>
    <row r="183899">
      <c r="A183899" s="1" t="s">
        <v>57572</v>
      </c>
    </row>
    <row r="183901">
      <c r="A183901" s="1" t="s">
        <v>57609</v>
      </c>
    </row>
    <row r="183903">
      <c r="A183903" s="1" t="s">
        <v>56537</v>
      </c>
    </row>
    <row r="183905">
      <c r="A183905" s="1" t="s">
        <v>57610</v>
      </c>
    </row>
    <row r="183906">
      <c r="A183906" s="1" t="s">
        <v>57611</v>
      </c>
    </row>
    <row r="183908">
      <c r="A183908" s="1" t="s">
        <v>56385</v>
      </c>
    </row>
    <row r="183910">
      <c r="A183910" s="1" t="s">
        <v>56386</v>
      </c>
    </row>
    <row r="183911">
      <c r="A183911" s="1" t="s">
        <v>57612</v>
      </c>
    </row>
    <row r="183912">
      <c r="A183912" s="1" t="s">
        <v>57609</v>
      </c>
    </row>
    <row r="183913">
      <c r="A183913" s="1" t="s">
        <v>56537</v>
      </c>
    </row>
    <row r="183914">
      <c r="A183914" s="1" t="s">
        <v>57610</v>
      </c>
    </row>
    <row r="183915">
      <c r="A183915" s="1" t="s">
        <v>57611</v>
      </c>
    </row>
    <row r="183916">
      <c r="A183916" s="1" t="s">
        <v>56385</v>
      </c>
    </row>
    <row r="183917">
      <c r="A183917" s="1" t="s">
        <v>57613</v>
      </c>
    </row>
    <row r="183918">
      <c r="A183918" s="1" t="s">
        <v>57614</v>
      </c>
    </row>
    <row r="183919">
      <c r="A183919" s="1" t="s">
        <v>57615</v>
      </c>
    </row>
    <row r="183920">
      <c r="A183920" s="1" t="s">
        <v>57616</v>
      </c>
    </row>
    <row r="183921">
      <c r="A183921" s="1" t="s">
        <v>57617</v>
      </c>
    </row>
    <row r="183922">
      <c r="A183922" s="1" t="s">
        <v>57618</v>
      </c>
    </row>
    <row r="183923">
      <c r="A183923" s="1" t="s">
        <v>57619</v>
      </c>
    </row>
    <row r="183924">
      <c r="A183924" s="1" t="s">
        <v>57620</v>
      </c>
    </row>
    <row r="183925">
      <c r="A183925" s="1" t="s">
        <v>57621</v>
      </c>
    </row>
    <row r="183926">
      <c r="A183926" s="1">
        <v>3.0</v>
      </c>
    </row>
    <row r="183927">
      <c r="A183927" s="1" t="s">
        <v>57622</v>
      </c>
    </row>
    <row r="183928">
      <c r="A183928" s="1" t="s">
        <v>57615</v>
      </c>
    </row>
    <row r="183929">
      <c r="A183929" s="1" t="s">
        <v>57616</v>
      </c>
    </row>
    <row r="183930">
      <c r="A183930" s="1" t="s">
        <v>57617</v>
      </c>
    </row>
    <row r="183931">
      <c r="A183931" s="1" t="s">
        <v>57618</v>
      </c>
    </row>
    <row r="183932">
      <c r="A183932" s="1" t="s">
        <v>57619</v>
      </c>
    </row>
    <row r="183933">
      <c r="A183933" s="1" t="s">
        <v>57620</v>
      </c>
    </row>
    <row r="183934">
      <c r="A183934" s="1" t="s">
        <v>57623</v>
      </c>
    </row>
    <row r="183935">
      <c r="A183935" s="1" t="s">
        <v>57624</v>
      </c>
    </row>
    <row r="183936">
      <c r="A183936" s="1" t="s">
        <v>57572</v>
      </c>
    </row>
    <row r="183937">
      <c r="A183937" s="1" t="s">
        <v>56537</v>
      </c>
    </row>
    <row r="183938">
      <c r="A183938" s="1" t="s">
        <v>57625</v>
      </c>
    </row>
    <row r="183939">
      <c r="A183939" s="1" t="s">
        <v>57626</v>
      </c>
    </row>
    <row r="183940">
      <c r="A183940" s="1" t="s">
        <v>57627</v>
      </c>
    </row>
    <row r="183941">
      <c r="A183941" s="1" t="s">
        <v>57628</v>
      </c>
    </row>
    <row r="183942">
      <c r="A183942" s="1" t="s">
        <v>57629</v>
      </c>
    </row>
    <row r="183943">
      <c r="A183943" s="3" t="str">
        <f> Contact us to learn more! Z</f>
        <v>#ERROR!</v>
      </c>
    </row>
    <row r="183944">
      <c r="A183944" s="1" t="s">
        <v>57630</v>
      </c>
    </row>
    <row r="183945">
      <c r="A183945" s="1" t="s">
        <v>57606</v>
      </c>
    </row>
    <row r="183946">
      <c r="A183946" s="1" t="s">
        <v>56501</v>
      </c>
    </row>
    <row r="183947">
      <c r="A183947" s="1" t="s">
        <v>57585</v>
      </c>
    </row>
    <row r="183948">
      <c r="A183948" s="1" t="s">
        <v>56385</v>
      </c>
    </row>
    <row r="183949">
      <c r="A183949" s="1" t="s">
        <v>57586</v>
      </c>
    </row>
    <row r="183950">
      <c r="A183950" s="1" t="s">
        <v>57587</v>
      </c>
    </row>
    <row r="183951">
      <c r="A183951" s="1" t="s">
        <v>56537</v>
      </c>
    </row>
    <row r="183952">
      <c r="A183952" s="1" t="s">
        <v>57627</v>
      </c>
    </row>
    <row r="183953">
      <c r="A183953" s="1" t="s">
        <v>57628</v>
      </c>
    </row>
    <row r="183954">
      <c r="A183954" s="1" t="s">
        <v>57629</v>
      </c>
    </row>
    <row r="183955">
      <c r="A183955" s="3" t="str">
        <f> Contact us to learn more! Z</f>
        <v>#ERROR!</v>
      </c>
    </row>
    <row r="183956">
      <c r="A183956" s="1" t="s">
        <v>57630</v>
      </c>
    </row>
    <row r="183957">
      <c r="A183957" s="1" t="s">
        <v>57606</v>
      </c>
    </row>
    <row r="183958">
      <c r="A183958" s="1" t="s">
        <v>56501</v>
      </c>
    </row>
    <row r="183959">
      <c r="A183959" s="1" t="s">
        <v>56385</v>
      </c>
    </row>
    <row r="183960">
      <c r="A183960" s="1" t="s">
        <v>57631</v>
      </c>
    </row>
    <row r="183961">
      <c r="A183961" s="1" t="s">
        <v>57632</v>
      </c>
    </row>
    <row r="183963">
      <c r="A183963" s="1" t="s">
        <v>3373</v>
      </c>
    </row>
    <row r="183964">
      <c r="A183964" s="1" t="s">
        <v>57633</v>
      </c>
    </row>
    <row r="183965">
      <c r="A183965" s="1" t="s">
        <v>57634</v>
      </c>
    </row>
    <row r="183966">
      <c r="A183966" s="1" t="s">
        <v>57635</v>
      </c>
    </row>
    <row r="183967">
      <c r="A183967" s="1" t="s">
        <v>57636</v>
      </c>
    </row>
    <row r="183968">
      <c r="A183968" s="1" t="s">
        <v>57637</v>
      </c>
    </row>
    <row r="183969">
      <c r="A183969" s="1" t="s">
        <v>57638</v>
      </c>
    </row>
    <row r="183971">
      <c r="A183971" s="1" t="s">
        <v>57639</v>
      </c>
    </row>
    <row r="183972">
      <c r="A183972" s="1" t="s">
        <v>57640</v>
      </c>
    </row>
    <row r="183973">
      <c r="A183973" s="1" t="s">
        <v>57641</v>
      </c>
    </row>
    <row r="183975">
      <c r="A183975" s="1" t="s">
        <v>57642</v>
      </c>
    </row>
    <row r="183977">
      <c r="A183977" s="1" t="s">
        <v>2222</v>
      </c>
    </row>
    <row r="183979">
      <c r="A183979" s="1" t="s">
        <v>4717</v>
      </c>
    </row>
    <row r="183980">
      <c r="A183980" s="1" t="s">
        <v>57643</v>
      </c>
    </row>
    <row r="183982">
      <c r="A183982" s="1" t="s">
        <v>57644</v>
      </c>
    </row>
    <row r="183984">
      <c r="A183984" s="4" t="s">
        <v>33274</v>
      </c>
    </row>
    <row r="183986">
      <c r="A183986" s="1" t="s">
        <v>57645</v>
      </c>
    </row>
    <row r="183987">
      <c r="A183987" s="1" t="s">
        <v>9106</v>
      </c>
    </row>
    <row r="183989">
      <c r="A183989" s="1" t="s">
        <v>57646</v>
      </c>
    </row>
    <row r="183991">
      <c r="A183991" s="1" t="s">
        <v>57647</v>
      </c>
    </row>
    <row r="183993">
      <c r="A183993" s="1" t="s">
        <v>977</v>
      </c>
    </row>
    <row r="183994">
      <c r="A183994" s="1" t="s">
        <v>14417</v>
      </c>
    </row>
    <row r="183995">
      <c r="A183995" s="1" t="s">
        <v>57648</v>
      </c>
    </row>
    <row r="183997">
      <c r="A183997" s="1" t="s">
        <v>48844</v>
      </c>
    </row>
    <row r="183999">
      <c r="A183999" s="1" t="s">
        <v>270</v>
      </c>
    </row>
    <row r="184000">
      <c r="A184000" s="1" t="s">
        <v>57649</v>
      </c>
    </row>
    <row r="184001">
      <c r="A184001" s="1" t="s">
        <v>27450</v>
      </c>
    </row>
    <row r="184003">
      <c r="A184003" s="1" t="s">
        <v>44132</v>
      </c>
    </row>
    <row r="184005">
      <c r="A184005" s="1" t="s">
        <v>57650</v>
      </c>
    </row>
    <row r="184007">
      <c r="A184007" s="1" t="s">
        <v>57651</v>
      </c>
    </row>
    <row r="184008">
      <c r="A184008" s="1" t="s">
        <v>57652</v>
      </c>
    </row>
    <row r="184009">
      <c r="A184009" s="1" t="s">
        <v>57653</v>
      </c>
    </row>
    <row r="184010">
      <c r="A184010" s="1" t="s">
        <v>57654</v>
      </c>
    </row>
    <row r="184012">
      <c r="A184012" s="1" t="s">
        <v>57655</v>
      </c>
    </row>
    <row r="184014">
      <c r="A184014" s="1" t="s">
        <v>3534</v>
      </c>
    </row>
    <row r="184016">
      <c r="A184016" s="1" t="s">
        <v>57656</v>
      </c>
    </row>
    <row r="184018">
      <c r="A184018" s="1" t="s">
        <v>57657</v>
      </c>
    </row>
    <row r="184019">
      <c r="A184019" s="1" t="s">
        <v>57633</v>
      </c>
    </row>
    <row r="184020">
      <c r="A184020" s="1" t="s">
        <v>57634</v>
      </c>
    </row>
    <row r="184021">
      <c r="A184021" s="1" t="s">
        <v>57635</v>
      </c>
    </row>
    <row r="184022">
      <c r="A184022" s="1" t="s">
        <v>57636</v>
      </c>
    </row>
    <row r="184023">
      <c r="A184023" s="1" t="s">
        <v>57637</v>
      </c>
    </row>
    <row r="184024">
      <c r="A184024" s="1" t="s">
        <v>57638</v>
      </c>
    </row>
    <row r="184025">
      <c r="A184025" s="1" t="s">
        <v>57639</v>
      </c>
    </row>
    <row r="184026">
      <c r="A184026" s="1" t="s">
        <v>57640</v>
      </c>
    </row>
    <row r="184027">
      <c r="A184027" s="1" t="s">
        <v>57641</v>
      </c>
    </row>
    <row r="184028">
      <c r="A184028" s="1" t="s">
        <v>57642</v>
      </c>
    </row>
    <row r="184029">
      <c r="A184029" s="1" t="s">
        <v>57645</v>
      </c>
    </row>
    <row r="184030">
      <c r="A184030" s="1" t="s">
        <v>57646</v>
      </c>
    </row>
    <row r="184031">
      <c r="A184031" s="1" t="s">
        <v>57647</v>
      </c>
    </row>
    <row r="184032">
      <c r="A184032" s="1" t="s">
        <v>57648</v>
      </c>
    </row>
    <row r="184033">
      <c r="A184033" s="1" t="s">
        <v>48844</v>
      </c>
    </row>
    <row r="184034">
      <c r="A184034" s="1" t="s">
        <v>57649</v>
      </c>
    </row>
    <row r="184035">
      <c r="A184035" s="1" t="s">
        <v>44132</v>
      </c>
    </row>
    <row r="184036">
      <c r="A184036" s="1" t="s">
        <v>57650</v>
      </c>
    </row>
    <row r="184037">
      <c r="A184037" s="1" t="s">
        <v>57651</v>
      </c>
    </row>
    <row r="184038">
      <c r="A184038" s="1" t="s">
        <v>57652</v>
      </c>
    </row>
    <row r="184039">
      <c r="A184039" s="1" t="s">
        <v>57653</v>
      </c>
    </row>
    <row r="184040">
      <c r="A184040" s="1" t="s">
        <v>57654</v>
      </c>
    </row>
    <row r="184041">
      <c r="A184041" s="1" t="s">
        <v>57655</v>
      </c>
    </row>
    <row r="184042">
      <c r="A184042" s="1" t="s">
        <v>57658</v>
      </c>
    </row>
    <row r="184043">
      <c r="A184043" s="1" t="s">
        <v>57659</v>
      </c>
    </row>
    <row r="184045">
      <c r="A184045" s="1" t="s">
        <v>57572</v>
      </c>
    </row>
    <row r="184047">
      <c r="A184047" s="1" t="s">
        <v>57609</v>
      </c>
    </row>
    <row r="184049">
      <c r="A184049" s="1" t="s">
        <v>56537</v>
      </c>
    </row>
    <row r="184051">
      <c r="A184051" s="1" t="s">
        <v>57627</v>
      </c>
    </row>
    <row r="184052">
      <c r="A184052" s="1" t="s">
        <v>57628</v>
      </c>
    </row>
    <row r="184053">
      <c r="A184053" s="1" t="s">
        <v>57629</v>
      </c>
    </row>
    <row r="184055">
      <c r="A184055" s="1" t="s">
        <v>57660</v>
      </c>
    </row>
    <row r="184057">
      <c r="A184057" s="1" t="s">
        <v>57661</v>
      </c>
    </row>
    <row r="184059">
      <c r="A184059" s="1" t="s">
        <v>57662</v>
      </c>
    </row>
    <row r="184061">
      <c r="A184061" s="1" t="s">
        <v>57663</v>
      </c>
    </row>
    <row r="184062">
      <c r="A184062" s="1" t="s">
        <v>57664</v>
      </c>
    </row>
    <row r="184064">
      <c r="A184064" s="1" t="s">
        <v>57665</v>
      </c>
    </row>
    <row r="184065">
      <c r="A184065" s="1" t="s">
        <v>57666</v>
      </c>
    </row>
    <row r="184067">
      <c r="A184067" s="1" t="s">
        <v>57667</v>
      </c>
    </row>
    <row r="184069">
      <c r="A184069" s="1" t="s">
        <v>57630</v>
      </c>
    </row>
    <row r="184071">
      <c r="A184071" s="1" t="s">
        <v>56501</v>
      </c>
    </row>
    <row r="184073">
      <c r="A184073" s="1" t="s">
        <v>1516</v>
      </c>
    </row>
    <row r="184075">
      <c r="A184075" s="1" t="s">
        <v>56385</v>
      </c>
    </row>
    <row r="184077">
      <c r="A184077" s="1" t="s">
        <v>56386</v>
      </c>
    </row>
    <row r="184078">
      <c r="A184078" s="1" t="s">
        <v>57612</v>
      </c>
    </row>
    <row r="184079">
      <c r="A184079" s="1" t="s">
        <v>57609</v>
      </c>
    </row>
    <row r="184080">
      <c r="A184080" s="1" t="s">
        <v>56537</v>
      </c>
    </row>
    <row r="184081">
      <c r="A184081" s="1" t="s">
        <v>57627</v>
      </c>
    </row>
    <row r="184082">
      <c r="A184082" s="1" t="s">
        <v>57628</v>
      </c>
    </row>
    <row r="184083">
      <c r="A184083" s="1" t="s">
        <v>57629</v>
      </c>
    </row>
    <row r="184084">
      <c r="A184084" s="1" t="s">
        <v>57660</v>
      </c>
    </row>
    <row r="184085">
      <c r="A184085" s="1" t="s">
        <v>57661</v>
      </c>
    </row>
    <row r="184086">
      <c r="A184086" s="1" t="s">
        <v>57662</v>
      </c>
    </row>
    <row r="184087">
      <c r="A184087" s="1" t="s">
        <v>57663</v>
      </c>
    </row>
    <row r="184088">
      <c r="A184088" s="1" t="s">
        <v>57664</v>
      </c>
    </row>
    <row r="184089">
      <c r="A184089" s="1" t="s">
        <v>57665</v>
      </c>
    </row>
    <row r="184090">
      <c r="A184090" s="1" t="s">
        <v>57666</v>
      </c>
    </row>
    <row r="184091">
      <c r="A184091" s="1" t="s">
        <v>57667</v>
      </c>
    </row>
    <row r="184092">
      <c r="A184092" s="1" t="s">
        <v>57630</v>
      </c>
    </row>
    <row r="184093">
      <c r="A184093" s="1" t="s">
        <v>56501</v>
      </c>
    </row>
    <row r="184094">
      <c r="A184094" s="1" t="s">
        <v>56385</v>
      </c>
    </row>
    <row r="184095">
      <c r="A184095" s="1" t="s">
        <v>57668</v>
      </c>
    </row>
    <row r="184096">
      <c r="A184096" s="1" t="s">
        <v>57669</v>
      </c>
    </row>
    <row r="184097">
      <c r="A184097" s="1" t="s">
        <v>57572</v>
      </c>
    </row>
    <row r="184098">
      <c r="A184098" s="1" t="s">
        <v>57670</v>
      </c>
    </row>
    <row r="184099">
      <c r="A184099" s="1" t="s">
        <v>57671</v>
      </c>
    </row>
    <row r="184100">
      <c r="A184100" s="1" t="s">
        <v>4358</v>
      </c>
    </row>
    <row r="184101">
      <c r="A184101" s="1" t="s">
        <v>57672</v>
      </c>
    </row>
    <row r="184102">
      <c r="A184102" s="1" t="s">
        <v>57673</v>
      </c>
    </row>
    <row r="184103">
      <c r="A184103" s="1" t="s">
        <v>57674</v>
      </c>
    </row>
    <row r="184104">
      <c r="A184104" s="1" t="s">
        <v>57606</v>
      </c>
    </row>
    <row r="184105">
      <c r="A184105" s="1" t="s">
        <v>56501</v>
      </c>
    </row>
    <row r="184106">
      <c r="A184106" s="1" t="s">
        <v>57585</v>
      </c>
    </row>
    <row r="184107">
      <c r="A184107" s="1" t="s">
        <v>56385</v>
      </c>
    </row>
    <row r="184108">
      <c r="A184108" s="1" t="s">
        <v>57586</v>
      </c>
    </row>
    <row r="184109">
      <c r="A184109" s="1" t="s">
        <v>57587</v>
      </c>
    </row>
    <row r="184110">
      <c r="A184110" s="1" t="s">
        <v>57670</v>
      </c>
    </row>
    <row r="184111">
      <c r="A184111" s="1" t="s">
        <v>57671</v>
      </c>
    </row>
    <row r="184112">
      <c r="A184112" s="1" t="s">
        <v>57672</v>
      </c>
    </row>
    <row r="184113">
      <c r="A184113" s="1" t="s">
        <v>57673</v>
      </c>
    </row>
    <row r="184114">
      <c r="A184114" s="1" t="s">
        <v>57674</v>
      </c>
    </row>
    <row r="184115">
      <c r="A184115" s="1" t="s">
        <v>57606</v>
      </c>
    </row>
    <row r="184116">
      <c r="A184116" s="1" t="s">
        <v>56501</v>
      </c>
    </row>
    <row r="184117">
      <c r="A184117" s="1" t="s">
        <v>56385</v>
      </c>
    </row>
    <row r="184118">
      <c r="A184118" s="1" t="s">
        <v>57675</v>
      </c>
    </row>
    <row r="184119">
      <c r="A184119" s="1" t="s">
        <v>57676</v>
      </c>
    </row>
    <row r="184120">
      <c r="A184120" s="1" t="s">
        <v>57572</v>
      </c>
    </row>
    <row r="184121">
      <c r="A184121" s="1" t="s">
        <v>57677</v>
      </c>
    </row>
    <row r="184122">
      <c r="A184122" s="1" t="s">
        <v>57678</v>
      </c>
    </row>
    <row r="184123">
      <c r="A184123" s="1" t="s">
        <v>57609</v>
      </c>
    </row>
    <row r="184124">
      <c r="A184124" s="1" t="s">
        <v>57671</v>
      </c>
    </row>
    <row r="184125">
      <c r="A184125" s="1" t="s">
        <v>57679</v>
      </c>
    </row>
    <row r="184126">
      <c r="A184126" s="1" t="s">
        <v>57680</v>
      </c>
    </row>
    <row r="184127">
      <c r="A184127" s="1" t="s">
        <v>57681</v>
      </c>
    </row>
    <row r="184128">
      <c r="A184128" s="1" t="s">
        <v>57682</v>
      </c>
    </row>
    <row r="184129">
      <c r="A184129" s="1" t="s">
        <v>57683</v>
      </c>
    </row>
    <row r="184130">
      <c r="A184130" s="1" t="s">
        <v>57684</v>
      </c>
    </row>
    <row r="184131">
      <c r="A184131" s="1" t="s">
        <v>57606</v>
      </c>
    </row>
    <row r="184132">
      <c r="A184132" s="1" t="s">
        <v>56501</v>
      </c>
    </row>
    <row r="184133">
      <c r="A184133" s="1" t="s">
        <v>57585</v>
      </c>
    </row>
    <row r="184134">
      <c r="A184134" s="1" t="s">
        <v>56385</v>
      </c>
    </row>
    <row r="184135">
      <c r="A184135" s="1" t="s">
        <v>57586</v>
      </c>
    </row>
    <row r="184136">
      <c r="A184136" s="1" t="s">
        <v>57587</v>
      </c>
    </row>
    <row r="184137">
      <c r="A184137" s="1" t="s">
        <v>57677</v>
      </c>
    </row>
    <row r="184138">
      <c r="A184138" s="1" t="s">
        <v>57678</v>
      </c>
    </row>
    <row r="184139">
      <c r="A184139" s="1" t="s">
        <v>57609</v>
      </c>
    </row>
    <row r="184140">
      <c r="A184140" s="1" t="s">
        <v>57671</v>
      </c>
    </row>
    <row r="184141">
      <c r="A184141" s="1" t="s">
        <v>57679</v>
      </c>
    </row>
    <row r="184142">
      <c r="A184142" s="1" t="s">
        <v>57680</v>
      </c>
    </row>
    <row r="184143">
      <c r="A184143" s="1" t="s">
        <v>57681</v>
      </c>
    </row>
    <row r="184144">
      <c r="A184144" s="1" t="s">
        <v>57682</v>
      </c>
    </row>
    <row r="184145">
      <c r="A184145" s="1" t="s">
        <v>57684</v>
      </c>
    </row>
    <row r="184146">
      <c r="A184146" s="1" t="s">
        <v>57606</v>
      </c>
    </row>
    <row r="184147">
      <c r="A184147" s="1" t="s">
        <v>56501</v>
      </c>
    </row>
    <row r="184148">
      <c r="A184148" s="1" t="s">
        <v>56385</v>
      </c>
    </row>
    <row r="184149">
      <c r="A184149" s="1" t="s">
        <v>57685</v>
      </c>
    </row>
    <row r="184150">
      <c r="A184150" s="1" t="s">
        <v>57686</v>
      </c>
    </row>
    <row r="184151">
      <c r="A184151" s="1" t="s">
        <v>57572</v>
      </c>
    </row>
    <row r="184152">
      <c r="A184152" s="1" t="s">
        <v>57687</v>
      </c>
    </row>
    <row r="184153">
      <c r="A184153" s="1" t="s">
        <v>57688</v>
      </c>
    </row>
    <row r="184154">
      <c r="A184154" s="1" t="s">
        <v>57689</v>
      </c>
    </row>
    <row r="184155">
      <c r="A184155" s="1" t="s">
        <v>57690</v>
      </c>
    </row>
    <row r="184156">
      <c r="A184156" s="1" t="s">
        <v>57691</v>
      </c>
    </row>
    <row r="184157">
      <c r="A184157" s="1" t="s">
        <v>57692</v>
      </c>
    </row>
    <row r="184158">
      <c r="A184158" s="1" t="s">
        <v>56501</v>
      </c>
    </row>
    <row r="184159">
      <c r="A184159" s="1" t="s">
        <v>57585</v>
      </c>
    </row>
    <row r="184160">
      <c r="A184160" s="1" t="s">
        <v>56385</v>
      </c>
    </row>
    <row r="184161">
      <c r="A184161" s="1" t="s">
        <v>57693</v>
      </c>
    </row>
    <row r="184162">
      <c r="A184162" s="1" t="s">
        <v>57587</v>
      </c>
    </row>
    <row r="184163">
      <c r="A184163" s="1" t="s">
        <v>57687</v>
      </c>
    </row>
    <row r="184164">
      <c r="A184164" s="1" t="s">
        <v>57688</v>
      </c>
    </row>
    <row r="184165">
      <c r="A184165" s="1" t="s">
        <v>57689</v>
      </c>
    </row>
    <row r="184166">
      <c r="A184166" s="1" t="s">
        <v>57690</v>
      </c>
    </row>
    <row r="184167">
      <c r="A184167" s="1" t="s">
        <v>57691</v>
      </c>
    </row>
    <row r="184168">
      <c r="A184168" s="1" t="s">
        <v>57692</v>
      </c>
    </row>
    <row r="184169">
      <c r="A184169" s="1" t="s">
        <v>56501</v>
      </c>
    </row>
    <row r="184170">
      <c r="A184170" s="1" t="s">
        <v>56385</v>
      </c>
    </row>
    <row r="184171">
      <c r="A184171" s="1" t="s">
        <v>57694</v>
      </c>
    </row>
    <row r="184172">
      <c r="A184172" s="1" t="s">
        <v>57695</v>
      </c>
    </row>
    <row r="184173">
      <c r="A184173" s="1" t="s">
        <v>57572</v>
      </c>
    </row>
    <row r="184174">
      <c r="A184174" s="1" t="s">
        <v>57687</v>
      </c>
    </row>
    <row r="184175">
      <c r="A184175" s="1" t="s">
        <v>57696</v>
      </c>
    </row>
    <row r="184176">
      <c r="A184176" s="1" t="s">
        <v>57697</v>
      </c>
    </row>
    <row r="184177">
      <c r="A184177" s="1" t="s">
        <v>57698</v>
      </c>
    </row>
    <row r="184178">
      <c r="A184178" s="1" t="s">
        <v>1505</v>
      </c>
    </row>
    <row r="184179">
      <c r="A184179" s="1" t="s">
        <v>57692</v>
      </c>
    </row>
    <row r="184180">
      <c r="A184180" s="1" t="s">
        <v>56501</v>
      </c>
    </row>
    <row r="184181">
      <c r="A184181" s="1" t="s">
        <v>57585</v>
      </c>
    </row>
    <row r="184182">
      <c r="A184182" s="1" t="s">
        <v>56385</v>
      </c>
    </row>
    <row r="184183">
      <c r="A184183" s="1" t="s">
        <v>57586</v>
      </c>
    </row>
    <row r="184184">
      <c r="A184184" s="1" t="s">
        <v>57587</v>
      </c>
    </row>
    <row r="184185">
      <c r="A184185" s="1" t="s">
        <v>57687</v>
      </c>
    </row>
    <row r="184186">
      <c r="A184186" s="1" t="s">
        <v>57696</v>
      </c>
    </row>
    <row r="184187">
      <c r="A184187" s="1" t="s">
        <v>57697</v>
      </c>
    </row>
    <row r="184188">
      <c r="A184188" s="1" t="s">
        <v>57698</v>
      </c>
    </row>
    <row r="184189">
      <c r="A184189" s="1" t="s">
        <v>57692</v>
      </c>
    </row>
    <row r="184190">
      <c r="A184190" s="1" t="s">
        <v>56501</v>
      </c>
    </row>
    <row r="184191">
      <c r="A184191" s="1" t="s">
        <v>56385</v>
      </c>
    </row>
    <row r="184192">
      <c r="A184192" s="1" t="s">
        <v>57699</v>
      </c>
    </row>
    <row r="184193">
      <c r="A184193" s="1" t="s">
        <v>57700</v>
      </c>
    </row>
    <row r="184195">
      <c r="A184195" s="1" t="s">
        <v>57572</v>
      </c>
    </row>
    <row r="184197">
      <c r="A184197" s="1" t="s">
        <v>57701</v>
      </c>
    </row>
    <row r="184199">
      <c r="A184199" s="1" t="s">
        <v>57702</v>
      </c>
    </row>
    <row r="184200">
      <c r="A184200" s="1" t="s">
        <v>57703</v>
      </c>
    </row>
    <row r="184201">
      <c r="A184201" s="1" t="s">
        <v>57704</v>
      </c>
    </row>
    <row r="184203">
      <c r="A184203" s="1" t="s">
        <v>57705</v>
      </c>
    </row>
    <row r="184205">
      <c r="A184205" s="1" t="s">
        <v>57706</v>
      </c>
    </row>
    <row r="184207">
      <c r="A184207" s="1" t="s">
        <v>57707</v>
      </c>
    </row>
    <row r="184208">
      <c r="A184208" s="1" t="s">
        <v>57708</v>
      </c>
    </row>
    <row r="184209">
      <c r="A184209" s="1" t="s">
        <v>57709</v>
      </c>
    </row>
    <row r="184210">
      <c r="A184210" s="1" t="s">
        <v>57710</v>
      </c>
    </row>
    <row r="184212">
      <c r="A184212" s="1" t="s">
        <v>57711</v>
      </c>
    </row>
    <row r="184213">
      <c r="A184213" s="1" t="s">
        <v>57712</v>
      </c>
    </row>
    <row r="184214">
      <c r="A184214" s="1" t="s">
        <v>57713</v>
      </c>
    </row>
    <row r="184216">
      <c r="A184216" s="1" t="s">
        <v>57714</v>
      </c>
    </row>
    <row r="184218">
      <c r="A184218" s="1" t="s">
        <v>56385</v>
      </c>
    </row>
    <row r="184220">
      <c r="A184220" s="1" t="s">
        <v>56386</v>
      </c>
    </row>
    <row r="184221">
      <c r="A184221" s="1" t="s">
        <v>57612</v>
      </c>
    </row>
    <row r="184222">
      <c r="A184222" s="1" t="s">
        <v>57701</v>
      </c>
    </row>
    <row r="184223">
      <c r="A184223" s="1" t="s">
        <v>57702</v>
      </c>
    </row>
    <row r="184224">
      <c r="A184224" s="1" t="s">
        <v>57703</v>
      </c>
    </row>
    <row r="184225">
      <c r="A184225" s="1" t="s">
        <v>57704</v>
      </c>
    </row>
    <row r="184226">
      <c r="A184226" s="1" t="s">
        <v>57705</v>
      </c>
    </row>
    <row r="184227">
      <c r="A184227" s="1" t="s">
        <v>57706</v>
      </c>
    </row>
    <row r="184228">
      <c r="A184228" s="1" t="s">
        <v>57707</v>
      </c>
    </row>
    <row r="184229">
      <c r="A184229" s="1" t="s">
        <v>57708</v>
      </c>
    </row>
    <row r="184230">
      <c r="A184230" s="1" t="s">
        <v>57709</v>
      </c>
    </row>
    <row r="184231">
      <c r="A184231" s="1" t="s">
        <v>57710</v>
      </c>
    </row>
    <row r="184232">
      <c r="A184232" s="1" t="s">
        <v>57711</v>
      </c>
    </row>
    <row r="184233">
      <c r="A184233" s="1" t="s">
        <v>57712</v>
      </c>
    </row>
    <row r="184234">
      <c r="A184234" s="1" t="s">
        <v>57713</v>
      </c>
    </row>
    <row r="184235">
      <c r="A184235" s="1" t="s">
        <v>57714</v>
      </c>
    </row>
    <row r="184236">
      <c r="A184236" s="1" t="s">
        <v>56385</v>
      </c>
    </row>
    <row r="184237">
      <c r="A184237" s="1" t="s">
        <v>57715</v>
      </c>
    </row>
    <row r="184238">
      <c r="A184238" s="1" t="s">
        <v>57716</v>
      </c>
    </row>
    <row r="184239">
      <c r="A184239" s="1" t="s">
        <v>57572</v>
      </c>
    </row>
    <row r="184240">
      <c r="A184240" s="1" t="s">
        <v>57701</v>
      </c>
    </row>
    <row r="184241">
      <c r="A184241" s="1" t="s">
        <v>57702</v>
      </c>
    </row>
    <row r="184242">
      <c r="A184242" s="1" t="s">
        <v>57703</v>
      </c>
    </row>
    <row r="184243">
      <c r="A184243" s="1" t="s">
        <v>57704</v>
      </c>
    </row>
    <row r="184244">
      <c r="A184244" s="1" t="s">
        <v>57705</v>
      </c>
    </row>
    <row r="184245">
      <c r="A184245" s="1" t="s">
        <v>9563</v>
      </c>
    </row>
    <row r="184246">
      <c r="A184246" s="1" t="s">
        <v>57717</v>
      </c>
    </row>
    <row r="184247">
      <c r="A184247" s="1" t="s">
        <v>57718</v>
      </c>
    </row>
    <row r="184248">
      <c r="A184248" s="1" t="s">
        <v>57719</v>
      </c>
    </row>
    <row r="184249">
      <c r="A184249" s="1" t="s">
        <v>57720</v>
      </c>
    </row>
    <row r="184250">
      <c r="A184250" s="1" t="s">
        <v>57721</v>
      </c>
    </row>
    <row r="184251">
      <c r="A184251" s="1" t="s">
        <v>56501</v>
      </c>
    </row>
    <row r="184252">
      <c r="A184252" s="1" t="s">
        <v>57585</v>
      </c>
    </row>
    <row r="184253">
      <c r="A184253" s="1" t="s">
        <v>56385</v>
      </c>
    </row>
    <row r="184254">
      <c r="A184254" s="1" t="s">
        <v>57586</v>
      </c>
    </row>
    <row r="184255">
      <c r="A184255" s="1" t="s">
        <v>57587</v>
      </c>
    </row>
    <row r="184256">
      <c r="A184256" s="1" t="s">
        <v>57701</v>
      </c>
    </row>
    <row r="184257">
      <c r="A184257" s="1" t="s">
        <v>57702</v>
      </c>
    </row>
    <row r="184258">
      <c r="A184258" s="1" t="s">
        <v>57703</v>
      </c>
    </row>
    <row r="184259">
      <c r="A184259" s="1" t="s">
        <v>57704</v>
      </c>
    </row>
    <row r="184260">
      <c r="A184260" s="1" t="s">
        <v>57705</v>
      </c>
    </row>
    <row r="184261">
      <c r="A184261" s="1" t="s">
        <v>57717</v>
      </c>
    </row>
    <row r="184262">
      <c r="A184262" s="1" t="s">
        <v>57718</v>
      </c>
    </row>
    <row r="184263">
      <c r="A184263" s="1" t="s">
        <v>57719</v>
      </c>
    </row>
    <row r="184264">
      <c r="A184264" s="1" t="s">
        <v>57722</v>
      </c>
    </row>
    <row r="184265">
      <c r="A184265" s="1" t="s">
        <v>57721</v>
      </c>
    </row>
    <row r="184266">
      <c r="A184266" s="1" t="s">
        <v>56501</v>
      </c>
    </row>
    <row r="184267">
      <c r="A184267" s="1" t="s">
        <v>56385</v>
      </c>
    </row>
    <row r="184268">
      <c r="A184268" s="1" t="s">
        <v>57723</v>
      </c>
    </row>
    <row r="184269">
      <c r="A184269" s="1" t="s">
        <v>57724</v>
      </c>
    </row>
    <row r="184271">
      <c r="A184271" s="1" t="s">
        <v>57572</v>
      </c>
    </row>
    <row r="184273">
      <c r="A184273" s="1" t="s">
        <v>57725</v>
      </c>
    </row>
    <row r="184274">
      <c r="A184274" s="1" t="s">
        <v>57726</v>
      </c>
    </row>
    <row r="184276">
      <c r="A184276" s="1" t="s">
        <v>57609</v>
      </c>
    </row>
    <row r="184278">
      <c r="A184278" s="1" t="s">
        <v>57727</v>
      </c>
    </row>
    <row r="184280">
      <c r="A184280" s="1" t="s">
        <v>57728</v>
      </c>
    </row>
    <row r="184282">
      <c r="A184282" s="1" t="s">
        <v>57729</v>
      </c>
    </row>
    <row r="184283">
      <c r="A184283" s="1" t="s">
        <v>57730</v>
      </c>
    </row>
    <row r="184285">
      <c r="A184285" s="1" t="s">
        <v>57731</v>
      </c>
    </row>
    <row r="184287">
      <c r="A184287" s="1" t="s">
        <v>56501</v>
      </c>
    </row>
    <row r="184289">
      <c r="A184289" s="1" t="s">
        <v>56385</v>
      </c>
    </row>
    <row r="184291">
      <c r="A184291" s="1" t="s">
        <v>56386</v>
      </c>
    </row>
    <row r="184292">
      <c r="A184292" s="1" t="s">
        <v>57612</v>
      </c>
    </row>
    <row r="184293">
      <c r="A184293" s="1" t="s">
        <v>57725</v>
      </c>
    </row>
    <row r="184294">
      <c r="A184294" s="1" t="s">
        <v>57726</v>
      </c>
    </row>
    <row r="184295">
      <c r="A184295" s="1" t="s">
        <v>57609</v>
      </c>
    </row>
    <row r="184296">
      <c r="A184296" s="1" t="s">
        <v>57727</v>
      </c>
    </row>
    <row r="184297">
      <c r="A184297" s="1" t="s">
        <v>57728</v>
      </c>
    </row>
    <row r="184298">
      <c r="A184298" s="1" t="s">
        <v>57729</v>
      </c>
    </row>
    <row r="184299">
      <c r="A184299" s="1" t="s">
        <v>57730</v>
      </c>
    </row>
    <row r="184300">
      <c r="A184300" s="1" t="s">
        <v>57731</v>
      </c>
    </row>
    <row r="184301">
      <c r="A184301" s="1" t="s">
        <v>56501</v>
      </c>
    </row>
    <row r="184302">
      <c r="A184302" s="1" t="s">
        <v>56385</v>
      </c>
    </row>
    <row r="184303">
      <c r="A184303" s="1" t="s">
        <v>57732</v>
      </c>
    </row>
    <row r="184304">
      <c r="A184304" s="1" t="s">
        <v>57733</v>
      </c>
    </row>
    <row r="184306">
      <c r="A184306" s="1" t="s">
        <v>57572</v>
      </c>
    </row>
    <row r="184308">
      <c r="A184308" s="1" t="s">
        <v>57734</v>
      </c>
    </row>
    <row r="184309">
      <c r="A184309" s="1" t="s">
        <v>57735</v>
      </c>
    </row>
    <row r="184311">
      <c r="A184311" s="1" t="s">
        <v>57609</v>
      </c>
    </row>
    <row r="184313">
      <c r="A184313" s="1" t="s">
        <v>57727</v>
      </c>
    </row>
    <row r="184315">
      <c r="A184315" s="1" t="s">
        <v>57736</v>
      </c>
    </row>
    <row r="184317">
      <c r="A184317" s="1" t="s">
        <v>57737</v>
      </c>
    </row>
    <row r="184318">
      <c r="A184318" s="1" t="s">
        <v>57738</v>
      </c>
    </row>
    <row r="184320">
      <c r="A184320" s="1" t="s">
        <v>57731</v>
      </c>
    </row>
    <row r="184322">
      <c r="A184322" s="1" t="s">
        <v>56501</v>
      </c>
    </row>
    <row r="184324">
      <c r="A184324" s="1" t="s">
        <v>1516</v>
      </c>
    </row>
    <row r="184326">
      <c r="A184326" s="1" t="s">
        <v>56385</v>
      </c>
    </row>
    <row r="184328">
      <c r="A184328" s="1" t="s">
        <v>56386</v>
      </c>
    </row>
    <row r="184329">
      <c r="A184329" s="1" t="s">
        <v>57612</v>
      </c>
    </row>
    <row r="184330">
      <c r="A184330" s="1" t="s">
        <v>57734</v>
      </c>
    </row>
    <row r="184331">
      <c r="A184331" s="1" t="s">
        <v>57735</v>
      </c>
    </row>
    <row r="184332">
      <c r="A184332" s="1" t="s">
        <v>57609</v>
      </c>
    </row>
    <row r="184333">
      <c r="A184333" s="1" t="s">
        <v>57727</v>
      </c>
    </row>
    <row r="184334">
      <c r="A184334" s="1" t="s">
        <v>57736</v>
      </c>
    </row>
    <row r="184335">
      <c r="A184335" s="1" t="s">
        <v>57737</v>
      </c>
    </row>
    <row r="184336">
      <c r="A184336" s="1" t="s">
        <v>57738</v>
      </c>
    </row>
    <row r="184337">
      <c r="A184337" s="1" t="s">
        <v>57731</v>
      </c>
    </row>
    <row r="184338">
      <c r="A184338" s="1" t="s">
        <v>56501</v>
      </c>
    </row>
    <row r="184339">
      <c r="A184339" s="1" t="s">
        <v>56385</v>
      </c>
    </row>
    <row r="184340">
      <c r="A184340" s="1" t="s">
        <v>57739</v>
      </c>
    </row>
    <row r="184341">
      <c r="A184341" s="1" t="s">
        <v>57740</v>
      </c>
    </row>
    <row r="184343">
      <c r="A184343" s="1" t="s">
        <v>57741</v>
      </c>
    </row>
    <row r="184345">
      <c r="A184345" s="1" t="s">
        <v>57742</v>
      </c>
    </row>
    <row r="184346">
      <c r="A184346" s="1" t="s">
        <v>57743</v>
      </c>
    </row>
    <row r="184348">
      <c r="A184348" s="1" t="s">
        <v>57609</v>
      </c>
    </row>
    <row r="184350">
      <c r="A184350" s="1" t="s">
        <v>56537</v>
      </c>
    </row>
    <row r="184352">
      <c r="A184352" s="1" t="s">
        <v>57744</v>
      </c>
    </row>
    <row r="184353">
      <c r="A184353" s="1" t="s">
        <v>57745</v>
      </c>
    </row>
    <row r="184354">
      <c r="A184354" s="1" t="s">
        <v>57746</v>
      </c>
    </row>
    <row r="184356">
      <c r="A184356" s="1" t="s">
        <v>57731</v>
      </c>
    </row>
    <row r="184358">
      <c r="A184358" s="1" t="s">
        <v>56501</v>
      </c>
    </row>
    <row r="184360">
      <c r="A184360" s="1" t="s">
        <v>1516</v>
      </c>
    </row>
    <row r="184362">
      <c r="A184362" s="1" t="s">
        <v>56385</v>
      </c>
    </row>
    <row r="184363">
      <c r="A184363" s="1" t="s">
        <v>57747</v>
      </c>
    </row>
    <row r="184364">
      <c r="A184364" s="1" t="s">
        <v>57748</v>
      </c>
    </row>
    <row r="184365">
      <c r="A184365" s="1" t="s">
        <v>57742</v>
      </c>
    </row>
    <row r="184366">
      <c r="A184366" s="1" t="s">
        <v>57743</v>
      </c>
    </row>
    <row r="184367">
      <c r="A184367" s="1" t="s">
        <v>57609</v>
      </c>
    </row>
    <row r="184368">
      <c r="A184368" s="1" t="s">
        <v>56537</v>
      </c>
    </row>
    <row r="184369">
      <c r="A184369" s="1" t="s">
        <v>57744</v>
      </c>
    </row>
    <row r="184370">
      <c r="A184370" s="1" t="s">
        <v>57745</v>
      </c>
    </row>
    <row r="184371">
      <c r="A184371" s="1" t="s">
        <v>57746</v>
      </c>
    </row>
    <row r="184372">
      <c r="A184372" s="1" t="s">
        <v>57731</v>
      </c>
    </row>
    <row r="184373">
      <c r="A184373" s="1" t="s">
        <v>56501</v>
      </c>
    </row>
    <row r="184374">
      <c r="A184374" s="1" t="s">
        <v>56385</v>
      </c>
    </row>
    <row r="184375">
      <c r="A184375" s="1" t="s">
        <v>57749</v>
      </c>
    </row>
    <row r="184376">
      <c r="A184376" s="1" t="s">
        <v>57750</v>
      </c>
    </row>
    <row r="184377">
      <c r="A184377" s="1" t="s">
        <v>57751</v>
      </c>
    </row>
    <row r="184378">
      <c r="A184378" s="1" t="s">
        <v>57752</v>
      </c>
    </row>
    <row r="184379">
      <c r="A184379" s="1" t="s">
        <v>57753</v>
      </c>
    </row>
    <row r="184380">
      <c r="A184380" s="1" t="s">
        <v>57751</v>
      </c>
    </row>
    <row r="184381">
      <c r="A184381" s="1" t="s">
        <v>57754</v>
      </c>
    </row>
    <row r="184382">
      <c r="A184382" s="1" t="s">
        <v>57755</v>
      </c>
    </row>
    <row r="184383">
      <c r="A184383" s="1" t="s">
        <v>57756</v>
      </c>
    </row>
    <row r="184384">
      <c r="A184384" s="1" t="s">
        <v>57572</v>
      </c>
    </row>
    <row r="184385">
      <c r="A184385" s="1" t="s">
        <v>57757</v>
      </c>
    </row>
    <row r="184386">
      <c r="A184386" s="1" t="s">
        <v>57609</v>
      </c>
    </row>
    <row r="184387">
      <c r="A184387" s="1" t="s">
        <v>56537</v>
      </c>
    </row>
    <row r="184388">
      <c r="A184388" s="1" t="s">
        <v>35999</v>
      </c>
    </row>
    <row r="184389">
      <c r="A184389" s="1" t="s">
        <v>1208</v>
      </c>
    </row>
    <row r="184390">
      <c r="A184390" s="1" t="s">
        <v>57758</v>
      </c>
    </row>
    <row r="184391">
      <c r="A184391" s="1" t="s">
        <v>57759</v>
      </c>
    </row>
    <row r="184392">
      <c r="A184392" s="1" t="s">
        <v>977</v>
      </c>
    </row>
    <row r="184393">
      <c r="A184393" s="1" t="s">
        <v>57760</v>
      </c>
    </row>
    <row r="184394">
      <c r="A184394" s="1" t="s">
        <v>57761</v>
      </c>
    </row>
    <row r="184395">
      <c r="A184395" s="1" t="s">
        <v>57762</v>
      </c>
    </row>
    <row r="184396">
      <c r="A184396" s="1" t="s">
        <v>56501</v>
      </c>
    </row>
    <row r="184397">
      <c r="A184397" s="1" t="s">
        <v>57763</v>
      </c>
    </row>
    <row r="184398">
      <c r="A184398" s="1" t="s">
        <v>56385</v>
      </c>
    </row>
    <row r="184399">
      <c r="A184399" s="1" t="s">
        <v>57693</v>
      </c>
    </row>
    <row r="184400">
      <c r="A184400" s="1" t="s">
        <v>57764</v>
      </c>
    </row>
    <row r="184401">
      <c r="A184401" s="1" t="s">
        <v>57572</v>
      </c>
    </row>
    <row r="184402">
      <c r="A184402" s="1" t="s">
        <v>57757</v>
      </c>
    </row>
    <row r="184403">
      <c r="A184403" s="1" t="s">
        <v>57609</v>
      </c>
    </row>
    <row r="184404">
      <c r="A184404" s="1" t="s">
        <v>56537</v>
      </c>
    </row>
    <row r="184405">
      <c r="A184405" s="1" t="s">
        <v>35999</v>
      </c>
    </row>
    <row r="184406">
      <c r="A184406" s="1" t="s">
        <v>57759</v>
      </c>
    </row>
    <row r="184407">
      <c r="A184407" s="1" t="s">
        <v>57760</v>
      </c>
    </row>
    <row r="184408">
      <c r="A184408" s="1" t="s">
        <v>57761</v>
      </c>
    </row>
    <row r="184409">
      <c r="A184409" s="1" t="s">
        <v>57762</v>
      </c>
    </row>
    <row r="184410">
      <c r="A184410" s="1" t="s">
        <v>56501</v>
      </c>
    </row>
    <row r="184411">
      <c r="A184411" s="1" t="s">
        <v>57763</v>
      </c>
    </row>
    <row r="184412">
      <c r="A184412" s="1" t="s">
        <v>56385</v>
      </c>
    </row>
    <row r="184413">
      <c r="A184413" s="1" t="s">
        <v>57765</v>
      </c>
    </row>
    <row r="184414">
      <c r="A184414" s="1" t="s">
        <v>57766</v>
      </c>
    </row>
    <row r="184415">
      <c r="A184415" s="1" t="s">
        <v>57572</v>
      </c>
    </row>
    <row r="184416">
      <c r="A184416" s="1" t="s">
        <v>57701</v>
      </c>
    </row>
    <row r="184417">
      <c r="A184417" s="1" t="s">
        <v>57767</v>
      </c>
    </row>
    <row r="184418">
      <c r="A184418" s="1" t="s">
        <v>57768</v>
      </c>
    </row>
    <row r="184419">
      <c r="A184419" s="1" t="s">
        <v>57769</v>
      </c>
    </row>
    <row r="184420">
      <c r="A184420" s="1" t="s">
        <v>57770</v>
      </c>
    </row>
    <row r="184421">
      <c r="A184421" s="1" t="s">
        <v>57771</v>
      </c>
    </row>
    <row r="184422">
      <c r="A184422" s="1" t="s">
        <v>57772</v>
      </c>
    </row>
    <row r="184423">
      <c r="A184423" s="1" t="s">
        <v>57773</v>
      </c>
    </row>
    <row r="184424">
      <c r="A184424" s="1" t="s">
        <v>57774</v>
      </c>
    </row>
    <row r="184425">
      <c r="A184425" s="1" t="s">
        <v>57775</v>
      </c>
    </row>
    <row r="184426">
      <c r="A184426" s="1" t="s">
        <v>57776</v>
      </c>
    </row>
    <row r="184427">
      <c r="A184427" s="1" t="s">
        <v>35279</v>
      </c>
    </row>
    <row r="184428">
      <c r="A184428" s="1" t="s">
        <v>57777</v>
      </c>
    </row>
    <row r="184429">
      <c r="A184429" s="3" t="str">
        <f> reallygreats</f>
        <v>#NAME?</v>
      </c>
    </row>
    <row r="184430">
      <c r="A184430" s="1" t="s">
        <v>56501</v>
      </c>
    </row>
    <row r="184431">
      <c r="A184431" s="1" t="s">
        <v>57585</v>
      </c>
    </row>
    <row r="184432">
      <c r="A184432" s="1" t="s">
        <v>56385</v>
      </c>
    </row>
    <row r="184433">
      <c r="A184433" s="1" t="s">
        <v>57586</v>
      </c>
    </row>
    <row r="184434">
      <c r="A184434" s="1" t="s">
        <v>57764</v>
      </c>
    </row>
    <row r="184435">
      <c r="A184435" s="1" t="s">
        <v>57572</v>
      </c>
    </row>
    <row r="184436">
      <c r="A184436" s="1" t="s">
        <v>57701</v>
      </c>
    </row>
    <row r="184437">
      <c r="A184437" s="1" t="s">
        <v>57767</v>
      </c>
    </row>
    <row r="184438">
      <c r="A184438" s="1" t="s">
        <v>57768</v>
      </c>
    </row>
    <row r="184439">
      <c r="A184439" s="1" t="s">
        <v>57769</v>
      </c>
    </row>
    <row r="184440">
      <c r="A184440" s="1" t="s">
        <v>57770</v>
      </c>
    </row>
    <row r="184441">
      <c r="A184441" s="1" t="s">
        <v>57771</v>
      </c>
    </row>
    <row r="184442">
      <c r="A184442" s="1" t="s">
        <v>57772</v>
      </c>
    </row>
    <row r="184443">
      <c r="A184443" s="1" t="s">
        <v>57773</v>
      </c>
    </row>
    <row r="184444">
      <c r="A184444" s="1" t="s">
        <v>57778</v>
      </c>
    </row>
    <row r="184445">
      <c r="A184445" s="1" t="s">
        <v>57775</v>
      </c>
    </row>
    <row r="184446">
      <c r="A184446" s="1" t="s">
        <v>57776</v>
      </c>
    </row>
    <row r="184447">
      <c r="A184447" s="1" t="s">
        <v>57777</v>
      </c>
    </row>
    <row r="184448">
      <c r="A184448" s="3" t="str">
        <f> reallygreats</f>
        <v>#NAME?</v>
      </c>
    </row>
    <row r="184449">
      <c r="A184449" s="1" t="s">
        <v>56501</v>
      </c>
    </row>
    <row r="184450">
      <c r="A184450" s="1" t="s">
        <v>56385</v>
      </c>
    </row>
    <row r="184451">
      <c r="A184451" s="1" t="s">
        <v>57779</v>
      </c>
    </row>
    <row r="184452">
      <c r="A184452" s="1" t="s">
        <v>57780</v>
      </c>
    </row>
    <row r="184453">
      <c r="A184453" s="1" t="s">
        <v>57572</v>
      </c>
    </row>
    <row r="184454">
      <c r="A184454" s="1" t="s">
        <v>57701</v>
      </c>
    </row>
    <row r="184455">
      <c r="A184455" s="1" t="s">
        <v>57767</v>
      </c>
    </row>
    <row r="184456">
      <c r="A184456" s="1" t="s">
        <v>57768</v>
      </c>
    </row>
    <row r="184457">
      <c r="A184457" s="1" t="s">
        <v>57769</v>
      </c>
    </row>
    <row r="184458">
      <c r="A184458" s="1" t="s">
        <v>57770</v>
      </c>
    </row>
    <row r="184459">
      <c r="A184459" s="1" t="s">
        <v>57781</v>
      </c>
    </row>
    <row r="184460">
      <c r="A184460" s="1" t="s">
        <v>57782</v>
      </c>
    </row>
    <row r="184461">
      <c r="A184461" s="1" t="s">
        <v>57783</v>
      </c>
    </row>
    <row r="184462">
      <c r="A184462" s="1" t="s">
        <v>57784</v>
      </c>
    </row>
    <row r="184463">
      <c r="A184463" s="1" t="s">
        <v>57785</v>
      </c>
    </row>
    <row r="184464">
      <c r="A184464" s="1" t="s">
        <v>57786</v>
      </c>
    </row>
    <row r="184465">
      <c r="A184465" s="1" t="s">
        <v>57787</v>
      </c>
    </row>
    <row r="184466">
      <c r="A184466" s="1" t="s">
        <v>56501</v>
      </c>
    </row>
    <row r="184467">
      <c r="A184467" s="1" t="s">
        <v>57585</v>
      </c>
    </row>
    <row r="184468">
      <c r="A184468" s="1" t="s">
        <v>56385</v>
      </c>
    </row>
    <row r="184469">
      <c r="A184469" s="1" t="s">
        <v>57586</v>
      </c>
    </row>
    <row r="184470">
      <c r="A184470" s="1" t="s">
        <v>57764</v>
      </c>
    </row>
    <row r="184471">
      <c r="A184471" s="1" t="s">
        <v>57572</v>
      </c>
    </row>
    <row r="184472">
      <c r="A184472" s="1" t="s">
        <v>57701</v>
      </c>
    </row>
    <row r="184473">
      <c r="A184473" s="1" t="s">
        <v>57767</v>
      </c>
    </row>
    <row r="184474">
      <c r="A184474" s="1" t="s">
        <v>57768</v>
      </c>
    </row>
    <row r="184475">
      <c r="A184475" s="1" t="s">
        <v>57769</v>
      </c>
    </row>
    <row r="184476">
      <c r="A184476" s="1" t="s">
        <v>57770</v>
      </c>
    </row>
    <row r="184477">
      <c r="A184477" s="1" t="s">
        <v>57781</v>
      </c>
    </row>
    <row r="184478">
      <c r="A184478" s="1" t="s">
        <v>57782</v>
      </c>
    </row>
    <row r="184479">
      <c r="A184479" s="1" t="s">
        <v>57783</v>
      </c>
    </row>
    <row r="184480">
      <c r="A184480" s="1" t="s">
        <v>57784</v>
      </c>
    </row>
    <row r="184481">
      <c r="A184481" s="1" t="s">
        <v>57785</v>
      </c>
    </row>
    <row r="184482">
      <c r="A184482" s="1" t="s">
        <v>57786</v>
      </c>
    </row>
    <row r="184483">
      <c r="A184483" s="1" t="s">
        <v>57787</v>
      </c>
    </row>
    <row r="184484">
      <c r="A184484" s="1" t="s">
        <v>56501</v>
      </c>
    </row>
    <row r="184485">
      <c r="A184485" s="1" t="s">
        <v>56385</v>
      </c>
    </row>
    <row r="184486">
      <c r="A184486" s="1" t="s">
        <v>57788</v>
      </c>
    </row>
    <row r="184487">
      <c r="A184487" s="1" t="s">
        <v>57789</v>
      </c>
    </row>
    <row r="184489">
      <c r="A184489" s="1" t="s">
        <v>57790</v>
      </c>
    </row>
    <row r="184490">
      <c r="A184490" s="1" t="s">
        <v>57791</v>
      </c>
    </row>
    <row r="184491">
      <c r="A184491" s="1" t="s">
        <v>57792</v>
      </c>
    </row>
    <row r="184492">
      <c r="A184492" s="1" t="s">
        <v>57793</v>
      </c>
    </row>
    <row r="184493">
      <c r="A184493" s="1" t="s">
        <v>57794</v>
      </c>
    </row>
    <row r="184494">
      <c r="A184494" s="1" t="s">
        <v>57795</v>
      </c>
    </row>
    <row r="184496">
      <c r="A184496" s="1" t="s">
        <v>57796</v>
      </c>
    </row>
    <row r="184497">
      <c r="A184497" s="1" t="s">
        <v>57797</v>
      </c>
    </row>
    <row r="184499">
      <c r="A184499" s="1" t="s">
        <v>57798</v>
      </c>
    </row>
    <row r="184500">
      <c r="A184500" s="1" t="s">
        <v>57791</v>
      </c>
    </row>
    <row r="184501">
      <c r="A184501" s="1" t="s">
        <v>57792</v>
      </c>
    </row>
    <row r="184502">
      <c r="A184502" s="1" t="s">
        <v>57793</v>
      </c>
    </row>
    <row r="184503">
      <c r="A184503" s="1" t="s">
        <v>57794</v>
      </c>
    </row>
    <row r="184504">
      <c r="A184504" s="1" t="s">
        <v>57795</v>
      </c>
    </row>
    <row r="184505">
      <c r="A184505" s="1" t="s">
        <v>57796</v>
      </c>
    </row>
    <row r="184506">
      <c r="A184506" s="1" t="s">
        <v>57799</v>
      </c>
    </row>
    <row r="184507">
      <c r="A184507" s="1" t="s">
        <v>57800</v>
      </c>
    </row>
    <row r="184509">
      <c r="A184509" s="1" t="s">
        <v>57801</v>
      </c>
    </row>
    <row r="184511">
      <c r="A184511" s="1" t="s">
        <v>57802</v>
      </c>
    </row>
    <row r="184512">
      <c r="A184512" s="1" t="s">
        <v>57803</v>
      </c>
    </row>
    <row r="184513">
      <c r="A184513" s="1" t="s">
        <v>57804</v>
      </c>
    </row>
    <row r="184514">
      <c r="A184514" s="1" t="s">
        <v>57805</v>
      </c>
    </row>
    <row r="184515">
      <c r="A184515" s="1" t="s">
        <v>57806</v>
      </c>
    </row>
    <row r="184516">
      <c r="A184516" s="1" t="s">
        <v>57807</v>
      </c>
    </row>
    <row r="184517">
      <c r="A184517" s="1" t="s">
        <v>57808</v>
      </c>
    </row>
    <row r="184518">
      <c r="A184518" s="1" t="s">
        <v>57809</v>
      </c>
    </row>
    <row r="184519">
      <c r="A184519" s="1" t="s">
        <v>57810</v>
      </c>
    </row>
    <row r="184520">
      <c r="A184520" s="1" t="s">
        <v>57811</v>
      </c>
    </row>
    <row r="184521">
      <c r="A184521" s="1" t="s">
        <v>57812</v>
      </c>
    </row>
    <row r="184522">
      <c r="A184522" s="1" t="s">
        <v>57813</v>
      </c>
    </row>
    <row r="184523">
      <c r="A184523" s="1" t="s">
        <v>57814</v>
      </c>
    </row>
    <row r="184524">
      <c r="A184524" s="1" t="s">
        <v>57815</v>
      </c>
    </row>
    <row r="184525">
      <c r="A184525" s="1" t="s">
        <v>56996</v>
      </c>
    </row>
    <row r="184526">
      <c r="A184526" s="1" t="s">
        <v>57816</v>
      </c>
    </row>
    <row r="184527">
      <c r="A184527" s="1" t="s">
        <v>57817</v>
      </c>
    </row>
    <row r="184528">
      <c r="A184528" s="1" t="s">
        <v>57818</v>
      </c>
    </row>
    <row r="184530">
      <c r="A184530" s="1" t="s">
        <v>57819</v>
      </c>
    </row>
    <row r="184531">
      <c r="A184531" s="1" t="s">
        <v>57820</v>
      </c>
    </row>
    <row r="184533">
      <c r="A184533" s="1" t="s">
        <v>57821</v>
      </c>
    </row>
    <row r="184535">
      <c r="A184535" s="1" t="s">
        <v>57822</v>
      </c>
    </row>
    <row r="184536">
      <c r="A184536" s="1" t="s">
        <v>57801</v>
      </c>
    </row>
    <row r="184537">
      <c r="A184537" s="1" t="s">
        <v>57802</v>
      </c>
    </row>
    <row r="184538">
      <c r="A184538" s="1" t="s">
        <v>57803</v>
      </c>
    </row>
    <row r="184539">
      <c r="A184539" s="1" t="s">
        <v>57804</v>
      </c>
    </row>
    <row r="184540">
      <c r="A184540" s="1" t="s">
        <v>57805</v>
      </c>
    </row>
    <row r="184541">
      <c r="A184541" s="1" t="s">
        <v>57806</v>
      </c>
    </row>
    <row r="184542">
      <c r="A184542" s="1" t="s">
        <v>57807</v>
      </c>
    </row>
    <row r="184543">
      <c r="A184543" s="1" t="s">
        <v>57808</v>
      </c>
    </row>
    <row r="184544">
      <c r="A184544" s="1" t="s">
        <v>57809</v>
      </c>
    </row>
    <row r="184545">
      <c r="A184545" s="1" t="s">
        <v>57810</v>
      </c>
    </row>
    <row r="184546">
      <c r="A184546" s="1" t="s">
        <v>57811</v>
      </c>
    </row>
    <row r="184547">
      <c r="A184547" s="1" t="s">
        <v>57812</v>
      </c>
    </row>
    <row r="184548">
      <c r="A184548" s="1" t="s">
        <v>57813</v>
      </c>
    </row>
    <row r="184549">
      <c r="A184549" s="1" t="s">
        <v>57814</v>
      </c>
    </row>
    <row r="184550">
      <c r="A184550" s="1" t="s">
        <v>57815</v>
      </c>
    </row>
    <row r="184551">
      <c r="A184551" s="1" t="s">
        <v>56996</v>
      </c>
    </row>
    <row r="184552">
      <c r="A184552" s="1" t="s">
        <v>57816</v>
      </c>
    </row>
    <row r="184553">
      <c r="A184553" s="1" t="s">
        <v>57817</v>
      </c>
    </row>
    <row r="184554">
      <c r="A184554" s="1" t="s">
        <v>57818</v>
      </c>
    </row>
    <row r="184555">
      <c r="A184555" s="1" t="s">
        <v>57820</v>
      </c>
    </row>
    <row r="184556">
      <c r="A184556" s="1" t="s">
        <v>57823</v>
      </c>
    </row>
    <row r="184557">
      <c r="A184557" s="1" t="s">
        <v>57824</v>
      </c>
    </row>
    <row r="184558">
      <c r="A184558" s="1" t="s">
        <v>57825</v>
      </c>
    </row>
    <row r="184560">
      <c r="A184560" s="1" t="s">
        <v>57826</v>
      </c>
    </row>
    <row r="184562">
      <c r="A184562" s="1" t="s">
        <v>57003</v>
      </c>
    </row>
    <row r="184564">
      <c r="A184564" s="1" t="s">
        <v>57827</v>
      </c>
    </row>
    <row r="184566">
      <c r="A184566" s="1" t="s">
        <v>5264</v>
      </c>
    </row>
    <row r="184567">
      <c r="A184567" s="1" t="s">
        <v>57828</v>
      </c>
    </row>
    <row r="184568">
      <c r="A184568" s="1" t="s">
        <v>57826</v>
      </c>
    </row>
    <row r="184569">
      <c r="A184569" s="1" t="s">
        <v>57003</v>
      </c>
    </row>
    <row r="184570">
      <c r="A184570" s="1" t="s">
        <v>57829</v>
      </c>
    </row>
    <row r="184571">
      <c r="A184571" s="1" t="s">
        <v>57830</v>
      </c>
    </row>
    <row r="184572">
      <c r="A184572" s="1" t="s">
        <v>57831</v>
      </c>
    </row>
    <row r="184574">
      <c r="A184574" s="1" t="s">
        <v>57832</v>
      </c>
    </row>
    <row r="184576">
      <c r="A184576" s="1" t="s">
        <v>57833</v>
      </c>
    </row>
    <row r="184577">
      <c r="A184577" s="1" t="s">
        <v>57834</v>
      </c>
    </row>
    <row r="184579">
      <c r="A184579" s="1" t="s">
        <v>47760</v>
      </c>
    </row>
    <row r="184581">
      <c r="A184581" s="1" t="s">
        <v>57835</v>
      </c>
    </row>
    <row r="184582">
      <c r="A184582" s="1" t="s">
        <v>57836</v>
      </c>
    </row>
    <row r="184584">
      <c r="A184584" s="1" t="s">
        <v>57837</v>
      </c>
    </row>
    <row r="184585">
      <c r="A184585" s="1" t="s">
        <v>57838</v>
      </c>
    </row>
    <row r="184587">
      <c r="A184587" s="1" t="s">
        <v>57839</v>
      </c>
    </row>
    <row r="184588">
      <c r="A184588" s="1" t="s">
        <v>57831</v>
      </c>
    </row>
    <row r="184589">
      <c r="A184589" s="1" t="s">
        <v>57832</v>
      </c>
    </row>
    <row r="184590">
      <c r="A184590" s="1" t="s">
        <v>57833</v>
      </c>
    </row>
    <row r="184591">
      <c r="A184591" s="1" t="s">
        <v>57834</v>
      </c>
    </row>
    <row r="184592">
      <c r="A184592" s="1" t="s">
        <v>47760</v>
      </c>
    </row>
    <row r="184593">
      <c r="A184593" s="1" t="s">
        <v>57835</v>
      </c>
    </row>
    <row r="184594">
      <c r="A184594" s="1" t="s">
        <v>57836</v>
      </c>
    </row>
    <row r="184595">
      <c r="A184595" s="1" t="s">
        <v>57837</v>
      </c>
    </row>
    <row r="184596">
      <c r="A184596" s="1" t="s">
        <v>57840</v>
      </c>
    </row>
    <row r="184597">
      <c r="A184597" s="1" t="s">
        <v>57841</v>
      </c>
    </row>
    <row r="184599">
      <c r="A184599" s="1" t="s">
        <v>57842</v>
      </c>
    </row>
    <row r="184600">
      <c r="A184600" s="1" t="s">
        <v>56961</v>
      </c>
    </row>
    <row r="184602">
      <c r="A184602" s="1" t="s">
        <v>57843</v>
      </c>
    </row>
    <row r="184603">
      <c r="A184603" s="1" t="s">
        <v>57844</v>
      </c>
    </row>
    <row r="184604">
      <c r="A184604" s="1" t="s">
        <v>57845</v>
      </c>
    </row>
    <row r="184605">
      <c r="A184605" s="1" t="s">
        <v>57846</v>
      </c>
    </row>
    <row r="184606">
      <c r="A184606" s="1" t="s">
        <v>57847</v>
      </c>
    </row>
    <row r="184607">
      <c r="A184607" s="1" t="s">
        <v>57848</v>
      </c>
    </row>
    <row r="184609">
      <c r="A184609" s="1" t="s">
        <v>57849</v>
      </c>
    </row>
    <row r="184611">
      <c r="A184611" s="1" t="s">
        <v>57850</v>
      </c>
    </row>
    <row r="184612">
      <c r="A184612" s="1" t="s">
        <v>57851</v>
      </c>
    </row>
    <row r="184614">
      <c r="A184614" s="1" t="s">
        <v>57852</v>
      </c>
    </row>
    <row r="184616">
      <c r="A184616" s="1" t="s">
        <v>57853</v>
      </c>
    </row>
    <row r="184617">
      <c r="A184617" s="1" t="s">
        <v>57854</v>
      </c>
    </row>
    <row r="184618">
      <c r="A184618" s="1" t="s">
        <v>57855</v>
      </c>
    </row>
    <row r="184620">
      <c r="A184620" s="1" t="s">
        <v>57856</v>
      </c>
    </row>
    <row r="184622">
      <c r="A184622" s="1" t="s">
        <v>57857</v>
      </c>
    </row>
    <row r="184623">
      <c r="A184623" s="1" t="s">
        <v>57842</v>
      </c>
    </row>
    <row r="184624">
      <c r="A184624" s="1" t="s">
        <v>56961</v>
      </c>
    </row>
    <row r="184625">
      <c r="A184625" s="1" t="s">
        <v>57843</v>
      </c>
    </row>
    <row r="184626">
      <c r="A184626" s="1" t="s">
        <v>57844</v>
      </c>
    </row>
    <row r="184627">
      <c r="A184627" s="1" t="s">
        <v>57845</v>
      </c>
    </row>
    <row r="184628">
      <c r="A184628" s="1" t="s">
        <v>57846</v>
      </c>
    </row>
    <row r="184629">
      <c r="A184629" s="1" t="s">
        <v>57847</v>
      </c>
    </row>
    <row r="184630">
      <c r="A184630" s="1" t="s">
        <v>57848</v>
      </c>
    </row>
    <row r="184631">
      <c r="A184631" s="1" t="s">
        <v>57849</v>
      </c>
    </row>
    <row r="184632">
      <c r="A184632" s="1" t="s">
        <v>57850</v>
      </c>
    </row>
    <row r="184633">
      <c r="A184633" s="1" t="s">
        <v>57851</v>
      </c>
    </row>
    <row r="184634">
      <c r="A184634" s="1" t="s">
        <v>57854</v>
      </c>
    </row>
    <row r="184635">
      <c r="A184635" s="1" t="s">
        <v>57855</v>
      </c>
    </row>
    <row r="184636">
      <c r="A184636" s="1" t="s">
        <v>57858</v>
      </c>
    </row>
    <row r="184637">
      <c r="A184637" s="1" t="s">
        <v>57859</v>
      </c>
    </row>
    <row r="184638">
      <c r="A184638" s="1" t="s">
        <v>57860</v>
      </c>
    </row>
    <row r="184639">
      <c r="A184639" s="1" t="s">
        <v>57861</v>
      </c>
    </row>
    <row r="184640">
      <c r="A184640" s="1" t="s">
        <v>57862</v>
      </c>
    </row>
    <row r="184641">
      <c r="A184641" s="1" t="s">
        <v>34134</v>
      </c>
    </row>
    <row r="184642">
      <c r="A184642" s="1" t="s">
        <v>57863</v>
      </c>
    </row>
    <row r="184643">
      <c r="A184643" s="1" t="s">
        <v>57860</v>
      </c>
    </row>
    <row r="184644">
      <c r="A184644" s="1" t="s">
        <v>57861</v>
      </c>
    </row>
    <row r="184645">
      <c r="A184645" s="1" t="s">
        <v>57862</v>
      </c>
    </row>
    <row r="184646">
      <c r="A184646" s="1" t="s">
        <v>57864</v>
      </c>
    </row>
    <row r="184647">
      <c r="A184647" s="1" t="s">
        <v>57865</v>
      </c>
    </row>
    <row r="184648">
      <c r="A184648" s="1" t="s">
        <v>57866</v>
      </c>
    </row>
    <row r="184650">
      <c r="A184650" s="1" t="s">
        <v>57867</v>
      </c>
    </row>
    <row r="184651">
      <c r="A184651" s="1" t="s">
        <v>57868</v>
      </c>
    </row>
    <row r="184653">
      <c r="A184653" s="1" t="s">
        <v>57869</v>
      </c>
    </row>
    <row r="184654">
      <c r="A184654" s="1" t="s">
        <v>57870</v>
      </c>
    </row>
    <row r="184656">
      <c r="A184656" s="1" t="s">
        <v>57871</v>
      </c>
    </row>
    <row r="184657">
      <c r="A184657" s="1" t="s">
        <v>57872</v>
      </c>
    </row>
    <row r="184659">
      <c r="A184659" s="1" t="s">
        <v>57873</v>
      </c>
    </row>
    <row r="184660">
      <c r="A184660" s="1" t="s">
        <v>57874</v>
      </c>
    </row>
    <row r="184662">
      <c r="A184662" s="1" t="s">
        <v>57875</v>
      </c>
    </row>
    <row r="184663">
      <c r="A184663" s="1" t="s">
        <v>57876</v>
      </c>
    </row>
    <row r="184665">
      <c r="A184665" s="1" t="s">
        <v>57877</v>
      </c>
    </row>
    <row r="184666">
      <c r="A184666" s="1" t="s">
        <v>57878</v>
      </c>
    </row>
    <row r="184668">
      <c r="A184668" s="1" t="s">
        <v>322</v>
      </c>
    </row>
    <row r="184669">
      <c r="A184669" s="1" t="s">
        <v>57879</v>
      </c>
    </row>
    <row r="184670">
      <c r="A184670" s="1" t="s">
        <v>57866</v>
      </c>
    </row>
    <row r="184671">
      <c r="A184671" s="1" t="s">
        <v>57867</v>
      </c>
    </row>
    <row r="184672">
      <c r="A184672" s="1" t="s">
        <v>57868</v>
      </c>
    </row>
    <row r="184673">
      <c r="A184673" s="1" t="s">
        <v>57869</v>
      </c>
    </row>
    <row r="184674">
      <c r="A184674" s="1" t="s">
        <v>57870</v>
      </c>
    </row>
    <row r="184675">
      <c r="A184675" s="1" t="s">
        <v>57871</v>
      </c>
    </row>
    <row r="184676">
      <c r="A184676" s="1" t="s">
        <v>57872</v>
      </c>
    </row>
    <row r="184677">
      <c r="A184677" s="1" t="s">
        <v>57873</v>
      </c>
    </row>
    <row r="184678">
      <c r="A184678" s="1" t="s">
        <v>57874</v>
      </c>
    </row>
    <row r="184679">
      <c r="A184679" s="1" t="s">
        <v>57875</v>
      </c>
    </row>
    <row r="184680">
      <c r="A184680" s="1" t="s">
        <v>57876</v>
      </c>
    </row>
    <row r="184681">
      <c r="A184681" s="1" t="s">
        <v>57877</v>
      </c>
    </row>
    <row r="184682">
      <c r="A184682" s="1" t="s">
        <v>57880</v>
      </c>
    </row>
    <row r="184683">
      <c r="A184683" s="1" t="s">
        <v>57881</v>
      </c>
    </row>
    <row r="184684">
      <c r="A184684" s="1" t="s">
        <v>57882</v>
      </c>
    </row>
    <row r="184686">
      <c r="A184686" s="1" t="s">
        <v>57883</v>
      </c>
    </row>
    <row r="184687">
      <c r="A184687" s="1" t="s">
        <v>57884</v>
      </c>
    </row>
    <row r="184688">
      <c r="A184688" s="1" t="s">
        <v>57885</v>
      </c>
    </row>
    <row r="184690">
      <c r="A184690" s="1" t="s">
        <v>57886</v>
      </c>
    </row>
    <row r="184692">
      <c r="A184692" s="1" t="s">
        <v>57887</v>
      </c>
    </row>
    <row r="184693">
      <c r="A184693" s="1" t="s">
        <v>57888</v>
      </c>
    </row>
    <row r="184695">
      <c r="A184695" s="1" t="s">
        <v>57889</v>
      </c>
    </row>
    <row r="184697">
      <c r="A184697" s="1" t="s">
        <v>57890</v>
      </c>
    </row>
    <row r="184699">
      <c r="A184699" s="1" t="s">
        <v>57891</v>
      </c>
    </row>
    <row r="184700">
      <c r="A184700" s="1" t="s">
        <v>57882</v>
      </c>
    </row>
    <row r="184701">
      <c r="A184701" s="1" t="s">
        <v>57883</v>
      </c>
    </row>
    <row r="184702">
      <c r="A184702" s="1" t="s">
        <v>57884</v>
      </c>
    </row>
    <row r="184703">
      <c r="A184703" s="1" t="s">
        <v>57885</v>
      </c>
    </row>
    <row r="184704">
      <c r="A184704" s="1" t="s">
        <v>57886</v>
      </c>
    </row>
    <row r="184705">
      <c r="A184705" s="1" t="s">
        <v>57887</v>
      </c>
    </row>
    <row r="184706">
      <c r="A184706" s="1" t="s">
        <v>57888</v>
      </c>
    </row>
    <row r="184707">
      <c r="A184707" s="1" t="s">
        <v>57889</v>
      </c>
    </row>
    <row r="184708">
      <c r="A184708" s="1" t="s">
        <v>57892</v>
      </c>
    </row>
    <row r="184709">
      <c r="A184709" s="1" t="s">
        <v>57893</v>
      </c>
    </row>
    <row r="184711">
      <c r="A184711" s="1" t="s">
        <v>57882</v>
      </c>
    </row>
    <row r="184712">
      <c r="A184712" s="1" t="s">
        <v>57894</v>
      </c>
    </row>
    <row r="184713">
      <c r="A184713" s="1" t="s">
        <v>57895</v>
      </c>
    </row>
    <row r="184714">
      <c r="A184714" s="1" t="s">
        <v>57885</v>
      </c>
    </row>
    <row r="184716">
      <c r="A184716" s="1" t="s">
        <v>57896</v>
      </c>
    </row>
    <row r="184718">
      <c r="A184718" s="1" t="s">
        <v>57897</v>
      </c>
    </row>
    <row r="184719">
      <c r="A184719" s="1" t="s">
        <v>57898</v>
      </c>
    </row>
    <row r="184721">
      <c r="A184721" s="1" t="s">
        <v>57899</v>
      </c>
    </row>
    <row r="184723">
      <c r="A184723" s="1" t="s">
        <v>57900</v>
      </c>
    </row>
    <row r="184725">
      <c r="A184725" s="1" t="s">
        <v>43000</v>
      </c>
    </row>
    <row r="184727">
      <c r="A184727" s="1" t="s">
        <v>57901</v>
      </c>
    </row>
    <row r="184728">
      <c r="A184728" s="1" t="s">
        <v>57882</v>
      </c>
    </row>
    <row r="184729">
      <c r="A184729" s="1" t="s">
        <v>57894</v>
      </c>
    </row>
    <row r="184730">
      <c r="A184730" s="1" t="s">
        <v>57895</v>
      </c>
    </row>
    <row r="184731">
      <c r="A184731" s="1" t="s">
        <v>57885</v>
      </c>
    </row>
    <row r="184732">
      <c r="A184732" s="1" t="s">
        <v>57896</v>
      </c>
    </row>
    <row r="184733">
      <c r="A184733" s="1" t="s">
        <v>57897</v>
      </c>
    </row>
    <row r="184734">
      <c r="A184734" s="1" t="s">
        <v>57898</v>
      </c>
    </row>
    <row r="184735">
      <c r="A184735" s="1" t="s">
        <v>57899</v>
      </c>
    </row>
    <row r="184736">
      <c r="A184736" s="1" t="s">
        <v>57902</v>
      </c>
    </row>
    <row r="184737">
      <c r="A184737" s="1" t="s">
        <v>57903</v>
      </c>
    </row>
    <row r="184739">
      <c r="A184739" s="1" t="s">
        <v>57904</v>
      </c>
    </row>
    <row r="184740">
      <c r="A184740" s="1" t="s">
        <v>57905</v>
      </c>
    </row>
    <row r="184741">
      <c r="A184741" s="1" t="s">
        <v>57906</v>
      </c>
    </row>
    <row r="184742">
      <c r="A184742" s="1" t="s">
        <v>57907</v>
      </c>
    </row>
    <row r="184744">
      <c r="A184744" s="1" t="s">
        <v>57908</v>
      </c>
    </row>
    <row r="184746">
      <c r="A184746" s="1" t="s">
        <v>57909</v>
      </c>
    </row>
    <row r="184747">
      <c r="A184747" s="1" t="s">
        <v>57910</v>
      </c>
    </row>
    <row r="184748">
      <c r="A184748" s="1" t="s">
        <v>57911</v>
      </c>
    </row>
    <row r="184750">
      <c r="A184750" s="1" t="s">
        <v>57912</v>
      </c>
    </row>
    <row r="184752">
      <c r="A184752" s="1" t="s">
        <v>57913</v>
      </c>
    </row>
    <row r="184753">
      <c r="A184753" s="1" t="s">
        <v>57904</v>
      </c>
    </row>
    <row r="184754">
      <c r="A184754" s="1" t="s">
        <v>57905</v>
      </c>
    </row>
    <row r="184755">
      <c r="A184755" s="1" t="s">
        <v>57906</v>
      </c>
    </row>
    <row r="184756">
      <c r="A184756" s="1" t="s">
        <v>57907</v>
      </c>
    </row>
    <row r="184757">
      <c r="A184757" s="1" t="s">
        <v>57908</v>
      </c>
    </row>
    <row r="184758">
      <c r="A184758" s="1" t="s">
        <v>57909</v>
      </c>
    </row>
    <row r="184759">
      <c r="A184759" s="1" t="s">
        <v>57910</v>
      </c>
    </row>
    <row r="184760">
      <c r="A184760" s="1" t="s">
        <v>57911</v>
      </c>
    </row>
    <row r="184761">
      <c r="A184761" s="1" t="s">
        <v>57914</v>
      </c>
    </row>
    <row r="184762">
      <c r="A184762" s="1" t="s">
        <v>57915</v>
      </c>
    </row>
    <row r="184763">
      <c r="A184763" s="1" t="s">
        <v>57916</v>
      </c>
    </row>
    <row r="184764">
      <c r="A184764" s="1" t="s">
        <v>57917</v>
      </c>
    </row>
    <row r="184765">
      <c r="A184765" s="1" t="s">
        <v>57918</v>
      </c>
    </row>
    <row r="184766">
      <c r="A184766" s="1" t="s">
        <v>57919</v>
      </c>
    </row>
    <row r="184767">
      <c r="A184767" s="1" t="s">
        <v>57920</v>
      </c>
    </row>
    <row r="184769">
      <c r="A184769" s="1" t="s">
        <v>57921</v>
      </c>
    </row>
    <row r="184770">
      <c r="A184770" s="1" t="s">
        <v>57922</v>
      </c>
    </row>
    <row r="184771">
      <c r="A184771" s="1" t="s">
        <v>57923</v>
      </c>
    </row>
    <row r="184772">
      <c r="A184772" s="1" t="s">
        <v>57924</v>
      </c>
    </row>
    <row r="184773">
      <c r="A184773" s="1" t="s">
        <v>57925</v>
      </c>
    </row>
    <row r="184774">
      <c r="A184774" s="1" t="s">
        <v>57926</v>
      </c>
    </row>
    <row r="184775">
      <c r="A184775" s="1" t="s">
        <v>57927</v>
      </c>
    </row>
    <row r="184776">
      <c r="A184776" s="1" t="s">
        <v>57928</v>
      </c>
    </row>
    <row r="184777">
      <c r="A184777" s="1" t="s">
        <v>57929</v>
      </c>
    </row>
    <row r="184778">
      <c r="A184778" s="1" t="s">
        <v>57930</v>
      </c>
    </row>
    <row r="184779">
      <c r="A184779" s="1" t="s">
        <v>57931</v>
      </c>
    </row>
    <row r="184780">
      <c r="A184780" s="1" t="s">
        <v>57932</v>
      </c>
    </row>
    <row r="184781">
      <c r="A184781" s="1" t="s">
        <v>57933</v>
      </c>
    </row>
    <row r="184782">
      <c r="A184782" s="1" t="s">
        <v>57934</v>
      </c>
    </row>
    <row r="184784">
      <c r="A184784" s="1" t="s">
        <v>57935</v>
      </c>
    </row>
    <row r="184785">
      <c r="A184785" s="1" t="s">
        <v>57936</v>
      </c>
    </row>
    <row r="184786">
      <c r="A184786" s="1" t="s">
        <v>57937</v>
      </c>
    </row>
    <row r="184787">
      <c r="A184787" s="1" t="s">
        <v>57938</v>
      </c>
    </row>
    <row r="184788">
      <c r="A184788" s="1" t="s">
        <v>57939</v>
      </c>
    </row>
    <row r="184789">
      <c r="A184789" s="1" t="s">
        <v>57940</v>
      </c>
    </row>
    <row r="184790">
      <c r="A184790" s="1" t="s">
        <v>57941</v>
      </c>
    </row>
    <row r="184791">
      <c r="A184791" s="1" t="s">
        <v>57942</v>
      </c>
    </row>
    <row r="184792">
      <c r="A184792" s="1" t="s">
        <v>57943</v>
      </c>
    </row>
    <row r="184793">
      <c r="A184793" s="1" t="s">
        <v>57944</v>
      </c>
    </row>
    <row r="184795">
      <c r="A184795" s="1" t="s">
        <v>57945</v>
      </c>
    </row>
    <row r="184797">
      <c r="A184797" s="1" t="s">
        <v>57946</v>
      </c>
    </row>
    <row r="184798">
      <c r="A184798" s="1" t="s">
        <v>57916</v>
      </c>
    </row>
    <row r="184799">
      <c r="A184799" s="1" t="s">
        <v>57917</v>
      </c>
    </row>
    <row r="184800">
      <c r="A184800" s="1" t="s">
        <v>57918</v>
      </c>
    </row>
    <row r="184801">
      <c r="A184801" s="1" t="s">
        <v>57919</v>
      </c>
    </row>
    <row r="184802">
      <c r="A184802" s="1" t="s">
        <v>57920</v>
      </c>
    </row>
    <row r="184803">
      <c r="A184803" s="1" t="s">
        <v>57921</v>
      </c>
    </row>
    <row r="184804">
      <c r="A184804" s="1" t="s">
        <v>57922</v>
      </c>
    </row>
    <row r="184805">
      <c r="A184805" s="1" t="s">
        <v>57923</v>
      </c>
    </row>
    <row r="184806">
      <c r="A184806" s="1" t="s">
        <v>57924</v>
      </c>
    </row>
    <row r="184807">
      <c r="A184807" s="1" t="s">
        <v>57925</v>
      </c>
    </row>
    <row r="184808">
      <c r="A184808" s="1" t="s">
        <v>57926</v>
      </c>
    </row>
    <row r="184809">
      <c r="A184809" s="1" t="s">
        <v>57927</v>
      </c>
    </row>
    <row r="184810">
      <c r="A184810" s="1" t="s">
        <v>57928</v>
      </c>
    </row>
    <row r="184811">
      <c r="A184811" s="1" t="s">
        <v>57929</v>
      </c>
    </row>
    <row r="184812">
      <c r="A184812" s="1" t="s">
        <v>57930</v>
      </c>
    </row>
    <row r="184813">
      <c r="A184813" s="1" t="s">
        <v>57931</v>
      </c>
    </row>
    <row r="184814">
      <c r="A184814" s="1" t="s">
        <v>57932</v>
      </c>
    </row>
    <row r="184815">
      <c r="A184815" s="1" t="s">
        <v>57933</v>
      </c>
    </row>
    <row r="184816">
      <c r="A184816" s="1" t="s">
        <v>57934</v>
      </c>
    </row>
    <row r="184817">
      <c r="A184817" s="1" t="s">
        <v>57935</v>
      </c>
    </row>
    <row r="184818">
      <c r="A184818" s="1" t="s">
        <v>57936</v>
      </c>
    </row>
    <row r="184819">
      <c r="A184819" s="1" t="s">
        <v>57937</v>
      </c>
    </row>
    <row r="184820">
      <c r="A184820" s="1" t="s">
        <v>57938</v>
      </c>
    </row>
    <row r="184821">
      <c r="A184821" s="1" t="s">
        <v>57939</v>
      </c>
    </row>
    <row r="184822">
      <c r="A184822" s="1" t="s">
        <v>57940</v>
      </c>
    </row>
    <row r="184823">
      <c r="A184823" s="1" t="s">
        <v>57941</v>
      </c>
    </row>
    <row r="184824">
      <c r="A184824" s="1" t="s">
        <v>57942</v>
      </c>
    </row>
    <row r="184825">
      <c r="A184825" s="1" t="s">
        <v>57943</v>
      </c>
    </row>
    <row r="184826">
      <c r="A184826" s="1" t="s">
        <v>57944</v>
      </c>
    </row>
    <row r="184827">
      <c r="A184827" s="1" t="s">
        <v>57947</v>
      </c>
    </row>
    <row r="184828">
      <c r="A184828" s="1" t="s">
        <v>57948</v>
      </c>
    </row>
    <row r="184829">
      <c r="A184829" s="1" t="s">
        <v>25904</v>
      </c>
    </row>
    <row r="184830">
      <c r="A184830" s="1" t="s">
        <v>25905</v>
      </c>
    </row>
    <row r="184831">
      <c r="A184831" s="1" t="s">
        <v>25906</v>
      </c>
    </row>
    <row r="184833">
      <c r="A184833" s="1" t="s">
        <v>25907</v>
      </c>
    </row>
    <row r="184834">
      <c r="A184834" s="1" t="s">
        <v>25908</v>
      </c>
    </row>
    <row r="184835">
      <c r="A184835" s="1" t="s">
        <v>25909</v>
      </c>
    </row>
    <row r="184836">
      <c r="A184836" s="1" t="s">
        <v>25910</v>
      </c>
    </row>
    <row r="184837">
      <c r="A184837" s="1" t="s">
        <v>25911</v>
      </c>
    </row>
    <row r="184838">
      <c r="A184838" s="1" t="s">
        <v>25912</v>
      </c>
    </row>
    <row r="184840">
      <c r="A184840" s="1" t="s">
        <v>25913</v>
      </c>
    </row>
    <row r="184841">
      <c r="A184841" s="1" t="s">
        <v>25914</v>
      </c>
    </row>
    <row r="184842">
      <c r="A184842" s="1" t="s">
        <v>25915</v>
      </c>
    </row>
    <row r="184843">
      <c r="A184843" s="1" t="s">
        <v>25916</v>
      </c>
    </row>
    <row r="184844">
      <c r="A184844" s="1" t="s">
        <v>25917</v>
      </c>
    </row>
    <row r="184845">
      <c r="A184845" s="1" t="s">
        <v>25918</v>
      </c>
    </row>
    <row r="184846">
      <c r="A184846" s="1" t="s">
        <v>25919</v>
      </c>
    </row>
    <row r="184847">
      <c r="A184847" s="1" t="s">
        <v>25920</v>
      </c>
    </row>
    <row r="184848">
      <c r="A184848" s="1" t="s">
        <v>25921</v>
      </c>
    </row>
    <row r="184849">
      <c r="A184849" s="1" t="s">
        <v>25922</v>
      </c>
    </row>
    <row r="184850">
      <c r="A184850" s="1" t="s">
        <v>25923</v>
      </c>
    </row>
    <row r="184851">
      <c r="A184851" s="1" t="s">
        <v>25924</v>
      </c>
    </row>
    <row r="184852">
      <c r="A184852" s="1" t="s">
        <v>25925</v>
      </c>
    </row>
    <row r="184853">
      <c r="A184853" s="1" t="s">
        <v>25926</v>
      </c>
    </row>
    <row r="184854">
      <c r="A184854" s="1" t="s">
        <v>25927</v>
      </c>
    </row>
    <row r="184855">
      <c r="A184855" s="1" t="s">
        <v>25928</v>
      </c>
    </row>
    <row r="184856">
      <c r="A184856" s="1" t="s">
        <v>25929</v>
      </c>
    </row>
    <row r="184857">
      <c r="A184857" s="1" t="s">
        <v>25930</v>
      </c>
    </row>
    <row r="184858">
      <c r="A184858" s="1" t="s">
        <v>25931</v>
      </c>
    </row>
    <row r="184859">
      <c r="A184859" s="1" t="s">
        <v>25932</v>
      </c>
    </row>
    <row r="184860">
      <c r="A184860" s="1" t="s">
        <v>25933</v>
      </c>
    </row>
    <row r="184861">
      <c r="A184861" s="1" t="s">
        <v>25934</v>
      </c>
    </row>
    <row r="184862">
      <c r="A184862" s="1" t="s">
        <v>25935</v>
      </c>
    </row>
    <row r="184864">
      <c r="A184864" s="1" t="s">
        <v>25936</v>
      </c>
    </row>
    <row r="184865">
      <c r="A184865" s="1" t="s">
        <v>25904</v>
      </c>
    </row>
    <row r="184866">
      <c r="A184866" s="1" t="s">
        <v>25905</v>
      </c>
    </row>
    <row r="184867">
      <c r="A184867" s="1" t="s">
        <v>25906</v>
      </c>
    </row>
    <row r="184868">
      <c r="A184868" s="1" t="s">
        <v>25907</v>
      </c>
    </row>
    <row r="184869">
      <c r="A184869" s="1" t="s">
        <v>25908</v>
      </c>
    </row>
    <row r="184870">
      <c r="A184870" s="1" t="s">
        <v>25909</v>
      </c>
    </row>
    <row r="184871">
      <c r="A184871" s="1" t="s">
        <v>25910</v>
      </c>
    </row>
    <row r="184872">
      <c r="A184872" s="1" t="s">
        <v>25911</v>
      </c>
    </row>
    <row r="184873">
      <c r="A184873" s="1" t="s">
        <v>25912</v>
      </c>
    </row>
    <row r="184874">
      <c r="A184874" s="1" t="s">
        <v>25913</v>
      </c>
    </row>
    <row r="184875">
      <c r="A184875" s="1" t="s">
        <v>25914</v>
      </c>
    </row>
    <row r="184876">
      <c r="A184876" s="1" t="s">
        <v>25915</v>
      </c>
    </row>
    <row r="184877">
      <c r="A184877" s="1" t="s">
        <v>25916</v>
      </c>
    </row>
    <row r="184878">
      <c r="A184878" s="1" t="s">
        <v>25917</v>
      </c>
    </row>
    <row r="184879">
      <c r="A184879" s="1" t="s">
        <v>25918</v>
      </c>
    </row>
    <row r="184880">
      <c r="A184880" s="1" t="s">
        <v>25919</v>
      </c>
    </row>
    <row r="184881">
      <c r="A184881" s="1" t="s">
        <v>25920</v>
      </c>
    </row>
    <row r="184882">
      <c r="A184882" s="1" t="s">
        <v>25921</v>
      </c>
    </row>
    <row r="184883">
      <c r="A184883" s="1" t="s">
        <v>25922</v>
      </c>
    </row>
    <row r="184884">
      <c r="A184884" s="1" t="s">
        <v>25923</v>
      </c>
    </row>
    <row r="184885">
      <c r="A184885" s="1" t="s">
        <v>25924</v>
      </c>
    </row>
    <row r="184886">
      <c r="A184886" s="1" t="s">
        <v>25925</v>
      </c>
    </row>
    <row r="184887">
      <c r="A184887" s="1" t="s">
        <v>25926</v>
      </c>
    </row>
    <row r="184888">
      <c r="A184888" s="1" t="s">
        <v>25927</v>
      </c>
    </row>
    <row r="184889">
      <c r="A184889" s="1" t="s">
        <v>25928</v>
      </c>
    </row>
    <row r="184890">
      <c r="A184890" s="1" t="s">
        <v>25929</v>
      </c>
    </row>
    <row r="184891">
      <c r="A184891" s="1" t="s">
        <v>25930</v>
      </c>
    </row>
    <row r="184892">
      <c r="A184892" s="1" t="s">
        <v>25931</v>
      </c>
    </row>
    <row r="184893">
      <c r="A184893" s="1" t="s">
        <v>25932</v>
      </c>
    </row>
    <row r="184894">
      <c r="A184894" s="1" t="s">
        <v>25933</v>
      </c>
    </row>
    <row r="184895">
      <c r="A184895" s="1" t="s">
        <v>25934</v>
      </c>
    </row>
    <row r="184896">
      <c r="A184896" s="1" t="s">
        <v>25937</v>
      </c>
    </row>
    <row r="184897">
      <c r="A184897" s="1" t="s">
        <v>57949</v>
      </c>
    </row>
    <row r="184899">
      <c r="A184899" s="1" t="s">
        <v>57950</v>
      </c>
    </row>
    <row r="184901">
      <c r="A184901" s="1" t="s">
        <v>57951</v>
      </c>
    </row>
    <row r="184902">
      <c r="A184902" s="1" t="s">
        <v>57952</v>
      </c>
    </row>
    <row r="184903">
      <c r="A184903" s="1" t="s">
        <v>57953</v>
      </c>
    </row>
    <row r="184904">
      <c r="A184904" s="1" t="s">
        <v>57954</v>
      </c>
    </row>
    <row r="184905">
      <c r="A184905" s="1" t="s">
        <v>57955</v>
      </c>
    </row>
    <row r="184906">
      <c r="A184906" s="1" t="s">
        <v>57956</v>
      </c>
    </row>
    <row r="184907">
      <c r="A184907" s="1" t="s">
        <v>57957</v>
      </c>
    </row>
    <row r="184908">
      <c r="A184908" s="1" t="s">
        <v>57958</v>
      </c>
    </row>
    <row r="184909">
      <c r="A184909" s="1" t="s">
        <v>57959</v>
      </c>
    </row>
    <row r="184910">
      <c r="A184910" s="1" t="s">
        <v>57960</v>
      </c>
    </row>
    <row r="184911">
      <c r="A184911" s="1" t="s">
        <v>57961</v>
      </c>
    </row>
    <row r="184912">
      <c r="A184912" s="1" t="s">
        <v>57962</v>
      </c>
    </row>
    <row r="184913">
      <c r="A184913" s="1" t="s">
        <v>57963</v>
      </c>
    </row>
    <row r="184914">
      <c r="A184914" s="1" t="s">
        <v>57964</v>
      </c>
    </row>
    <row r="184915">
      <c r="A184915" s="1" t="s">
        <v>57965</v>
      </c>
    </row>
    <row r="184916">
      <c r="A184916" s="1" t="s">
        <v>57966</v>
      </c>
    </row>
    <row r="184917">
      <c r="A184917" s="1" t="s">
        <v>57967</v>
      </c>
    </row>
    <row r="184918">
      <c r="A184918" s="1" t="s">
        <v>57968</v>
      </c>
    </row>
    <row r="184920">
      <c r="A184920" s="1" t="s">
        <v>57969</v>
      </c>
    </row>
    <row r="184921">
      <c r="A184921" s="1" t="s">
        <v>57970</v>
      </c>
    </row>
    <row r="184922">
      <c r="A184922" s="1" t="s">
        <v>57971</v>
      </c>
    </row>
    <row r="184923">
      <c r="A184923" s="1" t="s">
        <v>25956</v>
      </c>
    </row>
    <row r="184924">
      <c r="A184924" s="1" t="s">
        <v>57972</v>
      </c>
    </row>
    <row r="184925">
      <c r="A184925" s="1" t="s">
        <v>13879</v>
      </c>
    </row>
    <row r="184926">
      <c r="A184926" s="1" t="s">
        <v>10185</v>
      </c>
    </row>
    <row r="184927">
      <c r="A184927" s="1" t="s">
        <v>18815</v>
      </c>
    </row>
    <row r="184928">
      <c r="A184928" s="1" t="s">
        <v>57973</v>
      </c>
    </row>
    <row r="184929">
      <c r="A184929" s="1" t="s">
        <v>57950</v>
      </c>
    </row>
    <row r="184930">
      <c r="A184930" s="1" t="s">
        <v>57951</v>
      </c>
    </row>
    <row r="184931">
      <c r="A184931" s="1" t="s">
        <v>57952</v>
      </c>
    </row>
    <row r="184932">
      <c r="A184932" s="1" t="s">
        <v>57953</v>
      </c>
    </row>
    <row r="184933">
      <c r="A184933" s="1" t="s">
        <v>57954</v>
      </c>
    </row>
    <row r="184934">
      <c r="A184934" s="1" t="s">
        <v>57955</v>
      </c>
    </row>
    <row r="184935">
      <c r="A184935" s="1" t="s">
        <v>57956</v>
      </c>
    </row>
    <row r="184936">
      <c r="A184936" s="1" t="s">
        <v>57957</v>
      </c>
    </row>
    <row r="184937">
      <c r="A184937" s="1" t="s">
        <v>57958</v>
      </c>
    </row>
    <row r="184938">
      <c r="A184938" s="1" t="s">
        <v>57959</v>
      </c>
    </row>
    <row r="184939">
      <c r="A184939" s="1" t="s">
        <v>57960</v>
      </c>
    </row>
    <row r="184940">
      <c r="A184940" s="1" t="s">
        <v>57961</v>
      </c>
    </row>
    <row r="184941">
      <c r="A184941" s="1" t="s">
        <v>57962</v>
      </c>
    </row>
    <row r="184942">
      <c r="A184942" s="1" t="s">
        <v>57963</v>
      </c>
    </row>
    <row r="184943">
      <c r="A184943" s="1" t="s">
        <v>57964</v>
      </c>
    </row>
    <row r="184944">
      <c r="A184944" s="1" t="s">
        <v>57965</v>
      </c>
    </row>
    <row r="184945">
      <c r="A184945" s="1" t="s">
        <v>57966</v>
      </c>
    </row>
    <row r="184946">
      <c r="A184946" s="1" t="s">
        <v>57967</v>
      </c>
    </row>
    <row r="184947">
      <c r="A184947" s="1" t="s">
        <v>57968</v>
      </c>
    </row>
    <row r="184948">
      <c r="A184948" s="1" t="s">
        <v>57969</v>
      </c>
    </row>
    <row r="184949">
      <c r="A184949" s="1" t="s">
        <v>57970</v>
      </c>
    </row>
    <row r="184950">
      <c r="A184950" s="1" t="s">
        <v>57971</v>
      </c>
    </row>
    <row r="184951">
      <c r="A184951" s="1" t="s">
        <v>25956</v>
      </c>
    </row>
    <row r="184952">
      <c r="A184952" s="1" t="s">
        <v>57972</v>
      </c>
    </row>
    <row r="184953">
      <c r="A184953" s="1" t="s">
        <v>10185</v>
      </c>
    </row>
    <row r="184954">
      <c r="A184954" s="1" t="s">
        <v>57974</v>
      </c>
    </row>
    <row r="184955">
      <c r="A184955" s="1" t="s">
        <v>57975</v>
      </c>
    </row>
    <row r="184957">
      <c r="A184957" s="1" t="s">
        <v>25939</v>
      </c>
    </row>
    <row r="184959">
      <c r="A184959" s="1" t="s">
        <v>25940</v>
      </c>
    </row>
    <row r="184960">
      <c r="A184960" s="1" t="s">
        <v>25941</v>
      </c>
    </row>
    <row r="184961">
      <c r="A184961" s="1" t="s">
        <v>25942</v>
      </c>
    </row>
    <row r="184962">
      <c r="A184962" s="1" t="s">
        <v>25943</v>
      </c>
    </row>
    <row r="184963">
      <c r="A184963" s="1" t="s">
        <v>25944</v>
      </c>
    </row>
    <row r="184964">
      <c r="A184964" s="1" t="s">
        <v>25945</v>
      </c>
    </row>
    <row r="184965">
      <c r="A184965" s="1" t="s">
        <v>25946</v>
      </c>
    </row>
    <row r="184966">
      <c r="A184966" s="1" t="s">
        <v>25947</v>
      </c>
    </row>
    <row r="184968">
      <c r="A184968" s="1" t="s">
        <v>25948</v>
      </c>
    </row>
    <row r="184969">
      <c r="A184969" s="1" t="s">
        <v>25949</v>
      </c>
    </row>
    <row r="184970">
      <c r="A184970" s="1" t="s">
        <v>25950</v>
      </c>
    </row>
    <row r="184971">
      <c r="A184971" s="1" t="s">
        <v>25951</v>
      </c>
    </row>
    <row r="184972">
      <c r="A184972" s="1" t="s">
        <v>25952</v>
      </c>
    </row>
    <row r="184973">
      <c r="A184973" s="1" t="s">
        <v>25953</v>
      </c>
    </row>
    <row r="184974">
      <c r="A184974" s="1" t="s">
        <v>25954</v>
      </c>
    </row>
    <row r="184976">
      <c r="A184976" s="1" t="s">
        <v>25955</v>
      </c>
    </row>
    <row r="184977">
      <c r="A184977" s="1" t="s">
        <v>25956</v>
      </c>
    </row>
    <row r="184978">
      <c r="A184978" s="1" t="s">
        <v>25957</v>
      </c>
    </row>
    <row r="184979">
      <c r="A184979" s="1" t="s">
        <v>18802</v>
      </c>
    </row>
    <row r="184980">
      <c r="A184980" s="1" t="s">
        <v>25958</v>
      </c>
    </row>
    <row r="184981">
      <c r="A184981" s="1" t="s">
        <v>25959</v>
      </c>
    </row>
    <row r="184982">
      <c r="A184982" s="1" t="s">
        <v>25939</v>
      </c>
    </row>
    <row r="184983">
      <c r="A184983" s="1" t="s">
        <v>25940</v>
      </c>
    </row>
    <row r="184984">
      <c r="A184984" s="1" t="s">
        <v>25941</v>
      </c>
    </row>
    <row r="184985">
      <c r="A184985" s="1" t="s">
        <v>25942</v>
      </c>
    </row>
    <row r="184986">
      <c r="A184986" s="1" t="s">
        <v>25943</v>
      </c>
    </row>
    <row r="184987">
      <c r="A184987" s="1" t="s">
        <v>25944</v>
      </c>
    </row>
    <row r="184988">
      <c r="A184988" s="1" t="s">
        <v>25945</v>
      </c>
    </row>
    <row r="184989">
      <c r="A184989" s="1" t="s">
        <v>25946</v>
      </c>
    </row>
    <row r="184990">
      <c r="A184990" s="1" t="s">
        <v>25947</v>
      </c>
    </row>
    <row r="184991">
      <c r="A184991" s="1" t="s">
        <v>25948</v>
      </c>
    </row>
    <row r="184992">
      <c r="A184992" s="1" t="s">
        <v>25949</v>
      </c>
    </row>
    <row r="184993">
      <c r="A184993" s="1" t="s">
        <v>25950</v>
      </c>
    </row>
    <row r="184994">
      <c r="A184994" s="1" t="s">
        <v>25951</v>
      </c>
    </row>
    <row r="184995">
      <c r="A184995" s="1" t="s">
        <v>25952</v>
      </c>
    </row>
    <row r="184996">
      <c r="A184996" s="1" t="s">
        <v>25953</v>
      </c>
    </row>
    <row r="184997">
      <c r="A184997" s="1" t="s">
        <v>25954</v>
      </c>
    </row>
    <row r="184998">
      <c r="A184998" s="1" t="s">
        <v>25955</v>
      </c>
    </row>
    <row r="184999">
      <c r="A184999" s="1" t="s">
        <v>25956</v>
      </c>
    </row>
    <row r="185000">
      <c r="A185000" s="1" t="s">
        <v>25957</v>
      </c>
    </row>
    <row r="185001">
      <c r="A185001" s="1" t="s">
        <v>18802</v>
      </c>
    </row>
    <row r="185002">
      <c r="A185002" s="1" t="s">
        <v>25960</v>
      </c>
    </row>
    <row r="185003">
      <c r="A185003" s="1" t="s">
        <v>57976</v>
      </c>
    </row>
    <row r="185005">
      <c r="A185005" s="1" t="s">
        <v>25962</v>
      </c>
    </row>
    <row r="185007">
      <c r="A185007" s="1" t="s">
        <v>25963</v>
      </c>
    </row>
    <row r="185008">
      <c r="A185008" s="1" t="s">
        <v>25964</v>
      </c>
    </row>
    <row r="185009">
      <c r="A185009" s="1" t="s">
        <v>25965</v>
      </c>
    </row>
    <row r="185010">
      <c r="A185010" s="1" t="s">
        <v>25966</v>
      </c>
    </row>
    <row r="185012">
      <c r="A185012" s="1" t="s">
        <v>25967</v>
      </c>
    </row>
    <row r="185013">
      <c r="A185013" s="1" t="s">
        <v>25968</v>
      </c>
    </row>
    <row r="185014">
      <c r="A185014" s="1" t="s">
        <v>25969</v>
      </c>
    </row>
    <row r="185015">
      <c r="A185015" s="1" t="s">
        <v>25970</v>
      </c>
    </row>
    <row r="185016">
      <c r="A185016" s="1" t="s">
        <v>25971</v>
      </c>
    </row>
    <row r="185018">
      <c r="A185018" s="1" t="s">
        <v>25972</v>
      </c>
    </row>
    <row r="185020">
      <c r="A185020" s="1" t="s">
        <v>25973</v>
      </c>
    </row>
    <row r="185021">
      <c r="A185021" s="1" t="s">
        <v>25974</v>
      </c>
    </row>
    <row r="185022">
      <c r="A185022" s="1" t="s">
        <v>25975</v>
      </c>
    </row>
    <row r="185024">
      <c r="A185024" s="1" t="s">
        <v>25976</v>
      </c>
    </row>
    <row r="185025">
      <c r="A185025" s="1" t="s">
        <v>25977</v>
      </c>
    </row>
    <row r="185026">
      <c r="A185026" s="3" t="str">
        <f>~, —</f>
        <v>#ERROR!</v>
      </c>
    </row>
    <row r="185027">
      <c r="A185027" s="1" t="s">
        <v>25978</v>
      </c>
    </row>
    <row r="185029">
      <c r="A185029" s="1" t="s">
        <v>25979</v>
      </c>
    </row>
    <row r="185030">
      <c r="A185030" s="1" t="s">
        <v>25980</v>
      </c>
    </row>
    <row r="185031">
      <c r="A185031" s="1" t="s">
        <v>25981</v>
      </c>
    </row>
    <row r="185032">
      <c r="A185032" s="1" t="s">
        <v>25982</v>
      </c>
    </row>
    <row r="185033">
      <c r="A185033" s="1" t="s">
        <v>25983</v>
      </c>
    </row>
    <row r="185035">
      <c r="A185035" s="1" t="s">
        <v>25984</v>
      </c>
    </row>
    <row r="185036">
      <c r="A185036" s="1" t="s">
        <v>25985</v>
      </c>
    </row>
    <row r="185037">
      <c r="A185037" s="1" t="s">
        <v>25986</v>
      </c>
    </row>
    <row r="185038">
      <c r="A185038" s="1" t="s">
        <v>25987</v>
      </c>
    </row>
    <row r="185040">
      <c r="A185040" s="1" t="s">
        <v>233</v>
      </c>
    </row>
    <row r="185041">
      <c r="A185041" s="1" t="s">
        <v>25988</v>
      </c>
    </row>
    <row r="185042">
      <c r="A185042" s="1" t="s">
        <v>25962</v>
      </c>
    </row>
    <row r="185043">
      <c r="A185043" s="1" t="s">
        <v>25963</v>
      </c>
    </row>
    <row r="185044">
      <c r="A185044" s="1" t="s">
        <v>25964</v>
      </c>
    </row>
    <row r="185045">
      <c r="A185045" s="1" t="s">
        <v>25965</v>
      </c>
    </row>
    <row r="185046">
      <c r="A185046" s="1" t="s">
        <v>25966</v>
      </c>
    </row>
    <row r="185047">
      <c r="A185047" s="1" t="s">
        <v>25967</v>
      </c>
    </row>
    <row r="185048">
      <c r="A185048" s="1" t="s">
        <v>25968</v>
      </c>
    </row>
    <row r="185049">
      <c r="A185049" s="1" t="s">
        <v>25969</v>
      </c>
    </row>
    <row r="185050">
      <c r="A185050" s="1" t="s">
        <v>25970</v>
      </c>
    </row>
    <row r="185051">
      <c r="A185051" s="1" t="s">
        <v>25971</v>
      </c>
    </row>
    <row r="185052">
      <c r="A185052" s="1" t="s">
        <v>25972</v>
      </c>
    </row>
    <row r="185053">
      <c r="A185053" s="1" t="s">
        <v>25973</v>
      </c>
    </row>
    <row r="185054">
      <c r="A185054" s="1" t="s">
        <v>25974</v>
      </c>
    </row>
    <row r="185055">
      <c r="A185055" s="1" t="s">
        <v>25975</v>
      </c>
    </row>
    <row r="185056">
      <c r="A185056" s="1" t="s">
        <v>25976</v>
      </c>
    </row>
    <row r="185057">
      <c r="A185057" s="1" t="s">
        <v>25978</v>
      </c>
    </row>
    <row r="185058">
      <c r="A185058" s="1" t="s">
        <v>25979</v>
      </c>
    </row>
    <row r="185059">
      <c r="A185059" s="1" t="s">
        <v>25980</v>
      </c>
    </row>
    <row r="185060">
      <c r="A185060" s="1" t="s">
        <v>25981</v>
      </c>
    </row>
    <row r="185061">
      <c r="A185061" s="1" t="s">
        <v>25982</v>
      </c>
    </row>
    <row r="185062">
      <c r="A185062" s="1" t="s">
        <v>25983</v>
      </c>
    </row>
    <row r="185063">
      <c r="A185063" s="1" t="s">
        <v>25984</v>
      </c>
    </row>
    <row r="185064">
      <c r="A185064" s="1" t="s">
        <v>25985</v>
      </c>
    </row>
    <row r="185065">
      <c r="A185065" s="1" t="s">
        <v>25986</v>
      </c>
    </row>
    <row r="185066">
      <c r="A185066" s="1" t="s">
        <v>25989</v>
      </c>
    </row>
    <row r="185067">
      <c r="A185067" s="1" t="s">
        <v>57977</v>
      </c>
    </row>
    <row r="185069">
      <c r="A185069" s="1" t="s">
        <v>25991</v>
      </c>
    </row>
    <row r="185071">
      <c r="A185071" s="1" t="s">
        <v>25992</v>
      </c>
    </row>
    <row r="185072">
      <c r="A185072" s="1" t="s">
        <v>25993</v>
      </c>
    </row>
    <row r="185073">
      <c r="A185073" s="1" t="s">
        <v>25994</v>
      </c>
    </row>
    <row r="185074">
      <c r="A185074" s="1" t="s">
        <v>25995</v>
      </c>
    </row>
    <row r="185075">
      <c r="A185075" s="1" t="s">
        <v>25996</v>
      </c>
    </row>
    <row r="185076">
      <c r="A185076" s="1" t="s">
        <v>25997</v>
      </c>
    </row>
    <row r="185077">
      <c r="A185077" s="1" t="s">
        <v>25998</v>
      </c>
    </row>
    <row r="185078">
      <c r="A185078" s="1" t="s">
        <v>25999</v>
      </c>
    </row>
    <row r="185080">
      <c r="A185080" s="1" t="s">
        <v>26000</v>
      </c>
    </row>
    <row r="185081">
      <c r="A185081" s="1" t="s">
        <v>26001</v>
      </c>
    </row>
    <row r="185082">
      <c r="A185082" s="1" t="s">
        <v>26002</v>
      </c>
    </row>
    <row r="185083">
      <c r="A185083" s="1" t="s">
        <v>26003</v>
      </c>
    </row>
    <row r="185084">
      <c r="A185084" s="1" t="s">
        <v>26004</v>
      </c>
    </row>
    <row r="185086">
      <c r="A185086" s="1" t="s">
        <v>26005</v>
      </c>
    </row>
    <row r="185087">
      <c r="A185087" s="1" t="s">
        <v>25956</v>
      </c>
    </row>
    <row r="185088">
      <c r="A185088" s="1" t="s">
        <v>26006</v>
      </c>
    </row>
    <row r="185089">
      <c r="A185089" s="1" t="s">
        <v>10185</v>
      </c>
    </row>
    <row r="185090">
      <c r="A185090" s="1" t="s">
        <v>26007</v>
      </c>
    </row>
    <row r="185091">
      <c r="A185091" s="1" t="s">
        <v>26008</v>
      </c>
    </row>
    <row r="185092">
      <c r="A185092" s="1" t="s">
        <v>25992</v>
      </c>
    </row>
    <row r="185093">
      <c r="A185093" s="1" t="s">
        <v>25993</v>
      </c>
    </row>
    <row r="185094">
      <c r="A185094" s="1" t="s">
        <v>25994</v>
      </c>
    </row>
    <row r="185095">
      <c r="A185095" s="1" t="s">
        <v>25995</v>
      </c>
    </row>
    <row r="185096">
      <c r="A185096" s="1" t="s">
        <v>25996</v>
      </c>
    </row>
    <row r="185097">
      <c r="A185097" s="1" t="s">
        <v>25997</v>
      </c>
    </row>
    <row r="185098">
      <c r="A185098" s="1" t="s">
        <v>25998</v>
      </c>
    </row>
    <row r="185099">
      <c r="A185099" s="1" t="s">
        <v>25999</v>
      </c>
    </row>
    <row r="185100">
      <c r="A185100" s="1" t="s">
        <v>26000</v>
      </c>
    </row>
    <row r="185101">
      <c r="A185101" s="1" t="s">
        <v>26002</v>
      </c>
    </row>
    <row r="185102">
      <c r="A185102" s="1" t="s">
        <v>26003</v>
      </c>
    </row>
    <row r="185103">
      <c r="A185103" s="1" t="s">
        <v>26004</v>
      </c>
    </row>
    <row r="185104">
      <c r="A185104" s="1" t="s">
        <v>26005</v>
      </c>
    </row>
    <row r="185105">
      <c r="A185105" s="1" t="s">
        <v>25956</v>
      </c>
    </row>
    <row r="185106">
      <c r="A185106" s="1" t="s">
        <v>26006</v>
      </c>
    </row>
    <row r="185107">
      <c r="A185107" s="1" t="s">
        <v>10185</v>
      </c>
    </row>
    <row r="185108">
      <c r="A185108" s="1" t="s">
        <v>26009</v>
      </c>
    </row>
    <row r="185109">
      <c r="A185109" s="1" t="s">
        <v>57978</v>
      </c>
    </row>
    <row r="185110">
      <c r="A185110" s="1" t="s">
        <v>57979</v>
      </c>
    </row>
    <row r="185111">
      <c r="A185111" s="1" t="s">
        <v>57980</v>
      </c>
    </row>
    <row r="185112">
      <c r="A185112" s="1" t="s">
        <v>57981</v>
      </c>
    </row>
    <row r="185113">
      <c r="A185113" s="1" t="s">
        <v>57982</v>
      </c>
    </row>
    <row r="185114">
      <c r="A185114" s="1" t="s">
        <v>57983</v>
      </c>
    </row>
    <row r="185115">
      <c r="A185115" s="1" t="s">
        <v>57980</v>
      </c>
    </row>
    <row r="185116">
      <c r="A185116" s="1" t="s">
        <v>57981</v>
      </c>
    </row>
    <row r="185117">
      <c r="A185117" s="1" t="s">
        <v>57982</v>
      </c>
    </row>
    <row r="185118">
      <c r="A185118" s="1" t="s">
        <v>57984</v>
      </c>
    </row>
    <row r="185119">
      <c r="A185119" s="1" t="s">
        <v>57985</v>
      </c>
    </row>
    <row r="185121">
      <c r="A185121" s="1" t="s">
        <v>47230</v>
      </c>
    </row>
    <row r="185123">
      <c r="A185123" s="1" t="s">
        <v>18608</v>
      </c>
    </row>
    <row r="185124">
      <c r="A185124" s="1" t="s">
        <v>7815</v>
      </c>
    </row>
    <row r="185126">
      <c r="A185126" s="1" t="s">
        <v>186</v>
      </c>
    </row>
    <row r="185128">
      <c r="A185128" s="1" t="s">
        <v>57986</v>
      </c>
    </row>
    <row r="185130">
      <c r="A185130" s="1" t="s">
        <v>57987</v>
      </c>
    </row>
    <row r="185132">
      <c r="A185132" s="1" t="s">
        <v>57988</v>
      </c>
    </row>
    <row r="185134">
      <c r="A185134" s="1" t="s">
        <v>57989</v>
      </c>
    </row>
    <row r="185135">
      <c r="A185135" s="1" t="s">
        <v>57990</v>
      </c>
    </row>
    <row r="185136">
      <c r="A185136" s="1" t="s">
        <v>57991</v>
      </c>
    </row>
    <row r="185137">
      <c r="A185137" s="1" t="s">
        <v>57992</v>
      </c>
    </row>
    <row r="185138">
      <c r="A185138" s="1" t="s">
        <v>57993</v>
      </c>
    </row>
    <row r="185139">
      <c r="A185139" s="1" t="s">
        <v>26017</v>
      </c>
    </row>
    <row r="185141">
      <c r="A185141" s="1" t="s">
        <v>57994</v>
      </c>
    </row>
    <row r="185143">
      <c r="A185143" s="1" t="s">
        <v>57995</v>
      </c>
    </row>
    <row r="185144">
      <c r="A185144" s="1" t="s">
        <v>57996</v>
      </c>
    </row>
    <row r="185145">
      <c r="A185145" s="1" t="s">
        <v>57997</v>
      </c>
    </row>
    <row r="185147">
      <c r="A185147" s="1" t="s">
        <v>57998</v>
      </c>
    </row>
    <row r="185148">
      <c r="A185148" s="1" t="s">
        <v>57999</v>
      </c>
    </row>
    <row r="185149">
      <c r="A185149" s="1" t="s">
        <v>58000</v>
      </c>
    </row>
    <row r="185150">
      <c r="A185150" s="1" t="s">
        <v>58001</v>
      </c>
    </row>
    <row r="185151">
      <c r="A185151" s="1" t="s">
        <v>57988</v>
      </c>
    </row>
    <row r="185152">
      <c r="A185152" s="1" t="s">
        <v>57989</v>
      </c>
    </row>
    <row r="185153">
      <c r="A185153" s="1" t="s">
        <v>57990</v>
      </c>
    </row>
    <row r="185154">
      <c r="A185154" s="1" t="s">
        <v>57991</v>
      </c>
    </row>
    <row r="185155">
      <c r="A185155" s="1" t="s">
        <v>57992</v>
      </c>
    </row>
    <row r="185156">
      <c r="A185156" s="1" t="s">
        <v>57993</v>
      </c>
    </row>
    <row r="185157">
      <c r="A185157" s="1" t="s">
        <v>26017</v>
      </c>
    </row>
    <row r="185158">
      <c r="A185158" s="1" t="s">
        <v>57994</v>
      </c>
    </row>
    <row r="185159">
      <c r="A185159" s="1" t="s">
        <v>57995</v>
      </c>
    </row>
    <row r="185160">
      <c r="A185160" s="1" t="s">
        <v>57996</v>
      </c>
    </row>
    <row r="185161">
      <c r="A185161" s="1" t="s">
        <v>57997</v>
      </c>
    </row>
    <row r="185162">
      <c r="A185162" s="1" t="s">
        <v>57998</v>
      </c>
    </row>
    <row r="185163">
      <c r="A185163" s="1" t="s">
        <v>57999</v>
      </c>
    </row>
    <row r="185164">
      <c r="A185164" s="1" t="s">
        <v>58002</v>
      </c>
    </row>
    <row r="185165">
      <c r="A185165" s="1" t="s">
        <v>58003</v>
      </c>
    </row>
    <row r="185167">
      <c r="A185167" s="1" t="s">
        <v>26011</v>
      </c>
    </row>
    <row r="185169">
      <c r="A185169" s="1" t="s">
        <v>26012</v>
      </c>
    </row>
    <row r="185170">
      <c r="A185170" s="1" t="s">
        <v>26013</v>
      </c>
    </row>
    <row r="185171">
      <c r="A185171" s="1" t="s">
        <v>26014</v>
      </c>
    </row>
    <row r="185172">
      <c r="A185172" s="1" t="s">
        <v>26015</v>
      </c>
    </row>
    <row r="185173">
      <c r="A185173" s="1" t="s">
        <v>26016</v>
      </c>
    </row>
    <row r="185174">
      <c r="A185174" s="1" t="s">
        <v>26017</v>
      </c>
    </row>
    <row r="185176">
      <c r="A185176" s="1" t="s">
        <v>26018</v>
      </c>
    </row>
    <row r="185178">
      <c r="A185178" s="1" t="s">
        <v>26019</v>
      </c>
    </row>
    <row r="185179">
      <c r="A185179" s="1" t="s">
        <v>26020</v>
      </c>
    </row>
    <row r="185180">
      <c r="A185180" s="1" t="s">
        <v>26021</v>
      </c>
    </row>
    <row r="185182">
      <c r="A185182" s="1" t="s">
        <v>26022</v>
      </c>
    </row>
    <row r="185183">
      <c r="A185183" s="1" t="s">
        <v>26023</v>
      </c>
    </row>
    <row r="185184">
      <c r="A185184" s="1" t="s">
        <v>26024</v>
      </c>
    </row>
    <row r="185186">
      <c r="A185186" s="1" t="s">
        <v>26025</v>
      </c>
    </row>
    <row r="185187">
      <c r="A185187" s="1" t="s">
        <v>26026</v>
      </c>
    </row>
    <row r="185189">
      <c r="A185189" s="1" t="s">
        <v>26027</v>
      </c>
    </row>
    <row r="185190">
      <c r="A185190" s="1" t="s">
        <v>26028</v>
      </c>
    </row>
    <row r="185191">
      <c r="A185191" s="1" t="s">
        <v>26029</v>
      </c>
    </row>
    <row r="185192">
      <c r="A185192" s="1" t="s">
        <v>26030</v>
      </c>
    </row>
    <row r="185193">
      <c r="A185193" s="1" t="s">
        <v>664</v>
      </c>
    </row>
    <row r="185195">
      <c r="A185195" s="1" t="s">
        <v>26031</v>
      </c>
    </row>
    <row r="185197">
      <c r="A185197" s="1" t="s">
        <v>26032</v>
      </c>
    </row>
    <row r="185198">
      <c r="A185198" s="1" t="s">
        <v>26011</v>
      </c>
    </row>
    <row r="185199">
      <c r="A185199" s="1" t="s">
        <v>26012</v>
      </c>
    </row>
    <row r="185200">
      <c r="A185200" s="1" t="s">
        <v>26013</v>
      </c>
    </row>
    <row r="185201">
      <c r="A185201" s="1" t="s">
        <v>26014</v>
      </c>
    </row>
    <row r="185202">
      <c r="A185202" s="1" t="s">
        <v>26015</v>
      </c>
    </row>
    <row r="185203">
      <c r="A185203" s="1" t="s">
        <v>26016</v>
      </c>
    </row>
    <row r="185204">
      <c r="A185204" s="1" t="s">
        <v>26017</v>
      </c>
    </row>
    <row r="185205">
      <c r="A185205" s="1" t="s">
        <v>26018</v>
      </c>
    </row>
    <row r="185206">
      <c r="A185206" s="1" t="s">
        <v>26019</v>
      </c>
    </row>
    <row r="185207">
      <c r="A185207" s="1" t="s">
        <v>26020</v>
      </c>
    </row>
    <row r="185208">
      <c r="A185208" s="1" t="s">
        <v>26021</v>
      </c>
    </row>
    <row r="185209">
      <c r="A185209" s="1" t="s">
        <v>26022</v>
      </c>
    </row>
    <row r="185210">
      <c r="A185210" s="1" t="s">
        <v>26023</v>
      </c>
    </row>
    <row r="185211">
      <c r="A185211" s="1" t="s">
        <v>26024</v>
      </c>
    </row>
    <row r="185212">
      <c r="A185212" s="1" t="s">
        <v>26025</v>
      </c>
    </row>
    <row r="185213">
      <c r="A185213" s="1" t="s">
        <v>26026</v>
      </c>
    </row>
    <row r="185214">
      <c r="A185214" s="1" t="s">
        <v>26027</v>
      </c>
    </row>
    <row r="185215">
      <c r="A185215" s="1" t="s">
        <v>26028</v>
      </c>
    </row>
    <row r="185216">
      <c r="A185216" s="1" t="s">
        <v>26029</v>
      </c>
    </row>
    <row r="185217">
      <c r="A185217" s="1" t="s">
        <v>26030</v>
      </c>
    </row>
    <row r="185218">
      <c r="A185218" s="1" t="s">
        <v>664</v>
      </c>
    </row>
    <row r="185219">
      <c r="A185219" s="1" t="s">
        <v>26033</v>
      </c>
    </row>
    <row r="185220">
      <c r="A185220" s="1" t="s">
        <v>58004</v>
      </c>
    </row>
    <row r="185222">
      <c r="A185222" s="1" t="s">
        <v>58005</v>
      </c>
    </row>
    <row r="185223">
      <c r="A185223" s="1" t="s">
        <v>58006</v>
      </c>
    </row>
    <row r="185224">
      <c r="A185224" s="1" t="s">
        <v>58007</v>
      </c>
    </row>
    <row r="185226">
      <c r="A185226" s="1" t="s">
        <v>58008</v>
      </c>
    </row>
    <row r="185227">
      <c r="A185227" s="1" t="s">
        <v>58009</v>
      </c>
    </row>
    <row r="185228">
      <c r="A185228" s="1" t="s">
        <v>58010</v>
      </c>
    </row>
    <row r="185229">
      <c r="A185229" s="1" t="s">
        <v>58011</v>
      </c>
    </row>
    <row r="185230">
      <c r="A185230" s="1" t="s">
        <v>58005</v>
      </c>
    </row>
    <row r="185231">
      <c r="A185231" s="1" t="s">
        <v>58006</v>
      </c>
    </row>
    <row r="185232">
      <c r="A185232" s="1" t="s">
        <v>58007</v>
      </c>
    </row>
    <row r="185233">
      <c r="A185233" s="1" t="s">
        <v>58008</v>
      </c>
    </row>
    <row r="185234">
      <c r="A185234" s="1" t="s">
        <v>58009</v>
      </c>
    </row>
    <row r="185235">
      <c r="A185235" s="1" t="s">
        <v>58012</v>
      </c>
    </row>
    <row r="185236">
      <c r="A185236" s="1" t="s">
        <v>58013</v>
      </c>
    </row>
    <row r="185238">
      <c r="A185238" s="1" t="s">
        <v>26035</v>
      </c>
    </row>
    <row r="185239">
      <c r="A185239" s="1" t="s">
        <v>26036</v>
      </c>
    </row>
    <row r="185240">
      <c r="A185240" s="1" t="s">
        <v>26037</v>
      </c>
    </row>
    <row r="185242">
      <c r="A185242" s="1" t="s">
        <v>26038</v>
      </c>
    </row>
    <row r="185243">
      <c r="A185243" s="1" t="s">
        <v>26039</v>
      </c>
    </row>
    <row r="185244">
      <c r="A185244" s="1" t="s">
        <v>26040</v>
      </c>
    </row>
    <row r="185245">
      <c r="A185245" s="1" t="s">
        <v>26041</v>
      </c>
    </row>
    <row r="185246">
      <c r="A185246" s="1" t="s">
        <v>26042</v>
      </c>
    </row>
    <row r="185248">
      <c r="A185248" s="1" t="s">
        <v>26043</v>
      </c>
    </row>
    <row r="185249">
      <c r="A185249" s="1" t="s">
        <v>26044</v>
      </c>
    </row>
    <row r="185250">
      <c r="A185250" s="1" t="s">
        <v>26045</v>
      </c>
    </row>
    <row r="185251">
      <c r="A185251" s="1" t="s">
        <v>26046</v>
      </c>
    </row>
    <row r="185253">
      <c r="A185253" s="1" t="s">
        <v>26047</v>
      </c>
    </row>
    <row r="185254">
      <c r="A185254" s="1" t="s">
        <v>26048</v>
      </c>
    </row>
    <row r="185255">
      <c r="A185255" s="1" t="s">
        <v>26049</v>
      </c>
    </row>
    <row r="185256">
      <c r="A185256" s="1" t="s">
        <v>26050</v>
      </c>
    </row>
    <row r="185257">
      <c r="A185257" s="1" t="s">
        <v>26051</v>
      </c>
    </row>
    <row r="185258">
      <c r="A185258" s="1" t="s">
        <v>26052</v>
      </c>
    </row>
    <row r="185259">
      <c r="A185259" s="1" t="s">
        <v>26035</v>
      </c>
    </row>
    <row r="185260">
      <c r="A185260" s="1" t="s">
        <v>26036</v>
      </c>
    </row>
    <row r="185261">
      <c r="A185261" s="1" t="s">
        <v>26037</v>
      </c>
    </row>
    <row r="185262">
      <c r="A185262" s="1" t="s">
        <v>26038</v>
      </c>
    </row>
    <row r="185263">
      <c r="A185263" s="1" t="s">
        <v>26039</v>
      </c>
    </row>
    <row r="185264">
      <c r="A185264" s="1" t="s">
        <v>26040</v>
      </c>
    </row>
    <row r="185265">
      <c r="A185265" s="1" t="s">
        <v>26041</v>
      </c>
    </row>
    <row r="185266">
      <c r="A185266" s="1" t="s">
        <v>26042</v>
      </c>
    </row>
    <row r="185267">
      <c r="A185267" s="1" t="s">
        <v>26043</v>
      </c>
    </row>
    <row r="185268">
      <c r="A185268" s="1" t="s">
        <v>26044</v>
      </c>
    </row>
    <row r="185269">
      <c r="A185269" s="1" t="s">
        <v>26045</v>
      </c>
    </row>
    <row r="185270">
      <c r="A185270" s="1" t="s">
        <v>26046</v>
      </c>
    </row>
    <row r="185271">
      <c r="A185271" s="1" t="s">
        <v>26047</v>
      </c>
    </row>
    <row r="185272">
      <c r="A185272" s="1" t="s">
        <v>26048</v>
      </c>
    </row>
    <row r="185273">
      <c r="A185273" s="1" t="s">
        <v>26049</v>
      </c>
    </row>
    <row r="185274">
      <c r="A185274" s="1" t="s">
        <v>26050</v>
      </c>
    </row>
    <row r="185275">
      <c r="A185275" s="1" t="s">
        <v>26053</v>
      </c>
    </row>
    <row r="185276">
      <c r="A185276" s="1" t="s">
        <v>58014</v>
      </c>
    </row>
    <row r="185277">
      <c r="A185277" s="1" t="s">
        <v>58015</v>
      </c>
    </row>
    <row r="185278">
      <c r="A185278" s="1" t="s">
        <v>58016</v>
      </c>
    </row>
    <row r="185279">
      <c r="A185279" s="1" t="s">
        <v>58017</v>
      </c>
    </row>
    <row r="185280">
      <c r="A185280" s="1" t="s">
        <v>58018</v>
      </c>
    </row>
    <row r="185281">
      <c r="A185281" s="1" t="s">
        <v>58019</v>
      </c>
    </row>
    <row r="185282">
      <c r="A185282" s="1" t="s">
        <v>58020</v>
      </c>
    </row>
    <row r="185284">
      <c r="A185284" s="1" t="s">
        <v>58021</v>
      </c>
    </row>
    <row r="185286">
      <c r="A185286" s="1" t="s">
        <v>58022</v>
      </c>
    </row>
    <row r="185287">
      <c r="A185287" s="1" t="s">
        <v>58023</v>
      </c>
    </row>
    <row r="185288">
      <c r="A185288" s="1" t="s">
        <v>58024</v>
      </c>
    </row>
    <row r="185289">
      <c r="A185289" s="1" t="s">
        <v>58025</v>
      </c>
    </row>
    <row r="185290">
      <c r="A185290" s="1" t="s">
        <v>58026</v>
      </c>
    </row>
    <row r="185292">
      <c r="A185292" s="1" t="s">
        <v>58027</v>
      </c>
    </row>
    <row r="185293">
      <c r="A185293" s="1" t="s">
        <v>58028</v>
      </c>
    </row>
    <row r="185295">
      <c r="A185295" s="1" t="s">
        <v>58029</v>
      </c>
    </row>
    <row r="185296">
      <c r="A185296" s="1" t="s">
        <v>58030</v>
      </c>
    </row>
    <row r="185297">
      <c r="A185297" s="1" t="s">
        <v>58031</v>
      </c>
    </row>
    <row r="185298">
      <c r="A185298" s="1" t="s">
        <v>58032</v>
      </c>
    </row>
    <row r="185299">
      <c r="A185299" s="1" t="s">
        <v>58033</v>
      </c>
    </row>
    <row r="185300">
      <c r="A185300" s="1" t="s">
        <v>58034</v>
      </c>
    </row>
    <row r="185302">
      <c r="A185302" s="1" t="s">
        <v>58035</v>
      </c>
    </row>
    <row r="185304">
      <c r="A185304" s="1" t="s">
        <v>58036</v>
      </c>
    </row>
    <row r="185305">
      <c r="A185305" s="1" t="s">
        <v>58037</v>
      </c>
    </row>
    <row r="185306">
      <c r="A185306" s="1" t="s">
        <v>58038</v>
      </c>
    </row>
    <row r="185308">
      <c r="A185308" s="1" t="s">
        <v>58039</v>
      </c>
    </row>
    <row r="185309">
      <c r="A185309" s="1" t="s">
        <v>58015</v>
      </c>
    </row>
    <row r="185310">
      <c r="A185310" s="1" t="s">
        <v>58016</v>
      </c>
    </row>
    <row r="185311">
      <c r="A185311" s="1" t="s">
        <v>58017</v>
      </c>
    </row>
    <row r="185312">
      <c r="A185312" s="1" t="s">
        <v>58018</v>
      </c>
    </row>
    <row r="185313">
      <c r="A185313" s="1" t="s">
        <v>58019</v>
      </c>
    </row>
    <row r="185314">
      <c r="A185314" s="1" t="s">
        <v>58021</v>
      </c>
    </row>
    <row r="185315">
      <c r="A185315" s="1" t="s">
        <v>58022</v>
      </c>
    </row>
    <row r="185316">
      <c r="A185316" s="1" t="s">
        <v>58023</v>
      </c>
    </row>
    <row r="185317">
      <c r="A185317" s="1" t="s">
        <v>58024</v>
      </c>
    </row>
    <row r="185318">
      <c r="A185318" s="1" t="s">
        <v>58025</v>
      </c>
    </row>
    <row r="185319">
      <c r="A185319" s="1" t="s">
        <v>58026</v>
      </c>
    </row>
    <row r="185320">
      <c r="A185320" s="1" t="s">
        <v>58027</v>
      </c>
    </row>
    <row r="185321">
      <c r="A185321" s="1" t="s">
        <v>58028</v>
      </c>
    </row>
    <row r="185322">
      <c r="A185322" s="1" t="s">
        <v>58029</v>
      </c>
    </row>
    <row r="185323">
      <c r="A185323" s="1" t="s">
        <v>58030</v>
      </c>
    </row>
    <row r="185324">
      <c r="A185324" s="1" t="s">
        <v>58031</v>
      </c>
    </row>
    <row r="185325">
      <c r="A185325" s="1" t="s">
        <v>58032</v>
      </c>
    </row>
    <row r="185326">
      <c r="A185326" s="1" t="s">
        <v>58033</v>
      </c>
    </row>
    <row r="185327">
      <c r="A185327" s="1" t="s">
        <v>58034</v>
      </c>
    </row>
    <row r="185328">
      <c r="A185328" s="1" t="s">
        <v>58035</v>
      </c>
    </row>
    <row r="185329">
      <c r="A185329" s="1" t="s">
        <v>58036</v>
      </c>
    </row>
    <row r="185330">
      <c r="A185330" s="1" t="s">
        <v>58037</v>
      </c>
    </row>
    <row r="185331">
      <c r="A185331" s="1" t="s">
        <v>58040</v>
      </c>
    </row>
    <row r="185332">
      <c r="A185332" s="1" t="s">
        <v>58041</v>
      </c>
    </row>
    <row r="185333">
      <c r="A185333" s="1" t="s">
        <v>58042</v>
      </c>
    </row>
    <row r="185334">
      <c r="A185334" s="1" t="s">
        <v>58043</v>
      </c>
    </row>
    <row r="185335">
      <c r="A185335" s="1" t="s">
        <v>58044</v>
      </c>
    </row>
    <row r="185336">
      <c r="A185336" s="1" t="s">
        <v>58045</v>
      </c>
    </row>
    <row r="185337">
      <c r="A185337" s="1" t="s">
        <v>58046</v>
      </c>
    </row>
    <row r="185338">
      <c r="A185338" s="1" t="s">
        <v>58020</v>
      </c>
    </row>
    <row r="185340">
      <c r="A185340" s="1" t="s">
        <v>58047</v>
      </c>
    </row>
    <row r="185342">
      <c r="A185342" s="1" t="s">
        <v>58048</v>
      </c>
    </row>
    <row r="185343">
      <c r="A185343" s="1" t="s">
        <v>58049</v>
      </c>
    </row>
    <row r="185344">
      <c r="A185344" s="1" t="s">
        <v>58050</v>
      </c>
    </row>
    <row r="185345">
      <c r="A185345" s="1" t="s">
        <v>58051</v>
      </c>
    </row>
    <row r="185346">
      <c r="A185346" s="1" t="s">
        <v>58052</v>
      </c>
    </row>
    <row r="185348">
      <c r="A185348" s="1" t="s">
        <v>58053</v>
      </c>
    </row>
    <row r="185349">
      <c r="A185349" s="1" t="s">
        <v>58028</v>
      </c>
    </row>
    <row r="185351">
      <c r="A185351" s="1" t="s">
        <v>58054</v>
      </c>
    </row>
    <row r="185352">
      <c r="A185352" s="1" t="s">
        <v>58055</v>
      </c>
    </row>
    <row r="185353">
      <c r="A185353" s="1" t="s">
        <v>58056</v>
      </c>
    </row>
    <row r="185354">
      <c r="A185354" s="1" t="s">
        <v>58057</v>
      </c>
    </row>
    <row r="185355">
      <c r="A185355" s="1" t="s">
        <v>58058</v>
      </c>
    </row>
    <row r="185356">
      <c r="A185356" s="1" t="s">
        <v>58059</v>
      </c>
    </row>
    <row r="185358">
      <c r="A185358" s="1" t="s">
        <v>58060</v>
      </c>
    </row>
    <row r="185360">
      <c r="A185360" s="1" t="s">
        <v>26019</v>
      </c>
    </row>
    <row r="185361">
      <c r="A185361" s="1" t="s">
        <v>58061</v>
      </c>
    </row>
    <row r="185362">
      <c r="A185362" s="1" t="s">
        <v>58062</v>
      </c>
    </row>
    <row r="185364">
      <c r="A185364" s="1" t="s">
        <v>58063</v>
      </c>
    </row>
    <row r="185365">
      <c r="A185365" s="1" t="s">
        <v>58042</v>
      </c>
    </row>
    <row r="185366">
      <c r="A185366" s="1" t="s">
        <v>58043</v>
      </c>
    </row>
    <row r="185367">
      <c r="A185367" s="1" t="s">
        <v>58044</v>
      </c>
    </row>
    <row r="185368">
      <c r="A185368" s="1" t="s">
        <v>58045</v>
      </c>
    </row>
    <row r="185369">
      <c r="A185369" s="1" t="s">
        <v>58046</v>
      </c>
    </row>
    <row r="185370">
      <c r="A185370" s="1" t="s">
        <v>58047</v>
      </c>
    </row>
    <row r="185371">
      <c r="A185371" s="1" t="s">
        <v>58048</v>
      </c>
    </row>
    <row r="185372">
      <c r="A185372" s="1" t="s">
        <v>58049</v>
      </c>
    </row>
    <row r="185373">
      <c r="A185373" s="1" t="s">
        <v>58050</v>
      </c>
    </row>
    <row r="185374">
      <c r="A185374" s="1" t="s">
        <v>58051</v>
      </c>
    </row>
    <row r="185375">
      <c r="A185375" s="1" t="s">
        <v>58052</v>
      </c>
    </row>
    <row r="185376">
      <c r="A185376" s="1" t="s">
        <v>58053</v>
      </c>
    </row>
    <row r="185377">
      <c r="A185377" s="1" t="s">
        <v>58028</v>
      </c>
    </row>
    <row r="185378">
      <c r="A185378" s="1" t="s">
        <v>58054</v>
      </c>
    </row>
    <row r="185379">
      <c r="A185379" s="1" t="s">
        <v>58055</v>
      </c>
    </row>
    <row r="185380">
      <c r="A185380" s="1" t="s">
        <v>58056</v>
      </c>
    </row>
    <row r="185381">
      <c r="A185381" s="1" t="s">
        <v>58057</v>
      </c>
    </row>
    <row r="185382">
      <c r="A185382" s="1" t="s">
        <v>58058</v>
      </c>
    </row>
    <row r="185383">
      <c r="A185383" s="1" t="s">
        <v>58059</v>
      </c>
    </row>
    <row r="185384">
      <c r="A185384" s="1" t="s">
        <v>58060</v>
      </c>
    </row>
    <row r="185385">
      <c r="A185385" s="1" t="s">
        <v>26019</v>
      </c>
    </row>
    <row r="185386">
      <c r="A185386" s="1" t="s">
        <v>58061</v>
      </c>
    </row>
    <row r="185387">
      <c r="A185387" s="1" t="s">
        <v>58064</v>
      </c>
    </row>
    <row r="185388">
      <c r="A185388" s="1" t="s">
        <v>58065</v>
      </c>
    </row>
    <row r="185389">
      <c r="A185389" s="1" t="s">
        <v>58066</v>
      </c>
    </row>
    <row r="185391">
      <c r="A185391" s="1" t="s">
        <v>58067</v>
      </c>
    </row>
    <row r="185392">
      <c r="A185392" s="1" t="s">
        <v>58068</v>
      </c>
    </row>
    <row r="185393">
      <c r="A185393" s="1" t="s">
        <v>58066</v>
      </c>
    </row>
    <row r="185394">
      <c r="A185394" s="1" t="s">
        <v>58069</v>
      </c>
    </row>
    <row r="185395">
      <c r="A185395" s="1" t="s">
        <v>58070</v>
      </c>
    </row>
    <row r="185396">
      <c r="A185396" s="1" t="s">
        <v>58071</v>
      </c>
    </row>
    <row r="185397">
      <c r="A185397" s="1" t="s">
        <v>58072</v>
      </c>
    </row>
    <row r="185398">
      <c r="A185398" s="1" t="s">
        <v>58071</v>
      </c>
    </row>
    <row r="185399">
      <c r="A185399" s="1" t="s">
        <v>58073</v>
      </c>
    </row>
    <row r="185400">
      <c r="A185400" s="1" t="s">
        <v>58074</v>
      </c>
    </row>
    <row r="185401">
      <c r="A185401" s="1" t="s">
        <v>58075</v>
      </c>
    </row>
    <row r="185402">
      <c r="A185402" s="5">
        <v>0.7798611111111111</v>
      </c>
    </row>
    <row r="185403">
      <c r="A185403" s="1" t="s">
        <v>10091</v>
      </c>
    </row>
    <row r="185404">
      <c r="A185404" s="1" t="s">
        <v>58076</v>
      </c>
    </row>
    <row r="185405">
      <c r="A185405" s="1" t="s">
        <v>58077</v>
      </c>
    </row>
    <row r="185406">
      <c r="A185406" s="1" t="s">
        <v>58078</v>
      </c>
    </row>
    <row r="185407">
      <c r="A185407" s="1" t="s">
        <v>4140</v>
      </c>
    </row>
    <row r="185408">
      <c r="A185408" s="1" t="s">
        <v>322</v>
      </c>
    </row>
    <row r="185409">
      <c r="A185409" s="1" t="s">
        <v>58079</v>
      </c>
    </row>
    <row r="185410">
      <c r="A185410" s="1" t="s">
        <v>58076</v>
      </c>
    </row>
    <row r="185411">
      <c r="A185411" s="1" t="s">
        <v>58080</v>
      </c>
    </row>
    <row r="185412">
      <c r="A185412" s="1" t="s">
        <v>58081</v>
      </c>
    </row>
    <row r="185414">
      <c r="A185414" s="1" t="s">
        <v>58082</v>
      </c>
    </row>
    <row r="185415">
      <c r="A185415" s="1" t="s">
        <v>58083</v>
      </c>
    </row>
    <row r="185416">
      <c r="A185416" s="1" t="s">
        <v>58084</v>
      </c>
    </row>
    <row r="185418">
      <c r="A185418" s="1" t="s">
        <v>58085</v>
      </c>
    </row>
    <row r="185419">
      <c r="A185419" s="1" t="s">
        <v>58082</v>
      </c>
    </row>
    <row r="185420">
      <c r="A185420" s="1" t="s">
        <v>58083</v>
      </c>
    </row>
    <row r="185421">
      <c r="A185421" s="1" t="s">
        <v>58086</v>
      </c>
    </row>
    <row r="185422">
      <c r="A185422" s="1" t="s">
        <v>58087</v>
      </c>
    </row>
    <row r="185424">
      <c r="A185424" s="1" t="s">
        <v>58088</v>
      </c>
    </row>
    <row r="185426">
      <c r="A185426" s="1" t="s">
        <v>58089</v>
      </c>
    </row>
    <row r="185427">
      <c r="A185427" s="1" t="s">
        <v>58090</v>
      </c>
    </row>
    <row r="185429">
      <c r="A185429" s="1" t="s">
        <v>58091</v>
      </c>
    </row>
    <row r="185431">
      <c r="A185431" s="1" t="s">
        <v>58092</v>
      </c>
    </row>
    <row r="185432">
      <c r="A185432" s="1" t="s">
        <v>58093</v>
      </c>
    </row>
    <row r="185433">
      <c r="A185433" s="1" t="s">
        <v>58094</v>
      </c>
    </row>
    <row r="185434">
      <c r="A185434" s="1" t="s">
        <v>58095</v>
      </c>
    </row>
    <row r="185436">
      <c r="A185436" s="1" t="s">
        <v>58096</v>
      </c>
    </row>
    <row r="185438">
      <c r="A185438" s="1" t="s">
        <v>58097</v>
      </c>
    </row>
    <row r="185439">
      <c r="A185439" s="1" t="s">
        <v>58098</v>
      </c>
    </row>
    <row r="185441">
      <c r="A185441" s="1" t="s">
        <v>58099</v>
      </c>
    </row>
    <row r="185443">
      <c r="A185443" s="1" t="s">
        <v>58100</v>
      </c>
    </row>
    <row r="185444">
      <c r="A185444" s="1" t="s">
        <v>58101</v>
      </c>
    </row>
    <row r="185445">
      <c r="A185445" s="1" t="s">
        <v>58102</v>
      </c>
    </row>
    <row r="185447">
      <c r="A185447" s="1" t="s">
        <v>29971</v>
      </c>
    </row>
    <row r="185448">
      <c r="A185448" s="1" t="s">
        <v>58103</v>
      </c>
    </row>
    <row r="185450">
      <c r="A185450" s="1" t="s">
        <v>58104</v>
      </c>
    </row>
    <row r="185451">
      <c r="A185451" s="1" t="s">
        <v>58105</v>
      </c>
    </row>
    <row r="185452">
      <c r="A185452" s="1" t="s">
        <v>20237</v>
      </c>
    </row>
    <row r="185454">
      <c r="A185454" s="1" t="s">
        <v>58106</v>
      </c>
    </row>
    <row r="185456">
      <c r="A185456" s="1" t="s">
        <v>58107</v>
      </c>
    </row>
    <row r="185457">
      <c r="A185457" s="1" t="s">
        <v>58089</v>
      </c>
    </row>
    <row r="185458">
      <c r="A185458" s="1" t="s">
        <v>58090</v>
      </c>
    </row>
    <row r="185459">
      <c r="A185459" s="1" t="s">
        <v>58091</v>
      </c>
    </row>
    <row r="185460">
      <c r="A185460" s="1" t="s">
        <v>58092</v>
      </c>
    </row>
    <row r="185461">
      <c r="A185461" s="1" t="s">
        <v>58093</v>
      </c>
    </row>
    <row r="185462">
      <c r="A185462" s="1" t="s">
        <v>58094</v>
      </c>
    </row>
    <row r="185463">
      <c r="A185463" s="1" t="s">
        <v>58095</v>
      </c>
    </row>
    <row r="185464">
      <c r="A185464" s="1" t="s">
        <v>58096</v>
      </c>
    </row>
    <row r="185465">
      <c r="A185465" s="1" t="s">
        <v>58097</v>
      </c>
    </row>
    <row r="185466">
      <c r="A185466" s="1" t="s">
        <v>58099</v>
      </c>
    </row>
    <row r="185467">
      <c r="A185467" s="1" t="s">
        <v>58100</v>
      </c>
    </row>
    <row r="185468">
      <c r="A185468" s="1" t="s">
        <v>58101</v>
      </c>
    </row>
    <row r="185469">
      <c r="A185469" s="1" t="s">
        <v>58102</v>
      </c>
    </row>
    <row r="185470">
      <c r="A185470" s="1" t="s">
        <v>29971</v>
      </c>
    </row>
    <row r="185471">
      <c r="A185471" s="1" t="s">
        <v>58103</v>
      </c>
    </row>
    <row r="185472">
      <c r="A185472" s="1" t="s">
        <v>58104</v>
      </c>
    </row>
    <row r="185473">
      <c r="A185473" s="1" t="s">
        <v>58105</v>
      </c>
    </row>
    <row r="185474">
      <c r="A185474" s="1" t="s">
        <v>20237</v>
      </c>
    </row>
    <row r="185475">
      <c r="A185475" s="1" t="s">
        <v>58108</v>
      </c>
    </row>
    <row r="185476">
      <c r="A185476" s="1" t="s">
        <v>58109</v>
      </c>
    </row>
    <row r="185477">
      <c r="A185477" s="1" t="s">
        <v>58110</v>
      </c>
    </row>
    <row r="185478">
      <c r="A185478" s="1" t="s">
        <v>58111</v>
      </c>
    </row>
    <row r="185479">
      <c r="A185479" s="1" t="s">
        <v>58112</v>
      </c>
    </row>
    <row r="185480">
      <c r="A185480" s="1" t="s">
        <v>58113</v>
      </c>
    </row>
    <row r="185481">
      <c r="A185481" s="1" t="s">
        <v>58114</v>
      </c>
    </row>
    <row r="185482">
      <c r="A185482" s="1" t="s">
        <v>58115</v>
      </c>
    </row>
    <row r="185483">
      <c r="A185483" s="1" t="s">
        <v>58116</v>
      </c>
    </row>
    <row r="185484">
      <c r="A185484" s="1" t="s">
        <v>58117</v>
      </c>
    </row>
    <row r="185485">
      <c r="A185485" s="1" t="s">
        <v>58111</v>
      </c>
    </row>
    <row r="185486">
      <c r="A185486" s="1" t="s">
        <v>58112</v>
      </c>
    </row>
    <row r="185487">
      <c r="A185487" s="1" t="s">
        <v>58113</v>
      </c>
    </row>
    <row r="185488">
      <c r="A185488" s="1" t="s">
        <v>58114</v>
      </c>
    </row>
    <row r="185489">
      <c r="A185489" s="1" t="s">
        <v>58115</v>
      </c>
    </row>
    <row r="185490">
      <c r="A185490" s="1" t="s">
        <v>58116</v>
      </c>
    </row>
    <row r="185491">
      <c r="A185491" s="1" t="s">
        <v>58118</v>
      </c>
    </row>
    <row r="185492">
      <c r="A185492" s="1" t="s">
        <v>58119</v>
      </c>
    </row>
    <row r="185494">
      <c r="A185494" s="1" t="s">
        <v>58088</v>
      </c>
    </row>
    <row r="185496">
      <c r="A185496" s="1" t="s">
        <v>58120</v>
      </c>
    </row>
    <row r="185497">
      <c r="A185497" s="1" t="s">
        <v>58121</v>
      </c>
    </row>
    <row r="185499">
      <c r="A185499" s="1" t="s">
        <v>58122</v>
      </c>
    </row>
    <row r="185501">
      <c r="A185501" s="1" t="s">
        <v>58092</v>
      </c>
    </row>
    <row r="185502">
      <c r="A185502" s="1" t="s">
        <v>58093</v>
      </c>
    </row>
    <row r="185503">
      <c r="A185503" s="1" t="s">
        <v>58094</v>
      </c>
    </row>
    <row r="185504">
      <c r="A185504" s="1" t="s">
        <v>58095</v>
      </c>
    </row>
    <row r="185506">
      <c r="A185506" s="1" t="s">
        <v>58096</v>
      </c>
    </row>
    <row r="185508">
      <c r="A185508" s="1" t="s">
        <v>58123</v>
      </c>
    </row>
    <row r="185509">
      <c r="A185509" s="1" t="s">
        <v>58098</v>
      </c>
    </row>
    <row r="185511">
      <c r="A185511" s="1" t="s">
        <v>58099</v>
      </c>
    </row>
    <row r="185513">
      <c r="A185513" s="1" t="s">
        <v>58100</v>
      </c>
    </row>
    <row r="185514">
      <c r="A185514" s="1" t="s">
        <v>58101</v>
      </c>
    </row>
    <row r="185515">
      <c r="A185515" s="1" t="s">
        <v>58102</v>
      </c>
    </row>
    <row r="185517">
      <c r="A185517" s="1" t="s">
        <v>29971</v>
      </c>
    </row>
    <row r="185518">
      <c r="A185518" s="1" t="s">
        <v>58103</v>
      </c>
    </row>
    <row r="185520">
      <c r="A185520" s="1" t="s">
        <v>58104</v>
      </c>
    </row>
    <row r="185521">
      <c r="A185521" s="1" t="s">
        <v>58105</v>
      </c>
    </row>
    <row r="185522">
      <c r="A185522" s="1" t="s">
        <v>20237</v>
      </c>
    </row>
    <row r="185524">
      <c r="A185524" s="1" t="s">
        <v>58124</v>
      </c>
    </row>
    <row r="185526">
      <c r="A185526" s="1" t="s">
        <v>58107</v>
      </c>
    </row>
    <row r="185527">
      <c r="A185527" s="1" t="s">
        <v>58120</v>
      </c>
    </row>
    <row r="185528">
      <c r="A185528" s="1" t="s">
        <v>58121</v>
      </c>
    </row>
    <row r="185529">
      <c r="A185529" s="1" t="s">
        <v>58122</v>
      </c>
    </row>
    <row r="185530">
      <c r="A185530" s="1" t="s">
        <v>58092</v>
      </c>
    </row>
    <row r="185531">
      <c r="A185531" s="1" t="s">
        <v>58093</v>
      </c>
    </row>
    <row r="185532">
      <c r="A185532" s="1" t="s">
        <v>58094</v>
      </c>
    </row>
    <row r="185533">
      <c r="A185533" s="1" t="s">
        <v>58095</v>
      </c>
    </row>
    <row r="185534">
      <c r="A185534" s="1" t="s">
        <v>58096</v>
      </c>
    </row>
    <row r="185535">
      <c r="A185535" s="1" t="s">
        <v>58123</v>
      </c>
    </row>
    <row r="185536">
      <c r="A185536" s="1" t="s">
        <v>58099</v>
      </c>
    </row>
    <row r="185537">
      <c r="A185537" s="1" t="s">
        <v>58100</v>
      </c>
    </row>
    <row r="185538">
      <c r="A185538" s="1" t="s">
        <v>58101</v>
      </c>
    </row>
    <row r="185539">
      <c r="A185539" s="1" t="s">
        <v>58102</v>
      </c>
    </row>
    <row r="185540">
      <c r="A185540" s="1" t="s">
        <v>29971</v>
      </c>
    </row>
    <row r="185541">
      <c r="A185541" s="1" t="s">
        <v>58103</v>
      </c>
    </row>
    <row r="185542">
      <c r="A185542" s="1" t="s">
        <v>58104</v>
      </c>
    </row>
    <row r="185543">
      <c r="A185543" s="1" t="s">
        <v>58105</v>
      </c>
    </row>
    <row r="185544">
      <c r="A185544" s="1" t="s">
        <v>20237</v>
      </c>
    </row>
    <row r="185545">
      <c r="A185545" s="1" t="s">
        <v>58125</v>
      </c>
    </row>
    <row r="185546">
      <c r="A185546" s="1" t="s">
        <v>58126</v>
      </c>
    </row>
    <row r="185547">
      <c r="A185547" s="1" t="s">
        <v>58127</v>
      </c>
    </row>
    <row r="185548">
      <c r="A185548" s="1" t="s">
        <v>58128</v>
      </c>
    </row>
    <row r="185550">
      <c r="A185550" s="1" t="s">
        <v>58129</v>
      </c>
    </row>
    <row r="185552">
      <c r="A185552" s="1" t="s">
        <v>58130</v>
      </c>
    </row>
    <row r="185553">
      <c r="A185553" s="1" t="s">
        <v>58131</v>
      </c>
    </row>
    <row r="185555">
      <c r="A185555" s="1" t="s">
        <v>58132</v>
      </c>
    </row>
    <row r="185556">
      <c r="A185556" s="1" t="s">
        <v>58133</v>
      </c>
    </row>
    <row r="185558">
      <c r="A185558" s="1" t="s">
        <v>58134</v>
      </c>
    </row>
    <row r="185559">
      <c r="A185559" s="1" t="s">
        <v>58127</v>
      </c>
    </row>
    <row r="185560">
      <c r="A185560" s="1" t="s">
        <v>58128</v>
      </c>
    </row>
    <row r="185561">
      <c r="A185561" s="1" t="s">
        <v>58129</v>
      </c>
    </row>
    <row r="185562">
      <c r="A185562" s="1" t="s">
        <v>58130</v>
      </c>
    </row>
    <row r="185563">
      <c r="A185563" s="1" t="s">
        <v>58132</v>
      </c>
    </row>
    <row r="185564">
      <c r="A185564" s="1" t="s">
        <v>58135</v>
      </c>
    </row>
    <row r="185565">
      <c r="A185565" s="1" t="s">
        <v>58136</v>
      </c>
    </row>
    <row r="185566">
      <c r="A185566" s="1" t="s">
        <v>58137</v>
      </c>
    </row>
    <row r="185567">
      <c r="A185567" s="1" t="s">
        <v>186</v>
      </c>
    </row>
    <row r="185568">
      <c r="A185568" s="1" t="s">
        <v>32843</v>
      </c>
    </row>
    <row r="185569">
      <c r="A185569" s="1" t="s">
        <v>1851</v>
      </c>
    </row>
    <row r="185570">
      <c r="A185570" s="1" t="s">
        <v>58138</v>
      </c>
    </row>
    <row r="185571">
      <c r="A185571" s="1" t="s">
        <v>58139</v>
      </c>
    </row>
    <row r="185572">
      <c r="A185572" s="1" t="s">
        <v>58137</v>
      </c>
    </row>
    <row r="185573">
      <c r="A185573" s="1" t="s">
        <v>58138</v>
      </c>
    </row>
    <row r="185574">
      <c r="A185574" s="1" t="s">
        <v>58140</v>
      </c>
    </row>
    <row r="185575">
      <c r="A185575" s="1" t="s">
        <v>58141</v>
      </c>
    </row>
    <row r="185576">
      <c r="A185576" s="1" t="s">
        <v>58142</v>
      </c>
    </row>
    <row r="185577">
      <c r="A185577" s="1" t="s">
        <v>58128</v>
      </c>
    </row>
    <row r="185579">
      <c r="A185579" s="1" t="s">
        <v>58143</v>
      </c>
    </row>
    <row r="185581">
      <c r="A185581" s="1" t="s">
        <v>58144</v>
      </c>
    </row>
    <row r="185582">
      <c r="A185582" s="1">
        <v>6.0</v>
      </c>
    </row>
    <row r="185584">
      <c r="A185584" s="1" t="s">
        <v>58132</v>
      </c>
    </row>
    <row r="185585">
      <c r="A185585" s="1" t="s">
        <v>58145</v>
      </c>
    </row>
    <row r="185587">
      <c r="A185587" s="1" t="s">
        <v>58134</v>
      </c>
    </row>
    <row r="185588">
      <c r="A185588" s="1" t="s">
        <v>58142</v>
      </c>
    </row>
    <row r="185589">
      <c r="A185589" s="1" t="s">
        <v>58128</v>
      </c>
    </row>
    <row r="185590">
      <c r="A185590" s="1" t="s">
        <v>58143</v>
      </c>
    </row>
    <row r="185591">
      <c r="A185591" s="1" t="s">
        <v>58144</v>
      </c>
    </row>
    <row r="185592">
      <c r="A185592" s="1" t="s">
        <v>58132</v>
      </c>
    </row>
    <row r="185593">
      <c r="A185593" s="1" t="s">
        <v>58146</v>
      </c>
    </row>
    <row r="185594">
      <c r="A185594" s="1" t="s">
        <v>58147</v>
      </c>
    </row>
    <row r="185596">
      <c r="A185596" s="1" t="s">
        <v>58148</v>
      </c>
    </row>
    <row r="185598">
      <c r="A185598" s="1" t="s">
        <v>58149</v>
      </c>
    </row>
    <row r="185600">
      <c r="A185600" s="1" t="s">
        <v>58150</v>
      </c>
    </row>
    <row r="185601">
      <c r="A185601" s="1" t="s">
        <v>58151</v>
      </c>
    </row>
    <row r="185602">
      <c r="A185602" s="1" t="s">
        <v>58152</v>
      </c>
    </row>
    <row r="185603">
      <c r="A185603" s="1" t="s">
        <v>58153</v>
      </c>
    </row>
    <row r="185604">
      <c r="A185604" s="1" t="s">
        <v>58154</v>
      </c>
    </row>
    <row r="185605">
      <c r="A185605" s="1" t="s">
        <v>58155</v>
      </c>
    </row>
    <row r="185606">
      <c r="A185606" s="1" t="s">
        <v>58156</v>
      </c>
    </row>
    <row r="185607">
      <c r="A185607" s="1" t="s">
        <v>58157</v>
      </c>
    </row>
    <row r="185608">
      <c r="A185608" s="1" t="s">
        <v>58158</v>
      </c>
    </row>
    <row r="185609">
      <c r="A185609" s="1" t="s">
        <v>58159</v>
      </c>
    </row>
    <row r="185610">
      <c r="A185610" s="1" t="s">
        <v>58160</v>
      </c>
    </row>
    <row r="185611">
      <c r="A185611" s="1" t="s">
        <v>58161</v>
      </c>
    </row>
    <row r="185612">
      <c r="A185612" s="1" t="s">
        <v>58162</v>
      </c>
    </row>
    <row r="185613">
      <c r="A185613" s="1" t="s">
        <v>58163</v>
      </c>
    </row>
    <row r="185614">
      <c r="A185614" s="1" t="s">
        <v>58164</v>
      </c>
    </row>
    <row r="185615">
      <c r="A185615" s="1" t="s">
        <v>11416</v>
      </c>
    </row>
    <row r="185616">
      <c r="A185616" s="1" t="s">
        <v>1069</v>
      </c>
    </row>
    <row r="185617">
      <c r="A185617" s="1" t="s">
        <v>58165</v>
      </c>
    </row>
    <row r="185618">
      <c r="A185618" s="1" t="s">
        <v>58166</v>
      </c>
    </row>
    <row r="185620">
      <c r="A185620" s="1" t="s">
        <v>58167</v>
      </c>
    </row>
    <row r="185622">
      <c r="A185622" s="1" t="s">
        <v>58168</v>
      </c>
    </row>
    <row r="185624">
      <c r="A185624" s="1" t="s">
        <v>58169</v>
      </c>
    </row>
    <row r="185626">
      <c r="A185626" s="1" t="s">
        <v>58170</v>
      </c>
    </row>
    <row r="185627">
      <c r="A185627" s="1" t="s">
        <v>58148</v>
      </c>
    </row>
    <row r="185628">
      <c r="A185628" s="1" t="s">
        <v>58149</v>
      </c>
    </row>
    <row r="185629">
      <c r="A185629" s="1" t="s">
        <v>58150</v>
      </c>
    </row>
    <row r="185630">
      <c r="A185630" s="1" t="s">
        <v>58151</v>
      </c>
    </row>
    <row r="185631">
      <c r="A185631" s="1" t="s">
        <v>58152</v>
      </c>
    </row>
    <row r="185632">
      <c r="A185632" s="1" t="s">
        <v>58153</v>
      </c>
    </row>
    <row r="185633">
      <c r="A185633" s="1" t="s">
        <v>58154</v>
      </c>
    </row>
    <row r="185634">
      <c r="A185634" s="1" t="s">
        <v>58155</v>
      </c>
    </row>
    <row r="185635">
      <c r="A185635" s="1" t="s">
        <v>58156</v>
      </c>
    </row>
    <row r="185636">
      <c r="A185636" s="1" t="s">
        <v>58157</v>
      </c>
    </row>
    <row r="185637">
      <c r="A185637" s="1" t="s">
        <v>58158</v>
      </c>
    </row>
    <row r="185638">
      <c r="A185638" s="1" t="s">
        <v>58159</v>
      </c>
    </row>
    <row r="185639">
      <c r="A185639" s="1" t="s">
        <v>58160</v>
      </c>
    </row>
    <row r="185640">
      <c r="A185640" s="1" t="s">
        <v>58161</v>
      </c>
    </row>
    <row r="185641">
      <c r="A185641" s="1" t="s">
        <v>58162</v>
      </c>
    </row>
    <row r="185642">
      <c r="A185642" s="1" t="s">
        <v>58163</v>
      </c>
    </row>
    <row r="185643">
      <c r="A185643" s="1" t="s">
        <v>58164</v>
      </c>
    </row>
    <row r="185644">
      <c r="A185644" s="1" t="s">
        <v>58165</v>
      </c>
    </row>
    <row r="185645">
      <c r="A185645" s="1" t="s">
        <v>58166</v>
      </c>
    </row>
    <row r="185646">
      <c r="A185646" s="1" t="s">
        <v>58167</v>
      </c>
    </row>
    <row r="185647">
      <c r="A185647" s="1" t="s">
        <v>58168</v>
      </c>
    </row>
    <row r="185648">
      <c r="A185648" s="1" t="s">
        <v>58171</v>
      </c>
    </row>
    <row r="185649">
      <c r="A185649" s="1" t="s">
        <v>58172</v>
      </c>
    </row>
    <row r="185650">
      <c r="A185650" s="1" t="s">
        <v>58173</v>
      </c>
    </row>
    <row r="185651">
      <c r="A185651" s="1" t="s">
        <v>58174</v>
      </c>
    </row>
    <row r="185652">
      <c r="A185652" s="1" t="s">
        <v>58175</v>
      </c>
    </row>
    <row r="185654">
      <c r="A185654" s="1" t="s">
        <v>58176</v>
      </c>
    </row>
    <row r="185655">
      <c r="A185655" s="1" t="s">
        <v>58177</v>
      </c>
    </row>
    <row r="185656">
      <c r="A185656" s="1" t="s">
        <v>58178</v>
      </c>
    </row>
    <row r="185658">
      <c r="A185658" s="1" t="s">
        <v>58179</v>
      </c>
    </row>
    <row r="185659">
      <c r="A185659" s="1" t="s">
        <v>58180</v>
      </c>
    </row>
    <row r="185660">
      <c r="A185660" s="1" t="s">
        <v>58181</v>
      </c>
    </row>
    <row r="185661">
      <c r="A185661" s="1" t="s">
        <v>58182</v>
      </c>
    </row>
    <row r="185663">
      <c r="A185663" s="1" t="s">
        <v>58183</v>
      </c>
    </row>
    <row r="185664">
      <c r="A185664" s="1" t="s">
        <v>58184</v>
      </c>
    </row>
    <row r="185665">
      <c r="A185665" s="1" t="s">
        <v>58185</v>
      </c>
    </row>
    <row r="185667">
      <c r="A185667" s="1" t="s">
        <v>58186</v>
      </c>
    </row>
    <row r="185669">
      <c r="A185669" s="1" t="s">
        <v>58187</v>
      </c>
    </row>
    <row r="185671">
      <c r="A185671" s="1" t="s">
        <v>58188</v>
      </c>
    </row>
    <row r="185672">
      <c r="A185672" s="1" t="s">
        <v>58189</v>
      </c>
    </row>
    <row r="185673">
      <c r="A185673" s="1" t="s">
        <v>58190</v>
      </c>
    </row>
    <row r="185675">
      <c r="A185675" s="1" t="s">
        <v>34015</v>
      </c>
    </row>
    <row r="185677">
      <c r="A185677" s="1" t="s">
        <v>58191</v>
      </c>
    </row>
    <row r="185678">
      <c r="A185678" s="1" t="s">
        <v>58173</v>
      </c>
    </row>
    <row r="185679">
      <c r="A185679" s="1" t="s">
        <v>58174</v>
      </c>
    </row>
    <row r="185680">
      <c r="A185680" s="1" t="s">
        <v>58175</v>
      </c>
    </row>
    <row r="185681">
      <c r="A185681" s="1" t="s">
        <v>58176</v>
      </c>
    </row>
    <row r="185682">
      <c r="A185682" s="1" t="s">
        <v>58177</v>
      </c>
    </row>
    <row r="185683">
      <c r="A185683" s="1" t="s">
        <v>58178</v>
      </c>
    </row>
    <row r="185684">
      <c r="A185684" s="1" t="s">
        <v>58179</v>
      </c>
    </row>
    <row r="185685">
      <c r="A185685" s="1" t="s">
        <v>58180</v>
      </c>
    </row>
    <row r="185686">
      <c r="A185686" s="1" t="s">
        <v>58181</v>
      </c>
    </row>
    <row r="185687">
      <c r="A185687" s="1" t="s">
        <v>58182</v>
      </c>
    </row>
    <row r="185688">
      <c r="A185688" s="1" t="s">
        <v>58183</v>
      </c>
    </row>
    <row r="185689">
      <c r="A185689" s="1" t="s">
        <v>58184</v>
      </c>
    </row>
    <row r="185690">
      <c r="A185690" s="1" t="s">
        <v>58185</v>
      </c>
    </row>
    <row r="185691">
      <c r="A185691" s="1" t="s">
        <v>58186</v>
      </c>
    </row>
    <row r="185692">
      <c r="A185692" s="1" t="s">
        <v>58187</v>
      </c>
    </row>
    <row r="185693">
      <c r="A185693" s="1" t="s">
        <v>58188</v>
      </c>
    </row>
    <row r="185694">
      <c r="A185694" s="1" t="s">
        <v>58189</v>
      </c>
    </row>
    <row r="185695">
      <c r="A185695" s="1" t="s">
        <v>58190</v>
      </c>
    </row>
    <row r="185696">
      <c r="A185696" s="1" t="s">
        <v>58192</v>
      </c>
    </row>
    <row r="185697">
      <c r="A185697" s="1" t="s">
        <v>58193</v>
      </c>
    </row>
    <row r="185698">
      <c r="A185698" s="1" t="s">
        <v>58194</v>
      </c>
    </row>
    <row r="185699">
      <c r="A185699" s="1" t="s">
        <v>58195</v>
      </c>
    </row>
    <row r="185700">
      <c r="A185700" s="1" t="s">
        <v>58196</v>
      </c>
    </row>
    <row r="185701">
      <c r="A185701" s="1" t="s">
        <v>58197</v>
      </c>
    </row>
    <row r="185702">
      <c r="A185702" s="1" t="s">
        <v>58198</v>
      </c>
    </row>
    <row r="185703">
      <c r="A185703" s="1" t="s">
        <v>58199</v>
      </c>
    </row>
    <row r="185704">
      <c r="A185704" s="1" t="s">
        <v>58200</v>
      </c>
    </row>
    <row r="185705">
      <c r="A185705" s="1" t="s">
        <v>58201</v>
      </c>
    </row>
    <row r="185706">
      <c r="A185706" s="1" t="s">
        <v>58202</v>
      </c>
    </row>
    <row r="185707">
      <c r="A185707" s="1" t="s">
        <v>58203</v>
      </c>
    </row>
    <row r="185708">
      <c r="A185708" s="1" t="s">
        <v>58204</v>
      </c>
    </row>
    <row r="185709">
      <c r="A185709" s="1" t="s">
        <v>58205</v>
      </c>
    </row>
    <row r="185710">
      <c r="A185710" s="1" t="s">
        <v>34606</v>
      </c>
    </row>
    <row r="185711">
      <c r="A185711" s="1" t="s">
        <v>58206</v>
      </c>
    </row>
    <row r="185712">
      <c r="A185712" s="1" t="s">
        <v>58207</v>
      </c>
    </row>
    <row r="185713">
      <c r="A185713" s="1" t="s">
        <v>58208</v>
      </c>
    </row>
    <row r="185714">
      <c r="A185714" s="1" t="s">
        <v>58209</v>
      </c>
    </row>
    <row r="185716">
      <c r="A185716" s="1" t="s">
        <v>58210</v>
      </c>
    </row>
    <row r="185718">
      <c r="A185718" s="1" t="s">
        <v>58211</v>
      </c>
    </row>
    <row r="185719">
      <c r="A185719" s="1" t="s">
        <v>58194</v>
      </c>
    </row>
    <row r="185720">
      <c r="A185720" s="1" t="s">
        <v>58195</v>
      </c>
    </row>
    <row r="185721">
      <c r="A185721" s="1" t="s">
        <v>58196</v>
      </c>
    </row>
    <row r="185722">
      <c r="A185722" s="1" t="s">
        <v>58197</v>
      </c>
    </row>
    <row r="185723">
      <c r="A185723" s="1" t="s">
        <v>58198</v>
      </c>
    </row>
    <row r="185724">
      <c r="A185724" s="1" t="s">
        <v>58199</v>
      </c>
    </row>
    <row r="185725">
      <c r="A185725" s="1" t="s">
        <v>58200</v>
      </c>
    </row>
    <row r="185726">
      <c r="A185726" s="1" t="s">
        <v>58201</v>
      </c>
    </row>
    <row r="185727">
      <c r="A185727" s="1" t="s">
        <v>58202</v>
      </c>
    </row>
    <row r="185728">
      <c r="A185728" s="1" t="s">
        <v>58203</v>
      </c>
    </row>
    <row r="185729">
      <c r="A185729" s="1" t="s">
        <v>58204</v>
      </c>
    </row>
    <row r="185730">
      <c r="A185730" s="1" t="s">
        <v>58205</v>
      </c>
    </row>
    <row r="185731">
      <c r="A185731" s="1" t="s">
        <v>34606</v>
      </c>
    </row>
    <row r="185732">
      <c r="A185732" s="1" t="s">
        <v>58206</v>
      </c>
    </row>
    <row r="185733">
      <c r="A185733" s="1" t="s">
        <v>58207</v>
      </c>
    </row>
    <row r="185734">
      <c r="A185734" s="1" t="s">
        <v>58208</v>
      </c>
    </row>
    <row r="185735">
      <c r="A185735" s="1" t="s">
        <v>58209</v>
      </c>
    </row>
    <row r="185736">
      <c r="A185736" s="1" t="s">
        <v>58212</v>
      </c>
    </row>
    <row r="185737">
      <c r="A185737" s="1" t="s">
        <v>58213</v>
      </c>
    </row>
    <row r="185739">
      <c r="A185739" s="1" t="s">
        <v>58214</v>
      </c>
    </row>
    <row r="185741">
      <c r="A185741" s="1" t="s">
        <v>58215</v>
      </c>
    </row>
    <row r="185743">
      <c r="A185743" s="1" t="s">
        <v>58216</v>
      </c>
    </row>
    <row r="185745">
      <c r="A185745" s="1" t="s">
        <v>58217</v>
      </c>
    </row>
    <row r="185746">
      <c r="A185746" s="1" t="s">
        <v>58218</v>
      </c>
    </row>
    <row r="185747">
      <c r="A185747" s="1" t="s">
        <v>58219</v>
      </c>
    </row>
    <row r="185748">
      <c r="A185748" s="1" t="s">
        <v>58220</v>
      </c>
    </row>
    <row r="185749">
      <c r="A185749" s="1" t="s">
        <v>58221</v>
      </c>
    </row>
    <row r="185750">
      <c r="A185750" s="1" t="s">
        <v>58222</v>
      </c>
    </row>
    <row r="185751">
      <c r="A185751" s="1" t="s">
        <v>58223</v>
      </c>
    </row>
    <row r="185752">
      <c r="A185752" s="1" t="s">
        <v>58224</v>
      </c>
    </row>
    <row r="185754">
      <c r="A185754" s="1" t="s">
        <v>58225</v>
      </c>
    </row>
    <row r="185756">
      <c r="A185756" s="1" t="s">
        <v>58226</v>
      </c>
    </row>
    <row r="185758">
      <c r="A185758" s="1" t="s">
        <v>58227</v>
      </c>
    </row>
    <row r="185759">
      <c r="A185759" s="1" t="s">
        <v>58228</v>
      </c>
    </row>
    <row r="185760">
      <c r="A185760" s="1" t="s">
        <v>58229</v>
      </c>
    </row>
    <row r="185761">
      <c r="A185761" s="1" t="s">
        <v>58230</v>
      </c>
    </row>
    <row r="185763">
      <c r="A185763" s="1" t="s">
        <v>58231</v>
      </c>
    </row>
    <row r="185764">
      <c r="A185764" s="1" t="s">
        <v>58232</v>
      </c>
    </row>
    <row r="185765">
      <c r="A185765" s="1" t="s">
        <v>58215</v>
      </c>
    </row>
    <row r="185766">
      <c r="A185766" s="1" t="s">
        <v>58216</v>
      </c>
    </row>
    <row r="185767">
      <c r="A185767" s="1" t="s">
        <v>58217</v>
      </c>
    </row>
    <row r="185768">
      <c r="A185768" s="1" t="s">
        <v>58218</v>
      </c>
    </row>
    <row r="185769">
      <c r="A185769" s="1" t="s">
        <v>58219</v>
      </c>
    </row>
    <row r="185770">
      <c r="A185770" s="1" t="s">
        <v>58220</v>
      </c>
    </row>
    <row r="185771">
      <c r="A185771" s="1" t="s">
        <v>58221</v>
      </c>
    </row>
    <row r="185772">
      <c r="A185772" s="1" t="s">
        <v>58222</v>
      </c>
    </row>
    <row r="185773">
      <c r="A185773" s="1" t="s">
        <v>58224</v>
      </c>
    </row>
    <row r="185774">
      <c r="A185774" s="1" t="s">
        <v>58225</v>
      </c>
    </row>
    <row r="185775">
      <c r="A185775" s="1" t="s">
        <v>58226</v>
      </c>
    </row>
    <row r="185776">
      <c r="A185776" s="1" t="s">
        <v>58227</v>
      </c>
    </row>
    <row r="185777">
      <c r="A185777" s="1" t="s">
        <v>58228</v>
      </c>
    </row>
    <row r="185778">
      <c r="A185778" s="1" t="s">
        <v>58229</v>
      </c>
    </row>
    <row r="185779">
      <c r="A185779" s="1" t="s">
        <v>58230</v>
      </c>
    </row>
    <row r="185780">
      <c r="A185780" s="1" t="s">
        <v>58233</v>
      </c>
    </row>
    <row r="185781">
      <c r="A185781" s="1" t="s">
        <v>58234</v>
      </c>
    </row>
    <row r="185783">
      <c r="A185783" s="1" t="s">
        <v>17277</v>
      </c>
    </row>
    <row r="185785">
      <c r="A185785" s="1" t="s">
        <v>58235</v>
      </c>
    </row>
    <row r="185786">
      <c r="A185786" s="1" t="s">
        <v>58236</v>
      </c>
    </row>
    <row r="185788">
      <c r="A185788" s="1" t="s">
        <v>57888</v>
      </c>
    </row>
    <row r="185789">
      <c r="A185789" s="1" t="s">
        <v>58237</v>
      </c>
    </row>
    <row r="185791">
      <c r="A185791" s="1" t="s">
        <v>58238</v>
      </c>
    </row>
    <row r="185792">
      <c r="A185792" s="1" t="s">
        <v>58239</v>
      </c>
    </row>
    <row r="185794">
      <c r="A185794" s="1" t="s">
        <v>58240</v>
      </c>
    </row>
    <row r="185796">
      <c r="A185796" s="1" t="s">
        <v>58241</v>
      </c>
    </row>
    <row r="185797">
      <c r="A185797" s="1" t="s">
        <v>58242</v>
      </c>
    </row>
    <row r="185798">
      <c r="A185798" s="1" t="s">
        <v>58243</v>
      </c>
    </row>
    <row r="185800">
      <c r="A185800" s="1" t="s">
        <v>58244</v>
      </c>
    </row>
    <row r="185802">
      <c r="A185802" s="1" t="s">
        <v>58245</v>
      </c>
    </row>
    <row r="185804">
      <c r="A185804" s="1" t="s">
        <v>58246</v>
      </c>
    </row>
    <row r="185806">
      <c r="A185806" s="1" t="s">
        <v>58247</v>
      </c>
    </row>
    <row r="185807">
      <c r="A185807" s="1" t="s">
        <v>58235</v>
      </c>
    </row>
    <row r="185808">
      <c r="A185808" s="1" t="s">
        <v>58236</v>
      </c>
    </row>
    <row r="185809">
      <c r="A185809" s="1" t="s">
        <v>57888</v>
      </c>
    </row>
    <row r="185810">
      <c r="A185810" s="1" t="s">
        <v>58237</v>
      </c>
    </row>
    <row r="185811">
      <c r="A185811" s="1" t="s">
        <v>58238</v>
      </c>
    </row>
    <row r="185812">
      <c r="A185812" s="1" t="s">
        <v>58239</v>
      </c>
    </row>
    <row r="185813">
      <c r="A185813" s="1" t="s">
        <v>58240</v>
      </c>
    </row>
    <row r="185814">
      <c r="A185814" s="1" t="s">
        <v>58241</v>
      </c>
    </row>
    <row r="185815">
      <c r="A185815" s="1" t="s">
        <v>58242</v>
      </c>
    </row>
    <row r="185816">
      <c r="A185816" s="1" t="s">
        <v>58243</v>
      </c>
    </row>
    <row r="185817">
      <c r="A185817" s="1" t="s">
        <v>58244</v>
      </c>
    </row>
    <row r="185818">
      <c r="A185818" s="1" t="s">
        <v>58245</v>
      </c>
    </row>
    <row r="185819">
      <c r="A185819" s="1" t="s">
        <v>58248</v>
      </c>
    </row>
    <row r="185820">
      <c r="A185820" s="1" t="s">
        <v>58249</v>
      </c>
    </row>
    <row r="185822">
      <c r="A185822" s="1" t="s">
        <v>58250</v>
      </c>
    </row>
    <row r="185824">
      <c r="A185824" s="1" t="s">
        <v>58251</v>
      </c>
    </row>
    <row r="185825">
      <c r="A185825" s="1" t="s">
        <v>9778</v>
      </c>
    </row>
    <row r="185826">
      <c r="A185826" s="1" t="s">
        <v>58252</v>
      </c>
    </row>
    <row r="185827">
      <c r="A185827" s="3" t="str">
        <f>"" year. June 25, 3 years Apr ages</f>
        <v>#ERROR!</v>
      </c>
    </row>
    <row r="185828">
      <c r="A185828" s="1" t="s">
        <v>58253</v>
      </c>
    </row>
    <row r="185830">
      <c r="A185830" s="1" t="s">
        <v>9636</v>
      </c>
    </row>
    <row r="185832">
      <c r="A185832" s="1" t="s">
        <v>9633</v>
      </c>
    </row>
    <row r="185833">
      <c r="A185833" s="8">
        <v>45774.5875</v>
      </c>
    </row>
    <row r="185835">
      <c r="A185835" s="1" t="s">
        <v>58254</v>
      </c>
    </row>
    <row r="185836">
      <c r="A185836" s="1" t="s">
        <v>58255</v>
      </c>
    </row>
    <row r="185838">
      <c r="A185838" s="1" t="s">
        <v>58256</v>
      </c>
    </row>
    <row r="185839">
      <c r="A185839" s="1" t="s">
        <v>58257</v>
      </c>
    </row>
    <row r="185841">
      <c r="A185841" s="1" t="s">
        <v>1208</v>
      </c>
    </row>
    <row r="185843">
      <c r="A185843" s="1" t="s">
        <v>58258</v>
      </c>
    </row>
    <row r="185845">
      <c r="A185845" s="1" t="s">
        <v>58259</v>
      </c>
    </row>
    <row r="185847">
      <c r="A185847" s="1" t="s">
        <v>58260</v>
      </c>
    </row>
    <row r="185848">
      <c r="A185848" s="1" t="s">
        <v>58261</v>
      </c>
    </row>
    <row r="185850">
      <c r="A185850" s="1" t="s">
        <v>58262</v>
      </c>
    </row>
    <row r="185852">
      <c r="A185852" s="1" t="s">
        <v>58263</v>
      </c>
    </row>
    <row r="185854">
      <c r="A185854" s="1" t="s">
        <v>58264</v>
      </c>
    </row>
    <row r="185856">
      <c r="A185856" s="1" t="s">
        <v>1282</v>
      </c>
    </row>
    <row r="185858">
      <c r="A185858" s="1" t="s">
        <v>58265</v>
      </c>
    </row>
    <row r="185860">
      <c r="A185860" s="1" t="s">
        <v>58266</v>
      </c>
    </row>
    <row r="185862">
      <c r="A185862" s="1" t="s">
        <v>58267</v>
      </c>
    </row>
    <row r="185863">
      <c r="A185863" s="1" t="s">
        <v>58268</v>
      </c>
    </row>
    <row r="185865">
      <c r="A185865" s="1" t="s">
        <v>9832</v>
      </c>
    </row>
    <row r="185867">
      <c r="A185867" s="8">
        <v>45775.36111111111</v>
      </c>
    </row>
    <row r="185869">
      <c r="A185869" s="1" t="s">
        <v>58269</v>
      </c>
    </row>
    <row r="185871">
      <c r="A185871" s="1" t="s">
        <v>58270</v>
      </c>
    </row>
    <row r="185872">
      <c r="A185872" s="1" t="s">
        <v>58271</v>
      </c>
    </row>
    <row r="185874">
      <c r="A185874" s="1" t="s">
        <v>58272</v>
      </c>
    </row>
    <row r="185875">
      <c r="A185875" s="1" t="s">
        <v>58251</v>
      </c>
    </row>
    <row r="185876">
      <c r="A185876" s="1" t="s">
        <v>9778</v>
      </c>
    </row>
    <row r="185877">
      <c r="A185877" s="1" t="s">
        <v>58252</v>
      </c>
    </row>
    <row r="185878">
      <c r="A185878" s="3" t="str">
        <f>"" year. June 25, 3 years Apr ages</f>
        <v>#ERROR!</v>
      </c>
    </row>
    <row r="185879">
      <c r="A185879" s="1" t="s">
        <v>58253</v>
      </c>
    </row>
    <row r="185880">
      <c r="A185880" s="1" t="s">
        <v>9633</v>
      </c>
    </row>
    <row r="185881">
      <c r="A185881" s="1" t="s">
        <v>58254</v>
      </c>
    </row>
    <row r="185882">
      <c r="A185882" s="1" t="s">
        <v>58255</v>
      </c>
    </row>
    <row r="185883">
      <c r="A185883" s="1" t="s">
        <v>58256</v>
      </c>
    </row>
    <row r="185884">
      <c r="A185884" s="1" t="s">
        <v>58257</v>
      </c>
    </row>
    <row r="185885">
      <c r="A185885" s="1" t="s">
        <v>58258</v>
      </c>
    </row>
    <row r="185886">
      <c r="A185886" s="1" t="s">
        <v>58273</v>
      </c>
    </row>
    <row r="185887">
      <c r="A185887" s="1" t="s">
        <v>58260</v>
      </c>
    </row>
    <row r="185888">
      <c r="A185888" s="1" t="s">
        <v>58261</v>
      </c>
    </row>
    <row r="185889">
      <c r="A185889" s="1" t="s">
        <v>58262</v>
      </c>
    </row>
    <row r="185890">
      <c r="A185890" s="1" t="s">
        <v>58263</v>
      </c>
    </row>
    <row r="185891">
      <c r="A185891" s="1" t="s">
        <v>58264</v>
      </c>
    </row>
    <row r="185892">
      <c r="A185892" s="1" t="s">
        <v>58265</v>
      </c>
    </row>
    <row r="185893">
      <c r="A185893" s="1" t="s">
        <v>58266</v>
      </c>
    </row>
    <row r="185894">
      <c r="A185894" s="1" t="s">
        <v>58267</v>
      </c>
    </row>
    <row r="185895">
      <c r="A185895" s="1" t="s">
        <v>58268</v>
      </c>
    </row>
    <row r="185896">
      <c r="A185896" s="1" t="s">
        <v>9832</v>
      </c>
    </row>
    <row r="185897">
      <c r="A185897" s="1" t="s">
        <v>58269</v>
      </c>
    </row>
    <row r="185898">
      <c r="A185898" s="1" t="s">
        <v>58270</v>
      </c>
    </row>
    <row r="185899">
      <c r="A185899" s="1" t="s">
        <v>58274</v>
      </c>
    </row>
    <row r="185900">
      <c r="A185900" s="1" t="s">
        <v>58275</v>
      </c>
    </row>
    <row r="185901">
      <c r="A185901" s="1" t="s">
        <v>32087</v>
      </c>
    </row>
    <row r="185903">
      <c r="A185903" s="1" t="s">
        <v>58276</v>
      </c>
    </row>
    <row r="185904">
      <c r="A185904" s="1" t="s">
        <v>58277</v>
      </c>
    </row>
    <row r="185906">
      <c r="A185906" s="1" t="s">
        <v>58278</v>
      </c>
    </row>
    <row r="185907">
      <c r="A185907" s="1" t="s">
        <v>58279</v>
      </c>
    </row>
    <row r="185909">
      <c r="A185909" s="1" t="s">
        <v>58280</v>
      </c>
    </row>
    <row r="185911">
      <c r="A185911" s="1" t="s">
        <v>58281</v>
      </c>
    </row>
    <row r="185913">
      <c r="A185913" s="1" t="s">
        <v>58282</v>
      </c>
    </row>
    <row r="185914">
      <c r="A185914" s="1" t="s">
        <v>32087</v>
      </c>
    </row>
    <row r="185915">
      <c r="A185915" s="1" t="s">
        <v>58276</v>
      </c>
    </row>
    <row r="185916">
      <c r="A185916" s="1" t="s">
        <v>58277</v>
      </c>
    </row>
    <row r="185917">
      <c r="A185917" s="1" t="s">
        <v>58278</v>
      </c>
    </row>
    <row r="185918">
      <c r="A185918" s="1" t="s">
        <v>58279</v>
      </c>
    </row>
    <row r="185919">
      <c r="A185919" s="1" t="s">
        <v>58280</v>
      </c>
    </row>
    <row r="185920">
      <c r="A185920" s="1" t="s">
        <v>58283</v>
      </c>
    </row>
    <row r="185921">
      <c r="A185921" s="1" t="s">
        <v>58284</v>
      </c>
    </row>
    <row r="185923">
      <c r="A185923" s="1" t="s">
        <v>8671</v>
      </c>
    </row>
    <row r="185924">
      <c r="A185924" s="8">
        <v>45980.78888888889</v>
      </c>
    </row>
    <row r="185926">
      <c r="A185926" s="1" t="s">
        <v>58285</v>
      </c>
    </row>
    <row r="185928">
      <c r="A185928" s="1" t="s">
        <v>9526</v>
      </c>
    </row>
    <row r="185929">
      <c r="A185929" s="1" t="s">
        <v>58286</v>
      </c>
    </row>
    <row r="185930">
      <c r="A185930" s="1" t="s">
        <v>58287</v>
      </c>
    </row>
    <row r="185931">
      <c r="A185931" s="1" t="s">
        <v>58288</v>
      </c>
    </row>
    <row r="185932">
      <c r="A185932" s="1" t="s">
        <v>58289</v>
      </c>
    </row>
    <row r="185933">
      <c r="A185933" s="1" t="s">
        <v>58290</v>
      </c>
    </row>
    <row r="185934">
      <c r="A185934" s="1" t="s">
        <v>58291</v>
      </c>
    </row>
    <row r="185935">
      <c r="A185935" s="1" t="s">
        <v>58292</v>
      </c>
    </row>
    <row r="185936">
      <c r="A185936" s="1" t="s">
        <v>58293</v>
      </c>
    </row>
    <row r="185937">
      <c r="A185937" s="1" t="s">
        <v>58294</v>
      </c>
    </row>
    <row r="185939">
      <c r="A185939" s="1" t="s">
        <v>58295</v>
      </c>
    </row>
    <row r="185941">
      <c r="A185941" s="1" t="s">
        <v>58296</v>
      </c>
    </row>
    <row r="185943">
      <c r="A185943" s="1" t="s">
        <v>8651</v>
      </c>
    </row>
    <row r="185945">
      <c r="A185945" s="1" t="s">
        <v>8652</v>
      </c>
    </row>
    <row r="185947">
      <c r="A185947" s="1" t="s">
        <v>35196</v>
      </c>
    </row>
    <row r="185949">
      <c r="A185949" s="1" t="s">
        <v>58297</v>
      </c>
    </row>
    <row r="185950">
      <c r="A185950" s="1" t="s">
        <v>58298</v>
      </c>
    </row>
    <row r="185951">
      <c r="A185951" s="1" t="s">
        <v>8671</v>
      </c>
    </row>
    <row r="185952">
      <c r="A185952" s="1" t="s">
        <v>58285</v>
      </c>
    </row>
    <row r="185953">
      <c r="A185953" s="1" t="s">
        <v>9526</v>
      </c>
    </row>
    <row r="185954">
      <c r="A185954" s="1" t="s">
        <v>58286</v>
      </c>
    </row>
    <row r="185955">
      <c r="A185955" s="1" t="s">
        <v>58287</v>
      </c>
    </row>
    <row r="185956">
      <c r="A185956" s="1" t="s">
        <v>58288</v>
      </c>
    </row>
    <row r="185957">
      <c r="A185957" s="1" t="s">
        <v>58289</v>
      </c>
    </row>
    <row r="185958">
      <c r="A185958" s="1" t="s">
        <v>58290</v>
      </c>
    </row>
    <row r="185959">
      <c r="A185959" s="1" t="s">
        <v>58291</v>
      </c>
    </row>
    <row r="185960">
      <c r="A185960" s="1" t="s">
        <v>58292</v>
      </c>
    </row>
    <row r="185961">
      <c r="A185961" s="1" t="s">
        <v>58293</v>
      </c>
    </row>
    <row r="185962">
      <c r="A185962" s="1" t="s">
        <v>58294</v>
      </c>
    </row>
    <row r="185963">
      <c r="A185963" s="1" t="s">
        <v>58295</v>
      </c>
    </row>
    <row r="185964">
      <c r="A185964" s="1" t="s">
        <v>58296</v>
      </c>
    </row>
    <row r="185965">
      <c r="A185965" s="1" t="s">
        <v>8651</v>
      </c>
    </row>
    <row r="185966">
      <c r="A185966" s="1" t="s">
        <v>8652</v>
      </c>
    </row>
    <row r="185967">
      <c r="A185967" s="1" t="s">
        <v>58299</v>
      </c>
    </row>
    <row r="185968">
      <c r="A185968" s="1" t="s">
        <v>58300</v>
      </c>
    </row>
    <row r="185970">
      <c r="A185970" s="1" t="s">
        <v>26055</v>
      </c>
    </row>
    <row r="185972">
      <c r="A185972" s="1" t="s">
        <v>26056</v>
      </c>
    </row>
    <row r="185973">
      <c r="A185973" s="1" t="s">
        <v>26057</v>
      </c>
    </row>
    <row r="185975">
      <c r="A185975" s="1" t="s">
        <v>26058</v>
      </c>
    </row>
    <row r="185977">
      <c r="A185977" s="1" t="s">
        <v>26059</v>
      </c>
    </row>
    <row r="185979">
      <c r="A185979" s="1" t="s">
        <v>26060</v>
      </c>
    </row>
    <row r="185980">
      <c r="A185980" s="1" t="s">
        <v>26061</v>
      </c>
    </row>
    <row r="185981">
      <c r="A185981" s="1" t="s">
        <v>26062</v>
      </c>
    </row>
    <row r="185983">
      <c r="A185983" s="1" t="s">
        <v>26063</v>
      </c>
    </row>
    <row r="185984">
      <c r="A185984" s="1" t="s">
        <v>26064</v>
      </c>
    </row>
    <row r="185985">
      <c r="A185985" s="1" t="s">
        <v>26065</v>
      </c>
    </row>
    <row r="185987">
      <c r="A185987" s="1" t="s">
        <v>26066</v>
      </c>
    </row>
    <row r="185989">
      <c r="A185989" s="1" t="s">
        <v>26067</v>
      </c>
    </row>
    <row r="185991">
      <c r="A185991" s="1" t="s">
        <v>26068</v>
      </c>
    </row>
    <row r="185993">
      <c r="A185993" s="1" t="s">
        <v>26069</v>
      </c>
    </row>
    <row r="185995">
      <c r="A185995" s="1" t="s">
        <v>26070</v>
      </c>
    </row>
    <row r="185996">
      <c r="A185996" s="1" t="s">
        <v>26071</v>
      </c>
    </row>
    <row r="185997">
      <c r="A185997" s="1" t="s">
        <v>26072</v>
      </c>
    </row>
    <row r="185999">
      <c r="A185999" s="1" t="s">
        <v>26073</v>
      </c>
    </row>
    <row r="186001">
      <c r="A186001" s="1" t="s">
        <v>26074</v>
      </c>
    </row>
    <row r="186002">
      <c r="A186002" s="1" t="s">
        <v>26075</v>
      </c>
    </row>
    <row r="186004">
      <c r="A186004" s="1" t="s">
        <v>26076</v>
      </c>
    </row>
    <row r="186006">
      <c r="A186006" s="1" t="s">
        <v>26077</v>
      </c>
    </row>
    <row r="186007">
      <c r="A186007" s="1" t="s">
        <v>26078</v>
      </c>
    </row>
    <row r="186008">
      <c r="A186008" s="1" t="s">
        <v>26079</v>
      </c>
    </row>
    <row r="186009">
      <c r="A186009" s="1" t="s">
        <v>26055</v>
      </c>
    </row>
    <row r="186010">
      <c r="A186010" s="1" t="s">
        <v>26056</v>
      </c>
    </row>
    <row r="186011">
      <c r="A186011" s="1" t="s">
        <v>26057</v>
      </c>
    </row>
    <row r="186012">
      <c r="A186012" s="1" t="s">
        <v>26058</v>
      </c>
    </row>
    <row r="186013">
      <c r="A186013" s="1" t="s">
        <v>26059</v>
      </c>
    </row>
    <row r="186014">
      <c r="A186014" s="1" t="s">
        <v>26060</v>
      </c>
    </row>
    <row r="186015">
      <c r="A186015" s="1" t="s">
        <v>26061</v>
      </c>
    </row>
    <row r="186016">
      <c r="A186016" s="1" t="s">
        <v>26062</v>
      </c>
    </row>
    <row r="186017">
      <c r="A186017" s="1" t="s">
        <v>26063</v>
      </c>
    </row>
    <row r="186018">
      <c r="A186018" s="1" t="s">
        <v>26064</v>
      </c>
    </row>
    <row r="186019">
      <c r="A186019" s="1" t="s">
        <v>26065</v>
      </c>
    </row>
    <row r="186020">
      <c r="A186020" s="1" t="s">
        <v>26067</v>
      </c>
    </row>
    <row r="186021">
      <c r="A186021" s="1" t="s">
        <v>26068</v>
      </c>
    </row>
    <row r="186022">
      <c r="A186022" s="1" t="s">
        <v>26069</v>
      </c>
    </row>
    <row r="186023">
      <c r="A186023" s="1" t="s">
        <v>26070</v>
      </c>
    </row>
    <row r="186024">
      <c r="A186024" s="1" t="s">
        <v>26071</v>
      </c>
    </row>
    <row r="186025">
      <c r="A186025" s="1" t="s">
        <v>26072</v>
      </c>
    </row>
    <row r="186026">
      <c r="A186026" s="1" t="s">
        <v>26073</v>
      </c>
    </row>
    <row r="186027">
      <c r="A186027" s="1" t="s">
        <v>26074</v>
      </c>
    </row>
    <row r="186028">
      <c r="A186028" s="1" t="s">
        <v>26075</v>
      </c>
    </row>
    <row r="186029">
      <c r="A186029" s="1" t="s">
        <v>26077</v>
      </c>
    </row>
    <row r="186030">
      <c r="A186030" s="1" t="s">
        <v>26080</v>
      </c>
    </row>
    <row r="186031">
      <c r="A186031" s="1" t="s">
        <v>58301</v>
      </c>
    </row>
    <row r="186033">
      <c r="A186033" s="3" t="str">
        <f> CD G</f>
        <v>#ERROR!</v>
      </c>
    </row>
    <row r="186034">
      <c r="A186034" s="1" t="s">
        <v>58302</v>
      </c>
    </row>
    <row r="186036">
      <c r="A186036" s="1" t="s">
        <v>58303</v>
      </c>
    </row>
    <row r="186037">
      <c r="A186037" s="1" t="s">
        <v>58304</v>
      </c>
    </row>
    <row r="186039">
      <c r="A186039" s="1" t="s">
        <v>58305</v>
      </c>
    </row>
    <row r="186041">
      <c r="A186041" s="1" t="s">
        <v>58306</v>
      </c>
    </row>
    <row r="186042">
      <c r="A186042" s="1" t="s">
        <v>58307</v>
      </c>
    </row>
    <row r="186043">
      <c r="A186043" s="1" t="s">
        <v>58308</v>
      </c>
    </row>
    <row r="186044">
      <c r="A186044" s="1" t="s">
        <v>58309</v>
      </c>
    </row>
    <row r="186045">
      <c r="A186045" s="1" t="s">
        <v>58310</v>
      </c>
    </row>
    <row r="186046">
      <c r="A186046" s="1" t="s">
        <v>58311</v>
      </c>
    </row>
    <row r="186047">
      <c r="A186047" s="1" t="s">
        <v>58312</v>
      </c>
    </row>
    <row r="186048">
      <c r="A186048" s="1" t="s">
        <v>58313</v>
      </c>
    </row>
    <row r="186050">
      <c r="A186050" s="1" t="s">
        <v>58314</v>
      </c>
    </row>
    <row r="186051">
      <c r="A186051" s="1" t="s">
        <v>58315</v>
      </c>
    </row>
    <row r="186052">
      <c r="A186052" s="1" t="s">
        <v>58316</v>
      </c>
    </row>
    <row r="186053">
      <c r="A186053" s="1" t="s">
        <v>58317</v>
      </c>
    </row>
    <row r="186054">
      <c r="A186054" s="1" t="s">
        <v>58318</v>
      </c>
    </row>
    <row r="186055">
      <c r="A186055" s="1" t="s">
        <v>58319</v>
      </c>
    </row>
    <row r="186057">
      <c r="A186057" s="1" t="s">
        <v>58320</v>
      </c>
    </row>
    <row r="186059">
      <c r="A186059" s="1" t="s">
        <v>58321</v>
      </c>
    </row>
    <row r="186060">
      <c r="A186060" s="1" t="s">
        <v>10895</v>
      </c>
    </row>
    <row r="186061">
      <c r="A186061" s="3" t="str">
        <f>+ 2 ®</f>
        <v>#ERROR!</v>
      </c>
    </row>
    <row r="186062">
      <c r="A186062" s="1" t="s">
        <v>58322</v>
      </c>
    </row>
    <row r="186063">
      <c r="A186063" s="3" t="str">
        <f> CD G</f>
        <v>#ERROR!</v>
      </c>
    </row>
    <row r="186064">
      <c r="A186064" s="1" t="s">
        <v>58302</v>
      </c>
    </row>
    <row r="186065">
      <c r="A186065" s="1" t="s">
        <v>58303</v>
      </c>
    </row>
    <row r="186066">
      <c r="A186066" s="1" t="s">
        <v>58304</v>
      </c>
    </row>
    <row r="186067">
      <c r="A186067" s="1" t="s">
        <v>58305</v>
      </c>
    </row>
    <row r="186068">
      <c r="A186068" s="1" t="s">
        <v>58306</v>
      </c>
    </row>
    <row r="186069">
      <c r="A186069" s="1" t="s">
        <v>58307</v>
      </c>
    </row>
    <row r="186070">
      <c r="A186070" s="1" t="s">
        <v>58308</v>
      </c>
    </row>
    <row r="186071">
      <c r="A186071" s="1" t="s">
        <v>58309</v>
      </c>
    </row>
    <row r="186072">
      <c r="A186072" s="1" t="s">
        <v>58310</v>
      </c>
    </row>
    <row r="186073">
      <c r="A186073" s="1" t="s">
        <v>58311</v>
      </c>
    </row>
    <row r="186074">
      <c r="A186074" s="1" t="s">
        <v>58312</v>
      </c>
    </row>
    <row r="186075">
      <c r="A186075" s="1" t="s">
        <v>58313</v>
      </c>
    </row>
    <row r="186076">
      <c r="A186076" s="1" t="s">
        <v>58314</v>
      </c>
    </row>
    <row r="186077">
      <c r="A186077" s="1" t="s">
        <v>58315</v>
      </c>
    </row>
    <row r="186078">
      <c r="A186078" s="1" t="s">
        <v>58316</v>
      </c>
    </row>
    <row r="186079">
      <c r="A186079" s="1" t="s">
        <v>58317</v>
      </c>
    </row>
    <row r="186080">
      <c r="A186080" s="1" t="s">
        <v>58318</v>
      </c>
    </row>
    <row r="186081">
      <c r="A186081" s="1" t="s">
        <v>58319</v>
      </c>
    </row>
    <row r="186082">
      <c r="A186082" s="1" t="s">
        <v>58320</v>
      </c>
    </row>
    <row r="186083">
      <c r="A186083" s="1" t="s">
        <v>58321</v>
      </c>
    </row>
    <row r="186084">
      <c r="A186084" s="1" t="s">
        <v>10895</v>
      </c>
    </row>
    <row r="186085">
      <c r="A186085" s="3" t="str">
        <f>+ 2 ®",616,True,False,2025-10-25 00:14:30,2.0_enhanced</f>
        <v>#ERROR!</v>
      </c>
    </row>
    <row r="186086">
      <c r="A186086" s="1" t="s">
        <v>58323</v>
      </c>
    </row>
    <row r="186087">
      <c r="A186087" s="1" t="s">
        <v>58324</v>
      </c>
    </row>
    <row r="186088">
      <c r="A186088" s="1" t="s">
        <v>58325</v>
      </c>
    </row>
    <row r="186089">
      <c r="A186089" s="1" t="s">
        <v>58326</v>
      </c>
    </row>
    <row r="186090">
      <c r="A186090" s="1">
        <v>5.0</v>
      </c>
    </row>
    <row r="186091">
      <c r="A186091" s="1" t="s">
        <v>58327</v>
      </c>
    </row>
    <row r="186092">
      <c r="A186092" s="1" t="s">
        <v>58328</v>
      </c>
    </row>
    <row r="186093">
      <c r="A186093" s="1" t="s">
        <v>58329</v>
      </c>
    </row>
    <row r="186094">
      <c r="A186094" s="1" t="s">
        <v>8620</v>
      </c>
    </row>
    <row r="186095">
      <c r="A186095" s="1" t="s">
        <v>58330</v>
      </c>
    </row>
    <row r="186096">
      <c r="A186096" s="1" t="s">
        <v>58331</v>
      </c>
    </row>
    <row r="186097">
      <c r="A186097" s="1" t="s">
        <v>58332</v>
      </c>
    </row>
    <row r="186098">
      <c r="A186098" s="1" t="s">
        <v>32963</v>
      </c>
    </row>
    <row r="186099">
      <c r="A186099" s="1" t="s">
        <v>58333</v>
      </c>
    </row>
    <row r="186100">
      <c r="A186100" s="1" t="s">
        <v>58334</v>
      </c>
    </row>
    <row r="186101">
      <c r="A186101" s="1" t="s">
        <v>58335</v>
      </c>
    </row>
    <row r="186102">
      <c r="A186102" s="1" t="s">
        <v>58336</v>
      </c>
    </row>
    <row r="186103">
      <c r="A186103" s="1" t="s">
        <v>58337</v>
      </c>
    </row>
    <row r="186104">
      <c r="A186104" s="1" t="s">
        <v>58338</v>
      </c>
    </row>
    <row r="186105">
      <c r="A186105" s="1" t="s">
        <v>58339</v>
      </c>
    </row>
    <row r="186106">
      <c r="A186106" s="1" t="s">
        <v>58340</v>
      </c>
    </row>
    <row r="186107">
      <c r="A186107" s="1" t="s">
        <v>58341</v>
      </c>
    </row>
    <row r="186108">
      <c r="A186108" s="1" t="s">
        <v>58342</v>
      </c>
    </row>
    <row r="186109">
      <c r="A186109" s="1" t="s">
        <v>58343</v>
      </c>
    </row>
    <row r="186110">
      <c r="A186110" s="1" t="s">
        <v>58344</v>
      </c>
    </row>
    <row r="186111">
      <c r="A186111" s="1" t="s">
        <v>58345</v>
      </c>
    </row>
    <row r="186112">
      <c r="A186112" s="1" t="s">
        <v>58346</v>
      </c>
    </row>
    <row r="186113">
      <c r="A186113" s="1" t="s">
        <v>58324</v>
      </c>
    </row>
    <row r="186114">
      <c r="A186114" s="1" t="s">
        <v>58326</v>
      </c>
    </row>
    <row r="186115">
      <c r="A186115" s="1" t="s">
        <v>58327</v>
      </c>
    </row>
    <row r="186116">
      <c r="A186116" s="1" t="s">
        <v>58328</v>
      </c>
    </row>
    <row r="186117">
      <c r="A186117" s="1" t="s">
        <v>58329</v>
      </c>
    </row>
    <row r="186118">
      <c r="A186118" s="1" t="s">
        <v>58330</v>
      </c>
    </row>
    <row r="186119">
      <c r="A186119" s="1" t="s">
        <v>58331</v>
      </c>
    </row>
    <row r="186120">
      <c r="A186120" s="1" t="s">
        <v>58332</v>
      </c>
    </row>
    <row r="186121">
      <c r="A186121" s="1" t="s">
        <v>58333</v>
      </c>
    </row>
    <row r="186122">
      <c r="A186122" s="1" t="s">
        <v>58334</v>
      </c>
    </row>
    <row r="186123">
      <c r="A186123" s="1" t="s">
        <v>58335</v>
      </c>
    </row>
    <row r="186124">
      <c r="A186124" s="1" t="s">
        <v>58336</v>
      </c>
    </row>
    <row r="186125">
      <c r="A186125" s="1" t="s">
        <v>58337</v>
      </c>
    </row>
    <row r="186126">
      <c r="A186126" s="1" t="s">
        <v>58338</v>
      </c>
    </row>
    <row r="186127">
      <c r="A186127" s="1" t="s">
        <v>58339</v>
      </c>
    </row>
    <row r="186128">
      <c r="A186128" s="1" t="s">
        <v>58340</v>
      </c>
    </row>
    <row r="186129">
      <c r="A186129" s="1" t="s">
        <v>58341</v>
      </c>
    </row>
    <row r="186130">
      <c r="A186130" s="1" t="s">
        <v>58342</v>
      </c>
    </row>
    <row r="186131">
      <c r="A186131" s="1" t="s">
        <v>58343</v>
      </c>
    </row>
    <row r="186132">
      <c r="A186132" s="1" t="s">
        <v>58344</v>
      </c>
    </row>
    <row r="186133">
      <c r="A186133" s="1" t="s">
        <v>58345</v>
      </c>
    </row>
    <row r="186134">
      <c r="A186134" s="1" t="s">
        <v>58347</v>
      </c>
    </row>
    <row r="186135">
      <c r="A186135" s="1" t="s">
        <v>58348</v>
      </c>
    </row>
    <row r="186136">
      <c r="A186136" s="1" t="s">
        <v>26082</v>
      </c>
    </row>
    <row r="186138">
      <c r="A186138" s="1" t="s">
        <v>26083</v>
      </c>
    </row>
    <row r="186140">
      <c r="A186140" s="1" t="s">
        <v>26084</v>
      </c>
    </row>
    <row r="186142">
      <c r="A186142" s="1" t="s">
        <v>4983</v>
      </c>
    </row>
    <row r="186144">
      <c r="A186144" s="1" t="s">
        <v>879</v>
      </c>
    </row>
    <row r="186146">
      <c r="A186146" s="1" t="s">
        <v>3294</v>
      </c>
    </row>
    <row r="186148">
      <c r="A186148" s="1" t="s">
        <v>233</v>
      </c>
    </row>
    <row r="186149">
      <c r="A186149" s="1" t="s">
        <v>26085</v>
      </c>
    </row>
    <row r="186150">
      <c r="A186150" s="1" t="s">
        <v>26082</v>
      </c>
    </row>
    <row r="186151">
      <c r="A186151" s="1" t="s">
        <v>26083</v>
      </c>
    </row>
    <row r="186152">
      <c r="A186152" s="1" t="s">
        <v>26084</v>
      </c>
    </row>
    <row r="186153">
      <c r="A186153" s="1" t="s">
        <v>4983</v>
      </c>
    </row>
    <row r="186154">
      <c r="A186154" s="1" t="s">
        <v>26086</v>
      </c>
    </row>
    <row r="186155">
      <c r="A186155" s="1" t="s">
        <v>58349</v>
      </c>
    </row>
    <row r="186156">
      <c r="A186156" s="1" t="s">
        <v>26088</v>
      </c>
    </row>
    <row r="186157">
      <c r="A186157" s="1" t="s">
        <v>26089</v>
      </c>
    </row>
    <row r="186158">
      <c r="A186158" s="1" t="s">
        <v>26088</v>
      </c>
    </row>
    <row r="186159">
      <c r="A186159" s="1" t="s">
        <v>26090</v>
      </c>
    </row>
    <row r="186160">
      <c r="A186160" s="1" t="s">
        <v>26088</v>
      </c>
    </row>
    <row r="186161">
      <c r="A186161" s="1" t="s">
        <v>26091</v>
      </c>
    </row>
    <row r="186162">
      <c r="A186162" s="1" t="s">
        <v>26088</v>
      </c>
    </row>
    <row r="186163">
      <c r="A186163" s="1" t="s">
        <v>26089</v>
      </c>
    </row>
    <row r="186164">
      <c r="A186164" s="1" t="s">
        <v>26088</v>
      </c>
    </row>
    <row r="186165">
      <c r="A186165" s="1" t="s">
        <v>26090</v>
      </c>
    </row>
    <row r="186166">
      <c r="A186166" s="1" t="s">
        <v>26088</v>
      </c>
    </row>
    <row r="186167">
      <c r="A186167" s="1" t="s">
        <v>26092</v>
      </c>
    </row>
    <row r="186168">
      <c r="A186168" s="1" t="s">
        <v>58350</v>
      </c>
    </row>
    <row r="186169">
      <c r="A186169" s="1" t="s">
        <v>58351</v>
      </c>
    </row>
    <row r="186170">
      <c r="A186170" s="1" t="s">
        <v>58352</v>
      </c>
    </row>
    <row r="186171">
      <c r="A186171" s="1" t="s">
        <v>58353</v>
      </c>
    </row>
    <row r="186172">
      <c r="A186172" s="1" t="s">
        <v>58354</v>
      </c>
    </row>
    <row r="186173">
      <c r="A186173" s="1" t="s">
        <v>58355</v>
      </c>
    </row>
    <row r="186174">
      <c r="A186174" s="1" t="s">
        <v>977</v>
      </c>
    </row>
    <row r="186175">
      <c r="A186175" s="1" t="s">
        <v>2802</v>
      </c>
    </row>
    <row r="186176">
      <c r="A186176" s="1" t="s">
        <v>36080</v>
      </c>
    </row>
    <row r="186177">
      <c r="A186177" s="1" t="s">
        <v>58356</v>
      </c>
    </row>
    <row r="186178">
      <c r="A186178" s="1" t="s">
        <v>58357</v>
      </c>
    </row>
    <row r="186179">
      <c r="A186179" s="1" t="s">
        <v>58358</v>
      </c>
    </row>
    <row r="186180">
      <c r="A186180" s="1" t="s">
        <v>58351</v>
      </c>
    </row>
    <row r="186181">
      <c r="A186181" s="1" t="s">
        <v>58352</v>
      </c>
    </row>
    <row r="186182">
      <c r="A186182" s="1" t="s">
        <v>58353</v>
      </c>
    </row>
    <row r="186183">
      <c r="A186183" s="1" t="s">
        <v>58354</v>
      </c>
    </row>
    <row r="186184">
      <c r="A186184" s="1" t="s">
        <v>58355</v>
      </c>
    </row>
    <row r="186185">
      <c r="A186185" s="1" t="s">
        <v>58359</v>
      </c>
    </row>
    <row r="186186">
      <c r="A186186" s="1" t="s">
        <v>58360</v>
      </c>
    </row>
    <row r="186187">
      <c r="A186187" s="1" t="s">
        <v>58361</v>
      </c>
    </row>
    <row r="186188">
      <c r="A186188" s="1" t="s">
        <v>58362</v>
      </c>
    </row>
    <row r="186189">
      <c r="A186189" s="1" t="s">
        <v>58363</v>
      </c>
    </row>
    <row r="186190">
      <c r="A186190" s="1" t="s">
        <v>2417</v>
      </c>
    </row>
    <row r="186191">
      <c r="A186191" s="1" t="s">
        <v>58364</v>
      </c>
    </row>
    <row r="186192">
      <c r="A186192" s="1" t="s">
        <v>58361</v>
      </c>
    </row>
    <row r="186193">
      <c r="A186193" s="1" t="s">
        <v>58362</v>
      </c>
    </row>
    <row r="186194">
      <c r="A186194" s="1" t="s">
        <v>58363</v>
      </c>
    </row>
    <row r="186195">
      <c r="A186195" s="1" t="s">
        <v>58365</v>
      </c>
    </row>
    <row r="186196">
      <c r="A186196" s="1" t="s">
        <v>58366</v>
      </c>
    </row>
    <row r="186198">
      <c r="A186198" s="1" t="s">
        <v>58367</v>
      </c>
    </row>
    <row r="186199">
      <c r="A186199" s="1" t="s">
        <v>58368</v>
      </c>
    </row>
    <row r="186200">
      <c r="A186200" s="1" t="s">
        <v>58369</v>
      </c>
    </row>
    <row r="186202">
      <c r="A186202" s="1" t="s">
        <v>58370</v>
      </c>
    </row>
    <row r="186203">
      <c r="A186203" s="1" t="s">
        <v>58371</v>
      </c>
    </row>
    <row r="186205">
      <c r="A186205" s="1" t="s">
        <v>58372</v>
      </c>
    </row>
    <row r="186207">
      <c r="A186207" s="1" t="s">
        <v>58373</v>
      </c>
    </row>
    <row r="186209">
      <c r="A186209" s="1" t="s">
        <v>58374</v>
      </c>
    </row>
    <row r="186211">
      <c r="A186211" s="1" t="s">
        <v>879</v>
      </c>
    </row>
    <row r="186213">
      <c r="A186213" s="1" t="s">
        <v>52501</v>
      </c>
    </row>
    <row r="186215">
      <c r="A186215" s="1" t="s">
        <v>58375</v>
      </c>
    </row>
    <row r="186217">
      <c r="A186217" s="1" t="s">
        <v>58376</v>
      </c>
    </row>
    <row r="186219">
      <c r="A186219" s="1" t="s">
        <v>58377</v>
      </c>
    </row>
    <row r="186220">
      <c r="A186220" s="1" t="s">
        <v>58378</v>
      </c>
    </row>
    <row r="186222">
      <c r="A186222" s="1" t="s">
        <v>15097</v>
      </c>
    </row>
    <row r="186224">
      <c r="A186224" s="1" t="s">
        <v>20831</v>
      </c>
    </row>
    <row r="186226">
      <c r="A186226" s="1" t="s">
        <v>58379</v>
      </c>
    </row>
    <row r="186227">
      <c r="A186227" s="1" t="s">
        <v>58368</v>
      </c>
    </row>
    <row r="186228">
      <c r="A186228" s="1" t="s">
        <v>58369</v>
      </c>
    </row>
    <row r="186229">
      <c r="A186229" s="1" t="s">
        <v>58370</v>
      </c>
    </row>
    <row r="186230">
      <c r="A186230" s="1" t="s">
        <v>58371</v>
      </c>
    </row>
    <row r="186231">
      <c r="A186231" s="1" t="s">
        <v>58372</v>
      </c>
    </row>
    <row r="186232">
      <c r="A186232" s="1" t="s">
        <v>58373</v>
      </c>
    </row>
    <row r="186233">
      <c r="A186233" s="1" t="s">
        <v>58374</v>
      </c>
    </row>
    <row r="186234">
      <c r="A186234" s="1" t="s">
        <v>52501</v>
      </c>
    </row>
    <row r="186235">
      <c r="A186235" s="1" t="s">
        <v>58375</v>
      </c>
    </row>
    <row r="186236">
      <c r="A186236" s="1" t="s">
        <v>58376</v>
      </c>
    </row>
    <row r="186237">
      <c r="A186237" s="1" t="s">
        <v>58377</v>
      </c>
    </row>
    <row r="186238">
      <c r="A186238" s="1" t="s">
        <v>58378</v>
      </c>
    </row>
    <row r="186239">
      <c r="A186239" s="1" t="s">
        <v>58380</v>
      </c>
    </row>
    <row r="186240">
      <c r="A186240" s="1" t="s">
        <v>58381</v>
      </c>
    </row>
    <row r="186241">
      <c r="A186241" s="1" t="s">
        <v>58361</v>
      </c>
    </row>
    <row r="186242">
      <c r="A186242" s="1" t="s">
        <v>58362</v>
      </c>
    </row>
    <row r="186243">
      <c r="A186243" s="1" t="s">
        <v>58363</v>
      </c>
    </row>
    <row r="186244">
      <c r="A186244" s="1" t="s">
        <v>2417</v>
      </c>
    </row>
    <row r="186245">
      <c r="A186245" s="1" t="s">
        <v>58364</v>
      </c>
    </row>
    <row r="186246">
      <c r="A186246" s="1" t="s">
        <v>58361</v>
      </c>
    </row>
    <row r="186247">
      <c r="A186247" s="1" t="s">
        <v>58362</v>
      </c>
    </row>
    <row r="186248">
      <c r="A186248" s="1" t="s">
        <v>58363</v>
      </c>
    </row>
    <row r="186249">
      <c r="A186249" s="1" t="s">
        <v>58365</v>
      </c>
    </row>
    <row r="186250">
      <c r="A186250" s="1" t="s">
        <v>58382</v>
      </c>
    </row>
    <row r="186251">
      <c r="A186251" s="1" t="s">
        <v>58383</v>
      </c>
    </row>
    <row r="186252">
      <c r="A186252" s="1" t="s">
        <v>58384</v>
      </c>
    </row>
    <row r="186253">
      <c r="A186253" s="1" t="s">
        <v>58385</v>
      </c>
    </row>
    <row r="186254">
      <c r="A186254" s="1" t="s">
        <v>58386</v>
      </c>
    </row>
    <row r="186255">
      <c r="A186255" s="3" t="str">
        <f>==</f>
        <v>#ERROR!</v>
      </c>
    </row>
    <row r="186256">
      <c r="A186256" s="1" t="s">
        <v>58387</v>
      </c>
    </row>
    <row r="186257">
      <c r="A186257" s="1" t="s">
        <v>270</v>
      </c>
    </row>
    <row r="186258">
      <c r="A186258" s="1" t="s">
        <v>41629</v>
      </c>
    </row>
    <row r="186259">
      <c r="A186259" s="1" t="s">
        <v>58388</v>
      </c>
    </row>
    <row r="186260">
      <c r="A186260" s="1" t="s">
        <v>977</v>
      </c>
    </row>
    <row r="186261">
      <c r="A186261" s="1" t="s">
        <v>58389</v>
      </c>
    </row>
    <row r="186262">
      <c r="A186262" s="1" t="s">
        <v>35197</v>
      </c>
    </row>
    <row r="186263">
      <c r="A186263" s="1" t="s">
        <v>977</v>
      </c>
    </row>
    <row r="186264">
      <c r="A186264" s="1" t="s">
        <v>58390</v>
      </c>
    </row>
    <row r="186265">
      <c r="A186265" s="3" t="str">
        <f/>
        <v>#ERROR!</v>
      </c>
    </row>
    <row r="186266">
      <c r="A186266" s="1" t="s">
        <v>8688</v>
      </c>
    </row>
    <row r="186267">
      <c r="A186267" s="1" t="s">
        <v>58391</v>
      </c>
    </row>
    <row r="186268">
      <c r="A186268" s="1" t="s">
        <v>58392</v>
      </c>
    </row>
    <row r="186269">
      <c r="A186269" s="1" t="s">
        <v>58393</v>
      </c>
    </row>
    <row r="186270">
      <c r="A186270" s="1" t="s">
        <v>8688</v>
      </c>
    </row>
    <row r="186271">
      <c r="A186271" s="1" t="s">
        <v>58394</v>
      </c>
    </row>
    <row r="186272">
      <c r="A186272" s="1" t="s">
        <v>58395</v>
      </c>
    </row>
    <row r="186273">
      <c r="A186273" s="1" t="s">
        <v>58396</v>
      </c>
    </row>
    <row r="186274">
      <c r="A186274" s="1" t="s">
        <v>58383</v>
      </c>
    </row>
    <row r="186275">
      <c r="A186275" s="1" t="s">
        <v>58384</v>
      </c>
    </row>
    <row r="186276">
      <c r="A186276" s="1" t="s">
        <v>58385</v>
      </c>
    </row>
    <row r="186277">
      <c r="A186277" s="1" t="s">
        <v>58386</v>
      </c>
    </row>
    <row r="186278">
      <c r="A186278" s="1" t="s">
        <v>58387</v>
      </c>
    </row>
    <row r="186279">
      <c r="A186279" s="1" t="s">
        <v>58388</v>
      </c>
    </row>
    <row r="186280">
      <c r="A186280" s="1" t="s">
        <v>58389</v>
      </c>
    </row>
    <row r="186281">
      <c r="A186281" s="1" t="s">
        <v>35197</v>
      </c>
    </row>
    <row r="186282">
      <c r="A186282" s="1" t="s">
        <v>58390</v>
      </c>
    </row>
    <row r="186283">
      <c r="A186283" s="1" t="s">
        <v>58391</v>
      </c>
    </row>
    <row r="186284">
      <c r="A186284" s="1" t="s">
        <v>58392</v>
      </c>
    </row>
    <row r="186285">
      <c r="A186285" s="1" t="s">
        <v>58393</v>
      </c>
    </row>
    <row r="186286">
      <c r="A186286" s="1" t="s">
        <v>58394</v>
      </c>
    </row>
    <row r="186287">
      <c r="A186287" s="1" t="s">
        <v>58395</v>
      </c>
    </row>
    <row r="186288">
      <c r="A186288" s="1" t="s">
        <v>58397</v>
      </c>
    </row>
    <row r="186289">
      <c r="A186289" s="1" t="s">
        <v>58398</v>
      </c>
    </row>
    <row r="186290">
      <c r="A186290" s="1" t="s">
        <v>58399</v>
      </c>
    </row>
    <row r="186291">
      <c r="A186291" s="1" t="s">
        <v>186</v>
      </c>
    </row>
    <row r="186292">
      <c r="A186292" s="1" t="s">
        <v>58400</v>
      </c>
    </row>
    <row r="186293">
      <c r="A186293" s="1" t="s">
        <v>41346</v>
      </c>
    </row>
    <row r="186294">
      <c r="A186294" s="1" t="s">
        <v>58401</v>
      </c>
    </row>
    <row r="186295">
      <c r="A186295" s="1" t="s">
        <v>10091</v>
      </c>
    </row>
    <row r="186296">
      <c r="A186296" s="1" t="s">
        <v>58402</v>
      </c>
    </row>
    <row r="186297">
      <c r="A186297" s="1" t="s">
        <v>58403</v>
      </c>
    </row>
    <row r="186298">
      <c r="A186298" s="1" t="s">
        <v>58404</v>
      </c>
    </row>
    <row r="186299">
      <c r="A186299" s="1" t="s">
        <v>58405</v>
      </c>
    </row>
    <row r="186300">
      <c r="A186300" s="1" t="s">
        <v>58406</v>
      </c>
    </row>
    <row r="186301">
      <c r="A186301" s="1" t="s">
        <v>58407</v>
      </c>
    </row>
    <row r="186302">
      <c r="A186302" s="1" t="s">
        <v>58408</v>
      </c>
    </row>
    <row r="186303">
      <c r="A186303" s="1" t="s">
        <v>58409</v>
      </c>
    </row>
    <row r="186304">
      <c r="A186304" s="1" t="s">
        <v>58410</v>
      </c>
    </row>
    <row r="186305">
      <c r="A186305" s="1" t="s">
        <v>186</v>
      </c>
    </row>
    <row r="186306">
      <c r="A186306" s="3" t="str">
        <f/>
        <v>#ERROR!</v>
      </c>
    </row>
    <row r="186307">
      <c r="A186307" s="1" t="s">
        <v>58411</v>
      </c>
    </row>
    <row r="186308">
      <c r="A186308" s="1" t="s">
        <v>186</v>
      </c>
    </row>
    <row r="186309">
      <c r="A186309" s="1" t="s">
        <v>8688</v>
      </c>
    </row>
    <row r="186310">
      <c r="A186310" s="1" t="s">
        <v>7809</v>
      </c>
    </row>
    <row r="186311">
      <c r="A186311" s="1" t="s">
        <v>4583</v>
      </c>
    </row>
    <row r="186312">
      <c r="A186312" s="1" t="s">
        <v>14417</v>
      </c>
    </row>
    <row r="186313">
      <c r="A186313" s="1" t="s">
        <v>58412</v>
      </c>
    </row>
    <row r="186314">
      <c r="A186314" s="1" t="s">
        <v>34606</v>
      </c>
    </row>
    <row r="186315">
      <c r="A186315" s="1" t="s">
        <v>7815</v>
      </c>
    </row>
    <row r="186316">
      <c r="A186316" s="1" t="s">
        <v>58413</v>
      </c>
    </row>
    <row r="186317">
      <c r="A186317" s="1" t="s">
        <v>58414</v>
      </c>
    </row>
    <row r="186318">
      <c r="A186318" s="1" t="s">
        <v>8688</v>
      </c>
    </row>
    <row r="186319">
      <c r="A186319" s="1" t="s">
        <v>55802</v>
      </c>
    </row>
    <row r="186320">
      <c r="A186320" s="1" t="s">
        <v>977</v>
      </c>
    </row>
    <row r="186321">
      <c r="A186321" s="1" t="s">
        <v>7815</v>
      </c>
    </row>
    <row r="186322">
      <c r="A186322" s="1" t="s">
        <v>58415</v>
      </c>
    </row>
    <row r="186323">
      <c r="A186323" s="1" t="s">
        <v>58416</v>
      </c>
    </row>
    <row r="186324">
      <c r="A186324" s="1" t="s">
        <v>58399</v>
      </c>
    </row>
    <row r="186325">
      <c r="A186325" s="1" t="s">
        <v>58400</v>
      </c>
    </row>
    <row r="186326">
      <c r="A186326" s="1" t="s">
        <v>58401</v>
      </c>
    </row>
    <row r="186327">
      <c r="A186327" s="1" t="s">
        <v>58402</v>
      </c>
    </row>
    <row r="186328">
      <c r="A186328" s="1" t="s">
        <v>58403</v>
      </c>
    </row>
    <row r="186329">
      <c r="A186329" s="1" t="s">
        <v>58404</v>
      </c>
    </row>
    <row r="186330">
      <c r="A186330" s="1" t="s">
        <v>58405</v>
      </c>
    </row>
    <row r="186331">
      <c r="A186331" s="1" t="s">
        <v>58406</v>
      </c>
    </row>
    <row r="186332">
      <c r="A186332" s="1" t="s">
        <v>58407</v>
      </c>
    </row>
    <row r="186333">
      <c r="A186333" s="1" t="s">
        <v>58408</v>
      </c>
    </row>
    <row r="186334">
      <c r="A186334" s="1" t="s">
        <v>58409</v>
      </c>
    </row>
    <row r="186335">
      <c r="A186335" s="1" t="s">
        <v>58410</v>
      </c>
    </row>
    <row r="186336">
      <c r="A186336" s="1" t="s">
        <v>58411</v>
      </c>
    </row>
    <row r="186337">
      <c r="A186337" s="1" t="s">
        <v>58412</v>
      </c>
    </row>
    <row r="186338">
      <c r="A186338" s="1" t="s">
        <v>34606</v>
      </c>
    </row>
    <row r="186339">
      <c r="A186339" s="1" t="s">
        <v>58413</v>
      </c>
    </row>
    <row r="186340">
      <c r="A186340" s="1" t="s">
        <v>58414</v>
      </c>
    </row>
    <row r="186341">
      <c r="A186341" s="1" t="s">
        <v>55802</v>
      </c>
    </row>
    <row r="186342">
      <c r="A186342" s="1" t="s">
        <v>58417</v>
      </c>
    </row>
    <row r="186343">
      <c r="A186343" s="1" t="s">
        <v>58418</v>
      </c>
    </row>
    <row r="186345">
      <c r="A186345" s="1" t="s">
        <v>14341</v>
      </c>
    </row>
    <row r="186347">
      <c r="A186347" s="1" t="s">
        <v>58419</v>
      </c>
    </row>
    <row r="186349">
      <c r="A186349" s="1" t="s">
        <v>58420</v>
      </c>
    </row>
    <row r="186350">
      <c r="A186350" s="1" t="s">
        <v>58421</v>
      </c>
    </row>
    <row r="186352">
      <c r="A186352" s="1" t="s">
        <v>58422</v>
      </c>
    </row>
    <row r="186353">
      <c r="A186353" s="1" t="s">
        <v>58423</v>
      </c>
    </row>
    <row r="186354">
      <c r="A186354" s="1" t="s">
        <v>58424</v>
      </c>
    </row>
    <row r="186355">
      <c r="A186355" s="1" t="s">
        <v>58425</v>
      </c>
    </row>
    <row r="186356">
      <c r="A186356" s="1" t="s">
        <v>58426</v>
      </c>
    </row>
    <row r="186357">
      <c r="A186357" s="1" t="s">
        <v>58427</v>
      </c>
    </row>
    <row r="186358">
      <c r="A186358" s="1" t="s">
        <v>58428</v>
      </c>
    </row>
    <row r="186359">
      <c r="A186359" s="1" t="s">
        <v>58429</v>
      </c>
    </row>
    <row r="186360">
      <c r="A186360" s="1" t="s">
        <v>58430</v>
      </c>
    </row>
    <row r="186361">
      <c r="A186361" s="1" t="s">
        <v>58431</v>
      </c>
    </row>
    <row r="186362">
      <c r="A186362" s="1" t="s">
        <v>58432</v>
      </c>
    </row>
    <row r="186363">
      <c r="A186363" s="1" t="s">
        <v>58433</v>
      </c>
    </row>
    <row r="186364">
      <c r="A186364" s="1" t="s">
        <v>58434</v>
      </c>
    </row>
    <row r="186365">
      <c r="A186365" s="1" t="s">
        <v>58435</v>
      </c>
    </row>
    <row r="186366">
      <c r="A186366" s="1" t="s">
        <v>58436</v>
      </c>
    </row>
    <row r="186367">
      <c r="A186367" s="1" t="s">
        <v>58437</v>
      </c>
    </row>
    <row r="186368">
      <c r="A186368" s="1" t="s">
        <v>58438</v>
      </c>
    </row>
    <row r="186369">
      <c r="A186369" s="1" t="s">
        <v>58439</v>
      </c>
    </row>
    <row r="186370">
      <c r="A186370" s="1" t="s">
        <v>58440</v>
      </c>
    </row>
    <row r="186371">
      <c r="A186371" s="1" t="s">
        <v>58441</v>
      </c>
    </row>
    <row r="186372">
      <c r="A186372" s="1" t="s">
        <v>58442</v>
      </c>
    </row>
    <row r="186373">
      <c r="A186373" s="1" t="s">
        <v>58443</v>
      </c>
    </row>
    <row r="186374">
      <c r="A186374" s="1" t="s">
        <v>58444</v>
      </c>
    </row>
    <row r="186375">
      <c r="A186375" s="1" t="s">
        <v>58445</v>
      </c>
    </row>
    <row r="186376">
      <c r="A186376" s="1" t="s">
        <v>58446</v>
      </c>
    </row>
    <row r="186377">
      <c r="A186377" s="1" t="s">
        <v>58447</v>
      </c>
    </row>
    <row r="186378">
      <c r="A186378" s="1" t="s">
        <v>58448</v>
      </c>
    </row>
    <row r="186380">
      <c r="A186380" s="1" t="s">
        <v>58449</v>
      </c>
    </row>
    <row r="186382">
      <c r="A186382" s="1" t="s">
        <v>58450</v>
      </c>
    </row>
    <row r="186384">
      <c r="A186384" s="1" t="s">
        <v>58451</v>
      </c>
    </row>
    <row r="186385">
      <c r="A186385" s="1" t="s">
        <v>58421</v>
      </c>
    </row>
    <row r="186386">
      <c r="A186386" s="1" t="s">
        <v>58422</v>
      </c>
    </row>
    <row r="186387">
      <c r="A186387" s="1" t="s">
        <v>58423</v>
      </c>
    </row>
    <row r="186388">
      <c r="A186388" s="1" t="s">
        <v>58424</v>
      </c>
    </row>
    <row r="186389">
      <c r="A186389" s="1" t="s">
        <v>58425</v>
      </c>
    </row>
    <row r="186390">
      <c r="A186390" s="1" t="s">
        <v>58426</v>
      </c>
    </row>
    <row r="186391">
      <c r="A186391" s="1" t="s">
        <v>58427</v>
      </c>
    </row>
    <row r="186392">
      <c r="A186392" s="1" t="s">
        <v>58428</v>
      </c>
    </row>
    <row r="186393">
      <c r="A186393" s="1" t="s">
        <v>58429</v>
      </c>
    </row>
    <row r="186394">
      <c r="A186394" s="1" t="s">
        <v>58430</v>
      </c>
    </row>
    <row r="186395">
      <c r="A186395" s="1" t="s">
        <v>58431</v>
      </c>
    </row>
    <row r="186396">
      <c r="A186396" s="1" t="s">
        <v>58433</v>
      </c>
    </row>
    <row r="186397">
      <c r="A186397" s="1" t="s">
        <v>58434</v>
      </c>
    </row>
    <row r="186398">
      <c r="A186398" s="1" t="s">
        <v>58435</v>
      </c>
    </row>
    <row r="186399">
      <c r="A186399" s="1" t="s">
        <v>58436</v>
      </c>
    </row>
    <row r="186400">
      <c r="A186400" s="1" t="s">
        <v>58437</v>
      </c>
    </row>
    <row r="186401">
      <c r="A186401" s="1" t="s">
        <v>58438</v>
      </c>
    </row>
    <row r="186402">
      <c r="A186402" s="1" t="s">
        <v>58439</v>
      </c>
    </row>
    <row r="186403">
      <c r="A186403" s="1" t="s">
        <v>58440</v>
      </c>
    </row>
    <row r="186404">
      <c r="A186404" s="1" t="s">
        <v>58441</v>
      </c>
    </row>
    <row r="186405">
      <c r="A186405" s="1" t="s">
        <v>58442</v>
      </c>
    </row>
    <row r="186406">
      <c r="A186406" s="1" t="s">
        <v>58443</v>
      </c>
    </row>
    <row r="186407">
      <c r="A186407" s="1" t="s">
        <v>58444</v>
      </c>
    </row>
    <row r="186408">
      <c r="A186408" s="1" t="s">
        <v>58445</v>
      </c>
    </row>
    <row r="186409">
      <c r="A186409" s="1" t="s">
        <v>58446</v>
      </c>
    </row>
    <row r="186410">
      <c r="A186410" s="1" t="s">
        <v>58447</v>
      </c>
    </row>
    <row r="186411">
      <c r="A186411" s="1" t="s">
        <v>58448</v>
      </c>
    </row>
    <row r="186412">
      <c r="A186412" s="1" t="s">
        <v>58449</v>
      </c>
    </row>
    <row r="186413">
      <c r="A186413" s="1" t="s">
        <v>58452</v>
      </c>
    </row>
    <row r="186414">
      <c r="A186414" s="1" t="s">
        <v>58453</v>
      </c>
    </row>
    <row r="186415">
      <c r="A186415" s="1" t="s">
        <v>58399</v>
      </c>
    </row>
    <row r="186416">
      <c r="A186416" s="1" t="s">
        <v>186</v>
      </c>
    </row>
    <row r="186417">
      <c r="A186417" s="1" t="s">
        <v>58400</v>
      </c>
    </row>
    <row r="186418">
      <c r="A186418" s="1" t="s">
        <v>41346</v>
      </c>
    </row>
    <row r="186419">
      <c r="A186419" s="1" t="s">
        <v>58401</v>
      </c>
    </row>
    <row r="186420">
      <c r="A186420" s="1" t="s">
        <v>10091</v>
      </c>
    </row>
    <row r="186421">
      <c r="A186421" s="1" t="s">
        <v>58402</v>
      </c>
    </row>
    <row r="186422">
      <c r="A186422" s="1" t="s">
        <v>58403</v>
      </c>
    </row>
    <row r="186423">
      <c r="A186423" s="1" t="s">
        <v>58404</v>
      </c>
    </row>
    <row r="186424">
      <c r="A186424" s="1" t="s">
        <v>58405</v>
      </c>
    </row>
    <row r="186425">
      <c r="A186425" s="1" t="s">
        <v>58406</v>
      </c>
    </row>
    <row r="186426">
      <c r="A186426" s="1" t="s">
        <v>58407</v>
      </c>
    </row>
    <row r="186427">
      <c r="A186427" s="1" t="s">
        <v>58408</v>
      </c>
    </row>
    <row r="186428">
      <c r="A186428" s="1" t="s">
        <v>58409</v>
      </c>
    </row>
    <row r="186429">
      <c r="A186429" s="1" t="s">
        <v>58410</v>
      </c>
    </row>
    <row r="186430">
      <c r="A186430" s="1" t="s">
        <v>186</v>
      </c>
    </row>
    <row r="186431">
      <c r="A186431" s="3" t="str">
        <f/>
        <v>#ERROR!</v>
      </c>
    </row>
    <row r="186432">
      <c r="A186432" s="1" t="s">
        <v>58411</v>
      </c>
    </row>
    <row r="186433">
      <c r="A186433" s="1" t="s">
        <v>186</v>
      </c>
    </row>
    <row r="186434">
      <c r="A186434" s="1" t="s">
        <v>8688</v>
      </c>
    </row>
    <row r="186435">
      <c r="A186435" s="1" t="s">
        <v>7809</v>
      </c>
    </row>
    <row r="186436">
      <c r="A186436" s="1" t="s">
        <v>4583</v>
      </c>
    </row>
    <row r="186437">
      <c r="A186437" s="1" t="s">
        <v>14417</v>
      </c>
    </row>
    <row r="186438">
      <c r="A186438" s="1" t="s">
        <v>58412</v>
      </c>
    </row>
    <row r="186439">
      <c r="A186439" s="1" t="s">
        <v>34606</v>
      </c>
    </row>
    <row r="186440">
      <c r="A186440" s="1" t="s">
        <v>7815</v>
      </c>
    </row>
    <row r="186441">
      <c r="A186441" s="1" t="s">
        <v>58413</v>
      </c>
    </row>
    <row r="186442">
      <c r="A186442" s="1" t="s">
        <v>58414</v>
      </c>
    </row>
    <row r="186443">
      <c r="A186443" s="1" t="s">
        <v>8688</v>
      </c>
    </row>
    <row r="186444">
      <c r="A186444" s="1" t="s">
        <v>55802</v>
      </c>
    </row>
    <row r="186445">
      <c r="A186445" s="1" t="s">
        <v>977</v>
      </c>
    </row>
    <row r="186446">
      <c r="A186446" s="1" t="s">
        <v>7815</v>
      </c>
    </row>
    <row r="186447">
      <c r="A186447" s="1" t="s">
        <v>58415</v>
      </c>
    </row>
    <row r="186448">
      <c r="A186448" s="1" t="s">
        <v>58416</v>
      </c>
    </row>
    <row r="186449">
      <c r="A186449" s="1" t="s">
        <v>58399</v>
      </c>
    </row>
    <row r="186450">
      <c r="A186450" s="1" t="s">
        <v>58400</v>
      </c>
    </row>
    <row r="186451">
      <c r="A186451" s="1" t="s">
        <v>58401</v>
      </c>
    </row>
    <row r="186452">
      <c r="A186452" s="1" t="s">
        <v>58402</v>
      </c>
    </row>
    <row r="186453">
      <c r="A186453" s="1" t="s">
        <v>58403</v>
      </c>
    </row>
    <row r="186454">
      <c r="A186454" s="1" t="s">
        <v>58404</v>
      </c>
    </row>
    <row r="186455">
      <c r="A186455" s="1" t="s">
        <v>58405</v>
      </c>
    </row>
    <row r="186456">
      <c r="A186456" s="1" t="s">
        <v>58406</v>
      </c>
    </row>
    <row r="186457">
      <c r="A186457" s="1" t="s">
        <v>58407</v>
      </c>
    </row>
    <row r="186458">
      <c r="A186458" s="1" t="s">
        <v>58408</v>
      </c>
    </row>
    <row r="186459">
      <c r="A186459" s="1" t="s">
        <v>58409</v>
      </c>
    </row>
    <row r="186460">
      <c r="A186460" s="1" t="s">
        <v>58410</v>
      </c>
    </row>
    <row r="186461">
      <c r="A186461" s="1" t="s">
        <v>58411</v>
      </c>
    </row>
    <row r="186462">
      <c r="A186462" s="1" t="s">
        <v>58412</v>
      </c>
    </row>
    <row r="186463">
      <c r="A186463" s="1" t="s">
        <v>34606</v>
      </c>
    </row>
    <row r="186464">
      <c r="A186464" s="1" t="s">
        <v>58413</v>
      </c>
    </row>
    <row r="186465">
      <c r="A186465" s="1" t="s">
        <v>58414</v>
      </c>
    </row>
    <row r="186466">
      <c r="A186466" s="1" t="s">
        <v>55802</v>
      </c>
    </row>
    <row r="186467">
      <c r="A186467" s="1" t="s">
        <v>58417</v>
      </c>
    </row>
    <row r="186468">
      <c r="A186468" s="1" t="s">
        <v>58454</v>
      </c>
    </row>
    <row r="186469">
      <c r="A186469" s="1" t="s">
        <v>9113</v>
      </c>
    </row>
    <row r="186470">
      <c r="A186470" s="1" t="s">
        <v>58455</v>
      </c>
    </row>
    <row r="186471">
      <c r="A186471" s="1" t="s">
        <v>7820</v>
      </c>
    </row>
    <row r="186472">
      <c r="A186472" s="1" t="s">
        <v>47945</v>
      </c>
    </row>
    <row r="186473">
      <c r="A186473" s="1" t="s">
        <v>7815</v>
      </c>
    </row>
    <row r="186474">
      <c r="A186474" s="1" t="s">
        <v>58456</v>
      </c>
    </row>
    <row r="186475">
      <c r="A186475" s="1" t="s">
        <v>58457</v>
      </c>
    </row>
    <row r="186476">
      <c r="A186476" s="1" t="s">
        <v>58458</v>
      </c>
    </row>
    <row r="186477">
      <c r="A186477" s="1" t="s">
        <v>977</v>
      </c>
    </row>
    <row r="186478">
      <c r="A186478" s="1" t="s">
        <v>58459</v>
      </c>
    </row>
    <row r="186479">
      <c r="A186479" s="1" t="s">
        <v>11880</v>
      </c>
    </row>
    <row r="186480">
      <c r="A186480" s="1" t="s">
        <v>58460</v>
      </c>
    </row>
    <row r="186481">
      <c r="A186481" s="1" t="s">
        <v>58461</v>
      </c>
    </row>
    <row r="186482">
      <c r="A186482" s="1" t="s">
        <v>58455</v>
      </c>
    </row>
    <row r="186483">
      <c r="A186483" s="1" t="s">
        <v>47945</v>
      </c>
    </row>
    <row r="186484">
      <c r="A186484" s="1" t="s">
        <v>58456</v>
      </c>
    </row>
    <row r="186485">
      <c r="A186485" s="1" t="s">
        <v>58457</v>
      </c>
    </row>
    <row r="186486">
      <c r="A186486" s="1" t="s">
        <v>58458</v>
      </c>
    </row>
    <row r="186487">
      <c r="A186487" s="1" t="s">
        <v>58459</v>
      </c>
    </row>
    <row r="186488">
      <c r="A186488" s="1" t="s">
        <v>58460</v>
      </c>
    </row>
    <row r="186489">
      <c r="A186489" s="1" t="s">
        <v>58462</v>
      </c>
    </row>
    <row r="186490">
      <c r="A186490" s="1" t="s">
        <v>58463</v>
      </c>
    </row>
    <row r="186491">
      <c r="A186491" s="1" t="s">
        <v>58464</v>
      </c>
    </row>
    <row r="186492">
      <c r="A186492" s="1" t="s">
        <v>58465</v>
      </c>
    </row>
    <row r="186493">
      <c r="A186493" s="1" t="s">
        <v>3411</v>
      </c>
    </row>
    <row r="186494">
      <c r="A186494" s="1" t="s">
        <v>58466</v>
      </c>
    </row>
    <row r="186495">
      <c r="A186495" s="1" t="s">
        <v>58464</v>
      </c>
    </row>
    <row r="186496">
      <c r="A186496" s="1" t="s">
        <v>58465</v>
      </c>
    </row>
    <row r="186497">
      <c r="A186497" s="1" t="s">
        <v>58467</v>
      </c>
    </row>
    <row r="186498">
      <c r="A186498" s="1" t="s">
        <v>58468</v>
      </c>
    </row>
    <row r="186499">
      <c r="A186499" s="1" t="s">
        <v>58469</v>
      </c>
    </row>
    <row r="186500">
      <c r="A186500" s="1" t="s">
        <v>58470</v>
      </c>
    </row>
    <row r="186501">
      <c r="A186501" s="1" t="s">
        <v>58471</v>
      </c>
    </row>
    <row r="186502">
      <c r="A186502" s="1">
        <v>6.0</v>
      </c>
    </row>
    <row r="186503">
      <c r="A186503" s="1" t="s">
        <v>58472</v>
      </c>
    </row>
    <row r="186504">
      <c r="A186504" s="1">
        <v>4.0</v>
      </c>
    </row>
    <row r="186505">
      <c r="A186505" s="1" t="s">
        <v>58473</v>
      </c>
    </row>
    <row r="186506">
      <c r="A186506" s="1" t="s">
        <v>58470</v>
      </c>
    </row>
    <row r="186507">
      <c r="A186507" s="1" t="s">
        <v>58474</v>
      </c>
    </row>
    <row r="186508">
      <c r="A186508" s="1" t="s">
        <v>58475</v>
      </c>
    </row>
    <row r="186509">
      <c r="A186509" s="1" t="s">
        <v>58464</v>
      </c>
    </row>
    <row r="186510">
      <c r="A186510" s="1" t="s">
        <v>58465</v>
      </c>
    </row>
    <row r="186511">
      <c r="A186511" s="1" t="s">
        <v>3411</v>
      </c>
    </row>
    <row r="186512">
      <c r="A186512" s="1" t="s">
        <v>58466</v>
      </c>
    </row>
    <row r="186513">
      <c r="A186513" s="1" t="s">
        <v>58464</v>
      </c>
    </row>
    <row r="186514">
      <c r="A186514" s="1" t="s">
        <v>58465</v>
      </c>
    </row>
    <row r="186515">
      <c r="A186515" s="1" t="s">
        <v>58467</v>
      </c>
    </row>
    <row r="186516">
      <c r="A186516" s="1" t="s">
        <v>58476</v>
      </c>
    </row>
    <row r="186517">
      <c r="A186517" s="1" t="s">
        <v>26547</v>
      </c>
    </row>
    <row r="186518">
      <c r="A186518" s="1" t="s">
        <v>58477</v>
      </c>
    </row>
    <row r="186519">
      <c r="A186519" s="1" t="s">
        <v>58478</v>
      </c>
    </row>
    <row r="186520">
      <c r="A186520" s="1" t="s">
        <v>58479</v>
      </c>
    </row>
    <row r="186521">
      <c r="A186521" s="1" t="s">
        <v>58480</v>
      </c>
    </row>
    <row r="186522">
      <c r="A186522" s="1" t="s">
        <v>58481</v>
      </c>
    </row>
    <row r="186523">
      <c r="A186523" s="1" t="s">
        <v>58482</v>
      </c>
    </row>
    <row r="186524">
      <c r="A186524" s="1" t="s">
        <v>58483</v>
      </c>
    </row>
    <row r="186525">
      <c r="A186525" s="1" t="s">
        <v>58484</v>
      </c>
    </row>
    <row r="186526">
      <c r="A186526" s="1" t="s">
        <v>26547</v>
      </c>
    </row>
    <row r="186527">
      <c r="A186527" s="1" t="s">
        <v>58477</v>
      </c>
    </row>
    <row r="186528">
      <c r="A186528" s="1" t="s">
        <v>58478</v>
      </c>
    </row>
    <row r="186529">
      <c r="A186529" s="1" t="s">
        <v>58479</v>
      </c>
    </row>
    <row r="186530">
      <c r="A186530" s="1" t="s">
        <v>58480</v>
      </c>
    </row>
    <row r="186531">
      <c r="A186531" s="1" t="s">
        <v>58481</v>
      </c>
    </row>
    <row r="186532">
      <c r="A186532" s="1" t="s">
        <v>58482</v>
      </c>
    </row>
    <row r="186533">
      <c r="A186533" s="1" t="s">
        <v>58483</v>
      </c>
    </row>
    <row r="186534">
      <c r="A186534" s="1" t="s">
        <v>58485</v>
      </c>
    </row>
    <row r="186535">
      <c r="A186535" s="1" t="s">
        <v>58486</v>
      </c>
    </row>
    <row r="186536">
      <c r="A186536" s="1" t="s">
        <v>58487</v>
      </c>
    </row>
    <row r="186537">
      <c r="A186537" s="1" t="s">
        <v>58488</v>
      </c>
    </row>
    <row r="186538">
      <c r="A186538" s="1" t="s">
        <v>58489</v>
      </c>
    </row>
    <row r="186539">
      <c r="A186539" s="1" t="s">
        <v>44053</v>
      </c>
    </row>
    <row r="186540">
      <c r="A186540" s="1" t="s">
        <v>58490</v>
      </c>
    </row>
    <row r="186541">
      <c r="A186541" s="1" t="s">
        <v>8688</v>
      </c>
    </row>
    <row r="186542">
      <c r="A186542" s="1" t="s">
        <v>322</v>
      </c>
    </row>
    <row r="186543">
      <c r="A186543" s="1" t="s">
        <v>6737</v>
      </c>
    </row>
    <row r="186544">
      <c r="A186544" s="1" t="s">
        <v>58491</v>
      </c>
    </row>
    <row r="186545">
      <c r="A186545" s="1" t="s">
        <v>58492</v>
      </c>
    </row>
    <row r="186546">
      <c r="A186546" s="1" t="s">
        <v>58487</v>
      </c>
    </row>
    <row r="186547">
      <c r="A186547" s="1" t="s">
        <v>58493</v>
      </c>
    </row>
    <row r="186548">
      <c r="A186548" s="1" t="s">
        <v>58489</v>
      </c>
    </row>
    <row r="186549">
      <c r="A186549" s="1" t="s">
        <v>44053</v>
      </c>
    </row>
    <row r="186550">
      <c r="A186550" s="1" t="s">
        <v>58490</v>
      </c>
    </row>
    <row r="186551">
      <c r="A186551" s="1" t="s">
        <v>58491</v>
      </c>
    </row>
    <row r="186552">
      <c r="A186552" s="1" t="s">
        <v>58494</v>
      </c>
    </row>
    <row r="186553">
      <c r="A186553" s="1" t="s">
        <v>58495</v>
      </c>
    </row>
    <row r="186554">
      <c r="A186554" s="1" t="s">
        <v>58487</v>
      </c>
    </row>
    <row r="186555">
      <c r="A186555" s="1" t="s">
        <v>58488</v>
      </c>
    </row>
    <row r="186556">
      <c r="A186556" s="1" t="s">
        <v>58489</v>
      </c>
    </row>
    <row r="186557">
      <c r="A186557" s="1" t="s">
        <v>44053</v>
      </c>
    </row>
    <row r="186558">
      <c r="A186558" s="1" t="s">
        <v>58490</v>
      </c>
    </row>
    <row r="186559">
      <c r="A186559" s="1" t="s">
        <v>8688</v>
      </c>
    </row>
    <row r="186560">
      <c r="A186560" s="1" t="s">
        <v>322</v>
      </c>
    </row>
    <row r="186561">
      <c r="A186561" s="1" t="s">
        <v>6737</v>
      </c>
    </row>
    <row r="186562">
      <c r="A186562" s="1" t="s">
        <v>58491</v>
      </c>
    </row>
    <row r="186563">
      <c r="A186563" s="1" t="s">
        <v>58492</v>
      </c>
    </row>
    <row r="186564">
      <c r="A186564" s="1" t="s">
        <v>58487</v>
      </c>
    </row>
    <row r="186565">
      <c r="A186565" s="1" t="s">
        <v>58493</v>
      </c>
    </row>
    <row r="186566">
      <c r="A186566" s="1" t="s">
        <v>58489</v>
      </c>
    </row>
    <row r="186567">
      <c r="A186567" s="1" t="s">
        <v>44053</v>
      </c>
    </row>
    <row r="186568">
      <c r="A186568" s="1" t="s">
        <v>58490</v>
      </c>
    </row>
    <row r="186569">
      <c r="A186569" s="1" t="s">
        <v>58491</v>
      </c>
    </row>
    <row r="186570">
      <c r="A186570" s="1" t="s">
        <v>58494</v>
      </c>
    </row>
    <row r="186571">
      <c r="A186571" s="1" t="s">
        <v>58496</v>
      </c>
    </row>
    <row r="186572">
      <c r="A186572" s="1">
        <v>2.0</v>
      </c>
    </row>
    <row r="186573">
      <c r="A186573" s="1" t="s">
        <v>1851</v>
      </c>
    </row>
    <row r="186574">
      <c r="A186574" s="1" t="s">
        <v>11497</v>
      </c>
    </row>
    <row r="186575">
      <c r="A186575" s="1" t="s">
        <v>9311</v>
      </c>
    </row>
    <row r="186576">
      <c r="A186576" s="1" t="s">
        <v>58497</v>
      </c>
    </row>
    <row r="186577">
      <c r="A186577" s="1" t="s">
        <v>58498</v>
      </c>
    </row>
    <row r="186578">
      <c r="A186578" s="1" t="s">
        <v>58499</v>
      </c>
    </row>
    <row r="186579">
      <c r="A186579" s="1" t="s">
        <v>58500</v>
      </c>
    </row>
    <row r="186580">
      <c r="A186580" s="1" t="s">
        <v>33910</v>
      </c>
    </row>
    <row r="186581">
      <c r="A186581" s="1" t="s">
        <v>977</v>
      </c>
    </row>
    <row r="186582">
      <c r="A186582" s="1" t="s">
        <v>58501</v>
      </c>
    </row>
    <row r="186583">
      <c r="A186583" s="1" t="s">
        <v>58502</v>
      </c>
    </row>
    <row r="186584">
      <c r="A186584" s="1" t="s">
        <v>22552</v>
      </c>
    </row>
    <row r="186585">
      <c r="A186585" s="1" t="s">
        <v>58503</v>
      </c>
    </row>
    <row r="186586">
      <c r="A186586" s="1" t="s">
        <v>8688</v>
      </c>
    </row>
    <row r="186587">
      <c r="A186587" s="1" t="s">
        <v>58504</v>
      </c>
    </row>
    <row r="186588">
      <c r="A186588" s="1" t="s">
        <v>7815</v>
      </c>
    </row>
    <row r="186589">
      <c r="A186589" s="1" t="s">
        <v>19925</v>
      </c>
    </row>
    <row r="186590">
      <c r="A186590" s="1" t="s">
        <v>35179</v>
      </c>
    </row>
    <row r="186591">
      <c r="A186591" s="1" t="s">
        <v>8688</v>
      </c>
    </row>
    <row r="186592">
      <c r="A186592" s="1" t="s">
        <v>58505</v>
      </c>
    </row>
    <row r="186593">
      <c r="A186593" s="1" t="s">
        <v>58506</v>
      </c>
    </row>
    <row r="186594">
      <c r="A186594" s="1" t="s">
        <v>58498</v>
      </c>
    </row>
    <row r="186595">
      <c r="A186595" s="1" t="s">
        <v>58499</v>
      </c>
    </row>
    <row r="186596">
      <c r="A186596" s="1" t="s">
        <v>58500</v>
      </c>
    </row>
    <row r="186597">
      <c r="A186597" s="1" t="s">
        <v>33910</v>
      </c>
    </row>
    <row r="186598">
      <c r="A186598" s="1" t="s">
        <v>58501</v>
      </c>
    </row>
    <row r="186599">
      <c r="A186599" s="1" t="s">
        <v>58502</v>
      </c>
    </row>
    <row r="186600">
      <c r="A186600" s="1" t="s">
        <v>58503</v>
      </c>
    </row>
    <row r="186601">
      <c r="A186601" s="1" t="s">
        <v>58504</v>
      </c>
    </row>
    <row r="186602">
      <c r="A186602" s="1" t="s">
        <v>35179</v>
      </c>
    </row>
    <row r="186603">
      <c r="A186603" s="1" t="s">
        <v>58507</v>
      </c>
    </row>
    <row r="186604">
      <c r="A186604" s="1" t="s">
        <v>58508</v>
      </c>
    </row>
    <row r="186605">
      <c r="A186605" s="1" t="s">
        <v>58509</v>
      </c>
    </row>
    <row r="186606">
      <c r="A186606" s="1" t="s">
        <v>58510</v>
      </c>
    </row>
    <row r="186607">
      <c r="A186607" s="1" t="s">
        <v>34702</v>
      </c>
    </row>
    <row r="186608">
      <c r="A186608" s="1" t="s">
        <v>58511</v>
      </c>
    </row>
    <row r="186609">
      <c r="A186609" s="1" t="s">
        <v>58512</v>
      </c>
    </row>
    <row r="186610">
      <c r="A186610" s="1" t="s">
        <v>33772</v>
      </c>
    </row>
    <row r="186611">
      <c r="A186611" s="1" t="s">
        <v>58513</v>
      </c>
    </row>
    <row r="186612">
      <c r="A186612" s="1" t="s">
        <v>34704</v>
      </c>
    </row>
    <row r="186613">
      <c r="A186613" s="1" t="s">
        <v>58514</v>
      </c>
    </row>
    <row r="186614">
      <c r="A186614" s="1" t="s">
        <v>58515</v>
      </c>
    </row>
    <row r="186615">
      <c r="A186615" s="1" t="s">
        <v>58516</v>
      </c>
    </row>
    <row r="186616">
      <c r="A186616" s="1" t="s">
        <v>186</v>
      </c>
    </row>
    <row r="186617">
      <c r="A186617" s="1" t="s">
        <v>20662</v>
      </c>
    </row>
    <row r="186618">
      <c r="A186618" s="1" t="s">
        <v>58517</v>
      </c>
    </row>
    <row r="186619">
      <c r="A186619" s="1" t="s">
        <v>58518</v>
      </c>
    </row>
    <row r="186620">
      <c r="A186620" s="1" t="s">
        <v>186</v>
      </c>
    </row>
    <row r="186621">
      <c r="A186621" s="1" t="s">
        <v>58519</v>
      </c>
    </row>
    <row r="186622">
      <c r="A186622" s="1" t="s">
        <v>977</v>
      </c>
    </row>
    <row r="186623">
      <c r="A186623" s="1" t="s">
        <v>977</v>
      </c>
    </row>
    <row r="186624">
      <c r="A186624" s="1" t="s">
        <v>977</v>
      </c>
    </row>
    <row r="186625">
      <c r="A186625" s="1" t="s">
        <v>977</v>
      </c>
    </row>
    <row r="186626">
      <c r="A186626" s="1" t="s">
        <v>58520</v>
      </c>
    </row>
    <row r="186627">
      <c r="A186627" s="1" t="s">
        <v>58509</v>
      </c>
    </row>
    <row r="186628">
      <c r="A186628" s="1" t="s">
        <v>58510</v>
      </c>
    </row>
    <row r="186629">
      <c r="A186629" s="1" t="s">
        <v>58512</v>
      </c>
    </row>
    <row r="186630">
      <c r="A186630" s="1" t="s">
        <v>33772</v>
      </c>
    </row>
    <row r="186631">
      <c r="A186631" s="1" t="s">
        <v>58513</v>
      </c>
    </row>
    <row r="186632">
      <c r="A186632" s="1" t="s">
        <v>34704</v>
      </c>
    </row>
    <row r="186633">
      <c r="A186633" s="1" t="s">
        <v>58514</v>
      </c>
    </row>
    <row r="186634">
      <c r="A186634" s="1" t="s">
        <v>58515</v>
      </c>
    </row>
    <row r="186635">
      <c r="A186635" s="1" t="s">
        <v>58516</v>
      </c>
    </row>
    <row r="186636">
      <c r="A186636" s="1" t="s">
        <v>20662</v>
      </c>
    </row>
    <row r="186637">
      <c r="A186637" s="1" t="s">
        <v>58517</v>
      </c>
    </row>
    <row r="186638">
      <c r="A186638" s="1" t="s">
        <v>58518</v>
      </c>
    </row>
    <row r="186639">
      <c r="A186639" s="1" t="s">
        <v>58521</v>
      </c>
    </row>
    <row r="186640">
      <c r="A186640" s="1" t="s">
        <v>58522</v>
      </c>
    </row>
    <row r="186641">
      <c r="A186641" s="1" t="s">
        <v>58509</v>
      </c>
    </row>
    <row r="186642">
      <c r="A186642" s="1" t="s">
        <v>58510</v>
      </c>
    </row>
    <row r="186643">
      <c r="A186643" s="1" t="s">
        <v>34702</v>
      </c>
    </row>
    <row r="186644">
      <c r="A186644" s="1" t="s">
        <v>58511</v>
      </c>
    </row>
    <row r="186645">
      <c r="A186645" s="1" t="s">
        <v>58512</v>
      </c>
    </row>
    <row r="186646">
      <c r="A186646" s="1" t="s">
        <v>33772</v>
      </c>
    </row>
    <row r="186647">
      <c r="A186647" s="1" t="s">
        <v>58513</v>
      </c>
    </row>
    <row r="186648">
      <c r="A186648" s="1" t="s">
        <v>34704</v>
      </c>
    </row>
    <row r="186649">
      <c r="A186649" s="1" t="s">
        <v>58514</v>
      </c>
    </row>
    <row r="186650">
      <c r="A186650" s="1" t="s">
        <v>58515</v>
      </c>
    </row>
    <row r="186651">
      <c r="A186651" s="1" t="s">
        <v>58516</v>
      </c>
    </row>
    <row r="186652">
      <c r="A186652" s="1" t="s">
        <v>186</v>
      </c>
    </row>
    <row r="186653">
      <c r="A186653" s="1" t="s">
        <v>20662</v>
      </c>
    </row>
    <row r="186654">
      <c r="A186654" s="1" t="s">
        <v>58517</v>
      </c>
    </row>
    <row r="186655">
      <c r="A186655" s="1" t="s">
        <v>58518</v>
      </c>
    </row>
    <row r="186656">
      <c r="A186656" s="1" t="s">
        <v>186</v>
      </c>
    </row>
    <row r="186657">
      <c r="A186657" s="1" t="s">
        <v>58519</v>
      </c>
    </row>
    <row r="186658">
      <c r="A186658" s="1" t="s">
        <v>977</v>
      </c>
    </row>
    <row r="186659">
      <c r="A186659" s="1" t="s">
        <v>977</v>
      </c>
    </row>
    <row r="186660">
      <c r="A186660" s="1" t="s">
        <v>977</v>
      </c>
    </row>
    <row r="186661">
      <c r="A186661" s="1" t="s">
        <v>977</v>
      </c>
    </row>
    <row r="186662">
      <c r="A186662" s="1" t="s">
        <v>58520</v>
      </c>
    </row>
    <row r="186663">
      <c r="A186663" s="1" t="s">
        <v>58509</v>
      </c>
    </row>
    <row r="186664">
      <c r="A186664" s="1" t="s">
        <v>58510</v>
      </c>
    </row>
    <row r="186665">
      <c r="A186665" s="1" t="s">
        <v>58512</v>
      </c>
    </row>
    <row r="186666">
      <c r="A186666" s="1" t="s">
        <v>33772</v>
      </c>
    </row>
    <row r="186667">
      <c r="A186667" s="1" t="s">
        <v>58513</v>
      </c>
    </row>
    <row r="186668">
      <c r="A186668" s="1" t="s">
        <v>34704</v>
      </c>
    </row>
    <row r="186669">
      <c r="A186669" s="1" t="s">
        <v>58514</v>
      </c>
    </row>
    <row r="186670">
      <c r="A186670" s="1" t="s">
        <v>58515</v>
      </c>
    </row>
    <row r="186671">
      <c r="A186671" s="1" t="s">
        <v>58516</v>
      </c>
    </row>
    <row r="186672">
      <c r="A186672" s="1" t="s">
        <v>20662</v>
      </c>
    </row>
    <row r="186673">
      <c r="A186673" s="1" t="s">
        <v>58517</v>
      </c>
    </row>
    <row r="186674">
      <c r="A186674" s="1" t="s">
        <v>58518</v>
      </c>
    </row>
    <row r="186675">
      <c r="A186675" s="1" t="s">
        <v>58521</v>
      </c>
    </row>
    <row r="186676">
      <c r="A186676" s="1" t="s">
        <v>58523</v>
      </c>
    </row>
    <row r="186677">
      <c r="A186677" s="1" t="s">
        <v>58524</v>
      </c>
    </row>
    <row r="186678">
      <c r="A186678" s="1" t="s">
        <v>977</v>
      </c>
    </row>
    <row r="186679">
      <c r="A186679" s="1" t="s">
        <v>58525</v>
      </c>
    </row>
    <row r="186680">
      <c r="A186680" s="1" t="s">
        <v>9113</v>
      </c>
    </row>
    <row r="186681">
      <c r="A186681" s="1" t="s">
        <v>9516</v>
      </c>
    </row>
    <row r="186682">
      <c r="A186682" s="1" t="s">
        <v>58526</v>
      </c>
    </row>
    <row r="186683">
      <c r="A186683" s="1" t="s">
        <v>977</v>
      </c>
    </row>
    <row r="186684">
      <c r="A186684" s="1" t="s">
        <v>58527</v>
      </c>
    </row>
    <row r="186685">
      <c r="A186685" s="1" t="s">
        <v>7815</v>
      </c>
    </row>
    <row r="186686">
      <c r="A186686" s="1" t="s">
        <v>58528</v>
      </c>
    </row>
    <row r="186687">
      <c r="A186687" s="1" t="s">
        <v>58529</v>
      </c>
    </row>
    <row r="186688">
      <c r="A186688" s="1" t="s">
        <v>58530</v>
      </c>
    </row>
    <row r="186689">
      <c r="A186689" s="1" t="s">
        <v>58531</v>
      </c>
    </row>
    <row r="186690">
      <c r="A186690" s="1" t="s">
        <v>58532</v>
      </c>
    </row>
    <row r="186691">
      <c r="A186691" s="1" t="s">
        <v>322</v>
      </c>
    </row>
    <row r="186692">
      <c r="A186692" s="1" t="s">
        <v>58533</v>
      </c>
    </row>
    <row r="186693">
      <c r="A186693" s="1" t="s">
        <v>57719</v>
      </c>
    </row>
    <row r="186694">
      <c r="A186694" s="1" t="s">
        <v>34601</v>
      </c>
    </row>
    <row r="186695">
      <c r="A186695" s="1" t="s">
        <v>977</v>
      </c>
    </row>
    <row r="186696">
      <c r="A186696" s="3" t="str">
        <f> = eee</f>
        <v>#ERROR!</v>
      </c>
    </row>
    <row r="186697">
      <c r="A186697" s="1" t="s">
        <v>7815</v>
      </c>
    </row>
    <row r="186698">
      <c r="A186698" s="1" t="s">
        <v>42752</v>
      </c>
    </row>
    <row r="186699">
      <c r="A186699" s="3" t="str">
        <f> é</f>
        <v>#NAME?</v>
      </c>
    </row>
    <row r="186700">
      <c r="A186700" s="1" t="s">
        <v>58534</v>
      </c>
    </row>
    <row r="186701">
      <c r="A186701" s="1" t="s">
        <v>5631</v>
      </c>
    </row>
    <row r="186702">
      <c r="A186702" s="1" t="s">
        <v>977</v>
      </c>
    </row>
    <row r="186703">
      <c r="A186703" s="1" t="s">
        <v>7815</v>
      </c>
    </row>
    <row r="186704">
      <c r="A186704" s="1" t="s">
        <v>34714</v>
      </c>
    </row>
    <row r="186705">
      <c r="A186705" s="1" t="s">
        <v>977</v>
      </c>
    </row>
    <row r="186706">
      <c r="A186706" s="1" t="s">
        <v>322</v>
      </c>
    </row>
    <row r="186707">
      <c r="A186707" s="1" t="s">
        <v>977</v>
      </c>
    </row>
    <row r="186708">
      <c r="A186708" s="1" t="s">
        <v>8688</v>
      </c>
    </row>
    <row r="186709">
      <c r="A186709" s="1" t="s">
        <v>58535</v>
      </c>
    </row>
    <row r="186710">
      <c r="A186710" s="1" t="s">
        <v>8688</v>
      </c>
    </row>
    <row r="186711">
      <c r="A186711" s="1" t="s">
        <v>8688</v>
      </c>
    </row>
    <row r="186712">
      <c r="A186712" s="1" t="s">
        <v>977</v>
      </c>
    </row>
    <row r="186713">
      <c r="A186713" s="1" t="s">
        <v>7512</v>
      </c>
    </row>
    <row r="186714">
      <c r="A186714" s="1" t="s">
        <v>14417</v>
      </c>
    </row>
    <row r="186715">
      <c r="A186715" s="1" t="s">
        <v>58536</v>
      </c>
    </row>
    <row r="186716">
      <c r="A186716" s="1" t="s">
        <v>7815</v>
      </c>
    </row>
    <row r="186717">
      <c r="A186717" s="1" t="s">
        <v>58537</v>
      </c>
    </row>
    <row r="186718">
      <c r="A186718" s="1" t="s">
        <v>58538</v>
      </c>
    </row>
    <row r="186719">
      <c r="A186719" s="1" t="s">
        <v>40707</v>
      </c>
    </row>
    <row r="186720">
      <c r="A186720" s="1" t="s">
        <v>58539</v>
      </c>
    </row>
    <row r="186721">
      <c r="A186721" s="1" t="s">
        <v>45058</v>
      </c>
    </row>
    <row r="186722">
      <c r="A186722" s="1" t="s">
        <v>7512</v>
      </c>
    </row>
    <row r="186723">
      <c r="A186723" s="1" t="s">
        <v>977</v>
      </c>
    </row>
    <row r="186724">
      <c r="A186724" s="1" t="s">
        <v>7815</v>
      </c>
    </row>
    <row r="186725">
      <c r="A186725" s="1" t="s">
        <v>44534</v>
      </c>
    </row>
    <row r="186726">
      <c r="A186726" s="1" t="s">
        <v>58540</v>
      </c>
    </row>
    <row r="186727">
      <c r="A186727" s="1" t="s">
        <v>58524</v>
      </c>
    </row>
    <row r="186728">
      <c r="A186728" s="1" t="s">
        <v>58525</v>
      </c>
    </row>
    <row r="186729">
      <c r="A186729" s="1" t="s">
        <v>58526</v>
      </c>
    </row>
    <row r="186730">
      <c r="A186730" s="1" t="s">
        <v>58527</v>
      </c>
    </row>
    <row r="186731">
      <c r="A186731" s="1" t="s">
        <v>58528</v>
      </c>
    </row>
    <row r="186732">
      <c r="A186732" s="1" t="s">
        <v>58529</v>
      </c>
    </row>
    <row r="186733">
      <c r="A186733" s="1" t="s">
        <v>58530</v>
      </c>
    </row>
    <row r="186734">
      <c r="A186734" s="1" t="s">
        <v>58531</v>
      </c>
    </row>
    <row r="186735">
      <c r="A186735" s="1" t="s">
        <v>58532</v>
      </c>
    </row>
    <row r="186736">
      <c r="A186736" s="1" t="s">
        <v>58533</v>
      </c>
    </row>
    <row r="186737">
      <c r="A186737" s="1" t="s">
        <v>57719</v>
      </c>
    </row>
    <row r="186738">
      <c r="A186738" s="1" t="s">
        <v>34601</v>
      </c>
    </row>
    <row r="186739">
      <c r="A186739" s="3" t="str">
        <f> = eee</f>
        <v>#ERROR!</v>
      </c>
    </row>
    <row r="186740">
      <c r="A186740" s="1" t="s">
        <v>42752</v>
      </c>
    </row>
    <row r="186741">
      <c r="A186741" s="3" t="str">
        <f> é</f>
        <v>#NAME?</v>
      </c>
    </row>
    <row r="186742">
      <c r="A186742" s="1" t="s">
        <v>58534</v>
      </c>
    </row>
    <row r="186743">
      <c r="A186743" s="1" t="s">
        <v>34714</v>
      </c>
    </row>
    <row r="186744">
      <c r="A186744" s="1" t="s">
        <v>58535</v>
      </c>
    </row>
    <row r="186745">
      <c r="A186745" s="1" t="s">
        <v>7512</v>
      </c>
    </row>
    <row r="186746">
      <c r="A186746" s="1" t="s">
        <v>58536</v>
      </c>
    </row>
    <row r="186747">
      <c r="A186747" s="1" t="s">
        <v>58537</v>
      </c>
    </row>
    <row r="186748">
      <c r="A186748" s="1" t="s">
        <v>58538</v>
      </c>
    </row>
    <row r="186749">
      <c r="A186749" s="1" t="s">
        <v>58539</v>
      </c>
    </row>
    <row r="186750">
      <c r="A186750" s="1" t="s">
        <v>45058</v>
      </c>
    </row>
    <row r="186751">
      <c r="A186751" s="1" t="s">
        <v>7512</v>
      </c>
    </row>
    <row r="186752">
      <c r="A186752" s="1" t="s">
        <v>44534</v>
      </c>
    </row>
    <row r="186753">
      <c r="A186753" s="1" t="s">
        <v>58541</v>
      </c>
    </row>
    <row r="186754">
      <c r="A186754" s="1" t="s">
        <v>58542</v>
      </c>
    </row>
    <row r="186755">
      <c r="A186755" s="1" t="s">
        <v>58543</v>
      </c>
    </row>
    <row r="186756">
      <c r="A186756" s="1" t="s">
        <v>8358</v>
      </c>
    </row>
    <row r="186757">
      <c r="A186757" s="1" t="s">
        <v>1208</v>
      </c>
    </row>
    <row r="186758">
      <c r="A186758" s="1" t="s">
        <v>2382</v>
      </c>
    </row>
    <row r="186759">
      <c r="A186759" s="1" t="s">
        <v>53845</v>
      </c>
    </row>
    <row r="186760">
      <c r="A186760" s="1" t="s">
        <v>1069</v>
      </c>
    </row>
    <row r="186761">
      <c r="A186761" s="1" t="s">
        <v>58544</v>
      </c>
    </row>
    <row r="186762">
      <c r="A186762" s="1" t="s">
        <v>2307</v>
      </c>
    </row>
    <row r="186763">
      <c r="A186763" s="1" t="s">
        <v>57223</v>
      </c>
    </row>
    <row r="186764">
      <c r="A186764" s="1" t="s">
        <v>58545</v>
      </c>
    </row>
    <row r="186765">
      <c r="A186765" s="1" t="s">
        <v>58546</v>
      </c>
    </row>
    <row r="186766">
      <c r="A186766" s="1" t="s">
        <v>58547</v>
      </c>
    </row>
    <row r="186767">
      <c r="A186767" s="1" t="s">
        <v>186</v>
      </c>
    </row>
    <row r="186768">
      <c r="A186768" s="1" t="s">
        <v>58548</v>
      </c>
    </row>
    <row r="186769">
      <c r="A186769" s="1" t="s">
        <v>58549</v>
      </c>
    </row>
    <row r="186770">
      <c r="A186770" s="1" t="s">
        <v>8358</v>
      </c>
    </row>
    <row r="186771">
      <c r="A186771" s="1" t="s">
        <v>58544</v>
      </c>
    </row>
    <row r="186772">
      <c r="A186772" s="1" t="s">
        <v>58545</v>
      </c>
    </row>
    <row r="186773">
      <c r="A186773" s="1" t="s">
        <v>58546</v>
      </c>
    </row>
    <row r="186774">
      <c r="A186774" s="1" t="s">
        <v>58547</v>
      </c>
    </row>
    <row r="186775">
      <c r="A186775" s="1" t="s">
        <v>58548</v>
      </c>
    </row>
    <row r="186776">
      <c r="A186776" s="1" t="s">
        <v>58550</v>
      </c>
    </row>
    <row r="186777">
      <c r="A186777" s="1" t="s">
        <v>58551</v>
      </c>
    </row>
    <row r="186778">
      <c r="A186778" s="1" t="s">
        <v>1069</v>
      </c>
    </row>
    <row r="186779">
      <c r="A186779" s="1" t="s">
        <v>58552</v>
      </c>
    </row>
    <row r="186780">
      <c r="A186780" s="1" t="s">
        <v>11257</v>
      </c>
    </row>
    <row r="186781">
      <c r="A186781" s="1" t="s">
        <v>58553</v>
      </c>
    </row>
    <row r="186782">
      <c r="A186782" s="1" t="s">
        <v>58554</v>
      </c>
    </row>
    <row r="186783">
      <c r="A186783" s="1" t="s">
        <v>58555</v>
      </c>
    </row>
    <row r="186784">
      <c r="A186784" s="1" t="s">
        <v>1069</v>
      </c>
    </row>
    <row r="186785">
      <c r="A186785" s="1" t="s">
        <v>58556</v>
      </c>
    </row>
    <row r="186786">
      <c r="A186786" s="1" t="s">
        <v>58557</v>
      </c>
    </row>
    <row r="186787">
      <c r="A186787" s="1" t="s">
        <v>19513</v>
      </c>
    </row>
    <row r="186788">
      <c r="A186788" s="1" t="s">
        <v>58558</v>
      </c>
    </row>
    <row r="186789">
      <c r="A186789" s="1" t="s">
        <v>58559</v>
      </c>
    </row>
    <row r="186790">
      <c r="A186790" s="1" t="s">
        <v>58560</v>
      </c>
    </row>
    <row r="186791">
      <c r="A186791" s="1" t="s">
        <v>58561</v>
      </c>
    </row>
    <row r="186792">
      <c r="A186792" s="1" t="s">
        <v>58562</v>
      </c>
    </row>
    <row r="186793">
      <c r="A186793" s="1" t="s">
        <v>34601</v>
      </c>
    </row>
    <row r="186794">
      <c r="A186794" s="1" t="s">
        <v>58563</v>
      </c>
    </row>
    <row r="186795">
      <c r="A186795" s="1" t="s">
        <v>21126</v>
      </c>
    </row>
    <row r="186796">
      <c r="A186796" s="1" t="s">
        <v>7512</v>
      </c>
    </row>
    <row r="186797">
      <c r="A186797" s="1" t="s">
        <v>58564</v>
      </c>
    </row>
    <row r="186798">
      <c r="A186798" s="1" t="s">
        <v>58552</v>
      </c>
    </row>
    <row r="186799">
      <c r="A186799" s="1" t="s">
        <v>58554</v>
      </c>
    </row>
    <row r="186800">
      <c r="A186800" s="1" t="s">
        <v>58556</v>
      </c>
    </row>
    <row r="186801">
      <c r="A186801" s="1" t="s">
        <v>58557</v>
      </c>
    </row>
    <row r="186802">
      <c r="A186802" s="1" t="s">
        <v>58558</v>
      </c>
    </row>
    <row r="186803">
      <c r="A186803" s="1" t="s">
        <v>58559</v>
      </c>
    </row>
    <row r="186804">
      <c r="A186804" s="1" t="s">
        <v>58560</v>
      </c>
    </row>
    <row r="186805">
      <c r="A186805" s="1" t="s">
        <v>58561</v>
      </c>
    </row>
    <row r="186806">
      <c r="A186806" s="1" t="s">
        <v>58562</v>
      </c>
    </row>
    <row r="186807">
      <c r="A186807" s="1" t="s">
        <v>34601</v>
      </c>
    </row>
    <row r="186808">
      <c r="A186808" s="1" t="s">
        <v>58563</v>
      </c>
    </row>
    <row r="186809">
      <c r="A186809" s="1" t="s">
        <v>21126</v>
      </c>
    </row>
    <row r="186810">
      <c r="A186810" s="1" t="s">
        <v>7512</v>
      </c>
    </row>
    <row r="186811">
      <c r="A186811" s="1" t="s">
        <v>58565</v>
      </c>
    </row>
    <row r="186812">
      <c r="A186812" s="1" t="s">
        <v>58566</v>
      </c>
    </row>
    <row r="186814">
      <c r="A186814" s="1" t="s">
        <v>58567</v>
      </c>
    </row>
    <row r="186815">
      <c r="A186815" s="1" t="s">
        <v>58568</v>
      </c>
    </row>
    <row r="186817">
      <c r="A186817" s="1" t="s">
        <v>58569</v>
      </c>
    </row>
    <row r="186819">
      <c r="A186819" s="1" t="s">
        <v>58570</v>
      </c>
    </row>
    <row r="186821">
      <c r="A186821" s="1" t="s">
        <v>58571</v>
      </c>
    </row>
    <row r="186822">
      <c r="A186822" s="1" t="s">
        <v>58568</v>
      </c>
    </row>
    <row r="186823">
      <c r="A186823" s="1" t="s">
        <v>58569</v>
      </c>
    </row>
    <row r="186824">
      <c r="A186824" s="1" t="s">
        <v>58572</v>
      </c>
    </row>
    <row r="186825">
      <c r="A186825" s="1" t="s">
        <v>58573</v>
      </c>
    </row>
    <row r="186826">
      <c r="A186826" s="1" t="s">
        <v>1069</v>
      </c>
    </row>
    <row r="186827">
      <c r="A186827" s="1" t="s">
        <v>58552</v>
      </c>
    </row>
    <row r="186828">
      <c r="A186828" s="1" t="s">
        <v>11257</v>
      </c>
    </row>
    <row r="186829">
      <c r="A186829" s="1" t="s">
        <v>58553</v>
      </c>
    </row>
    <row r="186830">
      <c r="A186830" s="1" t="s">
        <v>58554</v>
      </c>
    </row>
    <row r="186831">
      <c r="A186831" s="1" t="s">
        <v>58555</v>
      </c>
    </row>
    <row r="186832">
      <c r="A186832" s="1" t="s">
        <v>1069</v>
      </c>
    </row>
    <row r="186833">
      <c r="A186833" s="1" t="s">
        <v>58556</v>
      </c>
    </row>
    <row r="186834">
      <c r="A186834" s="1" t="s">
        <v>58557</v>
      </c>
    </row>
    <row r="186835">
      <c r="A186835" s="1" t="s">
        <v>19513</v>
      </c>
    </row>
    <row r="186836">
      <c r="A186836" s="1" t="s">
        <v>58558</v>
      </c>
    </row>
    <row r="186837">
      <c r="A186837" s="1" t="s">
        <v>58559</v>
      </c>
    </row>
    <row r="186838">
      <c r="A186838" s="1" t="s">
        <v>58560</v>
      </c>
    </row>
    <row r="186839">
      <c r="A186839" s="1" t="s">
        <v>58561</v>
      </c>
    </row>
    <row r="186840">
      <c r="A186840" s="1" t="s">
        <v>58562</v>
      </c>
    </row>
    <row r="186841">
      <c r="A186841" s="1" t="s">
        <v>34601</v>
      </c>
    </row>
    <row r="186842">
      <c r="A186842" s="1" t="s">
        <v>58563</v>
      </c>
    </row>
    <row r="186843">
      <c r="A186843" s="1" t="s">
        <v>21126</v>
      </c>
    </row>
    <row r="186844">
      <c r="A186844" s="1" t="s">
        <v>7512</v>
      </c>
    </row>
    <row r="186845">
      <c r="A186845" s="1" t="s">
        <v>58564</v>
      </c>
    </row>
    <row r="186846">
      <c r="A186846" s="1" t="s">
        <v>58552</v>
      </c>
    </row>
    <row r="186847">
      <c r="A186847" s="1" t="s">
        <v>58554</v>
      </c>
    </row>
    <row r="186848">
      <c r="A186848" s="1" t="s">
        <v>58556</v>
      </c>
    </row>
    <row r="186849">
      <c r="A186849" s="1" t="s">
        <v>58557</v>
      </c>
    </row>
    <row r="186850">
      <c r="A186850" s="1" t="s">
        <v>58558</v>
      </c>
    </row>
    <row r="186851">
      <c r="A186851" s="1" t="s">
        <v>58559</v>
      </c>
    </row>
    <row r="186852">
      <c r="A186852" s="1" t="s">
        <v>58560</v>
      </c>
    </row>
    <row r="186853">
      <c r="A186853" s="1" t="s">
        <v>58561</v>
      </c>
    </row>
    <row r="186854">
      <c r="A186854" s="1" t="s">
        <v>58562</v>
      </c>
    </row>
    <row r="186855">
      <c r="A186855" s="1" t="s">
        <v>34601</v>
      </c>
    </row>
    <row r="186856">
      <c r="A186856" s="1" t="s">
        <v>58563</v>
      </c>
    </row>
    <row r="186857">
      <c r="A186857" s="1" t="s">
        <v>21126</v>
      </c>
    </row>
    <row r="186858">
      <c r="A186858" s="1" t="s">
        <v>7512</v>
      </c>
    </row>
    <row r="186859">
      <c r="A186859" s="1" t="s">
        <v>58565</v>
      </c>
    </row>
    <row r="186860">
      <c r="A186860" s="1" t="s">
        <v>58574</v>
      </c>
    </row>
    <row r="186862">
      <c r="A186862" s="1" t="s">
        <v>26094</v>
      </c>
    </row>
    <row r="186863">
      <c r="A186863" s="1" t="s">
        <v>26095</v>
      </c>
    </row>
    <row r="186864">
      <c r="A186864" s="1" t="s">
        <v>26096</v>
      </c>
    </row>
    <row r="186865">
      <c r="A186865" s="1" t="s">
        <v>26097</v>
      </c>
    </row>
    <row r="186867">
      <c r="A186867" s="1" t="s">
        <v>26098</v>
      </c>
    </row>
    <row r="186869">
      <c r="A186869" s="1" t="s">
        <v>26099</v>
      </c>
    </row>
    <row r="186870">
      <c r="A186870" s="1" t="s">
        <v>26100</v>
      </c>
    </row>
    <row r="186871">
      <c r="A186871" s="1" t="s">
        <v>26101</v>
      </c>
    </row>
    <row r="186873">
      <c r="A186873" s="1" t="s">
        <v>26102</v>
      </c>
    </row>
    <row r="186875">
      <c r="A186875" s="1" t="s">
        <v>26103</v>
      </c>
    </row>
    <row r="186876">
      <c r="A186876" s="1" t="s">
        <v>26104</v>
      </c>
    </row>
    <row r="186877">
      <c r="A186877" s="1" t="s">
        <v>26105</v>
      </c>
    </row>
    <row r="186878">
      <c r="A186878" s="1" t="s">
        <v>26106</v>
      </c>
    </row>
    <row r="186879">
      <c r="A186879" s="1" t="s">
        <v>26107</v>
      </c>
    </row>
    <row r="186880">
      <c r="A186880" s="1" t="s">
        <v>26108</v>
      </c>
    </row>
    <row r="186881">
      <c r="A186881" s="1" t="s">
        <v>26109</v>
      </c>
    </row>
    <row r="186883">
      <c r="A186883" s="1" t="s">
        <v>26110</v>
      </c>
    </row>
    <row r="186884">
      <c r="A186884" s="1" t="s">
        <v>233</v>
      </c>
    </row>
    <row r="186885">
      <c r="A186885" s="1" t="s">
        <v>26111</v>
      </c>
    </row>
    <row r="186886">
      <c r="A186886" s="1" t="s">
        <v>26094</v>
      </c>
    </row>
    <row r="186887">
      <c r="A186887" s="1" t="s">
        <v>26095</v>
      </c>
    </row>
    <row r="186888">
      <c r="A186888" s="1" t="s">
        <v>26096</v>
      </c>
    </row>
    <row r="186889">
      <c r="A186889" s="1" t="s">
        <v>26097</v>
      </c>
    </row>
    <row r="186890">
      <c r="A186890" s="1" t="s">
        <v>26098</v>
      </c>
    </row>
    <row r="186891">
      <c r="A186891" s="1" t="s">
        <v>26099</v>
      </c>
    </row>
    <row r="186892">
      <c r="A186892" s="1" t="s">
        <v>26100</v>
      </c>
    </row>
    <row r="186893">
      <c r="A186893" s="1" t="s">
        <v>26101</v>
      </c>
    </row>
    <row r="186894">
      <c r="A186894" s="1" t="s">
        <v>26102</v>
      </c>
    </row>
    <row r="186895">
      <c r="A186895" s="1" t="s">
        <v>26103</v>
      </c>
    </row>
    <row r="186896">
      <c r="A186896" s="1" t="s">
        <v>26104</v>
      </c>
    </row>
    <row r="186897">
      <c r="A186897" s="1" t="s">
        <v>26105</v>
      </c>
    </row>
    <row r="186898">
      <c r="A186898" s="1" t="s">
        <v>26106</v>
      </c>
    </row>
    <row r="186899">
      <c r="A186899" s="1" t="s">
        <v>26107</v>
      </c>
    </row>
    <row r="186900">
      <c r="A186900" s="1" t="s">
        <v>26108</v>
      </c>
    </row>
    <row r="186901">
      <c r="A186901" s="1" t="s">
        <v>26109</v>
      </c>
    </row>
    <row r="186902">
      <c r="A186902" s="1" t="s">
        <v>26112</v>
      </c>
    </row>
    <row r="186903">
      <c r="A186903" s="1" t="s">
        <v>58575</v>
      </c>
    </row>
    <row r="186904">
      <c r="A186904" s="1" t="s">
        <v>58576</v>
      </c>
    </row>
    <row r="186905">
      <c r="A186905" s="1" t="s">
        <v>58577</v>
      </c>
    </row>
    <row r="186906">
      <c r="A186906" s="1" t="s">
        <v>58578</v>
      </c>
    </row>
    <row r="186907">
      <c r="A186907" s="1">
        <v>7.0</v>
      </c>
    </row>
    <row r="186908">
      <c r="A186908" s="1" t="s">
        <v>58579</v>
      </c>
    </row>
    <row r="186909">
      <c r="A186909" s="1" t="s">
        <v>58580</v>
      </c>
    </row>
    <row r="186910">
      <c r="A186910" s="1" t="s">
        <v>58581</v>
      </c>
    </row>
    <row r="186911">
      <c r="A186911" s="1" t="s">
        <v>58582</v>
      </c>
    </row>
    <row r="186912">
      <c r="A186912" s="1" t="s">
        <v>58577</v>
      </c>
    </row>
    <row r="186913">
      <c r="A186913" s="1" t="s">
        <v>58578</v>
      </c>
    </row>
    <row r="186914">
      <c r="A186914" s="1" t="s">
        <v>58579</v>
      </c>
    </row>
    <row r="186915">
      <c r="A186915" s="1" t="s">
        <v>58580</v>
      </c>
    </row>
    <row r="186916">
      <c r="A186916" s="1" t="s">
        <v>58583</v>
      </c>
    </row>
    <row r="186917">
      <c r="A186917" s="1" t="s">
        <v>58584</v>
      </c>
    </row>
    <row r="186919">
      <c r="A186919" s="1" t="s">
        <v>26114</v>
      </c>
    </row>
    <row r="186921">
      <c r="A186921" s="1" t="s">
        <v>26115</v>
      </c>
    </row>
    <row r="186923">
      <c r="A186923" s="1" t="s">
        <v>26116</v>
      </c>
    </row>
    <row r="186924">
      <c r="A186924" s="1" t="s">
        <v>26117</v>
      </c>
    </row>
    <row r="186925">
      <c r="A186925" s="1" t="s">
        <v>26118</v>
      </c>
    </row>
    <row r="186927">
      <c r="A186927" s="1" t="s">
        <v>26119</v>
      </c>
    </row>
    <row r="186929">
      <c r="A186929" s="1" t="s">
        <v>26120</v>
      </c>
    </row>
    <row r="186930">
      <c r="A186930" s="1" t="s">
        <v>26121</v>
      </c>
    </row>
    <row r="186932">
      <c r="A186932" s="1" t="s">
        <v>26122</v>
      </c>
    </row>
    <row r="186934">
      <c r="A186934" s="1" t="s">
        <v>26123</v>
      </c>
    </row>
    <row r="186935">
      <c r="A186935" s="1" t="s">
        <v>26124</v>
      </c>
    </row>
    <row r="186936">
      <c r="A186936" s="1" t="s">
        <v>26125</v>
      </c>
    </row>
    <row r="186937">
      <c r="A186937" s="1" t="s">
        <v>26126</v>
      </c>
    </row>
    <row r="186938">
      <c r="A186938" s="1" t="s">
        <v>26127</v>
      </c>
    </row>
    <row r="186940">
      <c r="A186940" s="1" t="s">
        <v>26128</v>
      </c>
    </row>
    <row r="186941">
      <c r="A186941" s="1" t="s">
        <v>26129</v>
      </c>
    </row>
    <row r="186943">
      <c r="A186943" s="1" t="s">
        <v>165</v>
      </c>
    </row>
    <row r="186944">
      <c r="A186944" s="1" t="s">
        <v>26130</v>
      </c>
    </row>
    <row r="186945">
      <c r="A186945" s="1" t="s">
        <v>26114</v>
      </c>
    </row>
    <row r="186946">
      <c r="A186946" s="1" t="s">
        <v>26115</v>
      </c>
    </row>
    <row r="186947">
      <c r="A186947" s="1" t="s">
        <v>26116</v>
      </c>
    </row>
    <row r="186948">
      <c r="A186948" s="1" t="s">
        <v>26117</v>
      </c>
    </row>
    <row r="186949">
      <c r="A186949" s="1" t="s">
        <v>26118</v>
      </c>
    </row>
    <row r="186950">
      <c r="A186950" s="1" t="s">
        <v>26119</v>
      </c>
    </row>
    <row r="186951">
      <c r="A186951" s="1" t="s">
        <v>26120</v>
      </c>
    </row>
    <row r="186952">
      <c r="A186952" s="1" t="s">
        <v>26121</v>
      </c>
    </row>
    <row r="186953">
      <c r="A186953" s="1" t="s">
        <v>26122</v>
      </c>
    </row>
    <row r="186954">
      <c r="A186954" s="1" t="s">
        <v>26123</v>
      </c>
    </row>
    <row r="186955">
      <c r="A186955" s="1" t="s">
        <v>26124</v>
      </c>
    </row>
    <row r="186956">
      <c r="A186956" s="1" t="s">
        <v>26125</v>
      </c>
    </row>
    <row r="186957">
      <c r="A186957" s="1" t="s">
        <v>26126</v>
      </c>
    </row>
    <row r="186958">
      <c r="A186958" s="1" t="s">
        <v>26127</v>
      </c>
    </row>
    <row r="186959">
      <c r="A186959" s="1" t="s">
        <v>26128</v>
      </c>
    </row>
    <row r="186960">
      <c r="A186960" s="1" t="s">
        <v>26131</v>
      </c>
    </row>
    <row r="186961">
      <c r="A186961" s="1" t="s">
        <v>58585</v>
      </c>
    </row>
    <row r="186963">
      <c r="A186963" s="1" t="s">
        <v>26133</v>
      </c>
    </row>
    <row r="186964">
      <c r="A186964" s="1" t="s">
        <v>26134</v>
      </c>
    </row>
    <row r="186966">
      <c r="A186966" s="1" t="s">
        <v>26135</v>
      </c>
    </row>
    <row r="186967">
      <c r="A186967" s="1" t="s">
        <v>26136</v>
      </c>
    </row>
    <row r="186968">
      <c r="A186968" s="1" t="s">
        <v>26137</v>
      </c>
    </row>
    <row r="186969">
      <c r="A186969" s="1" t="s">
        <v>26138</v>
      </c>
    </row>
    <row r="186971">
      <c r="A186971" s="1" t="s">
        <v>26139</v>
      </c>
    </row>
    <row r="186972">
      <c r="A186972" s="1" t="s">
        <v>26140</v>
      </c>
    </row>
    <row r="186973">
      <c r="A186973" s="1" t="s">
        <v>26141</v>
      </c>
    </row>
    <row r="186975">
      <c r="A186975" s="1" t="s">
        <v>26142</v>
      </c>
    </row>
    <row r="186976">
      <c r="A186976" s="1" t="s">
        <v>26143</v>
      </c>
    </row>
    <row r="186977">
      <c r="A186977" s="1" t="s">
        <v>26144</v>
      </c>
    </row>
    <row r="186979">
      <c r="A186979" s="1" t="s">
        <v>26145</v>
      </c>
    </row>
    <row r="186981">
      <c r="A186981" s="1" t="s">
        <v>26146</v>
      </c>
    </row>
    <row r="186982">
      <c r="A186982" s="1" t="s">
        <v>26147</v>
      </c>
    </row>
    <row r="186983">
      <c r="A186983" s="1" t="s">
        <v>26148</v>
      </c>
    </row>
    <row r="186984">
      <c r="A186984" s="1" t="s">
        <v>26149</v>
      </c>
    </row>
    <row r="186985">
      <c r="A186985" s="1" t="s">
        <v>26150</v>
      </c>
    </row>
    <row r="186987">
      <c r="A186987" s="1" t="s">
        <v>26151</v>
      </c>
    </row>
    <row r="186989">
      <c r="A186989" s="1" t="s">
        <v>26152</v>
      </c>
    </row>
    <row r="186991">
      <c r="A186991" s="1" t="s">
        <v>233</v>
      </c>
    </row>
    <row r="186992">
      <c r="A186992" s="1" t="s">
        <v>26153</v>
      </c>
    </row>
    <row r="186993">
      <c r="A186993" s="1" t="s">
        <v>26133</v>
      </c>
    </row>
    <row r="186994">
      <c r="A186994" s="1" t="s">
        <v>26134</v>
      </c>
    </row>
    <row r="186995">
      <c r="A186995" s="1" t="s">
        <v>26135</v>
      </c>
    </row>
    <row r="186996">
      <c r="A186996" s="1" t="s">
        <v>26136</v>
      </c>
    </row>
    <row r="186997">
      <c r="A186997" s="1" t="s">
        <v>26137</v>
      </c>
    </row>
    <row r="186998">
      <c r="A186998" s="1" t="s">
        <v>26138</v>
      </c>
    </row>
    <row r="186999">
      <c r="A186999" s="1" t="s">
        <v>26139</v>
      </c>
    </row>
    <row r="187000">
      <c r="A187000" s="1" t="s">
        <v>26140</v>
      </c>
    </row>
    <row r="187001">
      <c r="A187001" s="1" t="s">
        <v>26141</v>
      </c>
    </row>
    <row r="187002">
      <c r="A187002" s="1" t="s">
        <v>26142</v>
      </c>
    </row>
    <row r="187003">
      <c r="A187003" s="1" t="s">
        <v>26143</v>
      </c>
    </row>
    <row r="187004">
      <c r="A187004" s="1" t="s">
        <v>26144</v>
      </c>
    </row>
    <row r="187005">
      <c r="A187005" s="1" t="s">
        <v>26145</v>
      </c>
    </row>
    <row r="187006">
      <c r="A187006" s="1" t="s">
        <v>26146</v>
      </c>
    </row>
    <row r="187007">
      <c r="A187007" s="1" t="s">
        <v>26147</v>
      </c>
    </row>
    <row r="187008">
      <c r="A187008" s="1" t="s">
        <v>26148</v>
      </c>
    </row>
    <row r="187009">
      <c r="A187009" s="1" t="s">
        <v>26149</v>
      </c>
    </row>
    <row r="187010">
      <c r="A187010" s="1" t="s">
        <v>26150</v>
      </c>
    </row>
    <row r="187011">
      <c r="A187011" s="1" t="s">
        <v>26151</v>
      </c>
    </row>
    <row r="187012">
      <c r="A187012" s="1" t="s">
        <v>26154</v>
      </c>
    </row>
    <row r="187013">
      <c r="A187013" s="1" t="s">
        <v>58586</v>
      </c>
    </row>
    <row r="187015">
      <c r="A187015" s="1" t="s">
        <v>16179</v>
      </c>
    </row>
    <row r="187017">
      <c r="A187017" s="1" t="s">
        <v>26156</v>
      </c>
    </row>
    <row r="187018">
      <c r="A187018" s="1" t="s">
        <v>26157</v>
      </c>
    </row>
    <row r="187019">
      <c r="A187019" s="1" t="s">
        <v>26158</v>
      </c>
    </row>
    <row r="187020">
      <c r="A187020" s="1" t="s">
        <v>26159</v>
      </c>
    </row>
    <row r="187022">
      <c r="A187022" s="1" t="s">
        <v>26160</v>
      </c>
    </row>
    <row r="187023">
      <c r="A187023" s="1" t="s">
        <v>26161</v>
      </c>
    </row>
    <row r="187025">
      <c r="A187025" s="1" t="s">
        <v>26162</v>
      </c>
    </row>
    <row r="187027">
      <c r="A187027" s="1" t="s">
        <v>26163</v>
      </c>
    </row>
    <row r="187028">
      <c r="A187028" s="1" t="s">
        <v>26164</v>
      </c>
    </row>
    <row r="187029">
      <c r="A187029" s="1" t="s">
        <v>26165</v>
      </c>
    </row>
    <row r="187030">
      <c r="A187030" s="1" t="s">
        <v>26166</v>
      </c>
    </row>
    <row r="187031">
      <c r="A187031" s="1" t="s">
        <v>26167</v>
      </c>
    </row>
    <row r="187033">
      <c r="A187033" s="1" t="s">
        <v>26168</v>
      </c>
    </row>
    <row r="187034">
      <c r="A187034" s="1" t="s">
        <v>26169</v>
      </c>
    </row>
    <row r="187035">
      <c r="A187035" s="1" t="s">
        <v>26170</v>
      </c>
    </row>
    <row r="187037">
      <c r="A187037" s="1" t="s">
        <v>26171</v>
      </c>
    </row>
    <row r="187039">
      <c r="A187039" s="1" t="s">
        <v>26172</v>
      </c>
    </row>
    <row r="187041">
      <c r="A187041" s="1" t="s">
        <v>26173</v>
      </c>
    </row>
    <row r="187043">
      <c r="A187043" s="1" t="s">
        <v>26174</v>
      </c>
    </row>
    <row r="187044">
      <c r="A187044" s="1" t="s">
        <v>966</v>
      </c>
    </row>
    <row r="187046">
      <c r="A187046" s="1" t="s">
        <v>1174</v>
      </c>
    </row>
    <row r="187047">
      <c r="A187047" s="1" t="s">
        <v>26175</v>
      </c>
    </row>
    <row r="187048">
      <c r="A187048" s="1" t="s">
        <v>26156</v>
      </c>
    </row>
    <row r="187049">
      <c r="A187049" s="1" t="s">
        <v>26157</v>
      </c>
    </row>
    <row r="187050">
      <c r="A187050" s="1" t="s">
        <v>26158</v>
      </c>
    </row>
    <row r="187051">
      <c r="A187051" s="1" t="s">
        <v>26159</v>
      </c>
    </row>
    <row r="187052">
      <c r="A187052" s="1" t="s">
        <v>26160</v>
      </c>
    </row>
    <row r="187053">
      <c r="A187053" s="1" t="s">
        <v>26161</v>
      </c>
    </row>
    <row r="187054">
      <c r="A187054" s="1" t="s">
        <v>26162</v>
      </c>
    </row>
    <row r="187055">
      <c r="A187055" s="1" t="s">
        <v>26163</v>
      </c>
    </row>
    <row r="187056">
      <c r="A187056" s="1" t="s">
        <v>26164</v>
      </c>
    </row>
    <row r="187057">
      <c r="A187057" s="1" t="s">
        <v>26165</v>
      </c>
    </row>
    <row r="187058">
      <c r="A187058" s="1" t="s">
        <v>26166</v>
      </c>
    </row>
    <row r="187059">
      <c r="A187059" s="1" t="s">
        <v>26167</v>
      </c>
    </row>
    <row r="187060">
      <c r="A187060" s="1" t="s">
        <v>26168</v>
      </c>
    </row>
    <row r="187061">
      <c r="A187061" s="1" t="s">
        <v>26169</v>
      </c>
    </row>
    <row r="187062">
      <c r="A187062" s="1" t="s">
        <v>26170</v>
      </c>
    </row>
    <row r="187063">
      <c r="A187063" s="1" t="s">
        <v>26171</v>
      </c>
    </row>
    <row r="187064">
      <c r="A187064" s="1" t="s">
        <v>26172</v>
      </c>
    </row>
    <row r="187065">
      <c r="A187065" s="1" t="s">
        <v>26173</v>
      </c>
    </row>
    <row r="187066">
      <c r="A187066" s="1" t="s">
        <v>26174</v>
      </c>
    </row>
    <row r="187067">
      <c r="A187067" s="1" t="s">
        <v>26176</v>
      </c>
    </row>
    <row r="187068">
      <c r="A187068" s="1" t="s">
        <v>58587</v>
      </c>
    </row>
    <row r="187070">
      <c r="A187070" s="1" t="s">
        <v>26114</v>
      </c>
    </row>
    <row r="187072">
      <c r="A187072" s="1" t="s">
        <v>26178</v>
      </c>
    </row>
    <row r="187074">
      <c r="A187074" s="1">
        <v>-2.0</v>
      </c>
    </row>
    <row r="187075">
      <c r="A187075" s="1" t="s">
        <v>966</v>
      </c>
    </row>
    <row r="187076">
      <c r="A187076" s="1" t="s">
        <v>966</v>
      </c>
    </row>
    <row r="187078">
      <c r="A187078" s="1" t="s">
        <v>26179</v>
      </c>
    </row>
    <row r="187080">
      <c r="A187080" s="1" t="s">
        <v>26180</v>
      </c>
    </row>
    <row r="187081">
      <c r="A187081" s="1" t="s">
        <v>26181</v>
      </c>
    </row>
    <row r="187082">
      <c r="A187082" s="1" t="s">
        <v>26182</v>
      </c>
    </row>
    <row r="187084">
      <c r="A187084" s="1" t="s">
        <v>26183</v>
      </c>
    </row>
    <row r="187085">
      <c r="A187085" s="1" t="s">
        <v>26184</v>
      </c>
    </row>
    <row r="187086">
      <c r="A187086" s="1" t="s">
        <v>26185</v>
      </c>
    </row>
    <row r="187087">
      <c r="A187087" s="1" t="s">
        <v>26186</v>
      </c>
    </row>
    <row r="187089">
      <c r="A187089" s="1" t="s">
        <v>26187</v>
      </c>
    </row>
    <row r="187090">
      <c r="A187090" s="1" t="s">
        <v>26188</v>
      </c>
    </row>
    <row r="187092">
      <c r="A187092" s="1" t="s">
        <v>26189</v>
      </c>
    </row>
    <row r="187093">
      <c r="A187093" s="1" t="s">
        <v>26190</v>
      </c>
    </row>
    <row r="187095">
      <c r="A187095" s="1" t="s">
        <v>26191</v>
      </c>
    </row>
    <row r="187096">
      <c r="A187096" s="1" t="s">
        <v>26192</v>
      </c>
    </row>
    <row r="187097">
      <c r="A187097" s="1" t="s">
        <v>26193</v>
      </c>
    </row>
    <row r="187098">
      <c r="A187098" s="1" t="s">
        <v>26194</v>
      </c>
    </row>
    <row r="187099">
      <c r="A187099" s="1" t="s">
        <v>26195</v>
      </c>
    </row>
    <row r="187100">
      <c r="A187100" s="1" t="s">
        <v>26196</v>
      </c>
    </row>
    <row r="187102">
      <c r="A187102" s="1" t="s">
        <v>26197</v>
      </c>
    </row>
    <row r="187103">
      <c r="A187103" s="1" t="s">
        <v>26198</v>
      </c>
    </row>
    <row r="187105">
      <c r="A187105" s="1" t="s">
        <v>26199</v>
      </c>
    </row>
    <row r="187107">
      <c r="A187107" s="1" t="s">
        <v>26200</v>
      </c>
    </row>
    <row r="187109">
      <c r="A187109" s="1" t="s">
        <v>26201</v>
      </c>
    </row>
    <row r="187111">
      <c r="A187111" s="1" t="s">
        <v>26202</v>
      </c>
    </row>
    <row r="187112">
      <c r="A187112" s="1" t="s">
        <v>26203</v>
      </c>
    </row>
    <row r="187114">
      <c r="A187114" s="1" t="s">
        <v>26204</v>
      </c>
    </row>
    <row r="187116">
      <c r="A187116" s="1" t="s">
        <v>233</v>
      </c>
    </row>
    <row r="187117">
      <c r="A187117" s="1" t="s">
        <v>26205</v>
      </c>
    </row>
    <row r="187118">
      <c r="A187118" s="1" t="s">
        <v>26114</v>
      </c>
    </row>
    <row r="187119">
      <c r="A187119" s="1" t="s">
        <v>26178</v>
      </c>
    </row>
    <row r="187120">
      <c r="A187120" s="1">
        <v>-2.0</v>
      </c>
    </row>
    <row r="187121">
      <c r="A187121" s="1" t="s">
        <v>26179</v>
      </c>
    </row>
    <row r="187122">
      <c r="A187122" s="1" t="s">
        <v>26180</v>
      </c>
    </row>
    <row r="187123">
      <c r="A187123" s="1" t="s">
        <v>26181</v>
      </c>
    </row>
    <row r="187124">
      <c r="A187124" s="1" t="s">
        <v>26182</v>
      </c>
    </row>
    <row r="187125">
      <c r="A187125" s="1" t="s">
        <v>26183</v>
      </c>
    </row>
    <row r="187126">
      <c r="A187126" s="1" t="s">
        <v>26184</v>
      </c>
    </row>
    <row r="187127">
      <c r="A187127" s="1" t="s">
        <v>26185</v>
      </c>
    </row>
    <row r="187128">
      <c r="A187128" s="1" t="s">
        <v>26186</v>
      </c>
    </row>
    <row r="187129">
      <c r="A187129" s="1" t="s">
        <v>26187</v>
      </c>
    </row>
    <row r="187130">
      <c r="A187130" s="1" t="s">
        <v>26188</v>
      </c>
    </row>
    <row r="187131">
      <c r="A187131" s="1" t="s">
        <v>26189</v>
      </c>
    </row>
    <row r="187132">
      <c r="A187132" s="1" t="s">
        <v>26190</v>
      </c>
    </row>
    <row r="187133">
      <c r="A187133" s="1" t="s">
        <v>26191</v>
      </c>
    </row>
    <row r="187134">
      <c r="A187134" s="1" t="s">
        <v>26192</v>
      </c>
    </row>
    <row r="187135">
      <c r="A187135" s="1" t="s">
        <v>26193</v>
      </c>
    </row>
    <row r="187136">
      <c r="A187136" s="1" t="s">
        <v>26194</v>
      </c>
    </row>
    <row r="187137">
      <c r="A187137" s="1" t="s">
        <v>26195</v>
      </c>
    </row>
    <row r="187138">
      <c r="A187138" s="1" t="s">
        <v>26196</v>
      </c>
    </row>
    <row r="187139">
      <c r="A187139" s="1" t="s">
        <v>26197</v>
      </c>
    </row>
    <row r="187140">
      <c r="A187140" s="1" t="s">
        <v>26198</v>
      </c>
    </row>
    <row r="187141">
      <c r="A187141" s="1" t="s">
        <v>26199</v>
      </c>
    </row>
    <row r="187142">
      <c r="A187142" s="1" t="s">
        <v>26200</v>
      </c>
    </row>
    <row r="187143">
      <c r="A187143" s="1" t="s">
        <v>26201</v>
      </c>
    </row>
    <row r="187144">
      <c r="A187144" s="1" t="s">
        <v>26202</v>
      </c>
    </row>
    <row r="187145">
      <c r="A187145" s="1" t="s">
        <v>26203</v>
      </c>
    </row>
    <row r="187146">
      <c r="A187146" s="1" t="s">
        <v>26206</v>
      </c>
    </row>
    <row r="187147">
      <c r="A187147" s="1" t="s">
        <v>58588</v>
      </c>
    </row>
    <row r="187149">
      <c r="A187149" s="1" t="s">
        <v>58589</v>
      </c>
    </row>
    <row r="187151">
      <c r="A187151" s="1" t="s">
        <v>58590</v>
      </c>
    </row>
    <row r="187152">
      <c r="A187152" s="1" t="s">
        <v>58591</v>
      </c>
    </row>
    <row r="187153">
      <c r="A187153" s="1" t="s">
        <v>58592</v>
      </c>
    </row>
    <row r="187154">
      <c r="A187154" s="1" t="s">
        <v>58593</v>
      </c>
    </row>
    <row r="187155">
      <c r="A187155" s="1" t="s">
        <v>58594</v>
      </c>
    </row>
    <row r="187156">
      <c r="A187156" s="1" t="s">
        <v>58595</v>
      </c>
    </row>
    <row r="187157">
      <c r="A187157" s="1" t="s">
        <v>58596</v>
      </c>
    </row>
    <row r="187158">
      <c r="A187158" s="1" t="s">
        <v>58597</v>
      </c>
    </row>
    <row r="187160">
      <c r="A187160" s="1" t="s">
        <v>58598</v>
      </c>
    </row>
    <row r="187161">
      <c r="A187161" s="1" t="s">
        <v>58590</v>
      </c>
    </row>
    <row r="187162">
      <c r="A187162" s="1" t="s">
        <v>58591</v>
      </c>
    </row>
    <row r="187163">
      <c r="A187163" s="1" t="s">
        <v>58592</v>
      </c>
    </row>
    <row r="187164">
      <c r="A187164" s="1" t="s">
        <v>58593</v>
      </c>
    </row>
    <row r="187165">
      <c r="A187165" s="1" t="s">
        <v>58594</v>
      </c>
    </row>
    <row r="187166">
      <c r="A187166" s="1" t="s">
        <v>58595</v>
      </c>
    </row>
    <row r="187167">
      <c r="A187167" s="1" t="s">
        <v>58596</v>
      </c>
    </row>
    <row r="187168">
      <c r="A187168" s="1" t="s">
        <v>58599</v>
      </c>
    </row>
    <row r="187169">
      <c r="A187169" s="1" t="s">
        <v>58600</v>
      </c>
    </row>
    <row r="187171">
      <c r="A187171" s="1" t="s">
        <v>26208</v>
      </c>
    </row>
    <row r="187172">
      <c r="A187172" s="1" t="s">
        <v>26209</v>
      </c>
    </row>
    <row r="187174">
      <c r="A187174" s="1" t="s">
        <v>26210</v>
      </c>
    </row>
    <row r="187176">
      <c r="A187176" s="1" t="s">
        <v>26211</v>
      </c>
    </row>
    <row r="187177">
      <c r="A187177" s="1" t="s">
        <v>26212</v>
      </c>
    </row>
    <row r="187179">
      <c r="A187179" s="1" t="s">
        <v>26213</v>
      </c>
    </row>
    <row r="187180">
      <c r="A187180" s="1" t="s">
        <v>26214</v>
      </c>
    </row>
    <row r="187181">
      <c r="A187181" s="1" t="s">
        <v>26215</v>
      </c>
    </row>
    <row r="187182">
      <c r="A187182" s="1" t="s">
        <v>26216</v>
      </c>
    </row>
    <row r="187183">
      <c r="A187183" s="1" t="s">
        <v>26217</v>
      </c>
    </row>
    <row r="187185">
      <c r="A187185" s="1" t="s">
        <v>26218</v>
      </c>
    </row>
    <row r="187186">
      <c r="A187186" s="1" t="s">
        <v>26219</v>
      </c>
    </row>
    <row r="187188">
      <c r="A187188" s="1" t="s">
        <v>26220</v>
      </c>
    </row>
    <row r="187189">
      <c r="A187189" s="1" t="s">
        <v>26221</v>
      </c>
    </row>
    <row r="187191">
      <c r="A187191" s="1" t="s">
        <v>26222</v>
      </c>
    </row>
    <row r="187193">
      <c r="A187193" s="1" t="s">
        <v>26223</v>
      </c>
    </row>
    <row r="187194">
      <c r="A187194" s="1" t="s">
        <v>26224</v>
      </c>
    </row>
    <row r="187195">
      <c r="A187195" s="1" t="s">
        <v>26225</v>
      </c>
    </row>
    <row r="187197">
      <c r="A187197" s="1" t="s">
        <v>26226</v>
      </c>
    </row>
    <row r="187198">
      <c r="A187198" s="1" t="s">
        <v>26227</v>
      </c>
    </row>
    <row r="187200">
      <c r="A187200" s="1" t="s">
        <v>26228</v>
      </c>
    </row>
    <row r="187201">
      <c r="A187201" s="1" t="s">
        <v>26229</v>
      </c>
    </row>
    <row r="187203">
      <c r="A187203" s="1" t="s">
        <v>26230</v>
      </c>
    </row>
    <row r="187204">
      <c r="A187204" s="1" t="s">
        <v>26231</v>
      </c>
    </row>
    <row r="187205">
      <c r="A187205" s="1" t="s">
        <v>26232</v>
      </c>
    </row>
    <row r="187207">
      <c r="A187207" s="1" t="s">
        <v>26233</v>
      </c>
    </row>
    <row r="187209">
      <c r="A187209" s="1" t="s">
        <v>26234</v>
      </c>
    </row>
    <row r="187211">
      <c r="A187211" s="1" t="s">
        <v>26235</v>
      </c>
    </row>
    <row r="187212">
      <c r="A187212" s="1" t="s">
        <v>26236</v>
      </c>
    </row>
    <row r="187213">
      <c r="A187213" s="1" t="s">
        <v>26208</v>
      </c>
    </row>
    <row r="187214">
      <c r="A187214" s="1" t="s">
        <v>26209</v>
      </c>
    </row>
    <row r="187215">
      <c r="A187215" s="1" t="s">
        <v>26210</v>
      </c>
    </row>
    <row r="187216">
      <c r="A187216" s="1" t="s">
        <v>26211</v>
      </c>
    </row>
    <row r="187217">
      <c r="A187217" s="1" t="s">
        <v>26212</v>
      </c>
    </row>
    <row r="187218">
      <c r="A187218" s="1" t="s">
        <v>26213</v>
      </c>
    </row>
    <row r="187219">
      <c r="A187219" s="1" t="s">
        <v>26214</v>
      </c>
    </row>
    <row r="187220">
      <c r="A187220" s="1" t="s">
        <v>26215</v>
      </c>
    </row>
    <row r="187221">
      <c r="A187221" s="1" t="s">
        <v>26216</v>
      </c>
    </row>
    <row r="187222">
      <c r="A187222" s="1" t="s">
        <v>26217</v>
      </c>
    </row>
    <row r="187223">
      <c r="A187223" s="1" t="s">
        <v>26218</v>
      </c>
    </row>
    <row r="187224">
      <c r="A187224" s="1" t="s">
        <v>26219</v>
      </c>
    </row>
    <row r="187225">
      <c r="A187225" s="1" t="s">
        <v>26220</v>
      </c>
    </row>
    <row r="187226">
      <c r="A187226" s="1" t="s">
        <v>26221</v>
      </c>
    </row>
    <row r="187227">
      <c r="A187227" s="1" t="s">
        <v>26222</v>
      </c>
    </row>
    <row r="187228">
      <c r="A187228" s="1" t="s">
        <v>26223</v>
      </c>
    </row>
    <row r="187229">
      <c r="A187229" s="1" t="s">
        <v>26224</v>
      </c>
    </row>
    <row r="187230">
      <c r="A187230" s="1" t="s">
        <v>26225</v>
      </c>
    </row>
    <row r="187231">
      <c r="A187231" s="1" t="s">
        <v>26226</v>
      </c>
    </row>
    <row r="187232">
      <c r="A187232" s="1" t="s">
        <v>26227</v>
      </c>
    </row>
    <row r="187233">
      <c r="A187233" s="1" t="s">
        <v>26228</v>
      </c>
    </row>
    <row r="187234">
      <c r="A187234" s="1" t="s">
        <v>26229</v>
      </c>
    </row>
    <row r="187235">
      <c r="A187235" s="1" t="s">
        <v>26230</v>
      </c>
    </row>
    <row r="187236">
      <c r="A187236" s="1" t="s">
        <v>26231</v>
      </c>
    </row>
    <row r="187237">
      <c r="A187237" s="1" t="s">
        <v>26232</v>
      </c>
    </row>
    <row r="187238">
      <c r="A187238" s="1" t="s">
        <v>26233</v>
      </c>
    </row>
    <row r="187239">
      <c r="A187239" s="1" t="s">
        <v>26234</v>
      </c>
    </row>
    <row r="187240">
      <c r="A187240" s="1" t="s">
        <v>26237</v>
      </c>
    </row>
    <row r="187241">
      <c r="A187241" s="1" t="s">
        <v>58601</v>
      </c>
    </row>
    <row r="187243">
      <c r="A187243" s="1" t="s">
        <v>26239</v>
      </c>
    </row>
    <row r="187245">
      <c r="A187245" s="1" t="s">
        <v>26240</v>
      </c>
    </row>
    <row r="187246">
      <c r="A187246" s="1" t="s">
        <v>23653</v>
      </c>
    </row>
    <row r="187248">
      <c r="A187248" s="1" t="s">
        <v>26241</v>
      </c>
    </row>
    <row r="187249">
      <c r="A187249" s="1" t="s">
        <v>26242</v>
      </c>
    </row>
    <row r="187251">
      <c r="A187251" s="1" t="s">
        <v>26243</v>
      </c>
    </row>
    <row r="187253">
      <c r="A187253" s="1" t="s">
        <v>26244</v>
      </c>
    </row>
    <row r="187255">
      <c r="A187255" s="1" t="s">
        <v>26245</v>
      </c>
    </row>
    <row r="187257">
      <c r="A187257" s="1" t="s">
        <v>26246</v>
      </c>
    </row>
    <row r="187259">
      <c r="A187259" s="1" t="s">
        <v>26247</v>
      </c>
    </row>
    <row r="187260">
      <c r="A187260" s="1" t="s">
        <v>26248</v>
      </c>
    </row>
    <row r="187262">
      <c r="A187262" s="1" t="s">
        <v>879</v>
      </c>
    </row>
    <row r="187264">
      <c r="A187264" s="1" t="s">
        <v>5264</v>
      </c>
    </row>
    <row r="187266">
      <c r="A187266" s="1" t="s">
        <v>233</v>
      </c>
    </row>
    <row r="187267">
      <c r="A187267" s="1" t="s">
        <v>20807</v>
      </c>
    </row>
    <row r="187268">
      <c r="A187268" s="1" t="s">
        <v>26239</v>
      </c>
    </row>
    <row r="187269">
      <c r="A187269" s="1" t="s">
        <v>26240</v>
      </c>
    </row>
    <row r="187270">
      <c r="A187270" s="1" t="s">
        <v>26241</v>
      </c>
    </row>
    <row r="187271">
      <c r="A187271" s="1" t="s">
        <v>26242</v>
      </c>
    </row>
    <row r="187272">
      <c r="A187272" s="1" t="s">
        <v>26243</v>
      </c>
    </row>
    <row r="187273">
      <c r="A187273" s="1" t="s">
        <v>26244</v>
      </c>
    </row>
    <row r="187274">
      <c r="A187274" s="1" t="s">
        <v>26245</v>
      </c>
    </row>
    <row r="187275">
      <c r="A187275" s="1" t="s">
        <v>26246</v>
      </c>
    </row>
    <row r="187276">
      <c r="A187276" s="1" t="s">
        <v>26247</v>
      </c>
    </row>
    <row r="187277">
      <c r="A187277" s="1" t="s">
        <v>26249</v>
      </c>
    </row>
    <row r="187278">
      <c r="A187278" s="1" t="s">
        <v>58602</v>
      </c>
    </row>
    <row r="187279">
      <c r="A187279" s="1" t="s">
        <v>58603</v>
      </c>
    </row>
    <row r="187280">
      <c r="A187280" s="1" t="s">
        <v>58604</v>
      </c>
    </row>
    <row r="187281">
      <c r="A187281" s="1" t="s">
        <v>58605</v>
      </c>
    </row>
    <row r="187282">
      <c r="A187282" s="1" t="s">
        <v>58606</v>
      </c>
    </row>
    <row r="187283">
      <c r="A187283" s="1" t="s">
        <v>58607</v>
      </c>
    </row>
    <row r="187284">
      <c r="A187284" s="1" t="s">
        <v>58608</v>
      </c>
    </row>
    <row r="187285">
      <c r="A187285" s="1" t="s">
        <v>58609</v>
      </c>
    </row>
    <row r="187286">
      <c r="A187286" s="1" t="s">
        <v>58610</v>
      </c>
    </row>
    <row r="187287">
      <c r="A187287" s="1" t="s">
        <v>58611</v>
      </c>
    </row>
    <row r="187288">
      <c r="A187288" s="1" t="s">
        <v>58612</v>
      </c>
    </row>
    <row r="187289">
      <c r="A187289" s="1" t="s">
        <v>58613</v>
      </c>
    </row>
    <row r="187290">
      <c r="A187290" s="1" t="s">
        <v>58614</v>
      </c>
    </row>
    <row r="187291">
      <c r="A187291" s="1" t="s">
        <v>58615</v>
      </c>
    </row>
    <row r="187292">
      <c r="A187292" s="1" t="s">
        <v>58616</v>
      </c>
    </row>
    <row r="187293">
      <c r="A187293" s="1" t="s">
        <v>58617</v>
      </c>
    </row>
    <row r="187294">
      <c r="A187294" s="1" t="s">
        <v>58618</v>
      </c>
    </row>
    <row r="187295">
      <c r="A187295" s="1" t="s">
        <v>58619</v>
      </c>
    </row>
    <row r="187296">
      <c r="A187296" s="1" t="s">
        <v>58603</v>
      </c>
    </row>
    <row r="187297">
      <c r="A187297" s="1" t="s">
        <v>58604</v>
      </c>
    </row>
    <row r="187298">
      <c r="A187298" s="1" t="s">
        <v>58605</v>
      </c>
    </row>
    <row r="187299">
      <c r="A187299" s="1" t="s">
        <v>58606</v>
      </c>
    </row>
    <row r="187300">
      <c r="A187300" s="1" t="s">
        <v>58607</v>
      </c>
    </row>
    <row r="187301">
      <c r="A187301" s="1" t="s">
        <v>58608</v>
      </c>
    </row>
    <row r="187302">
      <c r="A187302" s="1" t="s">
        <v>58609</v>
      </c>
    </row>
    <row r="187303">
      <c r="A187303" s="1" t="s">
        <v>58610</v>
      </c>
    </row>
    <row r="187304">
      <c r="A187304" s="1" t="s">
        <v>58611</v>
      </c>
    </row>
    <row r="187305">
      <c r="A187305" s="1" t="s">
        <v>58612</v>
      </c>
    </row>
    <row r="187306">
      <c r="A187306" s="1" t="s">
        <v>58613</v>
      </c>
    </row>
    <row r="187307">
      <c r="A187307" s="1" t="s">
        <v>58614</v>
      </c>
    </row>
    <row r="187308">
      <c r="A187308" s="1" t="s">
        <v>58615</v>
      </c>
    </row>
    <row r="187309">
      <c r="A187309" s="1" t="s">
        <v>58616</v>
      </c>
    </row>
    <row r="187310">
      <c r="A187310" s="1" t="s">
        <v>58617</v>
      </c>
    </row>
    <row r="187311">
      <c r="A187311" s="1" t="s">
        <v>58618</v>
      </c>
    </row>
    <row r="187312">
      <c r="A187312" s="1" t="s">
        <v>58620</v>
      </c>
    </row>
    <row r="187313">
      <c r="A187313" s="1" t="s">
        <v>58621</v>
      </c>
    </row>
    <row r="187315">
      <c r="A187315" s="1" t="s">
        <v>58622</v>
      </c>
    </row>
    <row r="187317">
      <c r="A187317" s="1" t="s">
        <v>58623</v>
      </c>
    </row>
    <row r="187319">
      <c r="A187319" s="1" t="s">
        <v>28176</v>
      </c>
    </row>
    <row r="187321">
      <c r="A187321" s="1" t="s">
        <v>58624</v>
      </c>
    </row>
    <row r="187322">
      <c r="A187322" s="1" t="s">
        <v>58625</v>
      </c>
    </row>
    <row r="187324">
      <c r="A187324" s="1" t="s">
        <v>58626</v>
      </c>
    </row>
    <row r="187325">
      <c r="A187325" s="1" t="s">
        <v>58627</v>
      </c>
    </row>
    <row r="187326">
      <c r="A187326" s="1" t="s">
        <v>58628</v>
      </c>
    </row>
    <row r="187327">
      <c r="A187327" s="1" t="s">
        <v>58629</v>
      </c>
    </row>
    <row r="187328">
      <c r="A187328" s="1" t="s">
        <v>58630</v>
      </c>
    </row>
    <row r="187329">
      <c r="A187329" s="1" t="s">
        <v>58631</v>
      </c>
    </row>
    <row r="187331">
      <c r="A187331" s="1" t="s">
        <v>58632</v>
      </c>
    </row>
    <row r="187333">
      <c r="A187333" s="1" t="s">
        <v>58633</v>
      </c>
    </row>
    <row r="187334">
      <c r="A187334" s="1" t="s">
        <v>58634</v>
      </c>
    </row>
    <row r="187335">
      <c r="A187335" s="1" t="s">
        <v>58635</v>
      </c>
    </row>
    <row r="187336">
      <c r="A187336" s="1" t="s">
        <v>58636</v>
      </c>
    </row>
    <row r="187337">
      <c r="A187337" s="1" t="s">
        <v>58637</v>
      </c>
    </row>
    <row r="187339">
      <c r="A187339" s="1" t="s">
        <v>58638</v>
      </c>
    </row>
    <row r="187340">
      <c r="A187340" s="1" t="s">
        <v>58639</v>
      </c>
    </row>
    <row r="187341">
      <c r="A187341" s="1" t="s">
        <v>58640</v>
      </c>
    </row>
    <row r="187343">
      <c r="A187343" s="1" t="s">
        <v>58641</v>
      </c>
    </row>
    <row r="187344">
      <c r="A187344" s="1" t="s">
        <v>58642</v>
      </c>
    </row>
    <row r="187346">
      <c r="A187346" s="3" t="str">
        <f>&gt;</f>
        <v>#ERROR!</v>
      </c>
    </row>
    <row r="187347">
      <c r="A187347" s="1" t="s">
        <v>58643</v>
      </c>
    </row>
    <row r="187348">
      <c r="A187348" s="1" t="s">
        <v>58622</v>
      </c>
    </row>
    <row r="187349">
      <c r="A187349" s="1" t="s">
        <v>58623</v>
      </c>
    </row>
    <row r="187350">
      <c r="A187350" s="1" t="s">
        <v>28176</v>
      </c>
    </row>
    <row r="187351">
      <c r="A187351" s="1" t="s">
        <v>58624</v>
      </c>
    </row>
    <row r="187352">
      <c r="A187352" s="1" t="s">
        <v>58625</v>
      </c>
    </row>
    <row r="187353">
      <c r="A187353" s="1" t="s">
        <v>58626</v>
      </c>
    </row>
    <row r="187354">
      <c r="A187354" s="1" t="s">
        <v>58627</v>
      </c>
    </row>
    <row r="187355">
      <c r="A187355" s="1" t="s">
        <v>58628</v>
      </c>
    </row>
    <row r="187356">
      <c r="A187356" s="1" t="s">
        <v>58629</v>
      </c>
    </row>
    <row r="187357">
      <c r="A187357" s="1" t="s">
        <v>58630</v>
      </c>
    </row>
    <row r="187358">
      <c r="A187358" s="1" t="s">
        <v>58631</v>
      </c>
    </row>
    <row r="187359">
      <c r="A187359" s="1" t="s">
        <v>58632</v>
      </c>
    </row>
    <row r="187360">
      <c r="A187360" s="1" t="s">
        <v>58633</v>
      </c>
    </row>
    <row r="187361">
      <c r="A187361" s="1" t="s">
        <v>58634</v>
      </c>
    </row>
    <row r="187362">
      <c r="A187362" s="1" t="s">
        <v>58635</v>
      </c>
    </row>
    <row r="187363">
      <c r="A187363" s="1" t="s">
        <v>58636</v>
      </c>
    </row>
    <row r="187364">
      <c r="A187364" s="1" t="s">
        <v>58637</v>
      </c>
    </row>
    <row r="187365">
      <c r="A187365" s="1" t="s">
        <v>58638</v>
      </c>
    </row>
    <row r="187366">
      <c r="A187366" s="1" t="s">
        <v>58639</v>
      </c>
    </row>
    <row r="187367">
      <c r="A187367" s="1" t="s">
        <v>58640</v>
      </c>
    </row>
    <row r="187368">
      <c r="A187368" s="1" t="s">
        <v>58641</v>
      </c>
    </row>
    <row r="187369">
      <c r="A187369" s="1" t="s">
        <v>58644</v>
      </c>
    </row>
    <row r="187370">
      <c r="A187370" s="1" t="s">
        <v>58645</v>
      </c>
    </row>
    <row r="187372">
      <c r="A187372" s="1" t="s">
        <v>26251</v>
      </c>
    </row>
    <row r="187373">
      <c r="A187373" s="1" t="s">
        <v>26252</v>
      </c>
    </row>
    <row r="187374">
      <c r="A187374" s="1" t="s">
        <v>26253</v>
      </c>
    </row>
    <row r="187375">
      <c r="A187375" s="1" t="s">
        <v>26254</v>
      </c>
    </row>
    <row r="187376">
      <c r="A187376" s="1" t="s">
        <v>26255</v>
      </c>
    </row>
    <row r="187378">
      <c r="A187378" s="1" t="s">
        <v>26256</v>
      </c>
    </row>
    <row r="187379">
      <c r="A187379" s="1" t="s">
        <v>26257</v>
      </c>
    </row>
    <row r="187380">
      <c r="A187380" s="1" t="s">
        <v>26258</v>
      </c>
    </row>
    <row r="187381">
      <c r="A187381" s="1" t="s">
        <v>26259</v>
      </c>
    </row>
    <row r="187382">
      <c r="A187382" s="1" t="s">
        <v>26260</v>
      </c>
    </row>
    <row r="187383">
      <c r="A187383" s="1" t="s">
        <v>26261</v>
      </c>
    </row>
    <row r="187384">
      <c r="A187384" s="1" t="s">
        <v>26262</v>
      </c>
    </row>
    <row r="187385">
      <c r="A187385" s="1" t="s">
        <v>26263</v>
      </c>
    </row>
    <row r="187387">
      <c r="A187387" s="1" t="s">
        <v>26264</v>
      </c>
    </row>
    <row r="187388">
      <c r="A187388" s="1" t="s">
        <v>26265</v>
      </c>
    </row>
    <row r="187389">
      <c r="A187389" s="1" t="s">
        <v>26266</v>
      </c>
    </row>
    <row r="187390">
      <c r="A187390" s="1" t="s">
        <v>26267</v>
      </c>
    </row>
    <row r="187391">
      <c r="A187391" s="1" t="s">
        <v>26252</v>
      </c>
    </row>
    <row r="187392">
      <c r="A187392" s="1" t="s">
        <v>26253</v>
      </c>
    </row>
    <row r="187393">
      <c r="A187393" s="1" t="s">
        <v>26254</v>
      </c>
    </row>
    <row r="187394">
      <c r="A187394" s="1" t="s">
        <v>26255</v>
      </c>
    </row>
    <row r="187395">
      <c r="A187395" s="1" t="s">
        <v>26256</v>
      </c>
    </row>
    <row r="187396">
      <c r="A187396" s="1" t="s">
        <v>26257</v>
      </c>
    </row>
    <row r="187397">
      <c r="A187397" s="1" t="s">
        <v>26258</v>
      </c>
    </row>
    <row r="187398">
      <c r="A187398" s="1" t="s">
        <v>26259</v>
      </c>
    </row>
    <row r="187399">
      <c r="A187399" s="1" t="s">
        <v>26260</v>
      </c>
    </row>
    <row r="187400">
      <c r="A187400" s="1" t="s">
        <v>26261</v>
      </c>
    </row>
    <row r="187401">
      <c r="A187401" s="1" t="s">
        <v>26262</v>
      </c>
    </row>
    <row r="187402">
      <c r="A187402" s="1" t="s">
        <v>26263</v>
      </c>
    </row>
    <row r="187403">
      <c r="A187403" s="1" t="s">
        <v>26264</v>
      </c>
    </row>
    <row r="187404">
      <c r="A187404" s="1" t="s">
        <v>26265</v>
      </c>
    </row>
    <row r="187405">
      <c r="A187405" s="1" t="s">
        <v>26268</v>
      </c>
    </row>
    <row r="187406">
      <c r="A187406" s="1" t="s">
        <v>58646</v>
      </c>
    </row>
    <row r="187408">
      <c r="A187408" s="3" t="str">
        <f> Decembarascreans Y) Done</f>
        <v>#ERROR!</v>
      </c>
    </row>
    <row r="187410">
      <c r="A187410" s="1" t="s">
        <v>58647</v>
      </c>
    </row>
    <row r="187412">
      <c r="A187412" s="1" t="s">
        <v>58648</v>
      </c>
    </row>
    <row r="187414">
      <c r="A187414" s="1" t="s">
        <v>58649</v>
      </c>
    </row>
    <row r="187415">
      <c r="A187415" s="1" t="s">
        <v>58650</v>
      </c>
    </row>
    <row r="187416">
      <c r="A187416" s="1" t="s">
        <v>58651</v>
      </c>
    </row>
    <row r="187417">
      <c r="A187417" s="1" t="s">
        <v>58652</v>
      </c>
    </row>
    <row r="187418">
      <c r="A187418" s="1" t="s">
        <v>58653</v>
      </c>
    </row>
    <row r="187419">
      <c r="A187419" s="1" t="s">
        <v>58654</v>
      </c>
    </row>
    <row r="187420">
      <c r="A187420" s="1" t="s">
        <v>58655</v>
      </c>
    </row>
    <row r="187421">
      <c r="A187421" s="1" t="s">
        <v>58656</v>
      </c>
    </row>
    <row r="187422">
      <c r="A187422" s="1" t="s">
        <v>58657</v>
      </c>
    </row>
    <row r="187423">
      <c r="A187423" s="1" t="s">
        <v>58658</v>
      </c>
    </row>
    <row r="187424">
      <c r="A187424" s="1" t="s">
        <v>58659</v>
      </c>
    </row>
    <row r="187425">
      <c r="A187425" s="1" t="s">
        <v>58660</v>
      </c>
    </row>
    <row r="187426">
      <c r="A187426" s="1" t="s">
        <v>58661</v>
      </c>
    </row>
    <row r="187427">
      <c r="A187427" s="1" t="s">
        <v>58662</v>
      </c>
    </row>
    <row r="187428">
      <c r="A187428" s="1" t="s">
        <v>58663</v>
      </c>
    </row>
    <row r="187429">
      <c r="A187429" s="1" t="s">
        <v>58664</v>
      </c>
    </row>
    <row r="187430">
      <c r="A187430" s="1" t="s">
        <v>58665</v>
      </c>
    </row>
    <row r="187431">
      <c r="A187431" s="1" t="s">
        <v>58666</v>
      </c>
    </row>
    <row r="187432">
      <c r="A187432" s="1" t="s">
        <v>58667</v>
      </c>
    </row>
    <row r="187433">
      <c r="A187433" s="1" t="s">
        <v>58668</v>
      </c>
    </row>
    <row r="187434">
      <c r="A187434" s="1" t="s">
        <v>58669</v>
      </c>
    </row>
    <row r="187435">
      <c r="A187435" s="1" t="s">
        <v>58670</v>
      </c>
    </row>
    <row r="187437">
      <c r="A187437" s="1" t="s">
        <v>58671</v>
      </c>
    </row>
    <row r="187438">
      <c r="A187438" s="1" t="s">
        <v>58672</v>
      </c>
    </row>
    <row r="187439">
      <c r="A187439" s="1" t="s">
        <v>58673</v>
      </c>
    </row>
    <row r="187441">
      <c r="A187441" s="1" t="s">
        <v>58674</v>
      </c>
    </row>
    <row r="187443">
      <c r="A187443" s="1" t="s">
        <v>58675</v>
      </c>
    </row>
    <row r="187444">
      <c r="A187444" s="3" t="str">
        <f> Decembarascreans Y) Done</f>
        <v>#ERROR!</v>
      </c>
    </row>
    <row r="187445">
      <c r="A187445" s="1" t="s">
        <v>58647</v>
      </c>
    </row>
    <row r="187446">
      <c r="A187446" s="1" t="s">
        <v>58648</v>
      </c>
    </row>
    <row r="187447">
      <c r="A187447" s="1" t="s">
        <v>58649</v>
      </c>
    </row>
    <row r="187448">
      <c r="A187448" s="1" t="s">
        <v>58650</v>
      </c>
    </row>
    <row r="187449">
      <c r="A187449" s="1" t="s">
        <v>58651</v>
      </c>
    </row>
    <row r="187450">
      <c r="A187450" s="1" t="s">
        <v>58652</v>
      </c>
    </row>
    <row r="187451">
      <c r="A187451" s="1" t="s">
        <v>58653</v>
      </c>
    </row>
    <row r="187452">
      <c r="A187452" s="1" t="s">
        <v>58654</v>
      </c>
    </row>
    <row r="187453">
      <c r="A187453" s="1" t="s">
        <v>58655</v>
      </c>
    </row>
    <row r="187454">
      <c r="A187454" s="1" t="s">
        <v>58656</v>
      </c>
    </row>
    <row r="187455">
      <c r="A187455" s="1" t="s">
        <v>58657</v>
      </c>
    </row>
    <row r="187456">
      <c r="A187456" s="1" t="s">
        <v>58658</v>
      </c>
    </row>
    <row r="187457">
      <c r="A187457" s="1" t="s">
        <v>58659</v>
      </c>
    </row>
    <row r="187458">
      <c r="A187458" s="1" t="s">
        <v>58660</v>
      </c>
    </row>
    <row r="187459">
      <c r="A187459" s="1" t="s">
        <v>58661</v>
      </c>
    </row>
    <row r="187460">
      <c r="A187460" s="1" t="s">
        <v>58662</v>
      </c>
    </row>
    <row r="187461">
      <c r="A187461" s="1" t="s">
        <v>58663</v>
      </c>
    </row>
    <row r="187462">
      <c r="A187462" s="1" t="s">
        <v>58664</v>
      </c>
    </row>
    <row r="187463">
      <c r="A187463" s="1" t="s">
        <v>58665</v>
      </c>
    </row>
    <row r="187464">
      <c r="A187464" s="1" t="s">
        <v>58666</v>
      </c>
    </row>
    <row r="187465">
      <c r="A187465" s="1" t="s">
        <v>58667</v>
      </c>
    </row>
    <row r="187466">
      <c r="A187466" s="1" t="s">
        <v>58668</v>
      </c>
    </row>
    <row r="187467">
      <c r="A187467" s="1" t="s">
        <v>58669</v>
      </c>
    </row>
    <row r="187468">
      <c r="A187468" s="1" t="s">
        <v>58670</v>
      </c>
    </row>
    <row r="187469">
      <c r="A187469" s="1" t="s">
        <v>58671</v>
      </c>
    </row>
    <row r="187470">
      <c r="A187470" s="1" t="s">
        <v>58672</v>
      </c>
    </row>
    <row r="187471">
      <c r="A187471" s="1" t="s">
        <v>58673</v>
      </c>
    </row>
    <row r="187472">
      <c r="A187472" s="1" t="s">
        <v>58676</v>
      </c>
    </row>
    <row r="187473">
      <c r="A187473" s="1" t="s">
        <v>58677</v>
      </c>
    </row>
    <row r="187475">
      <c r="A187475" s="3" t="str">
        <f> Deccmbaray7sarcans ©) Done</f>
        <v>#ERROR!</v>
      </c>
    </row>
    <row r="187477">
      <c r="A187477" s="1" t="s">
        <v>58678</v>
      </c>
    </row>
    <row r="187479">
      <c r="A187479" s="1" t="s">
        <v>58679</v>
      </c>
    </row>
    <row r="187480">
      <c r="A187480" s="1" t="s">
        <v>58680</v>
      </c>
    </row>
    <row r="187482">
      <c r="A187482" s="1" t="s">
        <v>58681</v>
      </c>
    </row>
    <row r="187483">
      <c r="A187483" s="1" t="s">
        <v>58682</v>
      </c>
    </row>
    <row r="187484">
      <c r="A187484" s="1" t="s">
        <v>58683</v>
      </c>
    </row>
    <row r="187485">
      <c r="A187485" s="1" t="s">
        <v>58684</v>
      </c>
    </row>
    <row r="187487">
      <c r="A187487" s="1" t="s">
        <v>58685</v>
      </c>
    </row>
    <row r="187488">
      <c r="A187488" s="1" t="s">
        <v>58686</v>
      </c>
    </row>
    <row r="187490">
      <c r="A187490" s="1" t="s">
        <v>58687</v>
      </c>
    </row>
    <row r="187491">
      <c r="A187491" s="1" t="s">
        <v>58688</v>
      </c>
    </row>
    <row r="187493">
      <c r="A187493" s="1" t="s">
        <v>58689</v>
      </c>
    </row>
    <row r="187495">
      <c r="A187495" s="1" t="s">
        <v>58690</v>
      </c>
    </row>
    <row r="187496">
      <c r="A187496" s="1" t="s">
        <v>58691</v>
      </c>
    </row>
    <row r="187497">
      <c r="A187497" s="1" t="s">
        <v>58692</v>
      </c>
    </row>
    <row r="187499">
      <c r="A187499" s="1" t="s">
        <v>4140</v>
      </c>
    </row>
    <row r="187501">
      <c r="A187501" s="1">
        <v>9.0</v>
      </c>
    </row>
    <row r="187503">
      <c r="A187503" s="1" t="s">
        <v>58693</v>
      </c>
    </row>
    <row r="187504">
      <c r="A187504" s="1" t="s">
        <v>58678</v>
      </c>
    </row>
    <row r="187505">
      <c r="A187505" s="1" t="s">
        <v>58679</v>
      </c>
    </row>
    <row r="187506">
      <c r="A187506" s="1" t="s">
        <v>58680</v>
      </c>
    </row>
    <row r="187507">
      <c r="A187507" s="1" t="s">
        <v>58681</v>
      </c>
    </row>
    <row r="187508">
      <c r="A187508" s="1" t="s">
        <v>58682</v>
      </c>
    </row>
    <row r="187509">
      <c r="A187509" s="1" t="s">
        <v>58683</v>
      </c>
    </row>
    <row r="187510">
      <c r="A187510" s="1" t="s">
        <v>58684</v>
      </c>
    </row>
    <row r="187511">
      <c r="A187511" s="1" t="s">
        <v>58685</v>
      </c>
    </row>
    <row r="187512">
      <c r="A187512" s="1" t="s">
        <v>58686</v>
      </c>
    </row>
    <row r="187513">
      <c r="A187513" s="1" t="s">
        <v>58687</v>
      </c>
    </row>
    <row r="187514">
      <c r="A187514" s="1" t="s">
        <v>58688</v>
      </c>
    </row>
    <row r="187515">
      <c r="A187515" s="1" t="s">
        <v>58689</v>
      </c>
    </row>
    <row r="187516">
      <c r="A187516" s="1" t="s">
        <v>58690</v>
      </c>
    </row>
    <row r="187517">
      <c r="A187517" s="1" t="s">
        <v>58691</v>
      </c>
    </row>
    <row r="187518">
      <c r="A187518" s="1" t="s">
        <v>58694</v>
      </c>
    </row>
    <row r="187519">
      <c r="A187519" s="1" t="s">
        <v>58695</v>
      </c>
    </row>
    <row r="187520">
      <c r="A187520" s="3" t="str">
        <f> EmmaBSaphil2a@) wey</f>
        <v>#ERROR!</v>
      </c>
    </row>
    <row r="187521">
      <c r="A187521" s="1" t="s">
        <v>58696</v>
      </c>
    </row>
    <row r="187522">
      <c r="A187522" s="1" t="s">
        <v>58697</v>
      </c>
    </row>
    <row r="187523">
      <c r="A187523" s="1" t="s">
        <v>58698</v>
      </c>
    </row>
    <row r="187524">
      <c r="A187524" s="1" t="s">
        <v>58699</v>
      </c>
    </row>
    <row r="187525">
      <c r="A187525" s="1" t="s">
        <v>58700</v>
      </c>
    </row>
    <row r="187526">
      <c r="A187526" s="1" t="s">
        <v>58701</v>
      </c>
    </row>
    <row r="187527">
      <c r="A187527" s="1" t="s">
        <v>58702</v>
      </c>
    </row>
    <row r="187528">
      <c r="A187528" s="1" t="s">
        <v>58703</v>
      </c>
    </row>
    <row r="187529">
      <c r="A187529" s="1" t="s">
        <v>58704</v>
      </c>
    </row>
    <row r="187530">
      <c r="A187530" s="1" t="s">
        <v>58705</v>
      </c>
    </row>
    <row r="187531">
      <c r="A187531" s="1" t="s">
        <v>58706</v>
      </c>
    </row>
    <row r="187532">
      <c r="A187532" s="3" t="str">
        <f> EmmaBSaphil2a@) wey</f>
        <v>#ERROR!</v>
      </c>
    </row>
    <row r="187533">
      <c r="A187533" s="1" t="s">
        <v>58696</v>
      </c>
    </row>
    <row r="187534">
      <c r="A187534" s="1" t="s">
        <v>58697</v>
      </c>
    </row>
    <row r="187535">
      <c r="A187535" s="1" t="s">
        <v>58698</v>
      </c>
    </row>
    <row r="187536">
      <c r="A187536" s="1" t="s">
        <v>58699</v>
      </c>
    </row>
    <row r="187537">
      <c r="A187537" s="1" t="s">
        <v>58700</v>
      </c>
    </row>
    <row r="187538">
      <c r="A187538" s="1" t="s">
        <v>58701</v>
      </c>
    </row>
    <row r="187539">
      <c r="A187539" s="1" t="s">
        <v>58702</v>
      </c>
    </row>
    <row r="187540">
      <c r="A187540" s="1" t="s">
        <v>58703</v>
      </c>
    </row>
    <row r="187541">
      <c r="A187541" s="1" t="s">
        <v>58704</v>
      </c>
    </row>
    <row r="187542">
      <c r="A187542" s="1" t="s">
        <v>58705</v>
      </c>
    </row>
    <row r="187543">
      <c r="A187543" s="1" t="s">
        <v>58707</v>
      </c>
    </row>
    <row r="187544">
      <c r="A187544" s="1" t="s">
        <v>58708</v>
      </c>
    </row>
    <row r="187545">
      <c r="A187545" s="3" t="str">
        <f> EmmaBSapnil2a@)</f>
        <v>#ERROR!</v>
      </c>
    </row>
    <row r="187547">
      <c r="A187547" s="1" t="s">
        <v>7815</v>
      </c>
    </row>
    <row r="187549">
      <c r="A187549" s="1" t="s">
        <v>58709</v>
      </c>
    </row>
    <row r="187551">
      <c r="A187551" s="1" t="s">
        <v>58710</v>
      </c>
    </row>
    <row r="187552">
      <c r="A187552" s="1" t="s">
        <v>58711</v>
      </c>
    </row>
    <row r="187554">
      <c r="A187554" s="1" t="s">
        <v>58712</v>
      </c>
    </row>
    <row r="187555">
      <c r="A187555" s="1" t="s">
        <v>58713</v>
      </c>
    </row>
    <row r="187556">
      <c r="A187556" s="1" t="s">
        <v>58714</v>
      </c>
    </row>
    <row r="187557">
      <c r="A187557" s="1" t="s">
        <v>58715</v>
      </c>
    </row>
    <row r="187558">
      <c r="A187558" s="1" t="s">
        <v>58716</v>
      </c>
    </row>
    <row r="187560">
      <c r="A187560" s="1" t="s">
        <v>58717</v>
      </c>
    </row>
    <row r="187561">
      <c r="A187561" s="1" t="s">
        <v>58718</v>
      </c>
    </row>
    <row r="187563">
      <c r="A187563" s="1" t="s">
        <v>58719</v>
      </c>
    </row>
    <row r="187564">
      <c r="A187564" s="1" t="s">
        <v>58720</v>
      </c>
    </row>
    <row r="187566">
      <c r="A187566" s="1" t="s">
        <v>58721</v>
      </c>
    </row>
    <row r="187567">
      <c r="A187567" s="1" t="s">
        <v>58722</v>
      </c>
    </row>
    <row r="187568">
      <c r="A187568" s="1" t="s">
        <v>58723</v>
      </c>
    </row>
    <row r="187569">
      <c r="A187569" s="1" t="s">
        <v>58724</v>
      </c>
    </row>
    <row r="187570">
      <c r="A187570" s="1" t="s">
        <v>58725</v>
      </c>
    </row>
    <row r="187572">
      <c r="A187572" s="1" t="s">
        <v>58726</v>
      </c>
    </row>
    <row r="187574">
      <c r="A187574" s="1" t="s">
        <v>58727</v>
      </c>
    </row>
    <row r="187575">
      <c r="A187575" s="1" t="s">
        <v>58728</v>
      </c>
    </row>
    <row r="187577">
      <c r="A187577" s="1" t="s">
        <v>58729</v>
      </c>
    </row>
    <row r="187578">
      <c r="A187578" s="1" t="s">
        <v>58730</v>
      </c>
    </row>
    <row r="187580">
      <c r="A187580" s="1" t="s">
        <v>58731</v>
      </c>
    </row>
    <row r="187581">
      <c r="A187581" s="1" t="s">
        <v>58732</v>
      </c>
    </row>
    <row r="187583">
      <c r="A187583" s="1" t="s">
        <v>22639</v>
      </c>
    </row>
    <row r="187584">
      <c r="A187584" s="1" t="s">
        <v>58733</v>
      </c>
    </row>
    <row r="187585">
      <c r="A187585" s="3" t="str">
        <f> EmmaBSapnil2a@)</f>
        <v>#ERROR!</v>
      </c>
    </row>
    <row r="187586">
      <c r="A187586" s="1" t="s">
        <v>58709</v>
      </c>
    </row>
    <row r="187587">
      <c r="A187587" s="1" t="s">
        <v>58710</v>
      </c>
    </row>
    <row r="187588">
      <c r="A187588" s="1" t="s">
        <v>58711</v>
      </c>
    </row>
    <row r="187589">
      <c r="A187589" s="1" t="s">
        <v>58712</v>
      </c>
    </row>
    <row r="187590">
      <c r="A187590" s="1" t="s">
        <v>58713</v>
      </c>
    </row>
    <row r="187591">
      <c r="A187591" s="1" t="s">
        <v>58714</v>
      </c>
    </row>
    <row r="187592">
      <c r="A187592" s="1" t="s">
        <v>58715</v>
      </c>
    </row>
    <row r="187593">
      <c r="A187593" s="1" t="s">
        <v>58716</v>
      </c>
    </row>
    <row r="187594">
      <c r="A187594" s="1" t="s">
        <v>58717</v>
      </c>
    </row>
    <row r="187595">
      <c r="A187595" s="1" t="s">
        <v>58718</v>
      </c>
    </row>
    <row r="187596">
      <c r="A187596" s="1" t="s">
        <v>58719</v>
      </c>
    </row>
    <row r="187597">
      <c r="A187597" s="1" t="s">
        <v>58720</v>
      </c>
    </row>
    <row r="187598">
      <c r="A187598" s="1" t="s">
        <v>58721</v>
      </c>
    </row>
    <row r="187599">
      <c r="A187599" s="1" t="s">
        <v>58722</v>
      </c>
    </row>
    <row r="187600">
      <c r="A187600" s="1" t="s">
        <v>58723</v>
      </c>
    </row>
    <row r="187601">
      <c r="A187601" s="1" t="s">
        <v>58724</v>
      </c>
    </row>
    <row r="187602">
      <c r="A187602" s="1" t="s">
        <v>58725</v>
      </c>
    </row>
    <row r="187603">
      <c r="A187603" s="1" t="s">
        <v>58726</v>
      </c>
    </row>
    <row r="187604">
      <c r="A187604" s="1" t="s">
        <v>58727</v>
      </c>
    </row>
    <row r="187605">
      <c r="A187605" s="1" t="s">
        <v>58728</v>
      </c>
    </row>
    <row r="187606">
      <c r="A187606" s="1" t="s">
        <v>58729</v>
      </c>
    </row>
    <row r="187607">
      <c r="A187607" s="1" t="s">
        <v>58730</v>
      </c>
    </row>
    <row r="187608">
      <c r="A187608" s="1" t="s">
        <v>58731</v>
      </c>
    </row>
    <row r="187609">
      <c r="A187609" s="1" t="s">
        <v>58732</v>
      </c>
    </row>
    <row r="187610">
      <c r="A187610" s="1" t="s">
        <v>58734</v>
      </c>
    </row>
    <row r="187611">
      <c r="A187611" s="1" t="s">
        <v>58735</v>
      </c>
    </row>
    <row r="187612">
      <c r="A187612" s="3" t="str">
        <f> EmmaBSapnll2a@)</f>
        <v>#ERROR!</v>
      </c>
    </row>
    <row r="187614">
      <c r="A187614" s="1" t="s">
        <v>58736</v>
      </c>
    </row>
    <row r="187616">
      <c r="A187616" s="1" t="s">
        <v>58737</v>
      </c>
    </row>
    <row r="187617">
      <c r="A187617" s="1" t="s">
        <v>58738</v>
      </c>
    </row>
    <row r="187618">
      <c r="A187618" s="1" t="s">
        <v>58739</v>
      </c>
    </row>
    <row r="187620">
      <c r="A187620" s="1" t="s">
        <v>58740</v>
      </c>
    </row>
    <row r="187621">
      <c r="A187621" s="1" t="s">
        <v>58741</v>
      </c>
    </row>
    <row r="187622">
      <c r="A187622" s="1" t="s">
        <v>58742</v>
      </c>
    </row>
    <row r="187623">
      <c r="A187623" s="1" t="s">
        <v>58743</v>
      </c>
    </row>
    <row r="187624">
      <c r="A187624" s="1" t="s">
        <v>58744</v>
      </c>
    </row>
    <row r="187625">
      <c r="A187625" s="1" t="s">
        <v>58745</v>
      </c>
    </row>
    <row r="187626">
      <c r="A187626" s="1" t="s">
        <v>58746</v>
      </c>
    </row>
    <row r="187628">
      <c r="A187628" s="1" t="s">
        <v>58747</v>
      </c>
    </row>
    <row r="187630">
      <c r="A187630" s="1" t="s">
        <v>31450</v>
      </c>
    </row>
    <row r="187632">
      <c r="A187632" s="1" t="s">
        <v>58748</v>
      </c>
    </row>
    <row r="187634">
      <c r="A187634" s="1" t="s">
        <v>3397</v>
      </c>
    </row>
    <row r="187635">
      <c r="A187635" s="1" t="s">
        <v>58749</v>
      </c>
    </row>
    <row r="187636">
      <c r="A187636" s="3" t="str">
        <f> EmmaBSapnll2a@)</f>
        <v>#ERROR!</v>
      </c>
    </row>
    <row r="187637">
      <c r="A187637" s="1" t="s">
        <v>58736</v>
      </c>
    </row>
    <row r="187638">
      <c r="A187638" s="1" t="s">
        <v>58737</v>
      </c>
    </row>
    <row r="187639">
      <c r="A187639" s="1" t="s">
        <v>58738</v>
      </c>
    </row>
    <row r="187640">
      <c r="A187640" s="1" t="s">
        <v>58739</v>
      </c>
    </row>
    <row r="187641">
      <c r="A187641" s="1" t="s">
        <v>58740</v>
      </c>
    </row>
    <row r="187642">
      <c r="A187642" s="1" t="s">
        <v>58741</v>
      </c>
    </row>
    <row r="187643">
      <c r="A187643" s="1" t="s">
        <v>58742</v>
      </c>
    </row>
    <row r="187644">
      <c r="A187644" s="1" t="s">
        <v>58743</v>
      </c>
    </row>
    <row r="187645">
      <c r="A187645" s="1" t="s">
        <v>58744</v>
      </c>
    </row>
    <row r="187646">
      <c r="A187646" s="1" t="s">
        <v>58745</v>
      </c>
    </row>
    <row r="187647">
      <c r="A187647" s="1" t="s">
        <v>58746</v>
      </c>
    </row>
    <row r="187648">
      <c r="A187648" s="1" t="s">
        <v>58747</v>
      </c>
    </row>
    <row r="187649">
      <c r="A187649" s="1" t="s">
        <v>31450</v>
      </c>
    </row>
    <row r="187650">
      <c r="A187650" s="1" t="s">
        <v>58750</v>
      </c>
    </row>
    <row r="187651">
      <c r="A187651" s="1" t="s">
        <v>58751</v>
      </c>
    </row>
    <row r="187653">
      <c r="A187653" s="1" t="s">
        <v>26270</v>
      </c>
    </row>
    <row r="187655">
      <c r="A187655" s="1" t="s">
        <v>26271</v>
      </c>
    </row>
    <row r="187656">
      <c r="A187656" s="1" t="s">
        <v>26272</v>
      </c>
    </row>
    <row r="187657">
      <c r="A187657" s="1" t="s">
        <v>26273</v>
      </c>
    </row>
    <row r="187658">
      <c r="A187658" s="1" t="s">
        <v>26274</v>
      </c>
    </row>
    <row r="187660">
      <c r="A187660" s="1" t="s">
        <v>26275</v>
      </c>
    </row>
    <row r="187662">
      <c r="A187662" s="1" t="s">
        <v>26276</v>
      </c>
    </row>
    <row r="187663">
      <c r="A187663" s="1" t="s">
        <v>26277</v>
      </c>
    </row>
    <row r="187664">
      <c r="A187664" s="1" t="s">
        <v>26278</v>
      </c>
    </row>
    <row r="187665">
      <c r="A187665" s="1" t="s">
        <v>26279</v>
      </c>
    </row>
    <row r="187666">
      <c r="A187666" s="1" t="s">
        <v>26280</v>
      </c>
    </row>
    <row r="187667">
      <c r="A187667" s="1" t="s">
        <v>26281</v>
      </c>
    </row>
    <row r="187668">
      <c r="A187668" s="1" t="s">
        <v>26282</v>
      </c>
    </row>
    <row r="187669">
      <c r="A187669" s="1" t="s">
        <v>26283</v>
      </c>
    </row>
    <row r="187670">
      <c r="A187670" s="1" t="s">
        <v>26284</v>
      </c>
    </row>
    <row r="187671">
      <c r="A187671" s="1" t="s">
        <v>26285</v>
      </c>
    </row>
    <row r="187673">
      <c r="A187673" s="1" t="s">
        <v>26286</v>
      </c>
    </row>
    <row r="187674">
      <c r="A187674" s="1" t="s">
        <v>26287</v>
      </c>
    </row>
    <row r="187676">
      <c r="A187676" s="1" t="s">
        <v>26288</v>
      </c>
    </row>
    <row r="187677">
      <c r="A187677" s="1" t="s">
        <v>26289</v>
      </c>
    </row>
    <row r="187678">
      <c r="A187678" s="1" t="s">
        <v>26290</v>
      </c>
    </row>
    <row r="187680">
      <c r="A187680" s="1" t="s">
        <v>26291</v>
      </c>
    </row>
    <row r="187682">
      <c r="A187682" s="1" t="s">
        <v>26292</v>
      </c>
    </row>
    <row r="187683">
      <c r="A187683" s="1" t="s">
        <v>26293</v>
      </c>
    </row>
    <row r="187684">
      <c r="A187684" s="1" t="s">
        <v>26294</v>
      </c>
    </row>
    <row r="187686">
      <c r="A187686" s="1" t="s">
        <v>26295</v>
      </c>
    </row>
    <row r="187688">
      <c r="A187688" s="1" t="s">
        <v>26296</v>
      </c>
    </row>
    <row r="187689">
      <c r="A187689" s="1" t="s">
        <v>26297</v>
      </c>
    </row>
    <row r="187690">
      <c r="A187690" s="1" t="s">
        <v>26298</v>
      </c>
    </row>
    <row r="187692">
      <c r="A187692" s="1" t="s">
        <v>26299</v>
      </c>
    </row>
    <row r="187693">
      <c r="A187693" s="1" t="s">
        <v>26300</v>
      </c>
    </row>
    <row r="187694">
      <c r="A187694" s="1" t="s">
        <v>26301</v>
      </c>
    </row>
    <row r="187696">
      <c r="A187696" s="1" t="s">
        <v>26302</v>
      </c>
    </row>
    <row r="187698">
      <c r="A187698" s="1" t="s">
        <v>26303</v>
      </c>
    </row>
    <row r="187699">
      <c r="A187699" s="1" t="s">
        <v>26304</v>
      </c>
    </row>
    <row r="187701">
      <c r="A187701" s="1" t="s">
        <v>26305</v>
      </c>
    </row>
    <row r="187702">
      <c r="A187702" s="1" t="s">
        <v>26306</v>
      </c>
    </row>
    <row r="187704">
      <c r="A187704" s="1" t="s">
        <v>26307</v>
      </c>
    </row>
    <row r="187705">
      <c r="A187705" s="1" t="s">
        <v>26308</v>
      </c>
    </row>
    <row r="187706">
      <c r="A187706" s="1" t="s">
        <v>26309</v>
      </c>
    </row>
    <row r="187708">
      <c r="A187708" s="1" t="s">
        <v>26310</v>
      </c>
    </row>
    <row r="187709">
      <c r="A187709" s="1" t="s">
        <v>26311</v>
      </c>
    </row>
    <row r="187711">
      <c r="A187711" s="1" t="s">
        <v>26312</v>
      </c>
    </row>
    <row r="187712">
      <c r="A187712" s="1" t="s">
        <v>26313</v>
      </c>
    </row>
    <row r="187714">
      <c r="A187714" s="1" t="s">
        <v>26314</v>
      </c>
    </row>
    <row r="187716">
      <c r="A187716" s="1" t="s">
        <v>26315</v>
      </c>
    </row>
    <row r="187718">
      <c r="A187718" s="1">
        <v>0.0</v>
      </c>
    </row>
    <row r="187720">
      <c r="A187720" s="1" t="s">
        <v>26316</v>
      </c>
    </row>
    <row r="187721">
      <c r="A187721" s="1" t="s">
        <v>26270</v>
      </c>
    </row>
    <row r="187722">
      <c r="A187722" s="1" t="s">
        <v>26271</v>
      </c>
    </row>
    <row r="187723">
      <c r="A187723" s="1" t="s">
        <v>26272</v>
      </c>
    </row>
    <row r="187724">
      <c r="A187724" s="1" t="s">
        <v>26273</v>
      </c>
    </row>
    <row r="187725">
      <c r="A187725" s="1" t="s">
        <v>26274</v>
      </c>
    </row>
    <row r="187726">
      <c r="A187726" s="1" t="s">
        <v>26275</v>
      </c>
    </row>
    <row r="187727">
      <c r="A187727" s="1" t="s">
        <v>26276</v>
      </c>
    </row>
    <row r="187728">
      <c r="A187728" s="1" t="s">
        <v>26277</v>
      </c>
    </row>
    <row r="187729">
      <c r="A187729" s="1" t="s">
        <v>26278</v>
      </c>
    </row>
    <row r="187730">
      <c r="A187730" s="1" t="s">
        <v>26279</v>
      </c>
    </row>
    <row r="187731">
      <c r="A187731" s="1" t="s">
        <v>26280</v>
      </c>
    </row>
    <row r="187732">
      <c r="A187732" s="1" t="s">
        <v>26281</v>
      </c>
    </row>
    <row r="187733">
      <c r="A187733" s="1" t="s">
        <v>26282</v>
      </c>
    </row>
    <row r="187734">
      <c r="A187734" s="1" t="s">
        <v>26283</v>
      </c>
    </row>
    <row r="187735">
      <c r="A187735" s="1" t="s">
        <v>26284</v>
      </c>
    </row>
    <row r="187736">
      <c r="A187736" s="1" t="s">
        <v>26285</v>
      </c>
    </row>
    <row r="187737">
      <c r="A187737" s="1" t="s">
        <v>26286</v>
      </c>
    </row>
    <row r="187738">
      <c r="A187738" s="1" t="s">
        <v>26287</v>
      </c>
    </row>
    <row r="187739">
      <c r="A187739" s="1" t="s">
        <v>26288</v>
      </c>
    </row>
    <row r="187740">
      <c r="A187740" s="1" t="s">
        <v>26289</v>
      </c>
    </row>
    <row r="187741">
      <c r="A187741" s="1" t="s">
        <v>26290</v>
      </c>
    </row>
    <row r="187742">
      <c r="A187742" s="1" t="s">
        <v>26291</v>
      </c>
    </row>
    <row r="187743">
      <c r="A187743" s="1" t="s">
        <v>26292</v>
      </c>
    </row>
    <row r="187744">
      <c r="A187744" s="1" t="s">
        <v>26293</v>
      </c>
    </row>
    <row r="187745">
      <c r="A187745" s="1" t="s">
        <v>26294</v>
      </c>
    </row>
    <row r="187746">
      <c r="A187746" s="1" t="s">
        <v>26295</v>
      </c>
    </row>
    <row r="187747">
      <c r="A187747" s="1" t="s">
        <v>26296</v>
      </c>
    </row>
    <row r="187748">
      <c r="A187748" s="1" t="s">
        <v>26297</v>
      </c>
    </row>
    <row r="187749">
      <c r="A187749" s="1" t="s">
        <v>26298</v>
      </c>
    </row>
    <row r="187750">
      <c r="A187750" s="1" t="s">
        <v>26299</v>
      </c>
    </row>
    <row r="187751">
      <c r="A187751" s="1" t="s">
        <v>26300</v>
      </c>
    </row>
    <row r="187752">
      <c r="A187752" s="1" t="s">
        <v>26301</v>
      </c>
    </row>
    <row r="187753">
      <c r="A187753" s="1" t="s">
        <v>26302</v>
      </c>
    </row>
    <row r="187754">
      <c r="A187754" s="1" t="s">
        <v>26303</v>
      </c>
    </row>
    <row r="187755">
      <c r="A187755" s="1" t="s">
        <v>26304</v>
      </c>
    </row>
    <row r="187756">
      <c r="A187756" s="1" t="s">
        <v>26305</v>
      </c>
    </row>
    <row r="187757">
      <c r="A187757" s="1" t="s">
        <v>26306</v>
      </c>
    </row>
    <row r="187758">
      <c r="A187758" s="1" t="s">
        <v>26307</v>
      </c>
    </row>
    <row r="187759">
      <c r="A187759" s="1" t="s">
        <v>26308</v>
      </c>
    </row>
    <row r="187760">
      <c r="A187760" s="1" t="s">
        <v>26309</v>
      </c>
    </row>
    <row r="187761">
      <c r="A187761" s="1" t="s">
        <v>26310</v>
      </c>
    </row>
    <row r="187762">
      <c r="A187762" s="1" t="s">
        <v>26311</v>
      </c>
    </row>
    <row r="187763">
      <c r="A187763" s="1" t="s">
        <v>26312</v>
      </c>
    </row>
    <row r="187764">
      <c r="A187764" s="1" t="s">
        <v>26313</v>
      </c>
    </row>
    <row r="187765">
      <c r="A187765" s="1" t="s">
        <v>26314</v>
      </c>
    </row>
    <row r="187766">
      <c r="A187766" s="1" t="s">
        <v>26317</v>
      </c>
    </row>
    <row r="187767">
      <c r="A187767" s="1" t="s">
        <v>58752</v>
      </c>
    </row>
    <row r="187768">
      <c r="A187768" s="3" t="str">
        <f> fe-7tipotlMNe2. “~</f>
        <v>#ERROR!</v>
      </c>
    </row>
    <row r="187770">
      <c r="A187770" s="1" t="s">
        <v>26319</v>
      </c>
    </row>
    <row r="187771">
      <c r="A187771" s="1" t="s">
        <v>26320</v>
      </c>
    </row>
    <row r="187773">
      <c r="A187773" s="1" t="s">
        <v>22068</v>
      </c>
    </row>
    <row r="187775">
      <c r="A187775" s="1" t="s">
        <v>26321</v>
      </c>
    </row>
    <row r="187777">
      <c r="A187777" s="1" t="s">
        <v>26322</v>
      </c>
    </row>
    <row r="187778">
      <c r="A187778" s="1" t="s">
        <v>26323</v>
      </c>
    </row>
    <row r="187779">
      <c r="A187779" s="1" t="s">
        <v>26324</v>
      </c>
    </row>
    <row r="187781">
      <c r="A187781" s="1" t="s">
        <v>26325</v>
      </c>
    </row>
    <row r="187782">
      <c r="A187782" s="1" t="s">
        <v>26326</v>
      </c>
    </row>
    <row r="187783">
      <c r="A187783" s="1" t="s">
        <v>26327</v>
      </c>
    </row>
    <row r="187784">
      <c r="A187784" s="1" t="s">
        <v>26328</v>
      </c>
    </row>
    <row r="187785">
      <c r="A187785" s="1" t="s">
        <v>26329</v>
      </c>
    </row>
    <row r="187786">
      <c r="A187786" s="1" t="s">
        <v>26330</v>
      </c>
    </row>
    <row r="187787">
      <c r="A187787" s="1" t="s">
        <v>26331</v>
      </c>
    </row>
    <row r="187788">
      <c r="A187788" s="1" t="s">
        <v>26332</v>
      </c>
    </row>
    <row r="187789">
      <c r="A187789" s="1" t="s">
        <v>26333</v>
      </c>
    </row>
    <row r="187791">
      <c r="A187791" s="1" t="s">
        <v>1208</v>
      </c>
    </row>
    <row r="187792">
      <c r="A187792" s="1" t="s">
        <v>26334</v>
      </c>
    </row>
    <row r="187793">
      <c r="A187793" s="1" t="s">
        <v>26335</v>
      </c>
    </row>
    <row r="187795">
      <c r="A187795" s="1" t="s">
        <v>26336</v>
      </c>
    </row>
    <row r="187796">
      <c r="A187796" s="1" t="s">
        <v>26337</v>
      </c>
    </row>
    <row r="187798">
      <c r="A187798" s="1" t="s">
        <v>26338</v>
      </c>
    </row>
    <row r="187799">
      <c r="A187799" s="1" t="s">
        <v>26339</v>
      </c>
    </row>
    <row r="187801">
      <c r="A187801" s="1" t="s">
        <v>26340</v>
      </c>
    </row>
    <row r="187803">
      <c r="A187803" s="1" t="s">
        <v>26341</v>
      </c>
    </row>
    <row r="187804">
      <c r="A187804" s="1" t="s">
        <v>26342</v>
      </c>
    </row>
    <row r="187805">
      <c r="A187805" s="1" t="s">
        <v>26343</v>
      </c>
    </row>
    <row r="187806">
      <c r="A187806" s="1" t="s">
        <v>26344</v>
      </c>
    </row>
    <row r="187808">
      <c r="A187808" s="1" t="s">
        <v>26345</v>
      </c>
    </row>
    <row r="187810">
      <c r="A187810" s="1" t="s">
        <v>26346</v>
      </c>
    </row>
    <row r="187811">
      <c r="A187811" s="3" t="str">
        <f> fe-7tipotlMNe2. “~</f>
        <v>#ERROR!</v>
      </c>
    </row>
    <row r="187812">
      <c r="A187812" s="1" t="s">
        <v>26319</v>
      </c>
    </row>
    <row r="187813">
      <c r="A187813" s="1" t="s">
        <v>26320</v>
      </c>
    </row>
    <row r="187814">
      <c r="A187814" s="1" t="s">
        <v>26321</v>
      </c>
    </row>
    <row r="187815">
      <c r="A187815" s="1" t="s">
        <v>26322</v>
      </c>
    </row>
    <row r="187816">
      <c r="A187816" s="1" t="s">
        <v>26323</v>
      </c>
    </row>
    <row r="187817">
      <c r="A187817" s="1" t="s">
        <v>26324</v>
      </c>
    </row>
    <row r="187818">
      <c r="A187818" s="1" t="s">
        <v>26325</v>
      </c>
    </row>
    <row r="187819">
      <c r="A187819" s="1" t="s">
        <v>26326</v>
      </c>
    </row>
    <row r="187820">
      <c r="A187820" s="1" t="s">
        <v>26327</v>
      </c>
    </row>
    <row r="187821">
      <c r="A187821" s="1" t="s">
        <v>26328</v>
      </c>
    </row>
    <row r="187822">
      <c r="A187822" s="1" t="s">
        <v>26329</v>
      </c>
    </row>
    <row r="187823">
      <c r="A187823" s="1" t="s">
        <v>26330</v>
      </c>
    </row>
    <row r="187824">
      <c r="A187824" s="1" t="s">
        <v>26331</v>
      </c>
    </row>
    <row r="187825">
      <c r="A187825" s="1" t="s">
        <v>26332</v>
      </c>
    </row>
    <row r="187826">
      <c r="A187826" s="1" t="s">
        <v>26333</v>
      </c>
    </row>
    <row r="187827">
      <c r="A187827" s="1" t="s">
        <v>26334</v>
      </c>
    </row>
    <row r="187828">
      <c r="A187828" s="1" t="s">
        <v>26335</v>
      </c>
    </row>
    <row r="187829">
      <c r="A187829" s="1" t="s">
        <v>26336</v>
      </c>
    </row>
    <row r="187830">
      <c r="A187830" s="1" t="s">
        <v>26337</v>
      </c>
    </row>
    <row r="187831">
      <c r="A187831" s="1" t="s">
        <v>26338</v>
      </c>
    </row>
    <row r="187832">
      <c r="A187832" s="1" t="s">
        <v>26339</v>
      </c>
    </row>
    <row r="187833">
      <c r="A187833" s="1" t="s">
        <v>26340</v>
      </c>
    </row>
    <row r="187834">
      <c r="A187834" s="1" t="s">
        <v>26341</v>
      </c>
    </row>
    <row r="187835">
      <c r="A187835" s="1" t="s">
        <v>26342</v>
      </c>
    </row>
    <row r="187836">
      <c r="A187836" s="1" t="s">
        <v>26343</v>
      </c>
    </row>
    <row r="187837">
      <c r="A187837" s="1" t="s">
        <v>26344</v>
      </c>
    </row>
    <row r="187838">
      <c r="A187838" s="1" t="s">
        <v>26347</v>
      </c>
    </row>
    <row r="187839">
      <c r="A187839" s="1" t="s">
        <v>58753</v>
      </c>
    </row>
    <row r="187840">
      <c r="A187840" s="1" t="s">
        <v>322</v>
      </c>
    </row>
    <row r="187841">
      <c r="A187841" s="1" t="s">
        <v>58754</v>
      </c>
    </row>
    <row r="187843">
      <c r="A187843" s="10">
        <v>0.19652777777777777</v>
      </c>
    </row>
    <row r="187845">
      <c r="A187845" s="1" t="s">
        <v>58755</v>
      </c>
    </row>
    <row r="187847">
      <c r="A187847" s="1" t="s">
        <v>58756</v>
      </c>
    </row>
    <row r="187849">
      <c r="A187849" s="1" t="s">
        <v>58757</v>
      </c>
    </row>
    <row r="187851">
      <c r="A187851" s="1" t="s">
        <v>58758</v>
      </c>
    </row>
    <row r="187853">
      <c r="A187853" s="1" t="s">
        <v>58759</v>
      </c>
    </row>
    <row r="187854">
      <c r="A187854" s="1" t="s">
        <v>58756</v>
      </c>
    </row>
    <row r="187855">
      <c r="A187855" s="1" t="s">
        <v>58757</v>
      </c>
    </row>
    <row r="187856">
      <c r="A187856" s="1" t="s">
        <v>58760</v>
      </c>
    </row>
    <row r="187857">
      <c r="A187857" s="1" t="s">
        <v>58761</v>
      </c>
    </row>
    <row r="187858">
      <c r="A187858" s="1" t="s">
        <v>58754</v>
      </c>
    </row>
    <row r="187859">
      <c r="A187859" s="1" t="s">
        <v>54906</v>
      </c>
    </row>
    <row r="187860">
      <c r="A187860" s="1" t="s">
        <v>8620</v>
      </c>
    </row>
    <row r="187861">
      <c r="A187861" s="1" t="s">
        <v>58762</v>
      </c>
    </row>
    <row r="187862">
      <c r="A187862" s="1" t="s">
        <v>58763</v>
      </c>
    </row>
    <row r="187863">
      <c r="A187863" s="1" t="s">
        <v>54906</v>
      </c>
    </row>
    <row r="187864">
      <c r="A187864" s="1" t="s">
        <v>58762</v>
      </c>
    </row>
    <row r="187865">
      <c r="A187865" s="1" t="s">
        <v>58764</v>
      </c>
    </row>
    <row r="187866">
      <c r="A187866" s="1" t="s">
        <v>58765</v>
      </c>
    </row>
    <row r="187868">
      <c r="A187868" s="1" t="s">
        <v>32087</v>
      </c>
    </row>
    <row r="187869">
      <c r="A187869" s="1" t="s">
        <v>58766</v>
      </c>
    </row>
    <row r="187871">
      <c r="A187871" s="1" t="s">
        <v>58767</v>
      </c>
    </row>
    <row r="187873">
      <c r="A187873" s="1" t="s">
        <v>58768</v>
      </c>
    </row>
    <row r="187875">
      <c r="A187875" s="1" t="s">
        <v>58769</v>
      </c>
    </row>
    <row r="187877">
      <c r="A187877" s="1" t="s">
        <v>58770</v>
      </c>
    </row>
    <row r="187878">
      <c r="A187878" s="1" t="s">
        <v>32087</v>
      </c>
    </row>
    <row r="187879">
      <c r="A187879" s="1" t="s">
        <v>58766</v>
      </c>
    </row>
    <row r="187880">
      <c r="A187880" s="1" t="s">
        <v>58767</v>
      </c>
    </row>
    <row r="187881">
      <c r="A187881" s="1" t="s">
        <v>58768</v>
      </c>
    </row>
    <row r="187882">
      <c r="A187882" s="1" t="s">
        <v>58771</v>
      </c>
    </row>
    <row r="187883">
      <c r="A187883" s="1" t="s">
        <v>58772</v>
      </c>
    </row>
    <row r="187884">
      <c r="A187884" s="1" t="s">
        <v>58773</v>
      </c>
    </row>
    <row r="187886">
      <c r="A187886" s="1" t="s">
        <v>32126</v>
      </c>
    </row>
    <row r="187887">
      <c r="A187887" s="1" t="s">
        <v>58774</v>
      </c>
    </row>
    <row r="187889">
      <c r="A187889" s="1" t="s">
        <v>58775</v>
      </c>
    </row>
    <row r="187891">
      <c r="A187891" s="1" t="s">
        <v>58776</v>
      </c>
    </row>
    <row r="187893">
      <c r="A187893" s="1" t="s">
        <v>58281</v>
      </c>
    </row>
    <row r="187895">
      <c r="A187895" s="1" t="s">
        <v>58777</v>
      </c>
    </row>
    <row r="187896">
      <c r="A187896" s="1" t="s">
        <v>58773</v>
      </c>
    </row>
    <row r="187897">
      <c r="A187897" s="1" t="s">
        <v>32126</v>
      </c>
    </row>
    <row r="187898">
      <c r="A187898" s="1" t="s">
        <v>58774</v>
      </c>
    </row>
    <row r="187899">
      <c r="A187899" s="1" t="s">
        <v>58775</v>
      </c>
    </row>
    <row r="187900">
      <c r="A187900" s="1" t="s">
        <v>58776</v>
      </c>
    </row>
    <row r="187901">
      <c r="A187901" s="1" t="s">
        <v>58778</v>
      </c>
    </row>
    <row r="187902">
      <c r="A187902" s="1" t="s">
        <v>58779</v>
      </c>
    </row>
    <row r="187904">
      <c r="A187904" s="1" t="s">
        <v>58780</v>
      </c>
    </row>
    <row r="187905">
      <c r="A187905" s="1" t="s">
        <v>58781</v>
      </c>
    </row>
    <row r="187907">
      <c r="A187907" s="1" t="s">
        <v>28887</v>
      </c>
    </row>
    <row r="187909">
      <c r="A187909" s="1" t="s">
        <v>58782</v>
      </c>
    </row>
    <row r="187911">
      <c r="A187911" s="1" t="s">
        <v>58783</v>
      </c>
    </row>
    <row r="187913">
      <c r="A187913" s="1" t="s">
        <v>58784</v>
      </c>
    </row>
    <row r="187914">
      <c r="A187914" s="1" t="s">
        <v>58785</v>
      </c>
    </row>
    <row r="187916">
      <c r="A187916" s="1" t="s">
        <v>58786</v>
      </c>
    </row>
    <row r="187917">
      <c r="A187917" s="1" t="s">
        <v>58787</v>
      </c>
    </row>
    <row r="187919">
      <c r="A187919" s="1" t="s">
        <v>20340</v>
      </c>
    </row>
    <row r="187921">
      <c r="A187921" s="1" t="s">
        <v>20250</v>
      </c>
    </row>
    <row r="187922">
      <c r="A187922" s="1" t="s">
        <v>58788</v>
      </c>
    </row>
    <row r="187924">
      <c r="A187924" s="1" t="s">
        <v>58789</v>
      </c>
    </row>
    <row r="187925">
      <c r="A187925" s="1" t="s">
        <v>58790</v>
      </c>
    </row>
    <row r="187927">
      <c r="A187927" s="1" t="s">
        <v>58791</v>
      </c>
    </row>
    <row r="187929">
      <c r="A187929" s="1" t="s">
        <v>20345</v>
      </c>
    </row>
    <row r="187930">
      <c r="A187930" s="1" t="s">
        <v>58792</v>
      </c>
    </row>
    <row r="187932">
      <c r="A187932" s="1" t="s">
        <v>58793</v>
      </c>
    </row>
    <row r="187933">
      <c r="A187933" s="1" t="s">
        <v>29053</v>
      </c>
    </row>
    <row r="187935">
      <c r="A187935" s="1" t="s">
        <v>58794</v>
      </c>
    </row>
    <row r="187936">
      <c r="A187936" s="1" t="s">
        <v>58795</v>
      </c>
    </row>
    <row r="187937">
      <c r="A187937" s="1" t="s">
        <v>58796</v>
      </c>
    </row>
    <row r="187938">
      <c r="A187938" s="1" t="s">
        <v>58797</v>
      </c>
    </row>
    <row r="187939">
      <c r="A187939" s="1" t="s">
        <v>58798</v>
      </c>
    </row>
    <row r="187940">
      <c r="A187940" s="1" t="s">
        <v>58799</v>
      </c>
    </row>
    <row r="187941">
      <c r="A187941" s="1" t="s">
        <v>58800</v>
      </c>
    </row>
    <row r="187942">
      <c r="A187942" s="1" t="s">
        <v>58801</v>
      </c>
    </row>
    <row r="187943">
      <c r="A187943" s="1" t="s">
        <v>58802</v>
      </c>
    </row>
    <row r="187944">
      <c r="A187944" s="1" t="s">
        <v>58803</v>
      </c>
    </row>
    <row r="187945">
      <c r="A187945" s="1" t="s">
        <v>58804</v>
      </c>
    </row>
    <row r="187946">
      <c r="A187946" s="1" t="s">
        <v>58805</v>
      </c>
    </row>
    <row r="187947">
      <c r="A187947" s="1" t="s">
        <v>58806</v>
      </c>
    </row>
    <row r="187949">
      <c r="A187949" s="1" t="s">
        <v>20362</v>
      </c>
    </row>
    <row r="187950">
      <c r="A187950" s="1" t="s">
        <v>20363</v>
      </c>
    </row>
    <row r="187951">
      <c r="A187951" s="1" t="s">
        <v>20364</v>
      </c>
    </row>
    <row r="187952">
      <c r="A187952" s="1" t="s">
        <v>20365</v>
      </c>
    </row>
    <row r="187953">
      <c r="A187953" s="1" t="s">
        <v>20366</v>
      </c>
    </row>
    <row r="187954">
      <c r="A187954" s="1" t="s">
        <v>20367</v>
      </c>
    </row>
    <row r="187956">
      <c r="A187956" s="1" t="s">
        <v>20370</v>
      </c>
    </row>
    <row r="187957">
      <c r="A187957" s="1" t="s">
        <v>58807</v>
      </c>
    </row>
    <row r="187959">
      <c r="A187959" s="1" t="s">
        <v>58808</v>
      </c>
    </row>
    <row r="187960">
      <c r="A187960" s="1" t="s">
        <v>58809</v>
      </c>
    </row>
    <row r="187962">
      <c r="A187962" s="1" t="s">
        <v>20374</v>
      </c>
    </row>
    <row r="187964">
      <c r="A187964" s="1" t="s">
        <v>58810</v>
      </c>
    </row>
    <row r="187965">
      <c r="A187965" s="1" t="s">
        <v>28116</v>
      </c>
    </row>
    <row r="187967">
      <c r="A187967" s="1" t="s">
        <v>58811</v>
      </c>
    </row>
    <row r="187968">
      <c r="A187968" s="1" t="s">
        <v>58781</v>
      </c>
    </row>
    <row r="187969">
      <c r="A187969" s="1" t="s">
        <v>28887</v>
      </c>
    </row>
    <row r="187970">
      <c r="A187970" s="1" t="s">
        <v>58782</v>
      </c>
    </row>
    <row r="187971">
      <c r="A187971" s="1" t="s">
        <v>58783</v>
      </c>
    </row>
    <row r="187972">
      <c r="A187972" s="1" t="s">
        <v>58784</v>
      </c>
    </row>
    <row r="187973">
      <c r="A187973" s="1" t="s">
        <v>58785</v>
      </c>
    </row>
    <row r="187974">
      <c r="A187974" s="1" t="s">
        <v>58786</v>
      </c>
    </row>
    <row r="187975">
      <c r="A187975" s="1" t="s">
        <v>58787</v>
      </c>
    </row>
    <row r="187976">
      <c r="A187976" s="1" t="s">
        <v>20340</v>
      </c>
    </row>
    <row r="187977">
      <c r="A187977" s="1" t="s">
        <v>20250</v>
      </c>
    </row>
    <row r="187978">
      <c r="A187978" s="1" t="s">
        <v>58788</v>
      </c>
    </row>
    <row r="187979">
      <c r="A187979" s="1" t="s">
        <v>58789</v>
      </c>
    </row>
    <row r="187980">
      <c r="A187980" s="1" t="s">
        <v>58790</v>
      </c>
    </row>
    <row r="187981">
      <c r="A187981" s="1" t="s">
        <v>58791</v>
      </c>
    </row>
    <row r="187982">
      <c r="A187982" s="1" t="s">
        <v>20345</v>
      </c>
    </row>
    <row r="187983">
      <c r="A187983" s="1" t="s">
        <v>58792</v>
      </c>
    </row>
    <row r="187984">
      <c r="A187984" s="1" t="s">
        <v>58793</v>
      </c>
    </row>
    <row r="187985">
      <c r="A187985" s="1" t="s">
        <v>29053</v>
      </c>
    </row>
    <row r="187986">
      <c r="A187986" s="1" t="s">
        <v>58794</v>
      </c>
    </row>
    <row r="187987">
      <c r="A187987" s="1" t="s">
        <v>58795</v>
      </c>
    </row>
    <row r="187988">
      <c r="A187988" s="1" t="s">
        <v>58796</v>
      </c>
    </row>
    <row r="187989">
      <c r="A187989" s="1" t="s">
        <v>58797</v>
      </c>
    </row>
    <row r="187990">
      <c r="A187990" s="1" t="s">
        <v>58798</v>
      </c>
    </row>
    <row r="187991">
      <c r="A187991" s="1" t="s">
        <v>58799</v>
      </c>
    </row>
    <row r="187992">
      <c r="A187992" s="1" t="s">
        <v>58800</v>
      </c>
    </row>
    <row r="187993">
      <c r="A187993" s="1" t="s">
        <v>58801</v>
      </c>
    </row>
    <row r="187994">
      <c r="A187994" s="1" t="s">
        <v>58802</v>
      </c>
    </row>
    <row r="187995">
      <c r="A187995" s="1" t="s">
        <v>58803</v>
      </c>
    </row>
    <row r="187996">
      <c r="A187996" s="1" t="s">
        <v>58804</v>
      </c>
    </row>
    <row r="187997">
      <c r="A187997" s="1" t="s">
        <v>58805</v>
      </c>
    </row>
    <row r="187998">
      <c r="A187998" s="1" t="s">
        <v>58806</v>
      </c>
    </row>
    <row r="187999">
      <c r="A187999" s="1" t="s">
        <v>20362</v>
      </c>
    </row>
    <row r="188000">
      <c r="A188000" s="1" t="s">
        <v>20363</v>
      </c>
    </row>
    <row r="188001">
      <c r="A188001" s="1" t="s">
        <v>20364</v>
      </c>
    </row>
    <row r="188002">
      <c r="A188002" s="1" t="s">
        <v>20365</v>
      </c>
    </row>
    <row r="188003">
      <c r="A188003" s="1" t="s">
        <v>20366</v>
      </c>
    </row>
    <row r="188004">
      <c r="A188004" s="1" t="s">
        <v>20367</v>
      </c>
    </row>
    <row r="188005">
      <c r="A188005" s="1" t="s">
        <v>20370</v>
      </c>
    </row>
    <row r="188006">
      <c r="A188006" s="1" t="s">
        <v>58807</v>
      </c>
    </row>
    <row r="188007">
      <c r="A188007" s="1" t="s">
        <v>58808</v>
      </c>
    </row>
    <row r="188008">
      <c r="A188008" s="1" t="s">
        <v>58809</v>
      </c>
    </row>
    <row r="188009">
      <c r="A188009" s="1" t="s">
        <v>20374</v>
      </c>
    </row>
    <row r="188010">
      <c r="A188010" s="1" t="s">
        <v>58810</v>
      </c>
    </row>
    <row r="188011">
      <c r="A188011" s="1" t="s">
        <v>58812</v>
      </c>
    </row>
    <row r="188012">
      <c r="A188012" s="1" t="s">
        <v>58813</v>
      </c>
    </row>
    <row r="188013">
      <c r="A188013" s="1" t="s">
        <v>58773</v>
      </c>
    </row>
    <row r="188015">
      <c r="A188015" s="1" t="s">
        <v>32126</v>
      </c>
    </row>
    <row r="188016">
      <c r="A188016" s="1" t="s">
        <v>58774</v>
      </c>
    </row>
    <row r="188018">
      <c r="A188018" s="1" t="s">
        <v>58775</v>
      </c>
    </row>
    <row r="188020">
      <c r="A188020" s="1" t="s">
        <v>58776</v>
      </c>
    </row>
    <row r="188022">
      <c r="A188022" s="1" t="s">
        <v>58281</v>
      </c>
    </row>
    <row r="188024">
      <c r="A188024" s="1" t="s">
        <v>58777</v>
      </c>
    </row>
    <row r="188025">
      <c r="A188025" s="1" t="s">
        <v>58773</v>
      </c>
    </row>
    <row r="188026">
      <c r="A188026" s="1" t="s">
        <v>32126</v>
      </c>
    </row>
    <row r="188027">
      <c r="A188027" s="1" t="s">
        <v>58774</v>
      </c>
    </row>
    <row r="188028">
      <c r="A188028" s="1" t="s">
        <v>58775</v>
      </c>
    </row>
    <row r="188029">
      <c r="A188029" s="1" t="s">
        <v>58776</v>
      </c>
    </row>
    <row r="188030">
      <c r="A188030" s="1" t="s">
        <v>58778</v>
      </c>
    </row>
    <row r="188031">
      <c r="A188031" s="1" t="s">
        <v>58814</v>
      </c>
    </row>
    <row r="188033">
      <c r="A188033" s="1" t="s">
        <v>58815</v>
      </c>
    </row>
    <row r="188035">
      <c r="A188035" s="1" t="s">
        <v>58816</v>
      </c>
    </row>
    <row r="188036">
      <c r="A188036" s="1" t="s">
        <v>58817</v>
      </c>
    </row>
    <row r="188037">
      <c r="A188037" s="1" t="s">
        <v>58818</v>
      </c>
    </row>
    <row r="188038">
      <c r="A188038" s="1" t="s">
        <v>58819</v>
      </c>
    </row>
    <row r="188040">
      <c r="A188040" s="1" t="s">
        <v>58820</v>
      </c>
    </row>
    <row r="188041">
      <c r="A188041" s="1" t="s">
        <v>26355</v>
      </c>
    </row>
    <row r="188043">
      <c r="A188043" s="1" t="s">
        <v>58821</v>
      </c>
    </row>
    <row r="188044">
      <c r="A188044" s="1" t="s">
        <v>58822</v>
      </c>
    </row>
    <row r="188046">
      <c r="A188046" s="1" t="s">
        <v>58823</v>
      </c>
    </row>
    <row r="188047">
      <c r="A188047" s="1" t="s">
        <v>58824</v>
      </c>
    </row>
    <row r="188048">
      <c r="A188048" s="1" t="s">
        <v>58825</v>
      </c>
    </row>
    <row r="188050">
      <c r="A188050" s="1" t="s">
        <v>58826</v>
      </c>
    </row>
    <row r="188051">
      <c r="A188051" s="1" t="s">
        <v>58827</v>
      </c>
    </row>
    <row r="188052">
      <c r="A188052" s="1" t="s">
        <v>977</v>
      </c>
    </row>
    <row r="188054">
      <c r="A188054" s="1" t="s">
        <v>58828</v>
      </c>
    </row>
    <row r="188055">
      <c r="A188055" s="1" t="s">
        <v>26365</v>
      </c>
    </row>
    <row r="188056">
      <c r="A188056" s="1" t="s">
        <v>26366</v>
      </c>
    </row>
    <row r="188057">
      <c r="A188057" s="1" t="s">
        <v>58829</v>
      </c>
    </row>
    <row r="188059">
      <c r="A188059" s="1" t="s">
        <v>58830</v>
      </c>
    </row>
    <row r="188060">
      <c r="A188060" s="1" t="s">
        <v>58831</v>
      </c>
    </row>
    <row r="188062">
      <c r="A188062" s="1" t="s">
        <v>5264</v>
      </c>
    </row>
    <row r="188063">
      <c r="A188063" s="1" t="s">
        <v>58832</v>
      </c>
    </row>
    <row r="188064">
      <c r="A188064" s="1" t="s">
        <v>58815</v>
      </c>
    </row>
    <row r="188065">
      <c r="A188065" s="1" t="s">
        <v>58816</v>
      </c>
    </row>
    <row r="188066">
      <c r="A188066" s="1" t="s">
        <v>58817</v>
      </c>
    </row>
    <row r="188067">
      <c r="A188067" s="1" t="s">
        <v>58818</v>
      </c>
    </row>
    <row r="188068">
      <c r="A188068" s="1" t="s">
        <v>58819</v>
      </c>
    </row>
    <row r="188069">
      <c r="A188069" s="1" t="s">
        <v>58820</v>
      </c>
    </row>
    <row r="188070">
      <c r="A188070" s="1" t="s">
        <v>26355</v>
      </c>
    </row>
    <row r="188071">
      <c r="A188071" s="1" t="s">
        <v>58821</v>
      </c>
    </row>
    <row r="188072">
      <c r="A188072" s="1" t="s">
        <v>58822</v>
      </c>
    </row>
    <row r="188073">
      <c r="A188073" s="1" t="s">
        <v>58823</v>
      </c>
    </row>
    <row r="188074">
      <c r="A188074" s="1" t="s">
        <v>58824</v>
      </c>
    </row>
    <row r="188075">
      <c r="A188075" s="1" t="s">
        <v>58825</v>
      </c>
    </row>
    <row r="188076">
      <c r="A188076" s="1" t="s">
        <v>58826</v>
      </c>
    </row>
    <row r="188077">
      <c r="A188077" s="1" t="s">
        <v>58827</v>
      </c>
    </row>
    <row r="188078">
      <c r="A188078" s="1" t="s">
        <v>58828</v>
      </c>
    </row>
    <row r="188079">
      <c r="A188079" s="1" t="s">
        <v>26365</v>
      </c>
    </row>
    <row r="188080">
      <c r="A188080" s="1" t="s">
        <v>26366</v>
      </c>
    </row>
    <row r="188081">
      <c r="A188081" s="1" t="s">
        <v>58829</v>
      </c>
    </row>
    <row r="188082">
      <c r="A188082" s="1" t="s">
        <v>58833</v>
      </c>
    </row>
    <row r="188083">
      <c r="A188083" s="1" t="s">
        <v>58834</v>
      </c>
    </row>
    <row r="188085">
      <c r="A188085" s="1" t="s">
        <v>26349</v>
      </c>
    </row>
    <row r="188087">
      <c r="A188087" s="1" t="s">
        <v>26350</v>
      </c>
    </row>
    <row r="188088">
      <c r="A188088" s="1" t="s">
        <v>26351</v>
      </c>
    </row>
    <row r="188089">
      <c r="A188089" s="1" t="s">
        <v>26352</v>
      </c>
    </row>
    <row r="188090">
      <c r="A188090" s="1" t="s">
        <v>26353</v>
      </c>
    </row>
    <row r="188092">
      <c r="A188092" s="1" t="s">
        <v>26354</v>
      </c>
    </row>
    <row r="188093">
      <c r="A188093" s="1" t="s">
        <v>26355</v>
      </c>
    </row>
    <row r="188095">
      <c r="A188095" s="1" t="s">
        <v>26356</v>
      </c>
    </row>
    <row r="188096">
      <c r="A188096" s="1" t="s">
        <v>26357</v>
      </c>
    </row>
    <row r="188098">
      <c r="A188098" s="1" t="s">
        <v>26358</v>
      </c>
    </row>
    <row r="188099">
      <c r="A188099" s="1" t="s">
        <v>26359</v>
      </c>
    </row>
    <row r="188100">
      <c r="A188100" s="1" t="s">
        <v>26360</v>
      </c>
    </row>
    <row r="188102">
      <c r="A188102" s="1" t="s">
        <v>26361</v>
      </c>
    </row>
    <row r="188103">
      <c r="A188103" s="1" t="s">
        <v>26362</v>
      </c>
    </row>
    <row r="188104">
      <c r="A188104" s="1" t="s">
        <v>26363</v>
      </c>
    </row>
    <row r="188106">
      <c r="A188106" s="1" t="s">
        <v>26364</v>
      </c>
    </row>
    <row r="188107">
      <c r="A188107" s="1" t="s">
        <v>26365</v>
      </c>
    </row>
    <row r="188108">
      <c r="A188108" s="1" t="s">
        <v>26366</v>
      </c>
    </row>
    <row r="188109">
      <c r="A188109" s="1" t="s">
        <v>26367</v>
      </c>
    </row>
    <row r="188111">
      <c r="A188111" s="1" t="s">
        <v>26368</v>
      </c>
    </row>
    <row r="188112">
      <c r="A188112" s="1" t="s">
        <v>26369</v>
      </c>
    </row>
    <row r="188114">
      <c r="A188114" s="1" t="s">
        <v>26370</v>
      </c>
    </row>
    <row r="188115">
      <c r="A188115" s="1" t="s">
        <v>26371</v>
      </c>
    </row>
    <row r="188116">
      <c r="A188116" s="1" t="s">
        <v>26349</v>
      </c>
    </row>
    <row r="188117">
      <c r="A188117" s="1" t="s">
        <v>26350</v>
      </c>
    </row>
    <row r="188118">
      <c r="A188118" s="1" t="s">
        <v>26351</v>
      </c>
    </row>
    <row r="188119">
      <c r="A188119" s="1" t="s">
        <v>26352</v>
      </c>
    </row>
    <row r="188120">
      <c r="A188120" s="1" t="s">
        <v>26353</v>
      </c>
    </row>
    <row r="188121">
      <c r="A188121" s="1" t="s">
        <v>26354</v>
      </c>
    </row>
    <row r="188122">
      <c r="A188122" s="1" t="s">
        <v>26355</v>
      </c>
    </row>
    <row r="188123">
      <c r="A188123" s="1" t="s">
        <v>26356</v>
      </c>
    </row>
    <row r="188124">
      <c r="A188124" s="1" t="s">
        <v>26357</v>
      </c>
    </row>
    <row r="188125">
      <c r="A188125" s="1" t="s">
        <v>26358</v>
      </c>
    </row>
    <row r="188126">
      <c r="A188126" s="1" t="s">
        <v>26359</v>
      </c>
    </row>
    <row r="188127">
      <c r="A188127" s="1" t="s">
        <v>26360</v>
      </c>
    </row>
    <row r="188128">
      <c r="A188128" s="1" t="s">
        <v>26361</v>
      </c>
    </row>
    <row r="188129">
      <c r="A188129" s="1" t="s">
        <v>26362</v>
      </c>
    </row>
    <row r="188130">
      <c r="A188130" s="1" t="s">
        <v>26363</v>
      </c>
    </row>
    <row r="188131">
      <c r="A188131" s="1" t="s">
        <v>26364</v>
      </c>
    </row>
    <row r="188132">
      <c r="A188132" s="1" t="s">
        <v>26365</v>
      </c>
    </row>
    <row r="188133">
      <c r="A188133" s="1" t="s">
        <v>26366</v>
      </c>
    </row>
    <row r="188134">
      <c r="A188134" s="1" t="s">
        <v>26367</v>
      </c>
    </row>
    <row r="188135">
      <c r="A188135" s="1" t="s">
        <v>26368</v>
      </c>
    </row>
    <row r="188136">
      <c r="A188136" s="1" t="s">
        <v>26372</v>
      </c>
    </row>
    <row r="188137">
      <c r="A188137" s="1" t="s">
        <v>58835</v>
      </c>
    </row>
    <row r="188139">
      <c r="A188139" s="1" t="s">
        <v>26349</v>
      </c>
    </row>
    <row r="188141">
      <c r="A188141" s="1" t="s">
        <v>26350</v>
      </c>
    </row>
    <row r="188142">
      <c r="A188142" s="1" t="s">
        <v>26351</v>
      </c>
    </row>
    <row r="188143">
      <c r="A188143" s="1" t="s">
        <v>26352</v>
      </c>
    </row>
    <row r="188144">
      <c r="A188144" s="1" t="s">
        <v>26353</v>
      </c>
    </row>
    <row r="188146">
      <c r="A188146" s="1" t="s">
        <v>26354</v>
      </c>
    </row>
    <row r="188147">
      <c r="A188147" s="1" t="s">
        <v>26355</v>
      </c>
    </row>
    <row r="188149">
      <c r="A188149" s="1" t="s">
        <v>26356</v>
      </c>
    </row>
    <row r="188150">
      <c r="A188150" s="1" t="s">
        <v>26357</v>
      </c>
    </row>
    <row r="188152">
      <c r="A188152" s="1" t="s">
        <v>26358</v>
      </c>
    </row>
    <row r="188153">
      <c r="A188153" s="1" t="s">
        <v>26359</v>
      </c>
    </row>
    <row r="188154">
      <c r="A188154" s="1" t="s">
        <v>26360</v>
      </c>
    </row>
    <row r="188156">
      <c r="A188156" s="1" t="s">
        <v>26361</v>
      </c>
    </row>
    <row r="188157">
      <c r="A188157" s="1" t="s">
        <v>26362</v>
      </c>
    </row>
    <row r="188158">
      <c r="A188158" s="1" t="s">
        <v>26363</v>
      </c>
    </row>
    <row r="188160">
      <c r="A188160" s="1" t="s">
        <v>26364</v>
      </c>
    </row>
    <row r="188161">
      <c r="A188161" s="1" t="s">
        <v>26365</v>
      </c>
    </row>
    <row r="188162">
      <c r="A188162" s="1" t="s">
        <v>26366</v>
      </c>
    </row>
    <row r="188163">
      <c r="A188163" s="1" t="s">
        <v>26367</v>
      </c>
    </row>
    <row r="188165">
      <c r="A188165" s="1" t="s">
        <v>26368</v>
      </c>
    </row>
    <row r="188166">
      <c r="A188166" s="1" t="s">
        <v>26369</v>
      </c>
    </row>
    <row r="188168">
      <c r="A188168" s="1" t="s">
        <v>26370</v>
      </c>
    </row>
    <row r="188169">
      <c r="A188169" s="1" t="s">
        <v>26371</v>
      </c>
    </row>
    <row r="188170">
      <c r="A188170" s="1" t="s">
        <v>26349</v>
      </c>
    </row>
    <row r="188171">
      <c r="A188171" s="1" t="s">
        <v>26350</v>
      </c>
    </row>
    <row r="188172">
      <c r="A188172" s="1" t="s">
        <v>26351</v>
      </c>
    </row>
    <row r="188173">
      <c r="A188173" s="1" t="s">
        <v>26352</v>
      </c>
    </row>
    <row r="188174">
      <c r="A188174" s="1" t="s">
        <v>26353</v>
      </c>
    </row>
    <row r="188175">
      <c r="A188175" s="1" t="s">
        <v>26354</v>
      </c>
    </row>
    <row r="188176">
      <c r="A188176" s="1" t="s">
        <v>26355</v>
      </c>
    </row>
    <row r="188177">
      <c r="A188177" s="1" t="s">
        <v>26356</v>
      </c>
    </row>
    <row r="188178">
      <c r="A188178" s="1" t="s">
        <v>26357</v>
      </c>
    </row>
    <row r="188179">
      <c r="A188179" s="1" t="s">
        <v>26358</v>
      </c>
    </row>
    <row r="188180">
      <c r="A188180" s="1" t="s">
        <v>26359</v>
      </c>
    </row>
    <row r="188181">
      <c r="A188181" s="1" t="s">
        <v>26360</v>
      </c>
    </row>
    <row r="188182">
      <c r="A188182" s="1" t="s">
        <v>26361</v>
      </c>
    </row>
    <row r="188183">
      <c r="A188183" s="1" t="s">
        <v>26362</v>
      </c>
    </row>
    <row r="188184">
      <c r="A188184" s="1" t="s">
        <v>26363</v>
      </c>
    </row>
    <row r="188185">
      <c r="A188185" s="1" t="s">
        <v>26364</v>
      </c>
    </row>
    <row r="188186">
      <c r="A188186" s="1" t="s">
        <v>26365</v>
      </c>
    </row>
    <row r="188187">
      <c r="A188187" s="1" t="s">
        <v>26366</v>
      </c>
    </row>
    <row r="188188">
      <c r="A188188" s="1" t="s">
        <v>26367</v>
      </c>
    </row>
    <row r="188189">
      <c r="A188189" s="1" t="s">
        <v>26368</v>
      </c>
    </row>
    <row r="188190">
      <c r="A188190" s="1" t="s">
        <v>26372</v>
      </c>
    </row>
    <row r="188191">
      <c r="A188191" s="1" t="s">
        <v>58836</v>
      </c>
    </row>
    <row r="188192">
      <c r="A188192" s="1" t="s">
        <v>56335</v>
      </c>
    </row>
    <row r="188193">
      <c r="A188193" s="1" t="s">
        <v>58837</v>
      </c>
    </row>
    <row r="188194">
      <c r="A188194" s="1" t="s">
        <v>56335</v>
      </c>
    </row>
    <row r="188195">
      <c r="A188195" s="1" t="s">
        <v>58838</v>
      </c>
    </row>
    <row r="188196">
      <c r="A188196" s="1" t="s">
        <v>58839</v>
      </c>
    </row>
    <row r="188197">
      <c r="A188197" s="1" t="s">
        <v>58840</v>
      </c>
    </row>
    <row r="188199">
      <c r="A188199" s="1" t="s">
        <v>58841</v>
      </c>
    </row>
    <row r="188201">
      <c r="A188201" s="1" t="s">
        <v>58842</v>
      </c>
    </row>
    <row r="188202">
      <c r="A188202" s="1" t="s">
        <v>58843</v>
      </c>
    </row>
    <row r="188204">
      <c r="A188204" s="1" t="s">
        <v>58844</v>
      </c>
    </row>
    <row r="188205">
      <c r="A188205" s="1" t="s">
        <v>58845</v>
      </c>
    </row>
    <row r="188207">
      <c r="A188207" s="1" t="s">
        <v>58846</v>
      </c>
    </row>
    <row r="188209">
      <c r="A188209" s="1" t="s">
        <v>58844</v>
      </c>
    </row>
    <row r="188210">
      <c r="A188210" s="1" t="s">
        <v>58847</v>
      </c>
    </row>
    <row r="188212">
      <c r="A188212" s="1" t="s">
        <v>58848</v>
      </c>
    </row>
    <row r="188213">
      <c r="A188213" s="1" t="s">
        <v>58849</v>
      </c>
    </row>
    <row r="188215">
      <c r="A188215" s="1" t="s">
        <v>58844</v>
      </c>
    </row>
    <row r="188216">
      <c r="A188216" s="1" t="s">
        <v>58850</v>
      </c>
    </row>
    <row r="188218">
      <c r="A188218" s="1" t="s">
        <v>58851</v>
      </c>
    </row>
    <row r="188220">
      <c r="A188220" s="1" t="s">
        <v>58852</v>
      </c>
    </row>
    <row r="188221">
      <c r="A188221" s="1" t="s">
        <v>58840</v>
      </c>
    </row>
    <row r="188222">
      <c r="A188222" s="1" t="s">
        <v>58841</v>
      </c>
    </row>
    <row r="188223">
      <c r="A188223" s="1" t="s">
        <v>58842</v>
      </c>
    </row>
    <row r="188224">
      <c r="A188224" s="1" t="s">
        <v>58853</v>
      </c>
    </row>
    <row r="188225">
      <c r="A188225" s="1" t="s">
        <v>58844</v>
      </c>
    </row>
    <row r="188226">
      <c r="A188226" s="1" t="s">
        <v>58845</v>
      </c>
    </row>
    <row r="188227">
      <c r="A188227" s="1" t="s">
        <v>58846</v>
      </c>
    </row>
    <row r="188228">
      <c r="A188228" s="1" t="s">
        <v>58844</v>
      </c>
    </row>
    <row r="188229">
      <c r="A188229" s="1" t="s">
        <v>58847</v>
      </c>
    </row>
    <row r="188230">
      <c r="A188230" s="1" t="s">
        <v>58854</v>
      </c>
    </row>
    <row r="188231">
      <c r="A188231" s="1" t="s">
        <v>58849</v>
      </c>
    </row>
    <row r="188232">
      <c r="A188232" s="1" t="s">
        <v>58844</v>
      </c>
    </row>
    <row r="188233">
      <c r="A188233" s="1" t="s">
        <v>58850</v>
      </c>
    </row>
    <row r="188234">
      <c r="A188234" s="1" t="s">
        <v>58855</v>
      </c>
    </row>
    <row r="188235">
      <c r="A188235" s="1" t="s">
        <v>58856</v>
      </c>
    </row>
    <row r="188236">
      <c r="A188236" s="1" t="s">
        <v>966</v>
      </c>
    </row>
    <row r="188237">
      <c r="A188237" s="3" t="str">
        <f> ie</f>
        <v>#NAME?</v>
      </c>
    </row>
    <row r="188238">
      <c r="A188238" s="1" t="s">
        <v>58857</v>
      </c>
    </row>
    <row r="188239">
      <c r="A188239" s="1" t="s">
        <v>58858</v>
      </c>
    </row>
    <row r="188240">
      <c r="A188240" s="1">
        <v>2.0</v>
      </c>
    </row>
    <row r="188241">
      <c r="A188241" s="1" t="s">
        <v>58859</v>
      </c>
    </row>
    <row r="188242">
      <c r="A188242" s="1" t="s">
        <v>58860</v>
      </c>
    </row>
    <row r="188243">
      <c r="A188243" s="3" t="str">
        <f> ie</f>
        <v>#NAME?</v>
      </c>
    </row>
    <row r="188244">
      <c r="A188244" s="1" t="s">
        <v>58857</v>
      </c>
    </row>
    <row r="188245">
      <c r="A188245" s="1" t="s">
        <v>58858</v>
      </c>
    </row>
    <row r="188246">
      <c r="A188246" s="1" t="s">
        <v>58859</v>
      </c>
    </row>
    <row r="188247">
      <c r="A188247" s="1" t="s">
        <v>58861</v>
      </c>
    </row>
    <row r="188248">
      <c r="A188248" s="1" t="s">
        <v>58862</v>
      </c>
    </row>
    <row r="188249">
      <c r="A188249" s="1" t="s">
        <v>58863</v>
      </c>
    </row>
    <row r="188250">
      <c r="A188250" s="1" t="s">
        <v>58864</v>
      </c>
    </row>
    <row r="188251">
      <c r="A188251" s="1" t="s">
        <v>58865</v>
      </c>
    </row>
    <row r="188252">
      <c r="A188252" s="1" t="s">
        <v>58866</v>
      </c>
    </row>
    <row r="188253">
      <c r="A188253" s="1" t="s">
        <v>58867</v>
      </c>
    </row>
    <row r="188254">
      <c r="A188254" s="1" t="s">
        <v>58868</v>
      </c>
    </row>
    <row r="188255">
      <c r="A188255" s="1" t="s">
        <v>58869</v>
      </c>
    </row>
    <row r="188256">
      <c r="A188256" s="1" t="s">
        <v>58870</v>
      </c>
    </row>
    <row r="188257">
      <c r="A188257" s="1" t="s">
        <v>58871</v>
      </c>
    </row>
    <row r="188258">
      <c r="A188258" s="1" t="s">
        <v>58872</v>
      </c>
    </row>
    <row r="188259">
      <c r="A188259" s="1" t="s">
        <v>58873</v>
      </c>
    </row>
    <row r="188260">
      <c r="A188260" s="1" t="s">
        <v>58874</v>
      </c>
    </row>
    <row r="188261">
      <c r="A188261" s="1" t="s">
        <v>53382</v>
      </c>
    </row>
    <row r="188262">
      <c r="A188262" s="1" t="s">
        <v>58875</v>
      </c>
    </row>
    <row r="188263">
      <c r="A188263" s="1" t="s">
        <v>58876</v>
      </c>
    </row>
    <row r="188264">
      <c r="A188264" s="1" t="s">
        <v>58877</v>
      </c>
    </row>
    <row r="188265">
      <c r="A188265" s="1" t="s">
        <v>58878</v>
      </c>
    </row>
    <row r="188266">
      <c r="A188266" s="1" t="s">
        <v>58879</v>
      </c>
    </row>
    <row r="188267">
      <c r="A188267" s="1" t="s">
        <v>58880</v>
      </c>
    </row>
    <row r="188268">
      <c r="A188268" s="1" t="s">
        <v>58881</v>
      </c>
    </row>
    <row r="188269">
      <c r="A188269" s="1" t="s">
        <v>58882</v>
      </c>
    </row>
    <row r="188270">
      <c r="A188270" s="1" t="s">
        <v>58883</v>
      </c>
    </row>
    <row r="188271">
      <c r="A188271" s="1" t="s">
        <v>58884</v>
      </c>
    </row>
    <row r="188272">
      <c r="A188272" s="1" t="s">
        <v>58885</v>
      </c>
    </row>
    <row r="188273">
      <c r="A188273" s="1" t="s">
        <v>58886</v>
      </c>
    </row>
    <row r="188274">
      <c r="A188274" s="1" t="s">
        <v>58887</v>
      </c>
    </row>
    <row r="188275">
      <c r="A188275" s="1" t="s">
        <v>186</v>
      </c>
    </row>
    <row r="188276">
      <c r="A188276" s="1" t="s">
        <v>58888</v>
      </c>
    </row>
    <row r="188277">
      <c r="A188277" s="1" t="s">
        <v>58889</v>
      </c>
    </row>
    <row r="188278">
      <c r="A188278" s="1" t="s">
        <v>58890</v>
      </c>
    </row>
    <row r="188279">
      <c r="A188279" s="1" t="s">
        <v>58891</v>
      </c>
    </row>
    <row r="188280">
      <c r="A188280" s="1" t="s">
        <v>58892</v>
      </c>
    </row>
    <row r="188281">
      <c r="A188281" s="1" t="s">
        <v>58893</v>
      </c>
    </row>
    <row r="188282">
      <c r="A188282" s="1" t="s">
        <v>58894</v>
      </c>
    </row>
    <row r="188283">
      <c r="A188283" s="1" t="s">
        <v>58895</v>
      </c>
    </row>
    <row r="188284">
      <c r="A188284" s="1" t="s">
        <v>58896</v>
      </c>
    </row>
    <row r="188285">
      <c r="A188285" s="1" t="s">
        <v>58897</v>
      </c>
    </row>
    <row r="188286">
      <c r="A188286" s="1" t="s">
        <v>58898</v>
      </c>
    </row>
    <row r="188287">
      <c r="A188287" s="1" t="s">
        <v>58899</v>
      </c>
    </row>
    <row r="188288">
      <c r="A188288" s="1" t="s">
        <v>58900</v>
      </c>
    </row>
    <row r="188289">
      <c r="A188289" s="1" t="s">
        <v>58901</v>
      </c>
    </row>
    <row r="188290">
      <c r="A188290" s="1" t="s">
        <v>58902</v>
      </c>
    </row>
    <row r="188291">
      <c r="A188291" s="1" t="s">
        <v>58903</v>
      </c>
    </row>
    <row r="188292">
      <c r="A188292" s="1" t="s">
        <v>58904</v>
      </c>
    </row>
    <row r="188293">
      <c r="A188293" s="1" t="s">
        <v>58863</v>
      </c>
    </row>
    <row r="188294">
      <c r="A188294" s="1" t="s">
        <v>58864</v>
      </c>
    </row>
    <row r="188295">
      <c r="A188295" s="1" t="s">
        <v>58865</v>
      </c>
    </row>
    <row r="188296">
      <c r="A188296" s="1" t="s">
        <v>58866</v>
      </c>
    </row>
    <row r="188297">
      <c r="A188297" s="1" t="s">
        <v>58867</v>
      </c>
    </row>
    <row r="188298">
      <c r="A188298" s="1" t="s">
        <v>58868</v>
      </c>
    </row>
    <row r="188299">
      <c r="A188299" s="1" t="s">
        <v>58869</v>
      </c>
    </row>
    <row r="188300">
      <c r="A188300" s="1" t="s">
        <v>58870</v>
      </c>
    </row>
    <row r="188301">
      <c r="A188301" s="1" t="s">
        <v>58871</v>
      </c>
    </row>
    <row r="188302">
      <c r="A188302" s="1" t="s">
        <v>58872</v>
      </c>
    </row>
    <row r="188303">
      <c r="A188303" s="1" t="s">
        <v>58873</v>
      </c>
    </row>
    <row r="188304">
      <c r="A188304" s="1" t="s">
        <v>58874</v>
      </c>
    </row>
    <row r="188305">
      <c r="A188305" s="1" t="s">
        <v>58875</v>
      </c>
    </row>
    <row r="188306">
      <c r="A188306" s="1" t="s">
        <v>58876</v>
      </c>
    </row>
    <row r="188307">
      <c r="A188307" s="1" t="s">
        <v>58877</v>
      </c>
    </row>
    <row r="188308">
      <c r="A188308" s="1" t="s">
        <v>58878</v>
      </c>
    </row>
    <row r="188309">
      <c r="A188309" s="1" t="s">
        <v>58879</v>
      </c>
    </row>
    <row r="188310">
      <c r="A188310" s="1" t="s">
        <v>58880</v>
      </c>
    </row>
    <row r="188311">
      <c r="A188311" s="1" t="s">
        <v>58881</v>
      </c>
    </row>
    <row r="188312">
      <c r="A188312" s="1" t="s">
        <v>58882</v>
      </c>
    </row>
    <row r="188313">
      <c r="A188313" s="1" t="s">
        <v>58883</v>
      </c>
    </row>
    <row r="188314">
      <c r="A188314" s="1" t="s">
        <v>58884</v>
      </c>
    </row>
    <row r="188315">
      <c r="A188315" s="1" t="s">
        <v>58885</v>
      </c>
    </row>
    <row r="188316">
      <c r="A188316" s="1" t="s">
        <v>58886</v>
      </c>
    </row>
    <row r="188317">
      <c r="A188317" s="1" t="s">
        <v>58887</v>
      </c>
    </row>
    <row r="188318">
      <c r="A188318" s="1" t="s">
        <v>58888</v>
      </c>
    </row>
    <row r="188319">
      <c r="A188319" s="1" t="s">
        <v>58889</v>
      </c>
    </row>
    <row r="188320">
      <c r="A188320" s="1" t="s">
        <v>58890</v>
      </c>
    </row>
    <row r="188321">
      <c r="A188321" s="1" t="s">
        <v>58891</v>
      </c>
    </row>
    <row r="188322">
      <c r="A188322" s="1" t="s">
        <v>58892</v>
      </c>
    </row>
    <row r="188323">
      <c r="A188323" s="1" t="s">
        <v>58893</v>
      </c>
    </row>
    <row r="188324">
      <c r="A188324" s="1" t="s">
        <v>58894</v>
      </c>
    </row>
    <row r="188325">
      <c r="A188325" s="1" t="s">
        <v>58895</v>
      </c>
    </row>
    <row r="188326">
      <c r="A188326" s="1" t="s">
        <v>58896</v>
      </c>
    </row>
    <row r="188327">
      <c r="A188327" s="1" t="s">
        <v>58897</v>
      </c>
    </row>
    <row r="188328">
      <c r="A188328" s="1" t="s">
        <v>58898</v>
      </c>
    </row>
    <row r="188329">
      <c r="A188329" s="1" t="s">
        <v>58899</v>
      </c>
    </row>
    <row r="188330">
      <c r="A188330" s="1" t="s">
        <v>58900</v>
      </c>
    </row>
    <row r="188331">
      <c r="A188331" s="1" t="s">
        <v>58901</v>
      </c>
    </row>
    <row r="188332">
      <c r="A188332" s="1" t="s">
        <v>58902</v>
      </c>
    </row>
    <row r="188333">
      <c r="A188333" s="1" t="s">
        <v>58905</v>
      </c>
    </row>
    <row r="188334">
      <c r="A188334" s="1" t="s">
        <v>58906</v>
      </c>
    </row>
    <row r="188335">
      <c r="A188335" s="1" t="s">
        <v>58907</v>
      </c>
    </row>
    <row r="188336">
      <c r="A188336" s="1" t="s">
        <v>58908</v>
      </c>
    </row>
    <row r="188337">
      <c r="A188337" s="1" t="s">
        <v>58909</v>
      </c>
    </row>
    <row r="188338">
      <c r="A188338" s="1" t="s">
        <v>58910</v>
      </c>
    </row>
    <row r="188340">
      <c r="A188340" s="1" t="s">
        <v>58911</v>
      </c>
    </row>
    <row r="188342">
      <c r="A188342" s="1" t="s">
        <v>58912</v>
      </c>
    </row>
    <row r="188343">
      <c r="A188343" s="1" t="s">
        <v>58913</v>
      </c>
    </row>
    <row r="188344">
      <c r="A188344" s="1" t="s">
        <v>58914</v>
      </c>
    </row>
    <row r="188345">
      <c r="A188345" s="1" t="s">
        <v>58915</v>
      </c>
    </row>
    <row r="188346">
      <c r="A188346" s="1" t="s">
        <v>58916</v>
      </c>
    </row>
    <row r="188347">
      <c r="A188347" s="1" t="s">
        <v>58917</v>
      </c>
    </row>
    <row r="188349">
      <c r="A188349" s="1" t="s">
        <v>58918</v>
      </c>
    </row>
    <row r="188350">
      <c r="A188350" s="1" t="s">
        <v>58919</v>
      </c>
    </row>
    <row r="188351">
      <c r="A188351" s="1" t="s">
        <v>58920</v>
      </c>
    </row>
    <row r="188352">
      <c r="A188352" s="1" t="s">
        <v>58921</v>
      </c>
    </row>
    <row r="188353">
      <c r="A188353" s="1" t="s">
        <v>58922</v>
      </c>
    </row>
    <row r="188354">
      <c r="A188354" s="1" t="s">
        <v>58923</v>
      </c>
    </row>
    <row r="188355">
      <c r="A188355" s="1" t="s">
        <v>58924</v>
      </c>
    </row>
    <row r="188356">
      <c r="A188356" s="1" t="s">
        <v>58925</v>
      </c>
    </row>
    <row r="188358">
      <c r="A188358" s="1" t="s">
        <v>58926</v>
      </c>
    </row>
    <row r="188360">
      <c r="A188360" s="1" t="s">
        <v>58927</v>
      </c>
    </row>
    <row r="188362">
      <c r="A188362" s="1" t="s">
        <v>58928</v>
      </c>
    </row>
    <row r="188364">
      <c r="A188364" s="1" t="s">
        <v>58929</v>
      </c>
    </row>
    <row r="188365">
      <c r="A188365" s="1" t="s">
        <v>58930</v>
      </c>
    </row>
    <row r="188367">
      <c r="A188367" s="1" t="s">
        <v>58931</v>
      </c>
    </row>
    <row r="188368">
      <c r="A188368" s="1" t="s">
        <v>58932</v>
      </c>
    </row>
    <row r="188369">
      <c r="A188369" s="1" t="s">
        <v>58907</v>
      </c>
    </row>
    <row r="188370">
      <c r="A188370" s="1" t="s">
        <v>58908</v>
      </c>
    </row>
    <row r="188371">
      <c r="A188371" s="1" t="s">
        <v>58909</v>
      </c>
    </row>
    <row r="188372">
      <c r="A188372" s="1" t="s">
        <v>58910</v>
      </c>
    </row>
    <row r="188373">
      <c r="A188373" s="1" t="s">
        <v>58911</v>
      </c>
    </row>
    <row r="188374">
      <c r="A188374" s="1" t="s">
        <v>58912</v>
      </c>
    </row>
    <row r="188375">
      <c r="A188375" s="1" t="s">
        <v>58913</v>
      </c>
    </row>
    <row r="188376">
      <c r="A188376" s="1" t="s">
        <v>58914</v>
      </c>
    </row>
    <row r="188377">
      <c r="A188377" s="1" t="s">
        <v>58915</v>
      </c>
    </row>
    <row r="188378">
      <c r="A188378" s="1" t="s">
        <v>58916</v>
      </c>
    </row>
    <row r="188379">
      <c r="A188379" s="1" t="s">
        <v>58917</v>
      </c>
    </row>
    <row r="188380">
      <c r="A188380" s="1" t="s">
        <v>58918</v>
      </c>
    </row>
    <row r="188381">
      <c r="A188381" s="1" t="s">
        <v>58919</v>
      </c>
    </row>
    <row r="188382">
      <c r="A188382" s="1" t="s">
        <v>58920</v>
      </c>
    </row>
    <row r="188383">
      <c r="A188383" s="1" t="s">
        <v>58921</v>
      </c>
    </row>
    <row r="188384">
      <c r="A188384" s="1" t="s">
        <v>58922</v>
      </c>
    </row>
    <row r="188385">
      <c r="A188385" s="1" t="s">
        <v>58923</v>
      </c>
    </row>
    <row r="188386">
      <c r="A188386" s="1" t="s">
        <v>58924</v>
      </c>
    </row>
    <row r="188387">
      <c r="A188387" s="1" t="s">
        <v>58925</v>
      </c>
    </row>
    <row r="188388">
      <c r="A188388" s="1" t="s">
        <v>58927</v>
      </c>
    </row>
    <row r="188389">
      <c r="A188389" s="1" t="s">
        <v>58928</v>
      </c>
    </row>
    <row r="188390">
      <c r="A188390" s="1" t="s">
        <v>58929</v>
      </c>
    </row>
    <row r="188391">
      <c r="A188391" s="1" t="s">
        <v>58930</v>
      </c>
    </row>
    <row r="188392">
      <c r="A188392" s="1" t="s">
        <v>58933</v>
      </c>
    </row>
    <row r="188393">
      <c r="A188393" s="1" t="s">
        <v>58934</v>
      </c>
    </row>
    <row r="188394">
      <c r="A188394" s="1" t="s">
        <v>58935</v>
      </c>
    </row>
    <row r="188395">
      <c r="A188395" s="1" t="s">
        <v>58936</v>
      </c>
    </row>
    <row r="188396">
      <c r="A188396" s="1" t="s">
        <v>58937</v>
      </c>
    </row>
    <row r="188397">
      <c r="A188397" s="1" t="s">
        <v>58938</v>
      </c>
    </row>
    <row r="188398">
      <c r="A188398" s="1" t="s">
        <v>58939</v>
      </c>
    </row>
    <row r="188399">
      <c r="A188399" s="1" t="s">
        <v>58940</v>
      </c>
    </row>
    <row r="188400">
      <c r="A188400" s="1" t="s">
        <v>58941</v>
      </c>
    </row>
    <row r="188401">
      <c r="A188401" s="1" t="s">
        <v>58942</v>
      </c>
    </row>
    <row r="188402">
      <c r="A188402" s="1" t="s">
        <v>58943</v>
      </c>
    </row>
    <row r="188403">
      <c r="A188403" s="1" t="s">
        <v>58944</v>
      </c>
    </row>
    <row r="188404">
      <c r="A188404" s="1" t="s">
        <v>58945</v>
      </c>
    </row>
    <row r="188405">
      <c r="A188405" s="1" t="s">
        <v>58946</v>
      </c>
    </row>
    <row r="188406">
      <c r="A188406" s="1" t="s">
        <v>55235</v>
      </c>
    </row>
    <row r="188407">
      <c r="A188407" s="1" t="s">
        <v>58947</v>
      </c>
    </row>
    <row r="188408">
      <c r="A188408" s="1" t="s">
        <v>58948</v>
      </c>
    </row>
    <row r="188409">
      <c r="A188409" s="1" t="s">
        <v>58949</v>
      </c>
    </row>
    <row r="188410">
      <c r="A188410" s="1" t="s">
        <v>58950</v>
      </c>
    </row>
    <row r="188411">
      <c r="A188411" s="1" t="s">
        <v>58951</v>
      </c>
    </row>
    <row r="188412">
      <c r="A188412" s="1" t="s">
        <v>977</v>
      </c>
    </row>
    <row r="188413">
      <c r="A188413" s="1" t="s">
        <v>58952</v>
      </c>
    </row>
    <row r="188414">
      <c r="A188414" s="1" t="s">
        <v>58953</v>
      </c>
    </row>
    <row r="188415">
      <c r="A188415" s="1" t="s">
        <v>58954</v>
      </c>
    </row>
    <row r="188416">
      <c r="A188416" s="1" t="s">
        <v>58955</v>
      </c>
    </row>
    <row r="188417">
      <c r="A188417" s="1" t="s">
        <v>58956</v>
      </c>
    </row>
    <row r="188418">
      <c r="A188418" s="1" t="s">
        <v>58957</v>
      </c>
    </row>
    <row r="188419">
      <c r="A188419" s="1" t="s">
        <v>58958</v>
      </c>
    </row>
    <row r="188420">
      <c r="A188420" s="1" t="s">
        <v>322</v>
      </c>
    </row>
    <row r="188421">
      <c r="A188421" s="1" t="s">
        <v>58959</v>
      </c>
    </row>
    <row r="188422">
      <c r="A188422" s="1" t="s">
        <v>58960</v>
      </c>
    </row>
    <row r="188423">
      <c r="A188423" s="1" t="s">
        <v>58961</v>
      </c>
    </row>
    <row r="188424">
      <c r="A188424" s="3" t="str">
        <f>e = Oe</f>
        <v>#NAME?</v>
      </c>
    </row>
    <row r="188425">
      <c r="A188425" s="1" t="s">
        <v>46081</v>
      </c>
    </row>
    <row r="188426">
      <c r="A188426" s="1" t="s">
        <v>46082</v>
      </c>
    </row>
    <row r="188427">
      <c r="A188427" s="1" t="s">
        <v>46083</v>
      </c>
    </row>
    <row r="188428">
      <c r="A188428" s="1" t="s">
        <v>58962</v>
      </c>
    </row>
    <row r="188429">
      <c r="A188429" s="1" t="s">
        <v>58935</v>
      </c>
    </row>
    <row r="188430">
      <c r="A188430" s="1" t="s">
        <v>58936</v>
      </c>
    </row>
    <row r="188431">
      <c r="A188431" s="1" t="s">
        <v>58937</v>
      </c>
    </row>
    <row r="188432">
      <c r="A188432" s="1" t="s">
        <v>58938</v>
      </c>
    </row>
    <row r="188433">
      <c r="A188433" s="1" t="s">
        <v>58939</v>
      </c>
    </row>
    <row r="188434">
      <c r="A188434" s="1" t="s">
        <v>58940</v>
      </c>
    </row>
    <row r="188435">
      <c r="A188435" s="1" t="s">
        <v>58941</v>
      </c>
    </row>
    <row r="188436">
      <c r="A188436" s="1" t="s">
        <v>58942</v>
      </c>
    </row>
    <row r="188437">
      <c r="A188437" s="1" t="s">
        <v>58943</v>
      </c>
    </row>
    <row r="188438">
      <c r="A188438" s="1" t="s">
        <v>58944</v>
      </c>
    </row>
    <row r="188439">
      <c r="A188439" s="1" t="s">
        <v>58945</v>
      </c>
    </row>
    <row r="188440">
      <c r="A188440" s="1" t="s">
        <v>58946</v>
      </c>
    </row>
    <row r="188441">
      <c r="A188441" s="1" t="s">
        <v>58947</v>
      </c>
    </row>
    <row r="188442">
      <c r="A188442" s="1" t="s">
        <v>58948</v>
      </c>
    </row>
    <row r="188443">
      <c r="A188443" s="1" t="s">
        <v>58949</v>
      </c>
    </row>
    <row r="188444">
      <c r="A188444" s="1" t="s">
        <v>58950</v>
      </c>
    </row>
    <row r="188445">
      <c r="A188445" s="1" t="s">
        <v>58951</v>
      </c>
    </row>
    <row r="188446">
      <c r="A188446" s="1" t="s">
        <v>58952</v>
      </c>
    </row>
    <row r="188447">
      <c r="A188447" s="1" t="s">
        <v>58953</v>
      </c>
    </row>
    <row r="188448">
      <c r="A188448" s="1" t="s">
        <v>58954</v>
      </c>
    </row>
    <row r="188449">
      <c r="A188449" s="1" t="s">
        <v>58955</v>
      </c>
    </row>
    <row r="188450">
      <c r="A188450" s="1" t="s">
        <v>58956</v>
      </c>
    </row>
    <row r="188451">
      <c r="A188451" s="1" t="s">
        <v>58957</v>
      </c>
    </row>
    <row r="188452">
      <c r="A188452" s="1" t="s">
        <v>58958</v>
      </c>
    </row>
    <row r="188453">
      <c r="A188453" s="1" t="s">
        <v>58959</v>
      </c>
    </row>
    <row r="188454">
      <c r="A188454" s="1" t="s">
        <v>58960</v>
      </c>
    </row>
    <row r="188455">
      <c r="A188455" s="1" t="s">
        <v>58961</v>
      </c>
    </row>
    <row r="188456">
      <c r="A188456" s="3" t="str">
        <f>e = Oe</f>
        <v>#NAME?</v>
      </c>
    </row>
    <row r="188457">
      <c r="A188457" s="1" t="s">
        <v>46081</v>
      </c>
    </row>
    <row r="188458">
      <c r="A188458" s="1" t="s">
        <v>46082</v>
      </c>
    </row>
    <row r="188459">
      <c r="A188459" s="1" t="s">
        <v>46083</v>
      </c>
    </row>
    <row r="188460">
      <c r="A188460" s="1" t="s">
        <v>58963</v>
      </c>
    </row>
    <row r="188461">
      <c r="A188461" s="1" t="s">
        <v>58964</v>
      </c>
    </row>
    <row r="188462">
      <c r="A188462" s="1" t="s">
        <v>270</v>
      </c>
    </row>
    <row r="188463">
      <c r="A188463" s="1" t="s">
        <v>14984</v>
      </c>
    </row>
    <row r="188464">
      <c r="A188464" s="1" t="s">
        <v>58965</v>
      </c>
    </row>
    <row r="188465">
      <c r="A188465" s="1" t="s">
        <v>58966</v>
      </c>
    </row>
    <row r="188466">
      <c r="A188466" s="1" t="s">
        <v>33802</v>
      </c>
    </row>
    <row r="188467">
      <c r="A188467" s="1" t="s">
        <v>58967</v>
      </c>
    </row>
    <row r="188468">
      <c r="A188468" s="1" t="s">
        <v>34176</v>
      </c>
    </row>
    <row r="188469">
      <c r="A188469" s="1" t="s">
        <v>58968</v>
      </c>
    </row>
    <row r="188470">
      <c r="A188470" s="1" t="s">
        <v>58969</v>
      </c>
    </row>
    <row r="188471">
      <c r="A188471" s="1" t="s">
        <v>58970</v>
      </c>
    </row>
    <row r="188472">
      <c r="A188472" s="1" t="s">
        <v>58971</v>
      </c>
    </row>
    <row r="188473">
      <c r="A188473" s="1" t="s">
        <v>58972</v>
      </c>
    </row>
    <row r="188474">
      <c r="A188474" s="1" t="s">
        <v>58973</v>
      </c>
    </row>
    <row r="188475">
      <c r="A188475" s="1" t="s">
        <v>58974</v>
      </c>
    </row>
    <row r="188476">
      <c r="A188476" s="1" t="s">
        <v>58975</v>
      </c>
    </row>
    <row r="188477">
      <c r="A188477" s="1" t="s">
        <v>58976</v>
      </c>
    </row>
    <row r="188478">
      <c r="A188478" s="1" t="s">
        <v>58977</v>
      </c>
    </row>
    <row r="188479">
      <c r="A188479" s="1" t="s">
        <v>58978</v>
      </c>
    </row>
    <row r="188480">
      <c r="A188480" s="1" t="s">
        <v>58979</v>
      </c>
    </row>
    <row r="188481">
      <c r="A188481" s="1" t="s">
        <v>58980</v>
      </c>
    </row>
    <row r="188482">
      <c r="A188482" s="1" t="s">
        <v>58981</v>
      </c>
    </row>
    <row r="188483">
      <c r="A188483" s="1" t="s">
        <v>58982</v>
      </c>
    </row>
    <row r="188484">
      <c r="A188484" s="1" t="s">
        <v>58983</v>
      </c>
    </row>
    <row r="188485">
      <c r="A188485" s="1" t="s">
        <v>58984</v>
      </c>
    </row>
    <row r="188486">
      <c r="A188486" s="1" t="s">
        <v>58985</v>
      </c>
    </row>
    <row r="188487">
      <c r="A188487" s="1" t="s">
        <v>58986</v>
      </c>
    </row>
    <row r="188488">
      <c r="A188488" s="1" t="s">
        <v>58987</v>
      </c>
    </row>
    <row r="188489">
      <c r="A188489" s="1" t="s">
        <v>58988</v>
      </c>
    </row>
    <row r="188490">
      <c r="A188490" s="1" t="s">
        <v>58989</v>
      </c>
    </row>
    <row r="188491">
      <c r="A188491" s="1" t="s">
        <v>46081</v>
      </c>
    </row>
    <row r="188492">
      <c r="A188492" s="1" t="s">
        <v>46082</v>
      </c>
    </row>
    <row r="188493">
      <c r="A188493" s="1" t="s">
        <v>46083</v>
      </c>
    </row>
    <row r="188494">
      <c r="A188494" s="1" t="s">
        <v>58990</v>
      </c>
    </row>
    <row r="188495">
      <c r="A188495" s="1" t="s">
        <v>58965</v>
      </c>
    </row>
    <row r="188496">
      <c r="A188496" s="1" t="s">
        <v>58966</v>
      </c>
    </row>
    <row r="188497">
      <c r="A188497" s="1" t="s">
        <v>33802</v>
      </c>
    </row>
    <row r="188498">
      <c r="A188498" s="1" t="s">
        <v>58967</v>
      </c>
    </row>
    <row r="188499">
      <c r="A188499" s="1" t="s">
        <v>58968</v>
      </c>
    </row>
    <row r="188500">
      <c r="A188500" s="1" t="s">
        <v>58969</v>
      </c>
    </row>
    <row r="188501">
      <c r="A188501" s="1" t="s">
        <v>58970</v>
      </c>
    </row>
    <row r="188502">
      <c r="A188502" s="1" t="s">
        <v>58971</v>
      </c>
    </row>
    <row r="188503">
      <c r="A188503" s="1" t="s">
        <v>58972</v>
      </c>
    </row>
    <row r="188504">
      <c r="A188504" s="1" t="s">
        <v>58973</v>
      </c>
    </row>
    <row r="188505">
      <c r="A188505" s="1" t="s">
        <v>58974</v>
      </c>
    </row>
    <row r="188506">
      <c r="A188506" s="1" t="s">
        <v>58975</v>
      </c>
    </row>
    <row r="188507">
      <c r="A188507" s="1" t="s">
        <v>58976</v>
      </c>
    </row>
    <row r="188508">
      <c r="A188508" s="1" t="s">
        <v>58977</v>
      </c>
    </row>
    <row r="188509">
      <c r="A188509" s="1" t="s">
        <v>58978</v>
      </c>
    </row>
    <row r="188510">
      <c r="A188510" s="1" t="s">
        <v>58979</v>
      </c>
    </row>
    <row r="188511">
      <c r="A188511" s="1" t="s">
        <v>58980</v>
      </c>
    </row>
    <row r="188512">
      <c r="A188512" s="1" t="s">
        <v>58981</v>
      </c>
    </row>
    <row r="188513">
      <c r="A188513" s="1" t="s">
        <v>58982</v>
      </c>
    </row>
    <row r="188514">
      <c r="A188514" s="1" t="s">
        <v>58983</v>
      </c>
    </row>
    <row r="188515">
      <c r="A188515" s="1" t="s">
        <v>58984</v>
      </c>
    </row>
    <row r="188516">
      <c r="A188516" s="1" t="s">
        <v>58985</v>
      </c>
    </row>
    <row r="188517">
      <c r="A188517" s="1" t="s">
        <v>58986</v>
      </c>
    </row>
    <row r="188518">
      <c r="A188518" s="1" t="s">
        <v>58987</v>
      </c>
    </row>
    <row r="188519">
      <c r="A188519" s="1" t="s">
        <v>58988</v>
      </c>
    </row>
    <row r="188520">
      <c r="A188520" s="1" t="s">
        <v>58989</v>
      </c>
    </row>
    <row r="188521">
      <c r="A188521" s="1" t="s">
        <v>46081</v>
      </c>
    </row>
    <row r="188522">
      <c r="A188522" s="1" t="s">
        <v>46082</v>
      </c>
    </row>
    <row r="188523">
      <c r="A188523" s="1" t="s">
        <v>46083</v>
      </c>
    </row>
    <row r="188524">
      <c r="A188524" s="1" t="s">
        <v>58991</v>
      </c>
    </row>
    <row r="188525">
      <c r="A188525" s="1" t="s">
        <v>58992</v>
      </c>
    </row>
    <row r="188526">
      <c r="A188526" s="1" t="s">
        <v>58993</v>
      </c>
    </row>
    <row r="188527">
      <c r="A188527" s="1" t="s">
        <v>58994</v>
      </c>
    </row>
    <row r="188528">
      <c r="A188528" s="1" t="s">
        <v>10091</v>
      </c>
    </row>
    <row r="188529">
      <c r="A188529" s="1" t="s">
        <v>58995</v>
      </c>
    </row>
    <row r="188530">
      <c r="A188530" s="1" t="s">
        <v>58994</v>
      </c>
    </row>
    <row r="188531">
      <c r="A188531" s="1" t="s">
        <v>58996</v>
      </c>
    </row>
    <row r="188532">
      <c r="A188532" s="1" t="s">
        <v>58997</v>
      </c>
    </row>
    <row r="188533">
      <c r="A188533" s="1" t="s">
        <v>58998</v>
      </c>
    </row>
    <row r="188534">
      <c r="A188534" s="1" t="s">
        <v>58999</v>
      </c>
    </row>
    <row r="188536">
      <c r="A188536" s="1" t="s">
        <v>59000</v>
      </c>
    </row>
    <row r="188537">
      <c r="A188537" s="1" t="s">
        <v>59001</v>
      </c>
    </row>
    <row r="188538">
      <c r="A188538" s="1" t="s">
        <v>59002</v>
      </c>
    </row>
    <row r="188540">
      <c r="A188540" s="1" t="s">
        <v>59003</v>
      </c>
    </row>
    <row r="188541">
      <c r="A188541" s="1" t="s">
        <v>59004</v>
      </c>
    </row>
    <row r="188543">
      <c r="A188543" s="1" t="s">
        <v>59005</v>
      </c>
    </row>
    <row r="188545">
      <c r="A188545" s="1" t="s">
        <v>59006</v>
      </c>
    </row>
    <row r="188547">
      <c r="A188547" s="1" t="s">
        <v>59007</v>
      </c>
    </row>
    <row r="188549">
      <c r="A188549" s="1" t="s">
        <v>59008</v>
      </c>
    </row>
    <row r="188551">
      <c r="A188551" s="1" t="s">
        <v>59009</v>
      </c>
    </row>
    <row r="188552">
      <c r="A188552" s="1" t="s">
        <v>59010</v>
      </c>
    </row>
    <row r="188554">
      <c r="A188554" s="1" t="s">
        <v>59011</v>
      </c>
    </row>
    <row r="188555">
      <c r="A188555" s="1" t="s">
        <v>59012</v>
      </c>
    </row>
    <row r="188556">
      <c r="A188556" s="1" t="s">
        <v>59013</v>
      </c>
    </row>
    <row r="188558">
      <c r="A188558" s="1" t="s">
        <v>59014</v>
      </c>
    </row>
    <row r="188559">
      <c r="A188559" s="1" t="s">
        <v>59015</v>
      </c>
    </row>
    <row r="188560">
      <c r="A188560" s="1" t="s">
        <v>41031</v>
      </c>
    </row>
    <row r="188562">
      <c r="A188562" s="1" t="s">
        <v>59016</v>
      </c>
    </row>
    <row r="188564">
      <c r="A188564" s="1" t="s">
        <v>59017</v>
      </c>
    </row>
    <row r="188566">
      <c r="A188566" s="1" t="s">
        <v>59018</v>
      </c>
    </row>
    <row r="188567">
      <c r="A188567" s="1" t="s">
        <v>58998</v>
      </c>
    </row>
    <row r="188568">
      <c r="A188568" s="1" t="s">
        <v>59000</v>
      </c>
    </row>
    <row r="188569">
      <c r="A188569" s="1" t="s">
        <v>59001</v>
      </c>
    </row>
    <row r="188570">
      <c r="A188570" s="1" t="s">
        <v>59002</v>
      </c>
    </row>
    <row r="188571">
      <c r="A188571" s="1" t="s">
        <v>59003</v>
      </c>
    </row>
    <row r="188572">
      <c r="A188572" s="1" t="s">
        <v>59004</v>
      </c>
    </row>
    <row r="188573">
      <c r="A188573" s="1" t="s">
        <v>59005</v>
      </c>
    </row>
    <row r="188574">
      <c r="A188574" s="1" t="s">
        <v>59006</v>
      </c>
    </row>
    <row r="188575">
      <c r="A188575" s="1" t="s">
        <v>59007</v>
      </c>
    </row>
    <row r="188576">
      <c r="A188576" s="1" t="s">
        <v>59008</v>
      </c>
    </row>
    <row r="188577">
      <c r="A188577" s="1" t="s">
        <v>59009</v>
      </c>
    </row>
    <row r="188578">
      <c r="A188578" s="1" t="s">
        <v>59010</v>
      </c>
    </row>
    <row r="188579">
      <c r="A188579" s="1" t="s">
        <v>59011</v>
      </c>
    </row>
    <row r="188580">
      <c r="A188580" s="1" t="s">
        <v>59012</v>
      </c>
    </row>
    <row r="188581">
      <c r="A188581" s="1" t="s">
        <v>59013</v>
      </c>
    </row>
    <row r="188582">
      <c r="A188582" s="1" t="s">
        <v>59014</v>
      </c>
    </row>
    <row r="188583">
      <c r="A188583" s="1" t="s">
        <v>59015</v>
      </c>
    </row>
    <row r="188584">
      <c r="A188584" s="1" t="s">
        <v>59016</v>
      </c>
    </row>
    <row r="188585">
      <c r="A188585" s="1" t="s">
        <v>59019</v>
      </c>
    </row>
    <row r="188586">
      <c r="A188586" s="1" t="s">
        <v>59020</v>
      </c>
    </row>
    <row r="188588">
      <c r="A188588" s="1" t="s">
        <v>59021</v>
      </c>
    </row>
    <row r="188590">
      <c r="A188590" s="1" t="s">
        <v>59022</v>
      </c>
    </row>
    <row r="188592">
      <c r="A188592" s="1" t="s">
        <v>59023</v>
      </c>
    </row>
    <row r="188593">
      <c r="A188593" s="1" t="s">
        <v>59024</v>
      </c>
    </row>
    <row r="188595">
      <c r="A188595" s="1" t="s">
        <v>59025</v>
      </c>
    </row>
    <row r="188596">
      <c r="A188596" s="1" t="s">
        <v>59026</v>
      </c>
    </row>
    <row r="188597">
      <c r="A188597" s="1" t="s">
        <v>59027</v>
      </c>
    </row>
    <row r="188598">
      <c r="A188598" s="1" t="s">
        <v>59028</v>
      </c>
    </row>
    <row r="188599">
      <c r="A188599" s="1" t="s">
        <v>59029</v>
      </c>
    </row>
    <row r="188600">
      <c r="A188600" s="1" t="s">
        <v>59030</v>
      </c>
    </row>
    <row r="188601">
      <c r="A188601" s="1" t="s">
        <v>59031</v>
      </c>
    </row>
    <row r="188602">
      <c r="A188602" s="1" t="s">
        <v>59032</v>
      </c>
    </row>
    <row r="188603">
      <c r="A188603" s="1" t="s">
        <v>59033</v>
      </c>
    </row>
    <row r="188604">
      <c r="A188604" s="1" t="s">
        <v>59034</v>
      </c>
    </row>
    <row r="188605">
      <c r="A188605" s="1" t="s">
        <v>59035</v>
      </c>
    </row>
    <row r="188606">
      <c r="A188606" s="1" t="s">
        <v>59036</v>
      </c>
    </row>
    <row r="188607">
      <c r="A188607" s="1" t="s">
        <v>59037</v>
      </c>
    </row>
    <row r="188608">
      <c r="A188608" s="1" t="s">
        <v>59038</v>
      </c>
    </row>
    <row r="188609">
      <c r="A188609" s="1" t="s">
        <v>59039</v>
      </c>
    </row>
    <row r="188610">
      <c r="A188610" s="1" t="s">
        <v>59040</v>
      </c>
    </row>
    <row r="188611">
      <c r="A188611" s="1" t="s">
        <v>59041</v>
      </c>
    </row>
    <row r="188612">
      <c r="A188612" s="1" t="s">
        <v>59042</v>
      </c>
    </row>
    <row r="188613">
      <c r="A188613" s="1" t="s">
        <v>59043</v>
      </c>
    </row>
    <row r="188614">
      <c r="A188614" s="1" t="s">
        <v>59022</v>
      </c>
    </row>
    <row r="188615">
      <c r="A188615" s="1" t="s">
        <v>59023</v>
      </c>
    </row>
    <row r="188616">
      <c r="A188616" s="1" t="s">
        <v>59044</v>
      </c>
    </row>
    <row r="188617">
      <c r="A188617" s="1" t="s">
        <v>59045</v>
      </c>
    </row>
    <row r="188618">
      <c r="A188618" s="1" t="s">
        <v>59046</v>
      </c>
    </row>
    <row r="188619">
      <c r="A188619" s="1" t="s">
        <v>59047</v>
      </c>
    </row>
    <row r="188620">
      <c r="A188620" s="1" t="s">
        <v>59048</v>
      </c>
    </row>
    <row r="188621">
      <c r="A188621" s="1" t="s">
        <v>59049</v>
      </c>
    </row>
    <row r="188622">
      <c r="A188622" s="1" t="s">
        <v>59050</v>
      </c>
    </row>
    <row r="188623">
      <c r="A188623" s="1" t="s">
        <v>59051</v>
      </c>
    </row>
    <row r="188624">
      <c r="A188624" s="1" t="s">
        <v>59052</v>
      </c>
    </row>
    <row r="188625">
      <c r="A188625" s="1" t="s">
        <v>59053</v>
      </c>
    </row>
    <row r="188626">
      <c r="A188626" s="1" t="s">
        <v>59054</v>
      </c>
    </row>
    <row r="188627">
      <c r="A188627" s="1" t="s">
        <v>59055</v>
      </c>
    </row>
    <row r="188628">
      <c r="A188628" s="1" t="s">
        <v>59056</v>
      </c>
    </row>
    <row r="188629">
      <c r="A188629" s="1" t="s">
        <v>59057</v>
      </c>
    </row>
    <row r="188630">
      <c r="A188630" s="1" t="s">
        <v>59058</v>
      </c>
    </row>
    <row r="188631">
      <c r="A188631" s="1" t="s">
        <v>59059</v>
      </c>
    </row>
    <row r="188632">
      <c r="A188632" s="1" t="s">
        <v>59060</v>
      </c>
    </row>
    <row r="188633">
      <c r="A188633" s="1" t="s">
        <v>59061</v>
      </c>
    </row>
    <row r="188634">
      <c r="A188634" s="1" t="s">
        <v>59062</v>
      </c>
    </row>
    <row r="188635">
      <c r="A188635" s="1" t="s">
        <v>59063</v>
      </c>
    </row>
    <row r="188637">
      <c r="A188637" s="1" t="s">
        <v>59064</v>
      </c>
    </row>
    <row r="188639">
      <c r="A188639" s="1" t="s">
        <v>59065</v>
      </c>
    </row>
    <row r="188640">
      <c r="A188640" s="1" t="s">
        <v>59021</v>
      </c>
    </row>
    <row r="188641">
      <c r="A188641" s="1" t="s">
        <v>59022</v>
      </c>
    </row>
    <row r="188642">
      <c r="A188642" s="1" t="s">
        <v>59023</v>
      </c>
    </row>
    <row r="188643">
      <c r="A188643" s="1" t="s">
        <v>59024</v>
      </c>
    </row>
    <row r="188644">
      <c r="A188644" s="1" t="s">
        <v>59025</v>
      </c>
    </row>
    <row r="188645">
      <c r="A188645" s="1" t="s">
        <v>59026</v>
      </c>
    </row>
    <row r="188646">
      <c r="A188646" s="1" t="s">
        <v>59028</v>
      </c>
    </row>
    <row r="188647">
      <c r="A188647" s="1" t="s">
        <v>59029</v>
      </c>
    </row>
    <row r="188648">
      <c r="A188648" s="1" t="s">
        <v>59030</v>
      </c>
    </row>
    <row r="188649">
      <c r="A188649" s="1" t="s">
        <v>59031</v>
      </c>
    </row>
    <row r="188650">
      <c r="A188650" s="1" t="s">
        <v>59032</v>
      </c>
    </row>
    <row r="188651">
      <c r="A188651" s="1" t="s">
        <v>59033</v>
      </c>
    </row>
    <row r="188652">
      <c r="A188652" s="1" t="s">
        <v>59034</v>
      </c>
    </row>
    <row r="188653">
      <c r="A188653" s="1" t="s">
        <v>59035</v>
      </c>
    </row>
    <row r="188654">
      <c r="A188654" s="1" t="s">
        <v>59036</v>
      </c>
    </row>
    <row r="188655">
      <c r="A188655" s="1" t="s">
        <v>59037</v>
      </c>
    </row>
    <row r="188656">
      <c r="A188656" s="1" t="s">
        <v>59038</v>
      </c>
    </row>
    <row r="188657">
      <c r="A188657" s="1" t="s">
        <v>59039</v>
      </c>
    </row>
    <row r="188658">
      <c r="A188658" s="1" t="s">
        <v>59041</v>
      </c>
    </row>
    <row r="188659">
      <c r="A188659" s="1" t="s">
        <v>59042</v>
      </c>
    </row>
    <row r="188660">
      <c r="A188660" s="1" t="s">
        <v>59043</v>
      </c>
    </row>
    <row r="188661">
      <c r="A188661" s="1" t="s">
        <v>59022</v>
      </c>
    </row>
    <row r="188662">
      <c r="A188662" s="1" t="s">
        <v>59023</v>
      </c>
    </row>
    <row r="188663">
      <c r="A188663" s="1" t="s">
        <v>59044</v>
      </c>
    </row>
    <row r="188664">
      <c r="A188664" s="1" t="s">
        <v>59045</v>
      </c>
    </row>
    <row r="188665">
      <c r="A188665" s="1" t="s">
        <v>59046</v>
      </c>
    </row>
    <row r="188666">
      <c r="A188666" s="1" t="s">
        <v>59047</v>
      </c>
    </row>
    <row r="188667">
      <c r="A188667" s="1" t="s">
        <v>59048</v>
      </c>
    </row>
    <row r="188668">
      <c r="A188668" s="1" t="s">
        <v>59049</v>
      </c>
    </row>
    <row r="188669">
      <c r="A188669" s="1" t="s">
        <v>59050</v>
      </c>
    </row>
    <row r="188670">
      <c r="A188670" s="1" t="s">
        <v>59051</v>
      </c>
    </row>
    <row r="188671">
      <c r="A188671" s="1" t="s">
        <v>59052</v>
      </c>
    </row>
    <row r="188672">
      <c r="A188672" s="1" t="s">
        <v>59053</v>
      </c>
    </row>
    <row r="188673">
      <c r="A188673" s="1" t="s">
        <v>59054</v>
      </c>
    </row>
    <row r="188674">
      <c r="A188674" s="1" t="s">
        <v>59061</v>
      </c>
    </row>
    <row r="188675">
      <c r="A188675" s="1" t="s">
        <v>59063</v>
      </c>
    </row>
    <row r="188676">
      <c r="A188676" s="1" t="s">
        <v>59066</v>
      </c>
    </row>
    <row r="188677">
      <c r="A188677" s="1" t="s">
        <v>59067</v>
      </c>
    </row>
    <row r="188679">
      <c r="A188679" s="1" t="s">
        <v>59068</v>
      </c>
    </row>
    <row r="188681">
      <c r="A188681" s="1" t="s">
        <v>59022</v>
      </c>
    </row>
    <row r="188683">
      <c r="A188683" s="1" t="s">
        <v>59023</v>
      </c>
    </row>
    <row r="188684">
      <c r="A188684" s="1" t="s">
        <v>59024</v>
      </c>
    </row>
    <row r="188686">
      <c r="A188686" s="1" t="s">
        <v>59069</v>
      </c>
    </row>
    <row r="188687">
      <c r="A188687" s="1" t="s">
        <v>59070</v>
      </c>
    </row>
    <row r="188688">
      <c r="A188688" s="1" t="s">
        <v>59027</v>
      </c>
    </row>
    <row r="188689">
      <c r="A188689" s="1" t="s">
        <v>59071</v>
      </c>
    </row>
    <row r="188690">
      <c r="A188690" s="1" t="s">
        <v>59072</v>
      </c>
    </row>
    <row r="188691">
      <c r="A188691" s="1" t="s">
        <v>59073</v>
      </c>
    </row>
    <row r="188692">
      <c r="A188692" s="1" t="s">
        <v>59074</v>
      </c>
    </row>
    <row r="188693">
      <c r="A188693" s="1" t="s">
        <v>59075</v>
      </c>
    </row>
    <row r="188694">
      <c r="A188694" s="1" t="s">
        <v>59076</v>
      </c>
    </row>
    <row r="188695">
      <c r="A188695" s="1" t="s">
        <v>59077</v>
      </c>
    </row>
    <row r="188696">
      <c r="A188696" s="1" t="s">
        <v>59078</v>
      </c>
    </row>
    <row r="188697">
      <c r="A188697" s="1" t="s">
        <v>59079</v>
      </c>
    </row>
    <row r="188698">
      <c r="A188698" s="1" t="s">
        <v>59080</v>
      </c>
    </row>
    <row r="188699">
      <c r="A188699" s="1" t="s">
        <v>59081</v>
      </c>
    </row>
    <row r="188700">
      <c r="A188700" s="1" t="s">
        <v>59082</v>
      </c>
    </row>
    <row r="188701">
      <c r="A188701" s="1" t="s">
        <v>59083</v>
      </c>
    </row>
    <row r="188702">
      <c r="A188702" s="1" t="s">
        <v>59084</v>
      </c>
    </row>
    <row r="188703">
      <c r="A188703" s="1" t="s">
        <v>59085</v>
      </c>
    </row>
    <row r="188704">
      <c r="A188704" s="1" t="s">
        <v>59086</v>
      </c>
    </row>
    <row r="188705">
      <c r="A188705" s="1" t="s">
        <v>59022</v>
      </c>
    </row>
    <row r="188706">
      <c r="A188706" s="1" t="s">
        <v>59023</v>
      </c>
    </row>
    <row r="188707">
      <c r="A188707" s="1" t="s">
        <v>59044</v>
      </c>
    </row>
    <row r="188708">
      <c r="A188708" s="1" t="s">
        <v>59087</v>
      </c>
    </row>
    <row r="188709">
      <c r="A188709" s="1" t="s">
        <v>59088</v>
      </c>
    </row>
    <row r="188710">
      <c r="A188710" s="1" t="s">
        <v>59089</v>
      </c>
    </row>
    <row r="188711">
      <c r="A188711" s="1" t="s">
        <v>59090</v>
      </c>
    </row>
    <row r="188712">
      <c r="A188712" s="1" t="s">
        <v>59091</v>
      </c>
    </row>
    <row r="188713">
      <c r="A188713" s="1" t="s">
        <v>59092</v>
      </c>
    </row>
    <row r="188714">
      <c r="A188714" s="1" t="s">
        <v>59093</v>
      </c>
    </row>
    <row r="188715">
      <c r="A188715" s="1" t="s">
        <v>59094</v>
      </c>
    </row>
    <row r="188716">
      <c r="A188716" s="1" t="s">
        <v>59095</v>
      </c>
    </row>
    <row r="188717">
      <c r="A188717" s="1" t="s">
        <v>59096</v>
      </c>
    </row>
    <row r="188718">
      <c r="A188718" s="1" t="s">
        <v>59055</v>
      </c>
    </row>
    <row r="188719">
      <c r="A188719" s="1" t="s">
        <v>59097</v>
      </c>
    </row>
    <row r="188720">
      <c r="A188720" s="1" t="s">
        <v>59059</v>
      </c>
    </row>
    <row r="188721">
      <c r="A188721" s="1" t="s">
        <v>59097</v>
      </c>
    </row>
    <row r="188722">
      <c r="A188722" s="1" t="s">
        <v>59059</v>
      </c>
    </row>
    <row r="188723">
      <c r="A188723" s="1" t="s">
        <v>59097</v>
      </c>
    </row>
    <row r="188724">
      <c r="A188724" s="1" t="s">
        <v>59098</v>
      </c>
    </row>
    <row r="188725">
      <c r="A188725" s="1" t="s">
        <v>59099</v>
      </c>
    </row>
    <row r="188726">
      <c r="A188726" s="1" t="s">
        <v>59100</v>
      </c>
    </row>
    <row r="188728">
      <c r="A188728" s="1" t="s">
        <v>59101</v>
      </c>
    </row>
    <row r="188730">
      <c r="A188730" s="1" t="s">
        <v>59102</v>
      </c>
    </row>
    <row r="188731">
      <c r="A188731" s="1" t="s">
        <v>59068</v>
      </c>
    </row>
    <row r="188732">
      <c r="A188732" s="1" t="s">
        <v>59022</v>
      </c>
    </row>
    <row r="188733">
      <c r="A188733" s="1" t="s">
        <v>59023</v>
      </c>
    </row>
    <row r="188734">
      <c r="A188734" s="1" t="s">
        <v>59024</v>
      </c>
    </row>
    <row r="188735">
      <c r="A188735" s="1" t="s">
        <v>59069</v>
      </c>
    </row>
    <row r="188736">
      <c r="A188736" s="1" t="s">
        <v>59070</v>
      </c>
    </row>
    <row r="188737">
      <c r="A188737" s="1" t="s">
        <v>59071</v>
      </c>
    </row>
    <row r="188738">
      <c r="A188738" s="1" t="s">
        <v>59072</v>
      </c>
    </row>
    <row r="188739">
      <c r="A188739" s="1" t="s">
        <v>59073</v>
      </c>
    </row>
    <row r="188740">
      <c r="A188740" s="1" t="s">
        <v>59074</v>
      </c>
    </row>
    <row r="188741">
      <c r="A188741" s="1" t="s">
        <v>59075</v>
      </c>
    </row>
    <row r="188742">
      <c r="A188742" s="1" t="s">
        <v>59076</v>
      </c>
    </row>
    <row r="188743">
      <c r="A188743" s="1" t="s">
        <v>59077</v>
      </c>
    </row>
    <row r="188744">
      <c r="A188744" s="1" t="s">
        <v>59078</v>
      </c>
    </row>
    <row r="188745">
      <c r="A188745" s="1" t="s">
        <v>59079</v>
      </c>
    </row>
    <row r="188746">
      <c r="A188746" s="1" t="s">
        <v>59080</v>
      </c>
    </row>
    <row r="188747">
      <c r="A188747" s="1" t="s">
        <v>59081</v>
      </c>
    </row>
    <row r="188748">
      <c r="A188748" s="1" t="s">
        <v>59082</v>
      </c>
    </row>
    <row r="188749">
      <c r="A188749" s="1" t="s">
        <v>59084</v>
      </c>
    </row>
    <row r="188750">
      <c r="A188750" s="1" t="s">
        <v>59085</v>
      </c>
    </row>
    <row r="188751">
      <c r="A188751" s="1" t="s">
        <v>59086</v>
      </c>
    </row>
    <row r="188752">
      <c r="A188752" s="1" t="s">
        <v>59022</v>
      </c>
    </row>
    <row r="188753">
      <c r="A188753" s="1" t="s">
        <v>59023</v>
      </c>
    </row>
    <row r="188754">
      <c r="A188754" s="1" t="s">
        <v>59044</v>
      </c>
    </row>
    <row r="188755">
      <c r="A188755" s="1" t="s">
        <v>59087</v>
      </c>
    </row>
    <row r="188756">
      <c r="A188756" s="1" t="s">
        <v>59088</v>
      </c>
    </row>
    <row r="188757">
      <c r="A188757" s="1" t="s">
        <v>59089</v>
      </c>
    </row>
    <row r="188758">
      <c r="A188758" s="1" t="s">
        <v>59090</v>
      </c>
    </row>
    <row r="188759">
      <c r="A188759" s="1" t="s">
        <v>59091</v>
      </c>
    </row>
    <row r="188760">
      <c r="A188760" s="1" t="s">
        <v>59092</v>
      </c>
    </row>
    <row r="188761">
      <c r="A188761" s="1" t="s">
        <v>59093</v>
      </c>
    </row>
    <row r="188762">
      <c r="A188762" s="1" t="s">
        <v>59094</v>
      </c>
    </row>
    <row r="188763">
      <c r="A188763" s="1" t="s">
        <v>59095</v>
      </c>
    </row>
    <row r="188764">
      <c r="A188764" s="1" t="s">
        <v>59096</v>
      </c>
    </row>
    <row r="188765">
      <c r="A188765" s="1" t="s">
        <v>59098</v>
      </c>
    </row>
    <row r="188766">
      <c r="A188766" s="1" t="s">
        <v>59100</v>
      </c>
    </row>
    <row r="188767">
      <c r="A188767" s="1" t="s">
        <v>59103</v>
      </c>
    </row>
    <row r="188768">
      <c r="A188768" s="1" t="s">
        <v>59104</v>
      </c>
    </row>
    <row r="188770">
      <c r="A188770" s="1" t="s">
        <v>59068</v>
      </c>
    </row>
    <row r="188772">
      <c r="A188772" s="1" t="s">
        <v>59022</v>
      </c>
    </row>
    <row r="188774">
      <c r="A188774" s="1" t="s">
        <v>59023</v>
      </c>
    </row>
    <row r="188775">
      <c r="A188775" s="1" t="s">
        <v>59024</v>
      </c>
    </row>
    <row r="188777">
      <c r="A188777" s="1" t="s">
        <v>59069</v>
      </c>
    </row>
    <row r="188778">
      <c r="A188778" s="1" t="s">
        <v>59070</v>
      </c>
    </row>
    <row r="188779">
      <c r="A188779" s="1" t="s">
        <v>59027</v>
      </c>
    </row>
    <row r="188780">
      <c r="A188780" s="1" t="s">
        <v>59071</v>
      </c>
    </row>
    <row r="188781">
      <c r="A188781" s="1" t="s">
        <v>59072</v>
      </c>
    </row>
    <row r="188782">
      <c r="A188782" s="1" t="s">
        <v>59073</v>
      </c>
    </row>
    <row r="188783">
      <c r="A188783" s="1" t="s">
        <v>59074</v>
      </c>
    </row>
    <row r="188784">
      <c r="A188784" s="1" t="s">
        <v>59075</v>
      </c>
    </row>
    <row r="188785">
      <c r="A188785" s="1" t="s">
        <v>59076</v>
      </c>
    </row>
    <row r="188786">
      <c r="A188786" s="1" t="s">
        <v>59077</v>
      </c>
    </row>
    <row r="188787">
      <c r="A188787" s="1" t="s">
        <v>59078</v>
      </c>
    </row>
    <row r="188788">
      <c r="A188788" s="1" t="s">
        <v>59079</v>
      </c>
    </row>
    <row r="188789">
      <c r="A188789" s="1" t="s">
        <v>59080</v>
      </c>
    </row>
    <row r="188790">
      <c r="A188790" s="1" t="s">
        <v>59081</v>
      </c>
    </row>
    <row r="188791">
      <c r="A188791" s="1" t="s">
        <v>59082</v>
      </c>
    </row>
    <row r="188792">
      <c r="A188792" s="1" t="s">
        <v>59083</v>
      </c>
    </row>
    <row r="188793">
      <c r="A188793" s="1" t="s">
        <v>59084</v>
      </c>
    </row>
    <row r="188794">
      <c r="A188794" s="1" t="s">
        <v>59085</v>
      </c>
    </row>
    <row r="188795">
      <c r="A188795" s="1" t="s">
        <v>59086</v>
      </c>
    </row>
    <row r="188796">
      <c r="A188796" s="1" t="s">
        <v>59022</v>
      </c>
    </row>
    <row r="188797">
      <c r="A188797" s="1" t="s">
        <v>59023</v>
      </c>
    </row>
    <row r="188798">
      <c r="A188798" s="1" t="s">
        <v>59044</v>
      </c>
    </row>
    <row r="188799">
      <c r="A188799" s="1" t="s">
        <v>59087</v>
      </c>
    </row>
    <row r="188800">
      <c r="A188800" s="1" t="s">
        <v>59088</v>
      </c>
    </row>
    <row r="188801">
      <c r="A188801" s="1" t="s">
        <v>59089</v>
      </c>
    </row>
    <row r="188802">
      <c r="A188802" s="1" t="s">
        <v>59090</v>
      </c>
    </row>
    <row r="188803">
      <c r="A188803" s="1" t="s">
        <v>59091</v>
      </c>
    </row>
    <row r="188804">
      <c r="A188804" s="1" t="s">
        <v>59092</v>
      </c>
    </row>
    <row r="188805">
      <c r="A188805" s="1" t="s">
        <v>59093</v>
      </c>
    </row>
    <row r="188806">
      <c r="A188806" s="1" t="s">
        <v>59094</v>
      </c>
    </row>
    <row r="188807">
      <c r="A188807" s="1" t="s">
        <v>59095</v>
      </c>
    </row>
    <row r="188808">
      <c r="A188808" s="1" t="s">
        <v>59096</v>
      </c>
    </row>
    <row r="188809">
      <c r="A188809" s="1" t="s">
        <v>59055</v>
      </c>
    </row>
    <row r="188810">
      <c r="A188810" s="1" t="s">
        <v>59097</v>
      </c>
    </row>
    <row r="188811">
      <c r="A188811" s="1" t="s">
        <v>59059</v>
      </c>
    </row>
    <row r="188812">
      <c r="A188812" s="1" t="s">
        <v>59097</v>
      </c>
    </row>
    <row r="188813">
      <c r="A188813" s="1" t="s">
        <v>59059</v>
      </c>
    </row>
    <row r="188814">
      <c r="A188814" s="1" t="s">
        <v>59097</v>
      </c>
    </row>
    <row r="188815">
      <c r="A188815" s="1" t="s">
        <v>59098</v>
      </c>
    </row>
    <row r="188816">
      <c r="A188816" s="1" t="s">
        <v>59099</v>
      </c>
    </row>
    <row r="188817">
      <c r="A188817" s="1" t="s">
        <v>59100</v>
      </c>
    </row>
    <row r="188819">
      <c r="A188819" s="1" t="s">
        <v>59101</v>
      </c>
    </row>
    <row r="188821">
      <c r="A188821" s="1" t="s">
        <v>59102</v>
      </c>
    </row>
    <row r="188822">
      <c r="A188822" s="1" t="s">
        <v>59068</v>
      </c>
    </row>
    <row r="188823">
      <c r="A188823" s="1" t="s">
        <v>59022</v>
      </c>
    </row>
    <row r="188824">
      <c r="A188824" s="1" t="s">
        <v>59023</v>
      </c>
    </row>
    <row r="188825">
      <c r="A188825" s="1" t="s">
        <v>59024</v>
      </c>
    </row>
    <row r="188826">
      <c r="A188826" s="1" t="s">
        <v>59069</v>
      </c>
    </row>
    <row r="188827">
      <c r="A188827" s="1" t="s">
        <v>59070</v>
      </c>
    </row>
    <row r="188828">
      <c r="A188828" s="1" t="s">
        <v>59071</v>
      </c>
    </row>
    <row r="188829">
      <c r="A188829" s="1" t="s">
        <v>59072</v>
      </c>
    </row>
    <row r="188830">
      <c r="A188830" s="1" t="s">
        <v>59073</v>
      </c>
    </row>
    <row r="188831">
      <c r="A188831" s="1" t="s">
        <v>59074</v>
      </c>
    </row>
    <row r="188832">
      <c r="A188832" s="1" t="s">
        <v>59075</v>
      </c>
    </row>
    <row r="188833">
      <c r="A188833" s="1" t="s">
        <v>59076</v>
      </c>
    </row>
    <row r="188834">
      <c r="A188834" s="1" t="s">
        <v>59077</v>
      </c>
    </row>
    <row r="188835">
      <c r="A188835" s="1" t="s">
        <v>59078</v>
      </c>
    </row>
    <row r="188836">
      <c r="A188836" s="1" t="s">
        <v>59079</v>
      </c>
    </row>
    <row r="188837">
      <c r="A188837" s="1" t="s">
        <v>59080</v>
      </c>
    </row>
    <row r="188838">
      <c r="A188838" s="1" t="s">
        <v>59081</v>
      </c>
    </row>
    <row r="188839">
      <c r="A188839" s="1" t="s">
        <v>59082</v>
      </c>
    </row>
    <row r="188840">
      <c r="A188840" s="1" t="s">
        <v>59084</v>
      </c>
    </row>
    <row r="188841">
      <c r="A188841" s="1" t="s">
        <v>59085</v>
      </c>
    </row>
    <row r="188842">
      <c r="A188842" s="1" t="s">
        <v>59086</v>
      </c>
    </row>
    <row r="188843">
      <c r="A188843" s="1" t="s">
        <v>59022</v>
      </c>
    </row>
    <row r="188844">
      <c r="A188844" s="1" t="s">
        <v>59023</v>
      </c>
    </row>
    <row r="188845">
      <c r="A188845" s="1" t="s">
        <v>59044</v>
      </c>
    </row>
    <row r="188846">
      <c r="A188846" s="1" t="s">
        <v>59087</v>
      </c>
    </row>
    <row r="188847">
      <c r="A188847" s="1" t="s">
        <v>59088</v>
      </c>
    </row>
    <row r="188848">
      <c r="A188848" s="1" t="s">
        <v>59089</v>
      </c>
    </row>
    <row r="188849">
      <c r="A188849" s="1" t="s">
        <v>59090</v>
      </c>
    </row>
    <row r="188850">
      <c r="A188850" s="1" t="s">
        <v>59091</v>
      </c>
    </row>
    <row r="188851">
      <c r="A188851" s="1" t="s">
        <v>59092</v>
      </c>
    </row>
    <row r="188852">
      <c r="A188852" s="1" t="s">
        <v>59093</v>
      </c>
    </row>
    <row r="188853">
      <c r="A188853" s="1" t="s">
        <v>59094</v>
      </c>
    </row>
    <row r="188854">
      <c r="A188854" s="1" t="s">
        <v>59095</v>
      </c>
    </row>
    <row r="188855">
      <c r="A188855" s="1" t="s">
        <v>59096</v>
      </c>
    </row>
    <row r="188856">
      <c r="A188856" s="1" t="s">
        <v>59098</v>
      </c>
    </row>
    <row r="188857">
      <c r="A188857" s="1" t="s">
        <v>59100</v>
      </c>
    </row>
    <row r="188858">
      <c r="A188858" s="1" t="s">
        <v>59103</v>
      </c>
    </row>
    <row r="188859">
      <c r="A188859" s="1" t="s">
        <v>59105</v>
      </c>
    </row>
    <row r="188860">
      <c r="A188860" s="1" t="s">
        <v>59106</v>
      </c>
    </row>
    <row r="188861">
      <c r="A188861" s="1" t="s">
        <v>59107</v>
      </c>
    </row>
    <row r="188863">
      <c r="A188863" s="1" t="s">
        <v>59108</v>
      </c>
    </row>
    <row r="188865">
      <c r="A188865" s="1" t="s">
        <v>59109</v>
      </c>
    </row>
    <row r="188866">
      <c r="A188866" s="1" t="s">
        <v>59110</v>
      </c>
    </row>
    <row r="188868">
      <c r="A188868" s="1" t="s">
        <v>26377</v>
      </c>
    </row>
    <row r="188869">
      <c r="A188869" s="1" t="s">
        <v>59111</v>
      </c>
    </row>
    <row r="188871">
      <c r="A188871" s="1" t="s">
        <v>22111</v>
      </c>
    </row>
    <row r="188872">
      <c r="A188872" s="1" t="s">
        <v>22110</v>
      </c>
    </row>
    <row r="188873">
      <c r="A188873" s="1" t="s">
        <v>22110</v>
      </c>
    </row>
    <row r="188874">
      <c r="A188874" s="1" t="s">
        <v>22110</v>
      </c>
    </row>
    <row r="188875">
      <c r="A188875" s="1" t="s">
        <v>22111</v>
      </c>
    </row>
    <row r="188876">
      <c r="A188876" s="1" t="s">
        <v>22110</v>
      </c>
    </row>
    <row r="188877">
      <c r="A188877" s="1" t="s">
        <v>22110</v>
      </c>
    </row>
    <row r="188878">
      <c r="A188878" s="1" t="s">
        <v>22110</v>
      </c>
    </row>
    <row r="188879">
      <c r="A188879" s="1" t="s">
        <v>22111</v>
      </c>
    </row>
    <row r="188880">
      <c r="A188880" s="1" t="s">
        <v>22110</v>
      </c>
    </row>
    <row r="188881">
      <c r="A188881" s="1" t="s">
        <v>22110</v>
      </c>
    </row>
    <row r="188882">
      <c r="A188882" s="1" t="s">
        <v>22110</v>
      </c>
    </row>
    <row r="188883">
      <c r="A188883" s="1" t="s">
        <v>22111</v>
      </c>
    </row>
    <row r="188884">
      <c r="A188884" s="1" t="s">
        <v>22110</v>
      </c>
    </row>
    <row r="188886">
      <c r="A188886" s="1" t="s">
        <v>22112</v>
      </c>
    </row>
    <row r="188888">
      <c r="A188888" s="1" t="s">
        <v>59112</v>
      </c>
    </row>
    <row r="188890">
      <c r="A188890" s="1" t="s">
        <v>59113</v>
      </c>
    </row>
    <row r="188891">
      <c r="A188891" s="1" t="s">
        <v>59107</v>
      </c>
    </row>
    <row r="188892">
      <c r="A188892" s="1" t="s">
        <v>59108</v>
      </c>
    </row>
    <row r="188893">
      <c r="A188893" s="1" t="s">
        <v>59109</v>
      </c>
    </row>
    <row r="188894">
      <c r="A188894" s="1" t="s">
        <v>59110</v>
      </c>
    </row>
    <row r="188895">
      <c r="A188895" s="1" t="s">
        <v>26377</v>
      </c>
    </row>
    <row r="188896">
      <c r="A188896" s="1" t="s">
        <v>59111</v>
      </c>
    </row>
    <row r="188897">
      <c r="A188897" s="1" t="s">
        <v>22111</v>
      </c>
    </row>
    <row r="188898">
      <c r="A188898" s="1" t="s">
        <v>22110</v>
      </c>
    </row>
    <row r="188899">
      <c r="A188899" s="1" t="s">
        <v>22110</v>
      </c>
    </row>
    <row r="188900">
      <c r="A188900" s="1" t="s">
        <v>22110</v>
      </c>
    </row>
    <row r="188901">
      <c r="A188901" s="1" t="s">
        <v>22111</v>
      </c>
    </row>
    <row r="188902">
      <c r="A188902" s="1" t="s">
        <v>22110</v>
      </c>
    </row>
    <row r="188903">
      <c r="A188903" s="1" t="s">
        <v>22110</v>
      </c>
    </row>
    <row r="188904">
      <c r="A188904" s="1" t="s">
        <v>22110</v>
      </c>
    </row>
    <row r="188905">
      <c r="A188905" s="1" t="s">
        <v>22111</v>
      </c>
    </row>
    <row r="188906">
      <c r="A188906" s="1" t="s">
        <v>22110</v>
      </c>
    </row>
    <row r="188907">
      <c r="A188907" s="1" t="s">
        <v>22110</v>
      </c>
    </row>
    <row r="188908">
      <c r="A188908" s="1" t="s">
        <v>22110</v>
      </c>
    </row>
    <row r="188909">
      <c r="A188909" s="1" t="s">
        <v>22111</v>
      </c>
    </row>
    <row r="188910">
      <c r="A188910" s="1" t="s">
        <v>22110</v>
      </c>
    </row>
    <row r="188911">
      <c r="A188911" s="1" t="s">
        <v>22112</v>
      </c>
    </row>
    <row r="188912">
      <c r="A188912" s="1" t="s">
        <v>59114</v>
      </c>
    </row>
    <row r="188913">
      <c r="A188913" s="1" t="s">
        <v>59115</v>
      </c>
    </row>
    <row r="188914">
      <c r="A188914" s="1" t="s">
        <v>26374</v>
      </c>
    </row>
    <row r="188915">
      <c r="A188915" s="1" t="s">
        <v>26375</v>
      </c>
    </row>
    <row r="188917">
      <c r="A188917" s="1" t="s">
        <v>26376</v>
      </c>
    </row>
    <row r="188919">
      <c r="A188919" s="1" t="s">
        <v>26377</v>
      </c>
    </row>
    <row r="188920">
      <c r="A188920" s="1" t="s">
        <v>26378</v>
      </c>
    </row>
    <row r="188922">
      <c r="A188922" s="1" t="s">
        <v>26379</v>
      </c>
    </row>
    <row r="188923">
      <c r="A188923" s="1" t="s">
        <v>26380</v>
      </c>
    </row>
    <row r="188925">
      <c r="A188925" s="1" t="s">
        <v>22119</v>
      </c>
    </row>
    <row r="188926">
      <c r="A188926" s="1" t="s">
        <v>22119</v>
      </c>
    </row>
    <row r="188927">
      <c r="A188927" s="1" t="s">
        <v>22119</v>
      </c>
    </row>
    <row r="188928">
      <c r="A188928" s="1" t="s">
        <v>22119</v>
      </c>
    </row>
    <row r="188929">
      <c r="A188929" s="1" t="s">
        <v>22119</v>
      </c>
    </row>
    <row r="188930">
      <c r="A188930" s="1" t="s">
        <v>22119</v>
      </c>
    </row>
    <row r="188931">
      <c r="A188931" s="1" t="s">
        <v>22119</v>
      </c>
    </row>
    <row r="188932">
      <c r="A188932" s="1" t="s">
        <v>22119</v>
      </c>
    </row>
    <row r="188933">
      <c r="A188933" s="1" t="s">
        <v>22119</v>
      </c>
    </row>
    <row r="188934">
      <c r="A188934" s="1" t="s">
        <v>22119</v>
      </c>
    </row>
    <row r="188935">
      <c r="A188935" s="1" t="s">
        <v>22119</v>
      </c>
    </row>
    <row r="188936">
      <c r="A188936" s="1" t="s">
        <v>22119</v>
      </c>
    </row>
    <row r="188937">
      <c r="A188937" s="1" t="s">
        <v>22119</v>
      </c>
    </row>
    <row r="188938">
      <c r="A188938" s="1" t="s">
        <v>22119</v>
      </c>
    </row>
    <row r="188940">
      <c r="A188940" s="1" t="s">
        <v>22120</v>
      </c>
    </row>
    <row r="188942">
      <c r="A188942" s="1" t="s">
        <v>26381</v>
      </c>
    </row>
    <row r="188944">
      <c r="A188944" s="1" t="s">
        <v>26382</v>
      </c>
    </row>
    <row r="188945">
      <c r="A188945" s="1" t="s">
        <v>26375</v>
      </c>
    </row>
    <row r="188946">
      <c r="A188946" s="1" t="s">
        <v>26376</v>
      </c>
    </row>
    <row r="188947">
      <c r="A188947" s="1" t="s">
        <v>26377</v>
      </c>
    </row>
    <row r="188948">
      <c r="A188948" s="1" t="s">
        <v>26378</v>
      </c>
    </row>
    <row r="188949">
      <c r="A188949" s="1" t="s">
        <v>26379</v>
      </c>
    </row>
    <row r="188950">
      <c r="A188950" s="1" t="s">
        <v>26380</v>
      </c>
    </row>
    <row r="188951">
      <c r="A188951" s="1" t="s">
        <v>22119</v>
      </c>
    </row>
    <row r="188952">
      <c r="A188952" s="1" t="s">
        <v>22119</v>
      </c>
    </row>
    <row r="188953">
      <c r="A188953" s="1" t="s">
        <v>22119</v>
      </c>
    </row>
    <row r="188954">
      <c r="A188954" s="1" t="s">
        <v>22119</v>
      </c>
    </row>
    <row r="188955">
      <c r="A188955" s="1" t="s">
        <v>22119</v>
      </c>
    </row>
    <row r="188956">
      <c r="A188956" s="1" t="s">
        <v>22119</v>
      </c>
    </row>
    <row r="188957">
      <c r="A188957" s="1" t="s">
        <v>22119</v>
      </c>
    </row>
    <row r="188958">
      <c r="A188958" s="1" t="s">
        <v>22119</v>
      </c>
    </row>
    <row r="188959">
      <c r="A188959" s="1" t="s">
        <v>22119</v>
      </c>
    </row>
    <row r="188960">
      <c r="A188960" s="1" t="s">
        <v>22119</v>
      </c>
    </row>
    <row r="188961">
      <c r="A188961" s="1" t="s">
        <v>22119</v>
      </c>
    </row>
    <row r="188962">
      <c r="A188962" s="1" t="s">
        <v>22119</v>
      </c>
    </row>
    <row r="188963">
      <c r="A188963" s="1" t="s">
        <v>22119</v>
      </c>
    </row>
    <row r="188964">
      <c r="A188964" s="1" t="s">
        <v>22119</v>
      </c>
    </row>
    <row r="188965">
      <c r="A188965" s="1" t="s">
        <v>22120</v>
      </c>
    </row>
    <row r="188966">
      <c r="A188966" s="1" t="s">
        <v>26383</v>
      </c>
    </row>
    <row r="188967">
      <c r="A188967" s="1" t="s">
        <v>59116</v>
      </c>
    </row>
    <row r="188968">
      <c r="A188968" s="1" t="s">
        <v>26374</v>
      </c>
    </row>
    <row r="188969">
      <c r="A188969" s="1" t="s">
        <v>26375</v>
      </c>
    </row>
    <row r="188971">
      <c r="A188971" s="1" t="s">
        <v>26376</v>
      </c>
    </row>
    <row r="188973">
      <c r="A188973" s="1" t="s">
        <v>26377</v>
      </c>
    </row>
    <row r="188974">
      <c r="A188974" s="1" t="s">
        <v>26378</v>
      </c>
    </row>
    <row r="188976">
      <c r="A188976" s="1" t="s">
        <v>26379</v>
      </c>
    </row>
    <row r="188977">
      <c r="A188977" s="1" t="s">
        <v>26380</v>
      </c>
    </row>
    <row r="188979">
      <c r="A188979" s="1" t="s">
        <v>22119</v>
      </c>
    </row>
    <row r="188980">
      <c r="A188980" s="1" t="s">
        <v>22119</v>
      </c>
    </row>
    <row r="188981">
      <c r="A188981" s="1" t="s">
        <v>22119</v>
      </c>
    </row>
    <row r="188982">
      <c r="A188982" s="1" t="s">
        <v>22119</v>
      </c>
    </row>
    <row r="188983">
      <c r="A188983" s="1" t="s">
        <v>22119</v>
      </c>
    </row>
    <row r="188984">
      <c r="A188984" s="1" t="s">
        <v>22119</v>
      </c>
    </row>
    <row r="188985">
      <c r="A188985" s="1" t="s">
        <v>22119</v>
      </c>
    </row>
    <row r="188986">
      <c r="A188986" s="1" t="s">
        <v>22119</v>
      </c>
    </row>
    <row r="188987">
      <c r="A188987" s="1" t="s">
        <v>22119</v>
      </c>
    </row>
    <row r="188988">
      <c r="A188988" s="1" t="s">
        <v>22119</v>
      </c>
    </row>
    <row r="188989">
      <c r="A188989" s="1" t="s">
        <v>22119</v>
      </c>
    </row>
    <row r="188990">
      <c r="A188990" s="1" t="s">
        <v>22119</v>
      </c>
    </row>
    <row r="188991">
      <c r="A188991" s="1" t="s">
        <v>22119</v>
      </c>
    </row>
    <row r="188992">
      <c r="A188992" s="1" t="s">
        <v>22119</v>
      </c>
    </row>
    <row r="188994">
      <c r="A188994" s="1" t="s">
        <v>22120</v>
      </c>
    </row>
    <row r="188996">
      <c r="A188996" s="1" t="s">
        <v>26381</v>
      </c>
    </row>
    <row r="188998">
      <c r="A188998" s="1" t="s">
        <v>26382</v>
      </c>
    </row>
    <row r="188999">
      <c r="A188999" s="1" t="s">
        <v>26375</v>
      </c>
    </row>
    <row r="189000">
      <c r="A189000" s="1" t="s">
        <v>26376</v>
      </c>
    </row>
    <row r="189001">
      <c r="A189001" s="1" t="s">
        <v>26377</v>
      </c>
    </row>
    <row r="189002">
      <c r="A189002" s="1" t="s">
        <v>26378</v>
      </c>
    </row>
    <row r="189003">
      <c r="A189003" s="1" t="s">
        <v>26379</v>
      </c>
    </row>
    <row r="189004">
      <c r="A189004" s="1" t="s">
        <v>26380</v>
      </c>
    </row>
    <row r="189005">
      <c r="A189005" s="1" t="s">
        <v>22119</v>
      </c>
    </row>
    <row r="189006">
      <c r="A189006" s="1" t="s">
        <v>22119</v>
      </c>
    </row>
    <row r="189007">
      <c r="A189007" s="1" t="s">
        <v>22119</v>
      </c>
    </row>
    <row r="189008">
      <c r="A189008" s="1" t="s">
        <v>22119</v>
      </c>
    </row>
    <row r="189009">
      <c r="A189009" s="1" t="s">
        <v>22119</v>
      </c>
    </row>
    <row r="189010">
      <c r="A189010" s="1" t="s">
        <v>22119</v>
      </c>
    </row>
    <row r="189011">
      <c r="A189011" s="1" t="s">
        <v>22119</v>
      </c>
    </row>
    <row r="189012">
      <c r="A189012" s="1" t="s">
        <v>22119</v>
      </c>
    </row>
    <row r="189013">
      <c r="A189013" s="1" t="s">
        <v>22119</v>
      </c>
    </row>
    <row r="189014">
      <c r="A189014" s="1" t="s">
        <v>22119</v>
      </c>
    </row>
    <row r="189015">
      <c r="A189015" s="1" t="s">
        <v>22119</v>
      </c>
    </row>
    <row r="189016">
      <c r="A189016" s="1" t="s">
        <v>22119</v>
      </c>
    </row>
    <row r="189017">
      <c r="A189017" s="1" t="s">
        <v>22119</v>
      </c>
    </row>
    <row r="189018">
      <c r="A189018" s="1" t="s">
        <v>22119</v>
      </c>
    </row>
    <row r="189019">
      <c r="A189019" s="1" t="s">
        <v>22120</v>
      </c>
    </row>
    <row r="189020">
      <c r="A189020" s="1" t="s">
        <v>26383</v>
      </c>
    </row>
    <row r="189021">
      <c r="A189021" s="1" t="s">
        <v>59117</v>
      </c>
    </row>
    <row r="189023">
      <c r="A189023" s="1" t="s">
        <v>5180</v>
      </c>
    </row>
    <row r="189024">
      <c r="A189024" s="1" t="s">
        <v>59118</v>
      </c>
    </row>
    <row r="189026">
      <c r="A189026" s="1" t="s">
        <v>59119</v>
      </c>
    </row>
    <row r="189027">
      <c r="A189027" s="1" t="s">
        <v>26388</v>
      </c>
    </row>
    <row r="189029">
      <c r="A189029" s="1" t="s">
        <v>59120</v>
      </c>
    </row>
    <row r="189030">
      <c r="A189030" s="1" t="s">
        <v>59121</v>
      </c>
    </row>
    <row r="189032">
      <c r="A189032" s="1" t="s">
        <v>59122</v>
      </c>
    </row>
    <row r="189033">
      <c r="A189033" s="1" t="s">
        <v>59123</v>
      </c>
    </row>
    <row r="189034">
      <c r="A189034" s="1" t="s">
        <v>26393</v>
      </c>
    </row>
    <row r="189036">
      <c r="A189036" s="1" t="s">
        <v>59124</v>
      </c>
    </row>
    <row r="189037">
      <c r="A189037" s="1" t="s">
        <v>59125</v>
      </c>
    </row>
    <row r="189038">
      <c r="A189038" s="1" t="s">
        <v>59126</v>
      </c>
    </row>
    <row r="189039">
      <c r="A189039" s="1" t="s">
        <v>59127</v>
      </c>
    </row>
    <row r="189041">
      <c r="A189041" s="1" t="s">
        <v>59128</v>
      </c>
    </row>
    <row r="189043">
      <c r="A189043" s="1" t="s">
        <v>59129</v>
      </c>
    </row>
    <row r="189044">
      <c r="A189044" s="1" t="s">
        <v>59130</v>
      </c>
    </row>
    <row r="189046">
      <c r="A189046" s="1" t="s">
        <v>59131</v>
      </c>
    </row>
    <row r="189048">
      <c r="A189048" s="1" t="s">
        <v>59132</v>
      </c>
    </row>
    <row r="189050">
      <c r="A189050" s="1" t="s">
        <v>59133</v>
      </c>
    </row>
    <row r="189052">
      <c r="A189052" s="1" t="s">
        <v>59134</v>
      </c>
    </row>
    <row r="189054">
      <c r="A189054" s="1" t="s">
        <v>59135</v>
      </c>
    </row>
    <row r="189055">
      <c r="A189055" s="1" t="s">
        <v>59136</v>
      </c>
    </row>
    <row r="189056">
      <c r="A189056" s="1" t="s">
        <v>59137</v>
      </c>
    </row>
    <row r="189057">
      <c r="A189057" s="1" t="s">
        <v>59138</v>
      </c>
    </row>
    <row r="189058">
      <c r="A189058" s="1" t="s">
        <v>59139</v>
      </c>
    </row>
    <row r="189060">
      <c r="A189060" s="1" t="s">
        <v>17366</v>
      </c>
    </row>
    <row r="189062">
      <c r="A189062" s="1" t="s">
        <v>367</v>
      </c>
    </row>
    <row r="189063">
      <c r="A189063" s="1" t="s">
        <v>59140</v>
      </c>
    </row>
    <row r="189064">
      <c r="A189064" s="1" t="s">
        <v>5180</v>
      </c>
    </row>
    <row r="189065">
      <c r="A189065" s="1" t="s">
        <v>59118</v>
      </c>
    </row>
    <row r="189066">
      <c r="A189066" s="1" t="s">
        <v>59119</v>
      </c>
    </row>
    <row r="189067">
      <c r="A189067" s="1" t="s">
        <v>26388</v>
      </c>
    </row>
    <row r="189068">
      <c r="A189068" s="1" t="s">
        <v>59120</v>
      </c>
    </row>
    <row r="189069">
      <c r="A189069" s="1" t="s">
        <v>59121</v>
      </c>
    </row>
    <row r="189070">
      <c r="A189070" s="1" t="s">
        <v>59122</v>
      </c>
    </row>
    <row r="189071">
      <c r="A189071" s="1" t="s">
        <v>59123</v>
      </c>
    </row>
    <row r="189072">
      <c r="A189072" s="1" t="s">
        <v>26393</v>
      </c>
    </row>
    <row r="189073">
      <c r="A189073" s="1" t="s">
        <v>59124</v>
      </c>
    </row>
    <row r="189074">
      <c r="A189074" s="1" t="s">
        <v>59125</v>
      </c>
    </row>
    <row r="189075">
      <c r="A189075" s="1" t="s">
        <v>59126</v>
      </c>
    </row>
    <row r="189076">
      <c r="A189076" s="1" t="s">
        <v>59127</v>
      </c>
    </row>
    <row r="189077">
      <c r="A189077" s="1" t="s">
        <v>59128</v>
      </c>
    </row>
    <row r="189078">
      <c r="A189078" s="1" t="s">
        <v>59129</v>
      </c>
    </row>
    <row r="189079">
      <c r="A189079" s="1" t="s">
        <v>59130</v>
      </c>
    </row>
    <row r="189080">
      <c r="A189080" s="1" t="s">
        <v>59131</v>
      </c>
    </row>
    <row r="189081">
      <c r="A189081" s="1" t="s">
        <v>59132</v>
      </c>
    </row>
    <row r="189082">
      <c r="A189082" s="1" t="s">
        <v>59133</v>
      </c>
    </row>
    <row r="189083">
      <c r="A189083" s="1" t="s">
        <v>59134</v>
      </c>
    </row>
    <row r="189084">
      <c r="A189084" s="1" t="s">
        <v>59135</v>
      </c>
    </row>
    <row r="189085">
      <c r="A189085" s="1" t="s">
        <v>59136</v>
      </c>
    </row>
    <row r="189086">
      <c r="A189086" s="1" t="s">
        <v>59137</v>
      </c>
    </row>
    <row r="189087">
      <c r="A189087" s="1" t="s">
        <v>59138</v>
      </c>
    </row>
    <row r="189088">
      <c r="A189088" s="1" t="s">
        <v>59139</v>
      </c>
    </row>
    <row r="189089">
      <c r="A189089" s="1" t="s">
        <v>59141</v>
      </c>
    </row>
    <row r="189090">
      <c r="A189090" s="1" t="s">
        <v>59142</v>
      </c>
    </row>
    <row r="189092">
      <c r="A189092" s="1" t="s">
        <v>26385</v>
      </c>
    </row>
    <row r="189093">
      <c r="A189093" s="1" t="s">
        <v>26386</v>
      </c>
    </row>
    <row r="189095">
      <c r="A189095" s="1" t="s">
        <v>26387</v>
      </c>
    </row>
    <row r="189097">
      <c r="A189097" s="1" t="s">
        <v>26388</v>
      </c>
    </row>
    <row r="189099">
      <c r="A189099" s="1" t="s">
        <v>26389</v>
      </c>
    </row>
    <row r="189100">
      <c r="A189100" s="1" t="s">
        <v>26390</v>
      </c>
    </row>
    <row r="189102">
      <c r="A189102" s="1" t="s">
        <v>26391</v>
      </c>
    </row>
    <row r="189103">
      <c r="A189103" s="1" t="s">
        <v>26392</v>
      </c>
    </row>
    <row r="189104">
      <c r="A189104" s="1" t="s">
        <v>26393</v>
      </c>
    </row>
    <row r="189106">
      <c r="A189106" s="1" t="s">
        <v>26394</v>
      </c>
    </row>
    <row r="189107">
      <c r="A189107" s="1" t="s">
        <v>26395</v>
      </c>
    </row>
    <row r="189108">
      <c r="A189108" s="1" t="s">
        <v>26396</v>
      </c>
    </row>
    <row r="189109">
      <c r="A189109" s="1" t="s">
        <v>26397</v>
      </c>
    </row>
    <row r="189111">
      <c r="A189111" s="1" t="s">
        <v>26398</v>
      </c>
    </row>
    <row r="189113">
      <c r="A189113" s="1" t="s">
        <v>26399</v>
      </c>
    </row>
    <row r="189114">
      <c r="A189114" s="1" t="s">
        <v>26400</v>
      </c>
    </row>
    <row r="189116">
      <c r="A189116" s="1" t="s">
        <v>26401</v>
      </c>
    </row>
    <row r="189118">
      <c r="A189118" s="1" t="s">
        <v>26402</v>
      </c>
    </row>
    <row r="189120">
      <c r="A189120" s="1" t="s">
        <v>26403</v>
      </c>
    </row>
    <row r="189122">
      <c r="A189122" s="1" t="s">
        <v>26404</v>
      </c>
    </row>
    <row r="189124">
      <c r="A189124" s="1" t="s">
        <v>26405</v>
      </c>
    </row>
    <row r="189125">
      <c r="A189125" s="1" t="s">
        <v>26406</v>
      </c>
    </row>
    <row r="189126">
      <c r="A189126" s="1" t="s">
        <v>26407</v>
      </c>
    </row>
    <row r="189127">
      <c r="A189127" s="1" t="s">
        <v>26408</v>
      </c>
    </row>
    <row r="189128">
      <c r="A189128" s="1" t="s">
        <v>26409</v>
      </c>
    </row>
    <row r="189130">
      <c r="A189130" s="1" t="s">
        <v>3376</v>
      </c>
    </row>
    <row r="189132">
      <c r="A189132" s="1" t="s">
        <v>233</v>
      </c>
    </row>
    <row r="189133">
      <c r="A189133" s="1" t="s">
        <v>26410</v>
      </c>
    </row>
    <row r="189134">
      <c r="A189134" s="1" t="s">
        <v>26385</v>
      </c>
    </row>
    <row r="189135">
      <c r="A189135" s="1" t="s">
        <v>26386</v>
      </c>
    </row>
    <row r="189136">
      <c r="A189136" s="1" t="s">
        <v>26387</v>
      </c>
    </row>
    <row r="189137">
      <c r="A189137" s="1" t="s">
        <v>26388</v>
      </c>
    </row>
    <row r="189138">
      <c r="A189138" s="1" t="s">
        <v>26389</v>
      </c>
    </row>
    <row r="189139">
      <c r="A189139" s="1" t="s">
        <v>26390</v>
      </c>
    </row>
    <row r="189140">
      <c r="A189140" s="1" t="s">
        <v>26391</v>
      </c>
    </row>
    <row r="189141">
      <c r="A189141" s="1" t="s">
        <v>26392</v>
      </c>
    </row>
    <row r="189142">
      <c r="A189142" s="1" t="s">
        <v>26393</v>
      </c>
    </row>
    <row r="189143">
      <c r="A189143" s="1" t="s">
        <v>26394</v>
      </c>
    </row>
    <row r="189144">
      <c r="A189144" s="1" t="s">
        <v>26395</v>
      </c>
    </row>
    <row r="189145">
      <c r="A189145" s="1" t="s">
        <v>26396</v>
      </c>
    </row>
    <row r="189146">
      <c r="A189146" s="1" t="s">
        <v>26397</v>
      </c>
    </row>
    <row r="189147">
      <c r="A189147" s="1" t="s">
        <v>26398</v>
      </c>
    </row>
    <row r="189148">
      <c r="A189148" s="1" t="s">
        <v>26399</v>
      </c>
    </row>
    <row r="189149">
      <c r="A189149" s="1" t="s">
        <v>26400</v>
      </c>
    </row>
    <row r="189150">
      <c r="A189150" s="1" t="s">
        <v>26401</v>
      </c>
    </row>
    <row r="189151">
      <c r="A189151" s="1" t="s">
        <v>26402</v>
      </c>
    </row>
    <row r="189152">
      <c r="A189152" s="1" t="s">
        <v>26403</v>
      </c>
    </row>
    <row r="189153">
      <c r="A189153" s="1" t="s">
        <v>26404</v>
      </c>
    </row>
    <row r="189154">
      <c r="A189154" s="1" t="s">
        <v>26405</v>
      </c>
    </row>
    <row r="189155">
      <c r="A189155" s="1" t="s">
        <v>26406</v>
      </c>
    </row>
    <row r="189156">
      <c r="A189156" s="1" t="s">
        <v>26407</v>
      </c>
    </row>
    <row r="189157">
      <c r="A189157" s="1" t="s">
        <v>26408</v>
      </c>
    </row>
    <row r="189158">
      <c r="A189158" s="1" t="s">
        <v>26409</v>
      </c>
    </row>
    <row r="189159">
      <c r="A189159" s="1" t="s">
        <v>26411</v>
      </c>
    </row>
    <row r="189160">
      <c r="A189160" s="1" t="s">
        <v>59143</v>
      </c>
    </row>
    <row r="189161">
      <c r="A189161" s="1" t="s">
        <v>59144</v>
      </c>
    </row>
    <row r="189162">
      <c r="A189162" s="1" t="s">
        <v>59145</v>
      </c>
    </row>
    <row r="189163">
      <c r="A189163" s="1" t="s">
        <v>59146</v>
      </c>
    </row>
    <row r="189165">
      <c r="A189165" s="1" t="s">
        <v>59147</v>
      </c>
    </row>
    <row r="189166">
      <c r="A189166" s="1" t="s">
        <v>59148</v>
      </c>
    </row>
    <row r="189167">
      <c r="A189167" s="1" t="s">
        <v>59144</v>
      </c>
    </row>
    <row r="189168">
      <c r="A189168" s="1" t="s">
        <v>59145</v>
      </c>
    </row>
    <row r="189169">
      <c r="A189169" s="1" t="s">
        <v>59146</v>
      </c>
    </row>
    <row r="189170">
      <c r="A189170" s="1" t="s">
        <v>59149</v>
      </c>
    </row>
    <row r="189171">
      <c r="A189171" s="1" t="s">
        <v>59150</v>
      </c>
    </row>
    <row r="189173">
      <c r="A189173" s="1" t="s">
        <v>26385</v>
      </c>
    </row>
    <row r="189174">
      <c r="A189174" s="1" t="s">
        <v>26386</v>
      </c>
    </row>
    <row r="189176">
      <c r="A189176" s="1" t="s">
        <v>26387</v>
      </c>
    </row>
    <row r="189178">
      <c r="A189178" s="1" t="s">
        <v>26388</v>
      </c>
    </row>
    <row r="189180">
      <c r="A189180" s="1" t="s">
        <v>26389</v>
      </c>
    </row>
    <row r="189181">
      <c r="A189181" s="1" t="s">
        <v>26390</v>
      </c>
    </row>
    <row r="189183">
      <c r="A189183" s="1" t="s">
        <v>26391</v>
      </c>
    </row>
    <row r="189184">
      <c r="A189184" s="1" t="s">
        <v>26392</v>
      </c>
    </row>
    <row r="189185">
      <c r="A189185" s="1" t="s">
        <v>26393</v>
      </c>
    </row>
    <row r="189187">
      <c r="A189187" s="1" t="s">
        <v>26394</v>
      </c>
    </row>
    <row r="189188">
      <c r="A189188" s="1" t="s">
        <v>26395</v>
      </c>
    </row>
    <row r="189189">
      <c r="A189189" s="1" t="s">
        <v>26396</v>
      </c>
    </row>
    <row r="189190">
      <c r="A189190" s="1" t="s">
        <v>26397</v>
      </c>
    </row>
    <row r="189192">
      <c r="A189192" s="1" t="s">
        <v>26398</v>
      </c>
    </row>
    <row r="189194">
      <c r="A189194" s="1" t="s">
        <v>26399</v>
      </c>
    </row>
    <row r="189195">
      <c r="A189195" s="1" t="s">
        <v>26400</v>
      </c>
    </row>
    <row r="189197">
      <c r="A189197" s="1" t="s">
        <v>26401</v>
      </c>
    </row>
    <row r="189199">
      <c r="A189199" s="1" t="s">
        <v>26402</v>
      </c>
    </row>
    <row r="189201">
      <c r="A189201" s="1" t="s">
        <v>26403</v>
      </c>
    </row>
    <row r="189203">
      <c r="A189203" s="1" t="s">
        <v>26404</v>
      </c>
    </row>
    <row r="189205">
      <c r="A189205" s="1" t="s">
        <v>26405</v>
      </c>
    </row>
    <row r="189206">
      <c r="A189206" s="1" t="s">
        <v>26406</v>
      </c>
    </row>
    <row r="189207">
      <c r="A189207" s="1" t="s">
        <v>26407</v>
      </c>
    </row>
    <row r="189208">
      <c r="A189208" s="1" t="s">
        <v>26408</v>
      </c>
    </row>
    <row r="189209">
      <c r="A189209" s="1" t="s">
        <v>26409</v>
      </c>
    </row>
    <row r="189211">
      <c r="A189211" s="1" t="s">
        <v>3376</v>
      </c>
    </row>
    <row r="189213">
      <c r="A189213" s="1" t="s">
        <v>233</v>
      </c>
    </row>
    <row r="189214">
      <c r="A189214" s="1" t="s">
        <v>26410</v>
      </c>
    </row>
    <row r="189215">
      <c r="A189215" s="1" t="s">
        <v>26385</v>
      </c>
    </row>
    <row r="189216">
      <c r="A189216" s="1" t="s">
        <v>26386</v>
      </c>
    </row>
    <row r="189217">
      <c r="A189217" s="1" t="s">
        <v>26387</v>
      </c>
    </row>
    <row r="189218">
      <c r="A189218" s="1" t="s">
        <v>26388</v>
      </c>
    </row>
    <row r="189219">
      <c r="A189219" s="1" t="s">
        <v>26389</v>
      </c>
    </row>
    <row r="189220">
      <c r="A189220" s="1" t="s">
        <v>26390</v>
      </c>
    </row>
    <row r="189221">
      <c r="A189221" s="1" t="s">
        <v>26391</v>
      </c>
    </row>
    <row r="189222">
      <c r="A189222" s="1" t="s">
        <v>26392</v>
      </c>
    </row>
    <row r="189223">
      <c r="A189223" s="1" t="s">
        <v>26393</v>
      </c>
    </row>
    <row r="189224">
      <c r="A189224" s="1" t="s">
        <v>26394</v>
      </c>
    </row>
    <row r="189225">
      <c r="A189225" s="1" t="s">
        <v>26395</v>
      </c>
    </row>
    <row r="189226">
      <c r="A189226" s="1" t="s">
        <v>26396</v>
      </c>
    </row>
    <row r="189227">
      <c r="A189227" s="1" t="s">
        <v>26397</v>
      </c>
    </row>
    <row r="189228">
      <c r="A189228" s="1" t="s">
        <v>26398</v>
      </c>
    </row>
    <row r="189229">
      <c r="A189229" s="1" t="s">
        <v>26399</v>
      </c>
    </row>
    <row r="189230">
      <c r="A189230" s="1" t="s">
        <v>26400</v>
      </c>
    </row>
    <row r="189231">
      <c r="A189231" s="1" t="s">
        <v>26401</v>
      </c>
    </row>
    <row r="189232">
      <c r="A189232" s="1" t="s">
        <v>26402</v>
      </c>
    </row>
    <row r="189233">
      <c r="A189233" s="1" t="s">
        <v>26403</v>
      </c>
    </row>
    <row r="189234">
      <c r="A189234" s="1" t="s">
        <v>26404</v>
      </c>
    </row>
    <row r="189235">
      <c r="A189235" s="1" t="s">
        <v>26405</v>
      </c>
    </row>
    <row r="189236">
      <c r="A189236" s="1" t="s">
        <v>26406</v>
      </c>
    </row>
    <row r="189237">
      <c r="A189237" s="1" t="s">
        <v>26407</v>
      </c>
    </row>
    <row r="189238">
      <c r="A189238" s="1" t="s">
        <v>26408</v>
      </c>
    </row>
    <row r="189239">
      <c r="A189239" s="1" t="s">
        <v>26409</v>
      </c>
    </row>
    <row r="189240">
      <c r="A189240" s="1" t="s">
        <v>26411</v>
      </c>
    </row>
    <row r="189241">
      <c r="A189241" s="1" t="s">
        <v>59151</v>
      </c>
    </row>
    <row r="189242">
      <c r="A189242" s="1" t="s">
        <v>59152</v>
      </c>
    </row>
    <row r="189243">
      <c r="A189243" s="1" t="s">
        <v>59153</v>
      </c>
    </row>
    <row r="189244">
      <c r="A189244" s="1" t="s">
        <v>59154</v>
      </c>
    </row>
    <row r="189245">
      <c r="A189245" s="1" t="s">
        <v>59155</v>
      </c>
    </row>
    <row r="189246">
      <c r="A189246" s="1" t="s">
        <v>59156</v>
      </c>
    </row>
    <row r="189247">
      <c r="A189247" s="1" t="s">
        <v>59157</v>
      </c>
    </row>
    <row r="189248">
      <c r="A189248" s="1" t="s">
        <v>59158</v>
      </c>
    </row>
    <row r="189249">
      <c r="A189249" s="1" t="s">
        <v>59159</v>
      </c>
    </row>
    <row r="189250">
      <c r="A189250" s="1" t="s">
        <v>1069</v>
      </c>
    </row>
    <row r="189251">
      <c r="A189251" s="1" t="s">
        <v>59160</v>
      </c>
    </row>
    <row r="189252">
      <c r="A189252" s="1" t="s">
        <v>59156</v>
      </c>
    </row>
    <row r="189253">
      <c r="A189253" s="1" t="s">
        <v>59157</v>
      </c>
    </row>
    <row r="189254">
      <c r="A189254" s="1" t="s">
        <v>59158</v>
      </c>
    </row>
    <row r="189255">
      <c r="A189255" s="1" t="s">
        <v>59161</v>
      </c>
    </row>
    <row r="189256">
      <c r="A189256" s="1" t="s">
        <v>59162</v>
      </c>
    </row>
    <row r="189257">
      <c r="A189257" s="1" t="s">
        <v>59163</v>
      </c>
    </row>
    <row r="189258">
      <c r="A189258" s="1" t="s">
        <v>59164</v>
      </c>
    </row>
    <row r="189259">
      <c r="A189259" s="1" t="s">
        <v>59165</v>
      </c>
    </row>
    <row r="189260">
      <c r="A189260" s="1" t="s">
        <v>59166</v>
      </c>
    </row>
    <row r="189261">
      <c r="A189261" s="1" t="s">
        <v>59167</v>
      </c>
    </row>
    <row r="189262">
      <c r="A189262" s="1" t="s">
        <v>59168</v>
      </c>
    </row>
    <row r="189263">
      <c r="A189263" s="1" t="s">
        <v>33693</v>
      </c>
    </row>
    <row r="189264">
      <c r="A189264" s="1" t="s">
        <v>59169</v>
      </c>
    </row>
    <row r="189265">
      <c r="A189265" s="1" t="s">
        <v>59170</v>
      </c>
    </row>
    <row r="189266">
      <c r="A189266" s="1" t="s">
        <v>1481</v>
      </c>
    </row>
    <row r="189267">
      <c r="A189267" s="1" t="s">
        <v>19518</v>
      </c>
    </row>
    <row r="189268">
      <c r="A189268" s="1" t="s">
        <v>59171</v>
      </c>
    </row>
    <row r="189269">
      <c r="A189269" s="1" t="s">
        <v>8688</v>
      </c>
    </row>
    <row r="189270">
      <c r="A189270" s="1" t="s">
        <v>59172</v>
      </c>
    </row>
    <row r="189271">
      <c r="A189271" s="1" t="s">
        <v>59173</v>
      </c>
    </row>
    <row r="189272">
      <c r="A189272" s="1" t="s">
        <v>34276</v>
      </c>
    </row>
    <row r="189273">
      <c r="A189273" s="1" t="s">
        <v>59174</v>
      </c>
    </row>
    <row r="189274">
      <c r="A189274" s="1" t="s">
        <v>59175</v>
      </c>
    </row>
    <row r="189275">
      <c r="A189275" s="1" t="s">
        <v>59176</v>
      </c>
    </row>
    <row r="189276">
      <c r="A189276" s="1" t="s">
        <v>7815</v>
      </c>
    </row>
    <row r="189277">
      <c r="A189277" s="1" t="s">
        <v>59177</v>
      </c>
    </row>
    <row r="189278">
      <c r="A189278" s="1" t="s">
        <v>59178</v>
      </c>
    </row>
    <row r="189279">
      <c r="A189279" s="1" t="s">
        <v>59179</v>
      </c>
    </row>
    <row r="189280">
      <c r="A189280" s="1" t="s">
        <v>22001</v>
      </c>
    </row>
    <row r="189281">
      <c r="A189281" s="1" t="s">
        <v>59180</v>
      </c>
    </row>
    <row r="189282">
      <c r="A189282" s="1" t="s">
        <v>59181</v>
      </c>
    </row>
    <row r="189283">
      <c r="A189283" s="1" t="s">
        <v>59163</v>
      </c>
    </row>
    <row r="189284">
      <c r="A189284" s="1" t="s">
        <v>59164</v>
      </c>
    </row>
    <row r="189285">
      <c r="A189285" s="1" t="s">
        <v>59165</v>
      </c>
    </row>
    <row r="189286">
      <c r="A189286" s="1" t="s">
        <v>59166</v>
      </c>
    </row>
    <row r="189287">
      <c r="A189287" s="1" t="s">
        <v>59167</v>
      </c>
    </row>
    <row r="189288">
      <c r="A189288" s="1" t="s">
        <v>59168</v>
      </c>
    </row>
    <row r="189289">
      <c r="A189289" s="1" t="s">
        <v>59169</v>
      </c>
    </row>
    <row r="189290">
      <c r="A189290" s="1" t="s">
        <v>59170</v>
      </c>
    </row>
    <row r="189291">
      <c r="A189291" s="1" t="s">
        <v>59171</v>
      </c>
    </row>
    <row r="189292">
      <c r="A189292" s="1" t="s">
        <v>59172</v>
      </c>
    </row>
    <row r="189293">
      <c r="A189293" s="1" t="s">
        <v>59173</v>
      </c>
    </row>
    <row r="189294">
      <c r="A189294" s="1" t="s">
        <v>34276</v>
      </c>
    </row>
    <row r="189295">
      <c r="A189295" s="1" t="s">
        <v>59174</v>
      </c>
    </row>
    <row r="189296">
      <c r="A189296" s="1" t="s">
        <v>59175</v>
      </c>
    </row>
    <row r="189297">
      <c r="A189297" s="1" t="s">
        <v>59176</v>
      </c>
    </row>
    <row r="189298">
      <c r="A189298" s="1" t="s">
        <v>59177</v>
      </c>
    </row>
    <row r="189299">
      <c r="A189299" s="1" t="s">
        <v>59178</v>
      </c>
    </row>
    <row r="189300">
      <c r="A189300" s="1" t="s">
        <v>59179</v>
      </c>
    </row>
    <row r="189301">
      <c r="A189301" s="1" t="s">
        <v>59180</v>
      </c>
    </row>
    <row r="189302">
      <c r="A189302" s="1" t="s">
        <v>59182</v>
      </c>
    </row>
    <row r="189303">
      <c r="A189303" s="1" t="s">
        <v>59183</v>
      </c>
    </row>
    <row r="189304">
      <c r="A189304" s="1" t="s">
        <v>59156</v>
      </c>
    </row>
    <row r="189305">
      <c r="A189305" s="1" t="s">
        <v>59157</v>
      </c>
    </row>
    <row r="189306">
      <c r="A189306" s="1" t="s">
        <v>59158</v>
      </c>
    </row>
    <row r="189307">
      <c r="A189307" s="1" t="s">
        <v>59159</v>
      </c>
    </row>
    <row r="189308">
      <c r="A189308" s="1" t="s">
        <v>1069</v>
      </c>
    </row>
    <row r="189309">
      <c r="A189309" s="1" t="s">
        <v>59160</v>
      </c>
    </row>
    <row r="189310">
      <c r="A189310" s="1" t="s">
        <v>59156</v>
      </c>
    </row>
    <row r="189311">
      <c r="A189311" s="1" t="s">
        <v>59157</v>
      </c>
    </row>
    <row r="189312">
      <c r="A189312" s="1" t="s">
        <v>59158</v>
      </c>
    </row>
    <row r="189313">
      <c r="A189313" s="1" t="s">
        <v>59161</v>
      </c>
    </row>
    <row r="189314">
      <c r="A189314" s="1" t="s">
        <v>59184</v>
      </c>
    </row>
    <row r="189315">
      <c r="A189315" s="1" t="s">
        <v>26771</v>
      </c>
    </row>
    <row r="189317">
      <c r="A189317" s="1" t="s">
        <v>59185</v>
      </c>
    </row>
    <row r="189318">
      <c r="A189318" s="1" t="s">
        <v>59186</v>
      </c>
    </row>
    <row r="189320">
      <c r="A189320" s="1" t="s">
        <v>59187</v>
      </c>
    </row>
    <row r="189322">
      <c r="A189322" s="1" t="s">
        <v>22140</v>
      </c>
    </row>
    <row r="189324">
      <c r="A189324" s="1" t="s">
        <v>59188</v>
      </c>
    </row>
    <row r="189326">
      <c r="A189326" s="1" t="s">
        <v>59189</v>
      </c>
    </row>
    <row r="189327">
      <c r="A189327" s="1" t="s">
        <v>8957</v>
      </c>
    </row>
    <row r="189329">
      <c r="A189329" s="1" t="s">
        <v>59190</v>
      </c>
    </row>
    <row r="189330">
      <c r="A189330" s="1" t="s">
        <v>59191</v>
      </c>
    </row>
    <row r="189332">
      <c r="A189332" s="1" t="s">
        <v>59192</v>
      </c>
    </row>
    <row r="189333">
      <c r="A189333" s="1" t="s">
        <v>59193</v>
      </c>
    </row>
    <row r="189334">
      <c r="A189334" s="1" t="s">
        <v>59194</v>
      </c>
    </row>
    <row r="189336">
      <c r="A189336" s="1" t="s">
        <v>59195</v>
      </c>
    </row>
    <row r="189337">
      <c r="A189337" s="1" t="s">
        <v>59196</v>
      </c>
    </row>
    <row r="189338">
      <c r="A189338" s="1" t="s">
        <v>59197</v>
      </c>
    </row>
    <row r="189340">
      <c r="A189340" s="1" t="s">
        <v>59198</v>
      </c>
    </row>
    <row r="189341">
      <c r="A189341" s="1" t="s">
        <v>59185</v>
      </c>
    </row>
    <row r="189342">
      <c r="A189342" s="1" t="s">
        <v>59186</v>
      </c>
    </row>
    <row r="189343">
      <c r="A189343" s="1" t="s">
        <v>59187</v>
      </c>
    </row>
    <row r="189344">
      <c r="A189344" s="1" t="s">
        <v>22140</v>
      </c>
    </row>
    <row r="189345">
      <c r="A189345" s="1" t="s">
        <v>59188</v>
      </c>
    </row>
    <row r="189346">
      <c r="A189346" s="1" t="s">
        <v>59189</v>
      </c>
    </row>
    <row r="189347">
      <c r="A189347" s="1" t="s">
        <v>59190</v>
      </c>
    </row>
    <row r="189348">
      <c r="A189348" s="1" t="s">
        <v>59191</v>
      </c>
    </row>
    <row r="189349">
      <c r="A189349" s="1" t="s">
        <v>59192</v>
      </c>
    </row>
    <row r="189350">
      <c r="A189350" s="1" t="s">
        <v>59193</v>
      </c>
    </row>
    <row r="189351">
      <c r="A189351" s="1" t="s">
        <v>59194</v>
      </c>
    </row>
    <row r="189352">
      <c r="A189352" s="1" t="s">
        <v>59195</v>
      </c>
    </row>
    <row r="189353">
      <c r="A189353" s="1" t="s">
        <v>59196</v>
      </c>
    </row>
    <row r="189354">
      <c r="A189354" s="1" t="s">
        <v>59199</v>
      </c>
    </row>
    <row r="189355">
      <c r="A189355" s="1" t="s">
        <v>59200</v>
      </c>
    </row>
    <row r="189356">
      <c r="A189356" s="1" t="s">
        <v>16179</v>
      </c>
    </row>
    <row r="189358">
      <c r="A189358" s="1" t="s">
        <v>59201</v>
      </c>
    </row>
    <row r="189359">
      <c r="A189359" s="1" t="s">
        <v>59202</v>
      </c>
    </row>
    <row r="189361">
      <c r="A189361" s="1" t="s">
        <v>59203</v>
      </c>
    </row>
    <row r="189362">
      <c r="A189362" s="1" t="s">
        <v>59204</v>
      </c>
    </row>
    <row r="189363">
      <c r="A189363" s="1" t="s">
        <v>59205</v>
      </c>
    </row>
    <row r="189365">
      <c r="A189365" s="1" t="s">
        <v>59206</v>
      </c>
    </row>
    <row r="189367">
      <c r="A189367" s="1" t="s">
        <v>59207</v>
      </c>
    </row>
    <row r="189368">
      <c r="A189368" s="1" t="s">
        <v>8957</v>
      </c>
    </row>
    <row r="189369">
      <c r="A189369" s="1" t="s">
        <v>59208</v>
      </c>
    </row>
    <row r="189371">
      <c r="A189371" s="1" t="s">
        <v>9107</v>
      </c>
    </row>
    <row r="189372">
      <c r="A189372" s="1" t="s">
        <v>59209</v>
      </c>
    </row>
    <row r="189373">
      <c r="A189373" s="1" t="s">
        <v>59210</v>
      </c>
    </row>
    <row r="189375">
      <c r="A189375" s="3" t="str">
        <f> ) Proses Sacuniing VEN &amp; Priva.</f>
        <v>#ERROR!</v>
      </c>
    </row>
    <row r="189376">
      <c r="A189376" s="1" t="s">
        <v>59211</v>
      </c>
    </row>
    <row r="189377">
      <c r="A189377" s="1" t="s">
        <v>59212</v>
      </c>
    </row>
    <row r="189379">
      <c r="A189379" s="1" t="s">
        <v>59213</v>
      </c>
    </row>
    <row r="189380">
      <c r="A189380" s="1" t="s">
        <v>59214</v>
      </c>
    </row>
    <row r="189381">
      <c r="A189381" s="1" t="s">
        <v>59215</v>
      </c>
    </row>
    <row r="189383">
      <c r="A189383" s="1" t="s">
        <v>59216</v>
      </c>
    </row>
    <row r="189384">
      <c r="A189384" s="1" t="s">
        <v>59202</v>
      </c>
    </row>
    <row r="189385">
      <c r="A189385" s="1" t="s">
        <v>59203</v>
      </c>
    </row>
    <row r="189386">
      <c r="A189386" s="1" t="s">
        <v>59204</v>
      </c>
    </row>
    <row r="189387">
      <c r="A189387" s="1" t="s">
        <v>59205</v>
      </c>
    </row>
    <row r="189388">
      <c r="A189388" s="1" t="s">
        <v>59206</v>
      </c>
    </row>
    <row r="189389">
      <c r="A189389" s="1" t="s">
        <v>59207</v>
      </c>
    </row>
    <row r="189390">
      <c r="A189390" s="1" t="s">
        <v>59208</v>
      </c>
    </row>
    <row r="189391">
      <c r="A189391" s="1" t="s">
        <v>59209</v>
      </c>
    </row>
    <row r="189392">
      <c r="A189392" s="1" t="s">
        <v>59210</v>
      </c>
    </row>
    <row r="189393">
      <c r="A189393" s="3" t="str">
        <f> ) Proses Sacuniing VEN &amp; Priva.</f>
        <v>#ERROR!</v>
      </c>
    </row>
    <row r="189394">
      <c r="A189394" s="1" t="s">
        <v>59211</v>
      </c>
    </row>
    <row r="189395">
      <c r="A189395" s="1" t="s">
        <v>59212</v>
      </c>
    </row>
    <row r="189396">
      <c r="A189396" s="1" t="s">
        <v>59213</v>
      </c>
    </row>
    <row r="189397">
      <c r="A189397" s="1" t="s">
        <v>59214</v>
      </c>
    </row>
    <row r="189398">
      <c r="A189398" s="1" t="s">
        <v>59217</v>
      </c>
    </row>
    <row r="189399">
      <c r="A189399" s="1" t="s">
        <v>59218</v>
      </c>
    </row>
    <row r="189400">
      <c r="A189400" s="1" t="s">
        <v>59219</v>
      </c>
    </row>
    <row r="189401">
      <c r="A189401" s="1" t="s">
        <v>59220</v>
      </c>
    </row>
    <row r="189402">
      <c r="A189402" s="1" t="s">
        <v>59221</v>
      </c>
    </row>
    <row r="189403">
      <c r="A189403" s="1">
        <v>4.0</v>
      </c>
    </row>
    <row r="189404">
      <c r="A189404" s="1" t="s">
        <v>59222</v>
      </c>
    </row>
    <row r="189405">
      <c r="A189405" s="1" t="s">
        <v>59223</v>
      </c>
    </row>
    <row r="189406">
      <c r="A189406" s="1" t="s">
        <v>59224</v>
      </c>
    </row>
    <row r="189407">
      <c r="A189407" s="1" t="s">
        <v>20456</v>
      </c>
    </row>
    <row r="189408">
      <c r="A189408" s="1">
        <v>2.0</v>
      </c>
    </row>
    <row r="189409">
      <c r="A189409" s="1" t="s">
        <v>59225</v>
      </c>
    </row>
    <row r="189410">
      <c r="A189410" s="3" t="str">
        <f/>
        <v>#ERROR!</v>
      </c>
    </row>
    <row r="189411">
      <c r="A189411" s="1" t="s">
        <v>39756</v>
      </c>
    </row>
    <row r="189412">
      <c r="A189412" s="1" t="s">
        <v>59226</v>
      </c>
    </row>
    <row r="189413">
      <c r="A189413" s="1" t="s">
        <v>7815</v>
      </c>
    </row>
    <row r="189414">
      <c r="A189414" s="1" t="s">
        <v>7512</v>
      </c>
    </row>
    <row r="189415">
      <c r="A189415" s="1" t="s">
        <v>59227</v>
      </c>
    </row>
    <row r="189416">
      <c r="A189416" s="1" t="s">
        <v>19925</v>
      </c>
    </row>
    <row r="189417">
      <c r="A189417" s="1" t="s">
        <v>8820</v>
      </c>
    </row>
    <row r="189418">
      <c r="A189418" s="1" t="s">
        <v>977</v>
      </c>
    </row>
    <row r="189419">
      <c r="A189419" s="1" t="s">
        <v>59228</v>
      </c>
    </row>
    <row r="189420">
      <c r="A189420" s="1" t="s">
        <v>35038</v>
      </c>
    </row>
    <row r="189421">
      <c r="A189421" s="1" t="s">
        <v>14417</v>
      </c>
    </row>
    <row r="189422">
      <c r="A189422" s="1" t="s">
        <v>59229</v>
      </c>
    </row>
    <row r="189423">
      <c r="A189423" s="1" t="s">
        <v>977</v>
      </c>
    </row>
    <row r="189424">
      <c r="A189424" s="1" t="s">
        <v>59230</v>
      </c>
    </row>
    <row r="189425">
      <c r="A189425" s="1" t="s">
        <v>59220</v>
      </c>
    </row>
    <row r="189426">
      <c r="A189426" s="1" t="s">
        <v>59221</v>
      </c>
    </row>
    <row r="189427">
      <c r="A189427" s="1" t="s">
        <v>59222</v>
      </c>
    </row>
    <row r="189428">
      <c r="A189428" s="1" t="s">
        <v>59223</v>
      </c>
    </row>
    <row r="189429">
      <c r="A189429" s="1" t="s">
        <v>59224</v>
      </c>
    </row>
    <row r="189430">
      <c r="A189430" s="1" t="s">
        <v>59225</v>
      </c>
    </row>
    <row r="189431">
      <c r="A189431" s="1" t="s">
        <v>39756</v>
      </c>
    </row>
    <row r="189432">
      <c r="A189432" s="1" t="s">
        <v>59226</v>
      </c>
    </row>
    <row r="189433">
      <c r="A189433" s="1" t="s">
        <v>7512</v>
      </c>
    </row>
    <row r="189434">
      <c r="A189434" s="1" t="s">
        <v>59227</v>
      </c>
    </row>
    <row r="189435">
      <c r="A189435" s="1" t="s">
        <v>59228</v>
      </c>
    </row>
    <row r="189436">
      <c r="A189436" s="1" t="s">
        <v>35038</v>
      </c>
    </row>
    <row r="189437">
      <c r="A189437" s="1" t="s">
        <v>59229</v>
      </c>
    </row>
    <row r="189438">
      <c r="A189438" s="1" t="s">
        <v>59231</v>
      </c>
    </row>
    <row r="189439">
      <c r="A189439" s="1" t="s">
        <v>59232</v>
      </c>
    </row>
    <row r="189440">
      <c r="A189440" s="1" t="s">
        <v>16179</v>
      </c>
    </row>
    <row r="189442">
      <c r="A189442" s="1" t="s">
        <v>59201</v>
      </c>
    </row>
    <row r="189443">
      <c r="A189443" s="1" t="s">
        <v>59202</v>
      </c>
    </row>
    <row r="189445">
      <c r="A189445" s="1" t="s">
        <v>59203</v>
      </c>
    </row>
    <row r="189446">
      <c r="A189446" s="1" t="s">
        <v>59204</v>
      </c>
    </row>
    <row r="189447">
      <c r="A189447" s="1" t="s">
        <v>59205</v>
      </c>
    </row>
    <row r="189449">
      <c r="A189449" s="1" t="s">
        <v>59206</v>
      </c>
    </row>
    <row r="189451">
      <c r="A189451" s="1" t="s">
        <v>59207</v>
      </c>
    </row>
    <row r="189452">
      <c r="A189452" s="1" t="s">
        <v>8957</v>
      </c>
    </row>
    <row r="189453">
      <c r="A189453" s="1" t="s">
        <v>59208</v>
      </c>
    </row>
    <row r="189455">
      <c r="A189455" s="1" t="s">
        <v>9107</v>
      </c>
    </row>
    <row r="189456">
      <c r="A189456" s="1" t="s">
        <v>59209</v>
      </c>
    </row>
    <row r="189457">
      <c r="A189457" s="1" t="s">
        <v>59210</v>
      </c>
    </row>
    <row r="189459">
      <c r="A189459" s="3" t="str">
        <f> ) Proses Sacuniing VEN &amp; Priva.</f>
        <v>#ERROR!</v>
      </c>
    </row>
    <row r="189460">
      <c r="A189460" s="1" t="s">
        <v>59211</v>
      </c>
    </row>
    <row r="189461">
      <c r="A189461" s="1" t="s">
        <v>59212</v>
      </c>
    </row>
    <row r="189463">
      <c r="A189463" s="1" t="s">
        <v>59213</v>
      </c>
    </row>
    <row r="189464">
      <c r="A189464" s="1" t="s">
        <v>59214</v>
      </c>
    </row>
    <row r="189465">
      <c r="A189465" s="1" t="s">
        <v>59215</v>
      </c>
    </row>
    <row r="189467">
      <c r="A189467" s="1" t="s">
        <v>59216</v>
      </c>
    </row>
    <row r="189468">
      <c r="A189468" s="1" t="s">
        <v>59202</v>
      </c>
    </row>
    <row r="189469">
      <c r="A189469" s="1" t="s">
        <v>59203</v>
      </c>
    </row>
    <row r="189470">
      <c r="A189470" s="1" t="s">
        <v>59204</v>
      </c>
    </row>
    <row r="189471">
      <c r="A189471" s="1" t="s">
        <v>59205</v>
      </c>
    </row>
    <row r="189472">
      <c r="A189472" s="1" t="s">
        <v>59206</v>
      </c>
    </row>
    <row r="189473">
      <c r="A189473" s="1" t="s">
        <v>59207</v>
      </c>
    </row>
    <row r="189474">
      <c r="A189474" s="1" t="s">
        <v>59208</v>
      </c>
    </row>
    <row r="189475">
      <c r="A189475" s="1" t="s">
        <v>59209</v>
      </c>
    </row>
    <row r="189476">
      <c r="A189476" s="1" t="s">
        <v>59210</v>
      </c>
    </row>
    <row r="189477">
      <c r="A189477" s="3" t="str">
        <f> ) Proses Sacuniing VEN &amp; Priva.</f>
        <v>#ERROR!</v>
      </c>
    </row>
    <row r="189478">
      <c r="A189478" s="1" t="s">
        <v>59211</v>
      </c>
    </row>
    <row r="189479">
      <c r="A189479" s="1" t="s">
        <v>59212</v>
      </c>
    </row>
    <row r="189480">
      <c r="A189480" s="1" t="s">
        <v>59213</v>
      </c>
    </row>
    <row r="189481">
      <c r="A189481" s="1" t="s">
        <v>59214</v>
      </c>
    </row>
    <row r="189482">
      <c r="A189482" s="1" t="s">
        <v>59217</v>
      </c>
    </row>
    <row r="189483">
      <c r="A189483" s="1" t="s">
        <v>59233</v>
      </c>
    </row>
    <row r="189485">
      <c r="A189485" s="1" t="s">
        <v>28207</v>
      </c>
    </row>
    <row r="189487">
      <c r="A189487" s="1" t="s">
        <v>28208</v>
      </c>
    </row>
    <row r="189489">
      <c r="A189489" s="1" t="s">
        <v>28209</v>
      </c>
    </row>
    <row r="189490">
      <c r="A189490" s="1" t="s">
        <v>28210</v>
      </c>
    </row>
    <row r="189491">
      <c r="A189491" s="1" t="s">
        <v>28211</v>
      </c>
    </row>
    <row r="189492">
      <c r="A189492" s="19">
        <v>45679.0</v>
      </c>
    </row>
    <row r="189494">
      <c r="A189494" s="1" t="s">
        <v>28212</v>
      </c>
    </row>
    <row r="189495">
      <c r="A189495" s="1" t="s">
        <v>59234</v>
      </c>
    </row>
    <row r="189497">
      <c r="A189497" s="1" t="s">
        <v>28214</v>
      </c>
    </row>
    <row r="189498">
      <c r="A189498" s="1" t="s">
        <v>28215</v>
      </c>
    </row>
    <row r="189500">
      <c r="A189500" s="1" t="s">
        <v>28216</v>
      </c>
    </row>
    <row r="189502">
      <c r="A189502" s="1" t="s">
        <v>28217</v>
      </c>
    </row>
    <row r="189503">
      <c r="A189503" s="1" t="s">
        <v>28218</v>
      </c>
    </row>
    <row r="189505">
      <c r="A189505" s="1" t="s">
        <v>28219</v>
      </c>
    </row>
    <row r="189506">
      <c r="A189506" s="1" t="s">
        <v>28220</v>
      </c>
    </row>
    <row r="189507">
      <c r="A189507" s="1" t="s">
        <v>28221</v>
      </c>
    </row>
    <row r="189509">
      <c r="A189509" s="1" t="s">
        <v>59235</v>
      </c>
    </row>
    <row r="189510">
      <c r="A189510" s="1" t="s">
        <v>59236</v>
      </c>
    </row>
    <row r="189511">
      <c r="A189511" s="1" t="s">
        <v>28224</v>
      </c>
    </row>
    <row r="189512">
      <c r="A189512" s="1" t="s">
        <v>28225</v>
      </c>
    </row>
    <row r="189513">
      <c r="A189513" s="1" t="s">
        <v>28226</v>
      </c>
    </row>
    <row r="189515">
      <c r="A189515" s="1" t="s">
        <v>28227</v>
      </c>
    </row>
    <row r="189517">
      <c r="A189517" s="1" t="s">
        <v>17624</v>
      </c>
    </row>
    <row r="189518">
      <c r="A189518" s="1" t="s">
        <v>28228</v>
      </c>
    </row>
    <row r="189519">
      <c r="A189519" s="1" t="s">
        <v>28208</v>
      </c>
    </row>
    <row r="189520">
      <c r="A189520" s="1" t="s">
        <v>28209</v>
      </c>
    </row>
    <row r="189521">
      <c r="A189521" s="1" t="s">
        <v>28210</v>
      </c>
    </row>
    <row r="189522">
      <c r="A189522" s="1" t="s">
        <v>28211</v>
      </c>
    </row>
    <row r="189523">
      <c r="A189523" s="19">
        <v>45679.0</v>
      </c>
    </row>
    <row r="189524">
      <c r="A189524" s="1" t="s">
        <v>28212</v>
      </c>
    </row>
    <row r="189525">
      <c r="A189525" s="1" t="s">
        <v>59234</v>
      </c>
    </row>
    <row r="189526">
      <c r="A189526" s="1" t="s">
        <v>28214</v>
      </c>
    </row>
    <row r="189527">
      <c r="A189527" s="1" t="s">
        <v>28215</v>
      </c>
    </row>
    <row r="189528">
      <c r="A189528" s="1" t="s">
        <v>28216</v>
      </c>
    </row>
    <row r="189529">
      <c r="A189529" s="1" t="s">
        <v>28217</v>
      </c>
    </row>
    <row r="189530">
      <c r="A189530" s="1" t="s">
        <v>28218</v>
      </c>
    </row>
    <row r="189531">
      <c r="A189531" s="1" t="s">
        <v>28219</v>
      </c>
    </row>
    <row r="189532">
      <c r="A189532" s="1" t="s">
        <v>28220</v>
      </c>
    </row>
    <row r="189533">
      <c r="A189533" s="1" t="s">
        <v>28221</v>
      </c>
    </row>
    <row r="189534">
      <c r="A189534" s="1" t="s">
        <v>59235</v>
      </c>
    </row>
    <row r="189535">
      <c r="A189535" s="1" t="s">
        <v>59236</v>
      </c>
    </row>
    <row r="189536">
      <c r="A189536" s="1" t="s">
        <v>28224</v>
      </c>
    </row>
    <row r="189537">
      <c r="A189537" s="1" t="s">
        <v>28225</v>
      </c>
    </row>
    <row r="189538">
      <c r="A189538" s="1" t="s">
        <v>28226</v>
      </c>
    </row>
    <row r="189539">
      <c r="A189539" s="1" t="s">
        <v>28227</v>
      </c>
    </row>
    <row r="189540">
      <c r="A189540" s="1" t="s">
        <v>59237</v>
      </c>
    </row>
    <row r="189541">
      <c r="A189541" s="1" t="s">
        <v>59238</v>
      </c>
    </row>
    <row r="189543">
      <c r="A189543" s="1" t="s">
        <v>28207</v>
      </c>
    </row>
    <row r="189545">
      <c r="A189545" s="1" t="s">
        <v>28208</v>
      </c>
    </row>
    <row r="189547">
      <c r="A189547" s="1" t="s">
        <v>28209</v>
      </c>
    </row>
    <row r="189548">
      <c r="A189548" s="1" t="s">
        <v>28210</v>
      </c>
    </row>
    <row r="189549">
      <c r="A189549" s="1" t="s">
        <v>28211</v>
      </c>
    </row>
    <row r="189550">
      <c r="A189550" s="19">
        <v>45679.0</v>
      </c>
    </row>
    <row r="189552">
      <c r="A189552" s="1" t="s">
        <v>28212</v>
      </c>
    </row>
    <row r="189553">
      <c r="A189553" s="1" t="s">
        <v>28213</v>
      </c>
    </row>
    <row r="189555">
      <c r="A189555" s="1" t="s">
        <v>28214</v>
      </c>
    </row>
    <row r="189556">
      <c r="A189556" s="1" t="s">
        <v>28215</v>
      </c>
    </row>
    <row r="189558">
      <c r="A189558" s="1" t="s">
        <v>28216</v>
      </c>
    </row>
    <row r="189560">
      <c r="A189560" s="1" t="s">
        <v>28217</v>
      </c>
    </row>
    <row r="189561">
      <c r="A189561" s="1" t="s">
        <v>28218</v>
      </c>
    </row>
    <row r="189563">
      <c r="A189563" s="1" t="s">
        <v>28219</v>
      </c>
    </row>
    <row r="189564">
      <c r="A189564" s="1" t="s">
        <v>28220</v>
      </c>
    </row>
    <row r="189565">
      <c r="A189565" s="1" t="s">
        <v>28221</v>
      </c>
    </row>
    <row r="189567">
      <c r="A189567" s="1" t="s">
        <v>28222</v>
      </c>
    </row>
    <row r="189568">
      <c r="A189568" s="1" t="s">
        <v>28223</v>
      </c>
    </row>
    <row r="189569">
      <c r="A189569" s="1" t="s">
        <v>28224</v>
      </c>
    </row>
    <row r="189570">
      <c r="A189570" s="1" t="s">
        <v>28225</v>
      </c>
    </row>
    <row r="189571">
      <c r="A189571" s="1" t="s">
        <v>28226</v>
      </c>
    </row>
    <row r="189573">
      <c r="A189573" s="1" t="s">
        <v>28227</v>
      </c>
    </row>
    <row r="189575">
      <c r="A189575" s="1" t="s">
        <v>2001</v>
      </c>
    </row>
    <row r="189576">
      <c r="A189576" s="1" t="s">
        <v>28228</v>
      </c>
    </row>
    <row r="189577">
      <c r="A189577" s="1" t="s">
        <v>28208</v>
      </c>
    </row>
    <row r="189578">
      <c r="A189578" s="1" t="s">
        <v>28209</v>
      </c>
    </row>
    <row r="189579">
      <c r="A189579" s="1" t="s">
        <v>28210</v>
      </c>
    </row>
    <row r="189580">
      <c r="A189580" s="1" t="s">
        <v>28211</v>
      </c>
    </row>
    <row r="189581">
      <c r="A189581" s="19">
        <v>45679.0</v>
      </c>
    </row>
    <row r="189582">
      <c r="A189582" s="1" t="s">
        <v>28212</v>
      </c>
    </row>
    <row r="189583">
      <c r="A189583" s="1" t="s">
        <v>28213</v>
      </c>
    </row>
    <row r="189584">
      <c r="A189584" s="1" t="s">
        <v>28214</v>
      </c>
    </row>
    <row r="189585">
      <c r="A189585" s="1" t="s">
        <v>28215</v>
      </c>
    </row>
    <row r="189586">
      <c r="A189586" s="1" t="s">
        <v>28216</v>
      </c>
    </row>
    <row r="189587">
      <c r="A189587" s="1" t="s">
        <v>28217</v>
      </c>
    </row>
    <row r="189588">
      <c r="A189588" s="1" t="s">
        <v>28218</v>
      </c>
    </row>
    <row r="189589">
      <c r="A189589" s="1" t="s">
        <v>28219</v>
      </c>
    </row>
    <row r="189590">
      <c r="A189590" s="1" t="s">
        <v>28220</v>
      </c>
    </row>
    <row r="189591">
      <c r="A189591" s="1" t="s">
        <v>28221</v>
      </c>
    </row>
    <row r="189592">
      <c r="A189592" s="1" t="s">
        <v>28222</v>
      </c>
    </row>
    <row r="189593">
      <c r="A189593" s="1" t="s">
        <v>28223</v>
      </c>
    </row>
    <row r="189594">
      <c r="A189594" s="1" t="s">
        <v>28224</v>
      </c>
    </row>
    <row r="189595">
      <c r="A189595" s="1" t="s">
        <v>28225</v>
      </c>
    </row>
    <row r="189596">
      <c r="A189596" s="1" t="s">
        <v>28226</v>
      </c>
    </row>
    <row r="189597">
      <c r="A189597" s="1" t="s">
        <v>28227</v>
      </c>
    </row>
    <row r="189598">
      <c r="A189598" s="1" t="s">
        <v>28229</v>
      </c>
    </row>
    <row r="189599">
      <c r="A189599" s="1" t="s">
        <v>59239</v>
      </c>
    </row>
    <row r="189600">
      <c r="A189600" s="1" t="s">
        <v>59240</v>
      </c>
    </row>
    <row r="189601">
      <c r="A189601" s="1" t="s">
        <v>59241</v>
      </c>
    </row>
    <row r="189602">
      <c r="A189602" s="1" t="s">
        <v>59242</v>
      </c>
    </row>
    <row r="189603">
      <c r="A189603" s="1" t="s">
        <v>59243</v>
      </c>
    </row>
    <row r="189604">
      <c r="A189604" s="1" t="s">
        <v>59244</v>
      </c>
    </row>
    <row r="189605">
      <c r="A189605" s="1" t="s">
        <v>45417</v>
      </c>
    </row>
    <row r="189606">
      <c r="A189606" s="1" t="s">
        <v>59245</v>
      </c>
    </row>
    <row r="189607">
      <c r="A189607" s="1" t="s">
        <v>322</v>
      </c>
    </row>
    <row r="189608">
      <c r="A189608" s="1" t="s">
        <v>8688</v>
      </c>
    </row>
    <row r="189609">
      <c r="A189609" s="1" t="s">
        <v>59246</v>
      </c>
    </row>
    <row r="189610">
      <c r="A189610" s="1" t="s">
        <v>59247</v>
      </c>
    </row>
    <row r="189611">
      <c r="A189611" s="1" t="s">
        <v>59248</v>
      </c>
    </row>
    <row r="189612">
      <c r="A189612" s="1" t="s">
        <v>59241</v>
      </c>
    </row>
    <row r="189613">
      <c r="A189613" s="1" t="s">
        <v>59242</v>
      </c>
    </row>
    <row r="189614">
      <c r="A189614" s="1" t="s">
        <v>59243</v>
      </c>
    </row>
    <row r="189615">
      <c r="A189615" s="1" t="s">
        <v>59244</v>
      </c>
    </row>
    <row r="189616">
      <c r="A189616" s="1" t="s">
        <v>59245</v>
      </c>
    </row>
    <row r="189617">
      <c r="A189617" s="1" t="s">
        <v>59246</v>
      </c>
    </row>
    <row r="189618">
      <c r="A189618" s="1" t="s">
        <v>59247</v>
      </c>
    </row>
    <row r="189619">
      <c r="A189619" s="1" t="s">
        <v>59249</v>
      </c>
    </row>
    <row r="189620">
      <c r="A189620" s="1" t="s">
        <v>59250</v>
      </c>
    </row>
    <row r="189622">
      <c r="A189622" s="1" t="s">
        <v>28207</v>
      </c>
    </row>
    <row r="189624">
      <c r="A189624" s="1" t="s">
        <v>28208</v>
      </c>
    </row>
    <row r="189626">
      <c r="A189626" s="1" t="s">
        <v>28209</v>
      </c>
    </row>
    <row r="189627">
      <c r="A189627" s="1" t="s">
        <v>28210</v>
      </c>
    </row>
    <row r="189628">
      <c r="A189628" s="1" t="s">
        <v>28211</v>
      </c>
    </row>
    <row r="189629">
      <c r="A189629" s="19">
        <v>45679.0</v>
      </c>
    </row>
    <row r="189631">
      <c r="A189631" s="1" t="s">
        <v>28212</v>
      </c>
    </row>
    <row r="189632">
      <c r="A189632" s="1" t="s">
        <v>28213</v>
      </c>
    </row>
    <row r="189634">
      <c r="A189634" s="1" t="s">
        <v>28214</v>
      </c>
    </row>
    <row r="189635">
      <c r="A189635" s="1" t="s">
        <v>28215</v>
      </c>
    </row>
    <row r="189637">
      <c r="A189637" s="1" t="s">
        <v>28216</v>
      </c>
    </row>
    <row r="189639">
      <c r="A189639" s="1" t="s">
        <v>28217</v>
      </c>
    </row>
    <row r="189640">
      <c r="A189640" s="1" t="s">
        <v>28218</v>
      </c>
    </row>
    <row r="189642">
      <c r="A189642" s="1" t="s">
        <v>28219</v>
      </c>
    </row>
    <row r="189643">
      <c r="A189643" s="1" t="s">
        <v>28220</v>
      </c>
    </row>
    <row r="189644">
      <c r="A189644" s="1" t="s">
        <v>28221</v>
      </c>
    </row>
    <row r="189646">
      <c r="A189646" s="1" t="s">
        <v>28222</v>
      </c>
    </row>
    <row r="189647">
      <c r="A189647" s="1" t="s">
        <v>28223</v>
      </c>
    </row>
    <row r="189648">
      <c r="A189648" s="1" t="s">
        <v>28224</v>
      </c>
    </row>
    <row r="189649">
      <c r="A189649" s="1" t="s">
        <v>28225</v>
      </c>
    </row>
    <row r="189650">
      <c r="A189650" s="1" t="s">
        <v>28226</v>
      </c>
    </row>
    <row r="189652">
      <c r="A189652" s="1" t="s">
        <v>28227</v>
      </c>
    </row>
    <row r="189654">
      <c r="A189654" s="1" t="s">
        <v>2001</v>
      </c>
    </row>
    <row r="189655">
      <c r="A189655" s="1" t="s">
        <v>28228</v>
      </c>
    </row>
    <row r="189656">
      <c r="A189656" s="1" t="s">
        <v>28208</v>
      </c>
    </row>
    <row r="189657">
      <c r="A189657" s="1" t="s">
        <v>28209</v>
      </c>
    </row>
    <row r="189658">
      <c r="A189658" s="1" t="s">
        <v>28210</v>
      </c>
    </row>
    <row r="189659">
      <c r="A189659" s="1" t="s">
        <v>28211</v>
      </c>
    </row>
    <row r="189660">
      <c r="A189660" s="19">
        <v>45679.0</v>
      </c>
    </row>
    <row r="189661">
      <c r="A189661" s="1" t="s">
        <v>28212</v>
      </c>
    </row>
    <row r="189662">
      <c r="A189662" s="1" t="s">
        <v>28213</v>
      </c>
    </row>
    <row r="189663">
      <c r="A189663" s="1" t="s">
        <v>28214</v>
      </c>
    </row>
    <row r="189664">
      <c r="A189664" s="1" t="s">
        <v>28215</v>
      </c>
    </row>
    <row r="189665">
      <c r="A189665" s="1" t="s">
        <v>28216</v>
      </c>
    </row>
    <row r="189666">
      <c r="A189666" s="1" t="s">
        <v>28217</v>
      </c>
    </row>
    <row r="189667">
      <c r="A189667" s="1" t="s">
        <v>28218</v>
      </c>
    </row>
    <row r="189668">
      <c r="A189668" s="1" t="s">
        <v>28219</v>
      </c>
    </row>
    <row r="189669">
      <c r="A189669" s="1" t="s">
        <v>28220</v>
      </c>
    </row>
    <row r="189670">
      <c r="A189670" s="1" t="s">
        <v>28221</v>
      </c>
    </row>
    <row r="189671">
      <c r="A189671" s="1" t="s">
        <v>28222</v>
      </c>
    </row>
    <row r="189672">
      <c r="A189672" s="1" t="s">
        <v>28223</v>
      </c>
    </row>
    <row r="189673">
      <c r="A189673" s="1" t="s">
        <v>28224</v>
      </c>
    </row>
    <row r="189674">
      <c r="A189674" s="1" t="s">
        <v>28225</v>
      </c>
    </row>
    <row r="189675">
      <c r="A189675" s="1" t="s">
        <v>28226</v>
      </c>
    </row>
    <row r="189676">
      <c r="A189676" s="1" t="s">
        <v>28227</v>
      </c>
    </row>
    <row r="189677">
      <c r="A189677" s="1" t="s">
        <v>28229</v>
      </c>
    </row>
    <row r="189678">
      <c r="A189678" s="1" t="s">
        <v>59251</v>
      </c>
    </row>
    <row r="189680">
      <c r="A189680" s="1" t="s">
        <v>59252</v>
      </c>
    </row>
    <row r="189682">
      <c r="A189682" s="1" t="s">
        <v>6214</v>
      </c>
    </row>
    <row r="189684">
      <c r="A189684" s="1" t="s">
        <v>59253</v>
      </c>
    </row>
    <row r="189686">
      <c r="A189686" s="1" t="s">
        <v>7746</v>
      </c>
    </row>
    <row r="189687">
      <c r="A189687" s="1" t="s">
        <v>59254</v>
      </c>
    </row>
    <row r="189688">
      <c r="A189688" s="1" t="s">
        <v>59252</v>
      </c>
    </row>
    <row r="189689">
      <c r="A189689" s="1" t="s">
        <v>59255</v>
      </c>
    </row>
    <row r="189690">
      <c r="A189690" s="1" t="s">
        <v>59256</v>
      </c>
    </row>
    <row r="189691">
      <c r="A189691" s="3" t="str">
        <f> Candda a. Nev,</f>
        <v>#ERROR!</v>
      </c>
    </row>
    <row r="189692">
      <c r="A189692" s="1" t="s">
        <v>59257</v>
      </c>
    </row>
    <row r="189693">
      <c r="A189693" s="1" t="s">
        <v>59258</v>
      </c>
    </row>
    <row r="189694">
      <c r="A189694" s="3" t="str">
        <f> te Wee whe eres</f>
        <v>#ERROR!</v>
      </c>
    </row>
    <row r="189695">
      <c r="A189695" s="1" t="s">
        <v>59259</v>
      </c>
    </row>
    <row r="189696">
      <c r="A189696" s="1" t="s">
        <v>59260</v>
      </c>
    </row>
    <row r="189697">
      <c r="A189697" s="1" t="s">
        <v>33275</v>
      </c>
    </row>
    <row r="189698">
      <c r="A189698" s="1" t="s">
        <v>59261</v>
      </c>
    </row>
    <row r="189699">
      <c r="A189699" s="3" t="str">
        <f> KEEN | ESD tae Evaro</f>
        <v>#ERROR!</v>
      </c>
    </row>
    <row r="189700">
      <c r="A189700" s="1" t="s">
        <v>59262</v>
      </c>
    </row>
    <row r="189701">
      <c r="A189701" s="1" t="s">
        <v>59263</v>
      </c>
    </row>
    <row r="189702">
      <c r="A189702" s="1" t="s">
        <v>59264</v>
      </c>
    </row>
    <row r="189703">
      <c r="A189703" s="1" t="s">
        <v>59265</v>
      </c>
    </row>
    <row r="189704">
      <c r="A189704" s="1" t="s">
        <v>59266</v>
      </c>
    </row>
    <row r="189705">
      <c r="A189705" s="1" t="s">
        <v>59267</v>
      </c>
    </row>
    <row r="189706">
      <c r="A189706" s="1" t="s">
        <v>59268</v>
      </c>
    </row>
    <row r="189707">
      <c r="A189707" s="1" t="s">
        <v>59269</v>
      </c>
    </row>
    <row r="189708">
      <c r="A189708" s="3" t="str">
        <f> Candda a. Nev,</f>
        <v>#ERROR!</v>
      </c>
    </row>
    <row r="189709">
      <c r="A189709" s="1" t="s">
        <v>59257</v>
      </c>
    </row>
    <row r="189710">
      <c r="A189710" s="1" t="s">
        <v>59258</v>
      </c>
    </row>
    <row r="189711">
      <c r="A189711" s="3" t="str">
        <f> te Wee whe eres</f>
        <v>#ERROR!</v>
      </c>
    </row>
    <row r="189712">
      <c r="A189712" s="1" t="s">
        <v>59259</v>
      </c>
    </row>
    <row r="189713">
      <c r="A189713" s="1" t="s">
        <v>59260</v>
      </c>
    </row>
    <row r="189714">
      <c r="A189714" s="1" t="s">
        <v>33275</v>
      </c>
    </row>
    <row r="189715">
      <c r="A189715" s="1" t="s">
        <v>59261</v>
      </c>
    </row>
    <row r="189716">
      <c r="A189716" s="3" t="str">
        <f> KEEN | ESD tae Evaro</f>
        <v>#ERROR!</v>
      </c>
    </row>
    <row r="189717">
      <c r="A189717" s="1" t="s">
        <v>59262</v>
      </c>
    </row>
    <row r="189718">
      <c r="A189718" s="1" t="s">
        <v>59263</v>
      </c>
    </row>
    <row r="189719">
      <c r="A189719" s="1" t="s">
        <v>59264</v>
      </c>
    </row>
    <row r="189720">
      <c r="A189720" s="1" t="s">
        <v>59265</v>
      </c>
    </row>
    <row r="189721">
      <c r="A189721" s="1" t="s">
        <v>59266</v>
      </c>
    </row>
    <row r="189722">
      <c r="A189722" s="1" t="s">
        <v>59267</v>
      </c>
    </row>
    <row r="189723">
      <c r="A189723" s="1" t="s">
        <v>59268</v>
      </c>
    </row>
    <row r="189724">
      <c r="A189724" s="1" t="s">
        <v>59270</v>
      </c>
    </row>
    <row r="189725">
      <c r="A189725" s="1" t="s">
        <v>59271</v>
      </c>
    </row>
    <row r="189727">
      <c r="A189727" s="1" t="s">
        <v>59272</v>
      </c>
    </row>
    <row r="189729">
      <c r="A189729" s="1" t="s">
        <v>6214</v>
      </c>
    </row>
    <row r="189731">
      <c r="A189731" s="1" t="s">
        <v>59253</v>
      </c>
    </row>
    <row r="189733">
      <c r="A189733" s="1" t="s">
        <v>233</v>
      </c>
    </row>
    <row r="189734">
      <c r="A189734" s="1" t="s">
        <v>59273</v>
      </c>
    </row>
    <row r="189735">
      <c r="A189735" s="1" t="s">
        <v>59274</v>
      </c>
    </row>
    <row r="189736">
      <c r="A189736" s="1" t="s">
        <v>59275</v>
      </c>
    </row>
    <row r="189737">
      <c r="A189737" s="1" t="s">
        <v>59276</v>
      </c>
    </row>
    <row r="189738">
      <c r="A189738" s="1" t="s">
        <v>59277</v>
      </c>
    </row>
    <row r="189739">
      <c r="A189739" s="1" t="s">
        <v>59278</v>
      </c>
    </row>
    <row r="189741">
      <c r="A189741" s="1" t="s">
        <v>59279</v>
      </c>
    </row>
    <row r="189743">
      <c r="A189743" s="1" t="s">
        <v>59280</v>
      </c>
    </row>
    <row r="189744">
      <c r="A189744" s="1" t="s">
        <v>59281</v>
      </c>
    </row>
    <row r="189745">
      <c r="A189745" s="1" t="s">
        <v>59282</v>
      </c>
    </row>
    <row r="189746">
      <c r="A189746" s="1" t="s">
        <v>59283</v>
      </c>
    </row>
    <row r="189748">
      <c r="A189748" s="1" t="s">
        <v>59284</v>
      </c>
    </row>
    <row r="189750">
      <c r="A189750" s="1" t="s">
        <v>59285</v>
      </c>
    </row>
    <row r="189751">
      <c r="A189751" s="1" t="s">
        <v>59286</v>
      </c>
    </row>
    <row r="189752">
      <c r="A189752" s="1" t="s">
        <v>59287</v>
      </c>
    </row>
    <row r="189754">
      <c r="A189754" s="1" t="s">
        <v>59288</v>
      </c>
    </row>
    <row r="189756">
      <c r="A189756" s="1" t="s">
        <v>59289</v>
      </c>
    </row>
    <row r="189757">
      <c r="A189757" s="1" t="s">
        <v>59290</v>
      </c>
    </row>
    <row r="189759">
      <c r="A189759" s="1" t="s">
        <v>59291</v>
      </c>
    </row>
    <row r="189760">
      <c r="A189760" s="1" t="s">
        <v>59292</v>
      </c>
    </row>
    <row r="189761">
      <c r="A189761" s="1" t="s">
        <v>59293</v>
      </c>
    </row>
    <row r="189763">
      <c r="A189763" s="1" t="s">
        <v>59294</v>
      </c>
    </row>
    <row r="189764">
      <c r="A189764" s="1" t="s">
        <v>59295</v>
      </c>
    </row>
    <row r="189765">
      <c r="A189765" s="1" t="s">
        <v>59296</v>
      </c>
    </row>
    <row r="189767">
      <c r="A189767" s="1" t="s">
        <v>59297</v>
      </c>
    </row>
    <row r="189768">
      <c r="A189768" s="1" t="s">
        <v>59298</v>
      </c>
    </row>
    <row r="189769">
      <c r="A189769" s="1" t="s">
        <v>59299</v>
      </c>
    </row>
    <row r="189771">
      <c r="A189771" s="1" t="s">
        <v>59300</v>
      </c>
    </row>
    <row r="189773">
      <c r="A189773" s="1" t="s">
        <v>59301</v>
      </c>
    </row>
    <row r="189774">
      <c r="A189774" s="1" t="s">
        <v>59279</v>
      </c>
    </row>
    <row r="189775">
      <c r="A189775" s="1" t="s">
        <v>59280</v>
      </c>
    </row>
    <row r="189776">
      <c r="A189776" s="1" t="s">
        <v>59281</v>
      </c>
    </row>
    <row r="189777">
      <c r="A189777" s="1" t="s">
        <v>59282</v>
      </c>
    </row>
    <row r="189778">
      <c r="A189778" s="1" t="s">
        <v>59283</v>
      </c>
    </row>
    <row r="189779">
      <c r="A189779" s="1" t="s">
        <v>59284</v>
      </c>
    </row>
    <row r="189780">
      <c r="A189780" s="1" t="s">
        <v>59285</v>
      </c>
    </row>
    <row r="189781">
      <c r="A189781" s="1" t="s">
        <v>59286</v>
      </c>
    </row>
    <row r="189782">
      <c r="A189782" s="1" t="s">
        <v>59287</v>
      </c>
    </row>
    <row r="189783">
      <c r="A189783" s="1" t="s">
        <v>59288</v>
      </c>
    </row>
    <row r="189784">
      <c r="A189784" s="1" t="s">
        <v>59289</v>
      </c>
    </row>
    <row r="189785">
      <c r="A189785" s="1" t="s">
        <v>59290</v>
      </c>
    </row>
    <row r="189786">
      <c r="A189786" s="1" t="s">
        <v>59291</v>
      </c>
    </row>
    <row r="189787">
      <c r="A189787" s="1" t="s">
        <v>59292</v>
      </c>
    </row>
    <row r="189788">
      <c r="A189788" s="1" t="s">
        <v>59293</v>
      </c>
    </row>
    <row r="189789">
      <c r="A189789" s="1" t="s">
        <v>59294</v>
      </c>
    </row>
    <row r="189790">
      <c r="A189790" s="1" t="s">
        <v>59295</v>
      </c>
    </row>
    <row r="189791">
      <c r="A189791" s="1" t="s">
        <v>59296</v>
      </c>
    </row>
    <row r="189792">
      <c r="A189792" s="1" t="s">
        <v>59297</v>
      </c>
    </row>
    <row r="189793">
      <c r="A189793" s="1" t="s">
        <v>59298</v>
      </c>
    </row>
    <row r="189794">
      <c r="A189794" s="1" t="s">
        <v>59299</v>
      </c>
    </row>
    <row r="189795">
      <c r="A189795" s="1" t="s">
        <v>59302</v>
      </c>
    </row>
    <row r="189796">
      <c r="A189796" s="1" t="s">
        <v>59303</v>
      </c>
    </row>
    <row r="189797">
      <c r="A189797" s="1" t="s">
        <v>59304</v>
      </c>
    </row>
    <row r="189799">
      <c r="A189799" s="1" t="s">
        <v>59305</v>
      </c>
    </row>
    <row r="189800">
      <c r="A189800" s="1" t="s">
        <v>59306</v>
      </c>
    </row>
    <row r="189801">
      <c r="A189801" s="1" t="s">
        <v>59307</v>
      </c>
    </row>
    <row r="189803">
      <c r="A189803" s="1" t="s">
        <v>59308</v>
      </c>
    </row>
    <row r="189805">
      <c r="A189805" s="1" t="s">
        <v>59309</v>
      </c>
    </row>
    <row r="189807">
      <c r="A189807" s="1" t="s">
        <v>59310</v>
      </c>
    </row>
    <row r="189809">
      <c r="A189809" s="1" t="s">
        <v>59311</v>
      </c>
    </row>
    <row r="189811">
      <c r="A189811" s="1" t="s">
        <v>59312</v>
      </c>
    </row>
    <row r="189812">
      <c r="A189812" s="1" t="s">
        <v>59313</v>
      </c>
    </row>
    <row r="189814">
      <c r="A189814" s="1" t="s">
        <v>59314</v>
      </c>
    </row>
    <row r="189815">
      <c r="A189815" s="1" t="s">
        <v>59304</v>
      </c>
    </row>
    <row r="189816">
      <c r="A189816" s="1" t="s">
        <v>59305</v>
      </c>
    </row>
    <row r="189817">
      <c r="A189817" s="1" t="s">
        <v>59306</v>
      </c>
    </row>
    <row r="189818">
      <c r="A189818" s="1" t="s">
        <v>59307</v>
      </c>
    </row>
    <row r="189819">
      <c r="A189819" s="1" t="s">
        <v>59309</v>
      </c>
    </row>
    <row r="189820">
      <c r="A189820" s="1" t="s">
        <v>59311</v>
      </c>
    </row>
    <row r="189821">
      <c r="A189821" s="1" t="s">
        <v>59315</v>
      </c>
    </row>
    <row r="189822">
      <c r="A189822" s="1" t="s">
        <v>59316</v>
      </c>
    </row>
    <row r="189824">
      <c r="A189824" s="1" t="s">
        <v>26413</v>
      </c>
    </row>
    <row r="189826">
      <c r="A189826" s="1" t="s">
        <v>26414</v>
      </c>
    </row>
    <row r="189828">
      <c r="A189828" s="1" t="s">
        <v>26415</v>
      </c>
    </row>
    <row r="189830">
      <c r="A189830" s="1" t="s">
        <v>26416</v>
      </c>
    </row>
    <row r="189832">
      <c r="A189832" s="1" t="s">
        <v>26417</v>
      </c>
    </row>
    <row r="189834">
      <c r="A189834" s="1" t="s">
        <v>26418</v>
      </c>
    </row>
    <row r="189835">
      <c r="A189835" s="1" t="s">
        <v>26419</v>
      </c>
    </row>
    <row r="189837">
      <c r="A189837" s="1" t="s">
        <v>26420</v>
      </c>
    </row>
    <row r="189838">
      <c r="A189838" s="1" t="s">
        <v>26413</v>
      </c>
    </row>
    <row r="189839">
      <c r="A189839" s="1" t="s">
        <v>26414</v>
      </c>
    </row>
    <row r="189840">
      <c r="A189840" s="1" t="s">
        <v>26415</v>
      </c>
    </row>
    <row r="189841">
      <c r="A189841" s="1" t="s">
        <v>26417</v>
      </c>
    </row>
    <row r="189842">
      <c r="A189842" s="1" t="s">
        <v>26418</v>
      </c>
    </row>
    <row r="189843">
      <c r="A189843" s="1" t="s">
        <v>26421</v>
      </c>
    </row>
    <row r="189844">
      <c r="A189844" s="1" t="s">
        <v>59317</v>
      </c>
    </row>
    <row r="189846">
      <c r="A189846" s="1" t="s">
        <v>26413</v>
      </c>
    </row>
    <row r="189848">
      <c r="A189848" s="1" t="s">
        <v>26414</v>
      </c>
    </row>
    <row r="189850">
      <c r="A189850" s="1" t="s">
        <v>26415</v>
      </c>
    </row>
    <row r="189852">
      <c r="A189852" s="1" t="s">
        <v>26416</v>
      </c>
    </row>
    <row r="189854">
      <c r="A189854" s="1" t="s">
        <v>26417</v>
      </c>
    </row>
    <row r="189856">
      <c r="A189856" s="1" t="s">
        <v>26418</v>
      </c>
    </row>
    <row r="189857">
      <c r="A189857" s="1" t="s">
        <v>26419</v>
      </c>
    </row>
    <row r="189859">
      <c r="A189859" s="1" t="s">
        <v>26420</v>
      </c>
    </row>
    <row r="189860">
      <c r="A189860" s="1" t="s">
        <v>26413</v>
      </c>
    </row>
    <row r="189861">
      <c r="A189861" s="1" t="s">
        <v>26414</v>
      </c>
    </row>
    <row r="189862">
      <c r="A189862" s="1" t="s">
        <v>26415</v>
      </c>
    </row>
    <row r="189863">
      <c r="A189863" s="1" t="s">
        <v>26417</v>
      </c>
    </row>
    <row r="189864">
      <c r="A189864" s="1" t="s">
        <v>26418</v>
      </c>
    </row>
    <row r="189865">
      <c r="A189865" s="1" t="s">
        <v>26421</v>
      </c>
    </row>
    <row r="189866">
      <c r="A189866" s="1" t="s">
        <v>59318</v>
      </c>
    </row>
    <row r="189867">
      <c r="A189867" s="1" t="s">
        <v>59319</v>
      </c>
    </row>
    <row r="189868">
      <c r="A189868" s="1" t="s">
        <v>59320</v>
      </c>
    </row>
    <row r="189869">
      <c r="A189869" s="1" t="s">
        <v>59321</v>
      </c>
    </row>
    <row r="189870">
      <c r="A189870" s="1" t="s">
        <v>59322</v>
      </c>
    </row>
    <row r="189871">
      <c r="A189871" s="1" t="s">
        <v>59323</v>
      </c>
    </row>
    <row r="189872">
      <c r="A189872" s="1" t="s">
        <v>59319</v>
      </c>
    </row>
    <row r="189873">
      <c r="A189873" s="1" t="s">
        <v>59320</v>
      </c>
    </row>
    <row r="189874">
      <c r="A189874" s="1" t="s">
        <v>59321</v>
      </c>
    </row>
    <row r="189875">
      <c r="A189875" s="1" t="s">
        <v>59322</v>
      </c>
    </row>
    <row r="189876">
      <c r="A189876" s="1" t="s">
        <v>59324</v>
      </c>
    </row>
    <row r="189877">
      <c r="A189877" s="1" t="s">
        <v>59325</v>
      </c>
    </row>
    <row r="189879">
      <c r="A189879" s="1" t="s">
        <v>26423</v>
      </c>
    </row>
    <row r="189881">
      <c r="A189881" s="1" t="s">
        <v>26424</v>
      </c>
    </row>
    <row r="189883">
      <c r="A189883" s="1" t="s">
        <v>451</v>
      </c>
    </row>
    <row r="189885">
      <c r="A189885" s="1" t="s">
        <v>26425</v>
      </c>
    </row>
    <row r="189887">
      <c r="A189887" s="1" t="s">
        <v>26426</v>
      </c>
    </row>
    <row r="189888">
      <c r="A189888" s="1" t="s">
        <v>26427</v>
      </c>
    </row>
    <row r="189889">
      <c r="A189889" s="1" t="s">
        <v>26428</v>
      </c>
    </row>
    <row r="189891">
      <c r="A189891" s="1" t="s">
        <v>26429</v>
      </c>
    </row>
    <row r="189892">
      <c r="A189892" s="1" t="s">
        <v>26430</v>
      </c>
    </row>
    <row r="189894">
      <c r="A189894" s="1" t="s">
        <v>879</v>
      </c>
    </row>
    <row r="189896">
      <c r="A189896" s="1" t="s">
        <v>11740</v>
      </c>
    </row>
    <row r="189897">
      <c r="A189897" s="1" t="s">
        <v>26431</v>
      </c>
    </row>
    <row r="189898">
      <c r="A189898" s="1" t="s">
        <v>26423</v>
      </c>
    </row>
    <row r="189899">
      <c r="A189899" s="1" t="s">
        <v>26424</v>
      </c>
    </row>
    <row r="189900">
      <c r="A189900" s="1" t="s">
        <v>26425</v>
      </c>
    </row>
    <row r="189901">
      <c r="A189901" s="1" t="s">
        <v>26426</v>
      </c>
    </row>
    <row r="189902">
      <c r="A189902" s="1" t="s">
        <v>26427</v>
      </c>
    </row>
    <row r="189903">
      <c r="A189903" s="1" t="s">
        <v>26428</v>
      </c>
    </row>
    <row r="189904">
      <c r="A189904" s="1" t="s">
        <v>26429</v>
      </c>
    </row>
    <row r="189905">
      <c r="A189905" s="1" t="s">
        <v>26430</v>
      </c>
    </row>
    <row r="189906">
      <c r="A189906" s="1" t="s">
        <v>26432</v>
      </c>
    </row>
    <row r="189907">
      <c r="A189907" s="1" t="s">
        <v>59326</v>
      </c>
    </row>
    <row r="189909">
      <c r="A189909" s="1" t="s">
        <v>26423</v>
      </c>
    </row>
    <row r="189911">
      <c r="A189911" s="1" t="s">
        <v>26424</v>
      </c>
    </row>
    <row r="189913">
      <c r="A189913" s="1" t="s">
        <v>451</v>
      </c>
    </row>
    <row r="189915">
      <c r="A189915" s="1" t="s">
        <v>26425</v>
      </c>
    </row>
    <row r="189917">
      <c r="A189917" s="1" t="s">
        <v>26426</v>
      </c>
    </row>
    <row r="189918">
      <c r="A189918" s="1" t="s">
        <v>26427</v>
      </c>
    </row>
    <row r="189919">
      <c r="A189919" s="1" t="s">
        <v>26428</v>
      </c>
    </row>
    <row r="189921">
      <c r="A189921" s="1" t="s">
        <v>26429</v>
      </c>
    </row>
    <row r="189922">
      <c r="A189922" s="1" t="s">
        <v>26430</v>
      </c>
    </row>
    <row r="189924">
      <c r="A189924" s="1" t="s">
        <v>879</v>
      </c>
    </row>
    <row r="189926">
      <c r="A189926" s="1" t="s">
        <v>11740</v>
      </c>
    </row>
    <row r="189927">
      <c r="A189927" s="1" t="s">
        <v>26431</v>
      </c>
    </row>
    <row r="189928">
      <c r="A189928" s="1" t="s">
        <v>26423</v>
      </c>
    </row>
    <row r="189929">
      <c r="A189929" s="1" t="s">
        <v>26424</v>
      </c>
    </row>
    <row r="189930">
      <c r="A189930" s="1" t="s">
        <v>26425</v>
      </c>
    </row>
    <row r="189931">
      <c r="A189931" s="1" t="s">
        <v>26426</v>
      </c>
    </row>
    <row r="189932">
      <c r="A189932" s="1" t="s">
        <v>26427</v>
      </c>
    </row>
    <row r="189933">
      <c r="A189933" s="1" t="s">
        <v>26428</v>
      </c>
    </row>
    <row r="189934">
      <c r="A189934" s="1" t="s">
        <v>26429</v>
      </c>
    </row>
    <row r="189935">
      <c r="A189935" s="1" t="s">
        <v>26430</v>
      </c>
    </row>
    <row r="189936">
      <c r="A189936" s="1" t="s">
        <v>26432</v>
      </c>
    </row>
    <row r="189937">
      <c r="A189937" s="1" t="s">
        <v>59327</v>
      </c>
    </row>
    <row r="189939">
      <c r="A189939" s="1" t="s">
        <v>59328</v>
      </c>
    </row>
    <row r="189941">
      <c r="A189941" s="1" t="s">
        <v>8620</v>
      </c>
    </row>
    <row r="189942">
      <c r="A189942" s="1" t="s">
        <v>322</v>
      </c>
    </row>
    <row r="189944">
      <c r="A189944" s="1" t="s">
        <v>59329</v>
      </c>
    </row>
    <row r="189946">
      <c r="A189946" s="1" t="s">
        <v>59330</v>
      </c>
    </row>
    <row r="189948">
      <c r="A189948" s="1" t="s">
        <v>17277</v>
      </c>
    </row>
    <row r="189949">
      <c r="A189949" s="1" t="s">
        <v>59331</v>
      </c>
    </row>
    <row r="189950">
      <c r="A189950" s="1" t="s">
        <v>59332</v>
      </c>
    </row>
    <row r="189951">
      <c r="A189951" s="1">
        <v>3.0</v>
      </c>
    </row>
    <row r="189952">
      <c r="A189952" s="1">
        <v>3.0</v>
      </c>
    </row>
    <row r="189954">
      <c r="A189954" s="1" t="s">
        <v>34318</v>
      </c>
    </row>
    <row r="189955">
      <c r="A189955" s="1" t="s">
        <v>59333</v>
      </c>
    </row>
    <row r="189957">
      <c r="A189957" s="1" t="s">
        <v>59334</v>
      </c>
    </row>
    <row r="189959">
      <c r="A189959" s="1" t="s">
        <v>59335</v>
      </c>
    </row>
    <row r="189961">
      <c r="A189961" s="1" t="s">
        <v>59336</v>
      </c>
    </row>
    <row r="189963">
      <c r="A189963" s="1" t="s">
        <v>59337</v>
      </c>
    </row>
    <row r="189965">
      <c r="A189965" s="1" t="s">
        <v>59338</v>
      </c>
    </row>
    <row r="189967">
      <c r="A189967" s="1" t="s">
        <v>16173</v>
      </c>
    </row>
    <row r="189969">
      <c r="A189969" s="1" t="s">
        <v>59337</v>
      </c>
    </row>
    <row r="189970">
      <c r="A189970" s="1" t="s">
        <v>59339</v>
      </c>
    </row>
    <row r="189971">
      <c r="A189971" s="1" t="s">
        <v>59340</v>
      </c>
    </row>
    <row r="189973">
      <c r="A189973" s="1" t="s">
        <v>59341</v>
      </c>
    </row>
    <row r="189975">
      <c r="A189975" s="1" t="s">
        <v>59342</v>
      </c>
    </row>
    <row r="189977">
      <c r="A189977" s="1" t="s">
        <v>59343</v>
      </c>
    </row>
    <row r="189979">
      <c r="A189979" s="1" t="s">
        <v>59344</v>
      </c>
    </row>
    <row r="189981">
      <c r="A189981" s="1" t="s">
        <v>59345</v>
      </c>
    </row>
    <row r="189983">
      <c r="A189983" s="1" t="s">
        <v>7815</v>
      </c>
    </row>
    <row r="189985">
      <c r="A189985" s="1" t="s">
        <v>322</v>
      </c>
    </row>
    <row r="189987">
      <c r="A189987" s="3" t="str">
        <f/>
        <v>#ERROR!</v>
      </c>
    </row>
    <row r="189988">
      <c r="A189988" s="1" t="s">
        <v>59346</v>
      </c>
    </row>
    <row r="189989">
      <c r="A189989" s="1" t="s">
        <v>6761</v>
      </c>
    </row>
    <row r="189991">
      <c r="A189991" s="1" t="s">
        <v>59347</v>
      </c>
    </row>
    <row r="189993">
      <c r="A189993" s="1" t="s">
        <v>59348</v>
      </c>
    </row>
    <row r="189995">
      <c r="A189995" s="1" t="s">
        <v>59349</v>
      </c>
    </row>
    <row r="189996">
      <c r="A189996" s="1" t="s">
        <v>59344</v>
      </c>
    </row>
    <row r="189997">
      <c r="A189997" s="1" t="s">
        <v>59350</v>
      </c>
    </row>
    <row r="189999">
      <c r="A189999" s="1">
        <v>-7.0</v>
      </c>
    </row>
    <row r="190001">
      <c r="A190001" s="1" t="s">
        <v>59349</v>
      </c>
    </row>
    <row r="190002">
      <c r="A190002" s="1" t="s">
        <v>59351</v>
      </c>
    </row>
    <row r="190004">
      <c r="A190004" s="3" t="str">
        <f/>
        <v>#ERROR!</v>
      </c>
    </row>
    <row r="190006">
      <c r="A190006" s="1" t="s">
        <v>59352</v>
      </c>
    </row>
    <row r="190007">
      <c r="A190007" s="1" t="s">
        <v>59353</v>
      </c>
    </row>
    <row r="190008">
      <c r="A190008" s="1" t="s">
        <v>59343</v>
      </c>
    </row>
    <row r="190010">
      <c r="A190010" s="1" t="s">
        <v>59354</v>
      </c>
    </row>
    <row r="190011">
      <c r="A190011" s="1" t="s">
        <v>59355</v>
      </c>
    </row>
    <row r="190012">
      <c r="A190012" s="1" t="s">
        <v>59356</v>
      </c>
    </row>
    <row r="190014">
      <c r="A190014" s="1" t="s">
        <v>59357</v>
      </c>
    </row>
    <row r="190015">
      <c r="A190015" s="1" t="s">
        <v>59358</v>
      </c>
    </row>
    <row r="190017">
      <c r="A190017" s="1" t="s">
        <v>59338</v>
      </c>
    </row>
    <row r="190019">
      <c r="A190019" s="1" t="s">
        <v>59337</v>
      </c>
    </row>
    <row r="190021">
      <c r="A190021" s="1" t="s">
        <v>59359</v>
      </c>
    </row>
    <row r="190022">
      <c r="A190022" s="1" t="s">
        <v>59360</v>
      </c>
    </row>
    <row r="190024">
      <c r="A190024" s="1" t="s">
        <v>59361</v>
      </c>
    </row>
    <row r="190026">
      <c r="A190026" s="1" t="s">
        <v>52782</v>
      </c>
    </row>
    <row r="190028">
      <c r="A190028" s="1" t="s">
        <v>59362</v>
      </c>
    </row>
    <row r="190029">
      <c r="A190029" s="1" t="s">
        <v>59363</v>
      </c>
    </row>
    <row r="190031">
      <c r="A190031" s="1" t="s">
        <v>1282</v>
      </c>
    </row>
    <row r="190033">
      <c r="A190033" s="1" t="s">
        <v>1516</v>
      </c>
    </row>
    <row r="190034">
      <c r="A190034" s="1" t="s">
        <v>322</v>
      </c>
    </row>
    <row r="190035">
      <c r="A190035" s="1" t="s">
        <v>59364</v>
      </c>
    </row>
    <row r="190037">
      <c r="A190037" s="3" t="str">
        <f>p</f>
        <v>#NAME?</v>
      </c>
    </row>
    <row r="190038">
      <c r="A190038" s="1" t="s">
        <v>59365</v>
      </c>
    </row>
    <row r="190039">
      <c r="A190039" s="1">
        <v>2.0</v>
      </c>
    </row>
    <row r="190041">
      <c r="A190041" s="1" t="s">
        <v>59366</v>
      </c>
    </row>
    <row r="190042">
      <c r="A190042" s="1" t="s">
        <v>59367</v>
      </c>
    </row>
    <row r="190044">
      <c r="A190044" s="1" t="s">
        <v>59368</v>
      </c>
    </row>
    <row r="190046">
      <c r="A190046" s="1" t="s">
        <v>59369</v>
      </c>
    </row>
    <row r="190048">
      <c r="A190048" s="1" t="s">
        <v>59344</v>
      </c>
    </row>
    <row r="190049">
      <c r="A190049" s="1" t="s">
        <v>59370</v>
      </c>
    </row>
    <row r="190050">
      <c r="A190050" s="1" t="s">
        <v>59371</v>
      </c>
    </row>
    <row r="190052">
      <c r="A190052" s="1" t="s">
        <v>59372</v>
      </c>
    </row>
    <row r="190054">
      <c r="A190054" s="1" t="s">
        <v>59344</v>
      </c>
    </row>
    <row r="190055">
      <c r="A190055" s="1" t="s">
        <v>59373</v>
      </c>
    </row>
    <row r="190057">
      <c r="A190057" s="1" t="s">
        <v>59374</v>
      </c>
    </row>
    <row r="190059">
      <c r="A190059" s="1" t="s">
        <v>59375</v>
      </c>
    </row>
    <row r="190060">
      <c r="A190060" s="1" t="s">
        <v>59376</v>
      </c>
    </row>
    <row r="190062">
      <c r="A190062" s="1" t="s">
        <v>59344</v>
      </c>
    </row>
    <row r="190063">
      <c r="A190063" s="1" t="s">
        <v>59377</v>
      </c>
    </row>
    <row r="190064">
      <c r="A190064" s="1" t="s">
        <v>59369</v>
      </c>
    </row>
    <row r="190066">
      <c r="A190066" s="1" t="s">
        <v>59378</v>
      </c>
    </row>
    <row r="190068">
      <c r="A190068" s="1" t="s">
        <v>59354</v>
      </c>
    </row>
    <row r="190070">
      <c r="A190070" s="1" t="s">
        <v>59379</v>
      </c>
    </row>
    <row r="190072">
      <c r="A190072" s="1" t="s">
        <v>59357</v>
      </c>
    </row>
    <row r="190073">
      <c r="A190073" s="1" t="s">
        <v>59380</v>
      </c>
    </row>
    <row r="190075">
      <c r="A190075" s="1" t="s">
        <v>59381</v>
      </c>
    </row>
    <row r="190076">
      <c r="A190076" s="1" t="s">
        <v>59382</v>
      </c>
    </row>
    <row r="190078">
      <c r="A190078" s="1" t="s">
        <v>1208</v>
      </c>
    </row>
    <row r="190080">
      <c r="A190080" s="1" t="s">
        <v>59383</v>
      </c>
    </row>
    <row r="190082">
      <c r="A190082" s="1" t="s">
        <v>59384</v>
      </c>
    </row>
    <row r="190084">
      <c r="A190084" s="1" t="s">
        <v>59385</v>
      </c>
    </row>
    <row r="190086">
      <c r="A190086" s="1" t="s">
        <v>59386</v>
      </c>
    </row>
    <row r="190088">
      <c r="A190088" s="1" t="s">
        <v>59387</v>
      </c>
    </row>
    <row r="190090">
      <c r="A190090" s="1" t="s">
        <v>59388</v>
      </c>
    </row>
    <row r="190092">
      <c r="A190092" s="1" t="s">
        <v>59389</v>
      </c>
    </row>
    <row r="190094">
      <c r="A190094" s="1" t="s">
        <v>59390</v>
      </c>
    </row>
    <row r="190096">
      <c r="A190096" s="1" t="s">
        <v>59391</v>
      </c>
    </row>
    <row r="190098">
      <c r="A190098" s="1" t="s">
        <v>59392</v>
      </c>
    </row>
    <row r="190100">
      <c r="A190100" s="1" t="s">
        <v>59393</v>
      </c>
    </row>
    <row r="190102">
      <c r="A190102" s="1" t="s">
        <v>59394</v>
      </c>
    </row>
    <row r="190104">
      <c r="A190104" s="1" t="s">
        <v>59395</v>
      </c>
    </row>
    <row r="190106">
      <c r="A190106" s="1" t="s">
        <v>59396</v>
      </c>
    </row>
    <row r="190108">
      <c r="A190108" s="1" t="s">
        <v>59397</v>
      </c>
    </row>
    <row r="190109">
      <c r="A190109" s="1" t="s">
        <v>59398</v>
      </c>
    </row>
    <row r="190110">
      <c r="A190110" s="1" t="s">
        <v>59399</v>
      </c>
    </row>
    <row r="190111">
      <c r="A190111" s="1" t="s">
        <v>59400</v>
      </c>
    </row>
    <row r="190112">
      <c r="A190112" s="1" t="s">
        <v>59401</v>
      </c>
    </row>
    <row r="190114">
      <c r="A190114" s="1" t="s">
        <v>966</v>
      </c>
    </row>
    <row r="190116">
      <c r="A190116" s="1" t="s">
        <v>59402</v>
      </c>
    </row>
    <row r="190117">
      <c r="A190117" s="1" t="s">
        <v>59328</v>
      </c>
    </row>
    <row r="190118">
      <c r="A190118" s="1" t="s">
        <v>59329</v>
      </c>
    </row>
    <row r="190119">
      <c r="A190119" s="1" t="s">
        <v>59330</v>
      </c>
    </row>
    <row r="190120">
      <c r="A190120" s="1" t="s">
        <v>59334</v>
      </c>
    </row>
    <row r="190121">
      <c r="A190121" s="1" t="s">
        <v>59335</v>
      </c>
    </row>
    <row r="190122">
      <c r="A190122" s="1" t="s">
        <v>59336</v>
      </c>
    </row>
    <row r="190123">
      <c r="A190123" s="1" t="s">
        <v>59337</v>
      </c>
    </row>
    <row r="190124">
      <c r="A190124" s="1" t="s">
        <v>59338</v>
      </c>
    </row>
    <row r="190125">
      <c r="A190125" s="1" t="s">
        <v>59337</v>
      </c>
    </row>
    <row r="190126">
      <c r="A190126" s="1" t="s">
        <v>59339</v>
      </c>
    </row>
    <row r="190127">
      <c r="A190127" s="1" t="s">
        <v>59340</v>
      </c>
    </row>
    <row r="190128">
      <c r="A190128" s="1" t="s">
        <v>59342</v>
      </c>
    </row>
    <row r="190129">
      <c r="A190129" s="1" t="s">
        <v>59343</v>
      </c>
    </row>
    <row r="190130">
      <c r="A190130" s="1" t="s">
        <v>59344</v>
      </c>
    </row>
    <row r="190131">
      <c r="A190131" s="1" t="s">
        <v>59345</v>
      </c>
    </row>
    <row r="190132">
      <c r="A190132" s="1" t="s">
        <v>59346</v>
      </c>
    </row>
    <row r="190133">
      <c r="A190133" s="1" t="s">
        <v>59347</v>
      </c>
    </row>
    <row r="190134">
      <c r="A190134" s="1" t="s">
        <v>59348</v>
      </c>
    </row>
    <row r="190135">
      <c r="A190135" s="1" t="s">
        <v>59349</v>
      </c>
    </row>
    <row r="190136">
      <c r="A190136" s="1" t="s">
        <v>59344</v>
      </c>
    </row>
    <row r="190137">
      <c r="A190137" s="1" t="s">
        <v>59350</v>
      </c>
    </row>
    <row r="190138">
      <c r="A190138" s="1">
        <v>-7.0</v>
      </c>
    </row>
    <row r="190139">
      <c r="A190139" s="1" t="s">
        <v>59349</v>
      </c>
    </row>
    <row r="190140">
      <c r="A190140" s="1" t="s">
        <v>59351</v>
      </c>
    </row>
    <row r="190141">
      <c r="A190141" s="1" t="s">
        <v>59352</v>
      </c>
    </row>
    <row r="190142">
      <c r="A190142" s="1" t="s">
        <v>59353</v>
      </c>
    </row>
    <row r="190143">
      <c r="A190143" s="1" t="s">
        <v>59343</v>
      </c>
    </row>
    <row r="190144">
      <c r="A190144" s="1" t="s">
        <v>59354</v>
      </c>
    </row>
    <row r="190145">
      <c r="A190145" s="1" t="s">
        <v>59355</v>
      </c>
    </row>
    <row r="190146">
      <c r="A190146" s="1" t="s">
        <v>59356</v>
      </c>
    </row>
    <row r="190147">
      <c r="A190147" s="1" t="s">
        <v>59357</v>
      </c>
    </row>
    <row r="190148">
      <c r="A190148" s="1" t="s">
        <v>59358</v>
      </c>
    </row>
    <row r="190149">
      <c r="A190149" s="1" t="s">
        <v>59338</v>
      </c>
    </row>
    <row r="190150">
      <c r="A190150" s="1" t="s">
        <v>59337</v>
      </c>
    </row>
    <row r="190151">
      <c r="A190151" s="1" t="s">
        <v>59359</v>
      </c>
    </row>
    <row r="190152">
      <c r="A190152" s="1" t="s">
        <v>59360</v>
      </c>
    </row>
    <row r="190153">
      <c r="A190153" s="1" t="s">
        <v>59361</v>
      </c>
    </row>
    <row r="190154">
      <c r="A190154" s="1" t="s">
        <v>59362</v>
      </c>
    </row>
    <row r="190155">
      <c r="A190155" s="1" t="s">
        <v>59363</v>
      </c>
    </row>
    <row r="190156">
      <c r="A190156" s="1" t="s">
        <v>59364</v>
      </c>
    </row>
    <row r="190157">
      <c r="A190157" s="1" t="s">
        <v>59365</v>
      </c>
    </row>
    <row r="190158">
      <c r="A190158" s="1" t="s">
        <v>59368</v>
      </c>
    </row>
    <row r="190159">
      <c r="A190159" s="1" t="s">
        <v>59369</v>
      </c>
    </row>
    <row r="190160">
      <c r="A190160" s="1" t="s">
        <v>59344</v>
      </c>
    </row>
    <row r="190161">
      <c r="A190161" s="1" t="s">
        <v>59370</v>
      </c>
    </row>
    <row r="190162">
      <c r="A190162" s="1" t="s">
        <v>59371</v>
      </c>
    </row>
    <row r="190163">
      <c r="A190163" s="1" t="s">
        <v>59372</v>
      </c>
    </row>
    <row r="190164">
      <c r="A190164" s="1" t="s">
        <v>59344</v>
      </c>
    </row>
    <row r="190165">
      <c r="A190165" s="1" t="s">
        <v>59373</v>
      </c>
    </row>
    <row r="190166">
      <c r="A190166" s="1" t="s">
        <v>59374</v>
      </c>
    </row>
    <row r="190167">
      <c r="A190167" s="1" t="s">
        <v>59375</v>
      </c>
    </row>
    <row r="190168">
      <c r="A190168" s="1" t="s">
        <v>59376</v>
      </c>
    </row>
    <row r="190169">
      <c r="A190169" s="1" t="s">
        <v>59344</v>
      </c>
    </row>
    <row r="190170">
      <c r="A190170" s="1" t="s">
        <v>59377</v>
      </c>
    </row>
    <row r="190171">
      <c r="A190171" s="1" t="s">
        <v>59369</v>
      </c>
    </row>
    <row r="190172">
      <c r="A190172" s="1" t="s">
        <v>59378</v>
      </c>
    </row>
    <row r="190173">
      <c r="A190173" s="1" t="s">
        <v>59354</v>
      </c>
    </row>
    <row r="190174">
      <c r="A190174" s="1" t="s">
        <v>59379</v>
      </c>
    </row>
    <row r="190175">
      <c r="A190175" s="1" t="s">
        <v>59357</v>
      </c>
    </row>
    <row r="190176">
      <c r="A190176" s="1" t="s">
        <v>59380</v>
      </c>
    </row>
    <row r="190177">
      <c r="A190177" s="1" t="s">
        <v>59381</v>
      </c>
    </row>
    <row r="190178">
      <c r="A190178" s="1" t="s">
        <v>59382</v>
      </c>
    </row>
    <row r="190179">
      <c r="A190179" s="1" t="s">
        <v>59383</v>
      </c>
    </row>
    <row r="190180">
      <c r="A190180" s="1" t="s">
        <v>59384</v>
      </c>
    </row>
    <row r="190181">
      <c r="A190181" s="1" t="s">
        <v>59385</v>
      </c>
    </row>
    <row r="190182">
      <c r="A190182" s="1" t="s">
        <v>59386</v>
      </c>
    </row>
    <row r="190183">
      <c r="A190183" s="1" t="s">
        <v>59387</v>
      </c>
    </row>
    <row r="190184">
      <c r="A190184" s="1" t="s">
        <v>59388</v>
      </c>
    </row>
    <row r="190185">
      <c r="A190185" s="1" t="s">
        <v>59389</v>
      </c>
    </row>
    <row r="190186">
      <c r="A190186" s="1" t="s">
        <v>59390</v>
      </c>
    </row>
    <row r="190187">
      <c r="A190187" s="1" t="s">
        <v>59391</v>
      </c>
    </row>
    <row r="190188">
      <c r="A190188" s="1" t="s">
        <v>59392</v>
      </c>
    </row>
    <row r="190189">
      <c r="A190189" s="1" t="s">
        <v>59393</v>
      </c>
    </row>
    <row r="190190">
      <c r="A190190" s="1" t="s">
        <v>59394</v>
      </c>
    </row>
    <row r="190191">
      <c r="A190191" s="1" t="s">
        <v>59395</v>
      </c>
    </row>
    <row r="190192">
      <c r="A190192" s="1" t="s">
        <v>59396</v>
      </c>
    </row>
    <row r="190193">
      <c r="A190193" s="1" t="s">
        <v>59397</v>
      </c>
    </row>
    <row r="190194">
      <c r="A190194" s="1" t="s">
        <v>59398</v>
      </c>
    </row>
    <row r="190195">
      <c r="A190195" s="1" t="s">
        <v>59399</v>
      </c>
    </row>
    <row r="190196">
      <c r="A190196" s="1" t="s">
        <v>59400</v>
      </c>
    </row>
    <row r="190197">
      <c r="A190197" s="1" t="s">
        <v>59403</v>
      </c>
    </row>
    <row r="190198">
      <c r="A190198" s="1" t="s">
        <v>59404</v>
      </c>
    </row>
    <row r="190200">
      <c r="A190200" s="1" t="s">
        <v>59405</v>
      </c>
    </row>
    <row r="190201">
      <c r="A190201" s="1" t="s">
        <v>59406</v>
      </c>
    </row>
    <row r="190202">
      <c r="A190202" s="1" t="s">
        <v>59407</v>
      </c>
    </row>
    <row r="190204">
      <c r="A190204" s="1" t="s">
        <v>59408</v>
      </c>
    </row>
    <row r="190205">
      <c r="A190205" s="1" t="s">
        <v>59409</v>
      </c>
    </row>
    <row r="190206">
      <c r="A190206" s="1" t="s">
        <v>59410</v>
      </c>
    </row>
    <row r="190207">
      <c r="A190207" s="1" t="s">
        <v>59411</v>
      </c>
    </row>
    <row r="190208">
      <c r="A190208" s="1" t="s">
        <v>59412</v>
      </c>
    </row>
    <row r="190209">
      <c r="A190209" s="1" t="s">
        <v>59413</v>
      </c>
    </row>
    <row r="190210">
      <c r="A190210" s="1" t="s">
        <v>59414</v>
      </c>
    </row>
    <row r="190211">
      <c r="A190211" s="1" t="s">
        <v>59415</v>
      </c>
    </row>
    <row r="190212">
      <c r="A190212" s="1" t="s">
        <v>59416</v>
      </c>
    </row>
    <row r="190213">
      <c r="A190213" s="1" t="s">
        <v>59417</v>
      </c>
    </row>
    <row r="190214">
      <c r="A190214" s="1" t="s">
        <v>59418</v>
      </c>
    </row>
    <row r="190215">
      <c r="A190215" s="1" t="s">
        <v>59419</v>
      </c>
    </row>
    <row r="190216">
      <c r="A190216" s="1" t="s">
        <v>59420</v>
      </c>
    </row>
    <row r="190217">
      <c r="A190217" s="1" t="s">
        <v>59421</v>
      </c>
    </row>
    <row r="190218">
      <c r="A190218" s="1" t="s">
        <v>59422</v>
      </c>
    </row>
    <row r="190219">
      <c r="A190219" s="1" t="s">
        <v>59423</v>
      </c>
    </row>
    <row r="190220">
      <c r="A190220" s="1" t="s">
        <v>59424</v>
      </c>
    </row>
    <row r="190221">
      <c r="A190221" s="1" t="s">
        <v>59425</v>
      </c>
    </row>
    <row r="190222">
      <c r="A190222" s="1" t="s">
        <v>59426</v>
      </c>
    </row>
    <row r="190224">
      <c r="A190224" s="1" t="s">
        <v>59427</v>
      </c>
    </row>
    <row r="190225">
      <c r="A190225" s="1" t="s">
        <v>59405</v>
      </c>
    </row>
    <row r="190226">
      <c r="A190226" s="1" t="s">
        <v>59406</v>
      </c>
    </row>
    <row r="190227">
      <c r="A190227" s="1" t="s">
        <v>59407</v>
      </c>
    </row>
    <row r="190228">
      <c r="A190228" s="1" t="s">
        <v>59408</v>
      </c>
    </row>
    <row r="190229">
      <c r="A190229" s="1" t="s">
        <v>59409</v>
      </c>
    </row>
    <row r="190230">
      <c r="A190230" s="1" t="s">
        <v>59410</v>
      </c>
    </row>
    <row r="190231">
      <c r="A190231" s="1" t="s">
        <v>59411</v>
      </c>
    </row>
    <row r="190232">
      <c r="A190232" s="1" t="s">
        <v>59428</v>
      </c>
    </row>
    <row r="190233">
      <c r="A190233" s="1" t="s">
        <v>59413</v>
      </c>
    </row>
    <row r="190234">
      <c r="A190234" s="1" t="s">
        <v>59414</v>
      </c>
    </row>
    <row r="190235">
      <c r="A190235" s="1" t="s">
        <v>59415</v>
      </c>
    </row>
    <row r="190236">
      <c r="A190236" s="1" t="s">
        <v>59416</v>
      </c>
    </row>
    <row r="190237">
      <c r="A190237" s="1" t="s">
        <v>59417</v>
      </c>
    </row>
    <row r="190238">
      <c r="A190238" s="1" t="s">
        <v>59418</v>
      </c>
    </row>
    <row r="190239">
      <c r="A190239" s="1" t="s">
        <v>59419</v>
      </c>
    </row>
    <row r="190240">
      <c r="A190240" s="1" t="s">
        <v>59420</v>
      </c>
    </row>
    <row r="190241">
      <c r="A190241" s="1" t="s">
        <v>59421</v>
      </c>
    </row>
    <row r="190242">
      <c r="A190242" s="1" t="s">
        <v>59422</v>
      </c>
    </row>
    <row r="190243">
      <c r="A190243" s="1" t="s">
        <v>59423</v>
      </c>
    </row>
    <row r="190244">
      <c r="A190244" s="1" t="s">
        <v>59424</v>
      </c>
    </row>
    <row r="190245">
      <c r="A190245" s="1" t="s">
        <v>59425</v>
      </c>
    </row>
    <row r="190246">
      <c r="A190246" s="1" t="s">
        <v>59429</v>
      </c>
    </row>
    <row r="190247">
      <c r="A190247" s="1" t="s">
        <v>59430</v>
      </c>
    </row>
    <row r="190248">
      <c r="A190248" s="1" t="s">
        <v>59431</v>
      </c>
    </row>
    <row r="190250">
      <c r="A190250" s="1" t="s">
        <v>9563</v>
      </c>
    </row>
    <row r="190252">
      <c r="A190252" s="1" t="s">
        <v>59432</v>
      </c>
    </row>
    <row r="190253">
      <c r="A190253" s="1" t="s">
        <v>59433</v>
      </c>
    </row>
    <row r="190254">
      <c r="A190254" s="1" t="s">
        <v>59434</v>
      </c>
    </row>
    <row r="190255">
      <c r="A190255" s="1" t="s">
        <v>59435</v>
      </c>
    </row>
    <row r="190256">
      <c r="A190256" s="1" t="s">
        <v>7815</v>
      </c>
    </row>
    <row r="190257">
      <c r="A190257" s="1" t="s">
        <v>59436</v>
      </c>
    </row>
    <row r="190258">
      <c r="A190258" s="1" t="s">
        <v>7820</v>
      </c>
    </row>
    <row r="190259">
      <c r="A190259" s="1" t="s">
        <v>7815</v>
      </c>
    </row>
    <row r="190260">
      <c r="A190260" s="1" t="s">
        <v>966</v>
      </c>
    </row>
    <row r="190261">
      <c r="A190261" s="1" t="s">
        <v>59437</v>
      </c>
    </row>
    <row r="190262">
      <c r="A190262" s="1" t="s">
        <v>59438</v>
      </c>
    </row>
    <row r="190263">
      <c r="A190263" s="1" t="s">
        <v>59439</v>
      </c>
    </row>
    <row r="190264">
      <c r="A190264" s="1" t="s">
        <v>59440</v>
      </c>
    </row>
    <row r="190265">
      <c r="A190265" s="1" t="s">
        <v>977</v>
      </c>
    </row>
    <row r="190266">
      <c r="A190266" s="1" t="s">
        <v>59441</v>
      </c>
    </row>
    <row r="190267">
      <c r="A190267" s="1" t="s">
        <v>34601</v>
      </c>
    </row>
    <row r="190268">
      <c r="A190268" s="1" t="s">
        <v>22001</v>
      </c>
    </row>
    <row r="190269">
      <c r="A190269" s="1" t="s">
        <v>39769</v>
      </c>
    </row>
    <row r="190270">
      <c r="A190270" s="1" t="s">
        <v>966</v>
      </c>
    </row>
    <row r="190271">
      <c r="A190271" s="1" t="s">
        <v>59442</v>
      </c>
    </row>
    <row r="190272">
      <c r="A190272" s="1" t="s">
        <v>966</v>
      </c>
    </row>
    <row r="190273">
      <c r="A190273" s="1" t="s">
        <v>4140</v>
      </c>
    </row>
    <row r="190274">
      <c r="A190274" s="1" t="s">
        <v>59443</v>
      </c>
    </row>
    <row r="190275">
      <c r="A190275" s="1" t="s">
        <v>59444</v>
      </c>
    </row>
    <row r="190276">
      <c r="A190276" s="1" t="s">
        <v>59445</v>
      </c>
    </row>
    <row r="190277">
      <c r="A190277" s="1" t="s">
        <v>59446</v>
      </c>
    </row>
    <row r="190278">
      <c r="A190278" s="1" t="s">
        <v>966</v>
      </c>
    </row>
    <row r="190279">
      <c r="A190279" s="3" t="str">
        <f> — Ree S27</f>
        <v>#ERROR!</v>
      </c>
    </row>
    <row r="190280">
      <c r="A190280" s="1" t="s">
        <v>59447</v>
      </c>
    </row>
    <row r="190281">
      <c r="A190281" s="1" t="s">
        <v>59448</v>
      </c>
    </row>
    <row r="190282">
      <c r="A190282" s="1" t="s">
        <v>59437</v>
      </c>
    </row>
    <row r="190283">
      <c r="A190283" s="1" t="s">
        <v>59438</v>
      </c>
    </row>
    <row r="190284">
      <c r="A190284" s="1" t="s">
        <v>59439</v>
      </c>
    </row>
    <row r="190285">
      <c r="A190285" s="1" t="s">
        <v>59440</v>
      </c>
    </row>
    <row r="190286">
      <c r="A190286" s="1" t="s">
        <v>59441</v>
      </c>
    </row>
    <row r="190287">
      <c r="A190287" s="1" t="s">
        <v>34601</v>
      </c>
    </row>
    <row r="190288">
      <c r="A190288" s="1" t="s">
        <v>39769</v>
      </c>
    </row>
    <row r="190289">
      <c r="A190289" s="1" t="s">
        <v>59442</v>
      </c>
    </row>
    <row r="190290">
      <c r="A190290" s="1" t="s">
        <v>59443</v>
      </c>
    </row>
    <row r="190291">
      <c r="A190291" s="1" t="s">
        <v>59444</v>
      </c>
    </row>
    <row r="190292">
      <c r="A190292" s="1" t="s">
        <v>59445</v>
      </c>
    </row>
    <row r="190293">
      <c r="A190293" s="1" t="s">
        <v>59449</v>
      </c>
    </row>
    <row r="190294">
      <c r="A190294" s="3" t="str">
        <f> — Ree S27</f>
        <v>#ERROR!</v>
      </c>
    </row>
    <row r="190295">
      <c r="A190295" s="1" t="s">
        <v>59447</v>
      </c>
    </row>
    <row r="190296">
      <c r="A190296" s="1" t="s">
        <v>59450</v>
      </c>
    </row>
    <row r="190297">
      <c r="A190297" s="1" t="s">
        <v>59451</v>
      </c>
    </row>
    <row r="190299">
      <c r="A190299" s="1" t="s">
        <v>26434</v>
      </c>
    </row>
    <row r="190301">
      <c r="A190301" s="1" t="s">
        <v>26435</v>
      </c>
    </row>
    <row r="190302">
      <c r="A190302" s="1" t="s">
        <v>26436</v>
      </c>
    </row>
    <row r="190303">
      <c r="A190303" s="1" t="s">
        <v>26437</v>
      </c>
    </row>
    <row r="190304">
      <c r="A190304" s="1" t="s">
        <v>26438</v>
      </c>
    </row>
    <row r="190306">
      <c r="A190306" s="1" t="s">
        <v>26439</v>
      </c>
    </row>
    <row r="190307">
      <c r="A190307" s="1" t="s">
        <v>26440</v>
      </c>
    </row>
    <row r="190308">
      <c r="A190308" s="1" t="s">
        <v>26441</v>
      </c>
    </row>
    <row r="190309">
      <c r="A190309" s="1" t="s">
        <v>26442</v>
      </c>
    </row>
    <row r="190310">
      <c r="A190310" s="1" t="s">
        <v>26443</v>
      </c>
    </row>
    <row r="190311">
      <c r="A190311" s="1" t="s">
        <v>26444</v>
      </c>
    </row>
    <row r="190313">
      <c r="A190313" s="1" t="s">
        <v>26445</v>
      </c>
    </row>
    <row r="190314">
      <c r="A190314" s="1" t="s">
        <v>26446</v>
      </c>
    </row>
    <row r="190315">
      <c r="A190315" s="1" t="s">
        <v>26447</v>
      </c>
    </row>
    <row r="190316">
      <c r="A190316" s="1" t="s">
        <v>26448</v>
      </c>
    </row>
    <row r="190318">
      <c r="A190318" s="1" t="s">
        <v>26449</v>
      </c>
    </row>
    <row r="190319">
      <c r="A190319" s="1" t="s">
        <v>26450</v>
      </c>
    </row>
    <row r="190321">
      <c r="A190321" s="1" t="s">
        <v>26451</v>
      </c>
    </row>
    <row r="190322">
      <c r="A190322" s="1" t="s">
        <v>26452</v>
      </c>
    </row>
    <row r="190323">
      <c r="A190323" s="1" t="s">
        <v>26453</v>
      </c>
    </row>
    <row r="190324">
      <c r="A190324" s="1" t="s">
        <v>26454</v>
      </c>
    </row>
    <row r="190326">
      <c r="A190326" s="1" t="s">
        <v>26455</v>
      </c>
    </row>
    <row r="190327">
      <c r="A190327" s="1" t="s">
        <v>26456</v>
      </c>
    </row>
    <row r="190328">
      <c r="A190328" s="1" t="s">
        <v>26436</v>
      </c>
    </row>
    <row r="190329">
      <c r="A190329" s="1" t="s">
        <v>26457</v>
      </c>
    </row>
    <row r="190331">
      <c r="A190331" s="1" t="s">
        <v>26458</v>
      </c>
    </row>
    <row r="190333">
      <c r="A190333" s="1" t="s">
        <v>26459</v>
      </c>
    </row>
    <row r="190334">
      <c r="A190334" s="1" t="s">
        <v>26460</v>
      </c>
    </row>
    <row r="190335">
      <c r="A190335" s="1" t="s">
        <v>26461</v>
      </c>
    </row>
    <row r="190336">
      <c r="A190336" s="1" t="s">
        <v>26462</v>
      </c>
    </row>
    <row r="190337">
      <c r="A190337" s="1" t="s">
        <v>26463</v>
      </c>
    </row>
    <row r="190339">
      <c r="A190339" s="1" t="s">
        <v>26464</v>
      </c>
    </row>
    <row r="190340">
      <c r="A190340" s="1" t="s">
        <v>26465</v>
      </c>
    </row>
    <row r="190342">
      <c r="A190342" s="3" t="str">
        <f>+ @ Message Q @))</f>
        <v>#ERROR!</v>
      </c>
    </row>
    <row r="190344">
      <c r="A190344" s="1" t="s">
        <v>26466</v>
      </c>
    </row>
    <row r="190345">
      <c r="A190345" s="1" t="s">
        <v>26467</v>
      </c>
    </row>
    <row r="190346">
      <c r="A190346" s="1" t="s">
        <v>26468</v>
      </c>
    </row>
    <row r="190347">
      <c r="A190347" s="1" t="s">
        <v>26435</v>
      </c>
    </row>
    <row r="190348">
      <c r="A190348" s="1" t="s">
        <v>26436</v>
      </c>
    </row>
    <row r="190349">
      <c r="A190349" s="1" t="s">
        <v>26437</v>
      </c>
    </row>
    <row r="190350">
      <c r="A190350" s="1" t="s">
        <v>26438</v>
      </c>
    </row>
    <row r="190351">
      <c r="A190351" s="1" t="s">
        <v>26439</v>
      </c>
    </row>
    <row r="190352">
      <c r="A190352" s="1" t="s">
        <v>26440</v>
      </c>
    </row>
    <row r="190353">
      <c r="A190353" s="1" t="s">
        <v>26441</v>
      </c>
    </row>
    <row r="190354">
      <c r="A190354" s="1" t="s">
        <v>26442</v>
      </c>
    </row>
    <row r="190355">
      <c r="A190355" s="1" t="s">
        <v>26443</v>
      </c>
    </row>
    <row r="190356">
      <c r="A190356" s="1" t="s">
        <v>26444</v>
      </c>
    </row>
    <row r="190357">
      <c r="A190357" s="1" t="s">
        <v>26445</v>
      </c>
    </row>
    <row r="190358">
      <c r="A190358" s="1" t="s">
        <v>26446</v>
      </c>
    </row>
    <row r="190359">
      <c r="A190359" s="1" t="s">
        <v>26447</v>
      </c>
    </row>
    <row r="190360">
      <c r="A190360" s="1" t="s">
        <v>26448</v>
      </c>
    </row>
    <row r="190361">
      <c r="A190361" s="1" t="s">
        <v>26449</v>
      </c>
    </row>
    <row r="190362">
      <c r="A190362" s="1" t="s">
        <v>26450</v>
      </c>
    </row>
    <row r="190363">
      <c r="A190363" s="1" t="s">
        <v>26451</v>
      </c>
    </row>
    <row r="190364">
      <c r="A190364" s="1" t="s">
        <v>26452</v>
      </c>
    </row>
    <row r="190365">
      <c r="A190365" s="1" t="s">
        <v>26453</v>
      </c>
    </row>
    <row r="190366">
      <c r="A190366" s="1" t="s">
        <v>26454</v>
      </c>
    </row>
    <row r="190367">
      <c r="A190367" s="1" t="s">
        <v>26455</v>
      </c>
    </row>
    <row r="190368">
      <c r="A190368" s="1" t="s">
        <v>26456</v>
      </c>
    </row>
    <row r="190369">
      <c r="A190369" s="1" t="s">
        <v>26436</v>
      </c>
    </row>
    <row r="190370">
      <c r="A190370" s="1" t="s">
        <v>26457</v>
      </c>
    </row>
    <row r="190371">
      <c r="A190371" s="1" t="s">
        <v>26458</v>
      </c>
    </row>
    <row r="190372">
      <c r="A190372" s="1" t="s">
        <v>26459</v>
      </c>
    </row>
    <row r="190373">
      <c r="A190373" s="1" t="s">
        <v>26460</v>
      </c>
    </row>
    <row r="190374">
      <c r="A190374" s="1" t="s">
        <v>26461</v>
      </c>
    </row>
    <row r="190375">
      <c r="A190375" s="1" t="s">
        <v>26462</v>
      </c>
    </row>
    <row r="190376">
      <c r="A190376" s="1" t="s">
        <v>26463</v>
      </c>
    </row>
    <row r="190377">
      <c r="A190377" s="1" t="s">
        <v>26464</v>
      </c>
    </row>
    <row r="190378">
      <c r="A190378" s="1" t="s">
        <v>26465</v>
      </c>
    </row>
    <row r="190379">
      <c r="A190379" s="3" t="str">
        <f>+ @ Message Q @))</f>
        <v>#ERROR!</v>
      </c>
    </row>
    <row r="190380">
      <c r="A190380" s="1" t="s">
        <v>26469</v>
      </c>
    </row>
    <row r="190381">
      <c r="A190381" s="1" t="s">
        <v>59452</v>
      </c>
    </row>
    <row r="190383">
      <c r="A190383" s="1" t="s">
        <v>59453</v>
      </c>
    </row>
    <row r="190384">
      <c r="A190384" s="1" t="s">
        <v>59454</v>
      </c>
    </row>
    <row r="190385">
      <c r="A190385" s="1" t="s">
        <v>59455</v>
      </c>
    </row>
    <row r="190386">
      <c r="A190386" s="1" t="s">
        <v>59456</v>
      </c>
    </row>
    <row r="190387">
      <c r="A190387" s="1" t="s">
        <v>59457</v>
      </c>
    </row>
    <row r="190388">
      <c r="A190388" s="1" t="s">
        <v>59458</v>
      </c>
    </row>
    <row r="190389">
      <c r="A190389" s="1" t="s">
        <v>59459</v>
      </c>
    </row>
    <row r="190390">
      <c r="A190390" s="1" t="s">
        <v>59460</v>
      </c>
    </row>
    <row r="190391">
      <c r="A190391" s="1" t="s">
        <v>59461</v>
      </c>
    </row>
    <row r="190392">
      <c r="A190392" s="1" t="s">
        <v>59462</v>
      </c>
    </row>
    <row r="190393">
      <c r="A190393" s="1" t="s">
        <v>59463</v>
      </c>
    </row>
    <row r="190394">
      <c r="A190394" s="1" t="s">
        <v>59464</v>
      </c>
    </row>
    <row r="190395">
      <c r="A190395" s="1" t="s">
        <v>59465</v>
      </c>
    </row>
    <row r="190396">
      <c r="A190396" s="1" t="s">
        <v>59466</v>
      </c>
    </row>
    <row r="190397">
      <c r="A190397" s="1" t="s">
        <v>59467</v>
      </c>
    </row>
    <row r="190398">
      <c r="A190398" s="1" t="s">
        <v>59468</v>
      </c>
    </row>
    <row r="190399">
      <c r="A190399" s="1" t="s">
        <v>59469</v>
      </c>
    </row>
    <row r="190400">
      <c r="A190400" s="1" t="s">
        <v>59470</v>
      </c>
    </row>
    <row r="190401">
      <c r="A190401" s="1" t="s">
        <v>59471</v>
      </c>
    </row>
    <row r="190402">
      <c r="A190402" s="1" t="s">
        <v>59472</v>
      </c>
    </row>
    <row r="190403">
      <c r="A190403" s="1" t="s">
        <v>59473</v>
      </c>
    </row>
    <row r="190405">
      <c r="A190405" s="1" t="s">
        <v>59474</v>
      </c>
    </row>
    <row r="190406">
      <c r="A190406" s="1" t="s">
        <v>59475</v>
      </c>
    </row>
    <row r="190407">
      <c r="A190407" s="1" t="s">
        <v>59476</v>
      </c>
    </row>
    <row r="190409">
      <c r="A190409" s="1" t="s">
        <v>59477</v>
      </c>
    </row>
    <row r="190411">
      <c r="A190411" s="1" t="s">
        <v>59478</v>
      </c>
    </row>
    <row r="190412">
      <c r="A190412" s="1" t="s">
        <v>1208</v>
      </c>
    </row>
    <row r="190414">
      <c r="A190414" s="1">
        <v>1.0</v>
      </c>
    </row>
    <row r="190416">
      <c r="A190416" s="1" t="s">
        <v>59479</v>
      </c>
    </row>
    <row r="190417">
      <c r="A190417" s="1" t="s">
        <v>8395</v>
      </c>
    </row>
    <row r="190418">
      <c r="A190418" s="1" t="s">
        <v>33565</v>
      </c>
    </row>
    <row r="190419">
      <c r="A190419" s="1">
        <v>1.0</v>
      </c>
    </row>
    <row r="190421">
      <c r="A190421" s="1" t="s">
        <v>59480</v>
      </c>
    </row>
    <row r="190423">
      <c r="A190423" s="1" t="s">
        <v>59481</v>
      </c>
    </row>
    <row r="190425">
      <c r="A190425" s="1" t="s">
        <v>7815</v>
      </c>
    </row>
    <row r="190426">
      <c r="A190426" s="1" t="s">
        <v>322</v>
      </c>
    </row>
    <row r="190427">
      <c r="A190427" s="1" t="s">
        <v>8688</v>
      </c>
    </row>
    <row r="190429">
      <c r="A190429" s="3" t="str">
        <f>r</f>
        <v>#ERROR!</v>
      </c>
    </row>
    <row r="190431">
      <c r="A190431" s="1" t="s">
        <v>20066</v>
      </c>
    </row>
    <row r="190432">
      <c r="A190432" s="1" t="s">
        <v>59482</v>
      </c>
    </row>
    <row r="190434">
      <c r="A190434" s="1" t="s">
        <v>59483</v>
      </c>
    </row>
    <row r="190436">
      <c r="A190436" s="1" t="s">
        <v>59484</v>
      </c>
    </row>
    <row r="190437">
      <c r="A190437" s="1" t="s">
        <v>59453</v>
      </c>
    </row>
    <row r="190438">
      <c r="A190438" s="1" t="s">
        <v>59454</v>
      </c>
    </row>
    <row r="190439">
      <c r="A190439" s="1" t="s">
        <v>59455</v>
      </c>
    </row>
    <row r="190440">
      <c r="A190440" s="1" t="s">
        <v>59456</v>
      </c>
    </row>
    <row r="190441">
      <c r="A190441" s="1" t="s">
        <v>59457</v>
      </c>
    </row>
    <row r="190442">
      <c r="A190442" s="1" t="s">
        <v>59458</v>
      </c>
    </row>
    <row r="190443">
      <c r="A190443" s="1" t="s">
        <v>59459</v>
      </c>
    </row>
    <row r="190444">
      <c r="A190444" s="1" t="s">
        <v>59460</v>
      </c>
    </row>
    <row r="190445">
      <c r="A190445" s="1" t="s">
        <v>59461</v>
      </c>
    </row>
    <row r="190446">
      <c r="A190446" s="1" t="s">
        <v>59462</v>
      </c>
    </row>
    <row r="190447">
      <c r="A190447" s="1" t="s">
        <v>59463</v>
      </c>
    </row>
    <row r="190448">
      <c r="A190448" s="1" t="s">
        <v>59464</v>
      </c>
    </row>
    <row r="190449">
      <c r="A190449" s="1" t="s">
        <v>59465</v>
      </c>
    </row>
    <row r="190450">
      <c r="A190450" s="1" t="s">
        <v>59466</v>
      </c>
    </row>
    <row r="190451">
      <c r="A190451" s="1" t="s">
        <v>59467</v>
      </c>
    </row>
    <row r="190452">
      <c r="A190452" s="1" t="s">
        <v>59468</v>
      </c>
    </row>
    <row r="190453">
      <c r="A190453" s="1" t="s">
        <v>59469</v>
      </c>
    </row>
    <row r="190454">
      <c r="A190454" s="1" t="s">
        <v>59470</v>
      </c>
    </row>
    <row r="190455">
      <c r="A190455" s="1" t="s">
        <v>59471</v>
      </c>
    </row>
    <row r="190456">
      <c r="A190456" s="1" t="s">
        <v>59472</v>
      </c>
    </row>
    <row r="190457">
      <c r="A190457" s="1" t="s">
        <v>59473</v>
      </c>
    </row>
    <row r="190458">
      <c r="A190458" s="1" t="s">
        <v>59474</v>
      </c>
    </row>
    <row r="190459">
      <c r="A190459" s="1" t="s">
        <v>59475</v>
      </c>
    </row>
    <row r="190460">
      <c r="A190460" s="1" t="s">
        <v>59476</v>
      </c>
    </row>
    <row r="190461">
      <c r="A190461" s="1" t="s">
        <v>59477</v>
      </c>
    </row>
    <row r="190462">
      <c r="A190462" s="1" t="s">
        <v>59478</v>
      </c>
    </row>
    <row r="190463">
      <c r="A190463" s="1" t="s">
        <v>59479</v>
      </c>
    </row>
    <row r="190464">
      <c r="A190464" s="1" t="s">
        <v>59480</v>
      </c>
    </row>
    <row r="190465">
      <c r="A190465" s="1" t="s">
        <v>59481</v>
      </c>
    </row>
    <row r="190466">
      <c r="A190466" s="1" t="s">
        <v>20066</v>
      </c>
    </row>
    <row r="190467">
      <c r="A190467" s="1" t="s">
        <v>59482</v>
      </c>
    </row>
    <row r="190468">
      <c r="A190468" s="1" t="s">
        <v>59485</v>
      </c>
    </row>
    <row r="190469">
      <c r="A190469" s="1" t="s">
        <v>59486</v>
      </c>
    </row>
    <row r="190471">
      <c r="A190471" s="1" t="s">
        <v>59487</v>
      </c>
    </row>
    <row r="190473">
      <c r="A190473" s="1" t="s">
        <v>59488</v>
      </c>
    </row>
    <row r="190474">
      <c r="A190474" s="1" t="s">
        <v>59489</v>
      </c>
    </row>
    <row r="190476">
      <c r="A190476" s="1" t="s">
        <v>59490</v>
      </c>
    </row>
    <row r="190478">
      <c r="A190478" s="1" t="s">
        <v>59491</v>
      </c>
    </row>
    <row r="190480">
      <c r="A190480" s="1" t="s">
        <v>28276</v>
      </c>
    </row>
    <row r="190482">
      <c r="A190482" s="1" t="s">
        <v>28277</v>
      </c>
    </row>
    <row r="190484">
      <c r="A190484" s="1" t="s">
        <v>28278</v>
      </c>
    </row>
    <row r="190486">
      <c r="A190486" s="1" t="s">
        <v>28279</v>
      </c>
    </row>
    <row r="190487">
      <c r="A190487" s="1" t="s">
        <v>28280</v>
      </c>
    </row>
    <row r="190488">
      <c r="A190488" s="1" t="s">
        <v>28281</v>
      </c>
    </row>
    <row r="190490">
      <c r="A190490" s="1" t="s">
        <v>28282</v>
      </c>
    </row>
    <row r="190491">
      <c r="A190491" s="1" t="s">
        <v>28283</v>
      </c>
    </row>
    <row r="190493">
      <c r="A190493" s="1" t="s">
        <v>28284</v>
      </c>
    </row>
    <row r="190494">
      <c r="A190494" s="1" t="s">
        <v>28285</v>
      </c>
    </row>
    <row r="190495">
      <c r="A190495" s="1" t="s">
        <v>28286</v>
      </c>
    </row>
    <row r="190497">
      <c r="A190497" s="1" t="s">
        <v>28287</v>
      </c>
    </row>
    <row r="190498">
      <c r="A190498" s="1" t="s">
        <v>28288</v>
      </c>
    </row>
    <row r="190500">
      <c r="A190500" s="1" t="s">
        <v>28289</v>
      </c>
    </row>
    <row r="190502">
      <c r="A190502" s="1" t="s">
        <v>28290</v>
      </c>
    </row>
    <row r="190504">
      <c r="A190504" s="1" t="s">
        <v>28291</v>
      </c>
    </row>
    <row r="190506">
      <c r="A190506" s="1" t="s">
        <v>28292</v>
      </c>
    </row>
    <row r="190508">
      <c r="A190508" s="1" t="s">
        <v>28293</v>
      </c>
    </row>
    <row r="190509">
      <c r="A190509" s="1" t="s">
        <v>28294</v>
      </c>
    </row>
    <row r="190511">
      <c r="A190511" s="1" t="s">
        <v>28295</v>
      </c>
    </row>
    <row r="190513">
      <c r="A190513" s="1" t="s">
        <v>28296</v>
      </c>
    </row>
    <row r="190515">
      <c r="A190515" s="1" t="s">
        <v>28297</v>
      </c>
    </row>
    <row r="190517">
      <c r="A190517" s="1" t="s">
        <v>28275</v>
      </c>
    </row>
    <row r="190518">
      <c r="A190518" s="1" t="s">
        <v>59492</v>
      </c>
    </row>
    <row r="190520">
      <c r="A190520" s="1" t="s">
        <v>59493</v>
      </c>
    </row>
    <row r="190521">
      <c r="A190521" s="1" t="s">
        <v>59488</v>
      </c>
    </row>
    <row r="190522">
      <c r="A190522" s="1" t="s">
        <v>59489</v>
      </c>
    </row>
    <row r="190523">
      <c r="A190523" s="1" t="s">
        <v>59490</v>
      </c>
    </row>
    <row r="190524">
      <c r="A190524" s="1" t="s">
        <v>59491</v>
      </c>
    </row>
    <row r="190525">
      <c r="A190525" s="1" t="s">
        <v>28276</v>
      </c>
    </row>
    <row r="190526">
      <c r="A190526" s="1" t="s">
        <v>28277</v>
      </c>
    </row>
    <row r="190527">
      <c r="A190527" s="1" t="s">
        <v>28278</v>
      </c>
    </row>
    <row r="190528">
      <c r="A190528" s="1" t="s">
        <v>28279</v>
      </c>
    </row>
    <row r="190529">
      <c r="A190529" s="1" t="s">
        <v>28280</v>
      </c>
    </row>
    <row r="190530">
      <c r="A190530" s="1" t="s">
        <v>28281</v>
      </c>
    </row>
    <row r="190531">
      <c r="A190531" s="1" t="s">
        <v>28282</v>
      </c>
    </row>
    <row r="190532">
      <c r="A190532" s="1" t="s">
        <v>28283</v>
      </c>
    </row>
    <row r="190533">
      <c r="A190533" s="1" t="s">
        <v>28284</v>
      </c>
    </row>
    <row r="190534">
      <c r="A190534" s="1" t="s">
        <v>28285</v>
      </c>
    </row>
    <row r="190535">
      <c r="A190535" s="1" t="s">
        <v>28286</v>
      </c>
    </row>
    <row r="190536">
      <c r="A190536" s="1" t="s">
        <v>28287</v>
      </c>
    </row>
    <row r="190537">
      <c r="A190537" s="1" t="s">
        <v>28288</v>
      </c>
    </row>
    <row r="190538">
      <c r="A190538" s="1" t="s">
        <v>28289</v>
      </c>
    </row>
    <row r="190539">
      <c r="A190539" s="1" t="s">
        <v>28290</v>
      </c>
    </row>
    <row r="190540">
      <c r="A190540" s="1" t="s">
        <v>28291</v>
      </c>
    </row>
    <row r="190541">
      <c r="A190541" s="1" t="s">
        <v>28292</v>
      </c>
    </row>
    <row r="190542">
      <c r="A190542" s="1" t="s">
        <v>28293</v>
      </c>
    </row>
    <row r="190543">
      <c r="A190543" s="1" t="s">
        <v>28294</v>
      </c>
    </row>
    <row r="190544">
      <c r="A190544" s="1" t="s">
        <v>28295</v>
      </c>
    </row>
    <row r="190545">
      <c r="A190545" s="1" t="s">
        <v>28296</v>
      </c>
    </row>
    <row r="190546">
      <c r="A190546" s="1" t="s">
        <v>28297</v>
      </c>
    </row>
    <row r="190547">
      <c r="A190547" s="1" t="s">
        <v>28275</v>
      </c>
    </row>
    <row r="190548">
      <c r="A190548" s="1" t="s">
        <v>59494</v>
      </c>
    </row>
    <row r="190549">
      <c r="A190549" s="1" t="s">
        <v>59495</v>
      </c>
    </row>
    <row r="190551">
      <c r="A190551" s="3" t="str">
        <f/>
        <v>#ERROR!</v>
      </c>
    </row>
    <row r="190552">
      <c r="A190552" s="3" t="str">
        <f/>
        <v>#ERROR!</v>
      </c>
    </row>
    <row r="190553">
      <c r="A190553" s="1" t="s">
        <v>47574</v>
      </c>
    </row>
    <row r="190554">
      <c r="A190554" s="3" t="str">
        <f/>
        <v>#ERROR!</v>
      </c>
    </row>
    <row r="190555">
      <c r="A190555" s="1" t="s">
        <v>322</v>
      </c>
    </row>
    <row r="190556">
      <c r="A190556" s="1" t="s">
        <v>18159</v>
      </c>
    </row>
    <row r="190557">
      <c r="A190557" s="1" t="s">
        <v>10077</v>
      </c>
    </row>
    <row r="190558">
      <c r="A190558" s="1" t="s">
        <v>22552</v>
      </c>
    </row>
    <row r="190560">
      <c r="A190560" s="1" t="s">
        <v>59496</v>
      </c>
    </row>
    <row r="190562">
      <c r="A190562" s="1" t="s">
        <v>59497</v>
      </c>
    </row>
    <row r="190563">
      <c r="A190563" s="1" t="s">
        <v>15701</v>
      </c>
    </row>
    <row r="190565">
      <c r="A190565" s="1" t="s">
        <v>59498</v>
      </c>
    </row>
    <row r="190567">
      <c r="A190567" s="1" t="s">
        <v>59499</v>
      </c>
    </row>
    <row r="190569">
      <c r="A190569" s="1" t="s">
        <v>59500</v>
      </c>
    </row>
    <row r="190570">
      <c r="A190570" s="1" t="s">
        <v>59501</v>
      </c>
    </row>
    <row r="190572">
      <c r="A190572" s="1" t="s">
        <v>59502</v>
      </c>
    </row>
    <row r="190574">
      <c r="A190574" s="1" t="s">
        <v>59503</v>
      </c>
    </row>
    <row r="190576">
      <c r="A190576" s="1" t="s">
        <v>59504</v>
      </c>
    </row>
    <row r="190577">
      <c r="A190577" s="1" t="s">
        <v>59505</v>
      </c>
    </row>
    <row r="190579">
      <c r="A190579" s="1" t="s">
        <v>59506</v>
      </c>
    </row>
    <row r="190581">
      <c r="A190581" s="1" t="s">
        <v>59507</v>
      </c>
    </row>
    <row r="190583">
      <c r="A190583" s="1" t="s">
        <v>59508</v>
      </c>
    </row>
    <row r="190584">
      <c r="A190584" s="1" t="s">
        <v>59496</v>
      </c>
    </row>
    <row r="190585">
      <c r="A190585" s="1" t="s">
        <v>59497</v>
      </c>
    </row>
    <row r="190586">
      <c r="A190586" s="1" t="s">
        <v>59509</v>
      </c>
    </row>
    <row r="190587">
      <c r="A190587" s="1" t="s">
        <v>59499</v>
      </c>
    </row>
    <row r="190588">
      <c r="A190588" s="1" t="s">
        <v>59500</v>
      </c>
    </row>
    <row r="190589">
      <c r="A190589" s="1" t="s">
        <v>59501</v>
      </c>
    </row>
    <row r="190590">
      <c r="A190590" s="1" t="s">
        <v>59502</v>
      </c>
    </row>
    <row r="190591">
      <c r="A190591" s="1" t="s">
        <v>59503</v>
      </c>
    </row>
    <row r="190592">
      <c r="A190592" s="1" t="s">
        <v>59504</v>
      </c>
    </row>
    <row r="190593">
      <c r="A190593" s="1" t="s">
        <v>59505</v>
      </c>
    </row>
    <row r="190594">
      <c r="A190594" s="1" t="s">
        <v>59506</v>
      </c>
    </row>
    <row r="190595">
      <c r="A190595" s="1" t="s">
        <v>59510</v>
      </c>
    </row>
    <row r="190596">
      <c r="A190596" s="1" t="s">
        <v>59511</v>
      </c>
    </row>
    <row r="190598">
      <c r="A190598" s="1" t="s">
        <v>59512</v>
      </c>
    </row>
    <row r="190599">
      <c r="A190599" s="1" t="s">
        <v>59513</v>
      </c>
    </row>
    <row r="190601">
      <c r="A190601" s="1" t="s">
        <v>59514</v>
      </c>
    </row>
    <row r="190602">
      <c r="A190602" s="1" t="s">
        <v>59515</v>
      </c>
    </row>
    <row r="190604">
      <c r="A190604" s="1" t="s">
        <v>2007</v>
      </c>
    </row>
    <row r="190605">
      <c r="A190605" s="1" t="s">
        <v>59516</v>
      </c>
    </row>
    <row r="190607">
      <c r="A190607" s="1" t="s">
        <v>59517</v>
      </c>
    </row>
    <row r="190609">
      <c r="A190609" s="1" t="s">
        <v>59518</v>
      </c>
    </row>
    <row r="190610">
      <c r="A190610" s="1" t="s">
        <v>59519</v>
      </c>
    </row>
    <row r="190611">
      <c r="A190611" s="1" t="s">
        <v>59520</v>
      </c>
    </row>
    <row r="190612">
      <c r="A190612" s="1" t="s">
        <v>59521</v>
      </c>
    </row>
    <row r="190614">
      <c r="A190614" s="1" t="s">
        <v>4007</v>
      </c>
    </row>
    <row r="190615">
      <c r="A190615" s="1" t="s">
        <v>59522</v>
      </c>
    </row>
    <row r="190616">
      <c r="A190616" s="1" t="s">
        <v>59523</v>
      </c>
    </row>
    <row r="190618">
      <c r="A190618" s="1" t="s">
        <v>59524</v>
      </c>
    </row>
    <row r="190619">
      <c r="A190619" s="1" t="s">
        <v>59525</v>
      </c>
    </row>
    <row r="190621">
      <c r="A190621" s="1" t="s">
        <v>59526</v>
      </c>
    </row>
    <row r="190622">
      <c r="A190622" s="1" t="s">
        <v>59527</v>
      </c>
    </row>
    <row r="190624">
      <c r="A190624" s="1" t="s">
        <v>59528</v>
      </c>
    </row>
    <row r="190625">
      <c r="A190625" s="1" t="s">
        <v>59529</v>
      </c>
    </row>
    <row r="190626">
      <c r="A190626" s="1" t="s">
        <v>59530</v>
      </c>
    </row>
    <row r="190627">
      <c r="A190627" s="1" t="s">
        <v>59531</v>
      </c>
    </row>
    <row r="190628">
      <c r="A190628" s="1" t="s">
        <v>59532</v>
      </c>
    </row>
    <row r="190630">
      <c r="A190630" s="1" t="s">
        <v>59533</v>
      </c>
    </row>
    <row r="190631">
      <c r="A190631" s="1" t="s">
        <v>59534</v>
      </c>
    </row>
    <row r="190633">
      <c r="A190633" s="1" t="s">
        <v>59535</v>
      </c>
    </row>
    <row r="190634">
      <c r="A190634" s="1" t="s">
        <v>12040</v>
      </c>
    </row>
    <row r="190635">
      <c r="A190635" s="1" t="s">
        <v>59536</v>
      </c>
    </row>
    <row r="190636">
      <c r="A190636" s="1" t="s">
        <v>59512</v>
      </c>
    </row>
    <row r="190637">
      <c r="A190637" s="1" t="s">
        <v>59513</v>
      </c>
    </row>
    <row r="190638">
      <c r="A190638" s="1" t="s">
        <v>59514</v>
      </c>
    </row>
    <row r="190639">
      <c r="A190639" s="1" t="s">
        <v>59515</v>
      </c>
    </row>
    <row r="190640">
      <c r="A190640" s="1" t="s">
        <v>59516</v>
      </c>
    </row>
    <row r="190641">
      <c r="A190641" s="1" t="s">
        <v>59517</v>
      </c>
    </row>
    <row r="190642">
      <c r="A190642" s="1" t="s">
        <v>59518</v>
      </c>
    </row>
    <row r="190643">
      <c r="A190643" s="1" t="s">
        <v>59519</v>
      </c>
    </row>
    <row r="190644">
      <c r="A190644" s="1" t="s">
        <v>59520</v>
      </c>
    </row>
    <row r="190645">
      <c r="A190645" s="1" t="s">
        <v>59521</v>
      </c>
    </row>
    <row r="190646">
      <c r="A190646" s="1" t="s">
        <v>59522</v>
      </c>
    </row>
    <row r="190647">
      <c r="A190647" s="1" t="s">
        <v>59523</v>
      </c>
    </row>
    <row r="190648">
      <c r="A190648" s="1" t="s">
        <v>59524</v>
      </c>
    </row>
    <row r="190649">
      <c r="A190649" s="1" t="s">
        <v>59525</v>
      </c>
    </row>
    <row r="190650">
      <c r="A190650" s="1" t="s">
        <v>59526</v>
      </c>
    </row>
    <row r="190651">
      <c r="A190651" s="1" t="s">
        <v>59527</v>
      </c>
    </row>
    <row r="190652">
      <c r="A190652" s="1" t="s">
        <v>59528</v>
      </c>
    </row>
    <row r="190653">
      <c r="A190653" s="1" t="s">
        <v>59529</v>
      </c>
    </row>
    <row r="190654">
      <c r="A190654" s="1" t="s">
        <v>59530</v>
      </c>
    </row>
    <row r="190655">
      <c r="A190655" s="1" t="s">
        <v>59531</v>
      </c>
    </row>
    <row r="190656">
      <c r="A190656" s="1" t="s">
        <v>59532</v>
      </c>
    </row>
    <row r="190657">
      <c r="A190657" s="1" t="s">
        <v>59533</v>
      </c>
    </row>
    <row r="190658">
      <c r="A190658" s="1" t="s">
        <v>59534</v>
      </c>
    </row>
    <row r="190659">
      <c r="A190659" s="1" t="s">
        <v>59535</v>
      </c>
    </row>
    <row r="190660">
      <c r="A190660" s="1" t="s">
        <v>16089</v>
      </c>
    </row>
    <row r="190661">
      <c r="A190661" s="1" t="s">
        <v>59537</v>
      </c>
    </row>
    <row r="190662">
      <c r="A190662" s="1" t="s">
        <v>59538</v>
      </c>
    </row>
    <row r="190663">
      <c r="A190663" s="1" t="s">
        <v>59539</v>
      </c>
    </row>
    <row r="190665">
      <c r="A190665" s="3" t="str">
        <f> 01/22/25.pdf © Done</f>
        <v>#ERROR!</v>
      </c>
    </row>
    <row r="190667">
      <c r="A190667" s="1" t="s">
        <v>28275</v>
      </c>
    </row>
    <row r="190668">
      <c r="A190668" s="1" t="s">
        <v>28276</v>
      </c>
    </row>
    <row r="190670">
      <c r="A190670" s="1" t="s">
        <v>28277</v>
      </c>
    </row>
    <row r="190672">
      <c r="A190672" s="1" t="s">
        <v>28278</v>
      </c>
    </row>
    <row r="190674">
      <c r="A190674" s="1" t="s">
        <v>28279</v>
      </c>
    </row>
    <row r="190675">
      <c r="A190675" s="1" t="s">
        <v>28280</v>
      </c>
    </row>
    <row r="190676">
      <c r="A190676" s="1" t="s">
        <v>28281</v>
      </c>
    </row>
    <row r="190678">
      <c r="A190678" s="1" t="s">
        <v>28282</v>
      </c>
    </row>
    <row r="190679">
      <c r="A190679" s="1" t="s">
        <v>28283</v>
      </c>
    </row>
    <row r="190681">
      <c r="A190681" s="1" t="s">
        <v>28284</v>
      </c>
    </row>
    <row r="190682">
      <c r="A190682" s="1" t="s">
        <v>28285</v>
      </c>
    </row>
    <row r="190683">
      <c r="A190683" s="1" t="s">
        <v>28286</v>
      </c>
    </row>
    <row r="190685">
      <c r="A190685" s="1" t="s">
        <v>28287</v>
      </c>
    </row>
    <row r="190686">
      <c r="A190686" s="1" t="s">
        <v>28288</v>
      </c>
    </row>
    <row r="190688">
      <c r="A190688" s="1" t="s">
        <v>28289</v>
      </c>
    </row>
    <row r="190690">
      <c r="A190690" s="1" t="s">
        <v>28290</v>
      </c>
    </row>
    <row r="190692">
      <c r="A190692" s="1" t="s">
        <v>28291</v>
      </c>
    </row>
    <row r="190694">
      <c r="A190694" s="1" t="s">
        <v>28292</v>
      </c>
    </row>
    <row r="190695">
      <c r="A190695" s="1" t="s">
        <v>28293</v>
      </c>
    </row>
    <row r="190696">
      <c r="A190696" s="1" t="s">
        <v>28294</v>
      </c>
    </row>
    <row r="190698">
      <c r="A190698" s="1" t="s">
        <v>28295</v>
      </c>
    </row>
    <row r="190700">
      <c r="A190700" s="1" t="s">
        <v>28296</v>
      </c>
    </row>
    <row r="190702">
      <c r="A190702" s="1" t="s">
        <v>28297</v>
      </c>
    </row>
    <row r="190704">
      <c r="A190704" s="1" t="s">
        <v>28298</v>
      </c>
    </row>
    <row r="190705">
      <c r="A190705" s="1" t="s">
        <v>28299</v>
      </c>
    </row>
    <row r="190707">
      <c r="A190707" s="1" t="s">
        <v>28300</v>
      </c>
    </row>
    <row r="190709">
      <c r="A190709" s="1" t="s">
        <v>28301</v>
      </c>
    </row>
    <row r="190710">
      <c r="A190710" s="1" t="s">
        <v>28302</v>
      </c>
    </row>
    <row r="190712">
      <c r="A190712" s="1" t="s">
        <v>28303</v>
      </c>
    </row>
    <row r="190713">
      <c r="A190713" s="1" t="s">
        <v>28304</v>
      </c>
    </row>
    <row r="190715">
      <c r="A190715" s="1" t="s">
        <v>28305</v>
      </c>
    </row>
    <row r="190717">
      <c r="A190717" s="1" t="s">
        <v>28306</v>
      </c>
    </row>
    <row r="190718">
      <c r="A190718" s="1" t="s">
        <v>28275</v>
      </c>
    </row>
    <row r="190719">
      <c r="A190719" s="1" t="s">
        <v>28276</v>
      </c>
    </row>
    <row r="190720">
      <c r="A190720" s="1" t="s">
        <v>28277</v>
      </c>
    </row>
    <row r="190721">
      <c r="A190721" s="1" t="s">
        <v>28278</v>
      </c>
    </row>
    <row r="190722">
      <c r="A190722" s="1" t="s">
        <v>28279</v>
      </c>
    </row>
    <row r="190723">
      <c r="A190723" s="1" t="s">
        <v>28280</v>
      </c>
    </row>
    <row r="190724">
      <c r="A190724" s="1" t="s">
        <v>28281</v>
      </c>
    </row>
    <row r="190725">
      <c r="A190725" s="1" t="s">
        <v>28282</v>
      </c>
    </row>
    <row r="190726">
      <c r="A190726" s="1" t="s">
        <v>28283</v>
      </c>
    </row>
    <row r="190727">
      <c r="A190727" s="1" t="s">
        <v>28284</v>
      </c>
    </row>
    <row r="190728">
      <c r="A190728" s="1" t="s">
        <v>28285</v>
      </c>
    </row>
    <row r="190729">
      <c r="A190729" s="1" t="s">
        <v>28286</v>
      </c>
    </row>
    <row r="190730">
      <c r="A190730" s="1" t="s">
        <v>28287</v>
      </c>
    </row>
    <row r="190731">
      <c r="A190731" s="1" t="s">
        <v>28288</v>
      </c>
    </row>
    <row r="190732">
      <c r="A190732" s="1" t="s">
        <v>28289</v>
      </c>
    </row>
    <row r="190733">
      <c r="A190733" s="1" t="s">
        <v>28290</v>
      </c>
    </row>
    <row r="190734">
      <c r="A190734" s="1" t="s">
        <v>28291</v>
      </c>
    </row>
    <row r="190735">
      <c r="A190735" s="1" t="s">
        <v>28292</v>
      </c>
    </row>
    <row r="190736">
      <c r="A190736" s="1" t="s">
        <v>28293</v>
      </c>
    </row>
    <row r="190737">
      <c r="A190737" s="1" t="s">
        <v>28294</v>
      </c>
    </row>
    <row r="190738">
      <c r="A190738" s="1" t="s">
        <v>28295</v>
      </c>
    </row>
    <row r="190739">
      <c r="A190739" s="1" t="s">
        <v>28296</v>
      </c>
    </row>
    <row r="190740">
      <c r="A190740" s="1" t="s">
        <v>28297</v>
      </c>
    </row>
    <row r="190741">
      <c r="A190741" s="1" t="s">
        <v>28298</v>
      </c>
    </row>
    <row r="190742">
      <c r="A190742" s="1" t="s">
        <v>28299</v>
      </c>
    </row>
    <row r="190743">
      <c r="A190743" s="1" t="s">
        <v>28300</v>
      </c>
    </row>
    <row r="190744">
      <c r="A190744" s="1" t="s">
        <v>28301</v>
      </c>
    </row>
    <row r="190745">
      <c r="A190745" s="1" t="s">
        <v>28302</v>
      </c>
    </row>
    <row r="190746">
      <c r="A190746" s="1" t="s">
        <v>28303</v>
      </c>
    </row>
    <row r="190747">
      <c r="A190747" s="1" t="s">
        <v>28304</v>
      </c>
    </row>
    <row r="190748">
      <c r="A190748" s="1" t="s">
        <v>28307</v>
      </c>
    </row>
    <row r="190749">
      <c r="A190749" s="1" t="s">
        <v>59540</v>
      </c>
    </row>
    <row r="190751">
      <c r="A190751" s="1" t="s">
        <v>186</v>
      </c>
    </row>
    <row r="190753">
      <c r="A190753" s="3" t="str">
        <f>+1 (226) 407-9091 &gt;</f>
        <v>#ERROR!</v>
      </c>
    </row>
    <row r="190755">
      <c r="A190755" s="1" t="s">
        <v>52501</v>
      </c>
    </row>
    <row r="190756">
      <c r="A190756" s="1" t="s">
        <v>59541</v>
      </c>
    </row>
    <row r="190758">
      <c r="A190758" s="1" t="s">
        <v>59542</v>
      </c>
    </row>
    <row r="190759">
      <c r="A190759" s="1" t="s">
        <v>59543</v>
      </c>
    </row>
    <row r="190760">
      <c r="A190760" s="1" t="s">
        <v>59544</v>
      </c>
    </row>
    <row r="190762">
      <c r="A190762" s="1" t="s">
        <v>59545</v>
      </c>
    </row>
    <row r="190763">
      <c r="A190763" s="1" t="s">
        <v>59546</v>
      </c>
    </row>
    <row r="190764">
      <c r="A190764" s="1" t="s">
        <v>59547</v>
      </c>
    </row>
    <row r="190765">
      <c r="A190765" s="1" t="s">
        <v>59548</v>
      </c>
    </row>
    <row r="190767">
      <c r="A190767" s="1" t="s">
        <v>55790</v>
      </c>
    </row>
    <row r="190769">
      <c r="A190769" s="1" t="s">
        <v>55791</v>
      </c>
    </row>
    <row r="190771">
      <c r="A190771" s="1" t="s">
        <v>15097</v>
      </c>
    </row>
    <row r="190773">
      <c r="A190773" s="1" t="s">
        <v>15098</v>
      </c>
    </row>
    <row r="190774">
      <c r="A190774" s="1" t="s">
        <v>59549</v>
      </c>
    </row>
    <row r="190775">
      <c r="A190775" s="1" t="s">
        <v>52501</v>
      </c>
    </row>
    <row r="190776">
      <c r="A190776" s="1" t="s">
        <v>59542</v>
      </c>
    </row>
    <row r="190777">
      <c r="A190777" s="1" t="s">
        <v>59543</v>
      </c>
    </row>
    <row r="190778">
      <c r="A190778" s="1" t="s">
        <v>59544</v>
      </c>
    </row>
    <row r="190779">
      <c r="A190779" s="1" t="s">
        <v>59545</v>
      </c>
    </row>
    <row r="190780">
      <c r="A190780" s="1" t="s">
        <v>59546</v>
      </c>
    </row>
    <row r="190781">
      <c r="A190781" s="1" t="s">
        <v>59547</v>
      </c>
    </row>
    <row r="190782">
      <c r="A190782" s="1" t="s">
        <v>59548</v>
      </c>
    </row>
    <row r="190783">
      <c r="A190783" s="1" t="s">
        <v>55790</v>
      </c>
    </row>
    <row r="190784">
      <c r="A190784" s="1" t="s">
        <v>55791</v>
      </c>
    </row>
    <row r="190785">
      <c r="A190785" s="1" t="s">
        <v>59550</v>
      </c>
    </row>
    <row r="190786">
      <c r="A190786" s="1" t="s">
        <v>59551</v>
      </c>
    </row>
    <row r="190788">
      <c r="A190788" s="1" t="s">
        <v>59552</v>
      </c>
    </row>
    <row r="190790">
      <c r="A190790" s="1" t="s">
        <v>59553</v>
      </c>
    </row>
    <row r="190792">
      <c r="A190792" s="1" t="s">
        <v>17124</v>
      </c>
    </row>
    <row r="190794">
      <c r="A190794" s="1" t="s">
        <v>59554</v>
      </c>
    </row>
    <row r="190796">
      <c r="A190796" s="1" t="s">
        <v>59555</v>
      </c>
    </row>
    <row r="190797">
      <c r="A190797" s="1" t="s">
        <v>59556</v>
      </c>
    </row>
    <row r="190798">
      <c r="A190798" s="1" t="s">
        <v>59557</v>
      </c>
    </row>
    <row r="190799">
      <c r="A190799" s="1" t="s">
        <v>59558</v>
      </c>
    </row>
    <row r="190801">
      <c r="A190801" s="1" t="s">
        <v>59559</v>
      </c>
    </row>
    <row r="190803">
      <c r="A190803" s="1" t="s">
        <v>59560</v>
      </c>
    </row>
    <row r="190804">
      <c r="A190804" s="1" t="s">
        <v>59561</v>
      </c>
    </row>
    <row r="190806">
      <c r="A190806" s="1" t="s">
        <v>59562</v>
      </c>
    </row>
    <row r="190808">
      <c r="A190808" s="1" t="s">
        <v>59563</v>
      </c>
    </row>
    <row r="190810">
      <c r="A190810" s="1" t="s">
        <v>59564</v>
      </c>
    </row>
    <row r="190812">
      <c r="A190812" s="1" t="s">
        <v>7148</v>
      </c>
    </row>
    <row r="190813">
      <c r="A190813" s="1" t="s">
        <v>59565</v>
      </c>
    </row>
    <row r="190814">
      <c r="A190814" s="1" t="s">
        <v>59552</v>
      </c>
    </row>
    <row r="190815">
      <c r="A190815" s="1" t="s">
        <v>59553</v>
      </c>
    </row>
    <row r="190816">
      <c r="A190816" s="1" t="s">
        <v>59554</v>
      </c>
    </row>
    <row r="190817">
      <c r="A190817" s="1" t="s">
        <v>59555</v>
      </c>
    </row>
    <row r="190818">
      <c r="A190818" s="1" t="s">
        <v>59556</v>
      </c>
    </row>
    <row r="190819">
      <c r="A190819" s="1" t="s">
        <v>59557</v>
      </c>
    </row>
    <row r="190820">
      <c r="A190820" s="1" t="s">
        <v>59558</v>
      </c>
    </row>
    <row r="190821">
      <c r="A190821" s="1" t="s">
        <v>59559</v>
      </c>
    </row>
    <row r="190822">
      <c r="A190822" s="1" t="s">
        <v>59561</v>
      </c>
    </row>
    <row r="190823">
      <c r="A190823" s="1" t="s">
        <v>59562</v>
      </c>
    </row>
    <row r="190824">
      <c r="A190824" s="1" t="s">
        <v>59563</v>
      </c>
    </row>
    <row r="190825">
      <c r="A190825" s="1" t="s">
        <v>59566</v>
      </c>
    </row>
    <row r="190826">
      <c r="A190826" s="1" t="s">
        <v>59567</v>
      </c>
    </row>
    <row r="190827">
      <c r="A190827" s="1" t="s">
        <v>59568</v>
      </c>
    </row>
    <row r="190828">
      <c r="A190828" s="1" t="s">
        <v>59569</v>
      </c>
    </row>
    <row r="190829">
      <c r="A190829" s="1" t="s">
        <v>59570</v>
      </c>
    </row>
    <row r="190830">
      <c r="A190830" s="1" t="s">
        <v>59571</v>
      </c>
    </row>
    <row r="190831">
      <c r="A190831" s="1" t="s">
        <v>59572</v>
      </c>
    </row>
    <row r="190832">
      <c r="A190832" s="1" t="s">
        <v>59573</v>
      </c>
    </row>
    <row r="190833">
      <c r="A190833" s="1" t="s">
        <v>59574</v>
      </c>
    </row>
    <row r="190834">
      <c r="A190834" s="1" t="s">
        <v>59575</v>
      </c>
    </row>
    <row r="190835">
      <c r="A190835" s="1" t="s">
        <v>59576</v>
      </c>
    </row>
    <row r="190836">
      <c r="A190836" s="1" t="s">
        <v>55726</v>
      </c>
    </row>
    <row r="190837">
      <c r="A190837" s="1" t="s">
        <v>59577</v>
      </c>
    </row>
    <row r="190838">
      <c r="A190838" s="1" t="s">
        <v>59578</v>
      </c>
    </row>
    <row r="190839">
      <c r="A190839" s="1" t="s">
        <v>59579</v>
      </c>
    </row>
    <row r="190840">
      <c r="A190840" s="1" t="s">
        <v>59580</v>
      </c>
    </row>
    <row r="190841">
      <c r="A190841" s="1" t="s">
        <v>59581</v>
      </c>
    </row>
    <row r="190842">
      <c r="A190842" s="1" t="s">
        <v>59582</v>
      </c>
    </row>
    <row r="190843">
      <c r="A190843" s="1" t="s">
        <v>59583</v>
      </c>
    </row>
    <row r="190844">
      <c r="A190844" s="1">
        <v>2.0</v>
      </c>
    </row>
    <row r="190845">
      <c r="A190845" s="1" t="s">
        <v>59584</v>
      </c>
    </row>
    <row r="190846">
      <c r="A190846" s="1" t="s">
        <v>59585</v>
      </c>
    </row>
    <row r="190847">
      <c r="A190847" s="1" t="s">
        <v>59586</v>
      </c>
    </row>
    <row r="190848">
      <c r="A190848" s="1" t="s">
        <v>59587</v>
      </c>
    </row>
    <row r="190849">
      <c r="A190849" s="1" t="s">
        <v>59568</v>
      </c>
    </row>
    <row r="190850">
      <c r="A190850" s="1" t="s">
        <v>59569</v>
      </c>
    </row>
    <row r="190851">
      <c r="A190851" s="1" t="s">
        <v>59570</v>
      </c>
    </row>
    <row r="190852">
      <c r="A190852" s="1" t="s">
        <v>59571</v>
      </c>
    </row>
    <row r="190853">
      <c r="A190853" s="1" t="s">
        <v>59572</v>
      </c>
    </row>
    <row r="190854">
      <c r="A190854" s="1" t="s">
        <v>59573</v>
      </c>
    </row>
    <row r="190855">
      <c r="A190855" s="1" t="s">
        <v>59574</v>
      </c>
    </row>
    <row r="190856">
      <c r="A190856" s="1" t="s">
        <v>59575</v>
      </c>
    </row>
    <row r="190857">
      <c r="A190857" s="1" t="s">
        <v>59576</v>
      </c>
    </row>
    <row r="190858">
      <c r="A190858" s="1" t="s">
        <v>55726</v>
      </c>
    </row>
    <row r="190859">
      <c r="A190859" s="1" t="s">
        <v>59577</v>
      </c>
    </row>
    <row r="190860">
      <c r="A190860" s="1" t="s">
        <v>59578</v>
      </c>
    </row>
    <row r="190861">
      <c r="A190861" s="1" t="s">
        <v>59579</v>
      </c>
    </row>
    <row r="190862">
      <c r="A190862" s="1" t="s">
        <v>59580</v>
      </c>
    </row>
    <row r="190863">
      <c r="A190863" s="1" t="s">
        <v>59581</v>
      </c>
    </row>
    <row r="190864">
      <c r="A190864" s="1" t="s">
        <v>59582</v>
      </c>
    </row>
    <row r="190865">
      <c r="A190865" s="1" t="s">
        <v>59583</v>
      </c>
    </row>
    <row r="190866">
      <c r="A190866" s="1" t="s">
        <v>59584</v>
      </c>
    </row>
    <row r="190867">
      <c r="A190867" s="1" t="s">
        <v>59585</v>
      </c>
    </row>
    <row r="190868">
      <c r="A190868" s="1" t="s">
        <v>59586</v>
      </c>
    </row>
    <row r="190869">
      <c r="A190869" s="1" t="s">
        <v>59588</v>
      </c>
    </row>
    <row r="190870">
      <c r="A190870" s="1" t="s">
        <v>59589</v>
      </c>
    </row>
    <row r="190872">
      <c r="A190872" s="3" t="str">
        <f>+ Section 96 designates Jane Ryan as</f>
        <v>#ERROR!</v>
      </c>
    </row>
    <row r="190873">
      <c r="A190873" s="1" t="s">
        <v>59590</v>
      </c>
    </row>
    <row r="190874">
      <c r="A190874" s="1" t="s">
        <v>59591</v>
      </c>
    </row>
    <row r="190875">
      <c r="A190875" s="1" t="s">
        <v>59592</v>
      </c>
    </row>
    <row r="190876">
      <c r="A190876" s="1" t="s">
        <v>59593</v>
      </c>
    </row>
    <row r="190877">
      <c r="A190877" s="1" t="s">
        <v>59594</v>
      </c>
    </row>
    <row r="190878">
      <c r="A190878" s="1" t="s">
        <v>59595</v>
      </c>
    </row>
    <row r="190879">
      <c r="A190879" s="1" t="s">
        <v>59596</v>
      </c>
    </row>
    <row r="190880">
      <c r="A190880" s="1" t="s">
        <v>59597</v>
      </c>
    </row>
    <row r="190881">
      <c r="A190881" s="1" t="s">
        <v>59598</v>
      </c>
    </row>
    <row r="190883">
      <c r="A190883" s="1" t="s">
        <v>59599</v>
      </c>
    </row>
    <row r="190884">
      <c r="A190884" s="1" t="s">
        <v>59600</v>
      </c>
    </row>
    <row r="190885">
      <c r="A190885" s="3" t="str">
        <f>+ Section 96 designates Jane Ryan as</f>
        <v>#ERROR!</v>
      </c>
    </row>
    <row r="190886">
      <c r="A190886" s="1" t="s">
        <v>59590</v>
      </c>
    </row>
    <row r="190887">
      <c r="A190887" s="1" t="s">
        <v>59591</v>
      </c>
    </row>
    <row r="190888">
      <c r="A190888" s="1" t="s">
        <v>59592</v>
      </c>
    </row>
    <row r="190889">
      <c r="A190889" s="1" t="s">
        <v>59593</v>
      </c>
    </row>
    <row r="190890">
      <c r="A190890" s="1" t="s">
        <v>59594</v>
      </c>
    </row>
    <row r="190891">
      <c r="A190891" s="1" t="s">
        <v>59595</v>
      </c>
    </row>
    <row r="190892">
      <c r="A190892" s="1" t="s">
        <v>59596</v>
      </c>
    </row>
    <row r="190893">
      <c r="A190893" s="1" t="s">
        <v>59597</v>
      </c>
    </row>
    <row r="190894">
      <c r="A190894" s="1" t="s">
        <v>59598</v>
      </c>
    </row>
    <row r="190895">
      <c r="A190895" s="1" t="s">
        <v>59601</v>
      </c>
    </row>
    <row r="190896">
      <c r="A190896" s="1" t="s">
        <v>59602</v>
      </c>
    </row>
    <row r="190898">
      <c r="A190898" s="3" t="str">
        <f>~</f>
        <v>#ERROR!</v>
      </c>
    </row>
    <row r="190900">
      <c r="A190900" s="1" t="s">
        <v>26471</v>
      </c>
    </row>
    <row r="190902">
      <c r="A190902" s="1" t="s">
        <v>26472</v>
      </c>
    </row>
    <row r="190903">
      <c r="A190903" s="1" t="s">
        <v>26473</v>
      </c>
    </row>
    <row r="190904">
      <c r="A190904" s="1" t="s">
        <v>26474</v>
      </c>
    </row>
    <row r="190906">
      <c r="A190906" s="1" t="s">
        <v>26475</v>
      </c>
    </row>
    <row r="190907">
      <c r="A190907" s="1" t="s">
        <v>26476</v>
      </c>
    </row>
    <row r="190909">
      <c r="A190909" s="1" t="s">
        <v>26477</v>
      </c>
    </row>
    <row r="190910">
      <c r="A190910" s="1" t="s">
        <v>26471</v>
      </c>
    </row>
    <row r="190911">
      <c r="A190911" s="1" t="s">
        <v>26472</v>
      </c>
    </row>
    <row r="190912">
      <c r="A190912" s="1" t="s">
        <v>26473</v>
      </c>
    </row>
    <row r="190913">
      <c r="A190913" s="1" t="s">
        <v>26474</v>
      </c>
    </row>
    <row r="190914">
      <c r="A190914" s="1" t="s">
        <v>26475</v>
      </c>
    </row>
    <row r="190915">
      <c r="A190915" s="1" t="s">
        <v>26478</v>
      </c>
    </row>
    <row r="190916">
      <c r="A190916" s="1" t="s">
        <v>59603</v>
      </c>
    </row>
    <row r="190917">
      <c r="A190917" s="1" t="s">
        <v>59604</v>
      </c>
    </row>
    <row r="190918">
      <c r="A190918" s="1" t="s">
        <v>59605</v>
      </c>
    </row>
    <row r="190919">
      <c r="A190919" s="1" t="s">
        <v>59604</v>
      </c>
    </row>
    <row r="190920">
      <c r="A190920" s="1" t="s">
        <v>59606</v>
      </c>
    </row>
    <row r="190921">
      <c r="A190921" s="1" t="s">
        <v>59607</v>
      </c>
    </row>
    <row r="190923">
      <c r="A190923" s="1" t="s">
        <v>11260</v>
      </c>
    </row>
    <row r="190925">
      <c r="A190925" s="1" t="s">
        <v>59608</v>
      </c>
    </row>
    <row r="190926">
      <c r="A190926" s="1" t="s">
        <v>59609</v>
      </c>
    </row>
    <row r="190927">
      <c r="A190927" s="1" t="s">
        <v>59610</v>
      </c>
    </row>
    <row r="190929">
      <c r="A190929" s="1" t="s">
        <v>59611</v>
      </c>
    </row>
    <row r="190931">
      <c r="A190931" s="1" t="s">
        <v>10183</v>
      </c>
    </row>
    <row r="190933">
      <c r="A190933" s="1" t="s">
        <v>10184</v>
      </c>
    </row>
    <row r="190935">
      <c r="A190935" s="1" t="s">
        <v>7886</v>
      </c>
    </row>
    <row r="190937">
      <c r="A190937" s="1" t="s">
        <v>59612</v>
      </c>
    </row>
    <row r="190939">
      <c r="A190939" s="1" t="s">
        <v>10185</v>
      </c>
    </row>
    <row r="190941">
      <c r="A190941" s="1" t="s">
        <v>10186</v>
      </c>
    </row>
    <row r="190943">
      <c r="A190943" s="1" t="s">
        <v>10187</v>
      </c>
    </row>
    <row r="190945">
      <c r="A190945" s="1" t="s">
        <v>11266</v>
      </c>
    </row>
    <row r="190946">
      <c r="A190946" s="1" t="s">
        <v>59608</v>
      </c>
    </row>
    <row r="190947">
      <c r="A190947" s="1" t="s">
        <v>59609</v>
      </c>
    </row>
    <row r="190948">
      <c r="A190948" s="1" t="s">
        <v>59610</v>
      </c>
    </row>
    <row r="190949">
      <c r="A190949" s="1" t="s">
        <v>59611</v>
      </c>
    </row>
    <row r="190950">
      <c r="A190950" s="1" t="s">
        <v>10183</v>
      </c>
    </row>
    <row r="190951">
      <c r="A190951" s="1" t="s">
        <v>10184</v>
      </c>
    </row>
    <row r="190952">
      <c r="A190952" s="1" t="s">
        <v>7886</v>
      </c>
    </row>
    <row r="190953">
      <c r="A190953" s="1" t="s">
        <v>59612</v>
      </c>
    </row>
    <row r="190954">
      <c r="A190954" s="1" t="s">
        <v>10185</v>
      </c>
    </row>
    <row r="190955">
      <c r="A190955" s="1" t="s">
        <v>10186</v>
      </c>
    </row>
    <row r="190956">
      <c r="A190956" s="1" t="s">
        <v>59613</v>
      </c>
    </row>
    <row r="190957">
      <c r="A190957" s="1" t="s">
        <v>59614</v>
      </c>
    </row>
    <row r="190958">
      <c r="A190958" s="1" t="s">
        <v>9995</v>
      </c>
    </row>
    <row r="190959">
      <c r="A190959" s="1" t="s">
        <v>26480</v>
      </c>
    </row>
    <row r="190961">
      <c r="A190961" s="1" t="s">
        <v>26481</v>
      </c>
    </row>
    <row r="190963">
      <c r="A190963" s="1" t="s">
        <v>26482</v>
      </c>
    </row>
    <row r="190964">
      <c r="A190964" s="1" t="s">
        <v>26483</v>
      </c>
    </row>
    <row r="190966">
      <c r="A190966" s="1" t="s">
        <v>26484</v>
      </c>
    </row>
    <row r="190967">
      <c r="A190967" s="1" t="s">
        <v>26485</v>
      </c>
    </row>
    <row r="190968">
      <c r="A190968" s="1" t="s">
        <v>26486</v>
      </c>
    </row>
    <row r="190970">
      <c r="A190970" s="1" t="s">
        <v>10044</v>
      </c>
    </row>
    <row r="190972">
      <c r="A190972" s="5">
        <v>0.14305555555555555</v>
      </c>
    </row>
    <row r="190974">
      <c r="A190974" s="1" t="s">
        <v>26487</v>
      </c>
    </row>
    <row r="190975">
      <c r="A190975" s="1" t="s">
        <v>26488</v>
      </c>
    </row>
    <row r="190976">
      <c r="A190976" s="1" t="s">
        <v>26489</v>
      </c>
    </row>
    <row r="190978">
      <c r="A190978" s="1" t="s">
        <v>26490</v>
      </c>
    </row>
    <row r="190979">
      <c r="A190979" s="1" t="s">
        <v>26491</v>
      </c>
    </row>
    <row r="190980">
      <c r="A190980" s="1" t="s">
        <v>22967</v>
      </c>
    </row>
    <row r="190982">
      <c r="A190982" s="1" t="s">
        <v>26492</v>
      </c>
    </row>
    <row r="190984">
      <c r="A190984" s="1" t="s">
        <v>26493</v>
      </c>
    </row>
    <row r="190986">
      <c r="A190986" s="1" t="s">
        <v>26494</v>
      </c>
    </row>
    <row r="190988">
      <c r="A190988" s="1" t="s">
        <v>26495</v>
      </c>
    </row>
    <row r="190990">
      <c r="A190990" s="1" t="s">
        <v>26496</v>
      </c>
    </row>
    <row r="190991">
      <c r="A190991" s="1" t="s">
        <v>26480</v>
      </c>
    </row>
    <row r="190992">
      <c r="A190992" s="1" t="s">
        <v>26482</v>
      </c>
    </row>
    <row r="190993">
      <c r="A190993" s="1" t="s">
        <v>26483</v>
      </c>
    </row>
    <row r="190994">
      <c r="A190994" s="1" t="s">
        <v>26484</v>
      </c>
    </row>
    <row r="190995">
      <c r="A190995" s="1" t="s">
        <v>26485</v>
      </c>
    </row>
    <row r="190996">
      <c r="A190996" s="1" t="s">
        <v>26486</v>
      </c>
    </row>
    <row r="190997">
      <c r="A190997" s="1" t="s">
        <v>10044</v>
      </c>
    </row>
    <row r="190998">
      <c r="A190998" s="1" t="s">
        <v>26487</v>
      </c>
    </row>
    <row r="190999">
      <c r="A190999" s="1" t="s">
        <v>26488</v>
      </c>
    </row>
    <row r="191000">
      <c r="A191000" s="1" t="s">
        <v>26489</v>
      </c>
    </row>
    <row r="191001">
      <c r="A191001" s="1" t="s">
        <v>26490</v>
      </c>
    </row>
    <row r="191002">
      <c r="A191002" s="1" t="s">
        <v>26491</v>
      </c>
    </row>
    <row r="191003">
      <c r="A191003" s="1" t="s">
        <v>22967</v>
      </c>
    </row>
    <row r="191004">
      <c r="A191004" s="1" t="s">
        <v>26492</v>
      </c>
    </row>
    <row r="191005">
      <c r="A191005" s="1" t="s">
        <v>26493</v>
      </c>
    </row>
    <row r="191006">
      <c r="A191006" s="1" t="s">
        <v>26497</v>
      </c>
    </row>
    <row r="191007">
      <c r="A191007" s="1" t="s">
        <v>59615</v>
      </c>
    </row>
    <row r="191009">
      <c r="A191009" s="1" t="s">
        <v>59616</v>
      </c>
    </row>
    <row r="191011">
      <c r="A191011" s="3" t="str">
        <f>e</f>
        <v>#NAME?</v>
      </c>
    </row>
    <row r="191012">
      <c r="A191012" s="1" t="s">
        <v>59617</v>
      </c>
    </row>
    <row r="191014">
      <c r="A191014" s="1" t="s">
        <v>59618</v>
      </c>
    </row>
    <row r="191016">
      <c r="A191016" s="1" t="s">
        <v>59619</v>
      </c>
    </row>
    <row r="191018">
      <c r="A191018" s="1" t="s">
        <v>59620</v>
      </c>
    </row>
    <row r="191019">
      <c r="A191019" s="1" t="s">
        <v>59621</v>
      </c>
    </row>
    <row r="191021">
      <c r="A191021" s="1" t="s">
        <v>59622</v>
      </c>
    </row>
    <row r="191022">
      <c r="A191022" s="1" t="s">
        <v>59623</v>
      </c>
    </row>
    <row r="191024">
      <c r="A191024" s="1" t="s">
        <v>59624</v>
      </c>
    </row>
    <row r="191025">
      <c r="A191025" s="1" t="s">
        <v>59625</v>
      </c>
    </row>
    <row r="191026">
      <c r="A191026" s="1" t="s">
        <v>59626</v>
      </c>
    </row>
    <row r="191027">
      <c r="A191027" s="1" t="s">
        <v>59627</v>
      </c>
    </row>
    <row r="191028">
      <c r="A191028" s="1" t="s">
        <v>59628</v>
      </c>
    </row>
    <row r="191030">
      <c r="A191030" s="1" t="s">
        <v>59629</v>
      </c>
    </row>
    <row r="191031">
      <c r="A191031" s="1" t="s">
        <v>1481</v>
      </c>
    </row>
    <row r="191033">
      <c r="A191033" s="1" t="s">
        <v>59630</v>
      </c>
    </row>
    <row r="191034">
      <c r="A191034" s="1" t="s">
        <v>59631</v>
      </c>
    </row>
    <row r="191036">
      <c r="A191036" s="1" t="s">
        <v>59632</v>
      </c>
    </row>
    <row r="191038">
      <c r="A191038" s="1" t="s">
        <v>59633</v>
      </c>
    </row>
    <row r="191040">
      <c r="A191040" s="1" t="s">
        <v>59634</v>
      </c>
    </row>
    <row r="191042">
      <c r="A191042" s="1" t="s">
        <v>59635</v>
      </c>
    </row>
    <row r="191043">
      <c r="A191043" s="1" t="s">
        <v>59636</v>
      </c>
    </row>
    <row r="191045">
      <c r="A191045" s="1" t="s">
        <v>59637</v>
      </c>
    </row>
    <row r="191046">
      <c r="A191046" s="3" t="str">
        <f>+t atl poe</f>
        <v>#ERROR!</v>
      </c>
    </row>
    <row r="191047">
      <c r="A191047" s="1" t="s">
        <v>59638</v>
      </c>
    </row>
    <row r="191048">
      <c r="A191048" s="1" t="s">
        <v>59639</v>
      </c>
    </row>
    <row r="191049">
      <c r="A191049" s="1" t="s">
        <v>59640</v>
      </c>
    </row>
    <row r="191050">
      <c r="A191050" s="1" t="s">
        <v>59641</v>
      </c>
    </row>
    <row r="191051">
      <c r="A191051" s="3" t="str">
        <f>+ Aap Shing Asphalt Shingles</f>
        <v>#ERROR!</v>
      </c>
    </row>
    <row r="191052">
      <c r="A191052" s="1" t="s">
        <v>59642</v>
      </c>
    </row>
    <row r="191053">
      <c r="A191053" s="1" t="s">
        <v>59643</v>
      </c>
    </row>
    <row r="191054">
      <c r="A191054" s="1" t="s">
        <v>59644</v>
      </c>
    </row>
    <row r="191055">
      <c r="A191055" s="1" t="s">
        <v>59645</v>
      </c>
    </row>
    <row r="191056">
      <c r="A191056" s="1" t="s">
        <v>59646</v>
      </c>
    </row>
    <row r="191057">
      <c r="A191057" s="1" t="s">
        <v>59647</v>
      </c>
    </row>
    <row r="191058">
      <c r="A191058" s="1" t="s">
        <v>59648</v>
      </c>
    </row>
    <row r="191059">
      <c r="A191059" s="1" t="s">
        <v>59649</v>
      </c>
    </row>
    <row r="191060">
      <c r="A191060" s="1" t="s">
        <v>59650</v>
      </c>
    </row>
    <row r="191062">
      <c r="A191062" s="1" t="s">
        <v>59651</v>
      </c>
    </row>
    <row r="191064">
      <c r="A191064" s="1" t="s">
        <v>59652</v>
      </c>
    </row>
    <row r="191065">
      <c r="A191065" s="1" t="s">
        <v>59653</v>
      </c>
    </row>
    <row r="191067">
      <c r="A191067" s="1" t="s">
        <v>59654</v>
      </c>
    </row>
    <row r="191068">
      <c r="A191068" s="1" t="s">
        <v>59655</v>
      </c>
    </row>
    <row r="191070">
      <c r="A191070" s="1" t="s">
        <v>59656</v>
      </c>
    </row>
    <row r="191072">
      <c r="A191072" s="1" t="s">
        <v>59657</v>
      </c>
    </row>
    <row r="191074">
      <c r="A191074" s="1" t="s">
        <v>59658</v>
      </c>
    </row>
    <row r="191075">
      <c r="A191075" s="1" t="s">
        <v>59659</v>
      </c>
    </row>
    <row r="191076">
      <c r="A191076" s="1" t="s">
        <v>59616</v>
      </c>
    </row>
    <row r="191077">
      <c r="A191077" s="1" t="s">
        <v>59617</v>
      </c>
    </row>
    <row r="191078">
      <c r="A191078" s="1" t="s">
        <v>59618</v>
      </c>
    </row>
    <row r="191079">
      <c r="A191079" s="1" t="s">
        <v>59619</v>
      </c>
    </row>
    <row r="191080">
      <c r="A191080" s="1" t="s">
        <v>59620</v>
      </c>
    </row>
    <row r="191081">
      <c r="A191081" s="1" t="s">
        <v>59621</v>
      </c>
    </row>
    <row r="191082">
      <c r="A191082" s="1" t="s">
        <v>59622</v>
      </c>
    </row>
    <row r="191083">
      <c r="A191083" s="1" t="s">
        <v>59623</v>
      </c>
    </row>
    <row r="191084">
      <c r="A191084" s="1" t="s">
        <v>59624</v>
      </c>
    </row>
    <row r="191085">
      <c r="A191085" s="1" t="s">
        <v>59625</v>
      </c>
    </row>
    <row r="191086">
      <c r="A191086" s="1" t="s">
        <v>59626</v>
      </c>
    </row>
    <row r="191087">
      <c r="A191087" s="1" t="s">
        <v>59627</v>
      </c>
    </row>
    <row r="191088">
      <c r="A191088" s="1" t="s">
        <v>59628</v>
      </c>
    </row>
    <row r="191089">
      <c r="A191089" s="1" t="s">
        <v>59629</v>
      </c>
    </row>
    <row r="191090">
      <c r="A191090" s="1" t="s">
        <v>59630</v>
      </c>
    </row>
    <row r="191091">
      <c r="A191091" s="1" t="s">
        <v>59631</v>
      </c>
    </row>
    <row r="191092">
      <c r="A191092" s="1" t="s">
        <v>59632</v>
      </c>
    </row>
    <row r="191093">
      <c r="A191093" s="1" t="s">
        <v>59633</v>
      </c>
    </row>
    <row r="191094">
      <c r="A191094" s="1" t="s">
        <v>59634</v>
      </c>
    </row>
    <row r="191095">
      <c r="A191095" s="1" t="s">
        <v>59635</v>
      </c>
    </row>
    <row r="191096">
      <c r="A191096" s="1" t="s">
        <v>59636</v>
      </c>
    </row>
    <row r="191097">
      <c r="A191097" s="1" t="s">
        <v>59637</v>
      </c>
    </row>
    <row r="191098">
      <c r="A191098" s="3" t="str">
        <f>+t atl poe</f>
        <v>#ERROR!</v>
      </c>
    </row>
    <row r="191099">
      <c r="A191099" s="1" t="s">
        <v>59638</v>
      </c>
    </row>
    <row r="191100">
      <c r="A191100" s="1" t="s">
        <v>59639</v>
      </c>
    </row>
    <row r="191101">
      <c r="A191101" s="1" t="s">
        <v>59640</v>
      </c>
    </row>
    <row r="191102">
      <c r="A191102" s="1" t="s">
        <v>59641</v>
      </c>
    </row>
    <row r="191103">
      <c r="A191103" s="3" t="str">
        <f>+ Aap Shing Asphalt Shingles</f>
        <v>#ERROR!</v>
      </c>
    </row>
    <row r="191104">
      <c r="A191104" s="1" t="s">
        <v>59642</v>
      </c>
    </row>
    <row r="191105">
      <c r="A191105" s="1" t="s">
        <v>59643</v>
      </c>
    </row>
    <row r="191106">
      <c r="A191106" s="1" t="s">
        <v>59644</v>
      </c>
    </row>
    <row r="191107">
      <c r="A191107" s="1" t="s">
        <v>59645</v>
      </c>
    </row>
    <row r="191108">
      <c r="A191108" s="1" t="s">
        <v>59646</v>
      </c>
    </row>
    <row r="191109">
      <c r="A191109" s="1" t="s">
        <v>59647</v>
      </c>
    </row>
    <row r="191110">
      <c r="A191110" s="1" t="s">
        <v>59648</v>
      </c>
    </row>
    <row r="191111">
      <c r="A191111" s="1" t="s">
        <v>59649</v>
      </c>
    </row>
    <row r="191112">
      <c r="A191112" s="1" t="s">
        <v>59650</v>
      </c>
    </row>
    <row r="191113">
      <c r="A191113" s="1" t="s">
        <v>59651</v>
      </c>
    </row>
    <row r="191114">
      <c r="A191114" s="1" t="s">
        <v>59652</v>
      </c>
    </row>
    <row r="191115">
      <c r="A191115" s="1" t="s">
        <v>59653</v>
      </c>
    </row>
    <row r="191116">
      <c r="A191116" s="1" t="s">
        <v>59654</v>
      </c>
    </row>
    <row r="191117">
      <c r="A191117" s="1" t="s">
        <v>59655</v>
      </c>
    </row>
    <row r="191118">
      <c r="A191118" s="1" t="s">
        <v>59656</v>
      </c>
    </row>
    <row r="191119">
      <c r="A191119" s="1" t="s">
        <v>59657</v>
      </c>
    </row>
    <row r="191120">
      <c r="A191120" s="1" t="s">
        <v>59660</v>
      </c>
    </row>
    <row r="191121">
      <c r="A191121" s="1" t="s">
        <v>59661</v>
      </c>
    </row>
    <row r="191123">
      <c r="A191123" s="1" t="s">
        <v>7790</v>
      </c>
    </row>
    <row r="191125">
      <c r="A191125" s="1" t="s">
        <v>26487</v>
      </c>
    </row>
    <row r="191126">
      <c r="A191126" s="1" t="s">
        <v>26488</v>
      </c>
    </row>
    <row r="191127">
      <c r="A191127" s="1" t="s">
        <v>26489</v>
      </c>
    </row>
    <row r="191129">
      <c r="A191129" s="1" t="s">
        <v>26490</v>
      </c>
    </row>
    <row r="191130">
      <c r="A191130" s="1" t="s">
        <v>26491</v>
      </c>
    </row>
    <row r="191131">
      <c r="A191131" s="1" t="s">
        <v>22967</v>
      </c>
    </row>
    <row r="191133">
      <c r="A191133" s="1" t="s">
        <v>26499</v>
      </c>
    </row>
    <row r="191134">
      <c r="A191134" s="1" t="s">
        <v>26500</v>
      </c>
    </row>
    <row r="191136">
      <c r="A191136" s="1" t="s">
        <v>26501</v>
      </c>
    </row>
    <row r="191137">
      <c r="A191137" s="1" t="s">
        <v>26502</v>
      </c>
    </row>
    <row r="191139">
      <c r="A191139" s="1" t="s">
        <v>26503</v>
      </c>
    </row>
    <row r="191141">
      <c r="A191141" s="1" t="s">
        <v>966</v>
      </c>
    </row>
    <row r="191142">
      <c r="A191142" s="1" t="s">
        <v>4734</v>
      </c>
    </row>
    <row r="191144">
      <c r="A191144" s="1" t="s">
        <v>26504</v>
      </c>
    </row>
    <row r="191145">
      <c r="A191145" s="1" t="s">
        <v>26505</v>
      </c>
    </row>
    <row r="191146">
      <c r="A191146" s="1" t="s">
        <v>26506</v>
      </c>
    </row>
    <row r="191148">
      <c r="A191148" s="1" t="s">
        <v>10364</v>
      </c>
    </row>
    <row r="191150">
      <c r="A191150" s="1" t="s">
        <v>17182</v>
      </c>
    </row>
    <row r="191152">
      <c r="A191152" s="1" t="s">
        <v>13879</v>
      </c>
    </row>
    <row r="191153">
      <c r="A191153" s="1" t="s">
        <v>13879</v>
      </c>
    </row>
    <row r="191155">
      <c r="A191155" s="1" t="s">
        <v>26507</v>
      </c>
    </row>
    <row r="191157">
      <c r="A191157" s="1" t="s">
        <v>26508</v>
      </c>
    </row>
    <row r="191158">
      <c r="A191158" s="1" t="s">
        <v>7790</v>
      </c>
    </row>
    <row r="191159">
      <c r="A191159" s="1" t="s">
        <v>26487</v>
      </c>
    </row>
    <row r="191160">
      <c r="A191160" s="1" t="s">
        <v>26488</v>
      </c>
    </row>
    <row r="191161">
      <c r="A191161" s="1" t="s">
        <v>26489</v>
      </c>
    </row>
    <row r="191162">
      <c r="A191162" s="1" t="s">
        <v>26490</v>
      </c>
    </row>
    <row r="191163">
      <c r="A191163" s="1" t="s">
        <v>26491</v>
      </c>
    </row>
    <row r="191164">
      <c r="A191164" s="1" t="s">
        <v>22967</v>
      </c>
    </row>
    <row r="191165">
      <c r="A191165" s="1" t="s">
        <v>26499</v>
      </c>
    </row>
    <row r="191166">
      <c r="A191166" s="1" t="s">
        <v>26500</v>
      </c>
    </row>
    <row r="191167">
      <c r="A191167" s="1" t="s">
        <v>26502</v>
      </c>
    </row>
    <row r="191168">
      <c r="A191168" s="1" t="s">
        <v>26503</v>
      </c>
    </row>
    <row r="191169">
      <c r="A191169" s="1" t="s">
        <v>26504</v>
      </c>
    </row>
    <row r="191170">
      <c r="A191170" s="1" t="s">
        <v>26505</v>
      </c>
    </row>
    <row r="191171">
      <c r="A191171" s="1" t="s">
        <v>26506</v>
      </c>
    </row>
    <row r="191172">
      <c r="A191172" s="1" t="s">
        <v>10364</v>
      </c>
    </row>
    <row r="191173">
      <c r="A191173" s="1" t="s">
        <v>17182</v>
      </c>
    </row>
    <row r="191174">
      <c r="A191174" s="1" t="s">
        <v>26509</v>
      </c>
    </row>
    <row r="191175">
      <c r="A191175" s="1" t="s">
        <v>59662</v>
      </c>
    </row>
    <row r="191176">
      <c r="A191176" s="1" t="s">
        <v>59663</v>
      </c>
    </row>
    <row r="191177">
      <c r="A191177" s="1" t="s">
        <v>59664</v>
      </c>
    </row>
    <row r="191178">
      <c r="A191178" s="1" t="s">
        <v>3745</v>
      </c>
    </row>
    <row r="191179">
      <c r="A191179" s="1" t="s">
        <v>59665</v>
      </c>
    </row>
    <row r="191180">
      <c r="A191180" s="1" t="s">
        <v>59666</v>
      </c>
    </row>
    <row r="191181">
      <c r="A191181" s="1" t="s">
        <v>59667</v>
      </c>
    </row>
    <row r="191182">
      <c r="A191182" s="1" t="s">
        <v>59668</v>
      </c>
    </row>
    <row r="191183">
      <c r="A191183" s="1" t="s">
        <v>59669</v>
      </c>
    </row>
    <row r="191184">
      <c r="A191184" s="1" t="s">
        <v>59670</v>
      </c>
    </row>
    <row r="191185">
      <c r="A191185" s="1" t="s">
        <v>59671</v>
      </c>
    </row>
    <row r="191186">
      <c r="A191186" s="1" t="s">
        <v>59672</v>
      </c>
    </row>
    <row r="191187">
      <c r="A191187" s="1" t="s">
        <v>59673</v>
      </c>
    </row>
    <row r="191188">
      <c r="A191188" s="1" t="s">
        <v>59674</v>
      </c>
    </row>
    <row r="191189">
      <c r="A191189" s="1">
        <v>0.0</v>
      </c>
    </row>
    <row r="191190">
      <c r="A191190" s="1" t="s">
        <v>59675</v>
      </c>
    </row>
    <row r="191191">
      <c r="A191191" s="1" t="s">
        <v>59676</v>
      </c>
    </row>
    <row r="191192">
      <c r="A191192" s="1" t="s">
        <v>966</v>
      </c>
    </row>
    <row r="191193">
      <c r="A191193" s="1" t="s">
        <v>59677</v>
      </c>
    </row>
    <row r="191194">
      <c r="A191194" s="1" t="s">
        <v>59678</v>
      </c>
    </row>
    <row r="191195">
      <c r="A191195" s="1" t="s">
        <v>59679</v>
      </c>
    </row>
    <row r="191196">
      <c r="A191196" s="1" t="s">
        <v>59680</v>
      </c>
    </row>
    <row r="191197">
      <c r="A191197" s="1" t="s">
        <v>59681</v>
      </c>
    </row>
    <row r="191198">
      <c r="A191198" s="1" t="s">
        <v>59682</v>
      </c>
    </row>
    <row r="191199">
      <c r="A191199" s="1" t="s">
        <v>59683</v>
      </c>
    </row>
    <row r="191200">
      <c r="A191200" s="1" t="s">
        <v>59684</v>
      </c>
    </row>
    <row r="191201">
      <c r="A191201" s="3" t="str">
        <f> Sees a be 4 Like AnEagle 11:54AM &gt;</f>
        <v>#ERROR!</v>
      </c>
    </row>
    <row r="191202">
      <c r="A191202" s="1" t="s">
        <v>59685</v>
      </c>
    </row>
    <row r="191203">
      <c r="A191203" s="1" t="s">
        <v>59686</v>
      </c>
    </row>
    <row r="191204">
      <c r="A191204" s="1" t="s">
        <v>59687</v>
      </c>
    </row>
    <row r="191205">
      <c r="A191205" s="1" t="s">
        <v>59688</v>
      </c>
    </row>
    <row r="191206">
      <c r="A191206" s="1" t="s">
        <v>59689</v>
      </c>
    </row>
    <row r="191207">
      <c r="A191207" s="1" t="s">
        <v>59690</v>
      </c>
    </row>
    <row r="191208">
      <c r="A191208" s="1" t="s">
        <v>59691</v>
      </c>
    </row>
    <row r="191209">
      <c r="A191209" s="1" t="s">
        <v>59692</v>
      </c>
    </row>
    <row r="191210">
      <c r="A191210" s="1" t="s">
        <v>59693</v>
      </c>
    </row>
    <row r="191211">
      <c r="A191211" s="1" t="s">
        <v>59694</v>
      </c>
    </row>
    <row r="191212">
      <c r="A191212" s="1" t="s">
        <v>59695</v>
      </c>
    </row>
    <row r="191213">
      <c r="A191213" s="1" t="s">
        <v>59696</v>
      </c>
    </row>
    <row r="191214">
      <c r="A191214" s="1" t="s">
        <v>59697</v>
      </c>
    </row>
    <row r="191215">
      <c r="A191215" s="1" t="s">
        <v>59698</v>
      </c>
    </row>
    <row r="191216">
      <c r="A191216" s="1" t="s">
        <v>59699</v>
      </c>
    </row>
    <row r="191217">
      <c r="A191217" s="1" t="s">
        <v>59658</v>
      </c>
    </row>
    <row r="191218">
      <c r="A191218" s="1" t="s">
        <v>59700</v>
      </c>
    </row>
    <row r="191219">
      <c r="A191219" s="1" t="s">
        <v>59663</v>
      </c>
    </row>
    <row r="191220">
      <c r="A191220" s="1" t="s">
        <v>59664</v>
      </c>
    </row>
    <row r="191221">
      <c r="A191221" s="1" t="s">
        <v>59665</v>
      </c>
    </row>
    <row r="191222">
      <c r="A191222" s="1" t="s">
        <v>59666</v>
      </c>
    </row>
    <row r="191223">
      <c r="A191223" s="1" t="s">
        <v>59667</v>
      </c>
    </row>
    <row r="191224">
      <c r="A191224" s="1" t="s">
        <v>59668</v>
      </c>
    </row>
    <row r="191225">
      <c r="A191225" s="1" t="s">
        <v>59669</v>
      </c>
    </row>
    <row r="191226">
      <c r="A191226" s="1" t="s">
        <v>59670</v>
      </c>
    </row>
    <row r="191227">
      <c r="A191227" s="1" t="s">
        <v>59671</v>
      </c>
    </row>
    <row r="191228">
      <c r="A191228" s="1" t="s">
        <v>59672</v>
      </c>
    </row>
    <row r="191229">
      <c r="A191229" s="1" t="s">
        <v>59673</v>
      </c>
    </row>
    <row r="191230">
      <c r="A191230" s="1" t="s">
        <v>59674</v>
      </c>
    </row>
    <row r="191231">
      <c r="A191231" s="1" t="s">
        <v>59675</v>
      </c>
    </row>
    <row r="191232">
      <c r="A191232" s="1" t="s">
        <v>59676</v>
      </c>
    </row>
    <row r="191233">
      <c r="A191233" s="1" t="s">
        <v>59677</v>
      </c>
    </row>
    <row r="191234">
      <c r="A191234" s="1" t="s">
        <v>59678</v>
      </c>
    </row>
    <row r="191235">
      <c r="A191235" s="1" t="s">
        <v>59679</v>
      </c>
    </row>
    <row r="191236">
      <c r="A191236" s="1" t="s">
        <v>59680</v>
      </c>
    </row>
    <row r="191237">
      <c r="A191237" s="1" t="s">
        <v>59681</v>
      </c>
    </row>
    <row r="191238">
      <c r="A191238" s="1" t="s">
        <v>59682</v>
      </c>
    </row>
    <row r="191239">
      <c r="A191239" s="1" t="s">
        <v>59683</v>
      </c>
    </row>
    <row r="191240">
      <c r="A191240" s="1" t="s">
        <v>59684</v>
      </c>
    </row>
    <row r="191241">
      <c r="A191241" s="3" t="str">
        <f> Sees a be 4 Like AnEagle 11:54AM &gt;</f>
        <v>#ERROR!</v>
      </c>
    </row>
    <row r="191242">
      <c r="A191242" s="1" t="s">
        <v>59685</v>
      </c>
    </row>
    <row r="191243">
      <c r="A191243" s="1" t="s">
        <v>59686</v>
      </c>
    </row>
    <row r="191244">
      <c r="A191244" s="1" t="s">
        <v>59687</v>
      </c>
    </row>
    <row r="191245">
      <c r="A191245" s="1" t="s">
        <v>59688</v>
      </c>
    </row>
    <row r="191246">
      <c r="A191246" s="1" t="s">
        <v>59689</v>
      </c>
    </row>
    <row r="191247">
      <c r="A191247" s="1" t="s">
        <v>59690</v>
      </c>
    </row>
    <row r="191248">
      <c r="A191248" s="1" t="s">
        <v>59691</v>
      </c>
    </row>
    <row r="191249">
      <c r="A191249" s="1" t="s">
        <v>59692</v>
      </c>
    </row>
    <row r="191250">
      <c r="A191250" s="1" t="s">
        <v>59693</v>
      </c>
    </row>
    <row r="191251">
      <c r="A191251" s="1" t="s">
        <v>59694</v>
      </c>
    </row>
    <row r="191252">
      <c r="A191252" s="1" t="s">
        <v>59695</v>
      </c>
    </row>
    <row r="191253">
      <c r="A191253" s="1" t="s">
        <v>59696</v>
      </c>
    </row>
    <row r="191254">
      <c r="A191254" s="1" t="s">
        <v>59697</v>
      </c>
    </row>
    <row r="191255">
      <c r="A191255" s="1" t="s">
        <v>59698</v>
      </c>
    </row>
    <row r="191256">
      <c r="A191256" s="1" t="s">
        <v>59699</v>
      </c>
    </row>
    <row r="191257">
      <c r="A191257" s="1" t="s">
        <v>59701</v>
      </c>
    </row>
    <row r="191258">
      <c r="A191258" s="1" t="s">
        <v>59702</v>
      </c>
    </row>
    <row r="191260">
      <c r="A191260" s="1" t="s">
        <v>7790</v>
      </c>
    </row>
    <row r="191262">
      <c r="A191262" s="1" t="s">
        <v>26511</v>
      </c>
    </row>
    <row r="191263">
      <c r="A191263" s="1" t="s">
        <v>342</v>
      </c>
    </row>
    <row r="191264">
      <c r="A191264" s="1" t="s">
        <v>26512</v>
      </c>
    </row>
    <row r="191266">
      <c r="A191266" s="1" t="s">
        <v>26513</v>
      </c>
    </row>
    <row r="191268">
      <c r="A191268" s="1" t="s">
        <v>26514</v>
      </c>
    </row>
    <row r="191269">
      <c r="A191269" s="1" t="s">
        <v>26515</v>
      </c>
    </row>
    <row r="191270">
      <c r="A191270" s="1" t="s">
        <v>26516</v>
      </c>
    </row>
    <row r="191271">
      <c r="A191271" s="1" t="s">
        <v>26517</v>
      </c>
    </row>
    <row r="191273">
      <c r="A191273" s="1" t="s">
        <v>26518</v>
      </c>
    </row>
    <row r="191275">
      <c r="A191275" s="1" t="s">
        <v>26519</v>
      </c>
    </row>
    <row r="191276">
      <c r="A191276" s="1" t="s">
        <v>26520</v>
      </c>
    </row>
    <row r="191278">
      <c r="A191278" s="1" t="s">
        <v>26504</v>
      </c>
    </row>
    <row r="191279">
      <c r="A191279" s="1" t="s">
        <v>26505</v>
      </c>
    </row>
    <row r="191280">
      <c r="A191280" s="1" t="s">
        <v>26506</v>
      </c>
    </row>
    <row r="191282">
      <c r="A191282" s="1" t="s">
        <v>26521</v>
      </c>
    </row>
    <row r="191283">
      <c r="A191283" s="1" t="s">
        <v>26522</v>
      </c>
    </row>
    <row r="191285">
      <c r="A191285" s="1" t="s">
        <v>26508</v>
      </c>
    </row>
    <row r="191286">
      <c r="A191286" s="1" t="s">
        <v>7790</v>
      </c>
    </row>
    <row r="191287">
      <c r="A191287" s="1" t="s">
        <v>26511</v>
      </c>
    </row>
    <row r="191288">
      <c r="A191288" s="1" t="s">
        <v>342</v>
      </c>
    </row>
    <row r="191289">
      <c r="A191289" s="1" t="s">
        <v>26512</v>
      </c>
    </row>
    <row r="191290">
      <c r="A191290" s="1" t="s">
        <v>26513</v>
      </c>
    </row>
    <row r="191291">
      <c r="A191291" s="1" t="s">
        <v>26514</v>
      </c>
    </row>
    <row r="191292">
      <c r="A191292" s="1" t="s">
        <v>26515</v>
      </c>
    </row>
    <row r="191293">
      <c r="A191293" s="1" t="s">
        <v>26516</v>
      </c>
    </row>
    <row r="191294">
      <c r="A191294" s="1" t="s">
        <v>26517</v>
      </c>
    </row>
    <row r="191295">
      <c r="A191295" s="1" t="s">
        <v>26518</v>
      </c>
    </row>
    <row r="191296">
      <c r="A191296" s="1" t="s">
        <v>26519</v>
      </c>
    </row>
    <row r="191297">
      <c r="A191297" s="1" t="s">
        <v>26520</v>
      </c>
    </row>
    <row r="191298">
      <c r="A191298" s="1" t="s">
        <v>26504</v>
      </c>
    </row>
    <row r="191299">
      <c r="A191299" s="1" t="s">
        <v>26505</v>
      </c>
    </row>
    <row r="191300">
      <c r="A191300" s="1" t="s">
        <v>26506</v>
      </c>
    </row>
    <row r="191301">
      <c r="A191301" s="1" t="s">
        <v>26521</v>
      </c>
    </row>
    <row r="191302">
      <c r="A191302" s="1" t="s">
        <v>26523</v>
      </c>
    </row>
    <row r="191303">
      <c r="A191303" s="1" t="s">
        <v>59703</v>
      </c>
    </row>
    <row r="191304">
      <c r="A191304" s="1" t="s">
        <v>26525</v>
      </c>
    </row>
    <row r="191305">
      <c r="A191305" s="1" t="s">
        <v>26526</v>
      </c>
    </row>
    <row r="191306">
      <c r="A191306" s="1" t="s">
        <v>26527</v>
      </c>
    </row>
    <row r="191307">
      <c r="A191307" s="1" t="s">
        <v>26528</v>
      </c>
    </row>
    <row r="191308">
      <c r="A191308" s="3" t="str">
        <f> ar oe wo a</f>
        <v>#ERROR!</v>
      </c>
    </row>
    <row r="191309">
      <c r="A191309" s="1" t="s">
        <v>26529</v>
      </c>
    </row>
    <row r="191310">
      <c r="A191310" s="1" t="s">
        <v>26530</v>
      </c>
    </row>
    <row r="191311">
      <c r="A191311" s="1" t="s">
        <v>26531</v>
      </c>
    </row>
    <row r="191312">
      <c r="A191312" s="1" t="s">
        <v>26532</v>
      </c>
    </row>
    <row r="191313">
      <c r="A191313" s="1" t="s">
        <v>26533</v>
      </c>
    </row>
    <row r="191314">
      <c r="A191314" s="1" t="s">
        <v>26534</v>
      </c>
    </row>
    <row r="191315">
      <c r="A191315" s="1" t="s">
        <v>26535</v>
      </c>
    </row>
    <row r="191316">
      <c r="A191316" s="1" t="s">
        <v>26536</v>
      </c>
    </row>
    <row r="191317">
      <c r="A191317" s="1" t="s">
        <v>26537</v>
      </c>
    </row>
    <row r="191318">
      <c r="A191318" s="1" t="s">
        <v>26538</v>
      </c>
    </row>
    <row r="191319">
      <c r="A191319" s="3" t="str">
        <f>+e, ve yt / sign *</f>
        <v>#ERROR!</v>
      </c>
    </row>
    <row r="191320">
      <c r="A191320" s="1" t="s">
        <v>26539</v>
      </c>
    </row>
    <row r="191321">
      <c r="A191321" s="1" t="s">
        <v>4583</v>
      </c>
    </row>
    <row r="191322">
      <c r="A191322" s="1" t="s">
        <v>26540</v>
      </c>
    </row>
    <row r="191323">
      <c r="A191323" s="1" t="s">
        <v>26541</v>
      </c>
    </row>
    <row r="191324">
      <c r="A191324" s="1" t="s">
        <v>26542</v>
      </c>
    </row>
    <row r="191325">
      <c r="A191325" s="1" t="s">
        <v>7809</v>
      </c>
    </row>
    <row r="191326">
      <c r="A191326" s="1" t="s">
        <v>966</v>
      </c>
    </row>
    <row r="191327">
      <c r="A191327" s="1" t="s">
        <v>26543</v>
      </c>
    </row>
    <row r="191328">
      <c r="A191328" s="1" t="s">
        <v>26544</v>
      </c>
    </row>
    <row r="191329">
      <c r="A191329" s="1" t="s">
        <v>26545</v>
      </c>
    </row>
    <row r="191330">
      <c r="A191330" s="1" t="s">
        <v>26546</v>
      </c>
    </row>
    <row r="191331">
      <c r="A191331" s="1" t="s">
        <v>26547</v>
      </c>
    </row>
    <row r="191332">
      <c r="A191332" s="1" t="s">
        <v>26548</v>
      </c>
    </row>
    <row r="191333">
      <c r="A191333" s="1" t="s">
        <v>26549</v>
      </c>
    </row>
    <row r="191334">
      <c r="A191334" s="1" t="s">
        <v>21283</v>
      </c>
    </row>
    <row r="191335">
      <c r="A191335" s="1" t="s">
        <v>26550</v>
      </c>
    </row>
    <row r="191336">
      <c r="A191336" s="1" t="s">
        <v>26551</v>
      </c>
    </row>
    <row r="191337">
      <c r="A191337" s="1" t="s">
        <v>26552</v>
      </c>
    </row>
    <row r="191338">
      <c r="A191338" s="1" t="s">
        <v>2382</v>
      </c>
    </row>
    <row r="191339">
      <c r="A191339" s="1" t="s">
        <v>26553</v>
      </c>
    </row>
    <row r="191340">
      <c r="A191340" s="1" t="s">
        <v>26554</v>
      </c>
    </row>
    <row r="191341">
      <c r="A191341" s="1" t="s">
        <v>26555</v>
      </c>
    </row>
    <row r="191342">
      <c r="A191342" s="1" t="s">
        <v>26556</v>
      </c>
    </row>
    <row r="191343">
      <c r="A191343" s="1" t="s">
        <v>26557</v>
      </c>
    </row>
    <row r="191344">
      <c r="A191344" s="1" t="s">
        <v>26558</v>
      </c>
    </row>
    <row r="191345">
      <c r="A191345" s="1" t="s">
        <v>26559</v>
      </c>
    </row>
    <row r="191346">
      <c r="A191346" s="1" t="s">
        <v>26560</v>
      </c>
    </row>
    <row r="191347">
      <c r="A191347" s="1" t="s">
        <v>26561</v>
      </c>
    </row>
    <row r="191348">
      <c r="A191348" s="3" t="str">
        <f>+</f>
        <v>#ERROR!</v>
      </c>
    </row>
    <row r="191349">
      <c r="A191349" s="1" t="s">
        <v>26562</v>
      </c>
    </row>
    <row r="191350">
      <c r="A191350" s="1" t="s">
        <v>26563</v>
      </c>
    </row>
    <row r="191351">
      <c r="A191351" s="1" t="s">
        <v>26564</v>
      </c>
    </row>
    <row r="191352">
      <c r="A191352" s="1" t="s">
        <v>26565</v>
      </c>
    </row>
    <row r="191353">
      <c r="A191353" s="1" t="s">
        <v>26566</v>
      </c>
    </row>
    <row r="191354">
      <c r="A191354" s="1" t="s">
        <v>26567</v>
      </c>
    </row>
    <row r="191355">
      <c r="A191355" s="1" t="s">
        <v>26568</v>
      </c>
    </row>
    <row r="191356">
      <c r="A191356" s="1" t="s">
        <v>26569</v>
      </c>
    </row>
    <row r="191357">
      <c r="A191357" s="1" t="s">
        <v>9113</v>
      </c>
    </row>
    <row r="191358">
      <c r="A191358" s="1" t="s">
        <v>26570</v>
      </c>
    </row>
    <row r="191359">
      <c r="A191359" s="1" t="s">
        <v>26571</v>
      </c>
    </row>
    <row r="191360">
      <c r="A191360" s="1" t="s">
        <v>26572</v>
      </c>
    </row>
    <row r="191361">
      <c r="A191361" s="1" t="s">
        <v>26573</v>
      </c>
    </row>
    <row r="191362">
      <c r="A191362" s="1" t="s">
        <v>26525</v>
      </c>
    </row>
    <row r="191363">
      <c r="A191363" s="1" t="s">
        <v>26526</v>
      </c>
    </row>
    <row r="191364">
      <c r="A191364" s="1" t="s">
        <v>26527</v>
      </c>
    </row>
    <row r="191365">
      <c r="A191365" s="1" t="s">
        <v>26528</v>
      </c>
    </row>
    <row r="191366">
      <c r="A191366" s="3" t="str">
        <f> ar oe wo a</f>
        <v>#ERROR!</v>
      </c>
    </row>
    <row r="191367">
      <c r="A191367" s="1" t="s">
        <v>26529</v>
      </c>
    </row>
    <row r="191368">
      <c r="A191368" s="1" t="s">
        <v>26530</v>
      </c>
    </row>
    <row r="191369">
      <c r="A191369" s="1" t="s">
        <v>26531</v>
      </c>
    </row>
    <row r="191370">
      <c r="A191370" s="1" t="s">
        <v>26532</v>
      </c>
    </row>
    <row r="191371">
      <c r="A191371" s="1" t="s">
        <v>26533</v>
      </c>
    </row>
    <row r="191372">
      <c r="A191372" s="1" t="s">
        <v>26534</v>
      </c>
    </row>
    <row r="191373">
      <c r="A191373" s="1" t="s">
        <v>26535</v>
      </c>
    </row>
    <row r="191374">
      <c r="A191374" s="1" t="s">
        <v>26536</v>
      </c>
    </row>
    <row r="191375">
      <c r="A191375" s="1" t="s">
        <v>26537</v>
      </c>
    </row>
    <row r="191376">
      <c r="A191376" s="1" t="s">
        <v>26538</v>
      </c>
    </row>
    <row r="191377">
      <c r="A191377" s="3" t="str">
        <f>+e, ve yt / sign *</f>
        <v>#ERROR!</v>
      </c>
    </row>
    <row r="191378">
      <c r="A191378" s="1" t="s">
        <v>26539</v>
      </c>
    </row>
    <row r="191379">
      <c r="A191379" s="1" t="s">
        <v>26540</v>
      </c>
    </row>
    <row r="191380">
      <c r="A191380" s="1" t="s">
        <v>26541</v>
      </c>
    </row>
    <row r="191381">
      <c r="A191381" s="1" t="s">
        <v>26542</v>
      </c>
    </row>
    <row r="191382">
      <c r="A191382" s="1" t="s">
        <v>26543</v>
      </c>
    </row>
    <row r="191383">
      <c r="A191383" s="1" t="s">
        <v>26544</v>
      </c>
    </row>
    <row r="191384">
      <c r="A191384" s="1" t="s">
        <v>26546</v>
      </c>
    </row>
    <row r="191385">
      <c r="A191385" s="1" t="s">
        <v>26547</v>
      </c>
    </row>
    <row r="191386">
      <c r="A191386" s="1" t="s">
        <v>26548</v>
      </c>
    </row>
    <row r="191387">
      <c r="A191387" s="1" t="s">
        <v>26549</v>
      </c>
    </row>
    <row r="191388">
      <c r="A191388" s="1" t="s">
        <v>26551</v>
      </c>
    </row>
    <row r="191389">
      <c r="A191389" s="1" t="s">
        <v>26552</v>
      </c>
    </row>
    <row r="191390">
      <c r="A191390" s="1" t="s">
        <v>26553</v>
      </c>
    </row>
    <row r="191391">
      <c r="A191391" s="1" t="s">
        <v>26554</v>
      </c>
    </row>
    <row r="191392">
      <c r="A191392" s="1" t="s">
        <v>26555</v>
      </c>
    </row>
    <row r="191393">
      <c r="A191393" s="1" t="s">
        <v>26556</v>
      </c>
    </row>
    <row r="191394">
      <c r="A191394" s="1" t="s">
        <v>26557</v>
      </c>
    </row>
    <row r="191395">
      <c r="A191395" s="1" t="s">
        <v>26558</v>
      </c>
    </row>
    <row r="191396">
      <c r="A191396" s="1" t="s">
        <v>26559</v>
      </c>
    </row>
    <row r="191397">
      <c r="A191397" s="1" t="s">
        <v>26560</v>
      </c>
    </row>
    <row r="191398">
      <c r="A191398" s="1" t="s">
        <v>26561</v>
      </c>
    </row>
    <row r="191399">
      <c r="A191399" s="1" t="s">
        <v>26562</v>
      </c>
    </row>
    <row r="191400">
      <c r="A191400" s="1" t="s">
        <v>26563</v>
      </c>
    </row>
    <row r="191401">
      <c r="A191401" s="1" t="s">
        <v>26564</v>
      </c>
    </row>
    <row r="191402">
      <c r="A191402" s="1" t="s">
        <v>26565</v>
      </c>
    </row>
    <row r="191403">
      <c r="A191403" s="1" t="s">
        <v>26566</v>
      </c>
    </row>
    <row r="191404">
      <c r="A191404" s="1" t="s">
        <v>26567</v>
      </c>
    </row>
    <row r="191405">
      <c r="A191405" s="1" t="s">
        <v>26568</v>
      </c>
    </row>
    <row r="191406">
      <c r="A191406" s="1" t="s">
        <v>26569</v>
      </c>
    </row>
    <row r="191407">
      <c r="A191407" s="1" t="s">
        <v>26570</v>
      </c>
    </row>
    <row r="191408">
      <c r="A191408" s="1" t="s">
        <v>26571</v>
      </c>
    </row>
    <row r="191409">
      <c r="A191409" s="1" t="s">
        <v>26572</v>
      </c>
    </row>
    <row r="191410">
      <c r="A191410" s="1" t="s">
        <v>26574</v>
      </c>
    </row>
    <row r="191411">
      <c r="A191411" s="1" t="s">
        <v>59704</v>
      </c>
    </row>
    <row r="191412">
      <c r="A191412" s="1" t="s">
        <v>6214</v>
      </c>
    </row>
    <row r="191413">
      <c r="A191413" s="1" t="s">
        <v>4007</v>
      </c>
    </row>
    <row r="191414">
      <c r="A191414" s="1" t="s">
        <v>59705</v>
      </c>
    </row>
    <row r="191415">
      <c r="A191415" s="1" t="s">
        <v>59706</v>
      </c>
    </row>
    <row r="191416">
      <c r="A191416" s="3" t="str">
        <f>I</f>
        <v>#NAME?</v>
      </c>
    </row>
    <row r="191417">
      <c r="A191417" s="1" t="s">
        <v>45615</v>
      </c>
    </row>
    <row r="191418">
      <c r="A191418" s="1" t="s">
        <v>32843</v>
      </c>
    </row>
    <row r="191419">
      <c r="A191419" s="1" t="s">
        <v>21126</v>
      </c>
    </row>
    <row r="191420">
      <c r="A191420" s="1" t="s">
        <v>59707</v>
      </c>
    </row>
    <row r="191421">
      <c r="A191421" s="1" t="s">
        <v>59708</v>
      </c>
    </row>
    <row r="191422">
      <c r="A191422" s="1" t="s">
        <v>59709</v>
      </c>
    </row>
    <row r="191423">
      <c r="A191423" s="1" t="s">
        <v>3534</v>
      </c>
    </row>
    <row r="191424">
      <c r="A191424" s="1" t="s">
        <v>59710</v>
      </c>
    </row>
    <row r="191425">
      <c r="A191425" s="1" t="s">
        <v>59711</v>
      </c>
    </row>
    <row r="191426">
      <c r="A191426" s="1" t="s">
        <v>59712</v>
      </c>
    </row>
    <row r="191427">
      <c r="A191427" s="1" t="s">
        <v>59713</v>
      </c>
    </row>
    <row r="191428">
      <c r="A191428" s="1" t="s">
        <v>59714</v>
      </c>
    </row>
    <row r="191429">
      <c r="A191429" s="1" t="s">
        <v>59715</v>
      </c>
    </row>
    <row r="191430">
      <c r="A191430" s="1" t="s">
        <v>41072</v>
      </c>
    </row>
    <row r="191431">
      <c r="A191431" s="1" t="s">
        <v>7512</v>
      </c>
    </row>
    <row r="191432">
      <c r="A191432" s="1" t="s">
        <v>59716</v>
      </c>
    </row>
    <row r="191433">
      <c r="A191433" s="1" t="s">
        <v>59717</v>
      </c>
    </row>
    <row r="191434">
      <c r="A191434" s="1" t="s">
        <v>27986</v>
      </c>
    </row>
    <row r="191435">
      <c r="A191435" s="1" t="s">
        <v>59718</v>
      </c>
    </row>
    <row r="191436">
      <c r="A191436" s="1" t="s">
        <v>59719</v>
      </c>
    </row>
    <row r="191437">
      <c r="A191437" s="1" t="s">
        <v>44755</v>
      </c>
    </row>
    <row r="191438">
      <c r="A191438" s="1" t="s">
        <v>59720</v>
      </c>
    </row>
    <row r="191439">
      <c r="A191439" s="1" t="s">
        <v>59721</v>
      </c>
    </row>
    <row r="191440">
      <c r="A191440" s="1" t="s">
        <v>1858</v>
      </c>
    </row>
    <row r="191441">
      <c r="A191441" s="1" t="s">
        <v>40413</v>
      </c>
    </row>
    <row r="191442">
      <c r="A191442" s="1" t="s">
        <v>59722</v>
      </c>
    </row>
    <row r="191443">
      <c r="A191443" s="1" t="s">
        <v>33434</v>
      </c>
    </row>
    <row r="191444">
      <c r="A191444" s="1" t="s">
        <v>59723</v>
      </c>
    </row>
    <row r="191445">
      <c r="A191445" s="1" t="s">
        <v>22068</v>
      </c>
    </row>
    <row r="191446">
      <c r="A191446" s="1" t="s">
        <v>6214</v>
      </c>
    </row>
    <row r="191447">
      <c r="A191447" s="1" t="s">
        <v>59724</v>
      </c>
    </row>
    <row r="191448">
      <c r="A191448" s="1" t="s">
        <v>59705</v>
      </c>
    </row>
    <row r="191449">
      <c r="A191449" s="1" t="s">
        <v>59706</v>
      </c>
    </row>
    <row r="191450">
      <c r="A191450" s="3" t="str">
        <f>I</f>
        <v>#NAME?</v>
      </c>
    </row>
    <row r="191451">
      <c r="A191451" s="1" t="s">
        <v>45615</v>
      </c>
    </row>
    <row r="191452">
      <c r="A191452" s="1" t="s">
        <v>21126</v>
      </c>
    </row>
    <row r="191453">
      <c r="A191453" s="1" t="s">
        <v>59707</v>
      </c>
    </row>
    <row r="191454">
      <c r="A191454" s="1" t="s">
        <v>59708</v>
      </c>
    </row>
    <row r="191455">
      <c r="A191455" s="1" t="s">
        <v>59709</v>
      </c>
    </row>
    <row r="191456">
      <c r="A191456" s="1" t="s">
        <v>59710</v>
      </c>
    </row>
    <row r="191457">
      <c r="A191457" s="1" t="s">
        <v>59711</v>
      </c>
    </row>
    <row r="191458">
      <c r="A191458" s="1" t="s">
        <v>59712</v>
      </c>
    </row>
    <row r="191459">
      <c r="A191459" s="1" t="s">
        <v>59714</v>
      </c>
    </row>
    <row r="191460">
      <c r="A191460" s="1" t="s">
        <v>59715</v>
      </c>
    </row>
    <row r="191461">
      <c r="A191461" s="1" t="s">
        <v>7512</v>
      </c>
    </row>
    <row r="191462">
      <c r="A191462" s="1" t="s">
        <v>59716</v>
      </c>
    </row>
    <row r="191463">
      <c r="A191463" s="1" t="s">
        <v>59717</v>
      </c>
    </row>
    <row r="191464">
      <c r="A191464" s="1" t="s">
        <v>27986</v>
      </c>
    </row>
    <row r="191465">
      <c r="A191465" s="1" t="s">
        <v>59718</v>
      </c>
    </row>
    <row r="191466">
      <c r="A191466" s="1" t="s">
        <v>59719</v>
      </c>
    </row>
    <row r="191467">
      <c r="A191467" s="1" t="s">
        <v>44755</v>
      </c>
    </row>
    <row r="191468">
      <c r="A191468" s="1" t="s">
        <v>59721</v>
      </c>
    </row>
    <row r="191469">
      <c r="A191469" s="1" t="s">
        <v>59722</v>
      </c>
    </row>
    <row r="191470">
      <c r="A191470" s="1" t="s">
        <v>59723</v>
      </c>
    </row>
    <row r="191471">
      <c r="A191471" s="1" t="s">
        <v>59725</v>
      </c>
    </row>
    <row r="191472">
      <c r="A191472" s="1" t="s">
        <v>59726</v>
      </c>
    </row>
    <row r="191473">
      <c r="A191473" s="1" t="s">
        <v>59727</v>
      </c>
    </row>
    <row r="191475">
      <c r="A191475" s="1" t="s">
        <v>59728</v>
      </c>
    </row>
    <row r="191477">
      <c r="A191477" s="1" t="s">
        <v>59729</v>
      </c>
    </row>
    <row r="191478">
      <c r="A191478" s="1" t="s">
        <v>59730</v>
      </c>
    </row>
    <row r="191480">
      <c r="A191480" s="1" t="s">
        <v>59731</v>
      </c>
    </row>
    <row r="191481">
      <c r="A191481" s="3" t="str">
        <f> * ‘</f>
        <v>#ERROR!</v>
      </c>
    </row>
    <row r="191483">
      <c r="A191483" s="1" t="s">
        <v>59732</v>
      </c>
    </row>
    <row r="191485">
      <c r="A191485" s="1" t="s">
        <v>59733</v>
      </c>
    </row>
    <row r="191487">
      <c r="A191487" s="1" t="s">
        <v>59734</v>
      </c>
    </row>
    <row r="191489">
      <c r="A191489" s="1" t="s">
        <v>59735</v>
      </c>
    </row>
    <row r="191491">
      <c r="A191491" s="1" t="s">
        <v>59736</v>
      </c>
    </row>
    <row r="191493">
      <c r="A191493" s="1" t="s">
        <v>59737</v>
      </c>
    </row>
    <row r="191495">
      <c r="A191495" s="1" t="s">
        <v>59738</v>
      </c>
    </row>
    <row r="191496">
      <c r="A191496" s="1" t="s">
        <v>59739</v>
      </c>
    </row>
    <row r="191498">
      <c r="A191498" s="1" t="s">
        <v>59740</v>
      </c>
    </row>
    <row r="191499">
      <c r="A191499" s="1" t="s">
        <v>59741</v>
      </c>
    </row>
    <row r="191501">
      <c r="A191501" s="1" t="s">
        <v>47317</v>
      </c>
    </row>
    <row r="191502">
      <c r="A191502" s="1" t="s">
        <v>59742</v>
      </c>
    </row>
    <row r="191504">
      <c r="A191504" s="1" t="s">
        <v>59743</v>
      </c>
    </row>
    <row r="191505">
      <c r="A191505" s="1" t="s">
        <v>59744</v>
      </c>
    </row>
    <row r="191506">
      <c r="A191506" s="1" t="s">
        <v>59745</v>
      </c>
    </row>
    <row r="191507">
      <c r="A191507" s="1" t="s">
        <v>26597</v>
      </c>
    </row>
    <row r="191509">
      <c r="A191509" s="1" t="s">
        <v>59746</v>
      </c>
    </row>
    <row r="191510">
      <c r="A191510" s="1" t="s">
        <v>59747</v>
      </c>
    </row>
    <row r="191511">
      <c r="A191511" s="1" t="s">
        <v>59748</v>
      </c>
    </row>
    <row r="191513">
      <c r="A191513" s="1">
        <v>4.0</v>
      </c>
    </row>
    <row r="191514">
      <c r="A191514" s="1" t="s">
        <v>322</v>
      </c>
    </row>
    <row r="191515">
      <c r="A191515" s="1" t="s">
        <v>19930</v>
      </c>
    </row>
    <row r="191517">
      <c r="A191517" s="1" t="s">
        <v>59749</v>
      </c>
    </row>
    <row r="191518">
      <c r="A191518" s="1" t="s">
        <v>59750</v>
      </c>
    </row>
    <row r="191519">
      <c r="A191519" s="1" t="s">
        <v>8688</v>
      </c>
    </row>
    <row r="191521">
      <c r="A191521" s="1" t="s">
        <v>59751</v>
      </c>
    </row>
    <row r="191522">
      <c r="A191522" s="1" t="s">
        <v>59727</v>
      </c>
    </row>
    <row r="191523">
      <c r="A191523" s="1" t="s">
        <v>59728</v>
      </c>
    </row>
    <row r="191524">
      <c r="A191524" s="1" t="s">
        <v>59729</v>
      </c>
    </row>
    <row r="191525">
      <c r="A191525" s="1" t="s">
        <v>59730</v>
      </c>
    </row>
    <row r="191526">
      <c r="A191526" s="1" t="s">
        <v>59731</v>
      </c>
    </row>
    <row r="191527">
      <c r="A191527" s="1" t="s">
        <v>59732</v>
      </c>
    </row>
    <row r="191528">
      <c r="A191528" s="1" t="s">
        <v>59733</v>
      </c>
    </row>
    <row r="191529">
      <c r="A191529" s="1" t="s">
        <v>59734</v>
      </c>
    </row>
    <row r="191530">
      <c r="A191530" s="1" t="s">
        <v>59735</v>
      </c>
    </row>
    <row r="191531">
      <c r="A191531" s="1" t="s">
        <v>59736</v>
      </c>
    </row>
    <row r="191532">
      <c r="A191532" s="1" t="s">
        <v>59737</v>
      </c>
    </row>
    <row r="191533">
      <c r="A191533" s="1" t="s">
        <v>59738</v>
      </c>
    </row>
    <row r="191534">
      <c r="A191534" s="1" t="s">
        <v>59739</v>
      </c>
    </row>
    <row r="191535">
      <c r="A191535" s="1" t="s">
        <v>59740</v>
      </c>
    </row>
    <row r="191536">
      <c r="A191536" s="1" t="s">
        <v>59741</v>
      </c>
    </row>
    <row r="191537">
      <c r="A191537" s="1" t="s">
        <v>59742</v>
      </c>
    </row>
    <row r="191538">
      <c r="A191538" s="1" t="s">
        <v>59743</v>
      </c>
    </row>
    <row r="191539">
      <c r="A191539" s="1" t="s">
        <v>59744</v>
      </c>
    </row>
    <row r="191540">
      <c r="A191540" s="1" t="s">
        <v>59745</v>
      </c>
    </row>
    <row r="191541">
      <c r="A191541" s="1" t="s">
        <v>26597</v>
      </c>
    </row>
    <row r="191542">
      <c r="A191542" s="1" t="s">
        <v>59746</v>
      </c>
    </row>
    <row r="191543">
      <c r="A191543" s="1" t="s">
        <v>59747</v>
      </c>
    </row>
    <row r="191544">
      <c r="A191544" s="1" t="s">
        <v>59748</v>
      </c>
    </row>
    <row r="191545">
      <c r="A191545" s="1" t="s">
        <v>59752</v>
      </c>
    </row>
    <row r="191546">
      <c r="A191546" s="1" t="s">
        <v>59753</v>
      </c>
    </row>
    <row r="191547">
      <c r="A191547" s="1" t="s">
        <v>59754</v>
      </c>
    </row>
    <row r="191548">
      <c r="A191548" s="1" t="s">
        <v>59755</v>
      </c>
    </row>
    <row r="191549">
      <c r="A191549" s="1" t="s">
        <v>59756</v>
      </c>
    </row>
    <row r="191550">
      <c r="A191550" s="1" t="s">
        <v>26606</v>
      </c>
    </row>
    <row r="191551">
      <c r="A191551" s="1" t="s">
        <v>26607</v>
      </c>
    </row>
    <row r="191552">
      <c r="A191552" s="1" t="s">
        <v>26608</v>
      </c>
    </row>
    <row r="191553">
      <c r="A191553" s="1" t="s">
        <v>26609</v>
      </c>
    </row>
    <row r="191554">
      <c r="A191554" s="1" t="s">
        <v>26610</v>
      </c>
    </row>
    <row r="191555">
      <c r="A191555" s="1" t="s">
        <v>26611</v>
      </c>
    </row>
    <row r="191556">
      <c r="A191556" s="1" t="s">
        <v>26612</v>
      </c>
    </row>
    <row r="191557">
      <c r="A191557" s="1" t="s">
        <v>26613</v>
      </c>
    </row>
    <row r="191558">
      <c r="A191558" s="1" t="s">
        <v>26614</v>
      </c>
    </row>
    <row r="191559">
      <c r="A191559" s="1" t="s">
        <v>26615</v>
      </c>
    </row>
    <row r="191560">
      <c r="A191560" s="1" t="s">
        <v>26616</v>
      </c>
    </row>
    <row r="191561">
      <c r="A191561" s="1" t="s">
        <v>26617</v>
      </c>
    </row>
    <row r="191562">
      <c r="A191562" s="1" t="s">
        <v>26618</v>
      </c>
    </row>
    <row r="191563">
      <c r="A191563" s="1" t="s">
        <v>26619</v>
      </c>
    </row>
    <row r="191564">
      <c r="A191564" s="1" t="s">
        <v>26620</v>
      </c>
    </row>
    <row r="191565">
      <c r="A191565" s="1" t="s">
        <v>26621</v>
      </c>
    </row>
    <row r="191566">
      <c r="A191566" s="1" t="s">
        <v>26622</v>
      </c>
    </row>
    <row r="191567">
      <c r="A191567" s="1" t="s">
        <v>26623</v>
      </c>
    </row>
    <row r="191568">
      <c r="A191568" s="1" t="s">
        <v>26624</v>
      </c>
    </row>
    <row r="191569">
      <c r="A191569" s="1" t="s">
        <v>26625</v>
      </c>
    </row>
    <row r="191570">
      <c r="A191570" s="1" t="s">
        <v>26626</v>
      </c>
    </row>
    <row r="191571">
      <c r="A191571" s="1" t="s">
        <v>26627</v>
      </c>
    </row>
    <row r="191572">
      <c r="A191572" s="1" t="s">
        <v>26628</v>
      </c>
    </row>
    <row r="191573">
      <c r="A191573" s="1" t="s">
        <v>26629</v>
      </c>
    </row>
    <row r="191574">
      <c r="A191574" s="1" t="s">
        <v>26630</v>
      </c>
    </row>
    <row r="191575">
      <c r="A191575" s="1" t="s">
        <v>26631</v>
      </c>
    </row>
    <row r="191576">
      <c r="A191576" s="1" t="s">
        <v>26632</v>
      </c>
    </row>
    <row r="191577">
      <c r="A191577" s="1" t="s">
        <v>26633</v>
      </c>
    </row>
    <row r="191578">
      <c r="A191578" s="1" t="s">
        <v>26634</v>
      </c>
    </row>
    <row r="191579">
      <c r="A191579" s="1" t="s">
        <v>26635</v>
      </c>
    </row>
    <row r="191580">
      <c r="A191580" s="1" t="s">
        <v>26636</v>
      </c>
    </row>
    <row r="191581">
      <c r="A191581" s="1" t="s">
        <v>10091</v>
      </c>
    </row>
    <row r="191582">
      <c r="A191582" s="1" t="s">
        <v>26637</v>
      </c>
    </row>
    <row r="191583">
      <c r="A191583" s="1" t="s">
        <v>4583</v>
      </c>
    </row>
    <row r="191584">
      <c r="A191584" s="1" t="s">
        <v>26638</v>
      </c>
    </row>
    <row r="191585">
      <c r="A191585" s="1" t="s">
        <v>26639</v>
      </c>
    </row>
    <row r="191586">
      <c r="A191586" s="1" t="s">
        <v>26640</v>
      </c>
    </row>
    <row r="191587">
      <c r="A191587" s="1" t="s">
        <v>26641</v>
      </c>
    </row>
    <row r="191588">
      <c r="A191588" s="1" t="s">
        <v>26642</v>
      </c>
    </row>
    <row r="191589">
      <c r="A191589" s="1" t="s">
        <v>26643</v>
      </c>
    </row>
    <row r="191590">
      <c r="A191590" s="1" t="s">
        <v>26606</v>
      </c>
    </row>
    <row r="191591">
      <c r="A191591" s="1" t="s">
        <v>26607</v>
      </c>
    </row>
    <row r="191592">
      <c r="A191592" s="1" t="s">
        <v>26608</v>
      </c>
    </row>
    <row r="191593">
      <c r="A191593" s="1" t="s">
        <v>26609</v>
      </c>
    </row>
    <row r="191594">
      <c r="A191594" s="1" t="s">
        <v>26610</v>
      </c>
    </row>
    <row r="191595">
      <c r="A191595" s="1" t="s">
        <v>26611</v>
      </c>
    </row>
    <row r="191596">
      <c r="A191596" s="1" t="s">
        <v>26612</v>
      </c>
    </row>
    <row r="191597">
      <c r="A191597" s="1" t="s">
        <v>26613</v>
      </c>
    </row>
    <row r="191598">
      <c r="A191598" s="1" t="s">
        <v>26614</v>
      </c>
    </row>
    <row r="191599">
      <c r="A191599" s="1" t="s">
        <v>26616</v>
      </c>
    </row>
    <row r="191600">
      <c r="A191600" s="1" t="s">
        <v>26617</v>
      </c>
    </row>
    <row r="191601">
      <c r="A191601" s="1" t="s">
        <v>26618</v>
      </c>
    </row>
    <row r="191602">
      <c r="A191602" s="1" t="s">
        <v>26619</v>
      </c>
    </row>
    <row r="191603">
      <c r="A191603" s="1" t="s">
        <v>26620</v>
      </c>
    </row>
    <row r="191604">
      <c r="A191604" s="1" t="s">
        <v>26621</v>
      </c>
    </row>
    <row r="191605">
      <c r="A191605" s="1" t="s">
        <v>26622</v>
      </c>
    </row>
    <row r="191606">
      <c r="A191606" s="1" t="s">
        <v>26623</v>
      </c>
    </row>
    <row r="191607">
      <c r="A191607" s="1" t="s">
        <v>26624</v>
      </c>
    </row>
    <row r="191608">
      <c r="A191608" s="1" t="s">
        <v>26625</v>
      </c>
    </row>
    <row r="191609">
      <c r="A191609" s="1" t="s">
        <v>26626</v>
      </c>
    </row>
    <row r="191610">
      <c r="A191610" s="1" t="s">
        <v>26627</v>
      </c>
    </row>
    <row r="191611">
      <c r="A191611" s="1" t="s">
        <v>26628</v>
      </c>
    </row>
    <row r="191612">
      <c r="A191612" s="1" t="s">
        <v>26629</v>
      </c>
    </row>
    <row r="191613">
      <c r="A191613" s="1" t="s">
        <v>26630</v>
      </c>
    </row>
    <row r="191614">
      <c r="A191614" s="1" t="s">
        <v>26631</v>
      </c>
    </row>
    <row r="191615">
      <c r="A191615" s="1" t="s">
        <v>26632</v>
      </c>
    </row>
    <row r="191616">
      <c r="A191616" s="1" t="s">
        <v>26633</v>
      </c>
    </row>
    <row r="191617">
      <c r="A191617" s="1" t="s">
        <v>26634</v>
      </c>
    </row>
    <row r="191618">
      <c r="A191618" s="1" t="s">
        <v>26635</v>
      </c>
    </row>
    <row r="191619">
      <c r="A191619" s="1" t="s">
        <v>26636</v>
      </c>
    </row>
    <row r="191620">
      <c r="A191620" s="1" t="s">
        <v>26637</v>
      </c>
    </row>
    <row r="191621">
      <c r="A191621" s="1" t="s">
        <v>26638</v>
      </c>
    </row>
    <row r="191622">
      <c r="A191622" s="1" t="s">
        <v>26639</v>
      </c>
    </row>
    <row r="191623">
      <c r="A191623" s="1" t="s">
        <v>26640</v>
      </c>
    </row>
    <row r="191624">
      <c r="A191624" s="1" t="s">
        <v>26641</v>
      </c>
    </row>
    <row r="191625">
      <c r="A191625" s="1" t="s">
        <v>26642</v>
      </c>
    </row>
    <row r="191626">
      <c r="A191626" s="1" t="s">
        <v>26644</v>
      </c>
    </row>
    <row r="191627">
      <c r="A191627" s="1" t="s">
        <v>59757</v>
      </c>
    </row>
    <row r="191628">
      <c r="A191628" s="1" t="s">
        <v>59758</v>
      </c>
    </row>
    <row r="191629">
      <c r="A191629" s="1" t="s">
        <v>59759</v>
      </c>
    </row>
    <row r="191630">
      <c r="A191630" s="1" t="s">
        <v>59760</v>
      </c>
    </row>
    <row r="191631">
      <c r="A191631" s="1" t="s">
        <v>59761</v>
      </c>
    </row>
    <row r="191632">
      <c r="A191632" s="1" t="s">
        <v>59762</v>
      </c>
    </row>
    <row r="191633">
      <c r="A191633" s="1" t="s">
        <v>59763</v>
      </c>
    </row>
    <row r="191634">
      <c r="A191634" s="1" t="s">
        <v>59764</v>
      </c>
    </row>
    <row r="191636">
      <c r="A191636" s="1" t="s">
        <v>59765</v>
      </c>
    </row>
    <row r="191637">
      <c r="A191637" s="1" t="s">
        <v>59766</v>
      </c>
    </row>
    <row r="191638">
      <c r="A191638" s="1" t="s">
        <v>59767</v>
      </c>
    </row>
    <row r="191639">
      <c r="A191639" s="1" t="s">
        <v>59768</v>
      </c>
    </row>
    <row r="191640">
      <c r="A191640" s="1" t="s">
        <v>59769</v>
      </c>
    </row>
    <row r="191641">
      <c r="A191641" s="1" t="s">
        <v>59770</v>
      </c>
    </row>
    <row r="191642">
      <c r="A191642" s="1" t="s">
        <v>59771</v>
      </c>
    </row>
    <row r="191643">
      <c r="A191643" s="1" t="s">
        <v>59772</v>
      </c>
    </row>
    <row r="191644">
      <c r="A191644" s="1" t="s">
        <v>59773</v>
      </c>
    </row>
    <row r="191645">
      <c r="A191645" s="1" t="s">
        <v>59774</v>
      </c>
    </row>
    <row r="191646">
      <c r="A191646" s="1" t="s">
        <v>59775</v>
      </c>
    </row>
    <row r="191647">
      <c r="A191647" s="1" t="s">
        <v>59776</v>
      </c>
    </row>
    <row r="191648">
      <c r="A191648" s="1" t="s">
        <v>59777</v>
      </c>
    </row>
    <row r="191649">
      <c r="A191649" s="1" t="s">
        <v>59778</v>
      </c>
    </row>
    <row r="191650">
      <c r="A191650" s="1" t="s">
        <v>59779</v>
      </c>
    </row>
    <row r="191651">
      <c r="A191651" s="1" t="s">
        <v>59780</v>
      </c>
    </row>
    <row r="191652">
      <c r="A191652" s="1" t="s">
        <v>59781</v>
      </c>
    </row>
    <row r="191654">
      <c r="A191654" s="1" t="s">
        <v>59782</v>
      </c>
    </row>
    <row r="191655">
      <c r="A191655" s="1" t="s">
        <v>59758</v>
      </c>
    </row>
    <row r="191656">
      <c r="A191656" s="1" t="s">
        <v>59759</v>
      </c>
    </row>
    <row r="191657">
      <c r="A191657" s="1" t="s">
        <v>59760</v>
      </c>
    </row>
    <row r="191658">
      <c r="A191658" s="1" t="s">
        <v>59761</v>
      </c>
    </row>
    <row r="191659">
      <c r="A191659" s="1" t="s">
        <v>59762</v>
      </c>
    </row>
    <row r="191660">
      <c r="A191660" s="1" t="s">
        <v>59763</v>
      </c>
    </row>
    <row r="191661">
      <c r="A191661" s="1" t="s">
        <v>59764</v>
      </c>
    </row>
    <row r="191662">
      <c r="A191662" s="1" t="s">
        <v>59765</v>
      </c>
    </row>
    <row r="191663">
      <c r="A191663" s="1" t="s">
        <v>59766</v>
      </c>
    </row>
    <row r="191664">
      <c r="A191664" s="1" t="s">
        <v>59767</v>
      </c>
    </row>
    <row r="191665">
      <c r="A191665" s="1" t="s">
        <v>59768</v>
      </c>
    </row>
    <row r="191666">
      <c r="A191666" s="1" t="s">
        <v>59769</v>
      </c>
    </row>
    <row r="191667">
      <c r="A191667" s="1" t="s">
        <v>59770</v>
      </c>
    </row>
    <row r="191668">
      <c r="A191668" s="1" t="s">
        <v>59771</v>
      </c>
    </row>
    <row r="191669">
      <c r="A191669" s="1" t="s">
        <v>59772</v>
      </c>
    </row>
    <row r="191670">
      <c r="A191670" s="1" t="s">
        <v>59773</v>
      </c>
    </row>
    <row r="191671">
      <c r="A191671" s="1" t="s">
        <v>59774</v>
      </c>
    </row>
    <row r="191672">
      <c r="A191672" s="1" t="s">
        <v>59775</v>
      </c>
    </row>
    <row r="191673">
      <c r="A191673" s="1" t="s">
        <v>59776</v>
      </c>
    </row>
    <row r="191674">
      <c r="A191674" s="1" t="s">
        <v>59777</v>
      </c>
    </row>
    <row r="191675">
      <c r="A191675" s="1" t="s">
        <v>59778</v>
      </c>
    </row>
    <row r="191676">
      <c r="A191676" s="1" t="s">
        <v>59779</v>
      </c>
    </row>
    <row r="191677">
      <c r="A191677" s="1" t="s">
        <v>59780</v>
      </c>
    </row>
    <row r="191678">
      <c r="A191678" s="1" t="s">
        <v>59783</v>
      </c>
    </row>
    <row r="191679">
      <c r="A191679" s="1" t="s">
        <v>59784</v>
      </c>
    </row>
    <row r="191680">
      <c r="A191680" s="1" t="s">
        <v>59785</v>
      </c>
    </row>
    <row r="191681">
      <c r="A191681" s="1" t="s">
        <v>59786</v>
      </c>
    </row>
    <row r="191682">
      <c r="A191682" s="1" t="s">
        <v>59787</v>
      </c>
    </row>
    <row r="191683">
      <c r="A191683" s="1" t="s">
        <v>59788</v>
      </c>
    </row>
    <row r="191684">
      <c r="A191684" s="1" t="s">
        <v>59789</v>
      </c>
    </row>
    <row r="191685">
      <c r="A191685" s="1" t="s">
        <v>59790</v>
      </c>
    </row>
    <row r="191686">
      <c r="A191686" s="1" t="s">
        <v>59791</v>
      </c>
    </row>
    <row r="191687">
      <c r="A191687" s="1" t="s">
        <v>59792</v>
      </c>
    </row>
    <row r="191688">
      <c r="A191688" s="1" t="s">
        <v>59793</v>
      </c>
    </row>
    <row r="191689">
      <c r="A191689" s="1" t="s">
        <v>59794</v>
      </c>
    </row>
    <row r="191690">
      <c r="A191690" s="1" t="s">
        <v>59795</v>
      </c>
    </row>
    <row r="191691">
      <c r="A191691" s="1" t="s">
        <v>59796</v>
      </c>
    </row>
    <row r="191692">
      <c r="A191692" s="1" t="s">
        <v>59797</v>
      </c>
    </row>
    <row r="191694">
      <c r="A191694" s="1" t="s">
        <v>59798</v>
      </c>
    </row>
    <row r="191696">
      <c r="A191696" s="1" t="s">
        <v>59799</v>
      </c>
    </row>
    <row r="191697">
      <c r="A191697" s="1" t="s">
        <v>59785</v>
      </c>
    </row>
    <row r="191698">
      <c r="A191698" s="1" t="s">
        <v>59786</v>
      </c>
    </row>
    <row r="191699">
      <c r="A191699" s="1" t="s">
        <v>59787</v>
      </c>
    </row>
    <row r="191700">
      <c r="A191700" s="1" t="s">
        <v>59788</v>
      </c>
    </row>
    <row r="191701">
      <c r="A191701" s="1" t="s">
        <v>59789</v>
      </c>
    </row>
    <row r="191702">
      <c r="A191702" s="1" t="s">
        <v>59790</v>
      </c>
    </row>
    <row r="191703">
      <c r="A191703" s="1" t="s">
        <v>59791</v>
      </c>
    </row>
    <row r="191704">
      <c r="A191704" s="1" t="s">
        <v>59792</v>
      </c>
    </row>
    <row r="191705">
      <c r="A191705" s="1" t="s">
        <v>59793</v>
      </c>
    </row>
    <row r="191706">
      <c r="A191706" s="1" t="s">
        <v>59794</v>
      </c>
    </row>
    <row r="191707">
      <c r="A191707" s="1" t="s">
        <v>59795</v>
      </c>
    </row>
    <row r="191708">
      <c r="A191708" s="1" t="s">
        <v>59796</v>
      </c>
    </row>
    <row r="191709">
      <c r="A191709" s="1" t="s">
        <v>59797</v>
      </c>
    </row>
    <row r="191710">
      <c r="A191710" s="1" t="s">
        <v>59800</v>
      </c>
    </row>
    <row r="191711">
      <c r="A191711" s="1" t="s">
        <v>59801</v>
      </c>
    </row>
    <row r="191713">
      <c r="A191713" s="1" t="s">
        <v>59802</v>
      </c>
    </row>
    <row r="191714">
      <c r="A191714" s="1" t="s">
        <v>59803</v>
      </c>
    </row>
    <row r="191716">
      <c r="A191716" s="1" t="s">
        <v>59804</v>
      </c>
    </row>
    <row r="191717">
      <c r="A191717" s="1" t="s">
        <v>59805</v>
      </c>
    </row>
    <row r="191718">
      <c r="A191718" s="1" t="s">
        <v>59806</v>
      </c>
    </row>
    <row r="191719">
      <c r="A191719" s="1" t="s">
        <v>59807</v>
      </c>
    </row>
    <row r="191721">
      <c r="A191721" s="1" t="s">
        <v>59808</v>
      </c>
    </row>
    <row r="191722">
      <c r="A191722" s="1" t="s">
        <v>59809</v>
      </c>
    </row>
    <row r="191723">
      <c r="A191723" s="1" t="s">
        <v>59810</v>
      </c>
    </row>
    <row r="191724">
      <c r="A191724" s="1" t="s">
        <v>59811</v>
      </c>
    </row>
    <row r="191725">
      <c r="A191725" s="1" t="s">
        <v>59802</v>
      </c>
    </row>
    <row r="191726">
      <c r="A191726" s="1" t="s">
        <v>59803</v>
      </c>
    </row>
    <row r="191727">
      <c r="A191727" s="1" t="s">
        <v>59804</v>
      </c>
    </row>
    <row r="191728">
      <c r="A191728" s="1" t="s">
        <v>59805</v>
      </c>
    </row>
    <row r="191729">
      <c r="A191729" s="1" t="s">
        <v>59806</v>
      </c>
    </row>
    <row r="191730">
      <c r="A191730" s="1" t="s">
        <v>59807</v>
      </c>
    </row>
    <row r="191731">
      <c r="A191731" s="1" t="s">
        <v>59808</v>
      </c>
    </row>
    <row r="191732">
      <c r="A191732" s="1" t="s">
        <v>59809</v>
      </c>
    </row>
    <row r="191733">
      <c r="A191733" s="1" t="s">
        <v>59812</v>
      </c>
    </row>
    <row r="191734">
      <c r="A191734" s="1" t="s">
        <v>59813</v>
      </c>
    </row>
    <row r="191736">
      <c r="A191736" s="1" t="s">
        <v>1851</v>
      </c>
    </row>
    <row r="191738">
      <c r="A191738" s="1" t="s">
        <v>27016</v>
      </c>
    </row>
    <row r="191739">
      <c r="A191739" s="1" t="s">
        <v>59814</v>
      </c>
    </row>
    <row r="191740">
      <c r="A191740" s="1" t="s">
        <v>59815</v>
      </c>
    </row>
    <row r="191742">
      <c r="A191742" s="1" t="s">
        <v>59816</v>
      </c>
    </row>
    <row r="191743">
      <c r="A191743" s="1" t="s">
        <v>59817</v>
      </c>
    </row>
    <row r="191744">
      <c r="A191744" s="1" t="s">
        <v>59818</v>
      </c>
    </row>
    <row r="191745">
      <c r="A191745" s="1" t="s">
        <v>59819</v>
      </c>
    </row>
    <row r="191747">
      <c r="A191747" s="1" t="s">
        <v>59820</v>
      </c>
    </row>
    <row r="191749">
      <c r="A191749" s="1" t="s">
        <v>35151</v>
      </c>
    </row>
    <row r="191750">
      <c r="A191750" s="1" t="s">
        <v>59821</v>
      </c>
    </row>
    <row r="191752">
      <c r="A191752" s="1" t="s">
        <v>59822</v>
      </c>
    </row>
    <row r="191754">
      <c r="A191754" s="1" t="s">
        <v>59823</v>
      </c>
    </row>
    <row r="191756">
      <c r="A191756" s="1" t="s">
        <v>59824</v>
      </c>
    </row>
    <row r="191757">
      <c r="A191757" s="1" t="s">
        <v>59814</v>
      </c>
    </row>
    <row r="191758">
      <c r="A191758" s="1" t="s">
        <v>59815</v>
      </c>
    </row>
    <row r="191759">
      <c r="A191759" s="1" t="s">
        <v>59816</v>
      </c>
    </row>
    <row r="191760">
      <c r="A191760" s="1" t="s">
        <v>59817</v>
      </c>
    </row>
    <row r="191761">
      <c r="A191761" s="1" t="s">
        <v>59818</v>
      </c>
    </row>
    <row r="191762">
      <c r="A191762" s="1" t="s">
        <v>59819</v>
      </c>
    </row>
    <row r="191763">
      <c r="A191763" s="1" t="s">
        <v>59820</v>
      </c>
    </row>
    <row r="191764">
      <c r="A191764" s="1" t="s">
        <v>35151</v>
      </c>
    </row>
    <row r="191765">
      <c r="A191765" s="1" t="s">
        <v>59821</v>
      </c>
    </row>
    <row r="191766">
      <c r="A191766" s="1" t="s">
        <v>59822</v>
      </c>
    </row>
    <row r="191767">
      <c r="A191767" s="1" t="s">
        <v>59825</v>
      </c>
    </row>
    <row r="191768">
      <c r="A191768" s="1" t="s">
        <v>59826</v>
      </c>
    </row>
    <row r="191769">
      <c r="A191769" s="1" t="s">
        <v>59827</v>
      </c>
    </row>
    <row r="191770">
      <c r="A191770" s="1" t="s">
        <v>59828</v>
      </c>
    </row>
    <row r="191771">
      <c r="A191771" s="1" t="s">
        <v>59829</v>
      </c>
    </row>
    <row r="191772">
      <c r="A191772" s="1" t="s">
        <v>59830</v>
      </c>
    </row>
    <row r="191773">
      <c r="A191773" s="1" t="s">
        <v>59831</v>
      </c>
    </row>
    <row r="191774">
      <c r="A191774" s="3" t="str">
        <f> ma submit a statement emphasizing</f>
        <v>#ERROR!</v>
      </c>
    </row>
    <row r="191775">
      <c r="A191775" s="1" t="s">
        <v>59832</v>
      </c>
    </row>
    <row r="191776">
      <c r="A191776" s="1" t="s">
        <v>59808</v>
      </c>
    </row>
    <row r="191777">
      <c r="A191777" s="1" t="s">
        <v>59833</v>
      </c>
    </row>
    <row r="191778">
      <c r="A191778" s="1" t="s">
        <v>59834</v>
      </c>
    </row>
    <row r="191779">
      <c r="A191779" s="1" t="s">
        <v>59835</v>
      </c>
    </row>
    <row r="191780">
      <c r="A191780" s="1" t="s">
        <v>59836</v>
      </c>
    </row>
    <row r="191781">
      <c r="A191781" s="1" t="s">
        <v>59837</v>
      </c>
    </row>
    <row r="191782">
      <c r="A191782" s="1" t="s">
        <v>59838</v>
      </c>
    </row>
    <row r="191783">
      <c r="A191783" s="1" t="s">
        <v>322</v>
      </c>
    </row>
    <row r="191784">
      <c r="A191784" s="1" t="s">
        <v>59839</v>
      </c>
    </row>
    <row r="191785">
      <c r="A191785" s="1" t="s">
        <v>59840</v>
      </c>
    </row>
    <row r="191786">
      <c r="A191786" s="1" t="s">
        <v>59841</v>
      </c>
    </row>
    <row r="191787">
      <c r="A191787" s="1" t="s">
        <v>59842</v>
      </c>
    </row>
    <row r="191788">
      <c r="A191788" s="1" t="s">
        <v>59827</v>
      </c>
    </row>
    <row r="191789">
      <c r="A191789" s="1" t="s">
        <v>59828</v>
      </c>
    </row>
    <row r="191790">
      <c r="A191790" s="1" t="s">
        <v>59829</v>
      </c>
    </row>
    <row r="191791">
      <c r="A191791" s="1" t="s">
        <v>59830</v>
      </c>
    </row>
    <row r="191792">
      <c r="A191792" s="1" t="s">
        <v>59831</v>
      </c>
    </row>
    <row r="191793">
      <c r="A191793" s="3" t="str">
        <f> ma submit a statement emphasizing</f>
        <v>#ERROR!</v>
      </c>
    </row>
    <row r="191794">
      <c r="A191794" s="1" t="s">
        <v>59832</v>
      </c>
    </row>
    <row r="191795">
      <c r="A191795" s="1" t="s">
        <v>59808</v>
      </c>
    </row>
    <row r="191796">
      <c r="A191796" s="1" t="s">
        <v>59833</v>
      </c>
    </row>
    <row r="191797">
      <c r="A191797" s="1" t="s">
        <v>59834</v>
      </c>
    </row>
    <row r="191798">
      <c r="A191798" s="1" t="s">
        <v>59835</v>
      </c>
    </row>
    <row r="191799">
      <c r="A191799" s="1" t="s">
        <v>59836</v>
      </c>
    </row>
    <row r="191800">
      <c r="A191800" s="1" t="s">
        <v>59837</v>
      </c>
    </row>
    <row r="191801">
      <c r="A191801" s="1" t="s">
        <v>59838</v>
      </c>
    </row>
    <row r="191802">
      <c r="A191802" s="1" t="s">
        <v>59839</v>
      </c>
    </row>
    <row r="191803">
      <c r="A191803" s="1" t="s">
        <v>59840</v>
      </c>
    </row>
    <row r="191804">
      <c r="A191804" s="1" t="s">
        <v>59841</v>
      </c>
    </row>
    <row r="191805">
      <c r="A191805" s="1" t="s">
        <v>59843</v>
      </c>
    </row>
    <row r="191806">
      <c r="A191806" s="1" t="s">
        <v>59844</v>
      </c>
    </row>
    <row r="191807">
      <c r="A191807" s="1" t="s">
        <v>59845</v>
      </c>
    </row>
    <row r="191808">
      <c r="A191808" s="1" t="s">
        <v>59846</v>
      </c>
    </row>
    <row r="191809">
      <c r="A191809" s="1" t="s">
        <v>59847</v>
      </c>
    </row>
    <row r="191810">
      <c r="A191810" s="1" t="s">
        <v>59845</v>
      </c>
    </row>
    <row r="191811">
      <c r="A191811" s="1" t="s">
        <v>59848</v>
      </c>
    </row>
    <row r="191812">
      <c r="A191812" s="1" t="s">
        <v>59849</v>
      </c>
    </row>
    <row r="191813">
      <c r="A191813" s="1" t="s">
        <v>59850</v>
      </c>
    </row>
    <row r="191814">
      <c r="A191814" s="1" t="s">
        <v>59851</v>
      </c>
    </row>
    <row r="191815">
      <c r="A191815" s="1" t="s">
        <v>59852</v>
      </c>
    </row>
    <row r="191816">
      <c r="A191816" s="1" t="s">
        <v>59853</v>
      </c>
    </row>
    <row r="191817">
      <c r="A191817" s="1" t="s">
        <v>59851</v>
      </c>
    </row>
    <row r="191818">
      <c r="A191818" s="1" t="s">
        <v>59854</v>
      </c>
    </row>
    <row r="191819">
      <c r="A191819" s="1" t="s">
        <v>59855</v>
      </c>
    </row>
    <row r="191820">
      <c r="A191820" s="1" t="s">
        <v>59856</v>
      </c>
    </row>
    <row r="191821">
      <c r="A191821" s="1" t="s">
        <v>59857</v>
      </c>
    </row>
    <row r="191822">
      <c r="A191822" s="1" t="s">
        <v>59858</v>
      </c>
    </row>
    <row r="191823">
      <c r="A191823" s="1" t="s">
        <v>7410</v>
      </c>
    </row>
    <row r="191824">
      <c r="A191824" s="1" t="s">
        <v>34601</v>
      </c>
    </row>
    <row r="191825">
      <c r="A191825" s="1" t="s">
        <v>59859</v>
      </c>
    </row>
    <row r="191826">
      <c r="A191826" s="1" t="s">
        <v>34601</v>
      </c>
    </row>
    <row r="191827">
      <c r="A191827" s="1" t="s">
        <v>59860</v>
      </c>
    </row>
    <row r="191828">
      <c r="A191828" s="1" t="s">
        <v>59861</v>
      </c>
    </row>
    <row r="191829">
      <c r="A191829" s="1" t="s">
        <v>59862</v>
      </c>
    </row>
    <row r="191830">
      <c r="A191830" s="1" t="s">
        <v>59863</v>
      </c>
    </row>
    <row r="191832">
      <c r="A191832" s="1" t="s">
        <v>59864</v>
      </c>
    </row>
    <row r="191834">
      <c r="A191834" s="1" t="s">
        <v>59865</v>
      </c>
    </row>
    <row r="191835">
      <c r="A191835" s="1" t="s">
        <v>59866</v>
      </c>
    </row>
    <row r="191836">
      <c r="A191836" s="1" t="s">
        <v>59867</v>
      </c>
    </row>
    <row r="191837">
      <c r="A191837" s="1" t="s">
        <v>59868</v>
      </c>
    </row>
    <row r="191838">
      <c r="A191838" s="1" t="s">
        <v>59869</v>
      </c>
    </row>
    <row r="191839">
      <c r="A191839" s="1" t="s">
        <v>59870</v>
      </c>
    </row>
    <row r="191840">
      <c r="A191840" s="1" t="s">
        <v>59871</v>
      </c>
    </row>
    <row r="191841">
      <c r="A191841" s="1" t="s">
        <v>59872</v>
      </c>
    </row>
    <row r="191843">
      <c r="A191843" s="1" t="s">
        <v>59873</v>
      </c>
    </row>
    <row r="191844">
      <c r="A191844" s="1" t="s">
        <v>59874</v>
      </c>
    </row>
    <row r="191846">
      <c r="A191846" s="1" t="s">
        <v>59875</v>
      </c>
    </row>
    <row r="191847">
      <c r="A191847" s="1" t="s">
        <v>59876</v>
      </c>
    </row>
    <row r="191849">
      <c r="A191849" s="3" t="str">
        <f>+ Use the resiriction to your</f>
        <v>#ERROR!</v>
      </c>
    </row>
    <row r="191850">
      <c r="A191850" s="1" t="s">
        <v>59877</v>
      </c>
    </row>
    <row r="191851">
      <c r="A191851" s="1" t="s">
        <v>59878</v>
      </c>
    </row>
    <row r="191852">
      <c r="A191852" s="1" t="s">
        <v>59879</v>
      </c>
    </row>
    <row r="191853">
      <c r="A191853" s="1" t="s">
        <v>59880</v>
      </c>
    </row>
    <row r="191854">
      <c r="A191854" s="1" t="s">
        <v>59881</v>
      </c>
    </row>
    <row r="191855">
      <c r="A191855" s="1" t="s">
        <v>59882</v>
      </c>
    </row>
    <row r="191857">
      <c r="A191857" s="1" t="s">
        <v>59883</v>
      </c>
    </row>
    <row r="191859">
      <c r="A191859" s="1" t="s">
        <v>59884</v>
      </c>
    </row>
    <row r="191860">
      <c r="A191860" s="1" t="s">
        <v>59885</v>
      </c>
    </row>
    <row r="191862">
      <c r="A191862" s="1" t="s">
        <v>59886</v>
      </c>
    </row>
    <row r="191864">
      <c r="A191864" s="1" t="s">
        <v>59887</v>
      </c>
    </row>
    <row r="191866">
      <c r="A191866" s="1" t="s">
        <v>2001</v>
      </c>
    </row>
    <row r="191867">
      <c r="A191867" s="1" t="s">
        <v>59888</v>
      </c>
    </row>
    <row r="191868">
      <c r="A191868" s="1" t="s">
        <v>59862</v>
      </c>
    </row>
    <row r="191869">
      <c r="A191869" s="1" t="s">
        <v>59863</v>
      </c>
    </row>
    <row r="191870">
      <c r="A191870" s="1" t="s">
        <v>59864</v>
      </c>
    </row>
    <row r="191871">
      <c r="A191871" s="1" t="s">
        <v>59865</v>
      </c>
    </row>
    <row r="191872">
      <c r="A191872" s="1" t="s">
        <v>59866</v>
      </c>
    </row>
    <row r="191873">
      <c r="A191873" s="1" t="s">
        <v>59867</v>
      </c>
    </row>
    <row r="191874">
      <c r="A191874" s="1" t="s">
        <v>59868</v>
      </c>
    </row>
    <row r="191875">
      <c r="A191875" s="1" t="s">
        <v>59869</v>
      </c>
    </row>
    <row r="191876">
      <c r="A191876" s="1" t="s">
        <v>59870</v>
      </c>
    </row>
    <row r="191877">
      <c r="A191877" s="1" t="s">
        <v>59871</v>
      </c>
    </row>
    <row r="191878">
      <c r="A191878" s="1" t="s">
        <v>59872</v>
      </c>
    </row>
    <row r="191879">
      <c r="A191879" s="1" t="s">
        <v>59873</v>
      </c>
    </row>
    <row r="191880">
      <c r="A191880" s="1" t="s">
        <v>59874</v>
      </c>
    </row>
    <row r="191881">
      <c r="A191881" s="1" t="s">
        <v>59875</v>
      </c>
    </row>
    <row r="191882">
      <c r="A191882" s="1" t="s">
        <v>59876</v>
      </c>
    </row>
    <row r="191883">
      <c r="A191883" s="3" t="str">
        <f>+ Use the resiriction to your</f>
        <v>#ERROR!</v>
      </c>
    </row>
    <row r="191884">
      <c r="A191884" s="1" t="s">
        <v>59877</v>
      </c>
    </row>
    <row r="191885">
      <c r="A191885" s="1" t="s">
        <v>59878</v>
      </c>
    </row>
    <row r="191886">
      <c r="A191886" s="1" t="s">
        <v>59879</v>
      </c>
    </row>
    <row r="191887">
      <c r="A191887" s="1" t="s">
        <v>59880</v>
      </c>
    </row>
    <row r="191888">
      <c r="A191888" s="1" t="s">
        <v>59881</v>
      </c>
    </row>
    <row r="191889">
      <c r="A191889" s="1" t="s">
        <v>59882</v>
      </c>
    </row>
    <row r="191890">
      <c r="A191890" s="1" t="s">
        <v>59883</v>
      </c>
    </row>
    <row r="191891">
      <c r="A191891" s="1" t="s">
        <v>59884</v>
      </c>
    </row>
    <row r="191892">
      <c r="A191892" s="1" t="s">
        <v>59885</v>
      </c>
    </row>
    <row r="191893">
      <c r="A191893" s="1" t="s">
        <v>59886</v>
      </c>
    </row>
    <row r="191894">
      <c r="A191894" s="1" t="s">
        <v>59887</v>
      </c>
    </row>
    <row r="191895">
      <c r="A191895" s="1" t="s">
        <v>59889</v>
      </c>
    </row>
    <row r="191896">
      <c r="A191896" s="1" t="s">
        <v>59890</v>
      </c>
    </row>
    <row r="191897">
      <c r="A191897" s="1" t="s">
        <v>42977</v>
      </c>
    </row>
    <row r="191898">
      <c r="A191898" s="1" t="s">
        <v>59891</v>
      </c>
    </row>
    <row r="191899">
      <c r="A191899" s="1" t="s">
        <v>59892</v>
      </c>
    </row>
    <row r="191900">
      <c r="A191900" s="1" t="s">
        <v>59893</v>
      </c>
    </row>
    <row r="191901">
      <c r="A191901" s="1" t="s">
        <v>59894</v>
      </c>
    </row>
    <row r="191902">
      <c r="A191902" s="1" t="s">
        <v>59895</v>
      </c>
    </row>
    <row r="191903">
      <c r="A191903" s="1" t="s">
        <v>59896</v>
      </c>
    </row>
    <row r="191904">
      <c r="A191904" s="1" t="s">
        <v>59897</v>
      </c>
    </row>
    <row r="191905">
      <c r="A191905" s="1" t="s">
        <v>16161</v>
      </c>
    </row>
    <row r="191906">
      <c r="A191906" s="1" t="s">
        <v>56216</v>
      </c>
    </row>
    <row r="191907">
      <c r="A191907" s="1" t="s">
        <v>59898</v>
      </c>
    </row>
    <row r="191908">
      <c r="A191908" s="1" t="s">
        <v>10206</v>
      </c>
    </row>
    <row r="191909">
      <c r="A191909" s="1" t="s">
        <v>59899</v>
      </c>
    </row>
    <row r="191910">
      <c r="A191910" s="1" t="s">
        <v>59900</v>
      </c>
    </row>
    <row r="191911">
      <c r="A191911" s="1" t="s">
        <v>59891</v>
      </c>
    </row>
    <row r="191912">
      <c r="A191912" s="1" t="s">
        <v>59892</v>
      </c>
    </row>
    <row r="191913">
      <c r="A191913" s="1" t="s">
        <v>59893</v>
      </c>
    </row>
    <row r="191914">
      <c r="A191914" s="1" t="s">
        <v>59894</v>
      </c>
    </row>
    <row r="191915">
      <c r="A191915" s="1" t="s">
        <v>59895</v>
      </c>
    </row>
    <row r="191916">
      <c r="A191916" s="1" t="s">
        <v>59896</v>
      </c>
    </row>
    <row r="191917">
      <c r="A191917" s="1" t="s">
        <v>59897</v>
      </c>
    </row>
    <row r="191918">
      <c r="A191918" s="1" t="s">
        <v>16161</v>
      </c>
    </row>
    <row r="191919">
      <c r="A191919" s="1" t="s">
        <v>56216</v>
      </c>
    </row>
    <row r="191920">
      <c r="A191920" s="1" t="s">
        <v>59898</v>
      </c>
    </row>
    <row r="191921">
      <c r="A191921" s="1" t="s">
        <v>10206</v>
      </c>
    </row>
    <row r="191922">
      <c r="A191922" s="1" t="s">
        <v>59899</v>
      </c>
    </row>
    <row r="191923">
      <c r="A191923" s="1" t="s">
        <v>59901</v>
      </c>
    </row>
    <row r="191924">
      <c r="A191924" s="1" t="s">
        <v>59902</v>
      </c>
    </row>
    <row r="191925">
      <c r="A191925" s="1" t="s">
        <v>59903</v>
      </c>
    </row>
    <row r="191926">
      <c r="A191926" s="1" t="s">
        <v>59904</v>
      </c>
    </row>
    <row r="191927">
      <c r="A191927" s="1" t="s">
        <v>59905</v>
      </c>
    </row>
    <row r="191928">
      <c r="A191928" s="1" t="s">
        <v>59903</v>
      </c>
    </row>
    <row r="191929">
      <c r="A191929" s="1" t="s">
        <v>59904</v>
      </c>
    </row>
    <row r="191930">
      <c r="A191930" s="1" t="s">
        <v>59906</v>
      </c>
    </row>
    <row r="191931">
      <c r="A191931" s="1" t="s">
        <v>59907</v>
      </c>
    </row>
    <row r="191932">
      <c r="A191932" s="1" t="s">
        <v>59908</v>
      </c>
    </row>
    <row r="191933">
      <c r="A191933" s="1" t="s">
        <v>59909</v>
      </c>
    </row>
    <row r="191934">
      <c r="A191934" s="1" t="s">
        <v>59910</v>
      </c>
    </row>
    <row r="191935">
      <c r="A191935" s="1" t="s">
        <v>4717</v>
      </c>
    </row>
    <row r="191936">
      <c r="A191936" s="1" t="s">
        <v>59911</v>
      </c>
    </row>
    <row r="191937">
      <c r="A191937" s="1" t="s">
        <v>41046</v>
      </c>
    </row>
    <row r="191938">
      <c r="A191938" s="1" t="s">
        <v>59912</v>
      </c>
    </row>
    <row r="191939">
      <c r="A191939" s="1" t="s">
        <v>59913</v>
      </c>
    </row>
    <row r="191940">
      <c r="A191940" s="1" t="s">
        <v>7815</v>
      </c>
    </row>
    <row r="191941">
      <c r="A191941" s="1" t="s">
        <v>49754</v>
      </c>
    </row>
    <row r="191942">
      <c r="A191942" s="1" t="s">
        <v>59914</v>
      </c>
    </row>
    <row r="191943">
      <c r="A191943" s="1" t="s">
        <v>59915</v>
      </c>
    </row>
    <row r="191944">
      <c r="A191944" s="1" t="s">
        <v>59916</v>
      </c>
    </row>
    <row r="191945">
      <c r="A191945" s="1" t="s">
        <v>59917</v>
      </c>
    </row>
    <row r="191946">
      <c r="A191946" s="1" t="s">
        <v>59918</v>
      </c>
    </row>
    <row r="191947">
      <c r="A191947" s="1" t="s">
        <v>59919</v>
      </c>
    </row>
    <row r="191948">
      <c r="A191948" s="1" t="s">
        <v>40937</v>
      </c>
    </row>
    <row r="191949">
      <c r="A191949" s="1" t="s">
        <v>59920</v>
      </c>
    </row>
    <row r="191950">
      <c r="A191950" s="1" t="s">
        <v>43790</v>
      </c>
    </row>
    <row r="191951">
      <c r="A191951" s="1" t="s">
        <v>59921</v>
      </c>
    </row>
    <row r="191952">
      <c r="A191952" s="3" t="str">
        <f> es a</f>
        <v>#ERROR!</v>
      </c>
    </row>
    <row r="191953">
      <c r="A191953" s="1" t="s">
        <v>59922</v>
      </c>
    </row>
    <row r="191954">
      <c r="A191954" s="1" t="s">
        <v>35737</v>
      </c>
    </row>
    <row r="191955">
      <c r="A191955" s="1" t="s">
        <v>59923</v>
      </c>
    </row>
    <row r="191956">
      <c r="A191956" s="1" t="s">
        <v>59910</v>
      </c>
    </row>
    <row r="191957">
      <c r="A191957" s="1" t="s">
        <v>59911</v>
      </c>
    </row>
    <row r="191958">
      <c r="A191958" s="1" t="s">
        <v>59912</v>
      </c>
    </row>
    <row r="191959">
      <c r="A191959" s="1" t="s">
        <v>59913</v>
      </c>
    </row>
    <row r="191960">
      <c r="A191960" s="1" t="s">
        <v>59914</v>
      </c>
    </row>
    <row r="191961">
      <c r="A191961" s="1" t="s">
        <v>59915</v>
      </c>
    </row>
    <row r="191962">
      <c r="A191962" s="1" t="s">
        <v>59916</v>
      </c>
    </row>
    <row r="191963">
      <c r="A191963" s="1" t="s">
        <v>59917</v>
      </c>
    </row>
    <row r="191964">
      <c r="A191964" s="1" t="s">
        <v>59918</v>
      </c>
    </row>
    <row r="191965">
      <c r="A191965" s="1" t="s">
        <v>59919</v>
      </c>
    </row>
    <row r="191966">
      <c r="A191966" s="1" t="s">
        <v>40937</v>
      </c>
    </row>
    <row r="191967">
      <c r="A191967" s="1" t="s">
        <v>59920</v>
      </c>
    </row>
    <row r="191968">
      <c r="A191968" s="1" t="s">
        <v>43790</v>
      </c>
    </row>
    <row r="191969">
      <c r="A191969" s="1" t="s">
        <v>59921</v>
      </c>
    </row>
    <row r="191970">
      <c r="A191970" s="3" t="str">
        <f> es a</f>
        <v>#ERROR!</v>
      </c>
    </row>
    <row r="191971">
      <c r="A191971" s="1" t="s">
        <v>59924</v>
      </c>
    </row>
    <row r="191972">
      <c r="A191972" s="1" t="s">
        <v>59925</v>
      </c>
    </row>
    <row r="191973">
      <c r="A191973" s="1" t="s">
        <v>59926</v>
      </c>
    </row>
    <row r="191974">
      <c r="A191974" s="1" t="s">
        <v>59927</v>
      </c>
    </row>
    <row r="191975">
      <c r="A191975" s="1" t="s">
        <v>59928</v>
      </c>
    </row>
    <row r="191976">
      <c r="A191976" s="1" t="s">
        <v>36229</v>
      </c>
    </row>
    <row r="191977">
      <c r="A191977" s="1" t="s">
        <v>59929</v>
      </c>
    </row>
    <row r="191978">
      <c r="A191978" s="3" t="str">
        <f> NG NESS</f>
        <v>#ERROR!</v>
      </c>
    </row>
    <row r="191979">
      <c r="A191979" s="1" t="s">
        <v>59930</v>
      </c>
    </row>
    <row r="191980">
      <c r="A191980" s="1" t="s">
        <v>59931</v>
      </c>
    </row>
    <row r="191981">
      <c r="A191981" s="1" t="s">
        <v>59932</v>
      </c>
    </row>
    <row r="191982">
      <c r="A191982" s="1" t="s">
        <v>59933</v>
      </c>
    </row>
    <row r="191983">
      <c r="A191983" s="1" t="s">
        <v>59934</v>
      </c>
    </row>
    <row r="191984">
      <c r="A191984" s="4" t="s">
        <v>59935</v>
      </c>
    </row>
    <row r="191985">
      <c r="A191985" s="3" t="str">
        <f>/ NO SAFETY NET. JUST SWEAT SCARS, AND SECOND GHANGES.,</f>
        <v>#ERROR!</v>
      </c>
    </row>
    <row r="191986">
      <c r="A191986" s="1" t="s">
        <v>59936</v>
      </c>
    </row>
    <row r="191987">
      <c r="A191987" s="1" t="s">
        <v>59937</v>
      </c>
    </row>
    <row r="191988">
      <c r="A191988" s="1" t="s">
        <v>59938</v>
      </c>
    </row>
    <row r="191989">
      <c r="A191989" s="1" t="s">
        <v>59926</v>
      </c>
    </row>
    <row r="191990">
      <c r="A191990" s="1" t="s">
        <v>59927</v>
      </c>
    </row>
    <row r="191991">
      <c r="A191991" s="1" t="s">
        <v>59928</v>
      </c>
    </row>
    <row r="191992">
      <c r="A191992" s="1" t="s">
        <v>59929</v>
      </c>
    </row>
    <row r="191993">
      <c r="A191993" s="3" t="str">
        <f> NG NESS</f>
        <v>#ERROR!</v>
      </c>
    </row>
    <row r="191994">
      <c r="A191994" s="1" t="s">
        <v>59930</v>
      </c>
    </row>
    <row r="191995">
      <c r="A191995" s="1" t="s">
        <v>59931</v>
      </c>
    </row>
    <row r="191996">
      <c r="A191996" s="1" t="s">
        <v>59932</v>
      </c>
    </row>
    <row r="191997">
      <c r="A191997" s="1" t="s">
        <v>59933</v>
      </c>
    </row>
    <row r="191998">
      <c r="A191998" s="1" t="s">
        <v>59934</v>
      </c>
    </row>
    <row r="191999">
      <c r="A191999" s="4" t="s">
        <v>59935</v>
      </c>
    </row>
    <row r="192000">
      <c r="A192000" s="3" t="str">
        <f>/ NO SAFETY NET. JUST SWEAT SCARS, AND SECOND GHANGES.,</f>
        <v>#ERROR!</v>
      </c>
    </row>
    <row r="192001">
      <c r="A192001" s="1" t="s">
        <v>59936</v>
      </c>
    </row>
    <row r="192002">
      <c r="A192002" s="1" t="s">
        <v>59939</v>
      </c>
    </row>
    <row r="192003">
      <c r="A192003" s="1" t="s">
        <v>59940</v>
      </c>
    </row>
    <row r="192005">
      <c r="A192005" s="1" t="s">
        <v>4653</v>
      </c>
    </row>
    <row r="192007">
      <c r="A192007" s="1" t="s">
        <v>59941</v>
      </c>
    </row>
    <row r="192009">
      <c r="A192009" s="1" t="s">
        <v>59942</v>
      </c>
    </row>
    <row r="192010">
      <c r="A192010" s="1" t="s">
        <v>59943</v>
      </c>
    </row>
    <row r="192011">
      <c r="A192011" s="1" t="s">
        <v>59944</v>
      </c>
    </row>
    <row r="192013">
      <c r="A192013" s="1" t="s">
        <v>33557</v>
      </c>
    </row>
    <row r="192015">
      <c r="A192015" s="1" t="s">
        <v>59945</v>
      </c>
    </row>
    <row r="192017">
      <c r="A192017" s="1" t="s">
        <v>59946</v>
      </c>
    </row>
    <row r="192019">
      <c r="A192019" s="1" t="s">
        <v>59947</v>
      </c>
    </row>
    <row r="192021">
      <c r="A192021" s="1" t="s">
        <v>22041</v>
      </c>
    </row>
    <row r="192023">
      <c r="A192023" s="1" t="s">
        <v>59948</v>
      </c>
    </row>
    <row r="192025">
      <c r="A192025" s="1" t="s">
        <v>59949</v>
      </c>
    </row>
    <row r="192026">
      <c r="A192026" s="1" t="s">
        <v>59950</v>
      </c>
    </row>
    <row r="192027">
      <c r="A192027" s="1" t="s">
        <v>59941</v>
      </c>
    </row>
    <row r="192028">
      <c r="A192028" s="1" t="s">
        <v>59942</v>
      </c>
    </row>
    <row r="192029">
      <c r="A192029" s="1" t="s">
        <v>59943</v>
      </c>
    </row>
    <row r="192030">
      <c r="A192030" s="1" t="s">
        <v>59944</v>
      </c>
    </row>
    <row r="192031">
      <c r="A192031" s="1" t="s">
        <v>59945</v>
      </c>
    </row>
    <row r="192032">
      <c r="A192032" s="1" t="s">
        <v>59947</v>
      </c>
    </row>
    <row r="192033">
      <c r="A192033" s="1" t="s">
        <v>59948</v>
      </c>
    </row>
    <row r="192034">
      <c r="A192034" s="1" t="s">
        <v>59951</v>
      </c>
    </row>
    <row r="192035">
      <c r="A192035" s="1" t="s">
        <v>59952</v>
      </c>
    </row>
    <row r="192036">
      <c r="A192036" s="1" t="s">
        <v>2382</v>
      </c>
    </row>
    <row r="192037">
      <c r="A192037" s="1" t="s">
        <v>59953</v>
      </c>
    </row>
    <row r="192038">
      <c r="A192038" s="1" t="s">
        <v>59954</v>
      </c>
    </row>
    <row r="192039">
      <c r="A192039" s="1" t="s">
        <v>59955</v>
      </c>
    </row>
    <row r="192040">
      <c r="A192040" s="1" t="s">
        <v>59956</v>
      </c>
    </row>
    <row r="192041">
      <c r="A192041" s="1" t="s">
        <v>59957</v>
      </c>
    </row>
    <row r="192042">
      <c r="A192042" s="1" t="s">
        <v>59958</v>
      </c>
    </row>
    <row r="192043">
      <c r="A192043" s="1" t="s">
        <v>59959</v>
      </c>
    </row>
    <row r="192044">
      <c r="A192044" s="1" t="s">
        <v>59960</v>
      </c>
    </row>
    <row r="192045">
      <c r="A192045" s="1" t="s">
        <v>59961</v>
      </c>
    </row>
    <row r="192046">
      <c r="A192046" s="1" t="s">
        <v>59962</v>
      </c>
    </row>
    <row r="192048">
      <c r="A192048" s="1" t="s">
        <v>59963</v>
      </c>
    </row>
    <row r="192049">
      <c r="A192049" s="1" t="s">
        <v>59964</v>
      </c>
    </row>
    <row r="192051">
      <c r="A192051" s="1" t="s">
        <v>59965</v>
      </c>
    </row>
    <row r="192053">
      <c r="A192053" s="1" t="s">
        <v>59966</v>
      </c>
    </row>
    <row r="192054">
      <c r="A192054" s="3" t="str">
        <f>+1 (506) 651-6002</f>
        <v>#ERROR!</v>
      </c>
    </row>
    <row r="192056">
      <c r="A192056" s="1" t="s">
        <v>59967</v>
      </c>
    </row>
    <row r="192057">
      <c r="A192057" s="1" t="s">
        <v>59968</v>
      </c>
    </row>
    <row r="192058">
      <c r="A192058" s="1" t="s">
        <v>55456</v>
      </c>
    </row>
    <row r="192059">
      <c r="A192059" s="1" t="s">
        <v>59969</v>
      </c>
    </row>
    <row r="192061">
      <c r="A192061" s="1" t="s">
        <v>9902</v>
      </c>
    </row>
    <row r="192062">
      <c r="A192062" s="1" t="s">
        <v>59970</v>
      </c>
    </row>
    <row r="192063">
      <c r="A192063" s="1" t="s">
        <v>59963</v>
      </c>
    </row>
    <row r="192064">
      <c r="A192064" s="1" t="s">
        <v>59964</v>
      </c>
    </row>
    <row r="192065">
      <c r="A192065" s="1" t="s">
        <v>59965</v>
      </c>
    </row>
    <row r="192066">
      <c r="A192066" s="1" t="s">
        <v>59966</v>
      </c>
    </row>
    <row r="192067">
      <c r="A192067" s="3" t="str">
        <f>+1 (506) 651-6002</f>
        <v>#ERROR!</v>
      </c>
    </row>
    <row r="192068">
      <c r="A192068" s="1" t="s">
        <v>59967</v>
      </c>
    </row>
    <row r="192069">
      <c r="A192069" s="1" t="s">
        <v>59968</v>
      </c>
    </row>
    <row r="192070">
      <c r="A192070" s="1" t="s">
        <v>55456</v>
      </c>
    </row>
    <row r="192071">
      <c r="A192071" s="1" t="s">
        <v>59971</v>
      </c>
    </row>
    <row r="192072">
      <c r="A192072" s="1" t="s">
        <v>59972</v>
      </c>
    </row>
    <row r="192073">
      <c r="A192073" s="1" t="s">
        <v>59973</v>
      </c>
    </row>
    <row r="192074">
      <c r="A192074" s="17">
        <v>45754.0</v>
      </c>
    </row>
    <row r="192075">
      <c r="A192075" s="1" t="s">
        <v>59974</v>
      </c>
    </row>
    <row r="192076">
      <c r="A192076" s="1" t="s">
        <v>59975</v>
      </c>
    </row>
    <row r="192077">
      <c r="A192077" s="3" t="str">
        <f>e</f>
        <v>#NAME?</v>
      </c>
    </row>
    <row r="192078">
      <c r="A192078" s="1" t="s">
        <v>59976</v>
      </c>
    </row>
    <row r="192079">
      <c r="A192079" s="1" t="s">
        <v>59977</v>
      </c>
    </row>
    <row r="192080">
      <c r="A192080" s="1" t="s">
        <v>59978</v>
      </c>
    </row>
    <row r="192081">
      <c r="A192081" s="1" t="s">
        <v>7512</v>
      </c>
    </row>
    <row r="192082">
      <c r="A192082" s="1" t="s">
        <v>59979</v>
      </c>
    </row>
    <row r="192083">
      <c r="A192083" s="1" t="s">
        <v>59980</v>
      </c>
    </row>
    <row r="192084">
      <c r="A192084" s="1" t="s">
        <v>2382</v>
      </c>
    </row>
    <row r="192085">
      <c r="A192085" s="1" t="s">
        <v>59981</v>
      </c>
    </row>
    <row r="192086">
      <c r="A192086" s="1" t="s">
        <v>59973</v>
      </c>
    </row>
    <row r="192087">
      <c r="A192087" s="17">
        <v>45754.0</v>
      </c>
    </row>
    <row r="192088">
      <c r="A192088" s="1" t="s">
        <v>59974</v>
      </c>
    </row>
    <row r="192089">
      <c r="A192089" s="1" t="s">
        <v>59975</v>
      </c>
    </row>
    <row r="192090">
      <c r="A192090" s="1" t="s">
        <v>59976</v>
      </c>
    </row>
    <row r="192091">
      <c r="A192091" s="1" t="s">
        <v>59977</v>
      </c>
    </row>
    <row r="192092">
      <c r="A192092" s="1" t="s">
        <v>59978</v>
      </c>
    </row>
    <row r="192093">
      <c r="A192093" s="1" t="s">
        <v>7512</v>
      </c>
    </row>
    <row r="192094">
      <c r="A192094" s="1" t="s">
        <v>59979</v>
      </c>
    </row>
    <row r="192095">
      <c r="A192095" s="1" t="s">
        <v>59982</v>
      </c>
    </row>
    <row r="192096">
      <c r="A192096" s="1" t="s">
        <v>59983</v>
      </c>
    </row>
    <row r="192097">
      <c r="A192097" s="3" t="str">
        <f> A</f>
        <v>#NAME?</v>
      </c>
    </row>
    <row r="192098">
      <c r="A192098" s="1" t="s">
        <v>59984</v>
      </c>
    </row>
    <row r="192099">
      <c r="A192099" s="1" t="s">
        <v>14342</v>
      </c>
    </row>
    <row r="192100">
      <c r="A192100" s="1" t="s">
        <v>59985</v>
      </c>
    </row>
    <row r="192101">
      <c r="A192101" s="1" t="s">
        <v>59986</v>
      </c>
    </row>
    <row r="192102">
      <c r="A192102" s="1" t="s">
        <v>59987</v>
      </c>
    </row>
    <row r="192103">
      <c r="A192103" s="1" t="s">
        <v>59988</v>
      </c>
    </row>
    <row r="192104">
      <c r="A192104" s="1" t="s">
        <v>59989</v>
      </c>
    </row>
    <row r="192105">
      <c r="A192105" s="1" t="s">
        <v>59990</v>
      </c>
    </row>
    <row r="192106">
      <c r="A192106" s="1" t="s">
        <v>59991</v>
      </c>
    </row>
    <row r="192107">
      <c r="A192107" s="1" t="s">
        <v>59992</v>
      </c>
    </row>
    <row r="192108">
      <c r="A192108" s="1" t="s">
        <v>59993</v>
      </c>
    </row>
    <row r="192109">
      <c r="A192109" s="1" t="s">
        <v>59994</v>
      </c>
    </row>
    <row r="192110">
      <c r="A192110" s="1" t="s">
        <v>59995</v>
      </c>
    </row>
    <row r="192111">
      <c r="A192111" s="1" t="s">
        <v>59996</v>
      </c>
    </row>
    <row r="192112">
      <c r="A192112" s="1" t="s">
        <v>59997</v>
      </c>
    </row>
    <row r="192113">
      <c r="A192113" s="1" t="s">
        <v>59998</v>
      </c>
    </row>
    <row r="192114">
      <c r="A192114" s="1" t="s">
        <v>59999</v>
      </c>
    </row>
    <row r="192115">
      <c r="A192115" s="1" t="s">
        <v>60000</v>
      </c>
    </row>
    <row r="192116">
      <c r="A192116" s="1" t="s">
        <v>60001</v>
      </c>
    </row>
    <row r="192117">
      <c r="A192117" s="1" t="s">
        <v>60002</v>
      </c>
    </row>
    <row r="192118">
      <c r="A192118" s="1" t="s">
        <v>60003</v>
      </c>
    </row>
    <row r="192119">
      <c r="A192119" s="3" t="str">
        <f> A</f>
        <v>#NAME?</v>
      </c>
    </row>
    <row r="192120">
      <c r="A192120" s="1" t="s">
        <v>59984</v>
      </c>
    </row>
    <row r="192121">
      <c r="A192121" s="1" t="s">
        <v>59985</v>
      </c>
    </row>
    <row r="192122">
      <c r="A192122" s="1" t="s">
        <v>59986</v>
      </c>
    </row>
    <row r="192123">
      <c r="A192123" s="1" t="s">
        <v>59987</v>
      </c>
    </row>
    <row r="192124">
      <c r="A192124" s="1" t="s">
        <v>59988</v>
      </c>
    </row>
    <row r="192125">
      <c r="A192125" s="1" t="s">
        <v>59989</v>
      </c>
    </row>
    <row r="192126">
      <c r="A192126" s="1" t="s">
        <v>59990</v>
      </c>
    </row>
    <row r="192127">
      <c r="A192127" s="1" t="s">
        <v>59991</v>
      </c>
    </row>
    <row r="192128">
      <c r="A192128" s="1" t="s">
        <v>59992</v>
      </c>
    </row>
    <row r="192129">
      <c r="A192129" s="1" t="s">
        <v>59993</v>
      </c>
    </row>
    <row r="192130">
      <c r="A192130" s="1" t="s">
        <v>59994</v>
      </c>
    </row>
    <row r="192131">
      <c r="A192131" s="1" t="s">
        <v>59995</v>
      </c>
    </row>
    <row r="192132">
      <c r="A192132" s="1" t="s">
        <v>59996</v>
      </c>
    </row>
    <row r="192133">
      <c r="A192133" s="1" t="s">
        <v>59997</v>
      </c>
    </row>
    <row r="192134">
      <c r="A192134" s="1" t="s">
        <v>59998</v>
      </c>
    </row>
    <row r="192135">
      <c r="A192135" s="1" t="s">
        <v>59999</v>
      </c>
    </row>
    <row r="192136">
      <c r="A192136" s="1" t="s">
        <v>60000</v>
      </c>
    </row>
    <row r="192137">
      <c r="A192137" s="1" t="s">
        <v>60001</v>
      </c>
    </row>
    <row r="192138">
      <c r="A192138" s="1" t="s">
        <v>60002</v>
      </c>
    </row>
    <row r="192139">
      <c r="A192139" s="1" t="s">
        <v>60004</v>
      </c>
    </row>
    <row r="192140">
      <c r="A192140" s="1" t="s">
        <v>60005</v>
      </c>
    </row>
    <row r="192141">
      <c r="A192141" s="1" t="s">
        <v>60006</v>
      </c>
    </row>
    <row r="192142">
      <c r="A192142" s="1" t="s">
        <v>60007</v>
      </c>
    </row>
    <row r="192143">
      <c r="A192143" s="1" t="s">
        <v>60008</v>
      </c>
    </row>
    <row r="192144">
      <c r="A192144" s="1" t="s">
        <v>60009</v>
      </c>
    </row>
    <row r="192145">
      <c r="A192145" s="1" t="s">
        <v>60010</v>
      </c>
    </row>
    <row r="192146">
      <c r="A192146" s="1" t="s">
        <v>60011</v>
      </c>
    </row>
    <row r="192147">
      <c r="A192147" s="1" t="s">
        <v>60012</v>
      </c>
    </row>
    <row r="192148">
      <c r="A192148" s="1" t="s">
        <v>60013</v>
      </c>
    </row>
    <row r="192149">
      <c r="A192149" s="1" t="s">
        <v>60006</v>
      </c>
    </row>
    <row r="192150">
      <c r="A192150" s="1" t="s">
        <v>60007</v>
      </c>
    </row>
    <row r="192151">
      <c r="A192151" s="1" t="s">
        <v>60008</v>
      </c>
    </row>
    <row r="192152">
      <c r="A192152" s="1" t="s">
        <v>60009</v>
      </c>
    </row>
    <row r="192153">
      <c r="A192153" s="1" t="s">
        <v>60010</v>
      </c>
    </row>
    <row r="192154">
      <c r="A192154" s="1" t="s">
        <v>60011</v>
      </c>
    </row>
    <row r="192155">
      <c r="A192155" s="1" t="s">
        <v>60012</v>
      </c>
    </row>
    <row r="192156">
      <c r="A192156" s="1" t="s">
        <v>60014</v>
      </c>
    </row>
    <row r="192157">
      <c r="A192157" s="1" t="s">
        <v>60015</v>
      </c>
    </row>
    <row r="192158">
      <c r="A192158" s="1" t="s">
        <v>60016</v>
      </c>
    </row>
    <row r="192159">
      <c r="A192159" s="1" t="s">
        <v>60017</v>
      </c>
    </row>
    <row r="192160">
      <c r="A192160" s="1" t="s">
        <v>60018</v>
      </c>
    </row>
    <row r="192161">
      <c r="A192161" s="1" t="s">
        <v>60019</v>
      </c>
    </row>
    <row r="192162">
      <c r="A192162" s="1" t="s">
        <v>60020</v>
      </c>
    </row>
    <row r="192163">
      <c r="A192163" s="1" t="s">
        <v>60021</v>
      </c>
    </row>
    <row r="192164">
      <c r="A192164" s="1" t="s">
        <v>60022</v>
      </c>
    </row>
    <row r="192165">
      <c r="A192165" s="1" t="s">
        <v>60023</v>
      </c>
    </row>
    <row r="192166">
      <c r="A192166" s="1" t="s">
        <v>966</v>
      </c>
    </row>
    <row r="192167">
      <c r="A192167" s="1" t="s">
        <v>9563</v>
      </c>
    </row>
    <row r="192168">
      <c r="A192168" s="1" t="s">
        <v>60024</v>
      </c>
    </row>
    <row r="192169">
      <c r="A192169" s="3" t="str">
        <f>: | ‘</f>
        <v>#ERROR!</v>
      </c>
    </row>
    <row r="192170">
      <c r="A192170" s="1" t="s">
        <v>60025</v>
      </c>
    </row>
    <row r="192171">
      <c r="A192171" s="1" t="s">
        <v>60026</v>
      </c>
    </row>
    <row r="192172">
      <c r="A192172" s="1" t="s">
        <v>966</v>
      </c>
    </row>
    <row r="192173">
      <c r="A192173" s="1" t="s">
        <v>60027</v>
      </c>
    </row>
    <row r="192174">
      <c r="A192174" s="1" t="s">
        <v>60028</v>
      </c>
    </row>
    <row r="192175">
      <c r="A192175" s="1" t="s">
        <v>60029</v>
      </c>
    </row>
    <row r="192176">
      <c r="A192176" s="1" t="s">
        <v>60030</v>
      </c>
    </row>
    <row r="192177">
      <c r="A192177" s="1" t="s">
        <v>60031</v>
      </c>
    </row>
    <row r="192178">
      <c r="A192178" s="1" t="s">
        <v>60032</v>
      </c>
    </row>
    <row r="192179">
      <c r="A192179" s="3" t="str">
        <f/>
        <v>#ERROR!</v>
      </c>
    </row>
    <row r="192180">
      <c r="A192180" s="1" t="s">
        <v>60033</v>
      </c>
    </row>
    <row r="192181">
      <c r="A192181" s="3" t="str">
        <f>=</f>
        <v>#ERROR!</v>
      </c>
    </row>
    <row r="192182">
      <c r="A192182" s="1" t="s">
        <v>60034</v>
      </c>
    </row>
    <row r="192183">
      <c r="A192183" s="1" t="s">
        <v>60035</v>
      </c>
    </row>
    <row r="192184">
      <c r="A192184" s="1" t="s">
        <v>60036</v>
      </c>
    </row>
    <row r="192185">
      <c r="A192185" s="1" t="s">
        <v>60037</v>
      </c>
    </row>
    <row r="192186">
      <c r="A192186" s="3" t="str">
        <f> INSULATED BSE &amp;</f>
        <v>#ERROR!</v>
      </c>
    </row>
    <row r="192187">
      <c r="A192187" s="1" t="s">
        <v>322</v>
      </c>
    </row>
    <row r="192188">
      <c r="A192188" s="1" t="s">
        <v>60038</v>
      </c>
    </row>
    <row r="192189">
      <c r="A192189" s="1" t="s">
        <v>60039</v>
      </c>
    </row>
    <row r="192190">
      <c r="A192190" s="1" t="s">
        <v>60040</v>
      </c>
    </row>
    <row r="192191">
      <c r="A192191" s="1" t="s">
        <v>60041</v>
      </c>
    </row>
    <row r="192192">
      <c r="A192192" s="1" t="s">
        <v>40581</v>
      </c>
    </row>
    <row r="192193">
      <c r="A192193" s="1" t="s">
        <v>60042</v>
      </c>
    </row>
    <row r="192194">
      <c r="A192194" s="1" t="s">
        <v>60043</v>
      </c>
    </row>
    <row r="192195">
      <c r="A192195" s="1" t="s">
        <v>60044</v>
      </c>
    </row>
    <row r="192196">
      <c r="A192196" s="1" t="s">
        <v>60045</v>
      </c>
    </row>
    <row r="192197">
      <c r="A192197" s="1" t="s">
        <v>60046</v>
      </c>
    </row>
    <row r="192198">
      <c r="A192198" s="1" t="s">
        <v>60016</v>
      </c>
    </row>
    <row r="192199">
      <c r="A192199" s="1" t="s">
        <v>60017</v>
      </c>
    </row>
    <row r="192200">
      <c r="A192200" s="1" t="s">
        <v>60018</v>
      </c>
    </row>
    <row r="192201">
      <c r="A192201" s="1" t="s">
        <v>60019</v>
      </c>
    </row>
    <row r="192202">
      <c r="A192202" s="1" t="s">
        <v>60020</v>
      </c>
    </row>
    <row r="192203">
      <c r="A192203" s="1" t="s">
        <v>60021</v>
      </c>
    </row>
    <row r="192204">
      <c r="A192204" s="1" t="s">
        <v>60022</v>
      </c>
    </row>
    <row r="192205">
      <c r="A192205" s="1" t="s">
        <v>60023</v>
      </c>
    </row>
    <row r="192206">
      <c r="A192206" s="1" t="s">
        <v>60024</v>
      </c>
    </row>
    <row r="192207">
      <c r="A192207" s="1" t="s">
        <v>60025</v>
      </c>
    </row>
    <row r="192208">
      <c r="A192208" s="1" t="s">
        <v>60026</v>
      </c>
    </row>
    <row r="192209">
      <c r="A192209" s="1" t="s">
        <v>60027</v>
      </c>
    </row>
    <row r="192210">
      <c r="A192210" s="1" t="s">
        <v>60028</v>
      </c>
    </row>
    <row r="192211">
      <c r="A192211" s="1" t="s">
        <v>60029</v>
      </c>
    </row>
    <row r="192212">
      <c r="A192212" s="1" t="s">
        <v>60030</v>
      </c>
    </row>
    <row r="192213">
      <c r="A192213" s="1" t="s">
        <v>60031</v>
      </c>
    </row>
    <row r="192214">
      <c r="A192214" s="1" t="s">
        <v>60032</v>
      </c>
    </row>
    <row r="192215">
      <c r="A192215" s="1" t="s">
        <v>60033</v>
      </c>
    </row>
    <row r="192216">
      <c r="A192216" s="1" t="s">
        <v>60034</v>
      </c>
    </row>
    <row r="192217">
      <c r="A192217" s="1" t="s">
        <v>60035</v>
      </c>
    </row>
    <row r="192218">
      <c r="A192218" s="1" t="s">
        <v>60036</v>
      </c>
    </row>
    <row r="192219">
      <c r="A192219" s="1" t="s">
        <v>60037</v>
      </c>
    </row>
    <row r="192220">
      <c r="A192220" s="3" t="str">
        <f> INSULATED BSE &amp;</f>
        <v>#ERROR!</v>
      </c>
    </row>
    <row r="192221">
      <c r="A192221" s="1" t="s">
        <v>60038</v>
      </c>
    </row>
    <row r="192222">
      <c r="A192222" s="1" t="s">
        <v>60039</v>
      </c>
    </row>
    <row r="192223">
      <c r="A192223" s="1" t="s">
        <v>60040</v>
      </c>
    </row>
    <row r="192224">
      <c r="A192224" s="1" t="s">
        <v>60041</v>
      </c>
    </row>
    <row r="192225">
      <c r="A192225" s="1" t="s">
        <v>60042</v>
      </c>
    </row>
    <row r="192226">
      <c r="A192226" s="1" t="s">
        <v>60043</v>
      </c>
    </row>
    <row r="192227">
      <c r="A192227" s="1" t="s">
        <v>60044</v>
      </c>
    </row>
    <row r="192228">
      <c r="A192228" s="1" t="s">
        <v>60047</v>
      </c>
    </row>
    <row r="192229">
      <c r="A192229" s="1" t="s">
        <v>60048</v>
      </c>
    </row>
    <row r="192230">
      <c r="A192230" s="1" t="s">
        <v>60049</v>
      </c>
    </row>
    <row r="192232">
      <c r="A192232" s="10">
        <v>0.2777777777777778</v>
      </c>
    </row>
    <row r="192234">
      <c r="A192234" s="1">
        <v>2.0</v>
      </c>
    </row>
    <row r="192236">
      <c r="A192236" s="1" t="s">
        <v>60050</v>
      </c>
    </row>
    <row r="192238">
      <c r="A192238" s="1" t="s">
        <v>2007</v>
      </c>
    </row>
    <row r="192240">
      <c r="A192240" s="1" t="s">
        <v>44217</v>
      </c>
    </row>
    <row r="192241">
      <c r="A192241" s="1" t="s">
        <v>60051</v>
      </c>
    </row>
    <row r="192243">
      <c r="A192243" s="1" t="s">
        <v>2007</v>
      </c>
    </row>
    <row r="192244">
      <c r="A192244" s="1" t="s">
        <v>60052</v>
      </c>
    </row>
    <row r="192246">
      <c r="A192246" s="1" t="s">
        <v>4007</v>
      </c>
    </row>
    <row r="192248">
      <c r="A192248" s="1" t="s">
        <v>60053</v>
      </c>
    </row>
    <row r="192250">
      <c r="A192250" s="1" t="s">
        <v>60054</v>
      </c>
    </row>
    <row r="192252">
      <c r="A192252" s="1" t="s">
        <v>34806</v>
      </c>
    </row>
    <row r="192254">
      <c r="A192254" s="1" t="s">
        <v>884</v>
      </c>
    </row>
    <row r="192256">
      <c r="A192256" s="1" t="s">
        <v>60055</v>
      </c>
    </row>
    <row r="192258">
      <c r="A192258" s="1" t="s">
        <v>60056</v>
      </c>
    </row>
    <row r="192260">
      <c r="A192260" s="1" t="s">
        <v>60057</v>
      </c>
    </row>
    <row r="192261">
      <c r="A192261" s="1" t="s">
        <v>60058</v>
      </c>
    </row>
    <row r="192263">
      <c r="A192263" s="1" t="s">
        <v>60059</v>
      </c>
    </row>
    <row r="192265">
      <c r="A192265" s="1" t="s">
        <v>10206</v>
      </c>
    </row>
    <row r="192266">
      <c r="A192266" s="1" t="s">
        <v>60060</v>
      </c>
    </row>
    <row r="192267">
      <c r="A192267" s="1" t="s">
        <v>60050</v>
      </c>
    </row>
    <row r="192268">
      <c r="A192268" s="1" t="s">
        <v>44217</v>
      </c>
    </row>
    <row r="192269">
      <c r="A192269" s="1" t="s">
        <v>60051</v>
      </c>
    </row>
    <row r="192270">
      <c r="A192270" s="1" t="s">
        <v>60052</v>
      </c>
    </row>
    <row r="192271">
      <c r="A192271" s="1" t="s">
        <v>60053</v>
      </c>
    </row>
    <row r="192272">
      <c r="A192272" s="1" t="s">
        <v>60054</v>
      </c>
    </row>
    <row r="192273">
      <c r="A192273" s="1" t="s">
        <v>60055</v>
      </c>
    </row>
    <row r="192274">
      <c r="A192274" s="1" t="s">
        <v>60056</v>
      </c>
    </row>
    <row r="192275">
      <c r="A192275" s="1" t="s">
        <v>60057</v>
      </c>
    </row>
    <row r="192276">
      <c r="A192276" s="1" t="s">
        <v>60058</v>
      </c>
    </row>
    <row r="192277">
      <c r="A192277" s="1" t="s">
        <v>60059</v>
      </c>
    </row>
    <row r="192278">
      <c r="A192278" s="1" t="s">
        <v>60061</v>
      </c>
    </row>
    <row r="192279">
      <c r="A192279" s="1" t="s">
        <v>60062</v>
      </c>
    </row>
    <row r="192280">
      <c r="A192280" s="1" t="s">
        <v>26646</v>
      </c>
    </row>
    <row r="192281">
      <c r="A192281" s="1" t="s">
        <v>26647</v>
      </c>
    </row>
    <row r="192282">
      <c r="A192282" s="1" t="s">
        <v>26648</v>
      </c>
    </row>
    <row r="192283">
      <c r="A192283" s="1" t="s">
        <v>26649</v>
      </c>
    </row>
    <row r="192284">
      <c r="A192284" s="1" t="s">
        <v>26650</v>
      </c>
    </row>
    <row r="192285">
      <c r="A192285" s="1" t="s">
        <v>2417</v>
      </c>
    </row>
    <row r="192286">
      <c r="A192286" s="1" t="s">
        <v>26651</v>
      </c>
    </row>
    <row r="192287">
      <c r="A192287" s="1" t="s">
        <v>26652</v>
      </c>
    </row>
    <row r="192288">
      <c r="A192288" s="1" t="s">
        <v>26653</v>
      </c>
    </row>
    <row r="192289">
      <c r="A192289" s="1" t="s">
        <v>26654</v>
      </c>
    </row>
    <row r="192290">
      <c r="A192290" s="1" t="s">
        <v>26655</v>
      </c>
    </row>
    <row r="192291">
      <c r="A192291" s="1" t="s">
        <v>26656</v>
      </c>
    </row>
    <row r="192292">
      <c r="A192292" s="1" t="s">
        <v>2111</v>
      </c>
    </row>
    <row r="192293">
      <c r="A192293" s="1" t="s">
        <v>26657</v>
      </c>
    </row>
    <row r="192294">
      <c r="A192294" s="1" t="s">
        <v>26658</v>
      </c>
    </row>
    <row r="192295">
      <c r="A192295" s="1" t="s">
        <v>26659</v>
      </c>
    </row>
    <row r="192296">
      <c r="A192296" s="1" t="s">
        <v>26660</v>
      </c>
    </row>
    <row r="192297">
      <c r="A192297" s="1" t="s">
        <v>4583</v>
      </c>
    </row>
    <row r="192298">
      <c r="A192298" s="1" t="s">
        <v>26661</v>
      </c>
    </row>
    <row r="192299">
      <c r="A192299" s="1" t="s">
        <v>26662</v>
      </c>
    </row>
    <row r="192300">
      <c r="A192300" s="1" t="s">
        <v>26646</v>
      </c>
    </row>
    <row r="192301">
      <c r="A192301" s="1" t="s">
        <v>26647</v>
      </c>
    </row>
    <row r="192302">
      <c r="A192302" s="1" t="s">
        <v>26648</v>
      </c>
    </row>
    <row r="192303">
      <c r="A192303" s="1" t="s">
        <v>26650</v>
      </c>
    </row>
    <row r="192304">
      <c r="A192304" s="1" t="s">
        <v>26651</v>
      </c>
    </row>
    <row r="192305">
      <c r="A192305" s="1" t="s">
        <v>26652</v>
      </c>
    </row>
    <row r="192306">
      <c r="A192306" s="1" t="s">
        <v>26653</v>
      </c>
    </row>
    <row r="192307">
      <c r="A192307" s="1" t="s">
        <v>26654</v>
      </c>
    </row>
    <row r="192308">
      <c r="A192308" s="1" t="s">
        <v>26655</v>
      </c>
    </row>
    <row r="192309">
      <c r="A192309" s="1" t="s">
        <v>26656</v>
      </c>
    </row>
    <row r="192310">
      <c r="A192310" s="1" t="s">
        <v>26657</v>
      </c>
    </row>
    <row r="192311">
      <c r="A192311" s="1" t="s">
        <v>26658</v>
      </c>
    </row>
    <row r="192312">
      <c r="A192312" s="1" t="s">
        <v>26660</v>
      </c>
    </row>
    <row r="192313">
      <c r="A192313" s="1" t="s">
        <v>26663</v>
      </c>
    </row>
    <row r="192314">
      <c r="A192314" s="1" t="s">
        <v>60063</v>
      </c>
    </row>
    <row r="192315">
      <c r="A192315" s="1" t="s">
        <v>60064</v>
      </c>
    </row>
    <row r="192316">
      <c r="A192316" s="1" t="s">
        <v>60065</v>
      </c>
    </row>
    <row r="192317">
      <c r="A192317" s="1" t="s">
        <v>60066</v>
      </c>
    </row>
    <row r="192319">
      <c r="A192319" s="1" t="s">
        <v>60067</v>
      </c>
    </row>
    <row r="192320">
      <c r="A192320" s="1" t="s">
        <v>60068</v>
      </c>
    </row>
    <row r="192321">
      <c r="A192321" s="1" t="s">
        <v>60069</v>
      </c>
    </row>
    <row r="192323">
      <c r="A192323" s="1" t="s">
        <v>25855</v>
      </c>
    </row>
    <row r="192324">
      <c r="A192324" s="1" t="s">
        <v>60070</v>
      </c>
    </row>
    <row r="192325">
      <c r="A192325" s="1" t="s">
        <v>60071</v>
      </c>
    </row>
    <row r="192326">
      <c r="A192326" s="1" t="s">
        <v>60072</v>
      </c>
    </row>
    <row r="192328">
      <c r="A192328" s="1" t="s">
        <v>9549</v>
      </c>
    </row>
    <row r="192329">
      <c r="A192329" s="1" t="s">
        <v>60073</v>
      </c>
    </row>
    <row r="192330">
      <c r="A192330" s="1" t="s">
        <v>60074</v>
      </c>
    </row>
    <row r="192331">
      <c r="A192331" s="1" t="s">
        <v>60075</v>
      </c>
    </row>
    <row r="192333">
      <c r="A192333" s="1" t="s">
        <v>60076</v>
      </c>
    </row>
    <row r="192334">
      <c r="A192334" s="1" t="s">
        <v>60077</v>
      </c>
    </row>
    <row r="192335">
      <c r="A192335" s="1" t="s">
        <v>60078</v>
      </c>
    </row>
    <row r="192336">
      <c r="A192336" s="1" t="s">
        <v>60079</v>
      </c>
    </row>
    <row r="192338">
      <c r="A192338" s="1" t="s">
        <v>25893</v>
      </c>
    </row>
    <row r="192339">
      <c r="A192339" s="1" t="s">
        <v>60080</v>
      </c>
    </row>
    <row r="192340">
      <c r="A192340" s="1" t="s">
        <v>60081</v>
      </c>
    </row>
    <row r="192341">
      <c r="A192341" s="1" t="s">
        <v>60082</v>
      </c>
    </row>
    <row r="192343">
      <c r="A192343" s="1" t="s">
        <v>9563</v>
      </c>
    </row>
    <row r="192344">
      <c r="A192344" s="1" t="s">
        <v>60083</v>
      </c>
    </row>
    <row r="192345">
      <c r="A192345" s="1" t="s">
        <v>60084</v>
      </c>
    </row>
    <row r="192347">
      <c r="A192347" s="1" t="s">
        <v>60085</v>
      </c>
    </row>
    <row r="192348">
      <c r="A192348" s="1" t="s">
        <v>60064</v>
      </c>
    </row>
    <row r="192349">
      <c r="A192349" s="1" t="s">
        <v>60066</v>
      </c>
    </row>
    <row r="192350">
      <c r="A192350" s="1" t="s">
        <v>60067</v>
      </c>
    </row>
    <row r="192351">
      <c r="A192351" s="1" t="s">
        <v>60068</v>
      </c>
    </row>
    <row r="192352">
      <c r="A192352" s="1" t="s">
        <v>60069</v>
      </c>
    </row>
    <row r="192353">
      <c r="A192353" s="1" t="s">
        <v>25855</v>
      </c>
    </row>
    <row r="192354">
      <c r="A192354" s="1" t="s">
        <v>60070</v>
      </c>
    </row>
    <row r="192355">
      <c r="A192355" s="1" t="s">
        <v>60071</v>
      </c>
    </row>
    <row r="192356">
      <c r="A192356" s="1" t="s">
        <v>60072</v>
      </c>
    </row>
    <row r="192357">
      <c r="A192357" s="1" t="s">
        <v>60073</v>
      </c>
    </row>
    <row r="192358">
      <c r="A192358" s="1" t="s">
        <v>60074</v>
      </c>
    </row>
    <row r="192359">
      <c r="A192359" s="1" t="s">
        <v>60075</v>
      </c>
    </row>
    <row r="192360">
      <c r="A192360" s="1" t="s">
        <v>60076</v>
      </c>
    </row>
    <row r="192361">
      <c r="A192361" s="1" t="s">
        <v>60077</v>
      </c>
    </row>
    <row r="192362">
      <c r="A192362" s="1" t="s">
        <v>60086</v>
      </c>
    </row>
    <row r="192363">
      <c r="A192363" s="1" t="s">
        <v>60079</v>
      </c>
    </row>
    <row r="192364">
      <c r="A192364" s="1" t="s">
        <v>25893</v>
      </c>
    </row>
    <row r="192365">
      <c r="A192365" s="1" t="s">
        <v>60080</v>
      </c>
    </row>
    <row r="192366">
      <c r="A192366" s="1" t="s">
        <v>60081</v>
      </c>
    </row>
    <row r="192367">
      <c r="A192367" s="1" t="s">
        <v>60082</v>
      </c>
    </row>
    <row r="192368">
      <c r="A192368" s="1" t="s">
        <v>60083</v>
      </c>
    </row>
    <row r="192369">
      <c r="A192369" s="1" t="s">
        <v>60087</v>
      </c>
    </row>
    <row r="192370">
      <c r="A192370" s="1" t="s">
        <v>60088</v>
      </c>
    </row>
    <row r="192371">
      <c r="A192371" s="1" t="s">
        <v>26665</v>
      </c>
    </row>
    <row r="192372">
      <c r="A192372" s="1" t="s">
        <v>26666</v>
      </c>
    </row>
    <row r="192374">
      <c r="A192374" s="1" t="s">
        <v>26667</v>
      </c>
    </row>
    <row r="192376">
      <c r="A192376" s="1" t="s">
        <v>26668</v>
      </c>
    </row>
    <row r="192377">
      <c r="A192377" s="1" t="s">
        <v>26669</v>
      </c>
    </row>
    <row r="192379">
      <c r="A192379" s="1" t="s">
        <v>26670</v>
      </c>
    </row>
    <row r="192380">
      <c r="A192380" s="1" t="s">
        <v>20241</v>
      </c>
    </row>
    <row r="192382">
      <c r="A192382" s="1" t="s">
        <v>26671</v>
      </c>
    </row>
    <row r="192383">
      <c r="A192383" s="1" t="s">
        <v>26672</v>
      </c>
    </row>
    <row r="192385">
      <c r="A192385" s="1" t="s">
        <v>26673</v>
      </c>
    </row>
    <row r="192386">
      <c r="A192386" s="1" t="s">
        <v>26674</v>
      </c>
    </row>
    <row r="192387">
      <c r="A192387" s="1" t="s">
        <v>26675</v>
      </c>
    </row>
    <row r="192388">
      <c r="A192388" s="1" t="s">
        <v>26676</v>
      </c>
    </row>
    <row r="192390">
      <c r="A192390" s="1" t="s">
        <v>26677</v>
      </c>
    </row>
    <row r="192392">
      <c r="A192392" s="1" t="s">
        <v>20251</v>
      </c>
    </row>
    <row r="192394">
      <c r="A192394" s="1" t="s">
        <v>26678</v>
      </c>
    </row>
    <row r="192396">
      <c r="A192396" s="1" t="s">
        <v>26679</v>
      </c>
    </row>
    <row r="192398">
      <c r="A192398" s="1" t="s">
        <v>26680</v>
      </c>
    </row>
    <row r="192400">
      <c r="A192400" s="1" t="s">
        <v>26681</v>
      </c>
    </row>
    <row r="192402">
      <c r="A192402" s="1" t="s">
        <v>26682</v>
      </c>
    </row>
    <row r="192404">
      <c r="A192404" s="1" t="s">
        <v>26683</v>
      </c>
    </row>
    <row r="192406">
      <c r="A192406" s="1" t="s">
        <v>26684</v>
      </c>
    </row>
    <row r="192408">
      <c r="A192408" s="1" t="s">
        <v>26685</v>
      </c>
    </row>
    <row r="192410">
      <c r="A192410" s="1" t="s">
        <v>26686</v>
      </c>
    </row>
    <row r="192412">
      <c r="A192412" s="1" t="s">
        <v>26687</v>
      </c>
    </row>
    <row r="192414">
      <c r="A192414" s="1" t="s">
        <v>26688</v>
      </c>
    </row>
    <row r="192416">
      <c r="A192416" s="1" t="s">
        <v>26689</v>
      </c>
    </row>
    <row r="192418">
      <c r="A192418" s="1" t="s">
        <v>26690</v>
      </c>
    </row>
    <row r="192420">
      <c r="A192420" s="1" t="s">
        <v>26691</v>
      </c>
    </row>
    <row r="192422">
      <c r="A192422" s="1" t="s">
        <v>26692</v>
      </c>
    </row>
    <row r="192424">
      <c r="A192424" s="1" t="s">
        <v>26693</v>
      </c>
    </row>
    <row r="192426">
      <c r="A192426" s="1" t="s">
        <v>26694</v>
      </c>
    </row>
    <row r="192428">
      <c r="A192428" s="1" t="s">
        <v>26695</v>
      </c>
    </row>
    <row r="192430">
      <c r="A192430" s="1" t="s">
        <v>26696</v>
      </c>
    </row>
    <row r="192432">
      <c r="A192432" s="1" t="s">
        <v>432</v>
      </c>
    </row>
    <row r="192434">
      <c r="A192434" s="1" t="s">
        <v>13937</v>
      </c>
    </row>
    <row r="192435">
      <c r="A192435" s="1" t="s">
        <v>26697</v>
      </c>
    </row>
    <row r="192436">
      <c r="A192436" s="1" t="s">
        <v>26665</v>
      </c>
    </row>
    <row r="192437">
      <c r="A192437" s="1" t="s">
        <v>26666</v>
      </c>
    </row>
    <row r="192438">
      <c r="A192438" s="1" t="s">
        <v>26667</v>
      </c>
    </row>
    <row r="192439">
      <c r="A192439" s="1" t="s">
        <v>26668</v>
      </c>
    </row>
    <row r="192440">
      <c r="A192440" s="1" t="s">
        <v>26669</v>
      </c>
    </row>
    <row r="192441">
      <c r="A192441" s="1" t="s">
        <v>26670</v>
      </c>
    </row>
    <row r="192442">
      <c r="A192442" s="1" t="s">
        <v>20241</v>
      </c>
    </row>
    <row r="192443">
      <c r="A192443" s="1" t="s">
        <v>26671</v>
      </c>
    </row>
    <row r="192444">
      <c r="A192444" s="1" t="s">
        <v>26672</v>
      </c>
    </row>
    <row r="192445">
      <c r="A192445" s="1" t="s">
        <v>26673</v>
      </c>
    </row>
    <row r="192446">
      <c r="A192446" s="1" t="s">
        <v>26674</v>
      </c>
    </row>
    <row r="192447">
      <c r="A192447" s="1" t="s">
        <v>26675</v>
      </c>
    </row>
    <row r="192448">
      <c r="A192448" s="1" t="s">
        <v>26676</v>
      </c>
    </row>
    <row r="192449">
      <c r="A192449" s="1" t="s">
        <v>26677</v>
      </c>
    </row>
    <row r="192450">
      <c r="A192450" s="1" t="s">
        <v>20251</v>
      </c>
    </row>
    <row r="192451">
      <c r="A192451" s="1" t="s">
        <v>26678</v>
      </c>
    </row>
    <row r="192452">
      <c r="A192452" s="1" t="s">
        <v>26679</v>
      </c>
    </row>
    <row r="192453">
      <c r="A192453" s="1" t="s">
        <v>26680</v>
      </c>
    </row>
    <row r="192454">
      <c r="A192454" s="1" t="s">
        <v>26681</v>
      </c>
    </row>
    <row r="192455">
      <c r="A192455" s="1" t="s">
        <v>26682</v>
      </c>
    </row>
    <row r="192456">
      <c r="A192456" s="1" t="s">
        <v>26683</v>
      </c>
    </row>
    <row r="192457">
      <c r="A192457" s="1" t="s">
        <v>26684</v>
      </c>
    </row>
    <row r="192458">
      <c r="A192458" s="1" t="s">
        <v>26685</v>
      </c>
    </row>
    <row r="192459">
      <c r="A192459" s="1" t="s">
        <v>26686</v>
      </c>
    </row>
    <row r="192460">
      <c r="A192460" s="1" t="s">
        <v>26687</v>
      </c>
    </row>
    <row r="192461">
      <c r="A192461" s="1" t="s">
        <v>26688</v>
      </c>
    </row>
    <row r="192462">
      <c r="A192462" s="1" t="s">
        <v>26689</v>
      </c>
    </row>
    <row r="192463">
      <c r="A192463" s="1" t="s">
        <v>26690</v>
      </c>
    </row>
    <row r="192464">
      <c r="A192464" s="1" t="s">
        <v>26691</v>
      </c>
    </row>
    <row r="192465">
      <c r="A192465" s="1" t="s">
        <v>26692</v>
      </c>
    </row>
    <row r="192466">
      <c r="A192466" s="1" t="s">
        <v>26693</v>
      </c>
    </row>
    <row r="192467">
      <c r="A192467" s="1" t="s">
        <v>26694</v>
      </c>
    </row>
    <row r="192468">
      <c r="A192468" s="1" t="s">
        <v>26695</v>
      </c>
    </row>
    <row r="192469">
      <c r="A192469" s="1" t="s">
        <v>26698</v>
      </c>
    </row>
    <row r="192470">
      <c r="A192470" s="1" t="s">
        <v>60089</v>
      </c>
    </row>
    <row r="192471">
      <c r="A192471" s="1" t="s">
        <v>60090</v>
      </c>
    </row>
    <row r="192472">
      <c r="A192472" s="1" t="s">
        <v>60091</v>
      </c>
    </row>
    <row r="192473">
      <c r="A192473" s="1" t="s">
        <v>60092</v>
      </c>
    </row>
    <row r="192474">
      <c r="A192474" s="1" t="s">
        <v>47303</v>
      </c>
    </row>
    <row r="192475">
      <c r="A192475" s="1" t="s">
        <v>60093</v>
      </c>
    </row>
    <row r="192476">
      <c r="A192476" s="1" t="s">
        <v>60094</v>
      </c>
    </row>
    <row r="192477">
      <c r="A192477" s="1" t="s">
        <v>60095</v>
      </c>
    </row>
    <row r="192478">
      <c r="A192478" s="1" t="s">
        <v>60096</v>
      </c>
    </row>
    <row r="192479">
      <c r="A192479" s="1" t="s">
        <v>60097</v>
      </c>
    </row>
    <row r="192480">
      <c r="A192480" s="1" t="s">
        <v>60098</v>
      </c>
    </row>
    <row r="192481">
      <c r="A192481" s="1" t="s">
        <v>60099</v>
      </c>
    </row>
    <row r="192482">
      <c r="A192482" s="1" t="s">
        <v>60100</v>
      </c>
    </row>
    <row r="192483">
      <c r="A192483" s="1" t="s">
        <v>60097</v>
      </c>
    </row>
    <row r="192484">
      <c r="A192484" s="1" t="s">
        <v>60101</v>
      </c>
    </row>
    <row r="192485">
      <c r="A192485" s="1" t="s">
        <v>60102</v>
      </c>
    </row>
    <row r="192486">
      <c r="A192486" s="1" t="s">
        <v>60103</v>
      </c>
    </row>
    <row r="192487">
      <c r="A192487" s="1" t="s">
        <v>60104</v>
      </c>
    </row>
    <row r="192488">
      <c r="A192488" s="1" t="s">
        <v>60105</v>
      </c>
    </row>
    <row r="192489">
      <c r="A192489" s="1" t="s">
        <v>33592</v>
      </c>
    </row>
    <row r="192490">
      <c r="A192490" s="1" t="s">
        <v>60106</v>
      </c>
    </row>
    <row r="192491">
      <c r="A192491" s="1" t="s">
        <v>60107</v>
      </c>
    </row>
    <row r="192492">
      <c r="A192492" s="1" t="s">
        <v>60108</v>
      </c>
    </row>
    <row r="192493">
      <c r="A192493" s="1" t="s">
        <v>60099</v>
      </c>
    </row>
    <row r="192494">
      <c r="A192494" s="1" t="s">
        <v>60109</v>
      </c>
    </row>
    <row r="192495">
      <c r="A192495" s="1" t="s">
        <v>60107</v>
      </c>
    </row>
    <row r="192496">
      <c r="A192496" s="1" t="s">
        <v>60110</v>
      </c>
    </row>
    <row r="192497">
      <c r="A192497" s="1" t="s">
        <v>60111</v>
      </c>
    </row>
    <row r="192498">
      <c r="A192498" s="1">
        <v>0.0</v>
      </c>
    </row>
    <row r="192499">
      <c r="A192499" s="1" t="s">
        <v>60112</v>
      </c>
    </row>
    <row r="192500">
      <c r="A192500" s="1" t="s">
        <v>60113</v>
      </c>
    </row>
    <row r="192501">
      <c r="A192501" s="1" t="s">
        <v>60114</v>
      </c>
    </row>
    <row r="192502">
      <c r="A192502" s="1" t="s">
        <v>60115</v>
      </c>
    </row>
    <row r="192503">
      <c r="A192503" s="1" t="s">
        <v>60091</v>
      </c>
    </row>
    <row r="192504">
      <c r="A192504" s="1" t="s">
        <v>60092</v>
      </c>
    </row>
    <row r="192505">
      <c r="A192505" s="1" t="s">
        <v>47303</v>
      </c>
    </row>
    <row r="192506">
      <c r="A192506" s="1" t="s">
        <v>60093</v>
      </c>
    </row>
    <row r="192507">
      <c r="A192507" s="1" t="s">
        <v>60094</v>
      </c>
    </row>
    <row r="192508">
      <c r="A192508" s="1" t="s">
        <v>60095</v>
      </c>
    </row>
    <row r="192509">
      <c r="A192509" s="1" t="s">
        <v>60096</v>
      </c>
    </row>
    <row r="192510">
      <c r="A192510" s="1" t="s">
        <v>60097</v>
      </c>
    </row>
    <row r="192511">
      <c r="A192511" s="1" t="s">
        <v>60099</v>
      </c>
    </row>
    <row r="192512">
      <c r="A192512" s="1" t="s">
        <v>60100</v>
      </c>
    </row>
    <row r="192513">
      <c r="A192513" s="1" t="s">
        <v>60097</v>
      </c>
    </row>
    <row r="192514">
      <c r="A192514" s="1" t="s">
        <v>60101</v>
      </c>
    </row>
    <row r="192515">
      <c r="A192515" s="1" t="s">
        <v>60102</v>
      </c>
    </row>
    <row r="192516">
      <c r="A192516" s="1" t="s">
        <v>60103</v>
      </c>
    </row>
    <row r="192517">
      <c r="A192517" s="1" t="s">
        <v>60104</v>
      </c>
    </row>
    <row r="192518">
      <c r="A192518" s="1" t="s">
        <v>60105</v>
      </c>
    </row>
    <row r="192519">
      <c r="A192519" s="1" t="s">
        <v>60106</v>
      </c>
    </row>
    <row r="192520">
      <c r="A192520" s="1" t="s">
        <v>60107</v>
      </c>
    </row>
    <row r="192521">
      <c r="A192521" s="1" t="s">
        <v>60108</v>
      </c>
    </row>
    <row r="192522">
      <c r="A192522" s="1" t="s">
        <v>60099</v>
      </c>
    </row>
    <row r="192523">
      <c r="A192523" s="1" t="s">
        <v>60109</v>
      </c>
    </row>
    <row r="192524">
      <c r="A192524" s="1" t="s">
        <v>60107</v>
      </c>
    </row>
    <row r="192525">
      <c r="A192525" s="1" t="s">
        <v>60111</v>
      </c>
    </row>
    <row r="192526">
      <c r="A192526" s="1" t="s">
        <v>60112</v>
      </c>
    </row>
    <row r="192527">
      <c r="A192527" s="1" t="s">
        <v>60113</v>
      </c>
    </row>
    <row r="192528">
      <c r="A192528" s="1" t="s">
        <v>60114</v>
      </c>
    </row>
    <row r="192529">
      <c r="A192529" s="1" t="s">
        <v>60116</v>
      </c>
    </row>
    <row r="192530">
      <c r="A192530" s="1" t="s">
        <v>60117</v>
      </c>
    </row>
    <row r="192531">
      <c r="A192531" s="1" t="s">
        <v>2799</v>
      </c>
    </row>
    <row r="192533">
      <c r="A192533" s="1" t="s">
        <v>25440</v>
      </c>
    </row>
    <row r="192534">
      <c r="A192534" s="1" t="s">
        <v>60118</v>
      </c>
    </row>
    <row r="192536">
      <c r="A192536" s="1" t="s">
        <v>60119</v>
      </c>
    </row>
    <row r="192538">
      <c r="A192538" s="1" t="s">
        <v>23368</v>
      </c>
    </row>
    <row r="192539">
      <c r="A192539" s="1" t="s">
        <v>1524</v>
      </c>
    </row>
    <row r="192540">
      <c r="A192540" s="1" t="s">
        <v>60120</v>
      </c>
    </row>
    <row r="192542">
      <c r="A192542" s="1" t="s">
        <v>23388</v>
      </c>
    </row>
    <row r="192544">
      <c r="A192544" s="1" t="s">
        <v>42214</v>
      </c>
    </row>
    <row r="192545">
      <c r="A192545" s="1">
        <v>5.0</v>
      </c>
    </row>
    <row r="192547">
      <c r="A192547" s="1" t="s">
        <v>2803</v>
      </c>
    </row>
    <row r="192549">
      <c r="A192549" s="1" t="s">
        <v>23375</v>
      </c>
    </row>
    <row r="192551">
      <c r="A192551" s="1" t="s">
        <v>60121</v>
      </c>
    </row>
    <row r="192553">
      <c r="A192553" s="1" t="s">
        <v>60122</v>
      </c>
    </row>
    <row r="192554">
      <c r="A192554" s="1" t="s">
        <v>60123</v>
      </c>
    </row>
    <row r="192555">
      <c r="A192555" s="1" t="s">
        <v>60124</v>
      </c>
    </row>
    <row r="192556">
      <c r="A192556" s="1" t="s">
        <v>60125</v>
      </c>
    </row>
    <row r="192557">
      <c r="A192557" s="1" t="s">
        <v>2799</v>
      </c>
    </row>
    <row r="192558">
      <c r="A192558" s="1" t="s">
        <v>25440</v>
      </c>
    </row>
    <row r="192559">
      <c r="A192559" s="1" t="s">
        <v>60118</v>
      </c>
    </row>
    <row r="192560">
      <c r="A192560" s="1" t="s">
        <v>60119</v>
      </c>
    </row>
    <row r="192561">
      <c r="A192561" s="1" t="s">
        <v>23368</v>
      </c>
    </row>
    <row r="192562">
      <c r="A192562" s="1" t="s">
        <v>1524</v>
      </c>
    </row>
    <row r="192563">
      <c r="A192563" s="1" t="s">
        <v>60120</v>
      </c>
    </row>
    <row r="192564">
      <c r="A192564" s="1" t="s">
        <v>23388</v>
      </c>
    </row>
    <row r="192565">
      <c r="A192565" s="1" t="s">
        <v>2803</v>
      </c>
    </row>
    <row r="192566">
      <c r="A192566" s="1" t="s">
        <v>23375</v>
      </c>
    </row>
    <row r="192567">
      <c r="A192567" s="1" t="s">
        <v>60121</v>
      </c>
    </row>
    <row r="192568">
      <c r="A192568" s="1" t="s">
        <v>60122</v>
      </c>
    </row>
    <row r="192569">
      <c r="A192569" s="1" t="s">
        <v>60126</v>
      </c>
    </row>
    <row r="192570">
      <c r="A192570" s="1" t="s">
        <v>60127</v>
      </c>
    </row>
    <row r="192571">
      <c r="A192571" s="1" t="s">
        <v>60128</v>
      </c>
    </row>
    <row r="192572">
      <c r="A192572" s="3" t="str">
        <f> = °- SS ea |</f>
        <v>#ERROR!</v>
      </c>
    </row>
    <row r="192573">
      <c r="A192573" s="1" t="s">
        <v>60129</v>
      </c>
    </row>
    <row r="192574">
      <c r="A192574" s="1" t="s">
        <v>60128</v>
      </c>
    </row>
    <row r="192575">
      <c r="A192575" s="3" t="str">
        <f> = °- SS ea |",38,True,False,2025-10-25 00:14:30,2.0_enhanced</f>
        <v>#ERROR!</v>
      </c>
    </row>
    <row r="192576">
      <c r="A192576" s="1" t="s">
        <v>60130</v>
      </c>
    </row>
    <row r="192577">
      <c r="A192577" s="1" t="s">
        <v>3534</v>
      </c>
    </row>
    <row r="192579">
      <c r="A192579" s="1" t="s">
        <v>60131</v>
      </c>
    </row>
    <row r="192581">
      <c r="A192581" s="1" t="s">
        <v>60132</v>
      </c>
    </row>
    <row r="192583">
      <c r="A192583" s="1" t="s">
        <v>60133</v>
      </c>
    </row>
    <row r="192585">
      <c r="A192585" s="1" t="s">
        <v>60134</v>
      </c>
    </row>
    <row r="192586">
      <c r="A192586" s="1" t="s">
        <v>60135</v>
      </c>
    </row>
    <row r="192588">
      <c r="A192588" s="1" t="s">
        <v>1516</v>
      </c>
    </row>
    <row r="192590">
      <c r="A192590" s="1" t="s">
        <v>60136</v>
      </c>
    </row>
    <row r="192592">
      <c r="A192592" s="1" t="s">
        <v>60137</v>
      </c>
    </row>
    <row r="192594">
      <c r="A192594" s="1" t="s">
        <v>60138</v>
      </c>
    </row>
    <row r="192596">
      <c r="A192596" s="1" t="s">
        <v>60139</v>
      </c>
    </row>
    <row r="192598">
      <c r="A192598" s="1" t="s">
        <v>60140</v>
      </c>
    </row>
    <row r="192600">
      <c r="A192600" s="1" t="s">
        <v>60141</v>
      </c>
    </row>
    <row r="192601">
      <c r="A192601" s="1" t="s">
        <v>60142</v>
      </c>
    </row>
    <row r="192602">
      <c r="A192602" s="1" t="s">
        <v>60131</v>
      </c>
    </row>
    <row r="192603">
      <c r="A192603" s="1" t="s">
        <v>60132</v>
      </c>
    </row>
    <row r="192604">
      <c r="A192604" s="1" t="s">
        <v>60133</v>
      </c>
    </row>
    <row r="192605">
      <c r="A192605" s="1" t="s">
        <v>60134</v>
      </c>
    </row>
    <row r="192606">
      <c r="A192606" s="1" t="s">
        <v>60135</v>
      </c>
    </row>
    <row r="192607">
      <c r="A192607" s="1" t="s">
        <v>60136</v>
      </c>
    </row>
    <row r="192608">
      <c r="A192608" s="1" t="s">
        <v>60137</v>
      </c>
    </row>
    <row r="192609">
      <c r="A192609" s="1" t="s">
        <v>60138</v>
      </c>
    </row>
    <row r="192610">
      <c r="A192610" s="1" t="s">
        <v>60139</v>
      </c>
    </row>
    <row r="192611">
      <c r="A192611" s="1" t="s">
        <v>60140</v>
      </c>
    </row>
    <row r="192612">
      <c r="A192612" s="1" t="s">
        <v>60143</v>
      </c>
    </row>
    <row r="192613">
      <c r="A192613" s="1" t="s">
        <v>60144</v>
      </c>
    </row>
    <row r="192615">
      <c r="A192615" s="1" t="s">
        <v>60145</v>
      </c>
    </row>
    <row r="192616">
      <c r="A192616" s="1" t="s">
        <v>60146</v>
      </c>
    </row>
    <row r="192618">
      <c r="A192618" s="1" t="s">
        <v>60147</v>
      </c>
    </row>
    <row r="192620">
      <c r="A192620" s="1" t="s">
        <v>60148</v>
      </c>
    </row>
    <row r="192621">
      <c r="A192621" s="1" t="s">
        <v>60149</v>
      </c>
    </row>
    <row r="192623">
      <c r="A192623" s="1" t="s">
        <v>60150</v>
      </c>
    </row>
    <row r="192624">
      <c r="A192624" s="1" t="s">
        <v>60151</v>
      </c>
    </row>
    <row r="192626">
      <c r="A192626" s="1" t="s">
        <v>60152</v>
      </c>
    </row>
    <row r="192628">
      <c r="A192628" s="1" t="s">
        <v>60153</v>
      </c>
    </row>
    <row r="192629">
      <c r="A192629" s="1" t="s">
        <v>60154</v>
      </c>
    </row>
    <row r="192631">
      <c r="A192631" s="1" t="s">
        <v>60155</v>
      </c>
    </row>
    <row r="192633">
      <c r="A192633" s="1" t="s">
        <v>60156</v>
      </c>
    </row>
    <row r="192635">
      <c r="A192635" s="1" t="s">
        <v>60157</v>
      </c>
    </row>
    <row r="192637">
      <c r="A192637" s="1" t="s">
        <v>60158</v>
      </c>
    </row>
    <row r="192639">
      <c r="A192639" s="1" t="s">
        <v>60159</v>
      </c>
    </row>
    <row r="192641">
      <c r="A192641" s="1" t="s">
        <v>60160</v>
      </c>
    </row>
    <row r="192642">
      <c r="A192642" s="1" t="s">
        <v>60146</v>
      </c>
    </row>
    <row r="192643">
      <c r="A192643" s="1" t="s">
        <v>60147</v>
      </c>
    </row>
    <row r="192644">
      <c r="A192644" s="1" t="s">
        <v>60148</v>
      </c>
    </row>
    <row r="192645">
      <c r="A192645" s="1" t="s">
        <v>60149</v>
      </c>
    </row>
    <row r="192646">
      <c r="A192646" s="1" t="s">
        <v>60150</v>
      </c>
    </row>
    <row r="192647">
      <c r="A192647" s="1" t="s">
        <v>60151</v>
      </c>
    </row>
    <row r="192648">
      <c r="A192648" s="1" t="s">
        <v>60152</v>
      </c>
    </row>
    <row r="192649">
      <c r="A192649" s="1" t="s">
        <v>60153</v>
      </c>
    </row>
    <row r="192650">
      <c r="A192650" s="1" t="s">
        <v>60154</v>
      </c>
    </row>
    <row r="192651">
      <c r="A192651" s="1" t="s">
        <v>60155</v>
      </c>
    </row>
    <row r="192652">
      <c r="A192652" s="1" t="s">
        <v>60156</v>
      </c>
    </row>
    <row r="192653">
      <c r="A192653" s="1" t="s">
        <v>60157</v>
      </c>
    </row>
    <row r="192654">
      <c r="A192654" s="1" t="s">
        <v>60158</v>
      </c>
    </row>
    <row r="192655">
      <c r="A192655" s="1" t="s">
        <v>60161</v>
      </c>
    </row>
    <row r="192656">
      <c r="A192656" s="1" t="s">
        <v>60162</v>
      </c>
    </row>
    <row r="192658">
      <c r="A192658" s="1" t="s">
        <v>60163</v>
      </c>
    </row>
    <row r="192660">
      <c r="A192660" s="1" t="s">
        <v>60164</v>
      </c>
    </row>
    <row r="192662">
      <c r="A192662" s="1" t="s">
        <v>60165</v>
      </c>
    </row>
    <row r="192664">
      <c r="A192664" s="1" t="s">
        <v>25203</v>
      </c>
    </row>
    <row r="192666">
      <c r="A192666" s="1" t="s">
        <v>25204</v>
      </c>
    </row>
    <row r="192668">
      <c r="A192668" s="1" t="s">
        <v>60166</v>
      </c>
    </row>
    <row r="192670">
      <c r="A192670" s="1" t="s">
        <v>60167</v>
      </c>
    </row>
    <row r="192672">
      <c r="A192672" s="1" t="s">
        <v>60168</v>
      </c>
    </row>
    <row r="192674">
      <c r="A192674" s="1" t="s">
        <v>60169</v>
      </c>
    </row>
    <row r="192676">
      <c r="A192676" s="1" t="s">
        <v>60170</v>
      </c>
    </row>
    <row r="192677">
      <c r="A192677" s="1" t="s">
        <v>60163</v>
      </c>
    </row>
    <row r="192678">
      <c r="A192678" s="1" t="s">
        <v>60164</v>
      </c>
    </row>
    <row r="192679">
      <c r="A192679" s="1" t="s">
        <v>60165</v>
      </c>
    </row>
    <row r="192680">
      <c r="A192680" s="1" t="s">
        <v>25204</v>
      </c>
    </row>
    <row r="192681">
      <c r="A192681" s="1" t="s">
        <v>60166</v>
      </c>
    </row>
    <row r="192682">
      <c r="A192682" s="1" t="s">
        <v>60167</v>
      </c>
    </row>
    <row r="192683">
      <c r="A192683" s="1" t="s">
        <v>60168</v>
      </c>
    </row>
    <row r="192684">
      <c r="A192684" s="1" t="s">
        <v>60171</v>
      </c>
    </row>
    <row r="192685">
      <c r="A192685" s="1" t="s">
        <v>60172</v>
      </c>
    </row>
    <row r="192687">
      <c r="A192687" s="1" t="s">
        <v>26700</v>
      </c>
    </row>
    <row r="192689">
      <c r="A192689" s="1" t="s">
        <v>26701</v>
      </c>
    </row>
    <row r="192691">
      <c r="A192691" s="1" t="s">
        <v>26702</v>
      </c>
    </row>
    <row r="192693">
      <c r="A192693" s="1" t="s">
        <v>26703</v>
      </c>
    </row>
    <row r="192695">
      <c r="A192695" s="1" t="s">
        <v>26704</v>
      </c>
    </row>
    <row r="192696">
      <c r="A192696" s="1" t="s">
        <v>26705</v>
      </c>
    </row>
    <row r="192698">
      <c r="A192698" s="1" t="s">
        <v>13879</v>
      </c>
    </row>
    <row r="192700">
      <c r="A192700" s="1" t="s">
        <v>26706</v>
      </c>
    </row>
    <row r="192701">
      <c r="A192701" s="1" t="s">
        <v>26707</v>
      </c>
    </row>
    <row r="192703">
      <c r="A192703" s="1" t="s">
        <v>26708</v>
      </c>
    </row>
    <row r="192705">
      <c r="A192705" s="1" t="s">
        <v>26709</v>
      </c>
    </row>
    <row r="192707">
      <c r="A192707" s="1" t="s">
        <v>26710</v>
      </c>
    </row>
    <row r="192709">
      <c r="A192709" s="1" t="s">
        <v>26711</v>
      </c>
    </row>
    <row r="192710">
      <c r="A192710" s="1" t="s">
        <v>26712</v>
      </c>
    </row>
    <row r="192711">
      <c r="A192711" s="1" t="s">
        <v>26713</v>
      </c>
    </row>
    <row r="192712">
      <c r="A192712" s="1" t="s">
        <v>26714</v>
      </c>
    </row>
    <row r="192714">
      <c r="A192714" s="1" t="s">
        <v>26715</v>
      </c>
    </row>
    <row r="192716">
      <c r="A192716" s="1" t="s">
        <v>26716</v>
      </c>
    </row>
    <row r="192718">
      <c r="A192718" s="1" t="s">
        <v>26717</v>
      </c>
    </row>
    <row r="192720">
      <c r="A192720" s="1" t="s">
        <v>26718</v>
      </c>
    </row>
    <row r="192721">
      <c r="A192721" s="1" t="s">
        <v>26719</v>
      </c>
    </row>
    <row r="192723">
      <c r="A192723" s="1" t="s">
        <v>1846</v>
      </c>
    </row>
    <row r="192725">
      <c r="A192725" s="1" t="s">
        <v>26720</v>
      </c>
    </row>
    <row r="192727">
      <c r="A192727" s="1" t="s">
        <v>26721</v>
      </c>
    </row>
    <row r="192729">
      <c r="A192729" s="1" t="s">
        <v>26722</v>
      </c>
    </row>
    <row r="192730">
      <c r="A192730" s="1" t="s">
        <v>26700</v>
      </c>
    </row>
    <row r="192731">
      <c r="A192731" s="1" t="s">
        <v>26701</v>
      </c>
    </row>
    <row r="192732">
      <c r="A192732" s="1" t="s">
        <v>26702</v>
      </c>
    </row>
    <row r="192733">
      <c r="A192733" s="1" t="s">
        <v>26703</v>
      </c>
    </row>
    <row r="192734">
      <c r="A192734" s="1" t="s">
        <v>26704</v>
      </c>
    </row>
    <row r="192735">
      <c r="A192735" s="1" t="s">
        <v>26705</v>
      </c>
    </row>
    <row r="192736">
      <c r="A192736" s="1" t="s">
        <v>26706</v>
      </c>
    </row>
    <row r="192737">
      <c r="A192737" s="1" t="s">
        <v>26707</v>
      </c>
    </row>
    <row r="192738">
      <c r="A192738" s="1" t="s">
        <v>26708</v>
      </c>
    </row>
    <row r="192739">
      <c r="A192739" s="1" t="s">
        <v>26709</v>
      </c>
    </row>
    <row r="192740">
      <c r="A192740" s="1" t="s">
        <v>26710</v>
      </c>
    </row>
    <row r="192741">
      <c r="A192741" s="1" t="s">
        <v>26711</v>
      </c>
    </row>
    <row r="192742">
      <c r="A192742" s="1" t="s">
        <v>26712</v>
      </c>
    </row>
    <row r="192743">
      <c r="A192743" s="1" t="s">
        <v>26713</v>
      </c>
    </row>
    <row r="192744">
      <c r="A192744" s="1" t="s">
        <v>26714</v>
      </c>
    </row>
    <row r="192745">
      <c r="A192745" s="1" t="s">
        <v>26715</v>
      </c>
    </row>
    <row r="192746">
      <c r="A192746" s="1" t="s">
        <v>26717</v>
      </c>
    </row>
    <row r="192747">
      <c r="A192747" s="1" t="s">
        <v>26718</v>
      </c>
    </row>
    <row r="192748">
      <c r="A192748" s="1" t="s">
        <v>26719</v>
      </c>
    </row>
    <row r="192749">
      <c r="A192749" s="1" t="s">
        <v>26720</v>
      </c>
    </row>
    <row r="192750">
      <c r="A192750" s="1" t="s">
        <v>26723</v>
      </c>
    </row>
    <row r="192751">
      <c r="A192751" s="1" t="s">
        <v>60173</v>
      </c>
    </row>
    <row r="192753">
      <c r="A192753" s="1" t="s">
        <v>60174</v>
      </c>
    </row>
    <row r="192755">
      <c r="A192755" s="1" t="s">
        <v>11472</v>
      </c>
    </row>
    <row r="192757">
      <c r="A192757" s="1" t="s">
        <v>60175</v>
      </c>
    </row>
    <row r="192759">
      <c r="A192759" s="1" t="s">
        <v>60176</v>
      </c>
    </row>
    <row r="192760">
      <c r="A192760" s="1" t="s">
        <v>60177</v>
      </c>
    </row>
    <row r="192762">
      <c r="A192762" s="1" t="s">
        <v>60178</v>
      </c>
    </row>
    <row r="192763">
      <c r="A192763" s="1" t="s">
        <v>60179</v>
      </c>
    </row>
    <row r="192765">
      <c r="A192765" s="1" t="s">
        <v>60180</v>
      </c>
    </row>
    <row r="192767">
      <c r="A192767" s="1" t="s">
        <v>60181</v>
      </c>
    </row>
    <row r="192769">
      <c r="A192769" s="1" t="s">
        <v>60182</v>
      </c>
    </row>
    <row r="192771">
      <c r="A192771" s="1" t="s">
        <v>60183</v>
      </c>
    </row>
    <row r="192773">
      <c r="A192773" s="1" t="s">
        <v>60184</v>
      </c>
    </row>
    <row r="192774">
      <c r="A192774" s="1" t="s">
        <v>60185</v>
      </c>
    </row>
    <row r="192775">
      <c r="A192775" s="1" t="s">
        <v>60186</v>
      </c>
    </row>
    <row r="192777">
      <c r="A192777" s="1" t="s">
        <v>60187</v>
      </c>
    </row>
    <row r="192779">
      <c r="A192779" s="1" t="s">
        <v>60188</v>
      </c>
    </row>
    <row r="192780">
      <c r="A192780" s="1" t="s">
        <v>60189</v>
      </c>
    </row>
    <row r="192782">
      <c r="A192782" s="1" t="s">
        <v>950</v>
      </c>
    </row>
    <row r="192784">
      <c r="A192784" s="1" t="s">
        <v>60190</v>
      </c>
    </row>
    <row r="192786">
      <c r="A192786" s="1" t="s">
        <v>60191</v>
      </c>
    </row>
    <row r="192788">
      <c r="A192788" s="1" t="s">
        <v>60192</v>
      </c>
    </row>
    <row r="192789">
      <c r="A192789" s="1" t="s">
        <v>60174</v>
      </c>
    </row>
    <row r="192790">
      <c r="A192790" s="1" t="s">
        <v>11472</v>
      </c>
    </row>
    <row r="192791">
      <c r="A192791" s="1" t="s">
        <v>60176</v>
      </c>
    </row>
    <row r="192792">
      <c r="A192792" s="1" t="s">
        <v>60177</v>
      </c>
    </row>
    <row r="192793">
      <c r="A192793" s="1" t="s">
        <v>60178</v>
      </c>
    </row>
    <row r="192794">
      <c r="A192794" s="1" t="s">
        <v>60179</v>
      </c>
    </row>
    <row r="192795">
      <c r="A192795" s="1" t="s">
        <v>60180</v>
      </c>
    </row>
    <row r="192796">
      <c r="A192796" s="1" t="s">
        <v>60181</v>
      </c>
    </row>
    <row r="192797">
      <c r="A192797" s="1" t="s">
        <v>60182</v>
      </c>
    </row>
    <row r="192798">
      <c r="A192798" s="1" t="s">
        <v>60183</v>
      </c>
    </row>
    <row r="192799">
      <c r="A192799" s="1" t="s">
        <v>60184</v>
      </c>
    </row>
    <row r="192800">
      <c r="A192800" s="1" t="s">
        <v>60185</v>
      </c>
    </row>
    <row r="192801">
      <c r="A192801" s="1" t="s">
        <v>60186</v>
      </c>
    </row>
    <row r="192802">
      <c r="A192802" s="1" t="s">
        <v>60187</v>
      </c>
    </row>
    <row r="192803">
      <c r="A192803" s="1" t="s">
        <v>60188</v>
      </c>
    </row>
    <row r="192804">
      <c r="A192804" s="1" t="s">
        <v>60189</v>
      </c>
    </row>
    <row r="192805">
      <c r="A192805" s="1" t="s">
        <v>60190</v>
      </c>
    </row>
    <row r="192806">
      <c r="A192806" s="1" t="s">
        <v>60193</v>
      </c>
    </row>
    <row r="192807">
      <c r="A192807" s="1" t="s">
        <v>60194</v>
      </c>
    </row>
    <row r="192809">
      <c r="A192809" s="1" t="s">
        <v>60195</v>
      </c>
    </row>
    <row r="192811">
      <c r="A192811" s="1" t="s">
        <v>60196</v>
      </c>
    </row>
    <row r="192813">
      <c r="A192813" s="1" t="s">
        <v>60197</v>
      </c>
    </row>
    <row r="192815">
      <c r="A192815" s="1" t="s">
        <v>60198</v>
      </c>
    </row>
    <row r="192816">
      <c r="A192816" s="1" t="s">
        <v>60199</v>
      </c>
    </row>
    <row r="192818">
      <c r="A192818" s="1" t="s">
        <v>60200</v>
      </c>
    </row>
    <row r="192820">
      <c r="A192820" s="1" t="s">
        <v>60201</v>
      </c>
    </row>
    <row r="192822">
      <c r="A192822" s="1" t="s">
        <v>60202</v>
      </c>
    </row>
    <row r="192824">
      <c r="A192824" s="1" t="s">
        <v>60203</v>
      </c>
    </row>
    <row r="192826">
      <c r="A192826" s="1" t="s">
        <v>60204</v>
      </c>
    </row>
    <row r="192827">
      <c r="A192827" s="1" t="s">
        <v>60205</v>
      </c>
    </row>
    <row r="192828">
      <c r="A192828" s="1" t="s">
        <v>60195</v>
      </c>
    </row>
    <row r="192829">
      <c r="A192829" s="1" t="s">
        <v>60196</v>
      </c>
    </row>
    <row r="192830">
      <c r="A192830" s="1" t="s">
        <v>60197</v>
      </c>
    </row>
    <row r="192831">
      <c r="A192831" s="1" t="s">
        <v>60198</v>
      </c>
    </row>
    <row r="192832">
      <c r="A192832" s="1" t="s">
        <v>60199</v>
      </c>
    </row>
    <row r="192833">
      <c r="A192833" s="1" t="s">
        <v>60200</v>
      </c>
    </row>
    <row r="192834">
      <c r="A192834" s="1" t="s">
        <v>60201</v>
      </c>
    </row>
    <row r="192835">
      <c r="A192835" s="1" t="s">
        <v>60202</v>
      </c>
    </row>
    <row r="192836">
      <c r="A192836" s="1" t="s">
        <v>60203</v>
      </c>
    </row>
    <row r="192837">
      <c r="A192837" s="1" t="s">
        <v>60206</v>
      </c>
    </row>
    <row r="192838">
      <c r="A192838" s="1" t="s">
        <v>60207</v>
      </c>
    </row>
    <row r="192840">
      <c r="A192840" s="1" t="s">
        <v>60208</v>
      </c>
    </row>
    <row r="192842">
      <c r="A192842" s="1" t="s">
        <v>60209</v>
      </c>
    </row>
    <row r="192843">
      <c r="A192843" s="1" t="s">
        <v>60210</v>
      </c>
    </row>
    <row r="192845">
      <c r="A192845" s="1" t="s">
        <v>60211</v>
      </c>
    </row>
    <row r="192846">
      <c r="A192846" s="1" t="s">
        <v>60212</v>
      </c>
    </row>
    <row r="192848">
      <c r="A192848" s="1" t="s">
        <v>60213</v>
      </c>
    </row>
    <row r="192849">
      <c r="A192849" s="1" t="s">
        <v>60214</v>
      </c>
    </row>
    <row r="192850">
      <c r="A192850" s="1" t="s">
        <v>21494</v>
      </c>
    </row>
    <row r="192851">
      <c r="A192851" s="1" t="s">
        <v>60215</v>
      </c>
    </row>
    <row r="192852">
      <c r="A192852" s="1" t="s">
        <v>60216</v>
      </c>
    </row>
    <row r="192854">
      <c r="A192854" s="1" t="s">
        <v>60217</v>
      </c>
    </row>
    <row r="192855">
      <c r="A192855" s="1" t="s">
        <v>60218</v>
      </c>
    </row>
    <row r="192857">
      <c r="A192857" s="1" t="s">
        <v>24838</v>
      </c>
    </row>
    <row r="192858">
      <c r="A192858" s="1" t="s">
        <v>60219</v>
      </c>
    </row>
    <row r="192859">
      <c r="A192859" s="1" t="s">
        <v>24840</v>
      </c>
    </row>
    <row r="192861">
      <c r="A192861" s="1" t="s">
        <v>24841</v>
      </c>
    </row>
    <row r="192863">
      <c r="A192863" s="1" t="s">
        <v>12239</v>
      </c>
    </row>
    <row r="192865">
      <c r="A192865" s="1" t="s">
        <v>60220</v>
      </c>
    </row>
    <row r="192866">
      <c r="A192866" s="1" t="s">
        <v>60208</v>
      </c>
    </row>
    <row r="192867">
      <c r="A192867" s="1" t="s">
        <v>60209</v>
      </c>
    </row>
    <row r="192868">
      <c r="A192868" s="1" t="s">
        <v>60210</v>
      </c>
    </row>
    <row r="192869">
      <c r="A192869" s="1" t="s">
        <v>60211</v>
      </c>
    </row>
    <row r="192870">
      <c r="A192870" s="1" t="s">
        <v>60212</v>
      </c>
    </row>
    <row r="192871">
      <c r="A192871" s="1" t="s">
        <v>60214</v>
      </c>
    </row>
    <row r="192872">
      <c r="A192872" s="1" t="s">
        <v>60216</v>
      </c>
    </row>
    <row r="192873">
      <c r="A192873" s="1" t="s">
        <v>60217</v>
      </c>
    </row>
    <row r="192874">
      <c r="A192874" s="1" t="s">
        <v>60218</v>
      </c>
    </row>
    <row r="192875">
      <c r="A192875" s="1" t="s">
        <v>24838</v>
      </c>
    </row>
    <row r="192876">
      <c r="A192876" s="1" t="s">
        <v>60219</v>
      </c>
    </row>
    <row r="192877">
      <c r="A192877" s="1" t="s">
        <v>24840</v>
      </c>
    </row>
    <row r="192878">
      <c r="A192878" s="1" t="s">
        <v>60221</v>
      </c>
    </row>
    <row r="192879">
      <c r="A192879" s="1" t="s">
        <v>60222</v>
      </c>
    </row>
    <row r="192881">
      <c r="A192881" s="1" t="s">
        <v>60223</v>
      </c>
    </row>
    <row r="192882">
      <c r="A192882" s="1" t="s">
        <v>24700</v>
      </c>
    </row>
    <row r="192884">
      <c r="A192884" s="1" t="s">
        <v>60224</v>
      </c>
    </row>
    <row r="192885">
      <c r="A192885" s="1" t="s">
        <v>60225</v>
      </c>
    </row>
    <row r="192886">
      <c r="A192886" s="1" t="s">
        <v>173</v>
      </c>
    </row>
    <row r="192888">
      <c r="A192888" s="1" t="s">
        <v>60226</v>
      </c>
    </row>
    <row r="192889">
      <c r="A192889" s="1" t="s">
        <v>60227</v>
      </c>
    </row>
    <row r="192890">
      <c r="A192890" s="1" t="s">
        <v>60228</v>
      </c>
    </row>
    <row r="192891">
      <c r="A192891" s="1" t="s">
        <v>60229</v>
      </c>
    </row>
    <row r="192892">
      <c r="A192892" s="1" t="s">
        <v>60230</v>
      </c>
    </row>
    <row r="192894">
      <c r="A192894" s="1" t="s">
        <v>60231</v>
      </c>
    </row>
    <row r="192895">
      <c r="A192895" s="1" t="s">
        <v>60232</v>
      </c>
    </row>
    <row r="192896">
      <c r="A192896" s="1" t="s">
        <v>60233</v>
      </c>
    </row>
    <row r="192897">
      <c r="A192897" s="1" t="s">
        <v>60234</v>
      </c>
    </row>
    <row r="192899">
      <c r="A192899" s="1" t="s">
        <v>60235</v>
      </c>
    </row>
    <row r="192901">
      <c r="A192901" s="1" t="s">
        <v>60236</v>
      </c>
    </row>
    <row r="192903">
      <c r="A192903" s="1" t="s">
        <v>884</v>
      </c>
    </row>
    <row r="192905">
      <c r="A192905" s="1" t="s">
        <v>60237</v>
      </c>
    </row>
    <row r="192906">
      <c r="A192906" s="1" t="s">
        <v>60238</v>
      </c>
    </row>
    <row r="192907">
      <c r="A192907" s="1" t="s">
        <v>60223</v>
      </c>
    </row>
    <row r="192908">
      <c r="A192908" s="1" t="s">
        <v>24700</v>
      </c>
    </row>
    <row r="192909">
      <c r="A192909" s="1" t="s">
        <v>60224</v>
      </c>
    </row>
    <row r="192910">
      <c r="A192910" s="1" t="s">
        <v>60225</v>
      </c>
    </row>
    <row r="192911">
      <c r="A192911" s="1" t="s">
        <v>173</v>
      </c>
    </row>
    <row r="192912">
      <c r="A192912" s="1" t="s">
        <v>60226</v>
      </c>
    </row>
    <row r="192913">
      <c r="A192913" s="1" t="s">
        <v>60227</v>
      </c>
    </row>
    <row r="192914">
      <c r="A192914" s="1" t="s">
        <v>60228</v>
      </c>
    </row>
    <row r="192915">
      <c r="A192915" s="1" t="s">
        <v>60229</v>
      </c>
    </row>
    <row r="192916">
      <c r="A192916" s="1" t="s">
        <v>60230</v>
      </c>
    </row>
    <row r="192917">
      <c r="A192917" s="1" t="s">
        <v>60231</v>
      </c>
    </row>
    <row r="192918">
      <c r="A192918" s="1" t="s">
        <v>60232</v>
      </c>
    </row>
    <row r="192919">
      <c r="A192919" s="1" t="s">
        <v>60233</v>
      </c>
    </row>
    <row r="192920">
      <c r="A192920" s="1" t="s">
        <v>60234</v>
      </c>
    </row>
    <row r="192921">
      <c r="A192921" s="1" t="s">
        <v>60235</v>
      </c>
    </row>
    <row r="192922">
      <c r="A192922" s="1" t="s">
        <v>60236</v>
      </c>
    </row>
    <row r="192923">
      <c r="A192923" s="1" t="s">
        <v>60239</v>
      </c>
    </row>
    <row r="192924">
      <c r="A192924" s="1" t="s">
        <v>60240</v>
      </c>
    </row>
    <row r="192925">
      <c r="A192925" s="1" t="s">
        <v>60241</v>
      </c>
    </row>
    <row r="192926">
      <c r="A192926" s="1" t="s">
        <v>60242</v>
      </c>
    </row>
    <row r="192928">
      <c r="A192928" s="1" t="s">
        <v>60243</v>
      </c>
    </row>
    <row r="192929">
      <c r="A192929" s="1" t="s">
        <v>60244</v>
      </c>
    </row>
    <row r="192930">
      <c r="A192930" s="1" t="s">
        <v>60245</v>
      </c>
    </row>
    <row r="192931">
      <c r="A192931" s="1" t="s">
        <v>60246</v>
      </c>
    </row>
    <row r="192932">
      <c r="A192932" s="1" t="s">
        <v>24641</v>
      </c>
    </row>
    <row r="192933">
      <c r="A192933" s="1" t="s">
        <v>60247</v>
      </c>
    </row>
    <row r="192934">
      <c r="A192934" s="1" t="s">
        <v>24643</v>
      </c>
    </row>
    <row r="192936">
      <c r="A192936" s="1" t="s">
        <v>60248</v>
      </c>
    </row>
    <row r="192937">
      <c r="A192937" s="1" t="s">
        <v>60249</v>
      </c>
    </row>
    <row r="192938">
      <c r="A192938" s="1" t="s">
        <v>60250</v>
      </c>
    </row>
    <row r="192939">
      <c r="A192939" s="1" t="s">
        <v>60251</v>
      </c>
    </row>
    <row r="192940">
      <c r="A192940" s="1" t="s">
        <v>60252</v>
      </c>
    </row>
    <row r="192941">
      <c r="A192941" s="1" t="s">
        <v>60253</v>
      </c>
    </row>
    <row r="192942">
      <c r="A192942" s="1" t="s">
        <v>60254</v>
      </c>
    </row>
    <row r="192943">
      <c r="A192943" s="1" t="s">
        <v>60255</v>
      </c>
    </row>
    <row r="192944">
      <c r="A192944" s="1" t="s">
        <v>60256</v>
      </c>
    </row>
    <row r="192945">
      <c r="A192945" s="1" t="s">
        <v>60257</v>
      </c>
    </row>
    <row r="192946">
      <c r="A192946" s="1" t="s">
        <v>60258</v>
      </c>
    </row>
    <row r="192947">
      <c r="A192947" s="1" t="s">
        <v>60259</v>
      </c>
    </row>
    <row r="192948">
      <c r="A192948" s="1" t="s">
        <v>60260</v>
      </c>
    </row>
    <row r="192950">
      <c r="A192950" s="1" t="s">
        <v>60261</v>
      </c>
    </row>
    <row r="192952">
      <c r="A192952" s="1" t="s">
        <v>60262</v>
      </c>
    </row>
    <row r="192954">
      <c r="A192954" s="1" t="s">
        <v>60263</v>
      </c>
    </row>
    <row r="192956">
      <c r="A192956" s="1" t="s">
        <v>24660</v>
      </c>
    </row>
    <row r="192958">
      <c r="A192958" s="1" t="s">
        <v>24661</v>
      </c>
    </row>
    <row r="192960">
      <c r="A192960" s="1" t="s">
        <v>60264</v>
      </c>
    </row>
    <row r="192961">
      <c r="A192961" s="1" t="s">
        <v>24663</v>
      </c>
    </row>
    <row r="192963">
      <c r="A192963" s="1" t="s">
        <v>3156</v>
      </c>
    </row>
    <row r="192965">
      <c r="A192965" s="1" t="s">
        <v>60265</v>
      </c>
    </row>
    <row r="192966">
      <c r="A192966" s="1" t="s">
        <v>60241</v>
      </c>
    </row>
    <row r="192967">
      <c r="A192967" s="1" t="s">
        <v>60242</v>
      </c>
    </row>
    <row r="192968">
      <c r="A192968" s="1" t="s">
        <v>60243</v>
      </c>
    </row>
    <row r="192969">
      <c r="A192969" s="1" t="s">
        <v>60244</v>
      </c>
    </row>
    <row r="192970">
      <c r="A192970" s="1" t="s">
        <v>60245</v>
      </c>
    </row>
    <row r="192971">
      <c r="A192971" s="1" t="s">
        <v>60246</v>
      </c>
    </row>
    <row r="192972">
      <c r="A192972" s="1" t="s">
        <v>24641</v>
      </c>
    </row>
    <row r="192973">
      <c r="A192973" s="1" t="s">
        <v>60247</v>
      </c>
    </row>
    <row r="192974">
      <c r="A192974" s="1" t="s">
        <v>24643</v>
      </c>
    </row>
    <row r="192975">
      <c r="A192975" s="1" t="s">
        <v>60248</v>
      </c>
    </row>
    <row r="192976">
      <c r="A192976" s="1" t="s">
        <v>60249</v>
      </c>
    </row>
    <row r="192977">
      <c r="A192977" s="1" t="s">
        <v>60250</v>
      </c>
    </row>
    <row r="192978">
      <c r="A192978" s="1" t="s">
        <v>60251</v>
      </c>
    </row>
    <row r="192979">
      <c r="A192979" s="1" t="s">
        <v>60252</v>
      </c>
    </row>
    <row r="192980">
      <c r="A192980" s="1" t="s">
        <v>60253</v>
      </c>
    </row>
    <row r="192981">
      <c r="A192981" s="1" t="s">
        <v>60254</v>
      </c>
    </row>
    <row r="192982">
      <c r="A192982" s="1" t="s">
        <v>60255</v>
      </c>
    </row>
    <row r="192983">
      <c r="A192983" s="1" t="s">
        <v>60256</v>
      </c>
    </row>
    <row r="192984">
      <c r="A192984" s="1" t="s">
        <v>60257</v>
      </c>
    </row>
    <row r="192985">
      <c r="A192985" s="1" t="s">
        <v>60258</v>
      </c>
    </row>
    <row r="192986">
      <c r="A192986" s="1" t="s">
        <v>60259</v>
      </c>
    </row>
    <row r="192987">
      <c r="A192987" s="1" t="s">
        <v>60260</v>
      </c>
    </row>
    <row r="192988">
      <c r="A192988" s="1" t="s">
        <v>60261</v>
      </c>
    </row>
    <row r="192989">
      <c r="A192989" s="1" t="s">
        <v>60262</v>
      </c>
    </row>
    <row r="192990">
      <c r="A192990" s="1" t="s">
        <v>60263</v>
      </c>
    </row>
    <row r="192991">
      <c r="A192991" s="1" t="s">
        <v>24660</v>
      </c>
    </row>
    <row r="192992">
      <c r="A192992" s="1" t="s">
        <v>24661</v>
      </c>
    </row>
    <row r="192993">
      <c r="A192993" s="1" t="s">
        <v>60264</v>
      </c>
    </row>
    <row r="192994">
      <c r="A192994" s="1" t="s">
        <v>60266</v>
      </c>
    </row>
    <row r="192995">
      <c r="A192995" s="1" t="s">
        <v>60267</v>
      </c>
    </row>
    <row r="192996">
      <c r="A192996" s="1" t="s">
        <v>60268</v>
      </c>
    </row>
    <row r="192997">
      <c r="A192997" s="1" t="s">
        <v>60269</v>
      </c>
    </row>
    <row r="192998">
      <c r="A192998" s="1" t="s">
        <v>42864</v>
      </c>
    </row>
    <row r="192999">
      <c r="A192999" s="1" t="s">
        <v>60270</v>
      </c>
    </row>
    <row r="193000">
      <c r="A193000" s="1" t="s">
        <v>60271</v>
      </c>
    </row>
    <row r="193001">
      <c r="A193001" s="1" t="s">
        <v>60272</v>
      </c>
    </row>
    <row r="193002">
      <c r="A193002" s="1" t="s">
        <v>60273</v>
      </c>
    </row>
    <row r="193003">
      <c r="A193003" s="1" t="s">
        <v>60274</v>
      </c>
    </row>
    <row r="193004">
      <c r="A193004" s="1" t="s">
        <v>60268</v>
      </c>
    </row>
    <row r="193005">
      <c r="A193005" s="1" t="s">
        <v>60269</v>
      </c>
    </row>
    <row r="193006">
      <c r="A193006" s="1" t="s">
        <v>42864</v>
      </c>
    </row>
    <row r="193007">
      <c r="A193007" s="1" t="s">
        <v>60270</v>
      </c>
    </row>
    <row r="193008">
      <c r="A193008" s="1" t="s">
        <v>60271</v>
      </c>
    </row>
    <row r="193009">
      <c r="A193009" s="1" t="s">
        <v>60272</v>
      </c>
    </row>
    <row r="193010">
      <c r="A193010" s="1" t="s">
        <v>60273</v>
      </c>
    </row>
    <row r="193011">
      <c r="A193011" s="1" t="s">
        <v>60275</v>
      </c>
    </row>
    <row r="193012">
      <c r="A193012" s="1" t="s">
        <v>60276</v>
      </c>
    </row>
    <row r="193013">
      <c r="A193013" s="1" t="s">
        <v>26725</v>
      </c>
    </row>
    <row r="193014">
      <c r="A193014" s="1" t="s">
        <v>26726</v>
      </c>
    </row>
    <row r="193015">
      <c r="A193015" s="1" t="s">
        <v>966</v>
      </c>
    </row>
    <row r="193016">
      <c r="A193016" s="1" t="s">
        <v>26727</v>
      </c>
    </row>
    <row r="193017">
      <c r="A193017" s="1" t="s">
        <v>9571</v>
      </c>
    </row>
    <row r="193018">
      <c r="A193018" s="1" t="s">
        <v>26728</v>
      </c>
    </row>
    <row r="193019">
      <c r="A193019" s="1" t="s">
        <v>26729</v>
      </c>
    </row>
    <row r="193020">
      <c r="A193020" s="1" t="s">
        <v>26730</v>
      </c>
    </row>
    <row r="193021">
      <c r="A193021" s="1" t="s">
        <v>977</v>
      </c>
    </row>
    <row r="193022">
      <c r="A193022" s="1" t="s">
        <v>26731</v>
      </c>
    </row>
    <row r="193023">
      <c r="A193023" s="1" t="s">
        <v>26732</v>
      </c>
    </row>
    <row r="193024">
      <c r="A193024" s="3" t="str">
        <f> LER</f>
        <v>#NAME?</v>
      </c>
    </row>
    <row r="193025">
      <c r="A193025" s="1" t="s">
        <v>26733</v>
      </c>
    </row>
    <row r="193026">
      <c r="A193026" s="1" t="s">
        <v>26734</v>
      </c>
    </row>
    <row r="193027">
      <c r="A193027" s="1" t="s">
        <v>11497</v>
      </c>
    </row>
    <row r="193028">
      <c r="A193028" s="1" t="s">
        <v>26735</v>
      </c>
    </row>
    <row r="193029">
      <c r="A193029" s="1">
        <v>7.0</v>
      </c>
    </row>
    <row r="193030">
      <c r="A193030" s="1" t="s">
        <v>26736</v>
      </c>
    </row>
    <row r="193031">
      <c r="A193031" s="1" t="s">
        <v>26737</v>
      </c>
    </row>
    <row r="193032">
      <c r="A193032" s="1" t="s">
        <v>1231</v>
      </c>
    </row>
    <row r="193033">
      <c r="A193033" s="1" t="s">
        <v>26738</v>
      </c>
    </row>
    <row r="193034">
      <c r="A193034" s="1" t="s">
        <v>26728</v>
      </c>
    </row>
    <row r="193035">
      <c r="A193035" s="1" t="s">
        <v>26729</v>
      </c>
    </row>
    <row r="193036">
      <c r="A193036" s="1" t="s">
        <v>26730</v>
      </c>
    </row>
    <row r="193037">
      <c r="A193037" s="1" t="s">
        <v>26731</v>
      </c>
    </row>
    <row r="193038">
      <c r="A193038" s="1" t="s">
        <v>26732</v>
      </c>
    </row>
    <row r="193039">
      <c r="A193039" s="3" t="str">
        <f> LER</f>
        <v>#NAME?</v>
      </c>
    </row>
    <row r="193040">
      <c r="A193040" s="1" t="s">
        <v>26733</v>
      </c>
    </row>
    <row r="193041">
      <c r="A193041" s="1" t="s">
        <v>26734</v>
      </c>
    </row>
    <row r="193042">
      <c r="A193042" s="1" t="s">
        <v>26735</v>
      </c>
    </row>
    <row r="193043">
      <c r="A193043" s="1" t="s">
        <v>26736</v>
      </c>
    </row>
    <row r="193044">
      <c r="A193044" s="1" t="s">
        <v>26737</v>
      </c>
    </row>
    <row r="193045">
      <c r="A193045" s="1" t="s">
        <v>26739</v>
      </c>
    </row>
    <row r="193046">
      <c r="A193046" s="1" t="s">
        <v>60277</v>
      </c>
    </row>
    <row r="193048">
      <c r="A193048" s="1" t="s">
        <v>60278</v>
      </c>
    </row>
    <row r="193049">
      <c r="A193049" s="1" t="s">
        <v>60279</v>
      </c>
    </row>
    <row r="193051">
      <c r="A193051" s="1" t="s">
        <v>60280</v>
      </c>
    </row>
    <row r="193052">
      <c r="A193052" s="1" t="s">
        <v>60281</v>
      </c>
    </row>
    <row r="193053">
      <c r="A193053" s="1" t="s">
        <v>60282</v>
      </c>
    </row>
    <row r="193054">
      <c r="A193054" s="1" t="s">
        <v>60283</v>
      </c>
    </row>
    <row r="193055">
      <c r="A193055" s="1" t="s">
        <v>60284</v>
      </c>
    </row>
    <row r="193057">
      <c r="A193057" s="1" t="s">
        <v>60285</v>
      </c>
    </row>
    <row r="193058">
      <c r="A193058" s="1" t="s">
        <v>60286</v>
      </c>
    </row>
    <row r="193059">
      <c r="A193059" s="1" t="s">
        <v>60287</v>
      </c>
    </row>
    <row r="193060">
      <c r="A193060" s="1" t="s">
        <v>60288</v>
      </c>
    </row>
    <row r="193061">
      <c r="A193061" s="1" t="s">
        <v>60289</v>
      </c>
    </row>
    <row r="193062">
      <c r="A193062" s="1" t="s">
        <v>60290</v>
      </c>
    </row>
    <row r="193063">
      <c r="A193063" s="1" t="s">
        <v>60291</v>
      </c>
    </row>
    <row r="193064">
      <c r="A193064" s="1" t="s">
        <v>60292</v>
      </c>
    </row>
    <row r="193065">
      <c r="A193065" s="1" t="s">
        <v>60293</v>
      </c>
    </row>
    <row r="193066">
      <c r="A193066" s="1" t="s">
        <v>60294</v>
      </c>
    </row>
    <row r="193068">
      <c r="A193068" s="1" t="s">
        <v>60295</v>
      </c>
    </row>
    <row r="193069">
      <c r="A193069" s="1" t="s">
        <v>60296</v>
      </c>
    </row>
    <row r="193070">
      <c r="A193070" s="1" t="s">
        <v>60297</v>
      </c>
    </row>
    <row r="193071">
      <c r="A193071" s="1" t="s">
        <v>60298</v>
      </c>
    </row>
    <row r="193072">
      <c r="A193072" s="1" t="s">
        <v>60299</v>
      </c>
    </row>
    <row r="193074">
      <c r="A193074" s="1" t="s">
        <v>60300</v>
      </c>
    </row>
    <row r="193076">
      <c r="A193076" s="1" t="s">
        <v>60301</v>
      </c>
    </row>
    <row r="193078">
      <c r="A193078" s="1" t="s">
        <v>60302</v>
      </c>
    </row>
    <row r="193080">
      <c r="A193080" s="1" t="s">
        <v>60303</v>
      </c>
    </row>
    <row r="193082">
      <c r="A193082" s="1" t="s">
        <v>60304</v>
      </c>
    </row>
    <row r="193083">
      <c r="A193083" s="1" t="s">
        <v>60278</v>
      </c>
    </row>
    <row r="193084">
      <c r="A193084" s="1" t="s">
        <v>60279</v>
      </c>
    </row>
    <row r="193085">
      <c r="A193085" s="1" t="s">
        <v>60280</v>
      </c>
    </row>
    <row r="193086">
      <c r="A193086" s="1" t="s">
        <v>60281</v>
      </c>
    </row>
    <row r="193087">
      <c r="A193087" s="1" t="s">
        <v>60282</v>
      </c>
    </row>
    <row r="193088">
      <c r="A193088" s="1" t="s">
        <v>60283</v>
      </c>
    </row>
    <row r="193089">
      <c r="A193089" s="1" t="s">
        <v>60284</v>
      </c>
    </row>
    <row r="193090">
      <c r="A193090" s="1" t="s">
        <v>60285</v>
      </c>
    </row>
    <row r="193091">
      <c r="A193091" s="1" t="s">
        <v>60286</v>
      </c>
    </row>
    <row r="193092">
      <c r="A193092" s="1" t="s">
        <v>60287</v>
      </c>
    </row>
    <row r="193093">
      <c r="A193093" s="1" t="s">
        <v>60288</v>
      </c>
    </row>
    <row r="193094">
      <c r="A193094" s="1" t="s">
        <v>60289</v>
      </c>
    </row>
    <row r="193095">
      <c r="A193095" s="1" t="s">
        <v>60290</v>
      </c>
    </row>
    <row r="193096">
      <c r="A193096" s="1" t="s">
        <v>60291</v>
      </c>
    </row>
    <row r="193097">
      <c r="A193097" s="1" t="s">
        <v>60292</v>
      </c>
    </row>
    <row r="193098">
      <c r="A193098" s="1" t="s">
        <v>60293</v>
      </c>
    </row>
    <row r="193099">
      <c r="A193099" s="1" t="s">
        <v>60294</v>
      </c>
    </row>
    <row r="193100">
      <c r="A193100" s="1" t="s">
        <v>60295</v>
      </c>
    </row>
    <row r="193101">
      <c r="A193101" s="1" t="s">
        <v>60296</v>
      </c>
    </row>
    <row r="193102">
      <c r="A193102" s="1" t="s">
        <v>60297</v>
      </c>
    </row>
    <row r="193103">
      <c r="A193103" s="1" t="s">
        <v>60298</v>
      </c>
    </row>
    <row r="193104">
      <c r="A193104" s="1" t="s">
        <v>60299</v>
      </c>
    </row>
    <row r="193105">
      <c r="A193105" s="1" t="s">
        <v>60300</v>
      </c>
    </row>
    <row r="193106">
      <c r="A193106" s="1" t="s">
        <v>60301</v>
      </c>
    </row>
    <row r="193107">
      <c r="A193107" s="1" t="s">
        <v>60302</v>
      </c>
    </row>
    <row r="193108">
      <c r="A193108" s="1" t="s">
        <v>60305</v>
      </c>
    </row>
    <row r="193109">
      <c r="A193109" s="1" t="s">
        <v>60306</v>
      </c>
    </row>
    <row r="193110">
      <c r="A193110" s="1" t="s">
        <v>60307</v>
      </c>
    </row>
    <row r="193111">
      <c r="A193111" s="1" t="s">
        <v>60308</v>
      </c>
    </row>
    <row r="193112">
      <c r="A193112" s="1" t="s">
        <v>60309</v>
      </c>
    </row>
    <row r="193113">
      <c r="A193113" s="1" t="s">
        <v>60310</v>
      </c>
    </row>
    <row r="193115">
      <c r="A193115" s="1" t="s">
        <v>60311</v>
      </c>
    </row>
    <row r="193116">
      <c r="A193116" s="1" t="s">
        <v>60312</v>
      </c>
    </row>
    <row r="193117">
      <c r="A193117" s="1" t="s">
        <v>60313</v>
      </c>
    </row>
    <row r="193118">
      <c r="A193118" s="1" t="s">
        <v>60314</v>
      </c>
    </row>
    <row r="193119">
      <c r="A193119" s="1" t="s">
        <v>60315</v>
      </c>
    </row>
    <row r="193120">
      <c r="A193120" s="1" t="s">
        <v>60316</v>
      </c>
    </row>
    <row r="193121">
      <c r="A193121" s="1" t="s">
        <v>60317</v>
      </c>
    </row>
    <row r="193123">
      <c r="A193123" s="1" t="s">
        <v>60318</v>
      </c>
    </row>
    <row r="193125">
      <c r="A193125" s="1" t="s">
        <v>60319</v>
      </c>
    </row>
    <row r="193126">
      <c r="A193126" s="1" t="s">
        <v>60320</v>
      </c>
    </row>
    <row r="193127">
      <c r="A193127" s="1" t="s">
        <v>60321</v>
      </c>
    </row>
    <row r="193128">
      <c r="A193128" s="1" t="s">
        <v>60322</v>
      </c>
    </row>
    <row r="193129">
      <c r="A193129" s="1" t="s">
        <v>60323</v>
      </c>
    </row>
    <row r="193130">
      <c r="A193130" s="1" t="s">
        <v>60324</v>
      </c>
    </row>
    <row r="193131">
      <c r="A193131" s="1" t="s">
        <v>60325</v>
      </c>
    </row>
    <row r="193133">
      <c r="A193133" s="1">
        <v>2.0</v>
      </c>
    </row>
    <row r="193135">
      <c r="A193135" s="1" t="s">
        <v>60326</v>
      </c>
    </row>
    <row r="193136">
      <c r="A193136" s="1" t="s">
        <v>60327</v>
      </c>
    </row>
    <row r="193137">
      <c r="A193137" s="1" t="s">
        <v>60328</v>
      </c>
    </row>
    <row r="193138">
      <c r="A193138" s="1" t="s">
        <v>60329</v>
      </c>
    </row>
    <row r="193139">
      <c r="A193139" s="3" t="str">
        <f>+f newex 2 i ICE ASSAKeg a MAE fle we ER oh</f>
        <v>#ERROR!</v>
      </c>
    </row>
    <row r="193140">
      <c r="A193140" s="3" t="str">
        <f> LBS erst Seiad wanting Sorieqne si</f>
        <v>#ERROR!</v>
      </c>
    </row>
    <row r="193141">
      <c r="A193141" s="1" t="s">
        <v>60330</v>
      </c>
    </row>
    <row r="193142">
      <c r="A193142" s="1" t="s">
        <v>60331</v>
      </c>
    </row>
    <row r="193144">
      <c r="A193144" s="1" t="s">
        <v>60332</v>
      </c>
    </row>
    <row r="193146">
      <c r="A193146" s="3" t="str">
        <f/>
        <v>#ERROR!</v>
      </c>
    </row>
    <row r="193148">
      <c r="A193148" s="1" t="s">
        <v>60333</v>
      </c>
    </row>
    <row r="193149">
      <c r="A193149" s="1" t="s">
        <v>60307</v>
      </c>
    </row>
    <row r="193150">
      <c r="A193150" s="1" t="s">
        <v>60308</v>
      </c>
    </row>
    <row r="193151">
      <c r="A193151" s="1" t="s">
        <v>60309</v>
      </c>
    </row>
    <row r="193152">
      <c r="A193152" s="1" t="s">
        <v>60310</v>
      </c>
    </row>
    <row r="193153">
      <c r="A193153" s="1" t="s">
        <v>60311</v>
      </c>
    </row>
    <row r="193154">
      <c r="A193154" s="1" t="s">
        <v>60312</v>
      </c>
    </row>
    <row r="193155">
      <c r="A193155" s="1" t="s">
        <v>60313</v>
      </c>
    </row>
    <row r="193156">
      <c r="A193156" s="1" t="s">
        <v>60314</v>
      </c>
    </row>
    <row r="193157">
      <c r="A193157" s="1" t="s">
        <v>60315</v>
      </c>
    </row>
    <row r="193158">
      <c r="A193158" s="1" t="s">
        <v>60316</v>
      </c>
    </row>
    <row r="193159">
      <c r="A193159" s="1" t="s">
        <v>60317</v>
      </c>
    </row>
    <row r="193160">
      <c r="A193160" s="1" t="s">
        <v>60318</v>
      </c>
    </row>
    <row r="193161">
      <c r="A193161" s="1" t="s">
        <v>60319</v>
      </c>
    </row>
    <row r="193162">
      <c r="A193162" s="1" t="s">
        <v>60320</v>
      </c>
    </row>
    <row r="193163">
      <c r="A193163" s="1" t="s">
        <v>60321</v>
      </c>
    </row>
    <row r="193164">
      <c r="A193164" s="1" t="s">
        <v>60322</v>
      </c>
    </row>
    <row r="193165">
      <c r="A193165" s="1" t="s">
        <v>60323</v>
      </c>
    </row>
    <row r="193166">
      <c r="A193166" s="1" t="s">
        <v>60324</v>
      </c>
    </row>
    <row r="193167">
      <c r="A193167" s="1" t="s">
        <v>60325</v>
      </c>
    </row>
    <row r="193168">
      <c r="A193168" s="1" t="s">
        <v>60326</v>
      </c>
    </row>
    <row r="193169">
      <c r="A193169" s="1" t="s">
        <v>60327</v>
      </c>
    </row>
    <row r="193170">
      <c r="A193170" s="1" t="s">
        <v>60328</v>
      </c>
    </row>
    <row r="193171">
      <c r="A193171" s="1" t="s">
        <v>60329</v>
      </c>
    </row>
    <row r="193172">
      <c r="A193172" s="3" t="str">
        <f>+f newex 2 i ICE ASSAKeg a MAE fle we ER oh</f>
        <v>#ERROR!</v>
      </c>
    </row>
    <row r="193173">
      <c r="A193173" s="3" t="str">
        <f> LBS erst Seiad wanting Sorieqne si</f>
        <v>#ERROR!</v>
      </c>
    </row>
    <row r="193174">
      <c r="A193174" s="1" t="s">
        <v>60330</v>
      </c>
    </row>
    <row r="193175">
      <c r="A193175" s="1" t="s">
        <v>60331</v>
      </c>
    </row>
    <row r="193176">
      <c r="A193176" s="1" t="s">
        <v>60334</v>
      </c>
    </row>
    <row r="193177">
      <c r="A193177" s="1" t="s">
        <v>60335</v>
      </c>
    </row>
    <row r="193178">
      <c r="A193178" s="1" t="s">
        <v>60336</v>
      </c>
    </row>
    <row r="193179">
      <c r="A193179" s="1" t="s">
        <v>60337</v>
      </c>
    </row>
    <row r="193180">
      <c r="A193180" s="1" t="s">
        <v>60338</v>
      </c>
    </row>
    <row r="193181">
      <c r="A193181" s="1" t="s">
        <v>60339</v>
      </c>
    </row>
    <row r="193182">
      <c r="A193182" s="1" t="s">
        <v>60340</v>
      </c>
    </row>
    <row r="193183">
      <c r="A193183" s="3" t="str">
        <f> Brave hal ©\eh aula THDEN wae] DLO ew wig a</f>
        <v>#ERROR!</v>
      </c>
    </row>
    <row r="193184">
      <c r="A193184" s="1" t="s">
        <v>60341</v>
      </c>
    </row>
    <row r="193185">
      <c r="A193185" s="3" t="str">
        <f> Uepersi/ WOR. ae ee pee ae:</f>
        <v>#ERROR!</v>
      </c>
    </row>
    <row r="193186">
      <c r="A193186" s="1" t="s">
        <v>60342</v>
      </c>
    </row>
    <row r="193187">
      <c r="A193187" s="1" t="s">
        <v>60343</v>
      </c>
    </row>
    <row r="193188">
      <c r="A193188" s="1" t="s">
        <v>60344</v>
      </c>
    </row>
    <row r="193189">
      <c r="A193189" s="1" t="s">
        <v>60345</v>
      </c>
    </row>
    <row r="193190">
      <c r="A193190" s="3" t="str">
        <f>  N\(en votes: wn freer er Sey</f>
        <v>#ERROR!</v>
      </c>
    </row>
    <row r="193192">
      <c r="A193192" s="1" t="s">
        <v>60346</v>
      </c>
    </row>
    <row r="193193">
      <c r="A193193" s="1" t="s">
        <v>60347</v>
      </c>
    </row>
    <row r="193194">
      <c r="A193194" s="1" t="s">
        <v>60348</v>
      </c>
    </row>
    <row r="193196">
      <c r="A193196" s="1" t="s">
        <v>60349</v>
      </c>
    </row>
    <row r="193198">
      <c r="A193198" s="1" t="s">
        <v>60350</v>
      </c>
    </row>
    <row r="193199">
      <c r="A193199" s="1" t="s">
        <v>60351</v>
      </c>
    </row>
    <row r="193200">
      <c r="A193200" s="1" t="s">
        <v>60352</v>
      </c>
    </row>
    <row r="193201">
      <c r="A193201" s="1" t="s">
        <v>60353</v>
      </c>
    </row>
    <row r="193202">
      <c r="A193202" s="1" t="s">
        <v>60354</v>
      </c>
    </row>
    <row r="193203">
      <c r="A193203" s="1" t="s">
        <v>60355</v>
      </c>
    </row>
    <row r="193204">
      <c r="A193204" s="1" t="s">
        <v>60356</v>
      </c>
    </row>
    <row r="193206">
      <c r="A193206" s="1" t="s">
        <v>60357</v>
      </c>
    </row>
    <row r="193207">
      <c r="A193207" s="1" t="s">
        <v>60358</v>
      </c>
    </row>
    <row r="193208">
      <c r="A193208" s="1" t="s">
        <v>60359</v>
      </c>
    </row>
    <row r="193209">
      <c r="A193209" s="1" t="s">
        <v>60360</v>
      </c>
    </row>
    <row r="193211">
      <c r="A193211" s="1" t="s">
        <v>60361</v>
      </c>
    </row>
    <row r="193212">
      <c r="A193212" s="1" t="s">
        <v>60336</v>
      </c>
    </row>
    <row r="193213">
      <c r="A193213" s="1" t="s">
        <v>60337</v>
      </c>
    </row>
    <row r="193214">
      <c r="A193214" s="1" t="s">
        <v>60338</v>
      </c>
    </row>
    <row r="193215">
      <c r="A193215" s="1" t="s">
        <v>60339</v>
      </c>
    </row>
    <row r="193216">
      <c r="A193216" s="1" t="s">
        <v>60340</v>
      </c>
    </row>
    <row r="193217">
      <c r="A193217" s="3" t="str">
        <f> Brave hal ©\eh aula THDEN wae] DLO ew wig a</f>
        <v>#ERROR!</v>
      </c>
    </row>
    <row r="193218">
      <c r="A193218" s="1" t="s">
        <v>60341</v>
      </c>
    </row>
    <row r="193219">
      <c r="A193219" s="3" t="str">
        <f> Uepersi/ WOR. ae ee pee ae:</f>
        <v>#ERROR!</v>
      </c>
    </row>
    <row r="193220">
      <c r="A193220" s="1" t="s">
        <v>60342</v>
      </c>
    </row>
    <row r="193221">
      <c r="A193221" s="1" t="s">
        <v>60343</v>
      </c>
    </row>
    <row r="193222">
      <c r="A193222" s="1" t="s">
        <v>60344</v>
      </c>
    </row>
    <row r="193223">
      <c r="A193223" s="1" t="s">
        <v>60345</v>
      </c>
    </row>
    <row r="193224">
      <c r="A193224" s="3" t="str">
        <f> N\(en votes: wn freer er Sey</f>
        <v>#ERROR!</v>
      </c>
    </row>
    <row r="193225">
      <c r="A193225" s="1" t="s">
        <v>60346</v>
      </c>
    </row>
    <row r="193226">
      <c r="A193226" s="1" t="s">
        <v>60347</v>
      </c>
    </row>
    <row r="193227">
      <c r="A193227" s="1" t="s">
        <v>60348</v>
      </c>
    </row>
    <row r="193228">
      <c r="A193228" s="1" t="s">
        <v>60349</v>
      </c>
    </row>
    <row r="193229">
      <c r="A193229" s="1" t="s">
        <v>60350</v>
      </c>
    </row>
    <row r="193230">
      <c r="A193230" s="1" t="s">
        <v>60351</v>
      </c>
    </row>
    <row r="193231">
      <c r="A193231" s="1" t="s">
        <v>60352</v>
      </c>
    </row>
    <row r="193232">
      <c r="A193232" s="1" t="s">
        <v>60353</v>
      </c>
    </row>
    <row r="193233">
      <c r="A193233" s="1" t="s">
        <v>60354</v>
      </c>
    </row>
    <row r="193234">
      <c r="A193234" s="1" t="s">
        <v>60355</v>
      </c>
    </row>
    <row r="193235">
      <c r="A193235" s="1" t="s">
        <v>60356</v>
      </c>
    </row>
    <row r="193236">
      <c r="A193236" s="1" t="s">
        <v>60357</v>
      </c>
    </row>
    <row r="193237">
      <c r="A193237" s="1" t="s">
        <v>60358</v>
      </c>
    </row>
    <row r="193238">
      <c r="A193238" s="1" t="s">
        <v>60359</v>
      </c>
    </row>
    <row r="193239">
      <c r="A193239" s="1" t="s">
        <v>60362</v>
      </c>
    </row>
    <row r="193240">
      <c r="A193240" s="1" t="s">
        <v>60363</v>
      </c>
    </row>
    <row r="193241">
      <c r="A193241" s="1" t="s">
        <v>60364</v>
      </c>
    </row>
    <row r="193242">
      <c r="A193242" s="1" t="s">
        <v>60365</v>
      </c>
    </row>
    <row r="193244">
      <c r="A193244" s="1" t="s">
        <v>60366</v>
      </c>
    </row>
    <row r="193246">
      <c r="A193246" s="1" t="s">
        <v>60367</v>
      </c>
    </row>
    <row r="193248">
      <c r="A193248" s="1" t="s">
        <v>60368</v>
      </c>
    </row>
    <row r="193249">
      <c r="A193249" s="1" t="s">
        <v>60369</v>
      </c>
    </row>
    <row r="193250">
      <c r="A193250" s="1" t="s">
        <v>60370</v>
      </c>
    </row>
    <row r="193251">
      <c r="A193251" s="1" t="s">
        <v>60371</v>
      </c>
    </row>
    <row r="193252">
      <c r="A193252" s="1" t="s">
        <v>60372</v>
      </c>
    </row>
    <row r="193253">
      <c r="A193253" s="1" t="s">
        <v>60373</v>
      </c>
    </row>
    <row r="193254">
      <c r="A193254" s="1" t="s">
        <v>60374</v>
      </c>
    </row>
    <row r="193255">
      <c r="A193255" s="1" t="s">
        <v>60375</v>
      </c>
    </row>
    <row r="193256">
      <c r="A193256" s="1" t="s">
        <v>60376</v>
      </c>
    </row>
    <row r="193257">
      <c r="A193257" s="1" t="s">
        <v>60377</v>
      </c>
    </row>
    <row r="193258">
      <c r="A193258" s="1" t="s">
        <v>60378</v>
      </c>
    </row>
    <row r="193260">
      <c r="A193260" s="1" t="s">
        <v>1208</v>
      </c>
    </row>
    <row r="193261">
      <c r="A193261" s="1" t="s">
        <v>60379</v>
      </c>
    </row>
    <row r="193263">
      <c r="A193263" s="1" t="s">
        <v>60380</v>
      </c>
    </row>
    <row r="193264">
      <c r="A193264" s="1" t="s">
        <v>60381</v>
      </c>
    </row>
    <row r="193265">
      <c r="A193265" s="1" t="s">
        <v>60382</v>
      </c>
    </row>
    <row r="193266">
      <c r="A193266" s="1" t="s">
        <v>60383</v>
      </c>
    </row>
    <row r="193267">
      <c r="A193267" s="1" t="s">
        <v>60384</v>
      </c>
    </row>
    <row r="193268">
      <c r="A193268" s="1" t="s">
        <v>60385</v>
      </c>
    </row>
    <row r="193269">
      <c r="A193269" s="1" t="s">
        <v>60386</v>
      </c>
    </row>
    <row r="193270">
      <c r="A193270" s="1" t="s">
        <v>60387</v>
      </c>
    </row>
    <row r="193271">
      <c r="A193271" s="1" t="s">
        <v>60388</v>
      </c>
    </row>
    <row r="193273">
      <c r="A193273" s="1" t="s">
        <v>60389</v>
      </c>
    </row>
    <row r="193275">
      <c r="A193275" s="1" t="s">
        <v>60390</v>
      </c>
    </row>
    <row r="193277">
      <c r="A193277" s="1" t="s">
        <v>60391</v>
      </c>
    </row>
    <row r="193278">
      <c r="A193278" s="1" t="s">
        <v>60364</v>
      </c>
    </row>
    <row r="193279">
      <c r="A193279" s="1" t="s">
        <v>60365</v>
      </c>
    </row>
    <row r="193280">
      <c r="A193280" s="1" t="s">
        <v>60366</v>
      </c>
    </row>
    <row r="193281">
      <c r="A193281" s="1" t="s">
        <v>60367</v>
      </c>
    </row>
    <row r="193282">
      <c r="A193282" s="1" t="s">
        <v>60368</v>
      </c>
    </row>
    <row r="193283">
      <c r="A193283" s="1" t="s">
        <v>60369</v>
      </c>
    </row>
    <row r="193284">
      <c r="A193284" s="1" t="s">
        <v>60370</v>
      </c>
    </row>
    <row r="193285">
      <c r="A193285" s="1" t="s">
        <v>60371</v>
      </c>
    </row>
    <row r="193286">
      <c r="A193286" s="1" t="s">
        <v>60372</v>
      </c>
    </row>
    <row r="193287">
      <c r="A193287" s="1" t="s">
        <v>60373</v>
      </c>
    </row>
    <row r="193288">
      <c r="A193288" s="1" t="s">
        <v>60374</v>
      </c>
    </row>
    <row r="193289">
      <c r="A193289" s="1" t="s">
        <v>60375</v>
      </c>
    </row>
    <row r="193290">
      <c r="A193290" s="1" t="s">
        <v>60376</v>
      </c>
    </row>
    <row r="193291">
      <c r="A193291" s="1" t="s">
        <v>60377</v>
      </c>
    </row>
    <row r="193292">
      <c r="A193292" s="1" t="s">
        <v>60378</v>
      </c>
    </row>
    <row r="193293">
      <c r="A193293" s="1" t="s">
        <v>60379</v>
      </c>
    </row>
    <row r="193294">
      <c r="A193294" s="1" t="s">
        <v>60380</v>
      </c>
    </row>
    <row r="193295">
      <c r="A193295" s="1" t="s">
        <v>60381</v>
      </c>
    </row>
    <row r="193296">
      <c r="A193296" s="1" t="s">
        <v>60382</v>
      </c>
    </row>
    <row r="193297">
      <c r="A193297" s="1" t="s">
        <v>60383</v>
      </c>
    </row>
    <row r="193298">
      <c r="A193298" s="1" t="s">
        <v>60384</v>
      </c>
    </row>
    <row r="193299">
      <c r="A193299" s="1" t="s">
        <v>60385</v>
      </c>
    </row>
    <row r="193300">
      <c r="A193300" s="1" t="s">
        <v>60386</v>
      </c>
    </row>
    <row r="193301">
      <c r="A193301" s="1" t="s">
        <v>60387</v>
      </c>
    </row>
    <row r="193302">
      <c r="A193302" s="1" t="s">
        <v>60388</v>
      </c>
    </row>
    <row r="193303">
      <c r="A193303" s="1" t="s">
        <v>60389</v>
      </c>
    </row>
    <row r="193304">
      <c r="A193304" s="1" t="s">
        <v>60392</v>
      </c>
    </row>
    <row r="193305">
      <c r="A193305" s="1" t="s">
        <v>60393</v>
      </c>
    </row>
    <row r="193306">
      <c r="A193306" s="1" t="s">
        <v>60394</v>
      </c>
    </row>
    <row r="193308">
      <c r="A193308" s="1" t="s">
        <v>60395</v>
      </c>
    </row>
    <row r="193309">
      <c r="A193309" s="1" t="s">
        <v>60396</v>
      </c>
    </row>
    <row r="193311">
      <c r="A193311" s="1" t="s">
        <v>60397</v>
      </c>
    </row>
    <row r="193313">
      <c r="A193313" s="1" t="s">
        <v>60398</v>
      </c>
    </row>
    <row r="193315">
      <c r="A193315" s="1" t="s">
        <v>60399</v>
      </c>
    </row>
    <row r="193316">
      <c r="A193316" s="1" t="s">
        <v>60400</v>
      </c>
    </row>
    <row r="193318">
      <c r="A193318" s="1" t="s">
        <v>60401</v>
      </c>
    </row>
    <row r="193320">
      <c r="A193320" s="3" t="str">
        <f/>
        <v>#ERROR!</v>
      </c>
    </row>
    <row r="193322">
      <c r="A193322" s="3" t="str">
        <f>F</f>
        <v>#NAME?</v>
      </c>
    </row>
    <row r="193324">
      <c r="A193324" s="1" t="s">
        <v>27982</v>
      </c>
    </row>
    <row r="193326">
      <c r="A193326" s="1" t="s">
        <v>22001</v>
      </c>
    </row>
    <row r="193328">
      <c r="A193328" s="1" t="s">
        <v>60402</v>
      </c>
    </row>
    <row r="193329">
      <c r="A193329" s="1" t="s">
        <v>60394</v>
      </c>
    </row>
    <row r="193330">
      <c r="A193330" s="1" t="s">
        <v>60395</v>
      </c>
    </row>
    <row r="193331">
      <c r="A193331" s="1" t="s">
        <v>60396</v>
      </c>
    </row>
    <row r="193332">
      <c r="A193332" s="1" t="s">
        <v>60397</v>
      </c>
    </row>
    <row r="193333">
      <c r="A193333" s="1" t="s">
        <v>60398</v>
      </c>
    </row>
    <row r="193334">
      <c r="A193334" s="1" t="s">
        <v>60399</v>
      </c>
    </row>
    <row r="193335">
      <c r="A193335" s="1" t="s">
        <v>60400</v>
      </c>
    </row>
    <row r="193336">
      <c r="A193336" s="1" t="s">
        <v>60403</v>
      </c>
    </row>
    <row r="193337">
      <c r="A193337" s="1" t="s">
        <v>60404</v>
      </c>
    </row>
    <row r="193339">
      <c r="A193339" s="1" t="s">
        <v>60405</v>
      </c>
    </row>
    <row r="193341">
      <c r="A193341" s="1" t="s">
        <v>60406</v>
      </c>
    </row>
    <row r="193342">
      <c r="A193342" s="1" t="s">
        <v>60407</v>
      </c>
    </row>
    <row r="193344">
      <c r="A193344" s="1" t="s">
        <v>60408</v>
      </c>
    </row>
    <row r="193345">
      <c r="A193345" s="1" t="s">
        <v>60409</v>
      </c>
    </row>
    <row r="193346">
      <c r="A193346" s="1" t="s">
        <v>60410</v>
      </c>
    </row>
    <row r="193348">
      <c r="A193348" s="1" t="s">
        <v>60411</v>
      </c>
    </row>
    <row r="193350">
      <c r="A193350" s="1" t="s">
        <v>60412</v>
      </c>
    </row>
    <row r="193351">
      <c r="A193351" s="1" t="s">
        <v>60413</v>
      </c>
    </row>
    <row r="193353">
      <c r="A193353" s="1" t="s">
        <v>60414</v>
      </c>
    </row>
    <row r="193355">
      <c r="A193355" s="1" t="s">
        <v>60415</v>
      </c>
    </row>
    <row r="193357">
      <c r="A193357" s="1" t="s">
        <v>60416</v>
      </c>
    </row>
    <row r="193359">
      <c r="A193359" s="1" t="s">
        <v>60417</v>
      </c>
    </row>
    <row r="193360">
      <c r="A193360" s="1" t="s">
        <v>60418</v>
      </c>
    </row>
    <row r="193362">
      <c r="A193362" s="1" t="s">
        <v>966</v>
      </c>
    </row>
    <row r="193364">
      <c r="A193364" s="1" t="s">
        <v>60419</v>
      </c>
    </row>
    <row r="193365">
      <c r="A193365" s="1" t="s">
        <v>60420</v>
      </c>
    </row>
    <row r="193366">
      <c r="A193366" s="1" t="s">
        <v>60421</v>
      </c>
    </row>
    <row r="193367">
      <c r="A193367" s="1" t="s">
        <v>60422</v>
      </c>
    </row>
    <row r="193368">
      <c r="A193368" s="1" t="s">
        <v>60423</v>
      </c>
    </row>
    <row r="193369">
      <c r="A193369" s="1" t="s">
        <v>60424</v>
      </c>
    </row>
    <row r="193370">
      <c r="A193370" s="1" t="s">
        <v>60425</v>
      </c>
    </row>
    <row r="193371">
      <c r="A193371" s="1" t="s">
        <v>60426</v>
      </c>
    </row>
    <row r="193373">
      <c r="A193373" s="1" t="s">
        <v>60427</v>
      </c>
    </row>
    <row r="193374">
      <c r="A193374" s="1" t="s">
        <v>60406</v>
      </c>
    </row>
    <row r="193375">
      <c r="A193375" s="1" t="s">
        <v>60407</v>
      </c>
    </row>
    <row r="193376">
      <c r="A193376" s="1" t="s">
        <v>60408</v>
      </c>
    </row>
    <row r="193377">
      <c r="A193377" s="1" t="s">
        <v>60409</v>
      </c>
    </row>
    <row r="193378">
      <c r="A193378" s="1" t="s">
        <v>60410</v>
      </c>
    </row>
    <row r="193379">
      <c r="A193379" s="1" t="s">
        <v>60411</v>
      </c>
    </row>
    <row r="193380">
      <c r="A193380" s="1" t="s">
        <v>60412</v>
      </c>
    </row>
    <row r="193381">
      <c r="A193381" s="1" t="s">
        <v>60413</v>
      </c>
    </row>
    <row r="193382">
      <c r="A193382" s="1" t="s">
        <v>60414</v>
      </c>
    </row>
    <row r="193383">
      <c r="A193383" s="1" t="s">
        <v>60415</v>
      </c>
    </row>
    <row r="193384">
      <c r="A193384" s="1" t="s">
        <v>60416</v>
      </c>
    </row>
    <row r="193385">
      <c r="A193385" s="1" t="s">
        <v>60417</v>
      </c>
    </row>
    <row r="193386">
      <c r="A193386" s="1" t="s">
        <v>60418</v>
      </c>
    </row>
    <row r="193387">
      <c r="A193387" s="1" t="s">
        <v>60419</v>
      </c>
    </row>
    <row r="193388">
      <c r="A193388" s="1" t="s">
        <v>60420</v>
      </c>
    </row>
    <row r="193389">
      <c r="A193389" s="1" t="s">
        <v>60421</v>
      </c>
    </row>
    <row r="193390">
      <c r="A193390" s="1" t="s">
        <v>60422</v>
      </c>
    </row>
    <row r="193391">
      <c r="A193391" s="1" t="s">
        <v>60423</v>
      </c>
    </row>
    <row r="193392">
      <c r="A193392" s="1" t="s">
        <v>60425</v>
      </c>
    </row>
    <row r="193393">
      <c r="A193393" s="1" t="s">
        <v>60428</v>
      </c>
    </row>
    <row r="193394">
      <c r="A193394" s="1" t="s">
        <v>60429</v>
      </c>
    </row>
    <row r="193396">
      <c r="A193396" s="1" t="s">
        <v>26755</v>
      </c>
    </row>
    <row r="193398">
      <c r="A193398" s="1" t="s">
        <v>26756</v>
      </c>
    </row>
    <row r="193400">
      <c r="A193400" s="1" t="s">
        <v>26757</v>
      </c>
    </row>
    <row r="193402">
      <c r="A193402" s="1" t="s">
        <v>26758</v>
      </c>
    </row>
    <row r="193403">
      <c r="A193403" s="1" t="s">
        <v>322</v>
      </c>
    </row>
    <row r="193404">
      <c r="A193404" s="1" t="s">
        <v>26759</v>
      </c>
    </row>
    <row r="193405">
      <c r="A193405" s="1" t="s">
        <v>26760</v>
      </c>
    </row>
    <row r="193407">
      <c r="A193407" s="1" t="s">
        <v>26761</v>
      </c>
    </row>
    <row r="193409">
      <c r="A193409" s="1" t="s">
        <v>26762</v>
      </c>
    </row>
    <row r="193411">
      <c r="A193411" s="1" t="s">
        <v>26763</v>
      </c>
    </row>
    <row r="193412">
      <c r="A193412" s="1" t="s">
        <v>26764</v>
      </c>
    </row>
    <row r="193413">
      <c r="A193413" s="1" t="s">
        <v>26765</v>
      </c>
    </row>
    <row r="193414">
      <c r="A193414" s="1" t="s">
        <v>26766</v>
      </c>
    </row>
    <row r="193416">
      <c r="A193416" s="1" t="s">
        <v>26767</v>
      </c>
    </row>
    <row r="193418">
      <c r="A193418" s="1" t="s">
        <v>879</v>
      </c>
    </row>
    <row r="193420">
      <c r="A193420" s="1" t="s">
        <v>26768</v>
      </c>
    </row>
    <row r="193422">
      <c r="A193422" s="1" t="s">
        <v>26769</v>
      </c>
    </row>
    <row r="193423">
      <c r="A193423" s="1" t="s">
        <v>26770</v>
      </c>
    </row>
    <row r="193425">
      <c r="A193425" s="1" t="s">
        <v>26771</v>
      </c>
    </row>
    <row r="193426">
      <c r="A193426" s="1" t="s">
        <v>11257</v>
      </c>
    </row>
    <row r="193427">
      <c r="A193427" s="1" t="s">
        <v>966</v>
      </c>
    </row>
    <row r="193428">
      <c r="A193428" s="1" t="s">
        <v>966</v>
      </c>
    </row>
    <row r="193429">
      <c r="A193429" s="1" t="s">
        <v>966</v>
      </c>
    </row>
    <row r="193430">
      <c r="A193430" s="1" t="s">
        <v>966</v>
      </c>
    </row>
    <row r="193431">
      <c r="A193431" s="1" t="s">
        <v>966</v>
      </c>
    </row>
    <row r="193432">
      <c r="A193432" s="1" t="s">
        <v>966</v>
      </c>
    </row>
    <row r="193434">
      <c r="A193434" s="1" t="s">
        <v>26772</v>
      </c>
    </row>
    <row r="193435">
      <c r="A193435" s="1" t="s">
        <v>26773</v>
      </c>
    </row>
    <row r="193437">
      <c r="A193437" s="1" t="s">
        <v>26774</v>
      </c>
    </row>
    <row r="193439">
      <c r="A193439" s="1" t="s">
        <v>26775</v>
      </c>
    </row>
    <row r="193440">
      <c r="A193440" s="1" t="s">
        <v>26776</v>
      </c>
    </row>
    <row r="193442">
      <c r="A193442" s="1" t="s">
        <v>26777</v>
      </c>
    </row>
    <row r="193443">
      <c r="A193443" s="1" t="s">
        <v>26778</v>
      </c>
    </row>
    <row r="193444">
      <c r="A193444" s="1" t="s">
        <v>26757</v>
      </c>
    </row>
    <row r="193445">
      <c r="A193445" s="1" t="s">
        <v>26758</v>
      </c>
    </row>
    <row r="193446">
      <c r="A193446" s="1" t="s">
        <v>26759</v>
      </c>
    </row>
    <row r="193447">
      <c r="A193447" s="1" t="s">
        <v>26760</v>
      </c>
    </row>
    <row r="193448">
      <c r="A193448" s="1" t="s">
        <v>26761</v>
      </c>
    </row>
    <row r="193449">
      <c r="A193449" s="1" t="s">
        <v>26762</v>
      </c>
    </row>
    <row r="193450">
      <c r="A193450" s="1" t="s">
        <v>26763</v>
      </c>
    </row>
    <row r="193451">
      <c r="A193451" s="1" t="s">
        <v>26764</v>
      </c>
    </row>
    <row r="193452">
      <c r="A193452" s="1" t="s">
        <v>26765</v>
      </c>
    </row>
    <row r="193453">
      <c r="A193453" s="1" t="s">
        <v>26766</v>
      </c>
    </row>
    <row r="193454">
      <c r="A193454" s="1" t="s">
        <v>26767</v>
      </c>
    </row>
    <row r="193455">
      <c r="A193455" s="1" t="s">
        <v>26768</v>
      </c>
    </row>
    <row r="193456">
      <c r="A193456" s="1" t="s">
        <v>26769</v>
      </c>
    </row>
    <row r="193457">
      <c r="A193457" s="1" t="s">
        <v>26770</v>
      </c>
    </row>
    <row r="193458">
      <c r="A193458" s="1" t="s">
        <v>26772</v>
      </c>
    </row>
    <row r="193459">
      <c r="A193459" s="1" t="s">
        <v>26773</v>
      </c>
    </row>
    <row r="193460">
      <c r="A193460" s="1" t="s">
        <v>26774</v>
      </c>
    </row>
    <row r="193461">
      <c r="A193461" s="1" t="s">
        <v>26775</v>
      </c>
    </row>
    <row r="193462">
      <c r="A193462" s="1" t="s">
        <v>26776</v>
      </c>
    </row>
    <row r="193463">
      <c r="A193463" s="1" t="s">
        <v>26779</v>
      </c>
    </row>
    <row r="193464">
      <c r="A193464" s="1" t="s">
        <v>60430</v>
      </c>
    </row>
    <row r="193465">
      <c r="A193465" s="1" t="s">
        <v>60431</v>
      </c>
    </row>
    <row r="193467">
      <c r="A193467" s="1" t="s">
        <v>60432</v>
      </c>
    </row>
    <row r="193469">
      <c r="A193469" s="1" t="s">
        <v>60433</v>
      </c>
    </row>
    <row r="193470">
      <c r="A193470" s="1" t="s">
        <v>60434</v>
      </c>
    </row>
    <row r="193471">
      <c r="A193471" s="1" t="s">
        <v>60435</v>
      </c>
    </row>
    <row r="193472">
      <c r="A193472" s="1" t="s">
        <v>433</v>
      </c>
    </row>
    <row r="193474">
      <c r="A193474" s="1" t="s">
        <v>1069</v>
      </c>
    </row>
    <row r="193475">
      <c r="A193475" s="1" t="s">
        <v>1069</v>
      </c>
    </row>
    <row r="193476">
      <c r="A193476" s="1" t="s">
        <v>38157</v>
      </c>
    </row>
    <row r="193477">
      <c r="A193477" s="1" t="s">
        <v>14961</v>
      </c>
    </row>
    <row r="193478">
      <c r="A193478" s="1">
        <v>4.0</v>
      </c>
    </row>
    <row r="193479">
      <c r="A193479" s="1" t="s">
        <v>50379</v>
      </c>
    </row>
    <row r="193480">
      <c r="A193480" s="1" t="s">
        <v>11143</v>
      </c>
    </row>
    <row r="193481">
      <c r="A193481" s="1">
        <v>3.0</v>
      </c>
    </row>
    <row r="193482">
      <c r="A193482" s="1">
        <v>7.0</v>
      </c>
    </row>
    <row r="193483">
      <c r="A193483" s="1" t="s">
        <v>1069</v>
      </c>
    </row>
    <row r="193484">
      <c r="A193484" s="1" t="s">
        <v>60436</v>
      </c>
    </row>
    <row r="193486">
      <c r="A193486" s="1" t="s">
        <v>60437</v>
      </c>
    </row>
    <row r="193488">
      <c r="A193488" s="1" t="s">
        <v>60438</v>
      </c>
    </row>
    <row r="193489">
      <c r="A193489" s="1" t="s">
        <v>45734</v>
      </c>
    </row>
    <row r="193491">
      <c r="A193491" s="1" t="s">
        <v>60439</v>
      </c>
    </row>
    <row r="193493">
      <c r="A193493" s="1" t="s">
        <v>60440</v>
      </c>
    </row>
    <row r="193495">
      <c r="A193495" s="1" t="s">
        <v>60441</v>
      </c>
    </row>
    <row r="193497">
      <c r="A193497" s="1" t="s">
        <v>60442</v>
      </c>
    </row>
    <row r="193499">
      <c r="A193499" s="1" t="s">
        <v>60443</v>
      </c>
    </row>
    <row r="193501">
      <c r="A193501" s="1" t="s">
        <v>233</v>
      </c>
    </row>
    <row r="193503">
      <c r="A193503" s="1" t="s">
        <v>60444</v>
      </c>
    </row>
    <row r="193504">
      <c r="A193504" s="1" t="s">
        <v>60445</v>
      </c>
    </row>
    <row r="193505">
      <c r="A193505" s="1" t="s">
        <v>60431</v>
      </c>
    </row>
    <row r="193506">
      <c r="A193506" s="1" t="s">
        <v>60432</v>
      </c>
    </row>
    <row r="193507">
      <c r="A193507" s="1" t="s">
        <v>60433</v>
      </c>
    </row>
    <row r="193508">
      <c r="A193508" s="1" t="s">
        <v>60434</v>
      </c>
    </row>
    <row r="193509">
      <c r="A193509" s="1" t="s">
        <v>60435</v>
      </c>
    </row>
    <row r="193510">
      <c r="A193510" s="1" t="s">
        <v>38157</v>
      </c>
    </row>
    <row r="193511">
      <c r="A193511" s="1" t="s">
        <v>60436</v>
      </c>
    </row>
    <row r="193512">
      <c r="A193512" s="1" t="s">
        <v>60437</v>
      </c>
    </row>
    <row r="193513">
      <c r="A193513" s="1" t="s">
        <v>60438</v>
      </c>
    </row>
    <row r="193514">
      <c r="A193514" s="1" t="s">
        <v>60439</v>
      </c>
    </row>
    <row r="193515">
      <c r="A193515" s="1" t="s">
        <v>60440</v>
      </c>
    </row>
    <row r="193516">
      <c r="A193516" s="1" t="s">
        <v>60441</v>
      </c>
    </row>
    <row r="193517">
      <c r="A193517" s="1" t="s">
        <v>60442</v>
      </c>
    </row>
    <row r="193518">
      <c r="A193518" s="1" t="s">
        <v>60446</v>
      </c>
    </row>
    <row r="193519">
      <c r="A193519" s="1" t="s">
        <v>60447</v>
      </c>
    </row>
    <row r="193521">
      <c r="A193521" s="1" t="s">
        <v>60448</v>
      </c>
    </row>
    <row r="193522">
      <c r="A193522" s="1" t="s">
        <v>60449</v>
      </c>
    </row>
    <row r="193524">
      <c r="A193524" s="1" t="s">
        <v>60450</v>
      </c>
    </row>
    <row r="193525">
      <c r="A193525" s="1" t="s">
        <v>60451</v>
      </c>
    </row>
    <row r="193527">
      <c r="A193527" s="1" t="s">
        <v>60452</v>
      </c>
    </row>
    <row r="193528">
      <c r="A193528" s="1" t="s">
        <v>60453</v>
      </c>
    </row>
    <row r="193529">
      <c r="A193529" s="1" t="s">
        <v>60454</v>
      </c>
    </row>
    <row r="193531">
      <c r="A193531" s="1" t="s">
        <v>60455</v>
      </c>
    </row>
    <row r="193532">
      <c r="A193532" s="1" t="s">
        <v>60456</v>
      </c>
    </row>
    <row r="193534">
      <c r="A193534" s="1" t="s">
        <v>60457</v>
      </c>
    </row>
    <row r="193535">
      <c r="A193535" s="1" t="s">
        <v>60458</v>
      </c>
    </row>
    <row r="193537">
      <c r="A193537" s="1" t="s">
        <v>60459</v>
      </c>
    </row>
    <row r="193538">
      <c r="A193538" s="1" t="s">
        <v>60460</v>
      </c>
    </row>
    <row r="193539">
      <c r="A193539" s="1" t="s">
        <v>60461</v>
      </c>
    </row>
    <row r="193540">
      <c r="A193540" s="1" t="s">
        <v>60462</v>
      </c>
    </row>
    <row r="193541">
      <c r="A193541" s="1" t="s">
        <v>60463</v>
      </c>
    </row>
    <row r="193543">
      <c r="A193543" s="1" t="s">
        <v>60464</v>
      </c>
    </row>
    <row r="193544">
      <c r="A193544" s="1" t="s">
        <v>57309</v>
      </c>
    </row>
    <row r="193545">
      <c r="A193545" s="1" t="s">
        <v>60465</v>
      </c>
    </row>
    <row r="193547">
      <c r="A193547" s="1" t="s">
        <v>60466</v>
      </c>
    </row>
    <row r="193548">
      <c r="A193548" s="1" t="s">
        <v>60467</v>
      </c>
    </row>
    <row r="193550">
      <c r="A193550" s="1" t="s">
        <v>60468</v>
      </c>
    </row>
    <row r="193552">
      <c r="A193552" s="1" t="s">
        <v>60469</v>
      </c>
    </row>
    <row r="193553">
      <c r="A193553" s="1" t="s">
        <v>60470</v>
      </c>
    </row>
    <row r="193554">
      <c r="A193554" s="1" t="s">
        <v>60471</v>
      </c>
    </row>
    <row r="193555">
      <c r="A193555" s="1" t="s">
        <v>60472</v>
      </c>
    </row>
    <row r="193556">
      <c r="A193556" s="1" t="s">
        <v>60473</v>
      </c>
    </row>
    <row r="193557">
      <c r="A193557" s="1" t="s">
        <v>60474</v>
      </c>
    </row>
    <row r="193558">
      <c r="A193558" s="1" t="s">
        <v>60475</v>
      </c>
    </row>
    <row r="193559">
      <c r="A193559" s="1" t="s">
        <v>60476</v>
      </c>
    </row>
    <row r="193560">
      <c r="A193560" s="1" t="s">
        <v>60477</v>
      </c>
    </row>
    <row r="193561">
      <c r="A193561" s="1" t="s">
        <v>60478</v>
      </c>
    </row>
    <row r="193562">
      <c r="A193562" s="1" t="s">
        <v>60479</v>
      </c>
    </row>
    <row r="193563">
      <c r="A193563" s="1" t="s">
        <v>60480</v>
      </c>
    </row>
    <row r="193565">
      <c r="A193565" s="1" t="s">
        <v>60481</v>
      </c>
    </row>
    <row r="193567">
      <c r="A193567" s="1" t="s">
        <v>60482</v>
      </c>
    </row>
    <row r="193569">
      <c r="A193569" s="1" t="s">
        <v>60483</v>
      </c>
    </row>
    <row r="193571">
      <c r="A193571" s="1" t="s">
        <v>60484</v>
      </c>
    </row>
    <row r="193573">
      <c r="A193573" s="1" t="s">
        <v>60485</v>
      </c>
    </row>
    <row r="193575">
      <c r="A193575" s="1" t="s">
        <v>60486</v>
      </c>
    </row>
    <row r="193576">
      <c r="A193576" s="1" t="s">
        <v>60487</v>
      </c>
    </row>
    <row r="193578">
      <c r="A193578" s="1" t="s">
        <v>60488</v>
      </c>
    </row>
    <row r="193579">
      <c r="A193579" s="1" t="s">
        <v>60489</v>
      </c>
    </row>
    <row r="193580">
      <c r="A193580" s="1" t="s">
        <v>60490</v>
      </c>
    </row>
    <row r="193582">
      <c r="A193582" s="1" t="s">
        <v>60491</v>
      </c>
    </row>
    <row r="193583">
      <c r="A193583" s="1" t="s">
        <v>60492</v>
      </c>
    </row>
    <row r="193584">
      <c r="A193584" s="1" t="s">
        <v>60493</v>
      </c>
    </row>
    <row r="193586">
      <c r="A193586" s="1" t="s">
        <v>60494</v>
      </c>
    </row>
    <row r="193587">
      <c r="A193587" s="1" t="s">
        <v>60495</v>
      </c>
    </row>
    <row r="193588">
      <c r="A193588" s="1" t="s">
        <v>60496</v>
      </c>
    </row>
    <row r="193589">
      <c r="A193589" s="1" t="s">
        <v>60497</v>
      </c>
    </row>
    <row r="193591">
      <c r="A193591" s="1" t="s">
        <v>60498</v>
      </c>
    </row>
    <row r="193593">
      <c r="A193593" s="1" t="s">
        <v>60499</v>
      </c>
    </row>
    <row r="193594">
      <c r="A193594" s="1" t="s">
        <v>60500</v>
      </c>
    </row>
    <row r="193596">
      <c r="A193596" s="1" t="s">
        <v>60501</v>
      </c>
    </row>
    <row r="193598">
      <c r="A193598" s="1" t="s">
        <v>60502</v>
      </c>
    </row>
    <row r="193600">
      <c r="A193600" s="1" t="s">
        <v>60503</v>
      </c>
    </row>
    <row r="193602">
      <c r="A193602" s="1" t="s">
        <v>60504</v>
      </c>
    </row>
    <row r="193603">
      <c r="A193603" s="1" t="s">
        <v>60505</v>
      </c>
    </row>
    <row r="193605">
      <c r="A193605" s="1" t="s">
        <v>60506</v>
      </c>
    </row>
    <row r="193607">
      <c r="A193607" s="1" t="s">
        <v>60507</v>
      </c>
    </row>
    <row r="193609">
      <c r="A193609" s="1" t="s">
        <v>60508</v>
      </c>
    </row>
    <row r="193611">
      <c r="A193611" s="1" t="s">
        <v>60509</v>
      </c>
    </row>
    <row r="193613">
      <c r="A193613" s="1" t="s">
        <v>60510</v>
      </c>
    </row>
    <row r="193614">
      <c r="A193614" s="1" t="s">
        <v>60511</v>
      </c>
    </row>
    <row r="193616">
      <c r="A193616" s="1" t="s">
        <v>60512</v>
      </c>
    </row>
    <row r="193618">
      <c r="A193618" s="1" t="s">
        <v>60513</v>
      </c>
    </row>
    <row r="193620">
      <c r="A193620" s="1" t="s">
        <v>60514</v>
      </c>
    </row>
    <row r="193622">
      <c r="A193622" s="1" t="s">
        <v>60515</v>
      </c>
    </row>
    <row r="193624">
      <c r="A193624" s="1" t="s">
        <v>60516</v>
      </c>
    </row>
    <row r="193625">
      <c r="A193625" s="1" t="s">
        <v>60517</v>
      </c>
    </row>
    <row r="193627">
      <c r="A193627" s="1" t="s">
        <v>60518</v>
      </c>
    </row>
    <row r="193628">
      <c r="A193628" s="1" t="s">
        <v>60519</v>
      </c>
    </row>
    <row r="193630">
      <c r="A193630" s="1" t="s">
        <v>60520</v>
      </c>
    </row>
    <row r="193632">
      <c r="A193632" s="1" t="s">
        <v>60521</v>
      </c>
    </row>
    <row r="193634">
      <c r="A193634" s="1" t="s">
        <v>60522</v>
      </c>
    </row>
    <row r="193636">
      <c r="A193636" s="1" t="s">
        <v>60523</v>
      </c>
    </row>
    <row r="193638">
      <c r="A193638" s="1" t="s">
        <v>60524</v>
      </c>
    </row>
    <row r="193640">
      <c r="A193640" s="1" t="s">
        <v>60525</v>
      </c>
    </row>
    <row r="193642">
      <c r="A193642" s="1" t="s">
        <v>60526</v>
      </c>
    </row>
    <row r="193643">
      <c r="A193643" s="1" t="s">
        <v>60527</v>
      </c>
    </row>
    <row r="193645">
      <c r="A193645" s="1" t="s">
        <v>60528</v>
      </c>
    </row>
    <row r="193646">
      <c r="A193646" s="1" t="s">
        <v>60529</v>
      </c>
    </row>
    <row r="193648">
      <c r="A193648" s="1" t="s">
        <v>60530</v>
      </c>
    </row>
    <row r="193650">
      <c r="A193650" s="1" t="s">
        <v>60531</v>
      </c>
    </row>
    <row r="193652">
      <c r="A193652" s="1" t="s">
        <v>60532</v>
      </c>
    </row>
    <row r="193653">
      <c r="A193653" s="1" t="s">
        <v>60533</v>
      </c>
    </row>
    <row r="193655">
      <c r="A193655" s="1" t="s">
        <v>60534</v>
      </c>
    </row>
    <row r="193657">
      <c r="A193657" s="1" t="s">
        <v>60535</v>
      </c>
    </row>
    <row r="193659">
      <c r="A193659" s="1" t="s">
        <v>60536</v>
      </c>
    </row>
    <row r="193661">
      <c r="A193661" s="1" t="s">
        <v>60537</v>
      </c>
    </row>
    <row r="193662">
      <c r="A193662" s="1" t="s">
        <v>60538</v>
      </c>
    </row>
    <row r="193664">
      <c r="A193664" s="1" t="s">
        <v>60539</v>
      </c>
    </row>
    <row r="193666">
      <c r="A193666" s="1" t="s">
        <v>60540</v>
      </c>
    </row>
    <row r="193668">
      <c r="A193668" s="1" t="s">
        <v>60541</v>
      </c>
    </row>
    <row r="193670">
      <c r="A193670" s="1" t="s">
        <v>60542</v>
      </c>
    </row>
    <row r="193672">
      <c r="A193672" s="1" t="s">
        <v>60543</v>
      </c>
    </row>
    <row r="193674">
      <c r="A193674" s="1" t="s">
        <v>60544</v>
      </c>
    </row>
    <row r="193676">
      <c r="A193676" s="1" t="s">
        <v>60545</v>
      </c>
    </row>
    <row r="193677">
      <c r="A193677" s="1" t="s">
        <v>60546</v>
      </c>
    </row>
    <row r="193679">
      <c r="A193679" s="1" t="s">
        <v>60547</v>
      </c>
    </row>
    <row r="193681">
      <c r="A193681" s="1" t="s">
        <v>60548</v>
      </c>
    </row>
    <row r="193683">
      <c r="A193683" s="1" t="s">
        <v>60549</v>
      </c>
    </row>
    <row r="193685">
      <c r="A193685" s="1" t="s">
        <v>60550</v>
      </c>
    </row>
    <row r="193687">
      <c r="A193687" s="1" t="s">
        <v>60551</v>
      </c>
    </row>
    <row r="193689">
      <c r="A193689" s="1" t="s">
        <v>60552</v>
      </c>
    </row>
    <row r="193691">
      <c r="A193691" s="1" t="s">
        <v>60553</v>
      </c>
    </row>
    <row r="193693">
      <c r="A193693" s="1" t="s">
        <v>38501</v>
      </c>
    </row>
    <row r="193694">
      <c r="A193694" s="1" t="s">
        <v>60554</v>
      </c>
    </row>
    <row r="193695">
      <c r="A193695" s="1" t="s">
        <v>60448</v>
      </c>
    </row>
    <row r="193696">
      <c r="A193696" s="1" t="s">
        <v>60449</v>
      </c>
    </row>
    <row r="193697">
      <c r="A193697" s="1" t="s">
        <v>60450</v>
      </c>
    </row>
    <row r="193698">
      <c r="A193698" s="1" t="s">
        <v>60451</v>
      </c>
    </row>
    <row r="193699">
      <c r="A193699" s="1" t="s">
        <v>60452</v>
      </c>
    </row>
    <row r="193700">
      <c r="A193700" s="1" t="s">
        <v>60453</v>
      </c>
    </row>
    <row r="193701">
      <c r="A193701" s="1" t="s">
        <v>60454</v>
      </c>
    </row>
    <row r="193702">
      <c r="A193702" s="1" t="s">
        <v>60455</v>
      </c>
    </row>
    <row r="193703">
      <c r="A193703" s="1" t="s">
        <v>60456</v>
      </c>
    </row>
    <row r="193704">
      <c r="A193704" s="1" t="s">
        <v>60457</v>
      </c>
    </row>
    <row r="193705">
      <c r="A193705" s="1" t="s">
        <v>60458</v>
      </c>
    </row>
    <row r="193706">
      <c r="A193706" s="1" t="s">
        <v>60459</v>
      </c>
    </row>
    <row r="193707">
      <c r="A193707" s="1" t="s">
        <v>60460</v>
      </c>
    </row>
    <row r="193708">
      <c r="A193708" s="1" t="s">
        <v>60461</v>
      </c>
    </row>
    <row r="193709">
      <c r="A193709" s="1" t="s">
        <v>60462</v>
      </c>
    </row>
    <row r="193710">
      <c r="A193710" s="1" t="s">
        <v>60463</v>
      </c>
    </row>
    <row r="193711">
      <c r="A193711" s="1" t="s">
        <v>60464</v>
      </c>
    </row>
    <row r="193712">
      <c r="A193712" s="1" t="s">
        <v>57309</v>
      </c>
    </row>
    <row r="193713">
      <c r="A193713" s="1" t="s">
        <v>60465</v>
      </c>
    </row>
    <row r="193714">
      <c r="A193714" s="1" t="s">
        <v>60466</v>
      </c>
    </row>
    <row r="193715">
      <c r="A193715" s="1" t="s">
        <v>60467</v>
      </c>
    </row>
    <row r="193716">
      <c r="A193716" s="1" t="s">
        <v>60468</v>
      </c>
    </row>
    <row r="193717">
      <c r="A193717" s="1" t="s">
        <v>60469</v>
      </c>
    </row>
    <row r="193718">
      <c r="A193718" s="1" t="s">
        <v>60470</v>
      </c>
    </row>
    <row r="193719">
      <c r="A193719" s="1" t="s">
        <v>60471</v>
      </c>
    </row>
    <row r="193720">
      <c r="A193720" s="1" t="s">
        <v>60472</v>
      </c>
    </row>
    <row r="193721">
      <c r="A193721" s="1" t="s">
        <v>60473</v>
      </c>
    </row>
    <row r="193722">
      <c r="A193722" s="1" t="s">
        <v>60474</v>
      </c>
    </row>
    <row r="193723">
      <c r="A193723" s="1" t="s">
        <v>60475</v>
      </c>
    </row>
    <row r="193724">
      <c r="A193724" s="1" t="s">
        <v>60476</v>
      </c>
    </row>
    <row r="193725">
      <c r="A193725" s="1" t="s">
        <v>60477</v>
      </c>
    </row>
    <row r="193726">
      <c r="A193726" s="1" t="s">
        <v>60478</v>
      </c>
    </row>
    <row r="193727">
      <c r="A193727" s="1" t="s">
        <v>60479</v>
      </c>
    </row>
    <row r="193728">
      <c r="A193728" s="1" t="s">
        <v>60480</v>
      </c>
    </row>
    <row r="193729">
      <c r="A193729" s="1" t="s">
        <v>60481</v>
      </c>
    </row>
    <row r="193730">
      <c r="A193730" s="1" t="s">
        <v>60482</v>
      </c>
    </row>
    <row r="193731">
      <c r="A193731" s="1" t="s">
        <v>60483</v>
      </c>
    </row>
    <row r="193732">
      <c r="A193732" s="1" t="s">
        <v>60484</v>
      </c>
    </row>
    <row r="193733">
      <c r="A193733" s="1" t="s">
        <v>60485</v>
      </c>
    </row>
    <row r="193734">
      <c r="A193734" s="1" t="s">
        <v>60486</v>
      </c>
    </row>
    <row r="193735">
      <c r="A193735" s="1" t="s">
        <v>60487</v>
      </c>
    </row>
    <row r="193736">
      <c r="A193736" s="1" t="s">
        <v>60488</v>
      </c>
    </row>
    <row r="193737">
      <c r="A193737" s="1" t="s">
        <v>60489</v>
      </c>
    </row>
    <row r="193738">
      <c r="A193738" s="1" t="s">
        <v>60490</v>
      </c>
    </row>
    <row r="193739">
      <c r="A193739" s="1" t="s">
        <v>60491</v>
      </c>
    </row>
    <row r="193740">
      <c r="A193740" s="1" t="s">
        <v>60492</v>
      </c>
    </row>
    <row r="193741">
      <c r="A193741" s="1" t="s">
        <v>60493</v>
      </c>
    </row>
    <row r="193742">
      <c r="A193742" s="1" t="s">
        <v>60494</v>
      </c>
    </row>
    <row r="193743">
      <c r="A193743" s="1" t="s">
        <v>60495</v>
      </c>
    </row>
    <row r="193744">
      <c r="A193744" s="1" t="s">
        <v>60496</v>
      </c>
    </row>
    <row r="193745">
      <c r="A193745" s="1" t="s">
        <v>60497</v>
      </c>
    </row>
    <row r="193746">
      <c r="A193746" s="1" t="s">
        <v>60498</v>
      </c>
    </row>
    <row r="193747">
      <c r="A193747" s="1" t="s">
        <v>60499</v>
      </c>
    </row>
    <row r="193748">
      <c r="A193748" s="1" t="s">
        <v>60500</v>
      </c>
    </row>
    <row r="193749">
      <c r="A193749" s="1" t="s">
        <v>60501</v>
      </c>
    </row>
    <row r="193750">
      <c r="A193750" s="1" t="s">
        <v>60502</v>
      </c>
    </row>
    <row r="193751">
      <c r="A193751" s="1" t="s">
        <v>60503</v>
      </c>
    </row>
    <row r="193752">
      <c r="A193752" s="1" t="s">
        <v>60504</v>
      </c>
    </row>
    <row r="193753">
      <c r="A193753" s="1" t="s">
        <v>60505</v>
      </c>
    </row>
    <row r="193754">
      <c r="A193754" s="1" t="s">
        <v>60506</v>
      </c>
    </row>
    <row r="193755">
      <c r="A193755" s="1" t="s">
        <v>60507</v>
      </c>
    </row>
    <row r="193756">
      <c r="A193756" s="1" t="s">
        <v>60508</v>
      </c>
    </row>
    <row r="193757">
      <c r="A193757" s="1" t="s">
        <v>60509</v>
      </c>
    </row>
    <row r="193758">
      <c r="A193758" s="1" t="s">
        <v>60510</v>
      </c>
    </row>
    <row r="193759">
      <c r="A193759" s="1" t="s">
        <v>60511</v>
      </c>
    </row>
    <row r="193760">
      <c r="A193760" s="1" t="s">
        <v>60512</v>
      </c>
    </row>
    <row r="193761">
      <c r="A193761" s="1" t="s">
        <v>60513</v>
      </c>
    </row>
    <row r="193762">
      <c r="A193762" s="1" t="s">
        <v>60514</v>
      </c>
    </row>
    <row r="193763">
      <c r="A193763" s="1" t="s">
        <v>60515</v>
      </c>
    </row>
    <row r="193764">
      <c r="A193764" s="1" t="s">
        <v>60516</v>
      </c>
    </row>
    <row r="193765">
      <c r="A193765" s="1" t="s">
        <v>60517</v>
      </c>
    </row>
    <row r="193766">
      <c r="A193766" s="1" t="s">
        <v>60518</v>
      </c>
    </row>
    <row r="193767">
      <c r="A193767" s="1" t="s">
        <v>60519</v>
      </c>
    </row>
    <row r="193768">
      <c r="A193768" s="1" t="s">
        <v>60520</v>
      </c>
    </row>
    <row r="193769">
      <c r="A193769" s="1" t="s">
        <v>60521</v>
      </c>
    </row>
    <row r="193770">
      <c r="A193770" s="1" t="s">
        <v>60522</v>
      </c>
    </row>
    <row r="193771">
      <c r="A193771" s="1" t="s">
        <v>60523</v>
      </c>
    </row>
    <row r="193772">
      <c r="A193772" s="1" t="s">
        <v>60524</v>
      </c>
    </row>
    <row r="193773">
      <c r="A193773" s="1" t="s">
        <v>60525</v>
      </c>
    </row>
    <row r="193774">
      <c r="A193774" s="1" t="s">
        <v>60526</v>
      </c>
    </row>
    <row r="193775">
      <c r="A193775" s="1" t="s">
        <v>60527</v>
      </c>
    </row>
    <row r="193776">
      <c r="A193776" s="1" t="s">
        <v>60528</v>
      </c>
    </row>
    <row r="193777">
      <c r="A193777" s="1" t="s">
        <v>60529</v>
      </c>
    </row>
    <row r="193778">
      <c r="A193778" s="1" t="s">
        <v>60530</v>
      </c>
    </row>
    <row r="193779">
      <c r="A193779" s="1" t="s">
        <v>60531</v>
      </c>
    </row>
    <row r="193780">
      <c r="A193780" s="1" t="s">
        <v>60532</v>
      </c>
    </row>
    <row r="193781">
      <c r="A193781" s="1" t="s">
        <v>60533</v>
      </c>
    </row>
    <row r="193782">
      <c r="A193782" s="1" t="s">
        <v>60534</v>
      </c>
    </row>
    <row r="193783">
      <c r="A193783" s="1" t="s">
        <v>60535</v>
      </c>
    </row>
    <row r="193784">
      <c r="A193784" s="1" t="s">
        <v>60536</v>
      </c>
    </row>
    <row r="193785">
      <c r="A193785" s="1" t="s">
        <v>60537</v>
      </c>
    </row>
    <row r="193786">
      <c r="A193786" s="1" t="s">
        <v>60538</v>
      </c>
    </row>
    <row r="193787">
      <c r="A193787" s="1" t="s">
        <v>60539</v>
      </c>
    </row>
    <row r="193788">
      <c r="A193788" s="1" t="s">
        <v>60540</v>
      </c>
    </row>
    <row r="193789">
      <c r="A193789" s="1" t="s">
        <v>60541</v>
      </c>
    </row>
    <row r="193790">
      <c r="A193790" s="1" t="s">
        <v>60542</v>
      </c>
    </row>
    <row r="193791">
      <c r="A193791" s="1" t="s">
        <v>60543</v>
      </c>
    </row>
    <row r="193792">
      <c r="A193792" s="1" t="s">
        <v>60544</v>
      </c>
    </row>
    <row r="193793">
      <c r="A193793" s="1" t="s">
        <v>60545</v>
      </c>
    </row>
    <row r="193794">
      <c r="A193794" s="1" t="s">
        <v>60546</v>
      </c>
    </row>
    <row r="193795">
      <c r="A193795" s="1" t="s">
        <v>60547</v>
      </c>
    </row>
    <row r="193796">
      <c r="A193796" s="1" t="s">
        <v>60548</v>
      </c>
    </row>
    <row r="193797">
      <c r="A193797" s="1" t="s">
        <v>60549</v>
      </c>
    </row>
    <row r="193798">
      <c r="A193798" s="1" t="s">
        <v>60550</v>
      </c>
    </row>
    <row r="193799">
      <c r="A193799" s="1" t="s">
        <v>60551</v>
      </c>
    </row>
    <row r="193800">
      <c r="A193800" s="1" t="s">
        <v>60552</v>
      </c>
    </row>
    <row r="193801">
      <c r="A193801" s="1" t="s">
        <v>60555</v>
      </c>
    </row>
    <row r="193802">
      <c r="A193802" s="1" t="s">
        <v>60556</v>
      </c>
    </row>
    <row r="193803">
      <c r="A193803" s="1" t="s">
        <v>60557</v>
      </c>
    </row>
    <row r="193805">
      <c r="A193805" s="1" t="s">
        <v>60558</v>
      </c>
    </row>
    <row r="193806">
      <c r="A193806" s="1" t="s">
        <v>60559</v>
      </c>
    </row>
    <row r="193808">
      <c r="A193808" s="1" t="s">
        <v>60560</v>
      </c>
    </row>
    <row r="193810">
      <c r="A193810" s="1" t="s">
        <v>60561</v>
      </c>
    </row>
    <row r="193812">
      <c r="A193812" s="1" t="s">
        <v>60562</v>
      </c>
    </row>
    <row r="193814">
      <c r="A193814" s="1" t="s">
        <v>60563</v>
      </c>
    </row>
    <row r="193815">
      <c r="A193815" s="1" t="s">
        <v>60564</v>
      </c>
    </row>
    <row r="193816">
      <c r="A193816" s="1" t="s">
        <v>60565</v>
      </c>
    </row>
    <row r="193818">
      <c r="A193818" s="1" t="s">
        <v>60566</v>
      </c>
    </row>
    <row r="193819">
      <c r="A193819" s="1" t="s">
        <v>60567</v>
      </c>
    </row>
    <row r="193821">
      <c r="A193821" s="1" t="s">
        <v>60568</v>
      </c>
    </row>
    <row r="193823">
      <c r="A193823" s="1" t="s">
        <v>60569</v>
      </c>
    </row>
    <row r="193824">
      <c r="A193824" s="1" t="s">
        <v>60570</v>
      </c>
    </row>
    <row r="193826">
      <c r="A193826" s="1" t="s">
        <v>60571</v>
      </c>
    </row>
    <row r="193828">
      <c r="A193828" s="1" t="s">
        <v>60572</v>
      </c>
    </row>
    <row r="193830">
      <c r="A193830" s="1" t="s">
        <v>60573</v>
      </c>
    </row>
    <row r="193831">
      <c r="A193831" s="1" t="s">
        <v>60574</v>
      </c>
    </row>
    <row r="193833">
      <c r="A193833" s="1" t="s">
        <v>60575</v>
      </c>
    </row>
    <row r="193835">
      <c r="A193835" s="1" t="s">
        <v>60576</v>
      </c>
    </row>
    <row r="193837">
      <c r="A193837" s="1" t="s">
        <v>60577</v>
      </c>
    </row>
    <row r="193839">
      <c r="A193839" s="1" t="s">
        <v>60578</v>
      </c>
    </row>
    <row r="193841">
      <c r="A193841" s="1" t="s">
        <v>60579</v>
      </c>
    </row>
    <row r="193843">
      <c r="A193843" s="1" t="s">
        <v>60580</v>
      </c>
    </row>
    <row r="193844">
      <c r="A193844" s="1" t="s">
        <v>60581</v>
      </c>
    </row>
    <row r="193846">
      <c r="A193846" s="1" t="s">
        <v>60582</v>
      </c>
    </row>
    <row r="193848">
      <c r="A193848" s="1" t="s">
        <v>60583</v>
      </c>
    </row>
    <row r="193849">
      <c r="A193849" s="1" t="s">
        <v>60584</v>
      </c>
    </row>
    <row r="193850">
      <c r="A193850" s="1" t="s">
        <v>60585</v>
      </c>
    </row>
    <row r="193852">
      <c r="A193852" s="1" t="s">
        <v>60586</v>
      </c>
    </row>
    <row r="193854">
      <c r="A193854" s="1" t="s">
        <v>60587</v>
      </c>
    </row>
    <row r="193855">
      <c r="A193855" s="1" t="s">
        <v>60588</v>
      </c>
    </row>
    <row r="193856">
      <c r="A193856" s="1" t="s">
        <v>60589</v>
      </c>
    </row>
    <row r="193857">
      <c r="A193857" s="1" t="s">
        <v>60590</v>
      </c>
    </row>
    <row r="193858">
      <c r="A193858" s="1" t="s">
        <v>60591</v>
      </c>
    </row>
    <row r="193860">
      <c r="A193860" s="1" t="s">
        <v>60592</v>
      </c>
    </row>
    <row r="193862">
      <c r="A193862" s="1" t="s">
        <v>60593</v>
      </c>
    </row>
    <row r="193863">
      <c r="A193863" s="1" t="s">
        <v>60594</v>
      </c>
    </row>
    <row r="193865">
      <c r="A193865" s="1" t="s">
        <v>60595</v>
      </c>
    </row>
    <row r="193867">
      <c r="A193867" s="1" t="s">
        <v>60596</v>
      </c>
    </row>
    <row r="193868">
      <c r="A193868" s="1" t="s">
        <v>60557</v>
      </c>
    </row>
    <row r="193869">
      <c r="A193869" s="1" t="s">
        <v>60558</v>
      </c>
    </row>
    <row r="193870">
      <c r="A193870" s="1" t="s">
        <v>60559</v>
      </c>
    </row>
    <row r="193871">
      <c r="A193871" s="1" t="s">
        <v>60560</v>
      </c>
    </row>
    <row r="193872">
      <c r="A193872" s="1" t="s">
        <v>60561</v>
      </c>
    </row>
    <row r="193873">
      <c r="A193873" s="1" t="s">
        <v>60562</v>
      </c>
    </row>
    <row r="193874">
      <c r="A193874" s="1" t="s">
        <v>60563</v>
      </c>
    </row>
    <row r="193875">
      <c r="A193875" s="1" t="s">
        <v>60564</v>
      </c>
    </row>
    <row r="193876">
      <c r="A193876" s="1" t="s">
        <v>60566</v>
      </c>
    </row>
    <row r="193877">
      <c r="A193877" s="1" t="s">
        <v>60567</v>
      </c>
    </row>
    <row r="193878">
      <c r="A193878" s="1" t="s">
        <v>60568</v>
      </c>
    </row>
    <row r="193879">
      <c r="A193879" s="1" t="s">
        <v>60569</v>
      </c>
    </row>
    <row r="193880">
      <c r="A193880" s="1" t="s">
        <v>60570</v>
      </c>
    </row>
    <row r="193881">
      <c r="A193881" s="1" t="s">
        <v>60571</v>
      </c>
    </row>
    <row r="193882">
      <c r="A193882" s="1" t="s">
        <v>60572</v>
      </c>
    </row>
    <row r="193883">
      <c r="A193883" s="1" t="s">
        <v>60573</v>
      </c>
    </row>
    <row r="193884">
      <c r="A193884" s="1" t="s">
        <v>60574</v>
      </c>
    </row>
    <row r="193885">
      <c r="A193885" s="1" t="s">
        <v>60575</v>
      </c>
    </row>
    <row r="193886">
      <c r="A193886" s="1" t="s">
        <v>60576</v>
      </c>
    </row>
    <row r="193887">
      <c r="A193887" s="1" t="s">
        <v>60577</v>
      </c>
    </row>
    <row r="193888">
      <c r="A193888" s="1" t="s">
        <v>60578</v>
      </c>
    </row>
    <row r="193889">
      <c r="A193889" s="1" t="s">
        <v>60579</v>
      </c>
    </row>
    <row r="193890">
      <c r="A193890" s="1" t="s">
        <v>60580</v>
      </c>
    </row>
    <row r="193891">
      <c r="A193891" s="1" t="s">
        <v>60581</v>
      </c>
    </row>
    <row r="193892">
      <c r="A193892" s="1" t="s">
        <v>60582</v>
      </c>
    </row>
    <row r="193893">
      <c r="A193893" s="1" t="s">
        <v>60583</v>
      </c>
    </row>
    <row r="193894">
      <c r="A193894" s="1" t="s">
        <v>60584</v>
      </c>
    </row>
    <row r="193895">
      <c r="A193895" s="1" t="s">
        <v>60585</v>
      </c>
    </row>
    <row r="193896">
      <c r="A193896" s="1" t="s">
        <v>60586</v>
      </c>
    </row>
    <row r="193897">
      <c r="A193897" s="1" t="s">
        <v>60587</v>
      </c>
    </row>
    <row r="193898">
      <c r="A193898" s="1" t="s">
        <v>60588</v>
      </c>
    </row>
    <row r="193899">
      <c r="A193899" s="1" t="s">
        <v>60589</v>
      </c>
    </row>
    <row r="193900">
      <c r="A193900" s="1" t="s">
        <v>60590</v>
      </c>
    </row>
    <row r="193901">
      <c r="A193901" s="1" t="s">
        <v>60591</v>
      </c>
    </row>
    <row r="193902">
      <c r="A193902" s="1" t="s">
        <v>60592</v>
      </c>
    </row>
    <row r="193903">
      <c r="A193903" s="1" t="s">
        <v>60593</v>
      </c>
    </row>
    <row r="193904">
      <c r="A193904" s="1" t="s">
        <v>60597</v>
      </c>
    </row>
    <row r="193905">
      <c r="A193905" s="1" t="s">
        <v>60598</v>
      </c>
    </row>
    <row r="193906">
      <c r="A193906" s="1" t="s">
        <v>60599</v>
      </c>
    </row>
    <row r="193907">
      <c r="A193907" s="1" t="s">
        <v>60600</v>
      </c>
    </row>
    <row r="193908">
      <c r="A193908" s="1" t="s">
        <v>60601</v>
      </c>
    </row>
    <row r="193909">
      <c r="A193909" s="1" t="s">
        <v>60602</v>
      </c>
    </row>
    <row r="193910">
      <c r="A193910" s="1" t="s">
        <v>60603</v>
      </c>
    </row>
    <row r="193911">
      <c r="A193911" s="1" t="s">
        <v>1069</v>
      </c>
    </row>
    <row r="193912">
      <c r="A193912" s="1" t="s">
        <v>60604</v>
      </c>
    </row>
    <row r="193913">
      <c r="A193913" s="1" t="s">
        <v>60605</v>
      </c>
    </row>
    <row r="193914">
      <c r="A193914" s="1" t="s">
        <v>60606</v>
      </c>
    </row>
    <row r="193915">
      <c r="A193915" s="1" t="s">
        <v>60607</v>
      </c>
    </row>
    <row r="193916">
      <c r="A193916" s="1" t="s">
        <v>3534</v>
      </c>
    </row>
    <row r="193917">
      <c r="A193917" s="1" t="s">
        <v>60608</v>
      </c>
    </row>
    <row r="193918">
      <c r="A193918" s="1" t="s">
        <v>15701</v>
      </c>
    </row>
    <row r="193919">
      <c r="A193919" s="3" t="str">
        <f> gq:</f>
        <v>#ERROR!</v>
      </c>
    </row>
    <row r="193920">
      <c r="A193920" s="1" t="s">
        <v>60609</v>
      </c>
    </row>
    <row r="193921">
      <c r="A193921" s="1" t="s">
        <v>60610</v>
      </c>
    </row>
    <row r="193922">
      <c r="A193922" s="1" t="s">
        <v>1069</v>
      </c>
    </row>
    <row r="193923">
      <c r="A193923" s="1" t="s">
        <v>60611</v>
      </c>
    </row>
    <row r="193924">
      <c r="A193924" s="1" t="s">
        <v>322</v>
      </c>
    </row>
    <row r="193925">
      <c r="A193925" s="1" t="s">
        <v>60612</v>
      </c>
    </row>
    <row r="193926">
      <c r="A193926" s="1" t="s">
        <v>1069</v>
      </c>
    </row>
    <row r="193927">
      <c r="A193927" s="1" t="s">
        <v>60613</v>
      </c>
    </row>
    <row r="193928">
      <c r="A193928" s="1" t="s">
        <v>60614</v>
      </c>
    </row>
    <row r="193929">
      <c r="A193929" s="1" t="s">
        <v>10508</v>
      </c>
    </row>
    <row r="193930">
      <c r="A193930" s="1" t="s">
        <v>19513</v>
      </c>
    </row>
    <row r="193931">
      <c r="A193931" s="1" t="s">
        <v>1069</v>
      </c>
    </row>
    <row r="193932">
      <c r="A193932" s="1" t="s">
        <v>33435</v>
      </c>
    </row>
    <row r="193933">
      <c r="A193933" s="1" t="s">
        <v>1069</v>
      </c>
    </row>
    <row r="193934">
      <c r="A193934" s="1" t="s">
        <v>60615</v>
      </c>
    </row>
    <row r="193935">
      <c r="A193935" s="1" t="s">
        <v>60616</v>
      </c>
    </row>
    <row r="193936">
      <c r="A193936" s="3" t="str">
        <f> i athe</f>
        <v>#ERROR!</v>
      </c>
    </row>
    <row r="193937">
      <c r="A193937" s="1" t="s">
        <v>60617</v>
      </c>
    </row>
    <row r="193938">
      <c r="A193938" s="1" t="s">
        <v>60618</v>
      </c>
    </row>
    <row r="193939">
      <c r="A193939" s="1" t="s">
        <v>60619</v>
      </c>
    </row>
    <row r="193940">
      <c r="A193940" s="1" t="s">
        <v>60620</v>
      </c>
    </row>
    <row r="193941">
      <c r="A193941" s="1" t="s">
        <v>60621</v>
      </c>
    </row>
    <row r="193942">
      <c r="A193942" s="1" t="s">
        <v>60622</v>
      </c>
    </row>
    <row r="193943">
      <c r="A193943" s="1" t="s">
        <v>32963</v>
      </c>
    </row>
    <row r="193944">
      <c r="A193944" s="1" t="s">
        <v>60623</v>
      </c>
    </row>
    <row r="193945">
      <c r="A193945" s="1" t="s">
        <v>60624</v>
      </c>
    </row>
    <row r="193946">
      <c r="A193946" s="1" t="s">
        <v>60625</v>
      </c>
    </row>
    <row r="193947">
      <c r="A193947" s="1" t="s">
        <v>60599</v>
      </c>
    </row>
    <row r="193948">
      <c r="A193948" s="1" t="s">
        <v>60600</v>
      </c>
    </row>
    <row r="193949">
      <c r="A193949" s="1" t="s">
        <v>60601</v>
      </c>
    </row>
    <row r="193950">
      <c r="A193950" s="1" t="s">
        <v>60603</v>
      </c>
    </row>
    <row r="193951">
      <c r="A193951" s="1" t="s">
        <v>60604</v>
      </c>
    </row>
    <row r="193952">
      <c r="A193952" s="1" t="s">
        <v>60605</v>
      </c>
    </row>
    <row r="193953">
      <c r="A193953" s="1" t="s">
        <v>60606</v>
      </c>
    </row>
    <row r="193954">
      <c r="A193954" s="1" t="s">
        <v>60607</v>
      </c>
    </row>
    <row r="193955">
      <c r="A193955" s="1" t="s">
        <v>60608</v>
      </c>
    </row>
    <row r="193956">
      <c r="A193956" s="3" t="str">
        <f> gq:</f>
        <v>#ERROR!</v>
      </c>
    </row>
    <row r="193957">
      <c r="A193957" s="1" t="s">
        <v>60609</v>
      </c>
    </row>
    <row r="193958">
      <c r="A193958" s="1" t="s">
        <v>60610</v>
      </c>
    </row>
    <row r="193959">
      <c r="A193959" s="1" t="s">
        <v>60611</v>
      </c>
    </row>
    <row r="193960">
      <c r="A193960" s="1" t="s">
        <v>60612</v>
      </c>
    </row>
    <row r="193961">
      <c r="A193961" s="1" t="s">
        <v>60613</v>
      </c>
    </row>
    <row r="193962">
      <c r="A193962" s="1" t="s">
        <v>60614</v>
      </c>
    </row>
    <row r="193963">
      <c r="A193963" s="1" t="s">
        <v>60615</v>
      </c>
    </row>
    <row r="193964">
      <c r="A193964" s="1" t="s">
        <v>60616</v>
      </c>
    </row>
    <row r="193965">
      <c r="A193965" s="3" t="str">
        <f> i athe</f>
        <v>#ERROR!</v>
      </c>
    </row>
    <row r="193966">
      <c r="A193966" s="1" t="s">
        <v>60617</v>
      </c>
    </row>
    <row r="193967">
      <c r="A193967" s="1" t="s">
        <v>60618</v>
      </c>
    </row>
    <row r="193968">
      <c r="A193968" s="1" t="s">
        <v>60619</v>
      </c>
    </row>
    <row r="193969">
      <c r="A193969" s="1" t="s">
        <v>60620</v>
      </c>
    </row>
    <row r="193970">
      <c r="A193970" s="1" t="s">
        <v>60621</v>
      </c>
    </row>
    <row r="193971">
      <c r="A193971" s="1" t="s">
        <v>60622</v>
      </c>
    </row>
    <row r="193972">
      <c r="A193972" s="1" t="s">
        <v>60623</v>
      </c>
    </row>
    <row r="193973">
      <c r="A193973" s="1" t="s">
        <v>60624</v>
      </c>
    </row>
    <row r="193974">
      <c r="A193974" s="1" t="s">
        <v>60626</v>
      </c>
    </row>
    <row r="193975">
      <c r="A193975" s="1" t="s">
        <v>60627</v>
      </c>
    </row>
    <row r="193976">
      <c r="A193976" s="1" t="s">
        <v>60628</v>
      </c>
    </row>
    <row r="193978">
      <c r="A193978" s="1" t="s">
        <v>60629</v>
      </c>
    </row>
    <row r="193979">
      <c r="A193979" s="1" t="s">
        <v>60630</v>
      </c>
    </row>
    <row r="193980">
      <c r="A193980" s="1" t="s">
        <v>60631</v>
      </c>
    </row>
    <row r="193982">
      <c r="A193982" s="1" t="s">
        <v>60632</v>
      </c>
    </row>
    <row r="193983">
      <c r="A193983" s="1" t="s">
        <v>60633</v>
      </c>
    </row>
    <row r="193984">
      <c r="A193984" s="1" t="s">
        <v>60634</v>
      </c>
    </row>
    <row r="193986">
      <c r="A193986" s="1" t="s">
        <v>60635</v>
      </c>
    </row>
    <row r="193988">
      <c r="A193988" s="1" t="s">
        <v>60636</v>
      </c>
    </row>
    <row r="193989">
      <c r="A193989" s="1" t="s">
        <v>33434</v>
      </c>
    </row>
    <row r="193991">
      <c r="A193991" s="1" t="s">
        <v>60637</v>
      </c>
    </row>
    <row r="193992">
      <c r="A193992" s="1" t="s">
        <v>60638</v>
      </c>
    </row>
    <row r="193994">
      <c r="A193994" s="1" t="s">
        <v>60639</v>
      </c>
    </row>
    <row r="193995">
      <c r="A193995" s="1" t="s">
        <v>60640</v>
      </c>
    </row>
    <row r="193996">
      <c r="A193996" s="1" t="s">
        <v>60641</v>
      </c>
    </row>
    <row r="193998">
      <c r="A193998" s="1" t="s">
        <v>60642</v>
      </c>
    </row>
    <row r="194000">
      <c r="A194000" s="1" t="s">
        <v>60643</v>
      </c>
    </row>
    <row r="194002">
      <c r="A194002" s="1" t="s">
        <v>60644</v>
      </c>
    </row>
    <row r="194003">
      <c r="A194003" s="1" t="s">
        <v>60645</v>
      </c>
    </row>
    <row r="194005">
      <c r="A194005" s="1" t="s">
        <v>60646</v>
      </c>
    </row>
    <row r="194006">
      <c r="A194006" s="1" t="s">
        <v>60647</v>
      </c>
    </row>
    <row r="194008">
      <c r="A194008" s="1" t="s">
        <v>49244</v>
      </c>
    </row>
    <row r="194010">
      <c r="A194010" s="1" t="s">
        <v>60648</v>
      </c>
    </row>
    <row r="194011">
      <c r="A194011" s="1" t="s">
        <v>60649</v>
      </c>
    </row>
    <row r="194013">
      <c r="A194013" s="1" t="s">
        <v>60650</v>
      </c>
    </row>
    <row r="194014">
      <c r="A194014" s="1" t="s">
        <v>60651</v>
      </c>
    </row>
    <row r="194015">
      <c r="A194015" s="1" t="s">
        <v>60652</v>
      </c>
    </row>
    <row r="194016">
      <c r="A194016" s="1" t="s">
        <v>60653</v>
      </c>
    </row>
    <row r="194017">
      <c r="A194017" s="1" t="s">
        <v>60654</v>
      </c>
    </row>
    <row r="194019">
      <c r="A194019" s="1" t="s">
        <v>60655</v>
      </c>
    </row>
    <row r="194021">
      <c r="A194021" s="1" t="s">
        <v>60656</v>
      </c>
    </row>
    <row r="194023">
      <c r="A194023" s="1" t="s">
        <v>60657</v>
      </c>
    </row>
    <row r="194025">
      <c r="A194025" s="1" t="s">
        <v>60658</v>
      </c>
    </row>
    <row r="194027">
      <c r="A194027" s="1" t="s">
        <v>60659</v>
      </c>
    </row>
    <row r="194029">
      <c r="A194029" s="1" t="s">
        <v>60660</v>
      </c>
    </row>
    <row r="194030">
      <c r="A194030" s="1" t="s">
        <v>60661</v>
      </c>
    </row>
    <row r="194032">
      <c r="A194032" s="1" t="s">
        <v>60662</v>
      </c>
    </row>
    <row r="194033">
      <c r="A194033" s="1" t="s">
        <v>60663</v>
      </c>
    </row>
    <row r="194035">
      <c r="A194035" s="1" t="s">
        <v>60664</v>
      </c>
    </row>
    <row r="194037">
      <c r="A194037" s="1" t="s">
        <v>60665</v>
      </c>
    </row>
    <row r="194038">
      <c r="A194038" s="1" t="s">
        <v>60666</v>
      </c>
    </row>
    <row r="194040">
      <c r="A194040" s="1" t="s">
        <v>60667</v>
      </c>
    </row>
    <row r="194041">
      <c r="A194041" s="1" t="s">
        <v>60668</v>
      </c>
    </row>
    <row r="194043">
      <c r="A194043" s="1" t="s">
        <v>60669</v>
      </c>
    </row>
    <row r="194045">
      <c r="A194045" s="1" t="s">
        <v>60670</v>
      </c>
    </row>
    <row r="194047">
      <c r="A194047" s="1" t="s">
        <v>60671</v>
      </c>
    </row>
    <row r="194048">
      <c r="A194048" s="1" t="s">
        <v>60672</v>
      </c>
    </row>
    <row r="194049">
      <c r="A194049" s="1" t="s">
        <v>60628</v>
      </c>
    </row>
    <row r="194050">
      <c r="A194050" s="1" t="s">
        <v>60629</v>
      </c>
    </row>
    <row r="194051">
      <c r="A194051" s="1" t="s">
        <v>60630</v>
      </c>
    </row>
    <row r="194052">
      <c r="A194052" s="1" t="s">
        <v>60631</v>
      </c>
    </row>
    <row r="194053">
      <c r="A194053" s="1" t="s">
        <v>60632</v>
      </c>
    </row>
    <row r="194054">
      <c r="A194054" s="1" t="s">
        <v>60633</v>
      </c>
    </row>
    <row r="194055">
      <c r="A194055" s="1" t="s">
        <v>60634</v>
      </c>
    </row>
    <row r="194056">
      <c r="A194056" s="1" t="s">
        <v>60635</v>
      </c>
    </row>
    <row r="194057">
      <c r="A194057" s="1" t="s">
        <v>60636</v>
      </c>
    </row>
    <row r="194058">
      <c r="A194058" s="1" t="s">
        <v>60637</v>
      </c>
    </row>
    <row r="194059">
      <c r="A194059" s="1" t="s">
        <v>60638</v>
      </c>
    </row>
    <row r="194060">
      <c r="A194060" s="1" t="s">
        <v>60639</v>
      </c>
    </row>
    <row r="194061">
      <c r="A194061" s="1" t="s">
        <v>60640</v>
      </c>
    </row>
    <row r="194062">
      <c r="A194062" s="1" t="s">
        <v>60641</v>
      </c>
    </row>
    <row r="194063">
      <c r="A194063" s="1" t="s">
        <v>60642</v>
      </c>
    </row>
    <row r="194064">
      <c r="A194064" s="1" t="s">
        <v>60643</v>
      </c>
    </row>
    <row r="194065">
      <c r="A194065" s="1" t="s">
        <v>60644</v>
      </c>
    </row>
    <row r="194066">
      <c r="A194066" s="1" t="s">
        <v>60645</v>
      </c>
    </row>
    <row r="194067">
      <c r="A194067" s="1" t="s">
        <v>60646</v>
      </c>
    </row>
    <row r="194068">
      <c r="A194068" s="1" t="s">
        <v>60647</v>
      </c>
    </row>
    <row r="194069">
      <c r="A194069" s="1" t="s">
        <v>60648</v>
      </c>
    </row>
    <row r="194070">
      <c r="A194070" s="1" t="s">
        <v>60649</v>
      </c>
    </row>
    <row r="194071">
      <c r="A194071" s="1" t="s">
        <v>60650</v>
      </c>
    </row>
    <row r="194072">
      <c r="A194072" s="1" t="s">
        <v>60651</v>
      </c>
    </row>
    <row r="194073">
      <c r="A194073" s="1" t="s">
        <v>60652</v>
      </c>
    </row>
    <row r="194074">
      <c r="A194074" s="1" t="s">
        <v>60653</v>
      </c>
    </row>
    <row r="194075">
      <c r="A194075" s="1" t="s">
        <v>60654</v>
      </c>
    </row>
    <row r="194076">
      <c r="A194076" s="1" t="s">
        <v>60655</v>
      </c>
    </row>
    <row r="194077">
      <c r="A194077" s="1" t="s">
        <v>60656</v>
      </c>
    </row>
    <row r="194078">
      <c r="A194078" s="1" t="s">
        <v>60657</v>
      </c>
    </row>
    <row r="194079">
      <c r="A194079" s="1" t="s">
        <v>60658</v>
      </c>
    </row>
    <row r="194080">
      <c r="A194080" s="1" t="s">
        <v>60659</v>
      </c>
    </row>
    <row r="194081">
      <c r="A194081" s="1" t="s">
        <v>60660</v>
      </c>
    </row>
    <row r="194082">
      <c r="A194082" s="1" t="s">
        <v>60661</v>
      </c>
    </row>
    <row r="194083">
      <c r="A194083" s="1" t="s">
        <v>60662</v>
      </c>
    </row>
    <row r="194084">
      <c r="A194084" s="1" t="s">
        <v>60663</v>
      </c>
    </row>
    <row r="194085">
      <c r="A194085" s="1" t="s">
        <v>60664</v>
      </c>
    </row>
    <row r="194086">
      <c r="A194086" s="1" t="s">
        <v>60665</v>
      </c>
    </row>
    <row r="194087">
      <c r="A194087" s="1" t="s">
        <v>60666</v>
      </c>
    </row>
    <row r="194088">
      <c r="A194088" s="1" t="s">
        <v>60667</v>
      </c>
    </row>
    <row r="194089">
      <c r="A194089" s="1" t="s">
        <v>60668</v>
      </c>
    </row>
    <row r="194090">
      <c r="A194090" s="1" t="s">
        <v>60669</v>
      </c>
    </row>
    <row r="194091">
      <c r="A194091" s="1" t="s">
        <v>60670</v>
      </c>
    </row>
    <row r="194092">
      <c r="A194092" s="1" t="s">
        <v>60673</v>
      </c>
    </row>
    <row r="194093">
      <c r="A194093" s="1" t="s">
        <v>60674</v>
      </c>
    </row>
    <row r="194095">
      <c r="A194095" s="1" t="s">
        <v>60675</v>
      </c>
    </row>
    <row r="194097">
      <c r="A194097" s="1" t="s">
        <v>60676</v>
      </c>
    </row>
    <row r="194099">
      <c r="A194099" s="1" t="s">
        <v>60677</v>
      </c>
    </row>
    <row r="194100">
      <c r="A194100" s="1" t="s">
        <v>60678</v>
      </c>
    </row>
    <row r="194102">
      <c r="A194102" s="1" t="s">
        <v>60679</v>
      </c>
    </row>
    <row r="194104">
      <c r="A194104" s="1" t="s">
        <v>60680</v>
      </c>
    </row>
    <row r="194105">
      <c r="A194105" s="1" t="s">
        <v>60681</v>
      </c>
    </row>
    <row r="194106">
      <c r="A194106" s="1" t="s">
        <v>60682</v>
      </c>
    </row>
    <row r="194107">
      <c r="A194107" s="1" t="s">
        <v>60683</v>
      </c>
    </row>
    <row r="194108">
      <c r="A194108" s="1" t="s">
        <v>60684</v>
      </c>
    </row>
    <row r="194109">
      <c r="A194109" s="1" t="s">
        <v>60685</v>
      </c>
    </row>
    <row r="194110">
      <c r="A194110" s="1" t="s">
        <v>60686</v>
      </c>
    </row>
    <row r="194111">
      <c r="A194111" s="1" t="s">
        <v>60687</v>
      </c>
    </row>
    <row r="194112">
      <c r="A194112" s="1" t="s">
        <v>60688</v>
      </c>
    </row>
    <row r="194114">
      <c r="A194114" s="1" t="s">
        <v>60689</v>
      </c>
    </row>
    <row r="194116">
      <c r="A194116" s="1" t="s">
        <v>60690</v>
      </c>
    </row>
    <row r="194118">
      <c r="A194118" s="1" t="s">
        <v>60691</v>
      </c>
    </row>
    <row r="194120">
      <c r="A194120" s="1" t="s">
        <v>60692</v>
      </c>
    </row>
    <row r="194121">
      <c r="A194121" s="1" t="s">
        <v>60693</v>
      </c>
    </row>
    <row r="194123">
      <c r="A194123" s="1" t="s">
        <v>60694</v>
      </c>
    </row>
    <row r="194124">
      <c r="A194124" s="1" t="s">
        <v>60695</v>
      </c>
    </row>
    <row r="194125">
      <c r="A194125" s="1" t="s">
        <v>60696</v>
      </c>
    </row>
    <row r="194126">
      <c r="A194126" s="1" t="s">
        <v>60697</v>
      </c>
    </row>
    <row r="194128">
      <c r="A194128" s="1" t="s">
        <v>60698</v>
      </c>
    </row>
    <row r="194130">
      <c r="A194130" s="1" t="s">
        <v>60699</v>
      </c>
    </row>
    <row r="194132">
      <c r="A194132" s="1" t="s">
        <v>60700</v>
      </c>
    </row>
    <row r="194133">
      <c r="A194133" s="1" t="s">
        <v>60701</v>
      </c>
    </row>
    <row r="194135">
      <c r="A194135" s="1" t="s">
        <v>60702</v>
      </c>
    </row>
    <row r="194137">
      <c r="A194137" s="1" t="s">
        <v>60703</v>
      </c>
    </row>
    <row r="194138">
      <c r="A194138" s="1" t="s">
        <v>60704</v>
      </c>
    </row>
    <row r="194139">
      <c r="A194139" s="1" t="s">
        <v>60705</v>
      </c>
    </row>
    <row r="194140">
      <c r="A194140" s="1" t="s">
        <v>60706</v>
      </c>
    </row>
    <row r="194142">
      <c r="A194142" s="1" t="s">
        <v>60707</v>
      </c>
    </row>
    <row r="194144">
      <c r="A194144" s="1" t="s">
        <v>60708</v>
      </c>
    </row>
    <row r="194145">
      <c r="A194145" s="1" t="s">
        <v>60709</v>
      </c>
    </row>
    <row r="194146">
      <c r="A194146" s="1" t="s">
        <v>60710</v>
      </c>
    </row>
    <row r="194148">
      <c r="A194148" s="1" t="s">
        <v>60711</v>
      </c>
    </row>
    <row r="194149">
      <c r="A194149" s="1" t="s">
        <v>60712</v>
      </c>
    </row>
    <row r="194151">
      <c r="A194151" s="1" t="s">
        <v>60713</v>
      </c>
    </row>
    <row r="194152">
      <c r="A194152" s="1" t="s">
        <v>60714</v>
      </c>
    </row>
    <row r="194154">
      <c r="A194154" s="1" t="s">
        <v>60715</v>
      </c>
    </row>
    <row r="194155">
      <c r="A194155" s="1" t="s">
        <v>60716</v>
      </c>
    </row>
    <row r="194157">
      <c r="A194157" s="1" t="s">
        <v>60717</v>
      </c>
    </row>
    <row r="194159">
      <c r="A194159" s="1" t="s">
        <v>60718</v>
      </c>
    </row>
    <row r="194161">
      <c r="A194161" s="1" t="s">
        <v>60719</v>
      </c>
    </row>
    <row r="194162">
      <c r="A194162" s="1" t="s">
        <v>60720</v>
      </c>
    </row>
    <row r="194164">
      <c r="A194164" s="1" t="s">
        <v>60721</v>
      </c>
    </row>
    <row r="194165">
      <c r="A194165" s="1" t="s">
        <v>60722</v>
      </c>
    </row>
    <row r="194167">
      <c r="A194167" s="1" t="s">
        <v>60723</v>
      </c>
    </row>
    <row r="194169">
      <c r="A194169" s="1" t="s">
        <v>60724</v>
      </c>
    </row>
    <row r="194170">
      <c r="A194170" s="1" t="s">
        <v>60725</v>
      </c>
    </row>
    <row r="194172">
      <c r="A194172" s="1" t="s">
        <v>60726</v>
      </c>
    </row>
    <row r="194174">
      <c r="A194174" s="1" t="s">
        <v>60727</v>
      </c>
    </row>
    <row r="194175">
      <c r="A194175" s="1" t="s">
        <v>60728</v>
      </c>
    </row>
    <row r="194177">
      <c r="A194177" s="1" t="s">
        <v>60729</v>
      </c>
    </row>
    <row r="194179">
      <c r="A194179" s="1" t="s">
        <v>60730</v>
      </c>
    </row>
    <row r="194181">
      <c r="A194181" s="1" t="s">
        <v>60731</v>
      </c>
    </row>
    <row r="194183">
      <c r="A194183" s="1" t="s">
        <v>60732</v>
      </c>
    </row>
    <row r="194185">
      <c r="A194185" s="1" t="s">
        <v>60733</v>
      </c>
    </row>
    <row r="194187">
      <c r="A194187" s="1" t="s">
        <v>60734</v>
      </c>
    </row>
    <row r="194188">
      <c r="A194188" s="1" t="s">
        <v>60676</v>
      </c>
    </row>
    <row r="194189">
      <c r="A194189" s="1" t="s">
        <v>60677</v>
      </c>
    </row>
    <row r="194190">
      <c r="A194190" s="1" t="s">
        <v>60678</v>
      </c>
    </row>
    <row r="194191">
      <c r="A194191" s="1" t="s">
        <v>60679</v>
      </c>
    </row>
    <row r="194192">
      <c r="A194192" s="1" t="s">
        <v>60680</v>
      </c>
    </row>
    <row r="194193">
      <c r="A194193" s="1" t="s">
        <v>60681</v>
      </c>
    </row>
    <row r="194194">
      <c r="A194194" s="1" t="s">
        <v>60682</v>
      </c>
    </row>
    <row r="194195">
      <c r="A194195" s="1" t="s">
        <v>60683</v>
      </c>
    </row>
    <row r="194196">
      <c r="A194196" s="1" t="s">
        <v>60684</v>
      </c>
    </row>
    <row r="194197">
      <c r="A194197" s="1" t="s">
        <v>60685</v>
      </c>
    </row>
    <row r="194198">
      <c r="A194198" s="1" t="s">
        <v>60686</v>
      </c>
    </row>
    <row r="194199">
      <c r="A194199" s="1" t="s">
        <v>60687</v>
      </c>
    </row>
    <row r="194200">
      <c r="A194200" s="1" t="s">
        <v>60688</v>
      </c>
    </row>
    <row r="194201">
      <c r="A194201" s="1" t="s">
        <v>60689</v>
      </c>
    </row>
    <row r="194202">
      <c r="A194202" s="1" t="s">
        <v>60690</v>
      </c>
    </row>
    <row r="194203">
      <c r="A194203" s="1" t="s">
        <v>60691</v>
      </c>
    </row>
    <row r="194204">
      <c r="A194204" s="1" t="s">
        <v>60692</v>
      </c>
    </row>
    <row r="194205">
      <c r="A194205" s="1" t="s">
        <v>60693</v>
      </c>
    </row>
    <row r="194206">
      <c r="A194206" s="1" t="s">
        <v>60694</v>
      </c>
    </row>
    <row r="194207">
      <c r="A194207" s="1" t="s">
        <v>60695</v>
      </c>
    </row>
    <row r="194208">
      <c r="A194208" s="1" t="s">
        <v>60696</v>
      </c>
    </row>
    <row r="194209">
      <c r="A194209" s="1" t="s">
        <v>60697</v>
      </c>
    </row>
    <row r="194210">
      <c r="A194210" s="1" t="s">
        <v>60698</v>
      </c>
    </row>
    <row r="194211">
      <c r="A194211" s="1" t="s">
        <v>60699</v>
      </c>
    </row>
    <row r="194212">
      <c r="A194212" s="1" t="s">
        <v>60700</v>
      </c>
    </row>
    <row r="194213">
      <c r="A194213" s="1" t="s">
        <v>60701</v>
      </c>
    </row>
    <row r="194214">
      <c r="A194214" s="1" t="s">
        <v>60702</v>
      </c>
    </row>
    <row r="194215">
      <c r="A194215" s="1" t="s">
        <v>60703</v>
      </c>
    </row>
    <row r="194216">
      <c r="A194216" s="1" t="s">
        <v>60704</v>
      </c>
    </row>
    <row r="194217">
      <c r="A194217" s="1" t="s">
        <v>60705</v>
      </c>
    </row>
    <row r="194218">
      <c r="A194218" s="1" t="s">
        <v>60706</v>
      </c>
    </row>
    <row r="194219">
      <c r="A194219" s="1" t="s">
        <v>60707</v>
      </c>
    </row>
    <row r="194220">
      <c r="A194220" s="1" t="s">
        <v>60708</v>
      </c>
    </row>
    <row r="194221">
      <c r="A194221" s="1" t="s">
        <v>60709</v>
      </c>
    </row>
    <row r="194222">
      <c r="A194222" s="1" t="s">
        <v>60710</v>
      </c>
    </row>
    <row r="194223">
      <c r="A194223" s="1" t="s">
        <v>60711</v>
      </c>
    </row>
    <row r="194224">
      <c r="A194224" s="1" t="s">
        <v>60712</v>
      </c>
    </row>
    <row r="194225">
      <c r="A194225" s="1" t="s">
        <v>60713</v>
      </c>
    </row>
    <row r="194226">
      <c r="A194226" s="1" t="s">
        <v>60714</v>
      </c>
    </row>
    <row r="194227">
      <c r="A194227" s="1" t="s">
        <v>60715</v>
      </c>
    </row>
    <row r="194228">
      <c r="A194228" s="1" t="s">
        <v>60716</v>
      </c>
    </row>
    <row r="194229">
      <c r="A194229" s="1" t="s">
        <v>60717</v>
      </c>
    </row>
    <row r="194230">
      <c r="A194230" s="1" t="s">
        <v>60718</v>
      </c>
    </row>
    <row r="194231">
      <c r="A194231" s="1" t="s">
        <v>60719</v>
      </c>
    </row>
    <row r="194232">
      <c r="A194232" s="1" t="s">
        <v>60720</v>
      </c>
    </row>
    <row r="194233">
      <c r="A194233" s="1" t="s">
        <v>60721</v>
      </c>
    </row>
    <row r="194234">
      <c r="A194234" s="1" t="s">
        <v>60722</v>
      </c>
    </row>
    <row r="194235">
      <c r="A194235" s="1" t="s">
        <v>60723</v>
      </c>
    </row>
    <row r="194236">
      <c r="A194236" s="1" t="s">
        <v>60724</v>
      </c>
    </row>
    <row r="194237">
      <c r="A194237" s="1" t="s">
        <v>60725</v>
      </c>
    </row>
    <row r="194238">
      <c r="A194238" s="1" t="s">
        <v>60726</v>
      </c>
    </row>
    <row r="194239">
      <c r="A194239" s="1" t="s">
        <v>60727</v>
      </c>
    </row>
    <row r="194240">
      <c r="A194240" s="1" t="s">
        <v>60728</v>
      </c>
    </row>
    <row r="194241">
      <c r="A194241" s="1" t="s">
        <v>60729</v>
      </c>
    </row>
    <row r="194242">
      <c r="A194242" s="1" t="s">
        <v>60730</v>
      </c>
    </row>
    <row r="194243">
      <c r="A194243" s="1" t="s">
        <v>60731</v>
      </c>
    </row>
    <row r="194244">
      <c r="A194244" s="1" t="s">
        <v>60732</v>
      </c>
    </row>
    <row r="194245">
      <c r="A194245" s="1" t="s">
        <v>60735</v>
      </c>
    </row>
    <row r="194246">
      <c r="A194246" s="1" t="s">
        <v>60736</v>
      </c>
    </row>
    <row r="194247">
      <c r="A194247" s="1" t="s">
        <v>60737</v>
      </c>
    </row>
    <row r="194249">
      <c r="A194249" s="1" t="s">
        <v>60738</v>
      </c>
    </row>
    <row r="194250">
      <c r="A194250" s="1" t="s">
        <v>60739</v>
      </c>
    </row>
    <row r="194252">
      <c r="A194252" s="1" t="s">
        <v>60740</v>
      </c>
    </row>
    <row r="194253">
      <c r="A194253" s="1" t="s">
        <v>60741</v>
      </c>
    </row>
    <row r="194255">
      <c r="A194255" s="1" t="s">
        <v>60742</v>
      </c>
    </row>
    <row r="194257">
      <c r="A194257" s="1" t="s">
        <v>60743</v>
      </c>
    </row>
    <row r="194258">
      <c r="A194258" s="1" t="s">
        <v>60744</v>
      </c>
    </row>
    <row r="194259">
      <c r="A194259" s="1" t="s">
        <v>60745</v>
      </c>
    </row>
    <row r="194261">
      <c r="A194261" s="1" t="s">
        <v>60746</v>
      </c>
    </row>
    <row r="194262">
      <c r="A194262" s="1" t="s">
        <v>60747</v>
      </c>
    </row>
    <row r="194264">
      <c r="A194264" s="1" t="s">
        <v>60748</v>
      </c>
    </row>
    <row r="194265">
      <c r="A194265" s="1" t="s">
        <v>60749</v>
      </c>
    </row>
    <row r="194267">
      <c r="A194267" s="1" t="s">
        <v>60750</v>
      </c>
    </row>
    <row r="194268">
      <c r="A194268" s="1" t="s">
        <v>60751</v>
      </c>
    </row>
    <row r="194270">
      <c r="A194270" s="1" t="s">
        <v>60752</v>
      </c>
    </row>
    <row r="194272">
      <c r="A194272" s="1" t="s">
        <v>60753</v>
      </c>
    </row>
    <row r="194274">
      <c r="A194274" s="1" t="s">
        <v>60754</v>
      </c>
    </row>
    <row r="194276">
      <c r="A194276" s="1" t="s">
        <v>60755</v>
      </c>
    </row>
    <row r="194277">
      <c r="A194277" s="1" t="s">
        <v>60756</v>
      </c>
    </row>
    <row r="194279">
      <c r="A194279" s="1" t="s">
        <v>60757</v>
      </c>
    </row>
    <row r="194280">
      <c r="A194280" s="1" t="s">
        <v>60758</v>
      </c>
    </row>
    <row r="194282">
      <c r="A194282" s="1" t="s">
        <v>60759</v>
      </c>
    </row>
    <row r="194283">
      <c r="A194283" s="1" t="s">
        <v>60760</v>
      </c>
    </row>
    <row r="194285">
      <c r="A194285" s="1" t="s">
        <v>60761</v>
      </c>
    </row>
    <row r="194287">
      <c r="A194287" s="1" t="s">
        <v>60762</v>
      </c>
    </row>
    <row r="194289">
      <c r="A194289" s="1" t="s">
        <v>60763</v>
      </c>
    </row>
    <row r="194290">
      <c r="A194290" s="1" t="s">
        <v>60764</v>
      </c>
    </row>
    <row r="194292">
      <c r="A194292" s="1" t="s">
        <v>60765</v>
      </c>
    </row>
    <row r="194294">
      <c r="A194294" s="1" t="s">
        <v>60766</v>
      </c>
    </row>
    <row r="194295">
      <c r="A194295" s="1" t="s">
        <v>60767</v>
      </c>
    </row>
    <row r="194296">
      <c r="A194296" s="1" t="s">
        <v>60768</v>
      </c>
    </row>
    <row r="194298">
      <c r="A194298" s="1" t="s">
        <v>7377</v>
      </c>
    </row>
    <row r="194300">
      <c r="A194300" s="1" t="s">
        <v>60769</v>
      </c>
    </row>
    <row r="194301">
      <c r="A194301" s="1" t="s">
        <v>60770</v>
      </c>
    </row>
    <row r="194303">
      <c r="A194303" s="1" t="s">
        <v>60771</v>
      </c>
    </row>
    <row r="194304">
      <c r="A194304" s="1" t="s">
        <v>60772</v>
      </c>
    </row>
    <row r="194305">
      <c r="A194305" s="3" t="str">
        <f/>
        <v>#ERROR!</v>
      </c>
    </row>
    <row r="194307">
      <c r="A194307" s="1" t="s">
        <v>60773</v>
      </c>
    </row>
    <row r="194309">
      <c r="A194309" s="1" t="s">
        <v>60774</v>
      </c>
    </row>
    <row r="194311">
      <c r="A194311" s="1" t="s">
        <v>60775</v>
      </c>
    </row>
    <row r="194312">
      <c r="A194312" s="1" t="s">
        <v>60776</v>
      </c>
    </row>
    <row r="194314">
      <c r="A194314" s="1" t="s">
        <v>60777</v>
      </c>
    </row>
    <row r="194315">
      <c r="A194315" s="1" t="s">
        <v>60737</v>
      </c>
    </row>
    <row r="194316">
      <c r="A194316" s="1" t="s">
        <v>60738</v>
      </c>
    </row>
    <row r="194317">
      <c r="A194317" s="1" t="s">
        <v>60739</v>
      </c>
    </row>
    <row r="194318">
      <c r="A194318" s="1" t="s">
        <v>60740</v>
      </c>
    </row>
    <row r="194319">
      <c r="A194319" s="1" t="s">
        <v>60741</v>
      </c>
    </row>
    <row r="194320">
      <c r="A194320" s="1" t="s">
        <v>60742</v>
      </c>
    </row>
    <row r="194321">
      <c r="A194321" s="1" t="s">
        <v>60743</v>
      </c>
    </row>
    <row r="194322">
      <c r="A194322" s="1" t="s">
        <v>60744</v>
      </c>
    </row>
    <row r="194323">
      <c r="A194323" s="1" t="s">
        <v>60745</v>
      </c>
    </row>
    <row r="194324">
      <c r="A194324" s="1" t="s">
        <v>60746</v>
      </c>
    </row>
    <row r="194325">
      <c r="A194325" s="1" t="s">
        <v>60747</v>
      </c>
    </row>
    <row r="194326">
      <c r="A194326" s="1" t="s">
        <v>60748</v>
      </c>
    </row>
    <row r="194327">
      <c r="A194327" s="1" t="s">
        <v>60749</v>
      </c>
    </row>
    <row r="194328">
      <c r="A194328" s="1" t="s">
        <v>60750</v>
      </c>
    </row>
    <row r="194329">
      <c r="A194329" s="1" t="s">
        <v>60751</v>
      </c>
    </row>
    <row r="194330">
      <c r="A194330" s="1" t="s">
        <v>60752</v>
      </c>
    </row>
    <row r="194331">
      <c r="A194331" s="1" t="s">
        <v>60753</v>
      </c>
    </row>
    <row r="194332">
      <c r="A194332" s="1" t="s">
        <v>60754</v>
      </c>
    </row>
    <row r="194333">
      <c r="A194333" s="1" t="s">
        <v>60755</v>
      </c>
    </row>
    <row r="194334">
      <c r="A194334" s="1" t="s">
        <v>60756</v>
      </c>
    </row>
    <row r="194335">
      <c r="A194335" s="1" t="s">
        <v>60757</v>
      </c>
    </row>
    <row r="194336">
      <c r="A194336" s="1" t="s">
        <v>60758</v>
      </c>
    </row>
    <row r="194337">
      <c r="A194337" s="1" t="s">
        <v>60759</v>
      </c>
    </row>
    <row r="194338">
      <c r="A194338" s="1" t="s">
        <v>60760</v>
      </c>
    </row>
    <row r="194339">
      <c r="A194339" s="1" t="s">
        <v>60761</v>
      </c>
    </row>
    <row r="194340">
      <c r="A194340" s="1" t="s">
        <v>60762</v>
      </c>
    </row>
    <row r="194341">
      <c r="A194341" s="1" t="s">
        <v>60763</v>
      </c>
    </row>
    <row r="194342">
      <c r="A194342" s="1" t="s">
        <v>60764</v>
      </c>
    </row>
    <row r="194343">
      <c r="A194343" s="1" t="s">
        <v>60765</v>
      </c>
    </row>
    <row r="194344">
      <c r="A194344" s="1" t="s">
        <v>60766</v>
      </c>
    </row>
    <row r="194345">
      <c r="A194345" s="1" t="s">
        <v>60767</v>
      </c>
    </row>
    <row r="194346">
      <c r="A194346" s="1" t="s">
        <v>60768</v>
      </c>
    </row>
    <row r="194347">
      <c r="A194347" s="1" t="s">
        <v>60769</v>
      </c>
    </row>
    <row r="194348">
      <c r="A194348" s="1" t="s">
        <v>60770</v>
      </c>
    </row>
    <row r="194349">
      <c r="A194349" s="1" t="s">
        <v>60771</v>
      </c>
    </row>
    <row r="194350">
      <c r="A194350" s="1" t="s">
        <v>60772</v>
      </c>
    </row>
    <row r="194351">
      <c r="A194351" s="1" t="s">
        <v>60773</v>
      </c>
    </row>
    <row r="194352">
      <c r="A194352" s="1" t="s">
        <v>60774</v>
      </c>
    </row>
    <row r="194353">
      <c r="A194353" s="1" t="s">
        <v>60775</v>
      </c>
    </row>
    <row r="194354">
      <c r="A194354" s="1" t="s">
        <v>60778</v>
      </c>
    </row>
    <row r="194355">
      <c r="A194355" s="1" t="s">
        <v>60779</v>
      </c>
    </row>
    <row r="194357">
      <c r="A194357" s="1" t="s">
        <v>60780</v>
      </c>
    </row>
    <row r="194358">
      <c r="A194358" s="1" t="s">
        <v>60781</v>
      </c>
    </row>
    <row r="194359">
      <c r="A194359" s="1" t="s">
        <v>60782</v>
      </c>
    </row>
    <row r="194360">
      <c r="A194360" s="1" t="s">
        <v>60783</v>
      </c>
    </row>
    <row r="194361">
      <c r="A194361" s="1" t="s">
        <v>60784</v>
      </c>
    </row>
    <row r="194363">
      <c r="A194363" s="1" t="s">
        <v>60785</v>
      </c>
    </row>
    <row r="194364">
      <c r="A194364" s="1" t="s">
        <v>60786</v>
      </c>
    </row>
    <row r="194366">
      <c r="A194366" s="1" t="s">
        <v>60787</v>
      </c>
    </row>
    <row r="194368">
      <c r="A194368" s="1" t="s">
        <v>60788</v>
      </c>
    </row>
    <row r="194369">
      <c r="A194369" s="1" t="s">
        <v>60789</v>
      </c>
    </row>
    <row r="194370">
      <c r="A194370" s="1" t="s">
        <v>60790</v>
      </c>
    </row>
    <row r="194372">
      <c r="A194372" s="1" t="s">
        <v>60791</v>
      </c>
    </row>
    <row r="194374">
      <c r="A194374" s="1" t="s">
        <v>60792</v>
      </c>
    </row>
    <row r="194375">
      <c r="A194375" s="1" t="s">
        <v>60793</v>
      </c>
    </row>
    <row r="194376">
      <c r="A194376" s="1" t="s">
        <v>60794</v>
      </c>
    </row>
    <row r="194377">
      <c r="A194377" s="1" t="s">
        <v>60795</v>
      </c>
    </row>
    <row r="194378">
      <c r="A194378" s="1" t="s">
        <v>60796</v>
      </c>
    </row>
    <row r="194380">
      <c r="A194380" s="1" t="s">
        <v>60797</v>
      </c>
    </row>
    <row r="194381">
      <c r="A194381" s="1" t="s">
        <v>60798</v>
      </c>
    </row>
    <row r="194383">
      <c r="A194383" s="1" t="s">
        <v>60799</v>
      </c>
    </row>
    <row r="194385">
      <c r="A194385" s="1" t="s">
        <v>60800</v>
      </c>
    </row>
    <row r="194386">
      <c r="A194386" s="1" t="s">
        <v>60801</v>
      </c>
    </row>
    <row r="194388">
      <c r="A194388" s="1" t="s">
        <v>60802</v>
      </c>
    </row>
    <row r="194389">
      <c r="A194389" s="1" t="s">
        <v>60803</v>
      </c>
    </row>
    <row r="194391">
      <c r="A194391" s="1" t="s">
        <v>60804</v>
      </c>
    </row>
    <row r="194392">
      <c r="A194392" s="1" t="s">
        <v>60805</v>
      </c>
    </row>
    <row r="194394">
      <c r="A194394" s="1" t="s">
        <v>60806</v>
      </c>
    </row>
    <row r="194396">
      <c r="A194396" s="1" t="s">
        <v>60807</v>
      </c>
    </row>
    <row r="194398">
      <c r="A194398" s="1" t="s">
        <v>60808</v>
      </c>
    </row>
    <row r="194400">
      <c r="A194400" s="1" t="s">
        <v>60809</v>
      </c>
    </row>
    <row r="194402">
      <c r="A194402" s="1" t="s">
        <v>60810</v>
      </c>
    </row>
    <row r="194404">
      <c r="A194404" s="1" t="s">
        <v>60811</v>
      </c>
    </row>
    <row r="194406">
      <c r="A194406" s="1" t="s">
        <v>60812</v>
      </c>
    </row>
    <row r="194407">
      <c r="A194407" s="1" t="s">
        <v>60813</v>
      </c>
    </row>
    <row r="194408">
      <c r="A194408" s="1" t="s">
        <v>60814</v>
      </c>
    </row>
    <row r="194410">
      <c r="A194410" s="1" t="s">
        <v>60815</v>
      </c>
    </row>
    <row r="194411">
      <c r="A194411" s="1" t="s">
        <v>60816</v>
      </c>
    </row>
    <row r="194412">
      <c r="A194412" s="1" t="s">
        <v>60817</v>
      </c>
    </row>
    <row r="194413">
      <c r="A194413" s="1" t="s">
        <v>60818</v>
      </c>
    </row>
    <row r="194414">
      <c r="A194414" s="1" t="s">
        <v>60819</v>
      </c>
    </row>
    <row r="194416">
      <c r="A194416" s="1" t="s">
        <v>60820</v>
      </c>
    </row>
    <row r="194418">
      <c r="A194418" s="1" t="s">
        <v>60821</v>
      </c>
    </row>
    <row r="194420">
      <c r="A194420" s="1" t="s">
        <v>60822</v>
      </c>
    </row>
    <row r="194422">
      <c r="A194422" s="1" t="s">
        <v>60823</v>
      </c>
    </row>
    <row r="194424">
      <c r="A194424" s="1" t="s">
        <v>60824</v>
      </c>
    </row>
    <row r="194425">
      <c r="A194425" s="1" t="s">
        <v>60825</v>
      </c>
    </row>
    <row r="194427">
      <c r="A194427" s="1" t="s">
        <v>60826</v>
      </c>
    </row>
    <row r="194428">
      <c r="A194428" s="1" t="s">
        <v>60827</v>
      </c>
    </row>
    <row r="194430">
      <c r="A194430" s="1" t="s">
        <v>60828</v>
      </c>
    </row>
    <row r="194431">
      <c r="A194431" s="1" t="s">
        <v>60829</v>
      </c>
    </row>
    <row r="194432">
      <c r="A194432" s="1" t="s">
        <v>60830</v>
      </c>
    </row>
    <row r="194433">
      <c r="A194433" s="1" t="s">
        <v>34176</v>
      </c>
    </row>
    <row r="194434">
      <c r="A194434" s="1" t="s">
        <v>60831</v>
      </c>
    </row>
    <row r="194436">
      <c r="A194436" s="1" t="s">
        <v>60832</v>
      </c>
    </row>
    <row r="194438">
      <c r="A194438" s="1" t="s">
        <v>60833</v>
      </c>
    </row>
    <row r="194440">
      <c r="A194440" s="1" t="s">
        <v>26771</v>
      </c>
    </row>
    <row r="194441">
      <c r="A194441" s="1" t="s">
        <v>60834</v>
      </c>
    </row>
    <row r="194442">
      <c r="A194442" s="1" t="s">
        <v>60835</v>
      </c>
    </row>
    <row r="194444">
      <c r="A194444" s="1" t="s">
        <v>60836</v>
      </c>
    </row>
    <row r="194445">
      <c r="A194445" s="1" t="s">
        <v>60780</v>
      </c>
    </row>
    <row r="194446">
      <c r="A194446" s="1" t="s">
        <v>60781</v>
      </c>
    </row>
    <row r="194447">
      <c r="A194447" s="1" t="s">
        <v>60782</v>
      </c>
    </row>
    <row r="194448">
      <c r="A194448" s="1" t="s">
        <v>60783</v>
      </c>
    </row>
    <row r="194449">
      <c r="A194449" s="1" t="s">
        <v>60784</v>
      </c>
    </row>
    <row r="194450">
      <c r="A194450" s="1" t="s">
        <v>60785</v>
      </c>
    </row>
    <row r="194451">
      <c r="A194451" s="1" t="s">
        <v>60786</v>
      </c>
    </row>
    <row r="194452">
      <c r="A194452" s="1" t="s">
        <v>60787</v>
      </c>
    </row>
    <row r="194453">
      <c r="A194453" s="1" t="s">
        <v>60788</v>
      </c>
    </row>
    <row r="194454">
      <c r="A194454" s="1" t="s">
        <v>60789</v>
      </c>
    </row>
    <row r="194455">
      <c r="A194455" s="1" t="s">
        <v>60790</v>
      </c>
    </row>
    <row r="194456">
      <c r="A194456" s="1" t="s">
        <v>60791</v>
      </c>
    </row>
    <row r="194457">
      <c r="A194457" s="1" t="s">
        <v>60792</v>
      </c>
    </row>
    <row r="194458">
      <c r="A194458" s="1" t="s">
        <v>60793</v>
      </c>
    </row>
    <row r="194459">
      <c r="A194459" s="1" t="s">
        <v>60794</v>
      </c>
    </row>
    <row r="194460">
      <c r="A194460" s="1" t="s">
        <v>60795</v>
      </c>
    </row>
    <row r="194461">
      <c r="A194461" s="1" t="s">
        <v>60796</v>
      </c>
    </row>
    <row r="194462">
      <c r="A194462" s="1" t="s">
        <v>60797</v>
      </c>
    </row>
    <row r="194463">
      <c r="A194463" s="1" t="s">
        <v>60798</v>
      </c>
    </row>
    <row r="194464">
      <c r="A194464" s="1" t="s">
        <v>60799</v>
      </c>
    </row>
    <row r="194465">
      <c r="A194465" s="1" t="s">
        <v>60800</v>
      </c>
    </row>
    <row r="194466">
      <c r="A194466" s="1" t="s">
        <v>60801</v>
      </c>
    </row>
    <row r="194467">
      <c r="A194467" s="1" t="s">
        <v>60802</v>
      </c>
    </row>
    <row r="194468">
      <c r="A194468" s="1" t="s">
        <v>60803</v>
      </c>
    </row>
    <row r="194469">
      <c r="A194469" s="1" t="s">
        <v>60804</v>
      </c>
    </row>
    <row r="194470">
      <c r="A194470" s="1" t="s">
        <v>60805</v>
      </c>
    </row>
    <row r="194471">
      <c r="A194471" s="1" t="s">
        <v>60806</v>
      </c>
    </row>
    <row r="194472">
      <c r="A194472" s="1" t="s">
        <v>60807</v>
      </c>
    </row>
    <row r="194473">
      <c r="A194473" s="1" t="s">
        <v>60808</v>
      </c>
    </row>
    <row r="194474">
      <c r="A194474" s="1" t="s">
        <v>60809</v>
      </c>
    </row>
    <row r="194475">
      <c r="A194475" s="1" t="s">
        <v>60810</v>
      </c>
    </row>
    <row r="194476">
      <c r="A194476" s="1" t="s">
        <v>60811</v>
      </c>
    </row>
    <row r="194477">
      <c r="A194477" s="1" t="s">
        <v>60812</v>
      </c>
    </row>
    <row r="194478">
      <c r="A194478" s="1" t="s">
        <v>60813</v>
      </c>
    </row>
    <row r="194479">
      <c r="A194479" s="1" t="s">
        <v>60814</v>
      </c>
    </row>
    <row r="194480">
      <c r="A194480" s="1" t="s">
        <v>60815</v>
      </c>
    </row>
    <row r="194481">
      <c r="A194481" s="1" t="s">
        <v>60816</v>
      </c>
    </row>
    <row r="194482">
      <c r="A194482" s="1" t="s">
        <v>60817</v>
      </c>
    </row>
    <row r="194483">
      <c r="A194483" s="1" t="s">
        <v>60818</v>
      </c>
    </row>
    <row r="194484">
      <c r="A194484" s="1" t="s">
        <v>60819</v>
      </c>
    </row>
    <row r="194485">
      <c r="A194485" s="1" t="s">
        <v>60820</v>
      </c>
    </row>
    <row r="194486">
      <c r="A194486" s="1" t="s">
        <v>60821</v>
      </c>
    </row>
    <row r="194487">
      <c r="A194487" s="1" t="s">
        <v>60822</v>
      </c>
    </row>
    <row r="194488">
      <c r="A194488" s="1" t="s">
        <v>60823</v>
      </c>
    </row>
    <row r="194489">
      <c r="A194489" s="1" t="s">
        <v>60824</v>
      </c>
    </row>
    <row r="194490">
      <c r="A194490" s="1" t="s">
        <v>60825</v>
      </c>
    </row>
    <row r="194491">
      <c r="A194491" s="1" t="s">
        <v>60826</v>
      </c>
    </row>
    <row r="194492">
      <c r="A194492" s="1" t="s">
        <v>60827</v>
      </c>
    </row>
    <row r="194493">
      <c r="A194493" s="1" t="s">
        <v>60828</v>
      </c>
    </row>
    <row r="194494">
      <c r="A194494" s="1" t="s">
        <v>60829</v>
      </c>
    </row>
    <row r="194495">
      <c r="A194495" s="1" t="s">
        <v>60830</v>
      </c>
    </row>
    <row r="194496">
      <c r="A194496" s="1" t="s">
        <v>60831</v>
      </c>
    </row>
    <row r="194497">
      <c r="A194497" s="1" t="s">
        <v>60832</v>
      </c>
    </row>
    <row r="194498">
      <c r="A194498" s="1" t="s">
        <v>60833</v>
      </c>
    </row>
    <row r="194499">
      <c r="A194499" s="1" t="s">
        <v>60834</v>
      </c>
    </row>
    <row r="194500">
      <c r="A194500" s="1" t="s">
        <v>60837</v>
      </c>
    </row>
    <row r="194501">
      <c r="A194501" s="1" t="s">
        <v>60838</v>
      </c>
    </row>
    <row r="194502">
      <c r="A194502" s="1" t="s">
        <v>60839</v>
      </c>
    </row>
    <row r="194504">
      <c r="A194504" s="1" t="s">
        <v>60840</v>
      </c>
    </row>
    <row r="194506">
      <c r="A194506" s="1" t="s">
        <v>60841</v>
      </c>
    </row>
    <row r="194507">
      <c r="A194507" s="1" t="s">
        <v>60842</v>
      </c>
    </row>
    <row r="194509">
      <c r="A194509" s="1" t="s">
        <v>60843</v>
      </c>
    </row>
    <row r="194510">
      <c r="A194510" s="1" t="s">
        <v>60844</v>
      </c>
    </row>
    <row r="194511">
      <c r="A194511" s="1" t="s">
        <v>60845</v>
      </c>
    </row>
    <row r="194512">
      <c r="A194512" s="1" t="s">
        <v>60846</v>
      </c>
    </row>
    <row r="194513">
      <c r="A194513" s="1" t="s">
        <v>60847</v>
      </c>
    </row>
    <row r="194514">
      <c r="A194514" s="1" t="s">
        <v>60848</v>
      </c>
    </row>
    <row r="194516">
      <c r="A194516" s="1" t="s">
        <v>60849</v>
      </c>
    </row>
    <row r="194517">
      <c r="A194517" s="1" t="s">
        <v>60850</v>
      </c>
    </row>
    <row r="194519">
      <c r="A194519" s="1" t="s">
        <v>60851</v>
      </c>
    </row>
    <row r="194521">
      <c r="A194521" s="1" t="s">
        <v>60852</v>
      </c>
    </row>
    <row r="194522">
      <c r="A194522" s="1" t="s">
        <v>60853</v>
      </c>
    </row>
    <row r="194524">
      <c r="A194524" s="1" t="s">
        <v>60854</v>
      </c>
    </row>
    <row r="194526">
      <c r="A194526" s="1" t="s">
        <v>60855</v>
      </c>
    </row>
    <row r="194528">
      <c r="A194528" s="1" t="s">
        <v>60856</v>
      </c>
    </row>
    <row r="194529">
      <c r="A194529" s="1" t="s">
        <v>60857</v>
      </c>
    </row>
    <row r="194530">
      <c r="A194530" s="1" t="s">
        <v>60858</v>
      </c>
    </row>
    <row r="194532">
      <c r="A194532" s="1" t="s">
        <v>60859</v>
      </c>
    </row>
    <row r="194533">
      <c r="A194533" s="1" t="s">
        <v>60860</v>
      </c>
    </row>
    <row r="194534">
      <c r="A194534" s="1" t="s">
        <v>60861</v>
      </c>
    </row>
    <row r="194536">
      <c r="A194536" s="1" t="s">
        <v>60862</v>
      </c>
    </row>
    <row r="194538">
      <c r="A194538" s="1" t="s">
        <v>60863</v>
      </c>
    </row>
    <row r="194540">
      <c r="A194540" s="1" t="s">
        <v>60864</v>
      </c>
    </row>
    <row r="194542">
      <c r="A194542" s="1" t="s">
        <v>60865</v>
      </c>
    </row>
    <row r="194543">
      <c r="A194543" s="1" t="s">
        <v>60866</v>
      </c>
    </row>
    <row r="194544">
      <c r="A194544" s="1" t="s">
        <v>60867</v>
      </c>
    </row>
    <row r="194546">
      <c r="A194546" s="1" t="s">
        <v>60868</v>
      </c>
    </row>
    <row r="194548">
      <c r="A194548" s="1" t="s">
        <v>60869</v>
      </c>
    </row>
    <row r="194550">
      <c r="A194550" s="1" t="s">
        <v>60870</v>
      </c>
    </row>
    <row r="194552">
      <c r="A194552" s="1" t="s">
        <v>60871</v>
      </c>
    </row>
    <row r="194553">
      <c r="A194553" s="1" t="s">
        <v>60872</v>
      </c>
    </row>
    <row r="194555">
      <c r="A194555" s="1" t="s">
        <v>60873</v>
      </c>
    </row>
    <row r="194556">
      <c r="A194556" s="1" t="s">
        <v>60874</v>
      </c>
    </row>
    <row r="194558">
      <c r="A194558" s="1" t="s">
        <v>60875</v>
      </c>
    </row>
    <row r="194559">
      <c r="A194559" s="1" t="s">
        <v>60839</v>
      </c>
    </row>
    <row r="194560">
      <c r="A194560" s="1" t="s">
        <v>60840</v>
      </c>
    </row>
    <row r="194561">
      <c r="A194561" s="1" t="s">
        <v>60841</v>
      </c>
    </row>
    <row r="194562">
      <c r="A194562" s="1" t="s">
        <v>60842</v>
      </c>
    </row>
    <row r="194563">
      <c r="A194563" s="1" t="s">
        <v>60843</v>
      </c>
    </row>
    <row r="194564">
      <c r="A194564" s="1" t="s">
        <v>60844</v>
      </c>
    </row>
    <row r="194565">
      <c r="A194565" s="1" t="s">
        <v>60845</v>
      </c>
    </row>
    <row r="194566">
      <c r="A194566" s="1" t="s">
        <v>60846</v>
      </c>
    </row>
    <row r="194567">
      <c r="A194567" s="1" t="s">
        <v>60847</v>
      </c>
    </row>
    <row r="194568">
      <c r="A194568" s="1" t="s">
        <v>60848</v>
      </c>
    </row>
    <row r="194569">
      <c r="A194569" s="1" t="s">
        <v>60849</v>
      </c>
    </row>
    <row r="194570">
      <c r="A194570" s="1" t="s">
        <v>60850</v>
      </c>
    </row>
    <row r="194571">
      <c r="A194571" s="1" t="s">
        <v>60851</v>
      </c>
    </row>
    <row r="194572">
      <c r="A194572" s="1" t="s">
        <v>60852</v>
      </c>
    </row>
    <row r="194573">
      <c r="A194573" s="1" t="s">
        <v>60853</v>
      </c>
    </row>
    <row r="194574">
      <c r="A194574" s="1" t="s">
        <v>60854</v>
      </c>
    </row>
    <row r="194575">
      <c r="A194575" s="1" t="s">
        <v>60855</v>
      </c>
    </row>
    <row r="194576">
      <c r="A194576" s="1" t="s">
        <v>60856</v>
      </c>
    </row>
    <row r="194577">
      <c r="A194577" s="1" t="s">
        <v>60857</v>
      </c>
    </row>
    <row r="194578">
      <c r="A194578" s="1" t="s">
        <v>60858</v>
      </c>
    </row>
    <row r="194579">
      <c r="A194579" s="1" t="s">
        <v>60859</v>
      </c>
    </row>
    <row r="194580">
      <c r="A194580" s="1" t="s">
        <v>60860</v>
      </c>
    </row>
    <row r="194581">
      <c r="A194581" s="1" t="s">
        <v>60861</v>
      </c>
    </row>
    <row r="194582">
      <c r="A194582" s="1" t="s">
        <v>60862</v>
      </c>
    </row>
    <row r="194583">
      <c r="A194583" s="1" t="s">
        <v>60863</v>
      </c>
    </row>
    <row r="194584">
      <c r="A194584" s="1" t="s">
        <v>60864</v>
      </c>
    </row>
    <row r="194585">
      <c r="A194585" s="1" t="s">
        <v>60865</v>
      </c>
    </row>
    <row r="194586">
      <c r="A194586" s="1" t="s">
        <v>60866</v>
      </c>
    </row>
    <row r="194587">
      <c r="A194587" s="1" t="s">
        <v>60867</v>
      </c>
    </row>
    <row r="194588">
      <c r="A194588" s="1" t="s">
        <v>60868</v>
      </c>
    </row>
    <row r="194589">
      <c r="A194589" s="1" t="s">
        <v>60869</v>
      </c>
    </row>
    <row r="194590">
      <c r="A194590" s="1" t="s">
        <v>60870</v>
      </c>
    </row>
    <row r="194591">
      <c r="A194591" s="1" t="s">
        <v>60871</v>
      </c>
    </row>
    <row r="194592">
      <c r="A194592" s="1" t="s">
        <v>60872</v>
      </c>
    </row>
    <row r="194593">
      <c r="A194593" s="1" t="s">
        <v>60873</v>
      </c>
    </row>
    <row r="194594">
      <c r="A194594" s="1" t="s">
        <v>60876</v>
      </c>
    </row>
    <row r="194595">
      <c r="A194595" s="1" t="s">
        <v>60877</v>
      </c>
    </row>
    <row r="194596">
      <c r="A194596" s="1" t="s">
        <v>60878</v>
      </c>
    </row>
    <row r="194598">
      <c r="A194598" s="1" t="s">
        <v>60879</v>
      </c>
    </row>
    <row r="194599">
      <c r="A194599" s="1" t="s">
        <v>60880</v>
      </c>
    </row>
    <row r="194601">
      <c r="A194601" s="1" t="s">
        <v>60881</v>
      </c>
    </row>
    <row r="194603">
      <c r="A194603" s="1" t="s">
        <v>60882</v>
      </c>
    </row>
    <row r="194604">
      <c r="A194604" s="1" t="s">
        <v>60883</v>
      </c>
    </row>
    <row r="194605">
      <c r="A194605" s="1" t="s">
        <v>60884</v>
      </c>
    </row>
    <row r="194606">
      <c r="A194606" s="1" t="s">
        <v>60885</v>
      </c>
    </row>
    <row r="194607">
      <c r="A194607" s="1" t="s">
        <v>60886</v>
      </c>
    </row>
    <row r="194609">
      <c r="A194609" s="1" t="s">
        <v>60887</v>
      </c>
    </row>
    <row r="194610">
      <c r="A194610" s="1" t="s">
        <v>60888</v>
      </c>
    </row>
    <row r="194611">
      <c r="A194611" s="1" t="s">
        <v>60889</v>
      </c>
    </row>
    <row r="194612">
      <c r="A194612" s="1" t="s">
        <v>60890</v>
      </c>
    </row>
    <row r="194613">
      <c r="A194613" s="1" t="s">
        <v>60891</v>
      </c>
    </row>
    <row r="194615">
      <c r="A194615" s="1" t="s">
        <v>60892</v>
      </c>
    </row>
    <row r="194617">
      <c r="A194617" s="1" t="s">
        <v>60893</v>
      </c>
    </row>
    <row r="194619">
      <c r="A194619" s="1" t="s">
        <v>60894</v>
      </c>
    </row>
    <row r="194620">
      <c r="A194620" s="1" t="s">
        <v>60895</v>
      </c>
    </row>
    <row r="194622">
      <c r="A194622" s="1" t="s">
        <v>60896</v>
      </c>
    </row>
    <row r="194624">
      <c r="A194624" s="1" t="s">
        <v>60897</v>
      </c>
    </row>
    <row r="194626">
      <c r="A194626" s="1" t="s">
        <v>60898</v>
      </c>
    </row>
    <row r="194627">
      <c r="A194627" s="1" t="s">
        <v>60899</v>
      </c>
    </row>
    <row r="194629">
      <c r="A194629" s="1" t="s">
        <v>60900</v>
      </c>
    </row>
    <row r="194631">
      <c r="A194631" s="1" t="s">
        <v>60901</v>
      </c>
    </row>
    <row r="194633">
      <c r="A194633" s="1" t="s">
        <v>60902</v>
      </c>
    </row>
    <row r="194635">
      <c r="A194635" s="1" t="s">
        <v>60903</v>
      </c>
    </row>
    <row r="194637">
      <c r="A194637" s="1" t="s">
        <v>60904</v>
      </c>
    </row>
    <row r="194639">
      <c r="A194639" s="1" t="s">
        <v>60905</v>
      </c>
    </row>
    <row r="194641">
      <c r="A194641" s="1" t="s">
        <v>60906</v>
      </c>
    </row>
    <row r="194642">
      <c r="A194642" s="1" t="s">
        <v>60907</v>
      </c>
    </row>
    <row r="194644">
      <c r="A194644" s="1" t="s">
        <v>60908</v>
      </c>
    </row>
    <row r="194645">
      <c r="A194645" s="1" t="s">
        <v>60909</v>
      </c>
    </row>
    <row r="194646">
      <c r="A194646" s="1" t="s">
        <v>60910</v>
      </c>
    </row>
    <row r="194648">
      <c r="A194648" s="1" t="s">
        <v>60911</v>
      </c>
    </row>
    <row r="194649">
      <c r="A194649" s="1" t="s">
        <v>60912</v>
      </c>
    </row>
    <row r="194651">
      <c r="A194651" s="1" t="s">
        <v>1862</v>
      </c>
    </row>
    <row r="194652">
      <c r="A194652" s="1" t="s">
        <v>60913</v>
      </c>
    </row>
    <row r="194653">
      <c r="A194653" s="1" t="s">
        <v>60914</v>
      </c>
    </row>
    <row r="194655">
      <c r="A194655" s="1" t="s">
        <v>60915</v>
      </c>
    </row>
    <row r="194656">
      <c r="A194656" s="1" t="s">
        <v>60878</v>
      </c>
    </row>
    <row r="194657">
      <c r="A194657" s="1" t="s">
        <v>60879</v>
      </c>
    </row>
    <row r="194658">
      <c r="A194658" s="1" t="s">
        <v>60880</v>
      </c>
    </row>
    <row r="194659">
      <c r="A194659" s="1" t="s">
        <v>60881</v>
      </c>
    </row>
    <row r="194660">
      <c r="A194660" s="1" t="s">
        <v>60882</v>
      </c>
    </row>
    <row r="194661">
      <c r="A194661" s="1" t="s">
        <v>60883</v>
      </c>
    </row>
    <row r="194662">
      <c r="A194662" s="1" t="s">
        <v>60884</v>
      </c>
    </row>
    <row r="194663">
      <c r="A194663" s="1" t="s">
        <v>60885</v>
      </c>
    </row>
    <row r="194664">
      <c r="A194664" s="1" t="s">
        <v>60886</v>
      </c>
    </row>
    <row r="194665">
      <c r="A194665" s="1" t="s">
        <v>60887</v>
      </c>
    </row>
    <row r="194666">
      <c r="A194666" s="1" t="s">
        <v>60888</v>
      </c>
    </row>
    <row r="194667">
      <c r="A194667" s="1" t="s">
        <v>60889</v>
      </c>
    </row>
    <row r="194668">
      <c r="A194668" s="1" t="s">
        <v>60890</v>
      </c>
    </row>
    <row r="194669">
      <c r="A194669" s="1" t="s">
        <v>60891</v>
      </c>
    </row>
    <row r="194670">
      <c r="A194670" s="1" t="s">
        <v>60892</v>
      </c>
    </row>
    <row r="194671">
      <c r="A194671" s="1" t="s">
        <v>60893</v>
      </c>
    </row>
    <row r="194672">
      <c r="A194672" s="1" t="s">
        <v>60894</v>
      </c>
    </row>
    <row r="194673">
      <c r="A194673" s="1" t="s">
        <v>60895</v>
      </c>
    </row>
    <row r="194674">
      <c r="A194674" s="1" t="s">
        <v>60896</v>
      </c>
    </row>
    <row r="194675">
      <c r="A194675" s="1" t="s">
        <v>60897</v>
      </c>
    </row>
    <row r="194676">
      <c r="A194676" s="1" t="s">
        <v>60898</v>
      </c>
    </row>
    <row r="194677">
      <c r="A194677" s="1" t="s">
        <v>60899</v>
      </c>
    </row>
    <row r="194678">
      <c r="A194678" s="1" t="s">
        <v>60900</v>
      </c>
    </row>
    <row r="194679">
      <c r="A194679" s="1" t="s">
        <v>60901</v>
      </c>
    </row>
    <row r="194680">
      <c r="A194680" s="1" t="s">
        <v>60902</v>
      </c>
    </row>
    <row r="194681">
      <c r="A194681" s="1" t="s">
        <v>60903</v>
      </c>
    </row>
    <row r="194682">
      <c r="A194682" s="1" t="s">
        <v>60904</v>
      </c>
    </row>
    <row r="194683">
      <c r="A194683" s="1" t="s">
        <v>60905</v>
      </c>
    </row>
    <row r="194684">
      <c r="A194684" s="1" t="s">
        <v>60906</v>
      </c>
    </row>
    <row r="194685">
      <c r="A194685" s="1" t="s">
        <v>60907</v>
      </c>
    </row>
    <row r="194686">
      <c r="A194686" s="1" t="s">
        <v>60908</v>
      </c>
    </row>
    <row r="194687">
      <c r="A194687" s="1" t="s">
        <v>60909</v>
      </c>
    </row>
    <row r="194688">
      <c r="A194688" s="1" t="s">
        <v>60910</v>
      </c>
    </row>
    <row r="194689">
      <c r="A194689" s="1" t="s">
        <v>60911</v>
      </c>
    </row>
    <row r="194690">
      <c r="A194690" s="1" t="s">
        <v>60912</v>
      </c>
    </row>
    <row r="194691">
      <c r="A194691" s="1" t="s">
        <v>1862</v>
      </c>
    </row>
    <row r="194692">
      <c r="A194692" s="1" t="s">
        <v>60913</v>
      </c>
    </row>
    <row r="194693">
      <c r="A194693" s="1" t="s">
        <v>60916</v>
      </c>
    </row>
    <row r="194694">
      <c r="A194694" s="1" t="s">
        <v>60917</v>
      </c>
    </row>
    <row r="194695">
      <c r="A194695" s="1" t="s">
        <v>60918</v>
      </c>
    </row>
    <row r="194696">
      <c r="A194696" s="1" t="s">
        <v>60919</v>
      </c>
    </row>
    <row r="194698">
      <c r="A194698" s="1" t="s">
        <v>60920</v>
      </c>
    </row>
    <row r="194700">
      <c r="A194700" s="1" t="s">
        <v>60921</v>
      </c>
    </row>
    <row r="194701">
      <c r="A194701" s="1" t="s">
        <v>60922</v>
      </c>
    </row>
    <row r="194702">
      <c r="A194702" s="1" t="s">
        <v>60923</v>
      </c>
    </row>
    <row r="194704">
      <c r="A194704" s="1" t="s">
        <v>60924</v>
      </c>
    </row>
    <row r="194705">
      <c r="A194705" s="1" t="s">
        <v>60925</v>
      </c>
    </row>
    <row r="194706">
      <c r="A194706" s="1" t="s">
        <v>60926</v>
      </c>
    </row>
    <row r="194708">
      <c r="A194708" s="1" t="s">
        <v>60927</v>
      </c>
    </row>
    <row r="194709">
      <c r="A194709" s="1" t="s">
        <v>60928</v>
      </c>
    </row>
    <row r="194710">
      <c r="A194710" s="1" t="s">
        <v>60929</v>
      </c>
    </row>
    <row r="194712">
      <c r="A194712" s="1" t="s">
        <v>60930</v>
      </c>
    </row>
    <row r="194713">
      <c r="A194713" s="1" t="s">
        <v>60931</v>
      </c>
    </row>
    <row r="194715">
      <c r="A194715" s="1" t="s">
        <v>60932</v>
      </c>
    </row>
    <row r="194716">
      <c r="A194716" s="1" t="s">
        <v>60933</v>
      </c>
    </row>
    <row r="194718">
      <c r="A194718" s="1" t="s">
        <v>60934</v>
      </c>
    </row>
    <row r="194719">
      <c r="A194719" s="1" t="s">
        <v>60935</v>
      </c>
    </row>
    <row r="194720">
      <c r="A194720" s="1" t="s">
        <v>60936</v>
      </c>
    </row>
    <row r="194722">
      <c r="A194722" s="1" t="s">
        <v>60937</v>
      </c>
    </row>
    <row r="194723">
      <c r="A194723" s="1" t="s">
        <v>60938</v>
      </c>
    </row>
    <row r="194724">
      <c r="A194724" s="1" t="s">
        <v>60939</v>
      </c>
    </row>
    <row r="194725">
      <c r="A194725" s="1" t="s">
        <v>60940</v>
      </c>
    </row>
    <row r="194726">
      <c r="A194726" s="1" t="s">
        <v>60941</v>
      </c>
    </row>
    <row r="194727">
      <c r="A194727" s="1" t="s">
        <v>60942</v>
      </c>
    </row>
    <row r="194729">
      <c r="A194729" s="1" t="s">
        <v>60943</v>
      </c>
    </row>
    <row r="194730">
      <c r="A194730" s="1" t="s">
        <v>60944</v>
      </c>
    </row>
    <row r="194731">
      <c r="A194731" s="1" t="s">
        <v>60945</v>
      </c>
    </row>
    <row r="194732">
      <c r="A194732" s="1" t="s">
        <v>60946</v>
      </c>
    </row>
    <row r="194734">
      <c r="A194734" s="1" t="s">
        <v>28296</v>
      </c>
    </row>
    <row r="194735">
      <c r="A194735" s="1" t="s">
        <v>60947</v>
      </c>
    </row>
    <row r="194737">
      <c r="A194737" s="1" t="s">
        <v>60948</v>
      </c>
    </row>
    <row r="194738">
      <c r="A194738" s="1" t="s">
        <v>60918</v>
      </c>
    </row>
    <row r="194739">
      <c r="A194739" s="1" t="s">
        <v>60919</v>
      </c>
    </row>
    <row r="194740">
      <c r="A194740" s="1" t="s">
        <v>60920</v>
      </c>
    </row>
    <row r="194741">
      <c r="A194741" s="1" t="s">
        <v>60921</v>
      </c>
    </row>
    <row r="194742">
      <c r="A194742" s="1" t="s">
        <v>60922</v>
      </c>
    </row>
    <row r="194743">
      <c r="A194743" s="1" t="s">
        <v>60923</v>
      </c>
    </row>
    <row r="194744">
      <c r="A194744" s="1" t="s">
        <v>60924</v>
      </c>
    </row>
    <row r="194745">
      <c r="A194745" s="1" t="s">
        <v>60925</v>
      </c>
    </row>
    <row r="194746">
      <c r="A194746" s="1" t="s">
        <v>60926</v>
      </c>
    </row>
    <row r="194747">
      <c r="A194747" s="1" t="s">
        <v>60927</v>
      </c>
    </row>
    <row r="194748">
      <c r="A194748" s="1" t="s">
        <v>60928</v>
      </c>
    </row>
    <row r="194749">
      <c r="A194749" s="1" t="s">
        <v>60929</v>
      </c>
    </row>
    <row r="194750">
      <c r="A194750" s="1" t="s">
        <v>60930</v>
      </c>
    </row>
    <row r="194751">
      <c r="A194751" s="1" t="s">
        <v>60931</v>
      </c>
    </row>
    <row r="194752">
      <c r="A194752" s="1" t="s">
        <v>60932</v>
      </c>
    </row>
    <row r="194753">
      <c r="A194753" s="1" t="s">
        <v>60933</v>
      </c>
    </row>
    <row r="194754">
      <c r="A194754" s="1" t="s">
        <v>60934</v>
      </c>
    </row>
    <row r="194755">
      <c r="A194755" s="1" t="s">
        <v>60935</v>
      </c>
    </row>
    <row r="194756">
      <c r="A194756" s="1" t="s">
        <v>60936</v>
      </c>
    </row>
    <row r="194757">
      <c r="A194757" s="1" t="s">
        <v>60937</v>
      </c>
    </row>
    <row r="194758">
      <c r="A194758" s="1" t="s">
        <v>60938</v>
      </c>
    </row>
    <row r="194759">
      <c r="A194759" s="1" t="s">
        <v>60939</v>
      </c>
    </row>
    <row r="194760">
      <c r="A194760" s="1" t="s">
        <v>60940</v>
      </c>
    </row>
    <row r="194761">
      <c r="A194761" s="1" t="s">
        <v>60941</v>
      </c>
    </row>
    <row r="194762">
      <c r="A194762" s="1" t="s">
        <v>60942</v>
      </c>
    </row>
    <row r="194763">
      <c r="A194763" s="1" t="s">
        <v>60943</v>
      </c>
    </row>
    <row r="194764">
      <c r="A194764" s="1" t="s">
        <v>60944</v>
      </c>
    </row>
    <row r="194765">
      <c r="A194765" s="1" t="s">
        <v>60945</v>
      </c>
    </row>
    <row r="194766">
      <c r="A194766" s="1" t="s">
        <v>60946</v>
      </c>
    </row>
    <row r="194767">
      <c r="A194767" s="1" t="s">
        <v>28296</v>
      </c>
    </row>
    <row r="194768">
      <c r="A194768" s="1" t="s">
        <v>60949</v>
      </c>
    </row>
    <row r="194769">
      <c r="A194769" s="1" t="s">
        <v>60950</v>
      </c>
    </row>
    <row r="194770">
      <c r="A194770" s="1" t="s">
        <v>60951</v>
      </c>
    </row>
    <row r="194771">
      <c r="A194771" s="1" t="s">
        <v>45058</v>
      </c>
    </row>
    <row r="194772">
      <c r="A194772" s="1" t="s">
        <v>14984</v>
      </c>
    </row>
    <row r="194773">
      <c r="A194773" s="1" t="s">
        <v>60952</v>
      </c>
    </row>
    <row r="194774">
      <c r="A194774" s="1" t="s">
        <v>60953</v>
      </c>
    </row>
    <row r="194775">
      <c r="A194775" s="4" t="s">
        <v>33274</v>
      </c>
    </row>
    <row r="194776">
      <c r="A194776" s="1" t="s">
        <v>60954</v>
      </c>
    </row>
    <row r="194777">
      <c r="A194777" s="1" t="s">
        <v>60955</v>
      </c>
    </row>
    <row r="194778">
      <c r="A194778" s="1" t="s">
        <v>60956</v>
      </c>
    </row>
    <row r="194779">
      <c r="A194779" s="1" t="s">
        <v>60957</v>
      </c>
    </row>
    <row r="194780">
      <c r="A194780" s="1" t="s">
        <v>60958</v>
      </c>
    </row>
    <row r="194781">
      <c r="A194781" s="1" t="s">
        <v>966</v>
      </c>
    </row>
    <row r="194782">
      <c r="A194782" s="1" t="s">
        <v>60959</v>
      </c>
    </row>
    <row r="194783">
      <c r="A194783" s="1" t="s">
        <v>60960</v>
      </c>
    </row>
    <row r="194784">
      <c r="A194784" s="1" t="s">
        <v>60961</v>
      </c>
    </row>
    <row r="194785">
      <c r="A194785" s="1" t="s">
        <v>60962</v>
      </c>
    </row>
    <row r="194786">
      <c r="A194786" s="1" t="s">
        <v>60963</v>
      </c>
    </row>
    <row r="194787">
      <c r="A194787" s="1" t="s">
        <v>38372</v>
      </c>
    </row>
    <row r="194788">
      <c r="A194788" s="1" t="s">
        <v>60964</v>
      </c>
    </row>
    <row r="194789">
      <c r="A194789" s="1" t="s">
        <v>60965</v>
      </c>
    </row>
    <row r="194790">
      <c r="A194790" s="1" t="s">
        <v>60966</v>
      </c>
    </row>
    <row r="194791">
      <c r="A194791" s="1" t="s">
        <v>60967</v>
      </c>
    </row>
    <row r="194792">
      <c r="A194792" s="1" t="s">
        <v>60968</v>
      </c>
    </row>
    <row r="194793">
      <c r="A194793" s="1" t="s">
        <v>60969</v>
      </c>
    </row>
    <row r="194794">
      <c r="A194794" s="1" t="s">
        <v>60970</v>
      </c>
    </row>
    <row r="194795">
      <c r="A194795" s="1" t="s">
        <v>60971</v>
      </c>
    </row>
    <row r="194796">
      <c r="A194796" s="1" t="s">
        <v>60972</v>
      </c>
    </row>
    <row r="194797">
      <c r="A194797" s="1" t="s">
        <v>60973</v>
      </c>
    </row>
    <row r="194798">
      <c r="A194798" s="1" t="s">
        <v>60974</v>
      </c>
    </row>
    <row r="194799">
      <c r="A194799" s="1" t="s">
        <v>60975</v>
      </c>
    </row>
    <row r="194800">
      <c r="A194800" s="1" t="s">
        <v>60976</v>
      </c>
    </row>
    <row r="194801">
      <c r="A194801" s="1" t="s">
        <v>60977</v>
      </c>
    </row>
    <row r="194802">
      <c r="A194802" s="1" t="s">
        <v>60978</v>
      </c>
    </row>
    <row r="194803">
      <c r="A194803" s="1" t="s">
        <v>60979</v>
      </c>
    </row>
    <row r="194804">
      <c r="A194804" s="1" t="s">
        <v>60980</v>
      </c>
    </row>
    <row r="194805">
      <c r="A194805" s="1" t="s">
        <v>60981</v>
      </c>
    </row>
    <row r="194806">
      <c r="A194806" s="1" t="s">
        <v>60982</v>
      </c>
    </row>
    <row r="194807">
      <c r="A194807" s="1" t="s">
        <v>60983</v>
      </c>
    </row>
    <row r="194808">
      <c r="A194808" s="1" t="s">
        <v>60984</v>
      </c>
    </row>
    <row r="194809">
      <c r="A194809" s="1" t="s">
        <v>60985</v>
      </c>
    </row>
    <row r="194810">
      <c r="A194810" s="1" t="s">
        <v>60986</v>
      </c>
    </row>
    <row r="194811">
      <c r="A194811" s="1" t="s">
        <v>60987</v>
      </c>
    </row>
    <row r="194812">
      <c r="A194812" s="1" t="s">
        <v>60988</v>
      </c>
    </row>
    <row r="194813">
      <c r="A194813" s="1" t="s">
        <v>60989</v>
      </c>
    </row>
    <row r="194814">
      <c r="A194814" s="1" t="s">
        <v>60990</v>
      </c>
    </row>
    <row r="194815">
      <c r="A194815" s="1" t="s">
        <v>60991</v>
      </c>
    </row>
    <row r="194816">
      <c r="A194816" s="1" t="s">
        <v>60992</v>
      </c>
    </row>
    <row r="194817">
      <c r="A194817" s="1" t="s">
        <v>60993</v>
      </c>
    </row>
    <row r="194818">
      <c r="A194818" s="1" t="s">
        <v>60994</v>
      </c>
    </row>
    <row r="194819">
      <c r="A194819" s="1" t="s">
        <v>60995</v>
      </c>
    </row>
    <row r="194820">
      <c r="A194820" s="1" t="s">
        <v>60996</v>
      </c>
    </row>
    <row r="194821">
      <c r="A194821" s="1" t="s">
        <v>60997</v>
      </c>
    </row>
    <row r="194822">
      <c r="A194822" s="1" t="s">
        <v>367</v>
      </c>
    </row>
    <row r="194823">
      <c r="A194823" s="1" t="s">
        <v>60998</v>
      </c>
    </row>
    <row r="194824">
      <c r="A194824" s="1" t="s">
        <v>60999</v>
      </c>
    </row>
    <row r="194825">
      <c r="A194825" s="1" t="s">
        <v>61000</v>
      </c>
    </row>
    <row r="194826">
      <c r="A194826" s="1" t="s">
        <v>61001</v>
      </c>
    </row>
    <row r="194827">
      <c r="A194827" s="1" t="s">
        <v>61002</v>
      </c>
    </row>
    <row r="194828">
      <c r="A194828" s="1" t="s">
        <v>61003</v>
      </c>
    </row>
    <row r="194829">
      <c r="A194829" s="1" t="s">
        <v>45058</v>
      </c>
    </row>
    <row r="194830">
      <c r="A194830" s="1" t="s">
        <v>60952</v>
      </c>
    </row>
    <row r="194831">
      <c r="A194831" s="1" t="s">
        <v>60953</v>
      </c>
    </row>
    <row r="194832">
      <c r="A194832" s="1" t="s">
        <v>60954</v>
      </c>
    </row>
    <row r="194833">
      <c r="A194833" s="1" t="s">
        <v>60955</v>
      </c>
    </row>
    <row r="194834">
      <c r="A194834" s="1" t="s">
        <v>60956</v>
      </c>
    </row>
    <row r="194835">
      <c r="A194835" s="1" t="s">
        <v>60957</v>
      </c>
    </row>
    <row r="194836">
      <c r="A194836" s="1" t="s">
        <v>60959</v>
      </c>
    </row>
    <row r="194837">
      <c r="A194837" s="1" t="s">
        <v>60960</v>
      </c>
    </row>
    <row r="194838">
      <c r="A194838" s="1" t="s">
        <v>60961</v>
      </c>
    </row>
    <row r="194839">
      <c r="A194839" s="1" t="s">
        <v>60962</v>
      </c>
    </row>
    <row r="194840">
      <c r="A194840" s="1" t="s">
        <v>60963</v>
      </c>
    </row>
    <row r="194841">
      <c r="A194841" s="1" t="s">
        <v>60964</v>
      </c>
    </row>
    <row r="194842">
      <c r="A194842" s="1" t="s">
        <v>60965</v>
      </c>
    </row>
    <row r="194843">
      <c r="A194843" s="1" t="s">
        <v>60966</v>
      </c>
    </row>
    <row r="194844">
      <c r="A194844" s="1" t="s">
        <v>60967</v>
      </c>
    </row>
    <row r="194845">
      <c r="A194845" s="1" t="s">
        <v>60968</v>
      </c>
    </row>
    <row r="194846">
      <c r="A194846" s="1" t="s">
        <v>60969</v>
      </c>
    </row>
    <row r="194847">
      <c r="A194847" s="1" t="s">
        <v>60970</v>
      </c>
    </row>
    <row r="194848">
      <c r="A194848" s="1" t="s">
        <v>60971</v>
      </c>
    </row>
    <row r="194849">
      <c r="A194849" s="1" t="s">
        <v>60972</v>
      </c>
    </row>
    <row r="194850">
      <c r="A194850" s="1" t="s">
        <v>60973</v>
      </c>
    </row>
    <row r="194851">
      <c r="A194851" s="1" t="s">
        <v>60974</v>
      </c>
    </row>
    <row r="194852">
      <c r="A194852" s="1" t="s">
        <v>60975</v>
      </c>
    </row>
    <row r="194853">
      <c r="A194853" s="1" t="s">
        <v>60976</v>
      </c>
    </row>
    <row r="194854">
      <c r="A194854" s="1" t="s">
        <v>60977</v>
      </c>
    </row>
    <row r="194855">
      <c r="A194855" s="1" t="s">
        <v>60978</v>
      </c>
    </row>
    <row r="194856">
      <c r="A194856" s="1" t="s">
        <v>60979</v>
      </c>
    </row>
    <row r="194857">
      <c r="A194857" s="1" t="s">
        <v>60980</v>
      </c>
    </row>
    <row r="194858">
      <c r="A194858" s="1" t="s">
        <v>60981</v>
      </c>
    </row>
    <row r="194859">
      <c r="A194859" s="1" t="s">
        <v>60982</v>
      </c>
    </row>
    <row r="194860">
      <c r="A194860" s="1" t="s">
        <v>60983</v>
      </c>
    </row>
    <row r="194861">
      <c r="A194861" s="1" t="s">
        <v>60984</v>
      </c>
    </row>
    <row r="194862">
      <c r="A194862" s="1" t="s">
        <v>60985</v>
      </c>
    </row>
    <row r="194863">
      <c r="A194863" s="1" t="s">
        <v>60986</v>
      </c>
    </row>
    <row r="194864">
      <c r="A194864" s="1" t="s">
        <v>60987</v>
      </c>
    </row>
    <row r="194865">
      <c r="A194865" s="1" t="s">
        <v>60988</v>
      </c>
    </row>
    <row r="194866">
      <c r="A194866" s="1" t="s">
        <v>60989</v>
      </c>
    </row>
    <row r="194867">
      <c r="A194867" s="1" t="s">
        <v>60990</v>
      </c>
    </row>
    <row r="194868">
      <c r="A194868" s="1" t="s">
        <v>60991</v>
      </c>
    </row>
    <row r="194869">
      <c r="A194869" s="1" t="s">
        <v>60992</v>
      </c>
    </row>
    <row r="194870">
      <c r="A194870" s="1" t="s">
        <v>60993</v>
      </c>
    </row>
    <row r="194871">
      <c r="A194871" s="1" t="s">
        <v>60994</v>
      </c>
    </row>
    <row r="194872">
      <c r="A194872" s="1" t="s">
        <v>60995</v>
      </c>
    </row>
    <row r="194873">
      <c r="A194873" s="1" t="s">
        <v>60996</v>
      </c>
    </row>
    <row r="194874">
      <c r="A194874" s="1" t="s">
        <v>60997</v>
      </c>
    </row>
    <row r="194875">
      <c r="A194875" s="1" t="s">
        <v>60998</v>
      </c>
    </row>
    <row r="194876">
      <c r="A194876" s="1" t="s">
        <v>60999</v>
      </c>
    </row>
    <row r="194877">
      <c r="A194877" s="1" t="s">
        <v>61000</v>
      </c>
    </row>
    <row r="194878">
      <c r="A194878" s="1" t="s">
        <v>61001</v>
      </c>
    </row>
    <row r="194879">
      <c r="A194879" s="1" t="s">
        <v>61002</v>
      </c>
    </row>
    <row r="194880">
      <c r="A194880" s="1" t="s">
        <v>61004</v>
      </c>
    </row>
    <row r="194881">
      <c r="A194881" s="1" t="s">
        <v>61005</v>
      </c>
    </row>
    <row r="194883">
      <c r="A194883" s="1" t="s">
        <v>61006</v>
      </c>
    </row>
    <row r="194885">
      <c r="A194885" s="1" t="s">
        <v>61007</v>
      </c>
    </row>
    <row r="194886">
      <c r="A194886" s="1" t="s">
        <v>61008</v>
      </c>
    </row>
    <row r="194887">
      <c r="A194887" s="1" t="s">
        <v>61009</v>
      </c>
    </row>
    <row r="194889">
      <c r="A194889" s="1" t="s">
        <v>61010</v>
      </c>
    </row>
    <row r="194890">
      <c r="A194890" s="1" t="s">
        <v>61011</v>
      </c>
    </row>
    <row r="194892">
      <c r="A194892" s="1" t="s">
        <v>61012</v>
      </c>
    </row>
    <row r="194893">
      <c r="A194893" s="1" t="s">
        <v>61013</v>
      </c>
    </row>
    <row r="194895">
      <c r="A194895" s="1" t="s">
        <v>61014</v>
      </c>
    </row>
    <row r="194897">
      <c r="A194897" s="1" t="s">
        <v>61015</v>
      </c>
    </row>
    <row r="194898">
      <c r="A194898" s="1" t="s">
        <v>61016</v>
      </c>
    </row>
    <row r="194900">
      <c r="A194900" s="1" t="s">
        <v>61017</v>
      </c>
    </row>
    <row r="194901">
      <c r="A194901" s="1" t="s">
        <v>61018</v>
      </c>
    </row>
    <row r="194902">
      <c r="A194902" s="1" t="s">
        <v>61019</v>
      </c>
    </row>
    <row r="194904">
      <c r="A194904" s="1" t="s">
        <v>61020</v>
      </c>
    </row>
    <row r="194905">
      <c r="A194905" s="1" t="s">
        <v>61021</v>
      </c>
    </row>
    <row r="194907">
      <c r="A194907" s="1" t="s">
        <v>61022</v>
      </c>
    </row>
    <row r="194908">
      <c r="A194908" s="1" t="s">
        <v>61023</v>
      </c>
    </row>
    <row r="194910">
      <c r="A194910" s="1" t="s">
        <v>61024</v>
      </c>
    </row>
    <row r="194911">
      <c r="A194911" s="1" t="s">
        <v>61025</v>
      </c>
    </row>
    <row r="194913">
      <c r="A194913" s="1" t="s">
        <v>61026</v>
      </c>
    </row>
    <row r="194915">
      <c r="A194915" s="1" t="s">
        <v>61027</v>
      </c>
    </row>
    <row r="194916">
      <c r="A194916" s="1" t="s">
        <v>29807</v>
      </c>
    </row>
    <row r="194917">
      <c r="A194917" s="1" t="s">
        <v>61028</v>
      </c>
    </row>
    <row r="194919">
      <c r="A194919" s="1" t="s">
        <v>11438</v>
      </c>
    </row>
    <row r="194920">
      <c r="A194920" s="1" t="s">
        <v>61029</v>
      </c>
    </row>
    <row r="194921">
      <c r="A194921" s="1" t="s">
        <v>61030</v>
      </c>
    </row>
    <row r="194923">
      <c r="A194923" s="1" t="s">
        <v>60493</v>
      </c>
    </row>
    <row r="194925">
      <c r="A194925" s="1" t="s">
        <v>61031</v>
      </c>
    </row>
    <row r="194926">
      <c r="A194926" s="1" t="s">
        <v>61032</v>
      </c>
    </row>
    <row r="194927">
      <c r="A194927" s="1" t="s">
        <v>61033</v>
      </c>
    </row>
    <row r="194928">
      <c r="A194928" s="1" t="s">
        <v>61034</v>
      </c>
    </row>
    <row r="194930">
      <c r="A194930" s="1" t="s">
        <v>61035</v>
      </c>
    </row>
    <row r="194931">
      <c r="A194931" s="1" t="s">
        <v>61036</v>
      </c>
    </row>
    <row r="194932">
      <c r="A194932" s="1" t="s">
        <v>61037</v>
      </c>
    </row>
    <row r="194934">
      <c r="A194934" s="1" t="s">
        <v>61038</v>
      </c>
    </row>
    <row r="194935">
      <c r="A194935" s="1" t="s">
        <v>61039</v>
      </c>
    </row>
    <row r="194937">
      <c r="A194937" s="1" t="s">
        <v>61040</v>
      </c>
    </row>
    <row r="194939">
      <c r="A194939" s="1" t="s">
        <v>61041</v>
      </c>
    </row>
    <row r="194940">
      <c r="A194940" s="1" t="s">
        <v>61042</v>
      </c>
    </row>
    <row r="194942">
      <c r="A194942" s="1" t="s">
        <v>61043</v>
      </c>
    </row>
    <row r="194943">
      <c r="A194943" s="1" t="s">
        <v>61044</v>
      </c>
    </row>
    <row r="194944">
      <c r="A194944" s="1" t="s">
        <v>61045</v>
      </c>
    </row>
    <row r="194945">
      <c r="A194945" s="1" t="s">
        <v>61046</v>
      </c>
    </row>
    <row r="194947">
      <c r="A194947" s="1" t="s">
        <v>61047</v>
      </c>
    </row>
    <row r="194948">
      <c r="A194948" s="1" t="s">
        <v>61048</v>
      </c>
    </row>
    <row r="194950">
      <c r="A194950" s="1" t="s">
        <v>61049</v>
      </c>
    </row>
    <row r="194952">
      <c r="A194952" s="1" t="s">
        <v>61050</v>
      </c>
    </row>
    <row r="194954">
      <c r="A194954" s="1" t="s">
        <v>61051</v>
      </c>
    </row>
    <row r="194955">
      <c r="A194955" s="1" t="s">
        <v>61052</v>
      </c>
    </row>
    <row r="194956">
      <c r="A194956" s="1" t="s">
        <v>61053</v>
      </c>
    </row>
    <row r="194957">
      <c r="A194957" s="1" t="s">
        <v>61054</v>
      </c>
    </row>
    <row r="194958">
      <c r="A194958" s="1" t="s">
        <v>61055</v>
      </c>
    </row>
    <row r="194959">
      <c r="A194959" s="1" t="s">
        <v>61056</v>
      </c>
    </row>
    <row r="194961">
      <c r="A194961" s="1" t="s">
        <v>61057</v>
      </c>
    </row>
    <row r="194962">
      <c r="A194962" s="1" t="s">
        <v>61058</v>
      </c>
    </row>
    <row r="194963">
      <c r="A194963" s="1" t="s">
        <v>61059</v>
      </c>
    </row>
    <row r="194964">
      <c r="A194964" s="31">
        <v>0.0</v>
      </c>
    </row>
    <row r="194965">
      <c r="A194965" s="1" t="s">
        <v>61060</v>
      </c>
    </row>
    <row r="194966">
      <c r="A194966" s="1" t="s">
        <v>61006</v>
      </c>
    </row>
    <row r="194967">
      <c r="A194967" s="1" t="s">
        <v>61007</v>
      </c>
    </row>
    <row r="194968">
      <c r="A194968" s="1" t="s">
        <v>61008</v>
      </c>
    </row>
    <row r="194969">
      <c r="A194969" s="1" t="s">
        <v>61009</v>
      </c>
    </row>
    <row r="194970">
      <c r="A194970" s="1" t="s">
        <v>61010</v>
      </c>
    </row>
    <row r="194971">
      <c r="A194971" s="1" t="s">
        <v>61011</v>
      </c>
    </row>
    <row r="194972">
      <c r="A194972" s="1" t="s">
        <v>61012</v>
      </c>
    </row>
    <row r="194973">
      <c r="A194973" s="1" t="s">
        <v>61013</v>
      </c>
    </row>
    <row r="194974">
      <c r="A194974" s="1" t="s">
        <v>61014</v>
      </c>
    </row>
    <row r="194975">
      <c r="A194975" s="1" t="s">
        <v>61015</v>
      </c>
    </row>
    <row r="194976">
      <c r="A194976" s="1" t="s">
        <v>61016</v>
      </c>
    </row>
    <row r="194977">
      <c r="A194977" s="1" t="s">
        <v>61017</v>
      </c>
    </row>
    <row r="194978">
      <c r="A194978" s="1" t="s">
        <v>61018</v>
      </c>
    </row>
    <row r="194979">
      <c r="A194979" s="1" t="s">
        <v>61019</v>
      </c>
    </row>
    <row r="194980">
      <c r="A194980" s="1" t="s">
        <v>61020</v>
      </c>
    </row>
    <row r="194981">
      <c r="A194981" s="1" t="s">
        <v>61021</v>
      </c>
    </row>
    <row r="194982">
      <c r="A194982" s="1" t="s">
        <v>61022</v>
      </c>
    </row>
    <row r="194983">
      <c r="A194983" s="1" t="s">
        <v>61023</v>
      </c>
    </row>
    <row r="194984">
      <c r="A194984" s="1" t="s">
        <v>61024</v>
      </c>
    </row>
    <row r="194985">
      <c r="A194985" s="1" t="s">
        <v>61025</v>
      </c>
    </row>
    <row r="194986">
      <c r="A194986" s="1" t="s">
        <v>61026</v>
      </c>
    </row>
    <row r="194987">
      <c r="A194987" s="1" t="s">
        <v>61027</v>
      </c>
    </row>
    <row r="194988">
      <c r="A194988" s="1" t="s">
        <v>29807</v>
      </c>
    </row>
    <row r="194989">
      <c r="A194989" s="1" t="s">
        <v>61028</v>
      </c>
    </row>
    <row r="194990">
      <c r="A194990" s="1" t="s">
        <v>61029</v>
      </c>
    </row>
    <row r="194991">
      <c r="A194991" s="1" t="s">
        <v>61030</v>
      </c>
    </row>
    <row r="194992">
      <c r="A194992" s="1" t="s">
        <v>60493</v>
      </c>
    </row>
    <row r="194993">
      <c r="A194993" s="1" t="s">
        <v>61031</v>
      </c>
    </row>
    <row r="194994">
      <c r="A194994" s="1" t="s">
        <v>61032</v>
      </c>
    </row>
    <row r="194995">
      <c r="A194995" s="1" t="s">
        <v>61033</v>
      </c>
    </row>
    <row r="194996">
      <c r="A194996" s="1" t="s">
        <v>61034</v>
      </c>
    </row>
    <row r="194997">
      <c r="A194997" s="1" t="s">
        <v>61035</v>
      </c>
    </row>
    <row r="194998">
      <c r="A194998" s="1" t="s">
        <v>61036</v>
      </c>
    </row>
    <row r="194999">
      <c r="A194999" s="1" t="s">
        <v>61037</v>
      </c>
    </row>
    <row r="195000">
      <c r="A195000" s="1" t="s">
        <v>61038</v>
      </c>
    </row>
    <row r="195001">
      <c r="A195001" s="1" t="s">
        <v>61039</v>
      </c>
    </row>
    <row r="195002">
      <c r="A195002" s="1" t="s">
        <v>61040</v>
      </c>
    </row>
    <row r="195003">
      <c r="A195003" s="1" t="s">
        <v>61041</v>
      </c>
    </row>
    <row r="195004">
      <c r="A195004" s="1" t="s">
        <v>61042</v>
      </c>
    </row>
    <row r="195005">
      <c r="A195005" s="1" t="s">
        <v>61043</v>
      </c>
    </row>
    <row r="195006">
      <c r="A195006" s="1" t="s">
        <v>61044</v>
      </c>
    </row>
    <row r="195007">
      <c r="A195007" s="1" t="s">
        <v>61045</v>
      </c>
    </row>
    <row r="195008">
      <c r="A195008" s="1" t="s">
        <v>61046</v>
      </c>
    </row>
    <row r="195009">
      <c r="A195009" s="1" t="s">
        <v>61047</v>
      </c>
    </row>
    <row r="195010">
      <c r="A195010" s="1" t="s">
        <v>61048</v>
      </c>
    </row>
    <row r="195011">
      <c r="A195011" s="1" t="s">
        <v>61049</v>
      </c>
    </row>
    <row r="195012">
      <c r="A195012" s="1" t="s">
        <v>61050</v>
      </c>
    </row>
    <row r="195013">
      <c r="A195013" s="1" t="s">
        <v>61051</v>
      </c>
    </row>
    <row r="195014">
      <c r="A195014" s="1" t="s">
        <v>61052</v>
      </c>
    </row>
    <row r="195015">
      <c r="A195015" s="1" t="s">
        <v>61053</v>
      </c>
    </row>
    <row r="195016">
      <c r="A195016" s="1" t="s">
        <v>61054</v>
      </c>
    </row>
    <row r="195017">
      <c r="A195017" s="1" t="s">
        <v>61055</v>
      </c>
    </row>
    <row r="195018">
      <c r="A195018" s="1" t="s">
        <v>61057</v>
      </c>
    </row>
    <row r="195019">
      <c r="A195019" s="1" t="s">
        <v>61058</v>
      </c>
    </row>
    <row r="195020">
      <c r="A195020" s="1" t="s">
        <v>61061</v>
      </c>
    </row>
    <row r="195021">
      <c r="A195021" s="1" t="s">
        <v>61062</v>
      </c>
    </row>
    <row r="195022">
      <c r="A195022" s="1" t="s">
        <v>61063</v>
      </c>
    </row>
    <row r="195024">
      <c r="A195024" s="1" t="s">
        <v>61064</v>
      </c>
    </row>
    <row r="195026">
      <c r="A195026" s="1" t="s">
        <v>61065</v>
      </c>
    </row>
    <row r="195027">
      <c r="A195027" s="1" t="s">
        <v>61066</v>
      </c>
    </row>
    <row r="195029">
      <c r="A195029" s="1" t="s">
        <v>61067</v>
      </c>
    </row>
    <row r="195031">
      <c r="A195031" s="1" t="s">
        <v>61068</v>
      </c>
    </row>
    <row r="195032">
      <c r="A195032" s="1" t="s">
        <v>61069</v>
      </c>
    </row>
    <row r="195034">
      <c r="A195034" s="1" t="s">
        <v>61070</v>
      </c>
    </row>
    <row r="195036">
      <c r="A195036" s="1" t="s">
        <v>61071</v>
      </c>
    </row>
    <row r="195037">
      <c r="A195037" s="1" t="s">
        <v>61072</v>
      </c>
    </row>
    <row r="195039">
      <c r="A195039" s="1" t="s">
        <v>61073</v>
      </c>
    </row>
    <row r="195040">
      <c r="A195040" s="1" t="s">
        <v>61074</v>
      </c>
    </row>
    <row r="195041">
      <c r="A195041" s="1" t="s">
        <v>61075</v>
      </c>
    </row>
    <row r="195043">
      <c r="A195043" s="1" t="s">
        <v>61076</v>
      </c>
    </row>
    <row r="195044">
      <c r="A195044" s="1" t="s">
        <v>61077</v>
      </c>
    </row>
    <row r="195045">
      <c r="A195045" s="1" t="s">
        <v>61078</v>
      </c>
    </row>
    <row r="195046">
      <c r="A195046" s="1" t="s">
        <v>61079</v>
      </c>
    </row>
    <row r="195047">
      <c r="A195047" s="1" t="s">
        <v>61080</v>
      </c>
    </row>
    <row r="195049">
      <c r="A195049" s="1" t="s">
        <v>61081</v>
      </c>
    </row>
    <row r="195050">
      <c r="A195050" s="1" t="s">
        <v>61082</v>
      </c>
    </row>
    <row r="195051">
      <c r="A195051" s="1" t="s">
        <v>37086</v>
      </c>
    </row>
    <row r="195052">
      <c r="A195052" s="1" t="s">
        <v>61083</v>
      </c>
    </row>
    <row r="195054">
      <c r="A195054" s="1" t="s">
        <v>61084</v>
      </c>
    </row>
    <row r="195056">
      <c r="A195056" s="1" t="s">
        <v>61085</v>
      </c>
    </row>
    <row r="195058">
      <c r="A195058" s="1" t="s">
        <v>61086</v>
      </c>
    </row>
    <row r="195059">
      <c r="A195059" s="1" t="s">
        <v>61087</v>
      </c>
    </row>
    <row r="195060">
      <c r="A195060" s="1" t="s">
        <v>61088</v>
      </c>
    </row>
    <row r="195062">
      <c r="A195062" s="1" t="s">
        <v>61089</v>
      </c>
    </row>
    <row r="195063">
      <c r="A195063" s="1" t="s">
        <v>61090</v>
      </c>
    </row>
    <row r="195064">
      <c r="A195064" s="1" t="s">
        <v>61091</v>
      </c>
    </row>
    <row r="195066">
      <c r="A195066" s="1" t="s">
        <v>61092</v>
      </c>
    </row>
    <row r="195067">
      <c r="A195067" s="1" t="s">
        <v>61093</v>
      </c>
    </row>
    <row r="195069">
      <c r="A195069" s="1" t="s">
        <v>61094</v>
      </c>
    </row>
    <row r="195071">
      <c r="A195071" s="1" t="s">
        <v>61095</v>
      </c>
    </row>
    <row r="195072">
      <c r="A195072" s="1" t="s">
        <v>61096</v>
      </c>
    </row>
    <row r="195074">
      <c r="A195074" s="1" t="s">
        <v>61097</v>
      </c>
    </row>
    <row r="195075">
      <c r="A195075" s="1" t="s">
        <v>61063</v>
      </c>
    </row>
    <row r="195076">
      <c r="A195076" s="1" t="s">
        <v>61064</v>
      </c>
    </row>
    <row r="195077">
      <c r="A195077" s="1" t="s">
        <v>61065</v>
      </c>
    </row>
    <row r="195078">
      <c r="A195078" s="1" t="s">
        <v>61066</v>
      </c>
    </row>
    <row r="195079">
      <c r="A195079" s="1" t="s">
        <v>61067</v>
      </c>
    </row>
    <row r="195080">
      <c r="A195080" s="1" t="s">
        <v>61068</v>
      </c>
    </row>
    <row r="195081">
      <c r="A195081" s="1" t="s">
        <v>61069</v>
      </c>
    </row>
    <row r="195082">
      <c r="A195082" s="1" t="s">
        <v>61070</v>
      </c>
    </row>
    <row r="195083">
      <c r="A195083" s="1" t="s">
        <v>61071</v>
      </c>
    </row>
    <row r="195084">
      <c r="A195084" s="1" t="s">
        <v>61072</v>
      </c>
    </row>
    <row r="195085">
      <c r="A195085" s="1" t="s">
        <v>61073</v>
      </c>
    </row>
    <row r="195086">
      <c r="A195086" s="1" t="s">
        <v>61074</v>
      </c>
    </row>
    <row r="195087">
      <c r="A195087" s="1" t="s">
        <v>61075</v>
      </c>
    </row>
    <row r="195088">
      <c r="A195088" s="1" t="s">
        <v>61076</v>
      </c>
    </row>
    <row r="195089">
      <c r="A195089" s="1" t="s">
        <v>61077</v>
      </c>
    </row>
    <row r="195090">
      <c r="A195090" s="1" t="s">
        <v>61078</v>
      </c>
    </row>
    <row r="195091">
      <c r="A195091" s="1" t="s">
        <v>61079</v>
      </c>
    </row>
    <row r="195092">
      <c r="A195092" s="1" t="s">
        <v>61080</v>
      </c>
    </row>
    <row r="195093">
      <c r="A195093" s="1" t="s">
        <v>61081</v>
      </c>
    </row>
    <row r="195094">
      <c r="A195094" s="1" t="s">
        <v>61082</v>
      </c>
    </row>
    <row r="195095">
      <c r="A195095" s="1" t="s">
        <v>37086</v>
      </c>
    </row>
    <row r="195096">
      <c r="A195096" s="1" t="s">
        <v>61083</v>
      </c>
    </row>
    <row r="195097">
      <c r="A195097" s="1" t="s">
        <v>61084</v>
      </c>
    </row>
    <row r="195098">
      <c r="A195098" s="1" t="s">
        <v>61085</v>
      </c>
    </row>
    <row r="195099">
      <c r="A195099" s="1" t="s">
        <v>61086</v>
      </c>
    </row>
    <row r="195100">
      <c r="A195100" s="1" t="s">
        <v>61087</v>
      </c>
    </row>
    <row r="195101">
      <c r="A195101" s="1" t="s">
        <v>61088</v>
      </c>
    </row>
    <row r="195102">
      <c r="A195102" s="1" t="s">
        <v>61089</v>
      </c>
    </row>
    <row r="195103">
      <c r="A195103" s="1" t="s">
        <v>61090</v>
      </c>
    </row>
    <row r="195104">
      <c r="A195104" s="1" t="s">
        <v>61091</v>
      </c>
    </row>
    <row r="195105">
      <c r="A195105" s="1" t="s">
        <v>61092</v>
      </c>
    </row>
    <row r="195106">
      <c r="A195106" s="1" t="s">
        <v>61093</v>
      </c>
    </row>
    <row r="195107">
      <c r="A195107" s="1" t="s">
        <v>61094</v>
      </c>
    </row>
    <row r="195108">
      <c r="A195108" s="1" t="s">
        <v>61095</v>
      </c>
    </row>
    <row r="195109">
      <c r="A195109" s="1" t="s">
        <v>61098</v>
      </c>
    </row>
    <row r="195110">
      <c r="A195110" s="1" t="s">
        <v>61099</v>
      </c>
    </row>
    <row r="195112">
      <c r="A195112" s="1" t="s">
        <v>61100</v>
      </c>
    </row>
    <row r="195113">
      <c r="A195113" s="1" t="s">
        <v>61101</v>
      </c>
    </row>
    <row r="195114">
      <c r="A195114" s="1" t="s">
        <v>61102</v>
      </c>
    </row>
    <row r="195116">
      <c r="A195116" s="1" t="s">
        <v>61103</v>
      </c>
    </row>
    <row r="195117">
      <c r="A195117" s="1" t="s">
        <v>61104</v>
      </c>
    </row>
    <row r="195119">
      <c r="A195119" s="1" t="s">
        <v>61105</v>
      </c>
    </row>
    <row r="195120">
      <c r="A195120" s="1" t="s">
        <v>61106</v>
      </c>
    </row>
    <row r="195121">
      <c r="A195121" s="1" t="s">
        <v>61107</v>
      </c>
    </row>
    <row r="195122">
      <c r="A195122" s="1" t="s">
        <v>61108</v>
      </c>
    </row>
    <row r="195123">
      <c r="A195123" s="1" t="s">
        <v>61109</v>
      </c>
    </row>
    <row r="195124">
      <c r="A195124" s="1" t="s">
        <v>61110</v>
      </c>
    </row>
    <row r="195125">
      <c r="A195125" s="1" t="s">
        <v>61111</v>
      </c>
    </row>
    <row r="195127">
      <c r="A195127" s="1" t="s">
        <v>61112</v>
      </c>
    </row>
    <row r="195129">
      <c r="A195129" s="1" t="s">
        <v>61113</v>
      </c>
    </row>
    <row r="195130">
      <c r="A195130" s="1" t="s">
        <v>61114</v>
      </c>
    </row>
    <row r="195132">
      <c r="A195132" s="1" t="s">
        <v>61115</v>
      </c>
    </row>
    <row r="195133">
      <c r="A195133" s="1" t="s">
        <v>61116</v>
      </c>
    </row>
    <row r="195135">
      <c r="A195135" s="1" t="s">
        <v>61117</v>
      </c>
    </row>
    <row r="195136">
      <c r="A195136" s="1" t="s">
        <v>61118</v>
      </c>
    </row>
    <row r="195138">
      <c r="A195138" s="1" t="s">
        <v>61119</v>
      </c>
    </row>
    <row r="195139">
      <c r="A195139" s="1" t="s">
        <v>61120</v>
      </c>
    </row>
    <row r="195141">
      <c r="A195141" s="1" t="s">
        <v>61121</v>
      </c>
    </row>
    <row r="195142">
      <c r="A195142" s="1" t="s">
        <v>61122</v>
      </c>
    </row>
    <row r="195144">
      <c r="A195144" s="1" t="s">
        <v>61123</v>
      </c>
    </row>
    <row r="195145">
      <c r="A195145" s="1" t="s">
        <v>61124</v>
      </c>
    </row>
    <row r="195146">
      <c r="A195146" s="1" t="s">
        <v>61125</v>
      </c>
    </row>
    <row r="195148">
      <c r="A195148" s="1" t="s">
        <v>61126</v>
      </c>
    </row>
    <row r="195149">
      <c r="A195149" s="1" t="s">
        <v>61127</v>
      </c>
    </row>
    <row r="195150">
      <c r="A195150" s="1" t="s">
        <v>61128</v>
      </c>
    </row>
    <row r="195152">
      <c r="A195152" s="1" t="s">
        <v>61129</v>
      </c>
    </row>
    <row r="195153">
      <c r="A195153" s="1" t="s">
        <v>61130</v>
      </c>
    </row>
    <row r="195155">
      <c r="A195155" s="1" t="s">
        <v>61131</v>
      </c>
    </row>
    <row r="195157">
      <c r="A195157" s="1" t="s">
        <v>61132</v>
      </c>
    </row>
    <row r="195159">
      <c r="A195159" s="1" t="s">
        <v>61133</v>
      </c>
    </row>
    <row r="195160">
      <c r="A195160" s="1" t="s">
        <v>61134</v>
      </c>
    </row>
    <row r="195162">
      <c r="A195162" s="1" t="s">
        <v>36080</v>
      </c>
    </row>
    <row r="195164">
      <c r="A195164" s="1" t="s">
        <v>61135</v>
      </c>
    </row>
    <row r="195166">
      <c r="A195166" s="1" t="s">
        <v>61136</v>
      </c>
    </row>
    <row r="195168">
      <c r="A195168" s="1" t="s">
        <v>61137</v>
      </c>
    </row>
    <row r="195169">
      <c r="A195169" s="1" t="s">
        <v>61100</v>
      </c>
    </row>
    <row r="195170">
      <c r="A195170" s="1" t="s">
        <v>61101</v>
      </c>
    </row>
    <row r="195171">
      <c r="A195171" s="1" t="s">
        <v>61102</v>
      </c>
    </row>
    <row r="195172">
      <c r="A195172" s="1" t="s">
        <v>61103</v>
      </c>
    </row>
    <row r="195173">
      <c r="A195173" s="1" t="s">
        <v>61104</v>
      </c>
    </row>
    <row r="195174">
      <c r="A195174" s="1" t="s">
        <v>61105</v>
      </c>
    </row>
    <row r="195175">
      <c r="A195175" s="1" t="s">
        <v>61106</v>
      </c>
    </row>
    <row r="195176">
      <c r="A195176" s="1" t="s">
        <v>61107</v>
      </c>
    </row>
    <row r="195177">
      <c r="A195177" s="1" t="s">
        <v>61108</v>
      </c>
    </row>
    <row r="195178">
      <c r="A195178" s="1" t="s">
        <v>61109</v>
      </c>
    </row>
    <row r="195179">
      <c r="A195179" s="1" t="s">
        <v>61110</v>
      </c>
    </row>
    <row r="195180">
      <c r="A195180" s="1" t="s">
        <v>61111</v>
      </c>
    </row>
    <row r="195181">
      <c r="A195181" s="1" t="s">
        <v>61112</v>
      </c>
    </row>
    <row r="195182">
      <c r="A195182" s="1" t="s">
        <v>61113</v>
      </c>
    </row>
    <row r="195183">
      <c r="A195183" s="1" t="s">
        <v>61114</v>
      </c>
    </row>
    <row r="195184">
      <c r="A195184" s="1" t="s">
        <v>61115</v>
      </c>
    </row>
    <row r="195185">
      <c r="A195185" s="1" t="s">
        <v>61116</v>
      </c>
    </row>
    <row r="195186">
      <c r="A195186" s="1" t="s">
        <v>61117</v>
      </c>
    </row>
    <row r="195187">
      <c r="A195187" s="1" t="s">
        <v>61118</v>
      </c>
    </row>
    <row r="195188">
      <c r="A195188" s="1" t="s">
        <v>61119</v>
      </c>
    </row>
    <row r="195189">
      <c r="A195189" s="1" t="s">
        <v>61120</v>
      </c>
    </row>
    <row r="195190">
      <c r="A195190" s="1" t="s">
        <v>61121</v>
      </c>
    </row>
    <row r="195191">
      <c r="A195191" s="1" t="s">
        <v>61122</v>
      </c>
    </row>
    <row r="195192">
      <c r="A195192" s="1" t="s">
        <v>61123</v>
      </c>
    </row>
    <row r="195193">
      <c r="A195193" s="1" t="s">
        <v>61124</v>
      </c>
    </row>
    <row r="195194">
      <c r="A195194" s="1" t="s">
        <v>61125</v>
      </c>
    </row>
    <row r="195195">
      <c r="A195195" s="1" t="s">
        <v>61126</v>
      </c>
    </row>
    <row r="195196">
      <c r="A195196" s="1" t="s">
        <v>61127</v>
      </c>
    </row>
    <row r="195197">
      <c r="A195197" s="1" t="s">
        <v>61128</v>
      </c>
    </row>
    <row r="195198">
      <c r="A195198" s="1" t="s">
        <v>61129</v>
      </c>
    </row>
    <row r="195199">
      <c r="A195199" s="1" t="s">
        <v>61130</v>
      </c>
    </row>
    <row r="195200">
      <c r="A195200" s="1" t="s">
        <v>61131</v>
      </c>
    </row>
    <row r="195201">
      <c r="A195201" s="1" t="s">
        <v>61132</v>
      </c>
    </row>
    <row r="195202">
      <c r="A195202" s="1" t="s">
        <v>61133</v>
      </c>
    </row>
    <row r="195203">
      <c r="A195203" s="1" t="s">
        <v>61134</v>
      </c>
    </row>
    <row r="195204">
      <c r="A195204" s="1" t="s">
        <v>61135</v>
      </c>
    </row>
    <row r="195205">
      <c r="A195205" s="1" t="s">
        <v>61138</v>
      </c>
    </row>
    <row r="195206">
      <c r="A195206" s="1" t="s">
        <v>61139</v>
      </c>
    </row>
    <row r="195207">
      <c r="A195207" s="1" t="s">
        <v>61140</v>
      </c>
    </row>
    <row r="195209">
      <c r="A195209" s="1" t="s">
        <v>61141</v>
      </c>
    </row>
    <row r="195210">
      <c r="A195210" s="1" t="s">
        <v>61142</v>
      </c>
    </row>
    <row r="195211">
      <c r="A195211" s="1" t="s">
        <v>61143</v>
      </c>
    </row>
    <row r="195213">
      <c r="A195213" s="1" t="s">
        <v>61144</v>
      </c>
    </row>
    <row r="195214">
      <c r="A195214" s="1" t="s">
        <v>61145</v>
      </c>
    </row>
    <row r="195216">
      <c r="A195216" s="1" t="s">
        <v>61146</v>
      </c>
    </row>
    <row r="195218">
      <c r="A195218" s="1" t="s">
        <v>61147</v>
      </c>
    </row>
    <row r="195220">
      <c r="A195220" s="1" t="s">
        <v>61148</v>
      </c>
    </row>
    <row r="195221">
      <c r="A195221" s="1" t="s">
        <v>61149</v>
      </c>
    </row>
    <row r="195223">
      <c r="A195223" s="1" t="s">
        <v>61150</v>
      </c>
    </row>
    <row r="195225">
      <c r="A195225" s="1" t="s">
        <v>61151</v>
      </c>
    </row>
    <row r="195227">
      <c r="A195227" s="1" t="s">
        <v>61152</v>
      </c>
    </row>
    <row r="195229">
      <c r="A195229" s="1" t="s">
        <v>61153</v>
      </c>
    </row>
    <row r="195230">
      <c r="A195230" s="1" t="s">
        <v>61154</v>
      </c>
    </row>
    <row r="195231">
      <c r="A195231" s="1" t="s">
        <v>61155</v>
      </c>
    </row>
    <row r="195232">
      <c r="A195232" s="1" t="s">
        <v>61156</v>
      </c>
    </row>
    <row r="195233">
      <c r="A195233" s="1" t="s">
        <v>61157</v>
      </c>
    </row>
    <row r="195234">
      <c r="A195234" s="1" t="s">
        <v>61158</v>
      </c>
    </row>
    <row r="195235">
      <c r="A195235" s="1" t="s">
        <v>61159</v>
      </c>
    </row>
    <row r="195236">
      <c r="A195236" s="1" t="s">
        <v>61160</v>
      </c>
    </row>
    <row r="195237">
      <c r="A195237" s="1" t="s">
        <v>61161</v>
      </c>
    </row>
    <row r="195238">
      <c r="A195238" s="1" t="s">
        <v>61162</v>
      </c>
    </row>
    <row r="195239">
      <c r="A195239" s="1" t="s">
        <v>61163</v>
      </c>
    </row>
    <row r="195240">
      <c r="A195240" s="1" t="s">
        <v>61164</v>
      </c>
    </row>
    <row r="195241">
      <c r="A195241" s="1" t="s">
        <v>61165</v>
      </c>
    </row>
    <row r="195242">
      <c r="A195242" s="1" t="s">
        <v>61166</v>
      </c>
    </row>
    <row r="195243">
      <c r="A195243" s="1" t="s">
        <v>61167</v>
      </c>
    </row>
    <row r="195244">
      <c r="A195244" s="1" t="s">
        <v>2382</v>
      </c>
    </row>
    <row r="195245">
      <c r="A195245" s="1" t="s">
        <v>61168</v>
      </c>
    </row>
    <row r="195246">
      <c r="A195246" s="1" t="s">
        <v>61169</v>
      </c>
    </row>
    <row r="195247">
      <c r="A195247" s="1" t="s">
        <v>61170</v>
      </c>
    </row>
    <row r="195248">
      <c r="A195248" s="1" t="s">
        <v>61171</v>
      </c>
    </row>
    <row r="195249">
      <c r="A195249" s="1" t="s">
        <v>61172</v>
      </c>
    </row>
    <row r="195250">
      <c r="A195250" s="1" t="s">
        <v>61173</v>
      </c>
    </row>
    <row r="195251">
      <c r="A195251" s="1" t="s">
        <v>61174</v>
      </c>
    </row>
    <row r="195252">
      <c r="A195252" s="1" t="s">
        <v>61175</v>
      </c>
    </row>
    <row r="195253">
      <c r="A195253" s="1" t="s">
        <v>61176</v>
      </c>
    </row>
    <row r="195254">
      <c r="A195254" s="1" t="s">
        <v>61177</v>
      </c>
    </row>
    <row r="195255">
      <c r="A195255" s="1" t="s">
        <v>61178</v>
      </c>
    </row>
    <row r="195256">
      <c r="A195256" s="1" t="s">
        <v>61179</v>
      </c>
    </row>
    <row r="195257">
      <c r="A195257" s="1" t="s">
        <v>977</v>
      </c>
    </row>
    <row r="195258">
      <c r="A195258" s="1" t="s">
        <v>61180</v>
      </c>
    </row>
    <row r="195260">
      <c r="A195260" s="1" t="s">
        <v>61181</v>
      </c>
    </row>
    <row r="195261">
      <c r="A195261" s="1" t="s">
        <v>61140</v>
      </c>
    </row>
    <row r="195262">
      <c r="A195262" s="1" t="s">
        <v>61141</v>
      </c>
    </row>
    <row r="195263">
      <c r="A195263" s="1" t="s">
        <v>61142</v>
      </c>
    </row>
    <row r="195264">
      <c r="A195264" s="1" t="s">
        <v>61143</v>
      </c>
    </row>
    <row r="195265">
      <c r="A195265" s="1" t="s">
        <v>61144</v>
      </c>
    </row>
    <row r="195266">
      <c r="A195266" s="1" t="s">
        <v>61145</v>
      </c>
    </row>
    <row r="195267">
      <c r="A195267" s="1" t="s">
        <v>61146</v>
      </c>
    </row>
    <row r="195268">
      <c r="A195268" s="1" t="s">
        <v>61147</v>
      </c>
    </row>
    <row r="195269">
      <c r="A195269" s="1" t="s">
        <v>61148</v>
      </c>
    </row>
    <row r="195270">
      <c r="A195270" s="1" t="s">
        <v>61149</v>
      </c>
    </row>
    <row r="195271">
      <c r="A195271" s="1" t="s">
        <v>61150</v>
      </c>
    </row>
    <row r="195272">
      <c r="A195272" s="1" t="s">
        <v>61151</v>
      </c>
    </row>
    <row r="195273">
      <c r="A195273" s="1" t="s">
        <v>61152</v>
      </c>
    </row>
    <row r="195274">
      <c r="A195274" s="1" t="s">
        <v>61153</v>
      </c>
    </row>
    <row r="195275">
      <c r="A195275" s="1" t="s">
        <v>61154</v>
      </c>
    </row>
    <row r="195276">
      <c r="A195276" s="1" t="s">
        <v>61155</v>
      </c>
    </row>
    <row r="195277">
      <c r="A195277" s="1" t="s">
        <v>61156</v>
      </c>
    </row>
    <row r="195278">
      <c r="A195278" s="1" t="s">
        <v>61157</v>
      </c>
    </row>
    <row r="195279">
      <c r="A195279" s="1" t="s">
        <v>61158</v>
      </c>
    </row>
    <row r="195280">
      <c r="A195280" s="1" t="s">
        <v>61159</v>
      </c>
    </row>
    <row r="195281">
      <c r="A195281" s="1" t="s">
        <v>61160</v>
      </c>
    </row>
    <row r="195282">
      <c r="A195282" s="1" t="s">
        <v>61161</v>
      </c>
    </row>
    <row r="195283">
      <c r="A195283" s="1" t="s">
        <v>61162</v>
      </c>
    </row>
    <row r="195284">
      <c r="A195284" s="1" t="s">
        <v>61163</v>
      </c>
    </row>
    <row r="195285">
      <c r="A195285" s="1" t="s">
        <v>61164</v>
      </c>
    </row>
    <row r="195286">
      <c r="A195286" s="1" t="s">
        <v>61165</v>
      </c>
    </row>
    <row r="195287">
      <c r="A195287" s="1" t="s">
        <v>61166</v>
      </c>
    </row>
    <row r="195288">
      <c r="A195288" s="1" t="s">
        <v>61167</v>
      </c>
    </row>
    <row r="195289">
      <c r="A195289" s="1" t="s">
        <v>61168</v>
      </c>
    </row>
    <row r="195290">
      <c r="A195290" s="1" t="s">
        <v>61169</v>
      </c>
    </row>
    <row r="195291">
      <c r="A195291" s="1" t="s">
        <v>61170</v>
      </c>
    </row>
    <row r="195292">
      <c r="A195292" s="1" t="s">
        <v>61171</v>
      </c>
    </row>
    <row r="195293">
      <c r="A195293" s="1" t="s">
        <v>61172</v>
      </c>
    </row>
    <row r="195294">
      <c r="A195294" s="1" t="s">
        <v>61173</v>
      </c>
    </row>
    <row r="195295">
      <c r="A195295" s="1" t="s">
        <v>61174</v>
      </c>
    </row>
    <row r="195296">
      <c r="A195296" s="1" t="s">
        <v>61175</v>
      </c>
    </row>
    <row r="195297">
      <c r="A195297" s="1" t="s">
        <v>61176</v>
      </c>
    </row>
    <row r="195298">
      <c r="A195298" s="1" t="s">
        <v>61177</v>
      </c>
    </row>
    <row r="195299">
      <c r="A195299" s="1" t="s">
        <v>61178</v>
      </c>
    </row>
    <row r="195300">
      <c r="A195300" s="1" t="s">
        <v>61179</v>
      </c>
    </row>
    <row r="195301">
      <c r="A195301" s="1" t="s">
        <v>61182</v>
      </c>
    </row>
    <row r="195302">
      <c r="A195302" s="1" t="s">
        <v>61183</v>
      </c>
    </row>
    <row r="195303">
      <c r="A195303" s="1" t="s">
        <v>61184</v>
      </c>
    </row>
    <row r="195304">
      <c r="A195304" s="1" t="s">
        <v>61185</v>
      </c>
    </row>
    <row r="195306">
      <c r="A195306" s="1" t="s">
        <v>61186</v>
      </c>
    </row>
    <row r="195307">
      <c r="A195307" s="1" t="s">
        <v>61187</v>
      </c>
    </row>
    <row r="195309">
      <c r="A195309" s="1" t="s">
        <v>61188</v>
      </c>
    </row>
    <row r="195311">
      <c r="A195311" s="1" t="s">
        <v>61189</v>
      </c>
    </row>
    <row r="195313">
      <c r="A195313" s="1" t="s">
        <v>61190</v>
      </c>
    </row>
    <row r="195315">
      <c r="A195315" s="1" t="s">
        <v>61191</v>
      </c>
    </row>
    <row r="195317">
      <c r="A195317" s="1" t="s">
        <v>61192</v>
      </c>
    </row>
    <row r="195318">
      <c r="A195318" s="1" t="s">
        <v>61193</v>
      </c>
    </row>
    <row r="195319">
      <c r="A195319" s="1" t="s">
        <v>61194</v>
      </c>
    </row>
    <row r="195321">
      <c r="A195321" s="1" t="s">
        <v>322</v>
      </c>
    </row>
    <row r="195322">
      <c r="A195322" s="1" t="s">
        <v>61195</v>
      </c>
    </row>
    <row r="195323">
      <c r="A195323" s="1" t="s">
        <v>61196</v>
      </c>
    </row>
    <row r="195324">
      <c r="A195324" s="1" t="s">
        <v>61197</v>
      </c>
    </row>
    <row r="195325">
      <c r="A195325" s="1" t="s">
        <v>61198</v>
      </c>
    </row>
    <row r="195326">
      <c r="A195326" s="1" t="s">
        <v>61199</v>
      </c>
    </row>
    <row r="195327">
      <c r="A195327" s="1" t="s">
        <v>61200</v>
      </c>
    </row>
    <row r="195328">
      <c r="A195328" s="1" t="s">
        <v>61201</v>
      </c>
    </row>
    <row r="195329">
      <c r="A195329" s="1" t="s">
        <v>61202</v>
      </c>
    </row>
    <row r="195330">
      <c r="A195330" s="1" t="s">
        <v>61203</v>
      </c>
    </row>
    <row r="195331">
      <c r="A195331" s="1" t="s">
        <v>61204</v>
      </c>
    </row>
    <row r="195332">
      <c r="A195332" s="1" t="s">
        <v>61205</v>
      </c>
    </row>
    <row r="195333">
      <c r="A195333" s="1" t="s">
        <v>61206</v>
      </c>
    </row>
    <row r="195334">
      <c r="A195334" s="1" t="s">
        <v>61207</v>
      </c>
    </row>
    <row r="195335">
      <c r="A195335" s="1" t="s">
        <v>61208</v>
      </c>
    </row>
    <row r="195336">
      <c r="A195336" s="1" t="s">
        <v>61209</v>
      </c>
    </row>
    <row r="195337">
      <c r="A195337" s="1" t="s">
        <v>61210</v>
      </c>
    </row>
    <row r="195339">
      <c r="A195339" s="1" t="s">
        <v>61211</v>
      </c>
    </row>
    <row r="195341">
      <c r="A195341" s="1" t="s">
        <v>61212</v>
      </c>
    </row>
    <row r="195343">
      <c r="A195343" s="1" t="s">
        <v>61213</v>
      </c>
    </row>
    <row r="195345">
      <c r="A195345" s="1" t="s">
        <v>61214</v>
      </c>
    </row>
    <row r="195346">
      <c r="A195346" s="1" t="s">
        <v>61215</v>
      </c>
    </row>
    <row r="195348">
      <c r="A195348" s="1" t="s">
        <v>61216</v>
      </c>
    </row>
    <row r="195350">
      <c r="A195350" s="1" t="s">
        <v>61217</v>
      </c>
    </row>
    <row r="195351">
      <c r="A195351" s="1" t="s">
        <v>61184</v>
      </c>
    </row>
    <row r="195352">
      <c r="A195352" s="1" t="s">
        <v>61185</v>
      </c>
    </row>
    <row r="195353">
      <c r="A195353" s="1" t="s">
        <v>61186</v>
      </c>
    </row>
    <row r="195354">
      <c r="A195354" s="1" t="s">
        <v>61187</v>
      </c>
    </row>
    <row r="195355">
      <c r="A195355" s="1" t="s">
        <v>61188</v>
      </c>
    </row>
    <row r="195356">
      <c r="A195356" s="1" t="s">
        <v>61189</v>
      </c>
    </row>
    <row r="195357">
      <c r="A195357" s="1" t="s">
        <v>61190</v>
      </c>
    </row>
    <row r="195358">
      <c r="A195358" s="1" t="s">
        <v>61191</v>
      </c>
    </row>
    <row r="195359">
      <c r="A195359" s="1" t="s">
        <v>61192</v>
      </c>
    </row>
    <row r="195360">
      <c r="A195360" s="1" t="s">
        <v>61193</v>
      </c>
    </row>
    <row r="195361">
      <c r="A195361" s="1" t="s">
        <v>61194</v>
      </c>
    </row>
    <row r="195362">
      <c r="A195362" s="1" t="s">
        <v>61195</v>
      </c>
    </row>
    <row r="195363">
      <c r="A195363" s="1" t="s">
        <v>61196</v>
      </c>
    </row>
    <row r="195364">
      <c r="A195364" s="1" t="s">
        <v>61197</v>
      </c>
    </row>
    <row r="195365">
      <c r="A195365" s="1" t="s">
        <v>61198</v>
      </c>
    </row>
    <row r="195366">
      <c r="A195366" s="1" t="s">
        <v>61199</v>
      </c>
    </row>
    <row r="195367">
      <c r="A195367" s="1" t="s">
        <v>61200</v>
      </c>
    </row>
    <row r="195368">
      <c r="A195368" s="1" t="s">
        <v>61201</v>
      </c>
    </row>
    <row r="195369">
      <c r="A195369" s="1" t="s">
        <v>61202</v>
      </c>
    </row>
    <row r="195370">
      <c r="A195370" s="1" t="s">
        <v>61203</v>
      </c>
    </row>
    <row r="195371">
      <c r="A195371" s="1" t="s">
        <v>61204</v>
      </c>
    </row>
    <row r="195372">
      <c r="A195372" s="1" t="s">
        <v>61205</v>
      </c>
    </row>
    <row r="195373">
      <c r="A195373" s="1" t="s">
        <v>61206</v>
      </c>
    </row>
    <row r="195374">
      <c r="A195374" s="1" t="s">
        <v>61207</v>
      </c>
    </row>
    <row r="195375">
      <c r="A195375" s="1" t="s">
        <v>61208</v>
      </c>
    </row>
    <row r="195376">
      <c r="A195376" s="1" t="s">
        <v>61209</v>
      </c>
    </row>
    <row r="195377">
      <c r="A195377" s="1" t="s">
        <v>61210</v>
      </c>
    </row>
    <row r="195378">
      <c r="A195378" s="1" t="s">
        <v>61211</v>
      </c>
    </row>
    <row r="195379">
      <c r="A195379" s="1" t="s">
        <v>61212</v>
      </c>
    </row>
    <row r="195380">
      <c r="A195380" s="1" t="s">
        <v>61213</v>
      </c>
    </row>
    <row r="195381">
      <c r="A195381" s="1" t="s">
        <v>61214</v>
      </c>
    </row>
    <row r="195382">
      <c r="A195382" s="1" t="s">
        <v>61215</v>
      </c>
    </row>
    <row r="195383">
      <c r="A195383" s="1" t="s">
        <v>61218</v>
      </c>
    </row>
    <row r="195384">
      <c r="A195384" s="1" t="s">
        <v>61219</v>
      </c>
    </row>
    <row r="195385">
      <c r="A195385" s="1" t="s">
        <v>61220</v>
      </c>
    </row>
    <row r="195386">
      <c r="A195386" s="1" t="s">
        <v>61221</v>
      </c>
    </row>
    <row r="195387">
      <c r="A195387" s="1" t="s">
        <v>61222</v>
      </c>
    </row>
    <row r="195388">
      <c r="A195388" s="1" t="s">
        <v>61223</v>
      </c>
    </row>
    <row r="195389">
      <c r="A195389" s="1" t="s">
        <v>61224</v>
      </c>
    </row>
    <row r="195390">
      <c r="A195390" s="1" t="s">
        <v>61225</v>
      </c>
    </row>
    <row r="195391">
      <c r="A195391" s="1" t="s">
        <v>61226</v>
      </c>
    </row>
    <row r="195392">
      <c r="A195392" s="1" t="s">
        <v>61227</v>
      </c>
    </row>
    <row r="195393">
      <c r="A195393" s="1" t="s">
        <v>61228</v>
      </c>
    </row>
    <row r="195394">
      <c r="A195394" s="1" t="s">
        <v>61229</v>
      </c>
    </row>
    <row r="195395">
      <c r="A195395" s="1" t="s">
        <v>61230</v>
      </c>
    </row>
    <row r="195396">
      <c r="A195396" s="1" t="s">
        <v>61231</v>
      </c>
    </row>
    <row r="195397">
      <c r="A195397" s="1" t="s">
        <v>61232</v>
      </c>
    </row>
    <row r="195398">
      <c r="A195398" s="1" t="s">
        <v>61233</v>
      </c>
    </row>
    <row r="195399">
      <c r="A195399" s="1" t="s">
        <v>61234</v>
      </c>
    </row>
    <row r="195400">
      <c r="A195400" s="1" t="s">
        <v>61235</v>
      </c>
    </row>
    <row r="195401">
      <c r="A195401" s="1" t="s">
        <v>1858</v>
      </c>
    </row>
    <row r="195402">
      <c r="A195402" s="1" t="s">
        <v>61236</v>
      </c>
    </row>
    <row r="195403">
      <c r="A195403" s="1" t="s">
        <v>61237</v>
      </c>
    </row>
    <row r="195404">
      <c r="A195404" s="1" t="s">
        <v>33555</v>
      </c>
    </row>
    <row r="195405">
      <c r="A195405" s="1" t="s">
        <v>61238</v>
      </c>
    </row>
    <row r="195406">
      <c r="A195406" s="1" t="s">
        <v>61239</v>
      </c>
    </row>
    <row r="195407">
      <c r="A195407" s="1" t="s">
        <v>61240</v>
      </c>
    </row>
    <row r="195408">
      <c r="A195408" s="1" t="s">
        <v>61241</v>
      </c>
    </row>
    <row r="195409">
      <c r="A195409" s="1" t="s">
        <v>61242</v>
      </c>
    </row>
    <row r="195410">
      <c r="A195410" s="1" t="s">
        <v>28290</v>
      </c>
    </row>
    <row r="195411">
      <c r="A195411" s="1" t="s">
        <v>61243</v>
      </c>
    </row>
    <row r="195412">
      <c r="A195412" s="1" t="s">
        <v>61244</v>
      </c>
    </row>
    <row r="195413">
      <c r="A195413" s="1" t="s">
        <v>61245</v>
      </c>
    </row>
    <row r="195414">
      <c r="A195414" s="1" t="s">
        <v>61246</v>
      </c>
    </row>
    <row r="195415">
      <c r="A195415" s="1" t="s">
        <v>61247</v>
      </c>
    </row>
    <row r="195416">
      <c r="A195416" s="1" t="s">
        <v>61248</v>
      </c>
    </row>
    <row r="195417">
      <c r="A195417" s="1" t="s">
        <v>61249</v>
      </c>
    </row>
    <row r="195418">
      <c r="A195418" s="1" t="s">
        <v>61250</v>
      </c>
    </row>
    <row r="195419">
      <c r="A195419" s="1" t="s">
        <v>61251</v>
      </c>
    </row>
    <row r="195420">
      <c r="A195420" s="1" t="s">
        <v>61252</v>
      </c>
    </row>
    <row r="195421">
      <c r="A195421" s="1" t="s">
        <v>61253</v>
      </c>
    </row>
    <row r="195422">
      <c r="A195422" s="1" t="s">
        <v>61254</v>
      </c>
    </row>
    <row r="195423">
      <c r="A195423" s="1" t="s">
        <v>61255</v>
      </c>
    </row>
    <row r="195424">
      <c r="A195424" s="1" t="s">
        <v>1858</v>
      </c>
    </row>
    <row r="195425">
      <c r="A195425" s="1" t="s">
        <v>433</v>
      </c>
    </row>
    <row r="195426">
      <c r="A195426" s="1" t="s">
        <v>61256</v>
      </c>
    </row>
    <row r="195427">
      <c r="A195427" s="1" t="s">
        <v>52896</v>
      </c>
    </row>
    <row r="195428">
      <c r="A195428" s="1" t="s">
        <v>61257</v>
      </c>
    </row>
    <row r="195429">
      <c r="A195429" s="1" t="s">
        <v>61258</v>
      </c>
    </row>
    <row r="195430">
      <c r="A195430" s="1" t="s">
        <v>61259</v>
      </c>
    </row>
    <row r="195431">
      <c r="A195431" s="1" t="s">
        <v>61260</v>
      </c>
    </row>
    <row r="195432">
      <c r="A195432" s="1" t="s">
        <v>61261</v>
      </c>
    </row>
    <row r="195433">
      <c r="A195433" s="1" t="s">
        <v>61262</v>
      </c>
    </row>
    <row r="195434">
      <c r="A195434" s="1" t="s">
        <v>61263</v>
      </c>
    </row>
    <row r="195435">
      <c r="A195435" s="1" t="s">
        <v>61264</v>
      </c>
    </row>
    <row r="195436">
      <c r="A195436" s="1" t="s">
        <v>61265</v>
      </c>
    </row>
    <row r="195437">
      <c r="A195437" s="1" t="s">
        <v>61266</v>
      </c>
    </row>
    <row r="195438">
      <c r="A195438" s="1" t="s">
        <v>61220</v>
      </c>
    </row>
    <row r="195439">
      <c r="A195439" s="1" t="s">
        <v>61221</v>
      </c>
    </row>
    <row r="195440">
      <c r="A195440" s="1" t="s">
        <v>61222</v>
      </c>
    </row>
    <row r="195441">
      <c r="A195441" s="1" t="s">
        <v>61223</v>
      </c>
    </row>
    <row r="195442">
      <c r="A195442" s="1" t="s">
        <v>61224</v>
      </c>
    </row>
    <row r="195443">
      <c r="A195443" s="1" t="s">
        <v>61225</v>
      </c>
    </row>
    <row r="195444">
      <c r="A195444" s="1" t="s">
        <v>61226</v>
      </c>
    </row>
    <row r="195445">
      <c r="A195445" s="1" t="s">
        <v>61227</v>
      </c>
    </row>
    <row r="195446">
      <c r="A195446" s="1" t="s">
        <v>61228</v>
      </c>
    </row>
    <row r="195447">
      <c r="A195447" s="1" t="s">
        <v>61229</v>
      </c>
    </row>
    <row r="195448">
      <c r="A195448" s="1" t="s">
        <v>61230</v>
      </c>
    </row>
    <row r="195449">
      <c r="A195449" s="1" t="s">
        <v>61231</v>
      </c>
    </row>
    <row r="195450">
      <c r="A195450" s="1" t="s">
        <v>61232</v>
      </c>
    </row>
    <row r="195451">
      <c r="A195451" s="1" t="s">
        <v>61233</v>
      </c>
    </row>
    <row r="195452">
      <c r="A195452" s="1" t="s">
        <v>61234</v>
      </c>
    </row>
    <row r="195453">
      <c r="A195453" s="1" t="s">
        <v>61235</v>
      </c>
    </row>
    <row r="195454">
      <c r="A195454" s="1" t="s">
        <v>61236</v>
      </c>
    </row>
    <row r="195455">
      <c r="A195455" s="1" t="s">
        <v>61237</v>
      </c>
    </row>
    <row r="195456">
      <c r="A195456" s="1" t="s">
        <v>61238</v>
      </c>
    </row>
    <row r="195457">
      <c r="A195457" s="1" t="s">
        <v>61240</v>
      </c>
    </row>
    <row r="195458">
      <c r="A195458" s="1" t="s">
        <v>61241</v>
      </c>
    </row>
    <row r="195459">
      <c r="A195459" s="1" t="s">
        <v>61242</v>
      </c>
    </row>
    <row r="195460">
      <c r="A195460" s="1" t="s">
        <v>28290</v>
      </c>
    </row>
    <row r="195461">
      <c r="A195461" s="1" t="s">
        <v>61243</v>
      </c>
    </row>
    <row r="195462">
      <c r="A195462" s="1" t="s">
        <v>61244</v>
      </c>
    </row>
    <row r="195463">
      <c r="A195463" s="1" t="s">
        <v>61245</v>
      </c>
    </row>
    <row r="195464">
      <c r="A195464" s="1" t="s">
        <v>61246</v>
      </c>
    </row>
    <row r="195465">
      <c r="A195465" s="1" t="s">
        <v>61247</v>
      </c>
    </row>
    <row r="195466">
      <c r="A195466" s="1" t="s">
        <v>61248</v>
      </c>
    </row>
    <row r="195467">
      <c r="A195467" s="1" t="s">
        <v>61249</v>
      </c>
    </row>
    <row r="195468">
      <c r="A195468" s="1" t="s">
        <v>61250</v>
      </c>
    </row>
    <row r="195469">
      <c r="A195469" s="1" t="s">
        <v>61251</v>
      </c>
    </row>
    <row r="195470">
      <c r="A195470" s="1" t="s">
        <v>61252</v>
      </c>
    </row>
    <row r="195471">
      <c r="A195471" s="1" t="s">
        <v>61253</v>
      </c>
    </row>
    <row r="195472">
      <c r="A195472" s="1" t="s">
        <v>61254</v>
      </c>
    </row>
    <row r="195473">
      <c r="A195473" s="1" t="s">
        <v>61255</v>
      </c>
    </row>
    <row r="195474">
      <c r="A195474" s="1" t="s">
        <v>52896</v>
      </c>
    </row>
    <row r="195475">
      <c r="A195475" s="1" t="s">
        <v>61257</v>
      </c>
    </row>
    <row r="195476">
      <c r="A195476" s="1" t="s">
        <v>61258</v>
      </c>
    </row>
    <row r="195477">
      <c r="A195477" s="1" t="s">
        <v>61259</v>
      </c>
    </row>
    <row r="195478">
      <c r="A195478" s="1" t="s">
        <v>61260</v>
      </c>
    </row>
    <row r="195479">
      <c r="A195479" s="1" t="s">
        <v>61261</v>
      </c>
    </row>
    <row r="195480">
      <c r="A195480" s="1" t="s">
        <v>61262</v>
      </c>
    </row>
    <row r="195481">
      <c r="A195481" s="1" t="s">
        <v>61263</v>
      </c>
    </row>
    <row r="195482">
      <c r="A195482" s="1" t="s">
        <v>61264</v>
      </c>
    </row>
    <row r="195483">
      <c r="A195483" s="1" t="s">
        <v>61265</v>
      </c>
    </row>
    <row r="195484">
      <c r="A195484" s="1" t="s">
        <v>61267</v>
      </c>
    </row>
    <row r="195485">
      <c r="A195485" s="1" t="s">
        <v>61268</v>
      </c>
    </row>
    <row r="195486">
      <c r="A195486" s="1" t="s">
        <v>61269</v>
      </c>
    </row>
    <row r="195487">
      <c r="A195487" s="1" t="s">
        <v>61270</v>
      </c>
    </row>
    <row r="195488">
      <c r="A195488" s="1" t="s">
        <v>61271</v>
      </c>
    </row>
    <row r="195489">
      <c r="A195489" s="1" t="s">
        <v>61272</v>
      </c>
    </row>
    <row r="195490">
      <c r="A195490" s="1" t="s">
        <v>61273</v>
      </c>
    </row>
    <row r="195491">
      <c r="A195491" s="1" t="s">
        <v>61274</v>
      </c>
    </row>
    <row r="195492">
      <c r="A195492" s="1" t="s">
        <v>61275</v>
      </c>
    </row>
    <row r="195493">
      <c r="A195493" s="1" t="s">
        <v>61276</v>
      </c>
    </row>
    <row r="195494">
      <c r="A195494" s="1" t="s">
        <v>61277</v>
      </c>
    </row>
    <row r="195495">
      <c r="A195495" s="1" t="s">
        <v>61269</v>
      </c>
    </row>
    <row r="195496">
      <c r="A195496" s="1" t="s">
        <v>61270</v>
      </c>
    </row>
    <row r="195497">
      <c r="A195497" s="1" t="s">
        <v>61271</v>
      </c>
    </row>
    <row r="195498">
      <c r="A195498" s="1" t="s">
        <v>61272</v>
      </c>
    </row>
    <row r="195499">
      <c r="A195499" s="1" t="s">
        <v>61273</v>
      </c>
    </row>
    <row r="195500">
      <c r="A195500" s="1" t="s">
        <v>61274</v>
      </c>
    </row>
    <row r="195501">
      <c r="A195501" s="1" t="s">
        <v>61275</v>
      </c>
    </row>
    <row r="195502">
      <c r="A195502" s="1" t="s">
        <v>61278</v>
      </c>
    </row>
    <row r="195503">
      <c r="A195503" s="1" t="s">
        <v>61279</v>
      </c>
    </row>
    <row r="195505">
      <c r="A195505" s="1" t="s">
        <v>61280</v>
      </c>
    </row>
    <row r="195507">
      <c r="A195507" s="1" t="s">
        <v>59023</v>
      </c>
    </row>
    <row r="195508">
      <c r="A195508" s="1" t="s">
        <v>61281</v>
      </c>
    </row>
    <row r="195510">
      <c r="A195510" s="1" t="s">
        <v>61282</v>
      </c>
    </row>
    <row r="195512">
      <c r="A195512" s="1" t="s">
        <v>61283</v>
      </c>
    </row>
    <row r="195513">
      <c r="A195513" s="1" t="s">
        <v>61284</v>
      </c>
    </row>
    <row r="195515">
      <c r="A195515" s="1" t="s">
        <v>61285</v>
      </c>
    </row>
    <row r="195516">
      <c r="A195516" s="1" t="s">
        <v>61286</v>
      </c>
    </row>
    <row r="195518">
      <c r="A195518" s="1" t="s">
        <v>61285</v>
      </c>
    </row>
    <row r="195520">
      <c r="A195520" s="1" t="s">
        <v>61287</v>
      </c>
    </row>
    <row r="195521">
      <c r="A195521" s="1" t="s">
        <v>61288</v>
      </c>
    </row>
    <row r="195523">
      <c r="A195523" s="1" t="s">
        <v>61289</v>
      </c>
    </row>
    <row r="195525">
      <c r="A195525" s="1" t="s">
        <v>61290</v>
      </c>
    </row>
    <row r="195527">
      <c r="A195527" s="1" t="s">
        <v>61291</v>
      </c>
    </row>
    <row r="195528">
      <c r="A195528" s="1" t="s">
        <v>61292</v>
      </c>
    </row>
    <row r="195530">
      <c r="A195530" s="1" t="s">
        <v>61293</v>
      </c>
    </row>
    <row r="195532">
      <c r="A195532" s="1" t="s">
        <v>61294</v>
      </c>
    </row>
    <row r="195533">
      <c r="A195533" s="1" t="s">
        <v>61295</v>
      </c>
    </row>
    <row r="195534">
      <c r="A195534" s="1" t="s">
        <v>61296</v>
      </c>
    </row>
    <row r="195535">
      <c r="A195535" s="1" t="s">
        <v>61297</v>
      </c>
    </row>
    <row r="195537">
      <c r="A195537" s="1" t="s">
        <v>61298</v>
      </c>
    </row>
    <row r="195539">
      <c r="A195539" s="1" t="s">
        <v>61299</v>
      </c>
    </row>
    <row r="195541">
      <c r="A195541" s="1" t="s">
        <v>59023</v>
      </c>
    </row>
    <row r="195542">
      <c r="A195542" s="1" t="s">
        <v>61281</v>
      </c>
    </row>
    <row r="195544">
      <c r="A195544" s="1" t="s">
        <v>61282</v>
      </c>
    </row>
    <row r="195545">
      <c r="A195545" s="1" t="s">
        <v>61300</v>
      </c>
    </row>
    <row r="195546">
      <c r="A195546" s="1" t="s">
        <v>61301</v>
      </c>
    </row>
    <row r="195547">
      <c r="A195547" s="1" t="s">
        <v>61302</v>
      </c>
    </row>
    <row r="195548">
      <c r="A195548" s="1" t="s">
        <v>61303</v>
      </c>
    </row>
    <row r="195549">
      <c r="A195549" s="1" t="s">
        <v>61304</v>
      </c>
    </row>
    <row r="195550">
      <c r="A195550" s="1" t="s">
        <v>61305</v>
      </c>
    </row>
    <row r="195551">
      <c r="A195551" s="1" t="s">
        <v>61306</v>
      </c>
    </row>
    <row r="195552">
      <c r="A195552" s="1" t="s">
        <v>61307</v>
      </c>
    </row>
    <row r="195553">
      <c r="A195553" s="1" t="s">
        <v>61308</v>
      </c>
    </row>
    <row r="195554">
      <c r="A195554" s="1" t="s">
        <v>61309</v>
      </c>
    </row>
    <row r="195555">
      <c r="A195555" s="1" t="s">
        <v>61310</v>
      </c>
    </row>
    <row r="195556">
      <c r="A195556" s="1" t="s">
        <v>61311</v>
      </c>
    </row>
    <row r="195557">
      <c r="A195557" s="1" t="s">
        <v>61312</v>
      </c>
    </row>
    <row r="195558">
      <c r="A195558" s="1" t="s">
        <v>61313</v>
      </c>
    </row>
    <row r="195559">
      <c r="A195559" s="1" t="s">
        <v>61314</v>
      </c>
    </row>
    <row r="195561">
      <c r="A195561" s="1" t="s">
        <v>61315</v>
      </c>
    </row>
    <row r="195563">
      <c r="A195563" s="1" t="s">
        <v>2001</v>
      </c>
    </row>
    <row r="195564">
      <c r="A195564" s="1" t="s">
        <v>61316</v>
      </c>
    </row>
    <row r="195565">
      <c r="A195565" s="1" t="s">
        <v>59023</v>
      </c>
    </row>
    <row r="195566">
      <c r="A195566" s="1" t="s">
        <v>61281</v>
      </c>
    </row>
    <row r="195567">
      <c r="A195567" s="1" t="s">
        <v>61282</v>
      </c>
    </row>
    <row r="195568">
      <c r="A195568" s="1" t="s">
        <v>61283</v>
      </c>
    </row>
    <row r="195569">
      <c r="A195569" s="1" t="s">
        <v>61284</v>
      </c>
    </row>
    <row r="195570">
      <c r="A195570" s="1" t="s">
        <v>61285</v>
      </c>
    </row>
    <row r="195571">
      <c r="A195571" s="1" t="s">
        <v>61286</v>
      </c>
    </row>
    <row r="195572">
      <c r="A195572" s="1" t="s">
        <v>61285</v>
      </c>
    </row>
    <row r="195573">
      <c r="A195573" s="1" t="s">
        <v>61287</v>
      </c>
    </row>
    <row r="195574">
      <c r="A195574" s="1" t="s">
        <v>61288</v>
      </c>
    </row>
    <row r="195575">
      <c r="A195575" s="1" t="s">
        <v>61289</v>
      </c>
    </row>
    <row r="195576">
      <c r="A195576" s="1" t="s">
        <v>61291</v>
      </c>
    </row>
    <row r="195577">
      <c r="A195577" s="1" t="s">
        <v>61292</v>
      </c>
    </row>
    <row r="195578">
      <c r="A195578" s="1" t="s">
        <v>61293</v>
      </c>
    </row>
    <row r="195579">
      <c r="A195579" s="1" t="s">
        <v>61294</v>
      </c>
    </row>
    <row r="195580">
      <c r="A195580" s="1" t="s">
        <v>61295</v>
      </c>
    </row>
    <row r="195581">
      <c r="A195581" s="1" t="s">
        <v>61296</v>
      </c>
    </row>
    <row r="195582">
      <c r="A195582" s="1" t="s">
        <v>61297</v>
      </c>
    </row>
    <row r="195583">
      <c r="A195583" s="1" t="s">
        <v>61298</v>
      </c>
    </row>
    <row r="195584">
      <c r="A195584" s="1" t="s">
        <v>61299</v>
      </c>
    </row>
    <row r="195585">
      <c r="A195585" s="1" t="s">
        <v>59023</v>
      </c>
    </row>
    <row r="195586">
      <c r="A195586" s="1" t="s">
        <v>61281</v>
      </c>
    </row>
    <row r="195587">
      <c r="A195587" s="1" t="s">
        <v>61282</v>
      </c>
    </row>
    <row r="195588">
      <c r="A195588" s="1" t="s">
        <v>61300</v>
      </c>
    </row>
    <row r="195589">
      <c r="A195589" s="1" t="s">
        <v>61317</v>
      </c>
    </row>
    <row r="195590">
      <c r="A195590" s="1" t="s">
        <v>61318</v>
      </c>
    </row>
    <row r="195591">
      <c r="A195591" s="1" t="s">
        <v>61319</v>
      </c>
    </row>
    <row r="195592">
      <c r="A195592" s="1" t="s">
        <v>61306</v>
      </c>
    </row>
    <row r="195593">
      <c r="A195593" s="1" t="s">
        <v>61320</v>
      </c>
    </row>
    <row r="195594">
      <c r="A195594" s="1" t="s">
        <v>61308</v>
      </c>
    </row>
    <row r="195595">
      <c r="A195595" s="1" t="s">
        <v>61309</v>
      </c>
    </row>
    <row r="195596">
      <c r="A195596" s="1" t="s">
        <v>61311</v>
      </c>
    </row>
    <row r="195597">
      <c r="A195597" s="1" t="s">
        <v>61312</v>
      </c>
    </row>
    <row r="195598">
      <c r="A195598" s="1" t="s">
        <v>61321</v>
      </c>
    </row>
    <row r="195599">
      <c r="A195599" s="1" t="s">
        <v>61314</v>
      </c>
    </row>
    <row r="195600">
      <c r="A195600" s="1" t="s">
        <v>61315</v>
      </c>
    </row>
    <row r="195601">
      <c r="A195601" s="1" t="s">
        <v>61322</v>
      </c>
    </row>
    <row r="195602">
      <c r="A195602" s="1" t="s">
        <v>61323</v>
      </c>
    </row>
    <row r="195604">
      <c r="A195604" s="1" t="s">
        <v>61285</v>
      </c>
    </row>
    <row r="195606">
      <c r="A195606" s="1" t="s">
        <v>61287</v>
      </c>
    </row>
    <row r="195607">
      <c r="A195607" s="1" t="s">
        <v>61288</v>
      </c>
    </row>
    <row r="195609">
      <c r="A195609" s="1" t="s">
        <v>61289</v>
      </c>
    </row>
    <row r="195611">
      <c r="A195611" s="1" t="s">
        <v>61290</v>
      </c>
    </row>
    <row r="195613">
      <c r="A195613" s="1" t="s">
        <v>61291</v>
      </c>
    </row>
    <row r="195614">
      <c r="A195614" s="1" t="s">
        <v>61292</v>
      </c>
    </row>
    <row r="195616">
      <c r="A195616" s="1" t="s">
        <v>61293</v>
      </c>
    </row>
    <row r="195618">
      <c r="A195618" s="1" t="s">
        <v>61294</v>
      </c>
    </row>
    <row r="195619">
      <c r="A195619" s="1" t="s">
        <v>61295</v>
      </c>
    </row>
    <row r="195620">
      <c r="A195620" s="1" t="s">
        <v>61296</v>
      </c>
    </row>
    <row r="195621">
      <c r="A195621" s="1" t="s">
        <v>61324</v>
      </c>
    </row>
    <row r="195623">
      <c r="A195623" s="1" t="s">
        <v>61298</v>
      </c>
    </row>
    <row r="195625">
      <c r="A195625" s="1" t="s">
        <v>61299</v>
      </c>
    </row>
    <row r="195627">
      <c r="A195627" s="1" t="s">
        <v>61280</v>
      </c>
    </row>
    <row r="195629">
      <c r="A195629" s="1" t="s">
        <v>59023</v>
      </c>
    </row>
    <row r="195630">
      <c r="A195630" s="1" t="s">
        <v>61281</v>
      </c>
    </row>
    <row r="195632">
      <c r="A195632" s="1" t="s">
        <v>61282</v>
      </c>
    </row>
    <row r="195633">
      <c r="A195633" s="1" t="s">
        <v>61300</v>
      </c>
    </row>
    <row r="195634">
      <c r="A195634" s="1" t="s">
        <v>61301</v>
      </c>
    </row>
    <row r="195635">
      <c r="A195635" s="1" t="s">
        <v>61302</v>
      </c>
    </row>
    <row r="195636">
      <c r="A195636" s="1" t="s">
        <v>61303</v>
      </c>
    </row>
    <row r="195637">
      <c r="A195637" s="1" t="s">
        <v>61304</v>
      </c>
    </row>
    <row r="195638">
      <c r="A195638" s="1" t="s">
        <v>61305</v>
      </c>
    </row>
    <row r="195639">
      <c r="A195639" s="1" t="s">
        <v>61306</v>
      </c>
    </row>
    <row r="195640">
      <c r="A195640" s="1" t="s">
        <v>61307</v>
      </c>
    </row>
    <row r="195641">
      <c r="A195641" s="1" t="s">
        <v>61308</v>
      </c>
    </row>
    <row r="195642">
      <c r="A195642" s="1" t="s">
        <v>61309</v>
      </c>
    </row>
    <row r="195643">
      <c r="A195643" s="1" t="s">
        <v>61310</v>
      </c>
    </row>
    <row r="195644">
      <c r="A195644" s="1" t="s">
        <v>61311</v>
      </c>
    </row>
    <row r="195645">
      <c r="A195645" s="1" t="s">
        <v>61312</v>
      </c>
    </row>
    <row r="195646">
      <c r="A195646" s="1" t="s">
        <v>61313</v>
      </c>
    </row>
    <row r="195647">
      <c r="A195647" s="1" t="s">
        <v>61314</v>
      </c>
    </row>
    <row r="195648">
      <c r="A195648" s="1" t="s">
        <v>61325</v>
      </c>
    </row>
    <row r="195649">
      <c r="A195649" s="1" t="s">
        <v>61326</v>
      </c>
    </row>
    <row r="195650">
      <c r="A195650" s="1" t="s">
        <v>61327</v>
      </c>
    </row>
    <row r="195652">
      <c r="A195652" s="1" t="s">
        <v>61328</v>
      </c>
    </row>
    <row r="195654">
      <c r="A195654" s="1" t="s">
        <v>61329</v>
      </c>
    </row>
    <row r="195656">
      <c r="A195656" s="1" t="s">
        <v>61330</v>
      </c>
    </row>
    <row r="195658">
      <c r="A195658" s="1" t="s">
        <v>1</v>
      </c>
    </row>
    <row r="195660">
      <c r="A195660" s="1" t="s">
        <v>61280</v>
      </c>
    </row>
    <row r="195662">
      <c r="A195662" s="1" t="s">
        <v>59023</v>
      </c>
    </row>
    <row r="195663">
      <c r="A195663" s="1" t="s">
        <v>61331</v>
      </c>
    </row>
    <row r="195665">
      <c r="A195665" s="1" t="s">
        <v>55632</v>
      </c>
    </row>
    <row r="195667">
      <c r="A195667" s="1" t="s">
        <v>61315</v>
      </c>
    </row>
    <row r="195669">
      <c r="A195669" s="1" t="s">
        <v>2001</v>
      </c>
    </row>
    <row r="195670">
      <c r="A195670" s="1" t="s">
        <v>61332</v>
      </c>
    </row>
    <row r="195671">
      <c r="A195671" s="1" t="s">
        <v>61287</v>
      </c>
    </row>
    <row r="195672">
      <c r="A195672" s="1" t="s">
        <v>61288</v>
      </c>
    </row>
    <row r="195673">
      <c r="A195673" s="1" t="s">
        <v>61289</v>
      </c>
    </row>
    <row r="195674">
      <c r="A195674" s="1" t="s">
        <v>61291</v>
      </c>
    </row>
    <row r="195675">
      <c r="A195675" s="1" t="s">
        <v>61292</v>
      </c>
    </row>
    <row r="195676">
      <c r="A195676" s="1" t="s">
        <v>61293</v>
      </c>
    </row>
    <row r="195677">
      <c r="A195677" s="1" t="s">
        <v>61294</v>
      </c>
    </row>
    <row r="195678">
      <c r="A195678" s="1" t="s">
        <v>61295</v>
      </c>
    </row>
    <row r="195679">
      <c r="A195679" s="1" t="s">
        <v>61296</v>
      </c>
    </row>
    <row r="195680">
      <c r="A195680" s="1" t="s">
        <v>61324</v>
      </c>
    </row>
    <row r="195681">
      <c r="A195681" s="1" t="s">
        <v>61298</v>
      </c>
    </row>
    <row r="195682">
      <c r="A195682" s="1" t="s">
        <v>61299</v>
      </c>
    </row>
    <row r="195683">
      <c r="A195683" s="1" t="s">
        <v>61280</v>
      </c>
    </row>
    <row r="195684">
      <c r="A195684" s="1" t="s">
        <v>59023</v>
      </c>
    </row>
    <row r="195685">
      <c r="A195685" s="1" t="s">
        <v>61281</v>
      </c>
    </row>
    <row r="195686">
      <c r="A195686" s="1" t="s">
        <v>61282</v>
      </c>
    </row>
    <row r="195687">
      <c r="A195687" s="1" t="s">
        <v>61300</v>
      </c>
    </row>
    <row r="195688">
      <c r="A195688" s="1" t="s">
        <v>61317</v>
      </c>
    </row>
    <row r="195689">
      <c r="A195689" s="1" t="s">
        <v>61318</v>
      </c>
    </row>
    <row r="195690">
      <c r="A195690" s="1" t="s">
        <v>61319</v>
      </c>
    </row>
    <row r="195691">
      <c r="A195691" s="1" t="s">
        <v>61306</v>
      </c>
    </row>
    <row r="195692">
      <c r="A195692" s="1" t="s">
        <v>61320</v>
      </c>
    </row>
    <row r="195693">
      <c r="A195693" s="1" t="s">
        <v>61308</v>
      </c>
    </row>
    <row r="195694">
      <c r="A195694" s="1" t="s">
        <v>61309</v>
      </c>
    </row>
    <row r="195695">
      <c r="A195695" s="1" t="s">
        <v>61311</v>
      </c>
    </row>
    <row r="195696">
      <c r="A195696" s="1" t="s">
        <v>61312</v>
      </c>
    </row>
    <row r="195697">
      <c r="A195697" s="1" t="s">
        <v>61321</v>
      </c>
    </row>
    <row r="195698">
      <c r="A195698" s="1" t="s">
        <v>61314</v>
      </c>
    </row>
    <row r="195699">
      <c r="A195699" s="1" t="s">
        <v>61325</v>
      </c>
    </row>
    <row r="195700">
      <c r="A195700" s="1" t="s">
        <v>61326</v>
      </c>
    </row>
    <row r="195701">
      <c r="A195701" s="1" t="s">
        <v>61327</v>
      </c>
    </row>
    <row r="195702">
      <c r="A195702" s="1" t="s">
        <v>61328</v>
      </c>
    </row>
    <row r="195703">
      <c r="A195703" s="1" t="s">
        <v>61329</v>
      </c>
    </row>
    <row r="195704">
      <c r="A195704" s="1" t="s">
        <v>61330</v>
      </c>
    </row>
    <row r="195705">
      <c r="A195705" s="1" t="s">
        <v>1</v>
      </c>
    </row>
    <row r="195706">
      <c r="A195706" s="1" t="s">
        <v>61280</v>
      </c>
    </row>
    <row r="195707">
      <c r="A195707" s="1" t="s">
        <v>59023</v>
      </c>
    </row>
    <row r="195708">
      <c r="A195708" s="1" t="s">
        <v>61331</v>
      </c>
    </row>
    <row r="195709">
      <c r="A195709" s="1" t="s">
        <v>55632</v>
      </c>
    </row>
    <row r="195710">
      <c r="A195710" s="1" t="s">
        <v>61315</v>
      </c>
    </row>
    <row r="195711">
      <c r="A195711" s="1" t="s">
        <v>61333</v>
      </c>
    </row>
    <row r="195712">
      <c r="A195712" s="1" t="s">
        <v>61334</v>
      </c>
    </row>
    <row r="195713">
      <c r="A195713" s="1" t="s">
        <v>22046</v>
      </c>
    </row>
    <row r="195715">
      <c r="A195715" s="1" t="s">
        <v>42471</v>
      </c>
    </row>
    <row r="195716">
      <c r="A195716" s="1" t="s">
        <v>22048</v>
      </c>
    </row>
    <row r="195718">
      <c r="A195718" s="1" t="s">
        <v>26649</v>
      </c>
    </row>
    <row r="195719">
      <c r="A195719" s="1" t="s">
        <v>42472</v>
      </c>
    </row>
    <row r="195720">
      <c r="A195720" s="1" t="s">
        <v>22046</v>
      </c>
    </row>
    <row r="195721">
      <c r="A195721" s="1" t="s">
        <v>42471</v>
      </c>
    </row>
    <row r="195722">
      <c r="A195722" s="1" t="s">
        <v>42473</v>
      </c>
    </row>
    <row r="195723">
      <c r="A195723" s="1" t="s">
        <v>61335</v>
      </c>
    </row>
    <row r="195725">
      <c r="A195725" s="1" t="s">
        <v>61336</v>
      </c>
    </row>
    <row r="195727">
      <c r="A195727" s="1" t="s">
        <v>61337</v>
      </c>
    </row>
    <row r="195729">
      <c r="A195729" s="1" t="s">
        <v>61338</v>
      </c>
    </row>
    <row r="195731">
      <c r="A195731" s="1" t="s">
        <v>9902</v>
      </c>
    </row>
    <row r="195733">
      <c r="A195733" s="1" t="s">
        <v>61339</v>
      </c>
    </row>
    <row r="195735">
      <c r="A195735" s="1" t="s">
        <v>61340</v>
      </c>
    </row>
    <row r="195737">
      <c r="A195737" s="1" t="s">
        <v>61341</v>
      </c>
    </row>
    <row r="195739">
      <c r="A195739" s="1" t="s">
        <v>61342</v>
      </c>
    </row>
    <row r="195741">
      <c r="A195741" s="1" t="s">
        <v>61343</v>
      </c>
    </row>
    <row r="195743">
      <c r="A195743" s="1" t="s">
        <v>61344</v>
      </c>
    </row>
    <row r="195745">
      <c r="A195745" s="1" t="s">
        <v>61345</v>
      </c>
    </row>
    <row r="195747">
      <c r="A195747" s="1" t="s">
        <v>61346</v>
      </c>
    </row>
    <row r="195749">
      <c r="A195749" s="1" t="s">
        <v>61347</v>
      </c>
    </row>
    <row r="195751">
      <c r="A195751" s="1" t="s">
        <v>61348</v>
      </c>
    </row>
    <row r="195753">
      <c r="A195753" s="1" t="s">
        <v>61349</v>
      </c>
    </row>
    <row r="195755">
      <c r="A195755" s="1" t="s">
        <v>13240</v>
      </c>
    </row>
    <row r="195756">
      <c r="A195756" s="1" t="s">
        <v>13240</v>
      </c>
    </row>
    <row r="195757">
      <c r="A195757" s="1" t="s">
        <v>13240</v>
      </c>
    </row>
    <row r="195758">
      <c r="A195758" s="1" t="s">
        <v>13240</v>
      </c>
    </row>
    <row r="195759">
      <c r="A195759" s="1" t="s">
        <v>13240</v>
      </c>
    </row>
    <row r="195760">
      <c r="A195760" s="1" t="s">
        <v>13240</v>
      </c>
    </row>
    <row r="195761">
      <c r="A195761" s="1" t="s">
        <v>13240</v>
      </c>
    </row>
    <row r="195762">
      <c r="A195762" s="1" t="s">
        <v>13240</v>
      </c>
    </row>
    <row r="195764">
      <c r="A195764" s="1" t="s">
        <v>61350</v>
      </c>
    </row>
    <row r="195765">
      <c r="A195765" s="1" t="s">
        <v>61351</v>
      </c>
    </row>
    <row r="195766">
      <c r="A195766" s="1" t="s">
        <v>61352</v>
      </c>
    </row>
    <row r="195768">
      <c r="A195768" s="1" t="s">
        <v>61353</v>
      </c>
    </row>
    <row r="195770">
      <c r="A195770" s="1" t="s">
        <v>966</v>
      </c>
    </row>
    <row r="195772">
      <c r="A195772" s="1" t="s">
        <v>61354</v>
      </c>
    </row>
    <row r="195773">
      <c r="A195773" s="1" t="s">
        <v>61337</v>
      </c>
    </row>
    <row r="195774">
      <c r="A195774" s="1" t="s">
        <v>61338</v>
      </c>
    </row>
    <row r="195775">
      <c r="A195775" s="1" t="s">
        <v>61339</v>
      </c>
    </row>
    <row r="195776">
      <c r="A195776" s="1" t="s">
        <v>61340</v>
      </c>
    </row>
    <row r="195777">
      <c r="A195777" s="1" t="s">
        <v>61341</v>
      </c>
    </row>
    <row r="195778">
      <c r="A195778" s="1" t="s">
        <v>61342</v>
      </c>
    </row>
    <row r="195779">
      <c r="A195779" s="1" t="s">
        <v>61343</v>
      </c>
    </row>
    <row r="195780">
      <c r="A195780" s="1" t="s">
        <v>61344</v>
      </c>
    </row>
    <row r="195781">
      <c r="A195781" s="1" t="s">
        <v>61345</v>
      </c>
    </row>
    <row r="195782">
      <c r="A195782" s="1" t="s">
        <v>61346</v>
      </c>
    </row>
    <row r="195783">
      <c r="A195783" s="1" t="s">
        <v>61347</v>
      </c>
    </row>
    <row r="195784">
      <c r="A195784" s="1" t="s">
        <v>61348</v>
      </c>
    </row>
    <row r="195785">
      <c r="A195785" s="1" t="s">
        <v>61349</v>
      </c>
    </row>
    <row r="195786">
      <c r="A195786" s="1" t="s">
        <v>13240</v>
      </c>
    </row>
    <row r="195787">
      <c r="A195787" s="1" t="s">
        <v>13240</v>
      </c>
    </row>
    <row r="195788">
      <c r="A195788" s="1" t="s">
        <v>13240</v>
      </c>
    </row>
    <row r="195789">
      <c r="A195789" s="1" t="s">
        <v>13240</v>
      </c>
    </row>
    <row r="195790">
      <c r="A195790" s="1" t="s">
        <v>13240</v>
      </c>
    </row>
    <row r="195791">
      <c r="A195791" s="1" t="s">
        <v>13240</v>
      </c>
    </row>
    <row r="195792">
      <c r="A195792" s="1" t="s">
        <v>13240</v>
      </c>
    </row>
    <row r="195793">
      <c r="A195793" s="1" t="s">
        <v>13240</v>
      </c>
    </row>
    <row r="195794">
      <c r="A195794" s="1" t="s">
        <v>61350</v>
      </c>
    </row>
    <row r="195795">
      <c r="A195795" s="1" t="s">
        <v>61351</v>
      </c>
    </row>
    <row r="195796">
      <c r="A195796" s="1" t="s">
        <v>61352</v>
      </c>
    </row>
    <row r="195797">
      <c r="A195797" s="1" t="s">
        <v>61355</v>
      </c>
    </row>
    <row r="195798">
      <c r="A195798" s="1" t="s">
        <v>61356</v>
      </c>
    </row>
    <row r="195799">
      <c r="A195799" s="1" t="s">
        <v>61357</v>
      </c>
    </row>
    <row r="195800">
      <c r="A195800" s="1" t="s">
        <v>61358</v>
      </c>
    </row>
    <row r="195801">
      <c r="A195801" s="1" t="s">
        <v>61359</v>
      </c>
    </row>
    <row r="195802">
      <c r="A195802" s="1" t="s">
        <v>61360</v>
      </c>
    </row>
    <row r="195803">
      <c r="A195803" s="1" t="s">
        <v>61361</v>
      </c>
    </row>
    <row r="195804">
      <c r="A195804" s="1" t="s">
        <v>61362</v>
      </c>
    </row>
    <row r="195805">
      <c r="A195805" s="1" t="s">
        <v>61363</v>
      </c>
    </row>
    <row r="195806">
      <c r="A195806" s="1" t="s">
        <v>61357</v>
      </c>
    </row>
    <row r="195807">
      <c r="A195807" s="1" t="s">
        <v>61358</v>
      </c>
    </row>
    <row r="195808">
      <c r="A195808" s="1" t="s">
        <v>61359</v>
      </c>
    </row>
    <row r="195809">
      <c r="A195809" s="1" t="s">
        <v>61360</v>
      </c>
    </row>
    <row r="195810">
      <c r="A195810" s="1" t="s">
        <v>61361</v>
      </c>
    </row>
    <row r="195811">
      <c r="A195811" s="1" t="s">
        <v>61362</v>
      </c>
    </row>
    <row r="195812">
      <c r="A195812" s="1" t="s">
        <v>61364</v>
      </c>
    </row>
    <row r="195813">
      <c r="A195813" s="1" t="s">
        <v>61365</v>
      </c>
    </row>
    <row r="195815">
      <c r="A195815" s="1" t="s">
        <v>61366</v>
      </c>
    </row>
    <row r="195816">
      <c r="A195816" s="1" t="s">
        <v>24047</v>
      </c>
    </row>
    <row r="195818">
      <c r="A195818" s="1" t="s">
        <v>61367</v>
      </c>
    </row>
    <row r="195820">
      <c r="A195820" s="1" t="s">
        <v>61368</v>
      </c>
    </row>
    <row r="195822">
      <c r="A195822" s="1" t="s">
        <v>322</v>
      </c>
    </row>
    <row r="195824">
      <c r="A195824" s="1" t="s">
        <v>61369</v>
      </c>
    </row>
    <row r="195826">
      <c r="A195826" s="1" t="s">
        <v>61370</v>
      </c>
    </row>
    <row r="195828">
      <c r="A195828" s="1" t="s">
        <v>61371</v>
      </c>
    </row>
    <row r="195830">
      <c r="A195830" s="1" t="s">
        <v>61372</v>
      </c>
    </row>
    <row r="195832">
      <c r="A195832" s="1" t="s">
        <v>24067</v>
      </c>
    </row>
    <row r="195833">
      <c r="A195833" s="1" t="s">
        <v>61367</v>
      </c>
    </row>
    <row r="195834">
      <c r="A195834" s="1" t="s">
        <v>61368</v>
      </c>
    </row>
    <row r="195835">
      <c r="A195835" s="1" t="s">
        <v>61369</v>
      </c>
    </row>
    <row r="195836">
      <c r="A195836" s="1" t="s">
        <v>61370</v>
      </c>
    </row>
    <row r="195837">
      <c r="A195837" s="1" t="s">
        <v>61371</v>
      </c>
    </row>
    <row r="195838">
      <c r="A195838" s="1" t="s">
        <v>61373</v>
      </c>
    </row>
    <row r="195839">
      <c r="A195839" s="1" t="s">
        <v>61374</v>
      </c>
    </row>
    <row r="195841">
      <c r="A195841" s="1" t="s">
        <v>61375</v>
      </c>
    </row>
    <row r="195843">
      <c r="A195843" s="1" t="s">
        <v>2692</v>
      </c>
    </row>
    <row r="195845">
      <c r="A195845" s="1" t="s">
        <v>61376</v>
      </c>
    </row>
    <row r="195846">
      <c r="A195846" s="1">
        <v>-2.0</v>
      </c>
    </row>
    <row r="195847">
      <c r="A195847" s="1" t="s">
        <v>18558</v>
      </c>
    </row>
    <row r="195849">
      <c r="A195849" s="1" t="s">
        <v>61377</v>
      </c>
    </row>
    <row r="195851">
      <c r="A195851" s="1" t="s">
        <v>61378</v>
      </c>
    </row>
    <row r="195852">
      <c r="A195852" s="1" t="s">
        <v>61379</v>
      </c>
    </row>
    <row r="195853">
      <c r="A195853" s="1" t="s">
        <v>61380</v>
      </c>
    </row>
    <row r="195855">
      <c r="A195855" s="1" t="s">
        <v>61381</v>
      </c>
    </row>
    <row r="195857">
      <c r="A195857" s="1" t="s">
        <v>61382</v>
      </c>
    </row>
    <row r="195858">
      <c r="A195858" s="1" t="s">
        <v>61383</v>
      </c>
    </row>
    <row r="195860">
      <c r="A195860" s="1" t="s">
        <v>61384</v>
      </c>
    </row>
    <row r="195861">
      <c r="A195861" s="1" t="s">
        <v>3016</v>
      </c>
    </row>
    <row r="195862">
      <c r="A195862" s="1" t="s">
        <v>61385</v>
      </c>
    </row>
    <row r="195863">
      <c r="A195863" s="1" t="s">
        <v>61375</v>
      </c>
    </row>
    <row r="195864">
      <c r="A195864" s="1" t="s">
        <v>61376</v>
      </c>
    </row>
    <row r="195865">
      <c r="A195865" s="1">
        <v>-2.0</v>
      </c>
    </row>
    <row r="195866">
      <c r="A195866" s="1" t="s">
        <v>61377</v>
      </c>
    </row>
    <row r="195867">
      <c r="A195867" s="1" t="s">
        <v>61378</v>
      </c>
    </row>
    <row r="195868">
      <c r="A195868" s="1" t="s">
        <v>61379</v>
      </c>
    </row>
    <row r="195869">
      <c r="A195869" s="1" t="s">
        <v>61380</v>
      </c>
    </row>
    <row r="195870">
      <c r="A195870" s="1" t="s">
        <v>61381</v>
      </c>
    </row>
    <row r="195871">
      <c r="A195871" s="1" t="s">
        <v>61382</v>
      </c>
    </row>
    <row r="195872">
      <c r="A195872" s="1" t="s">
        <v>61383</v>
      </c>
    </row>
    <row r="195873">
      <c r="A195873" s="1" t="s">
        <v>61386</v>
      </c>
    </row>
    <row r="195874">
      <c r="A195874" s="1" t="s">
        <v>61387</v>
      </c>
    </row>
    <row r="195875">
      <c r="A195875" s="1" t="s">
        <v>61388</v>
      </c>
    </row>
    <row r="195876">
      <c r="A195876" s="1" t="s">
        <v>61389</v>
      </c>
    </row>
    <row r="195877">
      <c r="A195877" s="1" t="s">
        <v>61390</v>
      </c>
    </row>
    <row r="195879">
      <c r="A195879" s="1" t="s">
        <v>61391</v>
      </c>
    </row>
    <row r="195880">
      <c r="A195880" s="1" t="s">
        <v>61392</v>
      </c>
    </row>
    <row r="195882">
      <c r="A195882" s="1" t="s">
        <v>61393</v>
      </c>
    </row>
    <row r="195883">
      <c r="A195883" s="1" t="s">
        <v>61394</v>
      </c>
    </row>
    <row r="195884">
      <c r="A195884" s="1" t="s">
        <v>61395</v>
      </c>
    </row>
    <row r="195885">
      <c r="A195885" s="1" t="s">
        <v>61392</v>
      </c>
    </row>
    <row r="195886">
      <c r="A195886" s="1" t="s">
        <v>61393</v>
      </c>
    </row>
    <row r="195887">
      <c r="A195887" s="1" t="s">
        <v>61396</v>
      </c>
    </row>
    <row r="195888">
      <c r="A195888" s="1" t="s">
        <v>61397</v>
      </c>
    </row>
    <row r="195889">
      <c r="A195889" s="1" t="s">
        <v>61398</v>
      </c>
    </row>
    <row r="195890">
      <c r="A195890" s="1" t="s">
        <v>61399</v>
      </c>
    </row>
    <row r="195892">
      <c r="A195892" s="1" t="s">
        <v>36261</v>
      </c>
    </row>
    <row r="195894">
      <c r="A195894" s="1" t="s">
        <v>36262</v>
      </c>
    </row>
    <row r="195895">
      <c r="A195895" s="1" t="s">
        <v>61400</v>
      </c>
    </row>
    <row r="195896">
      <c r="A195896" s="1" t="s">
        <v>36264</v>
      </c>
    </row>
    <row r="195898">
      <c r="A195898" s="1" t="s">
        <v>61401</v>
      </c>
    </row>
    <row r="195900">
      <c r="A195900" s="1" t="s">
        <v>61402</v>
      </c>
    </row>
    <row r="195902">
      <c r="A195902" s="1" t="s">
        <v>61403</v>
      </c>
    </row>
    <row r="195903">
      <c r="A195903" s="1" t="s">
        <v>61404</v>
      </c>
    </row>
    <row r="195904">
      <c r="A195904" s="1" t="s">
        <v>7512</v>
      </c>
    </row>
    <row r="195906">
      <c r="A195906" s="1" t="s">
        <v>61405</v>
      </c>
    </row>
    <row r="195908">
      <c r="A195908" s="1" t="s">
        <v>61406</v>
      </c>
    </row>
    <row r="195909">
      <c r="A195909" s="1" t="s">
        <v>36271</v>
      </c>
    </row>
    <row r="195911">
      <c r="A195911" s="1" t="s">
        <v>36272</v>
      </c>
    </row>
    <row r="195913">
      <c r="A195913" s="1" t="s">
        <v>36273</v>
      </c>
    </row>
    <row r="195914">
      <c r="A195914" s="1" t="s">
        <v>36274</v>
      </c>
    </row>
    <row r="195916">
      <c r="A195916" s="1" t="s">
        <v>36295</v>
      </c>
    </row>
    <row r="195917">
      <c r="A195917" s="1" t="s">
        <v>36276</v>
      </c>
    </row>
    <row r="195918">
      <c r="A195918" s="1" t="s">
        <v>61407</v>
      </c>
    </row>
    <row r="195919">
      <c r="A195919" s="1" t="s">
        <v>61398</v>
      </c>
    </row>
    <row r="195920">
      <c r="A195920" s="1" t="s">
        <v>61399</v>
      </c>
    </row>
    <row r="195921">
      <c r="A195921" s="1" t="s">
        <v>36261</v>
      </c>
    </row>
    <row r="195922">
      <c r="A195922" s="1" t="s">
        <v>36262</v>
      </c>
    </row>
    <row r="195923">
      <c r="A195923" s="1" t="s">
        <v>61400</v>
      </c>
    </row>
    <row r="195924">
      <c r="A195924" s="1" t="s">
        <v>36264</v>
      </c>
    </row>
    <row r="195925">
      <c r="A195925" s="1" t="s">
        <v>61401</v>
      </c>
    </row>
    <row r="195926">
      <c r="A195926" s="1" t="s">
        <v>61402</v>
      </c>
    </row>
    <row r="195927">
      <c r="A195927" s="1" t="s">
        <v>61403</v>
      </c>
    </row>
    <row r="195928">
      <c r="A195928" s="1" t="s">
        <v>61404</v>
      </c>
    </row>
    <row r="195929">
      <c r="A195929" s="1" t="s">
        <v>7512</v>
      </c>
    </row>
    <row r="195930">
      <c r="A195930" s="1" t="s">
        <v>61405</v>
      </c>
    </row>
    <row r="195931">
      <c r="A195931" s="1" t="s">
        <v>61406</v>
      </c>
    </row>
    <row r="195932">
      <c r="A195932" s="1" t="s">
        <v>36271</v>
      </c>
    </row>
    <row r="195933">
      <c r="A195933" s="1" t="s">
        <v>36272</v>
      </c>
    </row>
    <row r="195934">
      <c r="A195934" s="1" t="s">
        <v>36273</v>
      </c>
    </row>
    <row r="195935">
      <c r="A195935" s="1" t="s">
        <v>36274</v>
      </c>
    </row>
    <row r="195936">
      <c r="A195936" s="1" t="s">
        <v>36295</v>
      </c>
    </row>
    <row r="195937">
      <c r="A195937" s="1" t="s">
        <v>61408</v>
      </c>
    </row>
    <row r="195938">
      <c r="A195938" s="1" t="s">
        <v>61409</v>
      </c>
    </row>
    <row r="195939">
      <c r="A195939" s="1" t="s">
        <v>36262</v>
      </c>
    </row>
    <row r="195941">
      <c r="A195941" s="1" t="s">
        <v>61410</v>
      </c>
    </row>
    <row r="195942">
      <c r="A195942" s="1" t="s">
        <v>61411</v>
      </c>
    </row>
    <row r="195944">
      <c r="A195944" s="1" t="s">
        <v>61412</v>
      </c>
    </row>
    <row r="195946">
      <c r="A195946" s="1" t="s">
        <v>61413</v>
      </c>
    </row>
    <row r="195947">
      <c r="A195947" s="1" t="s">
        <v>61414</v>
      </c>
    </row>
    <row r="195949">
      <c r="A195949" s="1" t="s">
        <v>61415</v>
      </c>
    </row>
    <row r="195951">
      <c r="A195951" s="1" t="s">
        <v>61416</v>
      </c>
    </row>
    <row r="195953">
      <c r="A195953" s="1" t="s">
        <v>61417</v>
      </c>
    </row>
    <row r="195954">
      <c r="A195954" s="1" t="s">
        <v>61418</v>
      </c>
    </row>
    <row r="195956">
      <c r="A195956" s="1" t="s">
        <v>61419</v>
      </c>
    </row>
    <row r="195958">
      <c r="A195958" s="1" t="s">
        <v>61420</v>
      </c>
    </row>
    <row r="195959">
      <c r="A195959" s="1" t="s">
        <v>61421</v>
      </c>
    </row>
    <row r="195961">
      <c r="A195961" s="1" t="s">
        <v>61422</v>
      </c>
    </row>
    <row r="195962">
      <c r="A195962" s="1" t="s">
        <v>36276</v>
      </c>
    </row>
    <row r="195963">
      <c r="A195963" s="1" t="s">
        <v>61423</v>
      </c>
    </row>
    <row r="195964">
      <c r="A195964" s="1" t="s">
        <v>36262</v>
      </c>
    </row>
    <row r="195965">
      <c r="A195965" s="1" t="s">
        <v>61410</v>
      </c>
    </row>
    <row r="195966">
      <c r="A195966" s="1" t="s">
        <v>61411</v>
      </c>
    </row>
    <row r="195967">
      <c r="A195967" s="1" t="s">
        <v>61412</v>
      </c>
    </row>
    <row r="195968">
      <c r="A195968" s="1" t="s">
        <v>61413</v>
      </c>
    </row>
    <row r="195969">
      <c r="A195969" s="1" t="s">
        <v>61414</v>
      </c>
    </row>
    <row r="195970">
      <c r="A195970" s="1" t="s">
        <v>61415</v>
      </c>
    </row>
    <row r="195971">
      <c r="A195971" s="1" t="s">
        <v>61416</v>
      </c>
    </row>
    <row r="195972">
      <c r="A195972" s="1" t="s">
        <v>61417</v>
      </c>
    </row>
    <row r="195973">
      <c r="A195973" s="1" t="s">
        <v>61418</v>
      </c>
    </row>
    <row r="195974">
      <c r="A195974" s="1" t="s">
        <v>61419</v>
      </c>
    </row>
    <row r="195975">
      <c r="A195975" s="1" t="s">
        <v>61420</v>
      </c>
    </row>
    <row r="195976">
      <c r="A195976" s="1" t="s">
        <v>61421</v>
      </c>
    </row>
    <row r="195977">
      <c r="A195977" s="1" t="s">
        <v>61422</v>
      </c>
    </row>
    <row r="195978">
      <c r="A195978" s="1" t="s">
        <v>61424</v>
      </c>
    </row>
    <row r="195979">
      <c r="A195979" s="1" t="s">
        <v>61425</v>
      </c>
    </row>
    <row r="195981">
      <c r="A195981" s="1" t="s">
        <v>61426</v>
      </c>
    </row>
    <row r="195982">
      <c r="A195982" s="1" t="s">
        <v>1069</v>
      </c>
    </row>
    <row r="195983">
      <c r="A195983" s="1" t="s">
        <v>61427</v>
      </c>
    </row>
    <row r="195984">
      <c r="A195984" s="1" t="s">
        <v>61428</v>
      </c>
    </row>
    <row r="195985">
      <c r="A195985" s="1" t="s">
        <v>966</v>
      </c>
    </row>
    <row r="195986">
      <c r="A195986" s="1" t="s">
        <v>61429</v>
      </c>
    </row>
    <row r="195987">
      <c r="A195987" s="1" t="s">
        <v>1481</v>
      </c>
    </row>
    <row r="195988">
      <c r="A195988" s="1" t="s">
        <v>61430</v>
      </c>
    </row>
    <row r="195989">
      <c r="A195989" s="1" t="s">
        <v>61431</v>
      </c>
    </row>
    <row r="195990">
      <c r="A195990" s="1" t="s">
        <v>966</v>
      </c>
    </row>
    <row r="195991">
      <c r="A195991" s="1" t="s">
        <v>61432</v>
      </c>
    </row>
    <row r="195992">
      <c r="A195992" s="1" t="s">
        <v>61433</v>
      </c>
    </row>
    <row r="195993">
      <c r="A195993" s="1" t="s">
        <v>61434</v>
      </c>
    </row>
    <row r="195994">
      <c r="A195994" s="1" t="s">
        <v>61435</v>
      </c>
    </row>
    <row r="195995">
      <c r="A195995" s="1" t="s">
        <v>61429</v>
      </c>
    </row>
    <row r="195996">
      <c r="A195996" s="1" t="s">
        <v>61430</v>
      </c>
    </row>
    <row r="195997">
      <c r="A195997" s="1" t="s">
        <v>61431</v>
      </c>
    </row>
    <row r="195998">
      <c r="A195998" s="1" t="s">
        <v>61432</v>
      </c>
    </row>
    <row r="195999">
      <c r="A195999" s="1" t="s">
        <v>61433</v>
      </c>
    </row>
    <row r="196000">
      <c r="A196000" s="1" t="s">
        <v>61436</v>
      </c>
    </row>
    <row r="196001">
      <c r="A196001" s="1" t="s">
        <v>61437</v>
      </c>
    </row>
    <row r="196002">
      <c r="A196002" s="1" t="s">
        <v>39008</v>
      </c>
    </row>
    <row r="196003">
      <c r="A196003" s="1" t="s">
        <v>61438</v>
      </c>
    </row>
    <row r="196004">
      <c r="A196004" s="1" t="s">
        <v>1481</v>
      </c>
    </row>
    <row r="196005">
      <c r="A196005" s="1" t="s">
        <v>61439</v>
      </c>
    </row>
    <row r="196006">
      <c r="A196006" s="1" t="s">
        <v>61440</v>
      </c>
    </row>
    <row r="196007">
      <c r="A196007" s="1" t="s">
        <v>61441</v>
      </c>
    </row>
    <row r="196008">
      <c r="A196008" s="1" t="s">
        <v>61442</v>
      </c>
    </row>
    <row r="196009">
      <c r="A196009" s="1" t="s">
        <v>19546</v>
      </c>
    </row>
    <row r="196010">
      <c r="A196010" s="3" t="str">
        <f> _</f>
        <v>#NAME?</v>
      </c>
    </row>
    <row r="196011">
      <c r="A196011" s="1" t="s">
        <v>966</v>
      </c>
    </row>
    <row r="196012">
      <c r="A196012" s="1" t="s">
        <v>61443</v>
      </c>
    </row>
    <row r="196013">
      <c r="A196013" s="1" t="s">
        <v>322</v>
      </c>
    </row>
    <row r="196014">
      <c r="A196014" s="1" t="s">
        <v>322</v>
      </c>
    </row>
    <row r="196015">
      <c r="A196015" s="1" t="s">
        <v>61444</v>
      </c>
    </row>
    <row r="196016">
      <c r="A196016" s="1" t="s">
        <v>26648</v>
      </c>
    </row>
    <row r="196017">
      <c r="A196017" s="1" t="s">
        <v>61445</v>
      </c>
    </row>
    <row r="196018">
      <c r="A196018" s="1" t="s">
        <v>61438</v>
      </c>
    </row>
    <row r="196019">
      <c r="A196019" s="1" t="s">
        <v>61439</v>
      </c>
    </row>
    <row r="196020">
      <c r="A196020" s="1" t="s">
        <v>61440</v>
      </c>
    </row>
    <row r="196021">
      <c r="A196021" s="1" t="s">
        <v>61441</v>
      </c>
    </row>
    <row r="196022">
      <c r="A196022" s="1" t="s">
        <v>61442</v>
      </c>
    </row>
    <row r="196023">
      <c r="A196023" s="1" t="s">
        <v>19546</v>
      </c>
    </row>
    <row r="196024">
      <c r="A196024" s="1" t="s">
        <v>61443</v>
      </c>
    </row>
    <row r="196025">
      <c r="A196025" s="1" t="s">
        <v>61444</v>
      </c>
    </row>
    <row r="196026">
      <c r="A196026" s="1" t="s">
        <v>61446</v>
      </c>
    </row>
    <row r="196027">
      <c r="A196027" s="1" t="s">
        <v>61447</v>
      </c>
    </row>
    <row r="196029">
      <c r="A196029" s="1" t="s">
        <v>61448</v>
      </c>
    </row>
    <row r="196031">
      <c r="A196031" s="1" t="s">
        <v>61449</v>
      </c>
    </row>
    <row r="196033">
      <c r="A196033" s="1" t="s">
        <v>61450</v>
      </c>
    </row>
    <row r="196034">
      <c r="A196034" s="1" t="s">
        <v>61451</v>
      </c>
    </row>
    <row r="196035">
      <c r="A196035" s="1" t="s">
        <v>61452</v>
      </c>
    </row>
    <row r="196037">
      <c r="A196037" s="1" t="s">
        <v>61453</v>
      </c>
    </row>
    <row r="196039">
      <c r="A196039" s="1" t="s">
        <v>61454</v>
      </c>
    </row>
    <row r="196040">
      <c r="A196040" s="1" t="s">
        <v>61455</v>
      </c>
    </row>
    <row r="196042">
      <c r="A196042" s="1" t="s">
        <v>61456</v>
      </c>
    </row>
    <row r="196044">
      <c r="A196044" s="1" t="s">
        <v>61457</v>
      </c>
    </row>
    <row r="196046">
      <c r="A196046" s="1" t="s">
        <v>61458</v>
      </c>
    </row>
    <row r="196048">
      <c r="A196048" s="1" t="s">
        <v>61459</v>
      </c>
    </row>
    <row r="196050">
      <c r="A196050" s="1" t="s">
        <v>2001</v>
      </c>
    </row>
    <row r="196051">
      <c r="A196051" s="1" t="s">
        <v>61460</v>
      </c>
    </row>
    <row r="196052">
      <c r="A196052" s="1" t="s">
        <v>61448</v>
      </c>
    </row>
    <row r="196053">
      <c r="A196053" s="1" t="s">
        <v>61449</v>
      </c>
    </row>
    <row r="196054">
      <c r="A196054" s="1" t="s">
        <v>61450</v>
      </c>
    </row>
    <row r="196055">
      <c r="A196055" s="1" t="s">
        <v>61451</v>
      </c>
    </row>
    <row r="196056">
      <c r="A196056" s="1" t="s">
        <v>61452</v>
      </c>
    </row>
    <row r="196057">
      <c r="A196057" s="1" t="s">
        <v>61453</v>
      </c>
    </row>
    <row r="196058">
      <c r="A196058" s="1" t="s">
        <v>61454</v>
      </c>
    </row>
    <row r="196059">
      <c r="A196059" s="1" t="s">
        <v>61455</v>
      </c>
    </row>
    <row r="196060">
      <c r="A196060" s="1" t="s">
        <v>61456</v>
      </c>
    </row>
    <row r="196061">
      <c r="A196061" s="1" t="s">
        <v>61457</v>
      </c>
    </row>
    <row r="196062">
      <c r="A196062" s="1" t="s">
        <v>61458</v>
      </c>
    </row>
    <row r="196063">
      <c r="A196063" s="1" t="s">
        <v>61459</v>
      </c>
    </row>
    <row r="196064">
      <c r="A196064" s="1" t="s">
        <v>61461</v>
      </c>
    </row>
    <row r="196065">
      <c r="A196065" s="1" t="s">
        <v>61462</v>
      </c>
    </row>
    <row r="196066">
      <c r="A196066" s="1" t="s">
        <v>61463</v>
      </c>
    </row>
    <row r="196067">
      <c r="A196067" s="1" t="s">
        <v>61464</v>
      </c>
    </row>
    <row r="196068">
      <c r="A196068" s="1" t="s">
        <v>2382</v>
      </c>
    </row>
    <row r="196069">
      <c r="A196069" s="1" t="s">
        <v>32087</v>
      </c>
    </row>
    <row r="196070">
      <c r="A196070" s="1" t="s">
        <v>61465</v>
      </c>
    </row>
    <row r="196071">
      <c r="A196071" s="1" t="s">
        <v>61466</v>
      </c>
    </row>
    <row r="196072">
      <c r="A196072" s="1" t="s">
        <v>61467</v>
      </c>
    </row>
    <row r="196073">
      <c r="A196073" s="1" t="s">
        <v>61468</v>
      </c>
    </row>
    <row r="196074">
      <c r="A196074" s="1" t="s">
        <v>61469</v>
      </c>
    </row>
    <row r="196075">
      <c r="A196075" s="1" t="s">
        <v>47574</v>
      </c>
    </row>
    <row r="196076">
      <c r="A196076" s="1" t="s">
        <v>61470</v>
      </c>
    </row>
    <row r="196077">
      <c r="A196077" s="1" t="s">
        <v>61471</v>
      </c>
    </row>
    <row r="196078">
      <c r="A196078" s="1" t="s">
        <v>61472</v>
      </c>
    </row>
    <row r="196079">
      <c r="A196079" s="1">
        <v>250.0</v>
      </c>
    </row>
    <row r="196080">
      <c r="A196080" s="1" t="s">
        <v>61473</v>
      </c>
    </row>
    <row r="196081">
      <c r="A196081" s="6" t="s">
        <v>61474</v>
      </c>
    </row>
    <row r="196082">
      <c r="A196082" s="1" t="s">
        <v>10241</v>
      </c>
    </row>
    <row r="196083">
      <c r="A196083" s="1" t="s">
        <v>61475</v>
      </c>
    </row>
    <row r="196084">
      <c r="A196084" s="1" t="s">
        <v>19627</v>
      </c>
    </row>
    <row r="196085">
      <c r="A196085" s="1" t="s">
        <v>61476</v>
      </c>
    </row>
    <row r="196086">
      <c r="A196086" s="1" t="s">
        <v>61463</v>
      </c>
    </row>
    <row r="196087">
      <c r="A196087" s="1" t="s">
        <v>61464</v>
      </c>
    </row>
    <row r="196088">
      <c r="A196088" s="1" t="s">
        <v>32087</v>
      </c>
    </row>
    <row r="196089">
      <c r="A196089" s="1" t="s">
        <v>61465</v>
      </c>
    </row>
    <row r="196090">
      <c r="A196090" s="1" t="s">
        <v>61466</v>
      </c>
    </row>
    <row r="196091">
      <c r="A196091" s="1" t="s">
        <v>61467</v>
      </c>
    </row>
    <row r="196092">
      <c r="A196092" s="1" t="s">
        <v>61468</v>
      </c>
    </row>
    <row r="196093">
      <c r="A196093" s="1" t="s">
        <v>61469</v>
      </c>
    </row>
    <row r="196094">
      <c r="A196094" s="1" t="s">
        <v>61470</v>
      </c>
    </row>
    <row r="196095">
      <c r="A196095" s="1" t="s">
        <v>61471</v>
      </c>
    </row>
    <row r="196096">
      <c r="A196096" s="1">
        <v>250.0</v>
      </c>
    </row>
    <row r="196097">
      <c r="A196097" s="1" t="s">
        <v>61473</v>
      </c>
    </row>
    <row r="196098">
      <c r="A196098" s="6" t="s">
        <v>61474</v>
      </c>
    </row>
    <row r="196099">
      <c r="A196099" s="1" t="s">
        <v>61477</v>
      </c>
    </row>
    <row r="196100">
      <c r="A196100" s="1" t="s">
        <v>61478</v>
      </c>
    </row>
    <row r="196101">
      <c r="A196101" s="1" t="s">
        <v>61448</v>
      </c>
    </row>
    <row r="196102">
      <c r="A196102" s="1" t="s">
        <v>61479</v>
      </c>
    </row>
    <row r="196103">
      <c r="A196103" s="1" t="s">
        <v>61464</v>
      </c>
    </row>
    <row r="196104">
      <c r="A196104" s="1" t="s">
        <v>61480</v>
      </c>
    </row>
    <row r="196105">
      <c r="A196105" s="1" t="s">
        <v>32087</v>
      </c>
    </row>
    <row r="196106">
      <c r="A196106" s="3" t="str">
        <f> Chart | Location Details | Tower Details</f>
        <v>#ERROR!</v>
      </c>
    </row>
    <row r="196107">
      <c r="A196107" s="1" t="s">
        <v>61481</v>
      </c>
    </row>
    <row r="196108">
      <c r="A196108" s="1" t="s">
        <v>61482</v>
      </c>
    </row>
    <row r="196109">
      <c r="A196109" s="1" t="s">
        <v>61483</v>
      </c>
    </row>
    <row r="196110">
      <c r="A196110" s="1" t="s">
        <v>61484</v>
      </c>
    </row>
    <row r="196111">
      <c r="A196111" s="1" t="s">
        <v>61485</v>
      </c>
    </row>
    <row r="196112">
      <c r="A196112" s="1" t="s">
        <v>61486</v>
      </c>
    </row>
    <row r="196113">
      <c r="A196113" s="1" t="s">
        <v>61487</v>
      </c>
    </row>
    <row r="196114">
      <c r="A196114" s="1" t="s">
        <v>61488</v>
      </c>
    </row>
    <row r="196115">
      <c r="A196115" s="1" t="s">
        <v>61489</v>
      </c>
    </row>
    <row r="196116">
      <c r="A196116" s="1" t="s">
        <v>61490</v>
      </c>
    </row>
    <row r="196117">
      <c r="A196117" s="1" t="s">
        <v>61491</v>
      </c>
    </row>
    <row r="196118">
      <c r="A196118" s="1" t="s">
        <v>61492</v>
      </c>
    </row>
    <row r="196119">
      <c r="A196119" s="1" t="s">
        <v>61483</v>
      </c>
    </row>
    <row r="196120">
      <c r="A196120" s="1" t="s">
        <v>61493</v>
      </c>
    </row>
    <row r="196121">
      <c r="A196121" s="1" t="s">
        <v>61494</v>
      </c>
    </row>
    <row r="196122">
      <c r="A196122" s="1" t="s">
        <v>61483</v>
      </c>
    </row>
    <row r="196123">
      <c r="A196123" s="1" t="s">
        <v>61495</v>
      </c>
    </row>
    <row r="196124">
      <c r="A196124" s="1" t="s">
        <v>61491</v>
      </c>
    </row>
    <row r="196125">
      <c r="A196125" s="1" t="s">
        <v>61496</v>
      </c>
    </row>
    <row r="196126">
      <c r="A196126" s="1" t="s">
        <v>11257</v>
      </c>
    </row>
    <row r="196127">
      <c r="A196127" s="1" t="s">
        <v>11438</v>
      </c>
    </row>
    <row r="196128">
      <c r="A196128" s="1" t="s">
        <v>17433</v>
      </c>
    </row>
    <row r="196129">
      <c r="A196129" s="1" t="s">
        <v>884</v>
      </c>
    </row>
    <row r="196130">
      <c r="A196130" s="1" t="s">
        <v>59713</v>
      </c>
    </row>
    <row r="196131">
      <c r="A196131" s="1" t="s">
        <v>1069</v>
      </c>
    </row>
    <row r="196132">
      <c r="A196132" s="1" t="s">
        <v>4606</v>
      </c>
    </row>
    <row r="196133">
      <c r="A196133" s="1" t="s">
        <v>61497</v>
      </c>
    </row>
    <row r="196134">
      <c r="A196134" s="1" t="s">
        <v>186</v>
      </c>
    </row>
    <row r="196135">
      <c r="A196135" s="1" t="s">
        <v>432</v>
      </c>
    </row>
    <row r="196136">
      <c r="A196136" s="6" t="s">
        <v>61498</v>
      </c>
    </row>
    <row r="196137">
      <c r="A196137" s="1" t="s">
        <v>61499</v>
      </c>
    </row>
    <row r="196138">
      <c r="A196138" s="1" t="s">
        <v>61448</v>
      </c>
    </row>
    <row r="196139">
      <c r="A196139" s="1" t="s">
        <v>61479</v>
      </c>
    </row>
    <row r="196140">
      <c r="A196140" s="1" t="s">
        <v>61464</v>
      </c>
    </row>
    <row r="196141">
      <c r="A196141" s="1" t="s">
        <v>61480</v>
      </c>
    </row>
    <row r="196142">
      <c r="A196142" s="1" t="s">
        <v>32087</v>
      </c>
    </row>
    <row r="196143">
      <c r="A196143" s="3" t="str">
        <f> Chart | Location Details | Tower Details</f>
        <v>#ERROR!</v>
      </c>
    </row>
    <row r="196144">
      <c r="A196144" s="1" t="s">
        <v>61481</v>
      </c>
    </row>
    <row r="196145">
      <c r="A196145" s="1" t="s">
        <v>61482</v>
      </c>
    </row>
    <row r="196146">
      <c r="A196146" s="1" t="s">
        <v>61483</v>
      </c>
    </row>
    <row r="196147">
      <c r="A196147" s="1" t="s">
        <v>61484</v>
      </c>
    </row>
    <row r="196148">
      <c r="A196148" s="1" t="s">
        <v>61500</v>
      </c>
    </row>
    <row r="196149">
      <c r="A196149" s="1" t="s">
        <v>61486</v>
      </c>
    </row>
    <row r="196150">
      <c r="A196150" s="1" t="s">
        <v>61487</v>
      </c>
    </row>
    <row r="196151">
      <c r="A196151" s="1" t="s">
        <v>61488</v>
      </c>
    </row>
    <row r="196152">
      <c r="A196152" s="1" t="s">
        <v>61489</v>
      </c>
    </row>
    <row r="196153">
      <c r="A196153" s="1" t="s">
        <v>61490</v>
      </c>
    </row>
    <row r="196154">
      <c r="A196154" s="1" t="s">
        <v>61491</v>
      </c>
    </row>
    <row r="196155">
      <c r="A196155" s="1" t="s">
        <v>61492</v>
      </c>
    </row>
    <row r="196156">
      <c r="A196156" s="1" t="s">
        <v>61483</v>
      </c>
    </row>
    <row r="196157">
      <c r="A196157" s="1" t="s">
        <v>61493</v>
      </c>
    </row>
    <row r="196158">
      <c r="A196158" s="1" t="s">
        <v>61494</v>
      </c>
    </row>
    <row r="196159">
      <c r="A196159" s="1" t="s">
        <v>61483</v>
      </c>
    </row>
    <row r="196160">
      <c r="A196160" s="1" t="s">
        <v>61495</v>
      </c>
    </row>
    <row r="196161">
      <c r="A196161" s="1" t="s">
        <v>61491</v>
      </c>
    </row>
    <row r="196162">
      <c r="A196162" s="1" t="s">
        <v>61496</v>
      </c>
    </row>
    <row r="196163">
      <c r="A196163" s="1" t="s">
        <v>61501</v>
      </c>
    </row>
    <row r="196164">
      <c r="A196164" s="1" t="s">
        <v>61502</v>
      </c>
    </row>
    <row r="196165">
      <c r="A196165" s="1" t="s">
        <v>44797</v>
      </c>
    </row>
    <row r="196167">
      <c r="A196167" s="1" t="s">
        <v>61503</v>
      </c>
    </row>
    <row r="196169">
      <c r="A196169" s="1" t="s">
        <v>61504</v>
      </c>
    </row>
    <row r="196170">
      <c r="A196170" s="1" t="s">
        <v>61505</v>
      </c>
    </row>
    <row r="196171">
      <c r="A196171" s="1" t="s">
        <v>61506</v>
      </c>
    </row>
    <row r="196173">
      <c r="A196173" s="1" t="s">
        <v>61507</v>
      </c>
    </row>
    <row r="196174">
      <c r="A196174" s="1" t="s">
        <v>61508</v>
      </c>
    </row>
    <row r="196175">
      <c r="A196175" s="1" t="s">
        <v>61509</v>
      </c>
    </row>
    <row r="196177">
      <c r="A196177" s="1" t="s">
        <v>61510</v>
      </c>
    </row>
    <row r="196179">
      <c r="A196179" s="1" t="s">
        <v>61511</v>
      </c>
    </row>
    <row r="196181">
      <c r="A196181" s="1" t="s">
        <v>61512</v>
      </c>
    </row>
    <row r="196183">
      <c r="A196183" s="1" t="s">
        <v>61513</v>
      </c>
    </row>
    <row r="196184">
      <c r="A196184" s="1" t="s">
        <v>61514</v>
      </c>
    </row>
    <row r="196186">
      <c r="A196186" s="1" t="s">
        <v>61515</v>
      </c>
    </row>
    <row r="196187">
      <c r="A196187" s="1" t="s">
        <v>61516</v>
      </c>
    </row>
    <row r="196188">
      <c r="A196188" s="1" t="s">
        <v>61517</v>
      </c>
    </row>
    <row r="196190">
      <c r="A196190" s="1" t="s">
        <v>61518</v>
      </c>
    </row>
    <row r="196191">
      <c r="A196191" s="1" t="s">
        <v>61519</v>
      </c>
    </row>
    <row r="196192">
      <c r="A196192" s="1" t="s">
        <v>44797</v>
      </c>
    </row>
    <row r="196193">
      <c r="A196193" s="1" t="s">
        <v>61503</v>
      </c>
    </row>
    <row r="196194">
      <c r="A196194" s="1" t="s">
        <v>61504</v>
      </c>
    </row>
    <row r="196195">
      <c r="A196195" s="1" t="s">
        <v>61505</v>
      </c>
    </row>
    <row r="196196">
      <c r="A196196" s="1" t="s">
        <v>61506</v>
      </c>
    </row>
    <row r="196197">
      <c r="A196197" s="1" t="s">
        <v>61507</v>
      </c>
    </row>
    <row r="196198">
      <c r="A196198" s="1" t="s">
        <v>61508</v>
      </c>
    </row>
    <row r="196199">
      <c r="A196199" s="1" t="s">
        <v>61509</v>
      </c>
    </row>
    <row r="196200">
      <c r="A196200" s="1" t="s">
        <v>61510</v>
      </c>
    </row>
    <row r="196201">
      <c r="A196201" s="1" t="s">
        <v>61511</v>
      </c>
    </row>
    <row r="196202">
      <c r="A196202" s="1" t="s">
        <v>61512</v>
      </c>
    </row>
    <row r="196203">
      <c r="A196203" s="1" t="s">
        <v>61513</v>
      </c>
    </row>
    <row r="196204">
      <c r="A196204" s="1" t="s">
        <v>61514</v>
      </c>
    </row>
    <row r="196205">
      <c r="A196205" s="1" t="s">
        <v>61515</v>
      </c>
    </row>
    <row r="196206">
      <c r="A196206" s="1" t="s">
        <v>61516</v>
      </c>
    </row>
    <row r="196207">
      <c r="A196207" s="1" t="s">
        <v>61517</v>
      </c>
    </row>
    <row r="196208">
      <c r="A196208" s="1" t="s">
        <v>61520</v>
      </c>
    </row>
    <row r="196209">
      <c r="A196209" s="1" t="s">
        <v>61521</v>
      </c>
    </row>
    <row r="196210">
      <c r="A196210" s="1" t="s">
        <v>26781</v>
      </c>
    </row>
    <row r="196212">
      <c r="A196212" s="1" t="s">
        <v>432</v>
      </c>
    </row>
    <row r="196214">
      <c r="A196214" s="1" t="s">
        <v>26782</v>
      </c>
    </row>
    <row r="196215">
      <c r="A196215" s="1" t="s">
        <v>26783</v>
      </c>
    </row>
    <row r="196217">
      <c r="A196217" s="1" t="s">
        <v>26784</v>
      </c>
    </row>
    <row r="196218">
      <c r="A196218" s="1" t="s">
        <v>879</v>
      </c>
    </row>
    <row r="196219">
      <c r="A196219" s="1" t="s">
        <v>26785</v>
      </c>
    </row>
    <row r="196220">
      <c r="A196220" s="1" t="s">
        <v>26786</v>
      </c>
    </row>
    <row r="196222">
      <c r="A196222" s="1" t="s">
        <v>26787</v>
      </c>
    </row>
    <row r="196223">
      <c r="A196223" s="1" t="s">
        <v>26788</v>
      </c>
    </row>
    <row r="196224">
      <c r="A196224" s="1">
        <v>5.0</v>
      </c>
    </row>
    <row r="196226">
      <c r="A196226" s="1" t="s">
        <v>2007</v>
      </c>
    </row>
    <row r="196227">
      <c r="A196227" s="1" t="s">
        <v>26789</v>
      </c>
    </row>
    <row r="196228">
      <c r="A196228" s="1" t="s">
        <v>26781</v>
      </c>
    </row>
    <row r="196229">
      <c r="A196229" s="1" t="s">
        <v>26782</v>
      </c>
    </row>
    <row r="196230">
      <c r="A196230" s="1" t="s">
        <v>26783</v>
      </c>
    </row>
    <row r="196231">
      <c r="A196231" s="1" t="s">
        <v>26785</v>
      </c>
    </row>
    <row r="196232">
      <c r="A196232" s="1" t="s">
        <v>26786</v>
      </c>
    </row>
    <row r="196233">
      <c r="A196233" s="1" t="s">
        <v>26787</v>
      </c>
    </row>
    <row r="196234">
      <c r="A196234" s="1" t="s">
        <v>26790</v>
      </c>
    </row>
    <row r="196235">
      <c r="A196235" s="1" t="s">
        <v>61522</v>
      </c>
    </row>
    <row r="196236">
      <c r="A196236" s="1" t="s">
        <v>10091</v>
      </c>
    </row>
    <row r="196237">
      <c r="A196237" s="1" t="s">
        <v>61523</v>
      </c>
    </row>
    <row r="196239">
      <c r="A196239" s="1" t="s">
        <v>61524</v>
      </c>
    </row>
    <row r="196241">
      <c r="A196241" s="1" t="s">
        <v>8914</v>
      </c>
    </row>
    <row r="196243">
      <c r="A196243" s="1" t="s">
        <v>61525</v>
      </c>
    </row>
    <row r="196244">
      <c r="A196244" s="1" t="s">
        <v>61526</v>
      </c>
    </row>
    <row r="196245">
      <c r="A196245" s="1" t="s">
        <v>61527</v>
      </c>
    </row>
    <row r="196246">
      <c r="A196246" s="1" t="s">
        <v>61528</v>
      </c>
    </row>
    <row r="196247">
      <c r="A196247" s="1" t="s">
        <v>61529</v>
      </c>
    </row>
    <row r="196249">
      <c r="A196249" s="1" t="s">
        <v>61530</v>
      </c>
    </row>
    <row r="196250">
      <c r="A196250" s="1" t="s">
        <v>61531</v>
      </c>
    </row>
    <row r="196251">
      <c r="A196251" s="1" t="s">
        <v>61532</v>
      </c>
    </row>
    <row r="196252">
      <c r="A196252" s="1" t="s">
        <v>61533</v>
      </c>
    </row>
    <row r="196253">
      <c r="A196253" s="1" t="s">
        <v>61534</v>
      </c>
    </row>
    <row r="196254">
      <c r="A196254" s="1" t="s">
        <v>61535</v>
      </c>
    </row>
    <row r="196255">
      <c r="A196255" s="1" t="s">
        <v>61536</v>
      </c>
    </row>
    <row r="196256">
      <c r="A196256" s="1" t="s">
        <v>61537</v>
      </c>
    </row>
    <row r="196257">
      <c r="A196257" s="1" t="s">
        <v>61538</v>
      </c>
    </row>
    <row r="196259">
      <c r="A196259" s="1" t="s">
        <v>61539</v>
      </c>
    </row>
    <row r="196260">
      <c r="A196260" s="1" t="s">
        <v>61540</v>
      </c>
    </row>
    <row r="196261">
      <c r="A196261" s="1" t="s">
        <v>61541</v>
      </c>
    </row>
    <row r="196262">
      <c r="A196262" s="1" t="s">
        <v>61542</v>
      </c>
    </row>
    <row r="196264">
      <c r="A196264" s="1" t="s">
        <v>61543</v>
      </c>
    </row>
    <row r="196265">
      <c r="A196265" s="1" t="s">
        <v>61544</v>
      </c>
    </row>
    <row r="196266">
      <c r="A196266" s="1" t="s">
        <v>61545</v>
      </c>
    </row>
    <row r="196267">
      <c r="A196267" s="1" t="s">
        <v>61546</v>
      </c>
    </row>
    <row r="196268">
      <c r="A196268" s="1" t="s">
        <v>61547</v>
      </c>
    </row>
    <row r="196269">
      <c r="A196269" s="1" t="s">
        <v>61548</v>
      </c>
    </row>
    <row r="196270">
      <c r="A196270" s="1" t="s">
        <v>61549</v>
      </c>
    </row>
    <row r="196272">
      <c r="A196272" s="1" t="s">
        <v>61550</v>
      </c>
    </row>
    <row r="196273">
      <c r="A196273" s="1" t="s">
        <v>61551</v>
      </c>
    </row>
    <row r="196274">
      <c r="A196274" s="1" t="s">
        <v>61552</v>
      </c>
    </row>
    <row r="196275">
      <c r="A196275" s="1" t="s">
        <v>61553</v>
      </c>
    </row>
    <row r="196276">
      <c r="A196276" s="1" t="s">
        <v>61554</v>
      </c>
    </row>
    <row r="196278">
      <c r="A196278" s="1" t="s">
        <v>61555</v>
      </c>
    </row>
    <row r="196279">
      <c r="A196279" s="1" t="s">
        <v>61528</v>
      </c>
    </row>
    <row r="196280">
      <c r="A196280" s="1" t="s">
        <v>61529</v>
      </c>
    </row>
    <row r="196281">
      <c r="A196281" s="1" t="s">
        <v>61530</v>
      </c>
    </row>
    <row r="196282">
      <c r="A196282" s="1" t="s">
        <v>61531</v>
      </c>
    </row>
    <row r="196283">
      <c r="A196283" s="1" t="s">
        <v>61532</v>
      </c>
    </row>
    <row r="196284">
      <c r="A196284" s="1" t="s">
        <v>61533</v>
      </c>
    </row>
    <row r="196285">
      <c r="A196285" s="1" t="s">
        <v>61534</v>
      </c>
    </row>
    <row r="196286">
      <c r="A196286" s="1" t="s">
        <v>61535</v>
      </c>
    </row>
    <row r="196287">
      <c r="A196287" s="1" t="s">
        <v>61536</v>
      </c>
    </row>
    <row r="196288">
      <c r="A196288" s="1" t="s">
        <v>61537</v>
      </c>
    </row>
    <row r="196289">
      <c r="A196289" s="1" t="s">
        <v>61538</v>
      </c>
    </row>
    <row r="196290">
      <c r="A196290" s="1" t="s">
        <v>61539</v>
      </c>
    </row>
    <row r="196291">
      <c r="A196291" s="1" t="s">
        <v>61540</v>
      </c>
    </row>
    <row r="196292">
      <c r="A196292" s="1" t="s">
        <v>61541</v>
      </c>
    </row>
    <row r="196293">
      <c r="A196293" s="1" t="s">
        <v>61542</v>
      </c>
    </row>
    <row r="196294">
      <c r="A196294" s="1" t="s">
        <v>61543</v>
      </c>
    </row>
    <row r="196295">
      <c r="A196295" s="1" t="s">
        <v>61544</v>
      </c>
    </row>
    <row r="196296">
      <c r="A196296" s="1" t="s">
        <v>61545</v>
      </c>
    </row>
    <row r="196297">
      <c r="A196297" s="1" t="s">
        <v>61546</v>
      </c>
    </row>
    <row r="196298">
      <c r="A196298" s="1" t="s">
        <v>61547</v>
      </c>
    </row>
    <row r="196299">
      <c r="A196299" s="1" t="s">
        <v>61548</v>
      </c>
    </row>
    <row r="196300">
      <c r="A196300" s="1" t="s">
        <v>61549</v>
      </c>
    </row>
    <row r="196301">
      <c r="A196301" s="1" t="s">
        <v>61550</v>
      </c>
    </row>
    <row r="196302">
      <c r="A196302" s="1" t="s">
        <v>61551</v>
      </c>
    </row>
    <row r="196303">
      <c r="A196303" s="1" t="s">
        <v>61552</v>
      </c>
    </row>
    <row r="196304">
      <c r="A196304" s="1" t="s">
        <v>61553</v>
      </c>
    </row>
    <row r="196305">
      <c r="A196305" s="1" t="s">
        <v>61556</v>
      </c>
    </row>
    <row r="196306">
      <c r="A196306" s="1" t="s">
        <v>61557</v>
      </c>
    </row>
    <row r="196308">
      <c r="A196308" s="1" t="s">
        <v>26792</v>
      </c>
    </row>
    <row r="196310">
      <c r="A196310" s="1" t="s">
        <v>26793</v>
      </c>
    </row>
    <row r="196312">
      <c r="A196312" s="1" t="s">
        <v>26794</v>
      </c>
    </row>
    <row r="196314">
      <c r="A196314" s="1" t="s">
        <v>26795</v>
      </c>
    </row>
    <row r="196315">
      <c r="A196315" s="1" t="s">
        <v>26796</v>
      </c>
    </row>
    <row r="196316">
      <c r="A196316" s="1" t="s">
        <v>22911</v>
      </c>
    </row>
    <row r="196318">
      <c r="A196318" s="1" t="s">
        <v>26797</v>
      </c>
    </row>
    <row r="196319">
      <c r="A196319" s="1" t="s">
        <v>26798</v>
      </c>
    </row>
    <row r="196320">
      <c r="A196320" s="1" t="s">
        <v>26799</v>
      </c>
    </row>
    <row r="196322">
      <c r="A196322" s="1" t="s">
        <v>26800</v>
      </c>
    </row>
    <row r="196324">
      <c r="A196324" s="1" t="s">
        <v>26801</v>
      </c>
    </row>
    <row r="196325">
      <c r="A196325" s="1" t="s">
        <v>26802</v>
      </c>
    </row>
    <row r="196326">
      <c r="A196326" s="1" t="s">
        <v>26803</v>
      </c>
    </row>
    <row r="196327">
      <c r="A196327" s="1" t="s">
        <v>26804</v>
      </c>
    </row>
    <row r="196329">
      <c r="A196329" s="1" t="s">
        <v>26805</v>
      </c>
    </row>
    <row r="196331">
      <c r="A196331" s="1" t="s">
        <v>26806</v>
      </c>
    </row>
    <row r="196332">
      <c r="A196332" s="1" t="s">
        <v>26807</v>
      </c>
    </row>
    <row r="196333">
      <c r="A196333" s="1" t="s">
        <v>26808</v>
      </c>
    </row>
    <row r="196334">
      <c r="A196334" s="1" t="s">
        <v>26809</v>
      </c>
    </row>
    <row r="196336">
      <c r="A196336" s="1" t="s">
        <v>26810</v>
      </c>
    </row>
    <row r="196337">
      <c r="A196337" s="1" t="s">
        <v>26811</v>
      </c>
    </row>
    <row r="196339">
      <c r="A196339" s="1" t="s">
        <v>26812</v>
      </c>
    </row>
    <row r="196340">
      <c r="A196340" s="1" t="s">
        <v>26813</v>
      </c>
    </row>
    <row r="196342">
      <c r="A196342" s="1" t="s">
        <v>26814</v>
      </c>
    </row>
    <row r="196344">
      <c r="A196344" s="1" t="s">
        <v>879</v>
      </c>
    </row>
    <row r="196346">
      <c r="A196346" s="1" t="s">
        <v>26815</v>
      </c>
    </row>
    <row r="196348">
      <c r="A196348" s="1" t="s">
        <v>26816</v>
      </c>
    </row>
    <row r="196349">
      <c r="A196349" s="1" t="s">
        <v>26793</v>
      </c>
    </row>
    <row r="196350">
      <c r="A196350" s="1" t="s">
        <v>26794</v>
      </c>
    </row>
    <row r="196351">
      <c r="A196351" s="1" t="s">
        <v>26795</v>
      </c>
    </row>
    <row r="196352">
      <c r="A196352" s="1" t="s">
        <v>26796</v>
      </c>
    </row>
    <row r="196353">
      <c r="A196353" s="1" t="s">
        <v>26797</v>
      </c>
    </row>
    <row r="196354">
      <c r="A196354" s="1" t="s">
        <v>26798</v>
      </c>
    </row>
    <row r="196355">
      <c r="A196355" s="1" t="s">
        <v>26799</v>
      </c>
    </row>
    <row r="196356">
      <c r="A196356" s="1" t="s">
        <v>26800</v>
      </c>
    </row>
    <row r="196357">
      <c r="A196357" s="1" t="s">
        <v>26801</v>
      </c>
    </row>
    <row r="196358">
      <c r="A196358" s="1" t="s">
        <v>26802</v>
      </c>
    </row>
    <row r="196359">
      <c r="A196359" s="1" t="s">
        <v>26803</v>
      </c>
    </row>
    <row r="196360">
      <c r="A196360" s="1" t="s">
        <v>26804</v>
      </c>
    </row>
    <row r="196361">
      <c r="A196361" s="1" t="s">
        <v>26806</v>
      </c>
    </row>
    <row r="196362">
      <c r="A196362" s="1" t="s">
        <v>26807</v>
      </c>
    </row>
    <row r="196363">
      <c r="A196363" s="1" t="s">
        <v>26808</v>
      </c>
    </row>
    <row r="196364">
      <c r="A196364" s="1" t="s">
        <v>26809</v>
      </c>
    </row>
    <row r="196365">
      <c r="A196365" s="1" t="s">
        <v>26810</v>
      </c>
    </row>
    <row r="196366">
      <c r="A196366" s="1" t="s">
        <v>26811</v>
      </c>
    </row>
    <row r="196367">
      <c r="A196367" s="1" t="s">
        <v>26812</v>
      </c>
    </row>
    <row r="196368">
      <c r="A196368" s="1" t="s">
        <v>26813</v>
      </c>
    </row>
    <row r="196369">
      <c r="A196369" s="1" t="s">
        <v>26814</v>
      </c>
    </row>
    <row r="196370">
      <c r="A196370" s="1" t="s">
        <v>26817</v>
      </c>
    </row>
    <row r="196371">
      <c r="A196371" s="1" t="s">
        <v>61558</v>
      </c>
    </row>
    <row r="196373">
      <c r="A196373" s="1" t="s">
        <v>26792</v>
      </c>
    </row>
    <row r="196375">
      <c r="A196375" s="1" t="s">
        <v>26793</v>
      </c>
    </row>
    <row r="196377">
      <c r="A196377" s="1" t="s">
        <v>26806</v>
      </c>
    </row>
    <row r="196378">
      <c r="A196378" s="1" t="s">
        <v>26807</v>
      </c>
    </row>
    <row r="196380">
      <c r="A196380" s="1" t="s">
        <v>26808</v>
      </c>
    </row>
    <row r="196381">
      <c r="A196381" s="1" t="s">
        <v>26809</v>
      </c>
    </row>
    <row r="196383">
      <c r="A196383" s="1" t="s">
        <v>26819</v>
      </c>
    </row>
    <row r="196384">
      <c r="A196384" s="1" t="s">
        <v>26820</v>
      </c>
    </row>
    <row r="196386">
      <c r="A196386" s="1" t="s">
        <v>26821</v>
      </c>
    </row>
    <row r="196387">
      <c r="A196387" s="1" t="s">
        <v>26822</v>
      </c>
    </row>
    <row r="196388">
      <c r="A196388" s="1" t="s">
        <v>26823</v>
      </c>
    </row>
    <row r="196390">
      <c r="A196390" s="1" t="s">
        <v>26824</v>
      </c>
    </row>
    <row r="196391">
      <c r="A196391" s="1" t="s">
        <v>26825</v>
      </c>
    </row>
    <row r="196392">
      <c r="A196392" s="1" t="s">
        <v>26826</v>
      </c>
    </row>
    <row r="196393">
      <c r="A196393" s="1" t="s">
        <v>26827</v>
      </c>
    </row>
    <row r="196394">
      <c r="A196394" s="1" t="s">
        <v>26828</v>
      </c>
    </row>
    <row r="196396">
      <c r="A196396" s="1" t="s">
        <v>26829</v>
      </c>
    </row>
    <row r="196397">
      <c r="A196397" s="1" t="s">
        <v>26830</v>
      </c>
    </row>
    <row r="196399">
      <c r="A196399" s="1" t="s">
        <v>26831</v>
      </c>
    </row>
    <row r="196401">
      <c r="A196401" s="1" t="s">
        <v>26832</v>
      </c>
    </row>
    <row r="196402">
      <c r="A196402" s="1" t="s">
        <v>26833</v>
      </c>
    </row>
    <row r="196403">
      <c r="A196403" s="1" t="s">
        <v>26834</v>
      </c>
    </row>
    <row r="196404">
      <c r="A196404" s="1" t="s">
        <v>26835</v>
      </c>
    </row>
    <row r="196406">
      <c r="A196406" s="1" t="s">
        <v>26836</v>
      </c>
    </row>
    <row r="196407">
      <c r="A196407" s="1" t="s">
        <v>26837</v>
      </c>
    </row>
    <row r="196409">
      <c r="A196409" s="1" t="s">
        <v>26838</v>
      </c>
    </row>
    <row r="196411">
      <c r="A196411" s="1" t="s">
        <v>17966</v>
      </c>
    </row>
    <row r="196413">
      <c r="A196413" s="1" t="s">
        <v>20831</v>
      </c>
    </row>
    <row r="196414">
      <c r="A196414" s="1" t="s">
        <v>26816</v>
      </c>
    </row>
    <row r="196415">
      <c r="A196415" s="1" t="s">
        <v>26793</v>
      </c>
    </row>
    <row r="196416">
      <c r="A196416" s="1" t="s">
        <v>26806</v>
      </c>
    </row>
    <row r="196417">
      <c r="A196417" s="1" t="s">
        <v>26807</v>
      </c>
    </row>
    <row r="196418">
      <c r="A196418" s="1" t="s">
        <v>26808</v>
      </c>
    </row>
    <row r="196419">
      <c r="A196419" s="1" t="s">
        <v>26809</v>
      </c>
    </row>
    <row r="196420">
      <c r="A196420" s="1" t="s">
        <v>26819</v>
      </c>
    </row>
    <row r="196421">
      <c r="A196421" s="1" t="s">
        <v>26820</v>
      </c>
    </row>
    <row r="196422">
      <c r="A196422" s="1" t="s">
        <v>26821</v>
      </c>
    </row>
    <row r="196423">
      <c r="A196423" s="1" t="s">
        <v>26822</v>
      </c>
    </row>
    <row r="196424">
      <c r="A196424" s="1" t="s">
        <v>26823</v>
      </c>
    </row>
    <row r="196425">
      <c r="A196425" s="1" t="s">
        <v>26824</v>
      </c>
    </row>
    <row r="196426">
      <c r="A196426" s="1" t="s">
        <v>26825</v>
      </c>
    </row>
    <row r="196427">
      <c r="A196427" s="1" t="s">
        <v>26826</v>
      </c>
    </row>
    <row r="196428">
      <c r="A196428" s="1" t="s">
        <v>26827</v>
      </c>
    </row>
    <row r="196429">
      <c r="A196429" s="1" t="s">
        <v>26828</v>
      </c>
    </row>
    <row r="196430">
      <c r="A196430" s="1" t="s">
        <v>26829</v>
      </c>
    </row>
    <row r="196431">
      <c r="A196431" s="1" t="s">
        <v>26830</v>
      </c>
    </row>
    <row r="196432">
      <c r="A196432" s="1" t="s">
        <v>26831</v>
      </c>
    </row>
    <row r="196433">
      <c r="A196433" s="1" t="s">
        <v>26832</v>
      </c>
    </row>
    <row r="196434">
      <c r="A196434" s="1" t="s">
        <v>26833</v>
      </c>
    </row>
    <row r="196435">
      <c r="A196435" s="1" t="s">
        <v>26834</v>
      </c>
    </row>
    <row r="196436">
      <c r="A196436" s="1" t="s">
        <v>26835</v>
      </c>
    </row>
    <row r="196437">
      <c r="A196437" s="1" t="s">
        <v>26836</v>
      </c>
    </row>
    <row r="196438">
      <c r="A196438" s="1" t="s">
        <v>26837</v>
      </c>
    </row>
    <row r="196439">
      <c r="A196439" s="1" t="s">
        <v>26838</v>
      </c>
    </row>
    <row r="196440">
      <c r="A196440" s="1" t="s">
        <v>26839</v>
      </c>
    </row>
    <row r="196441">
      <c r="A196441" s="1" t="s">
        <v>61559</v>
      </c>
    </row>
    <row r="196443">
      <c r="A196443" s="1" t="s">
        <v>26792</v>
      </c>
    </row>
    <row r="196445">
      <c r="A196445" s="1" t="s">
        <v>26793</v>
      </c>
    </row>
    <row r="196447">
      <c r="A196447" s="1" t="s">
        <v>26841</v>
      </c>
    </row>
    <row r="196448">
      <c r="A196448" s="1" t="s">
        <v>26842</v>
      </c>
    </row>
    <row r="196450">
      <c r="A196450" s="1" t="s">
        <v>26843</v>
      </c>
    </row>
    <row r="196452">
      <c r="A196452" s="1" t="s">
        <v>26844</v>
      </c>
    </row>
    <row r="196453">
      <c r="A196453" s="1" t="s">
        <v>26845</v>
      </c>
    </row>
    <row r="196454">
      <c r="A196454" s="1" t="s">
        <v>26846</v>
      </c>
    </row>
    <row r="196455">
      <c r="A196455" s="1" t="s">
        <v>26847</v>
      </c>
    </row>
    <row r="196457">
      <c r="A196457" s="1" t="s">
        <v>26848</v>
      </c>
    </row>
    <row r="196458">
      <c r="A196458" s="1" t="s">
        <v>26849</v>
      </c>
    </row>
    <row r="196460">
      <c r="A196460" s="1" t="s">
        <v>26850</v>
      </c>
    </row>
    <row r="196461">
      <c r="A196461" s="1" t="s">
        <v>26851</v>
      </c>
    </row>
    <row r="196463">
      <c r="A196463" s="1" t="s">
        <v>26852</v>
      </c>
    </row>
    <row r="196465">
      <c r="A196465" s="1" t="s">
        <v>26853</v>
      </c>
    </row>
    <row r="196466">
      <c r="A196466" s="1" t="s">
        <v>26854</v>
      </c>
    </row>
    <row r="196468">
      <c r="A196468" s="1" t="s">
        <v>26855</v>
      </c>
    </row>
    <row r="196470">
      <c r="A196470" s="1" t="s">
        <v>26856</v>
      </c>
    </row>
    <row r="196472">
      <c r="A196472" s="1" t="s">
        <v>26857</v>
      </c>
    </row>
    <row r="196473">
      <c r="A196473" s="1" t="s">
        <v>26858</v>
      </c>
    </row>
    <row r="196475">
      <c r="A196475" s="1" t="s">
        <v>26859</v>
      </c>
    </row>
    <row r="196477">
      <c r="A196477" s="1" t="s">
        <v>26860</v>
      </c>
    </row>
    <row r="196478">
      <c r="A196478" s="1" t="s">
        <v>26861</v>
      </c>
    </row>
    <row r="196480">
      <c r="A196480" s="1" t="s">
        <v>879</v>
      </c>
    </row>
    <row r="196482">
      <c r="A196482" s="1" t="s">
        <v>26862</v>
      </c>
    </row>
    <row r="196484">
      <c r="A196484" s="1" t="s">
        <v>9771</v>
      </c>
    </row>
    <row r="196485">
      <c r="A196485" s="1" t="s">
        <v>26816</v>
      </c>
    </row>
    <row r="196486">
      <c r="A196486" s="1" t="s">
        <v>26793</v>
      </c>
    </row>
    <row r="196487">
      <c r="A196487" s="1" t="s">
        <v>26841</v>
      </c>
    </row>
    <row r="196488">
      <c r="A196488" s="1" t="s">
        <v>26842</v>
      </c>
    </row>
    <row r="196489">
      <c r="A196489" s="1" t="s">
        <v>26843</v>
      </c>
    </row>
    <row r="196490">
      <c r="A196490" s="1" t="s">
        <v>26844</v>
      </c>
    </row>
    <row r="196491">
      <c r="A196491" s="1" t="s">
        <v>26845</v>
      </c>
    </row>
    <row r="196492">
      <c r="A196492" s="1" t="s">
        <v>26846</v>
      </c>
    </row>
    <row r="196493">
      <c r="A196493" s="1" t="s">
        <v>26847</v>
      </c>
    </row>
    <row r="196494">
      <c r="A196494" s="1" t="s">
        <v>26848</v>
      </c>
    </row>
    <row r="196495">
      <c r="A196495" s="1" t="s">
        <v>26849</v>
      </c>
    </row>
    <row r="196496">
      <c r="A196496" s="1" t="s">
        <v>26850</v>
      </c>
    </row>
    <row r="196497">
      <c r="A196497" s="1" t="s">
        <v>26852</v>
      </c>
    </row>
    <row r="196498">
      <c r="A196498" s="1" t="s">
        <v>26853</v>
      </c>
    </row>
    <row r="196499">
      <c r="A196499" s="1" t="s">
        <v>26854</v>
      </c>
    </row>
    <row r="196500">
      <c r="A196500" s="1" t="s">
        <v>26855</v>
      </c>
    </row>
    <row r="196501">
      <c r="A196501" s="1" t="s">
        <v>26856</v>
      </c>
    </row>
    <row r="196502">
      <c r="A196502" s="1" t="s">
        <v>26857</v>
      </c>
    </row>
    <row r="196503">
      <c r="A196503" s="1" t="s">
        <v>26858</v>
      </c>
    </row>
    <row r="196504">
      <c r="A196504" s="1" t="s">
        <v>26860</v>
      </c>
    </row>
    <row r="196505">
      <c r="A196505" s="1" t="s">
        <v>26863</v>
      </c>
    </row>
    <row r="196506">
      <c r="A196506" s="1" t="s">
        <v>61560</v>
      </c>
    </row>
    <row r="196507">
      <c r="A196507" s="1" t="s">
        <v>26865</v>
      </c>
    </row>
    <row r="196508">
      <c r="A196508" s="1" t="s">
        <v>26866</v>
      </c>
    </row>
    <row r="196509">
      <c r="A196509" s="1" t="s">
        <v>26867</v>
      </c>
    </row>
    <row r="196510">
      <c r="A196510" s="1" t="s">
        <v>61561</v>
      </c>
    </row>
    <row r="196511">
      <c r="A196511" s="1" t="s">
        <v>26869</v>
      </c>
    </row>
    <row r="196512">
      <c r="A196512" s="1" t="s">
        <v>26870</v>
      </c>
    </row>
    <row r="196513">
      <c r="A196513" s="1" t="s">
        <v>26871</v>
      </c>
    </row>
    <row r="196514">
      <c r="A196514" s="1" t="s">
        <v>26872</v>
      </c>
    </row>
    <row r="196515">
      <c r="A196515" s="1" t="s">
        <v>26873</v>
      </c>
    </row>
    <row r="196516">
      <c r="A196516" s="1" t="s">
        <v>26874</v>
      </c>
    </row>
    <row r="196517">
      <c r="A196517" s="1" t="s">
        <v>26875</v>
      </c>
    </row>
    <row r="196518">
      <c r="A196518" s="1" t="s">
        <v>26876</v>
      </c>
    </row>
    <row r="196519">
      <c r="A196519" s="1" t="s">
        <v>26877</v>
      </c>
    </row>
    <row r="196520">
      <c r="A196520" s="1" t="s">
        <v>19384</v>
      </c>
    </row>
    <row r="196521">
      <c r="A196521" s="1" t="s">
        <v>19384</v>
      </c>
    </row>
    <row r="196522">
      <c r="A196522" s="3" t="str">
        <f>)</f>
        <v>#ERROR!</v>
      </c>
    </row>
    <row r="196523">
      <c r="A196523" s="1" t="s">
        <v>26878</v>
      </c>
    </row>
    <row r="196524">
      <c r="A196524" s="1" t="s">
        <v>26870</v>
      </c>
    </row>
    <row r="196525">
      <c r="A196525" s="1" t="s">
        <v>26872</v>
      </c>
    </row>
    <row r="196526">
      <c r="A196526" s="1" t="s">
        <v>26873</v>
      </c>
    </row>
    <row r="196527">
      <c r="A196527" s="1" t="s">
        <v>26874</v>
      </c>
    </row>
    <row r="196528">
      <c r="A196528" s="1" t="s">
        <v>26875</v>
      </c>
    </row>
    <row r="196529">
      <c r="A196529" s="1" t="s">
        <v>26876</v>
      </c>
    </row>
    <row r="196530">
      <c r="A196530" s="1" t="s">
        <v>26877</v>
      </c>
    </row>
    <row r="196531">
      <c r="A196531" s="1" t="s">
        <v>26879</v>
      </c>
    </row>
    <row r="196532">
      <c r="A196532" s="1" t="s">
        <v>61562</v>
      </c>
    </row>
    <row r="196534">
      <c r="A196534" s="1" t="s">
        <v>61563</v>
      </c>
    </row>
    <row r="196536">
      <c r="A196536" s="1" t="s">
        <v>61564</v>
      </c>
    </row>
    <row r="196538">
      <c r="A196538" s="1" t="s">
        <v>61565</v>
      </c>
    </row>
    <row r="196539">
      <c r="A196539" s="1" t="s">
        <v>61563</v>
      </c>
    </row>
    <row r="196540">
      <c r="A196540" s="1" t="s">
        <v>61566</v>
      </c>
    </row>
    <row r="196541">
      <c r="A196541" s="1" t="s">
        <v>61567</v>
      </c>
    </row>
    <row r="196542">
      <c r="A196542" s="1" t="s">
        <v>61568</v>
      </c>
    </row>
    <row r="196543">
      <c r="A196543" s="1" t="s">
        <v>61569</v>
      </c>
    </row>
    <row r="196544">
      <c r="A196544" s="1" t="s">
        <v>61570</v>
      </c>
    </row>
    <row r="196545">
      <c r="A196545" s="1" t="s">
        <v>61571</v>
      </c>
    </row>
    <row r="196547">
      <c r="A196547" s="1" t="s">
        <v>61572</v>
      </c>
    </row>
    <row r="196548">
      <c r="A196548" s="1" t="s">
        <v>61573</v>
      </c>
    </row>
    <row r="196549">
      <c r="A196549" s="1" t="s">
        <v>61574</v>
      </c>
    </row>
    <row r="196550">
      <c r="A196550" s="1" t="s">
        <v>61575</v>
      </c>
    </row>
    <row r="196551">
      <c r="A196551" s="1" t="s">
        <v>61576</v>
      </c>
    </row>
    <row r="196552">
      <c r="A196552" s="1" t="s">
        <v>61577</v>
      </c>
    </row>
    <row r="196554">
      <c r="A196554" s="1" t="s">
        <v>61578</v>
      </c>
    </row>
    <row r="196555">
      <c r="A196555" s="1" t="s">
        <v>61579</v>
      </c>
    </row>
    <row r="196556">
      <c r="A196556" s="1" t="s">
        <v>61580</v>
      </c>
    </row>
    <row r="196557">
      <c r="A196557" s="1" t="s">
        <v>61581</v>
      </c>
    </row>
    <row r="196558">
      <c r="A196558" s="1" t="s">
        <v>61582</v>
      </c>
    </row>
    <row r="196559">
      <c r="A196559" s="1" t="s">
        <v>61583</v>
      </c>
    </row>
    <row r="196560">
      <c r="A196560" s="1" t="s">
        <v>61584</v>
      </c>
    </row>
    <row r="196561">
      <c r="A196561" s="1" t="s">
        <v>61585</v>
      </c>
    </row>
    <row r="196562">
      <c r="A196562" s="1" t="s">
        <v>61586</v>
      </c>
    </row>
    <row r="196564">
      <c r="A196564" s="1" t="s">
        <v>61587</v>
      </c>
    </row>
    <row r="196565">
      <c r="A196565" s="1" t="s">
        <v>61588</v>
      </c>
    </row>
    <row r="196566">
      <c r="A196566" s="1" t="s">
        <v>61589</v>
      </c>
    </row>
    <row r="196567">
      <c r="A196567" s="1" t="s">
        <v>61571</v>
      </c>
    </row>
    <row r="196568">
      <c r="A196568" s="1" t="s">
        <v>61572</v>
      </c>
    </row>
    <row r="196569">
      <c r="A196569" s="1" t="s">
        <v>61573</v>
      </c>
    </row>
    <row r="196570">
      <c r="A196570" s="1" t="s">
        <v>61574</v>
      </c>
    </row>
    <row r="196571">
      <c r="A196571" s="1" t="s">
        <v>61575</v>
      </c>
    </row>
    <row r="196572">
      <c r="A196572" s="1" t="s">
        <v>61576</v>
      </c>
    </row>
    <row r="196573">
      <c r="A196573" s="1" t="s">
        <v>61577</v>
      </c>
    </row>
    <row r="196574">
      <c r="A196574" s="1" t="s">
        <v>61578</v>
      </c>
    </row>
    <row r="196575">
      <c r="A196575" s="1" t="s">
        <v>61579</v>
      </c>
    </row>
    <row r="196576">
      <c r="A196576" s="1" t="s">
        <v>61580</v>
      </c>
    </row>
    <row r="196577">
      <c r="A196577" s="1" t="s">
        <v>61581</v>
      </c>
    </row>
    <row r="196578">
      <c r="A196578" s="1" t="s">
        <v>61582</v>
      </c>
    </row>
    <row r="196579">
      <c r="A196579" s="1" t="s">
        <v>61583</v>
      </c>
    </row>
    <row r="196580">
      <c r="A196580" s="1" t="s">
        <v>61585</v>
      </c>
    </row>
    <row r="196581">
      <c r="A196581" s="1" t="s">
        <v>61586</v>
      </c>
    </row>
    <row r="196582">
      <c r="A196582" s="1" t="s">
        <v>61587</v>
      </c>
    </row>
    <row r="196583">
      <c r="A196583" s="1" t="s">
        <v>61590</v>
      </c>
    </row>
    <row r="196584">
      <c r="A196584" s="1" t="s">
        <v>61591</v>
      </c>
    </row>
    <row r="196586">
      <c r="A196586" s="1" t="s">
        <v>61592</v>
      </c>
    </row>
    <row r="196587">
      <c r="A196587" s="1" t="s">
        <v>61593</v>
      </c>
    </row>
    <row r="196588">
      <c r="A196588" s="1" t="s">
        <v>61594</v>
      </c>
    </row>
    <row r="196589">
      <c r="A196589" s="1" t="s">
        <v>61595</v>
      </c>
    </row>
    <row r="196590">
      <c r="A196590" s="1" t="s">
        <v>61596</v>
      </c>
    </row>
    <row r="196591">
      <c r="A196591" s="1" t="s">
        <v>61597</v>
      </c>
    </row>
    <row r="196593">
      <c r="A196593" s="1" t="s">
        <v>61598</v>
      </c>
    </row>
    <row r="196594">
      <c r="A196594" s="1" t="s">
        <v>61599</v>
      </c>
    </row>
    <row r="196595">
      <c r="A196595" s="1" t="s">
        <v>61600</v>
      </c>
    </row>
    <row r="196596">
      <c r="A196596" s="1" t="s">
        <v>61601</v>
      </c>
    </row>
    <row r="196597">
      <c r="A196597" s="1" t="s">
        <v>61602</v>
      </c>
    </row>
    <row r="196598">
      <c r="A196598" s="1" t="s">
        <v>61603</v>
      </c>
    </row>
    <row r="196599">
      <c r="A196599" s="1" t="s">
        <v>61604</v>
      </c>
    </row>
    <row r="196601">
      <c r="A196601" s="1" t="s">
        <v>61605</v>
      </c>
    </row>
    <row r="196602">
      <c r="A196602" s="1" t="s">
        <v>61606</v>
      </c>
    </row>
    <row r="196603">
      <c r="A196603" s="1" t="s">
        <v>61607</v>
      </c>
    </row>
    <row r="196604">
      <c r="A196604" s="1" t="s">
        <v>61608</v>
      </c>
    </row>
    <row r="196605">
      <c r="A196605" s="1" t="s">
        <v>61609</v>
      </c>
    </row>
    <row r="196606">
      <c r="A196606" s="1" t="s">
        <v>61610</v>
      </c>
    </row>
    <row r="196607">
      <c r="A196607" s="1" t="s">
        <v>61611</v>
      </c>
    </row>
    <row r="196608">
      <c r="A196608" s="1" t="s">
        <v>61592</v>
      </c>
    </row>
    <row r="196609">
      <c r="A196609" s="1" t="s">
        <v>61593</v>
      </c>
    </row>
    <row r="196610">
      <c r="A196610" s="1" t="s">
        <v>61594</v>
      </c>
    </row>
    <row r="196611">
      <c r="A196611" s="1" t="s">
        <v>61595</v>
      </c>
    </row>
    <row r="196612">
      <c r="A196612" s="1" t="s">
        <v>61596</v>
      </c>
    </row>
    <row r="196613">
      <c r="A196613" s="1" t="s">
        <v>61597</v>
      </c>
    </row>
    <row r="196614">
      <c r="A196614" s="1" t="s">
        <v>61598</v>
      </c>
    </row>
    <row r="196615">
      <c r="A196615" s="1" t="s">
        <v>61599</v>
      </c>
    </row>
    <row r="196616">
      <c r="A196616" s="1" t="s">
        <v>61600</v>
      </c>
    </row>
    <row r="196617">
      <c r="A196617" s="1" t="s">
        <v>61601</v>
      </c>
    </row>
    <row r="196618">
      <c r="A196618" s="1" t="s">
        <v>61602</v>
      </c>
    </row>
    <row r="196619">
      <c r="A196619" s="1" t="s">
        <v>61603</v>
      </c>
    </row>
    <row r="196620">
      <c r="A196620" s="1" t="s">
        <v>61604</v>
      </c>
    </row>
    <row r="196621">
      <c r="A196621" s="1" t="s">
        <v>61605</v>
      </c>
    </row>
    <row r="196622">
      <c r="A196622" s="1" t="s">
        <v>61606</v>
      </c>
    </row>
    <row r="196623">
      <c r="A196623" s="1" t="s">
        <v>61607</v>
      </c>
    </row>
    <row r="196624">
      <c r="A196624" s="1" t="s">
        <v>61608</v>
      </c>
    </row>
    <row r="196625">
      <c r="A196625" s="1" t="s">
        <v>61609</v>
      </c>
    </row>
    <row r="196626">
      <c r="A196626" s="1" t="s">
        <v>61612</v>
      </c>
    </row>
    <row r="196627">
      <c r="A196627" s="1" t="s">
        <v>61613</v>
      </c>
    </row>
    <row r="196629">
      <c r="A196629" s="1" t="s">
        <v>61614</v>
      </c>
    </row>
    <row r="196631">
      <c r="A196631" s="1" t="s">
        <v>61615</v>
      </c>
    </row>
    <row r="196633">
      <c r="A196633" s="1" t="s">
        <v>61616</v>
      </c>
    </row>
    <row r="196635">
      <c r="A196635" s="1" t="s">
        <v>61617</v>
      </c>
    </row>
    <row r="196637">
      <c r="A196637" s="1" t="s">
        <v>61618</v>
      </c>
    </row>
    <row r="196639">
      <c r="A196639" s="1" t="s">
        <v>61619</v>
      </c>
    </row>
    <row r="196640">
      <c r="A196640" s="1" t="s">
        <v>61615</v>
      </c>
    </row>
    <row r="196641">
      <c r="A196641" s="1" t="s">
        <v>61616</v>
      </c>
    </row>
    <row r="196642">
      <c r="A196642" s="1" t="s">
        <v>61617</v>
      </c>
    </row>
    <row r="196643">
      <c r="A196643" s="1" t="s">
        <v>61620</v>
      </c>
    </row>
    <row r="196644">
      <c r="A196644" s="1" t="s">
        <v>61621</v>
      </c>
    </row>
    <row r="196646">
      <c r="A196646" s="1" t="s">
        <v>61622</v>
      </c>
    </row>
    <row r="196648">
      <c r="A196648" s="1" t="s">
        <v>61623</v>
      </c>
    </row>
    <row r="196650">
      <c r="A196650" s="1" t="s">
        <v>61624</v>
      </c>
    </row>
    <row r="196651">
      <c r="A196651" s="1" t="s">
        <v>61625</v>
      </c>
    </row>
    <row r="196652">
      <c r="A196652" s="1" t="s">
        <v>61626</v>
      </c>
    </row>
    <row r="196654">
      <c r="A196654" s="1" t="s">
        <v>61627</v>
      </c>
    </row>
    <row r="196656">
      <c r="A196656" s="1" t="s">
        <v>61628</v>
      </c>
    </row>
    <row r="196657">
      <c r="A196657" s="1" t="s">
        <v>61629</v>
      </c>
    </row>
    <row r="196659">
      <c r="A196659" s="1" t="s">
        <v>61630</v>
      </c>
    </row>
    <row r="196661">
      <c r="A196661" s="1" t="s">
        <v>61631</v>
      </c>
    </row>
    <row r="196663">
      <c r="A196663" s="1" t="s">
        <v>61632</v>
      </c>
    </row>
    <row r="196665">
      <c r="A196665" s="1" t="s">
        <v>19518</v>
      </c>
    </row>
    <row r="196667">
      <c r="A196667" s="1" t="s">
        <v>61633</v>
      </c>
    </row>
    <row r="196668">
      <c r="A196668" s="1" t="s">
        <v>61634</v>
      </c>
    </row>
    <row r="196669">
      <c r="A196669" s="1" t="s">
        <v>61635</v>
      </c>
    </row>
    <row r="196670">
      <c r="A196670" s="1" t="s">
        <v>61623</v>
      </c>
    </row>
    <row r="196671">
      <c r="A196671" s="1" t="s">
        <v>61624</v>
      </c>
    </row>
    <row r="196672">
      <c r="A196672" s="1" t="s">
        <v>61625</v>
      </c>
    </row>
    <row r="196673">
      <c r="A196673" s="1" t="s">
        <v>61626</v>
      </c>
    </row>
    <row r="196674">
      <c r="A196674" s="1" t="s">
        <v>61627</v>
      </c>
    </row>
    <row r="196675">
      <c r="A196675" s="1" t="s">
        <v>61628</v>
      </c>
    </row>
    <row r="196676">
      <c r="A196676" s="1" t="s">
        <v>61629</v>
      </c>
    </row>
    <row r="196677">
      <c r="A196677" s="1" t="s">
        <v>61630</v>
      </c>
    </row>
    <row r="196678">
      <c r="A196678" s="1" t="s">
        <v>61631</v>
      </c>
    </row>
    <row r="196679">
      <c r="A196679" s="1" t="s">
        <v>61632</v>
      </c>
    </row>
    <row r="196680">
      <c r="A196680" s="1" t="s">
        <v>61633</v>
      </c>
    </row>
    <row r="196681">
      <c r="A196681" s="1" t="s">
        <v>61636</v>
      </c>
    </row>
    <row r="196682">
      <c r="A196682" s="1" t="s">
        <v>61637</v>
      </c>
    </row>
    <row r="196684">
      <c r="A196684" s="1" t="s">
        <v>26792</v>
      </c>
    </row>
    <row r="196686">
      <c r="A196686" s="1" t="s">
        <v>26793</v>
      </c>
    </row>
    <row r="196688">
      <c r="A196688" s="1" t="s">
        <v>26881</v>
      </c>
    </row>
    <row r="196689">
      <c r="A196689" s="1" t="s">
        <v>26882</v>
      </c>
    </row>
    <row r="196690">
      <c r="A196690" s="1" t="s">
        <v>26883</v>
      </c>
    </row>
    <row r="196692">
      <c r="A196692" s="1" t="s">
        <v>26884</v>
      </c>
    </row>
    <row r="196694">
      <c r="A196694" s="1" t="s">
        <v>26885</v>
      </c>
    </row>
    <row r="196696">
      <c r="A196696" s="1" t="s">
        <v>26886</v>
      </c>
    </row>
    <row r="196698">
      <c r="A196698" s="1" t="s">
        <v>26887</v>
      </c>
    </row>
    <row r="196699">
      <c r="A196699" s="1" t="s">
        <v>26888</v>
      </c>
    </row>
    <row r="196700">
      <c r="A196700" s="1" t="s">
        <v>26889</v>
      </c>
    </row>
    <row r="196702">
      <c r="A196702" s="1" t="s">
        <v>26890</v>
      </c>
    </row>
    <row r="196703">
      <c r="A196703" s="1" t="s">
        <v>26891</v>
      </c>
    </row>
    <row r="196704">
      <c r="A196704" s="1" t="s">
        <v>26892</v>
      </c>
    </row>
    <row r="196705">
      <c r="A196705" s="1" t="s">
        <v>26893</v>
      </c>
    </row>
    <row r="196706">
      <c r="A196706" s="1" t="s">
        <v>26894</v>
      </c>
    </row>
    <row r="196707">
      <c r="A196707" s="1" t="s">
        <v>26895</v>
      </c>
    </row>
    <row r="196709">
      <c r="A196709" s="1" t="s">
        <v>26896</v>
      </c>
    </row>
    <row r="196710">
      <c r="A196710" s="1" t="s">
        <v>26897</v>
      </c>
    </row>
    <row r="196711">
      <c r="A196711" s="1" t="s">
        <v>26898</v>
      </c>
    </row>
    <row r="196712">
      <c r="A196712" s="1" t="s">
        <v>26899</v>
      </c>
    </row>
    <row r="196713">
      <c r="A196713" s="1" t="s">
        <v>26815</v>
      </c>
    </row>
    <row r="196714">
      <c r="A196714" s="1" t="s">
        <v>26816</v>
      </c>
    </row>
    <row r="196715">
      <c r="A196715" s="1" t="s">
        <v>26793</v>
      </c>
    </row>
    <row r="196716">
      <c r="A196716" s="1" t="s">
        <v>26881</v>
      </c>
    </row>
    <row r="196717">
      <c r="A196717" s="1" t="s">
        <v>26882</v>
      </c>
    </row>
    <row r="196718">
      <c r="A196718" s="1" t="s">
        <v>26883</v>
      </c>
    </row>
    <row r="196719">
      <c r="A196719" s="1" t="s">
        <v>26884</v>
      </c>
    </row>
    <row r="196720">
      <c r="A196720" s="1" t="s">
        <v>26885</v>
      </c>
    </row>
    <row r="196721">
      <c r="A196721" s="1" t="s">
        <v>26886</v>
      </c>
    </row>
    <row r="196722">
      <c r="A196722" s="1" t="s">
        <v>26887</v>
      </c>
    </row>
    <row r="196723">
      <c r="A196723" s="1" t="s">
        <v>26888</v>
      </c>
    </row>
    <row r="196724">
      <c r="A196724" s="1" t="s">
        <v>26889</v>
      </c>
    </row>
    <row r="196725">
      <c r="A196725" s="1" t="s">
        <v>26890</v>
      </c>
    </row>
    <row r="196726">
      <c r="A196726" s="1" t="s">
        <v>26891</v>
      </c>
    </row>
    <row r="196727">
      <c r="A196727" s="1" t="s">
        <v>26892</v>
      </c>
    </row>
    <row r="196728">
      <c r="A196728" s="1" t="s">
        <v>26893</v>
      </c>
    </row>
    <row r="196729">
      <c r="A196729" s="1" t="s">
        <v>26894</v>
      </c>
    </row>
    <row r="196730">
      <c r="A196730" s="1" t="s">
        <v>26895</v>
      </c>
    </row>
    <row r="196731">
      <c r="A196731" s="1" t="s">
        <v>26896</v>
      </c>
    </row>
    <row r="196732">
      <c r="A196732" s="1" t="s">
        <v>26897</v>
      </c>
    </row>
    <row r="196733">
      <c r="A196733" s="1" t="s">
        <v>26898</v>
      </c>
    </row>
    <row r="196734">
      <c r="A196734" s="1" t="s">
        <v>26900</v>
      </c>
    </row>
    <row r="196735">
      <c r="A196735" s="1" t="s">
        <v>61638</v>
      </c>
    </row>
    <row r="196736">
      <c r="A196736" s="1" t="s">
        <v>26902</v>
      </c>
    </row>
    <row r="196738">
      <c r="A196738" s="1" t="s">
        <v>26903</v>
      </c>
    </row>
    <row r="196740">
      <c r="A196740" s="1" t="s">
        <v>26904</v>
      </c>
    </row>
    <row r="196741">
      <c r="A196741" s="1" t="s">
        <v>26905</v>
      </c>
    </row>
    <row r="196743">
      <c r="A196743" s="1" t="s">
        <v>26906</v>
      </c>
    </row>
    <row r="196745">
      <c r="A196745" s="1" t="s">
        <v>26907</v>
      </c>
    </row>
    <row r="196747">
      <c r="A196747" s="1" t="s">
        <v>26908</v>
      </c>
    </row>
    <row r="196748">
      <c r="A196748" s="1" t="s">
        <v>26902</v>
      </c>
    </row>
    <row r="196749">
      <c r="A196749" s="1" t="s">
        <v>26903</v>
      </c>
    </row>
    <row r="196750">
      <c r="A196750" s="1" t="s">
        <v>26904</v>
      </c>
    </row>
    <row r="196751">
      <c r="A196751" s="1" t="s">
        <v>26905</v>
      </c>
    </row>
    <row r="196752">
      <c r="A196752" s="1" t="s">
        <v>26906</v>
      </c>
    </row>
    <row r="196753">
      <c r="A196753" s="1" t="s">
        <v>26909</v>
      </c>
    </row>
    <row r="196754">
      <c r="A196754" s="1" t="s">
        <v>61639</v>
      </c>
    </row>
    <row r="196755">
      <c r="A196755" s="1" t="s">
        <v>61640</v>
      </c>
    </row>
    <row r="196756">
      <c r="A196756" s="1" t="s">
        <v>61641</v>
      </c>
    </row>
    <row r="196757">
      <c r="A196757" s="1" t="s">
        <v>61642</v>
      </c>
    </row>
    <row r="196758">
      <c r="A196758" s="1" t="s">
        <v>61643</v>
      </c>
    </row>
    <row r="196759">
      <c r="A196759" s="1" t="s">
        <v>61644</v>
      </c>
    </row>
    <row r="196760">
      <c r="A196760" s="1" t="s">
        <v>61645</v>
      </c>
    </row>
    <row r="196761">
      <c r="A196761" s="1" t="s">
        <v>61646</v>
      </c>
    </row>
    <row r="196762">
      <c r="A196762" s="1" t="s">
        <v>61647</v>
      </c>
    </row>
    <row r="196763">
      <c r="A196763" s="1" t="s">
        <v>47945</v>
      </c>
    </row>
    <row r="196764">
      <c r="A196764" s="1" t="s">
        <v>61648</v>
      </c>
    </row>
    <row r="196765">
      <c r="A196765" s="1" t="s">
        <v>61649</v>
      </c>
    </row>
    <row r="196766">
      <c r="A196766" s="1" t="s">
        <v>61650</v>
      </c>
    </row>
    <row r="196767">
      <c r="A196767" s="1" t="s">
        <v>61651</v>
      </c>
    </row>
    <row r="196768">
      <c r="A196768" s="1" t="s">
        <v>61652</v>
      </c>
    </row>
    <row r="196769">
      <c r="A196769" s="1" t="s">
        <v>2382</v>
      </c>
    </row>
    <row r="196771">
      <c r="A196771" s="1" t="s">
        <v>61653</v>
      </c>
    </row>
    <row r="196772">
      <c r="A196772" s="1" t="s">
        <v>61654</v>
      </c>
    </row>
    <row r="196773">
      <c r="A196773" s="1" t="s">
        <v>61655</v>
      </c>
    </row>
    <row r="196775">
      <c r="A196775" s="1" t="s">
        <v>7815</v>
      </c>
    </row>
    <row r="196776">
      <c r="A196776" s="1" t="s">
        <v>61656</v>
      </c>
    </row>
    <row r="196777">
      <c r="A196777" s="1" t="s">
        <v>61657</v>
      </c>
    </row>
    <row r="196778">
      <c r="A196778" s="1" t="s">
        <v>44818</v>
      </c>
    </row>
    <row r="196779">
      <c r="A196779" s="1" t="s">
        <v>61658</v>
      </c>
    </row>
    <row r="196780">
      <c r="A196780" s="1">
        <v>2.0</v>
      </c>
    </row>
    <row r="196781">
      <c r="A196781" s="1" t="s">
        <v>61659</v>
      </c>
    </row>
    <row r="196782">
      <c r="A196782" s="1" t="s">
        <v>61660</v>
      </c>
    </row>
    <row r="196783">
      <c r="A196783" s="1" t="s">
        <v>61661</v>
      </c>
    </row>
    <row r="196784">
      <c r="A196784" s="1" t="s">
        <v>61662</v>
      </c>
    </row>
    <row r="196785">
      <c r="A196785" s="1" t="s">
        <v>61663</v>
      </c>
    </row>
    <row r="196786">
      <c r="A196786" s="1" t="s">
        <v>61664</v>
      </c>
    </row>
    <row r="196787">
      <c r="A196787" s="1" t="s">
        <v>61665</v>
      </c>
    </row>
    <row r="196789">
      <c r="A196789" s="1" t="s">
        <v>61666</v>
      </c>
    </row>
    <row r="196790">
      <c r="A196790" s="1" t="s">
        <v>61667</v>
      </c>
    </row>
    <row r="196792">
      <c r="A196792" s="1" t="s">
        <v>61668</v>
      </c>
    </row>
    <row r="196793">
      <c r="A196793" s="1" t="s">
        <v>61669</v>
      </c>
    </row>
    <row r="196794">
      <c r="A196794" s="1" t="s">
        <v>61670</v>
      </c>
    </row>
    <row r="196796">
      <c r="A196796" s="1" t="s">
        <v>34593</v>
      </c>
    </row>
    <row r="196797">
      <c r="A196797" s="1" t="s">
        <v>7815</v>
      </c>
    </row>
    <row r="196798">
      <c r="A196798" s="1" t="s">
        <v>61671</v>
      </c>
    </row>
    <row r="196800">
      <c r="A196800" s="1" t="s">
        <v>61672</v>
      </c>
    </row>
    <row r="196801">
      <c r="A196801" s="1" t="s">
        <v>61673</v>
      </c>
    </row>
    <row r="196803">
      <c r="A196803" s="1" t="s">
        <v>7815</v>
      </c>
    </row>
    <row r="196804">
      <c r="A196804" s="1" t="s">
        <v>61674</v>
      </c>
    </row>
    <row r="196806">
      <c r="A196806" s="1" t="s">
        <v>61675</v>
      </c>
    </row>
    <row r="196807">
      <c r="A196807" s="1" t="s">
        <v>61641</v>
      </c>
    </row>
    <row r="196808">
      <c r="A196808" s="1" t="s">
        <v>61642</v>
      </c>
    </row>
    <row r="196809">
      <c r="A196809" s="1" t="s">
        <v>61643</v>
      </c>
    </row>
    <row r="196810">
      <c r="A196810" s="1" t="s">
        <v>61644</v>
      </c>
    </row>
    <row r="196811">
      <c r="A196811" s="1" t="s">
        <v>61645</v>
      </c>
    </row>
    <row r="196812">
      <c r="A196812" s="1" t="s">
        <v>61646</v>
      </c>
    </row>
    <row r="196813">
      <c r="A196813" s="1" t="s">
        <v>61647</v>
      </c>
    </row>
    <row r="196814">
      <c r="A196814" s="1" t="s">
        <v>47945</v>
      </c>
    </row>
    <row r="196815">
      <c r="A196815" s="1" t="s">
        <v>61649</v>
      </c>
    </row>
    <row r="196816">
      <c r="A196816" s="1" t="s">
        <v>61650</v>
      </c>
    </row>
    <row r="196817">
      <c r="A196817" s="1" t="s">
        <v>61651</v>
      </c>
    </row>
    <row r="196818">
      <c r="A196818" s="1" t="s">
        <v>61653</v>
      </c>
    </row>
    <row r="196819">
      <c r="A196819" s="1" t="s">
        <v>61654</v>
      </c>
    </row>
    <row r="196820">
      <c r="A196820" s="1" t="s">
        <v>61655</v>
      </c>
    </row>
    <row r="196821">
      <c r="A196821" s="1" t="s">
        <v>61656</v>
      </c>
    </row>
    <row r="196822">
      <c r="A196822" s="1" t="s">
        <v>61657</v>
      </c>
    </row>
    <row r="196823">
      <c r="A196823" s="1" t="s">
        <v>61658</v>
      </c>
    </row>
    <row r="196824">
      <c r="A196824" s="1" t="s">
        <v>61659</v>
      </c>
    </row>
    <row r="196825">
      <c r="A196825" s="1" t="s">
        <v>61660</v>
      </c>
    </row>
    <row r="196826">
      <c r="A196826" s="1" t="s">
        <v>61661</v>
      </c>
    </row>
    <row r="196827">
      <c r="A196827" s="1" t="s">
        <v>61662</v>
      </c>
    </row>
    <row r="196828">
      <c r="A196828" s="1" t="s">
        <v>61663</v>
      </c>
    </row>
    <row r="196829">
      <c r="A196829" s="1" t="s">
        <v>61664</v>
      </c>
    </row>
    <row r="196830">
      <c r="A196830" s="1" t="s">
        <v>61665</v>
      </c>
    </row>
    <row r="196831">
      <c r="A196831" s="1" t="s">
        <v>61666</v>
      </c>
    </row>
    <row r="196832">
      <c r="A196832" s="1" t="s">
        <v>61667</v>
      </c>
    </row>
    <row r="196833">
      <c r="A196833" s="1" t="s">
        <v>61668</v>
      </c>
    </row>
    <row r="196834">
      <c r="A196834" s="1" t="s">
        <v>61669</v>
      </c>
    </row>
    <row r="196835">
      <c r="A196835" s="1" t="s">
        <v>61671</v>
      </c>
    </row>
    <row r="196836">
      <c r="A196836" s="1" t="s">
        <v>61672</v>
      </c>
    </row>
    <row r="196837">
      <c r="A196837" s="1" t="s">
        <v>61676</v>
      </c>
    </row>
    <row r="196838">
      <c r="A196838" s="1" t="s">
        <v>61677</v>
      </c>
    </row>
    <row r="196840">
      <c r="A196840" s="1" t="s">
        <v>26911</v>
      </c>
    </row>
    <row r="196842">
      <c r="A196842" s="1" t="s">
        <v>26912</v>
      </c>
    </row>
    <row r="196844">
      <c r="A196844" s="1" t="s">
        <v>26913</v>
      </c>
    </row>
    <row r="196845">
      <c r="A196845" s="1" t="s">
        <v>26914</v>
      </c>
    </row>
    <row r="196846">
      <c r="A196846" s="1" t="s">
        <v>26915</v>
      </c>
    </row>
    <row r="196848">
      <c r="A196848" s="1" t="s">
        <v>26916</v>
      </c>
    </row>
    <row r="196849">
      <c r="A196849" s="1" t="s">
        <v>26917</v>
      </c>
    </row>
    <row r="196850">
      <c r="A196850" s="1" t="s">
        <v>26918</v>
      </c>
    </row>
    <row r="196851">
      <c r="A196851" s="1" t="s">
        <v>26919</v>
      </c>
    </row>
    <row r="196853">
      <c r="A196853" s="1" t="s">
        <v>26920</v>
      </c>
    </row>
    <row r="196854">
      <c r="A196854" s="1" t="s">
        <v>26921</v>
      </c>
    </row>
    <row r="196855">
      <c r="A196855" s="1" t="s">
        <v>26922</v>
      </c>
    </row>
    <row r="196856">
      <c r="A196856" s="1" t="s">
        <v>26923</v>
      </c>
    </row>
    <row r="196857">
      <c r="A196857" s="1" t="s">
        <v>26924</v>
      </c>
    </row>
    <row r="196859">
      <c r="A196859" s="1" t="s">
        <v>26925</v>
      </c>
    </row>
    <row r="196861">
      <c r="A196861" s="1" t="s">
        <v>26926</v>
      </c>
    </row>
    <row r="196862">
      <c r="A196862" s="1" t="s">
        <v>26927</v>
      </c>
    </row>
    <row r="196863">
      <c r="A196863" s="1" t="s">
        <v>26928</v>
      </c>
    </row>
    <row r="196864">
      <c r="A196864" s="1" t="s">
        <v>26929</v>
      </c>
    </row>
    <row r="196865">
      <c r="A196865" s="1" t="s">
        <v>26930</v>
      </c>
    </row>
    <row r="196866">
      <c r="A196866" s="1" t="s">
        <v>26931</v>
      </c>
    </row>
    <row r="196867">
      <c r="A196867" s="1" t="s">
        <v>26932</v>
      </c>
    </row>
    <row r="196868">
      <c r="A196868" s="1" t="s">
        <v>26933</v>
      </c>
    </row>
    <row r="196870">
      <c r="A196870" s="1" t="s">
        <v>26934</v>
      </c>
    </row>
    <row r="196872">
      <c r="A196872" s="1" t="s">
        <v>26935</v>
      </c>
    </row>
    <row r="196874">
      <c r="A196874" s="1" t="s">
        <v>152</v>
      </c>
    </row>
    <row r="196875">
      <c r="A196875" s="1" t="s">
        <v>2307</v>
      </c>
    </row>
    <row r="196877">
      <c r="A196877" s="1" t="s">
        <v>26936</v>
      </c>
    </row>
    <row r="196879">
      <c r="A196879" s="1" t="s">
        <v>26937</v>
      </c>
    </row>
    <row r="196880">
      <c r="A196880" s="1" t="s">
        <v>26911</v>
      </c>
    </row>
    <row r="196881">
      <c r="A196881" s="1" t="s">
        <v>26912</v>
      </c>
    </row>
    <row r="196882">
      <c r="A196882" s="1" t="s">
        <v>26913</v>
      </c>
    </row>
    <row r="196883">
      <c r="A196883" s="1" t="s">
        <v>26915</v>
      </c>
    </row>
    <row r="196884">
      <c r="A196884" s="1" t="s">
        <v>26916</v>
      </c>
    </row>
    <row r="196885">
      <c r="A196885" s="1" t="s">
        <v>26917</v>
      </c>
    </row>
    <row r="196886">
      <c r="A196886" s="1" t="s">
        <v>26918</v>
      </c>
    </row>
    <row r="196887">
      <c r="A196887" s="1" t="s">
        <v>26919</v>
      </c>
    </row>
    <row r="196888">
      <c r="A196888" s="1" t="s">
        <v>26920</v>
      </c>
    </row>
    <row r="196889">
      <c r="A196889" s="1" t="s">
        <v>26921</v>
      </c>
    </row>
    <row r="196890">
      <c r="A196890" s="1" t="s">
        <v>26922</v>
      </c>
    </row>
    <row r="196891">
      <c r="A196891" s="1" t="s">
        <v>26923</v>
      </c>
    </row>
    <row r="196892">
      <c r="A196892" s="1" t="s">
        <v>26924</v>
      </c>
    </row>
    <row r="196893">
      <c r="A196893" s="1" t="s">
        <v>26925</v>
      </c>
    </row>
    <row r="196894">
      <c r="A196894" s="1" t="s">
        <v>26926</v>
      </c>
    </row>
    <row r="196895">
      <c r="A196895" s="1" t="s">
        <v>26927</v>
      </c>
    </row>
    <row r="196896">
      <c r="A196896" s="1" t="s">
        <v>26928</v>
      </c>
    </row>
    <row r="196897">
      <c r="A196897" s="1" t="s">
        <v>26929</v>
      </c>
    </row>
    <row r="196898">
      <c r="A196898" s="1" t="s">
        <v>26930</v>
      </c>
    </row>
    <row r="196899">
      <c r="A196899" s="1" t="s">
        <v>26931</v>
      </c>
    </row>
    <row r="196900">
      <c r="A196900" s="1" t="s">
        <v>26932</v>
      </c>
    </row>
    <row r="196901">
      <c r="A196901" s="1" t="s">
        <v>26933</v>
      </c>
    </row>
    <row r="196902">
      <c r="A196902" s="1" t="s">
        <v>26934</v>
      </c>
    </row>
    <row r="196903">
      <c r="A196903" s="1" t="s">
        <v>26935</v>
      </c>
    </row>
    <row r="196904">
      <c r="A196904" s="1" t="s">
        <v>152</v>
      </c>
    </row>
    <row r="196905">
      <c r="A196905" s="1" t="s">
        <v>26938</v>
      </c>
    </row>
    <row r="196906">
      <c r="A196906" s="1" t="s">
        <v>61678</v>
      </c>
    </row>
    <row r="196908">
      <c r="A196908" s="1" t="s">
        <v>26940</v>
      </c>
    </row>
    <row r="196910">
      <c r="A196910" s="1" t="s">
        <v>26941</v>
      </c>
    </row>
    <row r="196912">
      <c r="A196912" s="1" t="s">
        <v>26942</v>
      </c>
    </row>
    <row r="196914">
      <c r="A196914" s="1" t="s">
        <v>26943</v>
      </c>
    </row>
    <row r="196915">
      <c r="A196915" s="1" t="s">
        <v>26944</v>
      </c>
    </row>
    <row r="196917">
      <c r="A196917" s="1" t="s">
        <v>26945</v>
      </c>
    </row>
    <row r="196919">
      <c r="A196919" s="1" t="s">
        <v>26926</v>
      </c>
    </row>
    <row r="196920">
      <c r="A196920" s="1" t="s">
        <v>26927</v>
      </c>
    </row>
    <row r="196921">
      <c r="A196921" s="1" t="s">
        <v>26928</v>
      </c>
    </row>
    <row r="196922">
      <c r="A196922" s="1" t="s">
        <v>26929</v>
      </c>
    </row>
    <row r="196923">
      <c r="A196923" s="1" t="s">
        <v>26930</v>
      </c>
    </row>
    <row r="196924">
      <c r="A196924" s="1" t="s">
        <v>26931</v>
      </c>
    </row>
    <row r="196925">
      <c r="A196925" s="1" t="s">
        <v>26932</v>
      </c>
    </row>
    <row r="196926">
      <c r="A196926" s="1" t="s">
        <v>26933</v>
      </c>
    </row>
    <row r="196927">
      <c r="A196927" s="1" t="s">
        <v>26946</v>
      </c>
    </row>
    <row r="196929">
      <c r="A196929" s="1" t="s">
        <v>26935</v>
      </c>
    </row>
    <row r="196930">
      <c r="A196930" s="1" t="s">
        <v>26947</v>
      </c>
    </row>
    <row r="196932">
      <c r="A196932" s="1" t="s">
        <v>26948</v>
      </c>
    </row>
    <row r="196933">
      <c r="A196933" s="1" t="s">
        <v>26949</v>
      </c>
    </row>
    <row r="196935">
      <c r="A196935" s="1" t="s">
        <v>26950</v>
      </c>
    </row>
    <row r="196936">
      <c r="A196936" s="1" t="s">
        <v>26951</v>
      </c>
    </row>
    <row r="196938">
      <c r="A196938" s="1" t="s">
        <v>26952</v>
      </c>
    </row>
    <row r="196940">
      <c r="A196940" s="1" t="s">
        <v>26953</v>
      </c>
    </row>
    <row r="196941">
      <c r="A196941" s="1" t="s">
        <v>26954</v>
      </c>
    </row>
    <row r="196943">
      <c r="A196943" s="1" t="s">
        <v>26955</v>
      </c>
    </row>
    <row r="196944">
      <c r="A196944" s="1" t="s">
        <v>26956</v>
      </c>
    </row>
    <row r="196945">
      <c r="A196945" s="1" t="s">
        <v>26957</v>
      </c>
    </row>
    <row r="196947">
      <c r="A196947" s="1" t="s">
        <v>20138</v>
      </c>
    </row>
    <row r="196948">
      <c r="A196948" s="1" t="s">
        <v>9563</v>
      </c>
    </row>
    <row r="196950">
      <c r="A196950" s="1" t="s">
        <v>26958</v>
      </c>
    </row>
    <row r="196951">
      <c r="A196951" s="1" t="s">
        <v>26959</v>
      </c>
    </row>
    <row r="196952">
      <c r="A196952" s="1" t="s">
        <v>26942</v>
      </c>
    </row>
    <row r="196953">
      <c r="A196953" s="1" t="s">
        <v>26943</v>
      </c>
    </row>
    <row r="196954">
      <c r="A196954" s="1" t="s">
        <v>26944</v>
      </c>
    </row>
    <row r="196955">
      <c r="A196955" s="1" t="s">
        <v>26945</v>
      </c>
    </row>
    <row r="196956">
      <c r="A196956" s="1" t="s">
        <v>26926</v>
      </c>
    </row>
    <row r="196957">
      <c r="A196957" s="1" t="s">
        <v>26927</v>
      </c>
    </row>
    <row r="196958">
      <c r="A196958" s="1" t="s">
        <v>26928</v>
      </c>
    </row>
    <row r="196959">
      <c r="A196959" s="1" t="s">
        <v>26929</v>
      </c>
    </row>
    <row r="196960">
      <c r="A196960" s="1" t="s">
        <v>26930</v>
      </c>
    </row>
    <row r="196961">
      <c r="A196961" s="1" t="s">
        <v>26931</v>
      </c>
    </row>
    <row r="196962">
      <c r="A196962" s="1" t="s">
        <v>26932</v>
      </c>
    </row>
    <row r="196963">
      <c r="A196963" s="1" t="s">
        <v>26933</v>
      </c>
    </row>
    <row r="196964">
      <c r="A196964" s="1" t="s">
        <v>26946</v>
      </c>
    </row>
    <row r="196965">
      <c r="A196965" s="1" t="s">
        <v>26935</v>
      </c>
    </row>
    <row r="196966">
      <c r="A196966" s="1" t="s">
        <v>26947</v>
      </c>
    </row>
    <row r="196967">
      <c r="A196967" s="1" t="s">
        <v>26948</v>
      </c>
    </row>
    <row r="196968">
      <c r="A196968" s="1" t="s">
        <v>26949</v>
      </c>
    </row>
    <row r="196969">
      <c r="A196969" s="1" t="s">
        <v>26950</v>
      </c>
    </row>
    <row r="196970">
      <c r="A196970" s="1" t="s">
        <v>26951</v>
      </c>
    </row>
    <row r="196971">
      <c r="A196971" s="1" t="s">
        <v>26952</v>
      </c>
    </row>
    <row r="196972">
      <c r="A196972" s="1" t="s">
        <v>26953</v>
      </c>
    </row>
    <row r="196973">
      <c r="A196973" s="1" t="s">
        <v>26954</v>
      </c>
    </row>
    <row r="196974">
      <c r="A196974" s="1" t="s">
        <v>26955</v>
      </c>
    </row>
    <row r="196975">
      <c r="A196975" s="1" t="s">
        <v>26956</v>
      </c>
    </row>
    <row r="196976">
      <c r="A196976" s="1" t="s">
        <v>26957</v>
      </c>
    </row>
    <row r="196977">
      <c r="A196977" s="1" t="s">
        <v>26960</v>
      </c>
    </row>
    <row r="196978">
      <c r="A196978" s="1" t="s">
        <v>61679</v>
      </c>
    </row>
    <row r="196979">
      <c r="A196979" s="1" t="s">
        <v>61680</v>
      </c>
    </row>
    <row r="196980">
      <c r="A196980" s="1" t="s">
        <v>61681</v>
      </c>
    </row>
    <row r="196981">
      <c r="A196981" s="1" t="s">
        <v>61682</v>
      </c>
    </row>
    <row r="196982">
      <c r="A196982" s="1" t="s">
        <v>61683</v>
      </c>
    </row>
    <row r="196983">
      <c r="A196983" s="1" t="s">
        <v>966</v>
      </c>
    </row>
    <row r="196984">
      <c r="A196984" s="1" t="s">
        <v>45196</v>
      </c>
    </row>
    <row r="196985">
      <c r="A196985" s="1" t="s">
        <v>61684</v>
      </c>
    </row>
    <row r="196986">
      <c r="A196986" s="1" t="s">
        <v>61685</v>
      </c>
    </row>
    <row r="196987">
      <c r="A196987" s="1" t="s">
        <v>61686</v>
      </c>
    </row>
    <row r="196988">
      <c r="A196988" s="1" t="s">
        <v>61687</v>
      </c>
    </row>
    <row r="196989">
      <c r="A196989" s="1" t="s">
        <v>61681</v>
      </c>
    </row>
    <row r="196990">
      <c r="A196990" s="1" t="s">
        <v>61682</v>
      </c>
    </row>
    <row r="196991">
      <c r="A196991" s="1" t="s">
        <v>61683</v>
      </c>
    </row>
    <row r="196992">
      <c r="A196992" s="1" t="s">
        <v>61684</v>
      </c>
    </row>
    <row r="196993">
      <c r="A196993" s="1" t="s">
        <v>61685</v>
      </c>
    </row>
    <row r="196994">
      <c r="A196994" s="1" t="s">
        <v>61686</v>
      </c>
    </row>
    <row r="196995">
      <c r="A196995" s="1" t="s">
        <v>61688</v>
      </c>
    </row>
    <row r="196996">
      <c r="A196996" s="1" t="s">
        <v>61689</v>
      </c>
    </row>
    <row r="196997">
      <c r="A196997" s="1" t="s">
        <v>58276</v>
      </c>
    </row>
    <row r="196999">
      <c r="A196999" s="1" t="s">
        <v>61690</v>
      </c>
    </row>
    <row r="197000">
      <c r="A197000" s="1" t="s">
        <v>61691</v>
      </c>
    </row>
    <row r="197002">
      <c r="A197002" s="1" t="s">
        <v>29082</v>
      </c>
    </row>
    <row r="197003">
      <c r="A197003" s="1" t="s">
        <v>61692</v>
      </c>
    </row>
    <row r="197005">
      <c r="A197005" s="1" t="s">
        <v>61693</v>
      </c>
    </row>
    <row r="197007">
      <c r="A197007" s="1" t="s">
        <v>61694</v>
      </c>
    </row>
    <row r="197009">
      <c r="A197009" s="1" t="s">
        <v>61695</v>
      </c>
    </row>
    <row r="197010">
      <c r="A197010" s="1" t="s">
        <v>58276</v>
      </c>
    </row>
    <row r="197011">
      <c r="A197011" s="1" t="s">
        <v>61690</v>
      </c>
    </row>
    <row r="197012">
      <c r="A197012" s="1" t="s">
        <v>61691</v>
      </c>
    </row>
    <row r="197013">
      <c r="A197013" s="1" t="s">
        <v>61692</v>
      </c>
    </row>
    <row r="197014">
      <c r="A197014" s="1" t="s">
        <v>61693</v>
      </c>
    </row>
    <row r="197015">
      <c r="A197015" s="1" t="s">
        <v>61696</v>
      </c>
    </row>
    <row r="197016">
      <c r="A197016" s="1" t="s">
        <v>61697</v>
      </c>
    </row>
    <row r="197017">
      <c r="A197017" s="1" t="s">
        <v>61698</v>
      </c>
    </row>
    <row r="197019">
      <c r="A197019" s="1" t="s">
        <v>61699</v>
      </c>
    </row>
    <row r="197021">
      <c r="A197021" s="1" t="s">
        <v>61700</v>
      </c>
    </row>
    <row r="197022">
      <c r="A197022" s="1" t="s">
        <v>61701</v>
      </c>
    </row>
    <row r="197024">
      <c r="A197024" s="13">
        <v>479.99</v>
      </c>
    </row>
    <row r="197026">
      <c r="A197026" s="1" t="s">
        <v>61702</v>
      </c>
    </row>
    <row r="197028">
      <c r="A197028" s="1" t="s">
        <v>61703</v>
      </c>
    </row>
    <row r="197029">
      <c r="A197029" s="1" t="s">
        <v>61704</v>
      </c>
    </row>
    <row r="197030">
      <c r="A197030" s="1" t="s">
        <v>61705</v>
      </c>
    </row>
    <row r="197032">
      <c r="A197032" s="1" t="s">
        <v>61706</v>
      </c>
    </row>
    <row r="197034">
      <c r="A197034" s="1" t="s">
        <v>2001</v>
      </c>
    </row>
    <row r="197035">
      <c r="A197035" s="1" t="s">
        <v>61707</v>
      </c>
    </row>
    <row r="197036">
      <c r="A197036" s="1" t="s">
        <v>61698</v>
      </c>
    </row>
    <row r="197037">
      <c r="A197037" s="1" t="s">
        <v>61699</v>
      </c>
    </row>
    <row r="197038">
      <c r="A197038" s="1" t="s">
        <v>61700</v>
      </c>
    </row>
    <row r="197039">
      <c r="A197039" s="1" t="s">
        <v>61701</v>
      </c>
    </row>
    <row r="197040">
      <c r="A197040" s="13">
        <v>479.99</v>
      </c>
    </row>
    <row r="197041">
      <c r="A197041" s="1" t="s">
        <v>61702</v>
      </c>
    </row>
    <row r="197042">
      <c r="A197042" s="1" t="s">
        <v>61703</v>
      </c>
    </row>
    <row r="197043">
      <c r="A197043" s="1" t="s">
        <v>61704</v>
      </c>
    </row>
    <row r="197044">
      <c r="A197044" s="1" t="s">
        <v>61705</v>
      </c>
    </row>
    <row r="197045">
      <c r="A197045" s="1" t="s">
        <v>61706</v>
      </c>
    </row>
    <row r="197046">
      <c r="A197046" s="1" t="s">
        <v>61708</v>
      </c>
    </row>
    <row r="197047">
      <c r="A197047" s="1" t="s">
        <v>61709</v>
      </c>
    </row>
    <row r="197048">
      <c r="A197048" s="1" t="s">
        <v>61698</v>
      </c>
    </row>
    <row r="197049">
      <c r="A197049" s="1" t="s">
        <v>61699</v>
      </c>
    </row>
    <row r="197050">
      <c r="A197050" s="1" t="s">
        <v>61700</v>
      </c>
    </row>
    <row r="197051">
      <c r="A197051" s="1" t="s">
        <v>61710</v>
      </c>
    </row>
    <row r="197052">
      <c r="A197052" s="1" t="s">
        <v>61711</v>
      </c>
    </row>
    <row r="197053">
      <c r="A197053" s="1" t="s">
        <v>61712</v>
      </c>
    </row>
    <row r="197054">
      <c r="A197054" s="1" t="s">
        <v>61713</v>
      </c>
    </row>
    <row r="197055">
      <c r="A197055" s="1" t="s">
        <v>61714</v>
      </c>
    </row>
    <row r="197056">
      <c r="A197056" s="1" t="s">
        <v>61715</v>
      </c>
    </row>
    <row r="197057">
      <c r="A197057" s="13">
        <v>479.99</v>
      </c>
    </row>
    <row r="197058">
      <c r="A197058" s="1" t="s">
        <v>61716</v>
      </c>
    </row>
    <row r="197059">
      <c r="A197059" s="1" t="s">
        <v>61703</v>
      </c>
    </row>
    <row r="197060">
      <c r="A197060" s="1" t="s">
        <v>61704</v>
      </c>
    </row>
    <row r="197061">
      <c r="A197061" s="1" t="s">
        <v>61705</v>
      </c>
    </row>
    <row r="197062">
      <c r="A197062" s="1" t="s">
        <v>61717</v>
      </c>
    </row>
    <row r="197063">
      <c r="A197063" s="1" t="s">
        <v>61698</v>
      </c>
    </row>
    <row r="197064">
      <c r="A197064" s="1" t="s">
        <v>61699</v>
      </c>
    </row>
    <row r="197065">
      <c r="A197065" s="1" t="s">
        <v>61700</v>
      </c>
    </row>
    <row r="197066">
      <c r="A197066" s="1" t="s">
        <v>61710</v>
      </c>
    </row>
    <row r="197067">
      <c r="A197067" s="1" t="s">
        <v>61711</v>
      </c>
    </row>
    <row r="197068">
      <c r="A197068" s="1" t="s">
        <v>61712</v>
      </c>
    </row>
    <row r="197069">
      <c r="A197069" s="1" t="s">
        <v>61714</v>
      </c>
    </row>
    <row r="197070">
      <c r="A197070" s="1" t="s">
        <v>61715</v>
      </c>
    </row>
    <row r="197071">
      <c r="A197071" s="13">
        <v>479.99</v>
      </c>
    </row>
    <row r="197072">
      <c r="A197072" s="1" t="s">
        <v>61716</v>
      </c>
    </row>
    <row r="197073">
      <c r="A197073" s="1" t="s">
        <v>61703</v>
      </c>
    </row>
    <row r="197074">
      <c r="A197074" s="1" t="s">
        <v>61704</v>
      </c>
    </row>
    <row r="197075">
      <c r="A197075" s="1" t="s">
        <v>61705</v>
      </c>
    </row>
    <row r="197076">
      <c r="A197076" s="1" t="s">
        <v>61718</v>
      </c>
    </row>
    <row r="197077">
      <c r="A197077" s="1" t="s">
        <v>61719</v>
      </c>
    </row>
    <row r="197078">
      <c r="A197078" s="1" t="s">
        <v>61720</v>
      </c>
    </row>
    <row r="197079">
      <c r="A197079" s="1" t="s">
        <v>61721</v>
      </c>
    </row>
    <row r="197080">
      <c r="A197080" s="1" t="s">
        <v>966</v>
      </c>
    </row>
    <row r="197081">
      <c r="A197081" s="1" t="s">
        <v>61722</v>
      </c>
    </row>
    <row r="197082">
      <c r="A197082" s="1" t="s">
        <v>61723</v>
      </c>
    </row>
    <row r="197083">
      <c r="A197083" s="1" t="s">
        <v>61724</v>
      </c>
    </row>
    <row r="197084">
      <c r="A197084" s="1" t="s">
        <v>61725</v>
      </c>
    </row>
    <row r="197085">
      <c r="A197085" s="1" t="s">
        <v>61726</v>
      </c>
    </row>
    <row r="197086">
      <c r="A197086" s="1" t="s">
        <v>61720</v>
      </c>
    </row>
    <row r="197087">
      <c r="A197087" s="1" t="s">
        <v>61721</v>
      </c>
    </row>
    <row r="197088">
      <c r="A197088" s="1" t="s">
        <v>61723</v>
      </c>
    </row>
    <row r="197089">
      <c r="A197089" s="1" t="s">
        <v>61724</v>
      </c>
    </row>
    <row r="197090">
      <c r="A197090" s="1" t="s">
        <v>61725</v>
      </c>
    </row>
    <row r="197091">
      <c r="A197091" s="1" t="s">
        <v>61727</v>
      </c>
    </row>
    <row r="197092">
      <c r="A197092" s="1" t="s">
        <v>61728</v>
      </c>
    </row>
    <row r="197094">
      <c r="A197094" s="1" t="s">
        <v>61729</v>
      </c>
    </row>
    <row r="197095">
      <c r="A197095" s="1" t="s">
        <v>61730</v>
      </c>
    </row>
    <row r="197096">
      <c r="A197096" s="1" t="s">
        <v>61731</v>
      </c>
    </row>
    <row r="197097">
      <c r="A197097" s="1" t="s">
        <v>61732</v>
      </c>
    </row>
    <row r="197098">
      <c r="A197098" s="1" t="s">
        <v>61733</v>
      </c>
    </row>
    <row r="197099">
      <c r="A197099" s="1" t="s">
        <v>61734</v>
      </c>
    </row>
    <row r="197100">
      <c r="A197100" s="1" t="s">
        <v>61735</v>
      </c>
    </row>
    <row r="197101">
      <c r="A197101" s="1" t="s">
        <v>61736</v>
      </c>
    </row>
    <row r="197102">
      <c r="A197102" s="1" t="s">
        <v>61737</v>
      </c>
    </row>
    <row r="197103">
      <c r="A197103" s="1" t="s">
        <v>61738</v>
      </c>
    </row>
    <row r="197104">
      <c r="A197104" s="1" t="s">
        <v>61729</v>
      </c>
    </row>
    <row r="197105">
      <c r="A197105" s="1" t="s">
        <v>61730</v>
      </c>
    </row>
    <row r="197106">
      <c r="A197106" s="1" t="s">
        <v>61731</v>
      </c>
    </row>
    <row r="197107">
      <c r="A197107" s="1" t="s">
        <v>61732</v>
      </c>
    </row>
    <row r="197108">
      <c r="A197108" s="1" t="s">
        <v>61733</v>
      </c>
    </row>
    <row r="197109">
      <c r="A197109" s="1" t="s">
        <v>61734</v>
      </c>
    </row>
    <row r="197110">
      <c r="A197110" s="1" t="s">
        <v>61735</v>
      </c>
    </row>
    <row r="197111">
      <c r="A197111" s="1" t="s">
        <v>61736</v>
      </c>
    </row>
    <row r="197112">
      <c r="A197112" s="1" t="s">
        <v>61739</v>
      </c>
    </row>
    <row r="197113">
      <c r="A197113" s="1" t="s">
        <v>61740</v>
      </c>
    </row>
    <row r="197114">
      <c r="A197114" s="1" t="s">
        <v>61741</v>
      </c>
    </row>
    <row r="197115">
      <c r="A197115" s="1" t="s">
        <v>61742</v>
      </c>
    </row>
    <row r="197116">
      <c r="A197116" s="1" t="s">
        <v>61743</v>
      </c>
    </row>
    <row r="197117">
      <c r="A197117" s="1" t="s">
        <v>26962</v>
      </c>
    </row>
    <row r="197118">
      <c r="A197118" s="1" t="s">
        <v>26963</v>
      </c>
    </row>
    <row r="197119">
      <c r="A197119" s="1" t="s">
        <v>26964</v>
      </c>
    </row>
    <row r="197120">
      <c r="A197120" s="1" t="s">
        <v>26965</v>
      </c>
    </row>
    <row r="197121">
      <c r="A197121" s="1" t="s">
        <v>26966</v>
      </c>
    </row>
    <row r="197122">
      <c r="A197122" s="1" t="s">
        <v>26967</v>
      </c>
    </row>
    <row r="197123">
      <c r="A197123" s="1" t="s">
        <v>26968</v>
      </c>
    </row>
    <row r="197124">
      <c r="A197124" s="1" t="s">
        <v>26969</v>
      </c>
    </row>
    <row r="197125">
      <c r="A197125" s="1" t="s">
        <v>26963</v>
      </c>
    </row>
    <row r="197126">
      <c r="A197126" s="1" t="s">
        <v>26964</v>
      </c>
    </row>
    <row r="197127">
      <c r="A197127" s="1" t="s">
        <v>26965</v>
      </c>
    </row>
    <row r="197128">
      <c r="A197128" s="1" t="s">
        <v>26967</v>
      </c>
    </row>
    <row r="197129">
      <c r="A197129" s="1" t="s">
        <v>26968</v>
      </c>
    </row>
    <row r="197130">
      <c r="A197130" s="1" t="s">
        <v>26970</v>
      </c>
    </row>
    <row r="197131">
      <c r="A197131" s="1" t="s">
        <v>61744</v>
      </c>
    </row>
    <row r="197133">
      <c r="A197133" s="1" t="s">
        <v>61745</v>
      </c>
    </row>
    <row r="197135">
      <c r="A197135" s="1" t="s">
        <v>61746</v>
      </c>
    </row>
    <row r="197136">
      <c r="A197136" s="1" t="s">
        <v>61747</v>
      </c>
    </row>
    <row r="197138">
      <c r="A197138" s="1" t="s">
        <v>61748</v>
      </c>
    </row>
    <row r="197139">
      <c r="A197139" s="1" t="s">
        <v>61749</v>
      </c>
    </row>
    <row r="197140">
      <c r="A197140" s="1" t="s">
        <v>61750</v>
      </c>
    </row>
    <row r="197141">
      <c r="A197141" s="1" t="s">
        <v>61751</v>
      </c>
    </row>
    <row r="197142">
      <c r="A197142" s="1" t="s">
        <v>61752</v>
      </c>
    </row>
    <row r="197144">
      <c r="A197144" s="1" t="s">
        <v>61753</v>
      </c>
    </row>
    <row r="197146">
      <c r="A197146" s="1" t="s">
        <v>61754</v>
      </c>
    </row>
    <row r="197148">
      <c r="A197148" s="1" t="s">
        <v>61755</v>
      </c>
    </row>
    <row r="197149">
      <c r="A197149" s="1" t="s">
        <v>26980</v>
      </c>
    </row>
    <row r="197150">
      <c r="A197150" s="1" t="s">
        <v>26981</v>
      </c>
    </row>
    <row r="197152">
      <c r="A197152" s="1" t="s">
        <v>61756</v>
      </c>
    </row>
    <row r="197153">
      <c r="A197153" s="1" t="s">
        <v>61757</v>
      </c>
    </row>
    <row r="197154">
      <c r="A197154" s="1" t="s">
        <v>61758</v>
      </c>
    </row>
    <row r="197156">
      <c r="A197156" s="1" t="s">
        <v>26985</v>
      </c>
    </row>
    <row r="197158">
      <c r="A197158" s="1" t="s">
        <v>26986</v>
      </c>
    </row>
    <row r="197159">
      <c r="A197159" s="1" t="s">
        <v>26987</v>
      </c>
    </row>
    <row r="197161">
      <c r="A197161" s="1" t="s">
        <v>26988</v>
      </c>
    </row>
    <row r="197163">
      <c r="A197163" s="1" t="s">
        <v>26989</v>
      </c>
    </row>
    <row r="197165">
      <c r="A197165" s="1" t="s">
        <v>26996</v>
      </c>
    </row>
    <row r="197167">
      <c r="A197167" s="1" t="s">
        <v>26997</v>
      </c>
    </row>
    <row r="197169">
      <c r="A197169" s="1" t="s">
        <v>2001</v>
      </c>
    </row>
    <row r="197170">
      <c r="A197170" s="1" t="s">
        <v>61759</v>
      </c>
    </row>
    <row r="197171">
      <c r="A197171" s="1" t="s">
        <v>61746</v>
      </c>
    </row>
    <row r="197172">
      <c r="A197172" s="1" t="s">
        <v>61747</v>
      </c>
    </row>
    <row r="197173">
      <c r="A197173" s="1" t="s">
        <v>61748</v>
      </c>
    </row>
    <row r="197174">
      <c r="A197174" s="1" t="s">
        <v>61749</v>
      </c>
    </row>
    <row r="197175">
      <c r="A197175" s="1" t="s">
        <v>61750</v>
      </c>
    </row>
    <row r="197176">
      <c r="A197176" s="1" t="s">
        <v>61751</v>
      </c>
    </row>
    <row r="197177">
      <c r="A197177" s="1" t="s">
        <v>61752</v>
      </c>
    </row>
    <row r="197178">
      <c r="A197178" s="1" t="s">
        <v>61753</v>
      </c>
    </row>
    <row r="197179">
      <c r="A197179" s="1" t="s">
        <v>61754</v>
      </c>
    </row>
    <row r="197180">
      <c r="A197180" s="1" t="s">
        <v>61755</v>
      </c>
    </row>
    <row r="197181">
      <c r="A197181" s="1" t="s">
        <v>26980</v>
      </c>
    </row>
    <row r="197182">
      <c r="A197182" s="1" t="s">
        <v>26981</v>
      </c>
    </row>
    <row r="197183">
      <c r="A197183" s="1" t="s">
        <v>61756</v>
      </c>
    </row>
    <row r="197184">
      <c r="A197184" s="1" t="s">
        <v>61757</v>
      </c>
    </row>
    <row r="197185">
      <c r="A197185" s="1" t="s">
        <v>61758</v>
      </c>
    </row>
    <row r="197186">
      <c r="A197186" s="1" t="s">
        <v>26985</v>
      </c>
    </row>
    <row r="197187">
      <c r="A197187" s="1" t="s">
        <v>26986</v>
      </c>
    </row>
    <row r="197188">
      <c r="A197188" s="1" t="s">
        <v>26987</v>
      </c>
    </row>
    <row r="197189">
      <c r="A197189" s="1" t="s">
        <v>26988</v>
      </c>
    </row>
    <row r="197190">
      <c r="A197190" s="1" t="s">
        <v>26989</v>
      </c>
    </row>
    <row r="197191">
      <c r="A197191" s="1" t="s">
        <v>26996</v>
      </c>
    </row>
    <row r="197192">
      <c r="A197192" s="1" t="s">
        <v>26997</v>
      </c>
    </row>
    <row r="197193">
      <c r="A197193" s="1" t="s">
        <v>61760</v>
      </c>
    </row>
    <row r="197194">
      <c r="A197194" s="1" t="s">
        <v>61761</v>
      </c>
    </row>
    <row r="197196">
      <c r="A197196" s="1" t="s">
        <v>61762</v>
      </c>
    </row>
    <row r="197198">
      <c r="A197198" s="1" t="s">
        <v>61747</v>
      </c>
    </row>
    <row r="197200">
      <c r="A197200" s="1" t="s">
        <v>61748</v>
      </c>
    </row>
    <row r="197201">
      <c r="A197201" s="1" t="s">
        <v>61749</v>
      </c>
    </row>
    <row r="197202">
      <c r="A197202" s="1" t="s">
        <v>61750</v>
      </c>
    </row>
    <row r="197203">
      <c r="A197203" s="1" t="s">
        <v>61751</v>
      </c>
    </row>
    <row r="197204">
      <c r="A197204" s="1" t="s">
        <v>61752</v>
      </c>
    </row>
    <row r="197206">
      <c r="A197206" s="1" t="s">
        <v>61753</v>
      </c>
    </row>
    <row r="197208">
      <c r="A197208" s="1" t="s">
        <v>61763</v>
      </c>
    </row>
    <row r="197210">
      <c r="A197210" s="1" t="s">
        <v>61755</v>
      </c>
    </row>
    <row r="197211">
      <c r="A197211" s="1" t="s">
        <v>26980</v>
      </c>
    </row>
    <row r="197212">
      <c r="A197212" s="1" t="s">
        <v>26981</v>
      </c>
    </row>
    <row r="197214">
      <c r="A197214" s="1" t="s">
        <v>61756</v>
      </c>
    </row>
    <row r="197215">
      <c r="A197215" s="1" t="s">
        <v>61757</v>
      </c>
    </row>
    <row r="197216">
      <c r="A197216" s="1" t="s">
        <v>61758</v>
      </c>
    </row>
    <row r="197218">
      <c r="A197218" s="1" t="s">
        <v>26985</v>
      </c>
    </row>
    <row r="197220">
      <c r="A197220" s="1" t="s">
        <v>26986</v>
      </c>
    </row>
    <row r="197221">
      <c r="A197221" s="1" t="s">
        <v>26987</v>
      </c>
    </row>
    <row r="197223">
      <c r="A197223" s="1" t="s">
        <v>26988</v>
      </c>
    </row>
    <row r="197225">
      <c r="A197225" s="1" t="s">
        <v>26989</v>
      </c>
    </row>
    <row r="197227">
      <c r="A197227" s="1" t="s">
        <v>26996</v>
      </c>
    </row>
    <row r="197229">
      <c r="A197229" s="1" t="s">
        <v>26997</v>
      </c>
    </row>
    <row r="197231">
      <c r="A197231" s="1" t="s">
        <v>2001</v>
      </c>
    </row>
    <row r="197233">
      <c r="A197233" s="1" t="s">
        <v>61764</v>
      </c>
    </row>
    <row r="197234">
      <c r="A197234" s="1" t="s">
        <v>61747</v>
      </c>
    </row>
    <row r="197235">
      <c r="A197235" s="1" t="s">
        <v>61748</v>
      </c>
    </row>
    <row r="197236">
      <c r="A197236" s="1" t="s">
        <v>61749</v>
      </c>
    </row>
    <row r="197237">
      <c r="A197237" s="1" t="s">
        <v>61750</v>
      </c>
    </row>
    <row r="197238">
      <c r="A197238" s="1" t="s">
        <v>61751</v>
      </c>
    </row>
    <row r="197239">
      <c r="A197239" s="1" t="s">
        <v>61752</v>
      </c>
    </row>
    <row r="197240">
      <c r="A197240" s="1" t="s">
        <v>61753</v>
      </c>
    </row>
    <row r="197241">
      <c r="A197241" s="1" t="s">
        <v>61763</v>
      </c>
    </row>
    <row r="197242">
      <c r="A197242" s="1" t="s">
        <v>61755</v>
      </c>
    </row>
    <row r="197243">
      <c r="A197243" s="1" t="s">
        <v>26980</v>
      </c>
    </row>
    <row r="197244">
      <c r="A197244" s="1" t="s">
        <v>26981</v>
      </c>
    </row>
    <row r="197245">
      <c r="A197245" s="1" t="s">
        <v>61756</v>
      </c>
    </row>
    <row r="197246">
      <c r="A197246" s="1" t="s">
        <v>61757</v>
      </c>
    </row>
    <row r="197247">
      <c r="A197247" s="1" t="s">
        <v>61758</v>
      </c>
    </row>
    <row r="197248">
      <c r="A197248" s="1" t="s">
        <v>26985</v>
      </c>
    </row>
    <row r="197249">
      <c r="A197249" s="1" t="s">
        <v>26986</v>
      </c>
    </row>
    <row r="197250">
      <c r="A197250" s="1" t="s">
        <v>26987</v>
      </c>
    </row>
    <row r="197251">
      <c r="A197251" s="1" t="s">
        <v>26988</v>
      </c>
    </row>
    <row r="197252">
      <c r="A197252" s="1" t="s">
        <v>26989</v>
      </c>
    </row>
    <row r="197253">
      <c r="A197253" s="1" t="s">
        <v>26996</v>
      </c>
    </row>
    <row r="197254">
      <c r="A197254" s="1" t="s">
        <v>26997</v>
      </c>
    </row>
    <row r="197255">
      <c r="A197255" s="1" t="s">
        <v>61765</v>
      </c>
    </row>
    <row r="197256">
      <c r="A197256" s="1" t="s">
        <v>61766</v>
      </c>
    </row>
    <row r="197258">
      <c r="A197258" s="1" t="s">
        <v>61767</v>
      </c>
    </row>
    <row r="197260">
      <c r="A197260" s="1" t="s">
        <v>61768</v>
      </c>
    </row>
    <row r="197261">
      <c r="A197261" s="1" t="s">
        <v>61769</v>
      </c>
    </row>
    <row r="197263">
      <c r="A197263" s="1" t="s">
        <v>61770</v>
      </c>
    </row>
    <row r="197265">
      <c r="A197265" s="1" t="s">
        <v>61747</v>
      </c>
    </row>
    <row r="197267">
      <c r="A197267" s="1" t="s">
        <v>61748</v>
      </c>
    </row>
    <row r="197268">
      <c r="A197268" s="1" t="s">
        <v>61749</v>
      </c>
    </row>
    <row r="197269">
      <c r="A197269" s="1" t="s">
        <v>61750</v>
      </c>
    </row>
    <row r="197270">
      <c r="A197270" s="1" t="s">
        <v>61751</v>
      </c>
    </row>
    <row r="197271">
      <c r="A197271" s="1" t="s">
        <v>61752</v>
      </c>
    </row>
    <row r="197273">
      <c r="A197273" s="1" t="s">
        <v>61771</v>
      </c>
    </row>
    <row r="197275">
      <c r="A197275" s="1" t="s">
        <v>61772</v>
      </c>
    </row>
    <row r="197277">
      <c r="A197277" s="1" t="s">
        <v>61755</v>
      </c>
    </row>
    <row r="197278">
      <c r="A197278" s="1" t="s">
        <v>26980</v>
      </c>
    </row>
    <row r="197279">
      <c r="A197279" s="1" t="s">
        <v>26981</v>
      </c>
    </row>
    <row r="197281">
      <c r="A197281" s="1" t="s">
        <v>26982</v>
      </c>
    </row>
    <row r="197282">
      <c r="A197282" s="1" t="s">
        <v>26983</v>
      </c>
    </row>
    <row r="197283">
      <c r="A197283" s="1" t="s">
        <v>26984</v>
      </c>
    </row>
    <row r="197285">
      <c r="A197285" s="1" t="s">
        <v>26985</v>
      </c>
    </row>
    <row r="197287">
      <c r="A197287" s="1" t="s">
        <v>26986</v>
      </c>
    </row>
    <row r="197288">
      <c r="A197288" s="1" t="s">
        <v>26987</v>
      </c>
    </row>
    <row r="197290">
      <c r="A197290" s="1" t="s">
        <v>26988</v>
      </c>
    </row>
    <row r="197292">
      <c r="A197292" s="1" t="s">
        <v>61773</v>
      </c>
    </row>
    <row r="197293">
      <c r="A197293" s="1" t="s">
        <v>61774</v>
      </c>
    </row>
    <row r="197294">
      <c r="A197294" s="1" t="s">
        <v>61768</v>
      </c>
    </row>
    <row r="197295">
      <c r="A197295" s="1" t="s">
        <v>61769</v>
      </c>
    </row>
    <row r="197296">
      <c r="A197296" s="1" t="s">
        <v>61770</v>
      </c>
    </row>
    <row r="197297">
      <c r="A197297" s="1" t="s">
        <v>61747</v>
      </c>
    </row>
    <row r="197298">
      <c r="A197298" s="1" t="s">
        <v>61748</v>
      </c>
    </row>
    <row r="197299">
      <c r="A197299" s="1" t="s">
        <v>61749</v>
      </c>
    </row>
    <row r="197300">
      <c r="A197300" s="1" t="s">
        <v>61750</v>
      </c>
    </row>
    <row r="197301">
      <c r="A197301" s="1" t="s">
        <v>61751</v>
      </c>
    </row>
    <row r="197302">
      <c r="A197302" s="1" t="s">
        <v>61752</v>
      </c>
    </row>
    <row r="197303">
      <c r="A197303" s="1" t="s">
        <v>61771</v>
      </c>
    </row>
    <row r="197304">
      <c r="A197304" s="1" t="s">
        <v>61772</v>
      </c>
    </row>
    <row r="197305">
      <c r="A197305" s="1" t="s">
        <v>61755</v>
      </c>
    </row>
    <row r="197306">
      <c r="A197306" s="1" t="s">
        <v>26980</v>
      </c>
    </row>
    <row r="197307">
      <c r="A197307" s="1" t="s">
        <v>26981</v>
      </c>
    </row>
    <row r="197308">
      <c r="A197308" s="1" t="s">
        <v>26982</v>
      </c>
    </row>
    <row r="197309">
      <c r="A197309" s="1" t="s">
        <v>26983</v>
      </c>
    </row>
    <row r="197310">
      <c r="A197310" s="1" t="s">
        <v>26984</v>
      </c>
    </row>
    <row r="197311">
      <c r="A197311" s="1" t="s">
        <v>26985</v>
      </c>
    </row>
    <row r="197312">
      <c r="A197312" s="1" t="s">
        <v>26986</v>
      </c>
    </row>
    <row r="197313">
      <c r="A197313" s="1" t="s">
        <v>26987</v>
      </c>
    </row>
    <row r="197314">
      <c r="A197314" s="1" t="s">
        <v>26988</v>
      </c>
    </row>
    <row r="197315">
      <c r="A197315" s="1" t="s">
        <v>61775</v>
      </c>
    </row>
    <row r="197316">
      <c r="A197316" s="1" t="s">
        <v>61776</v>
      </c>
    </row>
    <row r="197318">
      <c r="A197318" s="1" t="s">
        <v>26972</v>
      </c>
    </row>
    <row r="197320">
      <c r="A197320" s="1" t="s">
        <v>26973</v>
      </c>
    </row>
    <row r="197322">
      <c r="A197322" s="1" t="s">
        <v>26974</v>
      </c>
    </row>
    <row r="197324">
      <c r="A197324" s="1" t="s">
        <v>26975</v>
      </c>
    </row>
    <row r="197326">
      <c r="A197326" s="1" t="s">
        <v>26976</v>
      </c>
    </row>
    <row r="197327">
      <c r="A197327" s="1" t="s">
        <v>26973</v>
      </c>
    </row>
    <row r="197328">
      <c r="A197328" s="1" t="s">
        <v>26974</v>
      </c>
    </row>
    <row r="197329">
      <c r="A197329" s="1" t="s">
        <v>26977</v>
      </c>
    </row>
    <row r="197330">
      <c r="A197330" s="1" t="s">
        <v>61777</v>
      </c>
    </row>
    <row r="197332">
      <c r="A197332" s="1" t="s">
        <v>26979</v>
      </c>
    </row>
    <row r="197334">
      <c r="A197334" s="3" t="str">
        <f> Call(rdCk Oller Med vy</f>
        <v>#ERROR!</v>
      </c>
    </row>
    <row r="197335">
      <c r="A197335" s="1" t="s">
        <v>26980</v>
      </c>
    </row>
    <row r="197336">
      <c r="A197336" s="1" t="s">
        <v>26981</v>
      </c>
    </row>
    <row r="197337">
      <c r="A197337" s="1" t="s">
        <v>26982</v>
      </c>
    </row>
    <row r="197338">
      <c r="A197338" s="1" t="s">
        <v>26983</v>
      </c>
    </row>
    <row r="197339">
      <c r="A197339" s="1" t="s">
        <v>26984</v>
      </c>
    </row>
    <row r="197341">
      <c r="A197341" s="1" t="s">
        <v>26985</v>
      </c>
    </row>
    <row r="197343">
      <c r="A197343" s="1" t="s">
        <v>26986</v>
      </c>
    </row>
    <row r="197344">
      <c r="A197344" s="1" t="s">
        <v>26987</v>
      </c>
    </row>
    <row r="197346">
      <c r="A197346" s="1" t="s">
        <v>26988</v>
      </c>
    </row>
    <row r="197348">
      <c r="A197348" s="1" t="s">
        <v>26989</v>
      </c>
    </row>
    <row r="197350">
      <c r="A197350" s="1" t="s">
        <v>26990</v>
      </c>
    </row>
    <row r="197351">
      <c r="A197351" s="1" t="s">
        <v>26991</v>
      </c>
    </row>
    <row r="197352">
      <c r="A197352" s="1" t="s">
        <v>26992</v>
      </c>
    </row>
    <row r="197354">
      <c r="A197354" s="1" t="s">
        <v>26993</v>
      </c>
    </row>
    <row r="197356">
      <c r="A197356" s="1" t="s">
        <v>26994</v>
      </c>
    </row>
    <row r="197358">
      <c r="A197358" s="1" t="s">
        <v>26995</v>
      </c>
    </row>
    <row r="197360">
      <c r="A197360" s="1" t="s">
        <v>26996</v>
      </c>
    </row>
    <row r="197362">
      <c r="A197362" s="1" t="s">
        <v>26997</v>
      </c>
    </row>
    <row r="197363">
      <c r="A197363" s="1" t="s">
        <v>26998</v>
      </c>
    </row>
    <row r="197365">
      <c r="A197365" s="1" t="s">
        <v>26999</v>
      </c>
    </row>
    <row r="197367">
      <c r="A197367" s="1" t="s">
        <v>27000</v>
      </c>
    </row>
    <row r="197369">
      <c r="A197369" s="1" t="s">
        <v>27001</v>
      </c>
    </row>
    <row r="197370">
      <c r="A197370" s="3" t="str">
        <f> Call(rdCk Oller Med vy</f>
        <v>#ERROR!</v>
      </c>
    </row>
    <row r="197371">
      <c r="A197371" s="1" t="s">
        <v>26980</v>
      </c>
    </row>
    <row r="197372">
      <c r="A197372" s="1" t="s">
        <v>26981</v>
      </c>
    </row>
    <row r="197373">
      <c r="A197373" s="1" t="s">
        <v>26982</v>
      </c>
    </row>
    <row r="197374">
      <c r="A197374" s="1" t="s">
        <v>26983</v>
      </c>
    </row>
    <row r="197375">
      <c r="A197375" s="1" t="s">
        <v>26984</v>
      </c>
    </row>
    <row r="197376">
      <c r="A197376" s="1" t="s">
        <v>26985</v>
      </c>
    </row>
    <row r="197377">
      <c r="A197377" s="1" t="s">
        <v>26986</v>
      </c>
    </row>
    <row r="197378">
      <c r="A197378" s="1" t="s">
        <v>26987</v>
      </c>
    </row>
    <row r="197379">
      <c r="A197379" s="1" t="s">
        <v>26988</v>
      </c>
    </row>
    <row r="197380">
      <c r="A197380" s="1" t="s">
        <v>26989</v>
      </c>
    </row>
    <row r="197381">
      <c r="A197381" s="1" t="s">
        <v>26990</v>
      </c>
    </row>
    <row r="197382">
      <c r="A197382" s="1" t="s">
        <v>26991</v>
      </c>
    </row>
    <row r="197383">
      <c r="A197383" s="1" t="s">
        <v>26992</v>
      </c>
    </row>
    <row r="197384">
      <c r="A197384" s="1" t="s">
        <v>26993</v>
      </c>
    </row>
    <row r="197385">
      <c r="A197385" s="1" t="s">
        <v>26994</v>
      </c>
    </row>
    <row r="197386">
      <c r="A197386" s="1" t="s">
        <v>26995</v>
      </c>
    </row>
    <row r="197387">
      <c r="A197387" s="1" t="s">
        <v>26996</v>
      </c>
    </row>
    <row r="197388">
      <c r="A197388" s="1" t="s">
        <v>26997</v>
      </c>
    </row>
    <row r="197389">
      <c r="A197389" s="1" t="s">
        <v>26998</v>
      </c>
    </row>
    <row r="197390">
      <c r="A197390" s="1" t="s">
        <v>26999</v>
      </c>
    </row>
    <row r="197391">
      <c r="A197391" s="1" t="s">
        <v>27002</v>
      </c>
    </row>
    <row r="197392">
      <c r="A197392" s="1" t="s">
        <v>61778</v>
      </c>
    </row>
    <row r="197394">
      <c r="A197394" s="1" t="s">
        <v>26979</v>
      </c>
    </row>
    <row r="197396">
      <c r="A197396" s="1" t="s">
        <v>61768</v>
      </c>
    </row>
    <row r="197397">
      <c r="A197397" s="1" t="s">
        <v>61769</v>
      </c>
    </row>
    <row r="197399">
      <c r="A197399" s="1" t="s">
        <v>61779</v>
      </c>
    </row>
    <row r="197401">
      <c r="A197401" s="1" t="s">
        <v>61747</v>
      </c>
    </row>
    <row r="197403">
      <c r="A197403" s="1" t="s">
        <v>61748</v>
      </c>
    </row>
    <row r="197404">
      <c r="A197404" s="1" t="s">
        <v>61749</v>
      </c>
    </row>
    <row r="197405">
      <c r="A197405" s="1" t="s">
        <v>61750</v>
      </c>
    </row>
    <row r="197406">
      <c r="A197406" s="1" t="s">
        <v>61751</v>
      </c>
    </row>
    <row r="197407">
      <c r="A197407" s="1" t="s">
        <v>61752</v>
      </c>
    </row>
    <row r="197409">
      <c r="A197409" s="1" t="s">
        <v>61771</v>
      </c>
    </row>
    <row r="197411">
      <c r="A197411" s="1" t="s">
        <v>61780</v>
      </c>
    </row>
    <row r="197413">
      <c r="A197413" s="1" t="s">
        <v>61755</v>
      </c>
    </row>
    <row r="197414">
      <c r="A197414" s="1" t="s">
        <v>26980</v>
      </c>
    </row>
    <row r="197415">
      <c r="A197415" s="1" t="s">
        <v>26981</v>
      </c>
    </row>
    <row r="197417">
      <c r="A197417" s="1" t="s">
        <v>26982</v>
      </c>
    </row>
    <row r="197418">
      <c r="A197418" s="1" t="s">
        <v>26983</v>
      </c>
    </row>
    <row r="197419">
      <c r="A197419" s="1" t="s">
        <v>26984</v>
      </c>
    </row>
    <row r="197421">
      <c r="A197421" s="1" t="s">
        <v>26985</v>
      </c>
    </row>
    <row r="197423">
      <c r="A197423" s="1" t="s">
        <v>26986</v>
      </c>
    </row>
    <row r="197424">
      <c r="A197424" s="1" t="s">
        <v>26987</v>
      </c>
    </row>
    <row r="197426">
      <c r="A197426" s="1" t="s">
        <v>26988</v>
      </c>
    </row>
    <row r="197428">
      <c r="A197428" s="1" t="s">
        <v>61773</v>
      </c>
    </row>
    <row r="197429">
      <c r="A197429" s="1" t="s">
        <v>27001</v>
      </c>
    </row>
    <row r="197430">
      <c r="A197430" s="1" t="s">
        <v>61768</v>
      </c>
    </row>
    <row r="197431">
      <c r="A197431" s="1" t="s">
        <v>61769</v>
      </c>
    </row>
    <row r="197432">
      <c r="A197432" s="1" t="s">
        <v>61779</v>
      </c>
    </row>
    <row r="197433">
      <c r="A197433" s="1" t="s">
        <v>61747</v>
      </c>
    </row>
    <row r="197434">
      <c r="A197434" s="1" t="s">
        <v>61748</v>
      </c>
    </row>
    <row r="197435">
      <c r="A197435" s="1" t="s">
        <v>61749</v>
      </c>
    </row>
    <row r="197436">
      <c r="A197436" s="1" t="s">
        <v>61750</v>
      </c>
    </row>
    <row r="197437">
      <c r="A197437" s="1" t="s">
        <v>61751</v>
      </c>
    </row>
    <row r="197438">
      <c r="A197438" s="1" t="s">
        <v>61752</v>
      </c>
    </row>
    <row r="197439">
      <c r="A197439" s="1" t="s">
        <v>61771</v>
      </c>
    </row>
    <row r="197440">
      <c r="A197440" s="1" t="s">
        <v>61780</v>
      </c>
    </row>
    <row r="197441">
      <c r="A197441" s="1" t="s">
        <v>61755</v>
      </c>
    </row>
    <row r="197442">
      <c r="A197442" s="1" t="s">
        <v>26980</v>
      </c>
    </row>
    <row r="197443">
      <c r="A197443" s="1" t="s">
        <v>26981</v>
      </c>
    </row>
    <row r="197444">
      <c r="A197444" s="1" t="s">
        <v>26982</v>
      </c>
    </row>
    <row r="197445">
      <c r="A197445" s="1" t="s">
        <v>26983</v>
      </c>
    </row>
    <row r="197446">
      <c r="A197446" s="1" t="s">
        <v>26984</v>
      </c>
    </row>
    <row r="197447">
      <c r="A197447" s="1" t="s">
        <v>26985</v>
      </c>
    </row>
    <row r="197448">
      <c r="A197448" s="1" t="s">
        <v>26986</v>
      </c>
    </row>
    <row r="197449">
      <c r="A197449" s="1" t="s">
        <v>26987</v>
      </c>
    </row>
    <row r="197450">
      <c r="A197450" s="1" t="s">
        <v>26988</v>
      </c>
    </row>
    <row r="197451">
      <c r="A197451" s="1" t="s">
        <v>61781</v>
      </c>
    </row>
    <row r="197452">
      <c r="A197452" s="1" t="s">
        <v>61782</v>
      </c>
    </row>
    <row r="197454">
      <c r="A197454" s="1" t="s">
        <v>61783</v>
      </c>
    </row>
    <row r="197456">
      <c r="A197456" s="1" t="s">
        <v>61784</v>
      </c>
    </row>
    <row r="197458">
      <c r="A197458" s="1" t="s">
        <v>61785</v>
      </c>
    </row>
    <row r="197460">
      <c r="A197460" s="1" t="s">
        <v>61786</v>
      </c>
    </row>
    <row r="197462">
      <c r="A197462" s="1" t="s">
        <v>61787</v>
      </c>
    </row>
    <row r="197464">
      <c r="A197464" s="1" t="s">
        <v>2212</v>
      </c>
    </row>
    <row r="197466">
      <c r="A197466" s="1" t="s">
        <v>61788</v>
      </c>
    </row>
    <row r="197468">
      <c r="A197468" s="1" t="s">
        <v>61789</v>
      </c>
    </row>
    <row r="197469">
      <c r="A197469" s="1" t="s">
        <v>61790</v>
      </c>
    </row>
    <row r="197471">
      <c r="A197471" s="1" t="s">
        <v>16599</v>
      </c>
    </row>
    <row r="197473">
      <c r="A197473" s="1" t="s">
        <v>61791</v>
      </c>
    </row>
    <row r="197475">
      <c r="A197475" s="1">
        <v>5.099251212E9</v>
      </c>
    </row>
    <row r="197477">
      <c r="A197477" s="1" t="s">
        <v>61792</v>
      </c>
    </row>
    <row r="197479">
      <c r="A197479" s="1" t="s">
        <v>61793</v>
      </c>
    </row>
    <row r="197480">
      <c r="A197480" s="1" t="s">
        <v>61784</v>
      </c>
    </row>
    <row r="197481">
      <c r="A197481" s="1" t="s">
        <v>61785</v>
      </c>
    </row>
    <row r="197482">
      <c r="A197482" s="1" t="s">
        <v>61786</v>
      </c>
    </row>
    <row r="197483">
      <c r="A197483" s="1" t="s">
        <v>61787</v>
      </c>
    </row>
    <row r="197484">
      <c r="A197484" s="1" t="s">
        <v>2212</v>
      </c>
    </row>
    <row r="197485">
      <c r="A197485" s="1" t="s">
        <v>61788</v>
      </c>
    </row>
    <row r="197486">
      <c r="A197486" s="1" t="s">
        <v>61789</v>
      </c>
    </row>
    <row r="197487">
      <c r="A197487" s="1" t="s">
        <v>61790</v>
      </c>
    </row>
    <row r="197488">
      <c r="A197488" s="1" t="s">
        <v>16599</v>
      </c>
    </row>
    <row r="197489">
      <c r="A197489" s="1" t="s">
        <v>61791</v>
      </c>
    </row>
    <row r="197490">
      <c r="A197490" s="1">
        <v>5.099251212E9</v>
      </c>
    </row>
    <row r="197491">
      <c r="A197491" s="1" t="s">
        <v>61794</v>
      </c>
    </row>
    <row r="197492">
      <c r="A197492" s="1" t="s">
        <v>61795</v>
      </c>
    </row>
    <row r="197494">
      <c r="A197494" s="1" t="s">
        <v>61796</v>
      </c>
    </row>
    <row r="197496">
      <c r="A197496" s="1" t="s">
        <v>61797</v>
      </c>
    </row>
    <row r="197497">
      <c r="A197497" s="1" t="s">
        <v>61798</v>
      </c>
    </row>
    <row r="197499">
      <c r="A197499" s="1" t="s">
        <v>61799</v>
      </c>
    </row>
    <row r="197500">
      <c r="A197500" s="1" t="s">
        <v>61800</v>
      </c>
    </row>
    <row r="197502">
      <c r="A197502" s="1" t="s">
        <v>61801</v>
      </c>
    </row>
    <row r="197503">
      <c r="A197503" s="1" t="s">
        <v>61802</v>
      </c>
    </row>
    <row r="197505">
      <c r="A197505" s="1" t="s">
        <v>61803</v>
      </c>
    </row>
    <row r="197506">
      <c r="A197506" s="1" t="s">
        <v>61804</v>
      </c>
    </row>
    <row r="197508">
      <c r="A197508" s="1" t="s">
        <v>61805</v>
      </c>
    </row>
    <row r="197509">
      <c r="A197509" s="1" t="s">
        <v>61806</v>
      </c>
    </row>
    <row r="197510">
      <c r="A197510" s="1" t="s">
        <v>61807</v>
      </c>
    </row>
    <row r="197512">
      <c r="A197512" s="1" t="s">
        <v>61808</v>
      </c>
    </row>
    <row r="197513">
      <c r="A197513" s="1" t="s">
        <v>61809</v>
      </c>
    </row>
    <row r="197514">
      <c r="A197514" s="1" t="s">
        <v>61810</v>
      </c>
    </row>
    <row r="197516">
      <c r="A197516" s="1" t="s">
        <v>61811</v>
      </c>
    </row>
    <row r="197517">
      <c r="A197517" s="1" t="s">
        <v>61812</v>
      </c>
    </row>
    <row r="197519">
      <c r="A197519" s="1" t="s">
        <v>61813</v>
      </c>
    </row>
    <row r="197520">
      <c r="A197520" s="1" t="s">
        <v>61814</v>
      </c>
    </row>
    <row r="197522">
      <c r="A197522" s="1" t="s">
        <v>61815</v>
      </c>
    </row>
    <row r="197523">
      <c r="A197523" s="1" t="s">
        <v>61816</v>
      </c>
    </row>
    <row r="197524">
      <c r="A197524" s="1" t="s">
        <v>61817</v>
      </c>
    </row>
    <row r="197526">
      <c r="A197526" s="1" t="s">
        <v>61818</v>
      </c>
    </row>
    <row r="197528">
      <c r="A197528" s="1" t="s">
        <v>61819</v>
      </c>
    </row>
    <row r="197529">
      <c r="A197529" s="1" t="s">
        <v>61820</v>
      </c>
    </row>
    <row r="197530">
      <c r="A197530" s="1" t="s">
        <v>61821</v>
      </c>
    </row>
    <row r="197532">
      <c r="A197532" s="1" t="s">
        <v>61822</v>
      </c>
    </row>
    <row r="197533">
      <c r="A197533" s="1" t="s">
        <v>61823</v>
      </c>
    </row>
    <row r="197535">
      <c r="A197535" s="1" t="s">
        <v>61824</v>
      </c>
    </row>
    <row r="197536">
      <c r="A197536" s="1" t="s">
        <v>61825</v>
      </c>
    </row>
    <row r="197537">
      <c r="A197537" s="1" t="s">
        <v>61826</v>
      </c>
    </row>
    <row r="197539">
      <c r="A197539" s="1" t="s">
        <v>61827</v>
      </c>
    </row>
    <row r="197541">
      <c r="A197541" s="1" t="s">
        <v>61828</v>
      </c>
    </row>
    <row r="197543">
      <c r="A197543" s="1" t="s">
        <v>61829</v>
      </c>
    </row>
    <row r="197544">
      <c r="A197544" s="1" t="s">
        <v>61797</v>
      </c>
    </row>
    <row r="197545">
      <c r="A197545" s="1" t="s">
        <v>61798</v>
      </c>
    </row>
    <row r="197546">
      <c r="A197546" s="1" t="s">
        <v>61799</v>
      </c>
    </row>
    <row r="197547">
      <c r="A197547" s="1" t="s">
        <v>61800</v>
      </c>
    </row>
    <row r="197548">
      <c r="A197548" s="1" t="s">
        <v>61801</v>
      </c>
    </row>
    <row r="197549">
      <c r="A197549" s="1" t="s">
        <v>61802</v>
      </c>
    </row>
    <row r="197550">
      <c r="A197550" s="1" t="s">
        <v>61803</v>
      </c>
    </row>
    <row r="197551">
      <c r="A197551" s="1" t="s">
        <v>61804</v>
      </c>
    </row>
    <row r="197552">
      <c r="A197552" s="1" t="s">
        <v>61805</v>
      </c>
    </row>
    <row r="197553">
      <c r="A197553" s="1" t="s">
        <v>61806</v>
      </c>
    </row>
    <row r="197554">
      <c r="A197554" s="1" t="s">
        <v>61807</v>
      </c>
    </row>
    <row r="197555">
      <c r="A197555" s="1" t="s">
        <v>61808</v>
      </c>
    </row>
    <row r="197556">
      <c r="A197556" s="1" t="s">
        <v>61809</v>
      </c>
    </row>
    <row r="197557">
      <c r="A197557" s="1" t="s">
        <v>61810</v>
      </c>
    </row>
    <row r="197558">
      <c r="A197558" s="1" t="s">
        <v>61811</v>
      </c>
    </row>
    <row r="197559">
      <c r="A197559" s="1" t="s">
        <v>61812</v>
      </c>
    </row>
    <row r="197560">
      <c r="A197560" s="1" t="s">
        <v>61813</v>
      </c>
    </row>
    <row r="197561">
      <c r="A197561" s="1" t="s">
        <v>61814</v>
      </c>
    </row>
    <row r="197562">
      <c r="A197562" s="1" t="s">
        <v>61815</v>
      </c>
    </row>
    <row r="197563">
      <c r="A197563" s="1" t="s">
        <v>61816</v>
      </c>
    </row>
    <row r="197564">
      <c r="A197564" s="1" t="s">
        <v>61817</v>
      </c>
    </row>
    <row r="197565">
      <c r="A197565" s="1" t="s">
        <v>61818</v>
      </c>
    </row>
    <row r="197566">
      <c r="A197566" s="1" t="s">
        <v>61819</v>
      </c>
    </row>
    <row r="197567">
      <c r="A197567" s="1" t="s">
        <v>61820</v>
      </c>
    </row>
    <row r="197568">
      <c r="A197568" s="1" t="s">
        <v>61821</v>
      </c>
    </row>
    <row r="197569">
      <c r="A197569" s="1" t="s">
        <v>61822</v>
      </c>
    </row>
    <row r="197570">
      <c r="A197570" s="1" t="s">
        <v>61823</v>
      </c>
    </row>
    <row r="197571">
      <c r="A197571" s="1" t="s">
        <v>61824</v>
      </c>
    </row>
    <row r="197572">
      <c r="A197572" s="1" t="s">
        <v>61825</v>
      </c>
    </row>
    <row r="197573">
      <c r="A197573" s="1" t="s">
        <v>61826</v>
      </c>
    </row>
    <row r="197574">
      <c r="A197574" s="1" t="s">
        <v>61827</v>
      </c>
    </row>
    <row r="197575">
      <c r="A197575" s="1" t="s">
        <v>61830</v>
      </c>
    </row>
    <row r="197576">
      <c r="A197576" s="1" t="s">
        <v>61831</v>
      </c>
    </row>
    <row r="197578">
      <c r="A197578" s="1" t="s">
        <v>3795</v>
      </c>
    </row>
    <row r="197580">
      <c r="A197580" s="1" t="s">
        <v>36261</v>
      </c>
    </row>
    <row r="197582">
      <c r="A197582" s="1" t="s">
        <v>36262</v>
      </c>
    </row>
    <row r="197584">
      <c r="A197584" s="1" t="s">
        <v>61832</v>
      </c>
    </row>
    <row r="197585">
      <c r="A197585" s="1" t="s">
        <v>36264</v>
      </c>
    </row>
    <row r="197587">
      <c r="A197587" s="1" t="s">
        <v>36265</v>
      </c>
    </row>
    <row r="197589">
      <c r="A197589" s="1" t="s">
        <v>61833</v>
      </c>
    </row>
    <row r="197591">
      <c r="A197591" s="1" t="s">
        <v>61834</v>
      </c>
    </row>
    <row r="197593">
      <c r="A197593" s="1">
        <v>28570.9</v>
      </c>
    </row>
    <row r="197595">
      <c r="A197595" s="1" t="s">
        <v>61835</v>
      </c>
    </row>
    <row r="197596">
      <c r="A197596" s="13">
        <v>10.0</v>
      </c>
    </row>
    <row r="197598">
      <c r="A197598" s="1" t="s">
        <v>61836</v>
      </c>
    </row>
    <row r="197600">
      <c r="A197600" s="1">
        <v>327.73</v>
      </c>
    </row>
    <row r="197602">
      <c r="A197602" s="1" t="s">
        <v>36268</v>
      </c>
    </row>
    <row r="197604">
      <c r="A197604" s="1" t="s">
        <v>36270</v>
      </c>
    </row>
    <row r="197606">
      <c r="A197606" s="1" t="s">
        <v>36271</v>
      </c>
    </row>
    <row r="197608">
      <c r="A197608" s="1" t="s">
        <v>61837</v>
      </c>
    </row>
    <row r="197610">
      <c r="A197610" s="1" t="s">
        <v>36272</v>
      </c>
    </row>
    <row r="197612">
      <c r="A197612" s="1" t="s">
        <v>61838</v>
      </c>
    </row>
    <row r="197614">
      <c r="A197614" s="1" t="s">
        <v>36274</v>
      </c>
    </row>
    <row r="197616">
      <c r="A197616" s="1" t="s">
        <v>36295</v>
      </c>
    </row>
    <row r="197618">
      <c r="A197618" s="1" t="s">
        <v>36276</v>
      </c>
    </row>
    <row r="197620">
      <c r="A197620" s="1">
        <v>327.73</v>
      </c>
    </row>
    <row r="197622">
      <c r="A197622" s="1" t="s">
        <v>61839</v>
      </c>
    </row>
    <row r="197623">
      <c r="A197623" s="1" t="s">
        <v>61840</v>
      </c>
    </row>
    <row r="197624">
      <c r="A197624" s="1" t="s">
        <v>36261</v>
      </c>
    </row>
    <row r="197625">
      <c r="A197625" s="1" t="s">
        <v>36262</v>
      </c>
    </row>
    <row r="197626">
      <c r="A197626" s="1" t="s">
        <v>61832</v>
      </c>
    </row>
    <row r="197627">
      <c r="A197627" s="1" t="s">
        <v>36264</v>
      </c>
    </row>
    <row r="197628">
      <c r="A197628" s="1" t="s">
        <v>36265</v>
      </c>
    </row>
    <row r="197629">
      <c r="A197629" s="1" t="s">
        <v>61834</v>
      </c>
    </row>
    <row r="197630">
      <c r="A197630" s="1">
        <v>28570.9</v>
      </c>
    </row>
    <row r="197631">
      <c r="A197631" s="1" t="s">
        <v>61835</v>
      </c>
    </row>
    <row r="197632">
      <c r="A197632" s="13">
        <v>10.0</v>
      </c>
    </row>
    <row r="197633">
      <c r="A197633" s="1" t="s">
        <v>61836</v>
      </c>
    </row>
    <row r="197634">
      <c r="A197634" s="1">
        <v>327.73</v>
      </c>
    </row>
    <row r="197635">
      <c r="A197635" s="1" t="s">
        <v>36268</v>
      </c>
    </row>
    <row r="197636">
      <c r="A197636" s="1" t="s">
        <v>36270</v>
      </c>
    </row>
    <row r="197637">
      <c r="A197637" s="1" t="s">
        <v>36271</v>
      </c>
    </row>
    <row r="197638">
      <c r="A197638" s="1" t="s">
        <v>61837</v>
      </c>
    </row>
    <row r="197639">
      <c r="A197639" s="1" t="s">
        <v>36272</v>
      </c>
    </row>
    <row r="197640">
      <c r="A197640" s="1" t="s">
        <v>61838</v>
      </c>
    </row>
    <row r="197641">
      <c r="A197641" s="1" t="s">
        <v>36274</v>
      </c>
    </row>
    <row r="197642">
      <c r="A197642" s="1" t="s">
        <v>36295</v>
      </c>
    </row>
    <row r="197643">
      <c r="A197643" s="1" t="s">
        <v>36276</v>
      </c>
    </row>
    <row r="197644">
      <c r="A197644" s="1">
        <v>327.73</v>
      </c>
    </row>
    <row r="197645">
      <c r="A197645" s="1" t="s">
        <v>61841</v>
      </c>
    </row>
    <row r="197646">
      <c r="A197646" s="1" t="s">
        <v>61842</v>
      </c>
    </row>
    <row r="197648">
      <c r="A197648" s="1" t="s">
        <v>61843</v>
      </c>
    </row>
    <row r="197649">
      <c r="A197649" s="1" t="s">
        <v>61844</v>
      </c>
    </row>
    <row r="197651">
      <c r="A197651" s="1" t="s">
        <v>61845</v>
      </c>
    </row>
    <row r="197653">
      <c r="A197653" s="1" t="s">
        <v>36262</v>
      </c>
    </row>
    <row r="197654">
      <c r="A197654" s="1" t="s">
        <v>61846</v>
      </c>
    </row>
    <row r="197655">
      <c r="A197655" s="1" t="s">
        <v>50633</v>
      </c>
    </row>
    <row r="197657">
      <c r="A197657" s="1" t="s">
        <v>61847</v>
      </c>
    </row>
    <row r="197659">
      <c r="A197659" s="1" t="s">
        <v>61848</v>
      </c>
    </row>
    <row r="197660">
      <c r="A197660" s="1" t="s">
        <v>61415</v>
      </c>
    </row>
    <row r="197662">
      <c r="A197662" s="1" t="s">
        <v>61849</v>
      </c>
    </row>
    <row r="197664">
      <c r="A197664" s="1" t="s">
        <v>36270</v>
      </c>
    </row>
    <row r="197665">
      <c r="A197665" s="1" t="s">
        <v>36293</v>
      </c>
    </row>
    <row r="197667">
      <c r="A197667" s="1" t="s">
        <v>36272</v>
      </c>
    </row>
    <row r="197669">
      <c r="A197669" s="1" t="s">
        <v>36294</v>
      </c>
    </row>
    <row r="197670">
      <c r="A197670" s="1" t="s">
        <v>61850</v>
      </c>
    </row>
    <row r="197672">
      <c r="A197672" s="1" t="s">
        <v>36295</v>
      </c>
    </row>
    <row r="197673">
      <c r="A197673" s="1" t="s">
        <v>36276</v>
      </c>
    </row>
    <row r="197675">
      <c r="A197675" s="1" t="s">
        <v>36296</v>
      </c>
    </row>
    <row r="197676">
      <c r="A197676" s="1" t="s">
        <v>61843</v>
      </c>
    </row>
    <row r="197677">
      <c r="A197677" s="1" t="s">
        <v>61844</v>
      </c>
    </row>
    <row r="197678">
      <c r="A197678" s="1" t="s">
        <v>61845</v>
      </c>
    </row>
    <row r="197679">
      <c r="A197679" s="1" t="s">
        <v>36262</v>
      </c>
    </row>
    <row r="197680">
      <c r="A197680" s="1" t="s">
        <v>61846</v>
      </c>
    </row>
    <row r="197681">
      <c r="A197681" s="1" t="s">
        <v>50633</v>
      </c>
    </row>
    <row r="197682">
      <c r="A197682" s="1" t="s">
        <v>61847</v>
      </c>
    </row>
    <row r="197683">
      <c r="A197683" s="1" t="s">
        <v>61848</v>
      </c>
    </row>
    <row r="197684">
      <c r="A197684" s="1" t="s">
        <v>61415</v>
      </c>
    </row>
    <row r="197685">
      <c r="A197685" s="1" t="s">
        <v>61849</v>
      </c>
    </row>
    <row r="197686">
      <c r="A197686" s="1" t="s">
        <v>36270</v>
      </c>
    </row>
    <row r="197687">
      <c r="A197687" s="1" t="s">
        <v>36293</v>
      </c>
    </row>
    <row r="197688">
      <c r="A197688" s="1" t="s">
        <v>36272</v>
      </c>
    </row>
    <row r="197689">
      <c r="A197689" s="1" t="s">
        <v>36294</v>
      </c>
    </row>
    <row r="197690">
      <c r="A197690" s="1" t="s">
        <v>61850</v>
      </c>
    </row>
    <row r="197691">
      <c r="A197691" s="1" t="s">
        <v>36295</v>
      </c>
    </row>
    <row r="197692">
      <c r="A197692" s="1" t="s">
        <v>61851</v>
      </c>
    </row>
    <row r="197693">
      <c r="A197693" s="1" t="s">
        <v>61852</v>
      </c>
    </row>
    <row r="197694">
      <c r="A197694" s="1" t="s">
        <v>22041</v>
      </c>
    </row>
    <row r="197695">
      <c r="A197695" s="1" t="s">
        <v>61853</v>
      </c>
    </row>
    <row r="197696">
      <c r="A197696" s="1" t="s">
        <v>61854</v>
      </c>
    </row>
    <row r="197697">
      <c r="A197697" s="1" t="s">
        <v>61855</v>
      </c>
    </row>
    <row r="197698">
      <c r="A197698" s="1" t="s">
        <v>61856</v>
      </c>
    </row>
    <row r="197699">
      <c r="A197699" s="1" t="s">
        <v>61857</v>
      </c>
    </row>
    <row r="197700">
      <c r="A197700" s="1" t="s">
        <v>61858</v>
      </c>
    </row>
    <row r="197701">
      <c r="A197701" s="1" t="s">
        <v>61859</v>
      </c>
    </row>
    <row r="197702">
      <c r="A197702" s="1" t="s">
        <v>45058</v>
      </c>
    </row>
    <row r="197703">
      <c r="A197703" s="1" t="s">
        <v>61860</v>
      </c>
    </row>
    <row r="197704">
      <c r="A197704" s="1" t="s">
        <v>61861</v>
      </c>
    </row>
    <row r="197705">
      <c r="A197705" s="1" t="s">
        <v>61862</v>
      </c>
    </row>
    <row r="197706">
      <c r="A197706" s="1" t="s">
        <v>61863</v>
      </c>
    </row>
    <row r="197707">
      <c r="A197707" s="1" t="s">
        <v>61864</v>
      </c>
    </row>
    <row r="197708">
      <c r="A197708" s="1" t="s">
        <v>61865</v>
      </c>
    </row>
    <row r="197709">
      <c r="A197709" s="1" t="s">
        <v>61853</v>
      </c>
    </row>
    <row r="197710">
      <c r="A197710" s="1" t="s">
        <v>61854</v>
      </c>
    </row>
    <row r="197711">
      <c r="A197711" s="1" t="s">
        <v>61855</v>
      </c>
    </row>
    <row r="197712">
      <c r="A197712" s="1" t="s">
        <v>61856</v>
      </c>
    </row>
    <row r="197713">
      <c r="A197713" s="1" t="s">
        <v>61857</v>
      </c>
    </row>
    <row r="197714">
      <c r="A197714" s="1" t="s">
        <v>61858</v>
      </c>
    </row>
    <row r="197715">
      <c r="A197715" s="1" t="s">
        <v>61859</v>
      </c>
    </row>
    <row r="197716">
      <c r="A197716" s="1" t="s">
        <v>45058</v>
      </c>
    </row>
    <row r="197717">
      <c r="A197717" s="1" t="s">
        <v>61860</v>
      </c>
    </row>
    <row r="197718">
      <c r="A197718" s="1" t="s">
        <v>61861</v>
      </c>
    </row>
    <row r="197719">
      <c r="A197719" s="1" t="s">
        <v>61862</v>
      </c>
    </row>
    <row r="197720">
      <c r="A197720" s="1" t="s">
        <v>61863</v>
      </c>
    </row>
    <row r="197721">
      <c r="A197721" s="1" t="s">
        <v>61866</v>
      </c>
    </row>
    <row r="197722">
      <c r="A197722" s="1" t="s">
        <v>61867</v>
      </c>
    </row>
    <row r="197723">
      <c r="A197723" s="1" t="s">
        <v>322</v>
      </c>
    </row>
    <row r="197725">
      <c r="A197725" s="1" t="s">
        <v>27004</v>
      </c>
    </row>
    <row r="197726">
      <c r="A197726" s="1" t="s">
        <v>27005</v>
      </c>
    </row>
    <row r="197727">
      <c r="A197727" s="1" t="s">
        <v>1069</v>
      </c>
    </row>
    <row r="197729">
      <c r="A197729" s="1" t="s">
        <v>14080</v>
      </c>
    </row>
    <row r="197731">
      <c r="A197731" s="1" t="s">
        <v>27006</v>
      </c>
    </row>
    <row r="197733">
      <c r="A197733" s="1" t="s">
        <v>27007</v>
      </c>
    </row>
    <row r="197735">
      <c r="A197735" s="1" t="s">
        <v>10244</v>
      </c>
    </row>
    <row r="197736">
      <c r="A197736" s="1" t="s">
        <v>10245</v>
      </c>
    </row>
    <row r="197737">
      <c r="A197737" s="1" t="s">
        <v>10246</v>
      </c>
    </row>
    <row r="197739">
      <c r="A197739" s="1" t="s">
        <v>10247</v>
      </c>
    </row>
    <row r="197741">
      <c r="A197741" s="1" t="s">
        <v>7639</v>
      </c>
    </row>
    <row r="197743">
      <c r="A197743" s="13">
        <v>1500.0</v>
      </c>
    </row>
    <row r="197745">
      <c r="A197745" s="1" t="s">
        <v>27008</v>
      </c>
    </row>
    <row r="197747">
      <c r="A197747" s="1" t="s">
        <v>15701</v>
      </c>
    </row>
    <row r="197749">
      <c r="A197749" s="1" t="s">
        <v>27009</v>
      </c>
    </row>
    <row r="197750">
      <c r="A197750" s="1" t="s">
        <v>27010</v>
      </c>
    </row>
    <row r="197751">
      <c r="A197751" s="1" t="s">
        <v>10249</v>
      </c>
    </row>
    <row r="197752">
      <c r="A197752" s="1" t="s">
        <v>27011</v>
      </c>
    </row>
    <row r="197753">
      <c r="A197753" s="1" t="s">
        <v>27012</v>
      </c>
    </row>
    <row r="197754">
      <c r="A197754" s="1" t="s">
        <v>27013</v>
      </c>
    </row>
    <row r="197756">
      <c r="A197756" s="3" t="str">
        <f>] Message (optional)</f>
        <v>#ERROR!</v>
      </c>
    </row>
    <row r="197758">
      <c r="A197758" s="1" t="s">
        <v>27014</v>
      </c>
    </row>
    <row r="197759">
      <c r="A197759" s="1" t="s">
        <v>27004</v>
      </c>
    </row>
    <row r="197760">
      <c r="A197760" s="1" t="s">
        <v>27005</v>
      </c>
    </row>
    <row r="197761">
      <c r="A197761" s="1" t="s">
        <v>27007</v>
      </c>
    </row>
    <row r="197762">
      <c r="A197762" s="1" t="s">
        <v>10244</v>
      </c>
    </row>
    <row r="197763">
      <c r="A197763" s="1" t="s">
        <v>10245</v>
      </c>
    </row>
    <row r="197764">
      <c r="A197764" s="1" t="s">
        <v>10246</v>
      </c>
    </row>
    <row r="197765">
      <c r="A197765" s="1" t="s">
        <v>10247</v>
      </c>
    </row>
    <row r="197766">
      <c r="A197766" s="1" t="s">
        <v>7639</v>
      </c>
    </row>
    <row r="197767">
      <c r="A197767" s="13">
        <v>1500.0</v>
      </c>
    </row>
    <row r="197768">
      <c r="A197768" s="1" t="s">
        <v>27008</v>
      </c>
    </row>
    <row r="197769">
      <c r="A197769" s="1" t="s">
        <v>27009</v>
      </c>
    </row>
    <row r="197770">
      <c r="A197770" s="1" t="s">
        <v>27010</v>
      </c>
    </row>
    <row r="197771">
      <c r="A197771" s="1" t="s">
        <v>10249</v>
      </c>
    </row>
    <row r="197772">
      <c r="A197772" s="1" t="s">
        <v>27011</v>
      </c>
    </row>
    <row r="197773">
      <c r="A197773" s="1" t="s">
        <v>27012</v>
      </c>
    </row>
    <row r="197774">
      <c r="A197774" s="1" t="s">
        <v>27013</v>
      </c>
    </row>
    <row r="197775">
      <c r="A197775" s="3" t="str">
        <f>] Message (optional)",434,True,True,2025-10-25 00:14:30,2.0_enhanced</f>
        <v>#ERROR!</v>
      </c>
    </row>
    <row r="197776">
      <c r="A197776" s="1" t="s">
        <v>61868</v>
      </c>
    </row>
    <row r="197777">
      <c r="A197777" s="1" t="s">
        <v>61869</v>
      </c>
    </row>
    <row r="197778">
      <c r="A197778" s="1" t="s">
        <v>61870</v>
      </c>
    </row>
    <row r="197779">
      <c r="A197779" s="1" t="s">
        <v>61871</v>
      </c>
    </row>
    <row r="197780">
      <c r="A197780" s="3" t="str">
        <f>","1g AY, ‘Al &lt;i GAS a oF BS ENS = ae Th Ses Ae 2 fh PAS the. BB : ee yO BCI Sed VA A nat BT * oa we eee IN (a):</f>
        <v>#ERROR!</v>
      </c>
    </row>
    <row r="197781">
      <c r="A197781" s="1" t="s">
        <v>61869</v>
      </c>
    </row>
    <row r="197782">
      <c r="A197782" s="1" t="s">
        <v>61870</v>
      </c>
    </row>
    <row r="197783">
      <c r="A197783" s="1" t="s">
        <v>61872</v>
      </c>
    </row>
    <row r="197784">
      <c r="A197784" s="1" t="s">
        <v>61873</v>
      </c>
    </row>
    <row r="197785">
      <c r="A197785" s="1" t="s">
        <v>28590</v>
      </c>
    </row>
    <row r="197786">
      <c r="A197786" s="1" t="s">
        <v>28591</v>
      </c>
    </row>
    <row r="197788">
      <c r="A197788" s="1" t="s">
        <v>26271</v>
      </c>
    </row>
    <row r="197789">
      <c r="A197789" s="1" t="s">
        <v>26272</v>
      </c>
    </row>
    <row r="197790">
      <c r="A197790" s="1" t="s">
        <v>26273</v>
      </c>
    </row>
    <row r="197791">
      <c r="A197791" s="1" t="s">
        <v>26274</v>
      </c>
    </row>
    <row r="197793">
      <c r="A197793" s="1" t="s">
        <v>26275</v>
      </c>
    </row>
    <row r="197795">
      <c r="A197795" s="3" t="str">
        <f>+ EMMA RYAN</f>
        <v>#ERROR!</v>
      </c>
    </row>
    <row r="197796">
      <c r="A197796" s="1" t="s">
        <v>27018</v>
      </c>
    </row>
    <row r="197797">
      <c r="A197797" s="1" t="s">
        <v>30413</v>
      </c>
    </row>
    <row r="197798">
      <c r="A197798" s="1" t="s">
        <v>30414</v>
      </c>
    </row>
    <row r="197799">
      <c r="A197799" s="1" t="s">
        <v>27021</v>
      </c>
    </row>
    <row r="197800">
      <c r="A197800" s="1" t="s">
        <v>27022</v>
      </c>
    </row>
    <row r="197801">
      <c r="A197801" s="1" t="s">
        <v>26281</v>
      </c>
    </row>
    <row r="197802">
      <c r="A197802" s="1" t="s">
        <v>27023</v>
      </c>
    </row>
    <row r="197803">
      <c r="A197803" s="1" t="s">
        <v>27024</v>
      </c>
    </row>
    <row r="197804">
      <c r="A197804" s="1" t="s">
        <v>30415</v>
      </c>
    </row>
    <row r="197805">
      <c r="A197805" s="1" t="s">
        <v>26285</v>
      </c>
    </row>
    <row r="197807">
      <c r="A197807" s="1" t="s">
        <v>26286</v>
      </c>
    </row>
    <row r="197808">
      <c r="A197808" s="1" t="s">
        <v>26287</v>
      </c>
    </row>
    <row r="197810">
      <c r="A197810" s="1" t="s">
        <v>26288</v>
      </c>
    </row>
    <row r="197811">
      <c r="A197811" s="1" t="s">
        <v>26289</v>
      </c>
    </row>
    <row r="197812">
      <c r="A197812" s="1" t="s">
        <v>26290</v>
      </c>
    </row>
    <row r="197814">
      <c r="A197814" s="1" t="s">
        <v>26291</v>
      </c>
    </row>
    <row r="197816">
      <c r="A197816" s="1" t="s">
        <v>26292</v>
      </c>
    </row>
    <row r="197817">
      <c r="A197817" s="1" t="s">
        <v>26293</v>
      </c>
    </row>
    <row r="197818">
      <c r="A197818" s="1" t="s">
        <v>26294</v>
      </c>
    </row>
    <row r="197820">
      <c r="A197820" s="1" t="s">
        <v>26295</v>
      </c>
    </row>
    <row r="197822">
      <c r="A197822" s="1" t="s">
        <v>26296</v>
      </c>
    </row>
    <row r="197823">
      <c r="A197823" s="1" t="s">
        <v>26297</v>
      </c>
    </row>
    <row r="197824">
      <c r="A197824" s="1" t="s">
        <v>26298</v>
      </c>
    </row>
    <row r="197826">
      <c r="A197826" s="1" t="s">
        <v>27026</v>
      </c>
    </row>
    <row r="197827">
      <c r="A197827" s="1" t="s">
        <v>26300</v>
      </c>
    </row>
    <row r="197828">
      <c r="A197828" s="1" t="s">
        <v>26301</v>
      </c>
    </row>
    <row r="197830">
      <c r="A197830" s="1" t="s">
        <v>27027</v>
      </c>
    </row>
    <row r="197832">
      <c r="A197832" s="1" t="s">
        <v>27028</v>
      </c>
    </row>
    <row r="197833">
      <c r="A197833" s="1" t="s">
        <v>26304</v>
      </c>
    </row>
    <row r="197835">
      <c r="A197835" s="1" t="s">
        <v>27029</v>
      </c>
    </row>
    <row r="197836">
      <c r="A197836" s="1" t="s">
        <v>26306</v>
      </c>
    </row>
    <row r="197838">
      <c r="A197838" s="1" t="s">
        <v>27030</v>
      </c>
    </row>
    <row r="197839">
      <c r="A197839" s="1" t="s">
        <v>26308</v>
      </c>
    </row>
    <row r="197840">
      <c r="A197840" s="1" t="s">
        <v>26309</v>
      </c>
    </row>
    <row r="197842">
      <c r="A197842" s="1" t="s">
        <v>27031</v>
      </c>
    </row>
    <row r="197843">
      <c r="A197843" s="1" t="s">
        <v>27035</v>
      </c>
    </row>
    <row r="197845">
      <c r="A197845" s="1" t="s">
        <v>30416</v>
      </c>
    </row>
    <row r="197846">
      <c r="A197846" s="1" t="s">
        <v>30417</v>
      </c>
    </row>
    <row r="197848">
      <c r="A197848" s="1" t="s">
        <v>28598</v>
      </c>
    </row>
    <row r="197850">
      <c r="A197850" s="1" t="s">
        <v>61874</v>
      </c>
    </row>
    <row r="197851">
      <c r="A197851" s="1" t="s">
        <v>28590</v>
      </c>
    </row>
    <row r="197852">
      <c r="A197852" s="1" t="s">
        <v>28591</v>
      </c>
    </row>
    <row r="197853">
      <c r="A197853" s="1" t="s">
        <v>26271</v>
      </c>
    </row>
    <row r="197854">
      <c r="A197854" s="1" t="s">
        <v>26272</v>
      </c>
    </row>
    <row r="197855">
      <c r="A197855" s="1" t="s">
        <v>26273</v>
      </c>
    </row>
    <row r="197856">
      <c r="A197856" s="1" t="s">
        <v>26274</v>
      </c>
    </row>
    <row r="197857">
      <c r="A197857" s="1" t="s">
        <v>26275</v>
      </c>
    </row>
    <row r="197858">
      <c r="A197858" s="3" t="str">
        <f>+ EMMA RYAN</f>
        <v>#ERROR!</v>
      </c>
    </row>
    <row r="197859">
      <c r="A197859" s="1" t="s">
        <v>27018</v>
      </c>
    </row>
    <row r="197860">
      <c r="A197860" s="1" t="s">
        <v>30413</v>
      </c>
    </row>
    <row r="197861">
      <c r="A197861" s="1" t="s">
        <v>30414</v>
      </c>
    </row>
    <row r="197862">
      <c r="A197862" s="1" t="s">
        <v>27021</v>
      </c>
    </row>
    <row r="197863">
      <c r="A197863" s="1" t="s">
        <v>27022</v>
      </c>
    </row>
    <row r="197864">
      <c r="A197864" s="1" t="s">
        <v>26281</v>
      </c>
    </row>
    <row r="197865">
      <c r="A197865" s="1" t="s">
        <v>27023</v>
      </c>
    </row>
    <row r="197866">
      <c r="A197866" s="1" t="s">
        <v>27024</v>
      </c>
    </row>
    <row r="197867">
      <c r="A197867" s="1" t="s">
        <v>30415</v>
      </c>
    </row>
    <row r="197868">
      <c r="A197868" s="1" t="s">
        <v>26285</v>
      </c>
    </row>
    <row r="197869">
      <c r="A197869" s="1" t="s">
        <v>26286</v>
      </c>
    </row>
    <row r="197870">
      <c r="A197870" s="1" t="s">
        <v>26287</v>
      </c>
    </row>
    <row r="197871">
      <c r="A197871" s="1" t="s">
        <v>26288</v>
      </c>
    </row>
    <row r="197872">
      <c r="A197872" s="1" t="s">
        <v>26289</v>
      </c>
    </row>
    <row r="197873">
      <c r="A197873" s="1" t="s">
        <v>26290</v>
      </c>
    </row>
    <row r="197874">
      <c r="A197874" s="1" t="s">
        <v>26291</v>
      </c>
    </row>
    <row r="197875">
      <c r="A197875" s="1" t="s">
        <v>26292</v>
      </c>
    </row>
    <row r="197876">
      <c r="A197876" s="1" t="s">
        <v>26293</v>
      </c>
    </row>
    <row r="197877">
      <c r="A197877" s="1" t="s">
        <v>26294</v>
      </c>
    </row>
    <row r="197878">
      <c r="A197878" s="1" t="s">
        <v>26295</v>
      </c>
    </row>
    <row r="197879">
      <c r="A197879" s="1" t="s">
        <v>26296</v>
      </c>
    </row>
    <row r="197880">
      <c r="A197880" s="1" t="s">
        <v>26297</v>
      </c>
    </row>
    <row r="197881">
      <c r="A197881" s="1" t="s">
        <v>26298</v>
      </c>
    </row>
    <row r="197882">
      <c r="A197882" s="1" t="s">
        <v>27026</v>
      </c>
    </row>
    <row r="197883">
      <c r="A197883" s="1" t="s">
        <v>26300</v>
      </c>
    </row>
    <row r="197884">
      <c r="A197884" s="1" t="s">
        <v>26301</v>
      </c>
    </row>
    <row r="197885">
      <c r="A197885" s="1" t="s">
        <v>27027</v>
      </c>
    </row>
    <row r="197886">
      <c r="A197886" s="1" t="s">
        <v>27028</v>
      </c>
    </row>
    <row r="197887">
      <c r="A197887" s="1" t="s">
        <v>26304</v>
      </c>
    </row>
    <row r="197888">
      <c r="A197888" s="1" t="s">
        <v>27029</v>
      </c>
    </row>
    <row r="197889">
      <c r="A197889" s="1" t="s">
        <v>26306</v>
      </c>
    </row>
    <row r="197890">
      <c r="A197890" s="1" t="s">
        <v>27030</v>
      </c>
    </row>
    <row r="197891">
      <c r="A197891" s="1" t="s">
        <v>26308</v>
      </c>
    </row>
    <row r="197892">
      <c r="A197892" s="1" t="s">
        <v>26309</v>
      </c>
    </row>
    <row r="197893">
      <c r="A197893" s="1" t="s">
        <v>27031</v>
      </c>
    </row>
    <row r="197894">
      <c r="A197894" s="1" t="s">
        <v>27035</v>
      </c>
    </row>
    <row r="197895">
      <c r="A197895" s="1" t="s">
        <v>30416</v>
      </c>
    </row>
    <row r="197896">
      <c r="A197896" s="1" t="s">
        <v>30417</v>
      </c>
    </row>
    <row r="197897">
      <c r="A197897" s="1" t="s">
        <v>61875</v>
      </c>
    </row>
    <row r="197898">
      <c r="A197898" s="1" t="s">
        <v>61876</v>
      </c>
    </row>
    <row r="197899">
      <c r="A197899" s="1" t="s">
        <v>28590</v>
      </c>
    </row>
    <row r="197900">
      <c r="A197900" s="1" t="s">
        <v>28591</v>
      </c>
    </row>
    <row r="197902">
      <c r="A197902" s="1" t="s">
        <v>61877</v>
      </c>
    </row>
    <row r="197903">
      <c r="A197903" s="1" t="s">
        <v>27037</v>
      </c>
    </row>
    <row r="197905">
      <c r="A197905" s="1" t="s">
        <v>26321</v>
      </c>
    </row>
    <row r="197907">
      <c r="A197907" s="1" t="s">
        <v>26322</v>
      </c>
    </row>
    <row r="197908">
      <c r="A197908" s="1" t="s">
        <v>26323</v>
      </c>
    </row>
    <row r="197909">
      <c r="A197909" s="1" t="s">
        <v>26324</v>
      </c>
    </row>
    <row r="197911">
      <c r="A197911" s="1" t="s">
        <v>28593</v>
      </c>
    </row>
    <row r="197912">
      <c r="A197912" s="1" t="s">
        <v>28594</v>
      </c>
    </row>
    <row r="197913">
      <c r="A197913" s="1" t="s">
        <v>27042</v>
      </c>
    </row>
    <row r="197914">
      <c r="A197914" s="1" t="s">
        <v>28595</v>
      </c>
    </row>
    <row r="197915">
      <c r="A197915" s="1" t="s">
        <v>27044</v>
      </c>
    </row>
    <row r="197916">
      <c r="A197916" s="1" t="s">
        <v>27045</v>
      </c>
    </row>
    <row r="197917">
      <c r="A197917" s="1" t="s">
        <v>28596</v>
      </c>
    </row>
    <row r="197918">
      <c r="A197918" s="1" t="s">
        <v>27047</v>
      </c>
    </row>
    <row r="197919">
      <c r="A197919" s="1" t="s">
        <v>27048</v>
      </c>
    </row>
    <row r="197921">
      <c r="A197921" s="1" t="s">
        <v>27049</v>
      </c>
    </row>
    <row r="197922">
      <c r="A197922" s="1" t="s">
        <v>27050</v>
      </c>
    </row>
    <row r="197923">
      <c r="A197923" s="1" t="s">
        <v>26336</v>
      </c>
    </row>
    <row r="197924">
      <c r="A197924" s="1" t="s">
        <v>26337</v>
      </c>
    </row>
    <row r="197926">
      <c r="A197926" s="1" t="s">
        <v>26338</v>
      </c>
    </row>
    <row r="197927">
      <c r="A197927" s="1" t="s">
        <v>26339</v>
      </c>
    </row>
    <row r="197929">
      <c r="A197929" s="1" t="s">
        <v>28597</v>
      </c>
    </row>
    <row r="197931">
      <c r="A197931" s="1" t="s">
        <v>26341</v>
      </c>
    </row>
    <row r="197932">
      <c r="A197932" s="1" t="s">
        <v>26342</v>
      </c>
    </row>
    <row r="197934">
      <c r="A197934" s="1" t="s">
        <v>26343</v>
      </c>
    </row>
    <row r="197935">
      <c r="A197935" s="1" t="s">
        <v>26344</v>
      </c>
    </row>
    <row r="197937">
      <c r="A197937" s="1" t="s">
        <v>28598</v>
      </c>
    </row>
    <row r="197939">
      <c r="A197939" s="1" t="s">
        <v>61878</v>
      </c>
    </row>
    <row r="197940">
      <c r="A197940" s="1" t="s">
        <v>28590</v>
      </c>
    </row>
    <row r="197941">
      <c r="A197941" s="1" t="s">
        <v>28591</v>
      </c>
    </row>
    <row r="197942">
      <c r="A197942" s="1" t="s">
        <v>61877</v>
      </c>
    </row>
    <row r="197943">
      <c r="A197943" s="1" t="s">
        <v>26321</v>
      </c>
    </row>
    <row r="197944">
      <c r="A197944" s="1" t="s">
        <v>26322</v>
      </c>
    </row>
    <row r="197945">
      <c r="A197945" s="1" t="s">
        <v>26323</v>
      </c>
    </row>
    <row r="197946">
      <c r="A197946" s="1" t="s">
        <v>26324</v>
      </c>
    </row>
    <row r="197947">
      <c r="A197947" s="1" t="s">
        <v>28593</v>
      </c>
    </row>
    <row r="197948">
      <c r="A197948" s="1" t="s">
        <v>28594</v>
      </c>
    </row>
    <row r="197949">
      <c r="A197949" s="1" t="s">
        <v>27042</v>
      </c>
    </row>
    <row r="197950">
      <c r="A197950" s="1" t="s">
        <v>28595</v>
      </c>
    </row>
    <row r="197951">
      <c r="A197951" s="1" t="s">
        <v>27044</v>
      </c>
    </row>
    <row r="197952">
      <c r="A197952" s="1" t="s">
        <v>27045</v>
      </c>
    </row>
    <row r="197953">
      <c r="A197953" s="1" t="s">
        <v>28596</v>
      </c>
    </row>
    <row r="197954">
      <c r="A197954" s="1" t="s">
        <v>27047</v>
      </c>
    </row>
    <row r="197955">
      <c r="A197955" s="1" t="s">
        <v>27048</v>
      </c>
    </row>
    <row r="197956">
      <c r="A197956" s="1" t="s">
        <v>27049</v>
      </c>
    </row>
    <row r="197957">
      <c r="A197957" s="1" t="s">
        <v>27050</v>
      </c>
    </row>
    <row r="197958">
      <c r="A197958" s="1" t="s">
        <v>26336</v>
      </c>
    </row>
    <row r="197959">
      <c r="A197959" s="1" t="s">
        <v>26337</v>
      </c>
    </row>
    <row r="197960">
      <c r="A197960" s="1" t="s">
        <v>26338</v>
      </c>
    </row>
    <row r="197961">
      <c r="A197961" s="1" t="s">
        <v>26339</v>
      </c>
    </row>
    <row r="197962">
      <c r="A197962" s="1" t="s">
        <v>28597</v>
      </c>
    </row>
    <row r="197963">
      <c r="A197963" s="1" t="s">
        <v>26341</v>
      </c>
    </row>
    <row r="197964">
      <c r="A197964" s="1" t="s">
        <v>26342</v>
      </c>
    </row>
    <row r="197965">
      <c r="A197965" s="1" t="s">
        <v>26343</v>
      </c>
    </row>
    <row r="197966">
      <c r="A197966" s="1" t="s">
        <v>26344</v>
      </c>
    </row>
    <row r="197967">
      <c r="A197967" s="1" t="s">
        <v>61879</v>
      </c>
    </row>
    <row r="197968">
      <c r="A197968" s="1" t="s">
        <v>61880</v>
      </c>
    </row>
    <row r="197970">
      <c r="A197970" s="1" t="s">
        <v>61881</v>
      </c>
    </row>
    <row r="197972">
      <c r="A197972" s="1" t="s">
        <v>61882</v>
      </c>
    </row>
    <row r="197973">
      <c r="A197973" s="1" t="s">
        <v>61883</v>
      </c>
    </row>
    <row r="197975">
      <c r="A197975" s="1" t="s">
        <v>28605</v>
      </c>
    </row>
    <row r="197976">
      <c r="A197976" s="1" t="s">
        <v>27058</v>
      </c>
    </row>
    <row r="197977">
      <c r="A197977" s="1" t="s">
        <v>61884</v>
      </c>
    </row>
    <row r="197978">
      <c r="A197978" s="1" t="s">
        <v>27060</v>
      </c>
    </row>
    <row r="197979">
      <c r="A197979" s="1" t="s">
        <v>28607</v>
      </c>
    </row>
    <row r="197980">
      <c r="A197980" s="1" t="s">
        <v>27062</v>
      </c>
    </row>
    <row r="197981">
      <c r="A197981" s="1" t="s">
        <v>27063</v>
      </c>
    </row>
    <row r="197982">
      <c r="A197982" s="1" t="s">
        <v>27064</v>
      </c>
    </row>
    <row r="197983">
      <c r="A197983" s="1" t="s">
        <v>28608</v>
      </c>
    </row>
    <row r="197984">
      <c r="A197984" s="1" t="s">
        <v>27066</v>
      </c>
    </row>
    <row r="197985">
      <c r="A197985" s="1" t="s">
        <v>28609</v>
      </c>
    </row>
    <row r="197986">
      <c r="A197986" s="1" t="s">
        <v>27068</v>
      </c>
    </row>
    <row r="197987">
      <c r="A197987" s="1" t="s">
        <v>61885</v>
      </c>
    </row>
    <row r="197988">
      <c r="A197988" s="1" t="s">
        <v>28611</v>
      </c>
    </row>
    <row r="197990">
      <c r="A197990" s="1" t="s">
        <v>27071</v>
      </c>
    </row>
    <row r="197991">
      <c r="A197991" s="1" t="s">
        <v>61886</v>
      </c>
    </row>
    <row r="197993">
      <c r="A197993" s="1" t="s">
        <v>27073</v>
      </c>
    </row>
    <row r="197994">
      <c r="A197994" s="1" t="s">
        <v>27074</v>
      </c>
    </row>
    <row r="197996">
      <c r="A197996" s="1" t="s">
        <v>27075</v>
      </c>
    </row>
    <row r="197997">
      <c r="A197997" s="1" t="s">
        <v>27076</v>
      </c>
    </row>
    <row r="197998">
      <c r="A197998" s="1" t="s">
        <v>27077</v>
      </c>
    </row>
    <row r="197999">
      <c r="A197999" s="1" t="s">
        <v>27078</v>
      </c>
    </row>
    <row r="198001">
      <c r="A198001" s="1" t="s">
        <v>27079</v>
      </c>
    </row>
    <row r="198002">
      <c r="A198002" s="1" t="s">
        <v>27080</v>
      </c>
    </row>
    <row r="198004">
      <c r="A198004" s="1" t="s">
        <v>27081</v>
      </c>
    </row>
    <row r="198005">
      <c r="A198005" s="1" t="s">
        <v>27082</v>
      </c>
    </row>
    <row r="198007">
      <c r="A198007" s="1" t="s">
        <v>27083</v>
      </c>
    </row>
    <row r="198009">
      <c r="A198009" s="1" t="s">
        <v>61887</v>
      </c>
    </row>
    <row r="198010">
      <c r="A198010" s="1" t="s">
        <v>27085</v>
      </c>
    </row>
    <row r="198012">
      <c r="A198012" s="1" t="s">
        <v>61888</v>
      </c>
    </row>
    <row r="198013">
      <c r="A198013" s="1" t="s">
        <v>61889</v>
      </c>
    </row>
    <row r="198015">
      <c r="A198015" s="1" t="s">
        <v>61890</v>
      </c>
    </row>
    <row r="198016">
      <c r="A198016" s="1" t="s">
        <v>61891</v>
      </c>
    </row>
    <row r="198018">
      <c r="A198018" s="1" t="s">
        <v>61892</v>
      </c>
    </row>
    <row r="198020">
      <c r="A198020" s="1" t="s">
        <v>61893</v>
      </c>
    </row>
    <row r="198021">
      <c r="A198021" s="1" t="s">
        <v>27092</v>
      </c>
    </row>
    <row r="198023">
      <c r="A198023" s="1" t="s">
        <v>27093</v>
      </c>
    </row>
    <row r="198025">
      <c r="A198025" s="1" t="s">
        <v>28598</v>
      </c>
    </row>
    <row r="198027">
      <c r="A198027" s="1" t="s">
        <v>61894</v>
      </c>
    </row>
    <row r="198028">
      <c r="A198028" s="1" t="s">
        <v>61882</v>
      </c>
    </row>
    <row r="198029">
      <c r="A198029" s="1" t="s">
        <v>61883</v>
      </c>
    </row>
    <row r="198030">
      <c r="A198030" s="1" t="s">
        <v>28605</v>
      </c>
    </row>
    <row r="198031">
      <c r="A198031" s="1" t="s">
        <v>27058</v>
      </c>
    </row>
    <row r="198032">
      <c r="A198032" s="1" t="s">
        <v>61884</v>
      </c>
    </row>
    <row r="198033">
      <c r="A198033" s="1" t="s">
        <v>27060</v>
      </c>
    </row>
    <row r="198034">
      <c r="A198034" s="1" t="s">
        <v>28607</v>
      </c>
    </row>
    <row r="198035">
      <c r="A198035" s="1" t="s">
        <v>27062</v>
      </c>
    </row>
    <row r="198036">
      <c r="A198036" s="1" t="s">
        <v>27063</v>
      </c>
    </row>
    <row r="198037">
      <c r="A198037" s="1" t="s">
        <v>27064</v>
      </c>
    </row>
    <row r="198038">
      <c r="A198038" s="1" t="s">
        <v>28608</v>
      </c>
    </row>
    <row r="198039">
      <c r="A198039" s="1" t="s">
        <v>27066</v>
      </c>
    </row>
    <row r="198040">
      <c r="A198040" s="1" t="s">
        <v>28609</v>
      </c>
    </row>
    <row r="198041">
      <c r="A198041" s="1" t="s">
        <v>27068</v>
      </c>
    </row>
    <row r="198042">
      <c r="A198042" s="1" t="s">
        <v>61885</v>
      </c>
    </row>
    <row r="198043">
      <c r="A198043" s="1" t="s">
        <v>28611</v>
      </c>
    </row>
    <row r="198044">
      <c r="A198044" s="1" t="s">
        <v>27071</v>
      </c>
    </row>
    <row r="198045">
      <c r="A198045" s="1" t="s">
        <v>61886</v>
      </c>
    </row>
    <row r="198046">
      <c r="A198046" s="1" t="s">
        <v>27073</v>
      </c>
    </row>
    <row r="198047">
      <c r="A198047" s="1" t="s">
        <v>27074</v>
      </c>
    </row>
    <row r="198048">
      <c r="A198048" s="1" t="s">
        <v>27075</v>
      </c>
    </row>
    <row r="198049">
      <c r="A198049" s="1" t="s">
        <v>27076</v>
      </c>
    </row>
    <row r="198050">
      <c r="A198050" s="1" t="s">
        <v>27077</v>
      </c>
    </row>
    <row r="198051">
      <c r="A198051" s="1" t="s">
        <v>27078</v>
      </c>
    </row>
    <row r="198052">
      <c r="A198052" s="1" t="s">
        <v>27080</v>
      </c>
    </row>
    <row r="198053">
      <c r="A198053" s="1" t="s">
        <v>27081</v>
      </c>
    </row>
    <row r="198054">
      <c r="A198054" s="1" t="s">
        <v>27082</v>
      </c>
    </row>
    <row r="198055">
      <c r="A198055" s="1" t="s">
        <v>27083</v>
      </c>
    </row>
    <row r="198056">
      <c r="A198056" s="1" t="s">
        <v>61887</v>
      </c>
    </row>
    <row r="198057">
      <c r="A198057" s="1" t="s">
        <v>27085</v>
      </c>
    </row>
    <row r="198058">
      <c r="A198058" s="1" t="s">
        <v>61888</v>
      </c>
    </row>
    <row r="198059">
      <c r="A198059" s="1" t="s">
        <v>61889</v>
      </c>
    </row>
    <row r="198060">
      <c r="A198060" s="1" t="s">
        <v>61890</v>
      </c>
    </row>
    <row r="198061">
      <c r="A198061" s="1" t="s">
        <v>61891</v>
      </c>
    </row>
    <row r="198062">
      <c r="A198062" s="1" t="s">
        <v>61892</v>
      </c>
    </row>
    <row r="198063">
      <c r="A198063" s="1" t="s">
        <v>61893</v>
      </c>
    </row>
    <row r="198064">
      <c r="A198064" s="1" t="s">
        <v>27092</v>
      </c>
    </row>
    <row r="198065">
      <c r="A198065" s="1" t="s">
        <v>27093</v>
      </c>
    </row>
    <row r="198066">
      <c r="A198066" s="1" t="s">
        <v>61895</v>
      </c>
    </row>
    <row r="198067">
      <c r="A198067" s="1" t="s">
        <v>61896</v>
      </c>
    </row>
    <row r="198068">
      <c r="A198068" s="1" t="s">
        <v>27097</v>
      </c>
    </row>
    <row r="198070">
      <c r="A198070" s="3" t="str">
        <f>) eames C8)</f>
        <v>#ERROR!</v>
      </c>
    </row>
    <row r="198072">
      <c r="A198072" s="1" t="s">
        <v>27098</v>
      </c>
    </row>
    <row r="198073">
      <c r="A198073" s="1" t="s">
        <v>27099</v>
      </c>
    </row>
    <row r="198074">
      <c r="A198074" s="1" t="s">
        <v>27100</v>
      </c>
    </row>
    <row r="198075">
      <c r="A198075" s="1" t="s">
        <v>27101</v>
      </c>
    </row>
    <row r="198076">
      <c r="A198076" s="1" t="s">
        <v>27102</v>
      </c>
    </row>
    <row r="198078">
      <c r="A198078" s="1" t="s">
        <v>27103</v>
      </c>
    </row>
    <row r="198079">
      <c r="A198079" s="1" t="s">
        <v>27104</v>
      </c>
    </row>
    <row r="198080">
      <c r="A198080" s="1" t="s">
        <v>27105</v>
      </c>
    </row>
    <row r="198081">
      <c r="A198081" s="1" t="s">
        <v>27106</v>
      </c>
    </row>
    <row r="198082">
      <c r="A198082" s="1" t="s">
        <v>27107</v>
      </c>
    </row>
    <row r="198084">
      <c r="A198084" s="1" t="s">
        <v>27108</v>
      </c>
    </row>
    <row r="198085">
      <c r="A198085" s="1" t="s">
        <v>27109</v>
      </c>
    </row>
    <row r="198086">
      <c r="A198086" s="1" t="s">
        <v>27110</v>
      </c>
    </row>
    <row r="198087">
      <c r="A198087" s="1" t="s">
        <v>27111</v>
      </c>
    </row>
    <row r="198088">
      <c r="A198088" s="1" t="s">
        <v>27112</v>
      </c>
    </row>
    <row r="198090">
      <c r="A198090" s="1" t="s">
        <v>27113</v>
      </c>
    </row>
    <row r="198091">
      <c r="A198091" s="1" t="s">
        <v>27114</v>
      </c>
    </row>
    <row r="198092">
      <c r="A198092" s="1" t="s">
        <v>27115</v>
      </c>
    </row>
    <row r="198093">
      <c r="A198093" s="1" t="s">
        <v>27116</v>
      </c>
    </row>
    <row r="198095">
      <c r="A198095" s="1" t="s">
        <v>27117</v>
      </c>
    </row>
    <row r="198096">
      <c r="A198096" s="1" t="s">
        <v>27118</v>
      </c>
    </row>
    <row r="198097">
      <c r="A198097" s="1" t="s">
        <v>27119</v>
      </c>
    </row>
    <row r="198098">
      <c r="A198098" s="1" t="s">
        <v>27120</v>
      </c>
    </row>
    <row r="198100">
      <c r="A198100" s="1" t="s">
        <v>27121</v>
      </c>
    </row>
    <row r="198101">
      <c r="A198101" s="1" t="s">
        <v>27122</v>
      </c>
    </row>
    <row r="198102">
      <c r="A198102" s="1" t="s">
        <v>27123</v>
      </c>
    </row>
    <row r="198103">
      <c r="A198103" s="1" t="s">
        <v>27124</v>
      </c>
    </row>
    <row r="198105">
      <c r="A198105" s="1" t="s">
        <v>27125</v>
      </c>
    </row>
    <row r="198106">
      <c r="A198106" s="3" t="str">
        <f>) eames C8)</f>
        <v>#ERROR!</v>
      </c>
    </row>
    <row r="198107">
      <c r="A198107" s="1" t="s">
        <v>27098</v>
      </c>
    </row>
    <row r="198108">
      <c r="A198108" s="1" t="s">
        <v>27099</v>
      </c>
    </row>
    <row r="198109">
      <c r="A198109" s="1" t="s">
        <v>27100</v>
      </c>
    </row>
    <row r="198110">
      <c r="A198110" s="1" t="s">
        <v>27101</v>
      </c>
    </row>
    <row r="198111">
      <c r="A198111" s="1" t="s">
        <v>27102</v>
      </c>
    </row>
    <row r="198112">
      <c r="A198112" s="1" t="s">
        <v>27103</v>
      </c>
    </row>
    <row r="198113">
      <c r="A198113" s="1" t="s">
        <v>27104</v>
      </c>
    </row>
    <row r="198114">
      <c r="A198114" s="1" t="s">
        <v>27105</v>
      </c>
    </row>
    <row r="198115">
      <c r="A198115" s="1" t="s">
        <v>27106</v>
      </c>
    </row>
    <row r="198116">
      <c r="A198116" s="1" t="s">
        <v>27107</v>
      </c>
    </row>
    <row r="198117">
      <c r="A198117" s="1" t="s">
        <v>27108</v>
      </c>
    </row>
    <row r="198118">
      <c r="A198118" s="1" t="s">
        <v>27109</v>
      </c>
    </row>
    <row r="198119">
      <c r="A198119" s="1" t="s">
        <v>27110</v>
      </c>
    </row>
    <row r="198120">
      <c r="A198120" s="1" t="s">
        <v>27111</v>
      </c>
    </row>
    <row r="198121">
      <c r="A198121" s="1" t="s">
        <v>27112</v>
      </c>
    </row>
    <row r="198122">
      <c r="A198122" s="1" t="s">
        <v>27113</v>
      </c>
    </row>
    <row r="198123">
      <c r="A198123" s="1" t="s">
        <v>27114</v>
      </c>
    </row>
    <row r="198124">
      <c r="A198124" s="1" t="s">
        <v>27115</v>
      </c>
    </row>
    <row r="198125">
      <c r="A198125" s="1" t="s">
        <v>27116</v>
      </c>
    </row>
    <row r="198126">
      <c r="A198126" s="1" t="s">
        <v>27117</v>
      </c>
    </row>
    <row r="198127">
      <c r="A198127" s="1" t="s">
        <v>27118</v>
      </c>
    </row>
    <row r="198128">
      <c r="A198128" s="1" t="s">
        <v>27119</v>
      </c>
    </row>
    <row r="198129">
      <c r="A198129" s="1" t="s">
        <v>27120</v>
      </c>
    </row>
    <row r="198130">
      <c r="A198130" s="1" t="s">
        <v>27121</v>
      </c>
    </row>
    <row r="198131">
      <c r="A198131" s="1" t="s">
        <v>27122</v>
      </c>
    </row>
    <row r="198132">
      <c r="A198132" s="1" t="s">
        <v>27123</v>
      </c>
    </row>
    <row r="198133">
      <c r="A198133" s="1" t="s">
        <v>27126</v>
      </c>
    </row>
    <row r="198134">
      <c r="A198134" s="1" t="s">
        <v>61897</v>
      </c>
    </row>
    <row r="198136">
      <c r="A198136" s="1" t="s">
        <v>61898</v>
      </c>
    </row>
    <row r="198137">
      <c r="A198137" s="1" t="s">
        <v>61899</v>
      </c>
    </row>
    <row r="198139">
      <c r="A198139" s="1" t="s">
        <v>61900</v>
      </c>
    </row>
    <row r="198141">
      <c r="A198141" s="1" t="s">
        <v>61901</v>
      </c>
    </row>
    <row r="198142">
      <c r="A198142" s="1" t="s">
        <v>61902</v>
      </c>
    </row>
    <row r="198143">
      <c r="A198143" s="1" t="s">
        <v>61903</v>
      </c>
    </row>
    <row r="198144">
      <c r="A198144" s="1" t="s">
        <v>61898</v>
      </c>
    </row>
    <row r="198145">
      <c r="A198145" s="1" t="s">
        <v>61899</v>
      </c>
    </row>
    <row r="198146">
      <c r="A198146" s="1" t="s">
        <v>61900</v>
      </c>
    </row>
    <row r="198147">
      <c r="A198147" s="1" t="s">
        <v>61901</v>
      </c>
    </row>
    <row r="198148">
      <c r="A198148" s="1" t="s">
        <v>61904</v>
      </c>
    </row>
    <row r="198149">
      <c r="A198149" s="1" t="s">
        <v>61905</v>
      </c>
    </row>
    <row r="198150">
      <c r="A198150" s="1" t="s">
        <v>61906</v>
      </c>
    </row>
    <row r="198151">
      <c r="A198151" s="1" t="s">
        <v>12491</v>
      </c>
    </row>
    <row r="198152">
      <c r="A198152" s="1" t="s">
        <v>5628</v>
      </c>
    </row>
    <row r="198153">
      <c r="A198153" s="1" t="s">
        <v>38389</v>
      </c>
    </row>
    <row r="198154">
      <c r="A198154" s="1" t="s">
        <v>977</v>
      </c>
    </row>
    <row r="198155">
      <c r="A198155" s="1" t="s">
        <v>61907</v>
      </c>
    </row>
    <row r="198156">
      <c r="A198156" s="1" t="s">
        <v>61908</v>
      </c>
    </row>
    <row r="198157">
      <c r="A198157" s="1" t="s">
        <v>4717</v>
      </c>
    </row>
    <row r="198158">
      <c r="A198158" s="3" t="str">
        <f> ge ret SEN</f>
        <v>#ERROR!</v>
      </c>
    </row>
    <row r="198159">
      <c r="A198159" s="1" t="s">
        <v>977</v>
      </c>
    </row>
    <row r="198160">
      <c r="A198160" s="1" t="s">
        <v>2802</v>
      </c>
    </row>
    <row r="198161">
      <c r="A198161" s="1" t="s">
        <v>61909</v>
      </c>
    </row>
    <row r="198162">
      <c r="A198162" s="1" t="s">
        <v>61910</v>
      </c>
    </row>
    <row r="198163">
      <c r="A198163" s="1" t="s">
        <v>367</v>
      </c>
    </row>
    <row r="198164">
      <c r="A198164" s="1" t="s">
        <v>7815</v>
      </c>
    </row>
    <row r="198165">
      <c r="A198165" s="1" t="s">
        <v>977</v>
      </c>
    </row>
    <row r="198166">
      <c r="A198166" s="1" t="s">
        <v>61911</v>
      </c>
    </row>
    <row r="198167">
      <c r="A198167" s="1" t="s">
        <v>61912</v>
      </c>
    </row>
    <row r="198168">
      <c r="A198168" s="1" t="s">
        <v>61913</v>
      </c>
    </row>
    <row r="198169">
      <c r="A198169" s="1" t="s">
        <v>367</v>
      </c>
    </row>
    <row r="198170">
      <c r="A198170" s="1" t="s">
        <v>61914</v>
      </c>
    </row>
    <row r="198171">
      <c r="A198171" s="1">
        <v>5.0</v>
      </c>
    </row>
    <row r="198172">
      <c r="A198172" s="1" t="s">
        <v>61915</v>
      </c>
    </row>
    <row r="198173">
      <c r="A198173" s="3" t="str">
        <f> &amp; icloud.com C, (</f>
        <v>#ERROR!</v>
      </c>
    </row>
    <row r="198174">
      <c r="A198174" s="1" t="s">
        <v>61916</v>
      </c>
    </row>
    <row r="198175">
      <c r="A198175" s="1" t="s">
        <v>61907</v>
      </c>
    </row>
    <row r="198176">
      <c r="A198176" s="1" t="s">
        <v>61908</v>
      </c>
    </row>
    <row r="198177">
      <c r="A198177" s="3" t="str">
        <f> ge ret SEN</f>
        <v>#ERROR!</v>
      </c>
    </row>
    <row r="198178">
      <c r="A198178" s="1" t="s">
        <v>61909</v>
      </c>
    </row>
    <row r="198179">
      <c r="A198179" s="1" t="s">
        <v>61910</v>
      </c>
    </row>
    <row r="198180">
      <c r="A198180" s="1" t="s">
        <v>61911</v>
      </c>
    </row>
    <row r="198181">
      <c r="A198181" s="1" t="s">
        <v>61912</v>
      </c>
    </row>
    <row r="198182">
      <c r="A198182" s="1" t="s">
        <v>61913</v>
      </c>
    </row>
    <row r="198183">
      <c r="A198183" s="1" t="s">
        <v>61914</v>
      </c>
    </row>
    <row r="198184">
      <c r="A198184" s="3" t="str">
        <f> &amp; icloud.com C, (",108,True,False,2025-10-25 00:14:30,2.0_enhanced</f>
        <v>#ERROR!</v>
      </c>
    </row>
    <row r="198185">
      <c r="A198185" s="1" t="s">
        <v>61917</v>
      </c>
    </row>
    <row r="198186">
      <c r="A198186" s="1" t="s">
        <v>61918</v>
      </c>
    </row>
    <row r="198187">
      <c r="A198187" s="1" t="s">
        <v>61919</v>
      </c>
    </row>
    <row r="198188">
      <c r="A198188" s="1" t="s">
        <v>61920</v>
      </c>
    </row>
    <row r="198189">
      <c r="A198189" s="1" t="s">
        <v>61921</v>
      </c>
    </row>
    <row r="198190">
      <c r="A198190" s="1" t="s">
        <v>61922</v>
      </c>
    </row>
    <row r="198191">
      <c r="A198191" s="1" t="s">
        <v>61923</v>
      </c>
    </row>
    <row r="198192">
      <c r="A198192" s="1" t="s">
        <v>61924</v>
      </c>
    </row>
    <row r="198193">
      <c r="A198193" s="1" t="s">
        <v>61918</v>
      </c>
    </row>
    <row r="198194">
      <c r="A198194" s="1" t="s">
        <v>61919</v>
      </c>
    </row>
    <row r="198195">
      <c r="A198195" s="1" t="s">
        <v>61920</v>
      </c>
    </row>
    <row r="198196">
      <c r="A198196" s="1" t="s">
        <v>61921</v>
      </c>
    </row>
    <row r="198197">
      <c r="A198197" s="1" t="s">
        <v>61925</v>
      </c>
    </row>
    <row r="198198">
      <c r="A198198" s="1" t="s">
        <v>61926</v>
      </c>
    </row>
    <row r="198199">
      <c r="A198199" s="1" t="s">
        <v>27128</v>
      </c>
    </row>
    <row r="198201">
      <c r="A198201" s="1" t="s">
        <v>27129</v>
      </c>
    </row>
    <row r="198203">
      <c r="A198203" s="1" t="s">
        <v>27130</v>
      </c>
    </row>
    <row r="198204">
      <c r="A198204" s="1" t="s">
        <v>27131</v>
      </c>
    </row>
    <row r="198205">
      <c r="A198205" s="1" t="s">
        <v>27132</v>
      </c>
    </row>
    <row r="198206">
      <c r="A198206" s="1" t="s">
        <v>27133</v>
      </c>
    </row>
    <row r="198208">
      <c r="A198208" s="1" t="s">
        <v>27134</v>
      </c>
    </row>
    <row r="198210">
      <c r="A198210" s="1" t="s">
        <v>27135</v>
      </c>
    </row>
    <row r="198211">
      <c r="A198211" s="1" t="s">
        <v>27136</v>
      </c>
    </row>
    <row r="198213">
      <c r="A198213" s="1" t="s">
        <v>27137</v>
      </c>
    </row>
    <row r="198215">
      <c r="A198215" s="1" t="s">
        <v>27138</v>
      </c>
    </row>
    <row r="198216">
      <c r="A198216" s="1" t="s">
        <v>27139</v>
      </c>
    </row>
    <row r="198218">
      <c r="A198218" s="1" t="s">
        <v>27140</v>
      </c>
    </row>
    <row r="198220">
      <c r="A198220" s="1" t="s">
        <v>27141</v>
      </c>
    </row>
    <row r="198222">
      <c r="A198222" s="1" t="s">
        <v>27142</v>
      </c>
    </row>
    <row r="198223">
      <c r="A198223" s="1" t="s">
        <v>27143</v>
      </c>
    </row>
    <row r="198225">
      <c r="A198225" s="1" t="s">
        <v>27144</v>
      </c>
    </row>
    <row r="198227">
      <c r="A198227" s="1" t="s">
        <v>27145</v>
      </c>
    </row>
    <row r="198228">
      <c r="A198228" s="1" t="s">
        <v>27146</v>
      </c>
    </row>
    <row r="198229">
      <c r="A198229" s="1" t="s">
        <v>27128</v>
      </c>
    </row>
    <row r="198230">
      <c r="A198230" s="1" t="s">
        <v>27129</v>
      </c>
    </row>
    <row r="198231">
      <c r="A198231" s="1" t="s">
        <v>27130</v>
      </c>
    </row>
    <row r="198232">
      <c r="A198232" s="1" t="s">
        <v>27131</v>
      </c>
    </row>
    <row r="198233">
      <c r="A198233" s="1" t="s">
        <v>27132</v>
      </c>
    </row>
    <row r="198234">
      <c r="A198234" s="1" t="s">
        <v>27133</v>
      </c>
    </row>
    <row r="198235">
      <c r="A198235" s="1" t="s">
        <v>27134</v>
      </c>
    </row>
    <row r="198236">
      <c r="A198236" s="1" t="s">
        <v>27135</v>
      </c>
    </row>
    <row r="198237">
      <c r="A198237" s="1" t="s">
        <v>27136</v>
      </c>
    </row>
    <row r="198238">
      <c r="A198238" s="1" t="s">
        <v>27137</v>
      </c>
    </row>
    <row r="198239">
      <c r="A198239" s="1" t="s">
        <v>27138</v>
      </c>
    </row>
    <row r="198240">
      <c r="A198240" s="1" t="s">
        <v>27139</v>
      </c>
    </row>
    <row r="198241">
      <c r="A198241" s="1" t="s">
        <v>27140</v>
      </c>
    </row>
    <row r="198242">
      <c r="A198242" s="1" t="s">
        <v>27141</v>
      </c>
    </row>
    <row r="198243">
      <c r="A198243" s="1" t="s">
        <v>27142</v>
      </c>
    </row>
    <row r="198244">
      <c r="A198244" s="1" t="s">
        <v>27143</v>
      </c>
    </row>
    <row r="198245">
      <c r="A198245" s="1" t="s">
        <v>27144</v>
      </c>
    </row>
    <row r="198246">
      <c r="A198246" s="1" t="s">
        <v>27147</v>
      </c>
    </row>
    <row r="198247">
      <c r="A198247" s="1" t="s">
        <v>61927</v>
      </c>
    </row>
    <row r="198249">
      <c r="A198249" s="1" t="s">
        <v>27149</v>
      </c>
    </row>
    <row r="198251">
      <c r="A198251" s="1" t="s">
        <v>27150</v>
      </c>
    </row>
    <row r="198253">
      <c r="A198253" s="1" t="s">
        <v>27151</v>
      </c>
    </row>
    <row r="198254">
      <c r="A198254" s="1" t="s">
        <v>27152</v>
      </c>
    </row>
    <row r="198255">
      <c r="A198255" s="1" t="s">
        <v>27153</v>
      </c>
    </row>
    <row r="198257">
      <c r="A198257" s="1" t="s">
        <v>27154</v>
      </c>
    </row>
    <row r="198259">
      <c r="A198259" s="1" t="s">
        <v>27155</v>
      </c>
    </row>
    <row r="198260">
      <c r="A198260" s="1" t="s">
        <v>27156</v>
      </c>
    </row>
    <row r="198261">
      <c r="A198261" s="1" t="s">
        <v>27157</v>
      </c>
    </row>
    <row r="198262">
      <c r="A198262" s="1" t="s">
        <v>27158</v>
      </c>
    </row>
    <row r="198264">
      <c r="A198264" s="1" t="s">
        <v>27159</v>
      </c>
    </row>
    <row r="198266">
      <c r="A198266" s="1" t="s">
        <v>27160</v>
      </c>
    </row>
    <row r="198267">
      <c r="A198267" s="1" t="s">
        <v>27161</v>
      </c>
    </row>
    <row r="198268">
      <c r="A198268" s="1" t="s">
        <v>27162</v>
      </c>
    </row>
    <row r="198270">
      <c r="A198270" s="1" t="s">
        <v>27163</v>
      </c>
    </row>
    <row r="198271">
      <c r="A198271" s="1" t="s">
        <v>27164</v>
      </c>
    </row>
    <row r="198272">
      <c r="A198272" s="1" t="s">
        <v>27165</v>
      </c>
    </row>
    <row r="198274">
      <c r="A198274" s="1" t="s">
        <v>27166</v>
      </c>
    </row>
    <row r="198276">
      <c r="A198276" s="1" t="s">
        <v>27167</v>
      </c>
    </row>
    <row r="198277">
      <c r="A198277" s="1" t="s">
        <v>27149</v>
      </c>
    </row>
    <row r="198278">
      <c r="A198278" s="1" t="s">
        <v>27150</v>
      </c>
    </row>
    <row r="198279">
      <c r="A198279" s="1" t="s">
        <v>27151</v>
      </c>
    </row>
    <row r="198280">
      <c r="A198280" s="1" t="s">
        <v>27152</v>
      </c>
    </row>
    <row r="198281">
      <c r="A198281" s="1" t="s">
        <v>27153</v>
      </c>
    </row>
    <row r="198282">
      <c r="A198282" s="1" t="s">
        <v>27154</v>
      </c>
    </row>
    <row r="198283">
      <c r="A198283" s="1" t="s">
        <v>27155</v>
      </c>
    </row>
    <row r="198284">
      <c r="A198284" s="1" t="s">
        <v>27156</v>
      </c>
    </row>
    <row r="198285">
      <c r="A198285" s="1" t="s">
        <v>27157</v>
      </c>
    </row>
    <row r="198286">
      <c r="A198286" s="1" t="s">
        <v>27158</v>
      </c>
    </row>
    <row r="198287">
      <c r="A198287" s="1" t="s">
        <v>27159</v>
      </c>
    </row>
    <row r="198288">
      <c r="A198288" s="1" t="s">
        <v>27160</v>
      </c>
    </row>
    <row r="198289">
      <c r="A198289" s="1" t="s">
        <v>27161</v>
      </c>
    </row>
    <row r="198290">
      <c r="A198290" s="1" t="s">
        <v>27162</v>
      </c>
    </row>
    <row r="198291">
      <c r="A198291" s="1" t="s">
        <v>27163</v>
      </c>
    </row>
    <row r="198292">
      <c r="A198292" s="1" t="s">
        <v>27164</v>
      </c>
    </row>
    <row r="198293">
      <c r="A198293" s="1" t="s">
        <v>27165</v>
      </c>
    </row>
    <row r="198294">
      <c r="A198294" s="1" t="s">
        <v>27168</v>
      </c>
    </row>
    <row r="198295">
      <c r="A198295" s="1" t="s">
        <v>61928</v>
      </c>
    </row>
    <row r="198297">
      <c r="A198297" s="1" t="s">
        <v>27170</v>
      </c>
    </row>
    <row r="198299">
      <c r="A198299" s="1" t="s">
        <v>27171</v>
      </c>
    </row>
    <row r="198301">
      <c r="A198301" s="1" t="s">
        <v>27172</v>
      </c>
    </row>
    <row r="198302">
      <c r="A198302" s="1" t="s">
        <v>27173</v>
      </c>
    </row>
    <row r="198303">
      <c r="A198303" s="1" t="s">
        <v>27174</v>
      </c>
    </row>
    <row r="198304">
      <c r="A198304" s="1" t="s">
        <v>27175</v>
      </c>
    </row>
    <row r="198306">
      <c r="A198306" s="1" t="s">
        <v>27176</v>
      </c>
    </row>
    <row r="198308">
      <c r="A198308" s="1" t="s">
        <v>27177</v>
      </c>
    </row>
    <row r="198309">
      <c r="A198309" s="1" t="s">
        <v>27178</v>
      </c>
    </row>
    <row r="198310">
      <c r="A198310" s="1" t="s">
        <v>27179</v>
      </c>
    </row>
    <row r="198311">
      <c r="A198311" s="1" t="s">
        <v>27180</v>
      </c>
    </row>
    <row r="198313">
      <c r="A198313" s="1" t="s">
        <v>27181</v>
      </c>
    </row>
    <row r="198314">
      <c r="A198314" s="1" t="s">
        <v>27182</v>
      </c>
    </row>
    <row r="198316">
      <c r="A198316" s="1" t="s">
        <v>27183</v>
      </c>
    </row>
    <row r="198317">
      <c r="A198317" s="1" t="s">
        <v>27184</v>
      </c>
    </row>
    <row r="198319">
      <c r="A198319" s="1" t="s">
        <v>27185</v>
      </c>
    </row>
    <row r="198320">
      <c r="A198320" s="1" t="s">
        <v>27170</v>
      </c>
    </row>
    <row r="198321">
      <c r="A198321" s="1" t="s">
        <v>27171</v>
      </c>
    </row>
    <row r="198322">
      <c r="A198322" s="1" t="s">
        <v>27172</v>
      </c>
    </row>
    <row r="198323">
      <c r="A198323" s="1" t="s">
        <v>27173</v>
      </c>
    </row>
    <row r="198324">
      <c r="A198324" s="1" t="s">
        <v>27174</v>
      </c>
    </row>
    <row r="198325">
      <c r="A198325" s="1" t="s">
        <v>27175</v>
      </c>
    </row>
    <row r="198326">
      <c r="A198326" s="1" t="s">
        <v>27176</v>
      </c>
    </row>
    <row r="198327">
      <c r="A198327" s="1" t="s">
        <v>27177</v>
      </c>
    </row>
    <row r="198328">
      <c r="A198328" s="1" t="s">
        <v>27178</v>
      </c>
    </row>
    <row r="198329">
      <c r="A198329" s="1" t="s">
        <v>27179</v>
      </c>
    </row>
    <row r="198330">
      <c r="A198330" s="1" t="s">
        <v>27180</v>
      </c>
    </row>
    <row r="198331">
      <c r="A198331" s="1" t="s">
        <v>27181</v>
      </c>
    </row>
    <row r="198332">
      <c r="A198332" s="1" t="s">
        <v>27182</v>
      </c>
    </row>
    <row r="198333">
      <c r="A198333" s="1" t="s">
        <v>27183</v>
      </c>
    </row>
    <row r="198334">
      <c r="A198334" s="1" t="s">
        <v>27186</v>
      </c>
    </row>
    <row r="198335">
      <c r="A198335" s="1" t="s">
        <v>61929</v>
      </c>
    </row>
    <row r="198336">
      <c r="A198336" s="1" t="s">
        <v>27188</v>
      </c>
    </row>
    <row r="198338">
      <c r="A198338" s="1" t="s">
        <v>27189</v>
      </c>
    </row>
    <row r="198340">
      <c r="A198340" s="3" t="str">
        <f>I examma  )(@)</f>
        <v>#ERROR!</v>
      </c>
    </row>
    <row r="198342">
      <c r="A198342" s="1" t="s">
        <v>27190</v>
      </c>
    </row>
    <row r="198344">
      <c r="A198344" s="1" t="s">
        <v>27191</v>
      </c>
    </row>
    <row r="198346">
      <c r="A198346" s="1" t="s">
        <v>27192</v>
      </c>
    </row>
    <row r="198347">
      <c r="A198347" s="1" t="s">
        <v>27193</v>
      </c>
    </row>
    <row r="198348">
      <c r="A198348" s="1" t="s">
        <v>27194</v>
      </c>
    </row>
    <row r="198350">
      <c r="A198350" s="1" t="s">
        <v>27195</v>
      </c>
    </row>
    <row r="198351">
      <c r="A198351" s="1" t="s">
        <v>27196</v>
      </c>
    </row>
    <row r="198353">
      <c r="A198353" s="1" t="s">
        <v>27197</v>
      </c>
    </row>
    <row r="198355">
      <c r="A198355" s="1" t="s">
        <v>27198</v>
      </c>
    </row>
    <row r="198356">
      <c r="A198356" s="1" t="s">
        <v>27199</v>
      </c>
    </row>
    <row r="198357">
      <c r="A198357" s="1" t="s">
        <v>27200</v>
      </c>
    </row>
    <row r="198358">
      <c r="A198358" s="1" t="s">
        <v>27201</v>
      </c>
    </row>
    <row r="198360">
      <c r="A198360" s="1" t="s">
        <v>27202</v>
      </c>
    </row>
    <row r="198362">
      <c r="A198362" s="1" t="s">
        <v>27203</v>
      </c>
    </row>
    <row r="198363">
      <c r="A198363" s="1" t="s">
        <v>27204</v>
      </c>
    </row>
    <row r="198365">
      <c r="A198365" s="1" t="s">
        <v>27205</v>
      </c>
    </row>
    <row r="198367">
      <c r="A198367" s="1" t="s">
        <v>27206</v>
      </c>
    </row>
    <row r="198369">
      <c r="A198369" s="1" t="s">
        <v>27207</v>
      </c>
    </row>
    <row r="198371">
      <c r="A198371" s="1" t="s">
        <v>27208</v>
      </c>
    </row>
    <row r="198372">
      <c r="A198372" s="1" t="s">
        <v>27188</v>
      </c>
    </row>
    <row r="198373">
      <c r="A198373" s="1" t="s">
        <v>27189</v>
      </c>
    </row>
    <row r="198374">
      <c r="A198374" s="3" t="str">
        <f>I examma )(@)</f>
        <v>#ERROR!</v>
      </c>
    </row>
    <row r="198375">
      <c r="A198375" s="1" t="s">
        <v>27190</v>
      </c>
    </row>
    <row r="198376">
      <c r="A198376" s="1" t="s">
        <v>27191</v>
      </c>
    </row>
    <row r="198377">
      <c r="A198377" s="1" t="s">
        <v>27192</v>
      </c>
    </row>
    <row r="198378">
      <c r="A198378" s="1" t="s">
        <v>27193</v>
      </c>
    </row>
    <row r="198379">
      <c r="A198379" s="1" t="s">
        <v>27194</v>
      </c>
    </row>
    <row r="198380">
      <c r="A198380" s="1" t="s">
        <v>27195</v>
      </c>
    </row>
    <row r="198381">
      <c r="A198381" s="1" t="s">
        <v>27196</v>
      </c>
    </row>
    <row r="198382">
      <c r="A198382" s="1" t="s">
        <v>27197</v>
      </c>
    </row>
    <row r="198383">
      <c r="A198383" s="1" t="s">
        <v>27198</v>
      </c>
    </row>
    <row r="198384">
      <c r="A198384" s="1" t="s">
        <v>27199</v>
      </c>
    </row>
    <row r="198385">
      <c r="A198385" s="1" t="s">
        <v>27200</v>
      </c>
    </row>
    <row r="198386">
      <c r="A198386" s="1" t="s">
        <v>27201</v>
      </c>
    </row>
    <row r="198387">
      <c r="A198387" s="1" t="s">
        <v>27202</v>
      </c>
    </row>
    <row r="198388">
      <c r="A198388" s="1" t="s">
        <v>27203</v>
      </c>
    </row>
    <row r="198389">
      <c r="A198389" s="1" t="s">
        <v>27204</v>
      </c>
    </row>
    <row r="198390">
      <c r="A198390" s="1" t="s">
        <v>27205</v>
      </c>
    </row>
    <row r="198391">
      <c r="A198391" s="1" t="s">
        <v>27206</v>
      </c>
    </row>
    <row r="198392">
      <c r="A198392" s="1" t="s">
        <v>27209</v>
      </c>
    </row>
    <row r="198393">
      <c r="A198393" s="1" t="s">
        <v>61930</v>
      </c>
    </row>
    <row r="198394">
      <c r="A198394" s="1" t="s">
        <v>61931</v>
      </c>
    </row>
    <row r="198395">
      <c r="A198395" s="1" t="s">
        <v>61932</v>
      </c>
    </row>
    <row r="198396">
      <c r="A198396" s="1" t="s">
        <v>61933</v>
      </c>
    </row>
    <row r="198397">
      <c r="A198397" s="1" t="s">
        <v>61934</v>
      </c>
    </row>
    <row r="198398">
      <c r="A198398" s="1" t="s">
        <v>61935</v>
      </c>
    </row>
    <row r="198399">
      <c r="A198399" s="1" t="s">
        <v>27982</v>
      </c>
    </row>
    <row r="198400">
      <c r="A198400" s="1" t="s">
        <v>61936</v>
      </c>
    </row>
    <row r="198401">
      <c r="A198401" s="1" t="s">
        <v>61937</v>
      </c>
    </row>
    <row r="198402">
      <c r="A198402" s="1" t="s">
        <v>322</v>
      </c>
    </row>
    <row r="198403">
      <c r="A198403" s="1" t="s">
        <v>61938</v>
      </c>
    </row>
    <row r="198404">
      <c r="A198404" s="1" t="s">
        <v>61939</v>
      </c>
    </row>
    <row r="198405">
      <c r="A198405" s="1" t="s">
        <v>61940</v>
      </c>
    </row>
    <row r="198406">
      <c r="A198406" s="3" t="str">
        <f>=</f>
        <v>#ERROR!</v>
      </c>
    </row>
    <row r="198407">
      <c r="A198407" s="1" t="s">
        <v>61941</v>
      </c>
    </row>
    <row r="198408">
      <c r="A198408" s="1" t="s">
        <v>61935</v>
      </c>
    </row>
    <row r="198409">
      <c r="A198409" s="1" t="s">
        <v>61936</v>
      </c>
    </row>
    <row r="198410">
      <c r="A198410" s="1" t="s">
        <v>61938</v>
      </c>
    </row>
    <row r="198411">
      <c r="A198411" s="1" t="s">
        <v>61939</v>
      </c>
    </row>
    <row r="198412">
      <c r="A198412" s="1" t="s">
        <v>61940</v>
      </c>
    </row>
    <row r="198413">
      <c r="A198413" s="1" t="s">
        <v>61942</v>
      </c>
    </row>
    <row r="198414">
      <c r="A198414" s="1" t="s">
        <v>61943</v>
      </c>
    </row>
    <row r="198415">
      <c r="A198415" s="1" t="s">
        <v>27211</v>
      </c>
    </row>
    <row r="198416">
      <c r="A198416" s="1" t="s">
        <v>27212</v>
      </c>
    </row>
    <row r="198417">
      <c r="A198417" s="1" t="s">
        <v>27213</v>
      </c>
    </row>
    <row r="198418">
      <c r="A198418" s="1" t="s">
        <v>27214</v>
      </c>
    </row>
    <row r="198419">
      <c r="A198419" s="1" t="s">
        <v>27215</v>
      </c>
    </row>
    <row r="198420">
      <c r="A198420" s="1" t="s">
        <v>27216</v>
      </c>
    </row>
    <row r="198421">
      <c r="A198421" s="1" t="s">
        <v>27217</v>
      </c>
    </row>
    <row r="198422">
      <c r="A198422" s="1" t="s">
        <v>27218</v>
      </c>
    </row>
    <row r="198423">
      <c r="A198423" s="1" t="s">
        <v>27219</v>
      </c>
    </row>
    <row r="198424">
      <c r="A198424" s="1" t="s">
        <v>4583</v>
      </c>
    </row>
    <row r="198425">
      <c r="A198425" s="1" t="s">
        <v>27220</v>
      </c>
    </row>
    <row r="198426">
      <c r="A198426" s="1">
        <v>9.0</v>
      </c>
    </row>
    <row r="198427">
      <c r="A198427" s="1" t="s">
        <v>27221</v>
      </c>
    </row>
    <row r="198428">
      <c r="A198428" s="1">
        <v>10.0</v>
      </c>
    </row>
    <row r="198429">
      <c r="A198429" s="1" t="s">
        <v>27222</v>
      </c>
    </row>
    <row r="198430">
      <c r="A198430" s="1" t="s">
        <v>2692</v>
      </c>
    </row>
    <row r="198431">
      <c r="A198431" s="1" t="s">
        <v>27223</v>
      </c>
    </row>
    <row r="198432">
      <c r="A198432" s="1" t="s">
        <v>27224</v>
      </c>
    </row>
    <row r="198433">
      <c r="A198433" s="1" t="s">
        <v>27225</v>
      </c>
    </row>
    <row r="198434">
      <c r="A198434" s="1" t="s">
        <v>27226</v>
      </c>
    </row>
    <row r="198435">
      <c r="A198435" s="1" t="s">
        <v>2692</v>
      </c>
    </row>
    <row r="198436">
      <c r="A198436" s="1" t="s">
        <v>27227</v>
      </c>
    </row>
    <row r="198437">
      <c r="A198437" s="1" t="s">
        <v>27228</v>
      </c>
    </row>
    <row r="198438">
      <c r="A198438" s="1" t="s">
        <v>2692</v>
      </c>
    </row>
    <row r="198439">
      <c r="A198439" s="17">
        <v>45840.0</v>
      </c>
    </row>
    <row r="198440">
      <c r="A198440" s="1">
        <v>18.0</v>
      </c>
    </row>
    <row r="198441">
      <c r="A198441" s="1">
        <v>19.0</v>
      </c>
    </row>
    <row r="198442">
      <c r="A198442" s="1" t="s">
        <v>27229</v>
      </c>
    </row>
    <row r="198443">
      <c r="A198443" s="1">
        <v>20.0</v>
      </c>
    </row>
    <row r="198444">
      <c r="A198444" s="1" t="s">
        <v>27230</v>
      </c>
    </row>
    <row r="198445">
      <c r="A198445" s="1" t="s">
        <v>322</v>
      </c>
    </row>
    <row r="198446">
      <c r="A198446" s="1" t="s">
        <v>27231</v>
      </c>
    </row>
    <row r="198447">
      <c r="A198447" s="1">
        <v>22.0</v>
      </c>
    </row>
    <row r="198448">
      <c r="A198448" s="1" t="s">
        <v>27232</v>
      </c>
    </row>
    <row r="198449">
      <c r="A198449" s="1">
        <v>23.0</v>
      </c>
    </row>
    <row r="198450">
      <c r="A198450" s="1" t="s">
        <v>27233</v>
      </c>
    </row>
    <row r="198451">
      <c r="A198451" s="1">
        <v>24.0</v>
      </c>
    </row>
    <row r="198452">
      <c r="A198452" s="1" t="s">
        <v>27234</v>
      </c>
    </row>
    <row r="198453">
      <c r="A198453" s="1">
        <v>25.0</v>
      </c>
    </row>
    <row r="198454">
      <c r="A198454" s="1" t="s">
        <v>27235</v>
      </c>
    </row>
    <row r="198455">
      <c r="A198455" s="1">
        <v>26.0</v>
      </c>
    </row>
    <row r="198456">
      <c r="A198456" s="1" t="s">
        <v>27236</v>
      </c>
    </row>
    <row r="198457">
      <c r="A198457" s="1">
        <v>27.0</v>
      </c>
    </row>
    <row r="198458">
      <c r="A198458" s="1" t="s">
        <v>27237</v>
      </c>
    </row>
    <row r="198459">
      <c r="A198459" s="1">
        <v>28.0</v>
      </c>
    </row>
    <row r="198460">
      <c r="A198460" s="1" t="s">
        <v>27238</v>
      </c>
    </row>
    <row r="198461">
      <c r="A198461" s="1" t="s">
        <v>27239</v>
      </c>
    </row>
    <row r="198462">
      <c r="A198462" s="1" t="s">
        <v>27240</v>
      </c>
    </row>
    <row r="198463">
      <c r="A198463" s="1" t="s">
        <v>27241</v>
      </c>
    </row>
    <row r="198464">
      <c r="A198464" s="1" t="s">
        <v>27242</v>
      </c>
    </row>
    <row r="198465">
      <c r="A198465" s="1" t="s">
        <v>27243</v>
      </c>
    </row>
    <row r="198466">
      <c r="A198466" s="1" t="s">
        <v>27244</v>
      </c>
    </row>
    <row r="198467">
      <c r="A198467" s="1" t="s">
        <v>27245</v>
      </c>
    </row>
    <row r="198468">
      <c r="A198468" s="1" t="s">
        <v>27246</v>
      </c>
    </row>
    <row r="198469">
      <c r="A198469" s="1" t="s">
        <v>27212</v>
      </c>
    </row>
    <row r="198470">
      <c r="A198470" s="1" t="s">
        <v>27213</v>
      </c>
    </row>
    <row r="198471">
      <c r="A198471" s="1" t="s">
        <v>27214</v>
      </c>
    </row>
    <row r="198472">
      <c r="A198472" s="1" t="s">
        <v>27215</v>
      </c>
    </row>
    <row r="198473">
      <c r="A198473" s="1" t="s">
        <v>27247</v>
      </c>
    </row>
    <row r="198474">
      <c r="A198474" s="1" t="s">
        <v>27217</v>
      </c>
    </row>
    <row r="198475">
      <c r="A198475" s="1" t="s">
        <v>27218</v>
      </c>
    </row>
    <row r="198476">
      <c r="A198476" s="1" t="s">
        <v>27248</v>
      </c>
    </row>
    <row r="198477">
      <c r="A198477" s="1" t="s">
        <v>27220</v>
      </c>
    </row>
    <row r="198478">
      <c r="A198478" s="1" t="s">
        <v>27221</v>
      </c>
    </row>
    <row r="198479">
      <c r="A198479" s="1" t="s">
        <v>27222</v>
      </c>
    </row>
    <row r="198480">
      <c r="A198480" s="1" t="s">
        <v>27249</v>
      </c>
    </row>
    <row r="198481">
      <c r="A198481" s="1" t="s">
        <v>27224</v>
      </c>
    </row>
    <row r="198482">
      <c r="A198482" s="1" t="s">
        <v>27225</v>
      </c>
    </row>
    <row r="198483">
      <c r="A198483" s="1" t="s">
        <v>27226</v>
      </c>
    </row>
    <row r="198484">
      <c r="A198484" s="1" t="s">
        <v>27227</v>
      </c>
    </row>
    <row r="198485">
      <c r="A198485" s="1" t="s">
        <v>27228</v>
      </c>
    </row>
    <row r="198486">
      <c r="A198486" s="17">
        <v>45840.0</v>
      </c>
    </row>
    <row r="198487">
      <c r="A198487" s="1" t="s">
        <v>27229</v>
      </c>
    </row>
    <row r="198488">
      <c r="A198488" s="1" t="s">
        <v>27230</v>
      </c>
    </row>
    <row r="198489">
      <c r="A198489" s="1" t="s">
        <v>27231</v>
      </c>
    </row>
    <row r="198490">
      <c r="A198490" s="1" t="s">
        <v>27232</v>
      </c>
    </row>
    <row r="198491">
      <c r="A198491" s="1" t="s">
        <v>27233</v>
      </c>
    </row>
    <row r="198492">
      <c r="A198492" s="1" t="s">
        <v>27234</v>
      </c>
    </row>
    <row r="198493">
      <c r="A198493" s="1" t="s">
        <v>27235</v>
      </c>
    </row>
    <row r="198494">
      <c r="A198494" s="1" t="s">
        <v>27236</v>
      </c>
    </row>
    <row r="198495">
      <c r="A198495" s="1" t="s">
        <v>27237</v>
      </c>
    </row>
    <row r="198496">
      <c r="A198496" s="1" t="s">
        <v>27238</v>
      </c>
    </row>
    <row r="198497">
      <c r="A198497" s="1" t="s">
        <v>27239</v>
      </c>
    </row>
    <row r="198498">
      <c r="A198498" s="1" t="s">
        <v>27240</v>
      </c>
    </row>
    <row r="198499">
      <c r="A198499" s="1" t="s">
        <v>27241</v>
      </c>
    </row>
    <row r="198500">
      <c r="A198500" s="1" t="s">
        <v>27242</v>
      </c>
    </row>
    <row r="198501">
      <c r="A198501" s="1" t="s">
        <v>27243</v>
      </c>
    </row>
    <row r="198502">
      <c r="A198502" s="1" t="s">
        <v>27244</v>
      </c>
    </row>
    <row r="198503">
      <c r="A198503" s="1" t="s">
        <v>27250</v>
      </c>
    </row>
    <row r="198504">
      <c r="A198504" s="1" t="s">
        <v>61944</v>
      </c>
    </row>
    <row r="198506">
      <c r="A198506" s="1">
        <v>2.0</v>
      </c>
    </row>
    <row r="198507">
      <c r="A198507" s="1" t="s">
        <v>27252</v>
      </c>
    </row>
    <row r="198508">
      <c r="A198508" s="1" t="s">
        <v>27253</v>
      </c>
    </row>
    <row r="198509">
      <c r="A198509" s="1" t="s">
        <v>27254</v>
      </c>
    </row>
    <row r="198511">
      <c r="A198511" s="1" t="s">
        <v>27255</v>
      </c>
    </row>
    <row r="198512">
      <c r="A198512" s="1" t="s">
        <v>27256</v>
      </c>
    </row>
    <row r="198513">
      <c r="A198513" s="1" t="s">
        <v>27257</v>
      </c>
    </row>
    <row r="198514">
      <c r="A198514" s="1" t="s">
        <v>27258</v>
      </c>
    </row>
    <row r="198516">
      <c r="A198516" s="1" t="s">
        <v>27259</v>
      </c>
    </row>
    <row r="198518">
      <c r="A198518" s="1" t="s">
        <v>27260</v>
      </c>
    </row>
    <row r="198520">
      <c r="A198520" s="1" t="s">
        <v>27261</v>
      </c>
    </row>
    <row r="198521">
      <c r="A198521" s="1" t="s">
        <v>27262</v>
      </c>
    </row>
    <row r="198522">
      <c r="A198522" s="1" t="s">
        <v>27263</v>
      </c>
    </row>
    <row r="198524">
      <c r="A198524" s="1" t="s">
        <v>27264</v>
      </c>
    </row>
    <row r="198525">
      <c r="A198525" s="1" t="s">
        <v>27265</v>
      </c>
    </row>
    <row r="198527">
      <c r="A198527" s="1" t="s">
        <v>27266</v>
      </c>
    </row>
    <row r="198528">
      <c r="A198528" s="1" t="s">
        <v>27267</v>
      </c>
    </row>
    <row r="198530">
      <c r="A198530" s="1" t="s">
        <v>27268</v>
      </c>
    </row>
    <row r="198532">
      <c r="A198532" s="1" t="s">
        <v>27269</v>
      </c>
    </row>
    <row r="198534">
      <c r="A198534" s="1" t="s">
        <v>27270</v>
      </c>
    </row>
    <row r="198535">
      <c r="A198535" s="1" t="s">
        <v>27271</v>
      </c>
    </row>
    <row r="198537">
      <c r="A198537" s="1" t="s">
        <v>27272</v>
      </c>
    </row>
    <row r="198538">
      <c r="A198538" s="1" t="s">
        <v>27273</v>
      </c>
    </row>
    <row r="198539">
      <c r="A198539" s="1" t="s">
        <v>27274</v>
      </c>
    </row>
    <row r="198541">
      <c r="A198541" s="1" t="s">
        <v>27275</v>
      </c>
    </row>
    <row r="198542">
      <c r="A198542" s="1" t="s">
        <v>27276</v>
      </c>
    </row>
    <row r="198544">
      <c r="A198544" s="1" t="s">
        <v>27277</v>
      </c>
    </row>
    <row r="198545">
      <c r="A198545" s="1" t="s">
        <v>27278</v>
      </c>
    </row>
    <row r="198546">
      <c r="A198546" s="1" t="s">
        <v>27279</v>
      </c>
    </row>
    <row r="198548">
      <c r="A198548" s="1" t="s">
        <v>27280</v>
      </c>
    </row>
    <row r="198549">
      <c r="A198549" s="1" t="s">
        <v>27281</v>
      </c>
    </row>
    <row r="198550">
      <c r="A198550" s="1" t="s">
        <v>27282</v>
      </c>
    </row>
    <row r="198552">
      <c r="A198552" s="1" t="s">
        <v>27283</v>
      </c>
    </row>
    <row r="198553">
      <c r="A198553" s="1" t="s">
        <v>27284</v>
      </c>
    </row>
    <row r="198554">
      <c r="A198554" s="1" t="s">
        <v>27285</v>
      </c>
    </row>
    <row r="198556">
      <c r="A198556" s="1" t="s">
        <v>27286</v>
      </c>
    </row>
    <row r="198557">
      <c r="A198557" s="1" t="s">
        <v>27287</v>
      </c>
    </row>
    <row r="198558">
      <c r="A198558" s="1" t="s">
        <v>27288</v>
      </c>
    </row>
    <row r="198560">
      <c r="A198560" s="1" t="s">
        <v>27289</v>
      </c>
    </row>
    <row r="198561">
      <c r="A198561" s="1" t="s">
        <v>27290</v>
      </c>
    </row>
    <row r="198562">
      <c r="A198562" s="1" t="s">
        <v>27270</v>
      </c>
    </row>
    <row r="198564">
      <c r="A198564" s="1" t="s">
        <v>27291</v>
      </c>
    </row>
    <row r="198566">
      <c r="A198566" s="1" t="s">
        <v>27292</v>
      </c>
    </row>
    <row r="198568">
      <c r="A198568" s="1" t="s">
        <v>27293</v>
      </c>
    </row>
    <row r="198569">
      <c r="A198569" s="1" t="s">
        <v>27294</v>
      </c>
    </row>
    <row r="198571">
      <c r="A198571" s="1" t="s">
        <v>27295</v>
      </c>
    </row>
    <row r="198573">
      <c r="A198573" s="1" t="s">
        <v>27296</v>
      </c>
    </row>
    <row r="198574">
      <c r="A198574" s="1" t="s">
        <v>27297</v>
      </c>
    </row>
    <row r="198575">
      <c r="A198575" s="1" t="s">
        <v>27298</v>
      </c>
    </row>
    <row r="198576">
      <c r="A198576" s="1" t="s">
        <v>26715</v>
      </c>
    </row>
    <row r="198577">
      <c r="A198577" s="1" t="s">
        <v>27299</v>
      </c>
    </row>
    <row r="198579">
      <c r="A198579" s="1" t="s">
        <v>27300</v>
      </c>
    </row>
    <row r="198580">
      <c r="A198580" s="1" t="s">
        <v>27301</v>
      </c>
    </row>
    <row r="198582">
      <c r="A198582" s="1" t="s">
        <v>27302</v>
      </c>
    </row>
    <row r="198584">
      <c r="A198584" s="1" t="s">
        <v>27303</v>
      </c>
    </row>
    <row r="198585">
      <c r="A198585" s="1" t="s">
        <v>27304</v>
      </c>
    </row>
    <row r="198587">
      <c r="A198587" s="1" t="s">
        <v>27305</v>
      </c>
    </row>
    <row r="198589">
      <c r="A198589" s="1" t="s">
        <v>27306</v>
      </c>
    </row>
    <row r="198590">
      <c r="A198590" s="1" t="s">
        <v>27307</v>
      </c>
    </row>
    <row r="198591">
      <c r="A198591" s="1" t="s">
        <v>27308</v>
      </c>
    </row>
    <row r="198593">
      <c r="A198593" s="1" t="s">
        <v>27309</v>
      </c>
    </row>
    <row r="198594">
      <c r="A198594" s="1" t="s">
        <v>27284</v>
      </c>
    </row>
    <row r="198595">
      <c r="A198595" s="1" t="s">
        <v>27310</v>
      </c>
    </row>
    <row r="198597">
      <c r="A198597" s="1" t="s">
        <v>27311</v>
      </c>
    </row>
    <row r="198598">
      <c r="A198598" s="1" t="s">
        <v>27312</v>
      </c>
    </row>
    <row r="198599">
      <c r="A198599" s="1" t="s">
        <v>27313</v>
      </c>
    </row>
    <row r="198601">
      <c r="A198601" s="1" t="s">
        <v>27289</v>
      </c>
    </row>
    <row r="198602">
      <c r="A198602" s="1" t="s">
        <v>27290</v>
      </c>
    </row>
    <row r="198603">
      <c r="A198603" s="1" t="s">
        <v>27270</v>
      </c>
    </row>
    <row r="198605">
      <c r="A198605" s="1" t="s">
        <v>27314</v>
      </c>
    </row>
    <row r="198606">
      <c r="A198606" s="1" t="s">
        <v>27315</v>
      </c>
    </row>
    <row r="198607">
      <c r="A198607" s="1" t="s">
        <v>27316</v>
      </c>
    </row>
    <row r="198609">
      <c r="A198609" s="1" t="s">
        <v>27317</v>
      </c>
    </row>
    <row r="198611">
      <c r="A198611" s="1" t="s">
        <v>2001</v>
      </c>
    </row>
    <row r="198613">
      <c r="A198613" s="1" t="s">
        <v>27318</v>
      </c>
    </row>
    <row r="198614">
      <c r="A198614" s="1" t="s">
        <v>27253</v>
      </c>
    </row>
    <row r="198615">
      <c r="A198615" s="1" t="s">
        <v>27254</v>
      </c>
    </row>
    <row r="198616">
      <c r="A198616" s="1" t="s">
        <v>27255</v>
      </c>
    </row>
    <row r="198617">
      <c r="A198617" s="1" t="s">
        <v>27256</v>
      </c>
    </row>
    <row r="198618">
      <c r="A198618" s="1" t="s">
        <v>27257</v>
      </c>
    </row>
    <row r="198619">
      <c r="A198619" s="1" t="s">
        <v>27258</v>
      </c>
    </row>
    <row r="198620">
      <c r="A198620" s="1" t="s">
        <v>27259</v>
      </c>
    </row>
    <row r="198621">
      <c r="A198621" s="1" t="s">
        <v>27260</v>
      </c>
    </row>
    <row r="198622">
      <c r="A198622" s="1" t="s">
        <v>27261</v>
      </c>
    </row>
    <row r="198623">
      <c r="A198623" s="1" t="s">
        <v>27262</v>
      </c>
    </row>
    <row r="198624">
      <c r="A198624" s="1" t="s">
        <v>27263</v>
      </c>
    </row>
    <row r="198625">
      <c r="A198625" s="1" t="s">
        <v>27264</v>
      </c>
    </row>
    <row r="198626">
      <c r="A198626" s="1" t="s">
        <v>27265</v>
      </c>
    </row>
    <row r="198627">
      <c r="A198627" s="1" t="s">
        <v>27266</v>
      </c>
    </row>
    <row r="198628">
      <c r="A198628" s="1" t="s">
        <v>27267</v>
      </c>
    </row>
    <row r="198629">
      <c r="A198629" s="1" t="s">
        <v>27268</v>
      </c>
    </row>
    <row r="198630">
      <c r="A198630" s="1" t="s">
        <v>27269</v>
      </c>
    </row>
    <row r="198631">
      <c r="A198631" s="1" t="s">
        <v>27270</v>
      </c>
    </row>
    <row r="198632">
      <c r="A198632" s="1" t="s">
        <v>27271</v>
      </c>
    </row>
    <row r="198633">
      <c r="A198633" s="1" t="s">
        <v>27272</v>
      </c>
    </row>
    <row r="198634">
      <c r="A198634" s="1" t="s">
        <v>27273</v>
      </c>
    </row>
    <row r="198635">
      <c r="A198635" s="1" t="s">
        <v>27274</v>
      </c>
    </row>
    <row r="198636">
      <c r="A198636" s="1" t="s">
        <v>27275</v>
      </c>
    </row>
    <row r="198637">
      <c r="A198637" s="1" t="s">
        <v>27276</v>
      </c>
    </row>
    <row r="198638">
      <c r="A198638" s="1" t="s">
        <v>27277</v>
      </c>
    </row>
    <row r="198639">
      <c r="A198639" s="1" t="s">
        <v>27278</v>
      </c>
    </row>
    <row r="198640">
      <c r="A198640" s="1" t="s">
        <v>27279</v>
      </c>
    </row>
    <row r="198641">
      <c r="A198641" s="1" t="s">
        <v>27280</v>
      </c>
    </row>
    <row r="198642">
      <c r="A198642" s="1" t="s">
        <v>27281</v>
      </c>
    </row>
    <row r="198643">
      <c r="A198643" s="1" t="s">
        <v>27282</v>
      </c>
    </row>
    <row r="198644">
      <c r="A198644" s="1" t="s">
        <v>27283</v>
      </c>
    </row>
    <row r="198645">
      <c r="A198645" s="1" t="s">
        <v>27284</v>
      </c>
    </row>
    <row r="198646">
      <c r="A198646" s="1" t="s">
        <v>27285</v>
      </c>
    </row>
    <row r="198647">
      <c r="A198647" s="1" t="s">
        <v>27286</v>
      </c>
    </row>
    <row r="198648">
      <c r="A198648" s="1" t="s">
        <v>27287</v>
      </c>
    </row>
    <row r="198649">
      <c r="A198649" s="1" t="s">
        <v>27288</v>
      </c>
    </row>
    <row r="198650">
      <c r="A198650" s="1" t="s">
        <v>27289</v>
      </c>
    </row>
    <row r="198651">
      <c r="A198651" s="1" t="s">
        <v>27290</v>
      </c>
    </row>
    <row r="198652">
      <c r="A198652" s="1" t="s">
        <v>27270</v>
      </c>
    </row>
    <row r="198653">
      <c r="A198653" s="1" t="s">
        <v>27291</v>
      </c>
    </row>
    <row r="198654">
      <c r="A198654" s="1" t="s">
        <v>27292</v>
      </c>
    </row>
    <row r="198655">
      <c r="A198655" s="1" t="s">
        <v>27293</v>
      </c>
    </row>
    <row r="198656">
      <c r="A198656" s="1" t="s">
        <v>27294</v>
      </c>
    </row>
    <row r="198657">
      <c r="A198657" s="1" t="s">
        <v>27295</v>
      </c>
    </row>
    <row r="198658">
      <c r="A198658" s="1" t="s">
        <v>27296</v>
      </c>
    </row>
    <row r="198659">
      <c r="A198659" s="1" t="s">
        <v>27297</v>
      </c>
    </row>
    <row r="198660">
      <c r="A198660" s="1" t="s">
        <v>27298</v>
      </c>
    </row>
    <row r="198661">
      <c r="A198661" s="1" t="s">
        <v>26715</v>
      </c>
    </row>
    <row r="198662">
      <c r="A198662" s="1" t="s">
        <v>27299</v>
      </c>
    </row>
    <row r="198663">
      <c r="A198663" s="1" t="s">
        <v>27300</v>
      </c>
    </row>
    <row r="198664">
      <c r="A198664" s="1" t="s">
        <v>27301</v>
      </c>
    </row>
    <row r="198665">
      <c r="A198665" s="1" t="s">
        <v>27302</v>
      </c>
    </row>
    <row r="198666">
      <c r="A198666" s="1" t="s">
        <v>27303</v>
      </c>
    </row>
    <row r="198667">
      <c r="A198667" s="1" t="s">
        <v>27304</v>
      </c>
    </row>
    <row r="198668">
      <c r="A198668" s="1" t="s">
        <v>27305</v>
      </c>
    </row>
    <row r="198669">
      <c r="A198669" s="1" t="s">
        <v>27306</v>
      </c>
    </row>
    <row r="198670">
      <c r="A198670" s="1" t="s">
        <v>27307</v>
      </c>
    </row>
    <row r="198671">
      <c r="A198671" s="1" t="s">
        <v>27308</v>
      </c>
    </row>
    <row r="198672">
      <c r="A198672" s="1" t="s">
        <v>27309</v>
      </c>
    </row>
    <row r="198673">
      <c r="A198673" s="1" t="s">
        <v>27284</v>
      </c>
    </row>
    <row r="198674">
      <c r="A198674" s="1" t="s">
        <v>27310</v>
      </c>
    </row>
    <row r="198675">
      <c r="A198675" s="1" t="s">
        <v>27311</v>
      </c>
    </row>
    <row r="198676">
      <c r="A198676" s="1" t="s">
        <v>27312</v>
      </c>
    </row>
    <row r="198677">
      <c r="A198677" s="1" t="s">
        <v>27313</v>
      </c>
    </row>
    <row r="198678">
      <c r="A198678" s="1" t="s">
        <v>27289</v>
      </c>
    </row>
    <row r="198679">
      <c r="A198679" s="1" t="s">
        <v>27290</v>
      </c>
    </row>
    <row r="198680">
      <c r="A198680" s="1" t="s">
        <v>27270</v>
      </c>
    </row>
    <row r="198681">
      <c r="A198681" s="1" t="s">
        <v>27314</v>
      </c>
    </row>
    <row r="198682">
      <c r="A198682" s="1" t="s">
        <v>27315</v>
      </c>
    </row>
    <row r="198683">
      <c r="A198683" s="1" t="s">
        <v>27316</v>
      </c>
    </row>
    <row r="198684">
      <c r="A198684" s="1" t="s">
        <v>27317</v>
      </c>
    </row>
    <row r="198685">
      <c r="A198685" s="1" t="s">
        <v>27319</v>
      </c>
    </row>
    <row r="198686">
      <c r="A198686" s="1" t="s">
        <v>61945</v>
      </c>
    </row>
    <row r="198688">
      <c r="A198688" s="1" t="s">
        <v>27321</v>
      </c>
    </row>
    <row r="198690">
      <c r="A198690" s="1" t="s">
        <v>27288</v>
      </c>
    </row>
    <row r="198692">
      <c r="A198692" s="1" t="s">
        <v>27289</v>
      </c>
    </row>
    <row r="198693">
      <c r="A198693" s="1" t="s">
        <v>27290</v>
      </c>
    </row>
    <row r="198694">
      <c r="A198694" s="1" t="s">
        <v>27270</v>
      </c>
    </row>
    <row r="198696">
      <c r="A198696" s="1" t="s">
        <v>27291</v>
      </c>
    </row>
    <row r="198698">
      <c r="A198698" s="1" t="s">
        <v>27292</v>
      </c>
    </row>
    <row r="198700">
      <c r="A198700" s="1" t="s">
        <v>27293</v>
      </c>
    </row>
    <row r="198701">
      <c r="A198701" s="1" t="s">
        <v>27294</v>
      </c>
    </row>
    <row r="198703">
      <c r="A198703" s="1" t="s">
        <v>27295</v>
      </c>
    </row>
    <row r="198705">
      <c r="A198705" s="1" t="s">
        <v>27296</v>
      </c>
    </row>
    <row r="198706">
      <c r="A198706" s="1" t="s">
        <v>27297</v>
      </c>
    </row>
    <row r="198707">
      <c r="A198707" s="1" t="s">
        <v>27298</v>
      </c>
    </row>
    <row r="198708">
      <c r="A198708" s="1" t="s">
        <v>26715</v>
      </c>
    </row>
    <row r="198709">
      <c r="A198709" s="1" t="s">
        <v>27299</v>
      </c>
    </row>
    <row r="198711">
      <c r="A198711" s="1" t="s">
        <v>27300</v>
      </c>
    </row>
    <row r="198712">
      <c r="A198712" s="1" t="s">
        <v>27301</v>
      </c>
    </row>
    <row r="198714">
      <c r="A198714" s="1" t="s">
        <v>27302</v>
      </c>
    </row>
    <row r="198716">
      <c r="A198716" s="1" t="s">
        <v>27303</v>
      </c>
    </row>
    <row r="198717">
      <c r="A198717" s="1" t="s">
        <v>27304</v>
      </c>
    </row>
    <row r="198719">
      <c r="A198719" s="1" t="s">
        <v>27305</v>
      </c>
    </row>
    <row r="198721">
      <c r="A198721" s="1" t="s">
        <v>27306</v>
      </c>
    </row>
    <row r="198722">
      <c r="A198722" s="1" t="s">
        <v>27307</v>
      </c>
    </row>
    <row r="198723">
      <c r="A198723" s="1" t="s">
        <v>27308</v>
      </c>
    </row>
    <row r="198725">
      <c r="A198725" s="1" t="s">
        <v>27309</v>
      </c>
    </row>
    <row r="198726">
      <c r="A198726" s="1" t="s">
        <v>27284</v>
      </c>
    </row>
    <row r="198727">
      <c r="A198727" s="1" t="s">
        <v>27310</v>
      </c>
    </row>
    <row r="198729">
      <c r="A198729" s="1" t="s">
        <v>27311</v>
      </c>
    </row>
    <row r="198730">
      <c r="A198730" s="1" t="s">
        <v>27312</v>
      </c>
    </row>
    <row r="198731">
      <c r="A198731" s="1" t="s">
        <v>27313</v>
      </c>
    </row>
    <row r="198733">
      <c r="A198733" s="1" t="s">
        <v>27289</v>
      </c>
    </row>
    <row r="198734">
      <c r="A198734" s="1" t="s">
        <v>27290</v>
      </c>
    </row>
    <row r="198735">
      <c r="A198735" s="1" t="s">
        <v>27270</v>
      </c>
    </row>
    <row r="198737">
      <c r="A198737" s="1" t="s">
        <v>27314</v>
      </c>
    </row>
    <row r="198738">
      <c r="A198738" s="1" t="s">
        <v>27315</v>
      </c>
    </row>
    <row r="198739">
      <c r="A198739" s="1" t="s">
        <v>27316</v>
      </c>
    </row>
    <row r="198741">
      <c r="A198741" s="1" t="s">
        <v>27322</v>
      </c>
    </row>
    <row r="198743">
      <c r="A198743" s="1" t="s">
        <v>27323</v>
      </c>
    </row>
    <row r="198745">
      <c r="A198745" s="1" t="s">
        <v>27324</v>
      </c>
    </row>
    <row r="198746">
      <c r="A198746" s="1" t="s">
        <v>27325</v>
      </c>
    </row>
    <row r="198748">
      <c r="A198748" s="1" t="s">
        <v>27326</v>
      </c>
    </row>
    <row r="198749">
      <c r="A198749" s="1" t="s">
        <v>27327</v>
      </c>
    </row>
    <row r="198751">
      <c r="A198751" s="1" t="s">
        <v>27328</v>
      </c>
    </row>
    <row r="198752">
      <c r="A198752" s="1" t="s">
        <v>27329</v>
      </c>
    </row>
    <row r="198754">
      <c r="A198754" s="1" t="s">
        <v>27330</v>
      </c>
    </row>
    <row r="198756">
      <c r="A198756" s="1" t="s">
        <v>27331</v>
      </c>
    </row>
    <row r="198758">
      <c r="A198758" s="1" t="s">
        <v>27332</v>
      </c>
    </row>
    <row r="198759">
      <c r="A198759" s="1" t="s">
        <v>27333</v>
      </c>
    </row>
    <row r="198761">
      <c r="A198761" s="1" t="s">
        <v>27334</v>
      </c>
    </row>
    <row r="198763">
      <c r="A198763" s="1" t="s">
        <v>27335</v>
      </c>
    </row>
    <row r="198764">
      <c r="A198764" s="1" t="s">
        <v>27336</v>
      </c>
    </row>
    <row r="198766">
      <c r="A198766" s="1" t="s">
        <v>27337</v>
      </c>
    </row>
    <row r="198768">
      <c r="A198768" s="1" t="s">
        <v>27338</v>
      </c>
    </row>
    <row r="198769">
      <c r="A198769" s="1" t="s">
        <v>27339</v>
      </c>
    </row>
    <row r="198771">
      <c r="A198771" s="1" t="s">
        <v>27340</v>
      </c>
    </row>
    <row r="198773">
      <c r="A198773" s="1" t="s">
        <v>27341</v>
      </c>
    </row>
    <row r="198774">
      <c r="A198774" s="1" t="s">
        <v>27342</v>
      </c>
    </row>
    <row r="198776">
      <c r="A198776" s="1" t="s">
        <v>27343</v>
      </c>
    </row>
    <row r="198778">
      <c r="A198778" s="1" t="s">
        <v>27344</v>
      </c>
    </row>
    <row r="198780">
      <c r="A198780" s="1" t="s">
        <v>27345</v>
      </c>
    </row>
    <row r="198782">
      <c r="A198782" s="1" t="s">
        <v>27346</v>
      </c>
    </row>
    <row r="198784">
      <c r="A198784" s="1" t="s">
        <v>27347</v>
      </c>
    </row>
    <row r="198786">
      <c r="A198786" s="1" t="s">
        <v>27348</v>
      </c>
    </row>
    <row r="198787">
      <c r="A198787" s="1" t="s">
        <v>27349</v>
      </c>
    </row>
    <row r="198789">
      <c r="A198789" s="1" t="s">
        <v>27350</v>
      </c>
    </row>
    <row r="198791">
      <c r="A198791" s="1" t="s">
        <v>27351</v>
      </c>
    </row>
    <row r="198792">
      <c r="A198792" s="1" t="s">
        <v>27352</v>
      </c>
    </row>
    <row r="198794">
      <c r="A198794" s="1">
        <v>2.0</v>
      </c>
    </row>
    <row r="198795">
      <c r="A198795" s="1" t="s">
        <v>27258</v>
      </c>
    </row>
    <row r="198797">
      <c r="A198797" s="1" t="s">
        <v>27353</v>
      </c>
    </row>
    <row r="198799">
      <c r="A198799" s="1" t="s">
        <v>27354</v>
      </c>
    </row>
    <row r="198801">
      <c r="A198801" s="1" t="s">
        <v>27355</v>
      </c>
    </row>
    <row r="198803">
      <c r="A198803" s="1" t="s">
        <v>27356</v>
      </c>
    </row>
    <row r="198805">
      <c r="A198805" s="6" t="s">
        <v>27357</v>
      </c>
    </row>
    <row r="198807">
      <c r="A198807" s="1" t="s">
        <v>2001</v>
      </c>
    </row>
    <row r="198809">
      <c r="A198809" s="1" t="s">
        <v>27358</v>
      </c>
    </row>
    <row r="198810">
      <c r="A198810" s="1" t="s">
        <v>27288</v>
      </c>
    </row>
    <row r="198811">
      <c r="A198811" s="1" t="s">
        <v>27289</v>
      </c>
    </row>
    <row r="198812">
      <c r="A198812" s="1" t="s">
        <v>27290</v>
      </c>
    </row>
    <row r="198813">
      <c r="A198813" s="1" t="s">
        <v>27270</v>
      </c>
    </row>
    <row r="198814">
      <c r="A198814" s="1" t="s">
        <v>27291</v>
      </c>
    </row>
    <row r="198815">
      <c r="A198815" s="1" t="s">
        <v>27292</v>
      </c>
    </row>
    <row r="198816">
      <c r="A198816" s="1" t="s">
        <v>27293</v>
      </c>
    </row>
    <row r="198817">
      <c r="A198817" s="1" t="s">
        <v>27294</v>
      </c>
    </row>
    <row r="198818">
      <c r="A198818" s="1" t="s">
        <v>27295</v>
      </c>
    </row>
    <row r="198819">
      <c r="A198819" s="1" t="s">
        <v>27296</v>
      </c>
    </row>
    <row r="198820">
      <c r="A198820" s="1" t="s">
        <v>27297</v>
      </c>
    </row>
    <row r="198821">
      <c r="A198821" s="1" t="s">
        <v>27298</v>
      </c>
    </row>
    <row r="198822">
      <c r="A198822" s="1" t="s">
        <v>26715</v>
      </c>
    </row>
    <row r="198823">
      <c r="A198823" s="1" t="s">
        <v>27299</v>
      </c>
    </row>
    <row r="198824">
      <c r="A198824" s="1" t="s">
        <v>27300</v>
      </c>
    </row>
    <row r="198825">
      <c r="A198825" s="1" t="s">
        <v>27301</v>
      </c>
    </row>
    <row r="198826">
      <c r="A198826" s="1" t="s">
        <v>27302</v>
      </c>
    </row>
    <row r="198827">
      <c r="A198827" s="1" t="s">
        <v>27303</v>
      </c>
    </row>
    <row r="198828">
      <c r="A198828" s="1" t="s">
        <v>27304</v>
      </c>
    </row>
    <row r="198829">
      <c r="A198829" s="1" t="s">
        <v>27305</v>
      </c>
    </row>
    <row r="198830">
      <c r="A198830" s="1" t="s">
        <v>27306</v>
      </c>
    </row>
    <row r="198831">
      <c r="A198831" s="1" t="s">
        <v>27307</v>
      </c>
    </row>
    <row r="198832">
      <c r="A198832" s="1" t="s">
        <v>27308</v>
      </c>
    </row>
    <row r="198833">
      <c r="A198833" s="1" t="s">
        <v>27309</v>
      </c>
    </row>
    <row r="198834">
      <c r="A198834" s="1" t="s">
        <v>27284</v>
      </c>
    </row>
    <row r="198835">
      <c r="A198835" s="1" t="s">
        <v>27310</v>
      </c>
    </row>
    <row r="198836">
      <c r="A198836" s="1" t="s">
        <v>27311</v>
      </c>
    </row>
    <row r="198837">
      <c r="A198837" s="1" t="s">
        <v>27312</v>
      </c>
    </row>
    <row r="198838">
      <c r="A198838" s="1" t="s">
        <v>27313</v>
      </c>
    </row>
    <row r="198839">
      <c r="A198839" s="1" t="s">
        <v>27289</v>
      </c>
    </row>
    <row r="198840">
      <c r="A198840" s="1" t="s">
        <v>27290</v>
      </c>
    </row>
    <row r="198841">
      <c r="A198841" s="1" t="s">
        <v>27270</v>
      </c>
    </row>
    <row r="198842">
      <c r="A198842" s="1" t="s">
        <v>27314</v>
      </c>
    </row>
    <row r="198843">
      <c r="A198843" s="1" t="s">
        <v>27315</v>
      </c>
    </row>
    <row r="198844">
      <c r="A198844" s="1" t="s">
        <v>27316</v>
      </c>
    </row>
    <row r="198845">
      <c r="A198845" s="1" t="s">
        <v>27322</v>
      </c>
    </row>
    <row r="198846">
      <c r="A198846" s="1" t="s">
        <v>27323</v>
      </c>
    </row>
    <row r="198847">
      <c r="A198847" s="1" t="s">
        <v>27324</v>
      </c>
    </row>
    <row r="198848">
      <c r="A198848" s="1" t="s">
        <v>27325</v>
      </c>
    </row>
    <row r="198849">
      <c r="A198849" s="1" t="s">
        <v>27326</v>
      </c>
    </row>
    <row r="198850">
      <c r="A198850" s="1" t="s">
        <v>27327</v>
      </c>
    </row>
    <row r="198851">
      <c r="A198851" s="1" t="s">
        <v>27328</v>
      </c>
    </row>
    <row r="198852">
      <c r="A198852" s="1" t="s">
        <v>27329</v>
      </c>
    </row>
    <row r="198853">
      <c r="A198853" s="1" t="s">
        <v>27330</v>
      </c>
    </row>
    <row r="198854">
      <c r="A198854" s="1" t="s">
        <v>27331</v>
      </c>
    </row>
    <row r="198855">
      <c r="A198855" s="1" t="s">
        <v>27332</v>
      </c>
    </row>
    <row r="198856">
      <c r="A198856" s="1" t="s">
        <v>27333</v>
      </c>
    </row>
    <row r="198857">
      <c r="A198857" s="1" t="s">
        <v>27334</v>
      </c>
    </row>
    <row r="198858">
      <c r="A198858" s="1" t="s">
        <v>27335</v>
      </c>
    </row>
    <row r="198859">
      <c r="A198859" s="1" t="s">
        <v>27336</v>
      </c>
    </row>
    <row r="198860">
      <c r="A198860" s="1" t="s">
        <v>27337</v>
      </c>
    </row>
    <row r="198861">
      <c r="A198861" s="1" t="s">
        <v>27338</v>
      </c>
    </row>
    <row r="198862">
      <c r="A198862" s="1" t="s">
        <v>27339</v>
      </c>
    </row>
    <row r="198863">
      <c r="A198863" s="1" t="s">
        <v>27340</v>
      </c>
    </row>
    <row r="198864">
      <c r="A198864" s="1" t="s">
        <v>27341</v>
      </c>
    </row>
    <row r="198865">
      <c r="A198865" s="1" t="s">
        <v>27342</v>
      </c>
    </row>
    <row r="198866">
      <c r="A198866" s="1" t="s">
        <v>27343</v>
      </c>
    </row>
    <row r="198867">
      <c r="A198867" s="1" t="s">
        <v>27344</v>
      </c>
    </row>
    <row r="198868">
      <c r="A198868" s="1" t="s">
        <v>27345</v>
      </c>
    </row>
    <row r="198869">
      <c r="A198869" s="1" t="s">
        <v>27346</v>
      </c>
    </row>
    <row r="198870">
      <c r="A198870" s="1" t="s">
        <v>27347</v>
      </c>
    </row>
    <row r="198871">
      <c r="A198871" s="1" t="s">
        <v>27348</v>
      </c>
    </row>
    <row r="198872">
      <c r="A198872" s="1" t="s">
        <v>27349</v>
      </c>
    </row>
    <row r="198873">
      <c r="A198873" s="1" t="s">
        <v>27350</v>
      </c>
    </row>
    <row r="198874">
      <c r="A198874" s="1" t="s">
        <v>27351</v>
      </c>
    </row>
    <row r="198875">
      <c r="A198875" s="1" t="s">
        <v>27352</v>
      </c>
    </row>
    <row r="198876">
      <c r="A198876" s="1" t="s">
        <v>27258</v>
      </c>
    </row>
    <row r="198877">
      <c r="A198877" s="1" t="s">
        <v>27353</v>
      </c>
    </row>
    <row r="198878">
      <c r="A198878" s="1" t="s">
        <v>27354</v>
      </c>
    </row>
    <row r="198879">
      <c r="A198879" s="1" t="s">
        <v>27355</v>
      </c>
    </row>
    <row r="198880">
      <c r="A198880" s="1" t="s">
        <v>27356</v>
      </c>
    </row>
    <row r="198881">
      <c r="A198881" s="6" t="s">
        <v>27357</v>
      </c>
    </row>
    <row r="198882">
      <c r="A198882" s="1" t="s">
        <v>27359</v>
      </c>
    </row>
    <row r="198883">
      <c r="A198883" s="1" t="s">
        <v>61946</v>
      </c>
    </row>
    <row r="198884">
      <c r="A198884" s="1" t="s">
        <v>27361</v>
      </c>
    </row>
    <row r="198885">
      <c r="A198885" s="1" t="s">
        <v>27362</v>
      </c>
    </row>
    <row r="198886">
      <c r="A198886" s="1" t="s">
        <v>61947</v>
      </c>
    </row>
    <row r="198888">
      <c r="A198888" s="1" t="s">
        <v>27364</v>
      </c>
    </row>
    <row r="198890">
      <c r="A198890" s="1" t="s">
        <v>27365</v>
      </c>
    </row>
    <row r="198892">
      <c r="A198892" s="1" t="s">
        <v>27366</v>
      </c>
    </row>
    <row r="198894">
      <c r="A198894" s="1" t="s">
        <v>27367</v>
      </c>
    </row>
    <row r="198896">
      <c r="A198896" s="1" t="s">
        <v>27368</v>
      </c>
    </row>
    <row r="198897">
      <c r="A198897" s="1" t="s">
        <v>27369</v>
      </c>
    </row>
    <row r="198899">
      <c r="A198899" s="1" t="s">
        <v>27370</v>
      </c>
    </row>
    <row r="198900">
      <c r="A198900" s="1" t="s">
        <v>27371</v>
      </c>
    </row>
    <row r="198901">
      <c r="A198901" s="1" t="s">
        <v>27372</v>
      </c>
    </row>
    <row r="198903">
      <c r="A198903" s="1" t="s">
        <v>879</v>
      </c>
    </row>
    <row r="198904">
      <c r="A198904" s="1" t="s">
        <v>3016</v>
      </c>
    </row>
    <row r="198905">
      <c r="A198905" s="1" t="s">
        <v>27373</v>
      </c>
    </row>
    <row r="198906">
      <c r="A198906" s="1" t="s">
        <v>27374</v>
      </c>
    </row>
    <row r="198907">
      <c r="A198907" s="1" t="s">
        <v>27375</v>
      </c>
    </row>
    <row r="198908">
      <c r="A198908" s="1" t="s">
        <v>27376</v>
      </c>
    </row>
    <row r="198910">
      <c r="A198910" s="1" t="s">
        <v>2007</v>
      </c>
    </row>
    <row r="198912">
      <c r="A198912" s="1" t="s">
        <v>27377</v>
      </c>
    </row>
    <row r="198913">
      <c r="A198913" s="1" t="s">
        <v>27365</v>
      </c>
    </row>
    <row r="198914">
      <c r="A198914" s="1" t="s">
        <v>27366</v>
      </c>
    </row>
    <row r="198915">
      <c r="A198915" s="1" t="s">
        <v>27367</v>
      </c>
    </row>
    <row r="198916">
      <c r="A198916" s="1" t="s">
        <v>27368</v>
      </c>
    </row>
    <row r="198917">
      <c r="A198917" s="1" t="s">
        <v>27369</v>
      </c>
    </row>
    <row r="198918">
      <c r="A198918" s="1" t="s">
        <v>27370</v>
      </c>
    </row>
    <row r="198919">
      <c r="A198919" s="1" t="s">
        <v>27371</v>
      </c>
    </row>
    <row r="198920">
      <c r="A198920" s="1" t="s">
        <v>27372</v>
      </c>
    </row>
    <row r="198921">
      <c r="A198921" s="1" t="s">
        <v>27373</v>
      </c>
    </row>
    <row r="198922">
      <c r="A198922" s="1" t="s">
        <v>27374</v>
      </c>
    </row>
    <row r="198923">
      <c r="A198923" s="1" t="s">
        <v>27378</v>
      </c>
    </row>
    <row r="198924">
      <c r="A198924" s="1" t="s">
        <v>61948</v>
      </c>
    </row>
    <row r="198926">
      <c r="A198926" s="1" t="s">
        <v>27380</v>
      </c>
    </row>
    <row r="198927">
      <c r="A198927" s="1" t="s">
        <v>27381</v>
      </c>
    </row>
    <row r="198929">
      <c r="A198929" s="1" t="s">
        <v>27382</v>
      </c>
    </row>
    <row r="198931">
      <c r="A198931" s="1" t="s">
        <v>27383</v>
      </c>
    </row>
    <row r="198932">
      <c r="A198932" s="1" t="s">
        <v>27384</v>
      </c>
    </row>
    <row r="198933">
      <c r="A198933" s="1" t="s">
        <v>27385</v>
      </c>
    </row>
    <row r="198935">
      <c r="A198935" s="1" t="s">
        <v>27386</v>
      </c>
    </row>
    <row r="198937">
      <c r="A198937" s="1" t="s">
        <v>27387</v>
      </c>
    </row>
    <row r="198939">
      <c r="A198939" s="1" t="s">
        <v>27388</v>
      </c>
    </row>
    <row r="198941">
      <c r="A198941" s="1" t="s">
        <v>27389</v>
      </c>
    </row>
    <row r="198942">
      <c r="A198942" s="1" t="s">
        <v>27390</v>
      </c>
    </row>
    <row r="198943">
      <c r="A198943" s="1" t="s">
        <v>27391</v>
      </c>
    </row>
    <row r="198945">
      <c r="A198945" s="1" t="s">
        <v>27392</v>
      </c>
    </row>
    <row r="198946">
      <c r="A198946" s="1" t="s">
        <v>27393</v>
      </c>
    </row>
    <row r="198948">
      <c r="A198948" s="1" t="s">
        <v>25302</v>
      </c>
    </row>
    <row r="198949">
      <c r="A198949" s="1" t="s">
        <v>27394</v>
      </c>
    </row>
    <row r="198951">
      <c r="A198951" s="1" t="s">
        <v>27395</v>
      </c>
    </row>
    <row r="198952">
      <c r="A198952" s="1" t="s">
        <v>27396</v>
      </c>
    </row>
    <row r="198954">
      <c r="A198954" s="1" t="s">
        <v>27397</v>
      </c>
    </row>
    <row r="198956">
      <c r="A198956" s="1" t="s">
        <v>27398</v>
      </c>
    </row>
    <row r="198958">
      <c r="A198958" s="1" t="s">
        <v>27399</v>
      </c>
    </row>
    <row r="198960">
      <c r="A198960" s="1" t="s">
        <v>27400</v>
      </c>
    </row>
    <row r="198961">
      <c r="A198961" s="1" t="s">
        <v>27401</v>
      </c>
    </row>
    <row r="198963">
      <c r="A198963" s="1" t="s">
        <v>27402</v>
      </c>
    </row>
    <row r="198964">
      <c r="A198964" s="1" t="s">
        <v>27403</v>
      </c>
    </row>
    <row r="198966">
      <c r="A198966" s="1" t="s">
        <v>27404</v>
      </c>
    </row>
    <row r="198968">
      <c r="A198968" s="1" t="s">
        <v>27405</v>
      </c>
    </row>
    <row r="198969">
      <c r="A198969" s="1" t="s">
        <v>27406</v>
      </c>
    </row>
    <row r="198970">
      <c r="A198970" s="1" t="s">
        <v>27407</v>
      </c>
    </row>
    <row r="198972">
      <c r="A198972" s="1" t="s">
        <v>27408</v>
      </c>
    </row>
    <row r="198973">
      <c r="A198973" s="1" t="s">
        <v>27409</v>
      </c>
    </row>
    <row r="198974">
      <c r="A198974" s="1" t="s">
        <v>27410</v>
      </c>
    </row>
    <row r="198975">
      <c r="A198975" s="1" t="s">
        <v>27411</v>
      </c>
    </row>
    <row r="198976">
      <c r="A198976" s="1" t="s">
        <v>27412</v>
      </c>
    </row>
    <row r="198978">
      <c r="A198978" s="1" t="s">
        <v>27413</v>
      </c>
    </row>
    <row r="198980">
      <c r="A198980" s="1" t="s">
        <v>27414</v>
      </c>
    </row>
    <row r="198981">
      <c r="A198981" s="1" t="s">
        <v>27415</v>
      </c>
    </row>
    <row r="198982">
      <c r="A198982" s="1" t="s">
        <v>27416</v>
      </c>
    </row>
    <row r="198984">
      <c r="A198984" s="1" t="s">
        <v>27417</v>
      </c>
    </row>
    <row r="198986">
      <c r="A198986" s="1" t="s">
        <v>27418</v>
      </c>
    </row>
    <row r="198988">
      <c r="A198988" s="1" t="s">
        <v>27419</v>
      </c>
    </row>
    <row r="198989">
      <c r="A198989" s="1" t="s">
        <v>27420</v>
      </c>
    </row>
    <row r="198991">
      <c r="A198991" s="1" t="s">
        <v>27421</v>
      </c>
    </row>
    <row r="198992">
      <c r="A198992" s="1" t="s">
        <v>27422</v>
      </c>
    </row>
    <row r="198993">
      <c r="A198993" s="1" t="s">
        <v>27423</v>
      </c>
    </row>
    <row r="198995">
      <c r="A198995" s="1" t="s">
        <v>27424</v>
      </c>
    </row>
    <row r="198996">
      <c r="A198996" s="1" t="s">
        <v>27425</v>
      </c>
    </row>
    <row r="198998">
      <c r="A198998" s="1" t="s">
        <v>27426</v>
      </c>
    </row>
    <row r="198999">
      <c r="A198999" s="1" t="s">
        <v>27427</v>
      </c>
    </row>
    <row r="199000">
      <c r="A199000" s="1" t="s">
        <v>27428</v>
      </c>
    </row>
    <row r="199002">
      <c r="A199002" s="1" t="s">
        <v>27429</v>
      </c>
    </row>
    <row r="199004">
      <c r="A199004" s="1" t="s">
        <v>27430</v>
      </c>
    </row>
    <row r="199006">
      <c r="A199006" s="1" t="s">
        <v>27431</v>
      </c>
    </row>
    <row r="199007">
      <c r="A199007" s="1" t="s">
        <v>27432</v>
      </c>
    </row>
    <row r="199009">
      <c r="A199009" s="1" t="s">
        <v>27433</v>
      </c>
    </row>
    <row r="199010">
      <c r="A199010" s="1" t="s">
        <v>27434</v>
      </c>
    </row>
    <row r="199011">
      <c r="A199011" s="1" t="s">
        <v>27435</v>
      </c>
    </row>
    <row r="199013">
      <c r="A199013" s="1" t="s">
        <v>27436</v>
      </c>
    </row>
    <row r="199015">
      <c r="A199015" s="1" t="s">
        <v>27437</v>
      </c>
    </row>
    <row r="199017">
      <c r="A199017" s="1" t="s">
        <v>27438</v>
      </c>
    </row>
    <row r="199019">
      <c r="A199019" s="1" t="s">
        <v>26721</v>
      </c>
    </row>
    <row r="199021">
      <c r="A199021" s="1" t="s">
        <v>27439</v>
      </c>
    </row>
    <row r="199022">
      <c r="A199022" s="1" t="s">
        <v>27381</v>
      </c>
    </row>
    <row r="199023">
      <c r="A199023" s="1" t="s">
        <v>27382</v>
      </c>
    </row>
    <row r="199024">
      <c r="A199024" s="1" t="s">
        <v>27383</v>
      </c>
    </row>
    <row r="199025">
      <c r="A199025" s="1" t="s">
        <v>27384</v>
      </c>
    </row>
    <row r="199026">
      <c r="A199026" s="1" t="s">
        <v>27385</v>
      </c>
    </row>
    <row r="199027">
      <c r="A199027" s="1" t="s">
        <v>27386</v>
      </c>
    </row>
    <row r="199028">
      <c r="A199028" s="1" t="s">
        <v>27387</v>
      </c>
    </row>
    <row r="199029">
      <c r="A199029" s="1" t="s">
        <v>27388</v>
      </c>
    </row>
    <row r="199030">
      <c r="A199030" s="1" t="s">
        <v>27389</v>
      </c>
    </row>
    <row r="199031">
      <c r="A199031" s="1" t="s">
        <v>27390</v>
      </c>
    </row>
    <row r="199032">
      <c r="A199032" s="1" t="s">
        <v>27391</v>
      </c>
    </row>
    <row r="199033">
      <c r="A199033" s="1" t="s">
        <v>27392</v>
      </c>
    </row>
    <row r="199034">
      <c r="A199034" s="1" t="s">
        <v>27393</v>
      </c>
    </row>
    <row r="199035">
      <c r="A199035" s="1" t="s">
        <v>27394</v>
      </c>
    </row>
    <row r="199036">
      <c r="A199036" s="1" t="s">
        <v>27395</v>
      </c>
    </row>
    <row r="199037">
      <c r="A199037" s="1" t="s">
        <v>27396</v>
      </c>
    </row>
    <row r="199038">
      <c r="A199038" s="1" t="s">
        <v>27397</v>
      </c>
    </row>
    <row r="199039">
      <c r="A199039" s="1" t="s">
        <v>27398</v>
      </c>
    </row>
    <row r="199040">
      <c r="A199040" s="1" t="s">
        <v>27399</v>
      </c>
    </row>
    <row r="199041">
      <c r="A199041" s="1" t="s">
        <v>27400</v>
      </c>
    </row>
    <row r="199042">
      <c r="A199042" s="1" t="s">
        <v>27401</v>
      </c>
    </row>
    <row r="199043">
      <c r="A199043" s="1" t="s">
        <v>27402</v>
      </c>
    </row>
    <row r="199044">
      <c r="A199044" s="1" t="s">
        <v>27403</v>
      </c>
    </row>
    <row r="199045">
      <c r="A199045" s="1" t="s">
        <v>27404</v>
      </c>
    </row>
    <row r="199046">
      <c r="A199046" s="1" t="s">
        <v>27405</v>
      </c>
    </row>
    <row r="199047">
      <c r="A199047" s="1" t="s">
        <v>27406</v>
      </c>
    </row>
    <row r="199048">
      <c r="A199048" s="1" t="s">
        <v>27407</v>
      </c>
    </row>
    <row r="199049">
      <c r="A199049" s="1" t="s">
        <v>27408</v>
      </c>
    </row>
    <row r="199050">
      <c r="A199050" s="1" t="s">
        <v>27409</v>
      </c>
    </row>
    <row r="199051">
      <c r="A199051" s="1" t="s">
        <v>27410</v>
      </c>
    </row>
    <row r="199052">
      <c r="A199052" s="1" t="s">
        <v>27411</v>
      </c>
    </row>
    <row r="199053">
      <c r="A199053" s="1" t="s">
        <v>27412</v>
      </c>
    </row>
    <row r="199054">
      <c r="A199054" s="1" t="s">
        <v>27413</v>
      </c>
    </row>
    <row r="199055">
      <c r="A199055" s="1" t="s">
        <v>27414</v>
      </c>
    </row>
    <row r="199056">
      <c r="A199056" s="1" t="s">
        <v>27415</v>
      </c>
    </row>
    <row r="199057">
      <c r="A199057" s="1" t="s">
        <v>27416</v>
      </c>
    </row>
    <row r="199058">
      <c r="A199058" s="1" t="s">
        <v>27418</v>
      </c>
    </row>
    <row r="199059">
      <c r="A199059" s="1" t="s">
        <v>27419</v>
      </c>
    </row>
    <row r="199060">
      <c r="A199060" s="1" t="s">
        <v>27420</v>
      </c>
    </row>
    <row r="199061">
      <c r="A199061" s="1" t="s">
        <v>27421</v>
      </c>
    </row>
    <row r="199062">
      <c r="A199062" s="1" t="s">
        <v>27422</v>
      </c>
    </row>
    <row r="199063">
      <c r="A199063" s="1" t="s">
        <v>27423</v>
      </c>
    </row>
    <row r="199064">
      <c r="A199064" s="1" t="s">
        <v>27424</v>
      </c>
    </row>
    <row r="199065">
      <c r="A199065" s="1" t="s">
        <v>27425</v>
      </c>
    </row>
    <row r="199066">
      <c r="A199066" s="1" t="s">
        <v>27426</v>
      </c>
    </row>
    <row r="199067">
      <c r="A199067" s="1" t="s">
        <v>27427</v>
      </c>
    </row>
    <row r="199068">
      <c r="A199068" s="1" t="s">
        <v>27428</v>
      </c>
    </row>
    <row r="199069">
      <c r="A199069" s="1" t="s">
        <v>27429</v>
      </c>
    </row>
    <row r="199070">
      <c r="A199070" s="1" t="s">
        <v>27430</v>
      </c>
    </row>
    <row r="199071">
      <c r="A199071" s="1" t="s">
        <v>27431</v>
      </c>
    </row>
    <row r="199072">
      <c r="A199072" s="1" t="s">
        <v>27432</v>
      </c>
    </row>
    <row r="199073">
      <c r="A199073" s="1" t="s">
        <v>27433</v>
      </c>
    </row>
    <row r="199074">
      <c r="A199074" s="1" t="s">
        <v>27434</v>
      </c>
    </row>
    <row r="199075">
      <c r="A199075" s="1" t="s">
        <v>27435</v>
      </c>
    </row>
    <row r="199076">
      <c r="A199076" s="1" t="s">
        <v>27436</v>
      </c>
    </row>
    <row r="199077">
      <c r="A199077" s="1" t="s">
        <v>27437</v>
      </c>
    </row>
    <row r="199078">
      <c r="A199078" s="1" t="s">
        <v>27438</v>
      </c>
    </row>
    <row r="199079">
      <c r="A199079" s="1" t="s">
        <v>27440</v>
      </c>
    </row>
    <row r="199080">
      <c r="A199080" s="1" t="s">
        <v>61949</v>
      </c>
    </row>
    <row r="199082">
      <c r="A199082" s="1" t="s">
        <v>27442</v>
      </c>
    </row>
    <row r="199084">
      <c r="A199084" s="1" t="s">
        <v>27443</v>
      </c>
    </row>
    <row r="199086">
      <c r="A199086" s="1" t="s">
        <v>27444</v>
      </c>
    </row>
    <row r="199087">
      <c r="A199087" s="1" t="s">
        <v>27445</v>
      </c>
    </row>
    <row r="199088">
      <c r="A199088" s="1" t="s">
        <v>27446</v>
      </c>
    </row>
    <row r="199089">
      <c r="A199089" s="1" t="s">
        <v>27447</v>
      </c>
    </row>
    <row r="199090">
      <c r="A199090" s="1" t="s">
        <v>27448</v>
      </c>
    </row>
    <row r="199091">
      <c r="A199091" s="1" t="s">
        <v>27449</v>
      </c>
    </row>
    <row r="199092">
      <c r="A199092" s="1" t="s">
        <v>27450</v>
      </c>
    </row>
    <row r="199093">
      <c r="A199093" s="1" t="s">
        <v>27451</v>
      </c>
    </row>
    <row r="199094">
      <c r="A199094" s="1" t="s">
        <v>27452</v>
      </c>
    </row>
    <row r="199095">
      <c r="A199095" s="1" t="s">
        <v>27453</v>
      </c>
    </row>
    <row r="199096">
      <c r="A199096" s="1" t="s">
        <v>27454</v>
      </c>
    </row>
    <row r="199097">
      <c r="A199097" s="1" t="s">
        <v>27455</v>
      </c>
    </row>
    <row r="199098">
      <c r="A199098" s="1" t="s">
        <v>27456</v>
      </c>
    </row>
    <row r="199100">
      <c r="A199100" s="3" t="str">
        <f>+Established Preventative Maintenance’ any \\s vendor costs and</f>
        <v>#ERROR!</v>
      </c>
    </row>
    <row r="199101">
      <c r="A199101" s="1" t="s">
        <v>27457</v>
      </c>
    </row>
    <row r="199103">
      <c r="A199103" s="1" t="s">
        <v>27458</v>
      </c>
    </row>
    <row r="199104">
      <c r="A199104" s="1" t="s">
        <v>27459</v>
      </c>
    </row>
    <row r="199106">
      <c r="A199106" s="1" t="s">
        <v>27460</v>
      </c>
    </row>
    <row r="199108">
      <c r="A199108" s="1" t="s">
        <v>27461</v>
      </c>
    </row>
    <row r="199110">
      <c r="A199110" s="1" t="s">
        <v>27462</v>
      </c>
    </row>
    <row r="199112">
      <c r="A199112" s="1" t="s">
        <v>27463</v>
      </c>
    </row>
    <row r="199114">
      <c r="A199114" s="1" t="s">
        <v>27464</v>
      </c>
    </row>
    <row r="199115">
      <c r="A199115" s="1" t="s">
        <v>27465</v>
      </c>
    </row>
    <row r="199117">
      <c r="A199117" s="1" t="s">
        <v>27466</v>
      </c>
    </row>
    <row r="199119">
      <c r="A199119" s="1" t="s">
        <v>27467</v>
      </c>
    </row>
    <row r="199121">
      <c r="A199121" s="1" t="s">
        <v>27468</v>
      </c>
    </row>
    <row r="199122">
      <c r="A199122" s="1" t="s">
        <v>27469</v>
      </c>
    </row>
    <row r="199123">
      <c r="A199123" s="1" t="s">
        <v>27470</v>
      </c>
    </row>
    <row r="199125">
      <c r="A199125" s="1" t="s">
        <v>27471</v>
      </c>
    </row>
    <row r="199127">
      <c r="A199127" s="1" t="s">
        <v>27472</v>
      </c>
    </row>
    <row r="199128">
      <c r="A199128" s="1" t="s">
        <v>27473</v>
      </c>
    </row>
    <row r="199129">
      <c r="A199129" s="1" t="s">
        <v>27474</v>
      </c>
    </row>
    <row r="199131">
      <c r="A199131" s="1" t="s">
        <v>27475</v>
      </c>
    </row>
    <row r="199132">
      <c r="A199132" s="1" t="s">
        <v>27476</v>
      </c>
    </row>
    <row r="199134">
      <c r="A199134" s="3" t="str">
        <f>+Scheduled and coordinated field staff assignments, optimizing service cu:</f>
        <v>#ERROR!</v>
      </c>
    </row>
    <row r="199136">
      <c r="A199136" s="1" t="s">
        <v>27477</v>
      </c>
    </row>
    <row r="199138">
      <c r="A199138" s="1" t="s">
        <v>27478</v>
      </c>
    </row>
    <row r="199139">
      <c r="A199139" s="1" t="s">
        <v>18607</v>
      </c>
    </row>
    <row r="199141">
      <c r="A199141" s="1" t="s">
        <v>27479</v>
      </c>
    </row>
    <row r="199143">
      <c r="A199143" s="1" t="s">
        <v>27480</v>
      </c>
    </row>
    <row r="199145">
      <c r="A199145" s="1" t="s">
        <v>27481</v>
      </c>
    </row>
    <row r="199146">
      <c r="A199146" s="1" t="s">
        <v>27482</v>
      </c>
    </row>
    <row r="199148">
      <c r="A199148" s="1" t="s">
        <v>27434</v>
      </c>
    </row>
    <row r="199150">
      <c r="A199150" s="1" t="s">
        <v>27483</v>
      </c>
    </row>
    <row r="199151">
      <c r="A199151" s="1" t="s">
        <v>27484</v>
      </c>
    </row>
    <row r="199152">
      <c r="A199152" s="1" t="s">
        <v>27485</v>
      </c>
    </row>
    <row r="199154">
      <c r="A199154" s="1">
        <v>4.0</v>
      </c>
    </row>
    <row r="199155">
      <c r="A199155" s="1" t="s">
        <v>27486</v>
      </c>
    </row>
    <row r="199157">
      <c r="A199157" s="1" t="s">
        <v>27487</v>
      </c>
    </row>
    <row r="199159">
      <c r="A199159" s="1" t="s">
        <v>27488</v>
      </c>
    </row>
    <row r="199161">
      <c r="A199161" s="1" t="s">
        <v>27489</v>
      </c>
    </row>
    <row r="199163">
      <c r="A199163" s="1" t="s">
        <v>27434</v>
      </c>
    </row>
    <row r="199164">
      <c r="A199164" s="1" t="s">
        <v>27490</v>
      </c>
    </row>
    <row r="199166">
      <c r="A199166" s="1" t="s">
        <v>27491</v>
      </c>
    </row>
    <row r="199168">
      <c r="A199168" s="1" t="s">
        <v>27438</v>
      </c>
    </row>
    <row r="199170">
      <c r="A199170" s="1" t="s">
        <v>27492</v>
      </c>
    </row>
    <row r="199171">
      <c r="A199171" s="1" t="s">
        <v>27444</v>
      </c>
    </row>
    <row r="199172">
      <c r="A199172" s="1" t="s">
        <v>27445</v>
      </c>
    </row>
    <row r="199173">
      <c r="A199173" s="1" t="s">
        <v>27446</v>
      </c>
    </row>
    <row r="199174">
      <c r="A199174" s="1" t="s">
        <v>27447</v>
      </c>
    </row>
    <row r="199175">
      <c r="A199175" s="1" t="s">
        <v>27448</v>
      </c>
    </row>
    <row r="199176">
      <c r="A199176" s="1" t="s">
        <v>27449</v>
      </c>
    </row>
    <row r="199177">
      <c r="A199177" s="1" t="s">
        <v>27451</v>
      </c>
    </row>
    <row r="199178">
      <c r="A199178" s="1" t="s">
        <v>27452</v>
      </c>
    </row>
    <row r="199179">
      <c r="A199179" s="1" t="s">
        <v>27453</v>
      </c>
    </row>
    <row r="199180">
      <c r="A199180" s="1" t="s">
        <v>27454</v>
      </c>
    </row>
    <row r="199181">
      <c r="A199181" s="1" t="s">
        <v>27455</v>
      </c>
    </row>
    <row r="199182">
      <c r="A199182" s="1" t="s">
        <v>27456</v>
      </c>
    </row>
    <row r="199183">
      <c r="A199183" s="3" t="str">
        <f>+Established Preventative Maintenance’ any \\s vendor costs and</f>
        <v>#ERROR!</v>
      </c>
    </row>
    <row r="199184">
      <c r="A199184" s="1" t="s">
        <v>27457</v>
      </c>
    </row>
    <row r="199185">
      <c r="A199185" s="1" t="s">
        <v>27458</v>
      </c>
    </row>
    <row r="199186">
      <c r="A199186" s="1" t="s">
        <v>27459</v>
      </c>
    </row>
    <row r="199187">
      <c r="A199187" s="1" t="s">
        <v>27460</v>
      </c>
    </row>
    <row r="199188">
      <c r="A199188" s="1" t="s">
        <v>27461</v>
      </c>
    </row>
    <row r="199189">
      <c r="A199189" s="1" t="s">
        <v>27462</v>
      </c>
    </row>
    <row r="199190">
      <c r="A199190" s="1" t="s">
        <v>27463</v>
      </c>
    </row>
    <row r="199191">
      <c r="A199191" s="1" t="s">
        <v>27464</v>
      </c>
    </row>
    <row r="199192">
      <c r="A199192" s="1" t="s">
        <v>27465</v>
      </c>
    </row>
    <row r="199193">
      <c r="A199193" s="1" t="s">
        <v>27466</v>
      </c>
    </row>
    <row r="199194">
      <c r="A199194" s="1" t="s">
        <v>27467</v>
      </c>
    </row>
    <row r="199195">
      <c r="A199195" s="1" t="s">
        <v>27468</v>
      </c>
    </row>
    <row r="199196">
      <c r="A199196" s="1" t="s">
        <v>27469</v>
      </c>
    </row>
    <row r="199197">
      <c r="A199197" s="1" t="s">
        <v>27470</v>
      </c>
    </row>
    <row r="199198">
      <c r="A199198" s="1" t="s">
        <v>27471</v>
      </c>
    </row>
    <row r="199199">
      <c r="A199199" s="1" t="s">
        <v>27472</v>
      </c>
    </row>
    <row r="199200">
      <c r="A199200" s="1" t="s">
        <v>27474</v>
      </c>
    </row>
    <row r="199201">
      <c r="A199201" s="1" t="s">
        <v>27475</v>
      </c>
    </row>
    <row r="199202">
      <c r="A199202" s="1" t="s">
        <v>27476</v>
      </c>
    </row>
    <row r="199203">
      <c r="A199203" s="3" t="str">
        <f>+Scheduled and coordinated field staff assignments, optimizing service cu:</f>
        <v>#ERROR!</v>
      </c>
    </row>
    <row r="199204">
      <c r="A199204" s="1" t="s">
        <v>27477</v>
      </c>
    </row>
    <row r="199205">
      <c r="A199205" s="1" t="s">
        <v>27478</v>
      </c>
    </row>
    <row r="199206">
      <c r="A199206" s="1" t="s">
        <v>27479</v>
      </c>
    </row>
    <row r="199207">
      <c r="A199207" s="1" t="s">
        <v>27480</v>
      </c>
    </row>
    <row r="199208">
      <c r="A199208" s="1" t="s">
        <v>27481</v>
      </c>
    </row>
    <row r="199209">
      <c r="A199209" s="1" t="s">
        <v>27482</v>
      </c>
    </row>
    <row r="199210">
      <c r="A199210" s="1" t="s">
        <v>27434</v>
      </c>
    </row>
    <row r="199211">
      <c r="A199211" s="1" t="s">
        <v>27484</v>
      </c>
    </row>
    <row r="199212">
      <c r="A199212" s="1" t="s">
        <v>27485</v>
      </c>
    </row>
    <row r="199213">
      <c r="A199213" s="1" t="s">
        <v>27486</v>
      </c>
    </row>
    <row r="199214">
      <c r="A199214" s="1" t="s">
        <v>27487</v>
      </c>
    </row>
    <row r="199215">
      <c r="A199215" s="1" t="s">
        <v>27488</v>
      </c>
    </row>
    <row r="199216">
      <c r="A199216" s="1" t="s">
        <v>27489</v>
      </c>
    </row>
    <row r="199217">
      <c r="A199217" s="1" t="s">
        <v>27434</v>
      </c>
    </row>
    <row r="199218">
      <c r="A199218" s="1" t="s">
        <v>27490</v>
      </c>
    </row>
    <row r="199219">
      <c r="A199219" s="1" t="s">
        <v>27491</v>
      </c>
    </row>
    <row r="199220">
      <c r="A199220" s="1" t="s">
        <v>27493</v>
      </c>
    </row>
    <row r="199221">
      <c r="A199221" s="1" t="s">
        <v>61950</v>
      </c>
    </row>
    <row r="199223">
      <c r="A199223" s="1" t="s">
        <v>27495</v>
      </c>
    </row>
    <row r="199225">
      <c r="A199225" s="3" t="str">
        <f>) acme</f>
        <v>#ERROR!</v>
      </c>
    </row>
    <row r="199227">
      <c r="A199227" s="1" t="s">
        <v>27496</v>
      </c>
    </row>
    <row r="199228">
      <c r="A199228" s="1" t="s">
        <v>27497</v>
      </c>
    </row>
    <row r="199229">
      <c r="A199229" s="1" t="s">
        <v>27498</v>
      </c>
    </row>
    <row r="199230">
      <c r="A199230" s="1" t="s">
        <v>27499</v>
      </c>
    </row>
    <row r="199231">
      <c r="A199231" s="1" t="s">
        <v>27500</v>
      </c>
    </row>
    <row r="199232">
      <c r="A199232" s="1" t="s">
        <v>27501</v>
      </c>
    </row>
    <row r="199234">
      <c r="A199234" s="1" t="s">
        <v>27502</v>
      </c>
    </row>
    <row r="199235">
      <c r="A199235" s="1" t="s">
        <v>27503</v>
      </c>
    </row>
    <row r="199236">
      <c r="A199236" s="1" t="s">
        <v>27504</v>
      </c>
    </row>
    <row r="199237">
      <c r="A199237" s="1" t="s">
        <v>27505</v>
      </c>
    </row>
    <row r="199238">
      <c r="A199238" s="1" t="s">
        <v>27506</v>
      </c>
    </row>
    <row r="199239">
      <c r="A199239" s="3" t="str">
        <f>) acme</f>
        <v>#ERROR!</v>
      </c>
    </row>
    <row r="199240">
      <c r="A199240" s="1" t="s">
        <v>27496</v>
      </c>
    </row>
    <row r="199241">
      <c r="A199241" s="1" t="s">
        <v>27497</v>
      </c>
    </row>
    <row r="199242">
      <c r="A199242" s="1" t="s">
        <v>27498</v>
      </c>
    </row>
    <row r="199243">
      <c r="A199243" s="1" t="s">
        <v>27499</v>
      </c>
    </row>
    <row r="199244">
      <c r="A199244" s="1" t="s">
        <v>27500</v>
      </c>
    </row>
    <row r="199245">
      <c r="A199245" s="1" t="s">
        <v>27501</v>
      </c>
    </row>
    <row r="199246">
      <c r="A199246" s="1" t="s">
        <v>27502</v>
      </c>
    </row>
    <row r="199247">
      <c r="A199247" s="1" t="s">
        <v>27503</v>
      </c>
    </row>
    <row r="199248">
      <c r="A199248" s="1" t="s">
        <v>27504</v>
      </c>
    </row>
    <row r="199249">
      <c r="A199249" s="1" t="s">
        <v>27507</v>
      </c>
    </row>
    <row r="199250">
      <c r="A199250" s="1" t="s">
        <v>61951</v>
      </c>
    </row>
    <row r="199251">
      <c r="A199251" s="1" t="s">
        <v>27509</v>
      </c>
    </row>
    <row r="199253">
      <c r="A199253" s="1" t="s">
        <v>27510</v>
      </c>
    </row>
    <row r="199255">
      <c r="A199255" s="1" t="s">
        <v>27511</v>
      </c>
    </row>
    <row r="199256">
      <c r="A199256" s="1" t="s">
        <v>27512</v>
      </c>
    </row>
    <row r="199258">
      <c r="A199258" s="1" t="s">
        <v>27513</v>
      </c>
    </row>
    <row r="199259">
      <c r="A199259" s="1" t="s">
        <v>27514</v>
      </c>
    </row>
    <row r="199260">
      <c r="A199260" s="1" t="s">
        <v>27515</v>
      </c>
    </row>
    <row r="199262">
      <c r="A199262" s="1" t="s">
        <v>27516</v>
      </c>
    </row>
    <row r="199263">
      <c r="A199263" s="1" t="s">
        <v>27517</v>
      </c>
    </row>
    <row r="199265">
      <c r="A199265" s="1" t="s">
        <v>27518</v>
      </c>
    </row>
    <row r="199267">
      <c r="A199267" s="1" t="s">
        <v>27519</v>
      </c>
    </row>
    <row r="199268">
      <c r="A199268" s="1" t="s">
        <v>27520</v>
      </c>
    </row>
    <row r="199270">
      <c r="A199270" s="1" t="s">
        <v>27521</v>
      </c>
    </row>
    <row r="199272">
      <c r="A199272" s="1" t="s">
        <v>27522</v>
      </c>
    </row>
    <row r="199273">
      <c r="A199273" s="1" t="s">
        <v>27523</v>
      </c>
    </row>
    <row r="199274">
      <c r="A199274" s="1" t="s">
        <v>27524</v>
      </c>
    </row>
    <row r="199276">
      <c r="A199276" s="1" t="s">
        <v>27525</v>
      </c>
    </row>
    <row r="199277">
      <c r="A199277" s="1" t="s">
        <v>27526</v>
      </c>
    </row>
    <row r="199279">
      <c r="A199279" s="1" t="s">
        <v>27527</v>
      </c>
    </row>
    <row r="199280">
      <c r="A199280" s="1" t="s">
        <v>27528</v>
      </c>
    </row>
    <row r="199282">
      <c r="A199282" s="1" t="s">
        <v>27529</v>
      </c>
    </row>
    <row r="199283">
      <c r="A199283" s="1" t="s">
        <v>27530</v>
      </c>
    </row>
    <row r="199284">
      <c r="A199284" s="1" t="s">
        <v>27509</v>
      </c>
    </row>
    <row r="199285">
      <c r="A199285" s="1" t="s">
        <v>27510</v>
      </c>
    </row>
    <row r="199286">
      <c r="A199286" s="1" t="s">
        <v>27511</v>
      </c>
    </row>
    <row r="199287">
      <c r="A199287" s="1" t="s">
        <v>27512</v>
      </c>
    </row>
    <row r="199288">
      <c r="A199288" s="1" t="s">
        <v>27513</v>
      </c>
    </row>
    <row r="199289">
      <c r="A199289" s="1" t="s">
        <v>27514</v>
      </c>
    </row>
    <row r="199290">
      <c r="A199290" s="1" t="s">
        <v>27515</v>
      </c>
    </row>
    <row r="199291">
      <c r="A199291" s="1" t="s">
        <v>27516</v>
      </c>
    </row>
    <row r="199292">
      <c r="A199292" s="1" t="s">
        <v>27517</v>
      </c>
    </row>
    <row r="199293">
      <c r="A199293" s="1" t="s">
        <v>27518</v>
      </c>
    </row>
    <row r="199294">
      <c r="A199294" s="1" t="s">
        <v>27519</v>
      </c>
    </row>
    <row r="199295">
      <c r="A199295" s="1" t="s">
        <v>27520</v>
      </c>
    </row>
    <row r="199296">
      <c r="A199296" s="1" t="s">
        <v>27521</v>
      </c>
    </row>
    <row r="199297">
      <c r="A199297" s="1" t="s">
        <v>27522</v>
      </c>
    </row>
    <row r="199298">
      <c r="A199298" s="1" t="s">
        <v>27523</v>
      </c>
    </row>
    <row r="199299">
      <c r="A199299" s="1" t="s">
        <v>27524</v>
      </c>
    </row>
    <row r="199300">
      <c r="A199300" s="1" t="s">
        <v>27525</v>
      </c>
    </row>
    <row r="199301">
      <c r="A199301" s="1" t="s">
        <v>27526</v>
      </c>
    </row>
    <row r="199302">
      <c r="A199302" s="1" t="s">
        <v>27527</v>
      </c>
    </row>
    <row r="199303">
      <c r="A199303" s="1" t="s">
        <v>27531</v>
      </c>
    </row>
    <row r="199304">
      <c r="A199304" s="1" t="s">
        <v>61952</v>
      </c>
    </row>
    <row r="199306">
      <c r="A199306" s="3" t="str">
        <f>) ames</f>
        <v>#ERROR!</v>
      </c>
    </row>
    <row r="199307">
      <c r="A199307" s="1" t="s">
        <v>27533</v>
      </c>
    </row>
    <row r="199309">
      <c r="A199309" s="1" t="s">
        <v>27534</v>
      </c>
    </row>
    <row r="199311">
      <c r="A199311" s="1" t="s">
        <v>27535</v>
      </c>
    </row>
    <row r="199312">
      <c r="A199312" s="1" t="s">
        <v>27536</v>
      </c>
    </row>
    <row r="199313">
      <c r="A199313" s="1" t="s">
        <v>27537</v>
      </c>
    </row>
    <row r="199315">
      <c r="A199315" s="1" t="s">
        <v>27538</v>
      </c>
    </row>
    <row r="199317">
      <c r="A199317" s="1" t="s">
        <v>27539</v>
      </c>
    </row>
    <row r="199319">
      <c r="A199319" s="1" t="s">
        <v>27540</v>
      </c>
    </row>
    <row r="199320">
      <c r="A199320" s="1" t="s">
        <v>27541</v>
      </c>
    </row>
    <row r="199322">
      <c r="A199322" s="1" t="s">
        <v>27542</v>
      </c>
    </row>
    <row r="199323">
      <c r="A199323" s="1" t="s">
        <v>27543</v>
      </c>
    </row>
    <row r="199324">
      <c r="A199324" s="1" t="s">
        <v>27544</v>
      </c>
    </row>
    <row r="199326">
      <c r="A199326" s="1" t="s">
        <v>27545</v>
      </c>
    </row>
    <row r="199328">
      <c r="A199328" s="1" t="s">
        <v>27546</v>
      </c>
    </row>
    <row r="199329">
      <c r="A199329" s="1" t="s">
        <v>27547</v>
      </c>
    </row>
    <row r="199330">
      <c r="A199330" s="1" t="s">
        <v>27548</v>
      </c>
    </row>
    <row r="199332">
      <c r="A199332" s="6" t="s">
        <v>27549</v>
      </c>
    </row>
    <row r="199334">
      <c r="A199334" s="1" t="s">
        <v>27550</v>
      </c>
    </row>
    <row r="199335">
      <c r="A199335" s="1" t="s">
        <v>27551</v>
      </c>
    </row>
    <row r="199336">
      <c r="A199336" s="1" t="s">
        <v>27552</v>
      </c>
    </row>
    <row r="199338">
      <c r="A199338" s="1" t="s">
        <v>27553</v>
      </c>
    </row>
    <row r="199340">
      <c r="A199340" s="1" t="s">
        <v>27554</v>
      </c>
    </row>
    <row r="199341">
      <c r="A199341" s="1" t="s">
        <v>27555</v>
      </c>
    </row>
    <row r="199342">
      <c r="A199342" s="1" t="s">
        <v>27533</v>
      </c>
    </row>
    <row r="199343">
      <c r="A199343" s="1" t="s">
        <v>27534</v>
      </c>
    </row>
    <row r="199344">
      <c r="A199344" s="1" t="s">
        <v>27535</v>
      </c>
    </row>
    <row r="199345">
      <c r="A199345" s="1" t="s">
        <v>27536</v>
      </c>
    </row>
    <row r="199346">
      <c r="A199346" s="1" t="s">
        <v>27537</v>
      </c>
    </row>
    <row r="199347">
      <c r="A199347" s="1" t="s">
        <v>27538</v>
      </c>
    </row>
    <row r="199348">
      <c r="A199348" s="1" t="s">
        <v>27539</v>
      </c>
    </row>
    <row r="199349">
      <c r="A199349" s="1" t="s">
        <v>27540</v>
      </c>
    </row>
    <row r="199350">
      <c r="A199350" s="1" t="s">
        <v>27541</v>
      </c>
    </row>
    <row r="199351">
      <c r="A199351" s="1" t="s">
        <v>27542</v>
      </c>
    </row>
    <row r="199352">
      <c r="A199352" s="1" t="s">
        <v>27543</v>
      </c>
    </row>
    <row r="199353">
      <c r="A199353" s="1" t="s">
        <v>27544</v>
      </c>
    </row>
    <row r="199354">
      <c r="A199354" s="1" t="s">
        <v>27546</v>
      </c>
    </row>
    <row r="199355">
      <c r="A199355" s="1" t="s">
        <v>27547</v>
      </c>
    </row>
    <row r="199356">
      <c r="A199356" s="1" t="s">
        <v>27548</v>
      </c>
    </row>
    <row r="199357">
      <c r="A199357" s="6" t="s">
        <v>27549</v>
      </c>
    </row>
    <row r="199358">
      <c r="A199358" s="1" t="s">
        <v>27550</v>
      </c>
    </row>
    <row r="199359">
      <c r="A199359" s="1" t="s">
        <v>27551</v>
      </c>
    </row>
    <row r="199360">
      <c r="A199360" s="1" t="s">
        <v>27552</v>
      </c>
    </row>
    <row r="199361">
      <c r="A199361" s="1" t="s">
        <v>27556</v>
      </c>
    </row>
    <row r="199362">
      <c r="A199362" s="1" t="s">
        <v>61953</v>
      </c>
    </row>
    <row r="199364">
      <c r="A199364" s="1" t="s">
        <v>27558</v>
      </c>
    </row>
    <row r="199366">
      <c r="A199366" s="1" t="s">
        <v>26793</v>
      </c>
    </row>
    <row r="199368">
      <c r="A199368" s="1" t="s">
        <v>26797</v>
      </c>
    </row>
    <row r="199370">
      <c r="A199370" s="1" t="s">
        <v>26798</v>
      </c>
    </row>
    <row r="199371">
      <c r="A199371" s="1" t="s">
        <v>26799</v>
      </c>
    </row>
    <row r="199373">
      <c r="A199373" s="1" t="s">
        <v>27559</v>
      </c>
    </row>
    <row r="199375">
      <c r="A199375" s="1" t="s">
        <v>27560</v>
      </c>
    </row>
    <row r="199376">
      <c r="A199376" s="1" t="s">
        <v>27561</v>
      </c>
    </row>
    <row r="199377">
      <c r="A199377" s="1" t="s">
        <v>27562</v>
      </c>
    </row>
    <row r="199378">
      <c r="A199378" s="1" t="s">
        <v>27563</v>
      </c>
    </row>
    <row r="199380">
      <c r="A199380" s="1" t="s">
        <v>26806</v>
      </c>
    </row>
    <row r="199381">
      <c r="A199381" s="1" t="s">
        <v>26807</v>
      </c>
    </row>
    <row r="199382">
      <c r="A199382" s="1" t="s">
        <v>26808</v>
      </c>
    </row>
    <row r="199383">
      <c r="A199383" s="1" t="s">
        <v>26809</v>
      </c>
    </row>
    <row r="199385">
      <c r="A199385" s="1" t="s">
        <v>27564</v>
      </c>
    </row>
    <row r="199386">
      <c r="A199386" s="1" t="s">
        <v>27565</v>
      </c>
    </row>
    <row r="199388">
      <c r="A199388" s="1" t="s">
        <v>27566</v>
      </c>
    </row>
    <row r="199389">
      <c r="A199389" s="1" t="s">
        <v>27567</v>
      </c>
    </row>
    <row r="199390">
      <c r="A199390" s="1" t="s">
        <v>27568</v>
      </c>
    </row>
    <row r="199392">
      <c r="A199392" s="1" t="s">
        <v>26824</v>
      </c>
    </row>
    <row r="199393">
      <c r="A199393" s="1" t="s">
        <v>26825</v>
      </c>
    </row>
    <row r="199395">
      <c r="A199395" s="1" t="s">
        <v>26826</v>
      </c>
    </row>
    <row r="199396">
      <c r="A199396" s="1" t="s">
        <v>26827</v>
      </c>
    </row>
    <row r="199397">
      <c r="A199397" s="1" t="s">
        <v>26828</v>
      </c>
    </row>
    <row r="199399">
      <c r="A199399" s="1" t="s">
        <v>26829</v>
      </c>
    </row>
    <row r="199400">
      <c r="A199400" s="1" t="s">
        <v>26830</v>
      </c>
    </row>
    <row r="199402">
      <c r="A199402" s="1" t="s">
        <v>26815</v>
      </c>
    </row>
    <row r="199404">
      <c r="A199404" s="1" t="s">
        <v>27569</v>
      </c>
    </row>
    <row r="199405">
      <c r="A199405" s="1" t="s">
        <v>26793</v>
      </c>
    </row>
    <row r="199406">
      <c r="A199406" s="1" t="s">
        <v>26797</v>
      </c>
    </row>
    <row r="199407">
      <c r="A199407" s="1" t="s">
        <v>26798</v>
      </c>
    </row>
    <row r="199408">
      <c r="A199408" s="1" t="s">
        <v>26799</v>
      </c>
    </row>
    <row r="199409">
      <c r="A199409" s="1" t="s">
        <v>27560</v>
      </c>
    </row>
    <row r="199410">
      <c r="A199410" s="1" t="s">
        <v>27561</v>
      </c>
    </row>
    <row r="199411">
      <c r="A199411" s="1" t="s">
        <v>27562</v>
      </c>
    </row>
    <row r="199412">
      <c r="A199412" s="1" t="s">
        <v>27563</v>
      </c>
    </row>
    <row r="199413">
      <c r="A199413" s="1" t="s">
        <v>26806</v>
      </c>
    </row>
    <row r="199414">
      <c r="A199414" s="1" t="s">
        <v>26807</v>
      </c>
    </row>
    <row r="199415">
      <c r="A199415" s="1" t="s">
        <v>26808</v>
      </c>
    </row>
    <row r="199416">
      <c r="A199416" s="1" t="s">
        <v>26809</v>
      </c>
    </row>
    <row r="199417">
      <c r="A199417" s="1" t="s">
        <v>27564</v>
      </c>
    </row>
    <row r="199418">
      <c r="A199418" s="1" t="s">
        <v>27565</v>
      </c>
    </row>
    <row r="199419">
      <c r="A199419" s="1" t="s">
        <v>27566</v>
      </c>
    </row>
    <row r="199420">
      <c r="A199420" s="1" t="s">
        <v>27567</v>
      </c>
    </row>
    <row r="199421">
      <c r="A199421" s="1" t="s">
        <v>27568</v>
      </c>
    </row>
    <row r="199422">
      <c r="A199422" s="1" t="s">
        <v>26824</v>
      </c>
    </row>
    <row r="199423">
      <c r="A199423" s="1" t="s">
        <v>26825</v>
      </c>
    </row>
    <row r="199424">
      <c r="A199424" s="1" t="s">
        <v>26826</v>
      </c>
    </row>
    <row r="199425">
      <c r="A199425" s="1" t="s">
        <v>26827</v>
      </c>
    </row>
    <row r="199426">
      <c r="A199426" s="1" t="s">
        <v>26828</v>
      </c>
    </row>
    <row r="199427">
      <c r="A199427" s="1" t="s">
        <v>26829</v>
      </c>
    </row>
    <row r="199428">
      <c r="A199428" s="1" t="s">
        <v>26830</v>
      </c>
    </row>
    <row r="199429">
      <c r="A199429" s="1" t="s">
        <v>27570</v>
      </c>
    </row>
    <row r="199430">
      <c r="A199430" s="1" t="s">
        <v>61954</v>
      </c>
    </row>
    <row r="199431">
      <c r="A199431" s="1" t="s">
        <v>61955</v>
      </c>
    </row>
    <row r="199432">
      <c r="A199432" s="1" t="s">
        <v>61956</v>
      </c>
    </row>
    <row r="199433">
      <c r="A199433" s="1" t="s">
        <v>977</v>
      </c>
    </row>
    <row r="199434">
      <c r="A199434" s="1" t="s">
        <v>61957</v>
      </c>
    </row>
    <row r="199435">
      <c r="A199435" s="1" t="s">
        <v>61958</v>
      </c>
    </row>
    <row r="199436">
      <c r="A199436" s="1" t="s">
        <v>61959</v>
      </c>
    </row>
    <row r="199437">
      <c r="A199437" s="1" t="s">
        <v>61960</v>
      </c>
    </row>
    <row r="199438">
      <c r="A199438" s="1" t="s">
        <v>61961</v>
      </c>
    </row>
    <row r="199439">
      <c r="A199439" s="1" t="s">
        <v>61962</v>
      </c>
    </row>
    <row r="199440">
      <c r="A199440" s="1" t="s">
        <v>61955</v>
      </c>
    </row>
    <row r="199441">
      <c r="A199441" s="1" t="s">
        <v>61956</v>
      </c>
    </row>
    <row r="199442">
      <c r="A199442" s="1" t="s">
        <v>61957</v>
      </c>
    </row>
    <row r="199443">
      <c r="A199443" s="1" t="s">
        <v>61958</v>
      </c>
    </row>
    <row r="199444">
      <c r="A199444" s="1" t="s">
        <v>61959</v>
      </c>
    </row>
    <row r="199445">
      <c r="A199445" s="1" t="s">
        <v>61960</v>
      </c>
    </row>
    <row r="199446">
      <c r="A199446" s="1" t="s">
        <v>61963</v>
      </c>
    </row>
    <row r="199447">
      <c r="A199447" s="1" t="s">
        <v>61964</v>
      </c>
    </row>
    <row r="199448">
      <c r="A199448" s="1" t="s">
        <v>61965</v>
      </c>
    </row>
    <row r="199449">
      <c r="A199449" s="1" t="s">
        <v>61966</v>
      </c>
    </row>
    <row r="199450">
      <c r="A199450" s="1" t="s">
        <v>61967</v>
      </c>
    </row>
    <row r="199451">
      <c r="A199451" s="1" t="s">
        <v>61968</v>
      </c>
    </row>
    <row r="199452">
      <c r="A199452" s="1" t="s">
        <v>61969</v>
      </c>
    </row>
    <row r="199453">
      <c r="A199453" s="1" t="s">
        <v>61970</v>
      </c>
    </row>
    <row r="199454">
      <c r="A199454" s="1" t="s">
        <v>61971</v>
      </c>
    </row>
    <row r="199455">
      <c r="A199455" s="1" t="s">
        <v>61972</v>
      </c>
    </row>
    <row r="199456">
      <c r="A199456" s="1" t="s">
        <v>61973</v>
      </c>
    </row>
    <row r="199457">
      <c r="A199457" s="1" t="s">
        <v>61974</v>
      </c>
    </row>
    <row r="199458">
      <c r="A199458" s="1" t="s">
        <v>61975</v>
      </c>
    </row>
    <row r="199459">
      <c r="A199459" s="1" t="s">
        <v>61976</v>
      </c>
    </row>
    <row r="199460">
      <c r="A199460" s="1" t="s">
        <v>61977</v>
      </c>
    </row>
    <row r="199461">
      <c r="A199461" s="1" t="s">
        <v>61978</v>
      </c>
    </row>
    <row r="199462">
      <c r="A199462" s="1" t="s">
        <v>61979</v>
      </c>
    </row>
    <row r="199463">
      <c r="A199463" s="1" t="s">
        <v>61980</v>
      </c>
    </row>
    <row r="199464">
      <c r="A199464" s="1" t="s">
        <v>61981</v>
      </c>
    </row>
    <row r="199465">
      <c r="A199465" s="1" t="s">
        <v>61982</v>
      </c>
    </row>
    <row r="199466">
      <c r="A199466" s="1" t="s">
        <v>61965</v>
      </c>
    </row>
    <row r="199467">
      <c r="A199467" s="1" t="s">
        <v>61966</v>
      </c>
    </row>
    <row r="199468">
      <c r="A199468" s="1" t="s">
        <v>61967</v>
      </c>
    </row>
    <row r="199469">
      <c r="A199469" s="1" t="s">
        <v>61968</v>
      </c>
    </row>
    <row r="199470">
      <c r="A199470" s="1" t="s">
        <v>61970</v>
      </c>
    </row>
    <row r="199471">
      <c r="A199471" s="1" t="s">
        <v>61971</v>
      </c>
    </row>
    <row r="199472">
      <c r="A199472" s="1" t="s">
        <v>61972</v>
      </c>
    </row>
    <row r="199473">
      <c r="A199473" s="1" t="s">
        <v>61973</v>
      </c>
    </row>
    <row r="199474">
      <c r="A199474" s="1" t="s">
        <v>61974</v>
      </c>
    </row>
    <row r="199475">
      <c r="A199475" s="1" t="s">
        <v>61975</v>
      </c>
    </row>
    <row r="199476">
      <c r="A199476" s="1" t="s">
        <v>61976</v>
      </c>
    </row>
    <row r="199477">
      <c r="A199477" s="1" t="s">
        <v>61977</v>
      </c>
    </row>
    <row r="199478">
      <c r="A199478" s="1" t="s">
        <v>61978</v>
      </c>
    </row>
    <row r="199479">
      <c r="A199479" s="1" t="s">
        <v>61979</v>
      </c>
    </row>
    <row r="199480">
      <c r="A199480" s="1" t="s">
        <v>61980</v>
      </c>
    </row>
    <row r="199481">
      <c r="A199481" s="1" t="s">
        <v>61983</v>
      </c>
    </row>
    <row r="199482">
      <c r="A199482" s="1" t="s">
        <v>61984</v>
      </c>
    </row>
    <row r="199484">
      <c r="A199484" s="1" t="s">
        <v>27558</v>
      </c>
    </row>
    <row r="199486">
      <c r="A199486" s="1" t="s">
        <v>26793</v>
      </c>
    </row>
    <row r="199488">
      <c r="A199488" s="1" t="s">
        <v>26797</v>
      </c>
    </row>
    <row r="199489">
      <c r="A199489" s="1" t="s">
        <v>26798</v>
      </c>
    </row>
    <row r="199490">
      <c r="A199490" s="1" t="s">
        <v>26799</v>
      </c>
    </row>
    <row r="199492">
      <c r="A199492" s="1" t="s">
        <v>27559</v>
      </c>
    </row>
    <row r="199494">
      <c r="A199494" s="1" t="s">
        <v>27572</v>
      </c>
    </row>
    <row r="199496">
      <c r="A199496" s="1" t="s">
        <v>27573</v>
      </c>
    </row>
    <row r="199497">
      <c r="A199497" s="1" t="s">
        <v>27574</v>
      </c>
    </row>
    <row r="199499">
      <c r="A199499" s="1" t="s">
        <v>27575</v>
      </c>
    </row>
    <row r="199501">
      <c r="A199501" s="1" t="s">
        <v>26806</v>
      </c>
    </row>
    <row r="199502">
      <c r="A199502" s="1" t="s">
        <v>26807</v>
      </c>
    </row>
    <row r="199503">
      <c r="A199503" s="1" t="s">
        <v>26808</v>
      </c>
    </row>
    <row r="199504">
      <c r="A199504" s="1" t="s">
        <v>26809</v>
      </c>
    </row>
    <row r="199506">
      <c r="A199506" s="1" t="s">
        <v>27564</v>
      </c>
    </row>
    <row r="199507">
      <c r="A199507" s="1" t="s">
        <v>27576</v>
      </c>
    </row>
    <row r="199509">
      <c r="A199509" s="1" t="s">
        <v>27577</v>
      </c>
    </row>
    <row r="199510">
      <c r="A199510" s="1" t="s">
        <v>27578</v>
      </c>
    </row>
    <row r="199511">
      <c r="A199511" s="1" t="s">
        <v>27579</v>
      </c>
    </row>
    <row r="199513">
      <c r="A199513" s="1" t="s">
        <v>26824</v>
      </c>
    </row>
    <row r="199514">
      <c r="A199514" s="1" t="s">
        <v>26825</v>
      </c>
    </row>
    <row r="199515">
      <c r="A199515" s="1" t="s">
        <v>26826</v>
      </c>
    </row>
    <row r="199516">
      <c r="A199516" s="1" t="s">
        <v>26827</v>
      </c>
    </row>
    <row r="199517">
      <c r="A199517" s="1" t="s">
        <v>26828</v>
      </c>
    </row>
    <row r="199519">
      <c r="A199519" s="1" t="s">
        <v>26829</v>
      </c>
    </row>
    <row r="199520">
      <c r="A199520" s="1" t="s">
        <v>26830</v>
      </c>
    </row>
    <row r="199522">
      <c r="A199522" s="1" t="s">
        <v>26815</v>
      </c>
    </row>
    <row r="199524">
      <c r="A199524" s="1" t="s">
        <v>27569</v>
      </c>
    </row>
    <row r="199525">
      <c r="A199525" s="1" t="s">
        <v>26793</v>
      </c>
    </row>
    <row r="199526">
      <c r="A199526" s="1" t="s">
        <v>26797</v>
      </c>
    </row>
    <row r="199527">
      <c r="A199527" s="1" t="s">
        <v>26798</v>
      </c>
    </row>
    <row r="199528">
      <c r="A199528" s="1" t="s">
        <v>26799</v>
      </c>
    </row>
    <row r="199529">
      <c r="A199529" s="1" t="s">
        <v>27572</v>
      </c>
    </row>
    <row r="199530">
      <c r="A199530" s="1" t="s">
        <v>27573</v>
      </c>
    </row>
    <row r="199531">
      <c r="A199531" s="1" t="s">
        <v>27574</v>
      </c>
    </row>
    <row r="199532">
      <c r="A199532" s="1" t="s">
        <v>27575</v>
      </c>
    </row>
    <row r="199533">
      <c r="A199533" s="1" t="s">
        <v>26806</v>
      </c>
    </row>
    <row r="199534">
      <c r="A199534" s="1" t="s">
        <v>26807</v>
      </c>
    </row>
    <row r="199535">
      <c r="A199535" s="1" t="s">
        <v>26808</v>
      </c>
    </row>
    <row r="199536">
      <c r="A199536" s="1" t="s">
        <v>26809</v>
      </c>
    </row>
    <row r="199537">
      <c r="A199537" s="1" t="s">
        <v>27564</v>
      </c>
    </row>
    <row r="199538">
      <c r="A199538" s="1" t="s">
        <v>27576</v>
      </c>
    </row>
    <row r="199539">
      <c r="A199539" s="1" t="s">
        <v>27577</v>
      </c>
    </row>
    <row r="199540">
      <c r="A199540" s="1" t="s">
        <v>27578</v>
      </c>
    </row>
    <row r="199541">
      <c r="A199541" s="1" t="s">
        <v>27579</v>
      </c>
    </row>
    <row r="199542">
      <c r="A199542" s="1" t="s">
        <v>26824</v>
      </c>
    </row>
    <row r="199543">
      <c r="A199543" s="1" t="s">
        <v>26825</v>
      </c>
    </row>
    <row r="199544">
      <c r="A199544" s="1" t="s">
        <v>26826</v>
      </c>
    </row>
    <row r="199545">
      <c r="A199545" s="1" t="s">
        <v>26827</v>
      </c>
    </row>
    <row r="199546">
      <c r="A199546" s="1" t="s">
        <v>26828</v>
      </c>
    </row>
    <row r="199547">
      <c r="A199547" s="1" t="s">
        <v>26829</v>
      </c>
    </row>
    <row r="199548">
      <c r="A199548" s="1" t="s">
        <v>26830</v>
      </c>
    </row>
    <row r="199549">
      <c r="A199549" s="1" t="s">
        <v>27580</v>
      </c>
    </row>
    <row r="199550">
      <c r="A199550" s="1" t="s">
        <v>61985</v>
      </c>
    </row>
    <row r="199552">
      <c r="A199552" s="1" t="s">
        <v>27582</v>
      </c>
    </row>
    <row r="199554">
      <c r="A199554" s="1" t="s">
        <v>26793</v>
      </c>
    </row>
    <row r="199555">
      <c r="A199555" s="1" t="s">
        <v>27583</v>
      </c>
    </row>
    <row r="199556">
      <c r="A199556" s="1" t="s">
        <v>27584</v>
      </c>
    </row>
    <row r="199557">
      <c r="A199557" s="1" t="s">
        <v>27585</v>
      </c>
    </row>
    <row r="199558">
      <c r="A199558" s="1" t="s">
        <v>27586</v>
      </c>
    </row>
    <row r="199560">
      <c r="A199560" s="1" t="s">
        <v>26806</v>
      </c>
    </row>
    <row r="199561">
      <c r="A199561" s="1" t="s">
        <v>26807</v>
      </c>
    </row>
    <row r="199562">
      <c r="A199562" s="1" t="s">
        <v>26808</v>
      </c>
    </row>
    <row r="199563">
      <c r="A199563" s="1" t="s">
        <v>26809</v>
      </c>
    </row>
    <row r="199565">
      <c r="A199565" s="1" t="s">
        <v>27587</v>
      </c>
    </row>
    <row r="199566">
      <c r="A199566" s="1" t="s">
        <v>27588</v>
      </c>
    </row>
    <row r="199568">
      <c r="A199568" s="1" t="s">
        <v>27589</v>
      </c>
    </row>
    <row r="199569">
      <c r="A199569" s="1" t="s">
        <v>26813</v>
      </c>
    </row>
    <row r="199570">
      <c r="A199570" s="1" t="s">
        <v>27590</v>
      </c>
    </row>
    <row r="199572">
      <c r="A199572" s="1" t="s">
        <v>26824</v>
      </c>
    </row>
    <row r="199573">
      <c r="A199573" s="1" t="s">
        <v>26825</v>
      </c>
    </row>
    <row r="199574">
      <c r="A199574" s="1" t="s">
        <v>26826</v>
      </c>
    </row>
    <row r="199575">
      <c r="A199575" s="1" t="s">
        <v>26827</v>
      </c>
    </row>
    <row r="199576">
      <c r="A199576" s="1" t="s">
        <v>26828</v>
      </c>
    </row>
    <row r="199578">
      <c r="A199578" s="1" t="s">
        <v>26829</v>
      </c>
    </row>
    <row r="199579">
      <c r="A199579" s="1" t="s">
        <v>26830</v>
      </c>
    </row>
    <row r="199581">
      <c r="A199581" s="1" t="s">
        <v>27591</v>
      </c>
    </row>
    <row r="199583">
      <c r="A199583" s="1" t="s">
        <v>27592</v>
      </c>
    </row>
    <row r="199585">
      <c r="A199585" s="1" t="s">
        <v>27593</v>
      </c>
    </row>
    <row r="199586">
      <c r="A199586" s="1" t="s">
        <v>27594</v>
      </c>
    </row>
    <row r="199588">
      <c r="A199588" s="1" t="s">
        <v>26815</v>
      </c>
    </row>
    <row r="199590">
      <c r="A199590" s="1" t="s">
        <v>27595</v>
      </c>
    </row>
    <row r="199591">
      <c r="A199591" s="1" t="s">
        <v>26793</v>
      </c>
    </row>
    <row r="199592">
      <c r="A199592" s="1" t="s">
        <v>27583</v>
      </c>
    </row>
    <row r="199593">
      <c r="A199593" s="1" t="s">
        <v>27584</v>
      </c>
    </row>
    <row r="199594">
      <c r="A199594" s="1" t="s">
        <v>27585</v>
      </c>
    </row>
    <row r="199595">
      <c r="A199595" s="1" t="s">
        <v>27586</v>
      </c>
    </row>
    <row r="199596">
      <c r="A199596" s="1" t="s">
        <v>26806</v>
      </c>
    </row>
    <row r="199597">
      <c r="A199597" s="1" t="s">
        <v>26807</v>
      </c>
    </row>
    <row r="199598">
      <c r="A199598" s="1" t="s">
        <v>26808</v>
      </c>
    </row>
    <row r="199599">
      <c r="A199599" s="1" t="s">
        <v>26809</v>
      </c>
    </row>
    <row r="199600">
      <c r="A199600" s="1" t="s">
        <v>27587</v>
      </c>
    </row>
    <row r="199601">
      <c r="A199601" s="1" t="s">
        <v>27588</v>
      </c>
    </row>
    <row r="199602">
      <c r="A199602" s="1" t="s">
        <v>27589</v>
      </c>
    </row>
    <row r="199603">
      <c r="A199603" s="1" t="s">
        <v>26813</v>
      </c>
    </row>
    <row r="199604">
      <c r="A199604" s="1" t="s">
        <v>27590</v>
      </c>
    </row>
    <row r="199605">
      <c r="A199605" s="1" t="s">
        <v>26824</v>
      </c>
    </row>
    <row r="199606">
      <c r="A199606" s="1" t="s">
        <v>26825</v>
      </c>
    </row>
    <row r="199607">
      <c r="A199607" s="1" t="s">
        <v>26826</v>
      </c>
    </row>
    <row r="199608">
      <c r="A199608" s="1" t="s">
        <v>26827</v>
      </c>
    </row>
    <row r="199609">
      <c r="A199609" s="1" t="s">
        <v>26828</v>
      </c>
    </row>
    <row r="199610">
      <c r="A199610" s="1" t="s">
        <v>26829</v>
      </c>
    </row>
    <row r="199611">
      <c r="A199611" s="1" t="s">
        <v>26830</v>
      </c>
    </row>
    <row r="199612">
      <c r="A199612" s="1" t="s">
        <v>27591</v>
      </c>
    </row>
    <row r="199613">
      <c r="A199613" s="1" t="s">
        <v>27592</v>
      </c>
    </row>
    <row r="199614">
      <c r="A199614" s="1" t="s">
        <v>27593</v>
      </c>
    </row>
    <row r="199615">
      <c r="A199615" s="1" t="s">
        <v>27594</v>
      </c>
    </row>
    <row r="199616">
      <c r="A199616" s="1" t="s">
        <v>27596</v>
      </c>
    </row>
    <row r="199617">
      <c r="A199617" s="1" t="s">
        <v>61986</v>
      </c>
    </row>
    <row r="199619">
      <c r="A199619" s="1" t="s">
        <v>27598</v>
      </c>
    </row>
    <row r="199621">
      <c r="A199621" s="1" t="s">
        <v>26793</v>
      </c>
    </row>
    <row r="199623">
      <c r="A199623" s="1" t="s">
        <v>26881</v>
      </c>
    </row>
    <row r="199624">
      <c r="A199624" s="1" t="s">
        <v>26882</v>
      </c>
    </row>
    <row r="199625">
      <c r="A199625" s="1" t="s">
        <v>26883</v>
      </c>
    </row>
    <row r="199627">
      <c r="A199627" s="1" t="s">
        <v>27599</v>
      </c>
    </row>
    <row r="199629">
      <c r="A199629" s="1" t="s">
        <v>26885</v>
      </c>
    </row>
    <row r="199631">
      <c r="A199631" s="1" t="s">
        <v>26886</v>
      </c>
    </row>
    <row r="199633">
      <c r="A199633" s="1" t="s">
        <v>26887</v>
      </c>
    </row>
    <row r="199634">
      <c r="A199634" s="1" t="s">
        <v>26888</v>
      </c>
    </row>
    <row r="199635">
      <c r="A199635" s="1" t="s">
        <v>26889</v>
      </c>
    </row>
    <row r="199637">
      <c r="A199637" s="1" t="s">
        <v>26890</v>
      </c>
    </row>
    <row r="199639">
      <c r="A199639" s="1" t="s">
        <v>26891</v>
      </c>
    </row>
    <row r="199640">
      <c r="A199640" s="1" t="s">
        <v>26892</v>
      </c>
    </row>
    <row r="199641">
      <c r="A199641" s="1" t="s">
        <v>26893</v>
      </c>
    </row>
    <row r="199642">
      <c r="A199642" s="1" t="s">
        <v>26894</v>
      </c>
    </row>
    <row r="199643">
      <c r="A199643" s="1" t="s">
        <v>26895</v>
      </c>
    </row>
    <row r="199645">
      <c r="A199645" s="1" t="s">
        <v>26896</v>
      </c>
    </row>
    <row r="199646">
      <c r="A199646" s="1" t="s">
        <v>26897</v>
      </c>
    </row>
    <row r="199647">
      <c r="A199647" s="1" t="s">
        <v>26898</v>
      </c>
    </row>
    <row r="199648">
      <c r="A199648" s="1" t="s">
        <v>27600</v>
      </c>
    </row>
    <row r="199649">
      <c r="A199649" s="1" t="s">
        <v>26815</v>
      </c>
    </row>
    <row r="199650">
      <c r="A199650" s="1" t="s">
        <v>27601</v>
      </c>
    </row>
    <row r="199651">
      <c r="A199651" s="1" t="s">
        <v>26793</v>
      </c>
    </row>
    <row r="199652">
      <c r="A199652" s="1" t="s">
        <v>26881</v>
      </c>
    </row>
    <row r="199653">
      <c r="A199653" s="1" t="s">
        <v>26882</v>
      </c>
    </row>
    <row r="199654">
      <c r="A199654" s="1" t="s">
        <v>26883</v>
      </c>
    </row>
    <row r="199655">
      <c r="A199655" s="1" t="s">
        <v>26885</v>
      </c>
    </row>
    <row r="199656">
      <c r="A199656" s="1" t="s">
        <v>26886</v>
      </c>
    </row>
    <row r="199657">
      <c r="A199657" s="1" t="s">
        <v>26887</v>
      </c>
    </row>
    <row r="199658">
      <c r="A199658" s="1" t="s">
        <v>26888</v>
      </c>
    </row>
    <row r="199659">
      <c r="A199659" s="1" t="s">
        <v>26889</v>
      </c>
    </row>
    <row r="199660">
      <c r="A199660" s="1" t="s">
        <v>26890</v>
      </c>
    </row>
    <row r="199661">
      <c r="A199661" s="1" t="s">
        <v>26891</v>
      </c>
    </row>
    <row r="199662">
      <c r="A199662" s="1" t="s">
        <v>26892</v>
      </c>
    </row>
    <row r="199663">
      <c r="A199663" s="1" t="s">
        <v>26893</v>
      </c>
    </row>
    <row r="199664">
      <c r="A199664" s="1" t="s">
        <v>26894</v>
      </c>
    </row>
    <row r="199665">
      <c r="A199665" s="1" t="s">
        <v>26895</v>
      </c>
    </row>
    <row r="199666">
      <c r="A199666" s="1" t="s">
        <v>26896</v>
      </c>
    </row>
    <row r="199667">
      <c r="A199667" s="1" t="s">
        <v>26897</v>
      </c>
    </row>
    <row r="199668">
      <c r="A199668" s="1" t="s">
        <v>26898</v>
      </c>
    </row>
    <row r="199669">
      <c r="A199669" s="1" t="s">
        <v>27602</v>
      </c>
    </row>
    <row r="199670">
      <c r="A199670" s="1" t="s">
        <v>61987</v>
      </c>
    </row>
    <row r="199672">
      <c r="A199672" s="1" t="s">
        <v>27604</v>
      </c>
    </row>
    <row r="199674">
      <c r="A199674" s="1" t="s">
        <v>27605</v>
      </c>
    </row>
    <row r="199676">
      <c r="A199676" s="1" t="s">
        <v>27606</v>
      </c>
    </row>
    <row r="199677">
      <c r="A199677" s="1" t="s">
        <v>27607</v>
      </c>
    </row>
    <row r="199679">
      <c r="A199679" s="1" t="s">
        <v>27608</v>
      </c>
    </row>
    <row r="199681">
      <c r="A199681" s="1" t="s">
        <v>27609</v>
      </c>
    </row>
    <row r="199683">
      <c r="A199683" s="1" t="s">
        <v>27610</v>
      </c>
    </row>
    <row r="199684">
      <c r="A199684" s="1" t="s">
        <v>27611</v>
      </c>
    </row>
    <row r="199685">
      <c r="A199685" s="1" t="s">
        <v>27612</v>
      </c>
    </row>
    <row r="199687">
      <c r="A199687" s="1" t="s">
        <v>27613</v>
      </c>
    </row>
    <row r="199689">
      <c r="A199689" s="1" t="s">
        <v>27614</v>
      </c>
    </row>
    <row r="199690">
      <c r="A199690" s="1" t="s">
        <v>27615</v>
      </c>
    </row>
    <row r="199692">
      <c r="A199692" s="1" t="s">
        <v>27616</v>
      </c>
    </row>
    <row r="199693">
      <c r="A199693" s="1" t="s">
        <v>27617</v>
      </c>
    </row>
    <row r="199694">
      <c r="A199694" s="1" t="s">
        <v>27618</v>
      </c>
    </row>
    <row r="199695">
      <c r="A199695" s="1" t="s">
        <v>27619</v>
      </c>
    </row>
    <row r="199697">
      <c r="A199697" s="1" t="s">
        <v>27620</v>
      </c>
    </row>
    <row r="199698">
      <c r="A199698" s="1" t="s">
        <v>27621</v>
      </c>
    </row>
    <row r="199700">
      <c r="A199700" s="1" t="s">
        <v>27622</v>
      </c>
    </row>
    <row r="199702">
      <c r="A199702" s="1" t="s">
        <v>27623</v>
      </c>
    </row>
    <row r="199703">
      <c r="A199703" s="1" t="s">
        <v>27624</v>
      </c>
    </row>
    <row r="199705">
      <c r="A199705" s="1" t="s">
        <v>27625</v>
      </c>
    </row>
    <row r="199707">
      <c r="A199707" s="1" t="s">
        <v>27626</v>
      </c>
    </row>
    <row r="199708">
      <c r="A199708" s="1" t="s">
        <v>27627</v>
      </c>
    </row>
    <row r="199709">
      <c r="A199709" s="1" t="s">
        <v>27606</v>
      </c>
    </row>
    <row r="199710">
      <c r="A199710" s="1" t="s">
        <v>27607</v>
      </c>
    </row>
    <row r="199711">
      <c r="A199711" s="1" t="s">
        <v>27608</v>
      </c>
    </row>
    <row r="199712">
      <c r="A199712" s="1" t="s">
        <v>27609</v>
      </c>
    </row>
    <row r="199713">
      <c r="A199713" s="1" t="s">
        <v>27610</v>
      </c>
    </row>
    <row r="199714">
      <c r="A199714" s="1" t="s">
        <v>27611</v>
      </c>
    </row>
    <row r="199715">
      <c r="A199715" s="1" t="s">
        <v>27612</v>
      </c>
    </row>
    <row r="199716">
      <c r="A199716" s="1" t="s">
        <v>27613</v>
      </c>
    </row>
    <row r="199717">
      <c r="A199717" s="1" t="s">
        <v>27614</v>
      </c>
    </row>
    <row r="199718">
      <c r="A199718" s="1" t="s">
        <v>27615</v>
      </c>
    </row>
    <row r="199719">
      <c r="A199719" s="1" t="s">
        <v>27616</v>
      </c>
    </row>
    <row r="199720">
      <c r="A199720" s="1" t="s">
        <v>27617</v>
      </c>
    </row>
    <row r="199721">
      <c r="A199721" s="1" t="s">
        <v>27618</v>
      </c>
    </row>
    <row r="199722">
      <c r="A199722" s="1" t="s">
        <v>27619</v>
      </c>
    </row>
    <row r="199723">
      <c r="A199723" s="1" t="s">
        <v>27620</v>
      </c>
    </row>
    <row r="199724">
      <c r="A199724" s="1" t="s">
        <v>27621</v>
      </c>
    </row>
    <row r="199725">
      <c r="A199725" s="1" t="s">
        <v>27622</v>
      </c>
    </row>
    <row r="199726">
      <c r="A199726" s="1" t="s">
        <v>27623</v>
      </c>
    </row>
    <row r="199727">
      <c r="A199727" s="1" t="s">
        <v>27624</v>
      </c>
    </row>
    <row r="199728">
      <c r="A199728" s="1" t="s">
        <v>27625</v>
      </c>
    </row>
    <row r="199729">
      <c r="A199729" s="1" t="s">
        <v>27628</v>
      </c>
    </row>
    <row r="199730">
      <c r="A199730" s="1" t="s">
        <v>61988</v>
      </c>
    </row>
    <row r="199732">
      <c r="A199732" s="1" t="s">
        <v>27630</v>
      </c>
    </row>
    <row r="199733">
      <c r="A199733" s="1">
        <v>-2004.0</v>
      </c>
    </row>
    <row r="199735">
      <c r="A199735" s="1" t="s">
        <v>27631</v>
      </c>
    </row>
    <row r="199737">
      <c r="A199737" s="1" t="s">
        <v>27632</v>
      </c>
    </row>
    <row r="199739">
      <c r="A199739" s="1" t="s">
        <v>27633</v>
      </c>
    </row>
    <row r="199740">
      <c r="A199740" s="1" t="s">
        <v>27634</v>
      </c>
    </row>
    <row r="199742">
      <c r="A199742" s="1" t="s">
        <v>27635</v>
      </c>
    </row>
    <row r="199743">
      <c r="A199743" s="1" t="s">
        <v>27636</v>
      </c>
    </row>
    <row r="199744">
      <c r="A199744" s="1" t="s">
        <v>27637</v>
      </c>
    </row>
    <row r="199745">
      <c r="A199745" s="1" t="s">
        <v>27638</v>
      </c>
    </row>
    <row r="199746">
      <c r="A199746" s="1" t="s">
        <v>27639</v>
      </c>
    </row>
    <row r="199747">
      <c r="A199747" s="1" t="s">
        <v>27640</v>
      </c>
    </row>
    <row r="199749">
      <c r="A199749" s="1" t="s">
        <v>27641</v>
      </c>
    </row>
    <row r="199751">
      <c r="A199751" s="1" t="s">
        <v>2001</v>
      </c>
    </row>
    <row r="199752">
      <c r="A199752" s="1" t="s">
        <v>27642</v>
      </c>
    </row>
    <row r="199753">
      <c r="A199753" s="1">
        <v>-2004.0</v>
      </c>
    </row>
    <row r="199754">
      <c r="A199754" s="1" t="s">
        <v>27631</v>
      </c>
    </row>
    <row r="199755">
      <c r="A199755" s="1" t="s">
        <v>27632</v>
      </c>
    </row>
    <row r="199756">
      <c r="A199756" s="1" t="s">
        <v>27633</v>
      </c>
    </row>
    <row r="199757">
      <c r="A199757" s="1" t="s">
        <v>27634</v>
      </c>
    </row>
    <row r="199758">
      <c r="A199758" s="1" t="s">
        <v>27635</v>
      </c>
    </row>
    <row r="199759">
      <c r="A199759" s="1" t="s">
        <v>27636</v>
      </c>
    </row>
    <row r="199760">
      <c r="A199760" s="1" t="s">
        <v>27637</v>
      </c>
    </row>
    <row r="199761">
      <c r="A199761" s="1" t="s">
        <v>27638</v>
      </c>
    </row>
    <row r="199762">
      <c r="A199762" s="1" t="s">
        <v>27639</v>
      </c>
    </row>
    <row r="199763">
      <c r="A199763" s="1" t="s">
        <v>27640</v>
      </c>
    </row>
    <row r="199764">
      <c r="A199764" s="1" t="s">
        <v>27641</v>
      </c>
    </row>
    <row r="199765">
      <c r="A199765" s="1" t="s">
        <v>27643</v>
      </c>
    </row>
    <row r="199766">
      <c r="A199766" s="1" t="s">
        <v>61989</v>
      </c>
    </row>
    <row r="199767">
      <c r="A199767" s="1" t="s">
        <v>27645</v>
      </c>
    </row>
    <row r="199768">
      <c r="A199768" s="1" t="s">
        <v>61990</v>
      </c>
    </row>
    <row r="199770">
      <c r="A199770" s="1" t="s">
        <v>27647</v>
      </c>
    </row>
    <row r="199771">
      <c r="A199771" s="1" t="s">
        <v>27648</v>
      </c>
    </row>
    <row r="199772">
      <c r="A199772" s="1" t="s">
        <v>27649</v>
      </c>
    </row>
    <row r="199773">
      <c r="A199773" s="1" t="s">
        <v>27650</v>
      </c>
    </row>
    <row r="199774">
      <c r="A199774" s="1" t="s">
        <v>27651</v>
      </c>
    </row>
    <row r="199775">
      <c r="A199775" s="1" t="s">
        <v>27652</v>
      </c>
    </row>
    <row r="199777">
      <c r="A199777" s="1" t="s">
        <v>27653</v>
      </c>
    </row>
    <row r="199778">
      <c r="A199778" s="1" t="s">
        <v>27654</v>
      </c>
    </row>
    <row r="199779">
      <c r="A199779" s="1" t="s">
        <v>27655</v>
      </c>
    </row>
    <row r="199780">
      <c r="A199780" s="1" t="s">
        <v>27656</v>
      </c>
    </row>
    <row r="199781">
      <c r="A199781" s="1" t="s">
        <v>27657</v>
      </c>
    </row>
    <row r="199782">
      <c r="A199782" s="1" t="s">
        <v>27658</v>
      </c>
    </row>
    <row r="199783">
      <c r="A199783" s="1" t="s">
        <v>27659</v>
      </c>
    </row>
    <row r="199785">
      <c r="A199785" s="1" t="s">
        <v>27660</v>
      </c>
    </row>
    <row r="199786">
      <c r="A199786" s="1" t="s">
        <v>27661</v>
      </c>
    </row>
    <row r="199787">
      <c r="A199787" s="1" t="s">
        <v>27662</v>
      </c>
    </row>
    <row r="199788">
      <c r="A199788" s="1" t="s">
        <v>27663</v>
      </c>
    </row>
    <row r="199789">
      <c r="A199789" s="1" t="s">
        <v>27664</v>
      </c>
    </row>
    <row r="199790">
      <c r="A199790" s="1" t="s">
        <v>27665</v>
      </c>
    </row>
    <row r="199791">
      <c r="A199791" s="1" t="s">
        <v>27666</v>
      </c>
    </row>
    <row r="199792">
      <c r="A199792" s="1" t="s">
        <v>27667</v>
      </c>
    </row>
    <row r="199793">
      <c r="A199793" s="1" t="s">
        <v>27668</v>
      </c>
    </row>
    <row r="199794">
      <c r="A199794" s="1" t="s">
        <v>27669</v>
      </c>
    </row>
    <row r="199795">
      <c r="A199795" s="1" t="s">
        <v>27670</v>
      </c>
    </row>
    <row r="199796">
      <c r="A199796" s="1" t="s">
        <v>27671</v>
      </c>
    </row>
    <row r="199797">
      <c r="A199797" s="1" t="s">
        <v>27672</v>
      </c>
    </row>
    <row r="199799">
      <c r="A199799" s="1" t="s">
        <v>27673</v>
      </c>
    </row>
    <row r="199800">
      <c r="A199800" s="1" t="s">
        <v>27674</v>
      </c>
    </row>
    <row r="199801">
      <c r="A199801" s="1" t="s">
        <v>27675</v>
      </c>
    </row>
    <row r="199802">
      <c r="A199802" s="1" t="s">
        <v>27676</v>
      </c>
    </row>
    <row r="199803">
      <c r="A199803" s="1" t="s">
        <v>27677</v>
      </c>
    </row>
    <row r="199804">
      <c r="A199804" s="1" t="s">
        <v>27678</v>
      </c>
    </row>
    <row r="199805">
      <c r="A199805" s="1" t="s">
        <v>27679</v>
      </c>
    </row>
    <row r="199806">
      <c r="A199806" s="1" t="s">
        <v>27680</v>
      </c>
    </row>
    <row r="199808">
      <c r="A199808" s="1" t="s">
        <v>27681</v>
      </c>
    </row>
    <row r="199810">
      <c r="A199810" s="1" t="s">
        <v>2001</v>
      </c>
    </row>
    <row r="199811">
      <c r="A199811" s="1" t="s">
        <v>27682</v>
      </c>
    </row>
    <row r="199812">
      <c r="A199812" s="1" t="s">
        <v>27648</v>
      </c>
    </row>
    <row r="199813">
      <c r="A199813" s="1" t="s">
        <v>27649</v>
      </c>
    </row>
    <row r="199814">
      <c r="A199814" s="1" t="s">
        <v>27650</v>
      </c>
    </row>
    <row r="199815">
      <c r="A199815" s="1" t="s">
        <v>27651</v>
      </c>
    </row>
    <row r="199816">
      <c r="A199816" s="1" t="s">
        <v>27652</v>
      </c>
    </row>
    <row r="199817">
      <c r="A199817" s="1" t="s">
        <v>27653</v>
      </c>
    </row>
    <row r="199818">
      <c r="A199818" s="1" t="s">
        <v>27654</v>
      </c>
    </row>
    <row r="199819">
      <c r="A199819" s="1" t="s">
        <v>27655</v>
      </c>
    </row>
    <row r="199820">
      <c r="A199820" s="1" t="s">
        <v>27656</v>
      </c>
    </row>
    <row r="199821">
      <c r="A199821" s="1" t="s">
        <v>27657</v>
      </c>
    </row>
    <row r="199822">
      <c r="A199822" s="1" t="s">
        <v>27658</v>
      </c>
    </row>
    <row r="199823">
      <c r="A199823" s="1" t="s">
        <v>27659</v>
      </c>
    </row>
    <row r="199824">
      <c r="A199824" s="1" t="s">
        <v>27660</v>
      </c>
    </row>
    <row r="199825">
      <c r="A199825" s="1" t="s">
        <v>27661</v>
      </c>
    </row>
    <row r="199826">
      <c r="A199826" s="1" t="s">
        <v>27662</v>
      </c>
    </row>
    <row r="199827">
      <c r="A199827" s="1" t="s">
        <v>27663</v>
      </c>
    </row>
    <row r="199828">
      <c r="A199828" s="1" t="s">
        <v>27664</v>
      </c>
    </row>
    <row r="199829">
      <c r="A199829" s="1" t="s">
        <v>27665</v>
      </c>
    </row>
    <row r="199830">
      <c r="A199830" s="1" t="s">
        <v>27666</v>
      </c>
    </row>
    <row r="199831">
      <c r="A199831" s="1" t="s">
        <v>27667</v>
      </c>
    </row>
    <row r="199832">
      <c r="A199832" s="1" t="s">
        <v>27668</v>
      </c>
    </row>
    <row r="199833">
      <c r="A199833" s="1" t="s">
        <v>27669</v>
      </c>
    </row>
    <row r="199834">
      <c r="A199834" s="1" t="s">
        <v>27670</v>
      </c>
    </row>
    <row r="199835">
      <c r="A199835" s="1" t="s">
        <v>27671</v>
      </c>
    </row>
    <row r="199836">
      <c r="A199836" s="1" t="s">
        <v>27672</v>
      </c>
    </row>
    <row r="199837">
      <c r="A199837" s="1" t="s">
        <v>27673</v>
      </c>
    </row>
    <row r="199838">
      <c r="A199838" s="1" t="s">
        <v>27674</v>
      </c>
    </row>
    <row r="199839">
      <c r="A199839" s="1" t="s">
        <v>27675</v>
      </c>
    </row>
    <row r="199840">
      <c r="A199840" s="1" t="s">
        <v>27676</v>
      </c>
    </row>
    <row r="199841">
      <c r="A199841" s="1" t="s">
        <v>27677</v>
      </c>
    </row>
    <row r="199842">
      <c r="A199842" s="1" t="s">
        <v>27678</v>
      </c>
    </row>
    <row r="199843">
      <c r="A199843" s="1" t="s">
        <v>27679</v>
      </c>
    </row>
    <row r="199844">
      <c r="A199844" s="1" t="s">
        <v>27680</v>
      </c>
    </row>
    <row r="199845">
      <c r="A199845" s="1" t="s">
        <v>27681</v>
      </c>
    </row>
    <row r="199846">
      <c r="A199846" s="1" t="s">
        <v>27683</v>
      </c>
    </row>
    <row r="199847">
      <c r="A199847" s="1" t="s">
        <v>61991</v>
      </c>
    </row>
    <row r="199849">
      <c r="A199849" s="1" t="s">
        <v>27685</v>
      </c>
    </row>
    <row r="199851">
      <c r="A199851" s="1" t="s">
        <v>27686</v>
      </c>
    </row>
    <row r="199853">
      <c r="A199853" s="1" t="s">
        <v>27687</v>
      </c>
    </row>
    <row r="199854">
      <c r="A199854" s="1" t="s">
        <v>2802</v>
      </c>
    </row>
    <row r="199856">
      <c r="A199856" s="1" t="s">
        <v>27688</v>
      </c>
    </row>
    <row r="199858">
      <c r="A199858" s="1" t="s">
        <v>27689</v>
      </c>
    </row>
    <row r="199859">
      <c r="A199859" s="1" t="s">
        <v>27690</v>
      </c>
    </row>
    <row r="199861">
      <c r="A199861" s="1" t="s">
        <v>27691</v>
      </c>
    </row>
    <row r="199862">
      <c r="A199862" s="1" t="s">
        <v>27692</v>
      </c>
    </row>
    <row r="199864">
      <c r="A199864" s="1" t="s">
        <v>27693</v>
      </c>
    </row>
    <row r="199865">
      <c r="A199865" s="1" t="s">
        <v>27694</v>
      </c>
    </row>
    <row r="199867">
      <c r="A199867" s="1" t="s">
        <v>27695</v>
      </c>
    </row>
    <row r="199868">
      <c r="A199868" s="1" t="s">
        <v>27696</v>
      </c>
    </row>
    <row r="199869">
      <c r="A199869" s="1" t="s">
        <v>27697</v>
      </c>
    </row>
    <row r="199871">
      <c r="A199871" s="1" t="s">
        <v>27698</v>
      </c>
    </row>
    <row r="199872">
      <c r="A199872" s="1" t="s">
        <v>27699</v>
      </c>
    </row>
    <row r="199874">
      <c r="A199874" s="1" t="s">
        <v>27700</v>
      </c>
    </row>
    <row r="199875">
      <c r="A199875" s="1" t="s">
        <v>27701</v>
      </c>
    </row>
    <row r="199877">
      <c r="A199877" s="1" t="s">
        <v>27702</v>
      </c>
    </row>
    <row r="199878">
      <c r="A199878" s="1" t="s">
        <v>27703</v>
      </c>
    </row>
    <row r="199879">
      <c r="A199879" s="1" t="s">
        <v>27704</v>
      </c>
    </row>
    <row r="199880">
      <c r="A199880" s="1" t="s">
        <v>27705</v>
      </c>
    </row>
    <row r="199881">
      <c r="A199881" s="1" t="s">
        <v>27706</v>
      </c>
    </row>
    <row r="199883">
      <c r="A199883" s="1" t="s">
        <v>27707</v>
      </c>
    </row>
    <row r="199885">
      <c r="A199885" s="1" t="s">
        <v>879</v>
      </c>
    </row>
    <row r="199887">
      <c r="A199887" s="1" t="s">
        <v>27708</v>
      </c>
    </row>
    <row r="199888">
      <c r="A199888" s="1" t="s">
        <v>27709</v>
      </c>
    </row>
    <row r="199889">
      <c r="A199889" s="1" t="s">
        <v>27686</v>
      </c>
    </row>
    <row r="199890">
      <c r="A199890" s="1" t="s">
        <v>27687</v>
      </c>
    </row>
    <row r="199891">
      <c r="A199891" s="1" t="s">
        <v>27688</v>
      </c>
    </row>
    <row r="199892">
      <c r="A199892" s="1" t="s">
        <v>27689</v>
      </c>
    </row>
    <row r="199893">
      <c r="A199893" s="1" t="s">
        <v>27690</v>
      </c>
    </row>
    <row r="199894">
      <c r="A199894" s="1" t="s">
        <v>27691</v>
      </c>
    </row>
    <row r="199895">
      <c r="A199895" s="1" t="s">
        <v>27692</v>
      </c>
    </row>
    <row r="199896">
      <c r="A199896" s="1" t="s">
        <v>27693</v>
      </c>
    </row>
    <row r="199897">
      <c r="A199897" s="1" t="s">
        <v>27694</v>
      </c>
    </row>
    <row r="199898">
      <c r="A199898" s="1" t="s">
        <v>27695</v>
      </c>
    </row>
    <row r="199899">
      <c r="A199899" s="1" t="s">
        <v>27696</v>
      </c>
    </row>
    <row r="199900">
      <c r="A199900" s="1" t="s">
        <v>27697</v>
      </c>
    </row>
    <row r="199901">
      <c r="A199901" s="1" t="s">
        <v>27698</v>
      </c>
    </row>
    <row r="199902">
      <c r="A199902" s="1" t="s">
        <v>27699</v>
      </c>
    </row>
    <row r="199903">
      <c r="A199903" s="1" t="s">
        <v>27700</v>
      </c>
    </row>
    <row r="199904">
      <c r="A199904" s="1" t="s">
        <v>27701</v>
      </c>
    </row>
    <row r="199905">
      <c r="A199905" s="1" t="s">
        <v>27702</v>
      </c>
    </row>
    <row r="199906">
      <c r="A199906" s="1" t="s">
        <v>27703</v>
      </c>
    </row>
    <row r="199907">
      <c r="A199907" s="1" t="s">
        <v>27704</v>
      </c>
    </row>
    <row r="199908">
      <c r="A199908" s="1" t="s">
        <v>27705</v>
      </c>
    </row>
    <row r="199909">
      <c r="A199909" s="1" t="s">
        <v>27706</v>
      </c>
    </row>
    <row r="199910">
      <c r="A199910" s="1" t="s">
        <v>27707</v>
      </c>
    </row>
    <row r="199911">
      <c r="A199911" s="1" t="s">
        <v>27710</v>
      </c>
    </row>
    <row r="199912">
      <c r="A199912" s="1" t="s">
        <v>61992</v>
      </c>
    </row>
    <row r="199914">
      <c r="A199914" s="1" t="s">
        <v>27686</v>
      </c>
    </row>
    <row r="199916">
      <c r="A199916" s="1" t="s">
        <v>27712</v>
      </c>
    </row>
    <row r="199917">
      <c r="A199917" s="1" t="s">
        <v>27713</v>
      </c>
    </row>
    <row r="199919">
      <c r="A199919" s="1" t="s">
        <v>27688</v>
      </c>
    </row>
    <row r="199921">
      <c r="A199921" s="1" t="s">
        <v>27714</v>
      </c>
    </row>
    <row r="199922">
      <c r="A199922" s="1" t="s">
        <v>27715</v>
      </c>
    </row>
    <row r="199924">
      <c r="A199924" s="1" t="s">
        <v>27716</v>
      </c>
    </row>
    <row r="199925">
      <c r="A199925" s="1" t="s">
        <v>27717</v>
      </c>
    </row>
    <row r="199927">
      <c r="A199927" s="1" t="s">
        <v>27718</v>
      </c>
    </row>
    <row r="199928">
      <c r="A199928" s="1" t="s">
        <v>27719</v>
      </c>
    </row>
    <row r="199930">
      <c r="A199930" s="1" t="s">
        <v>27720</v>
      </c>
    </row>
    <row r="199931">
      <c r="A199931" s="1" t="s">
        <v>9029</v>
      </c>
    </row>
    <row r="199933">
      <c r="A199933" s="1" t="s">
        <v>27721</v>
      </c>
    </row>
    <row r="199935">
      <c r="A199935" s="1" t="s">
        <v>27722</v>
      </c>
    </row>
    <row r="199937">
      <c r="A199937" s="1" t="s">
        <v>27723</v>
      </c>
    </row>
    <row r="199939">
      <c r="A199939" s="1" t="s">
        <v>27724</v>
      </c>
    </row>
    <row r="199941">
      <c r="A199941" s="1" t="s">
        <v>27725</v>
      </c>
    </row>
    <row r="199942">
      <c r="A199942" s="1" t="s">
        <v>27726</v>
      </c>
    </row>
    <row r="199944">
      <c r="A199944" s="1" t="s">
        <v>27727</v>
      </c>
    </row>
    <row r="199946">
      <c r="A199946" s="1" t="s">
        <v>27728</v>
      </c>
    </row>
    <row r="199947">
      <c r="A199947" s="1" t="s">
        <v>27729</v>
      </c>
    </row>
    <row r="199949">
      <c r="A199949" s="1" t="s">
        <v>27730</v>
      </c>
    </row>
    <row r="199951">
      <c r="A199951" s="1" t="s">
        <v>27731</v>
      </c>
    </row>
    <row r="199953">
      <c r="A199953" s="1" t="s">
        <v>165</v>
      </c>
    </row>
    <row r="199954">
      <c r="A199954" s="1" t="s">
        <v>27732</v>
      </c>
    </row>
    <row r="199955">
      <c r="A199955" s="1" t="s">
        <v>27712</v>
      </c>
    </row>
    <row r="199956">
      <c r="A199956" s="1" t="s">
        <v>27713</v>
      </c>
    </row>
    <row r="199957">
      <c r="A199957" s="1" t="s">
        <v>27688</v>
      </c>
    </row>
    <row r="199958">
      <c r="A199958" s="1" t="s">
        <v>27714</v>
      </c>
    </row>
    <row r="199959">
      <c r="A199959" s="1" t="s">
        <v>27715</v>
      </c>
    </row>
    <row r="199960">
      <c r="A199960" s="1" t="s">
        <v>27716</v>
      </c>
    </row>
    <row r="199961">
      <c r="A199961" s="1" t="s">
        <v>27717</v>
      </c>
    </row>
    <row r="199962">
      <c r="A199962" s="1" t="s">
        <v>27718</v>
      </c>
    </row>
    <row r="199963">
      <c r="A199963" s="1" t="s">
        <v>27719</v>
      </c>
    </row>
    <row r="199964">
      <c r="A199964" s="1" t="s">
        <v>27720</v>
      </c>
    </row>
    <row r="199965">
      <c r="A199965" s="1" t="s">
        <v>9029</v>
      </c>
    </row>
    <row r="199966">
      <c r="A199966" s="1" t="s">
        <v>27721</v>
      </c>
    </row>
    <row r="199967">
      <c r="A199967" s="1" t="s">
        <v>27722</v>
      </c>
    </row>
    <row r="199968">
      <c r="A199968" s="1" t="s">
        <v>27723</v>
      </c>
    </row>
    <row r="199969">
      <c r="A199969" s="1" t="s">
        <v>27724</v>
      </c>
    </row>
    <row r="199970">
      <c r="A199970" s="1" t="s">
        <v>27725</v>
      </c>
    </row>
    <row r="199971">
      <c r="A199971" s="1" t="s">
        <v>27726</v>
      </c>
    </row>
    <row r="199972">
      <c r="A199972" s="1" t="s">
        <v>27727</v>
      </c>
    </row>
    <row r="199973">
      <c r="A199973" s="1" t="s">
        <v>27728</v>
      </c>
    </row>
    <row r="199974">
      <c r="A199974" s="1" t="s">
        <v>27729</v>
      </c>
    </row>
    <row r="199975">
      <c r="A199975" s="1" t="s">
        <v>27733</v>
      </c>
    </row>
    <row r="199976">
      <c r="A199976" s="1" t="s">
        <v>61993</v>
      </c>
    </row>
    <row r="199977">
      <c r="A199977" s="1" t="s">
        <v>27735</v>
      </c>
    </row>
    <row r="199978">
      <c r="A199978" s="1" t="s">
        <v>27736</v>
      </c>
    </row>
    <row r="199979">
      <c r="A199979" s="1" t="s">
        <v>27737</v>
      </c>
    </row>
    <row r="199980">
      <c r="A199980" s="1" t="s">
        <v>27738</v>
      </c>
    </row>
    <row r="199981">
      <c r="A199981" s="1" t="s">
        <v>27739</v>
      </c>
    </row>
    <row r="199982">
      <c r="A199982" s="1" t="s">
        <v>27740</v>
      </c>
    </row>
    <row r="199983">
      <c r="A199983" s="1" t="s">
        <v>27741</v>
      </c>
    </row>
    <row r="199984">
      <c r="A199984" s="1" t="s">
        <v>27742</v>
      </c>
    </row>
    <row r="199985">
      <c r="A199985" s="1" t="s">
        <v>27743</v>
      </c>
    </row>
    <row r="199986">
      <c r="A199986" s="1" t="s">
        <v>27744</v>
      </c>
    </row>
    <row r="199987">
      <c r="A199987" s="1" t="s">
        <v>27745</v>
      </c>
    </row>
    <row r="199988">
      <c r="A199988" s="1" t="s">
        <v>27746</v>
      </c>
    </row>
    <row r="199989">
      <c r="A199989" s="1" t="s">
        <v>27747</v>
      </c>
    </row>
    <row r="199990">
      <c r="A199990" s="1" t="s">
        <v>27748</v>
      </c>
    </row>
    <row r="199991">
      <c r="A199991" s="1" t="s">
        <v>27735</v>
      </c>
    </row>
    <row r="199992">
      <c r="A199992" s="1" t="s">
        <v>27736</v>
      </c>
    </row>
    <row r="199993">
      <c r="A199993" s="1" t="s">
        <v>27737</v>
      </c>
    </row>
    <row r="199994">
      <c r="A199994" s="1" t="s">
        <v>27738</v>
      </c>
    </row>
    <row r="199995">
      <c r="A199995" s="1" t="s">
        <v>27739</v>
      </c>
    </row>
    <row r="199996">
      <c r="A199996" s="1" t="s">
        <v>27740</v>
      </c>
    </row>
    <row r="199997">
      <c r="A199997" s="1" t="s">
        <v>27741</v>
      </c>
    </row>
    <row r="199998">
      <c r="A199998" s="1" t="s">
        <v>27742</v>
      </c>
    </row>
    <row r="199999">
      <c r="A199999" s="1" t="s">
        <v>27743</v>
      </c>
    </row>
    <row r="200000">
      <c r="A200000" s="1" t="s">
        <v>27744</v>
      </c>
    </row>
    <row r="200001">
      <c r="A200001" s="1" t="s">
        <v>27745</v>
      </c>
    </row>
    <row r="200002">
      <c r="A200002" s="1" t="s">
        <v>27746</v>
      </c>
    </row>
    <row r="200003">
      <c r="A200003" s="1" t="s">
        <v>27747</v>
      </c>
    </row>
    <row r="200004">
      <c r="A200004" s="1" t="s">
        <v>27749</v>
      </c>
    </row>
    <row r="200005">
      <c r="A200005" s="1" t="s">
        <v>61994</v>
      </c>
    </row>
    <row r="200007">
      <c r="A200007" s="1" t="s">
        <v>27751</v>
      </c>
    </row>
    <row r="200009">
      <c r="A200009" s="1" t="s">
        <v>977</v>
      </c>
    </row>
    <row r="200011">
      <c r="A200011" s="1" t="s">
        <v>27688</v>
      </c>
    </row>
    <row r="200013">
      <c r="A200013" s="1" t="s">
        <v>27752</v>
      </c>
    </row>
    <row r="200015">
      <c r="A200015" s="1" t="s">
        <v>27753</v>
      </c>
    </row>
    <row r="200017">
      <c r="A200017" s="1" t="s">
        <v>27754</v>
      </c>
    </row>
    <row r="200018">
      <c r="A200018" s="1" t="s">
        <v>27755</v>
      </c>
    </row>
    <row r="200020">
      <c r="A200020" s="1" t="s">
        <v>27756</v>
      </c>
    </row>
    <row r="200021">
      <c r="A200021" s="1" t="s">
        <v>27757</v>
      </c>
    </row>
    <row r="200023">
      <c r="A200023" s="1" t="s">
        <v>27758</v>
      </c>
    </row>
    <row r="200024">
      <c r="A200024" s="1" t="s">
        <v>27759</v>
      </c>
    </row>
    <row r="200025">
      <c r="A200025" s="1" t="s">
        <v>27760</v>
      </c>
    </row>
    <row r="200026">
      <c r="A200026" s="1" t="s">
        <v>27761</v>
      </c>
    </row>
    <row r="200027">
      <c r="A200027" s="1" t="s">
        <v>27762</v>
      </c>
    </row>
    <row r="200029">
      <c r="A200029" s="1" t="s">
        <v>27763</v>
      </c>
    </row>
    <row r="200031">
      <c r="A200031" s="1" t="s">
        <v>27764</v>
      </c>
    </row>
    <row r="200033">
      <c r="A200033" s="1" t="s">
        <v>27765</v>
      </c>
    </row>
    <row r="200035">
      <c r="A200035" s="1" t="s">
        <v>27766</v>
      </c>
    </row>
    <row r="200036">
      <c r="A200036" s="1" t="s">
        <v>27767</v>
      </c>
    </row>
    <row r="200037">
      <c r="A200037" s="1" t="s">
        <v>27768</v>
      </c>
    </row>
    <row r="200038">
      <c r="A200038" s="1" t="s">
        <v>27769</v>
      </c>
    </row>
    <row r="200039">
      <c r="A200039" s="1" t="s">
        <v>879</v>
      </c>
    </row>
    <row r="200040">
      <c r="A200040" s="1" t="s">
        <v>27770</v>
      </c>
    </row>
    <row r="200041">
      <c r="A200041" s="1" t="s">
        <v>27771</v>
      </c>
    </row>
    <row r="200043">
      <c r="A200043" s="1" t="s">
        <v>27772</v>
      </c>
    </row>
    <row r="200045">
      <c r="A200045" s="1" t="s">
        <v>27731</v>
      </c>
    </row>
    <row r="200046">
      <c r="A200046" s="1" t="s">
        <v>27773</v>
      </c>
    </row>
    <row r="200047">
      <c r="A200047" s="1" t="s">
        <v>27688</v>
      </c>
    </row>
    <row r="200048">
      <c r="A200048" s="1" t="s">
        <v>27752</v>
      </c>
    </row>
    <row r="200049">
      <c r="A200049" s="1" t="s">
        <v>27753</v>
      </c>
    </row>
    <row r="200050">
      <c r="A200050" s="1" t="s">
        <v>27754</v>
      </c>
    </row>
    <row r="200051">
      <c r="A200051" s="1" t="s">
        <v>27755</v>
      </c>
    </row>
    <row r="200052">
      <c r="A200052" s="1" t="s">
        <v>27756</v>
      </c>
    </row>
    <row r="200053">
      <c r="A200053" s="1" t="s">
        <v>27757</v>
      </c>
    </row>
    <row r="200054">
      <c r="A200054" s="1" t="s">
        <v>27758</v>
      </c>
    </row>
    <row r="200055">
      <c r="A200055" s="1" t="s">
        <v>27759</v>
      </c>
    </row>
    <row r="200056">
      <c r="A200056" s="1" t="s">
        <v>27760</v>
      </c>
    </row>
    <row r="200057">
      <c r="A200057" s="1" t="s">
        <v>27761</v>
      </c>
    </row>
    <row r="200058">
      <c r="A200058" s="1" t="s">
        <v>27762</v>
      </c>
    </row>
    <row r="200059">
      <c r="A200059" s="1" t="s">
        <v>27763</v>
      </c>
    </row>
    <row r="200060">
      <c r="A200060" s="1" t="s">
        <v>27764</v>
      </c>
    </row>
    <row r="200061">
      <c r="A200061" s="1" t="s">
        <v>27765</v>
      </c>
    </row>
    <row r="200062">
      <c r="A200062" s="1" t="s">
        <v>27766</v>
      </c>
    </row>
    <row r="200063">
      <c r="A200063" s="1" t="s">
        <v>27767</v>
      </c>
    </row>
    <row r="200064">
      <c r="A200064" s="1" t="s">
        <v>27768</v>
      </c>
    </row>
    <row r="200065">
      <c r="A200065" s="1" t="s">
        <v>27769</v>
      </c>
    </row>
    <row r="200066">
      <c r="A200066" s="1" t="s">
        <v>27770</v>
      </c>
    </row>
    <row r="200067">
      <c r="A200067" s="1" t="s">
        <v>27771</v>
      </c>
    </row>
    <row r="200068">
      <c r="A200068" s="1" t="s">
        <v>27774</v>
      </c>
    </row>
    <row r="200069">
      <c r="A200069" s="1" t="s">
        <v>61995</v>
      </c>
    </row>
    <row r="200070">
      <c r="A200070" s="1" t="s">
        <v>27776</v>
      </c>
    </row>
    <row r="200071">
      <c r="A200071" s="1" t="s">
        <v>27777</v>
      </c>
    </row>
    <row r="200072">
      <c r="A200072" s="1" t="s">
        <v>27778</v>
      </c>
    </row>
    <row r="200074">
      <c r="A200074" s="1" t="s">
        <v>27779</v>
      </c>
    </row>
    <row r="200075">
      <c r="A200075" s="1" t="s">
        <v>27780</v>
      </c>
    </row>
    <row r="200077">
      <c r="A200077" s="1" t="s">
        <v>27781</v>
      </c>
    </row>
    <row r="200079">
      <c r="A200079" s="1" t="s">
        <v>27782</v>
      </c>
    </row>
    <row r="200081">
      <c r="A200081" s="1" t="s">
        <v>27783</v>
      </c>
    </row>
    <row r="200083">
      <c r="A200083" s="1" t="s">
        <v>27784</v>
      </c>
    </row>
    <row r="200085">
      <c r="A200085" s="1" t="s">
        <v>27785</v>
      </c>
    </row>
    <row r="200086">
      <c r="A200086" s="1" t="s">
        <v>27786</v>
      </c>
    </row>
    <row r="200087">
      <c r="A200087" s="1" t="s">
        <v>27787</v>
      </c>
    </row>
    <row r="200089">
      <c r="A200089" s="1" t="s">
        <v>27788</v>
      </c>
    </row>
    <row r="200090">
      <c r="A200090" s="1" t="s">
        <v>27789</v>
      </c>
    </row>
    <row r="200092">
      <c r="A200092" s="1" t="s">
        <v>27790</v>
      </c>
    </row>
    <row r="200093">
      <c r="A200093" s="1" t="s">
        <v>27791</v>
      </c>
    </row>
    <row r="200094">
      <c r="A200094" s="1" t="s">
        <v>27777</v>
      </c>
    </row>
    <row r="200095">
      <c r="A200095" s="1" t="s">
        <v>27778</v>
      </c>
    </row>
    <row r="200096">
      <c r="A200096" s="1" t="s">
        <v>27779</v>
      </c>
    </row>
    <row r="200097">
      <c r="A200097" s="1" t="s">
        <v>27780</v>
      </c>
    </row>
    <row r="200098">
      <c r="A200098" s="1" t="s">
        <v>27781</v>
      </c>
    </row>
    <row r="200099">
      <c r="A200099" s="1" t="s">
        <v>27783</v>
      </c>
    </row>
    <row r="200100">
      <c r="A200100" s="1" t="s">
        <v>27784</v>
      </c>
    </row>
    <row r="200101">
      <c r="A200101" s="1" t="s">
        <v>27785</v>
      </c>
    </row>
    <row r="200102">
      <c r="A200102" s="1" t="s">
        <v>27786</v>
      </c>
    </row>
    <row r="200103">
      <c r="A200103" s="1" t="s">
        <v>27787</v>
      </c>
    </row>
    <row r="200104">
      <c r="A200104" s="1" t="s">
        <v>27788</v>
      </c>
    </row>
    <row r="200105">
      <c r="A200105" s="1" t="s">
        <v>27789</v>
      </c>
    </row>
    <row r="200106">
      <c r="A200106" s="1" t="s">
        <v>27792</v>
      </c>
    </row>
    <row r="200107">
      <c r="A200107" s="1" t="s">
        <v>61996</v>
      </c>
    </row>
    <row r="200109">
      <c r="A200109" s="3" t="str">
        <f> _ Search in mail</f>
        <v>#ERROR!</v>
      </c>
    </row>
    <row r="200111">
      <c r="A200111" s="1" t="s">
        <v>27794</v>
      </c>
    </row>
    <row r="200113">
      <c r="A200113" s="1" t="s">
        <v>27795</v>
      </c>
    </row>
    <row r="200114">
      <c r="A200114" s="1" t="s">
        <v>27796</v>
      </c>
    </row>
    <row r="200115">
      <c r="A200115" s="1" t="s">
        <v>27797</v>
      </c>
    </row>
    <row r="200116">
      <c r="A200116" s="1" t="s">
        <v>27798</v>
      </c>
    </row>
    <row r="200118">
      <c r="A200118" s="1" t="s">
        <v>27799</v>
      </c>
    </row>
    <row r="200120">
      <c r="A200120" s="1" t="s">
        <v>27800</v>
      </c>
    </row>
    <row r="200122">
      <c r="A200122" s="1" t="s">
        <v>27801</v>
      </c>
    </row>
    <row r="200123">
      <c r="A200123" s="1" t="s">
        <v>27802</v>
      </c>
    </row>
    <row r="200124">
      <c r="A200124" s="1" t="s">
        <v>27803</v>
      </c>
    </row>
    <row r="200126">
      <c r="A200126" s="1" t="s">
        <v>27804</v>
      </c>
    </row>
    <row r="200128">
      <c r="A200128" s="1" t="s">
        <v>27805</v>
      </c>
    </row>
    <row r="200130">
      <c r="A200130" s="1" t="s">
        <v>445</v>
      </c>
    </row>
    <row r="200132">
      <c r="A200132" s="1" t="s">
        <v>27806</v>
      </c>
    </row>
    <row r="200134">
      <c r="A200134" s="1" t="s">
        <v>27807</v>
      </c>
    </row>
    <row r="200135">
      <c r="A200135" s="1" t="s">
        <v>27799</v>
      </c>
    </row>
    <row r="200137">
      <c r="A200137" s="1" t="s">
        <v>27800</v>
      </c>
    </row>
    <row r="200139">
      <c r="A200139" s="1" t="s">
        <v>27808</v>
      </c>
    </row>
    <row r="200141">
      <c r="A200141" s="1" t="s">
        <v>27799</v>
      </c>
    </row>
    <row r="200143">
      <c r="A200143" s="1" t="s">
        <v>27809</v>
      </c>
    </row>
    <row r="200145">
      <c r="A200145" s="1" t="s">
        <v>27800</v>
      </c>
    </row>
    <row r="200147">
      <c r="A200147" s="1" t="s">
        <v>27810</v>
      </c>
    </row>
    <row r="200148">
      <c r="A200148" s="1" t="s">
        <v>27811</v>
      </c>
    </row>
    <row r="200150">
      <c r="A200150" s="1" t="s">
        <v>27812</v>
      </c>
    </row>
    <row r="200152">
      <c r="A200152" s="1" t="s">
        <v>322</v>
      </c>
    </row>
    <row r="200154">
      <c r="A200154" s="1" t="s">
        <v>27813</v>
      </c>
    </row>
    <row r="200155">
      <c r="A200155" s="1" t="s">
        <v>27794</v>
      </c>
    </row>
    <row r="200156">
      <c r="A200156" s="1" t="s">
        <v>27795</v>
      </c>
    </row>
    <row r="200157">
      <c r="A200157" s="1" t="s">
        <v>27796</v>
      </c>
    </row>
    <row r="200158">
      <c r="A200158" s="1" t="s">
        <v>27797</v>
      </c>
    </row>
    <row r="200159">
      <c r="A200159" s="1" t="s">
        <v>27798</v>
      </c>
    </row>
    <row r="200160">
      <c r="A200160" s="1" t="s">
        <v>27799</v>
      </c>
    </row>
    <row r="200161">
      <c r="A200161" s="1" t="s">
        <v>27800</v>
      </c>
    </row>
    <row r="200162">
      <c r="A200162" s="1" t="s">
        <v>27801</v>
      </c>
    </row>
    <row r="200163">
      <c r="A200163" s="1" t="s">
        <v>27802</v>
      </c>
    </row>
    <row r="200164">
      <c r="A200164" s="1" t="s">
        <v>27803</v>
      </c>
    </row>
    <row r="200165">
      <c r="A200165" s="1" t="s">
        <v>27804</v>
      </c>
    </row>
    <row r="200166">
      <c r="A200166" s="1" t="s">
        <v>27805</v>
      </c>
    </row>
    <row r="200167">
      <c r="A200167" s="1" t="s">
        <v>27806</v>
      </c>
    </row>
    <row r="200168">
      <c r="A200168" s="1" t="s">
        <v>27807</v>
      </c>
    </row>
    <row r="200169">
      <c r="A200169" s="1" t="s">
        <v>27799</v>
      </c>
    </row>
    <row r="200170">
      <c r="A200170" s="1" t="s">
        <v>27800</v>
      </c>
    </row>
    <row r="200171">
      <c r="A200171" s="1" t="s">
        <v>27808</v>
      </c>
    </row>
    <row r="200172">
      <c r="A200172" s="1" t="s">
        <v>27799</v>
      </c>
    </row>
    <row r="200173">
      <c r="A200173" s="1" t="s">
        <v>27809</v>
      </c>
    </row>
    <row r="200174">
      <c r="A200174" s="1" t="s">
        <v>27800</v>
      </c>
    </row>
    <row r="200175">
      <c r="A200175" s="1" t="s">
        <v>27810</v>
      </c>
    </row>
    <row r="200176">
      <c r="A200176" s="1" t="s">
        <v>27811</v>
      </c>
    </row>
    <row r="200177">
      <c r="A200177" s="1" t="s">
        <v>27814</v>
      </c>
    </row>
    <row r="200178">
      <c r="A200178" s="1" t="s">
        <v>61997</v>
      </c>
    </row>
    <row r="200179">
      <c r="A200179" s="1" t="s">
        <v>27816</v>
      </c>
    </row>
    <row r="200180">
      <c r="A200180" s="1" t="s">
        <v>27817</v>
      </c>
    </row>
    <row r="200182">
      <c r="A200182" s="1" t="s">
        <v>27818</v>
      </c>
    </row>
    <row r="200183">
      <c r="A200183" s="1" t="s">
        <v>27819</v>
      </c>
    </row>
    <row r="200185">
      <c r="A200185" s="1" t="s">
        <v>27820</v>
      </c>
    </row>
    <row r="200186">
      <c r="A200186" s="1" t="s">
        <v>27821</v>
      </c>
    </row>
    <row r="200188">
      <c r="A200188" s="1" t="s">
        <v>27822</v>
      </c>
    </row>
    <row r="200190">
      <c r="A200190" s="1" t="s">
        <v>27823</v>
      </c>
    </row>
    <row r="200192">
      <c r="A200192" s="1" t="s">
        <v>27824</v>
      </c>
    </row>
    <row r="200194">
      <c r="A200194" s="1" t="s">
        <v>27825</v>
      </c>
    </row>
    <row r="200196">
      <c r="A200196" s="1" t="s">
        <v>27826</v>
      </c>
    </row>
    <row r="200197">
      <c r="A200197" s="1" t="s">
        <v>27827</v>
      </c>
    </row>
    <row r="200199">
      <c r="A200199" s="1" t="s">
        <v>27828</v>
      </c>
    </row>
    <row r="200201">
      <c r="A200201" s="1" t="s">
        <v>27829</v>
      </c>
    </row>
    <row r="200202">
      <c r="A200202" s="1" t="s">
        <v>27830</v>
      </c>
    </row>
    <row r="200204">
      <c r="A200204" s="1" t="s">
        <v>27831</v>
      </c>
    </row>
    <row r="200205">
      <c r="A200205" s="1" t="s">
        <v>27832</v>
      </c>
    </row>
    <row r="200207">
      <c r="A200207" s="1" t="s">
        <v>27833</v>
      </c>
    </row>
    <row r="200209">
      <c r="A200209" s="1" t="s">
        <v>27834</v>
      </c>
    </row>
    <row r="200210">
      <c r="A200210" s="1" t="s">
        <v>27817</v>
      </c>
    </row>
    <row r="200211">
      <c r="A200211" s="1" t="s">
        <v>27818</v>
      </c>
    </row>
    <row r="200212">
      <c r="A200212" s="1" t="s">
        <v>27819</v>
      </c>
    </row>
    <row r="200213">
      <c r="A200213" s="1" t="s">
        <v>27820</v>
      </c>
    </row>
    <row r="200214">
      <c r="A200214" s="1" t="s">
        <v>27821</v>
      </c>
    </row>
    <row r="200215">
      <c r="A200215" s="1" t="s">
        <v>27822</v>
      </c>
    </row>
    <row r="200216">
      <c r="A200216" s="1" t="s">
        <v>27823</v>
      </c>
    </row>
    <row r="200217">
      <c r="A200217" s="1" t="s">
        <v>27824</v>
      </c>
    </row>
    <row r="200218">
      <c r="A200218" s="1" t="s">
        <v>27825</v>
      </c>
    </row>
    <row r="200219">
      <c r="A200219" s="1" t="s">
        <v>27826</v>
      </c>
    </row>
    <row r="200220">
      <c r="A200220" s="1" t="s">
        <v>27827</v>
      </c>
    </row>
    <row r="200221">
      <c r="A200221" s="1" t="s">
        <v>27828</v>
      </c>
    </row>
    <row r="200222">
      <c r="A200222" s="1" t="s">
        <v>27829</v>
      </c>
    </row>
    <row r="200223">
      <c r="A200223" s="1" t="s">
        <v>27830</v>
      </c>
    </row>
    <row r="200224">
      <c r="A200224" s="1" t="s">
        <v>27831</v>
      </c>
    </row>
    <row r="200225">
      <c r="A200225" s="1" t="s">
        <v>27832</v>
      </c>
    </row>
    <row r="200226">
      <c r="A200226" s="1" t="s">
        <v>27835</v>
      </c>
    </row>
    <row r="200227">
      <c r="A200227" s="1" t="s">
        <v>61998</v>
      </c>
    </row>
    <row r="200229">
      <c r="A200229" s="1" t="s">
        <v>26114</v>
      </c>
    </row>
    <row r="200231">
      <c r="A200231" s="1" t="s">
        <v>27837</v>
      </c>
    </row>
    <row r="200233">
      <c r="A200233" s="1" t="s">
        <v>27838</v>
      </c>
    </row>
    <row r="200235">
      <c r="A200235" s="1" t="s">
        <v>27839</v>
      </c>
    </row>
    <row r="200236">
      <c r="A200236" s="1" t="s">
        <v>27840</v>
      </c>
    </row>
    <row r="200238">
      <c r="A200238" s="1" t="s">
        <v>27841</v>
      </c>
    </row>
    <row r="200239">
      <c r="A200239" s="1" t="s">
        <v>27842</v>
      </c>
    </row>
    <row r="200241">
      <c r="A200241" s="1" t="s">
        <v>27843</v>
      </c>
    </row>
    <row r="200242">
      <c r="A200242" s="1" t="s">
        <v>27844</v>
      </c>
    </row>
    <row r="200243">
      <c r="A200243" s="1" t="s">
        <v>27845</v>
      </c>
    </row>
    <row r="200245">
      <c r="A200245" s="1" t="s">
        <v>27846</v>
      </c>
    </row>
    <row r="200246">
      <c r="A200246" s="1" t="s">
        <v>27847</v>
      </c>
    </row>
    <row r="200248">
      <c r="A200248" s="1" t="s">
        <v>27848</v>
      </c>
    </row>
    <row r="200249">
      <c r="A200249" s="1" t="s">
        <v>27849</v>
      </c>
    </row>
    <row r="200250">
      <c r="A200250" s="1" t="s">
        <v>27850</v>
      </c>
    </row>
    <row r="200252">
      <c r="A200252" s="1" t="s">
        <v>27851</v>
      </c>
    </row>
    <row r="200253">
      <c r="A200253" s="1" t="s">
        <v>27852</v>
      </c>
    </row>
    <row r="200254">
      <c r="A200254" s="1" t="s">
        <v>27853</v>
      </c>
    </row>
    <row r="200255">
      <c r="A200255" s="1" t="s">
        <v>27854</v>
      </c>
    </row>
    <row r="200256">
      <c r="A200256" s="1" t="s">
        <v>27855</v>
      </c>
    </row>
    <row r="200258">
      <c r="A200258" s="1" t="s">
        <v>27856</v>
      </c>
    </row>
    <row r="200259">
      <c r="A200259" s="1" t="s">
        <v>27857</v>
      </c>
    </row>
    <row r="200261">
      <c r="A200261" s="1" t="s">
        <v>27858</v>
      </c>
    </row>
    <row r="200263">
      <c r="A200263" s="1" t="s">
        <v>27859</v>
      </c>
    </row>
    <row r="200265">
      <c r="A200265" s="1" t="s">
        <v>27860</v>
      </c>
    </row>
    <row r="200266">
      <c r="A200266" s="1" t="s">
        <v>27861</v>
      </c>
    </row>
    <row r="200267">
      <c r="A200267" s="1" t="s">
        <v>26114</v>
      </c>
    </row>
    <row r="200268">
      <c r="A200268" s="1" t="s">
        <v>27837</v>
      </c>
    </row>
    <row r="200269">
      <c r="A200269" s="1" t="s">
        <v>27838</v>
      </c>
    </row>
    <row r="200270">
      <c r="A200270" s="1" t="s">
        <v>27839</v>
      </c>
    </row>
    <row r="200271">
      <c r="A200271" s="1" t="s">
        <v>27840</v>
      </c>
    </row>
    <row r="200272">
      <c r="A200272" s="1" t="s">
        <v>27841</v>
      </c>
    </row>
    <row r="200273">
      <c r="A200273" s="1" t="s">
        <v>27842</v>
      </c>
    </row>
    <row r="200274">
      <c r="A200274" s="1" t="s">
        <v>27843</v>
      </c>
    </row>
    <row r="200275">
      <c r="A200275" s="1" t="s">
        <v>27844</v>
      </c>
    </row>
    <row r="200276">
      <c r="A200276" s="1" t="s">
        <v>27845</v>
      </c>
    </row>
    <row r="200277">
      <c r="A200277" s="1" t="s">
        <v>27846</v>
      </c>
    </row>
    <row r="200278">
      <c r="A200278" s="1" t="s">
        <v>27847</v>
      </c>
    </row>
    <row r="200279">
      <c r="A200279" s="1" t="s">
        <v>27848</v>
      </c>
    </row>
    <row r="200280">
      <c r="A200280" s="1" t="s">
        <v>27849</v>
      </c>
    </row>
    <row r="200281">
      <c r="A200281" s="1" t="s">
        <v>27850</v>
      </c>
    </row>
    <row r="200282">
      <c r="A200282" s="1" t="s">
        <v>27851</v>
      </c>
    </row>
    <row r="200283">
      <c r="A200283" s="1" t="s">
        <v>27852</v>
      </c>
    </row>
    <row r="200284">
      <c r="A200284" s="1" t="s">
        <v>27853</v>
      </c>
    </row>
    <row r="200285">
      <c r="A200285" s="1" t="s">
        <v>27855</v>
      </c>
    </row>
    <row r="200286">
      <c r="A200286" s="1" t="s">
        <v>27856</v>
      </c>
    </row>
    <row r="200287">
      <c r="A200287" s="1" t="s">
        <v>27857</v>
      </c>
    </row>
    <row r="200288">
      <c r="A200288" s="1" t="s">
        <v>27858</v>
      </c>
    </row>
    <row r="200289">
      <c r="A200289" s="1" t="s">
        <v>27859</v>
      </c>
    </row>
    <row r="200290">
      <c r="A200290" s="1" t="s">
        <v>27862</v>
      </c>
    </row>
    <row r="200291">
      <c r="A200291" s="1" t="s">
        <v>61999</v>
      </c>
    </row>
    <row r="200293">
      <c r="A200293" s="1" t="s">
        <v>62000</v>
      </c>
    </row>
    <row r="200294">
      <c r="A200294" s="1" t="s">
        <v>62001</v>
      </c>
    </row>
    <row r="200296">
      <c r="A200296" s="1" t="s">
        <v>62002</v>
      </c>
    </row>
    <row r="200298">
      <c r="A200298" s="1" t="s">
        <v>62003</v>
      </c>
    </row>
    <row r="200299">
      <c r="A200299" s="1" t="s">
        <v>62004</v>
      </c>
    </row>
    <row r="200300">
      <c r="A200300" s="1" t="s">
        <v>62005</v>
      </c>
    </row>
    <row r="200302">
      <c r="A200302" s="1" t="s">
        <v>62006</v>
      </c>
    </row>
    <row r="200304">
      <c r="A200304" s="1" t="s">
        <v>62007</v>
      </c>
    </row>
    <row r="200306">
      <c r="A200306" s="1" t="s">
        <v>62008</v>
      </c>
    </row>
    <row r="200308">
      <c r="A200308" s="1" t="s">
        <v>62009</v>
      </c>
    </row>
    <row r="200309">
      <c r="A200309" s="1" t="s">
        <v>62000</v>
      </c>
    </row>
    <row r="200310">
      <c r="A200310" s="1" t="s">
        <v>62001</v>
      </c>
    </row>
    <row r="200311">
      <c r="A200311" s="1" t="s">
        <v>62002</v>
      </c>
    </row>
    <row r="200312">
      <c r="A200312" s="1" t="s">
        <v>62003</v>
      </c>
    </row>
    <row r="200313">
      <c r="A200313" s="1" t="s">
        <v>62004</v>
      </c>
    </row>
    <row r="200314">
      <c r="A200314" s="1" t="s">
        <v>62005</v>
      </c>
    </row>
    <row r="200315">
      <c r="A200315" s="1" t="s">
        <v>62006</v>
      </c>
    </row>
    <row r="200316">
      <c r="A200316" s="1" t="s">
        <v>62007</v>
      </c>
    </row>
    <row r="200317">
      <c r="A200317" s="1" t="s">
        <v>62010</v>
      </c>
    </row>
    <row r="200318">
      <c r="A200318" s="1" t="s">
        <v>62011</v>
      </c>
    </row>
    <row r="200320">
      <c r="A200320" s="1" t="s">
        <v>27864</v>
      </c>
    </row>
    <row r="200321">
      <c r="A200321" s="1" t="s">
        <v>27865</v>
      </c>
    </row>
    <row r="200323">
      <c r="A200323" s="1" t="s">
        <v>27866</v>
      </c>
    </row>
    <row r="200325">
      <c r="A200325" s="1" t="s">
        <v>27867</v>
      </c>
    </row>
    <row r="200326">
      <c r="A200326" s="1" t="s">
        <v>27868</v>
      </c>
    </row>
    <row r="200328">
      <c r="A200328" s="1" t="s">
        <v>27869</v>
      </c>
    </row>
    <row r="200329">
      <c r="A200329" s="1" t="s">
        <v>8820</v>
      </c>
    </row>
    <row r="200330">
      <c r="A200330" s="1" t="s">
        <v>1481</v>
      </c>
    </row>
    <row r="200332">
      <c r="A200332" s="1" t="s">
        <v>27870</v>
      </c>
    </row>
    <row r="200334">
      <c r="A200334" s="1" t="s">
        <v>27871</v>
      </c>
    </row>
    <row r="200335">
      <c r="A200335" s="1" t="s">
        <v>27872</v>
      </c>
    </row>
    <row r="200337">
      <c r="A200337" s="1" t="s">
        <v>879</v>
      </c>
    </row>
    <row r="200339">
      <c r="A200339" s="1" t="s">
        <v>27873</v>
      </c>
    </row>
    <row r="200340">
      <c r="A200340" s="1" t="s">
        <v>27874</v>
      </c>
    </row>
    <row r="200341">
      <c r="A200341" s="1" t="s">
        <v>27875</v>
      </c>
    </row>
    <row r="200342">
      <c r="A200342" s="1" t="s">
        <v>27876</v>
      </c>
    </row>
    <row r="200343">
      <c r="A200343" s="1">
        <v>2.0</v>
      </c>
    </row>
    <row r="200345">
      <c r="A200345" s="1" t="s">
        <v>2007</v>
      </c>
    </row>
    <row r="200347">
      <c r="A200347" s="1" t="s">
        <v>27877</v>
      </c>
    </row>
    <row r="200348">
      <c r="A200348" s="1" t="s">
        <v>27865</v>
      </c>
    </row>
    <row r="200349">
      <c r="A200349" s="1" t="s">
        <v>27866</v>
      </c>
    </row>
    <row r="200350">
      <c r="A200350" s="1" t="s">
        <v>27867</v>
      </c>
    </row>
    <row r="200351">
      <c r="A200351" s="1" t="s">
        <v>27868</v>
      </c>
    </row>
    <row r="200352">
      <c r="A200352" s="1" t="s">
        <v>27869</v>
      </c>
    </row>
    <row r="200353">
      <c r="A200353" s="1" t="s">
        <v>27871</v>
      </c>
    </row>
    <row r="200354">
      <c r="A200354" s="1" t="s">
        <v>27872</v>
      </c>
    </row>
    <row r="200355">
      <c r="A200355" s="1" t="s">
        <v>27873</v>
      </c>
    </row>
    <row r="200356">
      <c r="A200356" s="1" t="s">
        <v>27874</v>
      </c>
    </row>
    <row r="200357">
      <c r="A200357" s="1" t="s">
        <v>27875</v>
      </c>
    </row>
    <row r="200358">
      <c r="A200358" s="1" t="s">
        <v>27878</v>
      </c>
    </row>
    <row r="200359">
      <c r="A200359" s="1" t="s">
        <v>62012</v>
      </c>
    </row>
    <row r="200360">
      <c r="A200360" s="1" t="s">
        <v>27880</v>
      </c>
    </row>
    <row r="200362">
      <c r="A200362" s="1" t="s">
        <v>27881</v>
      </c>
    </row>
    <row r="200363">
      <c r="A200363" s="1" t="s">
        <v>27882</v>
      </c>
    </row>
    <row r="200365">
      <c r="A200365" s="1" t="s">
        <v>27883</v>
      </c>
    </row>
    <row r="200366">
      <c r="A200366" s="1" t="s">
        <v>27884</v>
      </c>
    </row>
    <row r="200368">
      <c r="A200368" s="1" t="s">
        <v>27885</v>
      </c>
    </row>
    <row r="200370">
      <c r="A200370" s="1" t="s">
        <v>27886</v>
      </c>
    </row>
    <row r="200372">
      <c r="A200372" s="1" t="s">
        <v>27887</v>
      </c>
    </row>
    <row r="200374">
      <c r="A200374" s="1" t="s">
        <v>27888</v>
      </c>
    </row>
    <row r="200375">
      <c r="A200375" s="1" t="s">
        <v>27889</v>
      </c>
    </row>
    <row r="200376">
      <c r="A200376" s="1" t="s">
        <v>27890</v>
      </c>
    </row>
    <row r="200378">
      <c r="A200378" s="1" t="s">
        <v>27891</v>
      </c>
    </row>
    <row r="200380">
      <c r="A200380" s="1" t="s">
        <v>27892</v>
      </c>
    </row>
    <row r="200382">
      <c r="A200382" s="1" t="s">
        <v>27893</v>
      </c>
    </row>
    <row r="200383">
      <c r="A200383" s="1" t="s">
        <v>27894</v>
      </c>
    </row>
    <row r="200385">
      <c r="A200385" s="1" t="s">
        <v>27895</v>
      </c>
    </row>
    <row r="200386">
      <c r="A200386" s="1" t="s">
        <v>27896</v>
      </c>
    </row>
    <row r="200387">
      <c r="A200387" s="1" t="s">
        <v>27897</v>
      </c>
    </row>
    <row r="200389">
      <c r="A200389" s="1" t="s">
        <v>27898</v>
      </c>
    </row>
    <row r="200391">
      <c r="A200391" s="1" t="s">
        <v>27899</v>
      </c>
    </row>
    <row r="200392">
      <c r="A200392" s="1" t="s">
        <v>27900</v>
      </c>
    </row>
    <row r="200394">
      <c r="A200394" s="1" t="s">
        <v>27901</v>
      </c>
    </row>
    <row r="200395">
      <c r="A200395" s="1" t="s">
        <v>27880</v>
      </c>
    </row>
    <row r="200396">
      <c r="A200396" s="1" t="s">
        <v>27881</v>
      </c>
    </row>
    <row r="200397">
      <c r="A200397" s="1" t="s">
        <v>27883</v>
      </c>
    </row>
    <row r="200398">
      <c r="A200398" s="1" t="s">
        <v>27884</v>
      </c>
    </row>
    <row r="200399">
      <c r="A200399" s="1" t="s">
        <v>27885</v>
      </c>
    </row>
    <row r="200400">
      <c r="A200400" s="1" t="s">
        <v>27886</v>
      </c>
    </row>
    <row r="200401">
      <c r="A200401" s="1" t="s">
        <v>27887</v>
      </c>
    </row>
    <row r="200402">
      <c r="A200402" s="1" t="s">
        <v>27888</v>
      </c>
    </row>
    <row r="200403">
      <c r="A200403" s="1" t="s">
        <v>27889</v>
      </c>
    </row>
    <row r="200404">
      <c r="A200404" s="1" t="s">
        <v>27890</v>
      </c>
    </row>
    <row r="200405">
      <c r="A200405" s="1" t="s">
        <v>27891</v>
      </c>
    </row>
    <row r="200406">
      <c r="A200406" s="1" t="s">
        <v>27892</v>
      </c>
    </row>
    <row r="200407">
      <c r="A200407" s="1" t="s">
        <v>27893</v>
      </c>
    </row>
    <row r="200408">
      <c r="A200408" s="1" t="s">
        <v>27894</v>
      </c>
    </row>
    <row r="200409">
      <c r="A200409" s="1" t="s">
        <v>27895</v>
      </c>
    </row>
    <row r="200410">
      <c r="A200410" s="1" t="s">
        <v>27896</v>
      </c>
    </row>
    <row r="200411">
      <c r="A200411" s="1" t="s">
        <v>27897</v>
      </c>
    </row>
    <row r="200412">
      <c r="A200412" s="1" t="s">
        <v>27898</v>
      </c>
    </row>
    <row r="200413">
      <c r="A200413" s="1" t="s">
        <v>27899</v>
      </c>
    </row>
    <row r="200414">
      <c r="A200414" s="1" t="s">
        <v>27902</v>
      </c>
    </row>
    <row r="200415">
      <c r="A200415" s="1" t="s">
        <v>62013</v>
      </c>
    </row>
    <row r="200417">
      <c r="A200417" s="1" t="s">
        <v>62014</v>
      </c>
    </row>
    <row r="200418">
      <c r="A200418" s="1" t="s">
        <v>62015</v>
      </c>
    </row>
    <row r="200419">
      <c r="A200419" s="1" t="s">
        <v>62016</v>
      </c>
    </row>
    <row r="200420">
      <c r="A200420" s="1" t="s">
        <v>62017</v>
      </c>
    </row>
    <row r="200421">
      <c r="A200421" s="1" t="s">
        <v>62018</v>
      </c>
    </row>
    <row r="200422">
      <c r="A200422" s="1" t="s">
        <v>62019</v>
      </c>
    </row>
    <row r="200423">
      <c r="A200423" s="1" t="s">
        <v>62020</v>
      </c>
    </row>
    <row r="200424">
      <c r="A200424" s="1" t="s">
        <v>62021</v>
      </c>
    </row>
    <row r="200425">
      <c r="A200425" s="1" t="s">
        <v>62022</v>
      </c>
    </row>
    <row r="200426">
      <c r="A200426" s="1" t="s">
        <v>62023</v>
      </c>
    </row>
    <row r="200427">
      <c r="A200427" s="1" t="s">
        <v>62024</v>
      </c>
    </row>
    <row r="200428">
      <c r="A200428" s="1" t="s">
        <v>62025</v>
      </c>
    </row>
    <row r="200429">
      <c r="A200429" s="1" t="s">
        <v>62026</v>
      </c>
    </row>
    <row r="200431">
      <c r="A200431" s="1" t="s">
        <v>62027</v>
      </c>
    </row>
    <row r="200433">
      <c r="A200433" s="1" t="s">
        <v>62028</v>
      </c>
    </row>
    <row r="200434">
      <c r="A200434" s="1" t="s">
        <v>62029</v>
      </c>
    </row>
    <row r="200436">
      <c r="A200436" s="1" t="s">
        <v>62030</v>
      </c>
    </row>
    <row r="200437">
      <c r="A200437" s="1" t="s">
        <v>62014</v>
      </c>
    </row>
    <row r="200438">
      <c r="A200438" s="1" t="s">
        <v>62015</v>
      </c>
    </row>
    <row r="200439">
      <c r="A200439" s="1" t="s">
        <v>62016</v>
      </c>
    </row>
    <row r="200440">
      <c r="A200440" s="1" t="s">
        <v>62017</v>
      </c>
    </row>
    <row r="200441">
      <c r="A200441" s="1" t="s">
        <v>62018</v>
      </c>
    </row>
    <row r="200442">
      <c r="A200442" s="1" t="s">
        <v>62019</v>
      </c>
    </row>
    <row r="200443">
      <c r="A200443" s="1" t="s">
        <v>62020</v>
      </c>
    </row>
    <row r="200444">
      <c r="A200444" s="1" t="s">
        <v>62021</v>
      </c>
    </row>
    <row r="200445">
      <c r="A200445" s="1" t="s">
        <v>62022</v>
      </c>
    </row>
    <row r="200446">
      <c r="A200446" s="1" t="s">
        <v>62023</v>
      </c>
    </row>
    <row r="200447">
      <c r="A200447" s="1" t="s">
        <v>62024</v>
      </c>
    </row>
    <row r="200448">
      <c r="A200448" s="1" t="s">
        <v>62025</v>
      </c>
    </row>
    <row r="200449">
      <c r="A200449" s="1" t="s">
        <v>62026</v>
      </c>
    </row>
    <row r="200450">
      <c r="A200450" s="1" t="s">
        <v>62027</v>
      </c>
    </row>
    <row r="200451">
      <c r="A200451" s="1" t="s">
        <v>62028</v>
      </c>
    </row>
    <row r="200452">
      <c r="A200452" s="1" t="s">
        <v>62031</v>
      </c>
    </row>
    <row r="200453">
      <c r="A200453" s="1" t="s">
        <v>62032</v>
      </c>
    </row>
    <row r="200455">
      <c r="A200455" s="1" t="s">
        <v>16179</v>
      </c>
    </row>
    <row r="200457">
      <c r="A200457" s="1" t="s">
        <v>27904</v>
      </c>
    </row>
    <row r="200458">
      <c r="A200458" s="1" t="s">
        <v>27905</v>
      </c>
    </row>
    <row r="200459">
      <c r="A200459" s="1" t="s">
        <v>27906</v>
      </c>
    </row>
    <row r="200460">
      <c r="A200460" s="1" t="s">
        <v>27907</v>
      </c>
    </row>
    <row r="200462">
      <c r="A200462" s="1" t="s">
        <v>27908</v>
      </c>
    </row>
    <row r="200463">
      <c r="A200463" s="1" t="s">
        <v>27909</v>
      </c>
    </row>
    <row r="200465">
      <c r="A200465" s="1" t="s">
        <v>27910</v>
      </c>
    </row>
    <row r="200466">
      <c r="A200466" s="1" t="s">
        <v>27911</v>
      </c>
    </row>
    <row r="200468">
      <c r="A200468" s="1" t="s">
        <v>27912</v>
      </c>
    </row>
    <row r="200469">
      <c r="A200469" s="1" t="s">
        <v>27913</v>
      </c>
    </row>
    <row r="200471">
      <c r="A200471" s="1" t="s">
        <v>27914</v>
      </c>
    </row>
    <row r="200473">
      <c r="A200473" s="1" t="s">
        <v>27915</v>
      </c>
    </row>
    <row r="200475">
      <c r="A200475" s="1" t="s">
        <v>27916</v>
      </c>
    </row>
    <row r="200477">
      <c r="A200477" s="1" t="s">
        <v>879</v>
      </c>
    </row>
    <row r="200479">
      <c r="A200479" s="1" t="s">
        <v>1208</v>
      </c>
    </row>
    <row r="200481">
      <c r="A200481" s="1" t="s">
        <v>27917</v>
      </c>
    </row>
    <row r="200483">
      <c r="A200483" s="1" t="s">
        <v>165</v>
      </c>
    </row>
    <row r="200484">
      <c r="A200484" s="1" t="s">
        <v>27918</v>
      </c>
    </row>
    <row r="200485">
      <c r="A200485" s="1" t="s">
        <v>27905</v>
      </c>
    </row>
    <row r="200486">
      <c r="A200486" s="1" t="s">
        <v>27906</v>
      </c>
    </row>
    <row r="200487">
      <c r="A200487" s="1" t="s">
        <v>27907</v>
      </c>
    </row>
    <row r="200488">
      <c r="A200488" s="1" t="s">
        <v>27908</v>
      </c>
    </row>
    <row r="200489">
      <c r="A200489" s="1" t="s">
        <v>27909</v>
      </c>
    </row>
    <row r="200490">
      <c r="A200490" s="1" t="s">
        <v>27910</v>
      </c>
    </row>
    <row r="200491">
      <c r="A200491" s="1" t="s">
        <v>27911</v>
      </c>
    </row>
    <row r="200492">
      <c r="A200492" s="1" t="s">
        <v>27912</v>
      </c>
    </row>
    <row r="200493">
      <c r="A200493" s="1" t="s">
        <v>27913</v>
      </c>
    </row>
    <row r="200494">
      <c r="A200494" s="1" t="s">
        <v>27915</v>
      </c>
    </row>
    <row r="200495">
      <c r="A200495" s="1" t="s">
        <v>27916</v>
      </c>
    </row>
    <row r="200496">
      <c r="A200496" s="1" t="s">
        <v>27919</v>
      </c>
    </row>
    <row r="200497">
      <c r="A200497" s="1" t="s">
        <v>62033</v>
      </c>
    </row>
    <row r="200499">
      <c r="A200499" s="1" t="s">
        <v>27921</v>
      </c>
    </row>
    <row r="200501">
      <c r="A200501" s="1" t="s">
        <v>27922</v>
      </c>
    </row>
    <row r="200503">
      <c r="A200503" s="1" t="s">
        <v>27923</v>
      </c>
    </row>
    <row r="200504">
      <c r="A200504" s="1" t="s">
        <v>27924</v>
      </c>
    </row>
    <row r="200506">
      <c r="A200506" s="1" t="s">
        <v>27925</v>
      </c>
    </row>
    <row r="200508">
      <c r="A200508" s="1" t="s">
        <v>27926</v>
      </c>
    </row>
    <row r="200510">
      <c r="A200510" s="1" t="s">
        <v>27927</v>
      </c>
    </row>
    <row r="200512">
      <c r="A200512" s="1" t="s">
        <v>27928</v>
      </c>
    </row>
    <row r="200514">
      <c r="A200514" s="1" t="s">
        <v>27929</v>
      </c>
    </row>
    <row r="200516">
      <c r="A200516" s="1" t="s">
        <v>27930</v>
      </c>
    </row>
    <row r="200517">
      <c r="A200517" s="1" t="s">
        <v>27931</v>
      </c>
    </row>
    <row r="200519">
      <c r="A200519" s="1" t="s">
        <v>27932</v>
      </c>
    </row>
    <row r="200521">
      <c r="A200521" s="1" t="s">
        <v>27933</v>
      </c>
    </row>
    <row r="200522">
      <c r="A200522" s="1" t="s">
        <v>27934</v>
      </c>
    </row>
    <row r="200524">
      <c r="A200524" s="1" t="s">
        <v>27935</v>
      </c>
    </row>
    <row r="200525">
      <c r="A200525" s="1" t="s">
        <v>27936</v>
      </c>
    </row>
    <row r="200527">
      <c r="A200527" s="1" t="s">
        <v>27937</v>
      </c>
    </row>
    <row r="200528">
      <c r="A200528" s="1" t="s">
        <v>27938</v>
      </c>
    </row>
    <row r="200530">
      <c r="A200530" s="1" t="s">
        <v>27939</v>
      </c>
    </row>
    <row r="200532">
      <c r="A200532" s="1" t="s">
        <v>27625</v>
      </c>
    </row>
    <row r="200534">
      <c r="A200534" s="1" t="s">
        <v>27940</v>
      </c>
    </row>
    <row r="200535">
      <c r="A200535" s="1" t="s">
        <v>27922</v>
      </c>
    </row>
    <row r="200536">
      <c r="A200536" s="1" t="s">
        <v>27924</v>
      </c>
    </row>
    <row r="200537">
      <c r="A200537" s="1" t="s">
        <v>27925</v>
      </c>
    </row>
    <row r="200538">
      <c r="A200538" s="1" t="s">
        <v>27926</v>
      </c>
    </row>
    <row r="200539">
      <c r="A200539" s="1" t="s">
        <v>27927</v>
      </c>
    </row>
    <row r="200540">
      <c r="A200540" s="1" t="s">
        <v>27928</v>
      </c>
    </row>
    <row r="200541">
      <c r="A200541" s="1" t="s">
        <v>27929</v>
      </c>
    </row>
    <row r="200542">
      <c r="A200542" s="1" t="s">
        <v>27930</v>
      </c>
    </row>
    <row r="200543">
      <c r="A200543" s="1" t="s">
        <v>27931</v>
      </c>
    </row>
    <row r="200544">
      <c r="A200544" s="1" t="s">
        <v>27932</v>
      </c>
    </row>
    <row r="200545">
      <c r="A200545" s="1" t="s">
        <v>27933</v>
      </c>
    </row>
    <row r="200546">
      <c r="A200546" s="1" t="s">
        <v>27934</v>
      </c>
    </row>
    <row r="200547">
      <c r="A200547" s="1" t="s">
        <v>27935</v>
      </c>
    </row>
    <row r="200548">
      <c r="A200548" s="1" t="s">
        <v>27936</v>
      </c>
    </row>
    <row r="200549">
      <c r="A200549" s="1" t="s">
        <v>27937</v>
      </c>
    </row>
    <row r="200550">
      <c r="A200550" s="1" t="s">
        <v>27938</v>
      </c>
    </row>
    <row r="200551">
      <c r="A200551" s="1" t="s">
        <v>27941</v>
      </c>
    </row>
    <row r="200552">
      <c r="A200552" s="1" t="s">
        <v>62034</v>
      </c>
    </row>
    <row r="200554">
      <c r="A200554" s="1" t="s">
        <v>27943</v>
      </c>
    </row>
    <row r="200556">
      <c r="A200556" s="1" t="s">
        <v>27944</v>
      </c>
    </row>
    <row r="200557">
      <c r="A200557" s="1" t="s">
        <v>27945</v>
      </c>
    </row>
    <row r="200559">
      <c r="A200559" s="1" t="s">
        <v>9113</v>
      </c>
    </row>
    <row r="200561">
      <c r="A200561" s="1" t="s">
        <v>27946</v>
      </c>
    </row>
    <row r="200563">
      <c r="A200563" s="1" t="s">
        <v>10183</v>
      </c>
    </row>
    <row r="200564">
      <c r="A200564" s="1" t="s">
        <v>27947</v>
      </c>
    </row>
    <row r="200566">
      <c r="A200566" s="1" t="s">
        <v>2007</v>
      </c>
    </row>
    <row r="200567">
      <c r="A200567" s="1" t="s">
        <v>27948</v>
      </c>
    </row>
    <row r="200569">
      <c r="A200569" s="1" t="s">
        <v>1753</v>
      </c>
    </row>
    <row r="200570">
      <c r="A200570" s="1" t="s">
        <v>1481</v>
      </c>
    </row>
    <row r="200571">
      <c r="A200571" s="1" t="s">
        <v>322</v>
      </c>
    </row>
    <row r="200573">
      <c r="A200573" s="1" t="s">
        <v>27949</v>
      </c>
    </row>
    <row r="200575">
      <c r="A200575" s="1" t="s">
        <v>27950</v>
      </c>
    </row>
    <row r="200577">
      <c r="A200577" s="1" t="s">
        <v>27951</v>
      </c>
    </row>
    <row r="200578">
      <c r="A200578" s="1" t="s">
        <v>27952</v>
      </c>
    </row>
    <row r="200579">
      <c r="A200579" s="1" t="s">
        <v>27953</v>
      </c>
    </row>
    <row r="200581">
      <c r="A200581" s="1" t="s">
        <v>27954</v>
      </c>
    </row>
    <row r="200582">
      <c r="A200582" s="1" t="s">
        <v>27955</v>
      </c>
    </row>
    <row r="200583">
      <c r="A200583" s="1" t="s">
        <v>27956</v>
      </c>
    </row>
    <row r="200585">
      <c r="A200585" s="1" t="s">
        <v>13240</v>
      </c>
    </row>
    <row r="200586">
      <c r="A200586" s="1" t="s">
        <v>27957</v>
      </c>
    </row>
    <row r="200587">
      <c r="A200587" s="1" t="s">
        <v>27943</v>
      </c>
    </row>
    <row r="200588">
      <c r="A200588" s="1" t="s">
        <v>27944</v>
      </c>
    </row>
    <row r="200589">
      <c r="A200589" s="1" t="s">
        <v>27945</v>
      </c>
    </row>
    <row r="200590">
      <c r="A200590" s="1" t="s">
        <v>10183</v>
      </c>
    </row>
    <row r="200591">
      <c r="A200591" s="1" t="s">
        <v>27947</v>
      </c>
    </row>
    <row r="200592">
      <c r="A200592" s="1" t="s">
        <v>27948</v>
      </c>
    </row>
    <row r="200593">
      <c r="A200593" s="1" t="s">
        <v>27949</v>
      </c>
    </row>
    <row r="200594">
      <c r="A200594" s="1" t="s">
        <v>27950</v>
      </c>
    </row>
    <row r="200595">
      <c r="A200595" s="1" t="s">
        <v>27951</v>
      </c>
    </row>
    <row r="200596">
      <c r="A200596" s="1" t="s">
        <v>27952</v>
      </c>
    </row>
    <row r="200597">
      <c r="A200597" s="1" t="s">
        <v>27953</v>
      </c>
    </row>
    <row r="200598">
      <c r="A200598" s="1" t="s">
        <v>27954</v>
      </c>
    </row>
    <row r="200599">
      <c r="A200599" s="1" t="s">
        <v>27955</v>
      </c>
    </row>
    <row r="200600">
      <c r="A200600" s="1" t="s">
        <v>27958</v>
      </c>
    </row>
    <row r="200601">
      <c r="A200601" s="1" t="s">
        <v>62035</v>
      </c>
    </row>
    <row r="200603">
      <c r="A200603" s="1" t="s">
        <v>27960</v>
      </c>
    </row>
    <row r="200605">
      <c r="A200605" s="1" t="s">
        <v>27961</v>
      </c>
    </row>
    <row r="200606">
      <c r="A200606" s="1" t="s">
        <v>1481</v>
      </c>
    </row>
    <row r="200608">
      <c r="A200608" s="1" t="s">
        <v>24456</v>
      </c>
    </row>
    <row r="200609">
      <c r="A200609" s="1" t="s">
        <v>27962</v>
      </c>
    </row>
    <row r="200610">
      <c r="A200610" s="1" t="s">
        <v>27963</v>
      </c>
    </row>
    <row r="200611">
      <c r="A200611" s="1" t="s">
        <v>10185</v>
      </c>
    </row>
    <row r="200612">
      <c r="A200612" s="1" t="s">
        <v>27964</v>
      </c>
    </row>
    <row r="200614">
      <c r="A200614" s="1" t="s">
        <v>27965</v>
      </c>
    </row>
    <row r="200616">
      <c r="A200616" s="1" t="s">
        <v>27966</v>
      </c>
    </row>
    <row r="200617">
      <c r="A200617" s="1" t="s">
        <v>27960</v>
      </c>
    </row>
    <row r="200618">
      <c r="A200618" s="1" t="s">
        <v>27961</v>
      </c>
    </row>
    <row r="200619">
      <c r="A200619" s="1" t="s">
        <v>24456</v>
      </c>
    </row>
    <row r="200620">
      <c r="A200620" s="1" t="s">
        <v>27962</v>
      </c>
    </row>
    <row r="200621">
      <c r="A200621" s="1" t="s">
        <v>27963</v>
      </c>
    </row>
    <row r="200622">
      <c r="A200622" s="1" t="s">
        <v>10185</v>
      </c>
    </row>
    <row r="200623">
      <c r="A200623" s="1" t="s">
        <v>27964</v>
      </c>
    </row>
    <row r="200624">
      <c r="A200624" s="1" t="s">
        <v>27967</v>
      </c>
    </row>
    <row r="200625">
      <c r="A200625" s="1" t="s">
        <v>62036</v>
      </c>
    </row>
    <row r="200626">
      <c r="A200626" s="1" t="s">
        <v>62037</v>
      </c>
    </row>
    <row r="200627">
      <c r="A200627" s="1" t="s">
        <v>62038</v>
      </c>
    </row>
    <row r="200629">
      <c r="A200629" s="1" t="s">
        <v>62039</v>
      </c>
    </row>
    <row r="200631">
      <c r="A200631" s="1" t="s">
        <v>62040</v>
      </c>
    </row>
    <row r="200633">
      <c r="A200633" s="1" t="s">
        <v>62041</v>
      </c>
    </row>
    <row r="200635">
      <c r="A200635" s="1" t="s">
        <v>62042</v>
      </c>
    </row>
    <row r="200636">
      <c r="A200636" s="1" t="s">
        <v>62043</v>
      </c>
    </row>
    <row r="200637">
      <c r="A200637" s="1" t="s">
        <v>62044</v>
      </c>
    </row>
    <row r="200639">
      <c r="A200639" s="1" t="s">
        <v>62045</v>
      </c>
    </row>
    <row r="200640">
      <c r="A200640" s="1" t="s">
        <v>62046</v>
      </c>
    </row>
    <row r="200641">
      <c r="A200641" s="1" t="s">
        <v>62047</v>
      </c>
    </row>
    <row r="200643">
      <c r="A200643" s="1" t="s">
        <v>62048</v>
      </c>
    </row>
    <row r="200645">
      <c r="A200645" s="1" t="s">
        <v>62049</v>
      </c>
    </row>
    <row r="200647">
      <c r="A200647" s="1" t="s">
        <v>62050</v>
      </c>
    </row>
    <row r="200649">
      <c r="A200649" s="1" t="s">
        <v>62051</v>
      </c>
    </row>
    <row r="200650">
      <c r="A200650" s="1" t="s">
        <v>62052</v>
      </c>
    </row>
    <row r="200651">
      <c r="A200651" s="1" t="s">
        <v>62053</v>
      </c>
    </row>
    <row r="200653">
      <c r="A200653" s="1">
        <v>4.2949668218E10</v>
      </c>
    </row>
    <row r="200655">
      <c r="A200655" s="1" t="s">
        <v>62054</v>
      </c>
    </row>
    <row r="200657">
      <c r="A200657" s="1" t="s">
        <v>62055</v>
      </c>
    </row>
    <row r="200659">
      <c r="A200659" s="1" t="s">
        <v>46480</v>
      </c>
    </row>
    <row r="200661">
      <c r="A200661" s="1" t="s">
        <v>62056</v>
      </c>
    </row>
    <row r="200662">
      <c r="A200662" s="1" t="s">
        <v>62057</v>
      </c>
    </row>
    <row r="200663">
      <c r="A200663" s="1" t="s">
        <v>62058</v>
      </c>
    </row>
    <row r="200665">
      <c r="A200665" s="1" t="s">
        <v>62059</v>
      </c>
    </row>
    <row r="200666">
      <c r="A200666" s="1" t="s">
        <v>62060</v>
      </c>
    </row>
    <row r="200668">
      <c r="A200668" s="1" t="s">
        <v>62061</v>
      </c>
    </row>
    <row r="200670">
      <c r="A200670" s="1" t="s">
        <v>62062</v>
      </c>
    </row>
    <row r="200671">
      <c r="A200671" s="1" t="s">
        <v>62063</v>
      </c>
    </row>
    <row r="200673">
      <c r="A200673" s="1" t="s">
        <v>4583</v>
      </c>
    </row>
    <row r="200674">
      <c r="A200674" s="1" t="s">
        <v>62064</v>
      </c>
    </row>
    <row r="200675">
      <c r="A200675" s="1" t="s">
        <v>62065</v>
      </c>
    </row>
    <row r="200676">
      <c r="A200676" s="1" t="s">
        <v>23653</v>
      </c>
    </row>
    <row r="200677">
      <c r="A200677" s="1" t="s">
        <v>62064</v>
      </c>
    </row>
    <row r="200678">
      <c r="A200678" s="1" t="s">
        <v>4779</v>
      </c>
    </row>
    <row r="200680">
      <c r="A200680" s="1" t="s">
        <v>62066</v>
      </c>
    </row>
    <row r="200681">
      <c r="A200681" s="1" t="s">
        <v>62067</v>
      </c>
    </row>
    <row r="200682">
      <c r="A200682" s="1" t="s">
        <v>62068</v>
      </c>
    </row>
    <row r="200683">
      <c r="A200683" s="1" t="s">
        <v>62037</v>
      </c>
    </row>
    <row r="200684">
      <c r="A200684" s="1" t="s">
        <v>62038</v>
      </c>
    </row>
    <row r="200685">
      <c r="A200685" s="1" t="s">
        <v>62039</v>
      </c>
    </row>
    <row r="200686">
      <c r="A200686" s="1" t="s">
        <v>62040</v>
      </c>
    </row>
    <row r="200687">
      <c r="A200687" s="1" t="s">
        <v>62041</v>
      </c>
    </row>
    <row r="200688">
      <c r="A200688" s="1" t="s">
        <v>62042</v>
      </c>
    </row>
    <row r="200689">
      <c r="A200689" s="1" t="s">
        <v>62043</v>
      </c>
    </row>
    <row r="200690">
      <c r="A200690" s="1" t="s">
        <v>62044</v>
      </c>
    </row>
    <row r="200691">
      <c r="A200691" s="1" t="s">
        <v>62045</v>
      </c>
    </row>
    <row r="200692">
      <c r="A200692" s="1" t="s">
        <v>62046</v>
      </c>
    </row>
    <row r="200693">
      <c r="A200693" s="1" t="s">
        <v>62047</v>
      </c>
    </row>
    <row r="200694">
      <c r="A200694" s="1" t="s">
        <v>62048</v>
      </c>
    </row>
    <row r="200695">
      <c r="A200695" s="1" t="s">
        <v>62049</v>
      </c>
    </row>
    <row r="200696">
      <c r="A200696" s="1" t="s">
        <v>62050</v>
      </c>
    </row>
    <row r="200697">
      <c r="A200697" s="1" t="s">
        <v>62051</v>
      </c>
    </row>
    <row r="200698">
      <c r="A200698" s="1" t="s">
        <v>62052</v>
      </c>
    </row>
    <row r="200699">
      <c r="A200699" s="1" t="s">
        <v>62053</v>
      </c>
    </row>
    <row r="200700">
      <c r="A200700" s="1">
        <v>4.2949668218E10</v>
      </c>
    </row>
    <row r="200701">
      <c r="A200701" s="1" t="s">
        <v>62054</v>
      </c>
    </row>
    <row r="200702">
      <c r="A200702" s="1" t="s">
        <v>62055</v>
      </c>
    </row>
    <row r="200703">
      <c r="A200703" s="1" t="s">
        <v>46480</v>
      </c>
    </row>
    <row r="200704">
      <c r="A200704" s="1" t="s">
        <v>62056</v>
      </c>
    </row>
    <row r="200705">
      <c r="A200705" s="1" t="s">
        <v>62058</v>
      </c>
    </row>
    <row r="200706">
      <c r="A200706" s="1" t="s">
        <v>62059</v>
      </c>
    </row>
    <row r="200707">
      <c r="A200707" s="1" t="s">
        <v>62060</v>
      </c>
    </row>
    <row r="200708">
      <c r="A200708" s="1" t="s">
        <v>62061</v>
      </c>
    </row>
    <row r="200709">
      <c r="A200709" s="1" t="s">
        <v>62062</v>
      </c>
    </row>
    <row r="200710">
      <c r="A200710" s="1" t="s">
        <v>62063</v>
      </c>
    </row>
    <row r="200711">
      <c r="A200711" s="1" t="s">
        <v>62064</v>
      </c>
    </row>
    <row r="200712">
      <c r="A200712" s="1" t="s">
        <v>62064</v>
      </c>
    </row>
    <row r="200713">
      <c r="A200713" s="1" t="s">
        <v>62066</v>
      </c>
    </row>
    <row r="200714">
      <c r="A200714" s="1" t="s">
        <v>62069</v>
      </c>
    </row>
    <row r="200715">
      <c r="A200715" s="1" t="s">
        <v>62070</v>
      </c>
    </row>
    <row r="200716">
      <c r="A200716" s="1" t="s">
        <v>27969</v>
      </c>
    </row>
    <row r="200717">
      <c r="A200717" s="1" t="s">
        <v>27970</v>
      </c>
    </row>
    <row r="200718">
      <c r="A200718" s="1" t="s">
        <v>27971</v>
      </c>
    </row>
    <row r="200719">
      <c r="A200719" s="1" t="s">
        <v>62071</v>
      </c>
    </row>
    <row r="200721">
      <c r="A200721" s="1" t="s">
        <v>62072</v>
      </c>
    </row>
    <row r="200723">
      <c r="A200723" s="1" t="s">
        <v>62073</v>
      </c>
    </row>
    <row r="200724">
      <c r="A200724" s="1" t="s">
        <v>62074</v>
      </c>
    </row>
    <row r="200726">
      <c r="A200726" s="1" t="s">
        <v>4370</v>
      </c>
    </row>
    <row r="200727">
      <c r="A200727" s="1" t="s">
        <v>62075</v>
      </c>
    </row>
    <row r="200728">
      <c r="A200728" s="1" t="s">
        <v>62076</v>
      </c>
    </row>
    <row r="200730">
      <c r="A200730" s="1" t="s">
        <v>62077</v>
      </c>
    </row>
    <row r="200732">
      <c r="A200732" s="1" t="s">
        <v>62078</v>
      </c>
    </row>
    <row r="200734">
      <c r="A200734" s="1" t="s">
        <v>62079</v>
      </c>
    </row>
    <row r="200736">
      <c r="A200736" s="1" t="s">
        <v>62080</v>
      </c>
    </row>
    <row r="200737">
      <c r="A200737" s="1" t="s">
        <v>62081</v>
      </c>
    </row>
    <row r="200738">
      <c r="A200738" s="1" t="s">
        <v>62082</v>
      </c>
    </row>
    <row r="200740">
      <c r="A200740" s="1" t="s">
        <v>62083</v>
      </c>
    </row>
    <row r="200742">
      <c r="A200742" s="1" t="s">
        <v>62084</v>
      </c>
    </row>
    <row r="200743">
      <c r="A200743" s="1" t="s">
        <v>62085</v>
      </c>
    </row>
    <row r="200745">
      <c r="A200745" s="1" t="s">
        <v>62086</v>
      </c>
    </row>
    <row r="200747">
      <c r="A200747" s="1" t="s">
        <v>62087</v>
      </c>
    </row>
    <row r="200749">
      <c r="A200749" s="1" t="s">
        <v>62088</v>
      </c>
    </row>
    <row r="200751">
      <c r="A200751" s="1" t="s">
        <v>62089</v>
      </c>
    </row>
    <row r="200753">
      <c r="A200753" s="1" t="s">
        <v>62090</v>
      </c>
    </row>
    <row r="200754">
      <c r="A200754" s="1" t="s">
        <v>62091</v>
      </c>
    </row>
    <row r="200756">
      <c r="A200756" s="1" t="s">
        <v>62092</v>
      </c>
    </row>
    <row r="200757">
      <c r="A200757" s="1" t="s">
        <v>62093</v>
      </c>
    </row>
    <row r="200758">
      <c r="A200758" s="1" t="s">
        <v>62094</v>
      </c>
    </row>
    <row r="200759">
      <c r="A200759" s="1" t="s">
        <v>62095</v>
      </c>
    </row>
    <row r="200760">
      <c r="A200760" s="1" t="s">
        <v>62096</v>
      </c>
    </row>
    <row r="200761">
      <c r="A200761" s="1" t="s">
        <v>62097</v>
      </c>
    </row>
    <row r="200762">
      <c r="A200762" s="1" t="s">
        <v>62098</v>
      </c>
    </row>
    <row r="200764">
      <c r="A200764" s="1" t="s">
        <v>62099</v>
      </c>
    </row>
    <row r="200765">
      <c r="A200765" s="1" t="s">
        <v>62100</v>
      </c>
    </row>
    <row r="200767">
      <c r="A200767" s="1" t="s">
        <v>62101</v>
      </c>
    </row>
    <row r="200769">
      <c r="A200769" s="1" t="s">
        <v>62102</v>
      </c>
    </row>
    <row r="200771">
      <c r="A200771" s="1" t="s">
        <v>62103</v>
      </c>
    </row>
    <row r="200772">
      <c r="A200772" s="1" t="s">
        <v>62104</v>
      </c>
    </row>
    <row r="200774">
      <c r="A200774" s="1" t="s">
        <v>62105</v>
      </c>
    </row>
    <row r="200776">
      <c r="A200776" s="1" t="s">
        <v>62106</v>
      </c>
    </row>
    <row r="200778">
      <c r="A200778" s="1" t="s">
        <v>62107</v>
      </c>
    </row>
    <row r="200779">
      <c r="A200779" s="1" t="s">
        <v>62108</v>
      </c>
    </row>
    <row r="200780">
      <c r="A200780" s="1" t="s">
        <v>62109</v>
      </c>
    </row>
    <row r="200781">
      <c r="A200781" s="1" t="s">
        <v>62110</v>
      </c>
    </row>
    <row r="200782">
      <c r="A200782" s="1" t="s">
        <v>62111</v>
      </c>
    </row>
    <row r="200783">
      <c r="A200783" s="1" t="s">
        <v>62112</v>
      </c>
    </row>
    <row r="200784">
      <c r="A200784" s="1" t="s">
        <v>62113</v>
      </c>
    </row>
    <row r="200785">
      <c r="A200785" s="1" t="s">
        <v>62114</v>
      </c>
    </row>
    <row r="200786">
      <c r="A200786" s="1" t="s">
        <v>62115</v>
      </c>
    </row>
    <row r="200787">
      <c r="A200787" s="1" t="s">
        <v>62116</v>
      </c>
    </row>
    <row r="200788">
      <c r="A200788" s="1" t="s">
        <v>62117</v>
      </c>
    </row>
    <row r="200789">
      <c r="A200789" s="1" t="s">
        <v>62118</v>
      </c>
    </row>
    <row r="200790">
      <c r="A200790" s="1" t="s">
        <v>62119</v>
      </c>
    </row>
    <row r="200791">
      <c r="A200791" s="1" t="s">
        <v>62120</v>
      </c>
    </row>
    <row r="200792">
      <c r="A200792" s="1" t="s">
        <v>62121</v>
      </c>
    </row>
    <row r="200793">
      <c r="A200793" s="1" t="s">
        <v>62122</v>
      </c>
    </row>
    <row r="200794">
      <c r="A200794" s="1" t="s">
        <v>62123</v>
      </c>
    </row>
    <row r="200795">
      <c r="A200795" s="1" t="s">
        <v>62124</v>
      </c>
    </row>
    <row r="200796">
      <c r="A200796" s="1" t="s">
        <v>62125</v>
      </c>
    </row>
    <row r="200797">
      <c r="A200797" s="1" t="s">
        <v>62126</v>
      </c>
    </row>
    <row r="200798">
      <c r="A200798" s="1" t="s">
        <v>62127</v>
      </c>
    </row>
    <row r="200800">
      <c r="A200800" s="1" t="s">
        <v>62128</v>
      </c>
    </row>
    <row r="200802">
      <c r="A200802" s="1" t="s">
        <v>62129</v>
      </c>
    </row>
    <row r="200803">
      <c r="A200803" s="1" t="s">
        <v>62130</v>
      </c>
    </row>
    <row r="200805">
      <c r="A200805" s="1" t="s">
        <v>62131</v>
      </c>
    </row>
    <row r="200806">
      <c r="A200806" s="1" t="s">
        <v>62132</v>
      </c>
    </row>
    <row r="200808">
      <c r="A200808" s="1" t="s">
        <v>62133</v>
      </c>
    </row>
    <row r="200809">
      <c r="A200809" s="1" t="s">
        <v>62072</v>
      </c>
    </row>
    <row r="200810">
      <c r="A200810" s="1" t="s">
        <v>62073</v>
      </c>
    </row>
    <row r="200811">
      <c r="A200811" s="1" t="s">
        <v>62075</v>
      </c>
    </row>
    <row r="200812">
      <c r="A200812" s="1" t="s">
        <v>62076</v>
      </c>
    </row>
    <row r="200813">
      <c r="A200813" s="1" t="s">
        <v>62077</v>
      </c>
    </row>
    <row r="200814">
      <c r="A200814" s="1" t="s">
        <v>62078</v>
      </c>
    </row>
    <row r="200815">
      <c r="A200815" s="1" t="s">
        <v>62079</v>
      </c>
    </row>
    <row r="200816">
      <c r="A200816" s="1" t="s">
        <v>62080</v>
      </c>
    </row>
    <row r="200817">
      <c r="A200817" s="1" t="s">
        <v>62081</v>
      </c>
    </row>
    <row r="200818">
      <c r="A200818" s="1" t="s">
        <v>62082</v>
      </c>
    </row>
    <row r="200819">
      <c r="A200819" s="1" t="s">
        <v>62083</v>
      </c>
    </row>
    <row r="200820">
      <c r="A200820" s="1" t="s">
        <v>62084</v>
      </c>
    </row>
    <row r="200821">
      <c r="A200821" s="1" t="s">
        <v>62085</v>
      </c>
    </row>
    <row r="200822">
      <c r="A200822" s="1" t="s">
        <v>62086</v>
      </c>
    </row>
    <row r="200823">
      <c r="A200823" s="1" t="s">
        <v>62087</v>
      </c>
    </row>
    <row r="200824">
      <c r="A200824" s="1" t="s">
        <v>62088</v>
      </c>
    </row>
    <row r="200825">
      <c r="A200825" s="1" t="s">
        <v>62089</v>
      </c>
    </row>
    <row r="200826">
      <c r="A200826" s="1" t="s">
        <v>62090</v>
      </c>
    </row>
    <row r="200827">
      <c r="A200827" s="1" t="s">
        <v>62091</v>
      </c>
    </row>
    <row r="200828">
      <c r="A200828" s="1" t="s">
        <v>62092</v>
      </c>
    </row>
    <row r="200829">
      <c r="A200829" s="1" t="s">
        <v>62093</v>
      </c>
    </row>
    <row r="200830">
      <c r="A200830" s="1" t="s">
        <v>62094</v>
      </c>
    </row>
    <row r="200831">
      <c r="A200831" s="1" t="s">
        <v>62095</v>
      </c>
    </row>
    <row r="200832">
      <c r="A200832" s="1" t="s">
        <v>62096</v>
      </c>
    </row>
    <row r="200833">
      <c r="A200833" s="1" t="s">
        <v>62097</v>
      </c>
    </row>
    <row r="200834">
      <c r="A200834" s="1" t="s">
        <v>62098</v>
      </c>
    </row>
    <row r="200835">
      <c r="A200835" s="1" t="s">
        <v>62099</v>
      </c>
    </row>
    <row r="200836">
      <c r="A200836" s="1" t="s">
        <v>62100</v>
      </c>
    </row>
    <row r="200837">
      <c r="A200837" s="1" t="s">
        <v>62101</v>
      </c>
    </row>
    <row r="200838">
      <c r="A200838" s="1" t="s">
        <v>62102</v>
      </c>
    </row>
    <row r="200839">
      <c r="A200839" s="1" t="s">
        <v>62103</v>
      </c>
    </row>
    <row r="200840">
      <c r="A200840" s="1" t="s">
        <v>62104</v>
      </c>
    </row>
    <row r="200841">
      <c r="A200841" s="1" t="s">
        <v>62105</v>
      </c>
    </row>
    <row r="200842">
      <c r="A200842" s="1" t="s">
        <v>62106</v>
      </c>
    </row>
    <row r="200843">
      <c r="A200843" s="1" t="s">
        <v>62107</v>
      </c>
    </row>
    <row r="200844">
      <c r="A200844" s="1" t="s">
        <v>62134</v>
      </c>
    </row>
    <row r="200845">
      <c r="A200845" s="1" t="s">
        <v>62109</v>
      </c>
    </row>
    <row r="200846">
      <c r="A200846" s="1" t="s">
        <v>62110</v>
      </c>
    </row>
    <row r="200847">
      <c r="A200847" s="1" t="s">
        <v>62111</v>
      </c>
    </row>
    <row r="200848">
      <c r="A200848" s="1" t="s">
        <v>62112</v>
      </c>
    </row>
    <row r="200849">
      <c r="A200849" s="1" t="s">
        <v>62113</v>
      </c>
    </row>
    <row r="200850">
      <c r="A200850" s="1" t="s">
        <v>62114</v>
      </c>
    </row>
    <row r="200851">
      <c r="A200851" s="1" t="s">
        <v>62115</v>
      </c>
    </row>
    <row r="200852">
      <c r="A200852" s="1" t="s">
        <v>62116</v>
      </c>
    </row>
    <row r="200853">
      <c r="A200853" s="1" t="s">
        <v>62117</v>
      </c>
    </row>
    <row r="200854">
      <c r="A200854" s="1" t="s">
        <v>62118</v>
      </c>
    </row>
    <row r="200855">
      <c r="A200855" s="1" t="s">
        <v>62119</v>
      </c>
    </row>
    <row r="200856">
      <c r="A200856" s="1" t="s">
        <v>62120</v>
      </c>
    </row>
    <row r="200857">
      <c r="A200857" s="1" t="s">
        <v>62121</v>
      </c>
    </row>
    <row r="200858">
      <c r="A200858" s="1" t="s">
        <v>62122</v>
      </c>
    </row>
    <row r="200859">
      <c r="A200859" s="1" t="s">
        <v>62123</v>
      </c>
    </row>
    <row r="200860">
      <c r="A200860" s="1" t="s">
        <v>62124</v>
      </c>
    </row>
    <row r="200861">
      <c r="A200861" s="1" t="s">
        <v>62125</v>
      </c>
    </row>
    <row r="200862">
      <c r="A200862" s="1" t="s">
        <v>62126</v>
      </c>
    </row>
    <row r="200863">
      <c r="A200863" s="1" t="s">
        <v>62127</v>
      </c>
    </row>
    <row r="200864">
      <c r="A200864" s="1" t="s">
        <v>62128</v>
      </c>
    </row>
    <row r="200865">
      <c r="A200865" s="1" t="s">
        <v>62129</v>
      </c>
    </row>
    <row r="200866">
      <c r="A200866" s="1" t="s">
        <v>62130</v>
      </c>
    </row>
    <row r="200867">
      <c r="A200867" s="1" t="s">
        <v>62131</v>
      </c>
    </row>
    <row r="200868">
      <c r="A200868" s="1" t="s">
        <v>62135</v>
      </c>
    </row>
    <row r="200869">
      <c r="A200869" s="1" t="s">
        <v>62136</v>
      </c>
    </row>
    <row r="200870">
      <c r="A200870" s="1" t="s">
        <v>27973</v>
      </c>
    </row>
    <row r="200871">
      <c r="A200871" s="1" t="s">
        <v>27974</v>
      </c>
    </row>
    <row r="200872">
      <c r="A200872" s="1" t="s">
        <v>62137</v>
      </c>
    </row>
    <row r="200873">
      <c r="A200873" s="1" t="s">
        <v>27976</v>
      </c>
    </row>
    <row r="200874">
      <c r="A200874" s="1" t="s">
        <v>27977</v>
      </c>
    </row>
    <row r="200875">
      <c r="A200875" s="1" t="s">
        <v>27978</v>
      </c>
    </row>
    <row r="200876">
      <c r="A200876" s="1" t="s">
        <v>27979</v>
      </c>
    </row>
    <row r="200877">
      <c r="A200877" s="1" t="s">
        <v>27980</v>
      </c>
    </row>
    <row r="200878">
      <c r="A200878" s="1" t="s">
        <v>27981</v>
      </c>
    </row>
    <row r="200879">
      <c r="A200879" s="1" t="s">
        <v>27982</v>
      </c>
    </row>
    <row r="200880">
      <c r="A200880" s="1" t="s">
        <v>27983</v>
      </c>
    </row>
    <row r="200881">
      <c r="A200881" s="1" t="s">
        <v>27984</v>
      </c>
    </row>
    <row r="200882">
      <c r="A200882" s="1" t="s">
        <v>27985</v>
      </c>
    </row>
    <row r="200883">
      <c r="A200883" s="1" t="s">
        <v>27986</v>
      </c>
    </row>
    <row r="200884">
      <c r="A200884" s="1" t="s">
        <v>27987</v>
      </c>
    </row>
    <row r="200885">
      <c r="A200885" s="1" t="s">
        <v>27988</v>
      </c>
    </row>
    <row r="200886">
      <c r="A200886" s="1" t="s">
        <v>27989</v>
      </c>
    </row>
    <row r="200887">
      <c r="A200887" s="1" t="s">
        <v>27990</v>
      </c>
    </row>
    <row r="200888">
      <c r="A200888" s="1" t="s">
        <v>27991</v>
      </c>
    </row>
    <row r="200889">
      <c r="A200889" s="1" t="s">
        <v>27976</v>
      </c>
    </row>
    <row r="200890">
      <c r="A200890" s="1" t="s">
        <v>27977</v>
      </c>
    </row>
    <row r="200891">
      <c r="A200891" s="1" t="s">
        <v>27978</v>
      </c>
    </row>
    <row r="200892">
      <c r="A200892" s="1" t="s">
        <v>27979</v>
      </c>
    </row>
    <row r="200893">
      <c r="A200893" s="1" t="s">
        <v>27980</v>
      </c>
    </row>
    <row r="200894">
      <c r="A200894" s="1" t="s">
        <v>27981</v>
      </c>
    </row>
    <row r="200895">
      <c r="A200895" s="1" t="s">
        <v>27983</v>
      </c>
    </row>
    <row r="200896">
      <c r="A200896" s="1" t="s">
        <v>27984</v>
      </c>
    </row>
    <row r="200897">
      <c r="A200897" s="1" t="s">
        <v>27985</v>
      </c>
    </row>
    <row r="200898">
      <c r="A200898" s="1" t="s">
        <v>27986</v>
      </c>
    </row>
    <row r="200899">
      <c r="A200899" s="1" t="s">
        <v>27987</v>
      </c>
    </row>
    <row r="200900">
      <c r="A200900" s="1" t="s">
        <v>27988</v>
      </c>
    </row>
    <row r="200901">
      <c r="A200901" s="1" t="s">
        <v>27989</v>
      </c>
    </row>
    <row r="200902">
      <c r="A200902" s="1" t="s">
        <v>27990</v>
      </c>
    </row>
    <row r="200903">
      <c r="A200903" s="1" t="s">
        <v>27992</v>
      </c>
    </row>
    <row r="200904">
      <c r="A200904" s="1" t="s">
        <v>62138</v>
      </c>
    </row>
    <row r="200905">
      <c r="A200905" s="1" t="s">
        <v>27994</v>
      </c>
    </row>
    <row r="200906">
      <c r="A200906" s="1" t="s">
        <v>22034</v>
      </c>
    </row>
    <row r="200907">
      <c r="A200907" s="1">
        <v>314.0</v>
      </c>
    </row>
    <row r="200908">
      <c r="A200908" s="1" t="s">
        <v>27995</v>
      </c>
    </row>
    <row r="200909">
      <c r="A200909" s="1" t="s">
        <v>27996</v>
      </c>
    </row>
    <row r="200910">
      <c r="A200910" s="1" t="s">
        <v>27997</v>
      </c>
    </row>
    <row r="200911">
      <c r="A200911" s="1" t="s">
        <v>27998</v>
      </c>
    </row>
    <row r="200912">
      <c r="A200912" s="1" t="s">
        <v>27999</v>
      </c>
    </row>
    <row r="200913">
      <c r="A200913" s="1" t="s">
        <v>27986</v>
      </c>
    </row>
    <row r="200914">
      <c r="A200914" s="1" t="s">
        <v>28000</v>
      </c>
    </row>
    <row r="200915">
      <c r="A200915" s="1" t="s">
        <v>28001</v>
      </c>
    </row>
    <row r="200916">
      <c r="A200916" s="1" t="s">
        <v>28002</v>
      </c>
    </row>
    <row r="200917">
      <c r="A200917" s="1" t="s">
        <v>28003</v>
      </c>
    </row>
    <row r="200918">
      <c r="A200918" s="1" t="s">
        <v>28004</v>
      </c>
    </row>
    <row r="200919">
      <c r="A200919" s="1" t="s">
        <v>322</v>
      </c>
    </row>
    <row r="200920">
      <c r="A200920" s="1" t="s">
        <v>28005</v>
      </c>
    </row>
    <row r="200921">
      <c r="A200921" s="1" t="s">
        <v>28006</v>
      </c>
    </row>
    <row r="200922">
      <c r="A200922" s="1" t="s">
        <v>28007</v>
      </c>
    </row>
    <row r="200923">
      <c r="A200923" s="1" t="s">
        <v>28008</v>
      </c>
    </row>
    <row r="200924">
      <c r="A200924" s="1" t="s">
        <v>28009</v>
      </c>
    </row>
    <row r="200925">
      <c r="A200925" s="1" t="s">
        <v>28010</v>
      </c>
    </row>
    <row r="200926">
      <c r="A200926" s="1" t="s">
        <v>28011</v>
      </c>
    </row>
    <row r="200927">
      <c r="A200927" s="1" t="s">
        <v>28012</v>
      </c>
    </row>
    <row r="200928">
      <c r="A200928" s="1" t="s">
        <v>27994</v>
      </c>
    </row>
    <row r="200929">
      <c r="A200929" s="1">
        <v>314.0</v>
      </c>
    </row>
    <row r="200930">
      <c r="A200930" s="1" t="s">
        <v>27995</v>
      </c>
    </row>
    <row r="200931">
      <c r="A200931" s="1" t="s">
        <v>27996</v>
      </c>
    </row>
    <row r="200932">
      <c r="A200932" s="1" t="s">
        <v>27997</v>
      </c>
    </row>
    <row r="200933">
      <c r="A200933" s="1" t="s">
        <v>27998</v>
      </c>
    </row>
    <row r="200934">
      <c r="A200934" s="1" t="s">
        <v>27999</v>
      </c>
    </row>
    <row r="200935">
      <c r="A200935" s="1" t="s">
        <v>27986</v>
      </c>
    </row>
    <row r="200936">
      <c r="A200936" s="1" t="s">
        <v>28000</v>
      </c>
    </row>
    <row r="200937">
      <c r="A200937" s="1" t="s">
        <v>28001</v>
      </c>
    </row>
    <row r="200938">
      <c r="A200938" s="1" t="s">
        <v>28002</v>
      </c>
    </row>
    <row r="200939">
      <c r="A200939" s="1" t="s">
        <v>28003</v>
      </c>
    </row>
    <row r="200940">
      <c r="A200940" s="1" t="s">
        <v>28004</v>
      </c>
    </row>
    <row r="200941">
      <c r="A200941" s="1" t="s">
        <v>28005</v>
      </c>
    </row>
    <row r="200942">
      <c r="A200942" s="1" t="s">
        <v>28006</v>
      </c>
    </row>
    <row r="200943">
      <c r="A200943" s="1" t="s">
        <v>28007</v>
      </c>
    </row>
    <row r="200944">
      <c r="A200944" s="1" t="s">
        <v>28008</v>
      </c>
    </row>
    <row r="200945">
      <c r="A200945" s="1" t="s">
        <v>28009</v>
      </c>
    </row>
    <row r="200946">
      <c r="A200946" s="1" t="s">
        <v>28010</v>
      </c>
    </row>
    <row r="200947">
      <c r="A200947" s="1" t="s">
        <v>28011</v>
      </c>
    </row>
    <row r="200948">
      <c r="A200948" s="1" t="s">
        <v>28013</v>
      </c>
    </row>
    <row r="200949">
      <c r="A200949" s="1" t="s">
        <v>62139</v>
      </c>
    </row>
    <row r="200951">
      <c r="A200951" s="1" t="s">
        <v>28015</v>
      </c>
    </row>
    <row r="200952">
      <c r="A200952" s="1" t="s">
        <v>28016</v>
      </c>
    </row>
    <row r="200954">
      <c r="A200954" s="1" t="s">
        <v>28017</v>
      </c>
    </row>
    <row r="200956">
      <c r="A200956" s="1" t="s">
        <v>28018</v>
      </c>
    </row>
    <row r="200957">
      <c r="A200957" s="1" t="s">
        <v>28019</v>
      </c>
    </row>
    <row r="200959">
      <c r="A200959" s="1" t="s">
        <v>28020</v>
      </c>
    </row>
    <row r="200961">
      <c r="A200961" s="1" t="s">
        <v>28021</v>
      </c>
    </row>
    <row r="200963">
      <c r="A200963" s="1" t="s">
        <v>28022</v>
      </c>
    </row>
    <row r="200964">
      <c r="A200964" s="1" t="s">
        <v>28023</v>
      </c>
    </row>
    <row r="200965">
      <c r="A200965" s="1" t="s">
        <v>28024</v>
      </c>
    </row>
    <row r="200967">
      <c r="A200967" s="1" t="s">
        <v>28025</v>
      </c>
    </row>
    <row r="200968">
      <c r="A200968" s="1" t="s">
        <v>28026</v>
      </c>
    </row>
    <row r="200970">
      <c r="A200970" s="1" t="s">
        <v>28027</v>
      </c>
    </row>
    <row r="200972">
      <c r="A200972" s="1" t="s">
        <v>28028</v>
      </c>
    </row>
    <row r="200974">
      <c r="A200974" s="1" t="s">
        <v>28029</v>
      </c>
    </row>
    <row r="200975">
      <c r="A200975" s="1" t="s">
        <v>28030</v>
      </c>
    </row>
    <row r="200976">
      <c r="A200976" s="1" t="s">
        <v>28031</v>
      </c>
    </row>
    <row r="200978">
      <c r="A200978" s="1" t="s">
        <v>28032</v>
      </c>
    </row>
    <row r="200980">
      <c r="A200980" s="1" t="s">
        <v>28033</v>
      </c>
    </row>
    <row r="200981">
      <c r="A200981" s="1" t="s">
        <v>1516</v>
      </c>
    </row>
    <row r="200983">
      <c r="A200983" s="1" t="s">
        <v>28034</v>
      </c>
    </row>
    <row r="200984">
      <c r="A200984" s="1" t="s">
        <v>28016</v>
      </c>
    </row>
    <row r="200985">
      <c r="A200985" s="1" t="s">
        <v>28017</v>
      </c>
    </row>
    <row r="200986">
      <c r="A200986" s="1" t="s">
        <v>28018</v>
      </c>
    </row>
    <row r="200987">
      <c r="A200987" s="1" t="s">
        <v>28019</v>
      </c>
    </row>
    <row r="200988">
      <c r="A200988" s="1" t="s">
        <v>28020</v>
      </c>
    </row>
    <row r="200989">
      <c r="A200989" s="1" t="s">
        <v>28021</v>
      </c>
    </row>
    <row r="200990">
      <c r="A200990" s="1" t="s">
        <v>28022</v>
      </c>
    </row>
    <row r="200991">
      <c r="A200991" s="1" t="s">
        <v>28023</v>
      </c>
    </row>
    <row r="200992">
      <c r="A200992" s="1" t="s">
        <v>28024</v>
      </c>
    </row>
    <row r="200993">
      <c r="A200993" s="1" t="s">
        <v>28025</v>
      </c>
    </row>
    <row r="200994">
      <c r="A200994" s="1" t="s">
        <v>28026</v>
      </c>
    </row>
    <row r="200995">
      <c r="A200995" s="1" t="s">
        <v>28027</v>
      </c>
    </row>
    <row r="200996">
      <c r="A200996" s="1" t="s">
        <v>28029</v>
      </c>
    </row>
    <row r="200997">
      <c r="A200997" s="1" t="s">
        <v>28030</v>
      </c>
    </row>
    <row r="200998">
      <c r="A200998" s="1" t="s">
        <v>28031</v>
      </c>
    </row>
    <row r="200999">
      <c r="A200999" s="1" t="s">
        <v>28032</v>
      </c>
    </row>
    <row r="201000">
      <c r="A201000" s="1" t="s">
        <v>28035</v>
      </c>
    </row>
    <row r="201001">
      <c r="A201001" s="1" t="s">
        <v>62140</v>
      </c>
    </row>
    <row r="201002">
      <c r="A201002" s="1" t="s">
        <v>28037</v>
      </c>
    </row>
    <row r="201004">
      <c r="A201004" s="1" t="s">
        <v>28038</v>
      </c>
    </row>
    <row r="201006">
      <c r="A201006" s="1" t="s">
        <v>28039</v>
      </c>
    </row>
    <row r="201008">
      <c r="A201008" s="1" t="s">
        <v>28040</v>
      </c>
    </row>
    <row r="201010">
      <c r="A201010" s="1" t="s">
        <v>28041</v>
      </c>
    </row>
    <row r="201011">
      <c r="A201011" s="1" t="s">
        <v>28042</v>
      </c>
    </row>
    <row r="201013">
      <c r="A201013" s="1" t="s">
        <v>28043</v>
      </c>
    </row>
    <row r="201015">
      <c r="A201015" s="1" t="s">
        <v>28044</v>
      </c>
    </row>
    <row r="201016">
      <c r="A201016" s="1" t="s">
        <v>28045</v>
      </c>
    </row>
    <row r="201017">
      <c r="A201017" s="1" t="s">
        <v>28046</v>
      </c>
    </row>
    <row r="201019">
      <c r="A201019" s="1" t="s">
        <v>28047</v>
      </c>
    </row>
    <row r="201021">
      <c r="A201021" s="1" t="s">
        <v>28048</v>
      </c>
    </row>
    <row r="201023">
      <c r="A201023" s="1" t="s">
        <v>28049</v>
      </c>
    </row>
    <row r="201025">
      <c r="A201025" s="1" t="s">
        <v>4370</v>
      </c>
    </row>
    <row r="201027">
      <c r="A201027" s="1" t="s">
        <v>28050</v>
      </c>
    </row>
    <row r="201029">
      <c r="A201029" s="1" t="s">
        <v>28051</v>
      </c>
    </row>
    <row r="201031">
      <c r="A201031" s="1" t="s">
        <v>28017</v>
      </c>
    </row>
    <row r="201033">
      <c r="A201033" s="1" t="s">
        <v>1481</v>
      </c>
    </row>
    <row r="201034">
      <c r="A201034" s="1" t="s">
        <v>390</v>
      </c>
    </row>
    <row r="201036">
      <c r="A201036" s="1" t="s">
        <v>28052</v>
      </c>
    </row>
    <row r="201037">
      <c r="A201037" s="1" t="s">
        <v>28038</v>
      </c>
    </row>
    <row r="201038">
      <c r="A201038" s="1" t="s">
        <v>28039</v>
      </c>
    </row>
    <row r="201039">
      <c r="A201039" s="1" t="s">
        <v>28040</v>
      </c>
    </row>
    <row r="201040">
      <c r="A201040" s="1" t="s">
        <v>28041</v>
      </c>
    </row>
    <row r="201041">
      <c r="A201041" s="1" t="s">
        <v>28042</v>
      </c>
    </row>
    <row r="201042">
      <c r="A201042" s="1" t="s">
        <v>28044</v>
      </c>
    </row>
    <row r="201043">
      <c r="A201043" s="1" t="s">
        <v>28045</v>
      </c>
    </row>
    <row r="201044">
      <c r="A201044" s="1" t="s">
        <v>28046</v>
      </c>
    </row>
    <row r="201045">
      <c r="A201045" s="1" t="s">
        <v>28047</v>
      </c>
    </row>
    <row r="201046">
      <c r="A201046" s="1" t="s">
        <v>28048</v>
      </c>
    </row>
    <row r="201047">
      <c r="A201047" s="1" t="s">
        <v>28049</v>
      </c>
    </row>
    <row r="201048">
      <c r="A201048" s="1" t="s">
        <v>28050</v>
      </c>
    </row>
    <row r="201049">
      <c r="A201049" s="1" t="s">
        <v>28051</v>
      </c>
    </row>
    <row r="201050">
      <c r="A201050" s="1" t="s">
        <v>28053</v>
      </c>
    </row>
    <row r="201051">
      <c r="A201051" s="1" t="s">
        <v>62141</v>
      </c>
    </row>
    <row r="201052">
      <c r="A201052" s="1" t="s">
        <v>40093</v>
      </c>
    </row>
    <row r="201054">
      <c r="A201054" s="1" t="s">
        <v>62142</v>
      </c>
    </row>
    <row r="201056">
      <c r="A201056" s="1" t="s">
        <v>62143</v>
      </c>
    </row>
    <row r="201058">
      <c r="A201058" s="1" t="s">
        <v>62144</v>
      </c>
    </row>
    <row r="201060">
      <c r="A201060" s="1" t="s">
        <v>62145</v>
      </c>
    </row>
    <row r="201062">
      <c r="A201062" s="1" t="s">
        <v>62146</v>
      </c>
    </row>
    <row r="201063">
      <c r="A201063" s="1" t="s">
        <v>62147</v>
      </c>
    </row>
    <row r="201065">
      <c r="A201065" s="1" t="s">
        <v>62148</v>
      </c>
    </row>
    <row r="201066">
      <c r="A201066" s="1" t="s">
        <v>62149</v>
      </c>
    </row>
    <row r="201068">
      <c r="A201068" s="1" t="s">
        <v>62150</v>
      </c>
    </row>
    <row r="201070">
      <c r="A201070" s="1" t="s">
        <v>62151</v>
      </c>
    </row>
    <row r="201071">
      <c r="A201071" s="1" t="s">
        <v>62152</v>
      </c>
    </row>
    <row r="201073">
      <c r="A201073" s="1" t="s">
        <v>62153</v>
      </c>
    </row>
    <row r="201074">
      <c r="A201074" s="1" t="s">
        <v>62154</v>
      </c>
    </row>
    <row r="201076">
      <c r="A201076" s="1" t="s">
        <v>62155</v>
      </c>
    </row>
    <row r="201078">
      <c r="A201078" s="1" t="s">
        <v>62155</v>
      </c>
    </row>
    <row r="201079">
      <c r="A201079" s="1" t="s">
        <v>62156</v>
      </c>
    </row>
    <row r="201081">
      <c r="A201081" s="1" t="s">
        <v>61787</v>
      </c>
    </row>
    <row r="201082">
      <c r="A201082" s="1" t="s">
        <v>58472</v>
      </c>
    </row>
    <row r="201084">
      <c r="A201084" s="1" t="s">
        <v>62157</v>
      </c>
    </row>
    <row r="201085">
      <c r="A201085" s="1" t="s">
        <v>62158</v>
      </c>
    </row>
    <row r="201087">
      <c r="A201087" s="1" t="s">
        <v>62159</v>
      </c>
    </row>
    <row r="201088">
      <c r="A201088" s="1" t="s">
        <v>62160</v>
      </c>
    </row>
    <row r="201090">
      <c r="A201090" s="1" t="s">
        <v>62161</v>
      </c>
    </row>
    <row r="201092">
      <c r="A201092" s="1" t="s">
        <v>62162</v>
      </c>
    </row>
    <row r="201094">
      <c r="A201094" s="1" t="s">
        <v>62163</v>
      </c>
    </row>
    <row r="201095">
      <c r="A201095" s="1" t="s">
        <v>62164</v>
      </c>
    </row>
    <row r="201096">
      <c r="A201096" s="1" t="s">
        <v>62142</v>
      </c>
    </row>
    <row r="201097">
      <c r="A201097" s="1" t="s">
        <v>62143</v>
      </c>
    </row>
    <row r="201098">
      <c r="A201098" s="1" t="s">
        <v>62144</v>
      </c>
    </row>
    <row r="201099">
      <c r="A201099" s="1" t="s">
        <v>62145</v>
      </c>
    </row>
    <row r="201100">
      <c r="A201100" s="1" t="s">
        <v>62146</v>
      </c>
    </row>
    <row r="201101">
      <c r="A201101" s="1" t="s">
        <v>62147</v>
      </c>
    </row>
    <row r="201102">
      <c r="A201102" s="1" t="s">
        <v>62148</v>
      </c>
    </row>
    <row r="201103">
      <c r="A201103" s="1" t="s">
        <v>62149</v>
      </c>
    </row>
    <row r="201104">
      <c r="A201104" s="1" t="s">
        <v>62150</v>
      </c>
    </row>
    <row r="201105">
      <c r="A201105" s="1" t="s">
        <v>62151</v>
      </c>
    </row>
    <row r="201106">
      <c r="A201106" s="1" t="s">
        <v>62152</v>
      </c>
    </row>
    <row r="201107">
      <c r="A201107" s="1" t="s">
        <v>62153</v>
      </c>
    </row>
    <row r="201108">
      <c r="A201108" s="1" t="s">
        <v>62154</v>
      </c>
    </row>
    <row r="201109">
      <c r="A201109" s="1" t="s">
        <v>62155</v>
      </c>
    </row>
    <row r="201110">
      <c r="A201110" s="1" t="s">
        <v>62155</v>
      </c>
    </row>
    <row r="201111">
      <c r="A201111" s="1" t="s">
        <v>62156</v>
      </c>
    </row>
    <row r="201112">
      <c r="A201112" s="1" t="s">
        <v>61787</v>
      </c>
    </row>
    <row r="201113">
      <c r="A201113" s="1" t="s">
        <v>62157</v>
      </c>
    </row>
    <row r="201114">
      <c r="A201114" s="1" t="s">
        <v>62158</v>
      </c>
    </row>
    <row r="201115">
      <c r="A201115" s="1" t="s">
        <v>62159</v>
      </c>
    </row>
    <row r="201116">
      <c r="A201116" s="1" t="s">
        <v>62160</v>
      </c>
    </row>
    <row r="201117">
      <c r="A201117" s="1" t="s">
        <v>62161</v>
      </c>
    </row>
    <row r="201118">
      <c r="A201118" s="1" t="s">
        <v>62165</v>
      </c>
    </row>
    <row r="201119">
      <c r="A201119" s="1" t="s">
        <v>62166</v>
      </c>
    </row>
    <row r="201120">
      <c r="A201120" s="1" t="s">
        <v>1481</v>
      </c>
    </row>
    <row r="201122">
      <c r="A201122" s="1" t="s">
        <v>28055</v>
      </c>
    </row>
    <row r="201124">
      <c r="A201124" s="1" t="s">
        <v>28056</v>
      </c>
    </row>
    <row r="201126">
      <c r="A201126" s="1" t="s">
        <v>28057</v>
      </c>
    </row>
    <row r="201128">
      <c r="A201128" s="1" t="s">
        <v>28058</v>
      </c>
    </row>
    <row r="201130">
      <c r="A201130" s="1" t="s">
        <v>2223</v>
      </c>
    </row>
    <row r="201132">
      <c r="A201132" s="1" t="s">
        <v>28059</v>
      </c>
    </row>
    <row r="201134">
      <c r="A201134" s="1" t="s">
        <v>28060</v>
      </c>
    </row>
    <row r="201136">
      <c r="A201136" s="1" t="s">
        <v>28061</v>
      </c>
    </row>
    <row r="201137">
      <c r="A201137" s="1" t="s">
        <v>28055</v>
      </c>
    </row>
    <row r="201138">
      <c r="A201138" s="1" t="s">
        <v>28056</v>
      </c>
    </row>
    <row r="201139">
      <c r="A201139" s="1" t="s">
        <v>28057</v>
      </c>
    </row>
    <row r="201140">
      <c r="A201140" s="1" t="s">
        <v>28058</v>
      </c>
    </row>
    <row r="201141">
      <c r="A201141" s="1" t="s">
        <v>28059</v>
      </c>
    </row>
    <row r="201142">
      <c r="A201142" s="1" t="s">
        <v>28062</v>
      </c>
    </row>
    <row r="201143">
      <c r="A201143" s="1" t="s">
        <v>62167</v>
      </c>
    </row>
    <row r="201145">
      <c r="A201145" s="1" t="s">
        <v>62168</v>
      </c>
    </row>
    <row r="201146">
      <c r="A201146" s="1" t="s">
        <v>62169</v>
      </c>
    </row>
    <row r="201148">
      <c r="A201148" s="1" t="s">
        <v>32087</v>
      </c>
    </row>
    <row r="201149">
      <c r="A201149" s="1" t="s">
        <v>62170</v>
      </c>
    </row>
    <row r="201151">
      <c r="A201151" s="1" t="s">
        <v>62171</v>
      </c>
    </row>
    <row r="201152">
      <c r="A201152" s="1" t="s">
        <v>19473</v>
      </c>
    </row>
    <row r="201154">
      <c r="A201154" s="1" t="s">
        <v>62172</v>
      </c>
    </row>
    <row r="201156">
      <c r="A201156" s="1" t="s">
        <v>62173</v>
      </c>
    </row>
    <row r="201158">
      <c r="A201158" s="1" t="s">
        <v>62174</v>
      </c>
    </row>
    <row r="201159">
      <c r="A201159" s="1" t="s">
        <v>62168</v>
      </c>
    </row>
    <row r="201160">
      <c r="A201160" s="1" t="s">
        <v>62169</v>
      </c>
    </row>
    <row r="201161">
      <c r="A201161" s="1" t="s">
        <v>32087</v>
      </c>
    </row>
    <row r="201162">
      <c r="A201162" s="1" t="s">
        <v>62170</v>
      </c>
    </row>
    <row r="201163">
      <c r="A201163" s="1" t="s">
        <v>62171</v>
      </c>
    </row>
    <row r="201164">
      <c r="A201164" s="1" t="s">
        <v>62172</v>
      </c>
    </row>
    <row r="201165">
      <c r="A201165" s="1" t="s">
        <v>62175</v>
      </c>
    </row>
    <row r="201166">
      <c r="A201166" s="1" t="s">
        <v>62176</v>
      </c>
    </row>
    <row r="201167">
      <c r="A201167" s="1" t="s">
        <v>22087</v>
      </c>
    </row>
    <row r="201168">
      <c r="A201168" s="1" t="s">
        <v>62177</v>
      </c>
    </row>
    <row r="201170">
      <c r="A201170" s="1" t="s">
        <v>28064</v>
      </c>
    </row>
    <row r="201171">
      <c r="A201171" s="1" t="s">
        <v>28065</v>
      </c>
    </row>
    <row r="201172">
      <c r="A201172" s="1" t="s">
        <v>20241</v>
      </c>
    </row>
    <row r="201174">
      <c r="A201174" s="1" t="s">
        <v>28066</v>
      </c>
    </row>
    <row r="201176">
      <c r="A201176" s="1" t="s">
        <v>28067</v>
      </c>
    </row>
    <row r="201178">
      <c r="A201178" s="1" t="s">
        <v>28068</v>
      </c>
    </row>
    <row r="201179">
      <c r="A201179" s="1" t="s">
        <v>20244</v>
      </c>
    </row>
    <row r="201180">
      <c r="A201180" s="1" t="s">
        <v>28069</v>
      </c>
    </row>
    <row r="201182">
      <c r="A201182" s="1" t="s">
        <v>28070</v>
      </c>
    </row>
    <row r="201184">
      <c r="A201184" s="1" t="s">
        <v>28071</v>
      </c>
    </row>
    <row r="201186">
      <c r="A201186" s="1" t="s">
        <v>20248</v>
      </c>
    </row>
    <row r="201188">
      <c r="A201188" s="1" t="s">
        <v>20250</v>
      </c>
    </row>
    <row r="201190">
      <c r="A201190" s="1" t="s">
        <v>28072</v>
      </c>
    </row>
    <row r="201192">
      <c r="A201192" s="1" t="s">
        <v>28073</v>
      </c>
    </row>
    <row r="201194">
      <c r="A201194" s="1" t="s">
        <v>20249</v>
      </c>
    </row>
    <row r="201196">
      <c r="A201196" s="1" t="s">
        <v>20252</v>
      </c>
    </row>
    <row r="201197">
      <c r="A201197" s="1" t="s">
        <v>20253</v>
      </c>
    </row>
    <row r="201198">
      <c r="A201198" s="1" t="s">
        <v>20254</v>
      </c>
    </row>
    <row r="201199">
      <c r="A201199" s="1" t="s">
        <v>20255</v>
      </c>
    </row>
    <row r="201200">
      <c r="A201200" s="1" t="s">
        <v>20256</v>
      </c>
    </row>
    <row r="201202">
      <c r="A201202" s="1" t="s">
        <v>28074</v>
      </c>
    </row>
    <row r="201203">
      <c r="A201203" s="1" t="s">
        <v>20258</v>
      </c>
    </row>
    <row r="201205">
      <c r="A201205" s="1">
        <v>2310499.0</v>
      </c>
    </row>
    <row r="201207">
      <c r="A201207" s="1" t="s">
        <v>20259</v>
      </c>
    </row>
    <row r="201208">
      <c r="A201208" s="1" t="s">
        <v>28075</v>
      </c>
    </row>
    <row r="201210">
      <c r="A201210" s="1" t="s">
        <v>28076</v>
      </c>
    </row>
    <row r="201211">
      <c r="A201211" s="1" t="s">
        <v>20265</v>
      </c>
    </row>
    <row r="201212">
      <c r="A201212" s="1" t="s">
        <v>20266</v>
      </c>
    </row>
    <row r="201213">
      <c r="A201213" s="1" t="s">
        <v>28077</v>
      </c>
    </row>
    <row r="201215">
      <c r="A201215" s="1" t="s">
        <v>28078</v>
      </c>
    </row>
    <row r="201216">
      <c r="A201216" s="1">
        <v>8285092.0</v>
      </c>
    </row>
    <row r="201218">
      <c r="A201218" s="1" t="s">
        <v>20262</v>
      </c>
    </row>
    <row r="201220">
      <c r="A201220" s="1" t="s">
        <v>20263</v>
      </c>
    </row>
    <row r="201222">
      <c r="A201222" s="1" t="s">
        <v>26683</v>
      </c>
    </row>
    <row r="201223">
      <c r="A201223" s="1" t="s">
        <v>20269</v>
      </c>
    </row>
    <row r="201225">
      <c r="A201225" s="1" t="s">
        <v>28079</v>
      </c>
    </row>
    <row r="201227">
      <c r="A201227" s="1" t="s">
        <v>20270</v>
      </c>
    </row>
    <row r="201229">
      <c r="A201229" s="1" t="s">
        <v>28080</v>
      </c>
    </row>
    <row r="201231">
      <c r="A201231" s="1" t="s">
        <v>28081</v>
      </c>
    </row>
    <row r="201233">
      <c r="A201233" s="1" t="s">
        <v>28082</v>
      </c>
    </row>
    <row r="201235">
      <c r="A201235" s="1" t="s">
        <v>28083</v>
      </c>
    </row>
    <row r="201237">
      <c r="A201237" s="1" t="s">
        <v>20322</v>
      </c>
    </row>
    <row r="201239">
      <c r="A201239" s="1" t="s">
        <v>20275</v>
      </c>
    </row>
    <row r="201241">
      <c r="A201241" s="1" t="s">
        <v>28084</v>
      </c>
    </row>
    <row r="201243">
      <c r="A201243" s="1" t="s">
        <v>28085</v>
      </c>
    </row>
    <row r="201245">
      <c r="A201245" s="1" t="s">
        <v>20322</v>
      </c>
    </row>
    <row r="201247">
      <c r="A201247" s="1" t="s">
        <v>20278</v>
      </c>
    </row>
    <row r="201249">
      <c r="A201249" s="1" t="s">
        <v>28084</v>
      </c>
    </row>
    <row r="201251">
      <c r="A201251" s="1" t="s">
        <v>28086</v>
      </c>
    </row>
    <row r="201253">
      <c r="A201253" s="1" t="s">
        <v>20322</v>
      </c>
    </row>
    <row r="201255">
      <c r="A201255" s="1" t="s">
        <v>20281</v>
      </c>
    </row>
    <row r="201257">
      <c r="A201257" s="1" t="s">
        <v>28087</v>
      </c>
    </row>
    <row r="201259">
      <c r="A201259" s="1" t="s">
        <v>28088</v>
      </c>
    </row>
    <row r="201261">
      <c r="A201261" s="1" t="s">
        <v>20322</v>
      </c>
    </row>
    <row r="201263">
      <c r="A201263" s="1" t="s">
        <v>28089</v>
      </c>
    </row>
    <row r="201265">
      <c r="A201265" s="1" t="s">
        <v>28090</v>
      </c>
    </row>
    <row r="201267">
      <c r="A201267" s="1" t="s">
        <v>28091</v>
      </c>
    </row>
    <row r="201269">
      <c r="A201269" s="1" t="s">
        <v>20322</v>
      </c>
    </row>
    <row r="201271">
      <c r="A201271" s="1" t="s">
        <v>28092</v>
      </c>
    </row>
    <row r="201273">
      <c r="A201273" s="1" t="s">
        <v>28093</v>
      </c>
    </row>
    <row r="201275">
      <c r="A201275" s="1" t="s">
        <v>28085</v>
      </c>
    </row>
    <row r="201277">
      <c r="A201277" s="1" t="s">
        <v>20322</v>
      </c>
    </row>
    <row r="201279">
      <c r="A201279" s="1" t="s">
        <v>28094</v>
      </c>
    </row>
    <row r="201281">
      <c r="A201281" s="1" t="s">
        <v>28095</v>
      </c>
    </row>
    <row r="201283">
      <c r="A201283" s="1" t="s">
        <v>28085</v>
      </c>
    </row>
    <row r="201285">
      <c r="A201285" s="1" t="s">
        <v>20322</v>
      </c>
    </row>
    <row r="201287">
      <c r="A201287" s="1" t="s">
        <v>28096</v>
      </c>
    </row>
    <row r="201289">
      <c r="A201289" s="1" t="s">
        <v>28084</v>
      </c>
    </row>
    <row r="201291">
      <c r="A201291" s="1" t="s">
        <v>28085</v>
      </c>
    </row>
    <row r="201293">
      <c r="A201293" s="1" t="s">
        <v>28097</v>
      </c>
    </row>
    <row r="201295">
      <c r="A201295" s="1" t="s">
        <v>20296</v>
      </c>
    </row>
    <row r="201297">
      <c r="A201297" s="1" t="s">
        <v>28098</v>
      </c>
    </row>
    <row r="201299">
      <c r="A201299" s="1" t="s">
        <v>28099</v>
      </c>
    </row>
    <row r="201301">
      <c r="A201301" s="1" t="s">
        <v>28100</v>
      </c>
    </row>
    <row r="201303">
      <c r="A201303" s="6" t="s">
        <v>28101</v>
      </c>
    </row>
    <row r="201305">
      <c r="A201305" s="1" t="s">
        <v>28102</v>
      </c>
    </row>
    <row r="201307">
      <c r="A201307" s="1" t="s">
        <v>28103</v>
      </c>
    </row>
    <row r="201309">
      <c r="A201309" s="1" t="s">
        <v>28104</v>
      </c>
    </row>
    <row r="201311">
      <c r="A201311" s="1" t="s">
        <v>28102</v>
      </c>
    </row>
    <row r="201313">
      <c r="A201313" s="1" t="s">
        <v>20305</v>
      </c>
    </row>
    <row r="201315">
      <c r="A201315" s="6" t="s">
        <v>28105</v>
      </c>
    </row>
    <row r="201317">
      <c r="A201317" s="1" t="s">
        <v>28085</v>
      </c>
    </row>
    <row r="201319">
      <c r="A201319" s="1" t="s">
        <v>20322</v>
      </c>
    </row>
    <row r="201321">
      <c r="A201321" s="1" t="s">
        <v>28106</v>
      </c>
    </row>
    <row r="201323">
      <c r="A201323" s="1" t="s">
        <v>28107</v>
      </c>
    </row>
    <row r="201325">
      <c r="A201325" s="1" t="s">
        <v>28108</v>
      </c>
    </row>
    <row r="201327">
      <c r="A201327" s="1" t="s">
        <v>20322</v>
      </c>
    </row>
    <row r="201329">
      <c r="A201329" s="1" t="s">
        <v>28109</v>
      </c>
    </row>
    <row r="201330">
      <c r="A201330" s="1" t="s">
        <v>28110</v>
      </c>
    </row>
    <row r="201332">
      <c r="A201332" s="1" t="s">
        <v>20312</v>
      </c>
    </row>
    <row r="201333">
      <c r="A201333" s="1" t="s">
        <v>20313</v>
      </c>
    </row>
    <row r="201335">
      <c r="A201335" s="1" t="s">
        <v>20314</v>
      </c>
    </row>
    <row r="201336">
      <c r="A201336" s="1" t="s">
        <v>20315</v>
      </c>
    </row>
    <row r="201337">
      <c r="A201337" s="1" t="s">
        <v>20316</v>
      </c>
    </row>
    <row r="201339">
      <c r="A201339" s="1" t="s">
        <v>20317</v>
      </c>
    </row>
    <row r="201340">
      <c r="A201340" s="1" t="s">
        <v>20318</v>
      </c>
    </row>
    <row r="201342">
      <c r="A201342" s="18">
        <v>45663.0</v>
      </c>
    </row>
    <row r="201343">
      <c r="A201343" s="18">
        <v>45665.0</v>
      </c>
    </row>
    <row r="201344">
      <c r="A201344" s="18">
        <v>45665.0</v>
      </c>
    </row>
    <row r="201346">
      <c r="A201346" s="1" t="s">
        <v>20321</v>
      </c>
    </row>
    <row r="201347">
      <c r="A201347" s="1" t="s">
        <v>20322</v>
      </c>
    </row>
    <row r="201349">
      <c r="A201349" s="18">
        <v>45665.0</v>
      </c>
    </row>
    <row r="201350">
      <c r="A201350" s="18">
        <v>45665.0</v>
      </c>
    </row>
    <row r="201351">
      <c r="A201351" s="18">
        <v>45666.0</v>
      </c>
    </row>
    <row r="201352">
      <c r="A201352" s="1" t="s">
        <v>20323</v>
      </c>
    </row>
    <row r="201354">
      <c r="A201354" s="1" t="s">
        <v>20324</v>
      </c>
    </row>
    <row r="201356">
      <c r="A201356" s="1" t="s">
        <v>20325</v>
      </c>
    </row>
    <row r="201357">
      <c r="A201357" s="1" t="s">
        <v>20326</v>
      </c>
    </row>
    <row r="201359">
      <c r="A201359" s="1" t="s">
        <v>28111</v>
      </c>
    </row>
    <row r="201360">
      <c r="A201360" s="1" t="s">
        <v>28112</v>
      </c>
    </row>
    <row r="201362">
      <c r="A201362" s="1" t="s">
        <v>20329</v>
      </c>
    </row>
    <row r="201364">
      <c r="A201364" s="1" t="s">
        <v>28113</v>
      </c>
    </row>
    <row r="201366">
      <c r="A201366" s="1" t="s">
        <v>28114</v>
      </c>
    </row>
    <row r="201368">
      <c r="A201368" s="1" t="s">
        <v>28115</v>
      </c>
    </row>
    <row r="201370">
      <c r="A201370" s="1" t="s">
        <v>28116</v>
      </c>
    </row>
    <row r="201372">
      <c r="A201372" s="1" t="s">
        <v>28117</v>
      </c>
    </row>
    <row r="201373">
      <c r="A201373" s="1" t="s">
        <v>28064</v>
      </c>
    </row>
    <row r="201374">
      <c r="A201374" s="1" t="s">
        <v>28065</v>
      </c>
    </row>
    <row r="201375">
      <c r="A201375" s="1" t="s">
        <v>20241</v>
      </c>
    </row>
    <row r="201376">
      <c r="A201376" s="1" t="s">
        <v>28066</v>
      </c>
    </row>
    <row r="201377">
      <c r="A201377" s="1" t="s">
        <v>28067</v>
      </c>
    </row>
    <row r="201378">
      <c r="A201378" s="1" t="s">
        <v>28068</v>
      </c>
    </row>
    <row r="201379">
      <c r="A201379" s="1" t="s">
        <v>20244</v>
      </c>
    </row>
    <row r="201380">
      <c r="A201380" s="1" t="s">
        <v>28069</v>
      </c>
    </row>
    <row r="201381">
      <c r="A201381" s="1" t="s">
        <v>28070</v>
      </c>
    </row>
    <row r="201382">
      <c r="A201382" s="1" t="s">
        <v>28071</v>
      </c>
    </row>
    <row r="201383">
      <c r="A201383" s="1" t="s">
        <v>20248</v>
      </c>
    </row>
    <row r="201384">
      <c r="A201384" s="1" t="s">
        <v>20250</v>
      </c>
    </row>
    <row r="201385">
      <c r="A201385" s="1" t="s">
        <v>28072</v>
      </c>
    </row>
    <row r="201386">
      <c r="A201386" s="1" t="s">
        <v>28073</v>
      </c>
    </row>
    <row r="201387">
      <c r="A201387" s="1" t="s">
        <v>20249</v>
      </c>
    </row>
    <row r="201388">
      <c r="A201388" s="1" t="s">
        <v>20252</v>
      </c>
    </row>
    <row r="201389">
      <c r="A201389" s="1" t="s">
        <v>20253</v>
      </c>
    </row>
    <row r="201390">
      <c r="A201390" s="1" t="s">
        <v>20254</v>
      </c>
    </row>
    <row r="201391">
      <c r="A201391" s="1" t="s">
        <v>20255</v>
      </c>
    </row>
    <row r="201392">
      <c r="A201392" s="1" t="s">
        <v>20256</v>
      </c>
    </row>
    <row r="201393">
      <c r="A201393" s="1" t="s">
        <v>28074</v>
      </c>
    </row>
    <row r="201394">
      <c r="A201394" s="1" t="s">
        <v>20258</v>
      </c>
    </row>
    <row r="201395">
      <c r="A201395" s="1">
        <v>2310499.0</v>
      </c>
    </row>
    <row r="201396">
      <c r="A201396" s="1" t="s">
        <v>20259</v>
      </c>
    </row>
    <row r="201397">
      <c r="A201397" s="1" t="s">
        <v>28075</v>
      </c>
    </row>
    <row r="201398">
      <c r="A201398" s="1" t="s">
        <v>28076</v>
      </c>
    </row>
    <row r="201399">
      <c r="A201399" s="1" t="s">
        <v>20265</v>
      </c>
    </row>
    <row r="201400">
      <c r="A201400" s="1" t="s">
        <v>20266</v>
      </c>
    </row>
    <row r="201401">
      <c r="A201401" s="1" t="s">
        <v>28077</v>
      </c>
    </row>
    <row r="201402">
      <c r="A201402" s="1" t="s">
        <v>28078</v>
      </c>
    </row>
    <row r="201403">
      <c r="A201403" s="1">
        <v>8285092.0</v>
      </c>
    </row>
    <row r="201404">
      <c r="A201404" s="1" t="s">
        <v>20262</v>
      </c>
    </row>
    <row r="201405">
      <c r="A201405" s="1" t="s">
        <v>20263</v>
      </c>
    </row>
    <row r="201406">
      <c r="A201406" s="1" t="s">
        <v>26683</v>
      </c>
    </row>
    <row r="201407">
      <c r="A201407" s="1" t="s">
        <v>20269</v>
      </c>
    </row>
    <row r="201408">
      <c r="A201408" s="1" t="s">
        <v>28079</v>
      </c>
    </row>
    <row r="201409">
      <c r="A201409" s="1" t="s">
        <v>20270</v>
      </c>
    </row>
    <row r="201410">
      <c r="A201410" s="1" t="s">
        <v>28080</v>
      </c>
    </row>
    <row r="201411">
      <c r="A201411" s="1" t="s">
        <v>28081</v>
      </c>
    </row>
    <row r="201412">
      <c r="A201412" s="1" t="s">
        <v>28082</v>
      </c>
    </row>
    <row r="201413">
      <c r="A201413" s="1" t="s">
        <v>28083</v>
      </c>
    </row>
    <row r="201414">
      <c r="A201414" s="1" t="s">
        <v>20322</v>
      </c>
    </row>
    <row r="201415">
      <c r="A201415" s="1" t="s">
        <v>20275</v>
      </c>
    </row>
    <row r="201416">
      <c r="A201416" s="1" t="s">
        <v>28084</v>
      </c>
    </row>
    <row r="201417">
      <c r="A201417" s="1" t="s">
        <v>28085</v>
      </c>
    </row>
    <row r="201418">
      <c r="A201418" s="1" t="s">
        <v>20322</v>
      </c>
    </row>
    <row r="201419">
      <c r="A201419" s="1" t="s">
        <v>20278</v>
      </c>
    </row>
    <row r="201420">
      <c r="A201420" s="1" t="s">
        <v>28084</v>
      </c>
    </row>
    <row r="201421">
      <c r="A201421" s="1" t="s">
        <v>28086</v>
      </c>
    </row>
    <row r="201422">
      <c r="A201422" s="1" t="s">
        <v>20322</v>
      </c>
    </row>
    <row r="201423">
      <c r="A201423" s="1" t="s">
        <v>20281</v>
      </c>
    </row>
    <row r="201424">
      <c r="A201424" s="1" t="s">
        <v>28087</v>
      </c>
    </row>
    <row r="201425">
      <c r="A201425" s="1" t="s">
        <v>28088</v>
      </c>
    </row>
    <row r="201426">
      <c r="A201426" s="1" t="s">
        <v>20322</v>
      </c>
    </row>
    <row r="201427">
      <c r="A201427" s="1" t="s">
        <v>28089</v>
      </c>
    </row>
    <row r="201428">
      <c r="A201428" s="1" t="s">
        <v>28090</v>
      </c>
    </row>
    <row r="201429">
      <c r="A201429" s="1" t="s">
        <v>28091</v>
      </c>
    </row>
    <row r="201430">
      <c r="A201430" s="1" t="s">
        <v>20322</v>
      </c>
    </row>
    <row r="201431">
      <c r="A201431" s="1" t="s">
        <v>28092</v>
      </c>
    </row>
    <row r="201432">
      <c r="A201432" s="1" t="s">
        <v>28093</v>
      </c>
    </row>
    <row r="201433">
      <c r="A201433" s="1" t="s">
        <v>28085</v>
      </c>
    </row>
    <row r="201434">
      <c r="A201434" s="1" t="s">
        <v>20322</v>
      </c>
    </row>
    <row r="201435">
      <c r="A201435" s="1" t="s">
        <v>28094</v>
      </c>
    </row>
    <row r="201436">
      <c r="A201436" s="1" t="s">
        <v>28095</v>
      </c>
    </row>
    <row r="201437">
      <c r="A201437" s="1" t="s">
        <v>28085</v>
      </c>
    </row>
    <row r="201438">
      <c r="A201438" s="1" t="s">
        <v>20322</v>
      </c>
    </row>
    <row r="201439">
      <c r="A201439" s="1" t="s">
        <v>28096</v>
      </c>
    </row>
    <row r="201440">
      <c r="A201440" s="1" t="s">
        <v>28084</v>
      </c>
    </row>
    <row r="201441">
      <c r="A201441" s="1" t="s">
        <v>28085</v>
      </c>
    </row>
    <row r="201442">
      <c r="A201442" s="1" t="s">
        <v>28097</v>
      </c>
    </row>
    <row r="201443">
      <c r="A201443" s="1" t="s">
        <v>20296</v>
      </c>
    </row>
    <row r="201444">
      <c r="A201444" s="1" t="s">
        <v>28098</v>
      </c>
    </row>
    <row r="201445">
      <c r="A201445" s="1" t="s">
        <v>28099</v>
      </c>
    </row>
    <row r="201446">
      <c r="A201446" s="1" t="s">
        <v>28100</v>
      </c>
    </row>
    <row r="201447">
      <c r="A201447" s="6" t="s">
        <v>28101</v>
      </c>
    </row>
    <row r="201448">
      <c r="A201448" s="1" t="s">
        <v>28102</v>
      </c>
    </row>
    <row r="201449">
      <c r="A201449" s="1" t="s">
        <v>28103</v>
      </c>
    </row>
    <row r="201450">
      <c r="A201450" s="1" t="s">
        <v>28104</v>
      </c>
    </row>
    <row r="201451">
      <c r="A201451" s="1" t="s">
        <v>28102</v>
      </c>
    </row>
    <row r="201452">
      <c r="A201452" s="1" t="s">
        <v>20305</v>
      </c>
    </row>
    <row r="201453">
      <c r="A201453" s="6" t="s">
        <v>28105</v>
      </c>
    </row>
    <row r="201454">
      <c r="A201454" s="1" t="s">
        <v>28085</v>
      </c>
    </row>
    <row r="201455">
      <c r="A201455" s="1" t="s">
        <v>20322</v>
      </c>
    </row>
    <row r="201456">
      <c r="A201456" s="1" t="s">
        <v>28106</v>
      </c>
    </row>
    <row r="201457">
      <c r="A201457" s="1" t="s">
        <v>28107</v>
      </c>
    </row>
    <row r="201458">
      <c r="A201458" s="1" t="s">
        <v>28108</v>
      </c>
    </row>
    <row r="201459">
      <c r="A201459" s="1" t="s">
        <v>20322</v>
      </c>
    </row>
    <row r="201460">
      <c r="A201460" s="1" t="s">
        <v>28109</v>
      </c>
    </row>
    <row r="201461">
      <c r="A201461" s="1" t="s">
        <v>28110</v>
      </c>
    </row>
    <row r="201462">
      <c r="A201462" s="1" t="s">
        <v>20312</v>
      </c>
    </row>
    <row r="201463">
      <c r="A201463" s="1" t="s">
        <v>20313</v>
      </c>
    </row>
    <row r="201464">
      <c r="A201464" s="1" t="s">
        <v>20314</v>
      </c>
    </row>
    <row r="201465">
      <c r="A201465" s="1" t="s">
        <v>20315</v>
      </c>
    </row>
    <row r="201466">
      <c r="A201466" s="1" t="s">
        <v>20316</v>
      </c>
    </row>
    <row r="201467">
      <c r="A201467" s="1" t="s">
        <v>20317</v>
      </c>
    </row>
    <row r="201468">
      <c r="A201468" s="1" t="s">
        <v>20318</v>
      </c>
    </row>
    <row r="201469">
      <c r="A201469" s="1" t="s">
        <v>20321</v>
      </c>
    </row>
    <row r="201470">
      <c r="A201470" s="1" t="s">
        <v>20322</v>
      </c>
    </row>
    <row r="201471">
      <c r="A201471" s="1" t="s">
        <v>20324</v>
      </c>
    </row>
    <row r="201472">
      <c r="A201472" s="1" t="s">
        <v>20325</v>
      </c>
    </row>
    <row r="201473">
      <c r="A201473" s="1" t="s">
        <v>20326</v>
      </c>
    </row>
    <row r="201474">
      <c r="A201474" s="1" t="s">
        <v>28111</v>
      </c>
    </row>
    <row r="201475">
      <c r="A201475" s="1" t="s">
        <v>28112</v>
      </c>
    </row>
    <row r="201476">
      <c r="A201476" s="1" t="s">
        <v>20329</v>
      </c>
    </row>
    <row r="201477">
      <c r="A201477" s="1" t="s">
        <v>28113</v>
      </c>
    </row>
    <row r="201478">
      <c r="A201478" s="1" t="s">
        <v>28114</v>
      </c>
    </row>
    <row r="201479">
      <c r="A201479" s="1" t="s">
        <v>28115</v>
      </c>
    </row>
    <row r="201480">
      <c r="A201480" s="1" t="s">
        <v>28118</v>
      </c>
    </row>
    <row r="201481">
      <c r="A201481" s="1" t="s">
        <v>62178</v>
      </c>
    </row>
    <row r="201482">
      <c r="A201482" s="1" t="s">
        <v>28120</v>
      </c>
    </row>
    <row r="201483">
      <c r="A201483" s="1" t="s">
        <v>28121</v>
      </c>
    </row>
    <row r="201484">
      <c r="A201484" s="1" t="s">
        <v>28122</v>
      </c>
    </row>
    <row r="201485">
      <c r="A201485" s="1" t="s">
        <v>28123</v>
      </c>
    </row>
    <row r="201486">
      <c r="A201486" s="1" t="s">
        <v>20251</v>
      </c>
    </row>
    <row r="201487">
      <c r="A201487" s="1" t="s">
        <v>28124</v>
      </c>
    </row>
    <row r="201488">
      <c r="A201488" s="1" t="s">
        <v>26679</v>
      </c>
    </row>
    <row r="201489">
      <c r="A201489" s="1" t="s">
        <v>26680</v>
      </c>
    </row>
    <row r="201490">
      <c r="A201490" s="1" t="s">
        <v>28125</v>
      </c>
    </row>
    <row r="201491">
      <c r="A201491" s="1" t="s">
        <v>26682</v>
      </c>
    </row>
    <row r="201492">
      <c r="A201492" s="1" t="s">
        <v>26683</v>
      </c>
    </row>
    <row r="201493">
      <c r="A201493" s="1" t="s">
        <v>28126</v>
      </c>
    </row>
    <row r="201494">
      <c r="A201494" s="1" t="s">
        <v>28127</v>
      </c>
    </row>
    <row r="201495">
      <c r="A201495" s="1" t="s">
        <v>26686</v>
      </c>
    </row>
    <row r="201496">
      <c r="A201496" s="1" t="s">
        <v>28128</v>
      </c>
    </row>
    <row r="201497">
      <c r="A201497" s="1" t="s">
        <v>28129</v>
      </c>
    </row>
    <row r="201498">
      <c r="A201498" s="1" t="s">
        <v>28130</v>
      </c>
    </row>
    <row r="201499">
      <c r="A201499" s="1" t="s">
        <v>28131</v>
      </c>
    </row>
    <row r="201500">
      <c r="A201500" s="1" t="s">
        <v>28132</v>
      </c>
    </row>
    <row r="201501">
      <c r="A201501" s="1" t="s">
        <v>28133</v>
      </c>
    </row>
    <row r="201502">
      <c r="A201502" s="1" t="s">
        <v>28134</v>
      </c>
    </row>
    <row r="201503">
      <c r="A201503" s="1" t="s">
        <v>28135</v>
      </c>
    </row>
    <row r="201504">
      <c r="A201504" s="1" t="s">
        <v>28136</v>
      </c>
    </row>
    <row r="201505">
      <c r="A201505" s="1" t="s">
        <v>28137</v>
      </c>
    </row>
    <row r="201506">
      <c r="A201506" s="1" t="s">
        <v>28138</v>
      </c>
    </row>
    <row r="201507">
      <c r="A201507" s="1" t="s">
        <v>28139</v>
      </c>
    </row>
    <row r="201508">
      <c r="A201508" s="1" t="s">
        <v>28140</v>
      </c>
    </row>
    <row r="201509">
      <c r="A201509" s="1" t="s">
        <v>28141</v>
      </c>
    </row>
    <row r="201510">
      <c r="A201510" s="1" t="s">
        <v>28142</v>
      </c>
    </row>
    <row r="201511">
      <c r="A201511" s="1" t="s">
        <v>28143</v>
      </c>
    </row>
    <row r="201512">
      <c r="A201512" s="1" t="s">
        <v>28144</v>
      </c>
    </row>
    <row r="201513">
      <c r="A201513" s="1" t="s">
        <v>28145</v>
      </c>
    </row>
    <row r="201514">
      <c r="A201514" s="1" t="s">
        <v>28123</v>
      </c>
    </row>
    <row r="201515">
      <c r="A201515" s="1" t="s">
        <v>20251</v>
      </c>
    </row>
    <row r="201516">
      <c r="A201516" s="1" t="s">
        <v>28124</v>
      </c>
    </row>
    <row r="201517">
      <c r="A201517" s="1" t="s">
        <v>26679</v>
      </c>
    </row>
    <row r="201518">
      <c r="A201518" s="1" t="s">
        <v>26680</v>
      </c>
    </row>
    <row r="201519">
      <c r="A201519" s="1" t="s">
        <v>28125</v>
      </c>
    </row>
    <row r="201520">
      <c r="A201520" s="1" t="s">
        <v>26682</v>
      </c>
    </row>
    <row r="201521">
      <c r="A201521" s="1" t="s">
        <v>26683</v>
      </c>
    </row>
    <row r="201522">
      <c r="A201522" s="1" t="s">
        <v>28126</v>
      </c>
    </row>
    <row r="201523">
      <c r="A201523" s="1" t="s">
        <v>28127</v>
      </c>
    </row>
    <row r="201524">
      <c r="A201524" s="1" t="s">
        <v>26686</v>
      </c>
    </row>
    <row r="201525">
      <c r="A201525" s="1" t="s">
        <v>28128</v>
      </c>
    </row>
    <row r="201526">
      <c r="A201526" s="1" t="s">
        <v>28129</v>
      </c>
    </row>
    <row r="201527">
      <c r="A201527" s="1" t="s">
        <v>28130</v>
      </c>
    </row>
    <row r="201528">
      <c r="A201528" s="1" t="s">
        <v>28131</v>
      </c>
    </row>
    <row r="201529">
      <c r="A201529" s="1" t="s">
        <v>28132</v>
      </c>
    </row>
    <row r="201530">
      <c r="A201530" s="1" t="s">
        <v>28133</v>
      </c>
    </row>
    <row r="201531">
      <c r="A201531" s="1" t="s">
        <v>28134</v>
      </c>
    </row>
    <row r="201532">
      <c r="A201532" s="1" t="s">
        <v>28135</v>
      </c>
    </row>
    <row r="201533">
      <c r="A201533" s="1" t="s">
        <v>28136</v>
      </c>
    </row>
    <row r="201534">
      <c r="A201534" s="1" t="s">
        <v>28137</v>
      </c>
    </row>
    <row r="201535">
      <c r="A201535" s="1" t="s">
        <v>28138</v>
      </c>
    </row>
    <row r="201536">
      <c r="A201536" s="1" t="s">
        <v>28139</v>
      </c>
    </row>
    <row r="201537">
      <c r="A201537" s="1" t="s">
        <v>28140</v>
      </c>
    </row>
    <row r="201538">
      <c r="A201538" s="1" t="s">
        <v>28141</v>
      </c>
    </row>
    <row r="201539">
      <c r="A201539" s="1" t="s">
        <v>28142</v>
      </c>
    </row>
    <row r="201540">
      <c r="A201540" s="1" t="s">
        <v>28143</v>
      </c>
    </row>
    <row r="201541">
      <c r="A201541" s="1" t="s">
        <v>28144</v>
      </c>
    </row>
    <row r="201542">
      <c r="A201542" s="1" t="s">
        <v>28146</v>
      </c>
    </row>
    <row r="201543">
      <c r="A201543" s="1" t="s">
        <v>62179</v>
      </c>
    </row>
    <row r="201544">
      <c r="A201544" s="1" t="s">
        <v>32235</v>
      </c>
    </row>
    <row r="201546">
      <c r="A201546" s="1" t="s">
        <v>62180</v>
      </c>
    </row>
    <row r="201547">
      <c r="A201547" s="1" t="s">
        <v>62181</v>
      </c>
    </row>
    <row r="201548">
      <c r="A201548" s="1" t="s">
        <v>62182</v>
      </c>
    </row>
    <row r="201550">
      <c r="A201550" s="1" t="s">
        <v>62183</v>
      </c>
    </row>
    <row r="201552">
      <c r="A201552" s="1" t="s">
        <v>62184</v>
      </c>
    </row>
    <row r="201554">
      <c r="A201554" s="1" t="s">
        <v>62185</v>
      </c>
    </row>
    <row r="201555">
      <c r="A201555" s="1" t="s">
        <v>20248</v>
      </c>
    </row>
    <row r="201557">
      <c r="A201557" s="1" t="s">
        <v>20250</v>
      </c>
    </row>
    <row r="201558">
      <c r="A201558" s="1" t="s">
        <v>20251</v>
      </c>
    </row>
    <row r="201560">
      <c r="A201560" s="1" t="s">
        <v>62186</v>
      </c>
    </row>
    <row r="201561">
      <c r="A201561" s="1" t="s">
        <v>62187</v>
      </c>
    </row>
    <row r="201562">
      <c r="A201562" s="1" t="s">
        <v>62188</v>
      </c>
    </row>
    <row r="201563">
      <c r="A201563" s="1" t="s">
        <v>62189</v>
      </c>
    </row>
    <row r="201564">
      <c r="A201564" s="1" t="s">
        <v>26682</v>
      </c>
    </row>
    <row r="201566">
      <c r="A201566" s="1" t="s">
        <v>26683</v>
      </c>
    </row>
    <row r="201567">
      <c r="A201567" s="1" t="s">
        <v>62190</v>
      </c>
    </row>
    <row r="201569">
      <c r="A201569" s="1" t="s">
        <v>62191</v>
      </c>
    </row>
    <row r="201570">
      <c r="A201570" s="1" t="s">
        <v>62192</v>
      </c>
    </row>
    <row r="201571">
      <c r="A201571" s="1" t="s">
        <v>62193</v>
      </c>
    </row>
    <row r="201572">
      <c r="A201572" s="1" t="s">
        <v>62194</v>
      </c>
    </row>
    <row r="201573">
      <c r="A201573" s="1" t="s">
        <v>62195</v>
      </c>
    </row>
    <row r="201574">
      <c r="A201574" s="1" t="s">
        <v>62196</v>
      </c>
    </row>
    <row r="201575">
      <c r="A201575" s="1" t="s">
        <v>62197</v>
      </c>
    </row>
    <row r="201576">
      <c r="A201576" s="1" t="s">
        <v>62198</v>
      </c>
    </row>
    <row r="201577">
      <c r="A201577" s="1" t="s">
        <v>62199</v>
      </c>
    </row>
    <row r="201578">
      <c r="A201578" s="1" t="s">
        <v>62200</v>
      </c>
    </row>
    <row r="201579">
      <c r="A201579" s="1" t="s">
        <v>62201</v>
      </c>
    </row>
    <row r="201580">
      <c r="A201580" s="1" t="s">
        <v>62202</v>
      </c>
    </row>
    <row r="201581">
      <c r="A201581" s="1" t="s">
        <v>62203</v>
      </c>
    </row>
    <row r="201583">
      <c r="A201583" s="1" t="s">
        <v>62204</v>
      </c>
    </row>
    <row r="201584">
      <c r="A201584" s="1" t="s">
        <v>62205</v>
      </c>
    </row>
    <row r="201586">
      <c r="A201586" s="1" t="s">
        <v>28141</v>
      </c>
    </row>
    <row r="201587">
      <c r="A201587" s="1" t="s">
        <v>28142</v>
      </c>
    </row>
    <row r="201588">
      <c r="A201588" s="1" t="s">
        <v>28143</v>
      </c>
    </row>
    <row r="201589">
      <c r="A201589" s="1" t="s">
        <v>28144</v>
      </c>
    </row>
    <row r="201590">
      <c r="A201590" s="1" t="s">
        <v>28986</v>
      </c>
    </row>
    <row r="201591">
      <c r="A201591" s="1" t="s">
        <v>28987</v>
      </c>
    </row>
    <row r="201592">
      <c r="A201592" s="1" t="s">
        <v>62206</v>
      </c>
    </row>
    <row r="201594">
      <c r="A201594" s="1" t="s">
        <v>62207</v>
      </c>
    </row>
    <row r="201596">
      <c r="A201596" s="1" t="s">
        <v>62208</v>
      </c>
    </row>
    <row r="201597">
      <c r="A201597" s="1" t="s">
        <v>18104</v>
      </c>
    </row>
    <row r="201598">
      <c r="A201598" s="1" t="s">
        <v>20326</v>
      </c>
    </row>
    <row r="201599">
      <c r="A201599" s="1" t="s">
        <v>20327</v>
      </c>
    </row>
    <row r="201600">
      <c r="A201600" s="1" t="s">
        <v>62209</v>
      </c>
    </row>
    <row r="201602">
      <c r="A201602" s="1" t="s">
        <v>879</v>
      </c>
    </row>
    <row r="201604">
      <c r="A201604" s="1" t="s">
        <v>10614</v>
      </c>
    </row>
    <row r="201606">
      <c r="A201606" s="1" t="s">
        <v>7718</v>
      </c>
    </row>
    <row r="201607">
      <c r="A201607" s="1" t="s">
        <v>62210</v>
      </c>
    </row>
    <row r="201608">
      <c r="A201608" s="1" t="s">
        <v>62180</v>
      </c>
    </row>
    <row r="201609">
      <c r="A201609" s="1" t="s">
        <v>62181</v>
      </c>
    </row>
    <row r="201610">
      <c r="A201610" s="1" t="s">
        <v>62182</v>
      </c>
    </row>
    <row r="201611">
      <c r="A201611" s="1" t="s">
        <v>62183</v>
      </c>
    </row>
    <row r="201612">
      <c r="A201612" s="1" t="s">
        <v>62184</v>
      </c>
    </row>
    <row r="201613">
      <c r="A201613" s="1" t="s">
        <v>62185</v>
      </c>
    </row>
    <row r="201614">
      <c r="A201614" s="1" t="s">
        <v>20248</v>
      </c>
    </row>
    <row r="201615">
      <c r="A201615" s="1" t="s">
        <v>20250</v>
      </c>
    </row>
    <row r="201616">
      <c r="A201616" s="1" t="s">
        <v>20251</v>
      </c>
    </row>
    <row r="201617">
      <c r="A201617" s="1" t="s">
        <v>62186</v>
      </c>
    </row>
    <row r="201618">
      <c r="A201618" s="1" t="s">
        <v>62187</v>
      </c>
    </row>
    <row r="201619">
      <c r="A201619" s="1" t="s">
        <v>62188</v>
      </c>
    </row>
    <row r="201620">
      <c r="A201620" s="1" t="s">
        <v>62189</v>
      </c>
    </row>
    <row r="201621">
      <c r="A201621" s="1" t="s">
        <v>26682</v>
      </c>
    </row>
    <row r="201622">
      <c r="A201622" s="1" t="s">
        <v>26683</v>
      </c>
    </row>
    <row r="201623">
      <c r="A201623" s="1" t="s">
        <v>62190</v>
      </c>
    </row>
    <row r="201624">
      <c r="A201624" s="1" t="s">
        <v>62191</v>
      </c>
    </row>
    <row r="201625">
      <c r="A201625" s="1" t="s">
        <v>62192</v>
      </c>
    </row>
    <row r="201626">
      <c r="A201626" s="1" t="s">
        <v>62193</v>
      </c>
    </row>
    <row r="201627">
      <c r="A201627" s="1" t="s">
        <v>62194</v>
      </c>
    </row>
    <row r="201628">
      <c r="A201628" s="1" t="s">
        <v>62195</v>
      </c>
    </row>
    <row r="201629">
      <c r="A201629" s="1" t="s">
        <v>62196</v>
      </c>
    </row>
    <row r="201630">
      <c r="A201630" s="1" t="s">
        <v>62197</v>
      </c>
    </row>
    <row r="201631">
      <c r="A201631" s="1" t="s">
        <v>62198</v>
      </c>
    </row>
    <row r="201632">
      <c r="A201632" s="1" t="s">
        <v>62199</v>
      </c>
    </row>
    <row r="201633">
      <c r="A201633" s="1" t="s">
        <v>62200</v>
      </c>
    </row>
    <row r="201634">
      <c r="A201634" s="1" t="s">
        <v>62201</v>
      </c>
    </row>
    <row r="201635">
      <c r="A201635" s="1" t="s">
        <v>62202</v>
      </c>
    </row>
    <row r="201636">
      <c r="A201636" s="1" t="s">
        <v>62203</v>
      </c>
    </row>
    <row r="201637">
      <c r="A201637" s="1" t="s">
        <v>62204</v>
      </c>
    </row>
    <row r="201638">
      <c r="A201638" s="1" t="s">
        <v>62205</v>
      </c>
    </row>
    <row r="201639">
      <c r="A201639" s="1" t="s">
        <v>28141</v>
      </c>
    </row>
    <row r="201640">
      <c r="A201640" s="1" t="s">
        <v>28142</v>
      </c>
    </row>
    <row r="201641">
      <c r="A201641" s="1" t="s">
        <v>28143</v>
      </c>
    </row>
    <row r="201642">
      <c r="A201642" s="1" t="s">
        <v>28144</v>
      </c>
    </row>
    <row r="201643">
      <c r="A201643" s="1" t="s">
        <v>28986</v>
      </c>
    </row>
    <row r="201644">
      <c r="A201644" s="1" t="s">
        <v>28987</v>
      </c>
    </row>
    <row r="201645">
      <c r="A201645" s="1" t="s">
        <v>62206</v>
      </c>
    </row>
    <row r="201646">
      <c r="A201646" s="1" t="s">
        <v>62207</v>
      </c>
    </row>
    <row r="201647">
      <c r="A201647" s="1" t="s">
        <v>62208</v>
      </c>
    </row>
    <row r="201648">
      <c r="A201648" s="1" t="s">
        <v>20326</v>
      </c>
    </row>
    <row r="201649">
      <c r="A201649" s="1" t="s">
        <v>20327</v>
      </c>
    </row>
    <row r="201650">
      <c r="A201650" s="1" t="s">
        <v>62209</v>
      </c>
    </row>
    <row r="201651">
      <c r="A201651" s="1" t="s">
        <v>62211</v>
      </c>
    </row>
    <row r="201652">
      <c r="A201652" s="1" t="s">
        <v>62212</v>
      </c>
    </row>
    <row r="201653">
      <c r="A201653" s="1" t="s">
        <v>28148</v>
      </c>
    </row>
    <row r="201654">
      <c r="A201654" s="1" t="s">
        <v>28149</v>
      </c>
    </row>
    <row r="201656">
      <c r="A201656" s="1" t="s">
        <v>28150</v>
      </c>
    </row>
    <row r="201658">
      <c r="A201658" s="1" t="s">
        <v>28151</v>
      </c>
    </row>
    <row r="201659">
      <c r="A201659" s="1" t="s">
        <v>28152</v>
      </c>
    </row>
    <row r="201661">
      <c r="A201661" s="1" t="s">
        <v>28153</v>
      </c>
    </row>
    <row r="201663">
      <c r="A201663" s="1" t="s">
        <v>28154</v>
      </c>
    </row>
    <row r="201665">
      <c r="A201665" s="1" t="s">
        <v>28155</v>
      </c>
    </row>
    <row r="201666">
      <c r="A201666" s="1" t="s">
        <v>28156</v>
      </c>
    </row>
    <row r="201667">
      <c r="A201667" s="1" t="s">
        <v>28157</v>
      </c>
    </row>
    <row r="201669">
      <c r="A201669" s="1" t="s">
        <v>28158</v>
      </c>
    </row>
    <row r="201670">
      <c r="A201670" s="1" t="s">
        <v>28159</v>
      </c>
    </row>
    <row r="201671">
      <c r="A201671" s="1" t="s">
        <v>28160</v>
      </c>
    </row>
    <row r="201673">
      <c r="A201673" s="1" t="s">
        <v>28161</v>
      </c>
    </row>
    <row r="201674">
      <c r="A201674" s="1" t="s">
        <v>28162</v>
      </c>
    </row>
    <row r="201675">
      <c r="A201675" s="1" t="s">
        <v>28163</v>
      </c>
    </row>
    <row r="201677">
      <c r="A201677" s="1" t="s">
        <v>28164</v>
      </c>
    </row>
    <row r="201679">
      <c r="A201679" s="1" t="s">
        <v>28165</v>
      </c>
    </row>
    <row r="201680">
      <c r="A201680" s="1" t="s">
        <v>28166</v>
      </c>
    </row>
    <row r="201681">
      <c r="A201681" s="1" t="s">
        <v>28149</v>
      </c>
    </row>
    <row r="201682">
      <c r="A201682" s="1" t="s">
        <v>28150</v>
      </c>
    </row>
    <row r="201683">
      <c r="A201683" s="1" t="s">
        <v>28151</v>
      </c>
    </row>
    <row r="201684">
      <c r="A201684" s="1" t="s">
        <v>28152</v>
      </c>
    </row>
    <row r="201685">
      <c r="A201685" s="1" t="s">
        <v>28153</v>
      </c>
    </row>
    <row r="201686">
      <c r="A201686" s="1" t="s">
        <v>28154</v>
      </c>
    </row>
    <row r="201687">
      <c r="A201687" s="1" t="s">
        <v>28155</v>
      </c>
    </row>
    <row r="201688">
      <c r="A201688" s="1" t="s">
        <v>28156</v>
      </c>
    </row>
    <row r="201689">
      <c r="A201689" s="1" t="s">
        <v>28157</v>
      </c>
    </row>
    <row r="201690">
      <c r="A201690" s="1" t="s">
        <v>28158</v>
      </c>
    </row>
    <row r="201691">
      <c r="A201691" s="1" t="s">
        <v>28159</v>
      </c>
    </row>
    <row r="201692">
      <c r="A201692" s="1" t="s">
        <v>28160</v>
      </c>
    </row>
    <row r="201693">
      <c r="A201693" s="1" t="s">
        <v>28161</v>
      </c>
    </row>
    <row r="201694">
      <c r="A201694" s="1" t="s">
        <v>28162</v>
      </c>
    </row>
    <row r="201695">
      <c r="A201695" s="1" t="s">
        <v>28163</v>
      </c>
    </row>
    <row r="201696">
      <c r="A201696" s="1" t="s">
        <v>28164</v>
      </c>
    </row>
    <row r="201697">
      <c r="A201697" s="1" t="s">
        <v>28167</v>
      </c>
    </row>
    <row r="201698">
      <c r="A201698" s="1" t="s">
        <v>62213</v>
      </c>
    </row>
    <row r="201700">
      <c r="A201700" s="1" t="s">
        <v>62214</v>
      </c>
    </row>
    <row r="201702">
      <c r="A201702" s="1" t="s">
        <v>62215</v>
      </c>
    </row>
    <row r="201703">
      <c r="A201703" s="1" t="s">
        <v>62216</v>
      </c>
    </row>
    <row r="201705">
      <c r="A201705" s="1" t="s">
        <v>24456</v>
      </c>
    </row>
    <row r="201706">
      <c r="A201706" s="1" t="s">
        <v>25956</v>
      </c>
    </row>
    <row r="201707">
      <c r="A201707" s="1" t="s">
        <v>62217</v>
      </c>
    </row>
    <row r="201708">
      <c r="A201708" s="1" t="s">
        <v>18802</v>
      </c>
    </row>
    <row r="201709">
      <c r="A201709" s="1" t="s">
        <v>26007</v>
      </c>
    </row>
    <row r="201711">
      <c r="A201711" s="1" t="s">
        <v>62218</v>
      </c>
    </row>
    <row r="201713">
      <c r="A201713" s="1" t="s">
        <v>62219</v>
      </c>
    </row>
    <row r="201714">
      <c r="A201714" s="1" t="s">
        <v>62215</v>
      </c>
    </row>
    <row r="201715">
      <c r="A201715" s="1" t="s">
        <v>62216</v>
      </c>
    </row>
    <row r="201716">
      <c r="A201716" s="1" t="s">
        <v>24456</v>
      </c>
    </row>
    <row r="201717">
      <c r="A201717" s="1" t="s">
        <v>25956</v>
      </c>
    </row>
    <row r="201718">
      <c r="A201718" s="1" t="s">
        <v>62217</v>
      </c>
    </row>
    <row r="201719">
      <c r="A201719" s="1" t="s">
        <v>18802</v>
      </c>
    </row>
    <row r="201720">
      <c r="A201720" s="1" t="s">
        <v>26007</v>
      </c>
    </row>
    <row r="201721">
      <c r="A201721" s="1" t="s">
        <v>62220</v>
      </c>
    </row>
    <row r="201722">
      <c r="A201722" s="1" t="s">
        <v>62221</v>
      </c>
    </row>
    <row r="201724">
      <c r="A201724" s="1" t="s">
        <v>27686</v>
      </c>
    </row>
    <row r="201726">
      <c r="A201726" s="1" t="s">
        <v>27688</v>
      </c>
    </row>
    <row r="201728">
      <c r="A201728" s="1" t="s">
        <v>28169</v>
      </c>
    </row>
    <row r="201729">
      <c r="A201729" s="1" t="s">
        <v>28170</v>
      </c>
    </row>
    <row r="201731">
      <c r="A201731" s="1" t="s">
        <v>28171</v>
      </c>
    </row>
    <row r="201732">
      <c r="A201732" s="1" t="s">
        <v>28172</v>
      </c>
    </row>
    <row r="201734">
      <c r="A201734" s="1" t="s">
        <v>28173</v>
      </c>
    </row>
    <row r="201735">
      <c r="A201735" s="1" t="s">
        <v>28174</v>
      </c>
    </row>
    <row r="201737">
      <c r="A201737" s="1" t="s">
        <v>28175</v>
      </c>
    </row>
    <row r="201739">
      <c r="A201739" s="1" t="s">
        <v>28176</v>
      </c>
    </row>
    <row r="201741">
      <c r="A201741" s="1" t="s">
        <v>28177</v>
      </c>
    </row>
    <row r="201743">
      <c r="A201743" s="1" t="s">
        <v>28178</v>
      </c>
    </row>
    <row r="201745">
      <c r="A201745" s="1" t="s">
        <v>28179</v>
      </c>
    </row>
    <row r="201746">
      <c r="A201746" s="1" t="s">
        <v>28180</v>
      </c>
    </row>
    <row r="201748">
      <c r="A201748" s="1" t="s">
        <v>28181</v>
      </c>
    </row>
    <row r="201750">
      <c r="A201750" s="1" t="s">
        <v>28182</v>
      </c>
    </row>
    <row r="201751">
      <c r="A201751" s="1" t="s">
        <v>28183</v>
      </c>
    </row>
    <row r="201753">
      <c r="A201753" s="1" t="s">
        <v>966</v>
      </c>
    </row>
    <row r="201755">
      <c r="A201755" s="1" t="s">
        <v>28184</v>
      </c>
    </row>
    <row r="201757">
      <c r="A201757" s="1" t="s">
        <v>7815</v>
      </c>
    </row>
    <row r="201758">
      <c r="A201758" s="1">
        <v>-2.0</v>
      </c>
    </row>
    <row r="201759">
      <c r="A201759" s="1">
        <v>-9.0</v>
      </c>
    </row>
    <row r="201761">
      <c r="A201761" s="1" t="s">
        <v>28185</v>
      </c>
    </row>
    <row r="201763">
      <c r="A201763" s="1" t="s">
        <v>1858</v>
      </c>
    </row>
    <row r="201764">
      <c r="A201764" s="1" t="s">
        <v>1858</v>
      </c>
    </row>
    <row r="201766">
      <c r="A201766" s="1" t="s">
        <v>20831</v>
      </c>
    </row>
    <row r="201768">
      <c r="A201768" s="1" t="s">
        <v>451</v>
      </c>
    </row>
    <row r="201770">
      <c r="A201770" s="1" t="s">
        <v>165</v>
      </c>
    </row>
    <row r="201771">
      <c r="A201771" s="1" t="s">
        <v>27732</v>
      </c>
    </row>
    <row r="201772">
      <c r="A201772" s="1" t="s">
        <v>27688</v>
      </c>
    </row>
    <row r="201773">
      <c r="A201773" s="1" t="s">
        <v>28169</v>
      </c>
    </row>
    <row r="201774">
      <c r="A201774" s="1" t="s">
        <v>28170</v>
      </c>
    </row>
    <row r="201775">
      <c r="A201775" s="1" t="s">
        <v>28171</v>
      </c>
    </row>
    <row r="201776">
      <c r="A201776" s="1" t="s">
        <v>28172</v>
      </c>
    </row>
    <row r="201777">
      <c r="A201777" s="1" t="s">
        <v>28173</v>
      </c>
    </row>
    <row r="201778">
      <c r="A201778" s="1" t="s">
        <v>28174</v>
      </c>
    </row>
    <row r="201779">
      <c r="A201779" s="1" t="s">
        <v>28175</v>
      </c>
    </row>
    <row r="201780">
      <c r="A201780" s="1" t="s">
        <v>28176</v>
      </c>
    </row>
    <row r="201781">
      <c r="A201781" s="1" t="s">
        <v>28177</v>
      </c>
    </row>
    <row r="201782">
      <c r="A201782" s="1" t="s">
        <v>28178</v>
      </c>
    </row>
    <row r="201783">
      <c r="A201783" s="1" t="s">
        <v>28179</v>
      </c>
    </row>
    <row r="201784">
      <c r="A201784" s="1" t="s">
        <v>28180</v>
      </c>
    </row>
    <row r="201785">
      <c r="A201785" s="1" t="s">
        <v>28181</v>
      </c>
    </row>
    <row r="201786">
      <c r="A201786" s="1" t="s">
        <v>28182</v>
      </c>
    </row>
    <row r="201787">
      <c r="A201787" s="1" t="s">
        <v>28183</v>
      </c>
    </row>
    <row r="201788">
      <c r="A201788" s="1" t="s">
        <v>28184</v>
      </c>
    </row>
    <row r="201789">
      <c r="A201789" s="1">
        <v>-2.0</v>
      </c>
    </row>
    <row r="201790">
      <c r="A201790" s="1">
        <v>-9.0</v>
      </c>
    </row>
    <row r="201791">
      <c r="A201791" s="1" t="s">
        <v>28186</v>
      </c>
    </row>
    <row r="201792">
      <c r="A201792" s="1" t="s">
        <v>62222</v>
      </c>
    </row>
    <row r="201794">
      <c r="A201794" s="1" t="s">
        <v>27686</v>
      </c>
    </row>
    <row r="201796">
      <c r="A201796" s="1" t="s">
        <v>27712</v>
      </c>
    </row>
    <row r="201797">
      <c r="A201797" s="1" t="s">
        <v>27713</v>
      </c>
    </row>
    <row r="201799">
      <c r="A201799" s="1" t="s">
        <v>27688</v>
      </c>
    </row>
    <row r="201801">
      <c r="A201801" s="1" t="s">
        <v>28188</v>
      </c>
    </row>
    <row r="201803">
      <c r="A201803" s="1" t="s">
        <v>28189</v>
      </c>
    </row>
    <row r="201804">
      <c r="A201804" s="1" t="s">
        <v>28190</v>
      </c>
    </row>
    <row r="201806">
      <c r="A201806" s="1" t="s">
        <v>28191</v>
      </c>
    </row>
    <row r="201807">
      <c r="A201807" s="1" t="s">
        <v>28192</v>
      </c>
    </row>
    <row r="201809">
      <c r="A201809" s="1" t="s">
        <v>28193</v>
      </c>
    </row>
    <row r="201811">
      <c r="A201811" s="1" t="s">
        <v>28194</v>
      </c>
    </row>
    <row r="201812">
      <c r="A201812" s="1" t="s">
        <v>28195</v>
      </c>
    </row>
    <row r="201814">
      <c r="A201814" s="1" t="s">
        <v>28196</v>
      </c>
    </row>
    <row r="201816">
      <c r="A201816" s="1" t="s">
        <v>28197</v>
      </c>
    </row>
    <row r="201817">
      <c r="A201817" s="1" t="s">
        <v>28198</v>
      </c>
    </row>
    <row r="201819">
      <c r="A201819" s="1" t="s">
        <v>28199</v>
      </c>
    </row>
    <row r="201820">
      <c r="A201820" s="1" t="s">
        <v>28200</v>
      </c>
    </row>
    <row r="201822">
      <c r="A201822" s="1" t="s">
        <v>28201</v>
      </c>
    </row>
    <row r="201824">
      <c r="A201824" s="1" t="s">
        <v>28202</v>
      </c>
    </row>
    <row r="201826">
      <c r="A201826" s="1" t="s">
        <v>28203</v>
      </c>
    </row>
    <row r="201828">
      <c r="A201828" s="1" t="s">
        <v>27732</v>
      </c>
    </row>
    <row r="201829">
      <c r="A201829" s="1" t="s">
        <v>27712</v>
      </c>
    </row>
    <row r="201830">
      <c r="A201830" s="1" t="s">
        <v>27713</v>
      </c>
    </row>
    <row r="201831">
      <c r="A201831" s="1" t="s">
        <v>27688</v>
      </c>
    </row>
    <row r="201832">
      <c r="A201832" s="1" t="s">
        <v>28188</v>
      </c>
    </row>
    <row r="201833">
      <c r="A201833" s="1" t="s">
        <v>28189</v>
      </c>
    </row>
    <row r="201834">
      <c r="A201834" s="1" t="s">
        <v>28190</v>
      </c>
    </row>
    <row r="201835">
      <c r="A201835" s="1" t="s">
        <v>28191</v>
      </c>
    </row>
    <row r="201836">
      <c r="A201836" s="1" t="s">
        <v>28192</v>
      </c>
    </row>
    <row r="201837">
      <c r="A201837" s="1" t="s">
        <v>28193</v>
      </c>
    </row>
    <row r="201838">
      <c r="A201838" s="1" t="s">
        <v>28194</v>
      </c>
    </row>
    <row r="201839">
      <c r="A201839" s="1" t="s">
        <v>28195</v>
      </c>
    </row>
    <row r="201840">
      <c r="A201840" s="1" t="s">
        <v>28196</v>
      </c>
    </row>
    <row r="201841">
      <c r="A201841" s="1" t="s">
        <v>28197</v>
      </c>
    </row>
    <row r="201842">
      <c r="A201842" s="1" t="s">
        <v>28198</v>
      </c>
    </row>
    <row r="201843">
      <c r="A201843" s="1" t="s">
        <v>28199</v>
      </c>
    </row>
    <row r="201844">
      <c r="A201844" s="1" t="s">
        <v>28200</v>
      </c>
    </row>
    <row r="201845">
      <c r="A201845" s="1" t="s">
        <v>28204</v>
      </c>
    </row>
    <row r="201846">
      <c r="A201846" s="1" t="s">
        <v>62223</v>
      </c>
    </row>
    <row r="201848">
      <c r="A201848" s="1" t="s">
        <v>26913</v>
      </c>
    </row>
    <row r="201849">
      <c r="A201849" s="1" t="s">
        <v>26914</v>
      </c>
    </row>
    <row r="201850">
      <c r="A201850" s="1" t="s">
        <v>26915</v>
      </c>
    </row>
    <row r="201852">
      <c r="A201852" s="1" t="s">
        <v>26916</v>
      </c>
    </row>
    <row r="201853">
      <c r="A201853" s="1" t="s">
        <v>26917</v>
      </c>
    </row>
    <row r="201854">
      <c r="A201854" s="1" t="s">
        <v>26918</v>
      </c>
    </row>
    <row r="201855">
      <c r="A201855" s="1" t="s">
        <v>26919</v>
      </c>
    </row>
    <row r="201857">
      <c r="A201857" s="1" t="s">
        <v>26920</v>
      </c>
    </row>
    <row r="201858">
      <c r="A201858" s="1" t="s">
        <v>26921</v>
      </c>
    </row>
    <row r="201859">
      <c r="A201859" s="1" t="s">
        <v>26922</v>
      </c>
    </row>
    <row r="201860">
      <c r="A201860" s="1" t="s">
        <v>26923</v>
      </c>
    </row>
    <row r="201861">
      <c r="A201861" s="1" t="s">
        <v>26924</v>
      </c>
    </row>
    <row r="201863">
      <c r="A201863" s="1" t="s">
        <v>26925</v>
      </c>
    </row>
    <row r="201865">
      <c r="A201865" s="1" t="s">
        <v>26926</v>
      </c>
    </row>
    <row r="201866">
      <c r="A201866" s="1" t="s">
        <v>26927</v>
      </c>
    </row>
    <row r="201867">
      <c r="A201867" s="1" t="s">
        <v>26928</v>
      </c>
    </row>
    <row r="201868">
      <c r="A201868" s="1" t="s">
        <v>26929</v>
      </c>
    </row>
    <row r="201869">
      <c r="A201869" s="1" t="s">
        <v>26930</v>
      </c>
    </row>
    <row r="201870">
      <c r="A201870" s="1" t="s">
        <v>26931</v>
      </c>
    </row>
    <row r="201871">
      <c r="A201871" s="1" t="s">
        <v>26932</v>
      </c>
    </row>
    <row r="201872">
      <c r="A201872" s="1" t="s">
        <v>26933</v>
      </c>
    </row>
    <row r="201874">
      <c r="A201874" s="1" t="s">
        <v>62224</v>
      </c>
    </row>
    <row r="201875">
      <c r="A201875" s="1" t="s">
        <v>62225</v>
      </c>
    </row>
    <row r="201876">
      <c r="A201876" s="1" t="s">
        <v>26913</v>
      </c>
    </row>
    <row r="201877">
      <c r="A201877" s="1" t="s">
        <v>26915</v>
      </c>
    </row>
    <row r="201878">
      <c r="A201878" s="1" t="s">
        <v>26916</v>
      </c>
    </row>
    <row r="201879">
      <c r="A201879" s="1" t="s">
        <v>26917</v>
      </c>
    </row>
    <row r="201880">
      <c r="A201880" s="1" t="s">
        <v>26918</v>
      </c>
    </row>
    <row r="201881">
      <c r="A201881" s="1" t="s">
        <v>26919</v>
      </c>
    </row>
    <row r="201882">
      <c r="A201882" s="1" t="s">
        <v>26920</v>
      </c>
    </row>
    <row r="201883">
      <c r="A201883" s="1" t="s">
        <v>26921</v>
      </c>
    </row>
    <row r="201884">
      <c r="A201884" s="1" t="s">
        <v>26922</v>
      </c>
    </row>
    <row r="201885">
      <c r="A201885" s="1" t="s">
        <v>26923</v>
      </c>
    </row>
    <row r="201886">
      <c r="A201886" s="1" t="s">
        <v>26924</v>
      </c>
    </row>
    <row r="201887">
      <c r="A201887" s="1" t="s">
        <v>26925</v>
      </c>
    </row>
    <row r="201888">
      <c r="A201888" s="1" t="s">
        <v>26926</v>
      </c>
    </row>
    <row r="201889">
      <c r="A201889" s="1" t="s">
        <v>26927</v>
      </c>
    </row>
    <row r="201890">
      <c r="A201890" s="1" t="s">
        <v>26928</v>
      </c>
    </row>
    <row r="201891">
      <c r="A201891" s="1" t="s">
        <v>26929</v>
      </c>
    </row>
    <row r="201892">
      <c r="A201892" s="1" t="s">
        <v>26930</v>
      </c>
    </row>
    <row r="201893">
      <c r="A201893" s="1" t="s">
        <v>26931</v>
      </c>
    </row>
    <row r="201894">
      <c r="A201894" s="1" t="s">
        <v>26932</v>
      </c>
    </row>
    <row r="201895">
      <c r="A201895" s="1" t="s">
        <v>26933</v>
      </c>
    </row>
    <row r="201896">
      <c r="A201896" s="1" t="s">
        <v>62226</v>
      </c>
    </row>
    <row r="201897">
      <c r="A201897" s="1" t="s">
        <v>62227</v>
      </c>
    </row>
    <row r="201899">
      <c r="A201899" s="1" t="s">
        <v>26385</v>
      </c>
    </row>
    <row r="201900">
      <c r="A201900" s="1" t="s">
        <v>26386</v>
      </c>
    </row>
    <row r="201902">
      <c r="A201902" s="1" t="s">
        <v>26387</v>
      </c>
    </row>
    <row r="201904">
      <c r="A201904" s="1" t="s">
        <v>26388</v>
      </c>
    </row>
    <row r="201906">
      <c r="A201906" s="1" t="s">
        <v>26389</v>
      </c>
    </row>
    <row r="201907">
      <c r="A201907" s="1" t="s">
        <v>26390</v>
      </c>
    </row>
    <row r="201909">
      <c r="A201909" s="1" t="s">
        <v>26391</v>
      </c>
    </row>
    <row r="201910">
      <c r="A201910" s="1" t="s">
        <v>26392</v>
      </c>
    </row>
    <row r="201911">
      <c r="A201911" s="1" t="s">
        <v>26393</v>
      </c>
    </row>
    <row r="201913">
      <c r="A201913" s="1" t="s">
        <v>26394</v>
      </c>
    </row>
    <row r="201914">
      <c r="A201914" s="1" t="s">
        <v>26395</v>
      </c>
    </row>
    <row r="201915">
      <c r="A201915" s="1" t="s">
        <v>26396</v>
      </c>
    </row>
    <row r="201916">
      <c r="A201916" s="1" t="s">
        <v>26397</v>
      </c>
    </row>
    <row r="201918">
      <c r="A201918" s="1" t="s">
        <v>26398</v>
      </c>
    </row>
    <row r="201920">
      <c r="A201920" s="1" t="s">
        <v>26399</v>
      </c>
    </row>
    <row r="201921">
      <c r="A201921" s="1" t="s">
        <v>26400</v>
      </c>
    </row>
    <row r="201923">
      <c r="A201923" s="1" t="s">
        <v>26401</v>
      </c>
    </row>
    <row r="201925">
      <c r="A201925" s="1" t="s">
        <v>26402</v>
      </c>
    </row>
    <row r="201927">
      <c r="A201927" s="1" t="s">
        <v>26403</v>
      </c>
    </row>
    <row r="201929">
      <c r="A201929" s="1" t="s">
        <v>26404</v>
      </c>
    </row>
    <row r="201931">
      <c r="A201931" s="1" t="s">
        <v>26405</v>
      </c>
    </row>
    <row r="201932">
      <c r="A201932" s="1" t="s">
        <v>26406</v>
      </c>
    </row>
    <row r="201933">
      <c r="A201933" s="1" t="s">
        <v>26407</v>
      </c>
    </row>
    <row r="201934">
      <c r="A201934" s="1" t="s">
        <v>26408</v>
      </c>
    </row>
    <row r="201935">
      <c r="A201935" s="1" t="s">
        <v>26409</v>
      </c>
    </row>
    <row r="201937">
      <c r="A201937" s="1" t="s">
        <v>3376</v>
      </c>
    </row>
    <row r="201939">
      <c r="A201939" s="1" t="s">
        <v>233</v>
      </c>
    </row>
    <row r="201940">
      <c r="A201940" s="1" t="s">
        <v>26410</v>
      </c>
    </row>
    <row r="201941">
      <c r="A201941" s="1" t="s">
        <v>26385</v>
      </c>
    </row>
    <row r="201942">
      <c r="A201942" s="1" t="s">
        <v>26386</v>
      </c>
    </row>
    <row r="201943">
      <c r="A201943" s="1" t="s">
        <v>26387</v>
      </c>
    </row>
    <row r="201944">
      <c r="A201944" s="1" t="s">
        <v>26388</v>
      </c>
    </row>
    <row r="201945">
      <c r="A201945" s="1" t="s">
        <v>26389</v>
      </c>
    </row>
    <row r="201946">
      <c r="A201946" s="1" t="s">
        <v>26390</v>
      </c>
    </row>
    <row r="201947">
      <c r="A201947" s="1" t="s">
        <v>26391</v>
      </c>
    </row>
    <row r="201948">
      <c r="A201948" s="1" t="s">
        <v>26392</v>
      </c>
    </row>
    <row r="201949">
      <c r="A201949" s="1" t="s">
        <v>26393</v>
      </c>
    </row>
    <row r="201950">
      <c r="A201950" s="1" t="s">
        <v>26394</v>
      </c>
    </row>
    <row r="201951">
      <c r="A201951" s="1" t="s">
        <v>26395</v>
      </c>
    </row>
    <row r="201952">
      <c r="A201952" s="1" t="s">
        <v>26396</v>
      </c>
    </row>
    <row r="201953">
      <c r="A201953" s="1" t="s">
        <v>26397</v>
      </c>
    </row>
    <row r="201954">
      <c r="A201954" s="1" t="s">
        <v>26398</v>
      </c>
    </row>
    <row r="201955">
      <c r="A201955" s="1" t="s">
        <v>26399</v>
      </c>
    </row>
    <row r="201956">
      <c r="A201956" s="1" t="s">
        <v>26400</v>
      </c>
    </row>
    <row r="201957">
      <c r="A201957" s="1" t="s">
        <v>26401</v>
      </c>
    </row>
    <row r="201958">
      <c r="A201958" s="1" t="s">
        <v>26402</v>
      </c>
    </row>
    <row r="201959">
      <c r="A201959" s="1" t="s">
        <v>26403</v>
      </c>
    </row>
    <row r="201960">
      <c r="A201960" s="1" t="s">
        <v>26404</v>
      </c>
    </row>
    <row r="201961">
      <c r="A201961" s="1" t="s">
        <v>26405</v>
      </c>
    </row>
    <row r="201962">
      <c r="A201962" s="1" t="s">
        <v>26406</v>
      </c>
    </row>
    <row r="201963">
      <c r="A201963" s="1" t="s">
        <v>26407</v>
      </c>
    </row>
    <row r="201964">
      <c r="A201964" s="1" t="s">
        <v>26408</v>
      </c>
    </row>
    <row r="201965">
      <c r="A201965" s="1" t="s">
        <v>26409</v>
      </c>
    </row>
    <row r="201966">
      <c r="A201966" s="1" t="s">
        <v>26411</v>
      </c>
    </row>
    <row r="201967">
      <c r="A201967" s="1" t="s">
        <v>62228</v>
      </c>
    </row>
    <row r="201969">
      <c r="A201969" s="1" t="s">
        <v>28207</v>
      </c>
    </row>
    <row r="201971">
      <c r="A201971" s="1" t="s">
        <v>28208</v>
      </c>
    </row>
    <row r="201973">
      <c r="A201973" s="1" t="s">
        <v>28209</v>
      </c>
    </row>
    <row r="201974">
      <c r="A201974" s="1" t="s">
        <v>28210</v>
      </c>
    </row>
    <row r="201975">
      <c r="A201975" s="1" t="s">
        <v>28211</v>
      </c>
    </row>
    <row r="201976">
      <c r="A201976" s="19">
        <v>45679.0</v>
      </c>
    </row>
    <row r="201978">
      <c r="A201978" s="1" t="s">
        <v>28212</v>
      </c>
    </row>
    <row r="201979">
      <c r="A201979" s="1" t="s">
        <v>28213</v>
      </c>
    </row>
    <row r="201981">
      <c r="A201981" s="1" t="s">
        <v>28214</v>
      </c>
    </row>
    <row r="201982">
      <c r="A201982" s="1" t="s">
        <v>28215</v>
      </c>
    </row>
    <row r="201984">
      <c r="A201984" s="1" t="s">
        <v>28216</v>
      </c>
    </row>
    <row r="201986">
      <c r="A201986" s="1" t="s">
        <v>28217</v>
      </c>
    </row>
    <row r="201987">
      <c r="A201987" s="1" t="s">
        <v>28218</v>
      </c>
    </row>
    <row r="201989">
      <c r="A201989" s="1" t="s">
        <v>28219</v>
      </c>
    </row>
    <row r="201990">
      <c r="A201990" s="1" t="s">
        <v>28220</v>
      </c>
    </row>
    <row r="201991">
      <c r="A201991" s="1" t="s">
        <v>28221</v>
      </c>
    </row>
    <row r="201993">
      <c r="A201993" s="1" t="s">
        <v>28222</v>
      </c>
    </row>
    <row r="201994">
      <c r="A201994" s="1" t="s">
        <v>28223</v>
      </c>
    </row>
    <row r="201995">
      <c r="A201995" s="1" t="s">
        <v>28224</v>
      </c>
    </row>
    <row r="201996">
      <c r="A201996" s="1" t="s">
        <v>28225</v>
      </c>
    </row>
    <row r="201997">
      <c r="A201997" s="1" t="s">
        <v>28226</v>
      </c>
    </row>
    <row r="201999">
      <c r="A201999" s="1" t="s">
        <v>28227</v>
      </c>
    </row>
    <row r="202001">
      <c r="A202001" s="1" t="s">
        <v>2001</v>
      </c>
    </row>
    <row r="202002">
      <c r="A202002" s="1" t="s">
        <v>28228</v>
      </c>
    </row>
    <row r="202003">
      <c r="A202003" s="1" t="s">
        <v>28208</v>
      </c>
    </row>
    <row r="202004">
      <c r="A202004" s="1" t="s">
        <v>28209</v>
      </c>
    </row>
    <row r="202005">
      <c r="A202005" s="1" t="s">
        <v>28210</v>
      </c>
    </row>
    <row r="202006">
      <c r="A202006" s="1" t="s">
        <v>28211</v>
      </c>
    </row>
    <row r="202007">
      <c r="A202007" s="19">
        <v>45679.0</v>
      </c>
    </row>
    <row r="202008">
      <c r="A202008" s="1" t="s">
        <v>28212</v>
      </c>
    </row>
    <row r="202009">
      <c r="A202009" s="1" t="s">
        <v>28213</v>
      </c>
    </row>
    <row r="202010">
      <c r="A202010" s="1" t="s">
        <v>28214</v>
      </c>
    </row>
    <row r="202011">
      <c r="A202011" s="1" t="s">
        <v>28215</v>
      </c>
    </row>
    <row r="202012">
      <c r="A202012" s="1" t="s">
        <v>28216</v>
      </c>
    </row>
    <row r="202013">
      <c r="A202013" s="1" t="s">
        <v>28217</v>
      </c>
    </row>
    <row r="202014">
      <c r="A202014" s="1" t="s">
        <v>28218</v>
      </c>
    </row>
    <row r="202015">
      <c r="A202015" s="1" t="s">
        <v>28219</v>
      </c>
    </row>
    <row r="202016">
      <c r="A202016" s="1" t="s">
        <v>28220</v>
      </c>
    </row>
    <row r="202017">
      <c r="A202017" s="1" t="s">
        <v>28221</v>
      </c>
    </row>
    <row r="202018">
      <c r="A202018" s="1" t="s">
        <v>28222</v>
      </c>
    </row>
    <row r="202019">
      <c r="A202019" s="1" t="s">
        <v>28223</v>
      </c>
    </row>
    <row r="202020">
      <c r="A202020" s="1" t="s">
        <v>28224</v>
      </c>
    </row>
    <row r="202021">
      <c r="A202021" s="1" t="s">
        <v>28225</v>
      </c>
    </row>
    <row r="202022">
      <c r="A202022" s="1" t="s">
        <v>28226</v>
      </c>
    </row>
    <row r="202023">
      <c r="A202023" s="1" t="s">
        <v>28227</v>
      </c>
    </row>
    <row r="202024">
      <c r="A202024" s="1" t="s">
        <v>28229</v>
      </c>
    </row>
    <row r="202025">
      <c r="A202025" s="1" t="s">
        <v>62229</v>
      </c>
    </row>
    <row r="202027">
      <c r="A202027" s="1" t="s">
        <v>28231</v>
      </c>
    </row>
    <row r="202029">
      <c r="A202029" s="1" t="s">
        <v>28232</v>
      </c>
    </row>
    <row r="202031">
      <c r="A202031" s="1" t="s">
        <v>28233</v>
      </c>
    </row>
    <row r="202032">
      <c r="A202032" s="1" t="s">
        <v>28234</v>
      </c>
    </row>
    <row r="202033">
      <c r="A202033" s="1" t="s">
        <v>28235</v>
      </c>
    </row>
    <row r="202034">
      <c r="A202034" s="1" t="s">
        <v>28236</v>
      </c>
    </row>
    <row r="202036">
      <c r="A202036" s="1" t="s">
        <v>28237</v>
      </c>
    </row>
    <row r="202037">
      <c r="A202037" s="1" t="s">
        <v>28238</v>
      </c>
    </row>
    <row r="202039">
      <c r="A202039" s="1" t="s">
        <v>28239</v>
      </c>
    </row>
    <row r="202041">
      <c r="A202041" s="1" t="s">
        <v>17673</v>
      </c>
    </row>
    <row r="202043">
      <c r="A202043" s="1" t="s">
        <v>28240</v>
      </c>
    </row>
    <row r="202045">
      <c r="A202045" s="1" t="s">
        <v>28241</v>
      </c>
    </row>
    <row r="202046">
      <c r="A202046" s="1" t="s">
        <v>28242</v>
      </c>
    </row>
    <row r="202047">
      <c r="A202047" s="1" t="s">
        <v>28243</v>
      </c>
    </row>
    <row r="202048">
      <c r="A202048" s="1" t="s">
        <v>28244</v>
      </c>
    </row>
    <row r="202050">
      <c r="A202050" s="1" t="s">
        <v>28245</v>
      </c>
    </row>
    <row r="202051">
      <c r="A202051" s="1" t="s">
        <v>28246</v>
      </c>
    </row>
    <row r="202052">
      <c r="A202052" s="1" t="s">
        <v>28247</v>
      </c>
    </row>
    <row r="202054">
      <c r="A202054" s="1" t="s">
        <v>28248</v>
      </c>
    </row>
    <row r="202055">
      <c r="A202055" s="1" t="s">
        <v>28249</v>
      </c>
    </row>
    <row r="202056">
      <c r="A202056" s="1" t="s">
        <v>28250</v>
      </c>
    </row>
    <row r="202058">
      <c r="A202058" s="1" t="s">
        <v>28251</v>
      </c>
    </row>
    <row r="202059">
      <c r="A202059" s="1" t="s">
        <v>28252</v>
      </c>
    </row>
    <row r="202060">
      <c r="A202060" s="1" t="s">
        <v>28253</v>
      </c>
    </row>
    <row r="202062">
      <c r="A202062" s="1" t="s">
        <v>28254</v>
      </c>
    </row>
    <row r="202064">
      <c r="A202064" s="1" t="s">
        <v>28255</v>
      </c>
    </row>
    <row r="202065">
      <c r="A202065" s="1" t="s">
        <v>28232</v>
      </c>
    </row>
    <row r="202066">
      <c r="A202066" s="1" t="s">
        <v>28233</v>
      </c>
    </row>
    <row r="202067">
      <c r="A202067" s="1" t="s">
        <v>28234</v>
      </c>
    </row>
    <row r="202068">
      <c r="A202068" s="1" t="s">
        <v>28235</v>
      </c>
    </row>
    <row r="202069">
      <c r="A202069" s="1" t="s">
        <v>28236</v>
      </c>
    </row>
    <row r="202070">
      <c r="A202070" s="1" t="s">
        <v>28237</v>
      </c>
    </row>
    <row r="202071">
      <c r="A202071" s="1" t="s">
        <v>28238</v>
      </c>
    </row>
    <row r="202072">
      <c r="A202072" s="1" t="s">
        <v>28239</v>
      </c>
    </row>
    <row r="202073">
      <c r="A202073" s="1" t="s">
        <v>17673</v>
      </c>
    </row>
    <row r="202074">
      <c r="A202074" s="1" t="s">
        <v>28240</v>
      </c>
    </row>
    <row r="202075">
      <c r="A202075" s="1" t="s">
        <v>28241</v>
      </c>
    </row>
    <row r="202076">
      <c r="A202076" s="1" t="s">
        <v>28242</v>
      </c>
    </row>
    <row r="202077">
      <c r="A202077" s="1" t="s">
        <v>28243</v>
      </c>
    </row>
    <row r="202078">
      <c r="A202078" s="1" t="s">
        <v>28244</v>
      </c>
    </row>
    <row r="202079">
      <c r="A202079" s="1" t="s">
        <v>28245</v>
      </c>
    </row>
    <row r="202080">
      <c r="A202080" s="1" t="s">
        <v>28246</v>
      </c>
    </row>
    <row r="202081">
      <c r="A202081" s="1" t="s">
        <v>28247</v>
      </c>
    </row>
    <row r="202082">
      <c r="A202082" s="1" t="s">
        <v>28248</v>
      </c>
    </row>
    <row r="202083">
      <c r="A202083" s="1" t="s">
        <v>28249</v>
      </c>
    </row>
    <row r="202084">
      <c r="A202084" s="1" t="s">
        <v>28250</v>
      </c>
    </row>
    <row r="202085">
      <c r="A202085" s="1" t="s">
        <v>28251</v>
      </c>
    </row>
    <row r="202086">
      <c r="A202086" s="1" t="s">
        <v>28252</v>
      </c>
    </row>
    <row r="202087">
      <c r="A202087" s="1" t="s">
        <v>28253</v>
      </c>
    </row>
    <row r="202088">
      <c r="A202088" s="1" t="s">
        <v>28256</v>
      </c>
    </row>
    <row r="202089">
      <c r="A202089" s="1" t="s">
        <v>62230</v>
      </c>
    </row>
    <row r="202091">
      <c r="A202091" s="1" t="s">
        <v>26423</v>
      </c>
    </row>
    <row r="202093">
      <c r="A202093" s="1" t="s">
        <v>26424</v>
      </c>
    </row>
    <row r="202095">
      <c r="A202095" s="1" t="s">
        <v>451</v>
      </c>
    </row>
    <row r="202097">
      <c r="A202097" s="1" t="s">
        <v>26425</v>
      </c>
    </row>
    <row r="202099">
      <c r="A202099" s="1" t="s">
        <v>26426</v>
      </c>
    </row>
    <row r="202100">
      <c r="A202100" s="1" t="s">
        <v>26427</v>
      </c>
    </row>
    <row r="202101">
      <c r="A202101" s="1" t="s">
        <v>26428</v>
      </c>
    </row>
    <row r="202103">
      <c r="A202103" s="1" t="s">
        <v>26429</v>
      </c>
    </row>
    <row r="202104">
      <c r="A202104" s="1" t="s">
        <v>26430</v>
      </c>
    </row>
    <row r="202106">
      <c r="A202106" s="1" t="s">
        <v>879</v>
      </c>
    </row>
    <row r="202108">
      <c r="A202108" s="1" t="s">
        <v>11740</v>
      </c>
    </row>
    <row r="202109">
      <c r="A202109" s="1" t="s">
        <v>26431</v>
      </c>
    </row>
    <row r="202110">
      <c r="A202110" s="1" t="s">
        <v>26423</v>
      </c>
    </row>
    <row r="202111">
      <c r="A202111" s="1" t="s">
        <v>26424</v>
      </c>
    </row>
    <row r="202112">
      <c r="A202112" s="1" t="s">
        <v>26425</v>
      </c>
    </row>
    <row r="202113">
      <c r="A202113" s="1" t="s">
        <v>26426</v>
      </c>
    </row>
    <row r="202114">
      <c r="A202114" s="1" t="s">
        <v>26427</v>
      </c>
    </row>
    <row r="202115">
      <c r="A202115" s="1" t="s">
        <v>26428</v>
      </c>
    </row>
    <row r="202116">
      <c r="A202116" s="1" t="s">
        <v>26429</v>
      </c>
    </row>
    <row r="202117">
      <c r="A202117" s="1" t="s">
        <v>26430</v>
      </c>
    </row>
    <row r="202118">
      <c r="A202118" s="1" t="s">
        <v>26432</v>
      </c>
    </row>
    <row r="202119">
      <c r="A202119" s="1" t="s">
        <v>62231</v>
      </c>
    </row>
    <row r="202120">
      <c r="A202120" s="1" t="s">
        <v>26947</v>
      </c>
    </row>
    <row r="202122">
      <c r="A202122" s="1" t="s">
        <v>26948</v>
      </c>
    </row>
    <row r="202123">
      <c r="A202123" s="1" t="s">
        <v>26949</v>
      </c>
    </row>
    <row r="202125">
      <c r="A202125" s="1" t="s">
        <v>26950</v>
      </c>
    </row>
    <row r="202126">
      <c r="A202126" s="1" t="s">
        <v>26951</v>
      </c>
    </row>
    <row r="202128">
      <c r="A202128" s="1" t="s">
        <v>26952</v>
      </c>
    </row>
    <row r="202130">
      <c r="A202130" s="1" t="s">
        <v>26953</v>
      </c>
    </row>
    <row r="202131">
      <c r="A202131" s="1" t="s">
        <v>26954</v>
      </c>
    </row>
    <row r="202132">
      <c r="A202132" s="1" t="s">
        <v>62232</v>
      </c>
    </row>
    <row r="202133">
      <c r="A202133" s="1" t="s">
        <v>26947</v>
      </c>
    </row>
    <row r="202134">
      <c r="A202134" s="1" t="s">
        <v>26948</v>
      </c>
    </row>
    <row r="202135">
      <c r="A202135" s="1" t="s">
        <v>26949</v>
      </c>
    </row>
    <row r="202136">
      <c r="A202136" s="1" t="s">
        <v>26950</v>
      </c>
    </row>
    <row r="202137">
      <c r="A202137" s="1" t="s">
        <v>26951</v>
      </c>
    </row>
    <row r="202138">
      <c r="A202138" s="1" t="s">
        <v>26952</v>
      </c>
    </row>
    <row r="202139">
      <c r="A202139" s="1" t="s">
        <v>26953</v>
      </c>
    </row>
    <row r="202140">
      <c r="A202140" s="1" t="s">
        <v>62233</v>
      </c>
    </row>
    <row r="202141">
      <c r="A202141" s="1" t="s">
        <v>62234</v>
      </c>
    </row>
    <row r="202142">
      <c r="A202142" s="1" t="s">
        <v>28231</v>
      </c>
    </row>
    <row r="202144">
      <c r="A202144" s="1" t="s">
        <v>28259</v>
      </c>
    </row>
    <row r="202146">
      <c r="A202146" s="1" t="s">
        <v>28245</v>
      </c>
    </row>
    <row r="202147">
      <c r="A202147" s="1" t="s">
        <v>28246</v>
      </c>
    </row>
    <row r="202148">
      <c r="A202148" s="1" t="s">
        <v>28247</v>
      </c>
    </row>
    <row r="202150">
      <c r="A202150" s="1" t="s">
        <v>28260</v>
      </c>
    </row>
    <row r="202151">
      <c r="A202151" s="1" t="s">
        <v>28261</v>
      </c>
    </row>
    <row r="202152">
      <c r="A202152" s="1" t="s">
        <v>28250</v>
      </c>
    </row>
    <row r="202154">
      <c r="A202154" s="1" t="s">
        <v>28262</v>
      </c>
    </row>
    <row r="202155">
      <c r="A202155" s="1" t="s">
        <v>28263</v>
      </c>
    </row>
    <row r="202157">
      <c r="A202157" s="1" t="s">
        <v>28264</v>
      </c>
    </row>
    <row r="202159">
      <c r="A202159" s="1" t="s">
        <v>28265</v>
      </c>
    </row>
    <row r="202160">
      <c r="A202160" s="1" t="s">
        <v>28266</v>
      </c>
    </row>
    <row r="202161">
      <c r="A202161" s="1" t="s">
        <v>28267</v>
      </c>
    </row>
    <row r="202162">
      <c r="A202162" s="1" t="s">
        <v>28268</v>
      </c>
    </row>
    <row r="202163">
      <c r="A202163" s="1" t="s">
        <v>28269</v>
      </c>
    </row>
    <row r="202164">
      <c r="A202164" s="1" t="s">
        <v>28270</v>
      </c>
    </row>
    <row r="202166">
      <c r="A202166" s="1" t="s">
        <v>28271</v>
      </c>
    </row>
    <row r="202168">
      <c r="A202168" s="1" t="s">
        <v>13879</v>
      </c>
    </row>
    <row r="202170">
      <c r="A202170" s="1" t="s">
        <v>28272</v>
      </c>
    </row>
    <row r="202172">
      <c r="A202172" s="1" t="s">
        <v>28251</v>
      </c>
    </row>
    <row r="202173">
      <c r="A202173" s="1" t="s">
        <v>28252</v>
      </c>
    </row>
    <row r="202174">
      <c r="A202174" s="1" t="s">
        <v>28253</v>
      </c>
    </row>
    <row r="202176">
      <c r="A202176" s="1" t="s">
        <v>28254</v>
      </c>
    </row>
    <row r="202178">
      <c r="A202178" s="1" t="s">
        <v>28255</v>
      </c>
    </row>
    <row r="202179">
      <c r="A202179" s="1" t="s">
        <v>28259</v>
      </c>
    </row>
    <row r="202180">
      <c r="A202180" s="1" t="s">
        <v>28245</v>
      </c>
    </row>
    <row r="202181">
      <c r="A202181" s="1" t="s">
        <v>28246</v>
      </c>
    </row>
    <row r="202182">
      <c r="A202182" s="1" t="s">
        <v>28247</v>
      </c>
    </row>
    <row r="202183">
      <c r="A202183" s="1" t="s">
        <v>28260</v>
      </c>
    </row>
    <row r="202184">
      <c r="A202184" s="1" t="s">
        <v>28261</v>
      </c>
    </row>
    <row r="202185">
      <c r="A202185" s="1" t="s">
        <v>28250</v>
      </c>
    </row>
    <row r="202186">
      <c r="A202186" s="1" t="s">
        <v>28262</v>
      </c>
    </row>
    <row r="202187">
      <c r="A202187" s="1" t="s">
        <v>28263</v>
      </c>
    </row>
    <row r="202188">
      <c r="A202188" s="1" t="s">
        <v>28264</v>
      </c>
    </row>
    <row r="202189">
      <c r="A202189" s="1" t="s">
        <v>28265</v>
      </c>
    </row>
    <row r="202190">
      <c r="A202190" s="1" t="s">
        <v>28266</v>
      </c>
    </row>
    <row r="202191">
      <c r="A202191" s="1" t="s">
        <v>28267</v>
      </c>
    </row>
    <row r="202192">
      <c r="A202192" s="1" t="s">
        <v>28268</v>
      </c>
    </row>
    <row r="202193">
      <c r="A202193" s="1" t="s">
        <v>28269</v>
      </c>
    </row>
    <row r="202194">
      <c r="A202194" s="1" t="s">
        <v>28270</v>
      </c>
    </row>
    <row r="202195">
      <c r="A202195" s="1" t="s">
        <v>28271</v>
      </c>
    </row>
    <row r="202196">
      <c r="A202196" s="1" t="s">
        <v>28272</v>
      </c>
    </row>
    <row r="202197">
      <c r="A202197" s="1" t="s">
        <v>28251</v>
      </c>
    </row>
    <row r="202198">
      <c r="A202198" s="1" t="s">
        <v>28252</v>
      </c>
    </row>
    <row r="202199">
      <c r="A202199" s="1" t="s">
        <v>28253</v>
      </c>
    </row>
    <row r="202200">
      <c r="A202200" s="1" t="s">
        <v>28273</v>
      </c>
    </row>
    <row r="202201">
      <c r="A202201" s="1" t="s">
        <v>62235</v>
      </c>
    </row>
    <row r="202202">
      <c r="A202202" s="1" t="s">
        <v>62236</v>
      </c>
    </row>
    <row r="202204">
      <c r="A202204" s="3" t="str">
        <f> 01/22/25.pdf © Done</f>
        <v>#ERROR!</v>
      </c>
    </row>
    <row r="202206">
      <c r="A202206" s="1" t="s">
        <v>28275</v>
      </c>
    </row>
    <row r="202207">
      <c r="A202207" s="1" t="s">
        <v>28276</v>
      </c>
    </row>
    <row r="202209">
      <c r="A202209" s="1" t="s">
        <v>28277</v>
      </c>
    </row>
    <row r="202211">
      <c r="A202211" s="1" t="s">
        <v>28278</v>
      </c>
    </row>
    <row r="202213">
      <c r="A202213" s="1" t="s">
        <v>28279</v>
      </c>
    </row>
    <row r="202214">
      <c r="A202214" s="1" t="s">
        <v>28280</v>
      </c>
    </row>
    <row r="202215">
      <c r="A202215" s="1" t="s">
        <v>28281</v>
      </c>
    </row>
    <row r="202217">
      <c r="A202217" s="1" t="s">
        <v>28282</v>
      </c>
    </row>
    <row r="202218">
      <c r="A202218" s="1" t="s">
        <v>28283</v>
      </c>
    </row>
    <row r="202220">
      <c r="A202220" s="1" t="s">
        <v>28284</v>
      </c>
    </row>
    <row r="202221">
      <c r="A202221" s="1" t="s">
        <v>28285</v>
      </c>
    </row>
    <row r="202222">
      <c r="A202222" s="1" t="s">
        <v>28286</v>
      </c>
    </row>
    <row r="202224">
      <c r="A202224" s="1" t="s">
        <v>28287</v>
      </c>
    </row>
    <row r="202225">
      <c r="A202225" s="1" t="s">
        <v>28288</v>
      </c>
    </row>
    <row r="202227">
      <c r="A202227" s="1" t="s">
        <v>28289</v>
      </c>
    </row>
    <row r="202229">
      <c r="A202229" s="1" t="s">
        <v>28290</v>
      </c>
    </row>
    <row r="202231">
      <c r="A202231" s="1" t="s">
        <v>28291</v>
      </c>
    </row>
    <row r="202233">
      <c r="A202233" s="1" t="s">
        <v>28292</v>
      </c>
    </row>
    <row r="202234">
      <c r="A202234" s="1" t="s">
        <v>28293</v>
      </c>
    </row>
    <row r="202235">
      <c r="A202235" s="1" t="s">
        <v>28294</v>
      </c>
    </row>
    <row r="202237">
      <c r="A202237" s="1" t="s">
        <v>28295</v>
      </c>
    </row>
    <row r="202239">
      <c r="A202239" s="1" t="s">
        <v>28296</v>
      </c>
    </row>
    <row r="202241">
      <c r="A202241" s="1" t="s">
        <v>28297</v>
      </c>
    </row>
    <row r="202243">
      <c r="A202243" s="1" t="s">
        <v>28298</v>
      </c>
    </row>
    <row r="202244">
      <c r="A202244" s="1" t="s">
        <v>28299</v>
      </c>
    </row>
    <row r="202246">
      <c r="A202246" s="1" t="s">
        <v>28300</v>
      </c>
    </row>
    <row r="202248">
      <c r="A202248" s="1" t="s">
        <v>28301</v>
      </c>
    </row>
    <row r="202249">
      <c r="A202249" s="1" t="s">
        <v>28302</v>
      </c>
    </row>
    <row r="202251">
      <c r="A202251" s="1" t="s">
        <v>28303</v>
      </c>
    </row>
    <row r="202252">
      <c r="A202252" s="1" t="s">
        <v>28304</v>
      </c>
    </row>
    <row r="202254">
      <c r="A202254" s="1" t="s">
        <v>28305</v>
      </c>
    </row>
    <row r="202256">
      <c r="A202256" s="1" t="s">
        <v>28306</v>
      </c>
    </row>
    <row r="202257">
      <c r="A202257" s="1" t="s">
        <v>28275</v>
      </c>
    </row>
    <row r="202258">
      <c r="A202258" s="1" t="s">
        <v>28276</v>
      </c>
    </row>
    <row r="202259">
      <c r="A202259" s="1" t="s">
        <v>28277</v>
      </c>
    </row>
    <row r="202260">
      <c r="A202260" s="1" t="s">
        <v>28278</v>
      </c>
    </row>
    <row r="202261">
      <c r="A202261" s="1" t="s">
        <v>28279</v>
      </c>
    </row>
    <row r="202262">
      <c r="A202262" s="1" t="s">
        <v>28280</v>
      </c>
    </row>
    <row r="202263">
      <c r="A202263" s="1" t="s">
        <v>28281</v>
      </c>
    </row>
    <row r="202264">
      <c r="A202264" s="1" t="s">
        <v>28282</v>
      </c>
    </row>
    <row r="202265">
      <c r="A202265" s="1" t="s">
        <v>28283</v>
      </c>
    </row>
    <row r="202266">
      <c r="A202266" s="1" t="s">
        <v>28284</v>
      </c>
    </row>
    <row r="202267">
      <c r="A202267" s="1" t="s">
        <v>28285</v>
      </c>
    </row>
    <row r="202268">
      <c r="A202268" s="1" t="s">
        <v>28286</v>
      </c>
    </row>
    <row r="202269">
      <c r="A202269" s="1" t="s">
        <v>28287</v>
      </c>
    </row>
    <row r="202270">
      <c r="A202270" s="1" t="s">
        <v>28288</v>
      </c>
    </row>
    <row r="202271">
      <c r="A202271" s="1" t="s">
        <v>28289</v>
      </c>
    </row>
    <row r="202272">
      <c r="A202272" s="1" t="s">
        <v>28290</v>
      </c>
    </row>
    <row r="202273">
      <c r="A202273" s="1" t="s">
        <v>28291</v>
      </c>
    </row>
    <row r="202274">
      <c r="A202274" s="1" t="s">
        <v>28292</v>
      </c>
    </row>
    <row r="202275">
      <c r="A202275" s="1" t="s">
        <v>28293</v>
      </c>
    </row>
    <row r="202276">
      <c r="A202276" s="1" t="s">
        <v>28294</v>
      </c>
    </row>
    <row r="202277">
      <c r="A202277" s="1" t="s">
        <v>28295</v>
      </c>
    </row>
    <row r="202278">
      <c r="A202278" s="1" t="s">
        <v>28296</v>
      </c>
    </row>
    <row r="202279">
      <c r="A202279" s="1" t="s">
        <v>28297</v>
      </c>
    </row>
    <row r="202280">
      <c r="A202280" s="1" t="s">
        <v>28298</v>
      </c>
    </row>
    <row r="202281">
      <c r="A202281" s="1" t="s">
        <v>28299</v>
      </c>
    </row>
    <row r="202282">
      <c r="A202282" s="1" t="s">
        <v>28300</v>
      </c>
    </row>
    <row r="202283">
      <c r="A202283" s="1" t="s">
        <v>28301</v>
      </c>
    </row>
    <row r="202284">
      <c r="A202284" s="1" t="s">
        <v>28302</v>
      </c>
    </row>
    <row r="202285">
      <c r="A202285" s="1" t="s">
        <v>28303</v>
      </c>
    </row>
    <row r="202286">
      <c r="A202286" s="1" t="s">
        <v>28304</v>
      </c>
    </row>
    <row r="202287">
      <c r="A202287" s="1" t="s">
        <v>28307</v>
      </c>
    </row>
    <row r="202288">
      <c r="A202288" s="1" t="s">
        <v>62237</v>
      </c>
    </row>
    <row r="202289">
      <c r="A202289" s="1" t="s">
        <v>62238</v>
      </c>
    </row>
    <row r="202291">
      <c r="A202291" s="1" t="s">
        <v>62239</v>
      </c>
    </row>
    <row r="202292">
      <c r="A202292" s="1" t="s">
        <v>62240</v>
      </c>
    </row>
    <row r="202293">
      <c r="A202293" s="1" t="s">
        <v>62241</v>
      </c>
    </row>
    <row r="202295">
      <c r="A202295" s="1" t="s">
        <v>62242</v>
      </c>
    </row>
    <row r="202296">
      <c r="A202296" s="1" t="s">
        <v>62240</v>
      </c>
    </row>
    <row r="202297">
      <c r="A202297" s="1" t="s">
        <v>62241</v>
      </c>
    </row>
    <row r="202299">
      <c r="A202299" s="1" t="s">
        <v>62239</v>
      </c>
    </row>
    <row r="202300">
      <c r="A202300" s="1" t="s">
        <v>62240</v>
      </c>
    </row>
    <row r="202301">
      <c r="A202301" s="1" t="s">
        <v>62241</v>
      </c>
    </row>
    <row r="202303">
      <c r="A202303" s="1" t="s">
        <v>62242</v>
      </c>
    </row>
    <row r="202304">
      <c r="A202304" s="1" t="s">
        <v>62240</v>
      </c>
    </row>
    <row r="202305">
      <c r="A202305" s="1" t="s">
        <v>62241</v>
      </c>
    </row>
    <row r="202307">
      <c r="A202307" s="1" t="s">
        <v>62239</v>
      </c>
    </row>
    <row r="202308">
      <c r="A202308" s="1" t="s">
        <v>62240</v>
      </c>
    </row>
    <row r="202309">
      <c r="A202309" s="1" t="s">
        <v>62241</v>
      </c>
    </row>
    <row r="202311">
      <c r="A202311" s="1" t="s">
        <v>62242</v>
      </c>
    </row>
    <row r="202312">
      <c r="A202312" s="1" t="s">
        <v>62240</v>
      </c>
    </row>
    <row r="202313">
      <c r="A202313" s="1" t="s">
        <v>62241</v>
      </c>
    </row>
    <row r="202315">
      <c r="A202315" s="1" t="s">
        <v>62243</v>
      </c>
    </row>
    <row r="202317">
      <c r="A202317" s="1" t="s">
        <v>62244</v>
      </c>
    </row>
    <row r="202319">
      <c r="A202319" s="1" t="s">
        <v>62240</v>
      </c>
    </row>
    <row r="202320">
      <c r="A202320" s="1">
        <v>6.0</v>
      </c>
    </row>
    <row r="202322">
      <c r="A202322" s="1" t="s">
        <v>62245</v>
      </c>
    </row>
    <row r="202324">
      <c r="A202324" s="1" t="s">
        <v>62244</v>
      </c>
    </row>
    <row r="202326">
      <c r="A202326" s="1" t="s">
        <v>62246</v>
      </c>
    </row>
    <row r="202328">
      <c r="A202328" s="1" t="s">
        <v>62247</v>
      </c>
    </row>
    <row r="202329">
      <c r="A202329" s="1" t="s">
        <v>62240</v>
      </c>
    </row>
    <row r="202330">
      <c r="A202330" s="1" t="s">
        <v>62242</v>
      </c>
    </row>
    <row r="202331">
      <c r="A202331" s="1" t="s">
        <v>62240</v>
      </c>
    </row>
    <row r="202332">
      <c r="A202332" s="1" t="s">
        <v>62239</v>
      </c>
    </row>
    <row r="202333">
      <c r="A202333" s="1" t="s">
        <v>62240</v>
      </c>
    </row>
    <row r="202334">
      <c r="A202334" s="1" t="s">
        <v>62242</v>
      </c>
    </row>
    <row r="202335">
      <c r="A202335" s="1" t="s">
        <v>62240</v>
      </c>
    </row>
    <row r="202336">
      <c r="A202336" s="1" t="s">
        <v>62239</v>
      </c>
    </row>
    <row r="202337">
      <c r="A202337" s="1" t="s">
        <v>62240</v>
      </c>
    </row>
    <row r="202338">
      <c r="A202338" s="1" t="s">
        <v>62242</v>
      </c>
    </row>
    <row r="202339">
      <c r="A202339" s="1" t="s">
        <v>62240</v>
      </c>
    </row>
    <row r="202340">
      <c r="A202340" s="1" t="s">
        <v>62243</v>
      </c>
    </row>
    <row r="202341">
      <c r="A202341" s="1" t="s">
        <v>62244</v>
      </c>
    </row>
    <row r="202342">
      <c r="A202342" s="1" t="s">
        <v>62240</v>
      </c>
    </row>
    <row r="202343">
      <c r="A202343" s="1" t="s">
        <v>62245</v>
      </c>
    </row>
    <row r="202344">
      <c r="A202344" s="1" t="s">
        <v>62244</v>
      </c>
    </row>
    <row r="202345">
      <c r="A202345" s="1" t="s">
        <v>62248</v>
      </c>
    </row>
    <row r="202346">
      <c r="A202346" s="1" t="s">
        <v>62249</v>
      </c>
    </row>
    <row r="202348">
      <c r="A202348" s="1" t="s">
        <v>62250</v>
      </c>
    </row>
    <row r="202350">
      <c r="A202350" s="1" t="s">
        <v>62251</v>
      </c>
    </row>
    <row r="202351">
      <c r="A202351" s="1" t="s">
        <v>62240</v>
      </c>
    </row>
    <row r="202352">
      <c r="A202352" s="1" t="s">
        <v>62241</v>
      </c>
    </row>
    <row r="202354">
      <c r="A202354" s="1" t="s">
        <v>62239</v>
      </c>
    </row>
    <row r="202355">
      <c r="A202355" s="1" t="s">
        <v>62240</v>
      </c>
    </row>
    <row r="202356">
      <c r="A202356" s="1" t="s">
        <v>62241</v>
      </c>
    </row>
    <row r="202358">
      <c r="A202358" s="1" t="s">
        <v>62242</v>
      </c>
    </row>
    <row r="202359">
      <c r="A202359" s="1" t="s">
        <v>62240</v>
      </c>
    </row>
    <row r="202360">
      <c r="A202360" s="1" t="s">
        <v>62241</v>
      </c>
    </row>
    <row r="202362">
      <c r="A202362" s="1" t="s">
        <v>62242</v>
      </c>
    </row>
    <row r="202363">
      <c r="A202363" s="1" t="s">
        <v>62240</v>
      </c>
    </row>
    <row r="202364">
      <c r="A202364" s="1" t="s">
        <v>62241</v>
      </c>
    </row>
    <row r="202366">
      <c r="A202366" s="1" t="s">
        <v>62242</v>
      </c>
    </row>
    <row r="202367">
      <c r="A202367" s="1" t="s">
        <v>62240</v>
      </c>
    </row>
    <row r="202368">
      <c r="A202368" s="1" t="s">
        <v>62241</v>
      </c>
    </row>
    <row r="202370">
      <c r="A202370" s="1" t="s">
        <v>62239</v>
      </c>
    </row>
    <row r="202371">
      <c r="A202371" s="1" t="s">
        <v>62240</v>
      </c>
    </row>
    <row r="202372">
      <c r="A202372" s="1" t="s">
        <v>62241</v>
      </c>
    </row>
    <row r="202374">
      <c r="A202374" s="1" t="s">
        <v>62242</v>
      </c>
    </row>
    <row r="202375">
      <c r="A202375" s="1" t="s">
        <v>62240</v>
      </c>
    </row>
    <row r="202376">
      <c r="A202376" s="1" t="s">
        <v>62241</v>
      </c>
    </row>
    <row r="202378">
      <c r="A202378" s="1" t="s">
        <v>62245</v>
      </c>
    </row>
    <row r="202380">
      <c r="A202380" s="1" t="s">
        <v>62244</v>
      </c>
    </row>
    <row r="202382">
      <c r="A202382" s="1" t="s">
        <v>62240</v>
      </c>
    </row>
    <row r="202383">
      <c r="A202383" s="1">
        <v>6.0</v>
      </c>
    </row>
    <row r="202385">
      <c r="A202385" s="1" t="s">
        <v>62252</v>
      </c>
    </row>
    <row r="202387">
      <c r="A202387" s="1" t="s">
        <v>62253</v>
      </c>
    </row>
    <row r="202389">
      <c r="A202389" s="1" t="s">
        <v>62254</v>
      </c>
    </row>
    <row r="202390">
      <c r="A202390" s="1" t="s">
        <v>62251</v>
      </c>
    </row>
    <row r="202391">
      <c r="A202391" s="1" t="s">
        <v>62240</v>
      </c>
    </row>
    <row r="202392">
      <c r="A202392" s="1" t="s">
        <v>62239</v>
      </c>
    </row>
    <row r="202393">
      <c r="A202393" s="1" t="s">
        <v>62240</v>
      </c>
    </row>
    <row r="202394">
      <c r="A202394" s="1" t="s">
        <v>62242</v>
      </c>
    </row>
    <row r="202395">
      <c r="A202395" s="1" t="s">
        <v>62240</v>
      </c>
    </row>
    <row r="202396">
      <c r="A202396" s="1" t="s">
        <v>62242</v>
      </c>
    </row>
    <row r="202397">
      <c r="A202397" s="1" t="s">
        <v>62240</v>
      </c>
    </row>
    <row r="202398">
      <c r="A202398" s="1" t="s">
        <v>62242</v>
      </c>
    </row>
    <row r="202399">
      <c r="A202399" s="1" t="s">
        <v>62240</v>
      </c>
    </row>
    <row r="202400">
      <c r="A202400" s="1" t="s">
        <v>62239</v>
      </c>
    </row>
    <row r="202401">
      <c r="A202401" s="1" t="s">
        <v>62240</v>
      </c>
    </row>
    <row r="202402">
      <c r="A202402" s="1" t="s">
        <v>62242</v>
      </c>
    </row>
    <row r="202403">
      <c r="A202403" s="1" t="s">
        <v>62240</v>
      </c>
    </row>
    <row r="202404">
      <c r="A202404" s="1" t="s">
        <v>62245</v>
      </c>
    </row>
    <row r="202405">
      <c r="A202405" s="1" t="s">
        <v>62244</v>
      </c>
    </row>
    <row r="202406">
      <c r="A202406" s="1" t="s">
        <v>62240</v>
      </c>
    </row>
    <row r="202407">
      <c r="A202407" s="1" t="s">
        <v>62252</v>
      </c>
    </row>
    <row r="202408">
      <c r="A202408" s="1" t="s">
        <v>62255</v>
      </c>
    </row>
    <row r="202409">
      <c r="A202409" s="1" t="s">
        <v>62256</v>
      </c>
    </row>
    <row r="202411">
      <c r="A202411" s="1" t="s">
        <v>62257</v>
      </c>
    </row>
    <row r="202413">
      <c r="A202413" s="1" t="s">
        <v>62258</v>
      </c>
    </row>
    <row r="202414">
      <c r="A202414" s="1" t="s">
        <v>62259</v>
      </c>
    </row>
    <row r="202416">
      <c r="A202416" s="1" t="s">
        <v>62260</v>
      </c>
    </row>
    <row r="202417">
      <c r="A202417" s="1" t="s">
        <v>62259</v>
      </c>
    </row>
    <row r="202419">
      <c r="A202419" s="1" t="s">
        <v>62258</v>
      </c>
    </row>
    <row r="202420">
      <c r="A202420" s="1" t="s">
        <v>62259</v>
      </c>
    </row>
    <row r="202422">
      <c r="A202422" s="1" t="s">
        <v>62258</v>
      </c>
    </row>
    <row r="202423">
      <c r="A202423" s="1" t="s">
        <v>62259</v>
      </c>
    </row>
    <row r="202425">
      <c r="A202425" s="1" t="s">
        <v>62258</v>
      </c>
    </row>
    <row r="202426">
      <c r="A202426" s="1" t="s">
        <v>62259</v>
      </c>
    </row>
    <row r="202428">
      <c r="A202428" s="1" t="s">
        <v>62260</v>
      </c>
    </row>
    <row r="202429">
      <c r="A202429" s="1" t="s">
        <v>62259</v>
      </c>
    </row>
    <row r="202431">
      <c r="A202431" s="1" t="s">
        <v>62245</v>
      </c>
    </row>
    <row r="202433">
      <c r="A202433" s="1" t="s">
        <v>62244</v>
      </c>
    </row>
    <row r="202435">
      <c r="A202435" s="1" t="s">
        <v>62261</v>
      </c>
    </row>
    <row r="202436">
      <c r="A202436" s="1" t="s">
        <v>62261</v>
      </c>
    </row>
    <row r="202437">
      <c r="A202437" s="1" t="s">
        <v>62261</v>
      </c>
    </row>
    <row r="202439">
      <c r="A202439" s="1" t="s">
        <v>62262</v>
      </c>
    </row>
    <row r="202440">
      <c r="A202440" s="1" t="s">
        <v>62257</v>
      </c>
    </row>
    <row r="202441">
      <c r="A202441" s="1" t="s">
        <v>62258</v>
      </c>
    </row>
    <row r="202442">
      <c r="A202442" s="1" t="s">
        <v>62259</v>
      </c>
    </row>
    <row r="202443">
      <c r="A202443" s="1" t="s">
        <v>62260</v>
      </c>
    </row>
    <row r="202444">
      <c r="A202444" s="1" t="s">
        <v>62259</v>
      </c>
    </row>
    <row r="202445">
      <c r="A202445" s="1" t="s">
        <v>62258</v>
      </c>
    </row>
    <row r="202446">
      <c r="A202446" s="1" t="s">
        <v>62259</v>
      </c>
    </row>
    <row r="202447">
      <c r="A202447" s="1" t="s">
        <v>62258</v>
      </c>
    </row>
    <row r="202448">
      <c r="A202448" s="1" t="s">
        <v>62259</v>
      </c>
    </row>
    <row r="202449">
      <c r="A202449" s="1" t="s">
        <v>62258</v>
      </c>
    </row>
    <row r="202450">
      <c r="A202450" s="1" t="s">
        <v>62259</v>
      </c>
    </row>
    <row r="202451">
      <c r="A202451" s="1" t="s">
        <v>62260</v>
      </c>
    </row>
    <row r="202452">
      <c r="A202452" s="1" t="s">
        <v>62259</v>
      </c>
    </row>
    <row r="202453">
      <c r="A202453" s="1" t="s">
        <v>62245</v>
      </c>
    </row>
    <row r="202454">
      <c r="A202454" s="1" t="s">
        <v>62244</v>
      </c>
    </row>
    <row r="202455">
      <c r="A202455" s="1" t="s">
        <v>62261</v>
      </c>
    </row>
    <row r="202456">
      <c r="A202456" s="1" t="s">
        <v>62261</v>
      </c>
    </row>
    <row r="202457">
      <c r="A202457" s="1" t="s">
        <v>62263</v>
      </c>
    </row>
    <row r="202458">
      <c r="A202458" s="1" t="s">
        <v>62264</v>
      </c>
    </row>
    <row r="202460">
      <c r="A202460" s="1" t="s">
        <v>7718</v>
      </c>
    </row>
    <row r="202461">
      <c r="A202461" s="1" t="s">
        <v>62265</v>
      </c>
    </row>
    <row r="202463">
      <c r="A202463" s="1" t="s">
        <v>62260</v>
      </c>
    </row>
    <row r="202464">
      <c r="A202464" s="1" t="s">
        <v>62259</v>
      </c>
    </row>
    <row r="202466">
      <c r="A202466" s="1" t="s">
        <v>62258</v>
      </c>
    </row>
    <row r="202467">
      <c r="A202467" s="1" t="s">
        <v>62259</v>
      </c>
    </row>
    <row r="202469">
      <c r="A202469" s="1" t="s">
        <v>62258</v>
      </c>
    </row>
    <row r="202470">
      <c r="A202470" s="1" t="s">
        <v>62259</v>
      </c>
    </row>
    <row r="202472">
      <c r="A202472" s="1" t="s">
        <v>62258</v>
      </c>
    </row>
    <row r="202473">
      <c r="A202473" s="1" t="s">
        <v>62259</v>
      </c>
    </row>
    <row r="202475">
      <c r="A202475" s="1" t="s">
        <v>62260</v>
      </c>
    </row>
    <row r="202476">
      <c r="A202476" s="1" t="s">
        <v>62259</v>
      </c>
    </row>
    <row r="202478">
      <c r="A202478" s="1" t="s">
        <v>62260</v>
      </c>
    </row>
    <row r="202479">
      <c r="A202479" s="1" t="s">
        <v>62259</v>
      </c>
    </row>
    <row r="202481">
      <c r="A202481" s="1" t="s">
        <v>62245</v>
      </c>
    </row>
    <row r="202483">
      <c r="A202483" s="1" t="s">
        <v>62244</v>
      </c>
    </row>
    <row r="202485">
      <c r="A202485" s="1" t="s">
        <v>62266</v>
      </c>
    </row>
    <row r="202487">
      <c r="A202487" s="1" t="s">
        <v>62243</v>
      </c>
    </row>
    <row r="202489">
      <c r="A202489" s="1" t="s">
        <v>62244</v>
      </c>
    </row>
    <row r="202491">
      <c r="A202491" s="1" t="s">
        <v>62267</v>
      </c>
    </row>
    <row r="202493">
      <c r="A202493" s="1" t="s">
        <v>62268</v>
      </c>
    </row>
    <row r="202494">
      <c r="A202494" s="1" t="s">
        <v>62265</v>
      </c>
    </row>
    <row r="202495">
      <c r="A202495" s="1" t="s">
        <v>62260</v>
      </c>
    </row>
    <row r="202496">
      <c r="A202496" s="1" t="s">
        <v>62259</v>
      </c>
    </row>
    <row r="202497">
      <c r="A202497" s="1" t="s">
        <v>62258</v>
      </c>
    </row>
    <row r="202498">
      <c r="A202498" s="1" t="s">
        <v>62259</v>
      </c>
    </row>
    <row r="202499">
      <c r="A202499" s="1" t="s">
        <v>62258</v>
      </c>
    </row>
    <row r="202500">
      <c r="A202500" s="1" t="s">
        <v>62259</v>
      </c>
    </row>
    <row r="202501">
      <c r="A202501" s="1" t="s">
        <v>62258</v>
      </c>
    </row>
    <row r="202502">
      <c r="A202502" s="1" t="s">
        <v>62259</v>
      </c>
    </row>
    <row r="202503">
      <c r="A202503" s="1" t="s">
        <v>62260</v>
      </c>
    </row>
    <row r="202504">
      <c r="A202504" s="1" t="s">
        <v>62259</v>
      </c>
    </row>
    <row r="202505">
      <c r="A202505" s="1" t="s">
        <v>62260</v>
      </c>
    </row>
    <row r="202506">
      <c r="A202506" s="1" t="s">
        <v>62259</v>
      </c>
    </row>
    <row r="202507">
      <c r="A202507" s="1" t="s">
        <v>62245</v>
      </c>
    </row>
    <row r="202508">
      <c r="A202508" s="1" t="s">
        <v>62244</v>
      </c>
    </row>
    <row r="202509">
      <c r="A202509" s="1" t="s">
        <v>62266</v>
      </c>
    </row>
    <row r="202510">
      <c r="A202510" s="1" t="s">
        <v>62243</v>
      </c>
    </row>
    <row r="202511">
      <c r="A202511" s="1" t="s">
        <v>62244</v>
      </c>
    </row>
    <row r="202512">
      <c r="A202512" s="1" t="s">
        <v>62269</v>
      </c>
    </row>
    <row r="202513">
      <c r="A202513" s="1" t="s">
        <v>62270</v>
      </c>
    </row>
    <row r="202515">
      <c r="A202515" s="1" t="s">
        <v>62271</v>
      </c>
    </row>
    <row r="202516">
      <c r="A202516" s="1" t="s">
        <v>62272</v>
      </c>
    </row>
    <row r="202518">
      <c r="A202518" s="1" t="s">
        <v>62273</v>
      </c>
    </row>
    <row r="202519">
      <c r="A202519" s="1" t="s">
        <v>62274</v>
      </c>
    </row>
    <row r="202521">
      <c r="A202521" s="1" t="s">
        <v>62275</v>
      </c>
    </row>
    <row r="202522">
      <c r="A202522" s="1" t="s">
        <v>62274</v>
      </c>
    </row>
    <row r="202524">
      <c r="A202524" s="1" t="s">
        <v>62276</v>
      </c>
    </row>
    <row r="202525">
      <c r="A202525" s="1" t="s">
        <v>62274</v>
      </c>
    </row>
    <row r="202527">
      <c r="A202527" s="1" t="s">
        <v>62275</v>
      </c>
    </row>
    <row r="202528">
      <c r="A202528" s="1" t="s">
        <v>62274</v>
      </c>
    </row>
    <row r="202530">
      <c r="A202530" s="1" t="s">
        <v>62276</v>
      </c>
    </row>
    <row r="202531">
      <c r="A202531" s="1" t="s">
        <v>62274</v>
      </c>
    </row>
    <row r="202533">
      <c r="A202533" s="1" t="s">
        <v>62277</v>
      </c>
    </row>
    <row r="202534">
      <c r="A202534" s="1" t="s">
        <v>62274</v>
      </c>
    </row>
    <row r="202536">
      <c r="A202536" s="1" t="s">
        <v>62243</v>
      </c>
    </row>
    <row r="202538">
      <c r="A202538" s="1" t="s">
        <v>62244</v>
      </c>
    </row>
    <row r="202540">
      <c r="A202540" s="1" t="s">
        <v>62266</v>
      </c>
    </row>
    <row r="202542">
      <c r="A202542" s="1" t="s">
        <v>62278</v>
      </c>
    </row>
    <row r="202544">
      <c r="A202544" s="1" t="s">
        <v>62261</v>
      </c>
    </row>
    <row r="202545">
      <c r="A202545" s="1" t="s">
        <v>62261</v>
      </c>
    </row>
    <row r="202546">
      <c r="A202546" s="1" t="s">
        <v>62261</v>
      </c>
    </row>
    <row r="202548">
      <c r="A202548" s="1" t="s">
        <v>62279</v>
      </c>
    </row>
    <row r="202549">
      <c r="A202549" s="1" t="s">
        <v>62271</v>
      </c>
    </row>
    <row r="202550">
      <c r="A202550" s="1" t="s">
        <v>62272</v>
      </c>
    </row>
    <row r="202551">
      <c r="A202551" s="1" t="s">
        <v>62273</v>
      </c>
    </row>
    <row r="202552">
      <c r="A202552" s="1" t="s">
        <v>62274</v>
      </c>
    </row>
    <row r="202553">
      <c r="A202553" s="1" t="s">
        <v>62275</v>
      </c>
    </row>
    <row r="202554">
      <c r="A202554" s="1" t="s">
        <v>62274</v>
      </c>
    </row>
    <row r="202555">
      <c r="A202555" s="1" t="s">
        <v>62276</v>
      </c>
    </row>
    <row r="202556">
      <c r="A202556" s="1" t="s">
        <v>62274</v>
      </c>
    </row>
    <row r="202557">
      <c r="A202557" s="1" t="s">
        <v>62275</v>
      </c>
    </row>
    <row r="202558">
      <c r="A202558" s="1" t="s">
        <v>62274</v>
      </c>
    </row>
    <row r="202559">
      <c r="A202559" s="1" t="s">
        <v>62276</v>
      </c>
    </row>
    <row r="202560">
      <c r="A202560" s="1" t="s">
        <v>62274</v>
      </c>
    </row>
    <row r="202561">
      <c r="A202561" s="1" t="s">
        <v>62277</v>
      </c>
    </row>
    <row r="202562">
      <c r="A202562" s="1" t="s">
        <v>62274</v>
      </c>
    </row>
    <row r="202563">
      <c r="A202563" s="1" t="s">
        <v>62243</v>
      </c>
    </row>
    <row r="202564">
      <c r="A202564" s="1" t="s">
        <v>62244</v>
      </c>
    </row>
    <row r="202565">
      <c r="A202565" s="1" t="s">
        <v>62266</v>
      </c>
    </row>
    <row r="202566">
      <c r="A202566" s="1" t="s">
        <v>62278</v>
      </c>
    </row>
    <row r="202567">
      <c r="A202567" s="1" t="s">
        <v>62261</v>
      </c>
    </row>
    <row r="202568">
      <c r="A202568" s="1" t="s">
        <v>62261</v>
      </c>
    </row>
    <row r="202569">
      <c r="A202569" s="1" t="s">
        <v>62280</v>
      </c>
    </row>
    <row r="202570">
      <c r="A202570" s="1" t="s">
        <v>62281</v>
      </c>
    </row>
    <row r="202572">
      <c r="A202572" s="1" t="s">
        <v>62282</v>
      </c>
    </row>
    <row r="202574">
      <c r="A202574" s="1" t="s">
        <v>62260</v>
      </c>
    </row>
    <row r="202575">
      <c r="A202575" s="1" t="s">
        <v>62259</v>
      </c>
    </row>
    <row r="202577">
      <c r="A202577" s="1" t="s">
        <v>62283</v>
      </c>
    </row>
    <row r="202578">
      <c r="A202578" s="1" t="s">
        <v>62274</v>
      </c>
    </row>
    <row r="202580">
      <c r="A202580" s="1" t="s">
        <v>62258</v>
      </c>
    </row>
    <row r="202581">
      <c r="A202581" s="1" t="s">
        <v>62284</v>
      </c>
    </row>
    <row r="202583">
      <c r="A202583" s="1" t="s">
        <v>62260</v>
      </c>
    </row>
    <row r="202584">
      <c r="A202584" s="1" t="s">
        <v>62284</v>
      </c>
    </row>
    <row r="202586">
      <c r="A202586" s="1" t="s">
        <v>62285</v>
      </c>
    </row>
    <row r="202587">
      <c r="A202587" s="1" t="s">
        <v>62286</v>
      </c>
    </row>
    <row r="202588">
      <c r="A202588" s="1" t="s">
        <v>62287</v>
      </c>
    </row>
    <row r="202590">
      <c r="A202590" s="1" t="s">
        <v>62283</v>
      </c>
    </row>
    <row r="202591">
      <c r="A202591" s="1" t="s">
        <v>62274</v>
      </c>
    </row>
    <row r="202593">
      <c r="A202593" s="1" t="s">
        <v>62288</v>
      </c>
    </row>
    <row r="202594">
      <c r="A202594" s="1" t="s">
        <v>62259</v>
      </c>
    </row>
    <row r="202596">
      <c r="A202596" s="1" t="s">
        <v>62243</v>
      </c>
    </row>
    <row r="202598">
      <c r="A202598" s="1" t="s">
        <v>62244</v>
      </c>
    </row>
    <row r="202600">
      <c r="A202600" s="1" t="s">
        <v>62266</v>
      </c>
    </row>
    <row r="202602">
      <c r="A202602" s="1" t="s">
        <v>62253</v>
      </c>
    </row>
    <row r="202604">
      <c r="A202604" s="1" t="s">
        <v>62279</v>
      </c>
    </row>
    <row r="202605">
      <c r="A202605" s="1" t="s">
        <v>62282</v>
      </c>
    </row>
    <row r="202606">
      <c r="A202606" s="1" t="s">
        <v>62260</v>
      </c>
    </row>
    <row r="202607">
      <c r="A202607" s="1" t="s">
        <v>62259</v>
      </c>
    </row>
    <row r="202608">
      <c r="A202608" s="1" t="s">
        <v>62283</v>
      </c>
    </row>
    <row r="202609">
      <c r="A202609" s="1" t="s">
        <v>62274</v>
      </c>
    </row>
    <row r="202610">
      <c r="A202610" s="1" t="s">
        <v>62258</v>
      </c>
    </row>
    <row r="202611">
      <c r="A202611" s="1" t="s">
        <v>62284</v>
      </c>
    </row>
    <row r="202612">
      <c r="A202612" s="1" t="s">
        <v>62260</v>
      </c>
    </row>
    <row r="202613">
      <c r="A202613" s="1" t="s">
        <v>62284</v>
      </c>
    </row>
    <row r="202614">
      <c r="A202614" s="1" t="s">
        <v>62285</v>
      </c>
    </row>
    <row r="202615">
      <c r="A202615" s="1" t="s">
        <v>62286</v>
      </c>
    </row>
    <row r="202616">
      <c r="A202616" s="1" t="s">
        <v>62283</v>
      </c>
    </row>
    <row r="202617">
      <c r="A202617" s="1" t="s">
        <v>62274</v>
      </c>
    </row>
    <row r="202618">
      <c r="A202618" s="1" t="s">
        <v>62288</v>
      </c>
    </row>
    <row r="202619">
      <c r="A202619" s="1" t="s">
        <v>62259</v>
      </c>
    </row>
    <row r="202620">
      <c r="A202620" s="1" t="s">
        <v>62243</v>
      </c>
    </row>
    <row r="202621">
      <c r="A202621" s="1" t="s">
        <v>62244</v>
      </c>
    </row>
    <row r="202622">
      <c r="A202622" s="1" t="s">
        <v>62266</v>
      </c>
    </row>
    <row r="202623">
      <c r="A202623" s="1" t="s">
        <v>62289</v>
      </c>
    </row>
    <row r="202624">
      <c r="A202624" s="1" t="s">
        <v>62290</v>
      </c>
    </row>
    <row r="202626">
      <c r="A202626" s="1" t="s">
        <v>62291</v>
      </c>
    </row>
    <row r="202628">
      <c r="A202628" s="1" t="s">
        <v>62292</v>
      </c>
    </row>
    <row r="202630">
      <c r="A202630" s="1" t="s">
        <v>62276</v>
      </c>
    </row>
    <row r="202631">
      <c r="A202631" s="1" t="s">
        <v>62274</v>
      </c>
    </row>
    <row r="202633">
      <c r="A202633" s="1" t="s">
        <v>62275</v>
      </c>
    </row>
    <row r="202634">
      <c r="A202634" s="1" t="s">
        <v>62274</v>
      </c>
    </row>
    <row r="202636">
      <c r="A202636" s="1" t="s">
        <v>62275</v>
      </c>
    </row>
    <row r="202637">
      <c r="A202637" s="1" t="s">
        <v>62274</v>
      </c>
    </row>
    <row r="202639">
      <c r="A202639" s="1" t="s">
        <v>62275</v>
      </c>
    </row>
    <row r="202640">
      <c r="A202640" s="1" t="s">
        <v>62274</v>
      </c>
    </row>
    <row r="202642">
      <c r="A202642" s="1" t="s">
        <v>62258</v>
      </c>
    </row>
    <row r="202643">
      <c r="A202643" s="1" t="s">
        <v>62259</v>
      </c>
    </row>
    <row r="202645">
      <c r="A202645" s="1" t="s">
        <v>62293</v>
      </c>
    </row>
    <row r="202646">
      <c r="A202646" s="1" t="s">
        <v>62274</v>
      </c>
    </row>
    <row r="202648">
      <c r="A202648" s="1" t="s">
        <v>62243</v>
      </c>
    </row>
    <row r="202650">
      <c r="A202650" s="1" t="s">
        <v>62244</v>
      </c>
    </row>
    <row r="202652">
      <c r="A202652" s="1" t="s">
        <v>62294</v>
      </c>
    </row>
    <row r="202653">
      <c r="A202653" s="1" t="s">
        <v>62295</v>
      </c>
    </row>
    <row r="202655">
      <c r="A202655" s="1" t="s">
        <v>62279</v>
      </c>
    </row>
    <row r="202656">
      <c r="A202656" s="1" t="s">
        <v>62291</v>
      </c>
    </row>
    <row r="202657">
      <c r="A202657" s="1" t="s">
        <v>62292</v>
      </c>
    </row>
    <row r="202658">
      <c r="A202658" s="1" t="s">
        <v>62276</v>
      </c>
    </row>
    <row r="202659">
      <c r="A202659" s="1" t="s">
        <v>62274</v>
      </c>
    </row>
    <row r="202660">
      <c r="A202660" s="1" t="s">
        <v>62275</v>
      </c>
    </row>
    <row r="202661">
      <c r="A202661" s="1" t="s">
        <v>62274</v>
      </c>
    </row>
    <row r="202662">
      <c r="A202662" s="1" t="s">
        <v>62275</v>
      </c>
    </row>
    <row r="202663">
      <c r="A202663" s="1" t="s">
        <v>62274</v>
      </c>
    </row>
    <row r="202664">
      <c r="A202664" s="1" t="s">
        <v>62275</v>
      </c>
    </row>
    <row r="202665">
      <c r="A202665" s="1" t="s">
        <v>62274</v>
      </c>
    </row>
    <row r="202666">
      <c r="A202666" s="1" t="s">
        <v>62258</v>
      </c>
    </row>
    <row r="202667">
      <c r="A202667" s="1" t="s">
        <v>62259</v>
      </c>
    </row>
    <row r="202668">
      <c r="A202668" s="1" t="s">
        <v>62293</v>
      </c>
    </row>
    <row r="202669">
      <c r="A202669" s="1" t="s">
        <v>62274</v>
      </c>
    </row>
    <row r="202670">
      <c r="A202670" s="1" t="s">
        <v>62243</v>
      </c>
    </row>
    <row r="202671">
      <c r="A202671" s="1" t="s">
        <v>62244</v>
      </c>
    </row>
    <row r="202672">
      <c r="A202672" s="1" t="s">
        <v>62294</v>
      </c>
    </row>
    <row r="202673">
      <c r="A202673" s="1" t="s">
        <v>62296</v>
      </c>
    </row>
    <row r="202674">
      <c r="A202674" s="1" t="s">
        <v>62297</v>
      </c>
    </row>
    <row r="202676">
      <c r="A202676" s="1" t="s">
        <v>62298</v>
      </c>
    </row>
    <row r="202677">
      <c r="A202677" s="1" t="s">
        <v>62299</v>
      </c>
    </row>
    <row r="202679">
      <c r="A202679" s="1" t="s">
        <v>62298</v>
      </c>
    </row>
    <row r="202680">
      <c r="A202680" s="1" t="s">
        <v>62299</v>
      </c>
    </row>
    <row r="202682">
      <c r="A202682" s="1" t="s">
        <v>62298</v>
      </c>
    </row>
    <row r="202683">
      <c r="A202683" s="1" t="s">
        <v>62299</v>
      </c>
    </row>
    <row r="202685">
      <c r="A202685" s="1" t="s">
        <v>62300</v>
      </c>
    </row>
    <row r="202686">
      <c r="A202686" s="1" t="s">
        <v>62299</v>
      </c>
    </row>
    <row r="202688">
      <c r="A202688" s="1" t="s">
        <v>62300</v>
      </c>
    </row>
    <row r="202689">
      <c r="A202689" s="1" t="s">
        <v>62299</v>
      </c>
    </row>
    <row r="202691">
      <c r="A202691" s="1" t="s">
        <v>62300</v>
      </c>
    </row>
    <row r="202692">
      <c r="A202692" s="1" t="s">
        <v>62299</v>
      </c>
    </row>
    <row r="202694">
      <c r="A202694" s="1" t="s">
        <v>62298</v>
      </c>
    </row>
    <row r="202695">
      <c r="A202695" s="1" t="s">
        <v>62299</v>
      </c>
    </row>
    <row r="202697">
      <c r="A202697" s="1" t="s">
        <v>62301</v>
      </c>
    </row>
    <row r="202699">
      <c r="A202699" s="1" t="s">
        <v>62302</v>
      </c>
    </row>
    <row r="202701">
      <c r="A202701" s="1" t="s">
        <v>62303</v>
      </c>
    </row>
    <row r="202703">
      <c r="A202703" s="1" t="s">
        <v>62304</v>
      </c>
    </row>
    <row r="202705">
      <c r="A202705" s="1" t="s">
        <v>62268</v>
      </c>
    </row>
    <row r="202706">
      <c r="A202706" s="1" t="s">
        <v>62298</v>
      </c>
    </row>
    <row r="202707">
      <c r="A202707" s="1" t="s">
        <v>62299</v>
      </c>
    </row>
    <row r="202708">
      <c r="A202708" s="1" t="s">
        <v>62298</v>
      </c>
    </row>
    <row r="202709">
      <c r="A202709" s="1" t="s">
        <v>62299</v>
      </c>
    </row>
    <row r="202710">
      <c r="A202710" s="1" t="s">
        <v>62298</v>
      </c>
    </row>
    <row r="202711">
      <c r="A202711" s="1" t="s">
        <v>62299</v>
      </c>
    </row>
    <row r="202712">
      <c r="A202712" s="1" t="s">
        <v>62300</v>
      </c>
    </row>
    <row r="202713">
      <c r="A202713" s="1" t="s">
        <v>62299</v>
      </c>
    </row>
    <row r="202714">
      <c r="A202714" s="1" t="s">
        <v>62300</v>
      </c>
    </row>
    <row r="202715">
      <c r="A202715" s="1" t="s">
        <v>62299</v>
      </c>
    </row>
    <row r="202716">
      <c r="A202716" s="1" t="s">
        <v>62300</v>
      </c>
    </row>
    <row r="202717">
      <c r="A202717" s="1" t="s">
        <v>62299</v>
      </c>
    </row>
    <row r="202718">
      <c r="A202718" s="1" t="s">
        <v>62298</v>
      </c>
    </row>
    <row r="202719">
      <c r="A202719" s="1" t="s">
        <v>62299</v>
      </c>
    </row>
    <row r="202720">
      <c r="A202720" s="1" t="s">
        <v>62301</v>
      </c>
    </row>
    <row r="202721">
      <c r="A202721" s="1" t="s">
        <v>62302</v>
      </c>
    </row>
    <row r="202722">
      <c r="A202722" s="1" t="s">
        <v>62303</v>
      </c>
    </row>
    <row r="202723">
      <c r="A202723" s="1" t="s">
        <v>62305</v>
      </c>
    </row>
    <row r="202724">
      <c r="A202724" s="1" t="s">
        <v>62306</v>
      </c>
    </row>
    <row r="202726">
      <c r="A202726" s="1" t="s">
        <v>62291</v>
      </c>
    </row>
    <row r="202728">
      <c r="A202728" s="1" t="s">
        <v>62277</v>
      </c>
    </row>
    <row r="202729">
      <c r="A202729" s="1" t="s">
        <v>62307</v>
      </c>
    </row>
    <row r="202731">
      <c r="A202731" s="1" t="s">
        <v>62276</v>
      </c>
    </row>
    <row r="202732">
      <c r="A202732" s="1" t="s">
        <v>62307</v>
      </c>
    </row>
    <row r="202734">
      <c r="A202734" s="1" t="s">
        <v>62308</v>
      </c>
    </row>
    <row r="202735">
      <c r="A202735" s="1" t="s">
        <v>62307</v>
      </c>
    </row>
    <row r="202737">
      <c r="A202737" s="1" t="s">
        <v>62276</v>
      </c>
    </row>
    <row r="202738">
      <c r="A202738" s="1" t="s">
        <v>62307</v>
      </c>
    </row>
    <row r="202740">
      <c r="A202740" s="1" t="s">
        <v>62273</v>
      </c>
    </row>
    <row r="202741">
      <c r="A202741" s="1" t="s">
        <v>62307</v>
      </c>
    </row>
    <row r="202743">
      <c r="A202743" s="1" t="s">
        <v>62276</v>
      </c>
    </row>
    <row r="202744">
      <c r="A202744" s="1" t="s">
        <v>62307</v>
      </c>
    </row>
    <row r="202746">
      <c r="A202746" s="1" t="s">
        <v>62308</v>
      </c>
    </row>
    <row r="202747">
      <c r="A202747" s="1" t="s">
        <v>62307</v>
      </c>
    </row>
    <row r="202749">
      <c r="A202749" s="1" t="s">
        <v>62302</v>
      </c>
    </row>
    <row r="202751">
      <c r="A202751" s="1" t="s">
        <v>62309</v>
      </c>
    </row>
    <row r="202752">
      <c r="A202752" s="1" t="s">
        <v>62310</v>
      </c>
    </row>
    <row r="202754">
      <c r="A202754" s="1" t="s">
        <v>62261</v>
      </c>
    </row>
    <row r="202755">
      <c r="A202755" s="1" t="s">
        <v>62261</v>
      </c>
    </row>
    <row r="202756">
      <c r="A202756" s="1" t="s">
        <v>62261</v>
      </c>
    </row>
    <row r="202758">
      <c r="A202758" s="1" t="s">
        <v>62311</v>
      </c>
    </row>
    <row r="202759">
      <c r="A202759" s="1" t="s">
        <v>62291</v>
      </c>
    </row>
    <row r="202760">
      <c r="A202760" s="1" t="s">
        <v>62277</v>
      </c>
    </row>
    <row r="202761">
      <c r="A202761" s="1" t="s">
        <v>62307</v>
      </c>
    </row>
    <row r="202762">
      <c r="A202762" s="1" t="s">
        <v>62276</v>
      </c>
    </row>
    <row r="202763">
      <c r="A202763" s="1" t="s">
        <v>62307</v>
      </c>
    </row>
    <row r="202764">
      <c r="A202764" s="1" t="s">
        <v>62308</v>
      </c>
    </row>
    <row r="202765">
      <c r="A202765" s="1" t="s">
        <v>62307</v>
      </c>
    </row>
    <row r="202766">
      <c r="A202766" s="1" t="s">
        <v>62276</v>
      </c>
    </row>
    <row r="202767">
      <c r="A202767" s="1" t="s">
        <v>62307</v>
      </c>
    </row>
    <row r="202768">
      <c r="A202768" s="1" t="s">
        <v>62273</v>
      </c>
    </row>
    <row r="202769">
      <c r="A202769" s="1" t="s">
        <v>62307</v>
      </c>
    </row>
    <row r="202770">
      <c r="A202770" s="1" t="s">
        <v>62276</v>
      </c>
    </row>
    <row r="202771">
      <c r="A202771" s="1" t="s">
        <v>62307</v>
      </c>
    </row>
    <row r="202772">
      <c r="A202772" s="1" t="s">
        <v>62308</v>
      </c>
    </row>
    <row r="202773">
      <c r="A202773" s="1" t="s">
        <v>62307</v>
      </c>
    </row>
    <row r="202774">
      <c r="A202774" s="1" t="s">
        <v>62302</v>
      </c>
    </row>
    <row r="202775">
      <c r="A202775" s="1" t="s">
        <v>62309</v>
      </c>
    </row>
    <row r="202776">
      <c r="A202776" s="1" t="s">
        <v>62310</v>
      </c>
    </row>
    <row r="202777">
      <c r="A202777" s="1" t="s">
        <v>62261</v>
      </c>
    </row>
    <row r="202778">
      <c r="A202778" s="1" t="s">
        <v>62261</v>
      </c>
    </row>
    <row r="202779">
      <c r="A202779" s="1" t="s">
        <v>62312</v>
      </c>
    </row>
    <row r="202780">
      <c r="A202780" s="1" t="s">
        <v>62313</v>
      </c>
    </row>
    <row r="202782">
      <c r="A202782" s="1" t="s">
        <v>62314</v>
      </c>
    </row>
    <row r="202784">
      <c r="A202784" s="1" t="s">
        <v>62315</v>
      </c>
    </row>
    <row r="202785">
      <c r="A202785" s="1" t="s">
        <v>62316</v>
      </c>
    </row>
    <row r="202786">
      <c r="A202786" s="1" t="s">
        <v>62317</v>
      </c>
    </row>
    <row r="202788">
      <c r="A202788" s="1" t="s">
        <v>62318</v>
      </c>
    </row>
    <row r="202789">
      <c r="A202789" s="1" t="s">
        <v>62319</v>
      </c>
    </row>
    <row r="202790">
      <c r="A202790" s="1" t="s">
        <v>62320</v>
      </c>
    </row>
    <row r="202792">
      <c r="A202792" s="1" t="s">
        <v>62321</v>
      </c>
    </row>
    <row r="202793">
      <c r="A202793" s="1" t="s">
        <v>62322</v>
      </c>
    </row>
    <row r="202794">
      <c r="A202794" s="1" t="s">
        <v>62323</v>
      </c>
    </row>
    <row r="202796">
      <c r="A202796" s="1" t="s">
        <v>62324</v>
      </c>
    </row>
    <row r="202797">
      <c r="A202797" s="1" t="s">
        <v>62325</v>
      </c>
    </row>
    <row r="202799">
      <c r="A202799" s="1" t="s">
        <v>62326</v>
      </c>
    </row>
    <row r="202800">
      <c r="A202800" s="1" t="s">
        <v>62327</v>
      </c>
    </row>
    <row r="202801">
      <c r="A202801" s="1">
        <v>2.0</v>
      </c>
    </row>
    <row r="202802">
      <c r="A202802" s="1" t="s">
        <v>62328</v>
      </c>
    </row>
    <row r="202804">
      <c r="A202804" s="1" t="s">
        <v>62329</v>
      </c>
    </row>
    <row r="202805">
      <c r="A202805" s="1" t="s">
        <v>62330</v>
      </c>
    </row>
    <row r="202807">
      <c r="A202807" s="1" t="s">
        <v>33289</v>
      </c>
    </row>
    <row r="202809">
      <c r="A202809" s="1" t="s">
        <v>62253</v>
      </c>
    </row>
    <row r="202811">
      <c r="A202811" s="1" t="s">
        <v>62331</v>
      </c>
    </row>
    <row r="202812">
      <c r="A202812" s="1" t="s">
        <v>62314</v>
      </c>
    </row>
    <row r="202813">
      <c r="A202813" s="1" t="s">
        <v>62315</v>
      </c>
    </row>
    <row r="202814">
      <c r="A202814" s="1" t="s">
        <v>62316</v>
      </c>
    </row>
    <row r="202815">
      <c r="A202815" s="1" t="s">
        <v>62317</v>
      </c>
    </row>
    <row r="202816">
      <c r="A202816" s="1" t="s">
        <v>62318</v>
      </c>
    </row>
    <row r="202817">
      <c r="A202817" s="1" t="s">
        <v>62319</v>
      </c>
    </row>
    <row r="202818">
      <c r="A202818" s="1" t="s">
        <v>62320</v>
      </c>
    </row>
    <row r="202819">
      <c r="A202819" s="1" t="s">
        <v>62321</v>
      </c>
    </row>
    <row r="202820">
      <c r="A202820" s="1" t="s">
        <v>62322</v>
      </c>
    </row>
    <row r="202821">
      <c r="A202821" s="1" t="s">
        <v>62323</v>
      </c>
    </row>
    <row r="202822">
      <c r="A202822" s="1" t="s">
        <v>62324</v>
      </c>
    </row>
    <row r="202823">
      <c r="A202823" s="1" t="s">
        <v>62325</v>
      </c>
    </row>
    <row r="202824">
      <c r="A202824" s="1" t="s">
        <v>62326</v>
      </c>
    </row>
    <row r="202825">
      <c r="A202825" s="1" t="s">
        <v>62327</v>
      </c>
    </row>
    <row r="202826">
      <c r="A202826" s="1" t="s">
        <v>62328</v>
      </c>
    </row>
    <row r="202827">
      <c r="A202827" s="1" t="s">
        <v>62329</v>
      </c>
    </row>
    <row r="202828">
      <c r="A202828" s="1" t="s">
        <v>62330</v>
      </c>
    </row>
    <row r="202829">
      <c r="A202829" s="1" t="s">
        <v>33289</v>
      </c>
    </row>
    <row r="202830">
      <c r="A202830" s="1" t="s">
        <v>62332</v>
      </c>
    </row>
    <row r="202831">
      <c r="A202831" s="1" t="s">
        <v>62333</v>
      </c>
    </row>
    <row r="202832">
      <c r="A202832" s="1" t="s">
        <v>26547</v>
      </c>
    </row>
    <row r="202833">
      <c r="A202833" s="1" t="s">
        <v>62334</v>
      </c>
    </row>
    <row r="202834">
      <c r="A202834" s="1" t="s">
        <v>62335</v>
      </c>
    </row>
    <row r="202835">
      <c r="A202835" s="1" t="s">
        <v>62336</v>
      </c>
    </row>
    <row r="202836">
      <c r="A202836" s="1" t="s">
        <v>62337</v>
      </c>
    </row>
    <row r="202837">
      <c r="A202837" s="1" t="s">
        <v>62334</v>
      </c>
    </row>
    <row r="202838">
      <c r="A202838" s="1" t="s">
        <v>62335</v>
      </c>
    </row>
    <row r="202839">
      <c r="A202839" s="1" t="s">
        <v>62336</v>
      </c>
    </row>
    <row r="202840">
      <c r="A202840" s="1" t="s">
        <v>62338</v>
      </c>
    </row>
    <row r="202841">
      <c r="A202841" s="1" t="s">
        <v>62339</v>
      </c>
    </row>
    <row r="202842">
      <c r="A202842" s="1" t="s">
        <v>18104</v>
      </c>
    </row>
    <row r="202843">
      <c r="A202843" s="3" t="str">
        <f/>
        <v>#ERROR!</v>
      </c>
    </row>
    <row r="202844">
      <c r="A202844" s="1" t="s">
        <v>62340</v>
      </c>
    </row>
    <row r="202845">
      <c r="A202845" s="1" t="s">
        <v>28201</v>
      </c>
    </row>
    <row r="202846">
      <c r="A202846" s="1" t="s">
        <v>15098</v>
      </c>
    </row>
    <row r="202847">
      <c r="A202847" s="1" t="s">
        <v>45976</v>
      </c>
    </row>
    <row r="202848">
      <c r="A202848" s="1" t="s">
        <v>62341</v>
      </c>
    </row>
    <row r="202849">
      <c r="A202849" s="1" t="s">
        <v>62342</v>
      </c>
    </row>
    <row r="202850">
      <c r="A202850" s="1" t="s">
        <v>62343</v>
      </c>
    </row>
    <row r="202851">
      <c r="A202851" s="1" t="s">
        <v>62344</v>
      </c>
    </row>
    <row r="202852">
      <c r="A202852" s="1" t="s">
        <v>62340</v>
      </c>
    </row>
    <row r="202853">
      <c r="A202853" s="1" t="s">
        <v>62341</v>
      </c>
    </row>
    <row r="202854">
      <c r="A202854" s="1" t="s">
        <v>62342</v>
      </c>
    </row>
    <row r="202855">
      <c r="A202855" s="1" t="s">
        <v>62345</v>
      </c>
    </row>
    <row r="202856">
      <c r="A202856" s="1" t="s">
        <v>62346</v>
      </c>
    </row>
    <row r="202857">
      <c r="A202857" s="1" t="s">
        <v>62347</v>
      </c>
    </row>
    <row r="202858">
      <c r="A202858" s="1" t="s">
        <v>62348</v>
      </c>
    </row>
    <row r="202859">
      <c r="A202859" s="1" t="s">
        <v>62349</v>
      </c>
    </row>
    <row r="202860">
      <c r="A202860" s="1" t="s">
        <v>62350</v>
      </c>
    </row>
    <row r="202861">
      <c r="A202861" s="1" t="s">
        <v>33904</v>
      </c>
    </row>
    <row r="202862">
      <c r="A202862" s="1" t="s">
        <v>62351</v>
      </c>
    </row>
    <row r="202863">
      <c r="A202863" s="1" t="s">
        <v>62352</v>
      </c>
    </row>
    <row r="202864">
      <c r="A202864" s="1" t="s">
        <v>62353</v>
      </c>
    </row>
    <row r="202865">
      <c r="A202865" s="1" t="s">
        <v>62354</v>
      </c>
    </row>
    <row r="202866">
      <c r="A202866" s="1" t="s">
        <v>62355</v>
      </c>
    </row>
    <row r="202867">
      <c r="A202867" s="1" t="s">
        <v>62356</v>
      </c>
    </row>
    <row r="202868">
      <c r="A202868" s="1" t="s">
        <v>9516</v>
      </c>
    </row>
    <row r="202869">
      <c r="A202869" s="1" t="s">
        <v>62357</v>
      </c>
    </row>
    <row r="202870">
      <c r="A202870" s="1" t="s">
        <v>62358</v>
      </c>
    </row>
    <row r="202871">
      <c r="A202871" s="1" t="s">
        <v>62359</v>
      </c>
    </row>
    <row r="202872">
      <c r="A202872" s="1" t="s">
        <v>62360</v>
      </c>
    </row>
    <row r="202873">
      <c r="A202873" s="1" t="s">
        <v>62361</v>
      </c>
    </row>
    <row r="202874">
      <c r="A202874" s="1" t="s">
        <v>62362</v>
      </c>
    </row>
    <row r="202875">
      <c r="A202875" s="1" t="s">
        <v>62363</v>
      </c>
    </row>
    <row r="202876">
      <c r="A202876" s="1" t="s">
        <v>62364</v>
      </c>
    </row>
    <row r="202877">
      <c r="A202877" s="1" t="s">
        <v>62365</v>
      </c>
    </row>
    <row r="202878">
      <c r="A202878" s="1" t="s">
        <v>62366</v>
      </c>
    </row>
    <row r="202879">
      <c r="A202879" s="1" t="s">
        <v>62367</v>
      </c>
    </row>
    <row r="202880">
      <c r="A202880" s="1" t="s">
        <v>62368</v>
      </c>
    </row>
    <row r="202881">
      <c r="A202881" s="1" t="s">
        <v>62369</v>
      </c>
    </row>
    <row r="202882">
      <c r="A202882" s="1" t="s">
        <v>62370</v>
      </c>
    </row>
    <row r="202883">
      <c r="A202883" s="1" t="s">
        <v>62371</v>
      </c>
    </row>
    <row r="202884">
      <c r="A202884" s="1" t="s">
        <v>62372</v>
      </c>
    </row>
    <row r="202885">
      <c r="A202885" s="1" t="s">
        <v>62373</v>
      </c>
    </row>
    <row r="202886">
      <c r="A202886" s="1" t="s">
        <v>62374</v>
      </c>
    </row>
    <row r="202887">
      <c r="A202887" s="1" t="s">
        <v>62347</v>
      </c>
    </row>
    <row r="202888">
      <c r="A202888" s="1" t="s">
        <v>62348</v>
      </c>
    </row>
    <row r="202889">
      <c r="A202889" s="1" t="s">
        <v>62349</v>
      </c>
    </row>
    <row r="202890">
      <c r="A202890" s="1" t="s">
        <v>62350</v>
      </c>
    </row>
    <row r="202891">
      <c r="A202891" s="1" t="s">
        <v>62351</v>
      </c>
    </row>
    <row r="202892">
      <c r="A202892" s="1" t="s">
        <v>62352</v>
      </c>
    </row>
    <row r="202893">
      <c r="A202893" s="1" t="s">
        <v>62353</v>
      </c>
    </row>
    <row r="202894">
      <c r="A202894" s="1" t="s">
        <v>62354</v>
      </c>
    </row>
    <row r="202895">
      <c r="A202895" s="1" t="s">
        <v>62355</v>
      </c>
    </row>
    <row r="202896">
      <c r="A202896" s="1" t="s">
        <v>62356</v>
      </c>
    </row>
    <row r="202897">
      <c r="A202897" s="1" t="s">
        <v>62357</v>
      </c>
    </row>
    <row r="202898">
      <c r="A202898" s="1" t="s">
        <v>62358</v>
      </c>
    </row>
    <row r="202899">
      <c r="A202899" s="1" t="s">
        <v>62359</v>
      </c>
    </row>
    <row r="202900">
      <c r="A202900" s="1" t="s">
        <v>62360</v>
      </c>
    </row>
    <row r="202901">
      <c r="A202901" s="1" t="s">
        <v>62361</v>
      </c>
    </row>
    <row r="202902">
      <c r="A202902" s="1" t="s">
        <v>62362</v>
      </c>
    </row>
    <row r="202903">
      <c r="A202903" s="1" t="s">
        <v>62363</v>
      </c>
    </row>
    <row r="202904">
      <c r="A202904" s="1" t="s">
        <v>62364</v>
      </c>
    </row>
    <row r="202905">
      <c r="A202905" s="1" t="s">
        <v>62365</v>
      </c>
    </row>
    <row r="202906">
      <c r="A202906" s="1" t="s">
        <v>62366</v>
      </c>
    </row>
    <row r="202907">
      <c r="A202907" s="1" t="s">
        <v>62367</v>
      </c>
    </row>
    <row r="202908">
      <c r="A202908" s="1" t="s">
        <v>62368</v>
      </c>
    </row>
    <row r="202909">
      <c r="A202909" s="1" t="s">
        <v>62369</v>
      </c>
    </row>
    <row r="202910">
      <c r="A202910" s="1" t="s">
        <v>62370</v>
      </c>
    </row>
    <row r="202911">
      <c r="A202911" s="1" t="s">
        <v>62371</v>
      </c>
    </row>
    <row r="202912">
      <c r="A202912" s="1" t="s">
        <v>62372</v>
      </c>
    </row>
    <row r="202913">
      <c r="A202913" s="1" t="s">
        <v>62373</v>
      </c>
    </row>
    <row r="202914">
      <c r="A202914" s="1" t="s">
        <v>62375</v>
      </c>
    </row>
    <row r="202915">
      <c r="A202915" s="1" t="s">
        <v>62376</v>
      </c>
    </row>
    <row r="202916">
      <c r="A202916" s="1" t="s">
        <v>32942</v>
      </c>
    </row>
    <row r="202917">
      <c r="A202917" s="1" t="s">
        <v>1069</v>
      </c>
    </row>
    <row r="202918">
      <c r="A202918" s="1" t="s">
        <v>62377</v>
      </c>
    </row>
    <row r="202919">
      <c r="A202919" s="1" t="s">
        <v>21126</v>
      </c>
    </row>
    <row r="202920">
      <c r="A202920" s="1" t="s">
        <v>62378</v>
      </c>
    </row>
    <row r="202921">
      <c r="A202921" s="1" t="s">
        <v>45976</v>
      </c>
    </row>
    <row r="202922">
      <c r="A202922" s="1" t="s">
        <v>62379</v>
      </c>
    </row>
    <row r="202923">
      <c r="A202923" s="1" t="s">
        <v>1069</v>
      </c>
    </row>
    <row r="202924">
      <c r="A202924" s="1" t="s">
        <v>62380</v>
      </c>
    </row>
    <row r="202925">
      <c r="A202925" s="1" t="s">
        <v>62381</v>
      </c>
    </row>
    <row r="202926">
      <c r="A202926" s="1" t="s">
        <v>7410</v>
      </c>
    </row>
    <row r="202927">
      <c r="A202927" s="1" t="s">
        <v>62382</v>
      </c>
    </row>
    <row r="202928">
      <c r="A202928" s="1" t="s">
        <v>40013</v>
      </c>
    </row>
    <row r="202929">
      <c r="A202929" s="1" t="s">
        <v>62383</v>
      </c>
    </row>
    <row r="202930">
      <c r="A202930" s="1" t="s">
        <v>56029</v>
      </c>
    </row>
    <row r="202931">
      <c r="A202931" s="1" t="s">
        <v>62384</v>
      </c>
    </row>
    <row r="202932">
      <c r="A202932" s="1" t="s">
        <v>62377</v>
      </c>
    </row>
    <row r="202933">
      <c r="A202933" s="1" t="s">
        <v>21126</v>
      </c>
    </row>
    <row r="202934">
      <c r="A202934" s="1" t="s">
        <v>62378</v>
      </c>
    </row>
    <row r="202935">
      <c r="A202935" s="1" t="s">
        <v>62379</v>
      </c>
    </row>
    <row r="202936">
      <c r="A202936" s="1" t="s">
        <v>62380</v>
      </c>
    </row>
    <row r="202937">
      <c r="A202937" s="1" t="s">
        <v>62381</v>
      </c>
    </row>
    <row r="202938">
      <c r="A202938" s="1" t="s">
        <v>62382</v>
      </c>
    </row>
    <row r="202939">
      <c r="A202939" s="1" t="s">
        <v>40013</v>
      </c>
    </row>
    <row r="202940">
      <c r="A202940" s="1" t="s">
        <v>62383</v>
      </c>
    </row>
    <row r="202941">
      <c r="A202941" s="1" t="s">
        <v>56029</v>
      </c>
    </row>
    <row r="202942">
      <c r="A202942" s="1" t="s">
        <v>62385</v>
      </c>
    </row>
    <row r="202943">
      <c r="A202943" s="1" t="s">
        <v>62386</v>
      </c>
    </row>
    <row r="202945">
      <c r="A202945" s="1" t="s">
        <v>32942</v>
      </c>
    </row>
    <row r="202946">
      <c r="A202946" s="1" t="s">
        <v>62387</v>
      </c>
    </row>
    <row r="202948">
      <c r="A202948" s="1" t="s">
        <v>966</v>
      </c>
    </row>
    <row r="202950">
      <c r="A202950" s="1" t="s">
        <v>62388</v>
      </c>
    </row>
    <row r="202952">
      <c r="A202952" s="1" t="s">
        <v>62389</v>
      </c>
    </row>
    <row r="202954">
      <c r="A202954" s="1" t="s">
        <v>62390</v>
      </c>
    </row>
    <row r="202955">
      <c r="A202955" s="1" t="s">
        <v>62391</v>
      </c>
    </row>
    <row r="202957">
      <c r="A202957" s="1" t="s">
        <v>62392</v>
      </c>
    </row>
    <row r="202958">
      <c r="A202958" s="1" t="s">
        <v>62393</v>
      </c>
    </row>
    <row r="202960">
      <c r="A202960" s="1" t="s">
        <v>62394</v>
      </c>
    </row>
    <row r="202962">
      <c r="A202962" s="1" t="s">
        <v>62395</v>
      </c>
    </row>
    <row r="202964">
      <c r="A202964" s="1" t="s">
        <v>62396</v>
      </c>
    </row>
    <row r="202966">
      <c r="A202966" s="1" t="s">
        <v>62397</v>
      </c>
    </row>
    <row r="202967">
      <c r="A202967" s="1" t="s">
        <v>32942</v>
      </c>
    </row>
    <row r="202968">
      <c r="A202968" s="1" t="s">
        <v>62387</v>
      </c>
    </row>
    <row r="202969">
      <c r="A202969" s="1" t="s">
        <v>62388</v>
      </c>
    </row>
    <row r="202970">
      <c r="A202970" s="1" t="s">
        <v>62389</v>
      </c>
    </row>
    <row r="202971">
      <c r="A202971" s="1" t="s">
        <v>62390</v>
      </c>
    </row>
    <row r="202972">
      <c r="A202972" s="1" t="s">
        <v>62391</v>
      </c>
    </row>
    <row r="202973">
      <c r="A202973" s="1" t="s">
        <v>62392</v>
      </c>
    </row>
    <row r="202974">
      <c r="A202974" s="1" t="s">
        <v>62393</v>
      </c>
    </row>
    <row r="202975">
      <c r="A202975" s="1" t="s">
        <v>62394</v>
      </c>
    </row>
    <row r="202976">
      <c r="A202976" s="1" t="s">
        <v>62395</v>
      </c>
    </row>
    <row r="202977">
      <c r="A202977" s="1" t="s">
        <v>62398</v>
      </c>
    </row>
    <row r="202978">
      <c r="A202978" s="1" t="s">
        <v>62399</v>
      </c>
    </row>
    <row r="202980">
      <c r="A202980" s="1" t="s">
        <v>62400</v>
      </c>
    </row>
    <row r="202982">
      <c r="A202982" s="1" t="s">
        <v>62401</v>
      </c>
    </row>
    <row r="202984">
      <c r="A202984" s="1" t="s">
        <v>62402</v>
      </c>
    </row>
    <row r="202986">
      <c r="A202986" s="1" t="s">
        <v>2379</v>
      </c>
    </row>
    <row r="202988">
      <c r="A202988" s="1" t="s">
        <v>62403</v>
      </c>
    </row>
    <row r="202989">
      <c r="A202989" s="1">
        <v>0.0</v>
      </c>
    </row>
    <row r="202990">
      <c r="A202990" s="1" t="s">
        <v>62404</v>
      </c>
    </row>
    <row r="202992">
      <c r="A202992" s="1" t="s">
        <v>62405</v>
      </c>
    </row>
    <row r="202994">
      <c r="A202994" s="1" t="s">
        <v>62406</v>
      </c>
    </row>
    <row r="202996">
      <c r="A202996" s="1" t="s">
        <v>7746</v>
      </c>
    </row>
    <row r="202997">
      <c r="A202997" s="1" t="s">
        <v>62407</v>
      </c>
    </row>
    <row r="202998">
      <c r="A202998" s="1" t="s">
        <v>62400</v>
      </c>
    </row>
    <row r="202999">
      <c r="A202999" s="1" t="s">
        <v>62401</v>
      </c>
    </row>
    <row r="203000">
      <c r="A203000" s="1" t="s">
        <v>62402</v>
      </c>
    </row>
    <row r="203001">
      <c r="A203001" s="1" t="s">
        <v>2379</v>
      </c>
    </row>
    <row r="203002">
      <c r="A203002" s="1" t="s">
        <v>62403</v>
      </c>
    </row>
    <row r="203003">
      <c r="A203003" s="1">
        <v>0.0</v>
      </c>
    </row>
    <row r="203004">
      <c r="A203004" s="1" t="s">
        <v>62404</v>
      </c>
    </row>
    <row r="203005">
      <c r="A203005" s="1" t="s">
        <v>62408</v>
      </c>
    </row>
    <row r="203006">
      <c r="A203006" s="1" t="s">
        <v>62409</v>
      </c>
    </row>
    <row r="203008">
      <c r="A203008" s="1" t="s">
        <v>27558</v>
      </c>
    </row>
    <row r="203010">
      <c r="A203010" s="1" t="s">
        <v>26793</v>
      </c>
    </row>
    <row r="203012">
      <c r="A203012" s="1" t="s">
        <v>28309</v>
      </c>
    </row>
    <row r="203013">
      <c r="A203013" s="1" t="s">
        <v>28310</v>
      </c>
    </row>
    <row r="203014">
      <c r="A203014" s="1" t="s">
        <v>28311</v>
      </c>
    </row>
    <row r="203015">
      <c r="A203015" s="1" t="s">
        <v>28312</v>
      </c>
    </row>
    <row r="203017">
      <c r="A203017" s="1" t="s">
        <v>28313</v>
      </c>
    </row>
    <row r="203018">
      <c r="A203018" s="1" t="s">
        <v>28314</v>
      </c>
    </row>
    <row r="203019">
      <c r="A203019" s="1" t="s">
        <v>28315</v>
      </c>
    </row>
    <row r="203020">
      <c r="A203020" s="1" t="s">
        <v>28316</v>
      </c>
    </row>
    <row r="203022">
      <c r="A203022" s="1" t="s">
        <v>451</v>
      </c>
    </row>
    <row r="203023">
      <c r="A203023" s="1" t="s">
        <v>28317</v>
      </c>
    </row>
    <row r="203025">
      <c r="A203025" s="1" t="s">
        <v>28318</v>
      </c>
    </row>
    <row r="203026">
      <c r="A203026" s="1" t="s">
        <v>28319</v>
      </c>
    </row>
    <row r="203028">
      <c r="A203028" s="1" t="s">
        <v>28320</v>
      </c>
    </row>
    <row r="203030">
      <c r="A203030" s="1" t="s">
        <v>966</v>
      </c>
    </row>
    <row r="203032">
      <c r="A203032" s="1" t="s">
        <v>28321</v>
      </c>
    </row>
    <row r="203034">
      <c r="A203034" s="1" t="s">
        <v>28322</v>
      </c>
    </row>
    <row r="203035">
      <c r="A203035" s="1" t="s">
        <v>28323</v>
      </c>
    </row>
    <row r="203036">
      <c r="A203036" s="1" t="s">
        <v>28324</v>
      </c>
    </row>
    <row r="203038">
      <c r="A203038" s="1" t="s">
        <v>28325</v>
      </c>
    </row>
    <row r="203039">
      <c r="A203039" s="1" t="s">
        <v>28326</v>
      </c>
    </row>
    <row r="203041">
      <c r="A203041" s="1" t="s">
        <v>28327</v>
      </c>
    </row>
    <row r="203042">
      <c r="A203042" s="1" t="s">
        <v>28328</v>
      </c>
    </row>
    <row r="203043">
      <c r="A203043" s="1" t="s">
        <v>28329</v>
      </c>
    </row>
    <row r="203045">
      <c r="A203045" s="1" t="s">
        <v>28330</v>
      </c>
    </row>
    <row r="203046">
      <c r="A203046" s="1" t="s">
        <v>28331</v>
      </c>
    </row>
    <row r="203048">
      <c r="A203048" s="1" t="s">
        <v>27569</v>
      </c>
    </row>
    <row r="203049">
      <c r="A203049" s="1" t="s">
        <v>26793</v>
      </c>
    </row>
    <row r="203050">
      <c r="A203050" s="1" t="s">
        <v>28309</v>
      </c>
    </row>
    <row r="203051">
      <c r="A203051" s="1" t="s">
        <v>28310</v>
      </c>
    </row>
    <row r="203052">
      <c r="A203052" s="1" t="s">
        <v>28311</v>
      </c>
    </row>
    <row r="203053">
      <c r="A203053" s="1" t="s">
        <v>28312</v>
      </c>
    </row>
    <row r="203054">
      <c r="A203054" s="1" t="s">
        <v>28313</v>
      </c>
    </row>
    <row r="203055">
      <c r="A203055" s="1" t="s">
        <v>28314</v>
      </c>
    </row>
    <row r="203056">
      <c r="A203056" s="1" t="s">
        <v>28315</v>
      </c>
    </row>
    <row r="203057">
      <c r="A203057" s="1" t="s">
        <v>28316</v>
      </c>
    </row>
    <row r="203058">
      <c r="A203058" s="1" t="s">
        <v>28317</v>
      </c>
    </row>
    <row r="203059">
      <c r="A203059" s="1" t="s">
        <v>28318</v>
      </c>
    </row>
    <row r="203060">
      <c r="A203060" s="1" t="s">
        <v>28319</v>
      </c>
    </row>
    <row r="203061">
      <c r="A203061" s="1" t="s">
        <v>28320</v>
      </c>
    </row>
    <row r="203062">
      <c r="A203062" s="1" t="s">
        <v>28321</v>
      </c>
    </row>
    <row r="203063">
      <c r="A203063" s="1" t="s">
        <v>28322</v>
      </c>
    </row>
    <row r="203064">
      <c r="A203064" s="1" t="s">
        <v>28323</v>
      </c>
    </row>
    <row r="203065">
      <c r="A203065" s="1" t="s">
        <v>28324</v>
      </c>
    </row>
    <row r="203066">
      <c r="A203066" s="1" t="s">
        <v>28325</v>
      </c>
    </row>
    <row r="203067">
      <c r="A203067" s="1" t="s">
        <v>28326</v>
      </c>
    </row>
    <row r="203068">
      <c r="A203068" s="1" t="s">
        <v>28327</v>
      </c>
    </row>
    <row r="203069">
      <c r="A203069" s="1" t="s">
        <v>28328</v>
      </c>
    </row>
    <row r="203070">
      <c r="A203070" s="1" t="s">
        <v>28329</v>
      </c>
    </row>
    <row r="203071">
      <c r="A203071" s="1" t="s">
        <v>28330</v>
      </c>
    </row>
    <row r="203072">
      <c r="A203072" s="1" t="s">
        <v>28332</v>
      </c>
    </row>
    <row r="203073">
      <c r="A203073" s="1" t="s">
        <v>62410</v>
      </c>
    </row>
    <row r="203075">
      <c r="A203075" s="1" t="s">
        <v>27751</v>
      </c>
    </row>
    <row r="203077">
      <c r="A203077" s="1" t="s">
        <v>977</v>
      </c>
    </row>
    <row r="203079">
      <c r="A203079" s="1" t="s">
        <v>27688</v>
      </c>
    </row>
    <row r="203081">
      <c r="A203081" s="1" t="s">
        <v>28334</v>
      </c>
    </row>
    <row r="203083">
      <c r="A203083" s="1" t="s">
        <v>28335</v>
      </c>
    </row>
    <row r="203084">
      <c r="A203084" s="10">
        <v>0.14583333333333334</v>
      </c>
    </row>
    <row r="203086">
      <c r="A203086" s="1" t="s">
        <v>28336</v>
      </c>
    </row>
    <row r="203087">
      <c r="A203087" s="1" t="s">
        <v>28337</v>
      </c>
    </row>
    <row r="203089">
      <c r="A203089" s="1" t="s">
        <v>28338</v>
      </c>
    </row>
    <row r="203091">
      <c r="A203091" s="1" t="s">
        <v>28339</v>
      </c>
    </row>
    <row r="203092">
      <c r="A203092" s="1" t="s">
        <v>28340</v>
      </c>
    </row>
    <row r="203094">
      <c r="A203094" s="1" t="s">
        <v>879</v>
      </c>
    </row>
    <row r="203096">
      <c r="A203096" s="1" t="s">
        <v>28341</v>
      </c>
    </row>
    <row r="203097">
      <c r="A203097" s="1" t="s">
        <v>165</v>
      </c>
    </row>
    <row r="203098">
      <c r="A203098" s="1" t="s">
        <v>28342</v>
      </c>
    </row>
    <row r="203099">
      <c r="A203099" s="1" t="s">
        <v>28343</v>
      </c>
    </row>
    <row r="203100">
      <c r="A203100" s="1" t="s">
        <v>28344</v>
      </c>
    </row>
    <row r="203101">
      <c r="A203101" s="1" t="s">
        <v>27376</v>
      </c>
    </row>
    <row r="203103">
      <c r="A203103" s="1" t="s">
        <v>2007</v>
      </c>
    </row>
    <row r="203104">
      <c r="A203104" s="1" t="s">
        <v>27773</v>
      </c>
    </row>
    <row r="203105">
      <c r="A203105" s="1" t="s">
        <v>27688</v>
      </c>
    </row>
    <row r="203106">
      <c r="A203106" s="1" t="s">
        <v>28334</v>
      </c>
    </row>
    <row r="203107">
      <c r="A203107" s="1" t="s">
        <v>28335</v>
      </c>
    </row>
    <row r="203108">
      <c r="A203108" s="1" t="s">
        <v>28336</v>
      </c>
    </row>
    <row r="203109">
      <c r="A203109" s="1" t="s">
        <v>28337</v>
      </c>
    </row>
    <row r="203110">
      <c r="A203110" s="1" t="s">
        <v>28338</v>
      </c>
    </row>
    <row r="203111">
      <c r="A203111" s="1" t="s">
        <v>28339</v>
      </c>
    </row>
    <row r="203112">
      <c r="A203112" s="1" t="s">
        <v>28340</v>
      </c>
    </row>
    <row r="203113">
      <c r="A203113" s="1" t="s">
        <v>28341</v>
      </c>
    </row>
    <row r="203114">
      <c r="A203114" s="1" t="s">
        <v>28342</v>
      </c>
    </row>
    <row r="203115">
      <c r="A203115" s="1" t="s">
        <v>28343</v>
      </c>
    </row>
    <row r="203116">
      <c r="A203116" s="1" t="s">
        <v>28345</v>
      </c>
    </row>
    <row r="203117">
      <c r="A203117" s="1" t="s">
        <v>62411</v>
      </c>
    </row>
    <row r="203119">
      <c r="A203119" s="1" t="s">
        <v>27558</v>
      </c>
    </row>
    <row r="203121">
      <c r="A203121" s="1" t="s">
        <v>26793</v>
      </c>
    </row>
    <row r="203123">
      <c r="A203123" s="1" t="s">
        <v>28347</v>
      </c>
    </row>
    <row r="203124">
      <c r="A203124" s="1" t="s">
        <v>28348</v>
      </c>
    </row>
    <row r="203126">
      <c r="A203126" s="1" t="s">
        <v>28327</v>
      </c>
    </row>
    <row r="203127">
      <c r="A203127" s="1" t="s">
        <v>28328</v>
      </c>
    </row>
    <row r="203128">
      <c r="A203128" s="1" t="s">
        <v>28329</v>
      </c>
    </row>
    <row r="203130">
      <c r="A203130" s="1" t="s">
        <v>28349</v>
      </c>
    </row>
    <row r="203131">
      <c r="A203131" s="1" t="s">
        <v>28350</v>
      </c>
    </row>
    <row r="203133">
      <c r="A203133" s="1" t="s">
        <v>28351</v>
      </c>
    </row>
    <row r="203134">
      <c r="A203134" s="1" t="s">
        <v>28352</v>
      </c>
    </row>
    <row r="203136">
      <c r="A203136" s="1" t="s">
        <v>28353</v>
      </c>
    </row>
    <row r="203137">
      <c r="A203137" s="1" t="s">
        <v>28354</v>
      </c>
    </row>
    <row r="203138">
      <c r="A203138" s="1" t="s">
        <v>28355</v>
      </c>
    </row>
    <row r="203140">
      <c r="A203140" s="1" t="s">
        <v>28356</v>
      </c>
    </row>
    <row r="203141">
      <c r="A203141" s="1" t="s">
        <v>28357</v>
      </c>
    </row>
    <row r="203142">
      <c r="A203142" s="1" t="s">
        <v>7120</v>
      </c>
    </row>
    <row r="203144">
      <c r="A203144" s="1" t="s">
        <v>28358</v>
      </c>
    </row>
    <row r="203146">
      <c r="A203146" s="1" t="s">
        <v>28359</v>
      </c>
    </row>
    <row r="203147">
      <c r="A203147" s="1" t="s">
        <v>28360</v>
      </c>
    </row>
    <row r="203149">
      <c r="A203149" s="1" t="s">
        <v>28361</v>
      </c>
    </row>
    <row r="203150">
      <c r="A203150" s="1" t="s">
        <v>28362</v>
      </c>
    </row>
    <row r="203152">
      <c r="A203152" s="1" t="s">
        <v>28363</v>
      </c>
    </row>
    <row r="203154">
      <c r="A203154" s="1" t="s">
        <v>28364</v>
      </c>
    </row>
    <row r="203156">
      <c r="A203156" s="1" t="s">
        <v>26815</v>
      </c>
    </row>
    <row r="203157">
      <c r="A203157" s="1" t="s">
        <v>27569</v>
      </c>
    </row>
    <row r="203158">
      <c r="A203158" s="1" t="s">
        <v>26793</v>
      </c>
    </row>
    <row r="203159">
      <c r="A203159" s="1" t="s">
        <v>28347</v>
      </c>
    </row>
    <row r="203160">
      <c r="A203160" s="1" t="s">
        <v>28348</v>
      </c>
    </row>
    <row r="203161">
      <c r="A203161" s="1" t="s">
        <v>28327</v>
      </c>
    </row>
    <row r="203162">
      <c r="A203162" s="1" t="s">
        <v>28328</v>
      </c>
    </row>
    <row r="203163">
      <c r="A203163" s="1" t="s">
        <v>28329</v>
      </c>
    </row>
    <row r="203164">
      <c r="A203164" s="1" t="s">
        <v>28349</v>
      </c>
    </row>
    <row r="203165">
      <c r="A203165" s="1" t="s">
        <v>28350</v>
      </c>
    </row>
    <row r="203166">
      <c r="A203166" s="1" t="s">
        <v>28351</v>
      </c>
    </row>
    <row r="203167">
      <c r="A203167" s="1" t="s">
        <v>28352</v>
      </c>
    </row>
    <row r="203168">
      <c r="A203168" s="1" t="s">
        <v>28353</v>
      </c>
    </row>
    <row r="203169">
      <c r="A203169" s="1" t="s">
        <v>28354</v>
      </c>
    </row>
    <row r="203170">
      <c r="A203170" s="1" t="s">
        <v>28355</v>
      </c>
    </row>
    <row r="203171">
      <c r="A203171" s="1" t="s">
        <v>28356</v>
      </c>
    </row>
    <row r="203172">
      <c r="A203172" s="1" t="s">
        <v>7120</v>
      </c>
    </row>
    <row r="203173">
      <c r="A203173" s="1" t="s">
        <v>28358</v>
      </c>
    </row>
    <row r="203174">
      <c r="A203174" s="1" t="s">
        <v>28359</v>
      </c>
    </row>
    <row r="203175">
      <c r="A203175" s="1" t="s">
        <v>28360</v>
      </c>
    </row>
    <row r="203176">
      <c r="A203176" s="1" t="s">
        <v>28361</v>
      </c>
    </row>
    <row r="203177">
      <c r="A203177" s="1" t="s">
        <v>28362</v>
      </c>
    </row>
    <row r="203178">
      <c r="A203178" s="1" t="s">
        <v>28363</v>
      </c>
    </row>
    <row r="203179">
      <c r="A203179" s="1" t="s">
        <v>28365</v>
      </c>
    </row>
    <row r="203180">
      <c r="A203180" s="1" t="s">
        <v>62412</v>
      </c>
    </row>
    <row r="203182">
      <c r="A203182" s="1" t="s">
        <v>27558</v>
      </c>
    </row>
    <row r="203184">
      <c r="A203184" s="1" t="s">
        <v>26793</v>
      </c>
    </row>
    <row r="203186">
      <c r="A203186" s="1" t="s">
        <v>28367</v>
      </c>
    </row>
    <row r="203187">
      <c r="A203187" s="1" t="s">
        <v>28368</v>
      </c>
    </row>
    <row r="203188">
      <c r="A203188" s="1" t="s">
        <v>28369</v>
      </c>
    </row>
    <row r="203190">
      <c r="A203190" s="1" t="s">
        <v>28370</v>
      </c>
    </row>
    <row r="203191">
      <c r="A203191" s="1" t="s">
        <v>28371</v>
      </c>
    </row>
    <row r="203192">
      <c r="A203192" s="1" t="s">
        <v>28372</v>
      </c>
    </row>
    <row r="203193">
      <c r="A203193" s="1" t="s">
        <v>28373</v>
      </c>
    </row>
    <row r="203195">
      <c r="A203195" s="1" t="s">
        <v>28374</v>
      </c>
    </row>
    <row r="203196">
      <c r="A203196" s="1" t="s">
        <v>28375</v>
      </c>
    </row>
    <row r="203198">
      <c r="A203198" s="1" t="s">
        <v>28309</v>
      </c>
    </row>
    <row r="203199">
      <c r="A203199" s="1" t="s">
        <v>28310</v>
      </c>
    </row>
    <row r="203200">
      <c r="A203200" s="1" t="s">
        <v>28311</v>
      </c>
    </row>
    <row r="203201">
      <c r="A203201" s="1" t="s">
        <v>28312</v>
      </c>
    </row>
    <row r="203202">
      <c r="A203202" s="1" t="s">
        <v>28313</v>
      </c>
    </row>
    <row r="203203">
      <c r="A203203" s="1" t="s">
        <v>28314</v>
      </c>
    </row>
    <row r="203204">
      <c r="A203204" s="1" t="s">
        <v>28315</v>
      </c>
    </row>
    <row r="203205">
      <c r="A203205" s="1" t="s">
        <v>28316</v>
      </c>
    </row>
    <row r="203207">
      <c r="A203207" s="1" t="s">
        <v>451</v>
      </c>
    </row>
    <row r="203208">
      <c r="A203208" s="1" t="s">
        <v>28317</v>
      </c>
    </row>
    <row r="203210">
      <c r="A203210" s="1" t="s">
        <v>28376</v>
      </c>
    </row>
    <row r="203211">
      <c r="A203211" s="1" t="s">
        <v>28377</v>
      </c>
    </row>
    <row r="203213">
      <c r="A203213" s="1" t="s">
        <v>28320</v>
      </c>
    </row>
    <row r="203215">
      <c r="A203215" s="1" t="s">
        <v>28378</v>
      </c>
    </row>
    <row r="203216">
      <c r="A203216" s="1" t="s">
        <v>28379</v>
      </c>
    </row>
    <row r="203217">
      <c r="A203217" s="1" t="s">
        <v>28380</v>
      </c>
    </row>
    <row r="203219">
      <c r="A203219" s="1" t="s">
        <v>28381</v>
      </c>
    </row>
    <row r="203221">
      <c r="A203221" s="1" t="s">
        <v>27569</v>
      </c>
    </row>
    <row r="203222">
      <c r="A203222" s="1" t="s">
        <v>26793</v>
      </c>
    </row>
    <row r="203223">
      <c r="A203223" s="1" t="s">
        <v>28367</v>
      </c>
    </row>
    <row r="203224">
      <c r="A203224" s="1" t="s">
        <v>28368</v>
      </c>
    </row>
    <row r="203225">
      <c r="A203225" s="1" t="s">
        <v>28369</v>
      </c>
    </row>
    <row r="203226">
      <c r="A203226" s="1" t="s">
        <v>28370</v>
      </c>
    </row>
    <row r="203227">
      <c r="A203227" s="1" t="s">
        <v>28371</v>
      </c>
    </row>
    <row r="203228">
      <c r="A203228" s="1" t="s">
        <v>28372</v>
      </c>
    </row>
    <row r="203229">
      <c r="A203229" s="1" t="s">
        <v>28373</v>
      </c>
    </row>
    <row r="203230">
      <c r="A203230" s="1" t="s">
        <v>28374</v>
      </c>
    </row>
    <row r="203231">
      <c r="A203231" s="1" t="s">
        <v>28375</v>
      </c>
    </row>
    <row r="203232">
      <c r="A203232" s="1" t="s">
        <v>28309</v>
      </c>
    </row>
    <row r="203233">
      <c r="A203233" s="1" t="s">
        <v>28310</v>
      </c>
    </row>
    <row r="203234">
      <c r="A203234" s="1" t="s">
        <v>28311</v>
      </c>
    </row>
    <row r="203235">
      <c r="A203235" s="1" t="s">
        <v>28312</v>
      </c>
    </row>
    <row r="203236">
      <c r="A203236" s="1" t="s">
        <v>28313</v>
      </c>
    </row>
    <row r="203237">
      <c r="A203237" s="1" t="s">
        <v>28314</v>
      </c>
    </row>
    <row r="203238">
      <c r="A203238" s="1" t="s">
        <v>28315</v>
      </c>
    </row>
    <row r="203239">
      <c r="A203239" s="1" t="s">
        <v>28316</v>
      </c>
    </row>
    <row r="203240">
      <c r="A203240" s="1" t="s">
        <v>28317</v>
      </c>
    </row>
    <row r="203241">
      <c r="A203241" s="1" t="s">
        <v>28376</v>
      </c>
    </row>
    <row r="203242">
      <c r="A203242" s="1" t="s">
        <v>28377</v>
      </c>
    </row>
    <row r="203243">
      <c r="A203243" s="1" t="s">
        <v>28320</v>
      </c>
    </row>
    <row r="203244">
      <c r="A203244" s="1" t="s">
        <v>28378</v>
      </c>
    </row>
    <row r="203245">
      <c r="A203245" s="1" t="s">
        <v>28379</v>
      </c>
    </row>
    <row r="203246">
      <c r="A203246" s="1" t="s">
        <v>28380</v>
      </c>
    </row>
    <row r="203247">
      <c r="A203247" s="1" t="s">
        <v>28382</v>
      </c>
    </row>
    <row r="203248">
      <c r="A203248" s="1" t="s">
        <v>62413</v>
      </c>
    </row>
    <row r="203250">
      <c r="A203250" s="1" t="s">
        <v>27558</v>
      </c>
    </row>
    <row r="203252">
      <c r="A203252" s="1" t="s">
        <v>26793</v>
      </c>
    </row>
    <row r="203254">
      <c r="A203254" s="1" t="s">
        <v>28384</v>
      </c>
    </row>
    <row r="203256">
      <c r="A203256" s="1" t="s">
        <v>28385</v>
      </c>
    </row>
    <row r="203258">
      <c r="A203258" s="1" t="s">
        <v>28386</v>
      </c>
    </row>
    <row r="203259">
      <c r="A203259" s="1" t="s">
        <v>28387</v>
      </c>
    </row>
    <row r="203260">
      <c r="A203260" s="1" t="s">
        <v>28388</v>
      </c>
    </row>
    <row r="203262">
      <c r="A203262" s="1" t="s">
        <v>26890</v>
      </c>
    </row>
    <row r="203264">
      <c r="A203264" s="1" t="s">
        <v>26891</v>
      </c>
    </row>
    <row r="203265">
      <c r="A203265" s="1" t="s">
        <v>26892</v>
      </c>
    </row>
    <row r="203266">
      <c r="A203266" s="1" t="s">
        <v>26893</v>
      </c>
    </row>
    <row r="203267">
      <c r="A203267" s="1" t="s">
        <v>26894</v>
      </c>
    </row>
    <row r="203268">
      <c r="A203268" s="1" t="s">
        <v>26895</v>
      </c>
    </row>
    <row r="203270">
      <c r="A203270" s="1" t="s">
        <v>28389</v>
      </c>
    </row>
    <row r="203272">
      <c r="A203272" s="1" t="s">
        <v>26897</v>
      </c>
    </row>
    <row r="203274">
      <c r="A203274" s="1" t="s">
        <v>28390</v>
      </c>
    </row>
    <row r="203276">
      <c r="A203276" s="1" t="s">
        <v>28391</v>
      </c>
    </row>
    <row r="203278">
      <c r="A203278" s="1" t="s">
        <v>28392</v>
      </c>
    </row>
    <row r="203279">
      <c r="A203279" s="1" t="s">
        <v>28393</v>
      </c>
    </row>
    <row r="203281">
      <c r="A203281" s="1" t="s">
        <v>28394</v>
      </c>
    </row>
    <row r="203283">
      <c r="A203283" s="1" t="s">
        <v>28395</v>
      </c>
    </row>
    <row r="203284">
      <c r="A203284" s="1" t="s">
        <v>28396</v>
      </c>
    </row>
    <row r="203286">
      <c r="A203286" s="1" t="s">
        <v>28397</v>
      </c>
    </row>
    <row r="203287">
      <c r="A203287" s="1" t="s">
        <v>27569</v>
      </c>
    </row>
    <row r="203288">
      <c r="A203288" s="1" t="s">
        <v>26793</v>
      </c>
    </row>
    <row r="203289">
      <c r="A203289" s="1" t="s">
        <v>28384</v>
      </c>
    </row>
    <row r="203290">
      <c r="A203290" s="1" t="s">
        <v>28385</v>
      </c>
    </row>
    <row r="203291">
      <c r="A203291" s="1" t="s">
        <v>28386</v>
      </c>
    </row>
    <row r="203292">
      <c r="A203292" s="1" t="s">
        <v>28387</v>
      </c>
    </row>
    <row r="203293">
      <c r="A203293" s="1" t="s">
        <v>28388</v>
      </c>
    </row>
    <row r="203294">
      <c r="A203294" s="1" t="s">
        <v>26890</v>
      </c>
    </row>
    <row r="203295">
      <c r="A203295" s="1" t="s">
        <v>26891</v>
      </c>
    </row>
    <row r="203296">
      <c r="A203296" s="1" t="s">
        <v>26892</v>
      </c>
    </row>
    <row r="203297">
      <c r="A203297" s="1" t="s">
        <v>26893</v>
      </c>
    </row>
    <row r="203298">
      <c r="A203298" s="1" t="s">
        <v>26894</v>
      </c>
    </row>
    <row r="203299">
      <c r="A203299" s="1" t="s">
        <v>26895</v>
      </c>
    </row>
    <row r="203300">
      <c r="A203300" s="1" t="s">
        <v>28389</v>
      </c>
    </row>
    <row r="203301">
      <c r="A203301" s="1" t="s">
        <v>26897</v>
      </c>
    </row>
    <row r="203302">
      <c r="A203302" s="1" t="s">
        <v>28390</v>
      </c>
    </row>
    <row r="203303">
      <c r="A203303" s="1" t="s">
        <v>28391</v>
      </c>
    </row>
    <row r="203304">
      <c r="A203304" s="1" t="s">
        <v>28392</v>
      </c>
    </row>
    <row r="203305">
      <c r="A203305" s="1" t="s">
        <v>28393</v>
      </c>
    </row>
    <row r="203306">
      <c r="A203306" s="1" t="s">
        <v>28394</v>
      </c>
    </row>
    <row r="203307">
      <c r="A203307" s="1" t="s">
        <v>28395</v>
      </c>
    </row>
    <row r="203308">
      <c r="A203308" s="1" t="s">
        <v>28396</v>
      </c>
    </row>
    <row r="203309">
      <c r="A203309" s="1" t="s">
        <v>28398</v>
      </c>
    </row>
    <row r="203310">
      <c r="A203310" s="1" t="s">
        <v>62414</v>
      </c>
    </row>
    <row r="203312">
      <c r="A203312" s="1" t="s">
        <v>27558</v>
      </c>
    </row>
    <row r="203314">
      <c r="A203314" s="1" t="s">
        <v>26793</v>
      </c>
    </row>
    <row r="203316">
      <c r="A203316" s="1" t="s">
        <v>28400</v>
      </c>
    </row>
    <row r="203318">
      <c r="A203318" s="1" t="s">
        <v>28401</v>
      </c>
    </row>
    <row r="203319">
      <c r="A203319" s="1" t="s">
        <v>28402</v>
      </c>
    </row>
    <row r="203320">
      <c r="A203320" s="1" t="s">
        <v>28403</v>
      </c>
    </row>
    <row r="203321">
      <c r="A203321" s="1" t="s">
        <v>27586</v>
      </c>
    </row>
    <row r="203323">
      <c r="A203323" s="1" t="s">
        <v>26806</v>
      </c>
    </row>
    <row r="203324">
      <c r="A203324" s="1" t="s">
        <v>26807</v>
      </c>
    </row>
    <row r="203325">
      <c r="A203325" s="1" t="s">
        <v>26808</v>
      </c>
    </row>
    <row r="203326">
      <c r="A203326" s="1" t="s">
        <v>26809</v>
      </c>
    </row>
    <row r="203328">
      <c r="A203328" s="1" t="s">
        <v>28404</v>
      </c>
    </row>
    <row r="203329">
      <c r="A203329" s="1" t="s">
        <v>28405</v>
      </c>
    </row>
    <row r="203331">
      <c r="A203331" s="1" t="s">
        <v>28406</v>
      </c>
    </row>
    <row r="203332">
      <c r="A203332" s="1" t="s">
        <v>28407</v>
      </c>
    </row>
    <row r="203333">
      <c r="A203333" s="1" t="s">
        <v>28408</v>
      </c>
    </row>
    <row r="203335">
      <c r="A203335" s="1" t="s">
        <v>26824</v>
      </c>
    </row>
    <row r="203336">
      <c r="A203336" s="1" t="s">
        <v>26825</v>
      </c>
    </row>
    <row r="203338">
      <c r="A203338" s="1" t="s">
        <v>26826</v>
      </c>
    </row>
    <row r="203339">
      <c r="A203339" s="1" t="s">
        <v>26827</v>
      </c>
    </row>
    <row r="203340">
      <c r="A203340" s="1" t="s">
        <v>26828</v>
      </c>
    </row>
    <row r="203342">
      <c r="A203342" s="1" t="s">
        <v>26829</v>
      </c>
    </row>
    <row r="203343">
      <c r="A203343" s="1" t="s">
        <v>26830</v>
      </c>
    </row>
    <row r="203345">
      <c r="A203345" s="1" t="s">
        <v>28409</v>
      </c>
    </row>
    <row r="203347">
      <c r="A203347" s="1" t="s">
        <v>28410</v>
      </c>
    </row>
    <row r="203348">
      <c r="A203348" s="1" t="s">
        <v>27569</v>
      </c>
    </row>
    <row r="203349">
      <c r="A203349" s="1" t="s">
        <v>26793</v>
      </c>
    </row>
    <row r="203350">
      <c r="A203350" s="1" t="s">
        <v>28401</v>
      </c>
    </row>
    <row r="203351">
      <c r="A203351" s="1" t="s">
        <v>28402</v>
      </c>
    </row>
    <row r="203352">
      <c r="A203352" s="1" t="s">
        <v>28403</v>
      </c>
    </row>
    <row r="203353">
      <c r="A203353" s="1" t="s">
        <v>27586</v>
      </c>
    </row>
    <row r="203354">
      <c r="A203354" s="1" t="s">
        <v>26806</v>
      </c>
    </row>
    <row r="203355">
      <c r="A203355" s="1" t="s">
        <v>26807</v>
      </c>
    </row>
    <row r="203356">
      <c r="A203356" s="1" t="s">
        <v>26808</v>
      </c>
    </row>
    <row r="203357">
      <c r="A203357" s="1" t="s">
        <v>26809</v>
      </c>
    </row>
    <row r="203358">
      <c r="A203358" s="1" t="s">
        <v>28404</v>
      </c>
    </row>
    <row r="203359">
      <c r="A203359" s="1" t="s">
        <v>28405</v>
      </c>
    </row>
    <row r="203360">
      <c r="A203360" s="1" t="s">
        <v>28406</v>
      </c>
    </row>
    <row r="203361">
      <c r="A203361" s="1" t="s">
        <v>28407</v>
      </c>
    </row>
    <row r="203362">
      <c r="A203362" s="1" t="s">
        <v>28408</v>
      </c>
    </row>
    <row r="203363">
      <c r="A203363" s="1" t="s">
        <v>26824</v>
      </c>
    </row>
    <row r="203364">
      <c r="A203364" s="1" t="s">
        <v>26825</v>
      </c>
    </row>
    <row r="203365">
      <c r="A203365" s="1" t="s">
        <v>26826</v>
      </c>
    </row>
    <row r="203366">
      <c r="A203366" s="1" t="s">
        <v>26827</v>
      </c>
    </row>
    <row r="203367">
      <c r="A203367" s="1" t="s">
        <v>26828</v>
      </c>
    </row>
    <row r="203368">
      <c r="A203368" s="1" t="s">
        <v>26829</v>
      </c>
    </row>
    <row r="203369">
      <c r="A203369" s="1" t="s">
        <v>26830</v>
      </c>
    </row>
    <row r="203370">
      <c r="A203370" s="1" t="s">
        <v>28409</v>
      </c>
    </row>
    <row r="203371">
      <c r="A203371" s="1" t="s">
        <v>28411</v>
      </c>
    </row>
    <row r="203372">
      <c r="A203372" s="1" t="s">
        <v>62415</v>
      </c>
    </row>
    <row r="203374">
      <c r="A203374" s="1" t="s">
        <v>28413</v>
      </c>
    </row>
    <row r="203376">
      <c r="A203376" s="1" t="s">
        <v>26793</v>
      </c>
    </row>
    <row r="203378">
      <c r="A203378" s="1" t="s">
        <v>28414</v>
      </c>
    </row>
    <row r="203379">
      <c r="A203379" s="1" t="s">
        <v>26845</v>
      </c>
    </row>
    <row r="203380">
      <c r="A203380" s="1" t="s">
        <v>28415</v>
      </c>
    </row>
    <row r="203381">
      <c r="A203381" s="1" t="s">
        <v>28416</v>
      </c>
    </row>
    <row r="203383">
      <c r="A203383" s="1" t="s">
        <v>26836</v>
      </c>
    </row>
    <row r="203384">
      <c r="A203384" s="1" t="s">
        <v>28417</v>
      </c>
    </row>
    <row r="203386">
      <c r="A203386" s="1" t="s">
        <v>26850</v>
      </c>
    </row>
    <row r="203388">
      <c r="A203388" s="1" t="s">
        <v>26852</v>
      </c>
    </row>
    <row r="203390">
      <c r="A203390" s="1" t="s">
        <v>28418</v>
      </c>
    </row>
    <row r="203391">
      <c r="A203391" s="1" t="s">
        <v>26854</v>
      </c>
    </row>
    <row r="203393">
      <c r="A203393" s="1" t="s">
        <v>28419</v>
      </c>
    </row>
    <row r="203395">
      <c r="A203395" s="1" t="s">
        <v>28420</v>
      </c>
    </row>
    <row r="203397">
      <c r="A203397" s="1" t="s">
        <v>28421</v>
      </c>
    </row>
    <row r="203398">
      <c r="A203398" s="1" t="s">
        <v>28422</v>
      </c>
    </row>
    <row r="203400">
      <c r="A203400" s="1" t="s">
        <v>28423</v>
      </c>
    </row>
    <row r="203402">
      <c r="A203402" s="1" t="s">
        <v>28424</v>
      </c>
    </row>
    <row r="203404">
      <c r="A203404" s="1" t="s">
        <v>3374</v>
      </c>
    </row>
    <row r="203406">
      <c r="A203406" s="1" t="s">
        <v>7815</v>
      </c>
    </row>
    <row r="203407">
      <c r="A203407" s="1" t="s">
        <v>1946</v>
      </c>
    </row>
    <row r="203408">
      <c r="A203408" s="1" t="s">
        <v>3374</v>
      </c>
    </row>
    <row r="203410">
      <c r="A203410" s="1" t="s">
        <v>28425</v>
      </c>
    </row>
    <row r="203412">
      <c r="A203412" s="1" t="s">
        <v>28426</v>
      </c>
    </row>
    <row r="203413">
      <c r="A203413" s="1" t="s">
        <v>28427</v>
      </c>
    </row>
    <row r="203415">
      <c r="A203415" s="1" t="s">
        <v>28428</v>
      </c>
    </row>
    <row r="203416">
      <c r="A203416" s="1" t="s">
        <v>28429</v>
      </c>
    </row>
    <row r="203418">
      <c r="A203418" s="1" t="s">
        <v>28430</v>
      </c>
    </row>
    <row r="203420">
      <c r="A203420" s="1" t="s">
        <v>27731</v>
      </c>
    </row>
    <row r="203422">
      <c r="A203422" s="1" t="s">
        <v>165</v>
      </c>
    </row>
    <row r="203423">
      <c r="A203423" s="1" t="s">
        <v>28431</v>
      </c>
    </row>
    <row r="203424">
      <c r="A203424" s="1" t="s">
        <v>26793</v>
      </c>
    </row>
    <row r="203425">
      <c r="A203425" s="1" t="s">
        <v>28414</v>
      </c>
    </row>
    <row r="203426">
      <c r="A203426" s="1" t="s">
        <v>26845</v>
      </c>
    </row>
    <row r="203427">
      <c r="A203427" s="1" t="s">
        <v>28415</v>
      </c>
    </row>
    <row r="203428">
      <c r="A203428" s="1" t="s">
        <v>28416</v>
      </c>
    </row>
    <row r="203429">
      <c r="A203429" s="1" t="s">
        <v>26836</v>
      </c>
    </row>
    <row r="203430">
      <c r="A203430" s="1" t="s">
        <v>28417</v>
      </c>
    </row>
    <row r="203431">
      <c r="A203431" s="1" t="s">
        <v>26850</v>
      </c>
    </row>
    <row r="203432">
      <c r="A203432" s="1" t="s">
        <v>26852</v>
      </c>
    </row>
    <row r="203433">
      <c r="A203433" s="1" t="s">
        <v>28418</v>
      </c>
    </row>
    <row r="203434">
      <c r="A203434" s="1" t="s">
        <v>26854</v>
      </c>
    </row>
    <row r="203435">
      <c r="A203435" s="1" t="s">
        <v>28419</v>
      </c>
    </row>
    <row r="203436">
      <c r="A203436" s="1" t="s">
        <v>28420</v>
      </c>
    </row>
    <row r="203437">
      <c r="A203437" s="1" t="s">
        <v>28421</v>
      </c>
    </row>
    <row r="203438">
      <c r="A203438" s="1" t="s">
        <v>28422</v>
      </c>
    </row>
    <row r="203439">
      <c r="A203439" s="1" t="s">
        <v>28423</v>
      </c>
    </row>
    <row r="203440">
      <c r="A203440" s="1" t="s">
        <v>28424</v>
      </c>
    </row>
    <row r="203441">
      <c r="A203441" s="1" t="s">
        <v>28426</v>
      </c>
    </row>
    <row r="203442">
      <c r="A203442" s="1" t="s">
        <v>28427</v>
      </c>
    </row>
    <row r="203443">
      <c r="A203443" s="1" t="s">
        <v>28428</v>
      </c>
    </row>
    <row r="203444">
      <c r="A203444" s="1" t="s">
        <v>28429</v>
      </c>
    </row>
    <row r="203445">
      <c r="A203445" s="1" t="s">
        <v>28432</v>
      </c>
    </row>
    <row r="203446">
      <c r="A203446" s="1" t="s">
        <v>62416</v>
      </c>
    </row>
    <row r="203447">
      <c r="A203447" s="3" t="str">
        <f> Harperzs|Home|Basep G</f>
        <v>#ERROR!</v>
      </c>
    </row>
    <row r="203449">
      <c r="A203449" s="1" t="s">
        <v>62417</v>
      </c>
    </row>
    <row r="203450">
      <c r="A203450" s="1" t="s">
        <v>62418</v>
      </c>
    </row>
    <row r="203452">
      <c r="A203452" s="1" t="s">
        <v>62419</v>
      </c>
    </row>
    <row r="203453">
      <c r="A203453" s="1" t="s">
        <v>62420</v>
      </c>
    </row>
    <row r="203455">
      <c r="A203455" s="1" t="s">
        <v>62421</v>
      </c>
    </row>
    <row r="203456">
      <c r="A203456" s="1" t="s">
        <v>62422</v>
      </c>
    </row>
    <row r="203457">
      <c r="A203457" s="1" t="s">
        <v>62423</v>
      </c>
    </row>
    <row r="203458">
      <c r="A203458" s="1" t="s">
        <v>62424</v>
      </c>
    </row>
    <row r="203459">
      <c r="A203459" s="1" t="s">
        <v>62425</v>
      </c>
    </row>
    <row r="203460">
      <c r="A203460" s="1" t="s">
        <v>62426</v>
      </c>
    </row>
    <row r="203461">
      <c r="A203461" s="1" t="s">
        <v>62427</v>
      </c>
    </row>
    <row r="203463">
      <c r="A203463" s="1" t="s">
        <v>62428</v>
      </c>
    </row>
    <row r="203464">
      <c r="A203464" s="1" t="s">
        <v>62429</v>
      </c>
    </row>
    <row r="203466">
      <c r="A203466" s="1" t="s">
        <v>62430</v>
      </c>
    </row>
    <row r="203467">
      <c r="A203467" s="1" t="s">
        <v>15734</v>
      </c>
    </row>
    <row r="203469">
      <c r="A203469" s="1" t="s">
        <v>62431</v>
      </c>
    </row>
    <row r="203471">
      <c r="A203471" s="1" t="s">
        <v>62432</v>
      </c>
    </row>
    <row r="203472">
      <c r="A203472" s="1" t="s">
        <v>62433</v>
      </c>
    </row>
    <row r="203474">
      <c r="A203474" s="1" t="s">
        <v>62434</v>
      </c>
    </row>
    <row r="203476">
      <c r="A203476" s="1" t="s">
        <v>62435</v>
      </c>
    </row>
    <row r="203477">
      <c r="A203477" s="1" t="s">
        <v>62436</v>
      </c>
    </row>
    <row r="203479">
      <c r="A203479" s="1" t="s">
        <v>62437</v>
      </c>
    </row>
    <row r="203480">
      <c r="A203480" s="1" t="s">
        <v>62438</v>
      </c>
    </row>
    <row r="203481">
      <c r="A203481" s="3" t="str">
        <f> Harperzs|Home|Basep G</f>
        <v>#ERROR!</v>
      </c>
    </row>
    <row r="203482">
      <c r="A203482" s="1" t="s">
        <v>62417</v>
      </c>
    </row>
    <row r="203483">
      <c r="A203483" s="1" t="s">
        <v>62418</v>
      </c>
    </row>
    <row r="203484">
      <c r="A203484" s="1" t="s">
        <v>62419</v>
      </c>
    </row>
    <row r="203485">
      <c r="A203485" s="1" t="s">
        <v>62420</v>
      </c>
    </row>
    <row r="203486">
      <c r="A203486" s="1" t="s">
        <v>62421</v>
      </c>
    </row>
    <row r="203487">
      <c r="A203487" s="1" t="s">
        <v>62422</v>
      </c>
    </row>
    <row r="203488">
      <c r="A203488" s="1" t="s">
        <v>62423</v>
      </c>
    </row>
    <row r="203489">
      <c r="A203489" s="1" t="s">
        <v>62424</v>
      </c>
    </row>
    <row r="203490">
      <c r="A203490" s="1" t="s">
        <v>62425</v>
      </c>
    </row>
    <row r="203491">
      <c r="A203491" s="1" t="s">
        <v>62426</v>
      </c>
    </row>
    <row r="203492">
      <c r="A203492" s="1" t="s">
        <v>62427</v>
      </c>
    </row>
    <row r="203493">
      <c r="A203493" s="1" t="s">
        <v>62428</v>
      </c>
    </row>
    <row r="203494">
      <c r="A203494" s="1" t="s">
        <v>62429</v>
      </c>
    </row>
    <row r="203495">
      <c r="A203495" s="1" t="s">
        <v>62430</v>
      </c>
    </row>
    <row r="203496">
      <c r="A203496" s="1" t="s">
        <v>15734</v>
      </c>
    </row>
    <row r="203497">
      <c r="A203497" s="1" t="s">
        <v>62431</v>
      </c>
    </row>
    <row r="203498">
      <c r="A203498" s="1" t="s">
        <v>62432</v>
      </c>
    </row>
    <row r="203499">
      <c r="A203499" s="1" t="s">
        <v>62433</v>
      </c>
    </row>
    <row r="203500">
      <c r="A203500" s="1" t="s">
        <v>62434</v>
      </c>
    </row>
    <row r="203501">
      <c r="A203501" s="1" t="s">
        <v>62435</v>
      </c>
    </row>
    <row r="203502">
      <c r="A203502" s="1" t="s">
        <v>62436</v>
      </c>
    </row>
    <row r="203503">
      <c r="A203503" s="1" t="s">
        <v>62439</v>
      </c>
    </row>
    <row r="203504">
      <c r="A203504" s="1" t="s">
        <v>62440</v>
      </c>
    </row>
    <row r="203506">
      <c r="A203506" s="1" t="s">
        <v>28434</v>
      </c>
    </row>
    <row r="203508">
      <c r="A203508" s="1" t="s">
        <v>26793</v>
      </c>
    </row>
    <row r="203510">
      <c r="A203510" s="1" t="s">
        <v>7028</v>
      </c>
    </row>
    <row r="203512">
      <c r="A203512" s="1" t="s">
        <v>28430</v>
      </c>
    </row>
    <row r="203513">
      <c r="A203513" s="1" t="s">
        <v>28435</v>
      </c>
    </row>
    <row r="203514">
      <c r="A203514" s="1" t="s">
        <v>28436</v>
      </c>
    </row>
    <row r="203516">
      <c r="A203516" s="1" t="s">
        <v>28437</v>
      </c>
    </row>
    <row r="203517">
      <c r="A203517" s="1" t="s">
        <v>28438</v>
      </c>
    </row>
    <row r="203518">
      <c r="A203518" s="1" t="s">
        <v>28439</v>
      </c>
    </row>
    <row r="203520">
      <c r="A203520" s="1" t="s">
        <v>28440</v>
      </c>
    </row>
    <row r="203522">
      <c r="A203522" s="1" t="s">
        <v>28441</v>
      </c>
    </row>
    <row r="203523">
      <c r="A203523" s="1" t="s">
        <v>28442</v>
      </c>
    </row>
    <row r="203525">
      <c r="A203525" s="1" t="s">
        <v>26870</v>
      </c>
    </row>
    <row r="203527">
      <c r="A203527" s="1" t="s">
        <v>28443</v>
      </c>
    </row>
    <row r="203529">
      <c r="A203529" s="1" t="s">
        <v>28444</v>
      </c>
    </row>
    <row r="203531">
      <c r="A203531" s="1" t="s">
        <v>28445</v>
      </c>
    </row>
    <row r="203533">
      <c r="A203533" s="1" t="s">
        <v>28446</v>
      </c>
    </row>
    <row r="203534">
      <c r="A203534" s="1" t="s">
        <v>28447</v>
      </c>
    </row>
    <row r="203536">
      <c r="A203536" s="1" t="s">
        <v>28448</v>
      </c>
    </row>
    <row r="203538">
      <c r="A203538" s="1" t="s">
        <v>28449</v>
      </c>
    </row>
    <row r="203540">
      <c r="A203540" s="1" t="s">
        <v>26815</v>
      </c>
    </row>
    <row r="203542">
      <c r="A203542" s="1" t="s">
        <v>28450</v>
      </c>
    </row>
    <row r="203543">
      <c r="A203543" s="1" t="s">
        <v>26793</v>
      </c>
    </row>
    <row r="203544">
      <c r="A203544" s="1" t="s">
        <v>28430</v>
      </c>
    </row>
    <row r="203545">
      <c r="A203545" s="1" t="s">
        <v>28435</v>
      </c>
    </row>
    <row r="203546">
      <c r="A203546" s="1" t="s">
        <v>28436</v>
      </c>
    </row>
    <row r="203547">
      <c r="A203547" s="1" t="s">
        <v>28437</v>
      </c>
    </row>
    <row r="203548">
      <c r="A203548" s="1" t="s">
        <v>28438</v>
      </c>
    </row>
    <row r="203549">
      <c r="A203549" s="1" t="s">
        <v>28439</v>
      </c>
    </row>
    <row r="203550">
      <c r="A203550" s="1" t="s">
        <v>28440</v>
      </c>
    </row>
    <row r="203551">
      <c r="A203551" s="1" t="s">
        <v>28441</v>
      </c>
    </row>
    <row r="203552">
      <c r="A203552" s="1" t="s">
        <v>28442</v>
      </c>
    </row>
    <row r="203553">
      <c r="A203553" s="1" t="s">
        <v>26870</v>
      </c>
    </row>
    <row r="203554">
      <c r="A203554" s="1" t="s">
        <v>28444</v>
      </c>
    </row>
    <row r="203555">
      <c r="A203555" s="1" t="s">
        <v>28445</v>
      </c>
    </row>
    <row r="203556">
      <c r="A203556" s="1" t="s">
        <v>28446</v>
      </c>
    </row>
    <row r="203557">
      <c r="A203557" s="1" t="s">
        <v>28447</v>
      </c>
    </row>
    <row r="203558">
      <c r="A203558" s="1" t="s">
        <v>28448</v>
      </c>
    </row>
    <row r="203559">
      <c r="A203559" s="1" t="s">
        <v>28449</v>
      </c>
    </row>
    <row r="203560">
      <c r="A203560" s="1" t="s">
        <v>28451</v>
      </c>
    </row>
    <row r="203561">
      <c r="A203561" s="1" t="s">
        <v>62441</v>
      </c>
    </row>
    <row r="203562">
      <c r="A203562" s="1" t="s">
        <v>62442</v>
      </c>
    </row>
    <row r="203563">
      <c r="A203563" s="1" t="s">
        <v>62443</v>
      </c>
    </row>
    <row r="203564">
      <c r="A203564" s="1" t="s">
        <v>62444</v>
      </c>
    </row>
    <row r="203566">
      <c r="A203566" s="1" t="s">
        <v>62445</v>
      </c>
    </row>
    <row r="203567">
      <c r="A203567" s="1" t="s">
        <v>62429</v>
      </c>
    </row>
    <row r="203569">
      <c r="A203569" s="1" t="s">
        <v>62446</v>
      </c>
    </row>
    <row r="203570">
      <c r="A203570" s="1" t="s">
        <v>15734</v>
      </c>
    </row>
    <row r="203572">
      <c r="A203572" s="1" t="s">
        <v>62447</v>
      </c>
    </row>
    <row r="203574">
      <c r="A203574" s="1" t="s">
        <v>62432</v>
      </c>
    </row>
    <row r="203575">
      <c r="A203575" s="1" t="s">
        <v>62433</v>
      </c>
    </row>
    <row r="203577">
      <c r="A203577" s="1" t="s">
        <v>62448</v>
      </c>
    </row>
    <row r="203578">
      <c r="A203578" s="1" t="s">
        <v>62449</v>
      </c>
    </row>
    <row r="203579">
      <c r="A203579" s="1" t="s">
        <v>62450</v>
      </c>
    </row>
    <row r="203581">
      <c r="A203581" s="1" t="s">
        <v>62451</v>
      </c>
    </row>
    <row r="203582">
      <c r="A203582" s="1" t="s">
        <v>62452</v>
      </c>
    </row>
    <row r="203583">
      <c r="A203583" s="1" t="s">
        <v>62453</v>
      </c>
    </row>
    <row r="203584">
      <c r="A203584" s="1" t="s">
        <v>62454</v>
      </c>
    </row>
    <row r="203586">
      <c r="A203586" s="1" t="s">
        <v>62455</v>
      </c>
    </row>
    <row r="203587">
      <c r="A203587" s="1" t="s">
        <v>62456</v>
      </c>
    </row>
    <row r="203588">
      <c r="A203588" s="1" t="s">
        <v>62457</v>
      </c>
    </row>
    <row r="203590">
      <c r="A203590" s="1" t="s">
        <v>62458</v>
      </c>
    </row>
    <row r="203592">
      <c r="A203592" s="1" t="s">
        <v>62437</v>
      </c>
    </row>
    <row r="203593">
      <c r="A203593" s="1" t="s">
        <v>62459</v>
      </c>
    </row>
    <row r="203594">
      <c r="A203594" s="1" t="s">
        <v>62442</v>
      </c>
    </row>
    <row r="203595">
      <c r="A203595" s="1" t="s">
        <v>62443</v>
      </c>
    </row>
    <row r="203596">
      <c r="A203596" s="1" t="s">
        <v>62444</v>
      </c>
    </row>
    <row r="203597">
      <c r="A203597" s="1" t="s">
        <v>62445</v>
      </c>
    </row>
    <row r="203598">
      <c r="A203598" s="1" t="s">
        <v>62429</v>
      </c>
    </row>
    <row r="203599">
      <c r="A203599" s="1" t="s">
        <v>62446</v>
      </c>
    </row>
    <row r="203600">
      <c r="A203600" s="1" t="s">
        <v>15734</v>
      </c>
    </row>
    <row r="203601">
      <c r="A203601" s="1" t="s">
        <v>62447</v>
      </c>
    </row>
    <row r="203602">
      <c r="A203602" s="1" t="s">
        <v>62432</v>
      </c>
    </row>
    <row r="203603">
      <c r="A203603" s="1" t="s">
        <v>62433</v>
      </c>
    </row>
    <row r="203604">
      <c r="A203604" s="1" t="s">
        <v>62448</v>
      </c>
    </row>
    <row r="203605">
      <c r="A203605" s="1" t="s">
        <v>62449</v>
      </c>
    </row>
    <row r="203606">
      <c r="A203606" s="1" t="s">
        <v>62450</v>
      </c>
    </row>
    <row r="203607">
      <c r="A203607" s="1" t="s">
        <v>62451</v>
      </c>
    </row>
    <row r="203608">
      <c r="A203608" s="1" t="s">
        <v>62452</v>
      </c>
    </row>
    <row r="203609">
      <c r="A203609" s="1" t="s">
        <v>62453</v>
      </c>
    </row>
    <row r="203610">
      <c r="A203610" s="1" t="s">
        <v>62454</v>
      </c>
    </row>
    <row r="203611">
      <c r="A203611" s="1" t="s">
        <v>62455</v>
      </c>
    </row>
    <row r="203612">
      <c r="A203612" s="1" t="s">
        <v>62456</v>
      </c>
    </row>
    <row r="203613">
      <c r="A203613" s="1" t="s">
        <v>62457</v>
      </c>
    </row>
    <row r="203614">
      <c r="A203614" s="1" t="s">
        <v>62458</v>
      </c>
    </row>
    <row r="203615">
      <c r="A203615" s="1" t="s">
        <v>62460</v>
      </c>
    </row>
    <row r="203616">
      <c r="A203616" s="1" t="s">
        <v>62461</v>
      </c>
    </row>
    <row r="203618">
      <c r="A203618" s="1" t="s">
        <v>14341</v>
      </c>
    </row>
    <row r="203620">
      <c r="A203620" s="1" t="s">
        <v>28453</v>
      </c>
    </row>
    <row r="203622">
      <c r="A203622" s="1" t="s">
        <v>28454</v>
      </c>
    </row>
    <row r="203624">
      <c r="A203624" s="1" t="s">
        <v>26793</v>
      </c>
    </row>
    <row r="203626">
      <c r="A203626" s="1" t="s">
        <v>27599</v>
      </c>
    </row>
    <row r="203628">
      <c r="A203628" s="1" t="s">
        <v>28455</v>
      </c>
    </row>
    <row r="203630">
      <c r="A203630" s="1" t="s">
        <v>28456</v>
      </c>
    </row>
    <row r="203632">
      <c r="A203632" s="1" t="s">
        <v>28457</v>
      </c>
    </row>
    <row r="203634">
      <c r="A203634" s="1" t="s">
        <v>28458</v>
      </c>
    </row>
    <row r="203635">
      <c r="A203635" s="1" t="s">
        <v>28459</v>
      </c>
    </row>
    <row r="203636">
      <c r="A203636" s="1" t="s">
        <v>28460</v>
      </c>
    </row>
    <row r="203638">
      <c r="A203638" s="1" t="s">
        <v>26890</v>
      </c>
    </row>
    <row r="203639">
      <c r="A203639" s="1" t="s">
        <v>26891</v>
      </c>
    </row>
    <row r="203640">
      <c r="A203640" s="1" t="s">
        <v>26892</v>
      </c>
    </row>
    <row r="203641">
      <c r="A203641" s="1" t="s">
        <v>26893</v>
      </c>
    </row>
    <row r="203642">
      <c r="A203642" s="1" t="s">
        <v>26894</v>
      </c>
    </row>
    <row r="203643">
      <c r="A203643" s="1" t="s">
        <v>26895</v>
      </c>
    </row>
    <row r="203645">
      <c r="A203645" s="1" t="s">
        <v>28461</v>
      </c>
    </row>
    <row r="203647">
      <c r="A203647" s="1" t="s">
        <v>26897</v>
      </c>
    </row>
    <row r="203649">
      <c r="A203649" s="1" t="s">
        <v>28462</v>
      </c>
    </row>
    <row r="203650">
      <c r="A203650" s="1" t="s">
        <v>28463</v>
      </c>
    </row>
    <row r="203652">
      <c r="A203652" s="1" t="s">
        <v>28391</v>
      </c>
    </row>
    <row r="203654">
      <c r="A203654" s="1" t="s">
        <v>28464</v>
      </c>
    </row>
    <row r="203655">
      <c r="A203655" s="1" t="s">
        <v>28465</v>
      </c>
    </row>
    <row r="203656">
      <c r="A203656" s="1" t="s">
        <v>28466</v>
      </c>
    </row>
    <row r="203658">
      <c r="A203658" s="1" t="s">
        <v>28467</v>
      </c>
    </row>
    <row r="203659">
      <c r="A203659" s="1" t="s">
        <v>28468</v>
      </c>
    </row>
    <row r="203660">
      <c r="A203660" s="1" t="s">
        <v>26793</v>
      </c>
    </row>
    <row r="203661">
      <c r="A203661" s="1" t="s">
        <v>28455</v>
      </c>
    </row>
    <row r="203662">
      <c r="A203662" s="1" t="s">
        <v>28456</v>
      </c>
    </row>
    <row r="203663">
      <c r="A203663" s="1" t="s">
        <v>28457</v>
      </c>
    </row>
    <row r="203664">
      <c r="A203664" s="1" t="s">
        <v>28458</v>
      </c>
    </row>
    <row r="203665">
      <c r="A203665" s="1" t="s">
        <v>28459</v>
      </c>
    </row>
    <row r="203666">
      <c r="A203666" s="1" t="s">
        <v>28460</v>
      </c>
    </row>
    <row r="203667">
      <c r="A203667" s="1" t="s">
        <v>26890</v>
      </c>
    </row>
    <row r="203668">
      <c r="A203668" s="1" t="s">
        <v>26891</v>
      </c>
    </row>
    <row r="203669">
      <c r="A203669" s="1" t="s">
        <v>26892</v>
      </c>
    </row>
    <row r="203670">
      <c r="A203670" s="1" t="s">
        <v>26893</v>
      </c>
    </row>
    <row r="203671">
      <c r="A203671" s="1" t="s">
        <v>26894</v>
      </c>
    </row>
    <row r="203672">
      <c r="A203672" s="1" t="s">
        <v>26895</v>
      </c>
    </row>
    <row r="203673">
      <c r="A203673" s="1" t="s">
        <v>28461</v>
      </c>
    </row>
    <row r="203674">
      <c r="A203674" s="1" t="s">
        <v>26897</v>
      </c>
    </row>
    <row r="203675">
      <c r="A203675" s="1" t="s">
        <v>28462</v>
      </c>
    </row>
    <row r="203676">
      <c r="A203676" s="1" t="s">
        <v>28463</v>
      </c>
    </row>
    <row r="203677">
      <c r="A203677" s="1" t="s">
        <v>28391</v>
      </c>
    </row>
    <row r="203678">
      <c r="A203678" s="1" t="s">
        <v>28464</v>
      </c>
    </row>
    <row r="203679">
      <c r="A203679" s="1" t="s">
        <v>28465</v>
      </c>
    </row>
    <row r="203680">
      <c r="A203680" s="1" t="s">
        <v>28466</v>
      </c>
    </row>
    <row r="203681">
      <c r="A203681" s="1" t="s">
        <v>28469</v>
      </c>
    </row>
    <row r="203682">
      <c r="A203682" s="1" t="s">
        <v>62462</v>
      </c>
    </row>
    <row r="203684">
      <c r="A203684" s="1" t="s">
        <v>27558</v>
      </c>
    </row>
    <row r="203686">
      <c r="A203686" s="1" t="s">
        <v>26793</v>
      </c>
    </row>
    <row r="203688">
      <c r="A203688" s="1" t="s">
        <v>28391</v>
      </c>
    </row>
    <row r="203690">
      <c r="A203690" s="1" t="s">
        <v>28471</v>
      </c>
    </row>
    <row r="203691">
      <c r="A203691" s="1" t="s">
        <v>28472</v>
      </c>
    </row>
    <row r="203692">
      <c r="A203692" s="1" t="s">
        <v>28473</v>
      </c>
    </row>
    <row r="203693">
      <c r="A203693" s="1" t="s">
        <v>28474</v>
      </c>
    </row>
    <row r="203694">
      <c r="A203694" s="1" t="s">
        <v>28475</v>
      </c>
    </row>
    <row r="203696">
      <c r="A203696" s="1" t="s">
        <v>28476</v>
      </c>
    </row>
    <row r="203698">
      <c r="A203698" s="1" t="s">
        <v>28477</v>
      </c>
    </row>
    <row r="203699">
      <c r="A203699" s="1" t="s">
        <v>28478</v>
      </c>
    </row>
    <row r="203700">
      <c r="A203700" s="1" t="s">
        <v>28479</v>
      </c>
    </row>
    <row r="203701">
      <c r="A203701" s="1" t="s">
        <v>28480</v>
      </c>
    </row>
    <row r="203702">
      <c r="A203702" s="1" t="s">
        <v>28481</v>
      </c>
    </row>
    <row r="203703">
      <c r="A203703" s="1" t="s">
        <v>28482</v>
      </c>
    </row>
    <row r="203704">
      <c r="A203704" s="1" t="s">
        <v>28483</v>
      </c>
    </row>
    <row r="203706">
      <c r="A203706" s="1" t="s">
        <v>28374</v>
      </c>
    </row>
    <row r="203707">
      <c r="A203707" s="1" t="s">
        <v>28375</v>
      </c>
    </row>
    <row r="203709">
      <c r="A203709" s="1" t="s">
        <v>28309</v>
      </c>
    </row>
    <row r="203710">
      <c r="A203710" s="1" t="s">
        <v>28310</v>
      </c>
    </row>
    <row r="203711">
      <c r="A203711" s="1" t="s">
        <v>28311</v>
      </c>
    </row>
    <row r="203712">
      <c r="A203712" s="1" t="s">
        <v>28312</v>
      </c>
    </row>
    <row r="203713">
      <c r="A203713" s="1" t="s">
        <v>28313</v>
      </c>
    </row>
    <row r="203714">
      <c r="A203714" s="1" t="s">
        <v>28314</v>
      </c>
    </row>
    <row r="203715">
      <c r="A203715" s="1" t="s">
        <v>28315</v>
      </c>
    </row>
    <row r="203716">
      <c r="A203716" s="1" t="s">
        <v>28316</v>
      </c>
    </row>
    <row r="203718">
      <c r="A203718" s="1" t="s">
        <v>451</v>
      </c>
    </row>
    <row r="203719">
      <c r="A203719" s="1" t="s">
        <v>28317</v>
      </c>
    </row>
    <row r="203721">
      <c r="A203721" s="1" t="s">
        <v>28484</v>
      </c>
    </row>
    <row r="203723">
      <c r="A203723" s="1" t="s">
        <v>26815</v>
      </c>
    </row>
    <row r="203724">
      <c r="A203724" s="1" t="s">
        <v>27569</v>
      </c>
    </row>
    <row r="203725">
      <c r="A203725" s="1" t="s">
        <v>26793</v>
      </c>
    </row>
    <row r="203726">
      <c r="A203726" s="1" t="s">
        <v>28391</v>
      </c>
    </row>
    <row r="203727">
      <c r="A203727" s="1" t="s">
        <v>28471</v>
      </c>
    </row>
    <row r="203728">
      <c r="A203728" s="1" t="s">
        <v>28472</v>
      </c>
    </row>
    <row r="203729">
      <c r="A203729" s="1" t="s">
        <v>28473</v>
      </c>
    </row>
    <row r="203730">
      <c r="A203730" s="1" t="s">
        <v>28474</v>
      </c>
    </row>
    <row r="203731">
      <c r="A203731" s="1" t="s">
        <v>28475</v>
      </c>
    </row>
    <row r="203732">
      <c r="A203732" s="1" t="s">
        <v>28476</v>
      </c>
    </row>
    <row r="203733">
      <c r="A203733" s="1" t="s">
        <v>28477</v>
      </c>
    </row>
    <row r="203734">
      <c r="A203734" s="1" t="s">
        <v>28478</v>
      </c>
    </row>
    <row r="203735">
      <c r="A203735" s="1" t="s">
        <v>28479</v>
      </c>
    </row>
    <row r="203736">
      <c r="A203736" s="1" t="s">
        <v>28480</v>
      </c>
    </row>
    <row r="203737">
      <c r="A203737" s="1" t="s">
        <v>28481</v>
      </c>
    </row>
    <row r="203738">
      <c r="A203738" s="1" t="s">
        <v>28482</v>
      </c>
    </row>
    <row r="203739">
      <c r="A203739" s="1" t="s">
        <v>28483</v>
      </c>
    </row>
    <row r="203740">
      <c r="A203740" s="1" t="s">
        <v>28374</v>
      </c>
    </row>
    <row r="203741">
      <c r="A203741" s="1" t="s">
        <v>28375</v>
      </c>
    </row>
    <row r="203742">
      <c r="A203742" s="1" t="s">
        <v>28309</v>
      </c>
    </row>
    <row r="203743">
      <c r="A203743" s="1" t="s">
        <v>28310</v>
      </c>
    </row>
    <row r="203744">
      <c r="A203744" s="1" t="s">
        <v>28311</v>
      </c>
    </row>
    <row r="203745">
      <c r="A203745" s="1" t="s">
        <v>28312</v>
      </c>
    </row>
    <row r="203746">
      <c r="A203746" s="1" t="s">
        <v>28313</v>
      </c>
    </row>
    <row r="203747">
      <c r="A203747" s="1" t="s">
        <v>28314</v>
      </c>
    </row>
    <row r="203748">
      <c r="A203748" s="1" t="s">
        <v>28315</v>
      </c>
    </row>
    <row r="203749">
      <c r="A203749" s="1" t="s">
        <v>28316</v>
      </c>
    </row>
    <row r="203750">
      <c r="A203750" s="1" t="s">
        <v>28317</v>
      </c>
    </row>
    <row r="203751">
      <c r="A203751" s="1" t="s">
        <v>28484</v>
      </c>
    </row>
    <row r="203752">
      <c r="A203752" s="1" t="s">
        <v>28485</v>
      </c>
    </row>
    <row r="203753">
      <c r="A203753" s="1" t="s">
        <v>62463</v>
      </c>
    </row>
    <row r="203755">
      <c r="A203755" s="1" t="s">
        <v>27558</v>
      </c>
    </row>
    <row r="203757">
      <c r="A203757" s="1" t="s">
        <v>26793</v>
      </c>
    </row>
    <row r="203759">
      <c r="A203759" s="1" t="s">
        <v>451</v>
      </c>
    </row>
    <row r="203760">
      <c r="A203760" s="1" t="s">
        <v>28317</v>
      </c>
    </row>
    <row r="203762">
      <c r="A203762" s="1" t="s">
        <v>28487</v>
      </c>
    </row>
    <row r="203763">
      <c r="A203763" s="1" t="s">
        <v>28488</v>
      </c>
    </row>
    <row r="203765">
      <c r="A203765" s="1" t="s">
        <v>28320</v>
      </c>
    </row>
    <row r="203767">
      <c r="A203767" s="1" t="s">
        <v>28489</v>
      </c>
    </row>
    <row r="203768">
      <c r="A203768" s="1" t="s">
        <v>28490</v>
      </c>
    </row>
    <row r="203769">
      <c r="A203769" s="1" t="s">
        <v>28491</v>
      </c>
    </row>
    <row r="203770">
      <c r="A203770" s="1" t="s">
        <v>28492</v>
      </c>
    </row>
    <row r="203772">
      <c r="A203772" s="1" t="s">
        <v>28493</v>
      </c>
    </row>
    <row r="203773">
      <c r="A203773" s="1" t="s">
        <v>28326</v>
      </c>
    </row>
    <row r="203775">
      <c r="A203775" s="1" t="s">
        <v>28327</v>
      </c>
    </row>
    <row r="203776">
      <c r="A203776" s="1" t="s">
        <v>28328</v>
      </c>
    </row>
    <row r="203777">
      <c r="A203777" s="1" t="s">
        <v>28329</v>
      </c>
    </row>
    <row r="203779">
      <c r="A203779" s="1" t="s">
        <v>28494</v>
      </c>
    </row>
    <row r="203780">
      <c r="A203780" s="1" t="s">
        <v>28495</v>
      </c>
    </row>
    <row r="203781">
      <c r="A203781" s="1" t="s">
        <v>28496</v>
      </c>
    </row>
    <row r="203782">
      <c r="A203782" s="1" t="s">
        <v>28497</v>
      </c>
    </row>
    <row r="203784">
      <c r="A203784" s="1" t="s">
        <v>28498</v>
      </c>
    </row>
    <row r="203785">
      <c r="A203785" s="1" t="s">
        <v>28499</v>
      </c>
    </row>
    <row r="203786">
      <c r="A203786" s="1" t="s">
        <v>28500</v>
      </c>
    </row>
    <row r="203788">
      <c r="A203788" s="1" t="s">
        <v>28501</v>
      </c>
    </row>
    <row r="203789">
      <c r="A203789" s="1" t="s">
        <v>28502</v>
      </c>
    </row>
    <row r="203791">
      <c r="A203791" s="1" t="s">
        <v>27569</v>
      </c>
    </row>
    <row r="203792">
      <c r="A203792" s="1" t="s">
        <v>26793</v>
      </c>
    </row>
    <row r="203793">
      <c r="A203793" s="1" t="s">
        <v>28317</v>
      </c>
    </row>
    <row r="203794">
      <c r="A203794" s="1" t="s">
        <v>28487</v>
      </c>
    </row>
    <row r="203795">
      <c r="A203795" s="1" t="s">
        <v>28488</v>
      </c>
    </row>
    <row r="203796">
      <c r="A203796" s="1" t="s">
        <v>28320</v>
      </c>
    </row>
    <row r="203797">
      <c r="A203797" s="1" t="s">
        <v>28489</v>
      </c>
    </row>
    <row r="203798">
      <c r="A203798" s="1" t="s">
        <v>28490</v>
      </c>
    </row>
    <row r="203799">
      <c r="A203799" s="1" t="s">
        <v>28491</v>
      </c>
    </row>
    <row r="203800">
      <c r="A203800" s="1" t="s">
        <v>28492</v>
      </c>
    </row>
    <row r="203801">
      <c r="A203801" s="1" t="s">
        <v>28493</v>
      </c>
    </row>
    <row r="203802">
      <c r="A203802" s="1" t="s">
        <v>28326</v>
      </c>
    </row>
    <row r="203803">
      <c r="A203803" s="1" t="s">
        <v>28327</v>
      </c>
    </row>
    <row r="203804">
      <c r="A203804" s="1" t="s">
        <v>28328</v>
      </c>
    </row>
    <row r="203805">
      <c r="A203805" s="1" t="s">
        <v>28329</v>
      </c>
    </row>
    <row r="203806">
      <c r="A203806" s="1" t="s">
        <v>28494</v>
      </c>
    </row>
    <row r="203807">
      <c r="A203807" s="1" t="s">
        <v>28495</v>
      </c>
    </row>
    <row r="203808">
      <c r="A203808" s="1" t="s">
        <v>28496</v>
      </c>
    </row>
    <row r="203809">
      <c r="A203809" s="1" t="s">
        <v>28497</v>
      </c>
    </row>
    <row r="203810">
      <c r="A203810" s="1" t="s">
        <v>28498</v>
      </c>
    </row>
    <row r="203811">
      <c r="A203811" s="1" t="s">
        <v>28499</v>
      </c>
    </row>
    <row r="203812">
      <c r="A203812" s="1" t="s">
        <v>28503</v>
      </c>
    </row>
    <row r="203813">
      <c r="A203813" s="1" t="s">
        <v>62464</v>
      </c>
    </row>
    <row r="203815">
      <c r="A203815" s="1" t="s">
        <v>27558</v>
      </c>
    </row>
    <row r="203817">
      <c r="A203817" s="1" t="s">
        <v>26793</v>
      </c>
    </row>
    <row r="203819">
      <c r="A203819" s="1" t="s">
        <v>28505</v>
      </c>
    </row>
    <row r="203820">
      <c r="A203820" s="1" t="s">
        <v>28326</v>
      </c>
    </row>
    <row r="203822">
      <c r="A203822" s="1" t="s">
        <v>28327</v>
      </c>
    </row>
    <row r="203823">
      <c r="A203823" s="1" t="s">
        <v>28328</v>
      </c>
    </row>
    <row r="203824">
      <c r="A203824" s="1" t="s">
        <v>28329</v>
      </c>
    </row>
    <row r="203826">
      <c r="A203826" s="1" t="s">
        <v>28506</v>
      </c>
    </row>
    <row r="203827">
      <c r="A203827" s="1" t="s">
        <v>28507</v>
      </c>
    </row>
    <row r="203829">
      <c r="A203829" s="1" t="s">
        <v>28508</v>
      </c>
    </row>
    <row r="203830">
      <c r="A203830" s="1" t="s">
        <v>28509</v>
      </c>
    </row>
    <row r="203832">
      <c r="A203832" s="1" t="s">
        <v>28353</v>
      </c>
    </row>
    <row r="203833">
      <c r="A203833" s="1" t="s">
        <v>28510</v>
      </c>
    </row>
    <row r="203834">
      <c r="A203834" s="1" t="s">
        <v>28511</v>
      </c>
    </row>
    <row r="203836">
      <c r="A203836" s="1" t="s">
        <v>28512</v>
      </c>
    </row>
    <row r="203837">
      <c r="A203837" s="1" t="s">
        <v>28513</v>
      </c>
    </row>
    <row r="203838">
      <c r="A203838" s="1" t="s">
        <v>7120</v>
      </c>
    </row>
    <row r="203840">
      <c r="A203840" s="1" t="s">
        <v>28358</v>
      </c>
    </row>
    <row r="203842">
      <c r="A203842" s="1" t="s">
        <v>28359</v>
      </c>
    </row>
    <row r="203843">
      <c r="A203843" s="1" t="s">
        <v>28360</v>
      </c>
    </row>
    <row r="203845">
      <c r="A203845" s="1" t="s">
        <v>28361</v>
      </c>
    </row>
    <row r="203846">
      <c r="A203846" s="1" t="s">
        <v>28362</v>
      </c>
    </row>
    <row r="203848">
      <c r="A203848" s="1" t="s">
        <v>28514</v>
      </c>
    </row>
    <row r="203850">
      <c r="A203850" s="1" t="s">
        <v>28364</v>
      </c>
    </row>
    <row r="203852">
      <c r="A203852" s="1" t="s">
        <v>26815</v>
      </c>
    </row>
    <row r="203853">
      <c r="A203853" s="1" t="s">
        <v>27569</v>
      </c>
    </row>
    <row r="203854">
      <c r="A203854" s="1" t="s">
        <v>26793</v>
      </c>
    </row>
    <row r="203855">
      <c r="A203855" s="1" t="s">
        <v>28505</v>
      </c>
    </row>
    <row r="203856">
      <c r="A203856" s="1" t="s">
        <v>28326</v>
      </c>
    </row>
    <row r="203857">
      <c r="A203857" s="1" t="s">
        <v>28327</v>
      </c>
    </row>
    <row r="203858">
      <c r="A203858" s="1" t="s">
        <v>28328</v>
      </c>
    </row>
    <row r="203859">
      <c r="A203859" s="1" t="s">
        <v>28329</v>
      </c>
    </row>
    <row r="203860">
      <c r="A203860" s="1" t="s">
        <v>28506</v>
      </c>
    </row>
    <row r="203861">
      <c r="A203861" s="1" t="s">
        <v>28507</v>
      </c>
    </row>
    <row r="203862">
      <c r="A203862" s="1" t="s">
        <v>28508</v>
      </c>
    </row>
    <row r="203863">
      <c r="A203863" s="1" t="s">
        <v>28509</v>
      </c>
    </row>
    <row r="203864">
      <c r="A203864" s="1" t="s">
        <v>28353</v>
      </c>
    </row>
    <row r="203865">
      <c r="A203865" s="1" t="s">
        <v>28510</v>
      </c>
    </row>
    <row r="203866">
      <c r="A203866" s="1" t="s">
        <v>28511</v>
      </c>
    </row>
    <row r="203867">
      <c r="A203867" s="1" t="s">
        <v>28512</v>
      </c>
    </row>
    <row r="203868">
      <c r="A203868" s="1" t="s">
        <v>28513</v>
      </c>
    </row>
    <row r="203869">
      <c r="A203869" s="1" t="s">
        <v>7120</v>
      </c>
    </row>
    <row r="203870">
      <c r="A203870" s="1" t="s">
        <v>28358</v>
      </c>
    </row>
    <row r="203871">
      <c r="A203871" s="1" t="s">
        <v>28359</v>
      </c>
    </row>
    <row r="203872">
      <c r="A203872" s="1" t="s">
        <v>28360</v>
      </c>
    </row>
    <row r="203873">
      <c r="A203873" s="1" t="s">
        <v>28361</v>
      </c>
    </row>
    <row r="203874">
      <c r="A203874" s="1" t="s">
        <v>28362</v>
      </c>
    </row>
    <row r="203875">
      <c r="A203875" s="1" t="s">
        <v>28514</v>
      </c>
    </row>
    <row r="203876">
      <c r="A203876" s="1" t="s">
        <v>28515</v>
      </c>
    </row>
    <row r="203877">
      <c r="A203877" s="1" t="s">
        <v>62465</v>
      </c>
    </row>
    <row r="203879">
      <c r="A203879" s="1" t="s">
        <v>28517</v>
      </c>
    </row>
    <row r="203881">
      <c r="A203881" s="1" t="s">
        <v>27558</v>
      </c>
    </row>
    <row r="203883">
      <c r="A203883" s="1" t="s">
        <v>26793</v>
      </c>
    </row>
    <row r="203885">
      <c r="A203885" s="1" t="s">
        <v>28518</v>
      </c>
    </row>
    <row r="203887">
      <c r="A203887" s="1" t="s">
        <v>28360</v>
      </c>
    </row>
    <row r="203888">
      <c r="A203888" s="1" t="s">
        <v>28361</v>
      </c>
    </row>
    <row r="203889">
      <c r="A203889" s="1" t="s">
        <v>28362</v>
      </c>
    </row>
    <row r="203891">
      <c r="A203891" s="1" t="s">
        <v>28519</v>
      </c>
    </row>
    <row r="203893">
      <c r="A203893" s="1" t="s">
        <v>28364</v>
      </c>
    </row>
    <row r="203895">
      <c r="A203895" s="1" t="s">
        <v>28520</v>
      </c>
    </row>
    <row r="203896">
      <c r="A203896" s="1" t="s">
        <v>28521</v>
      </c>
    </row>
    <row r="203898">
      <c r="A203898" s="1" t="s">
        <v>879</v>
      </c>
    </row>
    <row r="203899">
      <c r="A203899" s="1" t="s">
        <v>28522</v>
      </c>
    </row>
    <row r="203900">
      <c r="A203900" s="1" t="s">
        <v>26786</v>
      </c>
    </row>
    <row r="203902">
      <c r="A203902" s="1" t="s">
        <v>28523</v>
      </c>
    </row>
    <row r="203903">
      <c r="A203903" s="1" t="s">
        <v>28524</v>
      </c>
    </row>
    <row r="203904">
      <c r="A203904" s="1">
        <v>5.0</v>
      </c>
    </row>
    <row r="203906">
      <c r="A203906" s="1" t="s">
        <v>2007</v>
      </c>
    </row>
    <row r="203907">
      <c r="A203907" s="1" t="s">
        <v>28525</v>
      </c>
    </row>
    <row r="203908">
      <c r="A203908" s="1" t="s">
        <v>27558</v>
      </c>
    </row>
    <row r="203909">
      <c r="A203909" s="1" t="s">
        <v>26793</v>
      </c>
    </row>
    <row r="203910">
      <c r="A203910" s="1" t="s">
        <v>28518</v>
      </c>
    </row>
    <row r="203911">
      <c r="A203911" s="1" t="s">
        <v>28360</v>
      </c>
    </row>
    <row r="203912">
      <c r="A203912" s="1" t="s">
        <v>28361</v>
      </c>
    </row>
    <row r="203913">
      <c r="A203913" s="1" t="s">
        <v>28362</v>
      </c>
    </row>
    <row r="203914">
      <c r="A203914" s="1" t="s">
        <v>28519</v>
      </c>
    </row>
    <row r="203915">
      <c r="A203915" s="1" t="s">
        <v>28520</v>
      </c>
    </row>
    <row r="203916">
      <c r="A203916" s="1" t="s">
        <v>28521</v>
      </c>
    </row>
    <row r="203917">
      <c r="A203917" s="1" t="s">
        <v>28522</v>
      </c>
    </row>
    <row r="203918">
      <c r="A203918" s="1" t="s">
        <v>26786</v>
      </c>
    </row>
    <row r="203919">
      <c r="A203919" s="1" t="s">
        <v>28523</v>
      </c>
    </row>
    <row r="203920">
      <c r="A203920" s="1" t="s">
        <v>28526</v>
      </c>
    </row>
    <row r="203921">
      <c r="A203921" s="1" t="s">
        <v>62466</v>
      </c>
    </row>
    <row r="203923">
      <c r="A203923" s="1" t="s">
        <v>28517</v>
      </c>
    </row>
    <row r="203925">
      <c r="A203925" s="1" t="s">
        <v>28528</v>
      </c>
    </row>
    <row r="203926">
      <c r="A203926" s="1" t="s">
        <v>26793</v>
      </c>
    </row>
    <row r="203927">
      <c r="A203927" s="1" t="s">
        <v>17179</v>
      </c>
    </row>
    <row r="203928">
      <c r="A203928" s="1" t="s">
        <v>28529</v>
      </c>
    </row>
    <row r="203930">
      <c r="A203930" s="1" t="s">
        <v>28530</v>
      </c>
    </row>
    <row r="203931">
      <c r="A203931" s="1" t="s">
        <v>28531</v>
      </c>
    </row>
    <row r="203933">
      <c r="A203933" s="1" t="s">
        <v>1858</v>
      </c>
    </row>
    <row r="203935">
      <c r="A203935" s="1" t="s">
        <v>28532</v>
      </c>
    </row>
    <row r="203937">
      <c r="A203937" s="1" t="s">
        <v>28533</v>
      </c>
    </row>
    <row r="203939">
      <c r="A203939" s="1" t="s">
        <v>28534</v>
      </c>
    </row>
    <row r="203940">
      <c r="A203940" s="1" t="s">
        <v>3016</v>
      </c>
    </row>
    <row r="203941">
      <c r="A203941" s="1" t="s">
        <v>28342</v>
      </c>
    </row>
    <row r="203942">
      <c r="A203942" s="1" t="s">
        <v>28535</v>
      </c>
    </row>
    <row r="203943">
      <c r="A203943" s="1" t="s">
        <v>27375</v>
      </c>
    </row>
    <row r="203944">
      <c r="A203944" s="1" t="s">
        <v>27376</v>
      </c>
    </row>
    <row r="203946">
      <c r="A203946" s="1" t="s">
        <v>2007</v>
      </c>
    </row>
    <row r="203947">
      <c r="A203947" s="1" t="s">
        <v>28525</v>
      </c>
    </row>
    <row r="203948">
      <c r="A203948" s="1" t="s">
        <v>28528</v>
      </c>
    </row>
    <row r="203949">
      <c r="A203949" s="1" t="s">
        <v>26793</v>
      </c>
    </row>
    <row r="203950">
      <c r="A203950" s="1" t="s">
        <v>17179</v>
      </c>
    </row>
    <row r="203951">
      <c r="A203951" s="1" t="s">
        <v>28529</v>
      </c>
    </row>
    <row r="203952">
      <c r="A203952" s="1" t="s">
        <v>28530</v>
      </c>
    </row>
    <row r="203953">
      <c r="A203953" s="1" t="s">
        <v>28531</v>
      </c>
    </row>
    <row r="203954">
      <c r="A203954" s="1" t="s">
        <v>28532</v>
      </c>
    </row>
    <row r="203955">
      <c r="A203955" s="1" t="s">
        <v>28534</v>
      </c>
    </row>
    <row r="203956">
      <c r="A203956" s="1" t="s">
        <v>28342</v>
      </c>
    </row>
    <row r="203957">
      <c r="A203957" s="1" t="s">
        <v>28535</v>
      </c>
    </row>
    <row r="203958">
      <c r="A203958" s="1" t="s">
        <v>28536</v>
      </c>
    </row>
    <row r="203959">
      <c r="A203959" s="1" t="s">
        <v>62467</v>
      </c>
    </row>
    <row r="203961">
      <c r="A203961" s="1" t="s">
        <v>1481</v>
      </c>
    </row>
    <row r="203963">
      <c r="A203963" s="1" t="s">
        <v>28538</v>
      </c>
    </row>
    <row r="203964">
      <c r="A203964" s="1" t="s">
        <v>28539</v>
      </c>
    </row>
    <row r="203966">
      <c r="A203966" s="1" t="s">
        <v>28540</v>
      </c>
    </row>
    <row r="203967">
      <c r="A203967" s="1" t="s">
        <v>28541</v>
      </c>
    </row>
    <row r="203968">
      <c r="A203968" s="1" t="s">
        <v>28542</v>
      </c>
    </row>
    <row r="203970">
      <c r="A203970" s="1" t="s">
        <v>28543</v>
      </c>
    </row>
    <row r="203971">
      <c r="A203971" s="3" t="str">
        <f>+1 (506) 643-1962</f>
        <v>#ERROR!</v>
      </c>
    </row>
    <row r="203973">
      <c r="A203973" s="1" t="s">
        <v>28544</v>
      </c>
    </row>
    <row r="203975">
      <c r="A203975" s="1" t="s">
        <v>28545</v>
      </c>
    </row>
    <row r="203977">
      <c r="A203977" s="1" t="s">
        <v>28546</v>
      </c>
    </row>
    <row r="203979">
      <c r="A203979" s="1" t="s">
        <v>28547</v>
      </c>
    </row>
    <row r="203980">
      <c r="A203980" s="1" t="s">
        <v>28539</v>
      </c>
    </row>
    <row r="203981">
      <c r="A203981" s="1" t="s">
        <v>28540</v>
      </c>
    </row>
    <row r="203982">
      <c r="A203982" s="1" t="s">
        <v>28541</v>
      </c>
    </row>
    <row r="203983">
      <c r="A203983" s="1" t="s">
        <v>28542</v>
      </c>
    </row>
    <row r="203984">
      <c r="A203984" s="1" t="s">
        <v>28543</v>
      </c>
    </row>
    <row r="203985">
      <c r="A203985" s="3" t="str">
        <f>+1 (506) 643-1962</f>
        <v>#ERROR!</v>
      </c>
    </row>
    <row r="203986">
      <c r="A203986" s="1" t="s">
        <v>28544</v>
      </c>
    </row>
    <row r="203987">
      <c r="A203987" s="1" t="s">
        <v>28545</v>
      </c>
    </row>
    <row r="203988">
      <c r="A203988" s="1" t="s">
        <v>28548</v>
      </c>
    </row>
    <row r="203989">
      <c r="A203989" s="1" t="s">
        <v>62468</v>
      </c>
    </row>
    <row r="203991">
      <c r="A203991" s="1" t="s">
        <v>14341</v>
      </c>
    </row>
    <row r="203993">
      <c r="A203993" s="1" t="s">
        <v>322</v>
      </c>
    </row>
    <row r="203995">
      <c r="A203995" s="1" t="s">
        <v>27365</v>
      </c>
    </row>
    <row r="203997">
      <c r="A203997" s="1" t="s">
        <v>28550</v>
      </c>
    </row>
    <row r="203999">
      <c r="A203999" s="1" t="s">
        <v>28551</v>
      </c>
    </row>
    <row r="204001">
      <c r="A204001" s="1" t="s">
        <v>26799</v>
      </c>
    </row>
    <row r="204003">
      <c r="A204003" s="1" t="s">
        <v>27559</v>
      </c>
    </row>
    <row r="204005">
      <c r="A204005" s="1" t="s">
        <v>28552</v>
      </c>
    </row>
    <row r="204006">
      <c r="A204006" s="1" t="s">
        <v>28553</v>
      </c>
    </row>
    <row r="204007">
      <c r="A204007" s="1" t="s">
        <v>28554</v>
      </c>
    </row>
    <row r="204008">
      <c r="A204008" s="1" t="s">
        <v>28555</v>
      </c>
    </row>
    <row r="204010">
      <c r="A204010" s="1" t="s">
        <v>28556</v>
      </c>
    </row>
    <row r="204011">
      <c r="A204011" s="1" t="s">
        <v>28557</v>
      </c>
    </row>
    <row r="204012">
      <c r="A204012" s="1" t="s">
        <v>26808</v>
      </c>
    </row>
    <row r="204013">
      <c r="A204013" s="1" t="s">
        <v>26809</v>
      </c>
    </row>
    <row r="204015">
      <c r="A204015" s="1" t="s">
        <v>28558</v>
      </c>
    </row>
    <row r="204016">
      <c r="A204016" s="1" t="s">
        <v>28559</v>
      </c>
    </row>
    <row r="204018">
      <c r="A204018" s="1" t="s">
        <v>28560</v>
      </c>
    </row>
    <row r="204019">
      <c r="A204019" s="1" t="s">
        <v>28561</v>
      </c>
    </row>
    <row r="204020">
      <c r="A204020" s="1" t="s">
        <v>28562</v>
      </c>
    </row>
    <row r="204022">
      <c r="A204022" s="1" t="s">
        <v>28563</v>
      </c>
    </row>
    <row r="204023">
      <c r="A204023" s="1" t="s">
        <v>28564</v>
      </c>
    </row>
    <row r="204024">
      <c r="A204024" s="1" t="s">
        <v>26826</v>
      </c>
    </row>
    <row r="204025">
      <c r="A204025" s="1" t="s">
        <v>26827</v>
      </c>
    </row>
    <row r="204026">
      <c r="A204026" s="1" t="s">
        <v>28565</v>
      </c>
    </row>
    <row r="204027">
      <c r="A204027" s="1" t="s">
        <v>28566</v>
      </c>
    </row>
    <row r="204028">
      <c r="A204028" s="1" t="s">
        <v>28567</v>
      </c>
    </row>
    <row r="204030">
      <c r="A204030" s="1" t="s">
        <v>28556</v>
      </c>
    </row>
    <row r="204031">
      <c r="A204031" s="1" t="s">
        <v>28557</v>
      </c>
    </row>
    <row r="204032">
      <c r="A204032" s="1" t="s">
        <v>26808</v>
      </c>
    </row>
    <row r="204033">
      <c r="A204033" s="1" t="s">
        <v>26809</v>
      </c>
    </row>
    <row r="204035">
      <c r="A204035" s="1" t="s">
        <v>28568</v>
      </c>
    </row>
    <row r="204036">
      <c r="A204036" s="1" t="s">
        <v>28569</v>
      </c>
    </row>
    <row r="204038">
      <c r="A204038" s="1" t="s">
        <v>28570</v>
      </c>
    </row>
    <row r="204039">
      <c r="A204039" s="1" t="s">
        <v>28571</v>
      </c>
    </row>
    <row r="204040">
      <c r="A204040" s="1" t="s">
        <v>28572</v>
      </c>
    </row>
    <row r="204042">
      <c r="A204042" s="1" t="s">
        <v>28573</v>
      </c>
    </row>
    <row r="204043">
      <c r="A204043" s="1" t="s">
        <v>28564</v>
      </c>
    </row>
    <row r="204044">
      <c r="A204044" s="1" t="s">
        <v>28574</v>
      </c>
    </row>
    <row r="204046">
      <c r="A204046" s="1" t="s">
        <v>26815</v>
      </c>
    </row>
    <row r="204047">
      <c r="A204047" s="1" t="s">
        <v>28575</v>
      </c>
    </row>
    <row r="204048">
      <c r="A204048" s="1" t="s">
        <v>28550</v>
      </c>
    </row>
    <row r="204049">
      <c r="A204049" s="1" t="s">
        <v>28551</v>
      </c>
    </row>
    <row r="204050">
      <c r="A204050" s="1" t="s">
        <v>26799</v>
      </c>
    </row>
    <row r="204051">
      <c r="A204051" s="1" t="s">
        <v>28552</v>
      </c>
    </row>
    <row r="204052">
      <c r="A204052" s="1" t="s">
        <v>28553</v>
      </c>
    </row>
    <row r="204053">
      <c r="A204053" s="1" t="s">
        <v>28554</v>
      </c>
    </row>
    <row r="204054">
      <c r="A204054" s="1" t="s">
        <v>28555</v>
      </c>
    </row>
    <row r="204055">
      <c r="A204055" s="1" t="s">
        <v>28556</v>
      </c>
    </row>
    <row r="204056">
      <c r="A204056" s="1" t="s">
        <v>28557</v>
      </c>
    </row>
    <row r="204057">
      <c r="A204057" s="1" t="s">
        <v>26808</v>
      </c>
    </row>
    <row r="204058">
      <c r="A204058" s="1" t="s">
        <v>26809</v>
      </c>
    </row>
    <row r="204059">
      <c r="A204059" s="1" t="s">
        <v>28558</v>
      </c>
    </row>
    <row r="204060">
      <c r="A204060" s="1" t="s">
        <v>28559</v>
      </c>
    </row>
    <row r="204061">
      <c r="A204061" s="1" t="s">
        <v>28560</v>
      </c>
    </row>
    <row r="204062">
      <c r="A204062" s="1" t="s">
        <v>28561</v>
      </c>
    </row>
    <row r="204063">
      <c r="A204063" s="1" t="s">
        <v>28562</v>
      </c>
    </row>
    <row r="204064">
      <c r="A204064" s="1" t="s">
        <v>28563</v>
      </c>
    </row>
    <row r="204065">
      <c r="A204065" s="1" t="s">
        <v>28564</v>
      </c>
    </row>
    <row r="204066">
      <c r="A204066" s="1" t="s">
        <v>26826</v>
      </c>
    </row>
    <row r="204067">
      <c r="A204067" s="1" t="s">
        <v>26827</v>
      </c>
    </row>
    <row r="204068">
      <c r="A204068" s="1" t="s">
        <v>28565</v>
      </c>
    </row>
    <row r="204069">
      <c r="A204069" s="1" t="s">
        <v>28566</v>
      </c>
    </row>
    <row r="204070">
      <c r="A204070" s="1" t="s">
        <v>28567</v>
      </c>
    </row>
    <row r="204071">
      <c r="A204071" s="1" t="s">
        <v>28556</v>
      </c>
    </row>
    <row r="204072">
      <c r="A204072" s="1" t="s">
        <v>28557</v>
      </c>
    </row>
    <row r="204073">
      <c r="A204073" s="1" t="s">
        <v>26808</v>
      </c>
    </row>
    <row r="204074">
      <c r="A204074" s="1" t="s">
        <v>26809</v>
      </c>
    </row>
    <row r="204075">
      <c r="A204075" s="1" t="s">
        <v>28568</v>
      </c>
    </row>
    <row r="204076">
      <c r="A204076" s="1" t="s">
        <v>28569</v>
      </c>
    </row>
    <row r="204077">
      <c r="A204077" s="1" t="s">
        <v>28570</v>
      </c>
    </row>
    <row r="204078">
      <c r="A204078" s="1" t="s">
        <v>28571</v>
      </c>
    </row>
    <row r="204079">
      <c r="A204079" s="1" t="s">
        <v>28572</v>
      </c>
    </row>
    <row r="204080">
      <c r="A204080" s="1" t="s">
        <v>28573</v>
      </c>
    </row>
    <row r="204081">
      <c r="A204081" s="1" t="s">
        <v>28564</v>
      </c>
    </row>
    <row r="204082">
      <c r="A204082" s="1" t="s">
        <v>28574</v>
      </c>
    </row>
    <row r="204083">
      <c r="A204083" s="1" t="s">
        <v>28576</v>
      </c>
    </row>
    <row r="204084">
      <c r="A204084" s="1" t="s">
        <v>62469</v>
      </c>
    </row>
    <row r="204086">
      <c r="A204086" s="1" t="s">
        <v>322</v>
      </c>
    </row>
    <row r="204088">
      <c r="A204088" s="1" t="s">
        <v>14341</v>
      </c>
    </row>
    <row r="204090">
      <c r="A204090" s="1" t="s">
        <v>27365</v>
      </c>
    </row>
    <row r="204092">
      <c r="A204092" s="1" t="s">
        <v>28573</v>
      </c>
    </row>
    <row r="204093">
      <c r="A204093" s="1" t="s">
        <v>28564</v>
      </c>
    </row>
    <row r="204094">
      <c r="A204094" s="1" t="s">
        <v>26826</v>
      </c>
    </row>
    <row r="204095">
      <c r="A204095" s="1" t="s">
        <v>26827</v>
      </c>
    </row>
    <row r="204097">
      <c r="A204097" s="1" t="s">
        <v>26828</v>
      </c>
    </row>
    <row r="204099">
      <c r="A204099" s="1" t="s">
        <v>26829</v>
      </c>
    </row>
    <row r="204100">
      <c r="A204100" s="1" t="s">
        <v>26830</v>
      </c>
    </row>
    <row r="204102">
      <c r="A204102" s="1" t="s">
        <v>3374</v>
      </c>
    </row>
    <row r="204103">
      <c r="A204103" s="1">
        <v>5.0</v>
      </c>
    </row>
    <row r="204104">
      <c r="A204104" s="1" t="s">
        <v>966</v>
      </c>
    </row>
    <row r="204106">
      <c r="A204106" s="1" t="s">
        <v>28578</v>
      </c>
    </row>
    <row r="204107">
      <c r="A204107" s="1" t="s">
        <v>27599</v>
      </c>
    </row>
    <row r="204109">
      <c r="A204109" s="1" t="s">
        <v>28579</v>
      </c>
    </row>
    <row r="204111">
      <c r="A204111" s="1" t="s">
        <v>28456</v>
      </c>
    </row>
    <row r="204113">
      <c r="A204113" s="1" t="s">
        <v>28580</v>
      </c>
    </row>
    <row r="204115">
      <c r="A204115" s="1" t="s">
        <v>28581</v>
      </c>
    </row>
    <row r="204116">
      <c r="A204116" s="1" t="s">
        <v>28582</v>
      </c>
    </row>
    <row r="204118">
      <c r="A204118" s="1" t="s">
        <v>28583</v>
      </c>
    </row>
    <row r="204119">
      <c r="A204119" s="1" t="s">
        <v>26891</v>
      </c>
    </row>
    <row r="204120">
      <c r="A204120" s="1" t="s">
        <v>28584</v>
      </c>
    </row>
    <row r="204121">
      <c r="A204121" s="1" t="s">
        <v>26893</v>
      </c>
    </row>
    <row r="204122">
      <c r="A204122" s="1" t="s">
        <v>26894</v>
      </c>
    </row>
    <row r="204123">
      <c r="A204123" s="1" t="s">
        <v>26895</v>
      </c>
    </row>
    <row r="204125">
      <c r="A204125" s="1" t="s">
        <v>28585</v>
      </c>
    </row>
    <row r="204127">
      <c r="A204127" s="1" t="s">
        <v>26897</v>
      </c>
    </row>
    <row r="204129">
      <c r="A204129" s="1" t="s">
        <v>28586</v>
      </c>
    </row>
    <row r="204131">
      <c r="A204131" s="1" t="s">
        <v>28587</v>
      </c>
    </row>
    <row r="204132">
      <c r="A204132" s="1" t="s">
        <v>26815</v>
      </c>
    </row>
    <row r="204134">
      <c r="A204134" s="1" t="s">
        <v>28575</v>
      </c>
    </row>
    <row r="204135">
      <c r="A204135" s="1" t="s">
        <v>28573</v>
      </c>
    </row>
    <row r="204136">
      <c r="A204136" s="1" t="s">
        <v>28564</v>
      </c>
    </row>
    <row r="204137">
      <c r="A204137" s="1" t="s">
        <v>26826</v>
      </c>
    </row>
    <row r="204138">
      <c r="A204138" s="1" t="s">
        <v>26827</v>
      </c>
    </row>
    <row r="204139">
      <c r="A204139" s="1" t="s">
        <v>26828</v>
      </c>
    </row>
    <row r="204140">
      <c r="A204140" s="1" t="s">
        <v>26829</v>
      </c>
    </row>
    <row r="204141">
      <c r="A204141" s="1" t="s">
        <v>26830</v>
      </c>
    </row>
    <row r="204142">
      <c r="A204142" s="1" t="s">
        <v>28578</v>
      </c>
    </row>
    <row r="204143">
      <c r="A204143" s="1" t="s">
        <v>28579</v>
      </c>
    </row>
    <row r="204144">
      <c r="A204144" s="1" t="s">
        <v>28456</v>
      </c>
    </row>
    <row r="204145">
      <c r="A204145" s="1" t="s">
        <v>28580</v>
      </c>
    </row>
    <row r="204146">
      <c r="A204146" s="1" t="s">
        <v>28581</v>
      </c>
    </row>
    <row r="204147">
      <c r="A204147" s="1" t="s">
        <v>28582</v>
      </c>
    </row>
    <row r="204148">
      <c r="A204148" s="1" t="s">
        <v>28583</v>
      </c>
    </row>
    <row r="204149">
      <c r="A204149" s="1" t="s">
        <v>26891</v>
      </c>
    </row>
    <row r="204150">
      <c r="A204150" s="1" t="s">
        <v>28584</v>
      </c>
    </row>
    <row r="204151">
      <c r="A204151" s="1" t="s">
        <v>26893</v>
      </c>
    </row>
    <row r="204152">
      <c r="A204152" s="1" t="s">
        <v>26894</v>
      </c>
    </row>
    <row r="204153">
      <c r="A204153" s="1" t="s">
        <v>26895</v>
      </c>
    </row>
    <row r="204154">
      <c r="A204154" s="1" t="s">
        <v>28585</v>
      </c>
    </row>
    <row r="204155">
      <c r="A204155" s="1" t="s">
        <v>26897</v>
      </c>
    </row>
    <row r="204156">
      <c r="A204156" s="1" t="s">
        <v>28586</v>
      </c>
    </row>
    <row r="204157">
      <c r="A204157" s="1" t="s">
        <v>28587</v>
      </c>
    </row>
    <row r="204158">
      <c r="A204158" s="1" t="s">
        <v>28588</v>
      </c>
    </row>
    <row r="204159">
      <c r="A204159" s="1" t="s">
        <v>62470</v>
      </c>
    </row>
    <row r="204161">
      <c r="A204161" s="1" t="s">
        <v>28590</v>
      </c>
    </row>
    <row r="204162">
      <c r="A204162" s="1" t="s">
        <v>28591</v>
      </c>
    </row>
    <row r="204164">
      <c r="A204164" s="1" t="s">
        <v>28592</v>
      </c>
    </row>
    <row r="204166">
      <c r="A204166" s="1" t="s">
        <v>26321</v>
      </c>
    </row>
    <row r="204168">
      <c r="A204168" s="1" t="s">
        <v>26322</v>
      </c>
    </row>
    <row r="204169">
      <c r="A204169" s="1" t="s">
        <v>26323</v>
      </c>
    </row>
    <row r="204170">
      <c r="A204170" s="1" t="s">
        <v>26324</v>
      </c>
    </row>
    <row r="204172">
      <c r="A204172" s="1" t="s">
        <v>28593</v>
      </c>
    </row>
    <row r="204173">
      <c r="A204173" s="1" t="s">
        <v>28594</v>
      </c>
    </row>
    <row r="204174">
      <c r="A204174" s="1" t="s">
        <v>27042</v>
      </c>
    </row>
    <row r="204175">
      <c r="A204175" s="1" t="s">
        <v>28595</v>
      </c>
    </row>
    <row r="204176">
      <c r="A204176" s="1" t="s">
        <v>27044</v>
      </c>
    </row>
    <row r="204177">
      <c r="A204177" s="1" t="s">
        <v>27045</v>
      </c>
    </row>
    <row r="204178">
      <c r="A204178" s="1" t="s">
        <v>28596</v>
      </c>
    </row>
    <row r="204179">
      <c r="A204179" s="1" t="s">
        <v>27047</v>
      </c>
    </row>
    <row r="204180">
      <c r="A204180" s="1" t="s">
        <v>27048</v>
      </c>
    </row>
    <row r="204182">
      <c r="A204182" s="1" t="s">
        <v>27049</v>
      </c>
    </row>
    <row r="204183">
      <c r="A204183" s="1" t="s">
        <v>27050</v>
      </c>
    </row>
    <row r="204184">
      <c r="A204184" s="1" t="s">
        <v>26336</v>
      </c>
    </row>
    <row r="204185">
      <c r="A204185" s="1" t="s">
        <v>26337</v>
      </c>
    </row>
    <row r="204187">
      <c r="A204187" s="1" t="s">
        <v>26338</v>
      </c>
    </row>
    <row r="204188">
      <c r="A204188" s="1" t="s">
        <v>26339</v>
      </c>
    </row>
    <row r="204190">
      <c r="A204190" s="1" t="s">
        <v>28597</v>
      </c>
    </row>
    <row r="204192">
      <c r="A204192" s="1" t="s">
        <v>26341</v>
      </c>
    </row>
    <row r="204193">
      <c r="A204193" s="1" t="s">
        <v>26342</v>
      </c>
    </row>
    <row r="204195">
      <c r="A204195" s="1" t="s">
        <v>26343</v>
      </c>
    </row>
    <row r="204196">
      <c r="A204196" s="1" t="s">
        <v>26344</v>
      </c>
    </row>
    <row r="204198">
      <c r="A204198" s="1" t="s">
        <v>28598</v>
      </c>
    </row>
    <row r="204200">
      <c r="A204200" s="1" t="s">
        <v>28599</v>
      </c>
    </row>
    <row r="204201">
      <c r="A204201" s="1" t="s">
        <v>28590</v>
      </c>
    </row>
    <row r="204202">
      <c r="A204202" s="1" t="s">
        <v>28591</v>
      </c>
    </row>
    <row r="204203">
      <c r="A204203" s="1" t="s">
        <v>28592</v>
      </c>
    </row>
    <row r="204204">
      <c r="A204204" s="1" t="s">
        <v>26321</v>
      </c>
    </row>
    <row r="204205">
      <c r="A204205" s="1" t="s">
        <v>26322</v>
      </c>
    </row>
    <row r="204206">
      <c r="A204206" s="1" t="s">
        <v>26323</v>
      </c>
    </row>
    <row r="204207">
      <c r="A204207" s="1" t="s">
        <v>26324</v>
      </c>
    </row>
    <row r="204208">
      <c r="A204208" s="1" t="s">
        <v>28593</v>
      </c>
    </row>
    <row r="204209">
      <c r="A204209" s="1" t="s">
        <v>28594</v>
      </c>
    </row>
    <row r="204210">
      <c r="A204210" s="1" t="s">
        <v>27042</v>
      </c>
    </row>
    <row r="204211">
      <c r="A204211" s="1" t="s">
        <v>28595</v>
      </c>
    </row>
    <row r="204212">
      <c r="A204212" s="1" t="s">
        <v>27044</v>
      </c>
    </row>
    <row r="204213">
      <c r="A204213" s="1" t="s">
        <v>27045</v>
      </c>
    </row>
    <row r="204214">
      <c r="A204214" s="1" t="s">
        <v>28596</v>
      </c>
    </row>
    <row r="204215">
      <c r="A204215" s="1" t="s">
        <v>27047</v>
      </c>
    </row>
    <row r="204216">
      <c r="A204216" s="1" t="s">
        <v>27048</v>
      </c>
    </row>
    <row r="204217">
      <c r="A204217" s="1" t="s">
        <v>27049</v>
      </c>
    </row>
    <row r="204218">
      <c r="A204218" s="1" t="s">
        <v>27050</v>
      </c>
    </row>
    <row r="204219">
      <c r="A204219" s="1" t="s">
        <v>26336</v>
      </c>
    </row>
    <row r="204220">
      <c r="A204220" s="1" t="s">
        <v>26337</v>
      </c>
    </row>
    <row r="204221">
      <c r="A204221" s="1" t="s">
        <v>26338</v>
      </c>
    </row>
    <row r="204222">
      <c r="A204222" s="1" t="s">
        <v>26339</v>
      </c>
    </row>
    <row r="204223">
      <c r="A204223" s="1" t="s">
        <v>28597</v>
      </c>
    </row>
    <row r="204224">
      <c r="A204224" s="1" t="s">
        <v>26341</v>
      </c>
    </row>
    <row r="204225">
      <c r="A204225" s="1" t="s">
        <v>26342</v>
      </c>
    </row>
    <row r="204226">
      <c r="A204226" s="1" t="s">
        <v>26343</v>
      </c>
    </row>
    <row r="204227">
      <c r="A204227" s="1" t="s">
        <v>26344</v>
      </c>
    </row>
    <row r="204228">
      <c r="A204228" s="1" t="s">
        <v>28600</v>
      </c>
    </row>
    <row r="204229">
      <c r="A204229" s="1" t="s">
        <v>62471</v>
      </c>
    </row>
    <row r="204230">
      <c r="A204230" s="1" t="s">
        <v>28602</v>
      </c>
    </row>
    <row r="204231">
      <c r="A204231" s="1" t="s">
        <v>28603</v>
      </c>
    </row>
    <row r="204232">
      <c r="A204232" s="1" t="s">
        <v>28604</v>
      </c>
    </row>
    <row r="204233">
      <c r="A204233" s="1" t="s">
        <v>4007</v>
      </c>
    </row>
    <row r="204234">
      <c r="A204234" s="1" t="s">
        <v>11946</v>
      </c>
    </row>
    <row r="204235">
      <c r="A204235" s="1" t="s">
        <v>28605</v>
      </c>
    </row>
    <row r="204236">
      <c r="A204236" s="1" t="s">
        <v>27058</v>
      </c>
    </row>
    <row r="204237">
      <c r="A204237" s="1" t="s">
        <v>28606</v>
      </c>
    </row>
    <row r="204238">
      <c r="A204238" s="1" t="s">
        <v>27060</v>
      </c>
    </row>
    <row r="204239">
      <c r="A204239" s="1" t="s">
        <v>28607</v>
      </c>
    </row>
    <row r="204240">
      <c r="A204240" s="1" t="s">
        <v>27062</v>
      </c>
    </row>
    <row r="204241">
      <c r="A204241" s="1" t="s">
        <v>27063</v>
      </c>
    </row>
    <row r="204242">
      <c r="A204242" s="1" t="s">
        <v>27064</v>
      </c>
    </row>
    <row r="204243">
      <c r="A204243" s="1" t="s">
        <v>28608</v>
      </c>
    </row>
    <row r="204244">
      <c r="A204244" s="1" t="s">
        <v>27066</v>
      </c>
    </row>
    <row r="204245">
      <c r="A204245" s="1" t="s">
        <v>28609</v>
      </c>
    </row>
    <row r="204246">
      <c r="A204246" s="1" t="s">
        <v>27068</v>
      </c>
    </row>
    <row r="204247">
      <c r="A204247" s="1" t="s">
        <v>28610</v>
      </c>
    </row>
    <row r="204248">
      <c r="A204248" s="1" t="s">
        <v>28611</v>
      </c>
    </row>
    <row r="204249">
      <c r="A204249" s="1" t="s">
        <v>28612</v>
      </c>
    </row>
    <row r="204250">
      <c r="A204250" s="1" t="s">
        <v>28613</v>
      </c>
    </row>
    <row r="204251">
      <c r="A204251" s="1" t="s">
        <v>28614</v>
      </c>
    </row>
    <row r="204252">
      <c r="A204252" s="1" t="s">
        <v>28615</v>
      </c>
    </row>
    <row r="204253">
      <c r="A204253" s="1" t="s">
        <v>28616</v>
      </c>
    </row>
    <row r="204254">
      <c r="A204254" s="1" t="s">
        <v>28617</v>
      </c>
    </row>
    <row r="204255">
      <c r="A204255" s="1" t="s">
        <v>27077</v>
      </c>
    </row>
    <row r="204256">
      <c r="A204256" s="1" t="s">
        <v>28618</v>
      </c>
    </row>
    <row r="204257">
      <c r="A204257" s="1" t="s">
        <v>27079</v>
      </c>
    </row>
    <row r="204258">
      <c r="A204258" s="1" t="s">
        <v>28619</v>
      </c>
    </row>
    <row r="204259">
      <c r="A204259" s="1" t="s">
        <v>28620</v>
      </c>
    </row>
    <row r="204260">
      <c r="A204260" s="1" t="s">
        <v>28621</v>
      </c>
    </row>
    <row r="204261">
      <c r="A204261" s="1" t="s">
        <v>27083</v>
      </c>
    </row>
    <row r="204262">
      <c r="A204262" s="1" t="s">
        <v>28622</v>
      </c>
    </row>
    <row r="204263">
      <c r="A204263" s="1" t="s">
        <v>28623</v>
      </c>
    </row>
    <row r="204264">
      <c r="A204264" s="1" t="s">
        <v>28604</v>
      </c>
    </row>
    <row r="204265">
      <c r="A204265" s="1" t="s">
        <v>11946</v>
      </c>
    </row>
    <row r="204266">
      <c r="A204266" s="1" t="s">
        <v>28605</v>
      </c>
    </row>
    <row r="204267">
      <c r="A204267" s="1" t="s">
        <v>27058</v>
      </c>
    </row>
    <row r="204268">
      <c r="A204268" s="1" t="s">
        <v>28606</v>
      </c>
    </row>
    <row r="204269">
      <c r="A204269" s="1" t="s">
        <v>27060</v>
      </c>
    </row>
    <row r="204270">
      <c r="A204270" s="1" t="s">
        <v>28607</v>
      </c>
    </row>
    <row r="204271">
      <c r="A204271" s="1" t="s">
        <v>27062</v>
      </c>
    </row>
    <row r="204272">
      <c r="A204272" s="1" t="s">
        <v>27063</v>
      </c>
    </row>
    <row r="204273">
      <c r="A204273" s="1" t="s">
        <v>27064</v>
      </c>
    </row>
    <row r="204274">
      <c r="A204274" s="1" t="s">
        <v>28608</v>
      </c>
    </row>
    <row r="204275">
      <c r="A204275" s="1" t="s">
        <v>27066</v>
      </c>
    </row>
    <row r="204276">
      <c r="A204276" s="1" t="s">
        <v>28609</v>
      </c>
    </row>
    <row r="204277">
      <c r="A204277" s="1" t="s">
        <v>27068</v>
      </c>
    </row>
    <row r="204278">
      <c r="A204278" s="1" t="s">
        <v>28610</v>
      </c>
    </row>
    <row r="204279">
      <c r="A204279" s="1" t="s">
        <v>28611</v>
      </c>
    </row>
    <row r="204280">
      <c r="A204280" s="1" t="s">
        <v>28612</v>
      </c>
    </row>
    <row r="204281">
      <c r="A204281" s="1" t="s">
        <v>28613</v>
      </c>
    </row>
    <row r="204282">
      <c r="A204282" s="1" t="s">
        <v>28614</v>
      </c>
    </row>
    <row r="204283">
      <c r="A204283" s="1" t="s">
        <v>28615</v>
      </c>
    </row>
    <row r="204284">
      <c r="A204284" s="1" t="s">
        <v>28616</v>
      </c>
    </row>
    <row r="204285">
      <c r="A204285" s="1" t="s">
        <v>28617</v>
      </c>
    </row>
    <row r="204286">
      <c r="A204286" s="1" t="s">
        <v>27077</v>
      </c>
    </row>
    <row r="204287">
      <c r="A204287" s="1" t="s">
        <v>28618</v>
      </c>
    </row>
    <row r="204288">
      <c r="A204288" s="1" t="s">
        <v>28619</v>
      </c>
    </row>
    <row r="204289">
      <c r="A204289" s="1" t="s">
        <v>28620</v>
      </c>
    </row>
    <row r="204290">
      <c r="A204290" s="1" t="s">
        <v>28621</v>
      </c>
    </row>
    <row r="204291">
      <c r="A204291" s="1" t="s">
        <v>27083</v>
      </c>
    </row>
    <row r="204292">
      <c r="A204292" s="1" t="s">
        <v>28624</v>
      </c>
    </row>
    <row r="204293">
      <c r="A204293" s="1" t="s">
        <v>62472</v>
      </c>
    </row>
    <row r="204294">
      <c r="A204294" s="1" t="s">
        <v>28626</v>
      </c>
    </row>
    <row r="204296">
      <c r="A204296" s="1" t="s">
        <v>28627</v>
      </c>
    </row>
    <row r="204298">
      <c r="A204298" s="1" t="s">
        <v>28628</v>
      </c>
    </row>
    <row r="204300">
      <c r="A204300" s="1" t="s">
        <v>28629</v>
      </c>
    </row>
    <row r="204302">
      <c r="A204302" s="1" t="s">
        <v>28630</v>
      </c>
    </row>
    <row r="204304">
      <c r="A204304" s="1" t="s">
        <v>28631</v>
      </c>
    </row>
    <row r="204305">
      <c r="A204305" s="1" t="s">
        <v>28632</v>
      </c>
    </row>
    <row r="204306">
      <c r="A204306" s="1" t="s">
        <v>28633</v>
      </c>
    </row>
    <row r="204308">
      <c r="A204308" s="1" t="s">
        <v>28634</v>
      </c>
    </row>
    <row r="204309">
      <c r="A204309" s="1" t="s">
        <v>28635</v>
      </c>
    </row>
    <row r="204310">
      <c r="A204310" s="1" t="s">
        <v>28636</v>
      </c>
    </row>
    <row r="204312">
      <c r="A204312" s="1" t="s">
        <v>28637</v>
      </c>
    </row>
    <row r="204313">
      <c r="A204313" s="1" t="s">
        <v>28638</v>
      </c>
    </row>
    <row r="204315">
      <c r="A204315" s="1" t="s">
        <v>28639</v>
      </c>
    </row>
    <row r="204317">
      <c r="A204317" s="1" t="s">
        <v>28640</v>
      </c>
    </row>
    <row r="204318">
      <c r="A204318" s="1" t="s">
        <v>28641</v>
      </c>
    </row>
    <row r="204320">
      <c r="A204320" s="1" t="s">
        <v>28642</v>
      </c>
    </row>
    <row r="204321">
      <c r="A204321" s="1" t="s">
        <v>28643</v>
      </c>
    </row>
    <row r="204322">
      <c r="A204322" s="1" t="s">
        <v>28644</v>
      </c>
    </row>
    <row r="204323">
      <c r="A204323" s="1" t="s">
        <v>28645</v>
      </c>
    </row>
    <row r="204325">
      <c r="A204325" s="1" t="s">
        <v>28646</v>
      </c>
    </row>
    <row r="204326">
      <c r="A204326" s="1" t="s">
        <v>28647</v>
      </c>
    </row>
    <row r="204327">
      <c r="A204327" s="1" t="s">
        <v>28648</v>
      </c>
    </row>
    <row r="204329">
      <c r="A204329" s="1" t="s">
        <v>28649</v>
      </c>
    </row>
    <row r="204331">
      <c r="A204331" s="1" t="s">
        <v>28650</v>
      </c>
    </row>
    <row r="204333">
      <c r="A204333" s="1" t="s">
        <v>28651</v>
      </c>
    </row>
    <row r="204334">
      <c r="A204334" s="1" t="s">
        <v>28626</v>
      </c>
    </row>
    <row r="204335">
      <c r="A204335" s="1" t="s">
        <v>28627</v>
      </c>
    </row>
    <row r="204336">
      <c r="A204336" s="1" t="s">
        <v>28628</v>
      </c>
    </row>
    <row r="204337">
      <c r="A204337" s="1" t="s">
        <v>28629</v>
      </c>
    </row>
    <row r="204338">
      <c r="A204338" s="1" t="s">
        <v>28630</v>
      </c>
    </row>
    <row r="204339">
      <c r="A204339" s="1" t="s">
        <v>28631</v>
      </c>
    </row>
    <row r="204340">
      <c r="A204340" s="1" t="s">
        <v>28632</v>
      </c>
    </row>
    <row r="204341">
      <c r="A204341" s="1" t="s">
        <v>28633</v>
      </c>
    </row>
    <row r="204342">
      <c r="A204342" s="1" t="s">
        <v>28634</v>
      </c>
    </row>
    <row r="204343">
      <c r="A204343" s="1" t="s">
        <v>28635</v>
      </c>
    </row>
    <row r="204344">
      <c r="A204344" s="1" t="s">
        <v>28636</v>
      </c>
    </row>
    <row r="204345">
      <c r="A204345" s="1" t="s">
        <v>28637</v>
      </c>
    </row>
    <row r="204346">
      <c r="A204346" s="1" t="s">
        <v>28638</v>
      </c>
    </row>
    <row r="204347">
      <c r="A204347" s="1" t="s">
        <v>28639</v>
      </c>
    </row>
    <row r="204348">
      <c r="A204348" s="1" t="s">
        <v>28640</v>
      </c>
    </row>
    <row r="204349">
      <c r="A204349" s="1" t="s">
        <v>28641</v>
      </c>
    </row>
    <row r="204350">
      <c r="A204350" s="1" t="s">
        <v>28642</v>
      </c>
    </row>
    <row r="204351">
      <c r="A204351" s="1" t="s">
        <v>28643</v>
      </c>
    </row>
    <row r="204352">
      <c r="A204352" s="1" t="s">
        <v>28644</v>
      </c>
    </row>
    <row r="204353">
      <c r="A204353" s="1" t="s">
        <v>28645</v>
      </c>
    </row>
    <row r="204354">
      <c r="A204354" s="1" t="s">
        <v>28646</v>
      </c>
    </row>
    <row r="204355">
      <c r="A204355" s="1" t="s">
        <v>28647</v>
      </c>
    </row>
    <row r="204356">
      <c r="A204356" s="1" t="s">
        <v>28648</v>
      </c>
    </row>
    <row r="204357">
      <c r="A204357" s="1" t="s">
        <v>28649</v>
      </c>
    </row>
    <row r="204358">
      <c r="A204358" s="1" t="s">
        <v>28652</v>
      </c>
    </row>
    <row r="204359">
      <c r="A204359" s="1" t="s">
        <v>62473</v>
      </c>
    </row>
    <row r="204361">
      <c r="A204361" s="1" t="s">
        <v>28654</v>
      </c>
    </row>
    <row r="204363">
      <c r="A204363" s="1" t="s">
        <v>28655</v>
      </c>
    </row>
    <row r="204365">
      <c r="A204365" s="1" t="s">
        <v>28656</v>
      </c>
    </row>
    <row r="204366">
      <c r="A204366" s="1" t="s">
        <v>28657</v>
      </c>
    </row>
    <row r="204368">
      <c r="A204368" s="1" t="s">
        <v>28658</v>
      </c>
    </row>
    <row r="204369">
      <c r="A204369" s="1" t="s">
        <v>28659</v>
      </c>
    </row>
    <row r="204370">
      <c r="A204370" s="1" t="s">
        <v>28660</v>
      </c>
    </row>
    <row r="204371">
      <c r="A204371" s="1" t="s">
        <v>28661</v>
      </c>
    </row>
    <row r="204373">
      <c r="A204373" s="1" t="s">
        <v>28662</v>
      </c>
    </row>
    <row r="204374">
      <c r="A204374" s="1" t="s">
        <v>28663</v>
      </c>
    </row>
    <row r="204375">
      <c r="A204375" s="1" t="s">
        <v>28664</v>
      </c>
    </row>
    <row r="204376">
      <c r="A204376" s="1" t="s">
        <v>28665</v>
      </c>
    </row>
    <row r="204377">
      <c r="A204377" s="1" t="s">
        <v>28666</v>
      </c>
    </row>
    <row r="204379">
      <c r="A204379" s="1" t="s">
        <v>28667</v>
      </c>
    </row>
    <row r="204380">
      <c r="A204380" s="1" t="s">
        <v>28668</v>
      </c>
    </row>
    <row r="204381">
      <c r="A204381" s="1" t="s">
        <v>28669</v>
      </c>
    </row>
    <row r="204382">
      <c r="A204382" s="1" t="s">
        <v>28670</v>
      </c>
    </row>
    <row r="204383">
      <c r="A204383" s="1" t="s">
        <v>28671</v>
      </c>
    </row>
    <row r="204385">
      <c r="A204385" s="1" t="s">
        <v>28672</v>
      </c>
    </row>
    <row r="204386">
      <c r="A204386" s="1" t="s">
        <v>28673</v>
      </c>
    </row>
    <row r="204387">
      <c r="A204387" s="1" t="s">
        <v>28674</v>
      </c>
    </row>
    <row r="204388">
      <c r="A204388" s="1" t="s">
        <v>28675</v>
      </c>
    </row>
    <row r="204389">
      <c r="A204389" s="1" t="s">
        <v>28676</v>
      </c>
    </row>
    <row r="204390">
      <c r="A204390" s="1" t="s">
        <v>28677</v>
      </c>
    </row>
    <row r="204392">
      <c r="A204392" s="1" t="s">
        <v>879</v>
      </c>
    </row>
    <row r="204394">
      <c r="A204394" s="1" t="s">
        <v>28678</v>
      </c>
    </row>
    <row r="204395">
      <c r="A204395" s="1" t="s">
        <v>28679</v>
      </c>
    </row>
    <row r="204397">
      <c r="A204397" s="1" t="s">
        <v>26815</v>
      </c>
    </row>
    <row r="204399">
      <c r="A204399" s="1" t="s">
        <v>2001</v>
      </c>
    </row>
    <row r="204400">
      <c r="A204400" s="1" t="s">
        <v>28680</v>
      </c>
    </row>
    <row r="204401">
      <c r="A204401" s="1" t="s">
        <v>28655</v>
      </c>
    </row>
    <row r="204402">
      <c r="A204402" s="1" t="s">
        <v>28656</v>
      </c>
    </row>
    <row r="204403">
      <c r="A204403" s="1" t="s">
        <v>28657</v>
      </c>
    </row>
    <row r="204404">
      <c r="A204404" s="1" t="s">
        <v>28658</v>
      </c>
    </row>
    <row r="204405">
      <c r="A204405" s="1" t="s">
        <v>28659</v>
      </c>
    </row>
    <row r="204406">
      <c r="A204406" s="1" t="s">
        <v>28660</v>
      </c>
    </row>
    <row r="204407">
      <c r="A204407" s="1" t="s">
        <v>28661</v>
      </c>
    </row>
    <row r="204408">
      <c r="A204408" s="1" t="s">
        <v>28662</v>
      </c>
    </row>
    <row r="204409">
      <c r="A204409" s="1" t="s">
        <v>28663</v>
      </c>
    </row>
    <row r="204410">
      <c r="A204410" s="1" t="s">
        <v>28664</v>
      </c>
    </row>
    <row r="204411">
      <c r="A204411" s="1" t="s">
        <v>28665</v>
      </c>
    </row>
    <row r="204412">
      <c r="A204412" s="1" t="s">
        <v>28666</v>
      </c>
    </row>
    <row r="204413">
      <c r="A204413" s="1" t="s">
        <v>28667</v>
      </c>
    </row>
    <row r="204414">
      <c r="A204414" s="1" t="s">
        <v>28668</v>
      </c>
    </row>
    <row r="204415">
      <c r="A204415" s="1" t="s">
        <v>28669</v>
      </c>
    </row>
    <row r="204416">
      <c r="A204416" s="1" t="s">
        <v>28670</v>
      </c>
    </row>
    <row r="204417">
      <c r="A204417" s="1" t="s">
        <v>28671</v>
      </c>
    </row>
    <row r="204418">
      <c r="A204418" s="1" t="s">
        <v>28672</v>
      </c>
    </row>
    <row r="204419">
      <c r="A204419" s="1" t="s">
        <v>28673</v>
      </c>
    </row>
    <row r="204420">
      <c r="A204420" s="1" t="s">
        <v>28674</v>
      </c>
    </row>
    <row r="204421">
      <c r="A204421" s="1" t="s">
        <v>28675</v>
      </c>
    </row>
    <row r="204422">
      <c r="A204422" s="1" t="s">
        <v>28676</v>
      </c>
    </row>
    <row r="204423">
      <c r="A204423" s="1" t="s">
        <v>28677</v>
      </c>
    </row>
    <row r="204424">
      <c r="A204424" s="1" t="s">
        <v>28678</v>
      </c>
    </row>
    <row r="204425">
      <c r="A204425" s="1" t="s">
        <v>28679</v>
      </c>
    </row>
    <row r="204426">
      <c r="A204426" s="1" t="s">
        <v>26815</v>
      </c>
    </row>
    <row r="204427">
      <c r="A204427" s="1" t="s">
        <v>28681</v>
      </c>
    </row>
    <row r="204428">
      <c r="A204428" s="1" t="s">
        <v>62474</v>
      </c>
    </row>
    <row r="204430">
      <c r="A204430" s="1" t="s">
        <v>27558</v>
      </c>
    </row>
    <row r="204432">
      <c r="A204432" s="1" t="s">
        <v>26793</v>
      </c>
    </row>
    <row r="204434">
      <c r="A204434" s="1" t="s">
        <v>28359</v>
      </c>
    </row>
    <row r="204435">
      <c r="A204435" s="1" t="s">
        <v>28360</v>
      </c>
    </row>
    <row r="204437">
      <c r="A204437" s="1" t="s">
        <v>28361</v>
      </c>
    </row>
    <row r="204438">
      <c r="A204438" s="1" t="s">
        <v>28362</v>
      </c>
    </row>
    <row r="204440">
      <c r="A204440" s="1" t="s">
        <v>28519</v>
      </c>
    </row>
    <row r="204442">
      <c r="A204442" s="1" t="s">
        <v>28520</v>
      </c>
    </row>
    <row r="204443">
      <c r="A204443" s="1" t="s">
        <v>28521</v>
      </c>
    </row>
    <row r="204445">
      <c r="A204445" s="1" t="s">
        <v>1208</v>
      </c>
    </row>
    <row r="204447">
      <c r="A204447" s="1" t="s">
        <v>4583</v>
      </c>
    </row>
    <row r="204449">
      <c r="A204449" s="1">
        <v>8.0</v>
      </c>
    </row>
    <row r="204450">
      <c r="A204450" s="1" t="s">
        <v>28683</v>
      </c>
    </row>
    <row r="204452">
      <c r="A204452" s="1" t="s">
        <v>13879</v>
      </c>
    </row>
    <row r="204454">
      <c r="A204454" s="1" t="s">
        <v>28684</v>
      </c>
    </row>
    <row r="204456">
      <c r="A204456" s="1" t="s">
        <v>28530</v>
      </c>
    </row>
    <row r="204457">
      <c r="A204457" s="1" t="s">
        <v>28531</v>
      </c>
    </row>
    <row r="204459">
      <c r="A204459" s="1" t="s">
        <v>28685</v>
      </c>
    </row>
    <row r="204460">
      <c r="A204460" s="1" t="s">
        <v>28534</v>
      </c>
    </row>
    <row r="204462">
      <c r="A204462" s="1" t="s">
        <v>28686</v>
      </c>
    </row>
    <row r="204463">
      <c r="A204463" s="1" t="s">
        <v>28687</v>
      </c>
    </row>
    <row r="204465">
      <c r="A204465" s="1" t="s">
        <v>28688</v>
      </c>
    </row>
    <row r="204466">
      <c r="A204466" s="1" t="s">
        <v>28689</v>
      </c>
    </row>
    <row r="204467">
      <c r="A204467" s="1" t="s">
        <v>27569</v>
      </c>
    </row>
    <row r="204468">
      <c r="A204468" s="1" t="s">
        <v>26793</v>
      </c>
    </row>
    <row r="204469">
      <c r="A204469" s="1" t="s">
        <v>28359</v>
      </c>
    </row>
    <row r="204470">
      <c r="A204470" s="1" t="s">
        <v>28360</v>
      </c>
    </row>
    <row r="204471">
      <c r="A204471" s="1" t="s">
        <v>28361</v>
      </c>
    </row>
    <row r="204472">
      <c r="A204472" s="1" t="s">
        <v>28362</v>
      </c>
    </row>
    <row r="204473">
      <c r="A204473" s="1" t="s">
        <v>28519</v>
      </c>
    </row>
    <row r="204474">
      <c r="A204474" s="1" t="s">
        <v>28520</v>
      </c>
    </row>
    <row r="204475">
      <c r="A204475" s="1" t="s">
        <v>28521</v>
      </c>
    </row>
    <row r="204476">
      <c r="A204476" s="1" t="s">
        <v>28684</v>
      </c>
    </row>
    <row r="204477">
      <c r="A204477" s="1" t="s">
        <v>28530</v>
      </c>
    </row>
    <row r="204478">
      <c r="A204478" s="1" t="s">
        <v>28531</v>
      </c>
    </row>
    <row r="204479">
      <c r="A204479" s="1" t="s">
        <v>28685</v>
      </c>
    </row>
    <row r="204480">
      <c r="A204480" s="1" t="s">
        <v>28534</v>
      </c>
    </row>
    <row r="204481">
      <c r="A204481" s="1" t="s">
        <v>28686</v>
      </c>
    </row>
    <row r="204482">
      <c r="A204482" s="1" t="s">
        <v>28687</v>
      </c>
    </row>
    <row r="204483">
      <c r="A204483" s="1" t="s">
        <v>28688</v>
      </c>
    </row>
    <row r="204484">
      <c r="A204484" s="1" t="s">
        <v>28690</v>
      </c>
    </row>
    <row r="204485">
      <c r="A204485" s="1" t="s">
        <v>62475</v>
      </c>
    </row>
    <row r="204487">
      <c r="A204487" s="1" t="s">
        <v>28654</v>
      </c>
    </row>
    <row r="204489">
      <c r="A204489" s="1" t="s">
        <v>28655</v>
      </c>
    </row>
    <row r="204491">
      <c r="A204491" s="1" t="s">
        <v>28692</v>
      </c>
    </row>
    <row r="204492">
      <c r="A204492" s="1" t="s">
        <v>28657</v>
      </c>
    </row>
    <row r="204494">
      <c r="A204494" s="1" t="s">
        <v>28693</v>
      </c>
    </row>
    <row r="204496">
      <c r="A204496" s="1" t="s">
        <v>28694</v>
      </c>
    </row>
    <row r="204497">
      <c r="A204497" s="1" t="s">
        <v>28695</v>
      </c>
    </row>
    <row r="204498">
      <c r="A204498" s="1" t="s">
        <v>28696</v>
      </c>
    </row>
    <row r="204499">
      <c r="A204499" s="1" t="s">
        <v>28697</v>
      </c>
    </row>
    <row r="204501">
      <c r="A204501" s="1" t="s">
        <v>28698</v>
      </c>
    </row>
    <row r="204502">
      <c r="A204502" s="1" t="s">
        <v>28699</v>
      </c>
    </row>
    <row r="204503">
      <c r="A204503" s="1" t="s">
        <v>28700</v>
      </c>
    </row>
    <row r="204504">
      <c r="A204504" s="1" t="s">
        <v>28701</v>
      </c>
    </row>
    <row r="204505">
      <c r="A204505" s="1" t="s">
        <v>28702</v>
      </c>
    </row>
    <row r="204507">
      <c r="A204507" s="1" t="s">
        <v>28703</v>
      </c>
    </row>
    <row r="204508">
      <c r="A204508" s="1" t="s">
        <v>28704</v>
      </c>
    </row>
    <row r="204509">
      <c r="A204509" s="1" t="s">
        <v>28705</v>
      </c>
    </row>
    <row r="204511">
      <c r="A204511" s="1" t="s">
        <v>28706</v>
      </c>
    </row>
    <row r="204512">
      <c r="A204512" s="1" t="s">
        <v>28707</v>
      </c>
    </row>
    <row r="204514">
      <c r="A204514" s="1" t="s">
        <v>28708</v>
      </c>
    </row>
    <row r="204515">
      <c r="A204515" s="1" t="s">
        <v>28709</v>
      </c>
    </row>
    <row r="204516">
      <c r="A204516" s="1" t="s">
        <v>28710</v>
      </c>
    </row>
    <row r="204517">
      <c r="A204517" s="1" t="s">
        <v>28711</v>
      </c>
    </row>
    <row r="204518">
      <c r="A204518" s="1" t="s">
        <v>28712</v>
      </c>
    </row>
    <row r="204519">
      <c r="A204519" s="1" t="s">
        <v>28713</v>
      </c>
    </row>
    <row r="204521">
      <c r="A204521" s="1" t="s">
        <v>879</v>
      </c>
    </row>
    <row r="204523">
      <c r="A204523" s="1" t="s">
        <v>28678</v>
      </c>
    </row>
    <row r="204524">
      <c r="A204524" s="1" t="s">
        <v>28679</v>
      </c>
    </row>
    <row r="204526">
      <c r="A204526" s="1" t="s">
        <v>17966</v>
      </c>
    </row>
    <row r="204528">
      <c r="A204528" s="1" t="s">
        <v>2001</v>
      </c>
    </row>
    <row r="204530">
      <c r="A204530" s="1" t="s">
        <v>20831</v>
      </c>
    </row>
    <row r="204531">
      <c r="A204531" s="1" t="s">
        <v>28680</v>
      </c>
    </row>
    <row r="204532">
      <c r="A204532" s="1" t="s">
        <v>28655</v>
      </c>
    </row>
    <row r="204533">
      <c r="A204533" s="1" t="s">
        <v>28692</v>
      </c>
    </row>
    <row r="204534">
      <c r="A204534" s="1" t="s">
        <v>28657</v>
      </c>
    </row>
    <row r="204535">
      <c r="A204535" s="1" t="s">
        <v>28693</v>
      </c>
    </row>
    <row r="204536">
      <c r="A204536" s="1" t="s">
        <v>28694</v>
      </c>
    </row>
    <row r="204537">
      <c r="A204537" s="1" t="s">
        <v>28695</v>
      </c>
    </row>
    <row r="204538">
      <c r="A204538" s="1" t="s">
        <v>28696</v>
      </c>
    </row>
    <row r="204539">
      <c r="A204539" s="1" t="s">
        <v>28697</v>
      </c>
    </row>
    <row r="204540">
      <c r="A204540" s="1" t="s">
        <v>28698</v>
      </c>
    </row>
    <row r="204541">
      <c r="A204541" s="1" t="s">
        <v>28699</v>
      </c>
    </row>
    <row r="204542">
      <c r="A204542" s="1" t="s">
        <v>28700</v>
      </c>
    </row>
    <row r="204543">
      <c r="A204543" s="1" t="s">
        <v>28701</v>
      </c>
    </row>
    <row r="204544">
      <c r="A204544" s="1" t="s">
        <v>28702</v>
      </c>
    </row>
    <row r="204545">
      <c r="A204545" s="1" t="s">
        <v>28703</v>
      </c>
    </row>
    <row r="204546">
      <c r="A204546" s="1" t="s">
        <v>28704</v>
      </c>
    </row>
    <row r="204547">
      <c r="A204547" s="1" t="s">
        <v>28705</v>
      </c>
    </row>
    <row r="204548">
      <c r="A204548" s="1" t="s">
        <v>28706</v>
      </c>
    </row>
    <row r="204549">
      <c r="A204549" s="1" t="s">
        <v>28707</v>
      </c>
    </row>
    <row r="204550">
      <c r="A204550" s="1" t="s">
        <v>28708</v>
      </c>
    </row>
    <row r="204551">
      <c r="A204551" s="1" t="s">
        <v>28709</v>
      </c>
    </row>
    <row r="204552">
      <c r="A204552" s="1" t="s">
        <v>28710</v>
      </c>
    </row>
    <row r="204553">
      <c r="A204553" s="1" t="s">
        <v>28711</v>
      </c>
    </row>
    <row r="204554">
      <c r="A204554" s="1" t="s">
        <v>28712</v>
      </c>
    </row>
    <row r="204555">
      <c r="A204555" s="1" t="s">
        <v>28713</v>
      </c>
    </row>
    <row r="204556">
      <c r="A204556" s="1" t="s">
        <v>28678</v>
      </c>
    </row>
    <row r="204557">
      <c r="A204557" s="1" t="s">
        <v>28679</v>
      </c>
    </row>
    <row r="204558">
      <c r="A204558" s="1" t="s">
        <v>17966</v>
      </c>
    </row>
    <row r="204559">
      <c r="A204559" s="1" t="s">
        <v>28714</v>
      </c>
    </row>
    <row r="204560">
      <c r="A204560" s="1" t="s">
        <v>62476</v>
      </c>
    </row>
    <row r="204562">
      <c r="A204562" s="1" t="s">
        <v>28716</v>
      </c>
    </row>
    <row r="204564">
      <c r="A204564" s="1" t="s">
        <v>28717</v>
      </c>
    </row>
    <row r="204566">
      <c r="A204566" s="1" t="s">
        <v>28718</v>
      </c>
    </row>
    <row r="204568">
      <c r="A204568" s="1" t="s">
        <v>28719</v>
      </c>
    </row>
    <row r="204570">
      <c r="A204570" s="1" t="s">
        <v>28720</v>
      </c>
    </row>
    <row r="204571">
      <c r="A204571" s="1" t="s">
        <v>28721</v>
      </c>
    </row>
    <row r="204573">
      <c r="A204573" s="1" t="s">
        <v>28722</v>
      </c>
    </row>
    <row r="204574">
      <c r="A204574" s="1" t="s">
        <v>28723</v>
      </c>
    </row>
    <row r="204575">
      <c r="A204575" s="1" t="s">
        <v>28724</v>
      </c>
    </row>
    <row r="204576">
      <c r="A204576" s="1" t="s">
        <v>28725</v>
      </c>
    </row>
    <row r="204577">
      <c r="A204577" s="1" t="s">
        <v>1516</v>
      </c>
    </row>
    <row r="204578">
      <c r="A204578" s="1" t="s">
        <v>4140</v>
      </c>
    </row>
    <row r="204580">
      <c r="A204580" s="1" t="s">
        <v>28726</v>
      </c>
    </row>
    <row r="204581">
      <c r="A204581" s="1" t="s">
        <v>28727</v>
      </c>
    </row>
    <row r="204582">
      <c r="A204582" s="1" t="s">
        <v>28728</v>
      </c>
    </row>
    <row r="204583">
      <c r="A204583" s="1" t="s">
        <v>28729</v>
      </c>
    </row>
    <row r="204584">
      <c r="A204584" s="1" t="s">
        <v>10077</v>
      </c>
    </row>
    <row r="204586">
      <c r="A204586" s="1" t="s">
        <v>2007</v>
      </c>
    </row>
    <row r="204587">
      <c r="A204587" s="1" t="s">
        <v>28730</v>
      </c>
    </row>
    <row r="204588">
      <c r="A204588" s="1" t="s">
        <v>28717</v>
      </c>
    </row>
    <row r="204589">
      <c r="A204589" s="1" t="s">
        <v>28718</v>
      </c>
    </row>
    <row r="204590">
      <c r="A204590" s="1" t="s">
        <v>28719</v>
      </c>
    </row>
    <row r="204591">
      <c r="A204591" s="1" t="s">
        <v>28720</v>
      </c>
    </row>
    <row r="204592">
      <c r="A204592" s="1" t="s">
        <v>28721</v>
      </c>
    </row>
    <row r="204593">
      <c r="A204593" s="1" t="s">
        <v>28722</v>
      </c>
    </row>
    <row r="204594">
      <c r="A204594" s="1" t="s">
        <v>28723</v>
      </c>
    </row>
    <row r="204595">
      <c r="A204595" s="1" t="s">
        <v>28724</v>
      </c>
    </row>
    <row r="204596">
      <c r="A204596" s="1" t="s">
        <v>28725</v>
      </c>
    </row>
    <row r="204597">
      <c r="A204597" s="1" t="s">
        <v>28726</v>
      </c>
    </row>
    <row r="204598">
      <c r="A204598" s="1" t="s">
        <v>28727</v>
      </c>
    </row>
    <row r="204599">
      <c r="A204599" s="1" t="s">
        <v>28728</v>
      </c>
    </row>
    <row r="204600">
      <c r="A204600" s="1" t="s">
        <v>28731</v>
      </c>
    </row>
    <row r="204601">
      <c r="A204601" s="1" t="s">
        <v>62477</v>
      </c>
    </row>
    <row r="204603">
      <c r="A204603" s="1" t="s">
        <v>28733</v>
      </c>
    </row>
    <row r="204605">
      <c r="A204605" s="1" t="s">
        <v>28655</v>
      </c>
    </row>
    <row r="204607">
      <c r="A204607" s="1" t="s">
        <v>28734</v>
      </c>
    </row>
    <row r="204609">
      <c r="A204609" s="1" t="s">
        <v>28735</v>
      </c>
    </row>
    <row r="204610">
      <c r="A204610" s="1" t="s">
        <v>28736</v>
      </c>
    </row>
    <row r="204612">
      <c r="A204612" s="1" t="s">
        <v>28737</v>
      </c>
    </row>
    <row r="204614">
      <c r="A204614" s="1" t="s">
        <v>28738</v>
      </c>
    </row>
    <row r="204616">
      <c r="A204616" s="1" t="s">
        <v>28739</v>
      </c>
    </row>
    <row r="204618">
      <c r="A204618" s="1" t="s">
        <v>28740</v>
      </c>
    </row>
    <row r="204620">
      <c r="A204620" s="1" t="s">
        <v>28741</v>
      </c>
    </row>
    <row r="204621">
      <c r="A204621" s="1" t="s">
        <v>28742</v>
      </c>
    </row>
    <row r="204623">
      <c r="A204623" s="1" t="s">
        <v>28743</v>
      </c>
    </row>
    <row r="204625">
      <c r="A204625" s="1" t="s">
        <v>28744</v>
      </c>
    </row>
    <row r="204627">
      <c r="A204627" s="1" t="s">
        <v>28745</v>
      </c>
    </row>
    <row r="204628">
      <c r="A204628" s="1" t="s">
        <v>28746</v>
      </c>
    </row>
    <row r="204629">
      <c r="A204629" s="1" t="s">
        <v>28747</v>
      </c>
    </row>
    <row r="204631">
      <c r="A204631" s="1" t="s">
        <v>28748</v>
      </c>
    </row>
    <row r="204632">
      <c r="A204632" s="1" t="s">
        <v>28749</v>
      </c>
    </row>
    <row r="204634">
      <c r="A204634" s="1" t="s">
        <v>28750</v>
      </c>
    </row>
    <row r="204635">
      <c r="A204635" s="1" t="s">
        <v>28751</v>
      </c>
    </row>
    <row r="204637">
      <c r="A204637" s="1" t="s">
        <v>28752</v>
      </c>
    </row>
    <row r="204638">
      <c r="A204638" s="1" t="s">
        <v>28753</v>
      </c>
    </row>
    <row r="204640">
      <c r="A204640" s="1" t="s">
        <v>16179</v>
      </c>
    </row>
    <row r="204642">
      <c r="A204642" s="1" t="s">
        <v>28754</v>
      </c>
    </row>
    <row r="204643">
      <c r="A204643" s="1" t="s">
        <v>28755</v>
      </c>
    </row>
    <row r="204645">
      <c r="A204645" s="1" t="s">
        <v>28756</v>
      </c>
    </row>
    <row r="204647">
      <c r="A204647" s="1" t="s">
        <v>28757</v>
      </c>
    </row>
    <row r="204649">
      <c r="A204649" s="1" t="s">
        <v>28758</v>
      </c>
    </row>
    <row r="204651">
      <c r="A204651" s="1" t="s">
        <v>28759</v>
      </c>
    </row>
    <row r="204652">
      <c r="A204652" s="1" t="s">
        <v>28655</v>
      </c>
    </row>
    <row r="204653">
      <c r="A204653" s="1" t="s">
        <v>28734</v>
      </c>
    </row>
    <row r="204654">
      <c r="A204654" s="1" t="s">
        <v>28735</v>
      </c>
    </row>
    <row r="204655">
      <c r="A204655" s="1" t="s">
        <v>28736</v>
      </c>
    </row>
    <row r="204656">
      <c r="A204656" s="1" t="s">
        <v>28737</v>
      </c>
    </row>
    <row r="204657">
      <c r="A204657" s="1" t="s">
        <v>28738</v>
      </c>
    </row>
    <row r="204658">
      <c r="A204658" s="1" t="s">
        <v>28739</v>
      </c>
    </row>
    <row r="204659">
      <c r="A204659" s="1" t="s">
        <v>28740</v>
      </c>
    </row>
    <row r="204660">
      <c r="A204660" s="1" t="s">
        <v>28741</v>
      </c>
    </row>
    <row r="204661">
      <c r="A204661" s="1" t="s">
        <v>28742</v>
      </c>
    </row>
    <row r="204662">
      <c r="A204662" s="1" t="s">
        <v>28743</v>
      </c>
    </row>
    <row r="204663">
      <c r="A204663" s="1" t="s">
        <v>28744</v>
      </c>
    </row>
    <row r="204664">
      <c r="A204664" s="1" t="s">
        <v>28745</v>
      </c>
    </row>
    <row r="204665">
      <c r="A204665" s="1" t="s">
        <v>28746</v>
      </c>
    </row>
    <row r="204666">
      <c r="A204666" s="1" t="s">
        <v>28747</v>
      </c>
    </row>
    <row r="204667">
      <c r="A204667" s="1" t="s">
        <v>28748</v>
      </c>
    </row>
    <row r="204668">
      <c r="A204668" s="1" t="s">
        <v>28749</v>
      </c>
    </row>
    <row r="204669">
      <c r="A204669" s="1" t="s">
        <v>28750</v>
      </c>
    </row>
    <row r="204670">
      <c r="A204670" s="1" t="s">
        <v>28751</v>
      </c>
    </row>
    <row r="204671">
      <c r="A204671" s="1" t="s">
        <v>28752</v>
      </c>
    </row>
    <row r="204672">
      <c r="A204672" s="1" t="s">
        <v>28753</v>
      </c>
    </row>
    <row r="204673">
      <c r="A204673" s="1" t="s">
        <v>28754</v>
      </c>
    </row>
    <row r="204674">
      <c r="A204674" s="1" t="s">
        <v>28755</v>
      </c>
    </row>
    <row r="204675">
      <c r="A204675" s="1" t="s">
        <v>28756</v>
      </c>
    </row>
    <row r="204676">
      <c r="A204676" s="1" t="s">
        <v>28757</v>
      </c>
    </row>
    <row r="204677">
      <c r="A204677" s="1" t="s">
        <v>28760</v>
      </c>
    </row>
    <row r="204678">
      <c r="A204678" s="1" t="s">
        <v>62478</v>
      </c>
    </row>
    <row r="204680">
      <c r="A204680" s="1" t="s">
        <v>28762</v>
      </c>
    </row>
    <row r="204682">
      <c r="A204682" s="1" t="s">
        <v>28655</v>
      </c>
    </row>
    <row r="204684">
      <c r="A204684" s="1" t="s">
        <v>28763</v>
      </c>
    </row>
    <row r="204685">
      <c r="A204685" s="1" t="s">
        <v>28764</v>
      </c>
    </row>
    <row r="204686">
      <c r="A204686" s="1" t="s">
        <v>28765</v>
      </c>
    </row>
    <row r="204688">
      <c r="A204688" s="1" t="s">
        <v>28766</v>
      </c>
    </row>
    <row r="204689">
      <c r="A204689" s="1" t="s">
        <v>28767</v>
      </c>
    </row>
    <row r="204691">
      <c r="A204691" s="1" t="s">
        <v>28768</v>
      </c>
    </row>
    <row r="204692">
      <c r="A204692" s="1" t="s">
        <v>28769</v>
      </c>
    </row>
    <row r="204694">
      <c r="A204694" s="1" t="s">
        <v>28770</v>
      </c>
    </row>
    <row r="204695">
      <c r="A204695" s="1" t="s">
        <v>28771</v>
      </c>
    </row>
    <row r="204696">
      <c r="A204696" s="1" t="s">
        <v>28772</v>
      </c>
    </row>
    <row r="204698">
      <c r="A204698" s="1" t="s">
        <v>28773</v>
      </c>
    </row>
    <row r="204699">
      <c r="A204699" s="1" t="s">
        <v>28774</v>
      </c>
    </row>
    <row r="204701">
      <c r="A204701" s="1" t="s">
        <v>28775</v>
      </c>
    </row>
    <row r="204703">
      <c r="A204703" s="1" t="s">
        <v>966</v>
      </c>
    </row>
    <row r="204704">
      <c r="A204704" s="1" t="s">
        <v>28776</v>
      </c>
    </row>
    <row r="204706">
      <c r="A204706" s="1" t="s">
        <v>28777</v>
      </c>
    </row>
    <row r="204708">
      <c r="A204708" s="1" t="s">
        <v>28778</v>
      </c>
    </row>
    <row r="204709">
      <c r="A204709" s="1" t="s">
        <v>28779</v>
      </c>
    </row>
    <row r="204711">
      <c r="A204711" s="1" t="s">
        <v>28780</v>
      </c>
    </row>
    <row r="204713">
      <c r="A204713" s="1" t="s">
        <v>28781</v>
      </c>
    </row>
    <row r="204715">
      <c r="A204715" s="1" t="s">
        <v>20831</v>
      </c>
    </row>
    <row r="204717">
      <c r="A204717" s="1" t="s">
        <v>451</v>
      </c>
    </row>
    <row r="204719">
      <c r="A204719" s="1" t="s">
        <v>2692</v>
      </c>
    </row>
    <row r="204720">
      <c r="A204720" s="1" t="s">
        <v>28782</v>
      </c>
    </row>
    <row r="204721">
      <c r="A204721" s="1" t="s">
        <v>28655</v>
      </c>
    </row>
    <row r="204722">
      <c r="A204722" s="1" t="s">
        <v>28763</v>
      </c>
    </row>
    <row r="204723">
      <c r="A204723" s="1" t="s">
        <v>28764</v>
      </c>
    </row>
    <row r="204724">
      <c r="A204724" s="1" t="s">
        <v>28765</v>
      </c>
    </row>
    <row r="204725">
      <c r="A204725" s="1" t="s">
        <v>28766</v>
      </c>
    </row>
    <row r="204726">
      <c r="A204726" s="1" t="s">
        <v>28767</v>
      </c>
    </row>
    <row r="204727">
      <c r="A204727" s="1" t="s">
        <v>28768</v>
      </c>
    </row>
    <row r="204728">
      <c r="A204728" s="1" t="s">
        <v>28769</v>
      </c>
    </row>
    <row r="204729">
      <c r="A204729" s="1" t="s">
        <v>28770</v>
      </c>
    </row>
    <row r="204730">
      <c r="A204730" s="1" t="s">
        <v>28771</v>
      </c>
    </row>
    <row r="204731">
      <c r="A204731" s="1" t="s">
        <v>28772</v>
      </c>
    </row>
    <row r="204732">
      <c r="A204732" s="1" t="s">
        <v>28773</v>
      </c>
    </row>
    <row r="204733">
      <c r="A204733" s="1" t="s">
        <v>28774</v>
      </c>
    </row>
    <row r="204734">
      <c r="A204734" s="1" t="s">
        <v>28775</v>
      </c>
    </row>
    <row r="204735">
      <c r="A204735" s="1" t="s">
        <v>28776</v>
      </c>
    </row>
    <row r="204736">
      <c r="A204736" s="1" t="s">
        <v>28777</v>
      </c>
    </row>
    <row r="204737">
      <c r="A204737" s="1" t="s">
        <v>28778</v>
      </c>
    </row>
    <row r="204738">
      <c r="A204738" s="1" t="s">
        <v>28779</v>
      </c>
    </row>
    <row r="204739">
      <c r="A204739" s="1" t="s">
        <v>28780</v>
      </c>
    </row>
    <row r="204740">
      <c r="A204740" s="1" t="s">
        <v>28783</v>
      </c>
    </row>
    <row r="204741">
      <c r="A204741" s="1" t="s">
        <v>62479</v>
      </c>
    </row>
    <row r="204742">
      <c r="A204742" s="1" t="s">
        <v>28785</v>
      </c>
    </row>
    <row r="204743">
      <c r="A204743" s="1" t="s">
        <v>28786</v>
      </c>
    </row>
    <row r="204744">
      <c r="A204744" s="1" t="s">
        <v>28787</v>
      </c>
    </row>
    <row r="204745">
      <c r="A204745" s="1" t="s">
        <v>28788</v>
      </c>
    </row>
    <row r="204746">
      <c r="A204746" s="1" t="s">
        <v>28789</v>
      </c>
    </row>
    <row r="204747">
      <c r="A204747" s="1" t="s">
        <v>28790</v>
      </c>
    </row>
    <row r="204748">
      <c r="A204748" s="1" t="s">
        <v>28791</v>
      </c>
    </row>
    <row r="204749">
      <c r="A204749" s="1" t="s">
        <v>28792</v>
      </c>
    </row>
    <row r="204750">
      <c r="A204750" s="1" t="s">
        <v>28793</v>
      </c>
    </row>
    <row r="204751">
      <c r="A204751" s="1" t="s">
        <v>28794</v>
      </c>
    </row>
    <row r="204752">
      <c r="A204752" s="1" t="s">
        <v>28795</v>
      </c>
    </row>
    <row r="204753">
      <c r="A204753" s="1" t="s">
        <v>28796</v>
      </c>
    </row>
    <row r="204754">
      <c r="A204754" s="1" t="s">
        <v>28797</v>
      </c>
    </row>
    <row r="204755">
      <c r="A204755" s="1" t="s">
        <v>28790</v>
      </c>
    </row>
    <row r="204756">
      <c r="A204756" s="1" t="s">
        <v>28798</v>
      </c>
    </row>
    <row r="204757">
      <c r="A204757" s="1" t="s">
        <v>28799</v>
      </c>
    </row>
    <row r="204758">
      <c r="A204758" s="1" t="s">
        <v>28791</v>
      </c>
    </row>
    <row r="204759">
      <c r="A204759" s="1" t="s">
        <v>28800</v>
      </c>
    </row>
    <row r="204760">
      <c r="A204760" s="1" t="s">
        <v>28790</v>
      </c>
    </row>
    <row r="204761">
      <c r="A204761" s="1" t="s">
        <v>28801</v>
      </c>
    </row>
    <row r="204762">
      <c r="A204762" s="1" t="s">
        <v>28802</v>
      </c>
    </row>
    <row r="204763">
      <c r="A204763" s="1" t="s">
        <v>28803</v>
      </c>
    </row>
    <row r="204764">
      <c r="A204764" s="1" t="s">
        <v>28804</v>
      </c>
    </row>
    <row r="204765">
      <c r="A204765" s="1" t="s">
        <v>28805</v>
      </c>
    </row>
    <row r="204766">
      <c r="A204766" s="1" t="s">
        <v>28806</v>
      </c>
    </row>
    <row r="204767">
      <c r="A204767" s="1" t="s">
        <v>28807</v>
      </c>
    </row>
    <row r="204768">
      <c r="A204768" s="1" t="s">
        <v>28798</v>
      </c>
    </row>
    <row r="204769">
      <c r="A204769" s="3" t="str">
        <f>) &amp; icloud.com</f>
        <v>#ERROR!</v>
      </c>
    </row>
    <row r="204770">
      <c r="A204770" s="1" t="s">
        <v>28808</v>
      </c>
    </row>
    <row r="204771">
      <c r="A204771" s="1" t="s">
        <v>28786</v>
      </c>
    </row>
    <row r="204772">
      <c r="A204772" s="1" t="s">
        <v>28787</v>
      </c>
    </row>
    <row r="204773">
      <c r="A204773" s="1" t="s">
        <v>28788</v>
      </c>
    </row>
    <row r="204774">
      <c r="A204774" s="1" t="s">
        <v>28789</v>
      </c>
    </row>
    <row r="204775">
      <c r="A204775" s="1" t="s">
        <v>28790</v>
      </c>
    </row>
    <row r="204776">
      <c r="A204776" s="1" t="s">
        <v>28791</v>
      </c>
    </row>
    <row r="204777">
      <c r="A204777" s="1" t="s">
        <v>28792</v>
      </c>
    </row>
    <row r="204778">
      <c r="A204778" s="1" t="s">
        <v>28793</v>
      </c>
    </row>
    <row r="204779">
      <c r="A204779" s="1" t="s">
        <v>28794</v>
      </c>
    </row>
    <row r="204780">
      <c r="A204780" s="1" t="s">
        <v>28795</v>
      </c>
    </row>
    <row r="204781">
      <c r="A204781" s="1" t="s">
        <v>28796</v>
      </c>
    </row>
    <row r="204782">
      <c r="A204782" s="1" t="s">
        <v>28797</v>
      </c>
    </row>
    <row r="204783">
      <c r="A204783" s="1" t="s">
        <v>28790</v>
      </c>
    </row>
    <row r="204784">
      <c r="A204784" s="1" t="s">
        <v>28798</v>
      </c>
    </row>
    <row r="204785">
      <c r="A204785" s="1" t="s">
        <v>28799</v>
      </c>
    </row>
    <row r="204786">
      <c r="A204786" s="1" t="s">
        <v>28791</v>
      </c>
    </row>
    <row r="204787">
      <c r="A204787" s="1" t="s">
        <v>28800</v>
      </c>
    </row>
    <row r="204788">
      <c r="A204788" s="1" t="s">
        <v>28790</v>
      </c>
    </row>
    <row r="204789">
      <c r="A204789" s="1" t="s">
        <v>28801</v>
      </c>
    </row>
    <row r="204790">
      <c r="A204790" s="1" t="s">
        <v>28802</v>
      </c>
    </row>
    <row r="204791">
      <c r="A204791" s="1" t="s">
        <v>28803</v>
      </c>
    </row>
    <row r="204792">
      <c r="A204792" s="1" t="s">
        <v>28804</v>
      </c>
    </row>
    <row r="204793">
      <c r="A204793" s="1" t="s">
        <v>28805</v>
      </c>
    </row>
    <row r="204794">
      <c r="A204794" s="1" t="s">
        <v>28806</v>
      </c>
    </row>
    <row r="204795">
      <c r="A204795" s="1" t="s">
        <v>28807</v>
      </c>
    </row>
    <row r="204796">
      <c r="A204796" s="1" t="s">
        <v>28798</v>
      </c>
    </row>
    <row r="204797">
      <c r="A204797" s="3" t="str">
        <f>) &amp; icloud.com</f>
        <v>#ERROR!</v>
      </c>
    </row>
    <row r="204798">
      <c r="A204798" s="1" t="s">
        <v>28809</v>
      </c>
    </row>
    <row r="204799">
      <c r="A204799" s="1" t="s">
        <v>62480</v>
      </c>
    </row>
    <row r="204800">
      <c r="A204800" s="1">
        <v>6.0</v>
      </c>
    </row>
    <row r="204801">
      <c r="A204801" s="1" t="s">
        <v>62481</v>
      </c>
    </row>
    <row r="204802">
      <c r="A204802" s="1" t="s">
        <v>3016</v>
      </c>
    </row>
    <row r="204803">
      <c r="A204803" s="1" t="s">
        <v>62482</v>
      </c>
    </row>
    <row r="204804">
      <c r="A204804" s="1" t="s">
        <v>62483</v>
      </c>
    </row>
    <row r="204805">
      <c r="A204805" s="1" t="s">
        <v>62484</v>
      </c>
    </row>
    <row r="204807">
      <c r="A204807" s="1" t="s">
        <v>28811</v>
      </c>
    </row>
    <row r="204809">
      <c r="A204809" s="1" t="s">
        <v>28812</v>
      </c>
    </row>
    <row r="204811">
      <c r="A204811" s="1" t="s">
        <v>28813</v>
      </c>
    </row>
    <row r="204812">
      <c r="A204812" s="1" t="s">
        <v>28814</v>
      </c>
    </row>
    <row r="204814">
      <c r="A204814" s="1" t="s">
        <v>28815</v>
      </c>
    </row>
    <row r="204816">
      <c r="A204816" s="1" t="s">
        <v>28816</v>
      </c>
    </row>
    <row r="204818">
      <c r="A204818" s="1" t="s">
        <v>28817</v>
      </c>
    </row>
    <row r="204819">
      <c r="A204819" s="1" t="s">
        <v>28818</v>
      </c>
    </row>
    <row r="204821">
      <c r="A204821" s="1" t="s">
        <v>28819</v>
      </c>
    </row>
    <row r="204822">
      <c r="A204822" s="1" t="s">
        <v>28820</v>
      </c>
    </row>
    <row r="204824">
      <c r="A204824" s="1" t="s">
        <v>28821</v>
      </c>
    </row>
    <row r="204825">
      <c r="A204825" s="1" t="s">
        <v>28822</v>
      </c>
    </row>
    <row r="204827">
      <c r="A204827" s="1" t="s">
        <v>28823</v>
      </c>
    </row>
    <row r="204829">
      <c r="A204829" s="1" t="s">
        <v>28824</v>
      </c>
    </row>
    <row r="204831">
      <c r="A204831" s="1" t="s">
        <v>28825</v>
      </c>
    </row>
    <row r="204833">
      <c r="A204833" s="1" t="s">
        <v>28826</v>
      </c>
    </row>
    <row r="204834">
      <c r="A204834" s="1" t="s">
        <v>28827</v>
      </c>
    </row>
    <row r="204836">
      <c r="A204836" s="1" t="s">
        <v>28828</v>
      </c>
    </row>
    <row r="204838">
      <c r="A204838" s="1" t="s">
        <v>28829</v>
      </c>
    </row>
    <row r="204840">
      <c r="A204840" s="1" t="s">
        <v>28830</v>
      </c>
    </row>
    <row r="204842">
      <c r="A204842" s="1" t="s">
        <v>28831</v>
      </c>
    </row>
    <row r="204844">
      <c r="A204844" s="1" t="s">
        <v>28832</v>
      </c>
    </row>
    <row r="204845">
      <c r="A204845" s="1" t="s">
        <v>28833</v>
      </c>
    </row>
    <row r="204847">
      <c r="A204847" s="1" t="s">
        <v>28834</v>
      </c>
    </row>
    <row r="204848">
      <c r="A204848" s="1" t="s">
        <v>28811</v>
      </c>
    </row>
    <row r="204849">
      <c r="A204849" s="1" t="s">
        <v>28812</v>
      </c>
    </row>
    <row r="204850">
      <c r="A204850" s="1" t="s">
        <v>28813</v>
      </c>
    </row>
    <row r="204851">
      <c r="A204851" s="1" t="s">
        <v>28814</v>
      </c>
    </row>
    <row r="204852">
      <c r="A204852" s="1" t="s">
        <v>28815</v>
      </c>
    </row>
    <row r="204853">
      <c r="A204853" s="1" t="s">
        <v>28816</v>
      </c>
    </row>
    <row r="204854">
      <c r="A204854" s="1" t="s">
        <v>28817</v>
      </c>
    </row>
    <row r="204855">
      <c r="A204855" s="1" t="s">
        <v>28818</v>
      </c>
    </row>
    <row r="204856">
      <c r="A204856" s="1" t="s">
        <v>28819</v>
      </c>
    </row>
    <row r="204857">
      <c r="A204857" s="1" t="s">
        <v>28820</v>
      </c>
    </row>
    <row r="204858">
      <c r="A204858" s="1" t="s">
        <v>28821</v>
      </c>
    </row>
    <row r="204859">
      <c r="A204859" s="1" t="s">
        <v>28822</v>
      </c>
    </row>
    <row r="204860">
      <c r="A204860" s="1" t="s">
        <v>28823</v>
      </c>
    </row>
    <row r="204861">
      <c r="A204861" s="1" t="s">
        <v>28824</v>
      </c>
    </row>
    <row r="204862">
      <c r="A204862" s="1" t="s">
        <v>28825</v>
      </c>
    </row>
    <row r="204863">
      <c r="A204863" s="1" t="s">
        <v>28826</v>
      </c>
    </row>
    <row r="204864">
      <c r="A204864" s="1" t="s">
        <v>28827</v>
      </c>
    </row>
    <row r="204865">
      <c r="A204865" s="1" t="s">
        <v>28828</v>
      </c>
    </row>
    <row r="204866">
      <c r="A204866" s="1" t="s">
        <v>28829</v>
      </c>
    </row>
    <row r="204867">
      <c r="A204867" s="1" t="s">
        <v>28830</v>
      </c>
    </row>
    <row r="204868">
      <c r="A204868" s="1" t="s">
        <v>28831</v>
      </c>
    </row>
    <row r="204869">
      <c r="A204869" s="1" t="s">
        <v>28832</v>
      </c>
    </row>
    <row r="204870">
      <c r="A204870" s="1" t="s">
        <v>28835</v>
      </c>
    </row>
    <row r="204871">
      <c r="A204871" s="1" t="s">
        <v>62485</v>
      </c>
    </row>
    <row r="204873">
      <c r="A204873" s="1" t="s">
        <v>28655</v>
      </c>
    </row>
    <row r="204875">
      <c r="A204875" s="1" t="s">
        <v>28837</v>
      </c>
    </row>
    <row r="204876">
      <c r="A204876" s="1" t="s">
        <v>28838</v>
      </c>
    </row>
    <row r="204878">
      <c r="A204878" s="1" t="s">
        <v>28839</v>
      </c>
    </row>
    <row r="204879">
      <c r="A204879" s="1" t="s">
        <v>28840</v>
      </c>
    </row>
    <row r="204881">
      <c r="A204881" s="1" t="s">
        <v>28841</v>
      </c>
    </row>
    <row r="204882">
      <c r="A204882" s="1" t="s">
        <v>28842</v>
      </c>
    </row>
    <row r="204883">
      <c r="A204883" s="1" t="s">
        <v>28843</v>
      </c>
    </row>
    <row r="204884">
      <c r="A204884" s="1" t="s">
        <v>28844</v>
      </c>
    </row>
    <row r="204885">
      <c r="A204885" s="1" t="s">
        <v>28845</v>
      </c>
    </row>
    <row r="204887">
      <c r="A204887" s="1" t="s">
        <v>28846</v>
      </c>
    </row>
    <row r="204888">
      <c r="A204888" s="1" t="s">
        <v>28847</v>
      </c>
    </row>
    <row r="204889">
      <c r="A204889" s="1" t="s">
        <v>28848</v>
      </c>
    </row>
    <row r="204890">
      <c r="A204890" s="1" t="s">
        <v>28849</v>
      </c>
    </row>
    <row r="204891">
      <c r="A204891" s="1" t="s">
        <v>28850</v>
      </c>
    </row>
    <row r="204892">
      <c r="A204892" s="1" t="s">
        <v>28851</v>
      </c>
    </row>
    <row r="204894">
      <c r="A204894" s="1" t="s">
        <v>28852</v>
      </c>
    </row>
    <row r="204895">
      <c r="A204895" s="1" t="s">
        <v>28853</v>
      </c>
    </row>
    <row r="204896">
      <c r="A204896" s="1" t="s">
        <v>28854</v>
      </c>
    </row>
    <row r="204898">
      <c r="A204898" s="1" t="s">
        <v>28855</v>
      </c>
    </row>
    <row r="204900">
      <c r="A204900" s="1" t="s">
        <v>28856</v>
      </c>
    </row>
    <row r="204901">
      <c r="A204901" s="1" t="s">
        <v>28857</v>
      </c>
    </row>
    <row r="204902">
      <c r="A204902" s="1" t="s">
        <v>28858</v>
      </c>
    </row>
    <row r="204903">
      <c r="A204903" s="1" t="s">
        <v>28859</v>
      </c>
    </row>
    <row r="204905">
      <c r="A204905" s="1" t="s">
        <v>28860</v>
      </c>
    </row>
    <row r="204906">
      <c r="A204906" s="1" t="s">
        <v>28861</v>
      </c>
    </row>
    <row r="204908">
      <c r="A204908" s="1" t="s">
        <v>28862</v>
      </c>
    </row>
    <row r="204910">
      <c r="A204910" s="1" t="s">
        <v>28863</v>
      </c>
    </row>
    <row r="204911">
      <c r="A204911" s="1" t="s">
        <v>28655</v>
      </c>
    </row>
    <row r="204912">
      <c r="A204912" s="1" t="s">
        <v>28837</v>
      </c>
    </row>
    <row r="204913">
      <c r="A204913" s="1" t="s">
        <v>28838</v>
      </c>
    </row>
    <row r="204914">
      <c r="A204914" s="1" t="s">
        <v>28839</v>
      </c>
    </row>
    <row r="204915">
      <c r="A204915" s="1" t="s">
        <v>28840</v>
      </c>
    </row>
    <row r="204916">
      <c r="A204916" s="1" t="s">
        <v>28841</v>
      </c>
    </row>
    <row r="204917">
      <c r="A204917" s="1" t="s">
        <v>28842</v>
      </c>
    </row>
    <row r="204918">
      <c r="A204918" s="1" t="s">
        <v>28843</v>
      </c>
    </row>
    <row r="204919">
      <c r="A204919" s="1" t="s">
        <v>28844</v>
      </c>
    </row>
    <row r="204920">
      <c r="A204920" s="1" t="s">
        <v>28845</v>
      </c>
    </row>
    <row r="204921">
      <c r="A204921" s="1" t="s">
        <v>28846</v>
      </c>
    </row>
    <row r="204922">
      <c r="A204922" s="1" t="s">
        <v>28847</v>
      </c>
    </row>
    <row r="204923">
      <c r="A204923" s="1" t="s">
        <v>28848</v>
      </c>
    </row>
    <row r="204924">
      <c r="A204924" s="1" t="s">
        <v>28849</v>
      </c>
    </row>
    <row r="204925">
      <c r="A204925" s="1" t="s">
        <v>28850</v>
      </c>
    </row>
    <row r="204926">
      <c r="A204926" s="1" t="s">
        <v>28851</v>
      </c>
    </row>
    <row r="204927">
      <c r="A204927" s="1" t="s">
        <v>28852</v>
      </c>
    </row>
    <row r="204928">
      <c r="A204928" s="1" t="s">
        <v>28853</v>
      </c>
    </row>
    <row r="204929">
      <c r="A204929" s="1" t="s">
        <v>28854</v>
      </c>
    </row>
    <row r="204930">
      <c r="A204930" s="1" t="s">
        <v>28855</v>
      </c>
    </row>
    <row r="204931">
      <c r="A204931" s="1" t="s">
        <v>28856</v>
      </c>
    </row>
    <row r="204932">
      <c r="A204932" s="1" t="s">
        <v>28857</v>
      </c>
    </row>
    <row r="204933">
      <c r="A204933" s="1" t="s">
        <v>28858</v>
      </c>
    </row>
    <row r="204934">
      <c r="A204934" s="1" t="s">
        <v>28859</v>
      </c>
    </row>
    <row r="204935">
      <c r="A204935" s="1" t="s">
        <v>28860</v>
      </c>
    </row>
    <row r="204936">
      <c r="A204936" s="1" t="s">
        <v>28861</v>
      </c>
    </row>
    <row r="204937">
      <c r="A204937" s="1" t="s">
        <v>28864</v>
      </c>
    </row>
    <row r="204938">
      <c r="A204938" s="1" t="s">
        <v>62486</v>
      </c>
    </row>
    <row r="204940">
      <c r="A204940" s="1" t="s">
        <v>28866</v>
      </c>
    </row>
    <row r="204942">
      <c r="A204942" s="1" t="s">
        <v>28867</v>
      </c>
    </row>
    <row r="204944">
      <c r="A204944" s="1" t="s">
        <v>28868</v>
      </c>
    </row>
    <row r="204946">
      <c r="A204946" s="1" t="s">
        <v>28869</v>
      </c>
    </row>
    <row r="204947">
      <c r="A204947" s="1" t="s">
        <v>28870</v>
      </c>
    </row>
    <row r="204949">
      <c r="A204949" s="1" t="s">
        <v>28871</v>
      </c>
    </row>
    <row r="204951">
      <c r="A204951" s="1" t="s">
        <v>28872</v>
      </c>
    </row>
    <row r="204952">
      <c r="A204952" s="1" t="s">
        <v>28873</v>
      </c>
    </row>
    <row r="204954">
      <c r="A204954" s="1" t="s">
        <v>28874</v>
      </c>
    </row>
    <row r="204955">
      <c r="A204955" s="1" t="s">
        <v>28875</v>
      </c>
    </row>
    <row r="204957">
      <c r="A204957" s="1" t="s">
        <v>28876</v>
      </c>
    </row>
    <row r="204959">
      <c r="A204959" s="3" t="str">
        <f> YellowP .</f>
        <v>#ERROR!</v>
      </c>
    </row>
    <row r="204960">
      <c r="A204960" s="1" t="s">
        <v>28877</v>
      </c>
    </row>
    <row r="204962">
      <c r="A204962" s="1" t="s">
        <v>28878</v>
      </c>
    </row>
    <row r="204964">
      <c r="A204964" s="1" t="s">
        <v>28879</v>
      </c>
    </row>
    <row r="204965">
      <c r="A204965" s="1" t="s">
        <v>28880</v>
      </c>
    </row>
    <row r="204967">
      <c r="A204967" s="1" t="s">
        <v>28881</v>
      </c>
    </row>
    <row r="204969">
      <c r="A204969" s="1" t="s">
        <v>28882</v>
      </c>
    </row>
    <row r="204971">
      <c r="A204971" s="1" t="s">
        <v>2001</v>
      </c>
    </row>
    <row r="204972">
      <c r="A204972" s="1" t="s">
        <v>28883</v>
      </c>
    </row>
    <row r="204973">
      <c r="A204973" s="1" t="s">
        <v>28866</v>
      </c>
    </row>
    <row r="204974">
      <c r="A204974" s="1" t="s">
        <v>28884</v>
      </c>
    </row>
    <row r="204975">
      <c r="A204975" s="1" t="s">
        <v>28868</v>
      </c>
    </row>
    <row r="204976">
      <c r="A204976" s="1" t="s">
        <v>28869</v>
      </c>
    </row>
    <row r="204977">
      <c r="A204977" s="1" t="s">
        <v>28870</v>
      </c>
    </row>
    <row r="204978">
      <c r="A204978" s="1" t="s">
        <v>28871</v>
      </c>
    </row>
    <row r="204979">
      <c r="A204979" s="1" t="s">
        <v>28872</v>
      </c>
    </row>
    <row r="204980">
      <c r="A204980" s="1" t="s">
        <v>28873</v>
      </c>
    </row>
    <row r="204981">
      <c r="A204981" s="1" t="s">
        <v>28874</v>
      </c>
    </row>
    <row r="204982">
      <c r="A204982" s="1" t="s">
        <v>28875</v>
      </c>
    </row>
    <row r="204983">
      <c r="A204983" s="1" t="s">
        <v>28876</v>
      </c>
    </row>
    <row r="204984">
      <c r="A204984" s="3" t="str">
        <f> YellowP .</f>
        <v>#ERROR!</v>
      </c>
    </row>
    <row r="204985">
      <c r="A204985" s="1" t="s">
        <v>28877</v>
      </c>
    </row>
    <row r="204986">
      <c r="A204986" s="1" t="s">
        <v>28878</v>
      </c>
    </row>
    <row r="204987">
      <c r="A204987" s="1" t="s">
        <v>28879</v>
      </c>
    </row>
    <row r="204988">
      <c r="A204988" s="1" t="s">
        <v>28881</v>
      </c>
    </row>
    <row r="204989">
      <c r="A204989" s="1" t="s">
        <v>28882</v>
      </c>
    </row>
    <row r="204990">
      <c r="A204990" s="1" t="s">
        <v>28885</v>
      </c>
    </row>
    <row r="204991">
      <c r="A204991" s="1" t="s">
        <v>62487</v>
      </c>
    </row>
    <row r="204992">
      <c r="A204992" s="1" t="s">
        <v>62488</v>
      </c>
    </row>
    <row r="204993">
      <c r="A204993" s="1" t="s">
        <v>62489</v>
      </c>
    </row>
    <row r="204994">
      <c r="A204994" s="1" t="s">
        <v>62490</v>
      </c>
    </row>
    <row r="204995">
      <c r="A204995" s="1" t="s">
        <v>62491</v>
      </c>
    </row>
    <row r="204996">
      <c r="A204996" s="1" t="s">
        <v>62492</v>
      </c>
    </row>
    <row r="204997">
      <c r="A204997" s="3" t="str">
        <f>= to q iS | el a</f>
        <v>#ERROR!</v>
      </c>
    </row>
    <row r="204998">
      <c r="A204998" s="1" t="s">
        <v>62493</v>
      </c>
    </row>
    <row r="204999">
      <c r="A204999" s="1" t="s">
        <v>62494</v>
      </c>
    </row>
    <row r="205000">
      <c r="A205000" s="1" t="s">
        <v>62495</v>
      </c>
    </row>
    <row r="205001">
      <c r="A205001" s="1" t="s">
        <v>62496</v>
      </c>
    </row>
    <row r="205002">
      <c r="A205002" s="1" t="s">
        <v>62490</v>
      </c>
    </row>
    <row r="205003">
      <c r="A205003" s="1" t="s">
        <v>62492</v>
      </c>
    </row>
    <row r="205004">
      <c r="A205004" s="3" t="str">
        <f>= to q iS | el a</f>
        <v>#ERROR!</v>
      </c>
    </row>
    <row r="205005">
      <c r="A205005" s="1" t="s">
        <v>62493</v>
      </c>
    </row>
    <row r="205006">
      <c r="A205006" s="1" t="s">
        <v>62497</v>
      </c>
    </row>
    <row r="205007">
      <c r="A205007" s="1" t="s">
        <v>62498</v>
      </c>
    </row>
    <row r="205008">
      <c r="A205008" s="1" t="s">
        <v>24047</v>
      </c>
    </row>
    <row r="205010">
      <c r="A205010" s="1" t="s">
        <v>28887</v>
      </c>
    </row>
    <row r="205012">
      <c r="A205012" s="1" t="s">
        <v>28888</v>
      </c>
    </row>
    <row r="205014">
      <c r="A205014" s="1" t="s">
        <v>20337</v>
      </c>
    </row>
    <row r="205015">
      <c r="A205015" s="1" t="s">
        <v>20338</v>
      </c>
    </row>
    <row r="205017">
      <c r="A205017" s="1" t="s">
        <v>20339</v>
      </c>
    </row>
    <row r="205018">
      <c r="A205018" s="1" t="s">
        <v>20248</v>
      </c>
    </row>
    <row r="205020">
      <c r="A205020" s="1" t="s">
        <v>20340</v>
      </c>
    </row>
    <row r="205022">
      <c r="A205022" s="1" t="s">
        <v>20250</v>
      </c>
    </row>
    <row r="205024">
      <c r="A205024" s="1" t="s">
        <v>20341</v>
      </c>
    </row>
    <row r="205026">
      <c r="A205026" s="1" t="s">
        <v>20342</v>
      </c>
    </row>
    <row r="205027">
      <c r="A205027" s="1" t="s">
        <v>20343</v>
      </c>
    </row>
    <row r="205029">
      <c r="A205029" s="1" t="s">
        <v>20344</v>
      </c>
    </row>
    <row r="205031">
      <c r="A205031" s="1" t="s">
        <v>20345</v>
      </c>
    </row>
    <row r="205032">
      <c r="A205032" s="1" t="s">
        <v>20346</v>
      </c>
    </row>
    <row r="205034">
      <c r="A205034" s="1" t="s">
        <v>20347</v>
      </c>
    </row>
    <row r="205035">
      <c r="A205035" s="1" t="s">
        <v>20348</v>
      </c>
    </row>
    <row r="205037">
      <c r="A205037" s="1" t="s">
        <v>20349</v>
      </c>
    </row>
    <row r="205038">
      <c r="A205038" s="1" t="s">
        <v>20350</v>
      </c>
    </row>
    <row r="205039">
      <c r="A205039" s="1" t="s">
        <v>20351</v>
      </c>
    </row>
    <row r="205040">
      <c r="A205040" s="1" t="s">
        <v>20352</v>
      </c>
    </row>
    <row r="205041">
      <c r="A205041" s="1" t="s">
        <v>20353</v>
      </c>
    </row>
    <row r="205042">
      <c r="A205042" s="1" t="s">
        <v>20354</v>
      </c>
    </row>
    <row r="205043">
      <c r="A205043" s="1" t="s">
        <v>20355</v>
      </c>
    </row>
    <row r="205044">
      <c r="A205044" s="1" t="s">
        <v>20356</v>
      </c>
    </row>
    <row r="205045">
      <c r="A205045" s="1" t="s">
        <v>20357</v>
      </c>
    </row>
    <row r="205046">
      <c r="A205046" s="1" t="s">
        <v>20358</v>
      </c>
    </row>
    <row r="205047">
      <c r="A205047" s="1" t="s">
        <v>20359</v>
      </c>
    </row>
    <row r="205048">
      <c r="A205048" s="1" t="s">
        <v>20360</v>
      </c>
    </row>
    <row r="205049">
      <c r="A205049" s="1" t="s">
        <v>20361</v>
      </c>
    </row>
    <row r="205051">
      <c r="A205051" s="1" t="s">
        <v>20362</v>
      </c>
    </row>
    <row r="205052">
      <c r="A205052" s="1" t="s">
        <v>20363</v>
      </c>
    </row>
    <row r="205053">
      <c r="A205053" s="1" t="s">
        <v>20364</v>
      </c>
    </row>
    <row r="205054">
      <c r="A205054" s="1" t="s">
        <v>20365</v>
      </c>
    </row>
    <row r="205055">
      <c r="A205055" s="1" t="s">
        <v>20366</v>
      </c>
    </row>
    <row r="205056">
      <c r="A205056" s="1" t="s">
        <v>20367</v>
      </c>
    </row>
    <row r="205058">
      <c r="A205058" s="1" t="s">
        <v>20368</v>
      </c>
    </row>
    <row r="205059">
      <c r="A205059" s="1" t="s">
        <v>20369</v>
      </c>
    </row>
    <row r="205061">
      <c r="A205061" s="1" t="s">
        <v>20370</v>
      </c>
    </row>
    <row r="205062">
      <c r="A205062" s="1" t="s">
        <v>20371</v>
      </c>
    </row>
    <row r="205064">
      <c r="A205064" s="1" t="s">
        <v>20372</v>
      </c>
    </row>
    <row r="205066">
      <c r="A205066" s="1" t="s">
        <v>20373</v>
      </c>
    </row>
    <row r="205068">
      <c r="A205068" s="1" t="s">
        <v>20374</v>
      </c>
    </row>
    <row r="205070">
      <c r="A205070" s="1" t="s">
        <v>20375</v>
      </c>
    </row>
    <row r="205071">
      <c r="A205071" s="1" t="s">
        <v>20376</v>
      </c>
    </row>
    <row r="205073">
      <c r="A205073" s="1" t="s">
        <v>24067</v>
      </c>
    </row>
    <row r="205074">
      <c r="A205074" s="1" t="s">
        <v>28887</v>
      </c>
    </row>
    <row r="205075">
      <c r="A205075" s="1" t="s">
        <v>28888</v>
      </c>
    </row>
    <row r="205076">
      <c r="A205076" s="1" t="s">
        <v>20337</v>
      </c>
    </row>
    <row r="205077">
      <c r="A205077" s="1" t="s">
        <v>20338</v>
      </c>
    </row>
    <row r="205078">
      <c r="A205078" s="1" t="s">
        <v>20339</v>
      </c>
    </row>
    <row r="205079">
      <c r="A205079" s="1" t="s">
        <v>20248</v>
      </c>
    </row>
    <row r="205080">
      <c r="A205080" s="1" t="s">
        <v>20340</v>
      </c>
    </row>
    <row r="205081">
      <c r="A205081" s="1" t="s">
        <v>20250</v>
      </c>
    </row>
    <row r="205082">
      <c r="A205082" s="1" t="s">
        <v>20341</v>
      </c>
    </row>
    <row r="205083">
      <c r="A205083" s="1" t="s">
        <v>20342</v>
      </c>
    </row>
    <row r="205084">
      <c r="A205084" s="1" t="s">
        <v>20343</v>
      </c>
    </row>
    <row r="205085">
      <c r="A205085" s="1" t="s">
        <v>20344</v>
      </c>
    </row>
    <row r="205086">
      <c r="A205086" s="1" t="s">
        <v>20345</v>
      </c>
    </row>
    <row r="205087">
      <c r="A205087" s="1" t="s">
        <v>20346</v>
      </c>
    </row>
    <row r="205088">
      <c r="A205088" s="1" t="s">
        <v>20347</v>
      </c>
    </row>
    <row r="205089">
      <c r="A205089" s="1" t="s">
        <v>20348</v>
      </c>
    </row>
    <row r="205090">
      <c r="A205090" s="1" t="s">
        <v>20349</v>
      </c>
    </row>
    <row r="205091">
      <c r="A205091" s="1" t="s">
        <v>20350</v>
      </c>
    </row>
    <row r="205092">
      <c r="A205092" s="1" t="s">
        <v>20351</v>
      </c>
    </row>
    <row r="205093">
      <c r="A205093" s="1" t="s">
        <v>20352</v>
      </c>
    </row>
    <row r="205094">
      <c r="A205094" s="1" t="s">
        <v>20353</v>
      </c>
    </row>
    <row r="205095">
      <c r="A205095" s="1" t="s">
        <v>20354</v>
      </c>
    </row>
    <row r="205096">
      <c r="A205096" s="1" t="s">
        <v>20355</v>
      </c>
    </row>
    <row r="205097">
      <c r="A205097" s="1" t="s">
        <v>20356</v>
      </c>
    </row>
    <row r="205098">
      <c r="A205098" s="1" t="s">
        <v>20357</v>
      </c>
    </row>
    <row r="205099">
      <c r="A205099" s="1" t="s">
        <v>20358</v>
      </c>
    </row>
    <row r="205100">
      <c r="A205100" s="1" t="s">
        <v>20359</v>
      </c>
    </row>
    <row r="205101">
      <c r="A205101" s="1" t="s">
        <v>20360</v>
      </c>
    </row>
    <row r="205102">
      <c r="A205102" s="1" t="s">
        <v>20361</v>
      </c>
    </row>
    <row r="205103">
      <c r="A205103" s="1" t="s">
        <v>20362</v>
      </c>
    </row>
    <row r="205104">
      <c r="A205104" s="1" t="s">
        <v>20363</v>
      </c>
    </row>
    <row r="205105">
      <c r="A205105" s="1" t="s">
        <v>20364</v>
      </c>
    </row>
    <row r="205106">
      <c r="A205106" s="1" t="s">
        <v>20365</v>
      </c>
    </row>
    <row r="205107">
      <c r="A205107" s="1" t="s">
        <v>20366</v>
      </c>
    </row>
    <row r="205108">
      <c r="A205108" s="1" t="s">
        <v>20367</v>
      </c>
    </row>
    <row r="205109">
      <c r="A205109" s="1" t="s">
        <v>20368</v>
      </c>
    </row>
    <row r="205110">
      <c r="A205110" s="1" t="s">
        <v>20369</v>
      </c>
    </row>
    <row r="205111">
      <c r="A205111" s="1" t="s">
        <v>20370</v>
      </c>
    </row>
    <row r="205112">
      <c r="A205112" s="1" t="s">
        <v>20371</v>
      </c>
    </row>
    <row r="205113">
      <c r="A205113" s="1" t="s">
        <v>20372</v>
      </c>
    </row>
    <row r="205114">
      <c r="A205114" s="1" t="s">
        <v>20373</v>
      </c>
    </row>
    <row r="205115">
      <c r="A205115" s="1" t="s">
        <v>20374</v>
      </c>
    </row>
    <row r="205116">
      <c r="A205116" s="1" t="s">
        <v>20375</v>
      </c>
    </row>
    <row r="205117">
      <c r="A205117" s="1" t="s">
        <v>28889</v>
      </c>
    </row>
    <row r="205118">
      <c r="A205118" s="1" t="s">
        <v>62499</v>
      </c>
    </row>
    <row r="205120">
      <c r="A205120" s="1" t="s">
        <v>28891</v>
      </c>
    </row>
    <row r="205122">
      <c r="A205122" s="1" t="s">
        <v>28892</v>
      </c>
    </row>
    <row r="205123">
      <c r="A205123" s="1" t="s">
        <v>28893</v>
      </c>
    </row>
    <row r="205124">
      <c r="A205124" s="1" t="s">
        <v>28894</v>
      </c>
    </row>
    <row r="205125">
      <c r="A205125" s="1" t="s">
        <v>28895</v>
      </c>
    </row>
    <row r="205127">
      <c r="A205127" s="1" t="s">
        <v>28896</v>
      </c>
    </row>
    <row r="205129">
      <c r="A205129" s="1" t="s">
        <v>28897</v>
      </c>
    </row>
    <row r="205131">
      <c r="A205131" s="1" t="s">
        <v>28898</v>
      </c>
    </row>
    <row r="205133">
      <c r="A205133" s="1" t="s">
        <v>28899</v>
      </c>
    </row>
    <row r="205135">
      <c r="A205135" s="1" t="s">
        <v>28900</v>
      </c>
    </row>
    <row r="205137">
      <c r="A205137" s="1" t="s">
        <v>28901</v>
      </c>
    </row>
    <row r="205139">
      <c r="A205139" s="1" t="s">
        <v>28902</v>
      </c>
    </row>
    <row r="205140">
      <c r="A205140" s="1" t="s">
        <v>28903</v>
      </c>
    </row>
    <row r="205142">
      <c r="A205142" s="1" t="s">
        <v>28904</v>
      </c>
    </row>
    <row r="205143">
      <c r="A205143" s="1" t="s">
        <v>28905</v>
      </c>
    </row>
    <row r="205144">
      <c r="A205144" s="1" t="s">
        <v>28906</v>
      </c>
    </row>
    <row r="205145">
      <c r="A205145" s="1" t="s">
        <v>28892</v>
      </c>
    </row>
    <row r="205146">
      <c r="A205146" s="1" t="s">
        <v>28893</v>
      </c>
    </row>
    <row r="205147">
      <c r="A205147" s="1" t="s">
        <v>28894</v>
      </c>
    </row>
    <row r="205148">
      <c r="A205148" s="1" t="s">
        <v>28895</v>
      </c>
    </row>
    <row r="205149">
      <c r="A205149" s="1" t="s">
        <v>28896</v>
      </c>
    </row>
    <row r="205150">
      <c r="A205150" s="1" t="s">
        <v>28897</v>
      </c>
    </row>
    <row r="205151">
      <c r="A205151" s="1" t="s">
        <v>28898</v>
      </c>
    </row>
    <row r="205152">
      <c r="A205152" s="1" t="s">
        <v>28899</v>
      </c>
    </row>
    <row r="205153">
      <c r="A205153" s="1" t="s">
        <v>28900</v>
      </c>
    </row>
    <row r="205154">
      <c r="A205154" s="1" t="s">
        <v>28901</v>
      </c>
    </row>
    <row r="205155">
      <c r="A205155" s="1" t="s">
        <v>28902</v>
      </c>
    </row>
    <row r="205156">
      <c r="A205156" s="1" t="s">
        <v>28903</v>
      </c>
    </row>
    <row r="205157">
      <c r="A205157" s="1" t="s">
        <v>28904</v>
      </c>
    </row>
    <row r="205158">
      <c r="A205158" s="1" t="s">
        <v>28907</v>
      </c>
    </row>
    <row r="205159">
      <c r="A205159" s="1" t="s">
        <v>62500</v>
      </c>
    </row>
    <row r="205161">
      <c r="A205161" s="1" t="s">
        <v>28909</v>
      </c>
    </row>
    <row r="205162">
      <c r="A205162" s="1" t="s">
        <v>28910</v>
      </c>
    </row>
    <row r="205163">
      <c r="A205163" s="1" t="s">
        <v>28911</v>
      </c>
    </row>
    <row r="205164">
      <c r="A205164" s="1" t="s">
        <v>20337</v>
      </c>
    </row>
    <row r="205165">
      <c r="A205165" s="1" t="s">
        <v>28912</v>
      </c>
    </row>
    <row r="205166">
      <c r="A205166" s="1" t="s">
        <v>28913</v>
      </c>
    </row>
    <row r="205168">
      <c r="A205168" s="1" t="s">
        <v>20248</v>
      </c>
    </row>
    <row r="205170">
      <c r="A205170" s="1" t="s">
        <v>28914</v>
      </c>
    </row>
    <row r="205171">
      <c r="A205171" s="1" t="s">
        <v>20341</v>
      </c>
    </row>
    <row r="205173">
      <c r="A205173" s="1" t="s">
        <v>28915</v>
      </c>
    </row>
    <row r="205174">
      <c r="A205174" s="1" t="s">
        <v>28916</v>
      </c>
    </row>
    <row r="205175">
      <c r="A205175" s="1" t="s">
        <v>28917</v>
      </c>
    </row>
    <row r="205176">
      <c r="A205176" s="1" t="s">
        <v>28918</v>
      </c>
    </row>
    <row r="205177">
      <c r="A205177" s="1" t="s">
        <v>26682</v>
      </c>
    </row>
    <row r="205179">
      <c r="A205179" s="1" t="s">
        <v>26683</v>
      </c>
    </row>
    <row r="205181">
      <c r="A205181" s="1" t="s">
        <v>28919</v>
      </c>
    </row>
    <row r="205182">
      <c r="A205182" s="1" t="s">
        <v>28920</v>
      </c>
    </row>
    <row r="205183">
      <c r="A205183" s="1" t="s">
        <v>26686</v>
      </c>
    </row>
    <row r="205184">
      <c r="A205184" s="1" t="s">
        <v>28128</v>
      </c>
    </row>
    <row r="205185">
      <c r="A205185" s="1" t="s">
        <v>28129</v>
      </c>
    </row>
    <row r="205186">
      <c r="A205186" s="1" t="s">
        <v>28130</v>
      </c>
    </row>
    <row r="205187">
      <c r="A205187" s="1" t="s">
        <v>28131</v>
      </c>
    </row>
    <row r="205188">
      <c r="A205188" s="1" t="s">
        <v>28921</v>
      </c>
    </row>
    <row r="205189">
      <c r="A205189" s="1" t="s">
        <v>28133</v>
      </c>
    </row>
    <row r="205190">
      <c r="A205190" s="1" t="s">
        <v>28922</v>
      </c>
    </row>
    <row r="205191">
      <c r="A205191" s="1" t="s">
        <v>28135</v>
      </c>
    </row>
    <row r="205192">
      <c r="A205192" s="1" t="s">
        <v>28136</v>
      </c>
    </row>
    <row r="205193">
      <c r="A205193" s="1" t="s">
        <v>28137</v>
      </c>
    </row>
    <row r="205194">
      <c r="A205194" s="1" t="s">
        <v>28138</v>
      </c>
    </row>
    <row r="205196">
      <c r="A205196" s="1" t="s">
        <v>20362</v>
      </c>
    </row>
    <row r="205198">
      <c r="A205198" s="1" t="s">
        <v>20363</v>
      </c>
    </row>
    <row r="205200">
      <c r="A205200" s="1" t="s">
        <v>20364</v>
      </c>
    </row>
    <row r="205202">
      <c r="A205202" s="1" t="s">
        <v>20365</v>
      </c>
    </row>
    <row r="205204">
      <c r="A205204" s="1" t="s">
        <v>20366</v>
      </c>
    </row>
    <row r="205206">
      <c r="A205206" s="1" t="s">
        <v>20367</v>
      </c>
    </row>
    <row r="205208">
      <c r="A205208" s="1" t="s">
        <v>28923</v>
      </c>
    </row>
    <row r="205210">
      <c r="A205210" s="1" t="s">
        <v>20371</v>
      </c>
    </row>
    <row r="205212">
      <c r="A205212" s="1" t="s">
        <v>28924</v>
      </c>
    </row>
    <row r="205214">
      <c r="A205214" s="1" t="s">
        <v>28925</v>
      </c>
    </row>
    <row r="205215">
      <c r="A205215" s="1" t="s">
        <v>28926</v>
      </c>
    </row>
    <row r="205216">
      <c r="A205216" s="1" t="s">
        <v>28910</v>
      </c>
    </row>
    <row r="205217">
      <c r="A205217" s="1" t="s">
        <v>28911</v>
      </c>
    </row>
    <row r="205218">
      <c r="A205218" s="1" t="s">
        <v>20337</v>
      </c>
    </row>
    <row r="205219">
      <c r="A205219" s="1" t="s">
        <v>28912</v>
      </c>
    </row>
    <row r="205220">
      <c r="A205220" s="1" t="s">
        <v>28913</v>
      </c>
    </row>
    <row r="205221">
      <c r="A205221" s="1" t="s">
        <v>20248</v>
      </c>
    </row>
    <row r="205222">
      <c r="A205222" s="1" t="s">
        <v>28914</v>
      </c>
    </row>
    <row r="205223">
      <c r="A205223" s="1" t="s">
        <v>20341</v>
      </c>
    </row>
    <row r="205224">
      <c r="A205224" s="1" t="s">
        <v>28915</v>
      </c>
    </row>
    <row r="205225">
      <c r="A205225" s="1" t="s">
        <v>28916</v>
      </c>
    </row>
    <row r="205226">
      <c r="A205226" s="1" t="s">
        <v>28917</v>
      </c>
    </row>
    <row r="205227">
      <c r="A205227" s="1" t="s">
        <v>28918</v>
      </c>
    </row>
    <row r="205228">
      <c r="A205228" s="1" t="s">
        <v>26682</v>
      </c>
    </row>
    <row r="205229">
      <c r="A205229" s="1" t="s">
        <v>26683</v>
      </c>
    </row>
    <row r="205230">
      <c r="A205230" s="1" t="s">
        <v>28919</v>
      </c>
    </row>
    <row r="205231">
      <c r="A205231" s="1" t="s">
        <v>28920</v>
      </c>
    </row>
    <row r="205232">
      <c r="A205232" s="1" t="s">
        <v>26686</v>
      </c>
    </row>
    <row r="205233">
      <c r="A205233" s="1" t="s">
        <v>28128</v>
      </c>
    </row>
    <row r="205234">
      <c r="A205234" s="1" t="s">
        <v>28129</v>
      </c>
    </row>
    <row r="205235">
      <c r="A205235" s="1" t="s">
        <v>28130</v>
      </c>
    </row>
    <row r="205236">
      <c r="A205236" s="1" t="s">
        <v>28131</v>
      </c>
    </row>
    <row r="205237">
      <c r="A205237" s="1" t="s">
        <v>28921</v>
      </c>
    </row>
    <row r="205238">
      <c r="A205238" s="1" t="s">
        <v>28133</v>
      </c>
    </row>
    <row r="205239">
      <c r="A205239" s="1" t="s">
        <v>28922</v>
      </c>
    </row>
    <row r="205240">
      <c r="A205240" s="1" t="s">
        <v>28135</v>
      </c>
    </row>
    <row r="205241">
      <c r="A205241" s="1" t="s">
        <v>28136</v>
      </c>
    </row>
    <row r="205242">
      <c r="A205242" s="1" t="s">
        <v>28137</v>
      </c>
    </row>
    <row r="205243">
      <c r="A205243" s="1" t="s">
        <v>28138</v>
      </c>
    </row>
    <row r="205244">
      <c r="A205244" s="1" t="s">
        <v>20362</v>
      </c>
    </row>
    <row r="205245">
      <c r="A205245" s="1" t="s">
        <v>20363</v>
      </c>
    </row>
    <row r="205246">
      <c r="A205246" s="1" t="s">
        <v>20364</v>
      </c>
    </row>
    <row r="205247">
      <c r="A205247" s="1" t="s">
        <v>20365</v>
      </c>
    </row>
    <row r="205248">
      <c r="A205248" s="1" t="s">
        <v>20366</v>
      </c>
    </row>
    <row r="205249">
      <c r="A205249" s="1" t="s">
        <v>20367</v>
      </c>
    </row>
    <row r="205250">
      <c r="A205250" s="1" t="s">
        <v>28923</v>
      </c>
    </row>
    <row r="205251">
      <c r="A205251" s="1" t="s">
        <v>20371</v>
      </c>
    </row>
    <row r="205252">
      <c r="A205252" s="1" t="s">
        <v>28924</v>
      </c>
    </row>
    <row r="205253">
      <c r="A205253" s="1" t="s">
        <v>28927</v>
      </c>
    </row>
    <row r="205254">
      <c r="A205254" s="1" t="s">
        <v>62501</v>
      </c>
    </row>
    <row r="205255">
      <c r="A205255" s="1" t="s">
        <v>28929</v>
      </c>
    </row>
    <row r="205257">
      <c r="A205257" s="1" t="s">
        <v>28930</v>
      </c>
    </row>
    <row r="205259">
      <c r="A205259" s="1" t="s">
        <v>20244</v>
      </c>
    </row>
    <row r="205261">
      <c r="A205261" s="1" t="s">
        <v>28931</v>
      </c>
    </row>
    <row r="205262">
      <c r="A205262" s="1" t="s">
        <v>28071</v>
      </c>
    </row>
    <row r="205263">
      <c r="A205263" s="1" t="s">
        <v>20248</v>
      </c>
    </row>
    <row r="205265">
      <c r="A205265" s="1" t="s">
        <v>20340</v>
      </c>
    </row>
    <row r="205266">
      <c r="A205266" s="1" t="s">
        <v>28932</v>
      </c>
    </row>
    <row r="205268">
      <c r="A205268" s="1" t="s">
        <v>28933</v>
      </c>
    </row>
    <row r="205270">
      <c r="A205270" s="1" t="s">
        <v>28934</v>
      </c>
    </row>
    <row r="205272">
      <c r="A205272" s="1" t="s">
        <v>28935</v>
      </c>
    </row>
    <row r="205274">
      <c r="A205274" s="1" t="s">
        <v>28936</v>
      </c>
    </row>
    <row r="205276">
      <c r="A205276" s="1" t="s">
        <v>28937</v>
      </c>
    </row>
    <row r="205277">
      <c r="A205277" s="1" t="s">
        <v>28938</v>
      </c>
    </row>
    <row r="205278">
      <c r="A205278" s="1" t="s">
        <v>28939</v>
      </c>
    </row>
    <row r="205279">
      <c r="A205279" s="1" t="s">
        <v>28940</v>
      </c>
    </row>
    <row r="205280">
      <c r="A205280" s="1" t="s">
        <v>28941</v>
      </c>
    </row>
    <row r="205281">
      <c r="A205281" s="1" t="s">
        <v>28942</v>
      </c>
    </row>
    <row r="205282">
      <c r="A205282" s="1" t="s">
        <v>28943</v>
      </c>
    </row>
    <row r="205283">
      <c r="A205283" s="1" t="s">
        <v>28944</v>
      </c>
    </row>
    <row r="205284">
      <c r="A205284" s="1" t="s">
        <v>28939</v>
      </c>
    </row>
    <row r="205285">
      <c r="A205285" s="1" t="s">
        <v>28945</v>
      </c>
    </row>
    <row r="205286">
      <c r="A205286" s="1" t="s">
        <v>28946</v>
      </c>
    </row>
    <row r="205287">
      <c r="A205287" s="1" t="s">
        <v>28946</v>
      </c>
    </row>
    <row r="205288">
      <c r="A205288" s="1" t="s">
        <v>28947</v>
      </c>
    </row>
    <row r="205289">
      <c r="A205289" s="1" t="s">
        <v>28948</v>
      </c>
    </row>
    <row r="205291">
      <c r="A205291" s="1" t="s">
        <v>20321</v>
      </c>
    </row>
    <row r="205292">
      <c r="A205292" s="1" t="s">
        <v>20369</v>
      </c>
    </row>
    <row r="205294">
      <c r="A205294" s="1" t="s">
        <v>28949</v>
      </c>
    </row>
    <row r="205296">
      <c r="A205296" s="1" t="s">
        <v>28950</v>
      </c>
    </row>
    <row r="205297">
      <c r="A205297" s="1" t="s">
        <v>28951</v>
      </c>
    </row>
    <row r="205299">
      <c r="A205299" s="1" t="s">
        <v>28952</v>
      </c>
    </row>
    <row r="205301">
      <c r="A205301" s="1" t="s">
        <v>28953</v>
      </c>
    </row>
    <row r="205303">
      <c r="A205303" s="1" t="s">
        <v>20374</v>
      </c>
    </row>
    <row r="205304">
      <c r="A205304" s="1" t="s">
        <v>28954</v>
      </c>
    </row>
    <row r="205305">
      <c r="A205305" s="1" t="s">
        <v>28930</v>
      </c>
    </row>
    <row r="205306">
      <c r="A205306" s="1" t="s">
        <v>20244</v>
      </c>
    </row>
    <row r="205307">
      <c r="A205307" s="1" t="s">
        <v>28931</v>
      </c>
    </row>
    <row r="205308">
      <c r="A205308" s="1" t="s">
        <v>28071</v>
      </c>
    </row>
    <row r="205309">
      <c r="A205309" s="1" t="s">
        <v>20248</v>
      </c>
    </row>
    <row r="205310">
      <c r="A205310" s="1" t="s">
        <v>20340</v>
      </c>
    </row>
    <row r="205311">
      <c r="A205311" s="1" t="s">
        <v>28932</v>
      </c>
    </row>
    <row r="205312">
      <c r="A205312" s="1" t="s">
        <v>28933</v>
      </c>
    </row>
    <row r="205313">
      <c r="A205313" s="1" t="s">
        <v>28934</v>
      </c>
    </row>
    <row r="205314">
      <c r="A205314" s="1" t="s">
        <v>28935</v>
      </c>
    </row>
    <row r="205315">
      <c r="A205315" s="1" t="s">
        <v>28936</v>
      </c>
    </row>
    <row r="205316">
      <c r="A205316" s="1" t="s">
        <v>28937</v>
      </c>
    </row>
    <row r="205317">
      <c r="A205317" s="1" t="s">
        <v>28938</v>
      </c>
    </row>
    <row r="205318">
      <c r="A205318" s="1" t="s">
        <v>28939</v>
      </c>
    </row>
    <row r="205319">
      <c r="A205319" s="1" t="s">
        <v>28940</v>
      </c>
    </row>
    <row r="205320">
      <c r="A205320" s="1" t="s">
        <v>28941</v>
      </c>
    </row>
    <row r="205321">
      <c r="A205321" s="1" t="s">
        <v>28942</v>
      </c>
    </row>
    <row r="205322">
      <c r="A205322" s="1" t="s">
        <v>28943</v>
      </c>
    </row>
    <row r="205323">
      <c r="A205323" s="1" t="s">
        <v>28944</v>
      </c>
    </row>
    <row r="205324">
      <c r="A205324" s="1" t="s">
        <v>28939</v>
      </c>
    </row>
    <row r="205325">
      <c r="A205325" s="1" t="s">
        <v>28945</v>
      </c>
    </row>
    <row r="205326">
      <c r="A205326" s="1" t="s">
        <v>28946</v>
      </c>
    </row>
    <row r="205327">
      <c r="A205327" s="1" t="s">
        <v>28946</v>
      </c>
    </row>
    <row r="205328">
      <c r="A205328" s="1" t="s">
        <v>28947</v>
      </c>
    </row>
    <row r="205329">
      <c r="A205329" s="1" t="s">
        <v>28948</v>
      </c>
    </row>
    <row r="205330">
      <c r="A205330" s="1" t="s">
        <v>20321</v>
      </c>
    </row>
    <row r="205331">
      <c r="A205331" s="1" t="s">
        <v>20369</v>
      </c>
    </row>
    <row r="205332">
      <c r="A205332" s="1" t="s">
        <v>28949</v>
      </c>
    </row>
    <row r="205333">
      <c r="A205333" s="1" t="s">
        <v>28950</v>
      </c>
    </row>
    <row r="205334">
      <c r="A205334" s="1" t="s">
        <v>28951</v>
      </c>
    </row>
    <row r="205335">
      <c r="A205335" s="1" t="s">
        <v>28952</v>
      </c>
    </row>
    <row r="205336">
      <c r="A205336" s="1" t="s">
        <v>28953</v>
      </c>
    </row>
    <row r="205337">
      <c r="A205337" s="1" t="s">
        <v>28955</v>
      </c>
    </row>
    <row r="205338">
      <c r="A205338" s="1" t="s">
        <v>62502</v>
      </c>
    </row>
    <row r="205340">
      <c r="A205340" s="1" t="s">
        <v>28957</v>
      </c>
    </row>
    <row r="205342">
      <c r="A205342" s="1" t="s">
        <v>28958</v>
      </c>
    </row>
    <row r="205343">
      <c r="A205343" s="1" t="s">
        <v>28959</v>
      </c>
    </row>
    <row r="205345">
      <c r="A205345" s="1" t="s">
        <v>28960</v>
      </c>
    </row>
    <row r="205346">
      <c r="A205346" s="1" t="s">
        <v>28961</v>
      </c>
    </row>
    <row r="205348">
      <c r="A205348" s="1" t="s">
        <v>28962</v>
      </c>
    </row>
    <row r="205350">
      <c r="A205350" s="1" t="s">
        <v>20250</v>
      </c>
    </row>
    <row r="205352">
      <c r="A205352" s="1" t="s">
        <v>20251</v>
      </c>
    </row>
    <row r="205354">
      <c r="A205354" s="1" t="s">
        <v>28963</v>
      </c>
    </row>
    <row r="205355">
      <c r="A205355" s="1" t="s">
        <v>28964</v>
      </c>
    </row>
    <row r="205356">
      <c r="A205356" s="1" t="s">
        <v>28965</v>
      </c>
    </row>
    <row r="205358">
      <c r="A205358" s="1" t="s">
        <v>28966</v>
      </c>
    </row>
    <row r="205359">
      <c r="A205359" s="1" t="s">
        <v>28967</v>
      </c>
    </row>
    <row r="205361">
      <c r="A205361" s="1" t="s">
        <v>28968</v>
      </c>
    </row>
    <row r="205362">
      <c r="A205362" s="1" t="s">
        <v>28969</v>
      </c>
    </row>
    <row r="205364">
      <c r="A205364" s="1" t="s">
        <v>28970</v>
      </c>
    </row>
    <row r="205365">
      <c r="A205365" s="1" t="s">
        <v>28971</v>
      </c>
    </row>
    <row r="205366">
      <c r="A205366" s="1" t="s">
        <v>28972</v>
      </c>
    </row>
    <row r="205367">
      <c r="A205367" s="1" t="s">
        <v>28973</v>
      </c>
    </row>
    <row r="205368">
      <c r="A205368" s="1" t="s">
        <v>28974</v>
      </c>
    </row>
    <row r="205369">
      <c r="A205369" s="1" t="s">
        <v>28975</v>
      </c>
    </row>
    <row r="205370">
      <c r="A205370" s="1" t="s">
        <v>28976</v>
      </c>
    </row>
    <row r="205371">
      <c r="A205371" s="1" t="s">
        <v>28977</v>
      </c>
    </row>
    <row r="205372">
      <c r="A205372" s="1" t="s">
        <v>28978</v>
      </c>
    </row>
    <row r="205373">
      <c r="A205373" s="1" t="s">
        <v>28979</v>
      </c>
    </row>
    <row r="205374">
      <c r="A205374" s="1" t="s">
        <v>28980</v>
      </c>
    </row>
    <row r="205375">
      <c r="A205375" s="1" t="s">
        <v>28981</v>
      </c>
    </row>
    <row r="205376">
      <c r="A205376" s="1" t="s">
        <v>28982</v>
      </c>
    </row>
    <row r="205378">
      <c r="A205378" s="1" t="s">
        <v>28983</v>
      </c>
    </row>
    <row r="205379">
      <c r="A205379" s="1" t="s">
        <v>28984</v>
      </c>
    </row>
    <row r="205381">
      <c r="A205381" s="1" t="s">
        <v>28141</v>
      </c>
    </row>
    <row r="205382">
      <c r="A205382" s="1" t="s">
        <v>28985</v>
      </c>
    </row>
    <row r="205383">
      <c r="A205383" s="1" t="s">
        <v>28143</v>
      </c>
    </row>
    <row r="205384">
      <c r="A205384" s="1" t="s">
        <v>28144</v>
      </c>
    </row>
    <row r="205385">
      <c r="A205385" s="1" t="s">
        <v>28986</v>
      </c>
    </row>
    <row r="205386">
      <c r="A205386" s="1" t="s">
        <v>28987</v>
      </c>
    </row>
    <row r="205387">
      <c r="A205387" s="1" t="s">
        <v>28988</v>
      </c>
    </row>
    <row r="205389">
      <c r="A205389" s="1" t="s">
        <v>20368</v>
      </c>
    </row>
    <row r="205390">
      <c r="A205390" s="1" t="s">
        <v>20322</v>
      </c>
    </row>
    <row r="205392">
      <c r="A205392" s="1" t="s">
        <v>20370</v>
      </c>
    </row>
    <row r="205394">
      <c r="A205394" s="1" t="s">
        <v>28989</v>
      </c>
    </row>
    <row r="205396">
      <c r="A205396" s="1" t="s">
        <v>20327</v>
      </c>
    </row>
    <row r="205397">
      <c r="A205397" s="1" t="s">
        <v>28990</v>
      </c>
    </row>
    <row r="205399">
      <c r="A205399" s="1" t="s">
        <v>28991</v>
      </c>
    </row>
    <row r="205400">
      <c r="A205400" s="1" t="s">
        <v>28992</v>
      </c>
    </row>
    <row r="205402">
      <c r="A205402" s="1" t="s">
        <v>28993</v>
      </c>
    </row>
    <row r="205403">
      <c r="A205403" s="1" t="s">
        <v>28957</v>
      </c>
    </row>
    <row r="205404">
      <c r="A205404" s="1" t="s">
        <v>28958</v>
      </c>
    </row>
    <row r="205405">
      <c r="A205405" s="1" t="s">
        <v>28959</v>
      </c>
    </row>
    <row r="205406">
      <c r="A205406" s="1" t="s">
        <v>28960</v>
      </c>
    </row>
    <row r="205407">
      <c r="A205407" s="1" t="s">
        <v>28961</v>
      </c>
    </row>
    <row r="205408">
      <c r="A205408" s="1" t="s">
        <v>28962</v>
      </c>
    </row>
    <row r="205409">
      <c r="A205409" s="1" t="s">
        <v>20250</v>
      </c>
    </row>
    <row r="205410">
      <c r="A205410" s="1" t="s">
        <v>20251</v>
      </c>
    </row>
    <row r="205411">
      <c r="A205411" s="1" t="s">
        <v>28963</v>
      </c>
    </row>
    <row r="205412">
      <c r="A205412" s="1" t="s">
        <v>28964</v>
      </c>
    </row>
    <row r="205413">
      <c r="A205413" s="1" t="s">
        <v>28965</v>
      </c>
    </row>
    <row r="205414">
      <c r="A205414" s="1" t="s">
        <v>28966</v>
      </c>
    </row>
    <row r="205415">
      <c r="A205415" s="1" t="s">
        <v>28967</v>
      </c>
    </row>
    <row r="205416">
      <c r="A205416" s="1" t="s">
        <v>28968</v>
      </c>
    </row>
    <row r="205417">
      <c r="A205417" s="1" t="s">
        <v>28969</v>
      </c>
    </row>
    <row r="205418">
      <c r="A205418" s="1" t="s">
        <v>28970</v>
      </c>
    </row>
    <row r="205419">
      <c r="A205419" s="1" t="s">
        <v>28971</v>
      </c>
    </row>
    <row r="205420">
      <c r="A205420" s="1" t="s">
        <v>28972</v>
      </c>
    </row>
    <row r="205421">
      <c r="A205421" s="1" t="s">
        <v>28973</v>
      </c>
    </row>
    <row r="205422">
      <c r="A205422" s="1" t="s">
        <v>28974</v>
      </c>
    </row>
    <row r="205423">
      <c r="A205423" s="1" t="s">
        <v>28975</v>
      </c>
    </row>
    <row r="205424">
      <c r="A205424" s="1" t="s">
        <v>28976</v>
      </c>
    </row>
    <row r="205425">
      <c r="A205425" s="1" t="s">
        <v>28977</v>
      </c>
    </row>
    <row r="205426">
      <c r="A205426" s="1" t="s">
        <v>28978</v>
      </c>
    </row>
    <row r="205427">
      <c r="A205427" s="1" t="s">
        <v>28979</v>
      </c>
    </row>
    <row r="205428">
      <c r="A205428" s="1" t="s">
        <v>28980</v>
      </c>
    </row>
    <row r="205429">
      <c r="A205429" s="1" t="s">
        <v>28981</v>
      </c>
    </row>
    <row r="205430">
      <c r="A205430" s="1" t="s">
        <v>28982</v>
      </c>
    </row>
    <row r="205431">
      <c r="A205431" s="1" t="s">
        <v>28983</v>
      </c>
    </row>
    <row r="205432">
      <c r="A205432" s="1" t="s">
        <v>28984</v>
      </c>
    </row>
    <row r="205433">
      <c r="A205433" s="1" t="s">
        <v>28141</v>
      </c>
    </row>
    <row r="205434">
      <c r="A205434" s="1" t="s">
        <v>28985</v>
      </c>
    </row>
    <row r="205435">
      <c r="A205435" s="1" t="s">
        <v>28143</v>
      </c>
    </row>
    <row r="205436">
      <c r="A205436" s="1" t="s">
        <v>28144</v>
      </c>
    </row>
    <row r="205437">
      <c r="A205437" s="1" t="s">
        <v>28986</v>
      </c>
    </row>
    <row r="205438">
      <c r="A205438" s="1" t="s">
        <v>28987</v>
      </c>
    </row>
    <row r="205439">
      <c r="A205439" s="1" t="s">
        <v>28988</v>
      </c>
    </row>
    <row r="205440">
      <c r="A205440" s="1" t="s">
        <v>20368</v>
      </c>
    </row>
    <row r="205441">
      <c r="A205441" s="1" t="s">
        <v>20322</v>
      </c>
    </row>
    <row r="205442">
      <c r="A205442" s="1" t="s">
        <v>20370</v>
      </c>
    </row>
    <row r="205443">
      <c r="A205443" s="1" t="s">
        <v>28989</v>
      </c>
    </row>
    <row r="205444">
      <c r="A205444" s="1" t="s">
        <v>20327</v>
      </c>
    </row>
    <row r="205445">
      <c r="A205445" s="1" t="s">
        <v>28990</v>
      </c>
    </row>
    <row r="205446">
      <c r="A205446" s="1" t="s">
        <v>28991</v>
      </c>
    </row>
    <row r="205447">
      <c r="A205447" s="1" t="s">
        <v>28994</v>
      </c>
    </row>
    <row r="205448">
      <c r="A205448" s="1" t="s">
        <v>62503</v>
      </c>
    </row>
    <row r="205449">
      <c r="A205449" s="1" t="s">
        <v>28996</v>
      </c>
    </row>
    <row r="205450">
      <c r="A205450" s="1" t="s">
        <v>28997</v>
      </c>
    </row>
    <row r="205451">
      <c r="A205451" s="1" t="s">
        <v>28998</v>
      </c>
    </row>
    <row r="205452">
      <c r="A205452" s="1" t="s">
        <v>20251</v>
      </c>
    </row>
    <row r="205453">
      <c r="A205453" s="1" t="s">
        <v>28999</v>
      </c>
    </row>
    <row r="205454">
      <c r="A205454" s="1" t="s">
        <v>26679</v>
      </c>
    </row>
    <row r="205455">
      <c r="A205455" s="1" t="s">
        <v>26680</v>
      </c>
    </row>
    <row r="205456">
      <c r="A205456" s="1" t="s">
        <v>29000</v>
      </c>
    </row>
    <row r="205457">
      <c r="A205457" s="1" t="s">
        <v>26682</v>
      </c>
    </row>
    <row r="205458">
      <c r="A205458" s="1" t="s">
        <v>26683</v>
      </c>
    </row>
    <row r="205459">
      <c r="A205459" s="1" t="s">
        <v>28126</v>
      </c>
    </row>
    <row r="205460">
      <c r="A205460" s="1" t="s">
        <v>29001</v>
      </c>
    </row>
    <row r="205461">
      <c r="A205461" s="1" t="s">
        <v>26686</v>
      </c>
    </row>
    <row r="205462">
      <c r="A205462" s="1" t="s">
        <v>28128</v>
      </c>
    </row>
    <row r="205463">
      <c r="A205463" s="1" t="s">
        <v>28129</v>
      </c>
    </row>
    <row r="205464">
      <c r="A205464" s="1" t="s">
        <v>28130</v>
      </c>
    </row>
    <row r="205465">
      <c r="A205465" s="1" t="s">
        <v>28131</v>
      </c>
    </row>
    <row r="205466">
      <c r="A205466" s="1" t="s">
        <v>28132</v>
      </c>
    </row>
    <row r="205467">
      <c r="A205467" s="1" t="s">
        <v>28133</v>
      </c>
    </row>
    <row r="205468">
      <c r="A205468" s="1" t="s">
        <v>28922</v>
      </c>
    </row>
    <row r="205469">
      <c r="A205469" s="1" t="s">
        <v>28135</v>
      </c>
    </row>
    <row r="205470">
      <c r="A205470" s="1" t="s">
        <v>28136</v>
      </c>
    </row>
    <row r="205471">
      <c r="A205471" s="1" t="s">
        <v>28137</v>
      </c>
    </row>
    <row r="205472">
      <c r="A205472" s="1" t="s">
        <v>28138</v>
      </c>
    </row>
    <row r="205473">
      <c r="A205473" s="1" t="s">
        <v>29002</v>
      </c>
    </row>
    <row r="205474">
      <c r="A205474" s="1" t="s">
        <v>28140</v>
      </c>
    </row>
    <row r="205475">
      <c r="A205475" s="1" t="s">
        <v>28141</v>
      </c>
    </row>
    <row r="205476">
      <c r="A205476" s="1" t="s">
        <v>28142</v>
      </c>
    </row>
    <row r="205477">
      <c r="A205477" s="1" t="s">
        <v>28143</v>
      </c>
    </row>
    <row r="205478">
      <c r="A205478" s="1" t="s">
        <v>28144</v>
      </c>
    </row>
    <row r="205479">
      <c r="A205479" s="1" t="s">
        <v>29003</v>
      </c>
    </row>
    <row r="205480">
      <c r="A205480" s="1" t="s">
        <v>28998</v>
      </c>
    </row>
    <row r="205481">
      <c r="A205481" s="1" t="s">
        <v>20251</v>
      </c>
    </row>
    <row r="205482">
      <c r="A205482" s="1" t="s">
        <v>28999</v>
      </c>
    </row>
    <row r="205483">
      <c r="A205483" s="1" t="s">
        <v>26679</v>
      </c>
    </row>
    <row r="205484">
      <c r="A205484" s="1" t="s">
        <v>26680</v>
      </c>
    </row>
    <row r="205485">
      <c r="A205485" s="1" t="s">
        <v>29000</v>
      </c>
    </row>
    <row r="205486">
      <c r="A205486" s="1" t="s">
        <v>26682</v>
      </c>
    </row>
    <row r="205487">
      <c r="A205487" s="1" t="s">
        <v>26683</v>
      </c>
    </row>
    <row r="205488">
      <c r="A205488" s="1" t="s">
        <v>28126</v>
      </c>
    </row>
    <row r="205489">
      <c r="A205489" s="1" t="s">
        <v>29001</v>
      </c>
    </row>
    <row r="205490">
      <c r="A205490" s="1" t="s">
        <v>26686</v>
      </c>
    </row>
    <row r="205491">
      <c r="A205491" s="1" t="s">
        <v>28128</v>
      </c>
    </row>
    <row r="205492">
      <c r="A205492" s="1" t="s">
        <v>28129</v>
      </c>
    </row>
    <row r="205493">
      <c r="A205493" s="1" t="s">
        <v>28130</v>
      </c>
    </row>
    <row r="205494">
      <c r="A205494" s="1" t="s">
        <v>28131</v>
      </c>
    </row>
    <row r="205495">
      <c r="A205495" s="1" t="s">
        <v>28132</v>
      </c>
    </row>
    <row r="205496">
      <c r="A205496" s="1" t="s">
        <v>28133</v>
      </c>
    </row>
    <row r="205497">
      <c r="A205497" s="1" t="s">
        <v>28922</v>
      </c>
    </row>
    <row r="205498">
      <c r="A205498" s="1" t="s">
        <v>28135</v>
      </c>
    </row>
    <row r="205499">
      <c r="A205499" s="1" t="s">
        <v>28136</v>
      </c>
    </row>
    <row r="205500">
      <c r="A205500" s="1" t="s">
        <v>28137</v>
      </c>
    </row>
    <row r="205501">
      <c r="A205501" s="1" t="s">
        <v>28138</v>
      </c>
    </row>
    <row r="205502">
      <c r="A205502" s="1" t="s">
        <v>29002</v>
      </c>
    </row>
    <row r="205503">
      <c r="A205503" s="1" t="s">
        <v>28140</v>
      </c>
    </row>
    <row r="205504">
      <c r="A205504" s="1" t="s">
        <v>28141</v>
      </c>
    </row>
    <row r="205505">
      <c r="A205505" s="1" t="s">
        <v>28142</v>
      </c>
    </row>
    <row r="205506">
      <c r="A205506" s="1" t="s">
        <v>28143</v>
      </c>
    </row>
    <row r="205507">
      <c r="A205507" s="1" t="s">
        <v>28144</v>
      </c>
    </row>
    <row r="205508">
      <c r="A205508" s="1" t="s">
        <v>29004</v>
      </c>
    </row>
    <row r="205509">
      <c r="A205509" s="1" t="s">
        <v>62504</v>
      </c>
    </row>
    <row r="205510">
      <c r="A205510" s="1" t="s">
        <v>18012</v>
      </c>
    </row>
    <row r="205512">
      <c r="A205512" s="1" t="s">
        <v>29006</v>
      </c>
    </row>
    <row r="205513">
      <c r="A205513" s="1" t="s">
        <v>29007</v>
      </c>
    </row>
    <row r="205514">
      <c r="A205514" s="1" t="s">
        <v>29008</v>
      </c>
    </row>
    <row r="205516">
      <c r="A205516" s="1" t="s">
        <v>29009</v>
      </c>
    </row>
    <row r="205518">
      <c r="A205518" s="1" t="s">
        <v>29010</v>
      </c>
    </row>
    <row r="205520">
      <c r="A205520" s="1" t="s">
        <v>29011</v>
      </c>
    </row>
    <row r="205521">
      <c r="A205521" s="1" t="s">
        <v>20248</v>
      </c>
    </row>
    <row r="205523">
      <c r="A205523" s="1" t="s">
        <v>20250</v>
      </c>
    </row>
    <row r="205525">
      <c r="A205525" s="1" t="s">
        <v>29012</v>
      </c>
    </row>
    <row r="205527">
      <c r="A205527" s="1" t="s">
        <v>29013</v>
      </c>
    </row>
    <row r="205528">
      <c r="A205528" s="1" t="s">
        <v>20265</v>
      </c>
    </row>
    <row r="205529">
      <c r="A205529" s="1" t="s">
        <v>29014</v>
      </c>
    </row>
    <row r="205530">
      <c r="A205530" s="1" t="s">
        <v>29015</v>
      </c>
    </row>
    <row r="205531">
      <c r="A205531" s="1" t="s">
        <v>29016</v>
      </c>
    </row>
    <row r="205533">
      <c r="A205533" s="1" t="s">
        <v>29017</v>
      </c>
    </row>
    <row r="205534">
      <c r="A205534" s="1" t="s">
        <v>29018</v>
      </c>
    </row>
    <row r="205536">
      <c r="A205536" s="1" t="s">
        <v>29019</v>
      </c>
    </row>
    <row r="205537">
      <c r="A205537" s="1" t="s">
        <v>29020</v>
      </c>
    </row>
    <row r="205538">
      <c r="A205538" s="1" t="s">
        <v>29021</v>
      </c>
    </row>
    <row r="205539">
      <c r="A205539" s="1" t="s">
        <v>29022</v>
      </c>
    </row>
    <row r="205540">
      <c r="A205540" s="1" t="s">
        <v>29023</v>
      </c>
    </row>
    <row r="205541">
      <c r="A205541" s="1" t="s">
        <v>29024</v>
      </c>
    </row>
    <row r="205542">
      <c r="A205542" s="1" t="s">
        <v>29025</v>
      </c>
    </row>
    <row r="205543">
      <c r="A205543" s="1" t="s">
        <v>29026</v>
      </c>
    </row>
    <row r="205544">
      <c r="A205544" s="1" t="s">
        <v>29027</v>
      </c>
    </row>
    <row r="205545">
      <c r="A205545" s="1" t="s">
        <v>29028</v>
      </c>
    </row>
    <row r="205546">
      <c r="A205546" s="1" t="s">
        <v>29029</v>
      </c>
    </row>
    <row r="205547">
      <c r="A205547" s="1" t="s">
        <v>29030</v>
      </c>
    </row>
    <row r="205548">
      <c r="A205548" s="1" t="s">
        <v>29031</v>
      </c>
    </row>
    <row r="205550">
      <c r="A205550" s="1" t="s">
        <v>29032</v>
      </c>
    </row>
    <row r="205551">
      <c r="A205551" s="1" t="s">
        <v>29033</v>
      </c>
    </row>
    <row r="205553">
      <c r="A205553" s="1" t="s">
        <v>29034</v>
      </c>
    </row>
    <row r="205554">
      <c r="A205554" s="1" t="s">
        <v>28142</v>
      </c>
    </row>
    <row r="205555">
      <c r="A205555" s="1" t="s">
        <v>29035</v>
      </c>
    </row>
    <row r="205556">
      <c r="A205556" s="1" t="s">
        <v>28144</v>
      </c>
    </row>
    <row r="205557">
      <c r="A205557" s="1" t="s">
        <v>28986</v>
      </c>
    </row>
    <row r="205558">
      <c r="A205558" s="1" t="s">
        <v>28987</v>
      </c>
    </row>
    <row r="205560">
      <c r="A205560" s="1" t="s">
        <v>29036</v>
      </c>
    </row>
    <row r="205561">
      <c r="A205561" s="1" t="s">
        <v>29037</v>
      </c>
    </row>
    <row r="205563">
      <c r="A205563" s="1" t="s">
        <v>29038</v>
      </c>
    </row>
    <row r="205564">
      <c r="A205564" s="1" t="s">
        <v>29039</v>
      </c>
    </row>
    <row r="205565">
      <c r="A205565" s="1" t="s">
        <v>20327</v>
      </c>
    </row>
    <row r="205566">
      <c r="A205566" s="1" t="s">
        <v>29040</v>
      </c>
    </row>
    <row r="205568">
      <c r="A205568" s="1" t="s">
        <v>13320</v>
      </c>
    </row>
    <row r="205570">
      <c r="A205570" s="1" t="s">
        <v>29041</v>
      </c>
    </row>
    <row r="205572">
      <c r="A205572" s="1" t="s">
        <v>7718</v>
      </c>
    </row>
    <row r="205573">
      <c r="A205573" s="1" t="s">
        <v>29042</v>
      </c>
    </row>
    <row r="205574">
      <c r="A205574" s="1" t="s">
        <v>29006</v>
      </c>
    </row>
    <row r="205575">
      <c r="A205575" s="1" t="s">
        <v>29007</v>
      </c>
    </row>
    <row r="205576">
      <c r="A205576" s="1" t="s">
        <v>29008</v>
      </c>
    </row>
    <row r="205577">
      <c r="A205577" s="1" t="s">
        <v>29009</v>
      </c>
    </row>
    <row r="205578">
      <c r="A205578" s="1" t="s">
        <v>29010</v>
      </c>
    </row>
    <row r="205579">
      <c r="A205579" s="1" t="s">
        <v>29011</v>
      </c>
    </row>
    <row r="205580">
      <c r="A205580" s="1" t="s">
        <v>20248</v>
      </c>
    </row>
    <row r="205581">
      <c r="A205581" s="1" t="s">
        <v>20250</v>
      </c>
    </row>
    <row r="205582">
      <c r="A205582" s="1" t="s">
        <v>29012</v>
      </c>
    </row>
    <row r="205583">
      <c r="A205583" s="1" t="s">
        <v>29013</v>
      </c>
    </row>
    <row r="205584">
      <c r="A205584" s="1" t="s">
        <v>20265</v>
      </c>
    </row>
    <row r="205585">
      <c r="A205585" s="1" t="s">
        <v>29014</v>
      </c>
    </row>
    <row r="205586">
      <c r="A205586" s="1" t="s">
        <v>29015</v>
      </c>
    </row>
    <row r="205587">
      <c r="A205587" s="1" t="s">
        <v>29016</v>
      </c>
    </row>
    <row r="205588">
      <c r="A205588" s="1" t="s">
        <v>29017</v>
      </c>
    </row>
    <row r="205589">
      <c r="A205589" s="1" t="s">
        <v>29018</v>
      </c>
    </row>
    <row r="205590">
      <c r="A205590" s="1" t="s">
        <v>29019</v>
      </c>
    </row>
    <row r="205591">
      <c r="A205591" s="1" t="s">
        <v>29020</v>
      </c>
    </row>
    <row r="205592">
      <c r="A205592" s="1" t="s">
        <v>29021</v>
      </c>
    </row>
    <row r="205593">
      <c r="A205593" s="1" t="s">
        <v>29022</v>
      </c>
    </row>
    <row r="205594">
      <c r="A205594" s="1" t="s">
        <v>29023</v>
      </c>
    </row>
    <row r="205595">
      <c r="A205595" s="1" t="s">
        <v>29024</v>
      </c>
    </row>
    <row r="205596">
      <c r="A205596" s="1" t="s">
        <v>29025</v>
      </c>
    </row>
    <row r="205597">
      <c r="A205597" s="1" t="s">
        <v>29026</v>
      </c>
    </row>
    <row r="205598">
      <c r="A205598" s="1" t="s">
        <v>29027</v>
      </c>
    </row>
    <row r="205599">
      <c r="A205599" s="1" t="s">
        <v>29028</v>
      </c>
    </row>
    <row r="205600">
      <c r="A205600" s="1" t="s">
        <v>29029</v>
      </c>
    </row>
    <row r="205601">
      <c r="A205601" s="1" t="s">
        <v>29030</v>
      </c>
    </row>
    <row r="205602">
      <c r="A205602" s="1" t="s">
        <v>29031</v>
      </c>
    </row>
    <row r="205603">
      <c r="A205603" s="1" t="s">
        <v>29032</v>
      </c>
    </row>
    <row r="205604">
      <c r="A205604" s="1" t="s">
        <v>29033</v>
      </c>
    </row>
    <row r="205605">
      <c r="A205605" s="1" t="s">
        <v>29034</v>
      </c>
    </row>
    <row r="205606">
      <c r="A205606" s="1" t="s">
        <v>28142</v>
      </c>
    </row>
    <row r="205607">
      <c r="A205607" s="1" t="s">
        <v>29035</v>
      </c>
    </row>
    <row r="205608">
      <c r="A205608" s="1" t="s">
        <v>28144</v>
      </c>
    </row>
    <row r="205609">
      <c r="A205609" s="1" t="s">
        <v>28986</v>
      </c>
    </row>
    <row r="205610">
      <c r="A205610" s="1" t="s">
        <v>28987</v>
      </c>
    </row>
    <row r="205611">
      <c r="A205611" s="1" t="s">
        <v>29036</v>
      </c>
    </row>
    <row r="205612">
      <c r="A205612" s="1" t="s">
        <v>29037</v>
      </c>
    </row>
    <row r="205613">
      <c r="A205613" s="1" t="s">
        <v>29038</v>
      </c>
    </row>
    <row r="205614">
      <c r="A205614" s="1" t="s">
        <v>29039</v>
      </c>
    </row>
    <row r="205615">
      <c r="A205615" s="1" t="s">
        <v>20327</v>
      </c>
    </row>
    <row r="205616">
      <c r="A205616" s="1" t="s">
        <v>29043</v>
      </c>
    </row>
    <row r="205617">
      <c r="A205617" s="1" t="s">
        <v>62505</v>
      </c>
    </row>
    <row r="205619">
      <c r="A205619" s="1" t="s">
        <v>17968</v>
      </c>
    </row>
    <row r="205621">
      <c r="A205621" s="1" t="s">
        <v>20237</v>
      </c>
    </row>
    <row r="205623">
      <c r="A205623" s="1" t="s">
        <v>29045</v>
      </c>
    </row>
    <row r="205625">
      <c r="A205625" s="1" t="s">
        <v>29046</v>
      </c>
    </row>
    <row r="205626">
      <c r="A205626" s="1" t="s">
        <v>29047</v>
      </c>
    </row>
    <row r="205628">
      <c r="A205628" s="1" t="s">
        <v>29048</v>
      </c>
    </row>
    <row r="205629">
      <c r="A205629" s="1" t="s">
        <v>20248</v>
      </c>
    </row>
    <row r="205631">
      <c r="A205631" s="1" t="s">
        <v>20249</v>
      </c>
    </row>
    <row r="205633">
      <c r="A205633" s="1" t="s">
        <v>20250</v>
      </c>
    </row>
    <row r="205634">
      <c r="A205634" s="1" t="s">
        <v>20251</v>
      </c>
    </row>
    <row r="205636">
      <c r="A205636" s="1" t="s">
        <v>29049</v>
      </c>
    </row>
    <row r="205637">
      <c r="A205637" s="1" t="s">
        <v>29050</v>
      </c>
    </row>
    <row r="205639">
      <c r="A205639" s="1" t="s">
        <v>29051</v>
      </c>
    </row>
    <row r="205641">
      <c r="A205641" s="1" t="s">
        <v>20345</v>
      </c>
    </row>
    <row r="205642">
      <c r="A205642" s="1" t="s">
        <v>29052</v>
      </c>
    </row>
    <row r="205644">
      <c r="A205644" s="1" t="s">
        <v>20268</v>
      </c>
    </row>
    <row r="205645">
      <c r="A205645" s="1" t="s">
        <v>29053</v>
      </c>
    </row>
    <row r="205647">
      <c r="A205647" s="1" t="s">
        <v>29054</v>
      </c>
    </row>
    <row r="205648">
      <c r="A205648" s="1" t="s">
        <v>29055</v>
      </c>
    </row>
    <row r="205649">
      <c r="A205649" s="1" t="s">
        <v>29056</v>
      </c>
    </row>
    <row r="205650">
      <c r="A205650" s="1" t="s">
        <v>29057</v>
      </c>
    </row>
    <row r="205651">
      <c r="A205651" s="1" t="s">
        <v>29058</v>
      </c>
    </row>
    <row r="205652">
      <c r="A205652" s="1" t="s">
        <v>29059</v>
      </c>
    </row>
    <row r="205653">
      <c r="A205653" s="1" t="s">
        <v>29060</v>
      </c>
    </row>
    <row r="205654">
      <c r="A205654" s="1" t="s">
        <v>29061</v>
      </c>
    </row>
    <row r="205655">
      <c r="A205655" s="1" t="s">
        <v>29062</v>
      </c>
    </row>
    <row r="205656">
      <c r="A205656" s="1" t="s">
        <v>29063</v>
      </c>
    </row>
    <row r="205657">
      <c r="A205657" s="1" t="s">
        <v>29064</v>
      </c>
    </row>
    <row r="205658">
      <c r="A205658" s="1" t="s">
        <v>29065</v>
      </c>
    </row>
    <row r="205659">
      <c r="A205659" s="1" t="s">
        <v>29066</v>
      </c>
    </row>
    <row r="205661">
      <c r="A205661" s="1" t="s">
        <v>29067</v>
      </c>
    </row>
    <row r="205662">
      <c r="A205662" s="1" t="s">
        <v>20320</v>
      </c>
    </row>
    <row r="205664">
      <c r="A205664" s="1" t="s">
        <v>29068</v>
      </c>
    </row>
    <row r="205665">
      <c r="A205665" s="1" t="s">
        <v>28142</v>
      </c>
    </row>
    <row r="205666">
      <c r="A205666" s="1" t="s">
        <v>28143</v>
      </c>
    </row>
    <row r="205667">
      <c r="A205667" s="1" t="s">
        <v>28144</v>
      </c>
    </row>
    <row r="205668">
      <c r="A205668" s="1" t="s">
        <v>28986</v>
      </c>
    </row>
    <row r="205669">
      <c r="A205669" s="1" t="s">
        <v>28987</v>
      </c>
    </row>
    <row r="205670">
      <c r="A205670" s="1" t="s">
        <v>29069</v>
      </c>
    </row>
    <row r="205672">
      <c r="A205672" s="1" t="s">
        <v>20322</v>
      </c>
    </row>
    <row r="205674">
      <c r="A205674" s="1" t="s">
        <v>20370</v>
      </c>
    </row>
    <row r="205676">
      <c r="A205676" s="1" t="s">
        <v>20326</v>
      </c>
    </row>
    <row r="205677">
      <c r="A205677" s="1" t="s">
        <v>29070</v>
      </c>
    </row>
    <row r="205679">
      <c r="A205679" s="1" t="s">
        <v>29071</v>
      </c>
    </row>
    <row r="205681">
      <c r="A205681" s="1" t="s">
        <v>29072</v>
      </c>
    </row>
    <row r="205682">
      <c r="A205682" s="1" t="s">
        <v>20333</v>
      </c>
    </row>
    <row r="205684">
      <c r="A205684" s="1" t="s">
        <v>29073</v>
      </c>
    </row>
    <row r="205685">
      <c r="A205685" s="1" t="s">
        <v>17968</v>
      </c>
    </row>
    <row r="205686">
      <c r="A205686" s="1" t="s">
        <v>20237</v>
      </c>
    </row>
    <row r="205687">
      <c r="A205687" s="1" t="s">
        <v>29045</v>
      </c>
    </row>
    <row r="205688">
      <c r="A205688" s="1" t="s">
        <v>29046</v>
      </c>
    </row>
    <row r="205689">
      <c r="A205689" s="1" t="s">
        <v>29047</v>
      </c>
    </row>
    <row r="205690">
      <c r="A205690" s="1" t="s">
        <v>29048</v>
      </c>
    </row>
    <row r="205691">
      <c r="A205691" s="1" t="s">
        <v>20248</v>
      </c>
    </row>
    <row r="205692">
      <c r="A205692" s="1" t="s">
        <v>20249</v>
      </c>
    </row>
    <row r="205693">
      <c r="A205693" s="1" t="s">
        <v>20250</v>
      </c>
    </row>
    <row r="205694">
      <c r="A205694" s="1" t="s">
        <v>20251</v>
      </c>
    </row>
    <row r="205695">
      <c r="A205695" s="1" t="s">
        <v>29049</v>
      </c>
    </row>
    <row r="205696">
      <c r="A205696" s="1" t="s">
        <v>29050</v>
      </c>
    </row>
    <row r="205697">
      <c r="A205697" s="1" t="s">
        <v>29051</v>
      </c>
    </row>
    <row r="205698">
      <c r="A205698" s="1" t="s">
        <v>20345</v>
      </c>
    </row>
    <row r="205699">
      <c r="A205699" s="1" t="s">
        <v>29052</v>
      </c>
    </row>
    <row r="205700">
      <c r="A205700" s="1" t="s">
        <v>20268</v>
      </c>
    </row>
    <row r="205701">
      <c r="A205701" s="1" t="s">
        <v>29053</v>
      </c>
    </row>
    <row r="205702">
      <c r="A205702" s="1" t="s">
        <v>29054</v>
      </c>
    </row>
    <row r="205703">
      <c r="A205703" s="1" t="s">
        <v>29055</v>
      </c>
    </row>
    <row r="205704">
      <c r="A205704" s="1" t="s">
        <v>29056</v>
      </c>
    </row>
    <row r="205705">
      <c r="A205705" s="1" t="s">
        <v>29057</v>
      </c>
    </row>
    <row r="205706">
      <c r="A205706" s="1" t="s">
        <v>29058</v>
      </c>
    </row>
    <row r="205707">
      <c r="A205707" s="1" t="s">
        <v>29059</v>
      </c>
    </row>
    <row r="205708">
      <c r="A205708" s="1" t="s">
        <v>29060</v>
      </c>
    </row>
    <row r="205709">
      <c r="A205709" s="1" t="s">
        <v>29061</v>
      </c>
    </row>
    <row r="205710">
      <c r="A205710" s="1" t="s">
        <v>29062</v>
      </c>
    </row>
    <row r="205711">
      <c r="A205711" s="1" t="s">
        <v>29063</v>
      </c>
    </row>
    <row r="205712">
      <c r="A205712" s="1" t="s">
        <v>29064</v>
      </c>
    </row>
    <row r="205713">
      <c r="A205713" s="1" t="s">
        <v>29065</v>
      </c>
    </row>
    <row r="205714">
      <c r="A205714" s="1" t="s">
        <v>29066</v>
      </c>
    </row>
    <row r="205715">
      <c r="A205715" s="1" t="s">
        <v>29067</v>
      </c>
    </row>
    <row r="205716">
      <c r="A205716" s="1" t="s">
        <v>20320</v>
      </c>
    </row>
    <row r="205717">
      <c r="A205717" s="1" t="s">
        <v>29068</v>
      </c>
    </row>
    <row r="205718">
      <c r="A205718" s="1" t="s">
        <v>28142</v>
      </c>
    </row>
    <row r="205719">
      <c r="A205719" s="1" t="s">
        <v>28143</v>
      </c>
    </row>
    <row r="205720">
      <c r="A205720" s="1" t="s">
        <v>28144</v>
      </c>
    </row>
    <row r="205721">
      <c r="A205721" s="1" t="s">
        <v>28986</v>
      </c>
    </row>
    <row r="205722">
      <c r="A205722" s="1" t="s">
        <v>28987</v>
      </c>
    </row>
    <row r="205723">
      <c r="A205723" s="1" t="s">
        <v>29069</v>
      </c>
    </row>
    <row r="205724">
      <c r="A205724" s="1" t="s">
        <v>20322</v>
      </c>
    </row>
    <row r="205725">
      <c r="A205725" s="1" t="s">
        <v>20370</v>
      </c>
    </row>
    <row r="205726">
      <c r="A205726" s="1" t="s">
        <v>20326</v>
      </c>
    </row>
    <row r="205727">
      <c r="A205727" s="1" t="s">
        <v>29070</v>
      </c>
    </row>
    <row r="205728">
      <c r="A205728" s="1" t="s">
        <v>29071</v>
      </c>
    </row>
    <row r="205729">
      <c r="A205729" s="1" t="s">
        <v>29072</v>
      </c>
    </row>
    <row r="205730">
      <c r="A205730" s="1" t="s">
        <v>29074</v>
      </c>
    </row>
    <row r="205731">
      <c r="A205731" s="1" t="s">
        <v>62506</v>
      </c>
    </row>
    <row r="205732">
      <c r="A205732" s="1" t="s">
        <v>24047</v>
      </c>
    </row>
    <row r="205734">
      <c r="A205734" s="1" t="s">
        <v>28887</v>
      </c>
    </row>
    <row r="205736">
      <c r="A205736" s="1" t="s">
        <v>28888</v>
      </c>
    </row>
    <row r="205738">
      <c r="A205738" s="1" t="s">
        <v>20337</v>
      </c>
    </row>
    <row r="205739">
      <c r="A205739" s="1" t="s">
        <v>20338</v>
      </c>
    </row>
    <row r="205741">
      <c r="A205741" s="1" t="s">
        <v>20339</v>
      </c>
    </row>
    <row r="205742">
      <c r="A205742" s="1" t="s">
        <v>20248</v>
      </c>
    </row>
    <row r="205744">
      <c r="A205744" s="1" t="s">
        <v>20340</v>
      </c>
    </row>
    <row r="205746">
      <c r="A205746" s="1" t="s">
        <v>20250</v>
      </c>
    </row>
    <row r="205748">
      <c r="A205748" s="1" t="s">
        <v>20341</v>
      </c>
    </row>
    <row r="205750">
      <c r="A205750" s="1" t="s">
        <v>20342</v>
      </c>
    </row>
    <row r="205751">
      <c r="A205751" s="1" t="s">
        <v>20343</v>
      </c>
    </row>
    <row r="205753">
      <c r="A205753" s="1" t="s">
        <v>20344</v>
      </c>
    </row>
    <row r="205755">
      <c r="A205755" s="1" t="s">
        <v>20345</v>
      </c>
    </row>
    <row r="205756">
      <c r="A205756" s="1" t="s">
        <v>20346</v>
      </c>
    </row>
    <row r="205758">
      <c r="A205758" s="1" t="s">
        <v>20347</v>
      </c>
    </row>
    <row r="205759">
      <c r="A205759" s="1" t="s">
        <v>20348</v>
      </c>
    </row>
    <row r="205761">
      <c r="A205761" s="1" t="s">
        <v>20349</v>
      </c>
    </row>
    <row r="205762">
      <c r="A205762" s="1" t="s">
        <v>20350</v>
      </c>
    </row>
    <row r="205763">
      <c r="A205763" s="1" t="s">
        <v>20351</v>
      </c>
    </row>
    <row r="205764">
      <c r="A205764" s="1" t="s">
        <v>20352</v>
      </c>
    </row>
    <row r="205765">
      <c r="A205765" s="1" t="s">
        <v>20353</v>
      </c>
    </row>
    <row r="205766">
      <c r="A205766" s="1" t="s">
        <v>20354</v>
      </c>
    </row>
    <row r="205767">
      <c r="A205767" s="1" t="s">
        <v>20355</v>
      </c>
    </row>
    <row r="205768">
      <c r="A205768" s="1" t="s">
        <v>20356</v>
      </c>
    </row>
    <row r="205769">
      <c r="A205769" s="1" t="s">
        <v>20357</v>
      </c>
    </row>
    <row r="205770">
      <c r="A205770" s="1" t="s">
        <v>20358</v>
      </c>
    </row>
    <row r="205771">
      <c r="A205771" s="1" t="s">
        <v>20359</v>
      </c>
    </row>
    <row r="205772">
      <c r="A205772" s="1" t="s">
        <v>20360</v>
      </c>
    </row>
    <row r="205773">
      <c r="A205773" s="1" t="s">
        <v>20361</v>
      </c>
    </row>
    <row r="205775">
      <c r="A205775" s="1" t="s">
        <v>20362</v>
      </c>
    </row>
    <row r="205776">
      <c r="A205776" s="1" t="s">
        <v>20363</v>
      </c>
    </row>
    <row r="205777">
      <c r="A205777" s="1" t="s">
        <v>20364</v>
      </c>
    </row>
    <row r="205778">
      <c r="A205778" s="1" t="s">
        <v>20365</v>
      </c>
    </row>
    <row r="205779">
      <c r="A205779" s="1" t="s">
        <v>20366</v>
      </c>
    </row>
    <row r="205780">
      <c r="A205780" s="1" t="s">
        <v>20367</v>
      </c>
    </row>
    <row r="205782">
      <c r="A205782" s="1" t="s">
        <v>20368</v>
      </c>
    </row>
    <row r="205783">
      <c r="A205783" s="1" t="s">
        <v>20369</v>
      </c>
    </row>
    <row r="205785">
      <c r="A205785" s="1" t="s">
        <v>20370</v>
      </c>
    </row>
    <row r="205786">
      <c r="A205786" s="1" t="s">
        <v>20371</v>
      </c>
    </row>
    <row r="205788">
      <c r="A205788" s="1" t="s">
        <v>20372</v>
      </c>
    </row>
    <row r="205790">
      <c r="A205790" s="1" t="s">
        <v>20373</v>
      </c>
    </row>
    <row r="205792">
      <c r="A205792" s="1" t="s">
        <v>20374</v>
      </c>
    </row>
    <row r="205794">
      <c r="A205794" s="1" t="s">
        <v>20375</v>
      </c>
    </row>
    <row r="205795">
      <c r="A205795" s="1" t="s">
        <v>20376</v>
      </c>
    </row>
    <row r="205797">
      <c r="A205797" s="1" t="s">
        <v>24067</v>
      </c>
    </row>
    <row r="205798">
      <c r="A205798" s="1" t="s">
        <v>28887</v>
      </c>
    </row>
    <row r="205799">
      <c r="A205799" s="1" t="s">
        <v>28888</v>
      </c>
    </row>
    <row r="205800">
      <c r="A205800" s="1" t="s">
        <v>20337</v>
      </c>
    </row>
    <row r="205801">
      <c r="A205801" s="1" t="s">
        <v>20338</v>
      </c>
    </row>
    <row r="205802">
      <c r="A205802" s="1" t="s">
        <v>20339</v>
      </c>
    </row>
    <row r="205803">
      <c r="A205803" s="1" t="s">
        <v>20248</v>
      </c>
    </row>
    <row r="205804">
      <c r="A205804" s="1" t="s">
        <v>20340</v>
      </c>
    </row>
    <row r="205805">
      <c r="A205805" s="1" t="s">
        <v>20250</v>
      </c>
    </row>
    <row r="205806">
      <c r="A205806" s="1" t="s">
        <v>20341</v>
      </c>
    </row>
    <row r="205807">
      <c r="A205807" s="1" t="s">
        <v>20342</v>
      </c>
    </row>
    <row r="205808">
      <c r="A205808" s="1" t="s">
        <v>20343</v>
      </c>
    </row>
    <row r="205809">
      <c r="A205809" s="1" t="s">
        <v>20344</v>
      </c>
    </row>
    <row r="205810">
      <c r="A205810" s="1" t="s">
        <v>20345</v>
      </c>
    </row>
    <row r="205811">
      <c r="A205811" s="1" t="s">
        <v>20346</v>
      </c>
    </row>
    <row r="205812">
      <c r="A205812" s="1" t="s">
        <v>20347</v>
      </c>
    </row>
    <row r="205813">
      <c r="A205813" s="1" t="s">
        <v>20348</v>
      </c>
    </row>
    <row r="205814">
      <c r="A205814" s="1" t="s">
        <v>20349</v>
      </c>
    </row>
    <row r="205815">
      <c r="A205815" s="1" t="s">
        <v>20350</v>
      </c>
    </row>
    <row r="205816">
      <c r="A205816" s="1" t="s">
        <v>20351</v>
      </c>
    </row>
    <row r="205817">
      <c r="A205817" s="1" t="s">
        <v>20352</v>
      </c>
    </row>
    <row r="205818">
      <c r="A205818" s="1" t="s">
        <v>20353</v>
      </c>
    </row>
    <row r="205819">
      <c r="A205819" s="1" t="s">
        <v>20354</v>
      </c>
    </row>
    <row r="205820">
      <c r="A205820" s="1" t="s">
        <v>20355</v>
      </c>
    </row>
    <row r="205821">
      <c r="A205821" s="1" t="s">
        <v>20356</v>
      </c>
    </row>
    <row r="205822">
      <c r="A205822" s="1" t="s">
        <v>20357</v>
      </c>
    </row>
    <row r="205823">
      <c r="A205823" s="1" t="s">
        <v>20358</v>
      </c>
    </row>
    <row r="205824">
      <c r="A205824" s="1" t="s">
        <v>20359</v>
      </c>
    </row>
    <row r="205825">
      <c r="A205825" s="1" t="s">
        <v>20360</v>
      </c>
    </row>
    <row r="205826">
      <c r="A205826" s="1" t="s">
        <v>20361</v>
      </c>
    </row>
    <row r="205827">
      <c r="A205827" s="1" t="s">
        <v>20362</v>
      </c>
    </row>
    <row r="205828">
      <c r="A205828" s="1" t="s">
        <v>20363</v>
      </c>
    </row>
    <row r="205829">
      <c r="A205829" s="1" t="s">
        <v>20364</v>
      </c>
    </row>
    <row r="205830">
      <c r="A205830" s="1" t="s">
        <v>20365</v>
      </c>
    </row>
    <row r="205831">
      <c r="A205831" s="1" t="s">
        <v>20366</v>
      </c>
    </row>
    <row r="205832">
      <c r="A205832" s="1" t="s">
        <v>20367</v>
      </c>
    </row>
    <row r="205833">
      <c r="A205833" s="1" t="s">
        <v>20368</v>
      </c>
    </row>
    <row r="205834">
      <c r="A205834" s="1" t="s">
        <v>20369</v>
      </c>
    </row>
    <row r="205835">
      <c r="A205835" s="1" t="s">
        <v>20370</v>
      </c>
    </row>
    <row r="205836">
      <c r="A205836" s="1" t="s">
        <v>20371</v>
      </c>
    </row>
    <row r="205837">
      <c r="A205837" s="1" t="s">
        <v>20372</v>
      </c>
    </row>
    <row r="205838">
      <c r="A205838" s="1" t="s">
        <v>20373</v>
      </c>
    </row>
    <row r="205839">
      <c r="A205839" s="1" t="s">
        <v>20374</v>
      </c>
    </row>
    <row r="205840">
      <c r="A205840" s="1" t="s">
        <v>20375</v>
      </c>
    </row>
    <row r="205841">
      <c r="A205841" s="1" t="s">
        <v>28889</v>
      </c>
    </row>
    <row r="205842">
      <c r="A205842" s="1" t="s">
        <v>62507</v>
      </c>
    </row>
    <row r="205843">
      <c r="A205843" s="1" t="s">
        <v>29077</v>
      </c>
    </row>
    <row r="205844">
      <c r="A205844" s="1" t="s">
        <v>29078</v>
      </c>
    </row>
    <row r="205845">
      <c r="A205845" s="1" t="s">
        <v>29079</v>
      </c>
    </row>
    <row r="205846">
      <c r="A205846" s="1" t="s">
        <v>29080</v>
      </c>
    </row>
    <row r="205847">
      <c r="A205847" s="1" t="s">
        <v>29081</v>
      </c>
    </row>
    <row r="205848">
      <c r="A205848" s="1" t="s">
        <v>29082</v>
      </c>
    </row>
    <row r="205849">
      <c r="A205849" s="1" t="s">
        <v>29083</v>
      </c>
    </row>
    <row r="205850">
      <c r="A205850" s="1" t="s">
        <v>29077</v>
      </c>
    </row>
    <row r="205851">
      <c r="A205851" s="1" t="s">
        <v>29084</v>
      </c>
    </row>
    <row r="205852">
      <c r="A205852" s="1" t="s">
        <v>29079</v>
      </c>
    </row>
    <row r="205853">
      <c r="A205853" s="1" t="s">
        <v>29080</v>
      </c>
    </row>
    <row r="205854">
      <c r="A205854" s="1" t="s">
        <v>29081</v>
      </c>
    </row>
    <row r="205855">
      <c r="A205855" s="1" t="s">
        <v>29085</v>
      </c>
    </row>
    <row r="205856">
      <c r="A205856" s="1" t="s">
        <v>62508</v>
      </c>
    </row>
    <row r="205858">
      <c r="A205858" s="1" t="s">
        <v>29087</v>
      </c>
    </row>
    <row r="205859">
      <c r="A205859" s="1" t="s">
        <v>29088</v>
      </c>
    </row>
    <row r="205861">
      <c r="A205861" s="1" t="s">
        <v>29089</v>
      </c>
    </row>
    <row r="205862">
      <c r="A205862" s="1" t="s">
        <v>29090</v>
      </c>
    </row>
    <row r="205864">
      <c r="A205864" s="1" t="s">
        <v>29091</v>
      </c>
    </row>
    <row r="205865">
      <c r="A205865" s="1" t="s">
        <v>29092</v>
      </c>
    </row>
    <row r="205867">
      <c r="A205867" s="1" t="s">
        <v>29093</v>
      </c>
    </row>
    <row r="205869">
      <c r="A205869" s="1" t="s">
        <v>29094</v>
      </c>
    </row>
    <row r="205870">
      <c r="A205870" s="1" t="s">
        <v>29095</v>
      </c>
    </row>
    <row r="205871">
      <c r="A205871" s="1" t="s">
        <v>29096</v>
      </c>
    </row>
    <row r="205873">
      <c r="A205873" s="1" t="s">
        <v>29097</v>
      </c>
    </row>
    <row r="205875">
      <c r="A205875" s="1" t="s">
        <v>29098</v>
      </c>
    </row>
    <row r="205876">
      <c r="A205876" s="1" t="s">
        <v>29099</v>
      </c>
    </row>
    <row r="205877">
      <c r="A205877" s="1" t="s">
        <v>29100</v>
      </c>
    </row>
    <row r="205879">
      <c r="A205879" s="1" t="s">
        <v>29101</v>
      </c>
    </row>
    <row r="205880">
      <c r="A205880" s="1" t="s">
        <v>29102</v>
      </c>
    </row>
    <row r="205881">
      <c r="A205881" s="1" t="s">
        <v>29103</v>
      </c>
    </row>
    <row r="205883">
      <c r="A205883" s="1" t="s">
        <v>29104</v>
      </c>
    </row>
    <row r="205885">
      <c r="A205885" s="1" t="s">
        <v>29105</v>
      </c>
    </row>
    <row r="205886">
      <c r="A205886" s="1" t="s">
        <v>29106</v>
      </c>
    </row>
    <row r="205887">
      <c r="A205887" s="1" t="s">
        <v>29107</v>
      </c>
    </row>
    <row r="205889">
      <c r="A205889" s="1" t="s">
        <v>29108</v>
      </c>
    </row>
    <row r="205891">
      <c r="A205891" s="1" t="s">
        <v>29109</v>
      </c>
    </row>
    <row r="205893">
      <c r="A205893" s="1" t="s">
        <v>29110</v>
      </c>
    </row>
    <row r="205894">
      <c r="A205894" s="1" t="s">
        <v>29111</v>
      </c>
    </row>
    <row r="205895">
      <c r="A205895" s="1" t="s">
        <v>29088</v>
      </c>
    </row>
    <row r="205896">
      <c r="A205896" s="1" t="s">
        <v>29089</v>
      </c>
    </row>
    <row r="205897">
      <c r="A205897" s="1" t="s">
        <v>29090</v>
      </c>
    </row>
    <row r="205898">
      <c r="A205898" s="1" t="s">
        <v>29091</v>
      </c>
    </row>
    <row r="205899">
      <c r="A205899" s="1" t="s">
        <v>29092</v>
      </c>
    </row>
    <row r="205900">
      <c r="A205900" s="1" t="s">
        <v>29093</v>
      </c>
    </row>
    <row r="205901">
      <c r="A205901" s="1" t="s">
        <v>29094</v>
      </c>
    </row>
    <row r="205902">
      <c r="A205902" s="1" t="s">
        <v>29095</v>
      </c>
    </row>
    <row r="205903">
      <c r="A205903" s="1" t="s">
        <v>29096</v>
      </c>
    </row>
    <row r="205904">
      <c r="A205904" s="1" t="s">
        <v>29097</v>
      </c>
    </row>
    <row r="205905">
      <c r="A205905" s="1" t="s">
        <v>29098</v>
      </c>
    </row>
    <row r="205906">
      <c r="A205906" s="1" t="s">
        <v>29099</v>
      </c>
    </row>
    <row r="205907">
      <c r="A205907" s="1" t="s">
        <v>29100</v>
      </c>
    </row>
    <row r="205908">
      <c r="A205908" s="1" t="s">
        <v>29101</v>
      </c>
    </row>
    <row r="205909">
      <c r="A205909" s="1" t="s">
        <v>29102</v>
      </c>
    </row>
    <row r="205910">
      <c r="A205910" s="1" t="s">
        <v>29103</v>
      </c>
    </row>
    <row r="205911">
      <c r="A205911" s="1" t="s">
        <v>29104</v>
      </c>
    </row>
    <row r="205912">
      <c r="A205912" s="1" t="s">
        <v>29105</v>
      </c>
    </row>
    <row r="205913">
      <c r="A205913" s="1" t="s">
        <v>29106</v>
      </c>
    </row>
    <row r="205914">
      <c r="A205914" s="1" t="s">
        <v>29107</v>
      </c>
    </row>
    <row r="205915">
      <c r="A205915" s="1" t="s">
        <v>29108</v>
      </c>
    </row>
    <row r="205916">
      <c r="A205916" s="1" t="s">
        <v>29112</v>
      </c>
    </row>
    <row r="205917">
      <c r="A205917" s="1" t="s">
        <v>62509</v>
      </c>
    </row>
    <row r="205919">
      <c r="A205919" s="1" t="s">
        <v>29114</v>
      </c>
    </row>
    <row r="205921">
      <c r="A205921" s="1" t="s">
        <v>29115</v>
      </c>
    </row>
    <row r="205923">
      <c r="A205923" s="1" t="s">
        <v>29116</v>
      </c>
    </row>
    <row r="205924">
      <c r="A205924" s="1" t="s">
        <v>29117</v>
      </c>
    </row>
    <row r="205926">
      <c r="A205926" s="1" t="s">
        <v>29118</v>
      </c>
    </row>
    <row r="205927">
      <c r="A205927" s="1" t="s">
        <v>29119</v>
      </c>
    </row>
    <row r="205929">
      <c r="A205929" s="1" t="s">
        <v>20250</v>
      </c>
    </row>
    <row r="205930">
      <c r="A205930" s="1" t="s">
        <v>29120</v>
      </c>
    </row>
    <row r="205932">
      <c r="A205932" s="1" t="s">
        <v>29121</v>
      </c>
    </row>
    <row r="205933">
      <c r="A205933" s="1" t="s">
        <v>29122</v>
      </c>
    </row>
    <row r="205934">
      <c r="A205934" s="1" t="s">
        <v>29123</v>
      </c>
    </row>
    <row r="205936">
      <c r="A205936" s="1" t="s">
        <v>29124</v>
      </c>
    </row>
    <row r="205937">
      <c r="A205937" s="1" t="s">
        <v>20346</v>
      </c>
    </row>
    <row r="205939">
      <c r="A205939" s="1" t="s">
        <v>29125</v>
      </c>
    </row>
    <row r="205940">
      <c r="A205940" s="1" t="s">
        <v>29126</v>
      </c>
    </row>
    <row r="205942">
      <c r="A205942" s="1" t="s">
        <v>29127</v>
      </c>
    </row>
    <row r="205943">
      <c r="A205943" s="1" t="s">
        <v>29128</v>
      </c>
    </row>
    <row r="205944">
      <c r="A205944" s="1" t="s">
        <v>29129</v>
      </c>
    </row>
    <row r="205945">
      <c r="A205945" s="1" t="s">
        <v>29130</v>
      </c>
    </row>
    <row r="205946">
      <c r="A205946" s="1" t="s">
        <v>29131</v>
      </c>
    </row>
    <row r="205947">
      <c r="A205947" s="1" t="s">
        <v>29132</v>
      </c>
    </row>
    <row r="205948">
      <c r="A205948" s="1" t="s">
        <v>29133</v>
      </c>
    </row>
    <row r="205949">
      <c r="A205949" s="1" t="s">
        <v>29134</v>
      </c>
    </row>
    <row r="205950">
      <c r="A205950" s="1" t="s">
        <v>29135</v>
      </c>
    </row>
    <row r="205951">
      <c r="A205951" s="1" t="s">
        <v>29136</v>
      </c>
    </row>
    <row r="205952">
      <c r="A205952" s="1" t="s">
        <v>29137</v>
      </c>
    </row>
    <row r="205953">
      <c r="A205953" s="1" t="s">
        <v>29138</v>
      </c>
    </row>
    <row r="205954">
      <c r="A205954" s="1" t="s">
        <v>29139</v>
      </c>
    </row>
    <row r="205956">
      <c r="A205956" s="1" t="s">
        <v>29140</v>
      </c>
    </row>
    <row r="205957">
      <c r="A205957" s="1" t="s">
        <v>29141</v>
      </c>
    </row>
    <row r="205959">
      <c r="A205959" s="1" t="s">
        <v>29142</v>
      </c>
    </row>
    <row r="205960">
      <c r="A205960" s="1" t="s">
        <v>29143</v>
      </c>
    </row>
    <row r="205962">
      <c r="A205962" s="1" t="s">
        <v>29144</v>
      </c>
    </row>
    <row r="205963">
      <c r="A205963" s="1" t="s">
        <v>29145</v>
      </c>
    </row>
    <row r="205965">
      <c r="A205965" s="1" t="s">
        <v>29146</v>
      </c>
    </row>
    <row r="205967">
      <c r="A205967" s="1" t="s">
        <v>29147</v>
      </c>
    </row>
    <row r="205969">
      <c r="A205969" s="1" t="s">
        <v>29148</v>
      </c>
    </row>
    <row r="205970">
      <c r="A205970" s="1" t="s">
        <v>29149</v>
      </c>
    </row>
    <row r="205972">
      <c r="A205972" s="1" t="s">
        <v>29150</v>
      </c>
    </row>
    <row r="205973">
      <c r="A205973" s="1" t="s">
        <v>29151</v>
      </c>
    </row>
    <row r="205974">
      <c r="A205974" s="1" t="s">
        <v>29152</v>
      </c>
    </row>
    <row r="205976">
      <c r="A205976" s="1" t="s">
        <v>29153</v>
      </c>
    </row>
    <row r="205977">
      <c r="A205977" s="1" t="s">
        <v>9371</v>
      </c>
    </row>
    <row r="205979">
      <c r="A205979" s="1" t="s">
        <v>29154</v>
      </c>
    </row>
    <row r="205981">
      <c r="A205981" s="1" t="s">
        <v>233</v>
      </c>
    </row>
    <row r="205982">
      <c r="A205982" s="1" t="s">
        <v>29155</v>
      </c>
    </row>
    <row r="205983">
      <c r="A205983" s="1" t="s">
        <v>29114</v>
      </c>
    </row>
    <row r="205984">
      <c r="A205984" s="1" t="s">
        <v>29115</v>
      </c>
    </row>
    <row r="205985">
      <c r="A205985" s="1" t="s">
        <v>29116</v>
      </c>
    </row>
    <row r="205986">
      <c r="A205986" s="1" t="s">
        <v>29117</v>
      </c>
    </row>
    <row r="205987">
      <c r="A205987" s="1" t="s">
        <v>29118</v>
      </c>
    </row>
    <row r="205988">
      <c r="A205988" s="1" t="s">
        <v>29119</v>
      </c>
    </row>
    <row r="205989">
      <c r="A205989" s="1" t="s">
        <v>20250</v>
      </c>
    </row>
    <row r="205990">
      <c r="A205990" s="1" t="s">
        <v>29120</v>
      </c>
    </row>
    <row r="205991">
      <c r="A205991" s="1" t="s">
        <v>29121</v>
      </c>
    </row>
    <row r="205992">
      <c r="A205992" s="1" t="s">
        <v>29122</v>
      </c>
    </row>
    <row r="205993">
      <c r="A205993" s="1" t="s">
        <v>29123</v>
      </c>
    </row>
    <row r="205994">
      <c r="A205994" s="1" t="s">
        <v>29124</v>
      </c>
    </row>
    <row r="205995">
      <c r="A205995" s="1" t="s">
        <v>20346</v>
      </c>
    </row>
    <row r="205996">
      <c r="A205996" s="1" t="s">
        <v>29125</v>
      </c>
    </row>
    <row r="205997">
      <c r="A205997" s="1" t="s">
        <v>29126</v>
      </c>
    </row>
    <row r="205998">
      <c r="A205998" s="1" t="s">
        <v>29127</v>
      </c>
    </row>
    <row r="205999">
      <c r="A205999" s="1" t="s">
        <v>29128</v>
      </c>
    </row>
    <row r="206000">
      <c r="A206000" s="1" t="s">
        <v>29129</v>
      </c>
    </row>
    <row r="206001">
      <c r="A206001" s="1" t="s">
        <v>29130</v>
      </c>
    </row>
    <row r="206002">
      <c r="A206002" s="1" t="s">
        <v>29131</v>
      </c>
    </row>
    <row r="206003">
      <c r="A206003" s="1" t="s">
        <v>29132</v>
      </c>
    </row>
    <row r="206004">
      <c r="A206004" s="1" t="s">
        <v>29133</v>
      </c>
    </row>
    <row r="206005">
      <c r="A206005" s="1" t="s">
        <v>29134</v>
      </c>
    </row>
    <row r="206006">
      <c r="A206006" s="1" t="s">
        <v>29135</v>
      </c>
    </row>
    <row r="206007">
      <c r="A206007" s="1" t="s">
        <v>29136</v>
      </c>
    </row>
    <row r="206008">
      <c r="A206008" s="1" t="s">
        <v>29137</v>
      </c>
    </row>
    <row r="206009">
      <c r="A206009" s="1" t="s">
        <v>29138</v>
      </c>
    </row>
    <row r="206010">
      <c r="A206010" s="1" t="s">
        <v>29139</v>
      </c>
    </row>
    <row r="206011">
      <c r="A206011" s="1" t="s">
        <v>29140</v>
      </c>
    </row>
    <row r="206012">
      <c r="A206012" s="1" t="s">
        <v>29141</v>
      </c>
    </row>
    <row r="206013">
      <c r="A206013" s="1" t="s">
        <v>29142</v>
      </c>
    </row>
    <row r="206014">
      <c r="A206014" s="1" t="s">
        <v>29143</v>
      </c>
    </row>
    <row r="206015">
      <c r="A206015" s="1" t="s">
        <v>29144</v>
      </c>
    </row>
    <row r="206016">
      <c r="A206016" s="1" t="s">
        <v>29145</v>
      </c>
    </row>
    <row r="206017">
      <c r="A206017" s="1" t="s">
        <v>29146</v>
      </c>
    </row>
    <row r="206018">
      <c r="A206018" s="1" t="s">
        <v>29147</v>
      </c>
    </row>
    <row r="206019">
      <c r="A206019" s="1" t="s">
        <v>29148</v>
      </c>
    </row>
    <row r="206020">
      <c r="A206020" s="1" t="s">
        <v>29149</v>
      </c>
    </row>
    <row r="206021">
      <c r="A206021" s="1" t="s">
        <v>29150</v>
      </c>
    </row>
    <row r="206022">
      <c r="A206022" s="1" t="s">
        <v>29151</v>
      </c>
    </row>
    <row r="206023">
      <c r="A206023" s="1" t="s">
        <v>29152</v>
      </c>
    </row>
    <row r="206024">
      <c r="A206024" s="1" t="s">
        <v>29153</v>
      </c>
    </row>
    <row r="206025">
      <c r="A206025" s="1" t="s">
        <v>29156</v>
      </c>
    </row>
    <row r="206026">
      <c r="A206026" s="1" t="s">
        <v>62510</v>
      </c>
    </row>
    <row r="206028">
      <c r="A206028" s="1" t="s">
        <v>29158</v>
      </c>
    </row>
    <row r="206029">
      <c r="A206029" s="1" t="s">
        <v>29159</v>
      </c>
    </row>
    <row r="206031">
      <c r="A206031" s="1" t="s">
        <v>29160</v>
      </c>
    </row>
    <row r="206032">
      <c r="A206032" s="1" t="s">
        <v>29161</v>
      </c>
    </row>
    <row r="206034">
      <c r="A206034" s="1" t="s">
        <v>879</v>
      </c>
    </row>
    <row r="206036">
      <c r="A206036" s="1" t="s">
        <v>29162</v>
      </c>
    </row>
    <row r="206038">
      <c r="A206038" s="1" t="s">
        <v>29163</v>
      </c>
    </row>
    <row r="206040">
      <c r="A206040" s="1" t="s">
        <v>29164</v>
      </c>
    </row>
    <row r="206042">
      <c r="A206042" s="1" t="s">
        <v>29165</v>
      </c>
    </row>
    <row r="206043">
      <c r="A206043" s="1" t="s">
        <v>29166</v>
      </c>
    </row>
    <row r="206045">
      <c r="A206045" s="1" t="s">
        <v>20250</v>
      </c>
    </row>
    <row r="206046">
      <c r="A206046" s="1" t="s">
        <v>29120</v>
      </c>
    </row>
    <row r="206048">
      <c r="A206048" s="1" t="s">
        <v>29167</v>
      </c>
    </row>
    <row r="206049">
      <c r="A206049" s="1" t="s">
        <v>29168</v>
      </c>
    </row>
    <row r="206050">
      <c r="A206050" s="1" t="s">
        <v>29169</v>
      </c>
    </row>
    <row r="206052">
      <c r="A206052" s="1" t="s">
        <v>29170</v>
      </c>
    </row>
    <row r="206053">
      <c r="A206053" s="1" t="s">
        <v>20346</v>
      </c>
    </row>
    <row r="206055">
      <c r="A206055" s="1" t="s">
        <v>29171</v>
      </c>
    </row>
    <row r="206056">
      <c r="A206056" s="1" t="s">
        <v>29172</v>
      </c>
    </row>
    <row r="206057">
      <c r="A206057" s="1" t="s">
        <v>29173</v>
      </c>
    </row>
    <row r="206058">
      <c r="A206058" s="1" t="s">
        <v>29174</v>
      </c>
    </row>
    <row r="206059">
      <c r="A206059" s="1" t="s">
        <v>29175</v>
      </c>
    </row>
    <row r="206060">
      <c r="A206060" s="1" t="s">
        <v>29176</v>
      </c>
    </row>
    <row r="206061">
      <c r="A206061" s="1" t="s">
        <v>29177</v>
      </c>
    </row>
    <row r="206062">
      <c r="A206062" s="1" t="s">
        <v>29178</v>
      </c>
    </row>
    <row r="206063">
      <c r="A206063" s="1" t="s">
        <v>29179</v>
      </c>
    </row>
    <row r="206064">
      <c r="A206064" s="1" t="s">
        <v>29180</v>
      </c>
    </row>
    <row r="206066">
      <c r="A206066" s="1" t="s">
        <v>29181</v>
      </c>
    </row>
    <row r="206067">
      <c r="A206067" s="1" t="s">
        <v>29182</v>
      </c>
    </row>
    <row r="206068">
      <c r="A206068" s="1" t="s">
        <v>29183</v>
      </c>
    </row>
    <row r="206069">
      <c r="A206069" s="1" t="s">
        <v>29184</v>
      </c>
    </row>
    <row r="206070">
      <c r="A206070" s="1" t="s">
        <v>29185</v>
      </c>
    </row>
    <row r="206072">
      <c r="A206072" s="1" t="s">
        <v>29186</v>
      </c>
    </row>
    <row r="206073">
      <c r="A206073" s="1" t="s">
        <v>29187</v>
      </c>
    </row>
    <row r="206074">
      <c r="A206074" s="1" t="s">
        <v>29188</v>
      </c>
    </row>
    <row r="206075">
      <c r="A206075" s="1" t="s">
        <v>29189</v>
      </c>
    </row>
    <row r="206076">
      <c r="A206076" s="1" t="s">
        <v>29190</v>
      </c>
    </row>
    <row r="206077">
      <c r="A206077" s="1" t="s">
        <v>29191</v>
      </c>
    </row>
    <row r="206079">
      <c r="A206079" s="1" t="s">
        <v>20370</v>
      </c>
    </row>
    <row r="206081">
      <c r="A206081" s="1" t="s">
        <v>29192</v>
      </c>
    </row>
    <row r="206082">
      <c r="A206082" s="1" t="s">
        <v>29193</v>
      </c>
    </row>
    <row r="206084">
      <c r="A206084" s="1" t="s">
        <v>29194</v>
      </c>
    </row>
    <row r="206085">
      <c r="A206085" s="1" t="s">
        <v>29195</v>
      </c>
    </row>
    <row r="206086">
      <c r="A206086" s="1" t="s">
        <v>29196</v>
      </c>
    </row>
    <row r="206087">
      <c r="A206087" s="1" t="s">
        <v>29197</v>
      </c>
    </row>
    <row r="206088">
      <c r="A206088" s="1" t="s">
        <v>29198</v>
      </c>
    </row>
    <row r="206089">
      <c r="A206089" s="1" t="s">
        <v>29199</v>
      </c>
    </row>
    <row r="206090">
      <c r="A206090" s="1" t="s">
        <v>29200</v>
      </c>
    </row>
    <row r="206091">
      <c r="A206091" s="1" t="s">
        <v>29201</v>
      </c>
    </row>
    <row r="206093">
      <c r="A206093" s="1" t="s">
        <v>29202</v>
      </c>
    </row>
    <row r="206095">
      <c r="A206095" s="1" t="s">
        <v>233</v>
      </c>
    </row>
    <row r="206096">
      <c r="A206096" s="1" t="s">
        <v>29203</v>
      </c>
    </row>
    <row r="206097">
      <c r="A206097" s="1" t="s">
        <v>29158</v>
      </c>
    </row>
    <row r="206098">
      <c r="A206098" s="1" t="s">
        <v>29159</v>
      </c>
    </row>
    <row r="206099">
      <c r="A206099" s="1" t="s">
        <v>29160</v>
      </c>
    </row>
    <row r="206100">
      <c r="A206100" s="1" t="s">
        <v>29161</v>
      </c>
    </row>
    <row r="206101">
      <c r="A206101" s="1" t="s">
        <v>29162</v>
      </c>
    </row>
    <row r="206102">
      <c r="A206102" s="1" t="s">
        <v>29163</v>
      </c>
    </row>
    <row r="206103">
      <c r="A206103" s="1" t="s">
        <v>29164</v>
      </c>
    </row>
    <row r="206104">
      <c r="A206104" s="1" t="s">
        <v>29165</v>
      </c>
    </row>
    <row r="206105">
      <c r="A206105" s="1" t="s">
        <v>29166</v>
      </c>
    </row>
    <row r="206106">
      <c r="A206106" s="1" t="s">
        <v>20250</v>
      </c>
    </row>
    <row r="206107">
      <c r="A206107" s="1" t="s">
        <v>29120</v>
      </c>
    </row>
    <row r="206108">
      <c r="A206108" s="1" t="s">
        <v>29167</v>
      </c>
    </row>
    <row r="206109">
      <c r="A206109" s="1" t="s">
        <v>29168</v>
      </c>
    </row>
    <row r="206110">
      <c r="A206110" s="1" t="s">
        <v>29169</v>
      </c>
    </row>
    <row r="206111">
      <c r="A206111" s="1" t="s">
        <v>29170</v>
      </c>
    </row>
    <row r="206112">
      <c r="A206112" s="1" t="s">
        <v>20346</v>
      </c>
    </row>
    <row r="206113">
      <c r="A206113" s="1" t="s">
        <v>29171</v>
      </c>
    </row>
    <row r="206114">
      <c r="A206114" s="1" t="s">
        <v>29172</v>
      </c>
    </row>
    <row r="206115">
      <c r="A206115" s="1" t="s">
        <v>29173</v>
      </c>
    </row>
    <row r="206116">
      <c r="A206116" s="1" t="s">
        <v>29174</v>
      </c>
    </row>
    <row r="206117">
      <c r="A206117" s="1" t="s">
        <v>29175</v>
      </c>
    </row>
    <row r="206118">
      <c r="A206118" s="1" t="s">
        <v>29176</v>
      </c>
    </row>
    <row r="206119">
      <c r="A206119" s="1" t="s">
        <v>29177</v>
      </c>
    </row>
    <row r="206120">
      <c r="A206120" s="1" t="s">
        <v>29178</v>
      </c>
    </row>
    <row r="206121">
      <c r="A206121" s="1" t="s">
        <v>29179</v>
      </c>
    </row>
    <row r="206122">
      <c r="A206122" s="1" t="s">
        <v>29180</v>
      </c>
    </row>
    <row r="206123">
      <c r="A206123" s="1" t="s">
        <v>29181</v>
      </c>
    </row>
    <row r="206124">
      <c r="A206124" s="1" t="s">
        <v>29182</v>
      </c>
    </row>
    <row r="206125">
      <c r="A206125" s="1" t="s">
        <v>29183</v>
      </c>
    </row>
    <row r="206126">
      <c r="A206126" s="1" t="s">
        <v>29184</v>
      </c>
    </row>
    <row r="206127">
      <c r="A206127" s="1" t="s">
        <v>29185</v>
      </c>
    </row>
    <row r="206128">
      <c r="A206128" s="1" t="s">
        <v>29186</v>
      </c>
    </row>
    <row r="206129">
      <c r="A206129" s="1" t="s">
        <v>29187</v>
      </c>
    </row>
    <row r="206130">
      <c r="A206130" s="1" t="s">
        <v>29188</v>
      </c>
    </row>
    <row r="206131">
      <c r="A206131" s="1" t="s">
        <v>29189</v>
      </c>
    </row>
    <row r="206132">
      <c r="A206132" s="1" t="s">
        <v>29190</v>
      </c>
    </row>
    <row r="206133">
      <c r="A206133" s="1" t="s">
        <v>29191</v>
      </c>
    </row>
    <row r="206134">
      <c r="A206134" s="1" t="s">
        <v>20370</v>
      </c>
    </row>
    <row r="206135">
      <c r="A206135" s="1" t="s">
        <v>29192</v>
      </c>
    </row>
    <row r="206136">
      <c r="A206136" s="1" t="s">
        <v>29193</v>
      </c>
    </row>
    <row r="206137">
      <c r="A206137" s="1" t="s">
        <v>29194</v>
      </c>
    </row>
    <row r="206138">
      <c r="A206138" s="1" t="s">
        <v>29195</v>
      </c>
    </row>
    <row r="206139">
      <c r="A206139" s="1" t="s">
        <v>29196</v>
      </c>
    </row>
    <row r="206140">
      <c r="A206140" s="1" t="s">
        <v>29197</v>
      </c>
    </row>
    <row r="206141">
      <c r="A206141" s="1" t="s">
        <v>29198</v>
      </c>
    </row>
    <row r="206142">
      <c r="A206142" s="1" t="s">
        <v>29199</v>
      </c>
    </row>
    <row r="206143">
      <c r="A206143" s="1" t="s">
        <v>29200</v>
      </c>
    </row>
    <row r="206144">
      <c r="A206144" s="1" t="s">
        <v>29201</v>
      </c>
    </row>
    <row r="206145">
      <c r="A206145" s="1" t="s">
        <v>29204</v>
      </c>
    </row>
    <row r="206146">
      <c r="A206146" s="1" t="s">
        <v>62511</v>
      </c>
    </row>
    <row r="206147">
      <c r="A206147" s="1" t="s">
        <v>62512</v>
      </c>
    </row>
    <row r="206148">
      <c r="A206148" s="1" t="s">
        <v>62513</v>
      </c>
    </row>
    <row r="206149">
      <c r="A206149" s="1" t="s">
        <v>62514</v>
      </c>
    </row>
    <row r="206150">
      <c r="A206150" s="1" t="s">
        <v>62515</v>
      </c>
    </row>
    <row r="206151">
      <c r="A206151" s="1" t="s">
        <v>62516</v>
      </c>
    </row>
    <row r="206152">
      <c r="A206152" s="1" t="s">
        <v>62517</v>
      </c>
    </row>
    <row r="206153">
      <c r="A206153" s="1" t="s">
        <v>62518</v>
      </c>
    </row>
    <row r="206154">
      <c r="A206154" s="1" t="s">
        <v>62519</v>
      </c>
    </row>
    <row r="206155">
      <c r="A206155" s="1" t="s">
        <v>62520</v>
      </c>
    </row>
    <row r="206156">
      <c r="A206156" s="1" t="s">
        <v>62521</v>
      </c>
    </row>
    <row r="206157">
      <c r="A206157" s="1" t="s">
        <v>62522</v>
      </c>
    </row>
    <row r="206158">
      <c r="A206158" s="1" t="s">
        <v>62523</v>
      </c>
    </row>
    <row r="206159">
      <c r="A206159" s="1" t="s">
        <v>62524</v>
      </c>
    </row>
    <row r="206160">
      <c r="A206160" s="1" t="s">
        <v>62525</v>
      </c>
    </row>
    <row r="206161">
      <c r="A206161" s="1" t="s">
        <v>17166</v>
      </c>
    </row>
    <row r="206162">
      <c r="A206162" s="1" t="s">
        <v>62526</v>
      </c>
    </row>
    <row r="206163">
      <c r="A206163" s="1" t="s">
        <v>62527</v>
      </c>
    </row>
    <row r="206164">
      <c r="A206164" s="1" t="s">
        <v>62528</v>
      </c>
    </row>
    <row r="206165">
      <c r="A206165" s="1" t="s">
        <v>62529</v>
      </c>
    </row>
    <row r="206166">
      <c r="A206166" s="1" t="s">
        <v>62530</v>
      </c>
    </row>
    <row r="206167">
      <c r="A206167" s="1" t="s">
        <v>62512</v>
      </c>
    </row>
    <row r="206168">
      <c r="A206168" s="1" t="s">
        <v>62513</v>
      </c>
    </row>
    <row r="206169">
      <c r="A206169" s="1" t="s">
        <v>62514</v>
      </c>
    </row>
    <row r="206170">
      <c r="A206170" s="1" t="s">
        <v>62515</v>
      </c>
    </row>
    <row r="206171">
      <c r="A206171" s="1" t="s">
        <v>62516</v>
      </c>
    </row>
    <row r="206172">
      <c r="A206172" s="1" t="s">
        <v>62517</v>
      </c>
    </row>
    <row r="206173">
      <c r="A206173" s="1" t="s">
        <v>62518</v>
      </c>
    </row>
    <row r="206174">
      <c r="A206174" s="1" t="s">
        <v>62519</v>
      </c>
    </row>
    <row r="206175">
      <c r="A206175" s="1" t="s">
        <v>62520</v>
      </c>
    </row>
    <row r="206176">
      <c r="A206176" s="1" t="s">
        <v>62521</v>
      </c>
    </row>
    <row r="206177">
      <c r="A206177" s="1" t="s">
        <v>62522</v>
      </c>
    </row>
    <row r="206178">
      <c r="A206178" s="1" t="s">
        <v>62523</v>
      </c>
    </row>
    <row r="206179">
      <c r="A206179" s="1" t="s">
        <v>62524</v>
      </c>
    </row>
    <row r="206180">
      <c r="A206180" s="1" t="s">
        <v>62525</v>
      </c>
    </row>
    <row r="206181">
      <c r="A206181" s="1" t="s">
        <v>62526</v>
      </c>
    </row>
    <row r="206182">
      <c r="A206182" s="1" t="s">
        <v>62527</v>
      </c>
    </row>
    <row r="206183">
      <c r="A206183" s="1" t="s">
        <v>62528</v>
      </c>
    </row>
    <row r="206184">
      <c r="A206184" s="1" t="s">
        <v>62529</v>
      </c>
    </row>
    <row r="206185">
      <c r="A206185" s="1" t="s">
        <v>62531</v>
      </c>
    </row>
    <row r="206186">
      <c r="A206186" s="1" t="s">
        <v>62532</v>
      </c>
    </row>
    <row r="206187">
      <c r="A206187" s="1" t="s">
        <v>62533</v>
      </c>
    </row>
    <row r="206188">
      <c r="A206188" s="1" t="s">
        <v>62534</v>
      </c>
    </row>
    <row r="206189">
      <c r="A206189" s="1" t="s">
        <v>62535</v>
      </c>
    </row>
    <row r="206190">
      <c r="A206190" s="1" t="s">
        <v>62536</v>
      </c>
    </row>
    <row r="206191">
      <c r="A206191" s="1" t="s">
        <v>62537</v>
      </c>
    </row>
    <row r="206192">
      <c r="A206192" s="1">
        <v>7.0</v>
      </c>
    </row>
    <row r="206193">
      <c r="A206193" s="1" t="s">
        <v>62538</v>
      </c>
    </row>
    <row r="206194">
      <c r="A206194" s="1" t="s">
        <v>62539</v>
      </c>
    </row>
    <row r="206195">
      <c r="A206195" s="1" t="s">
        <v>62540</v>
      </c>
    </row>
    <row r="206196">
      <c r="A206196" s="1" t="s">
        <v>62541</v>
      </c>
    </row>
    <row r="206197">
      <c r="A206197" s="1" t="s">
        <v>62542</v>
      </c>
    </row>
    <row r="206198">
      <c r="A206198" s="1" t="s">
        <v>62543</v>
      </c>
    </row>
    <row r="206199">
      <c r="A206199" s="1" t="s">
        <v>62544</v>
      </c>
    </row>
    <row r="206200">
      <c r="A206200" s="1" t="s">
        <v>62545</v>
      </c>
    </row>
    <row r="206201">
      <c r="A206201" s="1" t="s">
        <v>62546</v>
      </c>
    </row>
    <row r="206202">
      <c r="A206202" s="1" t="s">
        <v>3373</v>
      </c>
    </row>
    <row r="206203">
      <c r="A206203" s="1" t="s">
        <v>62547</v>
      </c>
    </row>
    <row r="206204">
      <c r="A206204" s="1" t="s">
        <v>62548</v>
      </c>
    </row>
    <row r="206205">
      <c r="A206205" s="1" t="s">
        <v>62549</v>
      </c>
    </row>
    <row r="206206">
      <c r="A206206" s="1" t="s">
        <v>62550</v>
      </c>
    </row>
    <row r="206207">
      <c r="A206207" s="1" t="s">
        <v>62551</v>
      </c>
    </row>
    <row r="206208">
      <c r="A206208" s="1" t="s">
        <v>62533</v>
      </c>
    </row>
    <row r="206209">
      <c r="A206209" s="1" t="s">
        <v>62534</v>
      </c>
    </row>
    <row r="206210">
      <c r="A206210" s="1" t="s">
        <v>62535</v>
      </c>
    </row>
    <row r="206211">
      <c r="A206211" s="1" t="s">
        <v>62536</v>
      </c>
    </row>
    <row r="206212">
      <c r="A206212" s="1" t="s">
        <v>62537</v>
      </c>
    </row>
    <row r="206213">
      <c r="A206213" s="1" t="s">
        <v>62538</v>
      </c>
    </row>
    <row r="206214">
      <c r="A206214" s="1" t="s">
        <v>62539</v>
      </c>
    </row>
    <row r="206215">
      <c r="A206215" s="1" t="s">
        <v>62540</v>
      </c>
    </row>
    <row r="206216">
      <c r="A206216" s="1" t="s">
        <v>62541</v>
      </c>
    </row>
    <row r="206217">
      <c r="A206217" s="1" t="s">
        <v>62542</v>
      </c>
    </row>
    <row r="206218">
      <c r="A206218" s="1" t="s">
        <v>62543</v>
      </c>
    </row>
    <row r="206219">
      <c r="A206219" s="1" t="s">
        <v>62544</v>
      </c>
    </row>
    <row r="206220">
      <c r="A206220" s="1" t="s">
        <v>62545</v>
      </c>
    </row>
    <row r="206221">
      <c r="A206221" s="1" t="s">
        <v>62546</v>
      </c>
    </row>
    <row r="206222">
      <c r="A206222" s="1" t="s">
        <v>62547</v>
      </c>
    </row>
    <row r="206223">
      <c r="A206223" s="1" t="s">
        <v>62548</v>
      </c>
    </row>
    <row r="206224">
      <c r="A206224" s="1" t="s">
        <v>62549</v>
      </c>
    </row>
    <row r="206225">
      <c r="A206225" s="1" t="s">
        <v>62552</v>
      </c>
    </row>
    <row r="206226">
      <c r="A206226" s="1" t="s">
        <v>62553</v>
      </c>
    </row>
    <row r="206228">
      <c r="A206228" s="1" t="s">
        <v>29206</v>
      </c>
    </row>
    <row r="206229">
      <c r="A206229" s="1" t="s">
        <v>29207</v>
      </c>
    </row>
    <row r="206230">
      <c r="A206230" s="1" t="s">
        <v>29208</v>
      </c>
    </row>
    <row r="206232">
      <c r="A206232" s="1" t="s">
        <v>29209</v>
      </c>
    </row>
    <row r="206234">
      <c r="A206234" s="1" t="s">
        <v>29210</v>
      </c>
    </row>
    <row r="206236">
      <c r="A206236" s="1" t="s">
        <v>29211</v>
      </c>
    </row>
    <row r="206237">
      <c r="A206237" s="1" t="s">
        <v>29212</v>
      </c>
    </row>
    <row r="206239">
      <c r="A206239" s="1" t="s">
        <v>29213</v>
      </c>
    </row>
    <row r="206240">
      <c r="A206240" s="1" t="s">
        <v>29214</v>
      </c>
    </row>
    <row r="206241">
      <c r="A206241" s="1" t="s">
        <v>29215</v>
      </c>
    </row>
    <row r="206243">
      <c r="A206243" s="1" t="s">
        <v>29216</v>
      </c>
    </row>
    <row r="206244">
      <c r="A206244" s="1" t="s">
        <v>29217</v>
      </c>
    </row>
    <row r="206245">
      <c r="A206245" s="1" t="s">
        <v>29218</v>
      </c>
    </row>
    <row r="206246">
      <c r="A206246" s="1" t="s">
        <v>29219</v>
      </c>
    </row>
    <row r="206247">
      <c r="A206247" s="1" t="s">
        <v>29220</v>
      </c>
    </row>
    <row r="206249">
      <c r="A206249" s="1" t="s">
        <v>29221</v>
      </c>
    </row>
    <row r="206250">
      <c r="A206250" s="1" t="s">
        <v>29222</v>
      </c>
    </row>
    <row r="206252">
      <c r="A206252" s="1" t="s">
        <v>322</v>
      </c>
    </row>
    <row r="206254">
      <c r="A206254" s="1" t="s">
        <v>29223</v>
      </c>
    </row>
    <row r="206255">
      <c r="A206255" s="1" t="s">
        <v>29206</v>
      </c>
    </row>
    <row r="206256">
      <c r="A206256" s="1" t="s">
        <v>29207</v>
      </c>
    </row>
    <row r="206257">
      <c r="A206257" s="1" t="s">
        <v>29208</v>
      </c>
    </row>
    <row r="206258">
      <c r="A206258" s="1" t="s">
        <v>29209</v>
      </c>
    </row>
    <row r="206259">
      <c r="A206259" s="1" t="s">
        <v>29210</v>
      </c>
    </row>
    <row r="206260">
      <c r="A206260" s="1" t="s">
        <v>29211</v>
      </c>
    </row>
    <row r="206261">
      <c r="A206261" s="1" t="s">
        <v>29213</v>
      </c>
    </row>
    <row r="206262">
      <c r="A206262" s="1" t="s">
        <v>29214</v>
      </c>
    </row>
    <row r="206263">
      <c r="A206263" s="1" t="s">
        <v>29215</v>
      </c>
    </row>
    <row r="206264">
      <c r="A206264" s="1" t="s">
        <v>29216</v>
      </c>
    </row>
    <row r="206265">
      <c r="A206265" s="1" t="s">
        <v>29217</v>
      </c>
    </row>
    <row r="206266">
      <c r="A206266" s="1" t="s">
        <v>29218</v>
      </c>
    </row>
    <row r="206267">
      <c r="A206267" s="1" t="s">
        <v>29224</v>
      </c>
    </row>
    <row r="206268">
      <c r="A206268" s="1" t="s">
        <v>29221</v>
      </c>
    </row>
    <row r="206269">
      <c r="A206269" s="1" t="s">
        <v>29225</v>
      </c>
    </row>
    <row r="206270">
      <c r="A206270" s="1" t="s">
        <v>62554</v>
      </c>
    </row>
    <row r="206272">
      <c r="A206272" s="1" t="s">
        <v>29227</v>
      </c>
    </row>
    <row r="206274">
      <c r="A206274" s="1" t="s">
        <v>29228</v>
      </c>
    </row>
    <row r="206275">
      <c r="A206275" s="1" t="s">
        <v>2867</v>
      </c>
    </row>
    <row r="206276">
      <c r="A206276" s="1" t="s">
        <v>898</v>
      </c>
    </row>
    <row r="206277">
      <c r="A206277" s="1" t="s">
        <v>899</v>
      </c>
    </row>
    <row r="206278">
      <c r="A206278" s="1" t="s">
        <v>900</v>
      </c>
    </row>
    <row r="206280">
      <c r="A206280" s="1" t="s">
        <v>1597</v>
      </c>
    </row>
    <row r="206282">
      <c r="A206282" s="1" t="s">
        <v>29229</v>
      </c>
    </row>
    <row r="206283">
      <c r="A206283" s="1" t="s">
        <v>2867</v>
      </c>
    </row>
    <row r="206284">
      <c r="A206284" s="1" t="s">
        <v>898</v>
      </c>
    </row>
    <row r="206285">
      <c r="A206285" s="1" t="s">
        <v>899</v>
      </c>
    </row>
    <row r="206286">
      <c r="A206286" s="1" t="s">
        <v>29230</v>
      </c>
    </row>
    <row r="206287">
      <c r="A206287" s="1" t="s">
        <v>62555</v>
      </c>
    </row>
    <row r="206289">
      <c r="A206289" s="1" t="s">
        <v>29232</v>
      </c>
    </row>
    <row r="206291">
      <c r="A206291" s="1" t="s">
        <v>29233</v>
      </c>
    </row>
    <row r="206293">
      <c r="A206293" s="1" t="s">
        <v>29234</v>
      </c>
    </row>
    <row r="206295">
      <c r="A206295" s="1" t="s">
        <v>29235</v>
      </c>
    </row>
    <row r="206297">
      <c r="A206297" s="1" t="s">
        <v>29236</v>
      </c>
    </row>
    <row r="206298">
      <c r="A206298" s="1" t="s">
        <v>29237</v>
      </c>
    </row>
    <row r="206300">
      <c r="A206300" s="1" t="s">
        <v>29238</v>
      </c>
    </row>
    <row r="206302">
      <c r="A206302" s="1" t="s">
        <v>29239</v>
      </c>
    </row>
    <row r="206304">
      <c r="A206304" s="1" t="s">
        <v>29240</v>
      </c>
    </row>
    <row r="206305">
      <c r="A206305" s="1" t="s">
        <v>29241</v>
      </c>
    </row>
    <row r="206307">
      <c r="A206307" s="1" t="s">
        <v>29242</v>
      </c>
    </row>
    <row r="206308">
      <c r="A206308" s="1" t="s">
        <v>29243</v>
      </c>
    </row>
    <row r="206310">
      <c r="A206310" s="1" t="s">
        <v>29244</v>
      </c>
    </row>
    <row r="206312">
      <c r="A206312" s="1" t="s">
        <v>29245</v>
      </c>
    </row>
    <row r="206313">
      <c r="A206313" s="1" t="s">
        <v>29246</v>
      </c>
    </row>
    <row r="206314">
      <c r="A206314" s="1" t="s">
        <v>29247</v>
      </c>
    </row>
    <row r="206316">
      <c r="A206316" s="1" t="s">
        <v>29248</v>
      </c>
    </row>
    <row r="206317">
      <c r="A206317" s="1" t="s">
        <v>29249</v>
      </c>
    </row>
    <row r="206318">
      <c r="A206318" s="1" t="s">
        <v>29250</v>
      </c>
    </row>
    <row r="206320">
      <c r="A206320" s="1" t="s">
        <v>3170</v>
      </c>
    </row>
    <row r="206322">
      <c r="A206322" s="1" t="s">
        <v>233</v>
      </c>
    </row>
    <row r="206323">
      <c r="A206323" s="1" t="s">
        <v>29251</v>
      </c>
    </row>
    <row r="206324">
      <c r="A206324" s="1" t="s">
        <v>29232</v>
      </c>
    </row>
    <row r="206325">
      <c r="A206325" s="1" t="s">
        <v>29233</v>
      </c>
    </row>
    <row r="206326">
      <c r="A206326" s="1" t="s">
        <v>29234</v>
      </c>
    </row>
    <row r="206327">
      <c r="A206327" s="1" t="s">
        <v>29235</v>
      </c>
    </row>
    <row r="206328">
      <c r="A206328" s="1" t="s">
        <v>29236</v>
      </c>
    </row>
    <row r="206329">
      <c r="A206329" s="1" t="s">
        <v>29237</v>
      </c>
    </row>
    <row r="206330">
      <c r="A206330" s="1" t="s">
        <v>29238</v>
      </c>
    </row>
    <row r="206331">
      <c r="A206331" s="1" t="s">
        <v>29239</v>
      </c>
    </row>
    <row r="206332">
      <c r="A206332" s="1" t="s">
        <v>29240</v>
      </c>
    </row>
    <row r="206333">
      <c r="A206333" s="1" t="s">
        <v>29241</v>
      </c>
    </row>
    <row r="206334">
      <c r="A206334" s="1" t="s">
        <v>29242</v>
      </c>
    </row>
    <row r="206335">
      <c r="A206335" s="1" t="s">
        <v>29243</v>
      </c>
    </row>
    <row r="206336">
      <c r="A206336" s="1" t="s">
        <v>29244</v>
      </c>
    </row>
    <row r="206337">
      <c r="A206337" s="1" t="s">
        <v>29245</v>
      </c>
    </row>
    <row r="206338">
      <c r="A206338" s="1" t="s">
        <v>29246</v>
      </c>
    </row>
    <row r="206339">
      <c r="A206339" s="1" t="s">
        <v>29247</v>
      </c>
    </row>
    <row r="206340">
      <c r="A206340" s="1" t="s">
        <v>29248</v>
      </c>
    </row>
    <row r="206341">
      <c r="A206341" s="1" t="s">
        <v>29249</v>
      </c>
    </row>
    <row r="206342">
      <c r="A206342" s="1" t="s">
        <v>29250</v>
      </c>
    </row>
    <row r="206343">
      <c r="A206343" s="1" t="s">
        <v>29252</v>
      </c>
    </row>
    <row r="206344">
      <c r="A206344" s="1" t="s">
        <v>62556</v>
      </c>
    </row>
    <row r="206346">
      <c r="A206346" s="1" t="s">
        <v>29254</v>
      </c>
    </row>
    <row r="206348">
      <c r="A206348" s="1" t="s">
        <v>29255</v>
      </c>
    </row>
    <row r="206349">
      <c r="A206349" s="1" t="s">
        <v>29256</v>
      </c>
    </row>
    <row r="206350">
      <c r="A206350" s="1" t="s">
        <v>29257</v>
      </c>
    </row>
    <row r="206352">
      <c r="A206352" s="1" t="s">
        <v>29258</v>
      </c>
    </row>
    <row r="206354">
      <c r="A206354" s="1" t="s">
        <v>29259</v>
      </c>
    </row>
    <row r="206355">
      <c r="A206355" s="1" t="s">
        <v>29254</v>
      </c>
    </row>
    <row r="206356">
      <c r="A206356" s="1" t="s">
        <v>29255</v>
      </c>
    </row>
    <row r="206357">
      <c r="A206357" s="1" t="s">
        <v>29256</v>
      </c>
    </row>
    <row r="206358">
      <c r="A206358" s="1" t="s">
        <v>29257</v>
      </c>
    </row>
    <row r="206359">
      <c r="A206359" s="1" t="s">
        <v>29260</v>
      </c>
    </row>
    <row r="206360">
      <c r="A206360" s="1" t="s">
        <v>62557</v>
      </c>
    </row>
    <row r="206361">
      <c r="A206361" s="1" t="s">
        <v>29262</v>
      </c>
    </row>
    <row r="206362">
      <c r="A206362" s="1" t="s">
        <v>29263</v>
      </c>
    </row>
    <row r="206363">
      <c r="A206363" s="1" t="s">
        <v>29264</v>
      </c>
    </row>
    <row r="206364">
      <c r="A206364" s="1" t="s">
        <v>29265</v>
      </c>
    </row>
    <row r="206366">
      <c r="A206366" s="1" t="s">
        <v>29266</v>
      </c>
    </row>
    <row r="206368">
      <c r="A206368" s="1" t="s">
        <v>29267</v>
      </c>
    </row>
    <row r="206369">
      <c r="A206369" s="1" t="s">
        <v>29268</v>
      </c>
    </row>
    <row r="206370">
      <c r="A206370" s="1" t="s">
        <v>29269</v>
      </c>
    </row>
    <row r="206372">
      <c r="A206372" s="1" t="s">
        <v>29270</v>
      </c>
    </row>
    <row r="206373">
      <c r="A206373" s="1" t="s">
        <v>29271</v>
      </c>
    </row>
    <row r="206375">
      <c r="A206375" s="1" t="s">
        <v>29272</v>
      </c>
    </row>
    <row r="206376">
      <c r="A206376" s="1" t="s">
        <v>29273</v>
      </c>
    </row>
    <row r="206377">
      <c r="A206377" s="1" t="s">
        <v>29274</v>
      </c>
    </row>
    <row r="206378">
      <c r="A206378" s="1" t="s">
        <v>29275</v>
      </c>
    </row>
    <row r="206380">
      <c r="A206380" s="1" t="s">
        <v>29276</v>
      </c>
    </row>
    <row r="206381">
      <c r="A206381" s="1" t="s">
        <v>29277</v>
      </c>
    </row>
    <row r="206383">
      <c r="A206383" s="1" t="s">
        <v>29278</v>
      </c>
    </row>
    <row r="206384">
      <c r="A206384" s="1" t="s">
        <v>29279</v>
      </c>
    </row>
    <row r="206386">
      <c r="A206386" s="1" t="s">
        <v>29280</v>
      </c>
    </row>
    <row r="206387">
      <c r="A206387" s="1" t="s">
        <v>29281</v>
      </c>
    </row>
    <row r="206389">
      <c r="A206389" s="1" t="s">
        <v>29110</v>
      </c>
    </row>
    <row r="206390">
      <c r="A206390" s="1" t="s">
        <v>29282</v>
      </c>
    </row>
    <row r="206391">
      <c r="A206391" s="1" t="s">
        <v>29262</v>
      </c>
    </row>
    <row r="206392">
      <c r="A206392" s="1" t="s">
        <v>29263</v>
      </c>
    </row>
    <row r="206393">
      <c r="A206393" s="1" t="s">
        <v>29264</v>
      </c>
    </row>
    <row r="206394">
      <c r="A206394" s="1" t="s">
        <v>29265</v>
      </c>
    </row>
    <row r="206395">
      <c r="A206395" s="1" t="s">
        <v>29266</v>
      </c>
    </row>
    <row r="206396">
      <c r="A206396" s="1" t="s">
        <v>29267</v>
      </c>
    </row>
    <row r="206397">
      <c r="A206397" s="1" t="s">
        <v>29268</v>
      </c>
    </row>
    <row r="206398">
      <c r="A206398" s="1" t="s">
        <v>29269</v>
      </c>
    </row>
    <row r="206399">
      <c r="A206399" s="1" t="s">
        <v>29270</v>
      </c>
    </row>
    <row r="206400">
      <c r="A206400" s="1" t="s">
        <v>29271</v>
      </c>
    </row>
    <row r="206401">
      <c r="A206401" s="1" t="s">
        <v>29272</v>
      </c>
    </row>
    <row r="206402">
      <c r="A206402" s="1" t="s">
        <v>29273</v>
      </c>
    </row>
    <row r="206403">
      <c r="A206403" s="1" t="s">
        <v>29274</v>
      </c>
    </row>
    <row r="206404">
      <c r="A206404" s="1" t="s">
        <v>29275</v>
      </c>
    </row>
    <row r="206405">
      <c r="A206405" s="1" t="s">
        <v>29276</v>
      </c>
    </row>
    <row r="206406">
      <c r="A206406" s="1" t="s">
        <v>29277</v>
      </c>
    </row>
    <row r="206407">
      <c r="A206407" s="1" t="s">
        <v>29278</v>
      </c>
    </row>
    <row r="206408">
      <c r="A206408" s="1" t="s">
        <v>29279</v>
      </c>
    </row>
    <row r="206409">
      <c r="A206409" s="1" t="s">
        <v>29280</v>
      </c>
    </row>
    <row r="206410">
      <c r="A206410" s="1" t="s">
        <v>29283</v>
      </c>
    </row>
    <row r="206411">
      <c r="A206411" s="1" t="s">
        <v>62558</v>
      </c>
    </row>
    <row r="206413">
      <c r="A206413" s="3" t="str">
        <f>) ames</f>
        <v>#ERROR!</v>
      </c>
    </row>
    <row r="206415">
      <c r="A206415" s="1" t="s">
        <v>29285</v>
      </c>
    </row>
    <row r="206417">
      <c r="A206417" s="1" t="s">
        <v>29286</v>
      </c>
    </row>
    <row r="206418">
      <c r="A206418" s="1" t="s">
        <v>29287</v>
      </c>
    </row>
    <row r="206420">
      <c r="A206420" s="1" t="s">
        <v>29288</v>
      </c>
    </row>
    <row r="206421">
      <c r="A206421" s="1" t="s">
        <v>29289</v>
      </c>
    </row>
    <row r="206422">
      <c r="A206422" s="1" t="s">
        <v>29290</v>
      </c>
    </row>
    <row r="206424">
      <c r="A206424" s="1" t="s">
        <v>29291</v>
      </c>
    </row>
    <row r="206425">
      <c r="A206425" s="1" t="s">
        <v>29292</v>
      </c>
    </row>
    <row r="206427">
      <c r="A206427" s="1" t="s">
        <v>29293</v>
      </c>
    </row>
    <row r="206429">
      <c r="A206429" s="1" t="s">
        <v>29294</v>
      </c>
    </row>
    <row r="206430">
      <c r="A206430" s="1" t="s">
        <v>29295</v>
      </c>
    </row>
    <row r="206432">
      <c r="A206432" s="1" t="s">
        <v>29296</v>
      </c>
    </row>
    <row r="206433">
      <c r="A206433" s="1" t="s">
        <v>29297</v>
      </c>
    </row>
    <row r="206434">
      <c r="A206434" s="1" t="s">
        <v>29298</v>
      </c>
    </row>
    <row r="206435">
      <c r="A206435" s="1" t="s">
        <v>29299</v>
      </c>
    </row>
    <row r="206436">
      <c r="A206436" s="1" t="s">
        <v>29300</v>
      </c>
    </row>
    <row r="206438">
      <c r="A206438" s="1" t="s">
        <v>29301</v>
      </c>
    </row>
    <row r="206439">
      <c r="A206439" s="1" t="s">
        <v>29302</v>
      </c>
    </row>
    <row r="206441">
      <c r="A206441" s="1" t="s">
        <v>29303</v>
      </c>
    </row>
    <row r="206443">
      <c r="A206443" s="1" t="s">
        <v>29304</v>
      </c>
    </row>
    <row r="206445">
      <c r="A206445" s="1" t="s">
        <v>29110</v>
      </c>
    </row>
    <row r="206446">
      <c r="A206446" s="1" t="s">
        <v>29305</v>
      </c>
    </row>
    <row r="206447">
      <c r="A206447" s="3" t="str">
        <f>) ames</f>
        <v>#ERROR!</v>
      </c>
    </row>
    <row r="206448">
      <c r="A206448" s="1" t="s">
        <v>29285</v>
      </c>
    </row>
    <row r="206449">
      <c r="A206449" s="1" t="s">
        <v>29286</v>
      </c>
    </row>
    <row r="206450">
      <c r="A206450" s="1" t="s">
        <v>29287</v>
      </c>
    </row>
    <row r="206451">
      <c r="A206451" s="1" t="s">
        <v>29288</v>
      </c>
    </row>
    <row r="206452">
      <c r="A206452" s="1" t="s">
        <v>29289</v>
      </c>
    </row>
    <row r="206453">
      <c r="A206453" s="1" t="s">
        <v>29290</v>
      </c>
    </row>
    <row r="206454">
      <c r="A206454" s="1" t="s">
        <v>29291</v>
      </c>
    </row>
    <row r="206455">
      <c r="A206455" s="1" t="s">
        <v>29292</v>
      </c>
    </row>
    <row r="206456">
      <c r="A206456" s="1" t="s">
        <v>29293</v>
      </c>
    </row>
    <row r="206457">
      <c r="A206457" s="1" t="s">
        <v>29294</v>
      </c>
    </row>
    <row r="206458">
      <c r="A206458" s="1" t="s">
        <v>29295</v>
      </c>
    </row>
    <row r="206459">
      <c r="A206459" s="1" t="s">
        <v>29296</v>
      </c>
    </row>
    <row r="206460">
      <c r="A206460" s="1" t="s">
        <v>29297</v>
      </c>
    </row>
    <row r="206461">
      <c r="A206461" s="1" t="s">
        <v>29298</v>
      </c>
    </row>
    <row r="206462">
      <c r="A206462" s="1" t="s">
        <v>29299</v>
      </c>
    </row>
    <row r="206463">
      <c r="A206463" s="1" t="s">
        <v>29300</v>
      </c>
    </row>
    <row r="206464">
      <c r="A206464" s="1" t="s">
        <v>29301</v>
      </c>
    </row>
    <row r="206465">
      <c r="A206465" s="1" t="s">
        <v>29302</v>
      </c>
    </row>
    <row r="206466">
      <c r="A206466" s="1" t="s">
        <v>29303</v>
      </c>
    </row>
    <row r="206467">
      <c r="A206467" s="1" t="s">
        <v>29306</v>
      </c>
    </row>
    <row r="206468">
      <c r="A206468" s="1" t="s">
        <v>62559</v>
      </c>
    </row>
    <row r="206470">
      <c r="A206470" s="1" t="s">
        <v>62560</v>
      </c>
    </row>
    <row r="206472">
      <c r="A206472" s="1" t="s">
        <v>62561</v>
      </c>
    </row>
    <row r="206474">
      <c r="A206474" s="1" t="s">
        <v>62562</v>
      </c>
    </row>
    <row r="206476">
      <c r="A206476" s="1" t="s">
        <v>62563</v>
      </c>
    </row>
    <row r="206477">
      <c r="A206477" s="1" t="s">
        <v>62564</v>
      </c>
    </row>
    <row r="206478">
      <c r="A206478" s="1" t="s">
        <v>62565</v>
      </c>
    </row>
    <row r="206479">
      <c r="A206479" s="1" t="s">
        <v>62566</v>
      </c>
    </row>
    <row r="206481">
      <c r="A206481" s="1" t="s">
        <v>62567</v>
      </c>
    </row>
    <row r="206482">
      <c r="A206482" s="1" t="s">
        <v>62568</v>
      </c>
    </row>
    <row r="206484">
      <c r="A206484" s="1" t="s">
        <v>62569</v>
      </c>
    </row>
    <row r="206485">
      <c r="A206485" s="1" t="s">
        <v>62570</v>
      </c>
    </row>
    <row r="206487">
      <c r="A206487" s="1" t="s">
        <v>62571</v>
      </c>
    </row>
    <row r="206488">
      <c r="A206488" s="1" t="s">
        <v>62572</v>
      </c>
    </row>
    <row r="206490">
      <c r="A206490" s="1" t="s">
        <v>62573</v>
      </c>
    </row>
    <row r="206492">
      <c r="A206492" s="1" t="s">
        <v>62574</v>
      </c>
    </row>
    <row r="206494">
      <c r="A206494" s="1" t="s">
        <v>62575</v>
      </c>
    </row>
    <row r="206495">
      <c r="A206495" s="1" t="s">
        <v>62576</v>
      </c>
    </row>
    <row r="206497">
      <c r="A206497" s="1" t="s">
        <v>62577</v>
      </c>
    </row>
    <row r="206498">
      <c r="A206498" s="1" t="s">
        <v>62578</v>
      </c>
    </row>
    <row r="206500">
      <c r="A206500" s="1" t="s">
        <v>62579</v>
      </c>
    </row>
    <row r="206501">
      <c r="A206501" s="1" t="s">
        <v>62580</v>
      </c>
    </row>
    <row r="206503">
      <c r="A206503" s="1" t="s">
        <v>62581</v>
      </c>
    </row>
    <row r="206504">
      <c r="A206504" s="1" t="s">
        <v>62582</v>
      </c>
    </row>
    <row r="206506">
      <c r="A206506" s="1" t="s">
        <v>62583</v>
      </c>
    </row>
    <row r="206507">
      <c r="A206507" s="1" t="s">
        <v>62584</v>
      </c>
    </row>
    <row r="206509">
      <c r="A206509" s="1" t="s">
        <v>62585</v>
      </c>
    </row>
    <row r="206510">
      <c r="A206510" s="1" t="s">
        <v>62586</v>
      </c>
    </row>
    <row r="206511">
      <c r="A206511" s="1" t="s">
        <v>62587</v>
      </c>
    </row>
    <row r="206513">
      <c r="A206513" s="1" t="s">
        <v>62588</v>
      </c>
    </row>
    <row r="206515">
      <c r="A206515" s="1" t="s">
        <v>62589</v>
      </c>
    </row>
    <row r="206516">
      <c r="A206516" s="1" t="s">
        <v>62590</v>
      </c>
    </row>
    <row r="206518">
      <c r="A206518" s="1" t="s">
        <v>62591</v>
      </c>
    </row>
    <row r="206519">
      <c r="A206519" s="1" t="s">
        <v>62592</v>
      </c>
    </row>
    <row r="206521">
      <c r="A206521" s="1" t="s">
        <v>62593</v>
      </c>
    </row>
    <row r="206522">
      <c r="A206522" s="1" t="s">
        <v>62594</v>
      </c>
    </row>
    <row r="206524">
      <c r="A206524" s="1" t="s">
        <v>62595</v>
      </c>
    </row>
    <row r="206526">
      <c r="A206526" s="1" t="s">
        <v>62596</v>
      </c>
    </row>
    <row r="206528">
      <c r="A206528" s="1" t="s">
        <v>62597</v>
      </c>
    </row>
    <row r="206529">
      <c r="A206529" s="1" t="s">
        <v>62560</v>
      </c>
    </row>
    <row r="206530">
      <c r="A206530" s="1" t="s">
        <v>62561</v>
      </c>
    </row>
    <row r="206531">
      <c r="A206531" s="1" t="s">
        <v>62562</v>
      </c>
    </row>
    <row r="206532">
      <c r="A206532" s="1" t="s">
        <v>62563</v>
      </c>
    </row>
    <row r="206533">
      <c r="A206533" s="1" t="s">
        <v>62564</v>
      </c>
    </row>
    <row r="206534">
      <c r="A206534" s="1" t="s">
        <v>62565</v>
      </c>
    </row>
    <row r="206535">
      <c r="A206535" s="1" t="s">
        <v>62566</v>
      </c>
    </row>
    <row r="206536">
      <c r="A206536" s="1" t="s">
        <v>62567</v>
      </c>
    </row>
    <row r="206537">
      <c r="A206537" s="1" t="s">
        <v>62568</v>
      </c>
    </row>
    <row r="206538">
      <c r="A206538" s="1" t="s">
        <v>62569</v>
      </c>
    </row>
    <row r="206539">
      <c r="A206539" s="1" t="s">
        <v>62570</v>
      </c>
    </row>
    <row r="206540">
      <c r="A206540" s="1" t="s">
        <v>62571</v>
      </c>
    </row>
    <row r="206541">
      <c r="A206541" s="1" t="s">
        <v>62572</v>
      </c>
    </row>
    <row r="206542">
      <c r="A206542" s="1" t="s">
        <v>62573</v>
      </c>
    </row>
    <row r="206543">
      <c r="A206543" s="1" t="s">
        <v>62574</v>
      </c>
    </row>
    <row r="206544">
      <c r="A206544" s="1" t="s">
        <v>62575</v>
      </c>
    </row>
    <row r="206545">
      <c r="A206545" s="1" t="s">
        <v>62576</v>
      </c>
    </row>
    <row r="206546">
      <c r="A206546" s="1" t="s">
        <v>62577</v>
      </c>
    </row>
    <row r="206547">
      <c r="A206547" s="1" t="s">
        <v>62578</v>
      </c>
    </row>
    <row r="206548">
      <c r="A206548" s="1" t="s">
        <v>62579</v>
      </c>
    </row>
    <row r="206549">
      <c r="A206549" s="1" t="s">
        <v>62580</v>
      </c>
    </row>
    <row r="206550">
      <c r="A206550" s="1" t="s">
        <v>62581</v>
      </c>
    </row>
    <row r="206551">
      <c r="A206551" s="1" t="s">
        <v>62582</v>
      </c>
    </row>
    <row r="206552">
      <c r="A206552" s="1" t="s">
        <v>62583</v>
      </c>
    </row>
    <row r="206553">
      <c r="A206553" s="1" t="s">
        <v>62584</v>
      </c>
    </row>
    <row r="206554">
      <c r="A206554" s="1" t="s">
        <v>62585</v>
      </c>
    </row>
    <row r="206555">
      <c r="A206555" s="1" t="s">
        <v>62586</v>
      </c>
    </row>
    <row r="206556">
      <c r="A206556" s="1" t="s">
        <v>62587</v>
      </c>
    </row>
    <row r="206557">
      <c r="A206557" s="1" t="s">
        <v>62588</v>
      </c>
    </row>
    <row r="206558">
      <c r="A206558" s="1" t="s">
        <v>62589</v>
      </c>
    </row>
    <row r="206559">
      <c r="A206559" s="1" t="s">
        <v>62590</v>
      </c>
    </row>
    <row r="206560">
      <c r="A206560" s="1" t="s">
        <v>62591</v>
      </c>
    </row>
    <row r="206561">
      <c r="A206561" s="1" t="s">
        <v>62592</v>
      </c>
    </row>
    <row r="206562">
      <c r="A206562" s="1" t="s">
        <v>62593</v>
      </c>
    </row>
    <row r="206563">
      <c r="A206563" s="1" t="s">
        <v>62594</v>
      </c>
    </row>
    <row r="206564">
      <c r="A206564" s="1" t="s">
        <v>62595</v>
      </c>
    </row>
    <row r="206565">
      <c r="A206565" s="1" t="s">
        <v>62598</v>
      </c>
    </row>
    <row r="206566">
      <c r="A206566" s="1" t="s">
        <v>62599</v>
      </c>
    </row>
    <row r="206567">
      <c r="A206567" s="1" t="s">
        <v>8293</v>
      </c>
    </row>
    <row r="206568">
      <c r="A206568" s="1" t="s">
        <v>62600</v>
      </c>
    </row>
    <row r="206569">
      <c r="A206569" s="1" t="s">
        <v>44928</v>
      </c>
    </row>
    <row r="206570">
      <c r="A206570" s="1" t="s">
        <v>62601</v>
      </c>
    </row>
    <row r="206571">
      <c r="A206571" s="1" t="s">
        <v>50900</v>
      </c>
    </row>
    <row r="206572">
      <c r="A206572" s="1" t="s">
        <v>62602</v>
      </c>
    </row>
    <row r="206573">
      <c r="A206573" s="1" t="s">
        <v>62603</v>
      </c>
    </row>
    <row r="206574">
      <c r="A206574" s="1" t="s">
        <v>14417</v>
      </c>
    </row>
    <row r="206575">
      <c r="A206575" s="1" t="s">
        <v>62604</v>
      </c>
    </row>
    <row r="206576">
      <c r="A206576" s="1" t="s">
        <v>35651</v>
      </c>
    </row>
    <row r="206577">
      <c r="A206577" s="1" t="s">
        <v>62605</v>
      </c>
    </row>
    <row r="206578">
      <c r="A206578" s="1" t="s">
        <v>37836</v>
      </c>
    </row>
    <row r="206579">
      <c r="A206579" s="1" t="s">
        <v>48758</v>
      </c>
    </row>
    <row r="206580">
      <c r="A206580" s="1" t="s">
        <v>62606</v>
      </c>
    </row>
    <row r="206581">
      <c r="A206581" s="1" t="s">
        <v>3312</v>
      </c>
    </row>
    <row r="206582">
      <c r="A206582" s="1" t="s">
        <v>2802</v>
      </c>
    </row>
    <row r="206583">
      <c r="A206583" s="1" t="s">
        <v>62607</v>
      </c>
    </row>
    <row r="206584">
      <c r="A206584" s="1" t="s">
        <v>7815</v>
      </c>
    </row>
    <row r="206585">
      <c r="A206585" s="1" t="s">
        <v>62608</v>
      </c>
    </row>
    <row r="206586">
      <c r="A206586" s="1" t="s">
        <v>62609</v>
      </c>
    </row>
    <row r="206587">
      <c r="A206587" s="1" t="s">
        <v>62610</v>
      </c>
    </row>
    <row r="206588">
      <c r="A206588" s="1" t="s">
        <v>62611</v>
      </c>
    </row>
    <row r="206589">
      <c r="A206589" s="1" t="s">
        <v>62612</v>
      </c>
    </row>
    <row r="206590">
      <c r="A206590" s="1" t="s">
        <v>62613</v>
      </c>
    </row>
    <row r="206591">
      <c r="A206591" s="1" t="s">
        <v>62614</v>
      </c>
    </row>
    <row r="206592">
      <c r="A206592" s="1" t="s">
        <v>62615</v>
      </c>
    </row>
    <row r="206593">
      <c r="A206593" s="1" t="s">
        <v>62616</v>
      </c>
    </row>
    <row r="206594">
      <c r="A206594" s="1" t="s">
        <v>62617</v>
      </c>
    </row>
    <row r="206595">
      <c r="A206595" s="1" t="s">
        <v>62618</v>
      </c>
    </row>
    <row r="206596">
      <c r="A206596" s="1" t="s">
        <v>62619</v>
      </c>
    </row>
    <row r="206597">
      <c r="A206597" s="1" t="s">
        <v>62620</v>
      </c>
    </row>
    <row r="206598">
      <c r="A206598" s="1" t="s">
        <v>62621</v>
      </c>
    </row>
    <row r="206599">
      <c r="A206599" s="1" t="s">
        <v>62622</v>
      </c>
    </row>
    <row r="206600">
      <c r="A206600" s="1" t="s">
        <v>62623</v>
      </c>
    </row>
    <row r="206601">
      <c r="A206601" s="1" t="s">
        <v>62624</v>
      </c>
    </row>
    <row r="206602">
      <c r="A206602" s="1" t="s">
        <v>62625</v>
      </c>
    </row>
    <row r="206603">
      <c r="A206603" s="1" t="s">
        <v>62626</v>
      </c>
    </row>
    <row r="206604">
      <c r="A206604" s="1" t="s">
        <v>40477</v>
      </c>
    </row>
    <row r="206605">
      <c r="A206605" s="1" t="s">
        <v>62627</v>
      </c>
    </row>
    <row r="206606">
      <c r="A206606" s="1" t="s">
        <v>62628</v>
      </c>
    </row>
    <row r="206607">
      <c r="A206607" s="1" t="s">
        <v>62629</v>
      </c>
    </row>
    <row r="206608">
      <c r="A206608" s="1" t="s">
        <v>62630</v>
      </c>
    </row>
    <row r="206609">
      <c r="A206609" s="1" t="s">
        <v>62631</v>
      </c>
    </row>
    <row r="206610">
      <c r="A206610" s="1" t="s">
        <v>62632</v>
      </c>
    </row>
    <row r="206611">
      <c r="A206611" s="1" t="s">
        <v>62600</v>
      </c>
    </row>
    <row r="206612">
      <c r="A206612" s="1" t="s">
        <v>44928</v>
      </c>
    </row>
    <row r="206613">
      <c r="A206613" s="1" t="s">
        <v>62601</v>
      </c>
    </row>
    <row r="206614">
      <c r="A206614" s="1" t="s">
        <v>50900</v>
      </c>
    </row>
    <row r="206615">
      <c r="A206615" s="1" t="s">
        <v>62602</v>
      </c>
    </row>
    <row r="206616">
      <c r="A206616" s="1" t="s">
        <v>62603</v>
      </c>
    </row>
    <row r="206617">
      <c r="A206617" s="1" t="s">
        <v>62604</v>
      </c>
    </row>
    <row r="206618">
      <c r="A206618" s="1" t="s">
        <v>35651</v>
      </c>
    </row>
    <row r="206619">
      <c r="A206619" s="1" t="s">
        <v>62605</v>
      </c>
    </row>
    <row r="206620">
      <c r="A206620" s="1" t="s">
        <v>37836</v>
      </c>
    </row>
    <row r="206621">
      <c r="A206621" s="1" t="s">
        <v>62606</v>
      </c>
    </row>
    <row r="206622">
      <c r="A206622" s="1" t="s">
        <v>62607</v>
      </c>
    </row>
    <row r="206623">
      <c r="A206623" s="1" t="s">
        <v>62608</v>
      </c>
    </row>
    <row r="206624">
      <c r="A206624" s="1" t="s">
        <v>62609</v>
      </c>
    </row>
    <row r="206625">
      <c r="A206625" s="1" t="s">
        <v>62610</v>
      </c>
    </row>
    <row r="206626">
      <c r="A206626" s="1" t="s">
        <v>62611</v>
      </c>
    </row>
    <row r="206627">
      <c r="A206627" s="1" t="s">
        <v>62612</v>
      </c>
    </row>
    <row r="206628">
      <c r="A206628" s="1" t="s">
        <v>62613</v>
      </c>
    </row>
    <row r="206629">
      <c r="A206629" s="1" t="s">
        <v>62614</v>
      </c>
    </row>
    <row r="206630">
      <c r="A206630" s="1" t="s">
        <v>62615</v>
      </c>
    </row>
    <row r="206631">
      <c r="A206631" s="1" t="s">
        <v>62616</v>
      </c>
    </row>
    <row r="206632">
      <c r="A206632" s="1" t="s">
        <v>62617</v>
      </c>
    </row>
    <row r="206633">
      <c r="A206633" s="1" t="s">
        <v>62618</v>
      </c>
    </row>
    <row r="206634">
      <c r="A206634" s="1" t="s">
        <v>62619</v>
      </c>
    </row>
    <row r="206635">
      <c r="A206635" s="1" t="s">
        <v>62620</v>
      </c>
    </row>
    <row r="206636">
      <c r="A206636" s="1" t="s">
        <v>62621</v>
      </c>
    </row>
    <row r="206637">
      <c r="A206637" s="1" t="s">
        <v>62622</v>
      </c>
    </row>
    <row r="206638">
      <c r="A206638" s="1" t="s">
        <v>62623</v>
      </c>
    </row>
    <row r="206639">
      <c r="A206639" s="1" t="s">
        <v>62624</v>
      </c>
    </row>
    <row r="206640">
      <c r="A206640" s="1" t="s">
        <v>62625</v>
      </c>
    </row>
    <row r="206641">
      <c r="A206641" s="1" t="s">
        <v>62626</v>
      </c>
    </row>
    <row r="206642">
      <c r="A206642" s="1" t="s">
        <v>40477</v>
      </c>
    </row>
    <row r="206643">
      <c r="A206643" s="1" t="s">
        <v>62627</v>
      </c>
    </row>
    <row r="206644">
      <c r="A206644" s="1" t="s">
        <v>62628</v>
      </c>
    </row>
    <row r="206645">
      <c r="A206645" s="1" t="s">
        <v>62629</v>
      </c>
    </row>
    <row r="206646">
      <c r="A206646" s="1" t="s">
        <v>62630</v>
      </c>
    </row>
    <row r="206647">
      <c r="A206647" s="1" t="s">
        <v>62631</v>
      </c>
    </row>
    <row r="206648">
      <c r="A206648" s="1" t="s">
        <v>62633</v>
      </c>
    </row>
    <row r="206649">
      <c r="A206649" s="1" t="s">
        <v>62634</v>
      </c>
    </row>
    <row r="206651">
      <c r="A206651" s="1" t="s">
        <v>35710</v>
      </c>
    </row>
    <row r="206653">
      <c r="A206653" s="1" t="s">
        <v>62635</v>
      </c>
    </row>
    <row r="206654">
      <c r="A206654" s="1" t="s">
        <v>62636</v>
      </c>
    </row>
    <row r="206655">
      <c r="A206655" s="1" t="s">
        <v>62637</v>
      </c>
    </row>
    <row r="206656">
      <c r="A206656" s="1" t="s">
        <v>62638</v>
      </c>
    </row>
    <row r="206658">
      <c r="A206658" s="1" t="s">
        <v>62639</v>
      </c>
    </row>
    <row r="206660">
      <c r="A206660" s="1" t="s">
        <v>35716</v>
      </c>
    </row>
    <row r="206662">
      <c r="A206662" s="1" t="s">
        <v>62640</v>
      </c>
    </row>
    <row r="206663">
      <c r="A206663" s="1" t="s">
        <v>62641</v>
      </c>
    </row>
    <row r="206664">
      <c r="A206664" s="1" t="s">
        <v>62642</v>
      </c>
    </row>
    <row r="206665">
      <c r="A206665" s="1" t="s">
        <v>62643</v>
      </c>
    </row>
    <row r="206667">
      <c r="A206667" s="1" t="s">
        <v>62644</v>
      </c>
    </row>
    <row r="206668">
      <c r="A206668" s="1" t="s">
        <v>35710</v>
      </c>
    </row>
    <row r="206669">
      <c r="A206669" s="1" t="s">
        <v>62635</v>
      </c>
    </row>
    <row r="206670">
      <c r="A206670" s="1" t="s">
        <v>62636</v>
      </c>
    </row>
    <row r="206671">
      <c r="A206671" s="1" t="s">
        <v>62637</v>
      </c>
    </row>
    <row r="206672">
      <c r="A206672" s="1" t="s">
        <v>62638</v>
      </c>
    </row>
    <row r="206673">
      <c r="A206673" s="1" t="s">
        <v>62639</v>
      </c>
    </row>
    <row r="206674">
      <c r="A206674" s="1" t="s">
        <v>35716</v>
      </c>
    </row>
    <row r="206675">
      <c r="A206675" s="1" t="s">
        <v>62640</v>
      </c>
    </row>
    <row r="206676">
      <c r="A206676" s="1" t="s">
        <v>62641</v>
      </c>
    </row>
    <row r="206677">
      <c r="A206677" s="1" t="s">
        <v>62642</v>
      </c>
    </row>
    <row r="206678">
      <c r="A206678" s="1" t="s">
        <v>62645</v>
      </c>
    </row>
    <row r="206679">
      <c r="A206679" s="1" t="s">
        <v>62646</v>
      </c>
    </row>
    <row r="206681">
      <c r="A206681" s="3" t="str">
        <f> ChatGPT &gt; G</f>
        <v>#NAME?</v>
      </c>
    </row>
    <row r="206683">
      <c r="A206683" s="1" t="s">
        <v>62647</v>
      </c>
    </row>
    <row r="206685">
      <c r="A206685" s="1" t="s">
        <v>62648</v>
      </c>
    </row>
    <row r="206686">
      <c r="A206686" s="1" t="s">
        <v>62649</v>
      </c>
    </row>
    <row r="206688">
      <c r="A206688" s="1" t="s">
        <v>62650</v>
      </c>
    </row>
    <row r="206689">
      <c r="A206689" s="1" t="s">
        <v>62651</v>
      </c>
    </row>
    <row r="206691">
      <c r="A206691" s="1" t="s">
        <v>62652</v>
      </c>
    </row>
    <row r="206692">
      <c r="A206692" s="1" t="s">
        <v>62653</v>
      </c>
    </row>
    <row r="206693">
      <c r="A206693" s="1" t="s">
        <v>62654</v>
      </c>
    </row>
    <row r="206694">
      <c r="A206694" s="1" t="s">
        <v>62655</v>
      </c>
    </row>
    <row r="206695">
      <c r="A206695" s="1" t="s">
        <v>62656</v>
      </c>
    </row>
    <row r="206697">
      <c r="A206697" s="1" t="s">
        <v>62657</v>
      </c>
    </row>
    <row r="206698">
      <c r="A206698" s="1" t="s">
        <v>62658</v>
      </c>
    </row>
    <row r="206699">
      <c r="A206699" s="1" t="s">
        <v>62659</v>
      </c>
    </row>
    <row r="206701">
      <c r="A206701" s="1" t="s">
        <v>62660</v>
      </c>
    </row>
    <row r="206702">
      <c r="A206702" s="1" t="s">
        <v>62661</v>
      </c>
    </row>
    <row r="206703">
      <c r="A206703" s="1" t="s">
        <v>62662</v>
      </c>
    </row>
    <row r="206704">
      <c r="A206704" s="1" t="s">
        <v>62663</v>
      </c>
    </row>
    <row r="206705">
      <c r="A206705" s="1" t="s">
        <v>62664</v>
      </c>
    </row>
    <row r="206706">
      <c r="A206706" s="1" t="s">
        <v>62665</v>
      </c>
    </row>
    <row r="206707">
      <c r="A206707" s="1" t="s">
        <v>62666</v>
      </c>
    </row>
    <row r="206709">
      <c r="A206709" s="1" t="s">
        <v>62667</v>
      </c>
    </row>
    <row r="206711">
      <c r="A206711" s="1" t="s">
        <v>7632</v>
      </c>
    </row>
    <row r="206713">
      <c r="A206713" s="1" t="s">
        <v>62668</v>
      </c>
    </row>
    <row r="206715">
      <c r="A206715" s="1" t="s">
        <v>7634</v>
      </c>
    </row>
    <row r="206716">
      <c r="A206716" s="1" t="s">
        <v>62647</v>
      </c>
    </row>
    <row r="206717">
      <c r="A206717" s="1" t="s">
        <v>62648</v>
      </c>
    </row>
    <row r="206718">
      <c r="A206718" s="1" t="s">
        <v>62649</v>
      </c>
    </row>
    <row r="206719">
      <c r="A206719" s="1" t="s">
        <v>62650</v>
      </c>
    </row>
    <row r="206720">
      <c r="A206720" s="1" t="s">
        <v>62651</v>
      </c>
    </row>
    <row r="206721">
      <c r="A206721" s="1" t="s">
        <v>62652</v>
      </c>
    </row>
    <row r="206722">
      <c r="A206722" s="1" t="s">
        <v>62653</v>
      </c>
    </row>
    <row r="206723">
      <c r="A206723" s="1" t="s">
        <v>62654</v>
      </c>
    </row>
    <row r="206724">
      <c r="A206724" s="1" t="s">
        <v>62655</v>
      </c>
    </row>
    <row r="206725">
      <c r="A206725" s="1" t="s">
        <v>62656</v>
      </c>
    </row>
    <row r="206726">
      <c r="A206726" s="1" t="s">
        <v>62657</v>
      </c>
    </row>
    <row r="206727">
      <c r="A206727" s="1" t="s">
        <v>62658</v>
      </c>
    </row>
    <row r="206728">
      <c r="A206728" s="1" t="s">
        <v>62659</v>
      </c>
    </row>
    <row r="206729">
      <c r="A206729" s="1" t="s">
        <v>62660</v>
      </c>
    </row>
    <row r="206730">
      <c r="A206730" s="1" t="s">
        <v>62661</v>
      </c>
    </row>
    <row r="206731">
      <c r="A206731" s="1" t="s">
        <v>62662</v>
      </c>
    </row>
    <row r="206732">
      <c r="A206732" s="1" t="s">
        <v>62663</v>
      </c>
    </row>
    <row r="206733">
      <c r="A206733" s="1" t="s">
        <v>62664</v>
      </c>
    </row>
    <row r="206734">
      <c r="A206734" s="1" t="s">
        <v>62665</v>
      </c>
    </row>
    <row r="206735">
      <c r="A206735" s="1" t="s">
        <v>62666</v>
      </c>
    </row>
    <row r="206736">
      <c r="A206736" s="1" t="s">
        <v>62667</v>
      </c>
    </row>
    <row r="206737">
      <c r="A206737" s="1" t="s">
        <v>7632</v>
      </c>
    </row>
    <row r="206738">
      <c r="A206738" s="1" t="s">
        <v>62669</v>
      </c>
    </row>
    <row r="206739">
      <c r="A206739" s="1" t="s">
        <v>62670</v>
      </c>
    </row>
    <row r="206740">
      <c r="A206740" s="1" t="s">
        <v>62671</v>
      </c>
    </row>
    <row r="206741">
      <c r="A206741" s="1" t="s">
        <v>10388</v>
      </c>
    </row>
    <row r="206742">
      <c r="A206742" s="1" t="s">
        <v>62672</v>
      </c>
    </row>
    <row r="206743">
      <c r="A206743" s="1" t="s">
        <v>62673</v>
      </c>
    </row>
    <row r="206744">
      <c r="A206744" s="1" t="s">
        <v>39735</v>
      </c>
    </row>
    <row r="206745">
      <c r="A206745" s="1" t="s">
        <v>322</v>
      </c>
    </row>
    <row r="206746">
      <c r="A206746" s="1" t="s">
        <v>62674</v>
      </c>
    </row>
    <row r="206747">
      <c r="A206747" s="1" t="s">
        <v>53459</v>
      </c>
    </row>
    <row r="206748">
      <c r="A206748" s="1" t="s">
        <v>62675</v>
      </c>
    </row>
    <row r="206749">
      <c r="A206749" s="1" t="s">
        <v>62676</v>
      </c>
    </row>
    <row r="206750">
      <c r="A206750" s="1" t="s">
        <v>62677</v>
      </c>
    </row>
    <row r="206751">
      <c r="A206751" s="1" t="s">
        <v>62678</v>
      </c>
    </row>
    <row r="206752">
      <c r="A206752" s="1" t="s">
        <v>62671</v>
      </c>
    </row>
    <row r="206753">
      <c r="A206753" s="1" t="s">
        <v>62672</v>
      </c>
    </row>
    <row r="206754">
      <c r="A206754" s="1" t="s">
        <v>62673</v>
      </c>
    </row>
    <row r="206755">
      <c r="A206755" s="1" t="s">
        <v>62674</v>
      </c>
    </row>
    <row r="206756">
      <c r="A206756" s="1" t="s">
        <v>53459</v>
      </c>
    </row>
    <row r="206757">
      <c r="A206757" s="1" t="s">
        <v>62676</v>
      </c>
    </row>
    <row r="206758">
      <c r="A206758" s="1" t="s">
        <v>62677</v>
      </c>
    </row>
    <row r="206759">
      <c r="A206759" s="1" t="s">
        <v>62679</v>
      </c>
    </row>
    <row r="206760">
      <c r="A206760" s="1" t="s">
        <v>62680</v>
      </c>
    </row>
    <row r="206761">
      <c r="A206761" s="1" t="s">
        <v>35728</v>
      </c>
    </row>
    <row r="206762">
      <c r="A206762" s="1" t="s">
        <v>35729</v>
      </c>
    </row>
    <row r="206763">
      <c r="A206763" s="1" t="s">
        <v>35730</v>
      </c>
    </row>
    <row r="206764">
      <c r="A206764" s="1" t="s">
        <v>35731</v>
      </c>
    </row>
    <row r="206765">
      <c r="A206765" s="1" t="s">
        <v>35732</v>
      </c>
    </row>
    <row r="206766">
      <c r="A206766" s="1" t="s">
        <v>35733</v>
      </c>
    </row>
    <row r="206767">
      <c r="A206767" s="1" t="s">
        <v>35734</v>
      </c>
    </row>
    <row r="206768">
      <c r="A206768" s="1" t="s">
        <v>35735</v>
      </c>
    </row>
    <row r="206769">
      <c r="A206769" s="1" t="s">
        <v>35736</v>
      </c>
    </row>
    <row r="206770">
      <c r="A206770" s="1" t="s">
        <v>35737</v>
      </c>
    </row>
    <row r="206771">
      <c r="A206771" s="1" t="s">
        <v>35738</v>
      </c>
    </row>
    <row r="206772">
      <c r="A206772" s="1" t="s">
        <v>34714</v>
      </c>
    </row>
    <row r="206773">
      <c r="A206773" s="1" t="s">
        <v>35739</v>
      </c>
    </row>
    <row r="206774">
      <c r="A206774" s="1" t="s">
        <v>35740</v>
      </c>
    </row>
    <row r="206775">
      <c r="A206775" s="1" t="s">
        <v>35741</v>
      </c>
    </row>
    <row r="206776">
      <c r="A206776" s="1" t="s">
        <v>35742</v>
      </c>
    </row>
    <row r="206777">
      <c r="A206777" s="1" t="s">
        <v>322</v>
      </c>
    </row>
    <row r="206778">
      <c r="A206778" s="1" t="s">
        <v>34806</v>
      </c>
    </row>
    <row r="206779">
      <c r="A206779" s="1" t="s">
        <v>35743</v>
      </c>
    </row>
    <row r="206780">
      <c r="A206780" s="1" t="s">
        <v>35744</v>
      </c>
    </row>
    <row r="206781">
      <c r="A206781" s="1" t="s">
        <v>35745</v>
      </c>
    </row>
    <row r="206782">
      <c r="A206782" s="1" t="s">
        <v>35746</v>
      </c>
    </row>
    <row r="206783">
      <c r="A206783" s="1" t="s">
        <v>35747</v>
      </c>
    </row>
    <row r="206784">
      <c r="A206784" s="1" t="s">
        <v>35748</v>
      </c>
    </row>
    <row r="206785">
      <c r="A206785" s="1" t="s">
        <v>35728</v>
      </c>
    </row>
    <row r="206786">
      <c r="A206786" s="1" t="s">
        <v>35729</v>
      </c>
    </row>
    <row r="206787">
      <c r="A206787" s="1" t="s">
        <v>35730</v>
      </c>
    </row>
    <row r="206788">
      <c r="A206788" s="1" t="s">
        <v>35731</v>
      </c>
    </row>
    <row r="206789">
      <c r="A206789" s="1" t="s">
        <v>35732</v>
      </c>
    </row>
    <row r="206790">
      <c r="A206790" s="1" t="s">
        <v>35733</v>
      </c>
    </row>
    <row r="206791">
      <c r="A206791" s="1" t="s">
        <v>35734</v>
      </c>
    </row>
    <row r="206792">
      <c r="A206792" s="1" t="s">
        <v>35735</v>
      </c>
    </row>
    <row r="206793">
      <c r="A206793" s="1" t="s">
        <v>35736</v>
      </c>
    </row>
    <row r="206794">
      <c r="A206794" s="1" t="s">
        <v>35738</v>
      </c>
    </row>
    <row r="206795">
      <c r="A206795" s="1" t="s">
        <v>34714</v>
      </c>
    </row>
    <row r="206796">
      <c r="A206796" s="1" t="s">
        <v>35739</v>
      </c>
    </row>
    <row r="206797">
      <c r="A206797" s="1" t="s">
        <v>35740</v>
      </c>
    </row>
    <row r="206798">
      <c r="A206798" s="1" t="s">
        <v>35741</v>
      </c>
    </row>
    <row r="206799">
      <c r="A206799" s="1" t="s">
        <v>35742</v>
      </c>
    </row>
    <row r="206800">
      <c r="A206800" s="1" t="s">
        <v>35743</v>
      </c>
    </row>
    <row r="206801">
      <c r="A206801" s="1" t="s">
        <v>35744</v>
      </c>
    </row>
    <row r="206802">
      <c r="A206802" s="1" t="s">
        <v>35745</v>
      </c>
    </row>
    <row r="206803">
      <c r="A206803" s="1" t="s">
        <v>35746</v>
      </c>
    </row>
    <row r="206804">
      <c r="A206804" s="1" t="s">
        <v>35749</v>
      </c>
    </row>
    <row r="206805">
      <c r="A206805" s="1" t="s">
        <v>62681</v>
      </c>
    </row>
    <row r="206806">
      <c r="A206806" s="1" t="s">
        <v>35751</v>
      </c>
    </row>
    <row r="206807">
      <c r="A206807" s="1" t="s">
        <v>35752</v>
      </c>
    </row>
    <row r="206808">
      <c r="A206808" s="1" t="s">
        <v>2222</v>
      </c>
    </row>
    <row r="206809">
      <c r="A206809" s="1" t="s">
        <v>35753</v>
      </c>
    </row>
    <row r="206810">
      <c r="A206810" s="1" t="s">
        <v>35754</v>
      </c>
    </row>
    <row r="206811">
      <c r="A206811" s="1" t="s">
        <v>35755</v>
      </c>
    </row>
    <row r="206812">
      <c r="A206812" s="1" t="s">
        <v>35756</v>
      </c>
    </row>
    <row r="206813">
      <c r="A206813" s="1" t="s">
        <v>35757</v>
      </c>
    </row>
    <row r="206814">
      <c r="A206814" s="1" t="s">
        <v>35758</v>
      </c>
    </row>
    <row r="206815">
      <c r="A206815" s="1" t="s">
        <v>35759</v>
      </c>
    </row>
    <row r="206816">
      <c r="A206816" s="1" t="s">
        <v>35760</v>
      </c>
    </row>
    <row r="206817">
      <c r="A206817" s="1" t="s">
        <v>35761</v>
      </c>
    </row>
    <row r="206818">
      <c r="A206818" s="3" t="str">
        <f>+ om iy el it</f>
        <v>#ERROR!</v>
      </c>
    </row>
    <row r="206819">
      <c r="A206819" s="1" t="s">
        <v>35762</v>
      </c>
    </row>
    <row r="206820">
      <c r="A206820" s="1" t="s">
        <v>35763</v>
      </c>
    </row>
    <row r="206821">
      <c r="A206821" s="1" t="s">
        <v>35764</v>
      </c>
    </row>
    <row r="206822">
      <c r="A206822" s="1" t="s">
        <v>35765</v>
      </c>
    </row>
    <row r="206823">
      <c r="A206823" s="1" t="s">
        <v>7820</v>
      </c>
    </row>
    <row r="206824">
      <c r="A206824" s="1" t="s">
        <v>35766</v>
      </c>
    </row>
    <row r="206825">
      <c r="A206825" s="1" t="s">
        <v>35767</v>
      </c>
    </row>
    <row r="206826">
      <c r="A206826" s="1" t="s">
        <v>35768</v>
      </c>
    </row>
    <row r="206827">
      <c r="A206827" s="1" t="s">
        <v>35751</v>
      </c>
    </row>
    <row r="206828">
      <c r="A206828" s="1" t="s">
        <v>35752</v>
      </c>
    </row>
    <row r="206829">
      <c r="A206829" s="1" t="s">
        <v>35753</v>
      </c>
    </row>
    <row r="206830">
      <c r="A206830" s="1" t="s">
        <v>35754</v>
      </c>
    </row>
    <row r="206831">
      <c r="A206831" s="1" t="s">
        <v>35755</v>
      </c>
    </row>
    <row r="206832">
      <c r="A206832" s="1" t="s">
        <v>35756</v>
      </c>
    </row>
    <row r="206833">
      <c r="A206833" s="1" t="s">
        <v>35757</v>
      </c>
    </row>
    <row r="206834">
      <c r="A206834" s="1" t="s">
        <v>35758</v>
      </c>
    </row>
    <row r="206835">
      <c r="A206835" s="1" t="s">
        <v>35759</v>
      </c>
    </row>
    <row r="206836">
      <c r="A206836" s="1" t="s">
        <v>35760</v>
      </c>
    </row>
    <row r="206837">
      <c r="A206837" s="1" t="s">
        <v>35761</v>
      </c>
    </row>
    <row r="206838">
      <c r="A206838" s="3" t="str">
        <f>+ om iy el it</f>
        <v>#ERROR!</v>
      </c>
    </row>
    <row r="206839">
      <c r="A206839" s="1" t="s">
        <v>35762</v>
      </c>
    </row>
    <row r="206840">
      <c r="A206840" s="1" t="s">
        <v>35763</v>
      </c>
    </row>
    <row r="206841">
      <c r="A206841" s="1" t="s">
        <v>35764</v>
      </c>
    </row>
    <row r="206842">
      <c r="A206842" s="1" t="s">
        <v>35765</v>
      </c>
    </row>
    <row r="206843">
      <c r="A206843" s="1" t="s">
        <v>35766</v>
      </c>
    </row>
    <row r="206844">
      <c r="A206844" s="1" t="s">
        <v>35767</v>
      </c>
    </row>
    <row r="206845">
      <c r="A206845" s="1" t="s">
        <v>35769</v>
      </c>
    </row>
    <row r="206846">
      <c r="A206846" s="1" t="s">
        <v>62682</v>
      </c>
    </row>
    <row r="206848">
      <c r="A206848" s="1" t="s">
        <v>16179</v>
      </c>
    </row>
    <row r="206850">
      <c r="A206850" s="1" t="s">
        <v>62683</v>
      </c>
    </row>
    <row r="206852">
      <c r="A206852" s="1" t="s">
        <v>62684</v>
      </c>
    </row>
    <row r="206854">
      <c r="A206854" s="1" t="s">
        <v>62685</v>
      </c>
    </row>
    <row r="206855">
      <c r="A206855" s="1" t="s">
        <v>62686</v>
      </c>
    </row>
    <row r="206857">
      <c r="A206857" s="1" t="s">
        <v>62687</v>
      </c>
    </row>
    <row r="206858">
      <c r="A206858" s="1" t="s">
        <v>62688</v>
      </c>
    </row>
    <row r="206860">
      <c r="A206860" s="1" t="s">
        <v>62689</v>
      </c>
    </row>
    <row r="206861">
      <c r="A206861" s="1" t="s">
        <v>62690</v>
      </c>
    </row>
    <row r="206863">
      <c r="A206863" s="1" t="s">
        <v>62691</v>
      </c>
    </row>
    <row r="206864">
      <c r="A206864" s="1" t="s">
        <v>62692</v>
      </c>
    </row>
    <row r="206866">
      <c r="A206866" s="1" t="s">
        <v>62693</v>
      </c>
    </row>
    <row r="206867">
      <c r="A206867" s="1" t="s">
        <v>62694</v>
      </c>
    </row>
    <row r="206868">
      <c r="A206868" s="1" t="s">
        <v>62695</v>
      </c>
    </row>
    <row r="206869">
      <c r="A206869" s="1" t="s">
        <v>62696</v>
      </c>
    </row>
    <row r="206870">
      <c r="A206870" s="1" t="s">
        <v>62697</v>
      </c>
    </row>
    <row r="206871">
      <c r="A206871" s="1" t="s">
        <v>62698</v>
      </c>
    </row>
    <row r="206872">
      <c r="A206872" s="1" t="s">
        <v>62699</v>
      </c>
    </row>
    <row r="206873">
      <c r="A206873" s="1" t="s">
        <v>62700</v>
      </c>
    </row>
    <row r="206874">
      <c r="A206874" s="1" t="s">
        <v>62701</v>
      </c>
    </row>
    <row r="206875">
      <c r="A206875" s="1" t="s">
        <v>62702</v>
      </c>
    </row>
    <row r="206877">
      <c r="A206877" s="1" t="s">
        <v>62703</v>
      </c>
    </row>
    <row r="206879">
      <c r="A206879" s="1" t="s">
        <v>62704</v>
      </c>
    </row>
    <row r="206880">
      <c r="A206880" s="1" t="s">
        <v>62705</v>
      </c>
    </row>
    <row r="206881">
      <c r="A206881" s="1" t="s">
        <v>62684</v>
      </c>
    </row>
    <row r="206882">
      <c r="A206882" s="1" t="s">
        <v>62685</v>
      </c>
    </row>
    <row r="206883">
      <c r="A206883" s="1" t="s">
        <v>62686</v>
      </c>
    </row>
    <row r="206884">
      <c r="A206884" s="1" t="s">
        <v>62687</v>
      </c>
    </row>
    <row r="206885">
      <c r="A206885" s="1" t="s">
        <v>62688</v>
      </c>
    </row>
    <row r="206886">
      <c r="A206886" s="1" t="s">
        <v>62689</v>
      </c>
    </row>
    <row r="206887">
      <c r="A206887" s="1" t="s">
        <v>62690</v>
      </c>
    </row>
    <row r="206888">
      <c r="A206888" s="1" t="s">
        <v>62691</v>
      </c>
    </row>
    <row r="206889">
      <c r="A206889" s="1" t="s">
        <v>62692</v>
      </c>
    </row>
    <row r="206890">
      <c r="A206890" s="1" t="s">
        <v>62693</v>
      </c>
    </row>
    <row r="206891">
      <c r="A206891" s="1" t="s">
        <v>62694</v>
      </c>
    </row>
    <row r="206892">
      <c r="A206892" s="1" t="s">
        <v>62695</v>
      </c>
    </row>
    <row r="206893">
      <c r="A206893" s="1" t="s">
        <v>62696</v>
      </c>
    </row>
    <row r="206894">
      <c r="A206894" s="1" t="s">
        <v>62697</v>
      </c>
    </row>
    <row r="206895">
      <c r="A206895" s="1" t="s">
        <v>62698</v>
      </c>
    </row>
    <row r="206896">
      <c r="A206896" s="1" t="s">
        <v>62699</v>
      </c>
    </row>
    <row r="206897">
      <c r="A206897" s="1" t="s">
        <v>62700</v>
      </c>
    </row>
    <row r="206898">
      <c r="A206898" s="1" t="s">
        <v>62701</v>
      </c>
    </row>
    <row r="206899">
      <c r="A206899" s="1" t="s">
        <v>62702</v>
      </c>
    </row>
    <row r="206900">
      <c r="A206900" s="1" t="s">
        <v>62703</v>
      </c>
    </row>
    <row r="206901">
      <c r="A206901" s="1" t="s">
        <v>62706</v>
      </c>
    </row>
    <row r="206902">
      <c r="A206902" s="1" t="s">
        <v>62707</v>
      </c>
    </row>
    <row r="206903">
      <c r="A206903" s="1" t="s">
        <v>8688</v>
      </c>
    </row>
    <row r="206904">
      <c r="A206904" s="1" t="s">
        <v>62708</v>
      </c>
    </row>
    <row r="206905">
      <c r="A206905" s="1" t="s">
        <v>62709</v>
      </c>
    </row>
    <row r="206906">
      <c r="A206906" s="1" t="s">
        <v>62710</v>
      </c>
    </row>
    <row r="206907">
      <c r="A206907" s="1" t="s">
        <v>62711</v>
      </c>
    </row>
    <row r="206908">
      <c r="A206908" s="1" t="s">
        <v>34940</v>
      </c>
    </row>
    <row r="206909">
      <c r="A206909" s="1" t="s">
        <v>62712</v>
      </c>
    </row>
    <row r="206910">
      <c r="A206910" s="1" t="s">
        <v>62713</v>
      </c>
    </row>
    <row r="206911">
      <c r="A206911" s="1" t="s">
        <v>62714</v>
      </c>
    </row>
    <row r="206912">
      <c r="A206912" s="1" t="s">
        <v>62708</v>
      </c>
    </row>
    <row r="206913">
      <c r="A206913" s="1" t="s">
        <v>62709</v>
      </c>
    </row>
    <row r="206914">
      <c r="A206914" s="1" t="s">
        <v>62710</v>
      </c>
    </row>
    <row r="206915">
      <c r="A206915" s="1" t="s">
        <v>62711</v>
      </c>
    </row>
    <row r="206916">
      <c r="A206916" s="1" t="s">
        <v>62712</v>
      </c>
    </row>
    <row r="206917">
      <c r="A206917" s="1" t="s">
        <v>62713</v>
      </c>
    </row>
    <row r="206918">
      <c r="A206918" s="1" t="s">
        <v>62715</v>
      </c>
    </row>
    <row r="206919">
      <c r="A206919" s="1" t="s">
        <v>62716</v>
      </c>
    </row>
    <row r="206920">
      <c r="A206920" s="1" t="s">
        <v>35771</v>
      </c>
    </row>
    <row r="206921">
      <c r="A206921" s="1">
        <v>2.0</v>
      </c>
    </row>
    <row r="206922">
      <c r="A206922" s="1" t="s">
        <v>35772</v>
      </c>
    </row>
    <row r="206923">
      <c r="A206923" s="1" t="s">
        <v>35773</v>
      </c>
    </row>
    <row r="206924">
      <c r="A206924" s="1" t="s">
        <v>35774</v>
      </c>
    </row>
    <row r="206925">
      <c r="A206925" s="1" t="s">
        <v>35775</v>
      </c>
    </row>
    <row r="206926">
      <c r="A206926" s="1" t="s">
        <v>35776</v>
      </c>
    </row>
    <row r="206927">
      <c r="A206927" s="3" t="str">
        <f/>
        <v>#ERROR!</v>
      </c>
    </row>
    <row r="206928">
      <c r="A206928" s="1" t="s">
        <v>35777</v>
      </c>
    </row>
    <row r="206929">
      <c r="A206929" s="1" t="s">
        <v>35778</v>
      </c>
    </row>
    <row r="206930">
      <c r="A206930" s="1" t="s">
        <v>977</v>
      </c>
    </row>
    <row r="206931">
      <c r="A206931" s="1" t="s">
        <v>977</v>
      </c>
    </row>
    <row r="206932">
      <c r="A206932" s="1" t="s">
        <v>35779</v>
      </c>
    </row>
    <row r="206933">
      <c r="A206933" s="1" t="s">
        <v>13979</v>
      </c>
    </row>
    <row r="206934">
      <c r="A206934" s="1" t="s">
        <v>35780</v>
      </c>
    </row>
    <row r="206935">
      <c r="A206935" s="1" t="s">
        <v>35781</v>
      </c>
    </row>
    <row r="206936">
      <c r="A206936" s="1" t="s">
        <v>35782</v>
      </c>
    </row>
    <row r="206937">
      <c r="A206937" s="1" t="s">
        <v>10194</v>
      </c>
    </row>
    <row r="206938">
      <c r="A206938" s="1" t="s">
        <v>2802</v>
      </c>
    </row>
    <row r="206939">
      <c r="A206939" s="1" t="s">
        <v>7815</v>
      </c>
    </row>
    <row r="206940">
      <c r="A206940" s="1" t="s">
        <v>977</v>
      </c>
    </row>
    <row r="206941">
      <c r="A206941" s="1" t="s">
        <v>7512</v>
      </c>
    </row>
    <row r="206942">
      <c r="A206942" s="3" t="str">
        <f> EN</f>
        <v>#NAME?</v>
      </c>
    </row>
    <row r="206943">
      <c r="A206943" s="1" t="s">
        <v>35783</v>
      </c>
    </row>
    <row r="206944">
      <c r="A206944" s="1" t="s">
        <v>35784</v>
      </c>
    </row>
    <row r="206945">
      <c r="A206945" s="1" t="s">
        <v>2802</v>
      </c>
    </row>
    <row r="206946">
      <c r="A206946" s="1" t="s">
        <v>977</v>
      </c>
    </row>
    <row r="206947">
      <c r="A206947" s="1" t="s">
        <v>35785</v>
      </c>
    </row>
    <row r="206948">
      <c r="A206948" s="1" t="s">
        <v>35786</v>
      </c>
    </row>
    <row r="206949">
      <c r="A206949" s="1" t="s">
        <v>35787</v>
      </c>
    </row>
    <row r="206950">
      <c r="A206950" s="1" t="s">
        <v>35788</v>
      </c>
    </row>
    <row r="206951">
      <c r="A206951" s="1" t="s">
        <v>35789</v>
      </c>
    </row>
    <row r="206952">
      <c r="A206952" s="1" t="s">
        <v>35790</v>
      </c>
    </row>
    <row r="206953">
      <c r="A206953" s="1" t="s">
        <v>35771</v>
      </c>
    </row>
    <row r="206954">
      <c r="A206954" s="1" t="s">
        <v>35772</v>
      </c>
    </row>
    <row r="206955">
      <c r="A206955" s="1" t="s">
        <v>35773</v>
      </c>
    </row>
    <row r="206956">
      <c r="A206956" s="1" t="s">
        <v>35774</v>
      </c>
    </row>
    <row r="206957">
      <c r="A206957" s="1" t="s">
        <v>35775</v>
      </c>
    </row>
    <row r="206958">
      <c r="A206958" s="1" t="s">
        <v>35776</v>
      </c>
    </row>
    <row r="206959">
      <c r="A206959" s="1" t="s">
        <v>35778</v>
      </c>
    </row>
    <row r="206960">
      <c r="A206960" s="1" t="s">
        <v>35779</v>
      </c>
    </row>
    <row r="206961">
      <c r="A206961" s="1" t="s">
        <v>13979</v>
      </c>
    </row>
    <row r="206962">
      <c r="A206962" s="1" t="s">
        <v>35780</v>
      </c>
    </row>
    <row r="206963">
      <c r="A206963" s="1" t="s">
        <v>35781</v>
      </c>
    </row>
    <row r="206964">
      <c r="A206964" s="1" t="s">
        <v>35782</v>
      </c>
    </row>
    <row r="206965">
      <c r="A206965" s="1" t="s">
        <v>10194</v>
      </c>
    </row>
    <row r="206966">
      <c r="A206966" s="1" t="s">
        <v>7512</v>
      </c>
    </row>
    <row r="206967">
      <c r="A206967" s="3" t="str">
        <f> EN</f>
        <v>#NAME?</v>
      </c>
    </row>
    <row r="206968">
      <c r="A206968" s="1" t="s">
        <v>35783</v>
      </c>
    </row>
    <row r="206969">
      <c r="A206969" s="1" t="s">
        <v>35784</v>
      </c>
    </row>
    <row r="206970">
      <c r="A206970" s="1" t="s">
        <v>35785</v>
      </c>
    </row>
    <row r="206971">
      <c r="A206971" s="1" t="s">
        <v>35786</v>
      </c>
    </row>
    <row r="206972">
      <c r="A206972" s="1" t="s">
        <v>35787</v>
      </c>
    </row>
    <row r="206973">
      <c r="A206973" s="1" t="s">
        <v>35791</v>
      </c>
    </row>
    <row r="206974">
      <c r="A206974" s="1" t="s">
        <v>62717</v>
      </c>
    </row>
    <row r="206975">
      <c r="A206975" s="1" t="s">
        <v>62718</v>
      </c>
    </row>
    <row r="206976">
      <c r="A206976" s="1" t="s">
        <v>62719</v>
      </c>
    </row>
    <row r="206977">
      <c r="A206977" s="1" t="s">
        <v>62720</v>
      </c>
    </row>
    <row r="206979">
      <c r="A206979" s="1" t="s">
        <v>17276</v>
      </c>
    </row>
    <row r="206980">
      <c r="A206980" s="1">
        <v>2.0</v>
      </c>
    </row>
    <row r="206981">
      <c r="A206981" s="1" t="s">
        <v>1516</v>
      </c>
    </row>
    <row r="206982">
      <c r="A206982" s="1" t="s">
        <v>3373</v>
      </c>
    </row>
    <row r="206983">
      <c r="A206983" s="1" t="s">
        <v>322</v>
      </c>
    </row>
    <row r="206984">
      <c r="A206984" s="1">
        <v>4.0</v>
      </c>
    </row>
    <row r="206985">
      <c r="A206985" s="1" t="s">
        <v>13664</v>
      </c>
    </row>
    <row r="206986">
      <c r="A206986" s="1" t="s">
        <v>322</v>
      </c>
    </row>
    <row r="206988">
      <c r="A206988" s="1" t="s">
        <v>62721</v>
      </c>
    </row>
    <row r="206990">
      <c r="A206990" s="1" t="s">
        <v>62722</v>
      </c>
    </row>
    <row r="206991">
      <c r="A206991" s="1" t="s">
        <v>62718</v>
      </c>
    </row>
    <row r="206992">
      <c r="A206992" s="1" t="s">
        <v>62719</v>
      </c>
    </row>
    <row r="206993">
      <c r="A206993" s="1" t="s">
        <v>62720</v>
      </c>
    </row>
    <row r="206994">
      <c r="A206994" s="1" t="s">
        <v>62723</v>
      </c>
    </row>
    <row r="206995">
      <c r="A206995" s="1" t="s">
        <v>62724</v>
      </c>
    </row>
    <row r="206996">
      <c r="A206996" s="1" t="s">
        <v>35793</v>
      </c>
    </row>
    <row r="206997">
      <c r="A206997" s="1" t="s">
        <v>35794</v>
      </c>
    </row>
    <row r="206998">
      <c r="A206998" s="1" t="s">
        <v>35695</v>
      </c>
    </row>
    <row r="207000">
      <c r="A207000" s="1" t="s">
        <v>4007</v>
      </c>
    </row>
    <row r="207001">
      <c r="A207001" s="1" t="s">
        <v>35795</v>
      </c>
    </row>
    <row r="207002">
      <c r="A207002" s="1" t="s">
        <v>35796</v>
      </c>
    </row>
    <row r="207003">
      <c r="A207003" s="1" t="s">
        <v>35797</v>
      </c>
    </row>
    <row r="207004">
      <c r="A207004" s="1" t="s">
        <v>35798</v>
      </c>
    </row>
    <row r="207006">
      <c r="A207006" s="1" t="s">
        <v>35799</v>
      </c>
    </row>
    <row r="207007">
      <c r="A207007" s="1" t="s">
        <v>35800</v>
      </c>
    </row>
    <row r="207009">
      <c r="A207009" s="1" t="s">
        <v>35801</v>
      </c>
    </row>
    <row r="207011">
      <c r="A207011" s="1" t="s">
        <v>35802</v>
      </c>
    </row>
    <row r="207012">
      <c r="A207012" s="1" t="s">
        <v>35803</v>
      </c>
    </row>
    <row r="207013">
      <c r="A207013" s="1" t="s">
        <v>35793</v>
      </c>
    </row>
    <row r="207014">
      <c r="A207014" s="1" t="s">
        <v>35794</v>
      </c>
    </row>
    <row r="207015">
      <c r="A207015" s="1" t="s">
        <v>35695</v>
      </c>
    </row>
    <row r="207016">
      <c r="A207016" s="1" t="s">
        <v>35795</v>
      </c>
    </row>
    <row r="207017">
      <c r="A207017" s="1" t="s">
        <v>35796</v>
      </c>
    </row>
    <row r="207018">
      <c r="A207018" s="1" t="s">
        <v>35797</v>
      </c>
    </row>
    <row r="207019">
      <c r="A207019" s="1" t="s">
        <v>35798</v>
      </c>
    </row>
    <row r="207020">
      <c r="A207020" s="1" t="s">
        <v>35799</v>
      </c>
    </row>
    <row r="207021">
      <c r="A207021" s="1" t="s">
        <v>35800</v>
      </c>
    </row>
    <row r="207022">
      <c r="A207022" s="1" t="s">
        <v>35801</v>
      </c>
    </row>
    <row r="207023">
      <c r="A207023" s="1" t="s">
        <v>35804</v>
      </c>
    </row>
    <row r="207024">
      <c r="A207024" s="1" t="s">
        <v>62725</v>
      </c>
    </row>
    <row r="207026">
      <c r="A207026" s="1" t="s">
        <v>62726</v>
      </c>
    </row>
    <row r="207027">
      <c r="A207027" s="1" t="s">
        <v>62727</v>
      </c>
    </row>
    <row r="207028">
      <c r="A207028" s="1" t="s">
        <v>62728</v>
      </c>
    </row>
    <row r="207029">
      <c r="A207029" s="1" t="s">
        <v>62729</v>
      </c>
    </row>
    <row r="207030">
      <c r="A207030" s="1" t="s">
        <v>62730</v>
      </c>
    </row>
    <row r="207031">
      <c r="A207031" s="1" t="s">
        <v>62731</v>
      </c>
    </row>
    <row r="207032">
      <c r="A207032" s="1" t="s">
        <v>62732</v>
      </c>
    </row>
    <row r="207033">
      <c r="A207033" s="1" t="s">
        <v>62733</v>
      </c>
    </row>
    <row r="207034">
      <c r="A207034" s="1" t="s">
        <v>4007</v>
      </c>
    </row>
    <row r="207035">
      <c r="A207035" s="1" t="s">
        <v>62734</v>
      </c>
    </row>
    <row r="207036">
      <c r="A207036" s="1" t="s">
        <v>62735</v>
      </c>
    </row>
    <row r="207037">
      <c r="A207037" s="1" t="s">
        <v>62736</v>
      </c>
    </row>
    <row r="207038">
      <c r="A207038" s="1" t="s">
        <v>62737</v>
      </c>
    </row>
    <row r="207039">
      <c r="A207039" s="1" t="s">
        <v>62738</v>
      </c>
    </row>
    <row r="207040">
      <c r="A207040" s="1" t="s">
        <v>62726</v>
      </c>
    </row>
    <row r="207041">
      <c r="A207041" s="1" t="s">
        <v>62727</v>
      </c>
    </row>
    <row r="207042">
      <c r="A207042" s="1" t="s">
        <v>62728</v>
      </c>
    </row>
    <row r="207043">
      <c r="A207043" s="1" t="s">
        <v>62729</v>
      </c>
    </row>
    <row r="207044">
      <c r="A207044" s="1" t="s">
        <v>62730</v>
      </c>
    </row>
    <row r="207045">
      <c r="A207045" s="1" t="s">
        <v>62731</v>
      </c>
    </row>
    <row r="207046">
      <c r="A207046" s="1" t="s">
        <v>62732</v>
      </c>
    </row>
    <row r="207047">
      <c r="A207047" s="1" t="s">
        <v>62733</v>
      </c>
    </row>
    <row r="207048">
      <c r="A207048" s="1" t="s">
        <v>62734</v>
      </c>
    </row>
    <row r="207049">
      <c r="A207049" s="1" t="s">
        <v>62735</v>
      </c>
    </row>
    <row r="207050">
      <c r="A207050" s="1" t="s">
        <v>62736</v>
      </c>
    </row>
    <row r="207051">
      <c r="A207051" s="1" t="s">
        <v>62739</v>
      </c>
    </row>
    <row r="207052">
      <c r="A207052" s="1" t="s">
        <v>62740</v>
      </c>
    </row>
    <row r="207054">
      <c r="A207054" s="1" t="s">
        <v>35806</v>
      </c>
    </row>
    <row r="207055">
      <c r="A207055" s="1" t="s">
        <v>35807</v>
      </c>
    </row>
    <row r="207057">
      <c r="A207057" s="1" t="s">
        <v>35808</v>
      </c>
    </row>
    <row r="207059">
      <c r="A207059" s="1" t="s">
        <v>27443</v>
      </c>
    </row>
    <row r="207060">
      <c r="A207060" s="1" t="s">
        <v>35809</v>
      </c>
    </row>
    <row r="207061">
      <c r="A207061" s="1" t="s">
        <v>35810</v>
      </c>
    </row>
    <row r="207062">
      <c r="A207062" s="1" t="s">
        <v>35811</v>
      </c>
    </row>
    <row r="207063">
      <c r="A207063" s="1" t="s">
        <v>35812</v>
      </c>
    </row>
    <row r="207064">
      <c r="A207064" s="3" t="str">
        <f/>
        <v>#ERROR!</v>
      </c>
    </row>
    <row r="207066">
      <c r="A207066" s="1" t="s">
        <v>35813</v>
      </c>
    </row>
    <row r="207067">
      <c r="A207067" s="1" t="s">
        <v>35806</v>
      </c>
    </row>
    <row r="207068">
      <c r="A207068" s="1" t="s">
        <v>35807</v>
      </c>
    </row>
    <row r="207069">
      <c r="A207069" s="1" t="s">
        <v>35808</v>
      </c>
    </row>
    <row r="207070">
      <c r="A207070" s="1" t="s">
        <v>35809</v>
      </c>
    </row>
    <row r="207071">
      <c r="A207071" s="1" t="s">
        <v>35810</v>
      </c>
    </row>
    <row r="207072">
      <c r="A207072" s="1" t="s">
        <v>35811</v>
      </c>
    </row>
    <row r="207073">
      <c r="A207073" s="1" t="s">
        <v>35814</v>
      </c>
    </row>
    <row r="207074">
      <c r="A207074" s="1" t="s">
        <v>62741</v>
      </c>
    </row>
    <row r="207075">
      <c r="A207075" s="1" t="s">
        <v>62742</v>
      </c>
    </row>
    <row r="207077">
      <c r="A207077" s="1" t="s">
        <v>62743</v>
      </c>
    </row>
    <row r="207078">
      <c r="A207078" s="1" t="s">
        <v>62744</v>
      </c>
    </row>
    <row r="207079">
      <c r="A207079" s="1" t="s">
        <v>62745</v>
      </c>
    </row>
    <row r="207081">
      <c r="A207081" s="1" t="s">
        <v>62746</v>
      </c>
    </row>
    <row r="207083">
      <c r="A207083" s="1" t="s">
        <v>39308</v>
      </c>
    </row>
    <row r="207084">
      <c r="A207084" s="1" t="s">
        <v>8688</v>
      </c>
    </row>
    <row r="207085">
      <c r="A207085" s="1" t="s">
        <v>29228</v>
      </c>
    </row>
    <row r="207086">
      <c r="A207086" s="1" t="s">
        <v>62747</v>
      </c>
    </row>
    <row r="207088">
      <c r="A207088" s="1" t="s">
        <v>9536</v>
      </c>
    </row>
    <row r="207090">
      <c r="A207090" s="1" t="s">
        <v>62748</v>
      </c>
    </row>
    <row r="207091">
      <c r="A207091" s="1" t="s">
        <v>62742</v>
      </c>
    </row>
    <row r="207092">
      <c r="A207092" s="1" t="s">
        <v>62743</v>
      </c>
    </row>
    <row r="207093">
      <c r="A207093" s="1" t="s">
        <v>62744</v>
      </c>
    </row>
    <row r="207094">
      <c r="A207094" s="1" t="s">
        <v>62745</v>
      </c>
    </row>
    <row r="207095">
      <c r="A207095" s="1" t="s">
        <v>62746</v>
      </c>
    </row>
    <row r="207096">
      <c r="A207096" s="1" t="s">
        <v>62747</v>
      </c>
    </row>
    <row r="207097">
      <c r="A207097" s="1" t="s">
        <v>62749</v>
      </c>
    </row>
    <row r="207098">
      <c r="A207098" s="1" t="s">
        <v>62750</v>
      </c>
    </row>
    <row r="207100">
      <c r="A207100" s="1" t="s">
        <v>35816</v>
      </c>
    </row>
    <row r="207102">
      <c r="A207102" s="1" t="s">
        <v>35817</v>
      </c>
    </row>
    <row r="207103">
      <c r="A207103" s="1" t="s">
        <v>35818</v>
      </c>
    </row>
    <row r="207104">
      <c r="A207104" s="1" t="s">
        <v>35819</v>
      </c>
    </row>
    <row r="207105">
      <c r="A207105" s="1" t="s">
        <v>35820</v>
      </c>
    </row>
    <row r="207106">
      <c r="A207106" s="1" t="s">
        <v>35821</v>
      </c>
    </row>
    <row r="207108">
      <c r="A207108" s="1" t="s">
        <v>35822</v>
      </c>
    </row>
    <row r="207109">
      <c r="A207109" s="1" t="s">
        <v>35823</v>
      </c>
    </row>
    <row r="207110">
      <c r="A207110" s="1" t="s">
        <v>35824</v>
      </c>
    </row>
    <row r="207111">
      <c r="A207111" s="1" t="s">
        <v>35825</v>
      </c>
    </row>
    <row r="207112">
      <c r="A207112" s="1" t="s">
        <v>35816</v>
      </c>
    </row>
    <row r="207113">
      <c r="A207113" s="1" t="s">
        <v>35817</v>
      </c>
    </row>
    <row r="207114">
      <c r="A207114" s="1" t="s">
        <v>35818</v>
      </c>
    </row>
    <row r="207115">
      <c r="A207115" s="1" t="s">
        <v>35819</v>
      </c>
    </row>
    <row r="207116">
      <c r="A207116" s="1" t="s">
        <v>35820</v>
      </c>
    </row>
    <row r="207117">
      <c r="A207117" s="1" t="s">
        <v>35821</v>
      </c>
    </row>
    <row r="207118">
      <c r="A207118" s="1" t="s">
        <v>35822</v>
      </c>
    </row>
    <row r="207119">
      <c r="A207119" s="1" t="s">
        <v>35823</v>
      </c>
    </row>
    <row r="207120">
      <c r="A207120" s="1" t="s">
        <v>35826</v>
      </c>
    </row>
    <row r="207121">
      <c r="A207121" s="1" t="s">
        <v>62751</v>
      </c>
    </row>
    <row r="207123">
      <c r="A207123" s="1" t="s">
        <v>35828</v>
      </c>
    </row>
    <row r="207124">
      <c r="A207124" s="1" t="s">
        <v>35829</v>
      </c>
    </row>
    <row r="207126">
      <c r="A207126" s="1" t="s">
        <v>35830</v>
      </c>
    </row>
    <row r="207127">
      <c r="A207127" s="1" t="s">
        <v>35831</v>
      </c>
    </row>
    <row r="207129">
      <c r="A207129" s="1" t="s">
        <v>35832</v>
      </c>
    </row>
    <row r="207131">
      <c r="A207131" s="1" t="s">
        <v>35833</v>
      </c>
    </row>
    <row r="207132">
      <c r="A207132" s="1" t="s">
        <v>35834</v>
      </c>
    </row>
    <row r="207133">
      <c r="A207133" s="1" t="s">
        <v>35835</v>
      </c>
    </row>
    <row r="207134">
      <c r="A207134" s="1" t="s">
        <v>35836</v>
      </c>
    </row>
    <row r="207135">
      <c r="A207135" s="1" t="s">
        <v>35828</v>
      </c>
    </row>
    <row r="207136">
      <c r="A207136" s="1" t="s">
        <v>35829</v>
      </c>
    </row>
    <row r="207137">
      <c r="A207137" s="1" t="s">
        <v>35830</v>
      </c>
    </row>
    <row r="207138">
      <c r="A207138" s="1" t="s">
        <v>35831</v>
      </c>
    </row>
    <row r="207139">
      <c r="A207139" s="1" t="s">
        <v>35832</v>
      </c>
    </row>
    <row r="207140">
      <c r="A207140" s="1" t="s">
        <v>35833</v>
      </c>
    </row>
    <row r="207141">
      <c r="A207141" s="1" t="s">
        <v>35834</v>
      </c>
    </row>
    <row r="207142">
      <c r="A207142" s="1" t="s">
        <v>35837</v>
      </c>
    </row>
    <row r="207143">
      <c r="A207143" s="1" t="s">
        <v>62752</v>
      </c>
    </row>
    <row r="207144">
      <c r="A207144" s="1" t="s">
        <v>62753</v>
      </c>
    </row>
    <row r="207146">
      <c r="A207146" s="1" t="s">
        <v>62754</v>
      </c>
    </row>
    <row r="207147">
      <c r="A207147" s="1" t="s">
        <v>62755</v>
      </c>
    </row>
    <row r="207148">
      <c r="A207148" s="1" t="s">
        <v>62756</v>
      </c>
    </row>
    <row r="207149">
      <c r="A207149" s="1" t="s">
        <v>62757</v>
      </c>
    </row>
    <row r="207150">
      <c r="A207150" s="1" t="s">
        <v>62758</v>
      </c>
    </row>
    <row r="207151">
      <c r="A207151" s="1" t="s">
        <v>62759</v>
      </c>
    </row>
    <row r="207153">
      <c r="A207153" s="1" t="s">
        <v>62760</v>
      </c>
    </row>
    <row r="207154">
      <c r="A207154" s="1" t="s">
        <v>62761</v>
      </c>
    </row>
    <row r="207155">
      <c r="A207155" s="1" t="s">
        <v>62762</v>
      </c>
    </row>
    <row r="207156">
      <c r="A207156" s="1" t="s">
        <v>62763</v>
      </c>
    </row>
    <row r="207158">
      <c r="A207158" s="1" t="s">
        <v>62764</v>
      </c>
    </row>
    <row r="207159">
      <c r="A207159" s="1" t="s">
        <v>62765</v>
      </c>
    </row>
    <row r="207160">
      <c r="A207160" s="1" t="s">
        <v>62766</v>
      </c>
    </row>
    <row r="207161">
      <c r="A207161" s="1" t="s">
        <v>62753</v>
      </c>
    </row>
    <row r="207162">
      <c r="A207162" s="1" t="s">
        <v>62754</v>
      </c>
    </row>
    <row r="207163">
      <c r="A207163" s="1" t="s">
        <v>62755</v>
      </c>
    </row>
    <row r="207164">
      <c r="A207164" s="1" t="s">
        <v>62756</v>
      </c>
    </row>
    <row r="207165">
      <c r="A207165" s="1" t="s">
        <v>62757</v>
      </c>
    </row>
    <row r="207166">
      <c r="A207166" s="1" t="s">
        <v>62758</v>
      </c>
    </row>
    <row r="207167">
      <c r="A207167" s="1" t="s">
        <v>62759</v>
      </c>
    </row>
    <row r="207168">
      <c r="A207168" s="1" t="s">
        <v>62760</v>
      </c>
    </row>
    <row r="207169">
      <c r="A207169" s="1" t="s">
        <v>62761</v>
      </c>
    </row>
    <row r="207170">
      <c r="A207170" s="1" t="s">
        <v>62762</v>
      </c>
    </row>
    <row r="207171">
      <c r="A207171" s="1" t="s">
        <v>62763</v>
      </c>
    </row>
    <row r="207172">
      <c r="A207172" s="1" t="s">
        <v>62764</v>
      </c>
    </row>
    <row r="207173">
      <c r="A207173" s="1" t="s">
        <v>62767</v>
      </c>
    </row>
    <row r="207174">
      <c r="A207174" s="1" t="s">
        <v>62768</v>
      </c>
    </row>
    <row r="207175">
      <c r="A207175" s="1" t="s">
        <v>62769</v>
      </c>
    </row>
    <row r="207176">
      <c r="A207176" s="1" t="s">
        <v>62770</v>
      </c>
    </row>
    <row r="207178">
      <c r="A207178" s="1" t="s">
        <v>62771</v>
      </c>
    </row>
    <row r="207179">
      <c r="A207179" s="1" t="s">
        <v>62772</v>
      </c>
    </row>
    <row r="207180">
      <c r="A207180" s="1" t="s">
        <v>62773</v>
      </c>
    </row>
    <row r="207181">
      <c r="A207181" s="1" t="s">
        <v>62774</v>
      </c>
    </row>
    <row r="207182">
      <c r="A207182" s="1" t="s">
        <v>62775</v>
      </c>
    </row>
    <row r="207184">
      <c r="A207184" s="1" t="s">
        <v>62776</v>
      </c>
    </row>
    <row r="207185">
      <c r="A207185" s="1" t="s">
        <v>62777</v>
      </c>
    </row>
    <row r="207186">
      <c r="A207186" s="1" t="s">
        <v>62778</v>
      </c>
    </row>
    <row r="207187">
      <c r="A207187" s="1" t="s">
        <v>62779</v>
      </c>
    </row>
    <row r="207188">
      <c r="A207188" s="1" t="s">
        <v>62780</v>
      </c>
    </row>
    <row r="207189">
      <c r="A207189" s="1" t="s">
        <v>62769</v>
      </c>
    </row>
    <row r="207190">
      <c r="A207190" s="1" t="s">
        <v>62770</v>
      </c>
    </row>
    <row r="207191">
      <c r="A207191" s="1" t="s">
        <v>62771</v>
      </c>
    </row>
    <row r="207192">
      <c r="A207192" s="1" t="s">
        <v>62772</v>
      </c>
    </row>
    <row r="207193">
      <c r="A207193" s="1" t="s">
        <v>62773</v>
      </c>
    </row>
    <row r="207194">
      <c r="A207194" s="1" t="s">
        <v>62774</v>
      </c>
    </row>
    <row r="207195">
      <c r="A207195" s="1" t="s">
        <v>62775</v>
      </c>
    </row>
    <row r="207196">
      <c r="A207196" s="1" t="s">
        <v>62776</v>
      </c>
    </row>
    <row r="207197">
      <c r="A207197" s="1" t="s">
        <v>62777</v>
      </c>
    </row>
    <row r="207198">
      <c r="A207198" s="1" t="s">
        <v>62778</v>
      </c>
    </row>
    <row r="207199">
      <c r="A207199" s="1" t="s">
        <v>62781</v>
      </c>
    </row>
    <row r="207200">
      <c r="A207200" s="1" t="s">
        <v>62782</v>
      </c>
    </row>
    <row r="207201">
      <c r="A207201" s="1" t="s">
        <v>35839</v>
      </c>
    </row>
    <row r="207203">
      <c r="A207203" s="1" t="s">
        <v>35794</v>
      </c>
    </row>
    <row r="207204">
      <c r="A207204" s="1" t="s">
        <v>35840</v>
      </c>
    </row>
    <row r="207206">
      <c r="A207206" s="1" t="s">
        <v>35841</v>
      </c>
    </row>
    <row r="207207">
      <c r="A207207" s="1" t="s">
        <v>35842</v>
      </c>
    </row>
    <row r="207209">
      <c r="A207209" s="1" t="s">
        <v>4007</v>
      </c>
    </row>
    <row r="207210">
      <c r="A207210" s="1" t="s">
        <v>35843</v>
      </c>
    </row>
    <row r="207212">
      <c r="A207212" s="1" t="s">
        <v>35844</v>
      </c>
    </row>
    <row r="207213">
      <c r="A207213" s="1" t="s">
        <v>35845</v>
      </c>
    </row>
    <row r="207214">
      <c r="A207214" s="1" t="s">
        <v>35803</v>
      </c>
    </row>
    <row r="207215">
      <c r="A207215" s="1" t="s">
        <v>35839</v>
      </c>
    </row>
    <row r="207216">
      <c r="A207216" s="1" t="s">
        <v>35794</v>
      </c>
    </row>
    <row r="207217">
      <c r="A207217" s="1" t="s">
        <v>35840</v>
      </c>
    </row>
    <row r="207218">
      <c r="A207218" s="1" t="s">
        <v>35841</v>
      </c>
    </row>
    <row r="207219">
      <c r="A207219" s="1" t="s">
        <v>35842</v>
      </c>
    </row>
    <row r="207220">
      <c r="A207220" s="1" t="s">
        <v>35843</v>
      </c>
    </row>
    <row r="207221">
      <c r="A207221" s="1" t="s">
        <v>35844</v>
      </c>
    </row>
    <row r="207222">
      <c r="A207222" s="1" t="s">
        <v>35846</v>
      </c>
    </row>
    <row r="207223">
      <c r="A207223" s="1" t="s">
        <v>62783</v>
      </c>
    </row>
    <row r="207225">
      <c r="A207225" s="1" t="s">
        <v>35848</v>
      </c>
    </row>
    <row r="207226">
      <c r="A207226" s="1" t="s">
        <v>35849</v>
      </c>
    </row>
    <row r="207228">
      <c r="A207228" s="1" t="s">
        <v>35850</v>
      </c>
    </row>
    <row r="207229">
      <c r="A207229" s="1" t="s">
        <v>35848</v>
      </c>
    </row>
    <row r="207231">
      <c r="A207231" s="1" t="s">
        <v>35851</v>
      </c>
    </row>
    <row r="207232">
      <c r="A207232" s="1" t="s">
        <v>35848</v>
      </c>
    </row>
    <row r="207233">
      <c r="A207233" s="1" t="s">
        <v>35849</v>
      </c>
    </row>
    <row r="207234">
      <c r="A207234" s="1" t="s">
        <v>35850</v>
      </c>
    </row>
    <row r="207235">
      <c r="A207235" s="1" t="s">
        <v>35852</v>
      </c>
    </row>
    <row r="207236">
      <c r="A207236" s="1" t="s">
        <v>62784</v>
      </c>
    </row>
    <row r="207238">
      <c r="A207238" s="1" t="s">
        <v>62785</v>
      </c>
    </row>
    <row r="207240">
      <c r="A207240" s="1" t="s">
        <v>62786</v>
      </c>
    </row>
    <row r="207241">
      <c r="A207241" s="3" t="str">
        <f>e</f>
        <v>#NAME?</v>
      </c>
    </row>
    <row r="207243">
      <c r="A207243" s="1" t="s">
        <v>62787</v>
      </c>
    </row>
    <row r="207244">
      <c r="A207244" s="1" t="s">
        <v>62785</v>
      </c>
    </row>
    <row r="207245">
      <c r="A207245" s="1" t="s">
        <v>62788</v>
      </c>
    </row>
    <row r="207246">
      <c r="A207246" s="1" t="s">
        <v>62789</v>
      </c>
    </row>
    <row r="207248">
      <c r="A207248" s="1" t="s">
        <v>35854</v>
      </c>
    </row>
    <row r="207250">
      <c r="A207250" s="3" t="str">
        <f/>
        <v>#ERROR!</v>
      </c>
    </row>
    <row r="207251">
      <c r="A207251" s="3" t="str">
        <f/>
        <v>#ERROR!</v>
      </c>
    </row>
    <row r="207253">
      <c r="A207253" s="1" t="s">
        <v>35855</v>
      </c>
    </row>
    <row r="207254">
      <c r="A207254" s="1" t="s">
        <v>35856</v>
      </c>
    </row>
    <row r="207255">
      <c r="A207255" s="1" t="s">
        <v>62790</v>
      </c>
    </row>
    <row r="207257">
      <c r="A207257" s="1" t="s">
        <v>35858</v>
      </c>
    </row>
    <row r="207258">
      <c r="A207258" s="1" t="s">
        <v>35859</v>
      </c>
    </row>
    <row r="207259">
      <c r="A207259" s="1" t="s">
        <v>35860</v>
      </c>
    </row>
    <row r="207261">
      <c r="A207261" s="1" t="s">
        <v>35861</v>
      </c>
    </row>
    <row r="207262">
      <c r="A207262" s="1" t="s">
        <v>35858</v>
      </c>
    </row>
    <row r="207263">
      <c r="A207263" s="1" t="s">
        <v>35859</v>
      </c>
    </row>
    <row r="207264">
      <c r="A207264" s="1" t="s">
        <v>35862</v>
      </c>
    </row>
    <row r="207265">
      <c r="A207265" s="1" t="s">
        <v>62791</v>
      </c>
    </row>
    <row r="207266">
      <c r="A207266" s="1" t="s">
        <v>62792</v>
      </c>
    </row>
    <row r="207268">
      <c r="A207268" s="1" t="s">
        <v>4007</v>
      </c>
    </row>
    <row r="207269">
      <c r="A207269" s="1" t="s">
        <v>62793</v>
      </c>
    </row>
    <row r="207270">
      <c r="A207270" s="1" t="s">
        <v>62794</v>
      </c>
    </row>
    <row r="207272">
      <c r="A207272" s="1" t="s">
        <v>62795</v>
      </c>
    </row>
    <row r="207273">
      <c r="A207273" s="1" t="s">
        <v>62796</v>
      </c>
    </row>
    <row r="207274">
      <c r="A207274" s="1" t="s">
        <v>62797</v>
      </c>
    </row>
    <row r="207275">
      <c r="A207275" s="1" t="s">
        <v>62798</v>
      </c>
    </row>
    <row r="207277">
      <c r="A207277" s="1" t="s">
        <v>62799</v>
      </c>
    </row>
    <row r="207278">
      <c r="A207278" s="1" t="s">
        <v>62800</v>
      </c>
    </row>
    <row r="207279">
      <c r="A207279" s="1" t="s">
        <v>62792</v>
      </c>
    </row>
    <row r="207280">
      <c r="A207280" s="1" t="s">
        <v>62793</v>
      </c>
    </row>
    <row r="207281">
      <c r="A207281" s="1" t="s">
        <v>62794</v>
      </c>
    </row>
    <row r="207282">
      <c r="A207282" s="1" t="s">
        <v>62795</v>
      </c>
    </row>
    <row r="207283">
      <c r="A207283" s="1" t="s">
        <v>62796</v>
      </c>
    </row>
    <row r="207284">
      <c r="A207284" s="1" t="s">
        <v>62797</v>
      </c>
    </row>
    <row r="207285">
      <c r="A207285" s="1" t="s">
        <v>62798</v>
      </c>
    </row>
    <row r="207286">
      <c r="A207286" s="1" t="s">
        <v>62801</v>
      </c>
    </row>
    <row r="207287">
      <c r="A207287" s="1" t="s">
        <v>62802</v>
      </c>
    </row>
    <row r="207288">
      <c r="A207288" s="1" t="s">
        <v>35864</v>
      </c>
    </row>
    <row r="207289">
      <c r="A207289" s="1" t="s">
        <v>35865</v>
      </c>
    </row>
    <row r="207290">
      <c r="A207290" s="1" t="s">
        <v>35866</v>
      </c>
    </row>
    <row r="207291">
      <c r="A207291" s="1" t="s">
        <v>35867</v>
      </c>
    </row>
    <row r="207292">
      <c r="A207292" s="1" t="s">
        <v>35868</v>
      </c>
    </row>
    <row r="207293">
      <c r="A207293" s="1" t="s">
        <v>35864</v>
      </c>
    </row>
    <row r="207294">
      <c r="A207294" s="1" t="s">
        <v>35865</v>
      </c>
    </row>
    <row r="207295">
      <c r="A207295" s="1" t="s">
        <v>35869</v>
      </c>
    </row>
    <row r="207296">
      <c r="A207296" s="1" t="s">
        <v>35867</v>
      </c>
    </row>
    <row r="207297">
      <c r="A207297" s="1" t="s">
        <v>35870</v>
      </c>
    </row>
    <row r="207298">
      <c r="A207298" s="1" t="s">
        <v>62803</v>
      </c>
    </row>
    <row r="207299">
      <c r="A207299" s="1" t="s">
        <v>34176</v>
      </c>
    </row>
    <row r="207301">
      <c r="A207301" s="3" t="str">
        <f>+—</f>
        <v>#ERROR!</v>
      </c>
    </row>
    <row r="207302">
      <c r="A207302" s="1" t="s">
        <v>7815</v>
      </c>
    </row>
    <row r="207304">
      <c r="A207304" s="1" t="s">
        <v>35872</v>
      </c>
    </row>
    <row r="207305">
      <c r="A207305" s="1" t="s">
        <v>35873</v>
      </c>
    </row>
    <row r="207307">
      <c r="A207307" s="1" t="s">
        <v>35874</v>
      </c>
    </row>
    <row r="207308">
      <c r="A207308" s="1" t="s">
        <v>35875</v>
      </c>
    </row>
    <row r="207309">
      <c r="A207309" s="1" t="s">
        <v>62804</v>
      </c>
    </row>
    <row r="207311">
      <c r="A207311" s="1" t="s">
        <v>62805</v>
      </c>
    </row>
    <row r="207313">
      <c r="A207313" s="1" t="s">
        <v>62806</v>
      </c>
    </row>
    <row r="207314">
      <c r="A207314" s="1" t="s">
        <v>62807</v>
      </c>
    </row>
    <row r="207316">
      <c r="A207316" s="1" t="s">
        <v>62808</v>
      </c>
    </row>
    <row r="207317">
      <c r="A207317" s="1" t="s">
        <v>62805</v>
      </c>
    </row>
    <row r="207318">
      <c r="A207318" s="1" t="s">
        <v>62809</v>
      </c>
    </row>
    <row r="207319">
      <c r="A207319" s="1" t="s">
        <v>62810</v>
      </c>
    </row>
    <row r="207320">
      <c r="A207320" s="1" t="s">
        <v>62811</v>
      </c>
    </row>
    <row r="207321">
      <c r="A207321" s="1" t="s">
        <v>966</v>
      </c>
    </row>
    <row r="207322">
      <c r="A207322" s="1" t="s">
        <v>62812</v>
      </c>
    </row>
    <row r="207323">
      <c r="A207323" s="1" t="s">
        <v>1208</v>
      </c>
    </row>
    <row r="207324">
      <c r="A207324" s="1" t="s">
        <v>62813</v>
      </c>
    </row>
    <row r="207325">
      <c r="A207325" s="1" t="s">
        <v>62814</v>
      </c>
    </row>
    <row r="207326">
      <c r="A207326" s="1" t="s">
        <v>62813</v>
      </c>
    </row>
    <row r="207327">
      <c r="A207327" s="1" t="s">
        <v>62815</v>
      </c>
    </row>
    <row r="207328">
      <c r="A207328" s="1" t="s">
        <v>62816</v>
      </c>
    </row>
    <row r="207329">
      <c r="A207329" s="1" t="s">
        <v>62817</v>
      </c>
    </row>
    <row r="207330">
      <c r="A207330" s="1" t="s">
        <v>1208</v>
      </c>
    </row>
    <row r="207331">
      <c r="A207331" s="1" t="s">
        <v>62818</v>
      </c>
    </row>
    <row r="207332">
      <c r="A207332" s="1">
        <v>3.0</v>
      </c>
    </row>
    <row r="207333">
      <c r="A207333" s="1" t="s">
        <v>62819</v>
      </c>
    </row>
    <row r="207334">
      <c r="A207334" s="1" t="s">
        <v>62820</v>
      </c>
    </row>
    <row r="207335">
      <c r="A207335" s="1" t="s">
        <v>62821</v>
      </c>
    </row>
    <row r="207336">
      <c r="A207336" s="1" t="s">
        <v>62822</v>
      </c>
    </row>
    <row r="207337">
      <c r="A207337" s="1" t="s">
        <v>62823</v>
      </c>
    </row>
    <row r="207338">
      <c r="A207338" s="1" t="s">
        <v>62824</v>
      </c>
    </row>
    <row r="207339">
      <c r="A207339" s="1" t="s">
        <v>62825</v>
      </c>
    </row>
    <row r="207340">
      <c r="A207340" s="1" t="s">
        <v>62826</v>
      </c>
    </row>
    <row r="207341">
      <c r="A207341" s="1" t="s">
        <v>62827</v>
      </c>
    </row>
    <row r="207342">
      <c r="A207342" s="1" t="s">
        <v>62817</v>
      </c>
    </row>
    <row r="207343">
      <c r="A207343" s="1" t="s">
        <v>62818</v>
      </c>
    </row>
    <row r="207344">
      <c r="A207344" s="1" t="s">
        <v>62819</v>
      </c>
    </row>
    <row r="207345">
      <c r="A207345" s="1" t="s">
        <v>62820</v>
      </c>
    </row>
    <row r="207346">
      <c r="A207346" s="1" t="s">
        <v>62821</v>
      </c>
    </row>
    <row r="207347">
      <c r="A207347" s="1" t="s">
        <v>62822</v>
      </c>
    </row>
    <row r="207348">
      <c r="A207348" s="1" t="s">
        <v>62823</v>
      </c>
    </row>
    <row r="207349">
      <c r="A207349" s="1" t="s">
        <v>62824</v>
      </c>
    </row>
    <row r="207350">
      <c r="A207350" s="1" t="s">
        <v>62825</v>
      </c>
    </row>
    <row r="207351">
      <c r="A207351" s="1" t="s">
        <v>62826</v>
      </c>
    </row>
    <row r="207352">
      <c r="A207352" s="1" t="s">
        <v>62828</v>
      </c>
    </row>
    <row r="207353">
      <c r="A207353" s="1" t="s">
        <v>62829</v>
      </c>
    </row>
    <row r="207355">
      <c r="A207355" s="1" t="s">
        <v>62830</v>
      </c>
    </row>
    <row r="207357">
      <c r="A207357" s="1" t="s">
        <v>33583</v>
      </c>
    </row>
    <row r="207358">
      <c r="A207358" s="1" t="s">
        <v>18159</v>
      </c>
    </row>
    <row r="207359">
      <c r="A207359" s="1" t="s">
        <v>49527</v>
      </c>
    </row>
    <row r="207360">
      <c r="A207360" s="1" t="s">
        <v>62831</v>
      </c>
    </row>
    <row r="207361">
      <c r="A207361" s="1" t="s">
        <v>2007</v>
      </c>
    </row>
    <row r="207362">
      <c r="A207362" s="1" t="s">
        <v>3374</v>
      </c>
    </row>
    <row r="207363">
      <c r="A207363" s="1" t="s">
        <v>62832</v>
      </c>
    </row>
    <row r="207364">
      <c r="A207364" s="1" t="s">
        <v>48149</v>
      </c>
    </row>
    <row r="207366">
      <c r="A207366" s="1" t="s">
        <v>62833</v>
      </c>
    </row>
    <row r="207368">
      <c r="A207368" s="1" t="s">
        <v>62834</v>
      </c>
    </row>
    <row r="207370">
      <c r="A207370" s="1" t="s">
        <v>62835</v>
      </c>
    </row>
    <row r="207372">
      <c r="A207372" s="1" t="s">
        <v>62836</v>
      </c>
    </row>
    <row r="207373">
      <c r="A207373" s="1" t="s">
        <v>62830</v>
      </c>
    </row>
    <row r="207374">
      <c r="A207374" s="1" t="s">
        <v>62831</v>
      </c>
    </row>
    <row r="207375">
      <c r="A207375" s="1" t="s">
        <v>62832</v>
      </c>
    </row>
    <row r="207376">
      <c r="A207376" s="1" t="s">
        <v>48149</v>
      </c>
    </row>
    <row r="207377">
      <c r="A207377" s="1" t="s">
        <v>62833</v>
      </c>
    </row>
    <row r="207378">
      <c r="A207378" s="1" t="s">
        <v>62834</v>
      </c>
    </row>
    <row r="207379">
      <c r="A207379" s="1" t="s">
        <v>62837</v>
      </c>
    </row>
    <row r="207380">
      <c r="A207380" s="1" t="s">
        <v>62838</v>
      </c>
    </row>
    <row r="207381">
      <c r="A207381" s="1" t="s">
        <v>62839</v>
      </c>
    </row>
    <row r="207382">
      <c r="A207382" s="1" t="s">
        <v>46446</v>
      </c>
    </row>
    <row r="207383">
      <c r="A207383" s="1" t="s">
        <v>62840</v>
      </c>
    </row>
    <row r="207384">
      <c r="A207384" s="1" t="s">
        <v>62841</v>
      </c>
    </row>
    <row r="207385">
      <c r="A207385" s="1" t="s">
        <v>62842</v>
      </c>
    </row>
    <row r="207386">
      <c r="A207386" s="1" t="s">
        <v>62843</v>
      </c>
    </row>
    <row r="207387">
      <c r="A207387" s="1" t="s">
        <v>14567</v>
      </c>
    </row>
    <row r="207388">
      <c r="A207388" s="1" t="s">
        <v>14966</v>
      </c>
    </row>
    <row r="207389">
      <c r="A207389" s="1" t="s">
        <v>966</v>
      </c>
    </row>
    <row r="207390">
      <c r="A207390" s="1" t="s">
        <v>51724</v>
      </c>
    </row>
    <row r="207391">
      <c r="A207391" s="1" t="s">
        <v>62844</v>
      </c>
    </row>
    <row r="207392">
      <c r="A207392" s="1" t="s">
        <v>46446</v>
      </c>
    </row>
    <row r="207393">
      <c r="A207393" s="1" t="s">
        <v>62840</v>
      </c>
    </row>
    <row r="207394">
      <c r="A207394" s="1" t="s">
        <v>62841</v>
      </c>
    </row>
    <row r="207395">
      <c r="A207395" s="1" t="s">
        <v>62842</v>
      </c>
    </row>
    <row r="207396">
      <c r="A207396" s="1" t="s">
        <v>62843</v>
      </c>
    </row>
    <row r="207397">
      <c r="A207397" s="1" t="s">
        <v>14966</v>
      </c>
    </row>
    <row r="207398">
      <c r="A207398" s="1" t="s">
        <v>51724</v>
      </c>
    </row>
    <row r="207399">
      <c r="A207399" s="1" t="s">
        <v>62845</v>
      </c>
    </row>
    <row r="207400">
      <c r="A207400" s="1" t="s">
        <v>62846</v>
      </c>
    </row>
    <row r="207401">
      <c r="A207401" s="1" t="s">
        <v>62847</v>
      </c>
    </row>
    <row r="207402">
      <c r="A207402" s="1" t="s">
        <v>62848</v>
      </c>
    </row>
    <row r="207403">
      <c r="A207403" s="1" t="s">
        <v>62849</v>
      </c>
    </row>
    <row r="207404">
      <c r="A207404" s="1" t="s">
        <v>62850</v>
      </c>
    </row>
    <row r="207405">
      <c r="A207405" s="1" t="s">
        <v>35038</v>
      </c>
    </row>
    <row r="207406">
      <c r="A207406" s="1" t="s">
        <v>62851</v>
      </c>
    </row>
    <row r="207407">
      <c r="A207407" s="1" t="s">
        <v>62852</v>
      </c>
    </row>
    <row r="207408">
      <c r="A207408" s="1" t="s">
        <v>7809</v>
      </c>
    </row>
    <row r="207409">
      <c r="A207409" s="3" t="str">
        <f/>
        <v>#ERROR!</v>
      </c>
    </row>
    <row r="207410">
      <c r="A207410" s="1" t="s">
        <v>62853</v>
      </c>
    </row>
    <row r="207411">
      <c r="A207411" s="1" t="s">
        <v>62854</v>
      </c>
    </row>
    <row r="207412">
      <c r="A207412" s="4" t="s">
        <v>62855</v>
      </c>
    </row>
    <row r="207413">
      <c r="A207413" s="1" t="s">
        <v>62856</v>
      </c>
    </row>
    <row r="207414">
      <c r="A207414" s="1" t="s">
        <v>62848</v>
      </c>
    </row>
    <row r="207415">
      <c r="A207415" s="1" t="s">
        <v>62849</v>
      </c>
    </row>
    <row r="207416">
      <c r="A207416" s="1" t="s">
        <v>62850</v>
      </c>
    </row>
    <row r="207417">
      <c r="A207417" s="1" t="s">
        <v>35038</v>
      </c>
    </row>
    <row r="207418">
      <c r="A207418" s="1" t="s">
        <v>62851</v>
      </c>
    </row>
    <row r="207419">
      <c r="A207419" s="1" t="s">
        <v>62852</v>
      </c>
    </row>
    <row r="207420">
      <c r="A207420" s="1" t="s">
        <v>62854</v>
      </c>
    </row>
    <row r="207421">
      <c r="A207421" s="4" t="s">
        <v>62855</v>
      </c>
    </row>
    <row r="207422">
      <c r="A207422" s="1" t="s">
        <v>62857</v>
      </c>
    </row>
    <row r="207423">
      <c r="A207423" s="1" t="s">
        <v>62858</v>
      </c>
    </row>
    <row r="207424">
      <c r="A207424" s="1" t="s">
        <v>62859</v>
      </c>
    </row>
    <row r="207425">
      <c r="A207425" s="1" t="s">
        <v>966</v>
      </c>
    </row>
    <row r="207426">
      <c r="A207426" s="1" t="s">
        <v>62860</v>
      </c>
    </row>
    <row r="207427">
      <c r="A207427" s="1" t="s">
        <v>9516</v>
      </c>
    </row>
    <row r="207428">
      <c r="A207428" s="1" t="s">
        <v>1516</v>
      </c>
    </row>
    <row r="207429">
      <c r="A207429" s="1" t="s">
        <v>62861</v>
      </c>
    </row>
    <row r="207430">
      <c r="A207430" s="1" t="s">
        <v>62862</v>
      </c>
    </row>
    <row r="207431">
      <c r="A207431" s="1" t="s">
        <v>62675</v>
      </c>
    </row>
    <row r="207432">
      <c r="A207432" s="1" t="s">
        <v>62863</v>
      </c>
    </row>
    <row r="207433">
      <c r="A207433" s="1" t="s">
        <v>62864</v>
      </c>
    </row>
    <row r="207434">
      <c r="A207434" s="1" t="s">
        <v>1208</v>
      </c>
    </row>
    <row r="207435">
      <c r="A207435" s="1" t="s">
        <v>62865</v>
      </c>
    </row>
    <row r="207436">
      <c r="A207436" s="1" t="s">
        <v>1858</v>
      </c>
    </row>
    <row r="207437">
      <c r="A207437" s="1" t="s">
        <v>7815</v>
      </c>
    </row>
    <row r="207438">
      <c r="A207438" s="1" t="s">
        <v>322</v>
      </c>
    </row>
    <row r="207439">
      <c r="A207439" s="1" t="s">
        <v>62866</v>
      </c>
    </row>
    <row r="207440">
      <c r="A207440" s="1" t="s">
        <v>62860</v>
      </c>
    </row>
    <row r="207441">
      <c r="A207441" s="1" t="s">
        <v>62861</v>
      </c>
    </row>
    <row r="207442">
      <c r="A207442" s="1" t="s">
        <v>62862</v>
      </c>
    </row>
    <row r="207443">
      <c r="A207443" s="1" t="s">
        <v>62863</v>
      </c>
    </row>
    <row r="207444">
      <c r="A207444" s="1" t="s">
        <v>62864</v>
      </c>
    </row>
    <row r="207445">
      <c r="A207445" s="1" t="s">
        <v>62865</v>
      </c>
    </row>
    <row r="207446">
      <c r="A207446" s="1" t="s">
        <v>62867</v>
      </c>
    </row>
    <row r="207447">
      <c r="A207447" s="1" t="s">
        <v>62868</v>
      </c>
    </row>
    <row r="207448">
      <c r="A207448" s="1" t="s">
        <v>62869</v>
      </c>
    </row>
    <row r="207449">
      <c r="A207449" s="1" t="s">
        <v>38183</v>
      </c>
    </row>
    <row r="207451">
      <c r="A207451" s="1" t="s">
        <v>44162</v>
      </c>
    </row>
    <row r="207452">
      <c r="A207452" s="1" t="s">
        <v>57552</v>
      </c>
    </row>
    <row r="207453">
      <c r="A207453" s="1" t="s">
        <v>62870</v>
      </c>
    </row>
    <row r="207454">
      <c r="A207454" s="1" t="s">
        <v>44162</v>
      </c>
    </row>
    <row r="207455">
      <c r="A207455" s="1" t="s">
        <v>62871</v>
      </c>
    </row>
    <row r="207456">
      <c r="A207456" s="1" t="s">
        <v>62872</v>
      </c>
    </row>
    <row r="207457">
      <c r="A207457" s="1" t="s">
        <v>62873</v>
      </c>
    </row>
    <row r="207458">
      <c r="A207458" s="1" t="s">
        <v>62874</v>
      </c>
    </row>
    <row r="207459">
      <c r="A207459" s="1" t="s">
        <v>62875</v>
      </c>
    </row>
    <row r="207460">
      <c r="A207460" s="1" t="s">
        <v>2111</v>
      </c>
    </row>
    <row r="207461">
      <c r="A207461" s="1" t="s">
        <v>62876</v>
      </c>
    </row>
    <row r="207462">
      <c r="A207462" s="1" t="s">
        <v>62877</v>
      </c>
    </row>
    <row r="207463">
      <c r="A207463" s="1" t="s">
        <v>62878</v>
      </c>
    </row>
    <row r="207464">
      <c r="A207464" s="1" t="s">
        <v>62879</v>
      </c>
    </row>
    <row r="207465">
      <c r="A207465" s="1" t="s">
        <v>62880</v>
      </c>
    </row>
    <row r="207466">
      <c r="A207466" s="1" t="s">
        <v>62881</v>
      </c>
    </row>
    <row r="207467">
      <c r="A207467" s="1" t="s">
        <v>2111</v>
      </c>
    </row>
    <row r="207468">
      <c r="A207468" s="1" t="s">
        <v>62882</v>
      </c>
    </row>
    <row r="207469">
      <c r="A207469" s="1" t="s">
        <v>62874</v>
      </c>
    </row>
    <row r="207470">
      <c r="A207470" s="1" t="s">
        <v>62875</v>
      </c>
    </row>
    <row r="207471">
      <c r="A207471" s="1" t="s">
        <v>62876</v>
      </c>
    </row>
    <row r="207472">
      <c r="A207472" s="1" t="s">
        <v>62877</v>
      </c>
    </row>
    <row r="207473">
      <c r="A207473" s="1" t="s">
        <v>62878</v>
      </c>
    </row>
    <row r="207474">
      <c r="A207474" s="1" t="s">
        <v>62880</v>
      </c>
    </row>
    <row r="207475">
      <c r="A207475" s="1" t="s">
        <v>62883</v>
      </c>
    </row>
    <row r="207476">
      <c r="A207476" s="1" t="s">
        <v>62884</v>
      </c>
    </row>
    <row r="207477">
      <c r="A207477" s="1" t="s">
        <v>47088</v>
      </c>
    </row>
    <row r="207478">
      <c r="A207478" s="1" t="s">
        <v>47089</v>
      </c>
    </row>
    <row r="207479">
      <c r="A207479" s="1" t="s">
        <v>47090</v>
      </c>
    </row>
    <row r="207480">
      <c r="A207480" s="1" t="s">
        <v>47091</v>
      </c>
    </row>
    <row r="207481">
      <c r="A207481" s="1" t="s">
        <v>47092</v>
      </c>
    </row>
    <row r="207482">
      <c r="A207482" s="1" t="s">
        <v>47093</v>
      </c>
    </row>
    <row r="207483">
      <c r="A207483" s="1" t="s">
        <v>47094</v>
      </c>
    </row>
    <row r="207484">
      <c r="A207484" s="1" t="s">
        <v>47095</v>
      </c>
    </row>
    <row r="207485">
      <c r="A207485" s="1" t="s">
        <v>8620</v>
      </c>
    </row>
    <row r="207486">
      <c r="A207486" s="1" t="s">
        <v>8293</v>
      </c>
    </row>
    <row r="207487">
      <c r="A207487" s="1" t="s">
        <v>47096</v>
      </c>
    </row>
    <row r="207488">
      <c r="A207488" s="1" t="s">
        <v>47097</v>
      </c>
    </row>
    <row r="207489">
      <c r="A207489" s="1" t="s">
        <v>4583</v>
      </c>
    </row>
    <row r="207490">
      <c r="A207490" s="1" t="s">
        <v>47098</v>
      </c>
    </row>
    <row r="207491">
      <c r="A207491" s="1" t="s">
        <v>47099</v>
      </c>
    </row>
    <row r="207492">
      <c r="A207492" s="1" t="s">
        <v>47100</v>
      </c>
    </row>
    <row r="207493">
      <c r="A207493" s="1" t="s">
        <v>47101</v>
      </c>
    </row>
    <row r="207494">
      <c r="A207494" s="1" t="s">
        <v>47102</v>
      </c>
    </row>
    <row r="207495">
      <c r="A207495" s="1" t="s">
        <v>47103</v>
      </c>
    </row>
    <row r="207496">
      <c r="A207496" s="1" t="s">
        <v>47104</v>
      </c>
    </row>
    <row r="207497">
      <c r="A207497" s="1" t="s">
        <v>47105</v>
      </c>
    </row>
    <row r="207498">
      <c r="A207498" s="3" t="str">
        <f>, Ty ~ ms</f>
        <v>#ERROR!</v>
      </c>
    </row>
    <row r="207499">
      <c r="A207499" s="1" t="s">
        <v>2382</v>
      </c>
    </row>
    <row r="207500">
      <c r="A207500" s="1" t="s">
        <v>47106</v>
      </c>
    </row>
    <row r="207501">
      <c r="A207501" s="1" t="s">
        <v>47107</v>
      </c>
    </row>
    <row r="207502">
      <c r="A207502" s="1" t="s">
        <v>47108</v>
      </c>
    </row>
    <row r="207503">
      <c r="A207503" s="1" t="s">
        <v>47109</v>
      </c>
    </row>
    <row r="207504">
      <c r="A207504" s="1" t="s">
        <v>47110</v>
      </c>
    </row>
    <row r="207505">
      <c r="A207505" s="1" t="s">
        <v>47111</v>
      </c>
    </row>
    <row r="207506">
      <c r="A207506" s="1" t="s">
        <v>47112</v>
      </c>
    </row>
    <row r="207507">
      <c r="A207507" s="1" t="s">
        <v>47113</v>
      </c>
    </row>
    <row r="207508">
      <c r="A207508" s="1" t="s">
        <v>47114</v>
      </c>
    </row>
    <row r="207509">
      <c r="A207509" s="1" t="s">
        <v>47115</v>
      </c>
    </row>
    <row r="207510">
      <c r="A207510" s="1" t="s">
        <v>47116</v>
      </c>
    </row>
    <row r="207511">
      <c r="A207511" s="1" t="s">
        <v>47117</v>
      </c>
    </row>
    <row r="207512">
      <c r="A207512" s="1" t="s">
        <v>47118</v>
      </c>
    </row>
    <row r="207513">
      <c r="A207513" s="1" t="s">
        <v>47119</v>
      </c>
    </row>
    <row r="207514">
      <c r="A207514" s="1" t="s">
        <v>47120</v>
      </c>
    </row>
    <row r="207515">
      <c r="A207515" s="1" t="s">
        <v>47121</v>
      </c>
    </row>
    <row r="207516">
      <c r="A207516" s="1" t="s">
        <v>47122</v>
      </c>
    </row>
    <row r="207517">
      <c r="A207517" s="1" t="s">
        <v>47123</v>
      </c>
    </row>
    <row r="207518">
      <c r="A207518" s="1" t="s">
        <v>47124</v>
      </c>
    </row>
    <row r="207519">
      <c r="A207519" s="1" t="s">
        <v>47125</v>
      </c>
    </row>
    <row r="207520">
      <c r="A207520" s="1" t="s">
        <v>322</v>
      </c>
    </row>
    <row r="207521">
      <c r="A207521" s="1" t="s">
        <v>47126</v>
      </c>
    </row>
    <row r="207522">
      <c r="A207522" s="1" t="s">
        <v>14417</v>
      </c>
    </row>
    <row r="207523">
      <c r="A207523" s="1" t="s">
        <v>47127</v>
      </c>
    </row>
    <row r="207524">
      <c r="A207524" s="1" t="s">
        <v>47128</v>
      </c>
    </row>
    <row r="207525">
      <c r="A207525" s="1" t="s">
        <v>47129</v>
      </c>
    </row>
    <row r="207526">
      <c r="A207526" s="1" t="s">
        <v>47130</v>
      </c>
    </row>
    <row r="207527">
      <c r="A207527" s="1" t="s">
        <v>1858</v>
      </c>
    </row>
    <row r="207528">
      <c r="A207528" s="1" t="s">
        <v>322</v>
      </c>
    </row>
    <row r="207529">
      <c r="A207529" s="1" t="s">
        <v>47131</v>
      </c>
    </row>
    <row r="207530">
      <c r="A207530" s="1" t="s">
        <v>47132</v>
      </c>
    </row>
    <row r="207531">
      <c r="A207531" s="1" t="s">
        <v>34147</v>
      </c>
    </row>
    <row r="207532">
      <c r="A207532" s="1" t="s">
        <v>977</v>
      </c>
    </row>
    <row r="207533">
      <c r="A207533" s="1" t="s">
        <v>47133</v>
      </c>
    </row>
    <row r="207534">
      <c r="A207534" s="1" t="s">
        <v>47134</v>
      </c>
    </row>
    <row r="207535">
      <c r="A207535" s="1" t="s">
        <v>47135</v>
      </c>
    </row>
    <row r="207536">
      <c r="A207536" s="1" t="s">
        <v>47136</v>
      </c>
    </row>
    <row r="207537">
      <c r="A207537" s="1" t="s">
        <v>47090</v>
      </c>
    </row>
    <row r="207538">
      <c r="A207538" s="1" t="s">
        <v>47091</v>
      </c>
    </row>
    <row r="207539">
      <c r="A207539" s="1" t="s">
        <v>47092</v>
      </c>
    </row>
    <row r="207540">
      <c r="A207540" s="1" t="s">
        <v>47094</v>
      </c>
    </row>
    <row r="207541">
      <c r="A207541" s="1" t="s">
        <v>47095</v>
      </c>
    </row>
    <row r="207542">
      <c r="A207542" s="1" t="s">
        <v>47096</v>
      </c>
    </row>
    <row r="207543">
      <c r="A207543" s="1" t="s">
        <v>47097</v>
      </c>
    </row>
    <row r="207544">
      <c r="A207544" s="1" t="s">
        <v>47098</v>
      </c>
    </row>
    <row r="207545">
      <c r="A207545" s="1" t="s">
        <v>47099</v>
      </c>
    </row>
    <row r="207546">
      <c r="A207546" s="1" t="s">
        <v>47100</v>
      </c>
    </row>
    <row r="207547">
      <c r="A207547" s="1" t="s">
        <v>47101</v>
      </c>
    </row>
    <row r="207548">
      <c r="A207548" s="1" t="s">
        <v>47102</v>
      </c>
    </row>
    <row r="207549">
      <c r="A207549" s="1" t="s">
        <v>47103</v>
      </c>
    </row>
    <row r="207550">
      <c r="A207550" s="1" t="s">
        <v>47104</v>
      </c>
    </row>
    <row r="207551">
      <c r="A207551" s="1" t="s">
        <v>47105</v>
      </c>
    </row>
    <row r="207552">
      <c r="A207552" s="3" t="str">
        <f>, Ty ~ ms</f>
        <v>#ERROR!</v>
      </c>
    </row>
    <row r="207553">
      <c r="A207553" s="1" t="s">
        <v>47106</v>
      </c>
    </row>
    <row r="207554">
      <c r="A207554" s="1" t="s">
        <v>47107</v>
      </c>
    </row>
    <row r="207555">
      <c r="A207555" s="1" t="s">
        <v>47108</v>
      </c>
    </row>
    <row r="207556">
      <c r="A207556" s="1" t="s">
        <v>47109</v>
      </c>
    </row>
    <row r="207557">
      <c r="A207557" s="1" t="s">
        <v>47110</v>
      </c>
    </row>
    <row r="207558">
      <c r="A207558" s="1" t="s">
        <v>47111</v>
      </c>
    </row>
    <row r="207559">
      <c r="A207559" s="1" t="s">
        <v>47112</v>
      </c>
    </row>
    <row r="207560">
      <c r="A207560" s="1" t="s">
        <v>47113</v>
      </c>
    </row>
    <row r="207561">
      <c r="A207561" s="1" t="s">
        <v>47114</v>
      </c>
    </row>
    <row r="207562">
      <c r="A207562" s="1" t="s">
        <v>47115</v>
      </c>
    </row>
    <row r="207563">
      <c r="A207563" s="1" t="s">
        <v>47116</v>
      </c>
    </row>
    <row r="207564">
      <c r="A207564" s="1" t="s">
        <v>47117</v>
      </c>
    </row>
    <row r="207565">
      <c r="A207565" s="1" t="s">
        <v>47118</v>
      </c>
    </row>
    <row r="207566">
      <c r="A207566" s="1" t="s">
        <v>47119</v>
      </c>
    </row>
    <row r="207567">
      <c r="A207567" s="1" t="s">
        <v>47120</v>
      </c>
    </row>
    <row r="207568">
      <c r="A207568" s="1" t="s">
        <v>47121</v>
      </c>
    </row>
    <row r="207569">
      <c r="A207569" s="1" t="s">
        <v>47122</v>
      </c>
    </row>
    <row r="207570">
      <c r="A207570" s="1" t="s">
        <v>47123</v>
      </c>
    </row>
    <row r="207571">
      <c r="A207571" s="1" t="s">
        <v>47124</v>
      </c>
    </row>
    <row r="207572">
      <c r="A207572" s="1" t="s">
        <v>47125</v>
      </c>
    </row>
    <row r="207573">
      <c r="A207573" s="1" t="s">
        <v>47126</v>
      </c>
    </row>
    <row r="207574">
      <c r="A207574" s="1" t="s">
        <v>47127</v>
      </c>
    </row>
    <row r="207575">
      <c r="A207575" s="1" t="s">
        <v>47128</v>
      </c>
    </row>
    <row r="207576">
      <c r="A207576" s="1" t="s">
        <v>47129</v>
      </c>
    </row>
    <row r="207577">
      <c r="A207577" s="1" t="s">
        <v>47130</v>
      </c>
    </row>
    <row r="207578">
      <c r="A207578" s="1" t="s">
        <v>47131</v>
      </c>
    </row>
    <row r="207579">
      <c r="A207579" s="1" t="s">
        <v>47132</v>
      </c>
    </row>
    <row r="207580">
      <c r="A207580" s="1" t="s">
        <v>34147</v>
      </c>
    </row>
    <row r="207581">
      <c r="A207581" s="1" t="s">
        <v>47133</v>
      </c>
    </row>
    <row r="207582">
      <c r="A207582" s="1" t="s">
        <v>47134</v>
      </c>
    </row>
    <row r="207583">
      <c r="A207583" s="1" t="s">
        <v>47135</v>
      </c>
    </row>
    <row r="207584">
      <c r="A207584" s="1" t="s">
        <v>47137</v>
      </c>
    </row>
    <row r="207585">
      <c r="A207585" s="1" t="s">
        <v>62885</v>
      </c>
    </row>
    <row r="207587">
      <c r="A207587" s="1" t="s">
        <v>50507</v>
      </c>
    </row>
    <row r="207589">
      <c r="A207589" s="1" t="s">
        <v>50508</v>
      </c>
    </row>
    <row r="207591">
      <c r="A207591" s="1" t="s">
        <v>50509</v>
      </c>
    </row>
    <row r="207593">
      <c r="A207593" s="1" t="s">
        <v>50510</v>
      </c>
    </row>
    <row r="207595">
      <c r="A207595" s="1" t="s">
        <v>50511</v>
      </c>
    </row>
    <row r="207597">
      <c r="A207597" s="1" t="s">
        <v>50512</v>
      </c>
    </row>
    <row r="207599">
      <c r="A207599" s="1" t="s">
        <v>50513</v>
      </c>
    </row>
    <row r="207601">
      <c r="A207601" s="3" t="str">
        <f>) ©</f>
        <v>#ERROR!</v>
      </c>
    </row>
    <row r="207603">
      <c r="A207603" s="1" t="s">
        <v>50514</v>
      </c>
    </row>
    <row r="207605">
      <c r="A207605" s="1" t="s">
        <v>50515</v>
      </c>
    </row>
    <row r="207607">
      <c r="A207607" s="1" t="s">
        <v>50516</v>
      </c>
    </row>
    <row r="207608">
      <c r="A207608" s="1" t="s">
        <v>50507</v>
      </c>
    </row>
    <row r="207609">
      <c r="A207609" s="1" t="s">
        <v>50508</v>
      </c>
    </row>
    <row r="207610">
      <c r="A207610" s="1" t="s">
        <v>50509</v>
      </c>
    </row>
    <row r="207611">
      <c r="A207611" s="1" t="s">
        <v>50510</v>
      </c>
    </row>
    <row r="207612">
      <c r="A207612" s="1" t="s">
        <v>50511</v>
      </c>
    </row>
    <row r="207613">
      <c r="A207613" s="1" t="s">
        <v>50512</v>
      </c>
    </row>
    <row r="207614">
      <c r="A207614" s="1" t="s">
        <v>50513</v>
      </c>
    </row>
    <row r="207615">
      <c r="A207615" s="1" t="s">
        <v>50517</v>
      </c>
    </row>
    <row r="207616">
      <c r="A207616" s="1" t="s">
        <v>62886</v>
      </c>
    </row>
    <row r="207617">
      <c r="A207617" s="1" t="s">
        <v>59663</v>
      </c>
    </row>
    <row r="207618">
      <c r="A207618" s="1" t="s">
        <v>59664</v>
      </c>
    </row>
    <row r="207619">
      <c r="A207619" s="1" t="s">
        <v>3745</v>
      </c>
    </row>
    <row r="207620">
      <c r="A207620" s="1" t="s">
        <v>59665</v>
      </c>
    </row>
    <row r="207621">
      <c r="A207621" s="1" t="s">
        <v>59666</v>
      </c>
    </row>
    <row r="207622">
      <c r="A207622" s="1" t="s">
        <v>59667</v>
      </c>
    </row>
    <row r="207623">
      <c r="A207623" s="1" t="s">
        <v>59668</v>
      </c>
    </row>
    <row r="207624">
      <c r="A207624" s="1" t="s">
        <v>59669</v>
      </c>
    </row>
    <row r="207625">
      <c r="A207625" s="1" t="s">
        <v>59670</v>
      </c>
    </row>
    <row r="207626">
      <c r="A207626" s="1" t="s">
        <v>59671</v>
      </c>
    </row>
    <row r="207627">
      <c r="A207627" s="1" t="s">
        <v>59672</v>
      </c>
    </row>
    <row r="207628">
      <c r="A207628" s="1" t="s">
        <v>59673</v>
      </c>
    </row>
    <row r="207629">
      <c r="A207629" s="1" t="s">
        <v>59674</v>
      </c>
    </row>
    <row r="207630">
      <c r="A207630" s="1">
        <v>0.0</v>
      </c>
    </row>
    <row r="207631">
      <c r="A207631" s="1" t="s">
        <v>59675</v>
      </c>
    </row>
    <row r="207632">
      <c r="A207632" s="1" t="s">
        <v>59676</v>
      </c>
    </row>
    <row r="207633">
      <c r="A207633" s="1" t="s">
        <v>966</v>
      </c>
    </row>
    <row r="207634">
      <c r="A207634" s="1" t="s">
        <v>59677</v>
      </c>
    </row>
    <row r="207635">
      <c r="A207635" s="1" t="s">
        <v>59678</v>
      </c>
    </row>
    <row r="207636">
      <c r="A207636" s="1" t="s">
        <v>59679</v>
      </c>
    </row>
    <row r="207637">
      <c r="A207637" s="1" t="s">
        <v>59680</v>
      </c>
    </row>
    <row r="207638">
      <c r="A207638" s="1" t="s">
        <v>59681</v>
      </c>
    </row>
    <row r="207639">
      <c r="A207639" s="1" t="s">
        <v>59682</v>
      </c>
    </row>
    <row r="207640">
      <c r="A207640" s="1" t="s">
        <v>59683</v>
      </c>
    </row>
    <row r="207641">
      <c r="A207641" s="1" t="s">
        <v>59684</v>
      </c>
    </row>
    <row r="207642">
      <c r="A207642" s="3" t="str">
        <f> Sees a be 4 Like AnEagle 11:54AM &gt;</f>
        <v>#ERROR!</v>
      </c>
    </row>
    <row r="207643">
      <c r="A207643" s="1" t="s">
        <v>59685</v>
      </c>
    </row>
    <row r="207644">
      <c r="A207644" s="1" t="s">
        <v>59686</v>
      </c>
    </row>
    <row r="207645">
      <c r="A207645" s="1" t="s">
        <v>59687</v>
      </c>
    </row>
    <row r="207646">
      <c r="A207646" s="1" t="s">
        <v>59688</v>
      </c>
    </row>
    <row r="207647">
      <c r="A207647" s="1" t="s">
        <v>59689</v>
      </c>
    </row>
    <row r="207648">
      <c r="A207648" s="1" t="s">
        <v>59690</v>
      </c>
    </row>
    <row r="207649">
      <c r="A207649" s="1" t="s">
        <v>59691</v>
      </c>
    </row>
    <row r="207650">
      <c r="A207650" s="1" t="s">
        <v>59692</v>
      </c>
    </row>
    <row r="207651">
      <c r="A207651" s="1" t="s">
        <v>59693</v>
      </c>
    </row>
    <row r="207652">
      <c r="A207652" s="1" t="s">
        <v>59694</v>
      </c>
    </row>
    <row r="207653">
      <c r="A207653" s="1" t="s">
        <v>59695</v>
      </c>
    </row>
    <row r="207654">
      <c r="A207654" s="1" t="s">
        <v>59696</v>
      </c>
    </row>
    <row r="207655">
      <c r="A207655" s="1" t="s">
        <v>59697</v>
      </c>
    </row>
    <row r="207656">
      <c r="A207656" s="1" t="s">
        <v>59698</v>
      </c>
    </row>
    <row r="207657">
      <c r="A207657" s="1" t="s">
        <v>59699</v>
      </c>
    </row>
    <row r="207658">
      <c r="A207658" s="1" t="s">
        <v>59658</v>
      </c>
    </row>
    <row r="207659">
      <c r="A207659" s="1" t="s">
        <v>59700</v>
      </c>
    </row>
    <row r="207660">
      <c r="A207660" s="1" t="s">
        <v>59663</v>
      </c>
    </row>
    <row r="207661">
      <c r="A207661" s="1" t="s">
        <v>59664</v>
      </c>
    </row>
    <row r="207662">
      <c r="A207662" s="1" t="s">
        <v>59665</v>
      </c>
    </row>
    <row r="207663">
      <c r="A207663" s="1" t="s">
        <v>59666</v>
      </c>
    </row>
    <row r="207664">
      <c r="A207664" s="1" t="s">
        <v>59667</v>
      </c>
    </row>
    <row r="207665">
      <c r="A207665" s="1" t="s">
        <v>59668</v>
      </c>
    </row>
    <row r="207666">
      <c r="A207666" s="1" t="s">
        <v>59669</v>
      </c>
    </row>
    <row r="207667">
      <c r="A207667" s="1" t="s">
        <v>59670</v>
      </c>
    </row>
    <row r="207668">
      <c r="A207668" s="1" t="s">
        <v>59671</v>
      </c>
    </row>
    <row r="207669">
      <c r="A207669" s="1" t="s">
        <v>59672</v>
      </c>
    </row>
    <row r="207670">
      <c r="A207670" s="1" t="s">
        <v>59673</v>
      </c>
    </row>
    <row r="207671">
      <c r="A207671" s="1" t="s">
        <v>59674</v>
      </c>
    </row>
    <row r="207672">
      <c r="A207672" s="1" t="s">
        <v>59675</v>
      </c>
    </row>
    <row r="207673">
      <c r="A207673" s="1" t="s">
        <v>59676</v>
      </c>
    </row>
    <row r="207674">
      <c r="A207674" s="1" t="s">
        <v>59677</v>
      </c>
    </row>
    <row r="207675">
      <c r="A207675" s="1" t="s">
        <v>59678</v>
      </c>
    </row>
    <row r="207676">
      <c r="A207676" s="1" t="s">
        <v>59679</v>
      </c>
    </row>
    <row r="207677">
      <c r="A207677" s="1" t="s">
        <v>59680</v>
      </c>
    </row>
    <row r="207678">
      <c r="A207678" s="1" t="s">
        <v>59681</v>
      </c>
    </row>
    <row r="207679">
      <c r="A207679" s="1" t="s">
        <v>59682</v>
      </c>
    </row>
    <row r="207680">
      <c r="A207680" s="1" t="s">
        <v>59683</v>
      </c>
    </row>
    <row r="207681">
      <c r="A207681" s="1" t="s">
        <v>59684</v>
      </c>
    </row>
    <row r="207682">
      <c r="A207682" s="3" t="str">
        <f> Sees a be 4 Like AnEagle 11:54AM &gt;</f>
        <v>#ERROR!</v>
      </c>
    </row>
    <row r="207683">
      <c r="A207683" s="1" t="s">
        <v>59685</v>
      </c>
    </row>
    <row r="207684">
      <c r="A207684" s="1" t="s">
        <v>59686</v>
      </c>
    </row>
    <row r="207685">
      <c r="A207685" s="1" t="s">
        <v>59687</v>
      </c>
    </row>
    <row r="207686">
      <c r="A207686" s="1" t="s">
        <v>59688</v>
      </c>
    </row>
    <row r="207687">
      <c r="A207687" s="1" t="s">
        <v>59689</v>
      </c>
    </row>
    <row r="207688">
      <c r="A207688" s="1" t="s">
        <v>59690</v>
      </c>
    </row>
    <row r="207689">
      <c r="A207689" s="1" t="s">
        <v>59691</v>
      </c>
    </row>
    <row r="207690">
      <c r="A207690" s="1" t="s">
        <v>59692</v>
      </c>
    </row>
    <row r="207691">
      <c r="A207691" s="1" t="s">
        <v>59693</v>
      </c>
    </row>
    <row r="207692">
      <c r="A207692" s="1" t="s">
        <v>59694</v>
      </c>
    </row>
    <row r="207693">
      <c r="A207693" s="1" t="s">
        <v>59695</v>
      </c>
    </row>
    <row r="207694">
      <c r="A207694" s="1" t="s">
        <v>59696</v>
      </c>
    </row>
    <row r="207695">
      <c r="A207695" s="1" t="s">
        <v>59697</v>
      </c>
    </row>
    <row r="207696">
      <c r="A207696" s="1" t="s">
        <v>59698</v>
      </c>
    </row>
    <row r="207697">
      <c r="A207697" s="1" t="s">
        <v>59699</v>
      </c>
    </row>
    <row r="207698">
      <c r="A207698" s="1" t="s">
        <v>59701</v>
      </c>
    </row>
    <row r="207699">
      <c r="A207699" s="1" t="s">
        <v>62887</v>
      </c>
    </row>
    <row r="207701">
      <c r="A207701" s="1" t="s">
        <v>27016</v>
      </c>
    </row>
    <row r="207703">
      <c r="A207703" s="1" t="s">
        <v>27017</v>
      </c>
    </row>
    <row r="207705">
      <c r="A207705" s="1" t="s">
        <v>26271</v>
      </c>
    </row>
    <row r="207706">
      <c r="A207706" s="1" t="s">
        <v>26272</v>
      </c>
    </row>
    <row r="207707">
      <c r="A207707" s="1" t="s">
        <v>26273</v>
      </c>
    </row>
    <row r="207708">
      <c r="A207708" s="1" t="s">
        <v>26274</v>
      </c>
    </row>
    <row r="207710">
      <c r="A207710" s="1" t="s">
        <v>26275</v>
      </c>
    </row>
    <row r="207712">
      <c r="A207712" s="3" t="str">
        <f>+ EMMA RYAN</f>
        <v>#ERROR!</v>
      </c>
    </row>
    <row r="207713">
      <c r="A207713" s="1" t="s">
        <v>27018</v>
      </c>
    </row>
    <row r="207714">
      <c r="A207714" s="1" t="s">
        <v>27019</v>
      </c>
    </row>
    <row r="207715">
      <c r="A207715" s="1" t="s">
        <v>27020</v>
      </c>
    </row>
    <row r="207716">
      <c r="A207716" s="1" t="s">
        <v>27021</v>
      </c>
    </row>
    <row r="207717">
      <c r="A207717" s="1" t="s">
        <v>27022</v>
      </c>
    </row>
    <row r="207718">
      <c r="A207718" s="1" t="s">
        <v>26281</v>
      </c>
    </row>
    <row r="207719">
      <c r="A207719" s="1" t="s">
        <v>27023</v>
      </c>
    </row>
    <row r="207720">
      <c r="A207720" s="1" t="s">
        <v>27024</v>
      </c>
    </row>
    <row r="207721">
      <c r="A207721" s="1" t="s">
        <v>27025</v>
      </c>
    </row>
    <row r="207722">
      <c r="A207722" s="1" t="s">
        <v>26285</v>
      </c>
    </row>
    <row r="207724">
      <c r="A207724" s="1" t="s">
        <v>26286</v>
      </c>
    </row>
    <row r="207725">
      <c r="A207725" s="1" t="s">
        <v>26287</v>
      </c>
    </row>
    <row r="207727">
      <c r="A207727" s="1" t="s">
        <v>26288</v>
      </c>
    </row>
    <row r="207728">
      <c r="A207728" s="1" t="s">
        <v>26289</v>
      </c>
    </row>
    <row r="207729">
      <c r="A207729" s="1" t="s">
        <v>26290</v>
      </c>
    </row>
    <row r="207731">
      <c r="A207731" s="1" t="s">
        <v>26291</v>
      </c>
    </row>
    <row r="207733">
      <c r="A207733" s="1" t="s">
        <v>26292</v>
      </c>
    </row>
    <row r="207734">
      <c r="A207734" s="1" t="s">
        <v>26293</v>
      </c>
    </row>
    <row r="207735">
      <c r="A207735" s="1" t="s">
        <v>26294</v>
      </c>
    </row>
    <row r="207737">
      <c r="A207737" s="1" t="s">
        <v>26295</v>
      </c>
    </row>
    <row r="207739">
      <c r="A207739" s="1" t="s">
        <v>26296</v>
      </c>
    </row>
    <row r="207740">
      <c r="A207740" s="1" t="s">
        <v>26297</v>
      </c>
    </row>
    <row r="207741">
      <c r="A207741" s="1" t="s">
        <v>26298</v>
      </c>
    </row>
    <row r="207743">
      <c r="A207743" s="1" t="s">
        <v>27026</v>
      </c>
    </row>
    <row r="207744">
      <c r="A207744" s="1" t="s">
        <v>26300</v>
      </c>
    </row>
    <row r="207745">
      <c r="A207745" s="1" t="s">
        <v>26301</v>
      </c>
    </row>
    <row r="207747">
      <c r="A207747" s="1" t="s">
        <v>27027</v>
      </c>
    </row>
    <row r="207749">
      <c r="A207749" s="1" t="s">
        <v>27028</v>
      </c>
    </row>
    <row r="207750">
      <c r="A207750" s="1" t="s">
        <v>26304</v>
      </c>
    </row>
    <row r="207752">
      <c r="A207752" s="1" t="s">
        <v>27029</v>
      </c>
    </row>
    <row r="207753">
      <c r="A207753" s="1" t="s">
        <v>26306</v>
      </c>
    </row>
    <row r="207755">
      <c r="A207755" s="1" t="s">
        <v>27030</v>
      </c>
    </row>
    <row r="207756">
      <c r="A207756" s="1" t="s">
        <v>26308</v>
      </c>
    </row>
    <row r="207757">
      <c r="A207757" s="1" t="s">
        <v>26309</v>
      </c>
    </row>
    <row r="207759">
      <c r="A207759" s="1" t="s">
        <v>27031</v>
      </c>
    </row>
    <row r="207761">
      <c r="A207761" s="1" t="s">
        <v>27032</v>
      </c>
    </row>
    <row r="207763">
      <c r="A207763" s="1" t="s">
        <v>27033</v>
      </c>
    </row>
    <row r="207764">
      <c r="A207764" s="1" t="s">
        <v>27034</v>
      </c>
    </row>
    <row r="207766">
      <c r="A207766" s="1" t="s">
        <v>27035</v>
      </c>
    </row>
    <row r="207768">
      <c r="A207768" s="1" t="s">
        <v>27036</v>
      </c>
    </row>
    <row r="207769">
      <c r="A207769" s="1" t="s">
        <v>27037</v>
      </c>
    </row>
    <row r="207771">
      <c r="A207771" s="1" t="s">
        <v>27038</v>
      </c>
    </row>
    <row r="207772">
      <c r="A207772" s="1" t="s">
        <v>27017</v>
      </c>
    </row>
    <row r="207773">
      <c r="A207773" s="1" t="s">
        <v>26271</v>
      </c>
    </row>
    <row r="207774">
      <c r="A207774" s="1" t="s">
        <v>26272</v>
      </c>
    </row>
    <row r="207775">
      <c r="A207775" s="1" t="s">
        <v>26273</v>
      </c>
    </row>
    <row r="207776">
      <c r="A207776" s="1" t="s">
        <v>26274</v>
      </c>
    </row>
    <row r="207777">
      <c r="A207777" s="1" t="s">
        <v>26275</v>
      </c>
    </row>
    <row r="207778">
      <c r="A207778" s="3" t="str">
        <f>+ EMMA RYAN</f>
        <v>#ERROR!</v>
      </c>
    </row>
    <row r="207779">
      <c r="A207779" s="1" t="s">
        <v>27018</v>
      </c>
    </row>
    <row r="207780">
      <c r="A207780" s="1" t="s">
        <v>27019</v>
      </c>
    </row>
    <row r="207781">
      <c r="A207781" s="1" t="s">
        <v>27020</v>
      </c>
    </row>
    <row r="207782">
      <c r="A207782" s="1" t="s">
        <v>27021</v>
      </c>
    </row>
    <row r="207783">
      <c r="A207783" s="1" t="s">
        <v>27022</v>
      </c>
    </row>
    <row r="207784">
      <c r="A207784" s="1" t="s">
        <v>26281</v>
      </c>
    </row>
    <row r="207785">
      <c r="A207785" s="1" t="s">
        <v>27023</v>
      </c>
    </row>
    <row r="207786">
      <c r="A207786" s="1" t="s">
        <v>27024</v>
      </c>
    </row>
    <row r="207787">
      <c r="A207787" s="1" t="s">
        <v>27025</v>
      </c>
    </row>
    <row r="207788">
      <c r="A207788" s="1" t="s">
        <v>26285</v>
      </c>
    </row>
    <row r="207789">
      <c r="A207789" s="1" t="s">
        <v>26286</v>
      </c>
    </row>
    <row r="207790">
      <c r="A207790" s="1" t="s">
        <v>26287</v>
      </c>
    </row>
    <row r="207791">
      <c r="A207791" s="1" t="s">
        <v>26288</v>
      </c>
    </row>
    <row r="207792">
      <c r="A207792" s="1" t="s">
        <v>26289</v>
      </c>
    </row>
    <row r="207793">
      <c r="A207793" s="1" t="s">
        <v>26290</v>
      </c>
    </row>
    <row r="207794">
      <c r="A207794" s="1" t="s">
        <v>26291</v>
      </c>
    </row>
    <row r="207795">
      <c r="A207795" s="1" t="s">
        <v>26292</v>
      </c>
    </row>
    <row r="207796">
      <c r="A207796" s="1" t="s">
        <v>26293</v>
      </c>
    </row>
    <row r="207797">
      <c r="A207797" s="1" t="s">
        <v>26294</v>
      </c>
    </row>
    <row r="207798">
      <c r="A207798" s="1" t="s">
        <v>26295</v>
      </c>
    </row>
    <row r="207799">
      <c r="A207799" s="1" t="s">
        <v>26296</v>
      </c>
    </row>
    <row r="207800">
      <c r="A207800" s="1" t="s">
        <v>26297</v>
      </c>
    </row>
    <row r="207801">
      <c r="A207801" s="1" t="s">
        <v>26298</v>
      </c>
    </row>
    <row r="207802">
      <c r="A207802" s="1" t="s">
        <v>27026</v>
      </c>
    </row>
    <row r="207803">
      <c r="A207803" s="1" t="s">
        <v>26300</v>
      </c>
    </row>
    <row r="207804">
      <c r="A207804" s="1" t="s">
        <v>26301</v>
      </c>
    </row>
    <row r="207805">
      <c r="A207805" s="1" t="s">
        <v>27027</v>
      </c>
    </row>
    <row r="207806">
      <c r="A207806" s="1" t="s">
        <v>27028</v>
      </c>
    </row>
    <row r="207807">
      <c r="A207807" s="1" t="s">
        <v>26304</v>
      </c>
    </row>
    <row r="207808">
      <c r="A207808" s="1" t="s">
        <v>27029</v>
      </c>
    </row>
    <row r="207809">
      <c r="A207809" s="1" t="s">
        <v>26306</v>
      </c>
    </row>
    <row r="207810">
      <c r="A207810" s="1" t="s">
        <v>27030</v>
      </c>
    </row>
    <row r="207811">
      <c r="A207811" s="1" t="s">
        <v>26308</v>
      </c>
    </row>
    <row r="207812">
      <c r="A207812" s="1" t="s">
        <v>26309</v>
      </c>
    </row>
    <row r="207813">
      <c r="A207813" s="1" t="s">
        <v>27031</v>
      </c>
    </row>
    <row r="207814">
      <c r="A207814" s="1" t="s">
        <v>27032</v>
      </c>
    </row>
    <row r="207815">
      <c r="A207815" s="1" t="s">
        <v>27033</v>
      </c>
    </row>
    <row r="207816">
      <c r="A207816" s="1" t="s">
        <v>27034</v>
      </c>
    </row>
    <row r="207817">
      <c r="A207817" s="1" t="s">
        <v>27035</v>
      </c>
    </row>
    <row r="207818">
      <c r="A207818" s="1" t="s">
        <v>27039</v>
      </c>
    </row>
    <row r="207819">
      <c r="A207819" s="1" t="s">
        <v>62888</v>
      </c>
    </row>
    <row r="207821">
      <c r="A207821" s="1" t="s">
        <v>26321</v>
      </c>
    </row>
    <row r="207823">
      <c r="A207823" s="1" t="s">
        <v>26322</v>
      </c>
    </row>
    <row r="207824">
      <c r="A207824" s="1" t="s">
        <v>26323</v>
      </c>
    </row>
    <row r="207825">
      <c r="A207825" s="1" t="s">
        <v>26324</v>
      </c>
    </row>
    <row r="207827">
      <c r="A207827" s="1" t="s">
        <v>27041</v>
      </c>
    </row>
    <row r="207828">
      <c r="A207828" s="1" t="s">
        <v>26326</v>
      </c>
    </row>
    <row r="207829">
      <c r="A207829" s="1" t="s">
        <v>27042</v>
      </c>
    </row>
    <row r="207830">
      <c r="A207830" s="1" t="s">
        <v>27043</v>
      </c>
    </row>
    <row r="207831">
      <c r="A207831" s="1" t="s">
        <v>27044</v>
      </c>
    </row>
    <row r="207832">
      <c r="A207832" s="1" t="s">
        <v>27045</v>
      </c>
    </row>
    <row r="207833">
      <c r="A207833" s="1" t="s">
        <v>27046</v>
      </c>
    </row>
    <row r="207834">
      <c r="A207834" s="1" t="s">
        <v>27047</v>
      </c>
    </row>
    <row r="207835">
      <c r="A207835" s="1" t="s">
        <v>27048</v>
      </c>
    </row>
    <row r="207837">
      <c r="A207837" s="1" t="s">
        <v>27049</v>
      </c>
    </row>
    <row r="207838">
      <c r="A207838" s="1" t="s">
        <v>27050</v>
      </c>
    </row>
    <row r="207839">
      <c r="A207839" s="1" t="s">
        <v>26336</v>
      </c>
    </row>
    <row r="207840">
      <c r="A207840" s="1" t="s">
        <v>26337</v>
      </c>
    </row>
    <row r="207842">
      <c r="A207842" s="1" t="s">
        <v>26338</v>
      </c>
    </row>
    <row r="207843">
      <c r="A207843" s="1" t="s">
        <v>26339</v>
      </c>
    </row>
    <row r="207845">
      <c r="A207845" s="1" t="s">
        <v>27051</v>
      </c>
    </row>
    <row r="207847">
      <c r="A207847" s="1" t="s">
        <v>26341</v>
      </c>
    </row>
    <row r="207848">
      <c r="A207848" s="1" t="s">
        <v>26342</v>
      </c>
    </row>
    <row r="207850">
      <c r="A207850" s="1" t="s">
        <v>26343</v>
      </c>
    </row>
    <row r="207851">
      <c r="A207851" s="1" t="s">
        <v>26344</v>
      </c>
    </row>
    <row r="207853">
      <c r="A207853" s="1" t="s">
        <v>27052</v>
      </c>
    </row>
    <row r="207854">
      <c r="A207854" s="1" t="s">
        <v>26321</v>
      </c>
    </row>
    <row r="207855">
      <c r="A207855" s="1" t="s">
        <v>26322</v>
      </c>
    </row>
    <row r="207856">
      <c r="A207856" s="1" t="s">
        <v>26323</v>
      </c>
    </row>
    <row r="207857">
      <c r="A207857" s="1" t="s">
        <v>26324</v>
      </c>
    </row>
    <row r="207858">
      <c r="A207858" s="1" t="s">
        <v>27041</v>
      </c>
    </row>
    <row r="207859">
      <c r="A207859" s="1" t="s">
        <v>26326</v>
      </c>
    </row>
    <row r="207860">
      <c r="A207860" s="1" t="s">
        <v>27042</v>
      </c>
    </row>
    <row r="207861">
      <c r="A207861" s="1" t="s">
        <v>27043</v>
      </c>
    </row>
    <row r="207862">
      <c r="A207862" s="1" t="s">
        <v>27044</v>
      </c>
    </row>
    <row r="207863">
      <c r="A207863" s="1" t="s">
        <v>27045</v>
      </c>
    </row>
    <row r="207864">
      <c r="A207864" s="1" t="s">
        <v>27046</v>
      </c>
    </row>
    <row r="207865">
      <c r="A207865" s="1" t="s">
        <v>27047</v>
      </c>
    </row>
    <row r="207866">
      <c r="A207866" s="1" t="s">
        <v>27048</v>
      </c>
    </row>
    <row r="207867">
      <c r="A207867" s="1" t="s">
        <v>27049</v>
      </c>
    </row>
    <row r="207868">
      <c r="A207868" s="1" t="s">
        <v>27050</v>
      </c>
    </row>
    <row r="207869">
      <c r="A207869" s="1" t="s">
        <v>26336</v>
      </c>
    </row>
    <row r="207870">
      <c r="A207870" s="1" t="s">
        <v>26337</v>
      </c>
    </row>
    <row r="207871">
      <c r="A207871" s="1" t="s">
        <v>26338</v>
      </c>
    </row>
    <row r="207872">
      <c r="A207872" s="1" t="s">
        <v>26339</v>
      </c>
    </row>
    <row r="207873">
      <c r="A207873" s="1" t="s">
        <v>27051</v>
      </c>
    </row>
    <row r="207874">
      <c r="A207874" s="1" t="s">
        <v>26341</v>
      </c>
    </row>
    <row r="207875">
      <c r="A207875" s="1" t="s">
        <v>26342</v>
      </c>
    </row>
    <row r="207876">
      <c r="A207876" s="1" t="s">
        <v>26343</v>
      </c>
    </row>
    <row r="207877">
      <c r="A207877" s="1" t="s">
        <v>27053</v>
      </c>
    </row>
    <row r="207878">
      <c r="A207878" s="1" t="s">
        <v>62889</v>
      </c>
    </row>
    <row r="207880">
      <c r="A207880" s="1" t="s">
        <v>27055</v>
      </c>
    </row>
    <row r="207882">
      <c r="A207882" s="1" t="s">
        <v>27056</v>
      </c>
    </row>
    <row r="207884">
      <c r="A207884" s="1" t="s">
        <v>27057</v>
      </c>
    </row>
    <row r="207885">
      <c r="A207885" s="1" t="s">
        <v>27058</v>
      </c>
    </row>
    <row r="207886">
      <c r="A207886" s="1" t="s">
        <v>27059</v>
      </c>
    </row>
    <row r="207887">
      <c r="A207887" s="1" t="s">
        <v>27060</v>
      </c>
    </row>
    <row r="207888">
      <c r="A207888" s="1" t="s">
        <v>27061</v>
      </c>
    </row>
    <row r="207889">
      <c r="A207889" s="1" t="s">
        <v>27062</v>
      </c>
    </row>
    <row r="207890">
      <c r="A207890" s="1" t="s">
        <v>27063</v>
      </c>
    </row>
    <row r="207891">
      <c r="A207891" s="1" t="s">
        <v>27064</v>
      </c>
    </row>
    <row r="207892">
      <c r="A207892" s="1" t="s">
        <v>27065</v>
      </c>
    </row>
    <row r="207893">
      <c r="A207893" s="1" t="s">
        <v>27066</v>
      </c>
    </row>
    <row r="207894">
      <c r="A207894" s="1" t="s">
        <v>27067</v>
      </c>
    </row>
    <row r="207895">
      <c r="A207895" s="1" t="s">
        <v>27068</v>
      </c>
    </row>
    <row r="207896">
      <c r="A207896" s="1" t="s">
        <v>27069</v>
      </c>
    </row>
    <row r="207897">
      <c r="A207897" s="1" t="s">
        <v>27070</v>
      </c>
    </row>
    <row r="207899">
      <c r="A207899" s="1" t="s">
        <v>27071</v>
      </c>
    </row>
    <row r="207900">
      <c r="A207900" s="1" t="s">
        <v>27072</v>
      </c>
    </row>
    <row r="207902">
      <c r="A207902" s="1" t="s">
        <v>27073</v>
      </c>
    </row>
    <row r="207903">
      <c r="A207903" s="1" t="s">
        <v>27074</v>
      </c>
    </row>
    <row r="207905">
      <c r="A207905" s="1" t="s">
        <v>27075</v>
      </c>
    </row>
    <row r="207906">
      <c r="A207906" s="1" t="s">
        <v>27076</v>
      </c>
    </row>
    <row r="207907">
      <c r="A207907" s="1" t="s">
        <v>27077</v>
      </c>
    </row>
    <row r="207908">
      <c r="A207908" s="1" t="s">
        <v>27078</v>
      </c>
    </row>
    <row r="207910">
      <c r="A207910" s="1" t="s">
        <v>27079</v>
      </c>
    </row>
    <row r="207911">
      <c r="A207911" s="1" t="s">
        <v>27080</v>
      </c>
    </row>
    <row r="207913">
      <c r="A207913" s="1" t="s">
        <v>27081</v>
      </c>
    </row>
    <row r="207914">
      <c r="A207914" s="1" t="s">
        <v>27082</v>
      </c>
    </row>
    <row r="207916">
      <c r="A207916" s="1" t="s">
        <v>27083</v>
      </c>
    </row>
    <row r="207918">
      <c r="A207918" s="1" t="s">
        <v>27084</v>
      </c>
    </row>
    <row r="207919">
      <c r="A207919" s="1" t="s">
        <v>27085</v>
      </c>
    </row>
    <row r="207921">
      <c r="A207921" s="1" t="s">
        <v>27086</v>
      </c>
    </row>
    <row r="207922">
      <c r="A207922" s="1" t="s">
        <v>27087</v>
      </c>
    </row>
    <row r="207924">
      <c r="A207924" s="1" t="s">
        <v>27088</v>
      </c>
    </row>
    <row r="207925">
      <c r="A207925" s="1" t="s">
        <v>27089</v>
      </c>
    </row>
    <row r="207927">
      <c r="A207927" s="1" t="s">
        <v>27090</v>
      </c>
    </row>
    <row r="207928">
      <c r="A207928" s="1" t="s">
        <v>27091</v>
      </c>
    </row>
    <row r="207930">
      <c r="A207930" s="1" t="s">
        <v>27092</v>
      </c>
    </row>
    <row r="207932">
      <c r="A207932" s="1" t="s">
        <v>27093</v>
      </c>
    </row>
    <row r="207934">
      <c r="A207934" s="1" t="s">
        <v>27094</v>
      </c>
    </row>
    <row r="207935">
      <c r="A207935" s="1" t="s">
        <v>27056</v>
      </c>
    </row>
    <row r="207936">
      <c r="A207936" s="1" t="s">
        <v>27057</v>
      </c>
    </row>
    <row r="207937">
      <c r="A207937" s="1" t="s">
        <v>27058</v>
      </c>
    </row>
    <row r="207938">
      <c r="A207938" s="1" t="s">
        <v>27059</v>
      </c>
    </row>
    <row r="207939">
      <c r="A207939" s="1" t="s">
        <v>27060</v>
      </c>
    </row>
    <row r="207940">
      <c r="A207940" s="1" t="s">
        <v>27061</v>
      </c>
    </row>
    <row r="207941">
      <c r="A207941" s="1" t="s">
        <v>27062</v>
      </c>
    </row>
    <row r="207942">
      <c r="A207942" s="1" t="s">
        <v>27063</v>
      </c>
    </row>
    <row r="207943">
      <c r="A207943" s="1" t="s">
        <v>27064</v>
      </c>
    </row>
    <row r="207944">
      <c r="A207944" s="1" t="s">
        <v>27065</v>
      </c>
    </row>
    <row r="207945">
      <c r="A207945" s="1" t="s">
        <v>27066</v>
      </c>
    </row>
    <row r="207946">
      <c r="A207946" s="1" t="s">
        <v>27067</v>
      </c>
    </row>
    <row r="207947">
      <c r="A207947" s="1" t="s">
        <v>27068</v>
      </c>
    </row>
    <row r="207948">
      <c r="A207948" s="1" t="s">
        <v>27069</v>
      </c>
    </row>
    <row r="207949">
      <c r="A207949" s="1" t="s">
        <v>27070</v>
      </c>
    </row>
    <row r="207950">
      <c r="A207950" s="1" t="s">
        <v>27071</v>
      </c>
    </row>
    <row r="207951">
      <c r="A207951" s="1" t="s">
        <v>27072</v>
      </c>
    </row>
    <row r="207952">
      <c r="A207952" s="1" t="s">
        <v>27073</v>
      </c>
    </row>
    <row r="207953">
      <c r="A207953" s="1" t="s">
        <v>27074</v>
      </c>
    </row>
    <row r="207954">
      <c r="A207954" s="1" t="s">
        <v>27075</v>
      </c>
    </row>
    <row r="207955">
      <c r="A207955" s="1" t="s">
        <v>27076</v>
      </c>
    </row>
    <row r="207956">
      <c r="A207956" s="1" t="s">
        <v>27077</v>
      </c>
    </row>
    <row r="207957">
      <c r="A207957" s="1" t="s">
        <v>27078</v>
      </c>
    </row>
    <row r="207958">
      <c r="A207958" s="1" t="s">
        <v>27080</v>
      </c>
    </row>
    <row r="207959">
      <c r="A207959" s="1" t="s">
        <v>27081</v>
      </c>
    </row>
    <row r="207960">
      <c r="A207960" s="1" t="s">
        <v>27082</v>
      </c>
    </row>
    <row r="207961">
      <c r="A207961" s="1" t="s">
        <v>27083</v>
      </c>
    </row>
    <row r="207962">
      <c r="A207962" s="1" t="s">
        <v>27084</v>
      </c>
    </row>
    <row r="207963">
      <c r="A207963" s="1" t="s">
        <v>27085</v>
      </c>
    </row>
    <row r="207964">
      <c r="A207964" s="1" t="s">
        <v>27086</v>
      </c>
    </row>
    <row r="207965">
      <c r="A207965" s="1" t="s">
        <v>27087</v>
      </c>
    </row>
    <row r="207966">
      <c r="A207966" s="1" t="s">
        <v>27088</v>
      </c>
    </row>
    <row r="207967">
      <c r="A207967" s="1" t="s">
        <v>27089</v>
      </c>
    </row>
    <row r="207968">
      <c r="A207968" s="1" t="s">
        <v>27090</v>
      </c>
    </row>
    <row r="207969">
      <c r="A207969" s="1" t="s">
        <v>27091</v>
      </c>
    </row>
    <row r="207970">
      <c r="A207970" s="1" t="s">
        <v>27092</v>
      </c>
    </row>
    <row r="207971">
      <c r="A207971" s="1" t="s">
        <v>27095</v>
      </c>
    </row>
    <row r="207972">
      <c r="A207972" s="1" t="s">
        <v>62890</v>
      </c>
    </row>
    <row r="207973">
      <c r="A207973" s="1" t="s">
        <v>1481</v>
      </c>
    </row>
    <row r="207975">
      <c r="A207975" s="1" t="s">
        <v>28055</v>
      </c>
    </row>
    <row r="207977">
      <c r="A207977" s="1" t="s">
        <v>28056</v>
      </c>
    </row>
    <row r="207979">
      <c r="A207979" s="1" t="s">
        <v>28057</v>
      </c>
    </row>
    <row r="207981">
      <c r="A207981" s="1" t="s">
        <v>28058</v>
      </c>
    </row>
    <row r="207983">
      <c r="A207983" s="1" t="s">
        <v>2223</v>
      </c>
    </row>
    <row r="207985">
      <c r="A207985" s="1" t="s">
        <v>28059</v>
      </c>
    </row>
    <row r="207987">
      <c r="A207987" s="1" t="s">
        <v>28060</v>
      </c>
    </row>
    <row r="207989">
      <c r="A207989" s="1" t="s">
        <v>28061</v>
      </c>
    </row>
    <row r="207990">
      <c r="A207990" s="1" t="s">
        <v>28055</v>
      </c>
    </row>
    <row r="207991">
      <c r="A207991" s="1" t="s">
        <v>28056</v>
      </c>
    </row>
    <row r="207992">
      <c r="A207992" s="1" t="s">
        <v>28057</v>
      </c>
    </row>
    <row r="207993">
      <c r="A207993" s="1" t="s">
        <v>28058</v>
      </c>
    </row>
    <row r="207994">
      <c r="A207994" s="1" t="s">
        <v>28059</v>
      </c>
    </row>
    <row r="207995">
      <c r="A207995" s="1" t="s">
        <v>28062</v>
      </c>
    </row>
    <row r="207996">
      <c r="A207996" s="1" t="s">
        <v>62891</v>
      </c>
    </row>
    <row r="207998">
      <c r="A207998" s="1" t="s">
        <v>28064</v>
      </c>
    </row>
    <row r="207999">
      <c r="A207999" s="1" t="s">
        <v>28065</v>
      </c>
    </row>
    <row r="208000">
      <c r="A208000" s="1" t="s">
        <v>20241</v>
      </c>
    </row>
    <row r="208002">
      <c r="A208002" s="1" t="s">
        <v>28066</v>
      </c>
    </row>
    <row r="208004">
      <c r="A208004" s="1" t="s">
        <v>28067</v>
      </c>
    </row>
    <row r="208006">
      <c r="A208006" s="1" t="s">
        <v>28068</v>
      </c>
    </row>
    <row r="208007">
      <c r="A208007" s="1" t="s">
        <v>20244</v>
      </c>
    </row>
    <row r="208008">
      <c r="A208008" s="1" t="s">
        <v>28069</v>
      </c>
    </row>
    <row r="208010">
      <c r="A208010" s="1" t="s">
        <v>28070</v>
      </c>
    </row>
    <row r="208012">
      <c r="A208012" s="1" t="s">
        <v>28071</v>
      </c>
    </row>
    <row r="208014">
      <c r="A208014" s="1" t="s">
        <v>20248</v>
      </c>
    </row>
    <row r="208016">
      <c r="A208016" s="1" t="s">
        <v>20250</v>
      </c>
    </row>
    <row r="208018">
      <c r="A208018" s="1" t="s">
        <v>28072</v>
      </c>
    </row>
    <row r="208020">
      <c r="A208020" s="1" t="s">
        <v>28073</v>
      </c>
    </row>
    <row r="208022">
      <c r="A208022" s="1" t="s">
        <v>20249</v>
      </c>
    </row>
    <row r="208024">
      <c r="A208024" s="1" t="s">
        <v>20252</v>
      </c>
    </row>
    <row r="208025">
      <c r="A208025" s="1" t="s">
        <v>20253</v>
      </c>
    </row>
    <row r="208026">
      <c r="A208026" s="1" t="s">
        <v>20254</v>
      </c>
    </row>
    <row r="208027">
      <c r="A208027" s="1" t="s">
        <v>20255</v>
      </c>
    </row>
    <row r="208028">
      <c r="A208028" s="1" t="s">
        <v>20256</v>
      </c>
    </row>
    <row r="208030">
      <c r="A208030" s="1" t="s">
        <v>28074</v>
      </c>
    </row>
    <row r="208031">
      <c r="A208031" s="1" t="s">
        <v>20258</v>
      </c>
    </row>
    <row r="208033">
      <c r="A208033" s="1">
        <v>2310499.0</v>
      </c>
    </row>
    <row r="208035">
      <c r="A208035" s="1" t="s">
        <v>20259</v>
      </c>
    </row>
    <row r="208036">
      <c r="A208036" s="1" t="s">
        <v>28075</v>
      </c>
    </row>
    <row r="208038">
      <c r="A208038" s="1" t="s">
        <v>28076</v>
      </c>
    </row>
    <row r="208039">
      <c r="A208039" s="1" t="s">
        <v>20265</v>
      </c>
    </row>
    <row r="208040">
      <c r="A208040" s="1" t="s">
        <v>20266</v>
      </c>
    </row>
    <row r="208041">
      <c r="A208041" s="1" t="s">
        <v>28077</v>
      </c>
    </row>
    <row r="208043">
      <c r="A208043" s="1" t="s">
        <v>28078</v>
      </c>
    </row>
    <row r="208044">
      <c r="A208044" s="1">
        <v>8285092.0</v>
      </c>
    </row>
    <row r="208046">
      <c r="A208046" s="1" t="s">
        <v>20262</v>
      </c>
    </row>
    <row r="208048">
      <c r="A208048" s="1" t="s">
        <v>20263</v>
      </c>
    </row>
    <row r="208050">
      <c r="A208050" s="1" t="s">
        <v>26683</v>
      </c>
    </row>
    <row r="208051">
      <c r="A208051" s="1" t="s">
        <v>20269</v>
      </c>
    </row>
    <row r="208053">
      <c r="A208053" s="1" t="s">
        <v>28079</v>
      </c>
    </row>
    <row r="208055">
      <c r="A208055" s="1" t="s">
        <v>20270</v>
      </c>
    </row>
    <row r="208057">
      <c r="A208057" s="1" t="s">
        <v>28080</v>
      </c>
    </row>
    <row r="208059">
      <c r="A208059" s="1" t="s">
        <v>28081</v>
      </c>
    </row>
    <row r="208061">
      <c r="A208061" s="1" t="s">
        <v>28082</v>
      </c>
    </row>
    <row r="208063">
      <c r="A208063" s="1" t="s">
        <v>28083</v>
      </c>
    </row>
    <row r="208065">
      <c r="A208065" s="1" t="s">
        <v>20322</v>
      </c>
    </row>
    <row r="208067">
      <c r="A208067" s="1" t="s">
        <v>20275</v>
      </c>
    </row>
    <row r="208069">
      <c r="A208069" s="1" t="s">
        <v>28084</v>
      </c>
    </row>
    <row r="208071">
      <c r="A208071" s="1" t="s">
        <v>28085</v>
      </c>
    </row>
    <row r="208073">
      <c r="A208073" s="1" t="s">
        <v>20322</v>
      </c>
    </row>
    <row r="208075">
      <c r="A208075" s="1" t="s">
        <v>20278</v>
      </c>
    </row>
    <row r="208077">
      <c r="A208077" s="1" t="s">
        <v>28084</v>
      </c>
    </row>
    <row r="208079">
      <c r="A208079" s="1" t="s">
        <v>28086</v>
      </c>
    </row>
    <row r="208081">
      <c r="A208081" s="1" t="s">
        <v>20322</v>
      </c>
    </row>
    <row r="208083">
      <c r="A208083" s="1" t="s">
        <v>20281</v>
      </c>
    </row>
    <row r="208085">
      <c r="A208085" s="1" t="s">
        <v>28087</v>
      </c>
    </row>
    <row r="208087">
      <c r="A208087" s="1" t="s">
        <v>28088</v>
      </c>
    </row>
    <row r="208089">
      <c r="A208089" s="1" t="s">
        <v>20322</v>
      </c>
    </row>
    <row r="208091">
      <c r="A208091" s="1" t="s">
        <v>28089</v>
      </c>
    </row>
    <row r="208093">
      <c r="A208093" s="1" t="s">
        <v>28090</v>
      </c>
    </row>
    <row r="208095">
      <c r="A208095" s="1" t="s">
        <v>28091</v>
      </c>
    </row>
    <row r="208097">
      <c r="A208097" s="1" t="s">
        <v>20322</v>
      </c>
    </row>
    <row r="208099">
      <c r="A208099" s="1" t="s">
        <v>28092</v>
      </c>
    </row>
    <row r="208101">
      <c r="A208101" s="1" t="s">
        <v>28093</v>
      </c>
    </row>
    <row r="208103">
      <c r="A208103" s="1" t="s">
        <v>28085</v>
      </c>
    </row>
    <row r="208105">
      <c r="A208105" s="1" t="s">
        <v>20322</v>
      </c>
    </row>
    <row r="208107">
      <c r="A208107" s="1" t="s">
        <v>28094</v>
      </c>
    </row>
    <row r="208109">
      <c r="A208109" s="1" t="s">
        <v>28095</v>
      </c>
    </row>
    <row r="208111">
      <c r="A208111" s="1" t="s">
        <v>28085</v>
      </c>
    </row>
    <row r="208113">
      <c r="A208113" s="1" t="s">
        <v>20322</v>
      </c>
    </row>
    <row r="208115">
      <c r="A208115" s="1" t="s">
        <v>28096</v>
      </c>
    </row>
    <row r="208117">
      <c r="A208117" s="1" t="s">
        <v>28084</v>
      </c>
    </row>
    <row r="208119">
      <c r="A208119" s="1" t="s">
        <v>28085</v>
      </c>
    </row>
    <row r="208121">
      <c r="A208121" s="1" t="s">
        <v>28097</v>
      </c>
    </row>
    <row r="208123">
      <c r="A208123" s="1" t="s">
        <v>20296</v>
      </c>
    </row>
    <row r="208125">
      <c r="A208125" s="1" t="s">
        <v>28098</v>
      </c>
    </row>
    <row r="208127">
      <c r="A208127" s="1" t="s">
        <v>28099</v>
      </c>
    </row>
    <row r="208129">
      <c r="A208129" s="1" t="s">
        <v>28100</v>
      </c>
    </row>
    <row r="208131">
      <c r="A208131" s="6" t="s">
        <v>28101</v>
      </c>
    </row>
    <row r="208133">
      <c r="A208133" s="1" t="s">
        <v>28102</v>
      </c>
    </row>
    <row r="208135">
      <c r="A208135" s="1" t="s">
        <v>28103</v>
      </c>
    </row>
    <row r="208137">
      <c r="A208137" s="1" t="s">
        <v>28104</v>
      </c>
    </row>
    <row r="208139">
      <c r="A208139" s="1" t="s">
        <v>28102</v>
      </c>
    </row>
    <row r="208141">
      <c r="A208141" s="1" t="s">
        <v>20305</v>
      </c>
    </row>
    <row r="208143">
      <c r="A208143" s="6" t="s">
        <v>28105</v>
      </c>
    </row>
    <row r="208145">
      <c r="A208145" s="1" t="s">
        <v>28085</v>
      </c>
    </row>
    <row r="208147">
      <c r="A208147" s="1" t="s">
        <v>20322</v>
      </c>
    </row>
    <row r="208149">
      <c r="A208149" s="1" t="s">
        <v>28106</v>
      </c>
    </row>
    <row r="208151">
      <c r="A208151" s="1" t="s">
        <v>28107</v>
      </c>
    </row>
    <row r="208153">
      <c r="A208153" s="1" t="s">
        <v>28108</v>
      </c>
    </row>
    <row r="208155">
      <c r="A208155" s="1" t="s">
        <v>20322</v>
      </c>
    </row>
    <row r="208157">
      <c r="A208157" s="1" t="s">
        <v>28109</v>
      </c>
    </row>
    <row r="208158">
      <c r="A208158" s="1" t="s">
        <v>28110</v>
      </c>
    </row>
    <row r="208160">
      <c r="A208160" s="1" t="s">
        <v>20312</v>
      </c>
    </row>
    <row r="208161">
      <c r="A208161" s="1" t="s">
        <v>20313</v>
      </c>
    </row>
    <row r="208163">
      <c r="A208163" s="1" t="s">
        <v>20314</v>
      </c>
    </row>
    <row r="208164">
      <c r="A208164" s="1" t="s">
        <v>20315</v>
      </c>
    </row>
    <row r="208165">
      <c r="A208165" s="1" t="s">
        <v>20316</v>
      </c>
    </row>
    <row r="208167">
      <c r="A208167" s="1" t="s">
        <v>20317</v>
      </c>
    </row>
    <row r="208168">
      <c r="A208168" s="1" t="s">
        <v>20318</v>
      </c>
    </row>
    <row r="208170">
      <c r="A208170" s="18">
        <v>45663.0</v>
      </c>
    </row>
    <row r="208171">
      <c r="A208171" s="18">
        <v>45665.0</v>
      </c>
    </row>
    <row r="208172">
      <c r="A208172" s="18">
        <v>45665.0</v>
      </c>
    </row>
    <row r="208174">
      <c r="A208174" s="1" t="s">
        <v>20321</v>
      </c>
    </row>
    <row r="208175">
      <c r="A208175" s="1" t="s">
        <v>20322</v>
      </c>
    </row>
    <row r="208177">
      <c r="A208177" s="18">
        <v>45665.0</v>
      </c>
    </row>
    <row r="208178">
      <c r="A208178" s="18">
        <v>45665.0</v>
      </c>
    </row>
    <row r="208179">
      <c r="A208179" s="18">
        <v>45666.0</v>
      </c>
    </row>
    <row r="208180">
      <c r="A208180" s="1" t="s">
        <v>20323</v>
      </c>
    </row>
    <row r="208182">
      <c r="A208182" s="1" t="s">
        <v>20324</v>
      </c>
    </row>
    <row r="208184">
      <c r="A208184" s="1" t="s">
        <v>20325</v>
      </c>
    </row>
    <row r="208185">
      <c r="A208185" s="1" t="s">
        <v>20326</v>
      </c>
    </row>
    <row r="208187">
      <c r="A208187" s="1" t="s">
        <v>28111</v>
      </c>
    </row>
    <row r="208188">
      <c r="A208188" s="1" t="s">
        <v>28112</v>
      </c>
    </row>
    <row r="208190">
      <c r="A208190" s="1" t="s">
        <v>20329</v>
      </c>
    </row>
    <row r="208192">
      <c r="A208192" s="1" t="s">
        <v>28113</v>
      </c>
    </row>
    <row r="208194">
      <c r="A208194" s="1" t="s">
        <v>28114</v>
      </c>
    </row>
    <row r="208196">
      <c r="A208196" s="1" t="s">
        <v>28115</v>
      </c>
    </row>
    <row r="208198">
      <c r="A208198" s="1" t="s">
        <v>28116</v>
      </c>
    </row>
    <row r="208200">
      <c r="A208200" s="1" t="s">
        <v>28117</v>
      </c>
    </row>
    <row r="208201">
      <c r="A208201" s="1" t="s">
        <v>28064</v>
      </c>
    </row>
    <row r="208202">
      <c r="A208202" s="1" t="s">
        <v>28065</v>
      </c>
    </row>
    <row r="208203">
      <c r="A208203" s="1" t="s">
        <v>20241</v>
      </c>
    </row>
    <row r="208204">
      <c r="A208204" s="1" t="s">
        <v>28066</v>
      </c>
    </row>
    <row r="208205">
      <c r="A208205" s="1" t="s">
        <v>28067</v>
      </c>
    </row>
    <row r="208206">
      <c r="A208206" s="1" t="s">
        <v>28068</v>
      </c>
    </row>
    <row r="208207">
      <c r="A208207" s="1" t="s">
        <v>20244</v>
      </c>
    </row>
    <row r="208208">
      <c r="A208208" s="1" t="s">
        <v>28069</v>
      </c>
    </row>
    <row r="208209">
      <c r="A208209" s="1" t="s">
        <v>28070</v>
      </c>
    </row>
    <row r="208210">
      <c r="A208210" s="1" t="s">
        <v>28071</v>
      </c>
    </row>
    <row r="208211">
      <c r="A208211" s="1" t="s">
        <v>20248</v>
      </c>
    </row>
    <row r="208212">
      <c r="A208212" s="1" t="s">
        <v>20250</v>
      </c>
    </row>
    <row r="208213">
      <c r="A208213" s="1" t="s">
        <v>28072</v>
      </c>
    </row>
    <row r="208214">
      <c r="A208214" s="1" t="s">
        <v>28073</v>
      </c>
    </row>
    <row r="208215">
      <c r="A208215" s="1" t="s">
        <v>20249</v>
      </c>
    </row>
    <row r="208216">
      <c r="A208216" s="1" t="s">
        <v>20252</v>
      </c>
    </row>
    <row r="208217">
      <c r="A208217" s="1" t="s">
        <v>20253</v>
      </c>
    </row>
    <row r="208218">
      <c r="A208218" s="1" t="s">
        <v>20254</v>
      </c>
    </row>
    <row r="208219">
      <c r="A208219" s="1" t="s">
        <v>20255</v>
      </c>
    </row>
    <row r="208220">
      <c r="A208220" s="1" t="s">
        <v>20256</v>
      </c>
    </row>
    <row r="208221">
      <c r="A208221" s="1" t="s">
        <v>28074</v>
      </c>
    </row>
    <row r="208222">
      <c r="A208222" s="1" t="s">
        <v>20258</v>
      </c>
    </row>
    <row r="208223">
      <c r="A208223" s="1">
        <v>2310499.0</v>
      </c>
    </row>
    <row r="208224">
      <c r="A208224" s="1" t="s">
        <v>20259</v>
      </c>
    </row>
    <row r="208225">
      <c r="A208225" s="1" t="s">
        <v>28075</v>
      </c>
    </row>
    <row r="208226">
      <c r="A208226" s="1" t="s">
        <v>28076</v>
      </c>
    </row>
    <row r="208227">
      <c r="A208227" s="1" t="s">
        <v>20265</v>
      </c>
    </row>
    <row r="208228">
      <c r="A208228" s="1" t="s">
        <v>20266</v>
      </c>
    </row>
    <row r="208229">
      <c r="A208229" s="1" t="s">
        <v>28077</v>
      </c>
    </row>
    <row r="208230">
      <c r="A208230" s="1" t="s">
        <v>28078</v>
      </c>
    </row>
    <row r="208231">
      <c r="A208231" s="1">
        <v>8285092.0</v>
      </c>
    </row>
    <row r="208232">
      <c r="A208232" s="1" t="s">
        <v>20262</v>
      </c>
    </row>
    <row r="208233">
      <c r="A208233" s="1" t="s">
        <v>20263</v>
      </c>
    </row>
    <row r="208234">
      <c r="A208234" s="1" t="s">
        <v>26683</v>
      </c>
    </row>
    <row r="208235">
      <c r="A208235" s="1" t="s">
        <v>20269</v>
      </c>
    </row>
    <row r="208236">
      <c r="A208236" s="1" t="s">
        <v>28079</v>
      </c>
    </row>
    <row r="208237">
      <c r="A208237" s="1" t="s">
        <v>20270</v>
      </c>
    </row>
    <row r="208238">
      <c r="A208238" s="1" t="s">
        <v>28080</v>
      </c>
    </row>
    <row r="208239">
      <c r="A208239" s="1" t="s">
        <v>28081</v>
      </c>
    </row>
    <row r="208240">
      <c r="A208240" s="1" t="s">
        <v>28082</v>
      </c>
    </row>
    <row r="208241">
      <c r="A208241" s="1" t="s">
        <v>28083</v>
      </c>
    </row>
    <row r="208242">
      <c r="A208242" s="1" t="s">
        <v>20322</v>
      </c>
    </row>
    <row r="208243">
      <c r="A208243" s="1" t="s">
        <v>20275</v>
      </c>
    </row>
    <row r="208244">
      <c r="A208244" s="1" t="s">
        <v>28084</v>
      </c>
    </row>
    <row r="208245">
      <c r="A208245" s="1" t="s">
        <v>28085</v>
      </c>
    </row>
    <row r="208246">
      <c r="A208246" s="1" t="s">
        <v>20322</v>
      </c>
    </row>
    <row r="208247">
      <c r="A208247" s="1" t="s">
        <v>20278</v>
      </c>
    </row>
    <row r="208248">
      <c r="A208248" s="1" t="s">
        <v>28084</v>
      </c>
    </row>
    <row r="208249">
      <c r="A208249" s="1" t="s">
        <v>28086</v>
      </c>
    </row>
    <row r="208250">
      <c r="A208250" s="1" t="s">
        <v>20322</v>
      </c>
    </row>
    <row r="208251">
      <c r="A208251" s="1" t="s">
        <v>20281</v>
      </c>
    </row>
    <row r="208252">
      <c r="A208252" s="1" t="s">
        <v>28087</v>
      </c>
    </row>
    <row r="208253">
      <c r="A208253" s="1" t="s">
        <v>28088</v>
      </c>
    </row>
    <row r="208254">
      <c r="A208254" s="1" t="s">
        <v>20322</v>
      </c>
    </row>
    <row r="208255">
      <c r="A208255" s="1" t="s">
        <v>28089</v>
      </c>
    </row>
    <row r="208256">
      <c r="A208256" s="1" t="s">
        <v>28090</v>
      </c>
    </row>
    <row r="208257">
      <c r="A208257" s="1" t="s">
        <v>28091</v>
      </c>
    </row>
    <row r="208258">
      <c r="A208258" s="1" t="s">
        <v>20322</v>
      </c>
    </row>
    <row r="208259">
      <c r="A208259" s="1" t="s">
        <v>28092</v>
      </c>
    </row>
    <row r="208260">
      <c r="A208260" s="1" t="s">
        <v>28093</v>
      </c>
    </row>
    <row r="208261">
      <c r="A208261" s="1" t="s">
        <v>28085</v>
      </c>
    </row>
    <row r="208262">
      <c r="A208262" s="1" t="s">
        <v>20322</v>
      </c>
    </row>
    <row r="208263">
      <c r="A208263" s="1" t="s">
        <v>28094</v>
      </c>
    </row>
    <row r="208264">
      <c r="A208264" s="1" t="s">
        <v>28095</v>
      </c>
    </row>
    <row r="208265">
      <c r="A208265" s="1" t="s">
        <v>28085</v>
      </c>
    </row>
    <row r="208266">
      <c r="A208266" s="1" t="s">
        <v>20322</v>
      </c>
    </row>
    <row r="208267">
      <c r="A208267" s="1" t="s">
        <v>28096</v>
      </c>
    </row>
    <row r="208268">
      <c r="A208268" s="1" t="s">
        <v>28084</v>
      </c>
    </row>
    <row r="208269">
      <c r="A208269" s="1" t="s">
        <v>28085</v>
      </c>
    </row>
    <row r="208270">
      <c r="A208270" s="1" t="s">
        <v>28097</v>
      </c>
    </row>
    <row r="208271">
      <c r="A208271" s="1" t="s">
        <v>20296</v>
      </c>
    </row>
    <row r="208272">
      <c r="A208272" s="1" t="s">
        <v>28098</v>
      </c>
    </row>
    <row r="208273">
      <c r="A208273" s="1" t="s">
        <v>28099</v>
      </c>
    </row>
    <row r="208274">
      <c r="A208274" s="1" t="s">
        <v>28100</v>
      </c>
    </row>
    <row r="208275">
      <c r="A208275" s="6" t="s">
        <v>28101</v>
      </c>
    </row>
    <row r="208276">
      <c r="A208276" s="1" t="s">
        <v>28102</v>
      </c>
    </row>
    <row r="208277">
      <c r="A208277" s="1" t="s">
        <v>28103</v>
      </c>
    </row>
    <row r="208278">
      <c r="A208278" s="1" t="s">
        <v>28104</v>
      </c>
    </row>
    <row r="208279">
      <c r="A208279" s="1" t="s">
        <v>28102</v>
      </c>
    </row>
    <row r="208280">
      <c r="A208280" s="1" t="s">
        <v>20305</v>
      </c>
    </row>
    <row r="208281">
      <c r="A208281" s="6" t="s">
        <v>28105</v>
      </c>
    </row>
    <row r="208282">
      <c r="A208282" s="1" t="s">
        <v>28085</v>
      </c>
    </row>
    <row r="208283">
      <c r="A208283" s="1" t="s">
        <v>20322</v>
      </c>
    </row>
    <row r="208284">
      <c r="A208284" s="1" t="s">
        <v>28106</v>
      </c>
    </row>
    <row r="208285">
      <c r="A208285" s="1" t="s">
        <v>28107</v>
      </c>
    </row>
    <row r="208286">
      <c r="A208286" s="1" t="s">
        <v>28108</v>
      </c>
    </row>
    <row r="208287">
      <c r="A208287" s="1" t="s">
        <v>20322</v>
      </c>
    </row>
    <row r="208288">
      <c r="A208288" s="1" t="s">
        <v>28109</v>
      </c>
    </row>
    <row r="208289">
      <c r="A208289" s="1" t="s">
        <v>28110</v>
      </c>
    </row>
    <row r="208290">
      <c r="A208290" s="1" t="s">
        <v>20312</v>
      </c>
    </row>
    <row r="208291">
      <c r="A208291" s="1" t="s">
        <v>20313</v>
      </c>
    </row>
    <row r="208292">
      <c r="A208292" s="1" t="s">
        <v>20314</v>
      </c>
    </row>
    <row r="208293">
      <c r="A208293" s="1" t="s">
        <v>20315</v>
      </c>
    </row>
    <row r="208294">
      <c r="A208294" s="1" t="s">
        <v>20316</v>
      </c>
    </row>
    <row r="208295">
      <c r="A208295" s="1" t="s">
        <v>20317</v>
      </c>
    </row>
    <row r="208296">
      <c r="A208296" s="1" t="s">
        <v>20318</v>
      </c>
    </row>
    <row r="208297">
      <c r="A208297" s="1" t="s">
        <v>20321</v>
      </c>
    </row>
    <row r="208298">
      <c r="A208298" s="1" t="s">
        <v>20322</v>
      </c>
    </row>
    <row r="208299">
      <c r="A208299" s="1" t="s">
        <v>20324</v>
      </c>
    </row>
    <row r="208300">
      <c r="A208300" s="1" t="s">
        <v>20325</v>
      </c>
    </row>
    <row r="208301">
      <c r="A208301" s="1" t="s">
        <v>20326</v>
      </c>
    </row>
    <row r="208302">
      <c r="A208302" s="1" t="s">
        <v>28111</v>
      </c>
    </row>
    <row r="208303">
      <c r="A208303" s="1" t="s">
        <v>28112</v>
      </c>
    </row>
    <row r="208304">
      <c r="A208304" s="1" t="s">
        <v>20329</v>
      </c>
    </row>
    <row r="208305">
      <c r="A208305" s="1" t="s">
        <v>28113</v>
      </c>
    </row>
    <row r="208306">
      <c r="A208306" s="1" t="s">
        <v>28114</v>
      </c>
    </row>
    <row r="208307">
      <c r="A208307" s="1" t="s">
        <v>28115</v>
      </c>
    </row>
    <row r="208308">
      <c r="A208308" s="1" t="s">
        <v>28118</v>
      </c>
    </row>
    <row r="208309">
      <c r="A208309" s="1" t="s">
        <v>62892</v>
      </c>
    </row>
    <row r="208311">
      <c r="A208311" s="1" t="s">
        <v>27558</v>
      </c>
    </row>
    <row r="208313">
      <c r="A208313" s="1" t="s">
        <v>26793</v>
      </c>
    </row>
    <row r="208315">
      <c r="A208315" s="1" t="s">
        <v>28347</v>
      </c>
    </row>
    <row r="208316">
      <c r="A208316" s="1" t="s">
        <v>28348</v>
      </c>
    </row>
    <row r="208318">
      <c r="A208318" s="1" t="s">
        <v>28327</v>
      </c>
    </row>
    <row r="208319">
      <c r="A208319" s="1" t="s">
        <v>28328</v>
      </c>
    </row>
    <row r="208320">
      <c r="A208320" s="1" t="s">
        <v>28329</v>
      </c>
    </row>
    <row r="208322">
      <c r="A208322" s="1" t="s">
        <v>28349</v>
      </c>
    </row>
    <row r="208323">
      <c r="A208323" s="1" t="s">
        <v>28350</v>
      </c>
    </row>
    <row r="208325">
      <c r="A208325" s="1" t="s">
        <v>28351</v>
      </c>
    </row>
    <row r="208326">
      <c r="A208326" s="1" t="s">
        <v>28352</v>
      </c>
    </row>
    <row r="208328">
      <c r="A208328" s="1" t="s">
        <v>28353</v>
      </c>
    </row>
    <row r="208329">
      <c r="A208329" s="1" t="s">
        <v>28354</v>
      </c>
    </row>
    <row r="208330">
      <c r="A208330" s="1" t="s">
        <v>28355</v>
      </c>
    </row>
    <row r="208332">
      <c r="A208332" s="1" t="s">
        <v>28356</v>
      </c>
    </row>
    <row r="208333">
      <c r="A208333" s="1" t="s">
        <v>28357</v>
      </c>
    </row>
    <row r="208334">
      <c r="A208334" s="1" t="s">
        <v>7120</v>
      </c>
    </row>
    <row r="208336">
      <c r="A208336" s="1" t="s">
        <v>28358</v>
      </c>
    </row>
    <row r="208338">
      <c r="A208338" s="1" t="s">
        <v>28359</v>
      </c>
    </row>
    <row r="208339">
      <c r="A208339" s="1" t="s">
        <v>28360</v>
      </c>
    </row>
    <row r="208341">
      <c r="A208341" s="1" t="s">
        <v>28361</v>
      </c>
    </row>
    <row r="208342">
      <c r="A208342" s="1" t="s">
        <v>28362</v>
      </c>
    </row>
    <row r="208344">
      <c r="A208344" s="1" t="s">
        <v>28363</v>
      </c>
    </row>
    <row r="208346">
      <c r="A208346" s="1" t="s">
        <v>28364</v>
      </c>
    </row>
    <row r="208348">
      <c r="A208348" s="1" t="s">
        <v>26815</v>
      </c>
    </row>
    <row r="208349">
      <c r="A208349" s="1" t="s">
        <v>27569</v>
      </c>
    </row>
    <row r="208350">
      <c r="A208350" s="1" t="s">
        <v>26793</v>
      </c>
    </row>
    <row r="208351">
      <c r="A208351" s="1" t="s">
        <v>28347</v>
      </c>
    </row>
    <row r="208352">
      <c r="A208352" s="1" t="s">
        <v>28348</v>
      </c>
    </row>
    <row r="208353">
      <c r="A208353" s="1" t="s">
        <v>28327</v>
      </c>
    </row>
    <row r="208354">
      <c r="A208354" s="1" t="s">
        <v>28328</v>
      </c>
    </row>
    <row r="208355">
      <c r="A208355" s="1" t="s">
        <v>28329</v>
      </c>
    </row>
    <row r="208356">
      <c r="A208356" s="1" t="s">
        <v>28349</v>
      </c>
    </row>
    <row r="208357">
      <c r="A208357" s="1" t="s">
        <v>28350</v>
      </c>
    </row>
    <row r="208358">
      <c r="A208358" s="1" t="s">
        <v>28351</v>
      </c>
    </row>
    <row r="208359">
      <c r="A208359" s="1" t="s">
        <v>28352</v>
      </c>
    </row>
    <row r="208360">
      <c r="A208360" s="1" t="s">
        <v>28353</v>
      </c>
    </row>
    <row r="208361">
      <c r="A208361" s="1" t="s">
        <v>28354</v>
      </c>
    </row>
    <row r="208362">
      <c r="A208362" s="1" t="s">
        <v>28355</v>
      </c>
    </row>
    <row r="208363">
      <c r="A208363" s="1" t="s">
        <v>28356</v>
      </c>
    </row>
    <row r="208364">
      <c r="A208364" s="1" t="s">
        <v>7120</v>
      </c>
    </row>
    <row r="208365">
      <c r="A208365" s="1" t="s">
        <v>28358</v>
      </c>
    </row>
    <row r="208366">
      <c r="A208366" s="1" t="s">
        <v>28359</v>
      </c>
    </row>
    <row r="208367">
      <c r="A208367" s="1" t="s">
        <v>28360</v>
      </c>
    </row>
    <row r="208368">
      <c r="A208368" s="1" t="s">
        <v>28361</v>
      </c>
    </row>
    <row r="208369">
      <c r="A208369" s="1" t="s">
        <v>28362</v>
      </c>
    </row>
    <row r="208370">
      <c r="A208370" s="1" t="s">
        <v>28363</v>
      </c>
    </row>
    <row r="208371">
      <c r="A208371" s="1" t="s">
        <v>28365</v>
      </c>
    </row>
    <row r="208372">
      <c r="A208372" s="1" t="s">
        <v>62893</v>
      </c>
    </row>
    <row r="208374">
      <c r="A208374" s="1" t="s">
        <v>27558</v>
      </c>
    </row>
    <row r="208376">
      <c r="A208376" s="1" t="s">
        <v>26793</v>
      </c>
    </row>
    <row r="208378">
      <c r="A208378" s="1" t="s">
        <v>28367</v>
      </c>
    </row>
    <row r="208379">
      <c r="A208379" s="1" t="s">
        <v>28368</v>
      </c>
    </row>
    <row r="208380">
      <c r="A208380" s="1" t="s">
        <v>28369</v>
      </c>
    </row>
    <row r="208382">
      <c r="A208382" s="1" t="s">
        <v>28370</v>
      </c>
    </row>
    <row r="208383">
      <c r="A208383" s="1" t="s">
        <v>28371</v>
      </c>
    </row>
    <row r="208384">
      <c r="A208384" s="1" t="s">
        <v>28372</v>
      </c>
    </row>
    <row r="208385">
      <c r="A208385" s="1" t="s">
        <v>28373</v>
      </c>
    </row>
    <row r="208387">
      <c r="A208387" s="1" t="s">
        <v>28374</v>
      </c>
    </row>
    <row r="208388">
      <c r="A208388" s="1" t="s">
        <v>28375</v>
      </c>
    </row>
    <row r="208390">
      <c r="A208390" s="1" t="s">
        <v>28309</v>
      </c>
    </row>
    <row r="208391">
      <c r="A208391" s="1" t="s">
        <v>28310</v>
      </c>
    </row>
    <row r="208392">
      <c r="A208392" s="1" t="s">
        <v>28311</v>
      </c>
    </row>
    <row r="208393">
      <c r="A208393" s="1" t="s">
        <v>28312</v>
      </c>
    </row>
    <row r="208394">
      <c r="A208394" s="1" t="s">
        <v>28313</v>
      </c>
    </row>
    <row r="208395">
      <c r="A208395" s="1" t="s">
        <v>28314</v>
      </c>
    </row>
    <row r="208396">
      <c r="A208396" s="1" t="s">
        <v>28315</v>
      </c>
    </row>
    <row r="208397">
      <c r="A208397" s="1" t="s">
        <v>28316</v>
      </c>
    </row>
    <row r="208399">
      <c r="A208399" s="1" t="s">
        <v>451</v>
      </c>
    </row>
    <row r="208400">
      <c r="A208400" s="1" t="s">
        <v>28317</v>
      </c>
    </row>
    <row r="208402">
      <c r="A208402" s="1" t="s">
        <v>28376</v>
      </c>
    </row>
    <row r="208403">
      <c r="A208403" s="1" t="s">
        <v>28377</v>
      </c>
    </row>
    <row r="208405">
      <c r="A208405" s="1" t="s">
        <v>28320</v>
      </c>
    </row>
    <row r="208407">
      <c r="A208407" s="1" t="s">
        <v>28378</v>
      </c>
    </row>
    <row r="208408">
      <c r="A208408" s="1" t="s">
        <v>28379</v>
      </c>
    </row>
    <row r="208409">
      <c r="A208409" s="1" t="s">
        <v>28380</v>
      </c>
    </row>
    <row r="208411">
      <c r="A208411" s="1" t="s">
        <v>28381</v>
      </c>
    </row>
    <row r="208413">
      <c r="A208413" s="1" t="s">
        <v>27569</v>
      </c>
    </row>
    <row r="208414">
      <c r="A208414" s="1" t="s">
        <v>26793</v>
      </c>
    </row>
    <row r="208415">
      <c r="A208415" s="1" t="s">
        <v>28367</v>
      </c>
    </row>
    <row r="208416">
      <c r="A208416" s="1" t="s">
        <v>28368</v>
      </c>
    </row>
    <row r="208417">
      <c r="A208417" s="1" t="s">
        <v>28369</v>
      </c>
    </row>
    <row r="208418">
      <c r="A208418" s="1" t="s">
        <v>28370</v>
      </c>
    </row>
    <row r="208419">
      <c r="A208419" s="1" t="s">
        <v>28371</v>
      </c>
    </row>
    <row r="208420">
      <c r="A208420" s="1" t="s">
        <v>28372</v>
      </c>
    </row>
    <row r="208421">
      <c r="A208421" s="1" t="s">
        <v>28373</v>
      </c>
    </row>
    <row r="208422">
      <c r="A208422" s="1" t="s">
        <v>28374</v>
      </c>
    </row>
    <row r="208423">
      <c r="A208423" s="1" t="s">
        <v>28375</v>
      </c>
    </row>
    <row r="208424">
      <c r="A208424" s="1" t="s">
        <v>28309</v>
      </c>
    </row>
    <row r="208425">
      <c r="A208425" s="1" t="s">
        <v>28310</v>
      </c>
    </row>
    <row r="208426">
      <c r="A208426" s="1" t="s">
        <v>28311</v>
      </c>
    </row>
    <row r="208427">
      <c r="A208427" s="1" t="s">
        <v>28312</v>
      </c>
    </row>
    <row r="208428">
      <c r="A208428" s="1" t="s">
        <v>28313</v>
      </c>
    </row>
    <row r="208429">
      <c r="A208429" s="1" t="s">
        <v>28314</v>
      </c>
    </row>
    <row r="208430">
      <c r="A208430" s="1" t="s">
        <v>28315</v>
      </c>
    </row>
    <row r="208431">
      <c r="A208431" s="1" t="s">
        <v>28316</v>
      </c>
    </row>
    <row r="208432">
      <c r="A208432" s="1" t="s">
        <v>28317</v>
      </c>
    </row>
    <row r="208433">
      <c r="A208433" s="1" t="s">
        <v>28376</v>
      </c>
    </row>
    <row r="208434">
      <c r="A208434" s="1" t="s">
        <v>28377</v>
      </c>
    </row>
    <row r="208435">
      <c r="A208435" s="1" t="s">
        <v>28320</v>
      </c>
    </row>
    <row r="208436">
      <c r="A208436" s="1" t="s">
        <v>28378</v>
      </c>
    </row>
    <row r="208437">
      <c r="A208437" s="1" t="s">
        <v>28379</v>
      </c>
    </row>
    <row r="208438">
      <c r="A208438" s="1" t="s">
        <v>28380</v>
      </c>
    </row>
    <row r="208439">
      <c r="A208439" s="1" t="s">
        <v>28382</v>
      </c>
    </row>
    <row r="208440">
      <c r="A208440" s="1" t="s">
        <v>62894</v>
      </c>
    </row>
    <row r="208442">
      <c r="A208442" s="1" t="s">
        <v>27558</v>
      </c>
    </row>
    <row r="208444">
      <c r="A208444" s="1" t="s">
        <v>26793</v>
      </c>
    </row>
    <row r="208446">
      <c r="A208446" s="1" t="s">
        <v>28384</v>
      </c>
    </row>
    <row r="208448">
      <c r="A208448" s="1" t="s">
        <v>28385</v>
      </c>
    </row>
    <row r="208450">
      <c r="A208450" s="1" t="s">
        <v>28386</v>
      </c>
    </row>
    <row r="208451">
      <c r="A208451" s="1" t="s">
        <v>28387</v>
      </c>
    </row>
    <row r="208452">
      <c r="A208452" s="1" t="s">
        <v>28388</v>
      </c>
    </row>
    <row r="208454">
      <c r="A208454" s="1" t="s">
        <v>26890</v>
      </c>
    </row>
    <row r="208456">
      <c r="A208456" s="1" t="s">
        <v>26891</v>
      </c>
    </row>
    <row r="208457">
      <c r="A208457" s="1" t="s">
        <v>26892</v>
      </c>
    </row>
    <row r="208458">
      <c r="A208458" s="1" t="s">
        <v>26893</v>
      </c>
    </row>
    <row r="208459">
      <c r="A208459" s="1" t="s">
        <v>26894</v>
      </c>
    </row>
    <row r="208460">
      <c r="A208460" s="1" t="s">
        <v>26895</v>
      </c>
    </row>
    <row r="208462">
      <c r="A208462" s="1" t="s">
        <v>28389</v>
      </c>
    </row>
    <row r="208464">
      <c r="A208464" s="1" t="s">
        <v>26897</v>
      </c>
    </row>
    <row r="208466">
      <c r="A208466" s="1" t="s">
        <v>28390</v>
      </c>
    </row>
    <row r="208468">
      <c r="A208468" s="1" t="s">
        <v>28391</v>
      </c>
    </row>
    <row r="208470">
      <c r="A208470" s="1" t="s">
        <v>28392</v>
      </c>
    </row>
    <row r="208471">
      <c r="A208471" s="1" t="s">
        <v>28393</v>
      </c>
    </row>
    <row r="208473">
      <c r="A208473" s="1" t="s">
        <v>28394</v>
      </c>
    </row>
    <row r="208475">
      <c r="A208475" s="1" t="s">
        <v>28395</v>
      </c>
    </row>
    <row r="208476">
      <c r="A208476" s="1" t="s">
        <v>28396</v>
      </c>
    </row>
    <row r="208478">
      <c r="A208478" s="1" t="s">
        <v>28397</v>
      </c>
    </row>
    <row r="208479">
      <c r="A208479" s="1" t="s">
        <v>27569</v>
      </c>
    </row>
    <row r="208480">
      <c r="A208480" s="1" t="s">
        <v>26793</v>
      </c>
    </row>
    <row r="208481">
      <c r="A208481" s="1" t="s">
        <v>28384</v>
      </c>
    </row>
    <row r="208482">
      <c r="A208482" s="1" t="s">
        <v>28385</v>
      </c>
    </row>
    <row r="208483">
      <c r="A208483" s="1" t="s">
        <v>28386</v>
      </c>
    </row>
    <row r="208484">
      <c r="A208484" s="1" t="s">
        <v>28387</v>
      </c>
    </row>
    <row r="208485">
      <c r="A208485" s="1" t="s">
        <v>28388</v>
      </c>
    </row>
    <row r="208486">
      <c r="A208486" s="1" t="s">
        <v>26890</v>
      </c>
    </row>
    <row r="208487">
      <c r="A208487" s="1" t="s">
        <v>26891</v>
      </c>
    </row>
    <row r="208488">
      <c r="A208488" s="1" t="s">
        <v>26892</v>
      </c>
    </row>
    <row r="208489">
      <c r="A208489" s="1" t="s">
        <v>26893</v>
      </c>
    </row>
    <row r="208490">
      <c r="A208490" s="1" t="s">
        <v>26894</v>
      </c>
    </row>
    <row r="208491">
      <c r="A208491" s="1" t="s">
        <v>26895</v>
      </c>
    </row>
    <row r="208492">
      <c r="A208492" s="1" t="s">
        <v>28389</v>
      </c>
    </row>
    <row r="208493">
      <c r="A208493" s="1" t="s">
        <v>26897</v>
      </c>
    </row>
    <row r="208494">
      <c r="A208494" s="1" t="s">
        <v>28390</v>
      </c>
    </row>
    <row r="208495">
      <c r="A208495" s="1" t="s">
        <v>28391</v>
      </c>
    </row>
    <row r="208496">
      <c r="A208496" s="1" t="s">
        <v>28392</v>
      </c>
    </row>
    <row r="208497">
      <c r="A208497" s="1" t="s">
        <v>28393</v>
      </c>
    </row>
    <row r="208498">
      <c r="A208498" s="1" t="s">
        <v>28394</v>
      </c>
    </row>
    <row r="208499">
      <c r="A208499" s="1" t="s">
        <v>28395</v>
      </c>
    </row>
    <row r="208500">
      <c r="A208500" s="1" t="s">
        <v>28396</v>
      </c>
    </row>
    <row r="208501">
      <c r="A208501" s="1" t="s">
        <v>28398</v>
      </c>
    </row>
    <row r="208502">
      <c r="A208502" s="1" t="s">
        <v>62895</v>
      </c>
    </row>
    <row r="208504">
      <c r="A208504" s="1" t="s">
        <v>27558</v>
      </c>
    </row>
    <row r="208506">
      <c r="A208506" s="1" t="s">
        <v>26793</v>
      </c>
    </row>
    <row r="208508">
      <c r="A208508" s="1" t="s">
        <v>28400</v>
      </c>
    </row>
    <row r="208510">
      <c r="A208510" s="1" t="s">
        <v>28401</v>
      </c>
    </row>
    <row r="208511">
      <c r="A208511" s="1" t="s">
        <v>28402</v>
      </c>
    </row>
    <row r="208512">
      <c r="A208512" s="1" t="s">
        <v>28403</v>
      </c>
    </row>
    <row r="208513">
      <c r="A208513" s="1" t="s">
        <v>27586</v>
      </c>
    </row>
    <row r="208515">
      <c r="A208515" s="1" t="s">
        <v>26806</v>
      </c>
    </row>
    <row r="208516">
      <c r="A208516" s="1" t="s">
        <v>26807</v>
      </c>
    </row>
    <row r="208517">
      <c r="A208517" s="1" t="s">
        <v>26808</v>
      </c>
    </row>
    <row r="208518">
      <c r="A208518" s="1" t="s">
        <v>26809</v>
      </c>
    </row>
    <row r="208520">
      <c r="A208520" s="1" t="s">
        <v>28404</v>
      </c>
    </row>
    <row r="208521">
      <c r="A208521" s="1" t="s">
        <v>28405</v>
      </c>
    </row>
    <row r="208523">
      <c r="A208523" s="1" t="s">
        <v>28406</v>
      </c>
    </row>
    <row r="208524">
      <c r="A208524" s="1" t="s">
        <v>28407</v>
      </c>
    </row>
    <row r="208525">
      <c r="A208525" s="1" t="s">
        <v>28408</v>
      </c>
    </row>
    <row r="208527">
      <c r="A208527" s="1" t="s">
        <v>26824</v>
      </c>
    </row>
    <row r="208528">
      <c r="A208528" s="1" t="s">
        <v>26825</v>
      </c>
    </row>
    <row r="208530">
      <c r="A208530" s="1" t="s">
        <v>26826</v>
      </c>
    </row>
    <row r="208531">
      <c r="A208531" s="1" t="s">
        <v>26827</v>
      </c>
    </row>
    <row r="208532">
      <c r="A208532" s="1" t="s">
        <v>26828</v>
      </c>
    </row>
    <row r="208534">
      <c r="A208534" s="1" t="s">
        <v>26829</v>
      </c>
    </row>
    <row r="208535">
      <c r="A208535" s="1" t="s">
        <v>26830</v>
      </c>
    </row>
    <row r="208537">
      <c r="A208537" s="1" t="s">
        <v>28409</v>
      </c>
    </row>
    <row r="208539">
      <c r="A208539" s="1" t="s">
        <v>28410</v>
      </c>
    </row>
    <row r="208540">
      <c r="A208540" s="1" t="s">
        <v>27569</v>
      </c>
    </row>
    <row r="208541">
      <c r="A208541" s="1" t="s">
        <v>26793</v>
      </c>
    </row>
    <row r="208542">
      <c r="A208542" s="1" t="s">
        <v>28401</v>
      </c>
    </row>
    <row r="208543">
      <c r="A208543" s="1" t="s">
        <v>28402</v>
      </c>
    </row>
    <row r="208544">
      <c r="A208544" s="1" t="s">
        <v>28403</v>
      </c>
    </row>
    <row r="208545">
      <c r="A208545" s="1" t="s">
        <v>27586</v>
      </c>
    </row>
    <row r="208546">
      <c r="A208546" s="1" t="s">
        <v>26806</v>
      </c>
    </row>
    <row r="208547">
      <c r="A208547" s="1" t="s">
        <v>26807</v>
      </c>
    </row>
    <row r="208548">
      <c r="A208548" s="1" t="s">
        <v>26808</v>
      </c>
    </row>
    <row r="208549">
      <c r="A208549" s="1" t="s">
        <v>26809</v>
      </c>
    </row>
    <row r="208550">
      <c r="A208550" s="1" t="s">
        <v>28404</v>
      </c>
    </row>
    <row r="208551">
      <c r="A208551" s="1" t="s">
        <v>28405</v>
      </c>
    </row>
    <row r="208552">
      <c r="A208552" s="1" t="s">
        <v>28406</v>
      </c>
    </row>
    <row r="208553">
      <c r="A208553" s="1" t="s">
        <v>28407</v>
      </c>
    </row>
    <row r="208554">
      <c r="A208554" s="1" t="s">
        <v>28408</v>
      </c>
    </row>
    <row r="208555">
      <c r="A208555" s="1" t="s">
        <v>26824</v>
      </c>
    </row>
    <row r="208556">
      <c r="A208556" s="1" t="s">
        <v>26825</v>
      </c>
    </row>
    <row r="208557">
      <c r="A208557" s="1" t="s">
        <v>26826</v>
      </c>
    </row>
    <row r="208558">
      <c r="A208558" s="1" t="s">
        <v>26827</v>
      </c>
    </row>
    <row r="208559">
      <c r="A208559" s="1" t="s">
        <v>26828</v>
      </c>
    </row>
    <row r="208560">
      <c r="A208560" s="1" t="s">
        <v>26829</v>
      </c>
    </row>
    <row r="208561">
      <c r="A208561" s="1" t="s">
        <v>26830</v>
      </c>
    </row>
    <row r="208562">
      <c r="A208562" s="1" t="s">
        <v>28409</v>
      </c>
    </row>
    <row r="208563">
      <c r="A208563" s="1" t="s">
        <v>28411</v>
      </c>
    </row>
    <row r="208564">
      <c r="A208564" s="1" t="s">
        <v>62896</v>
      </c>
    </row>
    <row r="208566">
      <c r="A208566" s="1" t="s">
        <v>28413</v>
      </c>
    </row>
    <row r="208568">
      <c r="A208568" s="1" t="s">
        <v>26793</v>
      </c>
    </row>
    <row r="208570">
      <c r="A208570" s="1" t="s">
        <v>28414</v>
      </c>
    </row>
    <row r="208571">
      <c r="A208571" s="1" t="s">
        <v>26845</v>
      </c>
    </row>
    <row r="208572">
      <c r="A208572" s="1" t="s">
        <v>28415</v>
      </c>
    </row>
    <row r="208573">
      <c r="A208573" s="1" t="s">
        <v>28416</v>
      </c>
    </row>
    <row r="208575">
      <c r="A208575" s="1" t="s">
        <v>26836</v>
      </c>
    </row>
    <row r="208576">
      <c r="A208576" s="1" t="s">
        <v>28417</v>
      </c>
    </row>
    <row r="208578">
      <c r="A208578" s="1" t="s">
        <v>26850</v>
      </c>
    </row>
    <row r="208580">
      <c r="A208580" s="1" t="s">
        <v>26852</v>
      </c>
    </row>
    <row r="208582">
      <c r="A208582" s="1" t="s">
        <v>28418</v>
      </c>
    </row>
    <row r="208583">
      <c r="A208583" s="1" t="s">
        <v>26854</v>
      </c>
    </row>
    <row r="208585">
      <c r="A208585" s="1" t="s">
        <v>28419</v>
      </c>
    </row>
    <row r="208587">
      <c r="A208587" s="1" t="s">
        <v>28420</v>
      </c>
    </row>
    <row r="208589">
      <c r="A208589" s="1" t="s">
        <v>28421</v>
      </c>
    </row>
    <row r="208590">
      <c r="A208590" s="1" t="s">
        <v>28422</v>
      </c>
    </row>
    <row r="208592">
      <c r="A208592" s="1" t="s">
        <v>28423</v>
      </c>
    </row>
    <row r="208594">
      <c r="A208594" s="1" t="s">
        <v>28424</v>
      </c>
    </row>
    <row r="208596">
      <c r="A208596" s="1" t="s">
        <v>3374</v>
      </c>
    </row>
    <row r="208598">
      <c r="A208598" s="1" t="s">
        <v>7815</v>
      </c>
    </row>
    <row r="208599">
      <c r="A208599" s="1" t="s">
        <v>1946</v>
      </c>
    </row>
    <row r="208600">
      <c r="A208600" s="1" t="s">
        <v>3374</v>
      </c>
    </row>
    <row r="208602">
      <c r="A208602" s="1" t="s">
        <v>28425</v>
      </c>
    </row>
    <row r="208604">
      <c r="A208604" s="1" t="s">
        <v>28426</v>
      </c>
    </row>
    <row r="208605">
      <c r="A208605" s="1" t="s">
        <v>28427</v>
      </c>
    </row>
    <row r="208607">
      <c r="A208607" s="1" t="s">
        <v>28428</v>
      </c>
    </row>
    <row r="208608">
      <c r="A208608" s="1" t="s">
        <v>28429</v>
      </c>
    </row>
    <row r="208610">
      <c r="A208610" s="1" t="s">
        <v>28430</v>
      </c>
    </row>
    <row r="208612">
      <c r="A208612" s="1" t="s">
        <v>27731</v>
      </c>
    </row>
    <row r="208614">
      <c r="A208614" s="1" t="s">
        <v>165</v>
      </c>
    </row>
    <row r="208615">
      <c r="A208615" s="1" t="s">
        <v>28431</v>
      </c>
    </row>
    <row r="208616">
      <c r="A208616" s="1" t="s">
        <v>26793</v>
      </c>
    </row>
    <row r="208617">
      <c r="A208617" s="1" t="s">
        <v>28414</v>
      </c>
    </row>
    <row r="208618">
      <c r="A208618" s="1" t="s">
        <v>26845</v>
      </c>
    </row>
    <row r="208619">
      <c r="A208619" s="1" t="s">
        <v>28415</v>
      </c>
    </row>
    <row r="208620">
      <c r="A208620" s="1" t="s">
        <v>28416</v>
      </c>
    </row>
    <row r="208621">
      <c r="A208621" s="1" t="s">
        <v>26836</v>
      </c>
    </row>
    <row r="208622">
      <c r="A208622" s="1" t="s">
        <v>28417</v>
      </c>
    </row>
    <row r="208623">
      <c r="A208623" s="1" t="s">
        <v>26850</v>
      </c>
    </row>
    <row r="208624">
      <c r="A208624" s="1" t="s">
        <v>26852</v>
      </c>
    </row>
    <row r="208625">
      <c r="A208625" s="1" t="s">
        <v>28418</v>
      </c>
    </row>
    <row r="208626">
      <c r="A208626" s="1" t="s">
        <v>26854</v>
      </c>
    </row>
    <row r="208627">
      <c r="A208627" s="1" t="s">
        <v>28419</v>
      </c>
    </row>
    <row r="208628">
      <c r="A208628" s="1" t="s">
        <v>28420</v>
      </c>
    </row>
    <row r="208629">
      <c r="A208629" s="1" t="s">
        <v>28421</v>
      </c>
    </row>
    <row r="208630">
      <c r="A208630" s="1" t="s">
        <v>28422</v>
      </c>
    </row>
    <row r="208631">
      <c r="A208631" s="1" t="s">
        <v>28423</v>
      </c>
    </row>
    <row r="208632">
      <c r="A208632" s="1" t="s">
        <v>28424</v>
      </c>
    </row>
    <row r="208633">
      <c r="A208633" s="1" t="s">
        <v>28426</v>
      </c>
    </row>
    <row r="208634">
      <c r="A208634" s="1" t="s">
        <v>28427</v>
      </c>
    </row>
    <row r="208635">
      <c r="A208635" s="1" t="s">
        <v>28428</v>
      </c>
    </row>
    <row r="208636">
      <c r="A208636" s="1" t="s">
        <v>28429</v>
      </c>
    </row>
    <row r="208637">
      <c r="A208637" s="1" t="s">
        <v>28432</v>
      </c>
    </row>
    <row r="208638">
      <c r="A208638" s="1" t="s">
        <v>62897</v>
      </c>
    </row>
    <row r="208640">
      <c r="A208640" s="1" t="s">
        <v>28434</v>
      </c>
    </row>
    <row r="208642">
      <c r="A208642" s="1" t="s">
        <v>26793</v>
      </c>
    </row>
    <row r="208644">
      <c r="A208644" s="1" t="s">
        <v>7028</v>
      </c>
    </row>
    <row r="208646">
      <c r="A208646" s="1" t="s">
        <v>28430</v>
      </c>
    </row>
    <row r="208647">
      <c r="A208647" s="1" t="s">
        <v>28435</v>
      </c>
    </row>
    <row r="208648">
      <c r="A208648" s="1" t="s">
        <v>28436</v>
      </c>
    </row>
    <row r="208650">
      <c r="A208650" s="1" t="s">
        <v>28437</v>
      </c>
    </row>
    <row r="208651">
      <c r="A208651" s="1" t="s">
        <v>28438</v>
      </c>
    </row>
    <row r="208652">
      <c r="A208652" s="1" t="s">
        <v>28439</v>
      </c>
    </row>
    <row r="208654">
      <c r="A208654" s="1" t="s">
        <v>28440</v>
      </c>
    </row>
    <row r="208656">
      <c r="A208656" s="1" t="s">
        <v>28441</v>
      </c>
    </row>
    <row r="208657">
      <c r="A208657" s="1" t="s">
        <v>28442</v>
      </c>
    </row>
    <row r="208659">
      <c r="A208659" s="1" t="s">
        <v>26870</v>
      </c>
    </row>
    <row r="208661">
      <c r="A208661" s="1" t="s">
        <v>28443</v>
      </c>
    </row>
    <row r="208663">
      <c r="A208663" s="1" t="s">
        <v>28444</v>
      </c>
    </row>
    <row r="208665">
      <c r="A208665" s="1" t="s">
        <v>28445</v>
      </c>
    </row>
    <row r="208667">
      <c r="A208667" s="1" t="s">
        <v>28446</v>
      </c>
    </row>
    <row r="208668">
      <c r="A208668" s="1" t="s">
        <v>28447</v>
      </c>
    </row>
    <row r="208670">
      <c r="A208670" s="1" t="s">
        <v>28448</v>
      </c>
    </row>
    <row r="208672">
      <c r="A208672" s="1" t="s">
        <v>28449</v>
      </c>
    </row>
    <row r="208674">
      <c r="A208674" s="1" t="s">
        <v>26815</v>
      </c>
    </row>
    <row r="208676">
      <c r="A208676" s="1" t="s">
        <v>28450</v>
      </c>
    </row>
    <row r="208677">
      <c r="A208677" s="1" t="s">
        <v>26793</v>
      </c>
    </row>
    <row r="208678">
      <c r="A208678" s="1" t="s">
        <v>28430</v>
      </c>
    </row>
    <row r="208679">
      <c r="A208679" s="1" t="s">
        <v>28435</v>
      </c>
    </row>
    <row r="208680">
      <c r="A208680" s="1" t="s">
        <v>28436</v>
      </c>
    </row>
    <row r="208681">
      <c r="A208681" s="1" t="s">
        <v>28437</v>
      </c>
    </row>
    <row r="208682">
      <c r="A208682" s="1" t="s">
        <v>28438</v>
      </c>
    </row>
    <row r="208683">
      <c r="A208683" s="1" t="s">
        <v>28439</v>
      </c>
    </row>
    <row r="208684">
      <c r="A208684" s="1" t="s">
        <v>28440</v>
      </c>
    </row>
    <row r="208685">
      <c r="A208685" s="1" t="s">
        <v>28441</v>
      </c>
    </row>
    <row r="208686">
      <c r="A208686" s="1" t="s">
        <v>28442</v>
      </c>
    </row>
    <row r="208687">
      <c r="A208687" s="1" t="s">
        <v>26870</v>
      </c>
    </row>
    <row r="208688">
      <c r="A208688" s="1" t="s">
        <v>28444</v>
      </c>
    </row>
    <row r="208689">
      <c r="A208689" s="1" t="s">
        <v>28445</v>
      </c>
    </row>
    <row r="208690">
      <c r="A208690" s="1" t="s">
        <v>28446</v>
      </c>
    </row>
    <row r="208691">
      <c r="A208691" s="1" t="s">
        <v>28447</v>
      </c>
    </row>
    <row r="208692">
      <c r="A208692" s="1" t="s">
        <v>28448</v>
      </c>
    </row>
    <row r="208693">
      <c r="A208693" s="1" t="s">
        <v>28449</v>
      </c>
    </row>
    <row r="208694">
      <c r="A208694" s="1" t="s">
        <v>28451</v>
      </c>
    </row>
    <row r="208695">
      <c r="A208695" s="1" t="s">
        <v>62898</v>
      </c>
    </row>
    <row r="208697">
      <c r="A208697" s="1" t="s">
        <v>14341</v>
      </c>
    </row>
    <row r="208699">
      <c r="A208699" s="1" t="s">
        <v>28453</v>
      </c>
    </row>
    <row r="208701">
      <c r="A208701" s="1" t="s">
        <v>28454</v>
      </c>
    </row>
    <row r="208703">
      <c r="A208703" s="1" t="s">
        <v>26793</v>
      </c>
    </row>
    <row r="208705">
      <c r="A208705" s="1" t="s">
        <v>27599</v>
      </c>
    </row>
    <row r="208707">
      <c r="A208707" s="1" t="s">
        <v>28455</v>
      </c>
    </row>
    <row r="208709">
      <c r="A208709" s="1" t="s">
        <v>28456</v>
      </c>
    </row>
    <row r="208711">
      <c r="A208711" s="1" t="s">
        <v>28457</v>
      </c>
    </row>
    <row r="208713">
      <c r="A208713" s="1" t="s">
        <v>28458</v>
      </c>
    </row>
    <row r="208714">
      <c r="A208714" s="1" t="s">
        <v>28459</v>
      </c>
    </row>
    <row r="208715">
      <c r="A208715" s="1" t="s">
        <v>28460</v>
      </c>
    </row>
    <row r="208717">
      <c r="A208717" s="1" t="s">
        <v>26890</v>
      </c>
    </row>
    <row r="208718">
      <c r="A208718" s="1" t="s">
        <v>26891</v>
      </c>
    </row>
    <row r="208719">
      <c r="A208719" s="1" t="s">
        <v>26892</v>
      </c>
    </row>
    <row r="208720">
      <c r="A208720" s="1" t="s">
        <v>26893</v>
      </c>
    </row>
    <row r="208721">
      <c r="A208721" s="1" t="s">
        <v>26894</v>
      </c>
    </row>
    <row r="208722">
      <c r="A208722" s="1" t="s">
        <v>26895</v>
      </c>
    </row>
    <row r="208724">
      <c r="A208724" s="1" t="s">
        <v>28461</v>
      </c>
    </row>
    <row r="208726">
      <c r="A208726" s="1" t="s">
        <v>26897</v>
      </c>
    </row>
    <row r="208728">
      <c r="A208728" s="1" t="s">
        <v>28462</v>
      </c>
    </row>
    <row r="208729">
      <c r="A208729" s="1" t="s">
        <v>28463</v>
      </c>
    </row>
    <row r="208731">
      <c r="A208731" s="1" t="s">
        <v>28391</v>
      </c>
    </row>
    <row r="208733">
      <c r="A208733" s="1" t="s">
        <v>28464</v>
      </c>
    </row>
    <row r="208734">
      <c r="A208734" s="1" t="s">
        <v>28465</v>
      </c>
    </row>
    <row r="208735">
      <c r="A208735" s="1" t="s">
        <v>28466</v>
      </c>
    </row>
    <row r="208737">
      <c r="A208737" s="1" t="s">
        <v>28467</v>
      </c>
    </row>
    <row r="208738">
      <c r="A208738" s="1" t="s">
        <v>28468</v>
      </c>
    </row>
    <row r="208739">
      <c r="A208739" s="1" t="s">
        <v>26793</v>
      </c>
    </row>
    <row r="208740">
      <c r="A208740" s="1" t="s">
        <v>28455</v>
      </c>
    </row>
    <row r="208741">
      <c r="A208741" s="1" t="s">
        <v>28456</v>
      </c>
    </row>
    <row r="208742">
      <c r="A208742" s="1" t="s">
        <v>28457</v>
      </c>
    </row>
    <row r="208743">
      <c r="A208743" s="1" t="s">
        <v>28458</v>
      </c>
    </row>
    <row r="208744">
      <c r="A208744" s="1" t="s">
        <v>28459</v>
      </c>
    </row>
    <row r="208745">
      <c r="A208745" s="1" t="s">
        <v>28460</v>
      </c>
    </row>
    <row r="208746">
      <c r="A208746" s="1" t="s">
        <v>26890</v>
      </c>
    </row>
    <row r="208747">
      <c r="A208747" s="1" t="s">
        <v>26891</v>
      </c>
    </row>
    <row r="208748">
      <c r="A208748" s="1" t="s">
        <v>26892</v>
      </c>
    </row>
    <row r="208749">
      <c r="A208749" s="1" t="s">
        <v>26893</v>
      </c>
    </row>
    <row r="208750">
      <c r="A208750" s="1" t="s">
        <v>26894</v>
      </c>
    </row>
    <row r="208751">
      <c r="A208751" s="1" t="s">
        <v>26895</v>
      </c>
    </row>
    <row r="208752">
      <c r="A208752" s="1" t="s">
        <v>28461</v>
      </c>
    </row>
    <row r="208753">
      <c r="A208753" s="1" t="s">
        <v>26897</v>
      </c>
    </row>
    <row r="208754">
      <c r="A208754" s="1" t="s">
        <v>28462</v>
      </c>
    </row>
    <row r="208755">
      <c r="A208755" s="1" t="s">
        <v>28463</v>
      </c>
    </row>
    <row r="208756">
      <c r="A208756" s="1" t="s">
        <v>28391</v>
      </c>
    </row>
    <row r="208757">
      <c r="A208757" s="1" t="s">
        <v>28464</v>
      </c>
    </row>
    <row r="208758">
      <c r="A208758" s="1" t="s">
        <v>28465</v>
      </c>
    </row>
    <row r="208759">
      <c r="A208759" s="1" t="s">
        <v>28466</v>
      </c>
    </row>
    <row r="208760">
      <c r="A208760" s="1" t="s">
        <v>28469</v>
      </c>
    </row>
    <row r="208761">
      <c r="A208761" s="1" t="s">
        <v>62899</v>
      </c>
    </row>
    <row r="208763">
      <c r="A208763" s="1" t="s">
        <v>27558</v>
      </c>
    </row>
    <row r="208765">
      <c r="A208765" s="1" t="s">
        <v>26793</v>
      </c>
    </row>
    <row r="208767">
      <c r="A208767" s="1" t="s">
        <v>28391</v>
      </c>
    </row>
    <row r="208769">
      <c r="A208769" s="1" t="s">
        <v>28471</v>
      </c>
    </row>
    <row r="208770">
      <c r="A208770" s="1" t="s">
        <v>28472</v>
      </c>
    </row>
    <row r="208771">
      <c r="A208771" s="1" t="s">
        <v>28473</v>
      </c>
    </row>
    <row r="208772">
      <c r="A208772" s="1" t="s">
        <v>28474</v>
      </c>
    </row>
    <row r="208773">
      <c r="A208773" s="1" t="s">
        <v>28475</v>
      </c>
    </row>
    <row r="208775">
      <c r="A208775" s="1" t="s">
        <v>28476</v>
      </c>
    </row>
    <row r="208777">
      <c r="A208777" s="1" t="s">
        <v>28477</v>
      </c>
    </row>
    <row r="208778">
      <c r="A208778" s="1" t="s">
        <v>28478</v>
      </c>
    </row>
    <row r="208779">
      <c r="A208779" s="1" t="s">
        <v>28479</v>
      </c>
    </row>
    <row r="208780">
      <c r="A208780" s="1" t="s">
        <v>28480</v>
      </c>
    </row>
    <row r="208781">
      <c r="A208781" s="1" t="s">
        <v>28481</v>
      </c>
    </row>
    <row r="208782">
      <c r="A208782" s="1" t="s">
        <v>28482</v>
      </c>
    </row>
    <row r="208783">
      <c r="A208783" s="1" t="s">
        <v>28483</v>
      </c>
    </row>
    <row r="208785">
      <c r="A208785" s="1" t="s">
        <v>28374</v>
      </c>
    </row>
    <row r="208786">
      <c r="A208786" s="1" t="s">
        <v>28375</v>
      </c>
    </row>
    <row r="208788">
      <c r="A208788" s="1" t="s">
        <v>28309</v>
      </c>
    </row>
    <row r="208789">
      <c r="A208789" s="1" t="s">
        <v>28310</v>
      </c>
    </row>
    <row r="208790">
      <c r="A208790" s="1" t="s">
        <v>28311</v>
      </c>
    </row>
    <row r="208791">
      <c r="A208791" s="1" t="s">
        <v>28312</v>
      </c>
    </row>
    <row r="208792">
      <c r="A208792" s="1" t="s">
        <v>28313</v>
      </c>
    </row>
    <row r="208793">
      <c r="A208793" s="1" t="s">
        <v>28314</v>
      </c>
    </row>
    <row r="208794">
      <c r="A208794" s="1" t="s">
        <v>28315</v>
      </c>
    </row>
    <row r="208795">
      <c r="A208795" s="1" t="s">
        <v>28316</v>
      </c>
    </row>
    <row r="208797">
      <c r="A208797" s="1" t="s">
        <v>451</v>
      </c>
    </row>
    <row r="208798">
      <c r="A208798" s="1" t="s">
        <v>28317</v>
      </c>
    </row>
    <row r="208800">
      <c r="A208800" s="1" t="s">
        <v>28484</v>
      </c>
    </row>
    <row r="208802">
      <c r="A208802" s="1" t="s">
        <v>26815</v>
      </c>
    </row>
    <row r="208803">
      <c r="A208803" s="1" t="s">
        <v>27569</v>
      </c>
    </row>
    <row r="208804">
      <c r="A208804" s="1" t="s">
        <v>26793</v>
      </c>
    </row>
    <row r="208805">
      <c r="A208805" s="1" t="s">
        <v>28391</v>
      </c>
    </row>
    <row r="208806">
      <c r="A208806" s="1" t="s">
        <v>28471</v>
      </c>
    </row>
    <row r="208807">
      <c r="A208807" s="1" t="s">
        <v>28472</v>
      </c>
    </row>
    <row r="208808">
      <c r="A208808" s="1" t="s">
        <v>28473</v>
      </c>
    </row>
    <row r="208809">
      <c r="A208809" s="1" t="s">
        <v>28474</v>
      </c>
    </row>
    <row r="208810">
      <c r="A208810" s="1" t="s">
        <v>28475</v>
      </c>
    </row>
    <row r="208811">
      <c r="A208811" s="1" t="s">
        <v>28476</v>
      </c>
    </row>
    <row r="208812">
      <c r="A208812" s="1" t="s">
        <v>28477</v>
      </c>
    </row>
    <row r="208813">
      <c r="A208813" s="1" t="s">
        <v>28478</v>
      </c>
    </row>
    <row r="208814">
      <c r="A208814" s="1" t="s">
        <v>28479</v>
      </c>
    </row>
    <row r="208815">
      <c r="A208815" s="1" t="s">
        <v>28480</v>
      </c>
    </row>
    <row r="208816">
      <c r="A208816" s="1" t="s">
        <v>28481</v>
      </c>
    </row>
    <row r="208817">
      <c r="A208817" s="1" t="s">
        <v>28482</v>
      </c>
    </row>
    <row r="208818">
      <c r="A208818" s="1" t="s">
        <v>28483</v>
      </c>
    </row>
    <row r="208819">
      <c r="A208819" s="1" t="s">
        <v>28374</v>
      </c>
    </row>
    <row r="208820">
      <c r="A208820" s="1" t="s">
        <v>28375</v>
      </c>
    </row>
    <row r="208821">
      <c r="A208821" s="1" t="s">
        <v>28309</v>
      </c>
    </row>
    <row r="208822">
      <c r="A208822" s="1" t="s">
        <v>28310</v>
      </c>
    </row>
    <row r="208823">
      <c r="A208823" s="1" t="s">
        <v>28311</v>
      </c>
    </row>
    <row r="208824">
      <c r="A208824" s="1" t="s">
        <v>28312</v>
      </c>
    </row>
    <row r="208825">
      <c r="A208825" s="1" t="s">
        <v>28313</v>
      </c>
    </row>
    <row r="208826">
      <c r="A208826" s="1" t="s">
        <v>28314</v>
      </c>
    </row>
    <row r="208827">
      <c r="A208827" s="1" t="s">
        <v>28315</v>
      </c>
    </row>
    <row r="208828">
      <c r="A208828" s="1" t="s">
        <v>28316</v>
      </c>
    </row>
    <row r="208829">
      <c r="A208829" s="1" t="s">
        <v>28317</v>
      </c>
    </row>
    <row r="208830">
      <c r="A208830" s="1" t="s">
        <v>28484</v>
      </c>
    </row>
    <row r="208831">
      <c r="A208831" s="1" t="s">
        <v>28485</v>
      </c>
    </row>
    <row r="208832">
      <c r="A208832" s="1" t="s">
        <v>62900</v>
      </c>
    </row>
    <row r="208834">
      <c r="A208834" s="1" t="s">
        <v>27558</v>
      </c>
    </row>
    <row r="208836">
      <c r="A208836" s="1" t="s">
        <v>26793</v>
      </c>
    </row>
    <row r="208838">
      <c r="A208838" s="1" t="s">
        <v>451</v>
      </c>
    </row>
    <row r="208839">
      <c r="A208839" s="1" t="s">
        <v>28317</v>
      </c>
    </row>
    <row r="208841">
      <c r="A208841" s="1" t="s">
        <v>28487</v>
      </c>
    </row>
    <row r="208842">
      <c r="A208842" s="1" t="s">
        <v>28488</v>
      </c>
    </row>
    <row r="208844">
      <c r="A208844" s="1" t="s">
        <v>28320</v>
      </c>
    </row>
    <row r="208846">
      <c r="A208846" s="1" t="s">
        <v>28489</v>
      </c>
    </row>
    <row r="208847">
      <c r="A208847" s="1" t="s">
        <v>28490</v>
      </c>
    </row>
    <row r="208848">
      <c r="A208848" s="1" t="s">
        <v>28491</v>
      </c>
    </row>
    <row r="208849">
      <c r="A208849" s="1" t="s">
        <v>28492</v>
      </c>
    </row>
    <row r="208851">
      <c r="A208851" s="1" t="s">
        <v>28493</v>
      </c>
    </row>
    <row r="208852">
      <c r="A208852" s="1" t="s">
        <v>28326</v>
      </c>
    </row>
    <row r="208854">
      <c r="A208854" s="1" t="s">
        <v>28327</v>
      </c>
    </row>
    <row r="208855">
      <c r="A208855" s="1" t="s">
        <v>28328</v>
      </c>
    </row>
    <row r="208856">
      <c r="A208856" s="1" t="s">
        <v>28329</v>
      </c>
    </row>
    <row r="208858">
      <c r="A208858" s="1" t="s">
        <v>28494</v>
      </c>
    </row>
    <row r="208859">
      <c r="A208859" s="1" t="s">
        <v>28495</v>
      </c>
    </row>
    <row r="208860">
      <c r="A208860" s="1" t="s">
        <v>28496</v>
      </c>
    </row>
    <row r="208861">
      <c r="A208861" s="1" t="s">
        <v>28497</v>
      </c>
    </row>
    <row r="208863">
      <c r="A208863" s="1" t="s">
        <v>28498</v>
      </c>
    </row>
    <row r="208864">
      <c r="A208864" s="1" t="s">
        <v>28499</v>
      </c>
    </row>
    <row r="208865">
      <c r="A208865" s="1" t="s">
        <v>28500</v>
      </c>
    </row>
    <row r="208867">
      <c r="A208867" s="1" t="s">
        <v>28501</v>
      </c>
    </row>
    <row r="208868">
      <c r="A208868" s="1" t="s">
        <v>28502</v>
      </c>
    </row>
    <row r="208870">
      <c r="A208870" s="1" t="s">
        <v>27569</v>
      </c>
    </row>
    <row r="208871">
      <c r="A208871" s="1" t="s">
        <v>26793</v>
      </c>
    </row>
    <row r="208872">
      <c r="A208872" s="1" t="s">
        <v>28317</v>
      </c>
    </row>
    <row r="208873">
      <c r="A208873" s="1" t="s">
        <v>28487</v>
      </c>
    </row>
    <row r="208874">
      <c r="A208874" s="1" t="s">
        <v>28488</v>
      </c>
    </row>
    <row r="208875">
      <c r="A208875" s="1" t="s">
        <v>28320</v>
      </c>
    </row>
    <row r="208876">
      <c r="A208876" s="1" t="s">
        <v>28489</v>
      </c>
    </row>
    <row r="208877">
      <c r="A208877" s="1" t="s">
        <v>28490</v>
      </c>
    </row>
    <row r="208878">
      <c r="A208878" s="1" t="s">
        <v>28491</v>
      </c>
    </row>
    <row r="208879">
      <c r="A208879" s="1" t="s">
        <v>28492</v>
      </c>
    </row>
    <row r="208880">
      <c r="A208880" s="1" t="s">
        <v>28493</v>
      </c>
    </row>
    <row r="208881">
      <c r="A208881" s="1" t="s">
        <v>28326</v>
      </c>
    </row>
    <row r="208882">
      <c r="A208882" s="1" t="s">
        <v>28327</v>
      </c>
    </row>
    <row r="208883">
      <c r="A208883" s="1" t="s">
        <v>28328</v>
      </c>
    </row>
    <row r="208884">
      <c r="A208884" s="1" t="s">
        <v>28329</v>
      </c>
    </row>
    <row r="208885">
      <c r="A208885" s="1" t="s">
        <v>28494</v>
      </c>
    </row>
    <row r="208886">
      <c r="A208886" s="1" t="s">
        <v>28495</v>
      </c>
    </row>
    <row r="208887">
      <c r="A208887" s="1" t="s">
        <v>28496</v>
      </c>
    </row>
    <row r="208888">
      <c r="A208888" s="1" t="s">
        <v>28497</v>
      </c>
    </row>
    <row r="208889">
      <c r="A208889" s="1" t="s">
        <v>28498</v>
      </c>
    </row>
    <row r="208890">
      <c r="A208890" s="1" t="s">
        <v>28499</v>
      </c>
    </row>
    <row r="208891">
      <c r="A208891" s="1" t="s">
        <v>28503</v>
      </c>
    </row>
    <row r="208892">
      <c r="A208892" s="1" t="s">
        <v>62901</v>
      </c>
    </row>
    <row r="208894">
      <c r="A208894" s="1" t="s">
        <v>27558</v>
      </c>
    </row>
    <row r="208896">
      <c r="A208896" s="1" t="s">
        <v>26793</v>
      </c>
    </row>
    <row r="208898">
      <c r="A208898" s="1" t="s">
        <v>28505</v>
      </c>
    </row>
    <row r="208899">
      <c r="A208899" s="1" t="s">
        <v>28326</v>
      </c>
    </row>
    <row r="208901">
      <c r="A208901" s="1" t="s">
        <v>28327</v>
      </c>
    </row>
    <row r="208902">
      <c r="A208902" s="1" t="s">
        <v>28328</v>
      </c>
    </row>
    <row r="208903">
      <c r="A208903" s="1" t="s">
        <v>28329</v>
      </c>
    </row>
    <row r="208905">
      <c r="A208905" s="1" t="s">
        <v>28506</v>
      </c>
    </row>
    <row r="208906">
      <c r="A208906" s="1" t="s">
        <v>28507</v>
      </c>
    </row>
    <row r="208908">
      <c r="A208908" s="1" t="s">
        <v>28508</v>
      </c>
    </row>
    <row r="208909">
      <c r="A208909" s="1" t="s">
        <v>28509</v>
      </c>
    </row>
    <row r="208911">
      <c r="A208911" s="1" t="s">
        <v>28353</v>
      </c>
    </row>
    <row r="208912">
      <c r="A208912" s="1" t="s">
        <v>28510</v>
      </c>
    </row>
    <row r="208913">
      <c r="A208913" s="1" t="s">
        <v>28511</v>
      </c>
    </row>
    <row r="208915">
      <c r="A208915" s="1" t="s">
        <v>28512</v>
      </c>
    </row>
    <row r="208916">
      <c r="A208916" s="1" t="s">
        <v>28513</v>
      </c>
    </row>
    <row r="208917">
      <c r="A208917" s="1" t="s">
        <v>7120</v>
      </c>
    </row>
    <row r="208919">
      <c r="A208919" s="1" t="s">
        <v>28358</v>
      </c>
    </row>
    <row r="208921">
      <c r="A208921" s="1" t="s">
        <v>28359</v>
      </c>
    </row>
    <row r="208922">
      <c r="A208922" s="1" t="s">
        <v>28360</v>
      </c>
    </row>
    <row r="208924">
      <c r="A208924" s="1" t="s">
        <v>28361</v>
      </c>
    </row>
    <row r="208925">
      <c r="A208925" s="1" t="s">
        <v>28362</v>
      </c>
    </row>
    <row r="208927">
      <c r="A208927" s="1" t="s">
        <v>28514</v>
      </c>
    </row>
    <row r="208929">
      <c r="A208929" s="1" t="s">
        <v>28364</v>
      </c>
    </row>
    <row r="208931">
      <c r="A208931" s="1" t="s">
        <v>26815</v>
      </c>
    </row>
    <row r="208932">
      <c r="A208932" s="1" t="s">
        <v>27569</v>
      </c>
    </row>
    <row r="208933">
      <c r="A208933" s="1" t="s">
        <v>26793</v>
      </c>
    </row>
    <row r="208934">
      <c r="A208934" s="1" t="s">
        <v>28505</v>
      </c>
    </row>
    <row r="208935">
      <c r="A208935" s="1" t="s">
        <v>28326</v>
      </c>
    </row>
    <row r="208936">
      <c r="A208936" s="1" t="s">
        <v>28327</v>
      </c>
    </row>
    <row r="208937">
      <c r="A208937" s="1" t="s">
        <v>28328</v>
      </c>
    </row>
    <row r="208938">
      <c r="A208938" s="1" t="s">
        <v>28329</v>
      </c>
    </row>
    <row r="208939">
      <c r="A208939" s="1" t="s">
        <v>28506</v>
      </c>
    </row>
    <row r="208940">
      <c r="A208940" s="1" t="s">
        <v>28507</v>
      </c>
    </row>
    <row r="208941">
      <c r="A208941" s="1" t="s">
        <v>28508</v>
      </c>
    </row>
    <row r="208942">
      <c r="A208942" s="1" t="s">
        <v>28509</v>
      </c>
    </row>
    <row r="208943">
      <c r="A208943" s="1" t="s">
        <v>28353</v>
      </c>
    </row>
    <row r="208944">
      <c r="A208944" s="1" t="s">
        <v>28510</v>
      </c>
    </row>
    <row r="208945">
      <c r="A208945" s="1" t="s">
        <v>28511</v>
      </c>
    </row>
    <row r="208946">
      <c r="A208946" s="1" t="s">
        <v>28512</v>
      </c>
    </row>
    <row r="208947">
      <c r="A208947" s="1" t="s">
        <v>28513</v>
      </c>
    </row>
    <row r="208948">
      <c r="A208948" s="1" t="s">
        <v>7120</v>
      </c>
    </row>
    <row r="208949">
      <c r="A208949" s="1" t="s">
        <v>28358</v>
      </c>
    </row>
    <row r="208950">
      <c r="A208950" s="1" t="s">
        <v>28359</v>
      </c>
    </row>
    <row r="208951">
      <c r="A208951" s="1" t="s">
        <v>28360</v>
      </c>
    </row>
    <row r="208952">
      <c r="A208952" s="1" t="s">
        <v>28361</v>
      </c>
    </row>
    <row r="208953">
      <c r="A208953" s="1" t="s">
        <v>28362</v>
      </c>
    </row>
    <row r="208954">
      <c r="A208954" s="1" t="s">
        <v>28514</v>
      </c>
    </row>
    <row r="208955">
      <c r="A208955" s="1" t="s">
        <v>28515</v>
      </c>
    </row>
    <row r="208956">
      <c r="A208956" s="1" t="s">
        <v>62902</v>
      </c>
    </row>
    <row r="208958">
      <c r="A208958" s="1" t="s">
        <v>28517</v>
      </c>
    </row>
    <row r="208960">
      <c r="A208960" s="1" t="s">
        <v>27558</v>
      </c>
    </row>
    <row r="208962">
      <c r="A208962" s="1" t="s">
        <v>26793</v>
      </c>
    </row>
    <row r="208964">
      <c r="A208964" s="1" t="s">
        <v>28518</v>
      </c>
    </row>
    <row r="208966">
      <c r="A208966" s="1" t="s">
        <v>28360</v>
      </c>
    </row>
    <row r="208967">
      <c r="A208967" s="1" t="s">
        <v>28361</v>
      </c>
    </row>
    <row r="208968">
      <c r="A208968" s="1" t="s">
        <v>28362</v>
      </c>
    </row>
    <row r="208970">
      <c r="A208970" s="1" t="s">
        <v>28519</v>
      </c>
    </row>
    <row r="208972">
      <c r="A208972" s="1" t="s">
        <v>28364</v>
      </c>
    </row>
    <row r="208974">
      <c r="A208974" s="1" t="s">
        <v>28520</v>
      </c>
    </row>
    <row r="208975">
      <c r="A208975" s="1" t="s">
        <v>28521</v>
      </c>
    </row>
    <row r="208977">
      <c r="A208977" s="1" t="s">
        <v>879</v>
      </c>
    </row>
    <row r="208978">
      <c r="A208978" s="1" t="s">
        <v>28522</v>
      </c>
    </row>
    <row r="208979">
      <c r="A208979" s="1" t="s">
        <v>26786</v>
      </c>
    </row>
    <row r="208981">
      <c r="A208981" s="1" t="s">
        <v>28523</v>
      </c>
    </row>
    <row r="208982">
      <c r="A208982" s="1" t="s">
        <v>28524</v>
      </c>
    </row>
    <row r="208983">
      <c r="A208983" s="1">
        <v>5.0</v>
      </c>
    </row>
    <row r="208985">
      <c r="A208985" s="1" t="s">
        <v>2007</v>
      </c>
    </row>
    <row r="208986">
      <c r="A208986" s="1" t="s">
        <v>28525</v>
      </c>
    </row>
    <row r="208987">
      <c r="A208987" s="1" t="s">
        <v>27558</v>
      </c>
    </row>
    <row r="208988">
      <c r="A208988" s="1" t="s">
        <v>26793</v>
      </c>
    </row>
    <row r="208989">
      <c r="A208989" s="1" t="s">
        <v>28518</v>
      </c>
    </row>
    <row r="208990">
      <c r="A208990" s="1" t="s">
        <v>28360</v>
      </c>
    </row>
    <row r="208991">
      <c r="A208991" s="1" t="s">
        <v>28361</v>
      </c>
    </row>
    <row r="208992">
      <c r="A208992" s="1" t="s">
        <v>28362</v>
      </c>
    </row>
    <row r="208993">
      <c r="A208993" s="1" t="s">
        <v>28519</v>
      </c>
    </row>
    <row r="208994">
      <c r="A208994" s="1" t="s">
        <v>28520</v>
      </c>
    </row>
    <row r="208995">
      <c r="A208995" s="1" t="s">
        <v>28521</v>
      </c>
    </row>
    <row r="208996">
      <c r="A208996" s="1" t="s">
        <v>28522</v>
      </c>
    </row>
    <row r="208997">
      <c r="A208997" s="1" t="s">
        <v>26786</v>
      </c>
    </row>
    <row r="208998">
      <c r="A208998" s="1" t="s">
        <v>28523</v>
      </c>
    </row>
    <row r="208999">
      <c r="A208999" s="1" t="s">
        <v>28526</v>
      </c>
    </row>
    <row r="209000">
      <c r="A209000" s="1" t="s">
        <v>62903</v>
      </c>
    </row>
    <row r="209002">
      <c r="A209002" s="1" t="s">
        <v>28517</v>
      </c>
    </row>
    <row r="209004">
      <c r="A209004" s="1" t="s">
        <v>28528</v>
      </c>
    </row>
    <row r="209005">
      <c r="A209005" s="1" t="s">
        <v>26793</v>
      </c>
    </row>
    <row r="209006">
      <c r="A209006" s="1" t="s">
        <v>17179</v>
      </c>
    </row>
    <row r="209007">
      <c r="A209007" s="1" t="s">
        <v>28529</v>
      </c>
    </row>
    <row r="209009">
      <c r="A209009" s="1" t="s">
        <v>28530</v>
      </c>
    </row>
    <row r="209010">
      <c r="A209010" s="1" t="s">
        <v>28531</v>
      </c>
    </row>
    <row r="209012">
      <c r="A209012" s="1" t="s">
        <v>1858</v>
      </c>
    </row>
    <row r="209014">
      <c r="A209014" s="1" t="s">
        <v>28532</v>
      </c>
    </row>
    <row r="209016">
      <c r="A209016" s="1" t="s">
        <v>28533</v>
      </c>
    </row>
    <row r="209018">
      <c r="A209018" s="1" t="s">
        <v>28534</v>
      </c>
    </row>
    <row r="209019">
      <c r="A209019" s="1" t="s">
        <v>3016</v>
      </c>
    </row>
    <row r="209020">
      <c r="A209020" s="1" t="s">
        <v>28342</v>
      </c>
    </row>
    <row r="209021">
      <c r="A209021" s="1" t="s">
        <v>28535</v>
      </c>
    </row>
    <row r="209022">
      <c r="A209022" s="1" t="s">
        <v>27375</v>
      </c>
    </row>
    <row r="209023">
      <c r="A209023" s="1" t="s">
        <v>27376</v>
      </c>
    </row>
    <row r="209025">
      <c r="A209025" s="1" t="s">
        <v>2007</v>
      </c>
    </row>
    <row r="209026">
      <c r="A209026" s="1" t="s">
        <v>28525</v>
      </c>
    </row>
    <row r="209027">
      <c r="A209027" s="1" t="s">
        <v>28528</v>
      </c>
    </row>
    <row r="209028">
      <c r="A209028" s="1" t="s">
        <v>26793</v>
      </c>
    </row>
    <row r="209029">
      <c r="A209029" s="1" t="s">
        <v>17179</v>
      </c>
    </row>
    <row r="209030">
      <c r="A209030" s="1" t="s">
        <v>28529</v>
      </c>
    </row>
    <row r="209031">
      <c r="A209031" s="1" t="s">
        <v>28530</v>
      </c>
    </row>
    <row r="209032">
      <c r="A209032" s="1" t="s">
        <v>28531</v>
      </c>
    </row>
    <row r="209033">
      <c r="A209033" s="1" t="s">
        <v>28532</v>
      </c>
    </row>
    <row r="209034">
      <c r="A209034" s="1" t="s">
        <v>28534</v>
      </c>
    </row>
    <row r="209035">
      <c r="A209035" s="1" t="s">
        <v>28342</v>
      </c>
    </row>
    <row r="209036">
      <c r="A209036" s="1" t="s">
        <v>28535</v>
      </c>
    </row>
    <row r="209037">
      <c r="A209037" s="1" t="s">
        <v>28536</v>
      </c>
    </row>
    <row r="209038">
      <c r="A209038" s="1" t="s">
        <v>62904</v>
      </c>
    </row>
    <row r="209040">
      <c r="A209040" s="1" t="s">
        <v>1481</v>
      </c>
    </row>
    <row r="209042">
      <c r="A209042" s="1" t="s">
        <v>28538</v>
      </c>
    </row>
    <row r="209043">
      <c r="A209043" s="1" t="s">
        <v>28539</v>
      </c>
    </row>
    <row r="209045">
      <c r="A209045" s="1" t="s">
        <v>28540</v>
      </c>
    </row>
    <row r="209046">
      <c r="A209046" s="1" t="s">
        <v>28541</v>
      </c>
    </row>
    <row r="209047">
      <c r="A209047" s="1" t="s">
        <v>28542</v>
      </c>
    </row>
    <row r="209049">
      <c r="A209049" s="1" t="s">
        <v>28543</v>
      </c>
    </row>
    <row r="209050">
      <c r="A209050" s="3" t="str">
        <f>+1 (506) 643-1962</f>
        <v>#ERROR!</v>
      </c>
    </row>
    <row r="209052">
      <c r="A209052" s="1" t="s">
        <v>28544</v>
      </c>
    </row>
    <row r="209054">
      <c r="A209054" s="1" t="s">
        <v>28545</v>
      </c>
    </row>
    <row r="209056">
      <c r="A209056" s="1" t="s">
        <v>28546</v>
      </c>
    </row>
    <row r="209058">
      <c r="A209058" s="1" t="s">
        <v>28547</v>
      </c>
    </row>
    <row r="209059">
      <c r="A209059" s="1" t="s">
        <v>28539</v>
      </c>
    </row>
    <row r="209060">
      <c r="A209060" s="1" t="s">
        <v>28540</v>
      </c>
    </row>
    <row r="209061">
      <c r="A209061" s="1" t="s">
        <v>28541</v>
      </c>
    </row>
    <row r="209062">
      <c r="A209062" s="1" t="s">
        <v>28542</v>
      </c>
    </row>
    <row r="209063">
      <c r="A209063" s="1" t="s">
        <v>28543</v>
      </c>
    </row>
    <row r="209064">
      <c r="A209064" s="3" t="str">
        <f>+1 (506) 643-1962</f>
        <v>#ERROR!</v>
      </c>
    </row>
    <row r="209065">
      <c r="A209065" s="1" t="s">
        <v>28544</v>
      </c>
    </row>
    <row r="209066">
      <c r="A209066" s="1" t="s">
        <v>28545</v>
      </c>
    </row>
    <row r="209067">
      <c r="A209067" s="1" t="s">
        <v>28548</v>
      </c>
    </row>
    <row r="209068">
      <c r="A209068" s="1" t="s">
        <v>62905</v>
      </c>
    </row>
    <row r="209070">
      <c r="A209070" s="1" t="s">
        <v>14341</v>
      </c>
    </row>
    <row r="209072">
      <c r="A209072" s="1" t="s">
        <v>322</v>
      </c>
    </row>
    <row r="209074">
      <c r="A209074" s="1" t="s">
        <v>27365</v>
      </c>
    </row>
    <row r="209076">
      <c r="A209076" s="1" t="s">
        <v>28550</v>
      </c>
    </row>
    <row r="209078">
      <c r="A209078" s="1" t="s">
        <v>28551</v>
      </c>
    </row>
    <row r="209080">
      <c r="A209080" s="1" t="s">
        <v>26799</v>
      </c>
    </row>
    <row r="209082">
      <c r="A209082" s="1" t="s">
        <v>27559</v>
      </c>
    </row>
    <row r="209084">
      <c r="A209084" s="1" t="s">
        <v>28552</v>
      </c>
    </row>
    <row r="209085">
      <c r="A209085" s="1" t="s">
        <v>28553</v>
      </c>
    </row>
    <row r="209086">
      <c r="A209086" s="1" t="s">
        <v>28554</v>
      </c>
    </row>
    <row r="209087">
      <c r="A209087" s="1" t="s">
        <v>28555</v>
      </c>
    </row>
    <row r="209089">
      <c r="A209089" s="1" t="s">
        <v>28556</v>
      </c>
    </row>
    <row r="209090">
      <c r="A209090" s="1" t="s">
        <v>28557</v>
      </c>
    </row>
    <row r="209091">
      <c r="A209091" s="1" t="s">
        <v>26808</v>
      </c>
    </row>
    <row r="209092">
      <c r="A209092" s="1" t="s">
        <v>26809</v>
      </c>
    </row>
    <row r="209094">
      <c r="A209094" s="1" t="s">
        <v>28558</v>
      </c>
    </row>
    <row r="209095">
      <c r="A209095" s="1" t="s">
        <v>28559</v>
      </c>
    </row>
    <row r="209097">
      <c r="A209097" s="1" t="s">
        <v>28560</v>
      </c>
    </row>
    <row r="209098">
      <c r="A209098" s="1" t="s">
        <v>28561</v>
      </c>
    </row>
    <row r="209099">
      <c r="A209099" s="1" t="s">
        <v>28562</v>
      </c>
    </row>
    <row r="209101">
      <c r="A209101" s="1" t="s">
        <v>28563</v>
      </c>
    </row>
    <row r="209102">
      <c r="A209102" s="1" t="s">
        <v>28564</v>
      </c>
    </row>
    <row r="209103">
      <c r="A209103" s="1" t="s">
        <v>26826</v>
      </c>
    </row>
    <row r="209104">
      <c r="A209104" s="1" t="s">
        <v>26827</v>
      </c>
    </row>
    <row r="209105">
      <c r="A209105" s="1" t="s">
        <v>28565</v>
      </c>
    </row>
    <row r="209106">
      <c r="A209106" s="1" t="s">
        <v>28566</v>
      </c>
    </row>
    <row r="209107">
      <c r="A209107" s="1" t="s">
        <v>28567</v>
      </c>
    </row>
    <row r="209109">
      <c r="A209109" s="1" t="s">
        <v>28556</v>
      </c>
    </row>
    <row r="209110">
      <c r="A209110" s="1" t="s">
        <v>28557</v>
      </c>
    </row>
    <row r="209111">
      <c r="A209111" s="1" t="s">
        <v>26808</v>
      </c>
    </row>
    <row r="209112">
      <c r="A209112" s="1" t="s">
        <v>26809</v>
      </c>
    </row>
    <row r="209114">
      <c r="A209114" s="1" t="s">
        <v>28568</v>
      </c>
    </row>
    <row r="209115">
      <c r="A209115" s="1" t="s">
        <v>28569</v>
      </c>
    </row>
    <row r="209117">
      <c r="A209117" s="1" t="s">
        <v>28570</v>
      </c>
    </row>
    <row r="209118">
      <c r="A209118" s="1" t="s">
        <v>28571</v>
      </c>
    </row>
    <row r="209119">
      <c r="A209119" s="1" t="s">
        <v>28572</v>
      </c>
    </row>
    <row r="209121">
      <c r="A209121" s="1" t="s">
        <v>28573</v>
      </c>
    </row>
    <row r="209122">
      <c r="A209122" s="1" t="s">
        <v>28564</v>
      </c>
    </row>
    <row r="209123">
      <c r="A209123" s="1" t="s">
        <v>28574</v>
      </c>
    </row>
    <row r="209125">
      <c r="A209125" s="1" t="s">
        <v>26815</v>
      </c>
    </row>
    <row r="209126">
      <c r="A209126" s="1" t="s">
        <v>28575</v>
      </c>
    </row>
    <row r="209127">
      <c r="A209127" s="1" t="s">
        <v>28550</v>
      </c>
    </row>
    <row r="209128">
      <c r="A209128" s="1" t="s">
        <v>28551</v>
      </c>
    </row>
    <row r="209129">
      <c r="A209129" s="1" t="s">
        <v>26799</v>
      </c>
    </row>
    <row r="209130">
      <c r="A209130" s="1" t="s">
        <v>28552</v>
      </c>
    </row>
    <row r="209131">
      <c r="A209131" s="1" t="s">
        <v>28553</v>
      </c>
    </row>
    <row r="209132">
      <c r="A209132" s="1" t="s">
        <v>28554</v>
      </c>
    </row>
    <row r="209133">
      <c r="A209133" s="1" t="s">
        <v>28555</v>
      </c>
    </row>
    <row r="209134">
      <c r="A209134" s="1" t="s">
        <v>28556</v>
      </c>
    </row>
    <row r="209135">
      <c r="A209135" s="1" t="s">
        <v>28557</v>
      </c>
    </row>
    <row r="209136">
      <c r="A209136" s="1" t="s">
        <v>26808</v>
      </c>
    </row>
    <row r="209137">
      <c r="A209137" s="1" t="s">
        <v>26809</v>
      </c>
    </row>
    <row r="209138">
      <c r="A209138" s="1" t="s">
        <v>28558</v>
      </c>
    </row>
    <row r="209139">
      <c r="A209139" s="1" t="s">
        <v>28559</v>
      </c>
    </row>
    <row r="209140">
      <c r="A209140" s="1" t="s">
        <v>28560</v>
      </c>
    </row>
    <row r="209141">
      <c r="A209141" s="1" t="s">
        <v>28561</v>
      </c>
    </row>
    <row r="209142">
      <c r="A209142" s="1" t="s">
        <v>28562</v>
      </c>
    </row>
    <row r="209143">
      <c r="A209143" s="1" t="s">
        <v>28563</v>
      </c>
    </row>
    <row r="209144">
      <c r="A209144" s="1" t="s">
        <v>28564</v>
      </c>
    </row>
    <row r="209145">
      <c r="A209145" s="1" t="s">
        <v>26826</v>
      </c>
    </row>
    <row r="209146">
      <c r="A209146" s="1" t="s">
        <v>26827</v>
      </c>
    </row>
    <row r="209147">
      <c r="A209147" s="1" t="s">
        <v>28565</v>
      </c>
    </row>
    <row r="209148">
      <c r="A209148" s="1" t="s">
        <v>28566</v>
      </c>
    </row>
    <row r="209149">
      <c r="A209149" s="1" t="s">
        <v>28567</v>
      </c>
    </row>
    <row r="209150">
      <c r="A209150" s="1" t="s">
        <v>28556</v>
      </c>
    </row>
    <row r="209151">
      <c r="A209151" s="1" t="s">
        <v>28557</v>
      </c>
    </row>
    <row r="209152">
      <c r="A209152" s="1" t="s">
        <v>26808</v>
      </c>
    </row>
    <row r="209153">
      <c r="A209153" s="1" t="s">
        <v>26809</v>
      </c>
    </row>
    <row r="209154">
      <c r="A209154" s="1" t="s">
        <v>28568</v>
      </c>
    </row>
    <row r="209155">
      <c r="A209155" s="1" t="s">
        <v>28569</v>
      </c>
    </row>
    <row r="209156">
      <c r="A209156" s="1" t="s">
        <v>28570</v>
      </c>
    </row>
    <row r="209157">
      <c r="A209157" s="1" t="s">
        <v>28571</v>
      </c>
    </row>
    <row r="209158">
      <c r="A209158" s="1" t="s">
        <v>28572</v>
      </c>
    </row>
    <row r="209159">
      <c r="A209159" s="1" t="s">
        <v>28573</v>
      </c>
    </row>
    <row r="209160">
      <c r="A209160" s="1" t="s">
        <v>28564</v>
      </c>
    </row>
    <row r="209161">
      <c r="A209161" s="1" t="s">
        <v>28574</v>
      </c>
    </row>
    <row r="209162">
      <c r="A209162" s="1" t="s">
        <v>28576</v>
      </c>
    </row>
    <row r="209163">
      <c r="A209163" s="1" t="s">
        <v>62906</v>
      </c>
    </row>
    <row r="209165">
      <c r="A209165" s="1" t="s">
        <v>322</v>
      </c>
    </row>
    <row r="209167">
      <c r="A209167" s="1" t="s">
        <v>14341</v>
      </c>
    </row>
    <row r="209169">
      <c r="A209169" s="1" t="s">
        <v>27365</v>
      </c>
    </row>
    <row r="209171">
      <c r="A209171" s="1" t="s">
        <v>28573</v>
      </c>
    </row>
    <row r="209172">
      <c r="A209172" s="1" t="s">
        <v>28564</v>
      </c>
    </row>
    <row r="209173">
      <c r="A209173" s="1" t="s">
        <v>26826</v>
      </c>
    </row>
    <row r="209174">
      <c r="A209174" s="1" t="s">
        <v>26827</v>
      </c>
    </row>
    <row r="209176">
      <c r="A209176" s="1" t="s">
        <v>26828</v>
      </c>
    </row>
    <row r="209178">
      <c r="A209178" s="1" t="s">
        <v>26829</v>
      </c>
    </row>
    <row r="209179">
      <c r="A209179" s="1" t="s">
        <v>26830</v>
      </c>
    </row>
    <row r="209181">
      <c r="A209181" s="1" t="s">
        <v>3374</v>
      </c>
    </row>
    <row r="209182">
      <c r="A209182" s="1">
        <v>5.0</v>
      </c>
    </row>
    <row r="209183">
      <c r="A209183" s="1" t="s">
        <v>966</v>
      </c>
    </row>
    <row r="209185">
      <c r="A209185" s="1" t="s">
        <v>28578</v>
      </c>
    </row>
    <row r="209186">
      <c r="A209186" s="1" t="s">
        <v>27599</v>
      </c>
    </row>
    <row r="209188">
      <c r="A209188" s="1" t="s">
        <v>28579</v>
      </c>
    </row>
    <row r="209190">
      <c r="A209190" s="1" t="s">
        <v>28456</v>
      </c>
    </row>
    <row r="209192">
      <c r="A209192" s="1" t="s">
        <v>28580</v>
      </c>
    </row>
    <row r="209194">
      <c r="A209194" s="1" t="s">
        <v>28581</v>
      </c>
    </row>
    <row r="209195">
      <c r="A209195" s="1" t="s">
        <v>28582</v>
      </c>
    </row>
    <row r="209197">
      <c r="A209197" s="1" t="s">
        <v>28583</v>
      </c>
    </row>
    <row r="209198">
      <c r="A209198" s="1" t="s">
        <v>26891</v>
      </c>
    </row>
    <row r="209199">
      <c r="A209199" s="1" t="s">
        <v>28584</v>
      </c>
    </row>
    <row r="209200">
      <c r="A209200" s="1" t="s">
        <v>26893</v>
      </c>
    </row>
    <row r="209201">
      <c r="A209201" s="1" t="s">
        <v>26894</v>
      </c>
    </row>
    <row r="209202">
      <c r="A209202" s="1" t="s">
        <v>26895</v>
      </c>
    </row>
    <row r="209204">
      <c r="A209204" s="1" t="s">
        <v>28585</v>
      </c>
    </row>
    <row r="209206">
      <c r="A209206" s="1" t="s">
        <v>26897</v>
      </c>
    </row>
    <row r="209208">
      <c r="A209208" s="1" t="s">
        <v>28586</v>
      </c>
    </row>
    <row r="209210">
      <c r="A209210" s="1" t="s">
        <v>28587</v>
      </c>
    </row>
    <row r="209211">
      <c r="A209211" s="1" t="s">
        <v>26815</v>
      </c>
    </row>
    <row r="209213">
      <c r="A209213" s="1" t="s">
        <v>28575</v>
      </c>
    </row>
    <row r="209214">
      <c r="A209214" s="1" t="s">
        <v>28573</v>
      </c>
    </row>
    <row r="209215">
      <c r="A209215" s="1" t="s">
        <v>28564</v>
      </c>
    </row>
    <row r="209216">
      <c r="A209216" s="1" t="s">
        <v>26826</v>
      </c>
    </row>
    <row r="209217">
      <c r="A209217" s="1" t="s">
        <v>26827</v>
      </c>
    </row>
    <row r="209218">
      <c r="A209218" s="1" t="s">
        <v>26828</v>
      </c>
    </row>
    <row r="209219">
      <c r="A209219" s="1" t="s">
        <v>26829</v>
      </c>
    </row>
    <row r="209220">
      <c r="A209220" s="1" t="s">
        <v>26830</v>
      </c>
    </row>
    <row r="209221">
      <c r="A209221" s="1" t="s">
        <v>28578</v>
      </c>
    </row>
    <row r="209222">
      <c r="A209222" s="1" t="s">
        <v>28579</v>
      </c>
    </row>
    <row r="209223">
      <c r="A209223" s="1" t="s">
        <v>28456</v>
      </c>
    </row>
    <row r="209224">
      <c r="A209224" s="1" t="s">
        <v>28580</v>
      </c>
    </row>
    <row r="209225">
      <c r="A209225" s="1" t="s">
        <v>28581</v>
      </c>
    </row>
    <row r="209226">
      <c r="A209226" s="1" t="s">
        <v>28582</v>
      </c>
    </row>
    <row r="209227">
      <c r="A209227" s="1" t="s">
        <v>28583</v>
      </c>
    </row>
    <row r="209228">
      <c r="A209228" s="1" t="s">
        <v>26891</v>
      </c>
    </row>
    <row r="209229">
      <c r="A209229" s="1" t="s">
        <v>28584</v>
      </c>
    </row>
    <row r="209230">
      <c r="A209230" s="1" t="s">
        <v>26893</v>
      </c>
    </row>
    <row r="209231">
      <c r="A209231" s="1" t="s">
        <v>26894</v>
      </c>
    </row>
    <row r="209232">
      <c r="A209232" s="1" t="s">
        <v>26895</v>
      </c>
    </row>
    <row r="209233">
      <c r="A209233" s="1" t="s">
        <v>28585</v>
      </c>
    </row>
    <row r="209234">
      <c r="A209234" s="1" t="s">
        <v>26897</v>
      </c>
    </row>
    <row r="209235">
      <c r="A209235" s="1" t="s">
        <v>28586</v>
      </c>
    </row>
    <row r="209236">
      <c r="A209236" s="1" t="s">
        <v>28587</v>
      </c>
    </row>
    <row r="209237">
      <c r="A209237" s="1" t="s">
        <v>28588</v>
      </c>
    </row>
    <row r="209238">
      <c r="A209238" s="1" t="s">
        <v>62907</v>
      </c>
    </row>
    <row r="209240">
      <c r="A209240" s="1" t="s">
        <v>28590</v>
      </c>
    </row>
    <row r="209241">
      <c r="A209241" s="1" t="s">
        <v>28591</v>
      </c>
    </row>
    <row r="209243">
      <c r="A209243" s="1" t="s">
        <v>28592</v>
      </c>
    </row>
    <row r="209245">
      <c r="A209245" s="1" t="s">
        <v>26321</v>
      </c>
    </row>
    <row r="209247">
      <c r="A209247" s="1" t="s">
        <v>26322</v>
      </c>
    </row>
    <row r="209248">
      <c r="A209248" s="1" t="s">
        <v>26323</v>
      </c>
    </row>
    <row r="209249">
      <c r="A209249" s="1" t="s">
        <v>26324</v>
      </c>
    </row>
    <row r="209251">
      <c r="A209251" s="1" t="s">
        <v>28593</v>
      </c>
    </row>
    <row r="209252">
      <c r="A209252" s="1" t="s">
        <v>28594</v>
      </c>
    </row>
    <row r="209253">
      <c r="A209253" s="1" t="s">
        <v>27042</v>
      </c>
    </row>
    <row r="209254">
      <c r="A209254" s="1" t="s">
        <v>28595</v>
      </c>
    </row>
    <row r="209255">
      <c r="A209255" s="1" t="s">
        <v>27044</v>
      </c>
    </row>
    <row r="209256">
      <c r="A209256" s="1" t="s">
        <v>27045</v>
      </c>
    </row>
    <row r="209257">
      <c r="A209257" s="1" t="s">
        <v>28596</v>
      </c>
    </row>
    <row r="209258">
      <c r="A209258" s="1" t="s">
        <v>27047</v>
      </c>
    </row>
    <row r="209259">
      <c r="A209259" s="1" t="s">
        <v>27048</v>
      </c>
    </row>
    <row r="209261">
      <c r="A209261" s="1" t="s">
        <v>27049</v>
      </c>
    </row>
    <row r="209262">
      <c r="A209262" s="1" t="s">
        <v>27050</v>
      </c>
    </row>
    <row r="209263">
      <c r="A209263" s="1" t="s">
        <v>26336</v>
      </c>
    </row>
    <row r="209264">
      <c r="A209264" s="1" t="s">
        <v>26337</v>
      </c>
    </row>
    <row r="209266">
      <c r="A209266" s="1" t="s">
        <v>26338</v>
      </c>
    </row>
    <row r="209267">
      <c r="A209267" s="1" t="s">
        <v>26339</v>
      </c>
    </row>
    <row r="209269">
      <c r="A209269" s="1" t="s">
        <v>28597</v>
      </c>
    </row>
    <row r="209271">
      <c r="A209271" s="1" t="s">
        <v>26341</v>
      </c>
    </row>
    <row r="209272">
      <c r="A209272" s="1" t="s">
        <v>26342</v>
      </c>
    </row>
    <row r="209274">
      <c r="A209274" s="1" t="s">
        <v>26343</v>
      </c>
    </row>
    <row r="209275">
      <c r="A209275" s="1" t="s">
        <v>26344</v>
      </c>
    </row>
    <row r="209277">
      <c r="A209277" s="1" t="s">
        <v>28598</v>
      </c>
    </row>
    <row r="209279">
      <c r="A209279" s="1" t="s">
        <v>28599</v>
      </c>
    </row>
    <row r="209280">
      <c r="A209280" s="1" t="s">
        <v>28590</v>
      </c>
    </row>
    <row r="209281">
      <c r="A209281" s="1" t="s">
        <v>28591</v>
      </c>
    </row>
    <row r="209282">
      <c r="A209282" s="1" t="s">
        <v>28592</v>
      </c>
    </row>
    <row r="209283">
      <c r="A209283" s="1" t="s">
        <v>26321</v>
      </c>
    </row>
    <row r="209284">
      <c r="A209284" s="1" t="s">
        <v>26322</v>
      </c>
    </row>
    <row r="209285">
      <c r="A209285" s="1" t="s">
        <v>26323</v>
      </c>
    </row>
    <row r="209286">
      <c r="A209286" s="1" t="s">
        <v>26324</v>
      </c>
    </row>
    <row r="209287">
      <c r="A209287" s="1" t="s">
        <v>28593</v>
      </c>
    </row>
    <row r="209288">
      <c r="A209288" s="1" t="s">
        <v>28594</v>
      </c>
    </row>
    <row r="209289">
      <c r="A209289" s="1" t="s">
        <v>27042</v>
      </c>
    </row>
    <row r="209290">
      <c r="A209290" s="1" t="s">
        <v>28595</v>
      </c>
    </row>
    <row r="209291">
      <c r="A209291" s="1" t="s">
        <v>27044</v>
      </c>
    </row>
    <row r="209292">
      <c r="A209292" s="1" t="s">
        <v>27045</v>
      </c>
    </row>
    <row r="209293">
      <c r="A209293" s="1" t="s">
        <v>28596</v>
      </c>
    </row>
    <row r="209294">
      <c r="A209294" s="1" t="s">
        <v>27047</v>
      </c>
    </row>
    <row r="209295">
      <c r="A209295" s="1" t="s">
        <v>27048</v>
      </c>
    </row>
    <row r="209296">
      <c r="A209296" s="1" t="s">
        <v>27049</v>
      </c>
    </row>
    <row r="209297">
      <c r="A209297" s="1" t="s">
        <v>27050</v>
      </c>
    </row>
    <row r="209298">
      <c r="A209298" s="1" t="s">
        <v>26336</v>
      </c>
    </row>
    <row r="209299">
      <c r="A209299" s="1" t="s">
        <v>26337</v>
      </c>
    </row>
    <row r="209300">
      <c r="A209300" s="1" t="s">
        <v>26338</v>
      </c>
    </row>
    <row r="209301">
      <c r="A209301" s="1" t="s">
        <v>26339</v>
      </c>
    </row>
    <row r="209302">
      <c r="A209302" s="1" t="s">
        <v>28597</v>
      </c>
    </row>
    <row r="209303">
      <c r="A209303" s="1" t="s">
        <v>26341</v>
      </c>
    </row>
    <row r="209304">
      <c r="A209304" s="1" t="s">
        <v>26342</v>
      </c>
    </row>
    <row r="209305">
      <c r="A209305" s="1" t="s">
        <v>26343</v>
      </c>
    </row>
    <row r="209306">
      <c r="A209306" s="1" t="s">
        <v>26344</v>
      </c>
    </row>
    <row r="209307">
      <c r="A209307" s="1" t="s">
        <v>28600</v>
      </c>
    </row>
    <row r="209308">
      <c r="A209308" s="1" t="s">
        <v>62908</v>
      </c>
    </row>
    <row r="209309">
      <c r="A209309" s="1" t="s">
        <v>28602</v>
      </c>
    </row>
    <row r="209310">
      <c r="A209310" s="1" t="s">
        <v>28603</v>
      </c>
    </row>
    <row r="209311">
      <c r="A209311" s="1" t="s">
        <v>28604</v>
      </c>
    </row>
    <row r="209312">
      <c r="A209312" s="1" t="s">
        <v>4007</v>
      </c>
    </row>
    <row r="209313">
      <c r="A209313" s="1" t="s">
        <v>11946</v>
      </c>
    </row>
    <row r="209314">
      <c r="A209314" s="1" t="s">
        <v>28605</v>
      </c>
    </row>
    <row r="209315">
      <c r="A209315" s="1" t="s">
        <v>27058</v>
      </c>
    </row>
    <row r="209316">
      <c r="A209316" s="1" t="s">
        <v>28606</v>
      </c>
    </row>
    <row r="209317">
      <c r="A209317" s="1" t="s">
        <v>27060</v>
      </c>
    </row>
    <row r="209318">
      <c r="A209318" s="1" t="s">
        <v>28607</v>
      </c>
    </row>
    <row r="209319">
      <c r="A209319" s="1" t="s">
        <v>27062</v>
      </c>
    </row>
    <row r="209320">
      <c r="A209320" s="1" t="s">
        <v>27063</v>
      </c>
    </row>
    <row r="209321">
      <c r="A209321" s="1" t="s">
        <v>27064</v>
      </c>
    </row>
    <row r="209322">
      <c r="A209322" s="1" t="s">
        <v>28608</v>
      </c>
    </row>
    <row r="209323">
      <c r="A209323" s="1" t="s">
        <v>27066</v>
      </c>
    </row>
    <row r="209324">
      <c r="A209324" s="1" t="s">
        <v>28609</v>
      </c>
    </row>
    <row r="209325">
      <c r="A209325" s="1" t="s">
        <v>27068</v>
      </c>
    </row>
    <row r="209326">
      <c r="A209326" s="1" t="s">
        <v>28610</v>
      </c>
    </row>
    <row r="209327">
      <c r="A209327" s="1" t="s">
        <v>28611</v>
      </c>
    </row>
    <row r="209328">
      <c r="A209328" s="1" t="s">
        <v>28612</v>
      </c>
    </row>
    <row r="209329">
      <c r="A209329" s="1" t="s">
        <v>28613</v>
      </c>
    </row>
    <row r="209330">
      <c r="A209330" s="1" t="s">
        <v>28614</v>
      </c>
    </row>
    <row r="209331">
      <c r="A209331" s="1" t="s">
        <v>28615</v>
      </c>
    </row>
    <row r="209332">
      <c r="A209332" s="1" t="s">
        <v>28616</v>
      </c>
    </row>
    <row r="209333">
      <c r="A209333" s="1" t="s">
        <v>28617</v>
      </c>
    </row>
    <row r="209334">
      <c r="A209334" s="1" t="s">
        <v>27077</v>
      </c>
    </row>
    <row r="209335">
      <c r="A209335" s="1" t="s">
        <v>28618</v>
      </c>
    </row>
    <row r="209336">
      <c r="A209336" s="1" t="s">
        <v>27079</v>
      </c>
    </row>
    <row r="209337">
      <c r="A209337" s="1" t="s">
        <v>28619</v>
      </c>
    </row>
    <row r="209338">
      <c r="A209338" s="1" t="s">
        <v>28620</v>
      </c>
    </row>
    <row r="209339">
      <c r="A209339" s="1" t="s">
        <v>28621</v>
      </c>
    </row>
    <row r="209340">
      <c r="A209340" s="1" t="s">
        <v>27083</v>
      </c>
    </row>
    <row r="209341">
      <c r="A209341" s="1" t="s">
        <v>28622</v>
      </c>
    </row>
    <row r="209342">
      <c r="A209342" s="1" t="s">
        <v>28623</v>
      </c>
    </row>
    <row r="209343">
      <c r="A209343" s="1" t="s">
        <v>28604</v>
      </c>
    </row>
    <row r="209344">
      <c r="A209344" s="1" t="s">
        <v>11946</v>
      </c>
    </row>
    <row r="209345">
      <c r="A209345" s="1" t="s">
        <v>28605</v>
      </c>
    </row>
    <row r="209346">
      <c r="A209346" s="1" t="s">
        <v>27058</v>
      </c>
    </row>
    <row r="209347">
      <c r="A209347" s="1" t="s">
        <v>28606</v>
      </c>
    </row>
    <row r="209348">
      <c r="A209348" s="1" t="s">
        <v>27060</v>
      </c>
    </row>
    <row r="209349">
      <c r="A209349" s="1" t="s">
        <v>28607</v>
      </c>
    </row>
    <row r="209350">
      <c r="A209350" s="1" t="s">
        <v>27062</v>
      </c>
    </row>
    <row r="209351">
      <c r="A209351" s="1" t="s">
        <v>27063</v>
      </c>
    </row>
    <row r="209352">
      <c r="A209352" s="1" t="s">
        <v>27064</v>
      </c>
    </row>
    <row r="209353">
      <c r="A209353" s="1" t="s">
        <v>28608</v>
      </c>
    </row>
    <row r="209354">
      <c r="A209354" s="1" t="s">
        <v>27066</v>
      </c>
    </row>
    <row r="209355">
      <c r="A209355" s="1" t="s">
        <v>28609</v>
      </c>
    </row>
    <row r="209356">
      <c r="A209356" s="1" t="s">
        <v>27068</v>
      </c>
    </row>
    <row r="209357">
      <c r="A209357" s="1" t="s">
        <v>28610</v>
      </c>
    </row>
    <row r="209358">
      <c r="A209358" s="1" t="s">
        <v>28611</v>
      </c>
    </row>
    <row r="209359">
      <c r="A209359" s="1" t="s">
        <v>28612</v>
      </c>
    </row>
    <row r="209360">
      <c r="A209360" s="1" t="s">
        <v>28613</v>
      </c>
    </row>
    <row r="209361">
      <c r="A209361" s="1" t="s">
        <v>28614</v>
      </c>
    </row>
    <row r="209362">
      <c r="A209362" s="1" t="s">
        <v>28615</v>
      </c>
    </row>
    <row r="209363">
      <c r="A209363" s="1" t="s">
        <v>28616</v>
      </c>
    </row>
    <row r="209364">
      <c r="A209364" s="1" t="s">
        <v>28617</v>
      </c>
    </row>
    <row r="209365">
      <c r="A209365" s="1" t="s">
        <v>27077</v>
      </c>
    </row>
    <row r="209366">
      <c r="A209366" s="1" t="s">
        <v>28618</v>
      </c>
    </row>
    <row r="209367">
      <c r="A209367" s="1" t="s">
        <v>28619</v>
      </c>
    </row>
    <row r="209368">
      <c r="A209368" s="1" t="s">
        <v>28620</v>
      </c>
    </row>
    <row r="209369">
      <c r="A209369" s="1" t="s">
        <v>28621</v>
      </c>
    </row>
    <row r="209370">
      <c r="A209370" s="1" t="s">
        <v>27083</v>
      </c>
    </row>
    <row r="209371">
      <c r="A209371" s="1" t="s">
        <v>28624</v>
      </c>
    </row>
    <row r="209372">
      <c r="A209372" s="1" t="s">
        <v>62909</v>
      </c>
    </row>
    <row r="209373">
      <c r="A209373" s="1" t="s">
        <v>24047</v>
      </c>
    </row>
    <row r="209375">
      <c r="A209375" s="1" t="s">
        <v>28887</v>
      </c>
    </row>
    <row r="209377">
      <c r="A209377" s="1" t="s">
        <v>28888</v>
      </c>
    </row>
    <row r="209379">
      <c r="A209379" s="1" t="s">
        <v>20337</v>
      </c>
    </row>
    <row r="209380">
      <c r="A209380" s="1" t="s">
        <v>20338</v>
      </c>
    </row>
    <row r="209382">
      <c r="A209382" s="1" t="s">
        <v>20339</v>
      </c>
    </row>
    <row r="209383">
      <c r="A209383" s="1" t="s">
        <v>20248</v>
      </c>
    </row>
    <row r="209385">
      <c r="A209385" s="1" t="s">
        <v>20340</v>
      </c>
    </row>
    <row r="209387">
      <c r="A209387" s="1" t="s">
        <v>20250</v>
      </c>
    </row>
    <row r="209389">
      <c r="A209389" s="1" t="s">
        <v>20341</v>
      </c>
    </row>
    <row r="209391">
      <c r="A209391" s="1" t="s">
        <v>20342</v>
      </c>
    </row>
    <row r="209392">
      <c r="A209392" s="1" t="s">
        <v>20343</v>
      </c>
    </row>
    <row r="209394">
      <c r="A209394" s="1" t="s">
        <v>20344</v>
      </c>
    </row>
    <row r="209396">
      <c r="A209396" s="1" t="s">
        <v>20345</v>
      </c>
    </row>
    <row r="209397">
      <c r="A209397" s="1" t="s">
        <v>20346</v>
      </c>
    </row>
    <row r="209399">
      <c r="A209399" s="1" t="s">
        <v>20347</v>
      </c>
    </row>
    <row r="209400">
      <c r="A209400" s="1" t="s">
        <v>20348</v>
      </c>
    </row>
    <row r="209402">
      <c r="A209402" s="1" t="s">
        <v>20349</v>
      </c>
    </row>
    <row r="209403">
      <c r="A209403" s="1" t="s">
        <v>20350</v>
      </c>
    </row>
    <row r="209404">
      <c r="A209404" s="1" t="s">
        <v>20351</v>
      </c>
    </row>
    <row r="209405">
      <c r="A209405" s="1" t="s">
        <v>20352</v>
      </c>
    </row>
    <row r="209406">
      <c r="A209406" s="1" t="s">
        <v>20353</v>
      </c>
    </row>
    <row r="209407">
      <c r="A209407" s="1" t="s">
        <v>20354</v>
      </c>
    </row>
    <row r="209408">
      <c r="A209408" s="1" t="s">
        <v>20355</v>
      </c>
    </row>
    <row r="209409">
      <c r="A209409" s="1" t="s">
        <v>20356</v>
      </c>
    </row>
    <row r="209410">
      <c r="A209410" s="1" t="s">
        <v>20357</v>
      </c>
    </row>
    <row r="209411">
      <c r="A209411" s="1" t="s">
        <v>20358</v>
      </c>
    </row>
    <row r="209412">
      <c r="A209412" s="1" t="s">
        <v>20359</v>
      </c>
    </row>
    <row r="209413">
      <c r="A209413" s="1" t="s">
        <v>20360</v>
      </c>
    </row>
    <row r="209414">
      <c r="A209414" s="1" t="s">
        <v>20361</v>
      </c>
    </row>
    <row r="209416">
      <c r="A209416" s="1" t="s">
        <v>20362</v>
      </c>
    </row>
    <row r="209417">
      <c r="A209417" s="1" t="s">
        <v>20363</v>
      </c>
    </row>
    <row r="209418">
      <c r="A209418" s="1" t="s">
        <v>20364</v>
      </c>
    </row>
    <row r="209419">
      <c r="A209419" s="1" t="s">
        <v>20365</v>
      </c>
    </row>
    <row r="209420">
      <c r="A209420" s="1" t="s">
        <v>20366</v>
      </c>
    </row>
    <row r="209421">
      <c r="A209421" s="1" t="s">
        <v>20367</v>
      </c>
    </row>
    <row r="209423">
      <c r="A209423" s="1" t="s">
        <v>20368</v>
      </c>
    </row>
    <row r="209424">
      <c r="A209424" s="1" t="s">
        <v>20369</v>
      </c>
    </row>
    <row r="209426">
      <c r="A209426" s="1" t="s">
        <v>20370</v>
      </c>
    </row>
    <row r="209427">
      <c r="A209427" s="1" t="s">
        <v>20371</v>
      </c>
    </row>
    <row r="209429">
      <c r="A209429" s="1" t="s">
        <v>20372</v>
      </c>
    </row>
    <row r="209431">
      <c r="A209431" s="1" t="s">
        <v>20373</v>
      </c>
    </row>
    <row r="209433">
      <c r="A209433" s="1" t="s">
        <v>20374</v>
      </c>
    </row>
    <row r="209435">
      <c r="A209435" s="1" t="s">
        <v>20375</v>
      </c>
    </row>
    <row r="209436">
      <c r="A209436" s="1" t="s">
        <v>20376</v>
      </c>
    </row>
    <row r="209438">
      <c r="A209438" s="1" t="s">
        <v>24067</v>
      </c>
    </row>
    <row r="209439">
      <c r="A209439" s="1" t="s">
        <v>28887</v>
      </c>
    </row>
    <row r="209440">
      <c r="A209440" s="1" t="s">
        <v>28888</v>
      </c>
    </row>
    <row r="209441">
      <c r="A209441" s="1" t="s">
        <v>20337</v>
      </c>
    </row>
    <row r="209442">
      <c r="A209442" s="1" t="s">
        <v>20338</v>
      </c>
    </row>
    <row r="209443">
      <c r="A209443" s="1" t="s">
        <v>20339</v>
      </c>
    </row>
    <row r="209444">
      <c r="A209444" s="1" t="s">
        <v>20248</v>
      </c>
    </row>
    <row r="209445">
      <c r="A209445" s="1" t="s">
        <v>20340</v>
      </c>
    </row>
    <row r="209446">
      <c r="A209446" s="1" t="s">
        <v>20250</v>
      </c>
    </row>
    <row r="209447">
      <c r="A209447" s="1" t="s">
        <v>20341</v>
      </c>
    </row>
    <row r="209448">
      <c r="A209448" s="1" t="s">
        <v>20342</v>
      </c>
    </row>
    <row r="209449">
      <c r="A209449" s="1" t="s">
        <v>20343</v>
      </c>
    </row>
    <row r="209450">
      <c r="A209450" s="1" t="s">
        <v>20344</v>
      </c>
    </row>
    <row r="209451">
      <c r="A209451" s="1" t="s">
        <v>20345</v>
      </c>
    </row>
    <row r="209452">
      <c r="A209452" s="1" t="s">
        <v>20346</v>
      </c>
    </row>
    <row r="209453">
      <c r="A209453" s="1" t="s">
        <v>20347</v>
      </c>
    </row>
    <row r="209454">
      <c r="A209454" s="1" t="s">
        <v>20348</v>
      </c>
    </row>
    <row r="209455">
      <c r="A209455" s="1" t="s">
        <v>20349</v>
      </c>
    </row>
    <row r="209456">
      <c r="A209456" s="1" t="s">
        <v>20350</v>
      </c>
    </row>
    <row r="209457">
      <c r="A209457" s="1" t="s">
        <v>20351</v>
      </c>
    </row>
    <row r="209458">
      <c r="A209458" s="1" t="s">
        <v>20352</v>
      </c>
    </row>
    <row r="209459">
      <c r="A209459" s="1" t="s">
        <v>20353</v>
      </c>
    </row>
    <row r="209460">
      <c r="A209460" s="1" t="s">
        <v>20354</v>
      </c>
    </row>
    <row r="209461">
      <c r="A209461" s="1" t="s">
        <v>20355</v>
      </c>
    </row>
    <row r="209462">
      <c r="A209462" s="1" t="s">
        <v>20356</v>
      </c>
    </row>
    <row r="209463">
      <c r="A209463" s="1" t="s">
        <v>20357</v>
      </c>
    </row>
    <row r="209464">
      <c r="A209464" s="1" t="s">
        <v>20358</v>
      </c>
    </row>
    <row r="209465">
      <c r="A209465" s="1" t="s">
        <v>20359</v>
      </c>
    </row>
    <row r="209466">
      <c r="A209466" s="1" t="s">
        <v>20360</v>
      </c>
    </row>
    <row r="209467">
      <c r="A209467" s="1" t="s">
        <v>20361</v>
      </c>
    </row>
    <row r="209468">
      <c r="A209468" s="1" t="s">
        <v>20362</v>
      </c>
    </row>
    <row r="209469">
      <c r="A209469" s="1" t="s">
        <v>20363</v>
      </c>
    </row>
    <row r="209470">
      <c r="A209470" s="1" t="s">
        <v>20364</v>
      </c>
    </row>
    <row r="209471">
      <c r="A209471" s="1" t="s">
        <v>20365</v>
      </c>
    </row>
    <row r="209472">
      <c r="A209472" s="1" t="s">
        <v>20366</v>
      </c>
    </row>
    <row r="209473">
      <c r="A209473" s="1" t="s">
        <v>20367</v>
      </c>
    </row>
    <row r="209474">
      <c r="A209474" s="1" t="s">
        <v>20368</v>
      </c>
    </row>
    <row r="209475">
      <c r="A209475" s="1" t="s">
        <v>20369</v>
      </c>
    </row>
    <row r="209476">
      <c r="A209476" s="1" t="s">
        <v>20370</v>
      </c>
    </row>
    <row r="209477">
      <c r="A209477" s="1" t="s">
        <v>20371</v>
      </c>
    </row>
    <row r="209478">
      <c r="A209478" s="1" t="s">
        <v>20372</v>
      </c>
    </row>
    <row r="209479">
      <c r="A209479" s="1" t="s">
        <v>20373</v>
      </c>
    </row>
    <row r="209480">
      <c r="A209480" s="1" t="s">
        <v>20374</v>
      </c>
    </row>
    <row r="209481">
      <c r="A209481" s="1" t="s">
        <v>20375</v>
      </c>
    </row>
    <row r="209482">
      <c r="A209482" s="1" t="s">
        <v>28889</v>
      </c>
    </row>
    <row r="209483">
      <c r="A209483" s="1" t="s">
        <v>62910</v>
      </c>
    </row>
    <row r="209485">
      <c r="A209485" s="1" t="s">
        <v>28957</v>
      </c>
    </row>
    <row r="209487">
      <c r="A209487" s="1" t="s">
        <v>28958</v>
      </c>
    </row>
    <row r="209488">
      <c r="A209488" s="1" t="s">
        <v>28959</v>
      </c>
    </row>
    <row r="209490">
      <c r="A209490" s="1" t="s">
        <v>28960</v>
      </c>
    </row>
    <row r="209491">
      <c r="A209491" s="1" t="s">
        <v>28961</v>
      </c>
    </row>
    <row r="209493">
      <c r="A209493" s="1" t="s">
        <v>28962</v>
      </c>
    </row>
    <row r="209495">
      <c r="A209495" s="1" t="s">
        <v>20250</v>
      </c>
    </row>
    <row r="209497">
      <c r="A209497" s="1" t="s">
        <v>20251</v>
      </c>
    </row>
    <row r="209499">
      <c r="A209499" s="1" t="s">
        <v>28963</v>
      </c>
    </row>
    <row r="209500">
      <c r="A209500" s="1" t="s">
        <v>28964</v>
      </c>
    </row>
    <row r="209501">
      <c r="A209501" s="1" t="s">
        <v>28965</v>
      </c>
    </row>
    <row r="209503">
      <c r="A209503" s="1" t="s">
        <v>28966</v>
      </c>
    </row>
    <row r="209504">
      <c r="A209504" s="1" t="s">
        <v>28967</v>
      </c>
    </row>
    <row r="209506">
      <c r="A209506" s="1" t="s">
        <v>28968</v>
      </c>
    </row>
    <row r="209507">
      <c r="A209507" s="1" t="s">
        <v>28969</v>
      </c>
    </row>
    <row r="209509">
      <c r="A209509" s="1" t="s">
        <v>28970</v>
      </c>
    </row>
    <row r="209510">
      <c r="A209510" s="1" t="s">
        <v>28971</v>
      </c>
    </row>
    <row r="209511">
      <c r="A209511" s="1" t="s">
        <v>28972</v>
      </c>
    </row>
    <row r="209512">
      <c r="A209512" s="1" t="s">
        <v>28973</v>
      </c>
    </row>
    <row r="209513">
      <c r="A209513" s="1" t="s">
        <v>28974</v>
      </c>
    </row>
    <row r="209514">
      <c r="A209514" s="1" t="s">
        <v>28975</v>
      </c>
    </row>
    <row r="209515">
      <c r="A209515" s="1" t="s">
        <v>28976</v>
      </c>
    </row>
    <row r="209516">
      <c r="A209516" s="1" t="s">
        <v>28977</v>
      </c>
    </row>
    <row r="209517">
      <c r="A209517" s="1" t="s">
        <v>28978</v>
      </c>
    </row>
    <row r="209518">
      <c r="A209518" s="1" t="s">
        <v>28979</v>
      </c>
    </row>
    <row r="209519">
      <c r="A209519" s="1" t="s">
        <v>28980</v>
      </c>
    </row>
    <row r="209520">
      <c r="A209520" s="1" t="s">
        <v>28981</v>
      </c>
    </row>
    <row r="209521">
      <c r="A209521" s="1" t="s">
        <v>28982</v>
      </c>
    </row>
    <row r="209523">
      <c r="A209523" s="1" t="s">
        <v>28983</v>
      </c>
    </row>
    <row r="209524">
      <c r="A209524" s="1" t="s">
        <v>28984</v>
      </c>
    </row>
    <row r="209526">
      <c r="A209526" s="1" t="s">
        <v>28141</v>
      </c>
    </row>
    <row r="209527">
      <c r="A209527" s="1" t="s">
        <v>28985</v>
      </c>
    </row>
    <row r="209528">
      <c r="A209528" s="1" t="s">
        <v>28143</v>
      </c>
    </row>
    <row r="209529">
      <c r="A209529" s="1" t="s">
        <v>28144</v>
      </c>
    </row>
    <row r="209530">
      <c r="A209530" s="1" t="s">
        <v>28986</v>
      </c>
    </row>
    <row r="209531">
      <c r="A209531" s="1" t="s">
        <v>28987</v>
      </c>
    </row>
    <row r="209532">
      <c r="A209532" s="1" t="s">
        <v>28988</v>
      </c>
    </row>
    <row r="209534">
      <c r="A209534" s="1" t="s">
        <v>20368</v>
      </c>
    </row>
    <row r="209535">
      <c r="A209535" s="1" t="s">
        <v>20322</v>
      </c>
    </row>
    <row r="209537">
      <c r="A209537" s="1" t="s">
        <v>20370</v>
      </c>
    </row>
    <row r="209539">
      <c r="A209539" s="1" t="s">
        <v>28989</v>
      </c>
    </row>
    <row r="209541">
      <c r="A209541" s="1" t="s">
        <v>20327</v>
      </c>
    </row>
    <row r="209542">
      <c r="A209542" s="1" t="s">
        <v>28990</v>
      </c>
    </row>
    <row r="209544">
      <c r="A209544" s="1" t="s">
        <v>28991</v>
      </c>
    </row>
    <row r="209545">
      <c r="A209545" s="1" t="s">
        <v>28992</v>
      </c>
    </row>
    <row r="209547">
      <c r="A209547" s="1" t="s">
        <v>28993</v>
      </c>
    </row>
    <row r="209548">
      <c r="A209548" s="1" t="s">
        <v>28957</v>
      </c>
    </row>
    <row r="209549">
      <c r="A209549" s="1" t="s">
        <v>28958</v>
      </c>
    </row>
    <row r="209550">
      <c r="A209550" s="1" t="s">
        <v>28959</v>
      </c>
    </row>
    <row r="209551">
      <c r="A209551" s="1" t="s">
        <v>28960</v>
      </c>
    </row>
    <row r="209552">
      <c r="A209552" s="1" t="s">
        <v>28961</v>
      </c>
    </row>
    <row r="209553">
      <c r="A209553" s="1" t="s">
        <v>28962</v>
      </c>
    </row>
    <row r="209554">
      <c r="A209554" s="1" t="s">
        <v>20250</v>
      </c>
    </row>
    <row r="209555">
      <c r="A209555" s="1" t="s">
        <v>20251</v>
      </c>
    </row>
    <row r="209556">
      <c r="A209556" s="1" t="s">
        <v>28963</v>
      </c>
    </row>
    <row r="209557">
      <c r="A209557" s="1" t="s">
        <v>28964</v>
      </c>
    </row>
    <row r="209558">
      <c r="A209558" s="1" t="s">
        <v>28965</v>
      </c>
    </row>
    <row r="209559">
      <c r="A209559" s="1" t="s">
        <v>28966</v>
      </c>
    </row>
    <row r="209560">
      <c r="A209560" s="1" t="s">
        <v>28967</v>
      </c>
    </row>
    <row r="209561">
      <c r="A209561" s="1" t="s">
        <v>28968</v>
      </c>
    </row>
    <row r="209562">
      <c r="A209562" s="1" t="s">
        <v>28969</v>
      </c>
    </row>
    <row r="209563">
      <c r="A209563" s="1" t="s">
        <v>28970</v>
      </c>
    </row>
    <row r="209564">
      <c r="A209564" s="1" t="s">
        <v>28971</v>
      </c>
    </row>
    <row r="209565">
      <c r="A209565" s="1" t="s">
        <v>28972</v>
      </c>
    </row>
    <row r="209566">
      <c r="A209566" s="1" t="s">
        <v>28973</v>
      </c>
    </row>
    <row r="209567">
      <c r="A209567" s="1" t="s">
        <v>28974</v>
      </c>
    </row>
    <row r="209568">
      <c r="A209568" s="1" t="s">
        <v>28975</v>
      </c>
    </row>
    <row r="209569">
      <c r="A209569" s="1" t="s">
        <v>28976</v>
      </c>
    </row>
    <row r="209570">
      <c r="A209570" s="1" t="s">
        <v>28977</v>
      </c>
    </row>
    <row r="209571">
      <c r="A209571" s="1" t="s">
        <v>28978</v>
      </c>
    </row>
    <row r="209572">
      <c r="A209572" s="1" t="s">
        <v>28979</v>
      </c>
    </row>
    <row r="209573">
      <c r="A209573" s="1" t="s">
        <v>28980</v>
      </c>
    </row>
    <row r="209574">
      <c r="A209574" s="1" t="s">
        <v>28981</v>
      </c>
    </row>
    <row r="209575">
      <c r="A209575" s="1" t="s">
        <v>28982</v>
      </c>
    </row>
    <row r="209576">
      <c r="A209576" s="1" t="s">
        <v>28983</v>
      </c>
    </row>
    <row r="209577">
      <c r="A209577" s="1" t="s">
        <v>28984</v>
      </c>
    </row>
    <row r="209578">
      <c r="A209578" s="1" t="s">
        <v>28141</v>
      </c>
    </row>
    <row r="209579">
      <c r="A209579" s="1" t="s">
        <v>28985</v>
      </c>
    </row>
    <row r="209580">
      <c r="A209580" s="1" t="s">
        <v>28143</v>
      </c>
    </row>
    <row r="209581">
      <c r="A209581" s="1" t="s">
        <v>28144</v>
      </c>
    </row>
    <row r="209582">
      <c r="A209582" s="1" t="s">
        <v>28986</v>
      </c>
    </row>
    <row r="209583">
      <c r="A209583" s="1" t="s">
        <v>28987</v>
      </c>
    </row>
    <row r="209584">
      <c r="A209584" s="1" t="s">
        <v>28988</v>
      </c>
    </row>
    <row r="209585">
      <c r="A209585" s="1" t="s">
        <v>20368</v>
      </c>
    </row>
    <row r="209586">
      <c r="A209586" s="1" t="s">
        <v>20322</v>
      </c>
    </row>
    <row r="209587">
      <c r="A209587" s="1" t="s">
        <v>20370</v>
      </c>
    </row>
    <row r="209588">
      <c r="A209588" s="1" t="s">
        <v>28989</v>
      </c>
    </row>
    <row r="209589">
      <c r="A209589" s="1" t="s">
        <v>20327</v>
      </c>
    </row>
    <row r="209590">
      <c r="A209590" s="1" t="s">
        <v>28990</v>
      </c>
    </row>
    <row r="209591">
      <c r="A209591" s="1" t="s">
        <v>28991</v>
      </c>
    </row>
    <row r="209592">
      <c r="A209592" s="1" t="s">
        <v>28994</v>
      </c>
    </row>
    <row r="209593">
      <c r="A209593" s="1" t="s">
        <v>62911</v>
      </c>
    </row>
    <row r="209594">
      <c r="A209594" s="1" t="s">
        <v>28996</v>
      </c>
    </row>
    <row r="209595">
      <c r="A209595" s="1" t="s">
        <v>28997</v>
      </c>
    </row>
    <row r="209596">
      <c r="A209596" s="1" t="s">
        <v>28998</v>
      </c>
    </row>
    <row r="209597">
      <c r="A209597" s="1" t="s">
        <v>20251</v>
      </c>
    </row>
    <row r="209598">
      <c r="A209598" s="1" t="s">
        <v>28999</v>
      </c>
    </row>
    <row r="209599">
      <c r="A209599" s="1" t="s">
        <v>26679</v>
      </c>
    </row>
    <row r="209600">
      <c r="A209600" s="1" t="s">
        <v>26680</v>
      </c>
    </row>
    <row r="209601">
      <c r="A209601" s="1" t="s">
        <v>29000</v>
      </c>
    </row>
    <row r="209602">
      <c r="A209602" s="1" t="s">
        <v>26682</v>
      </c>
    </row>
    <row r="209603">
      <c r="A209603" s="1" t="s">
        <v>26683</v>
      </c>
    </row>
    <row r="209604">
      <c r="A209604" s="1" t="s">
        <v>28126</v>
      </c>
    </row>
    <row r="209605">
      <c r="A209605" s="1" t="s">
        <v>29001</v>
      </c>
    </row>
    <row r="209606">
      <c r="A209606" s="1" t="s">
        <v>26686</v>
      </c>
    </row>
    <row r="209607">
      <c r="A209607" s="1" t="s">
        <v>28128</v>
      </c>
    </row>
    <row r="209608">
      <c r="A209608" s="1" t="s">
        <v>28129</v>
      </c>
    </row>
    <row r="209609">
      <c r="A209609" s="1" t="s">
        <v>28130</v>
      </c>
    </row>
    <row r="209610">
      <c r="A209610" s="1" t="s">
        <v>28131</v>
      </c>
    </row>
    <row r="209611">
      <c r="A209611" s="1" t="s">
        <v>28132</v>
      </c>
    </row>
    <row r="209612">
      <c r="A209612" s="1" t="s">
        <v>28133</v>
      </c>
    </row>
    <row r="209613">
      <c r="A209613" s="1" t="s">
        <v>28922</v>
      </c>
    </row>
    <row r="209614">
      <c r="A209614" s="1" t="s">
        <v>28135</v>
      </c>
    </row>
    <row r="209615">
      <c r="A209615" s="1" t="s">
        <v>28136</v>
      </c>
    </row>
    <row r="209616">
      <c r="A209616" s="1" t="s">
        <v>28137</v>
      </c>
    </row>
    <row r="209617">
      <c r="A209617" s="1" t="s">
        <v>28138</v>
      </c>
    </row>
    <row r="209618">
      <c r="A209618" s="1" t="s">
        <v>29002</v>
      </c>
    </row>
    <row r="209619">
      <c r="A209619" s="1" t="s">
        <v>28140</v>
      </c>
    </row>
    <row r="209620">
      <c r="A209620" s="1" t="s">
        <v>28141</v>
      </c>
    </row>
    <row r="209621">
      <c r="A209621" s="1" t="s">
        <v>28142</v>
      </c>
    </row>
    <row r="209622">
      <c r="A209622" s="1" t="s">
        <v>28143</v>
      </c>
    </row>
    <row r="209623">
      <c r="A209623" s="1" t="s">
        <v>28144</v>
      </c>
    </row>
    <row r="209624">
      <c r="A209624" s="1" t="s">
        <v>29003</v>
      </c>
    </row>
    <row r="209625">
      <c r="A209625" s="1" t="s">
        <v>28998</v>
      </c>
    </row>
    <row r="209626">
      <c r="A209626" s="1" t="s">
        <v>20251</v>
      </c>
    </row>
    <row r="209627">
      <c r="A209627" s="1" t="s">
        <v>28999</v>
      </c>
    </row>
    <row r="209628">
      <c r="A209628" s="1" t="s">
        <v>26679</v>
      </c>
    </row>
    <row r="209629">
      <c r="A209629" s="1" t="s">
        <v>26680</v>
      </c>
    </row>
    <row r="209630">
      <c r="A209630" s="1" t="s">
        <v>29000</v>
      </c>
    </row>
    <row r="209631">
      <c r="A209631" s="1" t="s">
        <v>26682</v>
      </c>
    </row>
    <row r="209632">
      <c r="A209632" s="1" t="s">
        <v>26683</v>
      </c>
    </row>
    <row r="209633">
      <c r="A209633" s="1" t="s">
        <v>28126</v>
      </c>
    </row>
    <row r="209634">
      <c r="A209634" s="1" t="s">
        <v>29001</v>
      </c>
    </row>
    <row r="209635">
      <c r="A209635" s="1" t="s">
        <v>26686</v>
      </c>
    </row>
    <row r="209636">
      <c r="A209636" s="1" t="s">
        <v>28128</v>
      </c>
    </row>
    <row r="209637">
      <c r="A209637" s="1" t="s">
        <v>28129</v>
      </c>
    </row>
    <row r="209638">
      <c r="A209638" s="1" t="s">
        <v>28130</v>
      </c>
    </row>
    <row r="209639">
      <c r="A209639" s="1" t="s">
        <v>28131</v>
      </c>
    </row>
    <row r="209640">
      <c r="A209640" s="1" t="s">
        <v>28132</v>
      </c>
    </row>
    <row r="209641">
      <c r="A209641" s="1" t="s">
        <v>28133</v>
      </c>
    </row>
    <row r="209642">
      <c r="A209642" s="1" t="s">
        <v>28922</v>
      </c>
    </row>
    <row r="209643">
      <c r="A209643" s="1" t="s">
        <v>28135</v>
      </c>
    </row>
    <row r="209644">
      <c r="A209644" s="1" t="s">
        <v>28136</v>
      </c>
    </row>
    <row r="209645">
      <c r="A209645" s="1" t="s">
        <v>28137</v>
      </c>
    </row>
    <row r="209646">
      <c r="A209646" s="1" t="s">
        <v>28138</v>
      </c>
    </row>
    <row r="209647">
      <c r="A209647" s="1" t="s">
        <v>29002</v>
      </c>
    </row>
    <row r="209648">
      <c r="A209648" s="1" t="s">
        <v>28140</v>
      </c>
    </row>
    <row r="209649">
      <c r="A209649" s="1" t="s">
        <v>28141</v>
      </c>
    </row>
    <row r="209650">
      <c r="A209650" s="1" t="s">
        <v>28142</v>
      </c>
    </row>
    <row r="209651">
      <c r="A209651" s="1" t="s">
        <v>28143</v>
      </c>
    </row>
    <row r="209652">
      <c r="A209652" s="1" t="s">
        <v>28144</v>
      </c>
    </row>
    <row r="209653">
      <c r="A209653" s="1" t="s">
        <v>29004</v>
      </c>
    </row>
    <row r="209654">
      <c r="A209654" s="1" t="s">
        <v>62912</v>
      </c>
    </row>
    <row r="209655">
      <c r="A209655" s="1" t="s">
        <v>18012</v>
      </c>
    </row>
    <row r="209657">
      <c r="A209657" s="1" t="s">
        <v>29006</v>
      </c>
    </row>
    <row r="209658">
      <c r="A209658" s="1" t="s">
        <v>29007</v>
      </c>
    </row>
    <row r="209659">
      <c r="A209659" s="1" t="s">
        <v>29008</v>
      </c>
    </row>
    <row r="209661">
      <c r="A209661" s="1" t="s">
        <v>29009</v>
      </c>
    </row>
    <row r="209663">
      <c r="A209663" s="1" t="s">
        <v>29010</v>
      </c>
    </row>
    <row r="209665">
      <c r="A209665" s="1" t="s">
        <v>29011</v>
      </c>
    </row>
    <row r="209666">
      <c r="A209666" s="1" t="s">
        <v>20248</v>
      </c>
    </row>
    <row r="209668">
      <c r="A209668" s="1" t="s">
        <v>20250</v>
      </c>
    </row>
    <row r="209670">
      <c r="A209670" s="1" t="s">
        <v>29012</v>
      </c>
    </row>
    <row r="209672">
      <c r="A209672" s="1" t="s">
        <v>29013</v>
      </c>
    </row>
    <row r="209673">
      <c r="A209673" s="1" t="s">
        <v>20265</v>
      </c>
    </row>
    <row r="209674">
      <c r="A209674" s="1" t="s">
        <v>29014</v>
      </c>
    </row>
    <row r="209675">
      <c r="A209675" s="1" t="s">
        <v>29015</v>
      </c>
    </row>
    <row r="209676">
      <c r="A209676" s="1" t="s">
        <v>29016</v>
      </c>
    </row>
    <row r="209678">
      <c r="A209678" s="1" t="s">
        <v>29017</v>
      </c>
    </row>
    <row r="209679">
      <c r="A209679" s="1" t="s">
        <v>29018</v>
      </c>
    </row>
    <row r="209681">
      <c r="A209681" s="1" t="s">
        <v>29019</v>
      </c>
    </row>
    <row r="209682">
      <c r="A209682" s="1" t="s">
        <v>29020</v>
      </c>
    </row>
    <row r="209683">
      <c r="A209683" s="1" t="s">
        <v>29021</v>
      </c>
    </row>
    <row r="209684">
      <c r="A209684" s="1" t="s">
        <v>29022</v>
      </c>
    </row>
    <row r="209685">
      <c r="A209685" s="1" t="s">
        <v>29023</v>
      </c>
    </row>
    <row r="209686">
      <c r="A209686" s="1" t="s">
        <v>29024</v>
      </c>
    </row>
    <row r="209687">
      <c r="A209687" s="1" t="s">
        <v>29025</v>
      </c>
    </row>
    <row r="209688">
      <c r="A209688" s="1" t="s">
        <v>29026</v>
      </c>
    </row>
    <row r="209689">
      <c r="A209689" s="1" t="s">
        <v>29027</v>
      </c>
    </row>
    <row r="209690">
      <c r="A209690" s="1" t="s">
        <v>29028</v>
      </c>
    </row>
    <row r="209691">
      <c r="A209691" s="1" t="s">
        <v>29029</v>
      </c>
    </row>
    <row r="209692">
      <c r="A209692" s="1" t="s">
        <v>29030</v>
      </c>
    </row>
    <row r="209693">
      <c r="A209693" s="1" t="s">
        <v>29031</v>
      </c>
    </row>
    <row r="209695">
      <c r="A209695" s="1" t="s">
        <v>29032</v>
      </c>
    </row>
    <row r="209696">
      <c r="A209696" s="1" t="s">
        <v>29033</v>
      </c>
    </row>
    <row r="209698">
      <c r="A209698" s="1" t="s">
        <v>29034</v>
      </c>
    </row>
    <row r="209699">
      <c r="A209699" s="1" t="s">
        <v>28142</v>
      </c>
    </row>
    <row r="209700">
      <c r="A209700" s="1" t="s">
        <v>29035</v>
      </c>
    </row>
    <row r="209701">
      <c r="A209701" s="1" t="s">
        <v>28144</v>
      </c>
    </row>
    <row r="209702">
      <c r="A209702" s="1" t="s">
        <v>28986</v>
      </c>
    </row>
    <row r="209703">
      <c r="A209703" s="1" t="s">
        <v>28987</v>
      </c>
    </row>
    <row r="209705">
      <c r="A209705" s="1" t="s">
        <v>29036</v>
      </c>
    </row>
    <row r="209706">
      <c r="A209706" s="1" t="s">
        <v>29037</v>
      </c>
    </row>
    <row r="209708">
      <c r="A209708" s="1" t="s">
        <v>29038</v>
      </c>
    </row>
    <row r="209709">
      <c r="A209709" s="1" t="s">
        <v>29039</v>
      </c>
    </row>
    <row r="209710">
      <c r="A209710" s="1" t="s">
        <v>20327</v>
      </c>
    </row>
    <row r="209711">
      <c r="A209711" s="1" t="s">
        <v>29040</v>
      </c>
    </row>
    <row r="209713">
      <c r="A209713" s="1" t="s">
        <v>13320</v>
      </c>
    </row>
    <row r="209715">
      <c r="A209715" s="1" t="s">
        <v>29041</v>
      </c>
    </row>
    <row r="209717">
      <c r="A209717" s="1" t="s">
        <v>7718</v>
      </c>
    </row>
    <row r="209718">
      <c r="A209718" s="1" t="s">
        <v>29042</v>
      </c>
    </row>
    <row r="209719">
      <c r="A209719" s="1" t="s">
        <v>29006</v>
      </c>
    </row>
    <row r="209720">
      <c r="A209720" s="1" t="s">
        <v>29007</v>
      </c>
    </row>
    <row r="209721">
      <c r="A209721" s="1" t="s">
        <v>29008</v>
      </c>
    </row>
    <row r="209722">
      <c r="A209722" s="1" t="s">
        <v>29009</v>
      </c>
    </row>
    <row r="209723">
      <c r="A209723" s="1" t="s">
        <v>29010</v>
      </c>
    </row>
    <row r="209724">
      <c r="A209724" s="1" t="s">
        <v>29011</v>
      </c>
    </row>
    <row r="209725">
      <c r="A209725" s="1" t="s">
        <v>20248</v>
      </c>
    </row>
    <row r="209726">
      <c r="A209726" s="1" t="s">
        <v>20250</v>
      </c>
    </row>
    <row r="209727">
      <c r="A209727" s="1" t="s">
        <v>29012</v>
      </c>
    </row>
    <row r="209728">
      <c r="A209728" s="1" t="s">
        <v>29013</v>
      </c>
    </row>
    <row r="209729">
      <c r="A209729" s="1" t="s">
        <v>20265</v>
      </c>
    </row>
    <row r="209730">
      <c r="A209730" s="1" t="s">
        <v>29014</v>
      </c>
    </row>
    <row r="209731">
      <c r="A209731" s="1" t="s">
        <v>29015</v>
      </c>
    </row>
    <row r="209732">
      <c r="A209732" s="1" t="s">
        <v>29016</v>
      </c>
    </row>
    <row r="209733">
      <c r="A209733" s="1" t="s">
        <v>29017</v>
      </c>
    </row>
    <row r="209734">
      <c r="A209734" s="1" t="s">
        <v>29018</v>
      </c>
    </row>
    <row r="209735">
      <c r="A209735" s="1" t="s">
        <v>29019</v>
      </c>
    </row>
    <row r="209736">
      <c r="A209736" s="1" t="s">
        <v>29020</v>
      </c>
    </row>
    <row r="209737">
      <c r="A209737" s="1" t="s">
        <v>29021</v>
      </c>
    </row>
    <row r="209738">
      <c r="A209738" s="1" t="s">
        <v>29022</v>
      </c>
    </row>
    <row r="209739">
      <c r="A209739" s="1" t="s">
        <v>29023</v>
      </c>
    </row>
    <row r="209740">
      <c r="A209740" s="1" t="s">
        <v>29024</v>
      </c>
    </row>
    <row r="209741">
      <c r="A209741" s="1" t="s">
        <v>29025</v>
      </c>
    </row>
    <row r="209742">
      <c r="A209742" s="1" t="s">
        <v>29026</v>
      </c>
    </row>
    <row r="209743">
      <c r="A209743" s="1" t="s">
        <v>29027</v>
      </c>
    </row>
    <row r="209744">
      <c r="A209744" s="1" t="s">
        <v>29028</v>
      </c>
    </row>
    <row r="209745">
      <c r="A209745" s="1" t="s">
        <v>29029</v>
      </c>
    </row>
    <row r="209746">
      <c r="A209746" s="1" t="s">
        <v>29030</v>
      </c>
    </row>
    <row r="209747">
      <c r="A209747" s="1" t="s">
        <v>29031</v>
      </c>
    </row>
    <row r="209748">
      <c r="A209748" s="1" t="s">
        <v>29032</v>
      </c>
    </row>
    <row r="209749">
      <c r="A209749" s="1" t="s">
        <v>29033</v>
      </c>
    </row>
    <row r="209750">
      <c r="A209750" s="1" t="s">
        <v>29034</v>
      </c>
    </row>
    <row r="209751">
      <c r="A209751" s="1" t="s">
        <v>28142</v>
      </c>
    </row>
    <row r="209752">
      <c r="A209752" s="1" t="s">
        <v>29035</v>
      </c>
    </row>
    <row r="209753">
      <c r="A209753" s="1" t="s">
        <v>28144</v>
      </c>
    </row>
    <row r="209754">
      <c r="A209754" s="1" t="s">
        <v>28986</v>
      </c>
    </row>
    <row r="209755">
      <c r="A209755" s="1" t="s">
        <v>28987</v>
      </c>
    </row>
    <row r="209756">
      <c r="A209756" s="1" t="s">
        <v>29036</v>
      </c>
    </row>
    <row r="209757">
      <c r="A209757" s="1" t="s">
        <v>29037</v>
      </c>
    </row>
    <row r="209758">
      <c r="A209758" s="1" t="s">
        <v>29038</v>
      </c>
    </row>
    <row r="209759">
      <c r="A209759" s="1" t="s">
        <v>29039</v>
      </c>
    </row>
    <row r="209760">
      <c r="A209760" s="1" t="s">
        <v>20327</v>
      </c>
    </row>
    <row r="209761">
      <c r="A209761" s="1" t="s">
        <v>29043</v>
      </c>
    </row>
    <row r="209762">
      <c r="A209762" s="1" t="s">
        <v>62913</v>
      </c>
    </row>
    <row r="209763">
      <c r="A209763" s="1" t="s">
        <v>29077</v>
      </c>
    </row>
    <row r="209764">
      <c r="A209764" s="1" t="s">
        <v>29078</v>
      </c>
    </row>
    <row r="209765">
      <c r="A209765" s="1" t="s">
        <v>29079</v>
      </c>
    </row>
    <row r="209766">
      <c r="A209766" s="1" t="s">
        <v>29080</v>
      </c>
    </row>
    <row r="209767">
      <c r="A209767" s="1" t="s">
        <v>29081</v>
      </c>
    </row>
    <row r="209768">
      <c r="A209768" s="1" t="s">
        <v>29082</v>
      </c>
    </row>
    <row r="209769">
      <c r="A209769" s="1" t="s">
        <v>29083</v>
      </c>
    </row>
    <row r="209770">
      <c r="A209770" s="1" t="s">
        <v>29077</v>
      </c>
    </row>
    <row r="209771">
      <c r="A209771" s="1" t="s">
        <v>29084</v>
      </c>
    </row>
    <row r="209772">
      <c r="A209772" s="1" t="s">
        <v>29079</v>
      </c>
    </row>
    <row r="209773">
      <c r="A209773" s="1" t="s">
        <v>29080</v>
      </c>
    </row>
    <row r="209774">
      <c r="A209774" s="1" t="s">
        <v>29081</v>
      </c>
    </row>
    <row r="209775">
      <c r="A209775" s="1" t="s">
        <v>29085</v>
      </c>
    </row>
    <row r="209776">
      <c r="A209776" s="1" t="s">
        <v>62914</v>
      </c>
    </row>
    <row r="209778">
      <c r="A209778" s="1" t="s">
        <v>29087</v>
      </c>
    </row>
    <row r="209779">
      <c r="A209779" s="1" t="s">
        <v>29088</v>
      </c>
    </row>
    <row r="209781">
      <c r="A209781" s="1" t="s">
        <v>29089</v>
      </c>
    </row>
    <row r="209782">
      <c r="A209782" s="1" t="s">
        <v>29090</v>
      </c>
    </row>
    <row r="209784">
      <c r="A209784" s="1" t="s">
        <v>29091</v>
      </c>
    </row>
    <row r="209785">
      <c r="A209785" s="1" t="s">
        <v>29092</v>
      </c>
    </row>
    <row r="209787">
      <c r="A209787" s="1" t="s">
        <v>29093</v>
      </c>
    </row>
    <row r="209789">
      <c r="A209789" s="1" t="s">
        <v>29094</v>
      </c>
    </row>
    <row r="209790">
      <c r="A209790" s="1" t="s">
        <v>29095</v>
      </c>
    </row>
    <row r="209791">
      <c r="A209791" s="1" t="s">
        <v>29096</v>
      </c>
    </row>
    <row r="209793">
      <c r="A209793" s="1" t="s">
        <v>29097</v>
      </c>
    </row>
    <row r="209795">
      <c r="A209795" s="1" t="s">
        <v>29098</v>
      </c>
    </row>
    <row r="209796">
      <c r="A209796" s="1" t="s">
        <v>29099</v>
      </c>
    </row>
    <row r="209797">
      <c r="A209797" s="1" t="s">
        <v>29100</v>
      </c>
    </row>
    <row r="209799">
      <c r="A209799" s="1" t="s">
        <v>29101</v>
      </c>
    </row>
    <row r="209800">
      <c r="A209800" s="1" t="s">
        <v>29102</v>
      </c>
    </row>
    <row r="209801">
      <c r="A209801" s="1" t="s">
        <v>29103</v>
      </c>
    </row>
    <row r="209803">
      <c r="A209803" s="1" t="s">
        <v>29104</v>
      </c>
    </row>
    <row r="209805">
      <c r="A209805" s="1" t="s">
        <v>29105</v>
      </c>
    </row>
    <row r="209806">
      <c r="A209806" s="1" t="s">
        <v>29106</v>
      </c>
    </row>
    <row r="209807">
      <c r="A209807" s="1" t="s">
        <v>29107</v>
      </c>
    </row>
    <row r="209809">
      <c r="A209809" s="1" t="s">
        <v>29108</v>
      </c>
    </row>
    <row r="209811">
      <c r="A209811" s="1" t="s">
        <v>29109</v>
      </c>
    </row>
    <row r="209813">
      <c r="A209813" s="1" t="s">
        <v>29110</v>
      </c>
    </row>
    <row r="209814">
      <c r="A209814" s="1" t="s">
        <v>29111</v>
      </c>
    </row>
    <row r="209815">
      <c r="A209815" s="1" t="s">
        <v>29088</v>
      </c>
    </row>
    <row r="209816">
      <c r="A209816" s="1" t="s">
        <v>29089</v>
      </c>
    </row>
    <row r="209817">
      <c r="A209817" s="1" t="s">
        <v>29090</v>
      </c>
    </row>
    <row r="209818">
      <c r="A209818" s="1" t="s">
        <v>29091</v>
      </c>
    </row>
    <row r="209819">
      <c r="A209819" s="1" t="s">
        <v>29092</v>
      </c>
    </row>
    <row r="209820">
      <c r="A209820" s="1" t="s">
        <v>29093</v>
      </c>
    </row>
    <row r="209821">
      <c r="A209821" s="1" t="s">
        <v>29094</v>
      </c>
    </row>
    <row r="209822">
      <c r="A209822" s="1" t="s">
        <v>29095</v>
      </c>
    </row>
    <row r="209823">
      <c r="A209823" s="1" t="s">
        <v>29096</v>
      </c>
    </row>
    <row r="209824">
      <c r="A209824" s="1" t="s">
        <v>29097</v>
      </c>
    </row>
    <row r="209825">
      <c r="A209825" s="1" t="s">
        <v>29098</v>
      </c>
    </row>
    <row r="209826">
      <c r="A209826" s="1" t="s">
        <v>29099</v>
      </c>
    </row>
    <row r="209827">
      <c r="A209827" s="1" t="s">
        <v>29100</v>
      </c>
    </row>
    <row r="209828">
      <c r="A209828" s="1" t="s">
        <v>29101</v>
      </c>
    </row>
    <row r="209829">
      <c r="A209829" s="1" t="s">
        <v>29102</v>
      </c>
    </row>
    <row r="209830">
      <c r="A209830" s="1" t="s">
        <v>29103</v>
      </c>
    </row>
    <row r="209831">
      <c r="A209831" s="1" t="s">
        <v>29104</v>
      </c>
    </row>
    <row r="209832">
      <c r="A209832" s="1" t="s">
        <v>29105</v>
      </c>
    </row>
    <row r="209833">
      <c r="A209833" s="1" t="s">
        <v>29106</v>
      </c>
    </row>
    <row r="209834">
      <c r="A209834" s="1" t="s">
        <v>29107</v>
      </c>
    </row>
    <row r="209835">
      <c r="A209835" s="1" t="s">
        <v>29108</v>
      </c>
    </row>
    <row r="209836">
      <c r="A209836" s="1" t="s">
        <v>29112</v>
      </c>
    </row>
    <row r="209837">
      <c r="A209837" s="1" t="s">
        <v>62915</v>
      </c>
    </row>
    <row r="209839">
      <c r="A209839" s="1" t="s">
        <v>29308</v>
      </c>
    </row>
    <row r="209841">
      <c r="A209841" s="1" t="s">
        <v>29309</v>
      </c>
    </row>
    <row r="209843">
      <c r="A209843" s="1" t="s">
        <v>29310</v>
      </c>
    </row>
    <row r="209844">
      <c r="A209844" s="1" t="s">
        <v>29311</v>
      </c>
    </row>
    <row r="209846">
      <c r="A209846" s="1" t="s">
        <v>29312</v>
      </c>
    </row>
    <row r="209848">
      <c r="A209848" s="1" t="s">
        <v>29313</v>
      </c>
    </row>
    <row r="209849">
      <c r="A209849" s="1" t="s">
        <v>29314</v>
      </c>
    </row>
    <row r="209850">
      <c r="A209850" s="1" t="s">
        <v>29315</v>
      </c>
    </row>
    <row r="209852">
      <c r="A209852" s="1" t="s">
        <v>1069</v>
      </c>
    </row>
    <row r="209853">
      <c r="A209853" s="1" t="s">
        <v>29316</v>
      </c>
    </row>
    <row r="209854">
      <c r="A209854" s="1" t="s">
        <v>29317</v>
      </c>
    </row>
    <row r="209856">
      <c r="A209856" s="1" t="s">
        <v>29318</v>
      </c>
    </row>
    <row r="209858">
      <c r="A209858" s="1" t="s">
        <v>29319</v>
      </c>
    </row>
    <row r="209859">
      <c r="A209859" s="1" t="s">
        <v>29320</v>
      </c>
    </row>
    <row r="209860">
      <c r="A209860" s="1" t="s">
        <v>22911</v>
      </c>
    </row>
    <row r="209862">
      <c r="A209862" s="1" t="s">
        <v>29321</v>
      </c>
    </row>
    <row r="209863">
      <c r="A209863" s="1" t="s">
        <v>29322</v>
      </c>
    </row>
    <row r="209864">
      <c r="A209864" s="1" t="s">
        <v>29323</v>
      </c>
    </row>
    <row r="209866">
      <c r="A209866" s="1" t="s">
        <v>29324</v>
      </c>
    </row>
    <row r="209867">
      <c r="A209867" s="1" t="s">
        <v>29325</v>
      </c>
    </row>
    <row r="209868">
      <c r="A209868" s="1" t="s">
        <v>27585</v>
      </c>
    </row>
    <row r="209869">
      <c r="A209869" s="1" t="s">
        <v>29326</v>
      </c>
    </row>
    <row r="209871">
      <c r="A209871" s="1" t="s">
        <v>29327</v>
      </c>
    </row>
    <row r="209872">
      <c r="A209872" s="1" t="s">
        <v>367</v>
      </c>
    </row>
    <row r="209873">
      <c r="A209873" s="1" t="s">
        <v>29328</v>
      </c>
    </row>
    <row r="209874">
      <c r="A209874" s="1" t="s">
        <v>29310</v>
      </c>
    </row>
    <row r="209875">
      <c r="A209875" s="1" t="s">
        <v>29312</v>
      </c>
    </row>
    <row r="209876">
      <c r="A209876" s="1" t="s">
        <v>29313</v>
      </c>
    </row>
    <row r="209877">
      <c r="A209877" s="1" t="s">
        <v>29314</v>
      </c>
    </row>
    <row r="209878">
      <c r="A209878" s="1" t="s">
        <v>29315</v>
      </c>
    </row>
    <row r="209879">
      <c r="A209879" s="1" t="s">
        <v>29316</v>
      </c>
    </row>
    <row r="209880">
      <c r="A209880" s="1" t="s">
        <v>29317</v>
      </c>
    </row>
    <row r="209881">
      <c r="A209881" s="1" t="s">
        <v>29319</v>
      </c>
    </row>
    <row r="209882">
      <c r="A209882" s="1" t="s">
        <v>29320</v>
      </c>
    </row>
    <row r="209883">
      <c r="A209883" s="1" t="s">
        <v>29321</v>
      </c>
    </row>
    <row r="209884">
      <c r="A209884" s="1" t="s">
        <v>29322</v>
      </c>
    </row>
    <row r="209885">
      <c r="A209885" s="1" t="s">
        <v>29323</v>
      </c>
    </row>
    <row r="209886">
      <c r="A209886" s="1" t="s">
        <v>29324</v>
      </c>
    </row>
    <row r="209887">
      <c r="A209887" s="1" t="s">
        <v>29325</v>
      </c>
    </row>
    <row r="209888">
      <c r="A209888" s="1" t="s">
        <v>27585</v>
      </c>
    </row>
    <row r="209889">
      <c r="A209889" s="1" t="s">
        <v>29326</v>
      </c>
    </row>
    <row r="209890">
      <c r="A209890" s="1" t="s">
        <v>29329</v>
      </c>
    </row>
    <row r="209891">
      <c r="A209891" s="1" t="s">
        <v>62916</v>
      </c>
    </row>
    <row r="209893">
      <c r="A209893" s="1" t="s">
        <v>29331</v>
      </c>
    </row>
    <row r="209895">
      <c r="A209895" s="1" t="s">
        <v>29332</v>
      </c>
    </row>
    <row r="209896">
      <c r="A209896" s="1" t="s">
        <v>29333</v>
      </c>
    </row>
    <row r="209897">
      <c r="A209897" s="1" t="s">
        <v>29334</v>
      </c>
    </row>
    <row r="209899">
      <c r="A209899" s="1" t="s">
        <v>29335</v>
      </c>
    </row>
    <row r="209900">
      <c r="A209900" s="1" t="s">
        <v>29336</v>
      </c>
    </row>
    <row r="209902">
      <c r="A209902" s="1" t="s">
        <v>29337</v>
      </c>
    </row>
    <row r="209903">
      <c r="A209903" s="1" t="s">
        <v>29338</v>
      </c>
    </row>
    <row r="209904">
      <c r="A209904" s="1" t="s">
        <v>29339</v>
      </c>
    </row>
    <row r="209906">
      <c r="A209906" s="1" t="s">
        <v>29340</v>
      </c>
    </row>
    <row r="209907">
      <c r="A209907" s="1" t="s">
        <v>29341</v>
      </c>
    </row>
    <row r="209908">
      <c r="A209908" s="1" t="s">
        <v>29342</v>
      </c>
    </row>
    <row r="209909">
      <c r="A209909" s="1" t="s">
        <v>29343</v>
      </c>
    </row>
    <row r="209910">
      <c r="A209910" s="1" t="s">
        <v>29344</v>
      </c>
    </row>
    <row r="209912">
      <c r="A209912" s="1" t="s">
        <v>29345</v>
      </c>
    </row>
    <row r="209914">
      <c r="A209914" s="1" t="s">
        <v>29346</v>
      </c>
    </row>
    <row r="209916">
      <c r="A209916" s="1" t="s">
        <v>29347</v>
      </c>
    </row>
    <row r="209917">
      <c r="A209917" s="1" t="s">
        <v>29348</v>
      </c>
    </row>
    <row r="209918">
      <c r="A209918" s="1" t="s">
        <v>29349</v>
      </c>
    </row>
    <row r="209919">
      <c r="A209919" s="1" t="s">
        <v>29350</v>
      </c>
    </row>
    <row r="209920">
      <c r="A209920" s="1" t="s">
        <v>26848</v>
      </c>
    </row>
    <row r="209921">
      <c r="A209921" s="1" t="s">
        <v>29351</v>
      </c>
    </row>
    <row r="209923">
      <c r="A209923" s="1" t="s">
        <v>26838</v>
      </c>
    </row>
    <row r="209925">
      <c r="A209925" s="1" t="s">
        <v>29352</v>
      </c>
    </row>
    <row r="209927">
      <c r="A209927" s="1" t="s">
        <v>29353</v>
      </c>
    </row>
    <row r="209928">
      <c r="A209928" s="1" t="s">
        <v>29332</v>
      </c>
    </row>
    <row r="209929">
      <c r="A209929" s="1" t="s">
        <v>29333</v>
      </c>
    </row>
    <row r="209930">
      <c r="A209930" s="1" t="s">
        <v>29334</v>
      </c>
    </row>
    <row r="209931">
      <c r="A209931" s="1" t="s">
        <v>29335</v>
      </c>
    </row>
    <row r="209932">
      <c r="A209932" s="1" t="s">
        <v>29336</v>
      </c>
    </row>
    <row r="209933">
      <c r="A209933" s="1" t="s">
        <v>29337</v>
      </c>
    </row>
    <row r="209934">
      <c r="A209934" s="1" t="s">
        <v>29338</v>
      </c>
    </row>
    <row r="209935">
      <c r="A209935" s="1" t="s">
        <v>29339</v>
      </c>
    </row>
    <row r="209936">
      <c r="A209936" s="1" t="s">
        <v>29340</v>
      </c>
    </row>
    <row r="209937">
      <c r="A209937" s="1" t="s">
        <v>29341</v>
      </c>
    </row>
    <row r="209938">
      <c r="A209938" s="1" t="s">
        <v>29342</v>
      </c>
    </row>
    <row r="209939">
      <c r="A209939" s="1" t="s">
        <v>29343</v>
      </c>
    </row>
    <row r="209940">
      <c r="A209940" s="1" t="s">
        <v>29344</v>
      </c>
    </row>
    <row r="209941">
      <c r="A209941" s="1" t="s">
        <v>29345</v>
      </c>
    </row>
    <row r="209942">
      <c r="A209942" s="1" t="s">
        <v>29346</v>
      </c>
    </row>
    <row r="209943">
      <c r="A209943" s="1" t="s">
        <v>29347</v>
      </c>
    </row>
    <row r="209944">
      <c r="A209944" s="1" t="s">
        <v>29348</v>
      </c>
    </row>
    <row r="209945">
      <c r="A209945" s="1" t="s">
        <v>29349</v>
      </c>
    </row>
    <row r="209946">
      <c r="A209946" s="1" t="s">
        <v>29350</v>
      </c>
    </row>
    <row r="209947">
      <c r="A209947" s="1" t="s">
        <v>26848</v>
      </c>
    </row>
    <row r="209948">
      <c r="A209948" s="1" t="s">
        <v>29351</v>
      </c>
    </row>
    <row r="209949">
      <c r="A209949" s="1" t="s">
        <v>26838</v>
      </c>
    </row>
    <row r="209950">
      <c r="A209950" s="1" t="s">
        <v>29354</v>
      </c>
    </row>
    <row r="209951">
      <c r="A209951" s="1" t="s">
        <v>62917</v>
      </c>
    </row>
    <row r="209953">
      <c r="A209953" s="1" t="s">
        <v>29308</v>
      </c>
    </row>
    <row r="209955">
      <c r="A209955" s="1" t="s">
        <v>29309</v>
      </c>
    </row>
    <row r="209957">
      <c r="A209957" s="1" t="s">
        <v>29356</v>
      </c>
    </row>
    <row r="209959">
      <c r="A209959" s="1" t="s">
        <v>29357</v>
      </c>
    </row>
    <row r="209961">
      <c r="A209961" s="1" t="s">
        <v>29358</v>
      </c>
    </row>
    <row r="209962">
      <c r="A209962" s="1" t="s">
        <v>29359</v>
      </c>
    </row>
    <row r="209964">
      <c r="A209964" s="1" t="s">
        <v>29360</v>
      </c>
    </row>
    <row r="209966">
      <c r="A209966" s="1" t="s">
        <v>29361</v>
      </c>
    </row>
    <row r="209968">
      <c r="A209968" s="1" t="s">
        <v>29362</v>
      </c>
    </row>
    <row r="209969">
      <c r="A209969" s="1" t="s">
        <v>29363</v>
      </c>
    </row>
    <row r="209971">
      <c r="A209971" s="1" t="s">
        <v>29364</v>
      </c>
    </row>
    <row r="209972">
      <c r="A209972" s="1" t="s">
        <v>29365</v>
      </c>
    </row>
    <row r="209974">
      <c r="A209974" s="1" t="s">
        <v>29366</v>
      </c>
    </row>
    <row r="209975">
      <c r="A209975" s="1" t="s">
        <v>29367</v>
      </c>
    </row>
    <row r="209976">
      <c r="A209976" s="1" t="s">
        <v>29368</v>
      </c>
    </row>
    <row r="209978">
      <c r="A209978" s="1" t="s">
        <v>29369</v>
      </c>
    </row>
    <row r="209979">
      <c r="A209979" s="1" t="s">
        <v>29370</v>
      </c>
    </row>
    <row r="209980">
      <c r="A209980" s="1" t="s">
        <v>29371</v>
      </c>
    </row>
    <row r="209981">
      <c r="A209981" s="1" t="s">
        <v>29372</v>
      </c>
    </row>
    <row r="209982">
      <c r="A209982" s="1" t="s">
        <v>29373</v>
      </c>
    </row>
    <row r="209984">
      <c r="A209984" s="1" t="s">
        <v>29374</v>
      </c>
    </row>
    <row r="209986">
      <c r="A209986" s="1" t="s">
        <v>1135</v>
      </c>
    </row>
    <row r="209987">
      <c r="A209987" s="1" t="s">
        <v>29328</v>
      </c>
    </row>
    <row r="209988">
      <c r="A209988" s="1" t="s">
        <v>29356</v>
      </c>
    </row>
    <row r="209989">
      <c r="A209989" s="1" t="s">
        <v>29357</v>
      </c>
    </row>
    <row r="209990">
      <c r="A209990" s="1" t="s">
        <v>29358</v>
      </c>
    </row>
    <row r="209991">
      <c r="A209991" s="1" t="s">
        <v>29359</v>
      </c>
    </row>
    <row r="209992">
      <c r="A209992" s="1" t="s">
        <v>29360</v>
      </c>
    </row>
    <row r="209993">
      <c r="A209993" s="1" t="s">
        <v>29361</v>
      </c>
    </row>
    <row r="209994">
      <c r="A209994" s="1" t="s">
        <v>29362</v>
      </c>
    </row>
    <row r="209995">
      <c r="A209995" s="1" t="s">
        <v>29363</v>
      </c>
    </row>
    <row r="209996">
      <c r="A209996" s="1" t="s">
        <v>29364</v>
      </c>
    </row>
    <row r="209997">
      <c r="A209997" s="1" t="s">
        <v>29365</v>
      </c>
    </row>
    <row r="209998">
      <c r="A209998" s="1" t="s">
        <v>29366</v>
      </c>
    </row>
    <row r="209999">
      <c r="A209999" s="1" t="s">
        <v>29367</v>
      </c>
    </row>
    <row r="210000">
      <c r="A210000" s="1" t="s">
        <v>29368</v>
      </c>
    </row>
    <row r="210001">
      <c r="A210001" s="1" t="s">
        <v>29369</v>
      </c>
    </row>
    <row r="210002">
      <c r="A210002" s="1" t="s">
        <v>29370</v>
      </c>
    </row>
    <row r="210003">
      <c r="A210003" s="1" t="s">
        <v>29371</v>
      </c>
    </row>
    <row r="210004">
      <c r="A210004" s="1" t="s">
        <v>29372</v>
      </c>
    </row>
    <row r="210005">
      <c r="A210005" s="1" t="s">
        <v>29373</v>
      </c>
    </row>
    <row r="210006">
      <c r="A210006" s="1" t="s">
        <v>29375</v>
      </c>
    </row>
    <row r="210007">
      <c r="A210007" s="1" t="s">
        <v>62918</v>
      </c>
    </row>
    <row r="210009">
      <c r="A210009" s="1" t="s">
        <v>29377</v>
      </c>
    </row>
    <row r="210011">
      <c r="A210011" s="1" t="s">
        <v>29378</v>
      </c>
    </row>
    <row r="210013">
      <c r="A210013" s="1" t="s">
        <v>29379</v>
      </c>
    </row>
    <row r="210014">
      <c r="A210014" s="1" t="s">
        <v>28442</v>
      </c>
    </row>
    <row r="210016">
      <c r="A210016" s="1" t="s">
        <v>26870</v>
      </c>
    </row>
    <row r="210018">
      <c r="A210018" s="1" t="s">
        <v>28443</v>
      </c>
    </row>
    <row r="210020">
      <c r="A210020" s="1" t="s">
        <v>28444</v>
      </c>
    </row>
    <row r="210022">
      <c r="A210022" s="1" t="s">
        <v>28445</v>
      </c>
    </row>
    <row r="210024">
      <c r="A210024" s="1" t="s">
        <v>28446</v>
      </c>
    </row>
    <row r="210025">
      <c r="A210025" s="1" t="s">
        <v>28447</v>
      </c>
    </row>
    <row r="210027">
      <c r="A210027" s="1" t="s">
        <v>28448</v>
      </c>
    </row>
    <row r="210029">
      <c r="A210029" s="1" t="s">
        <v>29380</v>
      </c>
    </row>
    <row r="210031">
      <c r="A210031" s="1" t="s">
        <v>29381</v>
      </c>
    </row>
    <row r="210033">
      <c r="A210033" s="1" t="s">
        <v>367</v>
      </c>
    </row>
    <row r="210034">
      <c r="A210034" s="1" t="s">
        <v>5631</v>
      </c>
    </row>
    <row r="210035">
      <c r="A210035" s="1" t="s">
        <v>29382</v>
      </c>
    </row>
    <row r="210037">
      <c r="A210037" s="1" t="s">
        <v>233</v>
      </c>
    </row>
    <row r="210039">
      <c r="A210039" s="1" t="s">
        <v>29383</v>
      </c>
    </row>
    <row r="210040">
      <c r="A210040" s="1" t="s">
        <v>29384</v>
      </c>
    </row>
    <row r="210041">
      <c r="A210041" s="1" t="s">
        <v>29378</v>
      </c>
    </row>
    <row r="210042">
      <c r="A210042" s="1" t="s">
        <v>29379</v>
      </c>
    </row>
    <row r="210043">
      <c r="A210043" s="1" t="s">
        <v>28442</v>
      </c>
    </row>
    <row r="210044">
      <c r="A210044" s="1" t="s">
        <v>26870</v>
      </c>
    </row>
    <row r="210045">
      <c r="A210045" s="1" t="s">
        <v>28444</v>
      </c>
    </row>
    <row r="210046">
      <c r="A210046" s="1" t="s">
        <v>28445</v>
      </c>
    </row>
    <row r="210047">
      <c r="A210047" s="1" t="s">
        <v>28446</v>
      </c>
    </row>
    <row r="210048">
      <c r="A210048" s="1" t="s">
        <v>28447</v>
      </c>
    </row>
    <row r="210049">
      <c r="A210049" s="1" t="s">
        <v>28448</v>
      </c>
    </row>
    <row r="210050">
      <c r="A210050" s="1" t="s">
        <v>29380</v>
      </c>
    </row>
    <row r="210051">
      <c r="A210051" s="1" t="s">
        <v>29381</v>
      </c>
    </row>
    <row r="210052">
      <c r="A210052" s="1" t="s">
        <v>29382</v>
      </c>
    </row>
    <row r="210053">
      <c r="A210053" s="1" t="s">
        <v>29385</v>
      </c>
    </row>
    <row r="210054">
      <c r="A210054" s="1" t="s">
        <v>62919</v>
      </c>
    </row>
    <row r="210056">
      <c r="A210056" s="1" t="s">
        <v>3016</v>
      </c>
    </row>
    <row r="210058">
      <c r="A210058" s="1" t="s">
        <v>29309</v>
      </c>
    </row>
    <row r="210060">
      <c r="A210060" s="1" t="s">
        <v>29387</v>
      </c>
    </row>
    <row r="210062">
      <c r="A210062" s="1" t="s">
        <v>29388</v>
      </c>
    </row>
    <row r="210064">
      <c r="A210064" s="1" t="s">
        <v>29389</v>
      </c>
    </row>
    <row r="210065">
      <c r="A210065" s="1" t="s">
        <v>29390</v>
      </c>
    </row>
    <row r="210066">
      <c r="A210066" s="1" t="s">
        <v>29391</v>
      </c>
    </row>
    <row r="210068">
      <c r="A210068" s="1" t="s">
        <v>29392</v>
      </c>
    </row>
    <row r="210070">
      <c r="A210070" s="1" t="s">
        <v>29393</v>
      </c>
    </row>
    <row r="210071">
      <c r="A210071" s="1" t="s">
        <v>29394</v>
      </c>
    </row>
    <row r="210073">
      <c r="A210073" s="1" t="s">
        <v>29395</v>
      </c>
    </row>
    <row r="210074">
      <c r="A210074" s="1" t="s">
        <v>29396</v>
      </c>
    </row>
    <row r="210076">
      <c r="A210076" s="1" t="s">
        <v>29397</v>
      </c>
    </row>
    <row r="210078">
      <c r="A210078" s="1" t="s">
        <v>29398</v>
      </c>
    </row>
    <row r="210080">
      <c r="A210080" s="1" t="s">
        <v>29399</v>
      </c>
    </row>
    <row r="210081">
      <c r="A210081" s="1" t="s">
        <v>29400</v>
      </c>
    </row>
    <row r="210083">
      <c r="A210083" s="1" t="s">
        <v>29401</v>
      </c>
    </row>
    <row r="210084">
      <c r="A210084" s="1" t="s">
        <v>29402</v>
      </c>
    </row>
    <row r="210086">
      <c r="A210086" s="1" t="s">
        <v>29403</v>
      </c>
    </row>
    <row r="210088">
      <c r="A210088" s="1" t="s">
        <v>29404</v>
      </c>
    </row>
    <row r="210089">
      <c r="A210089" s="1" t="s">
        <v>29405</v>
      </c>
    </row>
    <row r="210091">
      <c r="A210091" s="1" t="s">
        <v>29406</v>
      </c>
    </row>
    <row r="210092">
      <c r="A210092" s="1" t="s">
        <v>29328</v>
      </c>
    </row>
    <row r="210093">
      <c r="A210093" s="1" t="s">
        <v>29387</v>
      </c>
    </row>
    <row r="210094">
      <c r="A210094" s="1" t="s">
        <v>29388</v>
      </c>
    </row>
    <row r="210095">
      <c r="A210095" s="1" t="s">
        <v>29389</v>
      </c>
    </row>
    <row r="210096">
      <c r="A210096" s="1" t="s">
        <v>29390</v>
      </c>
    </row>
    <row r="210097">
      <c r="A210097" s="1" t="s">
        <v>29391</v>
      </c>
    </row>
    <row r="210098">
      <c r="A210098" s="1" t="s">
        <v>29392</v>
      </c>
    </row>
    <row r="210099">
      <c r="A210099" s="1" t="s">
        <v>29393</v>
      </c>
    </row>
    <row r="210100">
      <c r="A210100" s="1" t="s">
        <v>29394</v>
      </c>
    </row>
    <row r="210101">
      <c r="A210101" s="1" t="s">
        <v>29395</v>
      </c>
    </row>
    <row r="210102">
      <c r="A210102" s="1" t="s">
        <v>29396</v>
      </c>
    </row>
    <row r="210103">
      <c r="A210103" s="1" t="s">
        <v>29397</v>
      </c>
    </row>
    <row r="210104">
      <c r="A210104" s="1" t="s">
        <v>29398</v>
      </c>
    </row>
    <row r="210105">
      <c r="A210105" s="1" t="s">
        <v>29399</v>
      </c>
    </row>
    <row r="210106">
      <c r="A210106" s="1" t="s">
        <v>29400</v>
      </c>
    </row>
    <row r="210107">
      <c r="A210107" s="1" t="s">
        <v>29401</v>
      </c>
    </row>
    <row r="210108">
      <c r="A210108" s="1" t="s">
        <v>29402</v>
      </c>
    </row>
    <row r="210109">
      <c r="A210109" s="1" t="s">
        <v>29403</v>
      </c>
    </row>
    <row r="210110">
      <c r="A210110" s="1" t="s">
        <v>29404</v>
      </c>
    </row>
    <row r="210111">
      <c r="A210111" s="1" t="s">
        <v>29405</v>
      </c>
    </row>
    <row r="210112">
      <c r="A210112" s="1" t="s">
        <v>29407</v>
      </c>
    </row>
    <row r="210113">
      <c r="A210113" s="1" t="s">
        <v>62920</v>
      </c>
    </row>
    <row r="210115">
      <c r="A210115" s="1" t="s">
        <v>3016</v>
      </c>
    </row>
    <row r="210117">
      <c r="A210117" s="1" t="s">
        <v>29309</v>
      </c>
    </row>
    <row r="210119">
      <c r="A210119" s="1" t="s">
        <v>29409</v>
      </c>
    </row>
    <row r="210121">
      <c r="A210121" s="1" t="s">
        <v>29410</v>
      </c>
    </row>
    <row r="210122">
      <c r="A210122" s="1" t="s">
        <v>29411</v>
      </c>
    </row>
    <row r="210123">
      <c r="A210123" s="1" t="s">
        <v>26889</v>
      </c>
    </row>
    <row r="210125">
      <c r="A210125" s="1" t="s">
        <v>29412</v>
      </c>
    </row>
    <row r="210126">
      <c r="A210126" s="1" t="s">
        <v>29413</v>
      </c>
    </row>
    <row r="210127">
      <c r="A210127" s="1" t="s">
        <v>29414</v>
      </c>
    </row>
    <row r="210128">
      <c r="A210128" s="1" t="s">
        <v>29415</v>
      </c>
    </row>
    <row r="210129">
      <c r="A210129" s="1" t="s">
        <v>29416</v>
      </c>
    </row>
    <row r="210131">
      <c r="A210131" s="1" t="s">
        <v>29417</v>
      </c>
    </row>
    <row r="210133">
      <c r="A210133" s="1" t="s">
        <v>29418</v>
      </c>
    </row>
    <row r="210135">
      <c r="A210135" s="1" t="s">
        <v>29419</v>
      </c>
    </row>
    <row r="210137">
      <c r="A210137" s="1" t="s">
        <v>29420</v>
      </c>
    </row>
    <row r="210138">
      <c r="A210138" s="1" t="s">
        <v>29421</v>
      </c>
    </row>
    <row r="210140">
      <c r="A210140" s="1" t="s">
        <v>29422</v>
      </c>
    </row>
    <row r="210141">
      <c r="A210141" s="1" t="s">
        <v>29423</v>
      </c>
    </row>
    <row r="210143">
      <c r="A210143" s="1" t="s">
        <v>29424</v>
      </c>
    </row>
    <row r="210145">
      <c r="A210145" s="1" t="s">
        <v>29328</v>
      </c>
    </row>
    <row r="210146">
      <c r="A210146" s="1" t="s">
        <v>29409</v>
      </c>
    </row>
    <row r="210147">
      <c r="A210147" s="1" t="s">
        <v>29410</v>
      </c>
    </row>
    <row r="210148">
      <c r="A210148" s="1" t="s">
        <v>29411</v>
      </c>
    </row>
    <row r="210149">
      <c r="A210149" s="1" t="s">
        <v>26889</v>
      </c>
    </row>
    <row r="210150">
      <c r="A210150" s="1" t="s">
        <v>29412</v>
      </c>
    </row>
    <row r="210151">
      <c r="A210151" s="1" t="s">
        <v>29413</v>
      </c>
    </row>
    <row r="210152">
      <c r="A210152" s="1" t="s">
        <v>29414</v>
      </c>
    </row>
    <row r="210153">
      <c r="A210153" s="1" t="s">
        <v>29415</v>
      </c>
    </row>
    <row r="210154">
      <c r="A210154" s="1" t="s">
        <v>29416</v>
      </c>
    </row>
    <row r="210155">
      <c r="A210155" s="1" t="s">
        <v>29417</v>
      </c>
    </row>
    <row r="210156">
      <c r="A210156" s="1" t="s">
        <v>29418</v>
      </c>
    </row>
    <row r="210157">
      <c r="A210157" s="1" t="s">
        <v>29420</v>
      </c>
    </row>
    <row r="210158">
      <c r="A210158" s="1" t="s">
        <v>29421</v>
      </c>
    </row>
    <row r="210159">
      <c r="A210159" s="1" t="s">
        <v>29422</v>
      </c>
    </row>
    <row r="210160">
      <c r="A210160" s="1" t="s">
        <v>29423</v>
      </c>
    </row>
    <row r="210161">
      <c r="A210161" s="1" t="s">
        <v>29425</v>
      </c>
    </row>
    <row r="210162">
      <c r="A210162" s="1" t="s">
        <v>62921</v>
      </c>
    </row>
    <row r="210164">
      <c r="A210164" s="1" t="s">
        <v>29427</v>
      </c>
    </row>
    <row r="210166">
      <c r="A210166" s="1" t="s">
        <v>29428</v>
      </c>
    </row>
    <row r="210167">
      <c r="A210167" s="1" t="s">
        <v>29429</v>
      </c>
    </row>
    <row r="210168">
      <c r="A210168" s="1" t="s">
        <v>29430</v>
      </c>
    </row>
    <row r="210169">
      <c r="A210169" s="1" t="s">
        <v>29431</v>
      </c>
    </row>
    <row r="210170">
      <c r="A210170" s="1" t="s">
        <v>29432</v>
      </c>
    </row>
    <row r="210172">
      <c r="A210172" s="1" t="s">
        <v>29433</v>
      </c>
    </row>
    <row r="210173">
      <c r="A210173" s="1" t="s">
        <v>29434</v>
      </c>
    </row>
    <row r="210174">
      <c r="A210174" s="1" t="s">
        <v>29435</v>
      </c>
    </row>
    <row r="210176">
      <c r="A210176" s="1" t="s">
        <v>29436</v>
      </c>
    </row>
    <row r="210177">
      <c r="A210177" s="1" t="s">
        <v>29437</v>
      </c>
    </row>
    <row r="210178">
      <c r="A210178" s="1" t="s">
        <v>29438</v>
      </c>
    </row>
    <row r="210179">
      <c r="A210179" s="1" t="s">
        <v>29439</v>
      </c>
    </row>
    <row r="210180">
      <c r="A210180" s="1" t="s">
        <v>29440</v>
      </c>
    </row>
    <row r="210182">
      <c r="A210182" s="1" t="s">
        <v>29441</v>
      </c>
    </row>
    <row r="210184">
      <c r="A210184" s="1" t="s">
        <v>29442</v>
      </c>
    </row>
    <row r="210185">
      <c r="A210185" s="1" t="s">
        <v>29443</v>
      </c>
    </row>
    <row r="210186">
      <c r="A210186" s="1" t="s">
        <v>29444</v>
      </c>
    </row>
    <row r="210187">
      <c r="A210187" s="1" t="s">
        <v>29445</v>
      </c>
    </row>
    <row r="210188">
      <c r="A210188" s="1" t="s">
        <v>29446</v>
      </c>
    </row>
    <row r="210190">
      <c r="A210190" s="1" t="s">
        <v>29447</v>
      </c>
    </row>
    <row r="210191">
      <c r="A210191" s="1" t="s">
        <v>28314</v>
      </c>
    </row>
    <row r="210192">
      <c r="A210192" s="1" t="s">
        <v>29448</v>
      </c>
    </row>
    <row r="210193">
      <c r="A210193" s="1" t="s">
        <v>29449</v>
      </c>
    </row>
    <row r="210195">
      <c r="A210195" s="1" t="s">
        <v>29450</v>
      </c>
    </row>
    <row r="210197">
      <c r="A210197" s="1" t="s">
        <v>28487</v>
      </c>
    </row>
    <row r="210198">
      <c r="A210198" s="1" t="s">
        <v>29451</v>
      </c>
    </row>
    <row r="210200">
      <c r="A210200" s="1" t="s">
        <v>366</v>
      </c>
    </row>
    <row r="210201">
      <c r="A210201" s="1" t="s">
        <v>367</v>
      </c>
    </row>
    <row r="210203">
      <c r="A210203" s="1" t="s">
        <v>29452</v>
      </c>
    </row>
    <row r="210204">
      <c r="A210204" s="1" t="s">
        <v>29428</v>
      </c>
    </row>
    <row r="210205">
      <c r="A210205" s="1" t="s">
        <v>29429</v>
      </c>
    </row>
    <row r="210206">
      <c r="A210206" s="1" t="s">
        <v>29430</v>
      </c>
    </row>
    <row r="210207">
      <c r="A210207" s="1" t="s">
        <v>29431</v>
      </c>
    </row>
    <row r="210208">
      <c r="A210208" s="1" t="s">
        <v>29432</v>
      </c>
    </row>
    <row r="210209">
      <c r="A210209" s="1" t="s">
        <v>29433</v>
      </c>
    </row>
    <row r="210210">
      <c r="A210210" s="1" t="s">
        <v>29434</v>
      </c>
    </row>
    <row r="210211">
      <c r="A210211" s="1" t="s">
        <v>29435</v>
      </c>
    </row>
    <row r="210212">
      <c r="A210212" s="1" t="s">
        <v>29436</v>
      </c>
    </row>
    <row r="210213">
      <c r="A210213" s="1" t="s">
        <v>29437</v>
      </c>
    </row>
    <row r="210214">
      <c r="A210214" s="1" t="s">
        <v>29438</v>
      </c>
    </row>
    <row r="210215">
      <c r="A210215" s="1" t="s">
        <v>29439</v>
      </c>
    </row>
    <row r="210216">
      <c r="A210216" s="1" t="s">
        <v>29440</v>
      </c>
    </row>
    <row r="210217">
      <c r="A210217" s="1" t="s">
        <v>29441</v>
      </c>
    </row>
    <row r="210218">
      <c r="A210218" s="1" t="s">
        <v>29442</v>
      </c>
    </row>
    <row r="210219">
      <c r="A210219" s="1" t="s">
        <v>29443</v>
      </c>
    </row>
    <row r="210220">
      <c r="A210220" s="1" t="s">
        <v>29444</v>
      </c>
    </row>
    <row r="210221">
      <c r="A210221" s="1" t="s">
        <v>29445</v>
      </c>
    </row>
    <row r="210222">
      <c r="A210222" s="1" t="s">
        <v>29446</v>
      </c>
    </row>
    <row r="210223">
      <c r="A210223" s="1" t="s">
        <v>29447</v>
      </c>
    </row>
    <row r="210224">
      <c r="A210224" s="1" t="s">
        <v>28314</v>
      </c>
    </row>
    <row r="210225">
      <c r="A210225" s="1" t="s">
        <v>29448</v>
      </c>
    </row>
    <row r="210226">
      <c r="A210226" s="1" t="s">
        <v>29449</v>
      </c>
    </row>
    <row r="210227">
      <c r="A210227" s="1" t="s">
        <v>29450</v>
      </c>
    </row>
    <row r="210228">
      <c r="A210228" s="1" t="s">
        <v>28487</v>
      </c>
    </row>
    <row r="210229">
      <c r="A210229" s="1" t="s">
        <v>29451</v>
      </c>
    </row>
    <row r="210230">
      <c r="A210230" s="1" t="s">
        <v>29453</v>
      </c>
    </row>
    <row r="210231">
      <c r="A210231" s="1" t="s">
        <v>62922</v>
      </c>
    </row>
    <row r="210233">
      <c r="A210233" s="1" t="s">
        <v>29308</v>
      </c>
    </row>
    <row r="210235">
      <c r="A210235" s="1" t="s">
        <v>29455</v>
      </c>
    </row>
    <row r="210236">
      <c r="A210236" s="1" t="s">
        <v>29456</v>
      </c>
    </row>
    <row r="210238">
      <c r="A210238" s="1" t="s">
        <v>29450</v>
      </c>
    </row>
    <row r="210240">
      <c r="A210240" s="1" t="s">
        <v>29457</v>
      </c>
    </row>
    <row r="210241">
      <c r="A210241" s="1" t="s">
        <v>29458</v>
      </c>
    </row>
    <row r="210243">
      <c r="A210243" s="1" t="s">
        <v>29459</v>
      </c>
    </row>
    <row r="210245">
      <c r="A210245" s="1" t="s">
        <v>29460</v>
      </c>
    </row>
    <row r="210247">
      <c r="A210247" s="1" t="s">
        <v>29461</v>
      </c>
    </row>
    <row r="210249">
      <c r="A210249" s="1" t="s">
        <v>29462</v>
      </c>
    </row>
    <row r="210250">
      <c r="A210250" s="1" t="s">
        <v>29463</v>
      </c>
    </row>
    <row r="210252">
      <c r="A210252" s="1" t="s">
        <v>29464</v>
      </c>
    </row>
    <row r="210253">
      <c r="A210253" s="1" t="s">
        <v>28326</v>
      </c>
    </row>
    <row r="210255">
      <c r="A210255" s="1" t="s">
        <v>29465</v>
      </c>
    </row>
    <row r="210256">
      <c r="A210256" s="1" t="s">
        <v>29466</v>
      </c>
    </row>
    <row r="210257">
      <c r="A210257" s="1" t="s">
        <v>29467</v>
      </c>
    </row>
    <row r="210259">
      <c r="A210259" s="1" t="s">
        <v>29468</v>
      </c>
    </row>
    <row r="210260">
      <c r="A210260" s="1" t="s">
        <v>29469</v>
      </c>
    </row>
    <row r="210262">
      <c r="A210262" s="1" t="s">
        <v>29470</v>
      </c>
    </row>
    <row r="210263">
      <c r="A210263" s="1" t="s">
        <v>29471</v>
      </c>
    </row>
    <row r="210265">
      <c r="A210265" s="1" t="s">
        <v>29472</v>
      </c>
    </row>
    <row r="210266">
      <c r="A210266" s="1" t="s">
        <v>29473</v>
      </c>
    </row>
    <row r="210267">
      <c r="A210267" s="1" t="s">
        <v>28500</v>
      </c>
    </row>
    <row r="210269">
      <c r="A210269" s="1" t="s">
        <v>29474</v>
      </c>
    </row>
    <row r="210270">
      <c r="A210270" s="1" t="s">
        <v>29475</v>
      </c>
    </row>
    <row r="210271">
      <c r="A210271" s="1" t="s">
        <v>29476</v>
      </c>
    </row>
    <row r="210273">
      <c r="A210273" s="1" t="s">
        <v>29477</v>
      </c>
    </row>
    <row r="210274">
      <c r="A210274" s="1" t="s">
        <v>29456</v>
      </c>
    </row>
    <row r="210275">
      <c r="A210275" s="1" t="s">
        <v>29450</v>
      </c>
    </row>
    <row r="210276">
      <c r="A210276" s="1" t="s">
        <v>29457</v>
      </c>
    </row>
    <row r="210277">
      <c r="A210277" s="1" t="s">
        <v>29458</v>
      </c>
    </row>
    <row r="210278">
      <c r="A210278" s="1" t="s">
        <v>29459</v>
      </c>
    </row>
    <row r="210279">
      <c r="A210279" s="1" t="s">
        <v>29460</v>
      </c>
    </row>
    <row r="210280">
      <c r="A210280" s="1" t="s">
        <v>29461</v>
      </c>
    </row>
    <row r="210281">
      <c r="A210281" s="1" t="s">
        <v>29462</v>
      </c>
    </row>
    <row r="210282">
      <c r="A210282" s="1" t="s">
        <v>29463</v>
      </c>
    </row>
    <row r="210283">
      <c r="A210283" s="1" t="s">
        <v>29464</v>
      </c>
    </row>
    <row r="210284">
      <c r="A210284" s="1" t="s">
        <v>28326</v>
      </c>
    </row>
    <row r="210285">
      <c r="A210285" s="1" t="s">
        <v>29465</v>
      </c>
    </row>
    <row r="210286">
      <c r="A210286" s="1" t="s">
        <v>29466</v>
      </c>
    </row>
    <row r="210287">
      <c r="A210287" s="1" t="s">
        <v>29467</v>
      </c>
    </row>
    <row r="210288">
      <c r="A210288" s="1" t="s">
        <v>29468</v>
      </c>
    </row>
    <row r="210289">
      <c r="A210289" s="1" t="s">
        <v>29469</v>
      </c>
    </row>
    <row r="210290">
      <c r="A210290" s="1" t="s">
        <v>29470</v>
      </c>
    </row>
    <row r="210291">
      <c r="A210291" s="1" t="s">
        <v>29471</v>
      </c>
    </row>
    <row r="210292">
      <c r="A210292" s="1" t="s">
        <v>29472</v>
      </c>
    </row>
    <row r="210293">
      <c r="A210293" s="1" t="s">
        <v>29473</v>
      </c>
    </row>
    <row r="210294">
      <c r="A210294" s="1" t="s">
        <v>28500</v>
      </c>
    </row>
    <row r="210295">
      <c r="A210295" s="1" t="s">
        <v>29478</v>
      </c>
    </row>
    <row r="210296">
      <c r="A210296" s="1" t="s">
        <v>62923</v>
      </c>
    </row>
    <row r="210297">
      <c r="A210297" s="1" t="s">
        <v>29480</v>
      </c>
    </row>
    <row r="210299">
      <c r="A210299" s="1" t="s">
        <v>29481</v>
      </c>
    </row>
    <row r="210300">
      <c r="A210300" s="1" t="s">
        <v>29482</v>
      </c>
    </row>
    <row r="210302">
      <c r="A210302" s="1" t="s">
        <v>28363</v>
      </c>
    </row>
    <row r="210304">
      <c r="A210304" s="1" t="s">
        <v>29483</v>
      </c>
    </row>
    <row r="210305">
      <c r="A210305" s="1" t="s">
        <v>29484</v>
      </c>
    </row>
    <row r="210307">
      <c r="A210307" s="1" t="s">
        <v>29485</v>
      </c>
    </row>
    <row r="210308">
      <c r="A210308" s="1" t="s">
        <v>29486</v>
      </c>
    </row>
    <row r="210310">
      <c r="A210310" s="1" t="s">
        <v>29487</v>
      </c>
    </row>
    <row r="210312">
      <c r="A210312" s="1" t="s">
        <v>29488</v>
      </c>
    </row>
    <row r="210313">
      <c r="A210313" s="1" t="s">
        <v>29489</v>
      </c>
    </row>
    <row r="210315">
      <c r="A210315" s="1" t="s">
        <v>29490</v>
      </c>
    </row>
    <row r="210316">
      <c r="A210316" s="1" t="s">
        <v>29491</v>
      </c>
    </row>
    <row r="210318">
      <c r="A210318" s="1" t="s">
        <v>15786</v>
      </c>
    </row>
    <row r="210319">
      <c r="A210319" s="1" t="s">
        <v>367</v>
      </c>
    </row>
    <row r="210320">
      <c r="A210320" s="1" t="s">
        <v>29492</v>
      </c>
    </row>
    <row r="210321">
      <c r="A210321" s="1" t="s">
        <v>29480</v>
      </c>
    </row>
    <row r="210322">
      <c r="A210322" s="1" t="s">
        <v>29481</v>
      </c>
    </row>
    <row r="210323">
      <c r="A210323" s="1" t="s">
        <v>29482</v>
      </c>
    </row>
    <row r="210324">
      <c r="A210324" s="1" t="s">
        <v>28363</v>
      </c>
    </row>
    <row r="210325">
      <c r="A210325" s="1" t="s">
        <v>29483</v>
      </c>
    </row>
    <row r="210326">
      <c r="A210326" s="1" t="s">
        <v>29484</v>
      </c>
    </row>
    <row r="210327">
      <c r="A210327" s="1" t="s">
        <v>29485</v>
      </c>
    </row>
    <row r="210328">
      <c r="A210328" s="1" t="s">
        <v>29486</v>
      </c>
    </row>
    <row r="210329">
      <c r="A210329" s="1" t="s">
        <v>29487</v>
      </c>
    </row>
    <row r="210330">
      <c r="A210330" s="1" t="s">
        <v>29488</v>
      </c>
    </row>
    <row r="210331">
      <c r="A210331" s="1" t="s">
        <v>29489</v>
      </c>
    </row>
    <row r="210332">
      <c r="A210332" s="1" t="s">
        <v>29490</v>
      </c>
    </row>
    <row r="210333">
      <c r="A210333" s="1" t="s">
        <v>29491</v>
      </c>
    </row>
    <row r="210334">
      <c r="A210334" s="1" t="s">
        <v>29493</v>
      </c>
    </row>
    <row r="210335">
      <c r="A210335" s="1" t="s">
        <v>62924</v>
      </c>
    </row>
    <row r="210337">
      <c r="A210337" s="1" t="s">
        <v>29495</v>
      </c>
    </row>
    <row r="210339">
      <c r="A210339" s="1" t="s">
        <v>2111</v>
      </c>
    </row>
    <row r="210340">
      <c r="A210340" s="1">
        <v>8.0</v>
      </c>
    </row>
    <row r="210342">
      <c r="A210342" s="1" t="s">
        <v>29496</v>
      </c>
    </row>
    <row r="210343">
      <c r="A210343" s="1" t="s">
        <v>29497</v>
      </c>
    </row>
    <row r="210345">
      <c r="A210345" s="1" t="s">
        <v>451</v>
      </c>
    </row>
    <row r="210347">
      <c r="A210347" s="1" t="s">
        <v>29498</v>
      </c>
    </row>
    <row r="210349">
      <c r="A210349" s="1" t="s">
        <v>29499</v>
      </c>
    </row>
    <row r="210351">
      <c r="A210351" s="1" t="s">
        <v>29500</v>
      </c>
    </row>
    <row r="210352">
      <c r="A210352" s="1" t="s">
        <v>29501</v>
      </c>
    </row>
    <row r="210354">
      <c r="A210354" s="1" t="s">
        <v>29502</v>
      </c>
    </row>
    <row r="210355">
      <c r="A210355" s="1" t="s">
        <v>29503</v>
      </c>
    </row>
    <row r="210356">
      <c r="A210356" s="1" t="s">
        <v>29504</v>
      </c>
    </row>
    <row r="210358">
      <c r="A210358" s="1" t="s">
        <v>29505</v>
      </c>
    </row>
    <row r="210359">
      <c r="A210359" s="1" t="s">
        <v>29506</v>
      </c>
    </row>
    <row r="210360">
      <c r="A210360" s="1" t="s">
        <v>29507</v>
      </c>
    </row>
    <row r="210361">
      <c r="A210361" s="1" t="s">
        <v>29508</v>
      </c>
    </row>
    <row r="210363">
      <c r="A210363" s="1" t="s">
        <v>29509</v>
      </c>
    </row>
    <row r="210365">
      <c r="A210365" s="20">
        <v>0.01</v>
      </c>
    </row>
    <row r="210367">
      <c r="A210367" s="1" t="s">
        <v>29510</v>
      </c>
    </row>
    <row r="210369">
      <c r="A210369" s="1" t="s">
        <v>22140</v>
      </c>
    </row>
    <row r="210371">
      <c r="A210371" s="1" t="s">
        <v>29511</v>
      </c>
    </row>
    <row r="210373">
      <c r="A210373" s="1" t="s">
        <v>29512</v>
      </c>
    </row>
    <row r="210375">
      <c r="A210375" s="1" t="s">
        <v>29513</v>
      </c>
    </row>
    <row r="210377">
      <c r="A210377" s="1" t="s">
        <v>29514</v>
      </c>
    </row>
    <row r="210378">
      <c r="A210378" s="1" t="s">
        <v>29515</v>
      </c>
    </row>
    <row r="210379">
      <c r="A210379" s="1" t="s">
        <v>29516</v>
      </c>
    </row>
    <row r="210381">
      <c r="A210381" s="1" t="s">
        <v>29517</v>
      </c>
    </row>
    <row r="210382">
      <c r="A210382" s="1" t="s">
        <v>29518</v>
      </c>
    </row>
    <row r="210383">
      <c r="A210383" s="1" t="s">
        <v>29519</v>
      </c>
    </row>
    <row r="210385">
      <c r="A210385" s="1" t="s">
        <v>29520</v>
      </c>
    </row>
    <row r="210387">
      <c r="A210387" s="1" t="s">
        <v>29521</v>
      </c>
    </row>
    <row r="210389">
      <c r="A210389" s="1" t="s">
        <v>29522</v>
      </c>
    </row>
    <row r="210390">
      <c r="A210390" s="1" t="s">
        <v>29523</v>
      </c>
    </row>
    <row r="210391">
      <c r="A210391" s="1" t="s">
        <v>29524</v>
      </c>
    </row>
    <row r="210393">
      <c r="A210393" s="1" t="s">
        <v>29525</v>
      </c>
    </row>
    <row r="210394">
      <c r="A210394" s="1" t="s">
        <v>29526</v>
      </c>
    </row>
    <row r="210395">
      <c r="A210395" s="1" t="s">
        <v>29527</v>
      </c>
    </row>
    <row r="210397">
      <c r="A210397" s="1" t="s">
        <v>29528</v>
      </c>
    </row>
    <row r="210398">
      <c r="A210398" s="1" t="s">
        <v>29529</v>
      </c>
    </row>
    <row r="210399">
      <c r="A210399" s="1" t="s">
        <v>29530</v>
      </c>
    </row>
    <row r="210400">
      <c r="A210400" s="1" t="s">
        <v>29531</v>
      </c>
    </row>
    <row r="210401">
      <c r="A210401" s="1" t="s">
        <v>29532</v>
      </c>
    </row>
    <row r="210403">
      <c r="A210403" s="1" t="s">
        <v>29533</v>
      </c>
    </row>
    <row r="210404">
      <c r="A210404" s="1" t="s">
        <v>29534</v>
      </c>
    </row>
    <row r="210406">
      <c r="A210406" s="1" t="s">
        <v>29535</v>
      </c>
    </row>
    <row r="210408">
      <c r="A210408" s="1" t="s">
        <v>29536</v>
      </c>
    </row>
    <row r="210409">
      <c r="A210409" s="1" t="s">
        <v>29537</v>
      </c>
    </row>
    <row r="210410">
      <c r="A210410" s="1" t="s">
        <v>29538</v>
      </c>
    </row>
    <row r="210411">
      <c r="A210411" s="1" t="s">
        <v>29495</v>
      </c>
    </row>
    <row r="210412">
      <c r="A210412" s="1" t="s">
        <v>29496</v>
      </c>
    </row>
    <row r="210413">
      <c r="A210413" s="1" t="s">
        <v>29497</v>
      </c>
    </row>
    <row r="210414">
      <c r="A210414" s="1" t="s">
        <v>29498</v>
      </c>
    </row>
    <row r="210415">
      <c r="A210415" s="1" t="s">
        <v>29499</v>
      </c>
    </row>
    <row r="210416">
      <c r="A210416" s="1" t="s">
        <v>29500</v>
      </c>
    </row>
    <row r="210417">
      <c r="A210417" s="1" t="s">
        <v>29501</v>
      </c>
    </row>
    <row r="210418">
      <c r="A210418" s="1" t="s">
        <v>29502</v>
      </c>
    </row>
    <row r="210419">
      <c r="A210419" s="1" t="s">
        <v>29503</v>
      </c>
    </row>
    <row r="210420">
      <c r="A210420" s="1" t="s">
        <v>29504</v>
      </c>
    </row>
    <row r="210421">
      <c r="A210421" s="1" t="s">
        <v>29505</v>
      </c>
    </row>
    <row r="210422">
      <c r="A210422" s="1" t="s">
        <v>29506</v>
      </c>
    </row>
    <row r="210423">
      <c r="A210423" s="1" t="s">
        <v>29507</v>
      </c>
    </row>
    <row r="210424">
      <c r="A210424" s="1" t="s">
        <v>29508</v>
      </c>
    </row>
    <row r="210425">
      <c r="A210425" s="1" t="s">
        <v>29509</v>
      </c>
    </row>
    <row r="210426">
      <c r="A210426" s="1" t="s">
        <v>29510</v>
      </c>
    </row>
    <row r="210427">
      <c r="A210427" s="1" t="s">
        <v>22140</v>
      </c>
    </row>
    <row r="210428">
      <c r="A210428" s="1" t="s">
        <v>29511</v>
      </c>
    </row>
    <row r="210429">
      <c r="A210429" s="1" t="s">
        <v>29512</v>
      </c>
    </row>
    <row r="210430">
      <c r="A210430" s="1" t="s">
        <v>29513</v>
      </c>
    </row>
    <row r="210431">
      <c r="A210431" s="1" t="s">
        <v>29514</v>
      </c>
    </row>
    <row r="210432">
      <c r="A210432" s="1" t="s">
        <v>29515</v>
      </c>
    </row>
    <row r="210433">
      <c r="A210433" s="1" t="s">
        <v>29517</v>
      </c>
    </row>
    <row r="210434">
      <c r="A210434" s="1" t="s">
        <v>29518</v>
      </c>
    </row>
    <row r="210435">
      <c r="A210435" s="1" t="s">
        <v>29519</v>
      </c>
    </row>
    <row r="210436">
      <c r="A210436" s="1" t="s">
        <v>29520</v>
      </c>
    </row>
    <row r="210437">
      <c r="A210437" s="1" t="s">
        <v>29521</v>
      </c>
    </row>
    <row r="210438">
      <c r="A210438" s="1" t="s">
        <v>29522</v>
      </c>
    </row>
    <row r="210439">
      <c r="A210439" s="1" t="s">
        <v>29523</v>
      </c>
    </row>
    <row r="210440">
      <c r="A210440" s="1" t="s">
        <v>29524</v>
      </c>
    </row>
    <row r="210441">
      <c r="A210441" s="1" t="s">
        <v>29525</v>
      </c>
    </row>
    <row r="210442">
      <c r="A210442" s="1" t="s">
        <v>29526</v>
      </c>
    </row>
    <row r="210443">
      <c r="A210443" s="1" t="s">
        <v>29527</v>
      </c>
    </row>
    <row r="210444">
      <c r="A210444" s="1" t="s">
        <v>29528</v>
      </c>
    </row>
    <row r="210445">
      <c r="A210445" s="1" t="s">
        <v>29529</v>
      </c>
    </row>
    <row r="210446">
      <c r="A210446" s="1" t="s">
        <v>29530</v>
      </c>
    </row>
    <row r="210447">
      <c r="A210447" s="1" t="s">
        <v>29531</v>
      </c>
    </row>
    <row r="210448">
      <c r="A210448" s="1" t="s">
        <v>29532</v>
      </c>
    </row>
    <row r="210449">
      <c r="A210449" s="1" t="s">
        <v>29533</v>
      </c>
    </row>
    <row r="210450">
      <c r="A210450" s="1" t="s">
        <v>29534</v>
      </c>
    </row>
    <row r="210451">
      <c r="A210451" s="1" t="s">
        <v>29535</v>
      </c>
    </row>
    <row r="210452">
      <c r="A210452" s="1" t="s">
        <v>29536</v>
      </c>
    </row>
    <row r="210453">
      <c r="A210453" s="1" t="s">
        <v>29539</v>
      </c>
    </row>
    <row r="210454">
      <c r="A210454" s="1" t="s">
        <v>62925</v>
      </c>
    </row>
    <row r="210455">
      <c r="A210455" s="1" t="s">
        <v>29541</v>
      </c>
    </row>
    <row r="210457">
      <c r="A210457" s="1" t="s">
        <v>29542</v>
      </c>
    </row>
    <row r="210458">
      <c r="A210458" s="1" t="s">
        <v>29543</v>
      </c>
    </row>
    <row r="210459">
      <c r="A210459" s="1" t="s">
        <v>9704</v>
      </c>
    </row>
    <row r="210461">
      <c r="A210461" s="1" t="s">
        <v>29544</v>
      </c>
    </row>
    <row r="210462">
      <c r="A210462" s="1" t="s">
        <v>29545</v>
      </c>
    </row>
    <row r="210463">
      <c r="A210463" s="1" t="s">
        <v>29546</v>
      </c>
    </row>
    <row r="210465">
      <c r="A210465" s="1" t="s">
        <v>29547</v>
      </c>
    </row>
    <row r="210466">
      <c r="A210466" s="1" t="s">
        <v>29548</v>
      </c>
    </row>
    <row r="210468">
      <c r="A210468" s="1" t="s">
        <v>29549</v>
      </c>
    </row>
    <row r="210470">
      <c r="A210470" s="1" t="s">
        <v>29550</v>
      </c>
    </row>
    <row r="210471">
      <c r="A210471" s="1" t="s">
        <v>29551</v>
      </c>
    </row>
    <row r="210473">
      <c r="A210473" s="1" t="s">
        <v>29552</v>
      </c>
    </row>
    <row r="210475">
      <c r="A210475" s="1" t="s">
        <v>165</v>
      </c>
    </row>
    <row r="210477">
      <c r="A210477" s="1" t="s">
        <v>1597</v>
      </c>
    </row>
    <row r="210479">
      <c r="A210479" s="1" t="s">
        <v>11741</v>
      </c>
    </row>
    <row r="210480">
      <c r="A210480" s="1" t="s">
        <v>186</v>
      </c>
    </row>
    <row r="210481">
      <c r="A210481" s="1" t="s">
        <v>29553</v>
      </c>
    </row>
    <row r="210482">
      <c r="A210482" s="1" t="s">
        <v>29541</v>
      </c>
    </row>
    <row r="210483">
      <c r="A210483" s="1" t="s">
        <v>29542</v>
      </c>
    </row>
    <row r="210484">
      <c r="A210484" s="1" t="s">
        <v>29543</v>
      </c>
    </row>
    <row r="210485">
      <c r="A210485" s="1" t="s">
        <v>9704</v>
      </c>
    </row>
    <row r="210486">
      <c r="A210486" s="1" t="s">
        <v>29544</v>
      </c>
    </row>
    <row r="210487">
      <c r="A210487" s="1" t="s">
        <v>29545</v>
      </c>
    </row>
    <row r="210488">
      <c r="A210488" s="1" t="s">
        <v>29546</v>
      </c>
    </row>
    <row r="210489">
      <c r="A210489" s="1" t="s">
        <v>29547</v>
      </c>
    </row>
    <row r="210490">
      <c r="A210490" s="1" t="s">
        <v>29548</v>
      </c>
    </row>
    <row r="210491">
      <c r="A210491" s="1" t="s">
        <v>29549</v>
      </c>
    </row>
    <row r="210492">
      <c r="A210492" s="1" t="s">
        <v>29550</v>
      </c>
    </row>
    <row r="210493">
      <c r="A210493" s="1" t="s">
        <v>29551</v>
      </c>
    </row>
    <row r="210494">
      <c r="A210494" s="1" t="s">
        <v>29552</v>
      </c>
    </row>
    <row r="210495">
      <c r="A210495" s="1" t="s">
        <v>29554</v>
      </c>
    </row>
    <row r="210496">
      <c r="A210496" s="1" t="s">
        <v>62926</v>
      </c>
    </row>
    <row r="210498">
      <c r="A210498" s="1" t="s">
        <v>3877</v>
      </c>
    </row>
    <row r="210500">
      <c r="A210500" s="1" t="s">
        <v>29556</v>
      </c>
    </row>
    <row r="210502">
      <c r="A210502" s="1" t="s">
        <v>29557</v>
      </c>
    </row>
    <row r="210503">
      <c r="A210503" s="1" t="s">
        <v>29558</v>
      </c>
    </row>
    <row r="210504">
      <c r="A210504" s="1" t="s">
        <v>29559</v>
      </c>
    </row>
    <row r="210505">
      <c r="A210505" s="1" t="s">
        <v>29560</v>
      </c>
    </row>
    <row r="210507">
      <c r="A210507" s="1" t="s">
        <v>29561</v>
      </c>
    </row>
    <row r="210509">
      <c r="A210509" s="1" t="s">
        <v>29562</v>
      </c>
    </row>
    <row r="210511">
      <c r="A210511" s="1" t="s">
        <v>29563</v>
      </c>
    </row>
    <row r="210512">
      <c r="A210512" s="1" t="s">
        <v>29564</v>
      </c>
    </row>
    <row r="210514">
      <c r="A210514" s="1" t="s">
        <v>29565</v>
      </c>
    </row>
    <row r="210516">
      <c r="A210516" s="1" t="s">
        <v>29566</v>
      </c>
    </row>
    <row r="210517">
      <c r="A210517" s="1" t="s">
        <v>29567</v>
      </c>
    </row>
    <row r="210519">
      <c r="A210519" s="1" t="s">
        <v>29568</v>
      </c>
    </row>
    <row r="210521">
      <c r="A210521" s="1" t="s">
        <v>29569</v>
      </c>
    </row>
    <row r="210522">
      <c r="A210522" s="1" t="s">
        <v>29570</v>
      </c>
    </row>
    <row r="210524">
      <c r="A210524" s="1" t="s">
        <v>29571</v>
      </c>
    </row>
    <row r="210525">
      <c r="A210525" s="1" t="s">
        <v>29572</v>
      </c>
    </row>
    <row r="210526">
      <c r="A210526" s="1" t="s">
        <v>29573</v>
      </c>
    </row>
    <row r="210527">
      <c r="A210527" s="1" t="s">
        <v>29574</v>
      </c>
    </row>
    <row r="210529">
      <c r="A210529" s="1" t="s">
        <v>29575</v>
      </c>
    </row>
    <row r="210531">
      <c r="A210531" s="1" t="s">
        <v>29576</v>
      </c>
    </row>
    <row r="210532">
      <c r="A210532" s="1" t="s">
        <v>29577</v>
      </c>
    </row>
    <row r="210533">
      <c r="A210533" s="1" t="s">
        <v>29578</v>
      </c>
    </row>
    <row r="210534">
      <c r="A210534" s="1" t="s">
        <v>29579</v>
      </c>
    </row>
    <row r="210535">
      <c r="A210535" s="1" t="s">
        <v>29580</v>
      </c>
    </row>
    <row r="210536">
      <c r="A210536" s="1" t="s">
        <v>29556</v>
      </c>
    </row>
    <row r="210537">
      <c r="A210537" s="1" t="s">
        <v>29557</v>
      </c>
    </row>
    <row r="210538">
      <c r="A210538" s="1" t="s">
        <v>29558</v>
      </c>
    </row>
    <row r="210539">
      <c r="A210539" s="1" t="s">
        <v>29559</v>
      </c>
    </row>
    <row r="210540">
      <c r="A210540" s="1" t="s">
        <v>29560</v>
      </c>
    </row>
    <row r="210541">
      <c r="A210541" s="1" t="s">
        <v>29561</v>
      </c>
    </row>
    <row r="210542">
      <c r="A210542" s="1" t="s">
        <v>29562</v>
      </c>
    </row>
    <row r="210543">
      <c r="A210543" s="1" t="s">
        <v>29563</v>
      </c>
    </row>
    <row r="210544">
      <c r="A210544" s="1" t="s">
        <v>29564</v>
      </c>
    </row>
    <row r="210545">
      <c r="A210545" s="1" t="s">
        <v>29565</v>
      </c>
    </row>
    <row r="210546">
      <c r="A210546" s="1" t="s">
        <v>29566</v>
      </c>
    </row>
    <row r="210547">
      <c r="A210547" s="1" t="s">
        <v>29567</v>
      </c>
    </row>
    <row r="210548">
      <c r="A210548" s="1" t="s">
        <v>29568</v>
      </c>
    </row>
    <row r="210549">
      <c r="A210549" s="1" t="s">
        <v>29569</v>
      </c>
    </row>
    <row r="210550">
      <c r="A210550" s="1" t="s">
        <v>29570</v>
      </c>
    </row>
    <row r="210551">
      <c r="A210551" s="1" t="s">
        <v>29571</v>
      </c>
    </row>
    <row r="210552">
      <c r="A210552" s="1" t="s">
        <v>29572</v>
      </c>
    </row>
    <row r="210553">
      <c r="A210553" s="1" t="s">
        <v>29573</v>
      </c>
    </row>
    <row r="210554">
      <c r="A210554" s="1" t="s">
        <v>29574</v>
      </c>
    </row>
    <row r="210555">
      <c r="A210555" s="1" t="s">
        <v>29575</v>
      </c>
    </row>
    <row r="210556">
      <c r="A210556" s="1" t="s">
        <v>29576</v>
      </c>
    </row>
    <row r="210557">
      <c r="A210557" s="1" t="s">
        <v>29577</v>
      </c>
    </row>
    <row r="210558">
      <c r="A210558" s="1" t="s">
        <v>29578</v>
      </c>
    </row>
    <row r="210559">
      <c r="A210559" s="1" t="s">
        <v>29581</v>
      </c>
    </row>
    <row r="210560">
      <c r="A210560" s="1" t="s">
        <v>62927</v>
      </c>
    </row>
    <row r="210562">
      <c r="A210562" s="1" t="s">
        <v>29583</v>
      </c>
    </row>
    <row r="210564">
      <c r="A210564" s="1" t="s">
        <v>29584</v>
      </c>
    </row>
    <row r="210565">
      <c r="A210565" s="1" t="s">
        <v>29585</v>
      </c>
    </row>
    <row r="210567">
      <c r="A210567" s="1" t="s">
        <v>29576</v>
      </c>
    </row>
    <row r="210568">
      <c r="A210568" s="1" t="s">
        <v>29577</v>
      </c>
    </row>
    <row r="210569">
      <c r="A210569" s="1" t="s">
        <v>29578</v>
      </c>
    </row>
    <row r="210570">
      <c r="A210570" s="1" t="s">
        <v>29586</v>
      </c>
    </row>
    <row r="210571">
      <c r="A210571" s="1" t="s">
        <v>29587</v>
      </c>
    </row>
    <row r="210573">
      <c r="A210573" s="1" t="s">
        <v>29588</v>
      </c>
    </row>
    <row r="210574">
      <c r="A210574" s="1" t="s">
        <v>29589</v>
      </c>
    </row>
    <row r="210576">
      <c r="A210576" s="1" t="s">
        <v>29590</v>
      </c>
    </row>
    <row r="210577">
      <c r="A210577" s="1" t="s">
        <v>29591</v>
      </c>
    </row>
    <row r="210578">
      <c r="A210578" s="1" t="s">
        <v>29592</v>
      </c>
    </row>
    <row r="210580">
      <c r="A210580" s="1" t="s">
        <v>29593</v>
      </c>
    </row>
    <row r="210581">
      <c r="A210581" s="1" t="s">
        <v>29594</v>
      </c>
    </row>
    <row r="210583">
      <c r="A210583" s="1" t="s">
        <v>29595</v>
      </c>
    </row>
    <row r="210584">
      <c r="A210584" s="1" t="s">
        <v>29596</v>
      </c>
    </row>
    <row r="210585">
      <c r="A210585" s="1" t="s">
        <v>29597</v>
      </c>
    </row>
    <row r="210586">
      <c r="A210586" s="1" t="s">
        <v>29598</v>
      </c>
    </row>
    <row r="210588">
      <c r="A210588" s="1" t="s">
        <v>29599</v>
      </c>
    </row>
    <row r="210589">
      <c r="A210589" s="1" t="s">
        <v>29600</v>
      </c>
    </row>
    <row r="210591">
      <c r="A210591" s="1" t="s">
        <v>29601</v>
      </c>
    </row>
    <row r="210592">
      <c r="A210592" s="1" t="s">
        <v>29602</v>
      </c>
    </row>
    <row r="210594">
      <c r="A210594" s="1" t="s">
        <v>29603</v>
      </c>
    </row>
    <row r="210595">
      <c r="A210595" s="1" t="s">
        <v>29604</v>
      </c>
    </row>
    <row r="210597">
      <c r="A210597" s="1" t="s">
        <v>29605</v>
      </c>
    </row>
    <row r="210598">
      <c r="A210598" s="1" t="s">
        <v>29606</v>
      </c>
    </row>
    <row r="210599">
      <c r="A210599" s="1" t="s">
        <v>29607</v>
      </c>
    </row>
    <row r="210601">
      <c r="A210601" s="1" t="s">
        <v>29608</v>
      </c>
    </row>
    <row r="210602">
      <c r="A210602" s="1" t="s">
        <v>29609</v>
      </c>
    </row>
    <row r="210603">
      <c r="A210603" s="1" t="s">
        <v>29610</v>
      </c>
    </row>
    <row r="210604">
      <c r="A210604" s="1" t="s">
        <v>29580</v>
      </c>
    </row>
    <row r="210605">
      <c r="A210605" s="1" t="s">
        <v>29583</v>
      </c>
    </row>
    <row r="210606">
      <c r="A210606" s="1" t="s">
        <v>29584</v>
      </c>
    </row>
    <row r="210607">
      <c r="A210607" s="1" t="s">
        <v>29585</v>
      </c>
    </row>
    <row r="210608">
      <c r="A210608" s="1" t="s">
        <v>29576</v>
      </c>
    </row>
    <row r="210609">
      <c r="A210609" s="1" t="s">
        <v>29577</v>
      </c>
    </row>
    <row r="210610">
      <c r="A210610" s="1" t="s">
        <v>29578</v>
      </c>
    </row>
    <row r="210611">
      <c r="A210611" s="1" t="s">
        <v>29586</v>
      </c>
    </row>
    <row r="210612">
      <c r="A210612" s="1" t="s">
        <v>29587</v>
      </c>
    </row>
    <row r="210613">
      <c r="A210613" s="1" t="s">
        <v>29588</v>
      </c>
    </row>
    <row r="210614">
      <c r="A210614" s="1" t="s">
        <v>29589</v>
      </c>
    </row>
    <row r="210615">
      <c r="A210615" s="1" t="s">
        <v>29590</v>
      </c>
    </row>
    <row r="210616">
      <c r="A210616" s="1" t="s">
        <v>29592</v>
      </c>
    </row>
    <row r="210617">
      <c r="A210617" s="1" t="s">
        <v>29593</v>
      </c>
    </row>
    <row r="210618">
      <c r="A210618" s="1" t="s">
        <v>29594</v>
      </c>
    </row>
    <row r="210619">
      <c r="A210619" s="1" t="s">
        <v>29595</v>
      </c>
    </row>
    <row r="210620">
      <c r="A210620" s="1" t="s">
        <v>29596</v>
      </c>
    </row>
    <row r="210621">
      <c r="A210621" s="1" t="s">
        <v>29597</v>
      </c>
    </row>
    <row r="210622">
      <c r="A210622" s="1" t="s">
        <v>29598</v>
      </c>
    </row>
    <row r="210623">
      <c r="A210623" s="1" t="s">
        <v>29599</v>
      </c>
    </row>
    <row r="210624">
      <c r="A210624" s="1" t="s">
        <v>29600</v>
      </c>
    </row>
    <row r="210625">
      <c r="A210625" s="1" t="s">
        <v>29601</v>
      </c>
    </row>
    <row r="210626">
      <c r="A210626" s="1" t="s">
        <v>29602</v>
      </c>
    </row>
    <row r="210627">
      <c r="A210627" s="1" t="s">
        <v>29603</v>
      </c>
    </row>
    <row r="210628">
      <c r="A210628" s="1" t="s">
        <v>29604</v>
      </c>
    </row>
    <row r="210629">
      <c r="A210629" s="1" t="s">
        <v>29605</v>
      </c>
    </row>
    <row r="210630">
      <c r="A210630" s="1" t="s">
        <v>29606</v>
      </c>
    </row>
    <row r="210631">
      <c r="A210631" s="1" t="s">
        <v>29607</v>
      </c>
    </row>
    <row r="210632">
      <c r="A210632" s="1" t="s">
        <v>29608</v>
      </c>
    </row>
    <row r="210633">
      <c r="A210633" s="1" t="s">
        <v>29609</v>
      </c>
    </row>
    <row r="210634">
      <c r="A210634" s="1" t="s">
        <v>29611</v>
      </c>
    </row>
    <row r="210635">
      <c r="A210635" s="1" t="s">
        <v>62928</v>
      </c>
    </row>
    <row r="210637">
      <c r="A210637" s="1" t="s">
        <v>29613</v>
      </c>
    </row>
    <row r="210639">
      <c r="A210639" s="1" t="s">
        <v>29614</v>
      </c>
    </row>
    <row r="210640">
      <c r="A210640" s="1" t="s">
        <v>29615</v>
      </c>
    </row>
    <row r="210641">
      <c r="A210641" s="1" t="s">
        <v>29616</v>
      </c>
    </row>
    <row r="210643">
      <c r="A210643" s="1" t="s">
        <v>3795</v>
      </c>
    </row>
    <row r="210645">
      <c r="A210645" s="1" t="s">
        <v>29617</v>
      </c>
    </row>
    <row r="210646">
      <c r="A210646" s="1" t="s">
        <v>29618</v>
      </c>
    </row>
    <row r="210648">
      <c r="A210648" s="1" t="s">
        <v>29619</v>
      </c>
    </row>
    <row r="210649">
      <c r="A210649" s="1" t="s">
        <v>29620</v>
      </c>
    </row>
    <row r="210650">
      <c r="A210650" s="1" t="s">
        <v>29621</v>
      </c>
    </row>
    <row r="210652">
      <c r="A210652" s="1" t="s">
        <v>29622</v>
      </c>
    </row>
    <row r="210653">
      <c r="A210653" s="1" t="s">
        <v>29623</v>
      </c>
    </row>
    <row r="210654">
      <c r="A210654" s="1" t="s">
        <v>29624</v>
      </c>
    </row>
    <row r="210655">
      <c r="A210655" s="1" t="s">
        <v>29625</v>
      </c>
    </row>
    <row r="210656">
      <c r="A210656" s="1" t="s">
        <v>29626</v>
      </c>
    </row>
    <row r="210658">
      <c r="A210658" s="1" t="s">
        <v>29627</v>
      </c>
    </row>
    <row r="210659">
      <c r="A210659" s="1" t="s">
        <v>29628</v>
      </c>
    </row>
    <row r="210660">
      <c r="A210660" s="1" t="s">
        <v>29629</v>
      </c>
    </row>
    <row r="210662">
      <c r="A210662" s="1" t="s">
        <v>29630</v>
      </c>
    </row>
    <row r="210663">
      <c r="A210663" s="1" t="s">
        <v>29631</v>
      </c>
    </row>
    <row r="210664">
      <c r="A210664" s="1" t="s">
        <v>29632</v>
      </c>
    </row>
    <row r="210666">
      <c r="A210666" s="1" t="s">
        <v>29633</v>
      </c>
    </row>
    <row r="210667">
      <c r="A210667" s="1" t="s">
        <v>29634</v>
      </c>
    </row>
    <row r="210669">
      <c r="A210669" s="1" t="s">
        <v>29635</v>
      </c>
    </row>
    <row r="210670">
      <c r="A210670" s="1" t="s">
        <v>29636</v>
      </c>
    </row>
    <row r="210671">
      <c r="A210671" s="1" t="s">
        <v>29637</v>
      </c>
    </row>
    <row r="210673">
      <c r="A210673" s="1" t="s">
        <v>29638</v>
      </c>
    </row>
    <row r="210674">
      <c r="A210674" s="1" t="s">
        <v>29639</v>
      </c>
    </row>
    <row r="210675">
      <c r="A210675" s="1" t="s">
        <v>29640</v>
      </c>
    </row>
    <row r="210677">
      <c r="A210677" s="1" t="s">
        <v>29641</v>
      </c>
    </row>
    <row r="210678">
      <c r="A210678" s="1" t="s">
        <v>29642</v>
      </c>
    </row>
    <row r="210679">
      <c r="A210679" s="1" t="s">
        <v>29580</v>
      </c>
    </row>
    <row r="210680">
      <c r="A210680" s="1" t="s">
        <v>29613</v>
      </c>
    </row>
    <row r="210681">
      <c r="A210681" s="1" t="s">
        <v>29614</v>
      </c>
    </row>
    <row r="210682">
      <c r="A210682" s="1" t="s">
        <v>29615</v>
      </c>
    </row>
    <row r="210683">
      <c r="A210683" s="1" t="s">
        <v>29616</v>
      </c>
    </row>
    <row r="210684">
      <c r="A210684" s="1" t="s">
        <v>29617</v>
      </c>
    </row>
    <row r="210685">
      <c r="A210685" s="1" t="s">
        <v>29618</v>
      </c>
    </row>
    <row r="210686">
      <c r="A210686" s="1" t="s">
        <v>29619</v>
      </c>
    </row>
    <row r="210687">
      <c r="A210687" s="1" t="s">
        <v>29620</v>
      </c>
    </row>
    <row r="210688">
      <c r="A210688" s="1" t="s">
        <v>29621</v>
      </c>
    </row>
    <row r="210689">
      <c r="A210689" s="1" t="s">
        <v>29622</v>
      </c>
    </row>
    <row r="210690">
      <c r="A210690" s="1" t="s">
        <v>29623</v>
      </c>
    </row>
    <row r="210691">
      <c r="A210691" s="1" t="s">
        <v>29624</v>
      </c>
    </row>
    <row r="210692">
      <c r="A210692" s="1" t="s">
        <v>29625</v>
      </c>
    </row>
    <row r="210693">
      <c r="A210693" s="1" t="s">
        <v>29626</v>
      </c>
    </row>
    <row r="210694">
      <c r="A210694" s="1" t="s">
        <v>29627</v>
      </c>
    </row>
    <row r="210695">
      <c r="A210695" s="1" t="s">
        <v>29628</v>
      </c>
    </row>
    <row r="210696">
      <c r="A210696" s="1" t="s">
        <v>29629</v>
      </c>
    </row>
    <row r="210697">
      <c r="A210697" s="1" t="s">
        <v>29630</v>
      </c>
    </row>
    <row r="210698">
      <c r="A210698" s="1" t="s">
        <v>29631</v>
      </c>
    </row>
    <row r="210699">
      <c r="A210699" s="1" t="s">
        <v>29632</v>
      </c>
    </row>
    <row r="210700">
      <c r="A210700" s="1" t="s">
        <v>29633</v>
      </c>
    </row>
    <row r="210701">
      <c r="A210701" s="1" t="s">
        <v>29634</v>
      </c>
    </row>
    <row r="210702">
      <c r="A210702" s="1" t="s">
        <v>29635</v>
      </c>
    </row>
    <row r="210703">
      <c r="A210703" s="1" t="s">
        <v>29636</v>
      </c>
    </row>
    <row r="210704">
      <c r="A210704" s="1" t="s">
        <v>29637</v>
      </c>
    </row>
    <row r="210705">
      <c r="A210705" s="1" t="s">
        <v>29638</v>
      </c>
    </row>
    <row r="210706">
      <c r="A210706" s="1" t="s">
        <v>29639</v>
      </c>
    </row>
    <row r="210707">
      <c r="A210707" s="1" t="s">
        <v>29640</v>
      </c>
    </row>
    <row r="210708">
      <c r="A210708" s="1" t="s">
        <v>29641</v>
      </c>
    </row>
    <row r="210709">
      <c r="A210709" s="1" t="s">
        <v>29643</v>
      </c>
    </row>
    <row r="210710">
      <c r="A210710" s="1" t="s">
        <v>62929</v>
      </c>
    </row>
    <row r="210712">
      <c r="A210712" s="1" t="s">
        <v>3877</v>
      </c>
    </row>
    <row r="210714">
      <c r="A210714" s="1" t="s">
        <v>29633</v>
      </c>
    </row>
    <row r="210715">
      <c r="A210715" s="1" t="s">
        <v>29634</v>
      </c>
    </row>
    <row r="210717">
      <c r="A210717" s="1" t="s">
        <v>29645</v>
      </c>
    </row>
    <row r="210718">
      <c r="A210718" s="1" t="s">
        <v>29646</v>
      </c>
    </row>
    <row r="210719">
      <c r="A210719" s="1" t="s">
        <v>29647</v>
      </c>
    </row>
    <row r="210721">
      <c r="A210721" s="1" t="s">
        <v>29638</v>
      </c>
    </row>
    <row r="210722">
      <c r="A210722" s="1" t="s">
        <v>29639</v>
      </c>
    </row>
    <row r="210723">
      <c r="A210723" s="1" t="s">
        <v>29640</v>
      </c>
    </row>
    <row r="210725">
      <c r="A210725" s="1" t="s">
        <v>29648</v>
      </c>
    </row>
    <row r="210726">
      <c r="A210726" s="1" t="s">
        <v>29649</v>
      </c>
    </row>
    <row r="210728">
      <c r="A210728" s="1" t="s">
        <v>29650</v>
      </c>
    </row>
    <row r="210729">
      <c r="A210729" s="1" t="s">
        <v>29651</v>
      </c>
    </row>
    <row r="210730">
      <c r="A210730" s="1" t="s">
        <v>29652</v>
      </c>
    </row>
    <row r="210732">
      <c r="A210732" s="1" t="s">
        <v>29653</v>
      </c>
    </row>
    <row r="210733">
      <c r="A210733" s="1" t="s">
        <v>29654</v>
      </c>
    </row>
    <row r="210734">
      <c r="A210734" s="1" t="s">
        <v>29655</v>
      </c>
    </row>
    <row r="210736">
      <c r="A210736" s="1" t="s">
        <v>29656</v>
      </c>
    </row>
    <row r="210737">
      <c r="A210737" s="1" t="s">
        <v>29657</v>
      </c>
    </row>
    <row r="210738">
      <c r="A210738" s="1" t="s">
        <v>29658</v>
      </c>
    </row>
    <row r="210740">
      <c r="A210740" s="1" t="s">
        <v>29659</v>
      </c>
    </row>
    <row r="210741">
      <c r="A210741" s="1" t="s">
        <v>29660</v>
      </c>
    </row>
    <row r="210742">
      <c r="A210742" s="1" t="s">
        <v>29661</v>
      </c>
    </row>
    <row r="210743">
      <c r="A210743" s="1" t="s">
        <v>29662</v>
      </c>
    </row>
    <row r="210745">
      <c r="A210745" s="1" t="s">
        <v>29663</v>
      </c>
    </row>
    <row r="210747">
      <c r="A210747" s="1" t="s">
        <v>29664</v>
      </c>
    </row>
    <row r="210748">
      <c r="A210748" s="1" t="s">
        <v>29665</v>
      </c>
    </row>
    <row r="210749">
      <c r="A210749" s="1" t="s">
        <v>29666</v>
      </c>
    </row>
    <row r="210751">
      <c r="A210751" s="1" t="s">
        <v>29667</v>
      </c>
    </row>
    <row r="210752">
      <c r="A210752" s="1" t="s">
        <v>29668</v>
      </c>
    </row>
    <row r="210753">
      <c r="A210753" s="1" t="s">
        <v>29669</v>
      </c>
    </row>
    <row r="210755">
      <c r="A210755" s="3" t="str">
        <f>n - vel rnwphf «a na</f>
        <v>#ERROR!</v>
      </c>
    </row>
    <row r="210757">
      <c r="A210757" s="1" t="s">
        <v>29670</v>
      </c>
    </row>
    <row r="210758">
      <c r="A210758" s="1" t="s">
        <v>29580</v>
      </c>
    </row>
    <row r="210759">
      <c r="A210759" s="1" t="s">
        <v>29633</v>
      </c>
    </row>
    <row r="210760">
      <c r="A210760" s="1" t="s">
        <v>29634</v>
      </c>
    </row>
    <row r="210761">
      <c r="A210761" s="1" t="s">
        <v>29645</v>
      </c>
    </row>
    <row r="210762">
      <c r="A210762" s="1" t="s">
        <v>29646</v>
      </c>
    </row>
    <row r="210763">
      <c r="A210763" s="1" t="s">
        <v>29647</v>
      </c>
    </row>
    <row r="210764">
      <c r="A210764" s="1" t="s">
        <v>29638</v>
      </c>
    </row>
    <row r="210765">
      <c r="A210765" s="1" t="s">
        <v>29639</v>
      </c>
    </row>
    <row r="210766">
      <c r="A210766" s="1" t="s">
        <v>29640</v>
      </c>
    </row>
    <row r="210767">
      <c r="A210767" s="1" t="s">
        <v>29648</v>
      </c>
    </row>
    <row r="210768">
      <c r="A210768" s="1" t="s">
        <v>29649</v>
      </c>
    </row>
    <row r="210769">
      <c r="A210769" s="1" t="s">
        <v>29650</v>
      </c>
    </row>
    <row r="210770">
      <c r="A210770" s="1" t="s">
        <v>29651</v>
      </c>
    </row>
    <row r="210771">
      <c r="A210771" s="1" t="s">
        <v>29652</v>
      </c>
    </row>
    <row r="210772">
      <c r="A210772" s="1" t="s">
        <v>29653</v>
      </c>
    </row>
    <row r="210773">
      <c r="A210773" s="1" t="s">
        <v>29654</v>
      </c>
    </row>
    <row r="210774">
      <c r="A210774" s="1" t="s">
        <v>29655</v>
      </c>
    </row>
    <row r="210775">
      <c r="A210775" s="1" t="s">
        <v>29656</v>
      </c>
    </row>
    <row r="210776">
      <c r="A210776" s="1" t="s">
        <v>29657</v>
      </c>
    </row>
    <row r="210777">
      <c r="A210777" s="1" t="s">
        <v>29658</v>
      </c>
    </row>
    <row r="210778">
      <c r="A210778" s="1" t="s">
        <v>29659</v>
      </c>
    </row>
    <row r="210779">
      <c r="A210779" s="1" t="s">
        <v>29660</v>
      </c>
    </row>
    <row r="210780">
      <c r="A210780" s="1" t="s">
        <v>29661</v>
      </c>
    </row>
    <row r="210781">
      <c r="A210781" s="1" t="s">
        <v>29662</v>
      </c>
    </row>
    <row r="210782">
      <c r="A210782" s="1" t="s">
        <v>29663</v>
      </c>
    </row>
    <row r="210783">
      <c r="A210783" s="1" t="s">
        <v>29664</v>
      </c>
    </row>
    <row r="210784">
      <c r="A210784" s="1" t="s">
        <v>29665</v>
      </c>
    </row>
    <row r="210785">
      <c r="A210785" s="1" t="s">
        <v>29666</v>
      </c>
    </row>
    <row r="210786">
      <c r="A210786" s="1" t="s">
        <v>29667</v>
      </c>
    </row>
    <row r="210787">
      <c r="A210787" s="1" t="s">
        <v>29668</v>
      </c>
    </row>
    <row r="210788">
      <c r="A210788" s="1" t="s">
        <v>29669</v>
      </c>
    </row>
    <row r="210789">
      <c r="A210789" s="3" t="str">
        <f>n - vel rnwphf «a na</f>
        <v>#ERROR!</v>
      </c>
    </row>
    <row r="210790">
      <c r="A210790" s="1" t="s">
        <v>29671</v>
      </c>
    </row>
    <row r="210791">
      <c r="A210791" s="1" t="s">
        <v>62930</v>
      </c>
    </row>
    <row r="210793">
      <c r="A210793" s="1" t="s">
        <v>3877</v>
      </c>
    </row>
    <row r="210795">
      <c r="A210795" s="1" t="s">
        <v>29673</v>
      </c>
    </row>
    <row r="210796">
      <c r="A210796" s="1" t="s">
        <v>29674</v>
      </c>
    </row>
    <row r="210797">
      <c r="A210797" s="1" t="s">
        <v>29675</v>
      </c>
    </row>
    <row r="210799">
      <c r="A210799" s="1" t="s">
        <v>29676</v>
      </c>
    </row>
    <row r="210800">
      <c r="A210800" s="1" t="s">
        <v>29677</v>
      </c>
    </row>
    <row r="210801">
      <c r="A210801" s="1" t="s">
        <v>29678</v>
      </c>
    </row>
    <row r="210802">
      <c r="A210802" s="1" t="s">
        <v>29679</v>
      </c>
    </row>
    <row r="210804">
      <c r="A210804" s="1" t="s">
        <v>29680</v>
      </c>
    </row>
    <row r="210806">
      <c r="A210806" s="1" t="s">
        <v>29681</v>
      </c>
    </row>
    <row r="210807">
      <c r="A210807" s="1" t="s">
        <v>29682</v>
      </c>
    </row>
    <row r="210809">
      <c r="A210809" s="1" t="s">
        <v>29683</v>
      </c>
    </row>
    <row r="210810">
      <c r="A210810" s="1" t="s">
        <v>29684</v>
      </c>
    </row>
    <row r="210811">
      <c r="A210811" s="1" t="s">
        <v>29685</v>
      </c>
    </row>
    <row r="210813">
      <c r="A210813" s="1" t="s">
        <v>29686</v>
      </c>
    </row>
    <row r="210814">
      <c r="A210814" s="1" t="s">
        <v>29687</v>
      </c>
    </row>
    <row r="210815">
      <c r="A210815" s="1" t="s">
        <v>29688</v>
      </c>
    </row>
    <row r="210817">
      <c r="A210817" s="1" t="s">
        <v>29689</v>
      </c>
    </row>
    <row r="210818">
      <c r="A210818" s="1" t="s">
        <v>29690</v>
      </c>
    </row>
    <row r="210820">
      <c r="A210820" s="1" t="s">
        <v>29691</v>
      </c>
    </row>
    <row r="210821">
      <c r="A210821" s="1" t="s">
        <v>29692</v>
      </c>
    </row>
    <row r="210822">
      <c r="A210822" s="1">
        <v>20255.0</v>
      </c>
    </row>
    <row r="210824">
      <c r="A210824" s="1" t="s">
        <v>29693</v>
      </c>
    </row>
    <row r="210825">
      <c r="A210825" s="1" t="s">
        <v>29694</v>
      </c>
    </row>
    <row r="210827">
      <c r="A210827" s="1" t="s">
        <v>29695</v>
      </c>
    </row>
    <row r="210828">
      <c r="A210828" s="1" t="s">
        <v>29696</v>
      </c>
    </row>
    <row r="210829">
      <c r="A210829" s="1" t="s">
        <v>29697</v>
      </c>
    </row>
    <row r="210830">
      <c r="A210830" s="1" t="s">
        <v>29698</v>
      </c>
    </row>
    <row r="210831">
      <c r="A210831" s="1" t="s">
        <v>29699</v>
      </c>
    </row>
    <row r="210832">
      <c r="A210832" s="1" t="s">
        <v>29580</v>
      </c>
    </row>
    <row r="210833">
      <c r="A210833" s="1" t="s">
        <v>29673</v>
      </c>
    </row>
    <row r="210834">
      <c r="A210834" s="1" t="s">
        <v>29674</v>
      </c>
    </row>
    <row r="210835">
      <c r="A210835" s="1" t="s">
        <v>29675</v>
      </c>
    </row>
    <row r="210836">
      <c r="A210836" s="1" t="s">
        <v>29676</v>
      </c>
    </row>
    <row r="210837">
      <c r="A210837" s="1" t="s">
        <v>29677</v>
      </c>
    </row>
    <row r="210838">
      <c r="A210838" s="1" t="s">
        <v>29678</v>
      </c>
    </row>
    <row r="210839">
      <c r="A210839" s="1" t="s">
        <v>29679</v>
      </c>
    </row>
    <row r="210840">
      <c r="A210840" s="1" t="s">
        <v>29680</v>
      </c>
    </row>
    <row r="210841">
      <c r="A210841" s="1" t="s">
        <v>29681</v>
      </c>
    </row>
    <row r="210842">
      <c r="A210842" s="1" t="s">
        <v>29682</v>
      </c>
    </row>
    <row r="210843">
      <c r="A210843" s="1" t="s">
        <v>29683</v>
      </c>
    </row>
    <row r="210844">
      <c r="A210844" s="1" t="s">
        <v>29684</v>
      </c>
    </row>
    <row r="210845">
      <c r="A210845" s="1" t="s">
        <v>29685</v>
      </c>
    </row>
    <row r="210846">
      <c r="A210846" s="1" t="s">
        <v>29686</v>
      </c>
    </row>
    <row r="210847">
      <c r="A210847" s="1" t="s">
        <v>29687</v>
      </c>
    </row>
    <row r="210848">
      <c r="A210848" s="1" t="s">
        <v>29688</v>
      </c>
    </row>
    <row r="210849">
      <c r="A210849" s="1" t="s">
        <v>29689</v>
      </c>
    </row>
    <row r="210850">
      <c r="A210850" s="1" t="s">
        <v>29690</v>
      </c>
    </row>
    <row r="210851">
      <c r="A210851" s="1" t="s">
        <v>29691</v>
      </c>
    </row>
    <row r="210852">
      <c r="A210852" s="1" t="s">
        <v>29692</v>
      </c>
    </row>
    <row r="210853">
      <c r="A210853" s="1">
        <v>20255.0</v>
      </c>
    </row>
    <row r="210854">
      <c r="A210854" s="1" t="s">
        <v>29693</v>
      </c>
    </row>
    <row r="210855">
      <c r="A210855" s="1" t="s">
        <v>29694</v>
      </c>
    </row>
    <row r="210856">
      <c r="A210856" s="1" t="s">
        <v>29695</v>
      </c>
    </row>
    <row r="210857">
      <c r="A210857" s="1" t="s">
        <v>29696</v>
      </c>
    </row>
    <row r="210858">
      <c r="A210858" s="1" t="s">
        <v>29697</v>
      </c>
    </row>
    <row r="210859">
      <c r="A210859" s="1" t="s">
        <v>29698</v>
      </c>
    </row>
    <row r="210860">
      <c r="A210860" s="1" t="s">
        <v>29700</v>
      </c>
    </row>
    <row r="210861">
      <c r="A210861" s="1" t="s">
        <v>62931</v>
      </c>
    </row>
    <row r="210863">
      <c r="A210863" s="1" t="s">
        <v>29702</v>
      </c>
    </row>
    <row r="210864">
      <c r="A210864" s="1" t="s">
        <v>29703</v>
      </c>
    </row>
    <row r="210866">
      <c r="A210866" s="1" t="s">
        <v>29704</v>
      </c>
    </row>
    <row r="210867">
      <c r="A210867" s="1" t="s">
        <v>29705</v>
      </c>
    </row>
    <row r="210868">
      <c r="A210868" s="1" t="s">
        <v>29706</v>
      </c>
    </row>
    <row r="210870">
      <c r="A210870" s="1" t="s">
        <v>29707</v>
      </c>
    </row>
    <row r="210871">
      <c r="A210871" s="1" t="s">
        <v>29708</v>
      </c>
    </row>
    <row r="210872">
      <c r="A210872" s="1" t="s">
        <v>29709</v>
      </c>
    </row>
    <row r="210873">
      <c r="A210873" s="1" t="s">
        <v>29710</v>
      </c>
    </row>
    <row r="210875">
      <c r="A210875" s="1" t="s">
        <v>29711</v>
      </c>
    </row>
    <row r="210876">
      <c r="A210876" s="1" t="s">
        <v>29712</v>
      </c>
    </row>
    <row r="210877">
      <c r="A210877" s="1" t="s">
        <v>29713</v>
      </c>
    </row>
    <row r="210879">
      <c r="A210879" s="1" t="s">
        <v>29714</v>
      </c>
    </row>
    <row r="210881">
      <c r="A210881" s="1" t="s">
        <v>29715</v>
      </c>
    </row>
    <row r="210882">
      <c r="A210882" s="1" t="s">
        <v>29716</v>
      </c>
    </row>
    <row r="210883">
      <c r="A210883" s="1" t="s">
        <v>29717</v>
      </c>
    </row>
    <row r="210885">
      <c r="A210885" s="1" t="s">
        <v>29718</v>
      </c>
    </row>
    <row r="210886">
      <c r="A210886" s="1" t="s">
        <v>29719</v>
      </c>
    </row>
    <row r="210888">
      <c r="A210888" s="1" t="s">
        <v>29720</v>
      </c>
    </row>
    <row r="210890">
      <c r="A210890" s="1" t="s">
        <v>29721</v>
      </c>
    </row>
    <row r="210891">
      <c r="A210891" s="1" t="s">
        <v>29722</v>
      </c>
    </row>
    <row r="210893">
      <c r="A210893" s="1" t="s">
        <v>29723</v>
      </c>
    </row>
    <row r="210894">
      <c r="A210894" s="1" t="s">
        <v>29724</v>
      </c>
    </row>
    <row r="210896">
      <c r="A210896" s="1" t="s">
        <v>29725</v>
      </c>
    </row>
    <row r="210897">
      <c r="A210897" s="1" t="s">
        <v>29726</v>
      </c>
    </row>
    <row r="210899">
      <c r="A210899" s="1" t="s">
        <v>29727</v>
      </c>
    </row>
    <row r="210901">
      <c r="A210901" s="1" t="s">
        <v>29728</v>
      </c>
    </row>
    <row r="210902">
      <c r="A210902" s="1" t="s">
        <v>29729</v>
      </c>
    </row>
    <row r="210903">
      <c r="A210903" s="1" t="s">
        <v>29730</v>
      </c>
    </row>
    <row r="210905">
      <c r="A210905" s="1" t="s">
        <v>29731</v>
      </c>
    </row>
    <row r="210906">
      <c r="A210906" s="1" t="s">
        <v>29732</v>
      </c>
    </row>
    <row r="210908">
      <c r="A210908" s="1" t="s">
        <v>7746</v>
      </c>
    </row>
    <row r="210909">
      <c r="A210909" s="1" t="s">
        <v>29733</v>
      </c>
    </row>
    <row r="210910">
      <c r="A210910" s="1" t="s">
        <v>29702</v>
      </c>
    </row>
    <row r="210911">
      <c r="A210911" s="1" t="s">
        <v>29703</v>
      </c>
    </row>
    <row r="210912">
      <c r="A210912" s="1" t="s">
        <v>29704</v>
      </c>
    </row>
    <row r="210913">
      <c r="A210913" s="1" t="s">
        <v>29705</v>
      </c>
    </row>
    <row r="210914">
      <c r="A210914" s="1" t="s">
        <v>29706</v>
      </c>
    </row>
    <row r="210915">
      <c r="A210915" s="1" t="s">
        <v>29707</v>
      </c>
    </row>
    <row r="210916">
      <c r="A210916" s="1" t="s">
        <v>29708</v>
      </c>
    </row>
    <row r="210917">
      <c r="A210917" s="1" t="s">
        <v>29709</v>
      </c>
    </row>
    <row r="210918">
      <c r="A210918" s="1" t="s">
        <v>29710</v>
      </c>
    </row>
    <row r="210919">
      <c r="A210919" s="1" t="s">
        <v>29711</v>
      </c>
    </row>
    <row r="210920">
      <c r="A210920" s="1" t="s">
        <v>29712</v>
      </c>
    </row>
    <row r="210921">
      <c r="A210921" s="1" t="s">
        <v>29713</v>
      </c>
    </row>
    <row r="210922">
      <c r="A210922" s="1" t="s">
        <v>29714</v>
      </c>
    </row>
    <row r="210923">
      <c r="A210923" s="1" t="s">
        <v>29715</v>
      </c>
    </row>
    <row r="210924">
      <c r="A210924" s="1" t="s">
        <v>29716</v>
      </c>
    </row>
    <row r="210925">
      <c r="A210925" s="1" t="s">
        <v>29717</v>
      </c>
    </row>
    <row r="210926">
      <c r="A210926" s="1" t="s">
        <v>29718</v>
      </c>
    </row>
    <row r="210927">
      <c r="A210927" s="1" t="s">
        <v>29719</v>
      </c>
    </row>
    <row r="210928">
      <c r="A210928" s="1" t="s">
        <v>29720</v>
      </c>
    </row>
    <row r="210929">
      <c r="A210929" s="1" t="s">
        <v>29721</v>
      </c>
    </row>
    <row r="210930">
      <c r="A210930" s="1" t="s">
        <v>29722</v>
      </c>
    </row>
    <row r="210931">
      <c r="A210931" s="1" t="s">
        <v>29723</v>
      </c>
    </row>
    <row r="210932">
      <c r="A210932" s="1" t="s">
        <v>29724</v>
      </c>
    </row>
    <row r="210933">
      <c r="A210933" s="1" t="s">
        <v>29725</v>
      </c>
    </row>
    <row r="210934">
      <c r="A210934" s="1" t="s">
        <v>29726</v>
      </c>
    </row>
    <row r="210935">
      <c r="A210935" s="1" t="s">
        <v>29727</v>
      </c>
    </row>
    <row r="210936">
      <c r="A210936" s="1" t="s">
        <v>29728</v>
      </c>
    </row>
    <row r="210937">
      <c r="A210937" s="1" t="s">
        <v>29729</v>
      </c>
    </row>
    <row r="210938">
      <c r="A210938" s="1" t="s">
        <v>29730</v>
      </c>
    </row>
    <row r="210939">
      <c r="A210939" s="1" t="s">
        <v>29731</v>
      </c>
    </row>
    <row r="210940">
      <c r="A210940" s="1" t="s">
        <v>29734</v>
      </c>
    </row>
    <row r="210941">
      <c r="A210941" s="1" t="s">
        <v>62932</v>
      </c>
    </row>
    <row r="210943">
      <c r="A210943" s="1" t="s">
        <v>29728</v>
      </c>
    </row>
    <row r="210944">
      <c r="A210944" s="1" t="s">
        <v>29729</v>
      </c>
    </row>
    <row r="210945">
      <c r="A210945" s="1" t="s">
        <v>29730</v>
      </c>
    </row>
    <row r="210947">
      <c r="A210947" s="1" t="s">
        <v>29731</v>
      </c>
    </row>
    <row r="210948">
      <c r="A210948" s="1" t="s">
        <v>29732</v>
      </c>
    </row>
    <row r="210950">
      <c r="A210950" s="1" t="s">
        <v>29736</v>
      </c>
    </row>
    <row r="210951">
      <c r="A210951" s="1" t="s">
        <v>29737</v>
      </c>
    </row>
    <row r="210953">
      <c r="A210953" s="1" t="s">
        <v>29738</v>
      </c>
    </row>
    <row r="210954">
      <c r="A210954" s="1" t="s">
        <v>29739</v>
      </c>
    </row>
    <row r="210956">
      <c r="A210956" s="1" t="s">
        <v>29740</v>
      </c>
    </row>
    <row r="210957">
      <c r="A210957" s="1" t="s">
        <v>29741</v>
      </c>
    </row>
    <row r="210958">
      <c r="A210958" s="1" t="s">
        <v>29742</v>
      </c>
    </row>
    <row r="210960">
      <c r="A210960" s="1" t="s">
        <v>29743</v>
      </c>
    </row>
    <row r="210961">
      <c r="A210961" s="1" t="s">
        <v>29744</v>
      </c>
    </row>
    <row r="210963">
      <c r="A210963" s="1" t="s">
        <v>29745</v>
      </c>
    </row>
    <row r="210964">
      <c r="A210964" s="1" t="s">
        <v>29746</v>
      </c>
    </row>
    <row r="210965">
      <c r="A210965" s="1" t="s">
        <v>29747</v>
      </c>
    </row>
    <row r="210966">
      <c r="A210966" s="1" t="s">
        <v>29748</v>
      </c>
    </row>
    <row r="210968">
      <c r="A210968" s="1" t="s">
        <v>29749</v>
      </c>
    </row>
    <row r="210969">
      <c r="A210969" s="1" t="s">
        <v>29750</v>
      </c>
    </row>
    <row r="210970">
      <c r="A210970" s="1" t="s">
        <v>29751</v>
      </c>
    </row>
    <row r="210972">
      <c r="A210972" s="1" t="s">
        <v>29752</v>
      </c>
    </row>
    <row r="210974">
      <c r="A210974" s="1" t="s">
        <v>29753</v>
      </c>
    </row>
    <row r="210975">
      <c r="A210975" s="1" t="s">
        <v>29754</v>
      </c>
    </row>
    <row r="210976">
      <c r="A210976" s="1" t="s">
        <v>29755</v>
      </c>
    </row>
    <row r="210978">
      <c r="A210978" s="1" t="s">
        <v>29756</v>
      </c>
    </row>
    <row r="210979">
      <c r="A210979" s="1" t="s">
        <v>29728</v>
      </c>
    </row>
    <row r="210980">
      <c r="A210980" s="1" t="s">
        <v>29729</v>
      </c>
    </row>
    <row r="210981">
      <c r="A210981" s="1" t="s">
        <v>29730</v>
      </c>
    </row>
    <row r="210982">
      <c r="A210982" s="1" t="s">
        <v>29731</v>
      </c>
    </row>
    <row r="210983">
      <c r="A210983" s="1" t="s">
        <v>29732</v>
      </c>
    </row>
    <row r="210984">
      <c r="A210984" s="1" t="s">
        <v>29736</v>
      </c>
    </row>
    <row r="210985">
      <c r="A210985" s="1" t="s">
        <v>29737</v>
      </c>
    </row>
    <row r="210986">
      <c r="A210986" s="1" t="s">
        <v>29738</v>
      </c>
    </row>
    <row r="210987">
      <c r="A210987" s="1" t="s">
        <v>29739</v>
      </c>
    </row>
    <row r="210988">
      <c r="A210988" s="1" t="s">
        <v>29740</v>
      </c>
    </row>
    <row r="210989">
      <c r="A210989" s="1" t="s">
        <v>29741</v>
      </c>
    </row>
    <row r="210990">
      <c r="A210990" s="1" t="s">
        <v>29742</v>
      </c>
    </row>
    <row r="210991">
      <c r="A210991" s="1" t="s">
        <v>29743</v>
      </c>
    </row>
    <row r="210992">
      <c r="A210992" s="1" t="s">
        <v>29744</v>
      </c>
    </row>
    <row r="210993">
      <c r="A210993" s="1" t="s">
        <v>29745</v>
      </c>
    </row>
    <row r="210994">
      <c r="A210994" s="1" t="s">
        <v>29746</v>
      </c>
    </row>
    <row r="210995">
      <c r="A210995" s="1" t="s">
        <v>29747</v>
      </c>
    </row>
    <row r="210996">
      <c r="A210996" s="1" t="s">
        <v>29748</v>
      </c>
    </row>
    <row r="210997">
      <c r="A210997" s="1" t="s">
        <v>29749</v>
      </c>
    </row>
    <row r="210998">
      <c r="A210998" s="1" t="s">
        <v>29750</v>
      </c>
    </row>
    <row r="210999">
      <c r="A210999" s="1" t="s">
        <v>29751</v>
      </c>
    </row>
    <row r="211000">
      <c r="A211000" s="1" t="s">
        <v>29752</v>
      </c>
    </row>
    <row r="211001">
      <c r="A211001" s="1" t="s">
        <v>29753</v>
      </c>
    </row>
    <row r="211002">
      <c r="A211002" s="1" t="s">
        <v>29754</v>
      </c>
    </row>
    <row r="211003">
      <c r="A211003" s="1" t="s">
        <v>29757</v>
      </c>
    </row>
    <row r="211004">
      <c r="A211004" s="1" t="s">
        <v>62933</v>
      </c>
    </row>
    <row r="211006">
      <c r="A211006" s="1" t="s">
        <v>29759</v>
      </c>
    </row>
    <row r="211007">
      <c r="A211007" s="1" t="s">
        <v>29760</v>
      </c>
    </row>
    <row r="211008">
      <c r="A211008" s="1" t="s">
        <v>29761</v>
      </c>
    </row>
    <row r="211009">
      <c r="A211009" s="1" t="s">
        <v>29762</v>
      </c>
    </row>
    <row r="211010">
      <c r="A211010" s="1" t="s">
        <v>29763</v>
      </c>
    </row>
    <row r="211011">
      <c r="A211011" s="1" t="s">
        <v>29764</v>
      </c>
    </row>
    <row r="211012">
      <c r="A211012" s="1" t="s">
        <v>29765</v>
      </c>
    </row>
    <row r="211013">
      <c r="A211013" s="1" t="s">
        <v>29766</v>
      </c>
    </row>
    <row r="211014">
      <c r="A211014" s="1" t="s">
        <v>29767</v>
      </c>
    </row>
    <row r="211015">
      <c r="A211015" s="1" t="s">
        <v>29768</v>
      </c>
    </row>
    <row r="211016">
      <c r="A211016" s="1" t="s">
        <v>29769</v>
      </c>
    </row>
    <row r="211017">
      <c r="A211017" s="1" t="s">
        <v>29770</v>
      </c>
    </row>
    <row r="211019">
      <c r="A211019" s="1" t="s">
        <v>29771</v>
      </c>
    </row>
    <row r="211020">
      <c r="A211020" s="1" t="s">
        <v>29772</v>
      </c>
    </row>
    <row r="211021">
      <c r="A211021" s="1" t="s">
        <v>29773</v>
      </c>
    </row>
    <row r="211023">
      <c r="A211023" s="1" t="s">
        <v>29774</v>
      </c>
    </row>
    <row r="211024">
      <c r="A211024" s="1" t="s">
        <v>29775</v>
      </c>
    </row>
    <row r="211026">
      <c r="A211026" s="1" t="s">
        <v>29776</v>
      </c>
    </row>
    <row r="211028">
      <c r="A211028" s="1" t="s">
        <v>29777</v>
      </c>
    </row>
    <row r="211029">
      <c r="A211029" s="1" t="s">
        <v>29778</v>
      </c>
    </row>
    <row r="211031">
      <c r="A211031" s="1" t="s">
        <v>29779</v>
      </c>
    </row>
    <row r="211032">
      <c r="A211032" s="1" t="s">
        <v>29780</v>
      </c>
    </row>
    <row r="211033">
      <c r="A211033" s="1" t="s">
        <v>29759</v>
      </c>
    </row>
    <row r="211034">
      <c r="A211034" s="1" t="s">
        <v>29760</v>
      </c>
    </row>
    <row r="211035">
      <c r="A211035" s="1" t="s">
        <v>29761</v>
      </c>
    </row>
    <row r="211036">
      <c r="A211036" s="1" t="s">
        <v>29762</v>
      </c>
    </row>
    <row r="211037">
      <c r="A211037" s="1" t="s">
        <v>29763</v>
      </c>
    </row>
    <row r="211038">
      <c r="A211038" s="1" t="s">
        <v>29764</v>
      </c>
    </row>
    <row r="211039">
      <c r="A211039" s="1" t="s">
        <v>29765</v>
      </c>
    </row>
    <row r="211040">
      <c r="A211040" s="1" t="s">
        <v>29766</v>
      </c>
    </row>
    <row r="211041">
      <c r="A211041" s="1" t="s">
        <v>29767</v>
      </c>
    </row>
    <row r="211042">
      <c r="A211042" s="1" t="s">
        <v>29768</v>
      </c>
    </row>
    <row r="211043">
      <c r="A211043" s="1" t="s">
        <v>29769</v>
      </c>
    </row>
    <row r="211044">
      <c r="A211044" s="1" t="s">
        <v>29770</v>
      </c>
    </row>
    <row r="211045">
      <c r="A211045" s="1" t="s">
        <v>29771</v>
      </c>
    </row>
    <row r="211046">
      <c r="A211046" s="1" t="s">
        <v>29772</v>
      </c>
    </row>
    <row r="211047">
      <c r="A211047" s="1" t="s">
        <v>29773</v>
      </c>
    </row>
    <row r="211048">
      <c r="A211048" s="1" t="s">
        <v>29774</v>
      </c>
    </row>
    <row r="211049">
      <c r="A211049" s="1" t="s">
        <v>29775</v>
      </c>
    </row>
    <row r="211050">
      <c r="A211050" s="1" t="s">
        <v>29776</v>
      </c>
    </row>
    <row r="211051">
      <c r="A211051" s="1" t="s">
        <v>29777</v>
      </c>
    </row>
    <row r="211052">
      <c r="A211052" s="1" t="s">
        <v>29778</v>
      </c>
    </row>
    <row r="211053">
      <c r="A211053" s="1" t="s">
        <v>29781</v>
      </c>
    </row>
    <row r="211054">
      <c r="A211054" s="1" t="s">
        <v>62934</v>
      </c>
    </row>
    <row r="211056">
      <c r="A211056" s="1" t="s">
        <v>29691</v>
      </c>
    </row>
    <row r="211057">
      <c r="A211057" s="1" t="s">
        <v>29783</v>
      </c>
    </row>
    <row r="211059">
      <c r="A211059" s="1" t="s">
        <v>29693</v>
      </c>
    </row>
    <row r="211060">
      <c r="A211060" s="1" t="s">
        <v>29694</v>
      </c>
    </row>
    <row r="211062">
      <c r="A211062" s="1" t="s">
        <v>29695</v>
      </c>
    </row>
    <row r="211064">
      <c r="A211064" s="1" t="s">
        <v>29784</v>
      </c>
    </row>
    <row r="211065">
      <c r="A211065" s="1" t="s">
        <v>29785</v>
      </c>
    </row>
    <row r="211066">
      <c r="A211066" s="1" t="s">
        <v>29786</v>
      </c>
    </row>
    <row r="211068">
      <c r="A211068" s="1" t="s">
        <v>29707</v>
      </c>
    </row>
    <row r="211069">
      <c r="A211069" s="1" t="s">
        <v>29708</v>
      </c>
    </row>
    <row r="211070">
      <c r="A211070" s="1" t="s">
        <v>29709</v>
      </c>
    </row>
    <row r="211071">
      <c r="A211071" s="1" t="s">
        <v>29710</v>
      </c>
    </row>
    <row r="211073">
      <c r="A211073" s="1" t="s">
        <v>29711</v>
      </c>
    </row>
    <row r="211074">
      <c r="A211074" s="1" t="s">
        <v>29712</v>
      </c>
    </row>
    <row r="211075">
      <c r="A211075" s="1" t="s">
        <v>29787</v>
      </c>
    </row>
    <row r="211077">
      <c r="A211077" s="1" t="s">
        <v>29788</v>
      </c>
    </row>
    <row r="211078">
      <c r="A211078" s="1" t="s">
        <v>29789</v>
      </c>
    </row>
    <row r="211079">
      <c r="A211079" s="1" t="s">
        <v>29790</v>
      </c>
    </row>
    <row r="211081">
      <c r="A211081" s="1" t="s">
        <v>29791</v>
      </c>
    </row>
    <row r="211082">
      <c r="A211082" s="1" t="s">
        <v>29792</v>
      </c>
    </row>
    <row r="211084">
      <c r="A211084" s="1" t="s">
        <v>29793</v>
      </c>
    </row>
    <row r="211086">
      <c r="A211086" s="1" t="s">
        <v>29721</v>
      </c>
    </row>
    <row r="211087">
      <c r="A211087" s="1" t="s">
        <v>29722</v>
      </c>
    </row>
    <row r="211089">
      <c r="A211089" s="1" t="s">
        <v>29723</v>
      </c>
    </row>
    <row r="211090">
      <c r="A211090" s="1" t="s">
        <v>29724</v>
      </c>
    </row>
    <row r="211092">
      <c r="A211092" s="1" t="s">
        <v>29725</v>
      </c>
    </row>
    <row r="211094">
      <c r="A211094" s="1" t="s">
        <v>29794</v>
      </c>
    </row>
    <row r="211095">
      <c r="A211095" s="1" t="s">
        <v>29733</v>
      </c>
    </row>
    <row r="211096">
      <c r="A211096" s="1" t="s">
        <v>29691</v>
      </c>
    </row>
    <row r="211097">
      <c r="A211097" s="1" t="s">
        <v>29783</v>
      </c>
    </row>
    <row r="211098">
      <c r="A211098" s="1" t="s">
        <v>29693</v>
      </c>
    </row>
    <row r="211099">
      <c r="A211099" s="1" t="s">
        <v>29694</v>
      </c>
    </row>
    <row r="211100">
      <c r="A211100" s="1" t="s">
        <v>29695</v>
      </c>
    </row>
    <row r="211101">
      <c r="A211101" s="1" t="s">
        <v>29784</v>
      </c>
    </row>
    <row r="211102">
      <c r="A211102" s="1" t="s">
        <v>29785</v>
      </c>
    </row>
    <row r="211103">
      <c r="A211103" s="1" t="s">
        <v>29786</v>
      </c>
    </row>
    <row r="211104">
      <c r="A211104" s="1" t="s">
        <v>29707</v>
      </c>
    </row>
    <row r="211105">
      <c r="A211105" s="1" t="s">
        <v>29708</v>
      </c>
    </row>
    <row r="211106">
      <c r="A211106" s="1" t="s">
        <v>29709</v>
      </c>
    </row>
    <row r="211107">
      <c r="A211107" s="1" t="s">
        <v>29710</v>
      </c>
    </row>
    <row r="211108">
      <c r="A211108" s="1" t="s">
        <v>29711</v>
      </c>
    </row>
    <row r="211109">
      <c r="A211109" s="1" t="s">
        <v>29712</v>
      </c>
    </row>
    <row r="211110">
      <c r="A211110" s="1" t="s">
        <v>29787</v>
      </c>
    </row>
    <row r="211111">
      <c r="A211111" s="1" t="s">
        <v>29788</v>
      </c>
    </row>
    <row r="211112">
      <c r="A211112" s="1" t="s">
        <v>29789</v>
      </c>
    </row>
    <row r="211113">
      <c r="A211113" s="1" t="s">
        <v>29790</v>
      </c>
    </row>
    <row r="211114">
      <c r="A211114" s="1" t="s">
        <v>29791</v>
      </c>
    </row>
    <row r="211115">
      <c r="A211115" s="1" t="s">
        <v>29792</v>
      </c>
    </row>
    <row r="211116">
      <c r="A211116" s="1" t="s">
        <v>29793</v>
      </c>
    </row>
    <row r="211117">
      <c r="A211117" s="1" t="s">
        <v>29721</v>
      </c>
    </row>
    <row r="211118">
      <c r="A211118" s="1" t="s">
        <v>29722</v>
      </c>
    </row>
    <row r="211119">
      <c r="A211119" s="1" t="s">
        <v>29723</v>
      </c>
    </row>
    <row r="211120">
      <c r="A211120" s="1" t="s">
        <v>29724</v>
      </c>
    </row>
    <row r="211121">
      <c r="A211121" s="1" t="s">
        <v>29725</v>
      </c>
    </row>
    <row r="211122">
      <c r="A211122" s="1" t="s">
        <v>29795</v>
      </c>
    </row>
    <row r="211123">
      <c r="A211123" s="1" t="s">
        <v>62935</v>
      </c>
    </row>
    <row r="211124">
      <c r="A211124" s="1" t="s">
        <v>29797</v>
      </c>
    </row>
    <row r="211125">
      <c r="A211125" s="1" t="s">
        <v>29798</v>
      </c>
    </row>
    <row r="211127">
      <c r="A211127" s="1" t="s">
        <v>29799</v>
      </c>
    </row>
    <row r="211128">
      <c r="A211128" s="1" t="s">
        <v>29800</v>
      </c>
    </row>
    <row r="211129">
      <c r="A211129" s="1" t="s">
        <v>29801</v>
      </c>
    </row>
    <row r="211131">
      <c r="A211131" s="1" t="s">
        <v>29802</v>
      </c>
    </row>
    <row r="211132">
      <c r="A211132" s="1" t="s">
        <v>29803</v>
      </c>
    </row>
    <row r="211134">
      <c r="A211134" s="1" t="s">
        <v>4007</v>
      </c>
    </row>
    <row r="211136">
      <c r="A211136" s="1" t="s">
        <v>29804</v>
      </c>
    </row>
    <row r="211137">
      <c r="A211137" s="1" t="s">
        <v>29805</v>
      </c>
    </row>
    <row r="211138">
      <c r="A211138" s="1" t="s">
        <v>29806</v>
      </c>
    </row>
    <row r="211139">
      <c r="A211139" s="1" t="s">
        <v>29807</v>
      </c>
    </row>
    <row r="211141">
      <c r="A211141" s="1" t="s">
        <v>29808</v>
      </c>
    </row>
    <row r="211143">
      <c r="A211143" s="1" t="s">
        <v>29809</v>
      </c>
    </row>
    <row r="211144">
      <c r="A211144" s="1" t="s">
        <v>29810</v>
      </c>
    </row>
    <row r="211146">
      <c r="A211146" s="1" t="s">
        <v>29811</v>
      </c>
    </row>
    <row r="211147">
      <c r="A211147" s="1" t="s">
        <v>29812</v>
      </c>
    </row>
    <row r="211148">
      <c r="A211148" s="1" t="s">
        <v>29813</v>
      </c>
    </row>
    <row r="211150">
      <c r="A211150" s="1" t="s">
        <v>29814</v>
      </c>
    </row>
    <row r="211151">
      <c r="A211151" s="1" t="s">
        <v>29815</v>
      </c>
    </row>
    <row r="211152">
      <c r="A211152" s="1" t="s">
        <v>29816</v>
      </c>
    </row>
    <row r="211154">
      <c r="A211154" s="1" t="s">
        <v>186</v>
      </c>
    </row>
    <row r="211156">
      <c r="A211156" s="1" t="s">
        <v>29817</v>
      </c>
    </row>
    <row r="211157">
      <c r="A211157" s="1" t="s">
        <v>29797</v>
      </c>
    </row>
    <row r="211158">
      <c r="A211158" s="1" t="s">
        <v>29798</v>
      </c>
    </row>
    <row r="211159">
      <c r="A211159" s="1" t="s">
        <v>29799</v>
      </c>
    </row>
    <row r="211160">
      <c r="A211160" s="1" t="s">
        <v>29800</v>
      </c>
    </row>
    <row r="211161">
      <c r="A211161" s="1" t="s">
        <v>29801</v>
      </c>
    </row>
    <row r="211162">
      <c r="A211162" s="1" t="s">
        <v>29802</v>
      </c>
    </row>
    <row r="211163">
      <c r="A211163" s="1" t="s">
        <v>29803</v>
      </c>
    </row>
    <row r="211164">
      <c r="A211164" s="1" t="s">
        <v>29804</v>
      </c>
    </row>
    <row r="211165">
      <c r="A211165" s="1" t="s">
        <v>29805</v>
      </c>
    </row>
    <row r="211166">
      <c r="A211166" s="1" t="s">
        <v>29806</v>
      </c>
    </row>
    <row r="211167">
      <c r="A211167" s="1" t="s">
        <v>29807</v>
      </c>
    </row>
    <row r="211168">
      <c r="A211168" s="1" t="s">
        <v>29808</v>
      </c>
    </row>
    <row r="211169">
      <c r="A211169" s="1" t="s">
        <v>29809</v>
      </c>
    </row>
    <row r="211170">
      <c r="A211170" s="1" t="s">
        <v>29810</v>
      </c>
    </row>
    <row r="211171">
      <c r="A211171" s="1" t="s">
        <v>29811</v>
      </c>
    </row>
    <row r="211172">
      <c r="A211172" s="1" t="s">
        <v>29812</v>
      </c>
    </row>
    <row r="211173">
      <c r="A211173" s="1" t="s">
        <v>29813</v>
      </c>
    </row>
    <row r="211174">
      <c r="A211174" s="1" t="s">
        <v>29814</v>
      </c>
    </row>
    <row r="211175">
      <c r="A211175" s="1" t="s">
        <v>29815</v>
      </c>
    </row>
    <row r="211176">
      <c r="A211176" s="1" t="s">
        <v>29818</v>
      </c>
    </row>
    <row r="211177">
      <c r="A211177" s="1" t="s">
        <v>62936</v>
      </c>
    </row>
    <row r="211178">
      <c r="A211178" s="1" t="s">
        <v>29820</v>
      </c>
    </row>
    <row r="211180">
      <c r="A211180" s="1" t="s">
        <v>29645</v>
      </c>
    </row>
    <row r="211181">
      <c r="A211181" s="1" t="s">
        <v>29821</v>
      </c>
    </row>
    <row r="211182">
      <c r="A211182" s="1" t="s">
        <v>29822</v>
      </c>
    </row>
    <row r="211184">
      <c r="A211184" s="1" t="s">
        <v>29823</v>
      </c>
    </row>
    <row r="211185">
      <c r="A211185" s="1" t="s">
        <v>29824</v>
      </c>
    </row>
    <row r="211186">
      <c r="A211186" s="1" t="s">
        <v>29640</v>
      </c>
    </row>
    <row r="211188">
      <c r="A211188" s="1" t="s">
        <v>29825</v>
      </c>
    </row>
    <row r="211189">
      <c r="A211189" s="1" t="s">
        <v>29826</v>
      </c>
    </row>
    <row r="211191">
      <c r="A211191" s="1" t="s">
        <v>29650</v>
      </c>
    </row>
    <row r="211192">
      <c r="A211192" s="1" t="s">
        <v>29827</v>
      </c>
    </row>
    <row r="211193">
      <c r="A211193" s="1" t="s">
        <v>29828</v>
      </c>
    </row>
    <row r="211195">
      <c r="A211195" s="1" t="s">
        <v>29829</v>
      </c>
    </row>
    <row r="211196">
      <c r="A211196" s="1" t="s">
        <v>29654</v>
      </c>
    </row>
    <row r="211197">
      <c r="A211197" s="1" t="s">
        <v>29830</v>
      </c>
    </row>
    <row r="211199">
      <c r="A211199" s="1" t="s">
        <v>29656</v>
      </c>
    </row>
    <row r="211200">
      <c r="A211200" s="1" t="s">
        <v>29831</v>
      </c>
    </row>
    <row r="211201">
      <c r="A211201" s="1" t="s">
        <v>29658</v>
      </c>
    </row>
    <row r="211203">
      <c r="A211203" s="1" t="s">
        <v>29832</v>
      </c>
    </row>
    <row r="211204">
      <c r="A211204" s="1" t="s">
        <v>29833</v>
      </c>
    </row>
    <row r="211205">
      <c r="A211205" s="1" t="s">
        <v>29834</v>
      </c>
    </row>
    <row r="211206">
      <c r="A211206" s="1" t="s">
        <v>29835</v>
      </c>
    </row>
    <row r="211208">
      <c r="A211208" s="1" t="s">
        <v>29836</v>
      </c>
    </row>
    <row r="211209">
      <c r="A211209" s="1" t="s">
        <v>29837</v>
      </c>
    </row>
    <row r="211210">
      <c r="A211210" s="1" t="s">
        <v>29838</v>
      </c>
    </row>
    <row r="211211">
      <c r="A211211" s="1" t="s">
        <v>29820</v>
      </c>
    </row>
    <row r="211212">
      <c r="A211212" s="1" t="s">
        <v>29645</v>
      </c>
    </row>
    <row r="211213">
      <c r="A211213" s="1" t="s">
        <v>29821</v>
      </c>
    </row>
    <row r="211214">
      <c r="A211214" s="1" t="s">
        <v>29822</v>
      </c>
    </row>
    <row r="211215">
      <c r="A211215" s="1" t="s">
        <v>29823</v>
      </c>
    </row>
    <row r="211216">
      <c r="A211216" s="1" t="s">
        <v>29824</v>
      </c>
    </row>
    <row r="211217">
      <c r="A211217" s="1" t="s">
        <v>29640</v>
      </c>
    </row>
    <row r="211218">
      <c r="A211218" s="1" t="s">
        <v>29825</v>
      </c>
    </row>
    <row r="211219">
      <c r="A211219" s="1" t="s">
        <v>29826</v>
      </c>
    </row>
    <row r="211220">
      <c r="A211220" s="1" t="s">
        <v>29650</v>
      </c>
    </row>
    <row r="211221">
      <c r="A211221" s="1" t="s">
        <v>29827</v>
      </c>
    </row>
    <row r="211222">
      <c r="A211222" s="1" t="s">
        <v>29828</v>
      </c>
    </row>
    <row r="211223">
      <c r="A211223" s="1" t="s">
        <v>29829</v>
      </c>
    </row>
    <row r="211224">
      <c r="A211224" s="1" t="s">
        <v>29654</v>
      </c>
    </row>
    <row r="211225">
      <c r="A211225" s="1" t="s">
        <v>29830</v>
      </c>
    </row>
    <row r="211226">
      <c r="A211226" s="1" t="s">
        <v>29656</v>
      </c>
    </row>
    <row r="211227">
      <c r="A211227" s="1" t="s">
        <v>29831</v>
      </c>
    </row>
    <row r="211228">
      <c r="A211228" s="1" t="s">
        <v>29658</v>
      </c>
    </row>
    <row r="211229">
      <c r="A211229" s="1" t="s">
        <v>29832</v>
      </c>
    </row>
    <row r="211230">
      <c r="A211230" s="1" t="s">
        <v>29833</v>
      </c>
    </row>
    <row r="211231">
      <c r="A211231" s="1" t="s">
        <v>29834</v>
      </c>
    </row>
    <row r="211232">
      <c r="A211232" s="1" t="s">
        <v>29835</v>
      </c>
    </row>
    <row r="211233">
      <c r="A211233" s="1" t="s">
        <v>29836</v>
      </c>
    </row>
    <row r="211234">
      <c r="A211234" s="1" t="s">
        <v>29839</v>
      </c>
    </row>
    <row r="211235">
      <c r="A211235" s="1" t="s">
        <v>62937</v>
      </c>
    </row>
    <row r="211236">
      <c r="A211236" s="1" t="s">
        <v>29841</v>
      </c>
    </row>
    <row r="211238">
      <c r="A211238" s="1" t="s">
        <v>29842</v>
      </c>
    </row>
    <row r="211239">
      <c r="A211239" s="1" t="s">
        <v>29843</v>
      </c>
    </row>
    <row r="211240">
      <c r="A211240" s="1" t="s">
        <v>29844</v>
      </c>
    </row>
    <row r="211242">
      <c r="A211242" s="1" t="s">
        <v>29845</v>
      </c>
    </row>
    <row r="211243">
      <c r="A211243" s="1" t="s">
        <v>29846</v>
      </c>
    </row>
    <row r="211244">
      <c r="A211244" s="1" t="s">
        <v>29847</v>
      </c>
    </row>
    <row r="211245">
      <c r="A211245" s="1" t="s">
        <v>29848</v>
      </c>
    </row>
    <row r="211246">
      <c r="A211246" s="1" t="s">
        <v>29849</v>
      </c>
    </row>
    <row r="211248">
      <c r="A211248" s="1" t="s">
        <v>29850</v>
      </c>
    </row>
    <row r="211250">
      <c r="A211250" s="1" t="s">
        <v>29851</v>
      </c>
    </row>
    <row r="211251">
      <c r="A211251" s="1" t="s">
        <v>29852</v>
      </c>
    </row>
    <row r="211253">
      <c r="A211253" s="1" t="s">
        <v>29853</v>
      </c>
    </row>
    <row r="211254">
      <c r="A211254" s="1" t="s">
        <v>29854</v>
      </c>
    </row>
    <row r="211255">
      <c r="A211255" s="1" t="s">
        <v>29855</v>
      </c>
    </row>
    <row r="211256">
      <c r="A211256" s="1" t="s">
        <v>29856</v>
      </c>
    </row>
    <row r="211258">
      <c r="A211258" s="1" t="s">
        <v>29857</v>
      </c>
    </row>
    <row r="211259">
      <c r="A211259" s="1" t="s">
        <v>29841</v>
      </c>
    </row>
    <row r="211260">
      <c r="A211260" s="1" t="s">
        <v>29842</v>
      </c>
    </row>
    <row r="211261">
      <c r="A211261" s="1" t="s">
        <v>29843</v>
      </c>
    </row>
    <row r="211262">
      <c r="A211262" s="1" t="s">
        <v>29844</v>
      </c>
    </row>
    <row r="211263">
      <c r="A211263" s="1" t="s">
        <v>29845</v>
      </c>
    </row>
    <row r="211264">
      <c r="A211264" s="1" t="s">
        <v>29846</v>
      </c>
    </row>
    <row r="211265">
      <c r="A211265" s="1" t="s">
        <v>29847</v>
      </c>
    </row>
    <row r="211266">
      <c r="A211266" s="1" t="s">
        <v>29848</v>
      </c>
    </row>
    <row r="211267">
      <c r="A211267" s="1" t="s">
        <v>29849</v>
      </c>
    </row>
    <row r="211268">
      <c r="A211268" s="1" t="s">
        <v>29850</v>
      </c>
    </row>
    <row r="211269">
      <c r="A211269" s="1" t="s">
        <v>29851</v>
      </c>
    </row>
    <row r="211270">
      <c r="A211270" s="1" t="s">
        <v>29852</v>
      </c>
    </row>
    <row r="211271">
      <c r="A211271" s="1" t="s">
        <v>29853</v>
      </c>
    </row>
    <row r="211272">
      <c r="A211272" s="1" t="s">
        <v>29854</v>
      </c>
    </row>
    <row r="211273">
      <c r="A211273" s="1" t="s">
        <v>29855</v>
      </c>
    </row>
    <row r="211274">
      <c r="A211274" s="1" t="s">
        <v>29858</v>
      </c>
    </row>
    <row r="211275">
      <c r="A211275" s="1" t="s">
        <v>62938</v>
      </c>
    </row>
    <row r="211277">
      <c r="A211277" s="1" t="s">
        <v>3877</v>
      </c>
    </row>
    <row r="211278">
      <c r="A211278" s="1" t="s">
        <v>29860</v>
      </c>
    </row>
    <row r="211280">
      <c r="A211280" s="1" t="s">
        <v>29575</v>
      </c>
    </row>
    <row r="211282">
      <c r="A211282" s="1" t="s">
        <v>29576</v>
      </c>
    </row>
    <row r="211283">
      <c r="A211283" s="1" t="s">
        <v>29577</v>
      </c>
    </row>
    <row r="211284">
      <c r="A211284" s="1" t="s">
        <v>29578</v>
      </c>
    </row>
    <row r="211285">
      <c r="A211285" s="1" t="s">
        <v>29586</v>
      </c>
    </row>
    <row r="211286">
      <c r="A211286" s="1" t="s">
        <v>29587</v>
      </c>
    </row>
    <row r="211288">
      <c r="A211288" s="1" t="s">
        <v>29588</v>
      </c>
    </row>
    <row r="211289">
      <c r="A211289" s="1" t="s">
        <v>29589</v>
      </c>
    </row>
    <row r="211291">
      <c r="A211291" s="1" t="s">
        <v>29590</v>
      </c>
    </row>
    <row r="211292">
      <c r="A211292" s="1" t="s">
        <v>29861</v>
      </c>
    </row>
    <row r="211293">
      <c r="A211293" s="1" t="s">
        <v>29592</v>
      </c>
    </row>
    <row r="211295">
      <c r="A211295" s="1" t="s">
        <v>29593</v>
      </c>
    </row>
    <row r="211296">
      <c r="A211296" s="1" t="s">
        <v>29594</v>
      </c>
    </row>
    <row r="211298">
      <c r="A211298" s="1" t="s">
        <v>29595</v>
      </c>
    </row>
    <row r="211299">
      <c r="A211299" s="1" t="s">
        <v>29596</v>
      </c>
    </row>
    <row r="211300">
      <c r="A211300" s="1" t="s">
        <v>29597</v>
      </c>
    </row>
    <row r="211301">
      <c r="A211301" s="1" t="s">
        <v>29598</v>
      </c>
    </row>
    <row r="211303">
      <c r="A211303" s="1" t="s">
        <v>29862</v>
      </c>
    </row>
    <row r="211304">
      <c r="A211304" s="1" t="s">
        <v>29863</v>
      </c>
    </row>
    <row r="211306">
      <c r="A211306" s="1" t="s">
        <v>29601</v>
      </c>
    </row>
    <row r="211307">
      <c r="A211307" s="1" t="s">
        <v>29864</v>
      </c>
    </row>
    <row r="211309">
      <c r="A211309" s="1" t="s">
        <v>29865</v>
      </c>
    </row>
    <row r="211310">
      <c r="A211310" s="1" t="s">
        <v>29866</v>
      </c>
    </row>
    <row r="211311">
      <c r="A211311" s="1" t="s">
        <v>29867</v>
      </c>
    </row>
    <row r="211313">
      <c r="A211313" s="1" t="s">
        <v>29605</v>
      </c>
    </row>
    <row r="211314">
      <c r="A211314" s="1" t="s">
        <v>29606</v>
      </c>
    </row>
    <row r="211315">
      <c r="A211315" s="1" t="s">
        <v>29607</v>
      </c>
    </row>
    <row r="211317">
      <c r="A211317" s="1" t="s">
        <v>29868</v>
      </c>
    </row>
    <row r="211318">
      <c r="A211318" s="1" t="s">
        <v>29869</v>
      </c>
    </row>
    <row r="211319">
      <c r="A211319" s="1" t="s">
        <v>29615</v>
      </c>
    </row>
    <row r="211320">
      <c r="A211320" s="1" t="s">
        <v>29870</v>
      </c>
    </row>
    <row r="211321">
      <c r="A211321" s="1" t="s">
        <v>29871</v>
      </c>
    </row>
    <row r="211322">
      <c r="A211322" s="1" t="s">
        <v>29860</v>
      </c>
    </row>
    <row r="211323">
      <c r="A211323" s="1" t="s">
        <v>29575</v>
      </c>
    </row>
    <row r="211324">
      <c r="A211324" s="1" t="s">
        <v>29576</v>
      </c>
    </row>
    <row r="211325">
      <c r="A211325" s="1" t="s">
        <v>29577</v>
      </c>
    </row>
    <row r="211326">
      <c r="A211326" s="1" t="s">
        <v>29578</v>
      </c>
    </row>
    <row r="211327">
      <c r="A211327" s="1" t="s">
        <v>29586</v>
      </c>
    </row>
    <row r="211328">
      <c r="A211328" s="1" t="s">
        <v>29587</v>
      </c>
    </row>
    <row r="211329">
      <c r="A211329" s="1" t="s">
        <v>29588</v>
      </c>
    </row>
    <row r="211330">
      <c r="A211330" s="1" t="s">
        <v>29589</v>
      </c>
    </row>
    <row r="211331">
      <c r="A211331" s="1" t="s">
        <v>29590</v>
      </c>
    </row>
    <row r="211332">
      <c r="A211332" s="1" t="s">
        <v>29861</v>
      </c>
    </row>
    <row r="211333">
      <c r="A211333" s="1" t="s">
        <v>29592</v>
      </c>
    </row>
    <row r="211334">
      <c r="A211334" s="1" t="s">
        <v>29593</v>
      </c>
    </row>
    <row r="211335">
      <c r="A211335" s="1" t="s">
        <v>29594</v>
      </c>
    </row>
    <row r="211336">
      <c r="A211336" s="1" t="s">
        <v>29595</v>
      </c>
    </row>
    <row r="211337">
      <c r="A211337" s="1" t="s">
        <v>29596</v>
      </c>
    </row>
    <row r="211338">
      <c r="A211338" s="1" t="s">
        <v>29597</v>
      </c>
    </row>
    <row r="211339">
      <c r="A211339" s="1" t="s">
        <v>29598</v>
      </c>
    </row>
    <row r="211340">
      <c r="A211340" s="1" t="s">
        <v>29862</v>
      </c>
    </row>
    <row r="211341">
      <c r="A211341" s="1" t="s">
        <v>29863</v>
      </c>
    </row>
    <row r="211342">
      <c r="A211342" s="1" t="s">
        <v>29601</v>
      </c>
    </row>
    <row r="211343">
      <c r="A211343" s="1" t="s">
        <v>29864</v>
      </c>
    </row>
    <row r="211344">
      <c r="A211344" s="1" t="s">
        <v>29865</v>
      </c>
    </row>
    <row r="211345">
      <c r="A211345" s="1" t="s">
        <v>29866</v>
      </c>
    </row>
    <row r="211346">
      <c r="A211346" s="1" t="s">
        <v>29867</v>
      </c>
    </row>
    <row r="211347">
      <c r="A211347" s="1" t="s">
        <v>29605</v>
      </c>
    </row>
    <row r="211348">
      <c r="A211348" s="1" t="s">
        <v>29606</v>
      </c>
    </row>
    <row r="211349">
      <c r="A211349" s="1" t="s">
        <v>29607</v>
      </c>
    </row>
    <row r="211350">
      <c r="A211350" s="1" t="s">
        <v>29868</v>
      </c>
    </row>
    <row r="211351">
      <c r="A211351" s="1" t="s">
        <v>29869</v>
      </c>
    </row>
    <row r="211352">
      <c r="A211352" s="1" t="s">
        <v>29615</v>
      </c>
    </row>
    <row r="211353">
      <c r="A211353" s="1" t="s">
        <v>29872</v>
      </c>
    </row>
    <row r="211354">
      <c r="A211354" s="1" t="s">
        <v>62939</v>
      </c>
    </row>
    <row r="211356">
      <c r="A211356" s="1" t="s">
        <v>29874</v>
      </c>
    </row>
    <row r="211357">
      <c r="A211357" s="1" t="s">
        <v>29875</v>
      </c>
    </row>
    <row r="211358">
      <c r="A211358" s="1" t="s">
        <v>29876</v>
      </c>
    </row>
    <row r="211359">
      <c r="A211359" s="1" t="s">
        <v>29877</v>
      </c>
    </row>
    <row r="211361">
      <c r="A211361" s="1" t="s">
        <v>29878</v>
      </c>
    </row>
    <row r="211363">
      <c r="A211363" s="1" t="s">
        <v>29879</v>
      </c>
    </row>
    <row r="211365">
      <c r="A211365" s="1" t="s">
        <v>29880</v>
      </c>
    </row>
    <row r="211366">
      <c r="A211366" s="1" t="s">
        <v>29881</v>
      </c>
    </row>
    <row r="211368">
      <c r="A211368" s="1" t="s">
        <v>29882</v>
      </c>
    </row>
    <row r="211370">
      <c r="A211370" s="1" t="s">
        <v>29883</v>
      </c>
    </row>
    <row r="211371">
      <c r="A211371" s="1" t="s">
        <v>29884</v>
      </c>
    </row>
    <row r="211373">
      <c r="A211373" s="1" t="s">
        <v>29885</v>
      </c>
    </row>
    <row r="211374">
      <c r="A211374" s="1" t="s">
        <v>29886</v>
      </c>
    </row>
    <row r="211376">
      <c r="A211376" s="1" t="s">
        <v>29887</v>
      </c>
    </row>
    <row r="211377">
      <c r="A211377" s="1" t="s">
        <v>29888</v>
      </c>
    </row>
    <row r="211379">
      <c r="A211379" s="1" t="s">
        <v>29889</v>
      </c>
    </row>
    <row r="211380">
      <c r="A211380" s="1" t="s">
        <v>29890</v>
      </c>
    </row>
    <row r="211382">
      <c r="A211382" s="1" t="s">
        <v>29891</v>
      </c>
    </row>
    <row r="211383">
      <c r="A211383" s="1" t="s">
        <v>29874</v>
      </c>
    </row>
    <row r="211384">
      <c r="A211384" s="1" t="s">
        <v>29875</v>
      </c>
    </row>
    <row r="211385">
      <c r="A211385" s="1" t="s">
        <v>29876</v>
      </c>
    </row>
    <row r="211386">
      <c r="A211386" s="1" t="s">
        <v>29877</v>
      </c>
    </row>
    <row r="211387">
      <c r="A211387" s="1" t="s">
        <v>29878</v>
      </c>
    </row>
    <row r="211388">
      <c r="A211388" s="1" t="s">
        <v>29879</v>
      </c>
    </row>
    <row r="211389">
      <c r="A211389" s="1" t="s">
        <v>29880</v>
      </c>
    </row>
    <row r="211390">
      <c r="A211390" s="1" t="s">
        <v>29881</v>
      </c>
    </row>
    <row r="211391">
      <c r="A211391" s="1" t="s">
        <v>29882</v>
      </c>
    </row>
    <row r="211392">
      <c r="A211392" s="1" t="s">
        <v>29883</v>
      </c>
    </row>
    <row r="211393">
      <c r="A211393" s="1" t="s">
        <v>29884</v>
      </c>
    </row>
    <row r="211394">
      <c r="A211394" s="1" t="s">
        <v>29885</v>
      </c>
    </row>
    <row r="211395">
      <c r="A211395" s="1" t="s">
        <v>29886</v>
      </c>
    </row>
    <row r="211396">
      <c r="A211396" s="1" t="s">
        <v>29887</v>
      </c>
    </row>
    <row r="211397">
      <c r="A211397" s="1" t="s">
        <v>29888</v>
      </c>
    </row>
    <row r="211398">
      <c r="A211398" s="1" t="s">
        <v>29889</v>
      </c>
    </row>
    <row r="211399">
      <c r="A211399" s="1" t="s">
        <v>29892</v>
      </c>
    </row>
    <row r="211400">
      <c r="A211400" s="1" t="s">
        <v>62940</v>
      </c>
    </row>
    <row r="211401">
      <c r="A211401" s="1" t="s">
        <v>29894</v>
      </c>
    </row>
    <row r="211403">
      <c r="A211403" s="1" t="s">
        <v>29895</v>
      </c>
    </row>
    <row r="211405">
      <c r="A211405" s="1" t="s">
        <v>29896</v>
      </c>
    </row>
    <row r="211406">
      <c r="A211406" s="1" t="s">
        <v>29897</v>
      </c>
    </row>
    <row r="211407">
      <c r="A211407" s="1" t="s">
        <v>29898</v>
      </c>
    </row>
    <row r="211409">
      <c r="A211409" s="3" t="str">
        <f>+12: 50 PMmOutgoing|Calll</f>
        <v>#ERROR!</v>
      </c>
    </row>
    <row r="211410">
      <c r="A211410" s="1" t="s">
        <v>29899</v>
      </c>
    </row>
    <row r="211411">
      <c r="A211411" s="1" t="s">
        <v>29900</v>
      </c>
    </row>
    <row r="211412">
      <c r="A211412" s="1" t="s">
        <v>29894</v>
      </c>
    </row>
    <row r="211413">
      <c r="A211413" s="1" t="s">
        <v>29895</v>
      </c>
    </row>
    <row r="211414">
      <c r="A211414" s="1" t="s">
        <v>29896</v>
      </c>
    </row>
    <row r="211415">
      <c r="A211415" s="1" t="s">
        <v>29897</v>
      </c>
    </row>
    <row r="211416">
      <c r="A211416" s="1" t="s">
        <v>29898</v>
      </c>
    </row>
    <row r="211417">
      <c r="A211417" s="3" t="str">
        <f>+12: 50 PMmOutgoing|Calll</f>
        <v>#ERROR!</v>
      </c>
    </row>
    <row r="211418">
      <c r="A211418" s="1" t="s">
        <v>29901</v>
      </c>
    </row>
    <row r="211419">
      <c r="A211419" s="1" t="s">
        <v>62941</v>
      </c>
    </row>
    <row r="211420">
      <c r="A211420" s="1" t="s">
        <v>29903</v>
      </c>
    </row>
    <row r="211422">
      <c r="A211422" s="1" t="s">
        <v>29904</v>
      </c>
    </row>
    <row r="211423">
      <c r="A211423" s="1" t="s">
        <v>29895</v>
      </c>
    </row>
    <row r="211425">
      <c r="A211425" s="1" t="s">
        <v>29905</v>
      </c>
    </row>
    <row r="211426">
      <c r="A211426" s="1" t="s">
        <v>29906</v>
      </c>
    </row>
    <row r="211427">
      <c r="A211427" s="1" t="s">
        <v>29907</v>
      </c>
    </row>
    <row r="211429">
      <c r="A211429" s="1" t="s">
        <v>29900</v>
      </c>
    </row>
    <row r="211430">
      <c r="A211430" s="1" t="s">
        <v>29903</v>
      </c>
    </row>
    <row r="211431">
      <c r="A211431" s="1" t="s">
        <v>29908</v>
      </c>
    </row>
    <row r="211432">
      <c r="A211432" s="1" t="s">
        <v>29895</v>
      </c>
    </row>
    <row r="211433">
      <c r="A211433" s="1" t="s">
        <v>29905</v>
      </c>
    </row>
    <row r="211434">
      <c r="A211434" s="1" t="s">
        <v>29906</v>
      </c>
    </row>
    <row r="211435">
      <c r="A211435" s="1" t="s">
        <v>29909</v>
      </c>
    </row>
    <row r="211436">
      <c r="A211436" s="1" t="s">
        <v>62942</v>
      </c>
    </row>
    <row r="211437">
      <c r="A211437" s="1" t="s">
        <v>29903</v>
      </c>
    </row>
    <row r="211439">
      <c r="A211439" s="1" t="s">
        <v>29911</v>
      </c>
    </row>
    <row r="211440">
      <c r="A211440" s="1" t="s">
        <v>29912</v>
      </c>
    </row>
    <row r="211441">
      <c r="A211441" s="1" t="s">
        <v>29913</v>
      </c>
    </row>
    <row r="211442">
      <c r="A211442" s="1" t="s">
        <v>29914</v>
      </c>
    </row>
    <row r="211443">
      <c r="A211443" s="1" t="s">
        <v>29915</v>
      </c>
    </row>
    <row r="211445">
      <c r="A211445" s="1" t="s">
        <v>29900</v>
      </c>
    </row>
    <row r="211446">
      <c r="A211446" s="1" t="s">
        <v>29903</v>
      </c>
    </row>
    <row r="211447">
      <c r="A211447" s="1" t="s">
        <v>29911</v>
      </c>
    </row>
    <row r="211448">
      <c r="A211448" s="1" t="s">
        <v>29912</v>
      </c>
    </row>
    <row r="211449">
      <c r="A211449" s="1" t="s">
        <v>29913</v>
      </c>
    </row>
    <row r="211450">
      <c r="A211450" s="1" t="s">
        <v>29914</v>
      </c>
    </row>
    <row r="211451">
      <c r="A211451" s="1" t="s">
        <v>29916</v>
      </c>
    </row>
    <row r="211452">
      <c r="A211452" s="1" t="s">
        <v>62943</v>
      </c>
    </row>
    <row r="211454">
      <c r="A211454" s="1" t="s">
        <v>29918</v>
      </c>
    </row>
    <row r="211455">
      <c r="A211455" s="1" t="s">
        <v>29919</v>
      </c>
    </row>
    <row r="211457">
      <c r="A211457" s="1" t="s">
        <v>29920</v>
      </c>
    </row>
    <row r="211458">
      <c r="A211458" s="1" t="s">
        <v>29895</v>
      </c>
    </row>
    <row r="211460">
      <c r="A211460" s="1" t="s">
        <v>29921</v>
      </c>
    </row>
    <row r="211461">
      <c r="A211461" s="1" t="s">
        <v>29922</v>
      </c>
    </row>
    <row r="211462">
      <c r="A211462" s="1" t="s">
        <v>29923</v>
      </c>
    </row>
    <row r="211464">
      <c r="A211464" s="1" t="s">
        <v>29924</v>
      </c>
    </row>
    <row r="211466">
      <c r="A211466" s="1" t="s">
        <v>29925</v>
      </c>
    </row>
    <row r="211468">
      <c r="A211468" s="1" t="s">
        <v>29926</v>
      </c>
    </row>
    <row r="211469">
      <c r="A211469" s="1" t="s">
        <v>29927</v>
      </c>
    </row>
    <row r="211470">
      <c r="A211470" s="1" t="s">
        <v>29928</v>
      </c>
    </row>
    <row r="211472">
      <c r="A211472" s="1" t="s">
        <v>29929</v>
      </c>
    </row>
    <row r="211473">
      <c r="A211473" s="1" t="s">
        <v>29918</v>
      </c>
    </row>
    <row r="211474">
      <c r="A211474" s="1" t="s">
        <v>29919</v>
      </c>
    </row>
    <row r="211475">
      <c r="A211475" s="1" t="s">
        <v>29920</v>
      </c>
    </row>
    <row r="211476">
      <c r="A211476" s="1" t="s">
        <v>29895</v>
      </c>
    </row>
    <row r="211477">
      <c r="A211477" s="1" t="s">
        <v>29921</v>
      </c>
    </row>
    <row r="211478">
      <c r="A211478" s="1" t="s">
        <v>29922</v>
      </c>
    </row>
    <row r="211479">
      <c r="A211479" s="1" t="s">
        <v>29923</v>
      </c>
    </row>
    <row r="211480">
      <c r="A211480" s="1" t="s">
        <v>29924</v>
      </c>
    </row>
    <row r="211481">
      <c r="A211481" s="1" t="s">
        <v>29925</v>
      </c>
    </row>
    <row r="211482">
      <c r="A211482" s="1" t="s">
        <v>29926</v>
      </c>
    </row>
    <row r="211483">
      <c r="A211483" s="1" t="s">
        <v>29927</v>
      </c>
    </row>
    <row r="211484">
      <c r="A211484" s="1" t="s">
        <v>29930</v>
      </c>
    </row>
    <row r="211485">
      <c r="A211485" s="1" t="s">
        <v>62944</v>
      </c>
    </row>
    <row r="211487">
      <c r="A211487" s="1" t="s">
        <v>3877</v>
      </c>
    </row>
    <row r="211489">
      <c r="A211489" s="1" t="s">
        <v>29932</v>
      </c>
    </row>
    <row r="211490">
      <c r="A211490" s="1" t="s">
        <v>29933</v>
      </c>
    </row>
    <row r="211492">
      <c r="A211492" s="1" t="s">
        <v>29934</v>
      </c>
    </row>
    <row r="211494">
      <c r="A211494" s="1" t="s">
        <v>24978</v>
      </c>
    </row>
    <row r="211496">
      <c r="A211496" s="1" t="s">
        <v>29935</v>
      </c>
    </row>
    <row r="211497">
      <c r="A211497" s="1" t="s">
        <v>29936</v>
      </c>
    </row>
    <row r="211499">
      <c r="A211499" s="1" t="s">
        <v>29937</v>
      </c>
    </row>
    <row r="211500">
      <c r="A211500" s="1" t="s">
        <v>29938</v>
      </c>
    </row>
    <row r="211501">
      <c r="A211501" s="1" t="s">
        <v>29939</v>
      </c>
    </row>
    <row r="211503">
      <c r="A211503" s="1" t="s">
        <v>7746</v>
      </c>
    </row>
    <row r="211504">
      <c r="A211504" s="1" t="s">
        <v>29940</v>
      </c>
    </row>
    <row r="211505">
      <c r="A211505" s="1" t="s">
        <v>29933</v>
      </c>
    </row>
    <row r="211506">
      <c r="A211506" s="1" t="s">
        <v>29934</v>
      </c>
    </row>
    <row r="211507">
      <c r="A211507" s="1" t="s">
        <v>24978</v>
      </c>
    </row>
    <row r="211508">
      <c r="A211508" s="1" t="s">
        <v>29935</v>
      </c>
    </row>
    <row r="211509">
      <c r="A211509" s="1" t="s">
        <v>29936</v>
      </c>
    </row>
    <row r="211510">
      <c r="A211510" s="1" t="s">
        <v>29937</v>
      </c>
    </row>
    <row r="211511">
      <c r="A211511" s="1" t="s">
        <v>29938</v>
      </c>
    </row>
    <row r="211512">
      <c r="A211512" s="1" t="s">
        <v>29941</v>
      </c>
    </row>
    <row r="211513">
      <c r="A211513" s="1" t="s">
        <v>62945</v>
      </c>
    </row>
    <row r="211515">
      <c r="A211515" s="1" t="s">
        <v>29943</v>
      </c>
    </row>
    <row r="211517">
      <c r="A211517" s="1" t="s">
        <v>29944</v>
      </c>
    </row>
    <row r="211518">
      <c r="A211518" s="1" t="s">
        <v>29945</v>
      </c>
    </row>
    <row r="211519">
      <c r="A211519" s="21">
        <v>45698.0</v>
      </c>
    </row>
    <row r="211521">
      <c r="A211521" s="1" t="s">
        <v>29946</v>
      </c>
    </row>
    <row r="211523">
      <c r="A211523" s="1" t="s">
        <v>29947</v>
      </c>
    </row>
    <row r="211524">
      <c r="A211524" s="1" t="s">
        <v>29948</v>
      </c>
    </row>
    <row r="211525">
      <c r="A211525" s="1" t="s">
        <v>29949</v>
      </c>
    </row>
    <row r="211527">
      <c r="A211527" s="1" t="s">
        <v>29950</v>
      </c>
    </row>
    <row r="211528">
      <c r="A211528" s="1" t="s">
        <v>29951</v>
      </c>
    </row>
    <row r="211530">
      <c r="A211530" s="1" t="s">
        <v>29952</v>
      </c>
    </row>
    <row r="211531">
      <c r="A211531" s="1" t="s">
        <v>29953</v>
      </c>
    </row>
    <row r="211532">
      <c r="A211532" s="1" t="s">
        <v>29954</v>
      </c>
    </row>
    <row r="211533">
      <c r="A211533" s="1" t="s">
        <v>29955</v>
      </c>
    </row>
    <row r="211535">
      <c r="A211535" s="1" t="s">
        <v>29956</v>
      </c>
    </row>
    <row r="211536">
      <c r="A211536" s="1" t="s">
        <v>29957</v>
      </c>
    </row>
    <row r="211537">
      <c r="A211537" s="1" t="s">
        <v>29958</v>
      </c>
    </row>
    <row r="211538">
      <c r="A211538" s="1" t="s">
        <v>29959</v>
      </c>
    </row>
    <row r="211540">
      <c r="A211540" s="1" t="s">
        <v>29960</v>
      </c>
    </row>
    <row r="211542">
      <c r="A211542" s="1" t="s">
        <v>29961</v>
      </c>
    </row>
    <row r="211543">
      <c r="A211543" s="1" t="s">
        <v>29962</v>
      </c>
    </row>
    <row r="211545">
      <c r="A211545" s="1" t="s">
        <v>29963</v>
      </c>
    </row>
    <row r="211547">
      <c r="A211547" s="1" t="s">
        <v>29964</v>
      </c>
    </row>
    <row r="211548">
      <c r="A211548" s="1" t="s">
        <v>29965</v>
      </c>
    </row>
    <row r="211550">
      <c r="A211550" s="1" t="s">
        <v>29966</v>
      </c>
    </row>
    <row r="211551">
      <c r="A211551" s="1" t="s">
        <v>29967</v>
      </c>
    </row>
    <row r="211552">
      <c r="A211552" s="1" t="s">
        <v>29968</v>
      </c>
    </row>
    <row r="211554">
      <c r="A211554" s="1" t="s">
        <v>29969</v>
      </c>
    </row>
    <row r="211555">
      <c r="A211555" s="1" t="s">
        <v>29970</v>
      </c>
    </row>
    <row r="211557">
      <c r="A211557" s="1" t="s">
        <v>29971</v>
      </c>
    </row>
    <row r="211558">
      <c r="A211558" s="1" t="s">
        <v>29972</v>
      </c>
    </row>
    <row r="211559">
      <c r="A211559" s="1" t="s">
        <v>29973</v>
      </c>
    </row>
    <row r="211561">
      <c r="A211561" s="1" t="s">
        <v>29974</v>
      </c>
    </row>
    <row r="211562">
      <c r="A211562" s="1" t="s">
        <v>29975</v>
      </c>
    </row>
    <row r="211564">
      <c r="A211564" s="1" t="s">
        <v>29976</v>
      </c>
    </row>
    <row r="211565">
      <c r="A211565" s="1" t="s">
        <v>29943</v>
      </c>
    </row>
    <row r="211566">
      <c r="A211566" s="1" t="s">
        <v>29944</v>
      </c>
    </row>
    <row r="211567">
      <c r="A211567" s="1" t="s">
        <v>29945</v>
      </c>
    </row>
    <row r="211568">
      <c r="A211568" s="21">
        <v>45698.0</v>
      </c>
    </row>
    <row r="211569">
      <c r="A211569" s="1" t="s">
        <v>29946</v>
      </c>
    </row>
    <row r="211570">
      <c r="A211570" s="1" t="s">
        <v>29947</v>
      </c>
    </row>
    <row r="211571">
      <c r="A211571" s="1" t="s">
        <v>29948</v>
      </c>
    </row>
    <row r="211572">
      <c r="A211572" s="1" t="s">
        <v>29949</v>
      </c>
    </row>
    <row r="211573">
      <c r="A211573" s="1" t="s">
        <v>29950</v>
      </c>
    </row>
    <row r="211574">
      <c r="A211574" s="1" t="s">
        <v>29951</v>
      </c>
    </row>
    <row r="211575">
      <c r="A211575" s="1" t="s">
        <v>29952</v>
      </c>
    </row>
    <row r="211576">
      <c r="A211576" s="1" t="s">
        <v>29953</v>
      </c>
    </row>
    <row r="211577">
      <c r="A211577" s="1" t="s">
        <v>29954</v>
      </c>
    </row>
    <row r="211578">
      <c r="A211578" s="1" t="s">
        <v>29955</v>
      </c>
    </row>
    <row r="211579">
      <c r="A211579" s="1" t="s">
        <v>29956</v>
      </c>
    </row>
    <row r="211580">
      <c r="A211580" s="1" t="s">
        <v>29957</v>
      </c>
    </row>
    <row r="211581">
      <c r="A211581" s="1" t="s">
        <v>29958</v>
      </c>
    </row>
    <row r="211582">
      <c r="A211582" s="1" t="s">
        <v>29959</v>
      </c>
    </row>
    <row r="211583">
      <c r="A211583" s="1" t="s">
        <v>29960</v>
      </c>
    </row>
    <row r="211584">
      <c r="A211584" s="1" t="s">
        <v>29961</v>
      </c>
    </row>
    <row r="211585">
      <c r="A211585" s="1" t="s">
        <v>29962</v>
      </c>
    </row>
    <row r="211586">
      <c r="A211586" s="1" t="s">
        <v>29963</v>
      </c>
    </row>
    <row r="211587">
      <c r="A211587" s="1" t="s">
        <v>29964</v>
      </c>
    </row>
    <row r="211588">
      <c r="A211588" s="1" t="s">
        <v>29965</v>
      </c>
    </row>
    <row r="211589">
      <c r="A211589" s="1" t="s">
        <v>29966</v>
      </c>
    </row>
    <row r="211590">
      <c r="A211590" s="1" t="s">
        <v>29967</v>
      </c>
    </row>
    <row r="211591">
      <c r="A211591" s="1" t="s">
        <v>29968</v>
      </c>
    </row>
    <row r="211592">
      <c r="A211592" s="1" t="s">
        <v>29969</v>
      </c>
    </row>
    <row r="211593">
      <c r="A211593" s="1" t="s">
        <v>29970</v>
      </c>
    </row>
    <row r="211594">
      <c r="A211594" s="1" t="s">
        <v>29971</v>
      </c>
    </row>
    <row r="211595">
      <c r="A211595" s="1" t="s">
        <v>29972</v>
      </c>
    </row>
    <row r="211596">
      <c r="A211596" s="1" t="s">
        <v>29973</v>
      </c>
    </row>
    <row r="211597">
      <c r="A211597" s="1" t="s">
        <v>29974</v>
      </c>
    </row>
    <row r="211598">
      <c r="A211598" s="1" t="s">
        <v>29977</v>
      </c>
    </row>
    <row r="211599">
      <c r="A211599" s="1" t="s">
        <v>62946</v>
      </c>
    </row>
    <row r="211601">
      <c r="A211601" s="1" t="s">
        <v>29979</v>
      </c>
    </row>
    <row r="211602">
      <c r="A211602" s="1" t="s">
        <v>29980</v>
      </c>
    </row>
    <row r="211603">
      <c r="A211603" s="1" t="s">
        <v>29981</v>
      </c>
    </row>
    <row r="211605">
      <c r="A211605" s="1" t="s">
        <v>29982</v>
      </c>
    </row>
    <row r="211607">
      <c r="A211607" s="1" t="s">
        <v>29983</v>
      </c>
    </row>
    <row r="211608">
      <c r="A211608" s="1" t="s">
        <v>29984</v>
      </c>
    </row>
    <row r="211610">
      <c r="A211610" s="1" t="s">
        <v>29985</v>
      </c>
    </row>
    <row r="211611">
      <c r="A211611" s="1" t="s">
        <v>29979</v>
      </c>
    </row>
    <row r="211612">
      <c r="A211612" s="1" t="s">
        <v>29980</v>
      </c>
    </row>
    <row r="211613">
      <c r="A211613" s="1" t="s">
        <v>29981</v>
      </c>
    </row>
    <row r="211614">
      <c r="A211614" s="1" t="s">
        <v>29982</v>
      </c>
    </row>
    <row r="211615">
      <c r="A211615" s="1" t="s">
        <v>29986</v>
      </c>
    </row>
    <row r="211616">
      <c r="A211616" s="1" t="s">
        <v>62947</v>
      </c>
    </row>
    <row r="211618">
      <c r="A211618" s="1" t="s">
        <v>28590</v>
      </c>
    </row>
    <row r="211619">
      <c r="A211619" s="1" t="s">
        <v>28591</v>
      </c>
    </row>
    <row r="211621">
      <c r="A211621" s="1" t="s">
        <v>28592</v>
      </c>
    </row>
    <row r="211623">
      <c r="A211623" s="1" t="s">
        <v>26321</v>
      </c>
    </row>
    <row r="211625">
      <c r="A211625" s="1" t="s">
        <v>26322</v>
      </c>
    </row>
    <row r="211626">
      <c r="A211626" s="1" t="s">
        <v>26323</v>
      </c>
    </row>
    <row r="211627">
      <c r="A211627" s="1" t="s">
        <v>26324</v>
      </c>
    </row>
    <row r="211629">
      <c r="A211629" s="1" t="s">
        <v>28593</v>
      </c>
    </row>
    <row r="211630">
      <c r="A211630" s="1" t="s">
        <v>28594</v>
      </c>
    </row>
    <row r="211631">
      <c r="A211631" s="1" t="s">
        <v>27042</v>
      </c>
    </row>
    <row r="211632">
      <c r="A211632" s="1" t="s">
        <v>28595</v>
      </c>
    </row>
    <row r="211633">
      <c r="A211633" s="1" t="s">
        <v>27044</v>
      </c>
    </row>
    <row r="211634">
      <c r="A211634" s="1" t="s">
        <v>27045</v>
      </c>
    </row>
    <row r="211635">
      <c r="A211635" s="1" t="s">
        <v>28596</v>
      </c>
    </row>
    <row r="211636">
      <c r="A211636" s="1" t="s">
        <v>27047</v>
      </c>
    </row>
    <row r="211637">
      <c r="A211637" s="1" t="s">
        <v>27048</v>
      </c>
    </row>
    <row r="211639">
      <c r="A211639" s="1" t="s">
        <v>27049</v>
      </c>
    </row>
    <row r="211640">
      <c r="A211640" s="1" t="s">
        <v>27050</v>
      </c>
    </row>
    <row r="211641">
      <c r="A211641" s="1" t="s">
        <v>26336</v>
      </c>
    </row>
    <row r="211642">
      <c r="A211642" s="1" t="s">
        <v>26337</v>
      </c>
    </row>
    <row r="211644">
      <c r="A211644" s="1" t="s">
        <v>26338</v>
      </c>
    </row>
    <row r="211645">
      <c r="A211645" s="1" t="s">
        <v>26339</v>
      </c>
    </row>
    <row r="211647">
      <c r="A211647" s="1" t="s">
        <v>28597</v>
      </c>
    </row>
    <row r="211649">
      <c r="A211649" s="1" t="s">
        <v>26341</v>
      </c>
    </row>
    <row r="211650">
      <c r="A211650" s="1" t="s">
        <v>26342</v>
      </c>
    </row>
    <row r="211652">
      <c r="A211652" s="1" t="s">
        <v>26343</v>
      </c>
    </row>
    <row r="211653">
      <c r="A211653" s="1" t="s">
        <v>26344</v>
      </c>
    </row>
    <row r="211655">
      <c r="A211655" s="1" t="s">
        <v>28598</v>
      </c>
    </row>
    <row r="211657">
      <c r="A211657" s="1" t="s">
        <v>28599</v>
      </c>
    </row>
    <row r="211658">
      <c r="A211658" s="1" t="s">
        <v>28590</v>
      </c>
    </row>
    <row r="211659">
      <c r="A211659" s="1" t="s">
        <v>28591</v>
      </c>
    </row>
    <row r="211660">
      <c r="A211660" s="1" t="s">
        <v>28592</v>
      </c>
    </row>
    <row r="211661">
      <c r="A211661" s="1" t="s">
        <v>26321</v>
      </c>
    </row>
    <row r="211662">
      <c r="A211662" s="1" t="s">
        <v>26322</v>
      </c>
    </row>
    <row r="211663">
      <c r="A211663" s="1" t="s">
        <v>26323</v>
      </c>
    </row>
    <row r="211664">
      <c r="A211664" s="1" t="s">
        <v>26324</v>
      </c>
    </row>
    <row r="211665">
      <c r="A211665" s="1" t="s">
        <v>28593</v>
      </c>
    </row>
    <row r="211666">
      <c r="A211666" s="1" t="s">
        <v>28594</v>
      </c>
    </row>
    <row r="211667">
      <c r="A211667" s="1" t="s">
        <v>27042</v>
      </c>
    </row>
    <row r="211668">
      <c r="A211668" s="1" t="s">
        <v>28595</v>
      </c>
    </row>
    <row r="211669">
      <c r="A211669" s="1" t="s">
        <v>27044</v>
      </c>
    </row>
    <row r="211670">
      <c r="A211670" s="1" t="s">
        <v>27045</v>
      </c>
    </row>
    <row r="211671">
      <c r="A211671" s="1" t="s">
        <v>28596</v>
      </c>
    </row>
    <row r="211672">
      <c r="A211672" s="1" t="s">
        <v>27047</v>
      </c>
    </row>
    <row r="211673">
      <c r="A211673" s="1" t="s">
        <v>27048</v>
      </c>
    </row>
    <row r="211674">
      <c r="A211674" s="1" t="s">
        <v>27049</v>
      </c>
    </row>
    <row r="211675">
      <c r="A211675" s="1" t="s">
        <v>27050</v>
      </c>
    </row>
    <row r="211676">
      <c r="A211676" s="1" t="s">
        <v>26336</v>
      </c>
    </row>
    <row r="211677">
      <c r="A211677" s="1" t="s">
        <v>26337</v>
      </c>
    </row>
    <row r="211678">
      <c r="A211678" s="1" t="s">
        <v>26338</v>
      </c>
    </row>
    <row r="211679">
      <c r="A211679" s="1" t="s">
        <v>26339</v>
      </c>
    </row>
    <row r="211680">
      <c r="A211680" s="1" t="s">
        <v>28597</v>
      </c>
    </row>
    <row r="211681">
      <c r="A211681" s="1" t="s">
        <v>26341</v>
      </c>
    </row>
    <row r="211682">
      <c r="A211682" s="1" t="s">
        <v>26342</v>
      </c>
    </row>
    <row r="211683">
      <c r="A211683" s="1" t="s">
        <v>26343</v>
      </c>
    </row>
    <row r="211684">
      <c r="A211684" s="1" t="s">
        <v>26344</v>
      </c>
    </row>
    <row r="211685">
      <c r="A211685" s="1" t="s">
        <v>28600</v>
      </c>
    </row>
    <row r="211686">
      <c r="A211686" s="1" t="s">
        <v>62948</v>
      </c>
    </row>
    <row r="211687">
      <c r="A211687" s="1" t="s">
        <v>28602</v>
      </c>
    </row>
    <row r="211688">
      <c r="A211688" s="1" t="s">
        <v>28603</v>
      </c>
    </row>
    <row r="211689">
      <c r="A211689" s="1" t="s">
        <v>28604</v>
      </c>
    </row>
    <row r="211690">
      <c r="A211690" s="1" t="s">
        <v>4007</v>
      </c>
    </row>
    <row r="211691">
      <c r="A211691" s="1" t="s">
        <v>11946</v>
      </c>
    </row>
    <row r="211692">
      <c r="A211692" s="1" t="s">
        <v>28605</v>
      </c>
    </row>
    <row r="211693">
      <c r="A211693" s="1" t="s">
        <v>27058</v>
      </c>
    </row>
    <row r="211694">
      <c r="A211694" s="1" t="s">
        <v>28606</v>
      </c>
    </row>
    <row r="211695">
      <c r="A211695" s="1" t="s">
        <v>27060</v>
      </c>
    </row>
    <row r="211696">
      <c r="A211696" s="1" t="s">
        <v>28607</v>
      </c>
    </row>
    <row r="211697">
      <c r="A211697" s="1" t="s">
        <v>27062</v>
      </c>
    </row>
    <row r="211698">
      <c r="A211698" s="1" t="s">
        <v>27063</v>
      </c>
    </row>
    <row r="211699">
      <c r="A211699" s="1" t="s">
        <v>27064</v>
      </c>
    </row>
    <row r="211700">
      <c r="A211700" s="1" t="s">
        <v>28608</v>
      </c>
    </row>
    <row r="211701">
      <c r="A211701" s="1" t="s">
        <v>27066</v>
      </c>
    </row>
    <row r="211702">
      <c r="A211702" s="1" t="s">
        <v>28609</v>
      </c>
    </row>
    <row r="211703">
      <c r="A211703" s="1" t="s">
        <v>27068</v>
      </c>
    </row>
    <row r="211704">
      <c r="A211704" s="1" t="s">
        <v>28610</v>
      </c>
    </row>
    <row r="211705">
      <c r="A211705" s="1" t="s">
        <v>28611</v>
      </c>
    </row>
    <row r="211706">
      <c r="A211706" s="1" t="s">
        <v>28612</v>
      </c>
    </row>
    <row r="211707">
      <c r="A211707" s="1" t="s">
        <v>28613</v>
      </c>
    </row>
    <row r="211708">
      <c r="A211708" s="1" t="s">
        <v>28614</v>
      </c>
    </row>
    <row r="211709">
      <c r="A211709" s="1" t="s">
        <v>28615</v>
      </c>
    </row>
    <row r="211710">
      <c r="A211710" s="1" t="s">
        <v>28616</v>
      </c>
    </row>
    <row r="211711">
      <c r="A211711" s="1" t="s">
        <v>28617</v>
      </c>
    </row>
    <row r="211712">
      <c r="A211712" s="1" t="s">
        <v>27077</v>
      </c>
    </row>
    <row r="211713">
      <c r="A211713" s="1" t="s">
        <v>28618</v>
      </c>
    </row>
    <row r="211714">
      <c r="A211714" s="1" t="s">
        <v>27079</v>
      </c>
    </row>
    <row r="211715">
      <c r="A211715" s="1" t="s">
        <v>28619</v>
      </c>
    </row>
    <row r="211716">
      <c r="A211716" s="1" t="s">
        <v>28620</v>
      </c>
    </row>
    <row r="211717">
      <c r="A211717" s="1" t="s">
        <v>28621</v>
      </c>
    </row>
    <row r="211718">
      <c r="A211718" s="1" t="s">
        <v>27083</v>
      </c>
    </row>
    <row r="211719">
      <c r="A211719" s="1" t="s">
        <v>28622</v>
      </c>
    </row>
    <row r="211720">
      <c r="A211720" s="1" t="s">
        <v>28623</v>
      </c>
    </row>
    <row r="211721">
      <c r="A211721" s="1" t="s">
        <v>28604</v>
      </c>
    </row>
    <row r="211722">
      <c r="A211722" s="1" t="s">
        <v>11946</v>
      </c>
    </row>
    <row r="211723">
      <c r="A211723" s="1" t="s">
        <v>28605</v>
      </c>
    </row>
    <row r="211724">
      <c r="A211724" s="1" t="s">
        <v>27058</v>
      </c>
    </row>
    <row r="211725">
      <c r="A211725" s="1" t="s">
        <v>28606</v>
      </c>
    </row>
    <row r="211726">
      <c r="A211726" s="1" t="s">
        <v>27060</v>
      </c>
    </row>
    <row r="211727">
      <c r="A211727" s="1" t="s">
        <v>28607</v>
      </c>
    </row>
    <row r="211728">
      <c r="A211728" s="1" t="s">
        <v>27062</v>
      </c>
    </row>
    <row r="211729">
      <c r="A211729" s="1" t="s">
        <v>27063</v>
      </c>
    </row>
    <row r="211730">
      <c r="A211730" s="1" t="s">
        <v>27064</v>
      </c>
    </row>
    <row r="211731">
      <c r="A211731" s="1" t="s">
        <v>28608</v>
      </c>
    </row>
    <row r="211732">
      <c r="A211732" s="1" t="s">
        <v>27066</v>
      </c>
    </row>
    <row r="211733">
      <c r="A211733" s="1" t="s">
        <v>28609</v>
      </c>
    </row>
    <row r="211734">
      <c r="A211734" s="1" t="s">
        <v>27068</v>
      </c>
    </row>
    <row r="211735">
      <c r="A211735" s="1" t="s">
        <v>28610</v>
      </c>
    </row>
    <row r="211736">
      <c r="A211736" s="1" t="s">
        <v>28611</v>
      </c>
    </row>
    <row r="211737">
      <c r="A211737" s="1" t="s">
        <v>28612</v>
      </c>
    </row>
    <row r="211738">
      <c r="A211738" s="1" t="s">
        <v>28613</v>
      </c>
    </row>
    <row r="211739">
      <c r="A211739" s="1" t="s">
        <v>28614</v>
      </c>
    </row>
    <row r="211740">
      <c r="A211740" s="1" t="s">
        <v>28615</v>
      </c>
    </row>
    <row r="211741">
      <c r="A211741" s="1" t="s">
        <v>28616</v>
      </c>
    </row>
    <row r="211742">
      <c r="A211742" s="1" t="s">
        <v>28617</v>
      </c>
    </row>
    <row r="211743">
      <c r="A211743" s="1" t="s">
        <v>27077</v>
      </c>
    </row>
    <row r="211744">
      <c r="A211744" s="1" t="s">
        <v>28618</v>
      </c>
    </row>
    <row r="211745">
      <c r="A211745" s="1" t="s">
        <v>28619</v>
      </c>
    </row>
    <row r="211746">
      <c r="A211746" s="1" t="s">
        <v>28620</v>
      </c>
    </row>
    <row r="211747">
      <c r="A211747" s="1" t="s">
        <v>28621</v>
      </c>
    </row>
    <row r="211748">
      <c r="A211748" s="1" t="s">
        <v>27083</v>
      </c>
    </row>
    <row r="211749">
      <c r="A211749" s="1" t="s">
        <v>28624</v>
      </c>
    </row>
    <row r="211750">
      <c r="A211750" s="1" t="s">
        <v>62949</v>
      </c>
    </row>
    <row r="211752">
      <c r="A211752" s="1" t="s">
        <v>29331</v>
      </c>
    </row>
    <row r="211754">
      <c r="A211754" s="1" t="s">
        <v>29332</v>
      </c>
    </row>
    <row r="211755">
      <c r="A211755" s="1" t="s">
        <v>29333</v>
      </c>
    </row>
    <row r="211756">
      <c r="A211756" s="1" t="s">
        <v>29334</v>
      </c>
    </row>
    <row r="211758">
      <c r="A211758" s="1" t="s">
        <v>29335</v>
      </c>
    </row>
    <row r="211759">
      <c r="A211759" s="1" t="s">
        <v>29336</v>
      </c>
    </row>
    <row r="211761">
      <c r="A211761" s="1" t="s">
        <v>29337</v>
      </c>
    </row>
    <row r="211762">
      <c r="A211762" s="1" t="s">
        <v>29338</v>
      </c>
    </row>
    <row r="211763">
      <c r="A211763" s="1" t="s">
        <v>29339</v>
      </c>
    </row>
    <row r="211765">
      <c r="A211765" s="1" t="s">
        <v>29340</v>
      </c>
    </row>
    <row r="211766">
      <c r="A211766" s="1" t="s">
        <v>29341</v>
      </c>
    </row>
    <row r="211767">
      <c r="A211767" s="1" t="s">
        <v>29342</v>
      </c>
    </row>
    <row r="211768">
      <c r="A211768" s="1" t="s">
        <v>29343</v>
      </c>
    </row>
    <row r="211769">
      <c r="A211769" s="1" t="s">
        <v>29344</v>
      </c>
    </row>
    <row r="211771">
      <c r="A211771" s="1" t="s">
        <v>29345</v>
      </c>
    </row>
    <row r="211773">
      <c r="A211773" s="1" t="s">
        <v>29346</v>
      </c>
    </row>
    <row r="211775">
      <c r="A211775" s="1" t="s">
        <v>29347</v>
      </c>
    </row>
    <row r="211776">
      <c r="A211776" s="1" t="s">
        <v>29348</v>
      </c>
    </row>
    <row r="211777">
      <c r="A211777" s="1" t="s">
        <v>29349</v>
      </c>
    </row>
    <row r="211778">
      <c r="A211778" s="1" t="s">
        <v>29350</v>
      </c>
    </row>
    <row r="211779">
      <c r="A211779" s="1" t="s">
        <v>26848</v>
      </c>
    </row>
    <row r="211780">
      <c r="A211780" s="1" t="s">
        <v>29351</v>
      </c>
    </row>
    <row r="211782">
      <c r="A211782" s="1" t="s">
        <v>26838</v>
      </c>
    </row>
    <row r="211784">
      <c r="A211784" s="1" t="s">
        <v>29352</v>
      </c>
    </row>
    <row r="211786">
      <c r="A211786" s="1" t="s">
        <v>29353</v>
      </c>
    </row>
    <row r="211787">
      <c r="A211787" s="1" t="s">
        <v>29332</v>
      </c>
    </row>
    <row r="211788">
      <c r="A211788" s="1" t="s">
        <v>29333</v>
      </c>
    </row>
    <row r="211789">
      <c r="A211789" s="1" t="s">
        <v>29334</v>
      </c>
    </row>
    <row r="211790">
      <c r="A211790" s="1" t="s">
        <v>29335</v>
      </c>
    </row>
    <row r="211791">
      <c r="A211791" s="1" t="s">
        <v>29336</v>
      </c>
    </row>
    <row r="211792">
      <c r="A211792" s="1" t="s">
        <v>29337</v>
      </c>
    </row>
    <row r="211793">
      <c r="A211793" s="1" t="s">
        <v>29338</v>
      </c>
    </row>
    <row r="211794">
      <c r="A211794" s="1" t="s">
        <v>29339</v>
      </c>
    </row>
    <row r="211795">
      <c r="A211795" s="1" t="s">
        <v>29340</v>
      </c>
    </row>
    <row r="211796">
      <c r="A211796" s="1" t="s">
        <v>29341</v>
      </c>
    </row>
    <row r="211797">
      <c r="A211797" s="1" t="s">
        <v>29342</v>
      </c>
    </row>
    <row r="211798">
      <c r="A211798" s="1" t="s">
        <v>29343</v>
      </c>
    </row>
    <row r="211799">
      <c r="A211799" s="1" t="s">
        <v>29344</v>
      </c>
    </row>
    <row r="211800">
      <c r="A211800" s="1" t="s">
        <v>29345</v>
      </c>
    </row>
    <row r="211801">
      <c r="A211801" s="1" t="s">
        <v>29346</v>
      </c>
    </row>
    <row r="211802">
      <c r="A211802" s="1" t="s">
        <v>29347</v>
      </c>
    </row>
    <row r="211803">
      <c r="A211803" s="1" t="s">
        <v>29348</v>
      </c>
    </row>
    <row r="211804">
      <c r="A211804" s="1" t="s">
        <v>29349</v>
      </c>
    </row>
    <row r="211805">
      <c r="A211805" s="1" t="s">
        <v>29350</v>
      </c>
    </row>
    <row r="211806">
      <c r="A211806" s="1" t="s">
        <v>26848</v>
      </c>
    </row>
    <row r="211807">
      <c r="A211807" s="1" t="s">
        <v>29351</v>
      </c>
    </row>
    <row r="211808">
      <c r="A211808" s="1" t="s">
        <v>26838</v>
      </c>
    </row>
    <row r="211809">
      <c r="A211809" s="1" t="s">
        <v>29354</v>
      </c>
    </row>
    <row r="211810">
      <c r="A211810" s="1" t="s">
        <v>62950</v>
      </c>
    </row>
    <row r="211812">
      <c r="A211812" s="1" t="s">
        <v>29308</v>
      </c>
    </row>
    <row r="211814">
      <c r="A211814" s="1" t="s">
        <v>29309</v>
      </c>
    </row>
    <row r="211816">
      <c r="A211816" s="1" t="s">
        <v>29356</v>
      </c>
    </row>
    <row r="211818">
      <c r="A211818" s="1" t="s">
        <v>29357</v>
      </c>
    </row>
    <row r="211820">
      <c r="A211820" s="1" t="s">
        <v>29358</v>
      </c>
    </row>
    <row r="211821">
      <c r="A211821" s="1" t="s">
        <v>29359</v>
      </c>
    </row>
    <row r="211823">
      <c r="A211823" s="1" t="s">
        <v>29360</v>
      </c>
    </row>
    <row r="211825">
      <c r="A211825" s="1" t="s">
        <v>29361</v>
      </c>
    </row>
    <row r="211827">
      <c r="A211827" s="1" t="s">
        <v>29362</v>
      </c>
    </row>
    <row r="211828">
      <c r="A211828" s="1" t="s">
        <v>29363</v>
      </c>
    </row>
    <row r="211830">
      <c r="A211830" s="1" t="s">
        <v>29364</v>
      </c>
    </row>
    <row r="211831">
      <c r="A211831" s="1" t="s">
        <v>29365</v>
      </c>
    </row>
    <row r="211833">
      <c r="A211833" s="1" t="s">
        <v>29366</v>
      </c>
    </row>
    <row r="211834">
      <c r="A211834" s="1" t="s">
        <v>29367</v>
      </c>
    </row>
    <row r="211835">
      <c r="A211835" s="1" t="s">
        <v>29368</v>
      </c>
    </row>
    <row r="211837">
      <c r="A211837" s="1" t="s">
        <v>29369</v>
      </c>
    </row>
    <row r="211838">
      <c r="A211838" s="1" t="s">
        <v>29370</v>
      </c>
    </row>
    <row r="211839">
      <c r="A211839" s="1" t="s">
        <v>29371</v>
      </c>
    </row>
    <row r="211840">
      <c r="A211840" s="1" t="s">
        <v>29372</v>
      </c>
    </row>
    <row r="211841">
      <c r="A211841" s="1" t="s">
        <v>29373</v>
      </c>
    </row>
    <row r="211843">
      <c r="A211843" s="1" t="s">
        <v>29374</v>
      </c>
    </row>
    <row r="211845">
      <c r="A211845" s="1" t="s">
        <v>1135</v>
      </c>
    </row>
    <row r="211846">
      <c r="A211846" s="1" t="s">
        <v>29328</v>
      </c>
    </row>
    <row r="211847">
      <c r="A211847" s="1" t="s">
        <v>29356</v>
      </c>
    </row>
    <row r="211848">
      <c r="A211848" s="1" t="s">
        <v>29357</v>
      </c>
    </row>
    <row r="211849">
      <c r="A211849" s="1" t="s">
        <v>29358</v>
      </c>
    </row>
    <row r="211850">
      <c r="A211850" s="1" t="s">
        <v>29359</v>
      </c>
    </row>
    <row r="211851">
      <c r="A211851" s="1" t="s">
        <v>29360</v>
      </c>
    </row>
    <row r="211852">
      <c r="A211852" s="1" t="s">
        <v>29361</v>
      </c>
    </row>
    <row r="211853">
      <c r="A211853" s="1" t="s">
        <v>29362</v>
      </c>
    </row>
    <row r="211854">
      <c r="A211854" s="1" t="s">
        <v>29363</v>
      </c>
    </row>
    <row r="211855">
      <c r="A211855" s="1" t="s">
        <v>29364</v>
      </c>
    </row>
    <row r="211856">
      <c r="A211856" s="1" t="s">
        <v>29365</v>
      </c>
    </row>
    <row r="211857">
      <c r="A211857" s="1" t="s">
        <v>29366</v>
      </c>
    </row>
    <row r="211858">
      <c r="A211858" s="1" t="s">
        <v>29367</v>
      </c>
    </row>
    <row r="211859">
      <c r="A211859" s="1" t="s">
        <v>29368</v>
      </c>
    </row>
    <row r="211860">
      <c r="A211860" s="1" t="s">
        <v>29369</v>
      </c>
    </row>
    <row r="211861">
      <c r="A211861" s="1" t="s">
        <v>29370</v>
      </c>
    </row>
    <row r="211862">
      <c r="A211862" s="1" t="s">
        <v>29371</v>
      </c>
    </row>
    <row r="211863">
      <c r="A211863" s="1" t="s">
        <v>29372</v>
      </c>
    </row>
    <row r="211864">
      <c r="A211864" s="1" t="s">
        <v>29373</v>
      </c>
    </row>
    <row r="211865">
      <c r="A211865" s="1" t="s">
        <v>29375</v>
      </c>
    </row>
    <row r="211866">
      <c r="A211866" s="1" t="s">
        <v>62951</v>
      </c>
    </row>
    <row r="211868">
      <c r="A211868" s="1" t="s">
        <v>3016</v>
      </c>
    </row>
    <row r="211870">
      <c r="A211870" s="1" t="s">
        <v>29309</v>
      </c>
    </row>
    <row r="211872">
      <c r="A211872" s="1" t="s">
        <v>29387</v>
      </c>
    </row>
    <row r="211874">
      <c r="A211874" s="1" t="s">
        <v>29388</v>
      </c>
    </row>
    <row r="211876">
      <c r="A211876" s="1" t="s">
        <v>29389</v>
      </c>
    </row>
    <row r="211877">
      <c r="A211877" s="1" t="s">
        <v>29390</v>
      </c>
    </row>
    <row r="211878">
      <c r="A211878" s="1" t="s">
        <v>29391</v>
      </c>
    </row>
    <row r="211880">
      <c r="A211880" s="1" t="s">
        <v>29392</v>
      </c>
    </row>
    <row r="211882">
      <c r="A211882" s="1" t="s">
        <v>29393</v>
      </c>
    </row>
    <row r="211883">
      <c r="A211883" s="1" t="s">
        <v>29394</v>
      </c>
    </row>
    <row r="211885">
      <c r="A211885" s="1" t="s">
        <v>29395</v>
      </c>
    </row>
    <row r="211886">
      <c r="A211886" s="1" t="s">
        <v>29396</v>
      </c>
    </row>
    <row r="211888">
      <c r="A211888" s="1" t="s">
        <v>29397</v>
      </c>
    </row>
    <row r="211890">
      <c r="A211890" s="1" t="s">
        <v>29398</v>
      </c>
    </row>
    <row r="211892">
      <c r="A211892" s="1" t="s">
        <v>29399</v>
      </c>
    </row>
    <row r="211893">
      <c r="A211893" s="1" t="s">
        <v>29400</v>
      </c>
    </row>
    <row r="211895">
      <c r="A211895" s="1" t="s">
        <v>29401</v>
      </c>
    </row>
    <row r="211896">
      <c r="A211896" s="1" t="s">
        <v>29402</v>
      </c>
    </row>
    <row r="211898">
      <c r="A211898" s="1" t="s">
        <v>29403</v>
      </c>
    </row>
    <row r="211900">
      <c r="A211900" s="1" t="s">
        <v>29404</v>
      </c>
    </row>
    <row r="211901">
      <c r="A211901" s="1" t="s">
        <v>29405</v>
      </c>
    </row>
    <row r="211903">
      <c r="A211903" s="1" t="s">
        <v>29406</v>
      </c>
    </row>
    <row r="211904">
      <c r="A211904" s="1" t="s">
        <v>29328</v>
      </c>
    </row>
    <row r="211905">
      <c r="A211905" s="1" t="s">
        <v>29387</v>
      </c>
    </row>
    <row r="211906">
      <c r="A211906" s="1" t="s">
        <v>29388</v>
      </c>
    </row>
    <row r="211907">
      <c r="A211907" s="1" t="s">
        <v>29389</v>
      </c>
    </row>
    <row r="211908">
      <c r="A211908" s="1" t="s">
        <v>29390</v>
      </c>
    </row>
    <row r="211909">
      <c r="A211909" s="1" t="s">
        <v>29391</v>
      </c>
    </row>
    <row r="211910">
      <c r="A211910" s="1" t="s">
        <v>29392</v>
      </c>
    </row>
    <row r="211911">
      <c r="A211911" s="1" t="s">
        <v>29393</v>
      </c>
    </row>
    <row r="211912">
      <c r="A211912" s="1" t="s">
        <v>29394</v>
      </c>
    </row>
    <row r="211913">
      <c r="A211913" s="1" t="s">
        <v>29395</v>
      </c>
    </row>
    <row r="211914">
      <c r="A211914" s="1" t="s">
        <v>29396</v>
      </c>
    </row>
    <row r="211915">
      <c r="A211915" s="1" t="s">
        <v>29397</v>
      </c>
    </row>
    <row r="211916">
      <c r="A211916" s="1" t="s">
        <v>29398</v>
      </c>
    </row>
    <row r="211917">
      <c r="A211917" s="1" t="s">
        <v>29399</v>
      </c>
    </row>
    <row r="211918">
      <c r="A211918" s="1" t="s">
        <v>29400</v>
      </c>
    </row>
    <row r="211919">
      <c r="A211919" s="1" t="s">
        <v>29401</v>
      </c>
    </row>
    <row r="211920">
      <c r="A211920" s="1" t="s">
        <v>29402</v>
      </c>
    </row>
    <row r="211921">
      <c r="A211921" s="1" t="s">
        <v>29403</v>
      </c>
    </row>
    <row r="211922">
      <c r="A211922" s="1" t="s">
        <v>29404</v>
      </c>
    </row>
    <row r="211923">
      <c r="A211923" s="1" t="s">
        <v>29405</v>
      </c>
    </row>
    <row r="211924">
      <c r="A211924" s="1" t="s">
        <v>29407</v>
      </c>
    </row>
    <row r="211925">
      <c r="A211925" s="1" t="s">
        <v>62952</v>
      </c>
    </row>
    <row r="211927">
      <c r="A211927" s="1" t="s">
        <v>29377</v>
      </c>
    </row>
    <row r="211929">
      <c r="A211929" s="1" t="s">
        <v>29378</v>
      </c>
    </row>
    <row r="211931">
      <c r="A211931" s="1" t="s">
        <v>29379</v>
      </c>
    </row>
    <row r="211932">
      <c r="A211932" s="1" t="s">
        <v>28442</v>
      </c>
    </row>
    <row r="211934">
      <c r="A211934" s="1" t="s">
        <v>26870</v>
      </c>
    </row>
    <row r="211936">
      <c r="A211936" s="1" t="s">
        <v>28443</v>
      </c>
    </row>
    <row r="211938">
      <c r="A211938" s="1" t="s">
        <v>28444</v>
      </c>
    </row>
    <row r="211940">
      <c r="A211940" s="1" t="s">
        <v>28445</v>
      </c>
    </row>
    <row r="211942">
      <c r="A211942" s="1" t="s">
        <v>28446</v>
      </c>
    </row>
    <row r="211943">
      <c r="A211943" s="1" t="s">
        <v>28447</v>
      </c>
    </row>
    <row r="211945">
      <c r="A211945" s="1" t="s">
        <v>28448</v>
      </c>
    </row>
    <row r="211947">
      <c r="A211947" s="1" t="s">
        <v>29380</v>
      </c>
    </row>
    <row r="211949">
      <c r="A211949" s="1" t="s">
        <v>29381</v>
      </c>
    </row>
    <row r="211951">
      <c r="A211951" s="1" t="s">
        <v>367</v>
      </c>
    </row>
    <row r="211952">
      <c r="A211952" s="1" t="s">
        <v>5631</v>
      </c>
    </row>
    <row r="211953">
      <c r="A211953" s="1" t="s">
        <v>29382</v>
      </c>
    </row>
    <row r="211955">
      <c r="A211955" s="1" t="s">
        <v>233</v>
      </c>
    </row>
    <row r="211957">
      <c r="A211957" s="1" t="s">
        <v>29383</v>
      </c>
    </row>
    <row r="211958">
      <c r="A211958" s="1" t="s">
        <v>29384</v>
      </c>
    </row>
    <row r="211959">
      <c r="A211959" s="1" t="s">
        <v>29378</v>
      </c>
    </row>
    <row r="211960">
      <c r="A211960" s="1" t="s">
        <v>29379</v>
      </c>
    </row>
    <row r="211961">
      <c r="A211961" s="1" t="s">
        <v>28442</v>
      </c>
    </row>
    <row r="211962">
      <c r="A211962" s="1" t="s">
        <v>26870</v>
      </c>
    </row>
    <row r="211963">
      <c r="A211963" s="1" t="s">
        <v>28444</v>
      </c>
    </row>
    <row r="211964">
      <c r="A211964" s="1" t="s">
        <v>28445</v>
      </c>
    </row>
    <row r="211965">
      <c r="A211965" s="1" t="s">
        <v>28446</v>
      </c>
    </row>
    <row r="211966">
      <c r="A211966" s="1" t="s">
        <v>28447</v>
      </c>
    </row>
    <row r="211967">
      <c r="A211967" s="1" t="s">
        <v>28448</v>
      </c>
    </row>
    <row r="211968">
      <c r="A211968" s="1" t="s">
        <v>29380</v>
      </c>
    </row>
    <row r="211969">
      <c r="A211969" s="1" t="s">
        <v>29381</v>
      </c>
    </row>
    <row r="211970">
      <c r="A211970" s="1" t="s">
        <v>29382</v>
      </c>
    </row>
    <row r="211971">
      <c r="A211971" s="1" t="s">
        <v>29385</v>
      </c>
    </row>
    <row r="211972">
      <c r="A211972" s="1" t="s">
        <v>62953</v>
      </c>
    </row>
    <row r="211974">
      <c r="A211974" s="1" t="s">
        <v>29308</v>
      </c>
    </row>
    <row r="211976">
      <c r="A211976" s="1" t="s">
        <v>29309</v>
      </c>
    </row>
    <row r="211978">
      <c r="A211978" s="1" t="s">
        <v>29310</v>
      </c>
    </row>
    <row r="211979">
      <c r="A211979" s="1" t="s">
        <v>29311</v>
      </c>
    </row>
    <row r="211981">
      <c r="A211981" s="1" t="s">
        <v>29312</v>
      </c>
    </row>
    <row r="211983">
      <c r="A211983" s="1" t="s">
        <v>29313</v>
      </c>
    </row>
    <row r="211984">
      <c r="A211984" s="1" t="s">
        <v>29314</v>
      </c>
    </row>
    <row r="211985">
      <c r="A211985" s="1" t="s">
        <v>29315</v>
      </c>
    </row>
    <row r="211987">
      <c r="A211987" s="1" t="s">
        <v>1069</v>
      </c>
    </row>
    <row r="211988">
      <c r="A211988" s="1" t="s">
        <v>29316</v>
      </c>
    </row>
    <row r="211989">
      <c r="A211989" s="1" t="s">
        <v>29317</v>
      </c>
    </row>
    <row r="211991">
      <c r="A211991" s="1" t="s">
        <v>29318</v>
      </c>
    </row>
    <row r="211993">
      <c r="A211993" s="1" t="s">
        <v>29319</v>
      </c>
    </row>
    <row r="211994">
      <c r="A211994" s="1" t="s">
        <v>29320</v>
      </c>
    </row>
    <row r="211995">
      <c r="A211995" s="1" t="s">
        <v>22911</v>
      </c>
    </row>
    <row r="211997">
      <c r="A211997" s="1" t="s">
        <v>29321</v>
      </c>
    </row>
    <row r="211998">
      <c r="A211998" s="1" t="s">
        <v>29322</v>
      </c>
    </row>
    <row r="211999">
      <c r="A211999" s="1" t="s">
        <v>29323</v>
      </c>
    </row>
    <row r="212001">
      <c r="A212001" s="1" t="s">
        <v>29324</v>
      </c>
    </row>
    <row r="212002">
      <c r="A212002" s="1" t="s">
        <v>29325</v>
      </c>
    </row>
    <row r="212003">
      <c r="A212003" s="1" t="s">
        <v>27585</v>
      </c>
    </row>
    <row r="212004">
      <c r="A212004" s="1" t="s">
        <v>29326</v>
      </c>
    </row>
    <row r="212006">
      <c r="A212006" s="1" t="s">
        <v>29327</v>
      </c>
    </row>
    <row r="212007">
      <c r="A212007" s="1" t="s">
        <v>367</v>
      </c>
    </row>
    <row r="212008">
      <c r="A212008" s="1" t="s">
        <v>29328</v>
      </c>
    </row>
    <row r="212009">
      <c r="A212009" s="1" t="s">
        <v>29310</v>
      </c>
    </row>
    <row r="212010">
      <c r="A212010" s="1" t="s">
        <v>29312</v>
      </c>
    </row>
    <row r="212011">
      <c r="A212011" s="1" t="s">
        <v>29313</v>
      </c>
    </row>
    <row r="212012">
      <c r="A212012" s="1" t="s">
        <v>29314</v>
      </c>
    </row>
    <row r="212013">
      <c r="A212013" s="1" t="s">
        <v>29315</v>
      </c>
    </row>
    <row r="212014">
      <c r="A212014" s="1" t="s">
        <v>29316</v>
      </c>
    </row>
    <row r="212015">
      <c r="A212015" s="1" t="s">
        <v>29317</v>
      </c>
    </row>
    <row r="212016">
      <c r="A212016" s="1" t="s">
        <v>29319</v>
      </c>
    </row>
    <row r="212017">
      <c r="A212017" s="1" t="s">
        <v>29320</v>
      </c>
    </row>
    <row r="212018">
      <c r="A212018" s="1" t="s">
        <v>29321</v>
      </c>
    </row>
    <row r="212019">
      <c r="A212019" s="1" t="s">
        <v>29322</v>
      </c>
    </row>
    <row r="212020">
      <c r="A212020" s="1" t="s">
        <v>29323</v>
      </c>
    </row>
    <row r="212021">
      <c r="A212021" s="1" t="s">
        <v>29324</v>
      </c>
    </row>
    <row r="212022">
      <c r="A212022" s="1" t="s">
        <v>29325</v>
      </c>
    </row>
    <row r="212023">
      <c r="A212023" s="1" t="s">
        <v>27585</v>
      </c>
    </row>
    <row r="212024">
      <c r="A212024" s="1" t="s">
        <v>29326</v>
      </c>
    </row>
    <row r="212025">
      <c r="A212025" s="1" t="s">
        <v>29329</v>
      </c>
    </row>
    <row r="212026">
      <c r="A212026" s="1" t="s">
        <v>62954</v>
      </c>
    </row>
    <row r="212028">
      <c r="A212028" s="1" t="s">
        <v>29308</v>
      </c>
    </row>
    <row r="212030">
      <c r="A212030" s="1" t="s">
        <v>29455</v>
      </c>
    </row>
    <row r="212031">
      <c r="A212031" s="1" t="s">
        <v>29456</v>
      </c>
    </row>
    <row r="212033">
      <c r="A212033" s="1" t="s">
        <v>29450</v>
      </c>
    </row>
    <row r="212035">
      <c r="A212035" s="1" t="s">
        <v>29457</v>
      </c>
    </row>
    <row r="212036">
      <c r="A212036" s="1" t="s">
        <v>29458</v>
      </c>
    </row>
    <row r="212038">
      <c r="A212038" s="1" t="s">
        <v>29459</v>
      </c>
    </row>
    <row r="212040">
      <c r="A212040" s="1" t="s">
        <v>29460</v>
      </c>
    </row>
    <row r="212042">
      <c r="A212042" s="1" t="s">
        <v>29461</v>
      </c>
    </row>
    <row r="212044">
      <c r="A212044" s="1" t="s">
        <v>29462</v>
      </c>
    </row>
    <row r="212045">
      <c r="A212045" s="1" t="s">
        <v>29463</v>
      </c>
    </row>
    <row r="212047">
      <c r="A212047" s="1" t="s">
        <v>29464</v>
      </c>
    </row>
    <row r="212048">
      <c r="A212048" s="1" t="s">
        <v>28326</v>
      </c>
    </row>
    <row r="212050">
      <c r="A212050" s="1" t="s">
        <v>29465</v>
      </c>
    </row>
    <row r="212051">
      <c r="A212051" s="1" t="s">
        <v>29466</v>
      </c>
    </row>
    <row r="212052">
      <c r="A212052" s="1" t="s">
        <v>29467</v>
      </c>
    </row>
    <row r="212054">
      <c r="A212054" s="1" t="s">
        <v>29468</v>
      </c>
    </row>
    <row r="212055">
      <c r="A212055" s="1" t="s">
        <v>29469</v>
      </c>
    </row>
    <row r="212057">
      <c r="A212057" s="1" t="s">
        <v>29470</v>
      </c>
    </row>
    <row r="212058">
      <c r="A212058" s="1" t="s">
        <v>29471</v>
      </c>
    </row>
    <row r="212060">
      <c r="A212060" s="1" t="s">
        <v>29472</v>
      </c>
    </row>
    <row r="212061">
      <c r="A212061" s="1" t="s">
        <v>29473</v>
      </c>
    </row>
    <row r="212062">
      <c r="A212062" s="1" t="s">
        <v>28500</v>
      </c>
    </row>
    <row r="212064">
      <c r="A212064" s="1" t="s">
        <v>29474</v>
      </c>
    </row>
    <row r="212065">
      <c r="A212065" s="1" t="s">
        <v>29475</v>
      </c>
    </row>
    <row r="212066">
      <c r="A212066" s="1" t="s">
        <v>29476</v>
      </c>
    </row>
    <row r="212068">
      <c r="A212068" s="1" t="s">
        <v>29477</v>
      </c>
    </row>
    <row r="212069">
      <c r="A212069" s="1" t="s">
        <v>29456</v>
      </c>
    </row>
    <row r="212070">
      <c r="A212070" s="1" t="s">
        <v>29450</v>
      </c>
    </row>
    <row r="212071">
      <c r="A212071" s="1" t="s">
        <v>29457</v>
      </c>
    </row>
    <row r="212072">
      <c r="A212072" s="1" t="s">
        <v>29458</v>
      </c>
    </row>
    <row r="212073">
      <c r="A212073" s="1" t="s">
        <v>29459</v>
      </c>
    </row>
    <row r="212074">
      <c r="A212074" s="1" t="s">
        <v>29460</v>
      </c>
    </row>
    <row r="212075">
      <c r="A212075" s="1" t="s">
        <v>29461</v>
      </c>
    </row>
    <row r="212076">
      <c r="A212076" s="1" t="s">
        <v>29462</v>
      </c>
    </row>
    <row r="212077">
      <c r="A212077" s="1" t="s">
        <v>29463</v>
      </c>
    </row>
    <row r="212078">
      <c r="A212078" s="1" t="s">
        <v>29464</v>
      </c>
    </row>
    <row r="212079">
      <c r="A212079" s="1" t="s">
        <v>28326</v>
      </c>
    </row>
    <row r="212080">
      <c r="A212080" s="1" t="s">
        <v>29465</v>
      </c>
    </row>
    <row r="212081">
      <c r="A212081" s="1" t="s">
        <v>29466</v>
      </c>
    </row>
    <row r="212082">
      <c r="A212082" s="1" t="s">
        <v>29467</v>
      </c>
    </row>
    <row r="212083">
      <c r="A212083" s="1" t="s">
        <v>29468</v>
      </c>
    </row>
    <row r="212084">
      <c r="A212084" s="1" t="s">
        <v>29469</v>
      </c>
    </row>
    <row r="212085">
      <c r="A212085" s="1" t="s">
        <v>29470</v>
      </c>
    </row>
    <row r="212086">
      <c r="A212086" s="1" t="s">
        <v>29471</v>
      </c>
    </row>
    <row r="212087">
      <c r="A212087" s="1" t="s">
        <v>29472</v>
      </c>
    </row>
    <row r="212088">
      <c r="A212088" s="1" t="s">
        <v>29473</v>
      </c>
    </row>
    <row r="212089">
      <c r="A212089" s="1" t="s">
        <v>28500</v>
      </c>
    </row>
    <row r="212090">
      <c r="A212090" s="1" t="s">
        <v>29478</v>
      </c>
    </row>
    <row r="212091">
      <c r="A212091" s="1" t="s">
        <v>62955</v>
      </c>
    </row>
    <row r="212093">
      <c r="A212093" s="1" t="s">
        <v>29427</v>
      </c>
    </row>
    <row r="212095">
      <c r="A212095" s="1" t="s">
        <v>29428</v>
      </c>
    </row>
    <row r="212096">
      <c r="A212096" s="1" t="s">
        <v>29429</v>
      </c>
    </row>
    <row r="212097">
      <c r="A212097" s="1" t="s">
        <v>29430</v>
      </c>
    </row>
    <row r="212098">
      <c r="A212098" s="1" t="s">
        <v>29431</v>
      </c>
    </row>
    <row r="212099">
      <c r="A212099" s="1" t="s">
        <v>29432</v>
      </c>
    </row>
    <row r="212101">
      <c r="A212101" s="1" t="s">
        <v>29433</v>
      </c>
    </row>
    <row r="212102">
      <c r="A212102" s="1" t="s">
        <v>29434</v>
      </c>
    </row>
    <row r="212103">
      <c r="A212103" s="1" t="s">
        <v>29435</v>
      </c>
    </row>
    <row r="212105">
      <c r="A212105" s="1" t="s">
        <v>29436</v>
      </c>
    </row>
    <row r="212106">
      <c r="A212106" s="1" t="s">
        <v>29437</v>
      </c>
    </row>
    <row r="212107">
      <c r="A212107" s="1" t="s">
        <v>29438</v>
      </c>
    </row>
    <row r="212108">
      <c r="A212108" s="1" t="s">
        <v>29439</v>
      </c>
    </row>
    <row r="212109">
      <c r="A212109" s="1" t="s">
        <v>29440</v>
      </c>
    </row>
    <row r="212111">
      <c r="A212111" s="1" t="s">
        <v>29441</v>
      </c>
    </row>
    <row r="212113">
      <c r="A212113" s="1" t="s">
        <v>29442</v>
      </c>
    </row>
    <row r="212114">
      <c r="A212114" s="1" t="s">
        <v>29443</v>
      </c>
    </row>
    <row r="212115">
      <c r="A212115" s="1" t="s">
        <v>29444</v>
      </c>
    </row>
    <row r="212116">
      <c r="A212116" s="1" t="s">
        <v>29445</v>
      </c>
    </row>
    <row r="212117">
      <c r="A212117" s="1" t="s">
        <v>29446</v>
      </c>
    </row>
    <row r="212119">
      <c r="A212119" s="1" t="s">
        <v>29447</v>
      </c>
    </row>
    <row r="212120">
      <c r="A212120" s="1" t="s">
        <v>28314</v>
      </c>
    </row>
    <row r="212121">
      <c r="A212121" s="1" t="s">
        <v>29448</v>
      </c>
    </row>
    <row r="212122">
      <c r="A212122" s="1" t="s">
        <v>29449</v>
      </c>
    </row>
    <row r="212124">
      <c r="A212124" s="1" t="s">
        <v>29450</v>
      </c>
    </row>
    <row r="212126">
      <c r="A212126" s="1" t="s">
        <v>28487</v>
      </c>
    </row>
    <row r="212127">
      <c r="A212127" s="1" t="s">
        <v>29451</v>
      </c>
    </row>
    <row r="212129">
      <c r="A212129" s="1" t="s">
        <v>366</v>
      </c>
    </row>
    <row r="212130">
      <c r="A212130" s="1" t="s">
        <v>367</v>
      </c>
    </row>
    <row r="212132">
      <c r="A212132" s="1" t="s">
        <v>29452</v>
      </c>
    </row>
    <row r="212133">
      <c r="A212133" s="1" t="s">
        <v>29428</v>
      </c>
    </row>
    <row r="212134">
      <c r="A212134" s="1" t="s">
        <v>29429</v>
      </c>
    </row>
    <row r="212135">
      <c r="A212135" s="1" t="s">
        <v>29430</v>
      </c>
    </row>
    <row r="212136">
      <c r="A212136" s="1" t="s">
        <v>29431</v>
      </c>
    </row>
    <row r="212137">
      <c r="A212137" s="1" t="s">
        <v>29432</v>
      </c>
    </row>
    <row r="212138">
      <c r="A212138" s="1" t="s">
        <v>29433</v>
      </c>
    </row>
    <row r="212139">
      <c r="A212139" s="1" t="s">
        <v>29434</v>
      </c>
    </row>
    <row r="212140">
      <c r="A212140" s="1" t="s">
        <v>29435</v>
      </c>
    </row>
    <row r="212141">
      <c r="A212141" s="1" t="s">
        <v>29436</v>
      </c>
    </row>
    <row r="212142">
      <c r="A212142" s="1" t="s">
        <v>29437</v>
      </c>
    </row>
    <row r="212143">
      <c r="A212143" s="1" t="s">
        <v>29438</v>
      </c>
    </row>
    <row r="212144">
      <c r="A212144" s="1" t="s">
        <v>29439</v>
      </c>
    </row>
    <row r="212145">
      <c r="A212145" s="1" t="s">
        <v>29440</v>
      </c>
    </row>
    <row r="212146">
      <c r="A212146" s="1" t="s">
        <v>29441</v>
      </c>
    </row>
    <row r="212147">
      <c r="A212147" s="1" t="s">
        <v>29442</v>
      </c>
    </row>
    <row r="212148">
      <c r="A212148" s="1" t="s">
        <v>29443</v>
      </c>
    </row>
    <row r="212149">
      <c r="A212149" s="1" t="s">
        <v>29444</v>
      </c>
    </row>
    <row r="212150">
      <c r="A212150" s="1" t="s">
        <v>29445</v>
      </c>
    </row>
    <row r="212151">
      <c r="A212151" s="1" t="s">
        <v>29446</v>
      </c>
    </row>
    <row r="212152">
      <c r="A212152" s="1" t="s">
        <v>29447</v>
      </c>
    </row>
    <row r="212153">
      <c r="A212153" s="1" t="s">
        <v>28314</v>
      </c>
    </row>
    <row r="212154">
      <c r="A212154" s="1" t="s">
        <v>29448</v>
      </c>
    </row>
    <row r="212155">
      <c r="A212155" s="1" t="s">
        <v>29449</v>
      </c>
    </row>
    <row r="212156">
      <c r="A212156" s="1" t="s">
        <v>29450</v>
      </c>
    </row>
    <row r="212157">
      <c r="A212157" s="1" t="s">
        <v>28487</v>
      </c>
    </row>
    <row r="212158">
      <c r="A212158" s="1" t="s">
        <v>29451</v>
      </c>
    </row>
    <row r="212159">
      <c r="A212159" s="1" t="s">
        <v>29453</v>
      </c>
    </row>
    <row r="212160">
      <c r="A212160" s="1" t="s">
        <v>62956</v>
      </c>
    </row>
    <row r="212162">
      <c r="A212162" s="1" t="s">
        <v>3016</v>
      </c>
    </row>
    <row r="212164">
      <c r="A212164" s="1" t="s">
        <v>29309</v>
      </c>
    </row>
    <row r="212166">
      <c r="A212166" s="1" t="s">
        <v>29409</v>
      </c>
    </row>
    <row r="212168">
      <c r="A212168" s="1" t="s">
        <v>29410</v>
      </c>
    </row>
    <row r="212169">
      <c r="A212169" s="1" t="s">
        <v>29411</v>
      </c>
    </row>
    <row r="212170">
      <c r="A212170" s="1" t="s">
        <v>26889</v>
      </c>
    </row>
    <row r="212172">
      <c r="A212172" s="1" t="s">
        <v>29412</v>
      </c>
    </row>
    <row r="212173">
      <c r="A212173" s="1" t="s">
        <v>29413</v>
      </c>
    </row>
    <row r="212174">
      <c r="A212174" s="1" t="s">
        <v>29414</v>
      </c>
    </row>
    <row r="212175">
      <c r="A212175" s="1" t="s">
        <v>29415</v>
      </c>
    </row>
    <row r="212176">
      <c r="A212176" s="1" t="s">
        <v>29416</v>
      </c>
    </row>
    <row r="212178">
      <c r="A212178" s="1" t="s">
        <v>29417</v>
      </c>
    </row>
    <row r="212180">
      <c r="A212180" s="1" t="s">
        <v>29418</v>
      </c>
    </row>
    <row r="212182">
      <c r="A212182" s="1" t="s">
        <v>29419</v>
      </c>
    </row>
    <row r="212184">
      <c r="A212184" s="1" t="s">
        <v>29420</v>
      </c>
    </row>
    <row r="212185">
      <c r="A212185" s="1" t="s">
        <v>29421</v>
      </c>
    </row>
    <row r="212187">
      <c r="A212187" s="1" t="s">
        <v>29422</v>
      </c>
    </row>
    <row r="212188">
      <c r="A212188" s="1" t="s">
        <v>29423</v>
      </c>
    </row>
    <row r="212190">
      <c r="A212190" s="1" t="s">
        <v>29424</v>
      </c>
    </row>
    <row r="212192">
      <c r="A212192" s="1" t="s">
        <v>29328</v>
      </c>
    </row>
    <row r="212193">
      <c r="A212193" s="1" t="s">
        <v>29409</v>
      </c>
    </row>
    <row r="212194">
      <c r="A212194" s="1" t="s">
        <v>29410</v>
      </c>
    </row>
    <row r="212195">
      <c r="A212195" s="1" t="s">
        <v>29411</v>
      </c>
    </row>
    <row r="212196">
      <c r="A212196" s="1" t="s">
        <v>26889</v>
      </c>
    </row>
    <row r="212197">
      <c r="A212197" s="1" t="s">
        <v>29412</v>
      </c>
    </row>
    <row r="212198">
      <c r="A212198" s="1" t="s">
        <v>29413</v>
      </c>
    </row>
    <row r="212199">
      <c r="A212199" s="1" t="s">
        <v>29414</v>
      </c>
    </row>
    <row r="212200">
      <c r="A212200" s="1" t="s">
        <v>29415</v>
      </c>
    </row>
    <row r="212201">
      <c r="A212201" s="1" t="s">
        <v>29416</v>
      </c>
    </row>
    <row r="212202">
      <c r="A212202" s="1" t="s">
        <v>29417</v>
      </c>
    </row>
    <row r="212203">
      <c r="A212203" s="1" t="s">
        <v>29418</v>
      </c>
    </row>
    <row r="212204">
      <c r="A212204" s="1" t="s">
        <v>29420</v>
      </c>
    </row>
    <row r="212205">
      <c r="A212205" s="1" t="s">
        <v>29421</v>
      </c>
    </row>
    <row r="212206">
      <c r="A212206" s="1" t="s">
        <v>29422</v>
      </c>
    </row>
    <row r="212207">
      <c r="A212207" s="1" t="s">
        <v>29423</v>
      </c>
    </row>
    <row r="212208">
      <c r="A212208" s="1" t="s">
        <v>29425</v>
      </c>
    </row>
    <row r="212209">
      <c r="A212209" s="1" t="s">
        <v>62957</v>
      </c>
    </row>
    <row r="212211">
      <c r="A212211" s="1" t="s">
        <v>28590</v>
      </c>
    </row>
    <row r="212212">
      <c r="A212212" s="1" t="s">
        <v>28591</v>
      </c>
    </row>
    <row r="212214">
      <c r="A212214" s="1" t="s">
        <v>26271</v>
      </c>
    </row>
    <row r="212215">
      <c r="A212215" s="1" t="s">
        <v>26272</v>
      </c>
    </row>
    <row r="212216">
      <c r="A212216" s="1" t="s">
        <v>26273</v>
      </c>
    </row>
    <row r="212217">
      <c r="A212217" s="1" t="s">
        <v>26274</v>
      </c>
    </row>
    <row r="212219">
      <c r="A212219" s="1" t="s">
        <v>26275</v>
      </c>
    </row>
    <row r="212221">
      <c r="A212221" s="3" t="str">
        <f>+ EMMA RYAN</f>
        <v>#ERROR!</v>
      </c>
    </row>
    <row r="212222">
      <c r="A212222" s="1" t="s">
        <v>27018</v>
      </c>
    </row>
    <row r="212223">
      <c r="A212223" s="1" t="s">
        <v>30413</v>
      </c>
    </row>
    <row r="212224">
      <c r="A212224" s="1" t="s">
        <v>30414</v>
      </c>
    </row>
    <row r="212225">
      <c r="A212225" s="1" t="s">
        <v>27021</v>
      </c>
    </row>
    <row r="212226">
      <c r="A212226" s="1" t="s">
        <v>27022</v>
      </c>
    </row>
    <row r="212227">
      <c r="A212227" s="1" t="s">
        <v>26281</v>
      </c>
    </row>
    <row r="212228">
      <c r="A212228" s="1" t="s">
        <v>27023</v>
      </c>
    </row>
    <row r="212229">
      <c r="A212229" s="1" t="s">
        <v>27024</v>
      </c>
    </row>
    <row r="212230">
      <c r="A212230" s="1" t="s">
        <v>30415</v>
      </c>
    </row>
    <row r="212231">
      <c r="A212231" s="1" t="s">
        <v>26285</v>
      </c>
    </row>
    <row r="212233">
      <c r="A212233" s="1" t="s">
        <v>26286</v>
      </c>
    </row>
    <row r="212234">
      <c r="A212234" s="1" t="s">
        <v>26287</v>
      </c>
    </row>
    <row r="212236">
      <c r="A212236" s="1" t="s">
        <v>26288</v>
      </c>
    </row>
    <row r="212237">
      <c r="A212237" s="1" t="s">
        <v>26289</v>
      </c>
    </row>
    <row r="212238">
      <c r="A212238" s="1" t="s">
        <v>26290</v>
      </c>
    </row>
    <row r="212240">
      <c r="A212240" s="1" t="s">
        <v>26291</v>
      </c>
    </row>
    <row r="212242">
      <c r="A212242" s="1" t="s">
        <v>26292</v>
      </c>
    </row>
    <row r="212243">
      <c r="A212243" s="1" t="s">
        <v>26293</v>
      </c>
    </row>
    <row r="212244">
      <c r="A212244" s="1" t="s">
        <v>26294</v>
      </c>
    </row>
    <row r="212246">
      <c r="A212246" s="1" t="s">
        <v>26295</v>
      </c>
    </row>
    <row r="212248">
      <c r="A212248" s="1" t="s">
        <v>26296</v>
      </c>
    </row>
    <row r="212249">
      <c r="A212249" s="1" t="s">
        <v>26297</v>
      </c>
    </row>
    <row r="212250">
      <c r="A212250" s="1" t="s">
        <v>26298</v>
      </c>
    </row>
    <row r="212252">
      <c r="A212252" s="1" t="s">
        <v>27026</v>
      </c>
    </row>
    <row r="212253">
      <c r="A212253" s="1" t="s">
        <v>26300</v>
      </c>
    </row>
    <row r="212254">
      <c r="A212254" s="1" t="s">
        <v>26301</v>
      </c>
    </row>
    <row r="212256">
      <c r="A212256" s="1" t="s">
        <v>27027</v>
      </c>
    </row>
    <row r="212258">
      <c r="A212258" s="1" t="s">
        <v>27028</v>
      </c>
    </row>
    <row r="212259">
      <c r="A212259" s="1" t="s">
        <v>26304</v>
      </c>
    </row>
    <row r="212261">
      <c r="A212261" s="1" t="s">
        <v>27029</v>
      </c>
    </row>
    <row r="212262">
      <c r="A212262" s="1" t="s">
        <v>26306</v>
      </c>
    </row>
    <row r="212264">
      <c r="A212264" s="1" t="s">
        <v>27030</v>
      </c>
    </row>
    <row r="212265">
      <c r="A212265" s="1" t="s">
        <v>26308</v>
      </c>
    </row>
    <row r="212266">
      <c r="A212266" s="1" t="s">
        <v>26309</v>
      </c>
    </row>
    <row r="212268">
      <c r="A212268" s="1" t="s">
        <v>27031</v>
      </c>
    </row>
    <row r="212269">
      <c r="A212269" s="1" t="s">
        <v>27035</v>
      </c>
    </row>
    <row r="212271">
      <c r="A212271" s="1" t="s">
        <v>30416</v>
      </c>
    </row>
    <row r="212272">
      <c r="A212272" s="1" t="s">
        <v>30417</v>
      </c>
    </row>
    <row r="212274">
      <c r="A212274" s="1" t="s">
        <v>28598</v>
      </c>
    </row>
    <row r="212276">
      <c r="A212276" s="1" t="s">
        <v>30418</v>
      </c>
    </row>
    <row r="212277">
      <c r="A212277" s="1" t="s">
        <v>28590</v>
      </c>
    </row>
    <row r="212278">
      <c r="A212278" s="1" t="s">
        <v>28591</v>
      </c>
    </row>
    <row r="212279">
      <c r="A212279" s="1" t="s">
        <v>26271</v>
      </c>
    </row>
    <row r="212280">
      <c r="A212280" s="1" t="s">
        <v>26272</v>
      </c>
    </row>
    <row r="212281">
      <c r="A212281" s="1" t="s">
        <v>26273</v>
      </c>
    </row>
    <row r="212282">
      <c r="A212282" s="1" t="s">
        <v>26274</v>
      </c>
    </row>
    <row r="212283">
      <c r="A212283" s="1" t="s">
        <v>26275</v>
      </c>
    </row>
    <row r="212284">
      <c r="A212284" s="3" t="str">
        <f>+ EMMA RYAN</f>
        <v>#ERROR!</v>
      </c>
    </row>
    <row r="212285">
      <c r="A212285" s="1" t="s">
        <v>27018</v>
      </c>
    </row>
    <row r="212286">
      <c r="A212286" s="1" t="s">
        <v>30413</v>
      </c>
    </row>
    <row r="212287">
      <c r="A212287" s="1" t="s">
        <v>30414</v>
      </c>
    </row>
    <row r="212288">
      <c r="A212288" s="1" t="s">
        <v>27021</v>
      </c>
    </row>
    <row r="212289">
      <c r="A212289" s="1" t="s">
        <v>27022</v>
      </c>
    </row>
    <row r="212290">
      <c r="A212290" s="1" t="s">
        <v>26281</v>
      </c>
    </row>
    <row r="212291">
      <c r="A212291" s="1" t="s">
        <v>27023</v>
      </c>
    </row>
    <row r="212292">
      <c r="A212292" s="1" t="s">
        <v>27024</v>
      </c>
    </row>
    <row r="212293">
      <c r="A212293" s="1" t="s">
        <v>30415</v>
      </c>
    </row>
    <row r="212294">
      <c r="A212294" s="1" t="s">
        <v>26285</v>
      </c>
    </row>
    <row r="212295">
      <c r="A212295" s="1" t="s">
        <v>26286</v>
      </c>
    </row>
    <row r="212296">
      <c r="A212296" s="1" t="s">
        <v>26287</v>
      </c>
    </row>
    <row r="212297">
      <c r="A212297" s="1" t="s">
        <v>26288</v>
      </c>
    </row>
    <row r="212298">
      <c r="A212298" s="1" t="s">
        <v>26289</v>
      </c>
    </row>
    <row r="212299">
      <c r="A212299" s="1" t="s">
        <v>26290</v>
      </c>
    </row>
    <row r="212300">
      <c r="A212300" s="1" t="s">
        <v>26291</v>
      </c>
    </row>
    <row r="212301">
      <c r="A212301" s="1" t="s">
        <v>26292</v>
      </c>
    </row>
    <row r="212302">
      <c r="A212302" s="1" t="s">
        <v>26293</v>
      </c>
    </row>
    <row r="212303">
      <c r="A212303" s="1" t="s">
        <v>26294</v>
      </c>
    </row>
    <row r="212304">
      <c r="A212304" s="1" t="s">
        <v>26295</v>
      </c>
    </row>
    <row r="212305">
      <c r="A212305" s="1" t="s">
        <v>26296</v>
      </c>
    </row>
    <row r="212306">
      <c r="A212306" s="1" t="s">
        <v>26297</v>
      </c>
    </row>
    <row r="212307">
      <c r="A212307" s="1" t="s">
        <v>26298</v>
      </c>
    </row>
    <row r="212308">
      <c r="A212308" s="1" t="s">
        <v>27026</v>
      </c>
    </row>
    <row r="212309">
      <c r="A212309" s="1" t="s">
        <v>26300</v>
      </c>
    </row>
    <row r="212310">
      <c r="A212310" s="1" t="s">
        <v>26301</v>
      </c>
    </row>
    <row r="212311">
      <c r="A212311" s="1" t="s">
        <v>27027</v>
      </c>
    </row>
    <row r="212312">
      <c r="A212312" s="1" t="s">
        <v>27028</v>
      </c>
    </row>
    <row r="212313">
      <c r="A212313" s="1" t="s">
        <v>26304</v>
      </c>
    </row>
    <row r="212314">
      <c r="A212314" s="1" t="s">
        <v>27029</v>
      </c>
    </row>
    <row r="212315">
      <c r="A212315" s="1" t="s">
        <v>26306</v>
      </c>
    </row>
    <row r="212316">
      <c r="A212316" s="1" t="s">
        <v>27030</v>
      </c>
    </row>
    <row r="212317">
      <c r="A212317" s="1" t="s">
        <v>26308</v>
      </c>
    </row>
    <row r="212318">
      <c r="A212318" s="1" t="s">
        <v>26309</v>
      </c>
    </row>
    <row r="212319">
      <c r="A212319" s="1" t="s">
        <v>27031</v>
      </c>
    </row>
    <row r="212320">
      <c r="A212320" s="1" t="s">
        <v>27035</v>
      </c>
    </row>
    <row r="212321">
      <c r="A212321" s="1" t="s">
        <v>30416</v>
      </c>
    </row>
    <row r="212322">
      <c r="A212322" s="1" t="s">
        <v>30417</v>
      </c>
    </row>
    <row r="212323">
      <c r="A212323" s="1" t="s">
        <v>30419</v>
      </c>
    </row>
    <row r="212324">
      <c r="A212324" s="1" t="s">
        <v>62958</v>
      </c>
    </row>
    <row r="212325">
      <c r="A212325" s="1" t="s">
        <v>29541</v>
      </c>
    </row>
    <row r="212327">
      <c r="A212327" s="1" t="s">
        <v>29542</v>
      </c>
    </row>
    <row r="212328">
      <c r="A212328" s="1" t="s">
        <v>29543</v>
      </c>
    </row>
    <row r="212329">
      <c r="A212329" s="1" t="s">
        <v>9704</v>
      </c>
    </row>
    <row r="212331">
      <c r="A212331" s="1" t="s">
        <v>29544</v>
      </c>
    </row>
    <row r="212332">
      <c r="A212332" s="1" t="s">
        <v>29545</v>
      </c>
    </row>
    <row r="212333">
      <c r="A212333" s="1" t="s">
        <v>29546</v>
      </c>
    </row>
    <row r="212335">
      <c r="A212335" s="1" t="s">
        <v>29547</v>
      </c>
    </row>
    <row r="212336">
      <c r="A212336" s="1" t="s">
        <v>29548</v>
      </c>
    </row>
    <row r="212338">
      <c r="A212338" s="1" t="s">
        <v>29549</v>
      </c>
    </row>
    <row r="212340">
      <c r="A212340" s="1" t="s">
        <v>29550</v>
      </c>
    </row>
    <row r="212341">
      <c r="A212341" s="1" t="s">
        <v>29551</v>
      </c>
    </row>
    <row r="212343">
      <c r="A212343" s="1" t="s">
        <v>29552</v>
      </c>
    </row>
    <row r="212345">
      <c r="A212345" s="1" t="s">
        <v>165</v>
      </c>
    </row>
    <row r="212347">
      <c r="A212347" s="1" t="s">
        <v>1597</v>
      </c>
    </row>
    <row r="212349">
      <c r="A212349" s="1" t="s">
        <v>11741</v>
      </c>
    </row>
    <row r="212350">
      <c r="A212350" s="1" t="s">
        <v>186</v>
      </c>
    </row>
    <row r="212351">
      <c r="A212351" s="1" t="s">
        <v>29553</v>
      </c>
    </row>
    <row r="212352">
      <c r="A212352" s="1" t="s">
        <v>29541</v>
      </c>
    </row>
    <row r="212353">
      <c r="A212353" s="1" t="s">
        <v>29542</v>
      </c>
    </row>
    <row r="212354">
      <c r="A212354" s="1" t="s">
        <v>29543</v>
      </c>
    </row>
    <row r="212355">
      <c r="A212355" s="1" t="s">
        <v>9704</v>
      </c>
    </row>
    <row r="212356">
      <c r="A212356" s="1" t="s">
        <v>29544</v>
      </c>
    </row>
    <row r="212357">
      <c r="A212357" s="1" t="s">
        <v>29545</v>
      </c>
    </row>
    <row r="212358">
      <c r="A212358" s="1" t="s">
        <v>29546</v>
      </c>
    </row>
    <row r="212359">
      <c r="A212359" s="1" t="s">
        <v>29547</v>
      </c>
    </row>
    <row r="212360">
      <c r="A212360" s="1" t="s">
        <v>29548</v>
      </c>
    </row>
    <row r="212361">
      <c r="A212361" s="1" t="s">
        <v>29549</v>
      </c>
    </row>
    <row r="212362">
      <c r="A212362" s="1" t="s">
        <v>29550</v>
      </c>
    </row>
    <row r="212363">
      <c r="A212363" s="1" t="s">
        <v>29551</v>
      </c>
    </row>
    <row r="212364">
      <c r="A212364" s="1" t="s">
        <v>29552</v>
      </c>
    </row>
    <row r="212365">
      <c r="A212365" s="1" t="s">
        <v>29554</v>
      </c>
    </row>
    <row r="212366">
      <c r="A212366" s="1" t="s">
        <v>62959</v>
      </c>
    </row>
    <row r="212368">
      <c r="A212368" s="1" t="s">
        <v>29495</v>
      </c>
    </row>
    <row r="212370">
      <c r="A212370" s="1" t="s">
        <v>2111</v>
      </c>
    </row>
    <row r="212371">
      <c r="A212371" s="1">
        <v>8.0</v>
      </c>
    </row>
    <row r="212373">
      <c r="A212373" s="1" t="s">
        <v>29496</v>
      </c>
    </row>
    <row r="212374">
      <c r="A212374" s="1" t="s">
        <v>29497</v>
      </c>
    </row>
    <row r="212376">
      <c r="A212376" s="1" t="s">
        <v>451</v>
      </c>
    </row>
    <row r="212378">
      <c r="A212378" s="1" t="s">
        <v>29498</v>
      </c>
    </row>
    <row r="212380">
      <c r="A212380" s="1" t="s">
        <v>29499</v>
      </c>
    </row>
    <row r="212382">
      <c r="A212382" s="1" t="s">
        <v>29500</v>
      </c>
    </row>
    <row r="212383">
      <c r="A212383" s="1" t="s">
        <v>29501</v>
      </c>
    </row>
    <row r="212385">
      <c r="A212385" s="1" t="s">
        <v>29502</v>
      </c>
    </row>
    <row r="212386">
      <c r="A212386" s="1" t="s">
        <v>29503</v>
      </c>
    </row>
    <row r="212387">
      <c r="A212387" s="1" t="s">
        <v>29504</v>
      </c>
    </row>
    <row r="212389">
      <c r="A212389" s="1" t="s">
        <v>29505</v>
      </c>
    </row>
    <row r="212390">
      <c r="A212390" s="1" t="s">
        <v>29506</v>
      </c>
    </row>
    <row r="212391">
      <c r="A212391" s="1" t="s">
        <v>29507</v>
      </c>
    </row>
    <row r="212392">
      <c r="A212392" s="1" t="s">
        <v>29508</v>
      </c>
    </row>
    <row r="212394">
      <c r="A212394" s="1" t="s">
        <v>29509</v>
      </c>
    </row>
    <row r="212396">
      <c r="A212396" s="20">
        <v>0.01</v>
      </c>
    </row>
    <row r="212398">
      <c r="A212398" s="1" t="s">
        <v>29510</v>
      </c>
    </row>
    <row r="212400">
      <c r="A212400" s="1" t="s">
        <v>22140</v>
      </c>
    </row>
    <row r="212402">
      <c r="A212402" s="1" t="s">
        <v>29511</v>
      </c>
    </row>
    <row r="212404">
      <c r="A212404" s="1" t="s">
        <v>29512</v>
      </c>
    </row>
    <row r="212406">
      <c r="A212406" s="1" t="s">
        <v>29513</v>
      </c>
    </row>
    <row r="212408">
      <c r="A212408" s="1" t="s">
        <v>29514</v>
      </c>
    </row>
    <row r="212409">
      <c r="A212409" s="1" t="s">
        <v>29515</v>
      </c>
    </row>
    <row r="212410">
      <c r="A212410" s="1" t="s">
        <v>29516</v>
      </c>
    </row>
    <row r="212412">
      <c r="A212412" s="1" t="s">
        <v>29517</v>
      </c>
    </row>
    <row r="212413">
      <c r="A212413" s="1" t="s">
        <v>29518</v>
      </c>
    </row>
    <row r="212414">
      <c r="A212414" s="1" t="s">
        <v>29519</v>
      </c>
    </row>
    <row r="212416">
      <c r="A212416" s="1" t="s">
        <v>29520</v>
      </c>
    </row>
    <row r="212418">
      <c r="A212418" s="1" t="s">
        <v>29521</v>
      </c>
    </row>
    <row r="212420">
      <c r="A212420" s="1" t="s">
        <v>29522</v>
      </c>
    </row>
    <row r="212421">
      <c r="A212421" s="1" t="s">
        <v>29523</v>
      </c>
    </row>
    <row r="212422">
      <c r="A212422" s="1" t="s">
        <v>29524</v>
      </c>
    </row>
    <row r="212424">
      <c r="A212424" s="1" t="s">
        <v>29525</v>
      </c>
    </row>
    <row r="212425">
      <c r="A212425" s="1" t="s">
        <v>29526</v>
      </c>
    </row>
    <row r="212426">
      <c r="A212426" s="1" t="s">
        <v>29527</v>
      </c>
    </row>
    <row r="212428">
      <c r="A212428" s="1" t="s">
        <v>29528</v>
      </c>
    </row>
    <row r="212429">
      <c r="A212429" s="1" t="s">
        <v>29529</v>
      </c>
    </row>
    <row r="212430">
      <c r="A212430" s="1" t="s">
        <v>29530</v>
      </c>
    </row>
    <row r="212431">
      <c r="A212431" s="1" t="s">
        <v>29531</v>
      </c>
    </row>
    <row r="212432">
      <c r="A212432" s="1" t="s">
        <v>29532</v>
      </c>
    </row>
    <row r="212434">
      <c r="A212434" s="1" t="s">
        <v>29533</v>
      </c>
    </row>
    <row r="212435">
      <c r="A212435" s="1" t="s">
        <v>29534</v>
      </c>
    </row>
    <row r="212437">
      <c r="A212437" s="1" t="s">
        <v>29535</v>
      </c>
    </row>
    <row r="212439">
      <c r="A212439" s="1" t="s">
        <v>29536</v>
      </c>
    </row>
    <row r="212440">
      <c r="A212440" s="1" t="s">
        <v>29537</v>
      </c>
    </row>
    <row r="212441">
      <c r="A212441" s="1" t="s">
        <v>29538</v>
      </c>
    </row>
    <row r="212442">
      <c r="A212442" s="1" t="s">
        <v>29495</v>
      </c>
    </row>
    <row r="212443">
      <c r="A212443" s="1" t="s">
        <v>29496</v>
      </c>
    </row>
    <row r="212444">
      <c r="A212444" s="1" t="s">
        <v>29497</v>
      </c>
    </row>
    <row r="212445">
      <c r="A212445" s="1" t="s">
        <v>29498</v>
      </c>
    </row>
    <row r="212446">
      <c r="A212446" s="1" t="s">
        <v>29499</v>
      </c>
    </row>
    <row r="212447">
      <c r="A212447" s="1" t="s">
        <v>29500</v>
      </c>
    </row>
    <row r="212448">
      <c r="A212448" s="1" t="s">
        <v>29501</v>
      </c>
    </row>
    <row r="212449">
      <c r="A212449" s="1" t="s">
        <v>29502</v>
      </c>
    </row>
    <row r="212450">
      <c r="A212450" s="1" t="s">
        <v>29503</v>
      </c>
    </row>
    <row r="212451">
      <c r="A212451" s="1" t="s">
        <v>29504</v>
      </c>
    </row>
    <row r="212452">
      <c r="A212452" s="1" t="s">
        <v>29505</v>
      </c>
    </row>
    <row r="212453">
      <c r="A212453" s="1" t="s">
        <v>29506</v>
      </c>
    </row>
    <row r="212454">
      <c r="A212454" s="1" t="s">
        <v>29507</v>
      </c>
    </row>
    <row r="212455">
      <c r="A212455" s="1" t="s">
        <v>29508</v>
      </c>
    </row>
    <row r="212456">
      <c r="A212456" s="1" t="s">
        <v>29509</v>
      </c>
    </row>
    <row r="212457">
      <c r="A212457" s="1" t="s">
        <v>29510</v>
      </c>
    </row>
    <row r="212458">
      <c r="A212458" s="1" t="s">
        <v>22140</v>
      </c>
    </row>
    <row r="212459">
      <c r="A212459" s="1" t="s">
        <v>29511</v>
      </c>
    </row>
    <row r="212460">
      <c r="A212460" s="1" t="s">
        <v>29512</v>
      </c>
    </row>
    <row r="212461">
      <c r="A212461" s="1" t="s">
        <v>29513</v>
      </c>
    </row>
    <row r="212462">
      <c r="A212462" s="1" t="s">
        <v>29514</v>
      </c>
    </row>
    <row r="212463">
      <c r="A212463" s="1" t="s">
        <v>29515</v>
      </c>
    </row>
    <row r="212464">
      <c r="A212464" s="1" t="s">
        <v>29517</v>
      </c>
    </row>
    <row r="212465">
      <c r="A212465" s="1" t="s">
        <v>29518</v>
      </c>
    </row>
    <row r="212466">
      <c r="A212466" s="1" t="s">
        <v>29519</v>
      </c>
    </row>
    <row r="212467">
      <c r="A212467" s="1" t="s">
        <v>29520</v>
      </c>
    </row>
    <row r="212468">
      <c r="A212468" s="1" t="s">
        <v>29521</v>
      </c>
    </row>
    <row r="212469">
      <c r="A212469" s="1" t="s">
        <v>29522</v>
      </c>
    </row>
    <row r="212470">
      <c r="A212470" s="1" t="s">
        <v>29523</v>
      </c>
    </row>
    <row r="212471">
      <c r="A212471" s="1" t="s">
        <v>29524</v>
      </c>
    </row>
    <row r="212472">
      <c r="A212472" s="1" t="s">
        <v>29525</v>
      </c>
    </row>
    <row r="212473">
      <c r="A212473" s="1" t="s">
        <v>29526</v>
      </c>
    </row>
    <row r="212474">
      <c r="A212474" s="1" t="s">
        <v>29527</v>
      </c>
    </row>
    <row r="212475">
      <c r="A212475" s="1" t="s">
        <v>29528</v>
      </c>
    </row>
    <row r="212476">
      <c r="A212476" s="1" t="s">
        <v>29529</v>
      </c>
    </row>
    <row r="212477">
      <c r="A212477" s="1" t="s">
        <v>29530</v>
      </c>
    </row>
    <row r="212478">
      <c r="A212478" s="1" t="s">
        <v>29531</v>
      </c>
    </row>
    <row r="212479">
      <c r="A212479" s="1" t="s">
        <v>29532</v>
      </c>
    </row>
    <row r="212480">
      <c r="A212480" s="1" t="s">
        <v>29533</v>
      </c>
    </row>
    <row r="212481">
      <c r="A212481" s="1" t="s">
        <v>29534</v>
      </c>
    </row>
    <row r="212482">
      <c r="A212482" s="1" t="s">
        <v>29535</v>
      </c>
    </row>
    <row r="212483">
      <c r="A212483" s="1" t="s">
        <v>29536</v>
      </c>
    </row>
    <row r="212484">
      <c r="A212484" s="1" t="s">
        <v>29539</v>
      </c>
    </row>
    <row r="212485">
      <c r="A212485" s="1" t="s">
        <v>62960</v>
      </c>
    </row>
    <row r="212486">
      <c r="A212486" s="1" t="s">
        <v>29480</v>
      </c>
    </row>
    <row r="212488">
      <c r="A212488" s="1" t="s">
        <v>29481</v>
      </c>
    </row>
    <row r="212489">
      <c r="A212489" s="1" t="s">
        <v>29482</v>
      </c>
    </row>
    <row r="212491">
      <c r="A212491" s="1" t="s">
        <v>28363</v>
      </c>
    </row>
    <row r="212493">
      <c r="A212493" s="1" t="s">
        <v>29483</v>
      </c>
    </row>
    <row r="212494">
      <c r="A212494" s="1" t="s">
        <v>29484</v>
      </c>
    </row>
    <row r="212496">
      <c r="A212496" s="1" t="s">
        <v>29485</v>
      </c>
    </row>
    <row r="212497">
      <c r="A212497" s="1" t="s">
        <v>29486</v>
      </c>
    </row>
    <row r="212499">
      <c r="A212499" s="1" t="s">
        <v>29487</v>
      </c>
    </row>
    <row r="212501">
      <c r="A212501" s="1" t="s">
        <v>29488</v>
      </c>
    </row>
    <row r="212502">
      <c r="A212502" s="1" t="s">
        <v>29489</v>
      </c>
    </row>
    <row r="212504">
      <c r="A212504" s="1" t="s">
        <v>29490</v>
      </c>
    </row>
    <row r="212505">
      <c r="A212505" s="1" t="s">
        <v>29491</v>
      </c>
    </row>
    <row r="212507">
      <c r="A212507" s="1" t="s">
        <v>15786</v>
      </c>
    </row>
    <row r="212508">
      <c r="A212508" s="1" t="s">
        <v>367</v>
      </c>
    </row>
    <row r="212509">
      <c r="A212509" s="1" t="s">
        <v>29492</v>
      </c>
    </row>
    <row r="212510">
      <c r="A212510" s="1" t="s">
        <v>29480</v>
      </c>
    </row>
    <row r="212511">
      <c r="A212511" s="1" t="s">
        <v>29481</v>
      </c>
    </row>
    <row r="212512">
      <c r="A212512" s="1" t="s">
        <v>29482</v>
      </c>
    </row>
    <row r="212513">
      <c r="A212513" s="1" t="s">
        <v>28363</v>
      </c>
    </row>
    <row r="212514">
      <c r="A212514" s="1" t="s">
        <v>29483</v>
      </c>
    </row>
    <row r="212515">
      <c r="A212515" s="1" t="s">
        <v>29484</v>
      </c>
    </row>
    <row r="212516">
      <c r="A212516" s="1" t="s">
        <v>29485</v>
      </c>
    </row>
    <row r="212517">
      <c r="A212517" s="1" t="s">
        <v>29486</v>
      </c>
    </row>
    <row r="212518">
      <c r="A212518" s="1" t="s">
        <v>29487</v>
      </c>
    </row>
    <row r="212519">
      <c r="A212519" s="1" t="s">
        <v>29488</v>
      </c>
    </row>
    <row r="212520">
      <c r="A212520" s="1" t="s">
        <v>29489</v>
      </c>
    </row>
    <row r="212521">
      <c r="A212521" s="1" t="s">
        <v>29490</v>
      </c>
    </row>
    <row r="212522">
      <c r="A212522" s="1" t="s">
        <v>29491</v>
      </c>
    </row>
    <row r="212523">
      <c r="A212523" s="1" t="s">
        <v>29493</v>
      </c>
    </row>
    <row r="212524">
      <c r="A212524" s="1" t="s">
        <v>62961</v>
      </c>
    </row>
    <row r="212525">
      <c r="A212525" s="1" t="s">
        <v>24047</v>
      </c>
    </row>
    <row r="212527">
      <c r="A212527" s="1" t="s">
        <v>28887</v>
      </c>
    </row>
    <row r="212529">
      <c r="A212529" s="1" t="s">
        <v>28888</v>
      </c>
    </row>
    <row r="212531">
      <c r="A212531" s="1" t="s">
        <v>20337</v>
      </c>
    </row>
    <row r="212532">
      <c r="A212532" s="1" t="s">
        <v>20338</v>
      </c>
    </row>
    <row r="212534">
      <c r="A212534" s="1" t="s">
        <v>20339</v>
      </c>
    </row>
    <row r="212535">
      <c r="A212535" s="1" t="s">
        <v>20248</v>
      </c>
    </row>
    <row r="212537">
      <c r="A212537" s="1" t="s">
        <v>20340</v>
      </c>
    </row>
    <row r="212539">
      <c r="A212539" s="1" t="s">
        <v>20250</v>
      </c>
    </row>
    <row r="212541">
      <c r="A212541" s="1" t="s">
        <v>20341</v>
      </c>
    </row>
    <row r="212543">
      <c r="A212543" s="1" t="s">
        <v>20342</v>
      </c>
    </row>
    <row r="212544">
      <c r="A212544" s="1" t="s">
        <v>20343</v>
      </c>
    </row>
    <row r="212546">
      <c r="A212546" s="1" t="s">
        <v>20344</v>
      </c>
    </row>
    <row r="212548">
      <c r="A212548" s="1" t="s">
        <v>20345</v>
      </c>
    </row>
    <row r="212549">
      <c r="A212549" s="1" t="s">
        <v>20346</v>
      </c>
    </row>
    <row r="212551">
      <c r="A212551" s="1" t="s">
        <v>20347</v>
      </c>
    </row>
    <row r="212552">
      <c r="A212552" s="1" t="s">
        <v>20348</v>
      </c>
    </row>
    <row r="212554">
      <c r="A212554" s="1" t="s">
        <v>20349</v>
      </c>
    </row>
    <row r="212555">
      <c r="A212555" s="1" t="s">
        <v>20350</v>
      </c>
    </row>
    <row r="212556">
      <c r="A212556" s="1" t="s">
        <v>20351</v>
      </c>
    </row>
    <row r="212557">
      <c r="A212557" s="1" t="s">
        <v>20352</v>
      </c>
    </row>
    <row r="212558">
      <c r="A212558" s="1" t="s">
        <v>20353</v>
      </c>
    </row>
    <row r="212559">
      <c r="A212559" s="1" t="s">
        <v>20354</v>
      </c>
    </row>
    <row r="212560">
      <c r="A212560" s="1" t="s">
        <v>20355</v>
      </c>
    </row>
    <row r="212561">
      <c r="A212561" s="1" t="s">
        <v>20356</v>
      </c>
    </row>
    <row r="212562">
      <c r="A212562" s="1" t="s">
        <v>20357</v>
      </c>
    </row>
    <row r="212563">
      <c r="A212563" s="1" t="s">
        <v>20358</v>
      </c>
    </row>
    <row r="212564">
      <c r="A212564" s="1" t="s">
        <v>20359</v>
      </c>
    </row>
    <row r="212565">
      <c r="A212565" s="1" t="s">
        <v>20360</v>
      </c>
    </row>
    <row r="212566">
      <c r="A212566" s="1" t="s">
        <v>20361</v>
      </c>
    </row>
    <row r="212568">
      <c r="A212568" s="1" t="s">
        <v>20362</v>
      </c>
    </row>
    <row r="212569">
      <c r="A212569" s="1" t="s">
        <v>20363</v>
      </c>
    </row>
    <row r="212570">
      <c r="A212570" s="1" t="s">
        <v>20364</v>
      </c>
    </row>
    <row r="212571">
      <c r="A212571" s="1" t="s">
        <v>20365</v>
      </c>
    </row>
    <row r="212572">
      <c r="A212572" s="1" t="s">
        <v>20366</v>
      </c>
    </row>
    <row r="212573">
      <c r="A212573" s="1" t="s">
        <v>20367</v>
      </c>
    </row>
    <row r="212575">
      <c r="A212575" s="1" t="s">
        <v>20368</v>
      </c>
    </row>
    <row r="212576">
      <c r="A212576" s="1" t="s">
        <v>20369</v>
      </c>
    </row>
    <row r="212578">
      <c r="A212578" s="1" t="s">
        <v>20370</v>
      </c>
    </row>
    <row r="212579">
      <c r="A212579" s="1" t="s">
        <v>20371</v>
      </c>
    </row>
    <row r="212581">
      <c r="A212581" s="1" t="s">
        <v>20372</v>
      </c>
    </row>
    <row r="212583">
      <c r="A212583" s="1" t="s">
        <v>20373</v>
      </c>
    </row>
    <row r="212585">
      <c r="A212585" s="1" t="s">
        <v>20374</v>
      </c>
    </row>
    <row r="212587">
      <c r="A212587" s="1" t="s">
        <v>20375</v>
      </c>
    </row>
    <row r="212588">
      <c r="A212588" s="1" t="s">
        <v>20376</v>
      </c>
    </row>
    <row r="212590">
      <c r="A212590" s="1" t="s">
        <v>24067</v>
      </c>
    </row>
    <row r="212591">
      <c r="A212591" s="1" t="s">
        <v>28887</v>
      </c>
    </row>
    <row r="212592">
      <c r="A212592" s="1" t="s">
        <v>28888</v>
      </c>
    </row>
    <row r="212593">
      <c r="A212593" s="1" t="s">
        <v>20337</v>
      </c>
    </row>
    <row r="212594">
      <c r="A212594" s="1" t="s">
        <v>20338</v>
      </c>
    </row>
    <row r="212595">
      <c r="A212595" s="1" t="s">
        <v>20339</v>
      </c>
    </row>
    <row r="212596">
      <c r="A212596" s="1" t="s">
        <v>20248</v>
      </c>
    </row>
    <row r="212597">
      <c r="A212597" s="1" t="s">
        <v>20340</v>
      </c>
    </row>
    <row r="212598">
      <c r="A212598" s="1" t="s">
        <v>20250</v>
      </c>
    </row>
    <row r="212599">
      <c r="A212599" s="1" t="s">
        <v>20341</v>
      </c>
    </row>
    <row r="212600">
      <c r="A212600" s="1" t="s">
        <v>20342</v>
      </c>
    </row>
    <row r="212601">
      <c r="A212601" s="1" t="s">
        <v>20343</v>
      </c>
    </row>
    <row r="212602">
      <c r="A212602" s="1" t="s">
        <v>20344</v>
      </c>
    </row>
    <row r="212603">
      <c r="A212603" s="1" t="s">
        <v>20345</v>
      </c>
    </row>
    <row r="212604">
      <c r="A212604" s="1" t="s">
        <v>20346</v>
      </c>
    </row>
    <row r="212605">
      <c r="A212605" s="1" t="s">
        <v>20347</v>
      </c>
    </row>
    <row r="212606">
      <c r="A212606" s="1" t="s">
        <v>20348</v>
      </c>
    </row>
    <row r="212607">
      <c r="A212607" s="1" t="s">
        <v>20349</v>
      </c>
    </row>
    <row r="212608">
      <c r="A212608" s="1" t="s">
        <v>20350</v>
      </c>
    </row>
    <row r="212609">
      <c r="A212609" s="1" t="s">
        <v>20351</v>
      </c>
    </row>
    <row r="212610">
      <c r="A212610" s="1" t="s">
        <v>20352</v>
      </c>
    </row>
    <row r="212611">
      <c r="A212611" s="1" t="s">
        <v>20353</v>
      </c>
    </row>
    <row r="212612">
      <c r="A212612" s="1" t="s">
        <v>20354</v>
      </c>
    </row>
    <row r="212613">
      <c r="A212613" s="1" t="s">
        <v>20355</v>
      </c>
    </row>
    <row r="212614">
      <c r="A212614" s="1" t="s">
        <v>20356</v>
      </c>
    </row>
    <row r="212615">
      <c r="A212615" s="1" t="s">
        <v>20357</v>
      </c>
    </row>
    <row r="212616">
      <c r="A212616" s="1" t="s">
        <v>20358</v>
      </c>
    </row>
    <row r="212617">
      <c r="A212617" s="1" t="s">
        <v>20359</v>
      </c>
    </row>
    <row r="212618">
      <c r="A212618" s="1" t="s">
        <v>20360</v>
      </c>
    </row>
    <row r="212619">
      <c r="A212619" s="1" t="s">
        <v>20361</v>
      </c>
    </row>
    <row r="212620">
      <c r="A212620" s="1" t="s">
        <v>20362</v>
      </c>
    </row>
    <row r="212621">
      <c r="A212621" s="1" t="s">
        <v>20363</v>
      </c>
    </row>
    <row r="212622">
      <c r="A212622" s="1" t="s">
        <v>20364</v>
      </c>
    </row>
    <row r="212623">
      <c r="A212623" s="1" t="s">
        <v>20365</v>
      </c>
    </row>
    <row r="212624">
      <c r="A212624" s="1" t="s">
        <v>20366</v>
      </c>
    </row>
    <row r="212625">
      <c r="A212625" s="1" t="s">
        <v>20367</v>
      </c>
    </row>
    <row r="212626">
      <c r="A212626" s="1" t="s">
        <v>20368</v>
      </c>
    </row>
    <row r="212627">
      <c r="A212627" s="1" t="s">
        <v>20369</v>
      </c>
    </row>
    <row r="212628">
      <c r="A212628" s="1" t="s">
        <v>20370</v>
      </c>
    </row>
    <row r="212629">
      <c r="A212629" s="1" t="s">
        <v>20371</v>
      </c>
    </row>
    <row r="212630">
      <c r="A212630" s="1" t="s">
        <v>20372</v>
      </c>
    </row>
    <row r="212631">
      <c r="A212631" s="1" t="s">
        <v>20373</v>
      </c>
    </row>
    <row r="212632">
      <c r="A212632" s="1" t="s">
        <v>20374</v>
      </c>
    </row>
    <row r="212633">
      <c r="A212633" s="1" t="s">
        <v>20375</v>
      </c>
    </row>
    <row r="212634">
      <c r="A212634" s="1" t="s">
        <v>28889</v>
      </c>
    </row>
    <row r="212635">
      <c r="A212635" s="1" t="s">
        <v>62962</v>
      </c>
    </row>
    <row r="212636">
      <c r="A212636" s="1" t="s">
        <v>29077</v>
      </c>
    </row>
    <row r="212637">
      <c r="A212637" s="1" t="s">
        <v>29078</v>
      </c>
    </row>
    <row r="212638">
      <c r="A212638" s="1" t="s">
        <v>29079</v>
      </c>
    </row>
    <row r="212639">
      <c r="A212639" s="1" t="s">
        <v>29080</v>
      </c>
    </row>
    <row r="212640">
      <c r="A212640" s="1" t="s">
        <v>29081</v>
      </c>
    </row>
    <row r="212641">
      <c r="A212641" s="1" t="s">
        <v>29082</v>
      </c>
    </row>
    <row r="212642">
      <c r="A212642" s="1" t="s">
        <v>29083</v>
      </c>
    </row>
    <row r="212643">
      <c r="A212643" s="1" t="s">
        <v>29077</v>
      </c>
    </row>
    <row r="212644">
      <c r="A212644" s="1" t="s">
        <v>29084</v>
      </c>
    </row>
    <row r="212645">
      <c r="A212645" s="1" t="s">
        <v>29079</v>
      </c>
    </row>
    <row r="212646">
      <c r="A212646" s="1" t="s">
        <v>29080</v>
      </c>
    </row>
    <row r="212647">
      <c r="A212647" s="1" t="s">
        <v>29081</v>
      </c>
    </row>
    <row r="212648">
      <c r="A212648" s="1" t="s">
        <v>29085</v>
      </c>
    </row>
    <row r="212649">
      <c r="A212649" s="1" t="s">
        <v>62963</v>
      </c>
    </row>
    <row r="212650">
      <c r="A212650" s="1" t="s">
        <v>30761</v>
      </c>
    </row>
    <row r="212652">
      <c r="A212652" s="21">
        <v>45698.0</v>
      </c>
    </row>
    <row r="212654">
      <c r="A212654" s="1" t="s">
        <v>29946</v>
      </c>
    </row>
    <row r="212656">
      <c r="A212656" s="1" t="s">
        <v>29947</v>
      </c>
    </row>
    <row r="212657">
      <c r="A212657" s="1" t="s">
        <v>29948</v>
      </c>
    </row>
    <row r="212658">
      <c r="A212658" s="1" t="s">
        <v>29949</v>
      </c>
    </row>
    <row r="212660">
      <c r="A212660" s="1" t="s">
        <v>29950</v>
      </c>
    </row>
    <row r="212661">
      <c r="A212661" s="1" t="s">
        <v>29951</v>
      </c>
    </row>
    <row r="212663">
      <c r="A212663" s="1" t="s">
        <v>30762</v>
      </c>
    </row>
    <row r="212664">
      <c r="A212664" s="1" t="s">
        <v>30763</v>
      </c>
    </row>
    <row r="212665">
      <c r="A212665" s="1" t="s">
        <v>30764</v>
      </c>
    </row>
    <row r="212666">
      <c r="A212666" s="1" t="s">
        <v>29955</v>
      </c>
    </row>
    <row r="212668">
      <c r="A212668" s="1" t="s">
        <v>29956</v>
      </c>
    </row>
    <row r="212669">
      <c r="A212669" s="1" t="s">
        <v>29957</v>
      </c>
    </row>
    <row r="212670">
      <c r="A212670" s="1" t="s">
        <v>29958</v>
      </c>
    </row>
    <row r="212671">
      <c r="A212671" s="1" t="s">
        <v>29959</v>
      </c>
    </row>
    <row r="212673">
      <c r="A212673" s="1" t="s">
        <v>29960</v>
      </c>
    </row>
    <row r="212675">
      <c r="A212675" s="1" t="s">
        <v>29961</v>
      </c>
    </row>
    <row r="212676">
      <c r="A212676" s="1" t="s">
        <v>29962</v>
      </c>
    </row>
    <row r="212678">
      <c r="A212678" s="1" t="s">
        <v>29963</v>
      </c>
    </row>
    <row r="212680">
      <c r="A212680" s="1" t="s">
        <v>29964</v>
      </c>
    </row>
    <row r="212681">
      <c r="A212681" s="1" t="s">
        <v>29965</v>
      </c>
    </row>
    <row r="212683">
      <c r="A212683" s="1" t="s">
        <v>29966</v>
      </c>
    </row>
    <row r="212684">
      <c r="A212684" s="1" t="s">
        <v>29967</v>
      </c>
    </row>
    <row r="212685">
      <c r="A212685" s="1" t="s">
        <v>29968</v>
      </c>
    </row>
    <row r="212687">
      <c r="A212687" s="1" t="s">
        <v>29969</v>
      </c>
    </row>
    <row r="212688">
      <c r="A212688" s="1" t="s">
        <v>29970</v>
      </c>
    </row>
    <row r="212690">
      <c r="A212690" s="1" t="s">
        <v>29971</v>
      </c>
    </row>
    <row r="212691">
      <c r="A212691" s="1" t="s">
        <v>29972</v>
      </c>
    </row>
    <row r="212692">
      <c r="A212692" s="1" t="s">
        <v>29973</v>
      </c>
    </row>
    <row r="212694">
      <c r="A212694" s="1" t="s">
        <v>30765</v>
      </c>
    </row>
    <row r="212695">
      <c r="A212695" s="1" t="s">
        <v>30766</v>
      </c>
    </row>
    <row r="212697">
      <c r="A212697" s="1" t="s">
        <v>30767</v>
      </c>
    </row>
    <row r="212698">
      <c r="A212698" s="1" t="s">
        <v>30761</v>
      </c>
    </row>
    <row r="212699">
      <c r="A212699" s="21">
        <v>45698.0</v>
      </c>
    </row>
    <row r="212700">
      <c r="A212700" s="1" t="s">
        <v>29946</v>
      </c>
    </row>
    <row r="212701">
      <c r="A212701" s="1" t="s">
        <v>29947</v>
      </c>
    </row>
    <row r="212702">
      <c r="A212702" s="1" t="s">
        <v>29948</v>
      </c>
    </row>
    <row r="212703">
      <c r="A212703" s="1" t="s">
        <v>29949</v>
      </c>
    </row>
    <row r="212704">
      <c r="A212704" s="1" t="s">
        <v>29950</v>
      </c>
    </row>
    <row r="212705">
      <c r="A212705" s="1" t="s">
        <v>29951</v>
      </c>
    </row>
    <row r="212706">
      <c r="A212706" s="1" t="s">
        <v>30762</v>
      </c>
    </row>
    <row r="212707">
      <c r="A212707" s="1" t="s">
        <v>30763</v>
      </c>
    </row>
    <row r="212708">
      <c r="A212708" s="1" t="s">
        <v>30764</v>
      </c>
    </row>
    <row r="212709">
      <c r="A212709" s="1" t="s">
        <v>29955</v>
      </c>
    </row>
    <row r="212710">
      <c r="A212710" s="1" t="s">
        <v>29956</v>
      </c>
    </row>
    <row r="212711">
      <c r="A212711" s="1" t="s">
        <v>29957</v>
      </c>
    </row>
    <row r="212712">
      <c r="A212712" s="1" t="s">
        <v>29958</v>
      </c>
    </row>
    <row r="212713">
      <c r="A212713" s="1" t="s">
        <v>29959</v>
      </c>
    </row>
    <row r="212714">
      <c r="A212714" s="1" t="s">
        <v>29960</v>
      </c>
    </row>
    <row r="212715">
      <c r="A212715" s="1" t="s">
        <v>29961</v>
      </c>
    </row>
    <row r="212716">
      <c r="A212716" s="1" t="s">
        <v>29962</v>
      </c>
    </row>
    <row r="212717">
      <c r="A212717" s="1" t="s">
        <v>29963</v>
      </c>
    </row>
    <row r="212718">
      <c r="A212718" s="1" t="s">
        <v>29964</v>
      </c>
    </row>
    <row r="212719">
      <c r="A212719" s="1" t="s">
        <v>29965</v>
      </c>
    </row>
    <row r="212720">
      <c r="A212720" s="1" t="s">
        <v>29966</v>
      </c>
    </row>
    <row r="212721">
      <c r="A212721" s="1" t="s">
        <v>29967</v>
      </c>
    </row>
    <row r="212722">
      <c r="A212722" s="1" t="s">
        <v>29968</v>
      </c>
    </row>
    <row r="212723">
      <c r="A212723" s="1" t="s">
        <v>29969</v>
      </c>
    </row>
    <row r="212724">
      <c r="A212724" s="1" t="s">
        <v>29970</v>
      </c>
    </row>
    <row r="212725">
      <c r="A212725" s="1" t="s">
        <v>29971</v>
      </c>
    </row>
    <row r="212726">
      <c r="A212726" s="1" t="s">
        <v>29972</v>
      </c>
    </row>
    <row r="212727">
      <c r="A212727" s="1" t="s">
        <v>29973</v>
      </c>
    </row>
    <row r="212728">
      <c r="A212728" s="1" t="s">
        <v>30765</v>
      </c>
    </row>
    <row r="212729">
      <c r="A212729" s="1" t="s">
        <v>30768</v>
      </c>
    </row>
    <row r="212730">
      <c r="A212730" s="1" t="s">
        <v>62964</v>
      </c>
    </row>
    <row r="212732">
      <c r="A212732" s="1" t="s">
        <v>30770</v>
      </c>
    </row>
    <row r="212733">
      <c r="A212733" s="1" t="s">
        <v>30761</v>
      </c>
    </row>
    <row r="212735">
      <c r="A212735" s="21">
        <v>45698.0</v>
      </c>
    </row>
    <row r="212737">
      <c r="A212737" s="1" t="s">
        <v>29946</v>
      </c>
    </row>
    <row r="212739">
      <c r="A212739" s="1" t="s">
        <v>29947</v>
      </c>
    </row>
    <row r="212740">
      <c r="A212740" s="1" t="s">
        <v>29948</v>
      </c>
    </row>
    <row r="212741">
      <c r="A212741" s="1" t="s">
        <v>29949</v>
      </c>
    </row>
    <row r="212743">
      <c r="A212743" s="1" t="s">
        <v>29950</v>
      </c>
    </row>
    <row r="212744">
      <c r="A212744" s="1" t="s">
        <v>29951</v>
      </c>
    </row>
    <row r="212746">
      <c r="A212746" s="1" t="s">
        <v>30762</v>
      </c>
    </row>
    <row r="212747">
      <c r="A212747" s="1" t="s">
        <v>30763</v>
      </c>
    </row>
    <row r="212748">
      <c r="A212748" s="1" t="s">
        <v>30764</v>
      </c>
    </row>
    <row r="212749">
      <c r="A212749" s="1" t="s">
        <v>29955</v>
      </c>
    </row>
    <row r="212751">
      <c r="A212751" s="1" t="s">
        <v>29956</v>
      </c>
    </row>
    <row r="212752">
      <c r="A212752" s="1" t="s">
        <v>29957</v>
      </c>
    </row>
    <row r="212753">
      <c r="A212753" s="1" t="s">
        <v>29958</v>
      </c>
    </row>
    <row r="212754">
      <c r="A212754" s="1" t="s">
        <v>29959</v>
      </c>
    </row>
    <row r="212756">
      <c r="A212756" s="1" t="s">
        <v>29960</v>
      </c>
    </row>
    <row r="212758">
      <c r="A212758" s="1" t="s">
        <v>29961</v>
      </c>
    </row>
    <row r="212759">
      <c r="A212759" s="1" t="s">
        <v>29962</v>
      </c>
    </row>
    <row r="212761">
      <c r="A212761" s="1" t="s">
        <v>29963</v>
      </c>
    </row>
    <row r="212763">
      <c r="A212763" s="1" t="s">
        <v>29964</v>
      </c>
    </row>
    <row r="212764">
      <c r="A212764" s="1" t="s">
        <v>29965</v>
      </c>
    </row>
    <row r="212766">
      <c r="A212766" s="1" t="s">
        <v>29966</v>
      </c>
    </row>
    <row r="212767">
      <c r="A212767" s="1" t="s">
        <v>29967</v>
      </c>
    </row>
    <row r="212768">
      <c r="A212768" s="1" t="s">
        <v>29968</v>
      </c>
    </row>
    <row r="212770">
      <c r="A212770" s="1" t="s">
        <v>29969</v>
      </c>
    </row>
    <row r="212771">
      <c r="A212771" s="1" t="s">
        <v>29970</v>
      </c>
    </row>
    <row r="212773">
      <c r="A212773" s="1" t="s">
        <v>29971</v>
      </c>
    </row>
    <row r="212774">
      <c r="A212774" s="1" t="s">
        <v>29972</v>
      </c>
    </row>
    <row r="212775">
      <c r="A212775" s="1" t="s">
        <v>29973</v>
      </c>
    </row>
    <row r="212777">
      <c r="A212777" s="1" t="s">
        <v>30765</v>
      </c>
    </row>
    <row r="212778">
      <c r="A212778" s="1" t="s">
        <v>30766</v>
      </c>
    </row>
    <row r="212780">
      <c r="A212780" s="1" t="s">
        <v>30771</v>
      </c>
    </row>
    <row r="212781">
      <c r="A212781" s="1" t="s">
        <v>30770</v>
      </c>
    </row>
    <row r="212782">
      <c r="A212782" s="1" t="s">
        <v>30761</v>
      </c>
    </row>
    <row r="212783">
      <c r="A212783" s="21">
        <v>45698.0</v>
      </c>
    </row>
    <row r="212784">
      <c r="A212784" s="1" t="s">
        <v>29946</v>
      </c>
    </row>
    <row r="212785">
      <c r="A212785" s="1" t="s">
        <v>29947</v>
      </c>
    </row>
    <row r="212786">
      <c r="A212786" s="1" t="s">
        <v>29948</v>
      </c>
    </row>
    <row r="212787">
      <c r="A212787" s="1" t="s">
        <v>29949</v>
      </c>
    </row>
    <row r="212788">
      <c r="A212788" s="1" t="s">
        <v>29950</v>
      </c>
    </row>
    <row r="212789">
      <c r="A212789" s="1" t="s">
        <v>29951</v>
      </c>
    </row>
    <row r="212790">
      <c r="A212790" s="1" t="s">
        <v>30762</v>
      </c>
    </row>
    <row r="212791">
      <c r="A212791" s="1" t="s">
        <v>30763</v>
      </c>
    </row>
    <row r="212792">
      <c r="A212792" s="1" t="s">
        <v>30764</v>
      </c>
    </row>
    <row r="212793">
      <c r="A212793" s="1" t="s">
        <v>29955</v>
      </c>
    </row>
    <row r="212794">
      <c r="A212794" s="1" t="s">
        <v>29956</v>
      </c>
    </row>
    <row r="212795">
      <c r="A212795" s="1" t="s">
        <v>29957</v>
      </c>
    </row>
    <row r="212796">
      <c r="A212796" s="1" t="s">
        <v>29958</v>
      </c>
    </row>
    <row r="212797">
      <c r="A212797" s="1" t="s">
        <v>29959</v>
      </c>
    </row>
    <row r="212798">
      <c r="A212798" s="1" t="s">
        <v>29960</v>
      </c>
    </row>
    <row r="212799">
      <c r="A212799" s="1" t="s">
        <v>29961</v>
      </c>
    </row>
    <row r="212800">
      <c r="A212800" s="1" t="s">
        <v>29962</v>
      </c>
    </row>
    <row r="212801">
      <c r="A212801" s="1" t="s">
        <v>29963</v>
      </c>
    </row>
    <row r="212802">
      <c r="A212802" s="1" t="s">
        <v>29964</v>
      </c>
    </row>
    <row r="212803">
      <c r="A212803" s="1" t="s">
        <v>29965</v>
      </c>
    </row>
    <row r="212804">
      <c r="A212804" s="1" t="s">
        <v>29966</v>
      </c>
    </row>
    <row r="212805">
      <c r="A212805" s="1" t="s">
        <v>29967</v>
      </c>
    </row>
    <row r="212806">
      <c r="A212806" s="1" t="s">
        <v>29968</v>
      </c>
    </row>
    <row r="212807">
      <c r="A212807" s="1" t="s">
        <v>29969</v>
      </c>
    </row>
    <row r="212808">
      <c r="A212808" s="1" t="s">
        <v>29970</v>
      </c>
    </row>
    <row r="212809">
      <c r="A212809" s="1" t="s">
        <v>29971</v>
      </c>
    </row>
    <row r="212810">
      <c r="A212810" s="1" t="s">
        <v>29972</v>
      </c>
    </row>
    <row r="212811">
      <c r="A212811" s="1" t="s">
        <v>29973</v>
      </c>
    </row>
    <row r="212812">
      <c r="A212812" s="1" t="s">
        <v>30765</v>
      </c>
    </row>
    <row r="212813">
      <c r="A212813" s="1" t="s">
        <v>30772</v>
      </c>
    </row>
    <row r="212814">
      <c r="A212814" s="1" t="s">
        <v>62965</v>
      </c>
    </row>
    <row r="212815">
      <c r="A212815" s="3" t="str">
        <f> ROOTING =</f>
        <v>#ERROR!</v>
      </c>
    </row>
    <row r="212816">
      <c r="A212816" s="1" t="s">
        <v>62966</v>
      </c>
    </row>
    <row r="212817">
      <c r="A212817" s="3" t="str">
        <f> ROOTING =",23,True,False,2025-10-25 00:14:30,2.0_enhanced</f>
        <v>#ERROR!</v>
      </c>
    </row>
    <row r="212818">
      <c r="A212818" s="1" t="s">
        <v>62967</v>
      </c>
    </row>
    <row r="212819">
      <c r="A212819" s="1" t="s">
        <v>62968</v>
      </c>
    </row>
    <row r="212821">
      <c r="A212821" s="1" t="s">
        <v>62969</v>
      </c>
    </row>
    <row r="212822">
      <c r="A212822" s="1" t="s">
        <v>62970</v>
      </c>
    </row>
    <row r="212823">
      <c r="A212823" s="1" t="s">
        <v>62968</v>
      </c>
    </row>
    <row r="212824">
      <c r="A212824" s="1" t="s">
        <v>62971</v>
      </c>
    </row>
    <row r="212825">
      <c r="A212825" s="1" t="s">
        <v>62972</v>
      </c>
    </row>
    <row r="212826">
      <c r="A212826" s="1" t="s">
        <v>62973</v>
      </c>
    </row>
    <row r="212827">
      <c r="A212827" s="1" t="s">
        <v>62974</v>
      </c>
    </row>
    <row r="212828">
      <c r="A212828" s="1" t="s">
        <v>62975</v>
      </c>
    </row>
    <row r="212829">
      <c r="A212829" s="3" t="str">
        <f>BOOPING &gt;</f>
        <v>#ERROR!</v>
      </c>
    </row>
    <row r="212830">
      <c r="A212830" s="1" t="s">
        <v>62976</v>
      </c>
    </row>
    <row r="212831">
      <c r="A212831" s="1" t="s">
        <v>62975</v>
      </c>
    </row>
    <row r="212832">
      <c r="A212832" s="3" t="str">
        <f>BOOPING &gt;",25,True,False,2025-10-25 00:14:30,2.0_enhanced</f>
        <v>#ERROR!</v>
      </c>
    </row>
    <row r="212833">
      <c r="A212833" s="1" t="s">
        <v>62977</v>
      </c>
    </row>
    <row r="212834">
      <c r="A212834" s="1" t="s">
        <v>62978</v>
      </c>
    </row>
    <row r="212835">
      <c r="A212835" s="1" t="s">
        <v>62979</v>
      </c>
    </row>
    <row r="212836">
      <c r="A212836" s="1" t="s">
        <v>62980</v>
      </c>
    </row>
    <row r="212837">
      <c r="A212837" s="1" t="s">
        <v>62978</v>
      </c>
    </row>
    <row r="212838">
      <c r="A212838" s="1" t="s">
        <v>62981</v>
      </c>
    </row>
    <row r="212839">
      <c r="A212839" s="1" t="s">
        <v>62982</v>
      </c>
    </row>
    <row r="212840">
      <c r="A212840" s="1" t="s">
        <v>62983</v>
      </c>
    </row>
    <row r="212841">
      <c r="A212841" s="1" t="s">
        <v>62984</v>
      </c>
    </row>
    <row r="212842">
      <c r="A212842" s="1" t="s">
        <v>62985</v>
      </c>
    </row>
    <row r="212843">
      <c r="A212843" s="1" t="s">
        <v>38053</v>
      </c>
    </row>
    <row r="212844">
      <c r="A212844" s="1" t="s">
        <v>62986</v>
      </c>
    </row>
    <row r="212845">
      <c r="A212845" s="1" t="s">
        <v>62987</v>
      </c>
    </row>
    <row r="212846">
      <c r="A212846" s="1" t="s">
        <v>38053</v>
      </c>
    </row>
    <row r="212847">
      <c r="A212847" s="1" t="s">
        <v>62988</v>
      </c>
    </row>
    <row r="212848">
      <c r="A212848" s="1" t="s">
        <v>62989</v>
      </c>
    </row>
    <row r="212849">
      <c r="A212849" s="1" t="s">
        <v>62990</v>
      </c>
    </row>
    <row r="212850">
      <c r="A212850" s="1" t="s">
        <v>62991</v>
      </c>
    </row>
    <row r="212851">
      <c r="A212851" s="1" t="s">
        <v>18558</v>
      </c>
    </row>
    <row r="212852">
      <c r="A212852" s="1" t="s">
        <v>62992</v>
      </c>
    </row>
    <row r="212853">
      <c r="A212853" s="1" t="s">
        <v>62993</v>
      </c>
    </row>
    <row r="212854">
      <c r="A212854" s="1" t="s">
        <v>62994</v>
      </c>
    </row>
    <row r="212855">
      <c r="A212855" s="1" t="s">
        <v>62995</v>
      </c>
    </row>
    <row r="212856">
      <c r="A212856" s="1" t="s">
        <v>62996</v>
      </c>
    </row>
    <row r="212857">
      <c r="A212857" s="3" t="str">
        <f> 8 9 © *</f>
        <v>#ERROR!</v>
      </c>
    </row>
    <row r="212858">
      <c r="A212858" s="1" t="s">
        <v>977</v>
      </c>
    </row>
    <row r="212859">
      <c r="A212859" s="1" t="s">
        <v>62997</v>
      </c>
    </row>
    <row r="212860">
      <c r="A212860" s="1" t="s">
        <v>62998</v>
      </c>
    </row>
    <row r="212861">
      <c r="A212861" s="1" t="s">
        <v>62991</v>
      </c>
    </row>
    <row r="212862">
      <c r="A212862" s="1" t="s">
        <v>62992</v>
      </c>
    </row>
    <row r="212863">
      <c r="A212863" s="1" t="s">
        <v>62993</v>
      </c>
    </row>
    <row r="212864">
      <c r="A212864" s="1" t="s">
        <v>62994</v>
      </c>
    </row>
    <row r="212865">
      <c r="A212865" s="1" t="s">
        <v>62995</v>
      </c>
    </row>
    <row r="212866">
      <c r="A212866" s="1" t="s">
        <v>62996</v>
      </c>
    </row>
    <row r="212867">
      <c r="A212867" s="3" t="str">
        <f> 8 9 © *</f>
        <v>#ERROR!</v>
      </c>
    </row>
    <row r="212868">
      <c r="A212868" s="1" t="s">
        <v>62997</v>
      </c>
    </row>
    <row r="212869">
      <c r="A212869" s="1" t="s">
        <v>62999</v>
      </c>
    </row>
    <row r="212870">
      <c r="A212870" s="1" t="s">
        <v>63000</v>
      </c>
    </row>
    <row r="212871">
      <c r="A212871" s="1" t="s">
        <v>63001</v>
      </c>
    </row>
    <row r="212873">
      <c r="A212873" s="1" t="s">
        <v>63002</v>
      </c>
    </row>
    <row r="212874">
      <c r="A212874" s="1" t="s">
        <v>63003</v>
      </c>
    </row>
    <row r="212875">
      <c r="A212875" s="1" t="s">
        <v>63001</v>
      </c>
    </row>
    <row r="212876">
      <c r="A212876" s="1" t="s">
        <v>63004</v>
      </c>
    </row>
    <row r="212877">
      <c r="A212877" s="1" t="s">
        <v>63005</v>
      </c>
    </row>
    <row r="212878">
      <c r="A212878" s="1" t="s">
        <v>63006</v>
      </c>
    </row>
    <row r="212880">
      <c r="A212880" s="1" t="s">
        <v>63007</v>
      </c>
    </row>
    <row r="212881">
      <c r="A212881" s="1" t="s">
        <v>63008</v>
      </c>
    </row>
    <row r="212882">
      <c r="A212882" s="1" t="s">
        <v>63006</v>
      </c>
    </row>
    <row r="212883">
      <c r="A212883" s="1" t="s">
        <v>63009</v>
      </c>
    </row>
    <row r="212884">
      <c r="A212884" s="1" t="s">
        <v>63010</v>
      </c>
    </row>
    <row r="212886">
      <c r="A212886" s="1" t="s">
        <v>18607</v>
      </c>
    </row>
    <row r="212888">
      <c r="A212888" s="1" t="s">
        <v>27986</v>
      </c>
    </row>
    <row r="212890">
      <c r="A212890" s="1" t="s">
        <v>63011</v>
      </c>
    </row>
    <row r="212892">
      <c r="A212892" s="1" t="s">
        <v>63012</v>
      </c>
    </row>
    <row r="212894">
      <c r="A212894" s="1" t="s">
        <v>19683</v>
      </c>
    </row>
    <row r="212895">
      <c r="A212895" s="1" t="s">
        <v>63013</v>
      </c>
    </row>
    <row r="212897">
      <c r="A212897" s="1" t="s">
        <v>63014</v>
      </c>
    </row>
    <row r="212898">
      <c r="A212898" s="1" t="s">
        <v>63015</v>
      </c>
    </row>
    <row r="212899">
      <c r="A212899" s="1" t="s">
        <v>63016</v>
      </c>
    </row>
    <row r="212900">
      <c r="A212900" s="1" t="s">
        <v>63017</v>
      </c>
    </row>
    <row r="212902">
      <c r="A212902" s="1" t="s">
        <v>44443</v>
      </c>
    </row>
    <row r="212904">
      <c r="A212904" s="1" t="s">
        <v>63018</v>
      </c>
    </row>
    <row r="212906">
      <c r="A212906" s="1" t="s">
        <v>63019</v>
      </c>
    </row>
    <row r="212907">
      <c r="A212907" s="1" t="s">
        <v>63020</v>
      </c>
    </row>
    <row r="212908">
      <c r="A212908" s="1" t="s">
        <v>63021</v>
      </c>
    </row>
    <row r="212909">
      <c r="A212909" s="1" t="s">
        <v>63022</v>
      </c>
    </row>
    <row r="212910">
      <c r="A212910" s="1" t="s">
        <v>63023</v>
      </c>
    </row>
    <row r="212911">
      <c r="A212911" s="1" t="s">
        <v>27986</v>
      </c>
    </row>
    <row r="212912">
      <c r="A212912" s="1" t="s">
        <v>63011</v>
      </c>
    </row>
    <row r="212913">
      <c r="A212913" s="1" t="s">
        <v>63012</v>
      </c>
    </row>
    <row r="212914">
      <c r="A212914" s="1" t="s">
        <v>19683</v>
      </c>
    </row>
    <row r="212915">
      <c r="A212915" s="1" t="s">
        <v>63013</v>
      </c>
    </row>
    <row r="212916">
      <c r="A212916" s="1" t="s">
        <v>63014</v>
      </c>
    </row>
    <row r="212917">
      <c r="A212917" s="1" t="s">
        <v>63015</v>
      </c>
    </row>
    <row r="212918">
      <c r="A212918" s="1" t="s">
        <v>63016</v>
      </c>
    </row>
    <row r="212919">
      <c r="A212919" s="1" t="s">
        <v>63017</v>
      </c>
    </row>
    <row r="212920">
      <c r="A212920" s="1" t="s">
        <v>44443</v>
      </c>
    </row>
    <row r="212921">
      <c r="A212921" s="1" t="s">
        <v>63018</v>
      </c>
    </row>
    <row r="212922">
      <c r="A212922" s="1" t="s">
        <v>63019</v>
      </c>
    </row>
    <row r="212923">
      <c r="A212923" s="1" t="s">
        <v>63020</v>
      </c>
    </row>
    <row r="212924">
      <c r="A212924" s="1" t="s">
        <v>63021</v>
      </c>
    </row>
    <row r="212925">
      <c r="A212925" s="1" t="s">
        <v>63024</v>
      </c>
    </row>
    <row r="212926">
      <c r="A212926" s="1" t="s">
        <v>63025</v>
      </c>
    </row>
    <row r="212927">
      <c r="A212927" s="1" t="s">
        <v>63026</v>
      </c>
    </row>
    <row r="212929">
      <c r="A212929" s="1" t="s">
        <v>63027</v>
      </c>
    </row>
    <row r="212931">
      <c r="A212931" s="1" t="s">
        <v>63028</v>
      </c>
    </row>
    <row r="212932">
      <c r="A212932" s="1" t="s">
        <v>63029</v>
      </c>
    </row>
    <row r="212933">
      <c r="A212933" s="1" t="s">
        <v>63030</v>
      </c>
    </row>
    <row r="212934">
      <c r="A212934" s="1" t="s">
        <v>63031</v>
      </c>
    </row>
    <row r="212936">
      <c r="A212936" s="1" t="s">
        <v>63032</v>
      </c>
    </row>
    <row r="212938">
      <c r="A212938" s="1" t="s">
        <v>63033</v>
      </c>
    </row>
    <row r="212939">
      <c r="A212939" s="1" t="s">
        <v>63034</v>
      </c>
    </row>
    <row r="212940">
      <c r="A212940" s="1" t="s">
        <v>63035</v>
      </c>
    </row>
    <row r="212941">
      <c r="A212941" s="1" t="s">
        <v>63036</v>
      </c>
    </row>
    <row r="212942">
      <c r="A212942" s="1" t="s">
        <v>63037</v>
      </c>
    </row>
    <row r="212943">
      <c r="A212943" s="1" t="s">
        <v>63038</v>
      </c>
    </row>
    <row r="212944">
      <c r="A212944" s="1" t="s">
        <v>63039</v>
      </c>
    </row>
    <row r="212945">
      <c r="A212945" s="1" t="s">
        <v>63040</v>
      </c>
    </row>
    <row r="212946">
      <c r="A212946" s="1" t="s">
        <v>63041</v>
      </c>
    </row>
    <row r="212947">
      <c r="A212947" s="1" t="s">
        <v>63042</v>
      </c>
    </row>
    <row r="212948">
      <c r="A212948" s="1" t="s">
        <v>63043</v>
      </c>
    </row>
    <row r="212949">
      <c r="A212949" s="1" t="s">
        <v>63044</v>
      </c>
    </row>
    <row r="212950">
      <c r="A212950" s="1" t="s">
        <v>63045</v>
      </c>
    </row>
    <row r="212951">
      <c r="A212951" s="1" t="s">
        <v>63046</v>
      </c>
    </row>
    <row r="212952">
      <c r="A212952" s="1" t="s">
        <v>63047</v>
      </c>
    </row>
    <row r="212953">
      <c r="A212953" s="1" t="s">
        <v>63048</v>
      </c>
    </row>
    <row r="212954">
      <c r="A212954" s="1" t="s">
        <v>63049</v>
      </c>
    </row>
    <row r="212955">
      <c r="A212955" s="1" t="s">
        <v>63050</v>
      </c>
    </row>
    <row r="212957">
      <c r="A212957" s="1" t="s">
        <v>63051</v>
      </c>
    </row>
    <row r="212958">
      <c r="A212958" s="1" t="s">
        <v>63026</v>
      </c>
    </row>
    <row r="212959">
      <c r="A212959" s="1" t="s">
        <v>63027</v>
      </c>
    </row>
    <row r="212960">
      <c r="A212960" s="1" t="s">
        <v>63028</v>
      </c>
    </row>
    <row r="212961">
      <c r="A212961" s="1" t="s">
        <v>63029</v>
      </c>
    </row>
    <row r="212962">
      <c r="A212962" s="1" t="s">
        <v>63030</v>
      </c>
    </row>
    <row r="212963">
      <c r="A212963" s="1" t="s">
        <v>63031</v>
      </c>
    </row>
    <row r="212964">
      <c r="A212964" s="1" t="s">
        <v>63032</v>
      </c>
    </row>
    <row r="212965">
      <c r="A212965" s="1" t="s">
        <v>63033</v>
      </c>
    </row>
    <row r="212966">
      <c r="A212966" s="1" t="s">
        <v>63034</v>
      </c>
    </row>
    <row r="212967">
      <c r="A212967" s="1" t="s">
        <v>63035</v>
      </c>
    </row>
    <row r="212968">
      <c r="A212968" s="1" t="s">
        <v>63036</v>
      </c>
    </row>
    <row r="212969">
      <c r="A212969" s="1" t="s">
        <v>63037</v>
      </c>
    </row>
    <row r="212970">
      <c r="A212970" s="1" t="s">
        <v>63038</v>
      </c>
    </row>
    <row r="212971">
      <c r="A212971" s="1" t="s">
        <v>63039</v>
      </c>
    </row>
    <row r="212972">
      <c r="A212972" s="1" t="s">
        <v>63040</v>
      </c>
    </row>
    <row r="212973">
      <c r="A212973" s="1" t="s">
        <v>63041</v>
      </c>
    </row>
    <row r="212974">
      <c r="A212974" s="1" t="s">
        <v>63042</v>
      </c>
    </row>
    <row r="212975">
      <c r="A212975" s="1" t="s">
        <v>63043</v>
      </c>
    </row>
    <row r="212976">
      <c r="A212976" s="1" t="s">
        <v>63044</v>
      </c>
    </row>
    <row r="212977">
      <c r="A212977" s="1" t="s">
        <v>63045</v>
      </c>
    </row>
    <row r="212978">
      <c r="A212978" s="1" t="s">
        <v>63046</v>
      </c>
    </row>
    <row r="212979">
      <c r="A212979" s="1" t="s">
        <v>63047</v>
      </c>
    </row>
    <row r="212980">
      <c r="A212980" s="1" t="s">
        <v>63048</v>
      </c>
    </row>
    <row r="212981">
      <c r="A212981" s="1" t="s">
        <v>63049</v>
      </c>
    </row>
    <row r="212982">
      <c r="A212982" s="1" t="s">
        <v>63052</v>
      </c>
    </row>
    <row r="212983">
      <c r="A212983" s="1" t="s">
        <v>63053</v>
      </c>
    </row>
    <row r="212984">
      <c r="A212984" s="1" t="s">
        <v>63054</v>
      </c>
    </row>
    <row r="212986">
      <c r="A212986" s="1" t="s">
        <v>63055</v>
      </c>
    </row>
    <row r="212988">
      <c r="A212988" s="1" t="s">
        <v>63056</v>
      </c>
    </row>
    <row r="212990">
      <c r="A212990" s="1" t="s">
        <v>63057</v>
      </c>
    </row>
    <row r="212991">
      <c r="A212991" s="1" t="s">
        <v>63058</v>
      </c>
    </row>
    <row r="212993">
      <c r="A212993" s="1" t="s">
        <v>63059</v>
      </c>
    </row>
    <row r="212995">
      <c r="A212995" s="1" t="s">
        <v>63060</v>
      </c>
    </row>
    <row r="212996">
      <c r="A212996" s="1" t="s">
        <v>63061</v>
      </c>
    </row>
    <row r="212997">
      <c r="A212997" s="1" t="s">
        <v>63062</v>
      </c>
    </row>
    <row r="212999">
      <c r="A212999" s="1" t="s">
        <v>63063</v>
      </c>
    </row>
    <row r="213000">
      <c r="A213000" s="1" t="s">
        <v>63064</v>
      </c>
    </row>
    <row r="213001">
      <c r="A213001" s="1" t="s">
        <v>63065</v>
      </c>
    </row>
    <row r="213002">
      <c r="A213002" s="1" t="s">
        <v>63066</v>
      </c>
    </row>
    <row r="213004">
      <c r="A213004" s="1" t="s">
        <v>63018</v>
      </c>
    </row>
    <row r="213006">
      <c r="A213006" s="1" t="s">
        <v>63067</v>
      </c>
    </row>
    <row r="213007">
      <c r="A213007" s="1" t="s">
        <v>63068</v>
      </c>
    </row>
    <row r="213009">
      <c r="A213009" s="1" t="s">
        <v>63069</v>
      </c>
    </row>
    <row r="213010">
      <c r="A213010" s="1" t="s">
        <v>63070</v>
      </c>
    </row>
    <row r="213011">
      <c r="A213011" s="1" t="s">
        <v>63071</v>
      </c>
    </row>
    <row r="213012">
      <c r="A213012" s="1" t="s">
        <v>63072</v>
      </c>
    </row>
    <row r="213013">
      <c r="A213013" s="1" t="s">
        <v>63054</v>
      </c>
    </row>
    <row r="213014">
      <c r="A213014" s="1" t="s">
        <v>63055</v>
      </c>
    </row>
    <row r="213015">
      <c r="A213015" s="1" t="s">
        <v>63056</v>
      </c>
    </row>
    <row r="213016">
      <c r="A213016" s="1" t="s">
        <v>63057</v>
      </c>
    </row>
    <row r="213017">
      <c r="A213017" s="1" t="s">
        <v>63058</v>
      </c>
    </row>
    <row r="213018">
      <c r="A213018" s="1" t="s">
        <v>63059</v>
      </c>
    </row>
    <row r="213019">
      <c r="A213019" s="1" t="s">
        <v>63060</v>
      </c>
    </row>
    <row r="213020">
      <c r="A213020" s="1" t="s">
        <v>63061</v>
      </c>
    </row>
    <row r="213021">
      <c r="A213021" s="1" t="s">
        <v>63062</v>
      </c>
    </row>
    <row r="213022">
      <c r="A213022" s="1" t="s">
        <v>63063</v>
      </c>
    </row>
    <row r="213023">
      <c r="A213023" s="1" t="s">
        <v>63064</v>
      </c>
    </row>
    <row r="213024">
      <c r="A213024" s="1" t="s">
        <v>63065</v>
      </c>
    </row>
    <row r="213025">
      <c r="A213025" s="1" t="s">
        <v>63066</v>
      </c>
    </row>
    <row r="213026">
      <c r="A213026" s="1" t="s">
        <v>63018</v>
      </c>
    </row>
    <row r="213027">
      <c r="A213027" s="1" t="s">
        <v>63067</v>
      </c>
    </row>
    <row r="213028">
      <c r="A213028" s="1" t="s">
        <v>63068</v>
      </c>
    </row>
    <row r="213029">
      <c r="A213029" s="1" t="s">
        <v>63069</v>
      </c>
    </row>
    <row r="213030">
      <c r="A213030" s="1" t="s">
        <v>63070</v>
      </c>
    </row>
    <row r="213031">
      <c r="A213031" s="1" t="s">
        <v>63073</v>
      </c>
    </row>
    <row r="213032">
      <c r="A213032" s="1" t="s">
        <v>63074</v>
      </c>
    </row>
    <row r="213034">
      <c r="A213034" s="1" t="s">
        <v>63075</v>
      </c>
    </row>
    <row r="213035">
      <c r="A213035" s="1" t="s">
        <v>63076</v>
      </c>
    </row>
    <row r="213036">
      <c r="A213036" s="1" t="s">
        <v>63077</v>
      </c>
    </row>
    <row r="213038">
      <c r="A213038" s="1" t="s">
        <v>63078</v>
      </c>
    </row>
    <row r="213039">
      <c r="A213039" s="1" t="s">
        <v>63079</v>
      </c>
    </row>
    <row r="213041">
      <c r="A213041" s="1" t="s">
        <v>63018</v>
      </c>
    </row>
    <row r="213043">
      <c r="A213043" s="1" t="s">
        <v>63080</v>
      </c>
    </row>
    <row r="213044">
      <c r="A213044" s="1" t="s">
        <v>63081</v>
      </c>
    </row>
    <row r="213045">
      <c r="A213045" s="1" t="s">
        <v>63082</v>
      </c>
    </row>
    <row r="213047">
      <c r="A213047" s="1" t="s">
        <v>63083</v>
      </c>
    </row>
    <row r="213048">
      <c r="A213048" s="1" t="s">
        <v>63084</v>
      </c>
    </row>
    <row r="213050">
      <c r="A213050" s="1" t="s">
        <v>63085</v>
      </c>
    </row>
    <row r="213051">
      <c r="A213051" s="1" t="s">
        <v>63075</v>
      </c>
    </row>
    <row r="213052">
      <c r="A213052" s="1" t="s">
        <v>63076</v>
      </c>
    </row>
    <row r="213053">
      <c r="A213053" s="1" t="s">
        <v>63077</v>
      </c>
    </row>
    <row r="213054">
      <c r="A213054" s="1" t="s">
        <v>63078</v>
      </c>
    </row>
    <row r="213055">
      <c r="A213055" s="1" t="s">
        <v>63079</v>
      </c>
    </row>
    <row r="213056">
      <c r="A213056" s="1" t="s">
        <v>63018</v>
      </c>
    </row>
    <row r="213057">
      <c r="A213057" s="1" t="s">
        <v>63080</v>
      </c>
    </row>
    <row r="213058">
      <c r="A213058" s="1" t="s">
        <v>63081</v>
      </c>
    </row>
    <row r="213059">
      <c r="A213059" s="1" t="s">
        <v>63082</v>
      </c>
    </row>
    <row r="213060">
      <c r="A213060" s="1" t="s">
        <v>63083</v>
      </c>
    </row>
    <row r="213061">
      <c r="A213061" s="1" t="s">
        <v>63086</v>
      </c>
    </row>
    <row r="213062">
      <c r="A213062" s="1" t="s">
        <v>63087</v>
      </c>
    </row>
    <row r="213064">
      <c r="A213064" s="1" t="s">
        <v>63088</v>
      </c>
    </row>
    <row r="213065">
      <c r="A213065" s="1" t="s">
        <v>63089</v>
      </c>
    </row>
    <row r="213067">
      <c r="A213067" s="1" t="s">
        <v>63090</v>
      </c>
    </row>
    <row r="213069">
      <c r="A213069" s="1" t="s">
        <v>63091</v>
      </c>
    </row>
    <row r="213070">
      <c r="A213070" s="1" t="s">
        <v>63092</v>
      </c>
    </row>
    <row r="213071">
      <c r="A213071" s="1" t="s">
        <v>63093</v>
      </c>
    </row>
    <row r="213073">
      <c r="A213073" s="1" t="s">
        <v>63094</v>
      </c>
    </row>
    <row r="213074">
      <c r="A213074" s="1" t="s">
        <v>63095</v>
      </c>
    </row>
    <row r="213075">
      <c r="A213075" s="1" t="s">
        <v>63096</v>
      </c>
    </row>
    <row r="213077">
      <c r="A213077" s="1" t="s">
        <v>63018</v>
      </c>
    </row>
    <row r="213079">
      <c r="A213079" s="1" t="s">
        <v>63097</v>
      </c>
    </row>
    <row r="213080">
      <c r="A213080" s="1" t="s">
        <v>63098</v>
      </c>
    </row>
    <row r="213081">
      <c r="A213081" s="1" t="s">
        <v>63099</v>
      </c>
    </row>
    <row r="213082">
      <c r="A213082" s="1" t="s">
        <v>63100</v>
      </c>
    </row>
    <row r="213083">
      <c r="A213083" s="1" t="s">
        <v>63088</v>
      </c>
    </row>
    <row r="213084">
      <c r="A213084" s="1" t="s">
        <v>63089</v>
      </c>
    </row>
    <row r="213085">
      <c r="A213085" s="1" t="s">
        <v>63090</v>
      </c>
    </row>
    <row r="213086">
      <c r="A213086" s="1" t="s">
        <v>63091</v>
      </c>
    </row>
    <row r="213087">
      <c r="A213087" s="1" t="s">
        <v>63092</v>
      </c>
    </row>
    <row r="213088">
      <c r="A213088" s="1" t="s">
        <v>63093</v>
      </c>
    </row>
    <row r="213089">
      <c r="A213089" s="1" t="s">
        <v>63094</v>
      </c>
    </row>
    <row r="213090">
      <c r="A213090" s="1" t="s">
        <v>63095</v>
      </c>
    </row>
    <row r="213091">
      <c r="A213091" s="1" t="s">
        <v>63096</v>
      </c>
    </row>
    <row r="213092">
      <c r="A213092" s="1" t="s">
        <v>63018</v>
      </c>
    </row>
    <row r="213093">
      <c r="A213093" s="1" t="s">
        <v>63097</v>
      </c>
    </row>
    <row r="213094">
      <c r="A213094" s="1" t="s">
        <v>63098</v>
      </c>
    </row>
    <row r="213095">
      <c r="A213095" s="1" t="s">
        <v>63101</v>
      </c>
    </row>
    <row r="213096">
      <c r="A213096" s="1" t="s">
        <v>63102</v>
      </c>
    </row>
    <row r="213098">
      <c r="A213098" s="1" t="s">
        <v>63103</v>
      </c>
    </row>
    <row r="213100">
      <c r="A213100" s="1" t="s">
        <v>63011</v>
      </c>
    </row>
    <row r="213102">
      <c r="A213102" s="1" t="s">
        <v>63104</v>
      </c>
    </row>
    <row r="213103">
      <c r="A213103" s="1" t="s">
        <v>63105</v>
      </c>
    </row>
    <row r="213105">
      <c r="A213105" s="1" t="s">
        <v>63059</v>
      </c>
    </row>
    <row r="213107">
      <c r="A213107" s="1" t="s">
        <v>63106</v>
      </c>
    </row>
    <row r="213108">
      <c r="A213108" s="1" t="s">
        <v>63107</v>
      </c>
    </row>
    <row r="213110">
      <c r="A213110" s="1" t="s">
        <v>63108</v>
      </c>
    </row>
    <row r="213111">
      <c r="A213111" s="1" t="s">
        <v>63109</v>
      </c>
    </row>
    <row r="213112">
      <c r="A213112" s="1" t="s">
        <v>63110</v>
      </c>
    </row>
    <row r="213114">
      <c r="A213114" s="1" t="s">
        <v>63018</v>
      </c>
    </row>
    <row r="213116">
      <c r="A213116" s="1" t="s">
        <v>63111</v>
      </c>
    </row>
    <row r="213118">
      <c r="A213118" s="1" t="s">
        <v>63112</v>
      </c>
    </row>
    <row r="213119">
      <c r="A213119" s="1" t="s">
        <v>63113</v>
      </c>
    </row>
    <row r="213120">
      <c r="A213120" s="1" t="s">
        <v>63114</v>
      </c>
    </row>
    <row r="213121">
      <c r="A213121" s="1" t="s">
        <v>63011</v>
      </c>
    </row>
    <row r="213122">
      <c r="A213122" s="1" t="s">
        <v>63104</v>
      </c>
    </row>
    <row r="213123">
      <c r="A213123" s="1" t="s">
        <v>63105</v>
      </c>
    </row>
    <row r="213124">
      <c r="A213124" s="1" t="s">
        <v>63059</v>
      </c>
    </row>
    <row r="213125">
      <c r="A213125" s="1" t="s">
        <v>63106</v>
      </c>
    </row>
    <row r="213126">
      <c r="A213126" s="1" t="s">
        <v>63107</v>
      </c>
    </row>
    <row r="213127">
      <c r="A213127" s="1" t="s">
        <v>63108</v>
      </c>
    </row>
    <row r="213128">
      <c r="A213128" s="1" t="s">
        <v>63109</v>
      </c>
    </row>
    <row r="213129">
      <c r="A213129" s="1" t="s">
        <v>63110</v>
      </c>
    </row>
    <row r="213130">
      <c r="A213130" s="1" t="s">
        <v>63018</v>
      </c>
    </row>
    <row r="213131">
      <c r="A213131" s="1" t="s">
        <v>63111</v>
      </c>
    </row>
    <row r="213132">
      <c r="A213132" s="1" t="s">
        <v>63112</v>
      </c>
    </row>
    <row r="213133">
      <c r="A213133" s="1" t="s">
        <v>63115</v>
      </c>
    </row>
    <row r="213134">
      <c r="A213134" s="1" t="s">
        <v>63116</v>
      </c>
    </row>
    <row r="213135">
      <c r="A213135" s="1" t="s">
        <v>63117</v>
      </c>
    </row>
    <row r="213136">
      <c r="A213136" s="1" t="s">
        <v>63118</v>
      </c>
    </row>
    <row r="213137">
      <c r="A213137" s="1" t="s">
        <v>63119</v>
      </c>
    </row>
    <row r="213139">
      <c r="A213139" s="1" t="s">
        <v>63120</v>
      </c>
    </row>
    <row r="213140">
      <c r="A213140" s="1" t="s">
        <v>63121</v>
      </c>
    </row>
    <row r="213142">
      <c r="A213142" s="1" t="s">
        <v>63018</v>
      </c>
    </row>
    <row r="213144">
      <c r="A213144" s="1" t="s">
        <v>63122</v>
      </c>
    </row>
    <row r="213145">
      <c r="A213145" s="1" t="s">
        <v>63123</v>
      </c>
    </row>
    <row r="213146">
      <c r="A213146" s="1" t="s">
        <v>63124</v>
      </c>
    </row>
    <row r="213147">
      <c r="A213147" s="1" t="s">
        <v>63125</v>
      </c>
    </row>
    <row r="213148">
      <c r="A213148" s="1" t="s">
        <v>63117</v>
      </c>
    </row>
    <row r="213149">
      <c r="A213149" s="1" t="s">
        <v>63118</v>
      </c>
    </row>
    <row r="213150">
      <c r="A213150" s="1" t="s">
        <v>63119</v>
      </c>
    </row>
    <row r="213151">
      <c r="A213151" s="1" t="s">
        <v>63120</v>
      </c>
    </row>
    <row r="213152">
      <c r="A213152" s="1" t="s">
        <v>63121</v>
      </c>
    </row>
    <row r="213153">
      <c r="A213153" s="1" t="s">
        <v>63018</v>
      </c>
    </row>
    <row r="213154">
      <c r="A213154" s="1" t="s">
        <v>63122</v>
      </c>
    </row>
    <row r="213155">
      <c r="A213155" s="1" t="s">
        <v>63123</v>
      </c>
    </row>
    <row r="213156">
      <c r="A213156" s="1" t="s">
        <v>63126</v>
      </c>
    </row>
    <row r="213157">
      <c r="A213157" s="1" t="s">
        <v>63127</v>
      </c>
    </row>
    <row r="213158">
      <c r="A213158" s="1" t="s">
        <v>1516</v>
      </c>
    </row>
    <row r="213160">
      <c r="A213160" s="3" t="str">
        <f/>
        <v>#ERROR!</v>
      </c>
    </row>
    <row r="213162">
      <c r="A213162" s="1" t="s">
        <v>63128</v>
      </c>
    </row>
    <row r="213163">
      <c r="A213163" s="1" t="s">
        <v>63129</v>
      </c>
    </row>
    <row r="213165">
      <c r="A213165" s="1" t="s">
        <v>63130</v>
      </c>
    </row>
    <row r="213166">
      <c r="A213166" s="1" t="s">
        <v>63131</v>
      </c>
    </row>
    <row r="213167">
      <c r="A213167" s="1" t="s">
        <v>63132</v>
      </c>
    </row>
    <row r="213168">
      <c r="A213168" s="1" t="s">
        <v>63128</v>
      </c>
    </row>
    <row r="213169">
      <c r="A213169" s="1" t="s">
        <v>63129</v>
      </c>
    </row>
    <row r="213170">
      <c r="A213170" s="1" t="s">
        <v>63130</v>
      </c>
    </row>
    <row r="213171">
      <c r="A213171" s="1" t="s">
        <v>63133</v>
      </c>
    </row>
    <row r="213172">
      <c r="A213172" s="1" t="s">
        <v>63134</v>
      </c>
    </row>
    <row r="213174">
      <c r="A213174" s="1" t="s">
        <v>63135</v>
      </c>
    </row>
    <row r="213176">
      <c r="A213176" s="1" t="s">
        <v>63136</v>
      </c>
    </row>
    <row r="213177">
      <c r="A213177" s="1" t="s">
        <v>63137</v>
      </c>
    </row>
    <row r="213178">
      <c r="A213178" s="1" t="s">
        <v>63138</v>
      </c>
    </row>
    <row r="213180">
      <c r="A213180" s="1" t="s">
        <v>63139</v>
      </c>
    </row>
    <row r="213181">
      <c r="A213181" s="1" t="s">
        <v>5690</v>
      </c>
    </row>
    <row r="213183">
      <c r="A213183" s="1" t="s">
        <v>5691</v>
      </c>
    </row>
    <row r="213184">
      <c r="A213184" s="1" t="s">
        <v>63140</v>
      </c>
    </row>
    <row r="213186">
      <c r="A213186" s="1" t="s">
        <v>5693</v>
      </c>
    </row>
    <row r="213187">
      <c r="A213187" s="1" t="s">
        <v>5694</v>
      </c>
    </row>
    <row r="213189">
      <c r="A213189" s="1" t="s">
        <v>63141</v>
      </c>
    </row>
    <row r="213190">
      <c r="A213190" s="1" t="s">
        <v>63142</v>
      </c>
    </row>
    <row r="213191">
      <c r="A213191" s="1" t="s">
        <v>63143</v>
      </c>
    </row>
    <row r="213192">
      <c r="A213192" s="1" t="s">
        <v>5698</v>
      </c>
    </row>
    <row r="213193">
      <c r="A213193" s="1" t="s">
        <v>63144</v>
      </c>
    </row>
    <row r="213194">
      <c r="A213194" s="1" t="s">
        <v>5700</v>
      </c>
    </row>
    <row r="213196">
      <c r="A213196" s="1" t="s">
        <v>63145</v>
      </c>
    </row>
    <row r="213197">
      <c r="A213197" s="1" t="s">
        <v>63146</v>
      </c>
    </row>
    <row r="213199">
      <c r="A213199" s="1" t="s">
        <v>5703</v>
      </c>
    </row>
    <row r="213200">
      <c r="A213200" s="1" t="s">
        <v>63147</v>
      </c>
    </row>
    <row r="213202">
      <c r="A213202" s="1" t="s">
        <v>63148</v>
      </c>
    </row>
    <row r="213203">
      <c r="A213203" s="1" t="s">
        <v>63135</v>
      </c>
    </row>
    <row r="213204">
      <c r="A213204" s="1" t="s">
        <v>63136</v>
      </c>
    </row>
    <row r="213205">
      <c r="A213205" s="1" t="s">
        <v>63137</v>
      </c>
    </row>
    <row r="213206">
      <c r="A213206" s="1" t="s">
        <v>63138</v>
      </c>
    </row>
    <row r="213207">
      <c r="A213207" s="1" t="s">
        <v>63139</v>
      </c>
    </row>
    <row r="213208">
      <c r="A213208" s="1" t="s">
        <v>5690</v>
      </c>
    </row>
    <row r="213209">
      <c r="A213209" s="1" t="s">
        <v>5691</v>
      </c>
    </row>
    <row r="213210">
      <c r="A213210" s="1" t="s">
        <v>63140</v>
      </c>
    </row>
    <row r="213211">
      <c r="A213211" s="1" t="s">
        <v>5693</v>
      </c>
    </row>
    <row r="213212">
      <c r="A213212" s="1" t="s">
        <v>5694</v>
      </c>
    </row>
    <row r="213213">
      <c r="A213213" s="1" t="s">
        <v>63141</v>
      </c>
    </row>
    <row r="213214">
      <c r="A213214" s="1" t="s">
        <v>63142</v>
      </c>
    </row>
    <row r="213215">
      <c r="A213215" s="1" t="s">
        <v>63143</v>
      </c>
    </row>
    <row r="213216">
      <c r="A213216" s="1" t="s">
        <v>5698</v>
      </c>
    </row>
    <row r="213217">
      <c r="A213217" s="1" t="s">
        <v>63144</v>
      </c>
    </row>
    <row r="213218">
      <c r="A213218" s="1" t="s">
        <v>5700</v>
      </c>
    </row>
    <row r="213219">
      <c r="A213219" s="1" t="s">
        <v>63145</v>
      </c>
    </row>
    <row r="213220">
      <c r="A213220" s="1" t="s">
        <v>63146</v>
      </c>
    </row>
    <row r="213221">
      <c r="A213221" s="1" t="s">
        <v>5703</v>
      </c>
    </row>
    <row r="213222">
      <c r="A213222" s="1" t="s">
        <v>63149</v>
      </c>
    </row>
    <row r="213223">
      <c r="A213223" s="1" t="s">
        <v>63150</v>
      </c>
    </row>
    <row r="213225">
      <c r="A213225" s="1" t="s">
        <v>63151</v>
      </c>
    </row>
    <row r="213226">
      <c r="A213226" s="1" t="s">
        <v>63152</v>
      </c>
    </row>
    <row r="213228">
      <c r="A213228" s="1" t="s">
        <v>63153</v>
      </c>
    </row>
    <row r="213230">
      <c r="A213230" s="1" t="s">
        <v>11860</v>
      </c>
    </row>
    <row r="213232">
      <c r="A213232" s="1" t="s">
        <v>63154</v>
      </c>
    </row>
    <row r="213233">
      <c r="A213233" s="1" t="s">
        <v>63155</v>
      </c>
    </row>
    <row r="213235">
      <c r="A213235" s="1" t="s">
        <v>63156</v>
      </c>
    </row>
    <row r="213236">
      <c r="A213236" s="1" t="s">
        <v>63157</v>
      </c>
    </row>
    <row r="213238">
      <c r="A213238" s="1" t="s">
        <v>63158</v>
      </c>
    </row>
    <row r="213239">
      <c r="A213239" s="1" t="s">
        <v>63159</v>
      </c>
    </row>
    <row r="213241">
      <c r="A213241" s="1" t="s">
        <v>63160</v>
      </c>
    </row>
    <row r="213243">
      <c r="A213243" s="1" t="s">
        <v>63161</v>
      </c>
    </row>
    <row r="213245">
      <c r="A213245" s="1" t="s">
        <v>63162</v>
      </c>
    </row>
    <row r="213247">
      <c r="A213247" s="1" t="s">
        <v>5221</v>
      </c>
    </row>
    <row r="213249">
      <c r="A213249" s="1" t="s">
        <v>63163</v>
      </c>
    </row>
    <row r="213250">
      <c r="A213250" s="1" t="s">
        <v>63164</v>
      </c>
    </row>
    <row r="213252">
      <c r="A213252" s="1" t="s">
        <v>63165</v>
      </c>
    </row>
    <row r="213253">
      <c r="A213253" s="1" t="s">
        <v>63166</v>
      </c>
    </row>
    <row r="213255">
      <c r="A213255" s="1" t="s">
        <v>63167</v>
      </c>
    </row>
    <row r="213257">
      <c r="A213257" s="1" t="s">
        <v>7746</v>
      </c>
    </row>
    <row r="213259">
      <c r="A213259" s="1" t="s">
        <v>63168</v>
      </c>
    </row>
    <row r="213260">
      <c r="A213260" s="1" t="s">
        <v>63151</v>
      </c>
    </row>
    <row r="213261">
      <c r="A213261" s="1" t="s">
        <v>63152</v>
      </c>
    </row>
    <row r="213262">
      <c r="A213262" s="1" t="s">
        <v>63153</v>
      </c>
    </row>
    <row r="213263">
      <c r="A213263" s="1" t="s">
        <v>11860</v>
      </c>
    </row>
    <row r="213264">
      <c r="A213264" s="1" t="s">
        <v>63154</v>
      </c>
    </row>
    <row r="213265">
      <c r="A213265" s="1" t="s">
        <v>63155</v>
      </c>
    </row>
    <row r="213266">
      <c r="A213266" s="1" t="s">
        <v>63156</v>
      </c>
    </row>
    <row r="213267">
      <c r="A213267" s="1" t="s">
        <v>63157</v>
      </c>
    </row>
    <row r="213268">
      <c r="A213268" s="1" t="s">
        <v>63158</v>
      </c>
    </row>
    <row r="213269">
      <c r="A213269" s="1" t="s">
        <v>63159</v>
      </c>
    </row>
    <row r="213270">
      <c r="A213270" s="1" t="s">
        <v>63160</v>
      </c>
    </row>
    <row r="213271">
      <c r="A213271" s="1" t="s">
        <v>63161</v>
      </c>
    </row>
    <row r="213272">
      <c r="A213272" s="1" t="s">
        <v>63162</v>
      </c>
    </row>
    <row r="213273">
      <c r="A213273" s="1" t="s">
        <v>63163</v>
      </c>
    </row>
    <row r="213274">
      <c r="A213274" s="1" t="s">
        <v>63164</v>
      </c>
    </row>
    <row r="213275">
      <c r="A213275" s="1" t="s">
        <v>63165</v>
      </c>
    </row>
    <row r="213276">
      <c r="A213276" s="1" t="s">
        <v>63166</v>
      </c>
    </row>
    <row r="213277">
      <c r="A213277" s="1" t="s">
        <v>63169</v>
      </c>
    </row>
    <row r="213278">
      <c r="A213278" s="1" t="s">
        <v>63170</v>
      </c>
    </row>
    <row r="213279">
      <c r="A213279" s="1" t="s">
        <v>63171</v>
      </c>
    </row>
    <row r="213281">
      <c r="A213281" s="1" t="s">
        <v>63172</v>
      </c>
    </row>
    <row r="213283">
      <c r="A213283" s="1" t="s">
        <v>63173</v>
      </c>
    </row>
    <row r="213284">
      <c r="A213284" s="1" t="s">
        <v>63174</v>
      </c>
    </row>
    <row r="213285">
      <c r="A213285" s="1" t="s">
        <v>63175</v>
      </c>
    </row>
    <row r="213287">
      <c r="A213287" s="1" t="s">
        <v>63176</v>
      </c>
    </row>
    <row r="213289">
      <c r="A213289" s="1" t="s">
        <v>63177</v>
      </c>
    </row>
    <row r="213291">
      <c r="A213291" s="1" t="s">
        <v>63178</v>
      </c>
    </row>
    <row r="213293">
      <c r="A213293" s="1" t="s">
        <v>63179</v>
      </c>
    </row>
    <row r="213294">
      <c r="A213294" s="1" t="s">
        <v>63180</v>
      </c>
    </row>
    <row r="213296">
      <c r="A213296" s="1" t="s">
        <v>63181</v>
      </c>
    </row>
    <row r="213298">
      <c r="A213298" s="1" t="s">
        <v>63182</v>
      </c>
    </row>
    <row r="213299">
      <c r="A213299" s="1" t="s">
        <v>63183</v>
      </c>
    </row>
    <row r="213301">
      <c r="A213301" s="1" t="s">
        <v>63184</v>
      </c>
    </row>
    <row r="213303">
      <c r="A213303" s="1" t="s">
        <v>63185</v>
      </c>
    </row>
    <row r="213304">
      <c r="A213304" s="1" t="s">
        <v>63186</v>
      </c>
    </row>
    <row r="213306">
      <c r="A213306" s="1" t="s">
        <v>14961</v>
      </c>
    </row>
    <row r="213308">
      <c r="A213308" s="1" t="s">
        <v>63187</v>
      </c>
    </row>
    <row r="213309">
      <c r="A213309" s="1" t="s">
        <v>63188</v>
      </c>
    </row>
    <row r="213311">
      <c r="A213311" s="1" t="s">
        <v>63189</v>
      </c>
    </row>
    <row r="213313">
      <c r="A213313" s="1" t="s">
        <v>63190</v>
      </c>
    </row>
    <row r="213315">
      <c r="A213315" s="1" t="s">
        <v>63191</v>
      </c>
    </row>
    <row r="213316">
      <c r="A213316" s="1" t="s">
        <v>63192</v>
      </c>
    </row>
    <row r="213318">
      <c r="A213318" s="1" t="s">
        <v>63193</v>
      </c>
    </row>
    <row r="213320">
      <c r="A213320" s="1" t="s">
        <v>63194</v>
      </c>
    </row>
    <row r="213322">
      <c r="A213322" s="1" t="s">
        <v>63195</v>
      </c>
    </row>
    <row r="213323">
      <c r="A213323" s="1" t="s">
        <v>63196</v>
      </c>
    </row>
    <row r="213325">
      <c r="A213325" s="1" t="s">
        <v>63197</v>
      </c>
    </row>
    <row r="213326">
      <c r="A213326" s="1" t="s">
        <v>63198</v>
      </c>
    </row>
    <row r="213327">
      <c r="A213327" s="1" t="s">
        <v>63199</v>
      </c>
    </row>
    <row r="213329">
      <c r="A213329" s="1" t="s">
        <v>63200</v>
      </c>
    </row>
    <row r="213331">
      <c r="A213331" s="1" t="s">
        <v>14705</v>
      </c>
    </row>
    <row r="213332">
      <c r="A213332" s="1" t="s">
        <v>4007</v>
      </c>
    </row>
    <row r="213334">
      <c r="A213334" s="1" t="s">
        <v>63201</v>
      </c>
    </row>
    <row r="213335">
      <c r="A213335" s="1" t="s">
        <v>63202</v>
      </c>
    </row>
    <row r="213337">
      <c r="A213337" s="1" t="s">
        <v>63203</v>
      </c>
    </row>
    <row r="213338">
      <c r="A213338" s="1" t="s">
        <v>63204</v>
      </c>
    </row>
    <row r="213340">
      <c r="A213340" s="1" t="s">
        <v>63205</v>
      </c>
    </row>
    <row r="213342">
      <c r="A213342" s="1" t="s">
        <v>63206</v>
      </c>
    </row>
    <row r="213344">
      <c r="A213344" s="1" t="s">
        <v>63207</v>
      </c>
    </row>
    <row r="213346">
      <c r="A213346" s="1" t="s">
        <v>63208</v>
      </c>
    </row>
    <row r="213347">
      <c r="A213347" s="1" t="s">
        <v>63209</v>
      </c>
    </row>
    <row r="213349">
      <c r="A213349" s="1" t="s">
        <v>63210</v>
      </c>
    </row>
    <row r="213351">
      <c r="A213351" s="1" t="s">
        <v>63211</v>
      </c>
    </row>
    <row r="213352">
      <c r="A213352" s="1" t="s">
        <v>63212</v>
      </c>
    </row>
    <row r="213354">
      <c r="A213354" s="1" t="s">
        <v>63213</v>
      </c>
    </row>
    <row r="213356">
      <c r="A213356" s="1" t="s">
        <v>63214</v>
      </c>
    </row>
    <row r="213358">
      <c r="A213358" s="1" t="s">
        <v>63215</v>
      </c>
    </row>
    <row r="213359">
      <c r="A213359" s="1" t="s">
        <v>63216</v>
      </c>
    </row>
    <row r="213361">
      <c r="A213361" s="1" t="s">
        <v>63217</v>
      </c>
    </row>
    <row r="213363">
      <c r="A213363" s="1" t="s">
        <v>63218</v>
      </c>
    </row>
    <row r="213364">
      <c r="A213364" s="1" t="s">
        <v>19683</v>
      </c>
    </row>
    <row r="213366">
      <c r="A213366" s="1" t="s">
        <v>63219</v>
      </c>
    </row>
    <row r="213368">
      <c r="A213368" s="1" t="s">
        <v>63220</v>
      </c>
    </row>
    <row r="213370">
      <c r="A213370" s="1" t="s">
        <v>63221</v>
      </c>
    </row>
    <row r="213372">
      <c r="A213372" s="1" t="s">
        <v>63222</v>
      </c>
    </row>
    <row r="213373">
      <c r="A213373" s="1" t="s">
        <v>63223</v>
      </c>
    </row>
    <row r="213375">
      <c r="A213375" s="1" t="s">
        <v>63224</v>
      </c>
    </row>
    <row r="213377">
      <c r="A213377" s="1" t="s">
        <v>63225</v>
      </c>
    </row>
    <row r="213378">
      <c r="A213378" s="1" t="s">
        <v>63226</v>
      </c>
    </row>
    <row r="213380">
      <c r="A213380" s="1" t="s">
        <v>63227</v>
      </c>
    </row>
    <row r="213382">
      <c r="A213382" s="1" t="s">
        <v>63228</v>
      </c>
    </row>
    <row r="213383">
      <c r="A213383" s="1" t="s">
        <v>63229</v>
      </c>
    </row>
    <row r="213385">
      <c r="A213385" s="1" t="s">
        <v>63230</v>
      </c>
    </row>
    <row r="213387">
      <c r="A213387" s="1" t="s">
        <v>63231</v>
      </c>
    </row>
    <row r="213389">
      <c r="A213389" s="1" t="s">
        <v>63232</v>
      </c>
    </row>
    <row r="213391">
      <c r="A213391" s="1" t="s">
        <v>63233</v>
      </c>
    </row>
    <row r="213393">
      <c r="A213393" s="1" t="s">
        <v>63234</v>
      </c>
    </row>
    <row r="213394">
      <c r="A213394" s="1" t="s">
        <v>63235</v>
      </c>
    </row>
    <row r="213396">
      <c r="A213396" s="1" t="s">
        <v>63236</v>
      </c>
    </row>
    <row r="213397">
      <c r="A213397" s="1" t="s">
        <v>63237</v>
      </c>
    </row>
    <row r="213398">
      <c r="A213398" s="1" t="s">
        <v>63238</v>
      </c>
    </row>
    <row r="213400">
      <c r="A213400" s="1" t="s">
        <v>63239</v>
      </c>
    </row>
    <row r="213401">
      <c r="A213401" s="1" t="s">
        <v>63240</v>
      </c>
    </row>
    <row r="213403">
      <c r="A213403" s="1" t="s">
        <v>4007</v>
      </c>
    </row>
    <row r="213404">
      <c r="A213404" s="1" t="s">
        <v>63241</v>
      </c>
    </row>
    <row r="213406">
      <c r="A213406" s="1" t="s">
        <v>63242</v>
      </c>
    </row>
    <row r="213408">
      <c r="A213408" s="1" t="s">
        <v>63243</v>
      </c>
    </row>
    <row r="213410">
      <c r="A213410" s="1" t="s">
        <v>63244</v>
      </c>
    </row>
    <row r="213412">
      <c r="A213412" s="1" t="s">
        <v>63245</v>
      </c>
    </row>
    <row r="213413">
      <c r="A213413" s="1" t="s">
        <v>63246</v>
      </c>
    </row>
    <row r="213415">
      <c r="A213415" s="1" t="s">
        <v>4007</v>
      </c>
    </row>
    <row r="213416">
      <c r="A213416" s="1" t="s">
        <v>63247</v>
      </c>
    </row>
    <row r="213418">
      <c r="A213418" s="1" t="s">
        <v>63248</v>
      </c>
    </row>
    <row r="213420">
      <c r="A213420" s="1" t="s">
        <v>63249</v>
      </c>
    </row>
    <row r="213421">
      <c r="A213421" s="1" t="s">
        <v>63172</v>
      </c>
    </row>
    <row r="213422">
      <c r="A213422" s="1" t="s">
        <v>63173</v>
      </c>
    </row>
    <row r="213423">
      <c r="A213423" s="1" t="s">
        <v>63174</v>
      </c>
    </row>
    <row r="213424">
      <c r="A213424" s="1" t="s">
        <v>63175</v>
      </c>
    </row>
    <row r="213425">
      <c r="A213425" s="1" t="s">
        <v>63176</v>
      </c>
    </row>
    <row r="213426">
      <c r="A213426" s="1" t="s">
        <v>63177</v>
      </c>
    </row>
    <row r="213427">
      <c r="A213427" s="1" t="s">
        <v>63178</v>
      </c>
    </row>
    <row r="213428">
      <c r="A213428" s="1" t="s">
        <v>63179</v>
      </c>
    </row>
    <row r="213429">
      <c r="A213429" s="1" t="s">
        <v>63180</v>
      </c>
    </row>
    <row r="213430">
      <c r="A213430" s="1" t="s">
        <v>63181</v>
      </c>
    </row>
    <row r="213431">
      <c r="A213431" s="1" t="s">
        <v>63182</v>
      </c>
    </row>
    <row r="213432">
      <c r="A213432" s="1" t="s">
        <v>63183</v>
      </c>
    </row>
    <row r="213433">
      <c r="A213433" s="1" t="s">
        <v>63184</v>
      </c>
    </row>
    <row r="213434">
      <c r="A213434" s="1" t="s">
        <v>63185</v>
      </c>
    </row>
    <row r="213435">
      <c r="A213435" s="1" t="s">
        <v>63186</v>
      </c>
    </row>
    <row r="213436">
      <c r="A213436" s="1" t="s">
        <v>63188</v>
      </c>
    </row>
    <row r="213437">
      <c r="A213437" s="1" t="s">
        <v>63189</v>
      </c>
    </row>
    <row r="213438">
      <c r="A213438" s="1" t="s">
        <v>63190</v>
      </c>
    </row>
    <row r="213439">
      <c r="A213439" s="1" t="s">
        <v>63191</v>
      </c>
    </row>
    <row r="213440">
      <c r="A213440" s="1" t="s">
        <v>63192</v>
      </c>
    </row>
    <row r="213441">
      <c r="A213441" s="1" t="s">
        <v>63193</v>
      </c>
    </row>
    <row r="213442">
      <c r="A213442" s="1" t="s">
        <v>63194</v>
      </c>
    </row>
    <row r="213443">
      <c r="A213443" s="1" t="s">
        <v>63195</v>
      </c>
    </row>
    <row r="213444">
      <c r="A213444" s="1" t="s">
        <v>63196</v>
      </c>
    </row>
    <row r="213445">
      <c r="A213445" s="1" t="s">
        <v>63197</v>
      </c>
    </row>
    <row r="213446">
      <c r="A213446" s="1" t="s">
        <v>63198</v>
      </c>
    </row>
    <row r="213447">
      <c r="A213447" s="1" t="s">
        <v>63199</v>
      </c>
    </row>
    <row r="213448">
      <c r="A213448" s="1" t="s">
        <v>63200</v>
      </c>
    </row>
    <row r="213449">
      <c r="A213449" s="1" t="s">
        <v>63201</v>
      </c>
    </row>
    <row r="213450">
      <c r="A213450" s="1" t="s">
        <v>63202</v>
      </c>
    </row>
    <row r="213451">
      <c r="A213451" s="1" t="s">
        <v>63203</v>
      </c>
    </row>
    <row r="213452">
      <c r="A213452" s="1" t="s">
        <v>63204</v>
      </c>
    </row>
    <row r="213453">
      <c r="A213453" s="1" t="s">
        <v>63205</v>
      </c>
    </row>
    <row r="213454">
      <c r="A213454" s="1" t="s">
        <v>63206</v>
      </c>
    </row>
    <row r="213455">
      <c r="A213455" s="1" t="s">
        <v>63207</v>
      </c>
    </row>
    <row r="213456">
      <c r="A213456" s="1" t="s">
        <v>63209</v>
      </c>
    </row>
    <row r="213457">
      <c r="A213457" s="1" t="s">
        <v>63210</v>
      </c>
    </row>
    <row r="213458">
      <c r="A213458" s="1" t="s">
        <v>63211</v>
      </c>
    </row>
    <row r="213459">
      <c r="A213459" s="1" t="s">
        <v>63212</v>
      </c>
    </row>
    <row r="213460">
      <c r="A213460" s="1" t="s">
        <v>63213</v>
      </c>
    </row>
    <row r="213461">
      <c r="A213461" s="1" t="s">
        <v>63214</v>
      </c>
    </row>
    <row r="213462">
      <c r="A213462" s="1" t="s">
        <v>63215</v>
      </c>
    </row>
    <row r="213463">
      <c r="A213463" s="1" t="s">
        <v>63216</v>
      </c>
    </row>
    <row r="213464">
      <c r="A213464" s="1" t="s">
        <v>63217</v>
      </c>
    </row>
    <row r="213465">
      <c r="A213465" s="1" t="s">
        <v>19683</v>
      </c>
    </row>
    <row r="213466">
      <c r="A213466" s="1" t="s">
        <v>63219</v>
      </c>
    </row>
    <row r="213467">
      <c r="A213467" s="1" t="s">
        <v>63220</v>
      </c>
    </row>
    <row r="213468">
      <c r="A213468" s="1" t="s">
        <v>63221</v>
      </c>
    </row>
    <row r="213469">
      <c r="A213469" s="1" t="s">
        <v>63222</v>
      </c>
    </row>
    <row r="213470">
      <c r="A213470" s="1" t="s">
        <v>63223</v>
      </c>
    </row>
    <row r="213471">
      <c r="A213471" s="1" t="s">
        <v>63224</v>
      </c>
    </row>
    <row r="213472">
      <c r="A213472" s="1" t="s">
        <v>63226</v>
      </c>
    </row>
    <row r="213473">
      <c r="A213473" s="1" t="s">
        <v>63227</v>
      </c>
    </row>
    <row r="213474">
      <c r="A213474" s="1" t="s">
        <v>63228</v>
      </c>
    </row>
    <row r="213475">
      <c r="A213475" s="1" t="s">
        <v>63229</v>
      </c>
    </row>
    <row r="213476">
      <c r="A213476" s="1" t="s">
        <v>63230</v>
      </c>
    </row>
    <row r="213477">
      <c r="A213477" s="1" t="s">
        <v>63231</v>
      </c>
    </row>
    <row r="213478">
      <c r="A213478" s="1" t="s">
        <v>63232</v>
      </c>
    </row>
    <row r="213479">
      <c r="A213479" s="1" t="s">
        <v>63233</v>
      </c>
    </row>
    <row r="213480">
      <c r="A213480" s="1" t="s">
        <v>63235</v>
      </c>
    </row>
    <row r="213481">
      <c r="A213481" s="1" t="s">
        <v>63236</v>
      </c>
    </row>
    <row r="213482">
      <c r="A213482" s="1" t="s">
        <v>63237</v>
      </c>
    </row>
    <row r="213483">
      <c r="A213483" s="1" t="s">
        <v>63238</v>
      </c>
    </row>
    <row r="213484">
      <c r="A213484" s="1" t="s">
        <v>63239</v>
      </c>
    </row>
    <row r="213485">
      <c r="A213485" s="1" t="s">
        <v>63240</v>
      </c>
    </row>
    <row r="213486">
      <c r="A213486" s="1" t="s">
        <v>63241</v>
      </c>
    </row>
    <row r="213487">
      <c r="A213487" s="1" t="s">
        <v>63242</v>
      </c>
    </row>
    <row r="213488">
      <c r="A213488" s="1" t="s">
        <v>63244</v>
      </c>
    </row>
    <row r="213489">
      <c r="A213489" s="1" t="s">
        <v>63245</v>
      </c>
    </row>
    <row r="213490">
      <c r="A213490" s="1" t="s">
        <v>63246</v>
      </c>
    </row>
    <row r="213491">
      <c r="A213491" s="1" t="s">
        <v>63247</v>
      </c>
    </row>
    <row r="213492">
      <c r="A213492" s="1" t="s">
        <v>63250</v>
      </c>
    </row>
    <row r="213493">
      <c r="A213493" s="1" t="s">
        <v>63251</v>
      </c>
    </row>
    <row r="213495">
      <c r="A213495" s="1" t="s">
        <v>63252</v>
      </c>
    </row>
    <row r="213496">
      <c r="A213496" s="1" t="s">
        <v>63253</v>
      </c>
    </row>
    <row r="213498">
      <c r="A213498" s="1" t="s">
        <v>63254</v>
      </c>
    </row>
    <row r="213499">
      <c r="A213499" s="1" t="s">
        <v>63255</v>
      </c>
    </row>
    <row r="213501">
      <c r="A213501" s="1" t="s">
        <v>63256</v>
      </c>
    </row>
    <row r="213502">
      <c r="A213502" s="1" t="s">
        <v>63257</v>
      </c>
    </row>
    <row r="213503">
      <c r="A213503" s="1" t="s">
        <v>63258</v>
      </c>
    </row>
    <row r="213505">
      <c r="A213505" s="1" t="s">
        <v>63259</v>
      </c>
    </row>
    <row r="213506">
      <c r="A213506" s="1" t="s">
        <v>63260</v>
      </c>
    </row>
    <row r="213507">
      <c r="A213507" s="1" t="s">
        <v>63261</v>
      </c>
    </row>
    <row r="213508">
      <c r="A213508" s="1" t="s">
        <v>63262</v>
      </c>
    </row>
    <row r="213509">
      <c r="A213509" s="1" t="s">
        <v>63263</v>
      </c>
    </row>
    <row r="213511">
      <c r="A213511" s="1" t="s">
        <v>63018</v>
      </c>
    </row>
    <row r="213513">
      <c r="A213513" s="1" t="s">
        <v>63264</v>
      </c>
    </row>
    <row r="213514">
      <c r="A213514" s="1" t="s">
        <v>63265</v>
      </c>
    </row>
    <row r="213516">
      <c r="A213516" s="1" t="s">
        <v>63266</v>
      </c>
    </row>
    <row r="213517">
      <c r="A213517" s="1" t="s">
        <v>63267</v>
      </c>
    </row>
    <row r="213518">
      <c r="A213518" s="1" t="s">
        <v>63268</v>
      </c>
    </row>
    <row r="213519">
      <c r="A213519" s="1" t="s">
        <v>63085</v>
      </c>
    </row>
    <row r="213520">
      <c r="A213520" s="1" t="s">
        <v>63252</v>
      </c>
    </row>
    <row r="213521">
      <c r="A213521" s="1" t="s">
        <v>63253</v>
      </c>
    </row>
    <row r="213522">
      <c r="A213522" s="1" t="s">
        <v>63254</v>
      </c>
    </row>
    <row r="213523">
      <c r="A213523" s="1" t="s">
        <v>63255</v>
      </c>
    </row>
    <row r="213524">
      <c r="A213524" s="1" t="s">
        <v>63256</v>
      </c>
    </row>
    <row r="213525">
      <c r="A213525" s="1" t="s">
        <v>63257</v>
      </c>
    </row>
    <row r="213526">
      <c r="A213526" s="1" t="s">
        <v>63258</v>
      </c>
    </row>
    <row r="213527">
      <c r="A213527" s="1" t="s">
        <v>63259</v>
      </c>
    </row>
    <row r="213528">
      <c r="A213528" s="1" t="s">
        <v>63260</v>
      </c>
    </row>
    <row r="213529">
      <c r="A213529" s="1" t="s">
        <v>63261</v>
      </c>
    </row>
    <row r="213530">
      <c r="A213530" s="1" t="s">
        <v>63262</v>
      </c>
    </row>
    <row r="213531">
      <c r="A213531" s="1" t="s">
        <v>63263</v>
      </c>
    </row>
    <row r="213532">
      <c r="A213532" s="1" t="s">
        <v>63018</v>
      </c>
    </row>
    <row r="213533">
      <c r="A213533" s="1" t="s">
        <v>63264</v>
      </c>
    </row>
    <row r="213534">
      <c r="A213534" s="1" t="s">
        <v>63265</v>
      </c>
    </row>
    <row r="213535">
      <c r="A213535" s="1" t="s">
        <v>63266</v>
      </c>
    </row>
    <row r="213536">
      <c r="A213536" s="1" t="s">
        <v>63267</v>
      </c>
    </row>
    <row r="213537">
      <c r="A213537" s="1" t="s">
        <v>63269</v>
      </c>
    </row>
    <row r="213538">
      <c r="A213538" s="1" t="s">
        <v>63270</v>
      </c>
    </row>
    <row r="213540">
      <c r="A213540" s="1" t="s">
        <v>63271</v>
      </c>
    </row>
    <row r="213542">
      <c r="A213542" s="1" t="s">
        <v>63272</v>
      </c>
    </row>
    <row r="213544">
      <c r="A213544" s="1" t="s">
        <v>63273</v>
      </c>
    </row>
    <row r="213545">
      <c r="A213545" s="1" t="s">
        <v>63274</v>
      </c>
    </row>
    <row r="213546">
      <c r="A213546" s="1" t="s">
        <v>63275</v>
      </c>
    </row>
    <row r="213548">
      <c r="A213548" s="1" t="s">
        <v>63276</v>
      </c>
    </row>
    <row r="213550">
      <c r="A213550" s="1" t="s">
        <v>63277</v>
      </c>
    </row>
    <row r="213552">
      <c r="A213552" s="1" t="s">
        <v>63278</v>
      </c>
    </row>
    <row r="213554">
      <c r="A213554" s="1" t="s">
        <v>63279</v>
      </c>
    </row>
    <row r="213555">
      <c r="A213555" s="1" t="s">
        <v>63280</v>
      </c>
    </row>
    <row r="213556">
      <c r="A213556" s="1" t="s">
        <v>63271</v>
      </c>
    </row>
    <row r="213557">
      <c r="A213557" s="1" t="s">
        <v>63272</v>
      </c>
    </row>
    <row r="213558">
      <c r="A213558" s="1" t="s">
        <v>63273</v>
      </c>
    </row>
    <row r="213559">
      <c r="A213559" s="1" t="s">
        <v>63274</v>
      </c>
    </row>
    <row r="213560">
      <c r="A213560" s="1" t="s">
        <v>63275</v>
      </c>
    </row>
    <row r="213561">
      <c r="A213561" s="1" t="s">
        <v>63276</v>
      </c>
    </row>
    <row r="213562">
      <c r="A213562" s="1" t="s">
        <v>63277</v>
      </c>
    </row>
    <row r="213563">
      <c r="A213563" s="1" t="s">
        <v>63278</v>
      </c>
    </row>
    <row r="213564">
      <c r="A213564" s="1" t="s">
        <v>63281</v>
      </c>
    </row>
    <row r="213565">
      <c r="A213565" s="1" t="s">
        <v>63282</v>
      </c>
    </row>
    <row r="213567">
      <c r="A213567" s="1" t="s">
        <v>23847</v>
      </c>
    </row>
    <row r="213569">
      <c r="A213569" s="1" t="s">
        <v>23848</v>
      </c>
    </row>
    <row r="213571">
      <c r="A213571" s="1" t="s">
        <v>23849</v>
      </c>
    </row>
    <row r="213573">
      <c r="A213573" s="1" t="s">
        <v>23850</v>
      </c>
    </row>
    <row r="213574">
      <c r="A213574" s="1" t="s">
        <v>23851</v>
      </c>
    </row>
    <row r="213576">
      <c r="A213576" s="1" t="s">
        <v>23852</v>
      </c>
    </row>
    <row r="213578">
      <c r="A213578" s="1" t="s">
        <v>23853</v>
      </c>
    </row>
    <row r="213579">
      <c r="A213579" s="1" t="s">
        <v>23854</v>
      </c>
    </row>
    <row r="213581">
      <c r="A213581" s="1" t="s">
        <v>23855</v>
      </c>
    </row>
    <row r="213583">
      <c r="A213583" s="1" t="s">
        <v>23856</v>
      </c>
    </row>
    <row r="213585">
      <c r="A213585" s="1" t="s">
        <v>432</v>
      </c>
    </row>
    <row r="213586">
      <c r="A213586" s="1" t="s">
        <v>23857</v>
      </c>
    </row>
    <row r="213588">
      <c r="A213588" s="1" t="s">
        <v>23858</v>
      </c>
    </row>
    <row r="213589">
      <c r="A213589" s="1" t="s">
        <v>23847</v>
      </c>
    </row>
    <row r="213590">
      <c r="A213590" s="1" t="s">
        <v>23848</v>
      </c>
    </row>
    <row r="213591">
      <c r="A213591" s="1" t="s">
        <v>23849</v>
      </c>
    </row>
    <row r="213592">
      <c r="A213592" s="1" t="s">
        <v>23850</v>
      </c>
    </row>
    <row r="213593">
      <c r="A213593" s="1" t="s">
        <v>23851</v>
      </c>
    </row>
    <row r="213594">
      <c r="A213594" s="1" t="s">
        <v>23852</v>
      </c>
    </row>
    <row r="213595">
      <c r="A213595" s="1" t="s">
        <v>23853</v>
      </c>
    </row>
    <row r="213596">
      <c r="A213596" s="1" t="s">
        <v>23854</v>
      </c>
    </row>
    <row r="213597">
      <c r="A213597" s="1" t="s">
        <v>23855</v>
      </c>
    </row>
    <row r="213598">
      <c r="A213598" s="1" t="s">
        <v>23856</v>
      </c>
    </row>
    <row r="213599">
      <c r="A213599" s="1" t="s">
        <v>23859</v>
      </c>
    </row>
    <row r="213600">
      <c r="A213600" s="1" t="s">
        <v>63283</v>
      </c>
    </row>
    <row r="213602">
      <c r="A213602" s="1" t="s">
        <v>23831</v>
      </c>
    </row>
    <row r="213603">
      <c r="A213603" s="1" t="s">
        <v>23832</v>
      </c>
    </row>
    <row r="213605">
      <c r="A213605" s="1" t="s">
        <v>23833</v>
      </c>
    </row>
    <row r="213607">
      <c r="A213607" s="1" t="s">
        <v>9311</v>
      </c>
    </row>
    <row r="213609">
      <c r="A213609" s="1">
        <v>6.0</v>
      </c>
    </row>
    <row r="213611">
      <c r="A213611" s="1" t="s">
        <v>23834</v>
      </c>
    </row>
    <row r="213612">
      <c r="A213612" s="1" t="s">
        <v>23835</v>
      </c>
    </row>
    <row r="213614">
      <c r="A213614" s="1" t="s">
        <v>23836</v>
      </c>
    </row>
    <row r="213615">
      <c r="A213615" s="1">
        <v>3.0</v>
      </c>
    </row>
    <row r="213617">
      <c r="A213617" s="1" t="s">
        <v>9311</v>
      </c>
    </row>
    <row r="213619">
      <c r="A213619" s="1" t="s">
        <v>7148</v>
      </c>
    </row>
    <row r="213621">
      <c r="A213621" s="1" t="s">
        <v>23837</v>
      </c>
    </row>
    <row r="213622">
      <c r="A213622" s="1" t="s">
        <v>23838</v>
      </c>
    </row>
    <row r="213624">
      <c r="A213624" s="1" t="s">
        <v>23839</v>
      </c>
    </row>
    <row r="213626">
      <c r="A213626" s="1" t="s">
        <v>6888</v>
      </c>
    </row>
    <row r="213628">
      <c r="A213628" s="1" t="s">
        <v>3016</v>
      </c>
    </row>
    <row r="213630">
      <c r="A213630" s="1" t="s">
        <v>23840</v>
      </c>
    </row>
    <row r="213631">
      <c r="A213631" s="1" t="s">
        <v>23841</v>
      </c>
    </row>
    <row r="213633">
      <c r="A213633" s="1" t="s">
        <v>23842</v>
      </c>
    </row>
    <row r="213635">
      <c r="A213635" s="1" t="s">
        <v>23843</v>
      </c>
    </row>
    <row r="213637">
      <c r="A213637" s="1" t="s">
        <v>23844</v>
      </c>
    </row>
    <row r="213638">
      <c r="A213638" s="1" t="s">
        <v>23832</v>
      </c>
    </row>
    <row r="213639">
      <c r="A213639" s="1" t="s">
        <v>23833</v>
      </c>
    </row>
    <row r="213640">
      <c r="A213640" s="1" t="s">
        <v>23835</v>
      </c>
    </row>
    <row r="213641">
      <c r="A213641" s="1" t="s">
        <v>23836</v>
      </c>
    </row>
    <row r="213642">
      <c r="A213642" s="1" t="s">
        <v>23837</v>
      </c>
    </row>
    <row r="213643">
      <c r="A213643" s="1" t="s">
        <v>23838</v>
      </c>
    </row>
    <row r="213644">
      <c r="A213644" s="1" t="s">
        <v>23839</v>
      </c>
    </row>
    <row r="213645">
      <c r="A213645" s="1" t="s">
        <v>6888</v>
      </c>
    </row>
    <row r="213646">
      <c r="A213646" s="1" t="s">
        <v>23840</v>
      </c>
    </row>
    <row r="213647">
      <c r="A213647" s="1" t="s">
        <v>23841</v>
      </c>
    </row>
    <row r="213648">
      <c r="A213648" s="1" t="s">
        <v>23845</v>
      </c>
    </row>
    <row r="213649">
      <c r="A213649" s="1" t="s">
        <v>63284</v>
      </c>
    </row>
    <row r="213650">
      <c r="A213650" s="1" t="s">
        <v>23814</v>
      </c>
    </row>
    <row r="213651">
      <c r="A213651" s="1" t="s">
        <v>23815</v>
      </c>
    </row>
    <row r="213652">
      <c r="A213652" s="1" t="s">
        <v>23816</v>
      </c>
    </row>
    <row r="213653">
      <c r="A213653" s="1" t="s">
        <v>23817</v>
      </c>
    </row>
    <row r="213654">
      <c r="A213654" s="1" t="s">
        <v>23818</v>
      </c>
    </row>
    <row r="213655">
      <c r="A213655" s="1" t="s">
        <v>23819</v>
      </c>
    </row>
    <row r="213656">
      <c r="A213656" s="1" t="s">
        <v>23820</v>
      </c>
    </row>
    <row r="213657">
      <c r="A213657" s="1" t="s">
        <v>23821</v>
      </c>
    </row>
    <row r="213658">
      <c r="A213658" s="1" t="s">
        <v>23822</v>
      </c>
    </row>
    <row r="213659">
      <c r="A213659" s="1" t="s">
        <v>23823</v>
      </c>
    </row>
    <row r="213660">
      <c r="A213660" s="1" t="s">
        <v>23824</v>
      </c>
    </row>
    <row r="213661">
      <c r="A213661" s="1" t="s">
        <v>23825</v>
      </c>
    </row>
    <row r="213662">
      <c r="A213662" s="1" t="s">
        <v>23826</v>
      </c>
    </row>
    <row r="213663">
      <c r="A213663" s="1" t="s">
        <v>23827</v>
      </c>
    </row>
    <row r="213664">
      <c r="A213664" s="1" t="s">
        <v>23828</v>
      </c>
    </row>
    <row r="213665">
      <c r="A213665" s="1" t="s">
        <v>23814</v>
      </c>
    </row>
    <row r="213666">
      <c r="A213666" s="1" t="s">
        <v>23815</v>
      </c>
    </row>
    <row r="213667">
      <c r="A213667" s="1" t="s">
        <v>23816</v>
      </c>
    </row>
    <row r="213668">
      <c r="A213668" s="1" t="s">
        <v>23817</v>
      </c>
    </row>
    <row r="213669">
      <c r="A213669" s="1" t="s">
        <v>23818</v>
      </c>
    </row>
    <row r="213670">
      <c r="A213670" s="1" t="s">
        <v>23819</v>
      </c>
    </row>
    <row r="213671">
      <c r="A213671" s="1" t="s">
        <v>23820</v>
      </c>
    </row>
    <row r="213672">
      <c r="A213672" s="1" t="s">
        <v>23821</v>
      </c>
    </row>
    <row r="213673">
      <c r="A213673" s="1" t="s">
        <v>23822</v>
      </c>
    </row>
    <row r="213674">
      <c r="A213674" s="1" t="s">
        <v>23823</v>
      </c>
    </row>
    <row r="213675">
      <c r="A213675" s="1" t="s">
        <v>23824</v>
      </c>
    </row>
    <row r="213676">
      <c r="A213676" s="1" t="s">
        <v>23825</v>
      </c>
    </row>
    <row r="213677">
      <c r="A213677" s="1" t="s">
        <v>23826</v>
      </c>
    </row>
    <row r="213678">
      <c r="A213678" s="1" t="s">
        <v>23829</v>
      </c>
    </row>
    <row r="213679">
      <c r="A213679" s="1" t="s">
        <v>63285</v>
      </c>
    </row>
    <row r="213681">
      <c r="A213681" s="1" t="s">
        <v>23773</v>
      </c>
    </row>
    <row r="213682">
      <c r="A213682" s="1" t="s">
        <v>23774</v>
      </c>
    </row>
    <row r="213684">
      <c r="A213684" s="5">
        <v>0.875</v>
      </c>
    </row>
    <row r="213685">
      <c r="A213685" s="1" t="s">
        <v>23775</v>
      </c>
    </row>
    <row r="213687">
      <c r="A213687" s="1" t="s">
        <v>23776</v>
      </c>
    </row>
    <row r="213688">
      <c r="A213688" s="1" t="s">
        <v>15036</v>
      </c>
    </row>
    <row r="213690">
      <c r="A213690" s="1" t="s">
        <v>23777</v>
      </c>
    </row>
    <row r="213692">
      <c r="A213692" s="1" t="s">
        <v>23778</v>
      </c>
    </row>
    <row r="213694">
      <c r="A213694" s="1" t="s">
        <v>23779</v>
      </c>
    </row>
    <row r="213695">
      <c r="A213695" s="1" t="s">
        <v>23780</v>
      </c>
    </row>
    <row r="213697">
      <c r="A213697" s="1" t="s">
        <v>23781</v>
      </c>
    </row>
    <row r="213699">
      <c r="A213699" s="1" t="s">
        <v>23782</v>
      </c>
    </row>
    <row r="213700">
      <c r="A213700" s="1" t="s">
        <v>23783</v>
      </c>
    </row>
    <row r="213702">
      <c r="A213702" s="1" t="s">
        <v>23784</v>
      </c>
    </row>
    <row r="213703">
      <c r="A213703" s="1" t="s">
        <v>23785</v>
      </c>
    </row>
    <row r="213704">
      <c r="A213704" s="1" t="s">
        <v>8239</v>
      </c>
    </row>
    <row r="213706">
      <c r="A213706" s="1" t="s">
        <v>23786</v>
      </c>
    </row>
    <row r="213708">
      <c r="A213708" s="1" t="s">
        <v>23787</v>
      </c>
    </row>
    <row r="213709">
      <c r="A213709" s="1" t="s">
        <v>23774</v>
      </c>
    </row>
    <row r="213710">
      <c r="A213710" s="5">
        <v>0.875</v>
      </c>
    </row>
    <row r="213711">
      <c r="A213711" s="1" t="s">
        <v>23775</v>
      </c>
    </row>
    <row r="213712">
      <c r="A213712" s="1" t="s">
        <v>23776</v>
      </c>
    </row>
    <row r="213713">
      <c r="A213713" s="1" t="s">
        <v>15036</v>
      </c>
    </row>
    <row r="213714">
      <c r="A213714" s="1" t="s">
        <v>23777</v>
      </c>
    </row>
    <row r="213715">
      <c r="A213715" s="1" t="s">
        <v>23778</v>
      </c>
    </row>
    <row r="213716">
      <c r="A213716" s="1" t="s">
        <v>23779</v>
      </c>
    </row>
    <row r="213717">
      <c r="A213717" s="1" t="s">
        <v>23781</v>
      </c>
    </row>
    <row r="213718">
      <c r="A213718" s="1" t="s">
        <v>23782</v>
      </c>
    </row>
    <row r="213719">
      <c r="A213719" s="1" t="s">
        <v>23783</v>
      </c>
    </row>
    <row r="213720">
      <c r="A213720" s="1" t="s">
        <v>23784</v>
      </c>
    </row>
    <row r="213721">
      <c r="A213721" s="1" t="s">
        <v>23785</v>
      </c>
    </row>
    <row r="213722">
      <c r="A213722" s="1" t="s">
        <v>8239</v>
      </c>
    </row>
    <row r="213723">
      <c r="A213723" s="1" t="s">
        <v>23788</v>
      </c>
    </row>
    <row r="213724">
      <c r="A213724" s="1" t="s">
        <v>63286</v>
      </c>
    </row>
    <row r="213726">
      <c r="A213726" s="1" t="s">
        <v>2307</v>
      </c>
    </row>
    <row r="213728">
      <c r="A213728" s="1" t="s">
        <v>23759</v>
      </c>
    </row>
    <row r="213729">
      <c r="A213729" s="1" t="s">
        <v>23760</v>
      </c>
    </row>
    <row r="213731">
      <c r="A213731" s="1" t="s">
        <v>23761</v>
      </c>
    </row>
    <row r="213732">
      <c r="A213732" s="1" t="s">
        <v>23762</v>
      </c>
    </row>
    <row r="213734">
      <c r="A213734" s="1" t="s">
        <v>23763</v>
      </c>
    </row>
    <row r="213735">
      <c r="A213735" s="1" t="s">
        <v>23764</v>
      </c>
    </row>
    <row r="213736">
      <c r="A213736" s="1" t="s">
        <v>23765</v>
      </c>
    </row>
    <row r="213737">
      <c r="A213737" s="1" t="s">
        <v>23766</v>
      </c>
    </row>
    <row r="213739">
      <c r="A213739" s="1" t="s">
        <v>23767</v>
      </c>
    </row>
    <row r="213740">
      <c r="A213740" s="1" t="s">
        <v>23768</v>
      </c>
    </row>
    <row r="213742">
      <c r="A213742" s="1" t="s">
        <v>23769</v>
      </c>
    </row>
    <row r="213743">
      <c r="A213743" s="1" t="s">
        <v>23770</v>
      </c>
    </row>
    <row r="213744">
      <c r="A213744" s="1" t="s">
        <v>23760</v>
      </c>
    </row>
    <row r="213745">
      <c r="A213745" s="1" t="s">
        <v>23761</v>
      </c>
    </row>
    <row r="213746">
      <c r="A213746" s="1" t="s">
        <v>23762</v>
      </c>
    </row>
    <row r="213747">
      <c r="A213747" s="1" t="s">
        <v>23763</v>
      </c>
    </row>
    <row r="213748">
      <c r="A213748" s="1" t="s">
        <v>23764</v>
      </c>
    </row>
    <row r="213749">
      <c r="A213749" s="1" t="s">
        <v>23765</v>
      </c>
    </row>
    <row r="213750">
      <c r="A213750" s="1" t="s">
        <v>23766</v>
      </c>
    </row>
    <row r="213751">
      <c r="A213751" s="1" t="s">
        <v>23767</v>
      </c>
    </row>
    <row r="213752">
      <c r="A213752" s="1" t="s">
        <v>23768</v>
      </c>
    </row>
    <row r="213753">
      <c r="A213753" s="1" t="s">
        <v>23771</v>
      </c>
    </row>
    <row r="213754">
      <c r="A213754" s="1" t="s">
        <v>63287</v>
      </c>
    </row>
    <row r="213756">
      <c r="A213756" s="1" t="s">
        <v>23748</v>
      </c>
    </row>
    <row r="213758">
      <c r="A213758" s="1" t="s">
        <v>23749</v>
      </c>
    </row>
    <row r="213759">
      <c r="A213759" s="1" t="s">
        <v>23750</v>
      </c>
    </row>
    <row r="213760">
      <c r="A213760" s="1" t="s">
        <v>23751</v>
      </c>
    </row>
    <row r="213761">
      <c r="A213761" s="1" t="s">
        <v>23752</v>
      </c>
    </row>
    <row r="213762">
      <c r="A213762" s="1" t="s">
        <v>23753</v>
      </c>
    </row>
    <row r="213763">
      <c r="A213763" s="1" t="s">
        <v>23754</v>
      </c>
    </row>
    <row r="213765">
      <c r="A213765" s="1" t="s">
        <v>23454</v>
      </c>
    </row>
    <row r="213766">
      <c r="A213766" s="1" t="s">
        <v>23472</v>
      </c>
    </row>
    <row r="213768">
      <c r="A213768" s="1" t="s">
        <v>23456</v>
      </c>
    </row>
    <row r="213770">
      <c r="A213770" s="1" t="s">
        <v>23755</v>
      </c>
    </row>
    <row r="213771">
      <c r="A213771" s="1" t="s">
        <v>23756</v>
      </c>
    </row>
    <row r="213772">
      <c r="A213772" s="1" t="s">
        <v>23748</v>
      </c>
    </row>
    <row r="213773">
      <c r="A213773" s="1" t="s">
        <v>23749</v>
      </c>
    </row>
    <row r="213774">
      <c r="A213774" s="1" t="s">
        <v>23750</v>
      </c>
    </row>
    <row r="213775">
      <c r="A213775" s="1" t="s">
        <v>23751</v>
      </c>
    </row>
    <row r="213776">
      <c r="A213776" s="1" t="s">
        <v>23753</v>
      </c>
    </row>
    <row r="213777">
      <c r="A213777" s="1" t="s">
        <v>23754</v>
      </c>
    </row>
    <row r="213778">
      <c r="A213778" s="1" t="s">
        <v>23454</v>
      </c>
    </row>
    <row r="213779">
      <c r="A213779" s="1" t="s">
        <v>23472</v>
      </c>
    </row>
    <row r="213780">
      <c r="A213780" s="1" t="s">
        <v>23456</v>
      </c>
    </row>
    <row r="213781">
      <c r="A213781" s="1" t="s">
        <v>23757</v>
      </c>
    </row>
    <row r="213782">
      <c r="A213782" s="1" t="s">
        <v>63288</v>
      </c>
    </row>
    <row r="213784">
      <c r="A213784" s="1" t="s">
        <v>23734</v>
      </c>
    </row>
    <row r="213785">
      <c r="A213785" s="1" t="s">
        <v>23735</v>
      </c>
    </row>
    <row r="213786">
      <c r="A213786" s="1" t="s">
        <v>23736</v>
      </c>
    </row>
    <row r="213788">
      <c r="A213788" s="1" t="s">
        <v>23737</v>
      </c>
    </row>
    <row r="213789">
      <c r="A213789" s="1" t="s">
        <v>23738</v>
      </c>
    </row>
    <row r="213791">
      <c r="A213791" s="1" t="s">
        <v>23739</v>
      </c>
    </row>
    <row r="213792">
      <c r="A213792" s="1" t="s">
        <v>23740</v>
      </c>
    </row>
    <row r="213793">
      <c r="A213793" s="1" t="s">
        <v>23741</v>
      </c>
    </row>
    <row r="213795">
      <c r="A213795" s="1" t="s">
        <v>23742</v>
      </c>
    </row>
    <row r="213797">
      <c r="A213797" s="1" t="s">
        <v>1481</v>
      </c>
    </row>
    <row r="213799">
      <c r="A213799" s="1" t="s">
        <v>23454</v>
      </c>
    </row>
    <row r="213800">
      <c r="A213800" s="1" t="s">
        <v>23743</v>
      </c>
    </row>
    <row r="213801">
      <c r="A213801" s="1" t="s">
        <v>23456</v>
      </c>
    </row>
    <row r="213803">
      <c r="A213803" s="1" t="s">
        <v>23744</v>
      </c>
    </row>
    <row r="213804">
      <c r="A213804" s="1" t="s">
        <v>23745</v>
      </c>
    </row>
    <row r="213805">
      <c r="A213805" s="1" t="s">
        <v>23734</v>
      </c>
    </row>
    <row r="213806">
      <c r="A213806" s="1" t="s">
        <v>23735</v>
      </c>
    </row>
    <row r="213807">
      <c r="A213807" s="1" t="s">
        <v>23736</v>
      </c>
    </row>
    <row r="213808">
      <c r="A213808" s="1" t="s">
        <v>23737</v>
      </c>
    </row>
    <row r="213809">
      <c r="A213809" s="1" t="s">
        <v>23738</v>
      </c>
    </row>
    <row r="213810">
      <c r="A213810" s="1" t="s">
        <v>23739</v>
      </c>
    </row>
    <row r="213811">
      <c r="A213811" s="1" t="s">
        <v>23740</v>
      </c>
    </row>
    <row r="213812">
      <c r="A213812" s="1" t="s">
        <v>23741</v>
      </c>
    </row>
    <row r="213813">
      <c r="A213813" s="1" t="s">
        <v>23742</v>
      </c>
    </row>
    <row r="213814">
      <c r="A213814" s="1" t="s">
        <v>23454</v>
      </c>
    </row>
    <row r="213815">
      <c r="A213815" s="1" t="s">
        <v>23743</v>
      </c>
    </row>
    <row r="213816">
      <c r="A213816" s="1" t="s">
        <v>23456</v>
      </c>
    </row>
    <row r="213817">
      <c r="A213817" s="1" t="s">
        <v>23746</v>
      </c>
    </row>
    <row r="213818">
      <c r="A213818" s="1" t="s">
        <v>63289</v>
      </c>
    </row>
    <row r="213819">
      <c r="A213819" s="1" t="s">
        <v>23546</v>
      </c>
    </row>
    <row r="213820">
      <c r="A213820" s="1" t="s">
        <v>23547</v>
      </c>
    </row>
    <row r="213821">
      <c r="A213821" s="1" t="s">
        <v>23548</v>
      </c>
    </row>
    <row r="213822">
      <c r="A213822" s="1" t="s">
        <v>23549</v>
      </c>
    </row>
    <row r="213823">
      <c r="A213823" s="1" t="s">
        <v>23550</v>
      </c>
    </row>
    <row r="213824">
      <c r="A213824" s="1" t="s">
        <v>23551</v>
      </c>
    </row>
    <row r="213825">
      <c r="A213825" s="1" t="s">
        <v>23552</v>
      </c>
    </row>
    <row r="213826">
      <c r="A213826" s="1" t="s">
        <v>23553</v>
      </c>
    </row>
    <row r="213827">
      <c r="A213827" s="1" t="s">
        <v>23554</v>
      </c>
    </row>
    <row r="213828">
      <c r="A213828" s="1" t="s">
        <v>23555</v>
      </c>
    </row>
    <row r="213829">
      <c r="A213829" s="1" t="s">
        <v>23556</v>
      </c>
    </row>
    <row r="213830">
      <c r="A213830" s="1" t="s">
        <v>23557</v>
      </c>
    </row>
    <row r="213831">
      <c r="A213831" s="1" t="s">
        <v>12823</v>
      </c>
    </row>
    <row r="213833">
      <c r="A213833" s="1" t="s">
        <v>12824</v>
      </c>
    </row>
    <row r="213834">
      <c r="A213834" s="1" t="s">
        <v>23558</v>
      </c>
    </row>
    <row r="213836">
      <c r="A213836" s="1" t="s">
        <v>23559</v>
      </c>
    </row>
    <row r="213837">
      <c r="A213837" s="1" t="s">
        <v>23546</v>
      </c>
    </row>
    <row r="213838">
      <c r="A213838" s="1" t="s">
        <v>23547</v>
      </c>
    </row>
    <row r="213839">
      <c r="A213839" s="1" t="s">
        <v>23548</v>
      </c>
    </row>
    <row r="213840">
      <c r="A213840" s="1" t="s">
        <v>23549</v>
      </c>
    </row>
    <row r="213841">
      <c r="A213841" s="1" t="s">
        <v>23550</v>
      </c>
    </row>
    <row r="213842">
      <c r="A213842" s="1" t="s">
        <v>23551</v>
      </c>
    </row>
    <row r="213843">
      <c r="A213843" s="1" t="s">
        <v>23552</v>
      </c>
    </row>
    <row r="213844">
      <c r="A213844" s="1" t="s">
        <v>23553</v>
      </c>
    </row>
    <row r="213845">
      <c r="A213845" s="1" t="s">
        <v>23554</v>
      </c>
    </row>
    <row r="213846">
      <c r="A213846" s="1" t="s">
        <v>23555</v>
      </c>
    </row>
    <row r="213847">
      <c r="A213847" s="1" t="s">
        <v>23556</v>
      </c>
    </row>
    <row r="213848">
      <c r="A213848" s="1" t="s">
        <v>23557</v>
      </c>
    </row>
    <row r="213849">
      <c r="A213849" s="1" t="s">
        <v>12823</v>
      </c>
    </row>
    <row r="213850">
      <c r="A213850" s="1" t="s">
        <v>12824</v>
      </c>
    </row>
    <row r="213851">
      <c r="A213851" s="1" t="s">
        <v>23560</v>
      </c>
    </row>
    <row r="213852">
      <c r="A213852" s="1" t="s">
        <v>63290</v>
      </c>
    </row>
    <row r="213854">
      <c r="A213854" s="1" t="s">
        <v>7820</v>
      </c>
    </row>
    <row r="213855">
      <c r="A213855" s="1" t="s">
        <v>23528</v>
      </c>
    </row>
    <row r="213857">
      <c r="A213857" s="1" t="s">
        <v>23529</v>
      </c>
    </row>
    <row r="213858">
      <c r="A213858" s="1" t="s">
        <v>23530</v>
      </c>
    </row>
    <row r="213860">
      <c r="A213860" s="1" t="s">
        <v>23531</v>
      </c>
    </row>
    <row r="213861">
      <c r="A213861" s="1" t="s">
        <v>23532</v>
      </c>
    </row>
    <row r="213863">
      <c r="A213863" s="1" t="s">
        <v>23533</v>
      </c>
    </row>
    <row r="213865">
      <c r="A213865" s="1" t="s">
        <v>23534</v>
      </c>
    </row>
    <row r="213867">
      <c r="A213867" s="1" t="s">
        <v>23535</v>
      </c>
    </row>
    <row r="213868">
      <c r="A213868" s="1" t="s">
        <v>23536</v>
      </c>
    </row>
    <row r="213869">
      <c r="A213869" s="1" t="s">
        <v>23537</v>
      </c>
    </row>
    <row r="213870">
      <c r="A213870" s="1" t="s">
        <v>23538</v>
      </c>
    </row>
    <row r="213871">
      <c r="A213871" s="1" t="s">
        <v>23539</v>
      </c>
    </row>
    <row r="213873">
      <c r="A213873" s="1" t="s">
        <v>23540</v>
      </c>
    </row>
    <row r="213875">
      <c r="A213875" s="1" t="s">
        <v>23541</v>
      </c>
    </row>
    <row r="213876">
      <c r="A213876" s="1" t="s">
        <v>23542</v>
      </c>
    </row>
    <row r="213878">
      <c r="A213878" s="1" t="s">
        <v>23454</v>
      </c>
    </row>
    <row r="213879">
      <c r="A213879" s="1" t="s">
        <v>23472</v>
      </c>
    </row>
    <row r="213881">
      <c r="A213881" s="1" t="s">
        <v>23456</v>
      </c>
    </row>
    <row r="213883">
      <c r="A213883" s="1" t="s">
        <v>23473</v>
      </c>
    </row>
    <row r="213885">
      <c r="A213885" s="1" t="s">
        <v>186</v>
      </c>
    </row>
    <row r="213886">
      <c r="A213886" s="1" t="s">
        <v>23543</v>
      </c>
    </row>
    <row r="213887">
      <c r="A213887" s="1" t="s">
        <v>23528</v>
      </c>
    </row>
    <row r="213888">
      <c r="A213888" s="1" t="s">
        <v>23529</v>
      </c>
    </row>
    <row r="213889">
      <c r="A213889" s="1" t="s">
        <v>23530</v>
      </c>
    </row>
    <row r="213890">
      <c r="A213890" s="1" t="s">
        <v>23531</v>
      </c>
    </row>
    <row r="213891">
      <c r="A213891" s="1" t="s">
        <v>23532</v>
      </c>
    </row>
    <row r="213892">
      <c r="A213892" s="1" t="s">
        <v>23533</v>
      </c>
    </row>
    <row r="213893">
      <c r="A213893" s="1" t="s">
        <v>23534</v>
      </c>
    </row>
    <row r="213894">
      <c r="A213894" s="1" t="s">
        <v>23535</v>
      </c>
    </row>
    <row r="213895">
      <c r="A213895" s="1" t="s">
        <v>23536</v>
      </c>
    </row>
    <row r="213896">
      <c r="A213896" s="1" t="s">
        <v>23537</v>
      </c>
    </row>
    <row r="213897">
      <c r="A213897" s="1" t="s">
        <v>23538</v>
      </c>
    </row>
    <row r="213898">
      <c r="A213898" s="1" t="s">
        <v>23539</v>
      </c>
    </row>
    <row r="213899">
      <c r="A213899" s="1" t="s">
        <v>23540</v>
      </c>
    </row>
    <row r="213900">
      <c r="A213900" s="1" t="s">
        <v>23541</v>
      </c>
    </row>
    <row r="213901">
      <c r="A213901" s="1" t="s">
        <v>23542</v>
      </c>
    </row>
    <row r="213902">
      <c r="A213902" s="1" t="s">
        <v>23454</v>
      </c>
    </row>
    <row r="213903">
      <c r="A213903" s="1" t="s">
        <v>23472</v>
      </c>
    </row>
    <row r="213904">
      <c r="A213904" s="1" t="s">
        <v>23456</v>
      </c>
    </row>
    <row r="213905">
      <c r="A213905" s="1" t="s">
        <v>23544</v>
      </c>
    </row>
    <row r="213906">
      <c r="A213906" s="1" t="s">
        <v>63291</v>
      </c>
    </row>
    <row r="213908">
      <c r="A213908" s="1" t="s">
        <v>23502</v>
      </c>
    </row>
    <row r="213909">
      <c r="A213909" s="1" t="s">
        <v>23503</v>
      </c>
    </row>
    <row r="213910">
      <c r="A213910" s="1" t="s">
        <v>23482</v>
      </c>
    </row>
    <row r="213912">
      <c r="A213912" s="1" t="s">
        <v>23504</v>
      </c>
    </row>
    <row r="213914">
      <c r="A213914" s="1" t="s">
        <v>23505</v>
      </c>
    </row>
    <row r="213915">
      <c r="A213915" s="1" t="s">
        <v>23506</v>
      </c>
    </row>
    <row r="213917">
      <c r="A213917" s="1" t="s">
        <v>23486</v>
      </c>
    </row>
    <row r="213919">
      <c r="A213919" s="1" t="s">
        <v>23507</v>
      </c>
    </row>
    <row r="213920">
      <c r="A213920" s="1" t="s">
        <v>23508</v>
      </c>
    </row>
    <row r="213922">
      <c r="A213922" s="1" t="s">
        <v>23509</v>
      </c>
    </row>
    <row r="213924">
      <c r="A213924" s="1" t="s">
        <v>23510</v>
      </c>
    </row>
    <row r="213926">
      <c r="A213926" s="1" t="s">
        <v>23491</v>
      </c>
    </row>
    <row r="213927">
      <c r="A213927" s="1" t="s">
        <v>23511</v>
      </c>
    </row>
    <row r="213928">
      <c r="A213928" s="1" t="s">
        <v>23512</v>
      </c>
    </row>
    <row r="213930">
      <c r="A213930" s="1" t="s">
        <v>23454</v>
      </c>
    </row>
    <row r="213931">
      <c r="A213931" s="1" t="s">
        <v>23472</v>
      </c>
    </row>
    <row r="213933">
      <c r="A213933" s="1" t="s">
        <v>23456</v>
      </c>
    </row>
    <row r="213935">
      <c r="A213935" s="1" t="s">
        <v>977</v>
      </c>
    </row>
    <row r="213937">
      <c r="A213937" s="1" t="s">
        <v>23473</v>
      </c>
    </row>
    <row r="213939">
      <c r="A213939" s="1" t="s">
        <v>23513</v>
      </c>
    </row>
    <row r="213940">
      <c r="A213940" s="1" t="s">
        <v>23514</v>
      </c>
    </row>
    <row r="213941">
      <c r="A213941" s="1" t="s">
        <v>23502</v>
      </c>
    </row>
    <row r="213942">
      <c r="A213942" s="1" t="s">
        <v>23503</v>
      </c>
    </row>
    <row r="213943">
      <c r="A213943" s="1" t="s">
        <v>23482</v>
      </c>
    </row>
    <row r="213944">
      <c r="A213944" s="1" t="s">
        <v>23504</v>
      </c>
    </row>
    <row r="213945">
      <c r="A213945" s="1" t="s">
        <v>23505</v>
      </c>
    </row>
    <row r="213946">
      <c r="A213946" s="1" t="s">
        <v>23506</v>
      </c>
    </row>
    <row r="213947">
      <c r="A213947" s="1" t="s">
        <v>23486</v>
      </c>
    </row>
    <row r="213948">
      <c r="A213948" s="1" t="s">
        <v>23507</v>
      </c>
    </row>
    <row r="213949">
      <c r="A213949" s="1" t="s">
        <v>23508</v>
      </c>
    </row>
    <row r="213950">
      <c r="A213950" s="1" t="s">
        <v>23509</v>
      </c>
    </row>
    <row r="213951">
      <c r="A213951" s="1" t="s">
        <v>23510</v>
      </c>
    </row>
    <row r="213952">
      <c r="A213952" s="1" t="s">
        <v>23491</v>
      </c>
    </row>
    <row r="213953">
      <c r="A213953" s="1" t="s">
        <v>23511</v>
      </c>
    </row>
    <row r="213954">
      <c r="A213954" s="1" t="s">
        <v>23512</v>
      </c>
    </row>
    <row r="213955">
      <c r="A213955" s="1" t="s">
        <v>23454</v>
      </c>
    </row>
    <row r="213956">
      <c r="A213956" s="1" t="s">
        <v>23472</v>
      </c>
    </row>
    <row r="213957">
      <c r="A213957" s="1" t="s">
        <v>23456</v>
      </c>
    </row>
    <row r="213958">
      <c r="A213958" s="1" t="s">
        <v>23515</v>
      </c>
    </row>
    <row r="213959">
      <c r="A213959" s="1" t="s">
        <v>63292</v>
      </c>
    </row>
    <row r="213961">
      <c r="A213961" s="1" t="s">
        <v>22349</v>
      </c>
    </row>
    <row r="213962">
      <c r="A213962" s="1" t="s">
        <v>22350</v>
      </c>
    </row>
    <row r="213963">
      <c r="A213963" s="1" t="s">
        <v>22351</v>
      </c>
    </row>
    <row r="213964">
      <c r="A213964" s="1" t="s">
        <v>63293</v>
      </c>
    </row>
    <row r="213965">
      <c r="A213965" s="1" t="s">
        <v>23517</v>
      </c>
    </row>
    <row r="213967">
      <c r="A213967" s="1" t="s">
        <v>23518</v>
      </c>
    </row>
    <row r="213969">
      <c r="A213969" s="1" t="s">
        <v>23519</v>
      </c>
    </row>
    <row r="213971">
      <c r="A213971" s="1" t="s">
        <v>23520</v>
      </c>
    </row>
    <row r="213972">
      <c r="A213972" s="1" t="s">
        <v>23521</v>
      </c>
    </row>
    <row r="213974">
      <c r="A213974" s="1" t="s">
        <v>23522</v>
      </c>
    </row>
    <row r="213975">
      <c r="A213975" s="1" t="s">
        <v>23523</v>
      </c>
    </row>
    <row r="213977">
      <c r="A213977" s="1" t="s">
        <v>23454</v>
      </c>
    </row>
    <row r="213978">
      <c r="A213978" s="1" t="s">
        <v>23455</v>
      </c>
    </row>
    <row r="213979">
      <c r="A213979" s="1" t="s">
        <v>23456</v>
      </c>
    </row>
    <row r="213981">
      <c r="A213981" s="1" t="s">
        <v>322</v>
      </c>
    </row>
    <row r="213983">
      <c r="A213983" s="1" t="s">
        <v>23524</v>
      </c>
    </row>
    <row r="213984">
      <c r="A213984" s="1" t="s">
        <v>23525</v>
      </c>
    </row>
    <row r="213985">
      <c r="A213985" s="1" t="s">
        <v>23518</v>
      </c>
    </row>
    <row r="213986">
      <c r="A213986" s="1" t="s">
        <v>23519</v>
      </c>
    </row>
    <row r="213987">
      <c r="A213987" s="1" t="s">
        <v>23520</v>
      </c>
    </row>
    <row r="213988">
      <c r="A213988" s="1" t="s">
        <v>23521</v>
      </c>
    </row>
    <row r="213989">
      <c r="A213989" s="1" t="s">
        <v>23522</v>
      </c>
    </row>
    <row r="213990">
      <c r="A213990" s="1" t="s">
        <v>23523</v>
      </c>
    </row>
    <row r="213991">
      <c r="A213991" s="1" t="s">
        <v>23454</v>
      </c>
    </row>
    <row r="213992">
      <c r="A213992" s="1" t="s">
        <v>23455</v>
      </c>
    </row>
    <row r="213993">
      <c r="A213993" s="1" t="s">
        <v>23456</v>
      </c>
    </row>
    <row r="213994">
      <c r="A213994" s="1" t="s">
        <v>23526</v>
      </c>
    </row>
    <row r="213995">
      <c r="A213995" s="1" t="s">
        <v>63294</v>
      </c>
    </row>
    <row r="213997">
      <c r="A213997" s="1" t="s">
        <v>23461</v>
      </c>
    </row>
    <row r="213999">
      <c r="A213999" s="1" t="s">
        <v>23462</v>
      </c>
    </row>
    <row r="214001">
      <c r="A214001" s="1" t="s">
        <v>23463</v>
      </c>
    </row>
    <row r="214003">
      <c r="A214003" s="1" t="s">
        <v>23464</v>
      </c>
    </row>
    <row r="214005">
      <c r="A214005" s="1" t="s">
        <v>23465</v>
      </c>
    </row>
    <row r="214007">
      <c r="A214007" s="1" t="s">
        <v>23466</v>
      </c>
    </row>
    <row r="214009">
      <c r="A214009" s="1" t="s">
        <v>23467</v>
      </c>
    </row>
    <row r="214010">
      <c r="A214010" s="1" t="s">
        <v>23468</v>
      </c>
    </row>
    <row r="214012">
      <c r="A214012" s="1" t="s">
        <v>23469</v>
      </c>
    </row>
    <row r="214014">
      <c r="A214014" s="1" t="s">
        <v>23470</v>
      </c>
    </row>
    <row r="214016">
      <c r="A214016" s="1" t="s">
        <v>23471</v>
      </c>
    </row>
    <row r="214018">
      <c r="A214018" s="1" t="s">
        <v>23454</v>
      </c>
    </row>
    <row r="214019">
      <c r="A214019" s="1" t="s">
        <v>23472</v>
      </c>
    </row>
    <row r="214021">
      <c r="A214021" s="1" t="s">
        <v>23456</v>
      </c>
    </row>
    <row r="214023">
      <c r="A214023" s="1" t="s">
        <v>23473</v>
      </c>
    </row>
    <row r="214025">
      <c r="A214025" s="1" t="s">
        <v>186</v>
      </c>
    </row>
    <row r="214026">
      <c r="A214026" s="1" t="s">
        <v>23474</v>
      </c>
    </row>
    <row r="214027">
      <c r="A214027" s="1" t="s">
        <v>23462</v>
      </c>
    </row>
    <row r="214028">
      <c r="A214028" s="1" t="s">
        <v>23463</v>
      </c>
    </row>
    <row r="214029">
      <c r="A214029" s="1" t="s">
        <v>23464</v>
      </c>
    </row>
    <row r="214030">
      <c r="A214030" s="1" t="s">
        <v>23465</v>
      </c>
    </row>
    <row r="214031">
      <c r="A214031" s="1" t="s">
        <v>23466</v>
      </c>
    </row>
    <row r="214032">
      <c r="A214032" s="1" t="s">
        <v>23467</v>
      </c>
    </row>
    <row r="214033">
      <c r="A214033" s="1" t="s">
        <v>23468</v>
      </c>
    </row>
    <row r="214034">
      <c r="A214034" s="1" t="s">
        <v>23469</v>
      </c>
    </row>
    <row r="214035">
      <c r="A214035" s="1" t="s">
        <v>23470</v>
      </c>
    </row>
    <row r="214036">
      <c r="A214036" s="1" t="s">
        <v>23471</v>
      </c>
    </row>
    <row r="214037">
      <c r="A214037" s="1" t="s">
        <v>23454</v>
      </c>
    </row>
    <row r="214038">
      <c r="A214038" s="1" t="s">
        <v>23472</v>
      </c>
    </row>
    <row r="214039">
      <c r="A214039" s="1" t="s">
        <v>23456</v>
      </c>
    </row>
    <row r="214040">
      <c r="A214040" s="1" t="s">
        <v>23475</v>
      </c>
    </row>
    <row r="214041">
      <c r="A214041" s="1" t="s">
        <v>63295</v>
      </c>
    </row>
    <row r="214043">
      <c r="A214043" s="1" t="s">
        <v>23448</v>
      </c>
    </row>
    <row r="214045">
      <c r="A214045" s="1" t="s">
        <v>23449</v>
      </c>
    </row>
    <row r="214046">
      <c r="A214046" s="1" t="s">
        <v>23450</v>
      </c>
    </row>
    <row r="214048">
      <c r="A214048" s="1" t="s">
        <v>23451</v>
      </c>
    </row>
    <row r="214050">
      <c r="A214050" s="1" t="s">
        <v>23452</v>
      </c>
    </row>
    <row r="214052">
      <c r="A214052" s="1" t="s">
        <v>23453</v>
      </c>
    </row>
    <row r="214054">
      <c r="A214054" s="1" t="s">
        <v>950</v>
      </c>
    </row>
    <row r="214056">
      <c r="A214056" s="1" t="s">
        <v>23454</v>
      </c>
    </row>
    <row r="214057">
      <c r="A214057" s="1" t="s">
        <v>23455</v>
      </c>
    </row>
    <row r="214059">
      <c r="A214059" s="1" t="s">
        <v>23456</v>
      </c>
    </row>
    <row r="214061">
      <c r="A214061" s="1" t="s">
        <v>23457</v>
      </c>
    </row>
    <row r="214062">
      <c r="A214062" s="1" t="s">
        <v>23458</v>
      </c>
    </row>
    <row r="214063">
      <c r="A214063" s="1" t="s">
        <v>23448</v>
      </c>
    </row>
    <row r="214064">
      <c r="A214064" s="1" t="s">
        <v>23449</v>
      </c>
    </row>
    <row r="214065">
      <c r="A214065" s="1" t="s">
        <v>23450</v>
      </c>
    </row>
    <row r="214066">
      <c r="A214066" s="1" t="s">
        <v>23451</v>
      </c>
    </row>
    <row r="214067">
      <c r="A214067" s="1" t="s">
        <v>23452</v>
      </c>
    </row>
    <row r="214068">
      <c r="A214068" s="1" t="s">
        <v>23453</v>
      </c>
    </row>
    <row r="214069">
      <c r="A214069" s="1" t="s">
        <v>23454</v>
      </c>
    </row>
    <row r="214070">
      <c r="A214070" s="1" t="s">
        <v>23455</v>
      </c>
    </row>
    <row r="214071">
      <c r="A214071" s="1" t="s">
        <v>23456</v>
      </c>
    </row>
    <row r="214072">
      <c r="A214072" s="1" t="s">
        <v>23459</v>
      </c>
    </row>
    <row r="214073">
      <c r="A214073" s="1" t="s">
        <v>63296</v>
      </c>
    </row>
    <row r="214074">
      <c r="A214074" s="1" t="s">
        <v>23434</v>
      </c>
    </row>
    <row r="214075">
      <c r="A214075" s="1" t="s">
        <v>23435</v>
      </c>
    </row>
    <row r="214076">
      <c r="A214076" s="1" t="s">
        <v>23436</v>
      </c>
    </row>
    <row r="214077">
      <c r="A214077" s="1" t="s">
        <v>23437</v>
      </c>
    </row>
    <row r="214078">
      <c r="A214078" s="1" t="s">
        <v>23438</v>
      </c>
    </row>
    <row r="214079">
      <c r="A214079" s="1" t="s">
        <v>23439</v>
      </c>
    </row>
    <row r="214080">
      <c r="A214080" s="1" t="s">
        <v>1289</v>
      </c>
    </row>
    <row r="214081">
      <c r="A214081" s="1" t="s">
        <v>23440</v>
      </c>
    </row>
    <row r="214082">
      <c r="A214082" s="1" t="s">
        <v>23441</v>
      </c>
    </row>
    <row r="214083">
      <c r="A214083" s="1" t="s">
        <v>23442</v>
      </c>
    </row>
    <row r="214084">
      <c r="A214084" s="1" t="s">
        <v>23443</v>
      </c>
    </row>
    <row r="214085">
      <c r="A214085" s="1" t="s">
        <v>23444</v>
      </c>
    </row>
    <row r="214086">
      <c r="A214086" s="1" t="s">
        <v>23445</v>
      </c>
    </row>
    <row r="214087">
      <c r="A214087" s="1" t="s">
        <v>23435</v>
      </c>
    </row>
    <row r="214088">
      <c r="A214088" s="1" t="s">
        <v>23436</v>
      </c>
    </row>
    <row r="214089">
      <c r="A214089" s="1" t="s">
        <v>23437</v>
      </c>
    </row>
    <row r="214090">
      <c r="A214090" s="1" t="s">
        <v>23438</v>
      </c>
    </row>
    <row r="214091">
      <c r="A214091" s="1" t="s">
        <v>23439</v>
      </c>
    </row>
    <row r="214092">
      <c r="A214092" s="1" t="s">
        <v>1289</v>
      </c>
    </row>
    <row r="214093">
      <c r="A214093" s="1" t="s">
        <v>23440</v>
      </c>
    </row>
    <row r="214094">
      <c r="A214094" s="1" t="s">
        <v>23441</v>
      </c>
    </row>
    <row r="214095">
      <c r="A214095" s="1" t="s">
        <v>23442</v>
      </c>
    </row>
    <row r="214096">
      <c r="A214096" s="1" t="s">
        <v>23443</v>
      </c>
    </row>
    <row r="214097">
      <c r="A214097" s="1" t="s">
        <v>23444</v>
      </c>
    </row>
    <row r="214098">
      <c r="A214098" s="1" t="s">
        <v>23446</v>
      </c>
    </row>
    <row r="214099">
      <c r="A214099" s="1" t="s">
        <v>63297</v>
      </c>
    </row>
    <row r="214100">
      <c r="A214100" s="1" t="s">
        <v>23421</v>
      </c>
    </row>
    <row r="214102">
      <c r="A214102" s="1" t="s">
        <v>23422</v>
      </c>
    </row>
    <row r="214103">
      <c r="A214103" s="1" t="s">
        <v>23423</v>
      </c>
    </row>
    <row r="214105">
      <c r="A214105" s="1" t="s">
        <v>23424</v>
      </c>
    </row>
    <row r="214107">
      <c r="A214107" s="1" t="s">
        <v>23425</v>
      </c>
    </row>
    <row r="214108">
      <c r="A214108" s="1" t="s">
        <v>23426</v>
      </c>
    </row>
    <row r="214109">
      <c r="A214109" s="1" t="s">
        <v>23427</v>
      </c>
    </row>
    <row r="214110">
      <c r="A214110" s="1" t="s">
        <v>23428</v>
      </c>
    </row>
    <row r="214111">
      <c r="A214111" s="1" t="s">
        <v>23429</v>
      </c>
    </row>
    <row r="214112">
      <c r="A214112" s="1" t="s">
        <v>23430</v>
      </c>
    </row>
    <row r="214114">
      <c r="A214114" s="1" t="s">
        <v>23431</v>
      </c>
    </row>
    <row r="214115">
      <c r="A214115" s="1" t="s">
        <v>23421</v>
      </c>
    </row>
    <row r="214116">
      <c r="A214116" s="1" t="s">
        <v>23422</v>
      </c>
    </row>
    <row r="214117">
      <c r="A214117" s="1" t="s">
        <v>23423</v>
      </c>
    </row>
    <row r="214118">
      <c r="A214118" s="1" t="s">
        <v>23424</v>
      </c>
    </row>
    <row r="214119">
      <c r="A214119" s="1" t="s">
        <v>23425</v>
      </c>
    </row>
    <row r="214120">
      <c r="A214120" s="1" t="s">
        <v>23426</v>
      </c>
    </row>
    <row r="214121">
      <c r="A214121" s="1" t="s">
        <v>23427</v>
      </c>
    </row>
    <row r="214122">
      <c r="A214122" s="1" t="s">
        <v>23428</v>
      </c>
    </row>
    <row r="214123">
      <c r="A214123" s="1" t="s">
        <v>23429</v>
      </c>
    </row>
    <row r="214124">
      <c r="A214124" s="1" t="s">
        <v>23432</v>
      </c>
    </row>
    <row r="214125">
      <c r="A214125" s="1" t="s">
        <v>63298</v>
      </c>
    </row>
    <row r="214126">
      <c r="A214126" s="1" t="s">
        <v>23415</v>
      </c>
    </row>
    <row r="214127">
      <c r="A214127" s="1" t="s">
        <v>23416</v>
      </c>
    </row>
    <row r="214128">
      <c r="A214128" s="1" t="s">
        <v>23417</v>
      </c>
    </row>
    <row r="214129">
      <c r="A214129" s="1" t="s">
        <v>23418</v>
      </c>
    </row>
    <row r="214130">
      <c r="A214130" s="1" t="s">
        <v>23415</v>
      </c>
    </row>
    <row r="214131">
      <c r="A214131" s="1" t="s">
        <v>23416</v>
      </c>
    </row>
    <row r="214132">
      <c r="A214132" s="1" t="s">
        <v>23417</v>
      </c>
    </row>
    <row r="214133">
      <c r="A214133" s="1" t="s">
        <v>23419</v>
      </c>
    </row>
    <row r="214134">
      <c r="A214134" s="1" t="s">
        <v>63299</v>
      </c>
    </row>
    <row r="214136">
      <c r="A214136" s="1" t="s">
        <v>23394</v>
      </c>
    </row>
    <row r="214137">
      <c r="A214137" s="1" t="s">
        <v>23395</v>
      </c>
    </row>
    <row r="214139">
      <c r="A214139" s="1" t="s">
        <v>23396</v>
      </c>
    </row>
    <row r="214140">
      <c r="A214140" s="1" t="s">
        <v>23397</v>
      </c>
    </row>
    <row r="214142">
      <c r="A214142" s="1" t="s">
        <v>23398</v>
      </c>
    </row>
    <row r="214143">
      <c r="A214143" s="1" t="s">
        <v>23399</v>
      </c>
    </row>
    <row r="214145">
      <c r="A214145" s="1" t="s">
        <v>23400</v>
      </c>
    </row>
    <row r="214147">
      <c r="A214147" s="1" t="s">
        <v>23401</v>
      </c>
    </row>
    <row r="214148">
      <c r="A214148" s="1" t="s">
        <v>23402</v>
      </c>
    </row>
    <row r="214149">
      <c r="A214149" s="1" t="s">
        <v>23403</v>
      </c>
    </row>
    <row r="214151">
      <c r="A214151" s="1" t="s">
        <v>23404</v>
      </c>
    </row>
    <row r="214152">
      <c r="A214152" s="1" t="s">
        <v>23405</v>
      </c>
    </row>
    <row r="214153">
      <c r="A214153" s="1" t="s">
        <v>23406</v>
      </c>
    </row>
    <row r="214154">
      <c r="A214154" s="1" t="s">
        <v>23407</v>
      </c>
    </row>
    <row r="214155">
      <c r="A214155" s="1" t="s">
        <v>23408</v>
      </c>
    </row>
    <row r="214156">
      <c r="A214156" s="1" t="s">
        <v>23409</v>
      </c>
    </row>
    <row r="214158">
      <c r="A214158" s="1" t="s">
        <v>23410</v>
      </c>
    </row>
    <row r="214160">
      <c r="A214160" s="1" t="s">
        <v>23411</v>
      </c>
    </row>
    <row r="214162">
      <c r="A214162" s="1" t="s">
        <v>23412</v>
      </c>
    </row>
    <row r="214163">
      <c r="A214163" s="1" t="s">
        <v>23395</v>
      </c>
    </row>
    <row r="214164">
      <c r="A214164" s="1" t="s">
        <v>23396</v>
      </c>
    </row>
    <row r="214165">
      <c r="A214165" s="1" t="s">
        <v>23397</v>
      </c>
    </row>
    <row r="214166">
      <c r="A214166" s="1" t="s">
        <v>23398</v>
      </c>
    </row>
    <row r="214167">
      <c r="A214167" s="1" t="s">
        <v>23399</v>
      </c>
    </row>
    <row r="214168">
      <c r="A214168" s="1" t="s">
        <v>23400</v>
      </c>
    </row>
    <row r="214169">
      <c r="A214169" s="1" t="s">
        <v>23401</v>
      </c>
    </row>
    <row r="214170">
      <c r="A214170" s="1" t="s">
        <v>23402</v>
      </c>
    </row>
    <row r="214171">
      <c r="A214171" s="1" t="s">
        <v>23403</v>
      </c>
    </row>
    <row r="214172">
      <c r="A214172" s="1" t="s">
        <v>23404</v>
      </c>
    </row>
    <row r="214173">
      <c r="A214173" s="1" t="s">
        <v>23405</v>
      </c>
    </row>
    <row r="214174">
      <c r="A214174" s="1" t="s">
        <v>23406</v>
      </c>
    </row>
    <row r="214175">
      <c r="A214175" s="1" t="s">
        <v>23407</v>
      </c>
    </row>
    <row r="214176">
      <c r="A214176" s="1" t="s">
        <v>23408</v>
      </c>
    </row>
    <row r="214177">
      <c r="A214177" s="1" t="s">
        <v>23409</v>
      </c>
    </row>
    <row r="214178">
      <c r="A214178" s="1" t="s">
        <v>23410</v>
      </c>
    </row>
    <row r="214179">
      <c r="A214179" s="1" t="s">
        <v>23413</v>
      </c>
    </row>
    <row r="214180">
      <c r="A214180" s="1" t="s">
        <v>63300</v>
      </c>
    </row>
    <row r="214181">
      <c r="A214181" s="1" t="s">
        <v>63301</v>
      </c>
    </row>
    <row r="214182">
      <c r="A214182" s="1" t="s">
        <v>63302</v>
      </c>
    </row>
    <row r="214183">
      <c r="A214183" s="1" t="s">
        <v>63303</v>
      </c>
    </row>
    <row r="214185">
      <c r="A214185" s="1" t="s">
        <v>2307</v>
      </c>
    </row>
    <row r="214187">
      <c r="A214187" s="1" t="s">
        <v>23176</v>
      </c>
    </row>
    <row r="214189">
      <c r="A214189" s="1" t="s">
        <v>23177</v>
      </c>
    </row>
    <row r="214190">
      <c r="A214190" s="1" t="s">
        <v>23178</v>
      </c>
    </row>
    <row r="214192">
      <c r="A214192" s="1" t="s">
        <v>23179</v>
      </c>
    </row>
    <row r="214193">
      <c r="A214193" s="1" t="s">
        <v>23180</v>
      </c>
    </row>
    <row r="214195">
      <c r="A214195" s="1" t="s">
        <v>23181</v>
      </c>
    </row>
    <row r="214197">
      <c r="A214197" s="1" t="s">
        <v>23182</v>
      </c>
    </row>
    <row r="214198">
      <c r="A214198" s="1" t="s">
        <v>23183</v>
      </c>
    </row>
    <row r="214200">
      <c r="A214200" s="1" t="s">
        <v>23184</v>
      </c>
    </row>
    <row r="214202">
      <c r="A214202" s="1" t="s">
        <v>23185</v>
      </c>
    </row>
    <row r="214203">
      <c r="A214203" s="1" t="s">
        <v>23186</v>
      </c>
    </row>
    <row r="214205">
      <c r="A214205" s="1" t="s">
        <v>23187</v>
      </c>
    </row>
    <row r="214207">
      <c r="A214207" s="1" t="s">
        <v>23188</v>
      </c>
    </row>
    <row r="214208">
      <c r="A214208" s="1" t="s">
        <v>23189</v>
      </c>
    </row>
    <row r="214209">
      <c r="A214209" s="1" t="s">
        <v>23190</v>
      </c>
    </row>
    <row r="214210">
      <c r="A214210" s="1" t="s">
        <v>23191</v>
      </c>
    </row>
    <row r="214211">
      <c r="A214211" s="1" t="s">
        <v>23192</v>
      </c>
    </row>
    <row r="214212">
      <c r="A214212" s="1" t="s">
        <v>23193</v>
      </c>
    </row>
    <row r="214214">
      <c r="A214214" s="1" t="s">
        <v>23194</v>
      </c>
    </row>
    <row r="214215">
      <c r="A214215" s="1" t="s">
        <v>23195</v>
      </c>
    </row>
    <row r="214217">
      <c r="A214217" s="1" t="s">
        <v>23196</v>
      </c>
    </row>
    <row r="214219">
      <c r="A214219" s="1" t="s">
        <v>23197</v>
      </c>
    </row>
    <row r="214220">
      <c r="A214220" s="1" t="s">
        <v>23198</v>
      </c>
    </row>
    <row r="214222">
      <c r="A214222" s="1" t="s">
        <v>23199</v>
      </c>
    </row>
    <row r="214223">
      <c r="A214223" s="1" t="s">
        <v>23179</v>
      </c>
    </row>
    <row r="214224">
      <c r="A214224" s="1" t="s">
        <v>23180</v>
      </c>
    </row>
    <row r="214225">
      <c r="A214225" s="1" t="s">
        <v>23181</v>
      </c>
    </row>
    <row r="214226">
      <c r="A214226" s="1" t="s">
        <v>23182</v>
      </c>
    </row>
    <row r="214227">
      <c r="A214227" s="1" t="s">
        <v>23183</v>
      </c>
    </row>
    <row r="214228">
      <c r="A214228" s="1" t="s">
        <v>23184</v>
      </c>
    </row>
    <row r="214229">
      <c r="A214229" s="1" t="s">
        <v>23185</v>
      </c>
    </row>
    <row r="214230">
      <c r="A214230" s="1" t="s">
        <v>23186</v>
      </c>
    </row>
    <row r="214231">
      <c r="A214231" s="1" t="s">
        <v>23187</v>
      </c>
    </row>
    <row r="214232">
      <c r="A214232" s="1" t="s">
        <v>23188</v>
      </c>
    </row>
    <row r="214233">
      <c r="A214233" s="1" t="s">
        <v>23189</v>
      </c>
    </row>
    <row r="214234">
      <c r="A214234" s="1" t="s">
        <v>23190</v>
      </c>
    </row>
    <row r="214235">
      <c r="A214235" s="1" t="s">
        <v>23191</v>
      </c>
    </row>
    <row r="214236">
      <c r="A214236" s="1" t="s">
        <v>23192</v>
      </c>
    </row>
    <row r="214237">
      <c r="A214237" s="1" t="s">
        <v>23193</v>
      </c>
    </row>
    <row r="214238">
      <c r="A214238" s="1" t="s">
        <v>23194</v>
      </c>
    </row>
    <row r="214239">
      <c r="A214239" s="1" t="s">
        <v>23195</v>
      </c>
    </row>
    <row r="214240">
      <c r="A214240" s="1" t="s">
        <v>23196</v>
      </c>
    </row>
    <row r="214241">
      <c r="A214241" s="1" t="s">
        <v>23197</v>
      </c>
    </row>
    <row r="214242">
      <c r="A214242" s="1" t="s">
        <v>23200</v>
      </c>
    </row>
    <row r="214243">
      <c r="A214243" s="1" t="s">
        <v>63304</v>
      </c>
    </row>
    <row r="214245">
      <c r="A214245" s="1" t="s">
        <v>23790</v>
      </c>
    </row>
    <row r="214247">
      <c r="A214247" s="1" t="s">
        <v>23791</v>
      </c>
    </row>
    <row r="214249">
      <c r="A214249" s="1" t="s">
        <v>23792</v>
      </c>
    </row>
    <row r="214251">
      <c r="A214251" s="1" t="s">
        <v>23793</v>
      </c>
    </row>
    <row r="214253">
      <c r="A214253" s="1" t="s">
        <v>23794</v>
      </c>
    </row>
    <row r="214255">
      <c r="A214255" s="1" t="s">
        <v>23795</v>
      </c>
    </row>
    <row r="214257">
      <c r="A214257" s="1" t="s">
        <v>23796</v>
      </c>
    </row>
    <row r="214258">
      <c r="A214258" s="1" t="s">
        <v>23797</v>
      </c>
    </row>
    <row r="214260">
      <c r="A214260" s="1" t="s">
        <v>23798</v>
      </c>
    </row>
    <row r="214262">
      <c r="A214262" s="1" t="s">
        <v>23799</v>
      </c>
    </row>
    <row r="214264">
      <c r="A214264" s="1" t="s">
        <v>23800</v>
      </c>
    </row>
    <row r="214266">
      <c r="A214266" s="1" t="s">
        <v>23801</v>
      </c>
    </row>
    <row r="214268">
      <c r="A214268" s="1" t="s">
        <v>23802</v>
      </c>
    </row>
    <row r="214269">
      <c r="A214269" s="1" t="s">
        <v>23803</v>
      </c>
    </row>
    <row r="214270">
      <c r="A214270" s="1" t="s">
        <v>23804</v>
      </c>
    </row>
    <row r="214271">
      <c r="A214271" s="1" t="s">
        <v>23805</v>
      </c>
    </row>
    <row r="214272">
      <c r="A214272" s="1" t="s">
        <v>23806</v>
      </c>
    </row>
    <row r="214273">
      <c r="A214273" s="1" t="s">
        <v>23807</v>
      </c>
    </row>
    <row r="214275">
      <c r="A214275" s="1" t="s">
        <v>23808</v>
      </c>
    </row>
    <row r="214277">
      <c r="A214277" s="1" t="s">
        <v>23809</v>
      </c>
    </row>
    <row r="214279">
      <c r="A214279" s="1" t="s">
        <v>23810</v>
      </c>
    </row>
    <row r="214281">
      <c r="A214281" s="1" t="s">
        <v>23811</v>
      </c>
    </row>
    <row r="214282">
      <c r="A214282" s="1" t="s">
        <v>23791</v>
      </c>
    </row>
    <row r="214283">
      <c r="A214283" s="1" t="s">
        <v>23792</v>
      </c>
    </row>
    <row r="214284">
      <c r="A214284" s="1" t="s">
        <v>23793</v>
      </c>
    </row>
    <row r="214285">
      <c r="A214285" s="1" t="s">
        <v>23794</v>
      </c>
    </row>
    <row r="214286">
      <c r="A214286" s="1" t="s">
        <v>23795</v>
      </c>
    </row>
    <row r="214287">
      <c r="A214287" s="1" t="s">
        <v>23796</v>
      </c>
    </row>
    <row r="214288">
      <c r="A214288" s="1" t="s">
        <v>23797</v>
      </c>
    </row>
    <row r="214289">
      <c r="A214289" s="1" t="s">
        <v>23798</v>
      </c>
    </row>
    <row r="214290">
      <c r="A214290" s="1" t="s">
        <v>23799</v>
      </c>
    </row>
    <row r="214291">
      <c r="A214291" s="1" t="s">
        <v>23800</v>
      </c>
    </row>
    <row r="214292">
      <c r="A214292" s="1" t="s">
        <v>23801</v>
      </c>
    </row>
    <row r="214293">
      <c r="A214293" s="1" t="s">
        <v>23802</v>
      </c>
    </row>
    <row r="214294">
      <c r="A214294" s="1" t="s">
        <v>23803</v>
      </c>
    </row>
    <row r="214295">
      <c r="A214295" s="1" t="s">
        <v>23804</v>
      </c>
    </row>
    <row r="214296">
      <c r="A214296" s="1" t="s">
        <v>23805</v>
      </c>
    </row>
    <row r="214297">
      <c r="A214297" s="1" t="s">
        <v>23806</v>
      </c>
    </row>
    <row r="214298">
      <c r="A214298" s="1" t="s">
        <v>23807</v>
      </c>
    </row>
    <row r="214299">
      <c r="A214299" s="1" t="s">
        <v>23808</v>
      </c>
    </row>
    <row r="214300">
      <c r="A214300" s="1" t="s">
        <v>23809</v>
      </c>
    </row>
    <row r="214301">
      <c r="A214301" s="1" t="s">
        <v>23812</v>
      </c>
    </row>
    <row r="214302">
      <c r="A214302" s="1" t="s">
        <v>63305</v>
      </c>
    </row>
    <row r="214303">
      <c r="A214303" s="1" t="s">
        <v>23953</v>
      </c>
    </row>
    <row r="214305">
      <c r="A214305" s="1" t="s">
        <v>23954</v>
      </c>
    </row>
    <row r="214307">
      <c r="A214307" s="1" t="s">
        <v>23955</v>
      </c>
    </row>
    <row r="214308">
      <c r="A214308" s="1" t="s">
        <v>23956</v>
      </c>
    </row>
    <row r="214310">
      <c r="A214310" s="1" t="s">
        <v>23957</v>
      </c>
    </row>
    <row r="214311">
      <c r="A214311" s="1" t="s">
        <v>23958</v>
      </c>
    </row>
    <row r="214312">
      <c r="A214312" s="1" t="s">
        <v>23959</v>
      </c>
    </row>
    <row r="214314">
      <c r="A214314" s="1" t="s">
        <v>23960</v>
      </c>
    </row>
    <row r="214316">
      <c r="A214316" s="1" t="s">
        <v>23961</v>
      </c>
    </row>
    <row r="214317">
      <c r="A214317" s="1" t="s">
        <v>23953</v>
      </c>
    </row>
    <row r="214318">
      <c r="A214318" s="1" t="s">
        <v>23954</v>
      </c>
    </row>
    <row r="214319">
      <c r="A214319" s="1" t="s">
        <v>23955</v>
      </c>
    </row>
    <row r="214320">
      <c r="A214320" s="1" t="s">
        <v>23956</v>
      </c>
    </row>
    <row r="214321">
      <c r="A214321" s="1" t="s">
        <v>23957</v>
      </c>
    </row>
    <row r="214322">
      <c r="A214322" s="1" t="s">
        <v>23958</v>
      </c>
    </row>
    <row r="214323">
      <c r="A214323" s="1" t="s">
        <v>23959</v>
      </c>
    </row>
    <row r="214324">
      <c r="A214324" s="1" t="s">
        <v>23962</v>
      </c>
    </row>
    <row r="214325">
      <c r="A214325" s="1" t="s">
        <v>63306</v>
      </c>
    </row>
    <row r="214326">
      <c r="A214326" s="1" t="s">
        <v>23218</v>
      </c>
    </row>
    <row r="214327">
      <c r="A214327" s="1" t="s">
        <v>23219</v>
      </c>
    </row>
    <row r="214328">
      <c r="A214328" s="1" t="s">
        <v>23220</v>
      </c>
    </row>
    <row r="214330">
      <c r="A214330" s="1" t="s">
        <v>23221</v>
      </c>
    </row>
    <row r="214331">
      <c r="A214331" s="1" t="s">
        <v>23222</v>
      </c>
    </row>
    <row r="214333">
      <c r="A214333" s="1" t="s">
        <v>23223</v>
      </c>
    </row>
    <row r="214334">
      <c r="A214334" s="1" t="s">
        <v>23224</v>
      </c>
    </row>
    <row r="214335">
      <c r="A214335" s="1" t="s">
        <v>23225</v>
      </c>
    </row>
    <row r="214337">
      <c r="A214337" s="1" t="s">
        <v>23226</v>
      </c>
    </row>
    <row r="214339">
      <c r="A214339" s="3" t="str">
        <f/>
        <v>#ERROR!</v>
      </c>
    </row>
    <row r="214341">
      <c r="A214341" s="1" t="s">
        <v>23227</v>
      </c>
    </row>
    <row r="214342">
      <c r="A214342" s="1" t="s">
        <v>23228</v>
      </c>
    </row>
    <row r="214343">
      <c r="A214343" s="1" t="s">
        <v>23229</v>
      </c>
    </row>
    <row r="214344">
      <c r="A214344" s="1" t="s">
        <v>23230</v>
      </c>
    </row>
    <row r="214346">
      <c r="A214346" s="1" t="s">
        <v>23231</v>
      </c>
    </row>
    <row r="214347">
      <c r="A214347" s="1" t="s">
        <v>23218</v>
      </c>
    </row>
    <row r="214348">
      <c r="A214348" s="1" t="s">
        <v>23219</v>
      </c>
    </row>
    <row r="214349">
      <c r="A214349" s="1" t="s">
        <v>23220</v>
      </c>
    </row>
    <row r="214350">
      <c r="A214350" s="1" t="s">
        <v>23221</v>
      </c>
    </row>
    <row r="214351">
      <c r="A214351" s="1" t="s">
        <v>23222</v>
      </c>
    </row>
    <row r="214352">
      <c r="A214352" s="1" t="s">
        <v>23223</v>
      </c>
    </row>
    <row r="214353">
      <c r="A214353" s="1" t="s">
        <v>23224</v>
      </c>
    </row>
    <row r="214354">
      <c r="A214354" s="1" t="s">
        <v>23225</v>
      </c>
    </row>
    <row r="214355">
      <c r="A214355" s="1" t="s">
        <v>23226</v>
      </c>
    </row>
    <row r="214356">
      <c r="A214356" s="1" t="s">
        <v>23227</v>
      </c>
    </row>
    <row r="214357">
      <c r="A214357" s="1" t="s">
        <v>23228</v>
      </c>
    </row>
    <row r="214358">
      <c r="A214358" s="1" t="s">
        <v>23229</v>
      </c>
    </row>
    <row r="214359">
      <c r="A214359" s="1" t="s">
        <v>23232</v>
      </c>
    </row>
    <row r="214360">
      <c r="A214360" s="1" t="s">
        <v>63307</v>
      </c>
    </row>
    <row r="214361">
      <c r="A214361" s="1" t="s">
        <v>23147</v>
      </c>
    </row>
    <row r="214363">
      <c r="A214363" s="1" t="s">
        <v>23148</v>
      </c>
    </row>
    <row r="214365">
      <c r="A214365" s="1" t="s">
        <v>23149</v>
      </c>
    </row>
    <row r="214366">
      <c r="A214366" s="1" t="s">
        <v>23150</v>
      </c>
    </row>
    <row r="214368">
      <c r="A214368" s="1" t="s">
        <v>23151</v>
      </c>
    </row>
    <row r="214369">
      <c r="A214369" s="1" t="s">
        <v>18558</v>
      </c>
    </row>
    <row r="214370">
      <c r="A214370" s="1" t="s">
        <v>17511</v>
      </c>
    </row>
    <row r="214372">
      <c r="A214372" s="1" t="s">
        <v>23152</v>
      </c>
    </row>
    <row r="214373">
      <c r="A214373" s="1" t="s">
        <v>23153</v>
      </c>
    </row>
    <row r="214374">
      <c r="A214374" s="1" t="s">
        <v>23154</v>
      </c>
    </row>
    <row r="214376">
      <c r="A214376" s="1" t="s">
        <v>23155</v>
      </c>
    </row>
    <row r="214377">
      <c r="A214377" s="1" t="s">
        <v>23156</v>
      </c>
    </row>
    <row r="214378">
      <c r="A214378" s="1" t="s">
        <v>23157</v>
      </c>
    </row>
    <row r="214380">
      <c r="A214380" s="1" t="s">
        <v>13227</v>
      </c>
    </row>
    <row r="214381">
      <c r="A214381" s="1" t="s">
        <v>23158</v>
      </c>
    </row>
    <row r="214382">
      <c r="A214382" s="1" t="s">
        <v>23159</v>
      </c>
    </row>
    <row r="214383">
      <c r="A214383" s="1" t="s">
        <v>23160</v>
      </c>
    </row>
    <row r="214385">
      <c r="A214385" s="1" t="s">
        <v>23161</v>
      </c>
    </row>
    <row r="214387">
      <c r="A214387" s="1" t="s">
        <v>23162</v>
      </c>
    </row>
    <row r="214389">
      <c r="A214389" s="1" t="s">
        <v>23163</v>
      </c>
    </row>
    <row r="214390">
      <c r="A214390" s="1" t="s">
        <v>23147</v>
      </c>
    </row>
    <row r="214391">
      <c r="A214391" s="1" t="s">
        <v>23148</v>
      </c>
    </row>
    <row r="214392">
      <c r="A214392" s="1" t="s">
        <v>23149</v>
      </c>
    </row>
    <row r="214393">
      <c r="A214393" s="1" t="s">
        <v>23150</v>
      </c>
    </row>
    <row r="214394">
      <c r="A214394" s="1" t="s">
        <v>23151</v>
      </c>
    </row>
    <row r="214395">
      <c r="A214395" s="1" t="s">
        <v>23152</v>
      </c>
    </row>
    <row r="214396">
      <c r="A214396" s="1" t="s">
        <v>23153</v>
      </c>
    </row>
    <row r="214397">
      <c r="A214397" s="1" t="s">
        <v>23154</v>
      </c>
    </row>
    <row r="214398">
      <c r="A214398" s="1" t="s">
        <v>23155</v>
      </c>
    </row>
    <row r="214399">
      <c r="A214399" s="1" t="s">
        <v>23156</v>
      </c>
    </row>
    <row r="214400">
      <c r="A214400" s="1" t="s">
        <v>23157</v>
      </c>
    </row>
    <row r="214401">
      <c r="A214401" s="1" t="s">
        <v>13227</v>
      </c>
    </row>
    <row r="214402">
      <c r="A214402" s="1" t="s">
        <v>23158</v>
      </c>
    </row>
    <row r="214403">
      <c r="A214403" s="1" t="s">
        <v>23159</v>
      </c>
    </row>
    <row r="214404">
      <c r="A214404" s="1" t="s">
        <v>23160</v>
      </c>
    </row>
    <row r="214405">
      <c r="A214405" s="1" t="s">
        <v>23164</v>
      </c>
    </row>
    <row r="214406">
      <c r="A214406" s="1" t="s">
        <v>63308</v>
      </c>
    </row>
    <row r="214407">
      <c r="A214407" s="1" t="s">
        <v>23166</v>
      </c>
    </row>
    <row r="214409">
      <c r="A214409" s="1" t="s">
        <v>23167</v>
      </c>
    </row>
    <row r="214410">
      <c r="A214410" s="1" t="s">
        <v>23168</v>
      </c>
    </row>
    <row r="214412">
      <c r="A214412" s="1" t="s">
        <v>23169</v>
      </c>
    </row>
    <row r="214414">
      <c r="A214414" s="1" t="s">
        <v>23170</v>
      </c>
    </row>
    <row r="214415">
      <c r="A214415" s="1" t="s">
        <v>23171</v>
      </c>
    </row>
    <row r="214416">
      <c r="A214416" s="1" t="s">
        <v>23172</v>
      </c>
    </row>
    <row r="214418">
      <c r="A214418" s="1" t="s">
        <v>23173</v>
      </c>
    </row>
    <row r="214419">
      <c r="A214419" s="1" t="s">
        <v>23166</v>
      </c>
    </row>
    <row r="214420">
      <c r="A214420" s="1" t="s">
        <v>23167</v>
      </c>
    </row>
    <row r="214421">
      <c r="A214421" s="1" t="s">
        <v>23168</v>
      </c>
    </row>
    <row r="214422">
      <c r="A214422" s="1" t="s">
        <v>23169</v>
      </c>
    </row>
    <row r="214423">
      <c r="A214423" s="1" t="s">
        <v>23170</v>
      </c>
    </row>
    <row r="214424">
      <c r="A214424" s="1" t="s">
        <v>23171</v>
      </c>
    </row>
    <row r="214425">
      <c r="A214425" s="1" t="s">
        <v>23174</v>
      </c>
    </row>
    <row r="214426">
      <c r="A214426" s="1" t="s">
        <v>63309</v>
      </c>
    </row>
    <row r="214427">
      <c r="A214427" s="1" t="s">
        <v>23127</v>
      </c>
    </row>
    <row r="214429">
      <c r="A214429" s="1" t="s">
        <v>23128</v>
      </c>
    </row>
    <row r="214430">
      <c r="A214430" s="1" t="s">
        <v>23129</v>
      </c>
    </row>
    <row r="214431">
      <c r="A214431" s="1" t="s">
        <v>23130</v>
      </c>
    </row>
    <row r="214432">
      <c r="A214432" s="1" t="s">
        <v>23131</v>
      </c>
    </row>
    <row r="214434">
      <c r="A214434" s="1" t="s">
        <v>23132</v>
      </c>
    </row>
    <row r="214435">
      <c r="A214435" s="1" t="s">
        <v>23133</v>
      </c>
    </row>
    <row r="214437">
      <c r="A214437" s="1" t="s">
        <v>23134</v>
      </c>
    </row>
    <row r="214438">
      <c r="A214438" s="1" t="s">
        <v>23135</v>
      </c>
    </row>
    <row r="214439">
      <c r="A214439" s="1" t="s">
        <v>23136</v>
      </c>
    </row>
    <row r="214440">
      <c r="A214440" s="1" t="s">
        <v>23137</v>
      </c>
    </row>
    <row r="214441">
      <c r="A214441" s="1" t="s">
        <v>23138</v>
      </c>
    </row>
    <row r="214442">
      <c r="A214442" s="1" t="s">
        <v>23139</v>
      </c>
    </row>
    <row r="214444">
      <c r="A214444" s="1" t="s">
        <v>23140</v>
      </c>
    </row>
    <row r="214446">
      <c r="A214446" s="1" t="s">
        <v>23141</v>
      </c>
    </row>
    <row r="214448">
      <c r="A214448" s="1" t="s">
        <v>23142</v>
      </c>
    </row>
    <row r="214450">
      <c r="A214450" s="1" t="s">
        <v>23143</v>
      </c>
    </row>
    <row r="214452">
      <c r="A214452" s="1" t="s">
        <v>23144</v>
      </c>
    </row>
    <row r="214453">
      <c r="A214453" s="1" t="s">
        <v>23127</v>
      </c>
    </row>
    <row r="214454">
      <c r="A214454" s="1" t="s">
        <v>23128</v>
      </c>
    </row>
    <row r="214455">
      <c r="A214455" s="1" t="s">
        <v>23129</v>
      </c>
    </row>
    <row r="214456">
      <c r="A214456" s="1" t="s">
        <v>23130</v>
      </c>
    </row>
    <row r="214457">
      <c r="A214457" s="1" t="s">
        <v>23131</v>
      </c>
    </row>
    <row r="214458">
      <c r="A214458" s="1" t="s">
        <v>23132</v>
      </c>
    </row>
    <row r="214459">
      <c r="A214459" s="1" t="s">
        <v>23133</v>
      </c>
    </row>
    <row r="214460">
      <c r="A214460" s="1" t="s">
        <v>23134</v>
      </c>
    </row>
    <row r="214461">
      <c r="A214461" s="1" t="s">
        <v>23135</v>
      </c>
    </row>
    <row r="214462">
      <c r="A214462" s="1" t="s">
        <v>23136</v>
      </c>
    </row>
    <row r="214463">
      <c r="A214463" s="1" t="s">
        <v>23137</v>
      </c>
    </row>
    <row r="214464">
      <c r="A214464" s="1" t="s">
        <v>23138</v>
      </c>
    </row>
    <row r="214465">
      <c r="A214465" s="1" t="s">
        <v>23139</v>
      </c>
    </row>
    <row r="214466">
      <c r="A214466" s="1" t="s">
        <v>23140</v>
      </c>
    </row>
    <row r="214467">
      <c r="A214467" s="1" t="s">
        <v>23141</v>
      </c>
    </row>
    <row r="214468">
      <c r="A214468" s="1" t="s">
        <v>23142</v>
      </c>
    </row>
    <row r="214469">
      <c r="A214469" s="1" t="s">
        <v>23145</v>
      </c>
    </row>
    <row r="214470">
      <c r="A214470" s="1" t="s">
        <v>63310</v>
      </c>
    </row>
    <row r="214471">
      <c r="A214471" s="1" t="s">
        <v>23101</v>
      </c>
    </row>
    <row r="214472">
      <c r="A214472" s="1" t="s">
        <v>23102</v>
      </c>
    </row>
    <row r="214473">
      <c r="A214473" s="1" t="s">
        <v>23103</v>
      </c>
    </row>
    <row r="214474">
      <c r="A214474" s="1" t="s">
        <v>23104</v>
      </c>
    </row>
    <row r="214475">
      <c r="A214475" s="1" t="s">
        <v>23105</v>
      </c>
    </row>
    <row r="214476">
      <c r="A214476" s="1" t="s">
        <v>23106</v>
      </c>
    </row>
    <row r="214477">
      <c r="A214477" s="1" t="s">
        <v>23107</v>
      </c>
    </row>
    <row r="214478">
      <c r="A214478" s="1" t="s">
        <v>23108</v>
      </c>
    </row>
    <row r="214479">
      <c r="A214479" s="1" t="s">
        <v>23109</v>
      </c>
    </row>
    <row r="214481">
      <c r="A214481" s="1" t="s">
        <v>23110</v>
      </c>
    </row>
    <row r="214482">
      <c r="A214482" s="1" t="s">
        <v>23111</v>
      </c>
    </row>
    <row r="214484">
      <c r="A214484" s="1" t="s">
        <v>23112</v>
      </c>
    </row>
    <row r="214485">
      <c r="A214485" s="1" t="s">
        <v>23113</v>
      </c>
    </row>
    <row r="214486">
      <c r="A214486" s="1" t="s">
        <v>23114</v>
      </c>
    </row>
    <row r="214488">
      <c r="A214488" s="1" t="s">
        <v>23115</v>
      </c>
    </row>
    <row r="214489">
      <c r="A214489" s="1" t="s">
        <v>23116</v>
      </c>
    </row>
    <row r="214490">
      <c r="A214490" s="1">
        <v>9.0</v>
      </c>
    </row>
    <row r="214492">
      <c r="A214492" s="1" t="s">
        <v>23117</v>
      </c>
    </row>
    <row r="214494">
      <c r="A214494" s="1" t="s">
        <v>23118</v>
      </c>
    </row>
    <row r="214495">
      <c r="A214495" s="1" t="s">
        <v>23119</v>
      </c>
    </row>
    <row r="214497">
      <c r="A214497" s="1" t="s">
        <v>23120</v>
      </c>
    </row>
    <row r="214498">
      <c r="A214498" s="1" t="s">
        <v>23121</v>
      </c>
    </row>
    <row r="214500">
      <c r="A214500" s="1" t="s">
        <v>23122</v>
      </c>
    </row>
    <row r="214501">
      <c r="A214501" s="1" t="s">
        <v>23123</v>
      </c>
    </row>
    <row r="214502">
      <c r="A214502" s="1" t="s">
        <v>23124</v>
      </c>
    </row>
    <row r="214503">
      <c r="A214503" s="1" t="s">
        <v>23101</v>
      </c>
    </row>
    <row r="214504">
      <c r="A214504" s="1" t="s">
        <v>23102</v>
      </c>
    </row>
    <row r="214505">
      <c r="A214505" s="1" t="s">
        <v>23103</v>
      </c>
    </row>
    <row r="214506">
      <c r="A214506" s="1" t="s">
        <v>23104</v>
      </c>
    </row>
    <row r="214507">
      <c r="A214507" s="1" t="s">
        <v>23106</v>
      </c>
    </row>
    <row r="214508">
      <c r="A214508" s="1" t="s">
        <v>23107</v>
      </c>
    </row>
    <row r="214509">
      <c r="A214509" s="1" t="s">
        <v>23108</v>
      </c>
    </row>
    <row r="214510">
      <c r="A214510" s="1" t="s">
        <v>23109</v>
      </c>
    </row>
    <row r="214511">
      <c r="A214511" s="1" t="s">
        <v>23110</v>
      </c>
    </row>
    <row r="214512">
      <c r="A214512" s="1" t="s">
        <v>23111</v>
      </c>
    </row>
    <row r="214513">
      <c r="A214513" s="1" t="s">
        <v>23112</v>
      </c>
    </row>
    <row r="214514">
      <c r="A214514" s="1" t="s">
        <v>23113</v>
      </c>
    </row>
    <row r="214515">
      <c r="A214515" s="1" t="s">
        <v>23114</v>
      </c>
    </row>
    <row r="214516">
      <c r="A214516" s="1" t="s">
        <v>23115</v>
      </c>
    </row>
    <row r="214517">
      <c r="A214517" s="1" t="s">
        <v>23116</v>
      </c>
    </row>
    <row r="214518">
      <c r="A214518" s="1" t="s">
        <v>23117</v>
      </c>
    </row>
    <row r="214519">
      <c r="A214519" s="1" t="s">
        <v>23118</v>
      </c>
    </row>
    <row r="214520">
      <c r="A214520" s="1" t="s">
        <v>23119</v>
      </c>
    </row>
    <row r="214521">
      <c r="A214521" s="1" t="s">
        <v>23120</v>
      </c>
    </row>
    <row r="214522">
      <c r="A214522" s="1" t="s">
        <v>23121</v>
      </c>
    </row>
    <row r="214523">
      <c r="A214523" s="1" t="s">
        <v>23122</v>
      </c>
    </row>
    <row r="214524">
      <c r="A214524" s="1" t="s">
        <v>23125</v>
      </c>
    </row>
    <row r="214525">
      <c r="A214525" s="1" t="s">
        <v>63311</v>
      </c>
    </row>
    <row r="214527">
      <c r="A214527" s="1" t="s">
        <v>23077</v>
      </c>
    </row>
    <row r="214528">
      <c r="A214528" s="1" t="s">
        <v>23078</v>
      </c>
    </row>
    <row r="214530">
      <c r="A214530" s="1" t="s">
        <v>23079</v>
      </c>
    </row>
    <row r="214531">
      <c r="A214531" s="1" t="s">
        <v>23080</v>
      </c>
    </row>
    <row r="214533">
      <c r="A214533" s="1" t="s">
        <v>23081</v>
      </c>
    </row>
    <row r="214534">
      <c r="A214534" s="1" t="s">
        <v>23082</v>
      </c>
    </row>
    <row r="214535">
      <c r="A214535" s="1" t="s">
        <v>23083</v>
      </c>
    </row>
    <row r="214537">
      <c r="A214537" s="1" t="s">
        <v>23084</v>
      </c>
    </row>
    <row r="214538">
      <c r="A214538" s="1" t="s">
        <v>23085</v>
      </c>
    </row>
    <row r="214539">
      <c r="A214539" s="1" t="s">
        <v>23086</v>
      </c>
    </row>
    <row r="214540">
      <c r="A214540" s="1" t="s">
        <v>23087</v>
      </c>
    </row>
    <row r="214541">
      <c r="A214541" s="1" t="s">
        <v>23088</v>
      </c>
    </row>
    <row r="214542">
      <c r="A214542" s="1" t="s">
        <v>23089</v>
      </c>
    </row>
    <row r="214543">
      <c r="A214543" s="1" t="s">
        <v>23090</v>
      </c>
    </row>
    <row r="214544">
      <c r="A214544" s="1" t="s">
        <v>23091</v>
      </c>
    </row>
    <row r="214545">
      <c r="A214545" s="1" t="s">
        <v>23092</v>
      </c>
    </row>
    <row r="214547">
      <c r="A214547" s="1" t="s">
        <v>23093</v>
      </c>
    </row>
    <row r="214548">
      <c r="A214548" s="1" t="s">
        <v>23094</v>
      </c>
    </row>
    <row r="214550">
      <c r="A214550" s="1" t="s">
        <v>23095</v>
      </c>
    </row>
    <row r="214552">
      <c r="A214552" s="1" t="s">
        <v>23096</v>
      </c>
    </row>
    <row r="214553">
      <c r="A214553" s="1" t="s">
        <v>23097</v>
      </c>
    </row>
    <row r="214555">
      <c r="A214555" s="1" t="s">
        <v>23098</v>
      </c>
    </row>
    <row r="214556">
      <c r="A214556" s="1" t="s">
        <v>23078</v>
      </c>
    </row>
    <row r="214557">
      <c r="A214557" s="1" t="s">
        <v>23079</v>
      </c>
    </row>
    <row r="214558">
      <c r="A214558" s="1" t="s">
        <v>23080</v>
      </c>
    </row>
    <row r="214559">
      <c r="A214559" s="1" t="s">
        <v>23081</v>
      </c>
    </row>
    <row r="214560">
      <c r="A214560" s="1" t="s">
        <v>23082</v>
      </c>
    </row>
    <row r="214561">
      <c r="A214561" s="1" t="s">
        <v>23083</v>
      </c>
    </row>
    <row r="214562">
      <c r="A214562" s="1" t="s">
        <v>23084</v>
      </c>
    </row>
    <row r="214563">
      <c r="A214563" s="1" t="s">
        <v>23085</v>
      </c>
    </row>
    <row r="214564">
      <c r="A214564" s="1" t="s">
        <v>23086</v>
      </c>
    </row>
    <row r="214565">
      <c r="A214565" s="1" t="s">
        <v>23087</v>
      </c>
    </row>
    <row r="214566">
      <c r="A214566" s="1" t="s">
        <v>23088</v>
      </c>
    </row>
    <row r="214567">
      <c r="A214567" s="1" t="s">
        <v>23089</v>
      </c>
    </row>
    <row r="214568">
      <c r="A214568" s="1" t="s">
        <v>23090</v>
      </c>
    </row>
    <row r="214569">
      <c r="A214569" s="1" t="s">
        <v>23091</v>
      </c>
    </row>
    <row r="214570">
      <c r="A214570" s="1" t="s">
        <v>23092</v>
      </c>
    </row>
    <row r="214571">
      <c r="A214571" s="1" t="s">
        <v>23093</v>
      </c>
    </row>
    <row r="214572">
      <c r="A214572" s="1" t="s">
        <v>23094</v>
      </c>
    </row>
    <row r="214573">
      <c r="A214573" s="1" t="s">
        <v>23095</v>
      </c>
    </row>
    <row r="214574">
      <c r="A214574" s="1" t="s">
        <v>23096</v>
      </c>
    </row>
    <row r="214575">
      <c r="A214575" s="1" t="s">
        <v>23099</v>
      </c>
    </row>
    <row r="214576">
      <c r="A214576" s="1" t="s">
        <v>63312</v>
      </c>
    </row>
    <row r="214578">
      <c r="A214578" s="1" t="s">
        <v>23011</v>
      </c>
    </row>
    <row r="214579">
      <c r="A214579" s="1" t="s">
        <v>23012</v>
      </c>
    </row>
    <row r="214580">
      <c r="A214580" s="1" t="s">
        <v>23013</v>
      </c>
    </row>
    <row r="214582">
      <c r="A214582" s="1" t="s">
        <v>23014</v>
      </c>
    </row>
    <row r="214584">
      <c r="A214584" s="1" t="s">
        <v>23015</v>
      </c>
    </row>
    <row r="214585">
      <c r="A214585" s="1" t="s">
        <v>23016</v>
      </c>
    </row>
    <row r="214586">
      <c r="A214586" s="1" t="s">
        <v>23017</v>
      </c>
    </row>
    <row r="214588">
      <c r="A214588" s="1" t="s">
        <v>23018</v>
      </c>
    </row>
    <row r="214589">
      <c r="A214589" s="1" t="s">
        <v>23019</v>
      </c>
    </row>
    <row r="214591">
      <c r="A214591" s="1" t="s">
        <v>23020</v>
      </c>
    </row>
    <row r="214592">
      <c r="A214592" s="1" t="s">
        <v>23021</v>
      </c>
    </row>
    <row r="214594">
      <c r="A214594" s="1" t="s">
        <v>23022</v>
      </c>
    </row>
    <row r="214595">
      <c r="A214595" s="1" t="s">
        <v>23023</v>
      </c>
    </row>
    <row r="214597">
      <c r="A214597" s="1" t="s">
        <v>23024</v>
      </c>
    </row>
    <row r="214599">
      <c r="A214599" s="1" t="s">
        <v>23025</v>
      </c>
    </row>
    <row r="214601">
      <c r="A214601" s="1" t="s">
        <v>23026</v>
      </c>
    </row>
    <row r="214602">
      <c r="A214602" s="1" t="s">
        <v>23027</v>
      </c>
    </row>
    <row r="214604">
      <c r="A214604" s="1" t="s">
        <v>23028</v>
      </c>
    </row>
    <row r="214605">
      <c r="A214605" s="1" t="s">
        <v>23029</v>
      </c>
    </row>
    <row r="214606">
      <c r="A214606" s="1" t="s">
        <v>23012</v>
      </c>
    </row>
    <row r="214607">
      <c r="A214607" s="1" t="s">
        <v>23013</v>
      </c>
    </row>
    <row r="214608">
      <c r="A214608" s="1" t="s">
        <v>23014</v>
      </c>
    </row>
    <row r="214609">
      <c r="A214609" s="1" t="s">
        <v>23015</v>
      </c>
    </row>
    <row r="214610">
      <c r="A214610" s="1" t="s">
        <v>23016</v>
      </c>
    </row>
    <row r="214611">
      <c r="A214611" s="1" t="s">
        <v>23017</v>
      </c>
    </row>
    <row r="214612">
      <c r="A214612" s="1" t="s">
        <v>23018</v>
      </c>
    </row>
    <row r="214613">
      <c r="A214613" s="1" t="s">
        <v>23020</v>
      </c>
    </row>
    <row r="214614">
      <c r="A214614" s="1" t="s">
        <v>23021</v>
      </c>
    </row>
    <row r="214615">
      <c r="A214615" s="1" t="s">
        <v>23022</v>
      </c>
    </row>
    <row r="214616">
      <c r="A214616" s="1" t="s">
        <v>23023</v>
      </c>
    </row>
    <row r="214617">
      <c r="A214617" s="1" t="s">
        <v>23024</v>
      </c>
    </row>
    <row r="214618">
      <c r="A214618" s="1" t="s">
        <v>23025</v>
      </c>
    </row>
    <row r="214619">
      <c r="A214619" s="1" t="s">
        <v>23026</v>
      </c>
    </row>
    <row r="214620">
      <c r="A214620" s="1" t="s">
        <v>23030</v>
      </c>
    </row>
    <row r="214621">
      <c r="A214621" s="1" t="s">
        <v>63313</v>
      </c>
    </row>
    <row r="214623">
      <c r="A214623" s="1" t="s">
        <v>22963</v>
      </c>
    </row>
    <row r="214625">
      <c r="A214625" s="1" t="s">
        <v>22964</v>
      </c>
    </row>
    <row r="214626">
      <c r="A214626" s="1" t="s">
        <v>22965</v>
      </c>
    </row>
    <row r="214627">
      <c r="A214627" s="1" t="s">
        <v>22966</v>
      </c>
    </row>
    <row r="214628">
      <c r="A214628" s="1" t="s">
        <v>22967</v>
      </c>
    </row>
    <row r="214629">
      <c r="A214629" s="1" t="s">
        <v>22968</v>
      </c>
    </row>
    <row r="214631">
      <c r="A214631" s="1" t="s">
        <v>22969</v>
      </c>
    </row>
    <row r="214632">
      <c r="A214632" s="1" t="s">
        <v>22970</v>
      </c>
    </row>
    <row r="214634">
      <c r="A214634" s="1" t="s">
        <v>22971</v>
      </c>
    </row>
    <row r="214635">
      <c r="A214635" s="1" t="s">
        <v>22972</v>
      </c>
    </row>
    <row r="214636">
      <c r="A214636" s="1" t="s">
        <v>22973</v>
      </c>
    </row>
    <row r="214638">
      <c r="A214638" s="1" t="s">
        <v>22974</v>
      </c>
    </row>
    <row r="214640">
      <c r="A214640" s="1" t="s">
        <v>22975</v>
      </c>
    </row>
    <row r="214641">
      <c r="A214641" s="1" t="s">
        <v>22976</v>
      </c>
    </row>
    <row r="214642">
      <c r="A214642" s="1" t="s">
        <v>22977</v>
      </c>
    </row>
    <row r="214644">
      <c r="A214644" s="1" t="s">
        <v>4140</v>
      </c>
    </row>
    <row r="214646">
      <c r="A214646" s="1" t="s">
        <v>22978</v>
      </c>
    </row>
    <row r="214647">
      <c r="A214647" s="1" t="s">
        <v>22964</v>
      </c>
    </row>
    <row r="214648">
      <c r="A214648" s="1" t="s">
        <v>22965</v>
      </c>
    </row>
    <row r="214649">
      <c r="A214649" s="1" t="s">
        <v>22966</v>
      </c>
    </row>
    <row r="214650">
      <c r="A214650" s="1" t="s">
        <v>22967</v>
      </c>
    </row>
    <row r="214651">
      <c r="A214651" s="1" t="s">
        <v>22968</v>
      </c>
    </row>
    <row r="214652">
      <c r="A214652" s="1" t="s">
        <v>22969</v>
      </c>
    </row>
    <row r="214653">
      <c r="A214653" s="1" t="s">
        <v>22970</v>
      </c>
    </row>
    <row r="214654">
      <c r="A214654" s="1" t="s">
        <v>22979</v>
      </c>
    </row>
    <row r="214655">
      <c r="A214655" s="1" t="s">
        <v>22972</v>
      </c>
    </row>
    <row r="214656">
      <c r="A214656" s="1" t="s">
        <v>22973</v>
      </c>
    </row>
    <row r="214657">
      <c r="A214657" s="1" t="s">
        <v>22974</v>
      </c>
    </row>
    <row r="214658">
      <c r="A214658" s="1" t="s">
        <v>22975</v>
      </c>
    </row>
    <row r="214659">
      <c r="A214659" s="1" t="s">
        <v>22976</v>
      </c>
    </row>
    <row r="214660">
      <c r="A214660" s="1" t="s">
        <v>22980</v>
      </c>
    </row>
    <row r="214661">
      <c r="A214661" s="1" t="s">
        <v>63314</v>
      </c>
    </row>
    <row r="214663">
      <c r="A214663" s="1" t="s">
        <v>22948</v>
      </c>
    </row>
    <row r="214664">
      <c r="A214664" s="1" t="s">
        <v>22949</v>
      </c>
    </row>
    <row r="214666">
      <c r="A214666" s="1" t="s">
        <v>22950</v>
      </c>
    </row>
    <row r="214667">
      <c r="A214667" s="1" t="s">
        <v>22951</v>
      </c>
    </row>
    <row r="214668">
      <c r="A214668" s="1" t="s">
        <v>22952</v>
      </c>
    </row>
    <row r="214669">
      <c r="A214669" s="1" t="s">
        <v>22953</v>
      </c>
    </row>
    <row r="214670">
      <c r="A214670" s="1" t="s">
        <v>22954</v>
      </c>
    </row>
    <row r="214672">
      <c r="A214672" s="1" t="s">
        <v>22955</v>
      </c>
    </row>
    <row r="214673">
      <c r="A214673" s="1" t="s">
        <v>4914</v>
      </c>
    </row>
    <row r="214675">
      <c r="A214675" s="1" t="s">
        <v>22956</v>
      </c>
    </row>
    <row r="214677">
      <c r="A214677" s="1" t="s">
        <v>22957</v>
      </c>
    </row>
    <row r="214678">
      <c r="A214678" s="1" t="s">
        <v>22958</v>
      </c>
    </row>
    <row r="214679">
      <c r="A214679" s="1" t="s">
        <v>22959</v>
      </c>
    </row>
    <row r="214681">
      <c r="A214681" s="1" t="s">
        <v>129</v>
      </c>
    </row>
    <row r="214682">
      <c r="A214682" s="3" t="str">
        <f>=</f>
        <v>#ERROR!</v>
      </c>
    </row>
    <row r="214683">
      <c r="A214683" s="1" t="s">
        <v>22960</v>
      </c>
    </row>
    <row r="214684">
      <c r="A214684" s="1" t="s">
        <v>22948</v>
      </c>
    </row>
    <row r="214685">
      <c r="A214685" s="1" t="s">
        <v>22949</v>
      </c>
    </row>
    <row r="214686">
      <c r="A214686" s="1" t="s">
        <v>22950</v>
      </c>
    </row>
    <row r="214687">
      <c r="A214687" s="1" t="s">
        <v>22951</v>
      </c>
    </row>
    <row r="214688">
      <c r="A214688" s="1" t="s">
        <v>22952</v>
      </c>
    </row>
    <row r="214689">
      <c r="A214689" s="1" t="s">
        <v>22953</v>
      </c>
    </row>
    <row r="214690">
      <c r="A214690" s="1" t="s">
        <v>22954</v>
      </c>
    </row>
    <row r="214691">
      <c r="A214691" s="1" t="s">
        <v>22955</v>
      </c>
    </row>
    <row r="214692">
      <c r="A214692" s="1" t="s">
        <v>4914</v>
      </c>
    </row>
    <row r="214693">
      <c r="A214693" s="1" t="s">
        <v>22956</v>
      </c>
    </row>
    <row r="214694">
      <c r="A214694" s="1" t="s">
        <v>22957</v>
      </c>
    </row>
    <row r="214695">
      <c r="A214695" s="1" t="s">
        <v>22961</v>
      </c>
    </row>
    <row r="214696">
      <c r="A214696" s="1" t="s">
        <v>63315</v>
      </c>
    </row>
    <row r="214697">
      <c r="A214697" s="1" t="s">
        <v>22883</v>
      </c>
    </row>
    <row r="214699">
      <c r="A214699" s="1" t="s">
        <v>22884</v>
      </c>
    </row>
    <row r="214701">
      <c r="A214701" s="1" t="s">
        <v>22885</v>
      </c>
    </row>
    <row r="214702">
      <c r="A214702" s="1" t="s">
        <v>22886</v>
      </c>
    </row>
    <row r="214703">
      <c r="A214703" s="1" t="s">
        <v>22887</v>
      </c>
    </row>
    <row r="214704">
      <c r="A214704" s="1" t="s">
        <v>22888</v>
      </c>
    </row>
    <row r="214705">
      <c r="A214705" s="1" t="s">
        <v>22889</v>
      </c>
    </row>
    <row r="214706">
      <c r="A214706" s="1" t="s">
        <v>22890</v>
      </c>
    </row>
    <row r="214707">
      <c r="A214707" s="1" t="s">
        <v>22891</v>
      </c>
    </row>
    <row r="214708">
      <c r="A214708" s="1" t="s">
        <v>22892</v>
      </c>
    </row>
    <row r="214709">
      <c r="A214709" s="1" t="s">
        <v>22893</v>
      </c>
    </row>
    <row r="214710">
      <c r="A214710" s="1" t="s">
        <v>22894</v>
      </c>
    </row>
    <row r="214711">
      <c r="A214711" s="1" t="s">
        <v>22895</v>
      </c>
    </row>
    <row r="214712">
      <c r="A214712" s="1" t="s">
        <v>22896</v>
      </c>
    </row>
    <row r="214713">
      <c r="A214713" s="1" t="s">
        <v>22897</v>
      </c>
    </row>
    <row r="214714">
      <c r="A214714" s="1" t="s">
        <v>22898</v>
      </c>
    </row>
    <row r="214716">
      <c r="A214716" s="1" t="s">
        <v>22899</v>
      </c>
    </row>
    <row r="214717">
      <c r="A214717" s="1" t="s">
        <v>22900</v>
      </c>
    </row>
    <row r="214719">
      <c r="A214719" s="1" t="s">
        <v>22901</v>
      </c>
    </row>
    <row r="214720">
      <c r="A214720" s="1" t="s">
        <v>22902</v>
      </c>
    </row>
    <row r="214722">
      <c r="A214722" s="1" t="s">
        <v>22903</v>
      </c>
    </row>
    <row r="214723">
      <c r="A214723" s="1" t="s">
        <v>22904</v>
      </c>
    </row>
    <row r="214725">
      <c r="A214725" s="1" t="s">
        <v>22905</v>
      </c>
    </row>
    <row r="214727">
      <c r="A214727" s="1" t="s">
        <v>22906</v>
      </c>
    </row>
    <row r="214729">
      <c r="A214729" s="1" t="s">
        <v>22907</v>
      </c>
    </row>
    <row r="214730">
      <c r="A214730" s="1" t="s">
        <v>22908</v>
      </c>
    </row>
    <row r="214731">
      <c r="A214731" s="1" t="s">
        <v>22883</v>
      </c>
    </row>
    <row r="214732">
      <c r="A214732" s="1" t="s">
        <v>22885</v>
      </c>
    </row>
    <row r="214733">
      <c r="A214733" s="1" t="s">
        <v>22886</v>
      </c>
    </row>
    <row r="214734">
      <c r="A214734" s="1" t="s">
        <v>22887</v>
      </c>
    </row>
    <row r="214735">
      <c r="A214735" s="1" t="s">
        <v>22888</v>
      </c>
    </row>
    <row r="214736">
      <c r="A214736" s="1" t="s">
        <v>22889</v>
      </c>
    </row>
    <row r="214737">
      <c r="A214737" s="1" t="s">
        <v>22890</v>
      </c>
    </row>
    <row r="214738">
      <c r="A214738" s="1" t="s">
        <v>22891</v>
      </c>
    </row>
    <row r="214739">
      <c r="A214739" s="1" t="s">
        <v>22892</v>
      </c>
    </row>
    <row r="214740">
      <c r="A214740" s="1" t="s">
        <v>22893</v>
      </c>
    </row>
    <row r="214741">
      <c r="A214741" s="1" t="s">
        <v>22894</v>
      </c>
    </row>
    <row r="214742">
      <c r="A214742" s="1" t="s">
        <v>22895</v>
      </c>
    </row>
    <row r="214743">
      <c r="A214743" s="1" t="s">
        <v>22896</v>
      </c>
    </row>
    <row r="214744">
      <c r="A214744" s="1" t="s">
        <v>22897</v>
      </c>
    </row>
    <row r="214745">
      <c r="A214745" s="1" t="s">
        <v>22898</v>
      </c>
    </row>
    <row r="214746">
      <c r="A214746" s="1" t="s">
        <v>22900</v>
      </c>
    </row>
    <row r="214747">
      <c r="A214747" s="1" t="s">
        <v>22901</v>
      </c>
    </row>
    <row r="214748">
      <c r="A214748" s="1" t="s">
        <v>22902</v>
      </c>
    </row>
    <row r="214749">
      <c r="A214749" s="1" t="s">
        <v>22903</v>
      </c>
    </row>
    <row r="214750">
      <c r="A214750" s="1" t="s">
        <v>22904</v>
      </c>
    </row>
    <row r="214751">
      <c r="A214751" s="1" t="s">
        <v>22905</v>
      </c>
    </row>
    <row r="214752">
      <c r="A214752" s="1" t="s">
        <v>22906</v>
      </c>
    </row>
    <row r="214753">
      <c r="A214753" s="1" t="s">
        <v>22909</v>
      </c>
    </row>
    <row r="214754">
      <c r="A214754" s="1" t="s">
        <v>63316</v>
      </c>
    </row>
    <row r="214756">
      <c r="A214756" s="1" t="s">
        <v>23907</v>
      </c>
    </row>
    <row r="214758">
      <c r="A214758" s="1" t="s">
        <v>23908</v>
      </c>
    </row>
    <row r="214760">
      <c r="A214760" s="1" t="s">
        <v>23909</v>
      </c>
    </row>
    <row r="214761">
      <c r="A214761" s="1" t="s">
        <v>23910</v>
      </c>
    </row>
    <row r="214762">
      <c r="A214762" s="1" t="s">
        <v>4007</v>
      </c>
    </row>
    <row r="214764">
      <c r="A214764" s="1" t="s">
        <v>23911</v>
      </c>
    </row>
    <row r="214765">
      <c r="A214765" s="1" t="s">
        <v>2174</v>
      </c>
    </row>
    <row r="214767">
      <c r="A214767" s="1" t="s">
        <v>23912</v>
      </c>
    </row>
    <row r="214768">
      <c r="A214768" s="1" t="s">
        <v>23913</v>
      </c>
    </row>
    <row r="214770">
      <c r="A214770" s="1" t="s">
        <v>23914</v>
      </c>
    </row>
    <row r="214772">
      <c r="A214772" s="1" t="s">
        <v>23915</v>
      </c>
    </row>
    <row r="214774">
      <c r="A214774" s="1" t="s">
        <v>23916</v>
      </c>
    </row>
    <row r="214776">
      <c r="A214776" s="1" t="s">
        <v>2222</v>
      </c>
    </row>
    <row r="214778">
      <c r="A214778" s="1" t="s">
        <v>23917</v>
      </c>
    </row>
    <row r="214779">
      <c r="A214779" s="1" t="s">
        <v>23918</v>
      </c>
    </row>
    <row r="214780">
      <c r="A214780" s="1" t="s">
        <v>23919</v>
      </c>
    </row>
    <row r="214782">
      <c r="A214782" s="1" t="s">
        <v>23920</v>
      </c>
    </row>
    <row r="214783">
      <c r="A214783" s="1" t="s">
        <v>23921</v>
      </c>
    </row>
    <row r="214785">
      <c r="A214785" s="1" t="s">
        <v>23922</v>
      </c>
    </row>
    <row r="214786">
      <c r="A214786" s="1" t="s">
        <v>23923</v>
      </c>
    </row>
    <row r="214788">
      <c r="A214788" s="1" t="s">
        <v>23924</v>
      </c>
    </row>
    <row r="214790">
      <c r="A214790" s="1" t="s">
        <v>1516</v>
      </c>
    </row>
    <row r="214792">
      <c r="A214792" s="1" t="s">
        <v>23925</v>
      </c>
    </row>
    <row r="214793">
      <c r="A214793" s="1" t="s">
        <v>23926</v>
      </c>
    </row>
    <row r="214795">
      <c r="A214795" s="1" t="s">
        <v>5233</v>
      </c>
    </row>
    <row r="214796">
      <c r="A214796" s="1" t="s">
        <v>23927</v>
      </c>
    </row>
    <row r="214797">
      <c r="A214797" s="1" t="s">
        <v>23907</v>
      </c>
    </row>
    <row r="214798">
      <c r="A214798" s="1" t="s">
        <v>23908</v>
      </c>
    </row>
    <row r="214799">
      <c r="A214799" s="1" t="s">
        <v>23909</v>
      </c>
    </row>
    <row r="214800">
      <c r="A214800" s="1" t="s">
        <v>23910</v>
      </c>
    </row>
    <row r="214801">
      <c r="A214801" s="1" t="s">
        <v>23911</v>
      </c>
    </row>
    <row r="214802">
      <c r="A214802" s="1" t="s">
        <v>2174</v>
      </c>
    </row>
    <row r="214803">
      <c r="A214803" s="1" t="s">
        <v>23912</v>
      </c>
    </row>
    <row r="214804">
      <c r="A214804" s="1" t="s">
        <v>23913</v>
      </c>
    </row>
    <row r="214805">
      <c r="A214805" s="1" t="s">
        <v>23914</v>
      </c>
    </row>
    <row r="214806">
      <c r="A214806" s="1" t="s">
        <v>23915</v>
      </c>
    </row>
    <row r="214807">
      <c r="A214807" s="1" t="s">
        <v>23916</v>
      </c>
    </row>
    <row r="214808">
      <c r="A214808" s="1" t="s">
        <v>23917</v>
      </c>
    </row>
    <row r="214809">
      <c r="A214809" s="1" t="s">
        <v>23918</v>
      </c>
    </row>
    <row r="214810">
      <c r="A214810" s="1" t="s">
        <v>23919</v>
      </c>
    </row>
    <row r="214811">
      <c r="A214811" s="1" t="s">
        <v>23920</v>
      </c>
    </row>
    <row r="214812">
      <c r="A214812" s="1" t="s">
        <v>23921</v>
      </c>
    </row>
    <row r="214813">
      <c r="A214813" s="1" t="s">
        <v>23923</v>
      </c>
    </row>
    <row r="214814">
      <c r="A214814" s="1" t="s">
        <v>23924</v>
      </c>
    </row>
    <row r="214815">
      <c r="A214815" s="1" t="s">
        <v>23925</v>
      </c>
    </row>
    <row r="214816">
      <c r="A214816" s="1" t="s">
        <v>23926</v>
      </c>
    </row>
    <row r="214817">
      <c r="A214817" s="1" t="s">
        <v>23928</v>
      </c>
    </row>
    <row r="214818">
      <c r="A214818" s="1" t="s">
        <v>63317</v>
      </c>
    </row>
    <row r="214819">
      <c r="A214819" s="1" t="s">
        <v>22911</v>
      </c>
    </row>
    <row r="214821">
      <c r="A214821" s="1" t="s">
        <v>22912</v>
      </c>
    </row>
    <row r="214823">
      <c r="A214823" s="1" t="s">
        <v>22913</v>
      </c>
    </row>
    <row r="214825">
      <c r="A214825" s="1" t="s">
        <v>22914</v>
      </c>
    </row>
    <row r="214827">
      <c r="A214827" s="1" t="s">
        <v>22915</v>
      </c>
    </row>
    <row r="214829">
      <c r="A214829" s="1" t="s">
        <v>22916</v>
      </c>
    </row>
    <row r="214831">
      <c r="A214831" s="1" t="s">
        <v>22917</v>
      </c>
    </row>
    <row r="214832">
      <c r="A214832" s="1" t="s">
        <v>22918</v>
      </c>
    </row>
    <row r="214834">
      <c r="A214834" s="1" t="s">
        <v>22919</v>
      </c>
    </row>
    <row r="214835">
      <c r="A214835" s="1" t="s">
        <v>22920</v>
      </c>
    </row>
    <row r="214837">
      <c r="A214837" s="1" t="s">
        <v>22921</v>
      </c>
    </row>
    <row r="214839">
      <c r="A214839" s="1" t="s">
        <v>22922</v>
      </c>
    </row>
    <row r="214841">
      <c r="A214841" s="1" t="s">
        <v>22923</v>
      </c>
    </row>
    <row r="214843">
      <c r="A214843" s="1" t="s">
        <v>22924</v>
      </c>
    </row>
    <row r="214844">
      <c r="A214844" s="1" t="s">
        <v>22925</v>
      </c>
    </row>
    <row r="214846">
      <c r="A214846" s="1" t="s">
        <v>22926</v>
      </c>
    </row>
    <row r="214847">
      <c r="A214847" s="1" t="s">
        <v>22927</v>
      </c>
    </row>
    <row r="214849">
      <c r="A214849" s="1" t="s">
        <v>22928</v>
      </c>
    </row>
    <row r="214850">
      <c r="A214850" s="1" t="s">
        <v>22913</v>
      </c>
    </row>
    <row r="214851">
      <c r="A214851" s="1" t="s">
        <v>22914</v>
      </c>
    </row>
    <row r="214852">
      <c r="A214852" s="1" t="s">
        <v>22915</v>
      </c>
    </row>
    <row r="214853">
      <c r="A214853" s="1" t="s">
        <v>22916</v>
      </c>
    </row>
    <row r="214854">
      <c r="A214854" s="1" t="s">
        <v>22917</v>
      </c>
    </row>
    <row r="214855">
      <c r="A214855" s="1" t="s">
        <v>22918</v>
      </c>
    </row>
    <row r="214856">
      <c r="A214856" s="1" t="s">
        <v>22919</v>
      </c>
    </row>
    <row r="214857">
      <c r="A214857" s="1" t="s">
        <v>22920</v>
      </c>
    </row>
    <row r="214858">
      <c r="A214858" s="1" t="s">
        <v>22921</v>
      </c>
    </row>
    <row r="214859">
      <c r="A214859" s="1" t="s">
        <v>22922</v>
      </c>
    </row>
    <row r="214860">
      <c r="A214860" s="1" t="s">
        <v>22923</v>
      </c>
    </row>
    <row r="214861">
      <c r="A214861" s="1" t="s">
        <v>22924</v>
      </c>
    </row>
    <row r="214862">
      <c r="A214862" s="1" t="s">
        <v>22925</v>
      </c>
    </row>
    <row r="214863">
      <c r="A214863" s="1" t="s">
        <v>22926</v>
      </c>
    </row>
    <row r="214864">
      <c r="A214864" s="1" t="s">
        <v>22929</v>
      </c>
    </row>
    <row r="214865">
      <c r="A214865" s="1" t="s">
        <v>63318</v>
      </c>
    </row>
    <row r="214867">
      <c r="A214867" s="1" t="s">
        <v>22931</v>
      </c>
    </row>
    <row r="214868">
      <c r="A214868" s="1" t="s">
        <v>22932</v>
      </c>
    </row>
    <row r="214869">
      <c r="A214869" s="1" t="s">
        <v>22933</v>
      </c>
    </row>
    <row r="214871">
      <c r="A214871" s="1" t="s">
        <v>22934</v>
      </c>
    </row>
    <row r="214873">
      <c r="A214873" s="1" t="s">
        <v>22935</v>
      </c>
    </row>
    <row r="214875">
      <c r="A214875" s="1" t="s">
        <v>22936</v>
      </c>
    </row>
    <row r="214876">
      <c r="A214876" s="1" t="s">
        <v>22937</v>
      </c>
    </row>
    <row r="214878">
      <c r="A214878" s="1" t="s">
        <v>22938</v>
      </c>
    </row>
    <row r="214880">
      <c r="A214880" s="1" t="s">
        <v>22939</v>
      </c>
    </row>
    <row r="214881">
      <c r="A214881" s="1" t="s">
        <v>22940</v>
      </c>
    </row>
    <row r="214882">
      <c r="A214882" s="1" t="s">
        <v>22941</v>
      </c>
    </row>
    <row r="214883">
      <c r="A214883" s="1" t="s">
        <v>22942</v>
      </c>
    </row>
    <row r="214884">
      <c r="A214884" s="1" t="s">
        <v>22943</v>
      </c>
    </row>
    <row r="214885">
      <c r="A214885" s="1" t="s">
        <v>22944</v>
      </c>
    </row>
    <row r="214887">
      <c r="A214887" s="1" t="s">
        <v>22945</v>
      </c>
    </row>
    <row r="214888">
      <c r="A214888" s="1" t="s">
        <v>22933</v>
      </c>
    </row>
    <row r="214889">
      <c r="A214889" s="1" t="s">
        <v>22935</v>
      </c>
    </row>
    <row r="214890">
      <c r="A214890" s="1" t="s">
        <v>22936</v>
      </c>
    </row>
    <row r="214891">
      <c r="A214891" s="1" t="s">
        <v>22937</v>
      </c>
    </row>
    <row r="214892">
      <c r="A214892" s="1" t="s">
        <v>22939</v>
      </c>
    </row>
    <row r="214893">
      <c r="A214893" s="1" t="s">
        <v>22940</v>
      </c>
    </row>
    <row r="214894">
      <c r="A214894" s="1" t="s">
        <v>22941</v>
      </c>
    </row>
    <row r="214895">
      <c r="A214895" s="1" t="s">
        <v>22942</v>
      </c>
    </row>
    <row r="214896">
      <c r="A214896" s="1" t="s">
        <v>22943</v>
      </c>
    </row>
    <row r="214897">
      <c r="A214897" s="1" t="s">
        <v>22946</v>
      </c>
    </row>
    <row r="214898">
      <c r="A214898" s="1" t="s">
        <v>63319</v>
      </c>
    </row>
    <row r="214900">
      <c r="A214900" s="1" t="s">
        <v>22863</v>
      </c>
    </row>
    <row r="214901">
      <c r="A214901" s="1" t="s">
        <v>22864</v>
      </c>
    </row>
    <row r="214903">
      <c r="A214903" s="1" t="s">
        <v>22865</v>
      </c>
    </row>
    <row r="214905">
      <c r="A214905" s="1" t="s">
        <v>22866</v>
      </c>
    </row>
    <row r="214907">
      <c r="A214907" s="1" t="s">
        <v>22867</v>
      </c>
    </row>
    <row r="214908">
      <c r="A214908" s="1" t="s">
        <v>22868</v>
      </c>
    </row>
    <row r="214910">
      <c r="A214910" s="1" t="s">
        <v>22869</v>
      </c>
    </row>
    <row r="214912">
      <c r="A214912" s="1" t="s">
        <v>22870</v>
      </c>
    </row>
    <row r="214914">
      <c r="A214914" s="1" t="s">
        <v>22871</v>
      </c>
    </row>
    <row r="214915">
      <c r="A214915" s="1" t="s">
        <v>22872</v>
      </c>
    </row>
    <row r="214916">
      <c r="A214916" s="1" t="s">
        <v>22873</v>
      </c>
    </row>
    <row r="214917">
      <c r="A214917" s="1" t="s">
        <v>22874</v>
      </c>
    </row>
    <row r="214918">
      <c r="A214918" s="1" t="s">
        <v>22875</v>
      </c>
    </row>
    <row r="214920">
      <c r="A214920" s="1" t="s">
        <v>22876</v>
      </c>
    </row>
    <row r="214921">
      <c r="A214921" s="1" t="s">
        <v>22877</v>
      </c>
    </row>
    <row r="214923">
      <c r="A214923" s="1" t="s">
        <v>22878</v>
      </c>
    </row>
    <row r="214925">
      <c r="A214925" s="1" t="s">
        <v>22879</v>
      </c>
    </row>
    <row r="214927">
      <c r="A214927" s="1" t="s">
        <v>22880</v>
      </c>
    </row>
    <row r="214928">
      <c r="A214928" s="1" t="s">
        <v>22864</v>
      </c>
    </row>
    <row r="214929">
      <c r="A214929" s="1" t="s">
        <v>22865</v>
      </c>
    </row>
    <row r="214930">
      <c r="A214930" s="1" t="s">
        <v>22867</v>
      </c>
    </row>
    <row r="214931">
      <c r="A214931" s="1" t="s">
        <v>22868</v>
      </c>
    </row>
    <row r="214932">
      <c r="A214932" s="1" t="s">
        <v>22869</v>
      </c>
    </row>
    <row r="214933">
      <c r="A214933" s="1" t="s">
        <v>22870</v>
      </c>
    </row>
    <row r="214934">
      <c r="A214934" s="1" t="s">
        <v>22871</v>
      </c>
    </row>
    <row r="214935">
      <c r="A214935" s="1" t="s">
        <v>22872</v>
      </c>
    </row>
    <row r="214936">
      <c r="A214936" s="1" t="s">
        <v>22873</v>
      </c>
    </row>
    <row r="214937">
      <c r="A214937" s="1" t="s">
        <v>22874</v>
      </c>
    </row>
    <row r="214938">
      <c r="A214938" s="1" t="s">
        <v>22875</v>
      </c>
    </row>
    <row r="214939">
      <c r="A214939" s="1" t="s">
        <v>22876</v>
      </c>
    </row>
    <row r="214940">
      <c r="A214940" s="1" t="s">
        <v>22877</v>
      </c>
    </row>
    <row r="214941">
      <c r="A214941" s="1" t="s">
        <v>22878</v>
      </c>
    </row>
    <row r="214942">
      <c r="A214942" s="1" t="s">
        <v>22881</v>
      </c>
    </row>
    <row r="214943">
      <c r="A214943" s="1" t="s">
        <v>63320</v>
      </c>
    </row>
    <row r="214944">
      <c r="A214944" s="1" t="s">
        <v>7010</v>
      </c>
    </row>
    <row r="214946">
      <c r="A214946" s="1" t="s">
        <v>22831</v>
      </c>
    </row>
    <row r="214947">
      <c r="A214947" s="1" t="s">
        <v>22832</v>
      </c>
    </row>
    <row r="214949">
      <c r="A214949" s="1" t="s">
        <v>22833</v>
      </c>
    </row>
    <row r="214951">
      <c r="A214951" s="1" t="s">
        <v>22834</v>
      </c>
    </row>
    <row r="214953">
      <c r="A214953" s="1" t="s">
        <v>22835</v>
      </c>
    </row>
    <row r="214954">
      <c r="A214954" s="1" t="s">
        <v>22836</v>
      </c>
    </row>
    <row r="214956">
      <c r="A214956" s="1" t="s">
        <v>22837</v>
      </c>
    </row>
    <row r="214958">
      <c r="A214958" s="1" t="s">
        <v>22838</v>
      </c>
    </row>
    <row r="214960">
      <c r="A214960" s="1" t="s">
        <v>22839</v>
      </c>
    </row>
    <row r="214961">
      <c r="A214961" s="1" t="s">
        <v>22840</v>
      </c>
    </row>
    <row r="214963">
      <c r="A214963" s="1" t="s">
        <v>22841</v>
      </c>
    </row>
    <row r="214964">
      <c r="A214964" s="1" t="s">
        <v>22842</v>
      </c>
    </row>
    <row r="214965">
      <c r="A214965" s="1" t="s">
        <v>7010</v>
      </c>
    </row>
    <row r="214966">
      <c r="A214966" s="1" t="s">
        <v>22831</v>
      </c>
    </row>
    <row r="214967">
      <c r="A214967" s="1" t="s">
        <v>22832</v>
      </c>
    </row>
    <row r="214968">
      <c r="A214968" s="1" t="s">
        <v>22833</v>
      </c>
    </row>
    <row r="214969">
      <c r="A214969" s="1" t="s">
        <v>22834</v>
      </c>
    </row>
    <row r="214970">
      <c r="A214970" s="1" t="s">
        <v>22835</v>
      </c>
    </row>
    <row r="214971">
      <c r="A214971" s="1" t="s">
        <v>22836</v>
      </c>
    </row>
    <row r="214972">
      <c r="A214972" s="1" t="s">
        <v>22837</v>
      </c>
    </row>
    <row r="214973">
      <c r="A214973" s="1" t="s">
        <v>22838</v>
      </c>
    </row>
    <row r="214974">
      <c r="A214974" s="1" t="s">
        <v>22839</v>
      </c>
    </row>
    <row r="214975">
      <c r="A214975" s="1" t="s">
        <v>22840</v>
      </c>
    </row>
    <row r="214976">
      <c r="A214976" s="1" t="s">
        <v>22843</v>
      </c>
    </row>
    <row r="214977">
      <c r="A214977" s="1" t="s">
        <v>63321</v>
      </c>
    </row>
    <row r="214979">
      <c r="A214979" s="1" t="s">
        <v>22811</v>
      </c>
    </row>
    <row r="214980">
      <c r="A214980" s="1" t="s">
        <v>22812</v>
      </c>
    </row>
    <row r="214982">
      <c r="A214982" s="1" t="s">
        <v>22813</v>
      </c>
    </row>
    <row r="214983">
      <c r="A214983" s="1" t="s">
        <v>22814</v>
      </c>
    </row>
    <row r="214984">
      <c r="A214984" s="1" t="s">
        <v>22815</v>
      </c>
    </row>
    <row r="214986">
      <c r="A214986" s="1" t="s">
        <v>22816</v>
      </c>
    </row>
    <row r="214988">
      <c r="A214988" s="1" t="s">
        <v>22817</v>
      </c>
    </row>
    <row r="214989">
      <c r="A214989" s="1" t="s">
        <v>22818</v>
      </c>
    </row>
    <row r="214990">
      <c r="A214990" s="1" t="s">
        <v>22819</v>
      </c>
    </row>
    <row r="214992">
      <c r="A214992" s="1" t="s">
        <v>22820</v>
      </c>
    </row>
    <row r="214993">
      <c r="A214993" s="1" t="s">
        <v>22821</v>
      </c>
    </row>
    <row r="214994">
      <c r="A214994" s="1" t="s">
        <v>22822</v>
      </c>
    </row>
    <row r="214996">
      <c r="A214996" s="1" t="s">
        <v>22823</v>
      </c>
    </row>
    <row r="214997">
      <c r="A214997" s="1" t="s">
        <v>22824</v>
      </c>
    </row>
    <row r="214998">
      <c r="A214998" s="1" t="s">
        <v>22825</v>
      </c>
    </row>
    <row r="215000">
      <c r="A215000" s="1" t="s">
        <v>22826</v>
      </c>
    </row>
    <row r="215002">
      <c r="A215002" s="1" t="s">
        <v>22827</v>
      </c>
    </row>
    <row r="215003">
      <c r="A215003" s="1" t="s">
        <v>22828</v>
      </c>
    </row>
    <row r="215004">
      <c r="A215004" s="1" t="s">
        <v>22811</v>
      </c>
    </row>
    <row r="215005">
      <c r="A215005" s="1" t="s">
        <v>22812</v>
      </c>
    </row>
    <row r="215006">
      <c r="A215006" s="1" t="s">
        <v>22813</v>
      </c>
    </row>
    <row r="215007">
      <c r="A215007" s="1" t="s">
        <v>22814</v>
      </c>
    </row>
    <row r="215008">
      <c r="A215008" s="1" t="s">
        <v>22815</v>
      </c>
    </row>
    <row r="215009">
      <c r="A215009" s="1" t="s">
        <v>22816</v>
      </c>
    </row>
    <row r="215010">
      <c r="A215010" s="1" t="s">
        <v>22817</v>
      </c>
    </row>
    <row r="215011">
      <c r="A215011" s="1" t="s">
        <v>22818</v>
      </c>
    </row>
    <row r="215012">
      <c r="A215012" s="1" t="s">
        <v>22819</v>
      </c>
    </row>
    <row r="215013">
      <c r="A215013" s="1" t="s">
        <v>22820</v>
      </c>
    </row>
    <row r="215014">
      <c r="A215014" s="1" t="s">
        <v>22821</v>
      </c>
    </row>
    <row r="215015">
      <c r="A215015" s="1" t="s">
        <v>22822</v>
      </c>
    </row>
    <row r="215016">
      <c r="A215016" s="1" t="s">
        <v>22823</v>
      </c>
    </row>
    <row r="215017">
      <c r="A215017" s="1" t="s">
        <v>22824</v>
      </c>
    </row>
    <row r="215018">
      <c r="A215018" s="1" t="s">
        <v>22825</v>
      </c>
    </row>
    <row r="215019">
      <c r="A215019" s="1" t="s">
        <v>22826</v>
      </c>
    </row>
    <row r="215020">
      <c r="A215020" s="1" t="s">
        <v>22829</v>
      </c>
    </row>
    <row r="215021">
      <c r="A215021" s="1" t="s">
        <v>63322</v>
      </c>
    </row>
    <row r="215022">
      <c r="A215022" s="1" t="s">
        <v>22775</v>
      </c>
    </row>
    <row r="215024">
      <c r="A215024" s="1" t="s">
        <v>22776</v>
      </c>
    </row>
    <row r="215026">
      <c r="A215026" s="1" t="s">
        <v>22777</v>
      </c>
    </row>
    <row r="215028">
      <c r="A215028" s="1" t="s">
        <v>22778</v>
      </c>
    </row>
    <row r="215029">
      <c r="A215029" s="1" t="s">
        <v>22779</v>
      </c>
    </row>
    <row r="215031">
      <c r="A215031" s="1" t="s">
        <v>22780</v>
      </c>
    </row>
    <row r="215032">
      <c r="A215032" s="1" t="s">
        <v>22781</v>
      </c>
    </row>
    <row r="215034">
      <c r="A215034" s="1" t="s">
        <v>22782</v>
      </c>
    </row>
    <row r="215035">
      <c r="A215035" s="1" t="s">
        <v>22783</v>
      </c>
    </row>
    <row r="215037">
      <c r="A215037" s="1" t="s">
        <v>22784</v>
      </c>
    </row>
    <row r="215038">
      <c r="A215038" s="1" t="s">
        <v>22785</v>
      </c>
    </row>
    <row r="215040">
      <c r="A215040" s="1" t="s">
        <v>22786</v>
      </c>
    </row>
    <row r="215041">
      <c r="A215041" s="1" t="s">
        <v>22787</v>
      </c>
    </row>
    <row r="215042">
      <c r="A215042" s="1" t="s">
        <v>22788</v>
      </c>
    </row>
    <row r="215044">
      <c r="A215044" s="3" t="str">
        <f>= a</f>
        <v>#ERROR!</v>
      </c>
    </row>
    <row r="215046">
      <c r="A215046" s="1" t="s">
        <v>22789</v>
      </c>
    </row>
    <row r="215047">
      <c r="A215047" s="1" t="s">
        <v>22790</v>
      </c>
    </row>
    <row r="215048">
      <c r="A215048" s="1" t="s">
        <v>22776</v>
      </c>
    </row>
    <row r="215049">
      <c r="A215049" s="1" t="s">
        <v>22777</v>
      </c>
    </row>
    <row r="215050">
      <c r="A215050" s="1" t="s">
        <v>22778</v>
      </c>
    </row>
    <row r="215051">
      <c r="A215051" s="1" t="s">
        <v>22779</v>
      </c>
    </row>
    <row r="215052">
      <c r="A215052" s="1" t="s">
        <v>22780</v>
      </c>
    </row>
    <row r="215053">
      <c r="A215053" s="1" t="s">
        <v>22781</v>
      </c>
    </row>
    <row r="215054">
      <c r="A215054" s="1" t="s">
        <v>22782</v>
      </c>
    </row>
    <row r="215055">
      <c r="A215055" s="1" t="s">
        <v>22783</v>
      </c>
    </row>
    <row r="215056">
      <c r="A215056" s="1" t="s">
        <v>22784</v>
      </c>
    </row>
    <row r="215057">
      <c r="A215057" s="1" t="s">
        <v>22785</v>
      </c>
    </row>
    <row r="215058">
      <c r="A215058" s="1" t="s">
        <v>22786</v>
      </c>
    </row>
    <row r="215059">
      <c r="A215059" s="1" t="s">
        <v>22787</v>
      </c>
    </row>
    <row r="215060">
      <c r="A215060" s="1" t="s">
        <v>22788</v>
      </c>
    </row>
    <row r="215061">
      <c r="A215061" s="3" t="str">
        <f>= a",401,True,False,2025-10-25 00:14:30,2.0_enhanced</f>
        <v>#ERROR!</v>
      </c>
    </row>
    <row r="215062">
      <c r="A215062" s="1" t="s">
        <v>63323</v>
      </c>
    </row>
    <row r="215064">
      <c r="A215064" s="1" t="s">
        <v>22845</v>
      </c>
    </row>
    <row r="215066">
      <c r="A215066" s="1" t="s">
        <v>22846</v>
      </c>
    </row>
    <row r="215067">
      <c r="A215067" s="1" t="s">
        <v>22847</v>
      </c>
    </row>
    <row r="215069">
      <c r="A215069" s="1" t="s">
        <v>22848</v>
      </c>
    </row>
    <row r="215070">
      <c r="A215070" s="1" t="s">
        <v>186</v>
      </c>
    </row>
    <row r="215072">
      <c r="A215072" s="1" t="s">
        <v>22849</v>
      </c>
    </row>
    <row r="215074">
      <c r="A215074" s="1" t="s">
        <v>22850</v>
      </c>
    </row>
    <row r="215075">
      <c r="A215075" s="1" t="s">
        <v>22851</v>
      </c>
    </row>
    <row r="215077">
      <c r="A215077" s="1" t="s">
        <v>22852</v>
      </c>
    </row>
    <row r="215078">
      <c r="A215078" s="1" t="s">
        <v>22853</v>
      </c>
    </row>
    <row r="215080">
      <c r="A215080" s="1" t="s">
        <v>22854</v>
      </c>
    </row>
    <row r="215082">
      <c r="A215082" s="1" t="s">
        <v>22855</v>
      </c>
    </row>
    <row r="215083">
      <c r="A215083" s="1" t="s">
        <v>22856</v>
      </c>
    </row>
    <row r="215085">
      <c r="A215085" s="1" t="s">
        <v>22857</v>
      </c>
    </row>
    <row r="215086">
      <c r="A215086" s="1" t="s">
        <v>22858</v>
      </c>
    </row>
    <row r="215088">
      <c r="A215088" s="1" t="s">
        <v>22859</v>
      </c>
    </row>
    <row r="215089">
      <c r="A215089" s="1" t="s">
        <v>1858</v>
      </c>
    </row>
    <row r="215090">
      <c r="A215090" s="1" t="s">
        <v>7074</v>
      </c>
    </row>
    <row r="215092">
      <c r="A215092" s="1" t="s">
        <v>22860</v>
      </c>
    </row>
    <row r="215093">
      <c r="A215093" s="1" t="s">
        <v>22845</v>
      </c>
    </row>
    <row r="215094">
      <c r="A215094" s="1" t="s">
        <v>22846</v>
      </c>
    </row>
    <row r="215095">
      <c r="A215095" s="1" t="s">
        <v>22847</v>
      </c>
    </row>
    <row r="215096">
      <c r="A215096" s="1" t="s">
        <v>22848</v>
      </c>
    </row>
    <row r="215097">
      <c r="A215097" s="1" t="s">
        <v>22849</v>
      </c>
    </row>
    <row r="215098">
      <c r="A215098" s="1" t="s">
        <v>22850</v>
      </c>
    </row>
    <row r="215099">
      <c r="A215099" s="1" t="s">
        <v>22851</v>
      </c>
    </row>
    <row r="215100">
      <c r="A215100" s="1" t="s">
        <v>22852</v>
      </c>
    </row>
    <row r="215101">
      <c r="A215101" s="1" t="s">
        <v>22853</v>
      </c>
    </row>
    <row r="215102">
      <c r="A215102" s="1" t="s">
        <v>22854</v>
      </c>
    </row>
    <row r="215103">
      <c r="A215103" s="1" t="s">
        <v>22855</v>
      </c>
    </row>
    <row r="215104">
      <c r="A215104" s="1" t="s">
        <v>22856</v>
      </c>
    </row>
    <row r="215105">
      <c r="A215105" s="1" t="s">
        <v>22857</v>
      </c>
    </row>
    <row r="215106">
      <c r="A215106" s="1" t="s">
        <v>22858</v>
      </c>
    </row>
    <row r="215107">
      <c r="A215107" s="1" t="s">
        <v>22859</v>
      </c>
    </row>
    <row r="215108">
      <c r="A215108" s="1" t="s">
        <v>22861</v>
      </c>
    </row>
    <row r="215109">
      <c r="A215109" s="1" t="s">
        <v>63324</v>
      </c>
    </row>
    <row r="215111">
      <c r="A215111" s="1" t="s">
        <v>22792</v>
      </c>
    </row>
    <row r="215112">
      <c r="A215112" s="1" t="s">
        <v>22793</v>
      </c>
    </row>
    <row r="215114">
      <c r="A215114" s="1" t="s">
        <v>22794</v>
      </c>
    </row>
    <row r="215116">
      <c r="A215116" s="1" t="s">
        <v>22795</v>
      </c>
    </row>
    <row r="215117">
      <c r="A215117" s="1" t="s">
        <v>22796</v>
      </c>
    </row>
    <row r="215119">
      <c r="A215119" s="1" t="s">
        <v>22797</v>
      </c>
    </row>
    <row r="215121">
      <c r="A215121" s="1" t="s">
        <v>22798</v>
      </c>
    </row>
    <row r="215122">
      <c r="A215122" s="1" t="s">
        <v>22799</v>
      </c>
    </row>
    <row r="215123">
      <c r="A215123" s="1" t="s">
        <v>22800</v>
      </c>
    </row>
    <row r="215124">
      <c r="A215124" s="1" t="s">
        <v>22801</v>
      </c>
    </row>
    <row r="215125">
      <c r="A215125" s="1" t="s">
        <v>22802</v>
      </c>
    </row>
    <row r="215126">
      <c r="A215126" s="1" t="s">
        <v>22803</v>
      </c>
    </row>
    <row r="215127">
      <c r="A215127" s="1" t="s">
        <v>22804</v>
      </c>
    </row>
    <row r="215128">
      <c r="A215128" s="1" t="s">
        <v>22805</v>
      </c>
    </row>
    <row r="215129">
      <c r="A215129" s="1" t="s">
        <v>22806</v>
      </c>
    </row>
    <row r="215131">
      <c r="A215131" s="1" t="s">
        <v>22807</v>
      </c>
    </row>
    <row r="215132">
      <c r="A215132" s="1" t="s">
        <v>22808</v>
      </c>
    </row>
    <row r="215133">
      <c r="A215133" s="1" t="s">
        <v>22792</v>
      </c>
    </row>
    <row r="215134">
      <c r="A215134" s="1" t="s">
        <v>22793</v>
      </c>
    </row>
    <row r="215135">
      <c r="A215135" s="1" t="s">
        <v>22794</v>
      </c>
    </row>
    <row r="215136">
      <c r="A215136" s="1" t="s">
        <v>22795</v>
      </c>
    </row>
    <row r="215137">
      <c r="A215137" s="1" t="s">
        <v>22796</v>
      </c>
    </row>
    <row r="215138">
      <c r="A215138" s="1" t="s">
        <v>22797</v>
      </c>
    </row>
    <row r="215139">
      <c r="A215139" s="1" t="s">
        <v>22798</v>
      </c>
    </row>
    <row r="215140">
      <c r="A215140" s="1" t="s">
        <v>22799</v>
      </c>
    </row>
    <row r="215141">
      <c r="A215141" s="1" t="s">
        <v>22800</v>
      </c>
    </row>
    <row r="215142">
      <c r="A215142" s="1" t="s">
        <v>22801</v>
      </c>
    </row>
    <row r="215143">
      <c r="A215143" s="1" t="s">
        <v>22802</v>
      </c>
    </row>
    <row r="215144">
      <c r="A215144" s="1" t="s">
        <v>22803</v>
      </c>
    </row>
    <row r="215145">
      <c r="A215145" s="1" t="s">
        <v>22804</v>
      </c>
    </row>
    <row r="215146">
      <c r="A215146" s="1" t="s">
        <v>22805</v>
      </c>
    </row>
    <row r="215147">
      <c r="A215147" s="1" t="s">
        <v>22806</v>
      </c>
    </row>
    <row r="215148">
      <c r="A215148" s="1" t="s">
        <v>22809</v>
      </c>
    </row>
    <row r="215149">
      <c r="A215149" s="1" t="s">
        <v>63325</v>
      </c>
    </row>
    <row r="215150">
      <c r="A215150" s="1" t="s">
        <v>22737</v>
      </c>
    </row>
    <row r="215152">
      <c r="A215152" s="1" t="s">
        <v>22738</v>
      </c>
    </row>
    <row r="215153">
      <c r="A215153" s="1" t="s">
        <v>22739</v>
      </c>
    </row>
    <row r="215154">
      <c r="A215154" s="1" t="s">
        <v>22740</v>
      </c>
    </row>
    <row r="215156">
      <c r="A215156" s="1" t="s">
        <v>22741</v>
      </c>
    </row>
    <row r="215157">
      <c r="A215157" s="1" t="s">
        <v>22742</v>
      </c>
    </row>
    <row r="215159">
      <c r="A215159" s="1" t="s">
        <v>22743</v>
      </c>
    </row>
    <row r="215160">
      <c r="A215160" s="1" t="s">
        <v>22744</v>
      </c>
    </row>
    <row r="215162">
      <c r="A215162" s="1" t="s">
        <v>22745</v>
      </c>
    </row>
    <row r="215163">
      <c r="A215163" s="1" t="s">
        <v>22737</v>
      </c>
    </row>
    <row r="215164">
      <c r="A215164" s="1" t="s">
        <v>22738</v>
      </c>
    </row>
    <row r="215165">
      <c r="A215165" s="1" t="s">
        <v>22739</v>
      </c>
    </row>
    <row r="215166">
      <c r="A215166" s="1" t="s">
        <v>22740</v>
      </c>
    </row>
    <row r="215167">
      <c r="A215167" s="1" t="s">
        <v>22741</v>
      </c>
    </row>
    <row r="215168">
      <c r="A215168" s="1" t="s">
        <v>22742</v>
      </c>
    </row>
    <row r="215169">
      <c r="A215169" s="1" t="s">
        <v>22746</v>
      </c>
    </row>
    <row r="215170">
      <c r="A215170" s="1" t="s">
        <v>63326</v>
      </c>
    </row>
    <row r="215172">
      <c r="A215172" s="1" t="s">
        <v>22756</v>
      </c>
    </row>
    <row r="215174">
      <c r="A215174" s="1" t="s">
        <v>22757</v>
      </c>
    </row>
    <row r="215175">
      <c r="A215175" s="1" t="s">
        <v>22758</v>
      </c>
    </row>
    <row r="215177">
      <c r="A215177" s="1" t="s">
        <v>22759</v>
      </c>
    </row>
    <row r="215178">
      <c r="A215178" s="1" t="s">
        <v>2400</v>
      </c>
    </row>
    <row r="215179">
      <c r="A215179" s="1" t="s">
        <v>22760</v>
      </c>
    </row>
    <row r="215181">
      <c r="A215181" s="1" t="s">
        <v>22761</v>
      </c>
    </row>
    <row r="215183">
      <c r="A215183" s="1" t="s">
        <v>22762</v>
      </c>
    </row>
    <row r="215185">
      <c r="A215185" s="1" t="s">
        <v>22763</v>
      </c>
    </row>
    <row r="215186">
      <c r="A215186" s="1" t="s">
        <v>22764</v>
      </c>
    </row>
    <row r="215188">
      <c r="A215188" s="1" t="s">
        <v>22765</v>
      </c>
    </row>
    <row r="215189">
      <c r="A215189" s="1" t="s">
        <v>22766</v>
      </c>
    </row>
    <row r="215190">
      <c r="A215190" s="1" t="s">
        <v>22767</v>
      </c>
    </row>
    <row r="215192">
      <c r="A215192" s="1" t="s">
        <v>22768</v>
      </c>
    </row>
    <row r="215193">
      <c r="A215193" s="1" t="s">
        <v>22769</v>
      </c>
    </row>
    <row r="215195">
      <c r="A215195" s="1" t="s">
        <v>22770</v>
      </c>
    </row>
    <row r="215197">
      <c r="A215197" s="1" t="s">
        <v>22771</v>
      </c>
    </row>
    <row r="215198">
      <c r="A215198" s="1" t="s">
        <v>22772</v>
      </c>
    </row>
    <row r="215199">
      <c r="A215199" s="1" t="s">
        <v>22759</v>
      </c>
    </row>
    <row r="215200">
      <c r="A215200" s="1" t="s">
        <v>2400</v>
      </c>
    </row>
    <row r="215201">
      <c r="A215201" s="1" t="s">
        <v>22760</v>
      </c>
    </row>
    <row r="215202">
      <c r="A215202" s="1" t="s">
        <v>22761</v>
      </c>
    </row>
    <row r="215203">
      <c r="A215203" s="1" t="s">
        <v>22762</v>
      </c>
    </row>
    <row r="215204">
      <c r="A215204" s="1" t="s">
        <v>22763</v>
      </c>
    </row>
    <row r="215205">
      <c r="A215205" s="1" t="s">
        <v>22765</v>
      </c>
    </row>
    <row r="215206">
      <c r="A215206" s="1" t="s">
        <v>22766</v>
      </c>
    </row>
    <row r="215207">
      <c r="A215207" s="1" t="s">
        <v>22767</v>
      </c>
    </row>
    <row r="215208">
      <c r="A215208" s="1" t="s">
        <v>22768</v>
      </c>
    </row>
    <row r="215209">
      <c r="A215209" s="1" t="s">
        <v>22769</v>
      </c>
    </row>
    <row r="215210">
      <c r="A215210" s="1" t="s">
        <v>22770</v>
      </c>
    </row>
    <row r="215211">
      <c r="A215211" s="1" t="s">
        <v>22773</v>
      </c>
    </row>
    <row r="215212">
      <c r="A215212" s="1" t="s">
        <v>63327</v>
      </c>
    </row>
    <row r="215213">
      <c r="A215213" s="1" t="s">
        <v>23930</v>
      </c>
    </row>
    <row r="215215">
      <c r="A215215" s="1" t="s">
        <v>23931</v>
      </c>
    </row>
    <row r="215217">
      <c r="A215217" s="1" t="s">
        <v>23932</v>
      </c>
    </row>
    <row r="215219">
      <c r="A215219" s="1" t="s">
        <v>23933</v>
      </c>
    </row>
    <row r="215220">
      <c r="A215220" s="1" t="s">
        <v>23934</v>
      </c>
    </row>
    <row r="215221">
      <c r="A215221" s="1" t="s">
        <v>23935</v>
      </c>
    </row>
    <row r="215222">
      <c r="A215222" s="1" t="s">
        <v>23936</v>
      </c>
    </row>
    <row r="215224">
      <c r="A215224" s="1" t="s">
        <v>23937</v>
      </c>
    </row>
    <row r="215225">
      <c r="A215225" s="1" t="s">
        <v>23938</v>
      </c>
    </row>
    <row r="215227">
      <c r="A215227" s="1" t="s">
        <v>23939</v>
      </c>
    </row>
    <row r="215228">
      <c r="A215228" s="1" t="s">
        <v>23940</v>
      </c>
    </row>
    <row r="215229">
      <c r="A215229" s="1" t="s">
        <v>23941</v>
      </c>
    </row>
    <row r="215231">
      <c r="A215231" s="1" t="s">
        <v>23942</v>
      </c>
    </row>
    <row r="215232">
      <c r="A215232" s="1" t="s">
        <v>23943</v>
      </c>
    </row>
    <row r="215234">
      <c r="A215234" s="1" t="s">
        <v>23944</v>
      </c>
    </row>
    <row r="215235">
      <c r="A215235" s="1" t="s">
        <v>22373</v>
      </c>
    </row>
    <row r="215236">
      <c r="A215236" s="1" t="s">
        <v>23945</v>
      </c>
    </row>
    <row r="215237">
      <c r="A215237" s="1" t="s">
        <v>23946</v>
      </c>
    </row>
    <row r="215238">
      <c r="A215238" s="1" t="s">
        <v>23947</v>
      </c>
    </row>
    <row r="215240">
      <c r="A215240" s="1" t="s">
        <v>23948</v>
      </c>
    </row>
    <row r="215241">
      <c r="A215241" s="1" t="s">
        <v>23949</v>
      </c>
    </row>
    <row r="215242">
      <c r="A215242" s="1" t="s">
        <v>23930</v>
      </c>
    </row>
    <row r="215243">
      <c r="A215243" s="1" t="s">
        <v>23950</v>
      </c>
    </row>
    <row r="215244">
      <c r="A215244" s="1" t="s">
        <v>23932</v>
      </c>
    </row>
    <row r="215245">
      <c r="A215245" s="1" t="s">
        <v>23933</v>
      </c>
    </row>
    <row r="215246">
      <c r="A215246" s="1" t="s">
        <v>23934</v>
      </c>
    </row>
    <row r="215247">
      <c r="A215247" s="1" t="s">
        <v>23935</v>
      </c>
    </row>
    <row r="215248">
      <c r="A215248" s="1" t="s">
        <v>23936</v>
      </c>
    </row>
    <row r="215249">
      <c r="A215249" s="1" t="s">
        <v>23937</v>
      </c>
    </row>
    <row r="215250">
      <c r="A215250" s="1" t="s">
        <v>23938</v>
      </c>
    </row>
    <row r="215251">
      <c r="A215251" s="1" t="s">
        <v>23940</v>
      </c>
    </row>
    <row r="215252">
      <c r="A215252" s="1" t="s">
        <v>23941</v>
      </c>
    </row>
    <row r="215253">
      <c r="A215253" s="1" t="s">
        <v>23942</v>
      </c>
    </row>
    <row r="215254">
      <c r="A215254" s="1" t="s">
        <v>23943</v>
      </c>
    </row>
    <row r="215255">
      <c r="A215255" s="1" t="s">
        <v>23944</v>
      </c>
    </row>
    <row r="215256">
      <c r="A215256" s="1" t="s">
        <v>23945</v>
      </c>
    </row>
    <row r="215257">
      <c r="A215257" s="1" t="s">
        <v>23946</v>
      </c>
    </row>
    <row r="215258">
      <c r="A215258" s="1" t="s">
        <v>23947</v>
      </c>
    </row>
    <row r="215259">
      <c r="A215259" s="1" t="s">
        <v>23951</v>
      </c>
    </row>
    <row r="215260">
      <c r="A215260" s="1" t="s">
        <v>63328</v>
      </c>
    </row>
    <row r="215262">
      <c r="A215262" s="1" t="s">
        <v>22748</v>
      </c>
    </row>
    <row r="215263">
      <c r="A215263" s="1" t="s">
        <v>22749</v>
      </c>
    </row>
    <row r="215265">
      <c r="A215265" s="1" t="s">
        <v>22750</v>
      </c>
    </row>
    <row r="215266">
      <c r="A215266" s="1" t="s">
        <v>22751</v>
      </c>
    </row>
    <row r="215267">
      <c r="A215267" s="1" t="s">
        <v>22752</v>
      </c>
    </row>
    <row r="215269">
      <c r="A215269" s="1" t="s">
        <v>22753</v>
      </c>
    </row>
    <row r="215270">
      <c r="A215270" s="1" t="s">
        <v>22749</v>
      </c>
    </row>
    <row r="215271">
      <c r="A215271" s="1" t="s">
        <v>22750</v>
      </c>
    </row>
    <row r="215272">
      <c r="A215272" s="1" t="s">
        <v>22751</v>
      </c>
    </row>
    <row r="215273">
      <c r="A215273" s="1" t="s">
        <v>22754</v>
      </c>
    </row>
    <row r="215274">
      <c r="A215274" s="1" t="s">
        <v>63329</v>
      </c>
    </row>
    <row r="215275">
      <c r="A215275" s="1" t="s">
        <v>22718</v>
      </c>
    </row>
    <row r="215277">
      <c r="A215277" s="1" t="s">
        <v>22719</v>
      </c>
    </row>
    <row r="215278">
      <c r="A215278" s="1" t="s">
        <v>22720</v>
      </c>
    </row>
    <row r="215279">
      <c r="A215279" s="1" t="s">
        <v>22721</v>
      </c>
    </row>
    <row r="215281">
      <c r="A215281" s="1" t="s">
        <v>22722</v>
      </c>
    </row>
    <row r="215282">
      <c r="A215282" s="1" t="s">
        <v>22723</v>
      </c>
    </row>
    <row r="215284">
      <c r="A215284" s="1" t="s">
        <v>22724</v>
      </c>
    </row>
    <row r="215286">
      <c r="A215286" s="1" t="s">
        <v>22725</v>
      </c>
    </row>
    <row r="215287">
      <c r="A215287" s="1" t="s">
        <v>22726</v>
      </c>
    </row>
    <row r="215288">
      <c r="A215288" s="1" t="s">
        <v>22727</v>
      </c>
    </row>
    <row r="215290">
      <c r="A215290" s="1" t="s">
        <v>22728</v>
      </c>
    </row>
    <row r="215291">
      <c r="A215291" s="1" t="s">
        <v>22729</v>
      </c>
    </row>
    <row r="215293">
      <c r="A215293" s="1" t="s">
        <v>22730</v>
      </c>
    </row>
    <row r="215295">
      <c r="A215295" s="1" t="s">
        <v>22731</v>
      </c>
    </row>
    <row r="215296">
      <c r="A215296" s="1" t="s">
        <v>22732</v>
      </c>
    </row>
    <row r="215298">
      <c r="A215298" s="1" t="s">
        <v>22733</v>
      </c>
    </row>
    <row r="215299">
      <c r="A215299" s="1" t="s">
        <v>22734</v>
      </c>
    </row>
    <row r="215300">
      <c r="A215300" s="1" t="s">
        <v>22718</v>
      </c>
    </row>
    <row r="215301">
      <c r="A215301" s="1" t="s">
        <v>22719</v>
      </c>
    </row>
    <row r="215302">
      <c r="A215302" s="1" t="s">
        <v>22720</v>
      </c>
    </row>
    <row r="215303">
      <c r="A215303" s="1" t="s">
        <v>22721</v>
      </c>
    </row>
    <row r="215304">
      <c r="A215304" s="1" t="s">
        <v>22722</v>
      </c>
    </row>
    <row r="215305">
      <c r="A215305" s="1" t="s">
        <v>22723</v>
      </c>
    </row>
    <row r="215306">
      <c r="A215306" s="1" t="s">
        <v>22724</v>
      </c>
    </row>
    <row r="215307">
      <c r="A215307" s="1" t="s">
        <v>22725</v>
      </c>
    </row>
    <row r="215308">
      <c r="A215308" s="1" t="s">
        <v>22726</v>
      </c>
    </row>
    <row r="215309">
      <c r="A215309" s="1" t="s">
        <v>22727</v>
      </c>
    </row>
    <row r="215310">
      <c r="A215310" s="1" t="s">
        <v>22728</v>
      </c>
    </row>
    <row r="215311">
      <c r="A215311" s="1" t="s">
        <v>22729</v>
      </c>
    </row>
    <row r="215312">
      <c r="A215312" s="1" t="s">
        <v>22730</v>
      </c>
    </row>
    <row r="215313">
      <c r="A215313" s="1" t="s">
        <v>22731</v>
      </c>
    </row>
    <row r="215314">
      <c r="A215314" s="1" t="s">
        <v>22732</v>
      </c>
    </row>
    <row r="215315">
      <c r="A215315" s="1" t="s">
        <v>22735</v>
      </c>
    </row>
    <row r="215316">
      <c r="A215316" s="1" t="s">
        <v>63330</v>
      </c>
    </row>
    <row r="215318">
      <c r="A215318" s="1" t="s">
        <v>22704</v>
      </c>
    </row>
    <row r="215319">
      <c r="A215319" s="1" t="s">
        <v>22705</v>
      </c>
    </row>
    <row r="215321">
      <c r="A215321" s="1" t="s">
        <v>22706</v>
      </c>
    </row>
    <row r="215323">
      <c r="A215323" s="1" t="s">
        <v>22707</v>
      </c>
    </row>
    <row r="215324">
      <c r="A215324" s="1" t="s">
        <v>22708</v>
      </c>
    </row>
    <row r="215325">
      <c r="A215325" s="1" t="s">
        <v>22709</v>
      </c>
    </row>
    <row r="215327">
      <c r="A215327" s="1" t="s">
        <v>22710</v>
      </c>
    </row>
    <row r="215329">
      <c r="A215329" s="1" t="s">
        <v>22711</v>
      </c>
    </row>
    <row r="215331">
      <c r="A215331" s="1" t="s">
        <v>22712</v>
      </c>
    </row>
    <row r="215332">
      <c r="A215332" s="1" t="s">
        <v>22713</v>
      </c>
    </row>
    <row r="215334">
      <c r="A215334" s="1" t="s">
        <v>22714</v>
      </c>
    </row>
    <row r="215335">
      <c r="A215335" s="1" t="s">
        <v>22704</v>
      </c>
    </row>
    <row r="215336">
      <c r="A215336" s="1" t="s">
        <v>22705</v>
      </c>
    </row>
    <row r="215337">
      <c r="A215337" s="1" t="s">
        <v>22706</v>
      </c>
    </row>
    <row r="215338">
      <c r="A215338" s="1" t="s">
        <v>22707</v>
      </c>
    </row>
    <row r="215339">
      <c r="A215339" s="1" t="s">
        <v>22708</v>
      </c>
    </row>
    <row r="215340">
      <c r="A215340" s="1" t="s">
        <v>22709</v>
      </c>
    </row>
    <row r="215341">
      <c r="A215341" s="1" t="s">
        <v>22715</v>
      </c>
    </row>
    <row r="215342">
      <c r="A215342" s="1" t="s">
        <v>22711</v>
      </c>
    </row>
    <row r="215343">
      <c r="A215343" s="1" t="s">
        <v>22712</v>
      </c>
    </row>
    <row r="215344">
      <c r="A215344" s="1" t="s">
        <v>22716</v>
      </c>
    </row>
    <row r="215345">
      <c r="A215345" s="1" t="s">
        <v>63331</v>
      </c>
    </row>
    <row r="215347">
      <c r="A215347" s="1" t="s">
        <v>22688</v>
      </c>
    </row>
    <row r="215348">
      <c r="A215348" s="1" t="s">
        <v>22689</v>
      </c>
    </row>
    <row r="215349">
      <c r="A215349" s="1" t="s">
        <v>22690</v>
      </c>
    </row>
    <row r="215350">
      <c r="A215350" s="1" t="s">
        <v>22691</v>
      </c>
    </row>
    <row r="215351">
      <c r="A215351" s="1" t="s">
        <v>22692</v>
      </c>
    </row>
    <row r="215353">
      <c r="A215353" s="1" t="s">
        <v>22693</v>
      </c>
    </row>
    <row r="215354">
      <c r="A215354" s="1" t="s">
        <v>22694</v>
      </c>
    </row>
    <row r="215355">
      <c r="A215355" s="1" t="s">
        <v>22695</v>
      </c>
    </row>
    <row r="215356">
      <c r="A215356" s="1" t="s">
        <v>22696</v>
      </c>
    </row>
    <row r="215357">
      <c r="A215357" s="1" t="s">
        <v>22697</v>
      </c>
    </row>
    <row r="215358">
      <c r="A215358" s="1" t="s">
        <v>22698</v>
      </c>
    </row>
    <row r="215359">
      <c r="A215359" s="1" t="s">
        <v>22699</v>
      </c>
    </row>
    <row r="215360">
      <c r="A215360" s="1" t="s">
        <v>22700</v>
      </c>
    </row>
    <row r="215362">
      <c r="A215362" s="1" t="s">
        <v>22701</v>
      </c>
    </row>
    <row r="215363">
      <c r="A215363" s="1" t="s">
        <v>22689</v>
      </c>
    </row>
    <row r="215364">
      <c r="A215364" s="1" t="s">
        <v>22690</v>
      </c>
    </row>
    <row r="215365">
      <c r="A215365" s="1" t="s">
        <v>22691</v>
      </c>
    </row>
    <row r="215366">
      <c r="A215366" s="1" t="s">
        <v>22692</v>
      </c>
    </row>
    <row r="215367">
      <c r="A215367" s="1" t="s">
        <v>22693</v>
      </c>
    </row>
    <row r="215368">
      <c r="A215368" s="1" t="s">
        <v>22694</v>
      </c>
    </row>
    <row r="215369">
      <c r="A215369" s="1" t="s">
        <v>22695</v>
      </c>
    </row>
    <row r="215370">
      <c r="A215370" s="1" t="s">
        <v>22696</v>
      </c>
    </row>
    <row r="215371">
      <c r="A215371" s="1" t="s">
        <v>22697</v>
      </c>
    </row>
    <row r="215372">
      <c r="A215372" s="1" t="s">
        <v>22698</v>
      </c>
    </row>
    <row r="215373">
      <c r="A215373" s="1" t="s">
        <v>22699</v>
      </c>
    </row>
    <row r="215374">
      <c r="A215374" s="1" t="s">
        <v>22702</v>
      </c>
    </row>
    <row r="215375">
      <c r="A215375" s="1" t="s">
        <v>63332</v>
      </c>
    </row>
    <row r="215377">
      <c r="A215377" s="1" t="s">
        <v>22675</v>
      </c>
    </row>
    <row r="215378">
      <c r="A215378" s="1" t="s">
        <v>22676</v>
      </c>
    </row>
    <row r="215380">
      <c r="A215380" s="1" t="s">
        <v>22677</v>
      </c>
    </row>
    <row r="215381">
      <c r="A215381" s="1" t="s">
        <v>22678</v>
      </c>
    </row>
    <row r="215383">
      <c r="A215383" s="1" t="s">
        <v>22679</v>
      </c>
    </row>
    <row r="215384">
      <c r="A215384" s="1" t="s">
        <v>22675</v>
      </c>
    </row>
    <row r="215385">
      <c r="A215385" s="1" t="s">
        <v>22676</v>
      </c>
    </row>
    <row r="215386">
      <c r="A215386" s="1" t="s">
        <v>22677</v>
      </c>
    </row>
    <row r="215387">
      <c r="A215387" s="1" t="s">
        <v>22680</v>
      </c>
    </row>
    <row r="215388">
      <c r="A215388" s="1" t="s">
        <v>63333</v>
      </c>
    </row>
    <row r="215389">
      <c r="A215389" s="1" t="s">
        <v>22682</v>
      </c>
    </row>
    <row r="215391">
      <c r="A215391" s="1" t="s">
        <v>22683</v>
      </c>
    </row>
    <row r="215392">
      <c r="A215392" s="1" t="s">
        <v>22684</v>
      </c>
    </row>
    <row r="215394">
      <c r="A215394" s="1" t="s">
        <v>22685</v>
      </c>
    </row>
    <row r="215395">
      <c r="A215395" s="1" t="s">
        <v>22682</v>
      </c>
    </row>
    <row r="215396">
      <c r="A215396" s="1" t="s">
        <v>22683</v>
      </c>
    </row>
    <row r="215397">
      <c r="A215397" s="1" t="s">
        <v>22686</v>
      </c>
    </row>
    <row r="215398">
      <c r="A215398" s="1" t="s">
        <v>63334</v>
      </c>
    </row>
    <row r="215399">
      <c r="A215399" s="1" t="s">
        <v>22665</v>
      </c>
    </row>
    <row r="215400">
      <c r="A215400" s="1" t="s">
        <v>10413</v>
      </c>
    </row>
    <row r="215401">
      <c r="A215401" s="1" t="s">
        <v>22666</v>
      </c>
    </row>
    <row r="215402">
      <c r="A215402" s="1" t="s">
        <v>22667</v>
      </c>
    </row>
    <row r="215403">
      <c r="A215403" s="1" t="s">
        <v>22668</v>
      </c>
    </row>
    <row r="215404">
      <c r="A215404" s="1" t="s">
        <v>1481</v>
      </c>
    </row>
    <row r="215405">
      <c r="A215405" s="1" t="s">
        <v>22669</v>
      </c>
    </row>
    <row r="215406">
      <c r="A215406" s="1" t="s">
        <v>22670</v>
      </c>
    </row>
    <row r="215407">
      <c r="A215407" s="1" t="s">
        <v>4634</v>
      </c>
    </row>
    <row r="215408">
      <c r="A215408" s="1" t="s">
        <v>17201</v>
      </c>
    </row>
    <row r="215409">
      <c r="A215409" s="1" t="s">
        <v>22671</v>
      </c>
    </row>
    <row r="215410">
      <c r="A215410" s="1" t="s">
        <v>22672</v>
      </c>
    </row>
    <row r="215411">
      <c r="A215411" s="1" t="s">
        <v>22665</v>
      </c>
    </row>
    <row r="215412">
      <c r="A215412" s="1" t="s">
        <v>10413</v>
      </c>
    </row>
    <row r="215413">
      <c r="A215413" s="1" t="s">
        <v>22666</v>
      </c>
    </row>
    <row r="215414">
      <c r="A215414" s="1" t="s">
        <v>22667</v>
      </c>
    </row>
    <row r="215415">
      <c r="A215415" s="1" t="s">
        <v>22668</v>
      </c>
    </row>
    <row r="215416">
      <c r="A215416" s="1" t="s">
        <v>22669</v>
      </c>
    </row>
    <row r="215417">
      <c r="A215417" s="1" t="s">
        <v>22670</v>
      </c>
    </row>
    <row r="215418">
      <c r="A215418" s="1" t="s">
        <v>17201</v>
      </c>
    </row>
    <row r="215419">
      <c r="A215419" s="1" t="s">
        <v>22671</v>
      </c>
    </row>
    <row r="215420">
      <c r="A215420" s="1" t="s">
        <v>22673</v>
      </c>
    </row>
    <row r="215421">
      <c r="A215421" s="1" t="s">
        <v>63335</v>
      </c>
    </row>
    <row r="215422">
      <c r="A215422" s="1" t="s">
        <v>63336</v>
      </c>
    </row>
    <row r="215423">
      <c r="A215423" s="1" t="s">
        <v>63337</v>
      </c>
    </row>
    <row r="215424">
      <c r="A215424" s="1" t="s">
        <v>63338</v>
      </c>
    </row>
    <row r="215425">
      <c r="A215425" s="1" t="s">
        <v>23895</v>
      </c>
    </row>
    <row r="215427">
      <c r="A215427" s="1" t="s">
        <v>23896</v>
      </c>
    </row>
    <row r="215429">
      <c r="A215429" s="1" t="s">
        <v>23897</v>
      </c>
    </row>
    <row r="215430">
      <c r="A215430" s="1" t="s">
        <v>23898</v>
      </c>
    </row>
    <row r="215432">
      <c r="A215432" s="1" t="s">
        <v>23899</v>
      </c>
    </row>
    <row r="215434">
      <c r="A215434" s="1" t="s">
        <v>23900</v>
      </c>
    </row>
    <row r="215435">
      <c r="A215435" s="1" t="s">
        <v>23901</v>
      </c>
    </row>
    <row r="215437">
      <c r="A215437" s="1" t="s">
        <v>23902</v>
      </c>
    </row>
    <row r="215439">
      <c r="A215439" s="1" t="s">
        <v>23903</v>
      </c>
    </row>
    <row r="215441">
      <c r="A215441" s="3" t="str">
        <f>)</f>
        <v>#ERROR!</v>
      </c>
    </row>
    <row r="215443">
      <c r="A215443" s="1" t="s">
        <v>23904</v>
      </c>
    </row>
    <row r="215444">
      <c r="A215444" s="1" t="s">
        <v>23895</v>
      </c>
    </row>
    <row r="215445">
      <c r="A215445" s="1" t="s">
        <v>23896</v>
      </c>
    </row>
    <row r="215446">
      <c r="A215446" s="1" t="s">
        <v>23897</v>
      </c>
    </row>
    <row r="215447">
      <c r="A215447" s="1" t="s">
        <v>23898</v>
      </c>
    </row>
    <row r="215448">
      <c r="A215448" s="1" t="s">
        <v>23899</v>
      </c>
    </row>
    <row r="215449">
      <c r="A215449" s="1" t="s">
        <v>23900</v>
      </c>
    </row>
    <row r="215450">
      <c r="A215450" s="1" t="s">
        <v>23901</v>
      </c>
    </row>
    <row r="215451">
      <c r="A215451" s="1" t="s">
        <v>23902</v>
      </c>
    </row>
    <row r="215452">
      <c r="A215452" s="1" t="s">
        <v>23905</v>
      </c>
    </row>
    <row r="215453">
      <c r="A215453" s="1" t="s">
        <v>63339</v>
      </c>
    </row>
    <row r="215455">
      <c r="A215455" s="1" t="s">
        <v>2007</v>
      </c>
    </row>
    <row r="215457">
      <c r="A215457" s="1" t="s">
        <v>23881</v>
      </c>
    </row>
    <row r="215458">
      <c r="A215458" s="1" t="s">
        <v>23882</v>
      </c>
    </row>
    <row r="215459">
      <c r="A215459" s="1" t="s">
        <v>23883</v>
      </c>
    </row>
    <row r="215461">
      <c r="A215461" s="1" t="s">
        <v>23884</v>
      </c>
    </row>
    <row r="215462">
      <c r="A215462" s="1" t="s">
        <v>23885</v>
      </c>
    </row>
    <row r="215463">
      <c r="A215463" s="1" t="s">
        <v>23886</v>
      </c>
    </row>
    <row r="215464">
      <c r="A215464" s="1" t="s">
        <v>23887</v>
      </c>
    </row>
    <row r="215466">
      <c r="A215466" s="1" t="s">
        <v>23888</v>
      </c>
    </row>
    <row r="215467">
      <c r="A215467" s="1" t="s">
        <v>23889</v>
      </c>
    </row>
    <row r="215469">
      <c r="A215469" s="1" t="s">
        <v>23890</v>
      </c>
    </row>
    <row r="215471">
      <c r="A215471" s="1" t="s">
        <v>23891</v>
      </c>
    </row>
    <row r="215472">
      <c r="A215472" s="1" t="s">
        <v>23892</v>
      </c>
    </row>
    <row r="215473">
      <c r="A215473" s="1" t="s">
        <v>23882</v>
      </c>
    </row>
    <row r="215474">
      <c r="A215474" s="1" t="s">
        <v>23883</v>
      </c>
    </row>
    <row r="215475">
      <c r="A215475" s="1" t="s">
        <v>23884</v>
      </c>
    </row>
    <row r="215476">
      <c r="A215476" s="1" t="s">
        <v>23885</v>
      </c>
    </row>
    <row r="215477">
      <c r="A215477" s="1" t="s">
        <v>23886</v>
      </c>
    </row>
    <row r="215478">
      <c r="A215478" s="1" t="s">
        <v>23887</v>
      </c>
    </row>
    <row r="215479">
      <c r="A215479" s="1" t="s">
        <v>23888</v>
      </c>
    </row>
    <row r="215480">
      <c r="A215480" s="1" t="s">
        <v>23889</v>
      </c>
    </row>
    <row r="215481">
      <c r="A215481" s="1" t="s">
        <v>23890</v>
      </c>
    </row>
    <row r="215482">
      <c r="A215482" s="1" t="s">
        <v>23893</v>
      </c>
    </row>
    <row r="215483">
      <c r="A215483" s="1" t="s">
        <v>63340</v>
      </c>
    </row>
    <row r="215485">
      <c r="A215485" s="1" t="s">
        <v>23869</v>
      </c>
    </row>
    <row r="215487">
      <c r="A215487" s="1" t="s">
        <v>23870</v>
      </c>
    </row>
    <row r="215489">
      <c r="A215489" s="1" t="s">
        <v>23871</v>
      </c>
    </row>
    <row r="215491">
      <c r="A215491" s="1" t="s">
        <v>23872</v>
      </c>
    </row>
    <row r="215493">
      <c r="A215493" s="1" t="s">
        <v>23873</v>
      </c>
    </row>
    <row r="215495">
      <c r="A215495" s="1" t="s">
        <v>23874</v>
      </c>
    </row>
    <row r="215497">
      <c r="A215497" s="1" t="s">
        <v>23875</v>
      </c>
    </row>
    <row r="215499">
      <c r="A215499" s="1" t="s">
        <v>23876</v>
      </c>
    </row>
    <row r="215500">
      <c r="A215500" s="1" t="s">
        <v>23877</v>
      </c>
    </row>
    <row r="215502">
      <c r="A215502" s="1" t="s">
        <v>23878</v>
      </c>
    </row>
    <row r="215503">
      <c r="A215503" s="1" t="s">
        <v>23869</v>
      </c>
    </row>
    <row r="215504">
      <c r="A215504" s="1" t="s">
        <v>23870</v>
      </c>
    </row>
    <row r="215505">
      <c r="A215505" s="1" t="s">
        <v>23871</v>
      </c>
    </row>
    <row r="215506">
      <c r="A215506" s="1" t="s">
        <v>23872</v>
      </c>
    </row>
    <row r="215507">
      <c r="A215507" s="1" t="s">
        <v>23873</v>
      </c>
    </row>
    <row r="215508">
      <c r="A215508" s="1" t="s">
        <v>23874</v>
      </c>
    </row>
    <row r="215509">
      <c r="A215509" s="1" t="s">
        <v>23875</v>
      </c>
    </row>
    <row r="215510">
      <c r="A215510" s="1" t="s">
        <v>23876</v>
      </c>
    </row>
    <row r="215511">
      <c r="A215511" s="1" t="s">
        <v>23879</v>
      </c>
    </row>
    <row r="215512">
      <c r="A215512" s="1" t="s">
        <v>63341</v>
      </c>
    </row>
    <row r="215513">
      <c r="A215513" s="3" t="str">
        <f>) Baker,</f>
        <v>#ERROR!</v>
      </c>
    </row>
    <row r="215514">
      <c r="A215514" s="1" t="s">
        <v>23861</v>
      </c>
    </row>
    <row r="215515">
      <c r="A215515" s="1" t="s">
        <v>23862</v>
      </c>
    </row>
    <row r="215516">
      <c r="A215516" s="1" t="s">
        <v>23863</v>
      </c>
    </row>
    <row r="215517">
      <c r="A215517" s="1" t="s">
        <v>23864</v>
      </c>
    </row>
    <row r="215518">
      <c r="A215518" s="1" t="s">
        <v>23865</v>
      </c>
    </row>
    <row r="215519">
      <c r="A215519" s="1" t="s">
        <v>23866</v>
      </c>
    </row>
    <row r="215520">
      <c r="A215520" s="1" t="s">
        <v>966</v>
      </c>
    </row>
    <row r="215521">
      <c r="A215521" s="3" t="str">
        <f>","mill SG+ GED)</f>
        <v>#ERROR!</v>
      </c>
    </row>
    <row r="215522">
      <c r="A215522" s="3" t="str">
        <f>) Baker,</f>
        <v>#ERROR!</v>
      </c>
    </row>
    <row r="215523">
      <c r="A215523" s="1" t="s">
        <v>23861</v>
      </c>
    </row>
    <row r="215524">
      <c r="A215524" s="1" t="s">
        <v>23862</v>
      </c>
    </row>
    <row r="215525">
      <c r="A215525" s="1" t="s">
        <v>23863</v>
      </c>
    </row>
    <row r="215526">
      <c r="A215526" s="1" t="s">
        <v>23864</v>
      </c>
    </row>
    <row r="215527">
      <c r="A215527" s="1" t="s">
        <v>23865</v>
      </c>
    </row>
    <row r="215528">
      <c r="A215528" s="1" t="s">
        <v>23867</v>
      </c>
    </row>
    <row r="215529">
      <c r="A215529" s="1" t="s">
        <v>63342</v>
      </c>
    </row>
    <row r="215530">
      <c r="A215530" s="1" t="s">
        <v>63343</v>
      </c>
    </row>
    <row r="215531">
      <c r="A215531" s="1" t="s">
        <v>63344</v>
      </c>
    </row>
    <row r="215532">
      <c r="A215532" s="1" t="s">
        <v>63345</v>
      </c>
    </row>
    <row r="215533">
      <c r="A215533" s="1" t="s">
        <v>63346</v>
      </c>
    </row>
    <row r="215534">
      <c r="A215534" s="1" t="s">
        <v>63347</v>
      </c>
    </row>
    <row r="215535">
      <c r="A215535" s="1" t="s">
        <v>63343</v>
      </c>
    </row>
    <row r="215536">
      <c r="A215536" s="1" t="s">
        <v>63344</v>
      </c>
    </row>
    <row r="215537">
      <c r="A215537" s="1" t="s">
        <v>63345</v>
      </c>
    </row>
    <row r="215538">
      <c r="A215538" s="1" t="s">
        <v>63346</v>
      </c>
    </row>
    <row r="215539">
      <c r="A215539" s="1" t="s">
        <v>63348</v>
      </c>
    </row>
    <row r="215540">
      <c r="A215540" s="1" t="s">
        <v>63349</v>
      </c>
    </row>
    <row r="215542">
      <c r="A215542" s="1" t="s">
        <v>63350</v>
      </c>
    </row>
    <row r="215544">
      <c r="A215544" s="1" t="s">
        <v>63351</v>
      </c>
    </row>
    <row r="215546">
      <c r="A215546" s="1" t="s">
        <v>63352</v>
      </c>
    </row>
    <row r="215547">
      <c r="A215547" s="1" t="s">
        <v>63353</v>
      </c>
    </row>
    <row r="215549">
      <c r="A215549" s="1" t="s">
        <v>9765</v>
      </c>
    </row>
    <row r="215551">
      <c r="A215551" s="1" t="s">
        <v>63354</v>
      </c>
    </row>
    <row r="215552">
      <c r="A215552" s="1" t="s">
        <v>63355</v>
      </c>
    </row>
    <row r="215553">
      <c r="A215553" s="1" t="s">
        <v>63356</v>
      </c>
    </row>
    <row r="215555">
      <c r="A215555" s="1" t="s">
        <v>63357</v>
      </c>
    </row>
    <row r="215556">
      <c r="A215556" s="1" t="s">
        <v>9767</v>
      </c>
    </row>
    <row r="215558">
      <c r="A215558" s="1" t="s">
        <v>9768</v>
      </c>
    </row>
    <row r="215559">
      <c r="A215559" s="1" t="s">
        <v>63358</v>
      </c>
    </row>
    <row r="215560">
      <c r="A215560" s="1" t="s">
        <v>63359</v>
      </c>
    </row>
    <row r="215562">
      <c r="A215562" s="1" t="s">
        <v>58616</v>
      </c>
    </row>
    <row r="215564">
      <c r="A215564" s="1" t="s">
        <v>63360</v>
      </c>
    </row>
    <row r="215566">
      <c r="A215566" s="1" t="s">
        <v>63361</v>
      </c>
    </row>
    <row r="215567">
      <c r="A215567" s="1" t="s">
        <v>63362</v>
      </c>
    </row>
    <row r="215569">
      <c r="A215569" s="1" t="s">
        <v>63363</v>
      </c>
    </row>
    <row r="215571">
      <c r="A215571" s="1" t="s">
        <v>63364</v>
      </c>
    </row>
    <row r="215573">
      <c r="A215573" s="1" t="s">
        <v>63365</v>
      </c>
    </row>
    <row r="215575">
      <c r="A215575" s="1" t="s">
        <v>15098</v>
      </c>
    </row>
    <row r="215576">
      <c r="A215576" s="1" t="s">
        <v>31881</v>
      </c>
    </row>
    <row r="215578">
      <c r="A215578" s="1" t="s">
        <v>38503</v>
      </c>
    </row>
    <row r="215579">
      <c r="A215579" s="1" t="s">
        <v>63366</v>
      </c>
    </row>
    <row r="215581">
      <c r="A215581" s="1" t="s">
        <v>33434</v>
      </c>
    </row>
    <row r="215582">
      <c r="A215582" s="1" t="s">
        <v>63367</v>
      </c>
    </row>
    <row r="215583">
      <c r="A215583" s="1" t="s">
        <v>63351</v>
      </c>
    </row>
    <row r="215584">
      <c r="A215584" s="1" t="s">
        <v>63352</v>
      </c>
    </row>
    <row r="215585">
      <c r="A215585" s="1" t="s">
        <v>9765</v>
      </c>
    </row>
    <row r="215586">
      <c r="A215586" s="1" t="s">
        <v>63354</v>
      </c>
    </row>
    <row r="215587">
      <c r="A215587" s="1" t="s">
        <v>63355</v>
      </c>
    </row>
    <row r="215588">
      <c r="A215588" s="1" t="s">
        <v>63356</v>
      </c>
    </row>
    <row r="215589">
      <c r="A215589" s="1" t="s">
        <v>63357</v>
      </c>
    </row>
    <row r="215590">
      <c r="A215590" s="1" t="s">
        <v>9767</v>
      </c>
    </row>
    <row r="215591">
      <c r="A215591" s="1" t="s">
        <v>9768</v>
      </c>
    </row>
    <row r="215592">
      <c r="A215592" s="1" t="s">
        <v>63358</v>
      </c>
    </row>
    <row r="215593">
      <c r="A215593" s="1" t="s">
        <v>63359</v>
      </c>
    </row>
    <row r="215594">
      <c r="A215594" s="1" t="s">
        <v>58616</v>
      </c>
    </row>
    <row r="215595">
      <c r="A215595" s="1" t="s">
        <v>63360</v>
      </c>
    </row>
    <row r="215596">
      <c r="A215596" s="1" t="s">
        <v>63361</v>
      </c>
    </row>
    <row r="215597">
      <c r="A215597" s="1" t="s">
        <v>63362</v>
      </c>
    </row>
    <row r="215598">
      <c r="A215598" s="1" t="s">
        <v>63363</v>
      </c>
    </row>
    <row r="215599">
      <c r="A215599" s="1" t="s">
        <v>63364</v>
      </c>
    </row>
    <row r="215600">
      <c r="A215600" s="1" t="s">
        <v>63365</v>
      </c>
    </row>
    <row r="215601">
      <c r="A215601" s="1" t="s">
        <v>63368</v>
      </c>
    </row>
    <row r="215602">
      <c r="A215602" s="1" t="s">
        <v>63369</v>
      </c>
    </row>
    <row r="215603">
      <c r="A215603" s="1" t="s">
        <v>63370</v>
      </c>
    </row>
    <row r="215604">
      <c r="A215604" s="1" t="s">
        <v>966</v>
      </c>
    </row>
    <row r="215605">
      <c r="A215605" s="1" t="s">
        <v>63371</v>
      </c>
    </row>
    <row r="215606">
      <c r="A215606" s="1" t="s">
        <v>1282</v>
      </c>
    </row>
    <row r="215607">
      <c r="A215607" s="1" t="s">
        <v>63372</v>
      </c>
    </row>
    <row r="215608">
      <c r="A215608" s="1" t="s">
        <v>63373</v>
      </c>
    </row>
    <row r="215609">
      <c r="A215609" s="1" t="s">
        <v>34134</v>
      </c>
    </row>
    <row r="215610">
      <c r="A215610" s="1" t="s">
        <v>10508</v>
      </c>
    </row>
    <row r="215611">
      <c r="A215611" s="1" t="s">
        <v>63374</v>
      </c>
    </row>
    <row r="215612">
      <c r="A215612" s="1" t="s">
        <v>14567</v>
      </c>
    </row>
    <row r="215613">
      <c r="A215613" s="1" t="s">
        <v>63375</v>
      </c>
    </row>
    <row r="215614">
      <c r="A215614" s="1" t="s">
        <v>39769</v>
      </c>
    </row>
    <row r="215615">
      <c r="A215615" s="1" t="s">
        <v>63376</v>
      </c>
    </row>
    <row r="215616">
      <c r="A215616" s="1" t="s">
        <v>63377</v>
      </c>
    </row>
    <row r="215617">
      <c r="A215617" s="1" t="s">
        <v>63378</v>
      </c>
    </row>
    <row r="215618">
      <c r="A215618" s="1" t="s">
        <v>63379</v>
      </c>
    </row>
    <row r="215619">
      <c r="A215619" s="1" t="s">
        <v>41072</v>
      </c>
    </row>
    <row r="215620">
      <c r="A215620" s="1" t="s">
        <v>25164</v>
      </c>
    </row>
    <row r="215621">
      <c r="A215621" s="1" t="s">
        <v>63380</v>
      </c>
    </row>
    <row r="215622">
      <c r="A215622" s="1" t="s">
        <v>63381</v>
      </c>
    </row>
    <row r="215623">
      <c r="A215623" s="1" t="s">
        <v>63382</v>
      </c>
    </row>
    <row r="215624">
      <c r="A215624" s="1" t="s">
        <v>63383</v>
      </c>
    </row>
    <row r="215625">
      <c r="A215625" s="1" t="s">
        <v>63384</v>
      </c>
    </row>
    <row r="215626">
      <c r="A215626" s="1" t="s">
        <v>63385</v>
      </c>
    </row>
    <row r="215627">
      <c r="A215627" s="1" t="s">
        <v>63386</v>
      </c>
    </row>
    <row r="215628">
      <c r="A215628" s="1" t="s">
        <v>63387</v>
      </c>
    </row>
    <row r="215629">
      <c r="A215629" s="1" t="s">
        <v>63388</v>
      </c>
    </row>
    <row r="215630">
      <c r="A215630" s="1" t="s">
        <v>63389</v>
      </c>
    </row>
    <row r="215631">
      <c r="A215631" s="1" t="s">
        <v>63390</v>
      </c>
    </row>
    <row r="215632">
      <c r="A215632" s="1" t="s">
        <v>63391</v>
      </c>
    </row>
    <row r="215633">
      <c r="A215633" s="1" t="s">
        <v>63392</v>
      </c>
    </row>
    <row r="215634">
      <c r="A215634" s="1" t="s">
        <v>63393</v>
      </c>
    </row>
    <row r="215635">
      <c r="A215635" s="1" t="s">
        <v>63394</v>
      </c>
    </row>
    <row r="215636">
      <c r="A215636" s="1" t="s">
        <v>63395</v>
      </c>
    </row>
    <row r="215637">
      <c r="A215637" s="1" t="s">
        <v>63396</v>
      </c>
    </row>
    <row r="215638">
      <c r="A215638" s="1" t="s">
        <v>63397</v>
      </c>
    </row>
    <row r="215639">
      <c r="A215639" s="1" t="s">
        <v>63398</v>
      </c>
    </row>
    <row r="215640">
      <c r="A215640" s="1" t="s">
        <v>63399</v>
      </c>
    </row>
    <row r="215641">
      <c r="A215641" s="1" t="s">
        <v>63400</v>
      </c>
    </row>
    <row r="215642">
      <c r="A215642" s="1" t="s">
        <v>63401</v>
      </c>
    </row>
    <row r="215643">
      <c r="A215643" s="1" t="s">
        <v>63402</v>
      </c>
    </row>
    <row r="215644">
      <c r="A215644" s="1" t="s">
        <v>63403</v>
      </c>
    </row>
    <row r="215645">
      <c r="A215645" s="1" t="s">
        <v>63404</v>
      </c>
    </row>
    <row r="215646">
      <c r="A215646" s="1" t="s">
        <v>63405</v>
      </c>
    </row>
    <row r="215647">
      <c r="A215647" s="1" t="s">
        <v>63406</v>
      </c>
    </row>
    <row r="215648">
      <c r="A215648" s="1" t="s">
        <v>63407</v>
      </c>
    </row>
    <row r="215649">
      <c r="A215649" s="1" t="s">
        <v>63408</v>
      </c>
    </row>
    <row r="215650">
      <c r="A215650" s="1" t="s">
        <v>63409</v>
      </c>
    </row>
    <row r="215651">
      <c r="A215651" s="1" t="s">
        <v>63410</v>
      </c>
    </row>
    <row r="215652">
      <c r="A215652" s="1" t="s">
        <v>63411</v>
      </c>
    </row>
    <row r="215653">
      <c r="A215653" s="1" t="s">
        <v>63412</v>
      </c>
    </row>
    <row r="215654">
      <c r="A215654" s="1" t="s">
        <v>63413</v>
      </c>
    </row>
    <row r="215655">
      <c r="A215655" s="1" t="s">
        <v>63414</v>
      </c>
    </row>
    <row r="215656">
      <c r="A215656" s="1" t="s">
        <v>63415</v>
      </c>
    </row>
    <row r="215657">
      <c r="A215657" s="1" t="s">
        <v>63416</v>
      </c>
    </row>
    <row r="215658">
      <c r="A215658" s="1" t="s">
        <v>63370</v>
      </c>
    </row>
    <row r="215659">
      <c r="A215659" s="1" t="s">
        <v>63371</v>
      </c>
    </row>
    <row r="215660">
      <c r="A215660" s="1" t="s">
        <v>63372</v>
      </c>
    </row>
    <row r="215661">
      <c r="A215661" s="1" t="s">
        <v>63373</v>
      </c>
    </row>
    <row r="215662">
      <c r="A215662" s="1" t="s">
        <v>63374</v>
      </c>
    </row>
    <row r="215663">
      <c r="A215663" s="1" t="s">
        <v>63375</v>
      </c>
    </row>
    <row r="215664">
      <c r="A215664" s="1" t="s">
        <v>39769</v>
      </c>
    </row>
    <row r="215665">
      <c r="A215665" s="1" t="s">
        <v>63376</v>
      </c>
    </row>
    <row r="215666">
      <c r="A215666" s="1" t="s">
        <v>63377</v>
      </c>
    </row>
    <row r="215667">
      <c r="A215667" s="1" t="s">
        <v>63378</v>
      </c>
    </row>
    <row r="215668">
      <c r="A215668" s="1" t="s">
        <v>63379</v>
      </c>
    </row>
    <row r="215669">
      <c r="A215669" s="1" t="s">
        <v>25164</v>
      </c>
    </row>
    <row r="215670">
      <c r="A215670" s="1" t="s">
        <v>63380</v>
      </c>
    </row>
    <row r="215671">
      <c r="A215671" s="1" t="s">
        <v>63381</v>
      </c>
    </row>
    <row r="215672">
      <c r="A215672" s="1" t="s">
        <v>63382</v>
      </c>
    </row>
    <row r="215673">
      <c r="A215673" s="1" t="s">
        <v>63383</v>
      </c>
    </row>
    <row r="215674">
      <c r="A215674" s="1" t="s">
        <v>63384</v>
      </c>
    </row>
    <row r="215675">
      <c r="A215675" s="1" t="s">
        <v>63385</v>
      </c>
    </row>
    <row r="215676">
      <c r="A215676" s="1" t="s">
        <v>63386</v>
      </c>
    </row>
    <row r="215677">
      <c r="A215677" s="1" t="s">
        <v>63387</v>
      </c>
    </row>
    <row r="215678">
      <c r="A215678" s="1" t="s">
        <v>63388</v>
      </c>
    </row>
    <row r="215679">
      <c r="A215679" s="1" t="s">
        <v>63389</v>
      </c>
    </row>
    <row r="215680">
      <c r="A215680" s="1" t="s">
        <v>63390</v>
      </c>
    </row>
    <row r="215681">
      <c r="A215681" s="1" t="s">
        <v>63391</v>
      </c>
    </row>
    <row r="215682">
      <c r="A215682" s="1" t="s">
        <v>63392</v>
      </c>
    </row>
    <row r="215683">
      <c r="A215683" s="1" t="s">
        <v>63393</v>
      </c>
    </row>
    <row r="215684">
      <c r="A215684" s="1" t="s">
        <v>63395</v>
      </c>
    </row>
    <row r="215685">
      <c r="A215685" s="1" t="s">
        <v>63396</v>
      </c>
    </row>
    <row r="215686">
      <c r="A215686" s="1" t="s">
        <v>63397</v>
      </c>
    </row>
    <row r="215687">
      <c r="A215687" s="1" t="s">
        <v>63398</v>
      </c>
    </row>
    <row r="215688">
      <c r="A215688" s="1" t="s">
        <v>63399</v>
      </c>
    </row>
    <row r="215689">
      <c r="A215689" s="1" t="s">
        <v>63400</v>
      </c>
    </row>
    <row r="215690">
      <c r="A215690" s="1" t="s">
        <v>63401</v>
      </c>
    </row>
    <row r="215691">
      <c r="A215691" s="1" t="s">
        <v>63402</v>
      </c>
    </row>
    <row r="215692">
      <c r="A215692" s="1" t="s">
        <v>63404</v>
      </c>
    </row>
    <row r="215693">
      <c r="A215693" s="1" t="s">
        <v>63405</v>
      </c>
    </row>
    <row r="215694">
      <c r="A215694" s="1" t="s">
        <v>63406</v>
      </c>
    </row>
    <row r="215695">
      <c r="A215695" s="1" t="s">
        <v>63407</v>
      </c>
    </row>
    <row r="215696">
      <c r="A215696" s="1" t="s">
        <v>63408</v>
      </c>
    </row>
    <row r="215697">
      <c r="A215697" s="1" t="s">
        <v>63409</v>
      </c>
    </row>
    <row r="215698">
      <c r="A215698" s="1" t="s">
        <v>63410</v>
      </c>
    </row>
    <row r="215699">
      <c r="A215699" s="1" t="s">
        <v>63411</v>
      </c>
    </row>
    <row r="215700">
      <c r="A215700" s="1" t="s">
        <v>63412</v>
      </c>
    </row>
    <row r="215701">
      <c r="A215701" s="1" t="s">
        <v>63413</v>
      </c>
    </row>
    <row r="215702">
      <c r="A215702" s="1" t="s">
        <v>63414</v>
      </c>
    </row>
    <row r="215703">
      <c r="A215703" s="1" t="s">
        <v>63415</v>
      </c>
    </row>
    <row r="215704">
      <c r="A215704" s="1" t="s">
        <v>63417</v>
      </c>
    </row>
    <row r="215705">
      <c r="A215705" s="1" t="s">
        <v>63418</v>
      </c>
    </row>
    <row r="215707">
      <c r="A215707" s="1" t="s">
        <v>63419</v>
      </c>
    </row>
    <row r="215708">
      <c r="A215708" s="1" t="s">
        <v>63420</v>
      </c>
    </row>
    <row r="215710">
      <c r="A215710" s="1" t="s">
        <v>63421</v>
      </c>
    </row>
    <row r="215711">
      <c r="A215711" s="1" t="s">
        <v>63422</v>
      </c>
    </row>
    <row r="215712">
      <c r="A215712" s="1" t="s">
        <v>63423</v>
      </c>
    </row>
    <row r="215713">
      <c r="A215713" s="1" t="s">
        <v>63424</v>
      </c>
    </row>
    <row r="215714">
      <c r="A215714" s="1" t="s">
        <v>63425</v>
      </c>
    </row>
    <row r="215715">
      <c r="A215715" s="1" t="s">
        <v>63426</v>
      </c>
    </row>
    <row r="215716">
      <c r="A215716" s="1" t="s">
        <v>63427</v>
      </c>
    </row>
    <row r="215717">
      <c r="A215717" s="1" t="s">
        <v>63428</v>
      </c>
    </row>
    <row r="215718">
      <c r="A215718" s="1" t="s">
        <v>63429</v>
      </c>
    </row>
    <row r="215720">
      <c r="A215720" s="1" t="s">
        <v>63430</v>
      </c>
    </row>
    <row r="215721">
      <c r="A215721" s="1" t="s">
        <v>63431</v>
      </c>
    </row>
    <row r="215722">
      <c r="A215722" s="1" t="s">
        <v>63432</v>
      </c>
    </row>
    <row r="215724">
      <c r="A215724" s="1" t="s">
        <v>63433</v>
      </c>
    </row>
    <row r="215725">
      <c r="A215725" s="1" t="s">
        <v>63434</v>
      </c>
    </row>
    <row r="215726">
      <c r="A215726" s="1" t="s">
        <v>63435</v>
      </c>
    </row>
    <row r="215727">
      <c r="A215727" s="1" t="s">
        <v>63436</v>
      </c>
    </row>
    <row r="215728">
      <c r="A215728" s="1" t="s">
        <v>63437</v>
      </c>
    </row>
    <row r="215730">
      <c r="A215730" s="1" t="s">
        <v>63438</v>
      </c>
    </row>
    <row r="215731">
      <c r="A215731" s="1" t="s">
        <v>63439</v>
      </c>
    </row>
    <row r="215732">
      <c r="A215732" s="1" t="s">
        <v>63440</v>
      </c>
    </row>
    <row r="215733">
      <c r="A215733" s="1" t="s">
        <v>63441</v>
      </c>
    </row>
    <row r="215734">
      <c r="A215734" s="1" t="s">
        <v>63442</v>
      </c>
    </row>
    <row r="215735">
      <c r="A215735" s="1" t="s">
        <v>63443</v>
      </c>
    </row>
    <row r="215736">
      <c r="A215736" s="1" t="s">
        <v>63444</v>
      </c>
    </row>
    <row r="215738">
      <c r="A215738" s="1" t="s">
        <v>63445</v>
      </c>
    </row>
    <row r="215739">
      <c r="A215739" s="1" t="s">
        <v>33276</v>
      </c>
    </row>
    <row r="215741">
      <c r="A215741" s="1" t="s">
        <v>63446</v>
      </c>
    </row>
    <row r="215743">
      <c r="A215743" s="1" t="s">
        <v>63447</v>
      </c>
    </row>
    <row r="215744">
      <c r="A215744" s="1" t="s">
        <v>63419</v>
      </c>
    </row>
    <row r="215745">
      <c r="A215745" s="1" t="s">
        <v>63420</v>
      </c>
    </row>
    <row r="215746">
      <c r="A215746" s="1" t="s">
        <v>63421</v>
      </c>
    </row>
    <row r="215747">
      <c r="A215747" s="1" t="s">
        <v>63422</v>
      </c>
    </row>
    <row r="215748">
      <c r="A215748" s="1" t="s">
        <v>63423</v>
      </c>
    </row>
    <row r="215749">
      <c r="A215749" s="1" t="s">
        <v>63424</v>
      </c>
    </row>
    <row r="215750">
      <c r="A215750" s="1" t="s">
        <v>63425</v>
      </c>
    </row>
    <row r="215751">
      <c r="A215751" s="1" t="s">
        <v>63426</v>
      </c>
    </row>
    <row r="215752">
      <c r="A215752" s="1" t="s">
        <v>63427</v>
      </c>
    </row>
    <row r="215753">
      <c r="A215753" s="1" t="s">
        <v>63428</v>
      </c>
    </row>
    <row r="215754">
      <c r="A215754" s="1" t="s">
        <v>63429</v>
      </c>
    </row>
    <row r="215755">
      <c r="A215755" s="1" t="s">
        <v>63430</v>
      </c>
    </row>
    <row r="215756">
      <c r="A215756" s="1" t="s">
        <v>63431</v>
      </c>
    </row>
    <row r="215757">
      <c r="A215757" s="1" t="s">
        <v>63432</v>
      </c>
    </row>
    <row r="215758">
      <c r="A215758" s="1" t="s">
        <v>63433</v>
      </c>
    </row>
    <row r="215759">
      <c r="A215759" s="1" t="s">
        <v>63434</v>
      </c>
    </row>
    <row r="215760">
      <c r="A215760" s="1" t="s">
        <v>63435</v>
      </c>
    </row>
    <row r="215761">
      <c r="A215761" s="1" t="s">
        <v>63436</v>
      </c>
    </row>
    <row r="215762">
      <c r="A215762" s="1" t="s">
        <v>63437</v>
      </c>
    </row>
    <row r="215763">
      <c r="A215763" s="1" t="s">
        <v>63438</v>
      </c>
    </row>
    <row r="215764">
      <c r="A215764" s="1" t="s">
        <v>63439</v>
      </c>
    </row>
    <row r="215765">
      <c r="A215765" s="1" t="s">
        <v>63440</v>
      </c>
    </row>
    <row r="215766">
      <c r="A215766" s="1" t="s">
        <v>63441</v>
      </c>
    </row>
    <row r="215767">
      <c r="A215767" s="1" t="s">
        <v>63442</v>
      </c>
    </row>
    <row r="215768">
      <c r="A215768" s="1" t="s">
        <v>63443</v>
      </c>
    </row>
    <row r="215769">
      <c r="A215769" s="1" t="s">
        <v>63444</v>
      </c>
    </row>
    <row r="215770">
      <c r="A215770" s="1" t="s">
        <v>63445</v>
      </c>
    </row>
    <row r="215771">
      <c r="A215771" s="1" t="s">
        <v>63448</v>
      </c>
    </row>
    <row r="215772">
      <c r="A215772" s="1" t="s">
        <v>63449</v>
      </c>
    </row>
    <row r="215773">
      <c r="A215773" s="1" t="s">
        <v>63450</v>
      </c>
    </row>
    <row r="215774">
      <c r="A215774" s="1" t="s">
        <v>63451</v>
      </c>
    </row>
    <row r="215775">
      <c r="A215775" s="1" t="s">
        <v>63452</v>
      </c>
    </row>
    <row r="215776">
      <c r="A215776" s="1" t="s">
        <v>63453</v>
      </c>
    </row>
    <row r="215777">
      <c r="A215777" s="1" t="s">
        <v>63454</v>
      </c>
    </row>
    <row r="215778">
      <c r="A215778" s="1" t="s">
        <v>63455</v>
      </c>
    </row>
    <row r="215779">
      <c r="A215779" s="1" t="s">
        <v>63456</v>
      </c>
    </row>
    <row r="215780">
      <c r="A215780" s="1" t="s">
        <v>63457</v>
      </c>
    </row>
    <row r="215781">
      <c r="A215781" s="1" t="s">
        <v>63458</v>
      </c>
    </row>
    <row r="215782">
      <c r="A215782" s="1" t="s">
        <v>63459</v>
      </c>
    </row>
    <row r="215783">
      <c r="A215783" s="1" t="s">
        <v>63460</v>
      </c>
    </row>
    <row r="215784">
      <c r="A215784" s="1" t="s">
        <v>63461</v>
      </c>
    </row>
    <row r="215785">
      <c r="A215785" s="1" t="s">
        <v>63462</v>
      </c>
    </row>
    <row r="215786">
      <c r="A215786" s="1" t="s">
        <v>63463</v>
      </c>
    </row>
    <row r="215787">
      <c r="A215787" s="1" t="s">
        <v>63464</v>
      </c>
    </row>
    <row r="215788">
      <c r="A215788" s="1" t="s">
        <v>63465</v>
      </c>
    </row>
    <row r="215789">
      <c r="A215789" s="1" t="s">
        <v>63466</v>
      </c>
    </row>
    <row r="215790">
      <c r="A215790" s="1" t="s">
        <v>63467</v>
      </c>
    </row>
    <row r="215791">
      <c r="A215791" s="1" t="s">
        <v>63468</v>
      </c>
    </row>
    <row r="215792">
      <c r="A215792" s="1" t="s">
        <v>63469</v>
      </c>
    </row>
    <row r="215793">
      <c r="A215793" s="1" t="s">
        <v>63470</v>
      </c>
    </row>
    <row r="215794">
      <c r="A215794" s="1" t="s">
        <v>63471</v>
      </c>
    </row>
    <row r="215795">
      <c r="A215795" s="3" t="str">
        <f> 20h} if</f>
        <v>#ERROR!</v>
      </c>
    </row>
    <row r="215796">
      <c r="A215796" s="1" t="s">
        <v>63472</v>
      </c>
    </row>
    <row r="215797">
      <c r="A215797" s="1" t="s">
        <v>63473</v>
      </c>
    </row>
    <row r="215798">
      <c r="A215798" s="1" t="s">
        <v>63474</v>
      </c>
    </row>
    <row r="215799">
      <c r="A215799" s="1" t="s">
        <v>977</v>
      </c>
    </row>
    <row r="215800">
      <c r="A215800" s="1" t="s">
        <v>63475</v>
      </c>
    </row>
    <row r="215801">
      <c r="A215801" s="1" t="s">
        <v>63476</v>
      </c>
    </row>
    <row r="215802">
      <c r="A215802" s="1" t="s">
        <v>63477</v>
      </c>
    </row>
    <row r="215803">
      <c r="A215803" s="1" t="s">
        <v>63478</v>
      </c>
    </row>
    <row r="215804">
      <c r="A215804" s="1" t="s">
        <v>63479</v>
      </c>
    </row>
    <row r="215805">
      <c r="A215805" s="1" t="s">
        <v>63480</v>
      </c>
    </row>
    <row r="215806">
      <c r="A215806" s="1" t="s">
        <v>63481</v>
      </c>
    </row>
    <row r="215807">
      <c r="A215807" s="1" t="s">
        <v>63450</v>
      </c>
    </row>
    <row r="215808">
      <c r="A215808" s="1" t="s">
        <v>63451</v>
      </c>
    </row>
    <row r="215809">
      <c r="A215809" s="1" t="s">
        <v>63452</v>
      </c>
    </row>
    <row r="215810">
      <c r="A215810" s="1" t="s">
        <v>63453</v>
      </c>
    </row>
    <row r="215811">
      <c r="A215811" s="1" t="s">
        <v>63454</v>
      </c>
    </row>
    <row r="215812">
      <c r="A215812" s="1" t="s">
        <v>63482</v>
      </c>
    </row>
    <row r="215813">
      <c r="A215813" s="1" t="s">
        <v>63456</v>
      </c>
    </row>
    <row r="215814">
      <c r="A215814" s="1" t="s">
        <v>63457</v>
      </c>
    </row>
    <row r="215815">
      <c r="A215815" s="1" t="s">
        <v>63458</v>
      </c>
    </row>
    <row r="215816">
      <c r="A215816" s="1" t="s">
        <v>63459</v>
      </c>
    </row>
    <row r="215817">
      <c r="A215817" s="1" t="s">
        <v>63460</v>
      </c>
    </row>
    <row r="215818">
      <c r="A215818" s="1" t="s">
        <v>63461</v>
      </c>
    </row>
    <row r="215819">
      <c r="A215819" s="1" t="s">
        <v>63462</v>
      </c>
    </row>
    <row r="215820">
      <c r="A215820" s="1" t="s">
        <v>63463</v>
      </c>
    </row>
    <row r="215821">
      <c r="A215821" s="1" t="s">
        <v>63464</v>
      </c>
    </row>
    <row r="215822">
      <c r="A215822" s="1" t="s">
        <v>63465</v>
      </c>
    </row>
    <row r="215823">
      <c r="A215823" s="1" t="s">
        <v>63466</v>
      </c>
    </row>
    <row r="215824">
      <c r="A215824" s="1" t="s">
        <v>63467</v>
      </c>
    </row>
    <row r="215825">
      <c r="A215825" s="1" t="s">
        <v>63468</v>
      </c>
    </row>
    <row r="215826">
      <c r="A215826" s="1" t="s">
        <v>63469</v>
      </c>
    </row>
    <row r="215827">
      <c r="A215827" s="1" t="s">
        <v>63470</v>
      </c>
    </row>
    <row r="215828">
      <c r="A215828" s="1" t="s">
        <v>63471</v>
      </c>
    </row>
    <row r="215829">
      <c r="A215829" s="3" t="str">
        <f> 20h} if</f>
        <v>#ERROR!</v>
      </c>
    </row>
    <row r="215830">
      <c r="A215830" s="1" t="s">
        <v>63472</v>
      </c>
    </row>
    <row r="215831">
      <c r="A215831" s="1" t="s">
        <v>63483</v>
      </c>
    </row>
    <row r="215832">
      <c r="A215832" s="1" t="s">
        <v>63474</v>
      </c>
    </row>
    <row r="215833">
      <c r="A215833" s="1" t="s">
        <v>63475</v>
      </c>
    </row>
    <row r="215834">
      <c r="A215834" s="1" t="s">
        <v>63476</v>
      </c>
    </row>
    <row r="215835">
      <c r="A215835" s="1" t="s">
        <v>63477</v>
      </c>
    </row>
    <row r="215836">
      <c r="A215836" s="1" t="s">
        <v>63484</v>
      </c>
    </row>
    <row r="215837">
      <c r="A215837" s="1" t="s">
        <v>63479</v>
      </c>
    </row>
    <row r="215838">
      <c r="A215838" s="1" t="s">
        <v>63480</v>
      </c>
    </row>
    <row r="215839">
      <c r="A215839" s="1" t="s">
        <v>63485</v>
      </c>
    </row>
    <row r="215840">
      <c r="A215840" s="1" t="s">
        <v>63486</v>
      </c>
    </row>
    <row r="215841">
      <c r="A215841" s="1" t="s">
        <v>63487</v>
      </c>
    </row>
    <row r="215842">
      <c r="A215842" s="1" t="s">
        <v>39916</v>
      </c>
    </row>
    <row r="215843">
      <c r="A215843" s="1" t="s">
        <v>63488</v>
      </c>
    </row>
    <row r="215845">
      <c r="A215845" s="1" t="s">
        <v>63489</v>
      </c>
    </row>
    <row r="215846">
      <c r="A215846" s="1" t="s">
        <v>63490</v>
      </c>
    </row>
    <row r="215848">
      <c r="A215848" s="1" t="s">
        <v>63491</v>
      </c>
    </row>
    <row r="215849">
      <c r="A215849" s="1" t="s">
        <v>63492</v>
      </c>
    </row>
    <row r="215850">
      <c r="A215850" s="1" t="s">
        <v>18159</v>
      </c>
    </row>
    <row r="215852">
      <c r="A215852" s="1" t="s">
        <v>432</v>
      </c>
    </row>
    <row r="215853">
      <c r="A215853" s="1" t="s">
        <v>63493</v>
      </c>
    </row>
    <row r="215855">
      <c r="A215855" s="1" t="s">
        <v>35182</v>
      </c>
    </row>
    <row r="215857">
      <c r="A215857" s="1" t="s">
        <v>63494</v>
      </c>
    </row>
    <row r="215859">
      <c r="A215859" s="1" t="s">
        <v>30901</v>
      </c>
    </row>
    <row r="215861">
      <c r="A215861" s="1" t="s">
        <v>2291</v>
      </c>
    </row>
    <row r="215863">
      <c r="A215863" s="1" t="s">
        <v>63495</v>
      </c>
    </row>
    <row r="215865">
      <c r="A215865" s="1" t="s">
        <v>432</v>
      </c>
    </row>
    <row r="215867">
      <c r="A215867" s="1" t="s">
        <v>322</v>
      </c>
    </row>
    <row r="215869">
      <c r="A215869" s="1" t="s">
        <v>19940</v>
      </c>
    </row>
    <row r="215871">
      <c r="A215871" s="1" t="s">
        <v>63496</v>
      </c>
    </row>
    <row r="215872">
      <c r="A215872" s="1" t="s">
        <v>63497</v>
      </c>
    </row>
    <row r="215875">
      <c r="A215875" s="1" t="s">
        <v>63498</v>
      </c>
    </row>
    <row r="215876">
      <c r="A215876" s="1" t="s">
        <v>26550</v>
      </c>
    </row>
    <row r="215878">
      <c r="A215878" s="1" t="s">
        <v>11143</v>
      </c>
    </row>
    <row r="215880">
      <c r="A215880" s="1" t="s">
        <v>1208</v>
      </c>
    </row>
    <row r="215882">
      <c r="A215882" s="1" t="s">
        <v>63499</v>
      </c>
    </row>
    <row r="215884">
      <c r="A215884" s="1" t="s">
        <v>2210</v>
      </c>
    </row>
    <row r="215886">
      <c r="A215886" s="1" t="s">
        <v>977</v>
      </c>
    </row>
    <row r="215887">
      <c r="A215887" s="1" t="s">
        <v>63500</v>
      </c>
    </row>
    <row r="215889">
      <c r="A215889" s="1" t="s">
        <v>63501</v>
      </c>
    </row>
    <row r="215890">
      <c r="A215890" s="1" t="s">
        <v>63502</v>
      </c>
    </row>
    <row r="215892">
      <c r="A215892" s="1" t="s">
        <v>63503</v>
      </c>
    </row>
    <row r="215893">
      <c r="A215893" s="1" t="s">
        <v>63504</v>
      </c>
    </row>
    <row r="215894">
      <c r="A215894" s="1" t="s">
        <v>24615</v>
      </c>
    </row>
    <row r="215896">
      <c r="A215896" s="1" t="s">
        <v>1208</v>
      </c>
    </row>
    <row r="215897">
      <c r="A215897" s="1" t="s">
        <v>4583</v>
      </c>
    </row>
    <row r="215898">
      <c r="A215898" s="1" t="s">
        <v>1208</v>
      </c>
    </row>
    <row r="215900">
      <c r="A215900" s="1" t="s">
        <v>17171</v>
      </c>
    </row>
    <row r="215902">
      <c r="A215902" s="1" t="s">
        <v>63505</v>
      </c>
    </row>
    <row r="215904">
      <c r="A215904" s="1" t="s">
        <v>63506</v>
      </c>
    </row>
    <row r="215905">
      <c r="A215905" s="1" t="s">
        <v>3373</v>
      </c>
    </row>
    <row r="215907">
      <c r="A215907" s="1" t="s">
        <v>63507</v>
      </c>
    </row>
    <row r="215908">
      <c r="A215908" s="1" t="s">
        <v>63508</v>
      </c>
    </row>
    <row r="215909">
      <c r="A215909" s="1" t="s">
        <v>63509</v>
      </c>
    </row>
    <row r="215911">
      <c r="A215911" s="1" t="s">
        <v>63510</v>
      </c>
    </row>
    <row r="215913">
      <c r="A215913" s="1" t="s">
        <v>9516</v>
      </c>
    </row>
    <row r="215914">
      <c r="A215914" s="1" t="s">
        <v>9538</v>
      </c>
    </row>
    <row r="215916">
      <c r="A215916" s="1" t="s">
        <v>35238</v>
      </c>
    </row>
    <row r="215917">
      <c r="A215917" s="1" t="s">
        <v>47574</v>
      </c>
    </row>
    <row r="215919">
      <c r="A215919" s="1" t="s">
        <v>63511</v>
      </c>
    </row>
    <row r="215920">
      <c r="A215920" s="1" t="s">
        <v>63487</v>
      </c>
    </row>
    <row r="215921">
      <c r="A215921" s="1" t="s">
        <v>39916</v>
      </c>
    </row>
    <row r="215922">
      <c r="A215922" s="1" t="s">
        <v>63488</v>
      </c>
    </row>
    <row r="215923">
      <c r="A215923" s="1" t="s">
        <v>63489</v>
      </c>
    </row>
    <row r="215924">
      <c r="A215924" s="1" t="s">
        <v>63490</v>
      </c>
    </row>
    <row r="215925">
      <c r="A215925" s="1" t="s">
        <v>63491</v>
      </c>
    </row>
    <row r="215926">
      <c r="A215926" s="1" t="s">
        <v>63492</v>
      </c>
    </row>
    <row r="215927">
      <c r="A215927" s="1" t="s">
        <v>63493</v>
      </c>
    </row>
    <row r="215928">
      <c r="A215928" s="1" t="s">
        <v>35182</v>
      </c>
    </row>
    <row r="215929">
      <c r="A215929" s="1" t="s">
        <v>63494</v>
      </c>
    </row>
    <row r="215930">
      <c r="A215930" s="1" t="s">
        <v>30901</v>
      </c>
    </row>
    <row r="215931">
      <c r="A215931" s="1" t="s">
        <v>2291</v>
      </c>
    </row>
    <row r="215932">
      <c r="A215932" s="1" t="s">
        <v>63495</v>
      </c>
    </row>
    <row r="215933">
      <c r="A215933" s="1" t="s">
        <v>19940</v>
      </c>
    </row>
    <row r="215934">
      <c r="A215934" s="1" t="s">
        <v>63496</v>
      </c>
    </row>
    <row r="215935">
      <c r="A215935" s="1" t="s">
        <v>63497</v>
      </c>
    </row>
    <row r="215936">
      <c r="A215936" s="1" t="s">
        <v>63498</v>
      </c>
    </row>
    <row r="215937">
      <c r="A215937" s="1" t="s">
        <v>63499</v>
      </c>
    </row>
    <row r="215938">
      <c r="A215938" s="1" t="s">
        <v>63500</v>
      </c>
    </row>
    <row r="215939">
      <c r="A215939" s="1" t="s">
        <v>63501</v>
      </c>
    </row>
    <row r="215940">
      <c r="A215940" s="1" t="s">
        <v>63502</v>
      </c>
    </row>
    <row r="215941">
      <c r="A215941" s="1" t="s">
        <v>63503</v>
      </c>
    </row>
    <row r="215942">
      <c r="A215942" s="1" t="s">
        <v>63504</v>
      </c>
    </row>
    <row r="215943">
      <c r="A215943" s="1" t="s">
        <v>63505</v>
      </c>
    </row>
    <row r="215944">
      <c r="A215944" s="1" t="s">
        <v>63506</v>
      </c>
    </row>
    <row r="215945">
      <c r="A215945" s="1" t="s">
        <v>63507</v>
      </c>
    </row>
    <row r="215946">
      <c r="A215946" s="1" t="s">
        <v>63508</v>
      </c>
    </row>
    <row r="215947">
      <c r="A215947" s="1" t="s">
        <v>63509</v>
      </c>
    </row>
    <row r="215948">
      <c r="A215948" s="1" t="s">
        <v>63510</v>
      </c>
    </row>
    <row r="215949">
      <c r="A215949" s="1" t="s">
        <v>63512</v>
      </c>
    </row>
    <row r="215950">
      <c r="A215950" s="1" t="s">
        <v>63513</v>
      </c>
    </row>
    <row r="215951">
      <c r="A215951" s="1" t="s">
        <v>63514</v>
      </c>
    </row>
    <row r="215952">
      <c r="A215952" s="1" t="s">
        <v>63515</v>
      </c>
    </row>
    <row r="215953">
      <c r="A215953" s="1" t="s">
        <v>63516</v>
      </c>
    </row>
    <row r="215954">
      <c r="A215954" s="1" t="s">
        <v>63517</v>
      </c>
    </row>
    <row r="215955">
      <c r="A215955" s="1" t="s">
        <v>7815</v>
      </c>
    </row>
    <row r="215956">
      <c r="A215956" s="1" t="s">
        <v>63518</v>
      </c>
    </row>
    <row r="215957">
      <c r="A215957" s="1" t="s">
        <v>32843</v>
      </c>
    </row>
    <row r="215958">
      <c r="A215958" s="1" t="s">
        <v>63519</v>
      </c>
    </row>
    <row r="215959">
      <c r="A215959" s="1" t="s">
        <v>63520</v>
      </c>
    </row>
    <row r="215960">
      <c r="A215960" s="1" t="s">
        <v>63521</v>
      </c>
    </row>
    <row r="215961">
      <c r="A215961" s="1" t="s">
        <v>63522</v>
      </c>
    </row>
    <row r="215962">
      <c r="A215962" s="1" t="s">
        <v>63523</v>
      </c>
    </row>
    <row r="215963">
      <c r="A215963" s="1" t="s">
        <v>63524</v>
      </c>
    </row>
    <row r="215964">
      <c r="A215964" s="1" t="s">
        <v>63525</v>
      </c>
    </row>
    <row r="215965">
      <c r="A215965" s="1" t="s">
        <v>63526</v>
      </c>
    </row>
    <row r="215966">
      <c r="A215966" s="1" t="s">
        <v>63527</v>
      </c>
    </row>
    <row r="215967">
      <c r="A215967" s="1" t="s">
        <v>63528</v>
      </c>
    </row>
    <row r="215968">
      <c r="A215968" s="3" t="str">
        <f> RE ws RE</f>
        <v>#ERROR!</v>
      </c>
    </row>
    <row r="215969">
      <c r="A215969" s="1" t="s">
        <v>63529</v>
      </c>
    </row>
    <row r="215970">
      <c r="A215970" s="1" t="s">
        <v>63530</v>
      </c>
    </row>
    <row r="215971">
      <c r="A215971" s="1" t="s">
        <v>63531</v>
      </c>
    </row>
    <row r="215972">
      <c r="A215972" s="1" t="s">
        <v>63532</v>
      </c>
    </row>
    <row r="215973">
      <c r="A215973" s="1" t="s">
        <v>63533</v>
      </c>
    </row>
    <row r="215974">
      <c r="A215974" s="1" t="s">
        <v>63534</v>
      </c>
    </row>
    <row r="215975">
      <c r="A215975" s="1" t="s">
        <v>63535</v>
      </c>
    </row>
    <row r="215976">
      <c r="A215976" s="1" t="s">
        <v>34601</v>
      </c>
    </row>
    <row r="215977">
      <c r="A215977" s="1" t="s">
        <v>63536</v>
      </c>
    </row>
    <row r="215978">
      <c r="A215978" s="1" t="s">
        <v>63537</v>
      </c>
    </row>
    <row r="215979">
      <c r="A215979" s="1" t="s">
        <v>63538</v>
      </c>
    </row>
    <row r="215980">
      <c r="A215980" s="1" t="s">
        <v>63539</v>
      </c>
    </row>
    <row r="215981">
      <c r="A215981" s="1" t="s">
        <v>63540</v>
      </c>
    </row>
    <row r="215982">
      <c r="A215982" s="1" t="s">
        <v>63541</v>
      </c>
    </row>
    <row r="215983">
      <c r="A215983" s="1" t="s">
        <v>63542</v>
      </c>
    </row>
    <row r="215984">
      <c r="A215984" s="1" t="s">
        <v>63543</v>
      </c>
    </row>
    <row r="215985">
      <c r="A215985" s="1" t="s">
        <v>38309</v>
      </c>
    </row>
    <row r="215986">
      <c r="A215986" s="1" t="s">
        <v>63544</v>
      </c>
    </row>
    <row r="215987">
      <c r="A215987" s="1" t="s">
        <v>63545</v>
      </c>
    </row>
    <row r="215988">
      <c r="A215988" s="1" t="s">
        <v>63546</v>
      </c>
    </row>
    <row r="215989">
      <c r="A215989" s="1" t="s">
        <v>63547</v>
      </c>
    </row>
    <row r="215990">
      <c r="A215990" s="1" t="s">
        <v>63548</v>
      </c>
    </row>
    <row r="215991">
      <c r="A215991" s="1" t="s">
        <v>63549</v>
      </c>
    </row>
    <row r="215992">
      <c r="A215992" s="1" t="s">
        <v>63550</v>
      </c>
    </row>
    <row r="215993">
      <c r="A215993" s="1" t="s">
        <v>63551</v>
      </c>
    </row>
    <row r="215994">
      <c r="A215994" s="1" t="s">
        <v>63552</v>
      </c>
    </row>
    <row r="215995">
      <c r="A215995" s="1" t="s">
        <v>63553</v>
      </c>
    </row>
    <row r="215996">
      <c r="A215996" s="1" t="s">
        <v>63554</v>
      </c>
    </row>
    <row r="215997">
      <c r="A215997" s="1" t="s">
        <v>63555</v>
      </c>
    </row>
    <row r="215998">
      <c r="A215998" s="1" t="s">
        <v>63556</v>
      </c>
    </row>
    <row r="215999">
      <c r="A215999" s="1" t="s">
        <v>63557</v>
      </c>
    </row>
    <row r="216000">
      <c r="A216000" s="1" t="s">
        <v>34601</v>
      </c>
    </row>
    <row r="216001">
      <c r="A216001" s="1" t="s">
        <v>63558</v>
      </c>
    </row>
    <row r="216002">
      <c r="A216002" s="1" t="s">
        <v>63559</v>
      </c>
    </row>
    <row r="216003">
      <c r="A216003" s="1" t="s">
        <v>33923</v>
      </c>
    </row>
    <row r="216004">
      <c r="A216004" s="1" t="s">
        <v>63560</v>
      </c>
    </row>
    <row r="216005">
      <c r="A216005" s="1" t="s">
        <v>63561</v>
      </c>
    </row>
    <row r="216006">
      <c r="A216006" s="1" t="s">
        <v>63562</v>
      </c>
    </row>
    <row r="216007">
      <c r="A216007" s="1" t="s">
        <v>63563</v>
      </c>
    </row>
    <row r="216008">
      <c r="A216008" s="1" t="s">
        <v>63564</v>
      </c>
    </row>
    <row r="216009">
      <c r="A216009" s="1" t="s">
        <v>63565</v>
      </c>
    </row>
    <row r="216010">
      <c r="A216010" s="1" t="s">
        <v>63566</v>
      </c>
    </row>
    <row r="216011">
      <c r="A216011" s="1" t="s">
        <v>63567</v>
      </c>
    </row>
    <row r="216012">
      <c r="A216012" s="1" t="s">
        <v>63568</v>
      </c>
    </row>
    <row r="216013">
      <c r="A216013" s="1" t="s">
        <v>63569</v>
      </c>
    </row>
    <row r="216014">
      <c r="A216014" s="1" t="s">
        <v>63570</v>
      </c>
    </row>
    <row r="216015">
      <c r="A216015" s="1" t="s">
        <v>63571</v>
      </c>
    </row>
    <row r="216016">
      <c r="A216016" s="1" t="s">
        <v>63572</v>
      </c>
    </row>
    <row r="216017">
      <c r="A216017" s="1" t="s">
        <v>63573</v>
      </c>
    </row>
    <row r="216018">
      <c r="A216018" s="1" t="s">
        <v>63574</v>
      </c>
    </row>
    <row r="216019">
      <c r="A216019" s="1" t="s">
        <v>63575</v>
      </c>
    </row>
    <row r="216020">
      <c r="A216020" s="1" t="s">
        <v>63576</v>
      </c>
    </row>
    <row r="216021">
      <c r="A216021" s="1" t="s">
        <v>63577</v>
      </c>
    </row>
    <row r="216022">
      <c r="A216022" s="1" t="s">
        <v>63578</v>
      </c>
    </row>
    <row r="216023">
      <c r="A216023" s="1" t="s">
        <v>63579</v>
      </c>
    </row>
    <row r="216024">
      <c r="A216024" s="1" t="s">
        <v>63580</v>
      </c>
    </row>
    <row r="216025">
      <c r="A216025" s="1" t="s">
        <v>63581</v>
      </c>
    </row>
    <row r="216026">
      <c r="A216026" s="1" t="s">
        <v>63582</v>
      </c>
    </row>
    <row r="216027">
      <c r="A216027" s="1" t="s">
        <v>63583</v>
      </c>
    </row>
    <row r="216028">
      <c r="A216028" s="1" t="s">
        <v>33903</v>
      </c>
    </row>
    <row r="216029">
      <c r="A216029" s="1" t="s">
        <v>63584</v>
      </c>
    </row>
    <row r="216030">
      <c r="A216030" s="1" t="s">
        <v>63585</v>
      </c>
    </row>
    <row r="216031">
      <c r="A216031" s="1" t="s">
        <v>63586</v>
      </c>
    </row>
    <row r="216032">
      <c r="A216032" s="1" t="s">
        <v>63587</v>
      </c>
    </row>
    <row r="216033">
      <c r="A216033" s="1" t="s">
        <v>63588</v>
      </c>
    </row>
    <row r="216034">
      <c r="A216034" s="1" t="s">
        <v>63589</v>
      </c>
    </row>
    <row r="216035">
      <c r="A216035" s="1" t="s">
        <v>63590</v>
      </c>
    </row>
    <row r="216036">
      <c r="A216036" s="1" t="s">
        <v>63591</v>
      </c>
    </row>
    <row r="216037">
      <c r="A216037" s="1" t="s">
        <v>3411</v>
      </c>
    </row>
    <row r="216038">
      <c r="A216038" s="1" t="s">
        <v>63592</v>
      </c>
    </row>
    <row r="216039">
      <c r="A216039" s="1" t="s">
        <v>63593</v>
      </c>
    </row>
    <row r="216040">
      <c r="A216040" s="1" t="s">
        <v>63594</v>
      </c>
    </row>
    <row r="216041">
      <c r="A216041" s="1" t="s">
        <v>63595</v>
      </c>
    </row>
    <row r="216042">
      <c r="A216042" s="1" t="s">
        <v>63596</v>
      </c>
    </row>
    <row r="216043">
      <c r="A216043" s="1" t="s">
        <v>63597</v>
      </c>
    </row>
    <row r="216044">
      <c r="A216044" s="1" t="s">
        <v>63598</v>
      </c>
    </row>
    <row r="216045">
      <c r="A216045" s="1" t="s">
        <v>63599</v>
      </c>
    </row>
    <row r="216046">
      <c r="A216046" s="1" t="s">
        <v>63600</v>
      </c>
    </row>
    <row r="216047">
      <c r="A216047" s="1" t="s">
        <v>63601</v>
      </c>
    </row>
    <row r="216048">
      <c r="A216048" s="1" t="s">
        <v>63602</v>
      </c>
    </row>
    <row r="216049">
      <c r="A216049" s="1" t="s">
        <v>63603</v>
      </c>
    </row>
    <row r="216050">
      <c r="A216050" s="1" t="s">
        <v>63604</v>
      </c>
    </row>
    <row r="216051">
      <c r="A216051" s="1" t="s">
        <v>63605</v>
      </c>
    </row>
    <row r="216052">
      <c r="A216052" s="1" t="s">
        <v>63606</v>
      </c>
    </row>
    <row r="216053">
      <c r="A216053" s="1" t="s">
        <v>63607</v>
      </c>
    </row>
    <row r="216054">
      <c r="A216054" s="1" t="s">
        <v>63608</v>
      </c>
    </row>
    <row r="216055">
      <c r="A216055" s="1" t="s">
        <v>63609</v>
      </c>
    </row>
    <row r="216056">
      <c r="A216056" s="1" t="s">
        <v>63610</v>
      </c>
    </row>
    <row r="216057">
      <c r="A216057" s="1" t="s">
        <v>63611</v>
      </c>
    </row>
    <row r="216058">
      <c r="A216058" s="1" t="s">
        <v>63612</v>
      </c>
    </row>
    <row r="216059">
      <c r="A216059" s="1" t="s">
        <v>63613</v>
      </c>
    </row>
    <row r="216060">
      <c r="A216060" s="1" t="s">
        <v>63614</v>
      </c>
    </row>
    <row r="216061">
      <c r="A216061" s="1" t="s">
        <v>63615</v>
      </c>
    </row>
    <row r="216062">
      <c r="A216062" s="1" t="s">
        <v>63616</v>
      </c>
    </row>
    <row r="216063">
      <c r="A216063" s="1" t="s">
        <v>63617</v>
      </c>
    </row>
    <row r="216064">
      <c r="A216064" s="1" t="s">
        <v>63618</v>
      </c>
    </row>
    <row r="216065">
      <c r="A216065" s="1" t="s">
        <v>63619</v>
      </c>
    </row>
    <row r="216066">
      <c r="A216066" s="1" t="s">
        <v>63620</v>
      </c>
    </row>
    <row r="216067">
      <c r="A216067" s="1" t="s">
        <v>63621</v>
      </c>
    </row>
    <row r="216068">
      <c r="A216068" s="1" t="s">
        <v>63622</v>
      </c>
    </row>
    <row r="216069">
      <c r="A216069" s="1" t="s">
        <v>63623</v>
      </c>
    </row>
    <row r="216070">
      <c r="A216070" s="1" t="s">
        <v>63624</v>
      </c>
    </row>
    <row r="216071">
      <c r="A216071" s="1" t="s">
        <v>63625</v>
      </c>
    </row>
    <row r="216072">
      <c r="A216072" s="1" t="s">
        <v>63626</v>
      </c>
    </row>
    <row r="216073">
      <c r="A216073" s="1" t="s">
        <v>63627</v>
      </c>
    </row>
    <row r="216074">
      <c r="A216074" s="1" t="s">
        <v>63628</v>
      </c>
    </row>
    <row r="216075">
      <c r="A216075" s="1" t="s">
        <v>63629</v>
      </c>
    </row>
    <row r="216076">
      <c r="A216076" s="1" t="s">
        <v>63630</v>
      </c>
    </row>
    <row r="216077">
      <c r="A216077" s="1" t="s">
        <v>63631</v>
      </c>
    </row>
    <row r="216078">
      <c r="A216078" s="1" t="s">
        <v>63632</v>
      </c>
    </row>
    <row r="216079">
      <c r="A216079" s="1" t="s">
        <v>63633</v>
      </c>
    </row>
    <row r="216080">
      <c r="A216080" s="1" t="s">
        <v>63634</v>
      </c>
    </row>
    <row r="216081">
      <c r="A216081" s="1" t="s">
        <v>63635</v>
      </c>
    </row>
    <row r="216082">
      <c r="A216082" s="1" t="s">
        <v>63514</v>
      </c>
    </row>
    <row r="216083">
      <c r="A216083" s="1" t="s">
        <v>63515</v>
      </c>
    </row>
    <row r="216084">
      <c r="A216084" s="1" t="s">
        <v>63516</v>
      </c>
    </row>
    <row r="216085">
      <c r="A216085" s="1" t="s">
        <v>63517</v>
      </c>
    </row>
    <row r="216086">
      <c r="A216086" s="1" t="s">
        <v>63518</v>
      </c>
    </row>
    <row r="216087">
      <c r="A216087" s="1" t="s">
        <v>63519</v>
      </c>
    </row>
    <row r="216088">
      <c r="A216088" s="1" t="s">
        <v>63520</v>
      </c>
    </row>
    <row r="216089">
      <c r="A216089" s="1" t="s">
        <v>63521</v>
      </c>
    </row>
    <row r="216090">
      <c r="A216090" s="1" t="s">
        <v>63522</v>
      </c>
    </row>
    <row r="216091">
      <c r="A216091" s="1" t="s">
        <v>63523</v>
      </c>
    </row>
    <row r="216092">
      <c r="A216092" s="1" t="s">
        <v>63524</v>
      </c>
    </row>
    <row r="216093">
      <c r="A216093" s="1" t="s">
        <v>63525</v>
      </c>
    </row>
    <row r="216094">
      <c r="A216094" s="1" t="s">
        <v>63526</v>
      </c>
    </row>
    <row r="216095">
      <c r="A216095" s="1" t="s">
        <v>63527</v>
      </c>
    </row>
    <row r="216096">
      <c r="A216096" s="1" t="s">
        <v>63528</v>
      </c>
    </row>
    <row r="216097">
      <c r="A216097" s="3" t="str">
        <f> RE ws RE</f>
        <v>#ERROR!</v>
      </c>
    </row>
    <row r="216098">
      <c r="A216098" s="1" t="s">
        <v>63529</v>
      </c>
    </row>
    <row r="216099">
      <c r="A216099" s="1" t="s">
        <v>63530</v>
      </c>
    </row>
    <row r="216100">
      <c r="A216100" s="1" t="s">
        <v>63531</v>
      </c>
    </row>
    <row r="216101">
      <c r="A216101" s="1" t="s">
        <v>63532</v>
      </c>
    </row>
    <row r="216102">
      <c r="A216102" s="1" t="s">
        <v>63533</v>
      </c>
    </row>
    <row r="216103">
      <c r="A216103" s="1" t="s">
        <v>63534</v>
      </c>
    </row>
    <row r="216104">
      <c r="A216104" s="1" t="s">
        <v>63535</v>
      </c>
    </row>
    <row r="216105">
      <c r="A216105" s="1" t="s">
        <v>34601</v>
      </c>
    </row>
    <row r="216106">
      <c r="A216106" s="1" t="s">
        <v>63536</v>
      </c>
    </row>
    <row r="216107">
      <c r="A216107" s="1" t="s">
        <v>63537</v>
      </c>
    </row>
    <row r="216108">
      <c r="A216108" s="1" t="s">
        <v>63538</v>
      </c>
    </row>
    <row r="216109">
      <c r="A216109" s="1" t="s">
        <v>63539</v>
      </c>
    </row>
    <row r="216110">
      <c r="A216110" s="1" t="s">
        <v>63540</v>
      </c>
    </row>
    <row r="216111">
      <c r="A216111" s="1" t="s">
        <v>63541</v>
      </c>
    </row>
    <row r="216112">
      <c r="A216112" s="1" t="s">
        <v>63542</v>
      </c>
    </row>
    <row r="216113">
      <c r="A216113" s="1" t="s">
        <v>63543</v>
      </c>
    </row>
    <row r="216114">
      <c r="A216114" s="1" t="s">
        <v>38309</v>
      </c>
    </row>
    <row r="216115">
      <c r="A216115" s="1" t="s">
        <v>63544</v>
      </c>
    </row>
    <row r="216116">
      <c r="A216116" s="1" t="s">
        <v>63545</v>
      </c>
    </row>
    <row r="216117">
      <c r="A216117" s="1" t="s">
        <v>63546</v>
      </c>
    </row>
    <row r="216118">
      <c r="A216118" s="1" t="s">
        <v>63547</v>
      </c>
    </row>
    <row r="216119">
      <c r="A216119" s="1" t="s">
        <v>63548</v>
      </c>
    </row>
    <row r="216120">
      <c r="A216120" s="1" t="s">
        <v>63549</v>
      </c>
    </row>
    <row r="216121">
      <c r="A216121" s="1" t="s">
        <v>63550</v>
      </c>
    </row>
    <row r="216122">
      <c r="A216122" s="1" t="s">
        <v>63551</v>
      </c>
    </row>
    <row r="216123">
      <c r="A216123" s="1" t="s">
        <v>63552</v>
      </c>
    </row>
    <row r="216124">
      <c r="A216124" s="1" t="s">
        <v>63553</v>
      </c>
    </row>
    <row r="216125">
      <c r="A216125" s="1" t="s">
        <v>63554</v>
      </c>
    </row>
    <row r="216126">
      <c r="A216126" s="1" t="s">
        <v>63555</v>
      </c>
    </row>
    <row r="216127">
      <c r="A216127" s="1" t="s">
        <v>63556</v>
      </c>
    </row>
    <row r="216128">
      <c r="A216128" s="1" t="s">
        <v>63557</v>
      </c>
    </row>
    <row r="216129">
      <c r="A216129" s="1" t="s">
        <v>34601</v>
      </c>
    </row>
    <row r="216130">
      <c r="A216130" s="1" t="s">
        <v>63558</v>
      </c>
    </row>
    <row r="216131">
      <c r="A216131" s="1" t="s">
        <v>63559</v>
      </c>
    </row>
    <row r="216132">
      <c r="A216132" s="1" t="s">
        <v>33923</v>
      </c>
    </row>
    <row r="216133">
      <c r="A216133" s="1" t="s">
        <v>63560</v>
      </c>
    </row>
    <row r="216134">
      <c r="A216134" s="1" t="s">
        <v>63561</v>
      </c>
    </row>
    <row r="216135">
      <c r="A216135" s="1" t="s">
        <v>63562</v>
      </c>
    </row>
    <row r="216136">
      <c r="A216136" s="1" t="s">
        <v>63563</v>
      </c>
    </row>
    <row r="216137">
      <c r="A216137" s="1" t="s">
        <v>63564</v>
      </c>
    </row>
    <row r="216138">
      <c r="A216138" s="1" t="s">
        <v>63565</v>
      </c>
    </row>
    <row r="216139">
      <c r="A216139" s="1" t="s">
        <v>63566</v>
      </c>
    </row>
    <row r="216140">
      <c r="A216140" s="1" t="s">
        <v>63567</v>
      </c>
    </row>
    <row r="216141">
      <c r="A216141" s="1" t="s">
        <v>63568</v>
      </c>
    </row>
    <row r="216142">
      <c r="A216142" s="1" t="s">
        <v>63569</v>
      </c>
    </row>
    <row r="216143">
      <c r="A216143" s="1" t="s">
        <v>63570</v>
      </c>
    </row>
    <row r="216144">
      <c r="A216144" s="1" t="s">
        <v>63571</v>
      </c>
    </row>
    <row r="216145">
      <c r="A216145" s="1" t="s">
        <v>63572</v>
      </c>
    </row>
    <row r="216146">
      <c r="A216146" s="1" t="s">
        <v>63573</v>
      </c>
    </row>
    <row r="216147">
      <c r="A216147" s="1" t="s">
        <v>63574</v>
      </c>
    </row>
    <row r="216148">
      <c r="A216148" s="1" t="s">
        <v>63575</v>
      </c>
    </row>
    <row r="216149">
      <c r="A216149" s="1" t="s">
        <v>63576</v>
      </c>
    </row>
    <row r="216150">
      <c r="A216150" s="1" t="s">
        <v>63577</v>
      </c>
    </row>
    <row r="216151">
      <c r="A216151" s="1" t="s">
        <v>63578</v>
      </c>
    </row>
    <row r="216152">
      <c r="A216152" s="1" t="s">
        <v>63579</v>
      </c>
    </row>
    <row r="216153">
      <c r="A216153" s="1" t="s">
        <v>63580</v>
      </c>
    </row>
    <row r="216154">
      <c r="A216154" s="1" t="s">
        <v>63581</v>
      </c>
    </row>
    <row r="216155">
      <c r="A216155" s="1" t="s">
        <v>63582</v>
      </c>
    </row>
    <row r="216156">
      <c r="A216156" s="1" t="s">
        <v>63583</v>
      </c>
    </row>
    <row r="216157">
      <c r="A216157" s="1" t="s">
        <v>33903</v>
      </c>
    </row>
    <row r="216158">
      <c r="A216158" s="1" t="s">
        <v>63584</v>
      </c>
    </row>
    <row r="216159">
      <c r="A216159" s="1" t="s">
        <v>63585</v>
      </c>
    </row>
    <row r="216160">
      <c r="A216160" s="1" t="s">
        <v>63586</v>
      </c>
    </row>
    <row r="216161">
      <c r="A216161" s="1" t="s">
        <v>63587</v>
      </c>
    </row>
    <row r="216162">
      <c r="A216162" s="1" t="s">
        <v>63588</v>
      </c>
    </row>
    <row r="216163">
      <c r="A216163" s="1" t="s">
        <v>63589</v>
      </c>
    </row>
    <row r="216164">
      <c r="A216164" s="1" t="s">
        <v>63590</v>
      </c>
    </row>
    <row r="216165">
      <c r="A216165" s="1" t="s">
        <v>63591</v>
      </c>
    </row>
    <row r="216166">
      <c r="A216166" s="1" t="s">
        <v>3411</v>
      </c>
    </row>
    <row r="216167">
      <c r="A216167" s="1" t="s">
        <v>63592</v>
      </c>
    </row>
    <row r="216168">
      <c r="A216168" s="1" t="s">
        <v>63593</v>
      </c>
    </row>
    <row r="216169">
      <c r="A216169" s="1" t="s">
        <v>63594</v>
      </c>
    </row>
    <row r="216170">
      <c r="A216170" s="1" t="s">
        <v>63595</v>
      </c>
    </row>
    <row r="216171">
      <c r="A216171" s="1" t="s">
        <v>63596</v>
      </c>
    </row>
    <row r="216172">
      <c r="A216172" s="1" t="s">
        <v>63597</v>
      </c>
    </row>
    <row r="216173">
      <c r="A216173" s="1" t="s">
        <v>63598</v>
      </c>
    </row>
    <row r="216174">
      <c r="A216174" s="1" t="s">
        <v>63599</v>
      </c>
    </row>
    <row r="216175">
      <c r="A216175" s="1" t="s">
        <v>63600</v>
      </c>
    </row>
    <row r="216176">
      <c r="A216176" s="1" t="s">
        <v>63601</v>
      </c>
    </row>
    <row r="216177">
      <c r="A216177" s="1" t="s">
        <v>63602</v>
      </c>
    </row>
    <row r="216178">
      <c r="A216178" s="1" t="s">
        <v>63603</v>
      </c>
    </row>
    <row r="216179">
      <c r="A216179" s="1" t="s">
        <v>63604</v>
      </c>
    </row>
    <row r="216180">
      <c r="A216180" s="1" t="s">
        <v>63605</v>
      </c>
    </row>
    <row r="216181">
      <c r="A216181" s="1" t="s">
        <v>63606</v>
      </c>
    </row>
    <row r="216182">
      <c r="A216182" s="1" t="s">
        <v>63607</v>
      </c>
    </row>
    <row r="216183">
      <c r="A216183" s="1" t="s">
        <v>63608</v>
      </c>
    </row>
    <row r="216184">
      <c r="A216184" s="1" t="s">
        <v>63609</v>
      </c>
    </row>
    <row r="216185">
      <c r="A216185" s="1" t="s">
        <v>63610</v>
      </c>
    </row>
    <row r="216186">
      <c r="A216186" s="1" t="s">
        <v>63611</v>
      </c>
    </row>
    <row r="216187">
      <c r="A216187" s="1" t="s">
        <v>63612</v>
      </c>
    </row>
    <row r="216188">
      <c r="A216188" s="1" t="s">
        <v>63613</v>
      </c>
    </row>
    <row r="216189">
      <c r="A216189" s="1" t="s">
        <v>63614</v>
      </c>
    </row>
    <row r="216190">
      <c r="A216190" s="1" t="s">
        <v>63615</v>
      </c>
    </row>
    <row r="216191">
      <c r="A216191" s="1" t="s">
        <v>63616</v>
      </c>
    </row>
    <row r="216192">
      <c r="A216192" s="1" t="s">
        <v>63617</v>
      </c>
    </row>
    <row r="216193">
      <c r="A216193" s="1" t="s">
        <v>63618</v>
      </c>
    </row>
    <row r="216194">
      <c r="A216194" s="1" t="s">
        <v>63619</v>
      </c>
    </row>
    <row r="216195">
      <c r="A216195" s="1" t="s">
        <v>63620</v>
      </c>
    </row>
    <row r="216196">
      <c r="A216196" s="1" t="s">
        <v>63621</v>
      </c>
    </row>
    <row r="216197">
      <c r="A216197" s="1" t="s">
        <v>63622</v>
      </c>
    </row>
    <row r="216198">
      <c r="A216198" s="1" t="s">
        <v>63623</v>
      </c>
    </row>
    <row r="216199">
      <c r="A216199" s="1" t="s">
        <v>63624</v>
      </c>
    </row>
    <row r="216200">
      <c r="A216200" s="1" t="s">
        <v>63625</v>
      </c>
    </row>
    <row r="216201">
      <c r="A216201" s="1" t="s">
        <v>63626</v>
      </c>
    </row>
    <row r="216202">
      <c r="A216202" s="1" t="s">
        <v>63627</v>
      </c>
    </row>
    <row r="216203">
      <c r="A216203" s="1" t="s">
        <v>63628</v>
      </c>
    </row>
    <row r="216204">
      <c r="A216204" s="1" t="s">
        <v>63629</v>
      </c>
    </row>
    <row r="216205">
      <c r="A216205" s="1" t="s">
        <v>63630</v>
      </c>
    </row>
    <row r="216206">
      <c r="A216206" s="1" t="s">
        <v>63631</v>
      </c>
    </row>
    <row r="216207">
      <c r="A216207" s="1" t="s">
        <v>63632</v>
      </c>
    </row>
    <row r="216208">
      <c r="A216208" s="1" t="s">
        <v>63633</v>
      </c>
    </row>
    <row r="216209">
      <c r="A216209" s="1" t="s">
        <v>63634</v>
      </c>
    </row>
    <row r="216210">
      <c r="A216210" s="1" t="s">
        <v>63636</v>
      </c>
    </row>
    <row r="216211">
      <c r="A216211" s="1" t="s">
        <v>63637</v>
      </c>
    </row>
    <row r="216212">
      <c r="A216212" s="1" t="s">
        <v>63638</v>
      </c>
    </row>
    <row r="216214">
      <c r="A216214" s="1" t="s">
        <v>63639</v>
      </c>
    </row>
    <row r="216215">
      <c r="A216215" s="1" t="s">
        <v>63640</v>
      </c>
    </row>
    <row r="216217">
      <c r="A216217" s="1" t="s">
        <v>4606</v>
      </c>
    </row>
    <row r="216219">
      <c r="A216219" s="1" t="s">
        <v>63641</v>
      </c>
    </row>
    <row r="216221">
      <c r="A216221" s="1" t="s">
        <v>63642</v>
      </c>
    </row>
    <row r="216222">
      <c r="A216222" s="1" t="s">
        <v>63643</v>
      </c>
    </row>
    <row r="216224">
      <c r="A216224" s="1" t="s">
        <v>63644</v>
      </c>
    </row>
    <row r="216225">
      <c r="A216225" s="1" t="s">
        <v>63645</v>
      </c>
    </row>
    <row r="216227">
      <c r="A216227" s="1" t="s">
        <v>63646</v>
      </c>
    </row>
    <row r="216229">
      <c r="A216229" s="1" t="s">
        <v>63647</v>
      </c>
    </row>
    <row r="216231">
      <c r="A216231" s="1" t="s">
        <v>63648</v>
      </c>
    </row>
    <row r="216232">
      <c r="A216232" s="1" t="s">
        <v>63649</v>
      </c>
    </row>
    <row r="216233">
      <c r="A216233" s="1" t="s">
        <v>63650</v>
      </c>
    </row>
    <row r="216234">
      <c r="A216234" s="1" t="s">
        <v>63651</v>
      </c>
    </row>
    <row r="216235">
      <c r="A216235" s="1" t="s">
        <v>63652</v>
      </c>
    </row>
    <row r="216236">
      <c r="A216236" s="1" t="s">
        <v>63653</v>
      </c>
    </row>
    <row r="216237">
      <c r="A216237" s="1" t="s">
        <v>63654</v>
      </c>
    </row>
    <row r="216238">
      <c r="A216238" s="1" t="s">
        <v>63655</v>
      </c>
    </row>
    <row r="216239">
      <c r="A216239" s="1" t="s">
        <v>63656</v>
      </c>
    </row>
    <row r="216240">
      <c r="A216240" s="1" t="s">
        <v>63657</v>
      </c>
    </row>
    <row r="216241">
      <c r="A216241" s="1" t="s">
        <v>63658</v>
      </c>
    </row>
    <row r="216242">
      <c r="A216242" s="1" t="s">
        <v>63659</v>
      </c>
    </row>
    <row r="216244">
      <c r="A216244" s="1" t="s">
        <v>63660</v>
      </c>
    </row>
    <row r="216246">
      <c r="A216246" s="1" t="s">
        <v>63661</v>
      </c>
    </row>
    <row r="216248">
      <c r="A216248" s="1" t="s">
        <v>40527</v>
      </c>
    </row>
    <row r="216250">
      <c r="A216250" s="1" t="s">
        <v>63662</v>
      </c>
    </row>
    <row r="216252">
      <c r="A216252" s="1" t="s">
        <v>63663</v>
      </c>
    </row>
    <row r="216253">
      <c r="A216253" s="1" t="s">
        <v>63664</v>
      </c>
    </row>
    <row r="216254">
      <c r="A216254" s="1" t="s">
        <v>63665</v>
      </c>
    </row>
    <row r="216255">
      <c r="A216255" s="1" t="s">
        <v>63666</v>
      </c>
    </row>
    <row r="216256">
      <c r="A216256" s="1" t="s">
        <v>63667</v>
      </c>
    </row>
    <row r="216257">
      <c r="A216257" s="1" t="s">
        <v>63668</v>
      </c>
    </row>
    <row r="216259">
      <c r="A216259" s="1" t="s">
        <v>63669</v>
      </c>
    </row>
    <row r="216261">
      <c r="A216261" s="1" t="s">
        <v>63670</v>
      </c>
    </row>
    <row r="216262">
      <c r="A216262" s="1" t="s">
        <v>63671</v>
      </c>
    </row>
    <row r="216264">
      <c r="A216264" s="1" t="s">
        <v>63672</v>
      </c>
    </row>
    <row r="216265">
      <c r="A216265" s="1" t="s">
        <v>63673</v>
      </c>
    </row>
    <row r="216267">
      <c r="A216267" s="3" t="str">
        <f>+ Meee agtigeg</f>
        <v>#ERROR!</v>
      </c>
    </row>
    <row r="216269">
      <c r="A216269" s="1" t="s">
        <v>63674</v>
      </c>
    </row>
    <row r="216271">
      <c r="A216271" s="1" t="s">
        <v>63675</v>
      </c>
    </row>
    <row r="216272">
      <c r="A216272" s="1" t="s">
        <v>63638</v>
      </c>
    </row>
    <row r="216273">
      <c r="A216273" s="1" t="s">
        <v>63639</v>
      </c>
    </row>
    <row r="216274">
      <c r="A216274" s="1" t="s">
        <v>63640</v>
      </c>
    </row>
    <row r="216275">
      <c r="A216275" s="1" t="s">
        <v>63641</v>
      </c>
    </row>
    <row r="216276">
      <c r="A216276" s="1" t="s">
        <v>63642</v>
      </c>
    </row>
    <row r="216277">
      <c r="A216277" s="1" t="s">
        <v>63643</v>
      </c>
    </row>
    <row r="216278">
      <c r="A216278" s="1" t="s">
        <v>63644</v>
      </c>
    </row>
    <row r="216279">
      <c r="A216279" s="1" t="s">
        <v>63645</v>
      </c>
    </row>
    <row r="216280">
      <c r="A216280" s="1" t="s">
        <v>63646</v>
      </c>
    </row>
    <row r="216281">
      <c r="A216281" s="1" t="s">
        <v>63647</v>
      </c>
    </row>
    <row r="216282">
      <c r="A216282" s="1" t="s">
        <v>63648</v>
      </c>
    </row>
    <row r="216283">
      <c r="A216283" s="1" t="s">
        <v>63649</v>
      </c>
    </row>
    <row r="216284">
      <c r="A216284" s="1" t="s">
        <v>63650</v>
      </c>
    </row>
    <row r="216285">
      <c r="A216285" s="1" t="s">
        <v>63651</v>
      </c>
    </row>
    <row r="216286">
      <c r="A216286" s="1" t="s">
        <v>63652</v>
      </c>
    </row>
    <row r="216287">
      <c r="A216287" s="1" t="s">
        <v>63653</v>
      </c>
    </row>
    <row r="216288">
      <c r="A216288" s="1" t="s">
        <v>63654</v>
      </c>
    </row>
    <row r="216289">
      <c r="A216289" s="1" t="s">
        <v>63655</v>
      </c>
    </row>
    <row r="216290">
      <c r="A216290" s="1" t="s">
        <v>63656</v>
      </c>
    </row>
    <row r="216291">
      <c r="A216291" s="1" t="s">
        <v>63657</v>
      </c>
    </row>
    <row r="216292">
      <c r="A216292" s="1" t="s">
        <v>63658</v>
      </c>
    </row>
    <row r="216293">
      <c r="A216293" s="1" t="s">
        <v>63659</v>
      </c>
    </row>
    <row r="216294">
      <c r="A216294" s="1" t="s">
        <v>63660</v>
      </c>
    </row>
    <row r="216295">
      <c r="A216295" s="1" t="s">
        <v>63661</v>
      </c>
    </row>
    <row r="216296">
      <c r="A216296" s="1" t="s">
        <v>63662</v>
      </c>
    </row>
    <row r="216297">
      <c r="A216297" s="1" t="s">
        <v>63663</v>
      </c>
    </row>
    <row r="216298">
      <c r="A216298" s="1" t="s">
        <v>63664</v>
      </c>
    </row>
    <row r="216299">
      <c r="A216299" s="1" t="s">
        <v>63665</v>
      </c>
    </row>
    <row r="216300">
      <c r="A216300" s="1" t="s">
        <v>63666</v>
      </c>
    </row>
    <row r="216301">
      <c r="A216301" s="1" t="s">
        <v>63667</v>
      </c>
    </row>
    <row r="216302">
      <c r="A216302" s="1" t="s">
        <v>63668</v>
      </c>
    </row>
    <row r="216303">
      <c r="A216303" s="1" t="s">
        <v>63669</v>
      </c>
    </row>
    <row r="216304">
      <c r="A216304" s="1" t="s">
        <v>63670</v>
      </c>
    </row>
    <row r="216305">
      <c r="A216305" s="1" t="s">
        <v>63671</v>
      </c>
    </row>
    <row r="216306">
      <c r="A216306" s="1" t="s">
        <v>63672</v>
      </c>
    </row>
    <row r="216307">
      <c r="A216307" s="1" t="s">
        <v>63673</v>
      </c>
    </row>
    <row r="216308">
      <c r="A216308" s="3" t="str">
        <f>+ Meee agtigeg</f>
        <v>#ERROR!</v>
      </c>
    </row>
    <row r="216309">
      <c r="A216309" s="1" t="s">
        <v>63676</v>
      </c>
    </row>
    <row r="216310">
      <c r="A216310" s="1" t="s">
        <v>63677</v>
      </c>
    </row>
    <row r="216311">
      <c r="A216311" s="1" t="s">
        <v>63678</v>
      </c>
    </row>
    <row r="216312">
      <c r="A216312" s="1" t="s">
        <v>40597</v>
      </c>
    </row>
    <row r="216314">
      <c r="A216314" s="1" t="s">
        <v>63679</v>
      </c>
    </row>
    <row r="216315">
      <c r="A216315" s="1" t="s">
        <v>63680</v>
      </c>
    </row>
    <row r="216317">
      <c r="A216317" s="1" t="s">
        <v>63681</v>
      </c>
    </row>
    <row r="216319">
      <c r="A216319" s="1" t="s">
        <v>63682</v>
      </c>
    </row>
    <row r="216321">
      <c r="A216321" s="1" t="s">
        <v>63683</v>
      </c>
    </row>
    <row r="216323">
      <c r="A216323" s="1" t="s">
        <v>63684</v>
      </c>
    </row>
    <row r="216324">
      <c r="A216324" s="1" t="s">
        <v>63685</v>
      </c>
    </row>
    <row r="216326">
      <c r="A216326" s="1" t="s">
        <v>63686</v>
      </c>
    </row>
    <row r="216328">
      <c r="A216328" s="1" t="s">
        <v>63687</v>
      </c>
    </row>
    <row r="216329">
      <c r="A216329" s="1" t="s">
        <v>63688</v>
      </c>
    </row>
    <row r="216331">
      <c r="A216331" s="3" t="str">
        <f>+, Fike boek to get Praecat wontte patra</f>
        <v>#ERROR!</v>
      </c>
    </row>
    <row r="216333">
      <c r="A216333" s="1" t="s">
        <v>63689</v>
      </c>
    </row>
    <row r="216334">
      <c r="A216334" s="1" t="s">
        <v>63690</v>
      </c>
    </row>
    <row r="216336">
      <c r="A216336" s="1" t="s">
        <v>63691</v>
      </c>
    </row>
    <row r="216337">
      <c r="A216337" s="1" t="s">
        <v>63692</v>
      </c>
    </row>
    <row r="216339">
      <c r="A216339" s="1" t="s">
        <v>63693</v>
      </c>
    </row>
    <row r="216341">
      <c r="A216341" s="1" t="s">
        <v>63694</v>
      </c>
    </row>
    <row r="216343">
      <c r="A216343" s="1" t="s">
        <v>63695</v>
      </c>
    </row>
    <row r="216345">
      <c r="A216345" s="1" t="s">
        <v>63696</v>
      </c>
    </row>
    <row r="216346">
      <c r="A216346" s="1" t="s">
        <v>63678</v>
      </c>
    </row>
    <row r="216347">
      <c r="A216347" s="1" t="s">
        <v>63679</v>
      </c>
    </row>
    <row r="216348">
      <c r="A216348" s="1" t="s">
        <v>63680</v>
      </c>
    </row>
    <row r="216349">
      <c r="A216349" s="1" t="s">
        <v>63681</v>
      </c>
    </row>
    <row r="216350">
      <c r="A216350" s="1" t="s">
        <v>63682</v>
      </c>
    </row>
    <row r="216351">
      <c r="A216351" s="1" t="s">
        <v>63683</v>
      </c>
    </row>
    <row r="216352">
      <c r="A216352" s="1" t="s">
        <v>63684</v>
      </c>
    </row>
    <row r="216353">
      <c r="A216353" s="1" t="s">
        <v>63685</v>
      </c>
    </row>
    <row r="216354">
      <c r="A216354" s="1" t="s">
        <v>63686</v>
      </c>
    </row>
    <row r="216355">
      <c r="A216355" s="1" t="s">
        <v>63687</v>
      </c>
    </row>
    <row r="216356">
      <c r="A216356" s="1" t="s">
        <v>63688</v>
      </c>
    </row>
    <row r="216357">
      <c r="A216357" s="3" t="str">
        <f>+, Fike boek to get Praecat wontte patra</f>
        <v>#ERROR!</v>
      </c>
    </row>
    <row r="216358">
      <c r="A216358" s="1" t="s">
        <v>63689</v>
      </c>
    </row>
    <row r="216359">
      <c r="A216359" s="1" t="s">
        <v>63690</v>
      </c>
    </row>
    <row r="216360">
      <c r="A216360" s="1" t="s">
        <v>63691</v>
      </c>
    </row>
    <row r="216361">
      <c r="A216361" s="1" t="s">
        <v>63692</v>
      </c>
    </row>
    <row r="216362">
      <c r="A216362" s="1" t="s">
        <v>63693</v>
      </c>
    </row>
    <row r="216363">
      <c r="A216363" s="1" t="s">
        <v>63694</v>
      </c>
    </row>
    <row r="216364">
      <c r="A216364" s="1" t="s">
        <v>63697</v>
      </c>
    </row>
    <row r="216365">
      <c r="A216365" s="1" t="s">
        <v>63698</v>
      </c>
    </row>
    <row r="216366">
      <c r="A216366" s="1" t="s">
        <v>63699</v>
      </c>
    </row>
    <row r="216367">
      <c r="A216367" s="1" t="s">
        <v>17275</v>
      </c>
    </row>
    <row r="216368">
      <c r="A216368" s="1" t="s">
        <v>63700</v>
      </c>
    </row>
    <row r="216369">
      <c r="A216369" s="1" t="s">
        <v>63701</v>
      </c>
    </row>
    <row r="216370">
      <c r="A216370" s="1" t="s">
        <v>45605</v>
      </c>
    </row>
    <row r="216371">
      <c r="A216371" s="1" t="s">
        <v>63702</v>
      </c>
    </row>
    <row r="216372">
      <c r="A216372" s="1" t="s">
        <v>63703</v>
      </c>
    </row>
    <row r="216373">
      <c r="A216373" s="3" t="str">
        <f>e</f>
        <v>#NAME?</v>
      </c>
    </row>
    <row r="216374">
      <c r="A216374" s="1" t="s">
        <v>63704</v>
      </c>
    </row>
    <row r="216375">
      <c r="A216375" s="1" t="s">
        <v>17275</v>
      </c>
    </row>
    <row r="216376">
      <c r="A216376" s="1" t="s">
        <v>63701</v>
      </c>
    </row>
    <row r="216377">
      <c r="A216377" s="1" t="s">
        <v>45605</v>
      </c>
    </row>
    <row r="216378">
      <c r="A216378" s="1" t="s">
        <v>63702</v>
      </c>
    </row>
    <row r="216379">
      <c r="A216379" s="1" t="s">
        <v>63705</v>
      </c>
    </row>
    <row r="216380">
      <c r="A216380" s="1" t="s">
        <v>63706</v>
      </c>
    </row>
    <row r="216381">
      <c r="A216381" s="1" t="s">
        <v>63707</v>
      </c>
    </row>
    <row r="216382">
      <c r="A216382" s="1" t="s">
        <v>63708</v>
      </c>
    </row>
    <row r="216383">
      <c r="A216383" s="1" t="s">
        <v>43719</v>
      </c>
    </row>
    <row r="216384">
      <c r="A216384" s="1" t="s">
        <v>966</v>
      </c>
    </row>
    <row r="216385">
      <c r="A216385" s="1" t="s">
        <v>63709</v>
      </c>
    </row>
    <row r="216386">
      <c r="A216386" s="1" t="s">
        <v>63710</v>
      </c>
    </row>
    <row r="216387">
      <c r="A216387" s="1" t="s">
        <v>63711</v>
      </c>
    </row>
    <row r="216388">
      <c r="A216388" s="1" t="s">
        <v>63712</v>
      </c>
    </row>
    <row r="216389">
      <c r="A216389" s="1" t="s">
        <v>63713</v>
      </c>
    </row>
    <row r="216390">
      <c r="A216390" s="1" t="s">
        <v>63714</v>
      </c>
    </row>
    <row r="216391">
      <c r="A216391" s="1" t="s">
        <v>63715</v>
      </c>
    </row>
    <row r="216392">
      <c r="A216392" s="1" t="s">
        <v>63716</v>
      </c>
    </row>
    <row r="216393">
      <c r="A216393" s="1" t="s">
        <v>63717</v>
      </c>
    </row>
    <row r="216394">
      <c r="A216394" s="1" t="s">
        <v>63707</v>
      </c>
    </row>
    <row r="216395">
      <c r="A216395" s="1" t="s">
        <v>63708</v>
      </c>
    </row>
    <row r="216396">
      <c r="A216396" s="1" t="s">
        <v>63709</v>
      </c>
    </row>
    <row r="216397">
      <c r="A216397" s="1" t="s">
        <v>63710</v>
      </c>
    </row>
    <row r="216398">
      <c r="A216398" s="1" t="s">
        <v>63711</v>
      </c>
    </row>
    <row r="216399">
      <c r="A216399" s="1" t="s">
        <v>63712</v>
      </c>
    </row>
    <row r="216400">
      <c r="A216400" s="1" t="s">
        <v>63713</v>
      </c>
    </row>
    <row r="216401">
      <c r="A216401" s="1" t="s">
        <v>63714</v>
      </c>
    </row>
    <row r="216402">
      <c r="A216402" s="1" t="s">
        <v>63715</v>
      </c>
    </row>
    <row r="216403">
      <c r="A216403" s="1" t="s">
        <v>63716</v>
      </c>
    </row>
    <row r="216404">
      <c r="A216404" s="1" t="s">
        <v>63718</v>
      </c>
    </row>
    <row r="216405">
      <c r="A216405" s="1" t="s">
        <v>63719</v>
      </c>
    </row>
    <row r="216406">
      <c r="A216406" s="1" t="s">
        <v>63720</v>
      </c>
    </row>
    <row r="216407">
      <c r="A216407" s="1" t="s">
        <v>63721</v>
      </c>
    </row>
    <row r="216408">
      <c r="A216408" s="1" t="s">
        <v>63722</v>
      </c>
    </row>
    <row r="216409">
      <c r="A216409" s="1" t="s">
        <v>44694</v>
      </c>
    </row>
    <row r="216410">
      <c r="A216410" s="1" t="s">
        <v>63723</v>
      </c>
    </row>
    <row r="216411">
      <c r="A216411" s="1" t="s">
        <v>63724</v>
      </c>
    </row>
    <row r="216412">
      <c r="A216412" s="1" t="s">
        <v>63725</v>
      </c>
    </row>
    <row r="216413">
      <c r="A216413" s="1" t="s">
        <v>63726</v>
      </c>
    </row>
    <row r="216414">
      <c r="A216414" s="1" t="s">
        <v>63727</v>
      </c>
    </row>
    <row r="216415">
      <c r="A216415" s="1" t="s">
        <v>63728</v>
      </c>
    </row>
    <row r="216416">
      <c r="A216416" s="1" t="s">
        <v>63729</v>
      </c>
    </row>
    <row r="216417">
      <c r="A216417" s="1" t="s">
        <v>63730</v>
      </c>
    </row>
    <row r="216418">
      <c r="A216418" s="1" t="s">
        <v>63731</v>
      </c>
    </row>
    <row r="216419">
      <c r="A216419" s="1" t="s">
        <v>63732</v>
      </c>
    </row>
    <row r="216420">
      <c r="A216420" s="1" t="s">
        <v>63733</v>
      </c>
    </row>
    <row r="216421">
      <c r="A216421" s="1" t="s">
        <v>63734</v>
      </c>
    </row>
    <row r="216422">
      <c r="A216422" s="1" t="s">
        <v>63735</v>
      </c>
    </row>
    <row r="216423">
      <c r="A216423" s="1" t="s">
        <v>63736</v>
      </c>
    </row>
    <row r="216424">
      <c r="A216424" s="1" t="s">
        <v>63737</v>
      </c>
    </row>
    <row r="216425">
      <c r="A216425" s="3" t="str">
        <f> ae 45 OAT :</f>
        <v>#ERROR!</v>
      </c>
    </row>
    <row r="216426">
      <c r="A216426" s="1" t="s">
        <v>63738</v>
      </c>
    </row>
    <row r="216427">
      <c r="A216427" s="1" t="s">
        <v>63739</v>
      </c>
    </row>
    <row r="216428">
      <c r="A216428" s="3" t="str">
        <f> Ra Sie VRC 4 Za) one</f>
        <v>#ERROR!</v>
      </c>
    </row>
    <row r="216429">
      <c r="A216429" s="1" t="s">
        <v>63740</v>
      </c>
    </row>
    <row r="216430">
      <c r="A216430" s="1" t="s">
        <v>33434</v>
      </c>
    </row>
    <row r="216431">
      <c r="A216431" s="1" t="s">
        <v>63741</v>
      </c>
    </row>
    <row r="216432">
      <c r="A216432" s="1" t="s">
        <v>63742</v>
      </c>
    </row>
    <row r="216433">
      <c r="A216433" s="1" t="s">
        <v>63743</v>
      </c>
    </row>
    <row r="216434">
      <c r="A216434" s="1" t="s">
        <v>63744</v>
      </c>
    </row>
    <row r="216435">
      <c r="A216435" s="1" t="s">
        <v>63745</v>
      </c>
    </row>
    <row r="216436">
      <c r="A216436" s="1" t="s">
        <v>63746</v>
      </c>
    </row>
    <row r="216437">
      <c r="A216437" s="1" t="s">
        <v>63747</v>
      </c>
    </row>
    <row r="216438">
      <c r="A216438" s="1" t="s">
        <v>63748</v>
      </c>
    </row>
    <row r="216439">
      <c r="A216439" s="1" t="s">
        <v>63749</v>
      </c>
    </row>
    <row r="216440">
      <c r="A216440" s="1" t="s">
        <v>63750</v>
      </c>
    </row>
    <row r="216441">
      <c r="A216441" s="1" t="s">
        <v>63751</v>
      </c>
    </row>
    <row r="216442">
      <c r="A216442" s="1" t="s">
        <v>63752</v>
      </c>
    </row>
    <row r="216443">
      <c r="A216443" s="1" t="s">
        <v>63753</v>
      </c>
    </row>
    <row r="216444">
      <c r="A216444" s="1" t="s">
        <v>63754</v>
      </c>
    </row>
    <row r="216445">
      <c r="A216445" s="1" t="s">
        <v>63755</v>
      </c>
    </row>
    <row r="216446">
      <c r="A216446" s="1" t="s">
        <v>63756</v>
      </c>
    </row>
    <row r="216447">
      <c r="A216447" s="1" t="s">
        <v>63757</v>
      </c>
    </row>
    <row r="216448">
      <c r="A216448" s="1" t="s">
        <v>63758</v>
      </c>
    </row>
    <row r="216449">
      <c r="A216449" s="1" t="s">
        <v>63759</v>
      </c>
    </row>
    <row r="216450">
      <c r="A216450" s="1" t="s">
        <v>63760</v>
      </c>
    </row>
    <row r="216451">
      <c r="A216451" s="1" t="s">
        <v>63761</v>
      </c>
    </row>
    <row r="216452">
      <c r="A216452" s="1" t="s">
        <v>63762</v>
      </c>
    </row>
    <row r="216453">
      <c r="A216453" s="1" t="s">
        <v>63763</v>
      </c>
    </row>
    <row r="216454">
      <c r="A216454" s="1" t="s">
        <v>63764</v>
      </c>
    </row>
    <row r="216455">
      <c r="A216455" s="1" t="s">
        <v>63765</v>
      </c>
    </row>
    <row r="216456">
      <c r="A216456" s="1" t="s">
        <v>63766</v>
      </c>
    </row>
    <row r="216457">
      <c r="A216457" s="1" t="s">
        <v>63767</v>
      </c>
    </row>
    <row r="216458">
      <c r="A216458" s="3" t="str">
        <f> - eee Dh pes eae</f>
        <v>#ERROR!</v>
      </c>
    </row>
    <row r="216459">
      <c r="A216459" s="1" t="s">
        <v>63768</v>
      </c>
    </row>
    <row r="216460">
      <c r="A216460" s="1" t="s">
        <v>63769</v>
      </c>
    </row>
    <row r="216461">
      <c r="A216461" s="1" t="s">
        <v>63770</v>
      </c>
    </row>
    <row r="216462">
      <c r="A216462" s="1" t="s">
        <v>63771</v>
      </c>
    </row>
    <row r="216463">
      <c r="A216463" s="1" t="s">
        <v>63772</v>
      </c>
    </row>
    <row r="216464">
      <c r="A216464" s="1" t="s">
        <v>63773</v>
      </c>
    </row>
    <row r="216465">
      <c r="A216465" s="1" t="s">
        <v>63774</v>
      </c>
    </row>
    <row r="216466">
      <c r="A216466" s="1" t="s">
        <v>63775</v>
      </c>
    </row>
    <row r="216467">
      <c r="A216467" s="1" t="s">
        <v>63776</v>
      </c>
    </row>
    <row r="216468">
      <c r="A216468" s="1" t="s">
        <v>63777</v>
      </c>
    </row>
    <row r="216469">
      <c r="A216469" s="1" t="s">
        <v>63778</v>
      </c>
    </row>
    <row r="216470">
      <c r="A216470" s="1" t="s">
        <v>63779</v>
      </c>
    </row>
    <row r="216471">
      <c r="A216471" s="1" t="s">
        <v>63780</v>
      </c>
    </row>
    <row r="216472">
      <c r="A216472" s="1" t="s">
        <v>63781</v>
      </c>
    </row>
    <row r="216473">
      <c r="A216473" s="1" t="s">
        <v>63782</v>
      </c>
    </row>
    <row r="216474">
      <c r="A216474" s="1" t="s">
        <v>63783</v>
      </c>
    </row>
    <row r="216475">
      <c r="A216475" s="1" t="s">
        <v>63784</v>
      </c>
    </row>
    <row r="216476">
      <c r="A216476" s="1" t="s">
        <v>63785</v>
      </c>
    </row>
    <row r="216477">
      <c r="A216477" s="1" t="s">
        <v>63786</v>
      </c>
    </row>
    <row r="216478">
      <c r="A216478" s="1" t="s">
        <v>63787</v>
      </c>
    </row>
    <row r="216479">
      <c r="A216479" s="1" t="s">
        <v>63788</v>
      </c>
    </row>
    <row r="216480">
      <c r="A216480" s="3" t="str">
        <f> - = les SE A SS yes 1 Se Rha SER ees A ek oh</f>
        <v>#ERROR!</v>
      </c>
    </row>
    <row r="216481">
      <c r="A216481" s="3" t="str">
        <f> = == = See 16 = Hoa 5 STNG NE</f>
        <v>#ERROR!</v>
      </c>
    </row>
    <row r="216482">
      <c r="A216482" s="1" t="s">
        <v>63789</v>
      </c>
    </row>
    <row r="216483">
      <c r="A216483" s="3" t="str">
        <f> i fee ye Wor ATS SS DR, ‘Ga ery ca as SS</f>
        <v>#ERROR!</v>
      </c>
    </row>
    <row r="216484">
      <c r="A216484" s="1" t="s">
        <v>63790</v>
      </c>
    </row>
    <row r="216485">
      <c r="A216485" s="3" t="str">
        <f> = = Yad SAS</f>
        <v>#ERROR!</v>
      </c>
    </row>
    <row r="216486">
      <c r="A216486" s="1" t="s">
        <v>63791</v>
      </c>
    </row>
    <row r="216487">
      <c r="A216487" s="3" t="str">
        <f> ce A eed Fal : Spl A NGO NN eek i SS</f>
        <v>#ERROR!</v>
      </c>
    </row>
    <row r="216488">
      <c r="A216488" s="1" t="s">
        <v>63792</v>
      </c>
    </row>
    <row r="216489">
      <c r="A216489" s="1" t="s">
        <v>63793</v>
      </c>
    </row>
    <row r="216490">
      <c r="A216490" s="1" t="s">
        <v>63794</v>
      </c>
    </row>
    <row r="216491">
      <c r="A216491" s="1" t="s">
        <v>63795</v>
      </c>
    </row>
    <row r="216492">
      <c r="A216492" s="1" t="s">
        <v>63796</v>
      </c>
    </row>
    <row r="216493">
      <c r="A216493" s="1" t="s">
        <v>63797</v>
      </c>
    </row>
    <row r="216494">
      <c r="A216494" s="3" t="str">
        <f> ee SS a Ay arcs LACS So = US Ney see eS. Rg wou SY: RS</f>
        <v>#ERROR!</v>
      </c>
    </row>
    <row r="216495">
      <c r="A216495" s="1" t="s">
        <v>63798</v>
      </c>
    </row>
    <row r="216496">
      <c r="A216496" s="1" t="s">
        <v>63799</v>
      </c>
    </row>
    <row r="216497">
      <c r="A216497" s="1" t="s">
        <v>63800</v>
      </c>
    </row>
    <row r="216498">
      <c r="A216498" s="1" t="s">
        <v>63801</v>
      </c>
    </row>
    <row r="216499">
      <c r="A216499" s="1" t="s">
        <v>63802</v>
      </c>
    </row>
    <row r="216500">
      <c r="A216500" s="1" t="s">
        <v>63803</v>
      </c>
    </row>
    <row r="216501">
      <c r="A216501" s="1" t="s">
        <v>63804</v>
      </c>
    </row>
    <row r="216502">
      <c r="A216502" s="1" t="s">
        <v>63805</v>
      </c>
    </row>
    <row r="216503">
      <c r="A216503" s="1" t="s">
        <v>63806</v>
      </c>
    </row>
    <row r="216504">
      <c r="A216504" s="1" t="s">
        <v>63807</v>
      </c>
    </row>
    <row r="216505">
      <c r="A216505" s="1" t="s">
        <v>63808</v>
      </c>
    </row>
    <row r="216506">
      <c r="A216506" s="1" t="s">
        <v>63809</v>
      </c>
    </row>
    <row r="216507">
      <c r="A216507" s="1" t="s">
        <v>63810</v>
      </c>
    </row>
    <row r="216508">
      <c r="A216508" s="1" t="s">
        <v>63811</v>
      </c>
    </row>
    <row r="216509">
      <c r="A216509" s="3" t="str">
        <f> oe Bef Ney ka es ew SS</f>
        <v>#ERROR!</v>
      </c>
    </row>
    <row r="216510">
      <c r="A216510" s="1" t="s">
        <v>63812</v>
      </c>
    </row>
    <row r="216511">
      <c r="A216511" s="1" t="s">
        <v>63813</v>
      </c>
    </row>
    <row r="216512">
      <c r="A216512" s="1" t="s">
        <v>63814</v>
      </c>
    </row>
    <row r="216513">
      <c r="A216513" s="3" t="str">
        <f> = See tS</f>
        <v>#ERROR!</v>
      </c>
    </row>
    <row r="216514">
      <c r="A216514" s="1" t="s">
        <v>63815</v>
      </c>
    </row>
    <row r="216515">
      <c r="A216515" s="1" t="s">
        <v>63816</v>
      </c>
    </row>
    <row r="216516">
      <c r="A216516" s="1" t="s">
        <v>63817</v>
      </c>
    </row>
    <row r="216517">
      <c r="A216517" s="1" t="s">
        <v>63818</v>
      </c>
    </row>
    <row r="216518">
      <c r="A216518" s="1" t="s">
        <v>63819</v>
      </c>
    </row>
    <row r="216519">
      <c r="A216519" s="3" t="str">
        <f> Se ata sa an Be pe Se een a EL, ar Se wT</f>
        <v>#ERROR!</v>
      </c>
    </row>
    <row r="216520">
      <c r="A216520" s="1" t="s">
        <v>63820</v>
      </c>
    </row>
    <row r="216521">
      <c r="A216521" s="1" t="s">
        <v>63821</v>
      </c>
    </row>
    <row r="216522">
      <c r="A216522" s="1" t="s">
        <v>63822</v>
      </c>
    </row>
    <row r="216523">
      <c r="A216523" s="1" t="s">
        <v>63823</v>
      </c>
    </row>
    <row r="216524">
      <c r="A216524" s="1" t="s">
        <v>63824</v>
      </c>
    </row>
    <row r="216525">
      <c r="A216525" s="1" t="s">
        <v>63825</v>
      </c>
    </row>
    <row r="216526">
      <c r="A216526" s="1" t="s">
        <v>63826</v>
      </c>
    </row>
    <row r="216527">
      <c r="A216527" s="1" t="s">
        <v>63827</v>
      </c>
    </row>
    <row r="216528">
      <c r="A216528" s="1" t="s">
        <v>63828</v>
      </c>
    </row>
    <row r="216529">
      <c r="A216529" s="1" t="s">
        <v>63829</v>
      </c>
    </row>
    <row r="216530">
      <c r="A216530" s="1" t="s">
        <v>63830</v>
      </c>
    </row>
    <row r="216531">
      <c r="A216531" s="1" t="s">
        <v>63831</v>
      </c>
    </row>
    <row r="216532">
      <c r="A216532" s="1" t="s">
        <v>63832</v>
      </c>
    </row>
    <row r="216533">
      <c r="A216533" s="1" t="s">
        <v>63833</v>
      </c>
    </row>
    <row r="216534">
      <c r="A216534" s="1" t="s">
        <v>63834</v>
      </c>
    </row>
    <row r="216535">
      <c r="A216535" s="1" t="s">
        <v>63835</v>
      </c>
    </row>
    <row r="216536">
      <c r="A216536" s="1" t="s">
        <v>63836</v>
      </c>
    </row>
    <row r="216537">
      <c r="A216537" s="1" t="s">
        <v>63837</v>
      </c>
    </row>
    <row r="216538">
      <c r="A216538" s="1" t="s">
        <v>63838</v>
      </c>
    </row>
    <row r="216539">
      <c r="A216539" s="1" t="s">
        <v>63839</v>
      </c>
    </row>
    <row r="216540">
      <c r="A216540" s="1" t="s">
        <v>63840</v>
      </c>
    </row>
    <row r="216541">
      <c r="A216541" s="1" t="s">
        <v>63841</v>
      </c>
    </row>
    <row r="216542">
      <c r="A216542" s="3" t="str">
        <f> fas EES =</f>
        <v>#ERROR!</v>
      </c>
    </row>
    <row r="216543">
      <c r="A216543" s="1" t="s">
        <v>63842</v>
      </c>
    </row>
    <row r="216544">
      <c r="A216544" s="1" t="s">
        <v>63843</v>
      </c>
    </row>
    <row r="216545">
      <c r="A216545" s="1" t="s">
        <v>63844</v>
      </c>
    </row>
    <row r="216546">
      <c r="A216546" s="1" t="s">
        <v>63845</v>
      </c>
    </row>
    <row r="216547">
      <c r="A216547" s="1" t="s">
        <v>63846</v>
      </c>
    </row>
    <row r="216548">
      <c r="A216548" s="1" t="s">
        <v>63847</v>
      </c>
    </row>
    <row r="216549">
      <c r="A216549" s="1" t="s">
        <v>63848</v>
      </c>
    </row>
    <row r="216550">
      <c r="A216550" s="3" t="str">
        <f> 4 Bes oe has Boe Sg</f>
        <v>#ERROR!</v>
      </c>
    </row>
    <row r="216551">
      <c r="A216551" s="3" t="str">
        <f> Bad sie we ae Se</f>
        <v>#ERROR!</v>
      </c>
    </row>
    <row r="216552">
      <c r="A216552" s="1" t="s">
        <v>63849</v>
      </c>
    </row>
    <row r="216553">
      <c r="A216553" s="1" t="s">
        <v>63850</v>
      </c>
    </row>
    <row r="216554">
      <c r="A216554" s="1" t="s">
        <v>63851</v>
      </c>
    </row>
    <row r="216555">
      <c r="A216555" s="1" t="s">
        <v>63852</v>
      </c>
    </row>
    <row r="216556">
      <c r="A216556" s="1" t="s">
        <v>63853</v>
      </c>
    </row>
    <row r="216557">
      <c r="A216557" s="1" t="s">
        <v>63854</v>
      </c>
    </row>
    <row r="216558">
      <c r="A216558" s="1" t="s">
        <v>63855</v>
      </c>
    </row>
    <row r="216559">
      <c r="A216559" s="1" t="s">
        <v>63856</v>
      </c>
    </row>
    <row r="216560">
      <c r="A216560" s="1" t="s">
        <v>63857</v>
      </c>
    </row>
    <row r="216561">
      <c r="A216561" s="1" t="s">
        <v>63858</v>
      </c>
    </row>
    <row r="216562">
      <c r="A216562" s="1" t="s">
        <v>63859</v>
      </c>
    </row>
    <row r="216563">
      <c r="A216563" s="1" t="s">
        <v>63860</v>
      </c>
    </row>
    <row r="216564">
      <c r="A216564" s="3" t="str">
        <f> oe = : = : See fail ass a Rae an ws</f>
        <v>#ERROR!</v>
      </c>
    </row>
    <row r="216565">
      <c r="A216565" s="1" t="s">
        <v>63861</v>
      </c>
    </row>
    <row r="216566">
      <c r="A216566" s="1" t="s">
        <v>63862</v>
      </c>
    </row>
    <row r="216567">
      <c r="A216567" s="1" t="s">
        <v>34702</v>
      </c>
    </row>
    <row r="216568">
      <c r="A216568" s="1" t="s">
        <v>63863</v>
      </c>
    </row>
    <row r="216569">
      <c r="A216569" s="1" t="s">
        <v>63864</v>
      </c>
    </row>
    <row r="216570">
      <c r="A216570" s="1" t="s">
        <v>63865</v>
      </c>
    </row>
    <row r="216571">
      <c r="A216571" s="1" t="s">
        <v>63722</v>
      </c>
    </row>
    <row r="216572">
      <c r="A216572" s="1" t="s">
        <v>63723</v>
      </c>
    </row>
    <row r="216573">
      <c r="A216573" s="1" t="s">
        <v>63724</v>
      </c>
    </row>
    <row r="216574">
      <c r="A216574" s="1" t="s">
        <v>63725</v>
      </c>
    </row>
    <row r="216575">
      <c r="A216575" s="1" t="s">
        <v>63726</v>
      </c>
    </row>
    <row r="216576">
      <c r="A216576" s="1" t="s">
        <v>63727</v>
      </c>
    </row>
    <row r="216577">
      <c r="A216577" s="1" t="s">
        <v>63728</v>
      </c>
    </row>
    <row r="216578">
      <c r="A216578" s="1" t="s">
        <v>63729</v>
      </c>
    </row>
    <row r="216579">
      <c r="A216579" s="1" t="s">
        <v>63730</v>
      </c>
    </row>
    <row r="216580">
      <c r="A216580" s="1" t="s">
        <v>63731</v>
      </c>
    </row>
    <row r="216581">
      <c r="A216581" s="1" t="s">
        <v>63732</v>
      </c>
    </row>
    <row r="216582">
      <c r="A216582" s="1" t="s">
        <v>63733</v>
      </c>
    </row>
    <row r="216583">
      <c r="A216583" s="1" t="s">
        <v>63734</v>
      </c>
    </row>
    <row r="216584">
      <c r="A216584" s="1" t="s">
        <v>63735</v>
      </c>
    </row>
    <row r="216585">
      <c r="A216585" s="1" t="s">
        <v>63736</v>
      </c>
    </row>
    <row r="216586">
      <c r="A216586" s="1" t="s">
        <v>63737</v>
      </c>
    </row>
    <row r="216587">
      <c r="A216587" s="3" t="str">
        <f> ae 45 OAT :</f>
        <v>#ERROR!</v>
      </c>
    </row>
    <row r="216588">
      <c r="A216588" s="1" t="s">
        <v>63738</v>
      </c>
    </row>
    <row r="216589">
      <c r="A216589" s="1" t="s">
        <v>63739</v>
      </c>
    </row>
    <row r="216590">
      <c r="A216590" s="3" t="str">
        <f> Ra Sie VRC 4 Za) one</f>
        <v>#ERROR!</v>
      </c>
    </row>
    <row r="216591">
      <c r="A216591" s="1" t="s">
        <v>63740</v>
      </c>
    </row>
    <row r="216592">
      <c r="A216592" s="1" t="s">
        <v>63741</v>
      </c>
    </row>
    <row r="216593">
      <c r="A216593" s="1" t="s">
        <v>63742</v>
      </c>
    </row>
    <row r="216594">
      <c r="A216594" s="1" t="s">
        <v>63743</v>
      </c>
    </row>
    <row r="216595">
      <c r="A216595" s="1" t="s">
        <v>63744</v>
      </c>
    </row>
    <row r="216596">
      <c r="A216596" s="1" t="s">
        <v>63745</v>
      </c>
    </row>
    <row r="216597">
      <c r="A216597" s="1" t="s">
        <v>63746</v>
      </c>
    </row>
    <row r="216598">
      <c r="A216598" s="1" t="s">
        <v>63747</v>
      </c>
    </row>
    <row r="216599">
      <c r="A216599" s="1" t="s">
        <v>63748</v>
      </c>
    </row>
    <row r="216600">
      <c r="A216600" s="1" t="s">
        <v>63749</v>
      </c>
    </row>
    <row r="216601">
      <c r="A216601" s="1" t="s">
        <v>63750</v>
      </c>
    </row>
    <row r="216602">
      <c r="A216602" s="1" t="s">
        <v>63751</v>
      </c>
    </row>
    <row r="216603">
      <c r="A216603" s="1" t="s">
        <v>63752</v>
      </c>
    </row>
    <row r="216604">
      <c r="A216604" s="1" t="s">
        <v>63753</v>
      </c>
    </row>
    <row r="216605">
      <c r="A216605" s="1" t="s">
        <v>63754</v>
      </c>
    </row>
    <row r="216606">
      <c r="A216606" s="1" t="s">
        <v>63755</v>
      </c>
    </row>
    <row r="216607">
      <c r="A216607" s="1" t="s">
        <v>63756</v>
      </c>
    </row>
    <row r="216608">
      <c r="A216608" s="1" t="s">
        <v>63757</v>
      </c>
    </row>
    <row r="216609">
      <c r="A216609" s="1" t="s">
        <v>63758</v>
      </c>
    </row>
    <row r="216610">
      <c r="A216610" s="1" t="s">
        <v>63759</v>
      </c>
    </row>
    <row r="216611">
      <c r="A216611" s="1" t="s">
        <v>63760</v>
      </c>
    </row>
    <row r="216612">
      <c r="A216612" s="1" t="s">
        <v>63761</v>
      </c>
    </row>
    <row r="216613">
      <c r="A216613" s="1" t="s">
        <v>63762</v>
      </c>
    </row>
    <row r="216614">
      <c r="A216614" s="1" t="s">
        <v>63763</v>
      </c>
    </row>
    <row r="216615">
      <c r="A216615" s="1" t="s">
        <v>63764</v>
      </c>
    </row>
    <row r="216616">
      <c r="A216616" s="1" t="s">
        <v>63765</v>
      </c>
    </row>
    <row r="216617">
      <c r="A216617" s="1" t="s">
        <v>63766</v>
      </c>
    </row>
    <row r="216618">
      <c r="A216618" s="1" t="s">
        <v>63767</v>
      </c>
    </row>
    <row r="216619">
      <c r="A216619" s="3" t="str">
        <f> - eee Dh pes eae</f>
        <v>#ERROR!</v>
      </c>
    </row>
    <row r="216620">
      <c r="A216620" s="1" t="s">
        <v>63768</v>
      </c>
    </row>
    <row r="216621">
      <c r="A216621" s="1" t="s">
        <v>63769</v>
      </c>
    </row>
    <row r="216622">
      <c r="A216622" s="1" t="s">
        <v>63770</v>
      </c>
    </row>
    <row r="216623">
      <c r="A216623" s="1" t="s">
        <v>63771</v>
      </c>
    </row>
    <row r="216624">
      <c r="A216624" s="1" t="s">
        <v>63772</v>
      </c>
    </row>
    <row r="216625">
      <c r="A216625" s="1" t="s">
        <v>63773</v>
      </c>
    </row>
    <row r="216626">
      <c r="A216626" s="1" t="s">
        <v>63774</v>
      </c>
    </row>
    <row r="216627">
      <c r="A216627" s="1" t="s">
        <v>63775</v>
      </c>
    </row>
    <row r="216628">
      <c r="A216628" s="1" t="s">
        <v>63776</v>
      </c>
    </row>
    <row r="216629">
      <c r="A216629" s="1" t="s">
        <v>63777</v>
      </c>
    </row>
    <row r="216630">
      <c r="A216630" s="1" t="s">
        <v>63778</v>
      </c>
    </row>
    <row r="216631">
      <c r="A216631" s="1" t="s">
        <v>63779</v>
      </c>
    </row>
    <row r="216632">
      <c r="A216632" s="1" t="s">
        <v>63780</v>
      </c>
    </row>
    <row r="216633">
      <c r="A216633" s="1" t="s">
        <v>63781</v>
      </c>
    </row>
    <row r="216634">
      <c r="A216634" s="1" t="s">
        <v>63782</v>
      </c>
    </row>
    <row r="216635">
      <c r="A216635" s="1" t="s">
        <v>63783</v>
      </c>
    </row>
    <row r="216636">
      <c r="A216636" s="1" t="s">
        <v>63784</v>
      </c>
    </row>
    <row r="216637">
      <c r="A216637" s="1" t="s">
        <v>63785</v>
      </c>
    </row>
    <row r="216638">
      <c r="A216638" s="1" t="s">
        <v>63786</v>
      </c>
    </row>
    <row r="216639">
      <c r="A216639" s="1" t="s">
        <v>63787</v>
      </c>
    </row>
    <row r="216640">
      <c r="A216640" s="1" t="s">
        <v>63788</v>
      </c>
    </row>
    <row r="216641">
      <c r="A216641" s="3" t="str">
        <f> - = les SE A SS yes 1 Se Rha SER ees A ek oh</f>
        <v>#ERROR!</v>
      </c>
    </row>
    <row r="216642">
      <c r="A216642" s="3" t="str">
        <f> = == = See 16 = Hoa 5 STNG NE</f>
        <v>#ERROR!</v>
      </c>
    </row>
    <row r="216643">
      <c r="A216643" s="1" t="s">
        <v>63789</v>
      </c>
    </row>
    <row r="216644">
      <c r="A216644" s="3" t="str">
        <f> i fee ye Wor ATS SS DR, ‘Ga ery ca as SS</f>
        <v>#ERROR!</v>
      </c>
    </row>
    <row r="216645">
      <c r="A216645" s="1" t="s">
        <v>63790</v>
      </c>
    </row>
    <row r="216646">
      <c r="A216646" s="3" t="str">
        <f> = = Yad SAS</f>
        <v>#ERROR!</v>
      </c>
    </row>
    <row r="216647">
      <c r="A216647" s="1" t="s">
        <v>63791</v>
      </c>
    </row>
    <row r="216648">
      <c r="A216648" s="3" t="str">
        <f> ce A eed Fal : Spl A NGO NN eek i SS</f>
        <v>#ERROR!</v>
      </c>
    </row>
    <row r="216649">
      <c r="A216649" s="1" t="s">
        <v>63792</v>
      </c>
    </row>
    <row r="216650">
      <c r="A216650" s="1" t="s">
        <v>63793</v>
      </c>
    </row>
    <row r="216651">
      <c r="A216651" s="1" t="s">
        <v>63794</v>
      </c>
    </row>
    <row r="216652">
      <c r="A216652" s="1" t="s">
        <v>63795</v>
      </c>
    </row>
    <row r="216653">
      <c r="A216653" s="1" t="s">
        <v>63796</v>
      </c>
    </row>
    <row r="216654">
      <c r="A216654" s="1" t="s">
        <v>63797</v>
      </c>
    </row>
    <row r="216655">
      <c r="A216655" s="3" t="str">
        <f> ee SS a Ay arcs LACS So = US Ney see eS. Rg wou SY: RS</f>
        <v>#ERROR!</v>
      </c>
    </row>
    <row r="216656">
      <c r="A216656" s="1" t="s">
        <v>63798</v>
      </c>
    </row>
    <row r="216657">
      <c r="A216657" s="1" t="s">
        <v>63799</v>
      </c>
    </row>
    <row r="216658">
      <c r="A216658" s="1" t="s">
        <v>63800</v>
      </c>
    </row>
    <row r="216659">
      <c r="A216659" s="1" t="s">
        <v>63801</v>
      </c>
    </row>
    <row r="216660">
      <c r="A216660" s="1" t="s">
        <v>63802</v>
      </c>
    </row>
    <row r="216661">
      <c r="A216661" s="1" t="s">
        <v>63803</v>
      </c>
    </row>
    <row r="216662">
      <c r="A216662" s="1" t="s">
        <v>63804</v>
      </c>
    </row>
    <row r="216663">
      <c r="A216663" s="1" t="s">
        <v>63805</v>
      </c>
    </row>
    <row r="216664">
      <c r="A216664" s="1" t="s">
        <v>63806</v>
      </c>
    </row>
    <row r="216665">
      <c r="A216665" s="1" t="s">
        <v>63807</v>
      </c>
    </row>
    <row r="216666">
      <c r="A216666" s="1" t="s">
        <v>63808</v>
      </c>
    </row>
    <row r="216667">
      <c r="A216667" s="1" t="s">
        <v>63809</v>
      </c>
    </row>
    <row r="216668">
      <c r="A216668" s="1" t="s">
        <v>63810</v>
      </c>
    </row>
    <row r="216669">
      <c r="A216669" s="1" t="s">
        <v>63811</v>
      </c>
    </row>
    <row r="216670">
      <c r="A216670" s="3" t="str">
        <f> oe Bef Ney ka es ew SS</f>
        <v>#ERROR!</v>
      </c>
    </row>
    <row r="216671">
      <c r="A216671" s="1" t="s">
        <v>63812</v>
      </c>
    </row>
    <row r="216672">
      <c r="A216672" s="1" t="s">
        <v>63813</v>
      </c>
    </row>
    <row r="216673">
      <c r="A216673" s="1" t="s">
        <v>63814</v>
      </c>
    </row>
    <row r="216674">
      <c r="A216674" s="3" t="str">
        <f> = See tS</f>
        <v>#ERROR!</v>
      </c>
    </row>
    <row r="216675">
      <c r="A216675" s="1" t="s">
        <v>63815</v>
      </c>
    </row>
    <row r="216676">
      <c r="A216676" s="1" t="s">
        <v>63816</v>
      </c>
    </row>
    <row r="216677">
      <c r="A216677" s="1" t="s">
        <v>63817</v>
      </c>
    </row>
    <row r="216678">
      <c r="A216678" s="1" t="s">
        <v>63818</v>
      </c>
    </row>
    <row r="216679">
      <c r="A216679" s="1" t="s">
        <v>63819</v>
      </c>
    </row>
    <row r="216680">
      <c r="A216680" s="3" t="str">
        <f> Se ata sa an Be pe Se een a EL, ar Se wT</f>
        <v>#ERROR!</v>
      </c>
    </row>
    <row r="216681">
      <c r="A216681" s="1" t="s">
        <v>63820</v>
      </c>
    </row>
    <row r="216682">
      <c r="A216682" s="1" t="s">
        <v>63821</v>
      </c>
    </row>
    <row r="216683">
      <c r="A216683" s="1" t="s">
        <v>63822</v>
      </c>
    </row>
    <row r="216684">
      <c r="A216684" s="1" t="s">
        <v>63824</v>
      </c>
    </row>
    <row r="216685">
      <c r="A216685" s="1" t="s">
        <v>63825</v>
      </c>
    </row>
    <row r="216686">
      <c r="A216686" s="1" t="s">
        <v>63826</v>
      </c>
    </row>
    <row r="216687">
      <c r="A216687" s="1" t="s">
        <v>63827</v>
      </c>
    </row>
    <row r="216688">
      <c r="A216688" s="1" t="s">
        <v>63828</v>
      </c>
    </row>
    <row r="216689">
      <c r="A216689" s="1" t="s">
        <v>63829</v>
      </c>
    </row>
    <row r="216690">
      <c r="A216690" s="1" t="s">
        <v>63830</v>
      </c>
    </row>
    <row r="216691">
      <c r="A216691" s="1" t="s">
        <v>63831</v>
      </c>
    </row>
    <row r="216692">
      <c r="A216692" s="1" t="s">
        <v>63832</v>
      </c>
    </row>
    <row r="216693">
      <c r="A216693" s="1" t="s">
        <v>63833</v>
      </c>
    </row>
    <row r="216694">
      <c r="A216694" s="1" t="s">
        <v>63834</v>
      </c>
    </row>
    <row r="216695">
      <c r="A216695" s="1" t="s">
        <v>63835</v>
      </c>
    </row>
    <row r="216696">
      <c r="A216696" s="1" t="s">
        <v>63836</v>
      </c>
    </row>
    <row r="216697">
      <c r="A216697" s="1" t="s">
        <v>63837</v>
      </c>
    </row>
    <row r="216698">
      <c r="A216698" s="1" t="s">
        <v>63838</v>
      </c>
    </row>
    <row r="216699">
      <c r="A216699" s="1" t="s">
        <v>63839</v>
      </c>
    </row>
    <row r="216700">
      <c r="A216700" s="1" t="s">
        <v>63840</v>
      </c>
    </row>
    <row r="216701">
      <c r="A216701" s="1" t="s">
        <v>63841</v>
      </c>
    </row>
    <row r="216702">
      <c r="A216702" s="3" t="str">
        <f> fas EES =</f>
        <v>#ERROR!</v>
      </c>
    </row>
    <row r="216703">
      <c r="A216703" s="1" t="s">
        <v>63842</v>
      </c>
    </row>
    <row r="216704">
      <c r="A216704" s="1" t="s">
        <v>63843</v>
      </c>
    </row>
    <row r="216705">
      <c r="A216705" s="1" t="s">
        <v>63844</v>
      </c>
    </row>
    <row r="216706">
      <c r="A216706" s="1" t="s">
        <v>63845</v>
      </c>
    </row>
    <row r="216707">
      <c r="A216707" s="1" t="s">
        <v>63846</v>
      </c>
    </row>
    <row r="216708">
      <c r="A216708" s="1" t="s">
        <v>63847</v>
      </c>
    </row>
    <row r="216709">
      <c r="A216709" s="1" t="s">
        <v>63848</v>
      </c>
    </row>
    <row r="216710">
      <c r="A216710" s="3" t="str">
        <f> 4 Bes oe has Boe Sg</f>
        <v>#ERROR!</v>
      </c>
    </row>
    <row r="216711">
      <c r="A216711" s="3" t="str">
        <f> Bad sie we ae Se</f>
        <v>#ERROR!</v>
      </c>
    </row>
    <row r="216712">
      <c r="A216712" s="1" t="s">
        <v>63849</v>
      </c>
    </row>
    <row r="216713">
      <c r="A216713" s="1" t="s">
        <v>63850</v>
      </c>
    </row>
    <row r="216714">
      <c r="A216714" s="1" t="s">
        <v>63851</v>
      </c>
    </row>
    <row r="216715">
      <c r="A216715" s="1" t="s">
        <v>63852</v>
      </c>
    </row>
    <row r="216716">
      <c r="A216716" s="1" t="s">
        <v>63853</v>
      </c>
    </row>
    <row r="216717">
      <c r="A216717" s="1" t="s">
        <v>63854</v>
      </c>
    </row>
    <row r="216718">
      <c r="A216718" s="1" t="s">
        <v>63855</v>
      </c>
    </row>
    <row r="216719">
      <c r="A216719" s="1" t="s">
        <v>63856</v>
      </c>
    </row>
    <row r="216720">
      <c r="A216720" s="1" t="s">
        <v>63857</v>
      </c>
    </row>
    <row r="216721">
      <c r="A216721" s="1" t="s">
        <v>63858</v>
      </c>
    </row>
    <row r="216722">
      <c r="A216722" s="1" t="s">
        <v>63859</v>
      </c>
    </row>
    <row r="216723">
      <c r="A216723" s="1" t="s">
        <v>63860</v>
      </c>
    </row>
    <row r="216724">
      <c r="A216724" s="3" t="str">
        <f> oe = : = : See fail ass a Rae an ws</f>
        <v>#ERROR!</v>
      </c>
    </row>
    <row r="216725">
      <c r="A216725" s="1" t="s">
        <v>63861</v>
      </c>
    </row>
    <row r="216726">
      <c r="A216726" s="1" t="s">
        <v>63862</v>
      </c>
    </row>
    <row r="216727">
      <c r="A216727" s="1" t="s">
        <v>63863</v>
      </c>
    </row>
    <row r="216728">
      <c r="A216728" s="1" t="s">
        <v>63864</v>
      </c>
    </row>
    <row r="216729">
      <c r="A216729" s="1" t="s">
        <v>63866</v>
      </c>
    </row>
    <row r="216730">
      <c r="A216730" s="1" t="s">
        <v>63867</v>
      </c>
    </row>
    <row r="216732">
      <c r="A216732" s="1" t="s">
        <v>63868</v>
      </c>
    </row>
    <row r="216734">
      <c r="A216734" s="1" t="s">
        <v>63869</v>
      </c>
    </row>
    <row r="216735">
      <c r="A216735" s="1" t="s">
        <v>63870</v>
      </c>
    </row>
    <row r="216737">
      <c r="A216737" s="1" t="s">
        <v>63871</v>
      </c>
    </row>
    <row r="216738">
      <c r="A216738" s="1" t="s">
        <v>63872</v>
      </c>
    </row>
    <row r="216740">
      <c r="A216740" s="1" t="s">
        <v>63873</v>
      </c>
    </row>
    <row r="216741">
      <c r="A216741" s="1" t="s">
        <v>63874</v>
      </c>
    </row>
    <row r="216742">
      <c r="A216742" s="1" t="s">
        <v>63875</v>
      </c>
    </row>
    <row r="216744">
      <c r="A216744" s="1" t="s">
        <v>63876</v>
      </c>
    </row>
    <row r="216745">
      <c r="A216745" s="1" t="s">
        <v>63877</v>
      </c>
    </row>
    <row r="216746">
      <c r="A216746" s="1" t="s">
        <v>63868</v>
      </c>
    </row>
    <row r="216747">
      <c r="A216747" s="1" t="s">
        <v>63869</v>
      </c>
    </row>
    <row r="216748">
      <c r="A216748" s="1" t="s">
        <v>63870</v>
      </c>
    </row>
    <row r="216749">
      <c r="A216749" s="1" t="s">
        <v>63871</v>
      </c>
    </row>
    <row r="216750">
      <c r="A216750" s="1" t="s">
        <v>63872</v>
      </c>
    </row>
    <row r="216751">
      <c r="A216751" s="1" t="s">
        <v>63873</v>
      </c>
    </row>
    <row r="216752">
      <c r="A216752" s="1" t="s">
        <v>63874</v>
      </c>
    </row>
    <row r="216753">
      <c r="A216753" s="1" t="s">
        <v>63875</v>
      </c>
    </row>
    <row r="216754">
      <c r="A216754" s="1" t="s">
        <v>63878</v>
      </c>
    </row>
    <row r="216755">
      <c r="A216755" s="1" t="s">
        <v>63879</v>
      </c>
    </row>
    <row r="216756">
      <c r="A216756" s="1" t="s">
        <v>26082</v>
      </c>
    </row>
    <row r="216758">
      <c r="A216758" s="1" t="s">
        <v>26083</v>
      </c>
    </row>
    <row r="216760">
      <c r="A216760" s="1" t="s">
        <v>26084</v>
      </c>
    </row>
    <row r="216762">
      <c r="A216762" s="1" t="s">
        <v>4983</v>
      </c>
    </row>
    <row r="216764">
      <c r="A216764" s="1" t="s">
        <v>879</v>
      </c>
    </row>
    <row r="216766">
      <c r="A216766" s="1" t="s">
        <v>3294</v>
      </c>
    </row>
    <row r="216768">
      <c r="A216768" s="1" t="s">
        <v>233</v>
      </c>
    </row>
    <row r="216769">
      <c r="A216769" s="1" t="s">
        <v>26085</v>
      </c>
    </row>
    <row r="216770">
      <c r="A216770" s="1" t="s">
        <v>26082</v>
      </c>
    </row>
    <row r="216771">
      <c r="A216771" s="1" t="s">
        <v>26083</v>
      </c>
    </row>
    <row r="216772">
      <c r="A216772" s="1" t="s">
        <v>26084</v>
      </c>
    </row>
    <row r="216773">
      <c r="A216773" s="1" t="s">
        <v>4983</v>
      </c>
    </row>
    <row r="216774">
      <c r="A216774" s="1" t="s">
        <v>26086</v>
      </c>
    </row>
    <row r="216775">
      <c r="A216775" s="1" t="s">
        <v>63880</v>
      </c>
    </row>
    <row r="216776">
      <c r="A216776" s="1" t="s">
        <v>63881</v>
      </c>
    </row>
    <row r="216777">
      <c r="A216777" s="1" t="s">
        <v>63882</v>
      </c>
    </row>
    <row r="216778">
      <c r="A216778" s="1" t="s">
        <v>63883</v>
      </c>
    </row>
    <row r="216780">
      <c r="A216780" s="1" t="s">
        <v>63884</v>
      </c>
    </row>
    <row r="216781">
      <c r="A216781" s="1" t="s">
        <v>63885</v>
      </c>
    </row>
    <row r="216782">
      <c r="A216782" s="1" t="s">
        <v>63886</v>
      </c>
    </row>
    <row r="216784">
      <c r="A216784" s="1" t="s">
        <v>63887</v>
      </c>
    </row>
    <row r="216786">
      <c r="A216786" s="1" t="s">
        <v>63888</v>
      </c>
    </row>
    <row r="216787">
      <c r="A216787" s="1" t="s">
        <v>63889</v>
      </c>
    </row>
    <row r="216788">
      <c r="A216788" s="1" t="s">
        <v>63890</v>
      </c>
    </row>
    <row r="216789">
      <c r="A216789" s="1" t="s">
        <v>63891</v>
      </c>
    </row>
    <row r="216790">
      <c r="A216790" s="1" t="s">
        <v>63892</v>
      </c>
    </row>
    <row r="216792">
      <c r="A216792" s="1" t="s">
        <v>63893</v>
      </c>
    </row>
    <row r="216793">
      <c r="A216793" s="1" t="s">
        <v>63894</v>
      </c>
    </row>
    <row r="216795">
      <c r="A216795" s="1" t="s">
        <v>63895</v>
      </c>
    </row>
    <row r="216797">
      <c r="A216797" s="1" t="s">
        <v>63896</v>
      </c>
    </row>
    <row r="216799">
      <c r="A216799" s="1" t="s">
        <v>63897</v>
      </c>
    </row>
    <row r="216800">
      <c r="A216800" s="1" t="s">
        <v>63898</v>
      </c>
    </row>
    <row r="216802">
      <c r="A216802" s="1" t="s">
        <v>63899</v>
      </c>
    </row>
    <row r="216804">
      <c r="A216804" s="1" t="s">
        <v>63900</v>
      </c>
    </row>
    <row r="216806">
      <c r="A216806" s="1" t="s">
        <v>63901</v>
      </c>
    </row>
    <row r="216808">
      <c r="A216808" s="1" t="s">
        <v>63902</v>
      </c>
    </row>
    <row r="216810">
      <c r="A216810" s="1" t="s">
        <v>63903</v>
      </c>
    </row>
    <row r="216812">
      <c r="A216812" s="1" t="s">
        <v>63904</v>
      </c>
    </row>
    <row r="216814">
      <c r="A216814" s="1" t="s">
        <v>63905</v>
      </c>
    </row>
    <row r="216816">
      <c r="A216816" s="1" t="s">
        <v>63906</v>
      </c>
    </row>
    <row r="216818">
      <c r="A216818" s="1" t="s">
        <v>63907</v>
      </c>
    </row>
    <row r="216820">
      <c r="A216820" s="1" t="s">
        <v>63908</v>
      </c>
    </row>
    <row r="216822">
      <c r="A216822" s="1" t="s">
        <v>63909</v>
      </c>
    </row>
    <row r="216823">
      <c r="A216823" s="1" t="s">
        <v>63910</v>
      </c>
    </row>
    <row r="216825">
      <c r="A216825" s="1" t="s">
        <v>63911</v>
      </c>
    </row>
    <row r="216827">
      <c r="A216827" s="1" t="s">
        <v>63912</v>
      </c>
    </row>
    <row r="216829">
      <c r="A216829" s="1" t="s">
        <v>63913</v>
      </c>
    </row>
    <row r="216831">
      <c r="A216831" s="1" t="s">
        <v>63914</v>
      </c>
    </row>
    <row r="216832">
      <c r="A216832" s="1" t="s">
        <v>63915</v>
      </c>
    </row>
    <row r="216833">
      <c r="A216833" s="1" t="s">
        <v>63882</v>
      </c>
    </row>
    <row r="216834">
      <c r="A216834" s="1" t="s">
        <v>63883</v>
      </c>
    </row>
    <row r="216835">
      <c r="A216835" s="1" t="s">
        <v>63885</v>
      </c>
    </row>
    <row r="216836">
      <c r="A216836" s="1" t="s">
        <v>63886</v>
      </c>
    </row>
    <row r="216837">
      <c r="A216837" s="1" t="s">
        <v>63887</v>
      </c>
    </row>
    <row r="216838">
      <c r="A216838" s="1" t="s">
        <v>63888</v>
      </c>
    </row>
    <row r="216839">
      <c r="A216839" s="1" t="s">
        <v>63889</v>
      </c>
    </row>
    <row r="216840">
      <c r="A216840" s="1" t="s">
        <v>63890</v>
      </c>
    </row>
    <row r="216841">
      <c r="A216841" s="1" t="s">
        <v>63891</v>
      </c>
    </row>
    <row r="216842">
      <c r="A216842" s="1" t="s">
        <v>63892</v>
      </c>
    </row>
    <row r="216843">
      <c r="A216843" s="1" t="s">
        <v>63893</v>
      </c>
    </row>
    <row r="216844">
      <c r="A216844" s="1" t="s">
        <v>63894</v>
      </c>
    </row>
    <row r="216845">
      <c r="A216845" s="1" t="s">
        <v>63895</v>
      </c>
    </row>
    <row r="216846">
      <c r="A216846" s="1" t="s">
        <v>63896</v>
      </c>
    </row>
    <row r="216847">
      <c r="A216847" s="1" t="s">
        <v>63897</v>
      </c>
    </row>
    <row r="216848">
      <c r="A216848" s="1" t="s">
        <v>63898</v>
      </c>
    </row>
    <row r="216849">
      <c r="A216849" s="1" t="s">
        <v>63899</v>
      </c>
    </row>
    <row r="216850">
      <c r="A216850" s="1" t="s">
        <v>63900</v>
      </c>
    </row>
    <row r="216851">
      <c r="A216851" s="1" t="s">
        <v>63901</v>
      </c>
    </row>
    <row r="216852">
      <c r="A216852" s="1" t="s">
        <v>63902</v>
      </c>
    </row>
    <row r="216853">
      <c r="A216853" s="1" t="s">
        <v>63903</v>
      </c>
    </row>
    <row r="216854">
      <c r="A216854" s="1" t="s">
        <v>63904</v>
      </c>
    </row>
    <row r="216855">
      <c r="A216855" s="1" t="s">
        <v>63905</v>
      </c>
    </row>
    <row r="216856">
      <c r="A216856" s="1" t="s">
        <v>63906</v>
      </c>
    </row>
    <row r="216857">
      <c r="A216857" s="1" t="s">
        <v>63907</v>
      </c>
    </row>
    <row r="216858">
      <c r="A216858" s="1" t="s">
        <v>63908</v>
      </c>
    </row>
    <row r="216859">
      <c r="A216859" s="1" t="s">
        <v>63909</v>
      </c>
    </row>
    <row r="216860">
      <c r="A216860" s="1" t="s">
        <v>63910</v>
      </c>
    </row>
    <row r="216861">
      <c r="A216861" s="1" t="s">
        <v>63911</v>
      </c>
    </row>
    <row r="216862">
      <c r="A216862" s="1" t="s">
        <v>63912</v>
      </c>
    </row>
    <row r="216863">
      <c r="A216863" s="1" t="s">
        <v>63913</v>
      </c>
    </row>
    <row r="216864">
      <c r="A216864" s="1" t="s">
        <v>63916</v>
      </c>
    </row>
    <row r="216865">
      <c r="A216865" s="1" t="s">
        <v>63917</v>
      </c>
    </row>
    <row r="216866">
      <c r="A216866" s="1" t="s">
        <v>59431</v>
      </c>
    </row>
    <row r="216868">
      <c r="A216868" s="1" t="s">
        <v>9563</v>
      </c>
    </row>
    <row r="216870">
      <c r="A216870" s="1" t="s">
        <v>59432</v>
      </c>
    </row>
    <row r="216871">
      <c r="A216871" s="1" t="s">
        <v>59433</v>
      </c>
    </row>
    <row r="216872">
      <c r="A216872" s="1" t="s">
        <v>63918</v>
      </c>
    </row>
    <row r="216873">
      <c r="A216873" s="1" t="s">
        <v>63919</v>
      </c>
    </row>
    <row r="216875">
      <c r="A216875" s="1" t="s">
        <v>7554</v>
      </c>
    </row>
    <row r="216877">
      <c r="A216877" s="1" t="s">
        <v>63920</v>
      </c>
    </row>
    <row r="216878">
      <c r="A216878" s="1" t="s">
        <v>63921</v>
      </c>
    </row>
    <row r="216879">
      <c r="A216879" s="1" t="s">
        <v>63922</v>
      </c>
    </row>
    <row r="216881">
      <c r="A216881" s="1" t="s">
        <v>63923</v>
      </c>
    </row>
    <row r="216882">
      <c r="A216882" s="1" t="s">
        <v>63924</v>
      </c>
    </row>
    <row r="216883">
      <c r="A216883" s="1" t="s">
        <v>63925</v>
      </c>
    </row>
    <row r="216884">
      <c r="A216884" s="1" t="s">
        <v>63926</v>
      </c>
    </row>
    <row r="216885">
      <c r="A216885" s="1" t="s">
        <v>63919</v>
      </c>
    </row>
    <row r="216886">
      <c r="A216886" s="1" t="s">
        <v>63920</v>
      </c>
    </row>
    <row r="216887">
      <c r="A216887" s="1" t="s">
        <v>63921</v>
      </c>
    </row>
    <row r="216888">
      <c r="A216888" s="1" t="s">
        <v>63922</v>
      </c>
    </row>
    <row r="216889">
      <c r="A216889" s="1" t="s">
        <v>63923</v>
      </c>
    </row>
    <row r="216890">
      <c r="A216890" s="1" t="s">
        <v>63924</v>
      </c>
    </row>
    <row r="216891">
      <c r="A216891" s="1" t="s">
        <v>63927</v>
      </c>
    </row>
    <row r="216892">
      <c r="A216892" s="1" t="s">
        <v>63928</v>
      </c>
    </row>
    <row r="216894">
      <c r="A216894" s="3" t="str">
        <f>+11: 20].a9</f>
        <v>#ERROR!</v>
      </c>
    </row>
    <row r="216895">
      <c r="A216895" s="1" t="s">
        <v>63929</v>
      </c>
    </row>
    <row r="216896">
      <c r="A216896" s="1" t="s">
        <v>63930</v>
      </c>
    </row>
    <row r="216898">
      <c r="A216898" s="1" t="s">
        <v>63931</v>
      </c>
    </row>
    <row r="216900">
      <c r="A216900" s="5">
        <v>0.14791666666666667</v>
      </c>
    </row>
    <row r="216902">
      <c r="A216902" s="1" t="s">
        <v>63932</v>
      </c>
    </row>
    <row r="216904">
      <c r="A216904" s="1" t="s">
        <v>63933</v>
      </c>
    </row>
    <row r="216906">
      <c r="A216906" s="1" t="s">
        <v>63934</v>
      </c>
    </row>
    <row r="216908">
      <c r="A216908" s="1" t="s">
        <v>1481</v>
      </c>
    </row>
    <row r="216910">
      <c r="A216910" s="1" t="s">
        <v>966</v>
      </c>
    </row>
    <row r="216912">
      <c r="A216912" s="1" t="s">
        <v>63935</v>
      </c>
    </row>
    <row r="216914">
      <c r="A216914" s="1" t="s">
        <v>63936</v>
      </c>
    </row>
    <row r="216915">
      <c r="A216915" s="1" t="s">
        <v>63937</v>
      </c>
    </row>
    <row r="216916">
      <c r="A216916" s="3" t="str">
        <f>+11: 20].a9</f>
        <v>#ERROR!</v>
      </c>
    </row>
    <row r="216917">
      <c r="A216917" s="1" t="s">
        <v>63929</v>
      </c>
    </row>
    <row r="216918">
      <c r="A216918" s="1" t="s">
        <v>63930</v>
      </c>
    </row>
    <row r="216919">
      <c r="A216919" s="1" t="s">
        <v>63931</v>
      </c>
    </row>
    <row r="216920">
      <c r="A216920" s="1" t="s">
        <v>63932</v>
      </c>
    </row>
    <row r="216921">
      <c r="A216921" s="1" t="s">
        <v>63933</v>
      </c>
    </row>
    <row r="216922">
      <c r="A216922" s="1" t="s">
        <v>63934</v>
      </c>
    </row>
    <row r="216923">
      <c r="A216923" s="1" t="s">
        <v>63935</v>
      </c>
    </row>
    <row r="216924">
      <c r="A216924" s="1" t="s">
        <v>63938</v>
      </c>
    </row>
    <row r="216925">
      <c r="A216925" s="1" t="s">
        <v>63939</v>
      </c>
    </row>
    <row r="216926">
      <c r="A216926" s="1" t="s">
        <v>63940</v>
      </c>
    </row>
    <row r="216927">
      <c r="A216927" s="1" t="s">
        <v>63941</v>
      </c>
    </row>
    <row r="216928">
      <c r="A216928" s="1" t="s">
        <v>63942</v>
      </c>
    </row>
    <row r="216929">
      <c r="A216929" s="1" t="s">
        <v>63943</v>
      </c>
    </row>
    <row r="216930">
      <c r="A216930" s="1" t="s">
        <v>63944</v>
      </c>
    </row>
    <row r="216931">
      <c r="A216931" s="1" t="s">
        <v>63945</v>
      </c>
    </row>
    <row r="216932">
      <c r="A216932" s="1" t="s">
        <v>63946</v>
      </c>
    </row>
    <row r="216933">
      <c r="A216933" s="1" t="s">
        <v>63947</v>
      </c>
    </row>
    <row r="216934">
      <c r="A216934" s="1" t="s">
        <v>63948</v>
      </c>
    </row>
    <row r="216935">
      <c r="A216935" s="1" t="s">
        <v>10185</v>
      </c>
    </row>
    <row r="216936">
      <c r="A216936" s="1" t="s">
        <v>63949</v>
      </c>
    </row>
    <row r="216937">
      <c r="A216937" s="1" t="s">
        <v>63941</v>
      </c>
    </row>
    <row r="216938">
      <c r="A216938" s="1" t="s">
        <v>63942</v>
      </c>
    </row>
    <row r="216939">
      <c r="A216939" s="1" t="s">
        <v>63943</v>
      </c>
    </row>
    <row r="216940">
      <c r="A216940" s="1" t="s">
        <v>63944</v>
      </c>
    </row>
    <row r="216941">
      <c r="A216941" s="1" t="s">
        <v>63945</v>
      </c>
    </row>
    <row r="216942">
      <c r="A216942" s="1" t="s">
        <v>63946</v>
      </c>
    </row>
    <row r="216943">
      <c r="A216943" s="1" t="s">
        <v>63947</v>
      </c>
    </row>
    <row r="216944">
      <c r="A216944" s="1" t="s">
        <v>63948</v>
      </c>
    </row>
    <row r="216945">
      <c r="A216945" s="1" t="s">
        <v>10185</v>
      </c>
    </row>
    <row r="216946">
      <c r="A216946" s="1" t="s">
        <v>63950</v>
      </c>
    </row>
    <row r="216947">
      <c r="A216947" s="1" t="s">
        <v>63951</v>
      </c>
    </row>
    <row r="216949">
      <c r="A216949" s="1" t="s">
        <v>63952</v>
      </c>
    </row>
    <row r="216950">
      <c r="A216950" s="1" t="s">
        <v>63953</v>
      </c>
    </row>
    <row r="216952">
      <c r="A216952" s="1" t="s">
        <v>63954</v>
      </c>
    </row>
    <row r="216953">
      <c r="A216953" s="1" t="s">
        <v>63955</v>
      </c>
    </row>
    <row r="216954">
      <c r="A216954" s="1" t="s">
        <v>63956</v>
      </c>
    </row>
    <row r="216955">
      <c r="A216955" s="1" t="s">
        <v>63957</v>
      </c>
    </row>
    <row r="216956">
      <c r="A216956" s="1" t="s">
        <v>63958</v>
      </c>
    </row>
    <row r="216958">
      <c r="A216958" s="1" t="s">
        <v>63959</v>
      </c>
    </row>
    <row r="216960">
      <c r="A216960" s="1" t="s">
        <v>63960</v>
      </c>
    </row>
    <row r="216961">
      <c r="A216961" s="1" t="s">
        <v>63961</v>
      </c>
    </row>
    <row r="216963">
      <c r="A216963" s="1" t="s">
        <v>63962</v>
      </c>
    </row>
    <row r="216964">
      <c r="A216964" s="1" t="s">
        <v>63963</v>
      </c>
    </row>
    <row r="216965">
      <c r="A216965" s="1" t="s">
        <v>63964</v>
      </c>
    </row>
    <row r="216966">
      <c r="A216966" s="1" t="s">
        <v>63965</v>
      </c>
    </row>
    <row r="216967">
      <c r="A216967" s="1" t="s">
        <v>63966</v>
      </c>
    </row>
    <row r="216968">
      <c r="A216968" s="1" t="s">
        <v>63967</v>
      </c>
    </row>
    <row r="216970">
      <c r="A216970" s="1" t="s">
        <v>63968</v>
      </c>
    </row>
    <row r="216971">
      <c r="A216971" s="1" t="s">
        <v>63969</v>
      </c>
    </row>
    <row r="216972">
      <c r="A216972" s="1" t="s">
        <v>63970</v>
      </c>
    </row>
    <row r="216974">
      <c r="A216974" s="4" t="s">
        <v>63971</v>
      </c>
    </row>
    <row r="216976">
      <c r="A216976" s="1" t="s">
        <v>63972</v>
      </c>
    </row>
    <row r="216977">
      <c r="A216977" s="1" t="s">
        <v>1851</v>
      </c>
    </row>
    <row r="216978">
      <c r="A216978" s="1" t="s">
        <v>63973</v>
      </c>
    </row>
    <row r="216979">
      <c r="A216979" s="1" t="s">
        <v>63952</v>
      </c>
    </row>
    <row r="216980">
      <c r="A216980" s="1" t="s">
        <v>63953</v>
      </c>
    </row>
    <row r="216981">
      <c r="A216981" s="1" t="s">
        <v>63954</v>
      </c>
    </row>
    <row r="216982">
      <c r="A216982" s="1" t="s">
        <v>63955</v>
      </c>
    </row>
    <row r="216983">
      <c r="A216983" s="1" t="s">
        <v>63956</v>
      </c>
    </row>
    <row r="216984">
      <c r="A216984" s="1" t="s">
        <v>63957</v>
      </c>
    </row>
    <row r="216985">
      <c r="A216985" s="1" t="s">
        <v>63958</v>
      </c>
    </row>
    <row r="216986">
      <c r="A216986" s="1" t="s">
        <v>63959</v>
      </c>
    </row>
    <row r="216987">
      <c r="A216987" s="1" t="s">
        <v>63960</v>
      </c>
    </row>
    <row r="216988">
      <c r="A216988" s="1" t="s">
        <v>63961</v>
      </c>
    </row>
    <row r="216989">
      <c r="A216989" s="1" t="s">
        <v>63962</v>
      </c>
    </row>
    <row r="216990">
      <c r="A216990" s="1" t="s">
        <v>63963</v>
      </c>
    </row>
    <row r="216991">
      <c r="A216991" s="1" t="s">
        <v>63964</v>
      </c>
    </row>
    <row r="216992">
      <c r="A216992" s="1" t="s">
        <v>63965</v>
      </c>
    </row>
    <row r="216993">
      <c r="A216993" s="1" t="s">
        <v>63966</v>
      </c>
    </row>
    <row r="216994">
      <c r="A216994" s="1" t="s">
        <v>63967</v>
      </c>
    </row>
    <row r="216995">
      <c r="A216995" s="1" t="s">
        <v>63968</v>
      </c>
    </row>
    <row r="216996">
      <c r="A216996" s="1" t="s">
        <v>63969</v>
      </c>
    </row>
    <row r="216997">
      <c r="A216997" s="1" t="s">
        <v>63970</v>
      </c>
    </row>
    <row r="216998">
      <c r="A216998" s="4" t="s">
        <v>63971</v>
      </c>
    </row>
    <row r="216999">
      <c r="A216999" s="1" t="s">
        <v>63974</v>
      </c>
    </row>
    <row r="217000">
      <c r="A217000" s="1" t="s">
        <v>63975</v>
      </c>
    </row>
    <row r="217001">
      <c r="A217001" s="1" t="s">
        <v>63976</v>
      </c>
    </row>
    <row r="217002">
      <c r="A217002" s="1" t="s">
        <v>63977</v>
      </c>
    </row>
    <row r="217003">
      <c r="A217003" s="1" t="s">
        <v>63978</v>
      </c>
    </row>
    <row r="217004">
      <c r="A217004" s="1" t="s">
        <v>63979</v>
      </c>
    </row>
    <row r="217005">
      <c r="A217005" s="1" t="s">
        <v>63980</v>
      </c>
    </row>
    <row r="217006">
      <c r="A217006" s="1" t="s">
        <v>59807</v>
      </c>
    </row>
    <row r="217007">
      <c r="A217007" s="1" t="s">
        <v>63981</v>
      </c>
    </row>
    <row r="217008">
      <c r="A217008" s="1" t="s">
        <v>63982</v>
      </c>
    </row>
    <row r="217009">
      <c r="A217009" s="1" t="s">
        <v>63983</v>
      </c>
    </row>
    <row r="217010">
      <c r="A217010" s="1" t="s">
        <v>63984</v>
      </c>
    </row>
    <row r="217011">
      <c r="A217011" s="1" t="s">
        <v>63985</v>
      </c>
    </row>
    <row r="217012">
      <c r="A217012" s="1" t="s">
        <v>63986</v>
      </c>
    </row>
    <row r="217013">
      <c r="A217013" s="1" t="s">
        <v>63987</v>
      </c>
    </row>
    <row r="217014">
      <c r="A217014" s="1" t="s">
        <v>63988</v>
      </c>
    </row>
    <row r="217015">
      <c r="A217015" s="1" t="s">
        <v>63989</v>
      </c>
    </row>
    <row r="217016">
      <c r="A217016" s="1" t="s">
        <v>63990</v>
      </c>
    </row>
    <row r="217017">
      <c r="A217017" s="1" t="s">
        <v>63991</v>
      </c>
    </row>
    <row r="217018">
      <c r="A217018" s="1" t="s">
        <v>25302</v>
      </c>
    </row>
    <row r="217019">
      <c r="A217019" s="1" t="s">
        <v>26756</v>
      </c>
    </row>
    <row r="217020">
      <c r="A217020" s="1" t="s">
        <v>63992</v>
      </c>
    </row>
    <row r="217021">
      <c r="A217021" s="3" t="str">
        <f> y","Next Steps for Filing: @ pe</f>
        <v>#ERROR!</v>
      </c>
    </row>
    <row r="217022">
      <c r="A217022" s="1" t="s">
        <v>63976</v>
      </c>
    </row>
    <row r="217023">
      <c r="A217023" s="1" t="s">
        <v>63977</v>
      </c>
    </row>
    <row r="217024">
      <c r="A217024" s="1" t="s">
        <v>63978</v>
      </c>
    </row>
    <row r="217025">
      <c r="A217025" s="1" t="s">
        <v>63979</v>
      </c>
    </row>
    <row r="217026">
      <c r="A217026" s="1" t="s">
        <v>63980</v>
      </c>
    </row>
    <row r="217027">
      <c r="A217027" s="1" t="s">
        <v>59807</v>
      </c>
    </row>
    <row r="217028">
      <c r="A217028" s="1" t="s">
        <v>63981</v>
      </c>
    </row>
    <row r="217029">
      <c r="A217029" s="1" t="s">
        <v>63982</v>
      </c>
    </row>
    <row r="217030">
      <c r="A217030" s="1" t="s">
        <v>63983</v>
      </c>
    </row>
    <row r="217031">
      <c r="A217031" s="1" t="s">
        <v>63984</v>
      </c>
    </row>
    <row r="217032">
      <c r="A217032" s="1" t="s">
        <v>63985</v>
      </c>
    </row>
    <row r="217033">
      <c r="A217033" s="1" t="s">
        <v>63986</v>
      </c>
    </row>
    <row r="217034">
      <c r="A217034" s="1" t="s">
        <v>63987</v>
      </c>
    </row>
    <row r="217035">
      <c r="A217035" s="1" t="s">
        <v>63988</v>
      </c>
    </row>
    <row r="217036">
      <c r="A217036" s="1" t="s">
        <v>63989</v>
      </c>
    </row>
    <row r="217037">
      <c r="A217037" s="1" t="s">
        <v>63990</v>
      </c>
    </row>
    <row r="217038">
      <c r="A217038" s="1" t="s">
        <v>63991</v>
      </c>
    </row>
    <row r="217039">
      <c r="A217039" s="1" t="s">
        <v>63992</v>
      </c>
    </row>
    <row r="217040">
      <c r="A217040" s="3" t="str">
        <f> y",407,True,True,2025-10-25 00:14:30,2.0_enhanced</f>
        <v>#ERROR!</v>
      </c>
    </row>
    <row r="217041">
      <c r="A217041" s="1" t="s">
        <v>63993</v>
      </c>
    </row>
    <row r="217042">
      <c r="A217042" s="1" t="s">
        <v>63994</v>
      </c>
    </row>
    <row r="217044">
      <c r="A217044" s="1" t="s">
        <v>63995</v>
      </c>
    </row>
    <row r="217046">
      <c r="A217046" s="1" t="s">
        <v>63996</v>
      </c>
    </row>
    <row r="217048">
      <c r="A217048" s="1" t="s">
        <v>63997</v>
      </c>
    </row>
    <row r="217049">
      <c r="A217049" s="1" t="s">
        <v>63998</v>
      </c>
    </row>
    <row r="217051">
      <c r="A217051" s="1" t="s">
        <v>63999</v>
      </c>
    </row>
    <row r="217053">
      <c r="A217053" s="1" t="s">
        <v>64000</v>
      </c>
    </row>
    <row r="217054">
      <c r="A217054" s="1" t="s">
        <v>64001</v>
      </c>
    </row>
    <row r="217056">
      <c r="A217056" s="1" t="s">
        <v>64002</v>
      </c>
    </row>
    <row r="217057">
      <c r="A217057" s="1" t="s">
        <v>64003</v>
      </c>
    </row>
    <row r="217059">
      <c r="A217059" s="1" t="s">
        <v>64004</v>
      </c>
    </row>
    <row r="217061">
      <c r="A217061" s="1" t="s">
        <v>64005</v>
      </c>
    </row>
    <row r="217062">
      <c r="A217062" s="1" t="s">
        <v>63994</v>
      </c>
    </row>
    <row r="217063">
      <c r="A217063" s="1" t="s">
        <v>63995</v>
      </c>
    </row>
    <row r="217064">
      <c r="A217064" s="1" t="s">
        <v>63996</v>
      </c>
    </row>
    <row r="217065">
      <c r="A217065" s="1" t="s">
        <v>63997</v>
      </c>
    </row>
    <row r="217066">
      <c r="A217066" s="1" t="s">
        <v>63998</v>
      </c>
    </row>
    <row r="217067">
      <c r="A217067" s="1" t="s">
        <v>63999</v>
      </c>
    </row>
    <row r="217068">
      <c r="A217068" s="1" t="s">
        <v>64000</v>
      </c>
    </row>
    <row r="217069">
      <c r="A217069" s="1" t="s">
        <v>64001</v>
      </c>
    </row>
    <row r="217070">
      <c r="A217070" s="1" t="s">
        <v>64002</v>
      </c>
    </row>
    <row r="217071">
      <c r="A217071" s="1" t="s">
        <v>64003</v>
      </c>
    </row>
    <row r="217072">
      <c r="A217072" s="1" t="s">
        <v>64006</v>
      </c>
    </row>
    <row r="217073">
      <c r="A217073" s="1" t="s">
        <v>64007</v>
      </c>
    </row>
    <row r="217075">
      <c r="A217075" s="1" t="s">
        <v>64008</v>
      </c>
    </row>
    <row r="217076">
      <c r="A217076" s="1" t="s">
        <v>64009</v>
      </c>
    </row>
    <row r="217077">
      <c r="A217077" s="1" t="s">
        <v>64010</v>
      </c>
    </row>
    <row r="217078">
      <c r="A217078" s="1" t="s">
        <v>64011</v>
      </c>
    </row>
    <row r="217079">
      <c r="A217079" s="1" t="s">
        <v>64012</v>
      </c>
    </row>
    <row r="217081">
      <c r="A217081" s="1" t="s">
        <v>64013</v>
      </c>
    </row>
    <row r="217083">
      <c r="A217083" s="1" t="s">
        <v>64014</v>
      </c>
    </row>
    <row r="217084">
      <c r="A217084" s="1" t="s">
        <v>64015</v>
      </c>
    </row>
    <row r="217086">
      <c r="A217086" s="1" t="s">
        <v>64016</v>
      </c>
    </row>
    <row r="217087">
      <c r="A217087" s="1" t="s">
        <v>64017</v>
      </c>
    </row>
    <row r="217088">
      <c r="A217088" s="1" t="s">
        <v>64018</v>
      </c>
    </row>
    <row r="217089">
      <c r="A217089" s="1" t="s">
        <v>64019</v>
      </c>
    </row>
    <row r="217091">
      <c r="A217091" s="1" t="s">
        <v>2692</v>
      </c>
    </row>
    <row r="217092">
      <c r="A217092" s="1" t="s">
        <v>64020</v>
      </c>
    </row>
    <row r="217093">
      <c r="A217093" s="1" t="s">
        <v>64008</v>
      </c>
    </row>
    <row r="217094">
      <c r="A217094" s="1" t="s">
        <v>64009</v>
      </c>
    </row>
    <row r="217095">
      <c r="A217095" s="1" t="s">
        <v>64010</v>
      </c>
    </row>
    <row r="217096">
      <c r="A217096" s="1" t="s">
        <v>64011</v>
      </c>
    </row>
    <row r="217097">
      <c r="A217097" s="1" t="s">
        <v>64012</v>
      </c>
    </row>
    <row r="217098">
      <c r="A217098" s="1" t="s">
        <v>64014</v>
      </c>
    </row>
    <row r="217099">
      <c r="A217099" s="1" t="s">
        <v>64015</v>
      </c>
    </row>
    <row r="217100">
      <c r="A217100" s="1" t="s">
        <v>64017</v>
      </c>
    </row>
    <row r="217101">
      <c r="A217101" s="1" t="s">
        <v>64018</v>
      </c>
    </row>
    <row r="217102">
      <c r="A217102" s="1" t="s">
        <v>64021</v>
      </c>
    </row>
    <row r="217103">
      <c r="A217103" s="1" t="s">
        <v>64022</v>
      </c>
    </row>
    <row r="217105">
      <c r="A217105" s="1" t="s">
        <v>7433</v>
      </c>
    </row>
    <row r="217107">
      <c r="A217107" s="1" t="s">
        <v>26793</v>
      </c>
    </row>
    <row r="217109">
      <c r="A217109" s="1" t="s">
        <v>64023</v>
      </c>
    </row>
    <row r="217110">
      <c r="A217110" s="1" t="s">
        <v>64024</v>
      </c>
    </row>
    <row r="217111">
      <c r="A217111" s="1" t="s">
        <v>64025</v>
      </c>
    </row>
    <row r="217113">
      <c r="A217113" s="1" t="s">
        <v>64026</v>
      </c>
    </row>
    <row r="217114">
      <c r="A217114" s="1" t="s">
        <v>64027</v>
      </c>
    </row>
    <row r="217115">
      <c r="A217115" s="1" t="s">
        <v>64028</v>
      </c>
    </row>
    <row r="217116">
      <c r="A217116" s="1" t="s">
        <v>64029</v>
      </c>
    </row>
    <row r="217117">
      <c r="A217117" s="1" t="s">
        <v>64030</v>
      </c>
    </row>
    <row r="217119">
      <c r="A217119" s="1" t="s">
        <v>64031</v>
      </c>
    </row>
    <row r="217120">
      <c r="A217120" s="1" t="s">
        <v>64032</v>
      </c>
    </row>
    <row r="217121">
      <c r="A217121" s="1" t="s">
        <v>64033</v>
      </c>
    </row>
    <row r="217123">
      <c r="A217123" s="1" t="s">
        <v>879</v>
      </c>
    </row>
    <row r="217125">
      <c r="A217125" s="1" t="s">
        <v>54022</v>
      </c>
    </row>
    <row r="217126">
      <c r="A217126" s="1" t="s">
        <v>64034</v>
      </c>
    </row>
    <row r="217128">
      <c r="A217128" s="1" t="s">
        <v>64035</v>
      </c>
    </row>
    <row r="217129">
      <c r="A217129" s="1" t="s">
        <v>64036</v>
      </c>
    </row>
    <row r="217131">
      <c r="A217131" s="1" t="s">
        <v>64037</v>
      </c>
    </row>
    <row r="217133">
      <c r="A217133" s="1" t="s">
        <v>2007</v>
      </c>
    </row>
    <row r="217135">
      <c r="A217135" s="1" t="s">
        <v>7460</v>
      </c>
    </row>
    <row r="217136">
      <c r="A217136" s="1" t="s">
        <v>26793</v>
      </c>
    </row>
    <row r="217137">
      <c r="A217137" s="1" t="s">
        <v>64023</v>
      </c>
    </row>
    <row r="217138">
      <c r="A217138" s="1" t="s">
        <v>64024</v>
      </c>
    </row>
    <row r="217139">
      <c r="A217139" s="1" t="s">
        <v>64026</v>
      </c>
    </row>
    <row r="217140">
      <c r="A217140" s="1" t="s">
        <v>64027</v>
      </c>
    </row>
    <row r="217141">
      <c r="A217141" s="1" t="s">
        <v>64029</v>
      </c>
    </row>
    <row r="217142">
      <c r="A217142" s="1" t="s">
        <v>64030</v>
      </c>
    </row>
    <row r="217143">
      <c r="A217143" s="1" t="s">
        <v>64031</v>
      </c>
    </row>
    <row r="217144">
      <c r="A217144" s="1" t="s">
        <v>64032</v>
      </c>
    </row>
    <row r="217145">
      <c r="A217145" s="1" t="s">
        <v>64033</v>
      </c>
    </row>
    <row r="217146">
      <c r="A217146" s="1" t="s">
        <v>64034</v>
      </c>
    </row>
    <row r="217147">
      <c r="A217147" s="1" t="s">
        <v>64035</v>
      </c>
    </row>
    <row r="217148">
      <c r="A217148" s="1" t="s">
        <v>64036</v>
      </c>
    </row>
    <row r="217149">
      <c r="A217149" s="1" t="s">
        <v>64038</v>
      </c>
    </row>
    <row r="217150">
      <c r="A217150" s="1" t="s">
        <v>64039</v>
      </c>
    </row>
    <row r="217152">
      <c r="A217152" s="1" t="s">
        <v>64040</v>
      </c>
    </row>
    <row r="217153">
      <c r="A217153" s="1" t="s">
        <v>64041</v>
      </c>
    </row>
    <row r="217155">
      <c r="A217155" s="1" t="s">
        <v>64042</v>
      </c>
    </row>
    <row r="217157">
      <c r="A217157" s="1" t="s">
        <v>64043</v>
      </c>
    </row>
    <row r="217158">
      <c r="A217158" s="1" t="s">
        <v>64044</v>
      </c>
    </row>
    <row r="217159">
      <c r="A217159" s="1" t="s">
        <v>64045</v>
      </c>
    </row>
    <row r="217160">
      <c r="A217160" s="1" t="s">
        <v>64046</v>
      </c>
    </row>
    <row r="217161">
      <c r="A217161" s="1" t="s">
        <v>63958</v>
      </c>
    </row>
    <row r="217163">
      <c r="A217163" s="1" t="s">
        <v>64047</v>
      </c>
    </row>
    <row r="217165">
      <c r="A217165" s="1" t="s">
        <v>64048</v>
      </c>
    </row>
    <row r="217166">
      <c r="A217166" s="1" t="s">
        <v>64049</v>
      </c>
    </row>
    <row r="217168">
      <c r="A217168" s="1" t="s">
        <v>64050</v>
      </c>
    </row>
    <row r="217169">
      <c r="A217169" s="1" t="s">
        <v>64051</v>
      </c>
    </row>
    <row r="217170">
      <c r="A217170" s="1" t="s">
        <v>64052</v>
      </c>
    </row>
    <row r="217172">
      <c r="A217172" s="1" t="s">
        <v>64053</v>
      </c>
    </row>
    <row r="217173">
      <c r="A217173" s="1" t="s">
        <v>64054</v>
      </c>
    </row>
    <row r="217175">
      <c r="A217175" s="1" t="s">
        <v>64055</v>
      </c>
    </row>
    <row r="217177">
      <c r="A217177" s="1" t="s">
        <v>64056</v>
      </c>
    </row>
    <row r="217178">
      <c r="A217178" s="1" t="s">
        <v>64057</v>
      </c>
    </row>
    <row r="217180">
      <c r="A217180" s="1" t="s">
        <v>64058</v>
      </c>
    </row>
    <row r="217181">
      <c r="A217181" s="1" t="s">
        <v>64059</v>
      </c>
    </row>
    <row r="217183">
      <c r="A217183" s="1" t="s">
        <v>64060</v>
      </c>
    </row>
    <row r="217185">
      <c r="A217185" s="1" t="s">
        <v>64061</v>
      </c>
    </row>
    <row r="217186">
      <c r="A217186" s="1" t="s">
        <v>64040</v>
      </c>
    </row>
    <row r="217187">
      <c r="A217187" s="1" t="s">
        <v>64041</v>
      </c>
    </row>
    <row r="217188">
      <c r="A217188" s="1" t="s">
        <v>64042</v>
      </c>
    </row>
    <row r="217189">
      <c r="A217189" s="1" t="s">
        <v>64043</v>
      </c>
    </row>
    <row r="217190">
      <c r="A217190" s="1" t="s">
        <v>64044</v>
      </c>
    </row>
    <row r="217191">
      <c r="A217191" s="1" t="s">
        <v>64045</v>
      </c>
    </row>
    <row r="217192">
      <c r="A217192" s="1" t="s">
        <v>64046</v>
      </c>
    </row>
    <row r="217193">
      <c r="A217193" s="1" t="s">
        <v>63958</v>
      </c>
    </row>
    <row r="217194">
      <c r="A217194" s="1" t="s">
        <v>64047</v>
      </c>
    </row>
    <row r="217195">
      <c r="A217195" s="1" t="s">
        <v>64048</v>
      </c>
    </row>
    <row r="217196">
      <c r="A217196" s="1" t="s">
        <v>64049</v>
      </c>
    </row>
    <row r="217197">
      <c r="A217197" s="1" t="s">
        <v>64050</v>
      </c>
    </row>
    <row r="217198">
      <c r="A217198" s="1" t="s">
        <v>64051</v>
      </c>
    </row>
    <row r="217199">
      <c r="A217199" s="1" t="s">
        <v>64052</v>
      </c>
    </row>
    <row r="217200">
      <c r="A217200" s="1" t="s">
        <v>64053</v>
      </c>
    </row>
    <row r="217201">
      <c r="A217201" s="1" t="s">
        <v>64054</v>
      </c>
    </row>
    <row r="217202">
      <c r="A217202" s="1" t="s">
        <v>64055</v>
      </c>
    </row>
    <row r="217203">
      <c r="A217203" s="1" t="s">
        <v>64056</v>
      </c>
    </row>
    <row r="217204">
      <c r="A217204" s="1" t="s">
        <v>64057</v>
      </c>
    </row>
    <row r="217205">
      <c r="A217205" s="1" t="s">
        <v>64058</v>
      </c>
    </row>
    <row r="217206">
      <c r="A217206" s="1" t="s">
        <v>64059</v>
      </c>
    </row>
    <row r="217207">
      <c r="A217207" s="1" t="s">
        <v>64062</v>
      </c>
    </row>
    <row r="217208">
      <c r="A217208" s="1" t="s">
        <v>64063</v>
      </c>
    </row>
    <row r="217210">
      <c r="A217210" s="1" t="s">
        <v>64064</v>
      </c>
    </row>
    <row r="217212">
      <c r="A217212" s="1" t="s">
        <v>26793</v>
      </c>
    </row>
    <row r="217214">
      <c r="A217214" s="1" t="s">
        <v>64065</v>
      </c>
    </row>
    <row r="217216">
      <c r="A217216" s="1" t="s">
        <v>451</v>
      </c>
    </row>
    <row r="217217">
      <c r="A217217" s="1" t="s">
        <v>64066</v>
      </c>
    </row>
    <row r="217219">
      <c r="A217219" s="1" t="s">
        <v>64067</v>
      </c>
    </row>
    <row r="217220">
      <c r="A217220" s="1" t="s">
        <v>64068</v>
      </c>
    </row>
    <row r="217221">
      <c r="A217221" s="1" t="s">
        <v>64069</v>
      </c>
    </row>
    <row r="217223">
      <c r="A217223" s="1" t="s">
        <v>64070</v>
      </c>
    </row>
    <row r="217224">
      <c r="A217224" s="1" t="s">
        <v>64071</v>
      </c>
    </row>
    <row r="217226">
      <c r="A217226" s="1" t="s">
        <v>879</v>
      </c>
    </row>
    <row r="217228">
      <c r="A217228" s="1" t="s">
        <v>26777</v>
      </c>
    </row>
    <row r="217229">
      <c r="A217229" s="1" t="s">
        <v>64072</v>
      </c>
    </row>
    <row r="217230">
      <c r="A217230" s="1" t="s">
        <v>26793</v>
      </c>
    </row>
    <row r="217231">
      <c r="A217231" s="1" t="s">
        <v>64065</v>
      </c>
    </row>
    <row r="217232">
      <c r="A217232" s="1" t="s">
        <v>64066</v>
      </c>
    </row>
    <row r="217233">
      <c r="A217233" s="1" t="s">
        <v>64067</v>
      </c>
    </row>
    <row r="217234">
      <c r="A217234" s="1" t="s">
        <v>64068</v>
      </c>
    </row>
    <row r="217235">
      <c r="A217235" s="1" t="s">
        <v>64069</v>
      </c>
    </row>
    <row r="217236">
      <c r="A217236" s="1" t="s">
        <v>64070</v>
      </c>
    </row>
    <row r="217237">
      <c r="A217237" s="1" t="s">
        <v>64071</v>
      </c>
    </row>
    <row r="217238">
      <c r="A217238" s="1" t="s">
        <v>64073</v>
      </c>
    </row>
    <row r="217239">
      <c r="A217239" s="1" t="s">
        <v>64074</v>
      </c>
    </row>
    <row r="217241">
      <c r="A217241" s="1" t="s">
        <v>7433</v>
      </c>
    </row>
    <row r="217243">
      <c r="A217243" s="1" t="s">
        <v>26793</v>
      </c>
    </row>
    <row r="217245">
      <c r="A217245" s="1" t="s">
        <v>64075</v>
      </c>
    </row>
    <row r="217246">
      <c r="A217246" s="1" t="s">
        <v>64076</v>
      </c>
    </row>
    <row r="217247">
      <c r="A217247" s="1" t="s">
        <v>64077</v>
      </c>
    </row>
    <row r="217249">
      <c r="A217249" s="1" t="s">
        <v>64078</v>
      </c>
    </row>
    <row r="217250">
      <c r="A217250" s="1" t="s">
        <v>64079</v>
      </c>
    </row>
    <row r="217251">
      <c r="A217251" s="1" t="s">
        <v>64080</v>
      </c>
    </row>
    <row r="217253">
      <c r="A217253" s="1" t="s">
        <v>64081</v>
      </c>
    </row>
    <row r="217254">
      <c r="A217254" s="1" t="s">
        <v>64082</v>
      </c>
    </row>
    <row r="217255">
      <c r="A217255" s="1" t="s">
        <v>64083</v>
      </c>
    </row>
    <row r="217256">
      <c r="A217256" s="1" t="s">
        <v>64084</v>
      </c>
    </row>
    <row r="217258">
      <c r="A217258" s="1" t="s">
        <v>64085</v>
      </c>
    </row>
    <row r="217260">
      <c r="A217260" s="1" t="s">
        <v>64086</v>
      </c>
    </row>
    <row r="217261">
      <c r="A217261" s="1" t="s">
        <v>64087</v>
      </c>
    </row>
    <row r="217262">
      <c r="A217262" s="1" t="s">
        <v>64088</v>
      </c>
    </row>
    <row r="217263">
      <c r="A217263" s="1" t="s">
        <v>64089</v>
      </c>
    </row>
    <row r="217265">
      <c r="A217265" s="1" t="s">
        <v>64090</v>
      </c>
    </row>
    <row r="217266">
      <c r="A217266" s="1" t="s">
        <v>64091</v>
      </c>
    </row>
    <row r="217267">
      <c r="A217267" s="1" t="s">
        <v>64092</v>
      </c>
    </row>
    <row r="217269">
      <c r="A217269" s="1" t="s">
        <v>64025</v>
      </c>
    </row>
    <row r="217271">
      <c r="A217271" s="1" t="s">
        <v>26777</v>
      </c>
    </row>
    <row r="217273">
      <c r="A217273" s="1" t="s">
        <v>7460</v>
      </c>
    </row>
    <row r="217274">
      <c r="A217274" s="1" t="s">
        <v>26793</v>
      </c>
    </row>
    <row r="217275">
      <c r="A217275" s="1" t="s">
        <v>64075</v>
      </c>
    </row>
    <row r="217276">
      <c r="A217276" s="1" t="s">
        <v>64076</v>
      </c>
    </row>
    <row r="217277">
      <c r="A217277" s="1" t="s">
        <v>64077</v>
      </c>
    </row>
    <row r="217278">
      <c r="A217278" s="1" t="s">
        <v>64078</v>
      </c>
    </row>
    <row r="217279">
      <c r="A217279" s="1" t="s">
        <v>64079</v>
      </c>
    </row>
    <row r="217280">
      <c r="A217280" s="1" t="s">
        <v>64080</v>
      </c>
    </row>
    <row r="217281">
      <c r="A217281" s="1" t="s">
        <v>64081</v>
      </c>
    </row>
    <row r="217282">
      <c r="A217282" s="1" t="s">
        <v>64082</v>
      </c>
    </row>
    <row r="217283">
      <c r="A217283" s="1" t="s">
        <v>64083</v>
      </c>
    </row>
    <row r="217284">
      <c r="A217284" s="1" t="s">
        <v>64084</v>
      </c>
    </row>
    <row r="217285">
      <c r="A217285" s="1" t="s">
        <v>64085</v>
      </c>
    </row>
    <row r="217286">
      <c r="A217286" s="1" t="s">
        <v>64086</v>
      </c>
    </row>
    <row r="217287">
      <c r="A217287" s="1" t="s">
        <v>64087</v>
      </c>
    </row>
    <row r="217288">
      <c r="A217288" s="1" t="s">
        <v>64088</v>
      </c>
    </row>
    <row r="217289">
      <c r="A217289" s="1" t="s">
        <v>64089</v>
      </c>
    </row>
    <row r="217290">
      <c r="A217290" s="1" t="s">
        <v>64090</v>
      </c>
    </row>
    <row r="217291">
      <c r="A217291" s="1" t="s">
        <v>64091</v>
      </c>
    </row>
    <row r="217292">
      <c r="A217292" s="1" t="s">
        <v>64092</v>
      </c>
    </row>
    <row r="217293">
      <c r="A217293" s="1" t="s">
        <v>64093</v>
      </c>
    </row>
    <row r="217294">
      <c r="A217294" s="1" t="s">
        <v>64094</v>
      </c>
    </row>
    <row r="217296">
      <c r="A217296" s="1" t="s">
        <v>64095</v>
      </c>
    </row>
    <row r="217298">
      <c r="A217298" s="1" t="s">
        <v>26793</v>
      </c>
    </row>
    <row r="217300">
      <c r="A217300" s="1" t="s">
        <v>26797</v>
      </c>
    </row>
    <row r="217302">
      <c r="A217302" s="1" t="s">
        <v>26798</v>
      </c>
    </row>
    <row r="217303">
      <c r="A217303" s="1" t="s">
        <v>26799</v>
      </c>
    </row>
    <row r="217305">
      <c r="A217305" s="1" t="s">
        <v>27559</v>
      </c>
    </row>
    <row r="217307">
      <c r="A217307" s="1" t="s">
        <v>64096</v>
      </c>
    </row>
    <row r="217308">
      <c r="A217308" s="1" t="s">
        <v>64097</v>
      </c>
    </row>
    <row r="217309">
      <c r="A217309" s="1" t="s">
        <v>64098</v>
      </c>
    </row>
    <row r="217310">
      <c r="A217310" s="1" t="s">
        <v>64099</v>
      </c>
    </row>
    <row r="217312">
      <c r="A217312" s="1" t="s">
        <v>26806</v>
      </c>
    </row>
    <row r="217313">
      <c r="A217313" s="1" t="s">
        <v>28557</v>
      </c>
    </row>
    <row r="217314">
      <c r="A217314" s="1" t="s">
        <v>26808</v>
      </c>
    </row>
    <row r="217315">
      <c r="A217315" s="1" t="s">
        <v>26809</v>
      </c>
    </row>
    <row r="217317">
      <c r="A217317" s="1" t="s">
        <v>64100</v>
      </c>
    </row>
    <row r="217318">
      <c r="A217318" s="1" t="s">
        <v>64101</v>
      </c>
    </row>
    <row r="217320">
      <c r="A217320" s="1" t="s">
        <v>64102</v>
      </c>
    </row>
    <row r="217321">
      <c r="A217321" s="1" t="s">
        <v>64103</v>
      </c>
    </row>
    <row r="217322">
      <c r="A217322" s="1" t="s">
        <v>64104</v>
      </c>
    </row>
    <row r="217324">
      <c r="A217324" s="1" t="s">
        <v>26824</v>
      </c>
    </row>
    <row r="217325">
      <c r="A217325" s="1" t="s">
        <v>26825</v>
      </c>
    </row>
    <row r="217327">
      <c r="A217327" s="1" t="s">
        <v>64105</v>
      </c>
    </row>
    <row r="217328">
      <c r="A217328" s="1" t="s">
        <v>26827</v>
      </c>
    </row>
    <row r="217329">
      <c r="A217329" s="1" t="s">
        <v>26828</v>
      </c>
    </row>
    <row r="217331">
      <c r="A217331" s="1" t="s">
        <v>26829</v>
      </c>
    </row>
    <row r="217332">
      <c r="A217332" s="1" t="s">
        <v>26830</v>
      </c>
    </row>
    <row r="217334">
      <c r="A217334" s="1" t="s">
        <v>64106</v>
      </c>
    </row>
    <row r="217336">
      <c r="A217336" s="1" t="s">
        <v>64107</v>
      </c>
    </row>
    <row r="217337">
      <c r="A217337" s="1" t="s">
        <v>26793</v>
      </c>
    </row>
    <row r="217338">
      <c r="A217338" s="1" t="s">
        <v>26797</v>
      </c>
    </row>
    <row r="217339">
      <c r="A217339" s="1" t="s">
        <v>26798</v>
      </c>
    </row>
    <row r="217340">
      <c r="A217340" s="1" t="s">
        <v>26799</v>
      </c>
    </row>
    <row r="217341">
      <c r="A217341" s="1" t="s">
        <v>64096</v>
      </c>
    </row>
    <row r="217342">
      <c r="A217342" s="1" t="s">
        <v>64097</v>
      </c>
    </row>
    <row r="217343">
      <c r="A217343" s="1" t="s">
        <v>64098</v>
      </c>
    </row>
    <row r="217344">
      <c r="A217344" s="1" t="s">
        <v>64099</v>
      </c>
    </row>
    <row r="217345">
      <c r="A217345" s="1" t="s">
        <v>26806</v>
      </c>
    </row>
    <row r="217346">
      <c r="A217346" s="1" t="s">
        <v>28557</v>
      </c>
    </row>
    <row r="217347">
      <c r="A217347" s="1" t="s">
        <v>26808</v>
      </c>
    </row>
    <row r="217348">
      <c r="A217348" s="1" t="s">
        <v>26809</v>
      </c>
    </row>
    <row r="217349">
      <c r="A217349" s="1" t="s">
        <v>64100</v>
      </c>
    </row>
    <row r="217350">
      <c r="A217350" s="1" t="s">
        <v>64101</v>
      </c>
    </row>
    <row r="217351">
      <c r="A217351" s="1" t="s">
        <v>64102</v>
      </c>
    </row>
    <row r="217352">
      <c r="A217352" s="1" t="s">
        <v>64103</v>
      </c>
    </row>
    <row r="217353">
      <c r="A217353" s="1" t="s">
        <v>64104</v>
      </c>
    </row>
    <row r="217354">
      <c r="A217354" s="1" t="s">
        <v>26824</v>
      </c>
    </row>
    <row r="217355">
      <c r="A217355" s="1" t="s">
        <v>26825</v>
      </c>
    </row>
    <row r="217356">
      <c r="A217356" s="1" t="s">
        <v>64105</v>
      </c>
    </row>
    <row r="217357">
      <c r="A217357" s="1" t="s">
        <v>26827</v>
      </c>
    </row>
    <row r="217358">
      <c r="A217358" s="1" t="s">
        <v>26828</v>
      </c>
    </row>
    <row r="217359">
      <c r="A217359" s="1" t="s">
        <v>26829</v>
      </c>
    </row>
    <row r="217360">
      <c r="A217360" s="1" t="s">
        <v>26830</v>
      </c>
    </row>
    <row r="217361">
      <c r="A217361" s="1" t="s">
        <v>64108</v>
      </c>
    </row>
    <row r="217362">
      <c r="A217362" s="1" t="s">
        <v>64109</v>
      </c>
    </row>
    <row r="217363">
      <c r="A217363" s="1" t="s">
        <v>64110</v>
      </c>
    </row>
    <row r="217365">
      <c r="A217365" s="1" t="s">
        <v>64111</v>
      </c>
    </row>
    <row r="217366">
      <c r="A217366" s="1" t="s">
        <v>64112</v>
      </c>
    </row>
    <row r="217367">
      <c r="A217367" s="1" t="s">
        <v>64113</v>
      </c>
    </row>
    <row r="217369">
      <c r="A217369" s="1" t="s">
        <v>64114</v>
      </c>
    </row>
    <row r="217370">
      <c r="A217370" s="1" t="s">
        <v>64115</v>
      </c>
    </row>
    <row r="217372">
      <c r="A217372" s="1" t="s">
        <v>64116</v>
      </c>
    </row>
    <row r="217373">
      <c r="A217373" s="1" t="s">
        <v>64117</v>
      </c>
    </row>
    <row r="217374">
      <c r="A217374" s="1" t="s">
        <v>64118</v>
      </c>
    </row>
    <row r="217375">
      <c r="A217375" s="1" t="s">
        <v>64119</v>
      </c>
    </row>
    <row r="217376">
      <c r="A217376" s="1" t="s">
        <v>64120</v>
      </c>
    </row>
    <row r="217378">
      <c r="A217378" s="1" t="s">
        <v>20236</v>
      </c>
    </row>
    <row r="217380">
      <c r="A217380" s="1" t="s">
        <v>17968</v>
      </c>
    </row>
    <row r="217382">
      <c r="A217382" s="1" t="s">
        <v>64121</v>
      </c>
    </row>
    <row r="217384">
      <c r="A217384" s="1" t="s">
        <v>64122</v>
      </c>
    </row>
    <row r="217386">
      <c r="A217386" s="1" t="s">
        <v>64123</v>
      </c>
    </row>
    <row r="217387">
      <c r="A217387" s="1" t="s">
        <v>64124</v>
      </c>
    </row>
    <row r="217389">
      <c r="A217389" s="1" t="s">
        <v>64125</v>
      </c>
    </row>
    <row r="217390">
      <c r="A217390" s="1" t="s">
        <v>64126</v>
      </c>
    </row>
    <row r="217392">
      <c r="A217392" s="1" t="s">
        <v>64127</v>
      </c>
    </row>
    <row r="217394">
      <c r="A217394" s="1" t="s">
        <v>20251</v>
      </c>
    </row>
    <row r="217396">
      <c r="A217396" s="1" t="s">
        <v>64128</v>
      </c>
    </row>
    <row r="217397">
      <c r="A217397" s="1" t="s">
        <v>64129</v>
      </c>
    </row>
    <row r="217398">
      <c r="A217398" s="1" t="s">
        <v>64130</v>
      </c>
    </row>
    <row r="217399">
      <c r="A217399" s="1" t="s">
        <v>64131</v>
      </c>
    </row>
    <row r="217400">
      <c r="A217400" s="1" t="s">
        <v>64132</v>
      </c>
    </row>
    <row r="217402">
      <c r="A217402" s="1" t="s">
        <v>64133</v>
      </c>
    </row>
    <row r="217403">
      <c r="A217403" s="1" t="s">
        <v>64134</v>
      </c>
    </row>
    <row r="217405">
      <c r="A217405" s="1" t="s">
        <v>64135</v>
      </c>
    </row>
    <row r="217407">
      <c r="A217407" s="1" t="s">
        <v>64136</v>
      </c>
    </row>
    <row r="217408">
      <c r="A217408" s="1" t="s">
        <v>64137</v>
      </c>
    </row>
    <row r="217409">
      <c r="A217409" s="1" t="s">
        <v>64138</v>
      </c>
    </row>
    <row r="217410">
      <c r="A217410" s="1" t="s">
        <v>64139</v>
      </c>
    </row>
    <row r="217412">
      <c r="A217412" s="1" t="s">
        <v>64140</v>
      </c>
    </row>
    <row r="217413">
      <c r="A217413" s="1" t="s">
        <v>64141</v>
      </c>
    </row>
    <row r="217414">
      <c r="A217414" s="1" t="s">
        <v>64142</v>
      </c>
    </row>
    <row r="217415">
      <c r="A217415" s="1" t="s">
        <v>64143</v>
      </c>
    </row>
    <row r="217417">
      <c r="A217417" s="1" t="s">
        <v>64144</v>
      </c>
    </row>
    <row r="217419">
      <c r="A217419" s="1" t="s">
        <v>64145</v>
      </c>
    </row>
    <row r="217421">
      <c r="A217421" s="1" t="s">
        <v>20305</v>
      </c>
    </row>
    <row r="217423">
      <c r="A217423" s="1" t="s">
        <v>64146</v>
      </c>
    </row>
    <row r="217424">
      <c r="A217424" s="1" t="s">
        <v>64110</v>
      </c>
    </row>
    <row r="217425">
      <c r="A217425" s="1" t="s">
        <v>64111</v>
      </c>
    </row>
    <row r="217426">
      <c r="A217426" s="1" t="s">
        <v>64112</v>
      </c>
    </row>
    <row r="217427">
      <c r="A217427" s="1" t="s">
        <v>64113</v>
      </c>
    </row>
    <row r="217428">
      <c r="A217428" s="1" t="s">
        <v>64114</v>
      </c>
    </row>
    <row r="217429">
      <c r="A217429" s="1" t="s">
        <v>64115</v>
      </c>
    </row>
    <row r="217430">
      <c r="A217430" s="1" t="s">
        <v>64116</v>
      </c>
    </row>
    <row r="217431">
      <c r="A217431" s="1" t="s">
        <v>64117</v>
      </c>
    </row>
    <row r="217432">
      <c r="A217432" s="1" t="s">
        <v>64118</v>
      </c>
    </row>
    <row r="217433">
      <c r="A217433" s="1" t="s">
        <v>64119</v>
      </c>
    </row>
    <row r="217434">
      <c r="A217434" s="1" t="s">
        <v>64120</v>
      </c>
    </row>
    <row r="217435">
      <c r="A217435" s="1" t="s">
        <v>20236</v>
      </c>
    </row>
    <row r="217436">
      <c r="A217436" s="1" t="s">
        <v>17968</v>
      </c>
    </row>
    <row r="217437">
      <c r="A217437" s="1" t="s">
        <v>64121</v>
      </c>
    </row>
    <row r="217438">
      <c r="A217438" s="1" t="s">
        <v>64122</v>
      </c>
    </row>
    <row r="217439">
      <c r="A217439" s="1" t="s">
        <v>64123</v>
      </c>
    </row>
    <row r="217440">
      <c r="A217440" s="1" t="s">
        <v>64124</v>
      </c>
    </row>
    <row r="217441">
      <c r="A217441" s="1" t="s">
        <v>64125</v>
      </c>
    </row>
    <row r="217442">
      <c r="A217442" s="1" t="s">
        <v>64126</v>
      </c>
    </row>
    <row r="217443">
      <c r="A217443" s="1" t="s">
        <v>64127</v>
      </c>
    </row>
    <row r="217444">
      <c r="A217444" s="1" t="s">
        <v>20251</v>
      </c>
    </row>
    <row r="217445">
      <c r="A217445" s="1" t="s">
        <v>64128</v>
      </c>
    </row>
    <row r="217446">
      <c r="A217446" s="1" t="s">
        <v>64129</v>
      </c>
    </row>
    <row r="217447">
      <c r="A217447" s="1" t="s">
        <v>64130</v>
      </c>
    </row>
    <row r="217448">
      <c r="A217448" s="1" t="s">
        <v>64131</v>
      </c>
    </row>
    <row r="217449">
      <c r="A217449" s="1" t="s">
        <v>64132</v>
      </c>
    </row>
    <row r="217450">
      <c r="A217450" s="1" t="s">
        <v>64133</v>
      </c>
    </row>
    <row r="217451">
      <c r="A217451" s="1" t="s">
        <v>64134</v>
      </c>
    </row>
    <row r="217452">
      <c r="A217452" s="1" t="s">
        <v>64135</v>
      </c>
    </row>
    <row r="217453">
      <c r="A217453" s="1" t="s">
        <v>64136</v>
      </c>
    </row>
    <row r="217454">
      <c r="A217454" s="1" t="s">
        <v>64137</v>
      </c>
    </row>
    <row r="217455">
      <c r="A217455" s="1" t="s">
        <v>64138</v>
      </c>
    </row>
    <row r="217456">
      <c r="A217456" s="1" t="s">
        <v>64139</v>
      </c>
    </row>
    <row r="217457">
      <c r="A217457" s="1" t="s">
        <v>64140</v>
      </c>
    </row>
    <row r="217458">
      <c r="A217458" s="1" t="s">
        <v>64141</v>
      </c>
    </row>
    <row r="217459">
      <c r="A217459" s="1" t="s">
        <v>64142</v>
      </c>
    </row>
    <row r="217460">
      <c r="A217460" s="1" t="s">
        <v>64143</v>
      </c>
    </row>
    <row r="217461">
      <c r="A217461" s="1" t="s">
        <v>64144</v>
      </c>
    </row>
    <row r="217462">
      <c r="A217462" s="1" t="s">
        <v>64145</v>
      </c>
    </row>
    <row r="217463">
      <c r="A217463" s="1" t="s">
        <v>64147</v>
      </c>
    </row>
    <row r="217464">
      <c r="A217464" s="1" t="s">
        <v>64148</v>
      </c>
    </row>
    <row r="217465">
      <c r="A217465" s="1" t="s">
        <v>64149</v>
      </c>
    </row>
    <row r="217467">
      <c r="A217467" s="1" t="s">
        <v>64150</v>
      </c>
    </row>
    <row r="217468">
      <c r="A217468" s="1" t="s">
        <v>64151</v>
      </c>
    </row>
    <row r="217469">
      <c r="A217469" s="1" t="s">
        <v>64152</v>
      </c>
    </row>
    <row r="217471">
      <c r="A217471" s="1" t="s">
        <v>64153</v>
      </c>
    </row>
    <row r="217473">
      <c r="A217473" s="1" t="s">
        <v>64154</v>
      </c>
    </row>
    <row r="217475">
      <c r="A217475" s="1" t="s">
        <v>64155</v>
      </c>
    </row>
    <row r="217477">
      <c r="A217477" s="1" t="s">
        <v>8515</v>
      </c>
    </row>
    <row r="217478">
      <c r="A217478" s="1" t="s">
        <v>64156</v>
      </c>
    </row>
    <row r="217480">
      <c r="A217480" s="1" t="s">
        <v>64157</v>
      </c>
    </row>
    <row r="217481">
      <c r="A217481" s="1" t="s">
        <v>64149</v>
      </c>
    </row>
    <row r="217482">
      <c r="A217482" s="1" t="s">
        <v>64150</v>
      </c>
    </row>
    <row r="217483">
      <c r="A217483" s="1" t="s">
        <v>64151</v>
      </c>
    </row>
    <row r="217484">
      <c r="A217484" s="1" t="s">
        <v>64152</v>
      </c>
    </row>
    <row r="217485">
      <c r="A217485" s="1" t="s">
        <v>64153</v>
      </c>
    </row>
    <row r="217486">
      <c r="A217486" s="1" t="s">
        <v>64154</v>
      </c>
    </row>
    <row r="217487">
      <c r="A217487" s="1" t="s">
        <v>64155</v>
      </c>
    </row>
    <row r="217488">
      <c r="A217488" s="1" t="s">
        <v>8515</v>
      </c>
    </row>
    <row r="217489">
      <c r="A217489" s="1" t="s">
        <v>64158</v>
      </c>
    </row>
    <row r="217490">
      <c r="A217490" s="1" t="s">
        <v>64159</v>
      </c>
    </row>
    <row r="217492">
      <c r="A217492" s="1" t="s">
        <v>64160</v>
      </c>
    </row>
    <row r="217494">
      <c r="A217494" s="1" t="s">
        <v>64161</v>
      </c>
    </row>
    <row r="217496">
      <c r="A217496" s="1" t="s">
        <v>64162</v>
      </c>
    </row>
    <row r="217498">
      <c r="A217498" s="1" t="s">
        <v>64163</v>
      </c>
    </row>
    <row r="217499">
      <c r="A217499" s="1" t="s">
        <v>64164</v>
      </c>
    </row>
    <row r="217500">
      <c r="A217500" s="1" t="s">
        <v>64165</v>
      </c>
    </row>
    <row r="217502">
      <c r="A217502" s="1" t="s">
        <v>64166</v>
      </c>
    </row>
    <row r="217503">
      <c r="A217503" s="1" t="s">
        <v>64167</v>
      </c>
    </row>
    <row r="217505">
      <c r="A217505" s="1" t="s">
        <v>64168</v>
      </c>
    </row>
    <row r="217507">
      <c r="A217507" s="1" t="s">
        <v>64169</v>
      </c>
    </row>
    <row r="217508">
      <c r="A217508" s="1" t="s">
        <v>64170</v>
      </c>
    </row>
    <row r="217510">
      <c r="A217510" s="1" t="s">
        <v>64171</v>
      </c>
    </row>
    <row r="217512">
      <c r="A217512" s="1" t="s">
        <v>64172</v>
      </c>
    </row>
    <row r="217514">
      <c r="A217514" s="1" t="s">
        <v>64173</v>
      </c>
    </row>
    <row r="217516">
      <c r="A217516" s="1" t="s">
        <v>64174</v>
      </c>
    </row>
    <row r="217517">
      <c r="A217517" s="1" t="s">
        <v>64175</v>
      </c>
    </row>
    <row r="217518">
      <c r="A217518" s="1" t="s">
        <v>64176</v>
      </c>
    </row>
    <row r="217520">
      <c r="A217520" s="1" t="s">
        <v>64177</v>
      </c>
    </row>
    <row r="217521">
      <c r="A217521" s="1" t="s">
        <v>64178</v>
      </c>
    </row>
    <row r="217522">
      <c r="A217522" s="1" t="s">
        <v>64179</v>
      </c>
    </row>
    <row r="217523">
      <c r="A217523" s="1" t="s">
        <v>64180</v>
      </c>
    </row>
    <row r="217524">
      <c r="A217524" s="1" t="s">
        <v>1753</v>
      </c>
    </row>
    <row r="217526">
      <c r="A217526" s="1" t="s">
        <v>64181</v>
      </c>
    </row>
    <row r="217527">
      <c r="A217527" s="1" t="s">
        <v>64182</v>
      </c>
    </row>
    <row r="217528">
      <c r="A217528" s="1" t="s">
        <v>64183</v>
      </c>
    </row>
    <row r="217530">
      <c r="A217530" s="4" t="s">
        <v>64184</v>
      </c>
    </row>
    <row r="217531">
      <c r="A217531" s="1" t="s">
        <v>64185</v>
      </c>
    </row>
    <row r="217533">
      <c r="A217533" s="1" t="s">
        <v>64186</v>
      </c>
    </row>
    <row r="217535">
      <c r="A217535" s="1" t="s">
        <v>64187</v>
      </c>
    </row>
    <row r="217537">
      <c r="A217537" s="1" t="s">
        <v>64188</v>
      </c>
    </row>
    <row r="217538">
      <c r="A217538" s="1" t="s">
        <v>64189</v>
      </c>
    </row>
    <row r="217539">
      <c r="A217539" s="1" t="s">
        <v>64190</v>
      </c>
    </row>
    <row r="217541">
      <c r="A217541" s="1" t="s">
        <v>64191</v>
      </c>
    </row>
    <row r="217543">
      <c r="A217543" s="1" t="s">
        <v>64192</v>
      </c>
    </row>
    <row r="217545">
      <c r="A217545" s="1" t="s">
        <v>64193</v>
      </c>
    </row>
    <row r="217547">
      <c r="A217547" s="1" t="s">
        <v>64194</v>
      </c>
    </row>
    <row r="217548">
      <c r="A217548" s="1" t="s">
        <v>64195</v>
      </c>
    </row>
    <row r="217549">
      <c r="A217549" s="1" t="s">
        <v>64196</v>
      </c>
    </row>
    <row r="217551">
      <c r="A217551" s="1" t="s">
        <v>64197</v>
      </c>
    </row>
    <row r="217552">
      <c r="A217552" s="1" t="s">
        <v>64198</v>
      </c>
    </row>
    <row r="217553">
      <c r="A217553" s="1" t="s">
        <v>64199</v>
      </c>
    </row>
    <row r="217555">
      <c r="A217555" s="1" t="s">
        <v>64200</v>
      </c>
    </row>
    <row r="217557">
      <c r="A217557" s="1" t="s">
        <v>64201</v>
      </c>
    </row>
    <row r="217559">
      <c r="A217559" s="1" t="s">
        <v>64202</v>
      </c>
    </row>
    <row r="217561">
      <c r="A217561" s="1" t="s">
        <v>64203</v>
      </c>
    </row>
    <row r="217563">
      <c r="A217563" s="1" t="s">
        <v>64204</v>
      </c>
    </row>
    <row r="217565">
      <c r="A217565" s="1" t="s">
        <v>64205</v>
      </c>
    </row>
    <row r="217567">
      <c r="A217567" s="1" t="s">
        <v>64206</v>
      </c>
    </row>
    <row r="217568">
      <c r="A217568" s="1" t="s">
        <v>64207</v>
      </c>
    </row>
    <row r="217569">
      <c r="A217569" s="1" t="s">
        <v>64208</v>
      </c>
    </row>
    <row r="217571">
      <c r="A217571" s="1" t="s">
        <v>64209</v>
      </c>
    </row>
    <row r="217572">
      <c r="A217572" s="1" t="s">
        <v>64210</v>
      </c>
    </row>
    <row r="217574">
      <c r="A217574" s="1" t="s">
        <v>64211</v>
      </c>
    </row>
    <row r="217575">
      <c r="A217575" s="1" t="s">
        <v>64212</v>
      </c>
    </row>
    <row r="217576">
      <c r="A217576" s="1" t="s">
        <v>20066</v>
      </c>
    </row>
    <row r="217578">
      <c r="A217578" s="1" t="s">
        <v>64213</v>
      </c>
    </row>
    <row r="217579">
      <c r="A217579" s="1" t="s">
        <v>64214</v>
      </c>
    </row>
    <row r="217580">
      <c r="A217580" s="1" t="s">
        <v>64215</v>
      </c>
    </row>
    <row r="217582">
      <c r="A217582" s="1" t="s">
        <v>64216</v>
      </c>
    </row>
    <row r="217583">
      <c r="A217583" s="1" t="s">
        <v>64217</v>
      </c>
    </row>
    <row r="217584">
      <c r="A217584" s="1" t="s">
        <v>64218</v>
      </c>
    </row>
    <row r="217586">
      <c r="A217586" s="1" t="s">
        <v>64219</v>
      </c>
    </row>
    <row r="217587">
      <c r="A217587" s="1" t="s">
        <v>64220</v>
      </c>
    </row>
    <row r="217588">
      <c r="A217588" s="1" t="s">
        <v>64221</v>
      </c>
    </row>
    <row r="217590">
      <c r="A217590" s="1" t="s">
        <v>64222</v>
      </c>
    </row>
    <row r="217591">
      <c r="A217591" s="1" t="s">
        <v>64223</v>
      </c>
    </row>
    <row r="217592">
      <c r="A217592" s="1" t="s">
        <v>64224</v>
      </c>
    </row>
    <row r="217594">
      <c r="A217594" s="1" t="s">
        <v>64225</v>
      </c>
    </row>
    <row r="217595">
      <c r="A217595" s="1" t="s">
        <v>64226</v>
      </c>
    </row>
    <row r="217596">
      <c r="A217596" s="1" t="s">
        <v>64227</v>
      </c>
    </row>
    <row r="217598">
      <c r="A217598" s="1" t="s">
        <v>64228</v>
      </c>
    </row>
    <row r="217599">
      <c r="A217599" s="1" t="s">
        <v>64229</v>
      </c>
    </row>
    <row r="217601">
      <c r="A217601" s="1" t="s">
        <v>64230</v>
      </c>
    </row>
    <row r="217603">
      <c r="A217603" s="1" t="s">
        <v>64231</v>
      </c>
    </row>
    <row r="217604">
      <c r="A217604" s="1" t="s">
        <v>64232</v>
      </c>
    </row>
    <row r="217606">
      <c r="A217606" s="1" t="s">
        <v>64233</v>
      </c>
    </row>
    <row r="217607">
      <c r="A217607" s="1" t="s">
        <v>64234</v>
      </c>
    </row>
    <row r="217608">
      <c r="A217608" s="1" t="s">
        <v>29587</v>
      </c>
    </row>
    <row r="217610">
      <c r="A217610" s="1" t="s">
        <v>64235</v>
      </c>
    </row>
    <row r="217611">
      <c r="A217611" s="1" t="s">
        <v>64236</v>
      </c>
    </row>
    <row r="217613">
      <c r="A217613" s="1" t="s">
        <v>64237</v>
      </c>
    </row>
    <row r="217614">
      <c r="A217614" s="1" t="s">
        <v>64238</v>
      </c>
    </row>
    <row r="217616">
      <c r="A217616" s="1" t="s">
        <v>64239</v>
      </c>
    </row>
    <row r="217617">
      <c r="A217617" s="1" t="s">
        <v>64240</v>
      </c>
    </row>
    <row r="217618">
      <c r="A217618" s="1" t="s">
        <v>64241</v>
      </c>
    </row>
    <row r="217619">
      <c r="A217619" s="1" t="s">
        <v>64242</v>
      </c>
    </row>
    <row r="217620">
      <c r="A217620" s="1" t="s">
        <v>64243</v>
      </c>
    </row>
    <row r="217622">
      <c r="A217622" s="1" t="s">
        <v>64244</v>
      </c>
    </row>
    <row r="217623">
      <c r="A217623" s="1" t="s">
        <v>64245</v>
      </c>
    </row>
    <row r="217625">
      <c r="A217625" s="1" t="s">
        <v>64246</v>
      </c>
    </row>
    <row r="217626">
      <c r="A217626" s="1" t="s">
        <v>64247</v>
      </c>
    </row>
    <row r="217628">
      <c r="A217628" s="1" t="s">
        <v>64248</v>
      </c>
    </row>
    <row r="217630">
      <c r="A217630" s="1" t="s">
        <v>64249</v>
      </c>
    </row>
    <row r="217632">
      <c r="A217632" s="1" t="s">
        <v>64250</v>
      </c>
    </row>
    <row r="217633">
      <c r="A217633" s="1" t="s">
        <v>64251</v>
      </c>
    </row>
    <row r="217635">
      <c r="A217635" s="1" t="s">
        <v>64252</v>
      </c>
    </row>
    <row r="217636">
      <c r="A217636" s="1" t="s">
        <v>64253</v>
      </c>
    </row>
    <row r="217638">
      <c r="A217638" s="1" t="s">
        <v>64254</v>
      </c>
    </row>
    <row r="217639">
      <c r="A217639" s="1" t="s">
        <v>64255</v>
      </c>
    </row>
    <row r="217641">
      <c r="A217641" s="1" t="s">
        <v>64256</v>
      </c>
    </row>
    <row r="217642">
      <c r="A217642" s="1" t="s">
        <v>64257</v>
      </c>
    </row>
    <row r="217644">
      <c r="A217644" s="1" t="s">
        <v>64258</v>
      </c>
    </row>
    <row r="217646">
      <c r="A217646" s="1" t="s">
        <v>64259</v>
      </c>
    </row>
    <row r="217647">
      <c r="A217647" s="1" t="s">
        <v>64260</v>
      </c>
    </row>
    <row r="217649">
      <c r="A217649" s="1" t="s">
        <v>64261</v>
      </c>
    </row>
    <row r="217650">
      <c r="A217650" s="1" t="s">
        <v>64262</v>
      </c>
    </row>
    <row r="217651">
      <c r="A217651" s="1" t="s">
        <v>64263</v>
      </c>
    </row>
    <row r="217653">
      <c r="A217653" s="1" t="s">
        <v>64264</v>
      </c>
    </row>
    <row r="217654">
      <c r="A217654" s="1" t="s">
        <v>64265</v>
      </c>
    </row>
    <row r="217656">
      <c r="A217656" s="1" t="s">
        <v>64266</v>
      </c>
    </row>
    <row r="217657">
      <c r="A217657" s="1" t="s">
        <v>64267</v>
      </c>
    </row>
    <row r="217658">
      <c r="A217658" s="1" t="s">
        <v>64160</v>
      </c>
    </row>
    <row r="217659">
      <c r="A217659" s="1" t="s">
        <v>64161</v>
      </c>
    </row>
    <row r="217660">
      <c r="A217660" s="1" t="s">
        <v>64162</v>
      </c>
    </row>
    <row r="217661">
      <c r="A217661" s="1" t="s">
        <v>64163</v>
      </c>
    </row>
    <row r="217662">
      <c r="A217662" s="1" t="s">
        <v>64164</v>
      </c>
    </row>
    <row r="217663">
      <c r="A217663" s="1" t="s">
        <v>64165</v>
      </c>
    </row>
    <row r="217664">
      <c r="A217664" s="1" t="s">
        <v>64166</v>
      </c>
    </row>
    <row r="217665">
      <c r="A217665" s="1" t="s">
        <v>64167</v>
      </c>
    </row>
    <row r="217666">
      <c r="A217666" s="1" t="s">
        <v>64168</v>
      </c>
    </row>
    <row r="217667">
      <c r="A217667" s="1" t="s">
        <v>64169</v>
      </c>
    </row>
    <row r="217668">
      <c r="A217668" s="1" t="s">
        <v>64170</v>
      </c>
    </row>
    <row r="217669">
      <c r="A217669" s="1" t="s">
        <v>64171</v>
      </c>
    </row>
    <row r="217670">
      <c r="A217670" s="1" t="s">
        <v>64172</v>
      </c>
    </row>
    <row r="217671">
      <c r="A217671" s="1" t="s">
        <v>64173</v>
      </c>
    </row>
    <row r="217672">
      <c r="A217672" s="1" t="s">
        <v>64174</v>
      </c>
    </row>
    <row r="217673">
      <c r="A217673" s="1" t="s">
        <v>64175</v>
      </c>
    </row>
    <row r="217674">
      <c r="A217674" s="1" t="s">
        <v>64176</v>
      </c>
    </row>
    <row r="217675">
      <c r="A217675" s="1" t="s">
        <v>64177</v>
      </c>
    </row>
    <row r="217676">
      <c r="A217676" s="1" t="s">
        <v>64178</v>
      </c>
    </row>
    <row r="217677">
      <c r="A217677" s="1" t="s">
        <v>64179</v>
      </c>
    </row>
    <row r="217678">
      <c r="A217678" s="1" t="s">
        <v>64180</v>
      </c>
    </row>
    <row r="217679">
      <c r="A217679" s="1" t="s">
        <v>64181</v>
      </c>
    </row>
    <row r="217680">
      <c r="A217680" s="1" t="s">
        <v>64182</v>
      </c>
    </row>
    <row r="217681">
      <c r="A217681" s="1" t="s">
        <v>64183</v>
      </c>
    </row>
    <row r="217682">
      <c r="A217682" s="4" t="s">
        <v>64184</v>
      </c>
    </row>
    <row r="217683">
      <c r="A217683" s="1" t="s">
        <v>64185</v>
      </c>
    </row>
    <row r="217684">
      <c r="A217684" s="1" t="s">
        <v>64186</v>
      </c>
    </row>
    <row r="217685">
      <c r="A217685" s="1" t="s">
        <v>64187</v>
      </c>
    </row>
    <row r="217686">
      <c r="A217686" s="1" t="s">
        <v>64188</v>
      </c>
    </row>
    <row r="217687">
      <c r="A217687" s="1" t="s">
        <v>64189</v>
      </c>
    </row>
    <row r="217688">
      <c r="A217688" s="1" t="s">
        <v>64190</v>
      </c>
    </row>
    <row r="217689">
      <c r="A217689" s="1" t="s">
        <v>64191</v>
      </c>
    </row>
    <row r="217690">
      <c r="A217690" s="1" t="s">
        <v>64192</v>
      </c>
    </row>
    <row r="217691">
      <c r="A217691" s="1" t="s">
        <v>64193</v>
      </c>
    </row>
    <row r="217692">
      <c r="A217692" s="1" t="s">
        <v>64194</v>
      </c>
    </row>
    <row r="217693">
      <c r="A217693" s="1" t="s">
        <v>64195</v>
      </c>
    </row>
    <row r="217694">
      <c r="A217694" s="1" t="s">
        <v>64196</v>
      </c>
    </row>
    <row r="217695">
      <c r="A217695" s="1" t="s">
        <v>64197</v>
      </c>
    </row>
    <row r="217696">
      <c r="A217696" s="1" t="s">
        <v>64198</v>
      </c>
    </row>
    <row r="217697">
      <c r="A217697" s="1" t="s">
        <v>64199</v>
      </c>
    </row>
    <row r="217698">
      <c r="A217698" s="1" t="s">
        <v>64200</v>
      </c>
    </row>
    <row r="217699">
      <c r="A217699" s="1" t="s">
        <v>64201</v>
      </c>
    </row>
    <row r="217700">
      <c r="A217700" s="1" t="s">
        <v>64202</v>
      </c>
    </row>
    <row r="217701">
      <c r="A217701" s="1" t="s">
        <v>64203</v>
      </c>
    </row>
    <row r="217702">
      <c r="A217702" s="1" t="s">
        <v>64204</v>
      </c>
    </row>
    <row r="217703">
      <c r="A217703" s="1" t="s">
        <v>64205</v>
      </c>
    </row>
    <row r="217704">
      <c r="A217704" s="1" t="s">
        <v>64206</v>
      </c>
    </row>
    <row r="217705">
      <c r="A217705" s="1" t="s">
        <v>64207</v>
      </c>
    </row>
    <row r="217706">
      <c r="A217706" s="1" t="s">
        <v>64208</v>
      </c>
    </row>
    <row r="217707">
      <c r="A217707" s="1" t="s">
        <v>64209</v>
      </c>
    </row>
    <row r="217708">
      <c r="A217708" s="1" t="s">
        <v>64210</v>
      </c>
    </row>
    <row r="217709">
      <c r="A217709" s="1" t="s">
        <v>64211</v>
      </c>
    </row>
    <row r="217710">
      <c r="A217710" s="1" t="s">
        <v>64212</v>
      </c>
    </row>
    <row r="217711">
      <c r="A217711" s="1" t="s">
        <v>20066</v>
      </c>
    </row>
    <row r="217712">
      <c r="A217712" s="1" t="s">
        <v>64213</v>
      </c>
    </row>
    <row r="217713">
      <c r="A217713" s="1" t="s">
        <v>64214</v>
      </c>
    </row>
    <row r="217714">
      <c r="A217714" s="1" t="s">
        <v>64215</v>
      </c>
    </row>
    <row r="217715">
      <c r="A217715" s="1" t="s">
        <v>64216</v>
      </c>
    </row>
    <row r="217716">
      <c r="A217716" s="1" t="s">
        <v>64217</v>
      </c>
    </row>
    <row r="217717">
      <c r="A217717" s="1" t="s">
        <v>64218</v>
      </c>
    </row>
    <row r="217718">
      <c r="A217718" s="1" t="s">
        <v>64219</v>
      </c>
    </row>
    <row r="217719">
      <c r="A217719" s="1" t="s">
        <v>64220</v>
      </c>
    </row>
    <row r="217720">
      <c r="A217720" s="1" t="s">
        <v>64221</v>
      </c>
    </row>
    <row r="217721">
      <c r="A217721" s="1" t="s">
        <v>64222</v>
      </c>
    </row>
    <row r="217722">
      <c r="A217722" s="1" t="s">
        <v>64223</v>
      </c>
    </row>
    <row r="217723">
      <c r="A217723" s="1" t="s">
        <v>64224</v>
      </c>
    </row>
    <row r="217724">
      <c r="A217724" s="1" t="s">
        <v>64225</v>
      </c>
    </row>
    <row r="217725">
      <c r="A217725" s="1" t="s">
        <v>64226</v>
      </c>
    </row>
    <row r="217726">
      <c r="A217726" s="1" t="s">
        <v>64227</v>
      </c>
    </row>
    <row r="217727">
      <c r="A217727" s="1" t="s">
        <v>64228</v>
      </c>
    </row>
    <row r="217728">
      <c r="A217728" s="1" t="s">
        <v>64229</v>
      </c>
    </row>
    <row r="217729">
      <c r="A217729" s="1" t="s">
        <v>64230</v>
      </c>
    </row>
    <row r="217730">
      <c r="A217730" s="1" t="s">
        <v>64231</v>
      </c>
    </row>
    <row r="217731">
      <c r="A217731" s="1" t="s">
        <v>64232</v>
      </c>
    </row>
    <row r="217732">
      <c r="A217732" s="1" t="s">
        <v>64233</v>
      </c>
    </row>
    <row r="217733">
      <c r="A217733" s="1" t="s">
        <v>64234</v>
      </c>
    </row>
    <row r="217734">
      <c r="A217734" s="1" t="s">
        <v>29587</v>
      </c>
    </row>
    <row r="217735">
      <c r="A217735" s="1" t="s">
        <v>64268</v>
      </c>
    </row>
    <row r="217736">
      <c r="A217736" s="1" t="s">
        <v>64236</v>
      </c>
    </row>
    <row r="217737">
      <c r="A217737" s="1" t="s">
        <v>64237</v>
      </c>
    </row>
    <row r="217738">
      <c r="A217738" s="1" t="s">
        <v>64238</v>
      </c>
    </row>
    <row r="217739">
      <c r="A217739" s="1" t="s">
        <v>64239</v>
      </c>
    </row>
    <row r="217740">
      <c r="A217740" s="1" t="s">
        <v>64240</v>
      </c>
    </row>
    <row r="217741">
      <c r="A217741" s="1" t="s">
        <v>64241</v>
      </c>
    </row>
    <row r="217742">
      <c r="A217742" s="1" t="s">
        <v>64242</v>
      </c>
    </row>
    <row r="217743">
      <c r="A217743" s="1" t="s">
        <v>64243</v>
      </c>
    </row>
    <row r="217744">
      <c r="A217744" s="1" t="s">
        <v>64244</v>
      </c>
    </row>
    <row r="217745">
      <c r="A217745" s="1" t="s">
        <v>64245</v>
      </c>
    </row>
    <row r="217746">
      <c r="A217746" s="1" t="s">
        <v>64246</v>
      </c>
    </row>
    <row r="217747">
      <c r="A217747" s="1" t="s">
        <v>64247</v>
      </c>
    </row>
    <row r="217748">
      <c r="A217748" s="1" t="s">
        <v>64248</v>
      </c>
    </row>
    <row r="217749">
      <c r="A217749" s="1" t="s">
        <v>64249</v>
      </c>
    </row>
    <row r="217750">
      <c r="A217750" s="1" t="s">
        <v>64250</v>
      </c>
    </row>
    <row r="217751">
      <c r="A217751" s="1" t="s">
        <v>64251</v>
      </c>
    </row>
    <row r="217752">
      <c r="A217752" s="1" t="s">
        <v>64252</v>
      </c>
    </row>
    <row r="217753">
      <c r="A217753" s="1" t="s">
        <v>64253</v>
      </c>
    </row>
    <row r="217754">
      <c r="A217754" s="1" t="s">
        <v>64254</v>
      </c>
    </row>
    <row r="217755">
      <c r="A217755" s="1" t="s">
        <v>64255</v>
      </c>
    </row>
    <row r="217756">
      <c r="A217756" s="1" t="s">
        <v>64256</v>
      </c>
    </row>
    <row r="217757">
      <c r="A217757" s="1" t="s">
        <v>64257</v>
      </c>
    </row>
    <row r="217758">
      <c r="A217758" s="1" t="s">
        <v>64258</v>
      </c>
    </row>
    <row r="217759">
      <c r="A217759" s="1" t="s">
        <v>64259</v>
      </c>
    </row>
    <row r="217760">
      <c r="A217760" s="1" t="s">
        <v>64260</v>
      </c>
    </row>
    <row r="217761">
      <c r="A217761" s="1" t="s">
        <v>64261</v>
      </c>
    </row>
    <row r="217762">
      <c r="A217762" s="1" t="s">
        <v>64262</v>
      </c>
    </row>
    <row r="217763">
      <c r="A217763" s="1" t="s">
        <v>64263</v>
      </c>
    </row>
    <row r="217764">
      <c r="A217764" s="1" t="s">
        <v>64264</v>
      </c>
    </row>
    <row r="217765">
      <c r="A217765" s="1" t="s">
        <v>64265</v>
      </c>
    </row>
    <row r="217766">
      <c r="A217766" s="1" t="s">
        <v>64269</v>
      </c>
    </row>
    <row r="217767">
      <c r="A217767" s="1" t="s">
        <v>64270</v>
      </c>
    </row>
    <row r="217768">
      <c r="A217768" s="1" t="s">
        <v>64271</v>
      </c>
    </row>
    <row r="217769">
      <c r="A217769" s="1" t="s">
        <v>64272</v>
      </c>
    </row>
    <row r="217770">
      <c r="A217770" s="1" t="s">
        <v>64273</v>
      </c>
    </row>
    <row r="217771">
      <c r="A217771" s="1" t="s">
        <v>64274</v>
      </c>
    </row>
    <row r="217772">
      <c r="A217772" s="1" t="s">
        <v>64275</v>
      </c>
    </row>
    <row r="217773">
      <c r="A217773" s="1" t="s">
        <v>64276</v>
      </c>
    </row>
    <row r="217774">
      <c r="A217774" s="1" t="s">
        <v>64277</v>
      </c>
    </row>
    <row r="217775">
      <c r="A217775" s="1" t="s">
        <v>64278</v>
      </c>
    </row>
    <row r="217776">
      <c r="A217776" s="1" t="s">
        <v>64279</v>
      </c>
    </row>
    <row r="217777">
      <c r="A217777" s="1" t="s">
        <v>64280</v>
      </c>
    </row>
    <row r="217778">
      <c r="A217778" s="1" t="s">
        <v>64281</v>
      </c>
    </row>
    <row r="217779">
      <c r="A217779" s="1" t="s">
        <v>64282</v>
      </c>
    </row>
    <row r="217780">
      <c r="A217780" s="1" t="s">
        <v>64283</v>
      </c>
    </row>
    <row r="217781">
      <c r="A217781" s="1" t="s">
        <v>64284</v>
      </c>
    </row>
    <row r="217782">
      <c r="A217782" s="1" t="s">
        <v>64285</v>
      </c>
    </row>
    <row r="217783">
      <c r="A217783" s="1" t="s">
        <v>64286</v>
      </c>
    </row>
    <row r="217784">
      <c r="A217784" s="1" t="s">
        <v>64287</v>
      </c>
    </row>
    <row r="217785">
      <c r="A217785" s="1" t="s">
        <v>64288</v>
      </c>
    </row>
    <row r="217786">
      <c r="A217786" s="1" t="s">
        <v>5660</v>
      </c>
    </row>
    <row r="217787">
      <c r="A217787" s="1" t="s">
        <v>64289</v>
      </c>
    </row>
    <row r="217788">
      <c r="A217788" s="1" t="s">
        <v>64290</v>
      </c>
    </row>
    <row r="217789">
      <c r="A217789" s="1" t="s">
        <v>64291</v>
      </c>
    </row>
    <row r="217790">
      <c r="A217790" s="1" t="s">
        <v>64292</v>
      </c>
    </row>
    <row r="217791">
      <c r="A217791" s="1" t="s">
        <v>64293</v>
      </c>
    </row>
    <row r="217792">
      <c r="A217792" s="1" t="s">
        <v>64294</v>
      </c>
    </row>
    <row r="217793">
      <c r="A217793" s="1" t="s">
        <v>64295</v>
      </c>
    </row>
    <row r="217794">
      <c r="A217794" s="1" t="s">
        <v>64296</v>
      </c>
    </row>
    <row r="217795">
      <c r="A217795" s="1" t="s">
        <v>64297</v>
      </c>
    </row>
    <row r="217796">
      <c r="A217796" s="1" t="s">
        <v>64298</v>
      </c>
    </row>
    <row r="217797">
      <c r="A217797" s="1" t="s">
        <v>64299</v>
      </c>
    </row>
    <row r="217798">
      <c r="A217798" s="1" t="s">
        <v>64300</v>
      </c>
    </row>
    <row r="217799">
      <c r="A217799" s="1" t="s">
        <v>64301</v>
      </c>
    </row>
    <row r="217800">
      <c r="A217800" s="1" t="s">
        <v>966</v>
      </c>
    </row>
    <row r="217801">
      <c r="A217801" s="1" t="s">
        <v>64302</v>
      </c>
    </row>
    <row r="217802">
      <c r="A217802" s="1" t="s">
        <v>64303</v>
      </c>
    </row>
    <row r="217803">
      <c r="A217803" s="1" t="s">
        <v>64304</v>
      </c>
    </row>
    <row r="217804">
      <c r="A217804" s="1" t="s">
        <v>64305</v>
      </c>
    </row>
    <row r="217805">
      <c r="A217805" s="1" t="s">
        <v>64306</v>
      </c>
    </row>
    <row r="217806">
      <c r="A217806" s="1" t="s">
        <v>64307</v>
      </c>
    </row>
    <row r="217807">
      <c r="A217807" s="1" t="s">
        <v>64308</v>
      </c>
    </row>
    <row r="217808">
      <c r="A217808" s="1" t="s">
        <v>64309</v>
      </c>
    </row>
    <row r="217809">
      <c r="A217809" s="1" t="s">
        <v>64310</v>
      </c>
    </row>
    <row r="217810">
      <c r="A217810" s="1" t="s">
        <v>64311</v>
      </c>
    </row>
    <row r="217811">
      <c r="A217811" s="1" t="s">
        <v>64312</v>
      </c>
    </row>
    <row r="217812">
      <c r="A217812" s="1" t="s">
        <v>64313</v>
      </c>
    </row>
    <row r="217813">
      <c r="A217813" s="1" t="s">
        <v>64314</v>
      </c>
    </row>
    <row r="217814">
      <c r="A217814" s="1" t="s">
        <v>64315</v>
      </c>
    </row>
    <row r="217815">
      <c r="A217815" s="1" t="s">
        <v>64316</v>
      </c>
    </row>
    <row r="217816">
      <c r="A217816" s="1" t="s">
        <v>64317</v>
      </c>
    </row>
    <row r="217817">
      <c r="A217817" s="1" t="s">
        <v>64318</v>
      </c>
    </row>
    <row r="217818">
      <c r="A217818" s="1" t="s">
        <v>64319</v>
      </c>
    </row>
    <row r="217819">
      <c r="A217819" s="1" t="s">
        <v>64320</v>
      </c>
    </row>
    <row r="217820">
      <c r="A217820" s="1" t="s">
        <v>64321</v>
      </c>
    </row>
    <row r="217821">
      <c r="A217821" s="1" t="s">
        <v>64322</v>
      </c>
    </row>
    <row r="217822">
      <c r="A217822" s="1" t="s">
        <v>64323</v>
      </c>
    </row>
    <row r="217823">
      <c r="A217823" s="1" t="s">
        <v>64324</v>
      </c>
    </row>
    <row r="217824">
      <c r="A217824" s="1" t="s">
        <v>64325</v>
      </c>
    </row>
    <row r="217825">
      <c r="A217825" s="1">
        <v>0.0</v>
      </c>
    </row>
    <row r="217826">
      <c r="A217826" s="1" t="s">
        <v>64326</v>
      </c>
    </row>
    <row r="217827">
      <c r="A217827" s="1" t="s">
        <v>64327</v>
      </c>
    </row>
    <row r="217828">
      <c r="A217828" s="1" t="s">
        <v>64328</v>
      </c>
    </row>
    <row r="217829">
      <c r="A217829" s="1" t="s">
        <v>64329</v>
      </c>
    </row>
    <row r="217830">
      <c r="A217830" s="1" t="s">
        <v>64330</v>
      </c>
    </row>
    <row r="217831">
      <c r="A217831" s="1" t="s">
        <v>64331</v>
      </c>
    </row>
    <row r="217832">
      <c r="A217832" s="1" t="s">
        <v>64332</v>
      </c>
    </row>
    <row r="217833">
      <c r="A217833" s="1" t="s">
        <v>64333</v>
      </c>
    </row>
    <row r="217834">
      <c r="A217834" s="1" t="s">
        <v>64334</v>
      </c>
    </row>
    <row r="217835">
      <c r="A217835" s="1" t="s">
        <v>64335</v>
      </c>
    </row>
    <row r="217836">
      <c r="A217836" s="1" t="s">
        <v>64336</v>
      </c>
    </row>
    <row r="217837">
      <c r="A217837" s="1" t="s">
        <v>64337</v>
      </c>
    </row>
    <row r="217838">
      <c r="A217838" s="1" t="s">
        <v>64338</v>
      </c>
    </row>
    <row r="217839">
      <c r="A217839" s="1" t="s">
        <v>64339</v>
      </c>
    </row>
    <row r="217840">
      <c r="A217840" s="1" t="s">
        <v>64340</v>
      </c>
    </row>
    <row r="217841">
      <c r="A217841" s="1" t="s">
        <v>64341</v>
      </c>
    </row>
    <row r="217842">
      <c r="A217842" s="1" t="s">
        <v>64271</v>
      </c>
    </row>
    <row r="217843">
      <c r="A217843" s="1" t="s">
        <v>64272</v>
      </c>
    </row>
    <row r="217844">
      <c r="A217844" s="1" t="s">
        <v>64273</v>
      </c>
    </row>
    <row r="217845">
      <c r="A217845" s="1" t="s">
        <v>64274</v>
      </c>
    </row>
    <row r="217846">
      <c r="A217846" s="1" t="s">
        <v>64275</v>
      </c>
    </row>
    <row r="217847">
      <c r="A217847" s="1" t="s">
        <v>64276</v>
      </c>
    </row>
    <row r="217848">
      <c r="A217848" s="1" t="s">
        <v>64277</v>
      </c>
    </row>
    <row r="217849">
      <c r="A217849" s="1" t="s">
        <v>64278</v>
      </c>
    </row>
    <row r="217850">
      <c r="A217850" s="1" t="s">
        <v>64279</v>
      </c>
    </row>
    <row r="217851">
      <c r="A217851" s="1" t="s">
        <v>64280</v>
      </c>
    </row>
    <row r="217852">
      <c r="A217852" s="1" t="s">
        <v>64281</v>
      </c>
    </row>
    <row r="217853">
      <c r="A217853" s="1" t="s">
        <v>64282</v>
      </c>
    </row>
    <row r="217854">
      <c r="A217854" s="1" t="s">
        <v>64283</v>
      </c>
    </row>
    <row r="217855">
      <c r="A217855" s="1" t="s">
        <v>64284</v>
      </c>
    </row>
    <row r="217856">
      <c r="A217856" s="1" t="s">
        <v>64285</v>
      </c>
    </row>
    <row r="217857">
      <c r="A217857" s="1" t="s">
        <v>64286</v>
      </c>
    </row>
    <row r="217858">
      <c r="A217858" s="1" t="s">
        <v>64287</v>
      </c>
    </row>
    <row r="217859">
      <c r="A217859" s="1" t="s">
        <v>64288</v>
      </c>
    </row>
    <row r="217860">
      <c r="A217860" s="1" t="s">
        <v>5660</v>
      </c>
    </row>
    <row r="217861">
      <c r="A217861" s="1" t="s">
        <v>64289</v>
      </c>
    </row>
    <row r="217862">
      <c r="A217862" s="1" t="s">
        <v>64290</v>
      </c>
    </row>
    <row r="217863">
      <c r="A217863" s="1" t="s">
        <v>64291</v>
      </c>
    </row>
    <row r="217864">
      <c r="A217864" s="1" t="s">
        <v>64292</v>
      </c>
    </row>
    <row r="217865">
      <c r="A217865" s="1" t="s">
        <v>64293</v>
      </c>
    </row>
    <row r="217866">
      <c r="A217866" s="1" t="s">
        <v>64294</v>
      </c>
    </row>
    <row r="217867">
      <c r="A217867" s="1" t="s">
        <v>64295</v>
      </c>
    </row>
    <row r="217868">
      <c r="A217868" s="1" t="s">
        <v>64296</v>
      </c>
    </row>
    <row r="217869">
      <c r="A217869" s="1" t="s">
        <v>64297</v>
      </c>
    </row>
    <row r="217870">
      <c r="A217870" s="1" t="s">
        <v>64298</v>
      </c>
    </row>
    <row r="217871">
      <c r="A217871" s="1" t="s">
        <v>64299</v>
      </c>
    </row>
    <row r="217872">
      <c r="A217872" s="1" t="s">
        <v>64300</v>
      </c>
    </row>
    <row r="217873">
      <c r="A217873" s="1" t="s">
        <v>64301</v>
      </c>
    </row>
    <row r="217874">
      <c r="A217874" s="1" t="s">
        <v>64302</v>
      </c>
    </row>
    <row r="217875">
      <c r="A217875" s="1" t="s">
        <v>64303</v>
      </c>
    </row>
    <row r="217876">
      <c r="A217876" s="1" t="s">
        <v>64304</v>
      </c>
    </row>
    <row r="217877">
      <c r="A217877" s="1" t="s">
        <v>64305</v>
      </c>
    </row>
    <row r="217878">
      <c r="A217878" s="1" t="s">
        <v>64306</v>
      </c>
    </row>
    <row r="217879">
      <c r="A217879" s="1" t="s">
        <v>64307</v>
      </c>
    </row>
    <row r="217880">
      <c r="A217880" s="1" t="s">
        <v>64308</v>
      </c>
    </row>
    <row r="217881">
      <c r="A217881" s="1" t="s">
        <v>64309</v>
      </c>
    </row>
    <row r="217882">
      <c r="A217882" s="1" t="s">
        <v>64310</v>
      </c>
    </row>
    <row r="217883">
      <c r="A217883" s="1" t="s">
        <v>64311</v>
      </c>
    </row>
    <row r="217884">
      <c r="A217884" s="1" t="s">
        <v>64312</v>
      </c>
    </row>
    <row r="217885">
      <c r="A217885" s="1" t="s">
        <v>64313</v>
      </c>
    </row>
    <row r="217886">
      <c r="A217886" s="1" t="s">
        <v>64314</v>
      </c>
    </row>
    <row r="217887">
      <c r="A217887" s="1" t="s">
        <v>64315</v>
      </c>
    </row>
    <row r="217888">
      <c r="A217888" s="1" t="s">
        <v>64316</v>
      </c>
    </row>
    <row r="217889">
      <c r="A217889" s="1" t="s">
        <v>64317</v>
      </c>
    </row>
    <row r="217890">
      <c r="A217890" s="1" t="s">
        <v>64318</v>
      </c>
    </row>
    <row r="217891">
      <c r="A217891" s="1" t="s">
        <v>64319</v>
      </c>
    </row>
    <row r="217892">
      <c r="A217892" s="1" t="s">
        <v>64320</v>
      </c>
    </row>
    <row r="217893">
      <c r="A217893" s="1" t="s">
        <v>64321</v>
      </c>
    </row>
    <row r="217894">
      <c r="A217894" s="1" t="s">
        <v>64322</v>
      </c>
    </row>
    <row r="217895">
      <c r="A217895" s="1" t="s">
        <v>64323</v>
      </c>
    </row>
    <row r="217896">
      <c r="A217896" s="1" t="s">
        <v>64324</v>
      </c>
    </row>
    <row r="217897">
      <c r="A217897" s="1" t="s">
        <v>64325</v>
      </c>
    </row>
    <row r="217898">
      <c r="A217898" s="1" t="s">
        <v>64326</v>
      </c>
    </row>
    <row r="217899">
      <c r="A217899" s="1" t="s">
        <v>64327</v>
      </c>
    </row>
    <row r="217900">
      <c r="A217900" s="1" t="s">
        <v>64328</v>
      </c>
    </row>
    <row r="217901">
      <c r="A217901" s="1" t="s">
        <v>64329</v>
      </c>
    </row>
    <row r="217902">
      <c r="A217902" s="1" t="s">
        <v>64330</v>
      </c>
    </row>
    <row r="217903">
      <c r="A217903" s="1" t="s">
        <v>64331</v>
      </c>
    </row>
    <row r="217904">
      <c r="A217904" s="1" t="s">
        <v>64332</v>
      </c>
    </row>
    <row r="217905">
      <c r="A217905" s="1" t="s">
        <v>64333</v>
      </c>
    </row>
    <row r="217906">
      <c r="A217906" s="1" t="s">
        <v>64334</v>
      </c>
    </row>
    <row r="217907">
      <c r="A217907" s="1" t="s">
        <v>64335</v>
      </c>
    </row>
    <row r="217908">
      <c r="A217908" s="1" t="s">
        <v>64336</v>
      </c>
    </row>
    <row r="217909">
      <c r="A217909" s="1" t="s">
        <v>64337</v>
      </c>
    </row>
    <row r="217910">
      <c r="A217910" s="1" t="s">
        <v>64338</v>
      </c>
    </row>
    <row r="217911">
      <c r="A217911" s="1" t="s">
        <v>64339</v>
      </c>
    </row>
    <row r="217912">
      <c r="A217912" s="1" t="s">
        <v>64340</v>
      </c>
    </row>
    <row r="217913">
      <c r="A217913" s="1" t="s">
        <v>64342</v>
      </c>
    </row>
    <row r="217914">
      <c r="A217914" s="1" t="s">
        <v>64343</v>
      </c>
    </row>
    <row r="217915">
      <c r="A217915" s="1" t="s">
        <v>64344</v>
      </c>
    </row>
    <row r="217916">
      <c r="A217916" s="1" t="s">
        <v>64345</v>
      </c>
    </row>
    <row r="217917">
      <c r="A217917" s="1" t="s">
        <v>64346</v>
      </c>
    </row>
    <row r="217918">
      <c r="A217918" s="1" t="s">
        <v>64347</v>
      </c>
    </row>
    <row r="217919">
      <c r="A217919" s="1" t="s">
        <v>64348</v>
      </c>
    </row>
    <row r="217920">
      <c r="A217920" s="1" t="s">
        <v>64349</v>
      </c>
    </row>
    <row r="217921">
      <c r="A217921" s="1" t="s">
        <v>64350</v>
      </c>
    </row>
    <row r="217922">
      <c r="A217922" s="1" t="s">
        <v>64351</v>
      </c>
    </row>
    <row r="217923">
      <c r="A217923" s="1" t="s">
        <v>64352</v>
      </c>
    </row>
    <row r="217924">
      <c r="A217924" s="1" t="s">
        <v>64353</v>
      </c>
    </row>
    <row r="217925">
      <c r="A217925" s="1" t="s">
        <v>64354</v>
      </c>
    </row>
    <row r="217926">
      <c r="A217926" s="1" t="s">
        <v>64355</v>
      </c>
    </row>
    <row r="217927">
      <c r="A217927" s="1" t="s">
        <v>64356</v>
      </c>
    </row>
    <row r="217928">
      <c r="A217928" s="1" t="s">
        <v>64357</v>
      </c>
    </row>
    <row r="217929">
      <c r="A217929" s="1" t="s">
        <v>64358</v>
      </c>
    </row>
    <row r="217930">
      <c r="A217930" s="1" t="s">
        <v>64359</v>
      </c>
    </row>
    <row r="217931">
      <c r="A217931" s="1" t="s">
        <v>64360</v>
      </c>
    </row>
    <row r="217932">
      <c r="A217932" s="1" t="s">
        <v>64361</v>
      </c>
    </row>
    <row r="217933">
      <c r="A217933" s="1" t="s">
        <v>64362</v>
      </c>
    </row>
    <row r="217934">
      <c r="A217934" s="1" t="s">
        <v>64344</v>
      </c>
    </row>
    <row r="217935">
      <c r="A217935" s="1" t="s">
        <v>64345</v>
      </c>
    </row>
    <row r="217936">
      <c r="A217936" s="1" t="s">
        <v>64346</v>
      </c>
    </row>
    <row r="217937">
      <c r="A217937" s="1" t="s">
        <v>64347</v>
      </c>
    </row>
    <row r="217938">
      <c r="A217938" s="1" t="s">
        <v>64348</v>
      </c>
    </row>
    <row r="217939">
      <c r="A217939" s="1" t="s">
        <v>64349</v>
      </c>
    </row>
    <row r="217940">
      <c r="A217940" s="1" t="s">
        <v>64350</v>
      </c>
    </row>
    <row r="217941">
      <c r="A217941" s="1" t="s">
        <v>64351</v>
      </c>
    </row>
    <row r="217942">
      <c r="A217942" s="1" t="s">
        <v>64352</v>
      </c>
    </row>
    <row r="217943">
      <c r="A217943" s="1" t="s">
        <v>64353</v>
      </c>
    </row>
    <row r="217944">
      <c r="A217944" s="1" t="s">
        <v>64354</v>
      </c>
    </row>
    <row r="217945">
      <c r="A217945" s="1" t="s">
        <v>64355</v>
      </c>
    </row>
    <row r="217946">
      <c r="A217946" s="1" t="s">
        <v>64356</v>
      </c>
    </row>
    <row r="217947">
      <c r="A217947" s="1" t="s">
        <v>64358</v>
      </c>
    </row>
    <row r="217948">
      <c r="A217948" s="1" t="s">
        <v>64359</v>
      </c>
    </row>
    <row r="217949">
      <c r="A217949" s="1" t="s">
        <v>64360</v>
      </c>
    </row>
    <row r="217950">
      <c r="A217950" s="1" t="s">
        <v>64361</v>
      </c>
    </row>
    <row r="217951">
      <c r="A217951" s="1" t="s">
        <v>64363</v>
      </c>
    </row>
    <row r="217952">
      <c r="A217952" s="1" t="s">
        <v>64364</v>
      </c>
    </row>
    <row r="217953">
      <c r="A217953" s="1" t="s">
        <v>64365</v>
      </c>
    </row>
    <row r="217954">
      <c r="A217954" s="1" t="s">
        <v>64366</v>
      </c>
    </row>
    <row r="217955">
      <c r="A217955" s="1" t="s">
        <v>64367</v>
      </c>
    </row>
    <row r="217956">
      <c r="A217956" s="1" t="s">
        <v>64368</v>
      </c>
    </row>
    <row r="217958">
      <c r="A217958" s="1" t="s">
        <v>64369</v>
      </c>
    </row>
    <row r="217960">
      <c r="A217960" s="1" t="s">
        <v>64370</v>
      </c>
    </row>
    <row r="217962">
      <c r="A217962" s="1" t="s">
        <v>64371</v>
      </c>
    </row>
    <row r="217964">
      <c r="A217964" s="1" t="s">
        <v>64372</v>
      </c>
    </row>
    <row r="217965">
      <c r="A217965" s="1" t="s">
        <v>64373</v>
      </c>
    </row>
    <row r="217967">
      <c r="A217967" s="1" t="s">
        <v>64374</v>
      </c>
    </row>
    <row r="217969">
      <c r="A217969" s="1" t="s">
        <v>64375</v>
      </c>
    </row>
    <row r="217971">
      <c r="A217971" s="1" t="s">
        <v>64376</v>
      </c>
    </row>
    <row r="217973">
      <c r="A217973" s="1" t="s">
        <v>64377</v>
      </c>
    </row>
    <row r="217975">
      <c r="A217975" s="1" t="s">
        <v>64378</v>
      </c>
    </row>
    <row r="217976">
      <c r="A217976" s="1" t="s">
        <v>64379</v>
      </c>
    </row>
    <row r="217977">
      <c r="A217977" s="1" t="s">
        <v>64380</v>
      </c>
    </row>
    <row r="217978">
      <c r="A217978" s="1" t="s">
        <v>64381</v>
      </c>
    </row>
    <row r="217980">
      <c r="A217980" s="1" t="s">
        <v>5211</v>
      </c>
    </row>
    <row r="217981">
      <c r="A217981" s="1" t="s">
        <v>64382</v>
      </c>
    </row>
    <row r="217983">
      <c r="A217983" s="1" t="s">
        <v>64383</v>
      </c>
    </row>
    <row r="217984">
      <c r="A217984" s="1" t="s">
        <v>64384</v>
      </c>
    </row>
    <row r="217985">
      <c r="A217985" s="1" t="s">
        <v>64385</v>
      </c>
    </row>
    <row r="217986">
      <c r="A217986" s="1" t="s">
        <v>64386</v>
      </c>
    </row>
    <row r="217987">
      <c r="A217987" s="1" t="s">
        <v>64387</v>
      </c>
    </row>
    <row r="217989">
      <c r="A217989" s="1" t="s">
        <v>64388</v>
      </c>
    </row>
    <row r="217991">
      <c r="A217991" s="1" t="s">
        <v>64389</v>
      </c>
    </row>
    <row r="217993">
      <c r="A217993" s="1" t="s">
        <v>64390</v>
      </c>
    </row>
    <row r="217994">
      <c r="A217994" s="1" t="s">
        <v>64391</v>
      </c>
    </row>
    <row r="217996">
      <c r="A217996" s="1" t="s">
        <v>64392</v>
      </c>
    </row>
    <row r="217998">
      <c r="A217998" s="1" t="s">
        <v>64393</v>
      </c>
    </row>
    <row r="218000">
      <c r="A218000" s="1" t="s">
        <v>64394</v>
      </c>
    </row>
    <row r="218001">
      <c r="A218001" s="1" t="s">
        <v>64395</v>
      </c>
    </row>
    <row r="218003">
      <c r="A218003" s="1" t="s">
        <v>64396</v>
      </c>
    </row>
    <row r="218004">
      <c r="A218004" s="1" t="s">
        <v>64397</v>
      </c>
    </row>
    <row r="218006">
      <c r="A218006" s="1" t="s">
        <v>64398</v>
      </c>
    </row>
    <row r="218008">
      <c r="A218008" s="1" t="s">
        <v>64399</v>
      </c>
    </row>
    <row r="218010">
      <c r="A218010" s="1" t="s">
        <v>64400</v>
      </c>
    </row>
    <row r="218011">
      <c r="A218011" s="1" t="s">
        <v>64401</v>
      </c>
    </row>
    <row r="218013">
      <c r="A218013" s="1" t="s">
        <v>64402</v>
      </c>
    </row>
    <row r="218014">
      <c r="A218014" s="1" t="s">
        <v>64403</v>
      </c>
    </row>
    <row r="218016">
      <c r="A218016" s="1" t="s">
        <v>64404</v>
      </c>
    </row>
    <row r="218018">
      <c r="A218018" s="1" t="s">
        <v>64405</v>
      </c>
    </row>
    <row r="218020">
      <c r="A218020" s="1" t="s">
        <v>64406</v>
      </c>
    </row>
    <row r="218021">
      <c r="A218021" s="1" t="s">
        <v>64407</v>
      </c>
    </row>
    <row r="218023">
      <c r="A218023" s="1" t="s">
        <v>64408</v>
      </c>
    </row>
    <row r="218025">
      <c r="A218025" s="1" t="s">
        <v>64409</v>
      </c>
    </row>
    <row r="218027">
      <c r="A218027" s="1" t="s">
        <v>29841</v>
      </c>
    </row>
    <row r="218029">
      <c r="A218029" s="1" t="s">
        <v>64410</v>
      </c>
    </row>
    <row r="218030">
      <c r="A218030" s="1" t="s">
        <v>64411</v>
      </c>
    </row>
    <row r="218031">
      <c r="A218031" s="1" t="s">
        <v>64412</v>
      </c>
    </row>
    <row r="218033">
      <c r="A218033" s="1" t="s">
        <v>64413</v>
      </c>
    </row>
    <row r="218034">
      <c r="A218034" s="1" t="s">
        <v>64414</v>
      </c>
    </row>
    <row r="218035">
      <c r="A218035" s="1" t="s">
        <v>64415</v>
      </c>
    </row>
    <row r="218036">
      <c r="A218036" s="1" t="s">
        <v>64416</v>
      </c>
    </row>
    <row r="218038">
      <c r="A218038" s="1" t="s">
        <v>64417</v>
      </c>
    </row>
    <row r="218040">
      <c r="A218040" s="1" t="s">
        <v>64418</v>
      </c>
    </row>
    <row r="218041">
      <c r="A218041" s="1" t="s">
        <v>64419</v>
      </c>
    </row>
    <row r="218043">
      <c r="A218043" s="1" t="s">
        <v>64420</v>
      </c>
    </row>
    <row r="218045">
      <c r="A218045" s="1" t="s">
        <v>64421</v>
      </c>
    </row>
    <row r="218046">
      <c r="A218046" s="1" t="s">
        <v>64422</v>
      </c>
    </row>
    <row r="218048">
      <c r="A218048" s="1" t="s">
        <v>64423</v>
      </c>
    </row>
    <row r="218049">
      <c r="A218049" s="1" t="s">
        <v>7512</v>
      </c>
    </row>
    <row r="218051">
      <c r="A218051" s="1" t="s">
        <v>2382</v>
      </c>
    </row>
    <row r="218053">
      <c r="A218053" s="1" t="s">
        <v>64424</v>
      </c>
    </row>
    <row r="218054">
      <c r="A218054" s="4" t="s">
        <v>64425</v>
      </c>
    </row>
    <row r="218056">
      <c r="A218056" s="1" t="s">
        <v>64426</v>
      </c>
    </row>
    <row r="218057">
      <c r="A218057" s="1" t="s">
        <v>64427</v>
      </c>
    </row>
    <row r="218058">
      <c r="A218058" s="1" t="s">
        <v>64428</v>
      </c>
    </row>
    <row r="218060">
      <c r="A218060" s="1" t="s">
        <v>64429</v>
      </c>
    </row>
    <row r="218061">
      <c r="A218061" s="1" t="s">
        <v>64430</v>
      </c>
    </row>
    <row r="218063">
      <c r="A218063" s="1" t="s">
        <v>64431</v>
      </c>
    </row>
    <row r="218064">
      <c r="A218064" s="1" t="s">
        <v>64432</v>
      </c>
    </row>
    <row r="218066">
      <c r="A218066" s="1" t="s">
        <v>64433</v>
      </c>
    </row>
    <row r="218067">
      <c r="A218067" s="1" t="s">
        <v>64434</v>
      </c>
    </row>
    <row r="218068">
      <c r="A218068" s="1" t="s">
        <v>64435</v>
      </c>
    </row>
    <row r="218070">
      <c r="A218070" s="1" t="s">
        <v>64436</v>
      </c>
    </row>
    <row r="218071">
      <c r="A218071" s="1" t="s">
        <v>64437</v>
      </c>
    </row>
    <row r="218073">
      <c r="A218073" s="1" t="s">
        <v>64438</v>
      </c>
    </row>
    <row r="218074">
      <c r="A218074" s="1" t="s">
        <v>64439</v>
      </c>
    </row>
    <row r="218075">
      <c r="A218075" s="1" t="s">
        <v>64440</v>
      </c>
    </row>
    <row r="218077">
      <c r="A218077" s="1" t="s">
        <v>64441</v>
      </c>
    </row>
    <row r="218078">
      <c r="A218078" s="1" t="s">
        <v>64442</v>
      </c>
    </row>
    <row r="218079">
      <c r="A218079" s="1" t="s">
        <v>64443</v>
      </c>
    </row>
    <row r="218080">
      <c r="A218080" s="1" t="s">
        <v>64444</v>
      </c>
    </row>
    <row r="218082">
      <c r="A218082" s="1" t="s">
        <v>64445</v>
      </c>
    </row>
    <row r="218083">
      <c r="A218083" s="1" t="s">
        <v>6740</v>
      </c>
    </row>
    <row r="218085">
      <c r="A218085" s="1" t="s">
        <v>2111</v>
      </c>
    </row>
    <row r="218086">
      <c r="A218086" s="1" t="s">
        <v>64446</v>
      </c>
    </row>
    <row r="218087">
      <c r="A218087" s="1" t="s">
        <v>64365</v>
      </c>
    </row>
    <row r="218088">
      <c r="A218088" s="1" t="s">
        <v>64366</v>
      </c>
    </row>
    <row r="218089">
      <c r="A218089" s="1" t="s">
        <v>64367</v>
      </c>
    </row>
    <row r="218090">
      <c r="A218090" s="1" t="s">
        <v>64368</v>
      </c>
    </row>
    <row r="218091">
      <c r="A218091" s="1" t="s">
        <v>64369</v>
      </c>
    </row>
    <row r="218092">
      <c r="A218092" s="1" t="s">
        <v>64370</v>
      </c>
    </row>
    <row r="218093">
      <c r="A218093" s="1" t="s">
        <v>64371</v>
      </c>
    </row>
    <row r="218094">
      <c r="A218094" s="1" t="s">
        <v>64372</v>
      </c>
    </row>
    <row r="218095">
      <c r="A218095" s="1" t="s">
        <v>64373</v>
      </c>
    </row>
    <row r="218096">
      <c r="A218096" s="1" t="s">
        <v>64374</v>
      </c>
    </row>
    <row r="218097">
      <c r="A218097" s="1" t="s">
        <v>64375</v>
      </c>
    </row>
    <row r="218098">
      <c r="A218098" s="1" t="s">
        <v>64376</v>
      </c>
    </row>
    <row r="218099">
      <c r="A218099" s="1" t="s">
        <v>64377</v>
      </c>
    </row>
    <row r="218100">
      <c r="A218100" s="1" t="s">
        <v>64378</v>
      </c>
    </row>
    <row r="218101">
      <c r="A218101" s="1" t="s">
        <v>64379</v>
      </c>
    </row>
    <row r="218102">
      <c r="A218102" s="1" t="s">
        <v>64380</v>
      </c>
    </row>
    <row r="218103">
      <c r="A218103" s="1" t="s">
        <v>64381</v>
      </c>
    </row>
    <row r="218104">
      <c r="A218104" s="1" t="s">
        <v>64382</v>
      </c>
    </row>
    <row r="218105">
      <c r="A218105" s="1" t="s">
        <v>64383</v>
      </c>
    </row>
    <row r="218106">
      <c r="A218106" s="1" t="s">
        <v>64384</v>
      </c>
    </row>
    <row r="218107">
      <c r="A218107" s="1" t="s">
        <v>64385</v>
      </c>
    </row>
    <row r="218108">
      <c r="A218108" s="1" t="s">
        <v>64386</v>
      </c>
    </row>
    <row r="218109">
      <c r="A218109" s="1" t="s">
        <v>64387</v>
      </c>
    </row>
    <row r="218110">
      <c r="A218110" s="1" t="s">
        <v>64388</v>
      </c>
    </row>
    <row r="218111">
      <c r="A218111" s="1" t="s">
        <v>64389</v>
      </c>
    </row>
    <row r="218112">
      <c r="A218112" s="1" t="s">
        <v>64390</v>
      </c>
    </row>
    <row r="218113">
      <c r="A218113" s="1" t="s">
        <v>64391</v>
      </c>
    </row>
    <row r="218114">
      <c r="A218114" s="1" t="s">
        <v>64392</v>
      </c>
    </row>
    <row r="218115">
      <c r="A218115" s="1" t="s">
        <v>64393</v>
      </c>
    </row>
    <row r="218116">
      <c r="A218116" s="1" t="s">
        <v>64394</v>
      </c>
    </row>
    <row r="218117">
      <c r="A218117" s="1" t="s">
        <v>64395</v>
      </c>
    </row>
    <row r="218118">
      <c r="A218118" s="1" t="s">
        <v>64396</v>
      </c>
    </row>
    <row r="218119">
      <c r="A218119" s="1" t="s">
        <v>64397</v>
      </c>
    </row>
    <row r="218120">
      <c r="A218120" s="1" t="s">
        <v>64398</v>
      </c>
    </row>
    <row r="218121">
      <c r="A218121" s="1" t="s">
        <v>64399</v>
      </c>
    </row>
    <row r="218122">
      <c r="A218122" s="1" t="s">
        <v>64400</v>
      </c>
    </row>
    <row r="218123">
      <c r="A218123" s="1" t="s">
        <v>64401</v>
      </c>
    </row>
    <row r="218124">
      <c r="A218124" s="1" t="s">
        <v>64402</v>
      </c>
    </row>
    <row r="218125">
      <c r="A218125" s="1" t="s">
        <v>64403</v>
      </c>
    </row>
    <row r="218126">
      <c r="A218126" s="1" t="s">
        <v>64404</v>
      </c>
    </row>
    <row r="218127">
      <c r="A218127" s="1" t="s">
        <v>64405</v>
      </c>
    </row>
    <row r="218128">
      <c r="A218128" s="1" t="s">
        <v>64406</v>
      </c>
    </row>
    <row r="218129">
      <c r="A218129" s="1" t="s">
        <v>64407</v>
      </c>
    </row>
    <row r="218130">
      <c r="A218130" s="1" t="s">
        <v>64408</v>
      </c>
    </row>
    <row r="218131">
      <c r="A218131" s="1" t="s">
        <v>64409</v>
      </c>
    </row>
    <row r="218132">
      <c r="A218132" s="1" t="s">
        <v>29841</v>
      </c>
    </row>
    <row r="218133">
      <c r="A218133" s="1" t="s">
        <v>64410</v>
      </c>
    </row>
    <row r="218134">
      <c r="A218134" s="1" t="s">
        <v>64411</v>
      </c>
    </row>
    <row r="218135">
      <c r="A218135" s="1" t="s">
        <v>64412</v>
      </c>
    </row>
    <row r="218136">
      <c r="A218136" s="1" t="s">
        <v>64413</v>
      </c>
    </row>
    <row r="218137">
      <c r="A218137" s="1" t="s">
        <v>64414</v>
      </c>
    </row>
    <row r="218138">
      <c r="A218138" s="1" t="s">
        <v>64415</v>
      </c>
    </row>
    <row r="218139">
      <c r="A218139" s="1" t="s">
        <v>64416</v>
      </c>
    </row>
    <row r="218140">
      <c r="A218140" s="1" t="s">
        <v>64417</v>
      </c>
    </row>
    <row r="218141">
      <c r="A218141" s="1" t="s">
        <v>64418</v>
      </c>
    </row>
    <row r="218142">
      <c r="A218142" s="1" t="s">
        <v>64419</v>
      </c>
    </row>
    <row r="218143">
      <c r="A218143" s="1" t="s">
        <v>64420</v>
      </c>
    </row>
    <row r="218144">
      <c r="A218144" s="1" t="s">
        <v>64421</v>
      </c>
    </row>
    <row r="218145">
      <c r="A218145" s="1" t="s">
        <v>64422</v>
      </c>
    </row>
    <row r="218146">
      <c r="A218146" s="1" t="s">
        <v>64423</v>
      </c>
    </row>
    <row r="218147">
      <c r="A218147" s="1" t="s">
        <v>7512</v>
      </c>
    </row>
    <row r="218148">
      <c r="A218148" s="1" t="s">
        <v>64424</v>
      </c>
    </row>
    <row r="218149">
      <c r="A218149" s="4" t="s">
        <v>64425</v>
      </c>
    </row>
    <row r="218150">
      <c r="A218150" s="1" t="s">
        <v>64426</v>
      </c>
    </row>
    <row r="218151">
      <c r="A218151" s="1" t="s">
        <v>64427</v>
      </c>
    </row>
    <row r="218152">
      <c r="A218152" s="1" t="s">
        <v>64428</v>
      </c>
    </row>
    <row r="218153">
      <c r="A218153" s="1" t="s">
        <v>64429</v>
      </c>
    </row>
    <row r="218154">
      <c r="A218154" s="1" t="s">
        <v>64430</v>
      </c>
    </row>
    <row r="218155">
      <c r="A218155" s="1" t="s">
        <v>64431</v>
      </c>
    </row>
    <row r="218156">
      <c r="A218156" s="1" t="s">
        <v>64432</v>
      </c>
    </row>
    <row r="218157">
      <c r="A218157" s="1" t="s">
        <v>64433</v>
      </c>
    </row>
    <row r="218158">
      <c r="A218158" s="1" t="s">
        <v>64434</v>
      </c>
    </row>
    <row r="218159">
      <c r="A218159" s="1" t="s">
        <v>64435</v>
      </c>
    </row>
    <row r="218160">
      <c r="A218160" s="1" t="s">
        <v>64436</v>
      </c>
    </row>
    <row r="218161">
      <c r="A218161" s="1" t="s">
        <v>64437</v>
      </c>
    </row>
    <row r="218162">
      <c r="A218162" s="1" t="s">
        <v>64438</v>
      </c>
    </row>
    <row r="218163">
      <c r="A218163" s="1" t="s">
        <v>64439</v>
      </c>
    </row>
    <row r="218164">
      <c r="A218164" s="1" t="s">
        <v>64440</v>
      </c>
    </row>
    <row r="218165">
      <c r="A218165" s="1" t="s">
        <v>64441</v>
      </c>
    </row>
    <row r="218166">
      <c r="A218166" s="1" t="s">
        <v>64442</v>
      </c>
    </row>
    <row r="218167">
      <c r="A218167" s="1" t="s">
        <v>64443</v>
      </c>
    </row>
    <row r="218168">
      <c r="A218168" s="1" t="s">
        <v>64444</v>
      </c>
    </row>
    <row r="218169">
      <c r="A218169" s="1" t="s">
        <v>64447</v>
      </c>
    </row>
    <row r="218170">
      <c r="A218170" s="1" t="s">
        <v>64448</v>
      </c>
    </row>
    <row r="218172">
      <c r="A218172" s="1" t="s">
        <v>64449</v>
      </c>
    </row>
    <row r="218173">
      <c r="A218173" s="1" t="s">
        <v>64450</v>
      </c>
    </row>
    <row r="218174">
      <c r="A218174" s="1" t="s">
        <v>64451</v>
      </c>
    </row>
    <row r="218175">
      <c r="A218175" s="1" t="s">
        <v>64452</v>
      </c>
    </row>
    <row r="218176">
      <c r="A218176" s="1" t="s">
        <v>64453</v>
      </c>
    </row>
    <row r="218178">
      <c r="A218178" s="1" t="s">
        <v>64454</v>
      </c>
    </row>
    <row r="218179">
      <c r="A218179" s="1" t="s">
        <v>64449</v>
      </c>
    </row>
    <row r="218180">
      <c r="A218180" s="1" t="s">
        <v>64450</v>
      </c>
    </row>
    <row r="218181">
      <c r="A218181" s="1" t="s">
        <v>64451</v>
      </c>
    </row>
    <row r="218182">
      <c r="A218182" s="1" t="s">
        <v>64452</v>
      </c>
    </row>
    <row r="218183">
      <c r="A218183" s="1" t="s">
        <v>64455</v>
      </c>
    </row>
    <row r="218184">
      <c r="A218184" s="1" t="s">
        <v>64456</v>
      </c>
    </row>
    <row r="218186">
      <c r="A218186" s="1" t="s">
        <v>64457</v>
      </c>
    </row>
    <row r="218187">
      <c r="A218187" s="1" t="s">
        <v>64450</v>
      </c>
    </row>
    <row r="218189">
      <c r="A218189" s="1" t="s">
        <v>64458</v>
      </c>
    </row>
    <row r="218190">
      <c r="A218190" s="1" t="s">
        <v>64459</v>
      </c>
    </row>
    <row r="218191">
      <c r="A218191" s="1" t="s">
        <v>64460</v>
      </c>
    </row>
    <row r="218193">
      <c r="A218193" s="1" t="s">
        <v>64454</v>
      </c>
    </row>
    <row r="218194">
      <c r="A218194" s="1" t="s">
        <v>64457</v>
      </c>
    </row>
    <row r="218195">
      <c r="A218195" s="1" t="s">
        <v>64450</v>
      </c>
    </row>
    <row r="218196">
      <c r="A218196" s="1" t="s">
        <v>64458</v>
      </c>
    </row>
    <row r="218197">
      <c r="A218197" s="1" t="s">
        <v>64459</v>
      </c>
    </row>
    <row r="218198">
      <c r="A218198" s="1" t="s">
        <v>64461</v>
      </c>
    </row>
    <row r="218199">
      <c r="A218199" s="1" t="s">
        <v>64462</v>
      </c>
    </row>
    <row r="218201">
      <c r="A218201" s="1" t="s">
        <v>28541</v>
      </c>
    </row>
    <row r="218203">
      <c r="A218203" s="1" t="s">
        <v>64463</v>
      </c>
    </row>
    <row r="218204">
      <c r="A218204" s="1" t="s">
        <v>64464</v>
      </c>
    </row>
    <row r="218205">
      <c r="A218205" s="1" t="s">
        <v>64465</v>
      </c>
    </row>
    <row r="218207">
      <c r="A218207" s="3" t="str">
        <f>+12: 50 PMmOutgoing|Calll</f>
        <v>#ERROR!</v>
      </c>
    </row>
    <row r="218208">
      <c r="A218208" s="1" t="s">
        <v>64466</v>
      </c>
    </row>
    <row r="218209">
      <c r="A218209" s="1" t="s">
        <v>64467</v>
      </c>
    </row>
    <row r="218210">
      <c r="A218210" s="1" t="s">
        <v>28541</v>
      </c>
    </row>
    <row r="218211">
      <c r="A218211" s="1" t="s">
        <v>64463</v>
      </c>
    </row>
    <row r="218212">
      <c r="A218212" s="1" t="s">
        <v>64464</v>
      </c>
    </row>
    <row r="218213">
      <c r="A218213" s="1" t="s">
        <v>64465</v>
      </c>
    </row>
    <row r="218214">
      <c r="A218214" s="3" t="str">
        <f>+12: 50 PMmOutgoing|Calll</f>
        <v>#ERROR!</v>
      </c>
    </row>
    <row r="218215">
      <c r="A218215" s="1" t="s">
        <v>64468</v>
      </c>
    </row>
    <row r="218216">
      <c r="A218216" s="1" t="s">
        <v>64469</v>
      </c>
    </row>
    <row r="218217">
      <c r="A218217" s="1" t="s">
        <v>64470</v>
      </c>
    </row>
    <row r="218219">
      <c r="A218219" s="1" t="s">
        <v>64471</v>
      </c>
    </row>
    <row r="218221">
      <c r="A218221" s="1" t="s">
        <v>64472</v>
      </c>
    </row>
    <row r="218222">
      <c r="A218222" s="1" t="s">
        <v>64473</v>
      </c>
    </row>
    <row r="218224">
      <c r="A218224" s="1" t="s">
        <v>64474</v>
      </c>
    </row>
    <row r="218225">
      <c r="A218225" s="1" t="s">
        <v>64475</v>
      </c>
    </row>
    <row r="218227">
      <c r="A218227" s="1" t="s">
        <v>64476</v>
      </c>
    </row>
    <row r="218228">
      <c r="A218228" s="1" t="s">
        <v>64477</v>
      </c>
    </row>
    <row r="218230">
      <c r="A218230" s="1" t="s">
        <v>64478</v>
      </c>
    </row>
    <row r="218232">
      <c r="A218232" s="1" t="s">
        <v>64479</v>
      </c>
    </row>
    <row r="218234">
      <c r="A218234" s="1" t="s">
        <v>64480</v>
      </c>
    </row>
    <row r="218236">
      <c r="A218236" s="1" t="s">
        <v>64481</v>
      </c>
    </row>
    <row r="218237">
      <c r="A218237" s="1" t="s">
        <v>64482</v>
      </c>
    </row>
    <row r="218238">
      <c r="A218238" s="1" t="s">
        <v>64483</v>
      </c>
    </row>
    <row r="218239">
      <c r="A218239" s="1" t="s">
        <v>64484</v>
      </c>
    </row>
    <row r="218240">
      <c r="A218240" s="1" t="s">
        <v>64485</v>
      </c>
    </row>
    <row r="218242">
      <c r="A218242" s="1" t="s">
        <v>64486</v>
      </c>
    </row>
    <row r="218244">
      <c r="A218244" s="1" t="s">
        <v>64487</v>
      </c>
    </row>
    <row r="218246">
      <c r="A218246" s="1" t="s">
        <v>64488</v>
      </c>
    </row>
    <row r="218248">
      <c r="A218248" s="1" t="s">
        <v>64489</v>
      </c>
    </row>
    <row r="218249">
      <c r="A218249" s="1" t="s">
        <v>64490</v>
      </c>
    </row>
    <row r="218250">
      <c r="A218250" s="1" t="s">
        <v>64491</v>
      </c>
    </row>
    <row r="218252">
      <c r="A218252" s="1" t="s">
        <v>64492</v>
      </c>
    </row>
    <row r="218254">
      <c r="A218254" s="1" t="s">
        <v>64493</v>
      </c>
    </row>
    <row r="218255">
      <c r="A218255" s="1" t="s">
        <v>64494</v>
      </c>
    </row>
    <row r="218256">
      <c r="A218256" s="1" t="s">
        <v>64495</v>
      </c>
    </row>
    <row r="218258">
      <c r="A218258" s="1" t="s">
        <v>64496</v>
      </c>
    </row>
    <row r="218260">
      <c r="A218260" s="1" t="s">
        <v>64497</v>
      </c>
    </row>
    <row r="218262">
      <c r="A218262" s="1" t="s">
        <v>64498</v>
      </c>
    </row>
    <row r="218263">
      <c r="A218263" s="1" t="s">
        <v>64499</v>
      </c>
    </row>
    <row r="218264">
      <c r="A218264" s="1" t="s">
        <v>64500</v>
      </c>
    </row>
    <row r="218265">
      <c r="A218265" s="1" t="s">
        <v>64501</v>
      </c>
    </row>
    <row r="218266">
      <c r="A218266" s="1" t="s">
        <v>64502</v>
      </c>
    </row>
    <row r="218268">
      <c r="A218268" s="1" t="s">
        <v>64503</v>
      </c>
    </row>
    <row r="218270">
      <c r="A218270" s="1" t="s">
        <v>64504</v>
      </c>
    </row>
    <row r="218271">
      <c r="A218271" s="1" t="s">
        <v>64505</v>
      </c>
    </row>
    <row r="218272">
      <c r="A218272" s="1" t="s">
        <v>64506</v>
      </c>
    </row>
    <row r="218274">
      <c r="A218274" s="1" t="s">
        <v>64507</v>
      </c>
    </row>
    <row r="218276">
      <c r="A218276" s="1" t="s">
        <v>64508</v>
      </c>
    </row>
    <row r="218277">
      <c r="A218277" s="1" t="s">
        <v>64509</v>
      </c>
    </row>
    <row r="218279">
      <c r="A218279" s="1" t="s">
        <v>64510</v>
      </c>
    </row>
    <row r="218280">
      <c r="A218280" s="1" t="s">
        <v>64470</v>
      </c>
    </row>
    <row r="218281">
      <c r="A218281" s="1" t="s">
        <v>64471</v>
      </c>
    </row>
    <row r="218282">
      <c r="A218282" s="1" t="s">
        <v>64472</v>
      </c>
    </row>
    <row r="218283">
      <c r="A218283" s="1" t="s">
        <v>64473</v>
      </c>
    </row>
    <row r="218284">
      <c r="A218284" s="1" t="s">
        <v>64474</v>
      </c>
    </row>
    <row r="218285">
      <c r="A218285" s="1" t="s">
        <v>64475</v>
      </c>
    </row>
    <row r="218286">
      <c r="A218286" s="1" t="s">
        <v>64476</v>
      </c>
    </row>
    <row r="218287">
      <c r="A218287" s="1" t="s">
        <v>64477</v>
      </c>
    </row>
    <row r="218288">
      <c r="A218288" s="1" t="s">
        <v>64478</v>
      </c>
    </row>
    <row r="218289">
      <c r="A218289" s="1" t="s">
        <v>64479</v>
      </c>
    </row>
    <row r="218290">
      <c r="A218290" s="1" t="s">
        <v>64480</v>
      </c>
    </row>
    <row r="218291">
      <c r="A218291" s="1" t="s">
        <v>64481</v>
      </c>
    </row>
    <row r="218292">
      <c r="A218292" s="1" t="s">
        <v>64482</v>
      </c>
    </row>
    <row r="218293">
      <c r="A218293" s="1" t="s">
        <v>64483</v>
      </c>
    </row>
    <row r="218294">
      <c r="A218294" s="1" t="s">
        <v>64484</v>
      </c>
    </row>
    <row r="218295">
      <c r="A218295" s="1" t="s">
        <v>64485</v>
      </c>
    </row>
    <row r="218296">
      <c r="A218296" s="1" t="s">
        <v>64486</v>
      </c>
    </row>
    <row r="218297">
      <c r="A218297" s="1" t="s">
        <v>64487</v>
      </c>
    </row>
    <row r="218298">
      <c r="A218298" s="1" t="s">
        <v>64488</v>
      </c>
    </row>
    <row r="218299">
      <c r="A218299" s="1" t="s">
        <v>64489</v>
      </c>
    </row>
    <row r="218300">
      <c r="A218300" s="1" t="s">
        <v>64490</v>
      </c>
    </row>
    <row r="218301">
      <c r="A218301" s="1" t="s">
        <v>64491</v>
      </c>
    </row>
    <row r="218302">
      <c r="A218302" s="1" t="s">
        <v>64492</v>
      </c>
    </row>
    <row r="218303">
      <c r="A218303" s="1" t="s">
        <v>64493</v>
      </c>
    </row>
    <row r="218304">
      <c r="A218304" s="1" t="s">
        <v>64494</v>
      </c>
    </row>
    <row r="218305">
      <c r="A218305" s="1" t="s">
        <v>64495</v>
      </c>
    </row>
    <row r="218306">
      <c r="A218306" s="1" t="s">
        <v>64496</v>
      </c>
    </row>
    <row r="218307">
      <c r="A218307" s="1" t="s">
        <v>64497</v>
      </c>
    </row>
    <row r="218308">
      <c r="A218308" s="1" t="s">
        <v>64511</v>
      </c>
    </row>
    <row r="218309">
      <c r="A218309" s="1" t="s">
        <v>64499</v>
      </c>
    </row>
    <row r="218310">
      <c r="A218310" s="1" t="s">
        <v>64500</v>
      </c>
    </row>
    <row r="218311">
      <c r="A218311" s="1" t="s">
        <v>64501</v>
      </c>
    </row>
    <row r="218312">
      <c r="A218312" s="1" t="s">
        <v>64502</v>
      </c>
    </row>
    <row r="218313">
      <c r="A218313" s="1" t="s">
        <v>64503</v>
      </c>
    </row>
    <row r="218314">
      <c r="A218314" s="1" t="s">
        <v>64504</v>
      </c>
    </row>
    <row r="218315">
      <c r="A218315" s="1" t="s">
        <v>64505</v>
      </c>
    </row>
    <row r="218316">
      <c r="A218316" s="1" t="s">
        <v>64506</v>
      </c>
    </row>
    <row r="218317">
      <c r="A218317" s="1" t="s">
        <v>64507</v>
      </c>
    </row>
    <row r="218318">
      <c r="A218318" s="1" t="s">
        <v>64508</v>
      </c>
    </row>
    <row r="218319">
      <c r="A218319" s="1" t="s">
        <v>64512</v>
      </c>
    </row>
    <row r="218320">
      <c r="A218320" s="1" t="s">
        <v>64513</v>
      </c>
    </row>
    <row r="218321">
      <c r="A218321" s="1" t="s">
        <v>64514</v>
      </c>
    </row>
    <row r="218322">
      <c r="A218322" s="1" t="s">
        <v>64515</v>
      </c>
    </row>
    <row r="218323">
      <c r="A218323" s="1" t="s">
        <v>64516</v>
      </c>
    </row>
    <row r="218324">
      <c r="A218324" s="1" t="s">
        <v>64517</v>
      </c>
    </row>
    <row r="218326">
      <c r="A218326" s="1" t="s">
        <v>64518</v>
      </c>
    </row>
    <row r="218327">
      <c r="A218327" s="1" t="s">
        <v>64519</v>
      </c>
    </row>
    <row r="218329">
      <c r="A218329" s="1" t="s">
        <v>64520</v>
      </c>
    </row>
    <row r="218330">
      <c r="A218330" s="1" t="s">
        <v>64521</v>
      </c>
    </row>
    <row r="218332">
      <c r="A218332" s="1" t="s">
        <v>64522</v>
      </c>
    </row>
    <row r="218334">
      <c r="A218334" s="1" t="s">
        <v>64523</v>
      </c>
    </row>
    <row r="218336">
      <c r="A218336" s="1" t="s">
        <v>64524</v>
      </c>
    </row>
    <row r="218338">
      <c r="A218338" s="1" t="s">
        <v>64525</v>
      </c>
    </row>
    <row r="218340">
      <c r="A218340" s="1" t="s">
        <v>64526</v>
      </c>
    </row>
    <row r="218341">
      <c r="A218341" s="1" t="s">
        <v>64527</v>
      </c>
    </row>
    <row r="218342">
      <c r="A218342" s="1" t="s">
        <v>64528</v>
      </c>
    </row>
    <row r="218344">
      <c r="A218344" s="1" t="s">
        <v>64529</v>
      </c>
    </row>
    <row r="218346">
      <c r="A218346" s="1" t="s">
        <v>64530</v>
      </c>
    </row>
    <row r="218347">
      <c r="A218347" s="1" t="s">
        <v>64531</v>
      </c>
    </row>
    <row r="218348">
      <c r="A218348" s="1" t="s">
        <v>64532</v>
      </c>
    </row>
    <row r="218349">
      <c r="A218349" s="1" t="s">
        <v>4583</v>
      </c>
    </row>
    <row r="218350">
      <c r="A218350" s="1" t="s">
        <v>64533</v>
      </c>
    </row>
    <row r="218352">
      <c r="A218352" s="1" t="s">
        <v>64534</v>
      </c>
    </row>
    <row r="218353">
      <c r="A218353" s="1" t="s">
        <v>64535</v>
      </c>
    </row>
    <row r="218354">
      <c r="A218354" s="1" t="s">
        <v>64536</v>
      </c>
    </row>
    <row r="218356">
      <c r="A218356" s="1" t="s">
        <v>64537</v>
      </c>
    </row>
    <row r="218358">
      <c r="A218358" s="1" t="s">
        <v>64538</v>
      </c>
    </row>
    <row r="218360">
      <c r="A218360" s="1" t="s">
        <v>64539</v>
      </c>
    </row>
    <row r="218362">
      <c r="A218362" s="1" t="s">
        <v>64540</v>
      </c>
    </row>
    <row r="218363">
      <c r="A218363" s="1" t="s">
        <v>64514</v>
      </c>
    </row>
    <row r="218364">
      <c r="A218364" s="1" t="s">
        <v>64515</v>
      </c>
    </row>
    <row r="218365">
      <c r="A218365" s="1" t="s">
        <v>64516</v>
      </c>
    </row>
    <row r="218366">
      <c r="A218366" s="1" t="s">
        <v>64517</v>
      </c>
    </row>
    <row r="218367">
      <c r="A218367" s="1" t="s">
        <v>64518</v>
      </c>
    </row>
    <row r="218368">
      <c r="A218368" s="1" t="s">
        <v>64519</v>
      </c>
    </row>
    <row r="218369">
      <c r="A218369" s="1" t="s">
        <v>64520</v>
      </c>
    </row>
    <row r="218370">
      <c r="A218370" s="1" t="s">
        <v>64521</v>
      </c>
    </row>
    <row r="218371">
      <c r="A218371" s="1" t="s">
        <v>64522</v>
      </c>
    </row>
    <row r="218372">
      <c r="A218372" s="1" t="s">
        <v>64523</v>
      </c>
    </row>
    <row r="218373">
      <c r="A218373" s="1" t="s">
        <v>64524</v>
      </c>
    </row>
    <row r="218374">
      <c r="A218374" s="1" t="s">
        <v>64525</v>
      </c>
    </row>
    <row r="218375">
      <c r="A218375" s="1" t="s">
        <v>64526</v>
      </c>
    </row>
    <row r="218376">
      <c r="A218376" s="1" t="s">
        <v>64527</v>
      </c>
    </row>
    <row r="218377">
      <c r="A218377" s="1" t="s">
        <v>64528</v>
      </c>
    </row>
    <row r="218378">
      <c r="A218378" s="1" t="s">
        <v>64529</v>
      </c>
    </row>
    <row r="218379">
      <c r="A218379" s="1" t="s">
        <v>64530</v>
      </c>
    </row>
    <row r="218380">
      <c r="A218380" s="1" t="s">
        <v>64531</v>
      </c>
    </row>
    <row r="218381">
      <c r="A218381" s="1" t="s">
        <v>64532</v>
      </c>
    </row>
    <row r="218382">
      <c r="A218382" s="1" t="s">
        <v>64533</v>
      </c>
    </row>
    <row r="218383">
      <c r="A218383" s="1" t="s">
        <v>64534</v>
      </c>
    </row>
    <row r="218384">
      <c r="A218384" s="1" t="s">
        <v>64535</v>
      </c>
    </row>
    <row r="218385">
      <c r="A218385" s="1" t="s">
        <v>64536</v>
      </c>
    </row>
    <row r="218386">
      <c r="A218386" s="1" t="s">
        <v>64537</v>
      </c>
    </row>
    <row r="218387">
      <c r="A218387" s="1" t="s">
        <v>64538</v>
      </c>
    </row>
    <row r="218388">
      <c r="A218388" s="1" t="s">
        <v>64541</v>
      </c>
    </row>
    <row r="218389">
      <c r="A218389" s="1" t="s">
        <v>64542</v>
      </c>
    </row>
    <row r="218391">
      <c r="A218391" s="1" t="s">
        <v>64543</v>
      </c>
    </row>
    <row r="218393">
      <c r="A218393" s="1" t="s">
        <v>64544</v>
      </c>
    </row>
    <row r="218395">
      <c r="A218395" s="1" t="s">
        <v>64545</v>
      </c>
    </row>
    <row r="218397">
      <c r="A218397" s="1" t="s">
        <v>64546</v>
      </c>
    </row>
    <row r="218399">
      <c r="A218399" s="1" t="s">
        <v>64547</v>
      </c>
    </row>
    <row r="218400">
      <c r="A218400" s="1" t="s">
        <v>64548</v>
      </c>
    </row>
    <row r="218401">
      <c r="A218401" s="1" t="s">
        <v>64549</v>
      </c>
    </row>
    <row r="218403">
      <c r="A218403" s="1" t="s">
        <v>64550</v>
      </c>
    </row>
    <row r="218405">
      <c r="A218405" s="1" t="s">
        <v>64551</v>
      </c>
    </row>
    <row r="218406">
      <c r="A218406" s="1" t="s">
        <v>64552</v>
      </c>
    </row>
    <row r="218407">
      <c r="A218407" s="1" t="s">
        <v>64553</v>
      </c>
    </row>
    <row r="218409">
      <c r="A218409" s="1" t="s">
        <v>64554</v>
      </c>
    </row>
    <row r="218410">
      <c r="A218410" s="1" t="s">
        <v>64555</v>
      </c>
    </row>
    <row r="218412">
      <c r="A218412" s="1" t="s">
        <v>64556</v>
      </c>
    </row>
    <row r="218413">
      <c r="A218413" s="1" t="s">
        <v>64557</v>
      </c>
    </row>
    <row r="218415">
      <c r="A218415" s="1" t="s">
        <v>64558</v>
      </c>
    </row>
    <row r="218416">
      <c r="A218416" s="1" t="s">
        <v>64559</v>
      </c>
    </row>
    <row r="218418">
      <c r="A218418" s="1" t="s">
        <v>64560</v>
      </c>
    </row>
    <row r="218419">
      <c r="A218419" s="1" t="s">
        <v>186</v>
      </c>
    </row>
    <row r="218421">
      <c r="A218421" s="1" t="s">
        <v>64561</v>
      </c>
    </row>
    <row r="218423">
      <c r="A218423" s="1" t="s">
        <v>64562</v>
      </c>
    </row>
    <row r="218424">
      <c r="A218424" s="1" t="s">
        <v>64563</v>
      </c>
    </row>
    <row r="218426">
      <c r="A218426" s="1" t="s">
        <v>64564</v>
      </c>
    </row>
    <row r="218428">
      <c r="A218428" s="1" t="s">
        <v>64565</v>
      </c>
    </row>
    <row r="218429">
      <c r="A218429" s="1" t="s">
        <v>64566</v>
      </c>
    </row>
    <row r="218431">
      <c r="A218431" s="1" t="s">
        <v>64567</v>
      </c>
    </row>
    <row r="218433">
      <c r="A218433" s="1" t="s">
        <v>64568</v>
      </c>
    </row>
    <row r="218434">
      <c r="A218434" s="1" t="s">
        <v>64569</v>
      </c>
    </row>
    <row r="218436">
      <c r="A218436" s="1" t="s">
        <v>64570</v>
      </c>
    </row>
    <row r="218438">
      <c r="A218438" s="1" t="s">
        <v>64571</v>
      </c>
    </row>
    <row r="218440">
      <c r="A218440" s="1" t="s">
        <v>64572</v>
      </c>
    </row>
    <row r="218442">
      <c r="A218442" s="1" t="s">
        <v>64573</v>
      </c>
    </row>
    <row r="218444">
      <c r="A218444" s="1" t="s">
        <v>64574</v>
      </c>
    </row>
    <row r="218445">
      <c r="A218445" s="1" t="s">
        <v>64543</v>
      </c>
    </row>
    <row r="218446">
      <c r="A218446" s="1" t="s">
        <v>64544</v>
      </c>
    </row>
    <row r="218447">
      <c r="A218447" s="1" t="s">
        <v>64545</v>
      </c>
    </row>
    <row r="218448">
      <c r="A218448" s="1" t="s">
        <v>64546</v>
      </c>
    </row>
    <row r="218449">
      <c r="A218449" s="1" t="s">
        <v>64547</v>
      </c>
    </row>
    <row r="218450">
      <c r="A218450" s="1" t="s">
        <v>64548</v>
      </c>
    </row>
    <row r="218451">
      <c r="A218451" s="1" t="s">
        <v>64550</v>
      </c>
    </row>
    <row r="218452">
      <c r="A218452" s="1" t="s">
        <v>64551</v>
      </c>
    </row>
    <row r="218453">
      <c r="A218453" s="1" t="s">
        <v>64552</v>
      </c>
    </row>
    <row r="218454">
      <c r="A218454" s="1" t="s">
        <v>64553</v>
      </c>
    </row>
    <row r="218455">
      <c r="A218455" s="1" t="s">
        <v>64554</v>
      </c>
    </row>
    <row r="218456">
      <c r="A218456" s="1" t="s">
        <v>64555</v>
      </c>
    </row>
    <row r="218457">
      <c r="A218457" s="1" t="s">
        <v>64556</v>
      </c>
    </row>
    <row r="218458">
      <c r="A218458" s="1" t="s">
        <v>64557</v>
      </c>
    </row>
    <row r="218459">
      <c r="A218459" s="1" t="s">
        <v>64558</v>
      </c>
    </row>
    <row r="218460">
      <c r="A218460" s="1" t="s">
        <v>64559</v>
      </c>
    </row>
    <row r="218461">
      <c r="A218461" s="1" t="s">
        <v>64560</v>
      </c>
    </row>
    <row r="218462">
      <c r="A218462" s="1" t="s">
        <v>64561</v>
      </c>
    </row>
    <row r="218463">
      <c r="A218463" s="1" t="s">
        <v>64562</v>
      </c>
    </row>
    <row r="218464">
      <c r="A218464" s="1" t="s">
        <v>64563</v>
      </c>
    </row>
    <row r="218465">
      <c r="A218465" s="1" t="s">
        <v>64564</v>
      </c>
    </row>
    <row r="218466">
      <c r="A218466" s="1" t="s">
        <v>64565</v>
      </c>
    </row>
    <row r="218467">
      <c r="A218467" s="1" t="s">
        <v>64566</v>
      </c>
    </row>
    <row r="218468">
      <c r="A218468" s="1" t="s">
        <v>64567</v>
      </c>
    </row>
    <row r="218469">
      <c r="A218469" s="1" t="s">
        <v>64568</v>
      </c>
    </row>
    <row r="218470">
      <c r="A218470" s="1" t="s">
        <v>64569</v>
      </c>
    </row>
    <row r="218471">
      <c r="A218471" s="1" t="s">
        <v>64570</v>
      </c>
    </row>
    <row r="218472">
      <c r="A218472" s="1" t="s">
        <v>64571</v>
      </c>
    </row>
    <row r="218473">
      <c r="A218473" s="1" t="s">
        <v>64572</v>
      </c>
    </row>
    <row r="218474">
      <c r="A218474" s="1" t="s">
        <v>64575</v>
      </c>
    </row>
    <row r="218475">
      <c r="A218475" s="1" t="s">
        <v>64576</v>
      </c>
    </row>
    <row r="218476">
      <c r="A218476" s="1" t="s">
        <v>64577</v>
      </c>
    </row>
    <row r="218478">
      <c r="A218478" s="1" t="s">
        <v>64578</v>
      </c>
    </row>
    <row r="218479">
      <c r="A218479" s="1" t="s">
        <v>64579</v>
      </c>
    </row>
    <row r="218480">
      <c r="A218480" s="1" t="s">
        <v>64580</v>
      </c>
    </row>
    <row r="218482">
      <c r="A218482" s="1" t="s">
        <v>64581</v>
      </c>
    </row>
    <row r="218484">
      <c r="A218484" s="1" t="s">
        <v>64582</v>
      </c>
    </row>
    <row r="218485">
      <c r="A218485" s="1" t="s">
        <v>64583</v>
      </c>
    </row>
    <row r="218486">
      <c r="A218486" s="1" t="s">
        <v>64584</v>
      </c>
    </row>
    <row r="218487">
      <c r="A218487" s="1" t="s">
        <v>64585</v>
      </c>
    </row>
    <row r="218488">
      <c r="A218488" s="1" t="s">
        <v>64586</v>
      </c>
    </row>
    <row r="218489">
      <c r="A218489" s="1" t="s">
        <v>64587</v>
      </c>
    </row>
    <row r="218491">
      <c r="A218491" s="1" t="s">
        <v>64588</v>
      </c>
    </row>
    <row r="218493">
      <c r="A218493" s="1" t="s">
        <v>64589</v>
      </c>
    </row>
    <row r="218494">
      <c r="A218494" s="1" t="s">
        <v>64590</v>
      </c>
    </row>
    <row r="218495">
      <c r="A218495" s="1" t="s">
        <v>64591</v>
      </c>
    </row>
    <row r="218496">
      <c r="A218496" s="1" t="s">
        <v>64592</v>
      </c>
    </row>
    <row r="218497">
      <c r="A218497" s="1" t="s">
        <v>64593</v>
      </c>
    </row>
    <row r="218499">
      <c r="A218499" s="1" t="s">
        <v>64594</v>
      </c>
    </row>
    <row r="218500">
      <c r="A218500" s="1" t="s">
        <v>64595</v>
      </c>
    </row>
    <row r="218501">
      <c r="A218501" s="1" t="s">
        <v>64596</v>
      </c>
    </row>
    <row r="218502">
      <c r="A218502" s="1" t="s">
        <v>64597</v>
      </c>
    </row>
    <row r="218503">
      <c r="A218503" s="1" t="s">
        <v>64598</v>
      </c>
    </row>
    <row r="218504">
      <c r="A218504" s="1" t="s">
        <v>64599</v>
      </c>
    </row>
    <row r="218505">
      <c r="A218505" s="1" t="s">
        <v>64600</v>
      </c>
    </row>
    <row r="218506">
      <c r="A218506" s="1" t="s">
        <v>64601</v>
      </c>
    </row>
    <row r="218507">
      <c r="A218507" s="1" t="s">
        <v>64602</v>
      </c>
    </row>
    <row r="218509">
      <c r="A218509" s="1" t="s">
        <v>64603</v>
      </c>
    </row>
    <row r="218510">
      <c r="A218510" s="1" t="s">
        <v>64604</v>
      </c>
    </row>
    <row r="218511">
      <c r="A218511" s="1" t="s">
        <v>64605</v>
      </c>
    </row>
    <row r="218512">
      <c r="A218512" s="1" t="s">
        <v>64606</v>
      </c>
    </row>
    <row r="218513">
      <c r="A218513" s="1" t="s">
        <v>64607</v>
      </c>
    </row>
    <row r="218515">
      <c r="A218515" s="1" t="s">
        <v>64608</v>
      </c>
    </row>
    <row r="218517">
      <c r="A218517" s="1" t="s">
        <v>64609</v>
      </c>
    </row>
    <row r="218518">
      <c r="A218518" s="1" t="s">
        <v>64610</v>
      </c>
    </row>
    <row r="218519">
      <c r="A218519" s="1" t="s">
        <v>64611</v>
      </c>
    </row>
    <row r="218520">
      <c r="A218520" s="1" t="s">
        <v>64612</v>
      </c>
    </row>
    <row r="218522">
      <c r="A218522" s="1" t="s">
        <v>64613</v>
      </c>
    </row>
    <row r="218523">
      <c r="A218523" s="1" t="s">
        <v>64614</v>
      </c>
    </row>
    <row r="218524">
      <c r="A218524" s="1" t="s">
        <v>64615</v>
      </c>
    </row>
    <row r="218525">
      <c r="A218525" s="1" t="s">
        <v>64616</v>
      </c>
    </row>
    <row r="218527">
      <c r="A218527" s="1" t="s">
        <v>64617</v>
      </c>
    </row>
    <row r="218529">
      <c r="A218529" s="1" t="s">
        <v>64618</v>
      </c>
    </row>
    <row r="218530">
      <c r="A218530" s="1" t="s">
        <v>64619</v>
      </c>
    </row>
    <row r="218531">
      <c r="A218531" s="1" t="s">
        <v>64620</v>
      </c>
    </row>
    <row r="218532">
      <c r="A218532" s="1" t="s">
        <v>64621</v>
      </c>
    </row>
    <row r="218533">
      <c r="A218533" s="1" t="s">
        <v>64622</v>
      </c>
    </row>
    <row r="218534">
      <c r="A218534" s="1" t="s">
        <v>64623</v>
      </c>
    </row>
    <row r="218535">
      <c r="A218535" s="1" t="s">
        <v>64624</v>
      </c>
    </row>
    <row r="218537">
      <c r="A218537" s="1" t="s">
        <v>64625</v>
      </c>
    </row>
    <row r="218539">
      <c r="A218539" s="1" t="s">
        <v>64626</v>
      </c>
    </row>
    <row r="218541">
      <c r="A218541" s="1" t="s">
        <v>64627</v>
      </c>
    </row>
    <row r="218543">
      <c r="A218543" s="1" t="s">
        <v>64628</v>
      </c>
    </row>
    <row r="218544">
      <c r="A218544" s="1" t="s">
        <v>64629</v>
      </c>
    </row>
    <row r="218545">
      <c r="A218545" s="1" t="s">
        <v>64577</v>
      </c>
    </row>
    <row r="218546">
      <c r="A218546" s="1" t="s">
        <v>64578</v>
      </c>
    </row>
    <row r="218547">
      <c r="A218547" s="1" t="s">
        <v>64579</v>
      </c>
    </row>
    <row r="218548">
      <c r="A218548" s="1" t="s">
        <v>64580</v>
      </c>
    </row>
    <row r="218549">
      <c r="A218549" s="1" t="s">
        <v>64581</v>
      </c>
    </row>
    <row r="218550">
      <c r="A218550" s="1" t="s">
        <v>64582</v>
      </c>
    </row>
    <row r="218551">
      <c r="A218551" s="1" t="s">
        <v>64583</v>
      </c>
    </row>
    <row r="218552">
      <c r="A218552" s="1" t="s">
        <v>64584</v>
      </c>
    </row>
    <row r="218553">
      <c r="A218553" s="1" t="s">
        <v>64585</v>
      </c>
    </row>
    <row r="218554">
      <c r="A218554" s="1" t="s">
        <v>64586</v>
      </c>
    </row>
    <row r="218555">
      <c r="A218555" s="1" t="s">
        <v>64587</v>
      </c>
    </row>
    <row r="218556">
      <c r="A218556" s="1" t="s">
        <v>64588</v>
      </c>
    </row>
    <row r="218557">
      <c r="A218557" s="1" t="s">
        <v>64589</v>
      </c>
    </row>
    <row r="218558">
      <c r="A218558" s="1" t="s">
        <v>64590</v>
      </c>
    </row>
    <row r="218559">
      <c r="A218559" s="1" t="s">
        <v>64591</v>
      </c>
    </row>
    <row r="218560">
      <c r="A218560" s="1" t="s">
        <v>64592</v>
      </c>
    </row>
    <row r="218561">
      <c r="A218561" s="1" t="s">
        <v>64593</v>
      </c>
    </row>
    <row r="218562">
      <c r="A218562" s="1" t="s">
        <v>64594</v>
      </c>
    </row>
    <row r="218563">
      <c r="A218563" s="1" t="s">
        <v>64595</v>
      </c>
    </row>
    <row r="218564">
      <c r="A218564" s="1" t="s">
        <v>64596</v>
      </c>
    </row>
    <row r="218565">
      <c r="A218565" s="1" t="s">
        <v>64597</v>
      </c>
    </row>
    <row r="218566">
      <c r="A218566" s="1" t="s">
        <v>64598</v>
      </c>
    </row>
    <row r="218567">
      <c r="A218567" s="1" t="s">
        <v>64599</v>
      </c>
    </row>
    <row r="218568">
      <c r="A218568" s="1" t="s">
        <v>64600</v>
      </c>
    </row>
    <row r="218569">
      <c r="A218569" s="1" t="s">
        <v>64601</v>
      </c>
    </row>
    <row r="218570">
      <c r="A218570" s="1" t="s">
        <v>64602</v>
      </c>
    </row>
    <row r="218571">
      <c r="A218571" s="1" t="s">
        <v>64603</v>
      </c>
    </row>
    <row r="218572">
      <c r="A218572" s="1" t="s">
        <v>64604</v>
      </c>
    </row>
    <row r="218573">
      <c r="A218573" s="1" t="s">
        <v>64605</v>
      </c>
    </row>
    <row r="218574">
      <c r="A218574" s="1" t="s">
        <v>64606</v>
      </c>
    </row>
    <row r="218575">
      <c r="A218575" s="1" t="s">
        <v>64607</v>
      </c>
    </row>
    <row r="218576">
      <c r="A218576" s="1" t="s">
        <v>64608</v>
      </c>
    </row>
    <row r="218577">
      <c r="A218577" s="1" t="s">
        <v>64609</v>
      </c>
    </row>
    <row r="218578">
      <c r="A218578" s="1" t="s">
        <v>64610</v>
      </c>
    </row>
    <row r="218579">
      <c r="A218579" s="1" t="s">
        <v>64611</v>
      </c>
    </row>
    <row r="218580">
      <c r="A218580" s="1" t="s">
        <v>64612</v>
      </c>
    </row>
    <row r="218581">
      <c r="A218581" s="1" t="s">
        <v>64613</v>
      </c>
    </row>
    <row r="218582">
      <c r="A218582" s="1" t="s">
        <v>64614</v>
      </c>
    </row>
    <row r="218583">
      <c r="A218583" s="1" t="s">
        <v>64615</v>
      </c>
    </row>
    <row r="218584">
      <c r="A218584" s="1" t="s">
        <v>64616</v>
      </c>
    </row>
    <row r="218585">
      <c r="A218585" s="1" t="s">
        <v>64617</v>
      </c>
    </row>
    <row r="218586">
      <c r="A218586" s="1" t="s">
        <v>64618</v>
      </c>
    </row>
    <row r="218587">
      <c r="A218587" s="1" t="s">
        <v>64619</v>
      </c>
    </row>
    <row r="218588">
      <c r="A218588" s="1" t="s">
        <v>64620</v>
      </c>
    </row>
    <row r="218589">
      <c r="A218589" s="1" t="s">
        <v>64621</v>
      </c>
    </row>
    <row r="218590">
      <c r="A218590" s="1" t="s">
        <v>64622</v>
      </c>
    </row>
    <row r="218591">
      <c r="A218591" s="1" t="s">
        <v>64623</v>
      </c>
    </row>
    <row r="218592">
      <c r="A218592" s="1" t="s">
        <v>64624</v>
      </c>
    </row>
    <row r="218593">
      <c r="A218593" s="1" t="s">
        <v>64625</v>
      </c>
    </row>
    <row r="218594">
      <c r="A218594" s="1" t="s">
        <v>64626</v>
      </c>
    </row>
    <row r="218595">
      <c r="A218595" s="1" t="s">
        <v>64627</v>
      </c>
    </row>
    <row r="218596">
      <c r="A218596" s="1" t="s">
        <v>64630</v>
      </c>
    </row>
    <row r="218597">
      <c r="A218597" s="1" t="s">
        <v>64631</v>
      </c>
    </row>
    <row r="218599">
      <c r="A218599" s="1" t="s">
        <v>55381</v>
      </c>
    </row>
    <row r="218600">
      <c r="A218600" s="1" t="s">
        <v>55382</v>
      </c>
    </row>
    <row r="218601">
      <c r="A218601" s="1" t="s">
        <v>55383</v>
      </c>
    </row>
    <row r="218603">
      <c r="A218603" s="1" t="s">
        <v>55384</v>
      </c>
    </row>
    <row r="218605">
      <c r="A218605" s="1" t="s">
        <v>55385</v>
      </c>
    </row>
    <row r="218606">
      <c r="A218606" s="1" t="s">
        <v>55386</v>
      </c>
    </row>
    <row r="218607">
      <c r="A218607" s="1" t="s">
        <v>55387</v>
      </c>
    </row>
    <row r="218608">
      <c r="A218608" s="1" t="s">
        <v>55388</v>
      </c>
    </row>
    <row r="218609">
      <c r="A218609" s="1" t="s">
        <v>55389</v>
      </c>
    </row>
    <row r="218610">
      <c r="A218610" s="1" t="s">
        <v>55390</v>
      </c>
    </row>
    <row r="218611">
      <c r="A218611" s="1" t="s">
        <v>55391</v>
      </c>
    </row>
    <row r="218613">
      <c r="A218613" s="1" t="s">
        <v>55392</v>
      </c>
    </row>
    <row r="218614">
      <c r="A218614" s="1" t="s">
        <v>55382</v>
      </c>
    </row>
    <row r="218615">
      <c r="A218615" s="1" t="s">
        <v>55383</v>
      </c>
    </row>
    <row r="218616">
      <c r="A218616" s="1" t="s">
        <v>55384</v>
      </c>
    </row>
    <row r="218617">
      <c r="A218617" s="1" t="s">
        <v>55385</v>
      </c>
    </row>
    <row r="218618">
      <c r="A218618" s="1" t="s">
        <v>55386</v>
      </c>
    </row>
    <row r="218619">
      <c r="A218619" s="1" t="s">
        <v>55387</v>
      </c>
    </row>
    <row r="218620">
      <c r="A218620" s="1" t="s">
        <v>55388</v>
      </c>
    </row>
    <row r="218621">
      <c r="A218621" s="1" t="s">
        <v>55389</v>
      </c>
    </row>
    <row r="218622">
      <c r="A218622" s="1" t="s">
        <v>55390</v>
      </c>
    </row>
    <row r="218623">
      <c r="A218623" s="1" t="s">
        <v>55393</v>
      </c>
    </row>
    <row r="218624">
      <c r="A218624" s="1" t="s">
        <v>64632</v>
      </c>
    </row>
    <row r="218625">
      <c r="A218625" s="1" t="s">
        <v>26713</v>
      </c>
    </row>
    <row r="218627">
      <c r="A218627" s="1" t="s">
        <v>64633</v>
      </c>
    </row>
    <row r="218629">
      <c r="A218629" s="1" t="s">
        <v>64634</v>
      </c>
    </row>
    <row r="218631">
      <c r="A218631" s="1" t="s">
        <v>64635</v>
      </c>
    </row>
    <row r="218632">
      <c r="A218632" s="1" t="s">
        <v>64636</v>
      </c>
    </row>
    <row r="218634">
      <c r="A218634" s="1" t="s">
        <v>64637</v>
      </c>
    </row>
    <row r="218635">
      <c r="A218635" s="1" t="s">
        <v>64638</v>
      </c>
    </row>
    <row r="218637">
      <c r="A218637" s="6" t="s">
        <v>64639</v>
      </c>
    </row>
    <row r="218639">
      <c r="A218639" s="1" t="s">
        <v>977</v>
      </c>
    </row>
    <row r="218640">
      <c r="A218640" s="1" t="s">
        <v>186</v>
      </c>
    </row>
    <row r="218642">
      <c r="A218642" s="1" t="s">
        <v>64640</v>
      </c>
    </row>
    <row r="218643">
      <c r="A218643" s="1" t="s">
        <v>64641</v>
      </c>
    </row>
    <row r="218644">
      <c r="A218644" s="1" t="s">
        <v>64642</v>
      </c>
    </row>
    <row r="218646">
      <c r="A218646" s="1" t="s">
        <v>64643</v>
      </c>
    </row>
    <row r="218647">
      <c r="A218647" s="1" t="s">
        <v>26713</v>
      </c>
    </row>
    <row r="218648">
      <c r="A218648" s="1" t="s">
        <v>64633</v>
      </c>
    </row>
    <row r="218649">
      <c r="A218649" s="1" t="s">
        <v>64634</v>
      </c>
    </row>
    <row r="218650">
      <c r="A218650" s="1" t="s">
        <v>64635</v>
      </c>
    </row>
    <row r="218651">
      <c r="A218651" s="1" t="s">
        <v>64636</v>
      </c>
    </row>
    <row r="218652">
      <c r="A218652" s="1" t="s">
        <v>64637</v>
      </c>
    </row>
    <row r="218653">
      <c r="A218653" s="1" t="s">
        <v>64638</v>
      </c>
    </row>
    <row r="218654">
      <c r="A218654" s="6" t="s">
        <v>64639</v>
      </c>
    </row>
    <row r="218655">
      <c r="A218655" s="1" t="s">
        <v>64640</v>
      </c>
    </row>
    <row r="218656">
      <c r="A218656" s="1" t="s">
        <v>64641</v>
      </c>
    </row>
    <row r="218657">
      <c r="A218657" s="1" t="s">
        <v>64644</v>
      </c>
    </row>
    <row r="218658">
      <c r="A218658" s="1" t="s">
        <v>64645</v>
      </c>
    </row>
    <row r="218659">
      <c r="A218659" s="1" t="s">
        <v>64646</v>
      </c>
    </row>
    <row r="218660">
      <c r="A218660" s="1" t="s">
        <v>64647</v>
      </c>
    </row>
    <row r="218661">
      <c r="A218661" s="1" t="s">
        <v>64648</v>
      </c>
    </row>
    <row r="218662">
      <c r="A218662" s="1" t="s">
        <v>64646</v>
      </c>
    </row>
    <row r="218663">
      <c r="A218663" s="1" t="s">
        <v>64647</v>
      </c>
    </row>
    <row r="218664">
      <c r="A218664" s="1" t="s">
        <v>64649</v>
      </c>
    </row>
    <row r="218665">
      <c r="A218665" s="1" t="s">
        <v>64650</v>
      </c>
    </row>
    <row r="218666">
      <c r="A218666" s="1" t="s">
        <v>64651</v>
      </c>
    </row>
    <row r="218667">
      <c r="A218667" s="1" t="s">
        <v>64652</v>
      </c>
    </row>
    <row r="218668">
      <c r="A218668" s="1" t="s">
        <v>966</v>
      </c>
    </row>
    <row r="218669">
      <c r="A218669" s="1" t="s">
        <v>64653</v>
      </c>
    </row>
    <row r="218670">
      <c r="A218670" s="1" t="s">
        <v>64654</v>
      </c>
    </row>
    <row r="218671">
      <c r="A218671" s="1" t="s">
        <v>64655</v>
      </c>
    </row>
    <row r="218672">
      <c r="A218672" s="1" t="s">
        <v>64656</v>
      </c>
    </row>
    <row r="218673">
      <c r="A218673" s="1" t="s">
        <v>64657</v>
      </c>
    </row>
    <row r="218674">
      <c r="A218674" s="1" t="s">
        <v>64658</v>
      </c>
    </row>
    <row r="218675">
      <c r="A218675" s="1" t="s">
        <v>64651</v>
      </c>
    </row>
    <row r="218676">
      <c r="A218676" s="1" t="s">
        <v>64652</v>
      </c>
    </row>
    <row r="218677">
      <c r="A218677" s="1" t="s">
        <v>64653</v>
      </c>
    </row>
    <row r="218678">
      <c r="A218678" s="1" t="s">
        <v>64654</v>
      </c>
    </row>
    <row r="218679">
      <c r="A218679" s="1" t="s">
        <v>64655</v>
      </c>
    </row>
    <row r="218680">
      <c r="A218680" s="1" t="s">
        <v>64656</v>
      </c>
    </row>
    <row r="218681">
      <c r="A218681" s="1" t="s">
        <v>64657</v>
      </c>
    </row>
    <row r="218682">
      <c r="A218682" s="1" t="s">
        <v>64659</v>
      </c>
    </row>
    <row r="218683">
      <c r="A218683" s="1" t="s">
        <v>64660</v>
      </c>
    </row>
    <row r="218685">
      <c r="A218685" s="1" t="s">
        <v>64661</v>
      </c>
    </row>
    <row r="218687">
      <c r="A218687" s="1" t="s">
        <v>64662</v>
      </c>
    </row>
    <row r="218689">
      <c r="A218689" s="1" t="s">
        <v>64663</v>
      </c>
    </row>
    <row r="218691">
      <c r="A218691" s="1" t="s">
        <v>64664</v>
      </c>
    </row>
    <row r="218693">
      <c r="A218693" s="1" t="s">
        <v>64665</v>
      </c>
    </row>
    <row r="218695">
      <c r="A218695" s="1" t="s">
        <v>40211</v>
      </c>
    </row>
    <row r="218696">
      <c r="A218696" s="1" t="s">
        <v>966</v>
      </c>
    </row>
    <row r="218697">
      <c r="A218697" s="1" t="s">
        <v>64666</v>
      </c>
    </row>
    <row r="218699">
      <c r="A218699" s="1" t="s">
        <v>2222</v>
      </c>
    </row>
    <row r="218701">
      <c r="A218701" s="1" t="s">
        <v>64667</v>
      </c>
    </row>
    <row r="218702">
      <c r="A218702" s="1" t="s">
        <v>64668</v>
      </c>
    </row>
    <row r="218703">
      <c r="A218703" s="1" t="s">
        <v>64669</v>
      </c>
    </row>
    <row r="218704">
      <c r="A218704" s="1" t="s">
        <v>64670</v>
      </c>
    </row>
    <row r="218705">
      <c r="A218705" s="1" t="s">
        <v>64671</v>
      </c>
    </row>
    <row r="218706">
      <c r="A218706" s="1" t="s">
        <v>64672</v>
      </c>
    </row>
    <row r="218708">
      <c r="A218708" s="1" t="s">
        <v>64673</v>
      </c>
    </row>
    <row r="218709">
      <c r="A218709" s="1" t="s">
        <v>64674</v>
      </c>
    </row>
    <row r="218711">
      <c r="A218711" s="1" t="s">
        <v>64675</v>
      </c>
    </row>
    <row r="218713">
      <c r="A218713" s="1" t="s">
        <v>64676</v>
      </c>
    </row>
    <row r="218715">
      <c r="A218715" s="1" t="s">
        <v>4717</v>
      </c>
    </row>
    <row r="218717">
      <c r="A218717" s="1" t="s">
        <v>45991</v>
      </c>
    </row>
    <row r="218719">
      <c r="A218719" s="1" t="s">
        <v>64677</v>
      </c>
    </row>
    <row r="218721">
      <c r="A218721" s="1" t="s">
        <v>38670</v>
      </c>
    </row>
    <row r="218723">
      <c r="A218723" s="1" t="s">
        <v>64678</v>
      </c>
    </row>
    <row r="218725">
      <c r="A218725" s="1" t="s">
        <v>64679</v>
      </c>
    </row>
    <row r="218727">
      <c r="A218727" s="1" t="s">
        <v>64680</v>
      </c>
    </row>
    <row r="218729">
      <c r="A218729" s="1" t="s">
        <v>64681</v>
      </c>
    </row>
    <row r="218731">
      <c r="A218731" s="1" t="s">
        <v>9563</v>
      </c>
    </row>
    <row r="218733">
      <c r="A218733" s="1" t="s">
        <v>64682</v>
      </c>
    </row>
    <row r="218735">
      <c r="A218735" s="1" t="s">
        <v>6871</v>
      </c>
    </row>
    <row r="218737">
      <c r="A218737" s="1" t="s">
        <v>64683</v>
      </c>
    </row>
    <row r="218739">
      <c r="A218739" s="1" t="s">
        <v>64684</v>
      </c>
    </row>
    <row r="218740">
      <c r="A218740" s="1" t="s">
        <v>64661</v>
      </c>
    </row>
    <row r="218741">
      <c r="A218741" s="1" t="s">
        <v>64662</v>
      </c>
    </row>
    <row r="218742">
      <c r="A218742" s="1" t="s">
        <v>64663</v>
      </c>
    </row>
    <row r="218743">
      <c r="A218743" s="1" t="s">
        <v>64664</v>
      </c>
    </row>
    <row r="218744">
      <c r="A218744" s="1" t="s">
        <v>64665</v>
      </c>
    </row>
    <row r="218745">
      <c r="A218745" s="1" t="s">
        <v>40211</v>
      </c>
    </row>
    <row r="218746">
      <c r="A218746" s="1" t="s">
        <v>64666</v>
      </c>
    </row>
    <row r="218747">
      <c r="A218747" s="1" t="s">
        <v>64667</v>
      </c>
    </row>
    <row r="218748">
      <c r="A218748" s="1" t="s">
        <v>64668</v>
      </c>
    </row>
    <row r="218749">
      <c r="A218749" s="1" t="s">
        <v>64669</v>
      </c>
    </row>
    <row r="218750">
      <c r="A218750" s="1" t="s">
        <v>64670</v>
      </c>
    </row>
    <row r="218751">
      <c r="A218751" s="1" t="s">
        <v>64671</v>
      </c>
    </row>
    <row r="218752">
      <c r="A218752" s="1" t="s">
        <v>64672</v>
      </c>
    </row>
    <row r="218753">
      <c r="A218753" s="1" t="s">
        <v>64673</v>
      </c>
    </row>
    <row r="218754">
      <c r="A218754" s="1" t="s">
        <v>64674</v>
      </c>
    </row>
    <row r="218755">
      <c r="A218755" s="1" t="s">
        <v>64675</v>
      </c>
    </row>
    <row r="218756">
      <c r="A218756" s="1" t="s">
        <v>64676</v>
      </c>
    </row>
    <row r="218757">
      <c r="A218757" s="1" t="s">
        <v>64677</v>
      </c>
    </row>
    <row r="218758">
      <c r="A218758" s="1" t="s">
        <v>38670</v>
      </c>
    </row>
    <row r="218759">
      <c r="A218759" s="1" t="s">
        <v>64678</v>
      </c>
    </row>
    <row r="218760">
      <c r="A218760" s="1" t="s">
        <v>64679</v>
      </c>
    </row>
    <row r="218761">
      <c r="A218761" s="1" t="s">
        <v>64680</v>
      </c>
    </row>
    <row r="218762">
      <c r="A218762" s="1" t="s">
        <v>64681</v>
      </c>
    </row>
    <row r="218763">
      <c r="A218763" s="1" t="s">
        <v>64682</v>
      </c>
    </row>
    <row r="218764">
      <c r="A218764" s="1" t="s">
        <v>64685</v>
      </c>
    </row>
    <row r="218765">
      <c r="A218765" s="1" t="s">
        <v>64686</v>
      </c>
    </row>
    <row r="218766">
      <c r="A218766" s="1" t="s">
        <v>64687</v>
      </c>
    </row>
    <row r="218767">
      <c r="A218767" s="1" t="s">
        <v>64688</v>
      </c>
    </row>
    <row r="218768">
      <c r="A218768" s="1" t="s">
        <v>64689</v>
      </c>
    </row>
    <row r="218769">
      <c r="A218769" s="1" t="s">
        <v>64690</v>
      </c>
    </row>
    <row r="218770">
      <c r="A218770" s="1" t="s">
        <v>64691</v>
      </c>
    </row>
    <row r="218771">
      <c r="A218771" s="1" t="s">
        <v>64692</v>
      </c>
    </row>
    <row r="218772">
      <c r="A218772" s="1" t="s">
        <v>64693</v>
      </c>
    </row>
    <row r="218773">
      <c r="A218773" s="1" t="s">
        <v>64694</v>
      </c>
    </row>
    <row r="218774">
      <c r="A218774" s="1" t="s">
        <v>64695</v>
      </c>
    </row>
    <row r="218775">
      <c r="A218775" s="1" t="s">
        <v>64696</v>
      </c>
    </row>
    <row r="218776">
      <c r="A218776" s="1" t="s">
        <v>64697</v>
      </c>
    </row>
    <row r="218777">
      <c r="A218777" s="3" t="str">
        <f> — a, Sg Ape ron b= 2</f>
        <v>#ERROR!</v>
      </c>
    </row>
    <row r="218778">
      <c r="A218778" s="1" t="s">
        <v>64698</v>
      </c>
    </row>
    <row r="218779">
      <c r="A218779" s="1" t="s">
        <v>64699</v>
      </c>
    </row>
    <row r="218780">
      <c r="A218780" s="1" t="s">
        <v>64700</v>
      </c>
    </row>
    <row r="218781">
      <c r="A218781" s="3" t="str">
        <f> he fe Be ""pe, &gt;</f>
        <v>#ERROR!</v>
      </c>
    </row>
    <row r="218782">
      <c r="A218782" s="1" t="s">
        <v>64701</v>
      </c>
    </row>
    <row r="218783">
      <c r="A218783" s="1" t="s">
        <v>64702</v>
      </c>
    </row>
    <row r="218784">
      <c r="A218784" s="1" t="s">
        <v>64703</v>
      </c>
    </row>
    <row r="218785">
      <c r="A218785" s="1" t="s">
        <v>64704</v>
      </c>
    </row>
    <row r="218786">
      <c r="A218786" s="1" t="s">
        <v>64705</v>
      </c>
    </row>
    <row r="218787">
      <c r="A218787" s="1" t="s">
        <v>64706</v>
      </c>
    </row>
    <row r="218788">
      <c r="A218788" s="1" t="s">
        <v>64707</v>
      </c>
    </row>
    <row r="218789">
      <c r="A218789" s="1" t="s">
        <v>64708</v>
      </c>
    </row>
    <row r="218790">
      <c r="A218790" s="1" t="s">
        <v>64709</v>
      </c>
    </row>
    <row r="218791">
      <c r="A218791" s="1" t="s">
        <v>64710</v>
      </c>
    </row>
    <row r="218792">
      <c r="A218792" s="1" t="s">
        <v>64711</v>
      </c>
    </row>
    <row r="218793">
      <c r="A218793" s="1" t="s">
        <v>64712</v>
      </c>
    </row>
    <row r="218794">
      <c r="A218794" s="1" t="s">
        <v>64713</v>
      </c>
    </row>
    <row r="218795">
      <c r="A218795" s="1" t="s">
        <v>64714</v>
      </c>
    </row>
    <row r="218796">
      <c r="A218796" s="1" t="s">
        <v>64715</v>
      </c>
    </row>
    <row r="218797">
      <c r="A218797" s="1" t="s">
        <v>33904</v>
      </c>
    </row>
    <row r="218798">
      <c r="A218798" s="1" t="s">
        <v>64716</v>
      </c>
    </row>
    <row r="218799">
      <c r="A218799" s="1" t="s">
        <v>64717</v>
      </c>
    </row>
    <row r="218800">
      <c r="A218800" s="1" t="s">
        <v>64718</v>
      </c>
    </row>
    <row r="218801">
      <c r="A218801" s="1" t="s">
        <v>64719</v>
      </c>
    </row>
    <row r="218802">
      <c r="A218802" s="1" t="s">
        <v>64720</v>
      </c>
    </row>
    <row r="218803">
      <c r="A218803" s="1" t="s">
        <v>64721</v>
      </c>
    </row>
    <row r="218804">
      <c r="A218804" s="1" t="s">
        <v>64722</v>
      </c>
    </row>
    <row r="218805">
      <c r="A218805" s="1" t="s">
        <v>64723</v>
      </c>
    </row>
    <row r="218806">
      <c r="A218806" s="1" t="s">
        <v>64724</v>
      </c>
    </row>
    <row r="218807">
      <c r="A218807" s="1" t="s">
        <v>64725</v>
      </c>
    </row>
    <row r="218808">
      <c r="A218808" s="1" t="s">
        <v>64726</v>
      </c>
    </row>
    <row r="218809">
      <c r="A218809" s="1" t="s">
        <v>64727</v>
      </c>
    </row>
    <row r="218810">
      <c r="A218810" s="1" t="s">
        <v>64728</v>
      </c>
    </row>
    <row r="218811">
      <c r="A218811" s="1" t="s">
        <v>64729</v>
      </c>
    </row>
    <row r="218812">
      <c r="A218812" s="1" t="s">
        <v>64730</v>
      </c>
    </row>
    <row r="218813">
      <c r="A218813" s="1" t="s">
        <v>64687</v>
      </c>
    </row>
    <row r="218814">
      <c r="A218814" s="1" t="s">
        <v>64689</v>
      </c>
    </row>
    <row r="218815">
      <c r="A218815" s="1" t="s">
        <v>64690</v>
      </c>
    </row>
    <row r="218816">
      <c r="A218816" s="1" t="s">
        <v>64691</v>
      </c>
    </row>
    <row r="218817">
      <c r="A218817" s="1" t="s">
        <v>64692</v>
      </c>
    </row>
    <row r="218818">
      <c r="A218818" s="1" t="s">
        <v>64693</v>
      </c>
    </row>
    <row r="218819">
      <c r="A218819" s="1" t="s">
        <v>64694</v>
      </c>
    </row>
    <row r="218820">
      <c r="A218820" s="1" t="s">
        <v>64695</v>
      </c>
    </row>
    <row r="218821">
      <c r="A218821" s="1" t="s">
        <v>64696</v>
      </c>
    </row>
    <row r="218822">
      <c r="A218822" s="1" t="s">
        <v>64697</v>
      </c>
    </row>
    <row r="218823">
      <c r="A218823" s="3" t="str">
        <f> — a, Sg Ape ron b= 2</f>
        <v>#ERROR!</v>
      </c>
    </row>
    <row r="218824">
      <c r="A218824" s="1" t="s">
        <v>64698</v>
      </c>
    </row>
    <row r="218825">
      <c r="A218825" s="1" t="s">
        <v>64699</v>
      </c>
    </row>
    <row r="218826">
      <c r="A218826" s="1" t="s">
        <v>64700</v>
      </c>
    </row>
    <row r="218827">
      <c r="A218827" s="3" t="str">
        <f> he fe Be ""pe, &gt;</f>
        <v>#ERROR!</v>
      </c>
    </row>
    <row r="218828">
      <c r="A218828" s="1" t="s">
        <v>64701</v>
      </c>
    </row>
    <row r="218829">
      <c r="A218829" s="1" t="s">
        <v>64702</v>
      </c>
    </row>
    <row r="218830">
      <c r="A218830" s="1" t="s">
        <v>64703</v>
      </c>
    </row>
    <row r="218831">
      <c r="A218831" s="1" t="s">
        <v>64704</v>
      </c>
    </row>
    <row r="218832">
      <c r="A218832" s="1" t="s">
        <v>64705</v>
      </c>
    </row>
    <row r="218833">
      <c r="A218833" s="1" t="s">
        <v>64706</v>
      </c>
    </row>
    <row r="218834">
      <c r="A218834" s="1" t="s">
        <v>64707</v>
      </c>
    </row>
    <row r="218835">
      <c r="A218835" s="1" t="s">
        <v>64708</v>
      </c>
    </row>
    <row r="218836">
      <c r="A218836" s="1" t="s">
        <v>64709</v>
      </c>
    </row>
    <row r="218837">
      <c r="A218837" s="1" t="s">
        <v>64710</v>
      </c>
    </row>
    <row r="218838">
      <c r="A218838" s="1" t="s">
        <v>64711</v>
      </c>
    </row>
    <row r="218839">
      <c r="A218839" s="1" t="s">
        <v>64712</v>
      </c>
    </row>
    <row r="218840">
      <c r="A218840" s="1" t="s">
        <v>64713</v>
      </c>
    </row>
    <row r="218841">
      <c r="A218841" s="1" t="s">
        <v>64714</v>
      </c>
    </row>
    <row r="218842">
      <c r="A218842" s="1" t="s">
        <v>64715</v>
      </c>
    </row>
    <row r="218843">
      <c r="A218843" s="1" t="s">
        <v>64716</v>
      </c>
    </row>
    <row r="218844">
      <c r="A218844" s="1" t="s">
        <v>64717</v>
      </c>
    </row>
    <row r="218845">
      <c r="A218845" s="1" t="s">
        <v>64718</v>
      </c>
    </row>
    <row r="218846">
      <c r="A218846" s="1" t="s">
        <v>64719</v>
      </c>
    </row>
    <row r="218847">
      <c r="A218847" s="1" t="s">
        <v>64720</v>
      </c>
    </row>
    <row r="218848">
      <c r="A218848" s="1" t="s">
        <v>64721</v>
      </c>
    </row>
    <row r="218849">
      <c r="A218849" s="1" t="s">
        <v>64722</v>
      </c>
    </row>
    <row r="218850">
      <c r="A218850" s="1" t="s">
        <v>64723</v>
      </c>
    </row>
    <row r="218851">
      <c r="A218851" s="1" t="s">
        <v>64724</v>
      </c>
    </row>
    <row r="218852">
      <c r="A218852" s="1" t="s">
        <v>64725</v>
      </c>
    </row>
    <row r="218853">
      <c r="A218853" s="1" t="s">
        <v>64726</v>
      </c>
    </row>
    <row r="218854">
      <c r="A218854" s="1" t="s">
        <v>64727</v>
      </c>
    </row>
    <row r="218855">
      <c r="A218855" s="1" t="s">
        <v>64728</v>
      </c>
    </row>
    <row r="218856">
      <c r="A218856" s="1" t="s">
        <v>64729</v>
      </c>
    </row>
    <row r="218857">
      <c r="A218857" s="1" t="s">
        <v>64731</v>
      </c>
    </row>
    <row r="218858">
      <c r="A218858" s="1" t="s">
        <v>64732</v>
      </c>
    </row>
    <row r="218859">
      <c r="A218859" s="1" t="s">
        <v>64733</v>
      </c>
    </row>
    <row r="218860">
      <c r="A218860" s="1" t="s">
        <v>64734</v>
      </c>
    </row>
    <row r="218861">
      <c r="A218861" s="1" t="s">
        <v>64735</v>
      </c>
    </row>
    <row r="218862">
      <c r="A218862" s="1" t="s">
        <v>64736</v>
      </c>
    </row>
    <row r="218863">
      <c r="A218863" s="1" t="s">
        <v>64737</v>
      </c>
    </row>
    <row r="218864">
      <c r="A218864" s="1" t="s">
        <v>64738</v>
      </c>
    </row>
    <row r="218865">
      <c r="A218865" s="1" t="s">
        <v>64739</v>
      </c>
    </row>
    <row r="218866">
      <c r="A218866" s="1" t="s">
        <v>64740</v>
      </c>
    </row>
    <row r="218867">
      <c r="A218867" s="1" t="s">
        <v>64741</v>
      </c>
    </row>
    <row r="218868">
      <c r="A218868" s="1" t="s">
        <v>64742</v>
      </c>
    </row>
    <row r="218869">
      <c r="A218869" s="1" t="s">
        <v>64743</v>
      </c>
    </row>
    <row r="218870">
      <c r="A218870" s="1" t="s">
        <v>64744</v>
      </c>
    </row>
    <row r="218871">
      <c r="A218871" s="1" t="s">
        <v>64745</v>
      </c>
    </row>
    <row r="218872">
      <c r="A218872" s="1" t="s">
        <v>64746</v>
      </c>
    </row>
    <row r="218873">
      <c r="A218873" s="1" t="s">
        <v>64747</v>
      </c>
    </row>
    <row r="218874">
      <c r="A218874" s="1" t="s">
        <v>64748</v>
      </c>
    </row>
    <row r="218875">
      <c r="A218875" s="1" t="s">
        <v>64749</v>
      </c>
    </row>
    <row r="218876">
      <c r="A218876" s="1" t="s">
        <v>64750</v>
      </c>
    </row>
    <row r="218877">
      <c r="A218877" s="1" t="s">
        <v>64751</v>
      </c>
    </row>
    <row r="218878">
      <c r="A218878" s="1" t="s">
        <v>64752</v>
      </c>
    </row>
    <row r="218879">
      <c r="A218879" s="1" t="s">
        <v>64753</v>
      </c>
    </row>
    <row r="218880">
      <c r="A218880" s="1" t="s">
        <v>64754</v>
      </c>
    </row>
    <row r="218881">
      <c r="A218881" s="1" t="s">
        <v>42097</v>
      </c>
    </row>
    <row r="218882">
      <c r="A218882" s="1" t="s">
        <v>64755</v>
      </c>
    </row>
    <row r="218883">
      <c r="A218883" s="1" t="s">
        <v>64756</v>
      </c>
    </row>
    <row r="218884">
      <c r="A218884" s="1" t="s">
        <v>64757</v>
      </c>
    </row>
    <row r="218885">
      <c r="A218885" s="1" t="s">
        <v>64758</v>
      </c>
    </row>
    <row r="218886">
      <c r="A218886" s="1" t="s">
        <v>64759</v>
      </c>
    </row>
    <row r="218887">
      <c r="A218887" s="1" t="s">
        <v>64760</v>
      </c>
    </row>
    <row r="218888">
      <c r="A218888" s="1" t="s">
        <v>64761</v>
      </c>
    </row>
    <row r="218889">
      <c r="A218889" s="1" t="s">
        <v>64762</v>
      </c>
    </row>
    <row r="218890">
      <c r="A218890" s="1" t="s">
        <v>64763</v>
      </c>
    </row>
    <row r="218891">
      <c r="A218891" s="1" t="s">
        <v>64764</v>
      </c>
    </row>
    <row r="218892">
      <c r="A218892" s="1" t="s">
        <v>64765</v>
      </c>
    </row>
    <row r="218893">
      <c r="A218893" s="1" t="s">
        <v>64766</v>
      </c>
    </row>
    <row r="218894">
      <c r="A218894" s="1" t="s">
        <v>64767</v>
      </c>
    </row>
    <row r="218895">
      <c r="A218895" s="1" t="s">
        <v>64768</v>
      </c>
    </row>
    <row r="218896">
      <c r="A218896" s="1" t="s">
        <v>64733</v>
      </c>
    </row>
    <row r="218897">
      <c r="A218897" s="1" t="s">
        <v>64734</v>
      </c>
    </row>
    <row r="218898">
      <c r="A218898" s="1" t="s">
        <v>64735</v>
      </c>
    </row>
    <row r="218899">
      <c r="A218899" s="1" t="s">
        <v>64736</v>
      </c>
    </row>
    <row r="218900">
      <c r="A218900" s="1" t="s">
        <v>64737</v>
      </c>
    </row>
    <row r="218901">
      <c r="A218901" s="1" t="s">
        <v>64738</v>
      </c>
    </row>
    <row r="218902">
      <c r="A218902" s="1" t="s">
        <v>64739</v>
      </c>
    </row>
    <row r="218903">
      <c r="A218903" s="1" t="s">
        <v>64740</v>
      </c>
    </row>
    <row r="218904">
      <c r="A218904" s="1" t="s">
        <v>64741</v>
      </c>
    </row>
    <row r="218905">
      <c r="A218905" s="1" t="s">
        <v>64742</v>
      </c>
    </row>
    <row r="218906">
      <c r="A218906" s="1" t="s">
        <v>64743</v>
      </c>
    </row>
    <row r="218907">
      <c r="A218907" s="1" t="s">
        <v>64744</v>
      </c>
    </row>
    <row r="218908">
      <c r="A218908" s="1" t="s">
        <v>64745</v>
      </c>
    </row>
    <row r="218909">
      <c r="A218909" s="1" t="s">
        <v>64746</v>
      </c>
    </row>
    <row r="218910">
      <c r="A218910" s="1" t="s">
        <v>64747</v>
      </c>
    </row>
    <row r="218911">
      <c r="A218911" s="1" t="s">
        <v>64748</v>
      </c>
    </row>
    <row r="218912">
      <c r="A218912" s="1" t="s">
        <v>64749</v>
      </c>
    </row>
    <row r="218913">
      <c r="A218913" s="1" t="s">
        <v>64750</v>
      </c>
    </row>
    <row r="218914">
      <c r="A218914" s="1" t="s">
        <v>64751</v>
      </c>
    </row>
    <row r="218915">
      <c r="A218915" s="1" t="s">
        <v>64752</v>
      </c>
    </row>
    <row r="218916">
      <c r="A218916" s="1" t="s">
        <v>64753</v>
      </c>
    </row>
    <row r="218917">
      <c r="A218917" s="1" t="s">
        <v>64754</v>
      </c>
    </row>
    <row r="218918">
      <c r="A218918" s="1" t="s">
        <v>42097</v>
      </c>
    </row>
    <row r="218919">
      <c r="A218919" s="1" t="s">
        <v>64755</v>
      </c>
    </row>
    <row r="218920">
      <c r="A218920" s="1" t="s">
        <v>64756</v>
      </c>
    </row>
    <row r="218921">
      <c r="A218921" s="1" t="s">
        <v>64757</v>
      </c>
    </row>
    <row r="218922">
      <c r="A218922" s="1" t="s">
        <v>64758</v>
      </c>
    </row>
    <row r="218923">
      <c r="A218923" s="1" t="s">
        <v>64759</v>
      </c>
    </row>
    <row r="218924">
      <c r="A218924" s="1" t="s">
        <v>64760</v>
      </c>
    </row>
    <row r="218925">
      <c r="A218925" s="1" t="s">
        <v>64761</v>
      </c>
    </row>
    <row r="218926">
      <c r="A218926" s="1" t="s">
        <v>64762</v>
      </c>
    </row>
    <row r="218927">
      <c r="A218927" s="1" t="s">
        <v>64763</v>
      </c>
    </row>
    <row r="218928">
      <c r="A218928" s="1" t="s">
        <v>64764</v>
      </c>
    </row>
    <row r="218929">
      <c r="A218929" s="1" t="s">
        <v>64765</v>
      </c>
    </row>
    <row r="218930">
      <c r="A218930" s="1" t="s">
        <v>64766</v>
      </c>
    </row>
    <row r="218931">
      <c r="A218931" s="1" t="s">
        <v>64767</v>
      </c>
    </row>
    <row r="218932">
      <c r="A218932" s="1" t="s">
        <v>64769</v>
      </c>
    </row>
    <row r="218933">
      <c r="A218933" s="1" t="s">
        <v>64770</v>
      </c>
    </row>
    <row r="218934">
      <c r="A218934" s="1" t="s">
        <v>64771</v>
      </c>
    </row>
    <row r="218936">
      <c r="A218936" s="1" t="s">
        <v>64772</v>
      </c>
    </row>
    <row r="218938">
      <c r="A218938" s="3" t="str">
        <f>+O. Decenatbesncn oe =</f>
        <v>#ERROR!</v>
      </c>
    </row>
    <row r="218940">
      <c r="A218940" s="1" t="s">
        <v>64773</v>
      </c>
    </row>
    <row r="218942">
      <c r="A218942" s="1" t="s">
        <v>64774</v>
      </c>
    </row>
    <row r="218944">
      <c r="A218944" s="1" t="s">
        <v>64775</v>
      </c>
    </row>
    <row r="218945">
      <c r="A218945" s="1" t="s">
        <v>64776</v>
      </c>
    </row>
    <row r="218947">
      <c r="A218947" s="1" t="s">
        <v>64777</v>
      </c>
    </row>
    <row r="218948">
      <c r="A218948" s="1" t="s">
        <v>64778</v>
      </c>
    </row>
    <row r="218950">
      <c r="A218950" s="1" t="s">
        <v>64779</v>
      </c>
    </row>
    <row r="218952">
      <c r="A218952" s="1" t="s">
        <v>64780</v>
      </c>
    </row>
    <row r="218954">
      <c r="A218954" s="1" t="s">
        <v>64781</v>
      </c>
    </row>
    <row r="218955">
      <c r="A218955" s="1" t="s">
        <v>64782</v>
      </c>
    </row>
    <row r="218957">
      <c r="A218957" s="1" t="s">
        <v>64783</v>
      </c>
    </row>
    <row r="218958">
      <c r="A218958" s="1" t="s">
        <v>64784</v>
      </c>
    </row>
    <row r="218960">
      <c r="A218960" s="1" t="s">
        <v>64785</v>
      </c>
    </row>
    <row r="218961">
      <c r="A218961" s="1" t="s">
        <v>64786</v>
      </c>
    </row>
    <row r="218962">
      <c r="A218962" s="1" t="s">
        <v>64787</v>
      </c>
    </row>
    <row r="218964">
      <c r="A218964" s="1" t="s">
        <v>64788</v>
      </c>
    </row>
    <row r="218965">
      <c r="A218965" s="1" t="s">
        <v>64789</v>
      </c>
    </row>
    <row r="218966">
      <c r="A218966" s="1" t="s">
        <v>64790</v>
      </c>
    </row>
    <row r="218967">
      <c r="A218967" s="1" t="s">
        <v>64791</v>
      </c>
    </row>
    <row r="218968">
      <c r="A218968" s="1" t="s">
        <v>64792</v>
      </c>
    </row>
    <row r="218969">
      <c r="A218969" s="1" t="s">
        <v>64793</v>
      </c>
    </row>
    <row r="218970">
      <c r="A218970" s="1" t="s">
        <v>64794</v>
      </c>
    </row>
    <row r="218971">
      <c r="A218971" s="1" t="s">
        <v>64795</v>
      </c>
    </row>
    <row r="218972">
      <c r="A218972" s="1" t="s">
        <v>64796</v>
      </c>
    </row>
    <row r="218973">
      <c r="A218973" s="1" t="s">
        <v>64797</v>
      </c>
    </row>
    <row r="218974">
      <c r="A218974" s="1" t="s">
        <v>64798</v>
      </c>
    </row>
    <row r="218976">
      <c r="A218976" s="1" t="s">
        <v>64799</v>
      </c>
    </row>
    <row r="218977">
      <c r="A218977" s="1" t="s">
        <v>64800</v>
      </c>
    </row>
    <row r="218979">
      <c r="A218979" s="1" t="s">
        <v>64801</v>
      </c>
    </row>
    <row r="218980">
      <c r="A218980" s="1" t="s">
        <v>64802</v>
      </c>
    </row>
    <row r="218982">
      <c r="A218982" s="1" t="s">
        <v>64803</v>
      </c>
    </row>
    <row r="218984">
      <c r="A218984" s="1" t="s">
        <v>64804</v>
      </c>
    </row>
    <row r="218986">
      <c r="A218986" s="1" t="s">
        <v>64805</v>
      </c>
    </row>
    <row r="218988">
      <c r="A218988" s="3" t="str">
        <f/>
        <v>#ERROR!</v>
      </c>
    </row>
    <row r="218990">
      <c r="A218990" s="1" t="s">
        <v>64806</v>
      </c>
    </row>
    <row r="218991">
      <c r="A218991" s="1" t="s">
        <v>64807</v>
      </c>
    </row>
    <row r="218992">
      <c r="A218992" s="1" t="s">
        <v>64808</v>
      </c>
    </row>
    <row r="218994">
      <c r="A218994" s="1" t="s">
        <v>64809</v>
      </c>
    </row>
    <row r="218995">
      <c r="A218995" s="1" t="s">
        <v>64771</v>
      </c>
    </row>
    <row r="218996">
      <c r="A218996" s="1" t="s">
        <v>64772</v>
      </c>
    </row>
    <row r="218997">
      <c r="A218997" s="3" t="str">
        <f>+O. Decenatbesncn oe =</f>
        <v>#ERROR!</v>
      </c>
    </row>
    <row r="218998">
      <c r="A218998" s="1" t="s">
        <v>64773</v>
      </c>
    </row>
    <row r="218999">
      <c r="A218999" s="1" t="s">
        <v>64774</v>
      </c>
    </row>
    <row r="219000">
      <c r="A219000" s="1" t="s">
        <v>64775</v>
      </c>
    </row>
    <row r="219001">
      <c r="A219001" s="1" t="s">
        <v>64776</v>
      </c>
    </row>
    <row r="219002">
      <c r="A219002" s="1" t="s">
        <v>64777</v>
      </c>
    </row>
    <row r="219003">
      <c r="A219003" s="1" t="s">
        <v>64778</v>
      </c>
    </row>
    <row r="219004">
      <c r="A219004" s="1" t="s">
        <v>64779</v>
      </c>
    </row>
    <row r="219005">
      <c r="A219005" s="1" t="s">
        <v>64780</v>
      </c>
    </row>
    <row r="219006">
      <c r="A219006" s="1" t="s">
        <v>64781</v>
      </c>
    </row>
    <row r="219007">
      <c r="A219007" s="1" t="s">
        <v>64782</v>
      </c>
    </row>
    <row r="219008">
      <c r="A219008" s="1" t="s">
        <v>64783</v>
      </c>
    </row>
    <row r="219009">
      <c r="A219009" s="1" t="s">
        <v>64784</v>
      </c>
    </row>
    <row r="219010">
      <c r="A219010" s="1" t="s">
        <v>64785</v>
      </c>
    </row>
    <row r="219011">
      <c r="A219011" s="1" t="s">
        <v>64786</v>
      </c>
    </row>
    <row r="219012">
      <c r="A219012" s="1" t="s">
        <v>64787</v>
      </c>
    </row>
    <row r="219013">
      <c r="A219013" s="1" t="s">
        <v>64788</v>
      </c>
    </row>
    <row r="219014">
      <c r="A219014" s="1" t="s">
        <v>64789</v>
      </c>
    </row>
    <row r="219015">
      <c r="A219015" s="1" t="s">
        <v>64790</v>
      </c>
    </row>
    <row r="219016">
      <c r="A219016" s="1" t="s">
        <v>64791</v>
      </c>
    </row>
    <row r="219017">
      <c r="A219017" s="1" t="s">
        <v>64792</v>
      </c>
    </row>
    <row r="219018">
      <c r="A219018" s="1" t="s">
        <v>64793</v>
      </c>
    </row>
    <row r="219019">
      <c r="A219019" s="1" t="s">
        <v>64794</v>
      </c>
    </row>
    <row r="219020">
      <c r="A219020" s="1" t="s">
        <v>64795</v>
      </c>
    </row>
    <row r="219021">
      <c r="A219021" s="1" t="s">
        <v>64796</v>
      </c>
    </row>
    <row r="219022">
      <c r="A219022" s="1" t="s">
        <v>64797</v>
      </c>
    </row>
    <row r="219023">
      <c r="A219023" s="1" t="s">
        <v>64798</v>
      </c>
    </row>
    <row r="219024">
      <c r="A219024" s="1" t="s">
        <v>64799</v>
      </c>
    </row>
    <row r="219025">
      <c r="A219025" s="1" t="s">
        <v>64800</v>
      </c>
    </row>
    <row r="219026">
      <c r="A219026" s="1" t="s">
        <v>64801</v>
      </c>
    </row>
    <row r="219027">
      <c r="A219027" s="1" t="s">
        <v>64802</v>
      </c>
    </row>
    <row r="219028">
      <c r="A219028" s="1" t="s">
        <v>64803</v>
      </c>
    </row>
    <row r="219029">
      <c r="A219029" s="1" t="s">
        <v>64804</v>
      </c>
    </row>
    <row r="219030">
      <c r="A219030" s="1" t="s">
        <v>64805</v>
      </c>
    </row>
    <row r="219031">
      <c r="A219031" s="1" t="s">
        <v>64806</v>
      </c>
    </row>
    <row r="219032">
      <c r="A219032" s="1" t="s">
        <v>64807</v>
      </c>
    </row>
    <row r="219033">
      <c r="A219033" s="1" t="s">
        <v>64810</v>
      </c>
    </row>
    <row r="219034">
      <c r="A219034" s="1" t="s">
        <v>64811</v>
      </c>
    </row>
    <row r="219036">
      <c r="A219036" s="1" t="s">
        <v>64812</v>
      </c>
    </row>
    <row r="219038">
      <c r="A219038" s="1" t="s">
        <v>64813</v>
      </c>
    </row>
    <row r="219040">
      <c r="A219040" s="1" t="s">
        <v>64814</v>
      </c>
    </row>
    <row r="219042">
      <c r="A219042" s="1" t="s">
        <v>64815</v>
      </c>
    </row>
    <row r="219043">
      <c r="A219043" s="1" t="s">
        <v>64816</v>
      </c>
    </row>
    <row r="219045">
      <c r="A219045" s="1" t="s">
        <v>64817</v>
      </c>
    </row>
    <row r="219047">
      <c r="A219047" s="1" t="s">
        <v>49135</v>
      </c>
    </row>
    <row r="219049">
      <c r="A219049" s="1" t="s">
        <v>64818</v>
      </c>
    </row>
    <row r="219050">
      <c r="A219050" s="1" t="s">
        <v>64819</v>
      </c>
    </row>
    <row r="219051">
      <c r="A219051" s="1" t="s">
        <v>64820</v>
      </c>
    </row>
    <row r="219052">
      <c r="A219052" s="1" t="s">
        <v>64821</v>
      </c>
    </row>
    <row r="219054">
      <c r="A219054" s="1" t="s">
        <v>64822</v>
      </c>
    </row>
    <row r="219055">
      <c r="A219055" s="1" t="s">
        <v>64823</v>
      </c>
    </row>
    <row r="219056">
      <c r="A219056" s="1" t="s">
        <v>64824</v>
      </c>
    </row>
    <row r="219057">
      <c r="A219057" s="1" t="s">
        <v>64825</v>
      </c>
    </row>
    <row r="219059">
      <c r="A219059" s="1" t="s">
        <v>64826</v>
      </c>
    </row>
    <row r="219060">
      <c r="A219060" s="1" t="s">
        <v>64827</v>
      </c>
    </row>
    <row r="219062">
      <c r="A219062" s="1" t="s">
        <v>64828</v>
      </c>
    </row>
    <row r="219064">
      <c r="A219064" s="1" t="s">
        <v>64829</v>
      </c>
    </row>
    <row r="219066">
      <c r="A219066" s="1" t="s">
        <v>64830</v>
      </c>
    </row>
    <row r="219068">
      <c r="A219068" s="1" t="s">
        <v>64831</v>
      </c>
    </row>
    <row r="219069">
      <c r="A219069" s="1" t="s">
        <v>64812</v>
      </c>
    </row>
    <row r="219070">
      <c r="A219070" s="1" t="s">
        <v>64813</v>
      </c>
    </row>
    <row r="219071">
      <c r="A219071" s="1" t="s">
        <v>64814</v>
      </c>
    </row>
    <row r="219072">
      <c r="A219072" s="1" t="s">
        <v>64815</v>
      </c>
    </row>
    <row r="219073">
      <c r="A219073" s="1" t="s">
        <v>64816</v>
      </c>
    </row>
    <row r="219074">
      <c r="A219074" s="1" t="s">
        <v>64817</v>
      </c>
    </row>
    <row r="219075">
      <c r="A219075" s="1" t="s">
        <v>49135</v>
      </c>
    </row>
    <row r="219076">
      <c r="A219076" s="1" t="s">
        <v>64818</v>
      </c>
    </row>
    <row r="219077">
      <c r="A219077" s="1" t="s">
        <v>64819</v>
      </c>
    </row>
    <row r="219078">
      <c r="A219078" s="1" t="s">
        <v>64820</v>
      </c>
    </row>
    <row r="219079">
      <c r="A219079" s="1" t="s">
        <v>64821</v>
      </c>
    </row>
    <row r="219080">
      <c r="A219080" s="1" t="s">
        <v>64822</v>
      </c>
    </row>
    <row r="219081">
      <c r="A219081" s="1" t="s">
        <v>64823</v>
      </c>
    </row>
    <row r="219082">
      <c r="A219082" s="1" t="s">
        <v>64824</v>
      </c>
    </row>
    <row r="219083">
      <c r="A219083" s="1" t="s">
        <v>64825</v>
      </c>
    </row>
    <row r="219084">
      <c r="A219084" s="1" t="s">
        <v>64826</v>
      </c>
    </row>
    <row r="219085">
      <c r="A219085" s="1" t="s">
        <v>64827</v>
      </c>
    </row>
    <row r="219086">
      <c r="A219086" s="1" t="s">
        <v>64828</v>
      </c>
    </row>
    <row r="219087">
      <c r="A219087" s="1" t="s">
        <v>64829</v>
      </c>
    </row>
    <row r="219088">
      <c r="A219088" s="1" t="s">
        <v>64832</v>
      </c>
    </row>
    <row r="219089">
      <c r="A219089" s="1" t="s">
        <v>64833</v>
      </c>
    </row>
    <row r="219091">
      <c r="A219091" s="1" t="s">
        <v>28541</v>
      </c>
    </row>
    <row r="219093">
      <c r="A219093" s="1" t="s">
        <v>64463</v>
      </c>
    </row>
    <row r="219094">
      <c r="A219094" s="1" t="s">
        <v>64464</v>
      </c>
    </row>
    <row r="219095">
      <c r="A219095" s="1" t="s">
        <v>64465</v>
      </c>
    </row>
    <row r="219097">
      <c r="A219097" s="3" t="str">
        <f>+12: 50 PMmOutgoing|Calll</f>
        <v>#ERROR!</v>
      </c>
    </row>
    <row r="219098">
      <c r="A219098" s="1" t="s">
        <v>64466</v>
      </c>
    </row>
    <row r="219099">
      <c r="A219099" s="1" t="s">
        <v>64467</v>
      </c>
    </row>
    <row r="219100">
      <c r="A219100" s="1" t="s">
        <v>28541</v>
      </c>
    </row>
    <row r="219101">
      <c r="A219101" s="1" t="s">
        <v>64463</v>
      </c>
    </row>
    <row r="219102">
      <c r="A219102" s="1" t="s">
        <v>64464</v>
      </c>
    </row>
    <row r="219103">
      <c r="A219103" s="1" t="s">
        <v>64465</v>
      </c>
    </row>
    <row r="219104">
      <c r="A219104" s="3" t="str">
        <f>+12: 50 PMmOutgoing|Calll</f>
        <v>#ERROR!</v>
      </c>
    </row>
    <row r="219105">
      <c r="A219105" s="1" t="s">
        <v>64468</v>
      </c>
    </row>
    <row r="219106">
      <c r="A219106" s="1" t="s">
        <v>64834</v>
      </c>
    </row>
    <row r="219108">
      <c r="A219108" s="1" t="s">
        <v>64835</v>
      </c>
    </row>
    <row r="219110">
      <c r="A219110" s="1" t="s">
        <v>322</v>
      </c>
    </row>
    <row r="219112">
      <c r="A219112" s="1" t="s">
        <v>64836</v>
      </c>
    </row>
    <row r="219114">
      <c r="A219114" s="1" t="s">
        <v>13879</v>
      </c>
    </row>
    <row r="219116">
      <c r="A219116" s="1" t="s">
        <v>64837</v>
      </c>
    </row>
    <row r="219118">
      <c r="A219118" s="1" t="s">
        <v>64838</v>
      </c>
    </row>
    <row r="219120">
      <c r="A219120" s="1" t="s">
        <v>64839</v>
      </c>
    </row>
    <row r="219121">
      <c r="A219121" s="1" t="s">
        <v>64835</v>
      </c>
    </row>
    <row r="219122">
      <c r="A219122" s="1" t="s">
        <v>64836</v>
      </c>
    </row>
    <row r="219123">
      <c r="A219123" s="1" t="s">
        <v>64837</v>
      </c>
    </row>
    <row r="219124">
      <c r="A219124" s="1" t="s">
        <v>64840</v>
      </c>
    </row>
    <row r="219125">
      <c r="A219125" s="1" t="s">
        <v>64841</v>
      </c>
    </row>
    <row r="219126">
      <c r="A219126" s="1" t="s">
        <v>64842</v>
      </c>
    </row>
    <row r="219127">
      <c r="A219127" s="1" t="s">
        <v>64843</v>
      </c>
    </row>
    <row r="219129">
      <c r="A219129" s="1" t="s">
        <v>64844</v>
      </c>
    </row>
    <row r="219130">
      <c r="A219130" s="1" t="s">
        <v>64845</v>
      </c>
    </row>
    <row r="219132">
      <c r="A219132" s="1" t="s">
        <v>64846</v>
      </c>
    </row>
    <row r="219133">
      <c r="A219133" s="1" t="s">
        <v>64847</v>
      </c>
    </row>
    <row r="219135">
      <c r="A219135" s="1" t="s">
        <v>64848</v>
      </c>
    </row>
    <row r="219136">
      <c r="A219136" s="1" t="s">
        <v>64849</v>
      </c>
    </row>
    <row r="219137">
      <c r="A219137" s="1" t="s">
        <v>64850</v>
      </c>
    </row>
    <row r="219139">
      <c r="A219139" s="1" t="s">
        <v>4562</v>
      </c>
    </row>
    <row r="219141">
      <c r="A219141" s="1" t="s">
        <v>2795</v>
      </c>
    </row>
    <row r="219142">
      <c r="A219142" s="1" t="s">
        <v>186</v>
      </c>
    </row>
    <row r="219143">
      <c r="A219143" s="1" t="s">
        <v>64851</v>
      </c>
    </row>
    <row r="219144">
      <c r="A219144" s="1" t="s">
        <v>64842</v>
      </c>
    </row>
    <row r="219145">
      <c r="A219145" s="1" t="s">
        <v>64843</v>
      </c>
    </row>
    <row r="219146">
      <c r="A219146" s="1" t="s">
        <v>64844</v>
      </c>
    </row>
    <row r="219147">
      <c r="A219147" s="1" t="s">
        <v>64845</v>
      </c>
    </row>
    <row r="219148">
      <c r="A219148" s="1" t="s">
        <v>64846</v>
      </c>
    </row>
    <row r="219149">
      <c r="A219149" s="1" t="s">
        <v>64847</v>
      </c>
    </row>
    <row r="219150">
      <c r="A219150" s="1" t="s">
        <v>64848</v>
      </c>
    </row>
    <row r="219151">
      <c r="A219151" s="1" t="s">
        <v>64849</v>
      </c>
    </row>
    <row r="219152">
      <c r="A219152" s="1" t="s">
        <v>64850</v>
      </c>
    </row>
    <row r="219153">
      <c r="A219153" s="1" t="s">
        <v>64852</v>
      </c>
    </row>
    <row r="219154">
      <c r="A219154" s="1" t="s">
        <v>64853</v>
      </c>
    </row>
    <row r="219156">
      <c r="A219156" s="1" t="s">
        <v>64854</v>
      </c>
    </row>
    <row r="219157">
      <c r="A219157" s="1" t="s">
        <v>64855</v>
      </c>
    </row>
    <row r="219158">
      <c r="A219158" s="1" t="s">
        <v>64856</v>
      </c>
    </row>
    <row r="219160">
      <c r="A219160" s="1" t="s">
        <v>64857</v>
      </c>
    </row>
    <row r="219161">
      <c r="A219161" s="1" t="s">
        <v>64858</v>
      </c>
    </row>
    <row r="219163">
      <c r="A219163" s="1" t="s">
        <v>64859</v>
      </c>
    </row>
    <row r="219164">
      <c r="A219164" s="1" t="s">
        <v>64860</v>
      </c>
    </row>
    <row r="219166">
      <c r="A219166" s="1" t="s">
        <v>64861</v>
      </c>
    </row>
    <row r="219167">
      <c r="A219167" s="1" t="s">
        <v>64862</v>
      </c>
    </row>
    <row r="219168">
      <c r="A219168" s="1" t="s">
        <v>64863</v>
      </c>
    </row>
    <row r="219169">
      <c r="A219169" s="1" t="s">
        <v>64864</v>
      </c>
    </row>
    <row r="219171">
      <c r="A219171" s="1" t="s">
        <v>64865</v>
      </c>
    </row>
    <row r="219172">
      <c r="A219172" s="1" t="s">
        <v>64854</v>
      </c>
    </row>
    <row r="219173">
      <c r="A219173" s="1" t="s">
        <v>64855</v>
      </c>
    </row>
    <row r="219174">
      <c r="A219174" s="1" t="s">
        <v>64856</v>
      </c>
    </row>
    <row r="219175">
      <c r="A219175" s="1" t="s">
        <v>64857</v>
      </c>
    </row>
    <row r="219176">
      <c r="A219176" s="1" t="s">
        <v>64858</v>
      </c>
    </row>
    <row r="219177">
      <c r="A219177" s="1" t="s">
        <v>64859</v>
      </c>
    </row>
    <row r="219178">
      <c r="A219178" s="1" t="s">
        <v>64860</v>
      </c>
    </row>
    <row r="219179">
      <c r="A219179" s="1" t="s">
        <v>64861</v>
      </c>
    </row>
    <row r="219180">
      <c r="A219180" s="1" t="s">
        <v>64862</v>
      </c>
    </row>
    <row r="219181">
      <c r="A219181" s="1" t="s">
        <v>64863</v>
      </c>
    </row>
    <row r="219182">
      <c r="A219182" s="1" t="s">
        <v>64866</v>
      </c>
    </row>
    <row r="219183">
      <c r="A219183" s="1" t="s">
        <v>64867</v>
      </c>
    </row>
    <row r="219184">
      <c r="A219184" s="1" t="s">
        <v>64868</v>
      </c>
    </row>
    <row r="219185">
      <c r="A219185" s="1" t="s">
        <v>64869</v>
      </c>
    </row>
    <row r="219186">
      <c r="A219186" s="1" t="s">
        <v>64870</v>
      </c>
    </row>
    <row r="219187">
      <c r="A219187" s="1" t="s">
        <v>5656</v>
      </c>
    </row>
    <row r="219188">
      <c r="A219188" s="1" t="s">
        <v>4007</v>
      </c>
    </row>
    <row r="219189">
      <c r="A219189" s="1" t="s">
        <v>64871</v>
      </c>
    </row>
    <row r="219190">
      <c r="A219190" s="1" t="s">
        <v>64872</v>
      </c>
    </row>
    <row r="219191">
      <c r="A219191" s="1" t="s">
        <v>64873</v>
      </c>
    </row>
    <row r="219192">
      <c r="A219192" s="1" t="s">
        <v>64874</v>
      </c>
    </row>
    <row r="219193">
      <c r="A219193" s="1" t="s">
        <v>64875</v>
      </c>
    </row>
    <row r="219194">
      <c r="A219194" s="1" t="s">
        <v>64876</v>
      </c>
    </row>
    <row r="219195">
      <c r="A219195" s="1" t="s">
        <v>35395</v>
      </c>
    </row>
    <row r="219196">
      <c r="A219196" s="1" t="s">
        <v>64877</v>
      </c>
    </row>
    <row r="219197">
      <c r="A219197" s="1" t="s">
        <v>64878</v>
      </c>
    </row>
    <row r="219198">
      <c r="A219198" s="1" t="s">
        <v>64879</v>
      </c>
    </row>
    <row r="219199">
      <c r="A219199" s="1" t="s">
        <v>64869</v>
      </c>
    </row>
    <row r="219200">
      <c r="A219200" s="1" t="s">
        <v>64870</v>
      </c>
    </row>
    <row r="219201">
      <c r="A219201" s="1" t="s">
        <v>64871</v>
      </c>
    </row>
    <row r="219202">
      <c r="A219202" s="1" t="s">
        <v>64872</v>
      </c>
    </row>
    <row r="219203">
      <c r="A219203" s="1" t="s">
        <v>64873</v>
      </c>
    </row>
    <row r="219204">
      <c r="A219204" s="1" t="s">
        <v>64874</v>
      </c>
    </row>
    <row r="219205">
      <c r="A219205" s="1" t="s">
        <v>64875</v>
      </c>
    </row>
    <row r="219206">
      <c r="A219206" s="1" t="s">
        <v>64876</v>
      </c>
    </row>
    <row r="219207">
      <c r="A219207" s="1" t="s">
        <v>64877</v>
      </c>
    </row>
    <row r="219208">
      <c r="A219208" s="1" t="s">
        <v>64878</v>
      </c>
    </row>
    <row r="219209">
      <c r="A219209" s="1" t="s">
        <v>64880</v>
      </c>
    </row>
    <row r="219210">
      <c r="A219210" s="1" t="s">
        <v>64881</v>
      </c>
    </row>
    <row r="219211">
      <c r="A219211" s="1" t="s">
        <v>64882</v>
      </c>
    </row>
    <row r="219212">
      <c r="A219212" s="1" t="s">
        <v>64883</v>
      </c>
    </row>
    <row r="219213">
      <c r="A219213" s="1" t="s">
        <v>64884</v>
      </c>
    </row>
    <row r="219214">
      <c r="A219214" s="1" t="s">
        <v>64885</v>
      </c>
    </row>
    <row r="219215">
      <c r="A219215" s="1" t="s">
        <v>64886</v>
      </c>
    </row>
    <row r="219216">
      <c r="A219216" s="1" t="s">
        <v>64887</v>
      </c>
    </row>
    <row r="219217">
      <c r="A219217" s="3" t="str">
        <f> &amp;. &gt;</f>
        <v>#ERROR!</v>
      </c>
    </row>
    <row r="219218">
      <c r="A219218" s="3" t="str">
        <f> 5 i</f>
        <v>#ERROR!</v>
      </c>
    </row>
    <row r="219219">
      <c r="A219219" s="1" t="s">
        <v>64888</v>
      </c>
    </row>
    <row r="219220">
      <c r="A219220" s="1" t="s">
        <v>64882</v>
      </c>
    </row>
    <row r="219221">
      <c r="A219221" s="1" t="s">
        <v>64883</v>
      </c>
    </row>
    <row r="219222">
      <c r="A219222" s="1" t="s">
        <v>64884</v>
      </c>
    </row>
    <row r="219223">
      <c r="A219223" s="1" t="s">
        <v>64885</v>
      </c>
    </row>
    <row r="219224">
      <c r="A219224" s="1" t="s">
        <v>64886</v>
      </c>
    </row>
    <row r="219225">
      <c r="A219225" s="1" t="s">
        <v>64887</v>
      </c>
    </row>
    <row r="219226">
      <c r="A219226" s="3" t="str">
        <f> 5 i</f>
        <v>#ERROR!</v>
      </c>
    </row>
    <row r="219227">
      <c r="A219227" s="1" t="s">
        <v>64889</v>
      </c>
    </row>
    <row r="219228">
      <c r="A219228" s="1" t="s">
        <v>64890</v>
      </c>
    </row>
    <row r="219229">
      <c r="A219229" s="1" t="s">
        <v>64891</v>
      </c>
    </row>
    <row r="219230">
      <c r="A219230" s="1" t="s">
        <v>64892</v>
      </c>
    </row>
    <row r="219231">
      <c r="A219231" s="1" t="s">
        <v>64891</v>
      </c>
    </row>
    <row r="219232">
      <c r="A219232" s="1" t="s">
        <v>64893</v>
      </c>
    </row>
    <row r="219233">
      <c r="A219233" s="1" t="s">
        <v>64894</v>
      </c>
    </row>
    <row r="219234">
      <c r="A219234" s="1" t="s">
        <v>64895</v>
      </c>
    </row>
    <row r="219235">
      <c r="A219235" s="1" t="s">
        <v>64896</v>
      </c>
    </row>
    <row r="219237">
      <c r="A219237" s="1" t="s">
        <v>64897</v>
      </c>
    </row>
    <row r="219238">
      <c r="A219238" s="1" t="s">
        <v>64898</v>
      </c>
    </row>
    <row r="219239">
      <c r="A219239" s="1" t="s">
        <v>64899</v>
      </c>
    </row>
    <row r="219240">
      <c r="A219240" s="1" t="s">
        <v>64900</v>
      </c>
    </row>
    <row r="219241">
      <c r="A219241" s="1" t="s">
        <v>64895</v>
      </c>
    </row>
    <row r="219242">
      <c r="A219242" s="1" t="s">
        <v>64896</v>
      </c>
    </row>
    <row r="219243">
      <c r="A219243" s="1" t="s">
        <v>64897</v>
      </c>
    </row>
    <row r="219244">
      <c r="A219244" s="1" t="s">
        <v>64898</v>
      </c>
    </row>
    <row r="219245">
      <c r="A219245" s="1" t="s">
        <v>64901</v>
      </c>
    </row>
    <row r="219246">
      <c r="A219246" s="1" t="s">
        <v>64902</v>
      </c>
    </row>
    <row r="219247">
      <c r="A219247" s="1" t="s">
        <v>64903</v>
      </c>
    </row>
    <row r="219248">
      <c r="A219248" s="1" t="s">
        <v>64904</v>
      </c>
    </row>
    <row r="219249">
      <c r="A219249" s="1" t="s">
        <v>64905</v>
      </c>
    </row>
    <row r="219250">
      <c r="A219250" s="1" t="s">
        <v>7815</v>
      </c>
    </row>
    <row r="219251">
      <c r="A219251" s="1" t="s">
        <v>854</v>
      </c>
    </row>
    <row r="219252">
      <c r="A219252" s="1" t="s">
        <v>44067</v>
      </c>
    </row>
    <row r="219253">
      <c r="A219253" s="1" t="s">
        <v>38007</v>
      </c>
    </row>
    <row r="219254">
      <c r="A219254" s="1" t="s">
        <v>64906</v>
      </c>
    </row>
    <row r="219255">
      <c r="A219255" s="1" t="s">
        <v>64904</v>
      </c>
    </row>
    <row r="219256">
      <c r="A219256" s="1" t="s">
        <v>64905</v>
      </c>
    </row>
    <row r="219257">
      <c r="A219257" s="1" t="s">
        <v>854</v>
      </c>
    </row>
    <row r="219258">
      <c r="A219258" s="1" t="s">
        <v>64907</v>
      </c>
    </row>
    <row r="219259">
      <c r="A219259" s="1" t="s">
        <v>64908</v>
      </c>
    </row>
    <row r="219260">
      <c r="A219260" s="1" t="s">
        <v>64909</v>
      </c>
    </row>
    <row r="219261">
      <c r="A219261" s="1" t="s">
        <v>64910</v>
      </c>
    </row>
    <row r="219262">
      <c r="A219262" s="1" t="s">
        <v>8620</v>
      </c>
    </row>
    <row r="219263">
      <c r="A219263" s="1" t="s">
        <v>64911</v>
      </c>
    </row>
    <row r="219264">
      <c r="A219264" s="1" t="s">
        <v>64910</v>
      </c>
    </row>
    <row r="219265">
      <c r="A219265" s="1" t="s">
        <v>64912</v>
      </c>
    </row>
    <row r="219266">
      <c r="A219266" s="1" t="s">
        <v>64913</v>
      </c>
    </row>
    <row r="219267">
      <c r="A219267" s="1" t="s">
        <v>64914</v>
      </c>
    </row>
    <row r="219268">
      <c r="A219268" s="1" t="s">
        <v>64915</v>
      </c>
    </row>
    <row r="219269">
      <c r="A219269" s="1" t="s">
        <v>41046</v>
      </c>
    </row>
    <row r="219270">
      <c r="A219270" s="1" t="s">
        <v>36637</v>
      </c>
    </row>
    <row r="219271">
      <c r="A219271" s="1" t="s">
        <v>64916</v>
      </c>
    </row>
    <row r="219272">
      <c r="A219272" s="1" t="s">
        <v>64917</v>
      </c>
    </row>
    <row r="219273">
      <c r="A219273" s="1" t="s">
        <v>64918</v>
      </c>
    </row>
    <row r="219274">
      <c r="A219274" s="1" t="s">
        <v>64919</v>
      </c>
    </row>
    <row r="219275">
      <c r="A219275" s="1" t="s">
        <v>64920</v>
      </c>
    </row>
    <row r="219276">
      <c r="A219276" s="1" t="s">
        <v>64914</v>
      </c>
    </row>
    <row r="219277">
      <c r="A219277" s="1" t="s">
        <v>64915</v>
      </c>
    </row>
    <row r="219278">
      <c r="A219278" s="1" t="s">
        <v>64916</v>
      </c>
    </row>
    <row r="219279">
      <c r="A219279" s="1" t="s">
        <v>64917</v>
      </c>
    </row>
    <row r="219280">
      <c r="A219280" s="1" t="s">
        <v>64918</v>
      </c>
    </row>
    <row r="219281">
      <c r="A219281" s="1" t="s">
        <v>64919</v>
      </c>
    </row>
    <row r="219282">
      <c r="A219282" s="1" t="s">
        <v>64921</v>
      </c>
    </row>
    <row r="219283">
      <c r="A219283" s="1" t="s">
        <v>64922</v>
      </c>
    </row>
    <row r="219284">
      <c r="A219284" s="1" t="s">
        <v>64923</v>
      </c>
    </row>
    <row r="219285">
      <c r="A219285" s="1" t="s">
        <v>64924</v>
      </c>
    </row>
    <row r="219286">
      <c r="A219286" s="1" t="s">
        <v>64925</v>
      </c>
    </row>
    <row r="219287">
      <c r="A219287" s="1" t="s">
        <v>44522</v>
      </c>
    </row>
    <row r="219288">
      <c r="A219288" s="1" t="s">
        <v>64926</v>
      </c>
    </row>
    <row r="219289">
      <c r="A219289" s="1" t="s">
        <v>64927</v>
      </c>
    </row>
    <row r="219290">
      <c r="A219290" s="1" t="s">
        <v>64928</v>
      </c>
    </row>
    <row r="219291">
      <c r="A219291" s="1" t="s">
        <v>64929</v>
      </c>
    </row>
    <row r="219292">
      <c r="A219292" s="1" t="s">
        <v>64930</v>
      </c>
    </row>
    <row r="219293">
      <c r="A219293" s="1" t="s">
        <v>64931</v>
      </c>
    </row>
    <row r="219294">
      <c r="A219294" s="1" t="s">
        <v>64932</v>
      </c>
    </row>
    <row r="219295">
      <c r="A219295" s="1" t="s">
        <v>64933</v>
      </c>
    </row>
    <row r="219296">
      <c r="A219296" s="1" t="s">
        <v>64934</v>
      </c>
    </row>
    <row r="219297">
      <c r="A219297" s="1" t="s">
        <v>64935</v>
      </c>
    </row>
    <row r="219298">
      <c r="A219298" s="1" t="s">
        <v>64936</v>
      </c>
    </row>
    <row r="219299">
      <c r="A219299" s="1" t="s">
        <v>64937</v>
      </c>
    </row>
    <row r="219300">
      <c r="A219300" s="1" t="s">
        <v>64938</v>
      </c>
    </row>
    <row r="219301">
      <c r="A219301" s="1" t="s">
        <v>64939</v>
      </c>
    </row>
    <row r="219302">
      <c r="A219302" s="1" t="s">
        <v>64940</v>
      </c>
    </row>
    <row r="219303">
      <c r="A219303" s="1" t="s">
        <v>64941</v>
      </c>
    </row>
    <row r="219304">
      <c r="A219304" s="1" t="s">
        <v>64942</v>
      </c>
    </row>
    <row r="219305">
      <c r="A219305" s="1" t="s">
        <v>64943</v>
      </c>
    </row>
    <row r="219306">
      <c r="A219306" s="1" t="s">
        <v>64944</v>
      </c>
    </row>
    <row r="219307">
      <c r="A219307" s="1" t="s">
        <v>64945</v>
      </c>
    </row>
    <row r="219308">
      <c r="A219308" s="1" t="s">
        <v>64946</v>
      </c>
    </row>
    <row r="219309">
      <c r="A219309" s="1" t="s">
        <v>64947</v>
      </c>
    </row>
    <row r="219310">
      <c r="A219310" s="1" t="s">
        <v>64948</v>
      </c>
    </row>
    <row r="219311">
      <c r="A219311" s="1" t="s">
        <v>64949</v>
      </c>
    </row>
    <row r="219312">
      <c r="A219312" s="1" t="s">
        <v>24262</v>
      </c>
    </row>
    <row r="219313">
      <c r="A219313" s="1" t="s">
        <v>64950</v>
      </c>
    </row>
    <row r="219314">
      <c r="A219314" s="1" t="s">
        <v>34702</v>
      </c>
    </row>
    <row r="219315">
      <c r="A219315" s="1" t="s">
        <v>64951</v>
      </c>
    </row>
    <row r="219316">
      <c r="A219316" s="1" t="s">
        <v>64952</v>
      </c>
    </row>
    <row r="219317">
      <c r="A219317" s="1" t="s">
        <v>64953</v>
      </c>
    </row>
    <row r="219318">
      <c r="A219318" s="1" t="s">
        <v>64954</v>
      </c>
    </row>
    <row r="219319">
      <c r="A219319" s="1" t="s">
        <v>64955</v>
      </c>
    </row>
    <row r="219320">
      <c r="A219320" s="1" t="s">
        <v>64956</v>
      </c>
    </row>
    <row r="219321">
      <c r="A219321" s="1" t="s">
        <v>64957</v>
      </c>
    </row>
    <row r="219322">
      <c r="A219322" s="1" t="s">
        <v>64958</v>
      </c>
    </row>
    <row r="219323">
      <c r="A219323" s="1" t="s">
        <v>64959</v>
      </c>
    </row>
    <row r="219324">
      <c r="A219324" s="1" t="s">
        <v>64960</v>
      </c>
    </row>
    <row r="219325">
      <c r="A219325" s="1" t="s">
        <v>64961</v>
      </c>
    </row>
    <row r="219326">
      <c r="A219326" s="1" t="s">
        <v>50768</v>
      </c>
    </row>
    <row r="219327">
      <c r="A219327" s="1" t="s">
        <v>48975</v>
      </c>
    </row>
    <row r="219328">
      <c r="A219328" s="1" t="s">
        <v>64962</v>
      </c>
    </row>
    <row r="219329">
      <c r="A219329" s="1" t="s">
        <v>64963</v>
      </c>
    </row>
    <row r="219330">
      <c r="A219330" s="1" t="s">
        <v>64964</v>
      </c>
    </row>
    <row r="219331">
      <c r="A219331" s="1" t="s">
        <v>64965</v>
      </c>
    </row>
    <row r="219332">
      <c r="A219332" s="1" t="s">
        <v>64966</v>
      </c>
    </row>
    <row r="219333">
      <c r="A219333" s="1" t="s">
        <v>64967</v>
      </c>
    </row>
    <row r="219334">
      <c r="A219334" s="1" t="s">
        <v>64968</v>
      </c>
    </row>
    <row r="219335">
      <c r="A219335" s="1" t="s">
        <v>64969</v>
      </c>
    </row>
    <row r="219336">
      <c r="A219336" s="1" t="s">
        <v>64970</v>
      </c>
    </row>
    <row r="219337">
      <c r="A219337" s="1" t="s">
        <v>64971</v>
      </c>
    </row>
    <row r="219338">
      <c r="A219338" s="1" t="s">
        <v>64972</v>
      </c>
    </row>
    <row r="219339">
      <c r="A219339" s="1" t="s">
        <v>64973</v>
      </c>
    </row>
    <row r="219340">
      <c r="A219340" s="1" t="s">
        <v>64974</v>
      </c>
    </row>
    <row r="219341">
      <c r="A219341" s="3" t="str">
        <f> DBS</f>
        <v>#NAME?</v>
      </c>
    </row>
    <row r="219342">
      <c r="A219342" s="1" t="s">
        <v>64975</v>
      </c>
    </row>
    <row r="219343">
      <c r="A219343" s="1" t="s">
        <v>64976</v>
      </c>
    </row>
    <row r="219344">
      <c r="A219344" s="1" t="s">
        <v>64977</v>
      </c>
    </row>
    <row r="219345">
      <c r="A219345" s="1" t="s">
        <v>64978</v>
      </c>
    </row>
    <row r="219346">
      <c r="A219346" s="1" t="s">
        <v>64923</v>
      </c>
    </row>
    <row r="219347">
      <c r="A219347" s="1" t="s">
        <v>64924</v>
      </c>
    </row>
    <row r="219348">
      <c r="A219348" s="1" t="s">
        <v>64925</v>
      </c>
    </row>
    <row r="219349">
      <c r="A219349" s="1" t="s">
        <v>44522</v>
      </c>
    </row>
    <row r="219350">
      <c r="A219350" s="1" t="s">
        <v>64926</v>
      </c>
    </row>
    <row r="219351">
      <c r="A219351" s="1" t="s">
        <v>64927</v>
      </c>
    </row>
    <row r="219352">
      <c r="A219352" s="1" t="s">
        <v>64928</v>
      </c>
    </row>
    <row r="219353">
      <c r="A219353" s="1" t="s">
        <v>64929</v>
      </c>
    </row>
    <row r="219354">
      <c r="A219354" s="1" t="s">
        <v>64930</v>
      </c>
    </row>
    <row r="219355">
      <c r="A219355" s="1" t="s">
        <v>64931</v>
      </c>
    </row>
    <row r="219356">
      <c r="A219356" s="1" t="s">
        <v>64932</v>
      </c>
    </row>
    <row r="219357">
      <c r="A219357" s="1" t="s">
        <v>64933</v>
      </c>
    </row>
    <row r="219358">
      <c r="A219358" s="1" t="s">
        <v>64934</v>
      </c>
    </row>
    <row r="219359">
      <c r="A219359" s="1" t="s">
        <v>64935</v>
      </c>
    </row>
    <row r="219360">
      <c r="A219360" s="1" t="s">
        <v>64936</v>
      </c>
    </row>
    <row r="219361">
      <c r="A219361" s="1" t="s">
        <v>64937</v>
      </c>
    </row>
    <row r="219362">
      <c r="A219362" s="1" t="s">
        <v>64938</v>
      </c>
    </row>
    <row r="219363">
      <c r="A219363" s="1" t="s">
        <v>64939</v>
      </c>
    </row>
    <row r="219364">
      <c r="A219364" s="1" t="s">
        <v>64940</v>
      </c>
    </row>
    <row r="219365">
      <c r="A219365" s="1" t="s">
        <v>64941</v>
      </c>
    </row>
    <row r="219366">
      <c r="A219366" s="1" t="s">
        <v>64942</v>
      </c>
    </row>
    <row r="219367">
      <c r="A219367" s="1" t="s">
        <v>64943</v>
      </c>
    </row>
    <row r="219368">
      <c r="A219368" s="1" t="s">
        <v>64944</v>
      </c>
    </row>
    <row r="219369">
      <c r="A219369" s="1" t="s">
        <v>64945</v>
      </c>
    </row>
    <row r="219370">
      <c r="A219370" s="1" t="s">
        <v>64946</v>
      </c>
    </row>
    <row r="219371">
      <c r="A219371" s="1" t="s">
        <v>64947</v>
      </c>
    </row>
    <row r="219372">
      <c r="A219372" s="1" t="s">
        <v>64948</v>
      </c>
    </row>
    <row r="219373">
      <c r="A219373" s="1" t="s">
        <v>64949</v>
      </c>
    </row>
    <row r="219374">
      <c r="A219374" s="1" t="s">
        <v>64950</v>
      </c>
    </row>
    <row r="219375">
      <c r="A219375" s="1" t="s">
        <v>64951</v>
      </c>
    </row>
    <row r="219376">
      <c r="A219376" s="1" t="s">
        <v>64952</v>
      </c>
    </row>
    <row r="219377">
      <c r="A219377" s="1" t="s">
        <v>64953</v>
      </c>
    </row>
    <row r="219378">
      <c r="A219378" s="1" t="s">
        <v>64954</v>
      </c>
    </row>
    <row r="219379">
      <c r="A219379" s="1" t="s">
        <v>64955</v>
      </c>
    </row>
    <row r="219380">
      <c r="A219380" s="1" t="s">
        <v>64956</v>
      </c>
    </row>
    <row r="219381">
      <c r="A219381" s="1" t="s">
        <v>64957</v>
      </c>
    </row>
    <row r="219382">
      <c r="A219382" s="1" t="s">
        <v>64958</v>
      </c>
    </row>
    <row r="219383">
      <c r="A219383" s="1" t="s">
        <v>64959</v>
      </c>
    </row>
    <row r="219384">
      <c r="A219384" s="1" t="s">
        <v>64960</v>
      </c>
    </row>
    <row r="219385">
      <c r="A219385" s="1" t="s">
        <v>64961</v>
      </c>
    </row>
    <row r="219386">
      <c r="A219386" s="1" t="s">
        <v>50768</v>
      </c>
    </row>
    <row r="219387">
      <c r="A219387" s="1" t="s">
        <v>48975</v>
      </c>
    </row>
    <row r="219388">
      <c r="A219388" s="1" t="s">
        <v>64962</v>
      </c>
    </row>
    <row r="219389">
      <c r="A219389" s="1" t="s">
        <v>64963</v>
      </c>
    </row>
    <row r="219390">
      <c r="A219390" s="1" t="s">
        <v>64964</v>
      </c>
    </row>
    <row r="219391">
      <c r="A219391" s="1" t="s">
        <v>64966</v>
      </c>
    </row>
    <row r="219392">
      <c r="A219392" s="1" t="s">
        <v>64967</v>
      </c>
    </row>
    <row r="219393">
      <c r="A219393" s="1" t="s">
        <v>64968</v>
      </c>
    </row>
    <row r="219394">
      <c r="A219394" s="1" t="s">
        <v>64969</v>
      </c>
    </row>
    <row r="219395">
      <c r="A219395" s="1" t="s">
        <v>64970</v>
      </c>
    </row>
    <row r="219396">
      <c r="A219396" s="1" t="s">
        <v>64971</v>
      </c>
    </row>
    <row r="219397">
      <c r="A219397" s="1" t="s">
        <v>64972</v>
      </c>
    </row>
    <row r="219398">
      <c r="A219398" s="1" t="s">
        <v>64973</v>
      </c>
    </row>
    <row r="219399">
      <c r="A219399" s="1" t="s">
        <v>64974</v>
      </c>
    </row>
    <row r="219400">
      <c r="A219400" s="3" t="str">
        <f> DBS</f>
        <v>#NAME?</v>
      </c>
    </row>
    <row r="219401">
      <c r="A219401" s="1" t="s">
        <v>64975</v>
      </c>
    </row>
    <row r="219402">
      <c r="A219402" s="1" t="s">
        <v>64976</v>
      </c>
    </row>
    <row r="219403">
      <c r="A219403" s="1" t="s">
        <v>64977</v>
      </c>
    </row>
    <row r="219404">
      <c r="A219404" s="1" t="s">
        <v>64979</v>
      </c>
    </row>
    <row r="219405">
      <c r="A219405" s="1" t="s">
        <v>64980</v>
      </c>
    </row>
    <row r="219406">
      <c r="A219406" s="1" t="s">
        <v>64981</v>
      </c>
    </row>
    <row r="219407">
      <c r="A219407" s="1" t="s">
        <v>64982</v>
      </c>
    </row>
    <row r="219408">
      <c r="A219408" s="1" t="s">
        <v>64983</v>
      </c>
    </row>
    <row r="219409">
      <c r="A219409" s="1" t="s">
        <v>64984</v>
      </c>
    </row>
    <row r="219410">
      <c r="A219410" s="1" t="s">
        <v>64985</v>
      </c>
    </row>
    <row r="219411">
      <c r="A219411" s="1" t="s">
        <v>64986</v>
      </c>
    </row>
    <row r="219412">
      <c r="A219412" s="1" t="s">
        <v>64987</v>
      </c>
    </row>
    <row r="219413">
      <c r="A219413" s="1" t="s">
        <v>64988</v>
      </c>
    </row>
    <row r="219414">
      <c r="A219414" s="1" t="s">
        <v>64989</v>
      </c>
    </row>
    <row r="219415">
      <c r="A219415" s="1" t="s">
        <v>64990</v>
      </c>
    </row>
    <row r="219416">
      <c r="A219416" s="1" t="s">
        <v>64991</v>
      </c>
    </row>
    <row r="219417">
      <c r="A219417" s="1" t="s">
        <v>64992</v>
      </c>
    </row>
    <row r="219418">
      <c r="A219418" s="1" t="s">
        <v>64993</v>
      </c>
    </row>
    <row r="219419">
      <c r="A219419" s="1" t="s">
        <v>3411</v>
      </c>
    </row>
    <row r="219420">
      <c r="A219420" s="1" t="s">
        <v>64994</v>
      </c>
    </row>
    <row r="219421">
      <c r="A219421" s="1" t="s">
        <v>64995</v>
      </c>
    </row>
    <row r="219422">
      <c r="A219422" s="1" t="s">
        <v>36161</v>
      </c>
    </row>
    <row r="219423">
      <c r="A219423" s="1" t="s">
        <v>64996</v>
      </c>
    </row>
    <row r="219424">
      <c r="A219424" s="1" t="s">
        <v>64997</v>
      </c>
    </row>
    <row r="219425">
      <c r="A219425" s="1" t="s">
        <v>33772</v>
      </c>
    </row>
    <row r="219426">
      <c r="A219426" s="1" t="s">
        <v>64998</v>
      </c>
    </row>
    <row r="219427">
      <c r="A219427" s="1" t="s">
        <v>64999</v>
      </c>
    </row>
    <row r="219428">
      <c r="A219428" s="1" t="s">
        <v>34714</v>
      </c>
    </row>
    <row r="219429">
      <c r="A219429" s="1" t="s">
        <v>977</v>
      </c>
    </row>
    <row r="219430">
      <c r="A219430" s="1" t="s">
        <v>65000</v>
      </c>
    </row>
    <row r="219431">
      <c r="A219431" s="1" t="s">
        <v>65001</v>
      </c>
    </row>
    <row r="219432">
      <c r="A219432" s="1" t="s">
        <v>65002</v>
      </c>
    </row>
    <row r="219433">
      <c r="A219433" s="1" t="s">
        <v>65003</v>
      </c>
    </row>
    <row r="219434">
      <c r="A219434" s="1" t="s">
        <v>65004</v>
      </c>
    </row>
    <row r="219435">
      <c r="A219435" s="1" t="s">
        <v>65005</v>
      </c>
    </row>
    <row r="219436">
      <c r="A219436" s="1" t="s">
        <v>322</v>
      </c>
    </row>
    <row r="219437">
      <c r="A219437" s="1" t="s">
        <v>65006</v>
      </c>
    </row>
    <row r="219438">
      <c r="A219438" s="3" t="str">
        <f> eS asl</f>
        <v>#ERROR!</v>
      </c>
    </row>
    <row r="219439">
      <c r="A219439" s="1" t="s">
        <v>65007</v>
      </c>
    </row>
    <row r="219440">
      <c r="A219440" s="1" t="s">
        <v>65008</v>
      </c>
    </row>
    <row r="219441">
      <c r="A219441" s="1" t="s">
        <v>65009</v>
      </c>
    </row>
    <row r="219442">
      <c r="A219442" s="1" t="s">
        <v>65010</v>
      </c>
    </row>
    <row r="219443">
      <c r="A219443" s="1" t="s">
        <v>65011</v>
      </c>
    </row>
    <row r="219444">
      <c r="A219444" s="1" t="s">
        <v>65012</v>
      </c>
    </row>
    <row r="219445">
      <c r="A219445" s="1" t="s">
        <v>65013</v>
      </c>
    </row>
    <row r="219446">
      <c r="A219446" s="1" t="s">
        <v>65014</v>
      </c>
    </row>
    <row r="219447">
      <c r="A219447" s="1" t="s">
        <v>65015</v>
      </c>
    </row>
    <row r="219448">
      <c r="A219448" s="1" t="s">
        <v>65016</v>
      </c>
    </row>
    <row r="219449">
      <c r="A219449" s="1" t="s">
        <v>65017</v>
      </c>
    </row>
    <row r="219450">
      <c r="A219450" s="1" t="s">
        <v>65018</v>
      </c>
    </row>
    <row r="219451">
      <c r="A219451" s="1" t="s">
        <v>65019</v>
      </c>
    </row>
    <row r="219452">
      <c r="A219452" s="1" t="s">
        <v>14567</v>
      </c>
    </row>
    <row r="219453">
      <c r="A219453" s="1" t="s">
        <v>65020</v>
      </c>
    </row>
    <row r="219454">
      <c r="A219454" s="1" t="s">
        <v>7512</v>
      </c>
    </row>
    <row r="219455">
      <c r="A219455" s="1" t="s">
        <v>65021</v>
      </c>
    </row>
    <row r="219456">
      <c r="A219456" s="1" t="s">
        <v>65022</v>
      </c>
    </row>
    <row r="219457">
      <c r="A219457" s="1" t="s">
        <v>65023</v>
      </c>
    </row>
    <row r="219458">
      <c r="A219458" s="1" t="s">
        <v>34756</v>
      </c>
    </row>
    <row r="219459">
      <c r="A219459" s="1" t="s">
        <v>65024</v>
      </c>
    </row>
    <row r="219460">
      <c r="A219460" s="1" t="s">
        <v>65025</v>
      </c>
    </row>
    <row r="219461">
      <c r="A219461" s="1" t="s">
        <v>65026</v>
      </c>
    </row>
    <row r="219462">
      <c r="A219462" s="1" t="s">
        <v>65027</v>
      </c>
    </row>
    <row r="219463">
      <c r="A219463" s="1" t="s">
        <v>65028</v>
      </c>
    </row>
    <row r="219464">
      <c r="A219464" s="1" t="s">
        <v>65029</v>
      </c>
    </row>
    <row r="219465">
      <c r="A219465" s="1" t="s">
        <v>51874</v>
      </c>
    </row>
    <row r="219466">
      <c r="A219466" s="1" t="s">
        <v>65030</v>
      </c>
    </row>
    <row r="219467">
      <c r="A219467" s="1" t="s">
        <v>65031</v>
      </c>
    </row>
    <row r="219468">
      <c r="A219468" s="1" t="s">
        <v>17166</v>
      </c>
    </row>
    <row r="219469">
      <c r="A219469" s="1" t="s">
        <v>65032</v>
      </c>
    </row>
    <row r="219470">
      <c r="A219470" s="1" t="s">
        <v>14417</v>
      </c>
    </row>
    <row r="219471">
      <c r="A219471" s="1" t="s">
        <v>65033</v>
      </c>
    </row>
    <row r="219472">
      <c r="A219472" s="1" t="s">
        <v>65034</v>
      </c>
    </row>
    <row r="219473">
      <c r="A219473" s="1" t="s">
        <v>65035</v>
      </c>
    </row>
    <row r="219474">
      <c r="A219474" s="1" t="s">
        <v>65036</v>
      </c>
    </row>
    <row r="219475">
      <c r="A219475" s="1" t="s">
        <v>64982</v>
      </c>
    </row>
    <row r="219476">
      <c r="A219476" s="1" t="s">
        <v>64983</v>
      </c>
    </row>
    <row r="219477">
      <c r="A219477" s="1" t="s">
        <v>64984</v>
      </c>
    </row>
    <row r="219478">
      <c r="A219478" s="1" t="s">
        <v>64985</v>
      </c>
    </row>
    <row r="219479">
      <c r="A219479" s="1" t="s">
        <v>64986</v>
      </c>
    </row>
    <row r="219480">
      <c r="A219480" s="1" t="s">
        <v>64987</v>
      </c>
    </row>
    <row r="219481">
      <c r="A219481" s="1" t="s">
        <v>64988</v>
      </c>
    </row>
    <row r="219482">
      <c r="A219482" s="1" t="s">
        <v>64989</v>
      </c>
    </row>
    <row r="219483">
      <c r="A219483" s="1" t="s">
        <v>64990</v>
      </c>
    </row>
    <row r="219484">
      <c r="A219484" s="1" t="s">
        <v>64991</v>
      </c>
    </row>
    <row r="219485">
      <c r="A219485" s="1" t="s">
        <v>64992</v>
      </c>
    </row>
    <row r="219486">
      <c r="A219486" s="1" t="s">
        <v>64993</v>
      </c>
    </row>
    <row r="219487">
      <c r="A219487" s="1" t="s">
        <v>3411</v>
      </c>
    </row>
    <row r="219488">
      <c r="A219488" s="1" t="s">
        <v>64994</v>
      </c>
    </row>
    <row r="219489">
      <c r="A219489" s="1" t="s">
        <v>64995</v>
      </c>
    </row>
    <row r="219490">
      <c r="A219490" s="1" t="s">
        <v>36161</v>
      </c>
    </row>
    <row r="219491">
      <c r="A219491" s="1" t="s">
        <v>64996</v>
      </c>
    </row>
    <row r="219492">
      <c r="A219492" s="1" t="s">
        <v>64997</v>
      </c>
    </row>
    <row r="219493">
      <c r="A219493" s="1" t="s">
        <v>33772</v>
      </c>
    </row>
    <row r="219494">
      <c r="A219494" s="1" t="s">
        <v>64998</v>
      </c>
    </row>
    <row r="219495">
      <c r="A219495" s="1" t="s">
        <v>64999</v>
      </c>
    </row>
    <row r="219496">
      <c r="A219496" s="1" t="s">
        <v>34714</v>
      </c>
    </row>
    <row r="219497">
      <c r="A219497" s="1" t="s">
        <v>65000</v>
      </c>
    </row>
    <row r="219498">
      <c r="A219498" s="1" t="s">
        <v>65001</v>
      </c>
    </row>
    <row r="219499">
      <c r="A219499" s="1" t="s">
        <v>65002</v>
      </c>
    </row>
    <row r="219500">
      <c r="A219500" s="1" t="s">
        <v>65003</v>
      </c>
    </row>
    <row r="219501">
      <c r="A219501" s="1" t="s">
        <v>65004</v>
      </c>
    </row>
    <row r="219502">
      <c r="A219502" s="1" t="s">
        <v>65005</v>
      </c>
    </row>
    <row r="219503">
      <c r="A219503" s="1" t="s">
        <v>65006</v>
      </c>
    </row>
    <row r="219504">
      <c r="A219504" s="3" t="str">
        <f> eS asl</f>
        <v>#ERROR!</v>
      </c>
    </row>
    <row r="219505">
      <c r="A219505" s="1" t="s">
        <v>65007</v>
      </c>
    </row>
    <row r="219506">
      <c r="A219506" s="1" t="s">
        <v>65008</v>
      </c>
    </row>
    <row r="219507">
      <c r="A219507" s="1" t="s">
        <v>65009</v>
      </c>
    </row>
    <row r="219508">
      <c r="A219508" s="1" t="s">
        <v>65010</v>
      </c>
    </row>
    <row r="219509">
      <c r="A219509" s="1" t="s">
        <v>65011</v>
      </c>
    </row>
    <row r="219510">
      <c r="A219510" s="1" t="s">
        <v>65012</v>
      </c>
    </row>
    <row r="219511">
      <c r="A219511" s="1" t="s">
        <v>65013</v>
      </c>
    </row>
    <row r="219512">
      <c r="A219512" s="1" t="s">
        <v>65014</v>
      </c>
    </row>
    <row r="219513">
      <c r="A219513" s="1" t="s">
        <v>65015</v>
      </c>
    </row>
    <row r="219514">
      <c r="A219514" s="1" t="s">
        <v>65016</v>
      </c>
    </row>
    <row r="219515">
      <c r="A219515" s="1" t="s">
        <v>65017</v>
      </c>
    </row>
    <row r="219516">
      <c r="A219516" s="1" t="s">
        <v>65018</v>
      </c>
    </row>
    <row r="219517">
      <c r="A219517" s="1" t="s">
        <v>65019</v>
      </c>
    </row>
    <row r="219518">
      <c r="A219518" s="1" t="s">
        <v>65020</v>
      </c>
    </row>
    <row r="219519">
      <c r="A219519" s="1" t="s">
        <v>7512</v>
      </c>
    </row>
    <row r="219520">
      <c r="A219520" s="1" t="s">
        <v>65021</v>
      </c>
    </row>
    <row r="219521">
      <c r="A219521" s="1" t="s">
        <v>65022</v>
      </c>
    </row>
    <row r="219522">
      <c r="A219522" s="1" t="s">
        <v>65023</v>
      </c>
    </row>
    <row r="219523">
      <c r="A219523" s="1" t="s">
        <v>65024</v>
      </c>
    </row>
    <row r="219524">
      <c r="A219524" s="1" t="s">
        <v>65025</v>
      </c>
    </row>
    <row r="219525">
      <c r="A219525" s="1" t="s">
        <v>65026</v>
      </c>
    </row>
    <row r="219526">
      <c r="A219526" s="1" t="s">
        <v>65027</v>
      </c>
    </row>
    <row r="219527">
      <c r="A219527" s="1" t="s">
        <v>65028</v>
      </c>
    </row>
    <row r="219528">
      <c r="A219528" s="1" t="s">
        <v>65029</v>
      </c>
    </row>
    <row r="219529">
      <c r="A219529" s="1" t="s">
        <v>51874</v>
      </c>
    </row>
    <row r="219530">
      <c r="A219530" s="1" t="s">
        <v>65030</v>
      </c>
    </row>
    <row r="219531">
      <c r="A219531" s="1" t="s">
        <v>65031</v>
      </c>
    </row>
    <row r="219532">
      <c r="A219532" s="1" t="s">
        <v>65032</v>
      </c>
    </row>
    <row r="219533">
      <c r="A219533" s="1" t="s">
        <v>65033</v>
      </c>
    </row>
    <row r="219534">
      <c r="A219534" s="1" t="s">
        <v>65034</v>
      </c>
    </row>
    <row r="219535">
      <c r="A219535" s="1" t="s">
        <v>65037</v>
      </c>
    </row>
    <row r="219536">
      <c r="A219536" s="1" t="s">
        <v>65038</v>
      </c>
    </row>
    <row r="219537">
      <c r="A219537" s="1" t="s">
        <v>65039</v>
      </c>
    </row>
    <row r="219538">
      <c r="A219538" s="1" t="s">
        <v>7512</v>
      </c>
    </row>
    <row r="219539">
      <c r="A219539" s="1" t="s">
        <v>65040</v>
      </c>
    </row>
    <row r="219540">
      <c r="A219540" s="1" t="s">
        <v>48770</v>
      </c>
    </row>
    <row r="219541">
      <c r="A219541" s="1" t="s">
        <v>65041</v>
      </c>
    </row>
    <row r="219542">
      <c r="A219542" s="1" t="s">
        <v>65042</v>
      </c>
    </row>
    <row r="219543">
      <c r="A219543" s="1" t="s">
        <v>65043</v>
      </c>
    </row>
    <row r="219544">
      <c r="A219544" s="1" t="s">
        <v>65044</v>
      </c>
    </row>
    <row r="219545">
      <c r="A219545" s="1" t="s">
        <v>65045</v>
      </c>
    </row>
    <row r="219546">
      <c r="A219546" s="1" t="s">
        <v>65046</v>
      </c>
    </row>
    <row r="219547">
      <c r="A219547" s="1" t="s">
        <v>65047</v>
      </c>
    </row>
    <row r="219548">
      <c r="A219548" s="1" t="s">
        <v>65048</v>
      </c>
    </row>
    <row r="219549">
      <c r="A219549" s="1" t="s">
        <v>65049</v>
      </c>
    </row>
    <row r="219550">
      <c r="A219550" s="1" t="s">
        <v>65050</v>
      </c>
    </row>
    <row r="219551">
      <c r="A219551" s="1" t="s">
        <v>322</v>
      </c>
    </row>
    <row r="219552">
      <c r="A219552" s="1" t="s">
        <v>977</v>
      </c>
    </row>
    <row r="219553">
      <c r="A219553" s="1" t="s">
        <v>65051</v>
      </c>
    </row>
    <row r="219554">
      <c r="A219554" s="1" t="s">
        <v>65052</v>
      </c>
    </row>
    <row r="219555">
      <c r="A219555" s="1" t="s">
        <v>65053</v>
      </c>
    </row>
    <row r="219556">
      <c r="A219556" s="1" t="s">
        <v>65054</v>
      </c>
    </row>
    <row r="219557">
      <c r="A219557" s="1" t="s">
        <v>65055</v>
      </c>
    </row>
    <row r="219558">
      <c r="A219558" s="1" t="s">
        <v>65056</v>
      </c>
    </row>
    <row r="219559">
      <c r="A219559" s="1" t="s">
        <v>65057</v>
      </c>
    </row>
    <row r="219560">
      <c r="A219560" s="1" t="s">
        <v>65058</v>
      </c>
    </row>
    <row r="219561">
      <c r="A219561" s="1" t="s">
        <v>65059</v>
      </c>
    </row>
    <row r="219562">
      <c r="A219562" s="1" t="s">
        <v>65060</v>
      </c>
    </row>
    <row r="219563">
      <c r="A219563" s="1" t="s">
        <v>65061</v>
      </c>
    </row>
    <row r="219564">
      <c r="A219564" s="1" t="s">
        <v>65062</v>
      </c>
    </row>
    <row r="219565">
      <c r="A219565" s="1" t="s">
        <v>65063</v>
      </c>
    </row>
    <row r="219566">
      <c r="A219566" s="1" t="s">
        <v>65064</v>
      </c>
    </row>
    <row r="219567">
      <c r="A219567" s="1" t="s">
        <v>65065</v>
      </c>
    </row>
    <row r="219568">
      <c r="A219568" s="1" t="s">
        <v>34130</v>
      </c>
    </row>
    <row r="219569">
      <c r="A219569" s="1" t="s">
        <v>14417</v>
      </c>
    </row>
    <row r="219570">
      <c r="A219570" s="1" t="s">
        <v>65066</v>
      </c>
    </row>
    <row r="219571">
      <c r="A219571" s="1" t="s">
        <v>65067</v>
      </c>
    </row>
    <row r="219572">
      <c r="A219572" s="1" t="s">
        <v>65068</v>
      </c>
    </row>
    <row r="219573">
      <c r="A219573" s="1" t="s">
        <v>65069</v>
      </c>
    </row>
    <row r="219574">
      <c r="A219574" s="1" t="s">
        <v>45453</v>
      </c>
    </row>
    <row r="219575">
      <c r="A219575" s="1" t="s">
        <v>65070</v>
      </c>
    </row>
    <row r="219576">
      <c r="A219576" s="1" t="s">
        <v>65071</v>
      </c>
    </row>
    <row r="219577">
      <c r="A219577" s="1" t="s">
        <v>977</v>
      </c>
    </row>
    <row r="219578">
      <c r="A219578" s="1" t="s">
        <v>65072</v>
      </c>
    </row>
    <row r="219579">
      <c r="A219579" s="1" t="s">
        <v>65073</v>
      </c>
    </row>
    <row r="219580">
      <c r="A219580" s="1" t="s">
        <v>65074</v>
      </c>
    </row>
    <row r="219581">
      <c r="A219581" s="1" t="s">
        <v>65075</v>
      </c>
    </row>
    <row r="219582">
      <c r="A219582" s="1" t="s">
        <v>65076</v>
      </c>
    </row>
    <row r="219583">
      <c r="A219583" s="1" t="s">
        <v>65077</v>
      </c>
    </row>
    <row r="219584">
      <c r="A219584" s="1" t="s">
        <v>34606</v>
      </c>
    </row>
    <row r="219585">
      <c r="A219585" s="1" t="s">
        <v>38437</v>
      </c>
    </row>
    <row r="219586">
      <c r="A219586" s="1" t="s">
        <v>65078</v>
      </c>
    </row>
    <row r="219587">
      <c r="A219587" s="1" t="s">
        <v>3411</v>
      </c>
    </row>
    <row r="219588">
      <c r="A219588" s="1" t="s">
        <v>65079</v>
      </c>
    </row>
    <row r="219589">
      <c r="A219589" s="1" t="s">
        <v>18080</v>
      </c>
    </row>
    <row r="219590">
      <c r="A219590" s="1" t="s">
        <v>65080</v>
      </c>
    </row>
    <row r="219591">
      <c r="A219591" s="1" t="s">
        <v>65081</v>
      </c>
    </row>
    <row r="219592">
      <c r="A219592" s="1" t="s">
        <v>27995</v>
      </c>
    </row>
    <row r="219593">
      <c r="A219593" s="1" t="s">
        <v>65082</v>
      </c>
    </row>
    <row r="219594">
      <c r="A219594" s="1" t="s">
        <v>65083</v>
      </c>
    </row>
    <row r="219595">
      <c r="A219595" s="1" t="s">
        <v>65084</v>
      </c>
    </row>
    <row r="219596">
      <c r="A219596" s="1" t="s">
        <v>44534</v>
      </c>
    </row>
    <row r="219597">
      <c r="A219597" s="1" t="s">
        <v>65085</v>
      </c>
    </row>
    <row r="219598">
      <c r="A219598" s="1" t="s">
        <v>65086</v>
      </c>
    </row>
    <row r="219599">
      <c r="A219599" s="1" t="s">
        <v>65087</v>
      </c>
    </row>
    <row r="219600">
      <c r="A219600" s="1" t="s">
        <v>65088</v>
      </c>
    </row>
    <row r="219601">
      <c r="A219601" s="1" t="s">
        <v>8688</v>
      </c>
    </row>
    <row r="219602">
      <c r="A219602" s="1" t="s">
        <v>65089</v>
      </c>
    </row>
    <row r="219603">
      <c r="A219603" s="1" t="s">
        <v>65090</v>
      </c>
    </row>
    <row r="219604">
      <c r="A219604" s="1" t="s">
        <v>65091</v>
      </c>
    </row>
    <row r="219605">
      <c r="A219605" s="1" t="s">
        <v>65092</v>
      </c>
    </row>
    <row r="219606">
      <c r="A219606" s="1" t="s">
        <v>65093</v>
      </c>
    </row>
    <row r="219607">
      <c r="A219607" s="1" t="s">
        <v>65094</v>
      </c>
    </row>
    <row r="219608">
      <c r="A219608" s="1" t="s">
        <v>65095</v>
      </c>
    </row>
    <row r="219609">
      <c r="A219609" s="1" t="s">
        <v>977</v>
      </c>
    </row>
    <row r="219610">
      <c r="A219610" s="1" t="s">
        <v>65096</v>
      </c>
    </row>
    <row r="219611">
      <c r="A219611" s="1" t="s">
        <v>8688</v>
      </c>
    </row>
    <row r="219612">
      <c r="A219612" s="1" t="s">
        <v>65097</v>
      </c>
    </row>
    <row r="219613">
      <c r="A219613" s="1" t="s">
        <v>65098</v>
      </c>
    </row>
    <row r="219614">
      <c r="A219614" s="1" t="s">
        <v>43318</v>
      </c>
    </row>
    <row r="219615">
      <c r="A219615" s="1" t="s">
        <v>65099</v>
      </c>
    </row>
    <row r="219616">
      <c r="A219616" s="1" t="s">
        <v>65100</v>
      </c>
    </row>
    <row r="219617">
      <c r="A219617" s="1" t="s">
        <v>65101</v>
      </c>
    </row>
    <row r="219618">
      <c r="A219618" s="1" t="s">
        <v>65102</v>
      </c>
    </row>
    <row r="219619">
      <c r="A219619" s="1" t="s">
        <v>65103</v>
      </c>
    </row>
    <row r="219620">
      <c r="A219620" s="1" t="s">
        <v>65104</v>
      </c>
    </row>
    <row r="219621">
      <c r="A219621" s="1" t="s">
        <v>65105</v>
      </c>
    </row>
    <row r="219622">
      <c r="A219622" s="1" t="s">
        <v>65106</v>
      </c>
    </row>
    <row r="219623">
      <c r="A219623" s="1" t="s">
        <v>65107</v>
      </c>
    </row>
    <row r="219624">
      <c r="A219624" s="1" t="s">
        <v>65108</v>
      </c>
    </row>
    <row r="219625">
      <c r="A219625" s="1" t="s">
        <v>65109</v>
      </c>
    </row>
    <row r="219626">
      <c r="A219626" s="1" t="s">
        <v>65110</v>
      </c>
    </row>
    <row r="219627">
      <c r="A219627" s="1" t="s">
        <v>65111</v>
      </c>
    </row>
    <row r="219628">
      <c r="A219628" s="1" t="s">
        <v>65112</v>
      </c>
    </row>
    <row r="219629">
      <c r="A219629" s="1" t="s">
        <v>65113</v>
      </c>
    </row>
    <row r="219630">
      <c r="A219630" s="1" t="s">
        <v>65114</v>
      </c>
    </row>
    <row r="219631">
      <c r="A219631" s="1" t="s">
        <v>65115</v>
      </c>
    </row>
    <row r="219632">
      <c r="A219632" s="1" t="s">
        <v>65116</v>
      </c>
    </row>
    <row r="219633">
      <c r="A219633" s="1" t="s">
        <v>65117</v>
      </c>
    </row>
    <row r="219634">
      <c r="A219634" s="1" t="s">
        <v>65118</v>
      </c>
    </row>
    <row r="219635">
      <c r="A219635" s="1" t="s">
        <v>65119</v>
      </c>
    </row>
    <row r="219636">
      <c r="A219636" s="1" t="s">
        <v>65120</v>
      </c>
    </row>
    <row r="219637">
      <c r="A219637" s="1" t="s">
        <v>65121</v>
      </c>
    </row>
    <row r="219638">
      <c r="A219638" s="1" t="s">
        <v>65122</v>
      </c>
    </row>
    <row r="219639">
      <c r="A219639" s="1" t="s">
        <v>65123</v>
      </c>
    </row>
    <row r="219640">
      <c r="A219640" s="1" t="s">
        <v>65124</v>
      </c>
    </row>
    <row r="219641">
      <c r="A219641" s="1" t="s">
        <v>65125</v>
      </c>
    </row>
    <row r="219642">
      <c r="A219642" s="1" t="s">
        <v>39531</v>
      </c>
    </row>
    <row r="219643">
      <c r="A219643" s="1" t="s">
        <v>65126</v>
      </c>
    </row>
    <row r="219644">
      <c r="A219644" s="3" t="str">
        <f/>
        <v>#ERROR!</v>
      </c>
    </row>
    <row r="219645">
      <c r="A219645" s="1" t="s">
        <v>65127</v>
      </c>
    </row>
    <row r="219646">
      <c r="A219646" s="1" t="s">
        <v>65128</v>
      </c>
    </row>
    <row r="219647">
      <c r="A219647" s="1" t="s">
        <v>65129</v>
      </c>
    </row>
    <row r="219648">
      <c r="A219648" s="1" t="s">
        <v>65130</v>
      </c>
    </row>
    <row r="219649">
      <c r="A219649" s="1" t="s">
        <v>65131</v>
      </c>
    </row>
    <row r="219650">
      <c r="A219650" s="1" t="s">
        <v>65132</v>
      </c>
    </row>
    <row r="219651">
      <c r="A219651" s="1" t="s">
        <v>65133</v>
      </c>
    </row>
    <row r="219652">
      <c r="A219652" s="1" t="s">
        <v>65134</v>
      </c>
    </row>
    <row r="219653">
      <c r="A219653" s="1" t="s">
        <v>7815</v>
      </c>
    </row>
    <row r="219654">
      <c r="A219654" s="1" t="s">
        <v>65135</v>
      </c>
    </row>
    <row r="219655">
      <c r="A219655" s="1" t="s">
        <v>977</v>
      </c>
    </row>
    <row r="219656">
      <c r="A219656" s="1" t="s">
        <v>43713</v>
      </c>
    </row>
    <row r="219657">
      <c r="A219657" s="1" t="s">
        <v>977</v>
      </c>
    </row>
    <row r="219658">
      <c r="A219658" s="1" t="s">
        <v>65136</v>
      </c>
    </row>
    <row r="219659">
      <c r="A219659" s="1" t="s">
        <v>65137</v>
      </c>
    </row>
    <row r="219660">
      <c r="A219660" s="1" t="s">
        <v>23105</v>
      </c>
    </row>
    <row r="219661">
      <c r="A219661" s="1" t="s">
        <v>65138</v>
      </c>
    </row>
    <row r="219662">
      <c r="A219662" s="1" t="s">
        <v>65139</v>
      </c>
    </row>
    <row r="219663">
      <c r="A219663" s="1" t="s">
        <v>65140</v>
      </c>
    </row>
    <row r="219664">
      <c r="A219664" s="1" t="s">
        <v>34601</v>
      </c>
    </row>
    <row r="219665">
      <c r="A219665" s="1" t="s">
        <v>65141</v>
      </c>
    </row>
    <row r="219666">
      <c r="A219666" s="1" t="s">
        <v>65142</v>
      </c>
    </row>
    <row r="219667">
      <c r="A219667" s="1" t="s">
        <v>65143</v>
      </c>
    </row>
    <row r="219668">
      <c r="A219668" s="1" t="s">
        <v>65144</v>
      </c>
    </row>
    <row r="219669">
      <c r="A219669" s="1" t="s">
        <v>8688</v>
      </c>
    </row>
    <row r="219670">
      <c r="A219670" s="1" t="s">
        <v>65145</v>
      </c>
    </row>
    <row r="219671">
      <c r="A219671" s="1" t="s">
        <v>7815</v>
      </c>
    </row>
    <row r="219672">
      <c r="A219672" s="1" t="s">
        <v>65146</v>
      </c>
    </row>
    <row r="219673">
      <c r="A219673" s="1" t="s">
        <v>34714</v>
      </c>
    </row>
    <row r="219674">
      <c r="A219674" s="1" t="s">
        <v>65147</v>
      </c>
    </row>
    <row r="219675">
      <c r="A219675" s="1" t="s">
        <v>65148</v>
      </c>
    </row>
    <row r="219676">
      <c r="A219676" s="1" t="s">
        <v>65149</v>
      </c>
    </row>
    <row r="219677">
      <c r="A219677" s="1" t="s">
        <v>65150</v>
      </c>
    </row>
    <row r="219678">
      <c r="A219678" s="1" t="s">
        <v>34714</v>
      </c>
    </row>
    <row r="219679">
      <c r="A219679" s="1" t="s">
        <v>65151</v>
      </c>
    </row>
    <row r="219680">
      <c r="A219680" s="1" t="s">
        <v>65152</v>
      </c>
    </row>
    <row r="219681">
      <c r="A219681" s="1" t="s">
        <v>65153</v>
      </c>
    </row>
    <row r="219682">
      <c r="A219682" s="1" t="s">
        <v>65154</v>
      </c>
    </row>
    <row r="219683">
      <c r="A219683" s="1" t="s">
        <v>65155</v>
      </c>
    </row>
    <row r="219684">
      <c r="A219684" s="1" t="s">
        <v>65156</v>
      </c>
    </row>
    <row r="219685">
      <c r="A219685" s="1" t="s">
        <v>19627</v>
      </c>
    </row>
    <row r="219686">
      <c r="A219686" s="1" t="s">
        <v>65157</v>
      </c>
    </row>
    <row r="219687">
      <c r="A219687" s="1" t="s">
        <v>977</v>
      </c>
    </row>
    <row r="219688">
      <c r="A219688" s="1" t="s">
        <v>65158</v>
      </c>
    </row>
    <row r="219689">
      <c r="A219689" s="1" t="s">
        <v>65159</v>
      </c>
    </row>
    <row r="219690">
      <c r="A219690" s="1" t="s">
        <v>36161</v>
      </c>
    </row>
    <row r="219691">
      <c r="A219691" s="1" t="s">
        <v>65160</v>
      </c>
    </row>
    <row r="219692">
      <c r="A219692" s="1" t="s">
        <v>65161</v>
      </c>
    </row>
    <row r="219693">
      <c r="A219693" s="1" t="s">
        <v>65162</v>
      </c>
    </row>
    <row r="219694">
      <c r="A219694" s="1" t="s">
        <v>65163</v>
      </c>
    </row>
    <row r="219695">
      <c r="A219695" s="1" t="s">
        <v>65164</v>
      </c>
    </row>
    <row r="219696">
      <c r="A219696" s="1" t="s">
        <v>65165</v>
      </c>
    </row>
    <row r="219697">
      <c r="A219697" s="1" t="s">
        <v>65166</v>
      </c>
    </row>
    <row r="219698">
      <c r="A219698" s="1" t="s">
        <v>65167</v>
      </c>
    </row>
    <row r="219699">
      <c r="A219699" s="1" t="s">
        <v>65168</v>
      </c>
    </row>
    <row r="219700">
      <c r="A219700" s="1" t="s">
        <v>65169</v>
      </c>
    </row>
    <row r="219701">
      <c r="A219701" s="1" t="s">
        <v>65170</v>
      </c>
    </row>
    <row r="219702">
      <c r="A219702" s="1" t="s">
        <v>65171</v>
      </c>
    </row>
    <row r="219703">
      <c r="A219703" s="1" t="s">
        <v>65172</v>
      </c>
    </row>
    <row r="219704">
      <c r="A219704" s="1" t="s">
        <v>65173</v>
      </c>
    </row>
    <row r="219705">
      <c r="A219705" s="1" t="s">
        <v>65174</v>
      </c>
    </row>
    <row r="219706">
      <c r="A219706" s="1" t="s">
        <v>65175</v>
      </c>
    </row>
    <row r="219707">
      <c r="A219707" s="1" t="s">
        <v>65176</v>
      </c>
    </row>
    <row r="219708">
      <c r="A219708" s="1" t="s">
        <v>65177</v>
      </c>
    </row>
    <row r="219709">
      <c r="A219709" s="1" t="s">
        <v>65178</v>
      </c>
    </row>
    <row r="219710">
      <c r="A219710" s="1" t="s">
        <v>65179</v>
      </c>
    </row>
    <row r="219711">
      <c r="A219711" s="1">
        <v>2.0</v>
      </c>
    </row>
    <row r="219712">
      <c r="A219712" s="1" t="s">
        <v>65180</v>
      </c>
    </row>
    <row r="219713">
      <c r="A219713" s="1" t="s">
        <v>13979</v>
      </c>
    </row>
    <row r="219714">
      <c r="A219714" s="1" t="s">
        <v>65181</v>
      </c>
    </row>
    <row r="219715">
      <c r="A219715" s="1" t="s">
        <v>65182</v>
      </c>
    </row>
    <row r="219716">
      <c r="A219716" s="1" t="s">
        <v>65183</v>
      </c>
    </row>
    <row r="219717">
      <c r="A219717" s="1" t="s">
        <v>34714</v>
      </c>
    </row>
    <row r="219718">
      <c r="A219718" s="1" t="s">
        <v>65184</v>
      </c>
    </row>
    <row r="219719">
      <c r="A219719" s="1" t="s">
        <v>65185</v>
      </c>
    </row>
    <row r="219720">
      <c r="A219720" s="1" t="s">
        <v>33434</v>
      </c>
    </row>
    <row r="219721">
      <c r="A219721" s="1" t="s">
        <v>65186</v>
      </c>
    </row>
    <row r="219722">
      <c r="A219722" s="1" t="s">
        <v>65187</v>
      </c>
    </row>
    <row r="219723">
      <c r="A219723" s="1" t="s">
        <v>8688</v>
      </c>
    </row>
    <row r="219724">
      <c r="A219724" s="1" t="s">
        <v>14417</v>
      </c>
    </row>
    <row r="219725">
      <c r="A219725" s="1" t="s">
        <v>8688</v>
      </c>
    </row>
    <row r="219726">
      <c r="A219726" s="1" t="s">
        <v>65188</v>
      </c>
    </row>
    <row r="219727">
      <c r="A219727" s="1" t="s">
        <v>65039</v>
      </c>
    </row>
    <row r="219728">
      <c r="A219728" s="1" t="s">
        <v>7512</v>
      </c>
    </row>
    <row r="219729">
      <c r="A219729" s="1" t="s">
        <v>65040</v>
      </c>
    </row>
    <row r="219730">
      <c r="A219730" s="1" t="s">
        <v>48770</v>
      </c>
    </row>
    <row r="219731">
      <c r="A219731" s="1" t="s">
        <v>65041</v>
      </c>
    </row>
    <row r="219732">
      <c r="A219732" s="1" t="s">
        <v>65042</v>
      </c>
    </row>
    <row r="219733">
      <c r="A219733" s="1" t="s">
        <v>65043</v>
      </c>
    </row>
    <row r="219734">
      <c r="A219734" s="1" t="s">
        <v>65044</v>
      </c>
    </row>
    <row r="219735">
      <c r="A219735" s="1" t="s">
        <v>65045</v>
      </c>
    </row>
    <row r="219736">
      <c r="A219736" s="1" t="s">
        <v>65046</v>
      </c>
    </row>
    <row r="219737">
      <c r="A219737" s="1" t="s">
        <v>65047</v>
      </c>
    </row>
    <row r="219738">
      <c r="A219738" s="1" t="s">
        <v>65048</v>
      </c>
    </row>
    <row r="219739">
      <c r="A219739" s="1" t="s">
        <v>65049</v>
      </c>
    </row>
    <row r="219740">
      <c r="A219740" s="1" t="s">
        <v>65050</v>
      </c>
    </row>
    <row r="219741">
      <c r="A219741" s="1" t="s">
        <v>65051</v>
      </c>
    </row>
    <row r="219742">
      <c r="A219742" s="1" t="s">
        <v>65052</v>
      </c>
    </row>
    <row r="219743">
      <c r="A219743" s="1" t="s">
        <v>65053</v>
      </c>
    </row>
    <row r="219744">
      <c r="A219744" s="1" t="s">
        <v>65054</v>
      </c>
    </row>
    <row r="219745">
      <c r="A219745" s="1" t="s">
        <v>65055</v>
      </c>
    </row>
    <row r="219746">
      <c r="A219746" s="1" t="s">
        <v>65056</v>
      </c>
    </row>
    <row r="219747">
      <c r="A219747" s="1" t="s">
        <v>65057</v>
      </c>
    </row>
    <row r="219748">
      <c r="A219748" s="1" t="s">
        <v>65058</v>
      </c>
    </row>
    <row r="219749">
      <c r="A219749" s="1" t="s">
        <v>65059</v>
      </c>
    </row>
    <row r="219750">
      <c r="A219750" s="1" t="s">
        <v>65060</v>
      </c>
    </row>
    <row r="219751">
      <c r="A219751" s="1" t="s">
        <v>65061</v>
      </c>
    </row>
    <row r="219752">
      <c r="A219752" s="1" t="s">
        <v>65062</v>
      </c>
    </row>
    <row r="219753">
      <c r="A219753" s="1" t="s">
        <v>65063</v>
      </c>
    </row>
    <row r="219754">
      <c r="A219754" s="1" t="s">
        <v>65064</v>
      </c>
    </row>
    <row r="219755">
      <c r="A219755" s="1" t="s">
        <v>65065</v>
      </c>
    </row>
    <row r="219756">
      <c r="A219756" s="1" t="s">
        <v>34130</v>
      </c>
    </row>
    <row r="219757">
      <c r="A219757" s="1" t="s">
        <v>65066</v>
      </c>
    </row>
    <row r="219758">
      <c r="A219758" s="1" t="s">
        <v>65067</v>
      </c>
    </row>
    <row r="219759">
      <c r="A219759" s="1" t="s">
        <v>65068</v>
      </c>
    </row>
    <row r="219760">
      <c r="A219760" s="1" t="s">
        <v>65069</v>
      </c>
    </row>
    <row r="219761">
      <c r="A219761" s="1" t="s">
        <v>45453</v>
      </c>
    </row>
    <row r="219762">
      <c r="A219762" s="1" t="s">
        <v>65070</v>
      </c>
    </row>
    <row r="219763">
      <c r="A219763" s="1" t="s">
        <v>65071</v>
      </c>
    </row>
    <row r="219764">
      <c r="A219764" s="1" t="s">
        <v>65072</v>
      </c>
    </row>
    <row r="219765">
      <c r="A219765" s="1" t="s">
        <v>65073</v>
      </c>
    </row>
    <row r="219766">
      <c r="A219766" s="1" t="s">
        <v>65074</v>
      </c>
    </row>
    <row r="219767">
      <c r="A219767" s="1" t="s">
        <v>65075</v>
      </c>
    </row>
    <row r="219768">
      <c r="A219768" s="1" t="s">
        <v>65076</v>
      </c>
    </row>
    <row r="219769">
      <c r="A219769" s="1" t="s">
        <v>65077</v>
      </c>
    </row>
    <row r="219770">
      <c r="A219770" s="1" t="s">
        <v>34606</v>
      </c>
    </row>
    <row r="219771">
      <c r="A219771" s="1" t="s">
        <v>38437</v>
      </c>
    </row>
    <row r="219772">
      <c r="A219772" s="1" t="s">
        <v>65078</v>
      </c>
    </row>
    <row r="219773">
      <c r="A219773" s="1" t="s">
        <v>3411</v>
      </c>
    </row>
    <row r="219774">
      <c r="A219774" s="1" t="s">
        <v>65079</v>
      </c>
    </row>
    <row r="219775">
      <c r="A219775" s="1" t="s">
        <v>18080</v>
      </c>
    </row>
    <row r="219776">
      <c r="A219776" s="1" t="s">
        <v>65080</v>
      </c>
    </row>
    <row r="219777">
      <c r="A219777" s="1" t="s">
        <v>65081</v>
      </c>
    </row>
    <row r="219778">
      <c r="A219778" s="1" t="s">
        <v>27995</v>
      </c>
    </row>
    <row r="219779">
      <c r="A219779" s="1" t="s">
        <v>65082</v>
      </c>
    </row>
    <row r="219780">
      <c r="A219780" s="1" t="s">
        <v>65083</v>
      </c>
    </row>
    <row r="219781">
      <c r="A219781" s="1" t="s">
        <v>65084</v>
      </c>
    </row>
    <row r="219782">
      <c r="A219782" s="1" t="s">
        <v>44534</v>
      </c>
    </row>
    <row r="219783">
      <c r="A219783" s="1" t="s">
        <v>65085</v>
      </c>
    </row>
    <row r="219784">
      <c r="A219784" s="1" t="s">
        <v>65086</v>
      </c>
    </row>
    <row r="219785">
      <c r="A219785" s="1" t="s">
        <v>65087</v>
      </c>
    </row>
    <row r="219786">
      <c r="A219786" s="1" t="s">
        <v>65088</v>
      </c>
    </row>
    <row r="219787">
      <c r="A219787" s="1" t="s">
        <v>65089</v>
      </c>
    </row>
    <row r="219788">
      <c r="A219788" s="1" t="s">
        <v>65090</v>
      </c>
    </row>
    <row r="219789">
      <c r="A219789" s="1" t="s">
        <v>65091</v>
      </c>
    </row>
    <row r="219790">
      <c r="A219790" s="1" t="s">
        <v>65092</v>
      </c>
    </row>
    <row r="219791">
      <c r="A219791" s="1" t="s">
        <v>65093</v>
      </c>
    </row>
    <row r="219792">
      <c r="A219792" s="1" t="s">
        <v>65094</v>
      </c>
    </row>
    <row r="219793">
      <c r="A219793" s="1" t="s">
        <v>65095</v>
      </c>
    </row>
    <row r="219794">
      <c r="A219794" s="1" t="s">
        <v>65096</v>
      </c>
    </row>
    <row r="219795">
      <c r="A219795" s="1" t="s">
        <v>65097</v>
      </c>
    </row>
    <row r="219796">
      <c r="A219796" s="1" t="s">
        <v>65098</v>
      </c>
    </row>
    <row r="219797">
      <c r="A219797" s="1" t="s">
        <v>43318</v>
      </c>
    </row>
    <row r="219798">
      <c r="A219798" s="1" t="s">
        <v>65099</v>
      </c>
    </row>
    <row r="219799">
      <c r="A219799" s="1" t="s">
        <v>65100</v>
      </c>
    </row>
    <row r="219800">
      <c r="A219800" s="1" t="s">
        <v>65101</v>
      </c>
    </row>
    <row r="219801">
      <c r="A219801" s="1" t="s">
        <v>65102</v>
      </c>
    </row>
    <row r="219802">
      <c r="A219802" s="1" t="s">
        <v>65103</v>
      </c>
    </row>
    <row r="219803">
      <c r="A219803" s="1" t="s">
        <v>65104</v>
      </c>
    </row>
    <row r="219804">
      <c r="A219804" s="1" t="s">
        <v>65105</v>
      </c>
    </row>
    <row r="219805">
      <c r="A219805" s="1" t="s">
        <v>65106</v>
      </c>
    </row>
    <row r="219806">
      <c r="A219806" s="1" t="s">
        <v>65107</v>
      </c>
    </row>
    <row r="219807">
      <c r="A219807" s="1" t="s">
        <v>65108</v>
      </c>
    </row>
    <row r="219808">
      <c r="A219808" s="1" t="s">
        <v>65109</v>
      </c>
    </row>
    <row r="219809">
      <c r="A219809" s="1" t="s">
        <v>65110</v>
      </c>
    </row>
    <row r="219810">
      <c r="A219810" s="1" t="s">
        <v>65111</v>
      </c>
    </row>
    <row r="219811">
      <c r="A219811" s="1" t="s">
        <v>65112</v>
      </c>
    </row>
    <row r="219812">
      <c r="A219812" s="1" t="s">
        <v>65113</v>
      </c>
    </row>
    <row r="219813">
      <c r="A219813" s="1" t="s">
        <v>65114</v>
      </c>
    </row>
    <row r="219814">
      <c r="A219814" s="1" t="s">
        <v>65115</v>
      </c>
    </row>
    <row r="219815">
      <c r="A219815" s="1" t="s">
        <v>65116</v>
      </c>
    </row>
    <row r="219816">
      <c r="A219816" s="1" t="s">
        <v>65117</v>
      </c>
    </row>
    <row r="219817">
      <c r="A219817" s="1" t="s">
        <v>65118</v>
      </c>
    </row>
    <row r="219818">
      <c r="A219818" s="1" t="s">
        <v>65119</v>
      </c>
    </row>
    <row r="219819">
      <c r="A219819" s="1" t="s">
        <v>65120</v>
      </c>
    </row>
    <row r="219820">
      <c r="A219820" s="1" t="s">
        <v>65121</v>
      </c>
    </row>
    <row r="219821">
      <c r="A219821" s="1" t="s">
        <v>65122</v>
      </c>
    </row>
    <row r="219822">
      <c r="A219822" s="1" t="s">
        <v>65123</v>
      </c>
    </row>
    <row r="219823">
      <c r="A219823" s="1" t="s">
        <v>65124</v>
      </c>
    </row>
    <row r="219824">
      <c r="A219824" s="1" t="s">
        <v>65125</v>
      </c>
    </row>
    <row r="219825">
      <c r="A219825" s="1" t="s">
        <v>65126</v>
      </c>
    </row>
    <row r="219826">
      <c r="A219826" s="1" t="s">
        <v>65127</v>
      </c>
    </row>
    <row r="219827">
      <c r="A219827" s="1" t="s">
        <v>65128</v>
      </c>
    </row>
    <row r="219828">
      <c r="A219828" s="1" t="s">
        <v>65129</v>
      </c>
    </row>
    <row r="219829">
      <c r="A219829" s="1" t="s">
        <v>65130</v>
      </c>
    </row>
    <row r="219830">
      <c r="A219830" s="1" t="s">
        <v>65131</v>
      </c>
    </row>
    <row r="219831">
      <c r="A219831" s="1" t="s">
        <v>65132</v>
      </c>
    </row>
    <row r="219832">
      <c r="A219832" s="1" t="s">
        <v>65133</v>
      </c>
    </row>
    <row r="219833">
      <c r="A219833" s="1" t="s">
        <v>65134</v>
      </c>
    </row>
    <row r="219834">
      <c r="A219834" s="1" t="s">
        <v>65135</v>
      </c>
    </row>
    <row r="219835">
      <c r="A219835" s="1" t="s">
        <v>43713</v>
      </c>
    </row>
    <row r="219836">
      <c r="A219836" s="1" t="s">
        <v>65136</v>
      </c>
    </row>
    <row r="219837">
      <c r="A219837" s="1" t="s">
        <v>65137</v>
      </c>
    </row>
    <row r="219838">
      <c r="A219838" s="1" t="s">
        <v>65138</v>
      </c>
    </row>
    <row r="219839">
      <c r="A219839" s="1" t="s">
        <v>65139</v>
      </c>
    </row>
    <row r="219840">
      <c r="A219840" s="1" t="s">
        <v>65140</v>
      </c>
    </row>
    <row r="219841">
      <c r="A219841" s="1" t="s">
        <v>34601</v>
      </c>
    </row>
    <row r="219842">
      <c r="A219842" s="1" t="s">
        <v>65141</v>
      </c>
    </row>
    <row r="219843">
      <c r="A219843" s="1" t="s">
        <v>65142</v>
      </c>
    </row>
    <row r="219844">
      <c r="A219844" s="1" t="s">
        <v>65143</v>
      </c>
    </row>
    <row r="219845">
      <c r="A219845" s="1" t="s">
        <v>65144</v>
      </c>
    </row>
    <row r="219846">
      <c r="A219846" s="1" t="s">
        <v>65145</v>
      </c>
    </row>
    <row r="219847">
      <c r="A219847" s="1" t="s">
        <v>65146</v>
      </c>
    </row>
    <row r="219848">
      <c r="A219848" s="1" t="s">
        <v>34714</v>
      </c>
    </row>
    <row r="219849">
      <c r="A219849" s="1" t="s">
        <v>65147</v>
      </c>
    </row>
    <row r="219850">
      <c r="A219850" s="1" t="s">
        <v>65148</v>
      </c>
    </row>
    <row r="219851">
      <c r="A219851" s="1" t="s">
        <v>65149</v>
      </c>
    </row>
    <row r="219852">
      <c r="A219852" s="1" t="s">
        <v>65150</v>
      </c>
    </row>
    <row r="219853">
      <c r="A219853" s="1" t="s">
        <v>34714</v>
      </c>
    </row>
    <row r="219854">
      <c r="A219854" s="1" t="s">
        <v>65151</v>
      </c>
    </row>
    <row r="219855">
      <c r="A219855" s="1" t="s">
        <v>65152</v>
      </c>
    </row>
    <row r="219856">
      <c r="A219856" s="1" t="s">
        <v>65153</v>
      </c>
    </row>
    <row r="219857">
      <c r="A219857" s="1" t="s">
        <v>65154</v>
      </c>
    </row>
    <row r="219858">
      <c r="A219858" s="1" t="s">
        <v>65155</v>
      </c>
    </row>
    <row r="219859">
      <c r="A219859" s="1" t="s">
        <v>65156</v>
      </c>
    </row>
    <row r="219860">
      <c r="A219860" s="1" t="s">
        <v>65157</v>
      </c>
    </row>
    <row r="219861">
      <c r="A219861" s="1" t="s">
        <v>65158</v>
      </c>
    </row>
    <row r="219862">
      <c r="A219862" s="1" t="s">
        <v>65159</v>
      </c>
    </row>
    <row r="219863">
      <c r="A219863" s="1" t="s">
        <v>36161</v>
      </c>
    </row>
    <row r="219864">
      <c r="A219864" s="1" t="s">
        <v>65160</v>
      </c>
    </row>
    <row r="219865">
      <c r="A219865" s="1" t="s">
        <v>65161</v>
      </c>
    </row>
    <row r="219866">
      <c r="A219866" s="1" t="s">
        <v>65162</v>
      </c>
    </row>
    <row r="219867">
      <c r="A219867" s="1" t="s">
        <v>65163</v>
      </c>
    </row>
    <row r="219868">
      <c r="A219868" s="1" t="s">
        <v>65164</v>
      </c>
    </row>
    <row r="219869">
      <c r="A219869" s="1" t="s">
        <v>65165</v>
      </c>
    </row>
    <row r="219870">
      <c r="A219870" s="1" t="s">
        <v>65166</v>
      </c>
    </row>
    <row r="219871">
      <c r="A219871" s="1" t="s">
        <v>65167</v>
      </c>
    </row>
    <row r="219872">
      <c r="A219872" s="1" t="s">
        <v>65168</v>
      </c>
    </row>
    <row r="219873">
      <c r="A219873" s="1" t="s">
        <v>65169</v>
      </c>
    </row>
    <row r="219874">
      <c r="A219874" s="1" t="s">
        <v>65170</v>
      </c>
    </row>
    <row r="219875">
      <c r="A219875" s="1" t="s">
        <v>65171</v>
      </c>
    </row>
    <row r="219876">
      <c r="A219876" s="1" t="s">
        <v>65172</v>
      </c>
    </row>
    <row r="219877">
      <c r="A219877" s="1" t="s">
        <v>65173</v>
      </c>
    </row>
    <row r="219878">
      <c r="A219878" s="1" t="s">
        <v>65174</v>
      </c>
    </row>
    <row r="219879">
      <c r="A219879" s="1" t="s">
        <v>65175</v>
      </c>
    </row>
    <row r="219880">
      <c r="A219880" s="1" t="s">
        <v>65176</v>
      </c>
    </row>
    <row r="219881">
      <c r="A219881" s="1" t="s">
        <v>65177</v>
      </c>
    </row>
    <row r="219882">
      <c r="A219882" s="1" t="s">
        <v>65178</v>
      </c>
    </row>
    <row r="219883">
      <c r="A219883" s="1" t="s">
        <v>65179</v>
      </c>
    </row>
    <row r="219884">
      <c r="A219884" s="1" t="s">
        <v>65180</v>
      </c>
    </row>
    <row r="219885">
      <c r="A219885" s="1" t="s">
        <v>13979</v>
      </c>
    </row>
    <row r="219886">
      <c r="A219886" s="1" t="s">
        <v>65181</v>
      </c>
    </row>
    <row r="219887">
      <c r="A219887" s="1" t="s">
        <v>65182</v>
      </c>
    </row>
    <row r="219888">
      <c r="A219888" s="1" t="s">
        <v>65183</v>
      </c>
    </row>
    <row r="219889">
      <c r="A219889" s="1" t="s">
        <v>34714</v>
      </c>
    </row>
    <row r="219890">
      <c r="A219890" s="1" t="s">
        <v>65184</v>
      </c>
    </row>
    <row r="219891">
      <c r="A219891" s="1" t="s">
        <v>65185</v>
      </c>
    </row>
    <row r="219892">
      <c r="A219892" s="1" t="s">
        <v>65186</v>
      </c>
    </row>
    <row r="219893">
      <c r="A219893" s="1" t="s">
        <v>65187</v>
      </c>
    </row>
    <row r="219894">
      <c r="A219894" s="1" t="s">
        <v>65189</v>
      </c>
    </row>
    <row r="219895">
      <c r="A219895" s="1" t="s">
        <v>65190</v>
      </c>
    </row>
    <row r="219896">
      <c r="A219896" s="1" t="s">
        <v>65191</v>
      </c>
    </row>
    <row r="219897">
      <c r="A219897" s="1" t="s">
        <v>65192</v>
      </c>
    </row>
    <row r="219898">
      <c r="A219898" s="1" t="s">
        <v>39922</v>
      </c>
    </row>
    <row r="219899">
      <c r="A219899" s="1" t="s">
        <v>65193</v>
      </c>
    </row>
    <row r="219900">
      <c r="A219900" s="1" t="s">
        <v>65194</v>
      </c>
    </row>
    <row r="219901">
      <c r="A219901" s="1" t="s">
        <v>65195</v>
      </c>
    </row>
    <row r="219902">
      <c r="A219902" s="1" t="s">
        <v>65196</v>
      </c>
    </row>
    <row r="219903">
      <c r="A219903" s="1" t="s">
        <v>65197</v>
      </c>
    </row>
    <row r="219904">
      <c r="A219904" s="1" t="s">
        <v>65198</v>
      </c>
    </row>
    <row r="219905">
      <c r="A219905" s="1" t="s">
        <v>65199</v>
      </c>
    </row>
    <row r="219906">
      <c r="A219906" s="1" t="s">
        <v>65200</v>
      </c>
    </row>
    <row r="219907">
      <c r="A219907" s="1" t="s">
        <v>65201</v>
      </c>
    </row>
    <row r="219908">
      <c r="A219908" s="1" t="s">
        <v>65202</v>
      </c>
    </row>
    <row r="219909">
      <c r="A219909" s="1" t="s">
        <v>65203</v>
      </c>
    </row>
    <row r="219910">
      <c r="A219910" s="1" t="s">
        <v>26315</v>
      </c>
    </row>
    <row r="219911">
      <c r="A219911" s="1" t="s">
        <v>65204</v>
      </c>
    </row>
    <row r="219912">
      <c r="A219912" s="1" t="s">
        <v>966</v>
      </c>
    </row>
    <row r="219913">
      <c r="A219913" s="1" t="s">
        <v>65205</v>
      </c>
    </row>
    <row r="219914">
      <c r="A219914" s="1" t="s">
        <v>34176</v>
      </c>
    </row>
    <row r="219915">
      <c r="A219915" s="1" t="s">
        <v>65206</v>
      </c>
    </row>
    <row r="219916">
      <c r="A219916" s="1" t="s">
        <v>65207</v>
      </c>
    </row>
    <row r="219917">
      <c r="A219917" s="1" t="s">
        <v>65208</v>
      </c>
    </row>
    <row r="219918">
      <c r="A219918" s="1" t="s">
        <v>65209</v>
      </c>
    </row>
    <row r="219919">
      <c r="A219919" s="1" t="s">
        <v>65210</v>
      </c>
    </row>
    <row r="219920">
      <c r="A219920" s="1" t="s">
        <v>65211</v>
      </c>
    </row>
    <row r="219921">
      <c r="A219921" s="1" t="s">
        <v>65191</v>
      </c>
    </row>
    <row r="219922">
      <c r="A219922" s="1" t="s">
        <v>65192</v>
      </c>
    </row>
    <row r="219923">
      <c r="A219923" s="1" t="s">
        <v>39922</v>
      </c>
    </row>
    <row r="219924">
      <c r="A219924" s="1" t="s">
        <v>65193</v>
      </c>
    </row>
    <row r="219925">
      <c r="A219925" s="1" t="s">
        <v>65194</v>
      </c>
    </row>
    <row r="219926">
      <c r="A219926" s="1" t="s">
        <v>65195</v>
      </c>
    </row>
    <row r="219927">
      <c r="A219927" s="1" t="s">
        <v>65196</v>
      </c>
    </row>
    <row r="219928">
      <c r="A219928" s="1" t="s">
        <v>65197</v>
      </c>
    </row>
    <row r="219929">
      <c r="A219929" s="1" t="s">
        <v>65198</v>
      </c>
    </row>
    <row r="219930">
      <c r="A219930" s="1" t="s">
        <v>65199</v>
      </c>
    </row>
    <row r="219931">
      <c r="A219931" s="1" t="s">
        <v>65200</v>
      </c>
    </row>
    <row r="219932">
      <c r="A219932" s="1" t="s">
        <v>65201</v>
      </c>
    </row>
    <row r="219933">
      <c r="A219933" s="1" t="s">
        <v>65202</v>
      </c>
    </row>
    <row r="219934">
      <c r="A219934" s="1" t="s">
        <v>26315</v>
      </c>
    </row>
    <row r="219935">
      <c r="A219935" s="1" t="s">
        <v>65204</v>
      </c>
    </row>
    <row r="219936">
      <c r="A219936" s="1" t="s">
        <v>65205</v>
      </c>
    </row>
    <row r="219937">
      <c r="A219937" s="1" t="s">
        <v>65206</v>
      </c>
    </row>
    <row r="219938">
      <c r="A219938" s="1" t="s">
        <v>65207</v>
      </c>
    </row>
    <row r="219939">
      <c r="A219939" s="1" t="s">
        <v>65209</v>
      </c>
    </row>
    <row r="219940">
      <c r="A219940" s="1" t="s">
        <v>65212</v>
      </c>
    </row>
    <row r="219941">
      <c r="A219941" s="1" t="s">
        <v>65213</v>
      </c>
    </row>
    <row r="219942">
      <c r="A219942" s="1" t="s">
        <v>65214</v>
      </c>
    </row>
    <row r="219943">
      <c r="A219943" s="1" t="s">
        <v>65215</v>
      </c>
    </row>
    <row r="219944">
      <c r="A219944" s="1" t="s">
        <v>65216</v>
      </c>
    </row>
    <row r="219945">
      <c r="A219945" s="1" t="s">
        <v>65217</v>
      </c>
    </row>
    <row r="219946">
      <c r="A219946" s="1" t="s">
        <v>65218</v>
      </c>
    </row>
    <row r="219947">
      <c r="A219947" s="1" t="s">
        <v>65219</v>
      </c>
    </row>
    <row r="219948">
      <c r="A219948" s="1" t="s">
        <v>65220</v>
      </c>
    </row>
    <row r="219949">
      <c r="A219949" s="1" t="s">
        <v>65221</v>
      </c>
    </row>
    <row r="219950">
      <c r="A219950" s="1" t="s">
        <v>65222</v>
      </c>
    </row>
    <row r="219951">
      <c r="A219951" s="1" t="s">
        <v>65223</v>
      </c>
    </row>
    <row r="219952">
      <c r="A219952" s="1" t="s">
        <v>65224</v>
      </c>
    </row>
    <row r="219953">
      <c r="A219953" s="1" t="s">
        <v>4583</v>
      </c>
    </row>
    <row r="219954">
      <c r="A219954" s="1" t="s">
        <v>65225</v>
      </c>
    </row>
    <row r="219955">
      <c r="A219955" s="1" t="s">
        <v>65226</v>
      </c>
    </row>
    <row r="219956">
      <c r="A219956" s="1" t="s">
        <v>65227</v>
      </c>
    </row>
    <row r="219957">
      <c r="A219957" s="1" t="s">
        <v>65228</v>
      </c>
    </row>
    <row r="219958">
      <c r="A219958" s="1" t="s">
        <v>65229</v>
      </c>
    </row>
    <row r="219959">
      <c r="A219959" s="1" t="s">
        <v>65230</v>
      </c>
    </row>
    <row r="219960">
      <c r="A219960" s="1" t="s">
        <v>65231</v>
      </c>
    </row>
    <row r="219961">
      <c r="A219961" s="1" t="s">
        <v>65232</v>
      </c>
    </row>
    <row r="219962">
      <c r="A219962" s="1" t="s">
        <v>65233</v>
      </c>
    </row>
    <row r="219963">
      <c r="A219963" s="1" t="s">
        <v>65234</v>
      </c>
    </row>
    <row r="219964">
      <c r="A219964" s="1" t="s">
        <v>65235</v>
      </c>
    </row>
    <row r="219965">
      <c r="A219965" s="1" t="s">
        <v>65236</v>
      </c>
    </row>
    <row r="219966">
      <c r="A219966" s="1" t="s">
        <v>65237</v>
      </c>
    </row>
    <row r="219967">
      <c r="A219967" s="1" t="s">
        <v>65238</v>
      </c>
    </row>
    <row r="219968">
      <c r="A219968" s="1" t="s">
        <v>65239</v>
      </c>
    </row>
    <row r="219969">
      <c r="A219969" s="1" t="s">
        <v>65240</v>
      </c>
    </row>
    <row r="219970">
      <c r="A219970" s="1" t="s">
        <v>65241</v>
      </c>
    </row>
    <row r="219971">
      <c r="A219971" s="1" t="s">
        <v>65242</v>
      </c>
    </row>
    <row r="219972">
      <c r="A219972" s="1" t="s">
        <v>65243</v>
      </c>
    </row>
    <row r="219973">
      <c r="A219973" s="1" t="s">
        <v>65214</v>
      </c>
    </row>
    <row r="219974">
      <c r="A219974" s="1" t="s">
        <v>65215</v>
      </c>
    </row>
    <row r="219975">
      <c r="A219975" s="1" t="s">
        <v>65216</v>
      </c>
    </row>
    <row r="219976">
      <c r="A219976" s="1" t="s">
        <v>65217</v>
      </c>
    </row>
    <row r="219977">
      <c r="A219977" s="1" t="s">
        <v>65218</v>
      </c>
    </row>
    <row r="219978">
      <c r="A219978" s="1" t="s">
        <v>65219</v>
      </c>
    </row>
    <row r="219979">
      <c r="A219979" s="1" t="s">
        <v>65220</v>
      </c>
    </row>
    <row r="219980">
      <c r="A219980" s="1" t="s">
        <v>65221</v>
      </c>
    </row>
    <row r="219981">
      <c r="A219981" s="1" t="s">
        <v>65222</v>
      </c>
    </row>
    <row r="219982">
      <c r="A219982" s="1" t="s">
        <v>65223</v>
      </c>
    </row>
    <row r="219983">
      <c r="A219983" s="1" t="s">
        <v>65224</v>
      </c>
    </row>
    <row r="219984">
      <c r="A219984" s="1" t="s">
        <v>65225</v>
      </c>
    </row>
    <row r="219985">
      <c r="A219985" s="1" t="s">
        <v>65226</v>
      </c>
    </row>
    <row r="219986">
      <c r="A219986" s="1" t="s">
        <v>65227</v>
      </c>
    </row>
    <row r="219987">
      <c r="A219987" s="1" t="s">
        <v>65228</v>
      </c>
    </row>
    <row r="219988">
      <c r="A219988" s="1" t="s">
        <v>65229</v>
      </c>
    </row>
    <row r="219989">
      <c r="A219989" s="1" t="s">
        <v>65230</v>
      </c>
    </row>
    <row r="219990">
      <c r="A219990" s="1" t="s">
        <v>65231</v>
      </c>
    </row>
    <row r="219991">
      <c r="A219991" s="1" t="s">
        <v>65232</v>
      </c>
    </row>
    <row r="219992">
      <c r="A219992" s="1" t="s">
        <v>65233</v>
      </c>
    </row>
    <row r="219993">
      <c r="A219993" s="1" t="s">
        <v>65234</v>
      </c>
    </row>
    <row r="219994">
      <c r="A219994" s="1" t="s">
        <v>65235</v>
      </c>
    </row>
    <row r="219995">
      <c r="A219995" s="1" t="s">
        <v>65236</v>
      </c>
    </row>
    <row r="219996">
      <c r="A219996" s="1" t="s">
        <v>65237</v>
      </c>
    </row>
    <row r="219997">
      <c r="A219997" s="1" t="s">
        <v>65238</v>
      </c>
    </row>
    <row r="219998">
      <c r="A219998" s="1" t="s">
        <v>65239</v>
      </c>
    </row>
    <row r="219999">
      <c r="A219999" s="1" t="s">
        <v>65240</v>
      </c>
    </row>
    <row r="220000">
      <c r="A220000" s="1" t="s">
        <v>65241</v>
      </c>
    </row>
    <row r="220001">
      <c r="A220001" s="1" t="s">
        <v>65244</v>
      </c>
    </row>
    <row r="220002">
      <c r="A220002" s="1" t="s">
        <v>65245</v>
      </c>
    </row>
    <row r="220003">
      <c r="A220003" s="1" t="s">
        <v>65246</v>
      </c>
    </row>
    <row r="220004">
      <c r="A220004" s="1" t="s">
        <v>65247</v>
      </c>
    </row>
    <row r="220005">
      <c r="A220005" s="1" t="s">
        <v>65248</v>
      </c>
    </row>
    <row r="220006">
      <c r="A220006" s="1" t="s">
        <v>65249</v>
      </c>
    </row>
    <row r="220007">
      <c r="A220007" s="1" t="s">
        <v>65250</v>
      </c>
    </row>
    <row r="220008">
      <c r="A220008" s="1" t="s">
        <v>65251</v>
      </c>
    </row>
    <row r="220009">
      <c r="A220009" s="1" t="s">
        <v>65252</v>
      </c>
    </row>
    <row r="220010">
      <c r="A220010" s="1" t="s">
        <v>65253</v>
      </c>
    </row>
    <row r="220011">
      <c r="A220011" s="1" t="s">
        <v>65254</v>
      </c>
    </row>
    <row r="220012">
      <c r="A220012" s="1" t="s">
        <v>65255</v>
      </c>
    </row>
    <row r="220013">
      <c r="A220013" s="1" t="s">
        <v>65256</v>
      </c>
    </row>
    <row r="220014">
      <c r="A220014" s="1" t="s">
        <v>65257</v>
      </c>
    </row>
    <row r="220015">
      <c r="A220015" s="1" t="s">
        <v>65258</v>
      </c>
    </row>
    <row r="220016">
      <c r="A220016" s="1" t="s">
        <v>65259</v>
      </c>
    </row>
    <row r="220017">
      <c r="A220017" s="1" t="s">
        <v>65260</v>
      </c>
    </row>
    <row r="220018">
      <c r="A220018" s="1" t="s">
        <v>65261</v>
      </c>
    </row>
    <row r="220019">
      <c r="A220019" s="1" t="s">
        <v>65262</v>
      </c>
    </row>
    <row r="220020">
      <c r="A220020" s="1" t="s">
        <v>65263</v>
      </c>
    </row>
    <row r="220021">
      <c r="A220021" s="1" t="s">
        <v>65264</v>
      </c>
    </row>
    <row r="220022">
      <c r="A220022" s="1" t="s">
        <v>65265</v>
      </c>
    </row>
    <row r="220023">
      <c r="A220023" s="1" t="s">
        <v>65266</v>
      </c>
    </row>
    <row r="220024">
      <c r="A220024" s="1" t="s">
        <v>65267</v>
      </c>
    </row>
    <row r="220025">
      <c r="A220025" s="1" t="s">
        <v>65268</v>
      </c>
    </row>
    <row r="220026">
      <c r="A220026" s="1" t="s">
        <v>65269</v>
      </c>
    </row>
    <row r="220027">
      <c r="A220027" s="1" t="s">
        <v>65270</v>
      </c>
    </row>
    <row r="220028">
      <c r="A220028" s="1" t="s">
        <v>65271</v>
      </c>
    </row>
    <row r="220029">
      <c r="A220029" s="1" t="s">
        <v>65272</v>
      </c>
    </row>
    <row r="220030">
      <c r="A220030" s="1" t="s">
        <v>65273</v>
      </c>
    </row>
    <row r="220031">
      <c r="A220031" s="1" t="s">
        <v>65274</v>
      </c>
    </row>
    <row r="220032">
      <c r="A220032" s="1" t="s">
        <v>65275</v>
      </c>
    </row>
    <row r="220033">
      <c r="A220033" s="1" t="s">
        <v>65276</v>
      </c>
    </row>
    <row r="220034">
      <c r="A220034" s="1" t="s">
        <v>65277</v>
      </c>
    </row>
    <row r="220035">
      <c r="A220035" s="1" t="s">
        <v>65278</v>
      </c>
    </row>
    <row r="220036">
      <c r="A220036" s="1" t="s">
        <v>65279</v>
      </c>
    </row>
    <row r="220037">
      <c r="A220037" s="1" t="s">
        <v>65280</v>
      </c>
    </row>
    <row r="220038">
      <c r="A220038" s="1" t="s">
        <v>65281</v>
      </c>
    </row>
    <row r="220039">
      <c r="A220039" s="1" t="s">
        <v>65282</v>
      </c>
    </row>
    <row r="220040">
      <c r="A220040" s="1" t="s">
        <v>65283</v>
      </c>
    </row>
    <row r="220041">
      <c r="A220041" s="1" t="s">
        <v>65284</v>
      </c>
    </row>
    <row r="220042">
      <c r="A220042" s="1" t="s">
        <v>61937</v>
      </c>
    </row>
    <row r="220043">
      <c r="A220043" s="1" t="s">
        <v>65285</v>
      </c>
    </row>
    <row r="220044">
      <c r="A220044" s="1" t="s">
        <v>65286</v>
      </c>
    </row>
    <row r="220045">
      <c r="A220045" s="1" t="s">
        <v>65287</v>
      </c>
    </row>
    <row r="220046">
      <c r="A220046" s="1" t="s">
        <v>65288</v>
      </c>
    </row>
    <row r="220047">
      <c r="A220047" s="1" t="s">
        <v>65289</v>
      </c>
    </row>
    <row r="220048">
      <c r="A220048" s="1" t="s">
        <v>65290</v>
      </c>
    </row>
    <row r="220049">
      <c r="A220049" s="1" t="s">
        <v>65291</v>
      </c>
    </row>
    <row r="220050">
      <c r="A220050" s="1" t="s">
        <v>65292</v>
      </c>
    </row>
    <row r="220051">
      <c r="A220051" s="1" t="s">
        <v>65293</v>
      </c>
    </row>
    <row r="220052">
      <c r="A220052" s="1" t="s">
        <v>65294</v>
      </c>
    </row>
    <row r="220053">
      <c r="A220053" s="1" t="s">
        <v>65295</v>
      </c>
    </row>
    <row r="220054">
      <c r="A220054" s="1" t="s">
        <v>65296</v>
      </c>
    </row>
    <row r="220055">
      <c r="A220055" s="1" t="s">
        <v>65297</v>
      </c>
    </row>
    <row r="220056">
      <c r="A220056" s="1" t="s">
        <v>65298</v>
      </c>
    </row>
    <row r="220057">
      <c r="A220057" s="1" t="s">
        <v>65299</v>
      </c>
    </row>
    <row r="220058">
      <c r="A220058" s="1" t="s">
        <v>65300</v>
      </c>
    </row>
    <row r="220059">
      <c r="A220059" s="1" t="s">
        <v>65301</v>
      </c>
    </row>
    <row r="220060">
      <c r="A220060" s="1" t="s">
        <v>65302</v>
      </c>
    </row>
    <row r="220061">
      <c r="A220061" s="1" t="s">
        <v>65303</v>
      </c>
    </row>
    <row r="220062">
      <c r="A220062" s="1" t="s">
        <v>65304</v>
      </c>
    </row>
    <row r="220063">
      <c r="A220063" s="1" t="s">
        <v>65305</v>
      </c>
    </row>
    <row r="220064">
      <c r="A220064" s="1" t="s">
        <v>65306</v>
      </c>
    </row>
    <row r="220065">
      <c r="A220065" s="1" t="s">
        <v>65307</v>
      </c>
    </row>
    <row r="220066">
      <c r="A220066" s="1" t="s">
        <v>65308</v>
      </c>
    </row>
    <row r="220067">
      <c r="A220067" s="1" t="s">
        <v>65309</v>
      </c>
    </row>
    <row r="220068">
      <c r="A220068" s="1" t="s">
        <v>65310</v>
      </c>
    </row>
    <row r="220069">
      <c r="A220069" s="1" t="s">
        <v>65311</v>
      </c>
    </row>
    <row r="220070">
      <c r="A220070" s="1" t="s">
        <v>65312</v>
      </c>
    </row>
    <row r="220071">
      <c r="A220071" s="1" t="s">
        <v>65313</v>
      </c>
    </row>
    <row r="220072">
      <c r="A220072" s="1" t="s">
        <v>65314</v>
      </c>
    </row>
    <row r="220073">
      <c r="A220073" s="1" t="s">
        <v>65315</v>
      </c>
    </row>
    <row r="220074">
      <c r="A220074" s="1" t="s">
        <v>65316</v>
      </c>
    </row>
    <row r="220075">
      <c r="A220075" s="1" t="s">
        <v>65317</v>
      </c>
    </row>
    <row r="220076">
      <c r="A220076" s="1" t="s">
        <v>65318</v>
      </c>
    </row>
    <row r="220077">
      <c r="A220077" s="1" t="s">
        <v>65319</v>
      </c>
    </row>
    <row r="220078">
      <c r="A220078" s="1" t="s">
        <v>65320</v>
      </c>
    </row>
    <row r="220079">
      <c r="A220079" s="1" t="s">
        <v>65321</v>
      </c>
    </row>
    <row r="220080">
      <c r="A220080" s="1" t="s">
        <v>65322</v>
      </c>
    </row>
    <row r="220081">
      <c r="A220081" s="1" t="s">
        <v>65323</v>
      </c>
    </row>
    <row r="220082">
      <c r="A220082" s="1" t="s">
        <v>65324</v>
      </c>
    </row>
    <row r="220083">
      <c r="A220083" s="1" t="s">
        <v>65325</v>
      </c>
    </row>
    <row r="220084">
      <c r="A220084" s="1" t="s">
        <v>65326</v>
      </c>
    </row>
    <row r="220085">
      <c r="A220085" s="1" t="s">
        <v>65327</v>
      </c>
    </row>
    <row r="220086">
      <c r="A220086" s="1" t="s">
        <v>65328</v>
      </c>
    </row>
    <row r="220087">
      <c r="A220087" s="1" t="s">
        <v>65329</v>
      </c>
    </row>
    <row r="220088">
      <c r="A220088" s="1" t="s">
        <v>65330</v>
      </c>
    </row>
    <row r="220089">
      <c r="A220089" s="1" t="s">
        <v>65331</v>
      </c>
    </row>
    <row r="220090">
      <c r="A220090" s="1" t="s">
        <v>65332</v>
      </c>
    </row>
    <row r="220091">
      <c r="A220091" s="1" t="s">
        <v>65333</v>
      </c>
    </row>
    <row r="220092">
      <c r="A220092" s="1" t="s">
        <v>65334</v>
      </c>
    </row>
    <row r="220093">
      <c r="A220093" s="1" t="s">
        <v>65335</v>
      </c>
    </row>
    <row r="220094">
      <c r="A220094" s="1" t="s">
        <v>65336</v>
      </c>
    </row>
    <row r="220095">
      <c r="A220095" s="1" t="s">
        <v>65337</v>
      </c>
    </row>
    <row r="220096">
      <c r="A220096" s="1" t="s">
        <v>65338</v>
      </c>
    </row>
    <row r="220097">
      <c r="A220097" s="1" t="s">
        <v>65339</v>
      </c>
    </row>
    <row r="220098">
      <c r="A220098" s="1" t="s">
        <v>65340</v>
      </c>
    </row>
    <row r="220099">
      <c r="A220099" s="1" t="s">
        <v>65341</v>
      </c>
    </row>
    <row r="220100">
      <c r="A220100" s="1" t="s">
        <v>65342</v>
      </c>
    </row>
    <row r="220101">
      <c r="A220101" s="1" t="s">
        <v>65343</v>
      </c>
    </row>
    <row r="220102">
      <c r="A220102" s="1" t="s">
        <v>65344</v>
      </c>
    </row>
    <row r="220103">
      <c r="A220103" s="1" t="s">
        <v>65345</v>
      </c>
    </row>
    <row r="220104">
      <c r="A220104" s="1" t="s">
        <v>65346</v>
      </c>
    </row>
    <row r="220105">
      <c r="A220105" s="1" t="s">
        <v>65347</v>
      </c>
    </row>
    <row r="220106">
      <c r="A220106" s="1" t="s">
        <v>65348</v>
      </c>
    </row>
    <row r="220107">
      <c r="A220107" s="1" t="s">
        <v>65349</v>
      </c>
    </row>
    <row r="220108">
      <c r="A220108" s="1" t="s">
        <v>65350</v>
      </c>
    </row>
    <row r="220109">
      <c r="A220109" s="1" t="s">
        <v>8688</v>
      </c>
    </row>
    <row r="220110">
      <c r="A220110" s="1" t="s">
        <v>65351</v>
      </c>
    </row>
    <row r="220111">
      <c r="A220111" s="1" t="s">
        <v>65352</v>
      </c>
    </row>
    <row r="220112">
      <c r="A220112" s="1" t="s">
        <v>65353</v>
      </c>
    </row>
    <row r="220113">
      <c r="A220113" s="1" t="s">
        <v>65354</v>
      </c>
    </row>
    <row r="220114">
      <c r="A220114" s="1" t="s">
        <v>65355</v>
      </c>
    </row>
    <row r="220115">
      <c r="A220115" s="1" t="s">
        <v>65356</v>
      </c>
    </row>
    <row r="220116">
      <c r="A220116" s="1" t="s">
        <v>65357</v>
      </c>
    </row>
    <row r="220117">
      <c r="A220117" s="1" t="s">
        <v>65358</v>
      </c>
    </row>
    <row r="220118">
      <c r="A220118" s="1" t="s">
        <v>65359</v>
      </c>
    </row>
    <row r="220119">
      <c r="A220119" s="1" t="s">
        <v>65360</v>
      </c>
    </row>
    <row r="220120">
      <c r="A220120" s="1" t="s">
        <v>65361</v>
      </c>
    </row>
    <row r="220121">
      <c r="A220121" s="1" t="s">
        <v>65362</v>
      </c>
    </row>
    <row r="220122">
      <c r="A220122" s="1" t="s">
        <v>45357</v>
      </c>
    </row>
    <row r="220123">
      <c r="A220123" s="1" t="s">
        <v>65363</v>
      </c>
    </row>
    <row r="220124">
      <c r="A220124" s="1" t="s">
        <v>11416</v>
      </c>
    </row>
    <row r="220125">
      <c r="A220125" s="1" t="s">
        <v>65364</v>
      </c>
    </row>
    <row r="220126">
      <c r="A220126" s="1" t="s">
        <v>65365</v>
      </c>
    </row>
    <row r="220127">
      <c r="A220127" s="1" t="s">
        <v>65246</v>
      </c>
    </row>
    <row r="220128">
      <c r="A220128" s="1" t="s">
        <v>65247</v>
      </c>
    </row>
    <row r="220129">
      <c r="A220129" s="1" t="s">
        <v>65248</v>
      </c>
    </row>
    <row r="220130">
      <c r="A220130" s="1" t="s">
        <v>65249</v>
      </c>
    </row>
    <row r="220131">
      <c r="A220131" s="1" t="s">
        <v>65250</v>
      </c>
    </row>
    <row r="220132">
      <c r="A220132" s="1" t="s">
        <v>65251</v>
      </c>
    </row>
    <row r="220133">
      <c r="A220133" s="1" t="s">
        <v>65252</v>
      </c>
    </row>
    <row r="220134">
      <c r="A220134" s="1" t="s">
        <v>65366</v>
      </c>
    </row>
    <row r="220135">
      <c r="A220135" s="1" t="s">
        <v>65254</v>
      </c>
    </row>
    <row r="220136">
      <c r="A220136" s="1" t="s">
        <v>65255</v>
      </c>
    </row>
    <row r="220137">
      <c r="A220137" s="1" t="s">
        <v>65256</v>
      </c>
    </row>
    <row r="220138">
      <c r="A220138" s="1" t="s">
        <v>65257</v>
      </c>
    </row>
    <row r="220139">
      <c r="A220139" s="1" t="s">
        <v>65258</v>
      </c>
    </row>
    <row r="220140">
      <c r="A220140" s="1" t="s">
        <v>65259</v>
      </c>
    </row>
    <row r="220141">
      <c r="A220141" s="1" t="s">
        <v>65260</v>
      </c>
    </row>
    <row r="220142">
      <c r="A220142" s="1" t="s">
        <v>65261</v>
      </c>
    </row>
    <row r="220143">
      <c r="A220143" s="1" t="s">
        <v>65262</v>
      </c>
    </row>
    <row r="220144">
      <c r="A220144" s="1" t="s">
        <v>65263</v>
      </c>
    </row>
    <row r="220145">
      <c r="A220145" s="1" t="s">
        <v>65264</v>
      </c>
    </row>
    <row r="220146">
      <c r="A220146" s="1" t="s">
        <v>65265</v>
      </c>
    </row>
    <row r="220147">
      <c r="A220147" s="1" t="s">
        <v>65266</v>
      </c>
    </row>
    <row r="220148">
      <c r="A220148" s="1" t="s">
        <v>65267</v>
      </c>
    </row>
    <row r="220149">
      <c r="A220149" s="1" t="s">
        <v>65268</v>
      </c>
    </row>
    <row r="220150">
      <c r="A220150" s="1" t="s">
        <v>65269</v>
      </c>
    </row>
    <row r="220151">
      <c r="A220151" s="1" t="s">
        <v>65270</v>
      </c>
    </row>
    <row r="220152">
      <c r="A220152" s="1" t="s">
        <v>65271</v>
      </c>
    </row>
    <row r="220153">
      <c r="A220153" s="1" t="s">
        <v>65272</v>
      </c>
    </row>
    <row r="220154">
      <c r="A220154" s="1" t="s">
        <v>65273</v>
      </c>
    </row>
    <row r="220155">
      <c r="A220155" s="1" t="s">
        <v>65274</v>
      </c>
    </row>
    <row r="220156">
      <c r="A220156" s="1" t="s">
        <v>65275</v>
      </c>
    </row>
    <row r="220157">
      <c r="A220157" s="1" t="s">
        <v>65276</v>
      </c>
    </row>
    <row r="220158">
      <c r="A220158" s="1" t="s">
        <v>65277</v>
      </c>
    </row>
    <row r="220159">
      <c r="A220159" s="1" t="s">
        <v>65278</v>
      </c>
    </row>
    <row r="220160">
      <c r="A220160" s="1" t="s">
        <v>65279</v>
      </c>
    </row>
    <row r="220161">
      <c r="A220161" s="1" t="s">
        <v>65280</v>
      </c>
    </row>
    <row r="220162">
      <c r="A220162" s="1" t="s">
        <v>65281</v>
      </c>
    </row>
    <row r="220163">
      <c r="A220163" s="1" t="s">
        <v>65282</v>
      </c>
    </row>
    <row r="220164">
      <c r="A220164" s="1" t="s">
        <v>65283</v>
      </c>
    </row>
    <row r="220165">
      <c r="A220165" s="1" t="s">
        <v>65284</v>
      </c>
    </row>
    <row r="220166">
      <c r="A220166" s="1" t="s">
        <v>65285</v>
      </c>
    </row>
    <row r="220167">
      <c r="A220167" s="1" t="s">
        <v>65286</v>
      </c>
    </row>
    <row r="220168">
      <c r="A220168" s="1" t="s">
        <v>65287</v>
      </c>
    </row>
    <row r="220169">
      <c r="A220169" s="1" t="s">
        <v>65288</v>
      </c>
    </row>
    <row r="220170">
      <c r="A220170" s="1" t="s">
        <v>65289</v>
      </c>
    </row>
    <row r="220171">
      <c r="A220171" s="1" t="s">
        <v>65290</v>
      </c>
    </row>
    <row r="220172">
      <c r="A220172" s="1" t="s">
        <v>65291</v>
      </c>
    </row>
    <row r="220173">
      <c r="A220173" s="1" t="s">
        <v>65292</v>
      </c>
    </row>
    <row r="220174">
      <c r="A220174" s="1" t="s">
        <v>65293</v>
      </c>
    </row>
    <row r="220175">
      <c r="A220175" s="1" t="s">
        <v>65294</v>
      </c>
    </row>
    <row r="220176">
      <c r="A220176" s="1" t="s">
        <v>65295</v>
      </c>
    </row>
    <row r="220177">
      <c r="A220177" s="1" t="s">
        <v>65296</v>
      </c>
    </row>
    <row r="220178">
      <c r="A220178" s="1" t="s">
        <v>65297</v>
      </c>
    </row>
    <row r="220179">
      <c r="A220179" s="1" t="s">
        <v>65298</v>
      </c>
    </row>
    <row r="220180">
      <c r="A220180" s="1" t="s">
        <v>65299</v>
      </c>
    </row>
    <row r="220181">
      <c r="A220181" s="1" t="s">
        <v>65300</v>
      </c>
    </row>
    <row r="220182">
      <c r="A220182" s="1" t="s">
        <v>65301</v>
      </c>
    </row>
    <row r="220183">
      <c r="A220183" s="1" t="s">
        <v>65302</v>
      </c>
    </row>
    <row r="220184">
      <c r="A220184" s="1" t="s">
        <v>65303</v>
      </c>
    </row>
    <row r="220185">
      <c r="A220185" s="1" t="s">
        <v>65304</v>
      </c>
    </row>
    <row r="220186">
      <c r="A220186" s="1" t="s">
        <v>65305</v>
      </c>
    </row>
    <row r="220187">
      <c r="A220187" s="1" t="s">
        <v>65306</v>
      </c>
    </row>
    <row r="220188">
      <c r="A220188" s="1" t="s">
        <v>65307</v>
      </c>
    </row>
    <row r="220189">
      <c r="A220189" s="1" t="s">
        <v>65308</v>
      </c>
    </row>
    <row r="220190">
      <c r="A220190" s="1" t="s">
        <v>65309</v>
      </c>
    </row>
    <row r="220191">
      <c r="A220191" s="1" t="s">
        <v>65310</v>
      </c>
    </row>
    <row r="220192">
      <c r="A220192" s="1" t="s">
        <v>65311</v>
      </c>
    </row>
    <row r="220193">
      <c r="A220193" s="1" t="s">
        <v>65312</v>
      </c>
    </row>
    <row r="220194">
      <c r="A220194" s="1" t="s">
        <v>65313</v>
      </c>
    </row>
    <row r="220195">
      <c r="A220195" s="1" t="s">
        <v>65314</v>
      </c>
    </row>
    <row r="220196">
      <c r="A220196" s="1" t="s">
        <v>65315</v>
      </c>
    </row>
    <row r="220197">
      <c r="A220197" s="1" t="s">
        <v>65316</v>
      </c>
    </row>
    <row r="220198">
      <c r="A220198" s="1" t="s">
        <v>65317</v>
      </c>
    </row>
    <row r="220199">
      <c r="A220199" s="1" t="s">
        <v>65318</v>
      </c>
    </row>
    <row r="220200">
      <c r="A220200" s="1" t="s">
        <v>65319</v>
      </c>
    </row>
    <row r="220201">
      <c r="A220201" s="1" t="s">
        <v>65320</v>
      </c>
    </row>
    <row r="220202">
      <c r="A220202" s="1" t="s">
        <v>65321</v>
      </c>
    </row>
    <row r="220203">
      <c r="A220203" s="1" t="s">
        <v>65322</v>
      </c>
    </row>
    <row r="220204">
      <c r="A220204" s="1" t="s">
        <v>65323</v>
      </c>
    </row>
    <row r="220205">
      <c r="A220205" s="1" t="s">
        <v>65324</v>
      </c>
    </row>
    <row r="220206">
      <c r="A220206" s="1" t="s">
        <v>65325</v>
      </c>
    </row>
    <row r="220207">
      <c r="A220207" s="1" t="s">
        <v>65326</v>
      </c>
    </row>
    <row r="220208">
      <c r="A220208" s="1" t="s">
        <v>65327</v>
      </c>
    </row>
    <row r="220209">
      <c r="A220209" s="1" t="s">
        <v>65328</v>
      </c>
    </row>
    <row r="220210">
      <c r="A220210" s="1" t="s">
        <v>65329</v>
      </c>
    </row>
    <row r="220211">
      <c r="A220211" s="1" t="s">
        <v>65330</v>
      </c>
    </row>
    <row r="220212">
      <c r="A220212" s="1" t="s">
        <v>65331</v>
      </c>
    </row>
    <row r="220213">
      <c r="A220213" s="1" t="s">
        <v>65332</v>
      </c>
    </row>
    <row r="220214">
      <c r="A220214" s="1" t="s">
        <v>65333</v>
      </c>
    </row>
    <row r="220215">
      <c r="A220215" s="1" t="s">
        <v>65334</v>
      </c>
    </row>
    <row r="220216">
      <c r="A220216" s="1" t="s">
        <v>65335</v>
      </c>
    </row>
    <row r="220217">
      <c r="A220217" s="1" t="s">
        <v>65336</v>
      </c>
    </row>
    <row r="220218">
      <c r="A220218" s="1" t="s">
        <v>65337</v>
      </c>
    </row>
    <row r="220219">
      <c r="A220219" s="1" t="s">
        <v>65338</v>
      </c>
    </row>
    <row r="220220">
      <c r="A220220" s="1" t="s">
        <v>65339</v>
      </c>
    </row>
    <row r="220221">
      <c r="A220221" s="1" t="s">
        <v>65340</v>
      </c>
    </row>
    <row r="220222">
      <c r="A220222" s="1" t="s">
        <v>65341</v>
      </c>
    </row>
    <row r="220223">
      <c r="A220223" s="1" t="s">
        <v>65342</v>
      </c>
    </row>
    <row r="220224">
      <c r="A220224" s="1" t="s">
        <v>65344</v>
      </c>
    </row>
    <row r="220225">
      <c r="A220225" s="1" t="s">
        <v>65345</v>
      </c>
    </row>
    <row r="220226">
      <c r="A220226" s="1" t="s">
        <v>65346</v>
      </c>
    </row>
    <row r="220227">
      <c r="A220227" s="1" t="s">
        <v>65347</v>
      </c>
    </row>
    <row r="220228">
      <c r="A220228" s="1" t="s">
        <v>65348</v>
      </c>
    </row>
    <row r="220229">
      <c r="A220229" s="1" t="s">
        <v>65349</v>
      </c>
    </row>
    <row r="220230">
      <c r="A220230" s="1" t="s">
        <v>65350</v>
      </c>
    </row>
    <row r="220231">
      <c r="A220231" s="1" t="s">
        <v>65351</v>
      </c>
    </row>
    <row r="220232">
      <c r="A220232" s="1" t="s">
        <v>65352</v>
      </c>
    </row>
    <row r="220233">
      <c r="A220233" s="1" t="s">
        <v>65353</v>
      </c>
    </row>
    <row r="220234">
      <c r="A220234" s="1" t="s">
        <v>65354</v>
      </c>
    </row>
    <row r="220235">
      <c r="A220235" s="1" t="s">
        <v>65355</v>
      </c>
    </row>
    <row r="220236">
      <c r="A220236" s="1" t="s">
        <v>65356</v>
      </c>
    </row>
    <row r="220237">
      <c r="A220237" s="1" t="s">
        <v>65357</v>
      </c>
    </row>
    <row r="220238">
      <c r="A220238" s="1" t="s">
        <v>65358</v>
      </c>
    </row>
    <row r="220239">
      <c r="A220239" s="1" t="s">
        <v>65359</v>
      </c>
    </row>
    <row r="220240">
      <c r="A220240" s="1" t="s">
        <v>65360</v>
      </c>
    </row>
    <row r="220241">
      <c r="A220241" s="1" t="s">
        <v>65361</v>
      </c>
    </row>
    <row r="220242">
      <c r="A220242" s="1" t="s">
        <v>65362</v>
      </c>
    </row>
    <row r="220243">
      <c r="A220243" s="1" t="s">
        <v>45357</v>
      </c>
    </row>
    <row r="220244">
      <c r="A220244" s="1" t="s">
        <v>65363</v>
      </c>
    </row>
    <row r="220245">
      <c r="A220245" s="1" t="s">
        <v>65364</v>
      </c>
    </row>
    <row r="220246">
      <c r="A220246" s="1" t="s">
        <v>65367</v>
      </c>
    </row>
    <row r="220247">
      <c r="A220247" s="1" t="s">
        <v>65368</v>
      </c>
    </row>
    <row r="220248">
      <c r="A220248" s="1" t="s">
        <v>65369</v>
      </c>
    </row>
    <row r="220249">
      <c r="A220249" s="1" t="s">
        <v>65370</v>
      </c>
    </row>
    <row r="220250">
      <c r="A220250" s="1" t="s">
        <v>65371</v>
      </c>
    </row>
    <row r="220251">
      <c r="A220251" s="1" t="s">
        <v>34057</v>
      </c>
    </row>
    <row r="220252">
      <c r="A220252" s="3" t="str">
        <f/>
        <v>#ERROR!</v>
      </c>
    </row>
    <row r="220253">
      <c r="A220253" s="1" t="s">
        <v>65372</v>
      </c>
    </row>
    <row r="220254">
      <c r="A220254" s="1" t="s">
        <v>65373</v>
      </c>
    </row>
    <row r="220255">
      <c r="A220255" s="1" t="s">
        <v>65374</v>
      </c>
    </row>
    <row r="220256">
      <c r="A220256" s="1" t="s">
        <v>65375</v>
      </c>
    </row>
    <row r="220257">
      <c r="A220257" s="1" t="s">
        <v>65376</v>
      </c>
    </row>
    <row r="220258">
      <c r="A220258" s="1" t="s">
        <v>65377</v>
      </c>
    </row>
    <row r="220259">
      <c r="A220259" s="1" t="s">
        <v>65378</v>
      </c>
    </row>
    <row r="220260">
      <c r="A220260" s="1" t="s">
        <v>65379</v>
      </c>
    </row>
    <row r="220261">
      <c r="A220261" s="1" t="s">
        <v>65380</v>
      </c>
    </row>
    <row r="220262">
      <c r="A220262" s="1" t="s">
        <v>38584</v>
      </c>
    </row>
    <row r="220263">
      <c r="A220263" s="1" t="s">
        <v>65381</v>
      </c>
    </row>
    <row r="220264">
      <c r="A220264" s="1" t="s">
        <v>65382</v>
      </c>
    </row>
    <row r="220265">
      <c r="A220265" s="1" t="s">
        <v>65383</v>
      </c>
    </row>
    <row r="220266">
      <c r="A220266" s="1" t="s">
        <v>65384</v>
      </c>
    </row>
    <row r="220267">
      <c r="A220267" s="1" t="s">
        <v>65385</v>
      </c>
    </row>
    <row r="220268">
      <c r="A220268" s="1" t="s">
        <v>65386</v>
      </c>
    </row>
    <row r="220269">
      <c r="A220269" s="1" t="s">
        <v>65387</v>
      </c>
    </row>
    <row r="220270">
      <c r="A220270" s="1" t="s">
        <v>65388</v>
      </c>
    </row>
    <row r="220271">
      <c r="A220271" s="1" t="s">
        <v>65389</v>
      </c>
    </row>
    <row r="220272">
      <c r="A220272" s="1" t="s">
        <v>65390</v>
      </c>
    </row>
    <row r="220273">
      <c r="A220273" s="1" t="s">
        <v>65391</v>
      </c>
    </row>
    <row r="220274">
      <c r="A220274" s="1" t="s">
        <v>65392</v>
      </c>
    </row>
    <row r="220275">
      <c r="A220275" s="1" t="s">
        <v>65393</v>
      </c>
    </row>
    <row r="220276">
      <c r="A220276" s="1" t="s">
        <v>65394</v>
      </c>
    </row>
    <row r="220277">
      <c r="A220277" s="1" t="s">
        <v>65395</v>
      </c>
    </row>
    <row r="220278">
      <c r="A220278" s="1" t="s">
        <v>65396</v>
      </c>
    </row>
    <row r="220279">
      <c r="A220279" s="1" t="s">
        <v>65397</v>
      </c>
    </row>
    <row r="220280">
      <c r="A220280" s="1" t="s">
        <v>65398</v>
      </c>
    </row>
    <row r="220281">
      <c r="A220281" s="1" t="s">
        <v>977</v>
      </c>
    </row>
    <row r="220282">
      <c r="A220282" s="1" t="s">
        <v>65399</v>
      </c>
    </row>
    <row r="220283">
      <c r="A220283" s="1" t="s">
        <v>65400</v>
      </c>
    </row>
    <row r="220284">
      <c r="A220284" s="1" t="s">
        <v>65401</v>
      </c>
    </row>
    <row r="220285">
      <c r="A220285" s="1" t="s">
        <v>65402</v>
      </c>
    </row>
    <row r="220286">
      <c r="A220286" s="1" t="s">
        <v>65403</v>
      </c>
    </row>
    <row r="220287">
      <c r="A220287" s="1" t="s">
        <v>65370</v>
      </c>
    </row>
    <row r="220288">
      <c r="A220288" s="1" t="s">
        <v>65371</v>
      </c>
    </row>
    <row r="220289">
      <c r="A220289" s="1" t="s">
        <v>34057</v>
      </c>
    </row>
    <row r="220290">
      <c r="A220290" s="1" t="s">
        <v>65372</v>
      </c>
    </row>
    <row r="220291">
      <c r="A220291" s="1" t="s">
        <v>65373</v>
      </c>
    </row>
    <row r="220292">
      <c r="A220292" s="1" t="s">
        <v>65374</v>
      </c>
    </row>
    <row r="220293">
      <c r="A220293" s="1" t="s">
        <v>65375</v>
      </c>
    </row>
    <row r="220294">
      <c r="A220294" s="1" t="s">
        <v>65376</v>
      </c>
    </row>
    <row r="220295">
      <c r="A220295" s="1" t="s">
        <v>65377</v>
      </c>
    </row>
    <row r="220296">
      <c r="A220296" s="1" t="s">
        <v>65378</v>
      </c>
    </row>
    <row r="220297">
      <c r="A220297" s="1" t="s">
        <v>65379</v>
      </c>
    </row>
    <row r="220298">
      <c r="A220298" s="1" t="s">
        <v>65380</v>
      </c>
    </row>
    <row r="220299">
      <c r="A220299" s="1" t="s">
        <v>65381</v>
      </c>
    </row>
    <row r="220300">
      <c r="A220300" s="1" t="s">
        <v>65382</v>
      </c>
    </row>
    <row r="220301">
      <c r="A220301" s="1" t="s">
        <v>65383</v>
      </c>
    </row>
    <row r="220302">
      <c r="A220302" s="1" t="s">
        <v>65384</v>
      </c>
    </row>
    <row r="220303">
      <c r="A220303" s="1" t="s">
        <v>65385</v>
      </c>
    </row>
    <row r="220304">
      <c r="A220304" s="1" t="s">
        <v>65386</v>
      </c>
    </row>
    <row r="220305">
      <c r="A220305" s="1" t="s">
        <v>65387</v>
      </c>
    </row>
    <row r="220306">
      <c r="A220306" s="1" t="s">
        <v>65388</v>
      </c>
    </row>
    <row r="220307">
      <c r="A220307" s="1" t="s">
        <v>65389</v>
      </c>
    </row>
    <row r="220308">
      <c r="A220308" s="1" t="s">
        <v>65390</v>
      </c>
    </row>
    <row r="220309">
      <c r="A220309" s="1" t="s">
        <v>65391</v>
      </c>
    </row>
    <row r="220310">
      <c r="A220310" s="1" t="s">
        <v>65392</v>
      </c>
    </row>
    <row r="220311">
      <c r="A220311" s="1" t="s">
        <v>65393</v>
      </c>
    </row>
    <row r="220312">
      <c r="A220312" s="1" t="s">
        <v>65394</v>
      </c>
    </row>
    <row r="220313">
      <c r="A220313" s="1" t="s">
        <v>65395</v>
      </c>
    </row>
    <row r="220314">
      <c r="A220314" s="1" t="s">
        <v>65396</v>
      </c>
    </row>
    <row r="220315">
      <c r="A220315" s="1" t="s">
        <v>65397</v>
      </c>
    </row>
    <row r="220316">
      <c r="A220316" s="1" t="s">
        <v>65398</v>
      </c>
    </row>
    <row r="220317">
      <c r="A220317" s="1" t="s">
        <v>65399</v>
      </c>
    </row>
    <row r="220318">
      <c r="A220318" s="1" t="s">
        <v>65400</v>
      </c>
    </row>
    <row r="220319">
      <c r="A220319" s="1" t="s">
        <v>65401</v>
      </c>
    </row>
    <row r="220320">
      <c r="A220320" s="1" t="s">
        <v>65402</v>
      </c>
    </row>
    <row r="220321">
      <c r="A220321" s="1" t="s">
        <v>65404</v>
      </c>
    </row>
    <row r="220322">
      <c r="A220322" s="1" t="s">
        <v>65405</v>
      </c>
    </row>
    <row r="220323">
      <c r="A220323" s="1" t="s">
        <v>65406</v>
      </c>
    </row>
    <row r="220324">
      <c r="A220324" s="1" t="s">
        <v>65407</v>
      </c>
    </row>
    <row r="220325">
      <c r="A220325" s="1" t="s">
        <v>65408</v>
      </c>
    </row>
    <row r="220326">
      <c r="A220326" s="1" t="s">
        <v>65409</v>
      </c>
    </row>
    <row r="220327">
      <c r="A220327" s="1" t="s">
        <v>65410</v>
      </c>
    </row>
    <row r="220328">
      <c r="A220328" s="1" t="s">
        <v>65411</v>
      </c>
    </row>
    <row r="220329">
      <c r="A220329" s="1" t="s">
        <v>65412</v>
      </c>
    </row>
    <row r="220330">
      <c r="A220330" s="1" t="s">
        <v>65413</v>
      </c>
    </row>
    <row r="220331">
      <c r="A220331" s="1" t="s">
        <v>65414</v>
      </c>
    </row>
    <row r="220332">
      <c r="A220332" s="1" t="s">
        <v>65415</v>
      </c>
    </row>
    <row r="220333">
      <c r="A220333" s="1" t="s">
        <v>65416</v>
      </c>
    </row>
    <row r="220334">
      <c r="A220334" s="1" t="s">
        <v>65417</v>
      </c>
    </row>
    <row r="220335">
      <c r="A220335" s="1" t="s">
        <v>65418</v>
      </c>
    </row>
    <row r="220336">
      <c r="A220336" s="1" t="s">
        <v>65419</v>
      </c>
    </row>
    <row r="220337">
      <c r="A220337" s="1" t="s">
        <v>65420</v>
      </c>
    </row>
    <row r="220338">
      <c r="A220338" s="1" t="s">
        <v>65421</v>
      </c>
    </row>
    <row r="220339">
      <c r="A220339" s="1" t="s">
        <v>65422</v>
      </c>
    </row>
    <row r="220340">
      <c r="A220340" s="1" t="s">
        <v>65423</v>
      </c>
    </row>
    <row r="220341">
      <c r="A220341" s="1" t="s">
        <v>65424</v>
      </c>
    </row>
    <row r="220342">
      <c r="A220342" s="1" t="s">
        <v>65425</v>
      </c>
    </row>
    <row r="220343">
      <c r="A220343" s="1" t="s">
        <v>65426</v>
      </c>
    </row>
    <row r="220344">
      <c r="A220344" s="1" t="s">
        <v>18159</v>
      </c>
    </row>
    <row r="220345">
      <c r="A220345" s="1" t="s">
        <v>65427</v>
      </c>
    </row>
    <row r="220346">
      <c r="A220346" s="1" t="s">
        <v>65428</v>
      </c>
    </row>
    <row r="220347">
      <c r="A220347" s="1" t="s">
        <v>65429</v>
      </c>
    </row>
    <row r="220348">
      <c r="A220348" s="1" t="s">
        <v>65430</v>
      </c>
    </row>
    <row r="220349">
      <c r="A220349" s="1" t="s">
        <v>65406</v>
      </c>
    </row>
    <row r="220350">
      <c r="A220350" s="1" t="s">
        <v>65407</v>
      </c>
    </row>
    <row r="220351">
      <c r="A220351" s="1" t="s">
        <v>65408</v>
      </c>
    </row>
    <row r="220352">
      <c r="A220352" s="1" t="s">
        <v>65409</v>
      </c>
    </row>
    <row r="220353">
      <c r="A220353" s="1" t="s">
        <v>65410</v>
      </c>
    </row>
    <row r="220354">
      <c r="A220354" s="1" t="s">
        <v>65411</v>
      </c>
    </row>
    <row r="220355">
      <c r="A220355" s="1" t="s">
        <v>65412</v>
      </c>
    </row>
    <row r="220356">
      <c r="A220356" s="1" t="s">
        <v>65413</v>
      </c>
    </row>
    <row r="220357">
      <c r="A220357" s="1" t="s">
        <v>65414</v>
      </c>
    </row>
    <row r="220358">
      <c r="A220358" s="1" t="s">
        <v>65415</v>
      </c>
    </row>
    <row r="220359">
      <c r="A220359" s="1" t="s">
        <v>65416</v>
      </c>
    </row>
    <row r="220360">
      <c r="A220360" s="1" t="s">
        <v>65417</v>
      </c>
    </row>
    <row r="220361">
      <c r="A220361" s="1" t="s">
        <v>65418</v>
      </c>
    </row>
    <row r="220362">
      <c r="A220362" s="1" t="s">
        <v>65419</v>
      </c>
    </row>
    <row r="220363">
      <c r="A220363" s="1" t="s">
        <v>65420</v>
      </c>
    </row>
    <row r="220364">
      <c r="A220364" s="1" t="s">
        <v>65421</v>
      </c>
    </row>
    <row r="220365">
      <c r="A220365" s="1" t="s">
        <v>65422</v>
      </c>
    </row>
    <row r="220366">
      <c r="A220366" s="1" t="s">
        <v>65423</v>
      </c>
    </row>
    <row r="220367">
      <c r="A220367" s="1" t="s">
        <v>65424</v>
      </c>
    </row>
    <row r="220368">
      <c r="A220368" s="1" t="s">
        <v>65425</v>
      </c>
    </row>
    <row r="220369">
      <c r="A220369" s="1" t="s">
        <v>65426</v>
      </c>
    </row>
    <row r="220370">
      <c r="A220370" s="1" t="s">
        <v>65427</v>
      </c>
    </row>
    <row r="220371">
      <c r="A220371" s="1" t="s">
        <v>65428</v>
      </c>
    </row>
    <row r="220372">
      <c r="A220372" s="1" t="s">
        <v>65429</v>
      </c>
    </row>
    <row r="220373">
      <c r="A220373" s="1" t="s">
        <v>65431</v>
      </c>
    </row>
    <row r="220374">
      <c r="A220374" s="1" t="s">
        <v>65432</v>
      </c>
    </row>
    <row r="220375">
      <c r="A220375" s="1" t="s">
        <v>22037</v>
      </c>
    </row>
    <row r="220376">
      <c r="A220376" s="1" t="s">
        <v>34415</v>
      </c>
    </row>
    <row r="220377">
      <c r="A220377" s="1" t="s">
        <v>7527</v>
      </c>
    </row>
    <row r="220378">
      <c r="A220378" s="1" t="s">
        <v>65433</v>
      </c>
    </row>
    <row r="220379">
      <c r="A220379" s="1" t="s">
        <v>65434</v>
      </c>
    </row>
    <row r="220380">
      <c r="A220380" s="1" t="s">
        <v>65435</v>
      </c>
    </row>
    <row r="220381">
      <c r="A220381" s="1" t="s">
        <v>65436</v>
      </c>
    </row>
    <row r="220382">
      <c r="A220382" s="1" t="s">
        <v>65437</v>
      </c>
    </row>
    <row r="220383">
      <c r="A220383" s="1" t="s">
        <v>65438</v>
      </c>
    </row>
    <row r="220384">
      <c r="A220384" s="1" t="s">
        <v>65439</v>
      </c>
    </row>
    <row r="220385">
      <c r="A220385" s="1" t="s">
        <v>65440</v>
      </c>
    </row>
    <row r="220386">
      <c r="A220386" s="1" t="s">
        <v>65441</v>
      </c>
    </row>
    <row r="220387">
      <c r="A220387" s="1" t="s">
        <v>65442</v>
      </c>
    </row>
    <row r="220388">
      <c r="A220388" s="1" t="s">
        <v>65443</v>
      </c>
    </row>
    <row r="220389">
      <c r="A220389" s="3" t="str">
        <f/>
        <v>#ERROR!</v>
      </c>
    </row>
    <row r="220390">
      <c r="A220390" s="1" t="s">
        <v>65444</v>
      </c>
    </row>
    <row r="220391">
      <c r="A220391" s="1" t="s">
        <v>65445</v>
      </c>
    </row>
    <row r="220392">
      <c r="A220392" s="1" t="s">
        <v>65446</v>
      </c>
    </row>
    <row r="220393">
      <c r="A220393" s="1" t="s">
        <v>65447</v>
      </c>
    </row>
    <row r="220394">
      <c r="A220394" s="1" t="s">
        <v>65448</v>
      </c>
    </row>
    <row r="220395">
      <c r="A220395" s="1" t="s">
        <v>65449</v>
      </c>
    </row>
    <row r="220396">
      <c r="A220396" s="1" t="s">
        <v>65450</v>
      </c>
    </row>
    <row r="220397">
      <c r="A220397" s="1" t="s">
        <v>65451</v>
      </c>
    </row>
    <row r="220398">
      <c r="A220398" s="1" t="s">
        <v>12586</v>
      </c>
    </row>
    <row r="220399">
      <c r="A220399" s="1" t="s">
        <v>65452</v>
      </c>
    </row>
    <row r="220400">
      <c r="A220400" s="1" t="s">
        <v>65453</v>
      </c>
    </row>
    <row r="220401">
      <c r="A220401" s="1" t="s">
        <v>65454</v>
      </c>
    </row>
    <row r="220402">
      <c r="A220402" s="1" t="s">
        <v>65455</v>
      </c>
    </row>
    <row r="220403">
      <c r="A220403" s="1" t="s">
        <v>65456</v>
      </c>
    </row>
    <row r="220404">
      <c r="A220404" s="1" t="s">
        <v>65457</v>
      </c>
    </row>
    <row r="220405">
      <c r="A220405" s="1" t="s">
        <v>65458</v>
      </c>
    </row>
    <row r="220406">
      <c r="A220406" s="1" t="s">
        <v>65459</v>
      </c>
    </row>
    <row r="220407">
      <c r="A220407" s="3" t="str">
        <f> gee || eal iy Se oe</f>
        <v>#ERROR!</v>
      </c>
    </row>
    <row r="220408">
      <c r="A220408" s="1" t="s">
        <v>65460</v>
      </c>
    </row>
    <row r="220409">
      <c r="A220409" s="1" t="s">
        <v>65461</v>
      </c>
    </row>
    <row r="220410">
      <c r="A220410" s="1" t="s">
        <v>65462</v>
      </c>
    </row>
    <row r="220411">
      <c r="A220411" s="1" t="s">
        <v>65463</v>
      </c>
    </row>
    <row r="220412">
      <c r="A220412" s="1" t="s">
        <v>65434</v>
      </c>
    </row>
    <row r="220413">
      <c r="A220413" s="1" t="s">
        <v>65435</v>
      </c>
    </row>
    <row r="220414">
      <c r="A220414" s="1" t="s">
        <v>65436</v>
      </c>
    </row>
    <row r="220415">
      <c r="A220415" s="1" t="s">
        <v>65437</v>
      </c>
    </row>
    <row r="220416">
      <c r="A220416" s="1" t="s">
        <v>65438</v>
      </c>
    </row>
    <row r="220417">
      <c r="A220417" s="1" t="s">
        <v>65439</v>
      </c>
    </row>
    <row r="220418">
      <c r="A220418" s="1" t="s">
        <v>65440</v>
      </c>
    </row>
    <row r="220419">
      <c r="A220419" s="1" t="s">
        <v>65441</v>
      </c>
    </row>
    <row r="220420">
      <c r="A220420" s="1" t="s">
        <v>65442</v>
      </c>
    </row>
    <row r="220421">
      <c r="A220421" s="1" t="s">
        <v>65443</v>
      </c>
    </row>
    <row r="220422">
      <c r="A220422" s="1" t="s">
        <v>65444</v>
      </c>
    </row>
    <row r="220423">
      <c r="A220423" s="1" t="s">
        <v>65445</v>
      </c>
    </row>
    <row r="220424">
      <c r="A220424" s="1" t="s">
        <v>65446</v>
      </c>
    </row>
    <row r="220425">
      <c r="A220425" s="1" t="s">
        <v>65447</v>
      </c>
    </row>
    <row r="220426">
      <c r="A220426" s="1" t="s">
        <v>65448</v>
      </c>
    </row>
    <row r="220427">
      <c r="A220427" s="1" t="s">
        <v>65449</v>
      </c>
    </row>
    <row r="220428">
      <c r="A220428" s="1" t="s">
        <v>65450</v>
      </c>
    </row>
    <row r="220429">
      <c r="A220429" s="1" t="s">
        <v>65451</v>
      </c>
    </row>
    <row r="220430">
      <c r="A220430" s="1" t="s">
        <v>65452</v>
      </c>
    </row>
    <row r="220431">
      <c r="A220431" s="1" t="s">
        <v>65453</v>
      </c>
    </row>
    <row r="220432">
      <c r="A220432" s="1" t="s">
        <v>65454</v>
      </c>
    </row>
    <row r="220433">
      <c r="A220433" s="1" t="s">
        <v>65455</v>
      </c>
    </row>
    <row r="220434">
      <c r="A220434" s="1" t="s">
        <v>65456</v>
      </c>
    </row>
    <row r="220435">
      <c r="A220435" s="1" t="s">
        <v>65457</v>
      </c>
    </row>
    <row r="220436">
      <c r="A220436" s="1" t="s">
        <v>65458</v>
      </c>
    </row>
    <row r="220437">
      <c r="A220437" s="1" t="s">
        <v>65459</v>
      </c>
    </row>
    <row r="220438">
      <c r="A220438" s="3" t="str">
        <f> gee eal iy Se oe</f>
        <v>#ERROR!</v>
      </c>
    </row>
    <row r="220439">
      <c r="A220439" s="1" t="s">
        <v>65460</v>
      </c>
    </row>
    <row r="220440">
      <c r="A220440" s="1" t="s">
        <v>65461</v>
      </c>
    </row>
    <row r="220441">
      <c r="A220441" s="1" t="s">
        <v>65462</v>
      </c>
    </row>
    <row r="220442">
      <c r="A220442" s="1" t="s">
        <v>65464</v>
      </c>
    </row>
    <row r="220443">
      <c r="A220443" s="1" t="s">
        <v>65465</v>
      </c>
    </row>
    <row r="220444">
      <c r="A220444" s="1" t="s">
        <v>65466</v>
      </c>
    </row>
    <row r="220445">
      <c r="A220445" s="1" t="s">
        <v>65467</v>
      </c>
    </row>
    <row r="220446">
      <c r="A220446" s="1" t="s">
        <v>65468</v>
      </c>
    </row>
    <row r="220447">
      <c r="A220447" s="1" t="s">
        <v>65469</v>
      </c>
    </row>
    <row r="220448">
      <c r="A220448" s="1" t="s">
        <v>65470</v>
      </c>
    </row>
    <row r="220449">
      <c r="A220449" s="1" t="s">
        <v>65471</v>
      </c>
    </row>
    <row r="220450">
      <c r="A220450" s="1" t="s">
        <v>65472</v>
      </c>
    </row>
    <row r="220451">
      <c r="A220451" s="1" t="s">
        <v>65473</v>
      </c>
    </row>
    <row r="220452">
      <c r="A220452" s="1" t="s">
        <v>65474</v>
      </c>
    </row>
    <row r="220453">
      <c r="A220453" s="1" t="s">
        <v>65475</v>
      </c>
    </row>
    <row r="220454">
      <c r="A220454" s="1" t="s">
        <v>65476</v>
      </c>
    </row>
    <row r="220455">
      <c r="A220455" s="1" t="s">
        <v>65477</v>
      </c>
    </row>
    <row r="220456">
      <c r="A220456" s="1" t="s">
        <v>65478</v>
      </c>
    </row>
    <row r="220457">
      <c r="A220457" s="1" t="s">
        <v>65479</v>
      </c>
    </row>
    <row r="220458">
      <c r="A220458" s="1" t="s">
        <v>65480</v>
      </c>
    </row>
    <row r="220459">
      <c r="A220459" s="3" t="str">
        <f> as</f>
        <v>#NAME?</v>
      </c>
    </row>
    <row r="220460">
      <c r="A220460" s="1" t="s">
        <v>433</v>
      </c>
    </row>
    <row r="220461">
      <c r="A220461" s="1" t="s">
        <v>14417</v>
      </c>
    </row>
    <row r="220462">
      <c r="A220462" s="1" t="s">
        <v>7512</v>
      </c>
    </row>
    <row r="220463">
      <c r="A220463" s="1" t="s">
        <v>65481</v>
      </c>
    </row>
    <row r="220464">
      <c r="A220464" s="1" t="s">
        <v>65482</v>
      </c>
    </row>
    <row r="220465">
      <c r="A220465" s="1" t="s">
        <v>65483</v>
      </c>
    </row>
    <row r="220466">
      <c r="A220466" s="1" t="s">
        <v>65484</v>
      </c>
    </row>
    <row r="220467">
      <c r="A220467" s="1" t="s">
        <v>7815</v>
      </c>
    </row>
    <row r="220468">
      <c r="A220468" s="1" t="s">
        <v>65485</v>
      </c>
    </row>
    <row r="220469">
      <c r="A220469" s="1" t="s">
        <v>65486</v>
      </c>
    </row>
    <row r="220470">
      <c r="A220470" s="1" t="s">
        <v>40924</v>
      </c>
    </row>
    <row r="220471">
      <c r="A220471" s="1" t="s">
        <v>65487</v>
      </c>
    </row>
    <row r="220472">
      <c r="A220472" s="1" t="s">
        <v>65488</v>
      </c>
    </row>
    <row r="220473">
      <c r="A220473" s="1" t="s">
        <v>65489</v>
      </c>
    </row>
    <row r="220474">
      <c r="A220474" s="1" t="s">
        <v>65490</v>
      </c>
    </row>
    <row r="220475">
      <c r="A220475" s="1" t="s">
        <v>322</v>
      </c>
    </row>
    <row r="220476">
      <c r="A220476" s="1" t="s">
        <v>65491</v>
      </c>
    </row>
    <row r="220477">
      <c r="A220477" s="1" t="s">
        <v>65492</v>
      </c>
    </row>
    <row r="220478">
      <c r="A220478" s="1" t="s">
        <v>65493</v>
      </c>
    </row>
    <row r="220479">
      <c r="A220479" s="1" t="s">
        <v>65494</v>
      </c>
    </row>
    <row r="220480">
      <c r="A220480" s="1" t="s">
        <v>65495</v>
      </c>
    </row>
    <row r="220481">
      <c r="A220481" s="1" t="s">
        <v>43318</v>
      </c>
    </row>
    <row r="220482">
      <c r="A220482" s="1" t="s">
        <v>65496</v>
      </c>
    </row>
    <row r="220483">
      <c r="A220483" s="1" t="s">
        <v>65497</v>
      </c>
    </row>
    <row r="220484">
      <c r="A220484" s="1" t="s">
        <v>65498</v>
      </c>
    </row>
    <row r="220485">
      <c r="A220485" s="1" t="s">
        <v>322</v>
      </c>
    </row>
    <row r="220486">
      <c r="A220486" s="1" t="s">
        <v>65499</v>
      </c>
    </row>
    <row r="220487">
      <c r="A220487" s="1" t="s">
        <v>65500</v>
      </c>
    </row>
    <row r="220488">
      <c r="A220488" s="1" t="s">
        <v>65501</v>
      </c>
    </row>
    <row r="220489">
      <c r="A220489" s="1" t="s">
        <v>65502</v>
      </c>
    </row>
    <row r="220490">
      <c r="A220490" s="1" t="s">
        <v>65503</v>
      </c>
    </row>
    <row r="220491">
      <c r="A220491" s="1" t="s">
        <v>65504</v>
      </c>
    </row>
    <row r="220492">
      <c r="A220492" s="1" t="s">
        <v>65505</v>
      </c>
    </row>
    <row r="220493">
      <c r="A220493" s="1" t="s">
        <v>65506</v>
      </c>
    </row>
    <row r="220494">
      <c r="A220494" s="1" t="s">
        <v>65507</v>
      </c>
    </row>
    <row r="220495">
      <c r="A220495" s="1" t="s">
        <v>65508</v>
      </c>
    </row>
    <row r="220496">
      <c r="A220496" s="1" t="s">
        <v>65466</v>
      </c>
    </row>
    <row r="220497">
      <c r="A220497" s="1" t="s">
        <v>65467</v>
      </c>
    </row>
    <row r="220498">
      <c r="A220498" s="1" t="s">
        <v>65468</v>
      </c>
    </row>
    <row r="220499">
      <c r="A220499" s="1" t="s">
        <v>65469</v>
      </c>
    </row>
    <row r="220500">
      <c r="A220500" s="1" t="s">
        <v>65470</v>
      </c>
    </row>
    <row r="220501">
      <c r="A220501" s="1" t="s">
        <v>65471</v>
      </c>
    </row>
    <row r="220502">
      <c r="A220502" s="1" t="s">
        <v>65472</v>
      </c>
    </row>
    <row r="220503">
      <c r="A220503" s="1" t="s">
        <v>65473</v>
      </c>
    </row>
    <row r="220504">
      <c r="A220504" s="1" t="s">
        <v>65474</v>
      </c>
    </row>
    <row r="220505">
      <c r="A220505" s="1" t="s">
        <v>65475</v>
      </c>
    </row>
    <row r="220506">
      <c r="A220506" s="1" t="s">
        <v>65476</v>
      </c>
    </row>
    <row r="220507">
      <c r="A220507" s="1" t="s">
        <v>65478</v>
      </c>
    </row>
    <row r="220508">
      <c r="A220508" s="1" t="s">
        <v>65479</v>
      </c>
    </row>
    <row r="220509">
      <c r="A220509" s="1" t="s">
        <v>65480</v>
      </c>
    </row>
    <row r="220510">
      <c r="A220510" s="3" t="str">
        <f> as</f>
        <v>#NAME?</v>
      </c>
    </row>
    <row r="220511">
      <c r="A220511" s="1" t="s">
        <v>7512</v>
      </c>
    </row>
    <row r="220512">
      <c r="A220512" s="1" t="s">
        <v>65481</v>
      </c>
    </row>
    <row r="220513">
      <c r="A220513" s="1" t="s">
        <v>65482</v>
      </c>
    </row>
    <row r="220514">
      <c r="A220514" s="1" t="s">
        <v>65483</v>
      </c>
    </row>
    <row r="220515">
      <c r="A220515" s="1" t="s">
        <v>65484</v>
      </c>
    </row>
    <row r="220516">
      <c r="A220516" s="1" t="s">
        <v>65485</v>
      </c>
    </row>
    <row r="220517">
      <c r="A220517" s="1" t="s">
        <v>65486</v>
      </c>
    </row>
    <row r="220518">
      <c r="A220518" s="1" t="s">
        <v>40924</v>
      </c>
    </row>
    <row r="220519">
      <c r="A220519" s="1" t="s">
        <v>65487</v>
      </c>
    </row>
    <row r="220520">
      <c r="A220520" s="1" t="s">
        <v>65488</v>
      </c>
    </row>
    <row r="220521">
      <c r="A220521" s="1" t="s">
        <v>65489</v>
      </c>
    </row>
    <row r="220522">
      <c r="A220522" s="1" t="s">
        <v>65490</v>
      </c>
    </row>
    <row r="220523">
      <c r="A220523" s="1" t="s">
        <v>65491</v>
      </c>
    </row>
    <row r="220524">
      <c r="A220524" s="1" t="s">
        <v>65492</v>
      </c>
    </row>
    <row r="220525">
      <c r="A220525" s="1" t="s">
        <v>65493</v>
      </c>
    </row>
    <row r="220526">
      <c r="A220526" s="1" t="s">
        <v>65494</v>
      </c>
    </row>
    <row r="220527">
      <c r="A220527" s="1" t="s">
        <v>65495</v>
      </c>
    </row>
    <row r="220528">
      <c r="A220528" s="1" t="s">
        <v>43318</v>
      </c>
    </row>
    <row r="220529">
      <c r="A220529" s="1" t="s">
        <v>65496</v>
      </c>
    </row>
    <row r="220530">
      <c r="A220530" s="1" t="s">
        <v>65497</v>
      </c>
    </row>
    <row r="220531">
      <c r="A220531" s="1" t="s">
        <v>65498</v>
      </c>
    </row>
    <row r="220532">
      <c r="A220532" s="1" t="s">
        <v>65499</v>
      </c>
    </row>
    <row r="220533">
      <c r="A220533" s="1" t="s">
        <v>65500</v>
      </c>
    </row>
    <row r="220534">
      <c r="A220534" s="1" t="s">
        <v>65501</v>
      </c>
    </row>
    <row r="220535">
      <c r="A220535" s="1" t="s">
        <v>65502</v>
      </c>
    </row>
    <row r="220536">
      <c r="A220536" s="1" t="s">
        <v>65503</v>
      </c>
    </row>
    <row r="220537">
      <c r="A220537" s="1" t="s">
        <v>65504</v>
      </c>
    </row>
    <row r="220538">
      <c r="A220538" s="1" t="s">
        <v>65505</v>
      </c>
    </row>
    <row r="220539">
      <c r="A220539" s="1" t="s">
        <v>65506</v>
      </c>
    </row>
    <row r="220540">
      <c r="A220540" s="1" t="s">
        <v>65507</v>
      </c>
    </row>
    <row r="220541">
      <c r="A220541" s="1" t="s">
        <v>65509</v>
      </c>
    </row>
    <row r="220542">
      <c r="A220542" s="1" t="s">
        <v>65510</v>
      </c>
    </row>
    <row r="220543">
      <c r="A220543" s="1" t="s">
        <v>65511</v>
      </c>
    </row>
    <row r="220544">
      <c r="A220544" s="1" t="s">
        <v>65512</v>
      </c>
    </row>
    <row r="220545">
      <c r="A220545" s="1" t="s">
        <v>65513</v>
      </c>
    </row>
    <row r="220546">
      <c r="A220546" s="1" t="s">
        <v>65514</v>
      </c>
    </row>
    <row r="220547">
      <c r="A220547" s="1" t="s">
        <v>34728</v>
      </c>
    </row>
    <row r="220548">
      <c r="A220548" s="1" t="s">
        <v>46282</v>
      </c>
    </row>
    <row r="220549">
      <c r="A220549" s="1" t="s">
        <v>65515</v>
      </c>
    </row>
    <row r="220550">
      <c r="A220550" s="1" t="s">
        <v>65516</v>
      </c>
    </row>
    <row r="220551">
      <c r="A220551" s="1" t="s">
        <v>65517</v>
      </c>
    </row>
    <row r="220552">
      <c r="A220552" s="1" t="s">
        <v>65518</v>
      </c>
    </row>
    <row r="220553">
      <c r="A220553" s="1" t="s">
        <v>65519</v>
      </c>
    </row>
    <row r="220554">
      <c r="A220554" s="1" t="s">
        <v>65520</v>
      </c>
    </row>
    <row r="220555">
      <c r="A220555" s="1" t="s">
        <v>65521</v>
      </c>
    </row>
    <row r="220556">
      <c r="A220556" s="1" t="s">
        <v>65522</v>
      </c>
    </row>
    <row r="220557">
      <c r="A220557" s="1" t="s">
        <v>65523</v>
      </c>
    </row>
    <row r="220558">
      <c r="A220558" s="1" t="s">
        <v>65524</v>
      </c>
    </row>
    <row r="220559">
      <c r="A220559" s="1" t="s">
        <v>2802</v>
      </c>
    </row>
    <row r="220560">
      <c r="A220560" s="1" t="s">
        <v>65525</v>
      </c>
    </row>
    <row r="220561">
      <c r="A220561" s="1" t="s">
        <v>65526</v>
      </c>
    </row>
    <row r="220562">
      <c r="A220562" s="1" t="s">
        <v>65527</v>
      </c>
    </row>
    <row r="220563">
      <c r="A220563" s="1" t="s">
        <v>65528</v>
      </c>
    </row>
    <row r="220564">
      <c r="A220564" s="1" t="s">
        <v>65529</v>
      </c>
    </row>
    <row r="220565">
      <c r="A220565" s="1" t="s">
        <v>65530</v>
      </c>
    </row>
    <row r="220566">
      <c r="A220566" s="1" t="s">
        <v>65531</v>
      </c>
    </row>
    <row r="220567">
      <c r="A220567" s="1" t="s">
        <v>65532</v>
      </c>
    </row>
    <row r="220568">
      <c r="A220568" s="1" t="s">
        <v>13954</v>
      </c>
    </row>
    <row r="220569">
      <c r="A220569" s="1" t="s">
        <v>65533</v>
      </c>
    </row>
    <row r="220570">
      <c r="A220570" s="1" t="s">
        <v>65534</v>
      </c>
    </row>
    <row r="220571">
      <c r="A220571" s="1" t="s">
        <v>65535</v>
      </c>
    </row>
    <row r="220572">
      <c r="A220572" s="1" t="s">
        <v>65536</v>
      </c>
    </row>
    <row r="220573">
      <c r="A220573" s="1" t="s">
        <v>65537</v>
      </c>
    </row>
    <row r="220574">
      <c r="A220574" s="1" t="s">
        <v>65538</v>
      </c>
    </row>
    <row r="220575">
      <c r="A220575" s="1" t="s">
        <v>65539</v>
      </c>
    </row>
    <row r="220576">
      <c r="A220576" s="1" t="s">
        <v>34796</v>
      </c>
    </row>
    <row r="220577">
      <c r="A220577" s="1" t="s">
        <v>65540</v>
      </c>
    </row>
    <row r="220578">
      <c r="A220578" s="1" t="s">
        <v>65541</v>
      </c>
    </row>
    <row r="220579">
      <c r="A220579" s="1" t="s">
        <v>65542</v>
      </c>
    </row>
    <row r="220580">
      <c r="A220580" s="1" t="s">
        <v>65543</v>
      </c>
    </row>
    <row r="220581">
      <c r="A220581" s="1" t="s">
        <v>65544</v>
      </c>
    </row>
    <row r="220582">
      <c r="A220582" s="1" t="s">
        <v>44717</v>
      </c>
    </row>
    <row r="220583">
      <c r="A220583" s="1" t="s">
        <v>65545</v>
      </c>
    </row>
    <row r="220584">
      <c r="A220584" s="1" t="s">
        <v>43429</v>
      </c>
    </row>
    <row r="220585">
      <c r="A220585" s="1" t="s">
        <v>65546</v>
      </c>
    </row>
    <row r="220586">
      <c r="A220586" s="1" t="s">
        <v>8620</v>
      </c>
    </row>
    <row r="220587">
      <c r="A220587" s="1" t="s">
        <v>65547</v>
      </c>
    </row>
    <row r="220588">
      <c r="A220588" s="1" t="s">
        <v>65548</v>
      </c>
    </row>
    <row r="220589">
      <c r="A220589" s="1" t="s">
        <v>65549</v>
      </c>
    </row>
    <row r="220590">
      <c r="A220590" s="1" t="s">
        <v>29516</v>
      </c>
    </row>
    <row r="220591">
      <c r="A220591" s="1" t="s">
        <v>65550</v>
      </c>
    </row>
    <row r="220592">
      <c r="A220592" s="1" t="s">
        <v>65511</v>
      </c>
    </row>
    <row r="220593">
      <c r="A220593" s="1" t="s">
        <v>65512</v>
      </c>
    </row>
    <row r="220594">
      <c r="A220594" s="1" t="s">
        <v>65513</v>
      </c>
    </row>
    <row r="220595">
      <c r="A220595" s="1" t="s">
        <v>65514</v>
      </c>
    </row>
    <row r="220596">
      <c r="A220596" s="1" t="s">
        <v>34728</v>
      </c>
    </row>
    <row r="220597">
      <c r="A220597" s="1" t="s">
        <v>65515</v>
      </c>
    </row>
    <row r="220598">
      <c r="A220598" s="1" t="s">
        <v>65516</v>
      </c>
    </row>
    <row r="220599">
      <c r="A220599" s="1" t="s">
        <v>65517</v>
      </c>
    </row>
    <row r="220600">
      <c r="A220600" s="1" t="s">
        <v>65518</v>
      </c>
    </row>
    <row r="220601">
      <c r="A220601" s="1" t="s">
        <v>65519</v>
      </c>
    </row>
    <row r="220602">
      <c r="A220602" s="1" t="s">
        <v>65520</v>
      </c>
    </row>
    <row r="220603">
      <c r="A220603" s="1" t="s">
        <v>65521</v>
      </c>
    </row>
    <row r="220604">
      <c r="A220604" s="1" t="s">
        <v>65522</v>
      </c>
    </row>
    <row r="220605">
      <c r="A220605" s="1" t="s">
        <v>65523</v>
      </c>
    </row>
    <row r="220606">
      <c r="A220606" s="1" t="s">
        <v>65524</v>
      </c>
    </row>
    <row r="220607">
      <c r="A220607" s="1" t="s">
        <v>65525</v>
      </c>
    </row>
    <row r="220608">
      <c r="A220608" s="1" t="s">
        <v>65526</v>
      </c>
    </row>
    <row r="220609">
      <c r="A220609" s="1" t="s">
        <v>65527</v>
      </c>
    </row>
    <row r="220610">
      <c r="A220610" s="1" t="s">
        <v>65528</v>
      </c>
    </row>
    <row r="220611">
      <c r="A220611" s="1" t="s">
        <v>65529</v>
      </c>
    </row>
    <row r="220612">
      <c r="A220612" s="1" t="s">
        <v>65530</v>
      </c>
    </row>
    <row r="220613">
      <c r="A220613" s="1" t="s">
        <v>65531</v>
      </c>
    </row>
    <row r="220614">
      <c r="A220614" s="1" t="s">
        <v>65533</v>
      </c>
    </row>
    <row r="220615">
      <c r="A220615" s="1" t="s">
        <v>65534</v>
      </c>
    </row>
    <row r="220616">
      <c r="A220616" s="1" t="s">
        <v>65535</v>
      </c>
    </row>
    <row r="220617">
      <c r="A220617" s="1" t="s">
        <v>65536</v>
      </c>
    </row>
    <row r="220618">
      <c r="A220618" s="1" t="s">
        <v>65537</v>
      </c>
    </row>
    <row r="220619">
      <c r="A220619" s="1" t="s">
        <v>65538</v>
      </c>
    </row>
    <row r="220620">
      <c r="A220620" s="1" t="s">
        <v>65539</v>
      </c>
    </row>
    <row r="220621">
      <c r="A220621" s="1" t="s">
        <v>34796</v>
      </c>
    </row>
    <row r="220622">
      <c r="A220622" s="1" t="s">
        <v>65540</v>
      </c>
    </row>
    <row r="220623">
      <c r="A220623" s="1" t="s">
        <v>65541</v>
      </c>
    </row>
    <row r="220624">
      <c r="A220624" s="1" t="s">
        <v>65542</v>
      </c>
    </row>
    <row r="220625">
      <c r="A220625" s="1" t="s">
        <v>65543</v>
      </c>
    </row>
    <row r="220626">
      <c r="A220626" s="1" t="s">
        <v>65544</v>
      </c>
    </row>
    <row r="220627">
      <c r="A220627" s="1" t="s">
        <v>44717</v>
      </c>
    </row>
    <row r="220628">
      <c r="A220628" s="1" t="s">
        <v>65545</v>
      </c>
    </row>
    <row r="220629">
      <c r="A220629" s="1" t="s">
        <v>43429</v>
      </c>
    </row>
    <row r="220630">
      <c r="A220630" s="1" t="s">
        <v>65546</v>
      </c>
    </row>
    <row r="220631">
      <c r="A220631" s="1" t="s">
        <v>65547</v>
      </c>
    </row>
    <row r="220632">
      <c r="A220632" s="1" t="s">
        <v>65548</v>
      </c>
    </row>
    <row r="220633">
      <c r="A220633" s="1" t="s">
        <v>65549</v>
      </c>
    </row>
    <row r="220634">
      <c r="A220634" s="1" t="s">
        <v>65551</v>
      </c>
    </row>
    <row r="220635">
      <c r="A220635" s="1" t="s">
        <v>65552</v>
      </c>
    </row>
    <row r="220636">
      <c r="A220636" s="1" t="s">
        <v>65553</v>
      </c>
    </row>
    <row r="220637">
      <c r="A220637" s="1" t="s">
        <v>65554</v>
      </c>
    </row>
    <row r="220638">
      <c r="A220638" s="1" t="s">
        <v>65555</v>
      </c>
    </row>
    <row r="220639">
      <c r="A220639" s="1" t="s">
        <v>65556</v>
      </c>
    </row>
    <row r="220640">
      <c r="A220640" s="1" t="s">
        <v>65557</v>
      </c>
    </row>
    <row r="220641">
      <c r="A220641" s="1" t="s">
        <v>65558</v>
      </c>
    </row>
    <row r="220642">
      <c r="A220642" s="1" t="s">
        <v>65559</v>
      </c>
    </row>
    <row r="220643">
      <c r="A220643" s="1" t="s">
        <v>65560</v>
      </c>
    </row>
    <row r="220644">
      <c r="A220644" s="1" t="s">
        <v>65561</v>
      </c>
    </row>
    <row r="220645">
      <c r="A220645" s="1" t="s">
        <v>65562</v>
      </c>
    </row>
    <row r="220646">
      <c r="A220646" s="1" t="s">
        <v>65563</v>
      </c>
    </row>
    <row r="220647">
      <c r="A220647" s="1" t="s">
        <v>65564</v>
      </c>
    </row>
    <row r="220648">
      <c r="A220648" s="1" t="s">
        <v>65565</v>
      </c>
    </row>
    <row r="220649">
      <c r="A220649" s="1" t="s">
        <v>65553</v>
      </c>
    </row>
    <row r="220650">
      <c r="A220650" s="1" t="s">
        <v>65554</v>
      </c>
    </row>
    <row r="220651">
      <c r="A220651" s="1" t="s">
        <v>65555</v>
      </c>
    </row>
    <row r="220652">
      <c r="A220652" s="1" t="s">
        <v>65556</v>
      </c>
    </row>
    <row r="220653">
      <c r="A220653" s="1" t="s">
        <v>65557</v>
      </c>
    </row>
    <row r="220654">
      <c r="A220654" s="1" t="s">
        <v>65558</v>
      </c>
    </row>
    <row r="220655">
      <c r="A220655" s="1" t="s">
        <v>65559</v>
      </c>
    </row>
    <row r="220656">
      <c r="A220656" s="1" t="s">
        <v>65560</v>
      </c>
    </row>
    <row r="220657">
      <c r="A220657" s="1" t="s">
        <v>65561</v>
      </c>
    </row>
    <row r="220658">
      <c r="A220658" s="1" t="s">
        <v>65562</v>
      </c>
    </row>
    <row r="220659">
      <c r="A220659" s="1" t="s">
        <v>65563</v>
      </c>
    </row>
    <row r="220660">
      <c r="A220660" s="1" t="s">
        <v>65564</v>
      </c>
    </row>
    <row r="220661">
      <c r="A220661" s="1" t="s">
        <v>65566</v>
      </c>
    </row>
    <row r="220662">
      <c r="A220662" s="1" t="s">
        <v>65567</v>
      </c>
    </row>
    <row r="220663">
      <c r="A220663" s="1" t="s">
        <v>65568</v>
      </c>
    </row>
    <row r="220664">
      <c r="A220664" s="1" t="s">
        <v>65569</v>
      </c>
    </row>
    <row r="220665">
      <c r="A220665" s="1" t="s">
        <v>65570</v>
      </c>
    </row>
    <row r="220666">
      <c r="A220666" s="1" t="s">
        <v>65571</v>
      </c>
    </row>
    <row r="220667">
      <c r="A220667" s="1" t="s">
        <v>65572</v>
      </c>
    </row>
    <row r="220668">
      <c r="A220668" s="1" t="s">
        <v>65573</v>
      </c>
    </row>
    <row r="220669">
      <c r="A220669" s="1" t="s">
        <v>65574</v>
      </c>
    </row>
    <row r="220670">
      <c r="A220670" s="1" t="s">
        <v>65575</v>
      </c>
    </row>
    <row r="220671">
      <c r="A220671" s="1" t="s">
        <v>65576</v>
      </c>
    </row>
    <row r="220672">
      <c r="A220672" s="1" t="s">
        <v>65577</v>
      </c>
    </row>
    <row r="220673">
      <c r="A220673" s="1" t="s">
        <v>65578</v>
      </c>
    </row>
    <row r="220674">
      <c r="A220674" s="1" t="s">
        <v>65579</v>
      </c>
    </row>
    <row r="220675">
      <c r="A220675" s="1" t="s">
        <v>8688</v>
      </c>
    </row>
    <row r="220676">
      <c r="A220676" s="1" t="s">
        <v>322</v>
      </c>
    </row>
    <row r="220677">
      <c r="A220677" s="1" t="s">
        <v>65580</v>
      </c>
    </row>
    <row r="220678">
      <c r="A220678" s="1" t="s">
        <v>65581</v>
      </c>
    </row>
    <row r="220679">
      <c r="A220679" s="1" t="s">
        <v>65582</v>
      </c>
    </row>
    <row r="220680">
      <c r="A220680" s="1" t="s">
        <v>65568</v>
      </c>
    </row>
    <row r="220681">
      <c r="A220681" s="1" t="s">
        <v>65569</v>
      </c>
    </row>
    <row r="220682">
      <c r="A220682" s="1" t="s">
        <v>65570</v>
      </c>
    </row>
    <row r="220683">
      <c r="A220683" s="1" t="s">
        <v>65571</v>
      </c>
    </row>
    <row r="220684">
      <c r="A220684" s="1" t="s">
        <v>65572</v>
      </c>
    </row>
    <row r="220685">
      <c r="A220685" s="1" t="s">
        <v>65573</v>
      </c>
    </row>
    <row r="220686">
      <c r="A220686" s="1" t="s">
        <v>65574</v>
      </c>
    </row>
    <row r="220687">
      <c r="A220687" s="1" t="s">
        <v>65575</v>
      </c>
    </row>
    <row r="220688">
      <c r="A220688" s="1" t="s">
        <v>65576</v>
      </c>
    </row>
    <row r="220689">
      <c r="A220689" s="1" t="s">
        <v>65577</v>
      </c>
    </row>
    <row r="220690">
      <c r="A220690" s="1" t="s">
        <v>65578</v>
      </c>
    </row>
    <row r="220691">
      <c r="A220691" s="1" t="s">
        <v>65579</v>
      </c>
    </row>
    <row r="220692">
      <c r="A220692" s="1" t="s">
        <v>65580</v>
      </c>
    </row>
    <row r="220693">
      <c r="A220693" s="1" t="s">
        <v>65581</v>
      </c>
    </row>
    <row r="220694">
      <c r="A220694" s="1" t="s">
        <v>65583</v>
      </c>
    </row>
    <row r="220695">
      <c r="A220695" s="1" t="s">
        <v>65584</v>
      </c>
    </row>
    <row r="220696">
      <c r="A220696" s="1" t="s">
        <v>65585</v>
      </c>
    </row>
    <row r="220697">
      <c r="A220697" s="1" t="s">
        <v>65586</v>
      </c>
    </row>
    <row r="220698">
      <c r="A220698" s="1" t="s">
        <v>65587</v>
      </c>
    </row>
    <row r="220699">
      <c r="A220699" s="1" t="s">
        <v>65588</v>
      </c>
    </row>
    <row r="220700">
      <c r="A220700" s="1" t="s">
        <v>65589</v>
      </c>
    </row>
    <row r="220702">
      <c r="A220702" s="1" t="s">
        <v>65590</v>
      </c>
    </row>
    <row r="220704">
      <c r="A220704" s="1" t="s">
        <v>65591</v>
      </c>
    </row>
    <row r="220705">
      <c r="A220705" s="1" t="s">
        <v>65592</v>
      </c>
    </row>
    <row r="220706">
      <c r="A220706" s="1" t="s">
        <v>65593</v>
      </c>
    </row>
    <row r="220707">
      <c r="A220707" s="1" t="s">
        <v>65594</v>
      </c>
    </row>
    <row r="220709">
      <c r="A220709" s="1" t="s">
        <v>65595</v>
      </c>
    </row>
    <row r="220711">
      <c r="A220711" s="1" t="s">
        <v>65596</v>
      </c>
    </row>
    <row r="220712">
      <c r="A220712" s="1" t="s">
        <v>65597</v>
      </c>
    </row>
    <row r="220713">
      <c r="A220713" s="1" t="s">
        <v>65598</v>
      </c>
    </row>
    <row r="220715">
      <c r="A220715" s="1" t="s">
        <v>65599</v>
      </c>
    </row>
    <row r="220716">
      <c r="A220716" s="1" t="s">
        <v>65600</v>
      </c>
    </row>
    <row r="220717">
      <c r="A220717" s="1" t="s">
        <v>65601</v>
      </c>
    </row>
    <row r="220718">
      <c r="A220718" s="1" t="s">
        <v>65602</v>
      </c>
    </row>
    <row r="220719">
      <c r="A220719" s="1" t="s">
        <v>65585</v>
      </c>
    </row>
    <row r="220720">
      <c r="A220720" s="1" t="s">
        <v>65586</v>
      </c>
    </row>
    <row r="220721">
      <c r="A220721" s="1" t="s">
        <v>65587</v>
      </c>
    </row>
    <row r="220722">
      <c r="A220722" s="1" t="s">
        <v>65588</v>
      </c>
    </row>
    <row r="220723">
      <c r="A220723" s="1" t="s">
        <v>65589</v>
      </c>
    </row>
    <row r="220724">
      <c r="A220724" s="1" t="s">
        <v>65590</v>
      </c>
    </row>
    <row r="220725">
      <c r="A220725" s="1" t="s">
        <v>65591</v>
      </c>
    </row>
    <row r="220726">
      <c r="A220726" s="1" t="s">
        <v>65592</v>
      </c>
    </row>
    <row r="220727">
      <c r="A220727" s="1" t="s">
        <v>65593</v>
      </c>
    </row>
    <row r="220728">
      <c r="A220728" s="1" t="s">
        <v>65594</v>
      </c>
    </row>
    <row r="220729">
      <c r="A220729" s="1" t="s">
        <v>65595</v>
      </c>
    </row>
    <row r="220730">
      <c r="A220730" s="1" t="s">
        <v>65596</v>
      </c>
    </row>
    <row r="220731">
      <c r="A220731" s="1" t="s">
        <v>65597</v>
      </c>
    </row>
    <row r="220732">
      <c r="A220732" s="1" t="s">
        <v>65598</v>
      </c>
    </row>
    <row r="220733">
      <c r="A220733" s="1" t="s">
        <v>65599</v>
      </c>
    </row>
    <row r="220734">
      <c r="A220734" s="1" t="s">
        <v>65600</v>
      </c>
    </row>
    <row r="220735">
      <c r="A220735" s="1" t="s">
        <v>65603</v>
      </c>
    </row>
    <row r="220736">
      <c r="A220736" s="1" t="s">
        <v>65604</v>
      </c>
    </row>
    <row r="220737">
      <c r="A220737" s="1" t="s">
        <v>12534</v>
      </c>
    </row>
    <row r="220738">
      <c r="A220738" s="1" t="s">
        <v>65605</v>
      </c>
    </row>
    <row r="220739">
      <c r="A220739" s="1" t="s">
        <v>65606</v>
      </c>
    </row>
    <row r="220740">
      <c r="A220740" s="1">
        <v>3.0</v>
      </c>
    </row>
    <row r="220741">
      <c r="A220741" s="1" t="s">
        <v>367</v>
      </c>
    </row>
    <row r="220742">
      <c r="A220742" s="1" t="s">
        <v>14417</v>
      </c>
    </row>
    <row r="220743">
      <c r="A220743" s="1" t="s">
        <v>65607</v>
      </c>
    </row>
    <row r="220744">
      <c r="A220744" s="1" t="s">
        <v>65608</v>
      </c>
    </row>
    <row r="220745">
      <c r="A220745" s="3" t="str">
        <f>. Ey ee ee ee</f>
        <v>#ERROR!</v>
      </c>
    </row>
    <row r="220746">
      <c r="A220746" s="4" t="s">
        <v>65609</v>
      </c>
    </row>
    <row r="220747">
      <c r="A220747" s="1" t="s">
        <v>65610</v>
      </c>
    </row>
    <row r="220748">
      <c r="A220748" s="1" t="s">
        <v>65611</v>
      </c>
    </row>
    <row r="220749">
      <c r="A220749" s="1" t="s">
        <v>65612</v>
      </c>
    </row>
    <row r="220750">
      <c r="A220750" s="1" t="s">
        <v>34057</v>
      </c>
    </row>
    <row r="220751">
      <c r="A220751" s="1" t="s">
        <v>65613</v>
      </c>
    </row>
    <row r="220752">
      <c r="A220752" s="1" t="s">
        <v>7815</v>
      </c>
    </row>
    <row r="220753">
      <c r="A220753" s="1" t="s">
        <v>46620</v>
      </c>
    </row>
    <row r="220754">
      <c r="A220754" s="1" t="s">
        <v>65614</v>
      </c>
    </row>
    <row r="220755">
      <c r="A220755" s="1" t="s">
        <v>322</v>
      </c>
    </row>
    <row r="220756">
      <c r="A220756" s="1" t="s">
        <v>65615</v>
      </c>
    </row>
    <row r="220757">
      <c r="A220757" s="1" t="s">
        <v>65616</v>
      </c>
    </row>
    <row r="220758">
      <c r="A220758" s="1" t="s">
        <v>65617</v>
      </c>
    </row>
    <row r="220759">
      <c r="A220759" s="1" t="s">
        <v>977</v>
      </c>
    </row>
    <row r="220760">
      <c r="A220760" s="1" t="s">
        <v>43206</v>
      </c>
    </row>
    <row r="220761">
      <c r="A220761" s="1" t="s">
        <v>65618</v>
      </c>
    </row>
    <row r="220762">
      <c r="A220762" s="1" t="s">
        <v>65619</v>
      </c>
    </row>
    <row r="220763">
      <c r="A220763" s="3" t="str">
        <f> As fee</f>
        <v>#ERROR!</v>
      </c>
    </row>
    <row r="220764">
      <c r="A220764" s="1" t="s">
        <v>65620</v>
      </c>
    </row>
    <row r="220765">
      <c r="A220765" s="1" t="s">
        <v>65621</v>
      </c>
    </row>
    <row r="220766">
      <c r="A220766" s="1" t="s">
        <v>65622</v>
      </c>
    </row>
    <row r="220767">
      <c r="A220767" s="3" t="str">
        <f> A es pee oa</f>
        <v>#ERROR!</v>
      </c>
    </row>
    <row r="220768">
      <c r="A220768" s="1" t="s">
        <v>65623</v>
      </c>
    </row>
    <row r="220769">
      <c r="A220769" s="1" t="s">
        <v>65624</v>
      </c>
    </row>
    <row r="220770">
      <c r="A220770" s="1" t="s">
        <v>65625</v>
      </c>
    </row>
    <row r="220771">
      <c r="A220771" s="1" t="s">
        <v>65626</v>
      </c>
    </row>
    <row r="220772">
      <c r="A220772" s="1" t="s">
        <v>65627</v>
      </c>
    </row>
    <row r="220773">
      <c r="A220773" s="1" t="s">
        <v>65628</v>
      </c>
    </row>
    <row r="220774">
      <c r="A220774" s="1" t="s">
        <v>322</v>
      </c>
    </row>
    <row r="220775">
      <c r="A220775" s="1" t="s">
        <v>322</v>
      </c>
    </row>
    <row r="220776">
      <c r="A220776" s="1" t="s">
        <v>34606</v>
      </c>
    </row>
    <row r="220777">
      <c r="A220777" s="3" t="str">
        <f> mal i</f>
        <v>#ERROR!</v>
      </c>
    </row>
    <row r="220778">
      <c r="A220778" s="1" t="s">
        <v>65629</v>
      </c>
    </row>
    <row r="220779">
      <c r="A220779" s="1" t="s">
        <v>65630</v>
      </c>
    </row>
    <row r="220780">
      <c r="A220780" s="1" t="s">
        <v>65631</v>
      </c>
    </row>
    <row r="220781">
      <c r="A220781" s="1" t="s">
        <v>65632</v>
      </c>
    </row>
    <row r="220782">
      <c r="A220782" s="1" t="s">
        <v>65633</v>
      </c>
    </row>
    <row r="220783">
      <c r="A220783" s="1" t="s">
        <v>186</v>
      </c>
    </row>
    <row r="220784">
      <c r="A220784" s="3" t="str">
        <f> ee</f>
        <v>#NAME?</v>
      </c>
    </row>
    <row r="220785">
      <c r="A220785" s="1" t="s">
        <v>65634</v>
      </c>
    </row>
    <row r="220786">
      <c r="A220786" s="1" t="s">
        <v>65635</v>
      </c>
    </row>
    <row r="220787">
      <c r="A220787" s="1" t="s">
        <v>5519</v>
      </c>
    </row>
    <row r="220788">
      <c r="A220788" s="1" t="s">
        <v>65636</v>
      </c>
    </row>
    <row r="220789">
      <c r="A220789" s="1" t="s">
        <v>65637</v>
      </c>
    </row>
    <row r="220790">
      <c r="A220790" s="1" t="s">
        <v>47440</v>
      </c>
    </row>
    <row r="220791">
      <c r="A220791" s="1">
        <v>3.0</v>
      </c>
    </row>
    <row r="220792">
      <c r="A220792" s="1" t="s">
        <v>65638</v>
      </c>
    </row>
    <row r="220793">
      <c r="A220793" s="1" t="s">
        <v>65607</v>
      </c>
    </row>
    <row r="220794">
      <c r="A220794" s="1" t="s">
        <v>65608</v>
      </c>
    </row>
    <row r="220795">
      <c r="A220795" s="3" t="str">
        <f>. Ey ee ee ee</f>
        <v>#ERROR!</v>
      </c>
    </row>
    <row r="220796">
      <c r="A220796" s="4" t="s">
        <v>65609</v>
      </c>
    </row>
    <row r="220797">
      <c r="A220797" s="1" t="s">
        <v>65610</v>
      </c>
    </row>
    <row r="220798">
      <c r="A220798" s="1" t="s">
        <v>65612</v>
      </c>
    </row>
    <row r="220799">
      <c r="A220799" s="1" t="s">
        <v>34057</v>
      </c>
    </row>
    <row r="220800">
      <c r="A220800" s="1" t="s">
        <v>65613</v>
      </c>
    </row>
    <row r="220801">
      <c r="A220801" s="1" t="s">
        <v>46620</v>
      </c>
    </row>
    <row r="220802">
      <c r="A220802" s="1" t="s">
        <v>65614</v>
      </c>
    </row>
    <row r="220803">
      <c r="A220803" s="1" t="s">
        <v>65615</v>
      </c>
    </row>
    <row r="220804">
      <c r="A220804" s="1" t="s">
        <v>65616</v>
      </c>
    </row>
    <row r="220805">
      <c r="A220805" s="1" t="s">
        <v>65617</v>
      </c>
    </row>
    <row r="220806">
      <c r="A220806" s="1" t="s">
        <v>43206</v>
      </c>
    </row>
    <row r="220807">
      <c r="A220807" s="1" t="s">
        <v>65618</v>
      </c>
    </row>
    <row r="220808">
      <c r="A220808" s="1" t="s">
        <v>65619</v>
      </c>
    </row>
    <row r="220809">
      <c r="A220809" s="3" t="str">
        <f> As fee</f>
        <v>#ERROR!</v>
      </c>
    </row>
    <row r="220810">
      <c r="A220810" s="1" t="s">
        <v>65620</v>
      </c>
    </row>
    <row r="220811">
      <c r="A220811" s="1" t="s">
        <v>65621</v>
      </c>
    </row>
    <row r="220812">
      <c r="A220812" s="1" t="s">
        <v>65622</v>
      </c>
    </row>
    <row r="220813">
      <c r="A220813" s="3" t="str">
        <f> A es pee oa</f>
        <v>#ERROR!</v>
      </c>
    </row>
    <row r="220814">
      <c r="A220814" s="1" t="s">
        <v>65623</v>
      </c>
    </row>
    <row r="220815">
      <c r="A220815" s="1" t="s">
        <v>65624</v>
      </c>
    </row>
    <row r="220816">
      <c r="A220816" s="1" t="s">
        <v>65625</v>
      </c>
    </row>
    <row r="220817">
      <c r="A220817" s="1" t="s">
        <v>65626</v>
      </c>
    </row>
    <row r="220818">
      <c r="A220818" s="1" t="s">
        <v>65627</v>
      </c>
    </row>
    <row r="220819">
      <c r="A220819" s="1" t="s">
        <v>34606</v>
      </c>
    </row>
    <row r="220820">
      <c r="A220820" s="3" t="str">
        <f> mal i</f>
        <v>#ERROR!</v>
      </c>
    </row>
    <row r="220821">
      <c r="A220821" s="1" t="s">
        <v>65630</v>
      </c>
    </row>
    <row r="220822">
      <c r="A220822" s="1" t="s">
        <v>65631</v>
      </c>
    </row>
    <row r="220823">
      <c r="A220823" s="1" t="s">
        <v>65632</v>
      </c>
    </row>
    <row r="220824">
      <c r="A220824" s="1" t="s">
        <v>65633</v>
      </c>
    </row>
    <row r="220825">
      <c r="A220825" s="3" t="str">
        <f> ee</f>
        <v>#NAME?</v>
      </c>
    </row>
    <row r="220826">
      <c r="A220826" s="1" t="s">
        <v>65634</v>
      </c>
    </row>
    <row r="220827">
      <c r="A220827" s="1" t="s">
        <v>65635</v>
      </c>
    </row>
    <row r="220828">
      <c r="A220828" s="1" t="s">
        <v>65636</v>
      </c>
    </row>
    <row r="220829">
      <c r="A220829" s="1" t="s">
        <v>65639</v>
      </c>
    </row>
    <row r="220830">
      <c r="A220830" s="1" t="s">
        <v>65640</v>
      </c>
    </row>
    <row r="220831">
      <c r="A220831" s="1" t="s">
        <v>65641</v>
      </c>
    </row>
    <row r="220832">
      <c r="A220832" s="1" t="s">
        <v>65642</v>
      </c>
    </row>
    <row r="220833">
      <c r="A220833" s="1" t="s">
        <v>65643</v>
      </c>
    </row>
    <row r="220834">
      <c r="A220834" s="1" t="s">
        <v>65644</v>
      </c>
    </row>
    <row r="220835">
      <c r="A220835" s="1" t="s">
        <v>65645</v>
      </c>
    </row>
    <row r="220836">
      <c r="A220836" s="1" t="s">
        <v>65646</v>
      </c>
    </row>
    <row r="220837">
      <c r="A220837" s="1" t="s">
        <v>65647</v>
      </c>
    </row>
    <row r="220838">
      <c r="A220838" s="1" t="s">
        <v>65648</v>
      </c>
    </row>
    <row r="220839">
      <c r="A220839" s="1" t="s">
        <v>65649</v>
      </c>
    </row>
    <row r="220840">
      <c r="A220840" s="1" t="s">
        <v>65650</v>
      </c>
    </row>
    <row r="220841">
      <c r="A220841" s="1" t="s">
        <v>65651</v>
      </c>
    </row>
    <row r="220842">
      <c r="A220842" s="1" t="s">
        <v>65652</v>
      </c>
    </row>
    <row r="220843">
      <c r="A220843" s="1" t="s">
        <v>65653</v>
      </c>
    </row>
    <row r="220844">
      <c r="A220844" s="1" t="s">
        <v>65654</v>
      </c>
    </row>
    <row r="220845">
      <c r="A220845" s="1" t="s">
        <v>65655</v>
      </c>
    </row>
    <row r="220846">
      <c r="A220846" s="1" t="s">
        <v>65656</v>
      </c>
    </row>
    <row r="220847">
      <c r="A220847" s="1" t="s">
        <v>65657</v>
      </c>
    </row>
    <row r="220848">
      <c r="A220848" s="1" t="s">
        <v>65658</v>
      </c>
    </row>
    <row r="220849">
      <c r="A220849" s="1" t="s">
        <v>65659</v>
      </c>
    </row>
    <row r="220850">
      <c r="A220850" s="1" t="s">
        <v>65660</v>
      </c>
    </row>
    <row r="220851">
      <c r="A220851" s="1" t="s">
        <v>65661</v>
      </c>
    </row>
    <row r="220852">
      <c r="A220852" s="1" t="s">
        <v>65662</v>
      </c>
    </row>
    <row r="220853">
      <c r="A220853" s="1" t="s">
        <v>65663</v>
      </c>
    </row>
    <row r="220854">
      <c r="A220854" s="1" t="s">
        <v>65664</v>
      </c>
    </row>
    <row r="220855">
      <c r="A220855" s="1" t="s">
        <v>65665</v>
      </c>
    </row>
    <row r="220856">
      <c r="A220856" s="1" t="s">
        <v>65666</v>
      </c>
    </row>
    <row r="220857">
      <c r="A220857" s="1" t="s">
        <v>65667</v>
      </c>
    </row>
    <row r="220858">
      <c r="A220858" s="1" t="s">
        <v>65668</v>
      </c>
    </row>
    <row r="220859">
      <c r="A220859" s="1" t="s">
        <v>65669</v>
      </c>
    </row>
    <row r="220860">
      <c r="A220860" s="1" t="s">
        <v>65670</v>
      </c>
    </row>
    <row r="220861">
      <c r="A220861" s="1" t="s">
        <v>65671</v>
      </c>
    </row>
    <row r="220862">
      <c r="A220862" s="1" t="s">
        <v>65672</v>
      </c>
    </row>
    <row r="220863">
      <c r="A220863" s="1" t="s">
        <v>65673</v>
      </c>
    </row>
    <row r="220864">
      <c r="A220864" s="1" t="s">
        <v>65674</v>
      </c>
    </row>
    <row r="220865">
      <c r="A220865" s="1" t="s">
        <v>65675</v>
      </c>
    </row>
    <row r="220866">
      <c r="A220866" s="1" t="s">
        <v>65676</v>
      </c>
    </row>
    <row r="220867">
      <c r="A220867" s="1" t="s">
        <v>33434</v>
      </c>
    </row>
    <row r="220868">
      <c r="A220868" s="1" t="s">
        <v>65677</v>
      </c>
    </row>
    <row r="220869">
      <c r="A220869" s="1" t="s">
        <v>65678</v>
      </c>
    </row>
    <row r="220870">
      <c r="A220870" s="1" t="s">
        <v>65679</v>
      </c>
    </row>
    <row r="220871">
      <c r="A220871" s="1" t="s">
        <v>65680</v>
      </c>
    </row>
    <row r="220872">
      <c r="A220872" s="1" t="s">
        <v>65681</v>
      </c>
    </row>
    <row r="220873">
      <c r="A220873" s="1" t="s">
        <v>65682</v>
      </c>
    </row>
    <row r="220874">
      <c r="A220874" s="1" t="s">
        <v>65683</v>
      </c>
    </row>
    <row r="220875">
      <c r="A220875" s="1" t="s">
        <v>65684</v>
      </c>
    </row>
    <row r="220876">
      <c r="A220876" s="1" t="s">
        <v>65685</v>
      </c>
    </row>
    <row r="220877">
      <c r="A220877" s="1" t="s">
        <v>65686</v>
      </c>
    </row>
    <row r="220878">
      <c r="A220878" s="1" t="s">
        <v>8688</v>
      </c>
    </row>
    <row r="220879">
      <c r="A220879" s="1" t="s">
        <v>36161</v>
      </c>
    </row>
    <row r="220880">
      <c r="A220880" s="1" t="s">
        <v>65687</v>
      </c>
    </row>
    <row r="220881">
      <c r="A220881" s="1" t="s">
        <v>35267</v>
      </c>
    </row>
    <row r="220882">
      <c r="A220882" s="1" t="s">
        <v>42703</v>
      </c>
    </row>
    <row r="220883">
      <c r="A220883" s="1" t="s">
        <v>65688</v>
      </c>
    </row>
    <row r="220884">
      <c r="A220884" s="1" t="s">
        <v>65689</v>
      </c>
    </row>
    <row r="220885">
      <c r="A220885" s="1" t="s">
        <v>65690</v>
      </c>
    </row>
    <row r="220886">
      <c r="A220886" s="1" t="s">
        <v>65691</v>
      </c>
    </row>
    <row r="220887">
      <c r="A220887" s="1" t="s">
        <v>65692</v>
      </c>
    </row>
    <row r="220888">
      <c r="A220888" s="1" t="s">
        <v>65693</v>
      </c>
    </row>
    <row r="220889">
      <c r="A220889" s="1" t="s">
        <v>445</v>
      </c>
    </row>
    <row r="220890">
      <c r="A220890" s="1" t="s">
        <v>65694</v>
      </c>
    </row>
    <row r="220891">
      <c r="A220891" s="1" t="s">
        <v>966</v>
      </c>
    </row>
    <row r="220892">
      <c r="A220892" s="1" t="s">
        <v>65695</v>
      </c>
    </row>
    <row r="220893">
      <c r="A220893" s="1" t="s">
        <v>65696</v>
      </c>
    </row>
    <row r="220894">
      <c r="A220894" s="1" t="s">
        <v>65697</v>
      </c>
    </row>
    <row r="220895">
      <c r="A220895" s="1" t="s">
        <v>65698</v>
      </c>
    </row>
    <row r="220896">
      <c r="A220896" s="1" t="s">
        <v>65699</v>
      </c>
    </row>
    <row r="220897">
      <c r="A220897" s="1" t="s">
        <v>65700</v>
      </c>
    </row>
    <row r="220898">
      <c r="A220898" s="1" t="s">
        <v>65701</v>
      </c>
    </row>
    <row r="220899">
      <c r="A220899" s="1" t="s">
        <v>65702</v>
      </c>
    </row>
    <row r="220900">
      <c r="A220900" s="1" t="s">
        <v>65703</v>
      </c>
    </row>
    <row r="220901">
      <c r="A220901" s="1" t="s">
        <v>65704</v>
      </c>
    </row>
    <row r="220902">
      <c r="A220902" s="1" t="s">
        <v>65705</v>
      </c>
    </row>
    <row r="220903">
      <c r="A220903" s="1" t="s">
        <v>65706</v>
      </c>
    </row>
    <row r="220904">
      <c r="A220904" s="1" t="s">
        <v>65707</v>
      </c>
    </row>
    <row r="220905">
      <c r="A220905" s="1" t="s">
        <v>65708</v>
      </c>
    </row>
    <row r="220906">
      <c r="A220906" s="1" t="s">
        <v>65709</v>
      </c>
    </row>
    <row r="220907">
      <c r="A220907" s="1" t="s">
        <v>65710</v>
      </c>
    </row>
    <row r="220908">
      <c r="A220908" s="1" t="s">
        <v>65711</v>
      </c>
    </row>
    <row r="220909">
      <c r="A220909" s="1" t="s">
        <v>44067</v>
      </c>
    </row>
    <row r="220910">
      <c r="A220910" s="1" t="s">
        <v>65712</v>
      </c>
    </row>
    <row r="220911">
      <c r="A220911" s="1" t="s">
        <v>65713</v>
      </c>
    </row>
    <row r="220912">
      <c r="A220912" s="1" t="s">
        <v>65714</v>
      </c>
    </row>
    <row r="220913">
      <c r="A220913" s="1" t="s">
        <v>65641</v>
      </c>
    </row>
    <row r="220914">
      <c r="A220914" s="1" t="s">
        <v>65642</v>
      </c>
    </row>
    <row r="220915">
      <c r="A220915" s="1" t="s">
        <v>65643</v>
      </c>
    </row>
    <row r="220916">
      <c r="A220916" s="1" t="s">
        <v>65644</v>
      </c>
    </row>
    <row r="220917">
      <c r="A220917" s="1" t="s">
        <v>65645</v>
      </c>
    </row>
    <row r="220918">
      <c r="A220918" s="1" t="s">
        <v>65646</v>
      </c>
    </row>
    <row r="220919">
      <c r="A220919" s="1" t="s">
        <v>65647</v>
      </c>
    </row>
    <row r="220920">
      <c r="A220920" s="1" t="s">
        <v>65648</v>
      </c>
    </row>
    <row r="220921">
      <c r="A220921" s="1" t="s">
        <v>65649</v>
      </c>
    </row>
    <row r="220922">
      <c r="A220922" s="1" t="s">
        <v>65650</v>
      </c>
    </row>
    <row r="220923">
      <c r="A220923" s="1" t="s">
        <v>65651</v>
      </c>
    </row>
    <row r="220924">
      <c r="A220924" s="1" t="s">
        <v>65652</v>
      </c>
    </row>
    <row r="220925">
      <c r="A220925" s="1" t="s">
        <v>65653</v>
      </c>
    </row>
    <row r="220926">
      <c r="A220926" s="1" t="s">
        <v>65654</v>
      </c>
    </row>
    <row r="220927">
      <c r="A220927" s="1" t="s">
        <v>65655</v>
      </c>
    </row>
    <row r="220928">
      <c r="A220928" s="1" t="s">
        <v>65656</v>
      </c>
    </row>
    <row r="220929">
      <c r="A220929" s="1" t="s">
        <v>65657</v>
      </c>
    </row>
    <row r="220930">
      <c r="A220930" s="1" t="s">
        <v>65658</v>
      </c>
    </row>
    <row r="220931">
      <c r="A220931" s="1" t="s">
        <v>65659</v>
      </c>
    </row>
    <row r="220932">
      <c r="A220932" s="1" t="s">
        <v>65660</v>
      </c>
    </row>
    <row r="220933">
      <c r="A220933" s="1" t="s">
        <v>65661</v>
      </c>
    </row>
    <row r="220934">
      <c r="A220934" s="1" t="s">
        <v>65662</v>
      </c>
    </row>
    <row r="220935">
      <c r="A220935" s="1" t="s">
        <v>65663</v>
      </c>
    </row>
    <row r="220936">
      <c r="A220936" s="1" t="s">
        <v>65664</v>
      </c>
    </row>
    <row r="220937">
      <c r="A220937" s="1" t="s">
        <v>65665</v>
      </c>
    </row>
    <row r="220938">
      <c r="A220938" s="1" t="s">
        <v>65666</v>
      </c>
    </row>
    <row r="220939">
      <c r="A220939" s="1" t="s">
        <v>65667</v>
      </c>
    </row>
    <row r="220940">
      <c r="A220940" s="1" t="s">
        <v>65668</v>
      </c>
    </row>
    <row r="220941">
      <c r="A220941" s="1" t="s">
        <v>65669</v>
      </c>
    </row>
    <row r="220942">
      <c r="A220942" s="1" t="s">
        <v>65670</v>
      </c>
    </row>
    <row r="220943">
      <c r="A220943" s="1" t="s">
        <v>65671</v>
      </c>
    </row>
    <row r="220944">
      <c r="A220944" s="1" t="s">
        <v>65672</v>
      </c>
    </row>
    <row r="220945">
      <c r="A220945" s="1" t="s">
        <v>65673</v>
      </c>
    </row>
    <row r="220946">
      <c r="A220946" s="1" t="s">
        <v>65674</v>
      </c>
    </row>
    <row r="220947">
      <c r="A220947" s="1" t="s">
        <v>65675</v>
      </c>
    </row>
    <row r="220948">
      <c r="A220948" s="1" t="s">
        <v>65676</v>
      </c>
    </row>
    <row r="220949">
      <c r="A220949" s="1" t="s">
        <v>65677</v>
      </c>
    </row>
    <row r="220950">
      <c r="A220950" s="1" t="s">
        <v>65678</v>
      </c>
    </row>
    <row r="220951">
      <c r="A220951" s="1" t="s">
        <v>65679</v>
      </c>
    </row>
    <row r="220952">
      <c r="A220952" s="1" t="s">
        <v>65680</v>
      </c>
    </row>
    <row r="220953">
      <c r="A220953" s="1" t="s">
        <v>65681</v>
      </c>
    </row>
    <row r="220954">
      <c r="A220954" s="1" t="s">
        <v>65682</v>
      </c>
    </row>
    <row r="220955">
      <c r="A220955" s="1" t="s">
        <v>65683</v>
      </c>
    </row>
    <row r="220956">
      <c r="A220956" s="1" t="s">
        <v>65684</v>
      </c>
    </row>
    <row r="220957">
      <c r="A220957" s="1" t="s">
        <v>65685</v>
      </c>
    </row>
    <row r="220958">
      <c r="A220958" s="1" t="s">
        <v>65686</v>
      </c>
    </row>
    <row r="220959">
      <c r="A220959" s="1" t="s">
        <v>36161</v>
      </c>
    </row>
    <row r="220960">
      <c r="A220960" s="1" t="s">
        <v>65687</v>
      </c>
    </row>
    <row r="220961">
      <c r="A220961" s="1" t="s">
        <v>42703</v>
      </c>
    </row>
    <row r="220962">
      <c r="A220962" s="1" t="s">
        <v>65688</v>
      </c>
    </row>
    <row r="220963">
      <c r="A220963" s="1" t="s">
        <v>65689</v>
      </c>
    </row>
    <row r="220964">
      <c r="A220964" s="1" t="s">
        <v>65690</v>
      </c>
    </row>
    <row r="220965">
      <c r="A220965" s="1" t="s">
        <v>65691</v>
      </c>
    </row>
    <row r="220966">
      <c r="A220966" s="1" t="s">
        <v>65692</v>
      </c>
    </row>
    <row r="220967">
      <c r="A220967" s="1" t="s">
        <v>65693</v>
      </c>
    </row>
    <row r="220968">
      <c r="A220968" s="1" t="s">
        <v>65694</v>
      </c>
    </row>
    <row r="220969">
      <c r="A220969" s="1" t="s">
        <v>65695</v>
      </c>
    </row>
    <row r="220970">
      <c r="A220970" s="1" t="s">
        <v>65696</v>
      </c>
    </row>
    <row r="220971">
      <c r="A220971" s="1" t="s">
        <v>65697</v>
      </c>
    </row>
    <row r="220972">
      <c r="A220972" s="1" t="s">
        <v>65698</v>
      </c>
    </row>
    <row r="220973">
      <c r="A220973" s="1" t="s">
        <v>65699</v>
      </c>
    </row>
    <row r="220974">
      <c r="A220974" s="1" t="s">
        <v>65700</v>
      </c>
    </row>
    <row r="220975">
      <c r="A220975" s="1" t="s">
        <v>65701</v>
      </c>
    </row>
    <row r="220976">
      <c r="A220976" s="1" t="s">
        <v>65702</v>
      </c>
    </row>
    <row r="220977">
      <c r="A220977" s="1" t="s">
        <v>65703</v>
      </c>
    </row>
    <row r="220978">
      <c r="A220978" s="1" t="s">
        <v>65704</v>
      </c>
    </row>
    <row r="220979">
      <c r="A220979" s="1" t="s">
        <v>65705</v>
      </c>
    </row>
    <row r="220980">
      <c r="A220980" s="1" t="s">
        <v>65706</v>
      </c>
    </row>
    <row r="220981">
      <c r="A220981" s="1" t="s">
        <v>65707</v>
      </c>
    </row>
    <row r="220982">
      <c r="A220982" s="1" t="s">
        <v>65708</v>
      </c>
    </row>
    <row r="220983">
      <c r="A220983" s="1" t="s">
        <v>65709</v>
      </c>
    </row>
    <row r="220984">
      <c r="A220984" s="1" t="s">
        <v>65710</v>
      </c>
    </row>
    <row r="220985">
      <c r="A220985" s="1" t="s">
        <v>65711</v>
      </c>
    </row>
    <row r="220986">
      <c r="A220986" s="1" t="s">
        <v>44067</v>
      </c>
    </row>
    <row r="220987">
      <c r="A220987" s="1" t="s">
        <v>65712</v>
      </c>
    </row>
    <row r="220988">
      <c r="A220988" s="1" t="s">
        <v>65713</v>
      </c>
    </row>
    <row r="220989">
      <c r="A220989" s="1" t="s">
        <v>65715</v>
      </c>
    </row>
    <row r="220990">
      <c r="A220990" s="1" t="s">
        <v>65716</v>
      </c>
    </row>
    <row r="220991">
      <c r="A220991" s="1" t="s">
        <v>65717</v>
      </c>
    </row>
    <row r="220992">
      <c r="A220992" s="1" t="s">
        <v>22373</v>
      </c>
    </row>
    <row r="220993">
      <c r="A220993" s="1" t="s">
        <v>65718</v>
      </c>
    </row>
    <row r="220994">
      <c r="A220994" s="1" t="s">
        <v>65719</v>
      </c>
    </row>
    <row r="220995">
      <c r="A220995" s="1" t="s">
        <v>65720</v>
      </c>
    </row>
    <row r="220996">
      <c r="A220996" s="1" t="s">
        <v>65721</v>
      </c>
    </row>
    <row r="220997">
      <c r="A220997" s="1" t="s">
        <v>977</v>
      </c>
    </row>
    <row r="220998">
      <c r="A220998" s="1" t="s">
        <v>19627</v>
      </c>
    </row>
    <row r="220999">
      <c r="A220999" s="1" t="s">
        <v>322</v>
      </c>
    </row>
    <row r="221000">
      <c r="A221000" s="1" t="s">
        <v>65722</v>
      </c>
    </row>
    <row r="221001">
      <c r="A221001" s="1" t="s">
        <v>65723</v>
      </c>
    </row>
    <row r="221002">
      <c r="A221002" s="1" t="s">
        <v>65724</v>
      </c>
    </row>
    <row r="221003">
      <c r="A221003" s="1" t="s">
        <v>65725</v>
      </c>
    </row>
    <row r="221004">
      <c r="A221004" s="1" t="s">
        <v>367</v>
      </c>
    </row>
    <row r="221005">
      <c r="A221005" s="1" t="s">
        <v>65726</v>
      </c>
    </row>
    <row r="221006">
      <c r="A221006" s="1" t="s">
        <v>65727</v>
      </c>
    </row>
    <row r="221007">
      <c r="A221007" s="1" t="s">
        <v>65728</v>
      </c>
    </row>
    <row r="221008">
      <c r="A221008" s="1" t="s">
        <v>65729</v>
      </c>
    </row>
    <row r="221009">
      <c r="A221009" s="1" t="s">
        <v>65718</v>
      </c>
    </row>
    <row r="221010">
      <c r="A221010" s="1" t="s">
        <v>65719</v>
      </c>
    </row>
    <row r="221011">
      <c r="A221011" s="1" t="s">
        <v>65720</v>
      </c>
    </row>
    <row r="221012">
      <c r="A221012" s="1" t="s">
        <v>65721</v>
      </c>
    </row>
    <row r="221013">
      <c r="A221013" s="1" t="s">
        <v>65722</v>
      </c>
    </row>
    <row r="221014">
      <c r="A221014" s="1" t="s">
        <v>65723</v>
      </c>
    </row>
    <row r="221015">
      <c r="A221015" s="1" t="s">
        <v>65724</v>
      </c>
    </row>
    <row r="221016">
      <c r="A221016" s="1" t="s">
        <v>65725</v>
      </c>
    </row>
    <row r="221017">
      <c r="A221017" s="1" t="s">
        <v>65726</v>
      </c>
    </row>
    <row r="221018">
      <c r="A221018" s="1" t="s">
        <v>65727</v>
      </c>
    </row>
    <row r="221019">
      <c r="A221019" s="1" t="s">
        <v>65728</v>
      </c>
    </row>
    <row r="221020">
      <c r="A221020" s="1" t="s">
        <v>65730</v>
      </c>
    </row>
    <row r="221021">
      <c r="A221021" s="1" t="s">
        <v>65731</v>
      </c>
    </row>
    <row r="221022">
      <c r="A221022" s="1" t="s">
        <v>65732</v>
      </c>
    </row>
    <row r="221023">
      <c r="A221023" s="1" t="s">
        <v>65733</v>
      </c>
    </row>
    <row r="221024">
      <c r="A221024" s="1" t="s">
        <v>65734</v>
      </c>
    </row>
    <row r="221025">
      <c r="A221025" s="1" t="s">
        <v>65735</v>
      </c>
    </row>
    <row r="221026">
      <c r="A221026" s="1" t="s">
        <v>65736</v>
      </c>
    </row>
    <row r="221027">
      <c r="A221027" s="1" t="s">
        <v>11144</v>
      </c>
    </row>
    <row r="221028">
      <c r="A221028" s="1" t="s">
        <v>65737</v>
      </c>
    </row>
    <row r="221029">
      <c r="A221029" s="1" t="s">
        <v>65738</v>
      </c>
    </row>
    <row r="221030">
      <c r="A221030" s="1" t="s">
        <v>65739</v>
      </c>
    </row>
    <row r="221031">
      <c r="A221031" s="1" t="s">
        <v>65740</v>
      </c>
    </row>
    <row r="221032">
      <c r="A221032" s="1" t="s">
        <v>7512</v>
      </c>
    </row>
    <row r="221033">
      <c r="A221033" s="1" t="s">
        <v>65741</v>
      </c>
    </row>
    <row r="221034">
      <c r="A221034" s="1" t="s">
        <v>65742</v>
      </c>
    </row>
    <row r="221035">
      <c r="A221035" s="1" t="s">
        <v>7815</v>
      </c>
    </row>
    <row r="221036">
      <c r="A221036" s="1" t="s">
        <v>65743</v>
      </c>
    </row>
    <row r="221037">
      <c r="A221037" s="1" t="s">
        <v>8858</v>
      </c>
    </row>
    <row r="221038">
      <c r="A221038" s="1" t="s">
        <v>65744</v>
      </c>
    </row>
    <row r="221039">
      <c r="A221039" s="1" t="s">
        <v>65745</v>
      </c>
    </row>
    <row r="221040">
      <c r="A221040" s="1" t="s">
        <v>65746</v>
      </c>
    </row>
    <row r="221041">
      <c r="A221041" s="1" t="s">
        <v>65747</v>
      </c>
    </row>
    <row r="221042">
      <c r="A221042" s="1" t="s">
        <v>62675</v>
      </c>
    </row>
    <row r="221043">
      <c r="A221043" s="1" t="s">
        <v>65748</v>
      </c>
    </row>
    <row r="221044">
      <c r="A221044" s="1" t="s">
        <v>39735</v>
      </c>
    </row>
    <row r="221045">
      <c r="A221045" s="1" t="s">
        <v>65749</v>
      </c>
    </row>
    <row r="221046">
      <c r="A221046" s="1" t="s">
        <v>65750</v>
      </c>
    </row>
    <row r="221047">
      <c r="A221047" s="1" t="s">
        <v>65751</v>
      </c>
    </row>
    <row r="221048">
      <c r="A221048" s="1" t="s">
        <v>65752</v>
      </c>
    </row>
    <row r="221049">
      <c r="A221049" s="1" t="s">
        <v>65753</v>
      </c>
    </row>
    <row r="221050">
      <c r="A221050" s="1" t="s">
        <v>65754</v>
      </c>
    </row>
    <row r="221051">
      <c r="A221051" s="1" t="s">
        <v>65755</v>
      </c>
    </row>
    <row r="221052">
      <c r="A221052" s="1" t="s">
        <v>65756</v>
      </c>
    </row>
    <row r="221053">
      <c r="A221053" s="1" t="s">
        <v>65757</v>
      </c>
    </row>
    <row r="221054">
      <c r="A221054" s="1" t="s">
        <v>65758</v>
      </c>
    </row>
    <row r="221055">
      <c r="A221055" s="1" t="s">
        <v>65759</v>
      </c>
    </row>
    <row r="221056">
      <c r="A221056" s="1" t="s">
        <v>65760</v>
      </c>
    </row>
    <row r="221057">
      <c r="A221057" s="1" t="s">
        <v>65761</v>
      </c>
    </row>
    <row r="221058">
      <c r="A221058" s="1" t="s">
        <v>65732</v>
      </c>
    </row>
    <row r="221059">
      <c r="A221059" s="1" t="s">
        <v>65733</v>
      </c>
    </row>
    <row r="221060">
      <c r="A221060" s="1" t="s">
        <v>65734</v>
      </c>
    </row>
    <row r="221061">
      <c r="A221061" s="1" t="s">
        <v>65735</v>
      </c>
    </row>
    <row r="221062">
      <c r="A221062" s="1" t="s">
        <v>65736</v>
      </c>
    </row>
    <row r="221063">
      <c r="A221063" s="1" t="s">
        <v>11144</v>
      </c>
    </row>
    <row r="221064">
      <c r="A221064" s="1" t="s">
        <v>65737</v>
      </c>
    </row>
    <row r="221065">
      <c r="A221065" s="1" t="s">
        <v>65738</v>
      </c>
    </row>
    <row r="221066">
      <c r="A221066" s="1" t="s">
        <v>65739</v>
      </c>
    </row>
    <row r="221067">
      <c r="A221067" s="1" t="s">
        <v>65740</v>
      </c>
    </row>
    <row r="221068">
      <c r="A221068" s="1" t="s">
        <v>7512</v>
      </c>
    </row>
    <row r="221069">
      <c r="A221069" s="1" t="s">
        <v>65741</v>
      </c>
    </row>
    <row r="221070">
      <c r="A221070" s="1" t="s">
        <v>65742</v>
      </c>
    </row>
    <row r="221071">
      <c r="A221071" s="1" t="s">
        <v>65743</v>
      </c>
    </row>
    <row r="221072">
      <c r="A221072" s="1" t="s">
        <v>65744</v>
      </c>
    </row>
    <row r="221073">
      <c r="A221073" s="1" t="s">
        <v>65745</v>
      </c>
    </row>
    <row r="221074">
      <c r="A221074" s="1" t="s">
        <v>65746</v>
      </c>
    </row>
    <row r="221075">
      <c r="A221075" s="1" t="s">
        <v>65747</v>
      </c>
    </row>
    <row r="221076">
      <c r="A221076" s="1" t="s">
        <v>65748</v>
      </c>
    </row>
    <row r="221077">
      <c r="A221077" s="1" t="s">
        <v>65749</v>
      </c>
    </row>
    <row r="221078">
      <c r="A221078" s="1" t="s">
        <v>65750</v>
      </c>
    </row>
    <row r="221079">
      <c r="A221079" s="1" t="s">
        <v>65751</v>
      </c>
    </row>
    <row r="221080">
      <c r="A221080" s="1" t="s">
        <v>65752</v>
      </c>
    </row>
    <row r="221081">
      <c r="A221081" s="1" t="s">
        <v>65753</v>
      </c>
    </row>
    <row r="221082">
      <c r="A221082" s="1" t="s">
        <v>65754</v>
      </c>
    </row>
    <row r="221083">
      <c r="A221083" s="1" t="s">
        <v>65755</v>
      </c>
    </row>
    <row r="221084">
      <c r="A221084" s="1" t="s">
        <v>65756</v>
      </c>
    </row>
    <row r="221085">
      <c r="A221085" s="1" t="s">
        <v>65757</v>
      </c>
    </row>
    <row r="221086">
      <c r="A221086" s="1" t="s">
        <v>65758</v>
      </c>
    </row>
    <row r="221087">
      <c r="A221087" s="1" t="s">
        <v>65759</v>
      </c>
    </row>
    <row r="221088">
      <c r="A221088" s="1" t="s">
        <v>65760</v>
      </c>
    </row>
    <row r="221089">
      <c r="A221089" s="1" t="s">
        <v>65762</v>
      </c>
    </row>
    <row r="221090">
      <c r="A221090" s="1" t="s">
        <v>65763</v>
      </c>
    </row>
    <row r="221091">
      <c r="A221091" s="1" t="s">
        <v>65764</v>
      </c>
    </row>
    <row r="221092">
      <c r="A221092" s="1" t="s">
        <v>65765</v>
      </c>
    </row>
    <row r="221093">
      <c r="A221093" s="1" t="s">
        <v>65766</v>
      </c>
    </row>
    <row r="221094">
      <c r="A221094" s="1" t="s">
        <v>65767</v>
      </c>
    </row>
    <row r="221095">
      <c r="A221095" s="1" t="s">
        <v>977</v>
      </c>
    </row>
    <row r="221096">
      <c r="A221096" s="1" t="s">
        <v>65768</v>
      </c>
    </row>
    <row r="221097">
      <c r="A221097" s="1" t="s">
        <v>65764</v>
      </c>
    </row>
    <row r="221098">
      <c r="A221098" s="1" t="s">
        <v>65766</v>
      </c>
    </row>
    <row r="221099">
      <c r="A221099" s="1" t="s">
        <v>65769</v>
      </c>
    </row>
    <row r="221100">
      <c r="A221100" s="1" t="s">
        <v>65770</v>
      </c>
    </row>
    <row r="221101">
      <c r="A221101" s="1" t="s">
        <v>65771</v>
      </c>
    </row>
    <row r="221102">
      <c r="A221102" s="1" t="s">
        <v>65772</v>
      </c>
    </row>
    <row r="221103">
      <c r="A221103" s="1" t="s">
        <v>65773</v>
      </c>
    </row>
    <row r="221104">
      <c r="A221104" s="1" t="s">
        <v>65774</v>
      </c>
    </row>
    <row r="221105">
      <c r="A221105" s="1" t="s">
        <v>65775</v>
      </c>
    </row>
    <row r="221106">
      <c r="A221106" s="1" t="s">
        <v>65776</v>
      </c>
    </row>
    <row r="221107">
      <c r="A221107" s="1" t="s">
        <v>65777</v>
      </c>
    </row>
    <row r="221108">
      <c r="A221108" s="1" t="s">
        <v>65771</v>
      </c>
    </row>
    <row r="221109">
      <c r="A221109" s="1" t="s">
        <v>65772</v>
      </c>
    </row>
    <row r="221110">
      <c r="A221110" s="1" t="s">
        <v>65773</v>
      </c>
    </row>
    <row r="221111">
      <c r="A221111" s="1" t="s">
        <v>65774</v>
      </c>
    </row>
    <row r="221112">
      <c r="A221112" s="1" t="s">
        <v>65775</v>
      </c>
    </row>
    <row r="221113">
      <c r="A221113" s="1" t="s">
        <v>65776</v>
      </c>
    </row>
    <row r="221114">
      <c r="A221114" s="1" t="s">
        <v>65778</v>
      </c>
    </row>
    <row r="221115">
      <c r="A221115" s="1" t="s">
        <v>65779</v>
      </c>
    </row>
    <row r="221116">
      <c r="A221116" s="1" t="s">
        <v>186</v>
      </c>
    </row>
    <row r="221117">
      <c r="A221117" s="1" t="s">
        <v>41455</v>
      </c>
    </row>
    <row r="221118">
      <c r="A221118" s="1" t="s">
        <v>65780</v>
      </c>
    </row>
    <row r="221119">
      <c r="A221119" s="1" t="s">
        <v>65781</v>
      </c>
    </row>
    <row r="221120">
      <c r="A221120" s="1" t="s">
        <v>65782</v>
      </c>
    </row>
    <row r="221121">
      <c r="A221121" s="1" t="s">
        <v>65783</v>
      </c>
    </row>
    <row r="221122">
      <c r="A221122" s="1" t="s">
        <v>65784</v>
      </c>
    </row>
    <row r="221123">
      <c r="A221123" s="1" t="s">
        <v>65785</v>
      </c>
    </row>
    <row r="221124">
      <c r="A221124" s="1" t="s">
        <v>65786</v>
      </c>
    </row>
    <row r="221125">
      <c r="A221125" s="1" t="s">
        <v>65787</v>
      </c>
    </row>
    <row r="221126">
      <c r="A221126" s="1" t="s">
        <v>65788</v>
      </c>
    </row>
    <row r="221127">
      <c r="A221127" s="1" t="s">
        <v>65789</v>
      </c>
    </row>
    <row r="221128">
      <c r="A221128" s="1" t="s">
        <v>65790</v>
      </c>
    </row>
    <row r="221129">
      <c r="A221129" s="1" t="s">
        <v>8293</v>
      </c>
    </row>
    <row r="221130">
      <c r="A221130" s="1" t="s">
        <v>65791</v>
      </c>
    </row>
    <row r="221131">
      <c r="A221131" s="1" t="s">
        <v>65792</v>
      </c>
    </row>
    <row r="221132">
      <c r="A221132" s="1" t="s">
        <v>65793</v>
      </c>
    </row>
    <row r="221133">
      <c r="A221133" s="1" t="s">
        <v>65794</v>
      </c>
    </row>
    <row r="221134">
      <c r="A221134" s="1" t="s">
        <v>65795</v>
      </c>
    </row>
    <row r="221135">
      <c r="A221135" s="1">
        <v>5.0</v>
      </c>
    </row>
    <row r="221136">
      <c r="A221136" s="1" t="s">
        <v>65796</v>
      </c>
    </row>
    <row r="221137">
      <c r="A221137" s="1" t="s">
        <v>65797</v>
      </c>
    </row>
    <row r="221138">
      <c r="A221138" s="1" t="s">
        <v>65798</v>
      </c>
    </row>
    <row r="221139">
      <c r="A221139" s="1" t="s">
        <v>65780</v>
      </c>
    </row>
    <row r="221140">
      <c r="A221140" s="1" t="s">
        <v>65781</v>
      </c>
    </row>
    <row r="221141">
      <c r="A221141" s="1" t="s">
        <v>65782</v>
      </c>
    </row>
    <row r="221142">
      <c r="A221142" s="1" t="s">
        <v>65783</v>
      </c>
    </row>
    <row r="221143">
      <c r="A221143" s="1" t="s">
        <v>65784</v>
      </c>
    </row>
    <row r="221144">
      <c r="A221144" s="1" t="s">
        <v>65785</v>
      </c>
    </row>
    <row r="221145">
      <c r="A221145" s="1" t="s">
        <v>65786</v>
      </c>
    </row>
    <row r="221146">
      <c r="A221146" s="1" t="s">
        <v>65787</v>
      </c>
    </row>
    <row r="221147">
      <c r="A221147" s="1" t="s">
        <v>65788</v>
      </c>
    </row>
    <row r="221148">
      <c r="A221148" s="1" t="s">
        <v>65789</v>
      </c>
    </row>
    <row r="221149">
      <c r="A221149" s="1" t="s">
        <v>65790</v>
      </c>
    </row>
    <row r="221150">
      <c r="A221150" s="1" t="s">
        <v>65791</v>
      </c>
    </row>
    <row r="221151">
      <c r="A221151" s="1" t="s">
        <v>65792</v>
      </c>
    </row>
    <row r="221152">
      <c r="A221152" s="1" t="s">
        <v>65793</v>
      </c>
    </row>
    <row r="221153">
      <c r="A221153" s="1" t="s">
        <v>65794</v>
      </c>
    </row>
    <row r="221154">
      <c r="A221154" s="1" t="s">
        <v>65795</v>
      </c>
    </row>
    <row r="221155">
      <c r="A221155" s="1" t="s">
        <v>65796</v>
      </c>
    </row>
    <row r="221156">
      <c r="A221156" s="1" t="s">
        <v>65797</v>
      </c>
    </row>
    <row r="221157">
      <c r="A221157" s="1" t="s">
        <v>65799</v>
      </c>
    </row>
    <row r="221158">
      <c r="A221158" s="1" t="s">
        <v>65800</v>
      </c>
    </row>
    <row r="221159">
      <c r="A221159" s="1" t="s">
        <v>65801</v>
      </c>
    </row>
    <row r="221160">
      <c r="A221160" s="1" t="s">
        <v>65802</v>
      </c>
    </row>
    <row r="221161">
      <c r="A221161" s="1" t="s">
        <v>65803</v>
      </c>
    </row>
    <row r="221162">
      <c r="A221162" s="1" t="s">
        <v>65804</v>
      </c>
    </row>
    <row r="221163">
      <c r="A221163" s="1" t="s">
        <v>65805</v>
      </c>
    </row>
    <row r="221164">
      <c r="A221164" s="1" t="s">
        <v>65806</v>
      </c>
    </row>
    <row r="221165">
      <c r="A221165" s="1" t="s">
        <v>2382</v>
      </c>
    </row>
    <row r="221166">
      <c r="A221166" s="1" t="s">
        <v>65807</v>
      </c>
    </row>
    <row r="221167">
      <c r="A221167" s="1" t="s">
        <v>65808</v>
      </c>
    </row>
    <row r="221168">
      <c r="A221168" s="1" t="s">
        <v>65809</v>
      </c>
    </row>
    <row r="221169">
      <c r="A221169" s="1" t="s">
        <v>65810</v>
      </c>
    </row>
    <row r="221170">
      <c r="A221170" s="1" t="s">
        <v>65811</v>
      </c>
    </row>
    <row r="221171">
      <c r="A221171" s="1" t="s">
        <v>65812</v>
      </c>
    </row>
    <row r="221172">
      <c r="A221172" s="1" t="s">
        <v>65813</v>
      </c>
    </row>
    <row r="221173">
      <c r="A221173" s="1" t="s">
        <v>65814</v>
      </c>
    </row>
    <row r="221174">
      <c r="A221174" s="1" t="s">
        <v>65815</v>
      </c>
    </row>
    <row r="221175">
      <c r="A221175" s="1" t="s">
        <v>65816</v>
      </c>
    </row>
    <row r="221176">
      <c r="A221176" s="1" t="s">
        <v>65817</v>
      </c>
    </row>
    <row r="221177">
      <c r="A221177" s="1" t="s">
        <v>65818</v>
      </c>
    </row>
    <row r="221178">
      <c r="A221178" s="1" t="s">
        <v>65819</v>
      </c>
    </row>
    <row r="221179">
      <c r="A221179" s="1" t="s">
        <v>65820</v>
      </c>
    </row>
    <row r="221180">
      <c r="A221180" s="1" t="s">
        <v>65821</v>
      </c>
    </row>
    <row r="221181">
      <c r="A221181" s="1" t="s">
        <v>65822</v>
      </c>
    </row>
    <row r="221182">
      <c r="A221182" s="1" t="s">
        <v>65823</v>
      </c>
    </row>
    <row r="221183">
      <c r="A221183" s="1" t="s">
        <v>65824</v>
      </c>
    </row>
    <row r="221184">
      <c r="A221184" s="1" t="s">
        <v>65825</v>
      </c>
    </row>
    <row r="221185">
      <c r="A221185" s="1" t="s">
        <v>65826</v>
      </c>
    </row>
    <row r="221186">
      <c r="A221186" s="1" t="s">
        <v>65827</v>
      </c>
    </row>
    <row r="221187">
      <c r="A221187" s="1" t="s">
        <v>65828</v>
      </c>
    </row>
    <row r="221188">
      <c r="A221188" s="1" t="s">
        <v>65829</v>
      </c>
    </row>
    <row r="221189">
      <c r="A221189" s="1" t="s">
        <v>65830</v>
      </c>
    </row>
    <row r="221190">
      <c r="A221190" s="1" t="s">
        <v>65831</v>
      </c>
    </row>
    <row r="221191">
      <c r="A221191" s="1" t="s">
        <v>65832</v>
      </c>
    </row>
    <row r="221192">
      <c r="A221192" s="1" t="s">
        <v>65833</v>
      </c>
    </row>
    <row r="221193">
      <c r="A221193" s="1" t="s">
        <v>65834</v>
      </c>
    </row>
    <row r="221194">
      <c r="A221194" s="1" t="s">
        <v>65835</v>
      </c>
    </row>
    <row r="221195">
      <c r="A221195" s="1" t="s">
        <v>65836</v>
      </c>
    </row>
    <row r="221196">
      <c r="A221196" s="1" t="s">
        <v>65837</v>
      </c>
    </row>
    <row r="221197">
      <c r="A221197" s="1" t="s">
        <v>65838</v>
      </c>
    </row>
    <row r="221198">
      <c r="A221198" s="1" t="s">
        <v>33275</v>
      </c>
    </row>
    <row r="221199">
      <c r="A221199" s="1" t="s">
        <v>65839</v>
      </c>
    </row>
    <row r="221200">
      <c r="A221200" s="1" t="s">
        <v>65802</v>
      </c>
    </row>
    <row r="221201">
      <c r="A221201" s="1" t="s">
        <v>65803</v>
      </c>
    </row>
    <row r="221202">
      <c r="A221202" s="1" t="s">
        <v>65804</v>
      </c>
    </row>
    <row r="221203">
      <c r="A221203" s="1" t="s">
        <v>65805</v>
      </c>
    </row>
    <row r="221204">
      <c r="A221204" s="1" t="s">
        <v>65806</v>
      </c>
    </row>
    <row r="221205">
      <c r="A221205" s="1" t="s">
        <v>65807</v>
      </c>
    </row>
    <row r="221206">
      <c r="A221206" s="1" t="s">
        <v>65808</v>
      </c>
    </row>
    <row r="221207">
      <c r="A221207" s="1" t="s">
        <v>65809</v>
      </c>
    </row>
    <row r="221208">
      <c r="A221208" s="1" t="s">
        <v>65810</v>
      </c>
    </row>
    <row r="221209">
      <c r="A221209" s="1" t="s">
        <v>65811</v>
      </c>
    </row>
    <row r="221210">
      <c r="A221210" s="1" t="s">
        <v>65812</v>
      </c>
    </row>
    <row r="221211">
      <c r="A221211" s="1" t="s">
        <v>65813</v>
      </c>
    </row>
    <row r="221212">
      <c r="A221212" s="1" t="s">
        <v>65814</v>
      </c>
    </row>
    <row r="221213">
      <c r="A221213" s="1" t="s">
        <v>65815</v>
      </c>
    </row>
    <row r="221214">
      <c r="A221214" s="1" t="s">
        <v>65816</v>
      </c>
    </row>
    <row r="221215">
      <c r="A221215" s="1" t="s">
        <v>65817</v>
      </c>
    </row>
    <row r="221216">
      <c r="A221216" s="1" t="s">
        <v>65818</v>
      </c>
    </row>
    <row r="221217">
      <c r="A221217" s="1" t="s">
        <v>65819</v>
      </c>
    </row>
    <row r="221218">
      <c r="A221218" s="1" t="s">
        <v>65820</v>
      </c>
    </row>
    <row r="221219">
      <c r="A221219" s="1" t="s">
        <v>65821</v>
      </c>
    </row>
    <row r="221220">
      <c r="A221220" s="1" t="s">
        <v>65822</v>
      </c>
    </row>
    <row r="221221">
      <c r="A221221" s="1" t="s">
        <v>65823</v>
      </c>
    </row>
    <row r="221222">
      <c r="A221222" s="1" t="s">
        <v>65824</v>
      </c>
    </row>
    <row r="221223">
      <c r="A221223" s="1" t="s">
        <v>65825</v>
      </c>
    </row>
    <row r="221224">
      <c r="A221224" s="1" t="s">
        <v>65826</v>
      </c>
    </row>
    <row r="221225">
      <c r="A221225" s="1" t="s">
        <v>65827</v>
      </c>
    </row>
    <row r="221226">
      <c r="A221226" s="1" t="s">
        <v>65828</v>
      </c>
    </row>
    <row r="221227">
      <c r="A221227" s="1" t="s">
        <v>65829</v>
      </c>
    </row>
    <row r="221228">
      <c r="A221228" s="1" t="s">
        <v>65830</v>
      </c>
    </row>
    <row r="221229">
      <c r="A221229" s="1" t="s">
        <v>65831</v>
      </c>
    </row>
    <row r="221230">
      <c r="A221230" s="1" t="s">
        <v>65832</v>
      </c>
    </row>
    <row r="221231">
      <c r="A221231" s="1" t="s">
        <v>65833</v>
      </c>
    </row>
    <row r="221232">
      <c r="A221232" s="1" t="s">
        <v>65834</v>
      </c>
    </row>
    <row r="221233">
      <c r="A221233" s="1" t="s">
        <v>65835</v>
      </c>
    </row>
    <row r="221234">
      <c r="A221234" s="1" t="s">
        <v>65836</v>
      </c>
    </row>
    <row r="221235">
      <c r="A221235" s="1" t="s">
        <v>65837</v>
      </c>
    </row>
    <row r="221236">
      <c r="A221236" s="1" t="s">
        <v>65838</v>
      </c>
    </row>
    <row r="221237">
      <c r="A221237" s="1" t="s">
        <v>33275</v>
      </c>
    </row>
    <row r="221238">
      <c r="A221238" s="1" t="s">
        <v>65840</v>
      </c>
    </row>
    <row r="221239">
      <c r="A221239" s="1" t="s">
        <v>65841</v>
      </c>
    </row>
    <row r="221240">
      <c r="A221240" s="1" t="s">
        <v>65842</v>
      </c>
    </row>
    <row r="221241">
      <c r="A221241" s="1" t="s">
        <v>13879</v>
      </c>
    </row>
    <row r="221242">
      <c r="A221242" s="1" t="s">
        <v>65843</v>
      </c>
    </row>
    <row r="221243">
      <c r="A221243" s="1" t="s">
        <v>65844</v>
      </c>
    </row>
    <row r="221244">
      <c r="A221244" s="1" t="s">
        <v>65842</v>
      </c>
    </row>
    <row r="221245">
      <c r="A221245" s="1" t="s">
        <v>65843</v>
      </c>
    </row>
    <row r="221246">
      <c r="A221246" s="1" t="s">
        <v>65845</v>
      </c>
    </row>
    <row r="221247">
      <c r="A221247" s="1" t="s">
        <v>65846</v>
      </c>
    </row>
    <row r="221248">
      <c r="A221248" s="1" t="s">
        <v>65847</v>
      </c>
    </row>
    <row r="221249">
      <c r="A221249" s="1" t="s">
        <v>65848</v>
      </c>
    </row>
    <row r="221250">
      <c r="A221250" s="1" t="s">
        <v>65849</v>
      </c>
    </row>
    <row r="221251">
      <c r="A221251" s="1" t="s">
        <v>7815</v>
      </c>
    </row>
    <row r="221252">
      <c r="A221252" s="1" t="s">
        <v>65850</v>
      </c>
    </row>
    <row r="221253">
      <c r="A221253" s="1" t="s">
        <v>65851</v>
      </c>
    </row>
    <row r="221254">
      <c r="A221254" s="1" t="s">
        <v>65847</v>
      </c>
    </row>
    <row r="221255">
      <c r="A221255" s="1" t="s">
        <v>65848</v>
      </c>
    </row>
    <row r="221256">
      <c r="A221256" s="1" t="s">
        <v>65849</v>
      </c>
    </row>
    <row r="221257">
      <c r="A221257" s="1" t="s">
        <v>65850</v>
      </c>
    </row>
    <row r="221258">
      <c r="A221258" s="1" t="s">
        <v>65852</v>
      </c>
    </row>
    <row r="221259">
      <c r="A221259" s="1" t="s">
        <v>65853</v>
      </c>
    </row>
    <row r="221261">
      <c r="A221261" s="1" t="s">
        <v>65854</v>
      </c>
    </row>
    <row r="221262">
      <c r="A221262" s="1" t="s">
        <v>65855</v>
      </c>
    </row>
    <row r="221264">
      <c r="A221264" s="1" t="s">
        <v>65856</v>
      </c>
    </row>
    <row r="221265">
      <c r="A221265" s="1" t="s">
        <v>65857</v>
      </c>
    </row>
    <row r="221266">
      <c r="A221266" s="1" t="s">
        <v>65858</v>
      </c>
    </row>
    <row r="221267">
      <c r="A221267" s="1" t="s">
        <v>65859</v>
      </c>
    </row>
    <row r="221268">
      <c r="A221268" s="1" t="s">
        <v>65860</v>
      </c>
    </row>
    <row r="221269">
      <c r="A221269" s="1" t="s">
        <v>65861</v>
      </c>
    </row>
    <row r="221270">
      <c r="A221270" s="1" t="s">
        <v>65854</v>
      </c>
    </row>
    <row r="221271">
      <c r="A221271" s="1" t="s">
        <v>65855</v>
      </c>
    </row>
    <row r="221272">
      <c r="A221272" s="1" t="s">
        <v>65856</v>
      </c>
    </row>
    <row r="221273">
      <c r="A221273" s="1" t="s">
        <v>65857</v>
      </c>
    </row>
    <row r="221274">
      <c r="A221274" s="1" t="s">
        <v>65858</v>
      </c>
    </row>
    <row r="221275">
      <c r="A221275" s="1" t="s">
        <v>65859</v>
      </c>
    </row>
    <row r="221276">
      <c r="A221276" s="1" t="s">
        <v>65862</v>
      </c>
    </row>
    <row r="221277">
      <c r="A221277" s="1" t="s">
        <v>65863</v>
      </c>
    </row>
    <row r="221278">
      <c r="A221278" s="1" t="s">
        <v>65864</v>
      </c>
    </row>
    <row r="221279">
      <c r="A221279" s="1" t="s">
        <v>41620</v>
      </c>
    </row>
    <row r="221280">
      <c r="A221280" s="1" t="s">
        <v>65865</v>
      </c>
    </row>
    <row r="221281">
      <c r="A221281" s="1" t="s">
        <v>1069</v>
      </c>
    </row>
    <row r="221282">
      <c r="A221282" s="1" t="s">
        <v>65866</v>
      </c>
    </row>
    <row r="221283">
      <c r="A221283" s="1" t="s">
        <v>65867</v>
      </c>
    </row>
    <row r="221284">
      <c r="A221284" s="1" t="s">
        <v>65868</v>
      </c>
    </row>
    <row r="221285">
      <c r="A221285" s="1" t="s">
        <v>65869</v>
      </c>
    </row>
    <row r="221286">
      <c r="A221286" s="1" t="s">
        <v>270</v>
      </c>
    </row>
    <row r="221287">
      <c r="A221287" s="1" t="s">
        <v>65870</v>
      </c>
    </row>
    <row r="221288">
      <c r="A221288" s="1" t="s">
        <v>65871</v>
      </c>
    </row>
    <row r="221289">
      <c r="A221289" s="1" t="s">
        <v>65872</v>
      </c>
    </row>
    <row r="221290">
      <c r="A221290" s="1" t="s">
        <v>65873</v>
      </c>
    </row>
    <row r="221291">
      <c r="A221291" s="1" t="s">
        <v>65874</v>
      </c>
    </row>
    <row r="221292">
      <c r="A221292" s="1" t="s">
        <v>51110</v>
      </c>
    </row>
    <row r="221293">
      <c r="A221293" s="1" t="s">
        <v>65875</v>
      </c>
    </row>
    <row r="221294">
      <c r="A221294" s="1" t="s">
        <v>65876</v>
      </c>
    </row>
    <row r="221295">
      <c r="A221295" s="1" t="s">
        <v>65877</v>
      </c>
    </row>
    <row r="221296">
      <c r="A221296" s="1" t="s">
        <v>65878</v>
      </c>
    </row>
    <row r="221297">
      <c r="A221297" s="1" t="s">
        <v>65879</v>
      </c>
    </row>
    <row r="221298">
      <c r="A221298" s="1" t="s">
        <v>65880</v>
      </c>
    </row>
    <row r="221299">
      <c r="A221299" s="1" t="s">
        <v>65881</v>
      </c>
    </row>
    <row r="221300">
      <c r="A221300" s="1" t="s">
        <v>65882</v>
      </c>
    </row>
    <row r="221301">
      <c r="A221301" s="1" t="s">
        <v>65883</v>
      </c>
    </row>
    <row r="221302">
      <c r="A221302" s="1" t="s">
        <v>65884</v>
      </c>
    </row>
    <row r="221303">
      <c r="A221303" s="1" t="s">
        <v>65885</v>
      </c>
    </row>
    <row r="221304">
      <c r="A221304" s="1" t="s">
        <v>65886</v>
      </c>
    </row>
    <row r="221305">
      <c r="A221305" s="1" t="s">
        <v>10198</v>
      </c>
    </row>
    <row r="221306">
      <c r="A221306" s="1" t="s">
        <v>65887</v>
      </c>
    </row>
    <row r="221307">
      <c r="A221307" s="1" t="s">
        <v>41620</v>
      </c>
    </row>
    <row r="221308">
      <c r="A221308" s="1" t="s">
        <v>65865</v>
      </c>
    </row>
    <row r="221309">
      <c r="A221309" s="1" t="s">
        <v>65866</v>
      </c>
    </row>
    <row r="221310">
      <c r="A221310" s="1" t="s">
        <v>65867</v>
      </c>
    </row>
    <row r="221311">
      <c r="A221311" s="1" t="s">
        <v>65868</v>
      </c>
    </row>
    <row r="221312">
      <c r="A221312" s="1" t="s">
        <v>65869</v>
      </c>
    </row>
    <row r="221313">
      <c r="A221313" s="1" t="s">
        <v>65870</v>
      </c>
    </row>
    <row r="221314">
      <c r="A221314" s="1" t="s">
        <v>65871</v>
      </c>
    </row>
    <row r="221315">
      <c r="A221315" s="1" t="s">
        <v>65872</v>
      </c>
    </row>
    <row r="221316">
      <c r="A221316" s="1" t="s">
        <v>65873</v>
      </c>
    </row>
    <row r="221317">
      <c r="A221317" s="1" t="s">
        <v>65874</v>
      </c>
    </row>
    <row r="221318">
      <c r="A221318" s="1" t="s">
        <v>65875</v>
      </c>
    </row>
    <row r="221319">
      <c r="A221319" s="1" t="s">
        <v>65876</v>
      </c>
    </row>
    <row r="221320">
      <c r="A221320" s="1" t="s">
        <v>65877</v>
      </c>
    </row>
    <row r="221321">
      <c r="A221321" s="1" t="s">
        <v>65878</v>
      </c>
    </row>
    <row r="221322">
      <c r="A221322" s="1" t="s">
        <v>65879</v>
      </c>
    </row>
    <row r="221323">
      <c r="A221323" s="1" t="s">
        <v>65880</v>
      </c>
    </row>
    <row r="221324">
      <c r="A221324" s="1" t="s">
        <v>65881</v>
      </c>
    </row>
    <row r="221325">
      <c r="A221325" s="1" t="s">
        <v>65882</v>
      </c>
    </row>
    <row r="221326">
      <c r="A221326" s="1" t="s">
        <v>65883</v>
      </c>
    </row>
    <row r="221327">
      <c r="A221327" s="1" t="s">
        <v>65884</v>
      </c>
    </row>
    <row r="221328">
      <c r="A221328" s="1" t="s">
        <v>65885</v>
      </c>
    </row>
    <row r="221329">
      <c r="A221329" s="1" t="s">
        <v>65886</v>
      </c>
    </row>
    <row r="221330">
      <c r="A221330" s="1" t="s">
        <v>65888</v>
      </c>
    </row>
    <row r="221331">
      <c r="A221331" s="1" t="s">
        <v>65889</v>
      </c>
    </row>
    <row r="221332">
      <c r="A221332" s="3" t="str">
        <f> Ws bm SE E</f>
        <v>#ERROR!</v>
      </c>
    </row>
    <row r="221333">
      <c r="A221333" s="1" t="s">
        <v>65890</v>
      </c>
    </row>
    <row r="221334">
      <c r="A221334" s="1" t="s">
        <v>20210</v>
      </c>
    </row>
    <row r="221335">
      <c r="A221335" s="1" t="s">
        <v>65891</v>
      </c>
    </row>
    <row r="221336">
      <c r="A221336" s="1" t="s">
        <v>977</v>
      </c>
    </row>
    <row r="221337">
      <c r="A221337" s="1" t="s">
        <v>65892</v>
      </c>
    </row>
    <row r="221338">
      <c r="A221338" s="1" t="s">
        <v>7815</v>
      </c>
    </row>
    <row r="221339">
      <c r="A221339" s="1" t="s">
        <v>65893</v>
      </c>
    </row>
    <row r="221340">
      <c r="A221340" s="1" t="s">
        <v>65894</v>
      </c>
    </row>
    <row r="221341">
      <c r="A221341" s="1" t="s">
        <v>65895</v>
      </c>
    </row>
    <row r="221342">
      <c r="A221342" s="1" t="s">
        <v>65896</v>
      </c>
    </row>
    <row r="221343">
      <c r="A221343" s="1" t="s">
        <v>42276</v>
      </c>
    </row>
    <row r="221344">
      <c r="A221344" s="1" t="s">
        <v>65897</v>
      </c>
    </row>
    <row r="221345">
      <c r="A221345" s="1" t="s">
        <v>65898</v>
      </c>
    </row>
    <row r="221346">
      <c r="A221346" s="1" t="s">
        <v>65899</v>
      </c>
    </row>
    <row r="221347">
      <c r="A221347" s="3" t="str">
        <f> Ws bm SE E</f>
        <v>#ERROR!</v>
      </c>
    </row>
    <row r="221348">
      <c r="A221348" s="1" t="s">
        <v>65890</v>
      </c>
    </row>
    <row r="221349">
      <c r="A221349" s="1" t="s">
        <v>20210</v>
      </c>
    </row>
    <row r="221350">
      <c r="A221350" s="1" t="s">
        <v>65891</v>
      </c>
    </row>
    <row r="221351">
      <c r="A221351" s="1" t="s">
        <v>65892</v>
      </c>
    </row>
    <row r="221352">
      <c r="A221352" s="1" t="s">
        <v>65893</v>
      </c>
    </row>
    <row r="221353">
      <c r="A221353" s="1" t="s">
        <v>65894</v>
      </c>
    </row>
    <row r="221354">
      <c r="A221354" s="1" t="s">
        <v>65895</v>
      </c>
    </row>
    <row r="221355">
      <c r="A221355" s="1" t="s">
        <v>65896</v>
      </c>
    </row>
    <row r="221356">
      <c r="A221356" s="1" t="s">
        <v>42276</v>
      </c>
    </row>
    <row r="221357">
      <c r="A221357" s="1" t="s">
        <v>65897</v>
      </c>
    </row>
    <row r="221358">
      <c r="A221358" s="1" t="s">
        <v>65898</v>
      </c>
    </row>
    <row r="221359">
      <c r="A221359" s="1" t="s">
        <v>65900</v>
      </c>
    </row>
    <row r="221360">
      <c r="A221360" s="1" t="s">
        <v>65901</v>
      </c>
    </row>
    <row r="221361">
      <c r="A221361" s="1" t="s">
        <v>65902</v>
      </c>
    </row>
    <row r="221362">
      <c r="A221362" s="1" t="s">
        <v>48758</v>
      </c>
    </row>
    <row r="221363">
      <c r="A221363" s="1" t="s">
        <v>65903</v>
      </c>
    </row>
    <row r="221364">
      <c r="A221364" s="1" t="s">
        <v>7815</v>
      </c>
    </row>
    <row r="221365">
      <c r="A221365" s="1" t="s">
        <v>65904</v>
      </c>
    </row>
    <row r="221366">
      <c r="A221366" s="1" t="s">
        <v>977</v>
      </c>
    </row>
    <row r="221367">
      <c r="A221367" s="1" t="s">
        <v>65905</v>
      </c>
    </row>
    <row r="221368">
      <c r="A221368" s="1" t="s">
        <v>65906</v>
      </c>
    </row>
    <row r="221369">
      <c r="A221369" s="1" t="s">
        <v>65907</v>
      </c>
    </row>
    <row r="221370">
      <c r="A221370" s="1" t="s">
        <v>65908</v>
      </c>
    </row>
    <row r="221371">
      <c r="A221371" s="1" t="s">
        <v>65909</v>
      </c>
    </row>
    <row r="221372">
      <c r="A221372" s="1" t="s">
        <v>65910</v>
      </c>
    </row>
    <row r="221373">
      <c r="A221373" s="1" t="s">
        <v>65911</v>
      </c>
    </row>
    <row r="221374">
      <c r="A221374" s="1" t="s">
        <v>65912</v>
      </c>
    </row>
    <row r="221375">
      <c r="A221375" s="1" t="s">
        <v>65913</v>
      </c>
    </row>
    <row r="221376">
      <c r="A221376" s="1" t="s">
        <v>65914</v>
      </c>
    </row>
    <row r="221377">
      <c r="A221377" s="1" t="s">
        <v>22552</v>
      </c>
    </row>
    <row r="221378">
      <c r="A221378" s="1" t="s">
        <v>65915</v>
      </c>
    </row>
    <row r="221379">
      <c r="A221379" s="1" t="s">
        <v>34276</v>
      </c>
    </row>
    <row r="221380">
      <c r="A221380" s="1" t="s">
        <v>65916</v>
      </c>
    </row>
    <row r="221381">
      <c r="A221381" s="1" t="s">
        <v>65903</v>
      </c>
    </row>
    <row r="221382">
      <c r="A221382" s="1" t="s">
        <v>65904</v>
      </c>
    </row>
    <row r="221383">
      <c r="A221383" s="1" t="s">
        <v>65906</v>
      </c>
    </row>
    <row r="221384">
      <c r="A221384" s="1" t="s">
        <v>65907</v>
      </c>
    </row>
    <row r="221385">
      <c r="A221385" s="1" t="s">
        <v>65908</v>
      </c>
    </row>
    <row r="221386">
      <c r="A221386" s="1" t="s">
        <v>65909</v>
      </c>
    </row>
    <row r="221387">
      <c r="A221387" s="1" t="s">
        <v>65910</v>
      </c>
    </row>
    <row r="221388">
      <c r="A221388" s="1" t="s">
        <v>65911</v>
      </c>
    </row>
    <row r="221389">
      <c r="A221389" s="1" t="s">
        <v>65912</v>
      </c>
    </row>
    <row r="221390">
      <c r="A221390" s="1" t="s">
        <v>65913</v>
      </c>
    </row>
    <row r="221391">
      <c r="A221391" s="1" t="s">
        <v>65914</v>
      </c>
    </row>
    <row r="221392">
      <c r="A221392" s="1" t="s">
        <v>65915</v>
      </c>
    </row>
    <row r="221393">
      <c r="A221393" s="1" t="s">
        <v>34276</v>
      </c>
    </row>
    <row r="221394">
      <c r="A221394" s="1" t="s">
        <v>65917</v>
      </c>
    </row>
    <row r="221395">
      <c r="A221395" s="1" t="s">
        <v>65918</v>
      </c>
    </row>
    <row r="221396">
      <c r="A221396" s="1" t="s">
        <v>65919</v>
      </c>
    </row>
    <row r="221397">
      <c r="A221397" s="1" t="s">
        <v>65920</v>
      </c>
    </row>
    <row r="221398">
      <c r="A221398" s="1" t="s">
        <v>65921</v>
      </c>
    </row>
    <row r="221399">
      <c r="A221399" s="1" t="s">
        <v>65922</v>
      </c>
    </row>
    <row r="221400">
      <c r="A221400" s="1" t="s">
        <v>65923</v>
      </c>
    </row>
    <row r="221401">
      <c r="A221401" s="1" t="s">
        <v>45110</v>
      </c>
    </row>
    <row r="221402">
      <c r="A221402" s="1" t="s">
        <v>65924</v>
      </c>
    </row>
    <row r="221403">
      <c r="A221403" s="1" t="s">
        <v>65925</v>
      </c>
    </row>
    <row r="221404">
      <c r="A221404" s="1" t="s">
        <v>65926</v>
      </c>
    </row>
    <row r="221405">
      <c r="A221405" s="1" t="s">
        <v>65927</v>
      </c>
    </row>
    <row r="221406">
      <c r="A221406" s="1" t="s">
        <v>65928</v>
      </c>
    </row>
    <row r="221407">
      <c r="A221407" s="1" t="s">
        <v>65929</v>
      </c>
    </row>
    <row r="221408">
      <c r="A221408" s="1" t="s">
        <v>65930</v>
      </c>
    </row>
    <row r="221409">
      <c r="A221409" s="1" t="s">
        <v>65931</v>
      </c>
    </row>
    <row r="221410">
      <c r="A221410" s="1" t="s">
        <v>65932</v>
      </c>
    </row>
    <row r="221411">
      <c r="A221411" s="1" t="s">
        <v>65933</v>
      </c>
    </row>
    <row r="221412">
      <c r="A221412" s="1" t="s">
        <v>65934</v>
      </c>
    </row>
    <row r="221413">
      <c r="A221413" s="1" t="s">
        <v>65935</v>
      </c>
    </row>
    <row r="221414">
      <c r="A221414" s="1" t="s">
        <v>65936</v>
      </c>
    </row>
    <row r="221415">
      <c r="A221415" s="1" t="s">
        <v>65924</v>
      </c>
    </row>
    <row r="221416">
      <c r="A221416" s="1" t="s">
        <v>65925</v>
      </c>
    </row>
    <row r="221417">
      <c r="A221417" s="1" t="s">
        <v>65926</v>
      </c>
    </row>
    <row r="221418">
      <c r="A221418" s="1" t="s">
        <v>65927</v>
      </c>
    </row>
    <row r="221419">
      <c r="A221419" s="1" t="s">
        <v>65928</v>
      </c>
    </row>
    <row r="221420">
      <c r="A221420" s="1" t="s">
        <v>65929</v>
      </c>
    </row>
    <row r="221421">
      <c r="A221421" s="1" t="s">
        <v>65930</v>
      </c>
    </row>
    <row r="221422">
      <c r="A221422" s="1" t="s">
        <v>65931</v>
      </c>
    </row>
    <row r="221423">
      <c r="A221423" s="1" t="s">
        <v>65932</v>
      </c>
    </row>
    <row r="221424">
      <c r="A221424" s="1" t="s">
        <v>65933</v>
      </c>
    </row>
    <row r="221425">
      <c r="A221425" s="1" t="s">
        <v>65934</v>
      </c>
    </row>
    <row r="221426">
      <c r="A221426" s="1" t="s">
        <v>65935</v>
      </c>
    </row>
    <row r="221427">
      <c r="A221427" s="1" t="s">
        <v>65937</v>
      </c>
    </row>
    <row r="221428">
      <c r="A221428" s="1" t="s">
        <v>65938</v>
      </c>
    </row>
    <row r="221429">
      <c r="A221429" s="1" t="s">
        <v>34756</v>
      </c>
    </row>
    <row r="221430">
      <c r="A221430" s="1" t="s">
        <v>65939</v>
      </c>
    </row>
    <row r="221431">
      <c r="A221431" s="1" t="s">
        <v>65940</v>
      </c>
    </row>
    <row r="221432">
      <c r="A221432" s="1" t="s">
        <v>65941</v>
      </c>
    </row>
    <row r="221433">
      <c r="A221433" s="1" t="s">
        <v>65942</v>
      </c>
    </row>
    <row r="221434">
      <c r="A221434" s="1" t="s">
        <v>65943</v>
      </c>
    </row>
    <row r="221435">
      <c r="A221435" s="1" t="s">
        <v>65944</v>
      </c>
    </row>
    <row r="221436">
      <c r="A221436" s="1" t="s">
        <v>65945</v>
      </c>
    </row>
    <row r="221437">
      <c r="A221437" s="1" t="s">
        <v>65946</v>
      </c>
    </row>
    <row r="221438">
      <c r="A221438" s="1" t="s">
        <v>65947</v>
      </c>
    </row>
    <row r="221439">
      <c r="A221439" s="1" t="s">
        <v>1208</v>
      </c>
    </row>
    <row r="221440">
      <c r="A221440" s="1" t="s">
        <v>65948</v>
      </c>
    </row>
    <row r="221441">
      <c r="A221441" s="1" t="s">
        <v>65949</v>
      </c>
    </row>
    <row r="221442">
      <c r="A221442" s="1" t="s">
        <v>65950</v>
      </c>
    </row>
    <row r="221443">
      <c r="A221443" s="1" t="s">
        <v>65951</v>
      </c>
    </row>
    <row r="221444">
      <c r="A221444" s="1" t="s">
        <v>977</v>
      </c>
    </row>
    <row r="221445">
      <c r="A221445" s="1" t="s">
        <v>65952</v>
      </c>
    </row>
    <row r="221446">
      <c r="A221446" s="1" t="s">
        <v>65953</v>
      </c>
    </row>
    <row r="221447">
      <c r="A221447" s="1" t="s">
        <v>65954</v>
      </c>
    </row>
    <row r="221448">
      <c r="A221448" s="1" t="s">
        <v>65955</v>
      </c>
    </row>
    <row r="221449">
      <c r="A221449" s="1" t="s">
        <v>65956</v>
      </c>
    </row>
    <row r="221450">
      <c r="A221450" s="1" t="s">
        <v>65957</v>
      </c>
    </row>
    <row r="221451">
      <c r="A221451" s="1" t="s">
        <v>65958</v>
      </c>
    </row>
    <row r="221452">
      <c r="A221452" s="1" t="s">
        <v>65959</v>
      </c>
    </row>
    <row r="221453">
      <c r="A221453" s="1" t="s">
        <v>65960</v>
      </c>
    </row>
    <row r="221454">
      <c r="A221454" s="1" t="s">
        <v>65961</v>
      </c>
    </row>
    <row r="221455">
      <c r="A221455" s="1" t="s">
        <v>65962</v>
      </c>
    </row>
    <row r="221456">
      <c r="A221456" s="1" t="s">
        <v>65963</v>
      </c>
    </row>
    <row r="221457">
      <c r="A221457" s="1" t="s">
        <v>65964</v>
      </c>
    </row>
    <row r="221458">
      <c r="A221458" s="1" t="s">
        <v>65965</v>
      </c>
    </row>
    <row r="221459">
      <c r="A221459" s="1" t="s">
        <v>65939</v>
      </c>
    </row>
    <row r="221460">
      <c r="A221460" s="1" t="s">
        <v>65940</v>
      </c>
    </row>
    <row r="221461">
      <c r="A221461" s="1" t="s">
        <v>65941</v>
      </c>
    </row>
    <row r="221462">
      <c r="A221462" s="1" t="s">
        <v>65942</v>
      </c>
    </row>
    <row r="221463">
      <c r="A221463" s="1" t="s">
        <v>65943</v>
      </c>
    </row>
    <row r="221464">
      <c r="A221464" s="1" t="s">
        <v>65944</v>
      </c>
    </row>
    <row r="221465">
      <c r="A221465" s="1" t="s">
        <v>65945</v>
      </c>
    </row>
    <row r="221466">
      <c r="A221466" s="1" t="s">
        <v>65946</v>
      </c>
    </row>
    <row r="221467">
      <c r="A221467" s="1" t="s">
        <v>65947</v>
      </c>
    </row>
    <row r="221468">
      <c r="A221468" s="1" t="s">
        <v>65948</v>
      </c>
    </row>
    <row r="221469">
      <c r="A221469" s="1" t="s">
        <v>65949</v>
      </c>
    </row>
    <row r="221470">
      <c r="A221470" s="1" t="s">
        <v>65950</v>
      </c>
    </row>
    <row r="221471">
      <c r="A221471" s="1" t="s">
        <v>65951</v>
      </c>
    </row>
    <row r="221472">
      <c r="A221472" s="1" t="s">
        <v>65952</v>
      </c>
    </row>
    <row r="221473">
      <c r="A221473" s="1" t="s">
        <v>65953</v>
      </c>
    </row>
    <row r="221474">
      <c r="A221474" s="1" t="s">
        <v>65954</v>
      </c>
    </row>
    <row r="221475">
      <c r="A221475" s="1" t="s">
        <v>65955</v>
      </c>
    </row>
    <row r="221476">
      <c r="A221476" s="1" t="s">
        <v>65956</v>
      </c>
    </row>
    <row r="221477">
      <c r="A221477" s="1" t="s">
        <v>65957</v>
      </c>
    </row>
    <row r="221478">
      <c r="A221478" s="1" t="s">
        <v>65958</v>
      </c>
    </row>
    <row r="221479">
      <c r="A221479" s="1" t="s">
        <v>65959</v>
      </c>
    </row>
    <row r="221480">
      <c r="A221480" s="1" t="s">
        <v>65960</v>
      </c>
    </row>
    <row r="221481">
      <c r="A221481" s="1" t="s">
        <v>65961</v>
      </c>
    </row>
    <row r="221482">
      <c r="A221482" s="1" t="s">
        <v>65962</v>
      </c>
    </row>
    <row r="221483">
      <c r="A221483" s="1" t="s">
        <v>65963</v>
      </c>
    </row>
    <row r="221484">
      <c r="A221484" s="1" t="s">
        <v>65964</v>
      </c>
    </row>
    <row r="221485">
      <c r="A221485" s="1" t="s">
        <v>65966</v>
      </c>
    </row>
    <row r="221486">
      <c r="A221486" s="1" t="s">
        <v>65967</v>
      </c>
    </row>
    <row r="221487">
      <c r="A221487" s="1" t="s">
        <v>65968</v>
      </c>
    </row>
    <row r="221488">
      <c r="A221488" s="1" t="s">
        <v>65969</v>
      </c>
    </row>
    <row r="221489">
      <c r="A221489" s="1" t="s">
        <v>65970</v>
      </c>
    </row>
    <row r="221490">
      <c r="A221490" s="1" t="s">
        <v>65971</v>
      </c>
    </row>
    <row r="221491">
      <c r="A221491" s="1" t="s">
        <v>65972</v>
      </c>
    </row>
    <row r="221492">
      <c r="A221492" s="1" t="s">
        <v>65973</v>
      </c>
    </row>
    <row r="221493">
      <c r="A221493" s="1" t="s">
        <v>65974</v>
      </c>
    </row>
    <row r="221494">
      <c r="A221494" s="1" t="s">
        <v>65975</v>
      </c>
    </row>
    <row r="221495">
      <c r="A221495" s="1" t="s">
        <v>65976</v>
      </c>
    </row>
    <row r="221496">
      <c r="A221496" s="1" t="s">
        <v>65977</v>
      </c>
    </row>
    <row r="221497">
      <c r="A221497" s="1" t="s">
        <v>65978</v>
      </c>
    </row>
    <row r="221498">
      <c r="A221498" s="1" t="s">
        <v>65979</v>
      </c>
    </row>
    <row r="221499">
      <c r="A221499" s="1" t="s">
        <v>65980</v>
      </c>
    </row>
    <row r="221500">
      <c r="A221500" s="1" t="s">
        <v>65981</v>
      </c>
    </row>
    <row r="221501">
      <c r="A221501" s="1" t="s">
        <v>65982</v>
      </c>
    </row>
    <row r="221502">
      <c r="A221502" s="1" t="s">
        <v>65983</v>
      </c>
    </row>
    <row r="221503">
      <c r="A221503" s="1" t="s">
        <v>65984</v>
      </c>
    </row>
    <row r="221504">
      <c r="A221504" s="1" t="s">
        <v>65968</v>
      </c>
    </row>
    <row r="221505">
      <c r="A221505" s="1" t="s">
        <v>65969</v>
      </c>
    </row>
    <row r="221506">
      <c r="A221506" s="1" t="s">
        <v>65970</v>
      </c>
    </row>
    <row r="221507">
      <c r="A221507" s="1" t="s">
        <v>65971</v>
      </c>
    </row>
    <row r="221508">
      <c r="A221508" s="1" t="s">
        <v>65972</v>
      </c>
    </row>
    <row r="221509">
      <c r="A221509" s="1" t="s">
        <v>65973</v>
      </c>
    </row>
    <row r="221510">
      <c r="A221510" s="1" t="s">
        <v>65974</v>
      </c>
    </row>
    <row r="221511">
      <c r="A221511" s="1" t="s">
        <v>65975</v>
      </c>
    </row>
    <row r="221512">
      <c r="A221512" s="1" t="s">
        <v>65976</v>
      </c>
    </row>
    <row r="221513">
      <c r="A221513" s="1" t="s">
        <v>65977</v>
      </c>
    </row>
    <row r="221514">
      <c r="A221514" s="1" t="s">
        <v>65978</v>
      </c>
    </row>
    <row r="221515">
      <c r="A221515" s="1" t="s">
        <v>65979</v>
      </c>
    </row>
    <row r="221516">
      <c r="A221516" s="1" t="s">
        <v>65980</v>
      </c>
    </row>
    <row r="221517">
      <c r="A221517" s="1" t="s">
        <v>65981</v>
      </c>
    </row>
    <row r="221518">
      <c r="A221518" s="1" t="s">
        <v>65982</v>
      </c>
    </row>
    <row r="221519">
      <c r="A221519" s="1" t="s">
        <v>65983</v>
      </c>
    </row>
    <row r="221520">
      <c r="A221520" s="1" t="s">
        <v>65985</v>
      </c>
    </row>
    <row r="221521">
      <c r="A221521" s="1" t="s">
        <v>65986</v>
      </c>
    </row>
    <row r="221522">
      <c r="A221522" s="1" t="s">
        <v>65987</v>
      </c>
    </row>
    <row r="221523">
      <c r="A221523" s="1" t="s">
        <v>65988</v>
      </c>
    </row>
    <row r="221524">
      <c r="A221524" s="1" t="s">
        <v>65989</v>
      </c>
    </row>
    <row r="221525">
      <c r="A221525" s="1" t="s">
        <v>65990</v>
      </c>
    </row>
    <row r="221526">
      <c r="A221526" s="1" t="s">
        <v>65991</v>
      </c>
    </row>
    <row r="221527">
      <c r="A221527" s="1" t="s">
        <v>65992</v>
      </c>
    </row>
    <row r="221528">
      <c r="A221528" s="1" t="s">
        <v>65993</v>
      </c>
    </row>
    <row r="221529">
      <c r="A221529" s="1" t="s">
        <v>65994</v>
      </c>
    </row>
    <row r="221530">
      <c r="A221530" s="1" t="s">
        <v>65995</v>
      </c>
    </row>
    <row r="221531">
      <c r="A221531" s="1" t="s">
        <v>65996</v>
      </c>
    </row>
    <row r="221532">
      <c r="A221532" s="1" t="s">
        <v>65997</v>
      </c>
    </row>
    <row r="221533">
      <c r="A221533" s="1" t="s">
        <v>65998</v>
      </c>
    </row>
    <row r="221534">
      <c r="A221534" s="1" t="s">
        <v>65999</v>
      </c>
    </row>
    <row r="221535">
      <c r="A221535" s="1" t="s">
        <v>66000</v>
      </c>
    </row>
    <row r="221536">
      <c r="A221536" s="1" t="s">
        <v>66001</v>
      </c>
    </row>
    <row r="221537">
      <c r="A221537" s="1" t="s">
        <v>66002</v>
      </c>
    </row>
    <row r="221538">
      <c r="A221538" s="1" t="s">
        <v>66003</v>
      </c>
    </row>
    <row r="221539">
      <c r="A221539" s="1" t="s">
        <v>66004</v>
      </c>
    </row>
    <row r="221540">
      <c r="A221540" s="1" t="s">
        <v>66005</v>
      </c>
    </row>
    <row r="221541">
      <c r="A221541" s="1" t="s">
        <v>66006</v>
      </c>
    </row>
    <row r="221542">
      <c r="A221542" s="1" t="s">
        <v>66007</v>
      </c>
    </row>
    <row r="221543">
      <c r="A221543" s="1" t="s">
        <v>66008</v>
      </c>
    </row>
    <row r="221544">
      <c r="A221544" s="1" t="s">
        <v>66009</v>
      </c>
    </row>
    <row r="221545">
      <c r="A221545" s="1" t="s">
        <v>66010</v>
      </c>
    </row>
    <row r="221546">
      <c r="A221546" s="1" t="s">
        <v>66011</v>
      </c>
    </row>
    <row r="221547">
      <c r="A221547" s="1" t="s">
        <v>66012</v>
      </c>
    </row>
    <row r="221548">
      <c r="A221548" s="1" t="s">
        <v>66013</v>
      </c>
    </row>
    <row r="221549">
      <c r="A221549" s="1" t="s">
        <v>66014</v>
      </c>
    </row>
    <row r="221550">
      <c r="A221550" s="1" t="s">
        <v>66015</v>
      </c>
    </row>
    <row r="221551">
      <c r="A221551" s="1" t="s">
        <v>66016</v>
      </c>
    </row>
    <row r="221552">
      <c r="A221552" s="1" t="s">
        <v>65988</v>
      </c>
    </row>
    <row r="221553">
      <c r="A221553" s="1" t="s">
        <v>65989</v>
      </c>
    </row>
    <row r="221554">
      <c r="A221554" s="1" t="s">
        <v>65990</v>
      </c>
    </row>
    <row r="221555">
      <c r="A221555" s="1" t="s">
        <v>65991</v>
      </c>
    </row>
    <row r="221556">
      <c r="A221556" s="1" t="s">
        <v>65992</v>
      </c>
    </row>
    <row r="221557">
      <c r="A221557" s="1" t="s">
        <v>65993</v>
      </c>
    </row>
    <row r="221558">
      <c r="A221558" s="1" t="s">
        <v>65994</v>
      </c>
    </row>
    <row r="221559">
      <c r="A221559" s="1" t="s">
        <v>65995</v>
      </c>
    </row>
    <row r="221560">
      <c r="A221560" s="1" t="s">
        <v>65996</v>
      </c>
    </row>
    <row r="221561">
      <c r="A221561" s="1" t="s">
        <v>65997</v>
      </c>
    </row>
    <row r="221562">
      <c r="A221562" s="1" t="s">
        <v>65998</v>
      </c>
    </row>
    <row r="221563">
      <c r="A221563" s="1" t="s">
        <v>65999</v>
      </c>
    </row>
    <row r="221564">
      <c r="A221564" s="1" t="s">
        <v>66000</v>
      </c>
    </row>
    <row r="221565">
      <c r="A221565" s="1" t="s">
        <v>66001</v>
      </c>
    </row>
    <row r="221566">
      <c r="A221566" s="1" t="s">
        <v>66002</v>
      </c>
    </row>
    <row r="221567">
      <c r="A221567" s="1" t="s">
        <v>66003</v>
      </c>
    </row>
    <row r="221568">
      <c r="A221568" s="1" t="s">
        <v>66017</v>
      </c>
    </row>
    <row r="221569">
      <c r="A221569" s="1" t="s">
        <v>66005</v>
      </c>
    </row>
    <row r="221570">
      <c r="A221570" s="1" t="s">
        <v>66006</v>
      </c>
    </row>
    <row r="221571">
      <c r="A221571" s="1" t="s">
        <v>66007</v>
      </c>
    </row>
    <row r="221572">
      <c r="A221572" s="1" t="s">
        <v>66008</v>
      </c>
    </row>
    <row r="221573">
      <c r="A221573" s="1" t="s">
        <v>66009</v>
      </c>
    </row>
    <row r="221574">
      <c r="A221574" s="1" t="s">
        <v>66010</v>
      </c>
    </row>
    <row r="221575">
      <c r="A221575" s="1" t="s">
        <v>66011</v>
      </c>
    </row>
    <row r="221576">
      <c r="A221576" s="1" t="s">
        <v>66012</v>
      </c>
    </row>
    <row r="221577">
      <c r="A221577" s="1" t="s">
        <v>66013</v>
      </c>
    </row>
    <row r="221578">
      <c r="A221578" s="1" t="s">
        <v>66014</v>
      </c>
    </row>
    <row r="221579">
      <c r="A221579" s="1" t="s">
        <v>66015</v>
      </c>
    </row>
    <row r="221580">
      <c r="A221580" s="1" t="s">
        <v>66018</v>
      </c>
    </row>
    <row r="221581">
      <c r="A221581" s="1" t="s">
        <v>66019</v>
      </c>
    </row>
    <row r="221582">
      <c r="A221582" s="1" t="s">
        <v>66020</v>
      </c>
    </row>
    <row r="221583">
      <c r="A221583" s="1" t="s">
        <v>66021</v>
      </c>
    </row>
    <row r="221584">
      <c r="A221584" s="1" t="s">
        <v>66022</v>
      </c>
    </row>
    <row r="221585">
      <c r="A221585" s="1" t="s">
        <v>66023</v>
      </c>
    </row>
    <row r="221586">
      <c r="A221586" s="1" t="s">
        <v>66024</v>
      </c>
    </row>
    <row r="221587">
      <c r="A221587" s="1" t="s">
        <v>66025</v>
      </c>
    </row>
    <row r="221588">
      <c r="A221588" s="1" t="s">
        <v>66026</v>
      </c>
    </row>
    <row r="221589">
      <c r="A221589" s="1" t="s">
        <v>66027</v>
      </c>
    </row>
    <row r="221590">
      <c r="A221590" s="1" t="s">
        <v>66028</v>
      </c>
    </row>
    <row r="221591">
      <c r="A221591" s="1" t="s">
        <v>66029</v>
      </c>
    </row>
    <row r="221592">
      <c r="A221592" s="1" t="s">
        <v>66030</v>
      </c>
    </row>
    <row r="221593">
      <c r="A221593" s="1" t="s">
        <v>66031</v>
      </c>
    </row>
    <row r="221594">
      <c r="A221594" s="1" t="s">
        <v>66032</v>
      </c>
    </row>
    <row r="221595">
      <c r="A221595" s="1" t="s">
        <v>66033</v>
      </c>
    </row>
    <row r="221596">
      <c r="A221596" s="1" t="s">
        <v>66034</v>
      </c>
    </row>
    <row r="221597">
      <c r="A221597" s="1" t="s">
        <v>66035</v>
      </c>
    </row>
    <row r="221598">
      <c r="A221598" s="1" t="s">
        <v>66036</v>
      </c>
    </row>
    <row r="221599">
      <c r="A221599" s="1" t="s">
        <v>66037</v>
      </c>
    </row>
    <row r="221600">
      <c r="A221600" s="1" t="s">
        <v>66038</v>
      </c>
    </row>
    <row r="221601">
      <c r="A221601" s="1" t="s">
        <v>66039</v>
      </c>
    </row>
    <row r="221602">
      <c r="A221602" s="1" t="s">
        <v>66040</v>
      </c>
    </row>
    <row r="221603">
      <c r="A221603" s="1" t="s">
        <v>66041</v>
      </c>
    </row>
    <row r="221604">
      <c r="A221604" s="1" t="s">
        <v>66042</v>
      </c>
    </row>
    <row r="221605">
      <c r="A221605" s="1" t="s">
        <v>66043</v>
      </c>
    </row>
    <row r="221606">
      <c r="A221606" s="1" t="s">
        <v>66044</v>
      </c>
    </row>
    <row r="221607">
      <c r="A221607" s="1" t="s">
        <v>66045</v>
      </c>
    </row>
    <row r="221608">
      <c r="A221608" s="1" t="s">
        <v>66046</v>
      </c>
    </row>
    <row r="221609">
      <c r="A221609" s="1" t="s">
        <v>66047</v>
      </c>
    </row>
    <row r="221610">
      <c r="A221610" s="1" t="s">
        <v>66048</v>
      </c>
    </row>
    <row r="221611">
      <c r="A221611" s="1" t="s">
        <v>66049</v>
      </c>
    </row>
    <row r="221612">
      <c r="A221612" s="1" t="s">
        <v>66050</v>
      </c>
    </row>
    <row r="221613">
      <c r="A221613" s="1" t="s">
        <v>66020</v>
      </c>
    </row>
    <row r="221614">
      <c r="A221614" s="1" t="s">
        <v>66021</v>
      </c>
    </row>
    <row r="221615">
      <c r="A221615" s="1" t="s">
        <v>66022</v>
      </c>
    </row>
    <row r="221616">
      <c r="A221616" s="1" t="s">
        <v>66023</v>
      </c>
    </row>
    <row r="221617">
      <c r="A221617" s="1" t="s">
        <v>66024</v>
      </c>
    </row>
    <row r="221618">
      <c r="A221618" s="1" t="s">
        <v>66025</v>
      </c>
    </row>
    <row r="221619">
      <c r="A221619" s="1" t="s">
        <v>66026</v>
      </c>
    </row>
    <row r="221620">
      <c r="A221620" s="1" t="s">
        <v>66027</v>
      </c>
    </row>
    <row r="221621">
      <c r="A221621" s="1" t="s">
        <v>66028</v>
      </c>
    </row>
    <row r="221622">
      <c r="A221622" s="1" t="s">
        <v>66029</v>
      </c>
    </row>
    <row r="221623">
      <c r="A221623" s="1" t="s">
        <v>66030</v>
      </c>
    </row>
    <row r="221624">
      <c r="A221624" s="1" t="s">
        <v>66031</v>
      </c>
    </row>
    <row r="221625">
      <c r="A221625" s="1" t="s">
        <v>66032</v>
      </c>
    </row>
    <row r="221626">
      <c r="A221626" s="1" t="s">
        <v>66033</v>
      </c>
    </row>
    <row r="221627">
      <c r="A221627" s="1" t="s">
        <v>66034</v>
      </c>
    </row>
    <row r="221628">
      <c r="A221628" s="1" t="s">
        <v>66035</v>
      </c>
    </row>
    <row r="221629">
      <c r="A221629" s="1" t="s">
        <v>66036</v>
      </c>
    </row>
    <row r="221630">
      <c r="A221630" s="1" t="s">
        <v>66037</v>
      </c>
    </row>
    <row r="221631">
      <c r="A221631" s="1" t="s">
        <v>66038</v>
      </c>
    </row>
    <row r="221632">
      <c r="A221632" s="1" t="s">
        <v>66039</v>
      </c>
    </row>
    <row r="221633">
      <c r="A221633" s="1" t="s">
        <v>66040</v>
      </c>
    </row>
    <row r="221634">
      <c r="A221634" s="1" t="s">
        <v>66041</v>
      </c>
    </row>
    <row r="221635">
      <c r="A221635" s="1" t="s">
        <v>66042</v>
      </c>
    </row>
    <row r="221636">
      <c r="A221636" s="1" t="s">
        <v>66043</v>
      </c>
    </row>
    <row r="221637">
      <c r="A221637" s="1" t="s">
        <v>66044</v>
      </c>
    </row>
    <row r="221638">
      <c r="A221638" s="1" t="s">
        <v>66045</v>
      </c>
    </row>
    <row r="221639">
      <c r="A221639" s="1" t="s">
        <v>66046</v>
      </c>
    </row>
    <row r="221640">
      <c r="A221640" s="1" t="s">
        <v>66047</v>
      </c>
    </row>
    <row r="221641">
      <c r="A221641" s="1" t="s">
        <v>66048</v>
      </c>
    </row>
    <row r="221642">
      <c r="A221642" s="1" t="s">
        <v>66049</v>
      </c>
    </row>
    <row r="221643">
      <c r="A221643" s="1" t="s">
        <v>66051</v>
      </c>
    </row>
    <row r="221644">
      <c r="A221644" s="1" t="s">
        <v>66052</v>
      </c>
    </row>
    <row r="221645">
      <c r="A221645" s="1" t="s">
        <v>66053</v>
      </c>
    </row>
    <row r="221646">
      <c r="A221646" s="1" t="s">
        <v>14417</v>
      </c>
    </row>
    <row r="221647">
      <c r="A221647" s="1" t="s">
        <v>977</v>
      </c>
    </row>
    <row r="221648">
      <c r="A221648" s="1" t="s">
        <v>35737</v>
      </c>
    </row>
    <row r="221649">
      <c r="A221649" s="1" t="s">
        <v>66054</v>
      </c>
    </row>
    <row r="221650">
      <c r="A221650" s="1" t="s">
        <v>66055</v>
      </c>
    </row>
    <row r="221651">
      <c r="A221651" s="1" t="s">
        <v>66056</v>
      </c>
    </row>
    <row r="221652">
      <c r="A221652" s="1" t="s">
        <v>66057</v>
      </c>
    </row>
    <row r="221653">
      <c r="A221653" s="1" t="s">
        <v>66058</v>
      </c>
    </row>
    <row r="221654">
      <c r="A221654" s="1" t="s">
        <v>66059</v>
      </c>
    </row>
    <row r="221655">
      <c r="A221655" s="1" t="s">
        <v>66060</v>
      </c>
    </row>
    <row r="221656">
      <c r="A221656" s="1" t="s">
        <v>66061</v>
      </c>
    </row>
    <row r="221657">
      <c r="A221657" s="1" t="s">
        <v>66062</v>
      </c>
    </row>
    <row r="221658">
      <c r="A221658" s="1" t="s">
        <v>66063</v>
      </c>
    </row>
    <row r="221659">
      <c r="A221659" s="1" t="s">
        <v>1858</v>
      </c>
    </row>
    <row r="221660">
      <c r="A221660" s="1" t="s">
        <v>66064</v>
      </c>
    </row>
    <row r="221661">
      <c r="A221661" s="1" t="s">
        <v>66065</v>
      </c>
    </row>
    <row r="221662">
      <c r="A221662" s="1" t="s">
        <v>66066</v>
      </c>
    </row>
    <row r="221663">
      <c r="A221663" s="1" t="s">
        <v>36080</v>
      </c>
    </row>
    <row r="221664">
      <c r="A221664" s="1" t="s">
        <v>66067</v>
      </c>
    </row>
    <row r="221665">
      <c r="A221665" s="1" t="s">
        <v>66068</v>
      </c>
    </row>
    <row r="221666">
      <c r="A221666" s="1" t="s">
        <v>66069</v>
      </c>
    </row>
    <row r="221667">
      <c r="A221667" s="1" t="s">
        <v>66070</v>
      </c>
    </row>
    <row r="221668">
      <c r="A221668" s="1" t="s">
        <v>66071</v>
      </c>
    </row>
    <row r="221669">
      <c r="A221669" s="1" t="s">
        <v>66072</v>
      </c>
    </row>
    <row r="221670">
      <c r="A221670" s="1" t="s">
        <v>66073</v>
      </c>
    </row>
    <row r="221671">
      <c r="A221671" s="1" t="s">
        <v>66074</v>
      </c>
    </row>
    <row r="221672">
      <c r="A221672" s="1" t="s">
        <v>66075</v>
      </c>
    </row>
    <row r="221673">
      <c r="A221673" s="1" t="s">
        <v>66076</v>
      </c>
    </row>
    <row r="221674">
      <c r="A221674" s="1" t="s">
        <v>66077</v>
      </c>
    </row>
    <row r="221675">
      <c r="A221675" s="1" t="s">
        <v>66078</v>
      </c>
    </row>
    <row r="221676">
      <c r="A221676" s="1" t="s">
        <v>66079</v>
      </c>
    </row>
    <row r="221677">
      <c r="A221677" s="1" t="s">
        <v>66080</v>
      </c>
    </row>
    <row r="221678">
      <c r="A221678" s="1" t="s">
        <v>66081</v>
      </c>
    </row>
    <row r="221679">
      <c r="A221679" s="1" t="s">
        <v>66082</v>
      </c>
    </row>
    <row r="221680">
      <c r="A221680" s="1" t="s">
        <v>66083</v>
      </c>
    </row>
    <row r="221681">
      <c r="A221681" s="3" t="str">
        <f> ee ache Ce</f>
        <v>#ERROR!</v>
      </c>
    </row>
    <row r="221682">
      <c r="A221682" s="1" t="s">
        <v>66084</v>
      </c>
    </row>
    <row r="221683">
      <c r="A221683" s="1" t="s">
        <v>66085</v>
      </c>
    </row>
    <row r="221684">
      <c r="A221684" s="1" t="s">
        <v>66086</v>
      </c>
    </row>
    <row r="221685">
      <c r="A221685" s="1" t="s">
        <v>66087</v>
      </c>
    </row>
    <row r="221686">
      <c r="A221686" s="1" t="s">
        <v>66088</v>
      </c>
    </row>
    <row r="221687">
      <c r="A221687" s="1" t="s">
        <v>66089</v>
      </c>
    </row>
    <row r="221688">
      <c r="A221688" s="1" t="s">
        <v>66090</v>
      </c>
    </row>
    <row r="221689">
      <c r="A221689" s="1" t="s">
        <v>66091</v>
      </c>
    </row>
    <row r="221690">
      <c r="A221690" s="1" t="s">
        <v>66092</v>
      </c>
    </row>
    <row r="221691">
      <c r="A221691" s="1" t="s">
        <v>66093</v>
      </c>
    </row>
    <row r="221692">
      <c r="A221692" s="1" t="s">
        <v>66094</v>
      </c>
    </row>
    <row r="221693">
      <c r="A221693" s="1" t="s">
        <v>66095</v>
      </c>
    </row>
    <row r="221694">
      <c r="A221694" s="1" t="s">
        <v>66096</v>
      </c>
    </row>
    <row r="221695">
      <c r="A221695" s="1" t="s">
        <v>66097</v>
      </c>
    </row>
    <row r="221696">
      <c r="A221696" s="1" t="s">
        <v>66098</v>
      </c>
    </row>
    <row r="221697">
      <c r="A221697" s="1" t="s">
        <v>66099</v>
      </c>
    </row>
    <row r="221698">
      <c r="A221698" s="1" t="s">
        <v>66100</v>
      </c>
    </row>
    <row r="221699">
      <c r="A221699" s="1" t="s">
        <v>66101</v>
      </c>
    </row>
    <row r="221700">
      <c r="A221700" s="1" t="s">
        <v>66102</v>
      </c>
    </row>
    <row r="221701">
      <c r="A221701" s="1" t="s">
        <v>66103</v>
      </c>
    </row>
    <row r="221702">
      <c r="A221702" s="1" t="s">
        <v>66104</v>
      </c>
    </row>
    <row r="221703">
      <c r="A221703" s="1" t="s">
        <v>66105</v>
      </c>
    </row>
    <row r="221704">
      <c r="A221704" s="1" t="s">
        <v>66106</v>
      </c>
    </row>
    <row r="221705">
      <c r="A221705" s="1" t="s">
        <v>66107</v>
      </c>
    </row>
    <row r="221706">
      <c r="A221706" s="1" t="s">
        <v>66108</v>
      </c>
    </row>
    <row r="221707">
      <c r="A221707" s="1" t="s">
        <v>66109</v>
      </c>
    </row>
    <row r="221708">
      <c r="A221708" s="1" t="s">
        <v>66110</v>
      </c>
    </row>
    <row r="221709">
      <c r="A221709" s="1" t="s">
        <v>66111</v>
      </c>
    </row>
    <row r="221710">
      <c r="A221710" s="1" t="s">
        <v>66112</v>
      </c>
    </row>
    <row r="221711">
      <c r="A221711" s="1" t="s">
        <v>66113</v>
      </c>
    </row>
    <row r="221712">
      <c r="A221712" s="1" t="s">
        <v>66114</v>
      </c>
    </row>
    <row r="221713">
      <c r="A221713" s="1" t="s">
        <v>66115</v>
      </c>
    </row>
    <row r="221714">
      <c r="A221714" s="1" t="s">
        <v>66116</v>
      </c>
    </row>
    <row r="221715">
      <c r="A221715" s="1" t="s">
        <v>66117</v>
      </c>
    </row>
    <row r="221716">
      <c r="A221716" s="1" t="s">
        <v>66118</v>
      </c>
    </row>
    <row r="221717">
      <c r="A221717" s="1" t="s">
        <v>66119</v>
      </c>
    </row>
    <row r="221718">
      <c r="A221718" s="1" t="s">
        <v>66120</v>
      </c>
    </row>
    <row r="221719">
      <c r="A221719" s="1" t="s">
        <v>66121</v>
      </c>
    </row>
    <row r="221720">
      <c r="A221720" s="1" t="s">
        <v>66122</v>
      </c>
    </row>
    <row r="221721">
      <c r="A221721" s="1" t="s">
        <v>66123</v>
      </c>
    </row>
    <row r="221722">
      <c r="A221722" s="1" t="s">
        <v>66124</v>
      </c>
    </row>
    <row r="221723">
      <c r="A221723" s="1" t="s">
        <v>66125</v>
      </c>
    </row>
    <row r="221724">
      <c r="A221724" s="1" t="s">
        <v>66126</v>
      </c>
    </row>
    <row r="221725">
      <c r="A221725" s="1" t="s">
        <v>66127</v>
      </c>
    </row>
    <row r="221726">
      <c r="A221726" s="1" t="s">
        <v>66128</v>
      </c>
    </row>
    <row r="221727">
      <c r="A221727" s="1" t="s">
        <v>66129</v>
      </c>
    </row>
    <row r="221728">
      <c r="A221728" s="1" t="s">
        <v>66130</v>
      </c>
    </row>
    <row r="221729">
      <c r="A221729" s="1" t="s">
        <v>66131</v>
      </c>
    </row>
    <row r="221730">
      <c r="A221730" s="1" t="s">
        <v>66132</v>
      </c>
    </row>
    <row r="221731">
      <c r="A221731" s="3" t="str">
        <f> ee Fane 6 :</f>
        <v>#ERROR!</v>
      </c>
    </row>
    <row r="221732">
      <c r="A221732" s="1" t="s">
        <v>66133</v>
      </c>
    </row>
    <row r="221733">
      <c r="A221733" s="1" t="s">
        <v>66134</v>
      </c>
    </row>
    <row r="221734">
      <c r="A221734" s="1" t="s">
        <v>66135</v>
      </c>
    </row>
    <row r="221735">
      <c r="A221735" s="1" t="s">
        <v>66136</v>
      </c>
    </row>
    <row r="221736">
      <c r="A221736" s="1" t="s">
        <v>66137</v>
      </c>
    </row>
    <row r="221737">
      <c r="A221737" s="1" t="s">
        <v>66138</v>
      </c>
    </row>
    <row r="221738">
      <c r="A221738" s="1" t="s">
        <v>66139</v>
      </c>
    </row>
    <row r="221739">
      <c r="A221739" s="1" t="s">
        <v>66140</v>
      </c>
    </row>
    <row r="221740">
      <c r="A221740" s="1" t="s">
        <v>66141</v>
      </c>
    </row>
    <row r="221741">
      <c r="A221741" s="1" t="s">
        <v>66142</v>
      </c>
    </row>
    <row r="221742">
      <c r="A221742" s="1" t="s">
        <v>66143</v>
      </c>
    </row>
    <row r="221743">
      <c r="A221743" s="1" t="s">
        <v>66144</v>
      </c>
    </row>
    <row r="221744">
      <c r="A221744" s="1" t="s">
        <v>66145</v>
      </c>
    </row>
    <row r="221745">
      <c r="A221745" s="1" t="s">
        <v>66146</v>
      </c>
    </row>
    <row r="221746">
      <c r="A221746" s="1" t="s">
        <v>66147</v>
      </c>
    </row>
    <row r="221747">
      <c r="A221747" s="1" t="s">
        <v>66148</v>
      </c>
    </row>
    <row r="221748">
      <c r="A221748" s="1" t="s">
        <v>66149</v>
      </c>
    </row>
    <row r="221749">
      <c r="A221749" s="1" t="s">
        <v>66150</v>
      </c>
    </row>
    <row r="221750">
      <c r="A221750" s="1" t="s">
        <v>66151</v>
      </c>
    </row>
    <row r="221751">
      <c r="A221751" s="1" t="s">
        <v>66152</v>
      </c>
    </row>
    <row r="221752">
      <c r="A221752" s="1" t="s">
        <v>66153</v>
      </c>
    </row>
    <row r="221753">
      <c r="A221753" s="1" t="s">
        <v>66154</v>
      </c>
    </row>
    <row r="221754">
      <c r="A221754" s="1" t="s">
        <v>66155</v>
      </c>
    </row>
    <row r="221755">
      <c r="A221755" s="1" t="s">
        <v>66156</v>
      </c>
    </row>
    <row r="221756">
      <c r="A221756" s="1" t="s">
        <v>66157</v>
      </c>
    </row>
    <row r="221757">
      <c r="A221757" s="1" t="s">
        <v>66158</v>
      </c>
    </row>
    <row r="221758">
      <c r="A221758" s="1" t="s">
        <v>66159</v>
      </c>
    </row>
    <row r="221759">
      <c r="A221759" s="1" t="s">
        <v>66160</v>
      </c>
    </row>
    <row r="221760">
      <c r="A221760" s="1" t="s">
        <v>66161</v>
      </c>
    </row>
    <row r="221761">
      <c r="A221761" s="1" t="s">
        <v>66162</v>
      </c>
    </row>
    <row r="221762">
      <c r="A221762" s="1" t="s">
        <v>66163</v>
      </c>
    </row>
    <row r="221763">
      <c r="A221763" s="1" t="s">
        <v>66164</v>
      </c>
    </row>
    <row r="221764">
      <c r="A221764" s="1" t="s">
        <v>66165</v>
      </c>
    </row>
    <row r="221765">
      <c r="A221765" s="1" t="s">
        <v>66166</v>
      </c>
    </row>
    <row r="221766">
      <c r="A221766" s="1" t="s">
        <v>66167</v>
      </c>
    </row>
    <row r="221767">
      <c r="A221767" s="1" t="s">
        <v>66168</v>
      </c>
    </row>
    <row r="221768">
      <c r="A221768" s="1" t="s">
        <v>66169</v>
      </c>
    </row>
    <row r="221769">
      <c r="A221769" s="1" t="s">
        <v>66170</v>
      </c>
    </row>
    <row r="221770">
      <c r="A221770" s="1" t="s">
        <v>66171</v>
      </c>
    </row>
    <row r="221771">
      <c r="A221771" s="1" t="s">
        <v>66172</v>
      </c>
    </row>
    <row r="221772">
      <c r="A221772" s="1" t="s">
        <v>66173</v>
      </c>
    </row>
    <row r="221773">
      <c r="A221773" s="1" t="s">
        <v>66174</v>
      </c>
    </row>
    <row r="221774">
      <c r="A221774" s="1" t="s">
        <v>66175</v>
      </c>
    </row>
    <row r="221775">
      <c r="A221775" s="1" t="s">
        <v>66176</v>
      </c>
    </row>
    <row r="221776">
      <c r="A221776" s="1" t="s">
        <v>66177</v>
      </c>
    </row>
    <row r="221777">
      <c r="A221777" s="1" t="s">
        <v>66178</v>
      </c>
    </row>
    <row r="221778">
      <c r="A221778" s="1" t="s">
        <v>14966</v>
      </c>
    </row>
    <row r="221779">
      <c r="A221779" s="1" t="s">
        <v>66179</v>
      </c>
    </row>
    <row r="221780">
      <c r="A221780" s="1" t="s">
        <v>66180</v>
      </c>
    </row>
    <row r="221781">
      <c r="A221781" s="1" t="s">
        <v>66181</v>
      </c>
    </row>
    <row r="221782">
      <c r="A221782" s="1" t="s">
        <v>66182</v>
      </c>
    </row>
    <row r="221783">
      <c r="A221783" s="1" t="s">
        <v>14417</v>
      </c>
    </row>
    <row r="221784">
      <c r="A221784" s="1" t="s">
        <v>66183</v>
      </c>
    </row>
    <row r="221785">
      <c r="A221785" s="1" t="s">
        <v>42380</v>
      </c>
    </row>
    <row r="221786">
      <c r="A221786" s="1" t="s">
        <v>34601</v>
      </c>
    </row>
    <row r="221787">
      <c r="A221787" s="1" t="s">
        <v>55802</v>
      </c>
    </row>
    <row r="221788">
      <c r="A221788" s="1" t="s">
        <v>66184</v>
      </c>
    </row>
    <row r="221789">
      <c r="A221789" s="1" t="s">
        <v>66185</v>
      </c>
    </row>
    <row r="221790">
      <c r="A221790" s="1" t="s">
        <v>66186</v>
      </c>
    </row>
    <row r="221791">
      <c r="A221791" s="1" t="s">
        <v>32843</v>
      </c>
    </row>
    <row r="221792">
      <c r="A221792" s="1" t="s">
        <v>66187</v>
      </c>
    </row>
    <row r="221793">
      <c r="A221793" s="1" t="s">
        <v>18558</v>
      </c>
    </row>
    <row r="221794">
      <c r="A221794" s="1" t="s">
        <v>48445</v>
      </c>
    </row>
    <row r="221795">
      <c r="A221795" s="1" t="s">
        <v>322</v>
      </c>
    </row>
    <row r="221796">
      <c r="A221796" s="1" t="s">
        <v>42014</v>
      </c>
    </row>
    <row r="221797">
      <c r="A221797" s="1" t="s">
        <v>66188</v>
      </c>
    </row>
    <row r="221798">
      <c r="A221798" s="1" t="s">
        <v>66054</v>
      </c>
    </row>
    <row r="221799">
      <c r="A221799" s="1" t="s">
        <v>66055</v>
      </c>
    </row>
    <row r="221800">
      <c r="A221800" s="1" t="s">
        <v>66056</v>
      </c>
    </row>
    <row r="221801">
      <c r="A221801" s="1" t="s">
        <v>66057</v>
      </c>
    </row>
    <row r="221802">
      <c r="A221802" s="1" t="s">
        <v>66058</v>
      </c>
    </row>
    <row r="221803">
      <c r="A221803" s="1" t="s">
        <v>66059</v>
      </c>
    </row>
    <row r="221804">
      <c r="A221804" s="1" t="s">
        <v>66060</v>
      </c>
    </row>
    <row r="221805">
      <c r="A221805" s="1" t="s">
        <v>66061</v>
      </c>
    </row>
    <row r="221806">
      <c r="A221806" s="1" t="s">
        <v>66062</v>
      </c>
    </row>
    <row r="221807">
      <c r="A221807" s="1" t="s">
        <v>66063</v>
      </c>
    </row>
    <row r="221808">
      <c r="A221808" s="1" t="s">
        <v>66064</v>
      </c>
    </row>
    <row r="221809">
      <c r="A221809" s="1" t="s">
        <v>66065</v>
      </c>
    </row>
    <row r="221810">
      <c r="A221810" s="1" t="s">
        <v>66066</v>
      </c>
    </row>
    <row r="221811">
      <c r="A221811" s="1" t="s">
        <v>66067</v>
      </c>
    </row>
    <row r="221812">
      <c r="A221812" s="1" t="s">
        <v>66068</v>
      </c>
    </row>
    <row r="221813">
      <c r="A221813" s="1" t="s">
        <v>66069</v>
      </c>
    </row>
    <row r="221814">
      <c r="A221814" s="1" t="s">
        <v>66070</v>
      </c>
    </row>
    <row r="221815">
      <c r="A221815" s="1" t="s">
        <v>66071</v>
      </c>
    </row>
    <row r="221816">
      <c r="A221816" s="1" t="s">
        <v>66072</v>
      </c>
    </row>
    <row r="221817">
      <c r="A221817" s="1" t="s">
        <v>66073</v>
      </c>
    </row>
    <row r="221818">
      <c r="A221818" s="1" t="s">
        <v>66074</v>
      </c>
    </row>
    <row r="221819">
      <c r="A221819" s="1" t="s">
        <v>66075</v>
      </c>
    </row>
    <row r="221820">
      <c r="A221820" s="1" t="s">
        <v>66076</v>
      </c>
    </row>
    <row r="221821">
      <c r="A221821" s="1" t="s">
        <v>66077</v>
      </c>
    </row>
    <row r="221822">
      <c r="A221822" s="1" t="s">
        <v>66078</v>
      </c>
    </row>
    <row r="221823">
      <c r="A221823" s="1" t="s">
        <v>66079</v>
      </c>
    </row>
    <row r="221824">
      <c r="A221824" s="1" t="s">
        <v>66080</v>
      </c>
    </row>
    <row r="221825">
      <c r="A221825" s="1" t="s">
        <v>66081</v>
      </c>
    </row>
    <row r="221826">
      <c r="A221826" s="1" t="s">
        <v>66082</v>
      </c>
    </row>
    <row r="221827">
      <c r="A221827" s="1" t="s">
        <v>66083</v>
      </c>
    </row>
    <row r="221828">
      <c r="A221828" s="3" t="str">
        <f> ee ache Ce</f>
        <v>#ERROR!</v>
      </c>
    </row>
    <row r="221829">
      <c r="A221829" s="1" t="s">
        <v>66084</v>
      </c>
    </row>
    <row r="221830">
      <c r="A221830" s="1" t="s">
        <v>66085</v>
      </c>
    </row>
    <row r="221831">
      <c r="A221831" s="1" t="s">
        <v>66086</v>
      </c>
    </row>
    <row r="221832">
      <c r="A221832" s="1" t="s">
        <v>66087</v>
      </c>
    </row>
    <row r="221833">
      <c r="A221833" s="1" t="s">
        <v>66088</v>
      </c>
    </row>
    <row r="221834">
      <c r="A221834" s="1" t="s">
        <v>66089</v>
      </c>
    </row>
    <row r="221835">
      <c r="A221835" s="1" t="s">
        <v>66090</v>
      </c>
    </row>
    <row r="221836">
      <c r="A221836" s="1" t="s">
        <v>66091</v>
      </c>
    </row>
    <row r="221837">
      <c r="A221837" s="1" t="s">
        <v>66092</v>
      </c>
    </row>
    <row r="221838">
      <c r="A221838" s="1" t="s">
        <v>66093</v>
      </c>
    </row>
    <row r="221839">
      <c r="A221839" s="1" t="s">
        <v>66094</v>
      </c>
    </row>
    <row r="221840">
      <c r="A221840" s="1" t="s">
        <v>66095</v>
      </c>
    </row>
    <row r="221841">
      <c r="A221841" s="1" t="s">
        <v>66096</v>
      </c>
    </row>
    <row r="221842">
      <c r="A221842" s="1" t="s">
        <v>66097</v>
      </c>
    </row>
    <row r="221843">
      <c r="A221843" s="1" t="s">
        <v>66098</v>
      </c>
    </row>
    <row r="221844">
      <c r="A221844" s="1" t="s">
        <v>66099</v>
      </c>
    </row>
    <row r="221845">
      <c r="A221845" s="1" t="s">
        <v>66100</v>
      </c>
    </row>
    <row r="221846">
      <c r="A221846" s="1" t="s">
        <v>66101</v>
      </c>
    </row>
    <row r="221847">
      <c r="A221847" s="1" t="s">
        <v>66102</v>
      </c>
    </row>
    <row r="221848">
      <c r="A221848" s="1" t="s">
        <v>66103</v>
      </c>
    </row>
    <row r="221849">
      <c r="A221849" s="1" t="s">
        <v>66104</v>
      </c>
    </row>
    <row r="221850">
      <c r="A221850" s="1" t="s">
        <v>66105</v>
      </c>
    </row>
    <row r="221851">
      <c r="A221851" s="1" t="s">
        <v>66106</v>
      </c>
    </row>
    <row r="221852">
      <c r="A221852" s="1" t="s">
        <v>66107</v>
      </c>
    </row>
    <row r="221853">
      <c r="A221853" s="1" t="s">
        <v>66108</v>
      </c>
    </row>
    <row r="221854">
      <c r="A221854" s="1" t="s">
        <v>66109</v>
      </c>
    </row>
    <row r="221855">
      <c r="A221855" s="1" t="s">
        <v>66110</v>
      </c>
    </row>
    <row r="221856">
      <c r="A221856" s="1" t="s">
        <v>66111</v>
      </c>
    </row>
    <row r="221857">
      <c r="A221857" s="1" t="s">
        <v>66112</v>
      </c>
    </row>
    <row r="221858">
      <c r="A221858" s="1" t="s">
        <v>66113</v>
      </c>
    </row>
    <row r="221859">
      <c r="A221859" s="1" t="s">
        <v>66114</v>
      </c>
    </row>
    <row r="221860">
      <c r="A221860" s="1" t="s">
        <v>66115</v>
      </c>
    </row>
    <row r="221861">
      <c r="A221861" s="1" t="s">
        <v>66116</v>
      </c>
    </row>
    <row r="221862">
      <c r="A221862" s="1" t="s">
        <v>66117</v>
      </c>
    </row>
    <row r="221863">
      <c r="A221863" s="1" t="s">
        <v>66118</v>
      </c>
    </row>
    <row r="221864">
      <c r="A221864" s="1" t="s">
        <v>66119</v>
      </c>
    </row>
    <row r="221865">
      <c r="A221865" s="1" t="s">
        <v>66120</v>
      </c>
    </row>
    <row r="221866">
      <c r="A221866" s="1" t="s">
        <v>66121</v>
      </c>
    </row>
    <row r="221867">
      <c r="A221867" s="1" t="s">
        <v>66122</v>
      </c>
    </row>
    <row r="221868">
      <c r="A221868" s="1" t="s">
        <v>66123</v>
      </c>
    </row>
    <row r="221869">
      <c r="A221869" s="1" t="s">
        <v>66124</v>
      </c>
    </row>
    <row r="221870">
      <c r="A221870" s="1" t="s">
        <v>66126</v>
      </c>
    </row>
    <row r="221871">
      <c r="A221871" s="1" t="s">
        <v>66127</v>
      </c>
    </row>
    <row r="221872">
      <c r="A221872" s="1" t="s">
        <v>66128</v>
      </c>
    </row>
    <row r="221873">
      <c r="A221873" s="1" t="s">
        <v>66129</v>
      </c>
    </row>
    <row r="221874">
      <c r="A221874" s="1" t="s">
        <v>66130</v>
      </c>
    </row>
    <row r="221875">
      <c r="A221875" s="1" t="s">
        <v>66131</v>
      </c>
    </row>
    <row r="221876">
      <c r="A221876" s="1" t="s">
        <v>66132</v>
      </c>
    </row>
    <row r="221877">
      <c r="A221877" s="3" t="str">
        <f> ee Fane 6 :</f>
        <v>#ERROR!</v>
      </c>
    </row>
    <row r="221878">
      <c r="A221878" s="1" t="s">
        <v>66133</v>
      </c>
    </row>
    <row r="221879">
      <c r="A221879" s="1" t="s">
        <v>66134</v>
      </c>
    </row>
    <row r="221880">
      <c r="A221880" s="1" t="s">
        <v>66135</v>
      </c>
    </row>
    <row r="221881">
      <c r="A221881" s="1" t="s">
        <v>66136</v>
      </c>
    </row>
    <row r="221882">
      <c r="A221882" s="1" t="s">
        <v>66137</v>
      </c>
    </row>
    <row r="221883">
      <c r="A221883" s="1" t="s">
        <v>66138</v>
      </c>
    </row>
    <row r="221884">
      <c r="A221884" s="1" t="s">
        <v>66139</v>
      </c>
    </row>
    <row r="221885">
      <c r="A221885" s="1" t="s">
        <v>66140</v>
      </c>
    </row>
    <row r="221886">
      <c r="A221886" s="1" t="s">
        <v>66141</v>
      </c>
    </row>
    <row r="221887">
      <c r="A221887" s="1" t="s">
        <v>66142</v>
      </c>
    </row>
    <row r="221888">
      <c r="A221888" s="1" t="s">
        <v>66143</v>
      </c>
    </row>
    <row r="221889">
      <c r="A221889" s="1" t="s">
        <v>66144</v>
      </c>
    </row>
    <row r="221890">
      <c r="A221890" s="1" t="s">
        <v>66145</v>
      </c>
    </row>
    <row r="221891">
      <c r="A221891" s="1" t="s">
        <v>66146</v>
      </c>
    </row>
    <row r="221892">
      <c r="A221892" s="1" t="s">
        <v>66147</v>
      </c>
    </row>
    <row r="221893">
      <c r="A221893" s="1" t="s">
        <v>66148</v>
      </c>
    </row>
    <row r="221894">
      <c r="A221894" s="1" t="s">
        <v>66149</v>
      </c>
    </row>
    <row r="221895">
      <c r="A221895" s="1" t="s">
        <v>66150</v>
      </c>
    </row>
    <row r="221896">
      <c r="A221896" s="1" t="s">
        <v>66151</v>
      </c>
    </row>
    <row r="221897">
      <c r="A221897" s="1" t="s">
        <v>66152</v>
      </c>
    </row>
    <row r="221898">
      <c r="A221898" s="1" t="s">
        <v>66153</v>
      </c>
    </row>
    <row r="221899">
      <c r="A221899" s="1" t="s">
        <v>66154</v>
      </c>
    </row>
    <row r="221900">
      <c r="A221900" s="1" t="s">
        <v>66155</v>
      </c>
    </row>
    <row r="221901">
      <c r="A221901" s="1" t="s">
        <v>66156</v>
      </c>
    </row>
    <row r="221902">
      <c r="A221902" s="1" t="s">
        <v>66157</v>
      </c>
    </row>
    <row r="221903">
      <c r="A221903" s="1" t="s">
        <v>66158</v>
      </c>
    </row>
    <row r="221904">
      <c r="A221904" s="1" t="s">
        <v>66159</v>
      </c>
    </row>
    <row r="221905">
      <c r="A221905" s="1" t="s">
        <v>66160</v>
      </c>
    </row>
    <row r="221906">
      <c r="A221906" s="1" t="s">
        <v>66161</v>
      </c>
    </row>
    <row r="221907">
      <c r="A221907" s="1" t="s">
        <v>66162</v>
      </c>
    </row>
    <row r="221908">
      <c r="A221908" s="1" t="s">
        <v>66163</v>
      </c>
    </row>
    <row r="221909">
      <c r="A221909" s="1" t="s">
        <v>66164</v>
      </c>
    </row>
    <row r="221910">
      <c r="A221910" s="1" t="s">
        <v>66165</v>
      </c>
    </row>
    <row r="221911">
      <c r="A221911" s="1" t="s">
        <v>66166</v>
      </c>
    </row>
    <row r="221912">
      <c r="A221912" s="1" t="s">
        <v>66167</v>
      </c>
    </row>
    <row r="221913">
      <c r="A221913" s="1" t="s">
        <v>66168</v>
      </c>
    </row>
    <row r="221914">
      <c r="A221914" s="1" t="s">
        <v>66169</v>
      </c>
    </row>
    <row r="221915">
      <c r="A221915" s="1" t="s">
        <v>66170</v>
      </c>
    </row>
    <row r="221916">
      <c r="A221916" s="1" t="s">
        <v>66171</v>
      </c>
    </row>
    <row r="221917">
      <c r="A221917" s="1" t="s">
        <v>66172</v>
      </c>
    </row>
    <row r="221918">
      <c r="A221918" s="1" t="s">
        <v>66173</v>
      </c>
    </row>
    <row r="221919">
      <c r="A221919" s="1" t="s">
        <v>66174</v>
      </c>
    </row>
    <row r="221920">
      <c r="A221920" s="1" t="s">
        <v>66175</v>
      </c>
    </row>
    <row r="221921">
      <c r="A221921" s="1" t="s">
        <v>66176</v>
      </c>
    </row>
    <row r="221922">
      <c r="A221922" s="1" t="s">
        <v>66177</v>
      </c>
    </row>
    <row r="221923">
      <c r="A221923" s="1" t="s">
        <v>66178</v>
      </c>
    </row>
    <row r="221924">
      <c r="A221924" s="1" t="s">
        <v>14966</v>
      </c>
    </row>
    <row r="221925">
      <c r="A221925" s="1" t="s">
        <v>66179</v>
      </c>
    </row>
    <row r="221926">
      <c r="A221926" s="1" t="s">
        <v>66180</v>
      </c>
    </row>
    <row r="221927">
      <c r="A221927" s="1" t="s">
        <v>66181</v>
      </c>
    </row>
    <row r="221928">
      <c r="A221928" s="1" t="s">
        <v>66182</v>
      </c>
    </row>
    <row r="221929">
      <c r="A221929" s="1" t="s">
        <v>66183</v>
      </c>
    </row>
    <row r="221930">
      <c r="A221930" s="1" t="s">
        <v>42380</v>
      </c>
    </row>
    <row r="221931">
      <c r="A221931" s="1" t="s">
        <v>34601</v>
      </c>
    </row>
    <row r="221932">
      <c r="A221932" s="1" t="s">
        <v>55802</v>
      </c>
    </row>
    <row r="221933">
      <c r="A221933" s="1" t="s">
        <v>66184</v>
      </c>
    </row>
    <row r="221934">
      <c r="A221934" s="1" t="s">
        <v>66185</v>
      </c>
    </row>
    <row r="221935">
      <c r="A221935" s="1" t="s">
        <v>66186</v>
      </c>
    </row>
    <row r="221936">
      <c r="A221936" s="1" t="s">
        <v>66187</v>
      </c>
    </row>
    <row r="221937">
      <c r="A221937" s="1" t="s">
        <v>66189</v>
      </c>
    </row>
    <row r="221938">
      <c r="A221938" s="1" t="s">
        <v>66190</v>
      </c>
    </row>
    <row r="221939">
      <c r="A221939" s="1" t="s">
        <v>66191</v>
      </c>
    </row>
    <row r="221940">
      <c r="A221940" s="1" t="s">
        <v>66192</v>
      </c>
    </row>
    <row r="221942">
      <c r="A221942" s="1" t="s">
        <v>66193</v>
      </c>
    </row>
    <row r="221944">
      <c r="A221944" s="1" t="s">
        <v>66194</v>
      </c>
    </row>
    <row r="221946">
      <c r="A221946" s="1" t="s">
        <v>66195</v>
      </c>
    </row>
    <row r="221948">
      <c r="A221948" s="1" t="s">
        <v>66196</v>
      </c>
    </row>
    <row r="221950">
      <c r="A221950" s="1" t="s">
        <v>66197</v>
      </c>
    </row>
    <row r="221952">
      <c r="A221952" s="1" t="s">
        <v>66198</v>
      </c>
    </row>
    <row r="221953">
      <c r="A221953" s="1" t="s">
        <v>66191</v>
      </c>
    </row>
    <row r="221954">
      <c r="A221954" s="1" t="s">
        <v>66192</v>
      </c>
    </row>
    <row r="221955">
      <c r="A221955" s="1" t="s">
        <v>66193</v>
      </c>
    </row>
    <row r="221956">
      <c r="A221956" s="1" t="s">
        <v>66194</v>
      </c>
    </row>
    <row r="221957">
      <c r="A221957" s="1" t="s">
        <v>66195</v>
      </c>
    </row>
    <row r="221958">
      <c r="A221958" s="1" t="s">
        <v>66196</v>
      </c>
    </row>
    <row r="221959">
      <c r="A221959" s="1" t="s">
        <v>66199</v>
      </c>
    </row>
    <row r="221960">
      <c r="A221960" s="1" t="s">
        <v>66200</v>
      </c>
    </row>
    <row r="221961">
      <c r="A221961" s="1" t="s">
        <v>9516</v>
      </c>
    </row>
    <row r="221962">
      <c r="A221962" s="3" t="str">
        <f/>
        <v>#ERROR!</v>
      </c>
    </row>
    <row r="221963">
      <c r="A221963" s="1" t="s">
        <v>966</v>
      </c>
    </row>
    <row r="221964">
      <c r="A221964" s="1" t="s">
        <v>66201</v>
      </c>
    </row>
    <row r="221965">
      <c r="A221965" s="1" t="s">
        <v>8688</v>
      </c>
    </row>
    <row r="221966">
      <c r="A221966" s="1" t="s">
        <v>66202</v>
      </c>
    </row>
    <row r="221967">
      <c r="A221967" s="1" t="s">
        <v>23105</v>
      </c>
    </row>
    <row r="221968">
      <c r="A221968" s="1" t="s">
        <v>66203</v>
      </c>
    </row>
    <row r="221969">
      <c r="A221969" s="1" t="s">
        <v>66204</v>
      </c>
    </row>
    <row r="221970">
      <c r="A221970" s="1" t="s">
        <v>66205</v>
      </c>
    </row>
    <row r="221971">
      <c r="A221971" s="1" t="s">
        <v>66206</v>
      </c>
    </row>
    <row r="221972">
      <c r="A221972" s="1" t="s">
        <v>66207</v>
      </c>
    </row>
    <row r="221973">
      <c r="A221973" s="1" t="s">
        <v>66208</v>
      </c>
    </row>
    <row r="221974">
      <c r="A221974" s="1" t="s">
        <v>66209</v>
      </c>
    </row>
    <row r="221975">
      <c r="A221975" s="1" t="s">
        <v>66210</v>
      </c>
    </row>
    <row r="221976">
      <c r="A221976" s="1" t="s">
        <v>66211</v>
      </c>
    </row>
    <row r="221977">
      <c r="A221977" s="1" t="s">
        <v>66212</v>
      </c>
    </row>
    <row r="221978">
      <c r="A221978" s="1" t="s">
        <v>66213</v>
      </c>
    </row>
    <row r="221979">
      <c r="A221979" s="1" t="s">
        <v>66214</v>
      </c>
    </row>
    <row r="221980">
      <c r="A221980" s="1" t="s">
        <v>66215</v>
      </c>
    </row>
    <row r="221981">
      <c r="A221981" s="1" t="s">
        <v>66216</v>
      </c>
    </row>
    <row r="221982">
      <c r="A221982" s="1" t="s">
        <v>66217</v>
      </c>
    </row>
    <row r="221983">
      <c r="A221983" s="1" t="s">
        <v>66218</v>
      </c>
    </row>
    <row r="221984">
      <c r="A221984" s="1" t="s">
        <v>66219</v>
      </c>
    </row>
    <row r="221985">
      <c r="A221985" s="1" t="s">
        <v>66220</v>
      </c>
    </row>
    <row r="221986">
      <c r="A221986" s="1" t="s">
        <v>66221</v>
      </c>
    </row>
    <row r="221987">
      <c r="A221987" s="1" t="s">
        <v>66222</v>
      </c>
    </row>
    <row r="221988">
      <c r="A221988" s="1" t="s">
        <v>66223</v>
      </c>
    </row>
    <row r="221989">
      <c r="A221989" s="1" t="s">
        <v>66224</v>
      </c>
    </row>
    <row r="221990">
      <c r="A221990" s="1" t="s">
        <v>66225</v>
      </c>
    </row>
    <row r="221991">
      <c r="A221991" s="1" t="s">
        <v>66226</v>
      </c>
    </row>
    <row r="221992">
      <c r="A221992" s="1" t="s">
        <v>66227</v>
      </c>
    </row>
    <row r="221993">
      <c r="A221993" s="1" t="s">
        <v>66228</v>
      </c>
    </row>
    <row r="221994">
      <c r="A221994" s="1" t="s">
        <v>66229</v>
      </c>
    </row>
    <row r="221995">
      <c r="A221995" s="1" t="s">
        <v>66230</v>
      </c>
    </row>
    <row r="221996">
      <c r="A221996" s="1" t="s">
        <v>66231</v>
      </c>
    </row>
    <row r="221997">
      <c r="A221997" s="1" t="s">
        <v>66232</v>
      </c>
    </row>
    <row r="221998">
      <c r="A221998" s="1" t="s">
        <v>66233</v>
      </c>
    </row>
    <row r="221999">
      <c r="A221999" s="1" t="s">
        <v>66234</v>
      </c>
    </row>
    <row r="222000">
      <c r="A222000" s="1" t="s">
        <v>66235</v>
      </c>
    </row>
    <row r="222001">
      <c r="A222001" s="1" t="s">
        <v>66236</v>
      </c>
    </row>
    <row r="222002">
      <c r="A222002" s="1" t="s">
        <v>66237</v>
      </c>
    </row>
    <row r="222003">
      <c r="A222003" s="1" t="s">
        <v>66238</v>
      </c>
    </row>
    <row r="222004">
      <c r="A222004" s="1" t="s">
        <v>66239</v>
      </c>
    </row>
    <row r="222005">
      <c r="A222005" s="1" t="s">
        <v>66240</v>
      </c>
    </row>
    <row r="222006">
      <c r="A222006" s="1" t="s">
        <v>66241</v>
      </c>
    </row>
    <row r="222007">
      <c r="A222007" s="1" t="s">
        <v>66242</v>
      </c>
    </row>
    <row r="222008">
      <c r="A222008" s="1" t="s">
        <v>66243</v>
      </c>
    </row>
    <row r="222009">
      <c r="A222009" s="1" t="s">
        <v>66244</v>
      </c>
    </row>
    <row r="222010">
      <c r="A222010" s="1" t="s">
        <v>66245</v>
      </c>
    </row>
    <row r="222011">
      <c r="A222011" s="1" t="s">
        <v>66246</v>
      </c>
    </row>
    <row r="222012">
      <c r="A222012" s="1" t="s">
        <v>66247</v>
      </c>
    </row>
    <row r="222013">
      <c r="A222013" s="1" t="s">
        <v>66248</v>
      </c>
    </row>
    <row r="222014">
      <c r="A222014" s="1" t="s">
        <v>66249</v>
      </c>
    </row>
    <row r="222015">
      <c r="A222015" s="1" t="s">
        <v>66250</v>
      </c>
    </row>
    <row r="222016">
      <c r="A222016" s="1" t="s">
        <v>66251</v>
      </c>
    </row>
    <row r="222017">
      <c r="A222017" s="1" t="s">
        <v>66252</v>
      </c>
    </row>
    <row r="222018">
      <c r="A222018" s="3" t="str">
        <f>+ ~ 4 oe ef. . :</f>
        <v>#ERROR!</v>
      </c>
    </row>
    <row r="222019">
      <c r="A222019" s="1" t="s">
        <v>66253</v>
      </c>
    </row>
    <row r="222020">
      <c r="A222020" s="1" t="s">
        <v>66254</v>
      </c>
    </row>
    <row r="222021">
      <c r="A222021" s="1" t="s">
        <v>66255</v>
      </c>
    </row>
    <row r="222022">
      <c r="A222022" s="1" t="s">
        <v>66256</v>
      </c>
    </row>
    <row r="222023">
      <c r="A222023" s="1" t="s">
        <v>66257</v>
      </c>
    </row>
    <row r="222024">
      <c r="A222024" s="1" t="s">
        <v>66201</v>
      </c>
    </row>
    <row r="222025">
      <c r="A222025" s="1" t="s">
        <v>66202</v>
      </c>
    </row>
    <row r="222026">
      <c r="A222026" s="1" t="s">
        <v>66203</v>
      </c>
    </row>
    <row r="222027">
      <c r="A222027" s="1" t="s">
        <v>66204</v>
      </c>
    </row>
    <row r="222028">
      <c r="A222028" s="1" t="s">
        <v>66205</v>
      </c>
    </row>
    <row r="222029">
      <c r="A222029" s="1" t="s">
        <v>66206</v>
      </c>
    </row>
    <row r="222030">
      <c r="A222030" s="1" t="s">
        <v>66207</v>
      </c>
    </row>
    <row r="222031">
      <c r="A222031" s="1" t="s">
        <v>66208</v>
      </c>
    </row>
    <row r="222032">
      <c r="A222032" s="1" t="s">
        <v>66209</v>
      </c>
    </row>
    <row r="222033">
      <c r="A222033" s="1" t="s">
        <v>66210</v>
      </c>
    </row>
    <row r="222034">
      <c r="A222034" s="1" t="s">
        <v>66211</v>
      </c>
    </row>
    <row r="222035">
      <c r="A222035" s="1" t="s">
        <v>66212</v>
      </c>
    </row>
    <row r="222036">
      <c r="A222036" s="1" t="s">
        <v>66213</v>
      </c>
    </row>
    <row r="222037">
      <c r="A222037" s="1" t="s">
        <v>66214</v>
      </c>
    </row>
    <row r="222038">
      <c r="A222038" s="1" t="s">
        <v>66215</v>
      </c>
    </row>
    <row r="222039">
      <c r="A222039" s="1" t="s">
        <v>66216</v>
      </c>
    </row>
    <row r="222040">
      <c r="A222040" s="1" t="s">
        <v>66217</v>
      </c>
    </row>
    <row r="222041">
      <c r="A222041" s="1" t="s">
        <v>66218</v>
      </c>
    </row>
    <row r="222042">
      <c r="A222042" s="1" t="s">
        <v>66219</v>
      </c>
    </row>
    <row r="222043">
      <c r="A222043" s="1" t="s">
        <v>66220</v>
      </c>
    </row>
    <row r="222044">
      <c r="A222044" s="1" t="s">
        <v>66221</v>
      </c>
    </row>
    <row r="222045">
      <c r="A222045" s="1" t="s">
        <v>66222</v>
      </c>
    </row>
    <row r="222046">
      <c r="A222046" s="1" t="s">
        <v>66223</v>
      </c>
    </row>
    <row r="222047">
      <c r="A222047" s="1" t="s">
        <v>66224</v>
      </c>
    </row>
    <row r="222048">
      <c r="A222048" s="1" t="s">
        <v>66225</v>
      </c>
    </row>
    <row r="222049">
      <c r="A222049" s="1" t="s">
        <v>66226</v>
      </c>
    </row>
    <row r="222050">
      <c r="A222050" s="1" t="s">
        <v>66227</v>
      </c>
    </row>
    <row r="222051">
      <c r="A222051" s="1" t="s">
        <v>66228</v>
      </c>
    </row>
    <row r="222052">
      <c r="A222052" s="1" t="s">
        <v>66229</v>
      </c>
    </row>
    <row r="222053">
      <c r="A222053" s="1" t="s">
        <v>66230</v>
      </c>
    </row>
    <row r="222054">
      <c r="A222054" s="1" t="s">
        <v>66231</v>
      </c>
    </row>
    <row r="222055">
      <c r="A222055" s="1" t="s">
        <v>66232</v>
      </c>
    </row>
    <row r="222056">
      <c r="A222056" s="1" t="s">
        <v>66233</v>
      </c>
    </row>
    <row r="222057">
      <c r="A222057" s="1" t="s">
        <v>66234</v>
      </c>
    </row>
    <row r="222058">
      <c r="A222058" s="1" t="s">
        <v>66235</v>
      </c>
    </row>
    <row r="222059">
      <c r="A222059" s="1" t="s">
        <v>66236</v>
      </c>
    </row>
    <row r="222060">
      <c r="A222060" s="1" t="s">
        <v>66237</v>
      </c>
    </row>
    <row r="222061">
      <c r="A222061" s="1" t="s">
        <v>66238</v>
      </c>
    </row>
    <row r="222062">
      <c r="A222062" s="1" t="s">
        <v>66239</v>
      </c>
    </row>
    <row r="222063">
      <c r="A222063" s="1" t="s">
        <v>66240</v>
      </c>
    </row>
    <row r="222064">
      <c r="A222064" s="1" t="s">
        <v>66241</v>
      </c>
    </row>
    <row r="222065">
      <c r="A222065" s="1" t="s">
        <v>66242</v>
      </c>
    </row>
    <row r="222066">
      <c r="A222066" s="1" t="s">
        <v>66243</v>
      </c>
    </row>
    <row r="222067">
      <c r="A222067" s="1" t="s">
        <v>66244</v>
      </c>
    </row>
    <row r="222068">
      <c r="A222068" s="1" t="s">
        <v>66245</v>
      </c>
    </row>
    <row r="222069">
      <c r="A222069" s="1" t="s">
        <v>66246</v>
      </c>
    </row>
    <row r="222070">
      <c r="A222070" s="1" t="s">
        <v>66247</v>
      </c>
    </row>
    <row r="222071">
      <c r="A222071" s="1" t="s">
        <v>66248</v>
      </c>
    </row>
    <row r="222072">
      <c r="A222072" s="1" t="s">
        <v>66249</v>
      </c>
    </row>
    <row r="222073">
      <c r="A222073" s="1" t="s">
        <v>66250</v>
      </c>
    </row>
    <row r="222074">
      <c r="A222074" s="1" t="s">
        <v>66251</v>
      </c>
    </row>
    <row r="222075">
      <c r="A222075" s="1" t="s">
        <v>66252</v>
      </c>
    </row>
    <row r="222076">
      <c r="A222076" s="3" t="str">
        <f>+ ~ 4 oe ef. . :</f>
        <v>#ERROR!</v>
      </c>
    </row>
    <row r="222077">
      <c r="A222077" s="1" t="s">
        <v>66253</v>
      </c>
    </row>
    <row r="222078">
      <c r="A222078" s="1" t="s">
        <v>66254</v>
      </c>
    </row>
    <row r="222079">
      <c r="A222079" s="1" t="s">
        <v>66255</v>
      </c>
    </row>
    <row r="222080">
      <c r="A222080" s="1" t="s">
        <v>66256</v>
      </c>
    </row>
    <row r="222081">
      <c r="A222081" s="1" t="s">
        <v>66258</v>
      </c>
    </row>
    <row r="222082">
      <c r="A222082" s="1" t="s">
        <v>66259</v>
      </c>
    </row>
    <row r="222083">
      <c r="A222083" s="1" t="s">
        <v>66260</v>
      </c>
    </row>
    <row r="222084">
      <c r="A222084" s="1" t="s">
        <v>66261</v>
      </c>
    </row>
    <row r="222085">
      <c r="A222085" s="1" t="s">
        <v>66262</v>
      </c>
    </row>
    <row r="222086">
      <c r="A222086" s="1" t="s">
        <v>66263</v>
      </c>
    </row>
    <row r="222087">
      <c r="A222087" s="1" t="s">
        <v>66264</v>
      </c>
    </row>
    <row r="222088">
      <c r="A222088" s="1" t="s">
        <v>66265</v>
      </c>
    </row>
    <row r="222089">
      <c r="A222089" s="1" t="s">
        <v>66266</v>
      </c>
    </row>
    <row r="222090">
      <c r="A222090" s="1" t="s">
        <v>66267</v>
      </c>
    </row>
    <row r="222091">
      <c r="A222091" s="1" t="s">
        <v>47760</v>
      </c>
    </row>
    <row r="222092">
      <c r="A222092" s="1" t="s">
        <v>35195</v>
      </c>
    </row>
    <row r="222093">
      <c r="A222093" s="1" t="s">
        <v>66268</v>
      </c>
    </row>
    <row r="222094">
      <c r="A222094" s="1" t="s">
        <v>66269</v>
      </c>
    </row>
    <row r="222095">
      <c r="A222095" s="1" t="s">
        <v>66270</v>
      </c>
    </row>
    <row r="222096">
      <c r="A222096" s="1" t="s">
        <v>66271</v>
      </c>
    </row>
    <row r="222097">
      <c r="A222097" s="1" t="s">
        <v>66272</v>
      </c>
    </row>
    <row r="222098">
      <c r="A222098" s="1" t="s">
        <v>51259</v>
      </c>
    </row>
    <row r="222099">
      <c r="A222099" s="1" t="s">
        <v>43713</v>
      </c>
    </row>
    <row r="222100">
      <c r="A222100" s="1" t="s">
        <v>66273</v>
      </c>
    </row>
    <row r="222101">
      <c r="A222101" s="1" t="s">
        <v>66274</v>
      </c>
    </row>
    <row r="222102">
      <c r="A222102" s="1" t="s">
        <v>66275</v>
      </c>
    </row>
    <row r="222103">
      <c r="A222103" s="1" t="s">
        <v>66260</v>
      </c>
    </row>
    <row r="222104">
      <c r="A222104" s="1" t="s">
        <v>66261</v>
      </c>
    </row>
    <row r="222105">
      <c r="A222105" s="1" t="s">
        <v>66262</v>
      </c>
    </row>
    <row r="222106">
      <c r="A222106" s="1" t="s">
        <v>66263</v>
      </c>
    </row>
    <row r="222107">
      <c r="A222107" s="1" t="s">
        <v>66264</v>
      </c>
    </row>
    <row r="222108">
      <c r="A222108" s="1" t="s">
        <v>66265</v>
      </c>
    </row>
    <row r="222109">
      <c r="A222109" s="1" t="s">
        <v>66266</v>
      </c>
    </row>
    <row r="222110">
      <c r="A222110" s="1" t="s">
        <v>66267</v>
      </c>
    </row>
    <row r="222111">
      <c r="A222111" s="1" t="s">
        <v>47760</v>
      </c>
    </row>
    <row r="222112">
      <c r="A222112" s="1" t="s">
        <v>66268</v>
      </c>
    </row>
    <row r="222113">
      <c r="A222113" s="1" t="s">
        <v>66269</v>
      </c>
    </row>
    <row r="222114">
      <c r="A222114" s="1" t="s">
        <v>66270</v>
      </c>
    </row>
    <row r="222115">
      <c r="A222115" s="1" t="s">
        <v>66271</v>
      </c>
    </row>
    <row r="222116">
      <c r="A222116" s="1" t="s">
        <v>66272</v>
      </c>
    </row>
    <row r="222117">
      <c r="A222117" s="1" t="s">
        <v>51259</v>
      </c>
    </row>
    <row r="222118">
      <c r="A222118" s="1" t="s">
        <v>43713</v>
      </c>
    </row>
    <row r="222119">
      <c r="A222119" s="1" t="s">
        <v>66273</v>
      </c>
    </row>
    <row r="222120">
      <c r="A222120" s="1" t="s">
        <v>66276</v>
      </c>
    </row>
    <row r="222121">
      <c r="A222121" s="1" t="s">
        <v>66277</v>
      </c>
    </row>
    <row r="222122">
      <c r="A222122" s="1" t="s">
        <v>1069</v>
      </c>
    </row>
    <row r="222123">
      <c r="A222123" s="1" t="s">
        <v>66278</v>
      </c>
    </row>
    <row r="222124">
      <c r="A222124" s="3" t="str">
        <f> -</f>
        <v>#ERROR!</v>
      </c>
    </row>
    <row r="222125">
      <c r="A222125" s="1" t="s">
        <v>66279</v>
      </c>
    </row>
    <row r="222126">
      <c r="A222126" s="1" t="s">
        <v>66280</v>
      </c>
    </row>
    <row r="222127">
      <c r="A222127" s="1" t="s">
        <v>66281</v>
      </c>
    </row>
    <row r="222128">
      <c r="A222128" s="1" t="s">
        <v>66282</v>
      </c>
    </row>
    <row r="222129">
      <c r="A222129" s="1" t="s">
        <v>66283</v>
      </c>
    </row>
    <row r="222130">
      <c r="A222130" s="1" t="s">
        <v>66284</v>
      </c>
    </row>
    <row r="222131">
      <c r="A222131" s="1" t="s">
        <v>66285</v>
      </c>
    </row>
    <row r="222132">
      <c r="A222132" s="1" t="s">
        <v>66286</v>
      </c>
    </row>
    <row r="222133">
      <c r="A222133" s="1" t="s">
        <v>66287</v>
      </c>
    </row>
    <row r="222134">
      <c r="A222134" s="1" t="s">
        <v>66288</v>
      </c>
    </row>
    <row r="222135">
      <c r="A222135" s="1" t="s">
        <v>66289</v>
      </c>
    </row>
    <row r="222136">
      <c r="A222136" s="1" t="s">
        <v>37816</v>
      </c>
    </row>
    <row r="222137">
      <c r="A222137" s="1" t="s">
        <v>66290</v>
      </c>
    </row>
    <row r="222138">
      <c r="A222138" s="1" t="s">
        <v>66291</v>
      </c>
    </row>
    <row r="222139">
      <c r="A222139" s="1" t="s">
        <v>66279</v>
      </c>
    </row>
    <row r="222140">
      <c r="A222140" s="1" t="s">
        <v>66280</v>
      </c>
    </row>
    <row r="222141">
      <c r="A222141" s="1" t="s">
        <v>66281</v>
      </c>
    </row>
    <row r="222142">
      <c r="A222142" s="1" t="s">
        <v>66282</v>
      </c>
    </row>
    <row r="222143">
      <c r="A222143" s="1" t="s">
        <v>66283</v>
      </c>
    </row>
    <row r="222144">
      <c r="A222144" s="1" t="s">
        <v>66284</v>
      </c>
    </row>
    <row r="222145">
      <c r="A222145" s="1" t="s">
        <v>66285</v>
      </c>
    </row>
    <row r="222146">
      <c r="A222146" s="1" t="s">
        <v>66286</v>
      </c>
    </row>
    <row r="222147">
      <c r="A222147" s="1" t="s">
        <v>66287</v>
      </c>
    </row>
    <row r="222148">
      <c r="A222148" s="1" t="s">
        <v>66288</v>
      </c>
    </row>
    <row r="222149">
      <c r="A222149" s="1" t="s">
        <v>66289</v>
      </c>
    </row>
    <row r="222150">
      <c r="A222150" s="1" t="s">
        <v>66292</v>
      </c>
    </row>
    <row r="222151">
      <c r="A222151" s="1" t="s">
        <v>66293</v>
      </c>
    </row>
    <row r="222152">
      <c r="A222152" s="1" t="s">
        <v>66294</v>
      </c>
    </row>
    <row r="222153">
      <c r="A222153" s="1" t="s">
        <v>66295</v>
      </c>
    </row>
    <row r="222154">
      <c r="A222154" s="1" t="s">
        <v>66296</v>
      </c>
    </row>
    <row r="222155">
      <c r="A222155" s="1" t="s">
        <v>66297</v>
      </c>
    </row>
    <row r="222156">
      <c r="A222156" s="1" t="s">
        <v>66298</v>
      </c>
    </row>
    <row r="222157">
      <c r="A222157" s="1" t="s">
        <v>66299</v>
      </c>
    </row>
    <row r="222158">
      <c r="A222158" s="1" t="s">
        <v>66300</v>
      </c>
    </row>
    <row r="222159">
      <c r="A222159" s="1" t="s">
        <v>7815</v>
      </c>
    </row>
    <row r="222160">
      <c r="A222160" s="1" t="s">
        <v>66301</v>
      </c>
    </row>
    <row r="222161">
      <c r="A222161" s="1" t="s">
        <v>66302</v>
      </c>
    </row>
    <row r="222162">
      <c r="A222162" s="1" t="s">
        <v>66303</v>
      </c>
    </row>
    <row r="222163">
      <c r="A222163" s="1" t="s">
        <v>66304</v>
      </c>
    </row>
    <row r="222164">
      <c r="A222164" s="1" t="s">
        <v>66305</v>
      </c>
    </row>
    <row r="222165">
      <c r="A222165" s="1" t="s">
        <v>66306</v>
      </c>
    </row>
    <row r="222166">
      <c r="A222166" s="1" t="s">
        <v>66307</v>
      </c>
    </row>
    <row r="222167">
      <c r="A222167" s="1" t="s">
        <v>7512</v>
      </c>
    </row>
    <row r="222168">
      <c r="A222168" s="1" t="s">
        <v>66308</v>
      </c>
    </row>
    <row r="222169">
      <c r="A222169" s="1" t="s">
        <v>66309</v>
      </c>
    </row>
    <row r="222170">
      <c r="A222170" s="1" t="s">
        <v>66310</v>
      </c>
    </row>
    <row r="222171">
      <c r="A222171" s="1" t="s">
        <v>34052</v>
      </c>
    </row>
    <row r="222172">
      <c r="A222172" s="1" t="s">
        <v>66311</v>
      </c>
    </row>
    <row r="222173">
      <c r="A222173" s="1" t="s">
        <v>66312</v>
      </c>
    </row>
    <row r="222174">
      <c r="A222174" s="1" t="s">
        <v>34554</v>
      </c>
    </row>
    <row r="222175">
      <c r="A222175" s="1" t="s">
        <v>66313</v>
      </c>
    </row>
    <row r="222176">
      <c r="A222176" s="1" t="s">
        <v>66314</v>
      </c>
    </row>
    <row r="222177">
      <c r="A222177" s="1" t="s">
        <v>66315</v>
      </c>
    </row>
    <row r="222178">
      <c r="A222178" s="1" t="s">
        <v>66316</v>
      </c>
    </row>
    <row r="222179">
      <c r="A222179" s="1" t="s">
        <v>66317</v>
      </c>
    </row>
    <row r="222180">
      <c r="A222180" s="1" t="s">
        <v>66318</v>
      </c>
    </row>
    <row r="222181">
      <c r="A222181" s="1" t="s">
        <v>66319</v>
      </c>
    </row>
    <row r="222182">
      <c r="A222182" s="1" t="s">
        <v>66295</v>
      </c>
    </row>
    <row r="222183">
      <c r="A222183" s="1" t="s">
        <v>66296</v>
      </c>
    </row>
    <row r="222184">
      <c r="A222184" s="1" t="s">
        <v>66297</v>
      </c>
    </row>
    <row r="222185">
      <c r="A222185" s="1" t="s">
        <v>66298</v>
      </c>
    </row>
    <row r="222186">
      <c r="A222186" s="1" t="s">
        <v>66299</v>
      </c>
    </row>
    <row r="222187">
      <c r="A222187" s="1" t="s">
        <v>66300</v>
      </c>
    </row>
    <row r="222188">
      <c r="A222188" s="1" t="s">
        <v>66301</v>
      </c>
    </row>
    <row r="222189">
      <c r="A222189" s="1" t="s">
        <v>66302</v>
      </c>
    </row>
    <row r="222190">
      <c r="A222190" s="1" t="s">
        <v>66303</v>
      </c>
    </row>
    <row r="222191">
      <c r="A222191" s="1" t="s">
        <v>66304</v>
      </c>
    </row>
    <row r="222192">
      <c r="A222192" s="1" t="s">
        <v>66305</v>
      </c>
    </row>
    <row r="222193">
      <c r="A222193" s="1" t="s">
        <v>66306</v>
      </c>
    </row>
    <row r="222194">
      <c r="A222194" s="1" t="s">
        <v>66307</v>
      </c>
    </row>
    <row r="222195">
      <c r="A222195" s="1" t="s">
        <v>7512</v>
      </c>
    </row>
    <row r="222196">
      <c r="A222196" s="1" t="s">
        <v>66308</v>
      </c>
    </row>
    <row r="222197">
      <c r="A222197" s="1" t="s">
        <v>66309</v>
      </c>
    </row>
    <row r="222198">
      <c r="A222198" s="1" t="s">
        <v>66310</v>
      </c>
    </row>
    <row r="222199">
      <c r="A222199" s="1" t="s">
        <v>34052</v>
      </c>
    </row>
    <row r="222200">
      <c r="A222200" s="1" t="s">
        <v>66311</v>
      </c>
    </row>
    <row r="222201">
      <c r="A222201" s="1" t="s">
        <v>66313</v>
      </c>
    </row>
    <row r="222202">
      <c r="A222202" s="1" t="s">
        <v>66314</v>
      </c>
    </row>
    <row r="222203">
      <c r="A222203" s="1" t="s">
        <v>66315</v>
      </c>
    </row>
    <row r="222204">
      <c r="A222204" s="1" t="s">
        <v>66316</v>
      </c>
    </row>
    <row r="222205">
      <c r="A222205" s="1" t="s">
        <v>66317</v>
      </c>
    </row>
    <row r="222206">
      <c r="A222206" s="1" t="s">
        <v>66320</v>
      </c>
    </row>
    <row r="222207">
      <c r="A222207" s="1" t="s">
        <v>66321</v>
      </c>
    </row>
    <row r="222208">
      <c r="A222208" s="1" t="s">
        <v>66322</v>
      </c>
    </row>
    <row r="222209">
      <c r="A222209" s="1" t="s">
        <v>66323</v>
      </c>
    </row>
    <row r="222210">
      <c r="A222210" s="1" t="s">
        <v>66324</v>
      </c>
    </row>
    <row r="222211">
      <c r="A222211" s="1" t="s">
        <v>42917</v>
      </c>
    </row>
    <row r="222212">
      <c r="A222212" s="1" t="s">
        <v>66325</v>
      </c>
    </row>
    <row r="222213">
      <c r="A222213" s="1" t="s">
        <v>966</v>
      </c>
    </row>
    <row r="222214">
      <c r="A222214" s="1" t="s">
        <v>66326</v>
      </c>
    </row>
    <row r="222215">
      <c r="A222215" s="1" t="s">
        <v>66327</v>
      </c>
    </row>
    <row r="222216">
      <c r="A222216" s="1" t="s">
        <v>66328</v>
      </c>
    </row>
    <row r="222217">
      <c r="A222217" s="1" t="s">
        <v>19384</v>
      </c>
    </row>
    <row r="222218">
      <c r="A222218" s="1" t="s">
        <v>66329</v>
      </c>
    </row>
    <row r="222219">
      <c r="A222219" s="1" t="s">
        <v>66330</v>
      </c>
    </row>
    <row r="222220">
      <c r="A222220" s="1" t="s">
        <v>66331</v>
      </c>
    </row>
    <row r="222221">
      <c r="A222221" s="1" t="s">
        <v>66332</v>
      </c>
    </row>
    <row r="222222">
      <c r="A222222" s="1" t="s">
        <v>66333</v>
      </c>
    </row>
    <row r="222223">
      <c r="A222223" s="1" t="s">
        <v>66334</v>
      </c>
    </row>
    <row r="222224">
      <c r="A222224" s="1" t="s">
        <v>66335</v>
      </c>
    </row>
    <row r="222225">
      <c r="A222225" s="1" t="s">
        <v>66336</v>
      </c>
    </row>
    <row r="222226">
      <c r="A222226" s="1" t="s">
        <v>66337</v>
      </c>
    </row>
    <row r="222227">
      <c r="A222227" s="1" t="s">
        <v>66323</v>
      </c>
    </row>
    <row r="222228">
      <c r="A222228" s="1" t="s">
        <v>66324</v>
      </c>
    </row>
    <row r="222229">
      <c r="A222229" s="1" t="s">
        <v>66325</v>
      </c>
    </row>
    <row r="222230">
      <c r="A222230" s="1" t="s">
        <v>66326</v>
      </c>
    </row>
    <row r="222231">
      <c r="A222231" s="1" t="s">
        <v>66327</v>
      </c>
    </row>
    <row r="222232">
      <c r="A222232" s="1" t="s">
        <v>66328</v>
      </c>
    </row>
    <row r="222233">
      <c r="A222233" s="1" t="s">
        <v>66329</v>
      </c>
    </row>
    <row r="222234">
      <c r="A222234" s="1" t="s">
        <v>66330</v>
      </c>
    </row>
    <row r="222235">
      <c r="A222235" s="1" t="s">
        <v>66331</v>
      </c>
    </row>
    <row r="222236">
      <c r="A222236" s="1" t="s">
        <v>66332</v>
      </c>
    </row>
    <row r="222237">
      <c r="A222237" s="1" t="s">
        <v>66334</v>
      </c>
    </row>
    <row r="222238">
      <c r="A222238" s="1" t="s">
        <v>66335</v>
      </c>
    </row>
    <row r="222239">
      <c r="A222239" s="1" t="s">
        <v>66338</v>
      </c>
    </row>
    <row r="222240">
      <c r="A222240" s="1" t="s">
        <v>66339</v>
      </c>
    </row>
    <row r="222241">
      <c r="A222241" s="1" t="s">
        <v>34601</v>
      </c>
    </row>
    <row r="222242">
      <c r="A222242" s="1">
        <v>2.0</v>
      </c>
    </row>
    <row r="222243">
      <c r="A222243" s="1" t="s">
        <v>34714</v>
      </c>
    </row>
    <row r="222244">
      <c r="A222244" s="1" t="s">
        <v>66340</v>
      </c>
    </row>
    <row r="222245">
      <c r="A222245" s="1" t="s">
        <v>66341</v>
      </c>
    </row>
    <row r="222246">
      <c r="A222246" s="1" t="s">
        <v>66342</v>
      </c>
    </row>
    <row r="222247">
      <c r="A222247" s="1" t="s">
        <v>66343</v>
      </c>
    </row>
    <row r="222248">
      <c r="A222248" s="1" t="s">
        <v>66344</v>
      </c>
    </row>
    <row r="222249">
      <c r="A222249" s="1" t="s">
        <v>66345</v>
      </c>
    </row>
    <row r="222250">
      <c r="A222250" s="1" t="s">
        <v>66346</v>
      </c>
    </row>
    <row r="222251">
      <c r="A222251" s="1" t="s">
        <v>66347</v>
      </c>
    </row>
    <row r="222252">
      <c r="A222252" s="1" t="s">
        <v>66348</v>
      </c>
    </row>
    <row r="222253">
      <c r="A222253" s="1" t="s">
        <v>66349</v>
      </c>
    </row>
    <row r="222254">
      <c r="A222254" s="1" t="s">
        <v>66350</v>
      </c>
    </row>
    <row r="222255">
      <c r="A222255" s="1" t="s">
        <v>66351</v>
      </c>
    </row>
    <row r="222256">
      <c r="A222256" s="1" t="s">
        <v>66352</v>
      </c>
    </row>
    <row r="222257">
      <c r="A222257" s="1" t="s">
        <v>34601</v>
      </c>
    </row>
    <row r="222258">
      <c r="A222258" s="1" t="s">
        <v>34714</v>
      </c>
    </row>
    <row r="222259">
      <c r="A222259" s="1" t="s">
        <v>66340</v>
      </c>
    </row>
    <row r="222260">
      <c r="A222260" s="1" t="s">
        <v>66341</v>
      </c>
    </row>
    <row r="222261">
      <c r="A222261" s="1" t="s">
        <v>66342</v>
      </c>
    </row>
    <row r="222262">
      <c r="A222262" s="1" t="s">
        <v>66343</v>
      </c>
    </row>
    <row r="222263">
      <c r="A222263" s="1" t="s">
        <v>66344</v>
      </c>
    </row>
    <row r="222264">
      <c r="A222264" s="1" t="s">
        <v>66345</v>
      </c>
    </row>
    <row r="222265">
      <c r="A222265" s="1" t="s">
        <v>66346</v>
      </c>
    </row>
    <row r="222266">
      <c r="A222266" s="1" t="s">
        <v>66347</v>
      </c>
    </row>
    <row r="222267">
      <c r="A222267" s="1" t="s">
        <v>66348</v>
      </c>
    </row>
    <row r="222268">
      <c r="A222268" s="1" t="s">
        <v>66349</v>
      </c>
    </row>
    <row r="222269">
      <c r="A222269" s="1" t="s">
        <v>66350</v>
      </c>
    </row>
    <row r="222270">
      <c r="A222270" s="1" t="s">
        <v>66351</v>
      </c>
    </row>
    <row r="222271">
      <c r="A222271" s="1" t="s">
        <v>66353</v>
      </c>
    </row>
    <row r="222272">
      <c r="A222272" s="1" t="s">
        <v>66354</v>
      </c>
    </row>
    <row r="222273">
      <c r="A222273" s="1" t="s">
        <v>66355</v>
      </c>
    </row>
    <row r="222274">
      <c r="A222274" s="1" t="s">
        <v>66356</v>
      </c>
    </row>
    <row r="222275">
      <c r="A222275" s="1" t="s">
        <v>66357</v>
      </c>
    </row>
    <row r="222276">
      <c r="A222276" s="1" t="s">
        <v>66358</v>
      </c>
    </row>
    <row r="222277">
      <c r="A222277" s="1" t="s">
        <v>66359</v>
      </c>
    </row>
    <row r="222278">
      <c r="A222278" s="1" t="s">
        <v>66360</v>
      </c>
    </row>
    <row r="222279">
      <c r="A222279" s="1" t="s">
        <v>66361</v>
      </c>
    </row>
    <row r="222280">
      <c r="A222280" s="3" t="str">
        <f> eh) a ;</f>
        <v>#ERROR!</v>
      </c>
    </row>
    <row r="222281">
      <c r="A222281" s="3" t="str">
        <f> 3 ceo</f>
        <v>#ERROR!</v>
      </c>
    </row>
    <row r="222282">
      <c r="A222282" s="1" t="s">
        <v>66362</v>
      </c>
    </row>
    <row r="222283">
      <c r="A222283" s="1" t="s">
        <v>66363</v>
      </c>
    </row>
    <row r="222284">
      <c r="A222284" s="1" t="s">
        <v>66364</v>
      </c>
    </row>
    <row r="222285">
      <c r="A222285" s="3" t="str">
        <f>e 38 i Hay Pas</f>
        <v>#ERROR!</v>
      </c>
    </row>
    <row r="222286">
      <c r="A222286" s="1" t="s">
        <v>66365</v>
      </c>
    </row>
    <row r="222287">
      <c r="A222287" s="1" t="s">
        <v>66355</v>
      </c>
    </row>
    <row r="222288">
      <c r="A222288" s="1" t="s">
        <v>66356</v>
      </c>
    </row>
    <row r="222289">
      <c r="A222289" s="1" t="s">
        <v>66357</v>
      </c>
    </row>
    <row r="222290">
      <c r="A222290" s="1" t="s">
        <v>66358</v>
      </c>
    </row>
    <row r="222291">
      <c r="A222291" s="1" t="s">
        <v>66359</v>
      </c>
    </row>
    <row r="222292">
      <c r="A222292" s="1" t="s">
        <v>66360</v>
      </c>
    </row>
    <row r="222293">
      <c r="A222293" s="1" t="s">
        <v>66361</v>
      </c>
    </row>
    <row r="222294">
      <c r="A222294" s="3" t="str">
        <f> eh) a ;</f>
        <v>#ERROR!</v>
      </c>
    </row>
    <row r="222295">
      <c r="A222295" s="3" t="str">
        <f> 3 ceo</f>
        <v>#ERROR!</v>
      </c>
    </row>
    <row r="222296">
      <c r="A222296" s="1" t="s">
        <v>66362</v>
      </c>
    </row>
    <row r="222297">
      <c r="A222297" s="1" t="s">
        <v>66363</v>
      </c>
    </row>
    <row r="222298">
      <c r="A222298" s="1" t="s">
        <v>66364</v>
      </c>
    </row>
    <row r="222299">
      <c r="A222299" s="3" t="str">
        <f>e 38 i Hay Pas</f>
        <v>#ERROR!</v>
      </c>
    </row>
    <row r="222300">
      <c r="A222300" s="1" t="s">
        <v>66366</v>
      </c>
    </row>
    <row r="222301">
      <c r="A222301" s="1" t="s">
        <v>66367</v>
      </c>
    </row>
    <row r="222303">
      <c r="A222303" s="1" t="s">
        <v>66368</v>
      </c>
    </row>
    <row r="222304">
      <c r="A222304" s="1" t="s">
        <v>66369</v>
      </c>
    </row>
    <row r="222305">
      <c r="A222305" s="1" t="s">
        <v>66370</v>
      </c>
    </row>
    <row r="222306">
      <c r="A222306" s="1" t="s">
        <v>66371</v>
      </c>
    </row>
    <row r="222307">
      <c r="A222307" s="1" t="s">
        <v>66372</v>
      </c>
    </row>
    <row r="222308">
      <c r="A222308" s="1" t="s">
        <v>66373</v>
      </c>
    </row>
    <row r="222309">
      <c r="A222309" s="1" t="s">
        <v>10091</v>
      </c>
    </row>
    <row r="222310">
      <c r="A222310" s="1" t="s">
        <v>66374</v>
      </c>
    </row>
    <row r="222311">
      <c r="A222311" s="1" t="s">
        <v>66375</v>
      </c>
    </row>
    <row r="222312">
      <c r="A222312" s="1" t="s">
        <v>66376</v>
      </c>
    </row>
    <row r="222313">
      <c r="A222313" s="1" t="s">
        <v>66377</v>
      </c>
    </row>
    <row r="222314">
      <c r="A222314" s="1" t="s">
        <v>66378</v>
      </c>
    </row>
    <row r="222315">
      <c r="A222315" s="1" t="s">
        <v>35182</v>
      </c>
    </row>
    <row r="222316">
      <c r="A222316" s="1" t="s">
        <v>66379</v>
      </c>
    </row>
    <row r="222317">
      <c r="A222317" s="1" t="s">
        <v>66380</v>
      </c>
    </row>
    <row r="222318">
      <c r="A222318" s="1" t="s">
        <v>66381</v>
      </c>
    </row>
    <row r="222319">
      <c r="A222319" s="1" t="s">
        <v>66382</v>
      </c>
    </row>
    <row r="222320">
      <c r="A222320" s="1" t="s">
        <v>66383</v>
      </c>
    </row>
    <row r="222321">
      <c r="A222321" s="1" t="s">
        <v>66384</v>
      </c>
    </row>
    <row r="222322">
      <c r="A222322" s="1" t="s">
        <v>66385</v>
      </c>
    </row>
    <row r="222323">
      <c r="A222323" s="3" t="str">
        <f> id ty Gant i } +h</f>
        <v>#ERROR!</v>
      </c>
    </row>
    <row r="222324">
      <c r="A222324" s="1" t="s">
        <v>27037</v>
      </c>
    </row>
    <row r="222325">
      <c r="A222325" s="1" t="s">
        <v>66386</v>
      </c>
    </row>
    <row r="222326">
      <c r="A222326" s="1" t="s">
        <v>66387</v>
      </c>
    </row>
    <row r="222327">
      <c r="A222327" s="1" t="s">
        <v>66388</v>
      </c>
    </row>
    <row r="222328">
      <c r="A222328" s="1" t="s">
        <v>66389</v>
      </c>
    </row>
    <row r="222329">
      <c r="A222329" s="1" t="s">
        <v>66390</v>
      </c>
    </row>
    <row r="222330">
      <c r="A222330" s="1" t="s">
        <v>66391</v>
      </c>
    </row>
    <row r="222331">
      <c r="A222331" s="1" t="s">
        <v>66392</v>
      </c>
    </row>
    <row r="222332">
      <c r="A222332" s="1" t="s">
        <v>66393</v>
      </c>
    </row>
    <row r="222333">
      <c r="A222333" s="1" t="s">
        <v>66394</v>
      </c>
    </row>
    <row r="222334">
      <c r="A222334" s="1" t="s">
        <v>66395</v>
      </c>
    </row>
    <row r="222335">
      <c r="A222335" s="1" t="s">
        <v>66396</v>
      </c>
    </row>
    <row r="222336">
      <c r="A222336" s="1" t="s">
        <v>66397</v>
      </c>
    </row>
    <row r="222337">
      <c r="A222337" s="1" t="s">
        <v>66398</v>
      </c>
    </row>
    <row r="222338">
      <c r="A222338" s="1" t="s">
        <v>66399</v>
      </c>
    </row>
    <row r="222339">
      <c r="A222339" s="1" t="s">
        <v>66400</v>
      </c>
    </row>
    <row r="222340">
      <c r="A222340" s="1" t="s">
        <v>66401</v>
      </c>
    </row>
    <row r="222341">
      <c r="A222341" s="1" t="s">
        <v>66402</v>
      </c>
    </row>
    <row r="222342">
      <c r="A222342" s="1" t="s">
        <v>66403</v>
      </c>
    </row>
    <row r="222343">
      <c r="A222343" s="1" t="s">
        <v>66404</v>
      </c>
    </row>
    <row r="222344">
      <c r="A222344" s="1" t="s">
        <v>66405</v>
      </c>
    </row>
    <row r="222345">
      <c r="A222345" s="1" t="s">
        <v>66406</v>
      </c>
    </row>
    <row r="222346">
      <c r="A222346" s="1" t="s">
        <v>66407</v>
      </c>
    </row>
    <row r="222347">
      <c r="A222347" s="1" t="s">
        <v>66408</v>
      </c>
    </row>
    <row r="222348">
      <c r="A222348" s="1" t="s">
        <v>66409</v>
      </c>
    </row>
    <row r="222349">
      <c r="A222349" s="1" t="s">
        <v>66410</v>
      </c>
    </row>
    <row r="222350">
      <c r="A222350" s="1" t="s">
        <v>66411</v>
      </c>
    </row>
    <row r="222351">
      <c r="A222351" s="1" t="s">
        <v>66412</v>
      </c>
    </row>
    <row r="222352">
      <c r="A222352" s="1" t="s">
        <v>66413</v>
      </c>
    </row>
    <row r="222353">
      <c r="A222353" s="1" t="s">
        <v>322</v>
      </c>
    </row>
    <row r="222354">
      <c r="A222354" s="1" t="s">
        <v>66414</v>
      </c>
    </row>
    <row r="222355">
      <c r="A222355" s="1" t="s">
        <v>66415</v>
      </c>
    </row>
    <row r="222356">
      <c r="A222356" s="1" t="s">
        <v>66416</v>
      </c>
    </row>
    <row r="222357">
      <c r="A222357" s="1" t="s">
        <v>66369</v>
      </c>
    </row>
    <row r="222358">
      <c r="A222358" s="1" t="s">
        <v>66370</v>
      </c>
    </row>
    <row r="222359">
      <c r="A222359" s="1" t="s">
        <v>66372</v>
      </c>
    </row>
    <row r="222360">
      <c r="A222360" s="1" t="s">
        <v>66373</v>
      </c>
    </row>
    <row r="222361">
      <c r="A222361" s="1" t="s">
        <v>66374</v>
      </c>
    </row>
    <row r="222362">
      <c r="A222362" s="1" t="s">
        <v>66375</v>
      </c>
    </row>
    <row r="222363">
      <c r="A222363" s="1" t="s">
        <v>66376</v>
      </c>
    </row>
    <row r="222364">
      <c r="A222364" s="1" t="s">
        <v>66377</v>
      </c>
    </row>
    <row r="222365">
      <c r="A222365" s="1" t="s">
        <v>66378</v>
      </c>
    </row>
    <row r="222366">
      <c r="A222366" s="1" t="s">
        <v>35182</v>
      </c>
    </row>
    <row r="222367">
      <c r="A222367" s="1" t="s">
        <v>66379</v>
      </c>
    </row>
    <row r="222368">
      <c r="A222368" s="1" t="s">
        <v>66380</v>
      </c>
    </row>
    <row r="222369">
      <c r="A222369" s="1" t="s">
        <v>66381</v>
      </c>
    </row>
    <row r="222370">
      <c r="A222370" s="1" t="s">
        <v>66382</v>
      </c>
    </row>
    <row r="222371">
      <c r="A222371" s="1" t="s">
        <v>66383</v>
      </c>
    </row>
    <row r="222372">
      <c r="A222372" s="1" t="s">
        <v>66384</v>
      </c>
    </row>
    <row r="222373">
      <c r="A222373" s="1" t="s">
        <v>66385</v>
      </c>
    </row>
    <row r="222374">
      <c r="A222374" s="3" t="str">
        <f> id ty Gant i } +h</f>
        <v>#ERROR!</v>
      </c>
    </row>
    <row r="222375">
      <c r="A222375" s="1" t="s">
        <v>66386</v>
      </c>
    </row>
    <row r="222376">
      <c r="A222376" s="1" t="s">
        <v>66387</v>
      </c>
    </row>
    <row r="222377">
      <c r="A222377" s="1" t="s">
        <v>66388</v>
      </c>
    </row>
    <row r="222378">
      <c r="A222378" s="1" t="s">
        <v>66389</v>
      </c>
    </row>
    <row r="222379">
      <c r="A222379" s="1" t="s">
        <v>66390</v>
      </c>
    </row>
    <row r="222380">
      <c r="A222380" s="1" t="s">
        <v>66391</v>
      </c>
    </row>
    <row r="222381">
      <c r="A222381" s="1" t="s">
        <v>66392</v>
      </c>
    </row>
    <row r="222382">
      <c r="A222382" s="1" t="s">
        <v>66393</v>
      </c>
    </row>
    <row r="222383">
      <c r="A222383" s="1" t="s">
        <v>66394</v>
      </c>
    </row>
    <row r="222384">
      <c r="A222384" s="1" t="s">
        <v>66395</v>
      </c>
    </row>
    <row r="222385">
      <c r="A222385" s="1" t="s">
        <v>66396</v>
      </c>
    </row>
    <row r="222386">
      <c r="A222386" s="1" t="s">
        <v>66397</v>
      </c>
    </row>
    <row r="222387">
      <c r="A222387" s="1" t="s">
        <v>66399</v>
      </c>
    </row>
    <row r="222388">
      <c r="A222388" s="1" t="s">
        <v>66400</v>
      </c>
    </row>
    <row r="222389">
      <c r="A222389" s="1" t="s">
        <v>66401</v>
      </c>
    </row>
    <row r="222390">
      <c r="A222390" s="1" t="s">
        <v>66402</v>
      </c>
    </row>
    <row r="222391">
      <c r="A222391" s="1" t="s">
        <v>66403</v>
      </c>
    </row>
    <row r="222392">
      <c r="A222392" s="1" t="s">
        <v>66404</v>
      </c>
    </row>
    <row r="222393">
      <c r="A222393" s="1" t="s">
        <v>66405</v>
      </c>
    </row>
    <row r="222394">
      <c r="A222394" s="1" t="s">
        <v>66406</v>
      </c>
    </row>
    <row r="222395">
      <c r="A222395" s="1" t="s">
        <v>66407</v>
      </c>
    </row>
    <row r="222396">
      <c r="A222396" s="1" t="s">
        <v>66408</v>
      </c>
    </row>
    <row r="222397">
      <c r="A222397" s="1" t="s">
        <v>66409</v>
      </c>
    </row>
    <row r="222398">
      <c r="A222398" s="1" t="s">
        <v>66410</v>
      </c>
    </row>
    <row r="222399">
      <c r="A222399" s="1" t="s">
        <v>66411</v>
      </c>
    </row>
    <row r="222400">
      <c r="A222400" s="1" t="s">
        <v>66412</v>
      </c>
    </row>
    <row r="222401">
      <c r="A222401" s="1" t="s">
        <v>66413</v>
      </c>
    </row>
    <row r="222402">
      <c r="A222402" s="1" t="s">
        <v>66414</v>
      </c>
    </row>
    <row r="222403">
      <c r="A222403" s="1" t="s">
        <v>66415</v>
      </c>
    </row>
    <row r="222404">
      <c r="A222404" s="1" t="s">
        <v>66417</v>
      </c>
    </row>
    <row r="222405">
      <c r="A222405" s="1" t="s">
        <v>66418</v>
      </c>
    </row>
    <row r="222406">
      <c r="A222406" s="1" t="s">
        <v>66419</v>
      </c>
    </row>
    <row r="222407">
      <c r="A222407" s="1" t="s">
        <v>66420</v>
      </c>
    </row>
    <row r="222408">
      <c r="A222408" s="1" t="s">
        <v>66421</v>
      </c>
    </row>
    <row r="222409">
      <c r="A222409" s="1" t="s">
        <v>66422</v>
      </c>
    </row>
    <row r="222410">
      <c r="A222410" s="1" t="s">
        <v>66423</v>
      </c>
    </row>
    <row r="222411">
      <c r="A222411" s="1" t="s">
        <v>66424</v>
      </c>
    </row>
    <row r="222412">
      <c r="A222412" s="1" t="s">
        <v>66425</v>
      </c>
    </row>
    <row r="222413">
      <c r="A222413" s="1" t="s">
        <v>66426</v>
      </c>
    </row>
    <row r="222414">
      <c r="A222414" s="1" t="s">
        <v>66427</v>
      </c>
    </row>
    <row r="222415">
      <c r="A222415" s="1" t="s">
        <v>66428</v>
      </c>
    </row>
    <row r="222416">
      <c r="A222416" s="1" t="s">
        <v>66429</v>
      </c>
    </row>
    <row r="222417">
      <c r="A222417" s="1" t="s">
        <v>66419</v>
      </c>
    </row>
    <row r="222418">
      <c r="A222418" s="1" t="s">
        <v>66420</v>
      </c>
    </row>
    <row r="222419">
      <c r="A222419" s="1" t="s">
        <v>66421</v>
      </c>
    </row>
    <row r="222420">
      <c r="A222420" s="1" t="s">
        <v>66422</v>
      </c>
    </row>
    <row r="222421">
      <c r="A222421" s="1" t="s">
        <v>66423</v>
      </c>
    </row>
    <row r="222422">
      <c r="A222422" s="1" t="s">
        <v>66424</v>
      </c>
    </row>
    <row r="222423">
      <c r="A222423" s="1" t="s">
        <v>66425</v>
      </c>
    </row>
    <row r="222424">
      <c r="A222424" s="1" t="s">
        <v>66426</v>
      </c>
    </row>
    <row r="222425">
      <c r="A222425" s="1" t="s">
        <v>66427</v>
      </c>
    </row>
    <row r="222426">
      <c r="A222426" s="1" t="s">
        <v>66428</v>
      </c>
    </row>
    <row r="222427">
      <c r="A222427" s="1" t="s">
        <v>66430</v>
      </c>
    </row>
    <row r="222428">
      <c r="A222428" s="1" t="s">
        <v>66431</v>
      </c>
    </row>
    <row r="222429">
      <c r="A222429" s="1" t="s">
        <v>66432</v>
      </c>
    </row>
    <row r="222430">
      <c r="A222430" s="1" t="s">
        <v>66433</v>
      </c>
    </row>
    <row r="222431">
      <c r="A222431" s="1" t="s">
        <v>66432</v>
      </c>
    </row>
    <row r="222432">
      <c r="A222432" s="1" t="s">
        <v>66434</v>
      </c>
    </row>
    <row r="222433">
      <c r="A222433" s="1" t="s">
        <v>66435</v>
      </c>
    </row>
    <row r="222434">
      <c r="A222434" s="1" t="s">
        <v>66436</v>
      </c>
    </row>
    <row r="222435">
      <c r="A222435" s="1" t="s">
        <v>66437</v>
      </c>
    </row>
    <row r="222436">
      <c r="A222436" s="1" t="s">
        <v>66438</v>
      </c>
    </row>
    <row r="222437">
      <c r="A222437" s="1" t="s">
        <v>1069</v>
      </c>
    </row>
    <row r="222438">
      <c r="A222438" s="1" t="s">
        <v>66278</v>
      </c>
    </row>
    <row r="222439">
      <c r="A222439" s="3" t="str">
        <f> -</f>
        <v>#ERROR!</v>
      </c>
    </row>
    <row r="222440">
      <c r="A222440" s="1" t="s">
        <v>66279</v>
      </c>
    </row>
    <row r="222441">
      <c r="A222441" s="1" t="s">
        <v>66280</v>
      </c>
    </row>
    <row r="222442">
      <c r="A222442" s="1" t="s">
        <v>66281</v>
      </c>
    </row>
    <row r="222443">
      <c r="A222443" s="1" t="s">
        <v>66282</v>
      </c>
    </row>
    <row r="222444">
      <c r="A222444" s="1" t="s">
        <v>66283</v>
      </c>
    </row>
    <row r="222445">
      <c r="A222445" s="1" t="s">
        <v>66284</v>
      </c>
    </row>
    <row r="222446">
      <c r="A222446" s="1" t="s">
        <v>66285</v>
      </c>
    </row>
    <row r="222447">
      <c r="A222447" s="1" t="s">
        <v>66286</v>
      </c>
    </row>
    <row r="222448">
      <c r="A222448" s="1" t="s">
        <v>66287</v>
      </c>
    </row>
    <row r="222449">
      <c r="A222449" s="1" t="s">
        <v>66288</v>
      </c>
    </row>
    <row r="222450">
      <c r="A222450" s="1" t="s">
        <v>66289</v>
      </c>
    </row>
    <row r="222451">
      <c r="A222451" s="1" t="s">
        <v>37816</v>
      </c>
    </row>
    <row r="222452">
      <c r="A222452" s="1" t="s">
        <v>66290</v>
      </c>
    </row>
    <row r="222453">
      <c r="A222453" s="1" t="s">
        <v>66291</v>
      </c>
    </row>
    <row r="222454">
      <c r="A222454" s="1" t="s">
        <v>66279</v>
      </c>
    </row>
    <row r="222455">
      <c r="A222455" s="1" t="s">
        <v>66280</v>
      </c>
    </row>
    <row r="222456">
      <c r="A222456" s="1" t="s">
        <v>66281</v>
      </c>
    </row>
    <row r="222457">
      <c r="A222457" s="1" t="s">
        <v>66282</v>
      </c>
    </row>
    <row r="222458">
      <c r="A222458" s="1" t="s">
        <v>66283</v>
      </c>
    </row>
    <row r="222459">
      <c r="A222459" s="1" t="s">
        <v>66284</v>
      </c>
    </row>
    <row r="222460">
      <c r="A222460" s="1" t="s">
        <v>66285</v>
      </c>
    </row>
    <row r="222461">
      <c r="A222461" s="1" t="s">
        <v>66286</v>
      </c>
    </row>
    <row r="222462">
      <c r="A222462" s="1" t="s">
        <v>66287</v>
      </c>
    </row>
    <row r="222463">
      <c r="A222463" s="1" t="s">
        <v>66288</v>
      </c>
    </row>
    <row r="222464">
      <c r="A222464" s="1" t="s">
        <v>66289</v>
      </c>
    </row>
    <row r="222465">
      <c r="A222465" s="1" t="s">
        <v>66292</v>
      </c>
    </row>
    <row r="222466">
      <c r="A222466" s="1" t="s">
        <v>66439</v>
      </c>
    </row>
    <row r="222467">
      <c r="A222467" s="1" t="s">
        <v>66440</v>
      </c>
    </row>
    <row r="222468">
      <c r="A222468" s="1" t="s">
        <v>66441</v>
      </c>
    </row>
    <row r="222469">
      <c r="A222469" s="1" t="s">
        <v>66442</v>
      </c>
    </row>
    <row r="222470">
      <c r="A222470" s="1" t="s">
        <v>66443</v>
      </c>
    </row>
    <row r="222471">
      <c r="A222471" s="1" t="s">
        <v>4140</v>
      </c>
    </row>
    <row r="222472">
      <c r="A222472" s="1" t="s">
        <v>66444</v>
      </c>
    </row>
    <row r="222473">
      <c r="A222473" s="1" t="s">
        <v>66440</v>
      </c>
    </row>
    <row r="222474">
      <c r="A222474" s="1" t="s">
        <v>66441</v>
      </c>
    </row>
    <row r="222475">
      <c r="A222475" s="1" t="s">
        <v>66442</v>
      </c>
    </row>
    <row r="222476">
      <c r="A222476" s="1" t="s">
        <v>66445</v>
      </c>
    </row>
    <row r="222477">
      <c r="A222477" s="1" t="s">
        <v>66446</v>
      </c>
    </row>
    <row r="222478">
      <c r="A222478" s="1" t="s">
        <v>66447</v>
      </c>
    </row>
    <row r="222479">
      <c r="A222479" s="1" t="s">
        <v>66448</v>
      </c>
    </row>
    <row r="222480">
      <c r="A222480" s="1" t="s">
        <v>66449</v>
      </c>
    </row>
    <row r="222481">
      <c r="A222481" s="1" t="s">
        <v>66450</v>
      </c>
    </row>
    <row r="222482">
      <c r="A222482" s="1" t="s">
        <v>66451</v>
      </c>
    </row>
    <row r="222483">
      <c r="A222483" s="1" t="s">
        <v>2382</v>
      </c>
    </row>
    <row r="222484">
      <c r="A222484" s="1" t="s">
        <v>66452</v>
      </c>
    </row>
    <row r="222485">
      <c r="A222485" s="1" t="s">
        <v>66447</v>
      </c>
    </row>
    <row r="222486">
      <c r="A222486" s="1" t="s">
        <v>66448</v>
      </c>
    </row>
    <row r="222487">
      <c r="A222487" s="1" t="s">
        <v>66449</v>
      </c>
    </row>
    <row r="222488">
      <c r="A222488" s="1" t="s">
        <v>66450</v>
      </c>
    </row>
    <row r="222489">
      <c r="A222489" s="1" t="s">
        <v>66451</v>
      </c>
    </row>
    <row r="222490">
      <c r="A222490" s="1" t="s">
        <v>66453</v>
      </c>
    </row>
    <row r="222491">
      <c r="A222491" s="1" t="s">
        <v>66454</v>
      </c>
    </row>
    <row r="222492">
      <c r="A222492" s="1" t="s">
        <v>66455</v>
      </c>
    </row>
    <row r="222493">
      <c r="A222493" s="1" t="s">
        <v>66456</v>
      </c>
    </row>
    <row r="222494">
      <c r="A222494" s="1" t="s">
        <v>11143</v>
      </c>
    </row>
    <row r="222495">
      <c r="A222495" s="1" t="s">
        <v>66457</v>
      </c>
    </row>
    <row r="222496">
      <c r="A222496" s="1" t="s">
        <v>66458</v>
      </c>
    </row>
    <row r="222497">
      <c r="A222497" s="1" t="s">
        <v>33572</v>
      </c>
    </row>
    <row r="222498">
      <c r="A222498" s="1" t="s">
        <v>66459</v>
      </c>
    </row>
    <row r="222499">
      <c r="A222499" s="1" t="s">
        <v>66460</v>
      </c>
    </row>
    <row r="222500">
      <c r="A222500" s="1" t="s">
        <v>66461</v>
      </c>
    </row>
    <row r="222501">
      <c r="A222501" s="1" t="s">
        <v>66462</v>
      </c>
    </row>
    <row r="222502">
      <c r="A222502" s="3" t="str">
        <f>","Decembern2252024)</f>
        <v>#ERROR!</v>
      </c>
    </row>
    <row r="222503">
      <c r="A222503" s="1" t="s">
        <v>66455</v>
      </c>
    </row>
    <row r="222504">
      <c r="A222504" s="1" t="s">
        <v>66456</v>
      </c>
    </row>
    <row r="222505">
      <c r="A222505" s="1" t="s">
        <v>66457</v>
      </c>
    </row>
    <row r="222506">
      <c r="A222506" s="1" t="s">
        <v>66458</v>
      </c>
    </row>
    <row r="222507">
      <c r="A222507" s="1" t="s">
        <v>66459</v>
      </c>
    </row>
    <row r="222508">
      <c r="A222508" s="1" t="s">
        <v>66460</v>
      </c>
    </row>
    <row r="222509">
      <c r="A222509" s="1" t="s">
        <v>66461</v>
      </c>
    </row>
    <row r="222510">
      <c r="A222510" s="1" t="s">
        <v>66463</v>
      </c>
    </row>
    <row r="222511">
      <c r="A222511" s="1" t="s">
        <v>66464</v>
      </c>
    </row>
    <row r="222512">
      <c r="A222512" s="1" t="s">
        <v>854</v>
      </c>
    </row>
    <row r="222513">
      <c r="A222513" s="1" t="s">
        <v>66465</v>
      </c>
    </row>
    <row r="222514">
      <c r="A222514" s="1" t="s">
        <v>66466</v>
      </c>
    </row>
    <row r="222515">
      <c r="A222515" s="1" t="s">
        <v>66467</v>
      </c>
    </row>
    <row r="222516">
      <c r="A222516" s="1" t="s">
        <v>66468</v>
      </c>
    </row>
    <row r="222517">
      <c r="A222517" s="1" t="s">
        <v>7815</v>
      </c>
    </row>
    <row r="222518">
      <c r="A222518" s="1" t="s">
        <v>66469</v>
      </c>
    </row>
    <row r="222519">
      <c r="A222519" s="1" t="s">
        <v>66470</v>
      </c>
    </row>
    <row r="222520">
      <c r="A222520" s="1" t="s">
        <v>854</v>
      </c>
    </row>
    <row r="222521">
      <c r="A222521" s="1" t="s">
        <v>66465</v>
      </c>
    </row>
    <row r="222522">
      <c r="A222522" s="1" t="s">
        <v>66467</v>
      </c>
    </row>
    <row r="222523">
      <c r="A222523" s="1" t="s">
        <v>66468</v>
      </c>
    </row>
    <row r="222524">
      <c r="A222524" s="1" t="s">
        <v>66469</v>
      </c>
    </row>
    <row r="222525">
      <c r="A222525" s="1" t="s">
        <v>66471</v>
      </c>
    </row>
    <row r="222526">
      <c r="A222526" s="1" t="s">
        <v>66472</v>
      </c>
    </row>
    <row r="222527">
      <c r="A222527" s="1" t="s">
        <v>66473</v>
      </c>
    </row>
    <row r="222528">
      <c r="A222528" s="1" t="s">
        <v>42705</v>
      </c>
    </row>
    <row r="222529">
      <c r="A222529" s="1" t="s">
        <v>66474</v>
      </c>
    </row>
    <row r="222530">
      <c r="A222530" s="1" t="s">
        <v>66475</v>
      </c>
    </row>
    <row r="222531">
      <c r="A222531" s="1" t="s">
        <v>66476</v>
      </c>
    </row>
    <row r="222532">
      <c r="A222532" s="1" t="s">
        <v>46620</v>
      </c>
    </row>
    <row r="222533">
      <c r="A222533" s="1" t="s">
        <v>66477</v>
      </c>
    </row>
    <row r="222534">
      <c r="A222534" s="1" t="s">
        <v>8688</v>
      </c>
    </row>
    <row r="222535">
      <c r="A222535" s="1" t="s">
        <v>66478</v>
      </c>
    </row>
    <row r="222536">
      <c r="A222536" s="1" t="s">
        <v>66479</v>
      </c>
    </row>
    <row r="222537">
      <c r="A222537" s="1" t="s">
        <v>66480</v>
      </c>
    </row>
    <row r="222538">
      <c r="A222538" s="1" t="s">
        <v>66481</v>
      </c>
    </row>
    <row r="222539">
      <c r="A222539" s="1" t="s">
        <v>34756</v>
      </c>
    </row>
    <row r="222540">
      <c r="A222540" s="1" t="s">
        <v>66482</v>
      </c>
    </row>
    <row r="222541">
      <c r="A222541" s="1" t="s">
        <v>66483</v>
      </c>
    </row>
    <row r="222542">
      <c r="A222542" s="1" t="s">
        <v>66473</v>
      </c>
    </row>
    <row r="222543">
      <c r="A222543" s="1" t="s">
        <v>42705</v>
      </c>
    </row>
    <row r="222544">
      <c r="A222544" s="1" t="s">
        <v>66474</v>
      </c>
    </row>
    <row r="222545">
      <c r="A222545" s="1" t="s">
        <v>66475</v>
      </c>
    </row>
    <row r="222546">
      <c r="A222546" s="1" t="s">
        <v>66476</v>
      </c>
    </row>
    <row r="222547">
      <c r="A222547" s="1" t="s">
        <v>46620</v>
      </c>
    </row>
    <row r="222548">
      <c r="A222548" s="1" t="s">
        <v>66477</v>
      </c>
    </row>
    <row r="222549">
      <c r="A222549" s="1" t="s">
        <v>66478</v>
      </c>
    </row>
    <row r="222550">
      <c r="A222550" s="1" t="s">
        <v>66479</v>
      </c>
    </row>
    <row r="222551">
      <c r="A222551" s="1" t="s">
        <v>66480</v>
      </c>
    </row>
    <row r="222552">
      <c r="A222552" s="1" t="s">
        <v>66481</v>
      </c>
    </row>
    <row r="222553">
      <c r="A222553" s="1" t="s">
        <v>66484</v>
      </c>
    </row>
    <row r="222554">
      <c r="A222554" s="1" t="s">
        <v>66485</v>
      </c>
    </row>
    <row r="222555">
      <c r="A222555" s="1" t="s">
        <v>66486</v>
      </c>
    </row>
    <row r="222556">
      <c r="A222556" s="1" t="s">
        <v>66487</v>
      </c>
    </row>
    <row r="222557">
      <c r="A222557" s="1" t="s">
        <v>66488</v>
      </c>
    </row>
    <row r="222558">
      <c r="A222558" s="1" t="s">
        <v>66489</v>
      </c>
    </row>
    <row r="222559">
      <c r="A222559" s="1" t="s">
        <v>66490</v>
      </c>
    </row>
    <row r="222560">
      <c r="A222560" s="1" t="s">
        <v>66491</v>
      </c>
    </row>
    <row r="222561">
      <c r="A222561" s="1" t="s">
        <v>66486</v>
      </c>
    </row>
    <row r="222562">
      <c r="A222562" s="1" t="s">
        <v>66487</v>
      </c>
    </row>
    <row r="222563">
      <c r="A222563" s="1" t="s">
        <v>66488</v>
      </c>
    </row>
    <row r="222564">
      <c r="A222564" s="1" t="s">
        <v>66489</v>
      </c>
    </row>
    <row r="222565">
      <c r="A222565" s="1" t="s">
        <v>66490</v>
      </c>
    </row>
    <row r="222566">
      <c r="A222566" s="1" t="s">
        <v>66492</v>
      </c>
    </row>
    <row r="222567">
      <c r="A222567" s="1" t="s">
        <v>66493</v>
      </c>
    </row>
    <row r="222569">
      <c r="A222569" s="1" t="s">
        <v>66494</v>
      </c>
    </row>
    <row r="222571">
      <c r="A222571" s="1" t="s">
        <v>66495</v>
      </c>
    </row>
    <row r="222572">
      <c r="A222572" s="1" t="s">
        <v>66496</v>
      </c>
    </row>
    <row r="222574">
      <c r="A222574" s="1" t="s">
        <v>66497</v>
      </c>
    </row>
    <row r="222575">
      <c r="A222575" s="1" t="s">
        <v>66498</v>
      </c>
    </row>
    <row r="222576">
      <c r="A222576" s="1" t="s">
        <v>66499</v>
      </c>
    </row>
    <row r="222577">
      <c r="A222577" s="1" t="s">
        <v>66494</v>
      </c>
    </row>
    <row r="222578">
      <c r="A222578" s="1" t="s">
        <v>66495</v>
      </c>
    </row>
    <row r="222579">
      <c r="A222579" s="1" t="s">
        <v>66496</v>
      </c>
    </row>
    <row r="222580">
      <c r="A222580" s="1" t="s">
        <v>66497</v>
      </c>
    </row>
    <row r="222581">
      <c r="A222581" s="1" t="s">
        <v>66500</v>
      </c>
    </row>
    <row r="222582">
      <c r="A222582" s="1" t="s">
        <v>66501</v>
      </c>
    </row>
    <row r="222583">
      <c r="A222583" s="1" t="s">
        <v>66502</v>
      </c>
    </row>
    <row r="222584">
      <c r="A222584" s="1" t="s">
        <v>66503</v>
      </c>
    </row>
    <row r="222585">
      <c r="A222585" s="1" t="s">
        <v>66504</v>
      </c>
    </row>
    <row r="222586">
      <c r="A222586" s="1" t="s">
        <v>66505</v>
      </c>
    </row>
    <row r="222587">
      <c r="A222587" s="1" t="s">
        <v>34796</v>
      </c>
    </row>
    <row r="222588">
      <c r="A222588" s="1" t="s">
        <v>66506</v>
      </c>
    </row>
    <row r="222589">
      <c r="A222589" s="1" t="s">
        <v>66507</v>
      </c>
    </row>
    <row r="222590">
      <c r="A222590" s="1" t="s">
        <v>66508</v>
      </c>
    </row>
    <row r="222591">
      <c r="A222591" s="1" t="s">
        <v>977</v>
      </c>
    </row>
    <row r="222592">
      <c r="A222592" s="1" t="s">
        <v>66509</v>
      </c>
    </row>
    <row r="222593">
      <c r="A222593" s="1" t="s">
        <v>977</v>
      </c>
    </row>
    <row r="222594">
      <c r="A222594" s="1" t="s">
        <v>322</v>
      </c>
    </row>
    <row r="222595">
      <c r="A222595" s="1" t="s">
        <v>977</v>
      </c>
    </row>
    <row r="222596">
      <c r="A222596" s="1" t="s">
        <v>66510</v>
      </c>
    </row>
    <row r="222597">
      <c r="A222597" s="1" t="s">
        <v>66511</v>
      </c>
    </row>
    <row r="222598">
      <c r="A222598" s="1" t="s">
        <v>66503</v>
      </c>
    </row>
    <row r="222599">
      <c r="A222599" s="1" t="s">
        <v>66504</v>
      </c>
    </row>
    <row r="222600">
      <c r="A222600" s="1" t="s">
        <v>66505</v>
      </c>
    </row>
    <row r="222601">
      <c r="A222601" s="1" t="s">
        <v>34796</v>
      </c>
    </row>
    <row r="222602">
      <c r="A222602" s="1" t="s">
        <v>66506</v>
      </c>
    </row>
    <row r="222603">
      <c r="A222603" s="1" t="s">
        <v>66507</v>
      </c>
    </row>
    <row r="222604">
      <c r="A222604" s="1" t="s">
        <v>66508</v>
      </c>
    </row>
    <row r="222605">
      <c r="A222605" s="1" t="s">
        <v>66509</v>
      </c>
    </row>
    <row r="222606">
      <c r="A222606" s="1" t="s">
        <v>66510</v>
      </c>
    </row>
    <row r="222607">
      <c r="A222607" s="1" t="s">
        <v>66512</v>
      </c>
    </row>
    <row r="222608">
      <c r="A222608" s="1" t="s">
        <v>66513</v>
      </c>
    </row>
    <row r="222609">
      <c r="A222609" s="1" t="s">
        <v>66514</v>
      </c>
    </row>
    <row r="222610">
      <c r="A222610" s="1" t="s">
        <v>66515</v>
      </c>
    </row>
    <row r="222611">
      <c r="A222611" s="1" t="s">
        <v>66516</v>
      </c>
    </row>
    <row r="222612">
      <c r="A222612" s="1" t="s">
        <v>66517</v>
      </c>
    </row>
    <row r="222613">
      <c r="A222613" s="1" t="s">
        <v>66518</v>
      </c>
    </row>
    <row r="222614">
      <c r="A222614" s="1" t="s">
        <v>66519</v>
      </c>
    </row>
    <row r="222615">
      <c r="A222615" s="1" t="s">
        <v>66520</v>
      </c>
    </row>
    <row r="222616">
      <c r="A222616" s="1" t="s">
        <v>66521</v>
      </c>
    </row>
    <row r="222617">
      <c r="A222617" s="1" t="s">
        <v>66522</v>
      </c>
    </row>
    <row r="222618">
      <c r="A222618" s="1" t="s">
        <v>66514</v>
      </c>
    </row>
    <row r="222619">
      <c r="A222619" s="1" t="s">
        <v>66515</v>
      </c>
    </row>
    <row r="222620">
      <c r="A222620" s="1" t="s">
        <v>66516</v>
      </c>
    </row>
    <row r="222621">
      <c r="A222621" s="1" t="s">
        <v>66517</v>
      </c>
    </row>
    <row r="222622">
      <c r="A222622" s="1" t="s">
        <v>66518</v>
      </c>
    </row>
    <row r="222623">
      <c r="A222623" s="1" t="s">
        <v>66519</v>
      </c>
    </row>
    <row r="222624">
      <c r="A222624" s="1" t="s">
        <v>66520</v>
      </c>
    </row>
    <row r="222625">
      <c r="A222625" s="1" t="s">
        <v>66521</v>
      </c>
    </row>
    <row r="222626">
      <c r="A222626" s="1" t="s">
        <v>66523</v>
      </c>
    </row>
    <row r="222627">
      <c r="A222627" s="1" t="s">
        <v>66524</v>
      </c>
    </row>
    <row r="222629">
      <c r="A222629" s="1" t="s">
        <v>63103</v>
      </c>
    </row>
    <row r="222631">
      <c r="A222631" s="1" t="s">
        <v>63011</v>
      </c>
    </row>
    <row r="222633">
      <c r="A222633" s="1" t="s">
        <v>63104</v>
      </c>
    </row>
    <row r="222634">
      <c r="A222634" s="1" t="s">
        <v>63105</v>
      </c>
    </row>
    <row r="222636">
      <c r="A222636" s="1" t="s">
        <v>63059</v>
      </c>
    </row>
    <row r="222638">
      <c r="A222638" s="1" t="s">
        <v>63106</v>
      </c>
    </row>
    <row r="222639">
      <c r="A222639" s="1" t="s">
        <v>63107</v>
      </c>
    </row>
    <row r="222641">
      <c r="A222641" s="1" t="s">
        <v>63108</v>
      </c>
    </row>
    <row r="222642">
      <c r="A222642" s="1" t="s">
        <v>63109</v>
      </c>
    </row>
    <row r="222643">
      <c r="A222643" s="1" t="s">
        <v>63110</v>
      </c>
    </row>
    <row r="222645">
      <c r="A222645" s="1" t="s">
        <v>63018</v>
      </c>
    </row>
    <row r="222647">
      <c r="A222647" s="1" t="s">
        <v>63111</v>
      </c>
    </row>
    <row r="222649">
      <c r="A222649" s="1" t="s">
        <v>63112</v>
      </c>
    </row>
    <row r="222650">
      <c r="A222650" s="1" t="s">
        <v>63113</v>
      </c>
    </row>
    <row r="222651">
      <c r="A222651" s="1" t="s">
        <v>63114</v>
      </c>
    </row>
    <row r="222652">
      <c r="A222652" s="1" t="s">
        <v>63011</v>
      </c>
    </row>
    <row r="222653">
      <c r="A222653" s="1" t="s">
        <v>63104</v>
      </c>
    </row>
    <row r="222654">
      <c r="A222654" s="1" t="s">
        <v>63105</v>
      </c>
    </row>
    <row r="222655">
      <c r="A222655" s="1" t="s">
        <v>63059</v>
      </c>
    </row>
    <row r="222656">
      <c r="A222656" s="1" t="s">
        <v>63106</v>
      </c>
    </row>
    <row r="222657">
      <c r="A222657" s="1" t="s">
        <v>63107</v>
      </c>
    </row>
    <row r="222658">
      <c r="A222658" s="1" t="s">
        <v>63108</v>
      </c>
    </row>
    <row r="222659">
      <c r="A222659" s="1" t="s">
        <v>63109</v>
      </c>
    </row>
    <row r="222660">
      <c r="A222660" s="1" t="s">
        <v>63110</v>
      </c>
    </row>
    <row r="222661">
      <c r="A222661" s="1" t="s">
        <v>63018</v>
      </c>
    </row>
    <row r="222662">
      <c r="A222662" s="1" t="s">
        <v>63111</v>
      </c>
    </row>
    <row r="222663">
      <c r="A222663" s="1" t="s">
        <v>63112</v>
      </c>
    </row>
    <row r="222664">
      <c r="A222664" s="1" t="s">
        <v>63115</v>
      </c>
    </row>
    <row r="222665">
      <c r="A222665" s="1" t="s">
        <v>66525</v>
      </c>
    </row>
    <row r="222666">
      <c r="A222666" s="1" t="s">
        <v>63054</v>
      </c>
    </row>
    <row r="222668">
      <c r="A222668" s="1" t="s">
        <v>63055</v>
      </c>
    </row>
    <row r="222670">
      <c r="A222670" s="1" t="s">
        <v>63056</v>
      </c>
    </row>
    <row r="222672">
      <c r="A222672" s="1" t="s">
        <v>63057</v>
      </c>
    </row>
    <row r="222673">
      <c r="A222673" s="1" t="s">
        <v>63058</v>
      </c>
    </row>
    <row r="222675">
      <c r="A222675" s="1" t="s">
        <v>63059</v>
      </c>
    </row>
    <row r="222677">
      <c r="A222677" s="1" t="s">
        <v>63060</v>
      </c>
    </row>
    <row r="222678">
      <c r="A222678" s="1" t="s">
        <v>63061</v>
      </c>
    </row>
    <row r="222679">
      <c r="A222679" s="1" t="s">
        <v>63062</v>
      </c>
    </row>
    <row r="222681">
      <c r="A222681" s="1" t="s">
        <v>63063</v>
      </c>
    </row>
    <row r="222682">
      <c r="A222682" s="1" t="s">
        <v>63064</v>
      </c>
    </row>
    <row r="222683">
      <c r="A222683" s="1" t="s">
        <v>63065</v>
      </c>
    </row>
    <row r="222684">
      <c r="A222684" s="1" t="s">
        <v>63066</v>
      </c>
    </row>
    <row r="222686">
      <c r="A222686" s="1" t="s">
        <v>63018</v>
      </c>
    </row>
    <row r="222688">
      <c r="A222688" s="1" t="s">
        <v>63067</v>
      </c>
    </row>
    <row r="222689">
      <c r="A222689" s="1" t="s">
        <v>63068</v>
      </c>
    </row>
    <row r="222691">
      <c r="A222691" s="1" t="s">
        <v>63069</v>
      </c>
    </row>
    <row r="222692">
      <c r="A222692" s="1" t="s">
        <v>63070</v>
      </c>
    </row>
    <row r="222693">
      <c r="A222693" s="1" t="s">
        <v>63071</v>
      </c>
    </row>
    <row r="222694">
      <c r="A222694" s="1" t="s">
        <v>63072</v>
      </c>
    </row>
    <row r="222695">
      <c r="A222695" s="1" t="s">
        <v>63054</v>
      </c>
    </row>
    <row r="222696">
      <c r="A222696" s="1" t="s">
        <v>63055</v>
      </c>
    </row>
    <row r="222697">
      <c r="A222697" s="1" t="s">
        <v>63056</v>
      </c>
    </row>
    <row r="222698">
      <c r="A222698" s="1" t="s">
        <v>63057</v>
      </c>
    </row>
    <row r="222699">
      <c r="A222699" s="1" t="s">
        <v>63058</v>
      </c>
    </row>
    <row r="222700">
      <c r="A222700" s="1" t="s">
        <v>63059</v>
      </c>
    </row>
    <row r="222701">
      <c r="A222701" s="1" t="s">
        <v>63060</v>
      </c>
    </row>
    <row r="222702">
      <c r="A222702" s="1" t="s">
        <v>63061</v>
      </c>
    </row>
    <row r="222703">
      <c r="A222703" s="1" t="s">
        <v>63062</v>
      </c>
    </row>
    <row r="222704">
      <c r="A222704" s="1" t="s">
        <v>63063</v>
      </c>
    </row>
    <row r="222705">
      <c r="A222705" s="1" t="s">
        <v>63064</v>
      </c>
    </row>
    <row r="222706">
      <c r="A222706" s="1" t="s">
        <v>63065</v>
      </c>
    </row>
    <row r="222707">
      <c r="A222707" s="1" t="s">
        <v>63066</v>
      </c>
    </row>
    <row r="222708">
      <c r="A222708" s="1" t="s">
        <v>63018</v>
      </c>
    </row>
    <row r="222709">
      <c r="A222709" s="1" t="s">
        <v>63067</v>
      </c>
    </row>
    <row r="222710">
      <c r="A222710" s="1" t="s">
        <v>63068</v>
      </c>
    </row>
    <row r="222711">
      <c r="A222711" s="1" t="s">
        <v>63069</v>
      </c>
    </row>
    <row r="222712">
      <c r="A222712" s="1" t="s">
        <v>63070</v>
      </c>
    </row>
    <row r="222713">
      <c r="A222713" s="1" t="s">
        <v>63073</v>
      </c>
    </row>
    <row r="222714">
      <c r="A222714" s="1" t="s">
        <v>66526</v>
      </c>
    </row>
    <row r="222716">
      <c r="A222716" s="1" t="s">
        <v>63075</v>
      </c>
    </row>
    <row r="222717">
      <c r="A222717" s="1" t="s">
        <v>63076</v>
      </c>
    </row>
    <row r="222718">
      <c r="A222718" s="1" t="s">
        <v>63077</v>
      </c>
    </row>
    <row r="222720">
      <c r="A222720" s="1" t="s">
        <v>63078</v>
      </c>
    </row>
    <row r="222721">
      <c r="A222721" s="1" t="s">
        <v>63079</v>
      </c>
    </row>
    <row r="222723">
      <c r="A222723" s="1" t="s">
        <v>63018</v>
      </c>
    </row>
    <row r="222725">
      <c r="A222725" s="1" t="s">
        <v>63080</v>
      </c>
    </row>
    <row r="222726">
      <c r="A222726" s="1" t="s">
        <v>63081</v>
      </c>
    </row>
    <row r="222727">
      <c r="A222727" s="1" t="s">
        <v>63082</v>
      </c>
    </row>
    <row r="222729">
      <c r="A222729" s="1" t="s">
        <v>63083</v>
      </c>
    </row>
    <row r="222730">
      <c r="A222730" s="1" t="s">
        <v>63084</v>
      </c>
    </row>
    <row r="222732">
      <c r="A222732" s="1" t="s">
        <v>63085</v>
      </c>
    </row>
    <row r="222733">
      <c r="A222733" s="1" t="s">
        <v>63075</v>
      </c>
    </row>
    <row r="222734">
      <c r="A222734" s="1" t="s">
        <v>63076</v>
      </c>
    </row>
    <row r="222735">
      <c r="A222735" s="1" t="s">
        <v>63077</v>
      </c>
    </row>
    <row r="222736">
      <c r="A222736" s="1" t="s">
        <v>63078</v>
      </c>
    </row>
    <row r="222737">
      <c r="A222737" s="1" t="s">
        <v>63079</v>
      </c>
    </row>
    <row r="222738">
      <c r="A222738" s="1" t="s">
        <v>63018</v>
      </c>
    </row>
    <row r="222739">
      <c r="A222739" s="1" t="s">
        <v>63080</v>
      </c>
    </row>
    <row r="222740">
      <c r="A222740" s="1" t="s">
        <v>63081</v>
      </c>
    </row>
    <row r="222741">
      <c r="A222741" s="1" t="s">
        <v>63082</v>
      </c>
    </row>
    <row r="222742">
      <c r="A222742" s="1" t="s">
        <v>63083</v>
      </c>
    </row>
    <row r="222743">
      <c r="A222743" s="1" t="s">
        <v>63086</v>
      </c>
    </row>
    <row r="222744">
      <c r="A222744" s="1" t="s">
        <v>66527</v>
      </c>
    </row>
    <row r="222745">
      <c r="A222745" s="1" t="s">
        <v>63117</v>
      </c>
    </row>
    <row r="222746">
      <c r="A222746" s="1" t="s">
        <v>63118</v>
      </c>
    </row>
    <row r="222747">
      <c r="A222747" s="1" t="s">
        <v>63119</v>
      </c>
    </row>
    <row r="222749">
      <c r="A222749" s="1" t="s">
        <v>63120</v>
      </c>
    </row>
    <row r="222750">
      <c r="A222750" s="1" t="s">
        <v>63121</v>
      </c>
    </row>
    <row r="222752">
      <c r="A222752" s="1" t="s">
        <v>63018</v>
      </c>
    </row>
    <row r="222754">
      <c r="A222754" s="1" t="s">
        <v>63122</v>
      </c>
    </row>
    <row r="222755">
      <c r="A222755" s="1" t="s">
        <v>63123</v>
      </c>
    </row>
    <row r="222756">
      <c r="A222756" s="1" t="s">
        <v>63124</v>
      </c>
    </row>
    <row r="222757">
      <c r="A222757" s="1" t="s">
        <v>63125</v>
      </c>
    </row>
    <row r="222758">
      <c r="A222758" s="1" t="s">
        <v>63117</v>
      </c>
    </row>
    <row r="222759">
      <c r="A222759" s="1" t="s">
        <v>63118</v>
      </c>
    </row>
    <row r="222760">
      <c r="A222760" s="1" t="s">
        <v>63119</v>
      </c>
    </row>
    <row r="222761">
      <c r="A222761" s="1" t="s">
        <v>63120</v>
      </c>
    </row>
    <row r="222762">
      <c r="A222762" s="1" t="s">
        <v>63121</v>
      </c>
    </row>
    <row r="222763">
      <c r="A222763" s="1" t="s">
        <v>63018</v>
      </c>
    </row>
    <row r="222764">
      <c r="A222764" s="1" t="s">
        <v>63122</v>
      </c>
    </row>
    <row r="222765">
      <c r="A222765" s="1" t="s">
        <v>63123</v>
      </c>
    </row>
    <row r="222766">
      <c r="A222766" s="1" t="s">
        <v>63126</v>
      </c>
    </row>
    <row r="222767">
      <c r="A222767" s="1" t="s">
        <v>66528</v>
      </c>
    </row>
    <row r="222769">
      <c r="A222769" s="1" t="s">
        <v>18607</v>
      </c>
    </row>
    <row r="222771">
      <c r="A222771" s="1" t="s">
        <v>27986</v>
      </c>
    </row>
    <row r="222773">
      <c r="A222773" s="1" t="s">
        <v>63011</v>
      </c>
    </row>
    <row r="222775">
      <c r="A222775" s="1" t="s">
        <v>63012</v>
      </c>
    </row>
    <row r="222777">
      <c r="A222777" s="1" t="s">
        <v>19683</v>
      </c>
    </row>
    <row r="222778">
      <c r="A222778" s="1" t="s">
        <v>63013</v>
      </c>
    </row>
    <row r="222780">
      <c r="A222780" s="1" t="s">
        <v>63014</v>
      </c>
    </row>
    <row r="222781">
      <c r="A222781" s="1" t="s">
        <v>63015</v>
      </c>
    </row>
    <row r="222782">
      <c r="A222782" s="1" t="s">
        <v>63016</v>
      </c>
    </row>
    <row r="222783">
      <c r="A222783" s="1" t="s">
        <v>63017</v>
      </c>
    </row>
    <row r="222785">
      <c r="A222785" s="1" t="s">
        <v>44443</v>
      </c>
    </row>
    <row r="222787">
      <c r="A222787" s="1" t="s">
        <v>63018</v>
      </c>
    </row>
    <row r="222789">
      <c r="A222789" s="1" t="s">
        <v>63019</v>
      </c>
    </row>
    <row r="222790">
      <c r="A222790" s="1" t="s">
        <v>63020</v>
      </c>
    </row>
    <row r="222791">
      <c r="A222791" s="1" t="s">
        <v>63021</v>
      </c>
    </row>
    <row r="222792">
      <c r="A222792" s="1" t="s">
        <v>63022</v>
      </c>
    </row>
    <row r="222793">
      <c r="A222793" s="1" t="s">
        <v>63023</v>
      </c>
    </row>
    <row r="222794">
      <c r="A222794" s="1" t="s">
        <v>27986</v>
      </c>
    </row>
    <row r="222795">
      <c r="A222795" s="1" t="s">
        <v>63011</v>
      </c>
    </row>
    <row r="222796">
      <c r="A222796" s="1" t="s">
        <v>63012</v>
      </c>
    </row>
    <row r="222797">
      <c r="A222797" s="1" t="s">
        <v>19683</v>
      </c>
    </row>
    <row r="222798">
      <c r="A222798" s="1" t="s">
        <v>63013</v>
      </c>
    </row>
    <row r="222799">
      <c r="A222799" s="1" t="s">
        <v>63014</v>
      </c>
    </row>
    <row r="222800">
      <c r="A222800" s="1" t="s">
        <v>63015</v>
      </c>
    </row>
    <row r="222801">
      <c r="A222801" s="1" t="s">
        <v>63016</v>
      </c>
    </row>
    <row r="222802">
      <c r="A222802" s="1" t="s">
        <v>63017</v>
      </c>
    </row>
    <row r="222803">
      <c r="A222803" s="1" t="s">
        <v>44443</v>
      </c>
    </row>
    <row r="222804">
      <c r="A222804" s="1" t="s">
        <v>63018</v>
      </c>
    </row>
    <row r="222805">
      <c r="A222805" s="1" t="s">
        <v>63019</v>
      </c>
    </row>
    <row r="222806">
      <c r="A222806" s="1" t="s">
        <v>63020</v>
      </c>
    </row>
    <row r="222807">
      <c r="A222807" s="1" t="s">
        <v>63021</v>
      </c>
    </row>
    <row r="222808">
      <c r="A222808" s="1" t="s">
        <v>63024</v>
      </c>
    </row>
    <row r="222809">
      <c r="A222809" s="1" t="s">
        <v>66529</v>
      </c>
    </row>
    <row r="222811">
      <c r="A222811" s="1" t="s">
        <v>63252</v>
      </c>
    </row>
    <row r="222812">
      <c r="A222812" s="1" t="s">
        <v>63253</v>
      </c>
    </row>
    <row r="222814">
      <c r="A222814" s="1" t="s">
        <v>63254</v>
      </c>
    </row>
    <row r="222815">
      <c r="A222815" s="1" t="s">
        <v>63255</v>
      </c>
    </row>
    <row r="222817">
      <c r="A222817" s="1" t="s">
        <v>63256</v>
      </c>
    </row>
    <row r="222818">
      <c r="A222818" s="1" t="s">
        <v>63257</v>
      </c>
    </row>
    <row r="222819">
      <c r="A222819" s="1" t="s">
        <v>63258</v>
      </c>
    </row>
    <row r="222821">
      <c r="A222821" s="1" t="s">
        <v>63259</v>
      </c>
    </row>
    <row r="222822">
      <c r="A222822" s="1" t="s">
        <v>63260</v>
      </c>
    </row>
    <row r="222823">
      <c r="A222823" s="1" t="s">
        <v>63261</v>
      </c>
    </row>
    <row r="222824">
      <c r="A222824" s="1" t="s">
        <v>63262</v>
      </c>
    </row>
    <row r="222825">
      <c r="A222825" s="1" t="s">
        <v>63263</v>
      </c>
    </row>
    <row r="222827">
      <c r="A222827" s="1" t="s">
        <v>63018</v>
      </c>
    </row>
    <row r="222829">
      <c r="A222829" s="1" t="s">
        <v>63264</v>
      </c>
    </row>
    <row r="222830">
      <c r="A222830" s="1" t="s">
        <v>63265</v>
      </c>
    </row>
    <row r="222832">
      <c r="A222832" s="1" t="s">
        <v>63266</v>
      </c>
    </row>
    <row r="222833">
      <c r="A222833" s="1" t="s">
        <v>63267</v>
      </c>
    </row>
    <row r="222834">
      <c r="A222834" s="1" t="s">
        <v>63268</v>
      </c>
    </row>
    <row r="222835">
      <c r="A222835" s="1" t="s">
        <v>63085</v>
      </c>
    </row>
    <row r="222836">
      <c r="A222836" s="1" t="s">
        <v>63252</v>
      </c>
    </row>
    <row r="222837">
      <c r="A222837" s="1" t="s">
        <v>63253</v>
      </c>
    </row>
    <row r="222838">
      <c r="A222838" s="1" t="s">
        <v>63254</v>
      </c>
    </row>
    <row r="222839">
      <c r="A222839" s="1" t="s">
        <v>63255</v>
      </c>
    </row>
    <row r="222840">
      <c r="A222840" s="1" t="s">
        <v>63256</v>
      </c>
    </row>
    <row r="222841">
      <c r="A222841" s="1" t="s">
        <v>63257</v>
      </c>
    </row>
    <row r="222842">
      <c r="A222842" s="1" t="s">
        <v>63258</v>
      </c>
    </row>
    <row r="222843">
      <c r="A222843" s="1" t="s">
        <v>63259</v>
      </c>
    </row>
    <row r="222844">
      <c r="A222844" s="1" t="s">
        <v>63260</v>
      </c>
    </row>
    <row r="222845">
      <c r="A222845" s="1" t="s">
        <v>63261</v>
      </c>
    </row>
    <row r="222846">
      <c r="A222846" s="1" t="s">
        <v>63262</v>
      </c>
    </row>
    <row r="222847">
      <c r="A222847" s="1" t="s">
        <v>63263</v>
      </c>
    </row>
    <row r="222848">
      <c r="A222848" s="1" t="s">
        <v>63018</v>
      </c>
    </row>
    <row r="222849">
      <c r="A222849" s="1" t="s">
        <v>63264</v>
      </c>
    </row>
    <row r="222850">
      <c r="A222850" s="1" t="s">
        <v>63265</v>
      </c>
    </row>
    <row r="222851">
      <c r="A222851" s="1" t="s">
        <v>63266</v>
      </c>
    </row>
    <row r="222852">
      <c r="A222852" s="1" t="s">
        <v>63267</v>
      </c>
    </row>
    <row r="222853">
      <c r="A222853" s="1" t="s">
        <v>63269</v>
      </c>
    </row>
    <row r="222854">
      <c r="A222854" s="1" t="s">
        <v>66530</v>
      </c>
    </row>
    <row r="222856">
      <c r="A222856" s="1" t="s">
        <v>63088</v>
      </c>
    </row>
    <row r="222857">
      <c r="A222857" s="1" t="s">
        <v>63089</v>
      </c>
    </row>
    <row r="222859">
      <c r="A222859" s="1" t="s">
        <v>63090</v>
      </c>
    </row>
    <row r="222861">
      <c r="A222861" s="1" t="s">
        <v>63091</v>
      </c>
    </row>
    <row r="222862">
      <c r="A222862" s="1" t="s">
        <v>63092</v>
      </c>
    </row>
    <row r="222863">
      <c r="A222863" s="1" t="s">
        <v>63093</v>
      </c>
    </row>
    <row r="222865">
      <c r="A222865" s="1" t="s">
        <v>63094</v>
      </c>
    </row>
    <row r="222866">
      <c r="A222866" s="1" t="s">
        <v>63095</v>
      </c>
    </row>
    <row r="222867">
      <c r="A222867" s="1" t="s">
        <v>63096</v>
      </c>
    </row>
    <row r="222869">
      <c r="A222869" s="1" t="s">
        <v>63018</v>
      </c>
    </row>
    <row r="222871">
      <c r="A222871" s="1" t="s">
        <v>63097</v>
      </c>
    </row>
    <row r="222872">
      <c r="A222872" s="1" t="s">
        <v>63098</v>
      </c>
    </row>
    <row r="222873">
      <c r="A222873" s="1" t="s">
        <v>63099</v>
      </c>
    </row>
    <row r="222874">
      <c r="A222874" s="1" t="s">
        <v>63100</v>
      </c>
    </row>
    <row r="222875">
      <c r="A222875" s="1" t="s">
        <v>63088</v>
      </c>
    </row>
    <row r="222876">
      <c r="A222876" s="1" t="s">
        <v>63089</v>
      </c>
    </row>
    <row r="222877">
      <c r="A222877" s="1" t="s">
        <v>63090</v>
      </c>
    </row>
    <row r="222878">
      <c r="A222878" s="1" t="s">
        <v>63091</v>
      </c>
    </row>
    <row r="222879">
      <c r="A222879" s="1" t="s">
        <v>63092</v>
      </c>
    </row>
    <row r="222880">
      <c r="A222880" s="1" t="s">
        <v>63093</v>
      </c>
    </row>
    <row r="222881">
      <c r="A222881" s="1" t="s">
        <v>63094</v>
      </c>
    </row>
    <row r="222882">
      <c r="A222882" s="1" t="s">
        <v>63095</v>
      </c>
    </row>
    <row r="222883">
      <c r="A222883" s="1" t="s">
        <v>63096</v>
      </c>
    </row>
    <row r="222884">
      <c r="A222884" s="1" t="s">
        <v>63018</v>
      </c>
    </row>
    <row r="222885">
      <c r="A222885" s="1" t="s">
        <v>63097</v>
      </c>
    </row>
    <row r="222886">
      <c r="A222886" s="1" t="s">
        <v>63098</v>
      </c>
    </row>
    <row r="222887">
      <c r="A222887" s="1" t="s">
        <v>63101</v>
      </c>
    </row>
    <row r="222888">
      <c r="A222888" s="1" t="s">
        <v>66531</v>
      </c>
    </row>
    <row r="222890">
      <c r="A222890" s="1" t="s">
        <v>66532</v>
      </c>
    </row>
    <row r="222892">
      <c r="A222892" s="1" t="s">
        <v>66533</v>
      </c>
    </row>
    <row r="222893">
      <c r="A222893" s="1" t="s">
        <v>66534</v>
      </c>
    </row>
    <row r="222895">
      <c r="A222895" s="1" t="s">
        <v>66535</v>
      </c>
    </row>
    <row r="222897">
      <c r="A222897" s="1" t="s">
        <v>66536</v>
      </c>
    </row>
    <row r="222898">
      <c r="A222898" s="1" t="s">
        <v>66537</v>
      </c>
    </row>
    <row r="222900">
      <c r="A222900" s="1" t="s">
        <v>66538</v>
      </c>
    </row>
    <row r="222901">
      <c r="A222901" s="1" t="s">
        <v>66539</v>
      </c>
    </row>
    <row r="222903">
      <c r="A222903" s="1" t="s">
        <v>63018</v>
      </c>
    </row>
    <row r="222905">
      <c r="A222905" s="1" t="s">
        <v>66540</v>
      </c>
    </row>
    <row r="222906">
      <c r="A222906" s="1" t="s">
        <v>66541</v>
      </c>
    </row>
    <row r="222907">
      <c r="A222907" s="1" t="s">
        <v>66542</v>
      </c>
    </row>
    <row r="222908">
      <c r="A222908" s="1" t="s">
        <v>66543</v>
      </c>
    </row>
    <row r="222909">
      <c r="A222909" s="1" t="s">
        <v>66532</v>
      </c>
    </row>
    <row r="222910">
      <c r="A222910" s="1" t="s">
        <v>66533</v>
      </c>
    </row>
    <row r="222911">
      <c r="A222911" s="1" t="s">
        <v>66534</v>
      </c>
    </row>
    <row r="222912">
      <c r="A222912" s="1" t="s">
        <v>66535</v>
      </c>
    </row>
    <row r="222913">
      <c r="A222913" s="1" t="s">
        <v>66536</v>
      </c>
    </row>
    <row r="222914">
      <c r="A222914" s="1" t="s">
        <v>66537</v>
      </c>
    </row>
    <row r="222915">
      <c r="A222915" s="1" t="s">
        <v>66538</v>
      </c>
    </row>
    <row r="222916">
      <c r="A222916" s="1" t="s">
        <v>66539</v>
      </c>
    </row>
    <row r="222917">
      <c r="A222917" s="1" t="s">
        <v>63018</v>
      </c>
    </row>
    <row r="222918">
      <c r="A222918" s="1" t="s">
        <v>66540</v>
      </c>
    </row>
    <row r="222919">
      <c r="A222919" s="1" t="s">
        <v>66541</v>
      </c>
    </row>
    <row r="222920">
      <c r="A222920" s="1" t="s">
        <v>66544</v>
      </c>
    </row>
    <row r="222921">
      <c r="A222921" s="1" t="s">
        <v>66545</v>
      </c>
    </row>
    <row r="222922">
      <c r="A222922" s="1" t="s">
        <v>66546</v>
      </c>
    </row>
    <row r="222923">
      <c r="A222923" s="1" t="s">
        <v>66547</v>
      </c>
    </row>
    <row r="222925">
      <c r="A222925" s="1" t="s">
        <v>66548</v>
      </c>
    </row>
    <row r="222927">
      <c r="A222927" s="1" t="s">
        <v>66549</v>
      </c>
    </row>
    <row r="222928">
      <c r="A222928" s="1" t="s">
        <v>66550</v>
      </c>
    </row>
    <row r="222929">
      <c r="A222929" s="1" t="s">
        <v>66546</v>
      </c>
    </row>
    <row r="222930">
      <c r="A222930" s="1" t="s">
        <v>66547</v>
      </c>
    </row>
    <row r="222931">
      <c r="A222931" s="1" t="s">
        <v>66548</v>
      </c>
    </row>
    <row r="222932">
      <c r="A222932" s="1" t="s">
        <v>66551</v>
      </c>
    </row>
    <row r="222933">
      <c r="A222933" s="1" t="s">
        <v>66552</v>
      </c>
    </row>
    <row r="222935">
      <c r="A222935" s="1" t="s">
        <v>66553</v>
      </c>
    </row>
    <row r="222937">
      <c r="A222937" s="1" t="s">
        <v>66554</v>
      </c>
    </row>
    <row r="222939">
      <c r="A222939" s="1" t="s">
        <v>66555</v>
      </c>
    </row>
    <row r="222941">
      <c r="A222941" s="1" t="s">
        <v>66556</v>
      </c>
    </row>
    <row r="222942">
      <c r="A222942" s="1" t="s">
        <v>66557</v>
      </c>
    </row>
    <row r="222944">
      <c r="A222944" s="1" t="s">
        <v>63059</v>
      </c>
    </row>
    <row r="222946">
      <c r="A222946" s="1" t="s">
        <v>66558</v>
      </c>
    </row>
    <row r="222947">
      <c r="A222947" s="1" t="s">
        <v>66559</v>
      </c>
    </row>
    <row r="222948">
      <c r="A222948" s="1" t="s">
        <v>66560</v>
      </c>
    </row>
    <row r="222950">
      <c r="A222950" s="1" t="s">
        <v>66561</v>
      </c>
    </row>
    <row r="222951">
      <c r="A222951" s="1" t="s">
        <v>66562</v>
      </c>
    </row>
    <row r="222952">
      <c r="A222952" s="1" t="s">
        <v>66563</v>
      </c>
    </row>
    <row r="222954">
      <c r="A222954" s="1" t="s">
        <v>66564</v>
      </c>
    </row>
    <row r="222955">
      <c r="A222955" s="1" t="s">
        <v>66565</v>
      </c>
    </row>
    <row r="222957">
      <c r="A222957" s="1" t="s">
        <v>63018</v>
      </c>
    </row>
    <row r="222959">
      <c r="A222959" s="1" t="s">
        <v>66566</v>
      </c>
    </row>
    <row r="222960">
      <c r="A222960" s="1" t="s">
        <v>66567</v>
      </c>
    </row>
    <row r="222961">
      <c r="A222961" s="1" t="s">
        <v>66568</v>
      </c>
    </row>
    <row r="222962">
      <c r="A222962" s="1" t="s">
        <v>66569</v>
      </c>
    </row>
    <row r="222963">
      <c r="A222963" s="1" t="s">
        <v>66570</v>
      </c>
    </row>
    <row r="222964">
      <c r="A222964" s="1" t="s">
        <v>66553</v>
      </c>
    </row>
    <row r="222965">
      <c r="A222965" s="1" t="s">
        <v>66554</v>
      </c>
    </row>
    <row r="222966">
      <c r="A222966" s="1" t="s">
        <v>66555</v>
      </c>
    </row>
    <row r="222967">
      <c r="A222967" s="1" t="s">
        <v>66556</v>
      </c>
    </row>
    <row r="222968">
      <c r="A222968" s="1" t="s">
        <v>66557</v>
      </c>
    </row>
    <row r="222969">
      <c r="A222969" s="1" t="s">
        <v>63059</v>
      </c>
    </row>
    <row r="222970">
      <c r="A222970" s="1" t="s">
        <v>66558</v>
      </c>
    </row>
    <row r="222971">
      <c r="A222971" s="1" t="s">
        <v>66559</v>
      </c>
    </row>
    <row r="222972">
      <c r="A222972" s="1" t="s">
        <v>66560</v>
      </c>
    </row>
    <row r="222973">
      <c r="A222973" s="1" t="s">
        <v>66561</v>
      </c>
    </row>
    <row r="222974">
      <c r="A222974" s="1" t="s">
        <v>66562</v>
      </c>
    </row>
    <row r="222975">
      <c r="A222975" s="1" t="s">
        <v>66563</v>
      </c>
    </row>
    <row r="222976">
      <c r="A222976" s="1" t="s">
        <v>66564</v>
      </c>
    </row>
    <row r="222977">
      <c r="A222977" s="1" t="s">
        <v>66565</v>
      </c>
    </row>
    <row r="222978">
      <c r="A222978" s="1" t="s">
        <v>63018</v>
      </c>
    </row>
    <row r="222979">
      <c r="A222979" s="1" t="s">
        <v>66566</v>
      </c>
    </row>
    <row r="222980">
      <c r="A222980" s="1" t="s">
        <v>66567</v>
      </c>
    </row>
    <row r="222981">
      <c r="A222981" s="1" t="s">
        <v>66568</v>
      </c>
    </row>
    <row r="222982">
      <c r="A222982" s="1" t="s">
        <v>66571</v>
      </c>
    </row>
    <row r="222983">
      <c r="A222983" s="1" t="s">
        <v>66572</v>
      </c>
    </row>
    <row r="222984">
      <c r="A222984" s="4" t="s">
        <v>33274</v>
      </c>
    </row>
    <row r="222985">
      <c r="A222985" s="1" t="s">
        <v>66573</v>
      </c>
    </row>
    <row r="222986">
      <c r="A222986" s="1" t="s">
        <v>66574</v>
      </c>
    </row>
    <row r="222987">
      <c r="A222987" s="1" t="s">
        <v>66575</v>
      </c>
    </row>
    <row r="222988">
      <c r="A222988" s="1" t="s">
        <v>38501</v>
      </c>
    </row>
    <row r="222989">
      <c r="A222989" s="1" t="s">
        <v>66576</v>
      </c>
    </row>
    <row r="222990">
      <c r="A222990" s="1" t="s">
        <v>66577</v>
      </c>
    </row>
    <row r="222991">
      <c r="A222991" s="1" t="s">
        <v>66578</v>
      </c>
    </row>
    <row r="222992">
      <c r="A222992" s="1" t="s">
        <v>66579</v>
      </c>
    </row>
    <row r="222993">
      <c r="A222993" s="1" t="s">
        <v>66580</v>
      </c>
    </row>
    <row r="222994">
      <c r="A222994" s="1" t="s">
        <v>66574</v>
      </c>
    </row>
    <row r="222995">
      <c r="A222995" s="1" t="s">
        <v>66575</v>
      </c>
    </row>
    <row r="222996">
      <c r="A222996" s="1" t="s">
        <v>66576</v>
      </c>
    </row>
    <row r="222997">
      <c r="A222997" s="1" t="s">
        <v>66577</v>
      </c>
    </row>
    <row r="222998">
      <c r="A222998" s="1" t="s">
        <v>66578</v>
      </c>
    </row>
    <row r="222999">
      <c r="A222999" s="1" t="s">
        <v>66579</v>
      </c>
    </row>
    <row r="223000">
      <c r="A223000" s="1" t="s">
        <v>66581</v>
      </c>
    </row>
    <row r="223001">
      <c r="A223001" s="1" t="s">
        <v>66582</v>
      </c>
    </row>
    <row r="223002">
      <c r="A223002" s="1" t="s">
        <v>66583</v>
      </c>
    </row>
    <row r="223003">
      <c r="A223003" s="1" t="s">
        <v>66584</v>
      </c>
    </row>
    <row r="223004">
      <c r="A223004" s="1" t="s">
        <v>66585</v>
      </c>
    </row>
    <row r="223005">
      <c r="A223005" s="1" t="s">
        <v>66586</v>
      </c>
    </row>
    <row r="223006">
      <c r="A223006" s="1" t="s">
        <v>66587</v>
      </c>
    </row>
    <row r="223008">
      <c r="A223008" s="1" t="s">
        <v>66588</v>
      </c>
    </row>
    <row r="223009">
      <c r="A223009" s="1" t="s">
        <v>66589</v>
      </c>
    </row>
    <row r="223010">
      <c r="A223010" s="1" t="s">
        <v>1616</v>
      </c>
    </row>
    <row r="223011">
      <c r="A223011" s="1" t="s">
        <v>17663</v>
      </c>
    </row>
    <row r="223012">
      <c r="A223012" s="1" t="s">
        <v>66590</v>
      </c>
    </row>
    <row r="223013">
      <c r="A223013" s="1" t="s">
        <v>17665</v>
      </c>
    </row>
    <row r="223014">
      <c r="A223014" s="1" t="s">
        <v>66591</v>
      </c>
    </row>
    <row r="223015">
      <c r="A223015" s="1" t="s">
        <v>66592</v>
      </c>
    </row>
    <row r="223016">
      <c r="A223016" s="1" t="s">
        <v>66583</v>
      </c>
    </row>
    <row r="223017">
      <c r="A223017" s="1" t="s">
        <v>66584</v>
      </c>
    </row>
    <row r="223018">
      <c r="A223018" s="1" t="s">
        <v>66585</v>
      </c>
    </row>
    <row r="223019">
      <c r="A223019" s="1" t="s">
        <v>66586</v>
      </c>
    </row>
    <row r="223020">
      <c r="A223020" s="1" t="s">
        <v>66587</v>
      </c>
    </row>
    <row r="223021">
      <c r="A223021" s="1" t="s">
        <v>66588</v>
      </c>
    </row>
    <row r="223022">
      <c r="A223022" s="1" t="s">
        <v>66589</v>
      </c>
    </row>
    <row r="223023">
      <c r="A223023" s="1" t="s">
        <v>1616</v>
      </c>
    </row>
    <row r="223024">
      <c r="A223024" s="1" t="s">
        <v>17663</v>
      </c>
    </row>
    <row r="223025">
      <c r="A223025" s="1" t="s">
        <v>66590</v>
      </c>
    </row>
    <row r="223026">
      <c r="A223026" s="1" t="s">
        <v>17665</v>
      </c>
    </row>
    <row r="223027">
      <c r="A223027" s="1" t="s">
        <v>66593</v>
      </c>
    </row>
    <row r="223028">
      <c r="A223028" s="1" t="s">
        <v>66594</v>
      </c>
    </row>
    <row r="223029">
      <c r="A223029" s="1" t="s">
        <v>66595</v>
      </c>
    </row>
    <row r="223030">
      <c r="A223030" s="1" t="s">
        <v>66596</v>
      </c>
    </row>
    <row r="223031">
      <c r="A223031" s="1" t="s">
        <v>66597</v>
      </c>
    </row>
    <row r="223032">
      <c r="A223032" s="1" t="s">
        <v>66598</v>
      </c>
    </row>
    <row r="223033">
      <c r="A223033" s="1" t="s">
        <v>66599</v>
      </c>
    </row>
    <row r="223034">
      <c r="A223034" s="1" t="s">
        <v>66600</v>
      </c>
    </row>
    <row r="223035">
      <c r="A223035" s="1" t="s">
        <v>66601</v>
      </c>
    </row>
    <row r="223036">
      <c r="A223036" s="1" t="s">
        <v>66602</v>
      </c>
    </row>
    <row r="223038">
      <c r="A223038" s="1" t="s">
        <v>66603</v>
      </c>
    </row>
    <row r="223039">
      <c r="A223039" s="1" t="s">
        <v>66604</v>
      </c>
    </row>
    <row r="223040">
      <c r="A223040" s="1" t="s">
        <v>66605</v>
      </c>
    </row>
    <row r="223041">
      <c r="A223041" s="1" t="s">
        <v>66606</v>
      </c>
    </row>
    <row r="223042">
      <c r="A223042" s="1" t="s">
        <v>66607</v>
      </c>
    </row>
    <row r="223043">
      <c r="A223043" s="1" t="s">
        <v>66608</v>
      </c>
    </row>
    <row r="223044">
      <c r="A223044" s="1" t="s">
        <v>66609</v>
      </c>
    </row>
    <row r="223045">
      <c r="A223045" s="1" t="s">
        <v>66610</v>
      </c>
    </row>
    <row r="223047">
      <c r="A223047" s="1" t="s">
        <v>66611</v>
      </c>
    </row>
    <row r="223048">
      <c r="A223048" s="1" t="s">
        <v>1604</v>
      </c>
    </row>
    <row r="223049">
      <c r="A223049" s="1" t="s">
        <v>66612</v>
      </c>
    </row>
    <row r="223050">
      <c r="A223050" s="1" t="s">
        <v>66613</v>
      </c>
    </row>
    <row r="223051">
      <c r="A223051" s="1" t="s">
        <v>1607</v>
      </c>
    </row>
    <row r="223052">
      <c r="A223052" s="1" t="s">
        <v>66614</v>
      </c>
    </row>
    <row r="223053">
      <c r="A223053" s="1" t="s">
        <v>66595</v>
      </c>
    </row>
    <row r="223054">
      <c r="A223054" s="1" t="s">
        <v>66596</v>
      </c>
    </row>
    <row r="223055">
      <c r="A223055" s="1" t="s">
        <v>66597</v>
      </c>
    </row>
    <row r="223056">
      <c r="A223056" s="1" t="s">
        <v>66598</v>
      </c>
    </row>
    <row r="223057">
      <c r="A223057" s="1" t="s">
        <v>66599</v>
      </c>
    </row>
    <row r="223058">
      <c r="A223058" s="1" t="s">
        <v>66600</v>
      </c>
    </row>
    <row r="223059">
      <c r="A223059" s="1" t="s">
        <v>66601</v>
      </c>
    </row>
    <row r="223060">
      <c r="A223060" s="1" t="s">
        <v>66602</v>
      </c>
    </row>
    <row r="223061">
      <c r="A223061" s="1" t="s">
        <v>66603</v>
      </c>
    </row>
    <row r="223062">
      <c r="A223062" s="1" t="s">
        <v>66604</v>
      </c>
    </row>
    <row r="223063">
      <c r="A223063" s="1" t="s">
        <v>66605</v>
      </c>
    </row>
    <row r="223064">
      <c r="A223064" s="1" t="s">
        <v>66606</v>
      </c>
    </row>
    <row r="223065">
      <c r="A223065" s="1" t="s">
        <v>66607</v>
      </c>
    </row>
    <row r="223066">
      <c r="A223066" s="1" t="s">
        <v>66608</v>
      </c>
    </row>
    <row r="223067">
      <c r="A223067" s="1" t="s">
        <v>66609</v>
      </c>
    </row>
    <row r="223068">
      <c r="A223068" s="1" t="s">
        <v>66610</v>
      </c>
    </row>
    <row r="223069">
      <c r="A223069" s="1" t="s">
        <v>66611</v>
      </c>
    </row>
    <row r="223070">
      <c r="A223070" s="1" t="s">
        <v>1604</v>
      </c>
    </row>
    <row r="223071">
      <c r="A223071" s="1" t="s">
        <v>66612</v>
      </c>
    </row>
    <row r="223072">
      <c r="A223072" s="1" t="s">
        <v>66613</v>
      </c>
    </row>
    <row r="223073">
      <c r="A223073" s="1" t="s">
        <v>66615</v>
      </c>
    </row>
    <row r="223074">
      <c r="A223074" s="1" t="s">
        <v>66616</v>
      </c>
    </row>
    <row r="223075">
      <c r="A223075" s="1" t="s">
        <v>66617</v>
      </c>
    </row>
    <row r="223076">
      <c r="A223076" s="1" t="s">
        <v>66618</v>
      </c>
    </row>
    <row r="223077">
      <c r="A223077" s="1" t="s">
        <v>66619</v>
      </c>
    </row>
    <row r="223078">
      <c r="A223078" s="1" t="s">
        <v>66620</v>
      </c>
    </row>
    <row r="223079">
      <c r="A223079" s="1" t="s">
        <v>66618</v>
      </c>
    </row>
    <row r="223080">
      <c r="A223080" s="1" t="s">
        <v>66619</v>
      </c>
    </row>
    <row r="223081">
      <c r="A223081" s="1" t="s">
        <v>66621</v>
      </c>
    </row>
    <row r="223082">
      <c r="A223082" s="1" t="s">
        <v>66622</v>
      </c>
    </row>
    <row r="223083">
      <c r="A223083" s="1" t="s">
        <v>66623</v>
      </c>
    </row>
    <row r="223084">
      <c r="A223084" s="1" t="s">
        <v>66624</v>
      </c>
    </row>
    <row r="223085">
      <c r="A223085" s="1" t="s">
        <v>66625</v>
      </c>
    </row>
    <row r="223086">
      <c r="A223086" s="1" t="s">
        <v>66626</v>
      </c>
    </row>
    <row r="223087">
      <c r="A223087" s="1" t="s">
        <v>66627</v>
      </c>
    </row>
    <row r="223088">
      <c r="A223088" s="1" t="s">
        <v>66628</v>
      </c>
    </row>
    <row r="223089">
      <c r="A223089" s="1" t="s">
        <v>66629</v>
      </c>
    </row>
    <row r="223090">
      <c r="A223090" s="1" t="s">
        <v>66630</v>
      </c>
    </row>
    <row r="223091">
      <c r="A223091" s="1" t="s">
        <v>66631</v>
      </c>
    </row>
    <row r="223092">
      <c r="A223092" s="1" t="s">
        <v>66632</v>
      </c>
    </row>
    <row r="223093">
      <c r="A223093" s="1" t="s">
        <v>66633</v>
      </c>
    </row>
    <row r="223094">
      <c r="A223094" s="1" t="s">
        <v>66634</v>
      </c>
    </row>
    <row r="223095">
      <c r="A223095" s="1" t="s">
        <v>66635</v>
      </c>
    </row>
    <row r="223096">
      <c r="A223096" s="1" t="s">
        <v>66636</v>
      </c>
    </row>
    <row r="223097">
      <c r="A223097" s="1" t="s">
        <v>66637</v>
      </c>
    </row>
    <row r="223098">
      <c r="A223098" s="1" t="s">
        <v>66638</v>
      </c>
    </row>
    <row r="223099">
      <c r="A223099" s="1" t="s">
        <v>66639</v>
      </c>
    </row>
    <row r="223100">
      <c r="A223100" s="1" t="s">
        <v>66640</v>
      </c>
    </row>
    <row r="223101">
      <c r="A223101" s="1" t="s">
        <v>66641</v>
      </c>
    </row>
    <row r="223102">
      <c r="A223102" s="1" t="s">
        <v>66642</v>
      </c>
    </row>
    <row r="223103">
      <c r="A223103" s="1" t="s">
        <v>66643</v>
      </c>
    </row>
    <row r="223104">
      <c r="A223104" s="1" t="s">
        <v>66644</v>
      </c>
    </row>
    <row r="223105">
      <c r="A223105" s="1" t="s">
        <v>66645</v>
      </c>
    </row>
    <row r="223106">
      <c r="A223106" s="1" t="s">
        <v>66646</v>
      </c>
    </row>
    <row r="223107">
      <c r="A223107" s="1" t="s">
        <v>66647</v>
      </c>
    </row>
    <row r="223109">
      <c r="A223109" s="1" t="s">
        <v>66648</v>
      </c>
    </row>
    <row r="223110">
      <c r="A223110" s="1" t="s">
        <v>66623</v>
      </c>
    </row>
    <row r="223111">
      <c r="A223111" s="1" t="s">
        <v>66624</v>
      </c>
    </row>
    <row r="223112">
      <c r="A223112" s="1" t="s">
        <v>66625</v>
      </c>
    </row>
    <row r="223113">
      <c r="A223113" s="1" t="s">
        <v>66626</v>
      </c>
    </row>
    <row r="223114">
      <c r="A223114" s="1" t="s">
        <v>66627</v>
      </c>
    </row>
    <row r="223115">
      <c r="A223115" s="1" t="s">
        <v>66628</v>
      </c>
    </row>
    <row r="223116">
      <c r="A223116" s="1" t="s">
        <v>66629</v>
      </c>
    </row>
    <row r="223117">
      <c r="A223117" s="1" t="s">
        <v>66630</v>
      </c>
    </row>
    <row r="223118">
      <c r="A223118" s="1" t="s">
        <v>66631</v>
      </c>
    </row>
    <row r="223119">
      <c r="A223119" s="1" t="s">
        <v>66632</v>
      </c>
    </row>
    <row r="223120">
      <c r="A223120" s="1" t="s">
        <v>66633</v>
      </c>
    </row>
    <row r="223121">
      <c r="A223121" s="1" t="s">
        <v>66634</v>
      </c>
    </row>
    <row r="223122">
      <c r="A223122" s="1" t="s">
        <v>66635</v>
      </c>
    </row>
    <row r="223123">
      <c r="A223123" s="1" t="s">
        <v>66636</v>
      </c>
    </row>
    <row r="223124">
      <c r="A223124" s="1" t="s">
        <v>66637</v>
      </c>
    </row>
    <row r="223125">
      <c r="A223125" s="1" t="s">
        <v>66638</v>
      </c>
    </row>
    <row r="223126">
      <c r="A223126" s="1" t="s">
        <v>66639</v>
      </c>
    </row>
    <row r="223127">
      <c r="A223127" s="1" t="s">
        <v>66640</v>
      </c>
    </row>
    <row r="223128">
      <c r="A223128" s="1" t="s">
        <v>66641</v>
      </c>
    </row>
    <row r="223129">
      <c r="A223129" s="1" t="s">
        <v>66642</v>
      </c>
    </row>
    <row r="223130">
      <c r="A223130" s="1" t="s">
        <v>66643</v>
      </c>
    </row>
    <row r="223131">
      <c r="A223131" s="1" t="s">
        <v>66644</v>
      </c>
    </row>
    <row r="223132">
      <c r="A223132" s="1" t="s">
        <v>66645</v>
      </c>
    </row>
    <row r="223133">
      <c r="A223133" s="1" t="s">
        <v>66646</v>
      </c>
    </row>
    <row r="223134">
      <c r="A223134" s="1" t="s">
        <v>66649</v>
      </c>
    </row>
    <row r="223135">
      <c r="A223135" s="1" t="s">
        <v>66650</v>
      </c>
    </row>
    <row r="223136">
      <c r="A223136" s="1" t="s">
        <v>19745</v>
      </c>
    </row>
    <row r="223137">
      <c r="A223137" s="1" t="s">
        <v>66651</v>
      </c>
    </row>
    <row r="223138">
      <c r="A223138" s="1" t="s">
        <v>66652</v>
      </c>
    </row>
    <row r="223139">
      <c r="A223139" s="1" t="s">
        <v>66653</v>
      </c>
    </row>
    <row r="223140">
      <c r="A223140" s="1" t="s">
        <v>66654</v>
      </c>
    </row>
    <row r="223141">
      <c r="A223141" s="1" t="s">
        <v>66655</v>
      </c>
    </row>
    <row r="223142">
      <c r="A223142" s="1" t="s">
        <v>66656</v>
      </c>
    </row>
    <row r="223143">
      <c r="A223143" s="1" t="s">
        <v>66657</v>
      </c>
    </row>
    <row r="223144">
      <c r="A223144" s="1" t="s">
        <v>66658</v>
      </c>
    </row>
    <row r="223145">
      <c r="A223145" s="1" t="s">
        <v>66659</v>
      </c>
    </row>
    <row r="223146">
      <c r="A223146" s="1" t="s">
        <v>66660</v>
      </c>
    </row>
    <row r="223147">
      <c r="A223147" s="1" t="s">
        <v>19756</v>
      </c>
    </row>
    <row r="223148">
      <c r="A223148" s="1" t="s">
        <v>19757</v>
      </c>
    </row>
    <row r="223149">
      <c r="A223149" s="1" t="s">
        <v>19758</v>
      </c>
    </row>
    <row r="223151">
      <c r="A223151" s="1" t="s">
        <v>25070</v>
      </c>
    </row>
    <row r="223153">
      <c r="A223153" s="1" t="s">
        <v>2001</v>
      </c>
    </row>
    <row r="223154">
      <c r="A223154" s="1" t="s">
        <v>66661</v>
      </c>
    </row>
    <row r="223155">
      <c r="A223155" s="1" t="s">
        <v>19745</v>
      </c>
    </row>
    <row r="223156">
      <c r="A223156" s="1" t="s">
        <v>66651</v>
      </c>
    </row>
    <row r="223157">
      <c r="A223157" s="1" t="s">
        <v>66652</v>
      </c>
    </row>
    <row r="223158">
      <c r="A223158" s="1" t="s">
        <v>66653</v>
      </c>
    </row>
    <row r="223159">
      <c r="A223159" s="1" t="s">
        <v>66654</v>
      </c>
    </row>
    <row r="223160">
      <c r="A223160" s="1" t="s">
        <v>66655</v>
      </c>
    </row>
    <row r="223161">
      <c r="A223161" s="1" t="s">
        <v>66656</v>
      </c>
    </row>
    <row r="223162">
      <c r="A223162" s="1" t="s">
        <v>66657</v>
      </c>
    </row>
    <row r="223163">
      <c r="A223163" s="1" t="s">
        <v>66659</v>
      </c>
    </row>
    <row r="223164">
      <c r="A223164" s="1" t="s">
        <v>66660</v>
      </c>
    </row>
    <row r="223165">
      <c r="A223165" s="1" t="s">
        <v>19756</v>
      </c>
    </row>
    <row r="223166">
      <c r="A223166" s="1" t="s">
        <v>19757</v>
      </c>
    </row>
    <row r="223167">
      <c r="A223167" s="1" t="s">
        <v>19758</v>
      </c>
    </row>
    <row r="223168">
      <c r="A223168" s="1" t="s">
        <v>25070</v>
      </c>
    </row>
    <row r="223169">
      <c r="A223169" s="1" t="s">
        <v>66662</v>
      </c>
    </row>
    <row r="223170">
      <c r="A223170" s="1" t="s">
        <v>66663</v>
      </c>
    </row>
    <row r="223171">
      <c r="A223171" s="1" t="s">
        <v>25065</v>
      </c>
    </row>
    <row r="223172">
      <c r="A223172" s="1" t="s">
        <v>25066</v>
      </c>
    </row>
    <row r="223173">
      <c r="A223173" s="1" t="s">
        <v>25067</v>
      </c>
    </row>
    <row r="223174">
      <c r="A223174" s="1" t="s">
        <v>25068</v>
      </c>
    </row>
    <row r="223176">
      <c r="A223176" s="1" t="s">
        <v>25075</v>
      </c>
    </row>
    <row r="223177">
      <c r="A223177" s="1" t="s">
        <v>56806</v>
      </c>
    </row>
    <row r="223179">
      <c r="A223179" s="1" t="s">
        <v>25077</v>
      </c>
    </row>
    <row r="223181">
      <c r="A223181" s="1" t="s">
        <v>25078</v>
      </c>
    </row>
    <row r="223182">
      <c r="A223182" s="1" t="s">
        <v>25079</v>
      </c>
    </row>
    <row r="223183">
      <c r="A223183" s="1" t="s">
        <v>25080</v>
      </c>
    </row>
    <row r="223184">
      <c r="A223184" s="1" t="s">
        <v>25081</v>
      </c>
    </row>
    <row r="223186">
      <c r="A223186" s="1" t="s">
        <v>25082</v>
      </c>
    </row>
    <row r="223188">
      <c r="A223188" s="1" t="s">
        <v>25083</v>
      </c>
    </row>
    <row r="223189">
      <c r="A223189" s="1" t="s">
        <v>25084</v>
      </c>
    </row>
    <row r="223190">
      <c r="A223190" s="1" t="s">
        <v>25085</v>
      </c>
    </row>
    <row r="223192">
      <c r="A223192" s="1" t="s">
        <v>25086</v>
      </c>
    </row>
    <row r="223193">
      <c r="A223193" s="1" t="s">
        <v>25087</v>
      </c>
    </row>
    <row r="223195">
      <c r="A223195" s="1" t="s">
        <v>25088</v>
      </c>
    </row>
    <row r="223196">
      <c r="A223196" s="1" t="s">
        <v>25089</v>
      </c>
    </row>
    <row r="223197">
      <c r="A223197" s="1" t="s">
        <v>25090</v>
      </c>
    </row>
    <row r="223199">
      <c r="A223199" s="1" t="s">
        <v>25091</v>
      </c>
    </row>
    <row r="223200">
      <c r="A223200" s="1" t="s">
        <v>25092</v>
      </c>
    </row>
    <row r="223201">
      <c r="A223201" s="1" t="s">
        <v>66664</v>
      </c>
    </row>
    <row r="223202">
      <c r="A223202" s="1" t="s">
        <v>66665</v>
      </c>
    </row>
    <row r="223204">
      <c r="A223204" s="1" t="s">
        <v>25095</v>
      </c>
    </row>
    <row r="223205">
      <c r="A223205" s="1" t="s">
        <v>66666</v>
      </c>
    </row>
    <row r="223206">
      <c r="A223206" s="1" t="s">
        <v>66667</v>
      </c>
    </row>
    <row r="223207">
      <c r="A223207" s="1" t="s">
        <v>25066</v>
      </c>
    </row>
    <row r="223208">
      <c r="A223208" s="1" t="s">
        <v>25067</v>
      </c>
    </row>
    <row r="223209">
      <c r="A223209" s="1" t="s">
        <v>25068</v>
      </c>
    </row>
    <row r="223210">
      <c r="A223210" s="1" t="s">
        <v>25075</v>
      </c>
    </row>
    <row r="223211">
      <c r="A223211" s="1" t="s">
        <v>56806</v>
      </c>
    </row>
    <row r="223212">
      <c r="A223212" s="1" t="s">
        <v>25078</v>
      </c>
    </row>
    <row r="223213">
      <c r="A223213" s="1" t="s">
        <v>25079</v>
      </c>
    </row>
    <row r="223214">
      <c r="A223214" s="1" t="s">
        <v>25080</v>
      </c>
    </row>
    <row r="223215">
      <c r="A223215" s="1" t="s">
        <v>25081</v>
      </c>
    </row>
    <row r="223216">
      <c r="A223216" s="1" t="s">
        <v>25082</v>
      </c>
    </row>
    <row r="223217">
      <c r="A223217" s="1" t="s">
        <v>25083</v>
      </c>
    </row>
    <row r="223218">
      <c r="A223218" s="1" t="s">
        <v>25084</v>
      </c>
    </row>
    <row r="223219">
      <c r="A223219" s="1" t="s">
        <v>25085</v>
      </c>
    </row>
    <row r="223220">
      <c r="A223220" s="1" t="s">
        <v>25086</v>
      </c>
    </row>
    <row r="223221">
      <c r="A223221" s="1" t="s">
        <v>25087</v>
      </c>
    </row>
    <row r="223222">
      <c r="A223222" s="1" t="s">
        <v>25088</v>
      </c>
    </row>
    <row r="223223">
      <c r="A223223" s="1" t="s">
        <v>25089</v>
      </c>
    </row>
    <row r="223224">
      <c r="A223224" s="1" t="s">
        <v>25090</v>
      </c>
    </row>
    <row r="223225">
      <c r="A223225" s="1" t="s">
        <v>25091</v>
      </c>
    </row>
    <row r="223226">
      <c r="A223226" s="1" t="s">
        <v>25092</v>
      </c>
    </row>
    <row r="223227">
      <c r="A223227" s="1" t="s">
        <v>66664</v>
      </c>
    </row>
    <row r="223228">
      <c r="A223228" s="1" t="s">
        <v>66665</v>
      </c>
    </row>
    <row r="223229">
      <c r="A223229" s="1" t="s">
        <v>25095</v>
      </c>
    </row>
    <row r="223230">
      <c r="A223230" s="1" t="s">
        <v>66668</v>
      </c>
    </row>
    <row r="223231">
      <c r="A223231" s="1" t="s">
        <v>66669</v>
      </c>
    </row>
    <row r="223232">
      <c r="A223232" s="1" t="s">
        <v>66670</v>
      </c>
    </row>
    <row r="223233">
      <c r="A223233" s="1" t="s">
        <v>66671</v>
      </c>
    </row>
    <row r="223234">
      <c r="A223234" s="1" t="s">
        <v>66672</v>
      </c>
    </row>
    <row r="223236">
      <c r="A223236" s="1" t="s">
        <v>66673</v>
      </c>
    </row>
    <row r="223238">
      <c r="A223238" s="1" t="s">
        <v>66674</v>
      </c>
    </row>
    <row r="223239">
      <c r="A223239" s="1" t="s">
        <v>66675</v>
      </c>
    </row>
    <row r="223240">
      <c r="A223240" s="1" t="s">
        <v>66676</v>
      </c>
    </row>
    <row r="223242">
      <c r="A223242" s="1" t="s">
        <v>66677</v>
      </c>
    </row>
    <row r="223244">
      <c r="A223244" s="1" t="s">
        <v>66678</v>
      </c>
    </row>
    <row r="223245">
      <c r="A223245" s="1" t="s">
        <v>66679</v>
      </c>
    </row>
    <row r="223247">
      <c r="A223247" s="1" t="s">
        <v>66680</v>
      </c>
    </row>
    <row r="223248">
      <c r="A223248" s="1" t="s">
        <v>66681</v>
      </c>
    </row>
    <row r="223250">
      <c r="A223250" s="1" t="s">
        <v>66682</v>
      </c>
    </row>
    <row r="223251">
      <c r="A223251" s="1" t="s">
        <v>367</v>
      </c>
    </row>
    <row r="223253">
      <c r="A223253" s="1" t="s">
        <v>66683</v>
      </c>
    </row>
    <row r="223255">
      <c r="A223255" s="1" t="s">
        <v>66684</v>
      </c>
    </row>
    <row r="223256">
      <c r="A223256" s="1" t="s">
        <v>66670</v>
      </c>
    </row>
    <row r="223257">
      <c r="A223257" s="1" t="s">
        <v>66671</v>
      </c>
    </row>
    <row r="223258">
      <c r="A223258" s="1" t="s">
        <v>66672</v>
      </c>
    </row>
    <row r="223259">
      <c r="A223259" s="1" t="s">
        <v>66673</v>
      </c>
    </row>
    <row r="223260">
      <c r="A223260" s="1" t="s">
        <v>66674</v>
      </c>
    </row>
    <row r="223261">
      <c r="A223261" s="1" t="s">
        <v>66675</v>
      </c>
    </row>
    <row r="223262">
      <c r="A223262" s="1" t="s">
        <v>66676</v>
      </c>
    </row>
    <row r="223263">
      <c r="A223263" s="1" t="s">
        <v>66677</v>
      </c>
    </row>
    <row r="223264">
      <c r="A223264" s="1" t="s">
        <v>66678</v>
      </c>
    </row>
    <row r="223265">
      <c r="A223265" s="1" t="s">
        <v>66679</v>
      </c>
    </row>
    <row r="223266">
      <c r="A223266" s="1" t="s">
        <v>66680</v>
      </c>
    </row>
    <row r="223267">
      <c r="A223267" s="1" t="s">
        <v>66681</v>
      </c>
    </row>
    <row r="223268">
      <c r="A223268" s="1" t="s">
        <v>66682</v>
      </c>
    </row>
    <row r="223269">
      <c r="A223269" s="1" t="s">
        <v>66685</v>
      </c>
    </row>
    <row r="223270">
      <c r="A223270" s="1" t="s">
        <v>66686</v>
      </c>
    </row>
    <row r="223271">
      <c r="A223271" s="1" t="s">
        <v>18104</v>
      </c>
    </row>
    <row r="223273">
      <c r="A223273" s="1" t="s">
        <v>7809</v>
      </c>
    </row>
    <row r="223274">
      <c r="A223274" s="1" t="s">
        <v>66687</v>
      </c>
    </row>
    <row r="223275">
      <c r="A223275" s="1" t="s">
        <v>66688</v>
      </c>
    </row>
    <row r="223276">
      <c r="A223276" s="1" t="s">
        <v>66689</v>
      </c>
    </row>
    <row r="223278">
      <c r="A223278" s="1" t="s">
        <v>66690</v>
      </c>
    </row>
    <row r="223279">
      <c r="A223279" s="1" t="s">
        <v>66691</v>
      </c>
    </row>
    <row r="223280">
      <c r="A223280" s="1" t="s">
        <v>3795</v>
      </c>
    </row>
    <row r="223282">
      <c r="A223282" s="1" t="s">
        <v>66692</v>
      </c>
    </row>
    <row r="223284">
      <c r="A223284" s="1" t="s">
        <v>66693</v>
      </c>
    </row>
    <row r="223286">
      <c r="A223286" s="1" t="s">
        <v>66694</v>
      </c>
    </row>
    <row r="223287">
      <c r="A223287" s="1" t="s">
        <v>66695</v>
      </c>
    </row>
    <row r="223288">
      <c r="A223288" s="1" t="s">
        <v>66696</v>
      </c>
    </row>
    <row r="223289">
      <c r="A223289" s="1" t="s">
        <v>66687</v>
      </c>
    </row>
    <row r="223290">
      <c r="A223290" s="1" t="s">
        <v>66688</v>
      </c>
    </row>
    <row r="223291">
      <c r="A223291" s="1" t="s">
        <v>66689</v>
      </c>
    </row>
    <row r="223292">
      <c r="A223292" s="1" t="s">
        <v>66690</v>
      </c>
    </row>
    <row r="223293">
      <c r="A223293" s="1" t="s">
        <v>66691</v>
      </c>
    </row>
    <row r="223294">
      <c r="A223294" s="1" t="s">
        <v>66692</v>
      </c>
    </row>
    <row r="223295">
      <c r="A223295" s="1" t="s">
        <v>66693</v>
      </c>
    </row>
    <row r="223296">
      <c r="A223296" s="1" t="s">
        <v>66694</v>
      </c>
    </row>
    <row r="223297">
      <c r="A223297" s="1" t="s">
        <v>66697</v>
      </c>
    </row>
    <row r="223298">
      <c r="A223298" s="1" t="s">
        <v>66698</v>
      </c>
    </row>
    <row r="223300">
      <c r="A223300" s="1" t="s">
        <v>51314</v>
      </c>
    </row>
    <row r="223302">
      <c r="A223302" s="1" t="s">
        <v>51315</v>
      </c>
    </row>
    <row r="223304">
      <c r="A223304" s="1" t="s">
        <v>51316</v>
      </c>
    </row>
    <row r="223305">
      <c r="A223305" s="1" t="s">
        <v>51317</v>
      </c>
    </row>
    <row r="223306">
      <c r="A223306" s="1" t="s">
        <v>51318</v>
      </c>
    </row>
    <row r="223308">
      <c r="A223308" s="1" t="s">
        <v>51319</v>
      </c>
    </row>
    <row r="223310">
      <c r="A223310" s="1" t="s">
        <v>51320</v>
      </c>
    </row>
    <row r="223312">
      <c r="A223312" s="1" t="s">
        <v>51321</v>
      </c>
    </row>
    <row r="223313">
      <c r="A223313" s="1" t="s">
        <v>51322</v>
      </c>
    </row>
    <row r="223315">
      <c r="A223315" s="1" t="s">
        <v>51323</v>
      </c>
    </row>
    <row r="223316">
      <c r="A223316" s="1" t="s">
        <v>51324</v>
      </c>
    </row>
    <row r="223317">
      <c r="A223317" s="1" t="s">
        <v>51325</v>
      </c>
    </row>
    <row r="223318">
      <c r="A223318" s="1" t="s">
        <v>51314</v>
      </c>
    </row>
    <row r="223319">
      <c r="A223319" s="1" t="s">
        <v>51315</v>
      </c>
    </row>
    <row r="223320">
      <c r="A223320" s="1" t="s">
        <v>51316</v>
      </c>
    </row>
    <row r="223321">
      <c r="A223321" s="1" t="s">
        <v>51317</v>
      </c>
    </row>
    <row r="223322">
      <c r="A223322" s="1" t="s">
        <v>51318</v>
      </c>
    </row>
    <row r="223323">
      <c r="A223323" s="1" t="s">
        <v>51319</v>
      </c>
    </row>
    <row r="223324">
      <c r="A223324" s="1" t="s">
        <v>51320</v>
      </c>
    </row>
    <row r="223325">
      <c r="A223325" s="1" t="s">
        <v>51321</v>
      </c>
    </row>
    <row r="223326">
      <c r="A223326" s="1" t="s">
        <v>51322</v>
      </c>
    </row>
    <row r="223327">
      <c r="A223327" s="1" t="s">
        <v>51323</v>
      </c>
    </row>
    <row r="223328">
      <c r="A223328" s="1" t="s">
        <v>51326</v>
      </c>
    </row>
    <row r="223329">
      <c r="A223329" s="1" t="s">
        <v>66699</v>
      </c>
    </row>
    <row r="223331">
      <c r="A223331" s="1" t="s">
        <v>51314</v>
      </c>
    </row>
    <row r="223333">
      <c r="A223333" s="1" t="s">
        <v>51329</v>
      </c>
    </row>
    <row r="223334">
      <c r="A223334" s="1" t="s">
        <v>51330</v>
      </c>
    </row>
    <row r="223335">
      <c r="A223335" s="1" t="s">
        <v>51331</v>
      </c>
    </row>
    <row r="223337">
      <c r="A223337" s="1" t="s">
        <v>51332</v>
      </c>
    </row>
    <row r="223339">
      <c r="A223339" s="1" t="s">
        <v>51333</v>
      </c>
    </row>
    <row r="223341">
      <c r="A223341" s="1" t="s">
        <v>51334</v>
      </c>
    </row>
    <row r="223342">
      <c r="A223342" s="1" t="s">
        <v>51335</v>
      </c>
    </row>
    <row r="223344">
      <c r="A223344" s="1" t="s">
        <v>51336</v>
      </c>
    </row>
    <row r="223346">
      <c r="A223346" s="1" t="s">
        <v>51337</v>
      </c>
    </row>
    <row r="223348">
      <c r="A223348" s="1" t="s">
        <v>51325</v>
      </c>
    </row>
    <row r="223349">
      <c r="A223349" s="1" t="s">
        <v>51314</v>
      </c>
    </row>
    <row r="223350">
      <c r="A223350" s="1" t="s">
        <v>51329</v>
      </c>
    </row>
    <row r="223351">
      <c r="A223351" s="1" t="s">
        <v>51330</v>
      </c>
    </row>
    <row r="223352">
      <c r="A223352" s="1" t="s">
        <v>51331</v>
      </c>
    </row>
    <row r="223353">
      <c r="A223353" s="1" t="s">
        <v>51332</v>
      </c>
    </row>
    <row r="223354">
      <c r="A223354" s="1" t="s">
        <v>51333</v>
      </c>
    </row>
    <row r="223355">
      <c r="A223355" s="1" t="s">
        <v>51334</v>
      </c>
    </row>
    <row r="223356">
      <c r="A223356" s="1" t="s">
        <v>51335</v>
      </c>
    </row>
    <row r="223357">
      <c r="A223357" s="1" t="s">
        <v>51338</v>
      </c>
    </row>
    <row r="223358">
      <c r="A223358" s="1" t="s">
        <v>66700</v>
      </c>
    </row>
    <row r="223359">
      <c r="A223359" s="1" t="s">
        <v>66701</v>
      </c>
    </row>
    <row r="223360">
      <c r="A223360" s="1" t="s">
        <v>66702</v>
      </c>
    </row>
    <row r="223361">
      <c r="A223361" s="1" t="s">
        <v>66703</v>
      </c>
    </row>
    <row r="223362">
      <c r="A223362" s="1" t="s">
        <v>66704</v>
      </c>
    </row>
    <row r="223363">
      <c r="A223363" s="1" t="s">
        <v>66705</v>
      </c>
    </row>
    <row r="223364">
      <c r="A223364" s="1" t="s">
        <v>66706</v>
      </c>
    </row>
    <row r="223365">
      <c r="A223365" s="1" t="s">
        <v>66707</v>
      </c>
    </row>
    <row r="223366">
      <c r="A223366" s="1" t="s">
        <v>66701</v>
      </c>
    </row>
    <row r="223367">
      <c r="A223367" s="1" t="s">
        <v>66702</v>
      </c>
    </row>
    <row r="223368">
      <c r="A223368" s="1" t="s">
        <v>66703</v>
      </c>
    </row>
    <row r="223369">
      <c r="A223369" s="1" t="s">
        <v>66705</v>
      </c>
    </row>
    <row r="223370">
      <c r="A223370" s="1" t="s">
        <v>66708</v>
      </c>
    </row>
    <row r="223371">
      <c r="A223371" s="1" t="s">
        <v>66709</v>
      </c>
    </row>
    <row r="223372">
      <c r="A223372" s="1" t="s">
        <v>66710</v>
      </c>
    </row>
    <row r="223373">
      <c r="A223373" s="1" t="s">
        <v>66711</v>
      </c>
    </row>
    <row r="223374">
      <c r="A223374" s="1" t="s">
        <v>66712</v>
      </c>
    </row>
    <row r="223375">
      <c r="A223375" s="1" t="s">
        <v>66710</v>
      </c>
    </row>
    <row r="223376">
      <c r="A223376" s="1" t="s">
        <v>66713</v>
      </c>
    </row>
    <row r="223377">
      <c r="A223377" s="1" t="s">
        <v>66714</v>
      </c>
    </row>
    <row r="223378">
      <c r="A223378" s="1" t="s">
        <v>66715</v>
      </c>
    </row>
    <row r="223379">
      <c r="A223379" s="17">
        <v>45839.0</v>
      </c>
    </row>
    <row r="223380">
      <c r="A223380" s="1" t="s">
        <v>66716</v>
      </c>
    </row>
    <row r="223381">
      <c r="A223381" s="1" t="s">
        <v>66717</v>
      </c>
    </row>
    <row r="223382">
      <c r="A223382" s="1" t="s">
        <v>66718</v>
      </c>
    </row>
    <row r="223383">
      <c r="A223383" s="1" t="s">
        <v>66719</v>
      </c>
    </row>
    <row r="223384">
      <c r="A223384" s="1" t="s">
        <v>66720</v>
      </c>
    </row>
    <row r="223385">
      <c r="A223385" s="1" t="s">
        <v>66721</v>
      </c>
    </row>
    <row r="223386">
      <c r="A223386" s="1" t="s">
        <v>66722</v>
      </c>
    </row>
    <row r="223387">
      <c r="A223387" s="1" t="s">
        <v>66723</v>
      </c>
    </row>
    <row r="223388">
      <c r="A223388" s="1" t="s">
        <v>66724</v>
      </c>
    </row>
    <row r="223389">
      <c r="A223389" s="1" t="s">
        <v>66715</v>
      </c>
    </row>
    <row r="223390">
      <c r="A223390" s="17">
        <v>45839.0</v>
      </c>
    </row>
    <row r="223391">
      <c r="A223391" s="1" t="s">
        <v>66716</v>
      </c>
    </row>
    <row r="223392">
      <c r="A223392" s="1" t="s">
        <v>66717</v>
      </c>
    </row>
    <row r="223393">
      <c r="A223393" s="1" t="s">
        <v>66718</v>
      </c>
    </row>
    <row r="223394">
      <c r="A223394" s="1" t="s">
        <v>66719</v>
      </c>
    </row>
    <row r="223395">
      <c r="A223395" s="1" t="s">
        <v>66720</v>
      </c>
    </row>
    <row r="223396">
      <c r="A223396" s="1" t="s">
        <v>66721</v>
      </c>
    </row>
    <row r="223397">
      <c r="A223397" s="1" t="s">
        <v>66722</v>
      </c>
    </row>
    <row r="223398">
      <c r="A223398" s="1" t="s">
        <v>66723</v>
      </c>
    </row>
    <row r="223399">
      <c r="A223399" s="1" t="s">
        <v>66725</v>
      </c>
    </row>
    <row r="223400">
      <c r="A223400" s="1" t="s">
        <v>66726</v>
      </c>
    </row>
    <row r="223401">
      <c r="A223401" s="1" t="s">
        <v>1516</v>
      </c>
    </row>
    <row r="223403">
      <c r="A223403" s="3" t="str">
        <f/>
        <v>#ERROR!</v>
      </c>
    </row>
    <row r="223405">
      <c r="A223405" s="1" t="s">
        <v>63128</v>
      </c>
    </row>
    <row r="223406">
      <c r="A223406" s="1" t="s">
        <v>63129</v>
      </c>
    </row>
    <row r="223408">
      <c r="A223408" s="1" t="s">
        <v>63130</v>
      </c>
    </row>
    <row r="223409">
      <c r="A223409" s="1" t="s">
        <v>63131</v>
      </c>
    </row>
    <row r="223410">
      <c r="A223410" s="1" t="s">
        <v>63132</v>
      </c>
    </row>
    <row r="223411">
      <c r="A223411" s="1" t="s">
        <v>63128</v>
      </c>
    </row>
    <row r="223412">
      <c r="A223412" s="1" t="s">
        <v>63129</v>
      </c>
    </row>
    <row r="223413">
      <c r="A223413" s="1" t="s">
        <v>63130</v>
      </c>
    </row>
    <row r="223414">
      <c r="A223414" s="1" t="s">
        <v>63133</v>
      </c>
    </row>
    <row r="223415">
      <c r="A223415" s="1" t="s">
        <v>66727</v>
      </c>
    </row>
    <row r="223416">
      <c r="A223416" s="1" t="s">
        <v>50316</v>
      </c>
    </row>
    <row r="223417">
      <c r="A223417" s="1" t="s">
        <v>66728</v>
      </c>
    </row>
    <row r="223418">
      <c r="A223418" s="1" t="s">
        <v>66729</v>
      </c>
    </row>
    <row r="223419">
      <c r="A223419" s="1" t="s">
        <v>66730</v>
      </c>
    </row>
    <row r="223421">
      <c r="A223421" s="1" t="s">
        <v>66731</v>
      </c>
    </row>
    <row r="223422">
      <c r="A223422" s="1" t="s">
        <v>66732</v>
      </c>
    </row>
    <row r="223424">
      <c r="A223424" s="1" t="s">
        <v>66733</v>
      </c>
    </row>
    <row r="223425">
      <c r="A223425" s="1" t="s">
        <v>66734</v>
      </c>
    </row>
    <row r="223426">
      <c r="A223426" s="1" t="s">
        <v>66735</v>
      </c>
    </row>
    <row r="223428">
      <c r="A223428" s="1" t="s">
        <v>66736</v>
      </c>
    </row>
    <row r="223429">
      <c r="A223429" s="1" t="s">
        <v>66737</v>
      </c>
    </row>
    <row r="223430">
      <c r="A223430" s="1" t="s">
        <v>66738</v>
      </c>
    </row>
    <row r="223431">
      <c r="A223431" s="1" t="s">
        <v>66739</v>
      </c>
    </row>
    <row r="223433">
      <c r="A223433" s="1" t="s">
        <v>36754</v>
      </c>
    </row>
    <row r="223435">
      <c r="A223435" s="1" t="s">
        <v>66740</v>
      </c>
    </row>
    <row r="223437">
      <c r="A223437" s="1" t="s">
        <v>66741</v>
      </c>
    </row>
    <row r="223439">
      <c r="A223439" s="1" t="s">
        <v>36757</v>
      </c>
    </row>
    <row r="223441">
      <c r="A223441" s="1" t="s">
        <v>66742</v>
      </c>
    </row>
    <row r="223442">
      <c r="A223442" s="1" t="s">
        <v>66743</v>
      </c>
    </row>
    <row r="223444">
      <c r="A223444" s="1" t="s">
        <v>66744</v>
      </c>
    </row>
    <row r="223445">
      <c r="A223445" s="1" t="s">
        <v>50316</v>
      </c>
    </row>
    <row r="223446">
      <c r="A223446" s="1" t="s">
        <v>66728</v>
      </c>
    </row>
    <row r="223447">
      <c r="A223447" s="1" t="s">
        <v>66729</v>
      </c>
    </row>
    <row r="223448">
      <c r="A223448" s="1" t="s">
        <v>66730</v>
      </c>
    </row>
    <row r="223449">
      <c r="A223449" s="1" t="s">
        <v>66731</v>
      </c>
    </row>
    <row r="223450">
      <c r="A223450" s="1" t="s">
        <v>66732</v>
      </c>
    </row>
    <row r="223451">
      <c r="A223451" s="1" t="s">
        <v>66733</v>
      </c>
    </row>
    <row r="223452">
      <c r="A223452" s="1" t="s">
        <v>66734</v>
      </c>
    </row>
    <row r="223453">
      <c r="A223453" s="1" t="s">
        <v>66735</v>
      </c>
    </row>
    <row r="223454">
      <c r="A223454" s="1" t="s">
        <v>66736</v>
      </c>
    </row>
    <row r="223455">
      <c r="A223455" s="1" t="s">
        <v>66737</v>
      </c>
    </row>
    <row r="223456">
      <c r="A223456" s="1" t="s">
        <v>66738</v>
      </c>
    </row>
    <row r="223457">
      <c r="A223457" s="1" t="s">
        <v>66739</v>
      </c>
    </row>
    <row r="223458">
      <c r="A223458" s="1" t="s">
        <v>36754</v>
      </c>
    </row>
    <row r="223459">
      <c r="A223459" s="1" t="s">
        <v>66740</v>
      </c>
    </row>
    <row r="223460">
      <c r="A223460" s="1" t="s">
        <v>66741</v>
      </c>
    </row>
    <row r="223461">
      <c r="A223461" s="1" t="s">
        <v>36757</v>
      </c>
    </row>
    <row r="223462">
      <c r="A223462" s="1" t="s">
        <v>66742</v>
      </c>
    </row>
    <row r="223463">
      <c r="A223463" s="1" t="s">
        <v>66745</v>
      </c>
    </row>
    <row r="223464">
      <c r="A223464" s="1" t="s">
        <v>66746</v>
      </c>
    </row>
    <row r="223465">
      <c r="A223465" s="1" t="s">
        <v>66747</v>
      </c>
    </row>
    <row r="223466">
      <c r="A223466" s="3" t="str">
        <f> GEO IN. Wy, ES é</f>
        <v>#ERROR!</v>
      </c>
    </row>
    <row r="223467">
      <c r="A223467" s="1" t="s">
        <v>66748</v>
      </c>
    </row>
    <row r="223468">
      <c r="A223468" s="3" t="str">
        <f> GEO IN. Wy, ES é</f>
        <v>#ERROR!</v>
      </c>
    </row>
    <row r="223469">
      <c r="A223469" s="1" t="s">
        <v>66749</v>
      </c>
    </row>
    <row r="223470">
      <c r="A223470" s="1" t="s">
        <v>66750</v>
      </c>
    </row>
    <row r="223472">
      <c r="A223472" s="1" t="s">
        <v>66751</v>
      </c>
    </row>
    <row r="223474">
      <c r="A223474" s="1" t="s">
        <v>66752</v>
      </c>
    </row>
    <row r="223476">
      <c r="A223476" s="1" t="s">
        <v>66753</v>
      </c>
    </row>
    <row r="223477">
      <c r="A223477" s="1" t="s">
        <v>66754</v>
      </c>
    </row>
    <row r="223479">
      <c r="A223479" s="1" t="s">
        <v>11257</v>
      </c>
    </row>
    <row r="223480">
      <c r="A223480" s="1">
        <v>0.0</v>
      </c>
    </row>
    <row r="223481">
      <c r="A223481" s="1" t="s">
        <v>66755</v>
      </c>
    </row>
    <row r="223483">
      <c r="A223483" s="1" t="s">
        <v>66756</v>
      </c>
    </row>
    <row r="223485">
      <c r="A223485" s="1" t="s">
        <v>66757</v>
      </c>
    </row>
    <row r="223487">
      <c r="A223487" s="1" t="s">
        <v>66758</v>
      </c>
    </row>
    <row r="223488">
      <c r="A223488" s="1" t="s">
        <v>35395</v>
      </c>
    </row>
    <row r="223490">
      <c r="A223490" s="1" t="s">
        <v>1208</v>
      </c>
    </row>
    <row r="223491">
      <c r="A223491" s="1" t="s">
        <v>66759</v>
      </c>
    </row>
    <row r="223492">
      <c r="A223492" s="1" t="s">
        <v>3953</v>
      </c>
    </row>
    <row r="223494">
      <c r="A223494" s="1" t="s">
        <v>66760</v>
      </c>
    </row>
    <row r="223496">
      <c r="A223496" s="1" t="s">
        <v>48620</v>
      </c>
    </row>
    <row r="223498">
      <c r="A223498" s="1" t="s">
        <v>66761</v>
      </c>
    </row>
    <row r="223500">
      <c r="A223500" s="1" t="s">
        <v>66762</v>
      </c>
    </row>
    <row r="223501">
      <c r="A223501" s="1" t="s">
        <v>33560</v>
      </c>
    </row>
    <row r="223503">
      <c r="A223503" s="3" t="str">
        <f> ORES |</f>
        <v>#ERROR!</v>
      </c>
    </row>
    <row r="223504">
      <c r="A223504" s="1" t="s">
        <v>1069</v>
      </c>
    </row>
    <row r="223506">
      <c r="A223506" s="1" t="s">
        <v>18607</v>
      </c>
    </row>
    <row r="223507">
      <c r="A223507" s="1" t="s">
        <v>66763</v>
      </c>
    </row>
    <row r="223508">
      <c r="A223508" s="1" t="s">
        <v>66764</v>
      </c>
    </row>
    <row r="223509">
      <c r="A223509" s="1" t="s">
        <v>66765</v>
      </c>
    </row>
    <row r="223511">
      <c r="A223511" s="1" t="s">
        <v>66766</v>
      </c>
    </row>
    <row r="223512">
      <c r="A223512" s="1" t="s">
        <v>66767</v>
      </c>
    </row>
    <row r="223514">
      <c r="A223514" s="1" t="s">
        <v>66768</v>
      </c>
    </row>
    <row r="223515">
      <c r="A223515" s="1" t="s">
        <v>66769</v>
      </c>
    </row>
    <row r="223517">
      <c r="A223517" s="1" t="s">
        <v>66770</v>
      </c>
    </row>
    <row r="223518">
      <c r="A223518" s="1" t="s">
        <v>45976</v>
      </c>
    </row>
    <row r="223519">
      <c r="A223519" s="1" t="s">
        <v>66771</v>
      </c>
    </row>
    <row r="223520">
      <c r="A223520" s="1" t="s">
        <v>151</v>
      </c>
    </row>
    <row r="223521">
      <c r="A223521" s="1" t="s">
        <v>66772</v>
      </c>
    </row>
    <row r="223523">
      <c r="A223523" s="1" t="s">
        <v>5660</v>
      </c>
    </row>
    <row r="223524">
      <c r="A223524" s="1" t="s">
        <v>66773</v>
      </c>
    </row>
    <row r="223526">
      <c r="A223526" s="1" t="s">
        <v>66774</v>
      </c>
    </row>
    <row r="223527">
      <c r="A223527" s="1" t="s">
        <v>66775</v>
      </c>
    </row>
    <row r="223528">
      <c r="A223528" s="1" t="s">
        <v>66752</v>
      </c>
    </row>
    <row r="223529">
      <c r="A223529" s="1" t="s">
        <v>66753</v>
      </c>
    </row>
    <row r="223530">
      <c r="A223530" s="1" t="s">
        <v>66755</v>
      </c>
    </row>
    <row r="223531">
      <c r="A223531" s="1" t="s">
        <v>66756</v>
      </c>
    </row>
    <row r="223532">
      <c r="A223532" s="1" t="s">
        <v>66757</v>
      </c>
    </row>
    <row r="223533">
      <c r="A223533" s="1" t="s">
        <v>66758</v>
      </c>
    </row>
    <row r="223534">
      <c r="A223534" s="1" t="s">
        <v>66760</v>
      </c>
    </row>
    <row r="223535">
      <c r="A223535" s="1" t="s">
        <v>66761</v>
      </c>
    </row>
    <row r="223536">
      <c r="A223536" s="1" t="s">
        <v>66762</v>
      </c>
    </row>
    <row r="223537">
      <c r="A223537" s="3" t="str">
        <f> ORES |</f>
        <v>#ERROR!</v>
      </c>
    </row>
    <row r="223538">
      <c r="A223538" s="1" t="s">
        <v>66763</v>
      </c>
    </row>
    <row r="223539">
      <c r="A223539" s="1" t="s">
        <v>66764</v>
      </c>
    </row>
    <row r="223540">
      <c r="A223540" s="1" t="s">
        <v>66765</v>
      </c>
    </row>
    <row r="223541">
      <c r="A223541" s="1" t="s">
        <v>66767</v>
      </c>
    </row>
    <row r="223542">
      <c r="A223542" s="1" t="s">
        <v>66768</v>
      </c>
    </row>
    <row r="223543">
      <c r="A223543" s="1" t="s">
        <v>66769</v>
      </c>
    </row>
    <row r="223544">
      <c r="A223544" s="1" t="s">
        <v>66770</v>
      </c>
    </row>
    <row r="223545">
      <c r="A223545" s="1" t="s">
        <v>66771</v>
      </c>
    </row>
    <row r="223546">
      <c r="A223546" s="1" t="s">
        <v>66772</v>
      </c>
    </row>
    <row r="223547">
      <c r="A223547" s="1" t="s">
        <v>5660</v>
      </c>
    </row>
    <row r="223548">
      <c r="A223548" s="1" t="s">
        <v>66776</v>
      </c>
    </row>
    <row r="223549">
      <c r="A223549" s="1" t="s">
        <v>66777</v>
      </c>
    </row>
    <row r="223550">
      <c r="A223550" s="1" t="s">
        <v>66778</v>
      </c>
    </row>
    <row r="223551">
      <c r="A223551" s="1" t="s">
        <v>66779</v>
      </c>
    </row>
    <row r="223552">
      <c r="A223552" s="1" t="s">
        <v>66780</v>
      </c>
    </row>
    <row r="223553">
      <c r="A223553" s="1" t="s">
        <v>66778</v>
      </c>
    </row>
    <row r="223554">
      <c r="A223554" s="1" t="s">
        <v>66781</v>
      </c>
    </row>
    <row r="223555">
      <c r="A223555" s="1" t="s">
        <v>66782</v>
      </c>
    </row>
    <row r="223556">
      <c r="A223556" s="1" t="s">
        <v>66783</v>
      </c>
    </row>
    <row r="223557">
      <c r="A223557" s="3" t="str">
        <f/>
        <v>#ERROR!</v>
      </c>
    </row>
    <row r="223558">
      <c r="A223558" s="3" t="str">
        <f/>
        <v>#ERROR!</v>
      </c>
    </row>
    <row r="223559">
      <c r="A223559" s="1" t="s">
        <v>66784</v>
      </c>
    </row>
    <row r="223560">
      <c r="A223560" s="1" t="s">
        <v>66785</v>
      </c>
    </row>
    <row r="223561">
      <c r="A223561" s="1" t="s">
        <v>66786</v>
      </c>
    </row>
    <row r="223562">
      <c r="A223562" s="1" t="s">
        <v>66787</v>
      </c>
    </row>
    <row r="223563">
      <c r="A223563" s="1" t="s">
        <v>66783</v>
      </c>
    </row>
    <row r="223564">
      <c r="A223564" s="1" t="s">
        <v>66784</v>
      </c>
    </row>
    <row r="223565">
      <c r="A223565" s="1" t="s">
        <v>66786</v>
      </c>
    </row>
    <row r="223566">
      <c r="A223566" s="1" t="s">
        <v>66788</v>
      </c>
    </row>
    <row r="223567">
      <c r="A223567" s="1" t="s">
        <v>66789</v>
      </c>
    </row>
    <row r="223568">
      <c r="A223568" s="1" t="s">
        <v>66790</v>
      </c>
    </row>
    <row r="223569">
      <c r="A223569" s="1" t="s">
        <v>49135</v>
      </c>
    </row>
    <row r="223570">
      <c r="A223570" s="1" t="s">
        <v>66791</v>
      </c>
    </row>
    <row r="223571">
      <c r="A223571" s="1" t="s">
        <v>66792</v>
      </c>
    </row>
    <row r="223572">
      <c r="A223572" s="1" t="s">
        <v>66793</v>
      </c>
    </row>
    <row r="223573">
      <c r="A223573" s="1" t="s">
        <v>66794</v>
      </c>
    </row>
    <row r="223574">
      <c r="A223574" s="1">
        <v>8.0</v>
      </c>
    </row>
    <row r="223575">
      <c r="A223575" s="1" t="s">
        <v>66795</v>
      </c>
    </row>
    <row r="223576">
      <c r="A223576" s="1" t="s">
        <v>66796</v>
      </c>
    </row>
    <row r="223577">
      <c r="A223577" s="1" t="s">
        <v>66797</v>
      </c>
    </row>
    <row r="223578">
      <c r="A223578" s="1" t="s">
        <v>66798</v>
      </c>
    </row>
    <row r="223579">
      <c r="A223579" s="1" t="s">
        <v>66799</v>
      </c>
    </row>
    <row r="223580">
      <c r="A223580" s="1" t="s">
        <v>66800</v>
      </c>
    </row>
    <row r="223581">
      <c r="A223581" s="1" t="s">
        <v>66801</v>
      </c>
    </row>
    <row r="223582">
      <c r="A223582" s="1" t="s">
        <v>43713</v>
      </c>
    </row>
    <row r="223583">
      <c r="A223583" s="1" t="s">
        <v>66802</v>
      </c>
    </row>
    <row r="223584">
      <c r="A223584" s="1" t="s">
        <v>49135</v>
      </c>
    </row>
    <row r="223585">
      <c r="A223585" s="1" t="s">
        <v>66791</v>
      </c>
    </row>
    <row r="223586">
      <c r="A223586" s="1" t="s">
        <v>66792</v>
      </c>
    </row>
    <row r="223587">
      <c r="A223587" s="1" t="s">
        <v>66793</v>
      </c>
    </row>
    <row r="223588">
      <c r="A223588" s="1" t="s">
        <v>66794</v>
      </c>
    </row>
    <row r="223589">
      <c r="A223589" s="1" t="s">
        <v>66795</v>
      </c>
    </row>
    <row r="223590">
      <c r="A223590" s="1" t="s">
        <v>66796</v>
      </c>
    </row>
    <row r="223591">
      <c r="A223591" s="1" t="s">
        <v>66797</v>
      </c>
    </row>
    <row r="223592">
      <c r="A223592" s="1" t="s">
        <v>66798</v>
      </c>
    </row>
    <row r="223593">
      <c r="A223593" s="1" t="s">
        <v>66799</v>
      </c>
    </row>
    <row r="223594">
      <c r="A223594" s="1" t="s">
        <v>66800</v>
      </c>
    </row>
    <row r="223595">
      <c r="A223595" s="1" t="s">
        <v>66801</v>
      </c>
    </row>
    <row r="223596">
      <c r="A223596" s="1" t="s">
        <v>43713</v>
      </c>
    </row>
    <row r="223597">
      <c r="A223597" s="1" t="s">
        <v>66803</v>
      </c>
    </row>
    <row r="223598">
      <c r="A223598" s="1" t="s">
        <v>66804</v>
      </c>
    </row>
    <row r="223599">
      <c r="A223599" s="1" t="s">
        <v>66805</v>
      </c>
    </row>
    <row r="223600">
      <c r="A223600" s="1" t="s">
        <v>2417</v>
      </c>
    </row>
    <row r="223601">
      <c r="A223601" s="1" t="s">
        <v>44138</v>
      </c>
    </row>
    <row r="223602">
      <c r="A223602" s="1" t="s">
        <v>66806</v>
      </c>
    </row>
    <row r="223603">
      <c r="A223603" s="1" t="s">
        <v>2222</v>
      </c>
    </row>
    <row r="223604">
      <c r="A223604" s="1" t="s">
        <v>66807</v>
      </c>
    </row>
    <row r="223605">
      <c r="A223605" s="1" t="s">
        <v>66808</v>
      </c>
    </row>
    <row r="223606">
      <c r="A223606" s="1" t="s">
        <v>66809</v>
      </c>
    </row>
    <row r="223607">
      <c r="A223607" s="1" t="s">
        <v>66810</v>
      </c>
    </row>
    <row r="223608">
      <c r="A223608" s="1" t="s">
        <v>66811</v>
      </c>
    </row>
    <row r="223609">
      <c r="A223609" s="1" t="s">
        <v>66812</v>
      </c>
    </row>
    <row r="223610">
      <c r="A223610" s="1" t="s">
        <v>66813</v>
      </c>
    </row>
    <row r="223611">
      <c r="A223611" s="1" t="s">
        <v>66814</v>
      </c>
    </row>
    <row r="223612">
      <c r="A223612" s="1" t="s">
        <v>66815</v>
      </c>
    </row>
    <row r="223613">
      <c r="A223613" s="1" t="s">
        <v>66816</v>
      </c>
    </row>
    <row r="223614">
      <c r="A223614" s="1" t="s">
        <v>66817</v>
      </c>
    </row>
    <row r="223615">
      <c r="A223615" s="1" t="s">
        <v>66818</v>
      </c>
    </row>
    <row r="223616">
      <c r="A223616" s="1" t="s">
        <v>66819</v>
      </c>
    </row>
    <row r="223617">
      <c r="A223617" s="1" t="s">
        <v>66820</v>
      </c>
    </row>
    <row r="223618">
      <c r="A223618" s="1" t="s">
        <v>66821</v>
      </c>
    </row>
    <row r="223619">
      <c r="A223619" s="1" t="s">
        <v>66822</v>
      </c>
    </row>
    <row r="223620">
      <c r="A223620" s="1" t="s">
        <v>66805</v>
      </c>
    </row>
    <row r="223621">
      <c r="A223621" s="1" t="s">
        <v>44138</v>
      </c>
    </row>
    <row r="223622">
      <c r="A223622" s="1" t="s">
        <v>66806</v>
      </c>
    </row>
    <row r="223623">
      <c r="A223623" s="1" t="s">
        <v>66807</v>
      </c>
    </row>
    <row r="223624">
      <c r="A223624" s="1" t="s">
        <v>66808</v>
      </c>
    </row>
    <row r="223625">
      <c r="A223625" s="1" t="s">
        <v>66809</v>
      </c>
    </row>
    <row r="223626">
      <c r="A223626" s="1" t="s">
        <v>66810</v>
      </c>
    </row>
    <row r="223627">
      <c r="A223627" s="1" t="s">
        <v>66811</v>
      </c>
    </row>
    <row r="223628">
      <c r="A223628" s="1" t="s">
        <v>66812</v>
      </c>
    </row>
    <row r="223629">
      <c r="A223629" s="1" t="s">
        <v>66813</v>
      </c>
    </row>
    <row r="223630">
      <c r="A223630" s="1" t="s">
        <v>66814</v>
      </c>
    </row>
    <row r="223631">
      <c r="A223631" s="1" t="s">
        <v>66815</v>
      </c>
    </row>
    <row r="223632">
      <c r="A223632" s="1" t="s">
        <v>66816</v>
      </c>
    </row>
    <row r="223633">
      <c r="A223633" s="1" t="s">
        <v>66817</v>
      </c>
    </row>
    <row r="223634">
      <c r="A223634" s="1" t="s">
        <v>66818</v>
      </c>
    </row>
    <row r="223635">
      <c r="A223635" s="1" t="s">
        <v>66819</v>
      </c>
    </row>
    <row r="223636">
      <c r="A223636" s="1" t="s">
        <v>66820</v>
      </c>
    </row>
    <row r="223637">
      <c r="A223637" s="1" t="s">
        <v>66823</v>
      </c>
    </row>
    <row r="223638">
      <c r="A223638" s="1" t="s">
        <v>66824</v>
      </c>
    </row>
    <row r="223639">
      <c r="A223639" s="1" t="s">
        <v>3534</v>
      </c>
    </row>
    <row r="223640">
      <c r="A223640" s="1" t="s">
        <v>66825</v>
      </c>
    </row>
    <row r="223641">
      <c r="A223641" s="1" t="s">
        <v>66826</v>
      </c>
    </row>
    <row r="223642">
      <c r="A223642" s="1" t="s">
        <v>8931</v>
      </c>
    </row>
    <row r="223643">
      <c r="A223643" s="1" t="s">
        <v>66827</v>
      </c>
    </row>
    <row r="223644">
      <c r="A223644" s="1" t="s">
        <v>966</v>
      </c>
    </row>
    <row r="223645">
      <c r="A223645" s="1" t="s">
        <v>66828</v>
      </c>
    </row>
    <row r="223646">
      <c r="A223646" s="1" t="s">
        <v>322</v>
      </c>
    </row>
    <row r="223647">
      <c r="A223647" s="1" t="s">
        <v>66829</v>
      </c>
    </row>
    <row r="223648">
      <c r="A223648" s="1" t="s">
        <v>38501</v>
      </c>
    </row>
    <row r="223649">
      <c r="A223649" s="1" t="s">
        <v>66830</v>
      </c>
    </row>
    <row r="223650">
      <c r="A223650" s="1" t="s">
        <v>66831</v>
      </c>
    </row>
    <row r="223651">
      <c r="A223651" s="1" t="s">
        <v>66832</v>
      </c>
    </row>
    <row r="223652">
      <c r="A223652" s="1" t="s">
        <v>66833</v>
      </c>
    </row>
    <row r="223653">
      <c r="A223653" s="1" t="s">
        <v>66834</v>
      </c>
    </row>
    <row r="223654">
      <c r="A223654" s="1" t="s">
        <v>66835</v>
      </c>
    </row>
    <row r="223655">
      <c r="A223655" s="1" t="s">
        <v>66826</v>
      </c>
    </row>
    <row r="223656">
      <c r="A223656" s="1" t="s">
        <v>66827</v>
      </c>
    </row>
    <row r="223657">
      <c r="A223657" s="1" t="s">
        <v>66828</v>
      </c>
    </row>
    <row r="223658">
      <c r="A223658" s="1" t="s">
        <v>66829</v>
      </c>
    </row>
    <row r="223659">
      <c r="A223659" s="1" t="s">
        <v>66830</v>
      </c>
    </row>
    <row r="223660">
      <c r="A223660" s="1" t="s">
        <v>66831</v>
      </c>
    </row>
    <row r="223661">
      <c r="A223661" s="1" t="s">
        <v>66832</v>
      </c>
    </row>
    <row r="223662">
      <c r="A223662" s="1" t="s">
        <v>66833</v>
      </c>
    </row>
    <row r="223663">
      <c r="A223663" s="1" t="s">
        <v>66836</v>
      </c>
    </row>
    <row r="223664">
      <c r="A223664" s="1" t="s">
        <v>66837</v>
      </c>
    </row>
    <row r="223665">
      <c r="A223665" s="1" t="s">
        <v>66838</v>
      </c>
    </row>
    <row r="223666">
      <c r="A223666" s="1" t="s">
        <v>42397</v>
      </c>
    </row>
    <row r="223667">
      <c r="A223667" s="1" t="s">
        <v>66839</v>
      </c>
    </row>
    <row r="223668">
      <c r="A223668" s="1" t="s">
        <v>66840</v>
      </c>
    </row>
    <row r="223669">
      <c r="A223669" s="1" t="s">
        <v>66841</v>
      </c>
    </row>
    <row r="223670">
      <c r="A223670" s="1" t="s">
        <v>66842</v>
      </c>
    </row>
    <row r="223671">
      <c r="A223671" s="1" t="s">
        <v>17166</v>
      </c>
    </row>
    <row r="223672">
      <c r="A223672" s="1" t="s">
        <v>66843</v>
      </c>
    </row>
    <row r="223673">
      <c r="A223673" s="1" t="s">
        <v>66844</v>
      </c>
    </row>
    <row r="223674">
      <c r="A223674" s="1" t="s">
        <v>66845</v>
      </c>
    </row>
    <row r="223675">
      <c r="A223675" s="1" t="s">
        <v>66846</v>
      </c>
    </row>
    <row r="223676">
      <c r="A223676" s="1" t="s">
        <v>66847</v>
      </c>
    </row>
    <row r="223677">
      <c r="A223677" s="1" t="s">
        <v>66848</v>
      </c>
    </row>
    <row r="223678">
      <c r="A223678" s="1" t="s">
        <v>66849</v>
      </c>
    </row>
    <row r="223679">
      <c r="A223679" s="1" t="s">
        <v>66850</v>
      </c>
    </row>
    <row r="223680">
      <c r="A223680" s="3" t="str">
        <f> aS oan</f>
        <v>#ERROR!</v>
      </c>
    </row>
    <row r="223681">
      <c r="A223681" s="1" t="s">
        <v>14417</v>
      </c>
    </row>
    <row r="223682">
      <c r="A223682" s="1" t="s">
        <v>2222</v>
      </c>
    </row>
    <row r="223683">
      <c r="A223683" s="1" t="s">
        <v>66851</v>
      </c>
    </row>
    <row r="223684">
      <c r="A223684" s="1" t="s">
        <v>66852</v>
      </c>
    </row>
    <row r="223685">
      <c r="A223685" s="1" t="s">
        <v>66853</v>
      </c>
    </row>
    <row r="223686">
      <c r="A223686" s="1" t="s">
        <v>66854</v>
      </c>
    </row>
    <row r="223687">
      <c r="A223687" s="1" t="s">
        <v>66855</v>
      </c>
    </row>
    <row r="223688">
      <c r="A223688" s="3" t="str">
        <f>e mete 2S ‘</f>
        <v>#ERROR!</v>
      </c>
    </row>
    <row r="223689">
      <c r="A223689" s="1" t="s">
        <v>66856</v>
      </c>
    </row>
    <row r="223690">
      <c r="A223690" s="1" t="s">
        <v>66857</v>
      </c>
    </row>
    <row r="223691">
      <c r="A223691" s="1" t="s">
        <v>66858</v>
      </c>
    </row>
    <row r="223692">
      <c r="A223692" s="1" t="s">
        <v>66859</v>
      </c>
    </row>
    <row r="223693">
      <c r="A223693" s="1" t="s">
        <v>66860</v>
      </c>
    </row>
    <row r="223694">
      <c r="A223694" s="1" t="s">
        <v>66861</v>
      </c>
    </row>
    <row r="223695">
      <c r="A223695" s="1" t="s">
        <v>66862</v>
      </c>
    </row>
    <row r="223696">
      <c r="A223696" s="1" t="s">
        <v>66863</v>
      </c>
    </row>
    <row r="223697">
      <c r="A223697" s="1" t="s">
        <v>66864</v>
      </c>
    </row>
    <row r="223698">
      <c r="A223698" s="1" t="s">
        <v>66838</v>
      </c>
    </row>
    <row r="223699">
      <c r="A223699" s="1" t="s">
        <v>42397</v>
      </c>
    </row>
    <row r="223700">
      <c r="A223700" s="1" t="s">
        <v>66840</v>
      </c>
    </row>
    <row r="223701">
      <c r="A223701" s="1" t="s">
        <v>66841</v>
      </c>
    </row>
    <row r="223702">
      <c r="A223702" s="1" t="s">
        <v>66842</v>
      </c>
    </row>
    <row r="223703">
      <c r="A223703" s="1" t="s">
        <v>66843</v>
      </c>
    </row>
    <row r="223704">
      <c r="A223704" s="1" t="s">
        <v>66844</v>
      </c>
    </row>
    <row r="223705">
      <c r="A223705" s="1" t="s">
        <v>66845</v>
      </c>
    </row>
    <row r="223706">
      <c r="A223706" s="1" t="s">
        <v>66846</v>
      </c>
    </row>
    <row r="223707">
      <c r="A223707" s="1" t="s">
        <v>66847</v>
      </c>
    </row>
    <row r="223708">
      <c r="A223708" s="1" t="s">
        <v>66848</v>
      </c>
    </row>
    <row r="223709">
      <c r="A223709" s="1" t="s">
        <v>66849</v>
      </c>
    </row>
    <row r="223710">
      <c r="A223710" s="1" t="s">
        <v>66850</v>
      </c>
    </row>
    <row r="223711">
      <c r="A223711" s="3" t="str">
        <f> aS oan</f>
        <v>#ERROR!</v>
      </c>
    </row>
    <row r="223712">
      <c r="A223712" s="1" t="s">
        <v>66851</v>
      </c>
    </row>
    <row r="223713">
      <c r="A223713" s="1" t="s">
        <v>66852</v>
      </c>
    </row>
    <row r="223714">
      <c r="A223714" s="1" t="s">
        <v>66853</v>
      </c>
    </row>
    <row r="223715">
      <c r="A223715" s="1" t="s">
        <v>66854</v>
      </c>
    </row>
    <row r="223716">
      <c r="A223716" s="1" t="s">
        <v>66855</v>
      </c>
    </row>
    <row r="223717">
      <c r="A223717" s="3" t="str">
        <f>e mete 2S ‘</f>
        <v>#ERROR!</v>
      </c>
    </row>
    <row r="223718">
      <c r="A223718" s="1" t="s">
        <v>66856</v>
      </c>
    </row>
    <row r="223719">
      <c r="A223719" s="1" t="s">
        <v>66857</v>
      </c>
    </row>
    <row r="223720">
      <c r="A223720" s="1" t="s">
        <v>66858</v>
      </c>
    </row>
    <row r="223721">
      <c r="A223721" s="1" t="s">
        <v>66859</v>
      </c>
    </row>
    <row r="223722">
      <c r="A223722" s="1" t="s">
        <v>66860</v>
      </c>
    </row>
    <row r="223723">
      <c r="A223723" s="1" t="s">
        <v>66861</v>
      </c>
    </row>
    <row r="223724">
      <c r="A223724" s="1" t="s">
        <v>66862</v>
      </c>
    </row>
    <row r="223725">
      <c r="A223725" s="1" t="s">
        <v>66865</v>
      </c>
    </row>
    <row r="223726">
      <c r="A223726" s="1" t="s">
        <v>66866</v>
      </c>
    </row>
    <row r="223727">
      <c r="A223727" s="1" t="s">
        <v>66867</v>
      </c>
    </row>
    <row r="223728">
      <c r="A223728" s="1" t="s">
        <v>66868</v>
      </c>
    </row>
    <row r="223729">
      <c r="A223729" s="1" t="s">
        <v>977</v>
      </c>
    </row>
    <row r="223730">
      <c r="A223730" s="1" t="s">
        <v>5656</v>
      </c>
    </row>
    <row r="223731">
      <c r="A223731" s="1" t="s">
        <v>33569</v>
      </c>
    </row>
    <row r="223732">
      <c r="A223732" s="1" t="s">
        <v>2222</v>
      </c>
    </row>
    <row r="223733">
      <c r="A223733" s="1" t="s">
        <v>46990</v>
      </c>
    </row>
    <row r="223734">
      <c r="A223734" s="1" t="s">
        <v>66869</v>
      </c>
    </row>
    <row r="223735">
      <c r="A223735" s="1" t="s">
        <v>66870</v>
      </c>
    </row>
    <row r="223736">
      <c r="A223736" s="1" t="s">
        <v>66871</v>
      </c>
    </row>
    <row r="223737">
      <c r="A223737" s="1" t="s">
        <v>66872</v>
      </c>
    </row>
    <row r="223738">
      <c r="A223738" s="1" t="s">
        <v>66873</v>
      </c>
    </row>
    <row r="223739">
      <c r="A223739" s="1" t="s">
        <v>322</v>
      </c>
    </row>
    <row r="223740">
      <c r="A223740" s="1" t="s">
        <v>34777</v>
      </c>
    </row>
    <row r="223741">
      <c r="A223741" s="1" t="s">
        <v>66874</v>
      </c>
    </row>
    <row r="223742">
      <c r="A223742" s="1" t="s">
        <v>66875</v>
      </c>
    </row>
    <row r="223743">
      <c r="A223743" s="1" t="s">
        <v>66876</v>
      </c>
    </row>
    <row r="223744">
      <c r="A223744" s="1" t="s">
        <v>66877</v>
      </c>
    </row>
    <row r="223745">
      <c r="A223745" s="1" t="s">
        <v>66878</v>
      </c>
    </row>
    <row r="223746">
      <c r="A223746" s="1" t="s">
        <v>66879</v>
      </c>
    </row>
    <row r="223747">
      <c r="A223747" s="1" t="s">
        <v>44928</v>
      </c>
    </row>
    <row r="223748">
      <c r="A223748" s="1" t="s">
        <v>66880</v>
      </c>
    </row>
    <row r="223749">
      <c r="A223749" s="1" t="s">
        <v>66881</v>
      </c>
    </row>
    <row r="223750">
      <c r="A223750" s="1" t="s">
        <v>66882</v>
      </c>
    </row>
    <row r="223751">
      <c r="A223751" s="1" t="s">
        <v>66883</v>
      </c>
    </row>
    <row r="223752">
      <c r="A223752" s="1" t="s">
        <v>322</v>
      </c>
    </row>
    <row r="223753">
      <c r="A223753" s="1" t="s">
        <v>34130</v>
      </c>
    </row>
    <row r="223754">
      <c r="A223754" s="1" t="s">
        <v>7815</v>
      </c>
    </row>
    <row r="223755">
      <c r="A223755" s="1" t="s">
        <v>63532</v>
      </c>
    </row>
    <row r="223756">
      <c r="A223756" s="1" t="s">
        <v>66884</v>
      </c>
    </row>
    <row r="223757">
      <c r="A223757" s="1" t="s">
        <v>66885</v>
      </c>
    </row>
    <row r="223758">
      <c r="A223758" s="1" t="s">
        <v>7815</v>
      </c>
    </row>
    <row r="223759">
      <c r="A223759" s="1" t="s">
        <v>13979</v>
      </c>
    </row>
    <row r="223760">
      <c r="A223760" s="1" t="s">
        <v>66886</v>
      </c>
    </row>
    <row r="223761">
      <c r="A223761" s="1" t="s">
        <v>977</v>
      </c>
    </row>
    <row r="223762">
      <c r="A223762" s="1" t="s">
        <v>2802</v>
      </c>
    </row>
    <row r="223763">
      <c r="A223763" s="1" t="s">
        <v>14417</v>
      </c>
    </row>
    <row r="223764">
      <c r="A223764" s="1" t="s">
        <v>19864</v>
      </c>
    </row>
    <row r="223765">
      <c r="A223765" s="1" t="s">
        <v>41135</v>
      </c>
    </row>
    <row r="223766">
      <c r="A223766" s="1" t="s">
        <v>977</v>
      </c>
    </row>
    <row r="223767">
      <c r="A223767" s="1" t="s">
        <v>322</v>
      </c>
    </row>
    <row r="223768">
      <c r="A223768" s="1" t="s">
        <v>966</v>
      </c>
    </row>
    <row r="223769">
      <c r="A223769" s="1" t="s">
        <v>34601</v>
      </c>
    </row>
    <row r="223770">
      <c r="A223770" s="1" t="s">
        <v>66887</v>
      </c>
    </row>
    <row r="223771">
      <c r="A223771" s="1" t="s">
        <v>66888</v>
      </c>
    </row>
    <row r="223772">
      <c r="A223772" s="1" t="s">
        <v>66889</v>
      </c>
    </row>
    <row r="223773">
      <c r="A223773" s="1" t="s">
        <v>367</v>
      </c>
    </row>
    <row r="223774">
      <c r="A223774" s="1" t="s">
        <v>34601</v>
      </c>
    </row>
    <row r="223775">
      <c r="A223775" s="1" t="s">
        <v>19627</v>
      </c>
    </row>
    <row r="223776">
      <c r="A223776" s="1" t="s">
        <v>66890</v>
      </c>
    </row>
    <row r="223777">
      <c r="A223777" s="1" t="s">
        <v>7815</v>
      </c>
    </row>
    <row r="223778">
      <c r="A223778" s="1" t="s">
        <v>7815</v>
      </c>
    </row>
    <row r="223779">
      <c r="A223779" s="1" t="s">
        <v>977</v>
      </c>
    </row>
    <row r="223780">
      <c r="A223780" s="1" t="s">
        <v>34154</v>
      </c>
    </row>
    <row r="223781">
      <c r="A223781" s="1" t="s">
        <v>66891</v>
      </c>
    </row>
    <row r="223782">
      <c r="A223782" s="1" t="s">
        <v>66892</v>
      </c>
    </row>
    <row r="223783">
      <c r="A223783" s="1" t="s">
        <v>66868</v>
      </c>
    </row>
    <row r="223784">
      <c r="A223784" s="1" t="s">
        <v>66869</v>
      </c>
    </row>
    <row r="223785">
      <c r="A223785" s="1" t="s">
        <v>66870</v>
      </c>
    </row>
    <row r="223786">
      <c r="A223786" s="1" t="s">
        <v>66871</v>
      </c>
    </row>
    <row r="223787">
      <c r="A223787" s="1" t="s">
        <v>66872</v>
      </c>
    </row>
    <row r="223788">
      <c r="A223788" s="1" t="s">
        <v>66873</v>
      </c>
    </row>
    <row r="223789">
      <c r="A223789" s="1" t="s">
        <v>66874</v>
      </c>
    </row>
    <row r="223790">
      <c r="A223790" s="1" t="s">
        <v>66875</v>
      </c>
    </row>
    <row r="223791">
      <c r="A223791" s="1" t="s">
        <v>66876</v>
      </c>
    </row>
    <row r="223792">
      <c r="A223792" s="1" t="s">
        <v>66877</v>
      </c>
    </row>
    <row r="223793">
      <c r="A223793" s="1" t="s">
        <v>66878</v>
      </c>
    </row>
    <row r="223794">
      <c r="A223794" s="1" t="s">
        <v>66879</v>
      </c>
    </row>
    <row r="223795">
      <c r="A223795" s="1" t="s">
        <v>44928</v>
      </c>
    </row>
    <row r="223796">
      <c r="A223796" s="1" t="s">
        <v>66880</v>
      </c>
    </row>
    <row r="223797">
      <c r="A223797" s="1" t="s">
        <v>66881</v>
      </c>
    </row>
    <row r="223798">
      <c r="A223798" s="1" t="s">
        <v>66882</v>
      </c>
    </row>
    <row r="223799">
      <c r="A223799" s="1" t="s">
        <v>66883</v>
      </c>
    </row>
    <row r="223800">
      <c r="A223800" s="1" t="s">
        <v>34130</v>
      </c>
    </row>
    <row r="223801">
      <c r="A223801" s="1" t="s">
        <v>63532</v>
      </c>
    </row>
    <row r="223802">
      <c r="A223802" s="1" t="s">
        <v>66884</v>
      </c>
    </row>
    <row r="223803">
      <c r="A223803" s="1" t="s">
        <v>66885</v>
      </c>
    </row>
    <row r="223804">
      <c r="A223804" s="1" t="s">
        <v>13979</v>
      </c>
    </row>
    <row r="223805">
      <c r="A223805" s="1" t="s">
        <v>66886</v>
      </c>
    </row>
    <row r="223806">
      <c r="A223806" s="1" t="s">
        <v>34601</v>
      </c>
    </row>
    <row r="223807">
      <c r="A223807" s="1" t="s">
        <v>66887</v>
      </c>
    </row>
    <row r="223808">
      <c r="A223808" s="1" t="s">
        <v>66888</v>
      </c>
    </row>
    <row r="223809">
      <c r="A223809" s="1" t="s">
        <v>66889</v>
      </c>
    </row>
    <row r="223810">
      <c r="A223810" s="1" t="s">
        <v>34601</v>
      </c>
    </row>
    <row r="223811">
      <c r="A223811" s="1" t="s">
        <v>66890</v>
      </c>
    </row>
    <row r="223812">
      <c r="A223812" s="1" t="s">
        <v>34154</v>
      </c>
    </row>
    <row r="223813">
      <c r="A223813" s="1" t="s">
        <v>66893</v>
      </c>
    </row>
    <row r="223814">
      <c r="A223814" s="1" t="s">
        <v>66894</v>
      </c>
    </row>
    <row r="223815">
      <c r="A223815" s="1" t="s">
        <v>66895</v>
      </c>
    </row>
    <row r="223816">
      <c r="A223816" s="1" t="s">
        <v>66896</v>
      </c>
    </row>
    <row r="223817">
      <c r="A223817" s="1" t="s">
        <v>41135</v>
      </c>
    </row>
    <row r="223818">
      <c r="A223818" s="1" t="s">
        <v>66897</v>
      </c>
    </row>
    <row r="223819">
      <c r="A223819" s="1" t="s">
        <v>66898</v>
      </c>
    </row>
    <row r="223820">
      <c r="A223820" s="1" t="s">
        <v>66895</v>
      </c>
    </row>
    <row r="223821">
      <c r="A223821" s="1" t="s">
        <v>66896</v>
      </c>
    </row>
    <row r="223822">
      <c r="A223822" s="1" t="s">
        <v>66899</v>
      </c>
    </row>
    <row r="223823">
      <c r="A223823" s="1" t="s">
        <v>66900</v>
      </c>
    </row>
    <row r="223824">
      <c r="A223824" s="1" t="s">
        <v>66901</v>
      </c>
    </row>
    <row r="223825">
      <c r="A223825" s="1" t="s">
        <v>66902</v>
      </c>
    </row>
    <row r="223826">
      <c r="A223826" s="1" t="s">
        <v>66903</v>
      </c>
    </row>
    <row r="223827">
      <c r="A223827" s="1" t="s">
        <v>66904</v>
      </c>
    </row>
    <row r="223828">
      <c r="A223828" s="1" t="s">
        <v>66905</v>
      </c>
    </row>
    <row r="223829">
      <c r="A223829" s="1" t="s">
        <v>66906</v>
      </c>
    </row>
    <row r="223830">
      <c r="A223830" s="1" t="s">
        <v>66907</v>
      </c>
    </row>
    <row r="223831">
      <c r="A223831" s="1" t="s">
        <v>66908</v>
      </c>
    </row>
    <row r="223832">
      <c r="A223832" s="1" t="s">
        <v>66909</v>
      </c>
    </row>
    <row r="223833">
      <c r="A223833" s="1" t="s">
        <v>7809</v>
      </c>
    </row>
    <row r="223834">
      <c r="A223834" s="1" t="s">
        <v>66910</v>
      </c>
    </row>
    <row r="223835">
      <c r="A223835" s="1" t="s">
        <v>66911</v>
      </c>
    </row>
    <row r="223836">
      <c r="A223836" s="1" t="s">
        <v>66912</v>
      </c>
    </row>
    <row r="223837">
      <c r="A223837" s="1" t="s">
        <v>66913</v>
      </c>
    </row>
    <row r="223838">
      <c r="A223838" s="1" t="s">
        <v>66914</v>
      </c>
    </row>
    <row r="223839">
      <c r="A223839" s="1" t="s">
        <v>66915</v>
      </c>
    </row>
    <row r="223840">
      <c r="A223840" s="1" t="s">
        <v>66916</v>
      </c>
    </row>
    <row r="223841">
      <c r="A223841" s="1" t="s">
        <v>66917</v>
      </c>
    </row>
    <row r="223842">
      <c r="A223842" s="1" t="s">
        <v>66918</v>
      </c>
    </row>
    <row r="223843">
      <c r="A223843" s="1" t="s">
        <v>66919</v>
      </c>
    </row>
    <row r="223844">
      <c r="A223844" s="1" t="s">
        <v>66920</v>
      </c>
    </row>
    <row r="223845">
      <c r="A223845" s="1" t="s">
        <v>39531</v>
      </c>
    </row>
    <row r="223846">
      <c r="A223846" s="1" t="s">
        <v>34601</v>
      </c>
    </row>
    <row r="223847">
      <c r="A223847" s="1" t="s">
        <v>66921</v>
      </c>
    </row>
    <row r="223848">
      <c r="A223848" s="1" t="s">
        <v>66922</v>
      </c>
    </row>
    <row r="223849">
      <c r="A223849" s="1" t="s">
        <v>21309</v>
      </c>
    </row>
    <row r="223850">
      <c r="A223850" s="1" t="s">
        <v>65085</v>
      </c>
    </row>
    <row r="223851">
      <c r="A223851" s="1" t="s">
        <v>7512</v>
      </c>
    </row>
    <row r="223852">
      <c r="A223852" s="1" t="s">
        <v>66923</v>
      </c>
    </row>
    <row r="223853">
      <c r="A223853" s="1" t="s">
        <v>66924</v>
      </c>
    </row>
    <row r="223854">
      <c r="A223854" s="1" t="s">
        <v>66925</v>
      </c>
    </row>
    <row r="223855">
      <c r="A223855" s="1" t="s">
        <v>66926</v>
      </c>
    </row>
    <row r="223856">
      <c r="A223856" s="1" t="s">
        <v>8957</v>
      </c>
    </row>
    <row r="223857">
      <c r="A223857" s="1" t="s">
        <v>53251</v>
      </c>
    </row>
    <row r="223858">
      <c r="A223858" s="3" t="str">
        <f/>
        <v>#ERROR!</v>
      </c>
    </row>
    <row r="223859">
      <c r="A223859" s="1" t="s">
        <v>66927</v>
      </c>
    </row>
    <row r="223860">
      <c r="A223860" s="1" t="s">
        <v>66901</v>
      </c>
    </row>
    <row r="223861">
      <c r="A223861" s="1" t="s">
        <v>66902</v>
      </c>
    </row>
    <row r="223862">
      <c r="A223862" s="1" t="s">
        <v>66903</v>
      </c>
    </row>
    <row r="223863">
      <c r="A223863" s="1" t="s">
        <v>66904</v>
      </c>
    </row>
    <row r="223864">
      <c r="A223864" s="1" t="s">
        <v>66905</v>
      </c>
    </row>
    <row r="223865">
      <c r="A223865" s="1" t="s">
        <v>66906</v>
      </c>
    </row>
    <row r="223866">
      <c r="A223866" s="1" t="s">
        <v>66907</v>
      </c>
    </row>
    <row r="223867">
      <c r="A223867" s="1" t="s">
        <v>66908</v>
      </c>
    </row>
    <row r="223868">
      <c r="A223868" s="1" t="s">
        <v>66909</v>
      </c>
    </row>
    <row r="223869">
      <c r="A223869" s="1" t="s">
        <v>66910</v>
      </c>
    </row>
    <row r="223870">
      <c r="A223870" s="1" t="s">
        <v>66911</v>
      </c>
    </row>
    <row r="223871">
      <c r="A223871" s="1" t="s">
        <v>66912</v>
      </c>
    </row>
    <row r="223872">
      <c r="A223872" s="1" t="s">
        <v>66913</v>
      </c>
    </row>
    <row r="223873">
      <c r="A223873" s="1" t="s">
        <v>66914</v>
      </c>
    </row>
    <row r="223874">
      <c r="A223874" s="1" t="s">
        <v>66915</v>
      </c>
    </row>
    <row r="223875">
      <c r="A223875" s="1" t="s">
        <v>66916</v>
      </c>
    </row>
    <row r="223876">
      <c r="A223876" s="1" t="s">
        <v>66917</v>
      </c>
    </row>
    <row r="223877">
      <c r="A223877" s="1" t="s">
        <v>66918</v>
      </c>
    </row>
    <row r="223878">
      <c r="A223878" s="1" t="s">
        <v>66919</v>
      </c>
    </row>
    <row r="223879">
      <c r="A223879" s="1" t="s">
        <v>66920</v>
      </c>
    </row>
    <row r="223880">
      <c r="A223880" s="1" t="s">
        <v>34601</v>
      </c>
    </row>
    <row r="223881">
      <c r="A223881" s="1" t="s">
        <v>66921</v>
      </c>
    </row>
    <row r="223882">
      <c r="A223882" s="1" t="s">
        <v>66922</v>
      </c>
    </row>
    <row r="223883">
      <c r="A223883" s="1" t="s">
        <v>65085</v>
      </c>
    </row>
    <row r="223884">
      <c r="A223884" s="1" t="s">
        <v>7512</v>
      </c>
    </row>
    <row r="223885">
      <c r="A223885" s="1" t="s">
        <v>66923</v>
      </c>
    </row>
    <row r="223886">
      <c r="A223886" s="1" t="s">
        <v>66924</v>
      </c>
    </row>
    <row r="223887">
      <c r="A223887" s="1" t="s">
        <v>66925</v>
      </c>
    </row>
    <row r="223888">
      <c r="A223888" s="1" t="s">
        <v>66926</v>
      </c>
    </row>
    <row r="223889">
      <c r="A223889" s="1" t="s">
        <v>53251</v>
      </c>
    </row>
    <row r="223890">
      <c r="A223890" s="1" t="s">
        <v>66928</v>
      </c>
    </row>
    <row r="223891">
      <c r="A223891" s="1" t="s">
        <v>66929</v>
      </c>
    </row>
    <row r="223893">
      <c r="A223893" s="1" t="s">
        <v>63135</v>
      </c>
    </row>
    <row r="223895">
      <c r="A223895" s="1" t="s">
        <v>63136</v>
      </c>
    </row>
    <row r="223896">
      <c r="A223896" s="1" t="s">
        <v>63137</v>
      </c>
    </row>
    <row r="223897">
      <c r="A223897" s="1" t="s">
        <v>63138</v>
      </c>
    </row>
    <row r="223899">
      <c r="A223899" s="1" t="s">
        <v>63139</v>
      </c>
    </row>
    <row r="223900">
      <c r="A223900" s="1" t="s">
        <v>5690</v>
      </c>
    </row>
    <row r="223902">
      <c r="A223902" s="1" t="s">
        <v>5691</v>
      </c>
    </row>
    <row r="223903">
      <c r="A223903" s="1" t="s">
        <v>63140</v>
      </c>
    </row>
    <row r="223905">
      <c r="A223905" s="1" t="s">
        <v>5693</v>
      </c>
    </row>
    <row r="223906">
      <c r="A223906" s="1" t="s">
        <v>5694</v>
      </c>
    </row>
    <row r="223908">
      <c r="A223908" s="1" t="s">
        <v>63141</v>
      </c>
    </row>
    <row r="223909">
      <c r="A223909" s="1" t="s">
        <v>63142</v>
      </c>
    </row>
    <row r="223910">
      <c r="A223910" s="1" t="s">
        <v>63143</v>
      </c>
    </row>
    <row r="223911">
      <c r="A223911" s="1" t="s">
        <v>5698</v>
      </c>
    </row>
    <row r="223912">
      <c r="A223912" s="1" t="s">
        <v>63144</v>
      </c>
    </row>
    <row r="223913">
      <c r="A223913" s="1" t="s">
        <v>5700</v>
      </c>
    </row>
    <row r="223915">
      <c r="A223915" s="1" t="s">
        <v>63145</v>
      </c>
    </row>
    <row r="223916">
      <c r="A223916" s="1" t="s">
        <v>63146</v>
      </c>
    </row>
    <row r="223918">
      <c r="A223918" s="1" t="s">
        <v>5703</v>
      </c>
    </row>
    <row r="223919">
      <c r="A223919" s="1" t="s">
        <v>63147</v>
      </c>
    </row>
    <row r="223921">
      <c r="A223921" s="1" t="s">
        <v>63148</v>
      </c>
    </row>
    <row r="223922">
      <c r="A223922" s="1" t="s">
        <v>63135</v>
      </c>
    </row>
    <row r="223923">
      <c r="A223923" s="1" t="s">
        <v>63136</v>
      </c>
    </row>
    <row r="223924">
      <c r="A223924" s="1" t="s">
        <v>63137</v>
      </c>
    </row>
    <row r="223925">
      <c r="A223925" s="1" t="s">
        <v>63138</v>
      </c>
    </row>
    <row r="223926">
      <c r="A223926" s="1" t="s">
        <v>63139</v>
      </c>
    </row>
    <row r="223927">
      <c r="A223927" s="1" t="s">
        <v>5690</v>
      </c>
    </row>
    <row r="223928">
      <c r="A223928" s="1" t="s">
        <v>5691</v>
      </c>
    </row>
    <row r="223929">
      <c r="A223929" s="1" t="s">
        <v>63140</v>
      </c>
    </row>
    <row r="223930">
      <c r="A223930" s="1" t="s">
        <v>5693</v>
      </c>
    </row>
    <row r="223931">
      <c r="A223931" s="1" t="s">
        <v>5694</v>
      </c>
    </row>
    <row r="223932">
      <c r="A223932" s="1" t="s">
        <v>63141</v>
      </c>
    </row>
    <row r="223933">
      <c r="A223933" s="1" t="s">
        <v>63142</v>
      </c>
    </row>
    <row r="223934">
      <c r="A223934" s="1" t="s">
        <v>63143</v>
      </c>
    </row>
    <row r="223935">
      <c r="A223935" s="1" t="s">
        <v>5698</v>
      </c>
    </row>
    <row r="223936">
      <c r="A223936" s="1" t="s">
        <v>63144</v>
      </c>
    </row>
    <row r="223937">
      <c r="A223937" s="1" t="s">
        <v>5700</v>
      </c>
    </row>
    <row r="223938">
      <c r="A223938" s="1" t="s">
        <v>63145</v>
      </c>
    </row>
    <row r="223939">
      <c r="A223939" s="1" t="s">
        <v>63146</v>
      </c>
    </row>
    <row r="223940">
      <c r="A223940" s="1" t="s">
        <v>5703</v>
      </c>
    </row>
    <row r="223941">
      <c r="A223941" s="1" t="s">
        <v>63149</v>
      </c>
    </row>
    <row r="223942">
      <c r="A223942" s="1" t="s">
        <v>66930</v>
      </c>
    </row>
    <row r="223943">
      <c r="A223943" s="1" t="s">
        <v>66931</v>
      </c>
    </row>
    <row r="223944">
      <c r="A223944" s="1" t="s">
        <v>66932</v>
      </c>
    </row>
    <row r="223945">
      <c r="A223945" s="1" t="s">
        <v>66933</v>
      </c>
    </row>
    <row r="223946">
      <c r="A223946" s="1" t="s">
        <v>66934</v>
      </c>
    </row>
    <row r="223947">
      <c r="A223947" s="3" t="str">
        <f> gee",". a aes om ot ©</f>
        <v>#ERROR!</v>
      </c>
    </row>
    <row r="223948">
      <c r="A223948" s="1" t="s">
        <v>66931</v>
      </c>
    </row>
    <row r="223949">
      <c r="A223949" s="1" t="s">
        <v>66932</v>
      </c>
    </row>
    <row r="223950">
      <c r="A223950" s="1" t="s">
        <v>66933</v>
      </c>
    </row>
    <row r="223951">
      <c r="A223951" s="1" t="s">
        <v>66934</v>
      </c>
    </row>
    <row r="223952">
      <c r="A223952" s="3" t="str">
        <f> gee",67,True,False,2025-10-25 00:14:30,2.0_enhanced</f>
        <v>#ERROR!</v>
      </c>
    </row>
    <row r="223953">
      <c r="A223953" s="1" t="s">
        <v>66935</v>
      </c>
    </row>
    <row r="223954">
      <c r="A223954" s="1" t="s">
        <v>66936</v>
      </c>
    </row>
    <row r="223955">
      <c r="A223955" s="1" t="s">
        <v>66937</v>
      </c>
    </row>
    <row r="223956">
      <c r="A223956" s="1" t="s">
        <v>66938</v>
      </c>
    </row>
    <row r="223957">
      <c r="A223957" s="1" t="s">
        <v>66939</v>
      </c>
    </row>
    <row r="223958">
      <c r="A223958" s="1" t="s">
        <v>66940</v>
      </c>
    </row>
    <row r="223959">
      <c r="A223959" s="1" t="s">
        <v>66936</v>
      </c>
    </row>
    <row r="223960">
      <c r="A223960" s="1" t="s">
        <v>66937</v>
      </c>
    </row>
    <row r="223961">
      <c r="A223961" s="1" t="s">
        <v>66938</v>
      </c>
    </row>
    <row r="223962">
      <c r="A223962" s="1" t="s">
        <v>66939</v>
      </c>
    </row>
    <row r="223963">
      <c r="A223963" s="1" t="s">
        <v>66941</v>
      </c>
    </row>
    <row r="223964">
      <c r="A223964" s="1" t="s">
        <v>66942</v>
      </c>
    </row>
    <row r="223966">
      <c r="A223966" s="1" t="s">
        <v>63151</v>
      </c>
    </row>
    <row r="223967">
      <c r="A223967" s="1" t="s">
        <v>63152</v>
      </c>
    </row>
    <row r="223969">
      <c r="A223969" s="1" t="s">
        <v>63153</v>
      </c>
    </row>
    <row r="223971">
      <c r="A223971" s="1" t="s">
        <v>11860</v>
      </c>
    </row>
    <row r="223973">
      <c r="A223973" s="1" t="s">
        <v>63154</v>
      </c>
    </row>
    <row r="223974">
      <c r="A223974" s="1" t="s">
        <v>63155</v>
      </c>
    </row>
    <row r="223976">
      <c r="A223976" s="1" t="s">
        <v>63156</v>
      </c>
    </row>
    <row r="223977">
      <c r="A223977" s="1" t="s">
        <v>63157</v>
      </c>
    </row>
    <row r="223979">
      <c r="A223979" s="1" t="s">
        <v>63158</v>
      </c>
    </row>
    <row r="223980">
      <c r="A223980" s="1" t="s">
        <v>63159</v>
      </c>
    </row>
    <row r="223982">
      <c r="A223982" s="1" t="s">
        <v>63160</v>
      </c>
    </row>
    <row r="223984">
      <c r="A223984" s="1" t="s">
        <v>63161</v>
      </c>
    </row>
    <row r="223986">
      <c r="A223986" s="1" t="s">
        <v>63162</v>
      </c>
    </row>
    <row r="223988">
      <c r="A223988" s="1" t="s">
        <v>5221</v>
      </c>
    </row>
    <row r="223990">
      <c r="A223990" s="1" t="s">
        <v>63163</v>
      </c>
    </row>
    <row r="223991">
      <c r="A223991" s="1" t="s">
        <v>63164</v>
      </c>
    </row>
    <row r="223993">
      <c r="A223993" s="1" t="s">
        <v>63165</v>
      </c>
    </row>
    <row r="223994">
      <c r="A223994" s="1" t="s">
        <v>63166</v>
      </c>
    </row>
    <row r="223996">
      <c r="A223996" s="1" t="s">
        <v>63167</v>
      </c>
    </row>
    <row r="223998">
      <c r="A223998" s="1" t="s">
        <v>7746</v>
      </c>
    </row>
    <row r="224000">
      <c r="A224000" s="1" t="s">
        <v>63168</v>
      </c>
    </row>
    <row r="224001">
      <c r="A224001" s="1" t="s">
        <v>63151</v>
      </c>
    </row>
    <row r="224002">
      <c r="A224002" s="1" t="s">
        <v>63152</v>
      </c>
    </row>
    <row r="224003">
      <c r="A224003" s="1" t="s">
        <v>63153</v>
      </c>
    </row>
    <row r="224004">
      <c r="A224004" s="1" t="s">
        <v>11860</v>
      </c>
    </row>
    <row r="224005">
      <c r="A224005" s="1" t="s">
        <v>63154</v>
      </c>
    </row>
    <row r="224006">
      <c r="A224006" s="1" t="s">
        <v>63155</v>
      </c>
    </row>
    <row r="224007">
      <c r="A224007" s="1" t="s">
        <v>63156</v>
      </c>
    </row>
    <row r="224008">
      <c r="A224008" s="1" t="s">
        <v>63157</v>
      </c>
    </row>
    <row r="224009">
      <c r="A224009" s="1" t="s">
        <v>63158</v>
      </c>
    </row>
    <row r="224010">
      <c r="A224010" s="1" t="s">
        <v>63159</v>
      </c>
    </row>
    <row r="224011">
      <c r="A224011" s="1" t="s">
        <v>63160</v>
      </c>
    </row>
    <row r="224012">
      <c r="A224012" s="1" t="s">
        <v>63161</v>
      </c>
    </row>
    <row r="224013">
      <c r="A224013" s="1" t="s">
        <v>63162</v>
      </c>
    </row>
    <row r="224014">
      <c r="A224014" s="1" t="s">
        <v>63163</v>
      </c>
    </row>
    <row r="224015">
      <c r="A224015" s="1" t="s">
        <v>63164</v>
      </c>
    </row>
    <row r="224016">
      <c r="A224016" s="1" t="s">
        <v>63165</v>
      </c>
    </row>
    <row r="224017">
      <c r="A224017" s="1" t="s">
        <v>63166</v>
      </c>
    </row>
    <row r="224018">
      <c r="A224018" s="1" t="s">
        <v>63169</v>
      </c>
    </row>
    <row r="224019">
      <c r="A224019" s="1" t="s">
        <v>66943</v>
      </c>
    </row>
    <row r="224021">
      <c r="A224021" s="1" t="s">
        <v>66944</v>
      </c>
    </row>
    <row r="224022">
      <c r="A224022" s="1" t="s">
        <v>66945</v>
      </c>
    </row>
    <row r="224023">
      <c r="A224023" s="1" t="s">
        <v>66946</v>
      </c>
    </row>
    <row r="224025">
      <c r="A224025" s="1" t="s">
        <v>66947</v>
      </c>
    </row>
    <row r="224026">
      <c r="A224026" s="1" t="s">
        <v>66948</v>
      </c>
    </row>
    <row r="224027">
      <c r="A224027" s="1" t="s">
        <v>66949</v>
      </c>
    </row>
    <row r="224028">
      <c r="A224028" s="1" t="s">
        <v>66950</v>
      </c>
    </row>
    <row r="224030">
      <c r="A224030" s="1" t="s">
        <v>66951</v>
      </c>
    </row>
    <row r="224031">
      <c r="A224031" s="1" t="s">
        <v>66952</v>
      </c>
    </row>
    <row r="224032">
      <c r="A224032" s="1" t="s">
        <v>66953</v>
      </c>
    </row>
    <row r="224033">
      <c r="A224033" s="1" t="s">
        <v>66954</v>
      </c>
    </row>
    <row r="224034">
      <c r="A224034" s="1" t="s">
        <v>66955</v>
      </c>
    </row>
    <row r="224035">
      <c r="A224035" s="1" t="s">
        <v>66956</v>
      </c>
    </row>
    <row r="224037">
      <c r="A224037" s="1" t="s">
        <v>233</v>
      </c>
    </row>
    <row r="224038">
      <c r="A224038" s="1" t="s">
        <v>55511</v>
      </c>
    </row>
    <row r="224039">
      <c r="A224039" s="1" t="s">
        <v>66944</v>
      </c>
    </row>
    <row r="224040">
      <c r="A224040" s="1" t="s">
        <v>66945</v>
      </c>
    </row>
    <row r="224041">
      <c r="A224041" s="1" t="s">
        <v>66946</v>
      </c>
    </row>
    <row r="224042">
      <c r="A224042" s="1" t="s">
        <v>66947</v>
      </c>
    </row>
    <row r="224043">
      <c r="A224043" s="1" t="s">
        <v>66948</v>
      </c>
    </row>
    <row r="224044">
      <c r="A224044" s="1" t="s">
        <v>66949</v>
      </c>
    </row>
    <row r="224045">
      <c r="A224045" s="1" t="s">
        <v>66950</v>
      </c>
    </row>
    <row r="224046">
      <c r="A224046" s="1" t="s">
        <v>66951</v>
      </c>
    </row>
    <row r="224047">
      <c r="A224047" s="1" t="s">
        <v>66952</v>
      </c>
    </row>
    <row r="224048">
      <c r="A224048" s="1" t="s">
        <v>66953</v>
      </c>
    </row>
    <row r="224049">
      <c r="A224049" s="1" t="s">
        <v>66954</v>
      </c>
    </row>
    <row r="224050">
      <c r="A224050" s="1" t="s">
        <v>66955</v>
      </c>
    </row>
    <row r="224051">
      <c r="A224051" s="1" t="s">
        <v>66957</v>
      </c>
    </row>
    <row r="224052">
      <c r="A224052" s="1" t="s">
        <v>66958</v>
      </c>
    </row>
    <row r="224053">
      <c r="A224053" s="1" t="s">
        <v>66959</v>
      </c>
    </row>
    <row r="224054">
      <c r="A224054" s="1" t="s">
        <v>1208</v>
      </c>
    </row>
    <row r="224055">
      <c r="A224055" s="1" t="s">
        <v>66960</v>
      </c>
    </row>
    <row r="224056">
      <c r="A224056" s="1" t="s">
        <v>66961</v>
      </c>
    </row>
    <row r="224057">
      <c r="A224057" s="1" t="s">
        <v>66962</v>
      </c>
    </row>
    <row r="224058">
      <c r="A224058" s="1" t="s">
        <v>66963</v>
      </c>
    </row>
    <row r="224059">
      <c r="A224059" s="1" t="s">
        <v>66964</v>
      </c>
    </row>
    <row r="224060">
      <c r="A224060" s="1" t="s">
        <v>66959</v>
      </c>
    </row>
    <row r="224061">
      <c r="A224061" s="1" t="s">
        <v>66960</v>
      </c>
    </row>
    <row r="224062">
      <c r="A224062" s="1" t="s">
        <v>66961</v>
      </c>
    </row>
    <row r="224063">
      <c r="A224063" s="1" t="s">
        <v>66962</v>
      </c>
    </row>
    <row r="224064">
      <c r="A224064" s="1" t="s">
        <v>66963</v>
      </c>
    </row>
    <row r="224065">
      <c r="A224065" s="1" t="s">
        <v>66965</v>
      </c>
    </row>
    <row r="224066">
      <c r="A224066" s="1" t="s">
        <v>66966</v>
      </c>
    </row>
    <row r="224067">
      <c r="A224067" s="1" t="s">
        <v>66967</v>
      </c>
    </row>
    <row r="224068">
      <c r="A224068" s="1" t="s">
        <v>66968</v>
      </c>
    </row>
    <row r="224069">
      <c r="A224069" s="3" t="str">
        <f/>
        <v>#ERROR!</v>
      </c>
    </row>
    <row r="224070">
      <c r="A224070" s="1" t="s">
        <v>66969</v>
      </c>
    </row>
    <row r="224071">
      <c r="A224071" s="1" t="s">
        <v>35180</v>
      </c>
    </row>
    <row r="224072">
      <c r="A224072" s="1" t="s">
        <v>66970</v>
      </c>
    </row>
    <row r="224073">
      <c r="A224073" s="3" t="str">
        <f>:</f>
        <v>#ERROR!</v>
      </c>
    </row>
    <row r="224074">
      <c r="A224074" s="1" t="s">
        <v>66971</v>
      </c>
    </row>
    <row r="224075">
      <c r="A224075" s="1" t="s">
        <v>9563</v>
      </c>
    </row>
    <row r="224076">
      <c r="A224076" s="1" t="s">
        <v>66972</v>
      </c>
    </row>
    <row r="224077">
      <c r="A224077" s="1" t="s">
        <v>66973</v>
      </c>
    </row>
    <row r="224078">
      <c r="A224078" s="1" t="s">
        <v>66974</v>
      </c>
    </row>
    <row r="224079">
      <c r="A224079" s="1" t="s">
        <v>66968</v>
      </c>
    </row>
    <row r="224080">
      <c r="A224080" s="1" t="s">
        <v>66969</v>
      </c>
    </row>
    <row r="224081">
      <c r="A224081" s="1" t="s">
        <v>66970</v>
      </c>
    </row>
    <row r="224082">
      <c r="A224082" s="1" t="s">
        <v>66971</v>
      </c>
    </row>
    <row r="224083">
      <c r="A224083" s="1" t="s">
        <v>66975</v>
      </c>
    </row>
    <row r="224084">
      <c r="A224084" s="1" t="s">
        <v>66976</v>
      </c>
    </row>
    <row r="224085">
      <c r="A224085" s="1" t="s">
        <v>66977</v>
      </c>
    </row>
    <row r="224086">
      <c r="A224086" s="1" t="s">
        <v>66978</v>
      </c>
    </row>
    <row r="224087">
      <c r="A224087" s="1" t="s">
        <v>66979</v>
      </c>
    </row>
    <row r="224088">
      <c r="A224088" s="1" t="s">
        <v>66980</v>
      </c>
    </row>
    <row r="224089">
      <c r="A224089" s="1" t="s">
        <v>66977</v>
      </c>
    </row>
    <row r="224090">
      <c r="A224090" s="1" t="s">
        <v>66978</v>
      </c>
    </row>
    <row r="224091">
      <c r="A224091" s="1" t="s">
        <v>66981</v>
      </c>
    </row>
    <row r="224092">
      <c r="A224092" s="1" t="s">
        <v>66982</v>
      </c>
    </row>
    <row r="224094">
      <c r="A224094" s="1" t="s">
        <v>66983</v>
      </c>
    </row>
    <row r="224095">
      <c r="A224095" s="1" t="s">
        <v>66984</v>
      </c>
    </row>
    <row r="224096">
      <c r="A224096" s="1" t="s">
        <v>66985</v>
      </c>
    </row>
    <row r="224098">
      <c r="A224098" s="1" t="s">
        <v>66986</v>
      </c>
    </row>
    <row r="224099">
      <c r="A224099" s="1" t="s">
        <v>66987</v>
      </c>
    </row>
    <row r="224100">
      <c r="A224100" s="1" t="s">
        <v>66988</v>
      </c>
    </row>
    <row r="224101">
      <c r="A224101" s="1" t="s">
        <v>66983</v>
      </c>
    </row>
    <row r="224102">
      <c r="A224102" s="1" t="s">
        <v>66984</v>
      </c>
    </row>
    <row r="224103">
      <c r="A224103" s="1" t="s">
        <v>66985</v>
      </c>
    </row>
    <row r="224104">
      <c r="A224104" s="1" t="s">
        <v>66986</v>
      </c>
    </row>
    <row r="224105">
      <c r="A224105" s="1" t="s">
        <v>66989</v>
      </c>
    </row>
    <row r="224106">
      <c r="A224106" s="1" t="s">
        <v>66990</v>
      </c>
    </row>
    <row r="224107">
      <c r="A224107" s="1" t="s">
        <v>66991</v>
      </c>
    </row>
    <row r="224108">
      <c r="A224108" s="1" t="s">
        <v>1069</v>
      </c>
    </row>
    <row r="224109">
      <c r="A224109" s="1" t="s">
        <v>1069</v>
      </c>
    </row>
    <row r="224110">
      <c r="A224110" s="1" t="s">
        <v>1069</v>
      </c>
    </row>
    <row r="224111">
      <c r="A224111" s="1" t="s">
        <v>66992</v>
      </c>
    </row>
    <row r="224112">
      <c r="A224112" s="1" t="s">
        <v>66993</v>
      </c>
    </row>
    <row r="224113">
      <c r="A224113" s="1" t="s">
        <v>66994</v>
      </c>
    </row>
    <row r="224114">
      <c r="A224114" s="1" t="s">
        <v>66995</v>
      </c>
    </row>
    <row r="224115">
      <c r="A224115" s="1" t="s">
        <v>66996</v>
      </c>
    </row>
    <row r="224116">
      <c r="A224116" s="1" t="s">
        <v>66997</v>
      </c>
    </row>
    <row r="224118">
      <c r="A224118" s="1" t="s">
        <v>66998</v>
      </c>
    </row>
    <row r="224119">
      <c r="A224119" s="1" t="s">
        <v>66999</v>
      </c>
    </row>
    <row r="224120">
      <c r="A224120" s="1" t="s">
        <v>67000</v>
      </c>
    </row>
    <row r="224121">
      <c r="A224121" s="1" t="s">
        <v>67001</v>
      </c>
    </row>
    <row r="224122">
      <c r="A224122" s="1" t="s">
        <v>67002</v>
      </c>
    </row>
    <row r="224123">
      <c r="A224123" s="1" t="s">
        <v>67003</v>
      </c>
    </row>
    <row r="224124">
      <c r="A224124" s="1" t="s">
        <v>67004</v>
      </c>
    </row>
    <row r="224125">
      <c r="A224125" s="1" t="s">
        <v>67005</v>
      </c>
    </row>
    <row r="224126">
      <c r="A224126" s="1" t="s">
        <v>67006</v>
      </c>
    </row>
    <row r="224127">
      <c r="A224127" s="1" t="s">
        <v>67007</v>
      </c>
    </row>
    <row r="224128">
      <c r="A224128" s="1" t="s">
        <v>66998</v>
      </c>
    </row>
    <row r="224129">
      <c r="A224129" s="1" t="s">
        <v>66999</v>
      </c>
    </row>
    <row r="224130">
      <c r="A224130" s="1" t="s">
        <v>67000</v>
      </c>
    </row>
    <row r="224131">
      <c r="A224131" s="1" t="s">
        <v>67001</v>
      </c>
    </row>
    <row r="224132">
      <c r="A224132" s="1" t="s">
        <v>67002</v>
      </c>
    </row>
    <row r="224133">
      <c r="A224133" s="1" t="s">
        <v>67003</v>
      </c>
    </row>
    <row r="224134">
      <c r="A224134" s="1" t="s">
        <v>67004</v>
      </c>
    </row>
    <row r="224135">
      <c r="A224135" s="1" t="s">
        <v>67008</v>
      </c>
    </row>
    <row r="224136">
      <c r="A224136" s="1" t="s">
        <v>67009</v>
      </c>
    </row>
    <row r="224137">
      <c r="A224137" s="1" t="s">
        <v>67010</v>
      </c>
    </row>
    <row r="224138">
      <c r="A224138" s="1" t="s">
        <v>67011</v>
      </c>
    </row>
    <row r="224139">
      <c r="A224139" s="1" t="s">
        <v>67012</v>
      </c>
    </row>
    <row r="224140">
      <c r="A224140" s="1" t="s">
        <v>1529</v>
      </c>
    </row>
    <row r="224141">
      <c r="A224141" s="1" t="s">
        <v>67013</v>
      </c>
    </row>
    <row r="224142">
      <c r="A224142" s="1" t="s">
        <v>67014</v>
      </c>
    </row>
    <row r="224143">
      <c r="A224143" s="1" t="s">
        <v>67015</v>
      </c>
    </row>
    <row r="224144">
      <c r="A224144" s="1" t="s">
        <v>67016</v>
      </c>
    </row>
    <row r="224145">
      <c r="A224145" s="1" t="s">
        <v>67017</v>
      </c>
    </row>
    <row r="224146">
      <c r="A224146" s="1" t="s">
        <v>67018</v>
      </c>
    </row>
    <row r="224147">
      <c r="A224147" s="1" t="s">
        <v>67019</v>
      </c>
    </row>
    <row r="224148">
      <c r="A224148" s="1" t="s">
        <v>67020</v>
      </c>
    </row>
    <row r="224149">
      <c r="A224149" s="1" t="s">
        <v>67021</v>
      </c>
    </row>
    <row r="224150">
      <c r="A224150" s="1" t="s">
        <v>67022</v>
      </c>
    </row>
    <row r="224151">
      <c r="A224151" s="1" t="s">
        <v>67023</v>
      </c>
    </row>
    <row r="224152">
      <c r="A224152" s="1" t="s">
        <v>67024</v>
      </c>
    </row>
    <row r="224153">
      <c r="A224153" s="3" t="str">
        <f>) INYO</f>
        <v>#ERROR!</v>
      </c>
    </row>
    <row r="224154">
      <c r="A224154" s="1" t="s">
        <v>67025</v>
      </c>
    </row>
    <row r="224155">
      <c r="A224155" s="1" t="s">
        <v>67026</v>
      </c>
    </row>
    <row r="224156">
      <c r="A224156" s="1" t="s">
        <v>67027</v>
      </c>
    </row>
    <row r="224157">
      <c r="A224157" s="1" t="s">
        <v>67010</v>
      </c>
    </row>
    <row r="224158">
      <c r="A224158" s="1" t="s">
        <v>67011</v>
      </c>
    </row>
    <row r="224159">
      <c r="A224159" s="1" t="s">
        <v>67012</v>
      </c>
    </row>
    <row r="224160">
      <c r="A224160" s="1" t="s">
        <v>67013</v>
      </c>
    </row>
    <row r="224161">
      <c r="A224161" s="1" t="s">
        <v>67014</v>
      </c>
    </row>
    <row r="224162">
      <c r="A224162" s="1" t="s">
        <v>67015</v>
      </c>
    </row>
    <row r="224163">
      <c r="A224163" s="1" t="s">
        <v>67016</v>
      </c>
    </row>
    <row r="224164">
      <c r="A224164" s="1" t="s">
        <v>67017</v>
      </c>
    </row>
    <row r="224165">
      <c r="A224165" s="1" t="s">
        <v>67018</v>
      </c>
    </row>
    <row r="224166">
      <c r="A224166" s="1" t="s">
        <v>67019</v>
      </c>
    </row>
    <row r="224167">
      <c r="A224167" s="1" t="s">
        <v>67020</v>
      </c>
    </row>
    <row r="224168">
      <c r="A224168" s="1" t="s">
        <v>67021</v>
      </c>
    </row>
    <row r="224169">
      <c r="A224169" s="1" t="s">
        <v>67022</v>
      </c>
    </row>
    <row r="224170">
      <c r="A224170" s="1" t="s">
        <v>67023</v>
      </c>
    </row>
    <row r="224171">
      <c r="A224171" s="1" t="s">
        <v>67024</v>
      </c>
    </row>
    <row r="224172">
      <c r="A224172" s="3" t="str">
        <f>) INYO</f>
        <v>#ERROR!</v>
      </c>
    </row>
    <row r="224173">
      <c r="A224173" s="1" t="s">
        <v>67025</v>
      </c>
    </row>
    <row r="224174">
      <c r="A224174" s="1" t="s">
        <v>67028</v>
      </c>
    </row>
    <row r="224175">
      <c r="A224175" s="1" t="s">
        <v>67029</v>
      </c>
    </row>
    <row r="224176">
      <c r="A224176" s="1" t="s">
        <v>67030</v>
      </c>
    </row>
    <row r="224177">
      <c r="A224177" s="1" t="s">
        <v>67031</v>
      </c>
    </row>
    <row r="224178">
      <c r="A224178" s="1" t="s">
        <v>67032</v>
      </c>
    </row>
    <row r="224179">
      <c r="A224179" s="1" t="s">
        <v>67033</v>
      </c>
    </row>
    <row r="224180">
      <c r="A224180" s="1" t="s">
        <v>67034</v>
      </c>
    </row>
    <row r="224181">
      <c r="A224181" s="1" t="s">
        <v>67030</v>
      </c>
    </row>
    <row r="224182">
      <c r="A224182" s="1" t="s">
        <v>67031</v>
      </c>
    </row>
    <row r="224183">
      <c r="A224183" s="1" t="s">
        <v>67032</v>
      </c>
    </row>
    <row r="224184">
      <c r="A224184" s="1" t="s">
        <v>67035</v>
      </c>
    </row>
    <row r="224185">
      <c r="A224185" s="1" t="s">
        <v>67036</v>
      </c>
    </row>
    <row r="224186">
      <c r="A224186" s="1" t="s">
        <v>63026</v>
      </c>
    </row>
    <row r="224188">
      <c r="A224188" s="1" t="s">
        <v>63027</v>
      </c>
    </row>
    <row r="224190">
      <c r="A224190" s="1" t="s">
        <v>63028</v>
      </c>
    </row>
    <row r="224191">
      <c r="A224191" s="1" t="s">
        <v>63029</v>
      </c>
    </row>
    <row r="224192">
      <c r="A224192" s="1" t="s">
        <v>63030</v>
      </c>
    </row>
    <row r="224193">
      <c r="A224193" s="1" t="s">
        <v>63031</v>
      </c>
    </row>
    <row r="224195">
      <c r="A224195" s="1" t="s">
        <v>63032</v>
      </c>
    </row>
    <row r="224197">
      <c r="A224197" s="1" t="s">
        <v>63033</v>
      </c>
    </row>
    <row r="224198">
      <c r="A224198" s="1" t="s">
        <v>63034</v>
      </c>
    </row>
    <row r="224199">
      <c r="A224199" s="1" t="s">
        <v>63035</v>
      </c>
    </row>
    <row r="224200">
      <c r="A224200" s="1" t="s">
        <v>63036</v>
      </c>
    </row>
    <row r="224201">
      <c r="A224201" s="1" t="s">
        <v>63037</v>
      </c>
    </row>
    <row r="224202">
      <c r="A224202" s="1" t="s">
        <v>63038</v>
      </c>
    </row>
    <row r="224203">
      <c r="A224203" s="1" t="s">
        <v>63039</v>
      </c>
    </row>
    <row r="224204">
      <c r="A224204" s="1" t="s">
        <v>63040</v>
      </c>
    </row>
    <row r="224205">
      <c r="A224205" s="1" t="s">
        <v>63041</v>
      </c>
    </row>
    <row r="224206">
      <c r="A224206" s="1" t="s">
        <v>63042</v>
      </c>
    </row>
    <row r="224207">
      <c r="A224207" s="1" t="s">
        <v>63043</v>
      </c>
    </row>
    <row r="224208">
      <c r="A224208" s="1" t="s">
        <v>63044</v>
      </c>
    </row>
    <row r="224209">
      <c r="A224209" s="1" t="s">
        <v>63045</v>
      </c>
    </row>
    <row r="224210">
      <c r="A224210" s="1" t="s">
        <v>63046</v>
      </c>
    </row>
    <row r="224211">
      <c r="A224211" s="1" t="s">
        <v>63047</v>
      </c>
    </row>
    <row r="224212">
      <c r="A224212" s="1" t="s">
        <v>63048</v>
      </c>
    </row>
    <row r="224213">
      <c r="A224213" s="1" t="s">
        <v>63049</v>
      </c>
    </row>
    <row r="224214">
      <c r="A224214" s="1" t="s">
        <v>63050</v>
      </c>
    </row>
    <row r="224216">
      <c r="A224216" s="1" t="s">
        <v>63051</v>
      </c>
    </row>
    <row r="224217">
      <c r="A224217" s="1" t="s">
        <v>63026</v>
      </c>
    </row>
    <row r="224218">
      <c r="A224218" s="1" t="s">
        <v>63027</v>
      </c>
    </row>
    <row r="224219">
      <c r="A224219" s="1" t="s">
        <v>63028</v>
      </c>
    </row>
    <row r="224220">
      <c r="A224220" s="1" t="s">
        <v>63029</v>
      </c>
    </row>
    <row r="224221">
      <c r="A224221" s="1" t="s">
        <v>63030</v>
      </c>
    </row>
    <row r="224222">
      <c r="A224222" s="1" t="s">
        <v>63031</v>
      </c>
    </row>
    <row r="224223">
      <c r="A224223" s="1" t="s">
        <v>63032</v>
      </c>
    </row>
    <row r="224224">
      <c r="A224224" s="1" t="s">
        <v>63033</v>
      </c>
    </row>
    <row r="224225">
      <c r="A224225" s="1" t="s">
        <v>63034</v>
      </c>
    </row>
    <row r="224226">
      <c r="A224226" s="1" t="s">
        <v>63035</v>
      </c>
    </row>
    <row r="224227">
      <c r="A224227" s="1" t="s">
        <v>63036</v>
      </c>
    </row>
    <row r="224228">
      <c r="A224228" s="1" t="s">
        <v>63037</v>
      </c>
    </row>
    <row r="224229">
      <c r="A224229" s="1" t="s">
        <v>63038</v>
      </c>
    </row>
    <row r="224230">
      <c r="A224230" s="1" t="s">
        <v>63039</v>
      </c>
    </row>
    <row r="224231">
      <c r="A224231" s="1" t="s">
        <v>63040</v>
      </c>
    </row>
    <row r="224232">
      <c r="A224232" s="1" t="s">
        <v>63041</v>
      </c>
    </row>
    <row r="224233">
      <c r="A224233" s="1" t="s">
        <v>63042</v>
      </c>
    </row>
    <row r="224234">
      <c r="A224234" s="1" t="s">
        <v>63043</v>
      </c>
    </row>
    <row r="224235">
      <c r="A224235" s="1" t="s">
        <v>63044</v>
      </c>
    </row>
    <row r="224236">
      <c r="A224236" s="1" t="s">
        <v>63045</v>
      </c>
    </row>
    <row r="224237">
      <c r="A224237" s="1" t="s">
        <v>63046</v>
      </c>
    </row>
    <row r="224238">
      <c r="A224238" s="1" t="s">
        <v>63047</v>
      </c>
    </row>
    <row r="224239">
      <c r="A224239" s="1" t="s">
        <v>63048</v>
      </c>
    </row>
    <row r="224240">
      <c r="A224240" s="1" t="s">
        <v>63049</v>
      </c>
    </row>
    <row r="224241">
      <c r="A224241" s="1" t="s">
        <v>63052</v>
      </c>
    </row>
    <row r="224242">
      <c r="A224242" s="1" t="s">
        <v>67037</v>
      </c>
    </row>
    <row r="224243">
      <c r="A224243" s="1" t="s">
        <v>58088</v>
      </c>
    </row>
    <row r="224244">
      <c r="A224244" s="1" t="s">
        <v>67038</v>
      </c>
    </row>
    <row r="224245">
      <c r="A224245" s="1" t="s">
        <v>58088</v>
      </c>
    </row>
    <row r="224246">
      <c r="A224246" s="1" t="s">
        <v>67039</v>
      </c>
    </row>
    <row r="224247">
      <c r="A224247" s="1" t="s">
        <v>67040</v>
      </c>
    </row>
    <row r="224248">
      <c r="A224248" s="1" t="s">
        <v>14342</v>
      </c>
    </row>
    <row r="224249">
      <c r="A224249" s="1" t="s">
        <v>67041</v>
      </c>
    </row>
    <row r="224250">
      <c r="A224250" s="1" t="s">
        <v>67042</v>
      </c>
    </row>
    <row r="224251">
      <c r="A224251" s="1" t="s">
        <v>67043</v>
      </c>
    </row>
    <row r="224252">
      <c r="A224252" s="1" t="s">
        <v>67044</v>
      </c>
    </row>
    <row r="224253">
      <c r="A224253" s="1" t="s">
        <v>67045</v>
      </c>
    </row>
    <row r="224254">
      <c r="A224254" s="1">
        <v>4.0</v>
      </c>
    </row>
    <row r="224255">
      <c r="A224255" s="1" t="s">
        <v>38389</v>
      </c>
    </row>
    <row r="224256">
      <c r="A224256" s="1" t="s">
        <v>67046</v>
      </c>
    </row>
    <row r="224257">
      <c r="A224257" s="1" t="s">
        <v>67047</v>
      </c>
    </row>
    <row r="224258">
      <c r="A224258" s="1" t="s">
        <v>1529</v>
      </c>
    </row>
    <row r="224259">
      <c r="A224259" s="1" t="s">
        <v>67048</v>
      </c>
    </row>
    <row r="224260">
      <c r="A224260" s="1" t="s">
        <v>67049</v>
      </c>
    </row>
    <row r="224261">
      <c r="A224261" s="1" t="s">
        <v>67050</v>
      </c>
    </row>
    <row r="224262">
      <c r="A224262" s="1" t="s">
        <v>67051</v>
      </c>
    </row>
    <row r="224263">
      <c r="A224263" s="1" t="s">
        <v>67052</v>
      </c>
    </row>
    <row r="224264">
      <c r="A224264" s="1" t="s">
        <v>67053</v>
      </c>
    </row>
    <row r="224265">
      <c r="A224265" s="1" t="s">
        <v>67054</v>
      </c>
    </row>
    <row r="224266">
      <c r="A224266" s="1" t="s">
        <v>67055</v>
      </c>
    </row>
    <row r="224267">
      <c r="A224267" s="1" t="s">
        <v>67056</v>
      </c>
    </row>
    <row r="224268">
      <c r="A224268" s="1" t="s">
        <v>67057</v>
      </c>
    </row>
    <row r="224269">
      <c r="A224269" s="1" t="s">
        <v>67058</v>
      </c>
    </row>
    <row r="224270">
      <c r="A224270" s="1" t="s">
        <v>67059</v>
      </c>
    </row>
    <row r="224271">
      <c r="A224271" s="1" t="s">
        <v>67060</v>
      </c>
    </row>
    <row r="224272">
      <c r="A224272" s="1" t="s">
        <v>67061</v>
      </c>
    </row>
    <row r="224273">
      <c r="A224273" s="1" t="s">
        <v>67062</v>
      </c>
    </row>
    <row r="224274">
      <c r="A224274" s="1" t="s">
        <v>67063</v>
      </c>
    </row>
    <row r="224275">
      <c r="A224275" s="1" t="s">
        <v>67064</v>
      </c>
    </row>
    <row r="224276">
      <c r="A224276" s="1" t="s">
        <v>67065</v>
      </c>
    </row>
    <row r="224277">
      <c r="A224277" s="1" t="s">
        <v>67066</v>
      </c>
    </row>
    <row r="224278">
      <c r="A224278" s="1" t="s">
        <v>67067</v>
      </c>
    </row>
    <row r="224279">
      <c r="A224279" s="1" t="s">
        <v>67068</v>
      </c>
    </row>
    <row r="224280">
      <c r="A224280" s="1" t="s">
        <v>67069</v>
      </c>
    </row>
    <row r="224281">
      <c r="A224281" s="3" t="str">
        <f>+ EE CORUM ar ge</f>
        <v>#ERROR!</v>
      </c>
    </row>
    <row r="224282">
      <c r="A224282" s="1" t="s">
        <v>67070</v>
      </c>
    </row>
    <row r="224283">
      <c r="A224283" s="1" t="s">
        <v>67071</v>
      </c>
    </row>
    <row r="224284">
      <c r="A224284" s="1" t="s">
        <v>67072</v>
      </c>
    </row>
    <row r="224285">
      <c r="A224285" s="1" t="s">
        <v>67073</v>
      </c>
    </row>
    <row r="224286">
      <c r="A224286" s="1" t="s">
        <v>67074</v>
      </c>
    </row>
    <row r="224287">
      <c r="A224287" s="1" t="s">
        <v>67075</v>
      </c>
    </row>
    <row r="224288">
      <c r="A224288" s="1" t="s">
        <v>67076</v>
      </c>
    </row>
    <row r="224289">
      <c r="A224289" s="1" t="s">
        <v>67077</v>
      </c>
    </row>
    <row r="224290">
      <c r="A224290" s="1" t="s">
        <v>67078</v>
      </c>
    </row>
    <row r="224291">
      <c r="A224291" s="1" t="s">
        <v>67079</v>
      </c>
    </row>
    <row r="224292">
      <c r="A224292" s="1" t="s">
        <v>67080</v>
      </c>
    </row>
    <row r="224293">
      <c r="A224293" s="1" t="s">
        <v>67081</v>
      </c>
    </row>
    <row r="224294">
      <c r="A224294" s="1" t="s">
        <v>67082</v>
      </c>
    </row>
    <row r="224295">
      <c r="A224295" s="1" t="s">
        <v>67083</v>
      </c>
    </row>
    <row r="224296">
      <c r="A224296" s="1" t="s">
        <v>67084</v>
      </c>
    </row>
    <row r="224297">
      <c r="A224297" s="1" t="s">
        <v>67085</v>
      </c>
    </row>
    <row r="224298">
      <c r="A224298" s="1" t="s">
        <v>67086</v>
      </c>
    </row>
    <row r="224299">
      <c r="A224299" s="1" t="s">
        <v>67087</v>
      </c>
    </row>
    <row r="224300">
      <c r="A224300" s="1" t="s">
        <v>67088</v>
      </c>
    </row>
    <row r="224301">
      <c r="A224301" s="1" t="s">
        <v>67089</v>
      </c>
    </row>
    <row r="224302">
      <c r="A224302" s="1" t="s">
        <v>67090</v>
      </c>
    </row>
    <row r="224303">
      <c r="A224303" s="1" t="s">
        <v>67091</v>
      </c>
    </row>
    <row r="224304">
      <c r="A224304" s="1" t="s">
        <v>67092</v>
      </c>
    </row>
    <row r="224305">
      <c r="A224305" s="1" t="s">
        <v>67093</v>
      </c>
    </row>
    <row r="224306">
      <c r="A224306" s="1" t="s">
        <v>67094</v>
      </c>
    </row>
    <row r="224307">
      <c r="A224307" s="1" t="s">
        <v>67095</v>
      </c>
    </row>
    <row r="224308">
      <c r="A224308" s="1" t="s">
        <v>67096</v>
      </c>
    </row>
    <row r="224309">
      <c r="A224309" s="1" t="s">
        <v>67097</v>
      </c>
    </row>
    <row r="224310">
      <c r="A224310" s="1" t="s">
        <v>67098</v>
      </c>
    </row>
    <row r="224311">
      <c r="A224311" s="1" t="s">
        <v>67099</v>
      </c>
    </row>
    <row r="224312">
      <c r="A224312" s="1" t="s">
        <v>67100</v>
      </c>
    </row>
    <row r="224313">
      <c r="A224313" s="1" t="s">
        <v>67101</v>
      </c>
    </row>
    <row r="224314">
      <c r="A224314" s="1" t="s">
        <v>67044</v>
      </c>
    </row>
    <row r="224315">
      <c r="A224315" s="1" t="s">
        <v>67045</v>
      </c>
    </row>
    <row r="224316">
      <c r="A224316" s="1" t="s">
        <v>67046</v>
      </c>
    </row>
    <row r="224317">
      <c r="A224317" s="1" t="s">
        <v>67047</v>
      </c>
    </row>
    <row r="224318">
      <c r="A224318" s="1" t="s">
        <v>67048</v>
      </c>
    </row>
    <row r="224319">
      <c r="A224319" s="1" t="s">
        <v>67049</v>
      </c>
    </row>
    <row r="224320">
      <c r="A224320" s="1" t="s">
        <v>67050</v>
      </c>
    </row>
    <row r="224321">
      <c r="A224321" s="1" t="s">
        <v>67051</v>
      </c>
    </row>
    <row r="224322">
      <c r="A224322" s="1" t="s">
        <v>67052</v>
      </c>
    </row>
    <row r="224323">
      <c r="A224323" s="1" t="s">
        <v>67053</v>
      </c>
    </row>
    <row r="224324">
      <c r="A224324" s="1" t="s">
        <v>67054</v>
      </c>
    </row>
    <row r="224325">
      <c r="A224325" s="1" t="s">
        <v>67055</v>
      </c>
    </row>
    <row r="224326">
      <c r="A224326" s="1" t="s">
        <v>67056</v>
      </c>
    </row>
    <row r="224327">
      <c r="A224327" s="1" t="s">
        <v>67057</v>
      </c>
    </row>
    <row r="224328">
      <c r="A224328" s="1" t="s">
        <v>67058</v>
      </c>
    </row>
    <row r="224329">
      <c r="A224329" s="1" t="s">
        <v>67059</v>
      </c>
    </row>
    <row r="224330">
      <c r="A224330" s="1" t="s">
        <v>67060</v>
      </c>
    </row>
    <row r="224331">
      <c r="A224331" s="1" t="s">
        <v>67061</v>
      </c>
    </row>
    <row r="224332">
      <c r="A224332" s="1" t="s">
        <v>67062</v>
      </c>
    </row>
    <row r="224333">
      <c r="A224333" s="1" t="s">
        <v>67063</v>
      </c>
    </row>
    <row r="224334">
      <c r="A224334" s="1" t="s">
        <v>67064</v>
      </c>
    </row>
    <row r="224335">
      <c r="A224335" s="1" t="s">
        <v>67065</v>
      </c>
    </row>
    <row r="224336">
      <c r="A224336" s="1" t="s">
        <v>67066</v>
      </c>
    </row>
    <row r="224337">
      <c r="A224337" s="1" t="s">
        <v>67067</v>
      </c>
    </row>
    <row r="224338">
      <c r="A224338" s="1" t="s">
        <v>67068</v>
      </c>
    </row>
    <row r="224339">
      <c r="A224339" s="1" t="s">
        <v>67069</v>
      </c>
    </row>
    <row r="224340">
      <c r="A224340" s="3" t="str">
        <f>+ EE CORUM ar ge</f>
        <v>#ERROR!</v>
      </c>
    </row>
    <row r="224341">
      <c r="A224341" s="1" t="s">
        <v>67070</v>
      </c>
    </row>
    <row r="224342">
      <c r="A224342" s="1" t="s">
        <v>67071</v>
      </c>
    </row>
    <row r="224343">
      <c r="A224343" s="1" t="s">
        <v>67072</v>
      </c>
    </row>
    <row r="224344">
      <c r="A224344" s="1" t="s">
        <v>67073</v>
      </c>
    </row>
    <row r="224345">
      <c r="A224345" s="1" t="s">
        <v>67074</v>
      </c>
    </row>
    <row r="224346">
      <c r="A224346" s="1" t="s">
        <v>67075</v>
      </c>
    </row>
    <row r="224347">
      <c r="A224347" s="1" t="s">
        <v>67076</v>
      </c>
    </row>
    <row r="224348">
      <c r="A224348" s="1" t="s">
        <v>67077</v>
      </c>
    </row>
    <row r="224349">
      <c r="A224349" s="1" t="s">
        <v>67078</v>
      </c>
    </row>
    <row r="224350">
      <c r="A224350" s="1" t="s">
        <v>67079</v>
      </c>
    </row>
    <row r="224351">
      <c r="A224351" s="1" t="s">
        <v>67080</v>
      </c>
    </row>
    <row r="224352">
      <c r="A224352" s="1" t="s">
        <v>67081</v>
      </c>
    </row>
    <row r="224353">
      <c r="A224353" s="1" t="s">
        <v>67082</v>
      </c>
    </row>
    <row r="224354">
      <c r="A224354" s="1" t="s">
        <v>67083</v>
      </c>
    </row>
    <row r="224355">
      <c r="A224355" s="1" t="s">
        <v>67084</v>
      </c>
    </row>
    <row r="224356">
      <c r="A224356" s="1" t="s">
        <v>67085</v>
      </c>
    </row>
    <row r="224357">
      <c r="A224357" s="1" t="s">
        <v>67086</v>
      </c>
    </row>
    <row r="224358">
      <c r="A224358" s="1" t="s">
        <v>67087</v>
      </c>
    </row>
    <row r="224359">
      <c r="A224359" s="1" t="s">
        <v>67088</v>
      </c>
    </row>
    <row r="224360">
      <c r="A224360" s="1" t="s">
        <v>67090</v>
      </c>
    </row>
    <row r="224361">
      <c r="A224361" s="1" t="s">
        <v>67091</v>
      </c>
    </row>
    <row r="224362">
      <c r="A224362" s="1" t="s">
        <v>67092</v>
      </c>
    </row>
    <row r="224363">
      <c r="A224363" s="1" t="s">
        <v>67093</v>
      </c>
    </row>
    <row r="224364">
      <c r="A224364" s="1" t="s">
        <v>67094</v>
      </c>
    </row>
    <row r="224365">
      <c r="A224365" s="1" t="s">
        <v>67095</v>
      </c>
    </row>
    <row r="224366">
      <c r="A224366" s="1" t="s">
        <v>67096</v>
      </c>
    </row>
    <row r="224367">
      <c r="A224367" s="1" t="s">
        <v>67097</v>
      </c>
    </row>
    <row r="224368">
      <c r="A224368" s="1" t="s">
        <v>67098</v>
      </c>
    </row>
    <row r="224369">
      <c r="A224369" s="1" t="s">
        <v>67099</v>
      </c>
    </row>
    <row r="224370">
      <c r="A224370" s="1" t="s">
        <v>67100</v>
      </c>
    </row>
    <row r="224371">
      <c r="A224371" s="1" t="s">
        <v>67102</v>
      </c>
    </row>
    <row r="224372">
      <c r="A224372" s="1" t="s">
        <v>67103</v>
      </c>
    </row>
    <row r="224373">
      <c r="A224373" s="1" t="s">
        <v>67104</v>
      </c>
    </row>
    <row r="224374">
      <c r="A224374" s="1" t="s">
        <v>67105</v>
      </c>
    </row>
    <row r="224375">
      <c r="A224375" s="1" t="s">
        <v>67106</v>
      </c>
    </row>
    <row r="224376">
      <c r="A224376" s="1" t="s">
        <v>67107</v>
      </c>
    </row>
    <row r="224377">
      <c r="A224377" s="1" t="s">
        <v>7148</v>
      </c>
    </row>
    <row r="224378">
      <c r="A224378" s="1" t="s">
        <v>67108</v>
      </c>
    </row>
    <row r="224379">
      <c r="A224379" s="1" t="s">
        <v>67109</v>
      </c>
    </row>
    <row r="224380">
      <c r="A224380" s="1" t="s">
        <v>67110</v>
      </c>
    </row>
    <row r="224381">
      <c r="A224381" s="1" t="s">
        <v>67104</v>
      </c>
    </row>
    <row r="224382">
      <c r="A224382" s="1" t="s">
        <v>67105</v>
      </c>
    </row>
    <row r="224383">
      <c r="A224383" s="1" t="s">
        <v>67106</v>
      </c>
    </row>
    <row r="224384">
      <c r="A224384" s="1" t="s">
        <v>67107</v>
      </c>
    </row>
    <row r="224385">
      <c r="A224385" s="1" t="s">
        <v>67108</v>
      </c>
    </row>
    <row r="224386">
      <c r="A224386" s="1" t="s">
        <v>67111</v>
      </c>
    </row>
    <row r="224387">
      <c r="A224387" s="1" t="s">
        <v>67112</v>
      </c>
    </row>
    <row r="224388">
      <c r="A224388" s="1" t="s">
        <v>67113</v>
      </c>
    </row>
    <row r="224389">
      <c r="A224389" s="1" t="s">
        <v>32986</v>
      </c>
    </row>
    <row r="224390">
      <c r="A224390" s="1" t="s">
        <v>67114</v>
      </c>
    </row>
    <row r="224391">
      <c r="A224391" s="1" t="s">
        <v>4583</v>
      </c>
    </row>
    <row r="224392">
      <c r="A224392" s="1" t="s">
        <v>67115</v>
      </c>
    </row>
    <row r="224393">
      <c r="A224393" s="1" t="s">
        <v>9113</v>
      </c>
    </row>
    <row r="224394">
      <c r="A224394" s="1" t="s">
        <v>67116</v>
      </c>
    </row>
    <row r="224395">
      <c r="A224395" s="1" t="s">
        <v>67117</v>
      </c>
    </row>
    <row r="224396">
      <c r="A224396" s="1" t="s">
        <v>67118</v>
      </c>
    </row>
    <row r="224397">
      <c r="A224397" s="1" t="s">
        <v>67119</v>
      </c>
    </row>
    <row r="224398">
      <c r="A224398" s="1" t="s">
        <v>67120</v>
      </c>
    </row>
    <row r="224399">
      <c r="A224399" s="1" t="s">
        <v>67121</v>
      </c>
    </row>
    <row r="224400">
      <c r="A224400" s="1" t="s">
        <v>67113</v>
      </c>
    </row>
    <row r="224401">
      <c r="A224401" s="1" t="s">
        <v>32986</v>
      </c>
    </row>
    <row r="224402">
      <c r="A224402" s="1" t="s">
        <v>67114</v>
      </c>
    </row>
    <row r="224403">
      <c r="A224403" s="1" t="s">
        <v>67115</v>
      </c>
    </row>
    <row r="224404">
      <c r="A224404" s="1" t="s">
        <v>67116</v>
      </c>
    </row>
    <row r="224405">
      <c r="A224405" s="1" t="s">
        <v>67117</v>
      </c>
    </row>
    <row r="224406">
      <c r="A224406" s="1" t="s">
        <v>67118</v>
      </c>
    </row>
    <row r="224407">
      <c r="A224407" s="1" t="s">
        <v>67119</v>
      </c>
    </row>
    <row r="224408">
      <c r="A224408" s="1" t="s">
        <v>67120</v>
      </c>
    </row>
    <row r="224409">
      <c r="A224409" s="1" t="s">
        <v>67122</v>
      </c>
    </row>
    <row r="224410">
      <c r="A224410" s="1" t="s">
        <v>67123</v>
      </c>
    </row>
    <row r="224411">
      <c r="A224411" s="1" t="s">
        <v>67124</v>
      </c>
    </row>
    <row r="224412">
      <c r="A224412" s="1" t="s">
        <v>67125</v>
      </c>
    </row>
    <row r="224413">
      <c r="A224413" s="1" t="s">
        <v>67126</v>
      </c>
    </row>
    <row r="224414">
      <c r="A224414" s="1" t="s">
        <v>67127</v>
      </c>
    </row>
    <row r="224415">
      <c r="A224415" s="1" t="s">
        <v>67128</v>
      </c>
    </row>
    <row r="224416">
      <c r="A224416" s="1" t="s">
        <v>67129</v>
      </c>
    </row>
    <row r="224417">
      <c r="A224417" s="1" t="s">
        <v>67130</v>
      </c>
    </row>
    <row r="224418">
      <c r="A224418" s="1" t="s">
        <v>67131</v>
      </c>
    </row>
    <row r="224419">
      <c r="A224419" s="1" t="s">
        <v>67132</v>
      </c>
    </row>
    <row r="224420">
      <c r="A224420" s="1" t="s">
        <v>67133</v>
      </c>
    </row>
    <row r="224421">
      <c r="A224421" s="1" t="s">
        <v>67134</v>
      </c>
    </row>
    <row r="224422">
      <c r="A224422" s="1" t="s">
        <v>67135</v>
      </c>
    </row>
    <row r="224423">
      <c r="A224423" s="1" t="s">
        <v>67136</v>
      </c>
    </row>
    <row r="224424">
      <c r="A224424" s="1" t="s">
        <v>67137</v>
      </c>
    </row>
    <row r="224425">
      <c r="A224425" s="1" t="s">
        <v>67138</v>
      </c>
    </row>
    <row r="224426">
      <c r="A224426" s="1" t="s">
        <v>67139</v>
      </c>
    </row>
    <row r="224427">
      <c r="A224427" s="1" t="s">
        <v>67140</v>
      </c>
    </row>
    <row r="224428">
      <c r="A224428" s="1" t="s">
        <v>45254</v>
      </c>
    </row>
    <row r="224429">
      <c r="A224429" s="1" t="s">
        <v>67141</v>
      </c>
    </row>
    <row r="224430">
      <c r="A224430" s="1" t="s">
        <v>67142</v>
      </c>
    </row>
    <row r="224431">
      <c r="A224431" s="1" t="s">
        <v>67143</v>
      </c>
    </row>
    <row r="224432">
      <c r="A224432" s="1" t="s">
        <v>67144</v>
      </c>
    </row>
    <row r="224433">
      <c r="A224433" s="1" t="s">
        <v>67145</v>
      </c>
    </row>
    <row r="224434">
      <c r="A224434" s="1" t="s">
        <v>67146</v>
      </c>
    </row>
    <row r="224435">
      <c r="A224435" s="1" t="s">
        <v>67147</v>
      </c>
    </row>
    <row r="224436">
      <c r="A224436" s="1" t="s">
        <v>39769</v>
      </c>
    </row>
    <row r="224437">
      <c r="A224437" s="1" t="s">
        <v>67148</v>
      </c>
    </row>
    <row r="224438">
      <c r="A224438" s="1" t="s">
        <v>67149</v>
      </c>
    </row>
    <row r="224439">
      <c r="A224439" s="1" t="s">
        <v>67150</v>
      </c>
    </row>
    <row r="224440">
      <c r="A224440" s="1" t="s">
        <v>67151</v>
      </c>
    </row>
    <row r="224441">
      <c r="A224441" s="1" t="s">
        <v>67152</v>
      </c>
    </row>
    <row r="224442">
      <c r="A224442" s="1" t="s">
        <v>67153</v>
      </c>
    </row>
    <row r="224443">
      <c r="A224443" s="1" t="s">
        <v>67154</v>
      </c>
    </row>
    <row r="224444">
      <c r="A224444" s="1" t="s">
        <v>67155</v>
      </c>
    </row>
    <row r="224445">
      <c r="A224445" s="1" t="s">
        <v>67156</v>
      </c>
    </row>
    <row r="224446">
      <c r="A224446" s="1" t="s">
        <v>67157</v>
      </c>
    </row>
    <row r="224447">
      <c r="A224447" s="1" t="s">
        <v>67158</v>
      </c>
    </row>
    <row r="224448">
      <c r="A224448" s="1" t="s">
        <v>22489</v>
      </c>
    </row>
    <row r="224449">
      <c r="A224449" s="1" t="s">
        <v>67159</v>
      </c>
    </row>
    <row r="224450">
      <c r="A224450" s="1" t="s">
        <v>67160</v>
      </c>
    </row>
    <row r="224451">
      <c r="A224451" s="1" t="s">
        <v>67161</v>
      </c>
    </row>
    <row r="224452">
      <c r="A224452" s="1" t="s">
        <v>67162</v>
      </c>
    </row>
    <row r="224453">
      <c r="A224453" s="1" t="s">
        <v>67163</v>
      </c>
    </row>
    <row r="224454">
      <c r="A224454" s="1" t="s">
        <v>67164</v>
      </c>
    </row>
    <row r="224455">
      <c r="A224455" s="1" t="s">
        <v>67165</v>
      </c>
    </row>
    <row r="224456">
      <c r="A224456" s="1" t="s">
        <v>67166</v>
      </c>
    </row>
    <row r="224457">
      <c r="A224457" s="1" t="s">
        <v>67167</v>
      </c>
    </row>
    <row r="224458">
      <c r="A224458" s="1" t="s">
        <v>67168</v>
      </c>
    </row>
    <row r="224459">
      <c r="A224459" s="1" t="s">
        <v>67169</v>
      </c>
    </row>
    <row r="224460">
      <c r="A224460" s="1" t="s">
        <v>67170</v>
      </c>
    </row>
    <row r="224461">
      <c r="A224461" s="1" t="s">
        <v>67171</v>
      </c>
    </row>
    <row r="224462">
      <c r="A224462" s="1" t="s">
        <v>67172</v>
      </c>
    </row>
    <row r="224463">
      <c r="A224463" s="1" t="s">
        <v>67173</v>
      </c>
    </row>
    <row r="224464">
      <c r="A224464" s="1" t="s">
        <v>67174</v>
      </c>
    </row>
    <row r="224465">
      <c r="A224465" s="1" t="s">
        <v>67175</v>
      </c>
    </row>
    <row r="224466">
      <c r="A224466" s="1" t="s">
        <v>67176</v>
      </c>
    </row>
    <row r="224467">
      <c r="A224467" s="1" t="s">
        <v>67177</v>
      </c>
    </row>
    <row r="224468">
      <c r="A224468" s="1" t="s">
        <v>7512</v>
      </c>
    </row>
    <row r="224469">
      <c r="A224469" s="1" t="s">
        <v>67178</v>
      </c>
    </row>
    <row r="224470">
      <c r="A224470" s="1" t="s">
        <v>67179</v>
      </c>
    </row>
    <row r="224471">
      <c r="A224471" s="1" t="s">
        <v>67180</v>
      </c>
    </row>
    <row r="224472">
      <c r="A224472" s="1" t="s">
        <v>67181</v>
      </c>
    </row>
    <row r="224473">
      <c r="A224473" s="1" t="s">
        <v>67182</v>
      </c>
    </row>
    <row r="224474">
      <c r="A224474" s="1" t="s">
        <v>67183</v>
      </c>
    </row>
    <row r="224475">
      <c r="A224475" s="1" t="s">
        <v>67184</v>
      </c>
    </row>
    <row r="224476">
      <c r="A224476" s="1" t="s">
        <v>67185</v>
      </c>
    </row>
    <row r="224477">
      <c r="A224477" s="1" t="s">
        <v>67186</v>
      </c>
    </row>
    <row r="224478">
      <c r="A224478" s="1" t="s">
        <v>67187</v>
      </c>
    </row>
    <row r="224479">
      <c r="A224479" s="1" t="s">
        <v>67188</v>
      </c>
    </row>
    <row r="224480">
      <c r="A224480" s="1" t="s">
        <v>67189</v>
      </c>
    </row>
    <row r="224481">
      <c r="A224481" s="1" t="s">
        <v>67190</v>
      </c>
    </row>
    <row r="224482">
      <c r="A224482" s="1" t="s">
        <v>977</v>
      </c>
    </row>
    <row r="224483">
      <c r="A224483" s="1" t="s">
        <v>67191</v>
      </c>
    </row>
    <row r="224484">
      <c r="A224484" s="1" t="s">
        <v>67192</v>
      </c>
    </row>
    <row r="224485">
      <c r="A224485" s="1" t="s">
        <v>67193</v>
      </c>
    </row>
    <row r="224486">
      <c r="A224486" s="1" t="s">
        <v>67194</v>
      </c>
    </row>
    <row r="224487">
      <c r="A224487" s="1" t="s">
        <v>67195</v>
      </c>
    </row>
    <row r="224488">
      <c r="A224488" s="1" t="s">
        <v>67196</v>
      </c>
    </row>
    <row r="224489">
      <c r="A224489" s="1" t="s">
        <v>45536</v>
      </c>
    </row>
    <row r="224490">
      <c r="A224490" s="1" t="s">
        <v>67197</v>
      </c>
    </row>
    <row r="224491">
      <c r="A224491" s="1" t="s">
        <v>67198</v>
      </c>
    </row>
    <row r="224492">
      <c r="A224492" s="1" t="s">
        <v>67199</v>
      </c>
    </row>
    <row r="224493">
      <c r="A224493" s="1" t="s">
        <v>67200</v>
      </c>
    </row>
    <row r="224494">
      <c r="A224494" s="1" t="s">
        <v>67201</v>
      </c>
    </row>
    <row r="224495">
      <c r="A224495" s="1" t="s">
        <v>67202</v>
      </c>
    </row>
    <row r="224496">
      <c r="A224496" s="1" t="s">
        <v>67203</v>
      </c>
    </row>
    <row r="224497">
      <c r="A224497" s="1" t="s">
        <v>67204</v>
      </c>
    </row>
    <row r="224498">
      <c r="A224498" s="1" t="s">
        <v>67205</v>
      </c>
    </row>
    <row r="224499">
      <c r="A224499" s="1" t="s">
        <v>67206</v>
      </c>
    </row>
    <row r="224500">
      <c r="A224500" s="1" t="s">
        <v>32986</v>
      </c>
    </row>
    <row r="224501">
      <c r="A224501" s="1" t="s">
        <v>67207</v>
      </c>
    </row>
    <row r="224502">
      <c r="A224502" s="1" t="s">
        <v>67208</v>
      </c>
    </row>
    <row r="224503">
      <c r="A224503" s="1" t="s">
        <v>67209</v>
      </c>
    </row>
    <row r="224504">
      <c r="A224504" s="1" t="s">
        <v>67210</v>
      </c>
    </row>
    <row r="224505">
      <c r="A224505" s="1" t="s">
        <v>67211</v>
      </c>
    </row>
    <row r="224506">
      <c r="A224506" s="1" t="s">
        <v>322</v>
      </c>
    </row>
    <row r="224507">
      <c r="A224507" s="1" t="s">
        <v>11257</v>
      </c>
    </row>
    <row r="224508">
      <c r="A224508" s="1" t="s">
        <v>67212</v>
      </c>
    </row>
    <row r="224509">
      <c r="A224509" s="1" t="s">
        <v>41346</v>
      </c>
    </row>
    <row r="224510">
      <c r="A224510" s="1" t="s">
        <v>67213</v>
      </c>
    </row>
    <row r="224511">
      <c r="A224511" s="1" t="s">
        <v>33923</v>
      </c>
    </row>
    <row r="224512">
      <c r="A224512" s="3" t="str">
        <f>+ ot ae ee ye Ba ie</f>
        <v>#ERROR!</v>
      </c>
    </row>
    <row r="224513">
      <c r="A224513" s="1" t="s">
        <v>67214</v>
      </c>
    </row>
    <row r="224514">
      <c r="A224514" s="1" t="s">
        <v>67215</v>
      </c>
    </row>
    <row r="224515">
      <c r="A224515" s="1" t="s">
        <v>67216</v>
      </c>
    </row>
    <row r="224516">
      <c r="A224516" s="1" t="s">
        <v>67217</v>
      </c>
    </row>
    <row r="224517">
      <c r="A224517" s="1" t="s">
        <v>977</v>
      </c>
    </row>
    <row r="224518">
      <c r="A224518" s="1" t="s">
        <v>67218</v>
      </c>
    </row>
    <row r="224519">
      <c r="A224519" s="1" t="s">
        <v>67219</v>
      </c>
    </row>
    <row r="224520">
      <c r="A224520" s="1" t="s">
        <v>67220</v>
      </c>
    </row>
    <row r="224521">
      <c r="A224521" s="1" t="s">
        <v>67221</v>
      </c>
    </row>
    <row r="224522">
      <c r="A224522" s="1" t="s">
        <v>977</v>
      </c>
    </row>
    <row r="224523">
      <c r="A224523" s="1" t="s">
        <v>45615</v>
      </c>
    </row>
    <row r="224524">
      <c r="A224524" s="1" t="s">
        <v>67222</v>
      </c>
    </row>
    <row r="224525">
      <c r="A224525" s="1" t="s">
        <v>65481</v>
      </c>
    </row>
    <row r="224526">
      <c r="A224526" s="1" t="s">
        <v>977</v>
      </c>
    </row>
    <row r="224527">
      <c r="A224527" s="1" t="s">
        <v>67223</v>
      </c>
    </row>
    <row r="224528">
      <c r="A224528" s="1" t="s">
        <v>67224</v>
      </c>
    </row>
    <row r="224529">
      <c r="A224529" s="1" t="s">
        <v>67225</v>
      </c>
    </row>
    <row r="224530">
      <c r="A224530" s="1" t="s">
        <v>67226</v>
      </c>
    </row>
    <row r="224531">
      <c r="A224531" s="1" t="s">
        <v>67227</v>
      </c>
    </row>
    <row r="224532">
      <c r="A224532" s="1" t="s">
        <v>67228</v>
      </c>
    </row>
    <row r="224533">
      <c r="A224533" s="1">
        <v>2.0</v>
      </c>
    </row>
    <row r="224534">
      <c r="A224534" s="1" t="s">
        <v>67229</v>
      </c>
    </row>
    <row r="224535">
      <c r="A224535" s="1" t="s">
        <v>67230</v>
      </c>
    </row>
    <row r="224536">
      <c r="A224536" s="1" t="s">
        <v>67231</v>
      </c>
    </row>
    <row r="224537">
      <c r="A224537" s="1" t="s">
        <v>67232</v>
      </c>
    </row>
    <row r="224538">
      <c r="A224538" s="1" t="s">
        <v>67233</v>
      </c>
    </row>
    <row r="224539">
      <c r="A224539" s="1" t="s">
        <v>34154</v>
      </c>
    </row>
    <row r="224540">
      <c r="A224540" s="1" t="s">
        <v>67234</v>
      </c>
    </row>
    <row r="224541">
      <c r="A224541" s="1" t="s">
        <v>67235</v>
      </c>
    </row>
    <row r="224542">
      <c r="A224542" s="1" t="s">
        <v>67236</v>
      </c>
    </row>
    <row r="224543">
      <c r="A224543" s="1" t="s">
        <v>13427</v>
      </c>
    </row>
    <row r="224544">
      <c r="A224544" s="1" t="s">
        <v>67237</v>
      </c>
    </row>
    <row r="224545">
      <c r="A224545" s="1" t="s">
        <v>67238</v>
      </c>
    </row>
    <row r="224546">
      <c r="A224546" s="1" t="s">
        <v>67239</v>
      </c>
    </row>
    <row r="224547">
      <c r="A224547" s="1" t="s">
        <v>67240</v>
      </c>
    </row>
    <row r="224548">
      <c r="A224548" s="1" t="s">
        <v>67241</v>
      </c>
    </row>
    <row r="224549">
      <c r="A224549" s="1" t="s">
        <v>67242</v>
      </c>
    </row>
    <row r="224550">
      <c r="A224550" s="1" t="s">
        <v>67243</v>
      </c>
    </row>
    <row r="224551">
      <c r="A224551" s="1" t="s">
        <v>67244</v>
      </c>
    </row>
    <row r="224552">
      <c r="A224552" s="1" t="s">
        <v>67245</v>
      </c>
    </row>
    <row r="224553">
      <c r="A224553" s="1" t="s">
        <v>67246</v>
      </c>
    </row>
    <row r="224554">
      <c r="A224554" s="1" t="s">
        <v>67247</v>
      </c>
    </row>
    <row r="224555">
      <c r="A224555" s="1" t="s">
        <v>67248</v>
      </c>
    </row>
    <row r="224556">
      <c r="A224556" s="1" t="s">
        <v>67249</v>
      </c>
    </row>
    <row r="224557">
      <c r="A224557" s="1" t="s">
        <v>67250</v>
      </c>
    </row>
    <row r="224558">
      <c r="A224558" s="1" t="s">
        <v>67251</v>
      </c>
    </row>
    <row r="224559">
      <c r="A224559" s="1" t="s">
        <v>67252</v>
      </c>
    </row>
    <row r="224560">
      <c r="A224560" s="1" t="s">
        <v>67253</v>
      </c>
    </row>
    <row r="224561">
      <c r="A224561" s="1" t="s">
        <v>67254</v>
      </c>
    </row>
    <row r="224562">
      <c r="A224562" s="1" t="s">
        <v>67255</v>
      </c>
    </row>
    <row r="224563">
      <c r="A224563" s="1" t="s">
        <v>67256</v>
      </c>
    </row>
    <row r="224564">
      <c r="A224564" s="1" t="s">
        <v>67127</v>
      </c>
    </row>
    <row r="224565">
      <c r="A224565" s="1" t="s">
        <v>67128</v>
      </c>
    </row>
    <row r="224566">
      <c r="A224566" s="1" t="s">
        <v>67129</v>
      </c>
    </row>
    <row r="224567">
      <c r="A224567" s="1" t="s">
        <v>67130</v>
      </c>
    </row>
    <row r="224568">
      <c r="A224568" s="1" t="s">
        <v>67131</v>
      </c>
    </row>
    <row r="224569">
      <c r="A224569" s="1" t="s">
        <v>67132</v>
      </c>
    </row>
    <row r="224570">
      <c r="A224570" s="1" t="s">
        <v>67133</v>
      </c>
    </row>
    <row r="224571">
      <c r="A224571" s="1" t="s">
        <v>67134</v>
      </c>
    </row>
    <row r="224572">
      <c r="A224572" s="1" t="s">
        <v>67135</v>
      </c>
    </row>
    <row r="224573">
      <c r="A224573" s="1" t="s">
        <v>67136</v>
      </c>
    </row>
    <row r="224574">
      <c r="A224574" s="1" t="s">
        <v>67137</v>
      </c>
    </row>
    <row r="224575">
      <c r="A224575" s="1" t="s">
        <v>67138</v>
      </c>
    </row>
    <row r="224576">
      <c r="A224576" s="1" t="s">
        <v>67139</v>
      </c>
    </row>
    <row r="224577">
      <c r="A224577" s="1" t="s">
        <v>67140</v>
      </c>
    </row>
    <row r="224578">
      <c r="A224578" s="1" t="s">
        <v>45254</v>
      </c>
    </row>
    <row r="224579">
      <c r="A224579" s="1" t="s">
        <v>67141</v>
      </c>
    </row>
    <row r="224580">
      <c r="A224580" s="1" t="s">
        <v>67142</v>
      </c>
    </row>
    <row r="224581">
      <c r="A224581" s="1" t="s">
        <v>67143</v>
      </c>
    </row>
    <row r="224582">
      <c r="A224582" s="1" t="s">
        <v>67144</v>
      </c>
    </row>
    <row r="224583">
      <c r="A224583" s="1" t="s">
        <v>67145</v>
      </c>
    </row>
    <row r="224584">
      <c r="A224584" s="1" t="s">
        <v>67146</v>
      </c>
    </row>
    <row r="224585">
      <c r="A224585" s="1" t="s">
        <v>67147</v>
      </c>
    </row>
    <row r="224586">
      <c r="A224586" s="1" t="s">
        <v>39769</v>
      </c>
    </row>
    <row r="224587">
      <c r="A224587" s="1" t="s">
        <v>67148</v>
      </c>
    </row>
    <row r="224588">
      <c r="A224588" s="1" t="s">
        <v>67149</v>
      </c>
    </row>
    <row r="224589">
      <c r="A224589" s="1" t="s">
        <v>67150</v>
      </c>
    </row>
    <row r="224590">
      <c r="A224590" s="1" t="s">
        <v>67151</v>
      </c>
    </row>
    <row r="224591">
      <c r="A224591" s="1" t="s">
        <v>67152</v>
      </c>
    </row>
    <row r="224592">
      <c r="A224592" s="1" t="s">
        <v>67153</v>
      </c>
    </row>
    <row r="224593">
      <c r="A224593" s="1" t="s">
        <v>67154</v>
      </c>
    </row>
    <row r="224594">
      <c r="A224594" s="1" t="s">
        <v>67155</v>
      </c>
    </row>
    <row r="224595">
      <c r="A224595" s="1" t="s">
        <v>67156</v>
      </c>
    </row>
    <row r="224596">
      <c r="A224596" s="1" t="s">
        <v>67157</v>
      </c>
    </row>
    <row r="224597">
      <c r="A224597" s="1" t="s">
        <v>67158</v>
      </c>
    </row>
    <row r="224598">
      <c r="A224598" s="1" t="s">
        <v>22489</v>
      </c>
    </row>
    <row r="224599">
      <c r="A224599" s="1" t="s">
        <v>67159</v>
      </c>
    </row>
    <row r="224600">
      <c r="A224600" s="1" t="s">
        <v>67160</v>
      </c>
    </row>
    <row r="224601">
      <c r="A224601" s="1" t="s">
        <v>67161</v>
      </c>
    </row>
    <row r="224602">
      <c r="A224602" s="1" t="s">
        <v>67162</v>
      </c>
    </row>
    <row r="224603">
      <c r="A224603" s="1" t="s">
        <v>67163</v>
      </c>
    </row>
    <row r="224604">
      <c r="A224604" s="1" t="s">
        <v>67164</v>
      </c>
    </row>
    <row r="224605">
      <c r="A224605" s="1" t="s">
        <v>67165</v>
      </c>
    </row>
    <row r="224606">
      <c r="A224606" s="1" t="s">
        <v>67166</v>
      </c>
    </row>
    <row r="224607">
      <c r="A224607" s="1" t="s">
        <v>67167</v>
      </c>
    </row>
    <row r="224608">
      <c r="A224608" s="1" t="s">
        <v>67168</v>
      </c>
    </row>
    <row r="224609">
      <c r="A224609" s="1" t="s">
        <v>67169</v>
      </c>
    </row>
    <row r="224610">
      <c r="A224610" s="1" t="s">
        <v>67170</v>
      </c>
    </row>
    <row r="224611">
      <c r="A224611" s="1" t="s">
        <v>67171</v>
      </c>
    </row>
    <row r="224612">
      <c r="A224612" s="1" t="s">
        <v>67172</v>
      </c>
    </row>
    <row r="224613">
      <c r="A224613" s="1" t="s">
        <v>67173</v>
      </c>
    </row>
    <row r="224614">
      <c r="A224614" s="1" t="s">
        <v>67174</v>
      </c>
    </row>
    <row r="224615">
      <c r="A224615" s="1" t="s">
        <v>67175</v>
      </c>
    </row>
    <row r="224616">
      <c r="A224616" s="1" t="s">
        <v>67176</v>
      </c>
    </row>
    <row r="224617">
      <c r="A224617" s="1" t="s">
        <v>67177</v>
      </c>
    </row>
    <row r="224618">
      <c r="A224618" s="1" t="s">
        <v>7512</v>
      </c>
    </row>
    <row r="224619">
      <c r="A224619" s="1" t="s">
        <v>67178</v>
      </c>
    </row>
    <row r="224620">
      <c r="A224620" s="1" t="s">
        <v>67179</v>
      </c>
    </row>
    <row r="224621">
      <c r="A224621" s="1" t="s">
        <v>67180</v>
      </c>
    </row>
    <row r="224622">
      <c r="A224622" s="1" t="s">
        <v>67181</v>
      </c>
    </row>
    <row r="224623">
      <c r="A224623" s="1" t="s">
        <v>67182</v>
      </c>
    </row>
    <row r="224624">
      <c r="A224624" s="1" t="s">
        <v>67183</v>
      </c>
    </row>
    <row r="224625">
      <c r="A224625" s="1" t="s">
        <v>67184</v>
      </c>
    </row>
    <row r="224626">
      <c r="A224626" s="1" t="s">
        <v>67185</v>
      </c>
    </row>
    <row r="224627">
      <c r="A224627" s="1" t="s">
        <v>67186</v>
      </c>
    </row>
    <row r="224628">
      <c r="A224628" s="1" t="s">
        <v>67187</v>
      </c>
    </row>
    <row r="224629">
      <c r="A224629" s="1" t="s">
        <v>67188</v>
      </c>
    </row>
    <row r="224630">
      <c r="A224630" s="1" t="s">
        <v>67189</v>
      </c>
    </row>
    <row r="224631">
      <c r="A224631" s="1" t="s">
        <v>67190</v>
      </c>
    </row>
    <row r="224632">
      <c r="A224632" s="1" t="s">
        <v>67191</v>
      </c>
    </row>
    <row r="224633">
      <c r="A224633" s="1" t="s">
        <v>67192</v>
      </c>
    </row>
    <row r="224634">
      <c r="A224634" s="1" t="s">
        <v>67193</v>
      </c>
    </row>
    <row r="224635">
      <c r="A224635" s="1" t="s">
        <v>67194</v>
      </c>
    </row>
    <row r="224636">
      <c r="A224636" s="1" t="s">
        <v>67195</v>
      </c>
    </row>
    <row r="224637">
      <c r="A224637" s="1" t="s">
        <v>67196</v>
      </c>
    </row>
    <row r="224638">
      <c r="A224638" s="1" t="s">
        <v>45536</v>
      </c>
    </row>
    <row r="224639">
      <c r="A224639" s="1" t="s">
        <v>67197</v>
      </c>
    </row>
    <row r="224640">
      <c r="A224640" s="1" t="s">
        <v>67198</v>
      </c>
    </row>
    <row r="224641">
      <c r="A224641" s="1" t="s">
        <v>67199</v>
      </c>
    </row>
    <row r="224642">
      <c r="A224642" s="1" t="s">
        <v>67200</v>
      </c>
    </row>
    <row r="224643">
      <c r="A224643" s="1" t="s">
        <v>67201</v>
      </c>
    </row>
    <row r="224644">
      <c r="A224644" s="1" t="s">
        <v>67202</v>
      </c>
    </row>
    <row r="224645">
      <c r="A224645" s="1" t="s">
        <v>67203</v>
      </c>
    </row>
    <row r="224646">
      <c r="A224646" s="1" t="s">
        <v>67204</v>
      </c>
    </row>
    <row r="224647">
      <c r="A224647" s="1" t="s">
        <v>67205</v>
      </c>
    </row>
    <row r="224648">
      <c r="A224648" s="1" t="s">
        <v>67206</v>
      </c>
    </row>
    <row r="224649">
      <c r="A224649" s="1" t="s">
        <v>32986</v>
      </c>
    </row>
    <row r="224650">
      <c r="A224650" s="1" t="s">
        <v>67207</v>
      </c>
    </row>
    <row r="224651">
      <c r="A224651" s="1" t="s">
        <v>67208</v>
      </c>
    </row>
    <row r="224652">
      <c r="A224652" s="1" t="s">
        <v>67209</v>
      </c>
    </row>
    <row r="224653">
      <c r="A224653" s="1" t="s">
        <v>67210</v>
      </c>
    </row>
    <row r="224654">
      <c r="A224654" s="1" t="s">
        <v>67211</v>
      </c>
    </row>
    <row r="224655">
      <c r="A224655" s="1" t="s">
        <v>67212</v>
      </c>
    </row>
    <row r="224656">
      <c r="A224656" s="1" t="s">
        <v>67213</v>
      </c>
    </row>
    <row r="224657">
      <c r="A224657" s="1" t="s">
        <v>33923</v>
      </c>
    </row>
    <row r="224658">
      <c r="A224658" s="3" t="str">
        <f>+ ot ae ee ye Ba ie</f>
        <v>#ERROR!</v>
      </c>
    </row>
    <row r="224659">
      <c r="A224659" s="1" t="s">
        <v>67214</v>
      </c>
    </row>
    <row r="224660">
      <c r="A224660" s="1" t="s">
        <v>67215</v>
      </c>
    </row>
    <row r="224661">
      <c r="A224661" s="1" t="s">
        <v>67216</v>
      </c>
    </row>
    <row r="224662">
      <c r="A224662" s="1" t="s">
        <v>67217</v>
      </c>
    </row>
    <row r="224663">
      <c r="A224663" s="1" t="s">
        <v>67218</v>
      </c>
    </row>
    <row r="224664">
      <c r="A224664" s="1" t="s">
        <v>67219</v>
      </c>
    </row>
    <row r="224665">
      <c r="A224665" s="1" t="s">
        <v>67220</v>
      </c>
    </row>
    <row r="224666">
      <c r="A224666" s="1" t="s">
        <v>67221</v>
      </c>
    </row>
    <row r="224667">
      <c r="A224667" s="1" t="s">
        <v>45615</v>
      </c>
    </row>
    <row r="224668">
      <c r="A224668" s="1" t="s">
        <v>67222</v>
      </c>
    </row>
    <row r="224669">
      <c r="A224669" s="1" t="s">
        <v>65481</v>
      </c>
    </row>
    <row r="224670">
      <c r="A224670" s="1" t="s">
        <v>67223</v>
      </c>
    </row>
    <row r="224671">
      <c r="A224671" s="1" t="s">
        <v>67224</v>
      </c>
    </row>
    <row r="224672">
      <c r="A224672" s="1" t="s">
        <v>67225</v>
      </c>
    </row>
    <row r="224673">
      <c r="A224673" s="1" t="s">
        <v>67226</v>
      </c>
    </row>
    <row r="224674">
      <c r="A224674" s="1" t="s">
        <v>67227</v>
      </c>
    </row>
    <row r="224675">
      <c r="A224675" s="1" t="s">
        <v>67228</v>
      </c>
    </row>
    <row r="224676">
      <c r="A224676" s="1" t="s">
        <v>67229</v>
      </c>
    </row>
    <row r="224677">
      <c r="A224677" s="1" t="s">
        <v>67230</v>
      </c>
    </row>
    <row r="224678">
      <c r="A224678" s="1" t="s">
        <v>67231</v>
      </c>
    </row>
    <row r="224679">
      <c r="A224679" s="1" t="s">
        <v>67232</v>
      </c>
    </row>
    <row r="224680">
      <c r="A224680" s="1" t="s">
        <v>67233</v>
      </c>
    </row>
    <row r="224681">
      <c r="A224681" s="1" t="s">
        <v>34154</v>
      </c>
    </row>
    <row r="224682">
      <c r="A224682" s="1" t="s">
        <v>67234</v>
      </c>
    </row>
    <row r="224683">
      <c r="A224683" s="1" t="s">
        <v>67236</v>
      </c>
    </row>
    <row r="224684">
      <c r="A224684" s="1" t="s">
        <v>67237</v>
      </c>
    </row>
    <row r="224685">
      <c r="A224685" s="1" t="s">
        <v>67238</v>
      </c>
    </row>
    <row r="224686">
      <c r="A224686" s="1" t="s">
        <v>67239</v>
      </c>
    </row>
    <row r="224687">
      <c r="A224687" s="1" t="s">
        <v>67240</v>
      </c>
    </row>
    <row r="224688">
      <c r="A224688" s="1" t="s">
        <v>67241</v>
      </c>
    </row>
    <row r="224689">
      <c r="A224689" s="1" t="s">
        <v>67242</v>
      </c>
    </row>
    <row r="224690">
      <c r="A224690" s="1" t="s">
        <v>67243</v>
      </c>
    </row>
    <row r="224691">
      <c r="A224691" s="1" t="s">
        <v>67244</v>
      </c>
    </row>
    <row r="224692">
      <c r="A224692" s="1" t="s">
        <v>67245</v>
      </c>
    </row>
    <row r="224693">
      <c r="A224693" s="1" t="s">
        <v>67246</v>
      </c>
    </row>
    <row r="224694">
      <c r="A224694" s="1" t="s">
        <v>67247</v>
      </c>
    </row>
    <row r="224695">
      <c r="A224695" s="1" t="s">
        <v>67248</v>
      </c>
    </row>
    <row r="224696">
      <c r="A224696" s="1" t="s">
        <v>67249</v>
      </c>
    </row>
    <row r="224697">
      <c r="A224697" s="1" t="s">
        <v>67250</v>
      </c>
    </row>
    <row r="224698">
      <c r="A224698" s="1" t="s">
        <v>67251</v>
      </c>
    </row>
    <row r="224699">
      <c r="A224699" s="1" t="s">
        <v>67252</v>
      </c>
    </row>
    <row r="224700">
      <c r="A224700" s="1" t="s">
        <v>67253</v>
      </c>
    </row>
    <row r="224701">
      <c r="A224701" s="1" t="s">
        <v>67254</v>
      </c>
    </row>
    <row r="224702">
      <c r="A224702" s="1" t="s">
        <v>67257</v>
      </c>
    </row>
    <row r="224703">
      <c r="A224703" s="1" t="s">
        <v>67258</v>
      </c>
    </row>
    <row r="224704">
      <c r="A224704" s="1" t="s">
        <v>67259</v>
      </c>
    </row>
    <row r="224705">
      <c r="A224705" s="3" t="str">
        <f>+4 é oe</f>
        <v>#ERROR!</v>
      </c>
    </row>
    <row r="224706">
      <c r="A224706" s="3" t="str">
        <f> .</f>
        <v>#ERROR!</v>
      </c>
    </row>
    <row r="224707">
      <c r="A224707" s="1" t="s">
        <v>67260</v>
      </c>
    </row>
    <row r="224708">
      <c r="A224708" s="1" t="s">
        <v>67261</v>
      </c>
    </row>
    <row r="224709">
      <c r="A224709" s="1" t="s">
        <v>67262</v>
      </c>
    </row>
    <row r="224710">
      <c r="A224710" s="1" t="s">
        <v>67263</v>
      </c>
    </row>
    <row r="224711">
      <c r="A224711" s="1" t="s">
        <v>67264</v>
      </c>
    </row>
    <row r="224712">
      <c r="A224712" s="1" t="s">
        <v>67265</v>
      </c>
    </row>
    <row r="224713">
      <c r="A224713" s="1" t="s">
        <v>67266</v>
      </c>
    </row>
    <row r="224714">
      <c r="A224714" s="1" t="s">
        <v>67267</v>
      </c>
    </row>
    <row r="224715">
      <c r="A224715" s="1" t="s">
        <v>67268</v>
      </c>
    </row>
    <row r="224716">
      <c r="A224716" s="1" t="s">
        <v>48992</v>
      </c>
    </row>
    <row r="224717">
      <c r="A224717" s="1" t="s">
        <v>67269</v>
      </c>
    </row>
    <row r="224718">
      <c r="A224718" s="1" t="s">
        <v>67270</v>
      </c>
    </row>
    <row r="224719">
      <c r="A224719" s="1" t="s">
        <v>67271</v>
      </c>
    </row>
    <row r="224720">
      <c r="A224720" s="1" t="s">
        <v>67272</v>
      </c>
    </row>
    <row r="224721">
      <c r="A224721" s="1" t="s">
        <v>67273</v>
      </c>
    </row>
    <row r="224722">
      <c r="A224722" s="1" t="s">
        <v>67274</v>
      </c>
    </row>
    <row r="224723">
      <c r="A224723" s="1" t="s">
        <v>67275</v>
      </c>
    </row>
    <row r="224724">
      <c r="A224724" s="1" t="s">
        <v>67276</v>
      </c>
    </row>
    <row r="224725">
      <c r="A224725" s="1" t="s">
        <v>67277</v>
      </c>
    </row>
    <row r="224726">
      <c r="A224726" s="1" t="s">
        <v>67278</v>
      </c>
    </row>
    <row r="224727">
      <c r="A224727" s="1" t="s">
        <v>67279</v>
      </c>
    </row>
    <row r="224728">
      <c r="A224728" s="1" t="s">
        <v>67280</v>
      </c>
    </row>
    <row r="224729">
      <c r="A224729" s="1" t="s">
        <v>67259</v>
      </c>
    </row>
    <row r="224730">
      <c r="A224730" s="3" t="str">
        <f>+4 é oe</f>
        <v>#ERROR!</v>
      </c>
    </row>
    <row r="224731">
      <c r="A224731" s="1" t="s">
        <v>67260</v>
      </c>
    </row>
    <row r="224732">
      <c r="A224732" s="1" t="s">
        <v>67261</v>
      </c>
    </row>
    <row r="224733">
      <c r="A224733" s="1" t="s">
        <v>67263</v>
      </c>
    </row>
    <row r="224734">
      <c r="A224734" s="1" t="s">
        <v>67264</v>
      </c>
    </row>
    <row r="224735">
      <c r="A224735" s="1" t="s">
        <v>67265</v>
      </c>
    </row>
    <row r="224736">
      <c r="A224736" s="1" t="s">
        <v>67266</v>
      </c>
    </row>
    <row r="224737">
      <c r="A224737" s="1" t="s">
        <v>67267</v>
      </c>
    </row>
    <row r="224738">
      <c r="A224738" s="1" t="s">
        <v>67268</v>
      </c>
    </row>
    <row r="224739">
      <c r="A224739" s="1" t="s">
        <v>67269</v>
      </c>
    </row>
    <row r="224740">
      <c r="A224740" s="1" t="s">
        <v>67270</v>
      </c>
    </row>
    <row r="224741">
      <c r="A224741" s="1" t="s">
        <v>67271</v>
      </c>
    </row>
    <row r="224742">
      <c r="A224742" s="1" t="s">
        <v>67272</v>
      </c>
    </row>
    <row r="224743">
      <c r="A224743" s="1" t="s">
        <v>67273</v>
      </c>
    </row>
    <row r="224744">
      <c r="A224744" s="1" t="s">
        <v>67274</v>
      </c>
    </row>
    <row r="224745">
      <c r="A224745" s="1" t="s">
        <v>67275</v>
      </c>
    </row>
    <row r="224746">
      <c r="A224746" s="1" t="s">
        <v>67276</v>
      </c>
    </row>
    <row r="224747">
      <c r="A224747" s="1" t="s">
        <v>67277</v>
      </c>
    </row>
    <row r="224748">
      <c r="A224748" s="1" t="s">
        <v>67278</v>
      </c>
    </row>
    <row r="224749">
      <c r="A224749" s="1" t="s">
        <v>67279</v>
      </c>
    </row>
    <row r="224750">
      <c r="A224750" s="1" t="s">
        <v>67281</v>
      </c>
    </row>
    <row r="224751">
      <c r="A224751" s="1" t="s">
        <v>67282</v>
      </c>
    </row>
    <row r="224753">
      <c r="A224753" s="1" t="s">
        <v>67283</v>
      </c>
    </row>
    <row r="224755">
      <c r="A224755" s="1" t="s">
        <v>67284</v>
      </c>
    </row>
    <row r="224756">
      <c r="A224756" s="1" t="s">
        <v>67285</v>
      </c>
    </row>
    <row r="224758">
      <c r="A224758" s="1" t="s">
        <v>67286</v>
      </c>
    </row>
    <row r="224759">
      <c r="A224759" s="1" t="s">
        <v>67287</v>
      </c>
    </row>
    <row r="224761">
      <c r="A224761" s="1" t="s">
        <v>67288</v>
      </c>
    </row>
    <row r="224763">
      <c r="A224763" s="1" t="s">
        <v>11144</v>
      </c>
    </row>
    <row r="224765">
      <c r="A224765" s="1" t="s">
        <v>45798</v>
      </c>
    </row>
    <row r="224767">
      <c r="A224767" s="1" t="s">
        <v>67289</v>
      </c>
    </row>
    <row r="224769">
      <c r="A224769" s="1" t="s">
        <v>67290</v>
      </c>
    </row>
    <row r="224771">
      <c r="A224771" s="1" t="s">
        <v>67291</v>
      </c>
    </row>
    <row r="224772">
      <c r="A224772" s="1" t="s">
        <v>67292</v>
      </c>
    </row>
    <row r="224773">
      <c r="A224773" s="1" t="s">
        <v>67293</v>
      </c>
    </row>
    <row r="224775">
      <c r="A224775" s="1" t="s">
        <v>67294</v>
      </c>
    </row>
    <row r="224776">
      <c r="A224776" s="1" t="s">
        <v>67295</v>
      </c>
    </row>
    <row r="224778">
      <c r="A224778" s="1" t="s">
        <v>4373</v>
      </c>
    </row>
    <row r="224779">
      <c r="A224779" s="1" t="s">
        <v>42133</v>
      </c>
    </row>
    <row r="224781">
      <c r="A224781" s="1" t="s">
        <v>34601</v>
      </c>
    </row>
    <row r="224782">
      <c r="A224782" s="1" t="s">
        <v>67296</v>
      </c>
    </row>
    <row r="224784">
      <c r="A224784" s="1" t="s">
        <v>67297</v>
      </c>
    </row>
    <row r="224785">
      <c r="A224785" s="1" t="s">
        <v>67298</v>
      </c>
    </row>
    <row r="224786">
      <c r="A224786" s="1" t="s">
        <v>67299</v>
      </c>
    </row>
    <row r="224787">
      <c r="A224787" s="1" t="s">
        <v>67300</v>
      </c>
    </row>
    <row r="224788">
      <c r="A224788" s="1" t="s">
        <v>67301</v>
      </c>
    </row>
    <row r="224790">
      <c r="A224790" s="1" t="s">
        <v>67302</v>
      </c>
    </row>
    <row r="224791">
      <c r="A224791" s="1" t="s">
        <v>67303</v>
      </c>
    </row>
    <row r="224793">
      <c r="A224793" s="1" t="s">
        <v>67304</v>
      </c>
    </row>
    <row r="224794">
      <c r="A224794" s="1" t="s">
        <v>67305</v>
      </c>
    </row>
    <row r="224795">
      <c r="A224795" s="1" t="s">
        <v>67306</v>
      </c>
    </row>
    <row r="224796">
      <c r="A224796" s="1" t="s">
        <v>67307</v>
      </c>
    </row>
    <row r="224797">
      <c r="A224797" s="1" t="s">
        <v>67284</v>
      </c>
    </row>
    <row r="224798">
      <c r="A224798" s="1" t="s">
        <v>67285</v>
      </c>
    </row>
    <row r="224799">
      <c r="A224799" s="1" t="s">
        <v>67286</v>
      </c>
    </row>
    <row r="224800">
      <c r="A224800" s="1" t="s">
        <v>67287</v>
      </c>
    </row>
    <row r="224801">
      <c r="A224801" s="1" t="s">
        <v>67288</v>
      </c>
    </row>
    <row r="224802">
      <c r="A224802" s="1" t="s">
        <v>11144</v>
      </c>
    </row>
    <row r="224803">
      <c r="A224803" s="1" t="s">
        <v>67290</v>
      </c>
    </row>
    <row r="224804">
      <c r="A224804" s="1" t="s">
        <v>67291</v>
      </c>
    </row>
    <row r="224805">
      <c r="A224805" s="1" t="s">
        <v>67292</v>
      </c>
    </row>
    <row r="224806">
      <c r="A224806" s="1" t="s">
        <v>67293</v>
      </c>
    </row>
    <row r="224807">
      <c r="A224807" s="1" t="s">
        <v>67294</v>
      </c>
    </row>
    <row r="224808">
      <c r="A224808" s="1" t="s">
        <v>67295</v>
      </c>
    </row>
    <row r="224809">
      <c r="A224809" s="1" t="s">
        <v>42133</v>
      </c>
    </row>
    <row r="224810">
      <c r="A224810" s="1" t="s">
        <v>34601</v>
      </c>
    </row>
    <row r="224811">
      <c r="A224811" s="1" t="s">
        <v>67296</v>
      </c>
    </row>
    <row r="224812">
      <c r="A224812" s="1" t="s">
        <v>67297</v>
      </c>
    </row>
    <row r="224813">
      <c r="A224813" s="1" t="s">
        <v>67298</v>
      </c>
    </row>
    <row r="224814">
      <c r="A224814" s="1" t="s">
        <v>67299</v>
      </c>
    </row>
    <row r="224815">
      <c r="A224815" s="1" t="s">
        <v>67300</v>
      </c>
    </row>
    <row r="224816">
      <c r="A224816" s="1" t="s">
        <v>67301</v>
      </c>
    </row>
    <row r="224817">
      <c r="A224817" s="1" t="s">
        <v>67302</v>
      </c>
    </row>
    <row r="224818">
      <c r="A224818" s="1" t="s">
        <v>67303</v>
      </c>
    </row>
    <row r="224819">
      <c r="A224819" s="1" t="s">
        <v>67304</v>
      </c>
    </row>
    <row r="224820">
      <c r="A224820" s="1" t="s">
        <v>67308</v>
      </c>
    </row>
    <row r="224821">
      <c r="A224821" s="1" t="s">
        <v>67309</v>
      </c>
    </row>
    <row r="224822">
      <c r="A224822" s="1" t="s">
        <v>67310</v>
      </c>
    </row>
    <row r="224823">
      <c r="A224823" s="1" t="s">
        <v>67311</v>
      </c>
    </row>
    <row r="224824">
      <c r="A224824" s="1" t="s">
        <v>67312</v>
      </c>
    </row>
    <row r="224825">
      <c r="A224825" s="1" t="s">
        <v>67313</v>
      </c>
    </row>
    <row r="224826">
      <c r="A224826" s="1" t="s">
        <v>67314</v>
      </c>
    </row>
    <row r="224827">
      <c r="A224827" s="1" t="s">
        <v>67315</v>
      </c>
    </row>
    <row r="224828">
      <c r="A224828" s="1" t="s">
        <v>67316</v>
      </c>
    </row>
    <row r="224829">
      <c r="A224829" s="1" t="s">
        <v>67310</v>
      </c>
    </row>
    <row r="224830">
      <c r="A224830" s="1" t="s">
        <v>67311</v>
      </c>
    </row>
    <row r="224831">
      <c r="A224831" s="1" t="s">
        <v>67312</v>
      </c>
    </row>
    <row r="224832">
      <c r="A224832" s="1" t="s">
        <v>67313</v>
      </c>
    </row>
    <row r="224833">
      <c r="A224833" s="1" t="s">
        <v>67314</v>
      </c>
    </row>
    <row r="224834">
      <c r="A224834" s="1" t="s">
        <v>67315</v>
      </c>
    </row>
    <row r="224835">
      <c r="A224835" s="1" t="s">
        <v>67317</v>
      </c>
    </row>
    <row r="224836">
      <c r="A224836" s="1" t="s">
        <v>67318</v>
      </c>
    </row>
    <row r="224837">
      <c r="A224837" s="1" t="s">
        <v>322</v>
      </c>
    </row>
    <row r="224838">
      <c r="A224838" s="1" t="s">
        <v>67319</v>
      </c>
    </row>
    <row r="224839">
      <c r="A224839" s="1" t="s">
        <v>67320</v>
      </c>
    </row>
    <row r="224840">
      <c r="A224840" s="1" t="s">
        <v>67321</v>
      </c>
    </row>
    <row r="224841">
      <c r="A224841" s="1" t="s">
        <v>67322</v>
      </c>
    </row>
    <row r="224842">
      <c r="A224842" s="1" t="s">
        <v>67323</v>
      </c>
    </row>
    <row r="224843">
      <c r="A224843" s="1" t="s">
        <v>67324</v>
      </c>
    </row>
    <row r="224844">
      <c r="A224844" s="1" t="s">
        <v>67325</v>
      </c>
    </row>
    <row r="224845">
      <c r="A224845" s="1" t="s">
        <v>67326</v>
      </c>
    </row>
    <row r="224846">
      <c r="A224846" s="1" t="s">
        <v>67327</v>
      </c>
    </row>
    <row r="224847">
      <c r="A224847" s="1" t="s">
        <v>67328</v>
      </c>
    </row>
    <row r="224848">
      <c r="A224848" s="1" t="s">
        <v>67329</v>
      </c>
    </row>
    <row r="224849">
      <c r="A224849" s="1" t="s">
        <v>67330</v>
      </c>
    </row>
    <row r="224850">
      <c r="A224850" s="1" t="s">
        <v>67331</v>
      </c>
    </row>
    <row r="224851">
      <c r="A224851" s="1" t="s">
        <v>67332</v>
      </c>
    </row>
    <row r="224852">
      <c r="A224852" s="1" t="s">
        <v>67333</v>
      </c>
    </row>
    <row r="224853">
      <c r="A224853" s="1" t="s">
        <v>67334</v>
      </c>
    </row>
    <row r="224854">
      <c r="A224854" s="1" t="s">
        <v>67335</v>
      </c>
    </row>
    <row r="224855">
      <c r="A224855" s="1" t="s">
        <v>67336</v>
      </c>
    </row>
    <row r="224856">
      <c r="A224856" s="1" t="s">
        <v>67337</v>
      </c>
    </row>
    <row r="224857">
      <c r="A224857" s="1" t="s">
        <v>34573</v>
      </c>
    </row>
    <row r="224858">
      <c r="A224858" s="1" t="s">
        <v>67338</v>
      </c>
    </row>
    <row r="224859">
      <c r="A224859" s="1" t="s">
        <v>67339</v>
      </c>
    </row>
    <row r="224860">
      <c r="A224860" s="1" t="s">
        <v>67340</v>
      </c>
    </row>
    <row r="224861">
      <c r="A224861" s="1" t="s">
        <v>67341</v>
      </c>
    </row>
    <row r="224862">
      <c r="A224862" s="1" t="s">
        <v>67342</v>
      </c>
    </row>
    <row r="224863">
      <c r="A224863" s="1" t="s">
        <v>67343</v>
      </c>
    </row>
    <row r="224864">
      <c r="A224864" s="1" t="s">
        <v>67344</v>
      </c>
    </row>
    <row r="224865">
      <c r="A224865" s="1" t="s">
        <v>67319</v>
      </c>
    </row>
    <row r="224866">
      <c r="A224866" s="1" t="s">
        <v>67320</v>
      </c>
    </row>
    <row r="224867">
      <c r="A224867" s="1" t="s">
        <v>67321</v>
      </c>
    </row>
    <row r="224868">
      <c r="A224868" s="1" t="s">
        <v>67322</v>
      </c>
    </row>
    <row r="224869">
      <c r="A224869" s="1" t="s">
        <v>67323</v>
      </c>
    </row>
    <row r="224870">
      <c r="A224870" s="1" t="s">
        <v>67324</v>
      </c>
    </row>
    <row r="224871">
      <c r="A224871" s="1" t="s">
        <v>67325</v>
      </c>
    </row>
    <row r="224872">
      <c r="A224872" s="1" t="s">
        <v>67326</v>
      </c>
    </row>
    <row r="224873">
      <c r="A224873" s="1" t="s">
        <v>67327</v>
      </c>
    </row>
    <row r="224874">
      <c r="A224874" s="1" t="s">
        <v>67328</v>
      </c>
    </row>
    <row r="224875">
      <c r="A224875" s="1" t="s">
        <v>67329</v>
      </c>
    </row>
    <row r="224876">
      <c r="A224876" s="1" t="s">
        <v>67330</v>
      </c>
    </row>
    <row r="224877">
      <c r="A224877" s="1" t="s">
        <v>67331</v>
      </c>
    </row>
    <row r="224878">
      <c r="A224878" s="1" t="s">
        <v>67332</v>
      </c>
    </row>
    <row r="224879">
      <c r="A224879" s="1" t="s">
        <v>67333</v>
      </c>
    </row>
    <row r="224880">
      <c r="A224880" s="1" t="s">
        <v>67334</v>
      </c>
    </row>
    <row r="224881">
      <c r="A224881" s="1" t="s">
        <v>67335</v>
      </c>
    </row>
    <row r="224882">
      <c r="A224882" s="1" t="s">
        <v>67336</v>
      </c>
    </row>
    <row r="224883">
      <c r="A224883" s="1" t="s">
        <v>67337</v>
      </c>
    </row>
    <row r="224884">
      <c r="A224884" s="1" t="s">
        <v>67338</v>
      </c>
    </row>
    <row r="224885">
      <c r="A224885" s="1" t="s">
        <v>67339</v>
      </c>
    </row>
    <row r="224886">
      <c r="A224886" s="1" t="s">
        <v>67340</v>
      </c>
    </row>
    <row r="224887">
      <c r="A224887" s="1" t="s">
        <v>67341</v>
      </c>
    </row>
    <row r="224888">
      <c r="A224888" s="1" t="s">
        <v>67342</v>
      </c>
    </row>
    <row r="224889">
      <c r="A224889" s="1" t="s">
        <v>67343</v>
      </c>
    </row>
    <row r="224890">
      <c r="A224890" s="1" t="s">
        <v>67345</v>
      </c>
    </row>
    <row r="224891">
      <c r="A224891" s="1" t="s">
        <v>67346</v>
      </c>
    </row>
    <row r="224892">
      <c r="A224892" s="1" t="s">
        <v>67347</v>
      </c>
    </row>
    <row r="224893">
      <c r="A224893" s="1" t="s">
        <v>67348</v>
      </c>
    </row>
    <row r="224894">
      <c r="A224894" s="1" t="s">
        <v>67349</v>
      </c>
    </row>
    <row r="224895">
      <c r="A224895" s="1" t="s">
        <v>67350</v>
      </c>
    </row>
    <row r="224896">
      <c r="A224896" s="1" t="s">
        <v>67351</v>
      </c>
    </row>
    <row r="224897">
      <c r="A224897" s="1" t="s">
        <v>67352</v>
      </c>
    </row>
    <row r="224898">
      <c r="A224898" s="1" t="s">
        <v>67353</v>
      </c>
    </row>
    <row r="224899">
      <c r="A224899" s="1" t="s">
        <v>67354</v>
      </c>
    </row>
    <row r="224900">
      <c r="A224900" s="1" t="s">
        <v>67355</v>
      </c>
    </row>
    <row r="224901">
      <c r="A224901" s="1" t="s">
        <v>67356</v>
      </c>
    </row>
    <row r="224902">
      <c r="A224902" s="1" t="s">
        <v>67357</v>
      </c>
    </row>
    <row r="224903">
      <c r="A224903" s="1" t="s">
        <v>67358</v>
      </c>
    </row>
    <row r="224904">
      <c r="A224904" s="1" t="s">
        <v>67359</v>
      </c>
    </row>
    <row r="224905">
      <c r="A224905" s="1" t="s">
        <v>67360</v>
      </c>
    </row>
    <row r="224906">
      <c r="A224906" s="1" t="s">
        <v>67361</v>
      </c>
    </row>
    <row r="224907">
      <c r="A224907" s="1" t="s">
        <v>67362</v>
      </c>
    </row>
    <row r="224908">
      <c r="A224908" s="1" t="s">
        <v>67347</v>
      </c>
    </row>
    <row r="224909">
      <c r="A224909" s="1" t="s">
        <v>67348</v>
      </c>
    </row>
    <row r="224910">
      <c r="A224910" s="1" t="s">
        <v>67349</v>
      </c>
    </row>
    <row r="224911">
      <c r="A224911" s="1" t="s">
        <v>67350</v>
      </c>
    </row>
    <row r="224912">
      <c r="A224912" s="1" t="s">
        <v>67351</v>
      </c>
    </row>
    <row r="224913">
      <c r="A224913" s="1" t="s">
        <v>67352</v>
      </c>
    </row>
    <row r="224914">
      <c r="A224914" s="1" t="s">
        <v>67353</v>
      </c>
    </row>
    <row r="224915">
      <c r="A224915" s="1" t="s">
        <v>67354</v>
      </c>
    </row>
    <row r="224916">
      <c r="A224916" s="1" t="s">
        <v>67355</v>
      </c>
    </row>
    <row r="224917">
      <c r="A224917" s="1" t="s">
        <v>67356</v>
      </c>
    </row>
    <row r="224918">
      <c r="A224918" s="1" t="s">
        <v>67357</v>
      </c>
    </row>
    <row r="224919">
      <c r="A224919" s="1" t="s">
        <v>67358</v>
      </c>
    </row>
    <row r="224920">
      <c r="A224920" s="1" t="s">
        <v>67359</v>
      </c>
    </row>
    <row r="224921">
      <c r="A224921" s="1" t="s">
        <v>67360</v>
      </c>
    </row>
    <row r="224922">
      <c r="A224922" s="1" t="s">
        <v>67363</v>
      </c>
    </row>
    <row r="224923">
      <c r="A224923" s="1" t="s">
        <v>67364</v>
      </c>
    </row>
    <row r="224924">
      <c r="A224924" s="1" t="s">
        <v>67365</v>
      </c>
    </row>
    <row r="224925">
      <c r="A224925" s="1" t="s">
        <v>67366</v>
      </c>
    </row>
    <row r="224926">
      <c r="A224926" s="1" t="s">
        <v>11257</v>
      </c>
    </row>
    <row r="224927">
      <c r="A224927" s="1" t="s">
        <v>322</v>
      </c>
    </row>
    <row r="224928">
      <c r="A224928" s="1" t="s">
        <v>67367</v>
      </c>
    </row>
    <row r="224929">
      <c r="A224929" s="1" t="s">
        <v>67368</v>
      </c>
    </row>
    <row r="224930">
      <c r="A224930" s="1" t="s">
        <v>67369</v>
      </c>
    </row>
    <row r="224931">
      <c r="A224931" s="1" t="s">
        <v>67370</v>
      </c>
    </row>
    <row r="224932">
      <c r="A224932" s="1" t="s">
        <v>67371</v>
      </c>
    </row>
    <row r="224933">
      <c r="A224933" s="1" t="s">
        <v>67372</v>
      </c>
    </row>
    <row r="224934">
      <c r="A224934" s="1" t="s">
        <v>67373</v>
      </c>
    </row>
    <row r="224935">
      <c r="A224935" s="1" t="s">
        <v>67367</v>
      </c>
    </row>
    <row r="224936">
      <c r="A224936" s="1" t="s">
        <v>67368</v>
      </c>
    </row>
    <row r="224937">
      <c r="A224937" s="1" t="s">
        <v>67369</v>
      </c>
    </row>
    <row r="224938">
      <c r="A224938" s="1" t="s">
        <v>67370</v>
      </c>
    </row>
    <row r="224939">
      <c r="A224939" s="1" t="s">
        <v>67371</v>
      </c>
    </row>
    <row r="224940">
      <c r="A224940" s="1" t="s">
        <v>67372</v>
      </c>
    </row>
    <row r="224941">
      <c r="A224941" s="1" t="s">
        <v>67374</v>
      </c>
    </row>
    <row r="224942">
      <c r="A224942" s="1" t="s">
        <v>67375</v>
      </c>
    </row>
    <row r="224943">
      <c r="A224943" s="1" t="s">
        <v>67376</v>
      </c>
    </row>
    <row r="224944">
      <c r="A224944" s="1" t="s">
        <v>42814</v>
      </c>
    </row>
    <row r="224945">
      <c r="A224945" s="1" t="s">
        <v>67377</v>
      </c>
    </row>
    <row r="224946">
      <c r="A224946" s="1" t="s">
        <v>67378</v>
      </c>
    </row>
    <row r="224947">
      <c r="A224947" s="1" t="s">
        <v>67379</v>
      </c>
    </row>
    <row r="224948">
      <c r="A224948" s="1" t="s">
        <v>67380</v>
      </c>
    </row>
    <row r="224949">
      <c r="A224949" s="1" t="s">
        <v>67381</v>
      </c>
    </row>
    <row r="224950">
      <c r="A224950" s="1" t="s">
        <v>67382</v>
      </c>
    </row>
    <row r="224951">
      <c r="A224951" s="1" t="s">
        <v>67383</v>
      </c>
    </row>
    <row r="224952">
      <c r="A224952" s="1" t="s">
        <v>67384</v>
      </c>
    </row>
    <row r="224953">
      <c r="A224953" s="1" t="s">
        <v>10198</v>
      </c>
    </row>
    <row r="224954">
      <c r="A224954" s="1" t="s">
        <v>67385</v>
      </c>
    </row>
    <row r="224955">
      <c r="A224955" s="1" t="s">
        <v>67386</v>
      </c>
    </row>
    <row r="224956">
      <c r="A224956" s="1" t="s">
        <v>67387</v>
      </c>
    </row>
    <row r="224957">
      <c r="A224957" s="1" t="s">
        <v>67388</v>
      </c>
    </row>
    <row r="224958">
      <c r="A224958" s="1" t="s">
        <v>67389</v>
      </c>
    </row>
    <row r="224959">
      <c r="A224959" s="1" t="s">
        <v>67390</v>
      </c>
    </row>
    <row r="224960">
      <c r="A224960" s="1" t="s">
        <v>67391</v>
      </c>
    </row>
    <row r="224961">
      <c r="A224961" s="1" t="s">
        <v>13979</v>
      </c>
    </row>
    <row r="224962">
      <c r="A224962" s="1" t="s">
        <v>67392</v>
      </c>
    </row>
    <row r="224963">
      <c r="A224963" s="1" t="s">
        <v>67393</v>
      </c>
    </row>
    <row r="224964">
      <c r="A224964" s="1" t="s">
        <v>67394</v>
      </c>
    </row>
    <row r="224965">
      <c r="A224965" s="1" t="s">
        <v>67395</v>
      </c>
    </row>
    <row r="224966">
      <c r="A224966" s="1" t="s">
        <v>45464</v>
      </c>
    </row>
    <row r="224967">
      <c r="A224967" s="1" t="s">
        <v>67396</v>
      </c>
    </row>
    <row r="224968">
      <c r="A224968" s="1" t="s">
        <v>977</v>
      </c>
    </row>
    <row r="224969">
      <c r="A224969" s="1" t="s">
        <v>67397</v>
      </c>
    </row>
    <row r="224970">
      <c r="A224970" s="1" t="s">
        <v>67398</v>
      </c>
    </row>
    <row r="224971">
      <c r="A224971" s="1" t="s">
        <v>42014</v>
      </c>
    </row>
    <row r="224972">
      <c r="A224972" s="1" t="s">
        <v>33348</v>
      </c>
    </row>
    <row r="224973">
      <c r="A224973" s="1" t="s">
        <v>67399</v>
      </c>
    </row>
    <row r="224974">
      <c r="A224974" s="1" t="s">
        <v>67400</v>
      </c>
    </row>
    <row r="224975">
      <c r="A224975" s="1" t="s">
        <v>67401</v>
      </c>
    </row>
    <row r="224976">
      <c r="A224976" s="1" t="s">
        <v>67377</v>
      </c>
    </row>
    <row r="224977">
      <c r="A224977" s="1" t="s">
        <v>67378</v>
      </c>
    </row>
    <row r="224978">
      <c r="A224978" s="1" t="s">
        <v>67379</v>
      </c>
    </row>
    <row r="224979">
      <c r="A224979" s="1" t="s">
        <v>67380</v>
      </c>
    </row>
    <row r="224980">
      <c r="A224980" s="1" t="s">
        <v>67381</v>
      </c>
    </row>
    <row r="224981">
      <c r="A224981" s="1" t="s">
        <v>67382</v>
      </c>
    </row>
    <row r="224982">
      <c r="A224982" s="1" t="s">
        <v>67383</v>
      </c>
    </row>
    <row r="224983">
      <c r="A224983" s="1" t="s">
        <v>67384</v>
      </c>
    </row>
    <row r="224984">
      <c r="A224984" s="1" t="s">
        <v>67385</v>
      </c>
    </row>
    <row r="224985">
      <c r="A224985" s="1" t="s">
        <v>67386</v>
      </c>
    </row>
    <row r="224986">
      <c r="A224986" s="1" t="s">
        <v>67387</v>
      </c>
    </row>
    <row r="224987">
      <c r="A224987" s="1" t="s">
        <v>67388</v>
      </c>
    </row>
    <row r="224988">
      <c r="A224988" s="1" t="s">
        <v>67389</v>
      </c>
    </row>
    <row r="224989">
      <c r="A224989" s="1" t="s">
        <v>67390</v>
      </c>
    </row>
    <row r="224990">
      <c r="A224990" s="1" t="s">
        <v>67391</v>
      </c>
    </row>
    <row r="224991">
      <c r="A224991" s="1" t="s">
        <v>13979</v>
      </c>
    </row>
    <row r="224992">
      <c r="A224992" s="1" t="s">
        <v>67392</v>
      </c>
    </row>
    <row r="224993">
      <c r="A224993" s="1" t="s">
        <v>67393</v>
      </c>
    </row>
    <row r="224994">
      <c r="A224994" s="1" t="s">
        <v>67394</v>
      </c>
    </row>
    <row r="224995">
      <c r="A224995" s="1" t="s">
        <v>67395</v>
      </c>
    </row>
    <row r="224996">
      <c r="A224996" s="1" t="s">
        <v>45464</v>
      </c>
    </row>
    <row r="224997">
      <c r="A224997" s="1" t="s">
        <v>67396</v>
      </c>
    </row>
    <row r="224998">
      <c r="A224998" s="1" t="s">
        <v>67397</v>
      </c>
    </row>
    <row r="224999">
      <c r="A224999" s="1" t="s">
        <v>67398</v>
      </c>
    </row>
    <row r="225000">
      <c r="A225000" s="1" t="s">
        <v>42014</v>
      </c>
    </row>
    <row r="225001">
      <c r="A225001" s="1" t="s">
        <v>33348</v>
      </c>
    </row>
    <row r="225002">
      <c r="A225002" s="1" t="s">
        <v>67399</v>
      </c>
    </row>
    <row r="225003">
      <c r="A225003" s="1" t="s">
        <v>67400</v>
      </c>
    </row>
    <row r="225004">
      <c r="A225004" s="1" t="s">
        <v>67402</v>
      </c>
    </row>
    <row r="225005">
      <c r="A225005" s="1" t="s">
        <v>67403</v>
      </c>
    </row>
    <row r="225006">
      <c r="A225006" s="1" t="s">
        <v>977</v>
      </c>
    </row>
    <row r="225007">
      <c r="A225007" s="1" t="s">
        <v>67404</v>
      </c>
    </row>
    <row r="225008">
      <c r="A225008" s="1" t="s">
        <v>25302</v>
      </c>
    </row>
    <row r="225009">
      <c r="A225009" s="1" t="s">
        <v>67405</v>
      </c>
    </row>
    <row r="225010">
      <c r="A225010" s="1" t="s">
        <v>67406</v>
      </c>
    </row>
    <row r="225011">
      <c r="A225011" s="1" t="s">
        <v>67407</v>
      </c>
    </row>
    <row r="225012">
      <c r="A225012" s="1" t="s">
        <v>67408</v>
      </c>
    </row>
    <row r="225013">
      <c r="A225013" s="1" t="s">
        <v>67409</v>
      </c>
    </row>
    <row r="225014">
      <c r="A225014" s="1" t="s">
        <v>67410</v>
      </c>
    </row>
    <row r="225015">
      <c r="A225015" s="1" t="s">
        <v>67411</v>
      </c>
    </row>
    <row r="225016">
      <c r="A225016" s="1" t="s">
        <v>67412</v>
      </c>
    </row>
    <row r="225017">
      <c r="A225017" s="1" t="s">
        <v>67413</v>
      </c>
    </row>
    <row r="225018">
      <c r="A225018" s="1" t="s">
        <v>67414</v>
      </c>
    </row>
    <row r="225019">
      <c r="A225019" s="1" t="s">
        <v>67415</v>
      </c>
    </row>
    <row r="225020">
      <c r="A225020" s="1" t="s">
        <v>67416</v>
      </c>
    </row>
    <row r="225021">
      <c r="A225021" s="1" t="s">
        <v>67417</v>
      </c>
    </row>
    <row r="225022">
      <c r="A225022" s="1" t="s">
        <v>67418</v>
      </c>
    </row>
    <row r="225023">
      <c r="A225023" s="1" t="s">
        <v>966</v>
      </c>
    </row>
    <row r="225024">
      <c r="A225024" s="1" t="s">
        <v>67419</v>
      </c>
    </row>
    <row r="225025">
      <c r="A225025" s="1" t="s">
        <v>67420</v>
      </c>
    </row>
    <row r="225026">
      <c r="A225026" s="1" t="s">
        <v>67421</v>
      </c>
    </row>
    <row r="225027">
      <c r="A225027" s="1" t="s">
        <v>67422</v>
      </c>
    </row>
    <row r="225028">
      <c r="A225028" s="1" t="s">
        <v>67423</v>
      </c>
    </row>
    <row r="225029">
      <c r="A225029" s="1" t="s">
        <v>67424</v>
      </c>
    </row>
    <row r="225030">
      <c r="A225030" s="1" t="s">
        <v>67425</v>
      </c>
    </row>
    <row r="225031">
      <c r="A225031" s="1" t="s">
        <v>67426</v>
      </c>
    </row>
    <row r="225032">
      <c r="A225032" s="1" t="s">
        <v>67427</v>
      </c>
    </row>
    <row r="225033">
      <c r="A225033" s="1" t="s">
        <v>67428</v>
      </c>
    </row>
    <row r="225034">
      <c r="A225034" s="1" t="s">
        <v>67429</v>
      </c>
    </row>
    <row r="225035">
      <c r="A225035" s="1" t="s">
        <v>67430</v>
      </c>
    </row>
    <row r="225036">
      <c r="A225036" s="1" t="s">
        <v>67431</v>
      </c>
    </row>
    <row r="225037">
      <c r="A225037" s="1" t="s">
        <v>38437</v>
      </c>
    </row>
    <row r="225038">
      <c r="A225038" s="1" t="s">
        <v>67432</v>
      </c>
    </row>
    <row r="225039">
      <c r="A225039" s="1" t="s">
        <v>7147</v>
      </c>
    </row>
    <row r="225040">
      <c r="A225040" s="1" t="s">
        <v>67433</v>
      </c>
    </row>
    <row r="225041">
      <c r="A225041" s="1" t="s">
        <v>67434</v>
      </c>
    </row>
    <row r="225042">
      <c r="A225042" s="1" t="s">
        <v>67435</v>
      </c>
    </row>
    <row r="225043">
      <c r="A225043" s="1" t="s">
        <v>67436</v>
      </c>
    </row>
    <row r="225044">
      <c r="A225044" s="1" t="s">
        <v>67437</v>
      </c>
    </row>
    <row r="225045">
      <c r="A225045" s="1" t="s">
        <v>34601</v>
      </c>
    </row>
    <row r="225046">
      <c r="A225046" s="1" t="s">
        <v>67438</v>
      </c>
    </row>
    <row r="225047">
      <c r="A225047" s="1" t="s">
        <v>67439</v>
      </c>
    </row>
    <row r="225048">
      <c r="A225048" s="1" t="s">
        <v>67440</v>
      </c>
    </row>
    <row r="225049">
      <c r="A225049" s="1" t="s">
        <v>322</v>
      </c>
    </row>
    <row r="225050">
      <c r="A225050" s="1" t="s">
        <v>67441</v>
      </c>
    </row>
    <row r="225051">
      <c r="A225051" s="1" t="s">
        <v>67442</v>
      </c>
    </row>
    <row r="225052">
      <c r="A225052" s="1" t="s">
        <v>67443</v>
      </c>
    </row>
    <row r="225053">
      <c r="A225053" s="1" t="s">
        <v>67444</v>
      </c>
    </row>
    <row r="225054">
      <c r="A225054" s="1" t="s">
        <v>67445</v>
      </c>
    </row>
    <row r="225055">
      <c r="A225055" s="1" t="s">
        <v>67446</v>
      </c>
    </row>
    <row r="225056">
      <c r="A225056" s="1" t="s">
        <v>67447</v>
      </c>
    </row>
    <row r="225057">
      <c r="A225057" s="1" t="s">
        <v>67448</v>
      </c>
    </row>
    <row r="225058">
      <c r="A225058" s="1" t="s">
        <v>67449</v>
      </c>
    </row>
    <row r="225059">
      <c r="A225059" s="1" t="s">
        <v>67450</v>
      </c>
    </row>
    <row r="225060">
      <c r="A225060" s="1" t="s">
        <v>45577</v>
      </c>
    </row>
    <row r="225061">
      <c r="A225061" s="1" t="s">
        <v>67451</v>
      </c>
    </row>
    <row r="225062">
      <c r="A225062" s="1" t="s">
        <v>7815</v>
      </c>
    </row>
    <row r="225063">
      <c r="A225063" s="1" t="s">
        <v>33900</v>
      </c>
    </row>
    <row r="225064">
      <c r="A225064" s="1" t="s">
        <v>322</v>
      </c>
    </row>
    <row r="225065">
      <c r="A225065" s="1" t="s">
        <v>67452</v>
      </c>
    </row>
    <row r="225066">
      <c r="A225066" s="1" t="s">
        <v>67453</v>
      </c>
    </row>
    <row r="225067">
      <c r="A225067" s="1" t="s">
        <v>67454</v>
      </c>
    </row>
    <row r="225068">
      <c r="A225068" s="1" t="s">
        <v>67455</v>
      </c>
    </row>
    <row r="225069">
      <c r="A225069" s="1" t="s">
        <v>67456</v>
      </c>
    </row>
    <row r="225070">
      <c r="A225070" s="1" t="s">
        <v>322</v>
      </c>
    </row>
    <row r="225071">
      <c r="A225071" s="1" t="s">
        <v>367</v>
      </c>
    </row>
    <row r="225072">
      <c r="A225072" s="1" t="s">
        <v>67457</v>
      </c>
    </row>
    <row r="225073">
      <c r="A225073" s="1" t="s">
        <v>977</v>
      </c>
    </row>
    <row r="225074">
      <c r="A225074" s="1" t="s">
        <v>67458</v>
      </c>
    </row>
    <row r="225075">
      <c r="A225075" s="1" t="s">
        <v>67459</v>
      </c>
    </row>
    <row r="225076">
      <c r="A225076" s="1" t="s">
        <v>67460</v>
      </c>
    </row>
    <row r="225077">
      <c r="A225077" s="1" t="s">
        <v>67461</v>
      </c>
    </row>
    <row r="225078">
      <c r="A225078" s="1" t="s">
        <v>67462</v>
      </c>
    </row>
    <row r="225079">
      <c r="A225079" s="1" t="s">
        <v>67463</v>
      </c>
    </row>
    <row r="225080">
      <c r="A225080" s="1" t="s">
        <v>67464</v>
      </c>
    </row>
    <row r="225081">
      <c r="A225081" s="1" t="s">
        <v>67465</v>
      </c>
    </row>
    <row r="225082">
      <c r="A225082" s="1" t="s">
        <v>67466</v>
      </c>
    </row>
    <row r="225083">
      <c r="A225083" s="1" t="s">
        <v>67467</v>
      </c>
    </row>
    <row r="225084">
      <c r="A225084" s="1" t="s">
        <v>67468</v>
      </c>
    </row>
    <row r="225085">
      <c r="A225085" s="1" t="s">
        <v>67469</v>
      </c>
    </row>
    <row r="225086">
      <c r="A225086" s="1" t="s">
        <v>67470</v>
      </c>
    </row>
    <row r="225087">
      <c r="A225087" s="1" t="s">
        <v>67471</v>
      </c>
    </row>
    <row r="225088">
      <c r="A225088" s="1" t="s">
        <v>67472</v>
      </c>
    </row>
    <row r="225089">
      <c r="A225089" s="1" t="s">
        <v>67473</v>
      </c>
    </row>
    <row r="225090">
      <c r="A225090" s="1" t="s">
        <v>67474</v>
      </c>
    </row>
    <row r="225091">
      <c r="A225091" s="1" t="s">
        <v>67475</v>
      </c>
    </row>
    <row r="225092">
      <c r="A225092" s="1" t="s">
        <v>67476</v>
      </c>
    </row>
    <row r="225093">
      <c r="A225093" s="1" t="s">
        <v>67477</v>
      </c>
    </row>
    <row r="225094">
      <c r="A225094" s="1" t="s">
        <v>67478</v>
      </c>
    </row>
    <row r="225095">
      <c r="A225095" s="1" t="s">
        <v>67479</v>
      </c>
    </row>
    <row r="225096">
      <c r="A225096" s="1" t="s">
        <v>67480</v>
      </c>
    </row>
    <row r="225097">
      <c r="A225097" s="1" t="s">
        <v>67481</v>
      </c>
    </row>
    <row r="225098">
      <c r="A225098" s="1" t="s">
        <v>48445</v>
      </c>
    </row>
    <row r="225099">
      <c r="A225099" s="1" t="s">
        <v>67482</v>
      </c>
    </row>
    <row r="225100">
      <c r="A225100" s="1" t="s">
        <v>67483</v>
      </c>
    </row>
    <row r="225101">
      <c r="A225101" s="1" t="s">
        <v>8688</v>
      </c>
    </row>
    <row r="225102">
      <c r="A225102" s="1" t="s">
        <v>67484</v>
      </c>
    </row>
    <row r="225103">
      <c r="A225103" s="1" t="s">
        <v>67485</v>
      </c>
    </row>
    <row r="225104">
      <c r="A225104" s="1" t="s">
        <v>67486</v>
      </c>
    </row>
    <row r="225105">
      <c r="A225105" s="1" t="s">
        <v>65040</v>
      </c>
    </row>
    <row r="225106">
      <c r="A225106" s="1" t="s">
        <v>67487</v>
      </c>
    </row>
    <row r="225107">
      <c r="A225107" s="1" t="s">
        <v>67488</v>
      </c>
    </row>
    <row r="225108">
      <c r="A225108" s="1" t="s">
        <v>67489</v>
      </c>
    </row>
    <row r="225109">
      <c r="A225109" s="1" t="s">
        <v>67490</v>
      </c>
    </row>
    <row r="225110">
      <c r="A225110" s="1" t="s">
        <v>67491</v>
      </c>
    </row>
    <row r="225111">
      <c r="A225111" s="1" t="s">
        <v>26315</v>
      </c>
    </row>
    <row r="225112">
      <c r="A225112" s="1" t="s">
        <v>67492</v>
      </c>
    </row>
    <row r="225113">
      <c r="A225113" s="1" t="s">
        <v>8688</v>
      </c>
    </row>
    <row r="225114">
      <c r="A225114" s="1" t="s">
        <v>67493</v>
      </c>
    </row>
    <row r="225115">
      <c r="A225115" s="1" t="s">
        <v>67494</v>
      </c>
    </row>
    <row r="225116">
      <c r="A225116" s="1" t="s">
        <v>977</v>
      </c>
    </row>
    <row r="225117">
      <c r="A225117" s="1" t="s">
        <v>67495</v>
      </c>
    </row>
    <row r="225118">
      <c r="A225118" s="1" t="s">
        <v>13937</v>
      </c>
    </row>
    <row r="225119">
      <c r="A225119" s="1" t="s">
        <v>67496</v>
      </c>
    </row>
    <row r="225120">
      <c r="A225120" s="1" t="s">
        <v>1208</v>
      </c>
    </row>
    <row r="225121">
      <c r="A225121" s="1" t="s">
        <v>966</v>
      </c>
    </row>
    <row r="225122">
      <c r="A225122" s="1" t="s">
        <v>67497</v>
      </c>
    </row>
    <row r="225123">
      <c r="A225123" s="1" t="s">
        <v>67498</v>
      </c>
    </row>
    <row r="225124">
      <c r="A225124" s="1" t="s">
        <v>67499</v>
      </c>
    </row>
    <row r="225125">
      <c r="A225125" s="1" t="s">
        <v>67500</v>
      </c>
    </row>
    <row r="225126">
      <c r="A225126" s="1" t="s">
        <v>977</v>
      </c>
    </row>
    <row r="225127">
      <c r="A225127" s="1" t="s">
        <v>67501</v>
      </c>
    </row>
    <row r="225128">
      <c r="A225128" s="1" t="s">
        <v>67502</v>
      </c>
    </row>
    <row r="225129">
      <c r="A225129" s="1" t="s">
        <v>67503</v>
      </c>
    </row>
    <row r="225130">
      <c r="A225130" s="1" t="s">
        <v>19627</v>
      </c>
    </row>
    <row r="225131">
      <c r="A225131" s="1" t="s">
        <v>67504</v>
      </c>
    </row>
    <row r="225132">
      <c r="A225132" s="1" t="s">
        <v>67505</v>
      </c>
    </row>
    <row r="225133">
      <c r="A225133" s="1" t="s">
        <v>67506</v>
      </c>
    </row>
    <row r="225134">
      <c r="A225134" s="1" t="s">
        <v>67507</v>
      </c>
    </row>
    <row r="225135">
      <c r="A225135" s="1" t="s">
        <v>67508</v>
      </c>
    </row>
    <row r="225136">
      <c r="A225136" s="1" t="s">
        <v>67509</v>
      </c>
    </row>
    <row r="225137">
      <c r="A225137" s="1" t="s">
        <v>67510</v>
      </c>
    </row>
    <row r="225138">
      <c r="A225138" s="1" t="s">
        <v>67511</v>
      </c>
    </row>
    <row r="225139">
      <c r="A225139" s="1" t="s">
        <v>67512</v>
      </c>
    </row>
    <row r="225140">
      <c r="A225140" s="1" t="s">
        <v>67513</v>
      </c>
    </row>
    <row r="225141">
      <c r="A225141" s="1" t="s">
        <v>67514</v>
      </c>
    </row>
    <row r="225142">
      <c r="A225142" s="1" t="s">
        <v>67515</v>
      </c>
    </row>
    <row r="225143">
      <c r="A225143" s="1" t="s">
        <v>67516</v>
      </c>
    </row>
    <row r="225144">
      <c r="A225144" s="1" t="s">
        <v>41513</v>
      </c>
    </row>
    <row r="225145">
      <c r="A225145" s="1" t="s">
        <v>67517</v>
      </c>
    </row>
    <row r="225146">
      <c r="A225146" s="1" t="s">
        <v>67518</v>
      </c>
    </row>
    <row r="225147">
      <c r="A225147" s="1" t="s">
        <v>67519</v>
      </c>
    </row>
    <row r="225148">
      <c r="A225148" s="1" t="s">
        <v>67520</v>
      </c>
    </row>
    <row r="225149">
      <c r="A225149" s="1" t="s">
        <v>67521</v>
      </c>
    </row>
    <row r="225150">
      <c r="A225150" s="1" t="s">
        <v>44742</v>
      </c>
    </row>
    <row r="225151">
      <c r="A225151" s="1" t="s">
        <v>67522</v>
      </c>
    </row>
    <row r="225152">
      <c r="A225152" s="1" t="s">
        <v>67523</v>
      </c>
    </row>
    <row r="225153">
      <c r="A225153" s="1" t="s">
        <v>322</v>
      </c>
    </row>
    <row r="225154">
      <c r="A225154" s="1" t="s">
        <v>67524</v>
      </c>
    </row>
    <row r="225155">
      <c r="A225155" s="1" t="s">
        <v>67525</v>
      </c>
    </row>
    <row r="225156">
      <c r="A225156" s="1" t="s">
        <v>67526</v>
      </c>
    </row>
    <row r="225157">
      <c r="A225157" s="1" t="s">
        <v>67527</v>
      </c>
    </row>
    <row r="225158">
      <c r="A225158" s="1" t="s">
        <v>67528</v>
      </c>
    </row>
    <row r="225159">
      <c r="A225159" s="1" t="s">
        <v>67405</v>
      </c>
    </row>
    <row r="225160">
      <c r="A225160" s="1" t="s">
        <v>67406</v>
      </c>
    </row>
    <row r="225161">
      <c r="A225161" s="1" t="s">
        <v>67407</v>
      </c>
    </row>
    <row r="225162">
      <c r="A225162" s="1" t="s">
        <v>67408</v>
      </c>
    </row>
    <row r="225163">
      <c r="A225163" s="1" t="s">
        <v>67409</v>
      </c>
    </row>
    <row r="225164">
      <c r="A225164" s="1" t="s">
        <v>67410</v>
      </c>
    </row>
    <row r="225165">
      <c r="A225165" s="1" t="s">
        <v>67411</v>
      </c>
    </row>
    <row r="225166">
      <c r="A225166" s="1" t="s">
        <v>67412</v>
      </c>
    </row>
    <row r="225167">
      <c r="A225167" s="1" t="s">
        <v>67413</v>
      </c>
    </row>
    <row r="225168">
      <c r="A225168" s="1" t="s">
        <v>67414</v>
      </c>
    </row>
    <row r="225169">
      <c r="A225169" s="1" t="s">
        <v>67415</v>
      </c>
    </row>
    <row r="225170">
      <c r="A225170" s="1" t="s">
        <v>67416</v>
      </c>
    </row>
    <row r="225171">
      <c r="A225171" s="1" t="s">
        <v>67417</v>
      </c>
    </row>
    <row r="225172">
      <c r="A225172" s="1" t="s">
        <v>67418</v>
      </c>
    </row>
    <row r="225173">
      <c r="A225173" s="1" t="s">
        <v>67419</v>
      </c>
    </row>
    <row r="225174">
      <c r="A225174" s="1" t="s">
        <v>67420</v>
      </c>
    </row>
    <row r="225175">
      <c r="A225175" s="1" t="s">
        <v>67421</v>
      </c>
    </row>
    <row r="225176">
      <c r="A225176" s="1" t="s">
        <v>67422</v>
      </c>
    </row>
    <row r="225177">
      <c r="A225177" s="1" t="s">
        <v>67423</v>
      </c>
    </row>
    <row r="225178">
      <c r="A225178" s="1" t="s">
        <v>67424</v>
      </c>
    </row>
    <row r="225179">
      <c r="A225179" s="1" t="s">
        <v>67425</v>
      </c>
    </row>
    <row r="225180">
      <c r="A225180" s="1" t="s">
        <v>67426</v>
      </c>
    </row>
    <row r="225181">
      <c r="A225181" s="1" t="s">
        <v>67427</v>
      </c>
    </row>
    <row r="225182">
      <c r="A225182" s="1" t="s">
        <v>67428</v>
      </c>
    </row>
    <row r="225183">
      <c r="A225183" s="1" t="s">
        <v>67429</v>
      </c>
    </row>
    <row r="225184">
      <c r="A225184" s="1" t="s">
        <v>67430</v>
      </c>
    </row>
    <row r="225185">
      <c r="A225185" s="1" t="s">
        <v>67431</v>
      </c>
    </row>
    <row r="225186">
      <c r="A225186" s="1" t="s">
        <v>38437</v>
      </c>
    </row>
    <row r="225187">
      <c r="A225187" s="1" t="s">
        <v>67432</v>
      </c>
    </row>
    <row r="225188">
      <c r="A225188" s="1" t="s">
        <v>67433</v>
      </c>
    </row>
    <row r="225189">
      <c r="A225189" s="1" t="s">
        <v>67434</v>
      </c>
    </row>
    <row r="225190">
      <c r="A225190" s="1" t="s">
        <v>67435</v>
      </c>
    </row>
    <row r="225191">
      <c r="A225191" s="1" t="s">
        <v>67436</v>
      </c>
    </row>
    <row r="225192">
      <c r="A225192" s="1" t="s">
        <v>67437</v>
      </c>
    </row>
    <row r="225193">
      <c r="A225193" s="1" t="s">
        <v>34601</v>
      </c>
    </row>
    <row r="225194">
      <c r="A225194" s="1" t="s">
        <v>67438</v>
      </c>
    </row>
    <row r="225195">
      <c r="A225195" s="1" t="s">
        <v>67439</v>
      </c>
    </row>
    <row r="225196">
      <c r="A225196" s="1" t="s">
        <v>67440</v>
      </c>
    </row>
    <row r="225197">
      <c r="A225197" s="1" t="s">
        <v>67441</v>
      </c>
    </row>
    <row r="225198">
      <c r="A225198" s="1" t="s">
        <v>67442</v>
      </c>
    </row>
    <row r="225199">
      <c r="A225199" s="1" t="s">
        <v>67443</v>
      </c>
    </row>
    <row r="225200">
      <c r="A225200" s="1" t="s">
        <v>67444</v>
      </c>
    </row>
    <row r="225201">
      <c r="A225201" s="1" t="s">
        <v>67445</v>
      </c>
    </row>
    <row r="225202">
      <c r="A225202" s="1" t="s">
        <v>67446</v>
      </c>
    </row>
    <row r="225203">
      <c r="A225203" s="1" t="s">
        <v>67447</v>
      </c>
    </row>
    <row r="225204">
      <c r="A225204" s="1" t="s">
        <v>67448</v>
      </c>
    </row>
    <row r="225205">
      <c r="A225205" s="1" t="s">
        <v>67449</v>
      </c>
    </row>
    <row r="225206">
      <c r="A225206" s="1" t="s">
        <v>67450</v>
      </c>
    </row>
    <row r="225207">
      <c r="A225207" s="1" t="s">
        <v>45577</v>
      </c>
    </row>
    <row r="225208">
      <c r="A225208" s="1" t="s">
        <v>67451</v>
      </c>
    </row>
    <row r="225209">
      <c r="A225209" s="1" t="s">
        <v>33900</v>
      </c>
    </row>
    <row r="225210">
      <c r="A225210" s="1" t="s">
        <v>67452</v>
      </c>
    </row>
    <row r="225211">
      <c r="A225211" s="1" t="s">
        <v>67453</v>
      </c>
    </row>
    <row r="225212">
      <c r="A225212" s="1" t="s">
        <v>67454</v>
      </c>
    </row>
    <row r="225213">
      <c r="A225213" s="1" t="s">
        <v>67455</v>
      </c>
    </row>
    <row r="225214">
      <c r="A225214" s="1" t="s">
        <v>67456</v>
      </c>
    </row>
    <row r="225215">
      <c r="A225215" s="1" t="s">
        <v>67457</v>
      </c>
    </row>
    <row r="225216">
      <c r="A225216" s="1" t="s">
        <v>67458</v>
      </c>
    </row>
    <row r="225217">
      <c r="A225217" s="1" t="s">
        <v>67459</v>
      </c>
    </row>
    <row r="225218">
      <c r="A225218" s="1" t="s">
        <v>67460</v>
      </c>
    </row>
    <row r="225219">
      <c r="A225219" s="1" t="s">
        <v>67461</v>
      </c>
    </row>
    <row r="225220">
      <c r="A225220" s="1" t="s">
        <v>67462</v>
      </c>
    </row>
    <row r="225221">
      <c r="A225221" s="1" t="s">
        <v>67463</v>
      </c>
    </row>
    <row r="225222">
      <c r="A225222" s="1" t="s">
        <v>67464</v>
      </c>
    </row>
    <row r="225223">
      <c r="A225223" s="1" t="s">
        <v>67465</v>
      </c>
    </row>
    <row r="225224">
      <c r="A225224" s="1" t="s">
        <v>67466</v>
      </c>
    </row>
    <row r="225225">
      <c r="A225225" s="1" t="s">
        <v>67467</v>
      </c>
    </row>
    <row r="225226">
      <c r="A225226" s="1" t="s">
        <v>67468</v>
      </c>
    </row>
    <row r="225227">
      <c r="A225227" s="1" t="s">
        <v>67469</v>
      </c>
    </row>
    <row r="225228">
      <c r="A225228" s="1" t="s">
        <v>67470</v>
      </c>
    </row>
    <row r="225229">
      <c r="A225229" s="1" t="s">
        <v>67471</v>
      </c>
    </row>
    <row r="225230">
      <c r="A225230" s="1" t="s">
        <v>67472</v>
      </c>
    </row>
    <row r="225231">
      <c r="A225231" s="1" t="s">
        <v>67473</v>
      </c>
    </row>
    <row r="225232">
      <c r="A225232" s="1" t="s">
        <v>67474</v>
      </c>
    </row>
    <row r="225233">
      <c r="A225233" s="1" t="s">
        <v>67475</v>
      </c>
    </row>
    <row r="225234">
      <c r="A225234" s="1" t="s">
        <v>67476</v>
      </c>
    </row>
    <row r="225235">
      <c r="A225235" s="1" t="s">
        <v>67477</v>
      </c>
    </row>
    <row r="225236">
      <c r="A225236" s="1" t="s">
        <v>67478</v>
      </c>
    </row>
    <row r="225237">
      <c r="A225237" s="1" t="s">
        <v>67479</v>
      </c>
    </row>
    <row r="225238">
      <c r="A225238" s="1" t="s">
        <v>67480</v>
      </c>
    </row>
    <row r="225239">
      <c r="A225239" s="1" t="s">
        <v>67481</v>
      </c>
    </row>
    <row r="225240">
      <c r="A225240" s="1" t="s">
        <v>67482</v>
      </c>
    </row>
    <row r="225241">
      <c r="A225241" s="1" t="s">
        <v>67483</v>
      </c>
    </row>
    <row r="225242">
      <c r="A225242" s="1" t="s">
        <v>67484</v>
      </c>
    </row>
    <row r="225243">
      <c r="A225243" s="1" t="s">
        <v>67485</v>
      </c>
    </row>
    <row r="225244">
      <c r="A225244" s="1" t="s">
        <v>65040</v>
      </c>
    </row>
    <row r="225245">
      <c r="A225245" s="1" t="s">
        <v>67487</v>
      </c>
    </row>
    <row r="225246">
      <c r="A225246" s="1" t="s">
        <v>67488</v>
      </c>
    </row>
    <row r="225247">
      <c r="A225247" s="1" t="s">
        <v>67489</v>
      </c>
    </row>
    <row r="225248">
      <c r="A225248" s="1" t="s">
        <v>67490</v>
      </c>
    </row>
    <row r="225249">
      <c r="A225249" s="1" t="s">
        <v>67491</v>
      </c>
    </row>
    <row r="225250">
      <c r="A225250" s="1" t="s">
        <v>26315</v>
      </c>
    </row>
    <row r="225251">
      <c r="A225251" s="1" t="s">
        <v>67492</v>
      </c>
    </row>
    <row r="225252">
      <c r="A225252" s="1" t="s">
        <v>67493</v>
      </c>
    </row>
    <row r="225253">
      <c r="A225253" s="1" t="s">
        <v>67494</v>
      </c>
    </row>
    <row r="225254">
      <c r="A225254" s="1" t="s">
        <v>67495</v>
      </c>
    </row>
    <row r="225255">
      <c r="A225255" s="1" t="s">
        <v>67496</v>
      </c>
    </row>
    <row r="225256">
      <c r="A225256" s="1" t="s">
        <v>67497</v>
      </c>
    </row>
    <row r="225257">
      <c r="A225257" s="1" t="s">
        <v>67498</v>
      </c>
    </row>
    <row r="225258">
      <c r="A225258" s="1" t="s">
        <v>67499</v>
      </c>
    </row>
    <row r="225259">
      <c r="A225259" s="1" t="s">
        <v>67500</v>
      </c>
    </row>
    <row r="225260">
      <c r="A225260" s="1" t="s">
        <v>67501</v>
      </c>
    </row>
    <row r="225261">
      <c r="A225261" s="1" t="s">
        <v>67502</v>
      </c>
    </row>
    <row r="225262">
      <c r="A225262" s="1" t="s">
        <v>67503</v>
      </c>
    </row>
    <row r="225263">
      <c r="A225263" s="1" t="s">
        <v>67504</v>
      </c>
    </row>
    <row r="225264">
      <c r="A225264" s="1" t="s">
        <v>67505</v>
      </c>
    </row>
    <row r="225265">
      <c r="A225265" s="1" t="s">
        <v>67506</v>
      </c>
    </row>
    <row r="225266">
      <c r="A225266" s="1" t="s">
        <v>67507</v>
      </c>
    </row>
    <row r="225267">
      <c r="A225267" s="1" t="s">
        <v>67508</v>
      </c>
    </row>
    <row r="225268">
      <c r="A225268" s="1" t="s">
        <v>67509</v>
      </c>
    </row>
    <row r="225269">
      <c r="A225269" s="1" t="s">
        <v>67510</v>
      </c>
    </row>
    <row r="225270">
      <c r="A225270" s="1" t="s">
        <v>67511</v>
      </c>
    </row>
    <row r="225271">
      <c r="A225271" s="1" t="s">
        <v>67512</v>
      </c>
    </row>
    <row r="225272">
      <c r="A225272" s="1" t="s">
        <v>67513</v>
      </c>
    </row>
    <row r="225273">
      <c r="A225273" s="1" t="s">
        <v>67514</v>
      </c>
    </row>
    <row r="225274">
      <c r="A225274" s="1" t="s">
        <v>67515</v>
      </c>
    </row>
    <row r="225275">
      <c r="A225275" s="1" t="s">
        <v>67516</v>
      </c>
    </row>
    <row r="225276">
      <c r="A225276" s="1" t="s">
        <v>41513</v>
      </c>
    </row>
    <row r="225277">
      <c r="A225277" s="1" t="s">
        <v>67517</v>
      </c>
    </row>
    <row r="225278">
      <c r="A225278" s="1" t="s">
        <v>67518</v>
      </c>
    </row>
    <row r="225279">
      <c r="A225279" s="1" t="s">
        <v>67519</v>
      </c>
    </row>
    <row r="225280">
      <c r="A225280" s="1" t="s">
        <v>67520</v>
      </c>
    </row>
    <row r="225281">
      <c r="A225281" s="1" t="s">
        <v>67521</v>
      </c>
    </row>
    <row r="225282">
      <c r="A225282" s="1" t="s">
        <v>44742</v>
      </c>
    </row>
    <row r="225283">
      <c r="A225283" s="1" t="s">
        <v>67522</v>
      </c>
    </row>
    <row r="225284">
      <c r="A225284" s="1" t="s">
        <v>67523</v>
      </c>
    </row>
    <row r="225285">
      <c r="A225285" s="1" t="s">
        <v>67524</v>
      </c>
    </row>
    <row r="225286">
      <c r="A225286" s="1" t="s">
        <v>67525</v>
      </c>
    </row>
    <row r="225287">
      <c r="A225287" s="1" t="s">
        <v>67526</v>
      </c>
    </row>
    <row r="225288">
      <c r="A225288" s="1" t="s">
        <v>67529</v>
      </c>
    </row>
    <row r="225289">
      <c r="A225289" s="1" t="s">
        <v>67530</v>
      </c>
    </row>
    <row r="225290">
      <c r="A225290" s="3" t="str">
        <f> EE Te ASE . . - - les ot oop a - i</f>
        <v>#ERROR!</v>
      </c>
    </row>
    <row r="225291">
      <c r="A225291" s="1" t="s">
        <v>67531</v>
      </c>
    </row>
    <row r="225292">
      <c r="A225292" s="1" t="s">
        <v>67532</v>
      </c>
    </row>
    <row r="225293">
      <c r="A225293" s="1" t="s">
        <v>67533</v>
      </c>
    </row>
    <row r="225294">
      <c r="A225294" s="1" t="s">
        <v>67534</v>
      </c>
    </row>
    <row r="225295">
      <c r="A225295" s="1" t="s">
        <v>45453</v>
      </c>
    </row>
    <row r="225296">
      <c r="A225296" s="1" t="s">
        <v>8688</v>
      </c>
    </row>
    <row r="225297">
      <c r="A225297" s="1" t="s">
        <v>67535</v>
      </c>
    </row>
    <row r="225298">
      <c r="A225298" s="1" t="s">
        <v>67536</v>
      </c>
    </row>
    <row r="225299">
      <c r="A225299" s="1" t="s">
        <v>67537</v>
      </c>
    </row>
    <row r="225300">
      <c r="A225300" s="1" t="s">
        <v>67538</v>
      </c>
    </row>
    <row r="225301">
      <c r="A225301" s="1" t="s">
        <v>67539</v>
      </c>
    </row>
    <row r="225302">
      <c r="A225302" s="1" t="s">
        <v>67540</v>
      </c>
    </row>
    <row r="225303">
      <c r="A225303" s="1" t="s">
        <v>8688</v>
      </c>
    </row>
    <row r="225304">
      <c r="A225304" s="1" t="s">
        <v>67541</v>
      </c>
    </row>
    <row r="225305">
      <c r="A225305" s="1" t="s">
        <v>67542</v>
      </c>
    </row>
    <row r="225306">
      <c r="A225306" s="1" t="s">
        <v>67543</v>
      </c>
    </row>
    <row r="225307">
      <c r="A225307" s="1" t="s">
        <v>67544</v>
      </c>
    </row>
    <row r="225308">
      <c r="A225308" s="1" t="s">
        <v>977</v>
      </c>
    </row>
    <row r="225309">
      <c r="A225309" s="1" t="s">
        <v>67545</v>
      </c>
    </row>
    <row r="225310">
      <c r="A225310" s="1" t="s">
        <v>40028</v>
      </c>
    </row>
    <row r="225311">
      <c r="A225311" s="1" t="s">
        <v>977</v>
      </c>
    </row>
    <row r="225312">
      <c r="A225312" s="1" t="s">
        <v>67546</v>
      </c>
    </row>
    <row r="225313">
      <c r="A225313" s="1" t="s">
        <v>67547</v>
      </c>
    </row>
    <row r="225314">
      <c r="A225314" s="1" t="s">
        <v>7815</v>
      </c>
    </row>
    <row r="225315">
      <c r="A225315" s="1" t="s">
        <v>67548</v>
      </c>
    </row>
    <row r="225316">
      <c r="A225316" s="1" t="s">
        <v>67549</v>
      </c>
    </row>
    <row r="225317">
      <c r="A225317" s="1" t="s">
        <v>966</v>
      </c>
    </row>
    <row r="225318">
      <c r="A225318" s="1" t="s">
        <v>7815</v>
      </c>
    </row>
    <row r="225319">
      <c r="A225319" s="1" t="s">
        <v>67550</v>
      </c>
    </row>
    <row r="225320">
      <c r="A225320" s="1" t="s">
        <v>19518</v>
      </c>
    </row>
    <row r="225321">
      <c r="A225321" s="1" t="s">
        <v>977</v>
      </c>
    </row>
    <row r="225322">
      <c r="A225322" s="1" t="s">
        <v>5656</v>
      </c>
    </row>
    <row r="225323">
      <c r="A225323" s="1" t="s">
        <v>34601</v>
      </c>
    </row>
    <row r="225324">
      <c r="A225324" s="1" t="s">
        <v>67551</v>
      </c>
    </row>
    <row r="225325">
      <c r="A225325" s="1" t="s">
        <v>41135</v>
      </c>
    </row>
    <row r="225326">
      <c r="A225326" s="1" t="s">
        <v>67552</v>
      </c>
    </row>
    <row r="225327">
      <c r="A225327" s="1" t="s">
        <v>33646</v>
      </c>
    </row>
    <row r="225328">
      <c r="A225328" s="1" t="s">
        <v>42705</v>
      </c>
    </row>
    <row r="225329">
      <c r="A225329" s="1" t="s">
        <v>67553</v>
      </c>
    </row>
    <row r="225330">
      <c r="A225330" s="1" t="s">
        <v>67554</v>
      </c>
    </row>
    <row r="225331">
      <c r="A225331" s="1" t="s">
        <v>67539</v>
      </c>
    </row>
    <row r="225332">
      <c r="A225332" s="1" t="s">
        <v>55781</v>
      </c>
    </row>
    <row r="225333">
      <c r="A225333" s="1" t="s">
        <v>67555</v>
      </c>
    </row>
    <row r="225334">
      <c r="A225334" s="1" t="s">
        <v>34606</v>
      </c>
    </row>
    <row r="225335">
      <c r="A225335" s="1" t="s">
        <v>977</v>
      </c>
    </row>
    <row r="225336">
      <c r="A225336" s="1" t="s">
        <v>35269</v>
      </c>
    </row>
    <row r="225337">
      <c r="A225337" s="1" t="s">
        <v>67556</v>
      </c>
    </row>
    <row r="225338">
      <c r="A225338" s="1" t="s">
        <v>67557</v>
      </c>
    </row>
    <row r="225339">
      <c r="A225339" s="1" t="s">
        <v>7815</v>
      </c>
    </row>
    <row r="225340">
      <c r="A225340" s="1" t="s">
        <v>58511</v>
      </c>
    </row>
    <row r="225341">
      <c r="A225341" s="1" t="s">
        <v>67558</v>
      </c>
    </row>
    <row r="225342">
      <c r="A225342" s="1" t="s">
        <v>43318</v>
      </c>
    </row>
    <row r="225343">
      <c r="A225343" s="1" t="s">
        <v>45058</v>
      </c>
    </row>
    <row r="225344">
      <c r="A225344" s="1" t="s">
        <v>977</v>
      </c>
    </row>
    <row r="225345">
      <c r="A225345" s="1" t="s">
        <v>67559</v>
      </c>
    </row>
    <row r="225346">
      <c r="A225346" s="1" t="s">
        <v>67560</v>
      </c>
    </row>
    <row r="225347">
      <c r="A225347" s="1" t="s">
        <v>322</v>
      </c>
    </row>
    <row r="225348">
      <c r="A225348" s="1" t="s">
        <v>67561</v>
      </c>
    </row>
    <row r="225349">
      <c r="A225349" s="1" t="s">
        <v>67562</v>
      </c>
    </row>
    <row r="225350">
      <c r="A225350" s="1" t="s">
        <v>67563</v>
      </c>
    </row>
    <row r="225351">
      <c r="A225351" s="1" t="s">
        <v>67564</v>
      </c>
    </row>
    <row r="225352">
      <c r="A225352" s="1" t="s">
        <v>67565</v>
      </c>
    </row>
    <row r="225353">
      <c r="A225353" s="1" t="s">
        <v>67566</v>
      </c>
    </row>
    <row r="225354">
      <c r="A225354" s="1" t="s">
        <v>67567</v>
      </c>
    </row>
    <row r="225355">
      <c r="A225355" s="1" t="s">
        <v>10222</v>
      </c>
    </row>
    <row r="225356">
      <c r="A225356" s="1" t="s">
        <v>38501</v>
      </c>
    </row>
    <row r="225357">
      <c r="A225357" s="1" t="s">
        <v>67568</v>
      </c>
    </row>
    <row r="225358">
      <c r="A225358" s="1" t="s">
        <v>67569</v>
      </c>
    </row>
    <row r="225359">
      <c r="A225359" s="1" t="s">
        <v>67570</v>
      </c>
    </row>
    <row r="225360">
      <c r="A225360" s="1" t="s">
        <v>67571</v>
      </c>
    </row>
    <row r="225361">
      <c r="A225361" s="1" t="s">
        <v>67572</v>
      </c>
    </row>
    <row r="225362">
      <c r="A225362" s="1" t="s">
        <v>8688</v>
      </c>
    </row>
    <row r="225363">
      <c r="A225363" s="1" t="s">
        <v>7817</v>
      </c>
    </row>
    <row r="225364">
      <c r="A225364" s="1" t="s">
        <v>67573</v>
      </c>
    </row>
    <row r="225365">
      <c r="A225365" s="1" t="s">
        <v>977</v>
      </c>
    </row>
    <row r="225366">
      <c r="A225366" s="1" t="s">
        <v>25302</v>
      </c>
    </row>
    <row r="225367">
      <c r="A225367" s="1" t="s">
        <v>977</v>
      </c>
    </row>
    <row r="225368">
      <c r="A225368" s="1" t="s">
        <v>67574</v>
      </c>
    </row>
    <row r="225369">
      <c r="A225369" s="1" t="s">
        <v>67575</v>
      </c>
    </row>
    <row r="225370">
      <c r="A225370" s="1" t="s">
        <v>23105</v>
      </c>
    </row>
    <row r="225371">
      <c r="A225371" s="1" t="s">
        <v>67576</v>
      </c>
    </row>
    <row r="225372">
      <c r="A225372" s="1" t="s">
        <v>67577</v>
      </c>
    </row>
    <row r="225373">
      <c r="A225373" s="1" t="s">
        <v>67578</v>
      </c>
    </row>
    <row r="225374">
      <c r="A225374" s="1" t="s">
        <v>67579</v>
      </c>
    </row>
    <row r="225375">
      <c r="A225375" s="1" t="s">
        <v>67580</v>
      </c>
    </row>
    <row r="225376">
      <c r="A225376" s="1" t="s">
        <v>20456</v>
      </c>
    </row>
    <row r="225377">
      <c r="A225377" s="1" t="s">
        <v>67581</v>
      </c>
    </row>
    <row r="225378">
      <c r="A225378" s="1" t="s">
        <v>966</v>
      </c>
    </row>
    <row r="225379">
      <c r="A225379" s="1" t="s">
        <v>67582</v>
      </c>
    </row>
    <row r="225380">
      <c r="A225380" s="1" t="s">
        <v>67583</v>
      </c>
    </row>
    <row r="225381">
      <c r="A225381" s="1" t="s">
        <v>67584</v>
      </c>
    </row>
    <row r="225382">
      <c r="A225382" s="1" t="s">
        <v>67585</v>
      </c>
    </row>
    <row r="225383">
      <c r="A225383" s="1" t="s">
        <v>67586</v>
      </c>
    </row>
    <row r="225384">
      <c r="A225384" s="1" t="s">
        <v>67587</v>
      </c>
    </row>
    <row r="225385">
      <c r="A225385" s="1" t="s">
        <v>67588</v>
      </c>
    </row>
    <row r="225386">
      <c r="A225386" s="1" t="s">
        <v>67589</v>
      </c>
    </row>
    <row r="225387">
      <c r="A225387" s="1" t="s">
        <v>67590</v>
      </c>
    </row>
    <row r="225388">
      <c r="A225388" s="1" t="s">
        <v>67591</v>
      </c>
    </row>
    <row r="225389">
      <c r="A225389" s="3" t="str">
        <f> EE Te ASE . . - - les ot oop a - i</f>
        <v>#ERROR!</v>
      </c>
    </row>
    <row r="225390">
      <c r="A225390" s="1" t="s">
        <v>67531</v>
      </c>
    </row>
    <row r="225391">
      <c r="A225391" s="1" t="s">
        <v>67532</v>
      </c>
    </row>
    <row r="225392">
      <c r="A225392" s="1" t="s">
        <v>67533</v>
      </c>
    </row>
    <row r="225393">
      <c r="A225393" s="1" t="s">
        <v>45453</v>
      </c>
    </row>
    <row r="225394">
      <c r="A225394" s="1" t="s">
        <v>67535</v>
      </c>
    </row>
    <row r="225395">
      <c r="A225395" s="1" t="s">
        <v>67536</v>
      </c>
    </row>
    <row r="225396">
      <c r="A225396" s="1" t="s">
        <v>67537</v>
      </c>
    </row>
    <row r="225397">
      <c r="A225397" s="1" t="s">
        <v>67538</v>
      </c>
    </row>
    <row r="225398">
      <c r="A225398" s="1" t="s">
        <v>67539</v>
      </c>
    </row>
    <row r="225399">
      <c r="A225399" s="1" t="s">
        <v>67540</v>
      </c>
    </row>
    <row r="225400">
      <c r="A225400" s="1" t="s">
        <v>67541</v>
      </c>
    </row>
    <row r="225401">
      <c r="A225401" s="1" t="s">
        <v>67542</v>
      </c>
    </row>
    <row r="225402">
      <c r="A225402" s="1" t="s">
        <v>67543</v>
      </c>
    </row>
    <row r="225403">
      <c r="A225403" s="1" t="s">
        <v>67544</v>
      </c>
    </row>
    <row r="225404">
      <c r="A225404" s="1" t="s">
        <v>67545</v>
      </c>
    </row>
    <row r="225405">
      <c r="A225405" s="1" t="s">
        <v>40028</v>
      </c>
    </row>
    <row r="225406">
      <c r="A225406" s="1" t="s">
        <v>67546</v>
      </c>
    </row>
    <row r="225407">
      <c r="A225407" s="1" t="s">
        <v>67547</v>
      </c>
    </row>
    <row r="225408">
      <c r="A225408" s="1" t="s">
        <v>67548</v>
      </c>
    </row>
    <row r="225409">
      <c r="A225409" s="1" t="s">
        <v>67549</v>
      </c>
    </row>
    <row r="225410">
      <c r="A225410" s="1" t="s">
        <v>67550</v>
      </c>
    </row>
    <row r="225411">
      <c r="A225411" s="1" t="s">
        <v>34601</v>
      </c>
    </row>
    <row r="225412">
      <c r="A225412" s="1" t="s">
        <v>67551</v>
      </c>
    </row>
    <row r="225413">
      <c r="A225413" s="1" t="s">
        <v>67552</v>
      </c>
    </row>
    <row r="225414">
      <c r="A225414" s="1" t="s">
        <v>42705</v>
      </c>
    </row>
    <row r="225415">
      <c r="A225415" s="1" t="s">
        <v>67553</v>
      </c>
    </row>
    <row r="225416">
      <c r="A225416" s="1" t="s">
        <v>67554</v>
      </c>
    </row>
    <row r="225417">
      <c r="A225417" s="1" t="s">
        <v>67539</v>
      </c>
    </row>
    <row r="225418">
      <c r="A225418" s="1" t="s">
        <v>55781</v>
      </c>
    </row>
    <row r="225419">
      <c r="A225419" s="1" t="s">
        <v>67555</v>
      </c>
    </row>
    <row r="225420">
      <c r="A225420" s="1" t="s">
        <v>34606</v>
      </c>
    </row>
    <row r="225421">
      <c r="A225421" s="1" t="s">
        <v>67556</v>
      </c>
    </row>
    <row r="225422">
      <c r="A225422" s="1" t="s">
        <v>67557</v>
      </c>
    </row>
    <row r="225423">
      <c r="A225423" s="1" t="s">
        <v>67558</v>
      </c>
    </row>
    <row r="225424">
      <c r="A225424" s="1" t="s">
        <v>43318</v>
      </c>
    </row>
    <row r="225425">
      <c r="A225425" s="1" t="s">
        <v>45058</v>
      </c>
    </row>
    <row r="225426">
      <c r="A225426" s="1" t="s">
        <v>67559</v>
      </c>
    </row>
    <row r="225427">
      <c r="A225427" s="1" t="s">
        <v>67560</v>
      </c>
    </row>
    <row r="225428">
      <c r="A225428" s="1" t="s">
        <v>67561</v>
      </c>
    </row>
    <row r="225429">
      <c r="A225429" s="1" t="s">
        <v>67562</v>
      </c>
    </row>
    <row r="225430">
      <c r="A225430" s="1" t="s">
        <v>67563</v>
      </c>
    </row>
    <row r="225431">
      <c r="A225431" s="1" t="s">
        <v>67564</v>
      </c>
    </row>
    <row r="225432">
      <c r="A225432" s="1" t="s">
        <v>67565</v>
      </c>
    </row>
    <row r="225433">
      <c r="A225433" s="1" t="s">
        <v>67566</v>
      </c>
    </row>
    <row r="225434">
      <c r="A225434" s="1" t="s">
        <v>67567</v>
      </c>
    </row>
    <row r="225435">
      <c r="A225435" s="1" t="s">
        <v>10222</v>
      </c>
    </row>
    <row r="225436">
      <c r="A225436" s="1" t="s">
        <v>67568</v>
      </c>
    </row>
    <row r="225437">
      <c r="A225437" s="1" t="s">
        <v>67570</v>
      </c>
    </row>
    <row r="225438">
      <c r="A225438" s="1" t="s">
        <v>67571</v>
      </c>
    </row>
    <row r="225439">
      <c r="A225439" s="1" t="s">
        <v>67572</v>
      </c>
    </row>
    <row r="225440">
      <c r="A225440" s="1" t="s">
        <v>67573</v>
      </c>
    </row>
    <row r="225441">
      <c r="A225441" s="1" t="s">
        <v>67574</v>
      </c>
    </row>
    <row r="225442">
      <c r="A225442" s="1" t="s">
        <v>67575</v>
      </c>
    </row>
    <row r="225443">
      <c r="A225443" s="1" t="s">
        <v>67576</v>
      </c>
    </row>
    <row r="225444">
      <c r="A225444" s="1" t="s">
        <v>67577</v>
      </c>
    </row>
    <row r="225445">
      <c r="A225445" s="1" t="s">
        <v>67578</v>
      </c>
    </row>
    <row r="225446">
      <c r="A225446" s="1" t="s">
        <v>67579</v>
      </c>
    </row>
    <row r="225447">
      <c r="A225447" s="1" t="s">
        <v>67580</v>
      </c>
    </row>
    <row r="225448">
      <c r="A225448" s="1" t="s">
        <v>67581</v>
      </c>
    </row>
    <row r="225449">
      <c r="A225449" s="1" t="s">
        <v>67582</v>
      </c>
    </row>
    <row r="225450">
      <c r="A225450" s="1" t="s">
        <v>67583</v>
      </c>
    </row>
    <row r="225451">
      <c r="A225451" s="1" t="s">
        <v>67584</v>
      </c>
    </row>
    <row r="225452">
      <c r="A225452" s="1" t="s">
        <v>67585</v>
      </c>
    </row>
    <row r="225453">
      <c r="A225453" s="1" t="s">
        <v>67586</v>
      </c>
    </row>
    <row r="225454">
      <c r="A225454" s="1" t="s">
        <v>67587</v>
      </c>
    </row>
    <row r="225455">
      <c r="A225455" s="1" t="s">
        <v>67588</v>
      </c>
    </row>
    <row r="225456">
      <c r="A225456" s="1" t="s">
        <v>67589</v>
      </c>
    </row>
    <row r="225457">
      <c r="A225457" s="1" t="s">
        <v>67590</v>
      </c>
    </row>
    <row r="225458">
      <c r="A225458" s="1" t="s">
        <v>67592</v>
      </c>
    </row>
    <row r="225459">
      <c r="A225459" s="1" t="s">
        <v>67593</v>
      </c>
    </row>
    <row r="225460">
      <c r="A225460" s="1" t="s">
        <v>67594</v>
      </c>
    </row>
    <row r="225461">
      <c r="A225461" s="1" t="s">
        <v>67595</v>
      </c>
    </row>
    <row r="225462">
      <c r="A225462" s="1" t="s">
        <v>67596</v>
      </c>
    </row>
    <row r="225463">
      <c r="A225463" s="1" t="s">
        <v>40798</v>
      </c>
    </row>
    <row r="225464">
      <c r="A225464" s="1" t="s">
        <v>7817</v>
      </c>
    </row>
    <row r="225465">
      <c r="A225465" s="1" t="s">
        <v>67597</v>
      </c>
    </row>
    <row r="225466">
      <c r="A225466" s="1" t="s">
        <v>67598</v>
      </c>
    </row>
    <row r="225467">
      <c r="A225467" s="1" t="s">
        <v>67599</v>
      </c>
    </row>
    <row r="225468">
      <c r="A225468" s="1" t="s">
        <v>67600</v>
      </c>
    </row>
    <row r="225469">
      <c r="A225469" s="1" t="s">
        <v>67601</v>
      </c>
    </row>
    <row r="225470">
      <c r="A225470" s="1" t="s">
        <v>67602</v>
      </c>
    </row>
    <row r="225471">
      <c r="A225471" s="1" t="s">
        <v>67603</v>
      </c>
    </row>
    <row r="225472">
      <c r="A225472" s="1" t="s">
        <v>67604</v>
      </c>
    </row>
    <row r="225473">
      <c r="A225473" s="1" t="s">
        <v>67605</v>
      </c>
    </row>
    <row r="225474">
      <c r="A225474" s="1" t="s">
        <v>67606</v>
      </c>
    </row>
    <row r="225475">
      <c r="A225475" s="1" t="s">
        <v>67607</v>
      </c>
    </row>
    <row r="225476">
      <c r="A225476" s="1" t="s">
        <v>67608</v>
      </c>
    </row>
    <row r="225477">
      <c r="A225477" s="1" t="s">
        <v>67609</v>
      </c>
    </row>
    <row r="225478">
      <c r="A225478" s="1" t="s">
        <v>41493</v>
      </c>
    </row>
    <row r="225479">
      <c r="A225479" s="1" t="s">
        <v>67610</v>
      </c>
    </row>
    <row r="225480">
      <c r="A225480" s="1" t="s">
        <v>67611</v>
      </c>
    </row>
    <row r="225481">
      <c r="A225481" s="1" t="s">
        <v>67612</v>
      </c>
    </row>
    <row r="225482">
      <c r="A225482" s="1" t="s">
        <v>67490</v>
      </c>
    </row>
    <row r="225483">
      <c r="A225483" s="1" t="s">
        <v>67613</v>
      </c>
    </row>
    <row r="225484">
      <c r="A225484" s="1" t="s">
        <v>67614</v>
      </c>
    </row>
    <row r="225485">
      <c r="A225485" s="1" t="s">
        <v>67615</v>
      </c>
    </row>
    <row r="225486">
      <c r="A225486" s="1" t="s">
        <v>67616</v>
      </c>
    </row>
    <row r="225487">
      <c r="A225487" s="1" t="s">
        <v>8688</v>
      </c>
    </row>
    <row r="225488">
      <c r="A225488" s="1" t="s">
        <v>67617</v>
      </c>
    </row>
    <row r="225489">
      <c r="A225489" s="1" t="s">
        <v>67618</v>
      </c>
    </row>
    <row r="225490">
      <c r="A225490" s="1" t="s">
        <v>67619</v>
      </c>
    </row>
    <row r="225491">
      <c r="A225491" s="1" t="s">
        <v>67620</v>
      </c>
    </row>
    <row r="225492">
      <c r="A225492" s="1" t="s">
        <v>67621</v>
      </c>
    </row>
    <row r="225493">
      <c r="A225493" s="1" t="s">
        <v>67622</v>
      </c>
    </row>
    <row r="225494">
      <c r="A225494" s="1" t="s">
        <v>67623</v>
      </c>
    </row>
    <row r="225495">
      <c r="A225495" s="1" t="s">
        <v>67624</v>
      </c>
    </row>
    <row r="225496">
      <c r="A225496" s="1" t="s">
        <v>67625</v>
      </c>
    </row>
    <row r="225497">
      <c r="A225497" s="1" t="s">
        <v>67626</v>
      </c>
    </row>
    <row r="225498">
      <c r="A225498" s="1" t="s">
        <v>67627</v>
      </c>
    </row>
    <row r="225499">
      <c r="A225499" s="1" t="s">
        <v>67628</v>
      </c>
    </row>
    <row r="225500">
      <c r="A225500" s="1" t="s">
        <v>67629</v>
      </c>
    </row>
    <row r="225501">
      <c r="A225501" s="1" t="s">
        <v>67630</v>
      </c>
    </row>
    <row r="225502">
      <c r="A225502" s="1" t="s">
        <v>44600</v>
      </c>
    </row>
    <row r="225503">
      <c r="A225503" s="1" t="s">
        <v>67631</v>
      </c>
    </row>
    <row r="225504">
      <c r="A225504" s="1" t="s">
        <v>67632</v>
      </c>
    </row>
    <row r="225505">
      <c r="A225505" s="1" t="s">
        <v>67633</v>
      </c>
    </row>
    <row r="225506">
      <c r="A225506" s="1" t="s">
        <v>7815</v>
      </c>
    </row>
    <row r="225507">
      <c r="A225507" s="1" t="s">
        <v>67634</v>
      </c>
    </row>
    <row r="225508">
      <c r="A225508" s="1" t="s">
        <v>67635</v>
      </c>
    </row>
    <row r="225509">
      <c r="A225509" s="1" t="s">
        <v>67636</v>
      </c>
    </row>
    <row r="225510">
      <c r="A225510" s="1" t="s">
        <v>67637</v>
      </c>
    </row>
    <row r="225511">
      <c r="A225511" s="1" t="s">
        <v>977</v>
      </c>
    </row>
    <row r="225512">
      <c r="A225512" s="1" t="s">
        <v>67638</v>
      </c>
    </row>
    <row r="225513">
      <c r="A225513" s="3" t="str">
        <f> aoe</f>
        <v>#NAME?</v>
      </c>
    </row>
    <row r="225514">
      <c r="A225514" s="1" t="s">
        <v>67639</v>
      </c>
    </row>
    <row r="225515">
      <c r="A225515" s="1" t="s">
        <v>67596</v>
      </c>
    </row>
    <row r="225516">
      <c r="A225516" s="1" t="s">
        <v>40798</v>
      </c>
    </row>
    <row r="225517">
      <c r="A225517" s="1" t="s">
        <v>67597</v>
      </c>
    </row>
    <row r="225518">
      <c r="A225518" s="1" t="s">
        <v>67598</v>
      </c>
    </row>
    <row r="225519">
      <c r="A225519" s="1" t="s">
        <v>67599</v>
      </c>
    </row>
    <row r="225520">
      <c r="A225520" s="1" t="s">
        <v>67600</v>
      </c>
    </row>
    <row r="225521">
      <c r="A225521" s="1" t="s">
        <v>67601</v>
      </c>
    </row>
    <row r="225522">
      <c r="A225522" s="1" t="s">
        <v>67602</v>
      </c>
    </row>
    <row r="225523">
      <c r="A225523" s="1" t="s">
        <v>67603</v>
      </c>
    </row>
    <row r="225524">
      <c r="A225524" s="1" t="s">
        <v>67604</v>
      </c>
    </row>
    <row r="225525">
      <c r="A225525" s="1" t="s">
        <v>67605</v>
      </c>
    </row>
    <row r="225526">
      <c r="A225526" s="1" t="s">
        <v>67606</v>
      </c>
    </row>
    <row r="225527">
      <c r="A225527" s="1" t="s">
        <v>67607</v>
      </c>
    </row>
    <row r="225528">
      <c r="A225528" s="1" t="s">
        <v>67608</v>
      </c>
    </row>
    <row r="225529">
      <c r="A225529" s="1" t="s">
        <v>67609</v>
      </c>
    </row>
    <row r="225530">
      <c r="A225530" s="1" t="s">
        <v>67610</v>
      </c>
    </row>
    <row r="225531">
      <c r="A225531" s="1" t="s">
        <v>67611</v>
      </c>
    </row>
    <row r="225532">
      <c r="A225532" s="1" t="s">
        <v>67612</v>
      </c>
    </row>
    <row r="225533">
      <c r="A225533" s="1" t="s">
        <v>67490</v>
      </c>
    </row>
    <row r="225534">
      <c r="A225534" s="1" t="s">
        <v>67613</v>
      </c>
    </row>
    <row r="225535">
      <c r="A225535" s="1" t="s">
        <v>67614</v>
      </c>
    </row>
    <row r="225536">
      <c r="A225536" s="1" t="s">
        <v>67615</v>
      </c>
    </row>
    <row r="225537">
      <c r="A225537" s="1" t="s">
        <v>67616</v>
      </c>
    </row>
    <row r="225538">
      <c r="A225538" s="1" t="s">
        <v>67617</v>
      </c>
    </row>
    <row r="225539">
      <c r="A225539" s="1" t="s">
        <v>67618</v>
      </c>
    </row>
    <row r="225540">
      <c r="A225540" s="1" t="s">
        <v>67619</v>
      </c>
    </row>
    <row r="225541">
      <c r="A225541" s="1" t="s">
        <v>67620</v>
      </c>
    </row>
    <row r="225542">
      <c r="A225542" s="1" t="s">
        <v>67621</v>
      </c>
    </row>
    <row r="225543">
      <c r="A225543" s="1" t="s">
        <v>67622</v>
      </c>
    </row>
    <row r="225544">
      <c r="A225544" s="1" t="s">
        <v>67623</v>
      </c>
    </row>
    <row r="225545">
      <c r="A225545" s="1" t="s">
        <v>67624</v>
      </c>
    </row>
    <row r="225546">
      <c r="A225546" s="1" t="s">
        <v>67625</v>
      </c>
    </row>
    <row r="225547">
      <c r="A225547" s="1" t="s">
        <v>67626</v>
      </c>
    </row>
    <row r="225548">
      <c r="A225548" s="1" t="s">
        <v>67627</v>
      </c>
    </row>
    <row r="225549">
      <c r="A225549" s="1" t="s">
        <v>67628</v>
      </c>
    </row>
    <row r="225550">
      <c r="A225550" s="1" t="s">
        <v>67629</v>
      </c>
    </row>
    <row r="225551">
      <c r="A225551" s="1" t="s">
        <v>67630</v>
      </c>
    </row>
    <row r="225552">
      <c r="A225552" s="1" t="s">
        <v>67631</v>
      </c>
    </row>
    <row r="225553">
      <c r="A225553" s="1" t="s">
        <v>67632</v>
      </c>
    </row>
    <row r="225554">
      <c r="A225554" s="1" t="s">
        <v>67633</v>
      </c>
    </row>
    <row r="225555">
      <c r="A225555" s="1" t="s">
        <v>67634</v>
      </c>
    </row>
    <row r="225556">
      <c r="A225556" s="1" t="s">
        <v>67635</v>
      </c>
    </row>
    <row r="225557">
      <c r="A225557" s="1" t="s">
        <v>67636</v>
      </c>
    </row>
    <row r="225558">
      <c r="A225558" s="1" t="s">
        <v>67637</v>
      </c>
    </row>
    <row r="225559">
      <c r="A225559" s="1" t="s">
        <v>67638</v>
      </c>
    </row>
    <row r="225560">
      <c r="A225560" s="3" t="str">
        <f> aoe</f>
        <v>#NAME?</v>
      </c>
    </row>
    <row r="225561">
      <c r="A225561" s="1" t="s">
        <v>67640</v>
      </c>
    </row>
    <row r="225562">
      <c r="A225562" s="1" t="s">
        <v>67641</v>
      </c>
    </row>
    <row r="225563">
      <c r="A225563" s="1" t="s">
        <v>67642</v>
      </c>
    </row>
    <row r="225564">
      <c r="A225564" s="1" t="s">
        <v>67643</v>
      </c>
    </row>
    <row r="225565">
      <c r="A225565" s="1" t="s">
        <v>67644</v>
      </c>
    </row>
    <row r="225566">
      <c r="A225566" s="1" t="s">
        <v>67645</v>
      </c>
    </row>
    <row r="225567">
      <c r="A225567" s="1" t="s">
        <v>67646</v>
      </c>
    </row>
    <row r="225568">
      <c r="A225568" s="1" t="s">
        <v>67647</v>
      </c>
    </row>
    <row r="225569">
      <c r="A225569" s="1" t="s">
        <v>67648</v>
      </c>
    </row>
    <row r="225570">
      <c r="A225570" s="1" t="s">
        <v>40500</v>
      </c>
    </row>
    <row r="225571">
      <c r="A225571" s="1" t="s">
        <v>31020</v>
      </c>
    </row>
    <row r="225572">
      <c r="A225572" s="1" t="s">
        <v>67649</v>
      </c>
    </row>
    <row r="225573">
      <c r="A225573" s="1" t="s">
        <v>977</v>
      </c>
    </row>
    <row r="225574">
      <c r="A225574" s="1" t="s">
        <v>67650</v>
      </c>
    </row>
    <row r="225575">
      <c r="A225575" s="1" t="s">
        <v>67651</v>
      </c>
    </row>
    <row r="225576">
      <c r="A225576" s="1" t="s">
        <v>67652</v>
      </c>
    </row>
    <row r="225577">
      <c r="A225577" s="1" t="s">
        <v>67642</v>
      </c>
    </row>
    <row r="225578">
      <c r="A225578" s="1" t="s">
        <v>67643</v>
      </c>
    </row>
    <row r="225579">
      <c r="A225579" s="1" t="s">
        <v>67644</v>
      </c>
    </row>
    <row r="225580">
      <c r="A225580" s="1" t="s">
        <v>67645</v>
      </c>
    </row>
    <row r="225581">
      <c r="A225581" s="1" t="s">
        <v>67646</v>
      </c>
    </row>
    <row r="225582">
      <c r="A225582" s="1" t="s">
        <v>67647</v>
      </c>
    </row>
    <row r="225583">
      <c r="A225583" s="1" t="s">
        <v>67648</v>
      </c>
    </row>
    <row r="225584">
      <c r="A225584" s="1" t="s">
        <v>40500</v>
      </c>
    </row>
    <row r="225585">
      <c r="A225585" s="1" t="s">
        <v>67649</v>
      </c>
    </row>
    <row r="225586">
      <c r="A225586" s="1" t="s">
        <v>67650</v>
      </c>
    </row>
    <row r="225587">
      <c r="A225587" s="1" t="s">
        <v>67651</v>
      </c>
    </row>
    <row r="225588">
      <c r="A225588" s="1" t="s">
        <v>67653</v>
      </c>
    </row>
    <row r="225589">
      <c r="A225589" s="1" t="s">
        <v>67654</v>
      </c>
    </row>
    <row r="225590">
      <c r="A225590" s="1" t="s">
        <v>67655</v>
      </c>
    </row>
    <row r="225591">
      <c r="A225591" s="1" t="s">
        <v>45061</v>
      </c>
    </row>
    <row r="225592">
      <c r="A225592" s="1" t="s">
        <v>49734</v>
      </c>
    </row>
    <row r="225593">
      <c r="A225593" s="1" t="s">
        <v>67656</v>
      </c>
    </row>
    <row r="225594">
      <c r="A225594" s="1" t="s">
        <v>67655</v>
      </c>
    </row>
    <row r="225595">
      <c r="A225595" s="1" t="s">
        <v>67657</v>
      </c>
    </row>
    <row r="225596">
      <c r="A225596" s="1" t="s">
        <v>67658</v>
      </c>
    </row>
    <row r="225597">
      <c r="A225597" s="1" t="s">
        <v>67659</v>
      </c>
    </row>
    <row r="225598">
      <c r="A225598" s="1" t="s">
        <v>67660</v>
      </c>
    </row>
    <row r="225599">
      <c r="A225599" s="1" t="s">
        <v>67661</v>
      </c>
    </row>
    <row r="225600">
      <c r="A225600" s="1" t="s">
        <v>67662</v>
      </c>
    </row>
    <row r="225601">
      <c r="A225601" s="1" t="s">
        <v>67663</v>
      </c>
    </row>
    <row r="225602">
      <c r="A225602" s="1" t="s">
        <v>67664</v>
      </c>
    </row>
    <row r="225603">
      <c r="A225603" s="1" t="s">
        <v>22708</v>
      </c>
    </row>
    <row r="225604">
      <c r="A225604" s="1" t="s">
        <v>67665</v>
      </c>
    </row>
    <row r="225605">
      <c r="A225605" s="1" t="s">
        <v>966</v>
      </c>
    </row>
    <row r="225606">
      <c r="A225606" s="1" t="s">
        <v>67666</v>
      </c>
    </row>
    <row r="225607">
      <c r="A225607" s="1" t="s">
        <v>67667</v>
      </c>
    </row>
    <row r="225608">
      <c r="A225608" s="1" t="s">
        <v>67668</v>
      </c>
    </row>
    <row r="225609">
      <c r="A225609" s="1" t="s">
        <v>67669</v>
      </c>
    </row>
    <row r="225610">
      <c r="A225610" s="1" t="s">
        <v>7815</v>
      </c>
    </row>
    <row r="225611">
      <c r="A225611" s="1" t="s">
        <v>67670</v>
      </c>
    </row>
    <row r="225612">
      <c r="A225612" s="1" t="s">
        <v>67671</v>
      </c>
    </row>
    <row r="225613">
      <c r="A225613" s="1" t="s">
        <v>45455</v>
      </c>
    </row>
    <row r="225614">
      <c r="A225614" s="1" t="s">
        <v>67672</v>
      </c>
    </row>
    <row r="225615">
      <c r="A225615" s="1" t="s">
        <v>67673</v>
      </c>
    </row>
    <row r="225616">
      <c r="A225616" s="1" t="s">
        <v>67674</v>
      </c>
    </row>
    <row r="225617">
      <c r="A225617" s="1" t="s">
        <v>67675</v>
      </c>
    </row>
    <row r="225618">
      <c r="A225618" s="1" t="s">
        <v>67676</v>
      </c>
    </row>
    <row r="225619">
      <c r="A225619" s="1" t="s">
        <v>67677</v>
      </c>
    </row>
    <row r="225620">
      <c r="A225620" s="1" t="s">
        <v>67678</v>
      </c>
    </row>
    <row r="225621">
      <c r="A225621" s="1" t="s">
        <v>67679</v>
      </c>
    </row>
    <row r="225622">
      <c r="A225622" s="1" t="s">
        <v>23105</v>
      </c>
    </row>
    <row r="225623">
      <c r="A225623" s="1" t="s">
        <v>14417</v>
      </c>
    </row>
    <row r="225624">
      <c r="A225624" s="1" t="s">
        <v>67680</v>
      </c>
    </row>
    <row r="225625">
      <c r="A225625" s="1" t="s">
        <v>67660</v>
      </c>
    </row>
    <row r="225626">
      <c r="A225626" s="1" t="s">
        <v>67661</v>
      </c>
    </row>
    <row r="225627">
      <c r="A225627" s="1" t="s">
        <v>67662</v>
      </c>
    </row>
    <row r="225628">
      <c r="A225628" s="1" t="s">
        <v>67663</v>
      </c>
    </row>
    <row r="225629">
      <c r="A225629" s="1" t="s">
        <v>67664</v>
      </c>
    </row>
    <row r="225630">
      <c r="A225630" s="1" t="s">
        <v>22708</v>
      </c>
    </row>
    <row r="225631">
      <c r="A225631" s="1" t="s">
        <v>67665</v>
      </c>
    </row>
    <row r="225632">
      <c r="A225632" s="1" t="s">
        <v>67666</v>
      </c>
    </row>
    <row r="225633">
      <c r="A225633" s="1" t="s">
        <v>67667</v>
      </c>
    </row>
    <row r="225634">
      <c r="A225634" s="1" t="s">
        <v>67668</v>
      </c>
    </row>
    <row r="225635">
      <c r="A225635" s="1" t="s">
        <v>67669</v>
      </c>
    </row>
    <row r="225636">
      <c r="A225636" s="1" t="s">
        <v>67670</v>
      </c>
    </row>
    <row r="225637">
      <c r="A225637" s="1" t="s">
        <v>67671</v>
      </c>
    </row>
    <row r="225638">
      <c r="A225638" s="1" t="s">
        <v>45455</v>
      </c>
    </row>
    <row r="225639">
      <c r="A225639" s="1" t="s">
        <v>67672</v>
      </c>
    </row>
    <row r="225640">
      <c r="A225640" s="1" t="s">
        <v>67673</v>
      </c>
    </row>
    <row r="225641">
      <c r="A225641" s="1" t="s">
        <v>67674</v>
      </c>
    </row>
    <row r="225642">
      <c r="A225642" s="1" t="s">
        <v>67675</v>
      </c>
    </row>
    <row r="225643">
      <c r="A225643" s="1" t="s">
        <v>67676</v>
      </c>
    </row>
    <row r="225644">
      <c r="A225644" s="1" t="s">
        <v>67677</v>
      </c>
    </row>
    <row r="225645">
      <c r="A225645" s="1" t="s">
        <v>67678</v>
      </c>
    </row>
    <row r="225646">
      <c r="A225646" s="1" t="s">
        <v>67681</v>
      </c>
    </row>
    <row r="225647">
      <c r="A225647" s="1" t="s">
        <v>67682</v>
      </c>
    </row>
    <row r="225648">
      <c r="A225648" s="1" t="s">
        <v>67683</v>
      </c>
    </row>
    <row r="225649">
      <c r="A225649" s="1" t="s">
        <v>67684</v>
      </c>
    </row>
    <row r="225650">
      <c r="A225650" s="1" t="s">
        <v>67685</v>
      </c>
    </row>
    <row r="225651">
      <c r="A225651" s="1" t="s">
        <v>67686</v>
      </c>
    </row>
    <row r="225652">
      <c r="A225652" s="1" t="s">
        <v>67687</v>
      </c>
    </row>
    <row r="225653">
      <c r="A225653" s="1" t="s">
        <v>67688</v>
      </c>
    </row>
    <row r="225654">
      <c r="A225654" s="1" t="s">
        <v>67689</v>
      </c>
    </row>
    <row r="225655">
      <c r="A225655" s="1" t="s">
        <v>4435</v>
      </c>
    </row>
    <row r="225656">
      <c r="A225656" s="1" t="s">
        <v>67690</v>
      </c>
    </row>
    <row r="225657">
      <c r="A225657" s="1" t="s">
        <v>67691</v>
      </c>
    </row>
    <row r="225658">
      <c r="A225658" s="1" t="s">
        <v>67692</v>
      </c>
    </row>
    <row r="225659">
      <c r="A225659" s="1" t="s">
        <v>67693</v>
      </c>
    </row>
    <row r="225660">
      <c r="A225660" s="1" t="s">
        <v>35038</v>
      </c>
    </row>
    <row r="225661">
      <c r="A225661" s="1" t="s">
        <v>67694</v>
      </c>
    </row>
    <row r="225662">
      <c r="A225662" s="1" t="s">
        <v>67695</v>
      </c>
    </row>
    <row r="225663">
      <c r="A225663" s="1" t="s">
        <v>67696</v>
      </c>
    </row>
    <row r="225664">
      <c r="A225664" s="1" t="s">
        <v>67683</v>
      </c>
    </row>
    <row r="225665">
      <c r="A225665" s="1" t="s">
        <v>67684</v>
      </c>
    </row>
    <row r="225666">
      <c r="A225666" s="1" t="s">
        <v>67685</v>
      </c>
    </row>
    <row r="225667">
      <c r="A225667" s="1" t="s">
        <v>67686</v>
      </c>
    </row>
    <row r="225668">
      <c r="A225668" s="1" t="s">
        <v>67687</v>
      </c>
    </row>
    <row r="225669">
      <c r="A225669" s="1" t="s">
        <v>67688</v>
      </c>
    </row>
    <row r="225670">
      <c r="A225670" s="1" t="s">
        <v>67689</v>
      </c>
    </row>
    <row r="225671">
      <c r="A225671" s="1" t="s">
        <v>23932</v>
      </c>
    </row>
    <row r="225672">
      <c r="A225672" s="1" t="s">
        <v>67691</v>
      </c>
    </row>
    <row r="225673">
      <c r="A225673" s="1" t="s">
        <v>67692</v>
      </c>
    </row>
    <row r="225674">
      <c r="A225674" s="1" t="s">
        <v>67693</v>
      </c>
    </row>
    <row r="225675">
      <c r="A225675" s="1" t="s">
        <v>35038</v>
      </c>
    </row>
    <row r="225676">
      <c r="A225676" s="1" t="s">
        <v>67694</v>
      </c>
    </row>
    <row r="225677">
      <c r="A225677" s="1" t="s">
        <v>67697</v>
      </c>
    </row>
    <row r="225678">
      <c r="A225678" s="1" t="s">
        <v>67698</v>
      </c>
    </row>
    <row r="225679">
      <c r="A225679" s="1" t="s">
        <v>34130</v>
      </c>
    </row>
    <row r="225680">
      <c r="A225680" s="1" t="s">
        <v>67699</v>
      </c>
    </row>
    <row r="225681">
      <c r="A225681" s="1" t="s">
        <v>67700</v>
      </c>
    </row>
    <row r="225682">
      <c r="A225682" s="1" t="s">
        <v>67701</v>
      </c>
    </row>
    <row r="225683">
      <c r="A225683" s="1" t="s">
        <v>67702</v>
      </c>
    </row>
    <row r="225684">
      <c r="A225684" s="1" t="s">
        <v>67703</v>
      </c>
    </row>
    <row r="225685">
      <c r="A225685" s="1" t="s">
        <v>8688</v>
      </c>
    </row>
    <row r="225686">
      <c r="A225686" s="1" t="s">
        <v>977</v>
      </c>
    </row>
    <row r="225687">
      <c r="A225687" s="1" t="s">
        <v>67704</v>
      </c>
    </row>
    <row r="225688">
      <c r="A225688" s="1" t="s">
        <v>42703</v>
      </c>
    </row>
    <row r="225689">
      <c r="A225689" s="1" t="s">
        <v>67705</v>
      </c>
    </row>
    <row r="225690">
      <c r="A225690" s="1" t="s">
        <v>40028</v>
      </c>
    </row>
    <row r="225691">
      <c r="A225691" s="1" t="s">
        <v>67706</v>
      </c>
    </row>
    <row r="225692">
      <c r="A225692" s="1" t="s">
        <v>67707</v>
      </c>
    </row>
    <row r="225693">
      <c r="A225693" s="1" t="s">
        <v>977</v>
      </c>
    </row>
    <row r="225694">
      <c r="A225694" s="1" t="s">
        <v>67708</v>
      </c>
    </row>
    <row r="225695">
      <c r="A225695" s="1" t="s">
        <v>67709</v>
      </c>
    </row>
    <row r="225696">
      <c r="A225696" s="1" t="s">
        <v>67710</v>
      </c>
    </row>
    <row r="225697">
      <c r="A225697" s="1" t="s">
        <v>67711</v>
      </c>
    </row>
    <row r="225698">
      <c r="A225698" s="1" t="s">
        <v>67712</v>
      </c>
    </row>
    <row r="225699">
      <c r="A225699" s="1" t="s">
        <v>67713</v>
      </c>
    </row>
    <row r="225700">
      <c r="A225700" s="1" t="s">
        <v>67714</v>
      </c>
    </row>
    <row r="225701">
      <c r="A225701" s="1" t="s">
        <v>977</v>
      </c>
    </row>
    <row r="225702">
      <c r="A225702" s="1" t="s">
        <v>977</v>
      </c>
    </row>
    <row r="225703">
      <c r="A225703" s="1" t="s">
        <v>34154</v>
      </c>
    </row>
    <row r="225704">
      <c r="A225704" s="1" t="s">
        <v>48854</v>
      </c>
    </row>
    <row r="225705">
      <c r="A225705" s="1" t="s">
        <v>36161</v>
      </c>
    </row>
    <row r="225706">
      <c r="A225706" s="1" t="s">
        <v>2802</v>
      </c>
    </row>
    <row r="225707">
      <c r="A225707" s="1" t="s">
        <v>67715</v>
      </c>
    </row>
    <row r="225708">
      <c r="A225708" s="1" t="s">
        <v>67716</v>
      </c>
    </row>
    <row r="225709">
      <c r="A225709" s="1" t="s">
        <v>67717</v>
      </c>
    </row>
    <row r="225710">
      <c r="A225710" s="1" t="s">
        <v>19518</v>
      </c>
    </row>
    <row r="225711">
      <c r="A225711" s="1" t="s">
        <v>67718</v>
      </c>
    </row>
    <row r="225712">
      <c r="A225712" s="1" t="s">
        <v>65195</v>
      </c>
    </row>
    <row r="225713">
      <c r="A225713" s="1" t="s">
        <v>7815</v>
      </c>
    </row>
    <row r="225714">
      <c r="A225714" s="1" t="s">
        <v>67719</v>
      </c>
    </row>
    <row r="225715">
      <c r="A225715" s="1" t="s">
        <v>41135</v>
      </c>
    </row>
    <row r="225716">
      <c r="A225716" s="1" t="s">
        <v>977</v>
      </c>
    </row>
    <row r="225717">
      <c r="A225717" s="1" t="s">
        <v>977</v>
      </c>
    </row>
    <row r="225718">
      <c r="A225718" s="1" t="s">
        <v>67720</v>
      </c>
    </row>
    <row r="225719">
      <c r="A225719" s="1" t="s">
        <v>26547</v>
      </c>
    </row>
    <row r="225720">
      <c r="A225720" s="1" t="s">
        <v>67721</v>
      </c>
    </row>
    <row r="225721">
      <c r="A225721" s="1" t="s">
        <v>977</v>
      </c>
    </row>
    <row r="225722">
      <c r="A225722" s="1" t="s">
        <v>67705</v>
      </c>
    </row>
    <row r="225723">
      <c r="A225723" s="1" t="s">
        <v>67722</v>
      </c>
    </row>
    <row r="225724">
      <c r="A225724" s="1" t="s">
        <v>34601</v>
      </c>
    </row>
    <row r="225725">
      <c r="A225725" s="1" t="s">
        <v>14417</v>
      </c>
    </row>
    <row r="225726">
      <c r="A225726" s="1" t="s">
        <v>29202</v>
      </c>
    </row>
    <row r="225727">
      <c r="A225727" s="1" t="s">
        <v>977</v>
      </c>
    </row>
    <row r="225728">
      <c r="A225728" s="1" t="s">
        <v>2382</v>
      </c>
    </row>
    <row r="225729">
      <c r="A225729" s="1" t="s">
        <v>67723</v>
      </c>
    </row>
    <row r="225730">
      <c r="A225730" s="1" t="s">
        <v>67724</v>
      </c>
    </row>
    <row r="225731">
      <c r="A225731" s="1" t="s">
        <v>67725</v>
      </c>
    </row>
    <row r="225732">
      <c r="A225732" s="1" t="s">
        <v>67726</v>
      </c>
    </row>
    <row r="225733">
      <c r="A225733" s="1" t="s">
        <v>67727</v>
      </c>
    </row>
    <row r="225734">
      <c r="A225734" s="1" t="s">
        <v>67728</v>
      </c>
    </row>
    <row r="225735">
      <c r="A225735" s="1" t="s">
        <v>67729</v>
      </c>
    </row>
    <row r="225736">
      <c r="A225736" s="1" t="s">
        <v>67730</v>
      </c>
    </row>
    <row r="225737">
      <c r="A225737" s="1" t="s">
        <v>67731</v>
      </c>
    </row>
    <row r="225738">
      <c r="A225738" s="1" t="s">
        <v>67732</v>
      </c>
    </row>
    <row r="225739">
      <c r="A225739" s="1" t="s">
        <v>966</v>
      </c>
    </row>
    <row r="225740">
      <c r="A225740" s="1" t="s">
        <v>67733</v>
      </c>
    </row>
    <row r="225741">
      <c r="A225741" s="1" t="s">
        <v>67734</v>
      </c>
    </row>
    <row r="225742">
      <c r="A225742" s="1" t="s">
        <v>67735</v>
      </c>
    </row>
    <row r="225743">
      <c r="A225743" s="1" t="s">
        <v>67736</v>
      </c>
    </row>
    <row r="225744">
      <c r="A225744" s="1">
        <v>4.0</v>
      </c>
    </row>
    <row r="225745">
      <c r="A225745" s="1" t="s">
        <v>67737</v>
      </c>
    </row>
    <row r="225746">
      <c r="A225746" s="1" t="s">
        <v>67738</v>
      </c>
    </row>
    <row r="225747">
      <c r="A225747" s="1" t="s">
        <v>67739</v>
      </c>
    </row>
    <row r="225748">
      <c r="A225748" s="1" t="s">
        <v>67740</v>
      </c>
    </row>
    <row r="225749">
      <c r="A225749" s="1" t="s">
        <v>67741</v>
      </c>
    </row>
    <row r="225750">
      <c r="A225750" s="1" t="s">
        <v>67742</v>
      </c>
    </row>
    <row r="225751">
      <c r="A225751" s="1" t="s">
        <v>67743</v>
      </c>
    </row>
    <row r="225752">
      <c r="A225752" s="1" t="s">
        <v>54377</v>
      </c>
    </row>
    <row r="225753">
      <c r="A225753" s="1" t="s">
        <v>67744</v>
      </c>
    </row>
    <row r="225754">
      <c r="A225754" s="1" t="s">
        <v>67745</v>
      </c>
    </row>
    <row r="225755">
      <c r="A225755" s="1" t="s">
        <v>67746</v>
      </c>
    </row>
    <row r="225756">
      <c r="A225756" s="1" t="s">
        <v>67747</v>
      </c>
    </row>
    <row r="225757">
      <c r="A225757" s="1" t="s">
        <v>67748</v>
      </c>
    </row>
    <row r="225758">
      <c r="A225758" s="1" t="s">
        <v>39308</v>
      </c>
    </row>
    <row r="225759">
      <c r="A225759" s="1" t="s">
        <v>67749</v>
      </c>
    </row>
    <row r="225760">
      <c r="A225760" s="1" t="s">
        <v>67750</v>
      </c>
    </row>
    <row r="225761">
      <c r="A225761" s="1" t="s">
        <v>67751</v>
      </c>
    </row>
    <row r="225762">
      <c r="A225762" s="1" t="s">
        <v>67752</v>
      </c>
    </row>
    <row r="225763">
      <c r="A225763" s="1" t="s">
        <v>67753</v>
      </c>
    </row>
    <row r="225764">
      <c r="A225764" s="1" t="s">
        <v>67754</v>
      </c>
    </row>
    <row r="225765">
      <c r="A225765" s="1" t="s">
        <v>67755</v>
      </c>
    </row>
    <row r="225766">
      <c r="A225766" s="1" t="s">
        <v>67756</v>
      </c>
    </row>
    <row r="225767">
      <c r="A225767" s="1" t="s">
        <v>67757</v>
      </c>
    </row>
    <row r="225768">
      <c r="A225768" s="1" t="s">
        <v>67758</v>
      </c>
    </row>
    <row r="225769">
      <c r="A225769" s="1" t="s">
        <v>7512</v>
      </c>
    </row>
    <row r="225770">
      <c r="A225770" s="1" t="s">
        <v>67759</v>
      </c>
    </row>
    <row r="225771">
      <c r="A225771" s="1" t="s">
        <v>67760</v>
      </c>
    </row>
    <row r="225772">
      <c r="A225772" s="1" t="s">
        <v>67761</v>
      </c>
    </row>
    <row r="225773">
      <c r="A225773" s="1" t="s">
        <v>67762</v>
      </c>
    </row>
    <row r="225774">
      <c r="A225774" s="1" t="s">
        <v>67763</v>
      </c>
    </row>
    <row r="225775">
      <c r="A225775" s="1" t="s">
        <v>64693</v>
      </c>
    </row>
    <row r="225776">
      <c r="A225776" s="1" t="s">
        <v>67764</v>
      </c>
    </row>
    <row r="225777">
      <c r="A225777" s="1" t="s">
        <v>44707</v>
      </c>
    </row>
    <row r="225778">
      <c r="A225778" s="1" t="s">
        <v>67765</v>
      </c>
    </row>
    <row r="225779">
      <c r="A225779" s="1" t="s">
        <v>67766</v>
      </c>
    </row>
    <row r="225780">
      <c r="A225780" s="1" t="s">
        <v>67767</v>
      </c>
    </row>
    <row r="225781">
      <c r="A225781" s="1" t="s">
        <v>67768</v>
      </c>
    </row>
    <row r="225782">
      <c r="A225782" s="1" t="s">
        <v>67769</v>
      </c>
    </row>
    <row r="225783">
      <c r="A225783" s="1" t="s">
        <v>67770</v>
      </c>
    </row>
    <row r="225784">
      <c r="A225784" s="1" t="s">
        <v>67771</v>
      </c>
    </row>
    <row r="225785">
      <c r="A225785" s="1" t="s">
        <v>67772</v>
      </c>
    </row>
    <row r="225786">
      <c r="A225786" s="1" t="s">
        <v>67773</v>
      </c>
    </row>
    <row r="225787">
      <c r="A225787" s="1" t="s">
        <v>67774</v>
      </c>
    </row>
    <row r="225788">
      <c r="A225788" s="1" t="s">
        <v>38152</v>
      </c>
    </row>
    <row r="225789">
      <c r="A225789" s="1" t="s">
        <v>67775</v>
      </c>
    </row>
    <row r="225790">
      <c r="A225790" s="1" t="s">
        <v>67776</v>
      </c>
    </row>
    <row r="225791">
      <c r="A225791" s="1" t="s">
        <v>67777</v>
      </c>
    </row>
    <row r="225792">
      <c r="A225792" s="1" t="s">
        <v>67778</v>
      </c>
    </row>
    <row r="225793">
      <c r="A225793" s="1" t="s">
        <v>67779</v>
      </c>
    </row>
    <row r="225794">
      <c r="A225794" s="1" t="s">
        <v>67780</v>
      </c>
    </row>
    <row r="225795">
      <c r="A225795" s="1" t="s">
        <v>67781</v>
      </c>
    </row>
    <row r="225796">
      <c r="A225796" s="1" t="s">
        <v>67782</v>
      </c>
    </row>
    <row r="225797">
      <c r="A225797" s="1" t="s">
        <v>67783</v>
      </c>
    </row>
    <row r="225798">
      <c r="A225798" s="1" t="s">
        <v>67784</v>
      </c>
    </row>
    <row r="225799">
      <c r="A225799" s="1" t="s">
        <v>67785</v>
      </c>
    </row>
    <row r="225800">
      <c r="A225800" s="1" t="s">
        <v>67786</v>
      </c>
    </row>
    <row r="225801">
      <c r="A225801" s="1" t="s">
        <v>67787</v>
      </c>
    </row>
    <row r="225802">
      <c r="A225802" s="1" t="s">
        <v>67788</v>
      </c>
    </row>
    <row r="225803">
      <c r="A225803" s="1" t="s">
        <v>67789</v>
      </c>
    </row>
    <row r="225804">
      <c r="A225804" s="1" t="s">
        <v>67790</v>
      </c>
    </row>
    <row r="225805">
      <c r="A225805" s="1" t="s">
        <v>67791</v>
      </c>
    </row>
    <row r="225806">
      <c r="A225806" s="1" t="s">
        <v>67792</v>
      </c>
    </row>
    <row r="225807">
      <c r="A225807" s="1" t="s">
        <v>67793</v>
      </c>
    </row>
    <row r="225808">
      <c r="A225808" s="1" t="s">
        <v>67794</v>
      </c>
    </row>
    <row r="225809">
      <c r="A225809" s="1" t="s">
        <v>67795</v>
      </c>
    </row>
    <row r="225810">
      <c r="A225810" s="1" t="s">
        <v>67796</v>
      </c>
    </row>
    <row r="225811">
      <c r="A225811" s="1" t="s">
        <v>67797</v>
      </c>
    </row>
    <row r="225812">
      <c r="A225812" s="1" t="s">
        <v>67798</v>
      </c>
    </row>
    <row r="225813">
      <c r="A225813" s="1" t="s">
        <v>4583</v>
      </c>
    </row>
    <row r="225814">
      <c r="A225814" s="1" t="s">
        <v>67799</v>
      </c>
    </row>
    <row r="225815">
      <c r="A225815" s="1" t="s">
        <v>67800</v>
      </c>
    </row>
    <row r="225816">
      <c r="A225816" s="1" t="s">
        <v>67801</v>
      </c>
    </row>
    <row r="225817">
      <c r="A225817" s="1" t="s">
        <v>7815</v>
      </c>
    </row>
    <row r="225818">
      <c r="A225818" s="1" t="s">
        <v>67802</v>
      </c>
    </row>
    <row r="225819">
      <c r="A225819" s="1" t="s">
        <v>67803</v>
      </c>
    </row>
    <row r="225820">
      <c r="A225820" s="1" t="s">
        <v>66477</v>
      </c>
    </row>
    <row r="225821">
      <c r="A225821" s="1" t="s">
        <v>67804</v>
      </c>
    </row>
    <row r="225822">
      <c r="A225822" s="1" t="s">
        <v>67805</v>
      </c>
    </row>
    <row r="225823">
      <c r="A225823" s="1" t="s">
        <v>67806</v>
      </c>
    </row>
    <row r="225824">
      <c r="A225824" s="1" t="s">
        <v>67807</v>
      </c>
    </row>
    <row r="225825">
      <c r="A225825" s="1">
        <v>4.0</v>
      </c>
    </row>
    <row r="225826">
      <c r="A225826" s="1" t="s">
        <v>67808</v>
      </c>
    </row>
    <row r="225827">
      <c r="A225827" s="1" t="s">
        <v>67809</v>
      </c>
    </row>
    <row r="225828">
      <c r="A225828" s="1" t="s">
        <v>67810</v>
      </c>
    </row>
    <row r="225829">
      <c r="A225829" s="1" t="s">
        <v>67811</v>
      </c>
    </row>
    <row r="225830">
      <c r="A225830" s="1" t="s">
        <v>67812</v>
      </c>
    </row>
    <row r="225831">
      <c r="A225831" s="1" t="s">
        <v>67813</v>
      </c>
    </row>
    <row r="225832">
      <c r="A225832" s="1" t="s">
        <v>67814</v>
      </c>
    </row>
    <row r="225833">
      <c r="A225833" s="1" t="s">
        <v>67815</v>
      </c>
    </row>
    <row r="225834">
      <c r="A225834" s="1" t="s">
        <v>67816</v>
      </c>
    </row>
    <row r="225835">
      <c r="A225835" s="1" t="s">
        <v>67817</v>
      </c>
    </row>
    <row r="225836">
      <c r="A225836" s="1" t="s">
        <v>67818</v>
      </c>
    </row>
    <row r="225837">
      <c r="A225837" s="1" t="s">
        <v>34318</v>
      </c>
    </row>
    <row r="225838">
      <c r="A225838" s="1" t="s">
        <v>8688</v>
      </c>
    </row>
    <row r="225839">
      <c r="A225839" s="1" t="s">
        <v>34276</v>
      </c>
    </row>
    <row r="225840">
      <c r="A225840" s="1" t="s">
        <v>67819</v>
      </c>
    </row>
    <row r="225841">
      <c r="A225841" s="1" t="s">
        <v>1208</v>
      </c>
    </row>
    <row r="225842">
      <c r="A225842" s="1" t="s">
        <v>977</v>
      </c>
    </row>
    <row r="225843">
      <c r="A225843" s="1" t="s">
        <v>19925</v>
      </c>
    </row>
    <row r="225844">
      <c r="A225844" s="1" t="s">
        <v>67820</v>
      </c>
    </row>
    <row r="225845">
      <c r="A225845" s="1" t="s">
        <v>67821</v>
      </c>
    </row>
    <row r="225846">
      <c r="A225846" s="1" t="s">
        <v>977</v>
      </c>
    </row>
    <row r="225847">
      <c r="A225847" s="1" t="s">
        <v>67822</v>
      </c>
    </row>
    <row r="225848">
      <c r="A225848" s="1" t="s">
        <v>13427</v>
      </c>
    </row>
    <row r="225849">
      <c r="A225849" s="1" t="s">
        <v>67823</v>
      </c>
    </row>
    <row r="225850">
      <c r="A225850" s="1" t="s">
        <v>6740</v>
      </c>
    </row>
    <row r="225851">
      <c r="A225851" s="1" t="s">
        <v>977</v>
      </c>
    </row>
    <row r="225852">
      <c r="A225852" s="1" t="s">
        <v>67824</v>
      </c>
    </row>
    <row r="225853">
      <c r="A225853" s="1" t="s">
        <v>67825</v>
      </c>
    </row>
    <row r="225854">
      <c r="A225854" s="1" t="s">
        <v>67826</v>
      </c>
    </row>
    <row r="225855">
      <c r="A225855" s="1" t="s">
        <v>67827</v>
      </c>
    </row>
    <row r="225856">
      <c r="A225856" s="1" t="s">
        <v>8688</v>
      </c>
    </row>
    <row r="225857">
      <c r="A225857" s="1" t="s">
        <v>977</v>
      </c>
    </row>
    <row r="225858">
      <c r="A225858" s="1" t="s">
        <v>67828</v>
      </c>
    </row>
    <row r="225859">
      <c r="A225859" s="1" t="s">
        <v>67829</v>
      </c>
    </row>
    <row r="225860">
      <c r="A225860" s="1" t="s">
        <v>34130</v>
      </c>
    </row>
    <row r="225861">
      <c r="A225861" s="1" t="s">
        <v>67699</v>
      </c>
    </row>
    <row r="225862">
      <c r="A225862" s="1" t="s">
        <v>67700</v>
      </c>
    </row>
    <row r="225863">
      <c r="A225863" s="1" t="s">
        <v>67701</v>
      </c>
    </row>
    <row r="225864">
      <c r="A225864" s="1" t="s">
        <v>67702</v>
      </c>
    </row>
    <row r="225865">
      <c r="A225865" s="1" t="s">
        <v>67703</v>
      </c>
    </row>
    <row r="225866">
      <c r="A225866" s="1" t="s">
        <v>67704</v>
      </c>
    </row>
    <row r="225867">
      <c r="A225867" s="1" t="s">
        <v>42703</v>
      </c>
    </row>
    <row r="225868">
      <c r="A225868" s="1" t="s">
        <v>67705</v>
      </c>
    </row>
    <row r="225869">
      <c r="A225869" s="1" t="s">
        <v>40028</v>
      </c>
    </row>
    <row r="225870">
      <c r="A225870" s="1" t="s">
        <v>67706</v>
      </c>
    </row>
    <row r="225871">
      <c r="A225871" s="1" t="s">
        <v>67707</v>
      </c>
    </row>
    <row r="225872">
      <c r="A225872" s="1" t="s">
        <v>67708</v>
      </c>
    </row>
    <row r="225873">
      <c r="A225873" s="1" t="s">
        <v>67709</v>
      </c>
    </row>
    <row r="225874">
      <c r="A225874" s="1" t="s">
        <v>67710</v>
      </c>
    </row>
    <row r="225875">
      <c r="A225875" s="1" t="s">
        <v>67711</v>
      </c>
    </row>
    <row r="225876">
      <c r="A225876" s="1" t="s">
        <v>67712</v>
      </c>
    </row>
    <row r="225877">
      <c r="A225877" s="1" t="s">
        <v>67713</v>
      </c>
    </row>
    <row r="225878">
      <c r="A225878" s="1" t="s">
        <v>67714</v>
      </c>
    </row>
    <row r="225879">
      <c r="A225879" s="1" t="s">
        <v>34154</v>
      </c>
    </row>
    <row r="225880">
      <c r="A225880" s="1" t="s">
        <v>36161</v>
      </c>
    </row>
    <row r="225881">
      <c r="A225881" s="1" t="s">
        <v>67715</v>
      </c>
    </row>
    <row r="225882">
      <c r="A225882" s="1" t="s">
        <v>67716</v>
      </c>
    </row>
    <row r="225883">
      <c r="A225883" s="1" t="s">
        <v>67717</v>
      </c>
    </row>
    <row r="225884">
      <c r="A225884" s="1" t="s">
        <v>67718</v>
      </c>
    </row>
    <row r="225885">
      <c r="A225885" s="1" t="s">
        <v>65195</v>
      </c>
    </row>
    <row r="225886">
      <c r="A225886" s="1" t="s">
        <v>67719</v>
      </c>
    </row>
    <row r="225887">
      <c r="A225887" s="1" t="s">
        <v>67720</v>
      </c>
    </row>
    <row r="225888">
      <c r="A225888" s="1" t="s">
        <v>26547</v>
      </c>
    </row>
    <row r="225889">
      <c r="A225889" s="1" t="s">
        <v>67721</v>
      </c>
    </row>
    <row r="225890">
      <c r="A225890" s="1" t="s">
        <v>67705</v>
      </c>
    </row>
    <row r="225891">
      <c r="A225891" s="1" t="s">
        <v>67722</v>
      </c>
    </row>
    <row r="225892">
      <c r="A225892" s="1" t="s">
        <v>34601</v>
      </c>
    </row>
    <row r="225893">
      <c r="A225893" s="1" t="s">
        <v>29202</v>
      </c>
    </row>
    <row r="225894">
      <c r="A225894" s="1" t="s">
        <v>67723</v>
      </c>
    </row>
    <row r="225895">
      <c r="A225895" s="1" t="s">
        <v>67724</v>
      </c>
    </row>
    <row r="225896">
      <c r="A225896" s="1" t="s">
        <v>67725</v>
      </c>
    </row>
    <row r="225897">
      <c r="A225897" s="1" t="s">
        <v>67726</v>
      </c>
    </row>
    <row r="225898">
      <c r="A225898" s="1" t="s">
        <v>67727</v>
      </c>
    </row>
    <row r="225899">
      <c r="A225899" s="1" t="s">
        <v>67728</v>
      </c>
    </row>
    <row r="225900">
      <c r="A225900" s="1" t="s">
        <v>67729</v>
      </c>
    </row>
    <row r="225901">
      <c r="A225901" s="1" t="s">
        <v>67730</v>
      </c>
    </row>
    <row r="225902">
      <c r="A225902" s="1" t="s">
        <v>67731</v>
      </c>
    </row>
    <row r="225903">
      <c r="A225903" s="1" t="s">
        <v>67732</v>
      </c>
    </row>
    <row r="225904">
      <c r="A225904" s="1" t="s">
        <v>67733</v>
      </c>
    </row>
    <row r="225905">
      <c r="A225905" s="1" t="s">
        <v>67734</v>
      </c>
    </row>
    <row r="225906">
      <c r="A225906" s="1" t="s">
        <v>67735</v>
      </c>
    </row>
    <row r="225907">
      <c r="A225907" s="1" t="s">
        <v>67736</v>
      </c>
    </row>
    <row r="225908">
      <c r="A225908" s="1" t="s">
        <v>67737</v>
      </c>
    </row>
    <row r="225909">
      <c r="A225909" s="1" t="s">
        <v>67738</v>
      </c>
    </row>
    <row r="225910">
      <c r="A225910" s="1" t="s">
        <v>67739</v>
      </c>
    </row>
    <row r="225911">
      <c r="A225911" s="1" t="s">
        <v>67740</v>
      </c>
    </row>
    <row r="225912">
      <c r="A225912" s="1" t="s">
        <v>67741</v>
      </c>
    </row>
    <row r="225913">
      <c r="A225913" s="1" t="s">
        <v>67742</v>
      </c>
    </row>
    <row r="225914">
      <c r="A225914" s="1" t="s">
        <v>67743</v>
      </c>
    </row>
    <row r="225915">
      <c r="A225915" s="1" t="s">
        <v>54377</v>
      </c>
    </row>
    <row r="225916">
      <c r="A225916" s="1" t="s">
        <v>67744</v>
      </c>
    </row>
    <row r="225917">
      <c r="A225917" s="1" t="s">
        <v>67745</v>
      </c>
    </row>
    <row r="225918">
      <c r="A225918" s="1" t="s">
        <v>67746</v>
      </c>
    </row>
    <row r="225919">
      <c r="A225919" s="1" t="s">
        <v>67747</v>
      </c>
    </row>
    <row r="225920">
      <c r="A225920" s="1" t="s">
        <v>67748</v>
      </c>
    </row>
    <row r="225921">
      <c r="A225921" s="1" t="s">
        <v>67749</v>
      </c>
    </row>
    <row r="225922">
      <c r="A225922" s="1" t="s">
        <v>67750</v>
      </c>
    </row>
    <row r="225923">
      <c r="A225923" s="1" t="s">
        <v>67751</v>
      </c>
    </row>
    <row r="225924">
      <c r="A225924" s="1" t="s">
        <v>67752</v>
      </c>
    </row>
    <row r="225925">
      <c r="A225925" s="1" t="s">
        <v>67753</v>
      </c>
    </row>
    <row r="225926">
      <c r="A225926" s="1" t="s">
        <v>67754</v>
      </c>
    </row>
    <row r="225927">
      <c r="A225927" s="1" t="s">
        <v>67755</v>
      </c>
    </row>
    <row r="225928">
      <c r="A225928" s="1" t="s">
        <v>67756</v>
      </c>
    </row>
    <row r="225929">
      <c r="A225929" s="1" t="s">
        <v>67757</v>
      </c>
    </row>
    <row r="225930">
      <c r="A225930" s="1" t="s">
        <v>67758</v>
      </c>
    </row>
    <row r="225931">
      <c r="A225931" s="1" t="s">
        <v>7512</v>
      </c>
    </row>
    <row r="225932">
      <c r="A225932" s="1" t="s">
        <v>67759</v>
      </c>
    </row>
    <row r="225933">
      <c r="A225933" s="1" t="s">
        <v>67760</v>
      </c>
    </row>
    <row r="225934">
      <c r="A225934" s="1" t="s">
        <v>67761</v>
      </c>
    </row>
    <row r="225935">
      <c r="A225935" s="1" t="s">
        <v>67762</v>
      </c>
    </row>
    <row r="225936">
      <c r="A225936" s="1" t="s">
        <v>67763</v>
      </c>
    </row>
    <row r="225937">
      <c r="A225937" s="1" t="s">
        <v>64693</v>
      </c>
    </row>
    <row r="225938">
      <c r="A225938" s="1" t="s">
        <v>67764</v>
      </c>
    </row>
    <row r="225939">
      <c r="A225939" s="1" t="s">
        <v>44707</v>
      </c>
    </row>
    <row r="225940">
      <c r="A225940" s="1" t="s">
        <v>67765</v>
      </c>
    </row>
    <row r="225941">
      <c r="A225941" s="1" t="s">
        <v>67766</v>
      </c>
    </row>
    <row r="225942">
      <c r="A225942" s="1" t="s">
        <v>67767</v>
      </c>
    </row>
    <row r="225943">
      <c r="A225943" s="1" t="s">
        <v>67768</v>
      </c>
    </row>
    <row r="225944">
      <c r="A225944" s="1" t="s">
        <v>67769</v>
      </c>
    </row>
    <row r="225945">
      <c r="A225945" s="1" t="s">
        <v>67770</v>
      </c>
    </row>
    <row r="225946">
      <c r="A225946" s="1" t="s">
        <v>67771</v>
      </c>
    </row>
    <row r="225947">
      <c r="A225947" s="1" t="s">
        <v>67772</v>
      </c>
    </row>
    <row r="225948">
      <c r="A225948" s="1" t="s">
        <v>67773</v>
      </c>
    </row>
    <row r="225949">
      <c r="A225949" s="1" t="s">
        <v>67774</v>
      </c>
    </row>
    <row r="225950">
      <c r="A225950" s="1" t="s">
        <v>38152</v>
      </c>
    </row>
    <row r="225951">
      <c r="A225951" s="1" t="s">
        <v>67775</v>
      </c>
    </row>
    <row r="225952">
      <c r="A225952" s="1" t="s">
        <v>67776</v>
      </c>
    </row>
    <row r="225953">
      <c r="A225953" s="1" t="s">
        <v>67777</v>
      </c>
    </row>
    <row r="225954">
      <c r="A225954" s="1" t="s">
        <v>67778</v>
      </c>
    </row>
    <row r="225955">
      <c r="A225955" s="1" t="s">
        <v>67779</v>
      </c>
    </row>
    <row r="225956">
      <c r="A225956" s="1" t="s">
        <v>67780</v>
      </c>
    </row>
    <row r="225957">
      <c r="A225957" s="1" t="s">
        <v>67781</v>
      </c>
    </row>
    <row r="225958">
      <c r="A225958" s="1" t="s">
        <v>67782</v>
      </c>
    </row>
    <row r="225959">
      <c r="A225959" s="1" t="s">
        <v>67783</v>
      </c>
    </row>
    <row r="225960">
      <c r="A225960" s="1" t="s">
        <v>67784</v>
      </c>
    </row>
    <row r="225961">
      <c r="A225961" s="1" t="s">
        <v>67785</v>
      </c>
    </row>
    <row r="225962">
      <c r="A225962" s="1" t="s">
        <v>67786</v>
      </c>
    </row>
    <row r="225963">
      <c r="A225963" s="1" t="s">
        <v>67787</v>
      </c>
    </row>
    <row r="225964">
      <c r="A225964" s="1" t="s">
        <v>67788</v>
      </c>
    </row>
    <row r="225965">
      <c r="A225965" s="1" t="s">
        <v>67789</v>
      </c>
    </row>
    <row r="225966">
      <c r="A225966" s="1" t="s">
        <v>67790</v>
      </c>
    </row>
    <row r="225967">
      <c r="A225967" s="1" t="s">
        <v>67791</v>
      </c>
    </row>
    <row r="225968">
      <c r="A225968" s="1" t="s">
        <v>67792</v>
      </c>
    </row>
    <row r="225969">
      <c r="A225969" s="1" t="s">
        <v>67793</v>
      </c>
    </row>
    <row r="225970">
      <c r="A225970" s="1" t="s">
        <v>67794</v>
      </c>
    </row>
    <row r="225971">
      <c r="A225971" s="1" t="s">
        <v>67795</v>
      </c>
    </row>
    <row r="225972">
      <c r="A225972" s="1" t="s">
        <v>67796</v>
      </c>
    </row>
    <row r="225973">
      <c r="A225973" s="1" t="s">
        <v>67797</v>
      </c>
    </row>
    <row r="225974">
      <c r="A225974" s="1" t="s">
        <v>67798</v>
      </c>
    </row>
    <row r="225975">
      <c r="A225975" s="1" t="s">
        <v>67799</v>
      </c>
    </row>
    <row r="225976">
      <c r="A225976" s="1" t="s">
        <v>67800</v>
      </c>
    </row>
    <row r="225977">
      <c r="A225977" s="1" t="s">
        <v>67801</v>
      </c>
    </row>
    <row r="225978">
      <c r="A225978" s="1" t="s">
        <v>67802</v>
      </c>
    </row>
    <row r="225979">
      <c r="A225979" s="1" t="s">
        <v>67803</v>
      </c>
    </row>
    <row r="225980">
      <c r="A225980" s="1" t="s">
        <v>66477</v>
      </c>
    </row>
    <row r="225981">
      <c r="A225981" s="1" t="s">
        <v>67804</v>
      </c>
    </row>
    <row r="225982">
      <c r="A225982" s="1" t="s">
        <v>67806</v>
      </c>
    </row>
    <row r="225983">
      <c r="A225983" s="1" t="s">
        <v>67807</v>
      </c>
    </row>
    <row r="225984">
      <c r="A225984" s="1" t="s">
        <v>67808</v>
      </c>
    </row>
    <row r="225985">
      <c r="A225985" s="1" t="s">
        <v>67809</v>
      </c>
    </row>
    <row r="225986">
      <c r="A225986" s="1" t="s">
        <v>67810</v>
      </c>
    </row>
    <row r="225987">
      <c r="A225987" s="1" t="s">
        <v>67811</v>
      </c>
    </row>
    <row r="225988">
      <c r="A225988" s="1" t="s">
        <v>67812</v>
      </c>
    </row>
    <row r="225989">
      <c r="A225989" s="1" t="s">
        <v>67813</v>
      </c>
    </row>
    <row r="225990">
      <c r="A225990" s="1" t="s">
        <v>67814</v>
      </c>
    </row>
    <row r="225991">
      <c r="A225991" s="1" t="s">
        <v>67815</v>
      </c>
    </row>
    <row r="225992">
      <c r="A225992" s="1" t="s">
        <v>67816</v>
      </c>
    </row>
    <row r="225993">
      <c r="A225993" s="1" t="s">
        <v>67817</v>
      </c>
    </row>
    <row r="225994">
      <c r="A225994" s="1" t="s">
        <v>67818</v>
      </c>
    </row>
    <row r="225995">
      <c r="A225995" s="1" t="s">
        <v>34276</v>
      </c>
    </row>
    <row r="225996">
      <c r="A225996" s="1" t="s">
        <v>67819</v>
      </c>
    </row>
    <row r="225997">
      <c r="A225997" s="1" t="s">
        <v>67820</v>
      </c>
    </row>
    <row r="225998">
      <c r="A225998" s="1" t="s">
        <v>67821</v>
      </c>
    </row>
    <row r="225999">
      <c r="A225999" s="1" t="s">
        <v>67822</v>
      </c>
    </row>
    <row r="226000">
      <c r="A226000" s="1" t="s">
        <v>67823</v>
      </c>
    </row>
    <row r="226001">
      <c r="A226001" s="1" t="s">
        <v>67824</v>
      </c>
    </row>
    <row r="226002">
      <c r="A226002" s="1" t="s">
        <v>67825</v>
      </c>
    </row>
    <row r="226003">
      <c r="A226003" s="1" t="s">
        <v>67826</v>
      </c>
    </row>
    <row r="226004">
      <c r="A226004" s="1" t="s">
        <v>67827</v>
      </c>
    </row>
    <row r="226005">
      <c r="A226005" s="1" t="s">
        <v>67828</v>
      </c>
    </row>
    <row r="226006">
      <c r="A226006" s="1" t="s">
        <v>67830</v>
      </c>
    </row>
    <row r="226007">
      <c r="A226007" s="1" t="s">
        <v>67831</v>
      </c>
    </row>
    <row r="226008">
      <c r="A226008" s="1" t="s">
        <v>67832</v>
      </c>
    </row>
    <row r="226009">
      <c r="A226009" s="1" t="s">
        <v>67833</v>
      </c>
    </row>
    <row r="226010">
      <c r="A226010" s="1" t="s">
        <v>67834</v>
      </c>
    </row>
    <row r="226011">
      <c r="A226011" s="1" t="s">
        <v>67835</v>
      </c>
    </row>
    <row r="226012">
      <c r="A226012" s="1" t="s">
        <v>67836</v>
      </c>
    </row>
    <row r="226013">
      <c r="A226013" s="1" t="s">
        <v>67837</v>
      </c>
    </row>
    <row r="226014">
      <c r="A226014" s="1" t="s">
        <v>67838</v>
      </c>
    </row>
    <row r="226015">
      <c r="A226015" s="1" t="s">
        <v>67839</v>
      </c>
    </row>
    <row r="226016">
      <c r="A226016" s="1" t="s">
        <v>67840</v>
      </c>
    </row>
    <row r="226017">
      <c r="A226017" s="3" t="str">
        <f>r fe</f>
        <v>#ERROR!</v>
      </c>
    </row>
    <row r="226018">
      <c r="A226018" s="1" t="s">
        <v>38985</v>
      </c>
    </row>
    <row r="226019">
      <c r="A226019" s="1" t="s">
        <v>67841</v>
      </c>
    </row>
    <row r="226020">
      <c r="A226020" s="1" t="s">
        <v>67842</v>
      </c>
    </row>
    <row r="226021">
      <c r="A226021" s="1" t="s">
        <v>67843</v>
      </c>
    </row>
    <row r="226022">
      <c r="A226022" s="1" t="s">
        <v>51110</v>
      </c>
    </row>
    <row r="226023">
      <c r="A226023" s="1" t="s">
        <v>67844</v>
      </c>
    </row>
    <row r="226024">
      <c r="A226024" s="1" t="s">
        <v>67845</v>
      </c>
    </row>
    <row r="226025">
      <c r="A226025" s="1" t="s">
        <v>67832</v>
      </c>
    </row>
    <row r="226026">
      <c r="A226026" s="1" t="s">
        <v>67833</v>
      </c>
    </row>
    <row r="226027">
      <c r="A226027" s="1" t="s">
        <v>67834</v>
      </c>
    </row>
    <row r="226028">
      <c r="A226028" s="1" t="s">
        <v>67835</v>
      </c>
    </row>
    <row r="226029">
      <c r="A226029" s="1" t="s">
        <v>67836</v>
      </c>
    </row>
    <row r="226030">
      <c r="A226030" s="1" t="s">
        <v>67837</v>
      </c>
    </row>
    <row r="226031">
      <c r="A226031" s="1" t="s">
        <v>67838</v>
      </c>
    </row>
    <row r="226032">
      <c r="A226032" s="1" t="s">
        <v>67839</v>
      </c>
    </row>
    <row r="226033">
      <c r="A226033" s="1" t="s">
        <v>67840</v>
      </c>
    </row>
    <row r="226034">
      <c r="A226034" s="3" t="str">
        <f>r fe</f>
        <v>#ERROR!</v>
      </c>
    </row>
    <row r="226035">
      <c r="A226035" s="1" t="s">
        <v>67841</v>
      </c>
    </row>
    <row r="226036">
      <c r="A226036" s="1" t="s">
        <v>67842</v>
      </c>
    </row>
    <row r="226037">
      <c r="A226037" s="1" t="s">
        <v>67843</v>
      </c>
    </row>
    <row r="226038">
      <c r="A226038" s="1" t="s">
        <v>67844</v>
      </c>
    </row>
    <row r="226039">
      <c r="A226039" s="1" t="s">
        <v>67846</v>
      </c>
    </row>
    <row r="226040">
      <c r="A226040" s="1" t="s">
        <v>67847</v>
      </c>
    </row>
    <row r="226041">
      <c r="A226041" s="1" t="s">
        <v>67848</v>
      </c>
    </row>
    <row r="226042">
      <c r="A226042" s="1" t="s">
        <v>67849</v>
      </c>
    </row>
    <row r="226043">
      <c r="A226043" s="1" t="s">
        <v>67850</v>
      </c>
    </row>
    <row r="226044">
      <c r="A226044" s="1" t="s">
        <v>67851</v>
      </c>
    </row>
    <row r="226045">
      <c r="A226045" s="1" t="s">
        <v>45427</v>
      </c>
    </row>
    <row r="226046">
      <c r="A226046" s="1" t="s">
        <v>67852</v>
      </c>
    </row>
    <row r="226047">
      <c r="A226047" s="1" t="s">
        <v>67853</v>
      </c>
    </row>
    <row r="226048">
      <c r="A226048" s="3" t="str">
        <f>e","— Wey ""</f>
        <v>#ERROR!</v>
      </c>
    </row>
    <row r="226049">
      <c r="A226049" s="1" t="s">
        <v>67851</v>
      </c>
    </row>
    <row r="226050">
      <c r="A226050" s="1" t="s">
        <v>45427</v>
      </c>
    </row>
    <row r="226051">
      <c r="A226051" s="1" t="s">
        <v>67852</v>
      </c>
    </row>
    <row r="226052">
      <c r="A226052" s="1" t="s">
        <v>67854</v>
      </c>
    </row>
    <row r="226053">
      <c r="A226053" s="1" t="s">
        <v>67855</v>
      </c>
    </row>
    <row r="226054">
      <c r="A226054" s="1" t="s">
        <v>67856</v>
      </c>
    </row>
    <row r="226055">
      <c r="A226055" s="1" t="s">
        <v>67857</v>
      </c>
    </row>
    <row r="226056">
      <c r="A226056" s="1" t="s">
        <v>67858</v>
      </c>
    </row>
    <row r="226057">
      <c r="A226057" s="1" t="s">
        <v>67859</v>
      </c>
    </row>
    <row r="226058">
      <c r="A226058" s="1" t="s">
        <v>67860</v>
      </c>
    </row>
    <row r="226059">
      <c r="A226059" s="1" t="s">
        <v>67861</v>
      </c>
    </row>
    <row r="226060">
      <c r="A226060" s="1" t="s">
        <v>67862</v>
      </c>
    </row>
    <row r="226061">
      <c r="A226061" s="1" t="s">
        <v>67856</v>
      </c>
    </row>
    <row r="226062">
      <c r="A226062" s="1" t="s">
        <v>67857</v>
      </c>
    </row>
    <row r="226063">
      <c r="A226063" s="1" t="s">
        <v>67858</v>
      </c>
    </row>
    <row r="226064">
      <c r="A226064" s="1" t="s">
        <v>67859</v>
      </c>
    </row>
    <row r="226065">
      <c r="A226065" s="1" t="s">
        <v>67860</v>
      </c>
    </row>
    <row r="226066">
      <c r="A226066" s="1" t="s">
        <v>67861</v>
      </c>
    </row>
    <row r="226067">
      <c r="A226067" s="1" t="s">
        <v>67863</v>
      </c>
    </row>
    <row r="226068">
      <c r="A226068" s="1" t="s">
        <v>67864</v>
      </c>
    </row>
    <row r="226069">
      <c r="A226069" s="1" t="s">
        <v>67865</v>
      </c>
    </row>
    <row r="226070">
      <c r="A226070" s="1" t="s">
        <v>67866</v>
      </c>
    </row>
    <row r="226071">
      <c r="A226071" s="1" t="s">
        <v>67867</v>
      </c>
    </row>
    <row r="226072">
      <c r="A226072" s="1" t="s">
        <v>67868</v>
      </c>
    </row>
    <row r="226073">
      <c r="A226073" s="1" t="s">
        <v>67869</v>
      </c>
    </row>
    <row r="226074">
      <c r="A226074" s="1" t="s">
        <v>67870</v>
      </c>
    </row>
    <row r="226075">
      <c r="A226075" s="1" t="s">
        <v>67871</v>
      </c>
    </row>
    <row r="226076">
      <c r="A226076" s="1" t="s">
        <v>67865</v>
      </c>
    </row>
    <row r="226077">
      <c r="A226077" s="1" t="s">
        <v>67866</v>
      </c>
    </row>
    <row r="226078">
      <c r="A226078" s="1" t="s">
        <v>67867</v>
      </c>
    </row>
    <row r="226079">
      <c r="A226079" s="1" t="s">
        <v>67868</v>
      </c>
    </row>
    <row r="226080">
      <c r="A226080" s="1" t="s">
        <v>67869</v>
      </c>
    </row>
    <row r="226081">
      <c r="A226081" s="1" t="s">
        <v>67870</v>
      </c>
    </row>
    <row r="226082">
      <c r="A226082" s="1" t="s">
        <v>67872</v>
      </c>
    </row>
    <row r="226083">
      <c r="A226083" s="1" t="s">
        <v>67873</v>
      </c>
    </row>
    <row r="226084">
      <c r="A226084" s="1" t="s">
        <v>7815</v>
      </c>
    </row>
    <row r="226085">
      <c r="A226085" s="1" t="s">
        <v>67874</v>
      </c>
    </row>
    <row r="226086">
      <c r="A226086" s="1" t="s">
        <v>67875</v>
      </c>
    </row>
    <row r="226087">
      <c r="A226087" s="1" t="s">
        <v>26315</v>
      </c>
    </row>
    <row r="226088">
      <c r="A226088" s="1" t="s">
        <v>977</v>
      </c>
    </row>
    <row r="226089">
      <c r="A226089" s="1" t="s">
        <v>67876</v>
      </c>
    </row>
    <row r="226090">
      <c r="A226090" s="1" t="s">
        <v>67877</v>
      </c>
    </row>
    <row r="226091">
      <c r="A226091" s="1" t="s">
        <v>67878</v>
      </c>
    </row>
    <row r="226092">
      <c r="A226092" s="1" t="s">
        <v>67879</v>
      </c>
    </row>
    <row r="226093">
      <c r="A226093" s="1" t="s">
        <v>67880</v>
      </c>
    </row>
    <row r="226094">
      <c r="A226094" s="1" t="s">
        <v>67881</v>
      </c>
    </row>
    <row r="226095">
      <c r="A226095" s="1" t="s">
        <v>67882</v>
      </c>
    </row>
    <row r="226096">
      <c r="A226096" s="1" t="s">
        <v>67883</v>
      </c>
    </row>
    <row r="226097">
      <c r="A226097" s="1" t="s">
        <v>67884</v>
      </c>
    </row>
    <row r="226098">
      <c r="A226098" s="1" t="s">
        <v>67885</v>
      </c>
    </row>
    <row r="226099">
      <c r="A226099" s="1" t="s">
        <v>67886</v>
      </c>
    </row>
    <row r="226100">
      <c r="A226100" s="1" t="s">
        <v>67887</v>
      </c>
    </row>
    <row r="226101">
      <c r="A226101" s="1" t="s">
        <v>67888</v>
      </c>
    </row>
    <row r="226102">
      <c r="A226102" s="1" t="s">
        <v>67889</v>
      </c>
    </row>
    <row r="226103">
      <c r="A226103" s="1" t="s">
        <v>67890</v>
      </c>
    </row>
    <row r="226104">
      <c r="A226104" s="1" t="s">
        <v>67891</v>
      </c>
    </row>
    <row r="226105">
      <c r="A226105" s="1" t="s">
        <v>67892</v>
      </c>
    </row>
    <row r="226106">
      <c r="A226106" s="1" t="s">
        <v>67893</v>
      </c>
    </row>
    <row r="226107">
      <c r="A226107" s="1" t="s">
        <v>67894</v>
      </c>
    </row>
    <row r="226108">
      <c r="A226108" s="1" t="s">
        <v>67895</v>
      </c>
    </row>
    <row r="226109">
      <c r="A226109" s="1" t="s">
        <v>67896</v>
      </c>
    </row>
    <row r="226110">
      <c r="A226110" s="1" t="s">
        <v>67897</v>
      </c>
    </row>
    <row r="226111">
      <c r="A226111" s="1" t="s">
        <v>67898</v>
      </c>
    </row>
    <row r="226112">
      <c r="A226112" s="1" t="s">
        <v>67899</v>
      </c>
    </row>
    <row r="226113">
      <c r="A226113" s="1" t="s">
        <v>67900</v>
      </c>
    </row>
    <row r="226114">
      <c r="A226114" s="1" t="s">
        <v>67901</v>
      </c>
    </row>
    <row r="226115">
      <c r="A226115" s="1" t="s">
        <v>67902</v>
      </c>
    </row>
    <row r="226116">
      <c r="A226116" s="1" t="s">
        <v>67903</v>
      </c>
    </row>
    <row r="226117">
      <c r="A226117" s="1" t="s">
        <v>67904</v>
      </c>
    </row>
    <row r="226118">
      <c r="A226118" s="1" t="s">
        <v>67905</v>
      </c>
    </row>
    <row r="226119">
      <c r="A226119" s="1" t="s">
        <v>67906</v>
      </c>
    </row>
    <row r="226120">
      <c r="A226120" s="4" t="s">
        <v>67907</v>
      </c>
    </row>
    <row r="226121">
      <c r="A226121" s="1" t="s">
        <v>67908</v>
      </c>
    </row>
    <row r="226122">
      <c r="A226122" s="1" t="s">
        <v>67909</v>
      </c>
    </row>
    <row r="226123">
      <c r="A226123" s="1" t="s">
        <v>67910</v>
      </c>
    </row>
    <row r="226124">
      <c r="A226124" s="1" t="s">
        <v>67911</v>
      </c>
    </row>
    <row r="226125">
      <c r="A226125" s="1" t="s">
        <v>67912</v>
      </c>
    </row>
    <row r="226126">
      <c r="A226126" s="3" t="str">
        <f> eg GORE</f>
        <v>#ERROR!</v>
      </c>
    </row>
    <row r="226127">
      <c r="A226127" s="1" t="s">
        <v>67913</v>
      </c>
    </row>
    <row r="226128">
      <c r="A226128" s="1" t="s">
        <v>67914</v>
      </c>
    </row>
    <row r="226129">
      <c r="A226129" s="1" t="s">
        <v>67915</v>
      </c>
    </row>
    <row r="226130">
      <c r="A226130" s="1" t="s">
        <v>67916</v>
      </c>
    </row>
    <row r="226131">
      <c r="A226131" s="1" t="s">
        <v>67917</v>
      </c>
    </row>
    <row r="226132">
      <c r="A226132" s="1" t="s">
        <v>67918</v>
      </c>
    </row>
    <row r="226133">
      <c r="A226133" s="1" t="s">
        <v>67919</v>
      </c>
    </row>
    <row r="226134">
      <c r="A226134" s="1" t="s">
        <v>67920</v>
      </c>
    </row>
    <row r="226135">
      <c r="A226135" s="1" t="s">
        <v>67921</v>
      </c>
    </row>
    <row r="226136">
      <c r="A226136" s="1" t="s">
        <v>67922</v>
      </c>
    </row>
    <row r="226137">
      <c r="A226137" s="1" t="s">
        <v>67923</v>
      </c>
    </row>
    <row r="226138">
      <c r="A226138" s="1" t="s">
        <v>67924</v>
      </c>
    </row>
    <row r="226139">
      <c r="A226139" s="1" t="s">
        <v>67925</v>
      </c>
    </row>
    <row r="226140">
      <c r="A226140" s="1" t="s">
        <v>67926</v>
      </c>
    </row>
    <row r="226141">
      <c r="A226141" s="1" t="s">
        <v>67927</v>
      </c>
    </row>
    <row r="226142">
      <c r="A226142" s="1" t="s">
        <v>67928</v>
      </c>
    </row>
    <row r="226143">
      <c r="A226143" s="1" t="s">
        <v>67929</v>
      </c>
    </row>
    <row r="226144">
      <c r="A226144" s="1" t="s">
        <v>67930</v>
      </c>
    </row>
    <row r="226145">
      <c r="A226145" s="1" t="s">
        <v>67931</v>
      </c>
    </row>
    <row r="226146">
      <c r="A226146" s="1" t="s">
        <v>67932</v>
      </c>
    </row>
    <row r="226147">
      <c r="A226147" s="1" t="s">
        <v>67933</v>
      </c>
    </row>
    <row r="226148">
      <c r="A226148" s="1" t="s">
        <v>67934</v>
      </c>
    </row>
    <row r="226149">
      <c r="A226149" s="3" t="str">
        <f> a a ees ee ee</f>
        <v>#ERROR!</v>
      </c>
    </row>
    <row r="226150">
      <c r="A226150" s="1" t="s">
        <v>67935</v>
      </c>
    </row>
    <row r="226151">
      <c r="A226151" s="1" t="s">
        <v>67936</v>
      </c>
    </row>
    <row r="226152">
      <c r="A226152" s="1" t="s">
        <v>67937</v>
      </c>
    </row>
    <row r="226153">
      <c r="A226153" s="3" t="str">
        <f> a ce Re ee</f>
        <v>#ERROR!</v>
      </c>
    </row>
    <row r="226154">
      <c r="A226154" s="1" t="s">
        <v>67938</v>
      </c>
    </row>
    <row r="226155">
      <c r="A226155" s="3" t="str">
        <f> = i a eats ee Sate</f>
        <v>#ERROR!</v>
      </c>
    </row>
    <row r="226156">
      <c r="A226156" s="1" t="s">
        <v>67939</v>
      </c>
    </row>
    <row r="226157">
      <c r="A226157" s="1" t="s">
        <v>67940</v>
      </c>
    </row>
    <row r="226158">
      <c r="A226158" s="1" t="s">
        <v>67941</v>
      </c>
    </row>
    <row r="226159">
      <c r="A226159" s="1" t="s">
        <v>67942</v>
      </c>
    </row>
    <row r="226160">
      <c r="A226160" s="1" t="s">
        <v>67943</v>
      </c>
    </row>
    <row r="226161">
      <c r="A226161" s="1" t="s">
        <v>67944</v>
      </c>
    </row>
    <row r="226162">
      <c r="A226162" s="1" t="s">
        <v>67945</v>
      </c>
    </row>
    <row r="226163">
      <c r="A226163" s="1" t="s">
        <v>67946</v>
      </c>
    </row>
    <row r="226164">
      <c r="A226164" s="3" t="str">
        <f>~. Ge bee a</f>
        <v>#ERROR!</v>
      </c>
    </row>
    <row r="226165">
      <c r="A226165" s="1" t="s">
        <v>67947</v>
      </c>
    </row>
    <row r="226166">
      <c r="A226166" s="1" t="s">
        <v>67948</v>
      </c>
    </row>
    <row r="226167">
      <c r="A226167" s="1" t="s">
        <v>67949</v>
      </c>
    </row>
    <row r="226168">
      <c r="A226168" s="3" t="str">
        <f> 4 Ae ees</f>
        <v>#ERROR!</v>
      </c>
    </row>
    <row r="226169">
      <c r="A226169" s="1" t="s">
        <v>67950</v>
      </c>
    </row>
    <row r="226170">
      <c r="A226170" s="1" t="s">
        <v>67951</v>
      </c>
    </row>
    <row r="226171">
      <c r="A226171" s="1" t="s">
        <v>67952</v>
      </c>
    </row>
    <row r="226172">
      <c r="A226172" s="1" t="s">
        <v>67953</v>
      </c>
    </row>
    <row r="226173">
      <c r="A226173" s="1" t="s">
        <v>67954</v>
      </c>
    </row>
    <row r="226174">
      <c r="A226174" s="1" t="s">
        <v>67955</v>
      </c>
    </row>
    <row r="226175">
      <c r="A226175" s="1" t="s">
        <v>67956</v>
      </c>
    </row>
    <row r="226176">
      <c r="A226176" s="1" t="s">
        <v>67957</v>
      </c>
    </row>
    <row r="226177">
      <c r="A226177" s="1" t="s">
        <v>67958</v>
      </c>
    </row>
    <row r="226178">
      <c r="A226178" s="3" t="str">
        <f> | — at es ee Ue ae Co as ee iy</f>
        <v>#ERROR!</v>
      </c>
    </row>
    <row r="226179">
      <c r="A226179" s="1" t="s">
        <v>67959</v>
      </c>
    </row>
    <row r="226180">
      <c r="A226180" s="1" t="s">
        <v>67960</v>
      </c>
    </row>
    <row r="226181">
      <c r="A226181" s="1" t="s">
        <v>67961</v>
      </c>
    </row>
    <row r="226182">
      <c r="A226182" s="1" t="s">
        <v>67962</v>
      </c>
    </row>
    <row r="226183">
      <c r="A226183" s="1" t="s">
        <v>67963</v>
      </c>
    </row>
    <row r="226184">
      <c r="A226184" s="1" t="s">
        <v>67964</v>
      </c>
    </row>
    <row r="226185">
      <c r="A226185" s="1" t="s">
        <v>67965</v>
      </c>
    </row>
    <row r="226186">
      <c r="A226186" s="1" t="s">
        <v>67966</v>
      </c>
    </row>
    <row r="226187">
      <c r="A226187" s="1" t="s">
        <v>67967</v>
      </c>
    </row>
    <row r="226188">
      <c r="A226188" s="1" t="s">
        <v>67968</v>
      </c>
    </row>
    <row r="226189">
      <c r="A226189" s="1" t="s">
        <v>67969</v>
      </c>
    </row>
    <row r="226190">
      <c r="A226190" s="1" t="s">
        <v>67970</v>
      </c>
    </row>
    <row r="226191">
      <c r="A226191" s="1" t="s">
        <v>67971</v>
      </c>
    </row>
    <row r="226192">
      <c r="A226192" s="1" t="s">
        <v>67972</v>
      </c>
    </row>
    <row r="226193">
      <c r="A226193" s="1" t="s">
        <v>67973</v>
      </c>
    </row>
    <row r="226194">
      <c r="A226194" s="1" t="s">
        <v>67974</v>
      </c>
    </row>
    <row r="226195">
      <c r="A226195" s="1" t="s">
        <v>67975</v>
      </c>
    </row>
    <row r="226196">
      <c r="A226196" s="1" t="s">
        <v>67976</v>
      </c>
    </row>
    <row r="226197">
      <c r="A226197" s="1" t="s">
        <v>67977</v>
      </c>
    </row>
    <row r="226198">
      <c r="A226198" s="1" t="s">
        <v>67978</v>
      </c>
    </row>
    <row r="226199">
      <c r="A226199" s="1" t="s">
        <v>67979</v>
      </c>
    </row>
    <row r="226200">
      <c r="A226200" s="1" t="s">
        <v>67980</v>
      </c>
    </row>
    <row r="226201">
      <c r="A226201" s="1" t="s">
        <v>67981</v>
      </c>
    </row>
    <row r="226202">
      <c r="A226202" s="1" t="s">
        <v>67982</v>
      </c>
    </row>
    <row r="226203">
      <c r="A226203" s="1" t="s">
        <v>67983</v>
      </c>
    </row>
    <row r="226204">
      <c r="A226204" s="1" t="s">
        <v>67984</v>
      </c>
    </row>
    <row r="226205">
      <c r="A226205" s="1" t="s">
        <v>67985</v>
      </c>
    </row>
    <row r="226206">
      <c r="A226206" s="1" t="s">
        <v>67986</v>
      </c>
    </row>
    <row r="226207">
      <c r="A226207" s="1" t="s">
        <v>67987</v>
      </c>
    </row>
    <row r="226208">
      <c r="A226208" s="1" t="s">
        <v>67988</v>
      </c>
    </row>
    <row r="226209">
      <c r="A226209" s="1" t="s">
        <v>67989</v>
      </c>
    </row>
    <row r="226210">
      <c r="A226210" s="1" t="s">
        <v>67990</v>
      </c>
    </row>
    <row r="226211">
      <c r="A226211" s="1" t="s">
        <v>67991</v>
      </c>
    </row>
    <row r="226212">
      <c r="A226212" s="1" t="s">
        <v>67992</v>
      </c>
    </row>
    <row r="226213">
      <c r="A226213" s="1" t="s">
        <v>67993</v>
      </c>
    </row>
    <row r="226214">
      <c r="A226214" s="1" t="s">
        <v>67994</v>
      </c>
    </row>
    <row r="226215">
      <c r="A226215" s="1" t="s">
        <v>67995</v>
      </c>
    </row>
    <row r="226216">
      <c r="A226216" s="1" t="s">
        <v>67996</v>
      </c>
    </row>
    <row r="226217">
      <c r="A226217" s="1" t="s">
        <v>67997</v>
      </c>
    </row>
    <row r="226218">
      <c r="A226218" s="1" t="s">
        <v>67998</v>
      </c>
    </row>
    <row r="226219">
      <c r="A226219" s="1" t="s">
        <v>67999</v>
      </c>
    </row>
    <row r="226220">
      <c r="A226220" s="1" t="s">
        <v>68000</v>
      </c>
    </row>
    <row r="226221">
      <c r="A226221" s="1" t="s">
        <v>68001</v>
      </c>
    </row>
    <row r="226222">
      <c r="A226222" s="1" t="s">
        <v>66180</v>
      </c>
    </row>
    <row r="226223">
      <c r="A226223" s="1" t="s">
        <v>68002</v>
      </c>
    </row>
    <row r="226224">
      <c r="A226224" s="1" t="s">
        <v>68003</v>
      </c>
    </row>
    <row r="226225">
      <c r="A226225" s="1" t="s">
        <v>68004</v>
      </c>
    </row>
    <row r="226226">
      <c r="A226226" s="1" t="s">
        <v>68005</v>
      </c>
    </row>
    <row r="226227">
      <c r="A226227" s="1" t="s">
        <v>68006</v>
      </c>
    </row>
    <row r="226228">
      <c r="A226228" s="1" t="s">
        <v>68007</v>
      </c>
    </row>
    <row r="226229">
      <c r="A226229" s="1" t="s">
        <v>68008</v>
      </c>
    </row>
    <row r="226230">
      <c r="A226230" s="1" t="s">
        <v>68009</v>
      </c>
    </row>
    <row r="226231">
      <c r="A226231" s="1" t="s">
        <v>68010</v>
      </c>
    </row>
    <row r="226232">
      <c r="A226232" s="1" t="s">
        <v>68011</v>
      </c>
    </row>
    <row r="226233">
      <c r="A226233" s="1" t="s">
        <v>34606</v>
      </c>
    </row>
    <row r="226234">
      <c r="A226234" s="1" t="s">
        <v>68012</v>
      </c>
    </row>
    <row r="226235">
      <c r="A226235" s="1" t="s">
        <v>68013</v>
      </c>
    </row>
    <row r="226236">
      <c r="A226236" s="1" t="s">
        <v>322</v>
      </c>
    </row>
    <row r="226237">
      <c r="A226237" s="1" t="s">
        <v>977</v>
      </c>
    </row>
    <row r="226238">
      <c r="A226238" s="1" t="s">
        <v>68014</v>
      </c>
    </row>
    <row r="226239">
      <c r="A226239" s="1" t="s">
        <v>68015</v>
      </c>
    </row>
    <row r="226240">
      <c r="A226240" s="1" t="s">
        <v>68016</v>
      </c>
    </row>
    <row r="226241">
      <c r="A226241" s="1" t="s">
        <v>68017</v>
      </c>
    </row>
    <row r="226242">
      <c r="A226242" s="1" t="s">
        <v>42184</v>
      </c>
    </row>
    <row r="226243">
      <c r="A226243" s="1" t="s">
        <v>68018</v>
      </c>
    </row>
    <row r="226244">
      <c r="A226244" s="1" t="s">
        <v>68019</v>
      </c>
    </row>
    <row r="226245">
      <c r="A226245" s="1" t="s">
        <v>68020</v>
      </c>
    </row>
    <row r="226246">
      <c r="A226246" s="1" t="s">
        <v>68021</v>
      </c>
    </row>
    <row r="226247">
      <c r="A226247" s="1" t="s">
        <v>68022</v>
      </c>
    </row>
    <row r="226248">
      <c r="A226248" s="1" t="s">
        <v>68023</v>
      </c>
    </row>
    <row r="226249">
      <c r="A226249" s="1" t="s">
        <v>68024</v>
      </c>
    </row>
    <row r="226250">
      <c r="A226250" s="1" t="s">
        <v>68025</v>
      </c>
    </row>
    <row r="226251">
      <c r="A226251" s="1" t="s">
        <v>68026</v>
      </c>
    </row>
    <row r="226252">
      <c r="A226252" s="1" t="s">
        <v>68027</v>
      </c>
    </row>
    <row r="226253">
      <c r="A226253" s="1" t="s">
        <v>68028</v>
      </c>
    </row>
    <row r="226254">
      <c r="A226254" s="1" t="s">
        <v>44573</v>
      </c>
    </row>
    <row r="226255">
      <c r="A226255" s="1" t="s">
        <v>68029</v>
      </c>
    </row>
    <row r="226256">
      <c r="A226256" s="1" t="s">
        <v>8688</v>
      </c>
    </row>
    <row r="226257">
      <c r="A226257" s="1" t="s">
        <v>68030</v>
      </c>
    </row>
    <row r="226258">
      <c r="A226258" s="1" t="s">
        <v>68031</v>
      </c>
    </row>
    <row r="226259">
      <c r="A226259" s="1" t="s">
        <v>68032</v>
      </c>
    </row>
    <row r="226260">
      <c r="A226260" s="1" t="s">
        <v>68033</v>
      </c>
    </row>
    <row r="226261">
      <c r="A226261" s="1" t="s">
        <v>68034</v>
      </c>
    </row>
    <row r="226262">
      <c r="A226262" s="1" t="s">
        <v>68035</v>
      </c>
    </row>
    <row r="226263">
      <c r="A226263" s="1" t="s">
        <v>68036</v>
      </c>
    </row>
    <row r="226264">
      <c r="A226264" s="1" t="s">
        <v>7809</v>
      </c>
    </row>
    <row r="226265">
      <c r="A226265" s="1" t="s">
        <v>68037</v>
      </c>
    </row>
    <row r="226266">
      <c r="A226266" s="1" t="s">
        <v>68038</v>
      </c>
    </row>
    <row r="226267">
      <c r="A226267" s="1" t="s">
        <v>68039</v>
      </c>
    </row>
    <row r="226268">
      <c r="A226268" s="1" t="s">
        <v>68040</v>
      </c>
    </row>
    <row r="226269">
      <c r="A226269" s="1" t="s">
        <v>68041</v>
      </c>
    </row>
    <row r="226270">
      <c r="A226270" s="1" t="s">
        <v>68042</v>
      </c>
    </row>
    <row r="226271">
      <c r="A226271" s="1" t="s">
        <v>68043</v>
      </c>
    </row>
    <row r="226272">
      <c r="A226272" s="1" t="s">
        <v>68044</v>
      </c>
    </row>
    <row r="226273">
      <c r="A226273" s="1" t="s">
        <v>68045</v>
      </c>
    </row>
    <row r="226274">
      <c r="A226274" s="1" t="s">
        <v>68046</v>
      </c>
    </row>
    <row r="226275">
      <c r="A226275" s="1" t="s">
        <v>68047</v>
      </c>
    </row>
    <row r="226276">
      <c r="A226276" s="1" t="s">
        <v>68048</v>
      </c>
    </row>
    <row r="226277">
      <c r="A226277" s="1" t="s">
        <v>36796</v>
      </c>
    </row>
    <row r="226278">
      <c r="A226278" s="1" t="s">
        <v>28201</v>
      </c>
    </row>
    <row r="226279">
      <c r="A226279" s="1" t="s">
        <v>68049</v>
      </c>
    </row>
    <row r="226280">
      <c r="A226280" s="1" t="s">
        <v>68050</v>
      </c>
    </row>
    <row r="226281">
      <c r="A226281" s="1" t="s">
        <v>68051</v>
      </c>
    </row>
    <row r="226282">
      <c r="A226282" s="1" t="s">
        <v>68052</v>
      </c>
    </row>
    <row r="226283">
      <c r="A226283" s="1" t="s">
        <v>8688</v>
      </c>
    </row>
    <row r="226284">
      <c r="A226284" s="1" t="s">
        <v>68053</v>
      </c>
    </row>
    <row r="226285">
      <c r="A226285" s="1" t="s">
        <v>68054</v>
      </c>
    </row>
    <row r="226286">
      <c r="A226286" s="1" t="s">
        <v>68055</v>
      </c>
    </row>
    <row r="226287">
      <c r="A226287" s="1" t="s">
        <v>68056</v>
      </c>
    </row>
    <row r="226288">
      <c r="A226288" s="1" t="s">
        <v>67551</v>
      </c>
    </row>
    <row r="226289">
      <c r="A226289" s="1" t="s">
        <v>68057</v>
      </c>
    </row>
    <row r="226290">
      <c r="A226290" s="1" t="s">
        <v>68058</v>
      </c>
    </row>
    <row r="226291">
      <c r="A226291" s="1" t="s">
        <v>68059</v>
      </c>
    </row>
    <row r="226292">
      <c r="A226292" s="1" t="s">
        <v>966</v>
      </c>
    </row>
    <row r="226293">
      <c r="A226293" s="1" t="s">
        <v>68060</v>
      </c>
    </row>
    <row r="226294">
      <c r="A226294" s="1" t="s">
        <v>68061</v>
      </c>
    </row>
    <row r="226295">
      <c r="A226295" s="1" t="s">
        <v>68062</v>
      </c>
    </row>
    <row r="226296">
      <c r="A226296" s="1" t="s">
        <v>68063</v>
      </c>
    </row>
    <row r="226297">
      <c r="A226297" s="1" t="s">
        <v>10192</v>
      </c>
    </row>
    <row r="226298">
      <c r="A226298" s="1" t="s">
        <v>68064</v>
      </c>
    </row>
    <row r="226299">
      <c r="A226299" s="1" t="s">
        <v>68065</v>
      </c>
    </row>
    <row r="226300">
      <c r="A226300" s="1" t="s">
        <v>68066</v>
      </c>
    </row>
    <row r="226301">
      <c r="A226301" s="1" t="s">
        <v>68067</v>
      </c>
    </row>
    <row r="226302">
      <c r="A226302" s="3" t="str">
        <f> Che ies</f>
        <v>#ERROR!</v>
      </c>
    </row>
    <row r="226303">
      <c r="A226303" s="1" t="s">
        <v>68068</v>
      </c>
    </row>
    <row r="226304">
      <c r="A226304" s="1" t="s">
        <v>68069</v>
      </c>
    </row>
    <row r="226305">
      <c r="A226305" s="1" t="s">
        <v>68070</v>
      </c>
    </row>
    <row r="226306">
      <c r="A226306" s="1" t="s">
        <v>2222</v>
      </c>
    </row>
    <row r="226307">
      <c r="A226307" s="1" t="s">
        <v>68071</v>
      </c>
    </row>
    <row r="226308">
      <c r="A226308" s="1" t="s">
        <v>68072</v>
      </c>
    </row>
    <row r="226309">
      <c r="A226309" s="1" t="s">
        <v>977</v>
      </c>
    </row>
    <row r="226310">
      <c r="A226310" s="1" t="s">
        <v>55802</v>
      </c>
    </row>
    <row r="226311">
      <c r="A226311" s="1" t="s">
        <v>33304</v>
      </c>
    </row>
    <row r="226312">
      <c r="A226312" s="1" t="s">
        <v>68073</v>
      </c>
    </row>
    <row r="226313">
      <c r="A226313" s="1" t="s">
        <v>977</v>
      </c>
    </row>
    <row r="226314">
      <c r="A226314" s="1" t="s">
        <v>68074</v>
      </c>
    </row>
    <row r="226315">
      <c r="A226315" s="1" t="s">
        <v>68075</v>
      </c>
    </row>
    <row r="226316">
      <c r="A226316" s="1" t="s">
        <v>68076</v>
      </c>
    </row>
    <row r="226317">
      <c r="A226317" s="1" t="s">
        <v>68077</v>
      </c>
    </row>
    <row r="226318">
      <c r="A226318" s="1" t="s">
        <v>68078</v>
      </c>
    </row>
    <row r="226319">
      <c r="A226319" s="1" t="s">
        <v>68079</v>
      </c>
    </row>
    <row r="226320">
      <c r="A226320" s="1" t="s">
        <v>68080</v>
      </c>
    </row>
    <row r="226321">
      <c r="A226321" s="1" t="s">
        <v>68081</v>
      </c>
    </row>
    <row r="226322">
      <c r="A226322" s="1" t="s">
        <v>68082</v>
      </c>
    </row>
    <row r="226323">
      <c r="A226323" s="1" t="s">
        <v>68083</v>
      </c>
    </row>
    <row r="226324">
      <c r="A226324" s="1" t="s">
        <v>68084</v>
      </c>
    </row>
    <row r="226325">
      <c r="A226325" s="1" t="s">
        <v>46620</v>
      </c>
    </row>
    <row r="226326">
      <c r="A226326" s="1" t="s">
        <v>68085</v>
      </c>
    </row>
    <row r="226327">
      <c r="A226327" s="1" t="s">
        <v>68086</v>
      </c>
    </row>
    <row r="226328">
      <c r="A226328" s="3" t="str">
        <f> oie</f>
        <v>#NAME?</v>
      </c>
    </row>
    <row r="226329">
      <c r="A226329" s="1" t="s">
        <v>68087</v>
      </c>
    </row>
    <row r="226330">
      <c r="A226330" s="1" t="s">
        <v>56576</v>
      </c>
    </row>
    <row r="226331">
      <c r="A226331" s="1" t="s">
        <v>68088</v>
      </c>
    </row>
    <row r="226332">
      <c r="A226332" s="1" t="s">
        <v>67875</v>
      </c>
    </row>
    <row r="226333">
      <c r="A226333" s="1" t="s">
        <v>26315</v>
      </c>
    </row>
    <row r="226334">
      <c r="A226334" s="1" t="s">
        <v>67876</v>
      </c>
    </row>
    <row r="226335">
      <c r="A226335" s="1" t="s">
        <v>67877</v>
      </c>
    </row>
    <row r="226336">
      <c r="A226336" s="1" t="s">
        <v>67878</v>
      </c>
    </row>
    <row r="226337">
      <c r="A226337" s="1" t="s">
        <v>67879</v>
      </c>
    </row>
    <row r="226338">
      <c r="A226338" s="1" t="s">
        <v>67880</v>
      </c>
    </row>
    <row r="226339">
      <c r="A226339" s="1" t="s">
        <v>67881</v>
      </c>
    </row>
    <row r="226340">
      <c r="A226340" s="1" t="s">
        <v>67882</v>
      </c>
    </row>
    <row r="226341">
      <c r="A226341" s="1" t="s">
        <v>67883</v>
      </c>
    </row>
    <row r="226342">
      <c r="A226342" s="1" t="s">
        <v>67884</v>
      </c>
    </row>
    <row r="226343">
      <c r="A226343" s="1" t="s">
        <v>67885</v>
      </c>
    </row>
    <row r="226344">
      <c r="A226344" s="1" t="s">
        <v>67886</v>
      </c>
    </row>
    <row r="226345">
      <c r="A226345" s="1" t="s">
        <v>67887</v>
      </c>
    </row>
    <row r="226346">
      <c r="A226346" s="1" t="s">
        <v>67888</v>
      </c>
    </row>
    <row r="226347">
      <c r="A226347" s="1" t="s">
        <v>67889</v>
      </c>
    </row>
    <row r="226348">
      <c r="A226348" s="1" t="s">
        <v>67890</v>
      </c>
    </row>
    <row r="226349">
      <c r="A226349" s="1" t="s">
        <v>67891</v>
      </c>
    </row>
    <row r="226350">
      <c r="A226350" s="1" t="s">
        <v>67892</v>
      </c>
    </row>
    <row r="226351">
      <c r="A226351" s="1" t="s">
        <v>67893</v>
      </c>
    </row>
    <row r="226352">
      <c r="A226352" s="1" t="s">
        <v>67894</v>
      </c>
    </row>
    <row r="226353">
      <c r="A226353" s="1" t="s">
        <v>67895</v>
      </c>
    </row>
    <row r="226354">
      <c r="A226354" s="1" t="s">
        <v>67896</v>
      </c>
    </row>
    <row r="226355">
      <c r="A226355" s="1" t="s">
        <v>67897</v>
      </c>
    </row>
    <row r="226356">
      <c r="A226356" s="1" t="s">
        <v>67898</v>
      </c>
    </row>
    <row r="226357">
      <c r="A226357" s="1" t="s">
        <v>67899</v>
      </c>
    </row>
    <row r="226358">
      <c r="A226358" s="1" t="s">
        <v>67900</v>
      </c>
    </row>
    <row r="226359">
      <c r="A226359" s="1" t="s">
        <v>67901</v>
      </c>
    </row>
    <row r="226360">
      <c r="A226360" s="1" t="s">
        <v>67902</v>
      </c>
    </row>
    <row r="226361">
      <c r="A226361" s="1" t="s">
        <v>67903</v>
      </c>
    </row>
    <row r="226362">
      <c r="A226362" s="1" t="s">
        <v>67904</v>
      </c>
    </row>
    <row r="226363">
      <c r="A226363" s="1" t="s">
        <v>67905</v>
      </c>
    </row>
    <row r="226364">
      <c r="A226364" s="1" t="s">
        <v>67906</v>
      </c>
    </row>
    <row r="226365">
      <c r="A226365" s="4" t="s">
        <v>67907</v>
      </c>
    </row>
    <row r="226366">
      <c r="A226366" s="1" t="s">
        <v>67908</v>
      </c>
    </row>
    <row r="226367">
      <c r="A226367" s="1" t="s">
        <v>67909</v>
      </c>
    </row>
    <row r="226368">
      <c r="A226368" s="1" t="s">
        <v>67910</v>
      </c>
    </row>
    <row r="226369">
      <c r="A226369" s="1" t="s">
        <v>67911</v>
      </c>
    </row>
    <row r="226370">
      <c r="A226370" s="1" t="s">
        <v>67912</v>
      </c>
    </row>
    <row r="226371">
      <c r="A226371" s="3" t="str">
        <f> eg GORE</f>
        <v>#ERROR!</v>
      </c>
    </row>
    <row r="226372">
      <c r="A226372" s="1" t="s">
        <v>67913</v>
      </c>
    </row>
    <row r="226373">
      <c r="A226373" s="1" t="s">
        <v>67914</v>
      </c>
    </row>
    <row r="226374">
      <c r="A226374" s="1" t="s">
        <v>67915</v>
      </c>
    </row>
    <row r="226375">
      <c r="A226375" s="1" t="s">
        <v>67916</v>
      </c>
    </row>
    <row r="226376">
      <c r="A226376" s="1" t="s">
        <v>67917</v>
      </c>
    </row>
    <row r="226377">
      <c r="A226377" s="1" t="s">
        <v>67918</v>
      </c>
    </row>
    <row r="226378">
      <c r="A226378" s="1" t="s">
        <v>67919</v>
      </c>
    </row>
    <row r="226379">
      <c r="A226379" s="1" t="s">
        <v>67920</v>
      </c>
    </row>
    <row r="226380">
      <c r="A226380" s="1" t="s">
        <v>67921</v>
      </c>
    </row>
    <row r="226381">
      <c r="A226381" s="1" t="s">
        <v>67922</v>
      </c>
    </row>
    <row r="226382">
      <c r="A226382" s="1" t="s">
        <v>67923</v>
      </c>
    </row>
    <row r="226383">
      <c r="A226383" s="1" t="s">
        <v>67924</v>
      </c>
    </row>
    <row r="226384">
      <c r="A226384" s="1" t="s">
        <v>67925</v>
      </c>
    </row>
    <row r="226385">
      <c r="A226385" s="1" t="s">
        <v>67926</v>
      </c>
    </row>
    <row r="226386">
      <c r="A226386" s="1" t="s">
        <v>67927</v>
      </c>
    </row>
    <row r="226387">
      <c r="A226387" s="1" t="s">
        <v>67928</v>
      </c>
    </row>
    <row r="226388">
      <c r="A226388" s="1" t="s">
        <v>67929</v>
      </c>
    </row>
    <row r="226389">
      <c r="A226389" s="1" t="s">
        <v>67930</v>
      </c>
    </row>
    <row r="226390">
      <c r="A226390" s="1" t="s">
        <v>67931</v>
      </c>
    </row>
    <row r="226391">
      <c r="A226391" s="1" t="s">
        <v>67932</v>
      </c>
    </row>
    <row r="226392">
      <c r="A226392" s="1" t="s">
        <v>67933</v>
      </c>
    </row>
    <row r="226393">
      <c r="A226393" s="1" t="s">
        <v>67934</v>
      </c>
    </row>
    <row r="226394">
      <c r="A226394" s="3" t="str">
        <f> a a ees ee ee</f>
        <v>#ERROR!</v>
      </c>
    </row>
    <row r="226395">
      <c r="A226395" s="1" t="s">
        <v>67935</v>
      </c>
    </row>
    <row r="226396">
      <c r="A226396" s="1" t="s">
        <v>67936</v>
      </c>
    </row>
    <row r="226397">
      <c r="A226397" s="1" t="s">
        <v>67937</v>
      </c>
    </row>
    <row r="226398">
      <c r="A226398" s="3" t="str">
        <f> a ce Re ee</f>
        <v>#ERROR!</v>
      </c>
    </row>
    <row r="226399">
      <c r="A226399" s="1" t="s">
        <v>67938</v>
      </c>
    </row>
    <row r="226400">
      <c r="A226400" s="3" t="str">
        <f> = i a eats ee Sate</f>
        <v>#ERROR!</v>
      </c>
    </row>
    <row r="226401">
      <c r="A226401" s="1" t="s">
        <v>67939</v>
      </c>
    </row>
    <row r="226402">
      <c r="A226402" s="1" t="s">
        <v>67940</v>
      </c>
    </row>
    <row r="226403">
      <c r="A226403" s="1" t="s">
        <v>67941</v>
      </c>
    </row>
    <row r="226404">
      <c r="A226404" s="1" t="s">
        <v>67942</v>
      </c>
    </row>
    <row r="226405">
      <c r="A226405" s="1" t="s">
        <v>67943</v>
      </c>
    </row>
    <row r="226406">
      <c r="A226406" s="1" t="s">
        <v>67944</v>
      </c>
    </row>
    <row r="226407">
      <c r="A226407" s="1" t="s">
        <v>67945</v>
      </c>
    </row>
    <row r="226408">
      <c r="A226408" s="1" t="s">
        <v>67946</v>
      </c>
    </row>
    <row r="226409">
      <c r="A226409" s="3" t="str">
        <f>~. Ge bee a</f>
        <v>#ERROR!</v>
      </c>
    </row>
    <row r="226410">
      <c r="A226410" s="1" t="s">
        <v>67947</v>
      </c>
    </row>
    <row r="226411">
      <c r="A226411" s="1" t="s">
        <v>67948</v>
      </c>
    </row>
    <row r="226412">
      <c r="A226412" s="1" t="s">
        <v>67949</v>
      </c>
    </row>
    <row r="226413">
      <c r="A226413" s="3" t="str">
        <f> 4 Ae ees</f>
        <v>#ERROR!</v>
      </c>
    </row>
    <row r="226414">
      <c r="A226414" s="1" t="s">
        <v>67950</v>
      </c>
    </row>
    <row r="226415">
      <c r="A226415" s="1" t="s">
        <v>67951</v>
      </c>
    </row>
    <row r="226416">
      <c r="A226416" s="1" t="s">
        <v>67952</v>
      </c>
    </row>
    <row r="226417">
      <c r="A226417" s="1" t="s">
        <v>67953</v>
      </c>
    </row>
    <row r="226418">
      <c r="A226418" s="1" t="s">
        <v>67954</v>
      </c>
    </row>
    <row r="226419">
      <c r="A226419" s="1" t="s">
        <v>67955</v>
      </c>
    </row>
    <row r="226420">
      <c r="A226420" s="1" t="s">
        <v>67956</v>
      </c>
    </row>
    <row r="226421">
      <c r="A226421" s="1" t="s">
        <v>67957</v>
      </c>
    </row>
    <row r="226422">
      <c r="A226422" s="1" t="s">
        <v>67958</v>
      </c>
    </row>
    <row r="226423">
      <c r="A226423" s="3" t="str">
        <f> | — at es ee Ue ae Co as ee iy</f>
        <v>#ERROR!</v>
      </c>
    </row>
    <row r="226424">
      <c r="A226424" s="1" t="s">
        <v>67959</v>
      </c>
    </row>
    <row r="226425">
      <c r="A226425" s="1" t="s">
        <v>67960</v>
      </c>
    </row>
    <row r="226426">
      <c r="A226426" s="1" t="s">
        <v>67961</v>
      </c>
    </row>
    <row r="226427">
      <c r="A226427" s="1" t="s">
        <v>67962</v>
      </c>
    </row>
    <row r="226428">
      <c r="A226428" s="1" t="s">
        <v>67963</v>
      </c>
    </row>
    <row r="226429">
      <c r="A226429" s="1" t="s">
        <v>67964</v>
      </c>
    </row>
    <row r="226430">
      <c r="A226430" s="1" t="s">
        <v>67965</v>
      </c>
    </row>
    <row r="226431">
      <c r="A226431" s="1" t="s">
        <v>67966</v>
      </c>
    </row>
    <row r="226432">
      <c r="A226432" s="1" t="s">
        <v>67967</v>
      </c>
    </row>
    <row r="226433">
      <c r="A226433" s="1" t="s">
        <v>67968</v>
      </c>
    </row>
    <row r="226434">
      <c r="A226434" s="1" t="s">
        <v>67969</v>
      </c>
    </row>
    <row r="226435">
      <c r="A226435" s="1" t="s">
        <v>67970</v>
      </c>
    </row>
    <row r="226436">
      <c r="A226436" s="1" t="s">
        <v>67971</v>
      </c>
    </row>
    <row r="226437">
      <c r="A226437" s="1" t="s">
        <v>67972</v>
      </c>
    </row>
    <row r="226438">
      <c r="A226438" s="1" t="s">
        <v>67973</v>
      </c>
    </row>
    <row r="226439">
      <c r="A226439" s="1" t="s">
        <v>67974</v>
      </c>
    </row>
    <row r="226440">
      <c r="A226440" s="1" t="s">
        <v>67975</v>
      </c>
    </row>
    <row r="226441">
      <c r="A226441" s="1" t="s">
        <v>67976</v>
      </c>
    </row>
    <row r="226442">
      <c r="A226442" s="1" t="s">
        <v>67977</v>
      </c>
    </row>
    <row r="226443">
      <c r="A226443" s="1" t="s">
        <v>67978</v>
      </c>
    </row>
    <row r="226444">
      <c r="A226444" s="1" t="s">
        <v>67979</v>
      </c>
    </row>
    <row r="226445">
      <c r="A226445" s="1" t="s">
        <v>67980</v>
      </c>
    </row>
    <row r="226446">
      <c r="A226446" s="1" t="s">
        <v>67981</v>
      </c>
    </row>
    <row r="226447">
      <c r="A226447" s="1" t="s">
        <v>67982</v>
      </c>
    </row>
    <row r="226448">
      <c r="A226448" s="1" t="s">
        <v>67983</v>
      </c>
    </row>
    <row r="226449">
      <c r="A226449" s="1" t="s">
        <v>67984</v>
      </c>
    </row>
    <row r="226450">
      <c r="A226450" s="1" t="s">
        <v>67985</v>
      </c>
    </row>
    <row r="226451">
      <c r="A226451" s="1" t="s">
        <v>67986</v>
      </c>
    </row>
    <row r="226452">
      <c r="A226452" s="1" t="s">
        <v>67987</v>
      </c>
    </row>
    <row r="226453">
      <c r="A226453" s="1" t="s">
        <v>67988</v>
      </c>
    </row>
    <row r="226454">
      <c r="A226454" s="1" t="s">
        <v>67989</v>
      </c>
    </row>
    <row r="226455">
      <c r="A226455" s="1" t="s">
        <v>67990</v>
      </c>
    </row>
    <row r="226456">
      <c r="A226456" s="1" t="s">
        <v>67991</v>
      </c>
    </row>
    <row r="226457">
      <c r="A226457" s="1" t="s">
        <v>67992</v>
      </c>
    </row>
    <row r="226458">
      <c r="A226458" s="1" t="s">
        <v>67993</v>
      </c>
    </row>
    <row r="226459">
      <c r="A226459" s="1" t="s">
        <v>67994</v>
      </c>
    </row>
    <row r="226460">
      <c r="A226460" s="1" t="s">
        <v>67995</v>
      </c>
    </row>
    <row r="226461">
      <c r="A226461" s="1" t="s">
        <v>67996</v>
      </c>
    </row>
    <row r="226462">
      <c r="A226462" s="1" t="s">
        <v>67997</v>
      </c>
    </row>
    <row r="226463">
      <c r="A226463" s="1" t="s">
        <v>67998</v>
      </c>
    </row>
    <row r="226464">
      <c r="A226464" s="1" t="s">
        <v>67999</v>
      </c>
    </row>
    <row r="226465">
      <c r="A226465" s="1" t="s">
        <v>68000</v>
      </c>
    </row>
    <row r="226466">
      <c r="A226466" s="1" t="s">
        <v>68001</v>
      </c>
    </row>
    <row r="226467">
      <c r="A226467" s="1" t="s">
        <v>66180</v>
      </c>
    </row>
    <row r="226468">
      <c r="A226468" s="1" t="s">
        <v>68002</v>
      </c>
    </row>
    <row r="226469">
      <c r="A226469" s="1" t="s">
        <v>68003</v>
      </c>
    </row>
    <row r="226470">
      <c r="A226470" s="1" t="s">
        <v>68004</v>
      </c>
    </row>
    <row r="226471">
      <c r="A226471" s="1" t="s">
        <v>68005</v>
      </c>
    </row>
    <row r="226472">
      <c r="A226472" s="1" t="s">
        <v>68006</v>
      </c>
    </row>
    <row r="226473">
      <c r="A226473" s="1" t="s">
        <v>68007</v>
      </c>
    </row>
    <row r="226474">
      <c r="A226474" s="1" t="s">
        <v>68008</v>
      </c>
    </row>
    <row r="226475">
      <c r="A226475" s="1" t="s">
        <v>68009</v>
      </c>
    </row>
    <row r="226476">
      <c r="A226476" s="1" t="s">
        <v>68010</v>
      </c>
    </row>
    <row r="226477">
      <c r="A226477" s="1" t="s">
        <v>68011</v>
      </c>
    </row>
    <row r="226478">
      <c r="A226478" s="1" t="s">
        <v>34606</v>
      </c>
    </row>
    <row r="226479">
      <c r="A226479" s="1" t="s">
        <v>68012</v>
      </c>
    </row>
    <row r="226480">
      <c r="A226480" s="1" t="s">
        <v>68013</v>
      </c>
    </row>
    <row r="226481">
      <c r="A226481" s="1" t="s">
        <v>68014</v>
      </c>
    </row>
    <row r="226482">
      <c r="A226482" s="1" t="s">
        <v>68015</v>
      </c>
    </row>
    <row r="226483">
      <c r="A226483" s="1" t="s">
        <v>68016</v>
      </c>
    </row>
    <row r="226484">
      <c r="A226484" s="1" t="s">
        <v>68017</v>
      </c>
    </row>
    <row r="226485">
      <c r="A226485" s="1" t="s">
        <v>42184</v>
      </c>
    </row>
    <row r="226486">
      <c r="A226486" s="1" t="s">
        <v>68018</v>
      </c>
    </row>
    <row r="226487">
      <c r="A226487" s="1" t="s">
        <v>68019</v>
      </c>
    </row>
    <row r="226488">
      <c r="A226488" s="1" t="s">
        <v>68020</v>
      </c>
    </row>
    <row r="226489">
      <c r="A226489" s="1" t="s">
        <v>68021</v>
      </c>
    </row>
    <row r="226490">
      <c r="A226490" s="1" t="s">
        <v>68022</v>
      </c>
    </row>
    <row r="226491">
      <c r="A226491" s="1" t="s">
        <v>68023</v>
      </c>
    </row>
    <row r="226492">
      <c r="A226492" s="1" t="s">
        <v>68024</v>
      </c>
    </row>
    <row r="226493">
      <c r="A226493" s="1" t="s">
        <v>68025</v>
      </c>
    </row>
    <row r="226494">
      <c r="A226494" s="1" t="s">
        <v>68026</v>
      </c>
    </row>
    <row r="226495">
      <c r="A226495" s="1" t="s">
        <v>68027</v>
      </c>
    </row>
    <row r="226496">
      <c r="A226496" s="1" t="s">
        <v>68028</v>
      </c>
    </row>
    <row r="226497">
      <c r="A226497" s="1" t="s">
        <v>44573</v>
      </c>
    </row>
    <row r="226498">
      <c r="A226498" s="1" t="s">
        <v>68029</v>
      </c>
    </row>
    <row r="226499">
      <c r="A226499" s="1" t="s">
        <v>68030</v>
      </c>
    </row>
    <row r="226500">
      <c r="A226500" s="1" t="s">
        <v>68031</v>
      </c>
    </row>
    <row r="226501">
      <c r="A226501" s="1" t="s">
        <v>68032</v>
      </c>
    </row>
    <row r="226502">
      <c r="A226502" s="1" t="s">
        <v>68033</v>
      </c>
    </row>
    <row r="226503">
      <c r="A226503" s="1" t="s">
        <v>68034</v>
      </c>
    </row>
    <row r="226504">
      <c r="A226504" s="1" t="s">
        <v>68035</v>
      </c>
    </row>
    <row r="226505">
      <c r="A226505" s="1" t="s">
        <v>68036</v>
      </c>
    </row>
    <row r="226506">
      <c r="A226506" s="1" t="s">
        <v>68037</v>
      </c>
    </row>
    <row r="226507">
      <c r="A226507" s="1" t="s">
        <v>68038</v>
      </c>
    </row>
    <row r="226508">
      <c r="A226508" s="1" t="s">
        <v>68039</v>
      </c>
    </row>
    <row r="226509">
      <c r="A226509" s="1" t="s">
        <v>68040</v>
      </c>
    </row>
    <row r="226510">
      <c r="A226510" s="1" t="s">
        <v>68041</v>
      </c>
    </row>
    <row r="226511">
      <c r="A226511" s="1" t="s">
        <v>68042</v>
      </c>
    </row>
    <row r="226512">
      <c r="A226512" s="1" t="s">
        <v>68043</v>
      </c>
    </row>
    <row r="226513">
      <c r="A226513" s="1" t="s">
        <v>68044</v>
      </c>
    </row>
    <row r="226514">
      <c r="A226514" s="1" t="s">
        <v>68045</v>
      </c>
    </row>
    <row r="226515">
      <c r="A226515" s="1" t="s">
        <v>68046</v>
      </c>
    </row>
    <row r="226516">
      <c r="A226516" s="1" t="s">
        <v>68047</v>
      </c>
    </row>
    <row r="226517">
      <c r="A226517" s="1" t="s">
        <v>68048</v>
      </c>
    </row>
    <row r="226518">
      <c r="A226518" s="1" t="s">
        <v>36796</v>
      </c>
    </row>
    <row r="226519">
      <c r="A226519" s="1" t="s">
        <v>68049</v>
      </c>
    </row>
    <row r="226520">
      <c r="A226520" s="1" t="s">
        <v>68050</v>
      </c>
    </row>
    <row r="226521">
      <c r="A226521" s="1" t="s">
        <v>68051</v>
      </c>
    </row>
    <row r="226522">
      <c r="A226522" s="1" t="s">
        <v>68052</v>
      </c>
    </row>
    <row r="226523">
      <c r="A226523" s="1" t="s">
        <v>68053</v>
      </c>
    </row>
    <row r="226524">
      <c r="A226524" s="1" t="s">
        <v>68054</v>
      </c>
    </row>
    <row r="226525">
      <c r="A226525" s="1" t="s">
        <v>68055</v>
      </c>
    </row>
    <row r="226526">
      <c r="A226526" s="1" t="s">
        <v>68056</v>
      </c>
    </row>
    <row r="226527">
      <c r="A226527" s="1" t="s">
        <v>67551</v>
      </c>
    </row>
    <row r="226528">
      <c r="A226528" s="1" t="s">
        <v>68057</v>
      </c>
    </row>
    <row r="226529">
      <c r="A226529" s="1" t="s">
        <v>68058</v>
      </c>
    </row>
    <row r="226530">
      <c r="A226530" s="1" t="s">
        <v>68059</v>
      </c>
    </row>
    <row r="226531">
      <c r="A226531" s="1" t="s">
        <v>68060</v>
      </c>
    </row>
    <row r="226532">
      <c r="A226532" s="1" t="s">
        <v>68061</v>
      </c>
    </row>
    <row r="226533">
      <c r="A226533" s="1" t="s">
        <v>68062</v>
      </c>
    </row>
    <row r="226534">
      <c r="A226534" s="1" t="s">
        <v>68063</v>
      </c>
    </row>
    <row r="226535">
      <c r="A226535" s="1" t="s">
        <v>68064</v>
      </c>
    </row>
    <row r="226536">
      <c r="A226536" s="1" t="s">
        <v>68065</v>
      </c>
    </row>
    <row r="226537">
      <c r="A226537" s="1" t="s">
        <v>68066</v>
      </c>
    </row>
    <row r="226538">
      <c r="A226538" s="1" t="s">
        <v>68067</v>
      </c>
    </row>
    <row r="226539">
      <c r="A226539" s="3" t="str">
        <f> Che ies</f>
        <v>#ERROR!</v>
      </c>
    </row>
    <row r="226540">
      <c r="A226540" s="1" t="s">
        <v>68068</v>
      </c>
    </row>
    <row r="226541">
      <c r="A226541" s="1" t="s">
        <v>68069</v>
      </c>
    </row>
    <row r="226542">
      <c r="A226542" s="1" t="s">
        <v>68070</v>
      </c>
    </row>
    <row r="226543">
      <c r="A226543" s="1" t="s">
        <v>68071</v>
      </c>
    </row>
    <row r="226544">
      <c r="A226544" s="1" t="s">
        <v>68072</v>
      </c>
    </row>
    <row r="226545">
      <c r="A226545" s="1" t="s">
        <v>55802</v>
      </c>
    </row>
    <row r="226546">
      <c r="A226546" s="1" t="s">
        <v>33304</v>
      </c>
    </row>
    <row r="226547">
      <c r="A226547" s="1" t="s">
        <v>68073</v>
      </c>
    </row>
    <row r="226548">
      <c r="A226548" s="1" t="s">
        <v>68074</v>
      </c>
    </row>
    <row r="226549">
      <c r="A226549" s="1" t="s">
        <v>68075</v>
      </c>
    </row>
    <row r="226550">
      <c r="A226550" s="1" t="s">
        <v>68076</v>
      </c>
    </row>
    <row r="226551">
      <c r="A226551" s="1" t="s">
        <v>68077</v>
      </c>
    </row>
    <row r="226552">
      <c r="A226552" s="1" t="s">
        <v>68078</v>
      </c>
    </row>
    <row r="226553">
      <c r="A226553" s="1" t="s">
        <v>68079</v>
      </c>
    </row>
    <row r="226554">
      <c r="A226554" s="1" t="s">
        <v>68080</v>
      </c>
    </row>
    <row r="226555">
      <c r="A226555" s="1" t="s">
        <v>68081</v>
      </c>
    </row>
    <row r="226556">
      <c r="A226556" s="1" t="s">
        <v>68082</v>
      </c>
    </row>
    <row r="226557">
      <c r="A226557" s="1" t="s">
        <v>68083</v>
      </c>
    </row>
    <row r="226558">
      <c r="A226558" s="1" t="s">
        <v>68084</v>
      </c>
    </row>
    <row r="226559">
      <c r="A226559" s="1" t="s">
        <v>46620</v>
      </c>
    </row>
    <row r="226560">
      <c r="A226560" s="1" t="s">
        <v>68085</v>
      </c>
    </row>
    <row r="226561">
      <c r="A226561" s="1" t="s">
        <v>68086</v>
      </c>
    </row>
    <row r="226562">
      <c r="A226562" s="3" t="str">
        <f> oie</f>
        <v>#NAME?</v>
      </c>
    </row>
    <row r="226563">
      <c r="A226563" s="1" t="s">
        <v>68087</v>
      </c>
    </row>
    <row r="226564">
      <c r="A226564" s="1" t="s">
        <v>56576</v>
      </c>
    </row>
    <row r="226565">
      <c r="A226565" s="1" t="s">
        <v>68089</v>
      </c>
    </row>
    <row r="226566">
      <c r="A226566" s="1" t="s">
        <v>68090</v>
      </c>
    </row>
    <row r="226568">
      <c r="A226568" s="1" t="s">
        <v>68091</v>
      </c>
    </row>
    <row r="226570">
      <c r="A226570" s="1" t="s">
        <v>68092</v>
      </c>
    </row>
    <row r="226572">
      <c r="A226572" s="1" t="s">
        <v>68093</v>
      </c>
    </row>
    <row r="226573">
      <c r="A226573" s="1" t="s">
        <v>68094</v>
      </c>
    </row>
    <row r="226574">
      <c r="A226574" s="1" t="s">
        <v>68095</v>
      </c>
    </row>
    <row r="226576">
      <c r="A226576" s="1" t="s">
        <v>68096</v>
      </c>
    </row>
    <row r="226577">
      <c r="A226577" s="1" t="s">
        <v>68091</v>
      </c>
    </row>
    <row r="226578">
      <c r="A226578" s="1" t="s">
        <v>68092</v>
      </c>
    </row>
    <row r="226579">
      <c r="A226579" s="1" t="s">
        <v>68093</v>
      </c>
    </row>
    <row r="226580">
      <c r="A226580" s="1" t="s">
        <v>68094</v>
      </c>
    </row>
    <row r="226581">
      <c r="A226581" s="1" t="s">
        <v>68097</v>
      </c>
    </row>
    <row r="226582">
      <c r="A226582" s="1" t="s">
        <v>68098</v>
      </c>
    </row>
    <row r="226583">
      <c r="A226583" s="1" t="s">
        <v>68099</v>
      </c>
    </row>
    <row r="226584">
      <c r="A226584" s="1" t="s">
        <v>68100</v>
      </c>
    </row>
    <row r="226585">
      <c r="A226585" s="1" t="s">
        <v>68101</v>
      </c>
    </row>
    <row r="226586">
      <c r="A226586" s="1" t="s">
        <v>68102</v>
      </c>
    </row>
    <row r="226587">
      <c r="A226587" s="1" t="s">
        <v>68103</v>
      </c>
    </row>
    <row r="226588">
      <c r="A226588" s="1" t="s">
        <v>68104</v>
      </c>
    </row>
    <row r="226589">
      <c r="A226589" s="1" t="s">
        <v>68105</v>
      </c>
    </row>
    <row r="226590">
      <c r="A226590" s="1" t="s">
        <v>68106</v>
      </c>
    </row>
    <row r="226591">
      <c r="A226591" s="1" t="s">
        <v>68107</v>
      </c>
    </row>
    <row r="226592">
      <c r="A226592" s="1" t="s">
        <v>68108</v>
      </c>
    </row>
    <row r="226593">
      <c r="A226593" s="1" t="s">
        <v>68109</v>
      </c>
    </row>
    <row r="226594">
      <c r="A226594" s="1" t="s">
        <v>68110</v>
      </c>
    </row>
    <row r="226595">
      <c r="A226595" s="1" t="s">
        <v>68111</v>
      </c>
    </row>
    <row r="226596">
      <c r="A226596" s="1" t="s">
        <v>68112</v>
      </c>
    </row>
    <row r="226597">
      <c r="A226597" s="1" t="s">
        <v>68113</v>
      </c>
    </row>
    <row r="226598">
      <c r="A226598" s="1" t="s">
        <v>68114</v>
      </c>
    </row>
    <row r="226599">
      <c r="A226599" s="1" t="s">
        <v>68115</v>
      </c>
    </row>
    <row r="226600">
      <c r="A226600" s="1" t="s">
        <v>68116</v>
      </c>
    </row>
    <row r="226601">
      <c r="A226601" s="1" t="s">
        <v>68117</v>
      </c>
    </row>
    <row r="226602">
      <c r="A226602" s="1" t="s">
        <v>68118</v>
      </c>
    </row>
    <row r="226603">
      <c r="A226603" s="1" t="s">
        <v>68119</v>
      </c>
    </row>
    <row r="226604">
      <c r="A226604" s="1" t="s">
        <v>68120</v>
      </c>
    </row>
    <row r="226605">
      <c r="A226605" s="1" t="s">
        <v>68121</v>
      </c>
    </row>
    <row r="226606">
      <c r="A226606" s="1" t="s">
        <v>68122</v>
      </c>
    </row>
    <row r="226607">
      <c r="A226607" s="1" t="s">
        <v>68123</v>
      </c>
    </row>
    <row r="226608">
      <c r="A226608" s="1" t="s">
        <v>68124</v>
      </c>
    </row>
    <row r="226609">
      <c r="A226609" s="1" t="s">
        <v>68125</v>
      </c>
    </row>
    <row r="226610">
      <c r="A226610" s="1" t="s">
        <v>68126</v>
      </c>
    </row>
    <row r="226611">
      <c r="A226611" s="1" t="s">
        <v>68127</v>
      </c>
    </row>
    <row r="226612">
      <c r="A226612" s="1" t="s">
        <v>68128</v>
      </c>
    </row>
    <row r="226613">
      <c r="A226613" s="1" t="s">
        <v>68129</v>
      </c>
    </row>
    <row r="226614">
      <c r="A226614" s="1" t="s">
        <v>68130</v>
      </c>
    </row>
    <row r="226615">
      <c r="A226615" s="1" t="s">
        <v>68131</v>
      </c>
    </row>
    <row r="226616">
      <c r="A226616" s="1" t="s">
        <v>68132</v>
      </c>
    </row>
    <row r="226617">
      <c r="A226617" s="1" t="s">
        <v>68133</v>
      </c>
    </row>
    <row r="226618">
      <c r="A226618" s="1" t="s">
        <v>68134</v>
      </c>
    </row>
    <row r="226619">
      <c r="A226619" s="1" t="s">
        <v>68135</v>
      </c>
    </row>
    <row r="226620">
      <c r="A226620" s="1" t="s">
        <v>68136</v>
      </c>
    </row>
    <row r="226621">
      <c r="A226621" s="1" t="s">
        <v>68137</v>
      </c>
    </row>
    <row r="226622">
      <c r="A226622" s="1" t="s">
        <v>68099</v>
      </c>
    </row>
    <row r="226623">
      <c r="A226623" s="1" t="s">
        <v>68100</v>
      </c>
    </row>
    <row r="226624">
      <c r="A226624" s="1" t="s">
        <v>68101</v>
      </c>
    </row>
    <row r="226625">
      <c r="A226625" s="1" t="s">
        <v>68102</v>
      </c>
    </row>
    <row r="226626">
      <c r="A226626" s="1" t="s">
        <v>68103</v>
      </c>
    </row>
    <row r="226627">
      <c r="A226627" s="1" t="s">
        <v>68104</v>
      </c>
    </row>
    <row r="226628">
      <c r="A226628" s="1" t="s">
        <v>68105</v>
      </c>
    </row>
    <row r="226629">
      <c r="A226629" s="1" t="s">
        <v>68106</v>
      </c>
    </row>
    <row r="226630">
      <c r="A226630" s="1" t="s">
        <v>68107</v>
      </c>
    </row>
    <row r="226631">
      <c r="A226631" s="1" t="s">
        <v>68108</v>
      </c>
    </row>
    <row r="226632">
      <c r="A226632" s="1" t="s">
        <v>68109</v>
      </c>
    </row>
    <row r="226633">
      <c r="A226633" s="1" t="s">
        <v>68110</v>
      </c>
    </row>
    <row r="226634">
      <c r="A226634" s="1" t="s">
        <v>68111</v>
      </c>
    </row>
    <row r="226635">
      <c r="A226635" s="1" t="s">
        <v>68112</v>
      </c>
    </row>
    <row r="226636">
      <c r="A226636" s="1" t="s">
        <v>68113</v>
      </c>
    </row>
    <row r="226637">
      <c r="A226637" s="1" t="s">
        <v>68114</v>
      </c>
    </row>
    <row r="226638">
      <c r="A226638" s="1" t="s">
        <v>68115</v>
      </c>
    </row>
    <row r="226639">
      <c r="A226639" s="1" t="s">
        <v>68116</v>
      </c>
    </row>
    <row r="226640">
      <c r="A226640" s="1" t="s">
        <v>68117</v>
      </c>
    </row>
    <row r="226641">
      <c r="A226641" s="1" t="s">
        <v>68118</v>
      </c>
    </row>
    <row r="226642">
      <c r="A226642" s="1" t="s">
        <v>68119</v>
      </c>
    </row>
    <row r="226643">
      <c r="A226643" s="1" t="s">
        <v>68120</v>
      </c>
    </row>
    <row r="226644">
      <c r="A226644" s="1" t="s">
        <v>68121</v>
      </c>
    </row>
    <row r="226645">
      <c r="A226645" s="1" t="s">
        <v>68122</v>
      </c>
    </row>
    <row r="226646">
      <c r="A226646" s="1" t="s">
        <v>68123</v>
      </c>
    </row>
    <row r="226647">
      <c r="A226647" s="1" t="s">
        <v>68124</v>
      </c>
    </row>
    <row r="226648">
      <c r="A226648" s="1" t="s">
        <v>68125</v>
      </c>
    </row>
    <row r="226649">
      <c r="A226649" s="1" t="s">
        <v>68126</v>
      </c>
    </row>
    <row r="226650">
      <c r="A226650" s="1" t="s">
        <v>68127</v>
      </c>
    </row>
    <row r="226651">
      <c r="A226651" s="1" t="s">
        <v>68128</v>
      </c>
    </row>
    <row r="226652">
      <c r="A226652" s="1" t="s">
        <v>68130</v>
      </c>
    </row>
    <row r="226653">
      <c r="A226653" s="1" t="s">
        <v>68131</v>
      </c>
    </row>
    <row r="226654">
      <c r="A226654" s="1" t="s">
        <v>68132</v>
      </c>
    </row>
    <row r="226655">
      <c r="A226655" s="1" t="s">
        <v>68133</v>
      </c>
    </row>
    <row r="226656">
      <c r="A226656" s="1" t="s">
        <v>68134</v>
      </c>
    </row>
    <row r="226657">
      <c r="A226657" s="1" t="s">
        <v>68135</v>
      </c>
    </row>
    <row r="226658">
      <c r="A226658" s="1" t="s">
        <v>68138</v>
      </c>
    </row>
    <row r="226659">
      <c r="A226659" s="1" t="s">
        <v>68139</v>
      </c>
    </row>
    <row r="226660">
      <c r="A226660" s="1" t="s">
        <v>68140</v>
      </c>
    </row>
    <row r="226661">
      <c r="A226661" s="1" t="s">
        <v>61725</v>
      </c>
    </row>
    <row r="226662">
      <c r="A226662" s="1" t="s">
        <v>68141</v>
      </c>
    </row>
    <row r="226663">
      <c r="A226663" s="1" t="s">
        <v>68142</v>
      </c>
    </row>
    <row r="226664">
      <c r="A226664" s="1" t="s">
        <v>68143</v>
      </c>
    </row>
    <row r="226665">
      <c r="A226665" s="1" t="s">
        <v>68144</v>
      </c>
    </row>
    <row r="226666">
      <c r="A226666" s="1" t="s">
        <v>68145</v>
      </c>
    </row>
    <row r="226667">
      <c r="A226667" s="1" t="s">
        <v>68146</v>
      </c>
    </row>
    <row r="226668">
      <c r="A226668" s="1" t="s">
        <v>68147</v>
      </c>
    </row>
    <row r="226669">
      <c r="A226669" s="1" t="s">
        <v>68148</v>
      </c>
    </row>
    <row r="226670">
      <c r="A226670" s="1" t="s">
        <v>68149</v>
      </c>
    </row>
    <row r="226671">
      <c r="A226671" s="1" t="s">
        <v>68150</v>
      </c>
    </row>
    <row r="226672">
      <c r="A226672" s="1" t="s">
        <v>68151</v>
      </c>
    </row>
    <row r="226673">
      <c r="A226673" s="1" t="s">
        <v>68152</v>
      </c>
    </row>
    <row r="226674">
      <c r="A226674" s="1" t="s">
        <v>68153</v>
      </c>
    </row>
    <row r="226675">
      <c r="A226675" s="1" t="s">
        <v>68154</v>
      </c>
    </row>
    <row r="226676">
      <c r="A226676" s="1" t="s">
        <v>68155</v>
      </c>
    </row>
    <row r="226677">
      <c r="A226677" s="1" t="s">
        <v>68156</v>
      </c>
    </row>
    <row r="226678">
      <c r="A226678" s="1" t="s">
        <v>68157</v>
      </c>
    </row>
    <row r="226679">
      <c r="A226679" s="1" t="s">
        <v>68140</v>
      </c>
    </row>
    <row r="226680">
      <c r="A226680" s="1" t="s">
        <v>61725</v>
      </c>
    </row>
    <row r="226681">
      <c r="A226681" s="1" t="s">
        <v>68141</v>
      </c>
    </row>
    <row r="226682">
      <c r="A226682" s="1" t="s">
        <v>68142</v>
      </c>
    </row>
    <row r="226683">
      <c r="A226683" s="1" t="s">
        <v>68143</v>
      </c>
    </row>
    <row r="226684">
      <c r="A226684" s="1" t="s">
        <v>68144</v>
      </c>
    </row>
    <row r="226685">
      <c r="A226685" s="1" t="s">
        <v>68145</v>
      </c>
    </row>
    <row r="226686">
      <c r="A226686" s="1" t="s">
        <v>68146</v>
      </c>
    </row>
    <row r="226687">
      <c r="A226687" s="1" t="s">
        <v>68147</v>
      </c>
    </row>
    <row r="226688">
      <c r="A226688" s="1" t="s">
        <v>68148</v>
      </c>
    </row>
    <row r="226689">
      <c r="A226689" s="1" t="s">
        <v>68149</v>
      </c>
    </row>
    <row r="226690">
      <c r="A226690" s="1" t="s">
        <v>68150</v>
      </c>
    </row>
    <row r="226691">
      <c r="A226691" s="1" t="s">
        <v>68151</v>
      </c>
    </row>
    <row r="226692">
      <c r="A226692" s="1" t="s">
        <v>68152</v>
      </c>
    </row>
    <row r="226693">
      <c r="A226693" s="1" t="s">
        <v>68153</v>
      </c>
    </row>
    <row r="226694">
      <c r="A226694" s="1" t="s">
        <v>68154</v>
      </c>
    </row>
    <row r="226695">
      <c r="A226695" s="1" t="s">
        <v>68155</v>
      </c>
    </row>
    <row r="226696">
      <c r="A226696" s="1" t="s">
        <v>68156</v>
      </c>
    </row>
    <row r="226697">
      <c r="A226697" s="1" t="s">
        <v>68158</v>
      </c>
    </row>
    <row r="226698">
      <c r="A226698" s="1" t="s">
        <v>68159</v>
      </c>
    </row>
    <row r="226699">
      <c r="A226699" s="1" t="s">
        <v>68160</v>
      </c>
    </row>
    <row r="226700">
      <c r="A226700" s="1" t="s">
        <v>68161</v>
      </c>
    </row>
    <row r="226701">
      <c r="A226701" s="1" t="s">
        <v>68162</v>
      </c>
    </row>
    <row r="226702">
      <c r="A226702" s="1" t="s">
        <v>68163</v>
      </c>
    </row>
    <row r="226703">
      <c r="A226703" s="1" t="s">
        <v>68164</v>
      </c>
    </row>
    <row r="226704">
      <c r="A226704" s="1" t="s">
        <v>68165</v>
      </c>
    </row>
    <row r="226705">
      <c r="A226705" s="1" t="s">
        <v>68166</v>
      </c>
    </row>
    <row r="226706">
      <c r="A226706" s="1" t="s">
        <v>68167</v>
      </c>
    </row>
    <row r="226707">
      <c r="A226707" s="1" t="s">
        <v>68168</v>
      </c>
    </row>
    <row r="226708">
      <c r="A226708" s="1" t="s">
        <v>68169</v>
      </c>
    </row>
    <row r="226709">
      <c r="A226709" s="1" t="s">
        <v>68170</v>
      </c>
    </row>
    <row r="226710">
      <c r="A226710" s="1" t="s">
        <v>68171</v>
      </c>
    </row>
    <row r="226711">
      <c r="A226711" s="1" t="s">
        <v>68172</v>
      </c>
    </row>
    <row r="226712">
      <c r="A226712" s="1" t="s">
        <v>68173</v>
      </c>
    </row>
    <row r="226713">
      <c r="A226713" s="3" t="str">
        <f> ren fe</f>
        <v>#ERROR!</v>
      </c>
    </row>
    <row r="226714">
      <c r="A226714" s="1" t="s">
        <v>68174</v>
      </c>
    </row>
    <row r="226715">
      <c r="A226715" s="1" t="s">
        <v>68175</v>
      </c>
    </row>
    <row r="226716">
      <c r="A226716" s="1" t="s">
        <v>68176</v>
      </c>
    </row>
    <row r="226717">
      <c r="A226717" s="1" t="s">
        <v>68177</v>
      </c>
    </row>
    <row r="226718">
      <c r="A226718" s="1" t="s">
        <v>68178</v>
      </c>
    </row>
    <row r="226719">
      <c r="A226719" s="1" t="s">
        <v>68179</v>
      </c>
    </row>
    <row r="226720">
      <c r="A226720" s="1" t="s">
        <v>68180</v>
      </c>
    </row>
    <row r="226721">
      <c r="A226721" s="1" t="s">
        <v>68181</v>
      </c>
    </row>
    <row r="226722">
      <c r="A226722" s="1" t="s">
        <v>68182</v>
      </c>
    </row>
    <row r="226723">
      <c r="A226723" s="1" t="s">
        <v>68183</v>
      </c>
    </row>
    <row r="226724">
      <c r="A226724" s="1" t="s">
        <v>68184</v>
      </c>
    </row>
    <row r="226725">
      <c r="A226725" s="1" t="s">
        <v>68185</v>
      </c>
    </row>
    <row r="226726">
      <c r="A226726" s="1" t="s">
        <v>68186</v>
      </c>
    </row>
    <row r="226727">
      <c r="A226727" s="1" t="s">
        <v>68187</v>
      </c>
    </row>
    <row r="226728">
      <c r="A226728" s="1" t="s">
        <v>68188</v>
      </c>
    </row>
    <row r="226729">
      <c r="A226729" s="1" t="s">
        <v>68189</v>
      </c>
    </row>
    <row r="226730">
      <c r="A226730" s="1" t="s">
        <v>68190</v>
      </c>
    </row>
    <row r="226731">
      <c r="A226731" s="1" t="s">
        <v>68191</v>
      </c>
    </row>
    <row r="226732">
      <c r="A226732" s="1" t="s">
        <v>68192</v>
      </c>
    </row>
    <row r="226733">
      <c r="A226733" s="1" t="s">
        <v>68193</v>
      </c>
    </row>
    <row r="226734">
      <c r="A226734" s="1" t="s">
        <v>68194</v>
      </c>
    </row>
    <row r="226735">
      <c r="A226735" s="1" t="s">
        <v>68195</v>
      </c>
    </row>
    <row r="226736">
      <c r="A226736" s="1" t="s">
        <v>68196</v>
      </c>
    </row>
    <row r="226737">
      <c r="A226737" s="1" t="s">
        <v>68197</v>
      </c>
    </row>
    <row r="226738">
      <c r="A226738" s="1" t="s">
        <v>68198</v>
      </c>
    </row>
    <row r="226739">
      <c r="A226739" s="1" t="s">
        <v>68199</v>
      </c>
    </row>
    <row r="226740">
      <c r="A226740" s="1" t="s">
        <v>68200</v>
      </c>
    </row>
    <row r="226741">
      <c r="A226741" s="1" t="s">
        <v>68201</v>
      </c>
    </row>
    <row r="226742">
      <c r="A226742" s="1" t="s">
        <v>68202</v>
      </c>
    </row>
    <row r="226743">
      <c r="A226743" s="1" t="s">
        <v>68203</v>
      </c>
    </row>
    <row r="226744">
      <c r="A226744" s="1" t="s">
        <v>68204</v>
      </c>
    </row>
    <row r="226745">
      <c r="A226745" s="1" t="s">
        <v>68205</v>
      </c>
    </row>
    <row r="226746">
      <c r="A226746" s="1" t="s">
        <v>68160</v>
      </c>
    </row>
    <row r="226747">
      <c r="A226747" s="1" t="s">
        <v>68161</v>
      </c>
    </row>
    <row r="226748">
      <c r="A226748" s="1" t="s">
        <v>68162</v>
      </c>
    </row>
    <row r="226749">
      <c r="A226749" s="1" t="s">
        <v>68163</v>
      </c>
    </row>
    <row r="226750">
      <c r="A226750" s="1" t="s">
        <v>68164</v>
      </c>
    </row>
    <row r="226751">
      <c r="A226751" s="1" t="s">
        <v>68165</v>
      </c>
    </row>
    <row r="226752">
      <c r="A226752" s="1" t="s">
        <v>68166</v>
      </c>
    </row>
    <row r="226753">
      <c r="A226753" s="1" t="s">
        <v>68167</v>
      </c>
    </row>
    <row r="226754">
      <c r="A226754" s="1" t="s">
        <v>68168</v>
      </c>
    </row>
    <row r="226755">
      <c r="A226755" s="1" t="s">
        <v>68169</v>
      </c>
    </row>
    <row r="226756">
      <c r="A226756" s="1" t="s">
        <v>68170</v>
      </c>
    </row>
    <row r="226757">
      <c r="A226757" s="1" t="s">
        <v>68171</v>
      </c>
    </row>
    <row r="226758">
      <c r="A226758" s="1" t="s">
        <v>68172</v>
      </c>
    </row>
    <row r="226759">
      <c r="A226759" s="1" t="s">
        <v>68173</v>
      </c>
    </row>
    <row r="226760">
      <c r="A226760" s="3" t="str">
        <f> ren fe</f>
        <v>#ERROR!</v>
      </c>
    </row>
    <row r="226761">
      <c r="A226761" s="1" t="s">
        <v>68174</v>
      </c>
    </row>
    <row r="226762">
      <c r="A226762" s="1" t="s">
        <v>68175</v>
      </c>
    </row>
    <row r="226763">
      <c r="A226763" s="1" t="s">
        <v>68176</v>
      </c>
    </row>
    <row r="226764">
      <c r="A226764" s="1" t="s">
        <v>68177</v>
      </c>
    </row>
    <row r="226765">
      <c r="A226765" s="1" t="s">
        <v>68178</v>
      </c>
    </row>
    <row r="226766">
      <c r="A226766" s="1" t="s">
        <v>68179</v>
      </c>
    </row>
    <row r="226767">
      <c r="A226767" s="1" t="s">
        <v>68180</v>
      </c>
    </row>
    <row r="226768">
      <c r="A226768" s="1" t="s">
        <v>68181</v>
      </c>
    </row>
    <row r="226769">
      <c r="A226769" s="1" t="s">
        <v>68182</v>
      </c>
    </row>
    <row r="226770">
      <c r="A226770" s="1" t="s">
        <v>68183</v>
      </c>
    </row>
    <row r="226771">
      <c r="A226771" s="1" t="s">
        <v>68184</v>
      </c>
    </row>
    <row r="226772">
      <c r="A226772" s="1" t="s">
        <v>68185</v>
      </c>
    </row>
    <row r="226773">
      <c r="A226773" s="1" t="s">
        <v>68186</v>
      </c>
    </row>
    <row r="226774">
      <c r="A226774" s="1" t="s">
        <v>68187</v>
      </c>
    </row>
    <row r="226775">
      <c r="A226775" s="1" t="s">
        <v>68188</v>
      </c>
    </row>
    <row r="226776">
      <c r="A226776" s="1" t="s">
        <v>68189</v>
      </c>
    </row>
    <row r="226777">
      <c r="A226777" s="1" t="s">
        <v>68190</v>
      </c>
    </row>
    <row r="226778">
      <c r="A226778" s="1" t="s">
        <v>68191</v>
      </c>
    </row>
    <row r="226779">
      <c r="A226779" s="1" t="s">
        <v>68192</v>
      </c>
    </row>
    <row r="226780">
      <c r="A226780" s="1" t="s">
        <v>68193</v>
      </c>
    </row>
    <row r="226781">
      <c r="A226781" s="1" t="s">
        <v>68194</v>
      </c>
    </row>
    <row r="226782">
      <c r="A226782" s="1" t="s">
        <v>68195</v>
      </c>
    </row>
    <row r="226783">
      <c r="A226783" s="1" t="s">
        <v>68196</v>
      </c>
    </row>
    <row r="226784">
      <c r="A226784" s="1" t="s">
        <v>68197</v>
      </c>
    </row>
    <row r="226785">
      <c r="A226785" s="1" t="s">
        <v>68198</v>
      </c>
    </row>
    <row r="226786">
      <c r="A226786" s="1" t="s">
        <v>68199</v>
      </c>
    </row>
    <row r="226787">
      <c r="A226787" s="1" t="s">
        <v>68200</v>
      </c>
    </row>
    <row r="226788">
      <c r="A226788" s="1" t="s">
        <v>68201</v>
      </c>
    </row>
    <row r="226789">
      <c r="A226789" s="1" t="s">
        <v>68202</v>
      </c>
    </row>
    <row r="226790">
      <c r="A226790" s="1" t="s">
        <v>68203</v>
      </c>
    </row>
    <row r="226791">
      <c r="A226791" s="1" t="s">
        <v>68204</v>
      </c>
    </row>
    <row r="226792">
      <c r="A226792" s="1" t="s">
        <v>68206</v>
      </c>
    </row>
    <row r="226793">
      <c r="A226793" s="1" t="s">
        <v>68207</v>
      </c>
    </row>
    <row r="226794">
      <c r="A226794" s="1" t="s">
        <v>7815</v>
      </c>
    </row>
    <row r="226795">
      <c r="A226795" s="1" t="s">
        <v>977</v>
      </c>
    </row>
    <row r="226796">
      <c r="A226796" s="1" t="s">
        <v>322</v>
      </c>
    </row>
    <row r="226797">
      <c r="A226797" s="1" t="s">
        <v>977</v>
      </c>
    </row>
    <row r="226798">
      <c r="A226798" s="1" t="s">
        <v>68208</v>
      </c>
    </row>
    <row r="226799">
      <c r="A226799" s="1" t="s">
        <v>68209</v>
      </c>
    </row>
    <row r="226800">
      <c r="A226800" s="1" t="s">
        <v>7815</v>
      </c>
    </row>
    <row r="226801">
      <c r="A226801" s="1" t="s">
        <v>68210</v>
      </c>
    </row>
    <row r="226802">
      <c r="A226802" s="1" t="s">
        <v>68211</v>
      </c>
    </row>
    <row r="226803">
      <c r="A226803" s="1" t="s">
        <v>68212</v>
      </c>
    </row>
    <row r="226804">
      <c r="A226804" s="1" t="s">
        <v>55802</v>
      </c>
    </row>
    <row r="226805">
      <c r="A226805" s="1" t="s">
        <v>44742</v>
      </c>
    </row>
    <row r="226806">
      <c r="A226806" s="1" t="s">
        <v>68213</v>
      </c>
    </row>
    <row r="226807">
      <c r="A226807" s="1" t="s">
        <v>68214</v>
      </c>
    </row>
    <row r="226808">
      <c r="A226808" s="1" t="s">
        <v>68215</v>
      </c>
    </row>
    <row r="226809">
      <c r="A226809" s="1" t="s">
        <v>68216</v>
      </c>
    </row>
    <row r="226810">
      <c r="A226810" s="1" t="s">
        <v>68217</v>
      </c>
    </row>
    <row r="226811">
      <c r="A226811" s="1" t="s">
        <v>68218</v>
      </c>
    </row>
    <row r="226812">
      <c r="A226812" s="1" t="s">
        <v>68219</v>
      </c>
    </row>
    <row r="226813">
      <c r="A226813" s="1" t="s">
        <v>68220</v>
      </c>
    </row>
    <row r="226814">
      <c r="A226814" s="1" t="s">
        <v>68221</v>
      </c>
    </row>
    <row r="226815">
      <c r="A226815" s="1" t="s">
        <v>68222</v>
      </c>
    </row>
    <row r="226816">
      <c r="A226816" s="1" t="s">
        <v>68223</v>
      </c>
    </row>
    <row r="226817">
      <c r="A226817" s="1" t="s">
        <v>68224</v>
      </c>
    </row>
    <row r="226818">
      <c r="A226818" s="1" t="s">
        <v>68225</v>
      </c>
    </row>
    <row r="226819">
      <c r="A226819" s="1" t="s">
        <v>68226</v>
      </c>
    </row>
    <row r="226820">
      <c r="A226820" s="1" t="s">
        <v>68227</v>
      </c>
    </row>
    <row r="226821">
      <c r="A226821" s="1" t="s">
        <v>68228</v>
      </c>
    </row>
    <row r="226822">
      <c r="A226822" s="1" t="s">
        <v>68229</v>
      </c>
    </row>
    <row r="226823">
      <c r="A226823" s="1" t="s">
        <v>68230</v>
      </c>
    </row>
    <row r="226824">
      <c r="A226824" s="1" t="s">
        <v>68231</v>
      </c>
    </row>
    <row r="226825">
      <c r="A226825" s="1" t="s">
        <v>68232</v>
      </c>
    </row>
    <row r="226826">
      <c r="A226826" s="1" t="s">
        <v>35182</v>
      </c>
    </row>
    <row r="226827">
      <c r="A226827" s="1" t="s">
        <v>68233</v>
      </c>
    </row>
    <row r="226828">
      <c r="A226828" s="1" t="s">
        <v>55802</v>
      </c>
    </row>
    <row r="226829">
      <c r="A226829" s="1" t="s">
        <v>68234</v>
      </c>
    </row>
    <row r="226830">
      <c r="A226830" s="1" t="s">
        <v>68235</v>
      </c>
    </row>
    <row r="226831">
      <c r="A226831" s="1" t="s">
        <v>68236</v>
      </c>
    </row>
    <row r="226832">
      <c r="A226832" s="1" t="s">
        <v>68237</v>
      </c>
    </row>
    <row r="226833">
      <c r="A226833" s="1" t="s">
        <v>68238</v>
      </c>
    </row>
    <row r="226834">
      <c r="A226834" s="1" t="s">
        <v>68239</v>
      </c>
    </row>
    <row r="226835">
      <c r="A226835" s="1" t="s">
        <v>68240</v>
      </c>
    </row>
    <row r="226836">
      <c r="A226836" s="1" t="s">
        <v>68241</v>
      </c>
    </row>
    <row r="226837">
      <c r="A226837" s="1" t="s">
        <v>68242</v>
      </c>
    </row>
    <row r="226838">
      <c r="A226838" s="1" t="s">
        <v>40707</v>
      </c>
    </row>
    <row r="226839">
      <c r="A226839" s="1" t="s">
        <v>68243</v>
      </c>
    </row>
    <row r="226840">
      <c r="A226840" s="1" t="s">
        <v>68244</v>
      </c>
    </row>
    <row r="226841">
      <c r="A226841" s="1" t="s">
        <v>68245</v>
      </c>
    </row>
    <row r="226842">
      <c r="A226842" s="1" t="s">
        <v>68246</v>
      </c>
    </row>
    <row r="226843">
      <c r="A226843" s="1" t="s">
        <v>322</v>
      </c>
    </row>
    <row r="226844">
      <c r="A226844" s="1" t="s">
        <v>977</v>
      </c>
    </row>
    <row r="226845">
      <c r="A226845" s="1" t="s">
        <v>68247</v>
      </c>
    </row>
    <row r="226846">
      <c r="A226846" s="1" t="s">
        <v>68248</v>
      </c>
    </row>
    <row r="226847">
      <c r="A226847" s="1" t="s">
        <v>68249</v>
      </c>
    </row>
    <row r="226848">
      <c r="A226848" s="1" t="s">
        <v>966</v>
      </c>
    </row>
    <row r="226849">
      <c r="A226849" s="1" t="s">
        <v>27982</v>
      </c>
    </row>
    <row r="226850">
      <c r="A226850" s="1" t="s">
        <v>68250</v>
      </c>
    </row>
    <row r="226851">
      <c r="A226851" s="1" t="s">
        <v>68251</v>
      </c>
    </row>
    <row r="226852">
      <c r="A226852" s="1" t="s">
        <v>68252</v>
      </c>
    </row>
    <row r="226853">
      <c r="A226853" s="1" t="s">
        <v>28005</v>
      </c>
    </row>
    <row r="226854">
      <c r="A226854" s="1" t="s">
        <v>68253</v>
      </c>
    </row>
    <row r="226855">
      <c r="A226855" s="1" t="s">
        <v>68254</v>
      </c>
    </row>
    <row r="226856">
      <c r="A226856" s="1" t="s">
        <v>68255</v>
      </c>
    </row>
    <row r="226857">
      <c r="A226857" s="1" t="s">
        <v>68256</v>
      </c>
    </row>
    <row r="226858">
      <c r="A226858" s="1" t="s">
        <v>68257</v>
      </c>
    </row>
    <row r="226859">
      <c r="A226859" s="1" t="s">
        <v>68258</v>
      </c>
    </row>
    <row r="226860">
      <c r="A226860" s="1" t="s">
        <v>68259</v>
      </c>
    </row>
    <row r="226861">
      <c r="A226861" s="1" t="s">
        <v>68260</v>
      </c>
    </row>
    <row r="226862">
      <c r="A226862" s="1" t="s">
        <v>68261</v>
      </c>
    </row>
    <row r="226863">
      <c r="A226863" s="1" t="s">
        <v>68262</v>
      </c>
    </row>
    <row r="226864">
      <c r="A226864" s="1" t="s">
        <v>68263</v>
      </c>
    </row>
    <row r="226865">
      <c r="A226865" s="1" t="s">
        <v>68264</v>
      </c>
    </row>
    <row r="226866">
      <c r="A226866" s="1" t="s">
        <v>68265</v>
      </c>
    </row>
    <row r="226867">
      <c r="A226867" s="1" t="s">
        <v>68266</v>
      </c>
    </row>
    <row r="226868">
      <c r="A226868" s="1" t="s">
        <v>68267</v>
      </c>
    </row>
    <row r="226869">
      <c r="A226869" s="1" t="s">
        <v>68268</v>
      </c>
    </row>
    <row r="226870">
      <c r="A226870" s="1" t="s">
        <v>68269</v>
      </c>
    </row>
    <row r="226871">
      <c r="A226871" s="1" t="s">
        <v>322</v>
      </c>
    </row>
    <row r="226872">
      <c r="A226872" s="1" t="s">
        <v>68270</v>
      </c>
    </row>
    <row r="226873">
      <c r="A226873" s="1" t="s">
        <v>2382</v>
      </c>
    </row>
    <row r="226874">
      <c r="A226874" s="1" t="s">
        <v>68271</v>
      </c>
    </row>
    <row r="226875">
      <c r="A226875" s="1" t="s">
        <v>977</v>
      </c>
    </row>
    <row r="226876">
      <c r="A226876" s="1" t="s">
        <v>68272</v>
      </c>
    </row>
    <row r="226877">
      <c r="A226877" s="1" t="s">
        <v>68273</v>
      </c>
    </row>
    <row r="226878">
      <c r="A226878" s="1" t="s">
        <v>966</v>
      </c>
    </row>
    <row r="226879">
      <c r="A226879" s="1" t="s">
        <v>68274</v>
      </c>
    </row>
    <row r="226880">
      <c r="A226880" s="1" t="s">
        <v>68275</v>
      </c>
    </row>
    <row r="226881">
      <c r="A226881" s="1" t="s">
        <v>68276</v>
      </c>
    </row>
    <row r="226882">
      <c r="A226882" s="1" t="s">
        <v>40937</v>
      </c>
    </row>
    <row r="226883">
      <c r="A226883" s="1" t="s">
        <v>68277</v>
      </c>
    </row>
    <row r="226884">
      <c r="A226884" s="1" t="s">
        <v>68278</v>
      </c>
    </row>
    <row r="226885">
      <c r="A226885" s="3" t="str">
        <f/>
        <v>#ERROR!</v>
      </c>
    </row>
    <row r="226886">
      <c r="A226886" s="1" t="s">
        <v>68279</v>
      </c>
    </row>
    <row r="226887">
      <c r="A226887" s="1" t="s">
        <v>68280</v>
      </c>
    </row>
    <row r="226888">
      <c r="A226888" s="1" t="s">
        <v>3411</v>
      </c>
    </row>
    <row r="226889">
      <c r="A226889" s="1" t="s">
        <v>68281</v>
      </c>
    </row>
    <row r="226890">
      <c r="A226890" s="1" t="s">
        <v>68282</v>
      </c>
    </row>
    <row r="226891">
      <c r="A226891" s="1" t="s">
        <v>68283</v>
      </c>
    </row>
    <row r="226892">
      <c r="A226892" s="1" t="s">
        <v>68284</v>
      </c>
    </row>
    <row r="226893">
      <c r="A226893" s="1" t="s">
        <v>68285</v>
      </c>
    </row>
    <row r="226894">
      <c r="A226894" s="1" t="s">
        <v>68286</v>
      </c>
    </row>
    <row r="226895">
      <c r="A226895" s="1" t="s">
        <v>68287</v>
      </c>
    </row>
    <row r="226896">
      <c r="A226896" s="1" t="s">
        <v>1282</v>
      </c>
    </row>
    <row r="226897">
      <c r="A226897" s="1" t="s">
        <v>68288</v>
      </c>
    </row>
    <row r="226898">
      <c r="A226898" s="1" t="s">
        <v>68209</v>
      </c>
    </row>
    <row r="226899">
      <c r="A226899" s="1" t="s">
        <v>68210</v>
      </c>
    </row>
    <row r="226900">
      <c r="A226900" s="1" t="s">
        <v>68211</v>
      </c>
    </row>
    <row r="226901">
      <c r="A226901" s="1" t="s">
        <v>68212</v>
      </c>
    </row>
    <row r="226902">
      <c r="A226902" s="1" t="s">
        <v>55802</v>
      </c>
    </row>
    <row r="226903">
      <c r="A226903" s="1" t="s">
        <v>44742</v>
      </c>
    </row>
    <row r="226904">
      <c r="A226904" s="1" t="s">
        <v>68213</v>
      </c>
    </row>
    <row r="226905">
      <c r="A226905" s="1" t="s">
        <v>68214</v>
      </c>
    </row>
    <row r="226906">
      <c r="A226906" s="1" t="s">
        <v>68215</v>
      </c>
    </row>
    <row r="226907">
      <c r="A226907" s="1" t="s">
        <v>68216</v>
      </c>
    </row>
    <row r="226908">
      <c r="A226908" s="1" t="s">
        <v>68217</v>
      </c>
    </row>
    <row r="226909">
      <c r="A226909" s="1" t="s">
        <v>68218</v>
      </c>
    </row>
    <row r="226910">
      <c r="A226910" s="1" t="s">
        <v>68219</v>
      </c>
    </row>
    <row r="226911">
      <c r="A226911" s="1" t="s">
        <v>68220</v>
      </c>
    </row>
    <row r="226912">
      <c r="A226912" s="1" t="s">
        <v>68221</v>
      </c>
    </row>
    <row r="226913">
      <c r="A226913" s="1" t="s">
        <v>68222</v>
      </c>
    </row>
    <row r="226914">
      <c r="A226914" s="1" t="s">
        <v>68223</v>
      </c>
    </row>
    <row r="226915">
      <c r="A226915" s="1" t="s">
        <v>68224</v>
      </c>
    </row>
    <row r="226916">
      <c r="A226916" s="1" t="s">
        <v>68225</v>
      </c>
    </row>
    <row r="226917">
      <c r="A226917" s="1" t="s">
        <v>68226</v>
      </c>
    </row>
    <row r="226918">
      <c r="A226918" s="1" t="s">
        <v>68227</v>
      </c>
    </row>
    <row r="226919">
      <c r="A226919" s="1" t="s">
        <v>68228</v>
      </c>
    </row>
    <row r="226920">
      <c r="A226920" s="1" t="s">
        <v>68229</v>
      </c>
    </row>
    <row r="226921">
      <c r="A226921" s="1" t="s">
        <v>68230</v>
      </c>
    </row>
    <row r="226922">
      <c r="A226922" s="1" t="s">
        <v>68231</v>
      </c>
    </row>
    <row r="226923">
      <c r="A226923" s="1" t="s">
        <v>68232</v>
      </c>
    </row>
    <row r="226924">
      <c r="A226924" s="1" t="s">
        <v>35182</v>
      </c>
    </row>
    <row r="226925">
      <c r="A226925" s="1" t="s">
        <v>68233</v>
      </c>
    </row>
    <row r="226926">
      <c r="A226926" s="1" t="s">
        <v>55802</v>
      </c>
    </row>
    <row r="226927">
      <c r="A226927" s="1" t="s">
        <v>68234</v>
      </c>
    </row>
    <row r="226928">
      <c r="A226928" s="1" t="s">
        <v>68235</v>
      </c>
    </row>
    <row r="226929">
      <c r="A226929" s="1" t="s">
        <v>68236</v>
      </c>
    </row>
    <row r="226930">
      <c r="A226930" s="1" t="s">
        <v>68237</v>
      </c>
    </row>
    <row r="226931">
      <c r="A226931" s="1" t="s">
        <v>68238</v>
      </c>
    </row>
    <row r="226932">
      <c r="A226932" s="1" t="s">
        <v>68239</v>
      </c>
    </row>
    <row r="226933">
      <c r="A226933" s="1" t="s">
        <v>68240</v>
      </c>
    </row>
    <row r="226934">
      <c r="A226934" s="1" t="s">
        <v>68241</v>
      </c>
    </row>
    <row r="226935">
      <c r="A226935" s="1" t="s">
        <v>68242</v>
      </c>
    </row>
    <row r="226936">
      <c r="A226936" s="1" t="s">
        <v>68243</v>
      </c>
    </row>
    <row r="226937">
      <c r="A226937" s="1" t="s">
        <v>68244</v>
      </c>
    </row>
    <row r="226938">
      <c r="A226938" s="1" t="s">
        <v>68245</v>
      </c>
    </row>
    <row r="226939">
      <c r="A226939" s="1" t="s">
        <v>68246</v>
      </c>
    </row>
    <row r="226940">
      <c r="A226940" s="1" t="s">
        <v>68247</v>
      </c>
    </row>
    <row r="226941">
      <c r="A226941" s="1" t="s">
        <v>68248</v>
      </c>
    </row>
    <row r="226942">
      <c r="A226942" s="1" t="s">
        <v>68249</v>
      </c>
    </row>
    <row r="226943">
      <c r="A226943" s="1" t="s">
        <v>68250</v>
      </c>
    </row>
    <row r="226944">
      <c r="A226944" s="1" t="s">
        <v>68251</v>
      </c>
    </row>
    <row r="226945">
      <c r="A226945" s="1" t="s">
        <v>68252</v>
      </c>
    </row>
    <row r="226946">
      <c r="A226946" s="1" t="s">
        <v>28005</v>
      </c>
    </row>
    <row r="226947">
      <c r="A226947" s="1" t="s">
        <v>68253</v>
      </c>
    </row>
    <row r="226948">
      <c r="A226948" s="1" t="s">
        <v>68254</v>
      </c>
    </row>
    <row r="226949">
      <c r="A226949" s="1" t="s">
        <v>68255</v>
      </c>
    </row>
    <row r="226950">
      <c r="A226950" s="1" t="s">
        <v>68256</v>
      </c>
    </row>
    <row r="226951">
      <c r="A226951" s="1" t="s">
        <v>68257</v>
      </c>
    </row>
    <row r="226952">
      <c r="A226952" s="1" t="s">
        <v>68258</v>
      </c>
    </row>
    <row r="226953">
      <c r="A226953" s="1" t="s">
        <v>68259</v>
      </c>
    </row>
    <row r="226954">
      <c r="A226954" s="1" t="s">
        <v>68260</v>
      </c>
    </row>
    <row r="226955">
      <c r="A226955" s="1" t="s">
        <v>68261</v>
      </c>
    </row>
    <row r="226956">
      <c r="A226956" s="1" t="s">
        <v>68262</v>
      </c>
    </row>
    <row r="226957">
      <c r="A226957" s="1" t="s">
        <v>68263</v>
      </c>
    </row>
    <row r="226958">
      <c r="A226958" s="1" t="s">
        <v>68264</v>
      </c>
    </row>
    <row r="226959">
      <c r="A226959" s="1" t="s">
        <v>68265</v>
      </c>
    </row>
    <row r="226960">
      <c r="A226960" s="1" t="s">
        <v>68266</v>
      </c>
    </row>
    <row r="226961">
      <c r="A226961" s="1" t="s">
        <v>68267</v>
      </c>
    </row>
    <row r="226962">
      <c r="A226962" s="1" t="s">
        <v>68268</v>
      </c>
    </row>
    <row r="226963">
      <c r="A226963" s="1" t="s">
        <v>68269</v>
      </c>
    </row>
    <row r="226964">
      <c r="A226964" s="1" t="s">
        <v>68270</v>
      </c>
    </row>
    <row r="226965">
      <c r="A226965" s="1" t="s">
        <v>68271</v>
      </c>
    </row>
    <row r="226966">
      <c r="A226966" s="1" t="s">
        <v>68272</v>
      </c>
    </row>
    <row r="226967">
      <c r="A226967" s="1" t="s">
        <v>68273</v>
      </c>
    </row>
    <row r="226968">
      <c r="A226968" s="1" t="s">
        <v>68274</v>
      </c>
    </row>
    <row r="226969">
      <c r="A226969" s="1" t="s">
        <v>68275</v>
      </c>
    </row>
    <row r="226970">
      <c r="A226970" s="1" t="s">
        <v>68276</v>
      </c>
    </row>
    <row r="226971">
      <c r="A226971" s="1" t="s">
        <v>40937</v>
      </c>
    </row>
    <row r="226972">
      <c r="A226972" s="1" t="s">
        <v>68277</v>
      </c>
    </row>
    <row r="226973">
      <c r="A226973" s="1" t="s">
        <v>68278</v>
      </c>
    </row>
    <row r="226974">
      <c r="A226974" s="1" t="s">
        <v>68279</v>
      </c>
    </row>
    <row r="226975">
      <c r="A226975" s="1" t="s">
        <v>68280</v>
      </c>
    </row>
    <row r="226976">
      <c r="A226976" s="1" t="s">
        <v>3411</v>
      </c>
    </row>
    <row r="226977">
      <c r="A226977" s="1" t="s">
        <v>68281</v>
      </c>
    </row>
    <row r="226978">
      <c r="A226978" s="1" t="s">
        <v>68282</v>
      </c>
    </row>
    <row r="226979">
      <c r="A226979" s="1" t="s">
        <v>68283</v>
      </c>
    </row>
    <row r="226980">
      <c r="A226980" s="1" t="s">
        <v>68284</v>
      </c>
    </row>
    <row r="226981">
      <c r="A226981" s="1" t="s">
        <v>68285</v>
      </c>
    </row>
    <row r="226982">
      <c r="A226982" s="1" t="s">
        <v>68286</v>
      </c>
    </row>
    <row r="226983">
      <c r="A226983" s="1" t="s">
        <v>68287</v>
      </c>
    </row>
    <row r="226984">
      <c r="A226984" s="1" t="s">
        <v>68289</v>
      </c>
    </row>
    <row r="226985">
      <c r="A226985" s="1" t="s">
        <v>68290</v>
      </c>
    </row>
    <row r="226986">
      <c r="A226986" s="1" t="s">
        <v>40884</v>
      </c>
    </row>
    <row r="226987">
      <c r="A226987" s="1" t="s">
        <v>40884</v>
      </c>
    </row>
    <row r="226988">
      <c r="A226988" s="1" t="s">
        <v>68291</v>
      </c>
    </row>
    <row r="226989">
      <c r="A226989" s="1" t="s">
        <v>68292</v>
      </c>
    </row>
    <row r="226990">
      <c r="A226990" s="1" t="s">
        <v>68293</v>
      </c>
    </row>
    <row r="226991">
      <c r="A226991" s="1" t="s">
        <v>68294</v>
      </c>
    </row>
    <row r="226992">
      <c r="A226992" s="1" t="s">
        <v>68295</v>
      </c>
    </row>
    <row r="226993">
      <c r="A226993" s="1" t="s">
        <v>68296</v>
      </c>
    </row>
    <row r="226994">
      <c r="A226994" s="1" t="s">
        <v>68297</v>
      </c>
    </row>
    <row r="226995">
      <c r="A226995" s="1" t="s">
        <v>33434</v>
      </c>
    </row>
    <row r="226996">
      <c r="A226996" s="1" t="s">
        <v>51110</v>
      </c>
    </row>
    <row r="226997">
      <c r="A226997" s="1" t="s">
        <v>44847</v>
      </c>
    </row>
    <row r="226998">
      <c r="A226998" s="1" t="s">
        <v>6871</v>
      </c>
    </row>
    <row r="226999">
      <c r="A226999" s="1" t="s">
        <v>68298</v>
      </c>
    </row>
    <row r="227000">
      <c r="A227000" s="1" t="s">
        <v>68299</v>
      </c>
    </row>
    <row r="227001">
      <c r="A227001" s="3" t="str">
        <f> A</f>
        <v>#NAME?</v>
      </c>
    </row>
    <row r="227002">
      <c r="A227002" s="1" t="s">
        <v>68300</v>
      </c>
    </row>
    <row r="227003">
      <c r="A227003" s="1" t="s">
        <v>68301</v>
      </c>
    </row>
    <row r="227004">
      <c r="A227004" s="1" t="s">
        <v>68291</v>
      </c>
    </row>
    <row r="227005">
      <c r="A227005" s="1" t="s">
        <v>68292</v>
      </c>
    </row>
    <row r="227006">
      <c r="A227006" s="1" t="s">
        <v>68293</v>
      </c>
    </row>
    <row r="227007">
      <c r="A227007" s="1" t="s">
        <v>68294</v>
      </c>
    </row>
    <row r="227008">
      <c r="A227008" s="1" t="s">
        <v>68295</v>
      </c>
    </row>
    <row r="227009">
      <c r="A227009" s="1" t="s">
        <v>68296</v>
      </c>
    </row>
    <row r="227010">
      <c r="A227010" s="1" t="s">
        <v>68297</v>
      </c>
    </row>
    <row r="227011">
      <c r="A227011" s="1" t="s">
        <v>68298</v>
      </c>
    </row>
    <row r="227012">
      <c r="A227012" s="1" t="s">
        <v>68299</v>
      </c>
    </row>
    <row r="227013">
      <c r="A227013" s="3" t="str">
        <f> A</f>
        <v>#NAME?</v>
      </c>
    </row>
    <row r="227014">
      <c r="A227014" s="1" t="s">
        <v>68300</v>
      </c>
    </row>
    <row r="227015">
      <c r="A227015" s="1" t="s">
        <v>68302</v>
      </c>
    </row>
    <row r="227016">
      <c r="A227016" s="1" t="s">
        <v>68303</v>
      </c>
    </row>
    <row r="227017">
      <c r="A227017" s="1" t="s">
        <v>68304</v>
      </c>
    </row>
    <row r="227018">
      <c r="A227018" s="1" t="s">
        <v>68305</v>
      </c>
    </row>
    <row r="227019">
      <c r="A227019" s="1" t="s">
        <v>68306</v>
      </c>
    </row>
    <row r="227020">
      <c r="A227020" s="1" t="s">
        <v>38401</v>
      </c>
    </row>
    <row r="227021">
      <c r="A227021" s="1" t="s">
        <v>68307</v>
      </c>
    </row>
    <row r="227022">
      <c r="A227022" s="1" t="s">
        <v>68308</v>
      </c>
    </row>
    <row r="227023">
      <c r="A227023" s="1" t="s">
        <v>34232</v>
      </c>
    </row>
    <row r="227024">
      <c r="A227024" s="1" t="s">
        <v>966</v>
      </c>
    </row>
    <row r="227025">
      <c r="A227025" s="1" t="s">
        <v>68309</v>
      </c>
    </row>
    <row r="227026">
      <c r="A227026" s="1" t="s">
        <v>68304</v>
      </c>
    </row>
    <row r="227027">
      <c r="A227027" s="1" t="s">
        <v>68306</v>
      </c>
    </row>
    <row r="227028">
      <c r="A227028" s="1" t="s">
        <v>68307</v>
      </c>
    </row>
    <row r="227029">
      <c r="A227029" s="1" t="s">
        <v>68310</v>
      </c>
    </row>
    <row r="227030">
      <c r="A227030" s="1" t="s">
        <v>68311</v>
      </c>
    </row>
    <row r="227031">
      <c r="A227031" s="1" t="s">
        <v>68312</v>
      </c>
    </row>
    <row r="227032">
      <c r="A227032" s="1" t="s">
        <v>68313</v>
      </c>
    </row>
    <row r="227033">
      <c r="A227033" s="1" t="s">
        <v>68314</v>
      </c>
    </row>
    <row r="227034">
      <c r="A227034" s="1" t="s">
        <v>68315</v>
      </c>
    </row>
    <row r="227035">
      <c r="A227035" s="1" t="s">
        <v>68316</v>
      </c>
    </row>
    <row r="227036">
      <c r="A227036" s="1" t="s">
        <v>68317</v>
      </c>
    </row>
    <row r="227037">
      <c r="A227037" s="1" t="s">
        <v>68318</v>
      </c>
    </row>
    <row r="227038">
      <c r="A227038" s="1" t="s">
        <v>68319</v>
      </c>
    </row>
    <row r="227039">
      <c r="A227039" s="1" t="s">
        <v>68320</v>
      </c>
    </row>
    <row r="227040">
      <c r="A227040" s="1" t="s">
        <v>68321</v>
      </c>
    </row>
    <row r="227041">
      <c r="A227041" s="1" t="s">
        <v>68322</v>
      </c>
    </row>
    <row r="227042">
      <c r="A227042" s="1" t="s">
        <v>68323</v>
      </c>
    </row>
    <row r="227043">
      <c r="A227043" s="1" t="s">
        <v>68324</v>
      </c>
    </row>
    <row r="227044">
      <c r="A227044" s="1" t="s">
        <v>68325</v>
      </c>
    </row>
    <row r="227045">
      <c r="A227045" s="1" t="s">
        <v>68326</v>
      </c>
    </row>
    <row r="227046">
      <c r="A227046" s="1" t="s">
        <v>68327</v>
      </c>
    </row>
    <row r="227047">
      <c r="A227047" s="1" t="s">
        <v>68328</v>
      </c>
    </row>
    <row r="227048">
      <c r="A227048" s="1" t="s">
        <v>68329</v>
      </c>
    </row>
    <row r="227049">
      <c r="A227049" s="1" t="s">
        <v>68330</v>
      </c>
    </row>
    <row r="227050">
      <c r="A227050" s="1" t="s">
        <v>68331</v>
      </c>
    </row>
    <row r="227051">
      <c r="A227051" s="1" t="s">
        <v>68332</v>
      </c>
    </row>
    <row r="227052">
      <c r="A227052" s="1" t="s">
        <v>68333</v>
      </c>
    </row>
    <row r="227053">
      <c r="A227053" s="1" t="s">
        <v>68334</v>
      </c>
    </row>
    <row r="227054">
      <c r="A227054" s="1" t="s">
        <v>68335</v>
      </c>
    </row>
    <row r="227055">
      <c r="A227055" s="1" t="s">
        <v>68336</v>
      </c>
    </row>
    <row r="227056">
      <c r="A227056" s="1" t="s">
        <v>68337</v>
      </c>
    </row>
    <row r="227057">
      <c r="A227057" s="1" t="s">
        <v>68338</v>
      </c>
    </row>
    <row r="227058">
      <c r="A227058" s="1" t="s">
        <v>68339</v>
      </c>
    </row>
    <row r="227059">
      <c r="A227059" s="1" t="s">
        <v>68340</v>
      </c>
    </row>
    <row r="227060">
      <c r="A227060" s="1" t="s">
        <v>68341</v>
      </c>
    </row>
    <row r="227061">
      <c r="A227061" s="1" t="s">
        <v>68342</v>
      </c>
    </row>
    <row r="227062">
      <c r="A227062" s="1" t="s">
        <v>68343</v>
      </c>
    </row>
    <row r="227063">
      <c r="A227063" s="1" t="s">
        <v>68344</v>
      </c>
    </row>
    <row r="227064">
      <c r="A227064" s="1" t="s">
        <v>68345</v>
      </c>
    </row>
    <row r="227065">
      <c r="A227065" s="1" t="s">
        <v>68346</v>
      </c>
    </row>
    <row r="227066">
      <c r="A227066" s="3" t="str">
        <f> on + Sa ey ag ce By</f>
        <v>#ERROR!</v>
      </c>
    </row>
    <row r="227067">
      <c r="A227067" s="1" t="s">
        <v>68347</v>
      </c>
    </row>
    <row r="227068">
      <c r="A227068" s="1" t="s">
        <v>68348</v>
      </c>
    </row>
    <row r="227069">
      <c r="A227069" s="1" t="s">
        <v>68349</v>
      </c>
    </row>
    <row r="227070">
      <c r="A227070" s="1" t="s">
        <v>68350</v>
      </c>
    </row>
    <row r="227071">
      <c r="A227071" s="1" t="s">
        <v>68351</v>
      </c>
    </row>
    <row r="227072">
      <c r="A227072" s="1" t="s">
        <v>68352</v>
      </c>
    </row>
    <row r="227073">
      <c r="A227073" s="3" t="str">
        <f>+ an a ae theca, Spe fe rg</f>
        <v>#ERROR!</v>
      </c>
    </row>
    <row r="227074">
      <c r="A227074" s="1" t="s">
        <v>68353</v>
      </c>
    </row>
    <row r="227075">
      <c r="A227075" s="1" t="s">
        <v>68354</v>
      </c>
    </row>
    <row r="227076">
      <c r="A227076" s="1" t="s">
        <v>68355</v>
      </c>
    </row>
    <row r="227077">
      <c r="A227077" s="1" t="s">
        <v>68356</v>
      </c>
    </row>
    <row r="227078">
      <c r="A227078" s="1" t="s">
        <v>68357</v>
      </c>
    </row>
    <row r="227079">
      <c r="A227079" s="1" t="s">
        <v>68358</v>
      </c>
    </row>
    <row r="227080">
      <c r="A227080" s="1" t="s">
        <v>68359</v>
      </c>
    </row>
    <row r="227081">
      <c r="A227081" s="1" t="s">
        <v>68360</v>
      </c>
    </row>
    <row r="227082">
      <c r="A227082" s="1" t="s">
        <v>68361</v>
      </c>
    </row>
    <row r="227083">
      <c r="A227083" s="1" t="s">
        <v>68362</v>
      </c>
    </row>
    <row r="227084">
      <c r="A227084" s="1" t="s">
        <v>68363</v>
      </c>
    </row>
    <row r="227085">
      <c r="A227085" s="1" t="s">
        <v>322</v>
      </c>
    </row>
    <row r="227086">
      <c r="A227086" s="1" t="s">
        <v>68364</v>
      </c>
    </row>
    <row r="227087">
      <c r="A227087" s="1" t="s">
        <v>68365</v>
      </c>
    </row>
    <row r="227088">
      <c r="A227088" s="1" t="s">
        <v>68366</v>
      </c>
    </row>
    <row r="227089">
      <c r="A227089" s="1" t="s">
        <v>68367</v>
      </c>
    </row>
    <row r="227090">
      <c r="A227090" s="1" t="s">
        <v>68368</v>
      </c>
    </row>
    <row r="227091">
      <c r="A227091" s="1" t="s">
        <v>68369</v>
      </c>
    </row>
    <row r="227092">
      <c r="A227092" s="1" t="s">
        <v>68370</v>
      </c>
    </row>
    <row r="227093">
      <c r="A227093" s="1" t="s">
        <v>68371</v>
      </c>
    </row>
    <row r="227094">
      <c r="A227094" s="1" t="s">
        <v>68372</v>
      </c>
    </row>
    <row r="227095">
      <c r="A227095" s="1" t="s">
        <v>68373</v>
      </c>
    </row>
    <row r="227096">
      <c r="A227096" s="1" t="s">
        <v>68374</v>
      </c>
    </row>
    <row r="227097">
      <c r="A227097" s="1" t="s">
        <v>68375</v>
      </c>
    </row>
    <row r="227098">
      <c r="A227098" s="1" t="s">
        <v>68376</v>
      </c>
    </row>
    <row r="227099">
      <c r="A227099" s="1" t="s">
        <v>68377</v>
      </c>
    </row>
    <row r="227100">
      <c r="A227100" s="1" t="s">
        <v>68378</v>
      </c>
    </row>
    <row r="227101">
      <c r="A227101" s="1" t="s">
        <v>68379</v>
      </c>
    </row>
    <row r="227102">
      <c r="A227102" s="1" t="s">
        <v>68380</v>
      </c>
    </row>
    <row r="227103">
      <c r="A227103" s="1" t="s">
        <v>68312</v>
      </c>
    </row>
    <row r="227104">
      <c r="A227104" s="1" t="s">
        <v>68313</v>
      </c>
    </row>
    <row r="227105">
      <c r="A227105" s="1" t="s">
        <v>68314</v>
      </c>
    </row>
    <row r="227106">
      <c r="A227106" s="1" t="s">
        <v>68315</v>
      </c>
    </row>
    <row r="227107">
      <c r="A227107" s="1" t="s">
        <v>68316</v>
      </c>
    </row>
    <row r="227108">
      <c r="A227108" s="1" t="s">
        <v>68317</v>
      </c>
    </row>
    <row r="227109">
      <c r="A227109" s="1" t="s">
        <v>68318</v>
      </c>
    </row>
    <row r="227110">
      <c r="A227110" s="1" t="s">
        <v>68319</v>
      </c>
    </row>
    <row r="227111">
      <c r="A227111" s="1" t="s">
        <v>68320</v>
      </c>
    </row>
    <row r="227112">
      <c r="A227112" s="1" t="s">
        <v>68321</v>
      </c>
    </row>
    <row r="227113">
      <c r="A227113" s="1" t="s">
        <v>68322</v>
      </c>
    </row>
    <row r="227114">
      <c r="A227114" s="1" t="s">
        <v>68323</v>
      </c>
    </row>
    <row r="227115">
      <c r="A227115" s="1" t="s">
        <v>68324</v>
      </c>
    </row>
    <row r="227116">
      <c r="A227116" s="1" t="s">
        <v>68325</v>
      </c>
    </row>
    <row r="227117">
      <c r="A227117" s="1" t="s">
        <v>68326</v>
      </c>
    </row>
    <row r="227118">
      <c r="A227118" s="1" t="s">
        <v>68327</v>
      </c>
    </row>
    <row r="227119">
      <c r="A227119" s="1" t="s">
        <v>68328</v>
      </c>
    </row>
    <row r="227120">
      <c r="A227120" s="1" t="s">
        <v>68329</v>
      </c>
    </row>
    <row r="227121">
      <c r="A227121" s="1" t="s">
        <v>68330</v>
      </c>
    </row>
    <row r="227122">
      <c r="A227122" s="1" t="s">
        <v>68331</v>
      </c>
    </row>
    <row r="227123">
      <c r="A227123" s="1" t="s">
        <v>68332</v>
      </c>
    </row>
    <row r="227124">
      <c r="A227124" s="1" t="s">
        <v>68333</v>
      </c>
    </row>
    <row r="227125">
      <c r="A227125" s="1" t="s">
        <v>68334</v>
      </c>
    </row>
    <row r="227126">
      <c r="A227126" s="1" t="s">
        <v>68335</v>
      </c>
    </row>
    <row r="227127">
      <c r="A227127" s="1" t="s">
        <v>68336</v>
      </c>
    </row>
    <row r="227128">
      <c r="A227128" s="1" t="s">
        <v>68337</v>
      </c>
    </row>
    <row r="227129">
      <c r="A227129" s="1" t="s">
        <v>68338</v>
      </c>
    </row>
    <row r="227130">
      <c r="A227130" s="1" t="s">
        <v>68339</v>
      </c>
    </row>
    <row r="227131">
      <c r="A227131" s="1" t="s">
        <v>68340</v>
      </c>
    </row>
    <row r="227132">
      <c r="A227132" s="1" t="s">
        <v>68341</v>
      </c>
    </row>
    <row r="227133">
      <c r="A227133" s="1" t="s">
        <v>68342</v>
      </c>
    </row>
    <row r="227134">
      <c r="A227134" s="1" t="s">
        <v>68343</v>
      </c>
    </row>
    <row r="227135">
      <c r="A227135" s="1" t="s">
        <v>68344</v>
      </c>
    </row>
    <row r="227136">
      <c r="A227136" s="1" t="s">
        <v>68345</v>
      </c>
    </row>
    <row r="227137">
      <c r="A227137" s="1" t="s">
        <v>68346</v>
      </c>
    </row>
    <row r="227138">
      <c r="A227138" s="3" t="str">
        <f> on + Sa ey ag ce By</f>
        <v>#ERROR!</v>
      </c>
    </row>
    <row r="227139">
      <c r="A227139" s="1" t="s">
        <v>68347</v>
      </c>
    </row>
    <row r="227140">
      <c r="A227140" s="1" t="s">
        <v>68348</v>
      </c>
    </row>
    <row r="227141">
      <c r="A227141" s="1" t="s">
        <v>68349</v>
      </c>
    </row>
    <row r="227142">
      <c r="A227142" s="1" t="s">
        <v>68350</v>
      </c>
    </row>
    <row r="227143">
      <c r="A227143" s="1" t="s">
        <v>68351</v>
      </c>
    </row>
    <row r="227144">
      <c r="A227144" s="1" t="s">
        <v>68352</v>
      </c>
    </row>
    <row r="227145">
      <c r="A227145" s="3" t="str">
        <f>+ an a ae theca, Spe fe rg</f>
        <v>#ERROR!</v>
      </c>
    </row>
    <row r="227146">
      <c r="A227146" s="1" t="s">
        <v>68353</v>
      </c>
    </row>
    <row r="227147">
      <c r="A227147" s="1" t="s">
        <v>68354</v>
      </c>
    </row>
    <row r="227148">
      <c r="A227148" s="1" t="s">
        <v>68355</v>
      </c>
    </row>
    <row r="227149">
      <c r="A227149" s="1" t="s">
        <v>68356</v>
      </c>
    </row>
    <row r="227150">
      <c r="A227150" s="1" t="s">
        <v>68357</v>
      </c>
    </row>
    <row r="227151">
      <c r="A227151" s="1" t="s">
        <v>68358</v>
      </c>
    </row>
    <row r="227152">
      <c r="A227152" s="1" t="s">
        <v>68359</v>
      </c>
    </row>
    <row r="227153">
      <c r="A227153" s="1" t="s">
        <v>68360</v>
      </c>
    </row>
    <row r="227154">
      <c r="A227154" s="1" t="s">
        <v>68361</v>
      </c>
    </row>
    <row r="227155">
      <c r="A227155" s="1" t="s">
        <v>68362</v>
      </c>
    </row>
    <row r="227156">
      <c r="A227156" s="1" t="s">
        <v>68363</v>
      </c>
    </row>
    <row r="227157">
      <c r="A227157" s="1" t="s">
        <v>68364</v>
      </c>
    </row>
    <row r="227158">
      <c r="A227158" s="1" t="s">
        <v>68365</v>
      </c>
    </row>
    <row r="227159">
      <c r="A227159" s="1" t="s">
        <v>68366</v>
      </c>
    </row>
    <row r="227160">
      <c r="A227160" s="1" t="s">
        <v>68367</v>
      </c>
    </row>
    <row r="227161">
      <c r="A227161" s="1" t="s">
        <v>68368</v>
      </c>
    </row>
    <row r="227162">
      <c r="A227162" s="1" t="s">
        <v>68369</v>
      </c>
    </row>
    <row r="227163">
      <c r="A227163" s="1" t="s">
        <v>68370</v>
      </c>
    </row>
    <row r="227164">
      <c r="A227164" s="1" t="s">
        <v>68371</v>
      </c>
    </row>
    <row r="227165">
      <c r="A227165" s="1" t="s">
        <v>68372</v>
      </c>
    </row>
    <row r="227166">
      <c r="A227166" s="1" t="s">
        <v>68373</v>
      </c>
    </row>
    <row r="227167">
      <c r="A227167" s="1" t="s">
        <v>68374</v>
      </c>
    </row>
    <row r="227168">
      <c r="A227168" s="1" t="s">
        <v>68375</v>
      </c>
    </row>
    <row r="227169">
      <c r="A227169" s="1" t="s">
        <v>68376</v>
      </c>
    </row>
    <row r="227170">
      <c r="A227170" s="1" t="s">
        <v>68377</v>
      </c>
    </row>
    <row r="227171">
      <c r="A227171" s="1" t="s">
        <v>68378</v>
      </c>
    </row>
    <row r="227172">
      <c r="A227172" s="1" t="s">
        <v>68379</v>
      </c>
    </row>
    <row r="227173">
      <c r="A227173" s="1" t="s">
        <v>68381</v>
      </c>
    </row>
    <row r="227174">
      <c r="A227174" s="1" t="s">
        <v>68382</v>
      </c>
    </row>
    <row r="227175">
      <c r="A227175" s="1" t="s">
        <v>68383</v>
      </c>
    </row>
    <row r="227176">
      <c r="A227176" s="1" t="s">
        <v>68384</v>
      </c>
    </row>
    <row r="227177">
      <c r="A227177" s="1" t="s">
        <v>68385</v>
      </c>
    </row>
    <row r="227178">
      <c r="A227178" s="1" t="s">
        <v>68386</v>
      </c>
    </row>
    <row r="227179">
      <c r="A227179" s="1" t="s">
        <v>68387</v>
      </c>
    </row>
    <row r="227180">
      <c r="A227180" s="1" t="s">
        <v>68388</v>
      </c>
    </row>
    <row r="227181">
      <c r="A227181" s="1" t="s">
        <v>68389</v>
      </c>
    </row>
    <row r="227182">
      <c r="A227182" s="1" t="s">
        <v>68390</v>
      </c>
    </row>
    <row r="227183">
      <c r="A227183" s="1" t="s">
        <v>68391</v>
      </c>
    </row>
    <row r="227184">
      <c r="A227184" s="3" t="str">
        <f> . ? : its aa oct itr fl TE ‘</f>
        <v>#ERROR!</v>
      </c>
    </row>
    <row r="227185">
      <c r="A227185" s="1" t="s">
        <v>68392</v>
      </c>
    </row>
    <row r="227186">
      <c r="A227186" s="1" t="s">
        <v>68393</v>
      </c>
    </row>
    <row r="227187">
      <c r="A227187" s="1" t="s">
        <v>68394</v>
      </c>
    </row>
    <row r="227188">
      <c r="A227188" s="1" t="s">
        <v>68395</v>
      </c>
    </row>
    <row r="227189">
      <c r="A227189" s="1" t="s">
        <v>68396</v>
      </c>
    </row>
    <row r="227190">
      <c r="A227190" s="1" t="s">
        <v>68397</v>
      </c>
    </row>
    <row r="227191">
      <c r="A227191" s="1" t="s">
        <v>68398</v>
      </c>
    </row>
    <row r="227192">
      <c r="A227192" s="1" t="s">
        <v>68399</v>
      </c>
    </row>
    <row r="227193">
      <c r="A227193" s="1" t="s">
        <v>68400</v>
      </c>
    </row>
    <row r="227194">
      <c r="A227194" s="1" t="s">
        <v>68401</v>
      </c>
    </row>
    <row r="227195">
      <c r="A227195" s="1" t="s">
        <v>68402</v>
      </c>
    </row>
    <row r="227196">
      <c r="A227196" s="1" t="s">
        <v>68403</v>
      </c>
    </row>
    <row r="227197">
      <c r="A227197" s="1" t="s">
        <v>68404</v>
      </c>
    </row>
    <row r="227198">
      <c r="A227198" s="1" t="s">
        <v>68405</v>
      </c>
    </row>
    <row r="227199">
      <c r="A227199" s="1" t="s">
        <v>68406</v>
      </c>
    </row>
    <row r="227200">
      <c r="A227200" s="1" t="s">
        <v>68407</v>
      </c>
    </row>
    <row r="227201">
      <c r="A227201" s="1" t="s">
        <v>68408</v>
      </c>
    </row>
    <row r="227202">
      <c r="A227202" s="1" t="s">
        <v>68409</v>
      </c>
    </row>
    <row r="227203">
      <c r="A227203" s="1" t="s">
        <v>68410</v>
      </c>
    </row>
    <row r="227204">
      <c r="A227204" s="1" t="s">
        <v>68411</v>
      </c>
    </row>
    <row r="227205">
      <c r="A227205" s="1" t="s">
        <v>68412</v>
      </c>
    </row>
    <row r="227206">
      <c r="A227206" s="1" t="s">
        <v>68413</v>
      </c>
    </row>
    <row r="227207">
      <c r="A227207" s="1" t="s">
        <v>68414</v>
      </c>
    </row>
    <row r="227208">
      <c r="A227208" s="1" t="s">
        <v>68415</v>
      </c>
    </row>
    <row r="227209">
      <c r="A227209" s="1" t="s">
        <v>68416</v>
      </c>
    </row>
    <row r="227210">
      <c r="A227210" s="1" t="s">
        <v>68417</v>
      </c>
    </row>
    <row r="227211">
      <c r="A227211" s="1" t="s">
        <v>68418</v>
      </c>
    </row>
    <row r="227212">
      <c r="A227212" s="1" t="s">
        <v>68419</v>
      </c>
    </row>
    <row r="227213">
      <c r="A227213" s="1" t="s">
        <v>68420</v>
      </c>
    </row>
    <row r="227214">
      <c r="A227214" s="1" t="s">
        <v>68421</v>
      </c>
    </row>
    <row r="227215">
      <c r="A227215" s="1" t="s">
        <v>68422</v>
      </c>
    </row>
    <row r="227216">
      <c r="A227216" s="1" t="s">
        <v>68423</v>
      </c>
    </row>
    <row r="227217">
      <c r="A227217" s="1" t="s">
        <v>68424</v>
      </c>
    </row>
    <row r="227218">
      <c r="A227218" s="1" t="s">
        <v>68425</v>
      </c>
    </row>
    <row r="227219">
      <c r="A227219" s="1" t="s">
        <v>68426</v>
      </c>
    </row>
    <row r="227220">
      <c r="A227220" s="1" t="s">
        <v>68427</v>
      </c>
    </row>
    <row r="227221">
      <c r="A227221" s="1" t="s">
        <v>68428</v>
      </c>
    </row>
    <row r="227222">
      <c r="A227222" s="1" t="s">
        <v>68429</v>
      </c>
    </row>
    <row r="227223">
      <c r="A227223" s="1" t="s">
        <v>68430</v>
      </c>
    </row>
    <row r="227224">
      <c r="A227224" s="1" t="s">
        <v>68431</v>
      </c>
    </row>
    <row r="227225">
      <c r="A227225" s="1" t="s">
        <v>68432</v>
      </c>
    </row>
    <row r="227226">
      <c r="A227226" s="1" t="s">
        <v>26771</v>
      </c>
    </row>
    <row r="227227">
      <c r="A227227" s="1" t="s">
        <v>68433</v>
      </c>
    </row>
    <row r="227228">
      <c r="A227228" s="1" t="s">
        <v>68434</v>
      </c>
    </row>
    <row r="227229">
      <c r="A227229" s="1" t="s">
        <v>68435</v>
      </c>
    </row>
    <row r="227230">
      <c r="A227230" s="1" t="s">
        <v>68436</v>
      </c>
    </row>
    <row r="227231">
      <c r="A227231" s="1" t="s">
        <v>68437</v>
      </c>
    </row>
    <row r="227232">
      <c r="A227232" s="1" t="s">
        <v>68438</v>
      </c>
    </row>
    <row r="227233">
      <c r="A227233" s="1" t="s">
        <v>68439</v>
      </c>
    </row>
    <row r="227234">
      <c r="A227234" s="1" t="s">
        <v>68440</v>
      </c>
    </row>
    <row r="227235">
      <c r="A227235" s="1" t="s">
        <v>68441</v>
      </c>
    </row>
    <row r="227236">
      <c r="A227236" s="1" t="s">
        <v>68442</v>
      </c>
    </row>
    <row r="227237">
      <c r="A227237" s="1" t="s">
        <v>68443</v>
      </c>
    </row>
    <row r="227238">
      <c r="A227238" s="3" t="str">
        <f> ee TD ete te wT IT CAN eS ors</f>
        <v>#ERROR!</v>
      </c>
    </row>
    <row r="227239">
      <c r="A227239" s="1" t="s">
        <v>68444</v>
      </c>
    </row>
    <row r="227240">
      <c r="A227240" s="1" t="s">
        <v>68445</v>
      </c>
    </row>
    <row r="227241">
      <c r="A227241" s="1" t="s">
        <v>68446</v>
      </c>
    </row>
    <row r="227242">
      <c r="A227242" s="1" t="s">
        <v>68447</v>
      </c>
    </row>
    <row r="227243">
      <c r="A227243" s="1" t="s">
        <v>68448</v>
      </c>
    </row>
    <row r="227244">
      <c r="A227244" s="1" t="s">
        <v>68449</v>
      </c>
    </row>
    <row r="227245">
      <c r="A227245" s="1" t="s">
        <v>68450</v>
      </c>
    </row>
    <row r="227246">
      <c r="A227246" s="1" t="s">
        <v>68451</v>
      </c>
    </row>
    <row r="227247">
      <c r="A227247" s="1" t="s">
        <v>68452</v>
      </c>
    </row>
    <row r="227248">
      <c r="A227248" s="1" t="s">
        <v>68453</v>
      </c>
    </row>
    <row r="227249">
      <c r="A227249" s="1" t="s">
        <v>68454</v>
      </c>
    </row>
    <row r="227250">
      <c r="A227250" s="1" t="s">
        <v>68455</v>
      </c>
    </row>
    <row r="227251">
      <c r="A227251" s="1" t="s">
        <v>68456</v>
      </c>
    </row>
    <row r="227252">
      <c r="A227252" s="1" t="s">
        <v>68457</v>
      </c>
    </row>
    <row r="227253">
      <c r="A227253" s="1" t="s">
        <v>68458</v>
      </c>
    </row>
    <row r="227254">
      <c r="A227254" s="1" t="s">
        <v>68459</v>
      </c>
    </row>
    <row r="227255">
      <c r="A227255" s="1" t="s">
        <v>68460</v>
      </c>
    </row>
    <row r="227256">
      <c r="A227256" s="1" t="s">
        <v>68461</v>
      </c>
    </row>
    <row r="227257">
      <c r="A227257" s="1" t="s">
        <v>68462</v>
      </c>
    </row>
    <row r="227258">
      <c r="A227258" s="1" t="s">
        <v>68463</v>
      </c>
    </row>
    <row r="227259">
      <c r="A227259" s="1" t="s">
        <v>68383</v>
      </c>
    </row>
    <row r="227260">
      <c r="A227260" s="1" t="s">
        <v>68384</v>
      </c>
    </row>
    <row r="227261">
      <c r="A227261" s="1" t="s">
        <v>68385</v>
      </c>
    </row>
    <row r="227262">
      <c r="A227262" s="1" t="s">
        <v>68386</v>
      </c>
    </row>
    <row r="227263">
      <c r="A227263" s="1" t="s">
        <v>68387</v>
      </c>
    </row>
    <row r="227264">
      <c r="A227264" s="1" t="s">
        <v>68388</v>
      </c>
    </row>
    <row r="227265">
      <c r="A227265" s="1" t="s">
        <v>68389</v>
      </c>
    </row>
    <row r="227266">
      <c r="A227266" s="1" t="s">
        <v>68390</v>
      </c>
    </row>
    <row r="227267">
      <c r="A227267" s="1" t="s">
        <v>68391</v>
      </c>
    </row>
    <row r="227268">
      <c r="A227268" s="3" t="str">
        <f> . ? : its aa oct itr fl TE ‘</f>
        <v>#ERROR!</v>
      </c>
    </row>
    <row r="227269">
      <c r="A227269" s="1" t="s">
        <v>68392</v>
      </c>
    </row>
    <row r="227270">
      <c r="A227270" s="1" t="s">
        <v>68393</v>
      </c>
    </row>
    <row r="227271">
      <c r="A227271" s="1" t="s">
        <v>68394</v>
      </c>
    </row>
    <row r="227272">
      <c r="A227272" s="1" t="s">
        <v>68395</v>
      </c>
    </row>
    <row r="227273">
      <c r="A227273" s="1" t="s">
        <v>68396</v>
      </c>
    </row>
    <row r="227274">
      <c r="A227274" s="1" t="s">
        <v>68397</v>
      </c>
    </row>
    <row r="227275">
      <c r="A227275" s="1" t="s">
        <v>68398</v>
      </c>
    </row>
    <row r="227276">
      <c r="A227276" s="1" t="s">
        <v>68399</v>
      </c>
    </row>
    <row r="227277">
      <c r="A227277" s="1" t="s">
        <v>68400</v>
      </c>
    </row>
    <row r="227278">
      <c r="A227278" s="1" t="s">
        <v>68401</v>
      </c>
    </row>
    <row r="227279">
      <c r="A227279" s="1" t="s">
        <v>68402</v>
      </c>
    </row>
    <row r="227280">
      <c r="A227280" s="1" t="s">
        <v>68403</v>
      </c>
    </row>
    <row r="227281">
      <c r="A227281" s="1" t="s">
        <v>68404</v>
      </c>
    </row>
    <row r="227282">
      <c r="A227282" s="1" t="s">
        <v>68405</v>
      </c>
    </row>
    <row r="227283">
      <c r="A227283" s="1" t="s">
        <v>68406</v>
      </c>
    </row>
    <row r="227284">
      <c r="A227284" s="1" t="s">
        <v>68407</v>
      </c>
    </row>
    <row r="227285">
      <c r="A227285" s="1" t="s">
        <v>68408</v>
      </c>
    </row>
    <row r="227286">
      <c r="A227286" s="1" t="s">
        <v>68409</v>
      </c>
    </row>
    <row r="227287">
      <c r="A227287" s="1" t="s">
        <v>68410</v>
      </c>
    </row>
    <row r="227288">
      <c r="A227288" s="1" t="s">
        <v>68411</v>
      </c>
    </row>
    <row r="227289">
      <c r="A227289" s="1" t="s">
        <v>68412</v>
      </c>
    </row>
    <row r="227290">
      <c r="A227290" s="1" t="s">
        <v>68413</v>
      </c>
    </row>
    <row r="227291">
      <c r="A227291" s="1" t="s">
        <v>68414</v>
      </c>
    </row>
    <row r="227292">
      <c r="A227292" s="1" t="s">
        <v>68415</v>
      </c>
    </row>
    <row r="227293">
      <c r="A227293" s="1" t="s">
        <v>68416</v>
      </c>
    </row>
    <row r="227294">
      <c r="A227294" s="1" t="s">
        <v>68417</v>
      </c>
    </row>
    <row r="227295">
      <c r="A227295" s="1" t="s">
        <v>68418</v>
      </c>
    </row>
    <row r="227296">
      <c r="A227296" s="1" t="s">
        <v>68419</v>
      </c>
    </row>
    <row r="227297">
      <c r="A227297" s="1" t="s">
        <v>68420</v>
      </c>
    </row>
    <row r="227298">
      <c r="A227298" s="1" t="s">
        <v>68421</v>
      </c>
    </row>
    <row r="227299">
      <c r="A227299" s="1" t="s">
        <v>68422</v>
      </c>
    </row>
    <row r="227300">
      <c r="A227300" s="1" t="s">
        <v>68423</v>
      </c>
    </row>
    <row r="227301">
      <c r="A227301" s="1" t="s">
        <v>68424</v>
      </c>
    </row>
    <row r="227302">
      <c r="A227302" s="1" t="s">
        <v>68425</v>
      </c>
    </row>
    <row r="227303">
      <c r="A227303" s="1" t="s">
        <v>68426</v>
      </c>
    </row>
    <row r="227304">
      <c r="A227304" s="1" t="s">
        <v>68427</v>
      </c>
    </row>
    <row r="227305">
      <c r="A227305" s="1" t="s">
        <v>68428</v>
      </c>
    </row>
    <row r="227306">
      <c r="A227306" s="1" t="s">
        <v>68429</v>
      </c>
    </row>
    <row r="227307">
      <c r="A227307" s="1" t="s">
        <v>68430</v>
      </c>
    </row>
    <row r="227308">
      <c r="A227308" s="1" t="s">
        <v>68431</v>
      </c>
    </row>
    <row r="227309">
      <c r="A227309" s="1" t="s">
        <v>68432</v>
      </c>
    </row>
    <row r="227310">
      <c r="A227310" s="1" t="s">
        <v>68433</v>
      </c>
    </row>
    <row r="227311">
      <c r="A227311" s="1" t="s">
        <v>68434</v>
      </c>
    </row>
    <row r="227312">
      <c r="A227312" s="1" t="s">
        <v>68435</v>
      </c>
    </row>
    <row r="227313">
      <c r="A227313" s="1" t="s">
        <v>68436</v>
      </c>
    </row>
    <row r="227314">
      <c r="A227314" s="1" t="s">
        <v>68437</v>
      </c>
    </row>
    <row r="227315">
      <c r="A227315" s="1" t="s">
        <v>68438</v>
      </c>
    </row>
    <row r="227316">
      <c r="A227316" s="1" t="s">
        <v>68439</v>
      </c>
    </row>
    <row r="227317">
      <c r="A227317" s="1" t="s">
        <v>68440</v>
      </c>
    </row>
    <row r="227318">
      <c r="A227318" s="1" t="s">
        <v>68441</v>
      </c>
    </row>
    <row r="227319">
      <c r="A227319" s="1" t="s">
        <v>68442</v>
      </c>
    </row>
    <row r="227320">
      <c r="A227320" s="1" t="s">
        <v>68443</v>
      </c>
    </row>
    <row r="227321">
      <c r="A227321" s="3" t="str">
        <f> ee TD ete te wT IT CAN eS ors</f>
        <v>#ERROR!</v>
      </c>
    </row>
    <row r="227322">
      <c r="A227322" s="1" t="s">
        <v>68444</v>
      </c>
    </row>
    <row r="227323">
      <c r="A227323" s="1" t="s">
        <v>68445</v>
      </c>
    </row>
    <row r="227324">
      <c r="A227324" s="1" t="s">
        <v>68446</v>
      </c>
    </row>
    <row r="227325">
      <c r="A227325" s="1" t="s">
        <v>68447</v>
      </c>
    </row>
    <row r="227326">
      <c r="A227326" s="1" t="s">
        <v>68448</v>
      </c>
    </row>
    <row r="227327">
      <c r="A227327" s="1" t="s">
        <v>68449</v>
      </c>
    </row>
    <row r="227328">
      <c r="A227328" s="1" t="s">
        <v>68450</v>
      </c>
    </row>
    <row r="227329">
      <c r="A227329" s="1" t="s">
        <v>68451</v>
      </c>
    </row>
    <row r="227330">
      <c r="A227330" s="1" t="s">
        <v>68452</v>
      </c>
    </row>
    <row r="227331">
      <c r="A227331" s="1" t="s">
        <v>68453</v>
      </c>
    </row>
    <row r="227332">
      <c r="A227332" s="1" t="s">
        <v>68454</v>
      </c>
    </row>
    <row r="227333">
      <c r="A227333" s="1" t="s">
        <v>68455</v>
      </c>
    </row>
    <row r="227334">
      <c r="A227334" s="1" t="s">
        <v>68456</v>
      </c>
    </row>
    <row r="227335">
      <c r="A227335" s="1" t="s">
        <v>68457</v>
      </c>
    </row>
    <row r="227336">
      <c r="A227336" s="1" t="s">
        <v>68458</v>
      </c>
    </row>
    <row r="227337">
      <c r="A227337" s="1" t="s">
        <v>68459</v>
      </c>
    </row>
    <row r="227338">
      <c r="A227338" s="1" t="s">
        <v>68460</v>
      </c>
    </row>
    <row r="227339">
      <c r="A227339" s="1" t="s">
        <v>68461</v>
      </c>
    </row>
    <row r="227340">
      <c r="A227340" s="1" t="s">
        <v>68462</v>
      </c>
    </row>
    <row r="227341">
      <c r="A227341" s="1" t="s">
        <v>68464</v>
      </c>
    </row>
    <row r="227342">
      <c r="A227342" s="1" t="s">
        <v>68465</v>
      </c>
    </row>
    <row r="227343">
      <c r="A227343" s="1" t="s">
        <v>68466</v>
      </c>
    </row>
    <row r="227344">
      <c r="A227344" s="1" t="s">
        <v>977</v>
      </c>
    </row>
    <row r="227345">
      <c r="A227345" s="1" t="s">
        <v>68467</v>
      </c>
    </row>
    <row r="227346">
      <c r="A227346" s="1" t="s">
        <v>68468</v>
      </c>
    </row>
    <row r="227347">
      <c r="A227347" s="1" t="s">
        <v>68469</v>
      </c>
    </row>
    <row r="227348">
      <c r="A227348" s="1" t="s">
        <v>68470</v>
      </c>
    </row>
    <row r="227349">
      <c r="A227349" s="1" t="s">
        <v>68471</v>
      </c>
    </row>
    <row r="227350">
      <c r="A227350" s="1" t="s">
        <v>68472</v>
      </c>
    </row>
    <row r="227351">
      <c r="A227351" s="1" t="s">
        <v>68473</v>
      </c>
    </row>
    <row r="227352">
      <c r="A227352" s="1" t="s">
        <v>68474</v>
      </c>
    </row>
    <row r="227353">
      <c r="A227353" s="1" t="s">
        <v>68475</v>
      </c>
    </row>
    <row r="227354">
      <c r="A227354" s="3" t="str">
        <f> ie |</f>
        <v>#ERROR!</v>
      </c>
    </row>
    <row r="227355">
      <c r="A227355" s="1" t="s">
        <v>68476</v>
      </c>
    </row>
    <row r="227356">
      <c r="A227356" s="1" t="s">
        <v>68477</v>
      </c>
    </row>
    <row r="227357">
      <c r="A227357" s="1" t="s">
        <v>68478</v>
      </c>
    </row>
    <row r="227358">
      <c r="A227358" s="3" t="str">
        <f> ae Ae pe © By . . Ni moa yo Se</f>
        <v>#ERROR!</v>
      </c>
    </row>
    <row r="227359">
      <c r="A227359" s="1" t="s">
        <v>68479</v>
      </c>
    </row>
    <row r="227360">
      <c r="A227360" s="1" t="s">
        <v>68480</v>
      </c>
    </row>
    <row r="227361">
      <c r="A227361" s="1" t="s">
        <v>68481</v>
      </c>
    </row>
    <row r="227362">
      <c r="A227362" s="3" t="str">
        <f>+ ae oe</f>
        <v>#ERROR!</v>
      </c>
    </row>
    <row r="227363">
      <c r="A227363" s="1" t="s">
        <v>34601</v>
      </c>
    </row>
    <row r="227364">
      <c r="A227364" s="1" t="s">
        <v>7512</v>
      </c>
    </row>
    <row r="227365">
      <c r="A227365" s="1" t="s">
        <v>68482</v>
      </c>
    </row>
    <row r="227366">
      <c r="A227366" s="1" t="s">
        <v>68483</v>
      </c>
    </row>
    <row r="227367">
      <c r="A227367" s="1" t="s">
        <v>68484</v>
      </c>
    </row>
    <row r="227368">
      <c r="A227368" s="1" t="s">
        <v>37980</v>
      </c>
    </row>
    <row r="227369">
      <c r="A227369" s="1" t="s">
        <v>68485</v>
      </c>
    </row>
    <row r="227370">
      <c r="A227370" s="1" t="s">
        <v>68486</v>
      </c>
    </row>
    <row r="227371">
      <c r="A227371" s="1" t="s">
        <v>2802</v>
      </c>
    </row>
    <row r="227372">
      <c r="A227372" s="1" t="s">
        <v>68487</v>
      </c>
    </row>
    <row r="227373">
      <c r="A227373" s="1" t="s">
        <v>68488</v>
      </c>
    </row>
    <row r="227374">
      <c r="A227374" s="1" t="s">
        <v>68489</v>
      </c>
    </row>
    <row r="227375">
      <c r="A227375" s="1" t="s">
        <v>68490</v>
      </c>
    </row>
    <row r="227376">
      <c r="A227376" s="1" t="s">
        <v>68491</v>
      </c>
    </row>
    <row r="227377">
      <c r="A227377" s="1" t="s">
        <v>68492</v>
      </c>
    </row>
    <row r="227378">
      <c r="A227378" s="1" t="s">
        <v>68493</v>
      </c>
    </row>
    <row r="227379">
      <c r="A227379" s="1" t="s">
        <v>68494</v>
      </c>
    </row>
    <row r="227380">
      <c r="A227380" s="1" t="s">
        <v>68495</v>
      </c>
    </row>
    <row r="227381">
      <c r="A227381" s="1" t="s">
        <v>68496</v>
      </c>
    </row>
    <row r="227382">
      <c r="A227382" s="1" t="s">
        <v>68497</v>
      </c>
    </row>
    <row r="227383">
      <c r="A227383" s="1" t="s">
        <v>68498</v>
      </c>
    </row>
    <row r="227384">
      <c r="A227384" s="1" t="s">
        <v>68499</v>
      </c>
    </row>
    <row r="227385">
      <c r="A227385" s="1" t="s">
        <v>68500</v>
      </c>
    </row>
    <row r="227386">
      <c r="A227386" s="1" t="s">
        <v>68501</v>
      </c>
    </row>
    <row r="227387">
      <c r="A227387" s="1" t="s">
        <v>68502</v>
      </c>
    </row>
    <row r="227388">
      <c r="A227388" s="1" t="s">
        <v>68503</v>
      </c>
    </row>
    <row r="227389">
      <c r="A227389" s="1" t="s">
        <v>68504</v>
      </c>
    </row>
    <row r="227390">
      <c r="A227390" s="1" t="s">
        <v>68505</v>
      </c>
    </row>
    <row r="227391">
      <c r="A227391" s="1" t="s">
        <v>68506</v>
      </c>
    </row>
    <row r="227392">
      <c r="A227392" s="1" t="s">
        <v>68507</v>
      </c>
    </row>
    <row r="227393">
      <c r="A227393" s="1" t="s">
        <v>68508</v>
      </c>
    </row>
    <row r="227394">
      <c r="A227394" s="1" t="s">
        <v>68509</v>
      </c>
    </row>
    <row r="227395">
      <c r="A227395" s="1" t="s">
        <v>68510</v>
      </c>
    </row>
    <row r="227396">
      <c r="A227396" s="1" t="s">
        <v>68511</v>
      </c>
    </row>
    <row r="227397">
      <c r="A227397" s="1" t="s">
        <v>68512</v>
      </c>
    </row>
    <row r="227398">
      <c r="A227398" s="1" t="s">
        <v>68472</v>
      </c>
    </row>
    <row r="227399">
      <c r="A227399" s="1" t="s">
        <v>68473</v>
      </c>
    </row>
    <row r="227400">
      <c r="A227400" s="1" t="s">
        <v>68474</v>
      </c>
    </row>
    <row r="227401">
      <c r="A227401" s="1" t="s">
        <v>68475</v>
      </c>
    </row>
    <row r="227402">
      <c r="A227402" s="3" t="str">
        <f> ie |</f>
        <v>#ERROR!</v>
      </c>
    </row>
    <row r="227403">
      <c r="A227403" s="1" t="s">
        <v>68476</v>
      </c>
    </row>
    <row r="227404">
      <c r="A227404" s="1" t="s">
        <v>68477</v>
      </c>
    </row>
    <row r="227405">
      <c r="A227405" s="1" t="s">
        <v>68478</v>
      </c>
    </row>
    <row r="227406">
      <c r="A227406" s="3" t="str">
        <f> ae Ae pe © By . . Ni moa yo Se</f>
        <v>#ERROR!</v>
      </c>
    </row>
    <row r="227407">
      <c r="A227407" s="1" t="s">
        <v>68479</v>
      </c>
    </row>
    <row r="227408">
      <c r="A227408" s="1" t="s">
        <v>68480</v>
      </c>
    </row>
    <row r="227409">
      <c r="A227409" s="1" t="s">
        <v>68481</v>
      </c>
    </row>
    <row r="227410">
      <c r="A227410" s="3" t="str">
        <f>+ ae oe</f>
        <v>#ERROR!</v>
      </c>
    </row>
    <row r="227411">
      <c r="A227411" s="1" t="s">
        <v>34601</v>
      </c>
    </row>
    <row r="227412">
      <c r="A227412" s="1" t="s">
        <v>7512</v>
      </c>
    </row>
    <row r="227413">
      <c r="A227413" s="1" t="s">
        <v>68482</v>
      </c>
    </row>
    <row r="227414">
      <c r="A227414" s="1" t="s">
        <v>68483</v>
      </c>
    </row>
    <row r="227415">
      <c r="A227415" s="1" t="s">
        <v>68484</v>
      </c>
    </row>
    <row r="227416">
      <c r="A227416" s="1" t="s">
        <v>37980</v>
      </c>
    </row>
    <row r="227417">
      <c r="A227417" s="1" t="s">
        <v>68485</v>
      </c>
    </row>
    <row r="227418">
      <c r="A227418" s="1" t="s">
        <v>68486</v>
      </c>
    </row>
    <row r="227419">
      <c r="A227419" s="1" t="s">
        <v>68487</v>
      </c>
    </row>
    <row r="227420">
      <c r="A227420" s="1" t="s">
        <v>68488</v>
      </c>
    </row>
    <row r="227421">
      <c r="A227421" s="1" t="s">
        <v>68489</v>
      </c>
    </row>
    <row r="227422">
      <c r="A227422" s="1" t="s">
        <v>68490</v>
      </c>
    </row>
    <row r="227423">
      <c r="A227423" s="1" t="s">
        <v>68491</v>
      </c>
    </row>
    <row r="227424">
      <c r="A227424" s="1" t="s">
        <v>68492</v>
      </c>
    </row>
    <row r="227425">
      <c r="A227425" s="1" t="s">
        <v>68493</v>
      </c>
    </row>
    <row r="227426">
      <c r="A227426" s="1" t="s">
        <v>68494</v>
      </c>
    </row>
    <row r="227427">
      <c r="A227427" s="1" t="s">
        <v>68495</v>
      </c>
    </row>
    <row r="227428">
      <c r="A227428" s="1" t="s">
        <v>68496</v>
      </c>
    </row>
    <row r="227429">
      <c r="A227429" s="1" t="s">
        <v>68497</v>
      </c>
    </row>
    <row r="227430">
      <c r="A227430" s="1" t="s">
        <v>68498</v>
      </c>
    </row>
    <row r="227431">
      <c r="A227431" s="1" t="s">
        <v>68499</v>
      </c>
    </row>
    <row r="227432">
      <c r="A227432" s="1" t="s">
        <v>68500</v>
      </c>
    </row>
    <row r="227433">
      <c r="A227433" s="1" t="s">
        <v>68501</v>
      </c>
    </row>
    <row r="227434">
      <c r="A227434" s="1" t="s">
        <v>68502</v>
      </c>
    </row>
    <row r="227435">
      <c r="A227435" s="1" t="s">
        <v>68503</v>
      </c>
    </row>
    <row r="227436">
      <c r="A227436" s="1" t="s">
        <v>68504</v>
      </c>
    </row>
    <row r="227437">
      <c r="A227437" s="1" t="s">
        <v>68505</v>
      </c>
    </row>
    <row r="227438">
      <c r="A227438" s="1" t="s">
        <v>68506</v>
      </c>
    </row>
    <row r="227439">
      <c r="A227439" s="1" t="s">
        <v>68507</v>
      </c>
    </row>
    <row r="227440">
      <c r="A227440" s="1" t="s">
        <v>68508</v>
      </c>
    </row>
    <row r="227441">
      <c r="A227441" s="1" t="s">
        <v>68509</v>
      </c>
    </row>
    <row r="227442">
      <c r="A227442" s="1" t="s">
        <v>68510</v>
      </c>
    </row>
    <row r="227443">
      <c r="A227443" s="1" t="s">
        <v>68511</v>
      </c>
    </row>
    <row r="227444">
      <c r="A227444" s="1" t="s">
        <v>68513</v>
      </c>
    </row>
    <row r="227445">
      <c r="A227445" s="1" t="s">
        <v>68514</v>
      </c>
    </row>
    <row r="227446">
      <c r="A227446" s="1" t="s">
        <v>68515</v>
      </c>
    </row>
    <row r="227447">
      <c r="A227447" s="1" t="s">
        <v>68516</v>
      </c>
    </row>
    <row r="227448">
      <c r="A227448" s="1" t="s">
        <v>10062</v>
      </c>
    </row>
    <row r="227449">
      <c r="A227449" s="1" t="s">
        <v>68517</v>
      </c>
    </row>
    <row r="227450">
      <c r="A227450" s="1" t="s">
        <v>68518</v>
      </c>
    </row>
    <row r="227451">
      <c r="A227451" s="1" t="s">
        <v>2382</v>
      </c>
    </row>
    <row r="227452">
      <c r="A227452" s="1" t="s">
        <v>34276</v>
      </c>
    </row>
    <row r="227453">
      <c r="A227453" s="1" t="s">
        <v>68519</v>
      </c>
    </row>
    <row r="227454">
      <c r="A227454" s="1" t="s">
        <v>68520</v>
      </c>
    </row>
    <row r="227455">
      <c r="A227455" s="1" t="s">
        <v>68521</v>
      </c>
    </row>
    <row r="227456">
      <c r="A227456" s="1" t="s">
        <v>28006</v>
      </c>
    </row>
    <row r="227457">
      <c r="A227457" s="1" t="s">
        <v>7815</v>
      </c>
    </row>
    <row r="227458">
      <c r="A227458" s="1" t="s">
        <v>36161</v>
      </c>
    </row>
    <row r="227459">
      <c r="A227459" s="1" t="s">
        <v>68522</v>
      </c>
    </row>
    <row r="227460">
      <c r="A227460" s="1" t="s">
        <v>322</v>
      </c>
    </row>
    <row r="227461">
      <c r="A227461" s="1" t="s">
        <v>68523</v>
      </c>
    </row>
    <row r="227462">
      <c r="A227462" s="1" t="s">
        <v>68524</v>
      </c>
    </row>
    <row r="227463">
      <c r="A227463" s="1" t="s">
        <v>43451</v>
      </c>
    </row>
    <row r="227464">
      <c r="A227464" s="1" t="s">
        <v>68525</v>
      </c>
    </row>
    <row r="227465">
      <c r="A227465" s="1" t="s">
        <v>68526</v>
      </c>
    </row>
    <row r="227466">
      <c r="A227466" s="1" t="s">
        <v>68527</v>
      </c>
    </row>
    <row r="227467">
      <c r="A227467" s="1" t="s">
        <v>68528</v>
      </c>
    </row>
    <row r="227468">
      <c r="A227468" s="1" t="s">
        <v>68529</v>
      </c>
    </row>
    <row r="227469">
      <c r="A227469" s="1" t="s">
        <v>68530</v>
      </c>
    </row>
    <row r="227470">
      <c r="A227470" s="1" t="s">
        <v>68531</v>
      </c>
    </row>
    <row r="227471">
      <c r="A227471" s="1" t="s">
        <v>68532</v>
      </c>
    </row>
    <row r="227472">
      <c r="A227472" s="1" t="s">
        <v>68533</v>
      </c>
    </row>
    <row r="227473">
      <c r="A227473" s="1" t="s">
        <v>68534</v>
      </c>
    </row>
    <row r="227474">
      <c r="A227474" s="1" t="s">
        <v>68535</v>
      </c>
    </row>
    <row r="227475">
      <c r="A227475" s="1" t="s">
        <v>68536</v>
      </c>
    </row>
    <row r="227476">
      <c r="A227476" s="1" t="s">
        <v>68537</v>
      </c>
    </row>
    <row r="227477">
      <c r="A227477" s="1" t="s">
        <v>68538</v>
      </c>
    </row>
    <row r="227478">
      <c r="A227478" s="1" t="s">
        <v>68539</v>
      </c>
    </row>
    <row r="227479">
      <c r="A227479" s="1" t="s">
        <v>68540</v>
      </c>
    </row>
    <row r="227480">
      <c r="A227480" s="1" t="s">
        <v>68541</v>
      </c>
    </row>
    <row r="227481">
      <c r="A227481" s="1" t="s">
        <v>68542</v>
      </c>
    </row>
    <row r="227482">
      <c r="A227482" s="1" t="s">
        <v>68543</v>
      </c>
    </row>
    <row r="227483">
      <c r="A227483" s="1" t="s">
        <v>68544</v>
      </c>
    </row>
    <row r="227484">
      <c r="A227484" s="1" t="s">
        <v>68545</v>
      </c>
    </row>
    <row r="227485">
      <c r="A227485" s="1" t="s">
        <v>68546</v>
      </c>
    </row>
    <row r="227486">
      <c r="A227486" s="1" t="s">
        <v>68547</v>
      </c>
    </row>
    <row r="227487">
      <c r="A227487" s="1" t="s">
        <v>8688</v>
      </c>
    </row>
    <row r="227488">
      <c r="A227488" s="1" t="s">
        <v>68548</v>
      </c>
    </row>
    <row r="227489">
      <c r="A227489" s="1" t="s">
        <v>68549</v>
      </c>
    </row>
    <row r="227490">
      <c r="A227490" s="1" t="s">
        <v>68550</v>
      </c>
    </row>
    <row r="227491">
      <c r="A227491" s="1" t="s">
        <v>43713</v>
      </c>
    </row>
    <row r="227492">
      <c r="A227492" s="1" t="s">
        <v>68551</v>
      </c>
    </row>
    <row r="227493">
      <c r="A227493" s="1" t="s">
        <v>68552</v>
      </c>
    </row>
    <row r="227494">
      <c r="A227494" s="1" t="s">
        <v>68553</v>
      </c>
    </row>
    <row r="227495">
      <c r="A227495" s="1" t="s">
        <v>68554</v>
      </c>
    </row>
    <row r="227496">
      <c r="A227496" s="1" t="s">
        <v>68555</v>
      </c>
    </row>
    <row r="227497">
      <c r="A227497" s="1" t="s">
        <v>43713</v>
      </c>
    </row>
    <row r="227498">
      <c r="A227498" s="3" t="str">
        <f> Le aaa oe aon</f>
        <v>#ERROR!</v>
      </c>
    </row>
    <row r="227499">
      <c r="A227499" s="1" t="s">
        <v>68556</v>
      </c>
    </row>
    <row r="227500">
      <c r="A227500" s="1" t="s">
        <v>68557</v>
      </c>
    </row>
    <row r="227501">
      <c r="A227501" s="1" t="s">
        <v>68558</v>
      </c>
    </row>
    <row r="227502">
      <c r="A227502" s="1" t="s">
        <v>68559</v>
      </c>
    </row>
    <row r="227503">
      <c r="A227503" s="1" t="s">
        <v>68560</v>
      </c>
    </row>
    <row r="227504">
      <c r="A227504" s="1" t="s">
        <v>68561</v>
      </c>
    </row>
    <row r="227505">
      <c r="A227505" s="1" t="s">
        <v>68562</v>
      </c>
    </row>
    <row r="227506">
      <c r="A227506" s="1" t="s">
        <v>68563</v>
      </c>
    </row>
    <row r="227507">
      <c r="A227507" s="1" t="s">
        <v>68564</v>
      </c>
    </row>
    <row r="227508">
      <c r="A227508" s="1" t="s">
        <v>68565</v>
      </c>
    </row>
    <row r="227509">
      <c r="A227509" s="1" t="s">
        <v>68566</v>
      </c>
    </row>
    <row r="227510">
      <c r="A227510" s="1" t="s">
        <v>8688</v>
      </c>
    </row>
    <row r="227511">
      <c r="A227511" s="1" t="s">
        <v>68567</v>
      </c>
    </row>
    <row r="227512">
      <c r="A227512" s="1" t="s">
        <v>18102</v>
      </c>
    </row>
    <row r="227513">
      <c r="A227513" s="1" t="s">
        <v>68568</v>
      </c>
    </row>
    <row r="227514">
      <c r="A227514" s="1" t="s">
        <v>68569</v>
      </c>
    </row>
    <row r="227515">
      <c r="A227515" s="1" t="s">
        <v>68570</v>
      </c>
    </row>
    <row r="227516">
      <c r="A227516" s="1" t="s">
        <v>68571</v>
      </c>
    </row>
    <row r="227517">
      <c r="A227517" s="1" t="s">
        <v>68572</v>
      </c>
    </row>
    <row r="227518">
      <c r="A227518" s="1" t="s">
        <v>68573</v>
      </c>
    </row>
    <row r="227519">
      <c r="A227519" s="1" t="s">
        <v>68574</v>
      </c>
    </row>
    <row r="227520">
      <c r="A227520" s="1" t="s">
        <v>68575</v>
      </c>
    </row>
    <row r="227521">
      <c r="A227521" s="1" t="s">
        <v>68576</v>
      </c>
    </row>
    <row r="227522">
      <c r="A227522" s="1" t="s">
        <v>68577</v>
      </c>
    </row>
    <row r="227523">
      <c r="A227523" s="1" t="s">
        <v>68578</v>
      </c>
    </row>
    <row r="227524">
      <c r="A227524" s="1" t="s">
        <v>68579</v>
      </c>
    </row>
    <row r="227525">
      <c r="A227525" s="1" t="s">
        <v>68580</v>
      </c>
    </row>
    <row r="227526">
      <c r="A227526" s="1" t="s">
        <v>68581</v>
      </c>
    </row>
    <row r="227527">
      <c r="A227527" s="1" t="s">
        <v>68582</v>
      </c>
    </row>
    <row r="227528">
      <c r="A227528" s="1" t="s">
        <v>68583</v>
      </c>
    </row>
    <row r="227529">
      <c r="A227529" s="1" t="s">
        <v>68584</v>
      </c>
    </row>
    <row r="227530">
      <c r="A227530" s="1" t="s">
        <v>68585</v>
      </c>
    </row>
    <row r="227531">
      <c r="A227531" s="1" t="s">
        <v>68586</v>
      </c>
    </row>
    <row r="227532">
      <c r="A227532" s="1" t="s">
        <v>68587</v>
      </c>
    </row>
    <row r="227533">
      <c r="A227533" s="1" t="s">
        <v>68588</v>
      </c>
    </row>
    <row r="227534">
      <c r="A227534" s="1" t="s">
        <v>68589</v>
      </c>
    </row>
    <row r="227535">
      <c r="A227535" s="1" t="s">
        <v>68590</v>
      </c>
    </row>
    <row r="227536">
      <c r="A227536" s="1" t="s">
        <v>68591</v>
      </c>
    </row>
    <row r="227537">
      <c r="A227537" s="1" t="s">
        <v>68592</v>
      </c>
    </row>
    <row r="227538">
      <c r="A227538" s="1" t="s">
        <v>35097</v>
      </c>
    </row>
    <row r="227539">
      <c r="A227539" s="1" t="s">
        <v>68593</v>
      </c>
    </row>
    <row r="227540">
      <c r="A227540" s="1" t="s">
        <v>68594</v>
      </c>
    </row>
    <row r="227541">
      <c r="A227541" s="1" t="s">
        <v>68595</v>
      </c>
    </row>
    <row r="227542">
      <c r="A227542" s="1" t="s">
        <v>68596</v>
      </c>
    </row>
    <row r="227543">
      <c r="A227543" s="1" t="s">
        <v>68597</v>
      </c>
    </row>
    <row r="227544">
      <c r="A227544" s="1" t="s">
        <v>68598</v>
      </c>
    </row>
    <row r="227545">
      <c r="A227545" s="1" t="s">
        <v>68599</v>
      </c>
    </row>
    <row r="227546">
      <c r="A227546" s="1" t="s">
        <v>68600</v>
      </c>
    </row>
    <row r="227547">
      <c r="A227547" s="1" t="s">
        <v>68601</v>
      </c>
    </row>
    <row r="227548">
      <c r="A227548" s="1" t="s">
        <v>68602</v>
      </c>
    </row>
    <row r="227549">
      <c r="A227549" s="1" t="s">
        <v>68603</v>
      </c>
    </row>
    <row r="227550">
      <c r="A227550" s="1" t="s">
        <v>68604</v>
      </c>
    </row>
    <row r="227551">
      <c r="A227551" s="1" t="s">
        <v>966</v>
      </c>
    </row>
    <row r="227552">
      <c r="A227552" s="1" t="s">
        <v>68605</v>
      </c>
    </row>
    <row r="227553">
      <c r="A227553" s="1">
        <v>5.0</v>
      </c>
    </row>
    <row r="227554">
      <c r="A227554" s="1" t="s">
        <v>68606</v>
      </c>
    </row>
    <row r="227555">
      <c r="A227555" s="1" t="s">
        <v>68607</v>
      </c>
    </row>
    <row r="227556">
      <c r="A227556" s="1" t="s">
        <v>68608</v>
      </c>
    </row>
    <row r="227557">
      <c r="A227557" s="1" t="s">
        <v>68609</v>
      </c>
    </row>
    <row r="227558">
      <c r="A227558" s="1" t="s">
        <v>68610</v>
      </c>
    </row>
    <row r="227559">
      <c r="A227559" s="1" t="s">
        <v>68611</v>
      </c>
    </row>
    <row r="227560">
      <c r="A227560" s="1" t="s">
        <v>68515</v>
      </c>
    </row>
    <row r="227561">
      <c r="A227561" s="1" t="s">
        <v>68516</v>
      </c>
    </row>
    <row r="227562">
      <c r="A227562" s="1" t="s">
        <v>68517</v>
      </c>
    </row>
    <row r="227563">
      <c r="A227563" s="1" t="s">
        <v>68518</v>
      </c>
    </row>
    <row r="227564">
      <c r="A227564" s="1" t="s">
        <v>34276</v>
      </c>
    </row>
    <row r="227565">
      <c r="A227565" s="1" t="s">
        <v>68519</v>
      </c>
    </row>
    <row r="227566">
      <c r="A227566" s="1" t="s">
        <v>68520</v>
      </c>
    </row>
    <row r="227567">
      <c r="A227567" s="1" t="s">
        <v>68521</v>
      </c>
    </row>
    <row r="227568">
      <c r="A227568" s="1" t="s">
        <v>28006</v>
      </c>
    </row>
    <row r="227569">
      <c r="A227569" s="1" t="s">
        <v>36161</v>
      </c>
    </row>
    <row r="227570">
      <c r="A227570" s="1" t="s">
        <v>68522</v>
      </c>
    </row>
    <row r="227571">
      <c r="A227571" s="1" t="s">
        <v>68523</v>
      </c>
    </row>
    <row r="227572">
      <c r="A227572" s="1" t="s">
        <v>68524</v>
      </c>
    </row>
    <row r="227573">
      <c r="A227573" s="1" t="s">
        <v>43451</v>
      </c>
    </row>
    <row r="227574">
      <c r="A227574" s="1" t="s">
        <v>68525</v>
      </c>
    </row>
    <row r="227575">
      <c r="A227575" s="1" t="s">
        <v>68526</v>
      </c>
    </row>
    <row r="227576">
      <c r="A227576" s="1" t="s">
        <v>68527</v>
      </c>
    </row>
    <row r="227577">
      <c r="A227577" s="1" t="s">
        <v>68528</v>
      </c>
    </row>
    <row r="227578">
      <c r="A227578" s="1" t="s">
        <v>68529</v>
      </c>
    </row>
    <row r="227579">
      <c r="A227579" s="1" t="s">
        <v>68530</v>
      </c>
    </row>
    <row r="227580">
      <c r="A227580" s="1" t="s">
        <v>68531</v>
      </c>
    </row>
    <row r="227581">
      <c r="A227581" s="1" t="s">
        <v>68532</v>
      </c>
    </row>
    <row r="227582">
      <c r="A227582" s="1" t="s">
        <v>68533</v>
      </c>
    </row>
    <row r="227583">
      <c r="A227583" s="1" t="s">
        <v>68534</v>
      </c>
    </row>
    <row r="227584">
      <c r="A227584" s="1" t="s">
        <v>68535</v>
      </c>
    </row>
    <row r="227585">
      <c r="A227585" s="1" t="s">
        <v>68536</v>
      </c>
    </row>
    <row r="227586">
      <c r="A227586" s="1" t="s">
        <v>68537</v>
      </c>
    </row>
    <row r="227587">
      <c r="A227587" s="1" t="s">
        <v>68538</v>
      </c>
    </row>
    <row r="227588">
      <c r="A227588" s="1" t="s">
        <v>68539</v>
      </c>
    </row>
    <row r="227589">
      <c r="A227589" s="1" t="s">
        <v>68540</v>
      </c>
    </row>
    <row r="227590">
      <c r="A227590" s="1" t="s">
        <v>68543</v>
      </c>
    </row>
    <row r="227591">
      <c r="A227591" s="1" t="s">
        <v>68544</v>
      </c>
    </row>
    <row r="227592">
      <c r="A227592" s="1" t="s">
        <v>68545</v>
      </c>
    </row>
    <row r="227593">
      <c r="A227593" s="1" t="s">
        <v>68546</v>
      </c>
    </row>
    <row r="227594">
      <c r="A227594" s="1" t="s">
        <v>68547</v>
      </c>
    </row>
    <row r="227595">
      <c r="A227595" s="1" t="s">
        <v>68548</v>
      </c>
    </row>
    <row r="227596">
      <c r="A227596" s="1" t="s">
        <v>68549</v>
      </c>
    </row>
    <row r="227597">
      <c r="A227597" s="1" t="s">
        <v>68550</v>
      </c>
    </row>
    <row r="227598">
      <c r="A227598" s="1" t="s">
        <v>43713</v>
      </c>
    </row>
    <row r="227599">
      <c r="A227599" s="1" t="s">
        <v>68551</v>
      </c>
    </row>
    <row r="227600">
      <c r="A227600" s="1" t="s">
        <v>68552</v>
      </c>
    </row>
    <row r="227601">
      <c r="A227601" s="1" t="s">
        <v>68553</v>
      </c>
    </row>
    <row r="227602">
      <c r="A227602" s="1" t="s">
        <v>68554</v>
      </c>
    </row>
    <row r="227603">
      <c r="A227603" s="1" t="s">
        <v>68555</v>
      </c>
    </row>
    <row r="227604">
      <c r="A227604" s="1" t="s">
        <v>43713</v>
      </c>
    </row>
    <row r="227605">
      <c r="A227605" s="3" t="str">
        <f> Le aaa oe aon</f>
        <v>#ERROR!</v>
      </c>
    </row>
    <row r="227606">
      <c r="A227606" s="1" t="s">
        <v>68556</v>
      </c>
    </row>
    <row r="227607">
      <c r="A227607" s="1" t="s">
        <v>68557</v>
      </c>
    </row>
    <row r="227608">
      <c r="A227608" s="1" t="s">
        <v>68558</v>
      </c>
    </row>
    <row r="227609">
      <c r="A227609" s="1" t="s">
        <v>68559</v>
      </c>
    </row>
    <row r="227610">
      <c r="A227610" s="1" t="s">
        <v>68560</v>
      </c>
    </row>
    <row r="227611">
      <c r="A227611" s="1" t="s">
        <v>68561</v>
      </c>
    </row>
    <row r="227612">
      <c r="A227612" s="1" t="s">
        <v>68562</v>
      </c>
    </row>
    <row r="227613">
      <c r="A227613" s="1" t="s">
        <v>68563</v>
      </c>
    </row>
    <row r="227614">
      <c r="A227614" s="1" t="s">
        <v>68564</v>
      </c>
    </row>
    <row r="227615">
      <c r="A227615" s="1" t="s">
        <v>68565</v>
      </c>
    </row>
    <row r="227616">
      <c r="A227616" s="1" t="s">
        <v>68566</v>
      </c>
    </row>
    <row r="227617">
      <c r="A227617" s="1" t="s">
        <v>68567</v>
      </c>
    </row>
    <row r="227618">
      <c r="A227618" s="1" t="s">
        <v>18102</v>
      </c>
    </row>
    <row r="227619">
      <c r="A227619" s="1" t="s">
        <v>68568</v>
      </c>
    </row>
    <row r="227620">
      <c r="A227620" s="1" t="s">
        <v>68569</v>
      </c>
    </row>
    <row r="227621">
      <c r="A227621" s="1" t="s">
        <v>68570</v>
      </c>
    </row>
    <row r="227622">
      <c r="A227622" s="1" t="s">
        <v>68571</v>
      </c>
    </row>
    <row r="227623">
      <c r="A227623" s="1" t="s">
        <v>68572</v>
      </c>
    </row>
    <row r="227624">
      <c r="A227624" s="1" t="s">
        <v>68573</v>
      </c>
    </row>
    <row r="227625">
      <c r="A227625" s="1" t="s">
        <v>68574</v>
      </c>
    </row>
    <row r="227626">
      <c r="A227626" s="1" t="s">
        <v>68575</v>
      </c>
    </row>
    <row r="227627">
      <c r="A227627" s="1" t="s">
        <v>68576</v>
      </c>
    </row>
    <row r="227628">
      <c r="A227628" s="1" t="s">
        <v>68577</v>
      </c>
    </row>
    <row r="227629">
      <c r="A227629" s="1" t="s">
        <v>68578</v>
      </c>
    </row>
    <row r="227630">
      <c r="A227630" s="1" t="s">
        <v>68579</v>
      </c>
    </row>
    <row r="227631">
      <c r="A227631" s="1" t="s">
        <v>68580</v>
      </c>
    </row>
    <row r="227632">
      <c r="A227632" s="1" t="s">
        <v>68581</v>
      </c>
    </row>
    <row r="227633">
      <c r="A227633" s="1" t="s">
        <v>68582</v>
      </c>
    </row>
    <row r="227634">
      <c r="A227634" s="1" t="s">
        <v>68583</v>
      </c>
    </row>
    <row r="227635">
      <c r="A227635" s="1" t="s">
        <v>68584</v>
      </c>
    </row>
    <row r="227636">
      <c r="A227636" s="1" t="s">
        <v>68585</v>
      </c>
    </row>
    <row r="227637">
      <c r="A227637" s="1" t="s">
        <v>68586</v>
      </c>
    </row>
    <row r="227638">
      <c r="A227638" s="1" t="s">
        <v>68587</v>
      </c>
    </row>
    <row r="227639">
      <c r="A227639" s="1" t="s">
        <v>68588</v>
      </c>
    </row>
    <row r="227640">
      <c r="A227640" s="1" t="s">
        <v>68589</v>
      </c>
    </row>
    <row r="227641">
      <c r="A227641" s="1" t="s">
        <v>68590</v>
      </c>
    </row>
    <row r="227642">
      <c r="A227642" s="1" t="s">
        <v>68591</v>
      </c>
    </row>
    <row r="227643">
      <c r="A227643" s="1" t="s">
        <v>68592</v>
      </c>
    </row>
    <row r="227644">
      <c r="A227644" s="1" t="s">
        <v>68593</v>
      </c>
    </row>
    <row r="227645">
      <c r="A227645" s="1" t="s">
        <v>68594</v>
      </c>
    </row>
    <row r="227646">
      <c r="A227646" s="1" t="s">
        <v>68595</v>
      </c>
    </row>
    <row r="227647">
      <c r="A227647" s="1" t="s">
        <v>68596</v>
      </c>
    </row>
    <row r="227648">
      <c r="A227648" s="1" t="s">
        <v>68597</v>
      </c>
    </row>
    <row r="227649">
      <c r="A227649" s="1" t="s">
        <v>68598</v>
      </c>
    </row>
    <row r="227650">
      <c r="A227650" s="1" t="s">
        <v>68599</v>
      </c>
    </row>
    <row r="227651">
      <c r="A227651" s="1" t="s">
        <v>68600</v>
      </c>
    </row>
    <row r="227652">
      <c r="A227652" s="1" t="s">
        <v>68601</v>
      </c>
    </row>
    <row r="227653">
      <c r="A227653" s="1" t="s">
        <v>68602</v>
      </c>
    </row>
    <row r="227654">
      <c r="A227654" s="1" t="s">
        <v>68603</v>
      </c>
    </row>
    <row r="227655">
      <c r="A227655" s="1" t="s">
        <v>68604</v>
      </c>
    </row>
    <row r="227656">
      <c r="A227656" s="1" t="s">
        <v>68605</v>
      </c>
    </row>
    <row r="227657">
      <c r="A227657" s="1" t="s">
        <v>68606</v>
      </c>
    </row>
    <row r="227658">
      <c r="A227658" s="1" t="s">
        <v>68607</v>
      </c>
    </row>
    <row r="227659">
      <c r="A227659" s="1" t="s">
        <v>68608</v>
      </c>
    </row>
    <row r="227660">
      <c r="A227660" s="1" t="s">
        <v>68609</v>
      </c>
    </row>
    <row r="227661">
      <c r="A227661" s="1" t="s">
        <v>68612</v>
      </c>
    </row>
    <row r="227662">
      <c r="A227662" s="1" t="s">
        <v>68613</v>
      </c>
    </row>
    <row r="227663">
      <c r="A227663" s="1" t="s">
        <v>68614</v>
      </c>
    </row>
    <row r="227664">
      <c r="A227664" s="1" t="s">
        <v>68615</v>
      </c>
    </row>
    <row r="227665">
      <c r="A227665" s="1" t="s">
        <v>68616</v>
      </c>
    </row>
    <row r="227666">
      <c r="A227666" s="1" t="s">
        <v>68617</v>
      </c>
    </row>
    <row r="227667">
      <c r="A227667" s="1" t="s">
        <v>68618</v>
      </c>
    </row>
    <row r="227668">
      <c r="A227668" s="1" t="s">
        <v>186</v>
      </c>
    </row>
    <row r="227669">
      <c r="A227669" s="1" t="s">
        <v>68619</v>
      </c>
    </row>
    <row r="227670">
      <c r="A227670" s="1" t="s">
        <v>68620</v>
      </c>
    </row>
    <row r="227671">
      <c r="A227671" s="1" t="s">
        <v>68621</v>
      </c>
    </row>
    <row r="227672">
      <c r="A227672" s="1" t="s">
        <v>68622</v>
      </c>
    </row>
    <row r="227673">
      <c r="A227673" s="1" t="s">
        <v>68623</v>
      </c>
    </row>
    <row r="227674">
      <c r="A227674" s="1" t="s">
        <v>68624</v>
      </c>
    </row>
    <row r="227675">
      <c r="A227675" s="1" t="s">
        <v>68615</v>
      </c>
    </row>
    <row r="227676">
      <c r="A227676" s="1" t="s">
        <v>68616</v>
      </c>
    </row>
    <row r="227677">
      <c r="A227677" s="1" t="s">
        <v>68617</v>
      </c>
    </row>
    <row r="227678">
      <c r="A227678" s="1" t="s">
        <v>68618</v>
      </c>
    </row>
    <row r="227679">
      <c r="A227679" s="1" t="s">
        <v>68619</v>
      </c>
    </row>
    <row r="227680">
      <c r="A227680" s="1" t="s">
        <v>68620</v>
      </c>
    </row>
    <row r="227681">
      <c r="A227681" s="1" t="s">
        <v>68621</v>
      </c>
    </row>
    <row r="227682">
      <c r="A227682" s="1" t="s">
        <v>68622</v>
      </c>
    </row>
    <row r="227683">
      <c r="A227683" s="1" t="s">
        <v>68623</v>
      </c>
    </row>
    <row r="227684">
      <c r="A227684" s="1" t="s">
        <v>68625</v>
      </c>
    </row>
    <row r="227685">
      <c r="A227685" s="1" t="s">
        <v>68626</v>
      </c>
    </row>
    <row r="227686">
      <c r="A227686" s="1" t="s">
        <v>68627</v>
      </c>
    </row>
    <row r="227687">
      <c r="A227687" s="1" t="s">
        <v>68628</v>
      </c>
    </row>
    <row r="227688">
      <c r="A227688" s="1" t="s">
        <v>68629</v>
      </c>
    </row>
    <row r="227689">
      <c r="A227689" s="1" t="s">
        <v>68630</v>
      </c>
    </row>
    <row r="227690">
      <c r="A227690" s="1" t="s">
        <v>68631</v>
      </c>
    </row>
    <row r="227691">
      <c r="A227691" s="1" t="s">
        <v>1069</v>
      </c>
    </row>
    <row r="227692">
      <c r="A227692" s="1" t="s">
        <v>68632</v>
      </c>
    </row>
    <row r="227693">
      <c r="A227693" s="1" t="s">
        <v>68633</v>
      </c>
    </row>
    <row r="227694">
      <c r="A227694" s="1" t="s">
        <v>68627</v>
      </c>
    </row>
    <row r="227695">
      <c r="A227695" s="1" t="s">
        <v>68628</v>
      </c>
    </row>
    <row r="227696">
      <c r="A227696" s="1" t="s">
        <v>68629</v>
      </c>
    </row>
    <row r="227697">
      <c r="A227697" s="1" t="s">
        <v>68630</v>
      </c>
    </row>
    <row r="227698">
      <c r="A227698" s="1" t="s">
        <v>68631</v>
      </c>
    </row>
    <row r="227699">
      <c r="A227699" s="1" t="s">
        <v>68632</v>
      </c>
    </row>
    <row r="227700">
      <c r="A227700" s="1" t="s">
        <v>68634</v>
      </c>
    </row>
    <row r="227701">
      <c r="A227701" s="1" t="s">
        <v>68635</v>
      </c>
    </row>
    <row r="227702">
      <c r="A227702" s="3" t="str">
        <f> J</f>
        <v>#NAME?</v>
      </c>
    </row>
    <row r="227703">
      <c r="A227703" s="1" t="s">
        <v>977</v>
      </c>
    </row>
    <row r="227704">
      <c r="A227704" s="1" t="s">
        <v>7814</v>
      </c>
    </row>
    <row r="227705">
      <c r="A227705" s="1" t="s">
        <v>7815</v>
      </c>
    </row>
    <row r="227706">
      <c r="A227706" s="1" t="s">
        <v>7816</v>
      </c>
    </row>
    <row r="227707">
      <c r="A227707" s="1" t="s">
        <v>1858</v>
      </c>
    </row>
    <row r="227708">
      <c r="A227708" s="1" t="s">
        <v>7817</v>
      </c>
    </row>
    <row r="227709">
      <c r="A227709" s="1" t="s">
        <v>7818</v>
      </c>
    </row>
    <row r="227710">
      <c r="A227710" s="1" t="s">
        <v>7819</v>
      </c>
    </row>
    <row r="227711">
      <c r="A227711" s="1" t="s">
        <v>322</v>
      </c>
    </row>
    <row r="227712">
      <c r="A227712" s="1" t="s">
        <v>7820</v>
      </c>
    </row>
    <row r="227713">
      <c r="A227713" s="1" t="s">
        <v>7821</v>
      </c>
    </row>
    <row r="227714">
      <c r="A227714" s="1" t="s">
        <v>7814</v>
      </c>
    </row>
    <row r="227715">
      <c r="A227715" s="1" t="s">
        <v>7816</v>
      </c>
    </row>
    <row r="227716">
      <c r="A227716" s="1" t="s">
        <v>7822</v>
      </c>
    </row>
    <row r="227717">
      <c r="A227717" s="1" t="s">
        <v>68636</v>
      </c>
    </row>
    <row r="227718">
      <c r="A227718" s="1" t="s">
        <v>68637</v>
      </c>
    </row>
    <row r="227720">
      <c r="A227720" s="1" t="s">
        <v>68638</v>
      </c>
    </row>
    <row r="227721">
      <c r="A227721" s="1" t="s">
        <v>68639</v>
      </c>
    </row>
    <row r="227723">
      <c r="A227723" s="1" t="s">
        <v>68640</v>
      </c>
    </row>
    <row r="227724">
      <c r="A227724" s="1" t="s">
        <v>68637</v>
      </c>
    </row>
    <row r="227725">
      <c r="A227725" s="1" t="s">
        <v>68638</v>
      </c>
    </row>
    <row r="227726">
      <c r="A227726" s="1" t="s">
        <v>68641</v>
      </c>
    </row>
    <row r="227727">
      <c r="A227727" s="1" t="s">
        <v>68642</v>
      </c>
    </row>
    <row r="227728">
      <c r="A227728" s="1" t="s">
        <v>63336</v>
      </c>
    </row>
    <row r="227729">
      <c r="A227729" s="1" t="s">
        <v>63337</v>
      </c>
    </row>
    <row r="227730">
      <c r="A227730" s="1" t="s">
        <v>68643</v>
      </c>
    </row>
    <row r="227731">
      <c r="A227731" s="1" t="s">
        <v>63343</v>
      </c>
    </row>
    <row r="227732">
      <c r="A227732" s="1" t="s">
        <v>63344</v>
      </c>
    </row>
    <row r="227733">
      <c r="A227733" s="1" t="s">
        <v>63345</v>
      </c>
    </row>
    <row r="227734">
      <c r="A227734" s="1" t="s">
        <v>63346</v>
      </c>
    </row>
    <row r="227735">
      <c r="A227735" s="1" t="s">
        <v>63347</v>
      </c>
    </row>
    <row r="227736">
      <c r="A227736" s="1" t="s">
        <v>63343</v>
      </c>
    </row>
    <row r="227737">
      <c r="A227737" s="1" t="s">
        <v>63344</v>
      </c>
    </row>
    <row r="227738">
      <c r="A227738" s="1" t="s">
        <v>63345</v>
      </c>
    </row>
    <row r="227739">
      <c r="A227739" s="1" t="s">
        <v>63346</v>
      </c>
    </row>
    <row r="227740">
      <c r="A227740" s="1" t="s">
        <v>63348</v>
      </c>
    </row>
    <row r="227741">
      <c r="A227741" s="1" t="s">
        <v>68644</v>
      </c>
    </row>
    <row r="227742">
      <c r="A227742" s="1" t="s">
        <v>25065</v>
      </c>
    </row>
    <row r="227743">
      <c r="A227743" s="1" t="s">
        <v>25066</v>
      </c>
    </row>
    <row r="227744">
      <c r="A227744" s="1" t="s">
        <v>25067</v>
      </c>
    </row>
    <row r="227745">
      <c r="A227745" s="1" t="s">
        <v>25068</v>
      </c>
    </row>
    <row r="227747">
      <c r="A227747" s="1" t="s">
        <v>25075</v>
      </c>
    </row>
    <row r="227748">
      <c r="A227748" s="1" t="s">
        <v>56806</v>
      </c>
    </row>
    <row r="227750">
      <c r="A227750" s="1" t="s">
        <v>25077</v>
      </c>
    </row>
    <row r="227752">
      <c r="A227752" s="1" t="s">
        <v>25078</v>
      </c>
    </row>
    <row r="227753">
      <c r="A227753" s="1" t="s">
        <v>25079</v>
      </c>
    </row>
    <row r="227754">
      <c r="A227754" s="1" t="s">
        <v>25080</v>
      </c>
    </row>
    <row r="227755">
      <c r="A227755" s="1" t="s">
        <v>25081</v>
      </c>
    </row>
    <row r="227757">
      <c r="A227757" s="1" t="s">
        <v>25082</v>
      </c>
    </row>
    <row r="227759">
      <c r="A227759" s="1" t="s">
        <v>25083</v>
      </c>
    </row>
    <row r="227760">
      <c r="A227760" s="1" t="s">
        <v>25084</v>
      </c>
    </row>
    <row r="227761">
      <c r="A227761" s="1" t="s">
        <v>25085</v>
      </c>
    </row>
    <row r="227763">
      <c r="A227763" s="1" t="s">
        <v>25086</v>
      </c>
    </row>
    <row r="227764">
      <c r="A227764" s="1" t="s">
        <v>25087</v>
      </c>
    </row>
    <row r="227766">
      <c r="A227766" s="1" t="s">
        <v>25088</v>
      </c>
    </row>
    <row r="227767">
      <c r="A227767" s="1" t="s">
        <v>25089</v>
      </c>
    </row>
    <row r="227768">
      <c r="A227768" s="1" t="s">
        <v>25090</v>
      </c>
    </row>
    <row r="227770">
      <c r="A227770" s="1" t="s">
        <v>25091</v>
      </c>
    </row>
    <row r="227771">
      <c r="A227771" s="1" t="s">
        <v>25092</v>
      </c>
    </row>
    <row r="227772">
      <c r="A227772" s="1" t="s">
        <v>66664</v>
      </c>
    </row>
    <row r="227773">
      <c r="A227773" s="1" t="s">
        <v>66665</v>
      </c>
    </row>
    <row r="227775">
      <c r="A227775" s="1" t="s">
        <v>25095</v>
      </c>
    </row>
    <row r="227776">
      <c r="A227776" s="1" t="s">
        <v>66666</v>
      </c>
    </row>
    <row r="227777">
      <c r="A227777" s="1" t="s">
        <v>66667</v>
      </c>
    </row>
    <row r="227778">
      <c r="A227778" s="1" t="s">
        <v>25066</v>
      </c>
    </row>
    <row r="227779">
      <c r="A227779" s="1" t="s">
        <v>25067</v>
      </c>
    </row>
    <row r="227780">
      <c r="A227780" s="1" t="s">
        <v>25068</v>
      </c>
    </row>
    <row r="227781">
      <c r="A227781" s="1" t="s">
        <v>25075</v>
      </c>
    </row>
    <row r="227782">
      <c r="A227782" s="1" t="s">
        <v>56806</v>
      </c>
    </row>
    <row r="227783">
      <c r="A227783" s="1" t="s">
        <v>25078</v>
      </c>
    </row>
    <row r="227784">
      <c r="A227784" s="1" t="s">
        <v>25079</v>
      </c>
    </row>
    <row r="227785">
      <c r="A227785" s="1" t="s">
        <v>25080</v>
      </c>
    </row>
    <row r="227786">
      <c r="A227786" s="1" t="s">
        <v>25081</v>
      </c>
    </row>
    <row r="227787">
      <c r="A227787" s="1" t="s">
        <v>25082</v>
      </c>
    </row>
    <row r="227788">
      <c r="A227788" s="1" t="s">
        <v>25083</v>
      </c>
    </row>
    <row r="227789">
      <c r="A227789" s="1" t="s">
        <v>25084</v>
      </c>
    </row>
    <row r="227790">
      <c r="A227790" s="1" t="s">
        <v>25085</v>
      </c>
    </row>
    <row r="227791">
      <c r="A227791" s="1" t="s">
        <v>25086</v>
      </c>
    </row>
    <row r="227792">
      <c r="A227792" s="1" t="s">
        <v>25087</v>
      </c>
    </row>
    <row r="227793">
      <c r="A227793" s="1" t="s">
        <v>25088</v>
      </c>
    </row>
    <row r="227794">
      <c r="A227794" s="1" t="s">
        <v>25089</v>
      </c>
    </row>
    <row r="227795">
      <c r="A227795" s="1" t="s">
        <v>25090</v>
      </c>
    </row>
    <row r="227796">
      <c r="A227796" s="1" t="s">
        <v>25091</v>
      </c>
    </row>
    <row r="227797">
      <c r="A227797" s="1" t="s">
        <v>25092</v>
      </c>
    </row>
    <row r="227798">
      <c r="A227798" s="1" t="s">
        <v>66664</v>
      </c>
    </row>
    <row r="227799">
      <c r="A227799" s="1" t="s">
        <v>66665</v>
      </c>
    </row>
    <row r="227800">
      <c r="A227800" s="1" t="s">
        <v>25095</v>
      </c>
    </row>
    <row r="227801">
      <c r="A227801" s="1" t="s">
        <v>66668</v>
      </c>
    </row>
    <row r="227802">
      <c r="A227802" s="1" t="s">
        <v>68645</v>
      </c>
    </row>
    <row r="227803">
      <c r="A227803" s="1" t="s">
        <v>19745</v>
      </c>
    </row>
    <row r="227804">
      <c r="A227804" s="1" t="s">
        <v>66651</v>
      </c>
    </row>
    <row r="227805">
      <c r="A227805" s="1" t="s">
        <v>66652</v>
      </c>
    </row>
    <row r="227806">
      <c r="A227806" s="1" t="s">
        <v>66653</v>
      </c>
    </row>
    <row r="227807">
      <c r="A227807" s="1" t="s">
        <v>66654</v>
      </c>
    </row>
    <row r="227808">
      <c r="A227808" s="1" t="s">
        <v>66655</v>
      </c>
    </row>
    <row r="227809">
      <c r="A227809" s="1" t="s">
        <v>66656</v>
      </c>
    </row>
    <row r="227810">
      <c r="A227810" s="1" t="s">
        <v>66657</v>
      </c>
    </row>
    <row r="227811">
      <c r="A227811" s="1" t="s">
        <v>66658</v>
      </c>
    </row>
    <row r="227812">
      <c r="A227812" s="1" t="s">
        <v>66659</v>
      </c>
    </row>
    <row r="227813">
      <c r="A227813" s="1" t="s">
        <v>66660</v>
      </c>
    </row>
    <row r="227814">
      <c r="A227814" s="1" t="s">
        <v>19756</v>
      </c>
    </row>
    <row r="227815">
      <c r="A227815" s="1" t="s">
        <v>19757</v>
      </c>
    </row>
    <row r="227816">
      <c r="A227816" s="1" t="s">
        <v>19758</v>
      </c>
    </row>
    <row r="227818">
      <c r="A227818" s="1" t="s">
        <v>25070</v>
      </c>
    </row>
    <row r="227820">
      <c r="A227820" s="1" t="s">
        <v>2001</v>
      </c>
    </row>
    <row r="227821">
      <c r="A227821" s="1" t="s">
        <v>66661</v>
      </c>
    </row>
    <row r="227822">
      <c r="A227822" s="1" t="s">
        <v>19745</v>
      </c>
    </row>
    <row r="227823">
      <c r="A227823" s="1" t="s">
        <v>66651</v>
      </c>
    </row>
    <row r="227824">
      <c r="A227824" s="1" t="s">
        <v>66652</v>
      </c>
    </row>
    <row r="227825">
      <c r="A227825" s="1" t="s">
        <v>66653</v>
      </c>
    </row>
    <row r="227826">
      <c r="A227826" s="1" t="s">
        <v>66654</v>
      </c>
    </row>
    <row r="227827">
      <c r="A227827" s="1" t="s">
        <v>66655</v>
      </c>
    </row>
    <row r="227828">
      <c r="A227828" s="1" t="s">
        <v>66656</v>
      </c>
    </row>
    <row r="227829">
      <c r="A227829" s="1" t="s">
        <v>66657</v>
      </c>
    </row>
    <row r="227830">
      <c r="A227830" s="1" t="s">
        <v>66659</v>
      </c>
    </row>
    <row r="227831">
      <c r="A227831" s="1" t="s">
        <v>66660</v>
      </c>
    </row>
    <row r="227832">
      <c r="A227832" s="1" t="s">
        <v>19756</v>
      </c>
    </row>
    <row r="227833">
      <c r="A227833" s="1" t="s">
        <v>19757</v>
      </c>
    </row>
    <row r="227834">
      <c r="A227834" s="1" t="s">
        <v>19758</v>
      </c>
    </row>
    <row r="227835">
      <c r="A227835" s="1" t="s">
        <v>25070</v>
      </c>
    </row>
    <row r="227836">
      <c r="A227836" s="1" t="s">
        <v>66662</v>
      </c>
    </row>
    <row r="227837">
      <c r="A227837" s="1" t="s">
        <v>68646</v>
      </c>
    </row>
    <row r="227838">
      <c r="A227838" s="1" t="s">
        <v>68647</v>
      </c>
    </row>
    <row r="227839">
      <c r="A227839" s="1" t="s">
        <v>68648</v>
      </c>
    </row>
    <row r="227840">
      <c r="A227840" s="1" t="s">
        <v>68649</v>
      </c>
    </row>
    <row r="227841">
      <c r="A227841" s="1" t="s">
        <v>68650</v>
      </c>
    </row>
    <row r="227842">
      <c r="A227842" s="1" t="s">
        <v>68651</v>
      </c>
    </row>
    <row r="227843">
      <c r="A227843" s="1" t="s">
        <v>68652</v>
      </c>
    </row>
    <row r="227844">
      <c r="A227844" s="1" t="s">
        <v>68653</v>
      </c>
    </row>
    <row r="227845">
      <c r="A227845" s="1" t="s">
        <v>68654</v>
      </c>
    </row>
    <row r="227846">
      <c r="A227846" s="1" t="s">
        <v>68655</v>
      </c>
    </row>
    <row r="227847">
      <c r="A227847" s="1" t="s">
        <v>68656</v>
      </c>
    </row>
    <row r="227848">
      <c r="A227848" s="1" t="s">
        <v>68657</v>
      </c>
    </row>
    <row r="227849">
      <c r="A227849" s="1" t="s">
        <v>68658</v>
      </c>
    </row>
    <row r="227850">
      <c r="A227850" s="1" t="s">
        <v>68659</v>
      </c>
    </row>
    <row r="227851">
      <c r="A227851" s="1" t="s">
        <v>68660</v>
      </c>
    </row>
    <row r="227852">
      <c r="A227852" s="1" t="s">
        <v>68661</v>
      </c>
    </row>
    <row r="227853">
      <c r="A227853" s="1" t="s">
        <v>68662</v>
      </c>
    </row>
    <row r="227854">
      <c r="A227854" s="1" t="s">
        <v>68663</v>
      </c>
    </row>
    <row r="227855">
      <c r="A227855" s="1" t="s">
        <v>68664</v>
      </c>
    </row>
    <row r="227856">
      <c r="A227856" s="1" t="s">
        <v>68665</v>
      </c>
    </row>
    <row r="227857">
      <c r="A227857" s="1" t="s">
        <v>68666</v>
      </c>
    </row>
    <row r="227858">
      <c r="A227858" s="1" t="s">
        <v>68667</v>
      </c>
    </row>
    <row r="227859">
      <c r="A227859" s="1" t="s">
        <v>68647</v>
      </c>
    </row>
    <row r="227860">
      <c r="A227860" s="1" t="s">
        <v>68648</v>
      </c>
    </row>
    <row r="227861">
      <c r="A227861" s="1" t="s">
        <v>68649</v>
      </c>
    </row>
    <row r="227862">
      <c r="A227862" s="1" t="s">
        <v>68650</v>
      </c>
    </row>
    <row r="227863">
      <c r="A227863" s="1" t="s">
        <v>68651</v>
      </c>
    </row>
    <row r="227864">
      <c r="A227864" s="1" t="s">
        <v>68652</v>
      </c>
    </row>
    <row r="227865">
      <c r="A227865" s="1" t="s">
        <v>68653</v>
      </c>
    </row>
    <row r="227866">
      <c r="A227866" s="1" t="s">
        <v>68654</v>
      </c>
    </row>
    <row r="227867">
      <c r="A227867" s="1" t="s">
        <v>68655</v>
      </c>
    </row>
    <row r="227868">
      <c r="A227868" s="1" t="s">
        <v>68656</v>
      </c>
    </row>
    <row r="227869">
      <c r="A227869" s="1" t="s">
        <v>68657</v>
      </c>
    </row>
    <row r="227870">
      <c r="A227870" s="1" t="s">
        <v>68658</v>
      </c>
    </row>
    <row r="227871">
      <c r="A227871" s="1" t="s">
        <v>68659</v>
      </c>
    </row>
    <row r="227872">
      <c r="A227872" s="1" t="s">
        <v>68660</v>
      </c>
    </row>
    <row r="227873">
      <c r="A227873" s="1" t="s">
        <v>68661</v>
      </c>
    </row>
    <row r="227874">
      <c r="A227874" s="1" t="s">
        <v>68662</v>
      </c>
    </row>
    <row r="227875">
      <c r="A227875" s="1" t="s">
        <v>68663</v>
      </c>
    </row>
    <row r="227876">
      <c r="A227876" s="1" t="s">
        <v>68664</v>
      </c>
    </row>
    <row r="227877">
      <c r="A227877" s="1" t="s">
        <v>68665</v>
      </c>
    </row>
    <row r="227878">
      <c r="A227878" s="1" t="s">
        <v>68668</v>
      </c>
    </row>
    <row r="227879">
      <c r="A227879" s="1" t="s">
        <v>68669</v>
      </c>
    </row>
    <row r="227880">
      <c r="A227880" s="1" t="s">
        <v>67865</v>
      </c>
    </row>
    <row r="227881">
      <c r="A227881" s="1" t="s">
        <v>67866</v>
      </c>
    </row>
    <row r="227882">
      <c r="A227882" s="1" t="s">
        <v>67867</v>
      </c>
    </row>
    <row r="227883">
      <c r="A227883" s="1" t="s">
        <v>67868</v>
      </c>
    </row>
    <row r="227884">
      <c r="A227884" s="1" t="s">
        <v>67869</v>
      </c>
    </row>
    <row r="227885">
      <c r="A227885" s="1" t="s">
        <v>67870</v>
      </c>
    </row>
    <row r="227886">
      <c r="A227886" s="1" t="s">
        <v>67871</v>
      </c>
    </row>
    <row r="227887">
      <c r="A227887" s="1" t="s">
        <v>67865</v>
      </c>
    </row>
    <row r="227888">
      <c r="A227888" s="1" t="s">
        <v>67866</v>
      </c>
    </row>
    <row r="227889">
      <c r="A227889" s="1" t="s">
        <v>67867</v>
      </c>
    </row>
    <row r="227890">
      <c r="A227890" s="1" t="s">
        <v>67868</v>
      </c>
    </row>
    <row r="227891">
      <c r="A227891" s="1" t="s">
        <v>67869</v>
      </c>
    </row>
    <row r="227892">
      <c r="A227892" s="1" t="s">
        <v>67870</v>
      </c>
    </row>
    <row r="227893">
      <c r="A227893" s="1" t="s">
        <v>67872</v>
      </c>
    </row>
    <row r="227894">
      <c r="A227894" s="1" t="s">
        <v>68670</v>
      </c>
    </row>
    <row r="227895">
      <c r="A227895" s="1" t="s">
        <v>67856</v>
      </c>
    </row>
    <row r="227896">
      <c r="A227896" s="1" t="s">
        <v>67857</v>
      </c>
    </row>
    <row r="227897">
      <c r="A227897" s="1" t="s">
        <v>67858</v>
      </c>
    </row>
    <row r="227898">
      <c r="A227898" s="1" t="s">
        <v>67859</v>
      </c>
    </row>
    <row r="227899">
      <c r="A227899" s="1" t="s">
        <v>67860</v>
      </c>
    </row>
    <row r="227900">
      <c r="A227900" s="1" t="s">
        <v>67861</v>
      </c>
    </row>
    <row r="227901">
      <c r="A227901" s="1" t="s">
        <v>67862</v>
      </c>
    </row>
    <row r="227902">
      <c r="A227902" s="1" t="s">
        <v>67856</v>
      </c>
    </row>
    <row r="227903">
      <c r="A227903" s="1" t="s">
        <v>67857</v>
      </c>
    </row>
    <row r="227904">
      <c r="A227904" s="1" t="s">
        <v>67858</v>
      </c>
    </row>
    <row r="227905">
      <c r="A227905" s="1" t="s">
        <v>67859</v>
      </c>
    </row>
    <row r="227906">
      <c r="A227906" s="1" t="s">
        <v>67860</v>
      </c>
    </row>
    <row r="227907">
      <c r="A227907" s="1" t="s">
        <v>67861</v>
      </c>
    </row>
    <row r="227908">
      <c r="A227908" s="1" t="s">
        <v>67863</v>
      </c>
    </row>
    <row r="227909">
      <c r="A227909" s="1" t="s">
        <v>68671</v>
      </c>
    </row>
    <row r="227910">
      <c r="A227910" s="1" t="s">
        <v>67659</v>
      </c>
    </row>
    <row r="227911">
      <c r="A227911" s="1" t="s">
        <v>67660</v>
      </c>
    </row>
    <row r="227912">
      <c r="A227912" s="1" t="s">
        <v>67661</v>
      </c>
    </row>
    <row r="227913">
      <c r="A227913" s="1" t="s">
        <v>67662</v>
      </c>
    </row>
    <row r="227914">
      <c r="A227914" s="1" t="s">
        <v>67663</v>
      </c>
    </row>
    <row r="227915">
      <c r="A227915" s="1" t="s">
        <v>67664</v>
      </c>
    </row>
    <row r="227916">
      <c r="A227916" s="1" t="s">
        <v>22708</v>
      </c>
    </row>
    <row r="227917">
      <c r="A227917" s="1" t="s">
        <v>67665</v>
      </c>
    </row>
    <row r="227918">
      <c r="A227918" s="1" t="s">
        <v>966</v>
      </c>
    </row>
    <row r="227919">
      <c r="A227919" s="1" t="s">
        <v>67666</v>
      </c>
    </row>
    <row r="227920">
      <c r="A227920" s="1" t="s">
        <v>67667</v>
      </c>
    </row>
    <row r="227921">
      <c r="A227921" s="1" t="s">
        <v>67668</v>
      </c>
    </row>
    <row r="227922">
      <c r="A227922" s="1" t="s">
        <v>67669</v>
      </c>
    </row>
    <row r="227923">
      <c r="A227923" s="1" t="s">
        <v>7815</v>
      </c>
    </row>
    <row r="227924">
      <c r="A227924" s="1" t="s">
        <v>67670</v>
      </c>
    </row>
    <row r="227925">
      <c r="A227925" s="1" t="s">
        <v>67671</v>
      </c>
    </row>
    <row r="227926">
      <c r="A227926" s="1" t="s">
        <v>45455</v>
      </c>
    </row>
    <row r="227927">
      <c r="A227927" s="1" t="s">
        <v>67672</v>
      </c>
    </row>
    <row r="227928">
      <c r="A227928" s="1" t="s">
        <v>67673</v>
      </c>
    </row>
    <row r="227929">
      <c r="A227929" s="1" t="s">
        <v>67674</v>
      </c>
    </row>
    <row r="227930">
      <c r="A227930" s="1" t="s">
        <v>67675</v>
      </c>
    </row>
    <row r="227931">
      <c r="A227931" s="1" t="s">
        <v>67676</v>
      </c>
    </row>
    <row r="227932">
      <c r="A227932" s="1" t="s">
        <v>67677</v>
      </c>
    </row>
    <row r="227933">
      <c r="A227933" s="1" t="s">
        <v>67678</v>
      </c>
    </row>
    <row r="227934">
      <c r="A227934" s="1" t="s">
        <v>67679</v>
      </c>
    </row>
    <row r="227935">
      <c r="A227935" s="1" t="s">
        <v>23105</v>
      </c>
    </row>
    <row r="227936">
      <c r="A227936" s="1" t="s">
        <v>14417</v>
      </c>
    </row>
    <row r="227937">
      <c r="A227937" s="1" t="s">
        <v>67680</v>
      </c>
    </row>
    <row r="227938">
      <c r="A227938" s="1" t="s">
        <v>67660</v>
      </c>
    </row>
    <row r="227939">
      <c r="A227939" s="1" t="s">
        <v>67661</v>
      </c>
    </row>
    <row r="227940">
      <c r="A227940" s="1" t="s">
        <v>67662</v>
      </c>
    </row>
    <row r="227941">
      <c r="A227941" s="1" t="s">
        <v>67663</v>
      </c>
    </row>
    <row r="227942">
      <c r="A227942" s="1" t="s">
        <v>67664</v>
      </c>
    </row>
    <row r="227943">
      <c r="A227943" s="1" t="s">
        <v>22708</v>
      </c>
    </row>
    <row r="227944">
      <c r="A227944" s="1" t="s">
        <v>67665</v>
      </c>
    </row>
    <row r="227945">
      <c r="A227945" s="1" t="s">
        <v>67666</v>
      </c>
    </row>
    <row r="227946">
      <c r="A227946" s="1" t="s">
        <v>67667</v>
      </c>
    </row>
    <row r="227947">
      <c r="A227947" s="1" t="s">
        <v>67668</v>
      </c>
    </row>
    <row r="227948">
      <c r="A227948" s="1" t="s">
        <v>67669</v>
      </c>
    </row>
    <row r="227949">
      <c r="A227949" s="1" t="s">
        <v>67670</v>
      </c>
    </row>
    <row r="227950">
      <c r="A227950" s="1" t="s">
        <v>67671</v>
      </c>
    </row>
    <row r="227951">
      <c r="A227951" s="1" t="s">
        <v>45455</v>
      </c>
    </row>
    <row r="227952">
      <c r="A227952" s="1" t="s">
        <v>67672</v>
      </c>
    </row>
    <row r="227953">
      <c r="A227953" s="1" t="s">
        <v>67673</v>
      </c>
    </row>
    <row r="227954">
      <c r="A227954" s="1" t="s">
        <v>67674</v>
      </c>
    </row>
    <row r="227955">
      <c r="A227955" s="1" t="s">
        <v>67675</v>
      </c>
    </row>
    <row r="227956">
      <c r="A227956" s="1" t="s">
        <v>67676</v>
      </c>
    </row>
    <row r="227957">
      <c r="A227957" s="1" t="s">
        <v>67677</v>
      </c>
    </row>
    <row r="227958">
      <c r="A227958" s="1" t="s">
        <v>67678</v>
      </c>
    </row>
    <row r="227959">
      <c r="A227959" s="1" t="s">
        <v>67681</v>
      </c>
    </row>
    <row r="227960">
      <c r="A227960" s="1" t="s">
        <v>68672</v>
      </c>
    </row>
    <row r="227961">
      <c r="A227961" s="1" t="s">
        <v>67683</v>
      </c>
    </row>
    <row r="227962">
      <c r="A227962" s="1" t="s">
        <v>67684</v>
      </c>
    </row>
    <row r="227963">
      <c r="A227963" s="1" t="s">
        <v>67685</v>
      </c>
    </row>
    <row r="227964">
      <c r="A227964" s="1" t="s">
        <v>67686</v>
      </c>
    </row>
    <row r="227965">
      <c r="A227965" s="1" t="s">
        <v>67687</v>
      </c>
    </row>
    <row r="227966">
      <c r="A227966" s="1" t="s">
        <v>67688</v>
      </c>
    </row>
    <row r="227967">
      <c r="A227967" s="1" t="s">
        <v>67689</v>
      </c>
    </row>
    <row r="227968">
      <c r="A227968" s="1" t="s">
        <v>4435</v>
      </c>
    </row>
    <row r="227969">
      <c r="A227969" s="1" t="s">
        <v>67690</v>
      </c>
    </row>
    <row r="227970">
      <c r="A227970" s="1" t="s">
        <v>67691</v>
      </c>
    </row>
    <row r="227971">
      <c r="A227971" s="1" t="s">
        <v>67692</v>
      </c>
    </row>
    <row r="227972">
      <c r="A227972" s="1" t="s">
        <v>67693</v>
      </c>
    </row>
    <row r="227973">
      <c r="A227973" s="1" t="s">
        <v>35038</v>
      </c>
    </row>
    <row r="227974">
      <c r="A227974" s="1" t="s">
        <v>67694</v>
      </c>
    </row>
    <row r="227975">
      <c r="A227975" s="1" t="s">
        <v>67695</v>
      </c>
    </row>
    <row r="227976">
      <c r="A227976" s="1" t="s">
        <v>67696</v>
      </c>
    </row>
    <row r="227977">
      <c r="A227977" s="1" t="s">
        <v>67683</v>
      </c>
    </row>
    <row r="227978">
      <c r="A227978" s="1" t="s">
        <v>67684</v>
      </c>
    </row>
    <row r="227979">
      <c r="A227979" s="1" t="s">
        <v>67685</v>
      </c>
    </row>
    <row r="227980">
      <c r="A227980" s="1" t="s">
        <v>67686</v>
      </c>
    </row>
    <row r="227981">
      <c r="A227981" s="1" t="s">
        <v>67687</v>
      </c>
    </row>
    <row r="227982">
      <c r="A227982" s="1" t="s">
        <v>67688</v>
      </c>
    </row>
    <row r="227983">
      <c r="A227983" s="1" t="s">
        <v>67689</v>
      </c>
    </row>
    <row r="227984">
      <c r="A227984" s="1" t="s">
        <v>23932</v>
      </c>
    </row>
    <row r="227985">
      <c r="A227985" s="1" t="s">
        <v>67691</v>
      </c>
    </row>
    <row r="227986">
      <c r="A227986" s="1" t="s">
        <v>67692</v>
      </c>
    </row>
    <row r="227987">
      <c r="A227987" s="1" t="s">
        <v>67693</v>
      </c>
    </row>
    <row r="227988">
      <c r="A227988" s="1" t="s">
        <v>35038</v>
      </c>
    </row>
    <row r="227989">
      <c r="A227989" s="1" t="s">
        <v>67694</v>
      </c>
    </row>
    <row r="227990">
      <c r="A227990" s="1" t="s">
        <v>67697</v>
      </c>
    </row>
    <row r="227991">
      <c r="A227991" s="1" t="s">
        <v>68673</v>
      </c>
    </row>
    <row r="227992">
      <c r="A227992" s="1" t="s">
        <v>66486</v>
      </c>
    </row>
    <row r="227993">
      <c r="A227993" s="1" t="s">
        <v>66487</v>
      </c>
    </row>
    <row r="227994">
      <c r="A227994" s="1" t="s">
        <v>66488</v>
      </c>
    </row>
    <row r="227995">
      <c r="A227995" s="1" t="s">
        <v>66489</v>
      </c>
    </row>
    <row r="227996">
      <c r="A227996" s="1" t="s">
        <v>66490</v>
      </c>
    </row>
    <row r="227997">
      <c r="A227997" s="1" t="s">
        <v>66491</v>
      </c>
    </row>
    <row r="227998">
      <c r="A227998" s="1" t="s">
        <v>66486</v>
      </c>
    </row>
    <row r="227999">
      <c r="A227999" s="1" t="s">
        <v>66487</v>
      </c>
    </row>
    <row r="228000">
      <c r="A228000" s="1" t="s">
        <v>66488</v>
      </c>
    </row>
    <row r="228001">
      <c r="A228001" s="1" t="s">
        <v>66489</v>
      </c>
    </row>
    <row r="228002">
      <c r="A228002" s="1" t="s">
        <v>66490</v>
      </c>
    </row>
    <row r="228003">
      <c r="A228003" s="1" t="s">
        <v>66492</v>
      </c>
    </row>
    <row r="228004">
      <c r="A228004" s="1" t="s">
        <v>68674</v>
      </c>
    </row>
    <row r="228005">
      <c r="A228005" s="1" t="s">
        <v>66473</v>
      </c>
    </row>
    <row r="228006">
      <c r="A228006" s="1" t="s">
        <v>42705</v>
      </c>
    </row>
    <row r="228007">
      <c r="A228007" s="1" t="s">
        <v>66474</v>
      </c>
    </row>
    <row r="228008">
      <c r="A228008" s="1" t="s">
        <v>66475</v>
      </c>
    </row>
    <row r="228009">
      <c r="A228009" s="1" t="s">
        <v>66476</v>
      </c>
    </row>
    <row r="228010">
      <c r="A228010" s="1" t="s">
        <v>46620</v>
      </c>
    </row>
    <row r="228011">
      <c r="A228011" s="1" t="s">
        <v>66477</v>
      </c>
    </row>
    <row r="228012">
      <c r="A228012" s="1" t="s">
        <v>8688</v>
      </c>
    </row>
    <row r="228013">
      <c r="A228013" s="1" t="s">
        <v>66478</v>
      </c>
    </row>
    <row r="228014">
      <c r="A228014" s="1" t="s">
        <v>66479</v>
      </c>
    </row>
    <row r="228015">
      <c r="A228015" s="1" t="s">
        <v>66480</v>
      </c>
    </row>
    <row r="228016">
      <c r="A228016" s="1" t="s">
        <v>66481</v>
      </c>
    </row>
    <row r="228017">
      <c r="A228017" s="1" t="s">
        <v>34756</v>
      </c>
    </row>
    <row r="228018">
      <c r="A228018" s="1" t="s">
        <v>66482</v>
      </c>
    </row>
    <row r="228019">
      <c r="A228019" s="1" t="s">
        <v>66483</v>
      </c>
    </row>
    <row r="228020">
      <c r="A228020" s="1" t="s">
        <v>66473</v>
      </c>
    </row>
    <row r="228021">
      <c r="A228021" s="1" t="s">
        <v>42705</v>
      </c>
    </row>
    <row r="228022">
      <c r="A228022" s="1" t="s">
        <v>66474</v>
      </c>
    </row>
    <row r="228023">
      <c r="A228023" s="1" t="s">
        <v>66475</v>
      </c>
    </row>
    <row r="228024">
      <c r="A228024" s="1" t="s">
        <v>66476</v>
      </c>
    </row>
    <row r="228025">
      <c r="A228025" s="1" t="s">
        <v>46620</v>
      </c>
    </row>
    <row r="228026">
      <c r="A228026" s="1" t="s">
        <v>66477</v>
      </c>
    </row>
    <row r="228027">
      <c r="A228027" s="1" t="s">
        <v>66478</v>
      </c>
    </row>
    <row r="228028">
      <c r="A228028" s="1" t="s">
        <v>66479</v>
      </c>
    </row>
    <row r="228029">
      <c r="A228029" s="1" t="s">
        <v>66480</v>
      </c>
    </row>
    <row r="228030">
      <c r="A228030" s="1" t="s">
        <v>66481</v>
      </c>
    </row>
    <row r="228031">
      <c r="A228031" s="1" t="s">
        <v>66484</v>
      </c>
    </row>
    <row r="228032">
      <c r="A228032" s="1" t="s">
        <v>68675</v>
      </c>
    </row>
    <row r="228033">
      <c r="A228033" s="1" t="s">
        <v>68676</v>
      </c>
    </row>
    <row r="228034">
      <c r="A228034" s="1" t="s">
        <v>68677</v>
      </c>
    </row>
    <row r="228035">
      <c r="A228035" s="1" t="s">
        <v>68678</v>
      </c>
    </row>
    <row r="228036">
      <c r="A228036" s="1" t="s">
        <v>68679</v>
      </c>
    </row>
    <row r="228037">
      <c r="A228037" s="1" t="s">
        <v>63026</v>
      </c>
    </row>
    <row r="228039">
      <c r="A228039" s="1" t="s">
        <v>63027</v>
      </c>
    </row>
    <row r="228041">
      <c r="A228041" s="1" t="s">
        <v>63028</v>
      </c>
    </row>
    <row r="228042">
      <c r="A228042" s="1" t="s">
        <v>63029</v>
      </c>
    </row>
    <row r="228043">
      <c r="A228043" s="1" t="s">
        <v>63030</v>
      </c>
    </row>
    <row r="228044">
      <c r="A228044" s="1" t="s">
        <v>63031</v>
      </c>
    </row>
    <row r="228046">
      <c r="A228046" s="1" t="s">
        <v>63032</v>
      </c>
    </row>
    <row r="228048">
      <c r="A228048" s="1" t="s">
        <v>63033</v>
      </c>
    </row>
    <row r="228049">
      <c r="A228049" s="1" t="s">
        <v>63034</v>
      </c>
    </row>
    <row r="228050">
      <c r="A228050" s="1" t="s">
        <v>63035</v>
      </c>
    </row>
    <row r="228051">
      <c r="A228051" s="1" t="s">
        <v>63036</v>
      </c>
    </row>
    <row r="228052">
      <c r="A228052" s="1" t="s">
        <v>63037</v>
      </c>
    </row>
    <row r="228053">
      <c r="A228053" s="1" t="s">
        <v>63038</v>
      </c>
    </row>
    <row r="228054">
      <c r="A228054" s="1" t="s">
        <v>63039</v>
      </c>
    </row>
    <row r="228055">
      <c r="A228055" s="1" t="s">
        <v>63040</v>
      </c>
    </row>
    <row r="228056">
      <c r="A228056" s="1" t="s">
        <v>63041</v>
      </c>
    </row>
    <row r="228057">
      <c r="A228057" s="1" t="s">
        <v>63042</v>
      </c>
    </row>
    <row r="228058">
      <c r="A228058" s="1" t="s">
        <v>63043</v>
      </c>
    </row>
    <row r="228059">
      <c r="A228059" s="1" t="s">
        <v>63044</v>
      </c>
    </row>
    <row r="228060">
      <c r="A228060" s="1" t="s">
        <v>63045</v>
      </c>
    </row>
    <row r="228061">
      <c r="A228061" s="1" t="s">
        <v>63046</v>
      </c>
    </row>
    <row r="228062">
      <c r="A228062" s="1" t="s">
        <v>63047</v>
      </c>
    </row>
    <row r="228063">
      <c r="A228063" s="1" t="s">
        <v>63048</v>
      </c>
    </row>
    <row r="228064">
      <c r="A228064" s="1" t="s">
        <v>63049</v>
      </c>
    </row>
    <row r="228065">
      <c r="A228065" s="1" t="s">
        <v>63050</v>
      </c>
    </row>
    <row r="228067">
      <c r="A228067" s="1" t="s">
        <v>63051</v>
      </c>
    </row>
    <row r="228068">
      <c r="A228068" s="1" t="s">
        <v>63026</v>
      </c>
    </row>
    <row r="228069">
      <c r="A228069" s="1" t="s">
        <v>63027</v>
      </c>
    </row>
    <row r="228070">
      <c r="A228070" s="1" t="s">
        <v>63028</v>
      </c>
    </row>
    <row r="228071">
      <c r="A228071" s="1" t="s">
        <v>63029</v>
      </c>
    </row>
    <row r="228072">
      <c r="A228072" s="1" t="s">
        <v>63030</v>
      </c>
    </row>
    <row r="228073">
      <c r="A228073" s="1" t="s">
        <v>63031</v>
      </c>
    </row>
    <row r="228074">
      <c r="A228074" s="1" t="s">
        <v>63032</v>
      </c>
    </row>
    <row r="228075">
      <c r="A228075" s="1" t="s">
        <v>63033</v>
      </c>
    </row>
    <row r="228076">
      <c r="A228076" s="1" t="s">
        <v>63034</v>
      </c>
    </row>
    <row r="228077">
      <c r="A228077" s="1" t="s">
        <v>63035</v>
      </c>
    </row>
    <row r="228078">
      <c r="A228078" s="1" t="s">
        <v>63036</v>
      </c>
    </row>
    <row r="228079">
      <c r="A228079" s="1" t="s">
        <v>63037</v>
      </c>
    </row>
    <row r="228080">
      <c r="A228080" s="1" t="s">
        <v>63038</v>
      </c>
    </row>
    <row r="228081">
      <c r="A228081" s="1" t="s">
        <v>63039</v>
      </c>
    </row>
    <row r="228082">
      <c r="A228082" s="1" t="s">
        <v>63040</v>
      </c>
    </row>
    <row r="228083">
      <c r="A228083" s="1" t="s">
        <v>63041</v>
      </c>
    </row>
    <row r="228084">
      <c r="A228084" s="1" t="s">
        <v>63042</v>
      </c>
    </row>
    <row r="228085">
      <c r="A228085" s="1" t="s">
        <v>63043</v>
      </c>
    </row>
    <row r="228086">
      <c r="A228086" s="1" t="s">
        <v>63044</v>
      </c>
    </row>
    <row r="228087">
      <c r="A228087" s="1" t="s">
        <v>63045</v>
      </c>
    </row>
    <row r="228088">
      <c r="A228088" s="1" t="s">
        <v>63046</v>
      </c>
    </row>
    <row r="228089">
      <c r="A228089" s="1" t="s">
        <v>63047</v>
      </c>
    </row>
    <row r="228090">
      <c r="A228090" s="1" t="s">
        <v>63048</v>
      </c>
    </row>
    <row r="228091">
      <c r="A228091" s="1" t="s">
        <v>63049</v>
      </c>
    </row>
    <row r="228092">
      <c r="A228092" s="1" t="s">
        <v>63052</v>
      </c>
    </row>
    <row r="228093">
      <c r="A228093" s="1" t="s">
        <v>68680</v>
      </c>
    </row>
    <row r="228094">
      <c r="A228094" s="1" t="s">
        <v>66991</v>
      </c>
    </row>
    <row r="228095">
      <c r="A228095" s="1" t="s">
        <v>1069</v>
      </c>
    </row>
    <row r="228096">
      <c r="A228096" s="1" t="s">
        <v>1069</v>
      </c>
    </row>
    <row r="228097">
      <c r="A228097" s="1" t="s">
        <v>1069</v>
      </c>
    </row>
    <row r="228098">
      <c r="A228098" s="1" t="s">
        <v>66992</v>
      </c>
    </row>
    <row r="228099">
      <c r="A228099" s="1" t="s">
        <v>66993</v>
      </c>
    </row>
    <row r="228100">
      <c r="A228100" s="1" t="s">
        <v>68681</v>
      </c>
    </row>
    <row r="228101">
      <c r="A228101" s="1" t="s">
        <v>68682</v>
      </c>
    </row>
    <row r="228102">
      <c r="A228102" s="1" t="s">
        <v>68683</v>
      </c>
    </row>
    <row r="228103">
      <c r="A228103" s="1" t="s">
        <v>68684</v>
      </c>
    </row>
    <row r="228104">
      <c r="A228104" s="1" t="s">
        <v>68685</v>
      </c>
    </row>
    <row r="228105">
      <c r="A228105" s="1" t="s">
        <v>68686</v>
      </c>
    </row>
    <row r="228106">
      <c r="A228106" s="1" t="s">
        <v>68687</v>
      </c>
    </row>
    <row r="228107">
      <c r="A228107" s="1" t="s">
        <v>68688</v>
      </c>
    </row>
    <row r="228108">
      <c r="A228108" s="1" t="s">
        <v>68682</v>
      </c>
    </row>
    <row r="228109">
      <c r="A228109" s="1" t="s">
        <v>68683</v>
      </c>
    </row>
    <row r="228110">
      <c r="A228110" s="1" t="s">
        <v>68684</v>
      </c>
    </row>
    <row r="228111">
      <c r="A228111" s="1" t="s">
        <v>68685</v>
      </c>
    </row>
    <row r="228112">
      <c r="A228112" s="1" t="s">
        <v>68686</v>
      </c>
    </row>
    <row r="228113">
      <c r="A228113" s="1" t="s">
        <v>68687</v>
      </c>
    </row>
    <row r="228114">
      <c r="A228114" s="1" t="s">
        <v>68689</v>
      </c>
    </row>
    <row r="228115">
      <c r="A228115" s="1" t="s">
        <v>68690</v>
      </c>
    </row>
    <row r="228116">
      <c r="A228116" s="1" t="s">
        <v>68691</v>
      </c>
    </row>
    <row r="228117">
      <c r="A228117" s="3" t="str">
        <f/>
        <v>#ERROR!</v>
      </c>
    </row>
    <row r="228118">
      <c r="A228118" s="1" t="s">
        <v>322</v>
      </c>
    </row>
    <row r="228119">
      <c r="A228119" s="1" t="s">
        <v>186</v>
      </c>
    </row>
    <row r="228120">
      <c r="A228120" s="1" t="s">
        <v>68692</v>
      </c>
    </row>
    <row r="228121">
      <c r="A228121" s="1" t="s">
        <v>43318</v>
      </c>
    </row>
    <row r="228122">
      <c r="A228122" s="1" t="s">
        <v>977</v>
      </c>
    </row>
    <row r="228123">
      <c r="A228123" s="3" t="str">
        <f/>
        <v>#ERROR!</v>
      </c>
    </row>
    <row r="228124">
      <c r="A228124" s="1" t="s">
        <v>68693</v>
      </c>
    </row>
    <row r="228125">
      <c r="A228125" s="1" t="s">
        <v>7815</v>
      </c>
    </row>
    <row r="228126">
      <c r="A228126" s="3" t="str">
        <f> A</f>
        <v>#NAME?</v>
      </c>
    </row>
    <row r="228127">
      <c r="A228127" s="1" t="s">
        <v>68694</v>
      </c>
    </row>
    <row r="228128">
      <c r="A228128" s="1" t="s">
        <v>68695</v>
      </c>
    </row>
    <row r="228129">
      <c r="A228129" s="1" t="s">
        <v>966</v>
      </c>
    </row>
    <row r="228130">
      <c r="A228130" s="1" t="s">
        <v>68696</v>
      </c>
    </row>
    <row r="228131">
      <c r="A228131" s="1" t="s">
        <v>68697</v>
      </c>
    </row>
    <row r="228132">
      <c r="A228132" s="1" t="s">
        <v>68691</v>
      </c>
    </row>
    <row r="228133">
      <c r="A228133" s="1" t="s">
        <v>68692</v>
      </c>
    </row>
    <row r="228134">
      <c r="A228134" s="1" t="s">
        <v>43318</v>
      </c>
    </row>
    <row r="228135">
      <c r="A228135" s="1" t="s">
        <v>68693</v>
      </c>
    </row>
    <row r="228136">
      <c r="A228136" s="3" t="str">
        <f> A</f>
        <v>#NAME?</v>
      </c>
    </row>
    <row r="228137">
      <c r="A228137" s="1" t="s">
        <v>68694</v>
      </c>
    </row>
    <row r="228138">
      <c r="A228138" s="1" t="s">
        <v>68695</v>
      </c>
    </row>
    <row r="228139">
      <c r="A228139" s="1" t="s">
        <v>68696</v>
      </c>
    </row>
    <row r="228140">
      <c r="A228140" s="1" t="s">
        <v>68698</v>
      </c>
    </row>
    <row r="228141">
      <c r="A228141" s="1" t="s">
        <v>68699</v>
      </c>
    </row>
    <row r="228142">
      <c r="A228142" s="1" t="s">
        <v>68700</v>
      </c>
    </row>
    <row r="228143">
      <c r="A228143" s="1" t="s">
        <v>68701</v>
      </c>
    </row>
    <row r="228144">
      <c r="A228144" s="1" t="s">
        <v>68702</v>
      </c>
    </row>
    <row r="228146">
      <c r="A228146" s="1" t="s">
        <v>65854</v>
      </c>
    </row>
    <row r="228147">
      <c r="A228147" s="1" t="s">
        <v>65855</v>
      </c>
    </row>
    <row r="228149">
      <c r="A228149" s="1" t="s">
        <v>65856</v>
      </c>
    </row>
    <row r="228150">
      <c r="A228150" s="1" t="s">
        <v>65857</v>
      </c>
    </row>
    <row r="228151">
      <c r="A228151" s="1" t="s">
        <v>65858</v>
      </c>
    </row>
    <row r="228152">
      <c r="A228152" s="1" t="s">
        <v>65859</v>
      </c>
    </row>
    <row r="228153">
      <c r="A228153" s="1" t="s">
        <v>65860</v>
      </c>
    </row>
    <row r="228154">
      <c r="A228154" s="1" t="s">
        <v>65861</v>
      </c>
    </row>
    <row r="228155">
      <c r="A228155" s="1" t="s">
        <v>65854</v>
      </c>
    </row>
    <row r="228156">
      <c r="A228156" s="1" t="s">
        <v>65855</v>
      </c>
    </row>
    <row r="228157">
      <c r="A228157" s="1" t="s">
        <v>65856</v>
      </c>
    </row>
    <row r="228158">
      <c r="A228158" s="1" t="s">
        <v>65857</v>
      </c>
    </row>
    <row r="228159">
      <c r="A228159" s="1" t="s">
        <v>65858</v>
      </c>
    </row>
    <row r="228160">
      <c r="A228160" s="1" t="s">
        <v>65859</v>
      </c>
    </row>
    <row r="228161">
      <c r="A228161" s="1" t="s">
        <v>65862</v>
      </c>
    </row>
    <row r="228162">
      <c r="A228162" s="1" t="s">
        <v>68703</v>
      </c>
    </row>
    <row r="228163">
      <c r="A228163" s="1" t="s">
        <v>63336</v>
      </c>
    </row>
    <row r="228164">
      <c r="A228164" s="1" t="s">
        <v>63337</v>
      </c>
    </row>
    <row r="228165">
      <c r="A228165" s="1" t="s">
        <v>68704</v>
      </c>
    </row>
    <row r="228166">
      <c r="A228166" s="1" t="s">
        <v>63343</v>
      </c>
    </row>
    <row r="228167">
      <c r="A228167" s="1" t="s">
        <v>63344</v>
      </c>
    </row>
    <row r="228168">
      <c r="A228168" s="1" t="s">
        <v>63345</v>
      </c>
    </row>
    <row r="228169">
      <c r="A228169" s="1" t="s">
        <v>63346</v>
      </c>
    </row>
    <row r="228170">
      <c r="A228170" s="1" t="s">
        <v>63347</v>
      </c>
    </row>
    <row r="228171">
      <c r="A228171" s="1" t="s">
        <v>63343</v>
      </c>
    </row>
    <row r="228172">
      <c r="A228172" s="1" t="s">
        <v>63344</v>
      </c>
    </row>
    <row r="228173">
      <c r="A228173" s="1" t="s">
        <v>63345</v>
      </c>
    </row>
    <row r="228174">
      <c r="A228174" s="1" t="s">
        <v>63346</v>
      </c>
    </row>
    <row r="228175">
      <c r="A228175" s="1" t="s">
        <v>63348</v>
      </c>
    </row>
    <row r="228176">
      <c r="A228176" s="1" t="s">
        <v>68705</v>
      </c>
    </row>
    <row r="228177">
      <c r="A228177" s="1" t="s">
        <v>68515</v>
      </c>
    </row>
    <row r="228178">
      <c r="A228178" s="1" t="s">
        <v>68516</v>
      </c>
    </row>
    <row r="228179">
      <c r="A228179" s="1" t="s">
        <v>10062</v>
      </c>
    </row>
    <row r="228180">
      <c r="A228180" s="1" t="s">
        <v>68517</v>
      </c>
    </row>
    <row r="228181">
      <c r="A228181" s="1" t="s">
        <v>68518</v>
      </c>
    </row>
    <row r="228182">
      <c r="A228182" s="1" t="s">
        <v>2382</v>
      </c>
    </row>
    <row r="228183">
      <c r="A228183" s="1" t="s">
        <v>34276</v>
      </c>
    </row>
    <row r="228184">
      <c r="A228184" s="1" t="s">
        <v>68519</v>
      </c>
    </row>
    <row r="228185">
      <c r="A228185" s="1" t="s">
        <v>68520</v>
      </c>
    </row>
    <row r="228186">
      <c r="A228186" s="1" t="s">
        <v>68521</v>
      </c>
    </row>
    <row r="228187">
      <c r="A228187" s="1" t="s">
        <v>28006</v>
      </c>
    </row>
    <row r="228188">
      <c r="A228188" s="1" t="s">
        <v>7815</v>
      </c>
    </row>
    <row r="228189">
      <c r="A228189" s="1" t="s">
        <v>36161</v>
      </c>
    </row>
    <row r="228190">
      <c r="A228190" s="1" t="s">
        <v>68522</v>
      </c>
    </row>
    <row r="228191">
      <c r="A228191" s="1" t="s">
        <v>322</v>
      </c>
    </row>
    <row r="228192">
      <c r="A228192" s="1" t="s">
        <v>68523</v>
      </c>
    </row>
    <row r="228193">
      <c r="A228193" s="1" t="s">
        <v>68524</v>
      </c>
    </row>
    <row r="228194">
      <c r="A228194" s="1" t="s">
        <v>43451</v>
      </c>
    </row>
    <row r="228195">
      <c r="A228195" s="1" t="s">
        <v>68525</v>
      </c>
    </row>
    <row r="228196">
      <c r="A228196" s="1" t="s">
        <v>68526</v>
      </c>
    </row>
    <row r="228197">
      <c r="A228197" s="1" t="s">
        <v>68527</v>
      </c>
    </row>
    <row r="228198">
      <c r="A228198" s="1" t="s">
        <v>68528</v>
      </c>
    </row>
    <row r="228199">
      <c r="A228199" s="1" t="s">
        <v>68529</v>
      </c>
    </row>
    <row r="228200">
      <c r="A228200" s="1" t="s">
        <v>68530</v>
      </c>
    </row>
    <row r="228201">
      <c r="A228201" s="1" t="s">
        <v>68531</v>
      </c>
    </row>
    <row r="228202">
      <c r="A228202" s="1" t="s">
        <v>68532</v>
      </c>
    </row>
    <row r="228203">
      <c r="A228203" s="1" t="s">
        <v>68533</v>
      </c>
    </row>
    <row r="228204">
      <c r="A228204" s="1" t="s">
        <v>68534</v>
      </c>
    </row>
    <row r="228205">
      <c r="A228205" s="1" t="s">
        <v>68535</v>
      </c>
    </row>
    <row r="228206">
      <c r="A228206" s="1" t="s">
        <v>68536</v>
      </c>
    </row>
    <row r="228207">
      <c r="A228207" s="1" t="s">
        <v>68537</v>
      </c>
    </row>
    <row r="228208">
      <c r="A228208" s="1" t="s">
        <v>68538</v>
      </c>
    </row>
    <row r="228209">
      <c r="A228209" s="1" t="s">
        <v>68539</v>
      </c>
    </row>
    <row r="228210">
      <c r="A228210" s="1" t="s">
        <v>68540</v>
      </c>
    </row>
    <row r="228211">
      <c r="A228211" s="1" t="s">
        <v>68541</v>
      </c>
    </row>
    <row r="228212">
      <c r="A228212" s="1" t="s">
        <v>68542</v>
      </c>
    </row>
    <row r="228213">
      <c r="A228213" s="1" t="s">
        <v>68543</v>
      </c>
    </row>
    <row r="228214">
      <c r="A228214" s="1" t="s">
        <v>68544</v>
      </c>
    </row>
    <row r="228215">
      <c r="A228215" s="1" t="s">
        <v>68545</v>
      </c>
    </row>
    <row r="228216">
      <c r="A228216" s="1" t="s">
        <v>68546</v>
      </c>
    </row>
    <row r="228217">
      <c r="A228217" s="1" t="s">
        <v>68547</v>
      </c>
    </row>
    <row r="228218">
      <c r="A228218" s="1" t="s">
        <v>8688</v>
      </c>
    </row>
    <row r="228219">
      <c r="A228219" s="1" t="s">
        <v>68548</v>
      </c>
    </row>
    <row r="228220">
      <c r="A228220" s="1" t="s">
        <v>68549</v>
      </c>
    </row>
    <row r="228221">
      <c r="A228221" s="1" t="s">
        <v>68550</v>
      </c>
    </row>
    <row r="228222">
      <c r="A228222" s="1" t="s">
        <v>43713</v>
      </c>
    </row>
    <row r="228223">
      <c r="A228223" s="1" t="s">
        <v>68551</v>
      </c>
    </row>
    <row r="228224">
      <c r="A228224" s="1" t="s">
        <v>68552</v>
      </c>
    </row>
    <row r="228225">
      <c r="A228225" s="1" t="s">
        <v>68553</v>
      </c>
    </row>
    <row r="228226">
      <c r="A228226" s="1" t="s">
        <v>68554</v>
      </c>
    </row>
    <row r="228227">
      <c r="A228227" s="1" t="s">
        <v>68555</v>
      </c>
    </row>
    <row r="228228">
      <c r="A228228" s="1" t="s">
        <v>43713</v>
      </c>
    </row>
    <row r="228229">
      <c r="A228229" s="3" t="str">
        <f> Le aaa oe aon</f>
        <v>#ERROR!</v>
      </c>
    </row>
    <row r="228230">
      <c r="A228230" s="1" t="s">
        <v>68556</v>
      </c>
    </row>
    <row r="228231">
      <c r="A228231" s="1" t="s">
        <v>68557</v>
      </c>
    </row>
    <row r="228232">
      <c r="A228232" s="1" t="s">
        <v>68558</v>
      </c>
    </row>
    <row r="228233">
      <c r="A228233" s="1" t="s">
        <v>68559</v>
      </c>
    </row>
    <row r="228234">
      <c r="A228234" s="1" t="s">
        <v>68560</v>
      </c>
    </row>
    <row r="228235">
      <c r="A228235" s="1" t="s">
        <v>68561</v>
      </c>
    </row>
    <row r="228236">
      <c r="A228236" s="1" t="s">
        <v>68562</v>
      </c>
    </row>
    <row r="228237">
      <c r="A228237" s="1" t="s">
        <v>68563</v>
      </c>
    </row>
    <row r="228238">
      <c r="A228238" s="1" t="s">
        <v>68564</v>
      </c>
    </row>
    <row r="228239">
      <c r="A228239" s="1" t="s">
        <v>68565</v>
      </c>
    </row>
    <row r="228240">
      <c r="A228240" s="1" t="s">
        <v>68566</v>
      </c>
    </row>
    <row r="228241">
      <c r="A228241" s="1" t="s">
        <v>8688</v>
      </c>
    </row>
    <row r="228242">
      <c r="A228242" s="1" t="s">
        <v>68567</v>
      </c>
    </row>
    <row r="228243">
      <c r="A228243" s="1" t="s">
        <v>18102</v>
      </c>
    </row>
    <row r="228244">
      <c r="A228244" s="1" t="s">
        <v>68568</v>
      </c>
    </row>
    <row r="228245">
      <c r="A228245" s="1" t="s">
        <v>68569</v>
      </c>
    </row>
    <row r="228246">
      <c r="A228246" s="1" t="s">
        <v>68570</v>
      </c>
    </row>
    <row r="228247">
      <c r="A228247" s="1" t="s">
        <v>68571</v>
      </c>
    </row>
    <row r="228248">
      <c r="A228248" s="1" t="s">
        <v>68572</v>
      </c>
    </row>
    <row r="228249">
      <c r="A228249" s="1" t="s">
        <v>68573</v>
      </c>
    </row>
    <row r="228250">
      <c r="A228250" s="1" t="s">
        <v>68574</v>
      </c>
    </row>
    <row r="228251">
      <c r="A228251" s="1" t="s">
        <v>68575</v>
      </c>
    </row>
    <row r="228252">
      <c r="A228252" s="1" t="s">
        <v>68576</v>
      </c>
    </row>
    <row r="228253">
      <c r="A228253" s="1" t="s">
        <v>68577</v>
      </c>
    </row>
    <row r="228254">
      <c r="A228254" s="1" t="s">
        <v>68578</v>
      </c>
    </row>
    <row r="228255">
      <c r="A228255" s="1" t="s">
        <v>68579</v>
      </c>
    </row>
    <row r="228256">
      <c r="A228256" s="1" t="s">
        <v>68580</v>
      </c>
    </row>
    <row r="228257">
      <c r="A228257" s="1" t="s">
        <v>68581</v>
      </c>
    </row>
    <row r="228258">
      <c r="A228258" s="1" t="s">
        <v>68582</v>
      </c>
    </row>
    <row r="228259">
      <c r="A228259" s="1" t="s">
        <v>68583</v>
      </c>
    </row>
    <row r="228260">
      <c r="A228260" s="1" t="s">
        <v>68584</v>
      </c>
    </row>
    <row r="228261">
      <c r="A228261" s="1" t="s">
        <v>68585</v>
      </c>
    </row>
    <row r="228262">
      <c r="A228262" s="1" t="s">
        <v>68586</v>
      </c>
    </row>
    <row r="228263">
      <c r="A228263" s="1" t="s">
        <v>68587</v>
      </c>
    </row>
    <row r="228264">
      <c r="A228264" s="1" t="s">
        <v>68588</v>
      </c>
    </row>
    <row r="228265">
      <c r="A228265" s="1" t="s">
        <v>68589</v>
      </c>
    </row>
    <row r="228266">
      <c r="A228266" s="1" t="s">
        <v>68590</v>
      </c>
    </row>
    <row r="228267">
      <c r="A228267" s="1" t="s">
        <v>68591</v>
      </c>
    </row>
    <row r="228268">
      <c r="A228268" s="1" t="s">
        <v>68592</v>
      </c>
    </row>
    <row r="228269">
      <c r="A228269" s="1" t="s">
        <v>35097</v>
      </c>
    </row>
    <row r="228270">
      <c r="A228270" s="1" t="s">
        <v>68593</v>
      </c>
    </row>
    <row r="228271">
      <c r="A228271" s="1" t="s">
        <v>68594</v>
      </c>
    </row>
    <row r="228272">
      <c r="A228272" s="1" t="s">
        <v>68595</v>
      </c>
    </row>
    <row r="228273">
      <c r="A228273" s="1" t="s">
        <v>68596</v>
      </c>
    </row>
    <row r="228274">
      <c r="A228274" s="1" t="s">
        <v>68597</v>
      </c>
    </row>
    <row r="228275">
      <c r="A228275" s="1" t="s">
        <v>68598</v>
      </c>
    </row>
    <row r="228276">
      <c r="A228276" s="1" t="s">
        <v>68599</v>
      </c>
    </row>
    <row r="228277">
      <c r="A228277" s="1" t="s">
        <v>68600</v>
      </c>
    </row>
    <row r="228278">
      <c r="A228278" s="1" t="s">
        <v>68601</v>
      </c>
    </row>
    <row r="228279">
      <c r="A228279" s="1" t="s">
        <v>68602</v>
      </c>
    </row>
    <row r="228280">
      <c r="A228280" s="1" t="s">
        <v>68603</v>
      </c>
    </row>
    <row r="228281">
      <c r="A228281" s="1" t="s">
        <v>68604</v>
      </c>
    </row>
    <row r="228282">
      <c r="A228282" s="1" t="s">
        <v>966</v>
      </c>
    </row>
    <row r="228283">
      <c r="A228283" s="1" t="s">
        <v>68605</v>
      </c>
    </row>
    <row r="228284">
      <c r="A228284" s="1">
        <v>5.0</v>
      </c>
    </row>
    <row r="228285">
      <c r="A228285" s="1" t="s">
        <v>68606</v>
      </c>
    </row>
    <row r="228286">
      <c r="A228286" s="1" t="s">
        <v>68607</v>
      </c>
    </row>
    <row r="228287">
      <c r="A228287" s="1" t="s">
        <v>68608</v>
      </c>
    </row>
    <row r="228288">
      <c r="A228288" s="1" t="s">
        <v>68609</v>
      </c>
    </row>
    <row r="228289">
      <c r="A228289" s="1" t="s">
        <v>68610</v>
      </c>
    </row>
    <row r="228290">
      <c r="A228290" s="1" t="s">
        <v>68611</v>
      </c>
    </row>
    <row r="228291">
      <c r="A228291" s="1" t="s">
        <v>68515</v>
      </c>
    </row>
    <row r="228292">
      <c r="A228292" s="1" t="s">
        <v>68516</v>
      </c>
    </row>
    <row r="228293">
      <c r="A228293" s="1" t="s">
        <v>68517</v>
      </c>
    </row>
    <row r="228294">
      <c r="A228294" s="1" t="s">
        <v>68518</v>
      </c>
    </row>
    <row r="228295">
      <c r="A228295" s="1" t="s">
        <v>34276</v>
      </c>
    </row>
    <row r="228296">
      <c r="A228296" s="1" t="s">
        <v>68519</v>
      </c>
    </row>
    <row r="228297">
      <c r="A228297" s="1" t="s">
        <v>68520</v>
      </c>
    </row>
    <row r="228298">
      <c r="A228298" s="1" t="s">
        <v>68521</v>
      </c>
    </row>
    <row r="228299">
      <c r="A228299" s="1" t="s">
        <v>28006</v>
      </c>
    </row>
    <row r="228300">
      <c r="A228300" s="1" t="s">
        <v>36161</v>
      </c>
    </row>
    <row r="228301">
      <c r="A228301" s="1" t="s">
        <v>68522</v>
      </c>
    </row>
    <row r="228302">
      <c r="A228302" s="1" t="s">
        <v>68523</v>
      </c>
    </row>
    <row r="228303">
      <c r="A228303" s="1" t="s">
        <v>68524</v>
      </c>
    </row>
    <row r="228304">
      <c r="A228304" s="1" t="s">
        <v>43451</v>
      </c>
    </row>
    <row r="228305">
      <c r="A228305" s="1" t="s">
        <v>68525</v>
      </c>
    </row>
    <row r="228306">
      <c r="A228306" s="1" t="s">
        <v>68526</v>
      </c>
    </row>
    <row r="228307">
      <c r="A228307" s="1" t="s">
        <v>68527</v>
      </c>
    </row>
    <row r="228308">
      <c r="A228308" s="1" t="s">
        <v>68528</v>
      </c>
    </row>
    <row r="228309">
      <c r="A228309" s="1" t="s">
        <v>68529</v>
      </c>
    </row>
    <row r="228310">
      <c r="A228310" s="1" t="s">
        <v>68530</v>
      </c>
    </row>
    <row r="228311">
      <c r="A228311" s="1" t="s">
        <v>68531</v>
      </c>
    </row>
    <row r="228312">
      <c r="A228312" s="1" t="s">
        <v>68532</v>
      </c>
    </row>
    <row r="228313">
      <c r="A228313" s="1" t="s">
        <v>68533</v>
      </c>
    </row>
    <row r="228314">
      <c r="A228314" s="1" t="s">
        <v>68534</v>
      </c>
    </row>
    <row r="228315">
      <c r="A228315" s="1" t="s">
        <v>68535</v>
      </c>
    </row>
    <row r="228316">
      <c r="A228316" s="1" t="s">
        <v>68536</v>
      </c>
    </row>
    <row r="228317">
      <c r="A228317" s="1" t="s">
        <v>68537</v>
      </c>
    </row>
    <row r="228318">
      <c r="A228318" s="1" t="s">
        <v>68538</v>
      </c>
    </row>
    <row r="228319">
      <c r="A228319" s="1" t="s">
        <v>68539</v>
      </c>
    </row>
    <row r="228320">
      <c r="A228320" s="1" t="s">
        <v>68540</v>
      </c>
    </row>
    <row r="228321">
      <c r="A228321" s="1" t="s">
        <v>68543</v>
      </c>
    </row>
    <row r="228322">
      <c r="A228322" s="1" t="s">
        <v>68544</v>
      </c>
    </row>
    <row r="228323">
      <c r="A228323" s="1" t="s">
        <v>68545</v>
      </c>
    </row>
    <row r="228324">
      <c r="A228324" s="1" t="s">
        <v>68546</v>
      </c>
    </row>
    <row r="228325">
      <c r="A228325" s="1" t="s">
        <v>68547</v>
      </c>
    </row>
    <row r="228326">
      <c r="A228326" s="1" t="s">
        <v>68548</v>
      </c>
    </row>
    <row r="228327">
      <c r="A228327" s="1" t="s">
        <v>68549</v>
      </c>
    </row>
    <row r="228328">
      <c r="A228328" s="1" t="s">
        <v>68550</v>
      </c>
    </row>
    <row r="228329">
      <c r="A228329" s="1" t="s">
        <v>43713</v>
      </c>
    </row>
    <row r="228330">
      <c r="A228330" s="1" t="s">
        <v>68551</v>
      </c>
    </row>
    <row r="228331">
      <c r="A228331" s="1" t="s">
        <v>68552</v>
      </c>
    </row>
    <row r="228332">
      <c r="A228332" s="1" t="s">
        <v>68553</v>
      </c>
    </row>
    <row r="228333">
      <c r="A228333" s="1" t="s">
        <v>68554</v>
      </c>
    </row>
    <row r="228334">
      <c r="A228334" s="1" t="s">
        <v>68555</v>
      </c>
    </row>
    <row r="228335">
      <c r="A228335" s="1" t="s">
        <v>43713</v>
      </c>
    </row>
    <row r="228336">
      <c r="A228336" s="3" t="str">
        <f> Le aaa oe aon</f>
        <v>#ERROR!</v>
      </c>
    </row>
    <row r="228337">
      <c r="A228337" s="1" t="s">
        <v>68556</v>
      </c>
    </row>
    <row r="228338">
      <c r="A228338" s="1" t="s">
        <v>68557</v>
      </c>
    </row>
    <row r="228339">
      <c r="A228339" s="1" t="s">
        <v>68558</v>
      </c>
    </row>
    <row r="228340">
      <c r="A228340" s="1" t="s">
        <v>68559</v>
      </c>
    </row>
    <row r="228341">
      <c r="A228341" s="1" t="s">
        <v>68560</v>
      </c>
    </row>
    <row r="228342">
      <c r="A228342" s="1" t="s">
        <v>68561</v>
      </c>
    </row>
    <row r="228343">
      <c r="A228343" s="1" t="s">
        <v>68562</v>
      </c>
    </row>
    <row r="228344">
      <c r="A228344" s="1" t="s">
        <v>68563</v>
      </c>
    </row>
    <row r="228345">
      <c r="A228345" s="1" t="s">
        <v>68564</v>
      </c>
    </row>
    <row r="228346">
      <c r="A228346" s="1" t="s">
        <v>68565</v>
      </c>
    </row>
    <row r="228347">
      <c r="A228347" s="1" t="s">
        <v>68566</v>
      </c>
    </row>
    <row r="228348">
      <c r="A228348" s="1" t="s">
        <v>68567</v>
      </c>
    </row>
    <row r="228349">
      <c r="A228349" s="1" t="s">
        <v>18102</v>
      </c>
    </row>
    <row r="228350">
      <c r="A228350" s="1" t="s">
        <v>68568</v>
      </c>
    </row>
    <row r="228351">
      <c r="A228351" s="1" t="s">
        <v>68569</v>
      </c>
    </row>
    <row r="228352">
      <c r="A228352" s="1" t="s">
        <v>68570</v>
      </c>
    </row>
    <row r="228353">
      <c r="A228353" s="1" t="s">
        <v>68571</v>
      </c>
    </row>
    <row r="228354">
      <c r="A228354" s="1" t="s">
        <v>68572</v>
      </c>
    </row>
    <row r="228355">
      <c r="A228355" s="1" t="s">
        <v>68573</v>
      </c>
    </row>
    <row r="228356">
      <c r="A228356" s="1" t="s">
        <v>68574</v>
      </c>
    </row>
    <row r="228357">
      <c r="A228357" s="1" t="s">
        <v>68575</v>
      </c>
    </row>
    <row r="228358">
      <c r="A228358" s="1" t="s">
        <v>68576</v>
      </c>
    </row>
    <row r="228359">
      <c r="A228359" s="1" t="s">
        <v>68577</v>
      </c>
    </row>
    <row r="228360">
      <c r="A228360" s="1" t="s">
        <v>68578</v>
      </c>
    </row>
    <row r="228361">
      <c r="A228361" s="1" t="s">
        <v>68579</v>
      </c>
    </row>
    <row r="228362">
      <c r="A228362" s="1" t="s">
        <v>68580</v>
      </c>
    </row>
    <row r="228363">
      <c r="A228363" s="1" t="s">
        <v>68581</v>
      </c>
    </row>
    <row r="228364">
      <c r="A228364" s="1" t="s">
        <v>68582</v>
      </c>
    </row>
    <row r="228365">
      <c r="A228365" s="1" t="s">
        <v>68583</v>
      </c>
    </row>
    <row r="228366">
      <c r="A228366" s="1" t="s">
        <v>68584</v>
      </c>
    </row>
    <row r="228367">
      <c r="A228367" s="1" t="s">
        <v>68585</v>
      </c>
    </row>
    <row r="228368">
      <c r="A228368" s="1" t="s">
        <v>68586</v>
      </c>
    </row>
    <row r="228369">
      <c r="A228369" s="1" t="s">
        <v>68587</v>
      </c>
    </row>
    <row r="228370">
      <c r="A228370" s="1" t="s">
        <v>68588</v>
      </c>
    </row>
    <row r="228371">
      <c r="A228371" s="1" t="s">
        <v>68589</v>
      </c>
    </row>
    <row r="228372">
      <c r="A228372" s="1" t="s">
        <v>68590</v>
      </c>
    </row>
    <row r="228373">
      <c r="A228373" s="1" t="s">
        <v>68591</v>
      </c>
    </row>
    <row r="228374">
      <c r="A228374" s="1" t="s">
        <v>68592</v>
      </c>
    </row>
    <row r="228375">
      <c r="A228375" s="1" t="s">
        <v>68593</v>
      </c>
    </row>
    <row r="228376">
      <c r="A228376" s="1" t="s">
        <v>68594</v>
      </c>
    </row>
    <row r="228377">
      <c r="A228377" s="1" t="s">
        <v>68595</v>
      </c>
    </row>
    <row r="228378">
      <c r="A228378" s="1" t="s">
        <v>68596</v>
      </c>
    </row>
    <row r="228379">
      <c r="A228379" s="1" t="s">
        <v>68597</v>
      </c>
    </row>
    <row r="228380">
      <c r="A228380" s="1" t="s">
        <v>68598</v>
      </c>
    </row>
    <row r="228381">
      <c r="A228381" s="1" t="s">
        <v>68599</v>
      </c>
    </row>
    <row r="228382">
      <c r="A228382" s="1" t="s">
        <v>68600</v>
      </c>
    </row>
    <row r="228383">
      <c r="A228383" s="1" t="s">
        <v>68601</v>
      </c>
    </row>
    <row r="228384">
      <c r="A228384" s="1" t="s">
        <v>68602</v>
      </c>
    </row>
    <row r="228385">
      <c r="A228385" s="1" t="s">
        <v>68603</v>
      </c>
    </row>
    <row r="228386">
      <c r="A228386" s="1" t="s">
        <v>68604</v>
      </c>
    </row>
    <row r="228387">
      <c r="A228387" s="1" t="s">
        <v>68605</v>
      </c>
    </row>
    <row r="228388">
      <c r="A228388" s="1" t="s">
        <v>68606</v>
      </c>
    </row>
    <row r="228389">
      <c r="A228389" s="1" t="s">
        <v>68607</v>
      </c>
    </row>
    <row r="228390">
      <c r="A228390" s="1" t="s">
        <v>68608</v>
      </c>
    </row>
    <row r="228391">
      <c r="A228391" s="1" t="s">
        <v>68609</v>
      </c>
    </row>
    <row r="228392">
      <c r="A228392" s="1" t="s">
        <v>68612</v>
      </c>
    </row>
    <row r="228393">
      <c r="A228393" s="1" t="s">
        <v>68706</v>
      </c>
    </row>
    <row r="228395">
      <c r="A228395" s="1" t="s">
        <v>55498</v>
      </c>
    </row>
    <row r="228396">
      <c r="A228396" s="1" t="s">
        <v>55499</v>
      </c>
    </row>
    <row r="228397">
      <c r="A228397" s="1" t="s">
        <v>55500</v>
      </c>
    </row>
    <row r="228399">
      <c r="A228399" s="1" t="s">
        <v>55501</v>
      </c>
    </row>
    <row r="228400">
      <c r="A228400" s="1" t="s">
        <v>55502</v>
      </c>
    </row>
    <row r="228401">
      <c r="A228401" s="1" t="s">
        <v>55503</v>
      </c>
    </row>
    <row r="228402">
      <c r="A228402" s="1" t="s">
        <v>55504</v>
      </c>
    </row>
    <row r="228404">
      <c r="A228404" s="1" t="s">
        <v>55505</v>
      </c>
    </row>
    <row r="228405">
      <c r="A228405" s="1" t="s">
        <v>55506</v>
      </c>
    </row>
    <row r="228406">
      <c r="A228406" s="1" t="s">
        <v>55507</v>
      </c>
    </row>
    <row r="228407">
      <c r="A228407" s="1" t="s">
        <v>55508</v>
      </c>
    </row>
    <row r="228408">
      <c r="A228408" s="1" t="s">
        <v>55509</v>
      </c>
    </row>
    <row r="228409">
      <c r="A228409" s="1" t="s">
        <v>55510</v>
      </c>
    </row>
    <row r="228410">
      <c r="A228410" s="1" t="s">
        <v>55511</v>
      </c>
    </row>
    <row r="228411">
      <c r="A228411" s="1" t="s">
        <v>55498</v>
      </c>
    </row>
    <row r="228412">
      <c r="A228412" s="1" t="s">
        <v>55499</v>
      </c>
    </row>
    <row r="228413">
      <c r="A228413" s="1" t="s">
        <v>55500</v>
      </c>
    </row>
    <row r="228414">
      <c r="A228414" s="1" t="s">
        <v>55501</v>
      </c>
    </row>
    <row r="228415">
      <c r="A228415" s="1" t="s">
        <v>55502</v>
      </c>
    </row>
    <row r="228416">
      <c r="A228416" s="1" t="s">
        <v>55503</v>
      </c>
    </row>
    <row r="228417">
      <c r="A228417" s="1" t="s">
        <v>55504</v>
      </c>
    </row>
    <row r="228418">
      <c r="A228418" s="1" t="s">
        <v>55505</v>
      </c>
    </row>
    <row r="228419">
      <c r="A228419" s="1" t="s">
        <v>55506</v>
      </c>
    </row>
    <row r="228420">
      <c r="A228420" s="1" t="s">
        <v>55507</v>
      </c>
    </row>
    <row r="228421">
      <c r="A228421" s="1" t="s">
        <v>55508</v>
      </c>
    </row>
    <row r="228422">
      <c r="A228422" s="1" t="s">
        <v>55509</v>
      </c>
    </row>
    <row r="228423">
      <c r="A228423" s="1" t="s">
        <v>55512</v>
      </c>
    </row>
    <row r="228424">
      <c r="A228424" s="1" t="s">
        <v>68707</v>
      </c>
    </row>
    <row r="228425">
      <c r="A228425" s="1" t="s">
        <v>23953</v>
      </c>
    </row>
    <row r="228427">
      <c r="A228427" s="1" t="s">
        <v>23954</v>
      </c>
    </row>
    <row r="228429">
      <c r="A228429" s="1" t="s">
        <v>23955</v>
      </c>
    </row>
    <row r="228430">
      <c r="A228430" s="1" t="s">
        <v>23956</v>
      </c>
    </row>
    <row r="228432">
      <c r="A228432" s="1" t="s">
        <v>23957</v>
      </c>
    </row>
    <row r="228433">
      <c r="A228433" s="1" t="s">
        <v>23958</v>
      </c>
    </row>
    <row r="228434">
      <c r="A228434" s="1" t="s">
        <v>23959</v>
      </c>
    </row>
    <row r="228436">
      <c r="A228436" s="1" t="s">
        <v>23960</v>
      </c>
    </row>
    <row r="228438">
      <c r="A228438" s="1" t="s">
        <v>23961</v>
      </c>
    </row>
    <row r="228439">
      <c r="A228439" s="1" t="s">
        <v>23953</v>
      </c>
    </row>
    <row r="228440">
      <c r="A228440" s="1" t="s">
        <v>23954</v>
      </c>
    </row>
    <row r="228441">
      <c r="A228441" s="1" t="s">
        <v>23955</v>
      </c>
    </row>
    <row r="228442">
      <c r="A228442" s="1" t="s">
        <v>23956</v>
      </c>
    </row>
    <row r="228443">
      <c r="A228443" s="1" t="s">
        <v>23957</v>
      </c>
    </row>
    <row r="228444">
      <c r="A228444" s="1" t="s">
        <v>23958</v>
      </c>
    </row>
    <row r="228445">
      <c r="A228445" s="1" t="s">
        <v>23959</v>
      </c>
    </row>
    <row r="228446">
      <c r="A228446" s="1" t="s">
        <v>23962</v>
      </c>
    </row>
    <row r="228447">
      <c r="A228447" s="1" t="s">
        <v>68708</v>
      </c>
    </row>
    <row r="228448">
      <c r="A228448" s="1" t="s">
        <v>23930</v>
      </c>
    </row>
    <row r="228450">
      <c r="A228450" s="1" t="s">
        <v>23931</v>
      </c>
    </row>
    <row r="228452">
      <c r="A228452" s="1" t="s">
        <v>23932</v>
      </c>
    </row>
    <row r="228454">
      <c r="A228454" s="1" t="s">
        <v>23933</v>
      </c>
    </row>
    <row r="228455">
      <c r="A228455" s="1" t="s">
        <v>23934</v>
      </c>
    </row>
    <row r="228456">
      <c r="A228456" s="1" t="s">
        <v>23935</v>
      </c>
    </row>
    <row r="228457">
      <c r="A228457" s="1" t="s">
        <v>23936</v>
      </c>
    </row>
    <row r="228459">
      <c r="A228459" s="1" t="s">
        <v>23937</v>
      </c>
    </row>
    <row r="228460">
      <c r="A228460" s="1" t="s">
        <v>23938</v>
      </c>
    </row>
    <row r="228462">
      <c r="A228462" s="1" t="s">
        <v>23939</v>
      </c>
    </row>
    <row r="228463">
      <c r="A228463" s="1" t="s">
        <v>23940</v>
      </c>
    </row>
    <row r="228464">
      <c r="A228464" s="1" t="s">
        <v>23941</v>
      </c>
    </row>
    <row r="228466">
      <c r="A228466" s="1" t="s">
        <v>23942</v>
      </c>
    </row>
    <row r="228467">
      <c r="A228467" s="1" t="s">
        <v>23943</v>
      </c>
    </row>
    <row r="228469">
      <c r="A228469" s="1" t="s">
        <v>23944</v>
      </c>
    </row>
    <row r="228470">
      <c r="A228470" s="1" t="s">
        <v>22373</v>
      </c>
    </row>
    <row r="228471">
      <c r="A228471" s="1" t="s">
        <v>23945</v>
      </c>
    </row>
    <row r="228472">
      <c r="A228472" s="1" t="s">
        <v>23946</v>
      </c>
    </row>
    <row r="228473">
      <c r="A228473" s="1" t="s">
        <v>23947</v>
      </c>
    </row>
    <row r="228475">
      <c r="A228475" s="1" t="s">
        <v>23948</v>
      </c>
    </row>
    <row r="228476">
      <c r="A228476" s="1" t="s">
        <v>23949</v>
      </c>
    </row>
    <row r="228477">
      <c r="A228477" s="1" t="s">
        <v>23930</v>
      </c>
    </row>
    <row r="228478">
      <c r="A228478" s="1" t="s">
        <v>23950</v>
      </c>
    </row>
    <row r="228479">
      <c r="A228479" s="1" t="s">
        <v>23932</v>
      </c>
    </row>
    <row r="228480">
      <c r="A228480" s="1" t="s">
        <v>23933</v>
      </c>
    </row>
    <row r="228481">
      <c r="A228481" s="1" t="s">
        <v>23934</v>
      </c>
    </row>
    <row r="228482">
      <c r="A228482" s="1" t="s">
        <v>23935</v>
      </c>
    </row>
    <row r="228483">
      <c r="A228483" s="1" t="s">
        <v>23936</v>
      </c>
    </row>
    <row r="228484">
      <c r="A228484" s="1" t="s">
        <v>23937</v>
      </c>
    </row>
    <row r="228485">
      <c r="A228485" s="1" t="s">
        <v>23938</v>
      </c>
    </row>
    <row r="228486">
      <c r="A228486" s="1" t="s">
        <v>23940</v>
      </c>
    </row>
    <row r="228487">
      <c r="A228487" s="1" t="s">
        <v>23941</v>
      </c>
    </row>
    <row r="228488">
      <c r="A228488" s="1" t="s">
        <v>23942</v>
      </c>
    </row>
    <row r="228489">
      <c r="A228489" s="1" t="s">
        <v>23943</v>
      </c>
    </row>
    <row r="228490">
      <c r="A228490" s="1" t="s">
        <v>23944</v>
      </c>
    </row>
    <row r="228491">
      <c r="A228491" s="1" t="s">
        <v>23945</v>
      </c>
    </row>
    <row r="228492">
      <c r="A228492" s="1" t="s">
        <v>23946</v>
      </c>
    </row>
    <row r="228493">
      <c r="A228493" s="1" t="s">
        <v>23947</v>
      </c>
    </row>
    <row r="228494">
      <c r="A228494" s="1" t="s">
        <v>23951</v>
      </c>
    </row>
    <row r="228495">
      <c r="A228495" s="1" t="s">
        <v>68709</v>
      </c>
    </row>
    <row r="228497">
      <c r="A228497" s="1" t="s">
        <v>23907</v>
      </c>
    </row>
    <row r="228499">
      <c r="A228499" s="1" t="s">
        <v>23908</v>
      </c>
    </row>
    <row r="228501">
      <c r="A228501" s="1" t="s">
        <v>23909</v>
      </c>
    </row>
    <row r="228502">
      <c r="A228502" s="1" t="s">
        <v>23910</v>
      </c>
    </row>
    <row r="228503">
      <c r="A228503" s="1" t="s">
        <v>4007</v>
      </c>
    </row>
    <row r="228505">
      <c r="A228505" s="1" t="s">
        <v>23911</v>
      </c>
    </row>
    <row r="228506">
      <c r="A228506" s="1" t="s">
        <v>2174</v>
      </c>
    </row>
    <row r="228508">
      <c r="A228508" s="1" t="s">
        <v>23912</v>
      </c>
    </row>
    <row r="228509">
      <c r="A228509" s="1" t="s">
        <v>23913</v>
      </c>
    </row>
    <row r="228511">
      <c r="A228511" s="1" t="s">
        <v>23914</v>
      </c>
    </row>
    <row r="228513">
      <c r="A228513" s="1" t="s">
        <v>23915</v>
      </c>
    </row>
    <row r="228515">
      <c r="A228515" s="1" t="s">
        <v>23916</v>
      </c>
    </row>
    <row r="228517">
      <c r="A228517" s="1" t="s">
        <v>2222</v>
      </c>
    </row>
    <row r="228519">
      <c r="A228519" s="1" t="s">
        <v>23917</v>
      </c>
    </row>
    <row r="228520">
      <c r="A228520" s="1" t="s">
        <v>23918</v>
      </c>
    </row>
    <row r="228521">
      <c r="A228521" s="1" t="s">
        <v>23919</v>
      </c>
    </row>
    <row r="228523">
      <c r="A228523" s="1" t="s">
        <v>23920</v>
      </c>
    </row>
    <row r="228524">
      <c r="A228524" s="1" t="s">
        <v>23921</v>
      </c>
    </row>
    <row r="228526">
      <c r="A228526" s="1" t="s">
        <v>23922</v>
      </c>
    </row>
    <row r="228527">
      <c r="A228527" s="1" t="s">
        <v>23923</v>
      </c>
    </row>
    <row r="228529">
      <c r="A228529" s="1" t="s">
        <v>23924</v>
      </c>
    </row>
    <row r="228531">
      <c r="A228531" s="1" t="s">
        <v>1516</v>
      </c>
    </row>
    <row r="228533">
      <c r="A228533" s="1" t="s">
        <v>23925</v>
      </c>
    </row>
    <row r="228534">
      <c r="A228534" s="1" t="s">
        <v>23926</v>
      </c>
    </row>
    <row r="228536">
      <c r="A228536" s="1" t="s">
        <v>5233</v>
      </c>
    </row>
    <row r="228537">
      <c r="A228537" s="1" t="s">
        <v>23927</v>
      </c>
    </row>
    <row r="228538">
      <c r="A228538" s="1" t="s">
        <v>23907</v>
      </c>
    </row>
    <row r="228539">
      <c r="A228539" s="1" t="s">
        <v>23908</v>
      </c>
    </row>
    <row r="228540">
      <c r="A228540" s="1" t="s">
        <v>23909</v>
      </c>
    </row>
    <row r="228541">
      <c r="A228541" s="1" t="s">
        <v>23910</v>
      </c>
    </row>
    <row r="228542">
      <c r="A228542" s="1" t="s">
        <v>23911</v>
      </c>
    </row>
    <row r="228543">
      <c r="A228543" s="1" t="s">
        <v>2174</v>
      </c>
    </row>
    <row r="228544">
      <c r="A228544" s="1" t="s">
        <v>23912</v>
      </c>
    </row>
    <row r="228545">
      <c r="A228545" s="1" t="s">
        <v>23913</v>
      </c>
    </row>
    <row r="228546">
      <c r="A228546" s="1" t="s">
        <v>23914</v>
      </c>
    </row>
    <row r="228547">
      <c r="A228547" s="1" t="s">
        <v>23915</v>
      </c>
    </row>
    <row r="228548">
      <c r="A228548" s="1" t="s">
        <v>23916</v>
      </c>
    </row>
    <row r="228549">
      <c r="A228549" s="1" t="s">
        <v>23917</v>
      </c>
    </row>
    <row r="228550">
      <c r="A228550" s="1" t="s">
        <v>23918</v>
      </c>
    </row>
    <row r="228551">
      <c r="A228551" s="1" t="s">
        <v>23919</v>
      </c>
    </row>
    <row r="228552">
      <c r="A228552" s="1" t="s">
        <v>23920</v>
      </c>
    </row>
    <row r="228553">
      <c r="A228553" s="1" t="s">
        <v>23921</v>
      </c>
    </row>
    <row r="228554">
      <c r="A228554" s="1" t="s">
        <v>23923</v>
      </c>
    </row>
    <row r="228555">
      <c r="A228555" s="1" t="s">
        <v>23924</v>
      </c>
    </row>
    <row r="228556">
      <c r="A228556" s="1" t="s">
        <v>23925</v>
      </c>
    </row>
    <row r="228557">
      <c r="A228557" s="1" t="s">
        <v>23926</v>
      </c>
    </row>
    <row r="228558">
      <c r="A228558" s="1" t="s">
        <v>23928</v>
      </c>
    </row>
    <row r="228559">
      <c r="A228559" s="1" t="s">
        <v>68710</v>
      </c>
    </row>
    <row r="228560">
      <c r="A228560" s="1" t="s">
        <v>23895</v>
      </c>
    </row>
    <row r="228562">
      <c r="A228562" s="1" t="s">
        <v>23896</v>
      </c>
    </row>
    <row r="228564">
      <c r="A228564" s="1" t="s">
        <v>23897</v>
      </c>
    </row>
    <row r="228565">
      <c r="A228565" s="1" t="s">
        <v>23898</v>
      </c>
    </row>
    <row r="228567">
      <c r="A228567" s="1" t="s">
        <v>23899</v>
      </c>
    </row>
    <row r="228569">
      <c r="A228569" s="1" t="s">
        <v>23900</v>
      </c>
    </row>
    <row r="228570">
      <c r="A228570" s="1" t="s">
        <v>23901</v>
      </c>
    </row>
    <row r="228572">
      <c r="A228572" s="1" t="s">
        <v>23902</v>
      </c>
    </row>
    <row r="228574">
      <c r="A228574" s="1" t="s">
        <v>23903</v>
      </c>
    </row>
    <row r="228576">
      <c r="A228576" s="3" t="str">
        <f>)</f>
        <v>#ERROR!</v>
      </c>
    </row>
    <row r="228578">
      <c r="A228578" s="1" t="s">
        <v>23904</v>
      </c>
    </row>
    <row r="228579">
      <c r="A228579" s="1" t="s">
        <v>23895</v>
      </c>
    </row>
    <row r="228580">
      <c r="A228580" s="1" t="s">
        <v>23896</v>
      </c>
    </row>
    <row r="228581">
      <c r="A228581" s="1" t="s">
        <v>23897</v>
      </c>
    </row>
    <row r="228582">
      <c r="A228582" s="1" t="s">
        <v>23898</v>
      </c>
    </row>
    <row r="228583">
      <c r="A228583" s="1" t="s">
        <v>23899</v>
      </c>
    </row>
    <row r="228584">
      <c r="A228584" s="1" t="s">
        <v>23900</v>
      </c>
    </row>
    <row r="228585">
      <c r="A228585" s="1" t="s">
        <v>23901</v>
      </c>
    </row>
    <row r="228586">
      <c r="A228586" s="1" t="s">
        <v>23902</v>
      </c>
    </row>
    <row r="228587">
      <c r="A228587" s="1" t="s">
        <v>23905</v>
      </c>
    </row>
    <row r="228588">
      <c r="A228588" s="1" t="s">
        <v>68711</v>
      </c>
    </row>
    <row r="228590">
      <c r="A228590" s="1" t="s">
        <v>2007</v>
      </c>
    </row>
    <row r="228592">
      <c r="A228592" s="1" t="s">
        <v>23881</v>
      </c>
    </row>
    <row r="228593">
      <c r="A228593" s="1" t="s">
        <v>23882</v>
      </c>
    </row>
    <row r="228594">
      <c r="A228594" s="1" t="s">
        <v>23883</v>
      </c>
    </row>
    <row r="228596">
      <c r="A228596" s="1" t="s">
        <v>23884</v>
      </c>
    </row>
    <row r="228597">
      <c r="A228597" s="1" t="s">
        <v>23885</v>
      </c>
    </row>
    <row r="228598">
      <c r="A228598" s="1" t="s">
        <v>23886</v>
      </c>
    </row>
    <row r="228599">
      <c r="A228599" s="1" t="s">
        <v>23887</v>
      </c>
    </row>
    <row r="228601">
      <c r="A228601" s="1" t="s">
        <v>23888</v>
      </c>
    </row>
    <row r="228602">
      <c r="A228602" s="1" t="s">
        <v>23889</v>
      </c>
    </row>
    <row r="228604">
      <c r="A228604" s="1" t="s">
        <v>23890</v>
      </c>
    </row>
    <row r="228606">
      <c r="A228606" s="1" t="s">
        <v>23891</v>
      </c>
    </row>
    <row r="228607">
      <c r="A228607" s="1" t="s">
        <v>23892</v>
      </c>
    </row>
    <row r="228608">
      <c r="A228608" s="1" t="s">
        <v>23882</v>
      </c>
    </row>
    <row r="228609">
      <c r="A228609" s="1" t="s">
        <v>23883</v>
      </c>
    </row>
    <row r="228610">
      <c r="A228610" s="1" t="s">
        <v>23884</v>
      </c>
    </row>
    <row r="228611">
      <c r="A228611" s="1" t="s">
        <v>23885</v>
      </c>
    </row>
    <row r="228612">
      <c r="A228612" s="1" t="s">
        <v>23886</v>
      </c>
    </row>
    <row r="228613">
      <c r="A228613" s="1" t="s">
        <v>23887</v>
      </c>
    </row>
    <row r="228614">
      <c r="A228614" s="1" t="s">
        <v>23888</v>
      </c>
    </row>
    <row r="228615">
      <c r="A228615" s="1" t="s">
        <v>23889</v>
      </c>
    </row>
    <row r="228616">
      <c r="A228616" s="1" t="s">
        <v>23890</v>
      </c>
    </row>
    <row r="228617">
      <c r="A228617" s="1" t="s">
        <v>23893</v>
      </c>
    </row>
    <row r="228618">
      <c r="A228618" s="1" t="s">
        <v>68712</v>
      </c>
    </row>
    <row r="228620">
      <c r="A228620" s="1" t="s">
        <v>23869</v>
      </c>
    </row>
    <row r="228622">
      <c r="A228622" s="1" t="s">
        <v>23870</v>
      </c>
    </row>
    <row r="228624">
      <c r="A228624" s="1" t="s">
        <v>23871</v>
      </c>
    </row>
    <row r="228626">
      <c r="A228626" s="1" t="s">
        <v>23872</v>
      </c>
    </row>
    <row r="228628">
      <c r="A228628" s="1" t="s">
        <v>23873</v>
      </c>
    </row>
    <row r="228630">
      <c r="A228630" s="1" t="s">
        <v>23874</v>
      </c>
    </row>
    <row r="228632">
      <c r="A228632" s="1" t="s">
        <v>23875</v>
      </c>
    </row>
    <row r="228634">
      <c r="A228634" s="1" t="s">
        <v>23876</v>
      </c>
    </row>
    <row r="228635">
      <c r="A228635" s="1" t="s">
        <v>23877</v>
      </c>
    </row>
    <row r="228637">
      <c r="A228637" s="1" t="s">
        <v>23878</v>
      </c>
    </row>
    <row r="228638">
      <c r="A228638" s="1" t="s">
        <v>23869</v>
      </c>
    </row>
    <row r="228639">
      <c r="A228639" s="1" t="s">
        <v>23870</v>
      </c>
    </row>
    <row r="228640">
      <c r="A228640" s="1" t="s">
        <v>23871</v>
      </c>
    </row>
    <row r="228641">
      <c r="A228641" s="1" t="s">
        <v>23872</v>
      </c>
    </row>
    <row r="228642">
      <c r="A228642" s="1" t="s">
        <v>23873</v>
      </c>
    </row>
    <row r="228643">
      <c r="A228643" s="1" t="s">
        <v>23874</v>
      </c>
    </row>
    <row r="228644">
      <c r="A228644" s="1" t="s">
        <v>23875</v>
      </c>
    </row>
    <row r="228645">
      <c r="A228645" s="1" t="s">
        <v>23876</v>
      </c>
    </row>
    <row r="228646">
      <c r="A228646" s="1" t="s">
        <v>23879</v>
      </c>
    </row>
    <row r="228647">
      <c r="A228647" s="1" t="s">
        <v>68713</v>
      </c>
    </row>
    <row r="228648">
      <c r="A228648" s="3" t="str">
        <f>) Baker,</f>
        <v>#ERROR!</v>
      </c>
    </row>
    <row r="228649">
      <c r="A228649" s="1" t="s">
        <v>23861</v>
      </c>
    </row>
    <row r="228650">
      <c r="A228650" s="1" t="s">
        <v>23862</v>
      </c>
    </row>
    <row r="228651">
      <c r="A228651" s="1" t="s">
        <v>23863</v>
      </c>
    </row>
    <row r="228652">
      <c r="A228652" s="1" t="s">
        <v>23864</v>
      </c>
    </row>
    <row r="228653">
      <c r="A228653" s="1" t="s">
        <v>23865</v>
      </c>
    </row>
    <row r="228654">
      <c r="A228654" s="1" t="s">
        <v>23866</v>
      </c>
    </row>
    <row r="228655">
      <c r="A228655" s="1" t="s">
        <v>966</v>
      </c>
    </row>
    <row r="228656">
      <c r="A228656" s="3" t="str">
        <f>","mill SG+ GED)</f>
        <v>#ERROR!</v>
      </c>
    </row>
    <row r="228657">
      <c r="A228657" s="3" t="str">
        <f>) Baker,</f>
        <v>#ERROR!</v>
      </c>
    </row>
    <row r="228658">
      <c r="A228658" s="1" t="s">
        <v>23861</v>
      </c>
    </row>
    <row r="228659">
      <c r="A228659" s="1" t="s">
        <v>23862</v>
      </c>
    </row>
    <row r="228660">
      <c r="A228660" s="1" t="s">
        <v>23863</v>
      </c>
    </row>
    <row r="228661">
      <c r="A228661" s="1" t="s">
        <v>23864</v>
      </c>
    </row>
    <row r="228662">
      <c r="A228662" s="1" t="s">
        <v>23865</v>
      </c>
    </row>
    <row r="228663">
      <c r="A228663" s="1" t="s">
        <v>23867</v>
      </c>
    </row>
    <row r="228664">
      <c r="A228664" s="1" t="s">
        <v>68714</v>
      </c>
    </row>
    <row r="228666">
      <c r="A228666" s="1" t="s">
        <v>23847</v>
      </c>
    </row>
    <row r="228668">
      <c r="A228668" s="1" t="s">
        <v>23848</v>
      </c>
    </row>
    <row r="228670">
      <c r="A228670" s="1" t="s">
        <v>23849</v>
      </c>
    </row>
    <row r="228672">
      <c r="A228672" s="1" t="s">
        <v>23850</v>
      </c>
    </row>
    <row r="228673">
      <c r="A228673" s="1" t="s">
        <v>23851</v>
      </c>
    </row>
    <row r="228675">
      <c r="A228675" s="1" t="s">
        <v>23852</v>
      </c>
    </row>
    <row r="228677">
      <c r="A228677" s="1" t="s">
        <v>23853</v>
      </c>
    </row>
    <row r="228678">
      <c r="A228678" s="1" t="s">
        <v>23854</v>
      </c>
    </row>
    <row r="228680">
      <c r="A228680" s="1" t="s">
        <v>23855</v>
      </c>
    </row>
    <row r="228682">
      <c r="A228682" s="1" t="s">
        <v>23856</v>
      </c>
    </row>
    <row r="228684">
      <c r="A228684" s="1" t="s">
        <v>432</v>
      </c>
    </row>
    <row r="228685">
      <c r="A228685" s="1" t="s">
        <v>23857</v>
      </c>
    </row>
    <row r="228687">
      <c r="A228687" s="1" t="s">
        <v>23858</v>
      </c>
    </row>
    <row r="228688">
      <c r="A228688" s="1" t="s">
        <v>23847</v>
      </c>
    </row>
    <row r="228689">
      <c r="A228689" s="1" t="s">
        <v>23848</v>
      </c>
    </row>
    <row r="228690">
      <c r="A228690" s="1" t="s">
        <v>23849</v>
      </c>
    </row>
    <row r="228691">
      <c r="A228691" s="1" t="s">
        <v>23850</v>
      </c>
    </row>
    <row r="228692">
      <c r="A228692" s="1" t="s">
        <v>23851</v>
      </c>
    </row>
    <row r="228693">
      <c r="A228693" s="1" t="s">
        <v>23852</v>
      </c>
    </row>
    <row r="228694">
      <c r="A228694" s="1" t="s">
        <v>23853</v>
      </c>
    </row>
    <row r="228695">
      <c r="A228695" s="1" t="s">
        <v>23854</v>
      </c>
    </row>
    <row r="228696">
      <c r="A228696" s="1" t="s">
        <v>23855</v>
      </c>
    </row>
    <row r="228697">
      <c r="A228697" s="1" t="s">
        <v>23856</v>
      </c>
    </row>
    <row r="228698">
      <c r="A228698" s="1" t="s">
        <v>23859</v>
      </c>
    </row>
    <row r="228699">
      <c r="A228699" s="1" t="s">
        <v>68715</v>
      </c>
    </row>
    <row r="228701">
      <c r="A228701" s="1" t="s">
        <v>23831</v>
      </c>
    </row>
    <row r="228702">
      <c r="A228702" s="1" t="s">
        <v>23832</v>
      </c>
    </row>
    <row r="228704">
      <c r="A228704" s="1" t="s">
        <v>23833</v>
      </c>
    </row>
    <row r="228706">
      <c r="A228706" s="1" t="s">
        <v>9311</v>
      </c>
    </row>
    <row r="228708">
      <c r="A228708" s="1">
        <v>6.0</v>
      </c>
    </row>
    <row r="228710">
      <c r="A228710" s="1" t="s">
        <v>23834</v>
      </c>
    </row>
    <row r="228711">
      <c r="A228711" s="1" t="s">
        <v>23835</v>
      </c>
    </row>
    <row r="228713">
      <c r="A228713" s="1" t="s">
        <v>23836</v>
      </c>
    </row>
    <row r="228714">
      <c r="A228714" s="1">
        <v>3.0</v>
      </c>
    </row>
    <row r="228716">
      <c r="A228716" s="1" t="s">
        <v>9311</v>
      </c>
    </row>
    <row r="228718">
      <c r="A228718" s="1" t="s">
        <v>7148</v>
      </c>
    </row>
    <row r="228720">
      <c r="A228720" s="1" t="s">
        <v>23837</v>
      </c>
    </row>
    <row r="228721">
      <c r="A228721" s="1" t="s">
        <v>23838</v>
      </c>
    </row>
    <row r="228723">
      <c r="A228723" s="1" t="s">
        <v>23839</v>
      </c>
    </row>
    <row r="228725">
      <c r="A228725" s="1" t="s">
        <v>6888</v>
      </c>
    </row>
    <row r="228727">
      <c r="A228727" s="1" t="s">
        <v>3016</v>
      </c>
    </row>
    <row r="228729">
      <c r="A228729" s="1" t="s">
        <v>23840</v>
      </c>
    </row>
    <row r="228730">
      <c r="A228730" s="1" t="s">
        <v>23841</v>
      </c>
    </row>
    <row r="228732">
      <c r="A228732" s="1" t="s">
        <v>23842</v>
      </c>
    </row>
    <row r="228734">
      <c r="A228734" s="1" t="s">
        <v>23843</v>
      </c>
    </row>
    <row r="228736">
      <c r="A228736" s="1" t="s">
        <v>23844</v>
      </c>
    </row>
    <row r="228737">
      <c r="A228737" s="1" t="s">
        <v>23832</v>
      </c>
    </row>
    <row r="228738">
      <c r="A228738" s="1" t="s">
        <v>23833</v>
      </c>
    </row>
    <row r="228739">
      <c r="A228739" s="1" t="s">
        <v>23835</v>
      </c>
    </row>
    <row r="228740">
      <c r="A228740" s="1" t="s">
        <v>23836</v>
      </c>
    </row>
    <row r="228741">
      <c r="A228741" s="1" t="s">
        <v>23837</v>
      </c>
    </row>
    <row r="228742">
      <c r="A228742" s="1" t="s">
        <v>23838</v>
      </c>
    </row>
    <row r="228743">
      <c r="A228743" s="1" t="s">
        <v>23839</v>
      </c>
    </row>
    <row r="228744">
      <c r="A228744" s="1" t="s">
        <v>6888</v>
      </c>
    </row>
    <row r="228745">
      <c r="A228745" s="1" t="s">
        <v>23840</v>
      </c>
    </row>
    <row r="228746">
      <c r="A228746" s="1" t="s">
        <v>23841</v>
      </c>
    </row>
    <row r="228747">
      <c r="A228747" s="1" t="s">
        <v>23845</v>
      </c>
    </row>
    <row r="228748">
      <c r="A228748" s="1" t="s">
        <v>68716</v>
      </c>
    </row>
    <row r="228750">
      <c r="A228750" s="1" t="s">
        <v>23790</v>
      </c>
    </row>
    <row r="228752">
      <c r="A228752" s="1" t="s">
        <v>23791</v>
      </c>
    </row>
    <row r="228754">
      <c r="A228754" s="1" t="s">
        <v>23792</v>
      </c>
    </row>
    <row r="228756">
      <c r="A228756" s="1" t="s">
        <v>23793</v>
      </c>
    </row>
    <row r="228758">
      <c r="A228758" s="1" t="s">
        <v>23794</v>
      </c>
    </row>
    <row r="228760">
      <c r="A228760" s="1" t="s">
        <v>23795</v>
      </c>
    </row>
    <row r="228762">
      <c r="A228762" s="1" t="s">
        <v>23796</v>
      </c>
    </row>
    <row r="228763">
      <c r="A228763" s="1" t="s">
        <v>23797</v>
      </c>
    </row>
    <row r="228765">
      <c r="A228765" s="1" t="s">
        <v>23798</v>
      </c>
    </row>
    <row r="228767">
      <c r="A228767" s="1" t="s">
        <v>23799</v>
      </c>
    </row>
    <row r="228769">
      <c r="A228769" s="1" t="s">
        <v>23800</v>
      </c>
    </row>
    <row r="228771">
      <c r="A228771" s="1" t="s">
        <v>23801</v>
      </c>
    </row>
    <row r="228773">
      <c r="A228773" s="1" t="s">
        <v>23802</v>
      </c>
    </row>
    <row r="228774">
      <c r="A228774" s="1" t="s">
        <v>23803</v>
      </c>
    </row>
    <row r="228775">
      <c r="A228775" s="1" t="s">
        <v>23804</v>
      </c>
    </row>
    <row r="228776">
      <c r="A228776" s="1" t="s">
        <v>23805</v>
      </c>
    </row>
    <row r="228777">
      <c r="A228777" s="1" t="s">
        <v>23806</v>
      </c>
    </row>
    <row r="228778">
      <c r="A228778" s="1" t="s">
        <v>23807</v>
      </c>
    </row>
    <row r="228780">
      <c r="A228780" s="1" t="s">
        <v>23808</v>
      </c>
    </row>
    <row r="228782">
      <c r="A228782" s="1" t="s">
        <v>23809</v>
      </c>
    </row>
    <row r="228784">
      <c r="A228784" s="1" t="s">
        <v>23810</v>
      </c>
    </row>
    <row r="228786">
      <c r="A228786" s="1" t="s">
        <v>23811</v>
      </c>
    </row>
    <row r="228787">
      <c r="A228787" s="1" t="s">
        <v>23791</v>
      </c>
    </row>
    <row r="228788">
      <c r="A228788" s="1" t="s">
        <v>23792</v>
      </c>
    </row>
    <row r="228789">
      <c r="A228789" s="1" t="s">
        <v>23793</v>
      </c>
    </row>
    <row r="228790">
      <c r="A228790" s="1" t="s">
        <v>23794</v>
      </c>
    </row>
    <row r="228791">
      <c r="A228791" s="1" t="s">
        <v>23795</v>
      </c>
    </row>
    <row r="228792">
      <c r="A228792" s="1" t="s">
        <v>23796</v>
      </c>
    </row>
    <row r="228793">
      <c r="A228793" s="1" t="s">
        <v>23797</v>
      </c>
    </row>
    <row r="228794">
      <c r="A228794" s="1" t="s">
        <v>23798</v>
      </c>
    </row>
    <row r="228795">
      <c r="A228795" s="1" t="s">
        <v>23799</v>
      </c>
    </row>
    <row r="228796">
      <c r="A228796" s="1" t="s">
        <v>23800</v>
      </c>
    </row>
    <row r="228797">
      <c r="A228797" s="1" t="s">
        <v>23801</v>
      </c>
    </row>
    <row r="228798">
      <c r="A228798" s="1" t="s">
        <v>23802</v>
      </c>
    </row>
    <row r="228799">
      <c r="A228799" s="1" t="s">
        <v>23803</v>
      </c>
    </row>
    <row r="228800">
      <c r="A228800" s="1" t="s">
        <v>23804</v>
      </c>
    </row>
    <row r="228801">
      <c r="A228801" s="1" t="s">
        <v>23805</v>
      </c>
    </row>
    <row r="228802">
      <c r="A228802" s="1" t="s">
        <v>23806</v>
      </c>
    </row>
    <row r="228803">
      <c r="A228803" s="1" t="s">
        <v>23807</v>
      </c>
    </row>
    <row r="228804">
      <c r="A228804" s="1" t="s">
        <v>23808</v>
      </c>
    </row>
    <row r="228805">
      <c r="A228805" s="1" t="s">
        <v>23809</v>
      </c>
    </row>
    <row r="228806">
      <c r="A228806" s="1" t="s">
        <v>23812</v>
      </c>
    </row>
    <row r="228807">
      <c r="A228807" s="1" t="s">
        <v>68717</v>
      </c>
    </row>
    <row r="228808">
      <c r="A228808" s="1" t="s">
        <v>23814</v>
      </c>
    </row>
    <row r="228809">
      <c r="A228809" s="1" t="s">
        <v>23815</v>
      </c>
    </row>
    <row r="228810">
      <c r="A228810" s="1" t="s">
        <v>23816</v>
      </c>
    </row>
    <row r="228811">
      <c r="A228811" s="1" t="s">
        <v>23817</v>
      </c>
    </row>
    <row r="228812">
      <c r="A228812" s="1" t="s">
        <v>23818</v>
      </c>
    </row>
    <row r="228813">
      <c r="A228813" s="1" t="s">
        <v>23819</v>
      </c>
    </row>
    <row r="228814">
      <c r="A228814" s="1" t="s">
        <v>23820</v>
      </c>
    </row>
    <row r="228815">
      <c r="A228815" s="1" t="s">
        <v>23821</v>
      </c>
    </row>
    <row r="228816">
      <c r="A228816" s="1" t="s">
        <v>23822</v>
      </c>
    </row>
    <row r="228817">
      <c r="A228817" s="1" t="s">
        <v>23823</v>
      </c>
    </row>
    <row r="228818">
      <c r="A228818" s="1" t="s">
        <v>23824</v>
      </c>
    </row>
    <row r="228819">
      <c r="A228819" s="1" t="s">
        <v>23825</v>
      </c>
    </row>
    <row r="228820">
      <c r="A228820" s="1" t="s">
        <v>23826</v>
      </c>
    </row>
    <row r="228821">
      <c r="A228821" s="1" t="s">
        <v>23827</v>
      </c>
    </row>
    <row r="228822">
      <c r="A228822" s="1" t="s">
        <v>23828</v>
      </c>
    </row>
    <row r="228823">
      <c r="A228823" s="1" t="s">
        <v>23814</v>
      </c>
    </row>
    <row r="228824">
      <c r="A228824" s="1" t="s">
        <v>23815</v>
      </c>
    </row>
    <row r="228825">
      <c r="A228825" s="1" t="s">
        <v>23816</v>
      </c>
    </row>
    <row r="228826">
      <c r="A228826" s="1" t="s">
        <v>23817</v>
      </c>
    </row>
    <row r="228827">
      <c r="A228827" s="1" t="s">
        <v>23818</v>
      </c>
    </row>
    <row r="228828">
      <c r="A228828" s="1" t="s">
        <v>23819</v>
      </c>
    </row>
    <row r="228829">
      <c r="A228829" s="1" t="s">
        <v>23820</v>
      </c>
    </row>
    <row r="228830">
      <c r="A228830" s="1" t="s">
        <v>23821</v>
      </c>
    </row>
    <row r="228831">
      <c r="A228831" s="1" t="s">
        <v>23822</v>
      </c>
    </row>
    <row r="228832">
      <c r="A228832" s="1" t="s">
        <v>23823</v>
      </c>
    </row>
    <row r="228833">
      <c r="A228833" s="1" t="s">
        <v>23824</v>
      </c>
    </row>
    <row r="228834">
      <c r="A228834" s="1" t="s">
        <v>23825</v>
      </c>
    </row>
    <row r="228835">
      <c r="A228835" s="1" t="s">
        <v>23826</v>
      </c>
    </row>
    <row r="228836">
      <c r="A228836" s="1" t="s">
        <v>23829</v>
      </c>
    </row>
    <row r="228837">
      <c r="A228837" s="1" t="s">
        <v>68718</v>
      </c>
    </row>
    <row r="228839">
      <c r="A228839" s="1" t="s">
        <v>23773</v>
      </c>
    </row>
    <row r="228840">
      <c r="A228840" s="1" t="s">
        <v>23774</v>
      </c>
    </row>
    <row r="228842">
      <c r="A228842" s="5">
        <v>0.875</v>
      </c>
    </row>
    <row r="228843">
      <c r="A228843" s="1" t="s">
        <v>23775</v>
      </c>
    </row>
    <row r="228845">
      <c r="A228845" s="1" t="s">
        <v>23776</v>
      </c>
    </row>
    <row r="228846">
      <c r="A228846" s="1" t="s">
        <v>15036</v>
      </c>
    </row>
    <row r="228848">
      <c r="A228848" s="1" t="s">
        <v>23777</v>
      </c>
    </row>
    <row r="228850">
      <c r="A228850" s="1" t="s">
        <v>23778</v>
      </c>
    </row>
    <row r="228852">
      <c r="A228852" s="1" t="s">
        <v>23779</v>
      </c>
    </row>
    <row r="228853">
      <c r="A228853" s="1" t="s">
        <v>23780</v>
      </c>
    </row>
    <row r="228855">
      <c r="A228855" s="1" t="s">
        <v>23781</v>
      </c>
    </row>
    <row r="228857">
      <c r="A228857" s="1" t="s">
        <v>23782</v>
      </c>
    </row>
    <row r="228858">
      <c r="A228858" s="1" t="s">
        <v>23783</v>
      </c>
    </row>
    <row r="228860">
      <c r="A228860" s="1" t="s">
        <v>23784</v>
      </c>
    </row>
    <row r="228861">
      <c r="A228861" s="1" t="s">
        <v>23785</v>
      </c>
    </row>
    <row r="228862">
      <c r="A228862" s="1" t="s">
        <v>8239</v>
      </c>
    </row>
    <row r="228864">
      <c r="A228864" s="1" t="s">
        <v>23786</v>
      </c>
    </row>
    <row r="228866">
      <c r="A228866" s="1" t="s">
        <v>23787</v>
      </c>
    </row>
    <row r="228867">
      <c r="A228867" s="1" t="s">
        <v>23774</v>
      </c>
    </row>
    <row r="228868">
      <c r="A228868" s="5">
        <v>0.875</v>
      </c>
    </row>
    <row r="228869">
      <c r="A228869" s="1" t="s">
        <v>23775</v>
      </c>
    </row>
    <row r="228870">
      <c r="A228870" s="1" t="s">
        <v>23776</v>
      </c>
    </row>
    <row r="228871">
      <c r="A228871" s="1" t="s">
        <v>15036</v>
      </c>
    </row>
    <row r="228872">
      <c r="A228872" s="1" t="s">
        <v>23777</v>
      </c>
    </row>
    <row r="228873">
      <c r="A228873" s="1" t="s">
        <v>23778</v>
      </c>
    </row>
    <row r="228874">
      <c r="A228874" s="1" t="s">
        <v>23779</v>
      </c>
    </row>
    <row r="228875">
      <c r="A228875" s="1" t="s">
        <v>23781</v>
      </c>
    </row>
    <row r="228876">
      <c r="A228876" s="1" t="s">
        <v>23782</v>
      </c>
    </row>
    <row r="228877">
      <c r="A228877" s="1" t="s">
        <v>23783</v>
      </c>
    </row>
    <row r="228878">
      <c r="A228878" s="1" t="s">
        <v>23784</v>
      </c>
    </row>
    <row r="228879">
      <c r="A228879" s="1" t="s">
        <v>23785</v>
      </c>
    </row>
    <row r="228880">
      <c r="A228880" s="1" t="s">
        <v>8239</v>
      </c>
    </row>
    <row r="228881">
      <c r="A228881" s="1" t="s">
        <v>23788</v>
      </c>
    </row>
    <row r="228882">
      <c r="A228882" s="1" t="s">
        <v>68719</v>
      </c>
    </row>
    <row r="228884">
      <c r="A228884" s="1" t="s">
        <v>2307</v>
      </c>
    </row>
    <row r="228886">
      <c r="A228886" s="1" t="s">
        <v>23759</v>
      </c>
    </row>
    <row r="228887">
      <c r="A228887" s="1" t="s">
        <v>23760</v>
      </c>
    </row>
    <row r="228889">
      <c r="A228889" s="1" t="s">
        <v>23761</v>
      </c>
    </row>
    <row r="228890">
      <c r="A228890" s="1" t="s">
        <v>23762</v>
      </c>
    </row>
    <row r="228892">
      <c r="A228892" s="1" t="s">
        <v>23763</v>
      </c>
    </row>
    <row r="228893">
      <c r="A228893" s="1" t="s">
        <v>23764</v>
      </c>
    </row>
    <row r="228894">
      <c r="A228894" s="1" t="s">
        <v>23765</v>
      </c>
    </row>
    <row r="228895">
      <c r="A228895" s="1" t="s">
        <v>23766</v>
      </c>
    </row>
    <row r="228897">
      <c r="A228897" s="1" t="s">
        <v>23767</v>
      </c>
    </row>
    <row r="228898">
      <c r="A228898" s="1" t="s">
        <v>23768</v>
      </c>
    </row>
    <row r="228900">
      <c r="A228900" s="1" t="s">
        <v>23769</v>
      </c>
    </row>
    <row r="228901">
      <c r="A228901" s="1" t="s">
        <v>23770</v>
      </c>
    </row>
    <row r="228902">
      <c r="A228902" s="1" t="s">
        <v>23760</v>
      </c>
    </row>
    <row r="228903">
      <c r="A228903" s="1" t="s">
        <v>23761</v>
      </c>
    </row>
    <row r="228904">
      <c r="A228904" s="1" t="s">
        <v>23762</v>
      </c>
    </row>
    <row r="228905">
      <c r="A228905" s="1" t="s">
        <v>23763</v>
      </c>
    </row>
    <row r="228906">
      <c r="A228906" s="1" t="s">
        <v>23764</v>
      </c>
    </row>
    <row r="228907">
      <c r="A228907" s="1" t="s">
        <v>23765</v>
      </c>
    </row>
    <row r="228908">
      <c r="A228908" s="1" t="s">
        <v>23766</v>
      </c>
    </row>
    <row r="228909">
      <c r="A228909" s="1" t="s">
        <v>23767</v>
      </c>
    </row>
    <row r="228910">
      <c r="A228910" s="1" t="s">
        <v>23768</v>
      </c>
    </row>
    <row r="228911">
      <c r="A228911" s="1" t="s">
        <v>23771</v>
      </c>
    </row>
    <row r="228912">
      <c r="A228912" s="1" t="s">
        <v>68720</v>
      </c>
    </row>
    <row r="228914">
      <c r="A228914" s="1" t="s">
        <v>23748</v>
      </c>
    </row>
    <row r="228916">
      <c r="A228916" s="1" t="s">
        <v>23749</v>
      </c>
    </row>
    <row r="228917">
      <c r="A228917" s="1" t="s">
        <v>23750</v>
      </c>
    </row>
    <row r="228918">
      <c r="A228918" s="1" t="s">
        <v>23751</v>
      </c>
    </row>
    <row r="228919">
      <c r="A228919" s="1" t="s">
        <v>23752</v>
      </c>
    </row>
    <row r="228920">
      <c r="A228920" s="1" t="s">
        <v>23753</v>
      </c>
    </row>
    <row r="228921">
      <c r="A228921" s="1" t="s">
        <v>23754</v>
      </c>
    </row>
    <row r="228923">
      <c r="A228923" s="1" t="s">
        <v>23454</v>
      </c>
    </row>
    <row r="228924">
      <c r="A228924" s="1" t="s">
        <v>23472</v>
      </c>
    </row>
    <row r="228926">
      <c r="A228926" s="1" t="s">
        <v>23456</v>
      </c>
    </row>
    <row r="228928">
      <c r="A228928" s="1" t="s">
        <v>23755</v>
      </c>
    </row>
    <row r="228929">
      <c r="A228929" s="1" t="s">
        <v>23756</v>
      </c>
    </row>
    <row r="228930">
      <c r="A228930" s="1" t="s">
        <v>23748</v>
      </c>
    </row>
    <row r="228931">
      <c r="A228931" s="1" t="s">
        <v>23749</v>
      </c>
    </row>
    <row r="228932">
      <c r="A228932" s="1" t="s">
        <v>23750</v>
      </c>
    </row>
    <row r="228933">
      <c r="A228933" s="1" t="s">
        <v>23751</v>
      </c>
    </row>
    <row r="228934">
      <c r="A228934" s="1" t="s">
        <v>23753</v>
      </c>
    </row>
    <row r="228935">
      <c r="A228935" s="1" t="s">
        <v>23754</v>
      </c>
    </row>
    <row r="228936">
      <c r="A228936" s="1" t="s">
        <v>23454</v>
      </c>
    </row>
    <row r="228937">
      <c r="A228937" s="1" t="s">
        <v>23472</v>
      </c>
    </row>
    <row r="228938">
      <c r="A228938" s="1" t="s">
        <v>23456</v>
      </c>
    </row>
    <row r="228939">
      <c r="A228939" s="1" t="s">
        <v>23757</v>
      </c>
    </row>
    <row r="228940">
      <c r="A228940" s="1" t="s">
        <v>68721</v>
      </c>
    </row>
    <row r="228942">
      <c r="A228942" s="1" t="s">
        <v>23734</v>
      </c>
    </row>
    <row r="228943">
      <c r="A228943" s="1" t="s">
        <v>23735</v>
      </c>
    </row>
    <row r="228944">
      <c r="A228944" s="1" t="s">
        <v>23736</v>
      </c>
    </row>
    <row r="228946">
      <c r="A228946" s="1" t="s">
        <v>23737</v>
      </c>
    </row>
    <row r="228947">
      <c r="A228947" s="1" t="s">
        <v>23738</v>
      </c>
    </row>
    <row r="228949">
      <c r="A228949" s="1" t="s">
        <v>23739</v>
      </c>
    </row>
    <row r="228950">
      <c r="A228950" s="1" t="s">
        <v>23740</v>
      </c>
    </row>
    <row r="228951">
      <c r="A228951" s="1" t="s">
        <v>23741</v>
      </c>
    </row>
    <row r="228953">
      <c r="A228953" s="1" t="s">
        <v>23742</v>
      </c>
    </row>
    <row r="228955">
      <c r="A228955" s="1" t="s">
        <v>1481</v>
      </c>
    </row>
    <row r="228957">
      <c r="A228957" s="1" t="s">
        <v>23454</v>
      </c>
    </row>
    <row r="228958">
      <c r="A228958" s="1" t="s">
        <v>23743</v>
      </c>
    </row>
    <row r="228959">
      <c r="A228959" s="1" t="s">
        <v>23456</v>
      </c>
    </row>
    <row r="228961">
      <c r="A228961" s="1" t="s">
        <v>23744</v>
      </c>
    </row>
    <row r="228962">
      <c r="A228962" s="1" t="s">
        <v>23745</v>
      </c>
    </row>
    <row r="228963">
      <c r="A228963" s="1" t="s">
        <v>23734</v>
      </c>
    </row>
    <row r="228964">
      <c r="A228964" s="1" t="s">
        <v>23735</v>
      </c>
    </row>
    <row r="228965">
      <c r="A228965" s="1" t="s">
        <v>23736</v>
      </c>
    </row>
    <row r="228966">
      <c r="A228966" s="1" t="s">
        <v>23737</v>
      </c>
    </row>
    <row r="228967">
      <c r="A228967" s="1" t="s">
        <v>23738</v>
      </c>
    </row>
    <row r="228968">
      <c r="A228968" s="1" t="s">
        <v>23739</v>
      </c>
    </row>
    <row r="228969">
      <c r="A228969" s="1" t="s">
        <v>23740</v>
      </c>
    </row>
    <row r="228970">
      <c r="A228970" s="1" t="s">
        <v>23741</v>
      </c>
    </row>
    <row r="228971">
      <c r="A228971" s="1" t="s">
        <v>23742</v>
      </c>
    </row>
    <row r="228972">
      <c r="A228972" s="1" t="s">
        <v>23454</v>
      </c>
    </row>
    <row r="228973">
      <c r="A228973" s="1" t="s">
        <v>23743</v>
      </c>
    </row>
    <row r="228974">
      <c r="A228974" s="1" t="s">
        <v>23456</v>
      </c>
    </row>
    <row r="228975">
      <c r="A228975" s="1" t="s">
        <v>23746</v>
      </c>
    </row>
    <row r="228976">
      <c r="A228976" s="1" t="s">
        <v>68722</v>
      </c>
    </row>
    <row r="228977">
      <c r="A228977" s="1" t="s">
        <v>23546</v>
      </c>
    </row>
    <row r="228978">
      <c r="A228978" s="1" t="s">
        <v>23547</v>
      </c>
    </row>
    <row r="228979">
      <c r="A228979" s="1" t="s">
        <v>23548</v>
      </c>
    </row>
    <row r="228980">
      <c r="A228980" s="1" t="s">
        <v>23549</v>
      </c>
    </row>
    <row r="228981">
      <c r="A228981" s="1" t="s">
        <v>23550</v>
      </c>
    </row>
    <row r="228982">
      <c r="A228982" s="1" t="s">
        <v>23551</v>
      </c>
    </row>
    <row r="228983">
      <c r="A228983" s="1" t="s">
        <v>23552</v>
      </c>
    </row>
    <row r="228984">
      <c r="A228984" s="1" t="s">
        <v>23553</v>
      </c>
    </row>
    <row r="228985">
      <c r="A228985" s="1" t="s">
        <v>23554</v>
      </c>
    </row>
    <row r="228986">
      <c r="A228986" s="1" t="s">
        <v>23555</v>
      </c>
    </row>
    <row r="228987">
      <c r="A228987" s="1" t="s">
        <v>23556</v>
      </c>
    </row>
    <row r="228988">
      <c r="A228988" s="1" t="s">
        <v>23557</v>
      </c>
    </row>
    <row r="228989">
      <c r="A228989" s="1" t="s">
        <v>12823</v>
      </c>
    </row>
    <row r="228991">
      <c r="A228991" s="1" t="s">
        <v>12824</v>
      </c>
    </row>
    <row r="228992">
      <c r="A228992" s="1" t="s">
        <v>23558</v>
      </c>
    </row>
    <row r="228994">
      <c r="A228994" s="1" t="s">
        <v>23559</v>
      </c>
    </row>
    <row r="228995">
      <c r="A228995" s="1" t="s">
        <v>23546</v>
      </c>
    </row>
    <row r="228996">
      <c r="A228996" s="1" t="s">
        <v>23547</v>
      </c>
    </row>
    <row r="228997">
      <c r="A228997" s="1" t="s">
        <v>23548</v>
      </c>
    </row>
    <row r="228998">
      <c r="A228998" s="1" t="s">
        <v>23549</v>
      </c>
    </row>
    <row r="228999">
      <c r="A228999" s="1" t="s">
        <v>23550</v>
      </c>
    </row>
    <row r="229000">
      <c r="A229000" s="1" t="s">
        <v>23551</v>
      </c>
    </row>
    <row r="229001">
      <c r="A229001" s="1" t="s">
        <v>23552</v>
      </c>
    </row>
    <row r="229002">
      <c r="A229002" s="1" t="s">
        <v>23553</v>
      </c>
    </row>
    <row r="229003">
      <c r="A229003" s="1" t="s">
        <v>23554</v>
      </c>
    </row>
    <row r="229004">
      <c r="A229004" s="1" t="s">
        <v>23555</v>
      </c>
    </row>
    <row r="229005">
      <c r="A229005" s="1" t="s">
        <v>23556</v>
      </c>
    </row>
    <row r="229006">
      <c r="A229006" s="1" t="s">
        <v>23557</v>
      </c>
    </row>
    <row r="229007">
      <c r="A229007" s="1" t="s">
        <v>12823</v>
      </c>
    </row>
    <row r="229008">
      <c r="A229008" s="1" t="s">
        <v>12824</v>
      </c>
    </row>
    <row r="229009">
      <c r="A229009" s="1" t="s">
        <v>23560</v>
      </c>
    </row>
    <row r="229010">
      <c r="A229010" s="1" t="s">
        <v>68723</v>
      </c>
    </row>
    <row r="229012">
      <c r="A229012" s="1" t="s">
        <v>7820</v>
      </c>
    </row>
    <row r="229013">
      <c r="A229013" s="1" t="s">
        <v>23528</v>
      </c>
    </row>
    <row r="229015">
      <c r="A229015" s="1" t="s">
        <v>23529</v>
      </c>
    </row>
    <row r="229016">
      <c r="A229016" s="1" t="s">
        <v>23530</v>
      </c>
    </row>
    <row r="229018">
      <c r="A229018" s="1" t="s">
        <v>23531</v>
      </c>
    </row>
    <row r="229019">
      <c r="A229019" s="1" t="s">
        <v>23532</v>
      </c>
    </row>
    <row r="229021">
      <c r="A229021" s="1" t="s">
        <v>23533</v>
      </c>
    </row>
    <row r="229023">
      <c r="A229023" s="1" t="s">
        <v>23534</v>
      </c>
    </row>
    <row r="229025">
      <c r="A229025" s="1" t="s">
        <v>23535</v>
      </c>
    </row>
    <row r="229026">
      <c r="A229026" s="1" t="s">
        <v>23536</v>
      </c>
    </row>
    <row r="229027">
      <c r="A229027" s="1" t="s">
        <v>23537</v>
      </c>
    </row>
    <row r="229028">
      <c r="A229028" s="1" t="s">
        <v>23538</v>
      </c>
    </row>
    <row r="229029">
      <c r="A229029" s="1" t="s">
        <v>23539</v>
      </c>
    </row>
    <row r="229031">
      <c r="A229031" s="1" t="s">
        <v>23540</v>
      </c>
    </row>
    <row r="229033">
      <c r="A229033" s="1" t="s">
        <v>23541</v>
      </c>
    </row>
    <row r="229034">
      <c r="A229034" s="1" t="s">
        <v>23542</v>
      </c>
    </row>
    <row r="229036">
      <c r="A229036" s="1" t="s">
        <v>23454</v>
      </c>
    </row>
    <row r="229037">
      <c r="A229037" s="1" t="s">
        <v>23472</v>
      </c>
    </row>
    <row r="229039">
      <c r="A229039" s="1" t="s">
        <v>23456</v>
      </c>
    </row>
    <row r="229041">
      <c r="A229041" s="1" t="s">
        <v>23473</v>
      </c>
    </row>
    <row r="229043">
      <c r="A229043" s="1" t="s">
        <v>186</v>
      </c>
    </row>
    <row r="229044">
      <c r="A229044" s="1" t="s">
        <v>23543</v>
      </c>
    </row>
    <row r="229045">
      <c r="A229045" s="1" t="s">
        <v>23528</v>
      </c>
    </row>
    <row r="229046">
      <c r="A229046" s="1" t="s">
        <v>23529</v>
      </c>
    </row>
    <row r="229047">
      <c r="A229047" s="1" t="s">
        <v>23530</v>
      </c>
    </row>
    <row r="229048">
      <c r="A229048" s="1" t="s">
        <v>23531</v>
      </c>
    </row>
    <row r="229049">
      <c r="A229049" s="1" t="s">
        <v>23532</v>
      </c>
    </row>
    <row r="229050">
      <c r="A229050" s="1" t="s">
        <v>23533</v>
      </c>
    </row>
    <row r="229051">
      <c r="A229051" s="1" t="s">
        <v>23534</v>
      </c>
    </row>
    <row r="229052">
      <c r="A229052" s="1" t="s">
        <v>23535</v>
      </c>
    </row>
    <row r="229053">
      <c r="A229053" s="1" t="s">
        <v>23536</v>
      </c>
    </row>
    <row r="229054">
      <c r="A229054" s="1" t="s">
        <v>23537</v>
      </c>
    </row>
    <row r="229055">
      <c r="A229055" s="1" t="s">
        <v>23538</v>
      </c>
    </row>
    <row r="229056">
      <c r="A229056" s="1" t="s">
        <v>23539</v>
      </c>
    </row>
    <row r="229057">
      <c r="A229057" s="1" t="s">
        <v>23540</v>
      </c>
    </row>
    <row r="229058">
      <c r="A229058" s="1" t="s">
        <v>23541</v>
      </c>
    </row>
    <row r="229059">
      <c r="A229059" s="1" t="s">
        <v>23542</v>
      </c>
    </row>
    <row r="229060">
      <c r="A229060" s="1" t="s">
        <v>23454</v>
      </c>
    </row>
    <row r="229061">
      <c r="A229061" s="1" t="s">
        <v>23472</v>
      </c>
    </row>
    <row r="229062">
      <c r="A229062" s="1" t="s">
        <v>23456</v>
      </c>
    </row>
    <row r="229063">
      <c r="A229063" s="1" t="s">
        <v>23544</v>
      </c>
    </row>
    <row r="229064">
      <c r="A229064" s="1" t="s">
        <v>68724</v>
      </c>
    </row>
    <row r="229066">
      <c r="A229066" s="1" t="s">
        <v>23502</v>
      </c>
    </row>
    <row r="229067">
      <c r="A229067" s="1" t="s">
        <v>23503</v>
      </c>
    </row>
    <row r="229068">
      <c r="A229068" s="1" t="s">
        <v>23482</v>
      </c>
    </row>
    <row r="229070">
      <c r="A229070" s="1" t="s">
        <v>23504</v>
      </c>
    </row>
    <row r="229072">
      <c r="A229072" s="1" t="s">
        <v>23505</v>
      </c>
    </row>
    <row r="229073">
      <c r="A229073" s="1" t="s">
        <v>23506</v>
      </c>
    </row>
    <row r="229075">
      <c r="A229075" s="1" t="s">
        <v>23486</v>
      </c>
    </row>
    <row r="229077">
      <c r="A229077" s="1" t="s">
        <v>23507</v>
      </c>
    </row>
    <row r="229078">
      <c r="A229078" s="1" t="s">
        <v>23508</v>
      </c>
    </row>
    <row r="229080">
      <c r="A229080" s="1" t="s">
        <v>23509</v>
      </c>
    </row>
    <row r="229082">
      <c r="A229082" s="1" t="s">
        <v>23510</v>
      </c>
    </row>
    <row r="229084">
      <c r="A229084" s="1" t="s">
        <v>23491</v>
      </c>
    </row>
    <row r="229085">
      <c r="A229085" s="1" t="s">
        <v>23511</v>
      </c>
    </row>
    <row r="229086">
      <c r="A229086" s="1" t="s">
        <v>23512</v>
      </c>
    </row>
    <row r="229088">
      <c r="A229088" s="1" t="s">
        <v>23454</v>
      </c>
    </row>
    <row r="229089">
      <c r="A229089" s="1" t="s">
        <v>23472</v>
      </c>
    </row>
    <row r="229091">
      <c r="A229091" s="1" t="s">
        <v>23456</v>
      </c>
    </row>
    <row r="229093">
      <c r="A229093" s="1" t="s">
        <v>977</v>
      </c>
    </row>
    <row r="229095">
      <c r="A229095" s="1" t="s">
        <v>23473</v>
      </c>
    </row>
    <row r="229097">
      <c r="A229097" s="1" t="s">
        <v>23513</v>
      </c>
    </row>
    <row r="229098">
      <c r="A229098" s="1" t="s">
        <v>23514</v>
      </c>
    </row>
    <row r="229099">
      <c r="A229099" s="1" t="s">
        <v>23502</v>
      </c>
    </row>
    <row r="229100">
      <c r="A229100" s="1" t="s">
        <v>23503</v>
      </c>
    </row>
    <row r="229101">
      <c r="A229101" s="1" t="s">
        <v>23482</v>
      </c>
    </row>
    <row r="229102">
      <c r="A229102" s="1" t="s">
        <v>23504</v>
      </c>
    </row>
    <row r="229103">
      <c r="A229103" s="1" t="s">
        <v>23505</v>
      </c>
    </row>
    <row r="229104">
      <c r="A229104" s="1" t="s">
        <v>23506</v>
      </c>
    </row>
    <row r="229105">
      <c r="A229105" s="1" t="s">
        <v>23486</v>
      </c>
    </row>
    <row r="229106">
      <c r="A229106" s="1" t="s">
        <v>23507</v>
      </c>
    </row>
    <row r="229107">
      <c r="A229107" s="1" t="s">
        <v>23508</v>
      </c>
    </row>
    <row r="229108">
      <c r="A229108" s="1" t="s">
        <v>23509</v>
      </c>
    </row>
    <row r="229109">
      <c r="A229109" s="1" t="s">
        <v>23510</v>
      </c>
    </row>
    <row r="229110">
      <c r="A229110" s="1" t="s">
        <v>23491</v>
      </c>
    </row>
    <row r="229111">
      <c r="A229111" s="1" t="s">
        <v>23511</v>
      </c>
    </row>
    <row r="229112">
      <c r="A229112" s="1" t="s">
        <v>23512</v>
      </c>
    </row>
    <row r="229113">
      <c r="A229113" s="1" t="s">
        <v>23454</v>
      </c>
    </row>
    <row r="229114">
      <c r="A229114" s="1" t="s">
        <v>23472</v>
      </c>
    </row>
    <row r="229115">
      <c r="A229115" s="1" t="s">
        <v>23456</v>
      </c>
    </row>
    <row r="229116">
      <c r="A229116" s="1" t="s">
        <v>23515</v>
      </c>
    </row>
    <row r="229117">
      <c r="A229117" s="1" t="s">
        <v>68725</v>
      </c>
    </row>
    <row r="229118">
      <c r="A229118" s="1" t="s">
        <v>23517</v>
      </c>
    </row>
    <row r="229120">
      <c r="A229120" s="1" t="s">
        <v>23518</v>
      </c>
    </row>
    <row r="229122">
      <c r="A229122" s="1" t="s">
        <v>23519</v>
      </c>
    </row>
    <row r="229124">
      <c r="A229124" s="1" t="s">
        <v>23520</v>
      </c>
    </row>
    <row r="229125">
      <c r="A229125" s="1" t="s">
        <v>23521</v>
      </c>
    </row>
    <row r="229127">
      <c r="A229127" s="1" t="s">
        <v>23522</v>
      </c>
    </row>
    <row r="229128">
      <c r="A229128" s="1" t="s">
        <v>23523</v>
      </c>
    </row>
    <row r="229130">
      <c r="A229130" s="1" t="s">
        <v>23454</v>
      </c>
    </row>
    <row r="229131">
      <c r="A229131" s="1" t="s">
        <v>23455</v>
      </c>
    </row>
    <row r="229132">
      <c r="A229132" s="1" t="s">
        <v>23456</v>
      </c>
    </row>
    <row r="229134">
      <c r="A229134" s="1" t="s">
        <v>322</v>
      </c>
    </row>
    <row r="229136">
      <c r="A229136" s="1" t="s">
        <v>23524</v>
      </c>
    </row>
    <row r="229137">
      <c r="A229137" s="1" t="s">
        <v>23525</v>
      </c>
    </row>
    <row r="229138">
      <c r="A229138" s="1" t="s">
        <v>23518</v>
      </c>
    </row>
    <row r="229139">
      <c r="A229139" s="1" t="s">
        <v>23519</v>
      </c>
    </row>
    <row r="229140">
      <c r="A229140" s="1" t="s">
        <v>23520</v>
      </c>
    </row>
    <row r="229141">
      <c r="A229141" s="1" t="s">
        <v>23521</v>
      </c>
    </row>
    <row r="229142">
      <c r="A229142" s="1" t="s">
        <v>23522</v>
      </c>
    </row>
    <row r="229143">
      <c r="A229143" s="1" t="s">
        <v>23523</v>
      </c>
    </row>
    <row r="229144">
      <c r="A229144" s="1" t="s">
        <v>23454</v>
      </c>
    </row>
    <row r="229145">
      <c r="A229145" s="1" t="s">
        <v>23455</v>
      </c>
    </row>
    <row r="229146">
      <c r="A229146" s="1" t="s">
        <v>23456</v>
      </c>
    </row>
    <row r="229147">
      <c r="A229147" s="1" t="s">
        <v>23526</v>
      </c>
    </row>
    <row r="229148">
      <c r="A229148" s="1" t="s">
        <v>68726</v>
      </c>
    </row>
    <row r="229150">
      <c r="A229150" s="1" t="s">
        <v>23461</v>
      </c>
    </row>
    <row r="229152">
      <c r="A229152" s="1" t="s">
        <v>23462</v>
      </c>
    </row>
    <row r="229154">
      <c r="A229154" s="1" t="s">
        <v>23463</v>
      </c>
    </row>
    <row r="229156">
      <c r="A229156" s="1" t="s">
        <v>23464</v>
      </c>
    </row>
    <row r="229158">
      <c r="A229158" s="1" t="s">
        <v>23465</v>
      </c>
    </row>
    <row r="229160">
      <c r="A229160" s="1" t="s">
        <v>23466</v>
      </c>
    </row>
    <row r="229162">
      <c r="A229162" s="1" t="s">
        <v>23467</v>
      </c>
    </row>
    <row r="229163">
      <c r="A229163" s="1" t="s">
        <v>23468</v>
      </c>
    </row>
    <row r="229165">
      <c r="A229165" s="1" t="s">
        <v>23469</v>
      </c>
    </row>
    <row r="229167">
      <c r="A229167" s="1" t="s">
        <v>23470</v>
      </c>
    </row>
    <row r="229169">
      <c r="A229169" s="1" t="s">
        <v>23471</v>
      </c>
    </row>
    <row r="229171">
      <c r="A229171" s="1" t="s">
        <v>23454</v>
      </c>
    </row>
    <row r="229172">
      <c r="A229172" s="1" t="s">
        <v>23472</v>
      </c>
    </row>
    <row r="229174">
      <c r="A229174" s="1" t="s">
        <v>23456</v>
      </c>
    </row>
    <row r="229176">
      <c r="A229176" s="1" t="s">
        <v>23473</v>
      </c>
    </row>
    <row r="229178">
      <c r="A229178" s="1" t="s">
        <v>186</v>
      </c>
    </row>
    <row r="229179">
      <c r="A229179" s="1" t="s">
        <v>23474</v>
      </c>
    </row>
    <row r="229180">
      <c r="A229180" s="1" t="s">
        <v>23462</v>
      </c>
    </row>
    <row r="229181">
      <c r="A229181" s="1" t="s">
        <v>23463</v>
      </c>
    </row>
    <row r="229182">
      <c r="A229182" s="1" t="s">
        <v>23464</v>
      </c>
    </row>
    <row r="229183">
      <c r="A229183" s="1" t="s">
        <v>23465</v>
      </c>
    </row>
    <row r="229184">
      <c r="A229184" s="1" t="s">
        <v>23466</v>
      </c>
    </row>
    <row r="229185">
      <c r="A229185" s="1" t="s">
        <v>23467</v>
      </c>
    </row>
    <row r="229186">
      <c r="A229186" s="1" t="s">
        <v>23468</v>
      </c>
    </row>
    <row r="229187">
      <c r="A229187" s="1" t="s">
        <v>23469</v>
      </c>
    </row>
    <row r="229188">
      <c r="A229188" s="1" t="s">
        <v>23470</v>
      </c>
    </row>
    <row r="229189">
      <c r="A229189" s="1" t="s">
        <v>23471</v>
      </c>
    </row>
    <row r="229190">
      <c r="A229190" s="1" t="s">
        <v>23454</v>
      </c>
    </row>
    <row r="229191">
      <c r="A229191" s="1" t="s">
        <v>23472</v>
      </c>
    </row>
    <row r="229192">
      <c r="A229192" s="1" t="s">
        <v>23456</v>
      </c>
    </row>
    <row r="229193">
      <c r="A229193" s="1" t="s">
        <v>23475</v>
      </c>
    </row>
    <row r="229194">
      <c r="A229194" s="1" t="s">
        <v>68727</v>
      </c>
    </row>
    <row r="229196">
      <c r="A229196" s="1" t="s">
        <v>23448</v>
      </c>
    </row>
    <row r="229198">
      <c r="A229198" s="1" t="s">
        <v>23449</v>
      </c>
    </row>
    <row r="229199">
      <c r="A229199" s="1" t="s">
        <v>23450</v>
      </c>
    </row>
    <row r="229201">
      <c r="A229201" s="1" t="s">
        <v>23451</v>
      </c>
    </row>
    <row r="229203">
      <c r="A229203" s="1" t="s">
        <v>23452</v>
      </c>
    </row>
    <row r="229205">
      <c r="A229205" s="1" t="s">
        <v>23453</v>
      </c>
    </row>
    <row r="229207">
      <c r="A229207" s="1" t="s">
        <v>950</v>
      </c>
    </row>
    <row r="229209">
      <c r="A229209" s="1" t="s">
        <v>23454</v>
      </c>
    </row>
    <row r="229210">
      <c r="A229210" s="1" t="s">
        <v>23455</v>
      </c>
    </row>
    <row r="229212">
      <c r="A229212" s="1" t="s">
        <v>23456</v>
      </c>
    </row>
    <row r="229214">
      <c r="A229214" s="1" t="s">
        <v>23457</v>
      </c>
    </row>
    <row r="229215">
      <c r="A229215" s="1" t="s">
        <v>23458</v>
      </c>
    </row>
    <row r="229216">
      <c r="A229216" s="1" t="s">
        <v>23448</v>
      </c>
    </row>
    <row r="229217">
      <c r="A229217" s="1" t="s">
        <v>23449</v>
      </c>
    </row>
    <row r="229218">
      <c r="A229218" s="1" t="s">
        <v>23450</v>
      </c>
    </row>
    <row r="229219">
      <c r="A229219" s="1" t="s">
        <v>23451</v>
      </c>
    </row>
    <row r="229220">
      <c r="A229220" s="1" t="s">
        <v>23452</v>
      </c>
    </row>
    <row r="229221">
      <c r="A229221" s="1" t="s">
        <v>23453</v>
      </c>
    </row>
    <row r="229222">
      <c r="A229222" s="1" t="s">
        <v>23454</v>
      </c>
    </row>
    <row r="229223">
      <c r="A229223" s="1" t="s">
        <v>23455</v>
      </c>
    </row>
    <row r="229224">
      <c r="A229224" s="1" t="s">
        <v>23456</v>
      </c>
    </row>
    <row r="229225">
      <c r="A229225" s="1" t="s">
        <v>23459</v>
      </c>
    </row>
    <row r="229226">
      <c r="A229226" s="1" t="s">
        <v>68728</v>
      </c>
    </row>
    <row r="229227">
      <c r="A229227" s="1" t="s">
        <v>23434</v>
      </c>
    </row>
    <row r="229228">
      <c r="A229228" s="1" t="s">
        <v>23435</v>
      </c>
    </row>
    <row r="229229">
      <c r="A229229" s="1" t="s">
        <v>23436</v>
      </c>
    </row>
    <row r="229230">
      <c r="A229230" s="1" t="s">
        <v>23437</v>
      </c>
    </row>
    <row r="229231">
      <c r="A229231" s="1" t="s">
        <v>23438</v>
      </c>
    </row>
    <row r="229232">
      <c r="A229232" s="1" t="s">
        <v>23439</v>
      </c>
    </row>
    <row r="229233">
      <c r="A229233" s="1" t="s">
        <v>1289</v>
      </c>
    </row>
    <row r="229234">
      <c r="A229234" s="1" t="s">
        <v>23440</v>
      </c>
    </row>
    <row r="229235">
      <c r="A229235" s="1" t="s">
        <v>23441</v>
      </c>
    </row>
    <row r="229236">
      <c r="A229236" s="1" t="s">
        <v>23442</v>
      </c>
    </row>
    <row r="229237">
      <c r="A229237" s="1" t="s">
        <v>23443</v>
      </c>
    </row>
    <row r="229238">
      <c r="A229238" s="1" t="s">
        <v>23444</v>
      </c>
    </row>
    <row r="229239">
      <c r="A229239" s="1" t="s">
        <v>23445</v>
      </c>
    </row>
    <row r="229240">
      <c r="A229240" s="1" t="s">
        <v>23435</v>
      </c>
    </row>
    <row r="229241">
      <c r="A229241" s="1" t="s">
        <v>23436</v>
      </c>
    </row>
    <row r="229242">
      <c r="A229242" s="1" t="s">
        <v>23437</v>
      </c>
    </row>
    <row r="229243">
      <c r="A229243" s="1" t="s">
        <v>23438</v>
      </c>
    </row>
    <row r="229244">
      <c r="A229244" s="1" t="s">
        <v>23439</v>
      </c>
    </row>
    <row r="229245">
      <c r="A229245" s="1" t="s">
        <v>1289</v>
      </c>
    </row>
    <row r="229246">
      <c r="A229246" s="1" t="s">
        <v>23440</v>
      </c>
    </row>
    <row r="229247">
      <c r="A229247" s="1" t="s">
        <v>23441</v>
      </c>
    </row>
    <row r="229248">
      <c r="A229248" s="1" t="s">
        <v>23442</v>
      </c>
    </row>
    <row r="229249">
      <c r="A229249" s="1" t="s">
        <v>23443</v>
      </c>
    </row>
    <row r="229250">
      <c r="A229250" s="1" t="s">
        <v>23444</v>
      </c>
    </row>
    <row r="229251">
      <c r="A229251" s="1" t="s">
        <v>23446</v>
      </c>
    </row>
    <row r="229252">
      <c r="A229252" s="1" t="s">
        <v>68729</v>
      </c>
    </row>
    <row r="229253">
      <c r="A229253" s="1" t="s">
        <v>23421</v>
      </c>
    </row>
    <row r="229255">
      <c r="A229255" s="1" t="s">
        <v>23422</v>
      </c>
    </row>
    <row r="229256">
      <c r="A229256" s="1" t="s">
        <v>23423</v>
      </c>
    </row>
    <row r="229258">
      <c r="A229258" s="1" t="s">
        <v>23424</v>
      </c>
    </row>
    <row r="229260">
      <c r="A229260" s="1" t="s">
        <v>23425</v>
      </c>
    </row>
    <row r="229261">
      <c r="A229261" s="1" t="s">
        <v>23426</v>
      </c>
    </row>
    <row r="229262">
      <c r="A229262" s="1" t="s">
        <v>23427</v>
      </c>
    </row>
    <row r="229263">
      <c r="A229263" s="1" t="s">
        <v>23428</v>
      </c>
    </row>
    <row r="229264">
      <c r="A229264" s="1" t="s">
        <v>23429</v>
      </c>
    </row>
    <row r="229265">
      <c r="A229265" s="1" t="s">
        <v>23430</v>
      </c>
    </row>
    <row r="229267">
      <c r="A229267" s="1" t="s">
        <v>23431</v>
      </c>
    </row>
    <row r="229268">
      <c r="A229268" s="1" t="s">
        <v>23421</v>
      </c>
    </row>
    <row r="229269">
      <c r="A229269" s="1" t="s">
        <v>23422</v>
      </c>
    </row>
    <row r="229270">
      <c r="A229270" s="1" t="s">
        <v>23423</v>
      </c>
    </row>
    <row r="229271">
      <c r="A229271" s="1" t="s">
        <v>23424</v>
      </c>
    </row>
    <row r="229272">
      <c r="A229272" s="1" t="s">
        <v>23425</v>
      </c>
    </row>
    <row r="229273">
      <c r="A229273" s="1" t="s">
        <v>23426</v>
      </c>
    </row>
    <row r="229274">
      <c r="A229274" s="1" t="s">
        <v>23427</v>
      </c>
    </row>
    <row r="229275">
      <c r="A229275" s="1" t="s">
        <v>23428</v>
      </c>
    </row>
    <row r="229276">
      <c r="A229276" s="1" t="s">
        <v>23429</v>
      </c>
    </row>
    <row r="229277">
      <c r="A229277" s="1" t="s">
        <v>23432</v>
      </c>
    </row>
    <row r="229278">
      <c r="A229278" s="1" t="s">
        <v>68730</v>
      </c>
    </row>
    <row r="229279">
      <c r="A229279" s="1" t="s">
        <v>23415</v>
      </c>
    </row>
    <row r="229280">
      <c r="A229280" s="1" t="s">
        <v>23416</v>
      </c>
    </row>
    <row r="229281">
      <c r="A229281" s="1" t="s">
        <v>23417</v>
      </c>
    </row>
    <row r="229282">
      <c r="A229282" s="1" t="s">
        <v>23418</v>
      </c>
    </row>
    <row r="229283">
      <c r="A229283" s="1" t="s">
        <v>23415</v>
      </c>
    </row>
    <row r="229284">
      <c r="A229284" s="1" t="s">
        <v>23416</v>
      </c>
    </row>
    <row r="229285">
      <c r="A229285" s="1" t="s">
        <v>23417</v>
      </c>
    </row>
    <row r="229286">
      <c r="A229286" s="1" t="s">
        <v>23419</v>
      </c>
    </row>
    <row r="229287">
      <c r="A229287" s="1" t="s">
        <v>68731</v>
      </c>
    </row>
    <row r="229289">
      <c r="A229289" s="1" t="s">
        <v>23394</v>
      </c>
    </row>
    <row r="229290">
      <c r="A229290" s="1" t="s">
        <v>23395</v>
      </c>
    </row>
    <row r="229292">
      <c r="A229292" s="1" t="s">
        <v>23396</v>
      </c>
    </row>
    <row r="229293">
      <c r="A229293" s="1" t="s">
        <v>23397</v>
      </c>
    </row>
    <row r="229295">
      <c r="A229295" s="1" t="s">
        <v>23398</v>
      </c>
    </row>
    <row r="229296">
      <c r="A229296" s="1" t="s">
        <v>23399</v>
      </c>
    </row>
    <row r="229298">
      <c r="A229298" s="1" t="s">
        <v>23400</v>
      </c>
    </row>
    <row r="229300">
      <c r="A229300" s="1" t="s">
        <v>23401</v>
      </c>
    </row>
    <row r="229301">
      <c r="A229301" s="1" t="s">
        <v>23402</v>
      </c>
    </row>
    <row r="229302">
      <c r="A229302" s="1" t="s">
        <v>23403</v>
      </c>
    </row>
    <row r="229304">
      <c r="A229304" s="1" t="s">
        <v>23404</v>
      </c>
    </row>
    <row r="229305">
      <c r="A229305" s="1" t="s">
        <v>23405</v>
      </c>
    </row>
    <row r="229306">
      <c r="A229306" s="1" t="s">
        <v>23406</v>
      </c>
    </row>
    <row r="229307">
      <c r="A229307" s="1" t="s">
        <v>23407</v>
      </c>
    </row>
    <row r="229308">
      <c r="A229308" s="1" t="s">
        <v>23408</v>
      </c>
    </row>
    <row r="229309">
      <c r="A229309" s="1" t="s">
        <v>23409</v>
      </c>
    </row>
    <row r="229311">
      <c r="A229311" s="1" t="s">
        <v>23410</v>
      </c>
    </row>
    <row r="229313">
      <c r="A229313" s="1" t="s">
        <v>23411</v>
      </c>
    </row>
    <row r="229315">
      <c r="A229315" s="1" t="s">
        <v>23412</v>
      </c>
    </row>
    <row r="229316">
      <c r="A229316" s="1" t="s">
        <v>23395</v>
      </c>
    </row>
    <row r="229317">
      <c r="A229317" s="1" t="s">
        <v>23396</v>
      </c>
    </row>
    <row r="229318">
      <c r="A229318" s="1" t="s">
        <v>23397</v>
      </c>
    </row>
    <row r="229319">
      <c r="A229319" s="1" t="s">
        <v>23398</v>
      </c>
    </row>
    <row r="229320">
      <c r="A229320" s="1" t="s">
        <v>23399</v>
      </c>
    </row>
    <row r="229321">
      <c r="A229321" s="1" t="s">
        <v>23400</v>
      </c>
    </row>
    <row r="229322">
      <c r="A229322" s="1" t="s">
        <v>23401</v>
      </c>
    </row>
    <row r="229323">
      <c r="A229323" s="1" t="s">
        <v>23402</v>
      </c>
    </row>
    <row r="229324">
      <c r="A229324" s="1" t="s">
        <v>23403</v>
      </c>
    </row>
    <row r="229325">
      <c r="A229325" s="1" t="s">
        <v>23404</v>
      </c>
    </row>
    <row r="229326">
      <c r="A229326" s="1" t="s">
        <v>23405</v>
      </c>
    </row>
    <row r="229327">
      <c r="A229327" s="1" t="s">
        <v>23406</v>
      </c>
    </row>
    <row r="229328">
      <c r="A229328" s="1" t="s">
        <v>23407</v>
      </c>
    </row>
    <row r="229329">
      <c r="A229329" s="1" t="s">
        <v>23408</v>
      </c>
    </row>
    <row r="229330">
      <c r="A229330" s="1" t="s">
        <v>23409</v>
      </c>
    </row>
    <row r="229331">
      <c r="A229331" s="1" t="s">
        <v>23410</v>
      </c>
    </row>
    <row r="229332">
      <c r="A229332" s="1" t="s">
        <v>23413</v>
      </c>
    </row>
    <row r="229333">
      <c r="A229333" s="1" t="s">
        <v>68732</v>
      </c>
    </row>
    <row r="229334">
      <c r="A229334" s="1" t="s">
        <v>63301</v>
      </c>
    </row>
    <row r="229335">
      <c r="A229335" s="1" t="s">
        <v>63302</v>
      </c>
    </row>
    <row r="229336">
      <c r="A229336" s="1" t="s">
        <v>68733</v>
      </c>
    </row>
    <row r="229337">
      <c r="A229337" s="1" t="s">
        <v>23218</v>
      </c>
    </row>
    <row r="229338">
      <c r="A229338" s="1" t="s">
        <v>23219</v>
      </c>
    </row>
    <row r="229339">
      <c r="A229339" s="1" t="s">
        <v>23220</v>
      </c>
    </row>
    <row r="229341">
      <c r="A229341" s="1" t="s">
        <v>23221</v>
      </c>
    </row>
    <row r="229342">
      <c r="A229342" s="1" t="s">
        <v>23222</v>
      </c>
    </row>
    <row r="229344">
      <c r="A229344" s="1" t="s">
        <v>23223</v>
      </c>
    </row>
    <row r="229345">
      <c r="A229345" s="1" t="s">
        <v>23224</v>
      </c>
    </row>
    <row r="229346">
      <c r="A229346" s="1" t="s">
        <v>23225</v>
      </c>
    </row>
    <row r="229348">
      <c r="A229348" s="1" t="s">
        <v>23226</v>
      </c>
    </row>
    <row r="229350">
      <c r="A229350" s="3" t="str">
        <f/>
        <v>#ERROR!</v>
      </c>
    </row>
    <row r="229352">
      <c r="A229352" s="1" t="s">
        <v>23227</v>
      </c>
    </row>
    <row r="229353">
      <c r="A229353" s="1" t="s">
        <v>23228</v>
      </c>
    </row>
    <row r="229354">
      <c r="A229354" s="1" t="s">
        <v>23229</v>
      </c>
    </row>
    <row r="229355">
      <c r="A229355" s="1" t="s">
        <v>23230</v>
      </c>
    </row>
    <row r="229357">
      <c r="A229357" s="1" t="s">
        <v>23231</v>
      </c>
    </row>
    <row r="229358">
      <c r="A229358" s="1" t="s">
        <v>23218</v>
      </c>
    </row>
    <row r="229359">
      <c r="A229359" s="1" t="s">
        <v>23219</v>
      </c>
    </row>
    <row r="229360">
      <c r="A229360" s="1" t="s">
        <v>23220</v>
      </c>
    </row>
    <row r="229361">
      <c r="A229361" s="1" t="s">
        <v>23221</v>
      </c>
    </row>
    <row r="229362">
      <c r="A229362" s="1" t="s">
        <v>23222</v>
      </c>
    </row>
    <row r="229363">
      <c r="A229363" s="1" t="s">
        <v>23223</v>
      </c>
    </row>
    <row r="229364">
      <c r="A229364" s="1" t="s">
        <v>23224</v>
      </c>
    </row>
    <row r="229365">
      <c r="A229365" s="1" t="s">
        <v>23225</v>
      </c>
    </row>
    <row r="229366">
      <c r="A229366" s="1" t="s">
        <v>23226</v>
      </c>
    </row>
    <row r="229367">
      <c r="A229367" s="1" t="s">
        <v>23227</v>
      </c>
    </row>
    <row r="229368">
      <c r="A229368" s="1" t="s">
        <v>23228</v>
      </c>
    </row>
    <row r="229369">
      <c r="A229369" s="1" t="s">
        <v>23229</v>
      </c>
    </row>
    <row r="229370">
      <c r="A229370" s="1" t="s">
        <v>23232</v>
      </c>
    </row>
    <row r="229371">
      <c r="A229371" s="1" t="s">
        <v>68734</v>
      </c>
    </row>
    <row r="229373">
      <c r="A229373" s="1" t="s">
        <v>2307</v>
      </c>
    </row>
    <row r="229375">
      <c r="A229375" s="1" t="s">
        <v>23176</v>
      </c>
    </row>
    <row r="229377">
      <c r="A229377" s="1" t="s">
        <v>23177</v>
      </c>
    </row>
    <row r="229378">
      <c r="A229378" s="1" t="s">
        <v>23178</v>
      </c>
    </row>
    <row r="229380">
      <c r="A229380" s="1" t="s">
        <v>23179</v>
      </c>
    </row>
    <row r="229381">
      <c r="A229381" s="1" t="s">
        <v>23180</v>
      </c>
    </row>
    <row r="229383">
      <c r="A229383" s="1" t="s">
        <v>23181</v>
      </c>
    </row>
    <row r="229385">
      <c r="A229385" s="1" t="s">
        <v>23182</v>
      </c>
    </row>
    <row r="229386">
      <c r="A229386" s="1" t="s">
        <v>23183</v>
      </c>
    </row>
    <row r="229388">
      <c r="A229388" s="1" t="s">
        <v>23184</v>
      </c>
    </row>
    <row r="229390">
      <c r="A229390" s="1" t="s">
        <v>23185</v>
      </c>
    </row>
    <row r="229391">
      <c r="A229391" s="1" t="s">
        <v>23186</v>
      </c>
    </row>
    <row r="229393">
      <c r="A229393" s="1" t="s">
        <v>23187</v>
      </c>
    </row>
    <row r="229395">
      <c r="A229395" s="1" t="s">
        <v>23188</v>
      </c>
    </row>
    <row r="229396">
      <c r="A229396" s="1" t="s">
        <v>23189</v>
      </c>
    </row>
    <row r="229397">
      <c r="A229397" s="1" t="s">
        <v>23190</v>
      </c>
    </row>
    <row r="229398">
      <c r="A229398" s="1" t="s">
        <v>23191</v>
      </c>
    </row>
    <row r="229399">
      <c r="A229399" s="1" t="s">
        <v>23192</v>
      </c>
    </row>
    <row r="229400">
      <c r="A229400" s="1" t="s">
        <v>23193</v>
      </c>
    </row>
    <row r="229402">
      <c r="A229402" s="1" t="s">
        <v>23194</v>
      </c>
    </row>
    <row r="229403">
      <c r="A229403" s="1" t="s">
        <v>23195</v>
      </c>
    </row>
    <row r="229405">
      <c r="A229405" s="1" t="s">
        <v>23196</v>
      </c>
    </row>
    <row r="229407">
      <c r="A229407" s="1" t="s">
        <v>23197</v>
      </c>
    </row>
    <row r="229408">
      <c r="A229408" s="1" t="s">
        <v>23198</v>
      </c>
    </row>
    <row r="229410">
      <c r="A229410" s="1" t="s">
        <v>23199</v>
      </c>
    </row>
    <row r="229411">
      <c r="A229411" s="1" t="s">
        <v>23179</v>
      </c>
    </row>
    <row r="229412">
      <c r="A229412" s="1" t="s">
        <v>23180</v>
      </c>
    </row>
    <row r="229413">
      <c r="A229413" s="1" t="s">
        <v>23181</v>
      </c>
    </row>
    <row r="229414">
      <c r="A229414" s="1" t="s">
        <v>23182</v>
      </c>
    </row>
    <row r="229415">
      <c r="A229415" s="1" t="s">
        <v>23183</v>
      </c>
    </row>
    <row r="229416">
      <c r="A229416" s="1" t="s">
        <v>23184</v>
      </c>
    </row>
    <row r="229417">
      <c r="A229417" s="1" t="s">
        <v>23185</v>
      </c>
    </row>
    <row r="229418">
      <c r="A229418" s="1" t="s">
        <v>23186</v>
      </c>
    </row>
    <row r="229419">
      <c r="A229419" s="1" t="s">
        <v>23187</v>
      </c>
    </row>
    <row r="229420">
      <c r="A229420" s="1" t="s">
        <v>23188</v>
      </c>
    </row>
    <row r="229421">
      <c r="A229421" s="1" t="s">
        <v>23189</v>
      </c>
    </row>
    <row r="229422">
      <c r="A229422" s="1" t="s">
        <v>23190</v>
      </c>
    </row>
    <row r="229423">
      <c r="A229423" s="1" t="s">
        <v>23191</v>
      </c>
    </row>
    <row r="229424">
      <c r="A229424" s="1" t="s">
        <v>23192</v>
      </c>
    </row>
    <row r="229425">
      <c r="A229425" s="1" t="s">
        <v>23193</v>
      </c>
    </row>
    <row r="229426">
      <c r="A229426" s="1" t="s">
        <v>23194</v>
      </c>
    </row>
    <row r="229427">
      <c r="A229427" s="1" t="s">
        <v>23195</v>
      </c>
    </row>
    <row r="229428">
      <c r="A229428" s="1" t="s">
        <v>23196</v>
      </c>
    </row>
    <row r="229429">
      <c r="A229429" s="1" t="s">
        <v>23197</v>
      </c>
    </row>
    <row r="229430">
      <c r="A229430" s="1" t="s">
        <v>23200</v>
      </c>
    </row>
    <row r="229431">
      <c r="A229431" s="1" t="s">
        <v>68735</v>
      </c>
    </row>
    <row r="229433">
      <c r="A229433" s="1" t="s">
        <v>55381</v>
      </c>
    </row>
    <row r="229434">
      <c r="A229434" s="1" t="s">
        <v>55382</v>
      </c>
    </row>
    <row r="229435">
      <c r="A229435" s="1" t="s">
        <v>55383</v>
      </c>
    </row>
    <row r="229437">
      <c r="A229437" s="1" t="s">
        <v>55384</v>
      </c>
    </row>
    <row r="229439">
      <c r="A229439" s="1" t="s">
        <v>55385</v>
      </c>
    </row>
    <row r="229440">
      <c r="A229440" s="1" t="s">
        <v>55386</v>
      </c>
    </row>
    <row r="229441">
      <c r="A229441" s="1" t="s">
        <v>55387</v>
      </c>
    </row>
    <row r="229442">
      <c r="A229442" s="1" t="s">
        <v>55388</v>
      </c>
    </row>
    <row r="229443">
      <c r="A229443" s="1" t="s">
        <v>55389</v>
      </c>
    </row>
    <row r="229444">
      <c r="A229444" s="1" t="s">
        <v>55390</v>
      </c>
    </row>
    <row r="229445">
      <c r="A229445" s="1" t="s">
        <v>55391</v>
      </c>
    </row>
    <row r="229447">
      <c r="A229447" s="1" t="s">
        <v>55392</v>
      </c>
    </row>
    <row r="229448">
      <c r="A229448" s="1" t="s">
        <v>55382</v>
      </c>
    </row>
    <row r="229449">
      <c r="A229449" s="1" t="s">
        <v>55383</v>
      </c>
    </row>
    <row r="229450">
      <c r="A229450" s="1" t="s">
        <v>55384</v>
      </c>
    </row>
    <row r="229451">
      <c r="A229451" s="1" t="s">
        <v>55385</v>
      </c>
    </row>
    <row r="229452">
      <c r="A229452" s="1" t="s">
        <v>55386</v>
      </c>
    </row>
    <row r="229453">
      <c r="A229453" s="1" t="s">
        <v>55387</v>
      </c>
    </row>
    <row r="229454">
      <c r="A229454" s="1" t="s">
        <v>55388</v>
      </c>
    </row>
    <row r="229455">
      <c r="A229455" s="1" t="s">
        <v>55389</v>
      </c>
    </row>
    <row r="229456">
      <c r="A229456" s="1" t="s">
        <v>55390</v>
      </c>
    </row>
    <row r="229457">
      <c r="A229457" s="1" t="s">
        <v>55393</v>
      </c>
    </row>
    <row r="229458">
      <c r="A229458" s="1" t="s">
        <v>68736</v>
      </c>
    </row>
    <row r="229459">
      <c r="A229459" s="1" t="s">
        <v>23147</v>
      </c>
    </row>
    <row r="229461">
      <c r="A229461" s="1" t="s">
        <v>23148</v>
      </c>
    </row>
    <row r="229463">
      <c r="A229463" s="1" t="s">
        <v>23149</v>
      </c>
    </row>
    <row r="229464">
      <c r="A229464" s="1" t="s">
        <v>23150</v>
      </c>
    </row>
    <row r="229466">
      <c r="A229466" s="1" t="s">
        <v>23151</v>
      </c>
    </row>
    <row r="229467">
      <c r="A229467" s="1" t="s">
        <v>18558</v>
      </c>
    </row>
    <row r="229468">
      <c r="A229468" s="1" t="s">
        <v>17511</v>
      </c>
    </row>
    <row r="229470">
      <c r="A229470" s="1" t="s">
        <v>23152</v>
      </c>
    </row>
    <row r="229471">
      <c r="A229471" s="1" t="s">
        <v>23153</v>
      </c>
    </row>
    <row r="229472">
      <c r="A229472" s="1" t="s">
        <v>23154</v>
      </c>
    </row>
    <row r="229474">
      <c r="A229474" s="1" t="s">
        <v>23155</v>
      </c>
    </row>
    <row r="229475">
      <c r="A229475" s="1" t="s">
        <v>23156</v>
      </c>
    </row>
    <row r="229476">
      <c r="A229476" s="1" t="s">
        <v>23157</v>
      </c>
    </row>
    <row r="229478">
      <c r="A229478" s="1" t="s">
        <v>13227</v>
      </c>
    </row>
    <row r="229479">
      <c r="A229479" s="1" t="s">
        <v>23158</v>
      </c>
    </row>
    <row r="229480">
      <c r="A229480" s="1" t="s">
        <v>23159</v>
      </c>
    </row>
    <row r="229481">
      <c r="A229481" s="1" t="s">
        <v>23160</v>
      </c>
    </row>
    <row r="229483">
      <c r="A229483" s="1" t="s">
        <v>23161</v>
      </c>
    </row>
    <row r="229485">
      <c r="A229485" s="1" t="s">
        <v>23162</v>
      </c>
    </row>
    <row r="229487">
      <c r="A229487" s="1" t="s">
        <v>23163</v>
      </c>
    </row>
    <row r="229488">
      <c r="A229488" s="1" t="s">
        <v>23147</v>
      </c>
    </row>
    <row r="229489">
      <c r="A229489" s="1" t="s">
        <v>23148</v>
      </c>
    </row>
    <row r="229490">
      <c r="A229490" s="1" t="s">
        <v>23149</v>
      </c>
    </row>
    <row r="229491">
      <c r="A229491" s="1" t="s">
        <v>23150</v>
      </c>
    </row>
    <row r="229492">
      <c r="A229492" s="1" t="s">
        <v>23151</v>
      </c>
    </row>
    <row r="229493">
      <c r="A229493" s="1" t="s">
        <v>23152</v>
      </c>
    </row>
    <row r="229494">
      <c r="A229494" s="1" t="s">
        <v>23153</v>
      </c>
    </row>
    <row r="229495">
      <c r="A229495" s="1" t="s">
        <v>23154</v>
      </c>
    </row>
    <row r="229496">
      <c r="A229496" s="1" t="s">
        <v>23155</v>
      </c>
    </row>
    <row r="229497">
      <c r="A229497" s="1" t="s">
        <v>23156</v>
      </c>
    </row>
    <row r="229498">
      <c r="A229498" s="1" t="s">
        <v>23157</v>
      </c>
    </row>
    <row r="229499">
      <c r="A229499" s="1" t="s">
        <v>13227</v>
      </c>
    </row>
    <row r="229500">
      <c r="A229500" s="1" t="s">
        <v>23158</v>
      </c>
    </row>
    <row r="229501">
      <c r="A229501" s="1" t="s">
        <v>23159</v>
      </c>
    </row>
    <row r="229502">
      <c r="A229502" s="1" t="s">
        <v>23160</v>
      </c>
    </row>
    <row r="229503">
      <c r="A229503" s="1" t="s">
        <v>23164</v>
      </c>
    </row>
    <row r="229504">
      <c r="A229504" s="1" t="s">
        <v>68737</v>
      </c>
    </row>
    <row r="229505">
      <c r="A229505" s="1" t="s">
        <v>23166</v>
      </c>
    </row>
    <row r="229507">
      <c r="A229507" s="1" t="s">
        <v>23167</v>
      </c>
    </row>
    <row r="229508">
      <c r="A229508" s="1" t="s">
        <v>23168</v>
      </c>
    </row>
    <row r="229510">
      <c r="A229510" s="1" t="s">
        <v>23169</v>
      </c>
    </row>
    <row r="229512">
      <c r="A229512" s="1" t="s">
        <v>23170</v>
      </c>
    </row>
    <row r="229513">
      <c r="A229513" s="1" t="s">
        <v>23171</v>
      </c>
    </row>
    <row r="229514">
      <c r="A229514" s="1" t="s">
        <v>23172</v>
      </c>
    </row>
    <row r="229516">
      <c r="A229516" s="1" t="s">
        <v>23173</v>
      </c>
    </row>
    <row r="229517">
      <c r="A229517" s="1" t="s">
        <v>23166</v>
      </c>
    </row>
    <row r="229518">
      <c r="A229518" s="1" t="s">
        <v>23167</v>
      </c>
    </row>
    <row r="229519">
      <c r="A229519" s="1" t="s">
        <v>23168</v>
      </c>
    </row>
    <row r="229520">
      <c r="A229520" s="1" t="s">
        <v>23169</v>
      </c>
    </row>
    <row r="229521">
      <c r="A229521" s="1" t="s">
        <v>23170</v>
      </c>
    </row>
    <row r="229522">
      <c r="A229522" s="1" t="s">
        <v>23171</v>
      </c>
    </row>
    <row r="229523">
      <c r="A229523" s="1" t="s">
        <v>23174</v>
      </c>
    </row>
    <row r="229524">
      <c r="A229524" s="1" t="s">
        <v>68738</v>
      </c>
    </row>
    <row r="229525">
      <c r="A229525" s="1" t="s">
        <v>23127</v>
      </c>
    </row>
    <row r="229527">
      <c r="A229527" s="1" t="s">
        <v>23128</v>
      </c>
    </row>
    <row r="229528">
      <c r="A229528" s="1" t="s">
        <v>23129</v>
      </c>
    </row>
    <row r="229529">
      <c r="A229529" s="1" t="s">
        <v>23130</v>
      </c>
    </row>
    <row r="229530">
      <c r="A229530" s="1" t="s">
        <v>23131</v>
      </c>
    </row>
    <row r="229532">
      <c r="A229532" s="1" t="s">
        <v>23132</v>
      </c>
    </row>
    <row r="229533">
      <c r="A229533" s="1" t="s">
        <v>23133</v>
      </c>
    </row>
    <row r="229535">
      <c r="A229535" s="1" t="s">
        <v>23134</v>
      </c>
    </row>
    <row r="229536">
      <c r="A229536" s="1" t="s">
        <v>23135</v>
      </c>
    </row>
    <row r="229537">
      <c r="A229537" s="1" t="s">
        <v>23136</v>
      </c>
    </row>
    <row r="229538">
      <c r="A229538" s="1" t="s">
        <v>23137</v>
      </c>
    </row>
    <row r="229539">
      <c r="A229539" s="1" t="s">
        <v>23138</v>
      </c>
    </row>
    <row r="229540">
      <c r="A229540" s="1" t="s">
        <v>23139</v>
      </c>
    </row>
    <row r="229542">
      <c r="A229542" s="1" t="s">
        <v>23140</v>
      </c>
    </row>
    <row r="229544">
      <c r="A229544" s="1" t="s">
        <v>23141</v>
      </c>
    </row>
    <row r="229546">
      <c r="A229546" s="1" t="s">
        <v>23142</v>
      </c>
    </row>
    <row r="229548">
      <c r="A229548" s="1" t="s">
        <v>23143</v>
      </c>
    </row>
    <row r="229550">
      <c r="A229550" s="1" t="s">
        <v>23144</v>
      </c>
    </row>
    <row r="229551">
      <c r="A229551" s="1" t="s">
        <v>23127</v>
      </c>
    </row>
    <row r="229552">
      <c r="A229552" s="1" t="s">
        <v>23128</v>
      </c>
    </row>
    <row r="229553">
      <c r="A229553" s="1" t="s">
        <v>23129</v>
      </c>
    </row>
    <row r="229554">
      <c r="A229554" s="1" t="s">
        <v>23130</v>
      </c>
    </row>
    <row r="229555">
      <c r="A229555" s="1" t="s">
        <v>23131</v>
      </c>
    </row>
    <row r="229556">
      <c r="A229556" s="1" t="s">
        <v>23132</v>
      </c>
    </row>
    <row r="229557">
      <c r="A229557" s="1" t="s">
        <v>23133</v>
      </c>
    </row>
    <row r="229558">
      <c r="A229558" s="1" t="s">
        <v>23134</v>
      </c>
    </row>
    <row r="229559">
      <c r="A229559" s="1" t="s">
        <v>23135</v>
      </c>
    </row>
    <row r="229560">
      <c r="A229560" s="1" t="s">
        <v>23136</v>
      </c>
    </row>
    <row r="229561">
      <c r="A229561" s="1" t="s">
        <v>23137</v>
      </c>
    </row>
    <row r="229562">
      <c r="A229562" s="1" t="s">
        <v>23138</v>
      </c>
    </row>
    <row r="229563">
      <c r="A229563" s="1" t="s">
        <v>23139</v>
      </c>
    </row>
    <row r="229564">
      <c r="A229564" s="1" t="s">
        <v>23140</v>
      </c>
    </row>
    <row r="229565">
      <c r="A229565" s="1" t="s">
        <v>23141</v>
      </c>
    </row>
    <row r="229566">
      <c r="A229566" s="1" t="s">
        <v>23142</v>
      </c>
    </row>
    <row r="229567">
      <c r="A229567" s="1" t="s">
        <v>23145</v>
      </c>
    </row>
    <row r="229568">
      <c r="A229568" s="1" t="s">
        <v>68739</v>
      </c>
    </row>
    <row r="229569">
      <c r="A229569" s="1" t="s">
        <v>23101</v>
      </c>
    </row>
    <row r="229570">
      <c r="A229570" s="1" t="s">
        <v>23102</v>
      </c>
    </row>
    <row r="229571">
      <c r="A229571" s="1" t="s">
        <v>23103</v>
      </c>
    </row>
    <row r="229572">
      <c r="A229572" s="1" t="s">
        <v>23104</v>
      </c>
    </row>
    <row r="229573">
      <c r="A229573" s="1" t="s">
        <v>23105</v>
      </c>
    </row>
    <row r="229574">
      <c r="A229574" s="1" t="s">
        <v>23106</v>
      </c>
    </row>
    <row r="229575">
      <c r="A229575" s="1" t="s">
        <v>23107</v>
      </c>
    </row>
    <row r="229576">
      <c r="A229576" s="1" t="s">
        <v>23108</v>
      </c>
    </row>
    <row r="229577">
      <c r="A229577" s="1" t="s">
        <v>23109</v>
      </c>
    </row>
    <row r="229579">
      <c r="A229579" s="1" t="s">
        <v>23110</v>
      </c>
    </row>
    <row r="229580">
      <c r="A229580" s="1" t="s">
        <v>23111</v>
      </c>
    </row>
    <row r="229582">
      <c r="A229582" s="1" t="s">
        <v>23112</v>
      </c>
    </row>
    <row r="229583">
      <c r="A229583" s="1" t="s">
        <v>23113</v>
      </c>
    </row>
    <row r="229584">
      <c r="A229584" s="1" t="s">
        <v>23114</v>
      </c>
    </row>
    <row r="229586">
      <c r="A229586" s="1" t="s">
        <v>23115</v>
      </c>
    </row>
    <row r="229587">
      <c r="A229587" s="1" t="s">
        <v>23116</v>
      </c>
    </row>
    <row r="229588">
      <c r="A229588" s="1">
        <v>9.0</v>
      </c>
    </row>
    <row r="229590">
      <c r="A229590" s="1" t="s">
        <v>23117</v>
      </c>
    </row>
    <row r="229592">
      <c r="A229592" s="1" t="s">
        <v>23118</v>
      </c>
    </row>
    <row r="229593">
      <c r="A229593" s="1" t="s">
        <v>23119</v>
      </c>
    </row>
    <row r="229595">
      <c r="A229595" s="1" t="s">
        <v>23120</v>
      </c>
    </row>
    <row r="229596">
      <c r="A229596" s="1" t="s">
        <v>23121</v>
      </c>
    </row>
    <row r="229598">
      <c r="A229598" s="1" t="s">
        <v>23122</v>
      </c>
    </row>
    <row r="229599">
      <c r="A229599" s="1" t="s">
        <v>23123</v>
      </c>
    </row>
    <row r="229600">
      <c r="A229600" s="1" t="s">
        <v>23124</v>
      </c>
    </row>
    <row r="229601">
      <c r="A229601" s="1" t="s">
        <v>23101</v>
      </c>
    </row>
    <row r="229602">
      <c r="A229602" s="1" t="s">
        <v>23102</v>
      </c>
    </row>
    <row r="229603">
      <c r="A229603" s="1" t="s">
        <v>23103</v>
      </c>
    </row>
    <row r="229604">
      <c r="A229604" s="1" t="s">
        <v>23104</v>
      </c>
    </row>
    <row r="229605">
      <c r="A229605" s="1" t="s">
        <v>23106</v>
      </c>
    </row>
    <row r="229606">
      <c r="A229606" s="1" t="s">
        <v>23107</v>
      </c>
    </row>
    <row r="229607">
      <c r="A229607" s="1" t="s">
        <v>23108</v>
      </c>
    </row>
    <row r="229608">
      <c r="A229608" s="1" t="s">
        <v>23109</v>
      </c>
    </row>
    <row r="229609">
      <c r="A229609" s="1" t="s">
        <v>23110</v>
      </c>
    </row>
    <row r="229610">
      <c r="A229610" s="1" t="s">
        <v>23111</v>
      </c>
    </row>
    <row r="229611">
      <c r="A229611" s="1" t="s">
        <v>23112</v>
      </c>
    </row>
    <row r="229612">
      <c r="A229612" s="1" t="s">
        <v>23113</v>
      </c>
    </row>
    <row r="229613">
      <c r="A229613" s="1" t="s">
        <v>23114</v>
      </c>
    </row>
    <row r="229614">
      <c r="A229614" s="1" t="s">
        <v>23115</v>
      </c>
    </row>
    <row r="229615">
      <c r="A229615" s="1" t="s">
        <v>23116</v>
      </c>
    </row>
    <row r="229616">
      <c r="A229616" s="1" t="s">
        <v>23117</v>
      </c>
    </row>
    <row r="229617">
      <c r="A229617" s="1" t="s">
        <v>23118</v>
      </c>
    </row>
    <row r="229618">
      <c r="A229618" s="1" t="s">
        <v>23119</v>
      </c>
    </row>
    <row r="229619">
      <c r="A229619" s="1" t="s">
        <v>23120</v>
      </c>
    </row>
    <row r="229620">
      <c r="A229620" s="1" t="s">
        <v>23121</v>
      </c>
    </row>
    <row r="229621">
      <c r="A229621" s="1" t="s">
        <v>23122</v>
      </c>
    </row>
    <row r="229622">
      <c r="A229622" s="1" t="s">
        <v>23125</v>
      </c>
    </row>
    <row r="229623">
      <c r="A229623" s="1" t="s">
        <v>68740</v>
      </c>
    </row>
    <row r="229625">
      <c r="A229625" s="1" t="s">
        <v>23077</v>
      </c>
    </row>
    <row r="229626">
      <c r="A229626" s="1" t="s">
        <v>23078</v>
      </c>
    </row>
    <row r="229628">
      <c r="A229628" s="1" t="s">
        <v>23079</v>
      </c>
    </row>
    <row r="229629">
      <c r="A229629" s="1" t="s">
        <v>23080</v>
      </c>
    </row>
    <row r="229631">
      <c r="A229631" s="1" t="s">
        <v>23081</v>
      </c>
    </row>
    <row r="229632">
      <c r="A229632" s="1" t="s">
        <v>23082</v>
      </c>
    </row>
    <row r="229633">
      <c r="A229633" s="1" t="s">
        <v>23083</v>
      </c>
    </row>
    <row r="229635">
      <c r="A229635" s="1" t="s">
        <v>23084</v>
      </c>
    </row>
    <row r="229636">
      <c r="A229636" s="1" t="s">
        <v>23085</v>
      </c>
    </row>
    <row r="229637">
      <c r="A229637" s="1" t="s">
        <v>23086</v>
      </c>
    </row>
    <row r="229638">
      <c r="A229638" s="1" t="s">
        <v>23087</v>
      </c>
    </row>
    <row r="229639">
      <c r="A229639" s="1" t="s">
        <v>23088</v>
      </c>
    </row>
    <row r="229640">
      <c r="A229640" s="1" t="s">
        <v>23089</v>
      </c>
    </row>
    <row r="229641">
      <c r="A229641" s="1" t="s">
        <v>23090</v>
      </c>
    </row>
    <row r="229642">
      <c r="A229642" s="1" t="s">
        <v>23091</v>
      </c>
    </row>
    <row r="229643">
      <c r="A229643" s="1" t="s">
        <v>23092</v>
      </c>
    </row>
    <row r="229645">
      <c r="A229645" s="1" t="s">
        <v>23093</v>
      </c>
    </row>
    <row r="229646">
      <c r="A229646" s="1" t="s">
        <v>23094</v>
      </c>
    </row>
    <row r="229648">
      <c r="A229648" s="1" t="s">
        <v>23095</v>
      </c>
    </row>
    <row r="229650">
      <c r="A229650" s="1" t="s">
        <v>23096</v>
      </c>
    </row>
    <row r="229651">
      <c r="A229651" s="1" t="s">
        <v>23097</v>
      </c>
    </row>
    <row r="229653">
      <c r="A229653" s="1" t="s">
        <v>23098</v>
      </c>
    </row>
    <row r="229654">
      <c r="A229654" s="1" t="s">
        <v>23078</v>
      </c>
    </row>
    <row r="229655">
      <c r="A229655" s="1" t="s">
        <v>23079</v>
      </c>
    </row>
    <row r="229656">
      <c r="A229656" s="1" t="s">
        <v>23080</v>
      </c>
    </row>
    <row r="229657">
      <c r="A229657" s="1" t="s">
        <v>23081</v>
      </c>
    </row>
    <row r="229658">
      <c r="A229658" s="1" t="s">
        <v>23082</v>
      </c>
    </row>
    <row r="229659">
      <c r="A229659" s="1" t="s">
        <v>23083</v>
      </c>
    </row>
    <row r="229660">
      <c r="A229660" s="1" t="s">
        <v>23084</v>
      </c>
    </row>
    <row r="229661">
      <c r="A229661" s="1" t="s">
        <v>23085</v>
      </c>
    </row>
    <row r="229662">
      <c r="A229662" s="1" t="s">
        <v>23086</v>
      </c>
    </row>
    <row r="229663">
      <c r="A229663" s="1" t="s">
        <v>23087</v>
      </c>
    </row>
    <row r="229664">
      <c r="A229664" s="1" t="s">
        <v>23088</v>
      </c>
    </row>
    <row r="229665">
      <c r="A229665" s="1" t="s">
        <v>23089</v>
      </c>
    </row>
    <row r="229666">
      <c r="A229666" s="1" t="s">
        <v>23090</v>
      </c>
    </row>
    <row r="229667">
      <c r="A229667" s="1" t="s">
        <v>23091</v>
      </c>
    </row>
    <row r="229668">
      <c r="A229668" s="1" t="s">
        <v>23092</v>
      </c>
    </row>
    <row r="229669">
      <c r="A229669" s="1" t="s">
        <v>23093</v>
      </c>
    </row>
    <row r="229670">
      <c r="A229670" s="1" t="s">
        <v>23094</v>
      </c>
    </row>
    <row r="229671">
      <c r="A229671" s="1" t="s">
        <v>23095</v>
      </c>
    </row>
    <row r="229672">
      <c r="A229672" s="1" t="s">
        <v>23096</v>
      </c>
    </row>
    <row r="229673">
      <c r="A229673" s="1" t="s">
        <v>23099</v>
      </c>
    </row>
    <row r="229674">
      <c r="A229674" s="1" t="s">
        <v>68741</v>
      </c>
    </row>
    <row r="229676">
      <c r="A229676" s="1" t="s">
        <v>23011</v>
      </c>
    </row>
    <row r="229677">
      <c r="A229677" s="1" t="s">
        <v>23012</v>
      </c>
    </row>
    <row r="229678">
      <c r="A229678" s="1" t="s">
        <v>23013</v>
      </c>
    </row>
    <row r="229680">
      <c r="A229680" s="1" t="s">
        <v>23014</v>
      </c>
    </row>
    <row r="229682">
      <c r="A229682" s="1" t="s">
        <v>23015</v>
      </c>
    </row>
    <row r="229683">
      <c r="A229683" s="1" t="s">
        <v>23016</v>
      </c>
    </row>
    <row r="229684">
      <c r="A229684" s="1" t="s">
        <v>23017</v>
      </c>
    </row>
    <row r="229686">
      <c r="A229686" s="1" t="s">
        <v>23018</v>
      </c>
    </row>
    <row r="229687">
      <c r="A229687" s="1" t="s">
        <v>23019</v>
      </c>
    </row>
    <row r="229689">
      <c r="A229689" s="1" t="s">
        <v>23020</v>
      </c>
    </row>
    <row r="229690">
      <c r="A229690" s="1" t="s">
        <v>23021</v>
      </c>
    </row>
    <row r="229692">
      <c r="A229692" s="1" t="s">
        <v>23022</v>
      </c>
    </row>
    <row r="229693">
      <c r="A229693" s="1" t="s">
        <v>23023</v>
      </c>
    </row>
    <row r="229695">
      <c r="A229695" s="1" t="s">
        <v>23024</v>
      </c>
    </row>
    <row r="229697">
      <c r="A229697" s="1" t="s">
        <v>23025</v>
      </c>
    </row>
    <row r="229699">
      <c r="A229699" s="1" t="s">
        <v>23026</v>
      </c>
    </row>
    <row r="229700">
      <c r="A229700" s="1" t="s">
        <v>23027</v>
      </c>
    </row>
    <row r="229702">
      <c r="A229702" s="1" t="s">
        <v>23028</v>
      </c>
    </row>
    <row r="229703">
      <c r="A229703" s="1" t="s">
        <v>23029</v>
      </c>
    </row>
    <row r="229704">
      <c r="A229704" s="1" t="s">
        <v>23012</v>
      </c>
    </row>
    <row r="229705">
      <c r="A229705" s="1" t="s">
        <v>23013</v>
      </c>
    </row>
    <row r="229706">
      <c r="A229706" s="1" t="s">
        <v>23014</v>
      </c>
    </row>
    <row r="229707">
      <c r="A229707" s="1" t="s">
        <v>23015</v>
      </c>
    </row>
    <row r="229708">
      <c r="A229708" s="1" t="s">
        <v>23016</v>
      </c>
    </row>
    <row r="229709">
      <c r="A229709" s="1" t="s">
        <v>23017</v>
      </c>
    </row>
    <row r="229710">
      <c r="A229710" s="1" t="s">
        <v>23018</v>
      </c>
    </row>
    <row r="229711">
      <c r="A229711" s="1" t="s">
        <v>23020</v>
      </c>
    </row>
    <row r="229712">
      <c r="A229712" s="1" t="s">
        <v>23021</v>
      </c>
    </row>
    <row r="229713">
      <c r="A229713" s="1" t="s">
        <v>23022</v>
      </c>
    </row>
    <row r="229714">
      <c r="A229714" s="1" t="s">
        <v>23023</v>
      </c>
    </row>
    <row r="229715">
      <c r="A229715" s="1" t="s">
        <v>23024</v>
      </c>
    </row>
    <row r="229716">
      <c r="A229716" s="1" t="s">
        <v>23025</v>
      </c>
    </row>
    <row r="229717">
      <c r="A229717" s="1" t="s">
        <v>23026</v>
      </c>
    </row>
    <row r="229718">
      <c r="A229718" s="1" t="s">
        <v>23030</v>
      </c>
    </row>
    <row r="229719">
      <c r="A229719" s="1" t="s">
        <v>68742</v>
      </c>
    </row>
    <row r="229721">
      <c r="A229721" s="1" t="s">
        <v>22963</v>
      </c>
    </row>
    <row r="229723">
      <c r="A229723" s="1" t="s">
        <v>22964</v>
      </c>
    </row>
    <row r="229724">
      <c r="A229724" s="1" t="s">
        <v>22965</v>
      </c>
    </row>
    <row r="229725">
      <c r="A229725" s="1" t="s">
        <v>22966</v>
      </c>
    </row>
    <row r="229726">
      <c r="A229726" s="1" t="s">
        <v>22967</v>
      </c>
    </row>
    <row r="229727">
      <c r="A229727" s="1" t="s">
        <v>22968</v>
      </c>
    </row>
    <row r="229729">
      <c r="A229729" s="1" t="s">
        <v>22969</v>
      </c>
    </row>
    <row r="229730">
      <c r="A229730" s="1" t="s">
        <v>22970</v>
      </c>
    </row>
    <row r="229732">
      <c r="A229732" s="1" t="s">
        <v>22971</v>
      </c>
    </row>
    <row r="229733">
      <c r="A229733" s="1" t="s">
        <v>22972</v>
      </c>
    </row>
    <row r="229734">
      <c r="A229734" s="1" t="s">
        <v>22973</v>
      </c>
    </row>
    <row r="229736">
      <c r="A229736" s="1" t="s">
        <v>22974</v>
      </c>
    </row>
    <row r="229738">
      <c r="A229738" s="1" t="s">
        <v>22975</v>
      </c>
    </row>
    <row r="229739">
      <c r="A229739" s="1" t="s">
        <v>22976</v>
      </c>
    </row>
    <row r="229740">
      <c r="A229740" s="1" t="s">
        <v>22977</v>
      </c>
    </row>
    <row r="229742">
      <c r="A229742" s="1" t="s">
        <v>4140</v>
      </c>
    </row>
    <row r="229744">
      <c r="A229744" s="1" t="s">
        <v>22978</v>
      </c>
    </row>
    <row r="229745">
      <c r="A229745" s="1" t="s">
        <v>22964</v>
      </c>
    </row>
    <row r="229746">
      <c r="A229746" s="1" t="s">
        <v>22965</v>
      </c>
    </row>
    <row r="229747">
      <c r="A229747" s="1" t="s">
        <v>22966</v>
      </c>
    </row>
    <row r="229748">
      <c r="A229748" s="1" t="s">
        <v>22967</v>
      </c>
    </row>
    <row r="229749">
      <c r="A229749" s="1" t="s">
        <v>22968</v>
      </c>
    </row>
    <row r="229750">
      <c r="A229750" s="1" t="s">
        <v>22969</v>
      </c>
    </row>
    <row r="229751">
      <c r="A229751" s="1" t="s">
        <v>22970</v>
      </c>
    </row>
    <row r="229752">
      <c r="A229752" s="1" t="s">
        <v>22979</v>
      </c>
    </row>
    <row r="229753">
      <c r="A229753" s="1" t="s">
        <v>22972</v>
      </c>
    </row>
    <row r="229754">
      <c r="A229754" s="1" t="s">
        <v>22973</v>
      </c>
    </row>
    <row r="229755">
      <c r="A229755" s="1" t="s">
        <v>22974</v>
      </c>
    </row>
    <row r="229756">
      <c r="A229756" s="1" t="s">
        <v>22975</v>
      </c>
    </row>
    <row r="229757">
      <c r="A229757" s="1" t="s">
        <v>22976</v>
      </c>
    </row>
    <row r="229758">
      <c r="A229758" s="1" t="s">
        <v>22980</v>
      </c>
    </row>
    <row r="229759">
      <c r="A229759" s="1" t="s">
        <v>68743</v>
      </c>
    </row>
    <row r="229761">
      <c r="A229761" s="1" t="s">
        <v>22982</v>
      </c>
    </row>
    <row r="229763">
      <c r="A229763" s="1" t="s">
        <v>22983</v>
      </c>
    </row>
    <row r="229764">
      <c r="A229764" s="1" t="s">
        <v>22984</v>
      </c>
    </row>
    <row r="229765">
      <c r="A229765" s="1" t="s">
        <v>22985</v>
      </c>
    </row>
    <row r="229767">
      <c r="A229767" s="1" t="s">
        <v>22986</v>
      </c>
    </row>
    <row r="229768">
      <c r="A229768" s="1" t="s">
        <v>22987</v>
      </c>
    </row>
    <row r="229769">
      <c r="A229769" s="1" t="s">
        <v>22988</v>
      </c>
    </row>
    <row r="229771">
      <c r="A229771" s="1" t="s">
        <v>22989</v>
      </c>
    </row>
    <row r="229772">
      <c r="A229772" s="1" t="s">
        <v>22990</v>
      </c>
    </row>
    <row r="229774">
      <c r="A229774" s="1" t="s">
        <v>22991</v>
      </c>
    </row>
    <row r="229775">
      <c r="A229775" s="1" t="s">
        <v>22992</v>
      </c>
    </row>
    <row r="229776">
      <c r="A229776" s="1" t="s">
        <v>22993</v>
      </c>
    </row>
    <row r="229777">
      <c r="A229777" s="1" t="s">
        <v>22994</v>
      </c>
    </row>
    <row r="229778">
      <c r="A229778" s="1" t="s">
        <v>22995</v>
      </c>
    </row>
    <row r="229779">
      <c r="A229779" s="1" t="s">
        <v>22996</v>
      </c>
    </row>
    <row r="229781">
      <c r="A229781" s="1" t="s">
        <v>22997</v>
      </c>
    </row>
    <row r="229782">
      <c r="A229782" s="1" t="s">
        <v>22998</v>
      </c>
    </row>
    <row r="229783">
      <c r="A229783" s="1" t="s">
        <v>22999</v>
      </c>
    </row>
    <row r="229785">
      <c r="A229785" s="1" t="s">
        <v>23000</v>
      </c>
    </row>
    <row r="229786">
      <c r="A229786" s="1" t="s">
        <v>23001</v>
      </c>
    </row>
    <row r="229788">
      <c r="A229788" s="1" t="s">
        <v>23002</v>
      </c>
    </row>
    <row r="229790">
      <c r="A229790" s="1" t="s">
        <v>23003</v>
      </c>
    </row>
    <row r="229791">
      <c r="A229791" s="1" t="s">
        <v>23004</v>
      </c>
    </row>
    <row r="229793">
      <c r="A229793" s="1" t="s">
        <v>23005</v>
      </c>
    </row>
    <row r="229795">
      <c r="A229795" s="1" t="s">
        <v>23006</v>
      </c>
    </row>
    <row r="229796">
      <c r="A229796" s="1" t="s">
        <v>23007</v>
      </c>
    </row>
    <row r="229798">
      <c r="A229798" s="3" t="str">
        <f> A</f>
        <v>#NAME?</v>
      </c>
    </row>
    <row r="229800">
      <c r="A229800" s="1" t="s">
        <v>23008</v>
      </c>
    </row>
    <row r="229801">
      <c r="A229801" s="1" t="s">
        <v>22982</v>
      </c>
    </row>
    <row r="229802">
      <c r="A229802" s="1" t="s">
        <v>22983</v>
      </c>
    </row>
    <row r="229803">
      <c r="A229803" s="1" t="s">
        <v>22984</v>
      </c>
    </row>
    <row r="229804">
      <c r="A229804" s="1" t="s">
        <v>23009</v>
      </c>
    </row>
    <row r="229805">
      <c r="A229805" s="1" t="s">
        <v>22986</v>
      </c>
    </row>
    <row r="229806">
      <c r="A229806" s="1" t="s">
        <v>22987</v>
      </c>
    </row>
    <row r="229807">
      <c r="A229807" s="1" t="s">
        <v>22988</v>
      </c>
    </row>
    <row r="229808">
      <c r="A229808" s="1" t="s">
        <v>22989</v>
      </c>
    </row>
    <row r="229809">
      <c r="A229809" s="1" t="s">
        <v>22990</v>
      </c>
    </row>
    <row r="229810">
      <c r="A229810" s="1" t="s">
        <v>22991</v>
      </c>
    </row>
    <row r="229811">
      <c r="A229811" s="1" t="s">
        <v>22992</v>
      </c>
    </row>
    <row r="229812">
      <c r="A229812" s="1" t="s">
        <v>22993</v>
      </c>
    </row>
    <row r="229813">
      <c r="A229813" s="1" t="s">
        <v>22994</v>
      </c>
    </row>
    <row r="229814">
      <c r="A229814" s="1" t="s">
        <v>22995</v>
      </c>
    </row>
    <row r="229815">
      <c r="A229815" s="1" t="s">
        <v>22996</v>
      </c>
    </row>
    <row r="229816">
      <c r="A229816" s="1" t="s">
        <v>22997</v>
      </c>
    </row>
    <row r="229817">
      <c r="A229817" s="1" t="s">
        <v>22998</v>
      </c>
    </row>
    <row r="229818">
      <c r="A229818" s="1" t="s">
        <v>22999</v>
      </c>
    </row>
    <row r="229819">
      <c r="A229819" s="1" t="s">
        <v>23000</v>
      </c>
    </row>
    <row r="229820">
      <c r="A229820" s="1" t="s">
        <v>23001</v>
      </c>
    </row>
    <row r="229821">
      <c r="A229821" s="1" t="s">
        <v>23002</v>
      </c>
    </row>
    <row r="229822">
      <c r="A229822" s="1" t="s">
        <v>23003</v>
      </c>
    </row>
    <row r="229823">
      <c r="A229823" s="1" t="s">
        <v>23004</v>
      </c>
    </row>
    <row r="229824">
      <c r="A229824" s="1" t="s">
        <v>23005</v>
      </c>
    </row>
    <row r="229825">
      <c r="A229825" s="1" t="s">
        <v>23006</v>
      </c>
    </row>
    <row r="229826">
      <c r="A229826" s="1" t="s">
        <v>23007</v>
      </c>
    </row>
    <row r="229827">
      <c r="A229827" s="3" t="str">
        <f> A",725,True,False,2025-10-25 00:14:30,2.0_enhanced</f>
        <v>#ERROR!</v>
      </c>
    </row>
    <row r="229828">
      <c r="A229828" s="1" t="s">
        <v>68744</v>
      </c>
    </row>
    <row r="229830">
      <c r="A229830" s="1" t="s">
        <v>22948</v>
      </c>
    </row>
    <row r="229831">
      <c r="A229831" s="1" t="s">
        <v>22949</v>
      </c>
    </row>
    <row r="229833">
      <c r="A229833" s="1" t="s">
        <v>22950</v>
      </c>
    </row>
    <row r="229834">
      <c r="A229834" s="1" t="s">
        <v>22951</v>
      </c>
    </row>
    <row r="229835">
      <c r="A229835" s="1" t="s">
        <v>22952</v>
      </c>
    </row>
    <row r="229836">
      <c r="A229836" s="1" t="s">
        <v>22953</v>
      </c>
    </row>
    <row r="229837">
      <c r="A229837" s="1" t="s">
        <v>22954</v>
      </c>
    </row>
    <row r="229839">
      <c r="A229839" s="1" t="s">
        <v>22955</v>
      </c>
    </row>
    <row r="229840">
      <c r="A229840" s="1" t="s">
        <v>4914</v>
      </c>
    </row>
    <row r="229842">
      <c r="A229842" s="1" t="s">
        <v>22956</v>
      </c>
    </row>
    <row r="229844">
      <c r="A229844" s="1" t="s">
        <v>22957</v>
      </c>
    </row>
    <row r="229845">
      <c r="A229845" s="1" t="s">
        <v>22958</v>
      </c>
    </row>
    <row r="229846">
      <c r="A229846" s="1" t="s">
        <v>22959</v>
      </c>
    </row>
    <row r="229848">
      <c r="A229848" s="1" t="s">
        <v>129</v>
      </c>
    </row>
    <row r="229849">
      <c r="A229849" s="3" t="str">
        <f>=</f>
        <v>#ERROR!</v>
      </c>
    </row>
    <row r="229850">
      <c r="A229850" s="1" t="s">
        <v>22960</v>
      </c>
    </row>
    <row r="229851">
      <c r="A229851" s="1" t="s">
        <v>22948</v>
      </c>
    </row>
    <row r="229852">
      <c r="A229852" s="1" t="s">
        <v>22949</v>
      </c>
    </row>
    <row r="229853">
      <c r="A229853" s="1" t="s">
        <v>22950</v>
      </c>
    </row>
    <row r="229854">
      <c r="A229854" s="1" t="s">
        <v>22951</v>
      </c>
    </row>
    <row r="229855">
      <c r="A229855" s="1" t="s">
        <v>22952</v>
      </c>
    </row>
    <row r="229856">
      <c r="A229856" s="1" t="s">
        <v>22953</v>
      </c>
    </row>
    <row r="229857">
      <c r="A229857" s="1" t="s">
        <v>22954</v>
      </c>
    </row>
    <row r="229858">
      <c r="A229858" s="1" t="s">
        <v>22955</v>
      </c>
    </row>
    <row r="229859">
      <c r="A229859" s="1" t="s">
        <v>4914</v>
      </c>
    </row>
    <row r="229860">
      <c r="A229860" s="1" t="s">
        <v>22956</v>
      </c>
    </row>
    <row r="229861">
      <c r="A229861" s="1" t="s">
        <v>22957</v>
      </c>
    </row>
    <row r="229862">
      <c r="A229862" s="1" t="s">
        <v>22961</v>
      </c>
    </row>
    <row r="229863">
      <c r="A229863" s="1" t="s">
        <v>68745</v>
      </c>
    </row>
    <row r="229864">
      <c r="A229864" s="1" t="s">
        <v>22883</v>
      </c>
    </row>
    <row r="229866">
      <c r="A229866" s="1" t="s">
        <v>22884</v>
      </c>
    </row>
    <row r="229868">
      <c r="A229868" s="1" t="s">
        <v>22885</v>
      </c>
    </row>
    <row r="229869">
      <c r="A229869" s="1" t="s">
        <v>22886</v>
      </c>
    </row>
    <row r="229870">
      <c r="A229870" s="1" t="s">
        <v>22887</v>
      </c>
    </row>
    <row r="229871">
      <c r="A229871" s="1" t="s">
        <v>22888</v>
      </c>
    </row>
    <row r="229872">
      <c r="A229872" s="1" t="s">
        <v>22889</v>
      </c>
    </row>
    <row r="229873">
      <c r="A229873" s="1" t="s">
        <v>22890</v>
      </c>
    </row>
    <row r="229874">
      <c r="A229874" s="1" t="s">
        <v>22891</v>
      </c>
    </row>
    <row r="229875">
      <c r="A229875" s="1" t="s">
        <v>22892</v>
      </c>
    </row>
    <row r="229876">
      <c r="A229876" s="1" t="s">
        <v>22893</v>
      </c>
    </row>
    <row r="229877">
      <c r="A229877" s="1" t="s">
        <v>22894</v>
      </c>
    </row>
    <row r="229878">
      <c r="A229878" s="1" t="s">
        <v>22895</v>
      </c>
    </row>
    <row r="229879">
      <c r="A229879" s="1" t="s">
        <v>22896</v>
      </c>
    </row>
    <row r="229880">
      <c r="A229880" s="1" t="s">
        <v>22897</v>
      </c>
    </row>
    <row r="229881">
      <c r="A229881" s="1" t="s">
        <v>22898</v>
      </c>
    </row>
    <row r="229883">
      <c r="A229883" s="1" t="s">
        <v>22899</v>
      </c>
    </row>
    <row r="229884">
      <c r="A229884" s="1" t="s">
        <v>22900</v>
      </c>
    </row>
    <row r="229886">
      <c r="A229886" s="1" t="s">
        <v>22901</v>
      </c>
    </row>
    <row r="229887">
      <c r="A229887" s="1" t="s">
        <v>22902</v>
      </c>
    </row>
    <row r="229889">
      <c r="A229889" s="1" t="s">
        <v>22903</v>
      </c>
    </row>
    <row r="229890">
      <c r="A229890" s="1" t="s">
        <v>22904</v>
      </c>
    </row>
    <row r="229892">
      <c r="A229892" s="1" t="s">
        <v>22905</v>
      </c>
    </row>
    <row r="229894">
      <c r="A229894" s="1" t="s">
        <v>22906</v>
      </c>
    </row>
    <row r="229896">
      <c r="A229896" s="1" t="s">
        <v>22907</v>
      </c>
    </row>
    <row r="229897">
      <c r="A229897" s="1" t="s">
        <v>22908</v>
      </c>
    </row>
    <row r="229898">
      <c r="A229898" s="1" t="s">
        <v>22883</v>
      </c>
    </row>
    <row r="229899">
      <c r="A229899" s="1" t="s">
        <v>22885</v>
      </c>
    </row>
    <row r="229900">
      <c r="A229900" s="1" t="s">
        <v>22886</v>
      </c>
    </row>
    <row r="229901">
      <c r="A229901" s="1" t="s">
        <v>22887</v>
      </c>
    </row>
    <row r="229902">
      <c r="A229902" s="1" t="s">
        <v>22888</v>
      </c>
    </row>
    <row r="229903">
      <c r="A229903" s="1" t="s">
        <v>22889</v>
      </c>
    </row>
    <row r="229904">
      <c r="A229904" s="1" t="s">
        <v>22890</v>
      </c>
    </row>
    <row r="229905">
      <c r="A229905" s="1" t="s">
        <v>22891</v>
      </c>
    </row>
    <row r="229906">
      <c r="A229906" s="1" t="s">
        <v>22892</v>
      </c>
    </row>
    <row r="229907">
      <c r="A229907" s="1" t="s">
        <v>22893</v>
      </c>
    </row>
    <row r="229908">
      <c r="A229908" s="1" t="s">
        <v>22894</v>
      </c>
    </row>
    <row r="229909">
      <c r="A229909" s="1" t="s">
        <v>22895</v>
      </c>
    </row>
    <row r="229910">
      <c r="A229910" s="1" t="s">
        <v>22896</v>
      </c>
    </row>
    <row r="229911">
      <c r="A229911" s="1" t="s">
        <v>22897</v>
      </c>
    </row>
    <row r="229912">
      <c r="A229912" s="1" t="s">
        <v>22898</v>
      </c>
    </row>
    <row r="229913">
      <c r="A229913" s="1" t="s">
        <v>22900</v>
      </c>
    </row>
    <row r="229914">
      <c r="A229914" s="1" t="s">
        <v>22901</v>
      </c>
    </row>
    <row r="229915">
      <c r="A229915" s="1" t="s">
        <v>22902</v>
      </c>
    </row>
    <row r="229916">
      <c r="A229916" s="1" t="s">
        <v>22903</v>
      </c>
    </row>
    <row r="229917">
      <c r="A229917" s="1" t="s">
        <v>22904</v>
      </c>
    </row>
    <row r="229918">
      <c r="A229918" s="1" t="s">
        <v>22905</v>
      </c>
    </row>
    <row r="229919">
      <c r="A229919" s="1" t="s">
        <v>22906</v>
      </c>
    </row>
    <row r="229920">
      <c r="A229920" s="1" t="s">
        <v>22909</v>
      </c>
    </row>
    <row r="229921">
      <c r="A229921" s="1" t="s">
        <v>68746</v>
      </c>
    </row>
    <row r="229922">
      <c r="A229922" s="1" t="s">
        <v>22911</v>
      </c>
    </row>
    <row r="229924">
      <c r="A229924" s="1" t="s">
        <v>22912</v>
      </c>
    </row>
    <row r="229926">
      <c r="A229926" s="1" t="s">
        <v>22913</v>
      </c>
    </row>
    <row r="229928">
      <c r="A229928" s="1" t="s">
        <v>22914</v>
      </c>
    </row>
    <row r="229930">
      <c r="A229930" s="1" t="s">
        <v>22915</v>
      </c>
    </row>
    <row r="229932">
      <c r="A229932" s="1" t="s">
        <v>22916</v>
      </c>
    </row>
    <row r="229934">
      <c r="A229934" s="1" t="s">
        <v>22917</v>
      </c>
    </row>
    <row r="229935">
      <c r="A229935" s="1" t="s">
        <v>22918</v>
      </c>
    </row>
    <row r="229937">
      <c r="A229937" s="1" t="s">
        <v>22919</v>
      </c>
    </row>
    <row r="229938">
      <c r="A229938" s="1" t="s">
        <v>22920</v>
      </c>
    </row>
    <row r="229940">
      <c r="A229940" s="1" t="s">
        <v>22921</v>
      </c>
    </row>
    <row r="229942">
      <c r="A229942" s="1" t="s">
        <v>22922</v>
      </c>
    </row>
    <row r="229944">
      <c r="A229944" s="1" t="s">
        <v>22923</v>
      </c>
    </row>
    <row r="229946">
      <c r="A229946" s="1" t="s">
        <v>22924</v>
      </c>
    </row>
    <row r="229947">
      <c r="A229947" s="1" t="s">
        <v>22925</v>
      </c>
    </row>
    <row r="229949">
      <c r="A229949" s="1" t="s">
        <v>22926</v>
      </c>
    </row>
    <row r="229950">
      <c r="A229950" s="1" t="s">
        <v>22927</v>
      </c>
    </row>
    <row r="229952">
      <c r="A229952" s="1" t="s">
        <v>22928</v>
      </c>
    </row>
    <row r="229953">
      <c r="A229953" s="1" t="s">
        <v>22913</v>
      </c>
    </row>
    <row r="229954">
      <c r="A229954" s="1" t="s">
        <v>22914</v>
      </c>
    </row>
    <row r="229955">
      <c r="A229955" s="1" t="s">
        <v>22915</v>
      </c>
    </row>
    <row r="229956">
      <c r="A229956" s="1" t="s">
        <v>22916</v>
      </c>
    </row>
    <row r="229957">
      <c r="A229957" s="1" t="s">
        <v>22917</v>
      </c>
    </row>
    <row r="229958">
      <c r="A229958" s="1" t="s">
        <v>22918</v>
      </c>
    </row>
    <row r="229959">
      <c r="A229959" s="1" t="s">
        <v>22919</v>
      </c>
    </row>
    <row r="229960">
      <c r="A229960" s="1" t="s">
        <v>22920</v>
      </c>
    </row>
    <row r="229961">
      <c r="A229961" s="1" t="s">
        <v>22921</v>
      </c>
    </row>
    <row r="229962">
      <c r="A229962" s="1" t="s">
        <v>22922</v>
      </c>
    </row>
    <row r="229963">
      <c r="A229963" s="1" t="s">
        <v>22923</v>
      </c>
    </row>
    <row r="229964">
      <c r="A229964" s="1" t="s">
        <v>22924</v>
      </c>
    </row>
    <row r="229965">
      <c r="A229965" s="1" t="s">
        <v>22925</v>
      </c>
    </row>
    <row r="229966">
      <c r="A229966" s="1" t="s">
        <v>22926</v>
      </c>
    </row>
    <row r="229967">
      <c r="A229967" s="1" t="s">
        <v>22929</v>
      </c>
    </row>
    <row r="229968">
      <c r="A229968" s="1" t="s">
        <v>68747</v>
      </c>
    </row>
    <row r="229970">
      <c r="A229970" s="1" t="s">
        <v>22931</v>
      </c>
    </row>
    <row r="229971">
      <c r="A229971" s="1" t="s">
        <v>22932</v>
      </c>
    </row>
    <row r="229972">
      <c r="A229972" s="1" t="s">
        <v>22933</v>
      </c>
    </row>
    <row r="229974">
      <c r="A229974" s="1" t="s">
        <v>22934</v>
      </c>
    </row>
    <row r="229976">
      <c r="A229976" s="1" t="s">
        <v>22935</v>
      </c>
    </row>
    <row r="229978">
      <c r="A229978" s="1" t="s">
        <v>22936</v>
      </c>
    </row>
    <row r="229979">
      <c r="A229979" s="1" t="s">
        <v>22937</v>
      </c>
    </row>
    <row r="229981">
      <c r="A229981" s="1" t="s">
        <v>22938</v>
      </c>
    </row>
    <row r="229983">
      <c r="A229983" s="1" t="s">
        <v>22939</v>
      </c>
    </row>
    <row r="229984">
      <c r="A229984" s="1" t="s">
        <v>22940</v>
      </c>
    </row>
    <row r="229985">
      <c r="A229985" s="1" t="s">
        <v>22941</v>
      </c>
    </row>
    <row r="229986">
      <c r="A229986" s="1" t="s">
        <v>22942</v>
      </c>
    </row>
    <row r="229987">
      <c r="A229987" s="1" t="s">
        <v>22943</v>
      </c>
    </row>
    <row r="229988">
      <c r="A229988" s="1" t="s">
        <v>22944</v>
      </c>
    </row>
    <row r="229990">
      <c r="A229990" s="1" t="s">
        <v>22945</v>
      </c>
    </row>
    <row r="229991">
      <c r="A229991" s="1" t="s">
        <v>22933</v>
      </c>
    </row>
    <row r="229992">
      <c r="A229992" s="1" t="s">
        <v>22935</v>
      </c>
    </row>
    <row r="229993">
      <c r="A229993" s="1" t="s">
        <v>22936</v>
      </c>
    </row>
    <row r="229994">
      <c r="A229994" s="1" t="s">
        <v>22937</v>
      </c>
    </row>
    <row r="229995">
      <c r="A229995" s="1" t="s">
        <v>22939</v>
      </c>
    </row>
    <row r="229996">
      <c r="A229996" s="1" t="s">
        <v>22940</v>
      </c>
    </row>
    <row r="229997">
      <c r="A229997" s="1" t="s">
        <v>22941</v>
      </c>
    </row>
    <row r="229998">
      <c r="A229998" s="1" t="s">
        <v>22942</v>
      </c>
    </row>
    <row r="229999">
      <c r="A229999" s="1" t="s">
        <v>22943</v>
      </c>
    </row>
    <row r="230000">
      <c r="A230000" s="1" t="s">
        <v>22946</v>
      </c>
    </row>
    <row r="230001">
      <c r="A230001" s="1" t="s">
        <v>68748</v>
      </c>
    </row>
    <row r="230003">
      <c r="A230003" s="1" t="s">
        <v>22863</v>
      </c>
    </row>
    <row r="230004">
      <c r="A230004" s="1" t="s">
        <v>22864</v>
      </c>
    </row>
    <row r="230006">
      <c r="A230006" s="1" t="s">
        <v>22865</v>
      </c>
    </row>
    <row r="230008">
      <c r="A230008" s="1" t="s">
        <v>22866</v>
      </c>
    </row>
    <row r="230010">
      <c r="A230010" s="1" t="s">
        <v>22867</v>
      </c>
    </row>
    <row r="230011">
      <c r="A230011" s="1" t="s">
        <v>22868</v>
      </c>
    </row>
    <row r="230013">
      <c r="A230013" s="1" t="s">
        <v>22869</v>
      </c>
    </row>
    <row r="230015">
      <c r="A230015" s="1" t="s">
        <v>22870</v>
      </c>
    </row>
    <row r="230017">
      <c r="A230017" s="1" t="s">
        <v>22871</v>
      </c>
    </row>
    <row r="230018">
      <c r="A230018" s="1" t="s">
        <v>22872</v>
      </c>
    </row>
    <row r="230019">
      <c r="A230019" s="1" t="s">
        <v>22873</v>
      </c>
    </row>
    <row r="230020">
      <c r="A230020" s="1" t="s">
        <v>22874</v>
      </c>
    </row>
    <row r="230021">
      <c r="A230021" s="1" t="s">
        <v>22875</v>
      </c>
    </row>
    <row r="230023">
      <c r="A230023" s="1" t="s">
        <v>22876</v>
      </c>
    </row>
    <row r="230024">
      <c r="A230024" s="1" t="s">
        <v>22877</v>
      </c>
    </row>
    <row r="230026">
      <c r="A230026" s="1" t="s">
        <v>22878</v>
      </c>
    </row>
    <row r="230028">
      <c r="A230028" s="1" t="s">
        <v>22879</v>
      </c>
    </row>
    <row r="230030">
      <c r="A230030" s="1" t="s">
        <v>22880</v>
      </c>
    </row>
    <row r="230031">
      <c r="A230031" s="1" t="s">
        <v>22864</v>
      </c>
    </row>
    <row r="230032">
      <c r="A230032" s="1" t="s">
        <v>22865</v>
      </c>
    </row>
    <row r="230033">
      <c r="A230033" s="1" t="s">
        <v>22867</v>
      </c>
    </row>
    <row r="230034">
      <c r="A230034" s="1" t="s">
        <v>22868</v>
      </c>
    </row>
    <row r="230035">
      <c r="A230035" s="1" t="s">
        <v>22869</v>
      </c>
    </row>
    <row r="230036">
      <c r="A230036" s="1" t="s">
        <v>22870</v>
      </c>
    </row>
    <row r="230037">
      <c r="A230037" s="1" t="s">
        <v>22871</v>
      </c>
    </row>
    <row r="230038">
      <c r="A230038" s="1" t="s">
        <v>22872</v>
      </c>
    </row>
    <row r="230039">
      <c r="A230039" s="1" t="s">
        <v>22873</v>
      </c>
    </row>
    <row r="230040">
      <c r="A230040" s="1" t="s">
        <v>22874</v>
      </c>
    </row>
    <row r="230041">
      <c r="A230041" s="1" t="s">
        <v>22875</v>
      </c>
    </row>
    <row r="230042">
      <c r="A230042" s="1" t="s">
        <v>22876</v>
      </c>
    </row>
    <row r="230043">
      <c r="A230043" s="1" t="s">
        <v>22877</v>
      </c>
    </row>
    <row r="230044">
      <c r="A230044" s="1" t="s">
        <v>22878</v>
      </c>
    </row>
    <row r="230045">
      <c r="A230045" s="1" t="s">
        <v>22881</v>
      </c>
    </row>
    <row r="230046">
      <c r="A230046" s="1" t="s">
        <v>68749</v>
      </c>
    </row>
    <row r="230047">
      <c r="A230047" s="1" t="s">
        <v>7010</v>
      </c>
    </row>
    <row r="230049">
      <c r="A230049" s="1" t="s">
        <v>22831</v>
      </c>
    </row>
    <row r="230050">
      <c r="A230050" s="1" t="s">
        <v>22832</v>
      </c>
    </row>
    <row r="230052">
      <c r="A230052" s="1" t="s">
        <v>22833</v>
      </c>
    </row>
    <row r="230054">
      <c r="A230054" s="1" t="s">
        <v>22834</v>
      </c>
    </row>
    <row r="230056">
      <c r="A230056" s="1" t="s">
        <v>22835</v>
      </c>
    </row>
    <row r="230057">
      <c r="A230057" s="1" t="s">
        <v>22836</v>
      </c>
    </row>
    <row r="230059">
      <c r="A230059" s="1" t="s">
        <v>22837</v>
      </c>
    </row>
    <row r="230061">
      <c r="A230061" s="1" t="s">
        <v>22838</v>
      </c>
    </row>
    <row r="230063">
      <c r="A230063" s="1" t="s">
        <v>22839</v>
      </c>
    </row>
    <row r="230064">
      <c r="A230064" s="1" t="s">
        <v>22840</v>
      </c>
    </row>
    <row r="230066">
      <c r="A230066" s="1" t="s">
        <v>22841</v>
      </c>
    </row>
    <row r="230067">
      <c r="A230067" s="1" t="s">
        <v>22842</v>
      </c>
    </row>
    <row r="230068">
      <c r="A230068" s="1" t="s">
        <v>7010</v>
      </c>
    </row>
    <row r="230069">
      <c r="A230069" s="1" t="s">
        <v>22831</v>
      </c>
    </row>
    <row r="230070">
      <c r="A230070" s="1" t="s">
        <v>22832</v>
      </c>
    </row>
    <row r="230071">
      <c r="A230071" s="1" t="s">
        <v>22833</v>
      </c>
    </row>
    <row r="230072">
      <c r="A230072" s="1" t="s">
        <v>22834</v>
      </c>
    </row>
    <row r="230073">
      <c r="A230073" s="1" t="s">
        <v>22835</v>
      </c>
    </row>
    <row r="230074">
      <c r="A230074" s="1" t="s">
        <v>22836</v>
      </c>
    </row>
    <row r="230075">
      <c r="A230075" s="1" t="s">
        <v>22837</v>
      </c>
    </row>
    <row r="230076">
      <c r="A230076" s="1" t="s">
        <v>22838</v>
      </c>
    </row>
    <row r="230077">
      <c r="A230077" s="1" t="s">
        <v>22839</v>
      </c>
    </row>
    <row r="230078">
      <c r="A230078" s="1" t="s">
        <v>22840</v>
      </c>
    </row>
    <row r="230079">
      <c r="A230079" s="1" t="s">
        <v>22843</v>
      </c>
    </row>
    <row r="230080">
      <c r="A230080" s="1" t="s">
        <v>68750</v>
      </c>
    </row>
    <row r="230082">
      <c r="A230082" s="1" t="s">
        <v>22811</v>
      </c>
    </row>
    <row r="230083">
      <c r="A230083" s="1" t="s">
        <v>22812</v>
      </c>
    </row>
    <row r="230085">
      <c r="A230085" s="1" t="s">
        <v>22813</v>
      </c>
    </row>
    <row r="230086">
      <c r="A230086" s="1" t="s">
        <v>22814</v>
      </c>
    </row>
    <row r="230087">
      <c r="A230087" s="1" t="s">
        <v>22815</v>
      </c>
    </row>
    <row r="230089">
      <c r="A230089" s="1" t="s">
        <v>22816</v>
      </c>
    </row>
    <row r="230091">
      <c r="A230091" s="1" t="s">
        <v>22817</v>
      </c>
    </row>
    <row r="230092">
      <c r="A230092" s="1" t="s">
        <v>22818</v>
      </c>
    </row>
    <row r="230093">
      <c r="A230093" s="1" t="s">
        <v>22819</v>
      </c>
    </row>
    <row r="230095">
      <c r="A230095" s="1" t="s">
        <v>22820</v>
      </c>
    </row>
    <row r="230096">
      <c r="A230096" s="1" t="s">
        <v>22821</v>
      </c>
    </row>
    <row r="230097">
      <c r="A230097" s="1" t="s">
        <v>22822</v>
      </c>
    </row>
    <row r="230099">
      <c r="A230099" s="1" t="s">
        <v>22823</v>
      </c>
    </row>
    <row r="230100">
      <c r="A230100" s="1" t="s">
        <v>22824</v>
      </c>
    </row>
    <row r="230101">
      <c r="A230101" s="1" t="s">
        <v>22825</v>
      </c>
    </row>
    <row r="230103">
      <c r="A230103" s="1" t="s">
        <v>22826</v>
      </c>
    </row>
    <row r="230105">
      <c r="A230105" s="1" t="s">
        <v>22827</v>
      </c>
    </row>
    <row r="230106">
      <c r="A230106" s="1" t="s">
        <v>22828</v>
      </c>
    </row>
    <row r="230107">
      <c r="A230107" s="1" t="s">
        <v>22811</v>
      </c>
    </row>
    <row r="230108">
      <c r="A230108" s="1" t="s">
        <v>22812</v>
      </c>
    </row>
    <row r="230109">
      <c r="A230109" s="1" t="s">
        <v>22813</v>
      </c>
    </row>
    <row r="230110">
      <c r="A230110" s="1" t="s">
        <v>22814</v>
      </c>
    </row>
    <row r="230111">
      <c r="A230111" s="1" t="s">
        <v>22815</v>
      </c>
    </row>
    <row r="230112">
      <c r="A230112" s="1" t="s">
        <v>22816</v>
      </c>
    </row>
    <row r="230113">
      <c r="A230113" s="1" t="s">
        <v>22817</v>
      </c>
    </row>
    <row r="230114">
      <c r="A230114" s="1" t="s">
        <v>22818</v>
      </c>
    </row>
    <row r="230115">
      <c r="A230115" s="1" t="s">
        <v>22819</v>
      </c>
    </row>
    <row r="230116">
      <c r="A230116" s="1" t="s">
        <v>22820</v>
      </c>
    </row>
    <row r="230117">
      <c r="A230117" s="1" t="s">
        <v>22821</v>
      </c>
    </row>
    <row r="230118">
      <c r="A230118" s="1" t="s">
        <v>22822</v>
      </c>
    </row>
    <row r="230119">
      <c r="A230119" s="1" t="s">
        <v>22823</v>
      </c>
    </row>
    <row r="230120">
      <c r="A230120" s="1" t="s">
        <v>22824</v>
      </c>
    </row>
    <row r="230121">
      <c r="A230121" s="1" t="s">
        <v>22825</v>
      </c>
    </row>
    <row r="230122">
      <c r="A230122" s="1" t="s">
        <v>22826</v>
      </c>
    </row>
    <row r="230123">
      <c r="A230123" s="1" t="s">
        <v>22829</v>
      </c>
    </row>
    <row r="230124">
      <c r="A230124" s="1" t="s">
        <v>68751</v>
      </c>
    </row>
    <row r="230125">
      <c r="A230125" s="1" t="s">
        <v>22775</v>
      </c>
    </row>
    <row r="230127">
      <c r="A230127" s="1" t="s">
        <v>22776</v>
      </c>
    </row>
    <row r="230129">
      <c r="A230129" s="1" t="s">
        <v>22777</v>
      </c>
    </row>
    <row r="230131">
      <c r="A230131" s="1" t="s">
        <v>22778</v>
      </c>
    </row>
    <row r="230132">
      <c r="A230132" s="1" t="s">
        <v>22779</v>
      </c>
    </row>
    <row r="230134">
      <c r="A230134" s="1" t="s">
        <v>22780</v>
      </c>
    </row>
    <row r="230135">
      <c r="A230135" s="1" t="s">
        <v>22781</v>
      </c>
    </row>
    <row r="230137">
      <c r="A230137" s="1" t="s">
        <v>22782</v>
      </c>
    </row>
    <row r="230138">
      <c r="A230138" s="1" t="s">
        <v>22783</v>
      </c>
    </row>
    <row r="230140">
      <c r="A230140" s="1" t="s">
        <v>22784</v>
      </c>
    </row>
    <row r="230141">
      <c r="A230141" s="1" t="s">
        <v>22785</v>
      </c>
    </row>
    <row r="230143">
      <c r="A230143" s="1" t="s">
        <v>22786</v>
      </c>
    </row>
    <row r="230144">
      <c r="A230144" s="1" t="s">
        <v>22787</v>
      </c>
    </row>
    <row r="230145">
      <c r="A230145" s="1" t="s">
        <v>22788</v>
      </c>
    </row>
    <row r="230147">
      <c r="A230147" s="3" t="str">
        <f>= a</f>
        <v>#ERROR!</v>
      </c>
    </row>
    <row r="230149">
      <c r="A230149" s="1" t="s">
        <v>22789</v>
      </c>
    </row>
    <row r="230150">
      <c r="A230150" s="1" t="s">
        <v>22790</v>
      </c>
    </row>
    <row r="230151">
      <c r="A230151" s="1" t="s">
        <v>22776</v>
      </c>
    </row>
    <row r="230152">
      <c r="A230152" s="1" t="s">
        <v>22777</v>
      </c>
    </row>
    <row r="230153">
      <c r="A230153" s="1" t="s">
        <v>22778</v>
      </c>
    </row>
    <row r="230154">
      <c r="A230154" s="1" t="s">
        <v>22779</v>
      </c>
    </row>
    <row r="230155">
      <c r="A230155" s="1" t="s">
        <v>22780</v>
      </c>
    </row>
    <row r="230156">
      <c r="A230156" s="1" t="s">
        <v>22781</v>
      </c>
    </row>
    <row r="230157">
      <c r="A230157" s="1" t="s">
        <v>22782</v>
      </c>
    </row>
    <row r="230158">
      <c r="A230158" s="1" t="s">
        <v>22783</v>
      </c>
    </row>
    <row r="230159">
      <c r="A230159" s="1" t="s">
        <v>22784</v>
      </c>
    </row>
    <row r="230160">
      <c r="A230160" s="1" t="s">
        <v>22785</v>
      </c>
    </row>
    <row r="230161">
      <c r="A230161" s="1" t="s">
        <v>22786</v>
      </c>
    </row>
    <row r="230162">
      <c r="A230162" s="1" t="s">
        <v>22787</v>
      </c>
    </row>
    <row r="230163">
      <c r="A230163" s="1" t="s">
        <v>22788</v>
      </c>
    </row>
    <row r="230164">
      <c r="A230164" s="3" t="str">
        <f>= a",401,True,False,2025-10-25 00:14:30,2.0_enhanced</f>
        <v>#ERROR!</v>
      </c>
    </row>
    <row r="230165">
      <c r="A230165" s="1" t="s">
        <v>68752</v>
      </c>
    </row>
    <row r="230167">
      <c r="A230167" s="1" t="s">
        <v>22845</v>
      </c>
    </row>
    <row r="230169">
      <c r="A230169" s="1" t="s">
        <v>22846</v>
      </c>
    </row>
    <row r="230170">
      <c r="A230170" s="1" t="s">
        <v>22847</v>
      </c>
    </row>
    <row r="230172">
      <c r="A230172" s="1" t="s">
        <v>22848</v>
      </c>
    </row>
    <row r="230173">
      <c r="A230173" s="1" t="s">
        <v>186</v>
      </c>
    </row>
    <row r="230175">
      <c r="A230175" s="1" t="s">
        <v>22849</v>
      </c>
    </row>
    <row r="230177">
      <c r="A230177" s="1" t="s">
        <v>22850</v>
      </c>
    </row>
    <row r="230178">
      <c r="A230178" s="1" t="s">
        <v>22851</v>
      </c>
    </row>
    <row r="230180">
      <c r="A230180" s="1" t="s">
        <v>22852</v>
      </c>
    </row>
    <row r="230181">
      <c r="A230181" s="1" t="s">
        <v>22853</v>
      </c>
    </row>
    <row r="230183">
      <c r="A230183" s="1" t="s">
        <v>22854</v>
      </c>
    </row>
    <row r="230185">
      <c r="A230185" s="1" t="s">
        <v>22855</v>
      </c>
    </row>
    <row r="230186">
      <c r="A230186" s="1" t="s">
        <v>22856</v>
      </c>
    </row>
    <row r="230188">
      <c r="A230188" s="1" t="s">
        <v>22857</v>
      </c>
    </row>
    <row r="230189">
      <c r="A230189" s="1" t="s">
        <v>22858</v>
      </c>
    </row>
    <row r="230191">
      <c r="A230191" s="1" t="s">
        <v>22859</v>
      </c>
    </row>
    <row r="230192">
      <c r="A230192" s="1" t="s">
        <v>1858</v>
      </c>
    </row>
    <row r="230193">
      <c r="A230193" s="1" t="s">
        <v>7074</v>
      </c>
    </row>
    <row r="230195">
      <c r="A230195" s="1" t="s">
        <v>22860</v>
      </c>
    </row>
    <row r="230196">
      <c r="A230196" s="1" t="s">
        <v>22845</v>
      </c>
    </row>
    <row r="230197">
      <c r="A230197" s="1" t="s">
        <v>22846</v>
      </c>
    </row>
    <row r="230198">
      <c r="A230198" s="1" t="s">
        <v>22847</v>
      </c>
    </row>
    <row r="230199">
      <c r="A230199" s="1" t="s">
        <v>22848</v>
      </c>
    </row>
    <row r="230200">
      <c r="A230200" s="1" t="s">
        <v>22849</v>
      </c>
    </row>
    <row r="230201">
      <c r="A230201" s="1" t="s">
        <v>22850</v>
      </c>
    </row>
    <row r="230202">
      <c r="A230202" s="1" t="s">
        <v>22851</v>
      </c>
    </row>
    <row r="230203">
      <c r="A230203" s="1" t="s">
        <v>22852</v>
      </c>
    </row>
    <row r="230204">
      <c r="A230204" s="1" t="s">
        <v>22853</v>
      </c>
    </row>
    <row r="230205">
      <c r="A230205" s="1" t="s">
        <v>22854</v>
      </c>
    </row>
    <row r="230206">
      <c r="A230206" s="1" t="s">
        <v>22855</v>
      </c>
    </row>
    <row r="230207">
      <c r="A230207" s="1" t="s">
        <v>22856</v>
      </c>
    </row>
    <row r="230208">
      <c r="A230208" s="1" t="s">
        <v>22857</v>
      </c>
    </row>
    <row r="230209">
      <c r="A230209" s="1" t="s">
        <v>22858</v>
      </c>
    </row>
    <row r="230210">
      <c r="A230210" s="1" t="s">
        <v>22859</v>
      </c>
    </row>
    <row r="230211">
      <c r="A230211" s="1" t="s">
        <v>22861</v>
      </c>
    </row>
    <row r="230212">
      <c r="A230212" s="1" t="s">
        <v>68753</v>
      </c>
    </row>
    <row r="230214">
      <c r="A230214" s="1" t="s">
        <v>22792</v>
      </c>
    </row>
    <row r="230215">
      <c r="A230215" s="1" t="s">
        <v>22793</v>
      </c>
    </row>
    <row r="230217">
      <c r="A230217" s="1" t="s">
        <v>22794</v>
      </c>
    </row>
    <row r="230219">
      <c r="A230219" s="1" t="s">
        <v>22795</v>
      </c>
    </row>
    <row r="230220">
      <c r="A230220" s="1" t="s">
        <v>22796</v>
      </c>
    </row>
    <row r="230222">
      <c r="A230222" s="1" t="s">
        <v>22797</v>
      </c>
    </row>
    <row r="230224">
      <c r="A230224" s="1" t="s">
        <v>22798</v>
      </c>
    </row>
    <row r="230225">
      <c r="A230225" s="1" t="s">
        <v>22799</v>
      </c>
    </row>
    <row r="230226">
      <c r="A230226" s="1" t="s">
        <v>22800</v>
      </c>
    </row>
    <row r="230227">
      <c r="A230227" s="1" t="s">
        <v>22801</v>
      </c>
    </row>
    <row r="230228">
      <c r="A230228" s="1" t="s">
        <v>22802</v>
      </c>
    </row>
    <row r="230229">
      <c r="A230229" s="1" t="s">
        <v>22803</v>
      </c>
    </row>
    <row r="230230">
      <c r="A230230" s="1" t="s">
        <v>22804</v>
      </c>
    </row>
    <row r="230231">
      <c r="A230231" s="1" t="s">
        <v>22805</v>
      </c>
    </row>
    <row r="230232">
      <c r="A230232" s="1" t="s">
        <v>22806</v>
      </c>
    </row>
    <row r="230234">
      <c r="A230234" s="1" t="s">
        <v>22807</v>
      </c>
    </row>
    <row r="230235">
      <c r="A230235" s="1" t="s">
        <v>22808</v>
      </c>
    </row>
    <row r="230236">
      <c r="A230236" s="1" t="s">
        <v>22792</v>
      </c>
    </row>
    <row r="230237">
      <c r="A230237" s="1" t="s">
        <v>22793</v>
      </c>
    </row>
    <row r="230238">
      <c r="A230238" s="1" t="s">
        <v>22794</v>
      </c>
    </row>
    <row r="230239">
      <c r="A230239" s="1" t="s">
        <v>22795</v>
      </c>
    </row>
    <row r="230240">
      <c r="A230240" s="1" t="s">
        <v>22796</v>
      </c>
    </row>
    <row r="230241">
      <c r="A230241" s="1" t="s">
        <v>22797</v>
      </c>
    </row>
    <row r="230242">
      <c r="A230242" s="1" t="s">
        <v>22798</v>
      </c>
    </row>
    <row r="230243">
      <c r="A230243" s="1" t="s">
        <v>22799</v>
      </c>
    </row>
    <row r="230244">
      <c r="A230244" s="1" t="s">
        <v>22800</v>
      </c>
    </row>
    <row r="230245">
      <c r="A230245" s="1" t="s">
        <v>22801</v>
      </c>
    </row>
    <row r="230246">
      <c r="A230246" s="1" t="s">
        <v>22802</v>
      </c>
    </row>
    <row r="230247">
      <c r="A230247" s="1" t="s">
        <v>22803</v>
      </c>
    </row>
    <row r="230248">
      <c r="A230248" s="1" t="s">
        <v>22804</v>
      </c>
    </row>
    <row r="230249">
      <c r="A230249" s="1" t="s">
        <v>22805</v>
      </c>
    </row>
    <row r="230250">
      <c r="A230250" s="1" t="s">
        <v>22806</v>
      </c>
    </row>
    <row r="230251">
      <c r="A230251" s="1" t="s">
        <v>22809</v>
      </c>
    </row>
    <row r="230252">
      <c r="A230252" s="1" t="s">
        <v>68754</v>
      </c>
    </row>
    <row r="230253">
      <c r="A230253" s="1" t="s">
        <v>22737</v>
      </c>
    </row>
    <row r="230255">
      <c r="A230255" s="1" t="s">
        <v>22738</v>
      </c>
    </row>
    <row r="230256">
      <c r="A230256" s="1" t="s">
        <v>22739</v>
      </c>
    </row>
    <row r="230257">
      <c r="A230257" s="1" t="s">
        <v>22740</v>
      </c>
    </row>
    <row r="230259">
      <c r="A230259" s="1" t="s">
        <v>22741</v>
      </c>
    </row>
    <row r="230260">
      <c r="A230260" s="1" t="s">
        <v>22742</v>
      </c>
    </row>
    <row r="230262">
      <c r="A230262" s="1" t="s">
        <v>22743</v>
      </c>
    </row>
    <row r="230263">
      <c r="A230263" s="1" t="s">
        <v>22744</v>
      </c>
    </row>
    <row r="230265">
      <c r="A230265" s="1" t="s">
        <v>22745</v>
      </c>
    </row>
    <row r="230266">
      <c r="A230266" s="1" t="s">
        <v>22737</v>
      </c>
    </row>
    <row r="230267">
      <c r="A230267" s="1" t="s">
        <v>22738</v>
      </c>
    </row>
    <row r="230268">
      <c r="A230268" s="1" t="s">
        <v>22739</v>
      </c>
    </row>
    <row r="230269">
      <c r="A230269" s="1" t="s">
        <v>22740</v>
      </c>
    </row>
    <row r="230270">
      <c r="A230270" s="1" t="s">
        <v>22741</v>
      </c>
    </row>
    <row r="230271">
      <c r="A230271" s="1" t="s">
        <v>22742</v>
      </c>
    </row>
    <row r="230272">
      <c r="A230272" s="1" t="s">
        <v>22746</v>
      </c>
    </row>
    <row r="230273">
      <c r="A230273" s="1" t="s">
        <v>68755</v>
      </c>
    </row>
    <row r="230275">
      <c r="A230275" s="1" t="s">
        <v>22756</v>
      </c>
    </row>
    <row r="230277">
      <c r="A230277" s="1" t="s">
        <v>22757</v>
      </c>
    </row>
    <row r="230278">
      <c r="A230278" s="1" t="s">
        <v>22758</v>
      </c>
    </row>
    <row r="230280">
      <c r="A230280" s="1" t="s">
        <v>22759</v>
      </c>
    </row>
    <row r="230281">
      <c r="A230281" s="1" t="s">
        <v>2400</v>
      </c>
    </row>
    <row r="230282">
      <c r="A230282" s="1" t="s">
        <v>22760</v>
      </c>
    </row>
    <row r="230284">
      <c r="A230284" s="1" t="s">
        <v>22761</v>
      </c>
    </row>
    <row r="230286">
      <c r="A230286" s="1" t="s">
        <v>22762</v>
      </c>
    </row>
    <row r="230288">
      <c r="A230288" s="1" t="s">
        <v>22763</v>
      </c>
    </row>
    <row r="230289">
      <c r="A230289" s="1" t="s">
        <v>22764</v>
      </c>
    </row>
    <row r="230291">
      <c r="A230291" s="1" t="s">
        <v>22765</v>
      </c>
    </row>
    <row r="230292">
      <c r="A230292" s="1" t="s">
        <v>22766</v>
      </c>
    </row>
    <row r="230293">
      <c r="A230293" s="1" t="s">
        <v>22767</v>
      </c>
    </row>
    <row r="230295">
      <c r="A230295" s="1" t="s">
        <v>22768</v>
      </c>
    </row>
    <row r="230296">
      <c r="A230296" s="1" t="s">
        <v>22769</v>
      </c>
    </row>
    <row r="230298">
      <c r="A230298" s="1" t="s">
        <v>22770</v>
      </c>
    </row>
    <row r="230300">
      <c r="A230300" s="1" t="s">
        <v>22771</v>
      </c>
    </row>
    <row r="230301">
      <c r="A230301" s="1" t="s">
        <v>22772</v>
      </c>
    </row>
    <row r="230302">
      <c r="A230302" s="1" t="s">
        <v>22759</v>
      </c>
    </row>
    <row r="230303">
      <c r="A230303" s="1" t="s">
        <v>2400</v>
      </c>
    </row>
    <row r="230304">
      <c r="A230304" s="1" t="s">
        <v>22760</v>
      </c>
    </row>
    <row r="230305">
      <c r="A230305" s="1" t="s">
        <v>22761</v>
      </c>
    </row>
    <row r="230306">
      <c r="A230306" s="1" t="s">
        <v>22762</v>
      </c>
    </row>
    <row r="230307">
      <c r="A230307" s="1" t="s">
        <v>22763</v>
      </c>
    </row>
    <row r="230308">
      <c r="A230308" s="1" t="s">
        <v>22765</v>
      </c>
    </row>
    <row r="230309">
      <c r="A230309" s="1" t="s">
        <v>22766</v>
      </c>
    </row>
    <row r="230310">
      <c r="A230310" s="1" t="s">
        <v>22767</v>
      </c>
    </row>
    <row r="230311">
      <c r="A230311" s="1" t="s">
        <v>22768</v>
      </c>
    </row>
    <row r="230312">
      <c r="A230312" s="1" t="s">
        <v>22769</v>
      </c>
    </row>
    <row r="230313">
      <c r="A230313" s="1" t="s">
        <v>22770</v>
      </c>
    </row>
    <row r="230314">
      <c r="A230314" s="1" t="s">
        <v>22773</v>
      </c>
    </row>
    <row r="230315">
      <c r="A230315" s="1" t="s">
        <v>68756</v>
      </c>
    </row>
    <row r="230317">
      <c r="A230317" s="1" t="s">
        <v>22748</v>
      </c>
    </row>
    <row r="230318">
      <c r="A230318" s="1" t="s">
        <v>22749</v>
      </c>
    </row>
    <row r="230320">
      <c r="A230320" s="1" t="s">
        <v>22750</v>
      </c>
    </row>
    <row r="230321">
      <c r="A230321" s="1" t="s">
        <v>22751</v>
      </c>
    </row>
    <row r="230322">
      <c r="A230322" s="1" t="s">
        <v>22752</v>
      </c>
    </row>
    <row r="230324">
      <c r="A230324" s="1" t="s">
        <v>22753</v>
      </c>
    </row>
    <row r="230325">
      <c r="A230325" s="1" t="s">
        <v>22749</v>
      </c>
    </row>
    <row r="230326">
      <c r="A230326" s="1" t="s">
        <v>22750</v>
      </c>
    </row>
    <row r="230327">
      <c r="A230327" s="1" t="s">
        <v>22751</v>
      </c>
    </row>
    <row r="230328">
      <c r="A230328" s="1" t="s">
        <v>22754</v>
      </c>
    </row>
    <row r="230329">
      <c r="A230329" s="1" t="s">
        <v>68757</v>
      </c>
    </row>
    <row r="230330">
      <c r="A230330" s="1" t="s">
        <v>22718</v>
      </c>
    </row>
    <row r="230332">
      <c r="A230332" s="1" t="s">
        <v>22719</v>
      </c>
    </row>
    <row r="230333">
      <c r="A230333" s="1" t="s">
        <v>22720</v>
      </c>
    </row>
    <row r="230334">
      <c r="A230334" s="1" t="s">
        <v>22721</v>
      </c>
    </row>
    <row r="230336">
      <c r="A230336" s="1" t="s">
        <v>22722</v>
      </c>
    </row>
    <row r="230337">
      <c r="A230337" s="1" t="s">
        <v>22723</v>
      </c>
    </row>
    <row r="230339">
      <c r="A230339" s="1" t="s">
        <v>22724</v>
      </c>
    </row>
    <row r="230341">
      <c r="A230341" s="1" t="s">
        <v>22725</v>
      </c>
    </row>
    <row r="230342">
      <c r="A230342" s="1" t="s">
        <v>22726</v>
      </c>
    </row>
    <row r="230343">
      <c r="A230343" s="1" t="s">
        <v>22727</v>
      </c>
    </row>
    <row r="230345">
      <c r="A230345" s="1" t="s">
        <v>22728</v>
      </c>
    </row>
    <row r="230346">
      <c r="A230346" s="1" t="s">
        <v>22729</v>
      </c>
    </row>
    <row r="230348">
      <c r="A230348" s="1" t="s">
        <v>22730</v>
      </c>
    </row>
    <row r="230350">
      <c r="A230350" s="1" t="s">
        <v>22731</v>
      </c>
    </row>
    <row r="230351">
      <c r="A230351" s="1" t="s">
        <v>22732</v>
      </c>
    </row>
    <row r="230353">
      <c r="A230353" s="1" t="s">
        <v>22733</v>
      </c>
    </row>
    <row r="230354">
      <c r="A230354" s="1" t="s">
        <v>22734</v>
      </c>
    </row>
    <row r="230355">
      <c r="A230355" s="1" t="s">
        <v>22718</v>
      </c>
    </row>
    <row r="230356">
      <c r="A230356" s="1" t="s">
        <v>22719</v>
      </c>
    </row>
    <row r="230357">
      <c r="A230357" s="1" t="s">
        <v>22720</v>
      </c>
    </row>
    <row r="230358">
      <c r="A230358" s="1" t="s">
        <v>22721</v>
      </c>
    </row>
    <row r="230359">
      <c r="A230359" s="1" t="s">
        <v>22722</v>
      </c>
    </row>
    <row r="230360">
      <c r="A230360" s="1" t="s">
        <v>22723</v>
      </c>
    </row>
    <row r="230361">
      <c r="A230361" s="1" t="s">
        <v>22724</v>
      </c>
    </row>
    <row r="230362">
      <c r="A230362" s="1" t="s">
        <v>22725</v>
      </c>
    </row>
    <row r="230363">
      <c r="A230363" s="1" t="s">
        <v>22726</v>
      </c>
    </row>
    <row r="230364">
      <c r="A230364" s="1" t="s">
        <v>22727</v>
      </c>
    </row>
    <row r="230365">
      <c r="A230365" s="1" t="s">
        <v>22728</v>
      </c>
    </row>
    <row r="230366">
      <c r="A230366" s="1" t="s">
        <v>22729</v>
      </c>
    </row>
    <row r="230367">
      <c r="A230367" s="1" t="s">
        <v>22730</v>
      </c>
    </row>
    <row r="230368">
      <c r="A230368" s="1" t="s">
        <v>22731</v>
      </c>
    </row>
    <row r="230369">
      <c r="A230369" s="1" t="s">
        <v>22732</v>
      </c>
    </row>
    <row r="230370">
      <c r="A230370" s="1" t="s">
        <v>22735</v>
      </c>
    </row>
    <row r="230371">
      <c r="A230371" s="1" t="s">
        <v>68758</v>
      </c>
    </row>
    <row r="230373">
      <c r="A230373" s="1" t="s">
        <v>22704</v>
      </c>
    </row>
    <row r="230374">
      <c r="A230374" s="1" t="s">
        <v>22705</v>
      </c>
    </row>
    <row r="230376">
      <c r="A230376" s="1" t="s">
        <v>22706</v>
      </c>
    </row>
    <row r="230378">
      <c r="A230378" s="1" t="s">
        <v>22707</v>
      </c>
    </row>
    <row r="230379">
      <c r="A230379" s="1" t="s">
        <v>22708</v>
      </c>
    </row>
    <row r="230380">
      <c r="A230380" s="1" t="s">
        <v>22709</v>
      </c>
    </row>
    <row r="230382">
      <c r="A230382" s="1" t="s">
        <v>22710</v>
      </c>
    </row>
    <row r="230384">
      <c r="A230384" s="1" t="s">
        <v>22711</v>
      </c>
    </row>
    <row r="230386">
      <c r="A230386" s="1" t="s">
        <v>22712</v>
      </c>
    </row>
    <row r="230387">
      <c r="A230387" s="1" t="s">
        <v>22713</v>
      </c>
    </row>
    <row r="230389">
      <c r="A230389" s="1" t="s">
        <v>22714</v>
      </c>
    </row>
    <row r="230390">
      <c r="A230390" s="1" t="s">
        <v>22704</v>
      </c>
    </row>
    <row r="230391">
      <c r="A230391" s="1" t="s">
        <v>22705</v>
      </c>
    </row>
    <row r="230392">
      <c r="A230392" s="1" t="s">
        <v>22706</v>
      </c>
    </row>
    <row r="230393">
      <c r="A230393" s="1" t="s">
        <v>22707</v>
      </c>
    </row>
    <row r="230394">
      <c r="A230394" s="1" t="s">
        <v>22708</v>
      </c>
    </row>
    <row r="230395">
      <c r="A230395" s="1" t="s">
        <v>22709</v>
      </c>
    </row>
    <row r="230396">
      <c r="A230396" s="1" t="s">
        <v>22715</v>
      </c>
    </row>
    <row r="230397">
      <c r="A230397" s="1" t="s">
        <v>22711</v>
      </c>
    </row>
    <row r="230398">
      <c r="A230398" s="1" t="s">
        <v>22712</v>
      </c>
    </row>
    <row r="230399">
      <c r="A230399" s="1" t="s">
        <v>22716</v>
      </c>
    </row>
    <row r="230400">
      <c r="A230400" s="1" t="s">
        <v>68759</v>
      </c>
    </row>
    <row r="230402">
      <c r="A230402" s="1" t="s">
        <v>22688</v>
      </c>
    </row>
    <row r="230403">
      <c r="A230403" s="1" t="s">
        <v>22689</v>
      </c>
    </row>
    <row r="230404">
      <c r="A230404" s="1" t="s">
        <v>22690</v>
      </c>
    </row>
    <row r="230405">
      <c r="A230405" s="1" t="s">
        <v>22691</v>
      </c>
    </row>
    <row r="230406">
      <c r="A230406" s="1" t="s">
        <v>22692</v>
      </c>
    </row>
    <row r="230408">
      <c r="A230408" s="1" t="s">
        <v>22693</v>
      </c>
    </row>
    <row r="230409">
      <c r="A230409" s="1" t="s">
        <v>22694</v>
      </c>
    </row>
    <row r="230410">
      <c r="A230410" s="1" t="s">
        <v>22695</v>
      </c>
    </row>
    <row r="230411">
      <c r="A230411" s="1" t="s">
        <v>22696</v>
      </c>
    </row>
    <row r="230412">
      <c r="A230412" s="1" t="s">
        <v>22697</v>
      </c>
    </row>
    <row r="230413">
      <c r="A230413" s="1" t="s">
        <v>22698</v>
      </c>
    </row>
    <row r="230414">
      <c r="A230414" s="1" t="s">
        <v>22699</v>
      </c>
    </row>
    <row r="230415">
      <c r="A230415" s="1" t="s">
        <v>22700</v>
      </c>
    </row>
    <row r="230417">
      <c r="A230417" s="1" t="s">
        <v>22701</v>
      </c>
    </row>
    <row r="230418">
      <c r="A230418" s="1" t="s">
        <v>22689</v>
      </c>
    </row>
    <row r="230419">
      <c r="A230419" s="1" t="s">
        <v>22690</v>
      </c>
    </row>
    <row r="230420">
      <c r="A230420" s="1" t="s">
        <v>22691</v>
      </c>
    </row>
    <row r="230421">
      <c r="A230421" s="1" t="s">
        <v>22692</v>
      </c>
    </row>
    <row r="230422">
      <c r="A230422" s="1" t="s">
        <v>22693</v>
      </c>
    </row>
    <row r="230423">
      <c r="A230423" s="1" t="s">
        <v>22694</v>
      </c>
    </row>
    <row r="230424">
      <c r="A230424" s="1" t="s">
        <v>22695</v>
      </c>
    </row>
    <row r="230425">
      <c r="A230425" s="1" t="s">
        <v>22696</v>
      </c>
    </row>
    <row r="230426">
      <c r="A230426" s="1" t="s">
        <v>22697</v>
      </c>
    </row>
    <row r="230427">
      <c r="A230427" s="1" t="s">
        <v>22698</v>
      </c>
    </row>
    <row r="230428">
      <c r="A230428" s="1" t="s">
        <v>22699</v>
      </c>
    </row>
    <row r="230429">
      <c r="A230429" s="1" t="s">
        <v>22702</v>
      </c>
    </row>
    <row r="230430">
      <c r="A230430" s="1" t="s">
        <v>68760</v>
      </c>
    </row>
    <row r="230432">
      <c r="A230432" s="1" t="s">
        <v>22675</v>
      </c>
    </row>
    <row r="230433">
      <c r="A230433" s="1" t="s">
        <v>22676</v>
      </c>
    </row>
    <row r="230435">
      <c r="A230435" s="1" t="s">
        <v>22677</v>
      </c>
    </row>
    <row r="230436">
      <c r="A230436" s="1" t="s">
        <v>22678</v>
      </c>
    </row>
    <row r="230438">
      <c r="A230438" s="1" t="s">
        <v>22679</v>
      </c>
    </row>
    <row r="230439">
      <c r="A230439" s="1" t="s">
        <v>22675</v>
      </c>
    </row>
    <row r="230440">
      <c r="A230440" s="1" t="s">
        <v>22676</v>
      </c>
    </row>
    <row r="230441">
      <c r="A230441" s="1" t="s">
        <v>22677</v>
      </c>
    </row>
    <row r="230442">
      <c r="A230442" s="1" t="s">
        <v>22680</v>
      </c>
    </row>
    <row r="230443">
      <c r="A230443" s="1" t="s">
        <v>68761</v>
      </c>
    </row>
    <row r="230444">
      <c r="A230444" s="1" t="s">
        <v>22682</v>
      </c>
    </row>
    <row r="230446">
      <c r="A230446" s="1" t="s">
        <v>22683</v>
      </c>
    </row>
    <row r="230447">
      <c r="A230447" s="1" t="s">
        <v>22684</v>
      </c>
    </row>
    <row r="230449">
      <c r="A230449" s="1" t="s">
        <v>22685</v>
      </c>
    </row>
    <row r="230450">
      <c r="A230450" s="1" t="s">
        <v>22682</v>
      </c>
    </row>
    <row r="230451">
      <c r="A230451" s="1" t="s">
        <v>22683</v>
      </c>
    </row>
    <row r="230452">
      <c r="A230452" s="1" t="s">
        <v>22686</v>
      </c>
    </row>
    <row r="230453">
      <c r="A230453" s="1" t="s">
        <v>68762</v>
      </c>
    </row>
    <row r="230454">
      <c r="A230454" s="1" t="s">
        <v>22665</v>
      </c>
    </row>
    <row r="230455">
      <c r="A230455" s="1" t="s">
        <v>10413</v>
      </c>
    </row>
    <row r="230456">
      <c r="A230456" s="1" t="s">
        <v>22666</v>
      </c>
    </row>
    <row r="230457">
      <c r="A230457" s="1" t="s">
        <v>22667</v>
      </c>
    </row>
    <row r="230458">
      <c r="A230458" s="1" t="s">
        <v>22668</v>
      </c>
    </row>
    <row r="230459">
      <c r="A230459" s="1" t="s">
        <v>1481</v>
      </c>
    </row>
    <row r="230460">
      <c r="A230460" s="1" t="s">
        <v>22669</v>
      </c>
    </row>
    <row r="230461">
      <c r="A230461" s="1" t="s">
        <v>22670</v>
      </c>
    </row>
    <row r="230462">
      <c r="A230462" s="1" t="s">
        <v>4634</v>
      </c>
    </row>
    <row r="230463">
      <c r="A230463" s="1" t="s">
        <v>17201</v>
      </c>
    </row>
    <row r="230464">
      <c r="A230464" s="1" t="s">
        <v>22671</v>
      </c>
    </row>
    <row r="230465">
      <c r="A230465" s="1" t="s">
        <v>22672</v>
      </c>
    </row>
    <row r="230466">
      <c r="A230466" s="1" t="s">
        <v>22665</v>
      </c>
    </row>
    <row r="230467">
      <c r="A230467" s="1" t="s">
        <v>10413</v>
      </c>
    </row>
    <row r="230468">
      <c r="A230468" s="1" t="s">
        <v>22666</v>
      </c>
    </row>
    <row r="230469">
      <c r="A230469" s="1" t="s">
        <v>22667</v>
      </c>
    </row>
    <row r="230470">
      <c r="A230470" s="1" t="s">
        <v>22668</v>
      </c>
    </row>
    <row r="230471">
      <c r="A230471" s="1" t="s">
        <v>22669</v>
      </c>
    </row>
    <row r="230472">
      <c r="A230472" s="1" t="s">
        <v>22670</v>
      </c>
    </row>
    <row r="230473">
      <c r="A230473" s="1" t="s">
        <v>17201</v>
      </c>
    </row>
    <row r="230474">
      <c r="A230474" s="1" t="s">
        <v>22671</v>
      </c>
    </row>
    <row r="230475">
      <c r="A230475" s="1" t="s">
        <v>22673</v>
      </c>
    </row>
    <row r="230476">
      <c r="A230476" s="1" t="s">
        <v>68763</v>
      </c>
    </row>
    <row r="230478">
      <c r="A230478" s="1" t="s">
        <v>22349</v>
      </c>
    </row>
    <row r="230479">
      <c r="A230479" s="1" t="s">
        <v>22350</v>
      </c>
    </row>
    <row r="230480">
      <c r="A230480" s="1" t="s">
        <v>22351</v>
      </c>
    </row>
    <row r="230481">
      <c r="A230481" s="1" t="s">
        <v>68764</v>
      </c>
    </row>
    <row r="230482">
      <c r="A230482" s="1" t="s">
        <v>68765</v>
      </c>
    </row>
    <row r="230483">
      <c r="A230483" s="1" t="s">
        <v>68766</v>
      </c>
    </row>
    <row r="230484">
      <c r="A230484" s="1" t="s">
        <v>68767</v>
      </c>
    </row>
    <row r="230485">
      <c r="A230485" s="1" t="s">
        <v>68768</v>
      </c>
    </row>
    <row r="230486">
      <c r="A230486" s="1" t="s">
        <v>68765</v>
      </c>
    </row>
    <row r="230487">
      <c r="A230487" s="1" t="s">
        <v>68766</v>
      </c>
    </row>
    <row r="230488">
      <c r="A230488" s="1" t="s">
        <v>68767</v>
      </c>
    </row>
    <row r="230489">
      <c r="A230489" s="1" t="s">
        <v>68769</v>
      </c>
    </row>
    <row r="230490">
      <c r="A230490" s="1" t="s">
        <v>68770</v>
      </c>
    </row>
    <row r="230491">
      <c r="A230491" s="1" t="s">
        <v>68771</v>
      </c>
    </row>
    <row r="230492">
      <c r="A230492" s="1" t="s">
        <v>68772</v>
      </c>
    </row>
    <row r="230493">
      <c r="A230493" s="1" t="s">
        <v>68773</v>
      </c>
    </row>
    <row r="230494">
      <c r="A230494" s="1" t="s">
        <v>68774</v>
      </c>
    </row>
    <row r="230495">
      <c r="A230495" s="1" t="s">
        <v>68775</v>
      </c>
    </row>
    <row r="230496">
      <c r="A230496" s="1" t="s">
        <v>68776</v>
      </c>
    </row>
    <row r="230497">
      <c r="A230497" s="1" t="s">
        <v>68777</v>
      </c>
    </row>
    <row r="230498">
      <c r="A230498" s="1" t="s">
        <v>68778</v>
      </c>
    </row>
    <row r="230499">
      <c r="A230499" s="1" t="s">
        <v>68779</v>
      </c>
    </row>
    <row r="230500">
      <c r="A230500" s="1" t="s">
        <v>68780</v>
      </c>
    </row>
    <row r="230501">
      <c r="A230501" s="1" t="s">
        <v>68781</v>
      </c>
    </row>
    <row r="230502">
      <c r="A230502" s="1" t="s">
        <v>68782</v>
      </c>
    </row>
    <row r="230503">
      <c r="A230503" s="1" t="s">
        <v>68771</v>
      </c>
    </row>
    <row r="230504">
      <c r="A230504" s="1" t="s">
        <v>68772</v>
      </c>
    </row>
    <row r="230505">
      <c r="A230505" s="1" t="s">
        <v>68773</v>
      </c>
    </row>
    <row r="230506">
      <c r="A230506" s="1" t="s">
        <v>68774</v>
      </c>
    </row>
    <row r="230507">
      <c r="A230507" s="1" t="s">
        <v>68775</v>
      </c>
    </row>
    <row r="230508">
      <c r="A230508" s="1" t="s">
        <v>68776</v>
      </c>
    </row>
    <row r="230509">
      <c r="A230509" s="1" t="s">
        <v>68777</v>
      </c>
    </row>
    <row r="230510">
      <c r="A230510" s="1" t="s">
        <v>68778</v>
      </c>
    </row>
    <row r="230511">
      <c r="A230511" s="1" t="s">
        <v>68779</v>
      </c>
    </row>
    <row r="230512">
      <c r="A230512" s="1" t="s">
        <v>68780</v>
      </c>
    </row>
    <row r="230513">
      <c r="A230513" s="1" t="s">
        <v>68781</v>
      </c>
    </row>
    <row r="230514">
      <c r="A230514" s="1" t="s">
        <v>68783</v>
      </c>
    </row>
    <row r="230515">
      <c r="A230515" s="1" t="s">
        <v>68784</v>
      </c>
    </row>
    <row r="230516">
      <c r="A230516" s="1" t="s">
        <v>68785</v>
      </c>
    </row>
    <row r="230517">
      <c r="A230517" s="1" t="s">
        <v>322</v>
      </c>
    </row>
    <row r="230518">
      <c r="A230518" s="1" t="s">
        <v>68786</v>
      </c>
    </row>
    <row r="230519">
      <c r="A230519" s="1" t="s">
        <v>1069</v>
      </c>
    </row>
    <row r="230520">
      <c r="A230520" s="1" t="s">
        <v>68787</v>
      </c>
    </row>
    <row r="230521">
      <c r="A230521" s="1" t="s">
        <v>68788</v>
      </c>
    </row>
    <row r="230522">
      <c r="A230522" s="1" t="s">
        <v>68789</v>
      </c>
    </row>
    <row r="230523">
      <c r="A230523" s="1" t="s">
        <v>68790</v>
      </c>
    </row>
    <row r="230524">
      <c r="A230524" s="1" t="s">
        <v>4717</v>
      </c>
    </row>
    <row r="230525">
      <c r="A230525" s="1" t="s">
        <v>68791</v>
      </c>
    </row>
    <row r="230526">
      <c r="A230526" s="1" t="s">
        <v>68786</v>
      </c>
    </row>
    <row r="230527">
      <c r="A230527" s="1" t="s">
        <v>68787</v>
      </c>
    </row>
    <row r="230528">
      <c r="A230528" s="1" t="s">
        <v>68788</v>
      </c>
    </row>
    <row r="230529">
      <c r="A230529" s="1" t="s">
        <v>68789</v>
      </c>
    </row>
    <row r="230530">
      <c r="A230530" s="1" t="s">
        <v>68790</v>
      </c>
    </row>
    <row r="230531">
      <c r="A230531" s="1" t="s">
        <v>68792</v>
      </c>
    </row>
    <row r="230532">
      <c r="A230532" s="1" t="s">
        <v>68793</v>
      </c>
    </row>
    <row r="230533">
      <c r="A230533" s="1" t="s">
        <v>68794</v>
      </c>
    </row>
    <row r="230534">
      <c r="A230534" s="1" t="s">
        <v>68795</v>
      </c>
    </row>
    <row r="230535">
      <c r="A230535" s="1" t="s">
        <v>68796</v>
      </c>
    </row>
    <row r="230536">
      <c r="A230536" s="1" t="s">
        <v>68797</v>
      </c>
    </row>
    <row r="230537">
      <c r="A230537" s="1" t="s">
        <v>68798</v>
      </c>
    </row>
    <row r="230538">
      <c r="A230538" s="1" t="s">
        <v>68799</v>
      </c>
    </row>
    <row r="230539">
      <c r="A230539" s="3" t="str">
        <f> |</f>
        <v>#ERROR!</v>
      </c>
    </row>
    <row r="230540">
      <c r="A230540" s="1" t="s">
        <v>68800</v>
      </c>
    </row>
    <row r="230541">
      <c r="A230541" s="1" t="s">
        <v>68801</v>
      </c>
    </row>
    <row r="230542">
      <c r="A230542" s="1" t="s">
        <v>68802</v>
      </c>
    </row>
    <row r="230543">
      <c r="A230543" s="1" t="s">
        <v>68803</v>
      </c>
    </row>
    <row r="230544">
      <c r="A230544" s="1" t="s">
        <v>68804</v>
      </c>
    </row>
    <row r="230545">
      <c r="A230545" s="1" t="s">
        <v>68805</v>
      </c>
    </row>
    <row r="230546">
      <c r="A230546" s="1" t="s">
        <v>68806</v>
      </c>
    </row>
    <row r="230547">
      <c r="A230547" s="1" t="s">
        <v>68807</v>
      </c>
    </row>
    <row r="230548">
      <c r="A230548" s="1" t="s">
        <v>26771</v>
      </c>
    </row>
    <row r="230549">
      <c r="A230549" s="1" t="s">
        <v>68808</v>
      </c>
    </row>
    <row r="230550">
      <c r="A230550" s="1" t="s">
        <v>68809</v>
      </c>
    </row>
    <row r="230551">
      <c r="A230551" s="1" t="s">
        <v>68810</v>
      </c>
    </row>
    <row r="230552">
      <c r="A230552" s="1" t="s">
        <v>68811</v>
      </c>
    </row>
    <row r="230553">
      <c r="A230553" s="1" t="s">
        <v>68812</v>
      </c>
    </row>
    <row r="230554">
      <c r="A230554" s="1" t="s">
        <v>68813</v>
      </c>
    </row>
    <row r="230555">
      <c r="A230555" s="1" t="s">
        <v>68814</v>
      </c>
    </row>
    <row r="230556">
      <c r="A230556" s="1" t="s">
        <v>68815</v>
      </c>
    </row>
    <row r="230557">
      <c r="A230557" s="1" t="s">
        <v>68816</v>
      </c>
    </row>
    <row r="230558">
      <c r="A230558" s="1" t="s">
        <v>7819</v>
      </c>
    </row>
    <row r="230559">
      <c r="A230559" s="1" t="s">
        <v>68817</v>
      </c>
    </row>
    <row r="230560">
      <c r="A230560" s="1" t="s">
        <v>68818</v>
      </c>
    </row>
    <row r="230561">
      <c r="A230561" s="1" t="s">
        <v>68819</v>
      </c>
    </row>
    <row r="230562">
      <c r="A230562" s="1" t="s">
        <v>68820</v>
      </c>
    </row>
    <row r="230563">
      <c r="A230563" s="1" t="s">
        <v>68794</v>
      </c>
    </row>
    <row r="230564">
      <c r="A230564" s="1" t="s">
        <v>68795</v>
      </c>
    </row>
    <row r="230565">
      <c r="A230565" s="1" t="s">
        <v>68796</v>
      </c>
    </row>
    <row r="230566">
      <c r="A230566" s="1" t="s">
        <v>68797</v>
      </c>
    </row>
    <row r="230567">
      <c r="A230567" s="1" t="s">
        <v>68798</v>
      </c>
    </row>
    <row r="230568">
      <c r="A230568" s="1" t="s">
        <v>68799</v>
      </c>
    </row>
    <row r="230569">
      <c r="A230569" s="1" t="s">
        <v>68800</v>
      </c>
    </row>
    <row r="230570">
      <c r="A230570" s="1" t="s">
        <v>68801</v>
      </c>
    </row>
    <row r="230571">
      <c r="A230571" s="1" t="s">
        <v>68802</v>
      </c>
    </row>
    <row r="230572">
      <c r="A230572" s="1" t="s">
        <v>68803</v>
      </c>
    </row>
    <row r="230573">
      <c r="A230573" s="1" t="s">
        <v>68804</v>
      </c>
    </row>
    <row r="230574">
      <c r="A230574" s="1" t="s">
        <v>68805</v>
      </c>
    </row>
    <row r="230575">
      <c r="A230575" s="1" t="s">
        <v>68806</v>
      </c>
    </row>
    <row r="230576">
      <c r="A230576" s="1" t="s">
        <v>68807</v>
      </c>
    </row>
    <row r="230577">
      <c r="A230577" s="1" t="s">
        <v>68808</v>
      </c>
    </row>
    <row r="230578">
      <c r="A230578" s="1" t="s">
        <v>68809</v>
      </c>
    </row>
    <row r="230579">
      <c r="A230579" s="1" t="s">
        <v>68810</v>
      </c>
    </row>
    <row r="230580">
      <c r="A230580" s="1" t="s">
        <v>68811</v>
      </c>
    </row>
    <row r="230581">
      <c r="A230581" s="1" t="s">
        <v>68812</v>
      </c>
    </row>
    <row r="230582">
      <c r="A230582" s="1" t="s">
        <v>68813</v>
      </c>
    </row>
    <row r="230583">
      <c r="A230583" s="1" t="s">
        <v>68814</v>
      </c>
    </row>
    <row r="230584">
      <c r="A230584" s="1" t="s">
        <v>68815</v>
      </c>
    </row>
    <row r="230585">
      <c r="A230585" s="1" t="s">
        <v>68816</v>
      </c>
    </row>
    <row r="230586">
      <c r="A230586" s="1" t="s">
        <v>68817</v>
      </c>
    </row>
    <row r="230587">
      <c r="A230587" s="1" t="s">
        <v>68818</v>
      </c>
    </row>
    <row r="230588">
      <c r="A230588" s="1" t="s">
        <v>68819</v>
      </c>
    </row>
    <row r="230589">
      <c r="A230589" s="1" t="s">
        <v>68821</v>
      </c>
    </row>
    <row r="230590">
      <c r="A230590" s="1" t="s">
        <v>68822</v>
      </c>
    </row>
    <row r="230591">
      <c r="A230591" s="1" t="s">
        <v>68823</v>
      </c>
    </row>
    <row r="230592">
      <c r="A230592" s="1" t="s">
        <v>68824</v>
      </c>
    </row>
    <row r="230593">
      <c r="A230593" s="1" t="s">
        <v>48844</v>
      </c>
    </row>
    <row r="230594">
      <c r="A230594" s="1" t="s">
        <v>68825</v>
      </c>
    </row>
    <row r="230595">
      <c r="A230595" s="1" t="s">
        <v>68826</v>
      </c>
    </row>
    <row r="230596">
      <c r="A230596" s="1" t="s">
        <v>68827</v>
      </c>
    </row>
    <row r="230597">
      <c r="A230597" s="1" t="s">
        <v>53504</v>
      </c>
    </row>
    <row r="230598">
      <c r="A230598" s="1" t="s">
        <v>68828</v>
      </c>
    </row>
    <row r="230599">
      <c r="A230599" s="1" t="s">
        <v>10091</v>
      </c>
    </row>
    <row r="230600">
      <c r="A230600" s="1" t="s">
        <v>68829</v>
      </c>
    </row>
    <row r="230601">
      <c r="A230601" s="1" t="s">
        <v>68830</v>
      </c>
    </row>
    <row r="230602">
      <c r="A230602" s="1" t="s">
        <v>68831</v>
      </c>
    </row>
    <row r="230603">
      <c r="A230603" s="1" t="s">
        <v>68832</v>
      </c>
    </row>
    <row r="230604">
      <c r="A230604" s="1" t="s">
        <v>42397</v>
      </c>
    </row>
    <row r="230605">
      <c r="A230605" s="1" t="s">
        <v>68833</v>
      </c>
    </row>
    <row r="230606">
      <c r="A230606" s="1" t="s">
        <v>68834</v>
      </c>
    </row>
    <row r="230607">
      <c r="A230607" s="1" t="s">
        <v>977</v>
      </c>
    </row>
    <row r="230608">
      <c r="A230608" s="1" t="s">
        <v>68835</v>
      </c>
    </row>
    <row r="230609">
      <c r="A230609" s="1" t="s">
        <v>68836</v>
      </c>
    </row>
    <row r="230610">
      <c r="A230610" s="1" t="s">
        <v>8620</v>
      </c>
    </row>
    <row r="230611">
      <c r="A230611" s="1" t="s">
        <v>68837</v>
      </c>
    </row>
    <row r="230612">
      <c r="A230612" s="1" t="s">
        <v>68838</v>
      </c>
    </row>
    <row r="230613">
      <c r="A230613" s="1" t="s">
        <v>68839</v>
      </c>
    </row>
    <row r="230614">
      <c r="A230614" s="1" t="s">
        <v>68840</v>
      </c>
    </row>
    <row r="230615">
      <c r="A230615" s="1" t="s">
        <v>68841</v>
      </c>
    </row>
    <row r="230616">
      <c r="A230616" s="1" t="s">
        <v>68842</v>
      </c>
    </row>
    <row r="230617">
      <c r="A230617" s="1" t="s">
        <v>68843</v>
      </c>
    </row>
    <row r="230618">
      <c r="A230618" s="1" t="s">
        <v>68824</v>
      </c>
    </row>
    <row r="230619">
      <c r="A230619" s="1" t="s">
        <v>48844</v>
      </c>
    </row>
    <row r="230620">
      <c r="A230620" s="1" t="s">
        <v>68825</v>
      </c>
    </row>
    <row r="230621">
      <c r="A230621" s="1" t="s">
        <v>68826</v>
      </c>
    </row>
    <row r="230622">
      <c r="A230622" s="1" t="s">
        <v>68827</v>
      </c>
    </row>
    <row r="230623">
      <c r="A230623" s="1" t="s">
        <v>53504</v>
      </c>
    </row>
    <row r="230624">
      <c r="A230624" s="1" t="s">
        <v>68828</v>
      </c>
    </row>
    <row r="230625">
      <c r="A230625" s="1" t="s">
        <v>68829</v>
      </c>
    </row>
    <row r="230626">
      <c r="A230626" s="1" t="s">
        <v>68830</v>
      </c>
    </row>
    <row r="230627">
      <c r="A230627" s="1" t="s">
        <v>68831</v>
      </c>
    </row>
    <row r="230628">
      <c r="A230628" s="1" t="s">
        <v>68832</v>
      </c>
    </row>
    <row r="230629">
      <c r="A230629" s="1" t="s">
        <v>42397</v>
      </c>
    </row>
    <row r="230630">
      <c r="A230630" s="1" t="s">
        <v>68833</v>
      </c>
    </row>
    <row r="230631">
      <c r="A230631" s="1" t="s">
        <v>68834</v>
      </c>
    </row>
    <row r="230632">
      <c r="A230632" s="1" t="s">
        <v>68835</v>
      </c>
    </row>
    <row r="230633">
      <c r="A230633" s="1" t="s">
        <v>68836</v>
      </c>
    </row>
    <row r="230634">
      <c r="A230634" s="1" t="s">
        <v>68837</v>
      </c>
    </row>
    <row r="230635">
      <c r="A230635" s="1" t="s">
        <v>68838</v>
      </c>
    </row>
    <row r="230636">
      <c r="A230636" s="1" t="s">
        <v>68839</v>
      </c>
    </row>
    <row r="230637">
      <c r="A230637" s="1" t="s">
        <v>68840</v>
      </c>
    </row>
    <row r="230638">
      <c r="A230638" s="1" t="s">
        <v>68841</v>
      </c>
    </row>
    <row r="230639">
      <c r="A230639" s="1" t="s">
        <v>68844</v>
      </c>
    </row>
    <row r="230640">
      <c r="A230640" s="1" t="s">
        <v>68845</v>
      </c>
    </row>
    <row r="230641">
      <c r="A230641" s="1" t="s">
        <v>35789</v>
      </c>
    </row>
    <row r="230642">
      <c r="A230642" s="1" t="s">
        <v>27982</v>
      </c>
    </row>
    <row r="230643">
      <c r="A230643" s="1" t="s">
        <v>35097</v>
      </c>
    </row>
    <row r="230644">
      <c r="A230644" s="1" t="s">
        <v>68846</v>
      </c>
    </row>
    <row r="230645">
      <c r="A230645" s="1" t="s">
        <v>68847</v>
      </c>
    </row>
    <row r="230646">
      <c r="A230646" s="1" t="s">
        <v>7820</v>
      </c>
    </row>
    <row r="230647">
      <c r="A230647" s="1" t="s">
        <v>28201</v>
      </c>
    </row>
    <row r="230648">
      <c r="A230648" s="1">
        <v>4.0</v>
      </c>
    </row>
    <row r="230649">
      <c r="A230649" s="1" t="s">
        <v>68848</v>
      </c>
    </row>
    <row r="230650">
      <c r="A230650" s="1" t="s">
        <v>68846</v>
      </c>
    </row>
    <row r="230651">
      <c r="A230651" s="1" t="s">
        <v>68849</v>
      </c>
    </row>
    <row r="230652">
      <c r="A230652" s="1" t="s">
        <v>68850</v>
      </c>
    </row>
    <row r="230654">
      <c r="A230654" s="1" t="s">
        <v>68851</v>
      </c>
    </row>
    <row r="230655">
      <c r="A230655" s="1" t="s">
        <v>68852</v>
      </c>
    </row>
    <row r="230656">
      <c r="A230656" s="1" t="s">
        <v>68853</v>
      </c>
    </row>
    <row r="230657">
      <c r="A230657" s="1" t="s">
        <v>68854</v>
      </c>
    </row>
    <row r="230658">
      <c r="A230658" s="1" t="s">
        <v>1069</v>
      </c>
    </row>
    <row r="230659">
      <c r="A230659" s="1" t="s">
        <v>68855</v>
      </c>
    </row>
    <row r="230660">
      <c r="A230660" s="1" t="s">
        <v>43743</v>
      </c>
    </row>
    <row r="230661">
      <c r="A230661" s="1" t="s">
        <v>68856</v>
      </c>
    </row>
    <row r="230662">
      <c r="A230662" s="1" t="s">
        <v>966</v>
      </c>
    </row>
    <row r="230663">
      <c r="A230663" s="1" t="s">
        <v>68857</v>
      </c>
    </row>
    <row r="230664">
      <c r="A230664" s="1" t="s">
        <v>68858</v>
      </c>
    </row>
    <row r="230665">
      <c r="A230665" s="1" t="s">
        <v>68859</v>
      </c>
    </row>
    <row r="230666">
      <c r="A230666" s="1" t="s">
        <v>68860</v>
      </c>
    </row>
    <row r="230667">
      <c r="A230667" s="1" t="s">
        <v>68861</v>
      </c>
    </row>
    <row r="230668">
      <c r="A230668" s="1" t="s">
        <v>68853</v>
      </c>
    </row>
    <row r="230669">
      <c r="A230669" s="1" t="s">
        <v>68854</v>
      </c>
    </row>
    <row r="230670">
      <c r="A230670" s="1" t="s">
        <v>68855</v>
      </c>
    </row>
    <row r="230671">
      <c r="A230671" s="1" t="s">
        <v>43743</v>
      </c>
    </row>
    <row r="230672">
      <c r="A230672" s="1" t="s">
        <v>68856</v>
      </c>
    </row>
    <row r="230673">
      <c r="A230673" s="1" t="s">
        <v>68857</v>
      </c>
    </row>
    <row r="230674">
      <c r="A230674" s="1" t="s">
        <v>68858</v>
      </c>
    </row>
    <row r="230675">
      <c r="A230675" s="1" t="s">
        <v>68859</v>
      </c>
    </row>
    <row r="230676">
      <c r="A230676" s="1" t="s">
        <v>68860</v>
      </c>
    </row>
    <row r="230677">
      <c r="A230677" s="1" t="s">
        <v>68862</v>
      </c>
    </row>
    <row r="230678">
      <c r="A230678" s="1" t="s">
        <v>68863</v>
      </c>
    </row>
    <row r="230679">
      <c r="A230679" s="1" t="s">
        <v>68864</v>
      </c>
    </row>
    <row r="230680">
      <c r="A230680" s="1" t="s">
        <v>68865</v>
      </c>
    </row>
    <row r="230681">
      <c r="A230681" s="1" t="s">
        <v>68866</v>
      </c>
    </row>
    <row r="230682">
      <c r="A230682" s="1" t="s">
        <v>68867</v>
      </c>
    </row>
    <row r="230683">
      <c r="A230683" s="1" t="s">
        <v>68868</v>
      </c>
    </row>
    <row r="230684">
      <c r="A230684" s="1" t="s">
        <v>46076</v>
      </c>
    </row>
    <row r="230685">
      <c r="A230685" s="1" t="s">
        <v>68869</v>
      </c>
    </row>
    <row r="230686">
      <c r="A230686" s="3" t="str">
        <f> Ler ae SSS ONE:</f>
        <v>#ERROR!</v>
      </c>
    </row>
    <row r="230687">
      <c r="A230687" s="1" t="s">
        <v>68870</v>
      </c>
    </row>
    <row r="230688">
      <c r="A230688" s="1" t="s">
        <v>68871</v>
      </c>
    </row>
    <row r="230689">
      <c r="A230689" s="1" t="s">
        <v>68864</v>
      </c>
    </row>
    <row r="230690">
      <c r="A230690" s="1" t="s">
        <v>68865</v>
      </c>
    </row>
    <row r="230691">
      <c r="A230691" s="1" t="s">
        <v>68866</v>
      </c>
    </row>
    <row r="230692">
      <c r="A230692" s="1" t="s">
        <v>68867</v>
      </c>
    </row>
    <row r="230693">
      <c r="A230693" s="1" t="s">
        <v>68868</v>
      </c>
    </row>
    <row r="230694">
      <c r="A230694" s="1" t="s">
        <v>46076</v>
      </c>
    </row>
    <row r="230695">
      <c r="A230695" s="1" t="s">
        <v>68869</v>
      </c>
    </row>
    <row r="230696">
      <c r="A230696" s="3" t="str">
        <f> Ler ae SSS ONE:</f>
        <v>#ERROR!</v>
      </c>
    </row>
    <row r="230697">
      <c r="A230697" s="1" t="s">
        <v>68870</v>
      </c>
    </row>
    <row r="230698">
      <c r="A230698" s="1" t="s">
        <v>68872</v>
      </c>
    </row>
    <row r="230699">
      <c r="A230699" s="1" t="s">
        <v>68873</v>
      </c>
    </row>
    <row r="230700">
      <c r="A230700" s="1" t="s">
        <v>68874</v>
      </c>
    </row>
    <row r="230701">
      <c r="A230701" s="1" t="s">
        <v>68875</v>
      </c>
    </row>
    <row r="230702">
      <c r="A230702" s="1" t="s">
        <v>68876</v>
      </c>
    </row>
    <row r="230703">
      <c r="A230703" s="1" t="s">
        <v>68877</v>
      </c>
    </row>
    <row r="230704">
      <c r="A230704" s="1" t="s">
        <v>68878</v>
      </c>
    </row>
    <row r="230705">
      <c r="A230705" s="1" t="s">
        <v>68879</v>
      </c>
    </row>
    <row r="230706">
      <c r="A230706" s="1" t="s">
        <v>68874</v>
      </c>
    </row>
    <row r="230707">
      <c r="A230707" s="1" t="s">
        <v>68875</v>
      </c>
    </row>
    <row r="230708">
      <c r="A230708" s="1" t="s">
        <v>68876</v>
      </c>
    </row>
    <row r="230709">
      <c r="A230709" s="1" t="s">
        <v>68877</v>
      </c>
    </row>
    <row r="230710">
      <c r="A230710" s="1" t="s">
        <v>68878</v>
      </c>
    </row>
    <row r="230711">
      <c r="A230711" s="1" t="s">
        <v>68880</v>
      </c>
    </row>
    <row r="230712">
      <c r="A230712" s="1" t="s">
        <v>68881</v>
      </c>
    </row>
    <row r="230713">
      <c r="A230713" s="1" t="s">
        <v>68882</v>
      </c>
    </row>
    <row r="230714">
      <c r="A230714" s="3" t="str">
        <f>= mas Cs</f>
        <v>#ERROR!</v>
      </c>
    </row>
    <row r="230715">
      <c r="A230715" s="1" t="s">
        <v>7512</v>
      </c>
    </row>
    <row r="230716">
      <c r="A230716" s="1" t="s">
        <v>50768</v>
      </c>
    </row>
    <row r="230717">
      <c r="A230717" s="1" t="s">
        <v>68883</v>
      </c>
    </row>
    <row r="230718">
      <c r="A230718" s="1" t="s">
        <v>68884</v>
      </c>
    </row>
    <row r="230719">
      <c r="A230719" s="3" t="str">
        <f> CS</f>
        <v>#NAME?</v>
      </c>
    </row>
    <row r="230720">
      <c r="A230720" s="1" t="s">
        <v>68885</v>
      </c>
    </row>
    <row r="230721">
      <c r="A230721" s="1" t="s">
        <v>68886</v>
      </c>
    </row>
    <row r="230722">
      <c r="A230722" s="1" t="s">
        <v>68887</v>
      </c>
    </row>
    <row r="230723">
      <c r="A230723" s="1" t="s">
        <v>68888</v>
      </c>
    </row>
    <row r="230724">
      <c r="A230724" s="1" t="s">
        <v>68889</v>
      </c>
    </row>
    <row r="230725">
      <c r="A230725" s="1" t="s">
        <v>68890</v>
      </c>
    </row>
    <row r="230726">
      <c r="A230726" s="1" t="s">
        <v>68891</v>
      </c>
    </row>
    <row r="230727">
      <c r="A230727" s="1" t="s">
        <v>68892</v>
      </c>
    </row>
    <row r="230728">
      <c r="A230728" s="1" t="s">
        <v>68893</v>
      </c>
    </row>
    <row r="230729">
      <c r="A230729" s="1" t="s">
        <v>68894</v>
      </c>
    </row>
    <row r="230730">
      <c r="A230730" s="1" t="s">
        <v>68895</v>
      </c>
    </row>
    <row r="230731">
      <c r="A230731" s="1" t="s">
        <v>68896</v>
      </c>
    </row>
    <row r="230732">
      <c r="A230732" s="1" t="s">
        <v>68897</v>
      </c>
    </row>
    <row r="230733">
      <c r="A230733" s="1" t="s">
        <v>68898</v>
      </c>
    </row>
    <row r="230734">
      <c r="A230734" s="1" t="s">
        <v>68899</v>
      </c>
    </row>
    <row r="230735">
      <c r="A230735" s="1" t="s">
        <v>68900</v>
      </c>
    </row>
    <row r="230736">
      <c r="A230736" s="1" t="s">
        <v>68882</v>
      </c>
    </row>
    <row r="230737">
      <c r="A230737" s="3" t="str">
        <f>= mas Cs</f>
        <v>#ERROR!</v>
      </c>
    </row>
    <row r="230738">
      <c r="A230738" s="1" t="s">
        <v>7512</v>
      </c>
    </row>
    <row r="230739">
      <c r="A230739" s="1" t="s">
        <v>50768</v>
      </c>
    </row>
    <row r="230740">
      <c r="A230740" s="1" t="s">
        <v>68883</v>
      </c>
    </row>
    <row r="230741">
      <c r="A230741" s="1" t="s">
        <v>68884</v>
      </c>
    </row>
    <row r="230742">
      <c r="A230742" s="3" t="str">
        <f> CS</f>
        <v>#NAME?</v>
      </c>
    </row>
    <row r="230743">
      <c r="A230743" s="1" t="s">
        <v>68885</v>
      </c>
    </row>
    <row r="230744">
      <c r="A230744" s="1" t="s">
        <v>68886</v>
      </c>
    </row>
    <row r="230745">
      <c r="A230745" s="1" t="s">
        <v>68887</v>
      </c>
    </row>
    <row r="230746">
      <c r="A230746" s="1" t="s">
        <v>68888</v>
      </c>
    </row>
    <row r="230747">
      <c r="A230747" s="1" t="s">
        <v>68889</v>
      </c>
    </row>
    <row r="230748">
      <c r="A230748" s="1" t="s">
        <v>68890</v>
      </c>
    </row>
    <row r="230749">
      <c r="A230749" s="1" t="s">
        <v>68891</v>
      </c>
    </row>
    <row r="230750">
      <c r="A230750" s="1" t="s">
        <v>68892</v>
      </c>
    </row>
    <row r="230751">
      <c r="A230751" s="1" t="s">
        <v>68893</v>
      </c>
    </row>
    <row r="230752">
      <c r="A230752" s="1" t="s">
        <v>68894</v>
      </c>
    </row>
    <row r="230753">
      <c r="A230753" s="1" t="s">
        <v>68895</v>
      </c>
    </row>
    <row r="230754">
      <c r="A230754" s="1" t="s">
        <v>68896</v>
      </c>
    </row>
    <row r="230755">
      <c r="A230755" s="1" t="s">
        <v>68897</v>
      </c>
    </row>
    <row r="230756">
      <c r="A230756" s="1" t="s">
        <v>68898</v>
      </c>
    </row>
    <row r="230757">
      <c r="A230757" s="1" t="s">
        <v>68901</v>
      </c>
    </row>
    <row r="230758">
      <c r="A230758" s="1" t="s">
        <v>68902</v>
      </c>
    </row>
    <row r="230759">
      <c r="A230759" s="1" t="s">
        <v>68903</v>
      </c>
    </row>
    <row r="230760">
      <c r="A230760" s="1" t="s">
        <v>68904</v>
      </c>
    </row>
    <row r="230761">
      <c r="A230761" s="1" t="s">
        <v>68905</v>
      </c>
    </row>
    <row r="230762">
      <c r="A230762" s="1" t="s">
        <v>68906</v>
      </c>
    </row>
    <row r="230763">
      <c r="A230763" s="1" t="s">
        <v>68907</v>
      </c>
    </row>
    <row r="230764">
      <c r="A230764" s="1" t="s">
        <v>68908</v>
      </c>
    </row>
    <row r="230765">
      <c r="A230765" s="1" t="s">
        <v>68909</v>
      </c>
    </row>
    <row r="230766">
      <c r="A230766" s="1" t="s">
        <v>68910</v>
      </c>
    </row>
    <row r="230767">
      <c r="A230767" s="1" t="s">
        <v>68911</v>
      </c>
    </row>
    <row r="230768">
      <c r="A230768" s="1" t="s">
        <v>68912</v>
      </c>
    </row>
    <row r="230769">
      <c r="A230769" s="1" t="s">
        <v>68913</v>
      </c>
    </row>
    <row r="230770">
      <c r="A230770" s="1" t="s">
        <v>68903</v>
      </c>
    </row>
    <row r="230771">
      <c r="A230771" s="1" t="s">
        <v>68904</v>
      </c>
    </row>
    <row r="230772">
      <c r="A230772" s="1" t="s">
        <v>68905</v>
      </c>
    </row>
    <row r="230773">
      <c r="A230773" s="1" t="s">
        <v>68906</v>
      </c>
    </row>
    <row r="230774">
      <c r="A230774" s="1" t="s">
        <v>68907</v>
      </c>
    </row>
    <row r="230775">
      <c r="A230775" s="1" t="s">
        <v>68908</v>
      </c>
    </row>
    <row r="230776">
      <c r="A230776" s="1" t="s">
        <v>68909</v>
      </c>
    </row>
    <row r="230777">
      <c r="A230777" s="1" t="s">
        <v>68910</v>
      </c>
    </row>
    <row r="230778">
      <c r="A230778" s="1" t="s">
        <v>68911</v>
      </c>
    </row>
    <row r="230779">
      <c r="A230779" s="1" t="s">
        <v>68912</v>
      </c>
    </row>
    <row r="230780">
      <c r="A230780" s="1" t="s">
        <v>68914</v>
      </c>
    </row>
    <row r="230781">
      <c r="A230781" s="1" t="s">
        <v>68915</v>
      </c>
    </row>
    <row r="230782">
      <c r="A230782" s="1" t="s">
        <v>1069</v>
      </c>
    </row>
    <row r="230783">
      <c r="A230783" s="1" t="s">
        <v>68916</v>
      </c>
    </row>
    <row r="230784">
      <c r="A230784" s="1" t="s">
        <v>68917</v>
      </c>
    </row>
    <row r="230785">
      <c r="A230785" s="1" t="s">
        <v>68918</v>
      </c>
    </row>
    <row r="230786">
      <c r="A230786" s="1" t="s">
        <v>68919</v>
      </c>
    </row>
    <row r="230787">
      <c r="A230787" s="1" t="s">
        <v>68920</v>
      </c>
    </row>
    <row r="230788">
      <c r="A230788" s="1" t="s">
        <v>68921</v>
      </c>
    </row>
    <row r="230789">
      <c r="A230789" s="1" t="s">
        <v>68922</v>
      </c>
    </row>
    <row r="230790">
      <c r="A230790" s="1" t="s">
        <v>68923</v>
      </c>
    </row>
    <row r="230791">
      <c r="A230791" s="1" t="s">
        <v>68924</v>
      </c>
    </row>
    <row r="230792">
      <c r="A230792" s="1" t="s">
        <v>3534</v>
      </c>
    </row>
    <row r="230793">
      <c r="A230793" s="1" t="s">
        <v>322</v>
      </c>
    </row>
    <row r="230794">
      <c r="A230794" s="1" t="s">
        <v>68925</v>
      </c>
    </row>
    <row r="230795">
      <c r="A230795" s="1" t="s">
        <v>68926</v>
      </c>
    </row>
    <row r="230796">
      <c r="A230796" s="1" t="s">
        <v>68927</v>
      </c>
    </row>
    <row r="230797">
      <c r="A230797" s="1" t="s">
        <v>68928</v>
      </c>
    </row>
    <row r="230798">
      <c r="A230798" s="1" t="s">
        <v>68929</v>
      </c>
    </row>
    <row r="230799">
      <c r="A230799" s="3" t="str">
        <f> “4</f>
        <v>#ERROR!</v>
      </c>
    </row>
    <row r="230800">
      <c r="A230800" s="1" t="s">
        <v>68930</v>
      </c>
    </row>
    <row r="230801">
      <c r="A230801" s="1" t="s">
        <v>68931</v>
      </c>
    </row>
    <row r="230802">
      <c r="A230802" s="1" t="s">
        <v>40710</v>
      </c>
    </row>
    <row r="230803">
      <c r="A230803" s="1" t="s">
        <v>68932</v>
      </c>
    </row>
    <row r="230804">
      <c r="A230804" s="1" t="s">
        <v>68922</v>
      </c>
    </row>
    <row r="230805">
      <c r="A230805" s="1" t="s">
        <v>68923</v>
      </c>
    </row>
    <row r="230806">
      <c r="A230806" s="1" t="s">
        <v>68924</v>
      </c>
    </row>
    <row r="230807">
      <c r="A230807" s="1" t="s">
        <v>68925</v>
      </c>
    </row>
    <row r="230808">
      <c r="A230808" s="1" t="s">
        <v>68926</v>
      </c>
    </row>
    <row r="230809">
      <c r="A230809" s="1" t="s">
        <v>68927</v>
      </c>
    </row>
    <row r="230810">
      <c r="A230810" s="1" t="s">
        <v>68928</v>
      </c>
    </row>
    <row r="230811">
      <c r="A230811" s="1" t="s">
        <v>68929</v>
      </c>
    </row>
    <row r="230812">
      <c r="A230812" s="3" t="str">
        <f> “4</f>
        <v>#ERROR!</v>
      </c>
    </row>
    <row r="230813">
      <c r="A230813" s="1" t="s">
        <v>68930</v>
      </c>
    </row>
    <row r="230814">
      <c r="A230814" s="1" t="s">
        <v>68933</v>
      </c>
    </row>
    <row r="230815">
      <c r="A230815" s="1" t="s">
        <v>68934</v>
      </c>
    </row>
    <row r="230816">
      <c r="A230816" s="1" t="s">
        <v>68935</v>
      </c>
    </row>
    <row r="230818">
      <c r="A230818" s="1" t="s">
        <v>68936</v>
      </c>
    </row>
    <row r="230820">
      <c r="A230820" s="1" t="s">
        <v>68937</v>
      </c>
    </row>
    <row r="230822">
      <c r="A230822" s="1" t="s">
        <v>2417</v>
      </c>
    </row>
    <row r="230823">
      <c r="A230823" s="1" t="s">
        <v>68938</v>
      </c>
    </row>
    <row r="230824">
      <c r="A230824" s="1" t="s">
        <v>68935</v>
      </c>
    </row>
    <row r="230825">
      <c r="A230825" s="1" t="s">
        <v>68939</v>
      </c>
    </row>
    <row r="230826">
      <c r="A230826" s="1" t="s">
        <v>68940</v>
      </c>
    </row>
    <row r="230827">
      <c r="A230827" s="1" t="s">
        <v>966</v>
      </c>
    </row>
    <row r="230828">
      <c r="A230828" s="1" t="s">
        <v>33693</v>
      </c>
    </row>
    <row r="230829">
      <c r="A230829" s="1" t="s">
        <v>68941</v>
      </c>
    </row>
    <row r="230830">
      <c r="A230830" s="1" t="s">
        <v>68942</v>
      </c>
    </row>
    <row r="230831">
      <c r="A230831" s="1" t="s">
        <v>68943</v>
      </c>
    </row>
    <row r="230832">
      <c r="A230832" s="1" t="s">
        <v>68944</v>
      </c>
    </row>
    <row r="230833">
      <c r="A230833" s="1" t="s">
        <v>68945</v>
      </c>
    </row>
    <row r="230834">
      <c r="A230834" s="1" t="s">
        <v>68946</v>
      </c>
    </row>
    <row r="230835">
      <c r="A230835" s="1" t="s">
        <v>68947</v>
      </c>
    </row>
    <row r="230836">
      <c r="A230836" s="1" t="s">
        <v>68948</v>
      </c>
    </row>
    <row r="230837">
      <c r="A230837" s="1" t="s">
        <v>68949</v>
      </c>
    </row>
    <row r="230838">
      <c r="A230838" s="1" t="s">
        <v>68950</v>
      </c>
    </row>
    <row r="230839">
      <c r="A230839" s="1" t="s">
        <v>68951</v>
      </c>
    </row>
    <row r="230840">
      <c r="A230840" s="1" t="s">
        <v>68952</v>
      </c>
    </row>
    <row r="230841">
      <c r="A230841" s="1" t="s">
        <v>68953</v>
      </c>
    </row>
    <row r="230842">
      <c r="A230842" s="1" t="s">
        <v>68954</v>
      </c>
    </row>
    <row r="230843">
      <c r="A230843" s="1" t="s">
        <v>68955</v>
      </c>
    </row>
    <row r="230844">
      <c r="A230844" s="1" t="s">
        <v>68941</v>
      </c>
    </row>
    <row r="230845">
      <c r="A230845" s="1" t="s">
        <v>68942</v>
      </c>
    </row>
    <row r="230846">
      <c r="A230846" s="1" t="s">
        <v>68943</v>
      </c>
    </row>
    <row r="230847">
      <c r="A230847" s="1" t="s">
        <v>68944</v>
      </c>
    </row>
    <row r="230848">
      <c r="A230848" s="1" t="s">
        <v>68945</v>
      </c>
    </row>
    <row r="230849">
      <c r="A230849" s="1" t="s">
        <v>68946</v>
      </c>
    </row>
    <row r="230850">
      <c r="A230850" s="1" t="s">
        <v>68947</v>
      </c>
    </row>
    <row r="230851">
      <c r="A230851" s="1" t="s">
        <v>68948</v>
      </c>
    </row>
    <row r="230852">
      <c r="A230852" s="1" t="s">
        <v>68949</v>
      </c>
    </row>
    <row r="230853">
      <c r="A230853" s="1" t="s">
        <v>68950</v>
      </c>
    </row>
    <row r="230854">
      <c r="A230854" s="1" t="s">
        <v>68951</v>
      </c>
    </row>
    <row r="230855">
      <c r="A230855" s="1" t="s">
        <v>68952</v>
      </c>
    </row>
    <row r="230856">
      <c r="A230856" s="1" t="s">
        <v>68953</v>
      </c>
    </row>
    <row r="230857">
      <c r="A230857" s="1" t="s">
        <v>68956</v>
      </c>
    </row>
    <row r="230858">
      <c r="A230858" s="1" t="s">
        <v>68957</v>
      </c>
    </row>
    <row r="230860">
      <c r="A230860" s="1" t="s">
        <v>68958</v>
      </c>
    </row>
    <row r="230862">
      <c r="A230862" s="1" t="s">
        <v>68959</v>
      </c>
    </row>
    <row r="230864">
      <c r="A230864" s="1" t="s">
        <v>68960</v>
      </c>
    </row>
    <row r="230866">
      <c r="A230866" s="1" t="s">
        <v>68961</v>
      </c>
    </row>
    <row r="230867">
      <c r="A230867" s="1" t="s">
        <v>1208</v>
      </c>
    </row>
    <row r="230869">
      <c r="A230869" s="1" t="s">
        <v>68962</v>
      </c>
    </row>
    <row r="230871">
      <c r="A230871" s="17">
        <v>45759.0</v>
      </c>
    </row>
    <row r="230872">
      <c r="A230872" s="1" t="s">
        <v>68963</v>
      </c>
    </row>
    <row r="230874">
      <c r="A230874" s="1" t="s">
        <v>9516</v>
      </c>
    </row>
    <row r="230875">
      <c r="A230875" s="1" t="s">
        <v>11143</v>
      </c>
    </row>
    <row r="230877">
      <c r="A230877" s="1" t="s">
        <v>68964</v>
      </c>
    </row>
    <row r="230879">
      <c r="A230879" s="1" t="s">
        <v>68965</v>
      </c>
    </row>
    <row r="230880">
      <c r="A230880" s="1" t="s">
        <v>68959</v>
      </c>
    </row>
    <row r="230881">
      <c r="A230881" s="1" t="s">
        <v>68960</v>
      </c>
    </row>
    <row r="230882">
      <c r="A230882" s="1" t="s">
        <v>68961</v>
      </c>
    </row>
    <row r="230883">
      <c r="A230883" s="1" t="s">
        <v>68962</v>
      </c>
    </row>
    <row r="230884">
      <c r="A230884" s="17">
        <v>45759.0</v>
      </c>
    </row>
    <row r="230885">
      <c r="A230885" s="1" t="s">
        <v>68966</v>
      </c>
    </row>
    <row r="230886">
      <c r="A230886" s="1" t="s">
        <v>68967</v>
      </c>
    </row>
    <row r="230887">
      <c r="A230887" s="1" t="s">
        <v>68968</v>
      </c>
    </row>
    <row r="230888">
      <c r="A230888" s="3" t="str">
        <f> =</f>
        <v>#ERROR!</v>
      </c>
    </row>
    <row r="230889">
      <c r="A230889" s="1" t="s">
        <v>68969</v>
      </c>
    </row>
    <row r="230890">
      <c r="A230890" s="1" t="s">
        <v>45427</v>
      </c>
    </row>
    <row r="230891">
      <c r="A230891" s="1">
        <v>5.0</v>
      </c>
    </row>
    <row r="230892">
      <c r="A230892" s="1" t="s">
        <v>68970</v>
      </c>
    </row>
    <row r="230893">
      <c r="A230893" s="1" t="s">
        <v>68971</v>
      </c>
    </row>
    <row r="230894">
      <c r="A230894" s="1" t="s">
        <v>322</v>
      </c>
    </row>
    <row r="230895">
      <c r="A230895" s="1" t="s">
        <v>68972</v>
      </c>
    </row>
    <row r="230896">
      <c r="A230896" s="1" t="s">
        <v>68973</v>
      </c>
    </row>
    <row r="230897">
      <c r="A230897" s="1" t="s">
        <v>68974</v>
      </c>
    </row>
    <row r="230898">
      <c r="A230898" s="3" t="str">
        <f> ~ aren f yee N *</f>
        <v>#ERROR!</v>
      </c>
    </row>
    <row r="230899">
      <c r="A230899" s="1" t="s">
        <v>68975</v>
      </c>
    </row>
    <row r="230900">
      <c r="A230900" s="1" t="s">
        <v>68969</v>
      </c>
    </row>
    <row r="230901">
      <c r="A230901" s="1" t="s">
        <v>45427</v>
      </c>
    </row>
    <row r="230902">
      <c r="A230902" s="1" t="s">
        <v>68970</v>
      </c>
    </row>
    <row r="230903">
      <c r="A230903" s="1" t="s">
        <v>68971</v>
      </c>
    </row>
    <row r="230904">
      <c r="A230904" s="1" t="s">
        <v>68972</v>
      </c>
    </row>
    <row r="230905">
      <c r="A230905" s="1" t="s">
        <v>68973</v>
      </c>
    </row>
    <row r="230906">
      <c r="A230906" s="1" t="s">
        <v>68974</v>
      </c>
    </row>
    <row r="230907">
      <c r="A230907" s="3" t="str">
        <f> ~ aren f yee N *</f>
        <v>#ERROR!</v>
      </c>
    </row>
    <row r="230908">
      <c r="A230908" s="1" t="s">
        <v>68976</v>
      </c>
    </row>
    <row r="230909">
      <c r="A230909" s="1" t="s">
        <v>68977</v>
      </c>
    </row>
    <row r="230910">
      <c r="A230910" s="1" t="s">
        <v>68978</v>
      </c>
    </row>
    <row r="230911">
      <c r="A230911" s="1" t="s">
        <v>68979</v>
      </c>
    </row>
    <row r="230912">
      <c r="A230912" s="1">
        <v>2.0</v>
      </c>
    </row>
    <row r="230913">
      <c r="A230913" s="1" t="s">
        <v>68980</v>
      </c>
    </row>
    <row r="230914">
      <c r="A230914" s="1" t="s">
        <v>68978</v>
      </c>
    </row>
    <row r="230915">
      <c r="A230915" s="1" t="s">
        <v>68981</v>
      </c>
    </row>
    <row r="230916">
      <c r="A230916" s="1" t="s">
        <v>68982</v>
      </c>
    </row>
    <row r="230917">
      <c r="A230917" s="1" t="s">
        <v>68983</v>
      </c>
    </row>
    <row r="230918">
      <c r="A230918" s="1" t="s">
        <v>68984</v>
      </c>
    </row>
    <row r="230919">
      <c r="A230919" s="1" t="s">
        <v>68983</v>
      </c>
    </row>
    <row r="230920">
      <c r="A230920" s="1" t="s">
        <v>68985</v>
      </c>
    </row>
    <row r="230921">
      <c r="A230921" s="1" t="s">
        <v>68986</v>
      </c>
    </row>
    <row r="230923">
      <c r="A230923" s="1" t="s">
        <v>68987</v>
      </c>
    </row>
    <row r="230924">
      <c r="A230924" s="1" t="s">
        <v>67266</v>
      </c>
    </row>
    <row r="230925">
      <c r="A230925" s="1" t="s">
        <v>68988</v>
      </c>
    </row>
    <row r="230927">
      <c r="A230927" s="1" t="s">
        <v>7820</v>
      </c>
    </row>
    <row r="230929">
      <c r="A230929" s="1" t="s">
        <v>68989</v>
      </c>
    </row>
    <row r="230930">
      <c r="A230930" s="1" t="s">
        <v>67266</v>
      </c>
    </row>
    <row r="230931">
      <c r="A230931" s="1" t="s">
        <v>68990</v>
      </c>
    </row>
    <row r="230932">
      <c r="A230932" s="1" t="s">
        <v>68991</v>
      </c>
    </row>
    <row r="230933">
      <c r="A230933" s="1" t="s">
        <v>68785</v>
      </c>
    </row>
    <row r="230934">
      <c r="A230934" s="1" t="s">
        <v>322</v>
      </c>
    </row>
    <row r="230935">
      <c r="A230935" s="1" t="s">
        <v>68786</v>
      </c>
    </row>
    <row r="230936">
      <c r="A230936" s="1" t="s">
        <v>1069</v>
      </c>
    </row>
    <row r="230937">
      <c r="A230937" s="1" t="s">
        <v>68787</v>
      </c>
    </row>
    <row r="230938">
      <c r="A230938" s="1" t="s">
        <v>68788</v>
      </c>
    </row>
    <row r="230939">
      <c r="A230939" s="1" t="s">
        <v>68789</v>
      </c>
    </row>
    <row r="230940">
      <c r="A230940" s="1" t="s">
        <v>68790</v>
      </c>
    </row>
    <row r="230941">
      <c r="A230941" s="1" t="s">
        <v>4717</v>
      </c>
    </row>
    <row r="230942">
      <c r="A230942" s="1" t="s">
        <v>68791</v>
      </c>
    </row>
    <row r="230943">
      <c r="A230943" s="1" t="s">
        <v>68786</v>
      </c>
    </row>
    <row r="230944">
      <c r="A230944" s="1" t="s">
        <v>68787</v>
      </c>
    </row>
    <row r="230945">
      <c r="A230945" s="1" t="s">
        <v>68788</v>
      </c>
    </row>
    <row r="230946">
      <c r="A230946" s="1" t="s">
        <v>68789</v>
      </c>
    </row>
    <row r="230947">
      <c r="A230947" s="1" t="s">
        <v>68790</v>
      </c>
    </row>
    <row r="230948">
      <c r="A230948" s="1" t="s">
        <v>68792</v>
      </c>
    </row>
    <row r="230949">
      <c r="A230949" s="1" t="s">
        <v>68992</v>
      </c>
    </row>
    <row r="230950">
      <c r="A230950" s="1" t="s">
        <v>68993</v>
      </c>
    </row>
    <row r="230951">
      <c r="A230951" s="1" t="s">
        <v>68994</v>
      </c>
    </row>
    <row r="230952">
      <c r="A230952" s="1" t="s">
        <v>68995</v>
      </c>
    </row>
    <row r="230953">
      <c r="A230953" s="1" t="s">
        <v>68993</v>
      </c>
    </row>
    <row r="230954">
      <c r="A230954" s="1" t="s">
        <v>68996</v>
      </c>
    </row>
    <row r="230955">
      <c r="A230955" s="1" t="s">
        <v>68997</v>
      </c>
    </row>
    <row r="230956">
      <c r="A230956" s="1" t="s">
        <v>68998</v>
      </c>
    </row>
    <row r="230957">
      <c r="A230957" s="1" t="s">
        <v>68999</v>
      </c>
    </row>
    <row r="230958">
      <c r="A230958" s="1" t="s">
        <v>69000</v>
      </c>
    </row>
    <row r="230959">
      <c r="A230959" s="1" t="s">
        <v>69001</v>
      </c>
    </row>
    <row r="230960">
      <c r="A230960" s="1" t="s">
        <v>69002</v>
      </c>
    </row>
    <row r="230961">
      <c r="A230961" s="1">
        <v>1.0</v>
      </c>
    </row>
    <row r="230962">
      <c r="A230962" s="1" t="s">
        <v>69003</v>
      </c>
    </row>
    <row r="230963">
      <c r="A230963" s="1" t="s">
        <v>69004</v>
      </c>
    </row>
    <row r="230964">
      <c r="A230964" s="1" t="s">
        <v>69005</v>
      </c>
    </row>
    <row r="230965">
      <c r="A230965" s="1" t="s">
        <v>69006</v>
      </c>
    </row>
    <row r="230966">
      <c r="A230966" s="1" t="s">
        <v>69007</v>
      </c>
    </row>
    <row r="230967">
      <c r="A230967" s="1" t="s">
        <v>69008</v>
      </c>
    </row>
    <row r="230968">
      <c r="A230968" s="1" t="s">
        <v>69009</v>
      </c>
    </row>
    <row r="230969">
      <c r="A230969" s="1" t="s">
        <v>69010</v>
      </c>
    </row>
    <row r="230970">
      <c r="A230970" s="1" t="s">
        <v>69011</v>
      </c>
    </row>
    <row r="230971">
      <c r="A230971" s="1" t="s">
        <v>69012</v>
      </c>
    </row>
    <row r="230972">
      <c r="A230972" s="3" t="str">
        <f> Ph More</f>
        <v>#ERROR!</v>
      </c>
    </row>
    <row r="230973">
      <c r="A230973" s="1" t="s">
        <v>69013</v>
      </c>
    </row>
    <row r="230974">
      <c r="A230974" s="1" t="s">
        <v>69014</v>
      </c>
    </row>
    <row r="230975">
      <c r="A230975" s="1" t="s">
        <v>69015</v>
      </c>
    </row>
    <row r="230976">
      <c r="A230976" s="1" t="s">
        <v>69016</v>
      </c>
    </row>
    <row r="230977">
      <c r="A230977" s="1" t="s">
        <v>69017</v>
      </c>
    </row>
    <row r="230978">
      <c r="A230978" s="1" t="s">
        <v>69002</v>
      </c>
    </row>
    <row r="230979">
      <c r="A230979" s="1" t="s">
        <v>69003</v>
      </c>
    </row>
    <row r="230980">
      <c r="A230980" s="1" t="s">
        <v>69004</v>
      </c>
    </row>
    <row r="230981">
      <c r="A230981" s="1" t="s">
        <v>69005</v>
      </c>
    </row>
    <row r="230982">
      <c r="A230982" s="1" t="s">
        <v>69006</v>
      </c>
    </row>
    <row r="230983">
      <c r="A230983" s="1" t="s">
        <v>69007</v>
      </c>
    </row>
    <row r="230984">
      <c r="A230984" s="1" t="s">
        <v>69008</v>
      </c>
    </row>
    <row r="230985">
      <c r="A230985" s="1" t="s">
        <v>69010</v>
      </c>
    </row>
    <row r="230986">
      <c r="A230986" s="1" t="s">
        <v>69011</v>
      </c>
    </row>
    <row r="230987">
      <c r="A230987" s="1" t="s">
        <v>69012</v>
      </c>
    </row>
    <row r="230988">
      <c r="A230988" s="3" t="str">
        <f> Ph More</f>
        <v>#ERROR!</v>
      </c>
    </row>
    <row r="230989">
      <c r="A230989" s="1" t="s">
        <v>69013</v>
      </c>
    </row>
    <row r="230990">
      <c r="A230990" s="1" t="s">
        <v>69014</v>
      </c>
    </row>
    <row r="230991">
      <c r="A230991" s="1" t="s">
        <v>69015</v>
      </c>
    </row>
    <row r="230992">
      <c r="A230992" s="1" t="s">
        <v>69016</v>
      </c>
    </row>
    <row r="230993">
      <c r="A230993" s="1" t="s">
        <v>69018</v>
      </c>
    </row>
    <row r="230994">
      <c r="A230994" s="1" t="s">
        <v>69019</v>
      </c>
    </row>
    <row r="230996">
      <c r="A230996" s="1" t="s">
        <v>69020</v>
      </c>
    </row>
    <row r="230998">
      <c r="A230998" s="1" t="s">
        <v>69021</v>
      </c>
    </row>
    <row r="231000">
      <c r="A231000" s="1" t="s">
        <v>69022</v>
      </c>
    </row>
    <row r="231001">
      <c r="A231001" s="1" t="s">
        <v>69020</v>
      </c>
    </row>
    <row r="231002">
      <c r="A231002" s="1" t="s">
        <v>69023</v>
      </c>
    </row>
    <row r="231003">
      <c r="A231003" s="1" t="s">
        <v>69024</v>
      </c>
    </row>
    <row r="231004">
      <c r="A231004" s="1" t="s">
        <v>977</v>
      </c>
    </row>
    <row r="231005">
      <c r="A231005" s="1" t="s">
        <v>69025</v>
      </c>
    </row>
    <row r="231006">
      <c r="A231006" s="1" t="s">
        <v>69026</v>
      </c>
    </row>
    <row r="231007">
      <c r="A231007" s="1" t="s">
        <v>977</v>
      </c>
    </row>
    <row r="231008">
      <c r="A231008" s="1" t="s">
        <v>69027</v>
      </c>
    </row>
    <row r="231009">
      <c r="A231009" s="1" t="s">
        <v>69028</v>
      </c>
    </row>
    <row r="231010">
      <c r="A231010" s="1" t="s">
        <v>69029</v>
      </c>
    </row>
    <row r="231011">
      <c r="A231011" s="1" t="s">
        <v>69030</v>
      </c>
    </row>
    <row r="231012">
      <c r="A231012" s="1" t="s">
        <v>69031</v>
      </c>
    </row>
    <row r="231013">
      <c r="A231013" s="1" t="s">
        <v>2222</v>
      </c>
    </row>
    <row r="231014">
      <c r="A231014" s="1">
        <v>6.0</v>
      </c>
    </row>
    <row r="231015">
      <c r="A231015" s="1" t="s">
        <v>69032</v>
      </c>
    </row>
    <row r="231016">
      <c r="A231016" s="1" t="s">
        <v>69033</v>
      </c>
    </row>
    <row r="231017">
      <c r="A231017" s="1" t="s">
        <v>69034</v>
      </c>
    </row>
    <row r="231018">
      <c r="A231018" s="1" t="s">
        <v>69035</v>
      </c>
    </row>
    <row r="231019">
      <c r="A231019" s="1" t="s">
        <v>322</v>
      </c>
    </row>
    <row r="231020">
      <c r="A231020" s="1" t="s">
        <v>69036</v>
      </c>
    </row>
    <row r="231021">
      <c r="A231021" s="1" t="s">
        <v>69037</v>
      </c>
    </row>
    <row r="231022">
      <c r="A231022" s="1" t="s">
        <v>69025</v>
      </c>
    </row>
    <row r="231023">
      <c r="A231023" s="1" t="s">
        <v>69026</v>
      </c>
    </row>
    <row r="231024">
      <c r="A231024" s="1" t="s">
        <v>69027</v>
      </c>
    </row>
    <row r="231025">
      <c r="A231025" s="1" t="s">
        <v>69028</v>
      </c>
    </row>
    <row r="231026">
      <c r="A231026" s="1" t="s">
        <v>69029</v>
      </c>
    </row>
    <row r="231027">
      <c r="A231027" s="1" t="s">
        <v>69030</v>
      </c>
    </row>
    <row r="231028">
      <c r="A231028" s="1" t="s">
        <v>69031</v>
      </c>
    </row>
    <row r="231029">
      <c r="A231029" s="1" t="s">
        <v>69032</v>
      </c>
    </row>
    <row r="231030">
      <c r="A231030" s="1" t="s">
        <v>69033</v>
      </c>
    </row>
    <row r="231031">
      <c r="A231031" s="1" t="s">
        <v>69034</v>
      </c>
    </row>
    <row r="231032">
      <c r="A231032" s="1" t="s">
        <v>69035</v>
      </c>
    </row>
    <row r="231033">
      <c r="A231033" s="1" t="s">
        <v>69038</v>
      </c>
    </row>
    <row r="231034">
      <c r="A231034" s="1" t="s">
        <v>69039</v>
      </c>
    </row>
    <row r="231035">
      <c r="A231035" s="1">
        <v>6.0</v>
      </c>
    </row>
    <row r="231036">
      <c r="A231036" s="1" t="s">
        <v>69040</v>
      </c>
    </row>
    <row r="231037">
      <c r="A231037" s="1" t="s">
        <v>69041</v>
      </c>
    </row>
    <row r="231038">
      <c r="A231038" s="1" t="s">
        <v>69042</v>
      </c>
    </row>
    <row r="231039">
      <c r="A231039" s="1" t="s">
        <v>69043</v>
      </c>
    </row>
    <row r="231040">
      <c r="A231040" s="1" t="s">
        <v>69044</v>
      </c>
    </row>
    <row r="231041">
      <c r="A231041" s="1" t="s">
        <v>69045</v>
      </c>
    </row>
    <row r="231042">
      <c r="A231042" s="1" t="s">
        <v>69046</v>
      </c>
    </row>
    <row r="231043">
      <c r="A231043" s="1" t="s">
        <v>69047</v>
      </c>
    </row>
    <row r="231044">
      <c r="A231044" s="1" t="s">
        <v>69048</v>
      </c>
    </row>
    <row r="231045">
      <c r="A231045" s="1" t="s">
        <v>69049</v>
      </c>
    </row>
    <row r="231046">
      <c r="A231046" s="1" t="s">
        <v>69050</v>
      </c>
    </row>
    <row r="231047">
      <c r="A231047" s="1" t="s">
        <v>69051</v>
      </c>
    </row>
    <row r="231048">
      <c r="A231048" s="1" t="s">
        <v>69052</v>
      </c>
    </row>
    <row r="231049">
      <c r="A231049" s="1" t="s">
        <v>1208</v>
      </c>
    </row>
    <row r="231050">
      <c r="A231050" s="1" t="s">
        <v>69053</v>
      </c>
    </row>
    <row r="231051">
      <c r="A231051" s="1" t="s">
        <v>69054</v>
      </c>
    </row>
    <row r="231052">
      <c r="A231052" s="3" t="str">
        <f>, Ri</f>
        <v>#ERROR!</v>
      </c>
    </row>
    <row r="231053">
      <c r="A231053" s="1" t="s">
        <v>69055</v>
      </c>
    </row>
    <row r="231054">
      <c r="A231054" s="1" t="s">
        <v>69056</v>
      </c>
    </row>
    <row r="231055">
      <c r="A231055" s="1" t="s">
        <v>69057</v>
      </c>
    </row>
    <row r="231056">
      <c r="A231056" s="1" t="s">
        <v>69042</v>
      </c>
    </row>
    <row r="231057">
      <c r="A231057" s="1" t="s">
        <v>69043</v>
      </c>
    </row>
    <row r="231058">
      <c r="A231058" s="1" t="s">
        <v>69044</v>
      </c>
    </row>
    <row r="231059">
      <c r="A231059" s="1" t="s">
        <v>69045</v>
      </c>
    </row>
    <row r="231060">
      <c r="A231060" s="1" t="s">
        <v>69046</v>
      </c>
    </row>
    <row r="231061">
      <c r="A231061" s="1" t="s">
        <v>69047</v>
      </c>
    </row>
    <row r="231062">
      <c r="A231062" s="1" t="s">
        <v>69048</v>
      </c>
    </row>
    <row r="231063">
      <c r="A231063" s="1" t="s">
        <v>69049</v>
      </c>
    </row>
    <row r="231064">
      <c r="A231064" s="1" t="s">
        <v>69050</v>
      </c>
    </row>
    <row r="231065">
      <c r="A231065" s="1" t="s">
        <v>69051</v>
      </c>
    </row>
    <row r="231066">
      <c r="A231066" s="1" t="s">
        <v>69052</v>
      </c>
    </row>
    <row r="231067">
      <c r="A231067" s="1" t="s">
        <v>69053</v>
      </c>
    </row>
    <row r="231068">
      <c r="A231068" s="1" t="s">
        <v>69054</v>
      </c>
    </row>
    <row r="231069">
      <c r="A231069" s="3" t="str">
        <f>, Ri</f>
        <v>#ERROR!</v>
      </c>
    </row>
    <row r="231070">
      <c r="A231070" s="1" t="s">
        <v>69055</v>
      </c>
    </row>
    <row r="231071">
      <c r="A231071" s="1" t="s">
        <v>69056</v>
      </c>
    </row>
    <row r="231072">
      <c r="A231072" s="1" t="s">
        <v>69058</v>
      </c>
    </row>
    <row r="231073">
      <c r="A231073" s="1" t="s">
        <v>69059</v>
      </c>
    </row>
    <row r="231074">
      <c r="A231074" s="1" t="s">
        <v>69060</v>
      </c>
    </row>
    <row r="231075">
      <c r="A231075" s="1" t="s">
        <v>7815</v>
      </c>
    </row>
    <row r="231076">
      <c r="A231076" s="1" t="s">
        <v>66879</v>
      </c>
    </row>
    <row r="231077">
      <c r="A231077" s="1" t="s">
        <v>45615</v>
      </c>
    </row>
    <row r="231078">
      <c r="A231078" s="1" t="s">
        <v>69061</v>
      </c>
    </row>
    <row r="231079">
      <c r="A231079" s="1" t="s">
        <v>69062</v>
      </c>
    </row>
    <row r="231080">
      <c r="A231080" s="1" t="s">
        <v>7815</v>
      </c>
    </row>
    <row r="231081">
      <c r="A231081" s="1" t="s">
        <v>69063</v>
      </c>
    </row>
    <row r="231082">
      <c r="A231082" s="1" t="s">
        <v>26076</v>
      </c>
    </row>
    <row r="231083">
      <c r="A231083" s="1" t="s">
        <v>69064</v>
      </c>
    </row>
    <row r="231084">
      <c r="A231084" s="1" t="s">
        <v>69065</v>
      </c>
    </row>
    <row r="231085">
      <c r="A231085" s="1" t="s">
        <v>69066</v>
      </c>
    </row>
    <row r="231086">
      <c r="A231086" s="1" t="s">
        <v>69067</v>
      </c>
    </row>
    <row r="231087">
      <c r="A231087" s="1" t="s">
        <v>34600</v>
      </c>
    </row>
    <row r="231088">
      <c r="A231088" s="1" t="s">
        <v>69068</v>
      </c>
    </row>
    <row r="231089">
      <c r="A231089" s="1" t="s">
        <v>69069</v>
      </c>
    </row>
    <row r="231090">
      <c r="A231090" s="1" t="s">
        <v>69070</v>
      </c>
    </row>
    <row r="231091">
      <c r="A231091" s="1" t="s">
        <v>69071</v>
      </c>
    </row>
    <row r="231092">
      <c r="A231092" s="1" t="s">
        <v>69072</v>
      </c>
    </row>
    <row r="231093">
      <c r="A231093" s="1" t="s">
        <v>69073</v>
      </c>
    </row>
    <row r="231094">
      <c r="A231094" s="1" t="s">
        <v>69074</v>
      </c>
    </row>
    <row r="231095">
      <c r="A231095" s="1" t="s">
        <v>69075</v>
      </c>
    </row>
    <row r="231096">
      <c r="A231096" s="1" t="s">
        <v>69076</v>
      </c>
    </row>
    <row r="231097">
      <c r="A231097" s="1" t="s">
        <v>69077</v>
      </c>
    </row>
    <row r="231098">
      <c r="A231098" s="1" t="s">
        <v>69078</v>
      </c>
    </row>
    <row r="231099">
      <c r="A231099" s="1" t="s">
        <v>69079</v>
      </c>
    </row>
    <row r="231100">
      <c r="A231100" s="1" t="s">
        <v>69080</v>
      </c>
    </row>
    <row r="231101">
      <c r="A231101" s="1" t="s">
        <v>69081</v>
      </c>
    </row>
    <row r="231102">
      <c r="A231102" s="1" t="s">
        <v>69082</v>
      </c>
    </row>
    <row r="231103">
      <c r="A231103" s="1" t="s">
        <v>69083</v>
      </c>
    </row>
    <row r="231104">
      <c r="A231104" s="1" t="s">
        <v>69084</v>
      </c>
    </row>
    <row r="231105">
      <c r="A231105" s="1" t="s">
        <v>69085</v>
      </c>
    </row>
    <row r="231106">
      <c r="A231106" s="1" t="s">
        <v>69086</v>
      </c>
    </row>
    <row r="231107">
      <c r="A231107" s="1" t="s">
        <v>45215</v>
      </c>
    </row>
    <row r="231108">
      <c r="A231108" s="1" t="s">
        <v>69087</v>
      </c>
    </row>
    <row r="231109">
      <c r="A231109" s="1" t="s">
        <v>69088</v>
      </c>
    </row>
    <row r="231110">
      <c r="A231110" s="1" t="s">
        <v>69089</v>
      </c>
    </row>
    <row r="231111">
      <c r="A231111" s="1" t="s">
        <v>69090</v>
      </c>
    </row>
    <row r="231112">
      <c r="A231112" s="1" t="s">
        <v>69091</v>
      </c>
    </row>
    <row r="231113">
      <c r="A231113" s="1" t="s">
        <v>69092</v>
      </c>
    </row>
    <row r="231114">
      <c r="A231114" s="1" t="s">
        <v>69093</v>
      </c>
    </row>
    <row r="231115">
      <c r="A231115" s="1" t="s">
        <v>34571</v>
      </c>
    </row>
    <row r="231116">
      <c r="A231116" s="1" t="s">
        <v>69094</v>
      </c>
    </row>
    <row r="231117">
      <c r="A231117" s="1" t="s">
        <v>69095</v>
      </c>
    </row>
    <row r="231118">
      <c r="A231118" s="1" t="s">
        <v>69096</v>
      </c>
    </row>
    <row r="231119">
      <c r="A231119" s="1" t="s">
        <v>69097</v>
      </c>
    </row>
    <row r="231120">
      <c r="A231120" s="1" t="s">
        <v>69060</v>
      </c>
    </row>
    <row r="231121">
      <c r="A231121" s="1" t="s">
        <v>66879</v>
      </c>
    </row>
    <row r="231122">
      <c r="A231122" s="1" t="s">
        <v>45615</v>
      </c>
    </row>
    <row r="231123">
      <c r="A231123" s="1" t="s">
        <v>69061</v>
      </c>
    </row>
    <row r="231124">
      <c r="A231124" s="1" t="s">
        <v>69062</v>
      </c>
    </row>
    <row r="231125">
      <c r="A231125" s="1" t="s">
        <v>69063</v>
      </c>
    </row>
    <row r="231126">
      <c r="A231126" s="1" t="s">
        <v>69064</v>
      </c>
    </row>
    <row r="231127">
      <c r="A231127" s="1" t="s">
        <v>69065</v>
      </c>
    </row>
    <row r="231128">
      <c r="A231128" s="1" t="s">
        <v>69066</v>
      </c>
    </row>
    <row r="231129">
      <c r="A231129" s="1" t="s">
        <v>69067</v>
      </c>
    </row>
    <row r="231130">
      <c r="A231130" s="1" t="s">
        <v>34600</v>
      </c>
    </row>
    <row r="231131">
      <c r="A231131" s="1" t="s">
        <v>69068</v>
      </c>
    </row>
    <row r="231132">
      <c r="A231132" s="1" t="s">
        <v>69069</v>
      </c>
    </row>
    <row r="231133">
      <c r="A231133" s="1" t="s">
        <v>69070</v>
      </c>
    </row>
    <row r="231134">
      <c r="A231134" s="1" t="s">
        <v>69071</v>
      </c>
    </row>
    <row r="231135">
      <c r="A231135" s="1" t="s">
        <v>69072</v>
      </c>
    </row>
    <row r="231136">
      <c r="A231136" s="1" t="s">
        <v>69073</v>
      </c>
    </row>
    <row r="231137">
      <c r="A231137" s="1" t="s">
        <v>69074</v>
      </c>
    </row>
    <row r="231138">
      <c r="A231138" s="1" t="s">
        <v>69075</v>
      </c>
    </row>
    <row r="231139">
      <c r="A231139" s="1" t="s">
        <v>69076</v>
      </c>
    </row>
    <row r="231140">
      <c r="A231140" s="1" t="s">
        <v>69077</v>
      </c>
    </row>
    <row r="231141">
      <c r="A231141" s="1" t="s">
        <v>69078</v>
      </c>
    </row>
    <row r="231142">
      <c r="A231142" s="1" t="s">
        <v>69079</v>
      </c>
    </row>
    <row r="231143">
      <c r="A231143" s="1" t="s">
        <v>69080</v>
      </c>
    </row>
    <row r="231144">
      <c r="A231144" s="1" t="s">
        <v>69081</v>
      </c>
    </row>
    <row r="231145">
      <c r="A231145" s="1" t="s">
        <v>69082</v>
      </c>
    </row>
    <row r="231146">
      <c r="A231146" s="1" t="s">
        <v>69083</v>
      </c>
    </row>
    <row r="231147">
      <c r="A231147" s="1" t="s">
        <v>69084</v>
      </c>
    </row>
    <row r="231148">
      <c r="A231148" s="1" t="s">
        <v>69085</v>
      </c>
    </row>
    <row r="231149">
      <c r="A231149" s="1" t="s">
        <v>69086</v>
      </c>
    </row>
    <row r="231150">
      <c r="A231150" s="1" t="s">
        <v>45215</v>
      </c>
    </row>
    <row r="231151">
      <c r="A231151" s="1" t="s">
        <v>69087</v>
      </c>
    </row>
    <row r="231152">
      <c r="A231152" s="1" t="s">
        <v>69088</v>
      </c>
    </row>
    <row r="231153">
      <c r="A231153" s="1" t="s">
        <v>69089</v>
      </c>
    </row>
    <row r="231154">
      <c r="A231154" s="1" t="s">
        <v>69090</v>
      </c>
    </row>
    <row r="231155">
      <c r="A231155" s="1" t="s">
        <v>69091</v>
      </c>
    </row>
    <row r="231156">
      <c r="A231156" s="1" t="s">
        <v>69092</v>
      </c>
    </row>
    <row r="231157">
      <c r="A231157" s="1" t="s">
        <v>69093</v>
      </c>
    </row>
    <row r="231158">
      <c r="A231158" s="1" t="s">
        <v>69094</v>
      </c>
    </row>
    <row r="231159">
      <c r="A231159" s="1" t="s">
        <v>69095</v>
      </c>
    </row>
    <row r="231160">
      <c r="A231160" s="1" t="s">
        <v>69096</v>
      </c>
    </row>
    <row r="231161">
      <c r="A231161" s="1" t="s">
        <v>69098</v>
      </c>
    </row>
    <row r="231162">
      <c r="A231162" s="1" t="s">
        <v>69099</v>
      </c>
    </row>
    <row r="231163">
      <c r="A231163" s="1" t="s">
        <v>69100</v>
      </c>
    </row>
    <row r="231164">
      <c r="A231164" s="1" t="s">
        <v>69101</v>
      </c>
    </row>
    <row r="231165">
      <c r="A231165" s="1" t="s">
        <v>69102</v>
      </c>
    </row>
    <row r="231166">
      <c r="A231166" s="1" t="s">
        <v>69103</v>
      </c>
    </row>
    <row r="231167">
      <c r="A231167" s="1" t="s">
        <v>69104</v>
      </c>
    </row>
    <row r="231168">
      <c r="A231168" s="1" t="s">
        <v>69105</v>
      </c>
    </row>
    <row r="231169">
      <c r="A231169" s="1" t="s">
        <v>69106</v>
      </c>
    </row>
    <row r="231170">
      <c r="A231170" s="1" t="s">
        <v>69107</v>
      </c>
    </row>
    <row r="231171">
      <c r="A231171" s="1" t="s">
        <v>69108</v>
      </c>
    </row>
    <row r="231172">
      <c r="A231172" s="1" t="s">
        <v>69109</v>
      </c>
    </row>
    <row r="231173">
      <c r="A231173" s="1" t="s">
        <v>69110</v>
      </c>
    </row>
    <row r="231174">
      <c r="A231174" s="1" t="s">
        <v>69111</v>
      </c>
    </row>
    <row r="231175">
      <c r="A231175" s="1" t="s">
        <v>69112</v>
      </c>
    </row>
    <row r="231176">
      <c r="A231176" s="1" t="s">
        <v>49587</v>
      </c>
    </row>
    <row r="231177">
      <c r="A231177" s="1" t="s">
        <v>69113</v>
      </c>
    </row>
    <row r="231178">
      <c r="A231178" s="1" t="s">
        <v>69101</v>
      </c>
    </row>
    <row r="231179">
      <c r="A231179" s="1" t="s">
        <v>69102</v>
      </c>
    </row>
    <row r="231180">
      <c r="A231180" s="1" t="s">
        <v>69103</v>
      </c>
    </row>
    <row r="231181">
      <c r="A231181" s="1" t="s">
        <v>69105</v>
      </c>
    </row>
    <row r="231182">
      <c r="A231182" s="1" t="s">
        <v>69107</v>
      </c>
    </row>
    <row r="231183">
      <c r="A231183" s="1" t="s">
        <v>69108</v>
      </c>
    </row>
    <row r="231184">
      <c r="A231184" s="1" t="s">
        <v>69109</v>
      </c>
    </row>
    <row r="231185">
      <c r="A231185" s="1" t="s">
        <v>69110</v>
      </c>
    </row>
    <row r="231186">
      <c r="A231186" s="1" t="s">
        <v>69111</v>
      </c>
    </row>
    <row r="231187">
      <c r="A231187" s="1" t="s">
        <v>69114</v>
      </c>
    </row>
    <row r="231188">
      <c r="A231188" s="1" t="s">
        <v>69115</v>
      </c>
    </row>
    <row r="231189">
      <c r="A231189" s="1" t="s">
        <v>69116</v>
      </c>
    </row>
    <row r="231190">
      <c r="A231190" s="1" t="s">
        <v>69117</v>
      </c>
    </row>
    <row r="231191">
      <c r="A231191" s="1" t="s">
        <v>69118</v>
      </c>
    </row>
    <row r="231192">
      <c r="A231192" s="1" t="s">
        <v>69119</v>
      </c>
    </row>
    <row r="231193">
      <c r="A231193" s="1" t="s">
        <v>69120</v>
      </c>
    </row>
    <row r="231194">
      <c r="A231194" s="1" t="s">
        <v>69121</v>
      </c>
    </row>
    <row r="231195">
      <c r="A231195" s="1" t="s">
        <v>69122</v>
      </c>
    </row>
    <row r="231196">
      <c r="A231196" s="1" t="s">
        <v>69123</v>
      </c>
    </row>
    <row r="231197">
      <c r="A231197" s="1" t="s">
        <v>69124</v>
      </c>
    </row>
    <row r="231198">
      <c r="A231198" s="1" t="s">
        <v>69125</v>
      </c>
    </row>
    <row r="231199">
      <c r="A231199" s="1" t="s">
        <v>69126</v>
      </c>
    </row>
    <row r="231200">
      <c r="A231200" s="1" t="s">
        <v>69127</v>
      </c>
    </row>
    <row r="231201">
      <c r="A231201" s="1" t="s">
        <v>69128</v>
      </c>
    </row>
    <row r="231202">
      <c r="A231202" s="1" t="s">
        <v>69129</v>
      </c>
    </row>
    <row r="231203">
      <c r="A231203" s="1" t="s">
        <v>69130</v>
      </c>
    </row>
    <row r="231204">
      <c r="A231204" s="1" t="s">
        <v>69131</v>
      </c>
    </row>
    <row r="231205">
      <c r="A231205" s="1" t="s">
        <v>69132</v>
      </c>
    </row>
    <row r="231206">
      <c r="A231206" s="1" t="s">
        <v>69133</v>
      </c>
    </row>
    <row r="231207">
      <c r="A231207" s="1" t="s">
        <v>69134</v>
      </c>
    </row>
    <row r="231208">
      <c r="A231208" s="1" t="s">
        <v>69135</v>
      </c>
    </row>
    <row r="231209">
      <c r="A231209" s="1" t="s">
        <v>69136</v>
      </c>
    </row>
    <row r="231210">
      <c r="A231210" s="1" t="s">
        <v>69137</v>
      </c>
    </row>
    <row r="231211">
      <c r="A231211" s="1" t="s">
        <v>69138</v>
      </c>
    </row>
    <row r="231212">
      <c r="A231212" s="1" t="s">
        <v>69139</v>
      </c>
    </row>
    <row r="231213">
      <c r="A231213" s="1" t="s">
        <v>69140</v>
      </c>
    </row>
    <row r="231214">
      <c r="A231214" s="1" t="s">
        <v>69141</v>
      </c>
    </row>
    <row r="231215">
      <c r="A231215" s="1" t="s">
        <v>69142</v>
      </c>
    </row>
    <row r="231216">
      <c r="A231216" s="1" t="s">
        <v>69143</v>
      </c>
    </row>
    <row r="231217">
      <c r="A231217" s="1" t="s">
        <v>69144</v>
      </c>
    </row>
    <row r="231218">
      <c r="A231218" s="1" t="s">
        <v>69145</v>
      </c>
    </row>
    <row r="231219">
      <c r="A231219" s="1" t="s">
        <v>69146</v>
      </c>
    </row>
    <row r="231220">
      <c r="A231220" s="1" t="s">
        <v>69147</v>
      </c>
    </row>
    <row r="231221">
      <c r="A231221" s="1" t="s">
        <v>69116</v>
      </c>
    </row>
    <row r="231222">
      <c r="A231222" s="1" t="s">
        <v>69117</v>
      </c>
    </row>
    <row r="231223">
      <c r="A231223" s="1" t="s">
        <v>69118</v>
      </c>
    </row>
    <row r="231224">
      <c r="A231224" s="1" t="s">
        <v>69119</v>
      </c>
    </row>
    <row r="231225">
      <c r="A231225" s="1" t="s">
        <v>69120</v>
      </c>
    </row>
    <row r="231226">
      <c r="A231226" s="1" t="s">
        <v>69121</v>
      </c>
    </row>
    <row r="231227">
      <c r="A231227" s="1" t="s">
        <v>69122</v>
      </c>
    </row>
    <row r="231228">
      <c r="A231228" s="1" t="s">
        <v>69123</v>
      </c>
    </row>
    <row r="231229">
      <c r="A231229" s="1" t="s">
        <v>69124</v>
      </c>
    </row>
    <row r="231230">
      <c r="A231230" s="1" t="s">
        <v>69125</v>
      </c>
    </row>
    <row r="231231">
      <c r="A231231" s="1" t="s">
        <v>69126</v>
      </c>
    </row>
    <row r="231232">
      <c r="A231232" s="1" t="s">
        <v>69127</v>
      </c>
    </row>
    <row r="231233">
      <c r="A231233" s="1" t="s">
        <v>69128</v>
      </c>
    </row>
    <row r="231234">
      <c r="A231234" s="1" t="s">
        <v>69129</v>
      </c>
    </row>
    <row r="231235">
      <c r="A231235" s="1" t="s">
        <v>69130</v>
      </c>
    </row>
    <row r="231236">
      <c r="A231236" s="1" t="s">
        <v>69131</v>
      </c>
    </row>
    <row r="231237">
      <c r="A231237" s="1" t="s">
        <v>69132</v>
      </c>
    </row>
    <row r="231238">
      <c r="A231238" s="1" t="s">
        <v>69133</v>
      </c>
    </row>
    <row r="231239">
      <c r="A231239" s="1" t="s">
        <v>69134</v>
      </c>
    </row>
    <row r="231240">
      <c r="A231240" s="1" t="s">
        <v>69135</v>
      </c>
    </row>
    <row r="231241">
      <c r="A231241" s="1" t="s">
        <v>69136</v>
      </c>
    </row>
    <row r="231242">
      <c r="A231242" s="1" t="s">
        <v>69137</v>
      </c>
    </row>
    <row r="231243">
      <c r="A231243" s="1" t="s">
        <v>69138</v>
      </c>
    </row>
    <row r="231244">
      <c r="A231244" s="1" t="s">
        <v>69139</v>
      </c>
    </row>
    <row r="231245">
      <c r="A231245" s="1" t="s">
        <v>69140</v>
      </c>
    </row>
    <row r="231246">
      <c r="A231246" s="1" t="s">
        <v>69141</v>
      </c>
    </row>
    <row r="231247">
      <c r="A231247" s="1" t="s">
        <v>69142</v>
      </c>
    </row>
    <row r="231248">
      <c r="A231248" s="1" t="s">
        <v>69143</v>
      </c>
    </row>
    <row r="231249">
      <c r="A231249" s="1" t="s">
        <v>69144</v>
      </c>
    </row>
    <row r="231250">
      <c r="A231250" s="1" t="s">
        <v>69145</v>
      </c>
    </row>
    <row r="231251">
      <c r="A231251" s="1" t="s">
        <v>69148</v>
      </c>
    </row>
    <row r="231252">
      <c r="A231252" s="1" t="s">
        <v>69149</v>
      </c>
    </row>
    <row r="231253">
      <c r="A231253" s="1" t="s">
        <v>69150</v>
      </c>
    </row>
    <row r="231254">
      <c r="A231254" s="1" t="s">
        <v>69151</v>
      </c>
    </row>
    <row r="231255">
      <c r="A231255" s="1" t="s">
        <v>69152</v>
      </c>
    </row>
    <row r="231256">
      <c r="A231256" s="1" t="s">
        <v>69153</v>
      </c>
    </row>
    <row r="231257">
      <c r="A231257" s="1" t="s">
        <v>69154</v>
      </c>
    </row>
    <row r="231258">
      <c r="A231258" s="3" t="str">
        <f> A</f>
        <v>#NAME?</v>
      </c>
    </row>
    <row r="231259">
      <c r="A231259" s="1" t="s">
        <v>69155</v>
      </c>
    </row>
    <row r="231260">
      <c r="A231260" s="1" t="s">
        <v>69156</v>
      </c>
    </row>
    <row r="231261">
      <c r="A231261" s="1" t="s">
        <v>69157</v>
      </c>
    </row>
    <row r="231262">
      <c r="A231262" s="1" t="s">
        <v>69158</v>
      </c>
    </row>
    <row r="231263">
      <c r="A231263" s="1" t="s">
        <v>69159</v>
      </c>
    </row>
    <row r="231264">
      <c r="A231264" s="1" t="s">
        <v>69160</v>
      </c>
    </row>
    <row r="231265">
      <c r="A231265" s="1" t="s">
        <v>69161</v>
      </c>
    </row>
    <row r="231266">
      <c r="A231266" s="1" t="s">
        <v>69162</v>
      </c>
    </row>
    <row r="231267">
      <c r="A231267" s="1" t="s">
        <v>69163</v>
      </c>
    </row>
    <row r="231268">
      <c r="A231268" s="1" t="s">
        <v>69164</v>
      </c>
    </row>
    <row r="231269">
      <c r="A231269" s="1" t="s">
        <v>69165</v>
      </c>
    </row>
    <row r="231270">
      <c r="A231270" s="1" t="s">
        <v>69166</v>
      </c>
    </row>
    <row r="231271">
      <c r="A231271" s="1" t="s">
        <v>69167</v>
      </c>
    </row>
    <row r="231272">
      <c r="A231272" s="1" t="s">
        <v>69168</v>
      </c>
    </row>
    <row r="231273">
      <c r="A231273" s="1" t="s">
        <v>69169</v>
      </c>
    </row>
    <row r="231274">
      <c r="A231274" s="1" t="s">
        <v>69170</v>
      </c>
    </row>
    <row r="231275">
      <c r="A231275" s="1" t="s">
        <v>69171</v>
      </c>
    </row>
    <row r="231276">
      <c r="A231276" s="1" t="s">
        <v>69172</v>
      </c>
    </row>
    <row r="231277">
      <c r="A231277" s="1" t="s">
        <v>69173</v>
      </c>
    </row>
    <row r="231278">
      <c r="A231278" s="1" t="s">
        <v>69174</v>
      </c>
    </row>
    <row r="231279">
      <c r="A231279" s="1" t="s">
        <v>69175</v>
      </c>
    </row>
    <row r="231280">
      <c r="A231280" s="1" t="s">
        <v>69176</v>
      </c>
    </row>
    <row r="231281">
      <c r="A231281" s="1" t="s">
        <v>69177</v>
      </c>
    </row>
    <row r="231282">
      <c r="A231282" s="1" t="s">
        <v>69178</v>
      </c>
    </row>
    <row r="231283">
      <c r="A231283" s="1" t="s">
        <v>69151</v>
      </c>
    </row>
    <row r="231284">
      <c r="A231284" s="1" t="s">
        <v>69152</v>
      </c>
    </row>
    <row r="231285">
      <c r="A231285" s="1" t="s">
        <v>69153</v>
      </c>
    </row>
    <row r="231286">
      <c r="A231286" s="1" t="s">
        <v>69154</v>
      </c>
    </row>
    <row r="231287">
      <c r="A231287" s="3" t="str">
        <f> A</f>
        <v>#NAME?</v>
      </c>
    </row>
    <row r="231288">
      <c r="A231288" s="1" t="s">
        <v>69155</v>
      </c>
    </row>
    <row r="231289">
      <c r="A231289" s="1" t="s">
        <v>69156</v>
      </c>
    </row>
    <row r="231290">
      <c r="A231290" s="1" t="s">
        <v>69157</v>
      </c>
    </row>
    <row r="231291">
      <c r="A231291" s="1" t="s">
        <v>69158</v>
      </c>
    </row>
    <row r="231292">
      <c r="A231292" s="1" t="s">
        <v>69159</v>
      </c>
    </row>
    <row r="231293">
      <c r="A231293" s="1" t="s">
        <v>69160</v>
      </c>
    </row>
    <row r="231294">
      <c r="A231294" s="1" t="s">
        <v>69161</v>
      </c>
    </row>
    <row r="231295">
      <c r="A231295" s="1" t="s">
        <v>69162</v>
      </c>
    </row>
    <row r="231296">
      <c r="A231296" s="1" t="s">
        <v>69163</v>
      </c>
    </row>
    <row r="231297">
      <c r="A231297" s="1" t="s">
        <v>69164</v>
      </c>
    </row>
    <row r="231298">
      <c r="A231298" s="1" t="s">
        <v>69165</v>
      </c>
    </row>
    <row r="231299">
      <c r="A231299" s="1" t="s">
        <v>69166</v>
      </c>
    </row>
    <row r="231300">
      <c r="A231300" s="1" t="s">
        <v>69167</v>
      </c>
    </row>
    <row r="231301">
      <c r="A231301" s="1" t="s">
        <v>69168</v>
      </c>
    </row>
    <row r="231302">
      <c r="A231302" s="1" t="s">
        <v>69169</v>
      </c>
    </row>
    <row r="231303">
      <c r="A231303" s="1" t="s">
        <v>69170</v>
      </c>
    </row>
    <row r="231304">
      <c r="A231304" s="1" t="s">
        <v>69171</v>
      </c>
    </row>
    <row r="231305">
      <c r="A231305" s="1" t="s">
        <v>69172</v>
      </c>
    </row>
    <row r="231306">
      <c r="A231306" s="1" t="s">
        <v>69173</v>
      </c>
    </row>
    <row r="231307">
      <c r="A231307" s="1" t="s">
        <v>69174</v>
      </c>
    </row>
    <row r="231308">
      <c r="A231308" s="1" t="s">
        <v>69175</v>
      </c>
    </row>
    <row r="231309">
      <c r="A231309" s="1" t="s">
        <v>69176</v>
      </c>
    </row>
    <row r="231310">
      <c r="A231310" s="1" t="s">
        <v>69177</v>
      </c>
    </row>
    <row r="231311">
      <c r="A231311" s="1" t="s">
        <v>69179</v>
      </c>
    </row>
    <row r="231312">
      <c r="A231312" s="1" t="s">
        <v>69180</v>
      </c>
    </row>
    <row r="231313">
      <c r="A231313" s="1" t="s">
        <v>69181</v>
      </c>
    </row>
    <row r="231314">
      <c r="A231314" s="1" t="s">
        <v>69182</v>
      </c>
    </row>
    <row r="231315">
      <c r="A231315" s="1" t="s">
        <v>1069</v>
      </c>
    </row>
    <row r="231316">
      <c r="A231316" s="1" t="s">
        <v>69183</v>
      </c>
    </row>
    <row r="231317">
      <c r="A231317" s="1" t="s">
        <v>69184</v>
      </c>
    </row>
    <row r="231318">
      <c r="A231318" s="1" t="s">
        <v>69185</v>
      </c>
    </row>
    <row r="231319">
      <c r="A231319" s="1" t="s">
        <v>69182</v>
      </c>
    </row>
    <row r="231320">
      <c r="A231320" s="1" t="s">
        <v>69183</v>
      </c>
    </row>
    <row r="231321">
      <c r="A231321" s="1" t="s">
        <v>69184</v>
      </c>
    </row>
    <row r="231322">
      <c r="A231322" s="1" t="s">
        <v>69186</v>
      </c>
    </row>
    <row r="231323">
      <c r="A231323" s="1" t="s">
        <v>69187</v>
      </c>
    </row>
    <row r="231324">
      <c r="A231324" s="1" t="s">
        <v>69188</v>
      </c>
    </row>
    <row r="231325">
      <c r="A231325" s="1" t="s">
        <v>69189</v>
      </c>
    </row>
    <row r="231326">
      <c r="A231326" s="1" t="s">
        <v>69190</v>
      </c>
    </row>
    <row r="231327">
      <c r="A231327" s="1" t="s">
        <v>69188</v>
      </c>
    </row>
    <row r="231328">
      <c r="A231328" s="1" t="s">
        <v>69189</v>
      </c>
    </row>
    <row r="231329">
      <c r="A231329" s="1" t="s">
        <v>69191</v>
      </c>
    </row>
    <row r="231330">
      <c r="A231330" s="1" t="s">
        <v>69192</v>
      </c>
    </row>
    <row r="231331">
      <c r="A231331" s="1" t="s">
        <v>69193</v>
      </c>
    </row>
    <row r="231332">
      <c r="A231332" s="1" t="s">
        <v>977</v>
      </c>
    </row>
    <row r="231333">
      <c r="A231333" s="1" t="s">
        <v>69194</v>
      </c>
    </row>
    <row r="231334">
      <c r="A231334" s="1" t="s">
        <v>69195</v>
      </c>
    </row>
    <row r="231335">
      <c r="A231335" s="1" t="s">
        <v>69196</v>
      </c>
    </row>
    <row r="231336">
      <c r="A231336" s="1" t="s">
        <v>69197</v>
      </c>
    </row>
    <row r="231337">
      <c r="A231337" s="1" t="s">
        <v>69198</v>
      </c>
    </row>
    <row r="231338">
      <c r="A231338" s="1" t="s">
        <v>69199</v>
      </c>
    </row>
    <row r="231339">
      <c r="A231339" s="1" t="s">
        <v>44688</v>
      </c>
    </row>
    <row r="231340">
      <c r="A231340" s="1" t="s">
        <v>69200</v>
      </c>
    </row>
    <row r="231341">
      <c r="A231341" s="1" t="s">
        <v>69201</v>
      </c>
    </row>
    <row r="231342">
      <c r="A231342" s="1" t="s">
        <v>69202</v>
      </c>
    </row>
    <row r="231343">
      <c r="A231343" s="1" t="s">
        <v>69203</v>
      </c>
    </row>
    <row r="231344">
      <c r="A231344" s="1" t="s">
        <v>854</v>
      </c>
    </row>
    <row r="231345">
      <c r="A231345" s="1" t="s">
        <v>36080</v>
      </c>
    </row>
    <row r="231346">
      <c r="A231346" s="1" t="s">
        <v>69204</v>
      </c>
    </row>
    <row r="231347">
      <c r="A231347" s="1" t="s">
        <v>69205</v>
      </c>
    </row>
    <row r="231348">
      <c r="A231348" s="1" t="s">
        <v>69206</v>
      </c>
    </row>
    <row r="231349">
      <c r="A231349" s="1" t="s">
        <v>69207</v>
      </c>
    </row>
    <row r="231350">
      <c r="A231350" s="1" t="s">
        <v>69208</v>
      </c>
    </row>
    <row r="231351">
      <c r="A231351" s="1" t="s">
        <v>41346</v>
      </c>
    </row>
    <row r="231352">
      <c r="A231352" s="1" t="s">
        <v>69209</v>
      </c>
    </row>
    <row r="231353">
      <c r="A231353" s="1" t="s">
        <v>69210</v>
      </c>
    </row>
    <row r="231354">
      <c r="A231354" s="1" t="s">
        <v>69211</v>
      </c>
    </row>
    <row r="231355">
      <c r="A231355" s="1" t="s">
        <v>69194</v>
      </c>
    </row>
    <row r="231356">
      <c r="A231356" s="1" t="s">
        <v>69196</v>
      </c>
    </row>
    <row r="231357">
      <c r="A231357" s="1" t="s">
        <v>69197</v>
      </c>
    </row>
    <row r="231358">
      <c r="A231358" s="1" t="s">
        <v>69198</v>
      </c>
    </row>
    <row r="231359">
      <c r="A231359" s="1" t="s">
        <v>69199</v>
      </c>
    </row>
    <row r="231360">
      <c r="A231360" s="1" t="s">
        <v>69200</v>
      </c>
    </row>
    <row r="231361">
      <c r="A231361" s="1" t="s">
        <v>69201</v>
      </c>
    </row>
    <row r="231362">
      <c r="A231362" s="1" t="s">
        <v>69202</v>
      </c>
    </row>
    <row r="231363">
      <c r="A231363" s="1" t="s">
        <v>69203</v>
      </c>
    </row>
    <row r="231364">
      <c r="A231364" s="1" t="s">
        <v>854</v>
      </c>
    </row>
    <row r="231365">
      <c r="A231365" s="1" t="s">
        <v>69204</v>
      </c>
    </row>
    <row r="231366">
      <c r="A231366" s="1" t="s">
        <v>69205</v>
      </c>
    </row>
    <row r="231367">
      <c r="A231367" s="1" t="s">
        <v>69206</v>
      </c>
    </row>
    <row r="231368">
      <c r="A231368" s="1" t="s">
        <v>69207</v>
      </c>
    </row>
    <row r="231369">
      <c r="A231369" s="1" t="s">
        <v>69208</v>
      </c>
    </row>
    <row r="231370">
      <c r="A231370" s="1" t="s">
        <v>69209</v>
      </c>
    </row>
    <row r="231371">
      <c r="A231371" s="1" t="s">
        <v>69210</v>
      </c>
    </row>
    <row r="231372">
      <c r="A231372" s="1" t="s">
        <v>69212</v>
      </c>
    </row>
    <row r="231373">
      <c r="A231373" s="1" t="s">
        <v>69213</v>
      </c>
    </row>
    <row r="231374">
      <c r="A231374" s="1" t="s">
        <v>69214</v>
      </c>
    </row>
    <row r="231375">
      <c r="A231375" s="1" t="s">
        <v>1858</v>
      </c>
    </row>
    <row r="231376">
      <c r="A231376" s="1" t="s">
        <v>69215</v>
      </c>
    </row>
    <row r="231377">
      <c r="A231377" s="1" t="s">
        <v>69216</v>
      </c>
    </row>
    <row r="231378">
      <c r="A231378" s="1" t="s">
        <v>69217</v>
      </c>
    </row>
    <row r="231379">
      <c r="A231379" s="1" t="s">
        <v>69218</v>
      </c>
    </row>
    <row r="231380">
      <c r="A231380" s="1" t="s">
        <v>69219</v>
      </c>
    </row>
    <row r="231381">
      <c r="A231381" s="1" t="s">
        <v>69220</v>
      </c>
    </row>
    <row r="231382">
      <c r="A231382" s="1" t="s">
        <v>69221</v>
      </c>
    </row>
    <row r="231383">
      <c r="A231383" s="1" t="s">
        <v>69222</v>
      </c>
    </row>
    <row r="231384">
      <c r="A231384" s="1" t="s">
        <v>69223</v>
      </c>
    </row>
    <row r="231385">
      <c r="A231385" s="1" t="s">
        <v>69214</v>
      </c>
    </row>
    <row r="231386">
      <c r="A231386" s="1" t="s">
        <v>69215</v>
      </c>
    </row>
    <row r="231387">
      <c r="A231387" s="1" t="s">
        <v>69216</v>
      </c>
    </row>
    <row r="231388">
      <c r="A231388" s="1" t="s">
        <v>69217</v>
      </c>
    </row>
    <row r="231389">
      <c r="A231389" s="1" t="s">
        <v>69218</v>
      </c>
    </row>
    <row r="231390">
      <c r="A231390" s="1" t="s">
        <v>69219</v>
      </c>
    </row>
    <row r="231391">
      <c r="A231391" s="1" t="s">
        <v>69220</v>
      </c>
    </row>
    <row r="231392">
      <c r="A231392" s="1" t="s">
        <v>69221</v>
      </c>
    </row>
    <row r="231393">
      <c r="A231393" s="1" t="s">
        <v>69222</v>
      </c>
    </row>
    <row r="231394">
      <c r="A231394" s="1" t="s">
        <v>69224</v>
      </c>
    </row>
    <row r="231395">
      <c r="A231395" s="1" t="s">
        <v>69225</v>
      </c>
    </row>
    <row r="231396">
      <c r="A231396" s="1" t="s">
        <v>19384</v>
      </c>
    </row>
    <row r="231397">
      <c r="A231397" s="1" t="s">
        <v>69226</v>
      </c>
    </row>
    <row r="231398">
      <c r="A231398" s="1" t="s">
        <v>69227</v>
      </c>
    </row>
    <row r="231399">
      <c r="A231399" s="1" t="s">
        <v>69228</v>
      </c>
    </row>
    <row r="231400">
      <c r="A231400" s="1" t="s">
        <v>69229</v>
      </c>
    </row>
    <row r="231401">
      <c r="A231401" s="1" t="s">
        <v>69230</v>
      </c>
    </row>
    <row r="231402">
      <c r="A231402" s="1" t="s">
        <v>69231</v>
      </c>
    </row>
    <row r="231403">
      <c r="A231403" s="1" t="s">
        <v>69232</v>
      </c>
    </row>
    <row r="231404">
      <c r="A231404" s="1" t="s">
        <v>44098</v>
      </c>
    </row>
    <row r="231405">
      <c r="A231405" s="1" t="s">
        <v>69233</v>
      </c>
    </row>
    <row r="231406">
      <c r="A231406" s="1" t="s">
        <v>966</v>
      </c>
    </row>
    <row r="231407">
      <c r="A231407" s="1" t="s">
        <v>69234</v>
      </c>
    </row>
    <row r="231408">
      <c r="A231408" s="1" t="s">
        <v>69235</v>
      </c>
    </row>
    <row r="231409">
      <c r="A231409" s="1" t="s">
        <v>69236</v>
      </c>
    </row>
    <row r="231410">
      <c r="A231410" s="1" t="s">
        <v>69237</v>
      </c>
    </row>
    <row r="231411">
      <c r="A231411" s="1" t="s">
        <v>69227</v>
      </c>
    </row>
    <row r="231412">
      <c r="A231412" s="1" t="s">
        <v>69228</v>
      </c>
    </row>
    <row r="231413">
      <c r="A231413" s="1" t="s">
        <v>69229</v>
      </c>
    </row>
    <row r="231414">
      <c r="A231414" s="1" t="s">
        <v>69230</v>
      </c>
    </row>
    <row r="231415">
      <c r="A231415" s="1" t="s">
        <v>69231</v>
      </c>
    </row>
    <row r="231416">
      <c r="A231416" s="1" t="s">
        <v>69232</v>
      </c>
    </row>
    <row r="231417">
      <c r="A231417" s="1" t="s">
        <v>44098</v>
      </c>
    </row>
    <row r="231418">
      <c r="A231418" s="1" t="s">
        <v>69233</v>
      </c>
    </row>
    <row r="231419">
      <c r="A231419" s="1" t="s">
        <v>69234</v>
      </c>
    </row>
    <row r="231420">
      <c r="A231420" s="1" t="s">
        <v>69235</v>
      </c>
    </row>
    <row r="231421">
      <c r="A231421" s="1" t="s">
        <v>69236</v>
      </c>
    </row>
    <row r="231422">
      <c r="A231422" s="1" t="s">
        <v>69238</v>
      </c>
    </row>
    <row r="231423">
      <c r="A231423" s="1" t="s">
        <v>69239</v>
      </c>
    </row>
    <row r="231424">
      <c r="A231424" s="1" t="s">
        <v>69240</v>
      </c>
    </row>
    <row r="231425">
      <c r="A231425" s="1" t="s">
        <v>58088</v>
      </c>
    </row>
    <row r="231426">
      <c r="A231426" s="1" t="s">
        <v>69241</v>
      </c>
    </row>
    <row r="231427">
      <c r="A231427" s="1" t="s">
        <v>58088</v>
      </c>
    </row>
    <row r="231428">
      <c r="A231428" s="1" t="s">
        <v>69242</v>
      </c>
    </row>
    <row r="231429">
      <c r="A231429" s="1" t="s">
        <v>69243</v>
      </c>
    </row>
    <row r="231431">
      <c r="A231431" s="1" t="s">
        <v>69244</v>
      </c>
    </row>
    <row r="231432">
      <c r="A231432" s="1" t="s">
        <v>69245</v>
      </c>
    </row>
    <row r="231433">
      <c r="A231433" s="1" t="s">
        <v>69246</v>
      </c>
    </row>
    <row r="231434">
      <c r="A231434" s="1" t="s">
        <v>69247</v>
      </c>
    </row>
    <row r="231435">
      <c r="A231435" s="1" t="s">
        <v>69248</v>
      </c>
    </row>
    <row r="231436">
      <c r="A231436" s="1" t="s">
        <v>7815</v>
      </c>
    </row>
    <row r="231437">
      <c r="A231437" s="1" t="s">
        <v>69249</v>
      </c>
    </row>
    <row r="231438">
      <c r="A231438" s="1" t="s">
        <v>69250</v>
      </c>
    </row>
    <row r="231439">
      <c r="A231439" s="1" t="s">
        <v>69251</v>
      </c>
    </row>
    <row r="231440">
      <c r="A231440" s="1" t="s">
        <v>69252</v>
      </c>
    </row>
    <row r="231441">
      <c r="A231441" s="3" t="str">
        <f> ca</f>
        <v>#NAME?</v>
      </c>
    </row>
    <row r="231442">
      <c r="A231442" s="1" t="s">
        <v>69253</v>
      </c>
    </row>
    <row r="231443">
      <c r="A231443" s="1" t="s">
        <v>69254</v>
      </c>
    </row>
    <row r="231444">
      <c r="A231444" s="1" t="s">
        <v>7815</v>
      </c>
    </row>
    <row r="231445">
      <c r="A231445" s="1" t="s">
        <v>26550</v>
      </c>
    </row>
    <row r="231446">
      <c r="A231446" s="1" t="s">
        <v>69255</v>
      </c>
    </row>
    <row r="231447">
      <c r="A231447" s="1" t="s">
        <v>7815</v>
      </c>
    </row>
    <row r="231448">
      <c r="A231448" s="1" t="s">
        <v>19627</v>
      </c>
    </row>
    <row r="231449">
      <c r="A231449" s="1" t="s">
        <v>69256</v>
      </c>
    </row>
    <row r="231450">
      <c r="A231450" s="1" t="s">
        <v>322</v>
      </c>
    </row>
    <row r="231451">
      <c r="A231451" s="1" t="s">
        <v>69257</v>
      </c>
    </row>
    <row r="231452">
      <c r="A231452" s="1" t="s">
        <v>69258</v>
      </c>
    </row>
    <row r="231453">
      <c r="A231453" s="1" t="s">
        <v>69259</v>
      </c>
    </row>
    <row r="231454">
      <c r="A231454" s="1" t="s">
        <v>69260</v>
      </c>
    </row>
    <row r="231455">
      <c r="A231455" s="1" t="s">
        <v>69261</v>
      </c>
    </row>
    <row r="231456">
      <c r="A231456" s="1" t="s">
        <v>33059</v>
      </c>
    </row>
    <row r="231457">
      <c r="A231457" s="1" t="s">
        <v>69262</v>
      </c>
    </row>
    <row r="231458">
      <c r="A231458" s="1" t="s">
        <v>69263</v>
      </c>
    </row>
    <row r="231459">
      <c r="A231459" s="1" t="s">
        <v>69264</v>
      </c>
    </row>
    <row r="231460">
      <c r="A231460" s="1" t="s">
        <v>69265</v>
      </c>
    </row>
    <row r="231461">
      <c r="A231461" s="1" t="s">
        <v>69245</v>
      </c>
    </row>
    <row r="231462">
      <c r="A231462" s="1" t="s">
        <v>69246</v>
      </c>
    </row>
    <row r="231463">
      <c r="A231463" s="1" t="s">
        <v>69247</v>
      </c>
    </row>
    <row r="231464">
      <c r="A231464" s="1" t="s">
        <v>69248</v>
      </c>
    </row>
    <row r="231465">
      <c r="A231465" s="1" t="s">
        <v>69249</v>
      </c>
    </row>
    <row r="231466">
      <c r="A231466" s="1" t="s">
        <v>69250</v>
      </c>
    </row>
    <row r="231467">
      <c r="A231467" s="1" t="s">
        <v>69251</v>
      </c>
    </row>
    <row r="231468">
      <c r="A231468" s="1" t="s">
        <v>69252</v>
      </c>
    </row>
    <row r="231469">
      <c r="A231469" s="3" t="str">
        <f> ca</f>
        <v>#NAME?</v>
      </c>
    </row>
    <row r="231470">
      <c r="A231470" s="1" t="s">
        <v>69253</v>
      </c>
    </row>
    <row r="231471">
      <c r="A231471" s="1" t="s">
        <v>69254</v>
      </c>
    </row>
    <row r="231472">
      <c r="A231472" s="1" t="s">
        <v>69255</v>
      </c>
    </row>
    <row r="231473">
      <c r="A231473" s="1" t="s">
        <v>69256</v>
      </c>
    </row>
    <row r="231474">
      <c r="A231474" s="1" t="s">
        <v>69257</v>
      </c>
    </row>
    <row r="231475">
      <c r="A231475" s="1" t="s">
        <v>69258</v>
      </c>
    </row>
    <row r="231476">
      <c r="A231476" s="1" t="s">
        <v>69259</v>
      </c>
    </row>
    <row r="231477">
      <c r="A231477" s="1" t="s">
        <v>69261</v>
      </c>
    </row>
    <row r="231478">
      <c r="A231478" s="1" t="s">
        <v>33059</v>
      </c>
    </row>
    <row r="231479">
      <c r="A231479" s="1" t="s">
        <v>69262</v>
      </c>
    </row>
    <row r="231480">
      <c r="A231480" s="1" t="s">
        <v>69263</v>
      </c>
    </row>
    <row r="231481">
      <c r="A231481" s="1" t="s">
        <v>69264</v>
      </c>
    </row>
    <row r="231482">
      <c r="A231482" s="1" t="s">
        <v>69266</v>
      </c>
    </row>
    <row r="231483">
      <c r="A231483" s="1" t="s">
        <v>69267</v>
      </c>
    </row>
    <row r="231484">
      <c r="A231484" s="1" t="s">
        <v>69268</v>
      </c>
    </row>
    <row r="231485">
      <c r="A231485" s="1" t="s">
        <v>854</v>
      </c>
    </row>
    <row r="231486">
      <c r="A231486" s="1" t="s">
        <v>69269</v>
      </c>
    </row>
    <row r="231487">
      <c r="A231487" s="1" t="s">
        <v>69270</v>
      </c>
    </row>
    <row r="231488">
      <c r="A231488" s="1" t="s">
        <v>69271</v>
      </c>
    </row>
    <row r="231489">
      <c r="A231489" s="1" t="s">
        <v>69272</v>
      </c>
    </row>
    <row r="231490">
      <c r="A231490" s="1" t="s">
        <v>69273</v>
      </c>
    </row>
    <row r="231491">
      <c r="A231491" s="1" t="s">
        <v>69274</v>
      </c>
    </row>
    <row r="231492">
      <c r="A231492" s="1" t="s">
        <v>69275</v>
      </c>
    </row>
    <row r="231493">
      <c r="A231493" s="1" t="s">
        <v>69276</v>
      </c>
    </row>
    <row r="231494">
      <c r="A231494" s="1" t="s">
        <v>69277</v>
      </c>
    </row>
    <row r="231495">
      <c r="A231495" s="1" t="s">
        <v>69278</v>
      </c>
    </row>
    <row r="231496">
      <c r="A231496" s="1" t="s">
        <v>69279</v>
      </c>
    </row>
    <row r="231497">
      <c r="A231497" s="1" t="s">
        <v>69280</v>
      </c>
    </row>
    <row r="231498">
      <c r="A231498" s="1" t="s">
        <v>69281</v>
      </c>
    </row>
    <row r="231499">
      <c r="A231499" s="1" t="s">
        <v>69282</v>
      </c>
    </row>
    <row r="231500">
      <c r="A231500" s="1" t="s">
        <v>69283</v>
      </c>
    </row>
    <row r="231501">
      <c r="A231501" s="1" t="s">
        <v>69284</v>
      </c>
    </row>
    <row r="231502">
      <c r="A231502" s="1" t="s">
        <v>69285</v>
      </c>
    </row>
    <row r="231503">
      <c r="A231503" s="1" t="s">
        <v>69286</v>
      </c>
    </row>
    <row r="231504">
      <c r="A231504" s="1" t="s">
        <v>69287</v>
      </c>
    </row>
    <row r="231505">
      <c r="A231505" s="1" t="s">
        <v>69288</v>
      </c>
    </row>
    <row r="231506">
      <c r="A231506" s="1" t="s">
        <v>69289</v>
      </c>
    </row>
    <row r="231507">
      <c r="A231507" s="1" t="s">
        <v>69290</v>
      </c>
    </row>
    <row r="231508">
      <c r="A231508" s="3" t="str">
        <f> pa Gest ae he</f>
        <v>#ERROR!</v>
      </c>
    </row>
    <row r="231509">
      <c r="A231509" s="1" t="s">
        <v>69291</v>
      </c>
    </row>
    <row r="231510">
      <c r="A231510" s="1" t="s">
        <v>69292</v>
      </c>
    </row>
    <row r="231511">
      <c r="A231511" s="1" t="s">
        <v>69293</v>
      </c>
    </row>
    <row r="231512">
      <c r="A231512" s="1">
        <v>2.0</v>
      </c>
    </row>
    <row r="231513">
      <c r="A231513" s="1" t="s">
        <v>14984</v>
      </c>
    </row>
    <row r="231514">
      <c r="A231514" s="1" t="s">
        <v>69294</v>
      </c>
    </row>
    <row r="231515">
      <c r="A231515" s="1" t="s">
        <v>69295</v>
      </c>
    </row>
    <row r="231516">
      <c r="A231516" s="1" t="s">
        <v>69296</v>
      </c>
    </row>
    <row r="231517">
      <c r="A231517" s="1" t="s">
        <v>8688</v>
      </c>
    </row>
    <row r="231518">
      <c r="A231518" s="1" t="s">
        <v>69297</v>
      </c>
    </row>
    <row r="231519">
      <c r="A231519" s="1" t="s">
        <v>69298</v>
      </c>
    </row>
    <row r="231520">
      <c r="A231520" s="1" t="s">
        <v>69299</v>
      </c>
    </row>
    <row r="231521">
      <c r="A231521" s="1" t="s">
        <v>69268</v>
      </c>
    </row>
    <row r="231522">
      <c r="A231522" s="1" t="s">
        <v>854</v>
      </c>
    </row>
    <row r="231523">
      <c r="A231523" s="1" t="s">
        <v>69269</v>
      </c>
    </row>
    <row r="231524">
      <c r="A231524" s="1" t="s">
        <v>69270</v>
      </c>
    </row>
    <row r="231525">
      <c r="A231525" s="1" t="s">
        <v>69271</v>
      </c>
    </row>
    <row r="231526">
      <c r="A231526" s="1" t="s">
        <v>69272</v>
      </c>
    </row>
    <row r="231527">
      <c r="A231527" s="1" t="s">
        <v>69273</v>
      </c>
    </row>
    <row r="231528">
      <c r="A231528" s="1" t="s">
        <v>69274</v>
      </c>
    </row>
    <row r="231529">
      <c r="A231529" s="1" t="s">
        <v>69275</v>
      </c>
    </row>
    <row r="231530">
      <c r="A231530" s="1" t="s">
        <v>69276</v>
      </c>
    </row>
    <row r="231531">
      <c r="A231531" s="1" t="s">
        <v>69277</v>
      </c>
    </row>
    <row r="231532">
      <c r="A231532" s="1" t="s">
        <v>69278</v>
      </c>
    </row>
    <row r="231533">
      <c r="A231533" s="1" t="s">
        <v>69279</v>
      </c>
    </row>
    <row r="231534">
      <c r="A231534" s="1" t="s">
        <v>69280</v>
      </c>
    </row>
    <row r="231535">
      <c r="A231535" s="1" t="s">
        <v>69281</v>
      </c>
    </row>
    <row r="231536">
      <c r="A231536" s="1" t="s">
        <v>69282</v>
      </c>
    </row>
    <row r="231537">
      <c r="A231537" s="1" t="s">
        <v>69283</v>
      </c>
    </row>
    <row r="231538">
      <c r="A231538" s="1" t="s">
        <v>69284</v>
      </c>
    </row>
    <row r="231539">
      <c r="A231539" s="1" t="s">
        <v>69285</v>
      </c>
    </row>
    <row r="231540">
      <c r="A231540" s="1" t="s">
        <v>69286</v>
      </c>
    </row>
    <row r="231541">
      <c r="A231541" s="1" t="s">
        <v>69287</v>
      </c>
    </row>
    <row r="231542">
      <c r="A231542" s="1" t="s">
        <v>69288</v>
      </c>
    </row>
    <row r="231543">
      <c r="A231543" s="1" t="s">
        <v>69289</v>
      </c>
    </row>
    <row r="231544">
      <c r="A231544" s="1" t="s">
        <v>69290</v>
      </c>
    </row>
    <row r="231545">
      <c r="A231545" s="3" t="str">
        <f> pa Gest ae he</f>
        <v>#ERROR!</v>
      </c>
    </row>
    <row r="231546">
      <c r="A231546" s="1" t="s">
        <v>69292</v>
      </c>
    </row>
    <row r="231547">
      <c r="A231547" s="1" t="s">
        <v>69293</v>
      </c>
    </row>
    <row r="231548">
      <c r="A231548" s="1" t="s">
        <v>69294</v>
      </c>
    </row>
    <row r="231549">
      <c r="A231549" s="1" t="s">
        <v>69295</v>
      </c>
    </row>
    <row r="231550">
      <c r="A231550" s="1" t="s">
        <v>69296</v>
      </c>
    </row>
    <row r="231551">
      <c r="A231551" s="1" t="s">
        <v>69297</v>
      </c>
    </row>
    <row r="231552">
      <c r="A231552" s="1" t="s">
        <v>69298</v>
      </c>
    </row>
    <row r="231553">
      <c r="A231553" s="1" t="s">
        <v>69300</v>
      </c>
    </row>
    <row r="231554">
      <c r="A231554" s="1" t="s">
        <v>69301</v>
      </c>
    </row>
    <row r="231555">
      <c r="A231555" s="1" t="s">
        <v>69302</v>
      </c>
    </row>
    <row r="231556">
      <c r="A231556" s="1" t="s">
        <v>69303</v>
      </c>
    </row>
    <row r="231557">
      <c r="A231557" s="1" t="s">
        <v>69304</v>
      </c>
    </row>
    <row r="231558">
      <c r="A231558" s="1" t="s">
        <v>69305</v>
      </c>
    </row>
    <row r="231559">
      <c r="A231559" s="1" t="s">
        <v>69306</v>
      </c>
    </row>
    <row r="231560">
      <c r="A231560" s="1" t="s">
        <v>40413</v>
      </c>
    </row>
    <row r="231561">
      <c r="A231561" s="1" t="s">
        <v>69307</v>
      </c>
    </row>
    <row r="231562">
      <c r="A231562" s="1" t="s">
        <v>69308</v>
      </c>
    </row>
    <row r="231563">
      <c r="A231563" s="1" t="s">
        <v>69309</v>
      </c>
    </row>
    <row r="231564">
      <c r="A231564" s="1" t="s">
        <v>69310</v>
      </c>
    </row>
    <row r="231565">
      <c r="A231565" s="1" t="s">
        <v>69311</v>
      </c>
    </row>
    <row r="231566">
      <c r="A231566" s="1" t="s">
        <v>69312</v>
      </c>
    </row>
    <row r="231567">
      <c r="A231567" s="3" t="str">
        <f>+ avert</f>
        <v>#NAME?</v>
      </c>
    </row>
    <row r="231568">
      <c r="A231568" s="1" t="s">
        <v>69313</v>
      </c>
    </row>
    <row r="231569">
      <c r="A231569" s="1" t="s">
        <v>69314</v>
      </c>
    </row>
    <row r="231570">
      <c r="A231570" s="1" t="s">
        <v>69315</v>
      </c>
    </row>
    <row r="231571">
      <c r="A231571" s="1" t="s">
        <v>69316</v>
      </c>
    </row>
    <row r="231572">
      <c r="A231572" s="1" t="s">
        <v>69317</v>
      </c>
    </row>
    <row r="231573">
      <c r="A231573" s="1" t="s">
        <v>69318</v>
      </c>
    </row>
    <row r="231574">
      <c r="A231574" s="1">
        <v>4.0</v>
      </c>
    </row>
    <row r="231575">
      <c r="A231575" s="1" t="s">
        <v>69319</v>
      </c>
    </row>
    <row r="231576">
      <c r="A231576" s="1" t="s">
        <v>69320</v>
      </c>
    </row>
    <row r="231577">
      <c r="A231577" s="1" t="s">
        <v>69321</v>
      </c>
    </row>
    <row r="231578">
      <c r="A231578" s="1" t="s">
        <v>69322</v>
      </c>
    </row>
    <row r="231579">
      <c r="A231579" s="1" t="s">
        <v>69323</v>
      </c>
    </row>
    <row r="231580">
      <c r="A231580" s="1" t="s">
        <v>69324</v>
      </c>
    </row>
    <row r="231581">
      <c r="A231581" s="1" t="s">
        <v>69325</v>
      </c>
    </row>
    <row r="231582">
      <c r="A231582" s="1" t="s">
        <v>69326</v>
      </c>
    </row>
    <row r="231583">
      <c r="A231583" s="3" t="str">
        <f> R4:ON273707</f>
        <v>#VALUE!</v>
      </c>
    </row>
    <row r="231584">
      <c r="A231584" s="1" t="s">
        <v>69327</v>
      </c>
    </row>
    <row r="231585">
      <c r="A231585" s="1" t="s">
        <v>69328</v>
      </c>
    </row>
    <row r="231586">
      <c r="A231586" s="1" t="s">
        <v>69302</v>
      </c>
    </row>
    <row r="231587">
      <c r="A231587" s="1" t="s">
        <v>69303</v>
      </c>
    </row>
    <row r="231588">
      <c r="A231588" s="1" t="s">
        <v>69304</v>
      </c>
    </row>
    <row r="231589">
      <c r="A231589" s="1" t="s">
        <v>69305</v>
      </c>
    </row>
    <row r="231590">
      <c r="A231590" s="1" t="s">
        <v>69306</v>
      </c>
    </row>
    <row r="231591">
      <c r="A231591" s="1" t="s">
        <v>69307</v>
      </c>
    </row>
    <row r="231592">
      <c r="A231592" s="1" t="s">
        <v>69308</v>
      </c>
    </row>
    <row r="231593">
      <c r="A231593" s="1" t="s">
        <v>69309</v>
      </c>
    </row>
    <row r="231594">
      <c r="A231594" s="1" t="s">
        <v>69310</v>
      </c>
    </row>
    <row r="231595">
      <c r="A231595" s="1" t="s">
        <v>69311</v>
      </c>
    </row>
    <row r="231596">
      <c r="A231596" s="1" t="s">
        <v>69312</v>
      </c>
    </row>
    <row r="231597">
      <c r="A231597" s="3" t="str">
        <f>+ avert</f>
        <v>#NAME?</v>
      </c>
    </row>
    <row r="231598">
      <c r="A231598" s="1" t="s">
        <v>69313</v>
      </c>
    </row>
    <row r="231599">
      <c r="A231599" s="1" t="s">
        <v>69314</v>
      </c>
    </row>
    <row r="231600">
      <c r="A231600" s="1" t="s">
        <v>69315</v>
      </c>
    </row>
    <row r="231601">
      <c r="A231601" s="1" t="s">
        <v>69316</v>
      </c>
    </row>
    <row r="231602">
      <c r="A231602" s="1" t="s">
        <v>69317</v>
      </c>
    </row>
    <row r="231603">
      <c r="A231603" s="1" t="s">
        <v>69318</v>
      </c>
    </row>
    <row r="231604">
      <c r="A231604" s="1" t="s">
        <v>69319</v>
      </c>
    </row>
    <row r="231605">
      <c r="A231605" s="1" t="s">
        <v>69320</v>
      </c>
    </row>
    <row r="231606">
      <c r="A231606" s="1" t="s">
        <v>69321</v>
      </c>
    </row>
    <row r="231607">
      <c r="A231607" s="1" t="s">
        <v>69322</v>
      </c>
    </row>
    <row r="231608">
      <c r="A231608" s="1" t="s">
        <v>69323</v>
      </c>
    </row>
    <row r="231609">
      <c r="A231609" s="1" t="s">
        <v>69324</v>
      </c>
    </row>
    <row r="231610">
      <c r="A231610" s="1" t="s">
        <v>69325</v>
      </c>
    </row>
    <row r="231611">
      <c r="A231611" s="1" t="s">
        <v>69326</v>
      </c>
    </row>
    <row r="231612">
      <c r="A231612" s="3" t="str">
        <f> R4:ON273707</f>
        <v>#VALUE!</v>
      </c>
    </row>
    <row r="231613">
      <c r="A231613" s="1" t="s">
        <v>69327</v>
      </c>
    </row>
    <row r="231614">
      <c r="A231614" s="1" t="s">
        <v>69329</v>
      </c>
    </row>
    <row r="231615">
      <c r="A231615" s="1" t="s">
        <v>69330</v>
      </c>
    </row>
    <row r="231616">
      <c r="A231616" s="1" t="s">
        <v>69331</v>
      </c>
    </row>
    <row r="231617">
      <c r="A231617" s="1" t="s">
        <v>69332</v>
      </c>
    </row>
    <row r="231618">
      <c r="A231618" s="1" t="s">
        <v>69333</v>
      </c>
    </row>
    <row r="231619">
      <c r="A231619" s="1" t="s">
        <v>69331</v>
      </c>
    </row>
    <row r="231620">
      <c r="A231620" s="1" t="s">
        <v>69332</v>
      </c>
    </row>
    <row r="231621">
      <c r="A231621" s="1" t="s">
        <v>69334</v>
      </c>
    </row>
    <row r="231622">
      <c r="A231622" s="1" t="s">
        <v>69335</v>
      </c>
    </row>
    <row r="231623">
      <c r="A231623" s="1" t="s">
        <v>69336</v>
      </c>
    </row>
    <row r="231624">
      <c r="A231624" s="1" t="s">
        <v>69337</v>
      </c>
    </row>
    <row r="231625">
      <c r="A231625" s="1" t="s">
        <v>69338</v>
      </c>
    </row>
    <row r="231626">
      <c r="A231626" s="1" t="s">
        <v>69339</v>
      </c>
    </row>
    <row r="231627">
      <c r="A231627" s="1" t="s">
        <v>69340</v>
      </c>
    </row>
    <row r="231628">
      <c r="A231628" s="1" t="s">
        <v>69341</v>
      </c>
    </row>
    <row r="231629">
      <c r="A231629" s="1" t="s">
        <v>69342</v>
      </c>
    </row>
    <row r="231630">
      <c r="A231630" s="1" t="s">
        <v>69343</v>
      </c>
    </row>
    <row r="231631">
      <c r="A231631" s="1" t="s">
        <v>69344</v>
      </c>
    </row>
    <row r="231632">
      <c r="A231632" s="1" t="s">
        <v>69345</v>
      </c>
    </row>
    <row r="231633">
      <c r="A231633" s="1" t="s">
        <v>69346</v>
      </c>
    </row>
    <row r="231634">
      <c r="A231634" s="1" t="s">
        <v>69347</v>
      </c>
    </row>
    <row r="231635">
      <c r="A231635" s="1" t="s">
        <v>69348</v>
      </c>
    </row>
    <row r="231636">
      <c r="A231636" s="1" t="s">
        <v>69349</v>
      </c>
    </row>
    <row r="231637">
      <c r="A231637" s="1" t="s">
        <v>69350</v>
      </c>
    </row>
    <row r="231638">
      <c r="A231638" s="1" t="s">
        <v>69351</v>
      </c>
    </row>
    <row r="231639">
      <c r="A231639" s="1" t="s">
        <v>69352</v>
      </c>
    </row>
    <row r="231640">
      <c r="A231640" s="1" t="s">
        <v>69353</v>
      </c>
    </row>
    <row r="231641">
      <c r="A231641" s="1" t="s">
        <v>69354</v>
      </c>
    </row>
    <row r="231642">
      <c r="A231642" s="1" t="s">
        <v>69355</v>
      </c>
    </row>
    <row r="231643">
      <c r="A231643" s="1" t="s">
        <v>69356</v>
      </c>
    </row>
    <row r="231644">
      <c r="A231644" s="1" t="s">
        <v>69357</v>
      </c>
    </row>
    <row r="231645">
      <c r="A231645" s="1" t="s">
        <v>69358</v>
      </c>
    </row>
    <row r="231646">
      <c r="A231646" s="1" t="s">
        <v>69359</v>
      </c>
    </row>
    <row r="231647">
      <c r="A231647" s="1" t="s">
        <v>69360</v>
      </c>
    </row>
    <row r="231648">
      <c r="A231648" s="1" t="s">
        <v>69361</v>
      </c>
    </row>
    <row r="231649">
      <c r="A231649" s="1" t="s">
        <v>69362</v>
      </c>
    </row>
    <row r="231650">
      <c r="A231650" s="1" t="s">
        <v>69363</v>
      </c>
    </row>
    <row r="231651">
      <c r="A231651" s="1" t="s">
        <v>69364</v>
      </c>
    </row>
    <row r="231652">
      <c r="A231652" s="1" t="s">
        <v>69365</v>
      </c>
    </row>
    <row r="231653">
      <c r="A231653" s="1" t="s">
        <v>1208</v>
      </c>
    </row>
    <row r="231654">
      <c r="A231654" s="1" t="s">
        <v>69366</v>
      </c>
    </row>
    <row r="231655">
      <c r="A231655" s="1" t="s">
        <v>69367</v>
      </c>
    </row>
    <row r="231656">
      <c r="A231656" s="1" t="s">
        <v>69368</v>
      </c>
    </row>
    <row r="231657">
      <c r="A231657" s="4" t="s">
        <v>69369</v>
      </c>
    </row>
    <row r="231658">
      <c r="A231658" s="1" t="s">
        <v>69370</v>
      </c>
    </row>
    <row r="231659">
      <c r="A231659" s="1" t="s">
        <v>69371</v>
      </c>
    </row>
    <row r="231660">
      <c r="A231660" s="1" t="s">
        <v>69372</v>
      </c>
    </row>
    <row r="231661">
      <c r="A231661" s="1" t="s">
        <v>69373</v>
      </c>
    </row>
    <row r="231662">
      <c r="A231662" s="1" t="s">
        <v>69374</v>
      </c>
    </row>
    <row r="231663">
      <c r="A231663" s="1" t="s">
        <v>69375</v>
      </c>
    </row>
    <row r="231664">
      <c r="A231664" s="1" t="s">
        <v>69376</v>
      </c>
    </row>
    <row r="231665">
      <c r="A231665" s="1" t="s">
        <v>69377</v>
      </c>
    </row>
    <row r="231666">
      <c r="A231666" s="1" t="s">
        <v>69378</v>
      </c>
    </row>
    <row r="231667">
      <c r="A231667" s="1" t="s">
        <v>69379</v>
      </c>
    </row>
    <row r="231668">
      <c r="A231668" s="1" t="s">
        <v>69380</v>
      </c>
    </row>
    <row r="231669">
      <c r="A231669" s="1" t="s">
        <v>69381</v>
      </c>
    </row>
    <row r="231670">
      <c r="A231670" s="1" t="s">
        <v>69382</v>
      </c>
    </row>
    <row r="231671">
      <c r="A231671" s="1" t="s">
        <v>69383</v>
      </c>
    </row>
    <row r="231672">
      <c r="A231672" s="1" t="s">
        <v>69384</v>
      </c>
    </row>
    <row r="231673">
      <c r="A231673" s="1" t="s">
        <v>69385</v>
      </c>
    </row>
    <row r="231674">
      <c r="A231674" s="1" t="s">
        <v>69386</v>
      </c>
    </row>
    <row r="231675">
      <c r="A231675" s="1" t="s">
        <v>69387</v>
      </c>
    </row>
    <row r="231676">
      <c r="A231676" s="1" t="s">
        <v>69388</v>
      </c>
    </row>
    <row r="231677">
      <c r="A231677" s="1" t="s">
        <v>69389</v>
      </c>
    </row>
    <row r="231678">
      <c r="A231678" s="1" t="s">
        <v>69390</v>
      </c>
    </row>
    <row r="231679">
      <c r="A231679" s="1" t="s">
        <v>69391</v>
      </c>
    </row>
    <row r="231680">
      <c r="A231680" s="1" t="s">
        <v>69392</v>
      </c>
    </row>
    <row r="231681">
      <c r="A231681" s="1" t="s">
        <v>69393</v>
      </c>
    </row>
    <row r="231682">
      <c r="A231682" s="1" t="s">
        <v>69394</v>
      </c>
    </row>
    <row r="231683">
      <c r="A231683" s="1" t="s">
        <v>69395</v>
      </c>
    </row>
    <row r="231684">
      <c r="A231684" s="1" t="s">
        <v>2307</v>
      </c>
    </row>
    <row r="231685">
      <c r="A231685" s="1" t="s">
        <v>69396</v>
      </c>
    </row>
    <row r="231686">
      <c r="A231686" s="1" t="s">
        <v>69397</v>
      </c>
    </row>
    <row r="231687">
      <c r="A231687" s="1" t="s">
        <v>2382</v>
      </c>
    </row>
    <row r="231688">
      <c r="A231688" s="1" t="s">
        <v>69398</v>
      </c>
    </row>
    <row r="231689">
      <c r="A231689" s="1" t="s">
        <v>69399</v>
      </c>
    </row>
    <row r="231690">
      <c r="A231690" s="1" t="s">
        <v>69400</v>
      </c>
    </row>
    <row r="231691">
      <c r="A231691" s="1" t="s">
        <v>69401</v>
      </c>
    </row>
    <row r="231692">
      <c r="A231692" s="1" t="s">
        <v>69402</v>
      </c>
    </row>
    <row r="231693">
      <c r="A231693" s="1" t="s">
        <v>69403</v>
      </c>
    </row>
    <row r="231694">
      <c r="A231694" s="1" t="s">
        <v>69404</v>
      </c>
    </row>
    <row r="231695">
      <c r="A231695" s="1" t="s">
        <v>69405</v>
      </c>
    </row>
    <row r="231696">
      <c r="A231696" s="1" t="s">
        <v>69406</v>
      </c>
    </row>
    <row r="231697">
      <c r="A231697" s="1" t="s">
        <v>69407</v>
      </c>
    </row>
    <row r="231698">
      <c r="A231698" s="1" t="s">
        <v>69408</v>
      </c>
    </row>
    <row r="231699">
      <c r="A231699" s="1" t="s">
        <v>69409</v>
      </c>
    </row>
    <row r="231700">
      <c r="A231700" s="1" t="s">
        <v>69410</v>
      </c>
    </row>
    <row r="231701">
      <c r="A231701" s="1" t="s">
        <v>69411</v>
      </c>
    </row>
    <row r="231702">
      <c r="A231702" s="1" t="s">
        <v>14035</v>
      </c>
    </row>
    <row r="231703">
      <c r="A231703" s="1" t="s">
        <v>69412</v>
      </c>
    </row>
    <row r="231704">
      <c r="A231704" s="1" t="s">
        <v>69413</v>
      </c>
    </row>
    <row r="231705">
      <c r="A231705" s="1" t="s">
        <v>69414</v>
      </c>
    </row>
    <row r="231706">
      <c r="A231706" s="1" t="s">
        <v>69415</v>
      </c>
    </row>
    <row r="231707">
      <c r="A231707" s="1" t="s">
        <v>69416</v>
      </c>
    </row>
    <row r="231708">
      <c r="A231708" s="1" t="s">
        <v>69417</v>
      </c>
    </row>
    <row r="231709">
      <c r="A231709" s="1" t="s">
        <v>69418</v>
      </c>
    </row>
    <row r="231710">
      <c r="A231710" s="1" t="s">
        <v>69419</v>
      </c>
    </row>
    <row r="231711">
      <c r="A231711" s="1" t="s">
        <v>30225</v>
      </c>
    </row>
    <row r="231712">
      <c r="A231712" s="1" t="s">
        <v>69420</v>
      </c>
    </row>
    <row r="231713">
      <c r="A231713" s="1" t="s">
        <v>69421</v>
      </c>
    </row>
    <row r="231714">
      <c r="A231714" s="1" t="s">
        <v>69422</v>
      </c>
    </row>
    <row r="231715">
      <c r="A231715" s="1" t="s">
        <v>69423</v>
      </c>
    </row>
    <row r="231716">
      <c r="A231716" s="1" t="s">
        <v>69424</v>
      </c>
    </row>
    <row r="231717">
      <c r="A231717" s="1" t="s">
        <v>69425</v>
      </c>
    </row>
    <row r="231718">
      <c r="A231718" s="1" t="s">
        <v>69426</v>
      </c>
    </row>
    <row r="231719">
      <c r="A231719" s="1" t="s">
        <v>69427</v>
      </c>
    </row>
    <row r="231720">
      <c r="A231720" s="1" t="s">
        <v>69428</v>
      </c>
    </row>
    <row r="231721">
      <c r="A231721" s="1" t="s">
        <v>69429</v>
      </c>
    </row>
    <row r="231722">
      <c r="A231722" s="1" t="s">
        <v>69430</v>
      </c>
    </row>
    <row r="231723">
      <c r="A231723" s="1" t="s">
        <v>69431</v>
      </c>
    </row>
    <row r="231724">
      <c r="A231724" s="1" t="s">
        <v>69432</v>
      </c>
    </row>
    <row r="231725">
      <c r="A231725" s="1" t="s">
        <v>69433</v>
      </c>
    </row>
    <row r="231726">
      <c r="A231726" s="1" t="s">
        <v>69434</v>
      </c>
    </row>
    <row r="231727">
      <c r="A231727" s="1" t="s">
        <v>69435</v>
      </c>
    </row>
    <row r="231728">
      <c r="A231728" s="1" t="s">
        <v>69436</v>
      </c>
    </row>
    <row r="231729">
      <c r="A231729" s="1" t="s">
        <v>69437</v>
      </c>
    </row>
    <row r="231730">
      <c r="A231730" s="1" t="s">
        <v>69438</v>
      </c>
    </row>
    <row r="231731">
      <c r="A231731" s="1" t="s">
        <v>69439</v>
      </c>
    </row>
    <row r="231732">
      <c r="A231732" s="1" t="s">
        <v>69440</v>
      </c>
    </row>
    <row r="231733">
      <c r="A231733" s="1" t="s">
        <v>69441</v>
      </c>
    </row>
    <row r="231734">
      <c r="A231734" s="1" t="s">
        <v>69442</v>
      </c>
    </row>
    <row r="231735">
      <c r="A231735" s="1" t="s">
        <v>69443</v>
      </c>
    </row>
    <row r="231736">
      <c r="A231736" s="1" t="s">
        <v>69444</v>
      </c>
    </row>
    <row r="231737">
      <c r="A231737" s="1" t="s">
        <v>69445</v>
      </c>
    </row>
    <row r="231738">
      <c r="A231738" s="1" t="s">
        <v>69446</v>
      </c>
    </row>
    <row r="231739">
      <c r="A231739" s="1" t="s">
        <v>69447</v>
      </c>
    </row>
    <row r="231740">
      <c r="A231740" s="1" t="s">
        <v>69448</v>
      </c>
    </row>
    <row r="231741">
      <c r="A231741" s="1" t="s">
        <v>69449</v>
      </c>
    </row>
    <row r="231742">
      <c r="A231742" s="1" t="s">
        <v>69450</v>
      </c>
    </row>
    <row r="231743">
      <c r="A231743" s="1" t="s">
        <v>69451</v>
      </c>
    </row>
    <row r="231744">
      <c r="A231744" s="1" t="s">
        <v>69452</v>
      </c>
    </row>
    <row r="231745">
      <c r="A231745" s="1" t="s">
        <v>69453</v>
      </c>
    </row>
    <row r="231746">
      <c r="A231746" s="1" t="s">
        <v>69454</v>
      </c>
    </row>
    <row r="231747">
      <c r="A231747" s="1" t="s">
        <v>69455</v>
      </c>
    </row>
    <row r="231748">
      <c r="A231748" s="1" t="s">
        <v>69456</v>
      </c>
    </row>
    <row r="231749">
      <c r="A231749" s="1" t="s">
        <v>69457</v>
      </c>
    </row>
    <row r="231750">
      <c r="A231750" s="1" t="s">
        <v>69337</v>
      </c>
    </row>
    <row r="231751">
      <c r="A231751" s="1" t="s">
        <v>69338</v>
      </c>
    </row>
    <row r="231752">
      <c r="A231752" s="1" t="s">
        <v>69339</v>
      </c>
    </row>
    <row r="231753">
      <c r="A231753" s="1" t="s">
        <v>69340</v>
      </c>
    </row>
    <row r="231754">
      <c r="A231754" s="1" t="s">
        <v>69341</v>
      </c>
    </row>
    <row r="231755">
      <c r="A231755" s="1" t="s">
        <v>69342</v>
      </c>
    </row>
    <row r="231756">
      <c r="A231756" s="1" t="s">
        <v>69343</v>
      </c>
    </row>
    <row r="231757">
      <c r="A231757" s="1" t="s">
        <v>69344</v>
      </c>
    </row>
    <row r="231758">
      <c r="A231758" s="1" t="s">
        <v>69345</v>
      </c>
    </row>
    <row r="231759">
      <c r="A231759" s="1" t="s">
        <v>69346</v>
      </c>
    </row>
    <row r="231760">
      <c r="A231760" s="1" t="s">
        <v>69347</v>
      </c>
    </row>
    <row r="231761">
      <c r="A231761" s="1" t="s">
        <v>69348</v>
      </c>
    </row>
    <row r="231762">
      <c r="A231762" s="1" t="s">
        <v>69349</v>
      </c>
    </row>
    <row r="231763">
      <c r="A231763" s="1" t="s">
        <v>69350</v>
      </c>
    </row>
    <row r="231764">
      <c r="A231764" s="1" t="s">
        <v>69351</v>
      </c>
    </row>
    <row r="231765">
      <c r="A231765" s="1" t="s">
        <v>69352</v>
      </c>
    </row>
    <row r="231766">
      <c r="A231766" s="1" t="s">
        <v>69353</v>
      </c>
    </row>
    <row r="231767">
      <c r="A231767" s="1" t="s">
        <v>69354</v>
      </c>
    </row>
    <row r="231768">
      <c r="A231768" s="1" t="s">
        <v>69355</v>
      </c>
    </row>
    <row r="231769">
      <c r="A231769" s="1" t="s">
        <v>69356</v>
      </c>
    </row>
    <row r="231770">
      <c r="A231770" s="1" t="s">
        <v>69357</v>
      </c>
    </row>
    <row r="231771">
      <c r="A231771" s="1" t="s">
        <v>69358</v>
      </c>
    </row>
    <row r="231772">
      <c r="A231772" s="1" t="s">
        <v>69359</v>
      </c>
    </row>
    <row r="231773">
      <c r="A231773" s="1" t="s">
        <v>69360</v>
      </c>
    </row>
    <row r="231774">
      <c r="A231774" s="1" t="s">
        <v>69361</v>
      </c>
    </row>
    <row r="231775">
      <c r="A231775" s="1" t="s">
        <v>69362</v>
      </c>
    </row>
    <row r="231776">
      <c r="A231776" s="1" t="s">
        <v>69363</v>
      </c>
    </row>
    <row r="231777">
      <c r="A231777" s="1" t="s">
        <v>69364</v>
      </c>
    </row>
    <row r="231778">
      <c r="A231778" s="1" t="s">
        <v>69365</v>
      </c>
    </row>
    <row r="231779">
      <c r="A231779" s="1" t="s">
        <v>69366</v>
      </c>
    </row>
    <row r="231780">
      <c r="A231780" s="1" t="s">
        <v>69367</v>
      </c>
    </row>
    <row r="231781">
      <c r="A231781" s="1" t="s">
        <v>69368</v>
      </c>
    </row>
    <row r="231782">
      <c r="A231782" s="4" t="s">
        <v>69369</v>
      </c>
    </row>
    <row r="231783">
      <c r="A231783" s="1" t="s">
        <v>69370</v>
      </c>
    </row>
    <row r="231784">
      <c r="A231784" s="1" t="s">
        <v>69371</v>
      </c>
    </row>
    <row r="231785">
      <c r="A231785" s="1" t="s">
        <v>69372</v>
      </c>
    </row>
    <row r="231786">
      <c r="A231786" s="1" t="s">
        <v>69373</v>
      </c>
    </row>
    <row r="231787">
      <c r="A231787" s="1" t="s">
        <v>69374</v>
      </c>
    </row>
    <row r="231788">
      <c r="A231788" s="1" t="s">
        <v>69375</v>
      </c>
    </row>
    <row r="231789">
      <c r="A231789" s="1" t="s">
        <v>69376</v>
      </c>
    </row>
    <row r="231790">
      <c r="A231790" s="1" t="s">
        <v>69377</v>
      </c>
    </row>
    <row r="231791">
      <c r="A231791" s="1" t="s">
        <v>69378</v>
      </c>
    </row>
    <row r="231792">
      <c r="A231792" s="1" t="s">
        <v>69379</v>
      </c>
    </row>
    <row r="231793">
      <c r="A231793" s="1" t="s">
        <v>69380</v>
      </c>
    </row>
    <row r="231794">
      <c r="A231794" s="1" t="s">
        <v>69381</v>
      </c>
    </row>
    <row r="231795">
      <c r="A231795" s="1" t="s">
        <v>69382</v>
      </c>
    </row>
    <row r="231796">
      <c r="A231796" s="1" t="s">
        <v>69383</v>
      </c>
    </row>
    <row r="231797">
      <c r="A231797" s="1" t="s">
        <v>69384</v>
      </c>
    </row>
    <row r="231798">
      <c r="A231798" s="1" t="s">
        <v>69385</v>
      </c>
    </row>
    <row r="231799">
      <c r="A231799" s="1" t="s">
        <v>69386</v>
      </c>
    </row>
    <row r="231800">
      <c r="A231800" s="1" t="s">
        <v>69387</v>
      </c>
    </row>
    <row r="231801">
      <c r="A231801" s="1" t="s">
        <v>69388</v>
      </c>
    </row>
    <row r="231802">
      <c r="A231802" s="1" t="s">
        <v>69389</v>
      </c>
    </row>
    <row r="231803">
      <c r="A231803" s="1" t="s">
        <v>69390</v>
      </c>
    </row>
    <row r="231804">
      <c r="A231804" s="1" t="s">
        <v>69391</v>
      </c>
    </row>
    <row r="231805">
      <c r="A231805" s="1" t="s">
        <v>69392</v>
      </c>
    </row>
    <row r="231806">
      <c r="A231806" s="1" t="s">
        <v>69393</v>
      </c>
    </row>
    <row r="231807">
      <c r="A231807" s="1" t="s">
        <v>69394</v>
      </c>
    </row>
    <row r="231808">
      <c r="A231808" s="1" t="s">
        <v>69395</v>
      </c>
    </row>
    <row r="231809">
      <c r="A231809" s="1" t="s">
        <v>69396</v>
      </c>
    </row>
    <row r="231810">
      <c r="A231810" s="1" t="s">
        <v>69397</v>
      </c>
    </row>
    <row r="231811">
      <c r="A231811" s="1" t="s">
        <v>69398</v>
      </c>
    </row>
    <row r="231812">
      <c r="A231812" s="1" t="s">
        <v>69399</v>
      </c>
    </row>
    <row r="231813">
      <c r="A231813" s="1" t="s">
        <v>69400</v>
      </c>
    </row>
    <row r="231814">
      <c r="A231814" s="1" t="s">
        <v>69401</v>
      </c>
    </row>
    <row r="231815">
      <c r="A231815" s="1" t="s">
        <v>69402</v>
      </c>
    </row>
    <row r="231816">
      <c r="A231816" s="1" t="s">
        <v>69403</v>
      </c>
    </row>
    <row r="231817">
      <c r="A231817" s="1" t="s">
        <v>69404</v>
      </c>
    </row>
    <row r="231818">
      <c r="A231818" s="1" t="s">
        <v>69405</v>
      </c>
    </row>
    <row r="231819">
      <c r="A231819" s="1" t="s">
        <v>69406</v>
      </c>
    </row>
    <row r="231820">
      <c r="A231820" s="1" t="s">
        <v>69407</v>
      </c>
    </row>
    <row r="231821">
      <c r="A231821" s="1" t="s">
        <v>69408</v>
      </c>
    </row>
    <row r="231822">
      <c r="A231822" s="1" t="s">
        <v>69409</v>
      </c>
    </row>
    <row r="231823">
      <c r="A231823" s="1" t="s">
        <v>69410</v>
      </c>
    </row>
    <row r="231824">
      <c r="A231824" s="1" t="s">
        <v>69411</v>
      </c>
    </row>
    <row r="231825">
      <c r="A231825" s="1" t="s">
        <v>69412</v>
      </c>
    </row>
    <row r="231826">
      <c r="A231826" s="1" t="s">
        <v>69413</v>
      </c>
    </row>
    <row r="231827">
      <c r="A231827" s="1" t="s">
        <v>69414</v>
      </c>
    </row>
    <row r="231828">
      <c r="A231828" s="1" t="s">
        <v>69415</v>
      </c>
    </row>
    <row r="231829">
      <c r="A231829" s="1" t="s">
        <v>69416</v>
      </c>
    </row>
    <row r="231830">
      <c r="A231830" s="1" t="s">
        <v>69417</v>
      </c>
    </row>
    <row r="231831">
      <c r="A231831" s="1" t="s">
        <v>69418</v>
      </c>
    </row>
    <row r="231832">
      <c r="A231832" s="1" t="s">
        <v>30225</v>
      </c>
    </row>
    <row r="231833">
      <c r="A231833" s="1" t="s">
        <v>69420</v>
      </c>
    </row>
    <row r="231834">
      <c r="A231834" s="1" t="s">
        <v>69421</v>
      </c>
    </row>
    <row r="231835">
      <c r="A231835" s="1" t="s">
        <v>69422</v>
      </c>
    </row>
    <row r="231836">
      <c r="A231836" s="1" t="s">
        <v>69423</v>
      </c>
    </row>
    <row r="231837">
      <c r="A231837" s="1" t="s">
        <v>69424</v>
      </c>
    </row>
    <row r="231838">
      <c r="A231838" s="1" t="s">
        <v>69425</v>
      </c>
    </row>
    <row r="231839">
      <c r="A231839" s="1" t="s">
        <v>69426</v>
      </c>
    </row>
    <row r="231840">
      <c r="A231840" s="1" t="s">
        <v>69427</v>
      </c>
    </row>
    <row r="231841">
      <c r="A231841" s="1" t="s">
        <v>69428</v>
      </c>
    </row>
    <row r="231842">
      <c r="A231842" s="1" t="s">
        <v>69429</v>
      </c>
    </row>
    <row r="231843">
      <c r="A231843" s="1" t="s">
        <v>69430</v>
      </c>
    </row>
    <row r="231844">
      <c r="A231844" s="1" t="s">
        <v>69431</v>
      </c>
    </row>
    <row r="231845">
      <c r="A231845" s="1" t="s">
        <v>69432</v>
      </c>
    </row>
    <row r="231846">
      <c r="A231846" s="1" t="s">
        <v>69433</v>
      </c>
    </row>
    <row r="231847">
      <c r="A231847" s="1" t="s">
        <v>69434</v>
      </c>
    </row>
    <row r="231848">
      <c r="A231848" s="1" t="s">
        <v>69435</v>
      </c>
    </row>
    <row r="231849">
      <c r="A231849" s="1" t="s">
        <v>69436</v>
      </c>
    </row>
    <row r="231850">
      <c r="A231850" s="1" t="s">
        <v>69437</v>
      </c>
    </row>
    <row r="231851">
      <c r="A231851" s="1" t="s">
        <v>69438</v>
      </c>
    </row>
    <row r="231852">
      <c r="A231852" s="1" t="s">
        <v>69440</v>
      </c>
    </row>
    <row r="231853">
      <c r="A231853" s="1" t="s">
        <v>69441</v>
      </c>
    </row>
    <row r="231854">
      <c r="A231854" s="1" t="s">
        <v>69442</v>
      </c>
    </row>
    <row r="231855">
      <c r="A231855" s="1" t="s">
        <v>69443</v>
      </c>
    </row>
    <row r="231856">
      <c r="A231856" s="1" t="s">
        <v>69444</v>
      </c>
    </row>
    <row r="231857">
      <c r="A231857" s="1" t="s">
        <v>69445</v>
      </c>
    </row>
    <row r="231858">
      <c r="A231858" s="1" t="s">
        <v>69446</v>
      </c>
    </row>
    <row r="231859">
      <c r="A231859" s="1" t="s">
        <v>69447</v>
      </c>
    </row>
    <row r="231860">
      <c r="A231860" s="1" t="s">
        <v>69448</v>
      </c>
    </row>
    <row r="231861">
      <c r="A231861" s="1" t="s">
        <v>69449</v>
      </c>
    </row>
    <row r="231862">
      <c r="A231862" s="1" t="s">
        <v>69450</v>
      </c>
    </row>
    <row r="231863">
      <c r="A231863" s="1" t="s">
        <v>69451</v>
      </c>
    </row>
    <row r="231864">
      <c r="A231864" s="1" t="s">
        <v>69452</v>
      </c>
    </row>
    <row r="231865">
      <c r="A231865" s="1" t="s">
        <v>69453</v>
      </c>
    </row>
    <row r="231866">
      <c r="A231866" s="1" t="s">
        <v>69454</v>
      </c>
    </row>
    <row r="231867">
      <c r="A231867" s="1" t="s">
        <v>69455</v>
      </c>
    </row>
    <row r="231868">
      <c r="A231868" s="1" t="s">
        <v>69456</v>
      </c>
    </row>
    <row r="231869">
      <c r="A231869" s="1" t="s">
        <v>69458</v>
      </c>
    </row>
    <row r="231870">
      <c r="A231870" s="1" t="s">
        <v>69459</v>
      </c>
    </row>
    <row r="231871">
      <c r="A231871" s="3" t="str">
        <f> J</f>
        <v>#NAME?</v>
      </c>
    </row>
    <row r="231872">
      <c r="A231872" s="1" t="s">
        <v>977</v>
      </c>
    </row>
    <row r="231873">
      <c r="A231873" s="1" t="s">
        <v>7814</v>
      </c>
    </row>
    <row r="231874">
      <c r="A231874" s="1" t="s">
        <v>7815</v>
      </c>
    </row>
    <row r="231875">
      <c r="A231875" s="1" t="s">
        <v>7816</v>
      </c>
    </row>
    <row r="231876">
      <c r="A231876" s="1" t="s">
        <v>1858</v>
      </c>
    </row>
    <row r="231877">
      <c r="A231877" s="1" t="s">
        <v>7817</v>
      </c>
    </row>
    <row r="231878">
      <c r="A231878" s="1" t="s">
        <v>7818</v>
      </c>
    </row>
    <row r="231879">
      <c r="A231879" s="1" t="s">
        <v>7819</v>
      </c>
    </row>
    <row r="231880">
      <c r="A231880" s="1" t="s">
        <v>322</v>
      </c>
    </row>
    <row r="231881">
      <c r="A231881" s="1" t="s">
        <v>7820</v>
      </c>
    </row>
    <row r="231882">
      <c r="A231882" s="1" t="s">
        <v>7821</v>
      </c>
    </row>
    <row r="231883">
      <c r="A231883" s="1" t="s">
        <v>7814</v>
      </c>
    </row>
    <row r="231884">
      <c r="A231884" s="1" t="s">
        <v>7816</v>
      </c>
    </row>
    <row r="231885">
      <c r="A231885" s="1" t="s">
        <v>7822</v>
      </c>
    </row>
    <row r="231886">
      <c r="A231886" s="1" t="s">
        <v>69460</v>
      </c>
    </row>
    <row r="231887">
      <c r="A231887" s="1" t="s">
        <v>68771</v>
      </c>
    </row>
    <row r="231888">
      <c r="A231888" s="1" t="s">
        <v>68772</v>
      </c>
    </row>
    <row r="231889">
      <c r="A231889" s="1" t="s">
        <v>68773</v>
      </c>
    </row>
    <row r="231890">
      <c r="A231890" s="1" t="s">
        <v>68774</v>
      </c>
    </row>
    <row r="231891">
      <c r="A231891" s="1" t="s">
        <v>68775</v>
      </c>
    </row>
    <row r="231892">
      <c r="A231892" s="1" t="s">
        <v>68776</v>
      </c>
    </row>
    <row r="231893">
      <c r="A231893" s="1" t="s">
        <v>68777</v>
      </c>
    </row>
    <row r="231894">
      <c r="A231894" s="1" t="s">
        <v>68778</v>
      </c>
    </row>
    <row r="231895">
      <c r="A231895" s="1" t="s">
        <v>68779</v>
      </c>
    </row>
    <row r="231896">
      <c r="A231896" s="1" t="s">
        <v>68780</v>
      </c>
    </row>
    <row r="231897">
      <c r="A231897" s="1" t="s">
        <v>68781</v>
      </c>
    </row>
    <row r="231898">
      <c r="A231898" s="1" t="s">
        <v>68782</v>
      </c>
    </row>
    <row r="231899">
      <c r="A231899" s="1" t="s">
        <v>68771</v>
      </c>
    </row>
    <row r="231900">
      <c r="A231900" s="1" t="s">
        <v>68772</v>
      </c>
    </row>
    <row r="231901">
      <c r="A231901" s="1" t="s">
        <v>68773</v>
      </c>
    </row>
    <row r="231902">
      <c r="A231902" s="1" t="s">
        <v>68774</v>
      </c>
    </row>
    <row r="231903">
      <c r="A231903" s="1" t="s">
        <v>68775</v>
      </c>
    </row>
    <row r="231904">
      <c r="A231904" s="1" t="s">
        <v>68776</v>
      </c>
    </row>
    <row r="231905">
      <c r="A231905" s="1" t="s">
        <v>68777</v>
      </c>
    </row>
    <row r="231906">
      <c r="A231906" s="1" t="s">
        <v>68778</v>
      </c>
    </row>
    <row r="231907">
      <c r="A231907" s="1" t="s">
        <v>68779</v>
      </c>
    </row>
    <row r="231908">
      <c r="A231908" s="1" t="s">
        <v>68780</v>
      </c>
    </row>
    <row r="231909">
      <c r="A231909" s="1" t="s">
        <v>68781</v>
      </c>
    </row>
    <row r="231910">
      <c r="A231910" s="1" t="s">
        <v>68783</v>
      </c>
    </row>
    <row r="231911">
      <c r="A231911" s="1" t="s">
        <v>69461</v>
      </c>
    </row>
    <row r="231912">
      <c r="A231912" s="1" t="s">
        <v>66783</v>
      </c>
    </row>
    <row r="231913">
      <c r="A231913" s="3" t="str">
        <f/>
        <v>#ERROR!</v>
      </c>
    </row>
    <row r="231914">
      <c r="A231914" s="3" t="str">
        <f/>
        <v>#ERROR!</v>
      </c>
    </row>
    <row r="231915">
      <c r="A231915" s="1" t="s">
        <v>66784</v>
      </c>
    </row>
    <row r="231916">
      <c r="A231916" s="1" t="s">
        <v>66785</v>
      </c>
    </row>
    <row r="231917">
      <c r="A231917" s="1" t="s">
        <v>66786</v>
      </c>
    </row>
    <row r="231918">
      <c r="A231918" s="1" t="s">
        <v>66787</v>
      </c>
    </row>
    <row r="231919">
      <c r="A231919" s="1" t="s">
        <v>66783</v>
      </c>
    </row>
    <row r="231920">
      <c r="A231920" s="1" t="s">
        <v>66784</v>
      </c>
    </row>
    <row r="231921">
      <c r="A231921" s="1" t="s">
        <v>66786</v>
      </c>
    </row>
    <row r="231922">
      <c r="A231922" s="1" t="s">
        <v>66788</v>
      </c>
    </row>
    <row r="231923">
      <c r="A231923" s="1" t="s">
        <v>69462</v>
      </c>
    </row>
    <row r="231924">
      <c r="A231924" s="1" t="s">
        <v>63638</v>
      </c>
    </row>
    <row r="231926">
      <c r="A231926" s="1" t="s">
        <v>63639</v>
      </c>
    </row>
    <row r="231927">
      <c r="A231927" s="1" t="s">
        <v>63640</v>
      </c>
    </row>
    <row r="231929">
      <c r="A231929" s="1" t="s">
        <v>4606</v>
      </c>
    </row>
    <row r="231931">
      <c r="A231931" s="1" t="s">
        <v>63641</v>
      </c>
    </row>
    <row r="231933">
      <c r="A231933" s="1" t="s">
        <v>63642</v>
      </c>
    </row>
    <row r="231934">
      <c r="A231934" s="1" t="s">
        <v>63643</v>
      </c>
    </row>
    <row r="231936">
      <c r="A231936" s="1" t="s">
        <v>63644</v>
      </c>
    </row>
    <row r="231937">
      <c r="A231937" s="1" t="s">
        <v>63645</v>
      </c>
    </row>
    <row r="231939">
      <c r="A231939" s="1" t="s">
        <v>63646</v>
      </c>
    </row>
    <row r="231941">
      <c r="A231941" s="1" t="s">
        <v>63647</v>
      </c>
    </row>
    <row r="231943">
      <c r="A231943" s="1" t="s">
        <v>63648</v>
      </c>
    </row>
    <row r="231944">
      <c r="A231944" s="1" t="s">
        <v>63649</v>
      </c>
    </row>
    <row r="231945">
      <c r="A231945" s="1" t="s">
        <v>63650</v>
      </c>
    </row>
    <row r="231946">
      <c r="A231946" s="1" t="s">
        <v>63651</v>
      </c>
    </row>
    <row r="231947">
      <c r="A231947" s="1" t="s">
        <v>63652</v>
      </c>
    </row>
    <row r="231948">
      <c r="A231948" s="1" t="s">
        <v>63653</v>
      </c>
    </row>
    <row r="231949">
      <c r="A231949" s="1" t="s">
        <v>63654</v>
      </c>
    </row>
    <row r="231950">
      <c r="A231950" s="1" t="s">
        <v>63655</v>
      </c>
    </row>
    <row r="231951">
      <c r="A231951" s="1" t="s">
        <v>63656</v>
      </c>
    </row>
    <row r="231952">
      <c r="A231952" s="1" t="s">
        <v>63657</v>
      </c>
    </row>
    <row r="231953">
      <c r="A231953" s="1" t="s">
        <v>63658</v>
      </c>
    </row>
    <row r="231954">
      <c r="A231954" s="1" t="s">
        <v>63659</v>
      </c>
    </row>
    <row r="231956">
      <c r="A231956" s="1" t="s">
        <v>63660</v>
      </c>
    </row>
    <row r="231958">
      <c r="A231958" s="1" t="s">
        <v>63661</v>
      </c>
    </row>
    <row r="231960">
      <c r="A231960" s="1" t="s">
        <v>40527</v>
      </c>
    </row>
    <row r="231962">
      <c r="A231962" s="1" t="s">
        <v>63662</v>
      </c>
    </row>
    <row r="231964">
      <c r="A231964" s="1" t="s">
        <v>63663</v>
      </c>
    </row>
    <row r="231965">
      <c r="A231965" s="1" t="s">
        <v>63664</v>
      </c>
    </row>
    <row r="231966">
      <c r="A231966" s="1" t="s">
        <v>63665</v>
      </c>
    </row>
    <row r="231967">
      <c r="A231967" s="1" t="s">
        <v>63666</v>
      </c>
    </row>
    <row r="231968">
      <c r="A231968" s="1" t="s">
        <v>63667</v>
      </c>
    </row>
    <row r="231969">
      <c r="A231969" s="1" t="s">
        <v>63668</v>
      </c>
    </row>
    <row r="231971">
      <c r="A231971" s="1" t="s">
        <v>63669</v>
      </c>
    </row>
    <row r="231973">
      <c r="A231973" s="1" t="s">
        <v>63670</v>
      </c>
    </row>
    <row r="231974">
      <c r="A231974" s="1" t="s">
        <v>63671</v>
      </c>
    </row>
    <row r="231976">
      <c r="A231976" s="1" t="s">
        <v>63672</v>
      </c>
    </row>
    <row r="231977">
      <c r="A231977" s="1" t="s">
        <v>63673</v>
      </c>
    </row>
    <row r="231979">
      <c r="A231979" s="3" t="str">
        <f>+ Meee agtigeg</f>
        <v>#ERROR!</v>
      </c>
    </row>
    <row r="231981">
      <c r="A231981" s="1" t="s">
        <v>63674</v>
      </c>
    </row>
    <row r="231983">
      <c r="A231983" s="1" t="s">
        <v>63675</v>
      </c>
    </row>
    <row r="231984">
      <c r="A231984" s="1" t="s">
        <v>63638</v>
      </c>
    </row>
    <row r="231985">
      <c r="A231985" s="1" t="s">
        <v>63639</v>
      </c>
    </row>
    <row r="231986">
      <c r="A231986" s="1" t="s">
        <v>63640</v>
      </c>
    </row>
    <row r="231987">
      <c r="A231987" s="1" t="s">
        <v>63641</v>
      </c>
    </row>
    <row r="231988">
      <c r="A231988" s="1" t="s">
        <v>63642</v>
      </c>
    </row>
    <row r="231989">
      <c r="A231989" s="1" t="s">
        <v>63643</v>
      </c>
    </row>
    <row r="231990">
      <c r="A231990" s="1" t="s">
        <v>63644</v>
      </c>
    </row>
    <row r="231991">
      <c r="A231991" s="1" t="s">
        <v>63645</v>
      </c>
    </row>
    <row r="231992">
      <c r="A231992" s="1" t="s">
        <v>63646</v>
      </c>
    </row>
    <row r="231993">
      <c r="A231993" s="1" t="s">
        <v>63647</v>
      </c>
    </row>
    <row r="231994">
      <c r="A231994" s="1" t="s">
        <v>63648</v>
      </c>
    </row>
    <row r="231995">
      <c r="A231995" s="1" t="s">
        <v>63649</v>
      </c>
    </row>
    <row r="231996">
      <c r="A231996" s="1" t="s">
        <v>63650</v>
      </c>
    </row>
    <row r="231997">
      <c r="A231997" s="1" t="s">
        <v>63651</v>
      </c>
    </row>
    <row r="231998">
      <c r="A231998" s="1" t="s">
        <v>63652</v>
      </c>
    </row>
    <row r="231999">
      <c r="A231999" s="1" t="s">
        <v>63653</v>
      </c>
    </row>
    <row r="232000">
      <c r="A232000" s="1" t="s">
        <v>63654</v>
      </c>
    </row>
    <row r="232001">
      <c r="A232001" s="1" t="s">
        <v>63655</v>
      </c>
    </row>
    <row r="232002">
      <c r="A232002" s="1" t="s">
        <v>63656</v>
      </c>
    </row>
    <row r="232003">
      <c r="A232003" s="1" t="s">
        <v>63657</v>
      </c>
    </row>
    <row r="232004">
      <c r="A232004" s="1" t="s">
        <v>63658</v>
      </c>
    </row>
    <row r="232005">
      <c r="A232005" s="1" t="s">
        <v>63659</v>
      </c>
    </row>
    <row r="232006">
      <c r="A232006" s="1" t="s">
        <v>63660</v>
      </c>
    </row>
    <row r="232007">
      <c r="A232007" s="1" t="s">
        <v>63661</v>
      </c>
    </row>
    <row r="232008">
      <c r="A232008" s="1" t="s">
        <v>63662</v>
      </c>
    </row>
    <row r="232009">
      <c r="A232009" s="1" t="s">
        <v>63663</v>
      </c>
    </row>
    <row r="232010">
      <c r="A232010" s="1" t="s">
        <v>63664</v>
      </c>
    </row>
    <row r="232011">
      <c r="A232011" s="1" t="s">
        <v>63665</v>
      </c>
    </row>
    <row r="232012">
      <c r="A232012" s="1" t="s">
        <v>63666</v>
      </c>
    </row>
    <row r="232013">
      <c r="A232013" s="1" t="s">
        <v>63667</v>
      </c>
    </row>
    <row r="232014">
      <c r="A232014" s="1" t="s">
        <v>63668</v>
      </c>
    </row>
    <row r="232015">
      <c r="A232015" s="1" t="s">
        <v>63669</v>
      </c>
    </row>
    <row r="232016">
      <c r="A232016" s="1" t="s">
        <v>63670</v>
      </c>
    </row>
    <row r="232017">
      <c r="A232017" s="1" t="s">
        <v>63671</v>
      </c>
    </row>
    <row r="232018">
      <c r="A232018" s="1" t="s">
        <v>63672</v>
      </c>
    </row>
    <row r="232019">
      <c r="A232019" s="1" t="s">
        <v>63673</v>
      </c>
    </row>
    <row r="232020">
      <c r="A232020" s="3" t="str">
        <f>+ Meee agtigeg</f>
        <v>#ERROR!</v>
      </c>
    </row>
    <row r="232021">
      <c r="A232021" s="1" t="s">
        <v>63676</v>
      </c>
    </row>
    <row r="232022">
      <c r="A232022" s="1" t="s">
        <v>69463</v>
      </c>
    </row>
    <row r="232023">
      <c r="A232023" s="1" t="s">
        <v>63678</v>
      </c>
    </row>
    <row r="232024">
      <c r="A232024" s="1" t="s">
        <v>40597</v>
      </c>
    </row>
    <row r="232026">
      <c r="A232026" s="1" t="s">
        <v>63679</v>
      </c>
    </row>
    <row r="232027">
      <c r="A232027" s="1" t="s">
        <v>63680</v>
      </c>
    </row>
    <row r="232029">
      <c r="A232029" s="1" t="s">
        <v>63681</v>
      </c>
    </row>
    <row r="232031">
      <c r="A232031" s="1" t="s">
        <v>63682</v>
      </c>
    </row>
    <row r="232033">
      <c r="A232033" s="1" t="s">
        <v>63683</v>
      </c>
    </row>
    <row r="232035">
      <c r="A232035" s="1" t="s">
        <v>63684</v>
      </c>
    </row>
    <row r="232036">
      <c r="A232036" s="1" t="s">
        <v>63685</v>
      </c>
    </row>
    <row r="232038">
      <c r="A232038" s="1" t="s">
        <v>63686</v>
      </c>
    </row>
    <row r="232040">
      <c r="A232040" s="1" t="s">
        <v>63687</v>
      </c>
    </row>
    <row r="232041">
      <c r="A232041" s="1" t="s">
        <v>63688</v>
      </c>
    </row>
    <row r="232043">
      <c r="A232043" s="3" t="str">
        <f>+, Fike boek to get Praecat wontte patra</f>
        <v>#ERROR!</v>
      </c>
    </row>
    <row r="232045">
      <c r="A232045" s="1" t="s">
        <v>63689</v>
      </c>
    </row>
    <row r="232046">
      <c r="A232046" s="1" t="s">
        <v>63690</v>
      </c>
    </row>
    <row r="232048">
      <c r="A232048" s="1" t="s">
        <v>63691</v>
      </c>
    </row>
    <row r="232049">
      <c r="A232049" s="1" t="s">
        <v>63692</v>
      </c>
    </row>
    <row r="232051">
      <c r="A232051" s="1" t="s">
        <v>63693</v>
      </c>
    </row>
    <row r="232053">
      <c r="A232053" s="1" t="s">
        <v>63694</v>
      </c>
    </row>
    <row r="232055">
      <c r="A232055" s="1" t="s">
        <v>63695</v>
      </c>
    </row>
    <row r="232057">
      <c r="A232057" s="1" t="s">
        <v>63696</v>
      </c>
    </row>
    <row r="232058">
      <c r="A232058" s="1" t="s">
        <v>63678</v>
      </c>
    </row>
    <row r="232059">
      <c r="A232059" s="1" t="s">
        <v>63679</v>
      </c>
    </row>
    <row r="232060">
      <c r="A232060" s="1" t="s">
        <v>63680</v>
      </c>
    </row>
    <row r="232061">
      <c r="A232061" s="1" t="s">
        <v>63681</v>
      </c>
    </row>
    <row r="232062">
      <c r="A232062" s="1" t="s">
        <v>63682</v>
      </c>
    </row>
    <row r="232063">
      <c r="A232063" s="1" t="s">
        <v>63683</v>
      </c>
    </row>
    <row r="232064">
      <c r="A232064" s="1" t="s">
        <v>63684</v>
      </c>
    </row>
    <row r="232065">
      <c r="A232065" s="1" t="s">
        <v>63685</v>
      </c>
    </row>
    <row r="232066">
      <c r="A232066" s="1" t="s">
        <v>63686</v>
      </c>
    </row>
    <row r="232067">
      <c r="A232067" s="1" t="s">
        <v>63687</v>
      </c>
    </row>
    <row r="232068">
      <c r="A232068" s="1" t="s">
        <v>63688</v>
      </c>
    </row>
    <row r="232069">
      <c r="A232069" s="3" t="str">
        <f>+, Fike boek to get Praecat wontte patra</f>
        <v>#ERROR!</v>
      </c>
    </row>
    <row r="232070">
      <c r="A232070" s="1" t="s">
        <v>63689</v>
      </c>
    </row>
    <row r="232071">
      <c r="A232071" s="1" t="s">
        <v>63690</v>
      </c>
    </row>
    <row r="232072">
      <c r="A232072" s="1" t="s">
        <v>63691</v>
      </c>
    </row>
    <row r="232073">
      <c r="A232073" s="1" t="s">
        <v>63692</v>
      </c>
    </row>
    <row r="232074">
      <c r="A232074" s="1" t="s">
        <v>63693</v>
      </c>
    </row>
    <row r="232075">
      <c r="A232075" s="1" t="s">
        <v>63694</v>
      </c>
    </row>
    <row r="232076">
      <c r="A232076" s="1" t="s">
        <v>63697</v>
      </c>
    </row>
    <row r="232077">
      <c r="A232077" s="1" t="s">
        <v>69464</v>
      </c>
    </row>
    <row r="232078">
      <c r="A232078" s="1" t="s">
        <v>69465</v>
      </c>
    </row>
    <row r="232079">
      <c r="A232079" s="1" t="s">
        <v>69466</v>
      </c>
    </row>
    <row r="232080">
      <c r="A232080" s="1" t="s">
        <v>69467</v>
      </c>
    </row>
    <row r="232081">
      <c r="A232081" s="1" t="s">
        <v>69468</v>
      </c>
    </row>
    <row r="232082">
      <c r="A232082" s="1" t="s">
        <v>69469</v>
      </c>
    </row>
    <row r="232083">
      <c r="A232083" s="1" t="s">
        <v>69470</v>
      </c>
    </row>
    <row r="232084">
      <c r="A232084" s="1" t="s">
        <v>69471</v>
      </c>
    </row>
    <row r="232085">
      <c r="A232085" s="1" t="s">
        <v>69472</v>
      </c>
    </row>
    <row r="232086">
      <c r="A232086" s="1" t="s">
        <v>69473</v>
      </c>
    </row>
    <row r="232087">
      <c r="A232087" s="1" t="s">
        <v>69474</v>
      </c>
    </row>
    <row r="232088">
      <c r="A232088" s="1" t="s">
        <v>69475</v>
      </c>
    </row>
    <row r="232089">
      <c r="A232089" s="1" t="s">
        <v>69476</v>
      </c>
    </row>
    <row r="232090">
      <c r="A232090" s="1" t="s">
        <v>69477</v>
      </c>
    </row>
    <row r="232091">
      <c r="A232091" s="1" t="s">
        <v>69465</v>
      </c>
    </row>
    <row r="232092">
      <c r="A232092" s="1" t="s">
        <v>69466</v>
      </c>
    </row>
    <row r="232093">
      <c r="A232093" s="1" t="s">
        <v>69467</v>
      </c>
    </row>
    <row r="232094">
      <c r="A232094" s="1" t="s">
        <v>69468</v>
      </c>
    </row>
    <row r="232095">
      <c r="A232095" s="1" t="s">
        <v>69469</v>
      </c>
    </row>
    <row r="232096">
      <c r="A232096" s="1" t="s">
        <v>69470</v>
      </c>
    </row>
    <row r="232097">
      <c r="A232097" s="1" t="s">
        <v>69471</v>
      </c>
    </row>
    <row r="232098">
      <c r="A232098" s="1" t="s">
        <v>69472</v>
      </c>
    </row>
    <row r="232099">
      <c r="A232099" s="1" t="s">
        <v>69473</v>
      </c>
    </row>
    <row r="232100">
      <c r="A232100" s="1" t="s">
        <v>69474</v>
      </c>
    </row>
    <row r="232101">
      <c r="A232101" s="1" t="s">
        <v>69475</v>
      </c>
    </row>
    <row r="232102">
      <c r="A232102" s="1" t="s">
        <v>69476</v>
      </c>
    </row>
    <row r="232103">
      <c r="A232103" s="1" t="s">
        <v>69478</v>
      </c>
    </row>
    <row r="232104">
      <c r="A232104" s="1" t="s">
        <v>69479</v>
      </c>
    </row>
    <row r="232105">
      <c r="A232105" s="1" t="s">
        <v>69480</v>
      </c>
    </row>
    <row r="232106">
      <c r="A232106" s="1" t="s">
        <v>69481</v>
      </c>
    </row>
    <row r="232107">
      <c r="A232107" s="1" t="s">
        <v>69482</v>
      </c>
    </row>
    <row r="232108">
      <c r="A232108" s="1" t="s">
        <v>69483</v>
      </c>
    </row>
    <row r="232109">
      <c r="A232109" s="1" t="s">
        <v>69484</v>
      </c>
    </row>
    <row r="232110">
      <c r="A232110" s="1" t="s">
        <v>69485</v>
      </c>
    </row>
    <row r="232111">
      <c r="A232111" s="1" t="s">
        <v>69486</v>
      </c>
    </row>
    <row r="232112">
      <c r="A232112" s="1" t="s">
        <v>69487</v>
      </c>
    </row>
    <row r="232113">
      <c r="A232113" s="1" t="s">
        <v>69488</v>
      </c>
    </row>
    <row r="232114">
      <c r="A232114" s="1" t="s">
        <v>69489</v>
      </c>
    </row>
    <row r="232115">
      <c r="A232115" s="1" t="s">
        <v>69490</v>
      </c>
    </row>
    <row r="232116">
      <c r="A232116" s="1" t="s">
        <v>69491</v>
      </c>
    </row>
    <row r="232117">
      <c r="A232117" s="1" t="s">
        <v>69492</v>
      </c>
    </row>
    <row r="232118">
      <c r="A232118" s="1" t="s">
        <v>69493</v>
      </c>
    </row>
    <row r="232119">
      <c r="A232119" s="1" t="s">
        <v>69494</v>
      </c>
    </row>
    <row r="232120">
      <c r="A232120" s="1" t="s">
        <v>69495</v>
      </c>
    </row>
    <row r="232121">
      <c r="A232121" s="1" t="s">
        <v>69496</v>
      </c>
    </row>
    <row r="232122">
      <c r="A232122" s="1" t="s">
        <v>69497</v>
      </c>
    </row>
    <row r="232123">
      <c r="A232123" s="1" t="s">
        <v>69498</v>
      </c>
    </row>
    <row r="232124">
      <c r="A232124" s="1" t="s">
        <v>322</v>
      </c>
    </row>
    <row r="232125">
      <c r="A232125" s="1" t="s">
        <v>69499</v>
      </c>
    </row>
    <row r="232126">
      <c r="A232126" s="1" t="s">
        <v>69500</v>
      </c>
    </row>
    <row r="232127">
      <c r="A232127" s="1" t="s">
        <v>69501</v>
      </c>
    </row>
    <row r="232128">
      <c r="A232128" s="1" t="s">
        <v>69502</v>
      </c>
    </row>
    <row r="232129">
      <c r="A232129" s="1" t="s">
        <v>69503</v>
      </c>
    </row>
    <row r="232130">
      <c r="A232130" s="1" t="s">
        <v>69480</v>
      </c>
    </row>
    <row r="232131">
      <c r="A232131" s="1" t="s">
        <v>69481</v>
      </c>
    </row>
    <row r="232132">
      <c r="A232132" s="1" t="s">
        <v>69482</v>
      </c>
    </row>
    <row r="232133">
      <c r="A232133" s="1" t="s">
        <v>69483</v>
      </c>
    </row>
    <row r="232134">
      <c r="A232134" s="1" t="s">
        <v>69484</v>
      </c>
    </row>
    <row r="232135">
      <c r="A232135" s="1" t="s">
        <v>69485</v>
      </c>
    </row>
    <row r="232136">
      <c r="A232136" s="1" t="s">
        <v>69486</v>
      </c>
    </row>
    <row r="232137">
      <c r="A232137" s="1" t="s">
        <v>69487</v>
      </c>
    </row>
    <row r="232138">
      <c r="A232138" s="1" t="s">
        <v>69488</v>
      </c>
    </row>
    <row r="232139">
      <c r="A232139" s="1" t="s">
        <v>69489</v>
      </c>
    </row>
    <row r="232140">
      <c r="A232140" s="1" t="s">
        <v>69490</v>
      </c>
    </row>
    <row r="232141">
      <c r="A232141" s="1" t="s">
        <v>69491</v>
      </c>
    </row>
    <row r="232142">
      <c r="A232142" s="1" t="s">
        <v>69492</v>
      </c>
    </row>
    <row r="232143">
      <c r="A232143" s="1" t="s">
        <v>69493</v>
      </c>
    </row>
    <row r="232144">
      <c r="A232144" s="1" t="s">
        <v>69494</v>
      </c>
    </row>
    <row r="232145">
      <c r="A232145" s="1" t="s">
        <v>69495</v>
      </c>
    </row>
    <row r="232146">
      <c r="A232146" s="1" t="s">
        <v>69496</v>
      </c>
    </row>
    <row r="232147">
      <c r="A232147" s="1" t="s">
        <v>69497</v>
      </c>
    </row>
    <row r="232148">
      <c r="A232148" s="1" t="s">
        <v>69498</v>
      </c>
    </row>
    <row r="232149">
      <c r="A232149" s="1" t="s">
        <v>69499</v>
      </c>
    </row>
    <row r="232150">
      <c r="A232150" s="1" t="s">
        <v>69500</v>
      </c>
    </row>
    <row r="232151">
      <c r="A232151" s="1" t="s">
        <v>69501</v>
      </c>
    </row>
    <row r="232152">
      <c r="A232152" s="1" t="s">
        <v>69502</v>
      </c>
    </row>
    <row r="232153">
      <c r="A232153" s="1" t="s">
        <v>69504</v>
      </c>
    </row>
    <row r="232154">
      <c r="A232154" s="1" t="s">
        <v>69505</v>
      </c>
    </row>
    <row r="232155">
      <c r="A232155" s="1" t="s">
        <v>69506</v>
      </c>
    </row>
    <row r="232156">
      <c r="A232156" s="1">
        <v>7.0</v>
      </c>
    </row>
    <row r="232157">
      <c r="A232157" s="1" t="s">
        <v>69507</v>
      </c>
    </row>
    <row r="232158">
      <c r="A232158" s="1" t="s">
        <v>69508</v>
      </c>
    </row>
    <row r="232159">
      <c r="A232159" s="1" t="s">
        <v>69509</v>
      </c>
    </row>
    <row r="232160">
      <c r="A232160" s="1" t="s">
        <v>69510</v>
      </c>
    </row>
    <row r="232161">
      <c r="A232161" s="1" t="s">
        <v>69511</v>
      </c>
    </row>
    <row r="232162">
      <c r="A232162" s="1" t="s">
        <v>69512</v>
      </c>
    </row>
    <row r="232163">
      <c r="A232163" s="1" t="s">
        <v>69513</v>
      </c>
    </row>
    <row r="232164">
      <c r="A232164" s="1" t="s">
        <v>69514</v>
      </c>
    </row>
    <row r="232165">
      <c r="A232165" s="1" t="s">
        <v>69515</v>
      </c>
    </row>
    <row r="232166">
      <c r="A232166" s="1" t="s">
        <v>69516</v>
      </c>
    </row>
    <row r="232167">
      <c r="A232167" s="1" t="s">
        <v>34449</v>
      </c>
    </row>
    <row r="232168">
      <c r="A232168" s="1" t="s">
        <v>69517</v>
      </c>
    </row>
    <row r="232169">
      <c r="A232169" s="1" t="s">
        <v>69518</v>
      </c>
    </row>
    <row r="232170">
      <c r="A232170" s="1" t="s">
        <v>69519</v>
      </c>
    </row>
    <row r="232171">
      <c r="A232171" s="1" t="s">
        <v>69520</v>
      </c>
    </row>
    <row r="232172">
      <c r="A232172" s="1" t="s">
        <v>69521</v>
      </c>
    </row>
    <row r="232173">
      <c r="A232173" s="1" t="s">
        <v>69522</v>
      </c>
    </row>
    <row r="232174">
      <c r="A232174" s="1" t="s">
        <v>69506</v>
      </c>
    </row>
    <row r="232175">
      <c r="A232175" s="1" t="s">
        <v>69507</v>
      </c>
    </row>
    <row r="232176">
      <c r="A232176" s="1" t="s">
        <v>69508</v>
      </c>
    </row>
    <row r="232177">
      <c r="A232177" s="1" t="s">
        <v>69509</v>
      </c>
    </row>
    <row r="232178">
      <c r="A232178" s="1" t="s">
        <v>69510</v>
      </c>
    </row>
    <row r="232179">
      <c r="A232179" s="1" t="s">
        <v>69511</v>
      </c>
    </row>
    <row r="232180">
      <c r="A232180" s="1" t="s">
        <v>69512</v>
      </c>
    </row>
    <row r="232181">
      <c r="A232181" s="1" t="s">
        <v>69513</v>
      </c>
    </row>
    <row r="232182">
      <c r="A232182" s="1" t="s">
        <v>69514</v>
      </c>
    </row>
    <row r="232183">
      <c r="A232183" s="1" t="s">
        <v>69515</v>
      </c>
    </row>
    <row r="232184">
      <c r="A232184" s="1" t="s">
        <v>69516</v>
      </c>
    </row>
    <row r="232185">
      <c r="A232185" s="1" t="s">
        <v>34449</v>
      </c>
    </row>
    <row r="232186">
      <c r="A232186" s="1" t="s">
        <v>69517</v>
      </c>
    </row>
    <row r="232187">
      <c r="A232187" s="1" t="s">
        <v>69518</v>
      </c>
    </row>
    <row r="232188">
      <c r="A232188" s="1" t="s">
        <v>69519</v>
      </c>
    </row>
    <row r="232189">
      <c r="A232189" s="1" t="s">
        <v>69520</v>
      </c>
    </row>
    <row r="232190">
      <c r="A232190" s="1" t="s">
        <v>69521</v>
      </c>
    </row>
    <row r="232191">
      <c r="A232191" s="1" t="s">
        <v>69523</v>
      </c>
    </row>
    <row r="232192">
      <c r="A232192" s="1" t="s">
        <v>69524</v>
      </c>
    </row>
    <row r="232194">
      <c r="A232194" s="1" t="s">
        <v>69525</v>
      </c>
    </row>
    <row r="232196">
      <c r="A232196" s="1" t="s">
        <v>69526</v>
      </c>
    </row>
    <row r="232197">
      <c r="A232197" s="1" t="s">
        <v>69527</v>
      </c>
    </row>
    <row r="232199">
      <c r="A232199" s="1" t="s">
        <v>69528</v>
      </c>
    </row>
    <row r="232200">
      <c r="A232200" s="1" t="s">
        <v>69529</v>
      </c>
    </row>
    <row r="232202">
      <c r="A232202" s="1" t="s">
        <v>69530</v>
      </c>
    </row>
    <row r="232203">
      <c r="A232203" s="1" t="s">
        <v>69531</v>
      </c>
    </row>
    <row r="232205">
      <c r="A232205" s="1" t="s">
        <v>69532</v>
      </c>
    </row>
    <row r="232206">
      <c r="A232206" s="1" t="s">
        <v>69533</v>
      </c>
    </row>
    <row r="232208">
      <c r="A232208" s="1" t="s">
        <v>69534</v>
      </c>
    </row>
    <row r="232209">
      <c r="A232209" s="1" t="s">
        <v>69535</v>
      </c>
    </row>
    <row r="232211">
      <c r="A232211" s="1" t="s">
        <v>69536</v>
      </c>
    </row>
    <row r="232212">
      <c r="A232212" s="1" t="s">
        <v>69537</v>
      </c>
    </row>
    <row r="232214">
      <c r="A232214" s="1" t="s">
        <v>69538</v>
      </c>
    </row>
    <row r="232215">
      <c r="A232215" s="1" t="s">
        <v>69539</v>
      </c>
    </row>
    <row r="232217">
      <c r="A232217" s="1" t="s">
        <v>69540</v>
      </c>
    </row>
    <row r="232218">
      <c r="A232218" s="1" t="s">
        <v>69541</v>
      </c>
    </row>
    <row r="232220">
      <c r="A232220" s="1" t="s">
        <v>69542</v>
      </c>
    </row>
    <row r="232221">
      <c r="A232221" s="1" t="s">
        <v>69543</v>
      </c>
    </row>
    <row r="232223">
      <c r="A232223" s="1" t="s">
        <v>69544</v>
      </c>
    </row>
    <row r="232224">
      <c r="A232224" s="1" t="s">
        <v>69545</v>
      </c>
    </row>
    <row r="232226">
      <c r="A232226" s="1" t="s">
        <v>69546</v>
      </c>
    </row>
    <row r="232228">
      <c r="A232228" s="1" t="s">
        <v>69547</v>
      </c>
    </row>
    <row r="232230">
      <c r="A232230" s="1" t="s">
        <v>69548</v>
      </c>
    </row>
    <row r="232231">
      <c r="A232231" s="1" t="s">
        <v>69549</v>
      </c>
    </row>
    <row r="232233">
      <c r="A232233" s="1" t="s">
        <v>69550</v>
      </c>
    </row>
    <row r="232234">
      <c r="A232234" s="1" t="s">
        <v>69551</v>
      </c>
    </row>
    <row r="232236">
      <c r="A232236" s="1" t="s">
        <v>69552</v>
      </c>
    </row>
    <row r="232237">
      <c r="A232237" s="1" t="s">
        <v>69553</v>
      </c>
    </row>
    <row r="232239">
      <c r="A232239" s="1" t="s">
        <v>69554</v>
      </c>
    </row>
    <row r="232240">
      <c r="A232240" s="1" t="s">
        <v>69555</v>
      </c>
    </row>
    <row r="232241">
      <c r="A232241" s="1" t="s">
        <v>69556</v>
      </c>
    </row>
    <row r="232242">
      <c r="A232242" s="1" t="s">
        <v>69557</v>
      </c>
    </row>
    <row r="232244">
      <c r="A232244" s="1" t="s">
        <v>69558</v>
      </c>
    </row>
    <row r="232246">
      <c r="A232246" s="1" t="s">
        <v>69559</v>
      </c>
    </row>
    <row r="232248">
      <c r="A232248" s="1" t="s">
        <v>69560</v>
      </c>
    </row>
    <row r="232250">
      <c r="A232250" s="1" t="s">
        <v>69561</v>
      </c>
    </row>
    <row r="232251">
      <c r="A232251" s="1" t="s">
        <v>69562</v>
      </c>
    </row>
    <row r="232252">
      <c r="A232252" s="1" t="s">
        <v>69525</v>
      </c>
    </row>
    <row r="232253">
      <c r="A232253" s="1" t="s">
        <v>69526</v>
      </c>
    </row>
    <row r="232254">
      <c r="A232254" s="1" t="s">
        <v>69527</v>
      </c>
    </row>
    <row r="232255">
      <c r="A232255" s="1" t="s">
        <v>69528</v>
      </c>
    </row>
    <row r="232256">
      <c r="A232256" s="1" t="s">
        <v>69529</v>
      </c>
    </row>
    <row r="232257">
      <c r="A232257" s="1" t="s">
        <v>69530</v>
      </c>
    </row>
    <row r="232258">
      <c r="A232258" s="1" t="s">
        <v>69531</v>
      </c>
    </row>
    <row r="232259">
      <c r="A232259" s="1" t="s">
        <v>69532</v>
      </c>
    </row>
    <row r="232260">
      <c r="A232260" s="1" t="s">
        <v>69533</v>
      </c>
    </row>
    <row r="232261">
      <c r="A232261" s="1" t="s">
        <v>69534</v>
      </c>
    </row>
    <row r="232262">
      <c r="A232262" s="1" t="s">
        <v>69535</v>
      </c>
    </row>
    <row r="232263">
      <c r="A232263" s="1" t="s">
        <v>69536</v>
      </c>
    </row>
    <row r="232264">
      <c r="A232264" s="1" t="s">
        <v>69537</v>
      </c>
    </row>
    <row r="232265">
      <c r="A232265" s="1" t="s">
        <v>69538</v>
      </c>
    </row>
    <row r="232266">
      <c r="A232266" s="1" t="s">
        <v>69539</v>
      </c>
    </row>
    <row r="232267">
      <c r="A232267" s="1" t="s">
        <v>69540</v>
      </c>
    </row>
    <row r="232268">
      <c r="A232268" s="1" t="s">
        <v>69541</v>
      </c>
    </row>
    <row r="232269">
      <c r="A232269" s="1" t="s">
        <v>69542</v>
      </c>
    </row>
    <row r="232270">
      <c r="A232270" s="1" t="s">
        <v>69543</v>
      </c>
    </row>
    <row r="232271">
      <c r="A232271" s="1" t="s">
        <v>69544</v>
      </c>
    </row>
    <row r="232272">
      <c r="A232272" s="1" t="s">
        <v>69545</v>
      </c>
    </row>
    <row r="232273">
      <c r="A232273" s="1" t="s">
        <v>69546</v>
      </c>
    </row>
    <row r="232274">
      <c r="A232274" s="1" t="s">
        <v>69547</v>
      </c>
    </row>
    <row r="232275">
      <c r="A232275" s="1" t="s">
        <v>69548</v>
      </c>
    </row>
    <row r="232276">
      <c r="A232276" s="1" t="s">
        <v>69549</v>
      </c>
    </row>
    <row r="232277">
      <c r="A232277" s="1" t="s">
        <v>69550</v>
      </c>
    </row>
    <row r="232278">
      <c r="A232278" s="1" t="s">
        <v>69551</v>
      </c>
    </row>
    <row r="232279">
      <c r="A232279" s="1" t="s">
        <v>69552</v>
      </c>
    </row>
    <row r="232280">
      <c r="A232280" s="1" t="s">
        <v>69553</v>
      </c>
    </row>
    <row r="232281">
      <c r="A232281" s="1" t="s">
        <v>69554</v>
      </c>
    </row>
    <row r="232282">
      <c r="A232282" s="1" t="s">
        <v>69555</v>
      </c>
    </row>
    <row r="232283">
      <c r="A232283" s="1" t="s">
        <v>69556</v>
      </c>
    </row>
    <row r="232284">
      <c r="A232284" s="1" t="s">
        <v>69557</v>
      </c>
    </row>
    <row r="232285">
      <c r="A232285" s="1" t="s">
        <v>69558</v>
      </c>
    </row>
    <row r="232286">
      <c r="A232286" s="1" t="s">
        <v>69559</v>
      </c>
    </row>
    <row r="232287">
      <c r="A232287" s="1" t="s">
        <v>69560</v>
      </c>
    </row>
    <row r="232288">
      <c r="A232288" s="1" t="s">
        <v>69563</v>
      </c>
    </row>
    <row r="232289">
      <c r="A232289" s="1" t="s">
        <v>69564</v>
      </c>
    </row>
    <row r="232290">
      <c r="A232290" s="1" t="s">
        <v>69565</v>
      </c>
    </row>
    <row r="232291">
      <c r="A232291" s="1" t="s">
        <v>69566</v>
      </c>
    </row>
    <row r="232292">
      <c r="A232292" s="1" t="s">
        <v>69567</v>
      </c>
    </row>
    <row r="232293">
      <c r="A232293" s="1" t="s">
        <v>69568</v>
      </c>
    </row>
    <row r="232294">
      <c r="A232294" s="1" t="s">
        <v>57719</v>
      </c>
    </row>
    <row r="232295">
      <c r="A232295" s="1" t="s">
        <v>69569</v>
      </c>
    </row>
    <row r="232296">
      <c r="A232296" s="1" t="s">
        <v>69570</v>
      </c>
    </row>
    <row r="232297">
      <c r="A232297" s="1" t="s">
        <v>69571</v>
      </c>
    </row>
    <row r="232298">
      <c r="A232298" s="1" t="s">
        <v>69572</v>
      </c>
    </row>
    <row r="232299">
      <c r="A232299" s="1" t="s">
        <v>69573</v>
      </c>
    </row>
    <row r="232300">
      <c r="A232300" s="1" t="s">
        <v>69574</v>
      </c>
    </row>
    <row r="232301">
      <c r="A232301" s="1" t="s">
        <v>69575</v>
      </c>
    </row>
    <row r="232302">
      <c r="A232302" s="1" t="s">
        <v>69576</v>
      </c>
    </row>
    <row r="232303">
      <c r="A232303" s="1" t="s">
        <v>69577</v>
      </c>
    </row>
    <row r="232304">
      <c r="A232304" s="1" t="s">
        <v>35238</v>
      </c>
    </row>
    <row r="232305">
      <c r="A232305" s="1" t="s">
        <v>39308</v>
      </c>
    </row>
    <row r="232306">
      <c r="A232306" s="1" t="s">
        <v>69578</v>
      </c>
    </row>
    <row r="232307">
      <c r="A232307" s="1" t="s">
        <v>69579</v>
      </c>
    </row>
    <row r="232308">
      <c r="A232308" s="1" t="s">
        <v>69580</v>
      </c>
    </row>
    <row r="232309">
      <c r="A232309" s="1" t="s">
        <v>69581</v>
      </c>
    </row>
    <row r="232310">
      <c r="A232310" s="1" t="s">
        <v>69582</v>
      </c>
    </row>
    <row r="232311">
      <c r="A232311" s="1" t="s">
        <v>69583</v>
      </c>
    </row>
    <row r="232312">
      <c r="A232312" s="1" t="s">
        <v>69584</v>
      </c>
    </row>
    <row r="232313">
      <c r="A232313" s="1" t="s">
        <v>69585</v>
      </c>
    </row>
    <row r="232314">
      <c r="A232314" s="1" t="s">
        <v>69586</v>
      </c>
    </row>
    <row r="232315">
      <c r="A232315" s="1" t="s">
        <v>69587</v>
      </c>
    </row>
    <row r="232316">
      <c r="A232316" s="1" t="s">
        <v>69565</v>
      </c>
    </row>
    <row r="232317">
      <c r="A232317" s="1" t="s">
        <v>69566</v>
      </c>
    </row>
    <row r="232318">
      <c r="A232318" s="1" t="s">
        <v>69567</v>
      </c>
    </row>
    <row r="232319">
      <c r="A232319" s="1" t="s">
        <v>69568</v>
      </c>
    </row>
    <row r="232320">
      <c r="A232320" s="1" t="s">
        <v>57719</v>
      </c>
    </row>
    <row r="232321">
      <c r="A232321" s="1" t="s">
        <v>69569</v>
      </c>
    </row>
    <row r="232322">
      <c r="A232322" s="1" t="s">
        <v>69570</v>
      </c>
    </row>
    <row r="232323">
      <c r="A232323" s="1" t="s">
        <v>69571</v>
      </c>
    </row>
    <row r="232324">
      <c r="A232324" s="1" t="s">
        <v>69572</v>
      </c>
    </row>
    <row r="232325">
      <c r="A232325" s="1" t="s">
        <v>69573</v>
      </c>
    </row>
    <row r="232326">
      <c r="A232326" s="1" t="s">
        <v>69574</v>
      </c>
    </row>
    <row r="232327">
      <c r="A232327" s="1" t="s">
        <v>69575</v>
      </c>
    </row>
    <row r="232328">
      <c r="A232328" s="1" t="s">
        <v>69576</v>
      </c>
    </row>
    <row r="232329">
      <c r="A232329" s="1" t="s">
        <v>69577</v>
      </c>
    </row>
    <row r="232330">
      <c r="A232330" s="1" t="s">
        <v>35238</v>
      </c>
    </row>
    <row r="232331">
      <c r="A232331" s="1" t="s">
        <v>69578</v>
      </c>
    </row>
    <row r="232332">
      <c r="A232332" s="1" t="s">
        <v>69579</v>
      </c>
    </row>
    <row r="232333">
      <c r="A232333" s="1" t="s">
        <v>69580</v>
      </c>
    </row>
    <row r="232334">
      <c r="A232334" s="1" t="s">
        <v>69581</v>
      </c>
    </row>
    <row r="232335">
      <c r="A232335" s="1" t="s">
        <v>69582</v>
      </c>
    </row>
    <row r="232336">
      <c r="A232336" s="1" t="s">
        <v>69583</v>
      </c>
    </row>
    <row r="232337">
      <c r="A232337" s="1" t="s">
        <v>69584</v>
      </c>
    </row>
    <row r="232338">
      <c r="A232338" s="1" t="s">
        <v>69585</v>
      </c>
    </row>
    <row r="232339">
      <c r="A232339" s="1" t="s">
        <v>69586</v>
      </c>
    </row>
    <row r="232340">
      <c r="A232340" s="1" t="s">
        <v>69588</v>
      </c>
    </row>
    <row r="232341">
      <c r="A232341" s="1" t="s">
        <v>69589</v>
      </c>
    </row>
    <row r="232342">
      <c r="A232342" s="1" t="s">
        <v>69590</v>
      </c>
    </row>
    <row r="232343">
      <c r="A232343" s="1" t="s">
        <v>69591</v>
      </c>
    </row>
    <row r="232344">
      <c r="A232344" s="1" t="s">
        <v>69592</v>
      </c>
    </row>
    <row r="232345">
      <c r="A232345" s="1" t="s">
        <v>69593</v>
      </c>
    </row>
    <row r="232346">
      <c r="A232346" s="1" t="s">
        <v>69594</v>
      </c>
    </row>
    <row r="232347">
      <c r="A232347" s="1" t="s">
        <v>21309</v>
      </c>
    </row>
    <row r="232348">
      <c r="A232348" s="1" t="s">
        <v>41522</v>
      </c>
    </row>
    <row r="232349">
      <c r="A232349" s="1" t="s">
        <v>69595</v>
      </c>
    </row>
    <row r="232350">
      <c r="A232350" s="1" t="s">
        <v>69596</v>
      </c>
    </row>
    <row r="232351">
      <c r="A232351" s="1" t="s">
        <v>69597</v>
      </c>
    </row>
    <row r="232352">
      <c r="A232352" s="1" t="s">
        <v>69598</v>
      </c>
    </row>
    <row r="232353">
      <c r="A232353" s="1" t="s">
        <v>69599</v>
      </c>
    </row>
    <row r="232354">
      <c r="A232354" s="1" t="s">
        <v>69590</v>
      </c>
    </row>
    <row r="232355">
      <c r="A232355" s="1" t="s">
        <v>69591</v>
      </c>
    </row>
    <row r="232356">
      <c r="A232356" s="1" t="s">
        <v>69592</v>
      </c>
    </row>
    <row r="232357">
      <c r="A232357" s="1" t="s">
        <v>69593</v>
      </c>
    </row>
    <row r="232358">
      <c r="A232358" s="1" t="s">
        <v>69594</v>
      </c>
    </row>
    <row r="232359">
      <c r="A232359" s="1" t="s">
        <v>69595</v>
      </c>
    </row>
    <row r="232360">
      <c r="A232360" s="1" t="s">
        <v>69596</v>
      </c>
    </row>
    <row r="232361">
      <c r="A232361" s="1" t="s">
        <v>69597</v>
      </c>
    </row>
    <row r="232362">
      <c r="A232362" s="1" t="s">
        <v>69598</v>
      </c>
    </row>
    <row r="232363">
      <c r="A232363" s="1" t="s">
        <v>69600</v>
      </c>
    </row>
    <row r="232364">
      <c r="A232364" s="1" t="s">
        <v>69601</v>
      </c>
    </row>
    <row r="232365">
      <c r="A232365" s="1" t="s">
        <v>36229</v>
      </c>
    </row>
    <row r="232366">
      <c r="A232366" s="1" t="s">
        <v>69602</v>
      </c>
    </row>
    <row r="232367">
      <c r="A232367" s="1" t="s">
        <v>69603</v>
      </c>
    </row>
    <row r="232368">
      <c r="A232368" s="1" t="s">
        <v>69604</v>
      </c>
    </row>
    <row r="232369">
      <c r="A232369" s="1" t="s">
        <v>69605</v>
      </c>
    </row>
    <row r="232370">
      <c r="A232370" s="1" t="s">
        <v>69606</v>
      </c>
    </row>
    <row r="232371">
      <c r="A232371" s="1" t="s">
        <v>69602</v>
      </c>
    </row>
    <row r="232372">
      <c r="A232372" s="1" t="s">
        <v>69603</v>
      </c>
    </row>
    <row r="232373">
      <c r="A232373" s="1" t="s">
        <v>69605</v>
      </c>
    </row>
    <row r="232374">
      <c r="A232374" s="1" t="s">
        <v>69607</v>
      </c>
    </row>
    <row r="232375">
      <c r="A232375" s="1" t="s">
        <v>69608</v>
      </c>
    </row>
    <row r="232376">
      <c r="A232376" s="1" t="s">
        <v>69609</v>
      </c>
    </row>
    <row r="232377">
      <c r="A232377" s="1" t="s">
        <v>1069</v>
      </c>
    </row>
    <row r="232378">
      <c r="A232378" s="17">
        <v>45841.0</v>
      </c>
    </row>
    <row r="232379">
      <c r="A232379" s="1" t="s">
        <v>69610</v>
      </c>
    </row>
    <row r="232380">
      <c r="A232380" s="1" t="s">
        <v>69611</v>
      </c>
    </row>
    <row r="232381">
      <c r="A232381" s="1" t="s">
        <v>44422</v>
      </c>
    </row>
    <row r="232382">
      <c r="A232382" s="1" t="s">
        <v>44272</v>
      </c>
    </row>
    <row r="232383">
      <c r="A232383" s="1" t="s">
        <v>2382</v>
      </c>
    </row>
    <row r="232384">
      <c r="A232384" s="1" t="s">
        <v>69612</v>
      </c>
    </row>
    <row r="232385">
      <c r="A232385" s="1" t="s">
        <v>69613</v>
      </c>
    </row>
    <row r="232386">
      <c r="A232386" s="1" t="s">
        <v>69614</v>
      </c>
    </row>
    <row r="232387">
      <c r="A232387" s="1" t="s">
        <v>69615</v>
      </c>
    </row>
    <row r="232388">
      <c r="A232388" s="1" t="s">
        <v>69616</v>
      </c>
    </row>
    <row r="232389">
      <c r="A232389" s="1" t="s">
        <v>11257</v>
      </c>
    </row>
    <row r="232390">
      <c r="A232390" s="1" t="s">
        <v>69617</v>
      </c>
    </row>
    <row r="232391">
      <c r="A232391" s="1" t="s">
        <v>69618</v>
      </c>
    </row>
    <row r="232392">
      <c r="A232392" s="1" t="s">
        <v>69619</v>
      </c>
    </row>
    <row r="232393">
      <c r="A232393" s="1" t="s">
        <v>69620</v>
      </c>
    </row>
    <row r="232394">
      <c r="A232394" s="1" t="s">
        <v>69621</v>
      </c>
    </row>
    <row r="232395">
      <c r="A232395" s="1" t="s">
        <v>69622</v>
      </c>
    </row>
    <row r="232396">
      <c r="A232396" s="1" t="s">
        <v>69623</v>
      </c>
    </row>
    <row r="232397">
      <c r="A232397" s="1" t="s">
        <v>69624</v>
      </c>
    </row>
    <row r="232398">
      <c r="A232398" s="1" t="s">
        <v>69609</v>
      </c>
    </row>
    <row r="232399">
      <c r="A232399" s="17">
        <v>45841.0</v>
      </c>
    </row>
    <row r="232400">
      <c r="A232400" s="1" t="s">
        <v>69610</v>
      </c>
    </row>
    <row r="232401">
      <c r="A232401" s="1" t="s">
        <v>69611</v>
      </c>
    </row>
    <row r="232402">
      <c r="A232402" s="1" t="s">
        <v>44422</v>
      </c>
    </row>
    <row r="232403">
      <c r="A232403" s="1" t="s">
        <v>44272</v>
      </c>
    </row>
    <row r="232404">
      <c r="A232404" s="1" t="s">
        <v>69612</v>
      </c>
    </row>
    <row r="232405">
      <c r="A232405" s="1" t="s">
        <v>69613</v>
      </c>
    </row>
    <row r="232406">
      <c r="A232406" s="1" t="s">
        <v>69614</v>
      </c>
    </row>
    <row r="232407">
      <c r="A232407" s="1" t="s">
        <v>69615</v>
      </c>
    </row>
    <row r="232408">
      <c r="A232408" s="1" t="s">
        <v>69616</v>
      </c>
    </row>
    <row r="232409">
      <c r="A232409" s="1" t="s">
        <v>69617</v>
      </c>
    </row>
    <row r="232410">
      <c r="A232410" s="1" t="s">
        <v>69618</v>
      </c>
    </row>
    <row r="232411">
      <c r="A232411" s="1" t="s">
        <v>69619</v>
      </c>
    </row>
    <row r="232412">
      <c r="A232412" s="1" t="s">
        <v>69620</v>
      </c>
    </row>
    <row r="232413">
      <c r="A232413" s="1" t="s">
        <v>69621</v>
      </c>
    </row>
    <row r="232414">
      <c r="A232414" s="1" t="s">
        <v>69622</v>
      </c>
    </row>
    <row r="232415">
      <c r="A232415" s="1" t="s">
        <v>69623</v>
      </c>
    </row>
    <row r="232416">
      <c r="A232416" s="1" t="s">
        <v>69625</v>
      </c>
    </row>
    <row r="232417">
      <c r="A232417" s="1" t="s">
        <v>69626</v>
      </c>
    </row>
    <row r="232418">
      <c r="A232418" s="1">
        <v>2.0</v>
      </c>
    </row>
    <row r="232419">
      <c r="A232419" s="1" t="s">
        <v>69627</v>
      </c>
    </row>
    <row r="232420">
      <c r="A232420" s="1" t="s">
        <v>69628</v>
      </c>
    </row>
    <row r="232421">
      <c r="A232421" s="1" t="s">
        <v>47089</v>
      </c>
    </row>
    <row r="232422">
      <c r="A232422" s="1" t="s">
        <v>69629</v>
      </c>
    </row>
    <row r="232423">
      <c r="A232423" s="1" t="s">
        <v>69630</v>
      </c>
    </row>
    <row r="232424">
      <c r="A232424" s="1" t="s">
        <v>4717</v>
      </c>
    </row>
    <row r="232425">
      <c r="A232425" s="1" t="s">
        <v>69631</v>
      </c>
    </row>
    <row r="232426">
      <c r="A232426" s="1" t="s">
        <v>52741</v>
      </c>
    </row>
    <row r="232427">
      <c r="A232427" s="1" t="s">
        <v>69632</v>
      </c>
    </row>
    <row r="232428">
      <c r="A232428" s="1" t="s">
        <v>69633</v>
      </c>
    </row>
    <row r="232429">
      <c r="A232429" s="1" t="s">
        <v>69634</v>
      </c>
    </row>
    <row r="232430">
      <c r="A232430" s="1" t="s">
        <v>69635</v>
      </c>
    </row>
    <row r="232431">
      <c r="A232431" s="1" t="s">
        <v>69627</v>
      </c>
    </row>
    <row r="232432">
      <c r="A232432" s="1" t="s">
        <v>69628</v>
      </c>
    </row>
    <row r="232433">
      <c r="A232433" s="1" t="s">
        <v>47089</v>
      </c>
    </row>
    <row r="232434">
      <c r="A232434" s="1" t="s">
        <v>69629</v>
      </c>
    </row>
    <row r="232435">
      <c r="A232435" s="1" t="s">
        <v>69630</v>
      </c>
    </row>
    <row r="232436">
      <c r="A232436" s="1" t="s">
        <v>69631</v>
      </c>
    </row>
    <row r="232437">
      <c r="A232437" s="1" t="s">
        <v>52741</v>
      </c>
    </row>
    <row r="232438">
      <c r="A232438" s="1" t="s">
        <v>69632</v>
      </c>
    </row>
    <row r="232439">
      <c r="A232439" s="1" t="s">
        <v>69633</v>
      </c>
    </row>
    <row r="232440">
      <c r="A232440" s="1" t="s">
        <v>69634</v>
      </c>
    </row>
    <row r="232441">
      <c r="A232441" s="1" t="s">
        <v>69636</v>
      </c>
    </row>
    <row r="232442">
      <c r="A232442" s="1" t="s">
        <v>69637</v>
      </c>
    </row>
    <row r="232443">
      <c r="A232443" s="1" t="s">
        <v>69638</v>
      </c>
    </row>
    <row r="232444">
      <c r="A232444" s="1" t="s">
        <v>69639</v>
      </c>
    </row>
    <row r="232445">
      <c r="A232445" s="1" t="s">
        <v>69640</v>
      </c>
    </row>
    <row r="232446">
      <c r="A232446" s="1" t="s">
        <v>9516</v>
      </c>
    </row>
    <row r="232447">
      <c r="A232447" s="1" t="s">
        <v>69641</v>
      </c>
    </row>
    <row r="232448">
      <c r="A232448" s="1" t="s">
        <v>19384</v>
      </c>
    </row>
    <row r="232449">
      <c r="A232449" s="1" t="s">
        <v>69642</v>
      </c>
    </row>
    <row r="232450">
      <c r="A232450" s="1" t="s">
        <v>18558</v>
      </c>
    </row>
    <row r="232451">
      <c r="A232451" s="1" t="s">
        <v>69643</v>
      </c>
    </row>
    <row r="232452">
      <c r="A232452" s="1" t="s">
        <v>69644</v>
      </c>
    </row>
    <row r="232453">
      <c r="A232453" s="1" t="s">
        <v>69639</v>
      </c>
    </row>
    <row r="232454">
      <c r="A232454" s="1" t="s">
        <v>69640</v>
      </c>
    </row>
    <row r="232455">
      <c r="A232455" s="1" t="s">
        <v>69641</v>
      </c>
    </row>
    <row r="232456">
      <c r="A232456" s="1" t="s">
        <v>69642</v>
      </c>
    </row>
    <row r="232457">
      <c r="A232457" s="1" t="s">
        <v>69643</v>
      </c>
    </row>
    <row r="232458">
      <c r="A232458" s="1" t="s">
        <v>69645</v>
      </c>
    </row>
    <row r="232459">
      <c r="A232459" s="1" t="s">
        <v>69646</v>
      </c>
    </row>
    <row r="232460">
      <c r="A232460" s="1" t="s">
        <v>45122</v>
      </c>
    </row>
    <row r="232461">
      <c r="A232461" s="1" t="s">
        <v>69647</v>
      </c>
    </row>
    <row r="232462">
      <c r="A232462" s="1" t="s">
        <v>69648</v>
      </c>
    </row>
    <row r="232463">
      <c r="A232463" s="1" t="s">
        <v>69649</v>
      </c>
    </row>
    <row r="232464">
      <c r="A232464" s="1" t="s">
        <v>69650</v>
      </c>
    </row>
    <row r="232465">
      <c r="A232465" s="1" t="s">
        <v>19384</v>
      </c>
    </row>
    <row r="232466">
      <c r="A232466" s="1" t="s">
        <v>69651</v>
      </c>
    </row>
    <row r="232467">
      <c r="A232467" s="1" t="s">
        <v>69652</v>
      </c>
    </row>
    <row r="232468">
      <c r="A232468" s="1" t="s">
        <v>69647</v>
      </c>
    </row>
    <row r="232469">
      <c r="A232469" s="1" t="s">
        <v>69648</v>
      </c>
    </row>
    <row r="232470">
      <c r="A232470" s="1" t="s">
        <v>69649</v>
      </c>
    </row>
    <row r="232471">
      <c r="A232471" s="1" t="s">
        <v>69650</v>
      </c>
    </row>
    <row r="232472">
      <c r="A232472" s="1" t="s">
        <v>69651</v>
      </c>
    </row>
    <row r="232473">
      <c r="A232473" s="1" t="s">
        <v>69653</v>
      </c>
    </row>
    <row r="232474">
      <c r="A232474" s="1" t="s">
        <v>69654</v>
      </c>
    </row>
    <row r="232475">
      <c r="A232475" s="1" t="s">
        <v>4140</v>
      </c>
    </row>
    <row r="232476">
      <c r="A232476" s="1">
        <v>4.0</v>
      </c>
    </row>
    <row r="232477">
      <c r="A232477" s="1" t="s">
        <v>69655</v>
      </c>
    </row>
    <row r="232478">
      <c r="A232478" s="1" t="s">
        <v>69656</v>
      </c>
    </row>
    <row r="232479">
      <c r="A232479" s="1" t="s">
        <v>69657</v>
      </c>
    </row>
    <row r="232480">
      <c r="A232480" s="1" t="s">
        <v>69658</v>
      </c>
    </row>
    <row r="232481">
      <c r="A232481" s="1" t="s">
        <v>69659</v>
      </c>
    </row>
    <row r="232482">
      <c r="A232482" s="1" t="s">
        <v>69660</v>
      </c>
    </row>
    <row r="232483">
      <c r="A232483" s="1" t="s">
        <v>69661</v>
      </c>
    </row>
    <row r="232484">
      <c r="A232484" s="1" t="s">
        <v>69662</v>
      </c>
    </row>
    <row r="232485">
      <c r="A232485" s="1" t="s">
        <v>69663</v>
      </c>
    </row>
    <row r="232486">
      <c r="A232486" s="1" t="s">
        <v>69664</v>
      </c>
    </row>
    <row r="232487">
      <c r="A232487" s="1" t="s">
        <v>69665</v>
      </c>
    </row>
    <row r="232488">
      <c r="A232488" s="1" t="s">
        <v>69666</v>
      </c>
    </row>
    <row r="232489">
      <c r="A232489" s="1" t="s">
        <v>69667</v>
      </c>
    </row>
    <row r="232490">
      <c r="A232490" s="1" t="s">
        <v>69668</v>
      </c>
    </row>
    <row r="232491">
      <c r="A232491" s="1" t="s">
        <v>69669</v>
      </c>
    </row>
    <row r="232492">
      <c r="A232492" s="1" t="s">
        <v>69670</v>
      </c>
    </row>
    <row r="232493">
      <c r="A232493" s="1" t="s">
        <v>69671</v>
      </c>
    </row>
    <row r="232494">
      <c r="A232494" s="1" t="s">
        <v>69655</v>
      </c>
    </row>
    <row r="232495">
      <c r="A232495" s="1" t="s">
        <v>69656</v>
      </c>
    </row>
    <row r="232496">
      <c r="A232496" s="1" t="s">
        <v>69657</v>
      </c>
    </row>
    <row r="232497">
      <c r="A232497" s="1" t="s">
        <v>69658</v>
      </c>
    </row>
    <row r="232498">
      <c r="A232498" s="1" t="s">
        <v>69659</v>
      </c>
    </row>
    <row r="232499">
      <c r="A232499" s="1" t="s">
        <v>69660</v>
      </c>
    </row>
    <row r="232500">
      <c r="A232500" s="1" t="s">
        <v>69661</v>
      </c>
    </row>
    <row r="232501">
      <c r="A232501" s="1" t="s">
        <v>69662</v>
      </c>
    </row>
    <row r="232502">
      <c r="A232502" s="1" t="s">
        <v>69663</v>
      </c>
    </row>
    <row r="232503">
      <c r="A232503" s="1" t="s">
        <v>69664</v>
      </c>
    </row>
    <row r="232504">
      <c r="A232504" s="1" t="s">
        <v>69666</v>
      </c>
    </row>
    <row r="232505">
      <c r="A232505" s="1" t="s">
        <v>69667</v>
      </c>
    </row>
    <row r="232506">
      <c r="A232506" s="1" t="s">
        <v>69668</v>
      </c>
    </row>
    <row r="232507">
      <c r="A232507" s="1" t="s">
        <v>69669</v>
      </c>
    </row>
    <row r="232508">
      <c r="A232508" s="1" t="s">
        <v>69670</v>
      </c>
    </row>
    <row r="232509">
      <c r="A232509" s="1" t="s">
        <v>69672</v>
      </c>
    </row>
    <row r="232510">
      <c r="A232510" s="1" t="s">
        <v>69673</v>
      </c>
    </row>
    <row r="232511">
      <c r="A232511" s="1" t="s">
        <v>69674</v>
      </c>
    </row>
    <row r="232512">
      <c r="A232512" s="1" t="s">
        <v>69675</v>
      </c>
    </row>
    <row r="232513">
      <c r="A232513" s="1" t="s">
        <v>69676</v>
      </c>
    </row>
    <row r="232514">
      <c r="A232514" s="1" t="s">
        <v>69677</v>
      </c>
    </row>
    <row r="232515">
      <c r="A232515" s="1" t="s">
        <v>69678</v>
      </c>
    </row>
    <row r="232516">
      <c r="A232516" s="1" t="s">
        <v>69679</v>
      </c>
    </row>
    <row r="232517">
      <c r="A232517" s="1" t="s">
        <v>69680</v>
      </c>
    </row>
    <row r="232518">
      <c r="A232518" s="1" t="s">
        <v>69681</v>
      </c>
    </row>
    <row r="232519">
      <c r="A232519" s="1" t="s">
        <v>69682</v>
      </c>
    </row>
    <row r="232520">
      <c r="A232520" s="1" t="s">
        <v>69674</v>
      </c>
    </row>
    <row r="232521">
      <c r="A232521" s="1" t="s">
        <v>69675</v>
      </c>
    </row>
    <row r="232522">
      <c r="A232522" s="1" t="s">
        <v>69676</v>
      </c>
    </row>
    <row r="232523">
      <c r="A232523" s="1" t="s">
        <v>69677</v>
      </c>
    </row>
    <row r="232524">
      <c r="A232524" s="1" t="s">
        <v>69678</v>
      </c>
    </row>
    <row r="232525">
      <c r="A232525" s="1" t="s">
        <v>69679</v>
      </c>
    </row>
    <row r="232526">
      <c r="A232526" s="1" t="s">
        <v>69680</v>
      </c>
    </row>
    <row r="232527">
      <c r="A232527" s="1" t="s">
        <v>69681</v>
      </c>
    </row>
    <row r="232528">
      <c r="A232528" s="1" t="s">
        <v>69683</v>
      </c>
    </row>
    <row r="232529">
      <c r="A232529" s="1" t="s">
        <v>69684</v>
      </c>
    </row>
    <row r="232530">
      <c r="A232530" s="1" t="s">
        <v>63707</v>
      </c>
    </row>
    <row r="232531">
      <c r="A232531" s="1" t="s">
        <v>63708</v>
      </c>
    </row>
    <row r="232532">
      <c r="A232532" s="1" t="s">
        <v>43719</v>
      </c>
    </row>
    <row r="232533">
      <c r="A232533" s="1" t="s">
        <v>966</v>
      </c>
    </row>
    <row r="232534">
      <c r="A232534" s="1" t="s">
        <v>63709</v>
      </c>
    </row>
    <row r="232535">
      <c r="A232535" s="1" t="s">
        <v>63710</v>
      </c>
    </row>
    <row r="232536">
      <c r="A232536" s="1" t="s">
        <v>63711</v>
      </c>
    </row>
    <row r="232537">
      <c r="A232537" s="1" t="s">
        <v>63712</v>
      </c>
    </row>
    <row r="232538">
      <c r="A232538" s="1" t="s">
        <v>63713</v>
      </c>
    </row>
    <row r="232539">
      <c r="A232539" s="1" t="s">
        <v>63714</v>
      </c>
    </row>
    <row r="232540">
      <c r="A232540" s="1" t="s">
        <v>63715</v>
      </c>
    </row>
    <row r="232541">
      <c r="A232541" s="1" t="s">
        <v>63716</v>
      </c>
    </row>
    <row r="232542">
      <c r="A232542" s="1" t="s">
        <v>63717</v>
      </c>
    </row>
    <row r="232543">
      <c r="A232543" s="1" t="s">
        <v>63707</v>
      </c>
    </row>
    <row r="232544">
      <c r="A232544" s="1" t="s">
        <v>63708</v>
      </c>
    </row>
    <row r="232545">
      <c r="A232545" s="1" t="s">
        <v>63709</v>
      </c>
    </row>
    <row r="232546">
      <c r="A232546" s="1" t="s">
        <v>63710</v>
      </c>
    </row>
    <row r="232547">
      <c r="A232547" s="1" t="s">
        <v>63711</v>
      </c>
    </row>
    <row r="232548">
      <c r="A232548" s="1" t="s">
        <v>63712</v>
      </c>
    </row>
    <row r="232549">
      <c r="A232549" s="1" t="s">
        <v>63713</v>
      </c>
    </row>
    <row r="232550">
      <c r="A232550" s="1" t="s">
        <v>63714</v>
      </c>
    </row>
    <row r="232551">
      <c r="A232551" s="1" t="s">
        <v>63715</v>
      </c>
    </row>
    <row r="232552">
      <c r="A232552" s="1" t="s">
        <v>63716</v>
      </c>
    </row>
    <row r="232553">
      <c r="A232553" s="1" t="s">
        <v>63718</v>
      </c>
    </row>
    <row r="232554">
      <c r="A232554" s="1" t="s">
        <v>69685</v>
      </c>
    </row>
    <row r="232555">
      <c r="A232555" s="1" t="s">
        <v>69686</v>
      </c>
    </row>
    <row r="232556">
      <c r="A232556" s="1" t="s">
        <v>69687</v>
      </c>
    </row>
    <row r="232557">
      <c r="A232557" s="1" t="s">
        <v>69688</v>
      </c>
    </row>
    <row r="232558">
      <c r="A232558" s="1" t="s">
        <v>69686</v>
      </c>
    </row>
    <row r="232559">
      <c r="A232559" s="1" t="s">
        <v>69687</v>
      </c>
    </row>
    <row r="232560">
      <c r="A232560" s="1" t="s">
        <v>69689</v>
      </c>
    </row>
    <row r="232561">
      <c r="A232561" s="1" t="s">
        <v>69690</v>
      </c>
    </row>
    <row r="232562">
      <c r="A232562" s="1" t="s">
        <v>69691</v>
      </c>
    </row>
    <row r="232563">
      <c r="A232563" s="1" t="s">
        <v>69692</v>
      </c>
    </row>
    <row r="232564">
      <c r="A232564" s="1" t="s">
        <v>69693</v>
      </c>
    </row>
    <row r="232565">
      <c r="A232565" s="1" t="s">
        <v>69694</v>
      </c>
    </row>
    <row r="232566">
      <c r="A232566" s="1" t="s">
        <v>69695</v>
      </c>
    </row>
    <row r="232567">
      <c r="A232567" s="1" t="s">
        <v>69696</v>
      </c>
    </row>
    <row r="232568">
      <c r="A232568" s="1" t="s">
        <v>69697</v>
      </c>
    </row>
    <row r="232569">
      <c r="A232569" s="1" t="s">
        <v>69698</v>
      </c>
    </row>
    <row r="232570">
      <c r="A232570" s="1" t="s">
        <v>69699</v>
      </c>
    </row>
    <row r="232571">
      <c r="A232571" s="1" t="s">
        <v>69700</v>
      </c>
    </row>
    <row r="232572">
      <c r="A232572" s="1" t="s">
        <v>69701</v>
      </c>
    </row>
    <row r="232573">
      <c r="A232573" s="1" t="s">
        <v>69702</v>
      </c>
    </row>
    <row r="232574">
      <c r="A232574" s="1" t="s">
        <v>69703</v>
      </c>
    </row>
    <row r="232575">
      <c r="A232575" s="1" t="s">
        <v>47056</v>
      </c>
    </row>
    <row r="232576">
      <c r="A232576" s="1" t="s">
        <v>69704</v>
      </c>
    </row>
    <row r="232577">
      <c r="A232577" s="1" t="s">
        <v>69705</v>
      </c>
    </row>
    <row r="232578">
      <c r="A232578" s="1" t="s">
        <v>69706</v>
      </c>
    </row>
    <row r="232579">
      <c r="A232579" s="1" t="s">
        <v>69707</v>
      </c>
    </row>
    <row r="232580">
      <c r="A232580" s="1" t="s">
        <v>69708</v>
      </c>
    </row>
    <row r="232581">
      <c r="A232581" s="1" t="s">
        <v>69709</v>
      </c>
    </row>
    <row r="232582">
      <c r="A232582" s="1" t="s">
        <v>69710</v>
      </c>
    </row>
    <row r="232583">
      <c r="A232583" s="1" t="s">
        <v>69711</v>
      </c>
    </row>
    <row r="232584">
      <c r="A232584" s="1" t="s">
        <v>69712</v>
      </c>
    </row>
    <row r="232585">
      <c r="A232585" s="1" t="s">
        <v>69713</v>
      </c>
    </row>
    <row r="232586">
      <c r="A232586" s="1" t="s">
        <v>69714</v>
      </c>
    </row>
    <row r="232587">
      <c r="A232587" s="1" t="s">
        <v>69715</v>
      </c>
    </row>
    <row r="232588">
      <c r="A232588" s="1" t="s">
        <v>69716</v>
      </c>
    </row>
    <row r="232589">
      <c r="A232589" s="1" t="s">
        <v>69691</v>
      </c>
    </row>
    <row r="232590">
      <c r="A232590" s="1" t="s">
        <v>69692</v>
      </c>
    </row>
    <row r="232591">
      <c r="A232591" s="1" t="s">
        <v>69693</v>
      </c>
    </row>
    <row r="232592">
      <c r="A232592" s="1" t="s">
        <v>69694</v>
      </c>
    </row>
    <row r="232593">
      <c r="A232593" s="1" t="s">
        <v>69695</v>
      </c>
    </row>
    <row r="232594">
      <c r="A232594" s="1" t="s">
        <v>69696</v>
      </c>
    </row>
    <row r="232595">
      <c r="A232595" s="1" t="s">
        <v>69697</v>
      </c>
    </row>
    <row r="232596">
      <c r="A232596" s="1" t="s">
        <v>69698</v>
      </c>
    </row>
    <row r="232597">
      <c r="A232597" s="1" t="s">
        <v>69699</v>
      </c>
    </row>
    <row r="232598">
      <c r="A232598" s="1" t="s">
        <v>69700</v>
      </c>
    </row>
    <row r="232599">
      <c r="A232599" s="1" t="s">
        <v>69701</v>
      </c>
    </row>
    <row r="232600">
      <c r="A232600" s="1" t="s">
        <v>69702</v>
      </c>
    </row>
    <row r="232601">
      <c r="A232601" s="1" t="s">
        <v>69703</v>
      </c>
    </row>
    <row r="232602">
      <c r="A232602" s="1" t="s">
        <v>69704</v>
      </c>
    </row>
    <row r="232603">
      <c r="A232603" s="1" t="s">
        <v>69705</v>
      </c>
    </row>
    <row r="232604">
      <c r="A232604" s="1" t="s">
        <v>69706</v>
      </c>
    </row>
    <row r="232605">
      <c r="A232605" s="1" t="s">
        <v>69707</v>
      </c>
    </row>
    <row r="232606">
      <c r="A232606" s="1" t="s">
        <v>69708</v>
      </c>
    </row>
    <row r="232607">
      <c r="A232607" s="1" t="s">
        <v>69709</v>
      </c>
    </row>
    <row r="232608">
      <c r="A232608" s="1" t="s">
        <v>69710</v>
      </c>
    </row>
    <row r="232609">
      <c r="A232609" s="1" t="s">
        <v>69711</v>
      </c>
    </row>
    <row r="232610">
      <c r="A232610" s="1" t="s">
        <v>69712</v>
      </c>
    </row>
    <row r="232611">
      <c r="A232611" s="1" t="s">
        <v>69713</v>
      </c>
    </row>
    <row r="232612">
      <c r="A232612" s="1" t="s">
        <v>69714</v>
      </c>
    </row>
    <row r="232613">
      <c r="A232613" s="1" t="s">
        <v>69717</v>
      </c>
    </row>
    <row r="232614">
      <c r="A232614" s="1" t="s">
        <v>69718</v>
      </c>
    </row>
    <row r="232615">
      <c r="A232615" s="1" t="s">
        <v>69719</v>
      </c>
    </row>
    <row r="232616">
      <c r="A232616" s="1" t="s">
        <v>69720</v>
      </c>
    </row>
    <row r="232617">
      <c r="A232617" s="1" t="s">
        <v>69721</v>
      </c>
    </row>
    <row r="232618">
      <c r="A232618" s="1" t="s">
        <v>69722</v>
      </c>
    </row>
    <row r="232619">
      <c r="A232619" s="1" t="s">
        <v>69723</v>
      </c>
    </row>
    <row r="232620">
      <c r="A232620" s="1" t="s">
        <v>22001</v>
      </c>
    </row>
    <row r="232621">
      <c r="A232621" s="1" t="s">
        <v>69724</v>
      </c>
    </row>
    <row r="232622">
      <c r="A232622" s="1" t="s">
        <v>69725</v>
      </c>
    </row>
    <row r="232623">
      <c r="A232623" s="1" t="s">
        <v>69726</v>
      </c>
    </row>
    <row r="232624">
      <c r="A232624" s="1" t="s">
        <v>69727</v>
      </c>
    </row>
    <row r="232625">
      <c r="A232625" s="1" t="s">
        <v>69728</v>
      </c>
    </row>
    <row r="232626">
      <c r="A232626" s="1" t="s">
        <v>69719</v>
      </c>
    </row>
    <row r="232627">
      <c r="A232627" s="1" t="s">
        <v>69720</v>
      </c>
    </row>
    <row r="232628">
      <c r="A232628" s="1" t="s">
        <v>69721</v>
      </c>
    </row>
    <row r="232629">
      <c r="A232629" s="1" t="s">
        <v>69722</v>
      </c>
    </row>
    <row r="232630">
      <c r="A232630" s="1" t="s">
        <v>69723</v>
      </c>
    </row>
    <row r="232631">
      <c r="A232631" s="1" t="s">
        <v>69724</v>
      </c>
    </row>
    <row r="232632">
      <c r="A232632" s="1" t="s">
        <v>69725</v>
      </c>
    </row>
    <row r="232633">
      <c r="A232633" s="1" t="s">
        <v>69726</v>
      </c>
    </row>
    <row r="232634">
      <c r="A232634" s="1" t="s">
        <v>69727</v>
      </c>
    </row>
    <row r="232635">
      <c r="A232635" s="1" t="s">
        <v>69729</v>
      </c>
    </row>
    <row r="232636">
      <c r="A232636" s="1" t="s">
        <v>69730</v>
      </c>
    </row>
    <row r="232637">
      <c r="A232637" s="1" t="s">
        <v>69731</v>
      </c>
    </row>
    <row r="232638">
      <c r="A232638" s="1" t="s">
        <v>69732</v>
      </c>
    </row>
    <row r="232639">
      <c r="A232639" s="1" t="s">
        <v>21126</v>
      </c>
    </row>
    <row r="232640">
      <c r="A232640" s="3" t="str">
        <f> ae i","| Le Wee</f>
        <v>#ERROR!</v>
      </c>
    </row>
    <row r="232641">
      <c r="A232641" s="1" t="s">
        <v>69731</v>
      </c>
    </row>
    <row r="232642">
      <c r="A232642" s="1" t="s">
        <v>69732</v>
      </c>
    </row>
    <row r="232643">
      <c r="A232643" s="1" t="s">
        <v>21126</v>
      </c>
    </row>
    <row r="232644">
      <c r="A232644" s="3" t="str">
        <f> ae i",42,True,False,2025-10-25 00:14:30,2.0_enhanced</f>
        <v>#ERROR!</v>
      </c>
    </row>
    <row r="232645">
      <c r="A232645" s="1" t="s">
        <v>69733</v>
      </c>
    </row>
    <row r="232646">
      <c r="A232646" s="1" t="s">
        <v>69734</v>
      </c>
    </row>
    <row r="232647">
      <c r="A232647" s="1" t="s">
        <v>69735</v>
      </c>
    </row>
    <row r="232648">
      <c r="A232648" s="1" t="s">
        <v>69736</v>
      </c>
    </row>
    <row r="232649">
      <c r="A232649" s="1" t="s">
        <v>69737</v>
      </c>
    </row>
    <row r="232650">
      <c r="A232650" s="1" t="s">
        <v>69738</v>
      </c>
    </row>
    <row r="232651">
      <c r="A232651" s="1" t="s">
        <v>69734</v>
      </c>
    </row>
    <row r="232652">
      <c r="A232652" s="1" t="s">
        <v>69735</v>
      </c>
    </row>
    <row r="232653">
      <c r="A232653" s="1" t="s">
        <v>69736</v>
      </c>
    </row>
    <row r="232654">
      <c r="A232654" s="1" t="s">
        <v>69739</v>
      </c>
    </row>
    <row r="232655">
      <c r="A232655" s="1" t="s">
        <v>69740</v>
      </c>
    </row>
    <row r="232656">
      <c r="A232656" s="1" t="s">
        <v>69741</v>
      </c>
    </row>
    <row r="232657">
      <c r="A232657" s="1" t="s">
        <v>69742</v>
      </c>
    </row>
    <row r="232658">
      <c r="A232658" s="1" t="s">
        <v>69743</v>
      </c>
    </row>
    <row r="232659">
      <c r="A232659" s="1" t="s">
        <v>69744</v>
      </c>
    </row>
    <row r="232660">
      <c r="A232660" s="1" t="s">
        <v>69745</v>
      </c>
    </row>
    <row r="232661">
      <c r="A232661" s="1" t="s">
        <v>69746</v>
      </c>
    </row>
    <row r="232662">
      <c r="A232662" s="1" t="s">
        <v>69747</v>
      </c>
    </row>
    <row r="232663">
      <c r="A232663" s="1" t="s">
        <v>69748</v>
      </c>
    </row>
    <row r="232664">
      <c r="A232664" s="1" t="s">
        <v>69749</v>
      </c>
    </row>
    <row r="232665">
      <c r="A232665" s="1" t="s">
        <v>69750</v>
      </c>
    </row>
    <row r="232666">
      <c r="A232666" s="3" t="str">
        <f>+ an) gee fe: oe</f>
        <v>#ERROR!</v>
      </c>
    </row>
    <row r="232667">
      <c r="A232667" s="1" t="s">
        <v>69751</v>
      </c>
    </row>
    <row r="232668">
      <c r="A232668" s="1" t="s">
        <v>69752</v>
      </c>
    </row>
    <row r="232669">
      <c r="A232669" s="1" t="s">
        <v>69753</v>
      </c>
    </row>
    <row r="232670">
      <c r="A232670" s="1" t="s">
        <v>69754</v>
      </c>
    </row>
    <row r="232671">
      <c r="A232671" s="1" t="s">
        <v>69755</v>
      </c>
    </row>
    <row r="232672">
      <c r="A232672" s="1" t="s">
        <v>69756</v>
      </c>
    </row>
    <row r="232673">
      <c r="A232673" s="1" t="s">
        <v>69757</v>
      </c>
    </row>
    <row r="232674">
      <c r="A232674" s="1" t="s">
        <v>19925</v>
      </c>
    </row>
    <row r="232675">
      <c r="A232675" s="1" t="s">
        <v>69758</v>
      </c>
    </row>
    <row r="232676">
      <c r="A232676" s="1" t="s">
        <v>69759</v>
      </c>
    </row>
    <row r="232677">
      <c r="A232677" s="1" t="s">
        <v>69760</v>
      </c>
    </row>
    <row r="232678">
      <c r="A232678" s="1" t="s">
        <v>69761</v>
      </c>
    </row>
    <row r="232679">
      <c r="A232679" s="1" t="s">
        <v>69762</v>
      </c>
    </row>
    <row r="232680">
      <c r="A232680" s="1" t="s">
        <v>69763</v>
      </c>
    </row>
    <row r="232681">
      <c r="A232681" s="1" t="s">
        <v>69764</v>
      </c>
    </row>
    <row r="232682">
      <c r="A232682" s="1" t="s">
        <v>69765</v>
      </c>
    </row>
    <row r="232683">
      <c r="A232683" s="1" t="s">
        <v>69742</v>
      </c>
    </row>
    <row r="232684">
      <c r="A232684" s="1" t="s">
        <v>69743</v>
      </c>
    </row>
    <row r="232685">
      <c r="A232685" s="1" t="s">
        <v>69744</v>
      </c>
    </row>
    <row r="232686">
      <c r="A232686" s="1" t="s">
        <v>69745</v>
      </c>
    </row>
    <row r="232687">
      <c r="A232687" s="1" t="s">
        <v>69746</v>
      </c>
    </row>
    <row r="232688">
      <c r="A232688" s="1" t="s">
        <v>69747</v>
      </c>
    </row>
    <row r="232689">
      <c r="A232689" s="1" t="s">
        <v>69748</v>
      </c>
    </row>
    <row r="232690">
      <c r="A232690" s="1" t="s">
        <v>69749</v>
      </c>
    </row>
    <row r="232691">
      <c r="A232691" s="1" t="s">
        <v>69750</v>
      </c>
    </row>
    <row r="232692">
      <c r="A232692" s="3" t="str">
        <f>+ an) gee fe: oe</f>
        <v>#ERROR!</v>
      </c>
    </row>
    <row r="232693">
      <c r="A232693" s="1" t="s">
        <v>69751</v>
      </c>
    </row>
    <row r="232694">
      <c r="A232694" s="1" t="s">
        <v>69752</v>
      </c>
    </row>
    <row r="232695">
      <c r="A232695" s="1" t="s">
        <v>69753</v>
      </c>
    </row>
    <row r="232696">
      <c r="A232696" s="1" t="s">
        <v>69754</v>
      </c>
    </row>
    <row r="232697">
      <c r="A232697" s="1" t="s">
        <v>69755</v>
      </c>
    </row>
    <row r="232698">
      <c r="A232698" s="1" t="s">
        <v>69756</v>
      </c>
    </row>
    <row r="232699">
      <c r="A232699" s="1" t="s">
        <v>69757</v>
      </c>
    </row>
    <row r="232700">
      <c r="A232700" s="1" t="s">
        <v>69758</v>
      </c>
    </row>
    <row r="232701">
      <c r="A232701" s="1" t="s">
        <v>69759</v>
      </c>
    </row>
    <row r="232702">
      <c r="A232702" s="1" t="s">
        <v>69760</v>
      </c>
    </row>
    <row r="232703">
      <c r="A232703" s="1" t="s">
        <v>69761</v>
      </c>
    </row>
    <row r="232704">
      <c r="A232704" s="1" t="s">
        <v>69762</v>
      </c>
    </row>
    <row r="232705">
      <c r="A232705" s="1" t="s">
        <v>69763</v>
      </c>
    </row>
    <row r="232706">
      <c r="A232706" s="1" t="s">
        <v>69764</v>
      </c>
    </row>
    <row r="232707">
      <c r="A232707" s="1" t="s">
        <v>69766</v>
      </c>
    </row>
    <row r="232708">
      <c r="A232708" s="1" t="s">
        <v>69767</v>
      </c>
    </row>
    <row r="232709">
      <c r="A232709" s="1" t="s">
        <v>69768</v>
      </c>
    </row>
    <row r="232710">
      <c r="A232710" s="1" t="s">
        <v>69769</v>
      </c>
    </row>
    <row r="232711">
      <c r="A232711" s="1" t="s">
        <v>69770</v>
      </c>
    </row>
    <row r="232712">
      <c r="A232712" s="1" t="s">
        <v>69771</v>
      </c>
    </row>
    <row r="232713">
      <c r="A232713" s="1" t="s">
        <v>69772</v>
      </c>
    </row>
    <row r="232714">
      <c r="A232714" s="1" t="s">
        <v>69773</v>
      </c>
    </row>
    <row r="232715">
      <c r="A232715" s="1" t="s">
        <v>69774</v>
      </c>
    </row>
    <row r="232716">
      <c r="A232716" s="1" t="s">
        <v>69775</v>
      </c>
    </row>
    <row r="232717">
      <c r="A232717" s="1" t="s">
        <v>977</v>
      </c>
    </row>
    <row r="232718">
      <c r="A232718" s="1" t="s">
        <v>322</v>
      </c>
    </row>
    <row r="232719">
      <c r="A232719" s="1" t="s">
        <v>69776</v>
      </c>
    </row>
    <row r="232720">
      <c r="A232720" s="1" t="s">
        <v>69777</v>
      </c>
    </row>
    <row r="232721">
      <c r="A232721" s="1" t="s">
        <v>69768</v>
      </c>
    </row>
    <row r="232722">
      <c r="A232722" s="1" t="s">
        <v>69769</v>
      </c>
    </row>
    <row r="232723">
      <c r="A232723" s="1" t="s">
        <v>69770</v>
      </c>
    </row>
    <row r="232724">
      <c r="A232724" s="1" t="s">
        <v>69771</v>
      </c>
    </row>
    <row r="232725">
      <c r="A232725" s="1" t="s">
        <v>69772</v>
      </c>
    </row>
    <row r="232726">
      <c r="A232726" s="1" t="s">
        <v>69773</v>
      </c>
    </row>
    <row r="232727">
      <c r="A232727" s="1" t="s">
        <v>69774</v>
      </c>
    </row>
    <row r="232728">
      <c r="A232728" s="1" t="s">
        <v>69775</v>
      </c>
    </row>
    <row r="232729">
      <c r="A232729" s="1" t="s">
        <v>69778</v>
      </c>
    </row>
    <row r="232730">
      <c r="A232730" s="1" t="s">
        <v>69779</v>
      </c>
    </row>
    <row r="232731">
      <c r="A232731" s="1" t="s">
        <v>69780</v>
      </c>
    </row>
    <row r="232732">
      <c r="A232732" s="1" t="s">
        <v>27782</v>
      </c>
    </row>
    <row r="232733">
      <c r="A232733" s="1" t="s">
        <v>19925</v>
      </c>
    </row>
    <row r="232734">
      <c r="A232734" s="1" t="s">
        <v>69781</v>
      </c>
    </row>
    <row r="232735">
      <c r="A232735" s="1" t="s">
        <v>69780</v>
      </c>
    </row>
    <row r="232736">
      <c r="A232736" s="1" t="s">
        <v>69782</v>
      </c>
    </row>
    <row r="232737">
      <c r="A232737" s="1" t="s">
        <v>69783</v>
      </c>
    </row>
    <row r="232738">
      <c r="A232738" s="1" t="s">
        <v>69784</v>
      </c>
    </row>
    <row r="232739">
      <c r="A232739" s="1" t="s">
        <v>69785</v>
      </c>
    </row>
    <row r="232740">
      <c r="A232740" s="1" t="s">
        <v>69786</v>
      </c>
    </row>
    <row r="232741">
      <c r="A232741" s="1" t="s">
        <v>69787</v>
      </c>
    </row>
    <row r="232742">
      <c r="A232742" s="1" t="s">
        <v>69788</v>
      </c>
    </row>
    <row r="232743">
      <c r="A232743" s="1" t="s">
        <v>69789</v>
      </c>
    </row>
    <row r="232744">
      <c r="A232744" s="1" t="s">
        <v>69790</v>
      </c>
    </row>
    <row r="232745">
      <c r="A232745" s="1" t="s">
        <v>69791</v>
      </c>
    </row>
    <row r="232746">
      <c r="A232746" s="1" t="s">
        <v>69792</v>
      </c>
    </row>
    <row r="232747">
      <c r="A232747" s="1" t="s">
        <v>1069</v>
      </c>
    </row>
    <row r="232748">
      <c r="A232748" s="1" t="s">
        <v>45455</v>
      </c>
    </row>
    <row r="232749">
      <c r="A232749" s="1" t="s">
        <v>69793</v>
      </c>
    </row>
    <row r="232750">
      <c r="A232750" s="1" t="s">
        <v>69794</v>
      </c>
    </row>
    <row r="232751">
      <c r="A232751" s="1" t="s">
        <v>69795</v>
      </c>
    </row>
    <row r="232752">
      <c r="A232752" s="1" t="s">
        <v>69796</v>
      </c>
    </row>
    <row r="232753">
      <c r="A232753" s="1" t="s">
        <v>69797</v>
      </c>
    </row>
    <row r="232754">
      <c r="A232754" s="1" t="s">
        <v>69798</v>
      </c>
    </row>
    <row r="232755">
      <c r="A232755" s="1" t="s">
        <v>69799</v>
      </c>
    </row>
    <row r="232756">
      <c r="A232756" s="1" t="s">
        <v>69800</v>
      </c>
    </row>
    <row r="232757">
      <c r="A232757" s="1" t="s">
        <v>69801</v>
      </c>
    </row>
    <row r="232758">
      <c r="A232758" s="1" t="s">
        <v>69802</v>
      </c>
    </row>
    <row r="232759">
      <c r="A232759" s="1" t="s">
        <v>69803</v>
      </c>
    </row>
    <row r="232760">
      <c r="A232760" s="1" t="s">
        <v>69804</v>
      </c>
    </row>
    <row r="232761">
      <c r="A232761" s="1" t="s">
        <v>69805</v>
      </c>
    </row>
    <row r="232762">
      <c r="A232762" s="1" t="s">
        <v>14567</v>
      </c>
    </row>
    <row r="232763">
      <c r="A232763" s="1" t="s">
        <v>14417</v>
      </c>
    </row>
    <row r="232764">
      <c r="A232764" s="1" t="s">
        <v>69806</v>
      </c>
    </row>
    <row r="232765">
      <c r="A232765" s="1" t="s">
        <v>69807</v>
      </c>
    </row>
    <row r="232766">
      <c r="A232766" s="1" t="s">
        <v>69808</v>
      </c>
    </row>
    <row r="232767">
      <c r="A232767" s="1" t="s">
        <v>69809</v>
      </c>
    </row>
    <row r="232768">
      <c r="A232768" s="1" t="s">
        <v>69810</v>
      </c>
    </row>
    <row r="232769">
      <c r="A232769" s="1" t="s">
        <v>69811</v>
      </c>
    </row>
    <row r="232770">
      <c r="A232770" s="1" t="s">
        <v>69812</v>
      </c>
    </row>
    <row r="232771">
      <c r="A232771" s="3" t="str">
        <f> ees oe a ea OM ape. th :</f>
        <v>#ERROR!</v>
      </c>
    </row>
    <row r="232772">
      <c r="A232772" s="1" t="s">
        <v>69813</v>
      </c>
    </row>
    <row r="232773">
      <c r="A232773" s="1" t="s">
        <v>69814</v>
      </c>
    </row>
    <row r="232774">
      <c r="A232774" s="1" t="s">
        <v>69815</v>
      </c>
    </row>
    <row r="232775">
      <c r="A232775" s="1" t="s">
        <v>69816</v>
      </c>
    </row>
    <row r="232776">
      <c r="A232776" s="1" t="s">
        <v>69817</v>
      </c>
    </row>
    <row r="232777">
      <c r="A232777" s="1" t="s">
        <v>69818</v>
      </c>
    </row>
    <row r="232778">
      <c r="A232778" s="3" t="str">
        <f> ~ 4 BIS aes</f>
        <v>#ERROR!</v>
      </c>
    </row>
    <row r="232779">
      <c r="A232779" s="1" t="s">
        <v>69819</v>
      </c>
    </row>
    <row r="232780">
      <c r="A232780" s="1" t="s">
        <v>69820</v>
      </c>
    </row>
    <row r="232781">
      <c r="A232781" s="1" t="s">
        <v>69821</v>
      </c>
    </row>
    <row r="232782">
      <c r="A232782" s="1" t="s">
        <v>69822</v>
      </c>
    </row>
    <row r="232783">
      <c r="A232783" s="1" t="s">
        <v>69823</v>
      </c>
    </row>
    <row r="232784">
      <c r="A232784" s="1" t="s">
        <v>69824</v>
      </c>
    </row>
    <row r="232785">
      <c r="A232785" s="1" t="s">
        <v>69825</v>
      </c>
    </row>
    <row r="232786">
      <c r="A232786" s="1" t="s">
        <v>69826</v>
      </c>
    </row>
    <row r="232787">
      <c r="A232787" s="1" t="s">
        <v>69827</v>
      </c>
    </row>
    <row r="232788">
      <c r="A232788" s="1" t="s">
        <v>69828</v>
      </c>
    </row>
    <row r="232789">
      <c r="A232789" s="1" t="s">
        <v>69788</v>
      </c>
    </row>
    <row r="232790">
      <c r="A232790" s="1" t="s">
        <v>69789</v>
      </c>
    </row>
    <row r="232791">
      <c r="A232791" s="1" t="s">
        <v>69790</v>
      </c>
    </row>
    <row r="232792">
      <c r="A232792" s="1" t="s">
        <v>69792</v>
      </c>
    </row>
    <row r="232793">
      <c r="A232793" s="1" t="s">
        <v>45455</v>
      </c>
    </row>
    <row r="232794">
      <c r="A232794" s="1" t="s">
        <v>69793</v>
      </c>
    </row>
    <row r="232795">
      <c r="A232795" s="1" t="s">
        <v>69794</v>
      </c>
    </row>
    <row r="232796">
      <c r="A232796" s="1" t="s">
        <v>69795</v>
      </c>
    </row>
    <row r="232797">
      <c r="A232797" s="1" t="s">
        <v>69796</v>
      </c>
    </row>
    <row r="232798">
      <c r="A232798" s="1" t="s">
        <v>69797</v>
      </c>
    </row>
    <row r="232799">
      <c r="A232799" s="1" t="s">
        <v>69798</v>
      </c>
    </row>
    <row r="232800">
      <c r="A232800" s="1" t="s">
        <v>69799</v>
      </c>
    </row>
    <row r="232801">
      <c r="A232801" s="1" t="s">
        <v>69800</v>
      </c>
    </row>
    <row r="232802">
      <c r="A232802" s="1" t="s">
        <v>69801</v>
      </c>
    </row>
    <row r="232803">
      <c r="A232803" s="1" t="s">
        <v>69802</v>
      </c>
    </row>
    <row r="232804">
      <c r="A232804" s="1" t="s">
        <v>69803</v>
      </c>
    </row>
    <row r="232805">
      <c r="A232805" s="1" t="s">
        <v>69804</v>
      </c>
    </row>
    <row r="232806">
      <c r="A232806" s="1" t="s">
        <v>69805</v>
      </c>
    </row>
    <row r="232807">
      <c r="A232807" s="1" t="s">
        <v>69806</v>
      </c>
    </row>
    <row r="232808">
      <c r="A232808" s="1" t="s">
        <v>69807</v>
      </c>
    </row>
    <row r="232809">
      <c r="A232809" s="1" t="s">
        <v>69808</v>
      </c>
    </row>
    <row r="232810">
      <c r="A232810" s="1" t="s">
        <v>69809</v>
      </c>
    </row>
    <row r="232811">
      <c r="A232811" s="1" t="s">
        <v>69810</v>
      </c>
    </row>
    <row r="232812">
      <c r="A232812" s="1" t="s">
        <v>69811</v>
      </c>
    </row>
    <row r="232813">
      <c r="A232813" s="1" t="s">
        <v>69812</v>
      </c>
    </row>
    <row r="232814">
      <c r="A232814" s="3" t="str">
        <f> ees oe a ea OM ape. th :</f>
        <v>#ERROR!</v>
      </c>
    </row>
    <row r="232815">
      <c r="A232815" s="1" t="s">
        <v>69813</v>
      </c>
    </row>
    <row r="232816">
      <c r="A232816" s="1" t="s">
        <v>69814</v>
      </c>
    </row>
    <row r="232817">
      <c r="A232817" s="1" t="s">
        <v>69815</v>
      </c>
    </row>
    <row r="232818">
      <c r="A232818" s="1" t="s">
        <v>69816</v>
      </c>
    </row>
    <row r="232819">
      <c r="A232819" s="1" t="s">
        <v>69817</v>
      </c>
    </row>
    <row r="232820">
      <c r="A232820" s="1" t="s">
        <v>69818</v>
      </c>
    </row>
    <row r="232821">
      <c r="A232821" s="3" t="str">
        <f> ~ 4 BIS aes</f>
        <v>#ERROR!</v>
      </c>
    </row>
    <row r="232822">
      <c r="A232822" s="1" t="s">
        <v>69819</v>
      </c>
    </row>
    <row r="232823">
      <c r="A232823" s="1" t="s">
        <v>69820</v>
      </c>
    </row>
    <row r="232824">
      <c r="A232824" s="1" t="s">
        <v>69821</v>
      </c>
    </row>
    <row r="232825">
      <c r="A232825" s="1" t="s">
        <v>69822</v>
      </c>
    </row>
    <row r="232826">
      <c r="A232826" s="1" t="s">
        <v>69823</v>
      </c>
    </row>
    <row r="232827">
      <c r="A232827" s="1" t="s">
        <v>69824</v>
      </c>
    </row>
    <row r="232828">
      <c r="A232828" s="1" t="s">
        <v>69825</v>
      </c>
    </row>
    <row r="232829">
      <c r="A232829" s="1" t="s">
        <v>69826</v>
      </c>
    </row>
    <row r="232830">
      <c r="A232830" s="1" t="s">
        <v>69829</v>
      </c>
    </row>
    <row r="232831">
      <c r="A232831" s="1" t="s">
        <v>69830</v>
      </c>
    </row>
    <row r="232832">
      <c r="A232832" s="1" t="s">
        <v>34057</v>
      </c>
    </row>
    <row r="232833">
      <c r="A232833" s="1" t="s">
        <v>17166</v>
      </c>
    </row>
    <row r="232834">
      <c r="A232834" s="1" t="s">
        <v>69831</v>
      </c>
    </row>
    <row r="232835">
      <c r="A232835" s="1" t="s">
        <v>69832</v>
      </c>
    </row>
    <row r="232836">
      <c r="A232836" s="1" t="s">
        <v>69833</v>
      </c>
    </row>
    <row r="232837">
      <c r="A232837" s="1" t="s">
        <v>69834</v>
      </c>
    </row>
    <row r="232838">
      <c r="A232838" s="1" t="s">
        <v>69835</v>
      </c>
    </row>
    <row r="232839">
      <c r="A232839" s="1" t="s">
        <v>69836</v>
      </c>
    </row>
    <row r="232840">
      <c r="A232840" s="1" t="s">
        <v>69837</v>
      </c>
    </row>
    <row r="232841">
      <c r="A232841" s="1" t="s">
        <v>69838</v>
      </c>
    </row>
    <row r="232842">
      <c r="A232842" s="1" t="s">
        <v>69839</v>
      </c>
    </row>
    <row r="232843">
      <c r="A232843" s="1" t="s">
        <v>69840</v>
      </c>
    </row>
    <row r="232844">
      <c r="A232844" s="1" t="s">
        <v>8659</v>
      </c>
    </row>
    <row r="232845">
      <c r="A232845" s="1" t="s">
        <v>69841</v>
      </c>
    </row>
    <row r="232846">
      <c r="A232846" s="1" t="s">
        <v>69842</v>
      </c>
    </row>
    <row r="232847">
      <c r="A232847" s="1" t="s">
        <v>69843</v>
      </c>
    </row>
    <row r="232848">
      <c r="A232848" s="1" t="s">
        <v>69844</v>
      </c>
    </row>
    <row r="232849">
      <c r="A232849" s="1" t="s">
        <v>69845</v>
      </c>
    </row>
    <row r="232850">
      <c r="A232850" s="1" t="s">
        <v>67430</v>
      </c>
    </row>
    <row r="232851">
      <c r="A232851" s="1" t="s">
        <v>977</v>
      </c>
    </row>
    <row r="232852">
      <c r="A232852" s="1" t="s">
        <v>69846</v>
      </c>
    </row>
    <row r="232853">
      <c r="A232853" s="1" t="s">
        <v>69847</v>
      </c>
    </row>
    <row r="232854">
      <c r="A232854" s="1" t="s">
        <v>69848</v>
      </c>
    </row>
    <row r="232855">
      <c r="A232855" s="1" t="s">
        <v>69849</v>
      </c>
    </row>
    <row r="232856">
      <c r="A232856" s="1" t="s">
        <v>69850</v>
      </c>
    </row>
    <row r="232857">
      <c r="A232857" s="1" t="s">
        <v>69851</v>
      </c>
    </row>
    <row r="232858">
      <c r="A232858" s="1" t="s">
        <v>69852</v>
      </c>
    </row>
    <row r="232859">
      <c r="A232859" s="1" t="s">
        <v>69853</v>
      </c>
    </row>
    <row r="232860">
      <c r="A232860" s="1" t="s">
        <v>69854</v>
      </c>
    </row>
    <row r="232861">
      <c r="A232861" s="1" t="s">
        <v>69855</v>
      </c>
    </row>
    <row r="232862">
      <c r="A232862" s="1" t="s">
        <v>69856</v>
      </c>
    </row>
    <row r="232863">
      <c r="A232863" s="1" t="s">
        <v>69857</v>
      </c>
    </row>
    <row r="232864">
      <c r="A232864" s="1" t="s">
        <v>69858</v>
      </c>
    </row>
    <row r="232865">
      <c r="A232865" s="1" t="s">
        <v>69859</v>
      </c>
    </row>
    <row r="232866">
      <c r="A232866" s="1" t="s">
        <v>7815</v>
      </c>
    </row>
    <row r="232867">
      <c r="A232867" s="1" t="s">
        <v>69860</v>
      </c>
    </row>
    <row r="232868">
      <c r="A232868" s="1" t="s">
        <v>69861</v>
      </c>
    </row>
    <row r="232869">
      <c r="A232869" s="1" t="s">
        <v>69862</v>
      </c>
    </row>
    <row r="232870">
      <c r="A232870" s="1" t="s">
        <v>69863</v>
      </c>
    </row>
    <row r="232871">
      <c r="A232871" s="1" t="s">
        <v>69864</v>
      </c>
    </row>
    <row r="232872">
      <c r="A232872" s="1" t="s">
        <v>69865</v>
      </c>
    </row>
    <row r="232873">
      <c r="A232873" s="1" t="s">
        <v>69866</v>
      </c>
    </row>
    <row r="232874">
      <c r="A232874" s="1" t="s">
        <v>69867</v>
      </c>
    </row>
    <row r="232875">
      <c r="A232875" s="1" t="s">
        <v>69868</v>
      </c>
    </row>
    <row r="232876">
      <c r="A232876" s="1" t="s">
        <v>69869</v>
      </c>
    </row>
    <row r="232877">
      <c r="A232877" s="1" t="s">
        <v>69870</v>
      </c>
    </row>
    <row r="232878">
      <c r="A232878" s="1" t="s">
        <v>69871</v>
      </c>
    </row>
    <row r="232879">
      <c r="A232879" s="1" t="s">
        <v>69872</v>
      </c>
    </row>
    <row r="232880">
      <c r="A232880" s="1" t="s">
        <v>69873</v>
      </c>
    </row>
    <row r="232881">
      <c r="A232881" s="1" t="s">
        <v>69874</v>
      </c>
    </row>
    <row r="232882">
      <c r="A232882" s="1" t="s">
        <v>69875</v>
      </c>
    </row>
    <row r="232883">
      <c r="A232883" s="1" t="s">
        <v>69876</v>
      </c>
    </row>
    <row r="232884">
      <c r="A232884" s="1" t="s">
        <v>69877</v>
      </c>
    </row>
    <row r="232885">
      <c r="A232885" s="1" t="s">
        <v>69878</v>
      </c>
    </row>
    <row r="232886">
      <c r="A232886" s="1" t="s">
        <v>69879</v>
      </c>
    </row>
    <row r="232887">
      <c r="A232887" s="1" t="s">
        <v>69880</v>
      </c>
    </row>
    <row r="232888">
      <c r="A232888" s="1" t="s">
        <v>69881</v>
      </c>
    </row>
    <row r="232889">
      <c r="A232889" s="1" t="s">
        <v>69882</v>
      </c>
    </row>
    <row r="232890">
      <c r="A232890" s="1" t="s">
        <v>69883</v>
      </c>
    </row>
    <row r="232891">
      <c r="A232891" s="1" t="s">
        <v>69884</v>
      </c>
    </row>
    <row r="232892">
      <c r="A232892" s="1" t="s">
        <v>69885</v>
      </c>
    </row>
    <row r="232893">
      <c r="A232893" s="1" t="s">
        <v>69886</v>
      </c>
    </row>
    <row r="232894">
      <c r="A232894" s="1" t="s">
        <v>69887</v>
      </c>
    </row>
    <row r="232895">
      <c r="A232895" s="1" t="s">
        <v>69888</v>
      </c>
    </row>
    <row r="232896">
      <c r="A232896" s="1" t="s">
        <v>69889</v>
      </c>
    </row>
    <row r="232897">
      <c r="A232897" s="1" t="s">
        <v>69890</v>
      </c>
    </row>
    <row r="232898">
      <c r="A232898" s="1" t="s">
        <v>69891</v>
      </c>
    </row>
    <row r="232899">
      <c r="A232899" s="1" t="s">
        <v>69892</v>
      </c>
    </row>
    <row r="232900">
      <c r="A232900" s="1" t="s">
        <v>69893</v>
      </c>
    </row>
    <row r="232901">
      <c r="A232901" s="1" t="s">
        <v>69894</v>
      </c>
    </row>
    <row r="232902">
      <c r="A232902" s="1" t="s">
        <v>69895</v>
      </c>
    </row>
    <row r="232903">
      <c r="A232903" s="1" t="s">
        <v>69896</v>
      </c>
    </row>
    <row r="232904">
      <c r="A232904" s="1" t="s">
        <v>69897</v>
      </c>
    </row>
    <row r="232905">
      <c r="A232905" s="1" t="s">
        <v>69898</v>
      </c>
    </row>
    <row r="232906">
      <c r="A232906" s="1" t="s">
        <v>69899</v>
      </c>
    </row>
    <row r="232907">
      <c r="A232907" s="1" t="s">
        <v>69900</v>
      </c>
    </row>
    <row r="232908">
      <c r="A232908" s="1" t="s">
        <v>69901</v>
      </c>
    </row>
    <row r="232909">
      <c r="A232909" s="1" t="s">
        <v>69902</v>
      </c>
    </row>
    <row r="232910">
      <c r="A232910" s="1" t="s">
        <v>69903</v>
      </c>
    </row>
    <row r="232911">
      <c r="A232911" s="1" t="s">
        <v>69904</v>
      </c>
    </row>
    <row r="232912">
      <c r="A232912" s="1" t="s">
        <v>69905</v>
      </c>
    </row>
    <row r="232913">
      <c r="A232913" s="1" t="s">
        <v>69906</v>
      </c>
    </row>
    <row r="232914">
      <c r="A232914" s="1" t="s">
        <v>69907</v>
      </c>
    </row>
    <row r="232915">
      <c r="A232915" s="1" t="s">
        <v>69908</v>
      </c>
    </row>
    <row r="232916">
      <c r="A232916" s="1" t="s">
        <v>69909</v>
      </c>
    </row>
    <row r="232917">
      <c r="A232917" s="1" t="s">
        <v>69910</v>
      </c>
    </row>
    <row r="232918">
      <c r="A232918" s="1" t="s">
        <v>69911</v>
      </c>
    </row>
    <row r="232919">
      <c r="A232919" s="1" t="s">
        <v>69912</v>
      </c>
    </row>
    <row r="232920">
      <c r="A232920" s="1" t="s">
        <v>69913</v>
      </c>
    </row>
    <row r="232921">
      <c r="A232921" s="1" t="s">
        <v>69914</v>
      </c>
    </row>
    <row r="232922">
      <c r="A232922" s="1" t="s">
        <v>69915</v>
      </c>
    </row>
    <row r="232923">
      <c r="A232923" s="1" t="s">
        <v>69916</v>
      </c>
    </row>
    <row r="232924">
      <c r="A232924" s="1" t="s">
        <v>69917</v>
      </c>
    </row>
    <row r="232925">
      <c r="A232925" s="1" t="s">
        <v>69918</v>
      </c>
    </row>
    <row r="232926">
      <c r="A232926" s="1" t="s">
        <v>69919</v>
      </c>
    </row>
    <row r="232927">
      <c r="A232927" s="1" t="s">
        <v>69920</v>
      </c>
    </row>
    <row r="232928">
      <c r="A232928" s="1" t="s">
        <v>69921</v>
      </c>
    </row>
    <row r="232929">
      <c r="A232929" s="1" t="s">
        <v>69922</v>
      </c>
    </row>
    <row r="232930">
      <c r="A232930" s="1" t="s">
        <v>69923</v>
      </c>
    </row>
    <row r="232931">
      <c r="A232931" s="1" t="s">
        <v>69924</v>
      </c>
    </row>
    <row r="232932">
      <c r="A232932" s="1" t="s">
        <v>69925</v>
      </c>
    </row>
    <row r="232933">
      <c r="A232933" s="1" t="s">
        <v>69926</v>
      </c>
    </row>
    <row r="232934">
      <c r="A232934" s="1" t="s">
        <v>69927</v>
      </c>
    </row>
    <row r="232935">
      <c r="A232935" s="1" t="s">
        <v>69928</v>
      </c>
    </row>
    <row r="232936">
      <c r="A232936" s="1" t="s">
        <v>69929</v>
      </c>
    </row>
    <row r="232937">
      <c r="A232937" s="1" t="s">
        <v>69930</v>
      </c>
    </row>
    <row r="232938">
      <c r="A232938" s="1" t="s">
        <v>69931</v>
      </c>
    </row>
    <row r="232939">
      <c r="A232939" s="1" t="s">
        <v>69932</v>
      </c>
    </row>
    <row r="232940">
      <c r="A232940" s="1" t="s">
        <v>69933</v>
      </c>
    </row>
    <row r="232941">
      <c r="A232941" s="1" t="s">
        <v>69934</v>
      </c>
    </row>
    <row r="232942">
      <c r="A232942" s="1" t="s">
        <v>9113</v>
      </c>
    </row>
    <row r="232943">
      <c r="A232943" s="1" t="s">
        <v>69935</v>
      </c>
    </row>
    <row r="232944">
      <c r="A232944" s="1" t="s">
        <v>69936</v>
      </c>
    </row>
    <row r="232945">
      <c r="A232945" s="1" t="s">
        <v>69937</v>
      </c>
    </row>
    <row r="232946">
      <c r="A232946" s="1" t="s">
        <v>69938</v>
      </c>
    </row>
    <row r="232947">
      <c r="A232947" s="1" t="s">
        <v>69939</v>
      </c>
    </row>
    <row r="232948">
      <c r="A232948" s="1" t="s">
        <v>69940</v>
      </c>
    </row>
    <row r="232949">
      <c r="A232949" s="1" t="s">
        <v>69941</v>
      </c>
    </row>
    <row r="232950">
      <c r="A232950" s="1" t="s">
        <v>69942</v>
      </c>
    </row>
    <row r="232951">
      <c r="A232951" s="1" t="s">
        <v>69943</v>
      </c>
    </row>
    <row r="232952">
      <c r="A232952" s="1" t="s">
        <v>69944</v>
      </c>
    </row>
    <row r="232953">
      <c r="A232953" s="1" t="s">
        <v>69945</v>
      </c>
    </row>
    <row r="232954">
      <c r="A232954" s="1" t="s">
        <v>69946</v>
      </c>
    </row>
    <row r="232955">
      <c r="A232955" s="1" t="s">
        <v>69947</v>
      </c>
    </row>
    <row r="232956">
      <c r="A232956" s="1" t="s">
        <v>69948</v>
      </c>
    </row>
    <row r="232957">
      <c r="A232957" s="1" t="s">
        <v>69949</v>
      </c>
    </row>
    <row r="232958">
      <c r="A232958" s="1" t="s">
        <v>69950</v>
      </c>
    </row>
    <row r="232959">
      <c r="A232959" s="1" t="s">
        <v>69951</v>
      </c>
    </row>
    <row r="232960">
      <c r="A232960" s="1" t="s">
        <v>69952</v>
      </c>
    </row>
    <row r="232961">
      <c r="A232961" s="1" t="s">
        <v>15701</v>
      </c>
    </row>
    <row r="232962">
      <c r="A232962" s="1" t="s">
        <v>69953</v>
      </c>
    </row>
    <row r="232963">
      <c r="A232963" s="1" t="s">
        <v>69954</v>
      </c>
    </row>
    <row r="232964">
      <c r="A232964" s="1" t="s">
        <v>69955</v>
      </c>
    </row>
    <row r="232965">
      <c r="A232965" s="1" t="s">
        <v>69956</v>
      </c>
    </row>
    <row r="232966">
      <c r="A232966" s="1" t="s">
        <v>69957</v>
      </c>
    </row>
    <row r="232967">
      <c r="A232967" s="1" t="s">
        <v>69958</v>
      </c>
    </row>
    <row r="232968">
      <c r="A232968" s="1" t="s">
        <v>69959</v>
      </c>
    </row>
    <row r="232969">
      <c r="A232969" s="1" t="s">
        <v>2382</v>
      </c>
    </row>
    <row r="232970">
      <c r="A232970" s="1" t="s">
        <v>69960</v>
      </c>
    </row>
    <row r="232971">
      <c r="A232971" s="1" t="s">
        <v>35182</v>
      </c>
    </row>
    <row r="232972">
      <c r="A232972" s="1" t="s">
        <v>69961</v>
      </c>
    </row>
    <row r="232973">
      <c r="A232973" s="1" t="s">
        <v>966</v>
      </c>
    </row>
    <row r="232974">
      <c r="A232974" s="1" t="s">
        <v>7512</v>
      </c>
    </row>
    <row r="232975">
      <c r="A232975" s="1" t="s">
        <v>7815</v>
      </c>
    </row>
    <row r="232976">
      <c r="A232976" s="3" t="str">
        <f/>
        <v>#ERROR!</v>
      </c>
    </row>
    <row r="232977">
      <c r="A232977" s="1" t="s">
        <v>69962</v>
      </c>
    </row>
    <row r="232978">
      <c r="A232978" s="1" t="s">
        <v>69831</v>
      </c>
    </row>
    <row r="232979">
      <c r="A232979" s="1" t="s">
        <v>69832</v>
      </c>
    </row>
    <row r="232980">
      <c r="A232980" s="1" t="s">
        <v>69833</v>
      </c>
    </row>
    <row r="232981">
      <c r="A232981" s="1" t="s">
        <v>69834</v>
      </c>
    </row>
    <row r="232982">
      <c r="A232982" s="1" t="s">
        <v>69835</v>
      </c>
    </row>
    <row r="232983">
      <c r="A232983" s="1" t="s">
        <v>69836</v>
      </c>
    </row>
    <row r="232984">
      <c r="A232984" s="1" t="s">
        <v>69837</v>
      </c>
    </row>
    <row r="232985">
      <c r="A232985" s="1" t="s">
        <v>69838</v>
      </c>
    </row>
    <row r="232986">
      <c r="A232986" s="1" t="s">
        <v>69839</v>
      </c>
    </row>
    <row r="232987">
      <c r="A232987" s="1" t="s">
        <v>69840</v>
      </c>
    </row>
    <row r="232988">
      <c r="A232988" s="1" t="s">
        <v>69841</v>
      </c>
    </row>
    <row r="232989">
      <c r="A232989" s="1" t="s">
        <v>69842</v>
      </c>
    </row>
    <row r="232990">
      <c r="A232990" s="1" t="s">
        <v>69843</v>
      </c>
    </row>
    <row r="232991">
      <c r="A232991" s="1" t="s">
        <v>69844</v>
      </c>
    </row>
    <row r="232992">
      <c r="A232992" s="1" t="s">
        <v>69845</v>
      </c>
    </row>
    <row r="232993">
      <c r="A232993" s="1" t="s">
        <v>67430</v>
      </c>
    </row>
    <row r="232994">
      <c r="A232994" s="1" t="s">
        <v>69846</v>
      </c>
    </row>
    <row r="232995">
      <c r="A232995" s="1" t="s">
        <v>69847</v>
      </c>
    </row>
    <row r="232996">
      <c r="A232996" s="1" t="s">
        <v>69848</v>
      </c>
    </row>
    <row r="232997">
      <c r="A232997" s="1" t="s">
        <v>69849</v>
      </c>
    </row>
    <row r="232998">
      <c r="A232998" s="1" t="s">
        <v>69850</v>
      </c>
    </row>
    <row r="232999">
      <c r="A232999" s="1" t="s">
        <v>69851</v>
      </c>
    </row>
    <row r="233000">
      <c r="A233000" s="1" t="s">
        <v>69852</v>
      </c>
    </row>
    <row r="233001">
      <c r="A233001" s="1" t="s">
        <v>69853</v>
      </c>
    </row>
    <row r="233002">
      <c r="A233002" s="1" t="s">
        <v>69854</v>
      </c>
    </row>
    <row r="233003">
      <c r="A233003" s="1" t="s">
        <v>69855</v>
      </c>
    </row>
    <row r="233004">
      <c r="A233004" s="1" t="s">
        <v>69856</v>
      </c>
    </row>
    <row r="233005">
      <c r="A233005" s="1" t="s">
        <v>69857</v>
      </c>
    </row>
    <row r="233006">
      <c r="A233006" s="1" t="s">
        <v>69858</v>
      </c>
    </row>
    <row r="233007">
      <c r="A233007" s="1" t="s">
        <v>69859</v>
      </c>
    </row>
    <row r="233008">
      <c r="A233008" s="1" t="s">
        <v>69860</v>
      </c>
    </row>
    <row r="233009">
      <c r="A233009" s="1" t="s">
        <v>69861</v>
      </c>
    </row>
    <row r="233010">
      <c r="A233010" s="1" t="s">
        <v>69862</v>
      </c>
    </row>
    <row r="233011">
      <c r="A233011" s="1" t="s">
        <v>69863</v>
      </c>
    </row>
    <row r="233012">
      <c r="A233012" s="1" t="s">
        <v>69864</v>
      </c>
    </row>
    <row r="233013">
      <c r="A233013" s="1" t="s">
        <v>69865</v>
      </c>
    </row>
    <row r="233014">
      <c r="A233014" s="1" t="s">
        <v>69866</v>
      </c>
    </row>
    <row r="233015">
      <c r="A233015" s="1" t="s">
        <v>69867</v>
      </c>
    </row>
    <row r="233016">
      <c r="A233016" s="1" t="s">
        <v>69868</v>
      </c>
    </row>
    <row r="233017">
      <c r="A233017" s="1" t="s">
        <v>69869</v>
      </c>
    </row>
    <row r="233018">
      <c r="A233018" s="1" t="s">
        <v>69870</v>
      </c>
    </row>
    <row r="233019">
      <c r="A233019" s="1" t="s">
        <v>69871</v>
      </c>
    </row>
    <row r="233020">
      <c r="A233020" s="1" t="s">
        <v>69872</v>
      </c>
    </row>
    <row r="233021">
      <c r="A233021" s="1" t="s">
        <v>69873</v>
      </c>
    </row>
    <row r="233022">
      <c r="A233022" s="1" t="s">
        <v>69874</v>
      </c>
    </row>
    <row r="233023">
      <c r="A233023" s="1" t="s">
        <v>69875</v>
      </c>
    </row>
    <row r="233024">
      <c r="A233024" s="1" t="s">
        <v>69876</v>
      </c>
    </row>
    <row r="233025">
      <c r="A233025" s="1" t="s">
        <v>69877</v>
      </c>
    </row>
    <row r="233026">
      <c r="A233026" s="1" t="s">
        <v>69878</v>
      </c>
    </row>
    <row r="233027">
      <c r="A233027" s="1" t="s">
        <v>69879</v>
      </c>
    </row>
    <row r="233028">
      <c r="A233028" s="1" t="s">
        <v>69880</v>
      </c>
    </row>
    <row r="233029">
      <c r="A233029" s="1" t="s">
        <v>69881</v>
      </c>
    </row>
    <row r="233030">
      <c r="A233030" s="1" t="s">
        <v>69882</v>
      </c>
    </row>
    <row r="233031">
      <c r="A233031" s="1" t="s">
        <v>69883</v>
      </c>
    </row>
    <row r="233032">
      <c r="A233032" s="1" t="s">
        <v>69884</v>
      </c>
    </row>
    <row r="233033">
      <c r="A233033" s="1" t="s">
        <v>69885</v>
      </c>
    </row>
    <row r="233034">
      <c r="A233034" s="1" t="s">
        <v>69886</v>
      </c>
    </row>
    <row r="233035">
      <c r="A233035" s="1" t="s">
        <v>69887</v>
      </c>
    </row>
    <row r="233036">
      <c r="A233036" s="1" t="s">
        <v>69888</v>
      </c>
    </row>
    <row r="233037">
      <c r="A233037" s="1" t="s">
        <v>69889</v>
      </c>
    </row>
    <row r="233038">
      <c r="A233038" s="1" t="s">
        <v>69890</v>
      </c>
    </row>
    <row r="233039">
      <c r="A233039" s="1" t="s">
        <v>69891</v>
      </c>
    </row>
    <row r="233040">
      <c r="A233040" s="1" t="s">
        <v>69892</v>
      </c>
    </row>
    <row r="233041">
      <c r="A233041" s="1" t="s">
        <v>69893</v>
      </c>
    </row>
    <row r="233042">
      <c r="A233042" s="1" t="s">
        <v>69894</v>
      </c>
    </row>
    <row r="233043">
      <c r="A233043" s="1" t="s">
        <v>69895</v>
      </c>
    </row>
    <row r="233044">
      <c r="A233044" s="1" t="s">
        <v>69896</v>
      </c>
    </row>
    <row r="233045">
      <c r="A233045" s="1" t="s">
        <v>69897</v>
      </c>
    </row>
    <row r="233046">
      <c r="A233046" s="1" t="s">
        <v>69898</v>
      </c>
    </row>
    <row r="233047">
      <c r="A233047" s="1" t="s">
        <v>69899</v>
      </c>
    </row>
    <row r="233048">
      <c r="A233048" s="1" t="s">
        <v>69900</v>
      </c>
    </row>
    <row r="233049">
      <c r="A233049" s="1" t="s">
        <v>69901</v>
      </c>
    </row>
    <row r="233050">
      <c r="A233050" s="1" t="s">
        <v>69902</v>
      </c>
    </row>
    <row r="233051">
      <c r="A233051" s="1" t="s">
        <v>69903</v>
      </c>
    </row>
    <row r="233052">
      <c r="A233052" s="1" t="s">
        <v>69904</v>
      </c>
    </row>
    <row r="233053">
      <c r="A233053" s="1" t="s">
        <v>69905</v>
      </c>
    </row>
    <row r="233054">
      <c r="A233054" s="1" t="s">
        <v>69906</v>
      </c>
    </row>
    <row r="233055">
      <c r="A233055" s="1" t="s">
        <v>69907</v>
      </c>
    </row>
    <row r="233056">
      <c r="A233056" s="1" t="s">
        <v>69908</v>
      </c>
    </row>
    <row r="233057">
      <c r="A233057" s="1" t="s">
        <v>69909</v>
      </c>
    </row>
    <row r="233058">
      <c r="A233058" s="1" t="s">
        <v>69910</v>
      </c>
    </row>
    <row r="233059">
      <c r="A233059" s="1" t="s">
        <v>69911</v>
      </c>
    </row>
    <row r="233060">
      <c r="A233060" s="1" t="s">
        <v>69912</v>
      </c>
    </row>
    <row r="233061">
      <c r="A233061" s="1" t="s">
        <v>69913</v>
      </c>
    </row>
    <row r="233062">
      <c r="A233062" s="1" t="s">
        <v>69914</v>
      </c>
    </row>
    <row r="233063">
      <c r="A233063" s="1" t="s">
        <v>69915</v>
      </c>
    </row>
    <row r="233064">
      <c r="A233064" s="1" t="s">
        <v>69916</v>
      </c>
    </row>
    <row r="233065">
      <c r="A233065" s="1" t="s">
        <v>69917</v>
      </c>
    </row>
    <row r="233066">
      <c r="A233066" s="1" t="s">
        <v>69918</v>
      </c>
    </row>
    <row r="233067">
      <c r="A233067" s="1" t="s">
        <v>69919</v>
      </c>
    </row>
    <row r="233068">
      <c r="A233068" s="1" t="s">
        <v>69920</v>
      </c>
    </row>
    <row r="233069">
      <c r="A233069" s="1" t="s">
        <v>69921</v>
      </c>
    </row>
    <row r="233070">
      <c r="A233070" s="1" t="s">
        <v>69922</v>
      </c>
    </row>
    <row r="233071">
      <c r="A233071" s="1" t="s">
        <v>69923</v>
      </c>
    </row>
    <row r="233072">
      <c r="A233072" s="1" t="s">
        <v>69924</v>
      </c>
    </row>
    <row r="233073">
      <c r="A233073" s="1" t="s">
        <v>69925</v>
      </c>
    </row>
    <row r="233074">
      <c r="A233074" s="1" t="s">
        <v>69926</v>
      </c>
    </row>
    <row r="233075">
      <c r="A233075" s="1" t="s">
        <v>69927</v>
      </c>
    </row>
    <row r="233076">
      <c r="A233076" s="1" t="s">
        <v>69928</v>
      </c>
    </row>
    <row r="233077">
      <c r="A233077" s="1" t="s">
        <v>69929</v>
      </c>
    </row>
    <row r="233078">
      <c r="A233078" s="1" t="s">
        <v>69930</v>
      </c>
    </row>
    <row r="233079">
      <c r="A233079" s="1" t="s">
        <v>69931</v>
      </c>
    </row>
    <row r="233080">
      <c r="A233080" s="1" t="s">
        <v>69932</v>
      </c>
    </row>
    <row r="233081">
      <c r="A233081" s="1" t="s">
        <v>69933</v>
      </c>
    </row>
    <row r="233082">
      <c r="A233082" s="1" t="s">
        <v>69934</v>
      </c>
    </row>
    <row r="233083">
      <c r="A233083" s="1" t="s">
        <v>69935</v>
      </c>
    </row>
    <row r="233084">
      <c r="A233084" s="1" t="s">
        <v>69936</v>
      </c>
    </row>
    <row r="233085">
      <c r="A233085" s="1" t="s">
        <v>69937</v>
      </c>
    </row>
    <row r="233086">
      <c r="A233086" s="1" t="s">
        <v>69938</v>
      </c>
    </row>
    <row r="233087">
      <c r="A233087" s="1" t="s">
        <v>69939</v>
      </c>
    </row>
    <row r="233088">
      <c r="A233088" s="1" t="s">
        <v>69940</v>
      </c>
    </row>
    <row r="233089">
      <c r="A233089" s="1" t="s">
        <v>69941</v>
      </c>
    </row>
    <row r="233090">
      <c r="A233090" s="1" t="s">
        <v>69942</v>
      </c>
    </row>
    <row r="233091">
      <c r="A233091" s="1" t="s">
        <v>69943</v>
      </c>
    </row>
    <row r="233092">
      <c r="A233092" s="1" t="s">
        <v>69944</v>
      </c>
    </row>
    <row r="233093">
      <c r="A233093" s="1" t="s">
        <v>69945</v>
      </c>
    </row>
    <row r="233094">
      <c r="A233094" s="1" t="s">
        <v>69946</v>
      </c>
    </row>
    <row r="233095">
      <c r="A233095" s="1" t="s">
        <v>69947</v>
      </c>
    </row>
    <row r="233096">
      <c r="A233096" s="1" t="s">
        <v>69948</v>
      </c>
    </row>
    <row r="233097">
      <c r="A233097" s="1" t="s">
        <v>69949</v>
      </c>
    </row>
    <row r="233098">
      <c r="A233098" s="1" t="s">
        <v>69950</v>
      </c>
    </row>
    <row r="233099">
      <c r="A233099" s="1" t="s">
        <v>69951</v>
      </c>
    </row>
    <row r="233100">
      <c r="A233100" s="1" t="s">
        <v>69952</v>
      </c>
    </row>
    <row r="233101">
      <c r="A233101" s="1" t="s">
        <v>69953</v>
      </c>
    </row>
    <row r="233102">
      <c r="A233102" s="1" t="s">
        <v>69955</v>
      </c>
    </row>
    <row r="233103">
      <c r="A233103" s="1" t="s">
        <v>69956</v>
      </c>
    </row>
    <row r="233104">
      <c r="A233104" s="1" t="s">
        <v>69957</v>
      </c>
    </row>
    <row r="233105">
      <c r="A233105" s="1" t="s">
        <v>69958</v>
      </c>
    </row>
    <row r="233106">
      <c r="A233106" s="1" t="s">
        <v>69959</v>
      </c>
    </row>
    <row r="233107">
      <c r="A233107" s="1" t="s">
        <v>69960</v>
      </c>
    </row>
    <row r="233108">
      <c r="A233108" s="1" t="s">
        <v>35182</v>
      </c>
    </row>
    <row r="233109">
      <c r="A233109" s="1" t="s">
        <v>69961</v>
      </c>
    </row>
    <row r="233110">
      <c r="A233110" s="1" t="s">
        <v>69963</v>
      </c>
    </row>
    <row r="233111">
      <c r="A233111" s="1" t="s">
        <v>69964</v>
      </c>
    </row>
    <row r="233112">
      <c r="A233112" s="1" t="s">
        <v>69965</v>
      </c>
    </row>
    <row r="233113">
      <c r="A233113" s="1" t="s">
        <v>69966</v>
      </c>
    </row>
    <row r="233114">
      <c r="A233114" s="1" t="s">
        <v>69967</v>
      </c>
    </row>
    <row r="233115">
      <c r="A233115" s="1" t="s">
        <v>69968</v>
      </c>
    </row>
    <row r="233116">
      <c r="A233116" s="1" t="s">
        <v>69969</v>
      </c>
    </row>
    <row r="233117">
      <c r="A233117" s="1" t="s">
        <v>69970</v>
      </c>
    </row>
    <row r="233118">
      <c r="A233118" s="1" t="s">
        <v>69971</v>
      </c>
    </row>
    <row r="233119">
      <c r="A233119" s="1" t="s">
        <v>69972</v>
      </c>
    </row>
    <row r="233120">
      <c r="A233120" s="1" t="s">
        <v>69973</v>
      </c>
    </row>
    <row r="233121">
      <c r="A233121" s="1" t="s">
        <v>34154</v>
      </c>
    </row>
    <row r="233122">
      <c r="A233122" s="1" t="s">
        <v>69974</v>
      </c>
    </row>
    <row r="233123">
      <c r="A233123" s="1" t="s">
        <v>69975</v>
      </c>
    </row>
    <row r="233124">
      <c r="A233124" s="1" t="s">
        <v>69976</v>
      </c>
    </row>
    <row r="233125">
      <c r="A233125" s="1" t="s">
        <v>69977</v>
      </c>
    </row>
    <row r="233126">
      <c r="A233126" s="1" t="s">
        <v>69978</v>
      </c>
    </row>
    <row r="233127">
      <c r="A233127" s="1" t="s">
        <v>69979</v>
      </c>
    </row>
    <row r="233128">
      <c r="A233128" s="1" t="s">
        <v>69980</v>
      </c>
    </row>
    <row r="233129">
      <c r="A233129" s="1" t="s">
        <v>69981</v>
      </c>
    </row>
    <row r="233130">
      <c r="A233130" s="3" t="str">
        <f>&gt; = i</f>
        <v>#ERROR!</v>
      </c>
    </row>
    <row r="233131">
      <c r="A233131" s="4" t="s">
        <v>69982</v>
      </c>
    </row>
    <row r="233132">
      <c r="A233132" s="1" t="s">
        <v>69983</v>
      </c>
    </row>
    <row r="233133">
      <c r="A233133" s="1" t="s">
        <v>69984</v>
      </c>
    </row>
    <row r="233134">
      <c r="A233134" s="1" t="s">
        <v>69985</v>
      </c>
    </row>
    <row r="233135">
      <c r="A233135" s="1" t="s">
        <v>69986</v>
      </c>
    </row>
    <row r="233136">
      <c r="A233136" s="1" t="s">
        <v>69987</v>
      </c>
    </row>
    <row r="233137">
      <c r="A233137" s="1" t="s">
        <v>69988</v>
      </c>
    </row>
    <row r="233138">
      <c r="A233138" s="1" t="s">
        <v>69989</v>
      </c>
    </row>
    <row r="233139">
      <c r="A233139" s="1" t="s">
        <v>69990</v>
      </c>
    </row>
    <row r="233140">
      <c r="A233140" s="1" t="s">
        <v>69991</v>
      </c>
    </row>
    <row r="233141">
      <c r="A233141" s="1" t="s">
        <v>69992</v>
      </c>
    </row>
    <row r="233142">
      <c r="A233142" s="1" t="s">
        <v>69993</v>
      </c>
    </row>
    <row r="233143">
      <c r="A233143" s="1" t="s">
        <v>69994</v>
      </c>
    </row>
    <row r="233144">
      <c r="A233144" s="1" t="s">
        <v>69995</v>
      </c>
    </row>
    <row r="233145">
      <c r="A233145" s="1" t="s">
        <v>69996</v>
      </c>
    </row>
    <row r="233146">
      <c r="A233146" s="1" t="s">
        <v>69965</v>
      </c>
    </row>
    <row r="233147">
      <c r="A233147" s="1" t="s">
        <v>69966</v>
      </c>
    </row>
    <row r="233148">
      <c r="A233148" s="1" t="s">
        <v>69967</v>
      </c>
    </row>
    <row r="233149">
      <c r="A233149" s="1" t="s">
        <v>69968</v>
      </c>
    </row>
    <row r="233150">
      <c r="A233150" s="1" t="s">
        <v>69969</v>
      </c>
    </row>
    <row r="233151">
      <c r="A233151" s="1" t="s">
        <v>69970</v>
      </c>
    </row>
    <row r="233152">
      <c r="A233152" s="1" t="s">
        <v>69971</v>
      </c>
    </row>
    <row r="233153">
      <c r="A233153" s="1" t="s">
        <v>69972</v>
      </c>
    </row>
    <row r="233154">
      <c r="A233154" s="1" t="s">
        <v>69973</v>
      </c>
    </row>
    <row r="233155">
      <c r="A233155" s="1" t="s">
        <v>34154</v>
      </c>
    </row>
    <row r="233156">
      <c r="A233156" s="1" t="s">
        <v>69974</v>
      </c>
    </row>
    <row r="233157">
      <c r="A233157" s="1" t="s">
        <v>69975</v>
      </c>
    </row>
    <row r="233158">
      <c r="A233158" s="1" t="s">
        <v>69976</v>
      </c>
    </row>
    <row r="233159">
      <c r="A233159" s="1" t="s">
        <v>69977</v>
      </c>
    </row>
    <row r="233160">
      <c r="A233160" s="1" t="s">
        <v>69978</v>
      </c>
    </row>
    <row r="233161">
      <c r="A233161" s="1" t="s">
        <v>69979</v>
      </c>
    </row>
    <row r="233162">
      <c r="A233162" s="1" t="s">
        <v>69980</v>
      </c>
    </row>
    <row r="233163">
      <c r="A233163" s="1" t="s">
        <v>69981</v>
      </c>
    </row>
    <row r="233164">
      <c r="A233164" s="3" t="str">
        <f>&gt; = i</f>
        <v>#ERROR!</v>
      </c>
    </row>
    <row r="233165">
      <c r="A233165" s="4" t="s">
        <v>69982</v>
      </c>
    </row>
    <row r="233166">
      <c r="A233166" s="1" t="s">
        <v>69983</v>
      </c>
    </row>
    <row r="233167">
      <c r="A233167" s="1" t="s">
        <v>69984</v>
      </c>
    </row>
    <row r="233168">
      <c r="A233168" s="1" t="s">
        <v>69985</v>
      </c>
    </row>
    <row r="233169">
      <c r="A233169" s="1" t="s">
        <v>69986</v>
      </c>
    </row>
    <row r="233170">
      <c r="A233170" s="1" t="s">
        <v>69987</v>
      </c>
    </row>
    <row r="233171">
      <c r="A233171" s="1" t="s">
        <v>69988</v>
      </c>
    </row>
    <row r="233172">
      <c r="A233172" s="1" t="s">
        <v>69989</v>
      </c>
    </row>
    <row r="233173">
      <c r="A233173" s="1" t="s">
        <v>69990</v>
      </c>
    </row>
    <row r="233174">
      <c r="A233174" s="1" t="s">
        <v>69991</v>
      </c>
    </row>
    <row r="233175">
      <c r="A233175" s="1" t="s">
        <v>69992</v>
      </c>
    </row>
    <row r="233176">
      <c r="A233176" s="1" t="s">
        <v>69993</v>
      </c>
    </row>
    <row r="233177">
      <c r="A233177" s="1" t="s">
        <v>69994</v>
      </c>
    </row>
    <row r="233178">
      <c r="A233178" s="1" t="s">
        <v>69995</v>
      </c>
    </row>
    <row r="233179">
      <c r="A233179" s="1" t="s">
        <v>69997</v>
      </c>
    </row>
    <row r="233180">
      <c r="A233180" s="1" t="s">
        <v>69998</v>
      </c>
    </row>
    <row r="233181">
      <c r="A233181" s="1" t="s">
        <v>69999</v>
      </c>
    </row>
    <row r="233182">
      <c r="A233182" s="1" t="s">
        <v>70000</v>
      </c>
    </row>
    <row r="233183">
      <c r="A233183" s="1" t="s">
        <v>70001</v>
      </c>
    </row>
    <row r="233184">
      <c r="A233184" s="1" t="s">
        <v>70002</v>
      </c>
    </row>
    <row r="233185">
      <c r="A233185" s="1" t="s">
        <v>70003</v>
      </c>
    </row>
    <row r="233186">
      <c r="A233186" s="1" t="s">
        <v>70004</v>
      </c>
    </row>
    <row r="233187">
      <c r="A233187" s="1" t="s">
        <v>70005</v>
      </c>
    </row>
    <row r="233188">
      <c r="A233188" s="1" t="s">
        <v>70006</v>
      </c>
    </row>
    <row r="233189">
      <c r="A233189" s="1" t="s">
        <v>70007</v>
      </c>
    </row>
    <row r="233190">
      <c r="A233190" s="1" t="s">
        <v>70008</v>
      </c>
    </row>
    <row r="233191">
      <c r="A233191" s="1" t="s">
        <v>70009</v>
      </c>
    </row>
    <row r="233192">
      <c r="A233192" s="1" t="s">
        <v>70010</v>
      </c>
    </row>
    <row r="233193">
      <c r="A233193" s="1" t="s">
        <v>70011</v>
      </c>
    </row>
    <row r="233194">
      <c r="A233194" s="1" t="s">
        <v>70012</v>
      </c>
    </row>
    <row r="233195">
      <c r="A233195" s="1" t="s">
        <v>70013</v>
      </c>
    </row>
    <row r="233196">
      <c r="A233196" s="1" t="s">
        <v>70014</v>
      </c>
    </row>
    <row r="233197">
      <c r="A233197" s="1" t="s">
        <v>70015</v>
      </c>
    </row>
    <row r="233198">
      <c r="A233198" s="1" t="s">
        <v>70016</v>
      </c>
    </row>
    <row r="233199">
      <c r="A233199" s="1" t="s">
        <v>70017</v>
      </c>
    </row>
    <row r="233200">
      <c r="A233200" s="1" t="s">
        <v>70018</v>
      </c>
    </row>
    <row r="233201">
      <c r="A233201" s="1" t="s">
        <v>70019</v>
      </c>
    </row>
    <row r="233202">
      <c r="A233202" s="1" t="s">
        <v>70020</v>
      </c>
    </row>
    <row r="233203">
      <c r="A233203" s="1" t="s">
        <v>70021</v>
      </c>
    </row>
    <row r="233204">
      <c r="A233204" s="1" t="s">
        <v>70022</v>
      </c>
    </row>
    <row r="233205">
      <c r="A233205" s="1" t="s">
        <v>70023</v>
      </c>
    </row>
    <row r="233206">
      <c r="A233206" s="1" t="s">
        <v>70024</v>
      </c>
    </row>
    <row r="233207">
      <c r="A233207" s="1" t="s">
        <v>70025</v>
      </c>
    </row>
    <row r="233208">
      <c r="A233208" s="1" t="s">
        <v>70026</v>
      </c>
    </row>
    <row r="233209">
      <c r="A233209" s="1" t="s">
        <v>2802</v>
      </c>
    </row>
    <row r="233210">
      <c r="A233210" s="1" t="s">
        <v>70027</v>
      </c>
    </row>
    <row r="233211">
      <c r="A233211" s="1" t="s">
        <v>48621</v>
      </c>
    </row>
    <row r="233212">
      <c r="A233212" s="1" t="s">
        <v>70028</v>
      </c>
    </row>
    <row r="233213">
      <c r="A233213" s="1" t="s">
        <v>70029</v>
      </c>
    </row>
    <row r="233214">
      <c r="A233214" s="1" t="s">
        <v>70030</v>
      </c>
    </row>
    <row r="233215">
      <c r="A233215" s="1" t="s">
        <v>70031</v>
      </c>
    </row>
    <row r="233216">
      <c r="A233216" s="1" t="s">
        <v>70032</v>
      </c>
    </row>
    <row r="233217">
      <c r="A233217" s="1" t="s">
        <v>70033</v>
      </c>
    </row>
    <row r="233218">
      <c r="A233218" s="1" t="s">
        <v>70034</v>
      </c>
    </row>
    <row r="233219">
      <c r="A233219" s="1" t="s">
        <v>70035</v>
      </c>
    </row>
    <row r="233220">
      <c r="A233220" s="1" t="s">
        <v>70036</v>
      </c>
    </row>
    <row r="233221">
      <c r="A233221" s="1" t="s">
        <v>70037</v>
      </c>
    </row>
    <row r="233222">
      <c r="A233222" s="1" t="s">
        <v>70038</v>
      </c>
    </row>
    <row r="233223">
      <c r="A233223" s="1" t="s">
        <v>70039</v>
      </c>
    </row>
    <row r="233224">
      <c r="A233224" s="1" t="s">
        <v>70040</v>
      </c>
    </row>
    <row r="233225">
      <c r="A233225" s="1" t="s">
        <v>70041</v>
      </c>
    </row>
    <row r="233226">
      <c r="A233226" s="1" t="s">
        <v>70042</v>
      </c>
    </row>
    <row r="233227">
      <c r="A233227" s="1" t="s">
        <v>70043</v>
      </c>
    </row>
    <row r="233228">
      <c r="A233228" s="1" t="s">
        <v>70044</v>
      </c>
    </row>
    <row r="233229">
      <c r="A233229" s="1" t="s">
        <v>70045</v>
      </c>
    </row>
    <row r="233230">
      <c r="A233230" s="1" t="s">
        <v>70046</v>
      </c>
    </row>
    <row r="233231">
      <c r="A233231" s="1" t="s">
        <v>6761</v>
      </c>
    </row>
    <row r="233232">
      <c r="A233232" s="1" t="s">
        <v>7815</v>
      </c>
    </row>
    <row r="233233">
      <c r="A233233" s="1" t="s">
        <v>70047</v>
      </c>
    </row>
    <row r="233234">
      <c r="A233234" s="1" t="s">
        <v>70048</v>
      </c>
    </row>
    <row r="233235">
      <c r="A233235" s="1" t="s">
        <v>70049</v>
      </c>
    </row>
    <row r="233236">
      <c r="A233236" s="1" t="s">
        <v>70050</v>
      </c>
    </row>
    <row r="233237">
      <c r="A233237" s="1" t="s">
        <v>70051</v>
      </c>
    </row>
    <row r="233238">
      <c r="A233238" s="1" t="s">
        <v>42097</v>
      </c>
    </row>
    <row r="233239">
      <c r="A233239" s="1" t="s">
        <v>70052</v>
      </c>
    </row>
    <row r="233240">
      <c r="A233240" s="1" t="s">
        <v>7815</v>
      </c>
    </row>
    <row r="233241">
      <c r="A233241" s="1" t="s">
        <v>966</v>
      </c>
    </row>
    <row r="233242">
      <c r="A233242" s="1" t="s">
        <v>966</v>
      </c>
    </row>
    <row r="233243">
      <c r="A233243" s="1" t="s">
        <v>70053</v>
      </c>
    </row>
    <row r="233244">
      <c r="A233244" s="1" t="s">
        <v>70054</v>
      </c>
    </row>
    <row r="233245">
      <c r="A233245" s="1" t="s">
        <v>70055</v>
      </c>
    </row>
    <row r="233246">
      <c r="A233246" s="1" t="s">
        <v>70056</v>
      </c>
    </row>
    <row r="233247">
      <c r="A233247" s="1" t="s">
        <v>70057</v>
      </c>
    </row>
    <row r="233248">
      <c r="A233248" s="1" t="s">
        <v>44518</v>
      </c>
    </row>
    <row r="233249">
      <c r="A233249" s="1" t="s">
        <v>70058</v>
      </c>
    </row>
    <row r="233250">
      <c r="A233250" s="1" t="s">
        <v>70059</v>
      </c>
    </row>
    <row r="233251">
      <c r="A233251" s="1" t="s">
        <v>70060</v>
      </c>
    </row>
    <row r="233252">
      <c r="A233252" s="1" t="s">
        <v>1208</v>
      </c>
    </row>
    <row r="233253">
      <c r="A233253" s="1" t="s">
        <v>70061</v>
      </c>
    </row>
    <row r="233254">
      <c r="A233254" s="1" t="s">
        <v>4717</v>
      </c>
    </row>
    <row r="233255">
      <c r="A233255" s="1" t="s">
        <v>70062</v>
      </c>
    </row>
    <row r="233256">
      <c r="A233256" s="1" t="s">
        <v>70063</v>
      </c>
    </row>
    <row r="233257">
      <c r="A233257" s="1" t="s">
        <v>7512</v>
      </c>
    </row>
    <row r="233258">
      <c r="A233258" s="1" t="s">
        <v>70064</v>
      </c>
    </row>
    <row r="233259">
      <c r="A233259" s="1" t="s">
        <v>70065</v>
      </c>
    </row>
    <row r="233260">
      <c r="A233260" s="1" t="s">
        <v>70066</v>
      </c>
    </row>
    <row r="233261">
      <c r="A233261" s="1" t="s">
        <v>70067</v>
      </c>
    </row>
    <row r="233262">
      <c r="A233262" s="1" t="s">
        <v>70068</v>
      </c>
    </row>
    <row r="233263">
      <c r="A233263" s="1" t="s">
        <v>70069</v>
      </c>
    </row>
    <row r="233264">
      <c r="A233264" s="1" t="s">
        <v>70070</v>
      </c>
    </row>
    <row r="233265">
      <c r="A233265" s="1" t="s">
        <v>70071</v>
      </c>
    </row>
    <row r="233266">
      <c r="A233266" s="1" t="s">
        <v>34554</v>
      </c>
    </row>
    <row r="233267">
      <c r="A233267" s="1" t="s">
        <v>70072</v>
      </c>
    </row>
    <row r="233268">
      <c r="A233268" s="1" t="s">
        <v>70073</v>
      </c>
    </row>
    <row r="233269">
      <c r="A233269" s="1" t="s">
        <v>70074</v>
      </c>
    </row>
    <row r="233270">
      <c r="A233270" s="1" t="s">
        <v>70075</v>
      </c>
    </row>
    <row r="233271">
      <c r="A233271" s="1" t="s">
        <v>70076</v>
      </c>
    </row>
    <row r="233272">
      <c r="A233272" s="1" t="s">
        <v>70077</v>
      </c>
    </row>
    <row r="233273">
      <c r="A233273" s="1" t="s">
        <v>70078</v>
      </c>
    </row>
    <row r="233274">
      <c r="A233274" s="1" t="s">
        <v>70079</v>
      </c>
    </row>
    <row r="233275">
      <c r="A233275" s="1" t="s">
        <v>70080</v>
      </c>
    </row>
    <row r="233276">
      <c r="A233276" s="1" t="s">
        <v>70081</v>
      </c>
    </row>
    <row r="233277">
      <c r="A233277" s="1" t="s">
        <v>70082</v>
      </c>
    </row>
    <row r="233278">
      <c r="A233278" s="1" t="s">
        <v>70083</v>
      </c>
    </row>
    <row r="233279">
      <c r="A233279" s="1" t="s">
        <v>70084</v>
      </c>
    </row>
    <row r="233280">
      <c r="A233280" s="1" t="s">
        <v>70085</v>
      </c>
    </row>
    <row r="233281">
      <c r="A233281" s="1" t="s">
        <v>70086</v>
      </c>
    </row>
    <row r="233282">
      <c r="A233282" s="1" t="s">
        <v>70087</v>
      </c>
    </row>
    <row r="233283">
      <c r="A233283" s="1" t="s">
        <v>70088</v>
      </c>
    </row>
    <row r="233284">
      <c r="A233284" s="1" t="s">
        <v>70089</v>
      </c>
    </row>
    <row r="233285">
      <c r="A233285" s="1" t="s">
        <v>70090</v>
      </c>
    </row>
    <row r="233286">
      <c r="A233286" s="1" t="s">
        <v>70091</v>
      </c>
    </row>
    <row r="233287">
      <c r="A233287" s="1" t="s">
        <v>70092</v>
      </c>
    </row>
    <row r="233288">
      <c r="A233288" s="1" t="s">
        <v>70093</v>
      </c>
    </row>
    <row r="233289">
      <c r="A233289" s="1" t="s">
        <v>70094</v>
      </c>
    </row>
    <row r="233290">
      <c r="A233290" s="1" t="s">
        <v>70095</v>
      </c>
    </row>
    <row r="233291">
      <c r="A233291" s="1" t="s">
        <v>70096</v>
      </c>
    </row>
    <row r="233292">
      <c r="A233292" s="1" t="s">
        <v>70097</v>
      </c>
    </row>
    <row r="233293">
      <c r="A233293" s="1" t="s">
        <v>977</v>
      </c>
    </row>
    <row r="233294">
      <c r="A233294" s="1" t="s">
        <v>70098</v>
      </c>
    </row>
    <row r="233295">
      <c r="A233295" s="1" t="s">
        <v>70099</v>
      </c>
    </row>
    <row r="233296">
      <c r="A233296" s="1" t="s">
        <v>70100</v>
      </c>
    </row>
    <row r="233297">
      <c r="A233297" s="1" t="s">
        <v>70101</v>
      </c>
    </row>
    <row r="233298">
      <c r="A233298" s="1" t="s">
        <v>69999</v>
      </c>
    </row>
    <row r="233299">
      <c r="A233299" s="1" t="s">
        <v>70000</v>
      </c>
    </row>
    <row r="233300">
      <c r="A233300" s="1" t="s">
        <v>70001</v>
      </c>
    </row>
    <row r="233301">
      <c r="A233301" s="1" t="s">
        <v>70002</v>
      </c>
    </row>
    <row r="233302">
      <c r="A233302" s="1" t="s">
        <v>70003</v>
      </c>
    </row>
    <row r="233303">
      <c r="A233303" s="1" t="s">
        <v>70004</v>
      </c>
    </row>
    <row r="233304">
      <c r="A233304" s="1" t="s">
        <v>70005</v>
      </c>
    </row>
    <row r="233305">
      <c r="A233305" s="1" t="s">
        <v>70006</v>
      </c>
    </row>
    <row r="233306">
      <c r="A233306" s="1" t="s">
        <v>70007</v>
      </c>
    </row>
    <row r="233307">
      <c r="A233307" s="1" t="s">
        <v>70008</v>
      </c>
    </row>
    <row r="233308">
      <c r="A233308" s="1" t="s">
        <v>70009</v>
      </c>
    </row>
    <row r="233309">
      <c r="A233309" s="1" t="s">
        <v>70010</v>
      </c>
    </row>
    <row r="233310">
      <c r="A233310" s="1" t="s">
        <v>70011</v>
      </c>
    </row>
    <row r="233311">
      <c r="A233311" s="1" t="s">
        <v>70012</v>
      </c>
    </row>
    <row r="233312">
      <c r="A233312" s="1" t="s">
        <v>70013</v>
      </c>
    </row>
    <row r="233313">
      <c r="A233313" s="1" t="s">
        <v>70014</v>
      </c>
    </row>
    <row r="233314">
      <c r="A233314" s="1" t="s">
        <v>70015</v>
      </c>
    </row>
    <row r="233315">
      <c r="A233315" s="1" t="s">
        <v>70016</v>
      </c>
    </row>
    <row r="233316">
      <c r="A233316" s="1" t="s">
        <v>70017</v>
      </c>
    </row>
    <row r="233317">
      <c r="A233317" s="1" t="s">
        <v>70018</v>
      </c>
    </row>
    <row r="233318">
      <c r="A233318" s="1" t="s">
        <v>70019</v>
      </c>
    </row>
    <row r="233319">
      <c r="A233319" s="1" t="s">
        <v>70020</v>
      </c>
    </row>
    <row r="233320">
      <c r="A233320" s="1" t="s">
        <v>70021</v>
      </c>
    </row>
    <row r="233321">
      <c r="A233321" s="1" t="s">
        <v>70022</v>
      </c>
    </row>
    <row r="233322">
      <c r="A233322" s="1" t="s">
        <v>70023</v>
      </c>
    </row>
    <row r="233323">
      <c r="A233323" s="1" t="s">
        <v>70024</v>
      </c>
    </row>
    <row r="233324">
      <c r="A233324" s="1" t="s">
        <v>70025</v>
      </c>
    </row>
    <row r="233325">
      <c r="A233325" s="1" t="s">
        <v>70026</v>
      </c>
    </row>
    <row r="233326">
      <c r="A233326" s="1" t="s">
        <v>70027</v>
      </c>
    </row>
    <row r="233327">
      <c r="A233327" s="1" t="s">
        <v>70028</v>
      </c>
    </row>
    <row r="233328">
      <c r="A233328" s="1" t="s">
        <v>70029</v>
      </c>
    </row>
    <row r="233329">
      <c r="A233329" s="1" t="s">
        <v>70030</v>
      </c>
    </row>
    <row r="233330">
      <c r="A233330" s="1" t="s">
        <v>70031</v>
      </c>
    </row>
    <row r="233331">
      <c r="A233331" s="1" t="s">
        <v>70032</v>
      </c>
    </row>
    <row r="233332">
      <c r="A233332" s="1" t="s">
        <v>70033</v>
      </c>
    </row>
    <row r="233333">
      <c r="A233333" s="1" t="s">
        <v>70034</v>
      </c>
    </row>
    <row r="233334">
      <c r="A233334" s="1" t="s">
        <v>70035</v>
      </c>
    </row>
    <row r="233335">
      <c r="A233335" s="1" t="s">
        <v>70036</v>
      </c>
    </row>
    <row r="233336">
      <c r="A233336" s="1" t="s">
        <v>70037</v>
      </c>
    </row>
    <row r="233337">
      <c r="A233337" s="1" t="s">
        <v>70038</v>
      </c>
    </row>
    <row r="233338">
      <c r="A233338" s="1" t="s">
        <v>70039</v>
      </c>
    </row>
    <row r="233339">
      <c r="A233339" s="1" t="s">
        <v>70040</v>
      </c>
    </row>
    <row r="233340">
      <c r="A233340" s="1" t="s">
        <v>70041</v>
      </c>
    </row>
    <row r="233341">
      <c r="A233341" s="1" t="s">
        <v>70042</v>
      </c>
    </row>
    <row r="233342">
      <c r="A233342" s="1" t="s">
        <v>70043</v>
      </c>
    </row>
    <row r="233343">
      <c r="A233343" s="1" t="s">
        <v>70044</v>
      </c>
    </row>
    <row r="233344">
      <c r="A233344" s="1" t="s">
        <v>70045</v>
      </c>
    </row>
    <row r="233345">
      <c r="A233345" s="1" t="s">
        <v>70046</v>
      </c>
    </row>
    <row r="233346">
      <c r="A233346" s="1" t="s">
        <v>70047</v>
      </c>
    </row>
    <row r="233347">
      <c r="A233347" s="1" t="s">
        <v>70048</v>
      </c>
    </row>
    <row r="233348">
      <c r="A233348" s="1" t="s">
        <v>70049</v>
      </c>
    </row>
    <row r="233349">
      <c r="A233349" s="1" t="s">
        <v>70050</v>
      </c>
    </row>
    <row r="233350">
      <c r="A233350" s="1" t="s">
        <v>70051</v>
      </c>
    </row>
    <row r="233351">
      <c r="A233351" s="1" t="s">
        <v>42097</v>
      </c>
    </row>
    <row r="233352">
      <c r="A233352" s="1" t="s">
        <v>70052</v>
      </c>
    </row>
    <row r="233353">
      <c r="A233353" s="1" t="s">
        <v>70053</v>
      </c>
    </row>
    <row r="233354">
      <c r="A233354" s="1" t="s">
        <v>70054</v>
      </c>
    </row>
    <row r="233355">
      <c r="A233355" s="1" t="s">
        <v>70055</v>
      </c>
    </row>
    <row r="233356">
      <c r="A233356" s="1" t="s">
        <v>70056</v>
      </c>
    </row>
    <row r="233357">
      <c r="A233357" s="1" t="s">
        <v>70057</v>
      </c>
    </row>
    <row r="233358">
      <c r="A233358" s="1" t="s">
        <v>44518</v>
      </c>
    </row>
    <row r="233359">
      <c r="A233359" s="1" t="s">
        <v>70058</v>
      </c>
    </row>
    <row r="233360">
      <c r="A233360" s="1" t="s">
        <v>70059</v>
      </c>
    </row>
    <row r="233361">
      <c r="A233361" s="1" t="s">
        <v>70060</v>
      </c>
    </row>
    <row r="233362">
      <c r="A233362" s="1" t="s">
        <v>70061</v>
      </c>
    </row>
    <row r="233363">
      <c r="A233363" s="1" t="s">
        <v>70062</v>
      </c>
    </row>
    <row r="233364">
      <c r="A233364" s="1" t="s">
        <v>70063</v>
      </c>
    </row>
    <row r="233365">
      <c r="A233365" s="1" t="s">
        <v>7512</v>
      </c>
    </row>
    <row r="233366">
      <c r="A233366" s="1" t="s">
        <v>70064</v>
      </c>
    </row>
    <row r="233367">
      <c r="A233367" s="1" t="s">
        <v>70066</v>
      </c>
    </row>
    <row r="233368">
      <c r="A233368" s="1" t="s">
        <v>70067</v>
      </c>
    </row>
    <row r="233369">
      <c r="A233369" s="1" t="s">
        <v>70068</v>
      </c>
    </row>
    <row r="233370">
      <c r="A233370" s="1" t="s">
        <v>70069</v>
      </c>
    </row>
    <row r="233371">
      <c r="A233371" s="1" t="s">
        <v>70070</v>
      </c>
    </row>
    <row r="233372">
      <c r="A233372" s="1" t="s">
        <v>70071</v>
      </c>
    </row>
    <row r="233373">
      <c r="A233373" s="1" t="s">
        <v>70072</v>
      </c>
    </row>
    <row r="233374">
      <c r="A233374" s="1" t="s">
        <v>70073</v>
      </c>
    </row>
    <row r="233375">
      <c r="A233375" s="1" t="s">
        <v>70074</v>
      </c>
    </row>
    <row r="233376">
      <c r="A233376" s="1" t="s">
        <v>70075</v>
      </c>
    </row>
    <row r="233377">
      <c r="A233377" s="1" t="s">
        <v>70076</v>
      </c>
    </row>
    <row r="233378">
      <c r="A233378" s="1" t="s">
        <v>70077</v>
      </c>
    </row>
    <row r="233379">
      <c r="A233379" s="1" t="s">
        <v>70078</v>
      </c>
    </row>
    <row r="233380">
      <c r="A233380" s="1" t="s">
        <v>70080</v>
      </c>
    </row>
    <row r="233381">
      <c r="A233381" s="1" t="s">
        <v>70081</v>
      </c>
    </row>
    <row r="233382">
      <c r="A233382" s="1" t="s">
        <v>70082</v>
      </c>
    </row>
    <row r="233383">
      <c r="A233383" s="1" t="s">
        <v>70084</v>
      </c>
    </row>
    <row r="233384">
      <c r="A233384" s="1" t="s">
        <v>70086</v>
      </c>
    </row>
    <row r="233385">
      <c r="A233385" s="1" t="s">
        <v>70087</v>
      </c>
    </row>
    <row r="233386">
      <c r="A233386" s="1" t="s">
        <v>70088</v>
      </c>
    </row>
    <row r="233387">
      <c r="A233387" s="1" t="s">
        <v>70089</v>
      </c>
    </row>
    <row r="233388">
      <c r="A233388" s="1" t="s">
        <v>70090</v>
      </c>
    </row>
    <row r="233389">
      <c r="A233389" s="1" t="s">
        <v>70091</v>
      </c>
    </row>
    <row r="233390">
      <c r="A233390" s="1" t="s">
        <v>70092</v>
      </c>
    </row>
    <row r="233391">
      <c r="A233391" s="1" t="s">
        <v>70093</v>
      </c>
    </row>
    <row r="233392">
      <c r="A233392" s="1" t="s">
        <v>70094</v>
      </c>
    </row>
    <row r="233393">
      <c r="A233393" s="1" t="s">
        <v>70095</v>
      </c>
    </row>
    <row r="233394">
      <c r="A233394" s="1" t="s">
        <v>70096</v>
      </c>
    </row>
    <row r="233395">
      <c r="A233395" s="1" t="s">
        <v>70097</v>
      </c>
    </row>
    <row r="233396">
      <c r="A233396" s="1" t="s">
        <v>70098</v>
      </c>
    </row>
    <row r="233397">
      <c r="A233397" s="1" t="s">
        <v>70099</v>
      </c>
    </row>
    <row r="233398">
      <c r="A233398" s="1" t="s">
        <v>70102</v>
      </c>
    </row>
    <row r="233399">
      <c r="A233399" s="1" t="s">
        <v>70103</v>
      </c>
    </row>
    <row r="233400">
      <c r="A233400" s="1" t="s">
        <v>70104</v>
      </c>
    </row>
    <row r="233401">
      <c r="A233401" s="1" t="s">
        <v>70105</v>
      </c>
    </row>
    <row r="233402">
      <c r="A233402" s="1" t="s">
        <v>70106</v>
      </c>
    </row>
    <row r="233403">
      <c r="A233403" s="1" t="s">
        <v>70107</v>
      </c>
    </row>
    <row r="233404">
      <c r="A233404" s="1" t="s">
        <v>30417</v>
      </c>
    </row>
    <row r="233405">
      <c r="A233405" s="1" t="s">
        <v>70108</v>
      </c>
    </row>
    <row r="233406">
      <c r="A233406" s="1" t="s">
        <v>70109</v>
      </c>
    </row>
    <row r="233407">
      <c r="A233407" s="1" t="s">
        <v>70110</v>
      </c>
    </row>
    <row r="233408">
      <c r="A233408" s="1" t="s">
        <v>70111</v>
      </c>
    </row>
    <row r="233409">
      <c r="A233409" s="1" t="s">
        <v>44847</v>
      </c>
    </row>
    <row r="233410">
      <c r="A233410" s="1" t="s">
        <v>70112</v>
      </c>
    </row>
    <row r="233411">
      <c r="A233411" s="1" t="s">
        <v>70113</v>
      </c>
    </row>
    <row r="233412">
      <c r="A233412" s="1" t="s">
        <v>70114</v>
      </c>
    </row>
    <row r="233413">
      <c r="A233413" s="1" t="s">
        <v>70115</v>
      </c>
    </row>
    <row r="233414">
      <c r="A233414" s="1" t="s">
        <v>70116</v>
      </c>
    </row>
    <row r="233415">
      <c r="A233415" s="1" t="s">
        <v>70117</v>
      </c>
    </row>
    <row r="233416">
      <c r="A233416" s="1" t="s">
        <v>70118</v>
      </c>
    </row>
    <row r="233417">
      <c r="A233417" s="1" t="s">
        <v>70119</v>
      </c>
    </row>
    <row r="233418">
      <c r="A233418" s="1" t="s">
        <v>70120</v>
      </c>
    </row>
    <row r="233419">
      <c r="A233419" s="1" t="s">
        <v>7815</v>
      </c>
    </row>
    <row r="233420">
      <c r="A233420" s="1" t="s">
        <v>70121</v>
      </c>
    </row>
    <row r="233421">
      <c r="A233421" s="1" t="s">
        <v>70122</v>
      </c>
    </row>
    <row r="233422">
      <c r="A233422" s="1" t="s">
        <v>70123</v>
      </c>
    </row>
    <row r="233423">
      <c r="A233423" s="1" t="s">
        <v>70124</v>
      </c>
    </row>
    <row r="233424">
      <c r="A233424" s="1" t="s">
        <v>70125</v>
      </c>
    </row>
    <row r="233425">
      <c r="A233425" s="1" t="s">
        <v>70126</v>
      </c>
    </row>
    <row r="233426">
      <c r="A233426" s="1" t="s">
        <v>70127</v>
      </c>
    </row>
    <row r="233427">
      <c r="A233427" s="1" t="s">
        <v>70128</v>
      </c>
    </row>
    <row r="233428">
      <c r="A233428" s="1" t="s">
        <v>70129</v>
      </c>
    </row>
    <row r="233429">
      <c r="A233429" s="1" t="s">
        <v>70130</v>
      </c>
    </row>
    <row r="233430">
      <c r="A233430" s="1" t="s">
        <v>70131</v>
      </c>
    </row>
    <row r="233431">
      <c r="A233431" s="1" t="s">
        <v>70132</v>
      </c>
    </row>
    <row r="233432">
      <c r="A233432" s="1" t="s">
        <v>70133</v>
      </c>
    </row>
    <row r="233433">
      <c r="A233433" s="1" t="s">
        <v>70134</v>
      </c>
    </row>
    <row r="233434">
      <c r="A233434" s="1" t="s">
        <v>70135</v>
      </c>
    </row>
    <row r="233435">
      <c r="A233435" s="1" t="s">
        <v>70136</v>
      </c>
    </row>
    <row r="233436">
      <c r="A233436" s="1" t="s">
        <v>70137</v>
      </c>
    </row>
    <row r="233437">
      <c r="A233437" s="1" t="s">
        <v>10192</v>
      </c>
    </row>
    <row r="233438">
      <c r="A233438" s="1" t="s">
        <v>70138</v>
      </c>
    </row>
    <row r="233439">
      <c r="A233439" s="1" t="s">
        <v>70139</v>
      </c>
    </row>
    <row r="233440">
      <c r="A233440" s="1" t="s">
        <v>70140</v>
      </c>
    </row>
    <row r="233441">
      <c r="A233441" s="1" t="s">
        <v>70141</v>
      </c>
    </row>
    <row r="233442">
      <c r="A233442" s="1" t="s">
        <v>70142</v>
      </c>
    </row>
    <row r="233443">
      <c r="A233443" s="1" t="s">
        <v>70143</v>
      </c>
    </row>
    <row r="233444">
      <c r="A233444" s="1" t="s">
        <v>70144</v>
      </c>
    </row>
    <row r="233445">
      <c r="A233445" s="1" t="s">
        <v>70145</v>
      </c>
    </row>
    <row r="233446">
      <c r="A233446" s="1" t="s">
        <v>70146</v>
      </c>
    </row>
    <row r="233447">
      <c r="A233447" s="1" t="s">
        <v>27782</v>
      </c>
    </row>
    <row r="233448">
      <c r="A233448" s="1" t="s">
        <v>70147</v>
      </c>
    </row>
    <row r="233449">
      <c r="A233449" s="1" t="s">
        <v>70148</v>
      </c>
    </row>
    <row r="233450">
      <c r="A233450" s="1" t="s">
        <v>977</v>
      </c>
    </row>
    <row r="233451">
      <c r="A233451" s="1" t="s">
        <v>70149</v>
      </c>
    </row>
    <row r="233452">
      <c r="A233452" s="1" t="s">
        <v>70150</v>
      </c>
    </row>
    <row r="233453">
      <c r="A233453" s="1" t="s">
        <v>70151</v>
      </c>
    </row>
    <row r="233454">
      <c r="A233454" s="1" t="s">
        <v>4140</v>
      </c>
    </row>
    <row r="233455">
      <c r="A233455" s="1" t="s">
        <v>70152</v>
      </c>
    </row>
    <row r="233456">
      <c r="A233456" s="1" t="s">
        <v>44847</v>
      </c>
    </row>
    <row r="233457">
      <c r="A233457" s="1" t="s">
        <v>70153</v>
      </c>
    </row>
    <row r="233458">
      <c r="A233458" s="1" t="s">
        <v>70154</v>
      </c>
    </row>
    <row r="233459">
      <c r="A233459" s="1" t="s">
        <v>70155</v>
      </c>
    </row>
    <row r="233460">
      <c r="A233460" s="1" t="s">
        <v>45577</v>
      </c>
    </row>
    <row r="233461">
      <c r="A233461" s="3" t="str">
        <f/>
        <v>#ERROR!</v>
      </c>
    </row>
    <row r="233462">
      <c r="A233462" s="1" t="s">
        <v>70156</v>
      </c>
    </row>
    <row r="233463">
      <c r="A233463" s="1" t="s">
        <v>70157</v>
      </c>
    </row>
    <row r="233464">
      <c r="A233464" s="1" t="s">
        <v>70158</v>
      </c>
    </row>
    <row r="233465">
      <c r="A233465" s="1" t="s">
        <v>70159</v>
      </c>
    </row>
    <row r="233466">
      <c r="A233466" s="1" t="s">
        <v>70160</v>
      </c>
    </row>
    <row r="233467">
      <c r="A233467" s="1" t="s">
        <v>70161</v>
      </c>
    </row>
    <row r="233468">
      <c r="A233468" s="1" t="s">
        <v>70162</v>
      </c>
    </row>
    <row r="233469">
      <c r="A233469" s="1">
        <v>7.0</v>
      </c>
    </row>
    <row r="233470">
      <c r="A233470" s="1" t="s">
        <v>433</v>
      </c>
    </row>
    <row r="233471">
      <c r="A233471" s="1" t="s">
        <v>70163</v>
      </c>
    </row>
    <row r="233472">
      <c r="A233472" s="1" t="s">
        <v>44053</v>
      </c>
    </row>
    <row r="233473">
      <c r="A233473" s="1" t="s">
        <v>70164</v>
      </c>
    </row>
    <row r="233474">
      <c r="A233474" s="3" t="str">
        <f> Sees</f>
        <v>#NAME?</v>
      </c>
    </row>
    <row r="233475">
      <c r="A233475" s="1" t="s">
        <v>70165</v>
      </c>
    </row>
    <row r="233476">
      <c r="A233476" s="1" t="s">
        <v>70166</v>
      </c>
    </row>
    <row r="233477">
      <c r="A233477" s="1" t="s">
        <v>70167</v>
      </c>
    </row>
    <row r="233478">
      <c r="A233478" s="1" t="s">
        <v>70168</v>
      </c>
    </row>
    <row r="233479">
      <c r="A233479" s="1" t="s">
        <v>70169</v>
      </c>
    </row>
    <row r="233480">
      <c r="A233480" s="1" t="s">
        <v>70170</v>
      </c>
    </row>
    <row r="233481">
      <c r="A233481" s="1" t="s">
        <v>70171</v>
      </c>
    </row>
    <row r="233482">
      <c r="A233482" s="1" t="s">
        <v>51276</v>
      </c>
    </row>
    <row r="233483">
      <c r="A233483" s="1" t="s">
        <v>70172</v>
      </c>
    </row>
    <row r="233484">
      <c r="A233484" s="1" t="s">
        <v>70173</v>
      </c>
    </row>
    <row r="233485">
      <c r="A233485" s="1" t="s">
        <v>70174</v>
      </c>
    </row>
    <row r="233486">
      <c r="A233486" s="1" t="s">
        <v>70175</v>
      </c>
    </row>
    <row r="233487">
      <c r="A233487" s="1" t="s">
        <v>20456</v>
      </c>
    </row>
    <row r="233488">
      <c r="A233488" s="1" t="s">
        <v>70176</v>
      </c>
    </row>
    <row r="233489">
      <c r="A233489" s="1" t="s">
        <v>70177</v>
      </c>
    </row>
    <row r="233490">
      <c r="A233490" s="1" t="s">
        <v>70178</v>
      </c>
    </row>
    <row r="233491">
      <c r="A233491" s="1" t="s">
        <v>70179</v>
      </c>
    </row>
    <row r="233492">
      <c r="A233492" s="1" t="s">
        <v>70180</v>
      </c>
    </row>
    <row r="233493">
      <c r="A233493" s="1" t="s">
        <v>70181</v>
      </c>
    </row>
    <row r="233494">
      <c r="A233494" s="1" t="s">
        <v>38539</v>
      </c>
    </row>
    <row r="233495">
      <c r="A233495" s="1" t="s">
        <v>322</v>
      </c>
    </row>
    <row r="233496">
      <c r="A233496" s="1" t="s">
        <v>70182</v>
      </c>
    </row>
    <row r="233497">
      <c r="A233497" s="1" t="s">
        <v>70183</v>
      </c>
    </row>
    <row r="233498">
      <c r="A233498" s="1" t="s">
        <v>70104</v>
      </c>
    </row>
    <row r="233499">
      <c r="A233499" s="1" t="s">
        <v>70105</v>
      </c>
    </row>
    <row r="233500">
      <c r="A233500" s="1" t="s">
        <v>70106</v>
      </c>
    </row>
    <row r="233501">
      <c r="A233501" s="1" t="s">
        <v>70107</v>
      </c>
    </row>
    <row r="233502">
      <c r="A233502" s="1" t="s">
        <v>30417</v>
      </c>
    </row>
    <row r="233503">
      <c r="A233503" s="1" t="s">
        <v>70108</v>
      </c>
    </row>
    <row r="233504">
      <c r="A233504" s="1" t="s">
        <v>70109</v>
      </c>
    </row>
    <row r="233505">
      <c r="A233505" s="1" t="s">
        <v>70110</v>
      </c>
    </row>
    <row r="233506">
      <c r="A233506" s="1" t="s">
        <v>70111</v>
      </c>
    </row>
    <row r="233507">
      <c r="A233507" s="1" t="s">
        <v>70112</v>
      </c>
    </row>
    <row r="233508">
      <c r="A233508" s="1" t="s">
        <v>70113</v>
      </c>
    </row>
    <row r="233509">
      <c r="A233509" s="1" t="s">
        <v>70114</v>
      </c>
    </row>
    <row r="233510">
      <c r="A233510" s="1" t="s">
        <v>70115</v>
      </c>
    </row>
    <row r="233511">
      <c r="A233511" s="1" t="s">
        <v>70116</v>
      </c>
    </row>
    <row r="233512">
      <c r="A233512" s="1" t="s">
        <v>70117</v>
      </c>
    </row>
    <row r="233513">
      <c r="A233513" s="1" t="s">
        <v>70118</v>
      </c>
    </row>
    <row r="233514">
      <c r="A233514" s="1" t="s">
        <v>70119</v>
      </c>
    </row>
    <row r="233515">
      <c r="A233515" s="1" t="s">
        <v>70120</v>
      </c>
    </row>
    <row r="233516">
      <c r="A233516" s="1" t="s">
        <v>70121</v>
      </c>
    </row>
    <row r="233517">
      <c r="A233517" s="1" t="s">
        <v>70122</v>
      </c>
    </row>
    <row r="233518">
      <c r="A233518" s="1" t="s">
        <v>70123</v>
      </c>
    </row>
    <row r="233519">
      <c r="A233519" s="1" t="s">
        <v>70124</v>
      </c>
    </row>
    <row r="233520">
      <c r="A233520" s="1" t="s">
        <v>70125</v>
      </c>
    </row>
    <row r="233521">
      <c r="A233521" s="1" t="s">
        <v>70126</v>
      </c>
    </row>
    <row r="233522">
      <c r="A233522" s="1" t="s">
        <v>70127</v>
      </c>
    </row>
    <row r="233523">
      <c r="A233523" s="1" t="s">
        <v>70128</v>
      </c>
    </row>
    <row r="233524">
      <c r="A233524" s="1" t="s">
        <v>70129</v>
      </c>
    </row>
    <row r="233525">
      <c r="A233525" s="1" t="s">
        <v>70130</v>
      </c>
    </row>
    <row r="233526">
      <c r="A233526" s="1" t="s">
        <v>70131</v>
      </c>
    </row>
    <row r="233527">
      <c r="A233527" s="1" t="s">
        <v>70132</v>
      </c>
    </row>
    <row r="233528">
      <c r="A233528" s="1" t="s">
        <v>70133</v>
      </c>
    </row>
    <row r="233529">
      <c r="A233529" s="1" t="s">
        <v>70134</v>
      </c>
    </row>
    <row r="233530">
      <c r="A233530" s="1" t="s">
        <v>70135</v>
      </c>
    </row>
    <row r="233531">
      <c r="A233531" s="1" t="s">
        <v>70136</v>
      </c>
    </row>
    <row r="233532">
      <c r="A233532" s="1" t="s">
        <v>70137</v>
      </c>
    </row>
    <row r="233533">
      <c r="A233533" s="1" t="s">
        <v>70138</v>
      </c>
    </row>
    <row r="233534">
      <c r="A233534" s="1" t="s">
        <v>70139</v>
      </c>
    </row>
    <row r="233535">
      <c r="A233535" s="1" t="s">
        <v>70140</v>
      </c>
    </row>
    <row r="233536">
      <c r="A233536" s="1" t="s">
        <v>70141</v>
      </c>
    </row>
    <row r="233537">
      <c r="A233537" s="1" t="s">
        <v>70142</v>
      </c>
    </row>
    <row r="233538">
      <c r="A233538" s="1" t="s">
        <v>70143</v>
      </c>
    </row>
    <row r="233539">
      <c r="A233539" s="1" t="s">
        <v>70144</v>
      </c>
    </row>
    <row r="233540">
      <c r="A233540" s="1" t="s">
        <v>70145</v>
      </c>
    </row>
    <row r="233541">
      <c r="A233541" s="1" t="s">
        <v>70146</v>
      </c>
    </row>
    <row r="233542">
      <c r="A233542" s="1" t="s">
        <v>70147</v>
      </c>
    </row>
    <row r="233543">
      <c r="A233543" s="1" t="s">
        <v>70148</v>
      </c>
    </row>
    <row r="233544">
      <c r="A233544" s="1" t="s">
        <v>70149</v>
      </c>
    </row>
    <row r="233545">
      <c r="A233545" s="1" t="s">
        <v>70150</v>
      </c>
    </row>
    <row r="233546">
      <c r="A233546" s="1" t="s">
        <v>70151</v>
      </c>
    </row>
    <row r="233547">
      <c r="A233547" s="1" t="s">
        <v>70152</v>
      </c>
    </row>
    <row r="233548">
      <c r="A233548" s="1" t="s">
        <v>70153</v>
      </c>
    </row>
    <row r="233549">
      <c r="A233549" s="1" t="s">
        <v>70154</v>
      </c>
    </row>
    <row r="233550">
      <c r="A233550" s="1" t="s">
        <v>70155</v>
      </c>
    </row>
    <row r="233551">
      <c r="A233551" s="1" t="s">
        <v>45577</v>
      </c>
    </row>
    <row r="233552">
      <c r="A233552" s="1" t="s">
        <v>70156</v>
      </c>
    </row>
    <row r="233553">
      <c r="A233553" s="1" t="s">
        <v>70157</v>
      </c>
    </row>
    <row r="233554">
      <c r="A233554" s="1" t="s">
        <v>70158</v>
      </c>
    </row>
    <row r="233555">
      <c r="A233555" s="1" t="s">
        <v>70159</v>
      </c>
    </row>
    <row r="233556">
      <c r="A233556" s="1" t="s">
        <v>70160</v>
      </c>
    </row>
    <row r="233557">
      <c r="A233557" s="1" t="s">
        <v>70161</v>
      </c>
    </row>
    <row r="233558">
      <c r="A233558" s="1" t="s">
        <v>70162</v>
      </c>
    </row>
    <row r="233559">
      <c r="A233559" s="1" t="s">
        <v>70163</v>
      </c>
    </row>
    <row r="233560">
      <c r="A233560" s="1" t="s">
        <v>44053</v>
      </c>
    </row>
    <row r="233561">
      <c r="A233561" s="1" t="s">
        <v>70164</v>
      </c>
    </row>
    <row r="233562">
      <c r="A233562" s="3" t="str">
        <f> Sees</f>
        <v>#NAME?</v>
      </c>
    </row>
    <row r="233563">
      <c r="A233563" s="1" t="s">
        <v>70165</v>
      </c>
    </row>
    <row r="233564">
      <c r="A233564" s="1" t="s">
        <v>70166</v>
      </c>
    </row>
    <row r="233565">
      <c r="A233565" s="1" t="s">
        <v>70167</v>
      </c>
    </row>
    <row r="233566">
      <c r="A233566" s="1" t="s">
        <v>70168</v>
      </c>
    </row>
    <row r="233567">
      <c r="A233567" s="1" t="s">
        <v>70169</v>
      </c>
    </row>
    <row r="233568">
      <c r="A233568" s="1" t="s">
        <v>70170</v>
      </c>
    </row>
    <row r="233569">
      <c r="A233569" s="1" t="s">
        <v>70171</v>
      </c>
    </row>
    <row r="233570">
      <c r="A233570" s="1" t="s">
        <v>51276</v>
      </c>
    </row>
    <row r="233571">
      <c r="A233571" s="1" t="s">
        <v>70172</v>
      </c>
    </row>
    <row r="233572">
      <c r="A233572" s="1" t="s">
        <v>70173</v>
      </c>
    </row>
    <row r="233573">
      <c r="A233573" s="1" t="s">
        <v>70174</v>
      </c>
    </row>
    <row r="233574">
      <c r="A233574" s="1" t="s">
        <v>70175</v>
      </c>
    </row>
    <row r="233575">
      <c r="A233575" s="1" t="s">
        <v>70176</v>
      </c>
    </row>
    <row r="233576">
      <c r="A233576" s="1" t="s">
        <v>70177</v>
      </c>
    </row>
    <row r="233577">
      <c r="A233577" s="1" t="s">
        <v>70178</v>
      </c>
    </row>
    <row r="233578">
      <c r="A233578" s="1" t="s">
        <v>70179</v>
      </c>
    </row>
    <row r="233579">
      <c r="A233579" s="1" t="s">
        <v>70180</v>
      </c>
    </row>
    <row r="233580">
      <c r="A233580" s="1" t="s">
        <v>70181</v>
      </c>
    </row>
    <row r="233581">
      <c r="A233581" s="1" t="s">
        <v>38539</v>
      </c>
    </row>
    <row r="233582">
      <c r="A233582" s="1" t="s">
        <v>70182</v>
      </c>
    </row>
    <row r="233583">
      <c r="A233583" s="1" t="s">
        <v>70184</v>
      </c>
    </row>
    <row r="233584">
      <c r="A233584" s="1" t="s">
        <v>70185</v>
      </c>
    </row>
    <row r="233585">
      <c r="A233585" s="1" t="s">
        <v>977</v>
      </c>
    </row>
    <row r="233586">
      <c r="A233586" s="1" t="s">
        <v>70186</v>
      </c>
    </row>
    <row r="233587">
      <c r="A233587" s="1" t="s">
        <v>70187</v>
      </c>
    </row>
    <row r="233588">
      <c r="A233588" s="1" t="s">
        <v>70188</v>
      </c>
    </row>
    <row r="233589">
      <c r="A233589" s="1" t="s">
        <v>70189</v>
      </c>
    </row>
    <row r="233590">
      <c r="A233590" s="1" t="s">
        <v>70190</v>
      </c>
    </row>
    <row r="233591">
      <c r="A233591" s="1" t="s">
        <v>70191</v>
      </c>
    </row>
    <row r="233592">
      <c r="A233592" s="1" t="s">
        <v>70192</v>
      </c>
    </row>
    <row r="233593">
      <c r="A233593" s="1" t="s">
        <v>70193</v>
      </c>
    </row>
    <row r="233594">
      <c r="A233594" s="1" t="s">
        <v>70194</v>
      </c>
    </row>
    <row r="233595">
      <c r="A233595" s="1" t="s">
        <v>70195</v>
      </c>
    </row>
    <row r="233596">
      <c r="A233596" s="1" t="s">
        <v>70196</v>
      </c>
    </row>
    <row r="233597">
      <c r="A233597" s="1" t="s">
        <v>7815</v>
      </c>
    </row>
    <row r="233598">
      <c r="A233598" s="1" t="s">
        <v>70197</v>
      </c>
    </row>
    <row r="233599">
      <c r="A233599" s="1" t="s">
        <v>70198</v>
      </c>
    </row>
    <row r="233600">
      <c r="A233600" s="1" t="s">
        <v>70199</v>
      </c>
    </row>
    <row r="233601">
      <c r="A233601" s="1" t="s">
        <v>70200</v>
      </c>
    </row>
    <row r="233602">
      <c r="A233602" s="1" t="s">
        <v>70201</v>
      </c>
    </row>
    <row r="233603">
      <c r="A233603" s="1" t="s">
        <v>10508</v>
      </c>
    </row>
    <row r="233604">
      <c r="A233604" s="1" t="s">
        <v>70202</v>
      </c>
    </row>
    <row r="233605">
      <c r="A233605" s="1" t="s">
        <v>45058</v>
      </c>
    </row>
    <row r="233606">
      <c r="A233606" s="1" t="s">
        <v>8688</v>
      </c>
    </row>
    <row r="233607">
      <c r="A233607" s="1" t="s">
        <v>70203</v>
      </c>
    </row>
    <row r="233608">
      <c r="A233608" s="1" t="s">
        <v>70204</v>
      </c>
    </row>
    <row r="233609">
      <c r="A233609" s="1" t="s">
        <v>48758</v>
      </c>
    </row>
    <row r="233610">
      <c r="A233610" s="1" t="s">
        <v>70205</v>
      </c>
    </row>
    <row r="233611">
      <c r="A233611" s="1" t="s">
        <v>70206</v>
      </c>
    </row>
    <row r="233612">
      <c r="A233612" s="1" t="s">
        <v>70207</v>
      </c>
    </row>
    <row r="233613">
      <c r="A233613" s="1" t="s">
        <v>70208</v>
      </c>
    </row>
    <row r="233614">
      <c r="A233614" s="1" t="s">
        <v>70209</v>
      </c>
    </row>
    <row r="233615">
      <c r="A233615" s="1" t="s">
        <v>70210</v>
      </c>
    </row>
    <row r="233616">
      <c r="A233616" s="1" t="s">
        <v>48445</v>
      </c>
    </row>
    <row r="233617">
      <c r="A233617" s="1" t="s">
        <v>70211</v>
      </c>
    </row>
    <row r="233618">
      <c r="A233618" s="1" t="s">
        <v>2382</v>
      </c>
    </row>
    <row r="233619">
      <c r="A233619" s="1" t="s">
        <v>70212</v>
      </c>
    </row>
    <row r="233620">
      <c r="A233620" s="1" t="s">
        <v>70213</v>
      </c>
    </row>
    <row r="233621">
      <c r="A233621" s="1" t="s">
        <v>1327</v>
      </c>
    </row>
    <row r="233622">
      <c r="A233622" s="1" t="s">
        <v>70214</v>
      </c>
    </row>
    <row r="233623">
      <c r="A233623" s="1" t="s">
        <v>70215</v>
      </c>
    </row>
    <row r="233624">
      <c r="A233624" s="1" t="s">
        <v>70216</v>
      </c>
    </row>
    <row r="233625">
      <c r="A233625" s="1" t="s">
        <v>70217</v>
      </c>
    </row>
    <row r="233626">
      <c r="A233626" s="1" t="s">
        <v>70218</v>
      </c>
    </row>
    <row r="233627">
      <c r="A233627" s="1" t="s">
        <v>70219</v>
      </c>
    </row>
    <row r="233628">
      <c r="A233628" s="1" t="s">
        <v>70220</v>
      </c>
    </row>
    <row r="233629">
      <c r="A233629" s="1" t="s">
        <v>70221</v>
      </c>
    </row>
    <row r="233630">
      <c r="A233630" s="1" t="s">
        <v>70222</v>
      </c>
    </row>
    <row r="233631">
      <c r="A233631" s="1" t="s">
        <v>70223</v>
      </c>
    </row>
    <row r="233632">
      <c r="A233632" s="1" t="s">
        <v>70224</v>
      </c>
    </row>
    <row r="233633">
      <c r="A233633" s="1" t="s">
        <v>70225</v>
      </c>
    </row>
    <row r="233634">
      <c r="A233634" s="1" t="s">
        <v>41484</v>
      </c>
    </row>
    <row r="233635">
      <c r="A233635" s="1" t="s">
        <v>70226</v>
      </c>
    </row>
    <row r="233636">
      <c r="A233636" s="1" t="s">
        <v>10062</v>
      </c>
    </row>
    <row r="233637">
      <c r="A233637" s="1" t="s">
        <v>35207</v>
      </c>
    </row>
    <row r="233638">
      <c r="A233638" s="1" t="s">
        <v>70227</v>
      </c>
    </row>
    <row r="233639">
      <c r="A233639" s="1" t="s">
        <v>70228</v>
      </c>
    </row>
    <row r="233640">
      <c r="A233640" s="1" t="s">
        <v>70229</v>
      </c>
    </row>
    <row r="233641">
      <c r="A233641" s="1" t="s">
        <v>19627</v>
      </c>
    </row>
    <row r="233642">
      <c r="A233642" s="1" t="s">
        <v>2802</v>
      </c>
    </row>
    <row r="233643">
      <c r="A233643" s="1" t="s">
        <v>70230</v>
      </c>
    </row>
    <row r="233644">
      <c r="A233644" s="1" t="s">
        <v>70231</v>
      </c>
    </row>
    <row r="233645">
      <c r="A233645" s="1" t="s">
        <v>7815</v>
      </c>
    </row>
    <row r="233646">
      <c r="A233646" s="1" t="s">
        <v>8688</v>
      </c>
    </row>
    <row r="233647">
      <c r="A233647" s="1" t="s">
        <v>70232</v>
      </c>
    </row>
    <row r="233648">
      <c r="A233648" s="1" t="s">
        <v>70100</v>
      </c>
    </row>
    <row r="233649">
      <c r="A233649" s="1" t="s">
        <v>70233</v>
      </c>
    </row>
    <row r="233650">
      <c r="A233650" s="1" t="s">
        <v>70234</v>
      </c>
    </row>
    <row r="233651">
      <c r="A233651" s="1" t="s">
        <v>70235</v>
      </c>
    </row>
    <row r="233652">
      <c r="A233652" s="1" t="s">
        <v>70236</v>
      </c>
    </row>
    <row r="233653">
      <c r="A233653" s="1" t="s">
        <v>70237</v>
      </c>
    </row>
    <row r="233654">
      <c r="A233654" s="1" t="s">
        <v>70238</v>
      </c>
    </row>
    <row r="233655">
      <c r="A233655" s="1" t="s">
        <v>35276</v>
      </c>
    </row>
    <row r="233656">
      <c r="A233656" s="1" t="s">
        <v>34714</v>
      </c>
    </row>
    <row r="233657">
      <c r="A233657" s="1" t="s">
        <v>70239</v>
      </c>
    </row>
    <row r="233658">
      <c r="A233658" s="1" t="s">
        <v>977</v>
      </c>
    </row>
    <row r="233659">
      <c r="A233659" s="1" t="s">
        <v>70240</v>
      </c>
    </row>
    <row r="233660">
      <c r="A233660" s="1" t="s">
        <v>70241</v>
      </c>
    </row>
    <row r="233661">
      <c r="A233661" s="1" t="s">
        <v>38158</v>
      </c>
    </row>
    <row r="233662">
      <c r="A233662" s="1" t="s">
        <v>322</v>
      </c>
    </row>
    <row r="233663">
      <c r="A233663" s="1" t="s">
        <v>8688</v>
      </c>
    </row>
    <row r="233664">
      <c r="A233664" s="1" t="s">
        <v>34601</v>
      </c>
    </row>
    <row r="233665">
      <c r="A233665" s="1" t="s">
        <v>70242</v>
      </c>
    </row>
    <row r="233666">
      <c r="A233666" s="1" t="s">
        <v>977</v>
      </c>
    </row>
    <row r="233667">
      <c r="A233667" s="1" t="s">
        <v>70243</v>
      </c>
    </row>
    <row r="233668">
      <c r="A233668" s="1" t="s">
        <v>70244</v>
      </c>
    </row>
    <row r="233669">
      <c r="A233669" s="1" t="s">
        <v>70245</v>
      </c>
    </row>
    <row r="233670">
      <c r="A233670" s="1" t="s">
        <v>70246</v>
      </c>
    </row>
    <row r="233671">
      <c r="A233671" s="1" t="s">
        <v>70247</v>
      </c>
    </row>
    <row r="233672">
      <c r="A233672" s="1" t="s">
        <v>70248</v>
      </c>
    </row>
    <row r="233673">
      <c r="A233673" s="1" t="s">
        <v>70249</v>
      </c>
    </row>
    <row r="233674">
      <c r="A233674" s="1" t="s">
        <v>70250</v>
      </c>
    </row>
    <row r="233675">
      <c r="A233675" s="1" t="s">
        <v>39534</v>
      </c>
    </row>
    <row r="233676">
      <c r="A233676" s="1" t="s">
        <v>70251</v>
      </c>
    </row>
    <row r="233677">
      <c r="A233677" s="1" t="s">
        <v>70252</v>
      </c>
    </row>
    <row r="233678">
      <c r="A233678" s="1" t="s">
        <v>70253</v>
      </c>
    </row>
    <row r="233679">
      <c r="A233679" s="1" t="s">
        <v>70254</v>
      </c>
    </row>
    <row r="233680">
      <c r="A233680" s="1" t="s">
        <v>70255</v>
      </c>
    </row>
    <row r="233681">
      <c r="A233681" s="1" t="s">
        <v>70256</v>
      </c>
    </row>
    <row r="233682">
      <c r="A233682" s="1" t="s">
        <v>70186</v>
      </c>
    </row>
    <row r="233683">
      <c r="A233683" s="1" t="s">
        <v>70187</v>
      </c>
    </row>
    <row r="233684">
      <c r="A233684" s="1" t="s">
        <v>70188</v>
      </c>
    </row>
    <row r="233685">
      <c r="A233685" s="1" t="s">
        <v>70189</v>
      </c>
    </row>
    <row r="233686">
      <c r="A233686" s="1" t="s">
        <v>70190</v>
      </c>
    </row>
    <row r="233687">
      <c r="A233687" s="1" t="s">
        <v>70191</v>
      </c>
    </row>
    <row r="233688">
      <c r="A233688" s="1" t="s">
        <v>70192</v>
      </c>
    </row>
    <row r="233689">
      <c r="A233689" s="1" t="s">
        <v>70193</v>
      </c>
    </row>
    <row r="233690">
      <c r="A233690" s="1" t="s">
        <v>70194</v>
      </c>
    </row>
    <row r="233691">
      <c r="A233691" s="1" t="s">
        <v>70195</v>
      </c>
    </row>
    <row r="233692">
      <c r="A233692" s="1" t="s">
        <v>70196</v>
      </c>
    </row>
    <row r="233693">
      <c r="A233693" s="1" t="s">
        <v>70197</v>
      </c>
    </row>
    <row r="233694">
      <c r="A233694" s="1" t="s">
        <v>70198</v>
      </c>
    </row>
    <row r="233695">
      <c r="A233695" s="1" t="s">
        <v>70199</v>
      </c>
    </row>
    <row r="233696">
      <c r="A233696" s="1" t="s">
        <v>70200</v>
      </c>
    </row>
    <row r="233697">
      <c r="A233697" s="1" t="s">
        <v>70201</v>
      </c>
    </row>
    <row r="233698">
      <c r="A233698" s="1" t="s">
        <v>70202</v>
      </c>
    </row>
    <row r="233699">
      <c r="A233699" s="1" t="s">
        <v>45058</v>
      </c>
    </row>
    <row r="233700">
      <c r="A233700" s="1" t="s">
        <v>70203</v>
      </c>
    </row>
    <row r="233701">
      <c r="A233701" s="1" t="s">
        <v>70204</v>
      </c>
    </row>
    <row r="233702">
      <c r="A233702" s="1" t="s">
        <v>70205</v>
      </c>
    </row>
    <row r="233703">
      <c r="A233703" s="1" t="s">
        <v>70206</v>
      </c>
    </row>
    <row r="233704">
      <c r="A233704" s="1" t="s">
        <v>70207</v>
      </c>
    </row>
    <row r="233705">
      <c r="A233705" s="1" t="s">
        <v>70208</v>
      </c>
    </row>
    <row r="233706">
      <c r="A233706" s="1" t="s">
        <v>70209</v>
      </c>
    </row>
    <row r="233707">
      <c r="A233707" s="1" t="s">
        <v>70210</v>
      </c>
    </row>
    <row r="233708">
      <c r="A233708" s="1" t="s">
        <v>70211</v>
      </c>
    </row>
    <row r="233709">
      <c r="A233709" s="1" t="s">
        <v>70212</v>
      </c>
    </row>
    <row r="233710">
      <c r="A233710" s="1" t="s">
        <v>70213</v>
      </c>
    </row>
    <row r="233711">
      <c r="A233711" s="1" t="s">
        <v>1327</v>
      </c>
    </row>
    <row r="233712">
      <c r="A233712" s="1" t="s">
        <v>70214</v>
      </c>
    </row>
    <row r="233713">
      <c r="A233713" s="1" t="s">
        <v>70215</v>
      </c>
    </row>
    <row r="233714">
      <c r="A233714" s="1" t="s">
        <v>70216</v>
      </c>
    </row>
    <row r="233715">
      <c r="A233715" s="1" t="s">
        <v>70217</v>
      </c>
    </row>
    <row r="233716">
      <c r="A233716" s="1" t="s">
        <v>70218</v>
      </c>
    </row>
    <row r="233717">
      <c r="A233717" s="1" t="s">
        <v>70219</v>
      </c>
    </row>
    <row r="233718">
      <c r="A233718" s="1" t="s">
        <v>70220</v>
      </c>
    </row>
    <row r="233719">
      <c r="A233719" s="1" t="s">
        <v>70221</v>
      </c>
    </row>
    <row r="233720">
      <c r="A233720" s="1" t="s">
        <v>70222</v>
      </c>
    </row>
    <row r="233721">
      <c r="A233721" s="1" t="s">
        <v>70223</v>
      </c>
    </row>
    <row r="233722">
      <c r="A233722" s="1" t="s">
        <v>70225</v>
      </c>
    </row>
    <row r="233723">
      <c r="A233723" s="1" t="s">
        <v>41484</v>
      </c>
    </row>
    <row r="233724">
      <c r="A233724" s="1" t="s">
        <v>70226</v>
      </c>
    </row>
    <row r="233725">
      <c r="A233725" s="1" t="s">
        <v>35207</v>
      </c>
    </row>
    <row r="233726">
      <c r="A233726" s="1" t="s">
        <v>70227</v>
      </c>
    </row>
    <row r="233727">
      <c r="A233727" s="1" t="s">
        <v>70228</v>
      </c>
    </row>
    <row r="233728">
      <c r="A233728" s="1" t="s">
        <v>70229</v>
      </c>
    </row>
    <row r="233729">
      <c r="A233729" s="1" t="s">
        <v>70230</v>
      </c>
    </row>
    <row r="233730">
      <c r="A233730" s="1" t="s">
        <v>70231</v>
      </c>
    </row>
    <row r="233731">
      <c r="A233731" s="1" t="s">
        <v>70232</v>
      </c>
    </row>
    <row r="233732">
      <c r="A233732" s="1" t="s">
        <v>70233</v>
      </c>
    </row>
    <row r="233733">
      <c r="A233733" s="1" t="s">
        <v>70234</v>
      </c>
    </row>
    <row r="233734">
      <c r="A233734" s="1" t="s">
        <v>70235</v>
      </c>
    </row>
    <row r="233735">
      <c r="A233735" s="1" t="s">
        <v>70236</v>
      </c>
    </row>
    <row r="233736">
      <c r="A233736" s="1" t="s">
        <v>70237</v>
      </c>
    </row>
    <row r="233737">
      <c r="A233737" s="1" t="s">
        <v>70238</v>
      </c>
    </row>
    <row r="233738">
      <c r="A233738" s="1" t="s">
        <v>34714</v>
      </c>
    </row>
    <row r="233739">
      <c r="A233739" s="1" t="s">
        <v>70239</v>
      </c>
    </row>
    <row r="233740">
      <c r="A233740" s="1" t="s">
        <v>70240</v>
      </c>
    </row>
    <row r="233741">
      <c r="A233741" s="1" t="s">
        <v>70241</v>
      </c>
    </row>
    <row r="233742">
      <c r="A233742" s="1" t="s">
        <v>34601</v>
      </c>
    </row>
    <row r="233743">
      <c r="A233743" s="1" t="s">
        <v>70242</v>
      </c>
    </row>
    <row r="233744">
      <c r="A233744" s="1" t="s">
        <v>70243</v>
      </c>
    </row>
    <row r="233745">
      <c r="A233745" s="1" t="s">
        <v>70244</v>
      </c>
    </row>
    <row r="233746">
      <c r="A233746" s="1" t="s">
        <v>70245</v>
      </c>
    </row>
    <row r="233747">
      <c r="A233747" s="1" t="s">
        <v>70246</v>
      </c>
    </row>
    <row r="233748">
      <c r="A233748" s="1" t="s">
        <v>70247</v>
      </c>
    </row>
    <row r="233749">
      <c r="A233749" s="1" t="s">
        <v>70248</v>
      </c>
    </row>
    <row r="233750">
      <c r="A233750" s="1" t="s">
        <v>70249</v>
      </c>
    </row>
    <row r="233751">
      <c r="A233751" s="1" t="s">
        <v>70250</v>
      </c>
    </row>
    <row r="233752">
      <c r="A233752" s="1" t="s">
        <v>39534</v>
      </c>
    </row>
    <row r="233753">
      <c r="A233753" s="1" t="s">
        <v>70251</v>
      </c>
    </row>
    <row r="233754">
      <c r="A233754" s="1" t="s">
        <v>70252</v>
      </c>
    </row>
    <row r="233755">
      <c r="A233755" s="1" t="s">
        <v>70253</v>
      </c>
    </row>
    <row r="233756">
      <c r="A233756" s="1" t="s">
        <v>70255</v>
      </c>
    </row>
    <row r="233757">
      <c r="A233757" s="1" t="s">
        <v>70257</v>
      </c>
    </row>
    <row r="233758">
      <c r="A233758" s="1" t="s">
        <v>70258</v>
      </c>
    </row>
    <row r="233759">
      <c r="A233759" s="1" t="s">
        <v>70259</v>
      </c>
    </row>
    <row r="233760">
      <c r="A233760" s="1" t="s">
        <v>70260</v>
      </c>
    </row>
    <row r="233761">
      <c r="A233761" s="1" t="s">
        <v>70261</v>
      </c>
    </row>
    <row r="233762">
      <c r="A233762" s="1" t="s">
        <v>70262</v>
      </c>
    </row>
    <row r="233763">
      <c r="A233763" s="1" t="s">
        <v>70263</v>
      </c>
    </row>
    <row r="233764">
      <c r="A233764" s="1" t="s">
        <v>70264</v>
      </c>
    </row>
    <row r="233765">
      <c r="A233765" s="1" t="s">
        <v>70265</v>
      </c>
    </row>
    <row r="233766">
      <c r="A233766" s="1" t="s">
        <v>70266</v>
      </c>
    </row>
    <row r="233767">
      <c r="A233767" s="1" t="s">
        <v>70267</v>
      </c>
    </row>
    <row r="233768">
      <c r="A233768" s="1" t="s">
        <v>70268</v>
      </c>
    </row>
    <row r="233769">
      <c r="A233769" s="1" t="s">
        <v>70269</v>
      </c>
    </row>
    <row r="233770">
      <c r="A233770" s="1" t="s">
        <v>70270</v>
      </c>
    </row>
    <row r="233771">
      <c r="A233771" s="1" t="s">
        <v>70271</v>
      </c>
    </row>
    <row r="233772">
      <c r="A233772" s="1" t="s">
        <v>70272</v>
      </c>
    </row>
    <row r="233773">
      <c r="A233773" s="1" t="s">
        <v>70273</v>
      </c>
    </row>
    <row r="233774">
      <c r="A233774" s="1" t="s">
        <v>70274</v>
      </c>
    </row>
    <row r="233775">
      <c r="A233775" s="1" t="s">
        <v>70275</v>
      </c>
    </row>
    <row r="233776">
      <c r="A233776" s="1" t="s">
        <v>70276</v>
      </c>
    </row>
    <row r="233777">
      <c r="A233777" s="1" t="s">
        <v>70277</v>
      </c>
    </row>
    <row r="233778">
      <c r="A233778" s="1" t="s">
        <v>70278</v>
      </c>
    </row>
    <row r="233779">
      <c r="A233779" s="3" t="str">
        <f> ena fe eget: st ee a REGS, PI HES</f>
        <v>#ERROR!</v>
      </c>
    </row>
    <row r="233780">
      <c r="A233780" s="1" t="s">
        <v>70279</v>
      </c>
    </row>
    <row r="233781">
      <c r="A233781" s="1" t="s">
        <v>70280</v>
      </c>
    </row>
    <row r="233782">
      <c r="A233782" s="1" t="s">
        <v>70281</v>
      </c>
    </row>
    <row r="233783">
      <c r="A233783" s="1" t="s">
        <v>70282</v>
      </c>
    </row>
    <row r="233784">
      <c r="A233784" s="1" t="s">
        <v>70283</v>
      </c>
    </row>
    <row r="233785">
      <c r="A233785" s="1" t="s">
        <v>70284</v>
      </c>
    </row>
    <row r="233786">
      <c r="A233786" s="1" t="s">
        <v>70285</v>
      </c>
    </row>
    <row r="233787">
      <c r="A233787" s="1" t="s">
        <v>70286</v>
      </c>
    </row>
    <row r="233788">
      <c r="A233788" s="1" t="s">
        <v>70287</v>
      </c>
    </row>
    <row r="233789">
      <c r="A233789" s="1" t="s">
        <v>70288</v>
      </c>
    </row>
    <row r="233790">
      <c r="A233790" s="1" t="s">
        <v>7815</v>
      </c>
    </row>
    <row r="233791">
      <c r="A233791" s="1" t="s">
        <v>70289</v>
      </c>
    </row>
    <row r="233792">
      <c r="A233792" s="1" t="s">
        <v>70290</v>
      </c>
    </row>
    <row r="233793">
      <c r="A233793" s="1" t="s">
        <v>70291</v>
      </c>
    </row>
    <row r="233794">
      <c r="A233794" s="1" t="s">
        <v>70292</v>
      </c>
    </row>
    <row r="233795">
      <c r="A233795" s="1" t="s">
        <v>45215</v>
      </c>
    </row>
    <row r="233796">
      <c r="A233796" s="1" t="s">
        <v>70293</v>
      </c>
    </row>
    <row r="233797">
      <c r="A233797" s="1" t="s">
        <v>70294</v>
      </c>
    </row>
    <row r="233798">
      <c r="A233798" s="1" t="s">
        <v>70295</v>
      </c>
    </row>
    <row r="233799">
      <c r="A233799" s="1" t="s">
        <v>70296</v>
      </c>
    </row>
    <row r="233800">
      <c r="A233800" s="1" t="s">
        <v>70297</v>
      </c>
    </row>
    <row r="233801">
      <c r="A233801" s="1" t="s">
        <v>70298</v>
      </c>
    </row>
    <row r="233802">
      <c r="A233802" s="1" t="s">
        <v>70299</v>
      </c>
    </row>
    <row r="233803">
      <c r="A233803" s="1" t="s">
        <v>70300</v>
      </c>
    </row>
    <row r="233804">
      <c r="A233804" s="1" t="s">
        <v>70301</v>
      </c>
    </row>
    <row r="233805">
      <c r="A233805" s="1" t="s">
        <v>70302</v>
      </c>
    </row>
    <row r="233806">
      <c r="A233806" s="1" t="s">
        <v>70303</v>
      </c>
    </row>
    <row r="233807">
      <c r="A233807" s="1" t="s">
        <v>70304</v>
      </c>
    </row>
    <row r="233808">
      <c r="A233808" s="1" t="s">
        <v>70305</v>
      </c>
    </row>
    <row r="233809">
      <c r="A233809" s="1" t="s">
        <v>70306</v>
      </c>
    </row>
    <row r="233810">
      <c r="A233810" s="1" t="s">
        <v>70307</v>
      </c>
    </row>
    <row r="233811">
      <c r="A233811" s="1" t="s">
        <v>70308</v>
      </c>
    </row>
    <row r="233812">
      <c r="A233812" s="1" t="s">
        <v>977</v>
      </c>
    </row>
    <row r="233813">
      <c r="A233813" s="1" t="s">
        <v>70309</v>
      </c>
    </row>
    <row r="233814">
      <c r="A233814" s="1" t="s">
        <v>70259</v>
      </c>
    </row>
    <row r="233815">
      <c r="A233815" s="1" t="s">
        <v>70260</v>
      </c>
    </row>
    <row r="233816">
      <c r="A233816" s="1" t="s">
        <v>70261</v>
      </c>
    </row>
    <row r="233817">
      <c r="A233817" s="1" t="s">
        <v>70262</v>
      </c>
    </row>
    <row r="233818">
      <c r="A233818" s="1" t="s">
        <v>70263</v>
      </c>
    </row>
    <row r="233819">
      <c r="A233819" s="1" t="s">
        <v>70264</v>
      </c>
    </row>
    <row r="233820">
      <c r="A233820" s="1" t="s">
        <v>70265</v>
      </c>
    </row>
    <row r="233821">
      <c r="A233821" s="1" t="s">
        <v>70266</v>
      </c>
    </row>
    <row r="233822">
      <c r="A233822" s="1" t="s">
        <v>70267</v>
      </c>
    </row>
    <row r="233823">
      <c r="A233823" s="1" t="s">
        <v>70268</v>
      </c>
    </row>
    <row r="233824">
      <c r="A233824" s="1" t="s">
        <v>70269</v>
      </c>
    </row>
    <row r="233825">
      <c r="A233825" s="1" t="s">
        <v>70270</v>
      </c>
    </row>
    <row r="233826">
      <c r="A233826" s="1" t="s">
        <v>70271</v>
      </c>
    </row>
    <row r="233827">
      <c r="A233827" s="1" t="s">
        <v>70272</v>
      </c>
    </row>
    <row r="233828">
      <c r="A233828" s="1" t="s">
        <v>70273</v>
      </c>
    </row>
    <row r="233829">
      <c r="A233829" s="1" t="s">
        <v>70274</v>
      </c>
    </row>
    <row r="233830">
      <c r="A233830" s="1" t="s">
        <v>70275</v>
      </c>
    </row>
    <row r="233831">
      <c r="A233831" s="1" t="s">
        <v>70276</v>
      </c>
    </row>
    <row r="233832">
      <c r="A233832" s="1" t="s">
        <v>70277</v>
      </c>
    </row>
    <row r="233833">
      <c r="A233833" s="1" t="s">
        <v>70278</v>
      </c>
    </row>
    <row r="233834">
      <c r="A233834" s="3" t="str">
        <f> ena fe eget: st ee a REGS, PI HES</f>
        <v>#ERROR!</v>
      </c>
    </row>
    <row r="233835">
      <c r="A233835" s="1" t="s">
        <v>70279</v>
      </c>
    </row>
    <row r="233836">
      <c r="A233836" s="1" t="s">
        <v>70280</v>
      </c>
    </row>
    <row r="233837">
      <c r="A233837" s="1" t="s">
        <v>70281</v>
      </c>
    </row>
    <row r="233838">
      <c r="A233838" s="1" t="s">
        <v>70282</v>
      </c>
    </row>
    <row r="233839">
      <c r="A233839" s="1" t="s">
        <v>70283</v>
      </c>
    </row>
    <row r="233840">
      <c r="A233840" s="1" t="s">
        <v>70284</v>
      </c>
    </row>
    <row r="233841">
      <c r="A233841" s="1" t="s">
        <v>70285</v>
      </c>
    </row>
    <row r="233842">
      <c r="A233842" s="1" t="s">
        <v>70286</v>
      </c>
    </row>
    <row r="233843">
      <c r="A233843" s="1" t="s">
        <v>70287</v>
      </c>
    </row>
    <row r="233844">
      <c r="A233844" s="1" t="s">
        <v>70288</v>
      </c>
    </row>
    <row r="233845">
      <c r="A233845" s="1" t="s">
        <v>70289</v>
      </c>
    </row>
    <row r="233846">
      <c r="A233846" s="1" t="s">
        <v>70290</v>
      </c>
    </row>
    <row r="233847">
      <c r="A233847" s="1" t="s">
        <v>70291</v>
      </c>
    </row>
    <row r="233848">
      <c r="A233848" s="1" t="s">
        <v>70292</v>
      </c>
    </row>
    <row r="233849">
      <c r="A233849" s="1" t="s">
        <v>45215</v>
      </c>
    </row>
    <row r="233850">
      <c r="A233850" s="1" t="s">
        <v>70293</v>
      </c>
    </row>
    <row r="233851">
      <c r="A233851" s="1" t="s">
        <v>70294</v>
      </c>
    </row>
    <row r="233852">
      <c r="A233852" s="1" t="s">
        <v>70296</v>
      </c>
    </row>
    <row r="233853">
      <c r="A233853" s="1" t="s">
        <v>70297</v>
      </c>
    </row>
    <row r="233854">
      <c r="A233854" s="1" t="s">
        <v>70298</v>
      </c>
    </row>
    <row r="233855">
      <c r="A233855" s="1" t="s">
        <v>70299</v>
      </c>
    </row>
    <row r="233856">
      <c r="A233856" s="1" t="s">
        <v>70300</v>
      </c>
    </row>
    <row r="233857">
      <c r="A233857" s="1" t="s">
        <v>70301</v>
      </c>
    </row>
    <row r="233858">
      <c r="A233858" s="1" t="s">
        <v>70302</v>
      </c>
    </row>
    <row r="233859">
      <c r="A233859" s="1" t="s">
        <v>70303</v>
      </c>
    </row>
    <row r="233860">
      <c r="A233860" s="1" t="s">
        <v>70304</v>
      </c>
    </row>
    <row r="233861">
      <c r="A233861" s="1" t="s">
        <v>70305</v>
      </c>
    </row>
    <row r="233862">
      <c r="A233862" s="1" t="s">
        <v>70306</v>
      </c>
    </row>
    <row r="233863">
      <c r="A233863" s="1" t="s">
        <v>70307</v>
      </c>
    </row>
    <row r="233864">
      <c r="A233864" s="1" t="s">
        <v>70310</v>
      </c>
    </row>
    <row r="233865">
      <c r="A233865" s="1" t="s">
        <v>70311</v>
      </c>
    </row>
    <row r="233866">
      <c r="A233866" s="1" t="s">
        <v>70312</v>
      </c>
    </row>
    <row r="233867">
      <c r="A233867" s="1" t="s">
        <v>70313</v>
      </c>
    </row>
    <row r="233868">
      <c r="A233868" s="1" t="s">
        <v>70314</v>
      </c>
    </row>
    <row r="233869">
      <c r="A233869" s="1" t="s">
        <v>70315</v>
      </c>
    </row>
    <row r="233870">
      <c r="A233870" s="1" t="s">
        <v>70316</v>
      </c>
    </row>
    <row r="233871">
      <c r="A233871" s="1" t="s">
        <v>70317</v>
      </c>
    </row>
    <row r="233872">
      <c r="A233872" s="1" t="s">
        <v>70318</v>
      </c>
    </row>
    <row r="233873">
      <c r="A233873" s="1" t="s">
        <v>70319</v>
      </c>
    </row>
    <row r="233874">
      <c r="A233874" s="1" t="s">
        <v>70320</v>
      </c>
    </row>
    <row r="233875">
      <c r="A233875" s="1" t="s">
        <v>70321</v>
      </c>
    </row>
    <row r="233876">
      <c r="A233876" s="1" t="s">
        <v>18558</v>
      </c>
    </row>
    <row r="233877">
      <c r="A233877" s="1" t="s">
        <v>70322</v>
      </c>
    </row>
    <row r="233878">
      <c r="A233878" s="1" t="s">
        <v>70323</v>
      </c>
    </row>
    <row r="233879">
      <c r="A233879" s="1" t="s">
        <v>70324</v>
      </c>
    </row>
    <row r="233880">
      <c r="A233880" s="1" t="s">
        <v>70325</v>
      </c>
    </row>
    <row r="233881">
      <c r="A233881" s="1" t="s">
        <v>66783</v>
      </c>
    </row>
    <row r="233882">
      <c r="A233882" s="1" t="s">
        <v>70326</v>
      </c>
    </row>
    <row r="233883">
      <c r="A233883" s="1" t="s">
        <v>70327</v>
      </c>
    </row>
    <row r="233884">
      <c r="A233884" s="1" t="s">
        <v>70328</v>
      </c>
    </row>
    <row r="233885">
      <c r="A233885" s="1" t="s">
        <v>70329</v>
      </c>
    </row>
    <row r="233886">
      <c r="A233886" s="1" t="s">
        <v>70330</v>
      </c>
    </row>
    <row r="233887">
      <c r="A233887" s="1" t="s">
        <v>9197</v>
      </c>
    </row>
    <row r="233888">
      <c r="A233888" s="1" t="s">
        <v>70331</v>
      </c>
    </row>
    <row r="233889">
      <c r="A233889" s="1" t="s">
        <v>70332</v>
      </c>
    </row>
    <row r="233890">
      <c r="A233890" s="1" t="s">
        <v>70333</v>
      </c>
    </row>
    <row r="233891">
      <c r="A233891" s="1" t="s">
        <v>70334</v>
      </c>
    </row>
    <row r="233892">
      <c r="A233892" s="1" t="s">
        <v>68830</v>
      </c>
    </row>
    <row r="233893">
      <c r="A233893" s="1" t="s">
        <v>70335</v>
      </c>
    </row>
    <row r="233894">
      <c r="A233894" s="1" t="s">
        <v>70336</v>
      </c>
    </row>
    <row r="233895">
      <c r="A233895" s="1" t="s">
        <v>70337</v>
      </c>
    </row>
    <row r="233896">
      <c r="A233896" s="1" t="s">
        <v>70338</v>
      </c>
    </row>
    <row r="233897">
      <c r="A233897" s="1" t="s">
        <v>70339</v>
      </c>
    </row>
    <row r="233898">
      <c r="A233898" s="1" t="s">
        <v>70340</v>
      </c>
    </row>
    <row r="233899">
      <c r="A233899" s="1" t="s">
        <v>70341</v>
      </c>
    </row>
    <row r="233900">
      <c r="A233900" s="1" t="s">
        <v>70342</v>
      </c>
    </row>
    <row r="233901">
      <c r="A233901" s="1" t="s">
        <v>70343</v>
      </c>
    </row>
    <row r="233902">
      <c r="A233902" s="1" t="s">
        <v>70344</v>
      </c>
    </row>
    <row r="233903">
      <c r="A233903" s="1" t="s">
        <v>70345</v>
      </c>
    </row>
    <row r="233904">
      <c r="A233904" s="1" t="s">
        <v>70346</v>
      </c>
    </row>
    <row r="233905">
      <c r="A233905" s="1" t="s">
        <v>8688</v>
      </c>
    </row>
    <row r="233906">
      <c r="A233906" s="1" t="s">
        <v>70347</v>
      </c>
    </row>
    <row r="233907">
      <c r="A233907" s="1" t="s">
        <v>70348</v>
      </c>
    </row>
    <row r="233908">
      <c r="A233908" s="1" t="s">
        <v>70349</v>
      </c>
    </row>
    <row r="233909">
      <c r="A233909" s="1" t="s">
        <v>70350</v>
      </c>
    </row>
    <row r="233910">
      <c r="A233910" s="1" t="s">
        <v>70351</v>
      </c>
    </row>
    <row r="233911">
      <c r="A233911" s="1" t="s">
        <v>70352</v>
      </c>
    </row>
    <row r="233912">
      <c r="A233912" s="1" t="s">
        <v>70353</v>
      </c>
    </row>
    <row r="233913">
      <c r="A233913" s="1" t="s">
        <v>70354</v>
      </c>
    </row>
    <row r="233914">
      <c r="A233914" s="1" t="s">
        <v>70355</v>
      </c>
    </row>
    <row r="233915">
      <c r="A233915" s="1" t="s">
        <v>70356</v>
      </c>
    </row>
    <row r="233916">
      <c r="A233916" s="1" t="s">
        <v>13979</v>
      </c>
    </row>
    <row r="233917">
      <c r="A233917" s="1" t="s">
        <v>70357</v>
      </c>
    </row>
    <row r="233918">
      <c r="A233918" s="1" t="s">
        <v>70358</v>
      </c>
    </row>
    <row r="233919">
      <c r="A233919" s="1" t="s">
        <v>70359</v>
      </c>
    </row>
    <row r="233920">
      <c r="A233920" s="1" t="s">
        <v>21126</v>
      </c>
    </row>
    <row r="233921">
      <c r="A233921" s="1" t="s">
        <v>70360</v>
      </c>
    </row>
    <row r="233922">
      <c r="A233922" s="1" t="s">
        <v>70361</v>
      </c>
    </row>
    <row r="233923">
      <c r="A233923" s="1" t="s">
        <v>70362</v>
      </c>
    </row>
    <row r="233924">
      <c r="A233924" s="1" t="s">
        <v>70363</v>
      </c>
    </row>
    <row r="233925">
      <c r="A233925" s="1" t="s">
        <v>70364</v>
      </c>
    </row>
    <row r="233926">
      <c r="A233926" s="1" t="s">
        <v>41920</v>
      </c>
    </row>
    <row r="233927">
      <c r="A233927" s="1" t="s">
        <v>70365</v>
      </c>
    </row>
    <row r="233928">
      <c r="A233928" s="1" t="s">
        <v>70366</v>
      </c>
    </row>
    <row r="233929">
      <c r="A233929" s="1" t="s">
        <v>70367</v>
      </c>
    </row>
    <row r="233930">
      <c r="A233930" s="1" t="s">
        <v>70368</v>
      </c>
    </row>
    <row r="233931">
      <c r="A233931" s="1" t="s">
        <v>70369</v>
      </c>
    </row>
    <row r="233932">
      <c r="A233932" s="1" t="s">
        <v>70370</v>
      </c>
    </row>
    <row r="233933">
      <c r="A233933" s="1" t="s">
        <v>39969</v>
      </c>
    </row>
    <row r="233934">
      <c r="A233934" s="1" t="s">
        <v>3745</v>
      </c>
    </row>
    <row r="233935">
      <c r="A233935" s="1" t="s">
        <v>70371</v>
      </c>
    </row>
    <row r="233936">
      <c r="A233936" s="1" t="s">
        <v>70372</v>
      </c>
    </row>
    <row r="233937">
      <c r="A233937" s="1" t="s">
        <v>70373</v>
      </c>
    </row>
    <row r="233938">
      <c r="A233938" s="1" t="s">
        <v>70374</v>
      </c>
    </row>
    <row r="233939">
      <c r="A233939" s="1" t="s">
        <v>70375</v>
      </c>
    </row>
    <row r="233940">
      <c r="A233940" s="1" t="s">
        <v>70376</v>
      </c>
    </row>
    <row r="233941">
      <c r="A233941" s="1" t="s">
        <v>70377</v>
      </c>
    </row>
    <row r="233942">
      <c r="A233942" s="1" t="s">
        <v>9516</v>
      </c>
    </row>
    <row r="233943">
      <c r="A233943" s="1" t="s">
        <v>70378</v>
      </c>
    </row>
    <row r="233944">
      <c r="A233944" s="1" t="s">
        <v>70379</v>
      </c>
    </row>
    <row r="233945">
      <c r="A233945" s="1" t="s">
        <v>70380</v>
      </c>
    </row>
    <row r="233946">
      <c r="A233946" s="1" t="s">
        <v>70381</v>
      </c>
    </row>
    <row r="233947">
      <c r="A233947" s="1" t="s">
        <v>70382</v>
      </c>
    </row>
    <row r="233948">
      <c r="A233948" s="1" t="s">
        <v>70383</v>
      </c>
    </row>
    <row r="233949">
      <c r="A233949" s="1" t="s">
        <v>70384</v>
      </c>
    </row>
    <row r="233950">
      <c r="A233950" s="1" t="s">
        <v>70385</v>
      </c>
    </row>
    <row r="233951">
      <c r="A233951" s="1" t="s">
        <v>70386</v>
      </c>
    </row>
    <row r="233952">
      <c r="A233952" s="1" t="s">
        <v>70387</v>
      </c>
    </row>
    <row r="233953">
      <c r="A233953" s="1" t="s">
        <v>70388</v>
      </c>
    </row>
    <row r="233954">
      <c r="A233954" s="1" t="s">
        <v>66968</v>
      </c>
    </row>
    <row r="233955">
      <c r="A233955" s="1" t="s">
        <v>70389</v>
      </c>
    </row>
    <row r="233956">
      <c r="A233956" s="1" t="s">
        <v>70390</v>
      </c>
    </row>
    <row r="233957">
      <c r="A233957" s="1" t="s">
        <v>70391</v>
      </c>
    </row>
    <row r="233958">
      <c r="A233958" s="1" t="s">
        <v>70392</v>
      </c>
    </row>
    <row r="233959">
      <c r="A233959" s="1" t="s">
        <v>7512</v>
      </c>
    </row>
    <row r="233960">
      <c r="A233960" s="1" t="s">
        <v>70393</v>
      </c>
    </row>
    <row r="233961">
      <c r="A233961" s="1" t="s">
        <v>70394</v>
      </c>
    </row>
    <row r="233962">
      <c r="A233962" s="1" t="s">
        <v>70395</v>
      </c>
    </row>
    <row r="233963">
      <c r="A233963" s="1" t="s">
        <v>70396</v>
      </c>
    </row>
    <row r="233964">
      <c r="A233964" s="1" t="s">
        <v>70397</v>
      </c>
    </row>
    <row r="233965">
      <c r="A233965" s="1" t="s">
        <v>70398</v>
      </c>
    </row>
    <row r="233966">
      <c r="A233966" s="1" t="s">
        <v>70399</v>
      </c>
    </row>
    <row r="233967">
      <c r="A233967" s="1" t="s">
        <v>977</v>
      </c>
    </row>
    <row r="233968">
      <c r="A233968" s="1" t="s">
        <v>70400</v>
      </c>
    </row>
    <row r="233969">
      <c r="A233969" s="1" t="s">
        <v>7815</v>
      </c>
    </row>
    <row r="233970">
      <c r="A233970" s="1" t="s">
        <v>7512</v>
      </c>
    </row>
    <row r="233971">
      <c r="A233971" s="1" t="s">
        <v>9516</v>
      </c>
    </row>
    <row r="233972">
      <c r="A233972" s="1" t="s">
        <v>70401</v>
      </c>
    </row>
    <row r="233973">
      <c r="A233973" s="1" t="s">
        <v>70402</v>
      </c>
    </row>
    <row r="233974">
      <c r="A233974" s="1" t="s">
        <v>70403</v>
      </c>
    </row>
    <row r="233975">
      <c r="A233975" s="1" t="s">
        <v>34318</v>
      </c>
    </row>
    <row r="233976">
      <c r="A233976" s="1" t="s">
        <v>70404</v>
      </c>
    </row>
    <row r="233977">
      <c r="A233977" s="1" t="s">
        <v>70405</v>
      </c>
    </row>
    <row r="233978">
      <c r="A233978" s="1" t="s">
        <v>70312</v>
      </c>
    </row>
    <row r="233979">
      <c r="A233979" s="1" t="s">
        <v>70313</v>
      </c>
    </row>
    <row r="233980">
      <c r="A233980" s="1" t="s">
        <v>70314</v>
      </c>
    </row>
    <row r="233981">
      <c r="A233981" s="1" t="s">
        <v>70315</v>
      </c>
    </row>
    <row r="233982">
      <c r="A233982" s="1" t="s">
        <v>70316</v>
      </c>
    </row>
    <row r="233983">
      <c r="A233983" s="1" t="s">
        <v>70317</v>
      </c>
    </row>
    <row r="233984">
      <c r="A233984" s="1" t="s">
        <v>70318</v>
      </c>
    </row>
    <row r="233985">
      <c r="A233985" s="1" t="s">
        <v>70319</v>
      </c>
    </row>
    <row r="233986">
      <c r="A233986" s="1" t="s">
        <v>70320</v>
      </c>
    </row>
    <row r="233987">
      <c r="A233987" s="1" t="s">
        <v>70321</v>
      </c>
    </row>
    <row r="233988">
      <c r="A233988" s="1" t="s">
        <v>70322</v>
      </c>
    </row>
    <row r="233989">
      <c r="A233989" s="1" t="s">
        <v>70323</v>
      </c>
    </row>
    <row r="233990">
      <c r="A233990" s="1" t="s">
        <v>70324</v>
      </c>
    </row>
    <row r="233991">
      <c r="A233991" s="1" t="s">
        <v>70325</v>
      </c>
    </row>
    <row r="233992">
      <c r="A233992" s="1" t="s">
        <v>66783</v>
      </c>
    </row>
    <row r="233993">
      <c r="A233993" s="1" t="s">
        <v>70326</v>
      </c>
    </row>
    <row r="233994">
      <c r="A233994" s="1" t="s">
        <v>70327</v>
      </c>
    </row>
    <row r="233995">
      <c r="A233995" s="1" t="s">
        <v>70328</v>
      </c>
    </row>
    <row r="233996">
      <c r="A233996" s="1" t="s">
        <v>70329</v>
      </c>
    </row>
    <row r="233997">
      <c r="A233997" s="1" t="s">
        <v>70330</v>
      </c>
    </row>
    <row r="233998">
      <c r="A233998" s="1" t="s">
        <v>9197</v>
      </c>
    </row>
    <row r="233999">
      <c r="A233999" s="1" t="s">
        <v>70331</v>
      </c>
    </row>
    <row r="234000">
      <c r="A234000" s="1" t="s">
        <v>70332</v>
      </c>
    </row>
    <row r="234001">
      <c r="A234001" s="1" t="s">
        <v>70333</v>
      </c>
    </row>
    <row r="234002">
      <c r="A234002" s="1" t="s">
        <v>70334</v>
      </c>
    </row>
    <row r="234003">
      <c r="A234003" s="1" t="s">
        <v>68830</v>
      </c>
    </row>
    <row r="234004">
      <c r="A234004" s="1" t="s">
        <v>70335</v>
      </c>
    </row>
    <row r="234005">
      <c r="A234005" s="1" t="s">
        <v>70336</v>
      </c>
    </row>
    <row r="234006">
      <c r="A234006" s="1" t="s">
        <v>70337</v>
      </c>
    </row>
    <row r="234007">
      <c r="A234007" s="1" t="s">
        <v>70338</v>
      </c>
    </row>
    <row r="234008">
      <c r="A234008" s="1" t="s">
        <v>70339</v>
      </c>
    </row>
    <row r="234009">
      <c r="A234009" s="1" t="s">
        <v>70340</v>
      </c>
    </row>
    <row r="234010">
      <c r="A234010" s="1" t="s">
        <v>70341</v>
      </c>
    </row>
    <row r="234011">
      <c r="A234011" s="1" t="s">
        <v>70342</v>
      </c>
    </row>
    <row r="234012">
      <c r="A234012" s="1" t="s">
        <v>70343</v>
      </c>
    </row>
    <row r="234013">
      <c r="A234013" s="1" t="s">
        <v>70344</v>
      </c>
    </row>
    <row r="234014">
      <c r="A234014" s="1" t="s">
        <v>70345</v>
      </c>
    </row>
    <row r="234015">
      <c r="A234015" s="1" t="s">
        <v>70346</v>
      </c>
    </row>
    <row r="234016">
      <c r="A234016" s="1" t="s">
        <v>70347</v>
      </c>
    </row>
    <row r="234017">
      <c r="A234017" s="1" t="s">
        <v>70348</v>
      </c>
    </row>
    <row r="234018">
      <c r="A234018" s="1" t="s">
        <v>70349</v>
      </c>
    </row>
    <row r="234019">
      <c r="A234019" s="1" t="s">
        <v>70350</v>
      </c>
    </row>
    <row r="234020">
      <c r="A234020" s="1" t="s">
        <v>70351</v>
      </c>
    </row>
    <row r="234021">
      <c r="A234021" s="1" t="s">
        <v>70352</v>
      </c>
    </row>
    <row r="234022">
      <c r="A234022" s="1" t="s">
        <v>70353</v>
      </c>
    </row>
    <row r="234023">
      <c r="A234023" s="1" t="s">
        <v>70354</v>
      </c>
    </row>
    <row r="234024">
      <c r="A234024" s="1" t="s">
        <v>70355</v>
      </c>
    </row>
    <row r="234025">
      <c r="A234025" s="1" t="s">
        <v>70356</v>
      </c>
    </row>
    <row r="234026">
      <c r="A234026" s="1" t="s">
        <v>13979</v>
      </c>
    </row>
    <row r="234027">
      <c r="A234027" s="1" t="s">
        <v>70357</v>
      </c>
    </row>
    <row r="234028">
      <c r="A234028" s="1" t="s">
        <v>70358</v>
      </c>
    </row>
    <row r="234029">
      <c r="A234029" s="1" t="s">
        <v>70359</v>
      </c>
    </row>
    <row r="234030">
      <c r="A234030" s="1" t="s">
        <v>21126</v>
      </c>
    </row>
    <row r="234031">
      <c r="A234031" s="1" t="s">
        <v>70360</v>
      </c>
    </row>
    <row r="234032">
      <c r="A234032" s="1" t="s">
        <v>70361</v>
      </c>
    </row>
    <row r="234033">
      <c r="A234033" s="1" t="s">
        <v>70362</v>
      </c>
    </row>
    <row r="234034">
      <c r="A234034" s="1" t="s">
        <v>70363</v>
      </c>
    </row>
    <row r="234035">
      <c r="A234035" s="1" t="s">
        <v>70364</v>
      </c>
    </row>
    <row r="234036">
      <c r="A234036" s="1" t="s">
        <v>41920</v>
      </c>
    </row>
    <row r="234037">
      <c r="A234037" s="1" t="s">
        <v>70365</v>
      </c>
    </row>
    <row r="234038">
      <c r="A234038" s="1" t="s">
        <v>70366</v>
      </c>
    </row>
    <row r="234039">
      <c r="A234039" s="1" t="s">
        <v>70367</v>
      </c>
    </row>
    <row r="234040">
      <c r="A234040" s="1" t="s">
        <v>70368</v>
      </c>
    </row>
    <row r="234041">
      <c r="A234041" s="1" t="s">
        <v>70369</v>
      </c>
    </row>
    <row r="234042">
      <c r="A234042" s="1" t="s">
        <v>70370</v>
      </c>
    </row>
    <row r="234043">
      <c r="A234043" s="1" t="s">
        <v>70371</v>
      </c>
    </row>
    <row r="234044">
      <c r="A234044" s="1" t="s">
        <v>70372</v>
      </c>
    </row>
    <row r="234045">
      <c r="A234045" s="1" t="s">
        <v>70373</v>
      </c>
    </row>
    <row r="234046">
      <c r="A234046" s="1" t="s">
        <v>70374</v>
      </c>
    </row>
    <row r="234047">
      <c r="A234047" s="1" t="s">
        <v>70375</v>
      </c>
    </row>
    <row r="234048">
      <c r="A234048" s="1" t="s">
        <v>70376</v>
      </c>
    </row>
    <row r="234049">
      <c r="A234049" s="1" t="s">
        <v>70377</v>
      </c>
    </row>
    <row r="234050">
      <c r="A234050" s="1" t="s">
        <v>70378</v>
      </c>
    </row>
    <row r="234051">
      <c r="A234051" s="1" t="s">
        <v>70379</v>
      </c>
    </row>
    <row r="234052">
      <c r="A234052" s="1" t="s">
        <v>70380</v>
      </c>
    </row>
    <row r="234053">
      <c r="A234053" s="1" t="s">
        <v>70381</v>
      </c>
    </row>
    <row r="234054">
      <c r="A234054" s="1" t="s">
        <v>70382</v>
      </c>
    </row>
    <row r="234055">
      <c r="A234055" s="1" t="s">
        <v>70383</v>
      </c>
    </row>
    <row r="234056">
      <c r="A234056" s="1" t="s">
        <v>70384</v>
      </c>
    </row>
    <row r="234057">
      <c r="A234057" s="1" t="s">
        <v>70385</v>
      </c>
    </row>
    <row r="234058">
      <c r="A234058" s="1" t="s">
        <v>70386</v>
      </c>
    </row>
    <row r="234059">
      <c r="A234059" s="1" t="s">
        <v>70387</v>
      </c>
    </row>
    <row r="234060">
      <c r="A234060" s="1" t="s">
        <v>70388</v>
      </c>
    </row>
    <row r="234061">
      <c r="A234061" s="1" t="s">
        <v>66968</v>
      </c>
    </row>
    <row r="234062">
      <c r="A234062" s="1" t="s">
        <v>70389</v>
      </c>
    </row>
    <row r="234063">
      <c r="A234063" s="1" t="s">
        <v>70390</v>
      </c>
    </row>
    <row r="234064">
      <c r="A234064" s="1" t="s">
        <v>70391</v>
      </c>
    </row>
    <row r="234065">
      <c r="A234065" s="1" t="s">
        <v>70392</v>
      </c>
    </row>
    <row r="234066">
      <c r="A234066" s="1" t="s">
        <v>7512</v>
      </c>
    </row>
    <row r="234067">
      <c r="A234067" s="1" t="s">
        <v>70393</v>
      </c>
    </row>
    <row r="234068">
      <c r="A234068" s="1" t="s">
        <v>70394</v>
      </c>
    </row>
    <row r="234069">
      <c r="A234069" s="1" t="s">
        <v>70395</v>
      </c>
    </row>
    <row r="234070">
      <c r="A234070" s="1" t="s">
        <v>70396</v>
      </c>
    </row>
    <row r="234071">
      <c r="A234071" s="1" t="s">
        <v>70397</v>
      </c>
    </row>
    <row r="234072">
      <c r="A234072" s="1" t="s">
        <v>70398</v>
      </c>
    </row>
    <row r="234073">
      <c r="A234073" s="1" t="s">
        <v>70399</v>
      </c>
    </row>
    <row r="234074">
      <c r="A234074" s="1" t="s">
        <v>70400</v>
      </c>
    </row>
    <row r="234075">
      <c r="A234075" s="1" t="s">
        <v>7512</v>
      </c>
    </row>
    <row r="234076">
      <c r="A234076" s="1" t="s">
        <v>70401</v>
      </c>
    </row>
    <row r="234077">
      <c r="A234077" s="1" t="s">
        <v>70402</v>
      </c>
    </row>
    <row r="234078">
      <c r="A234078" s="1" t="s">
        <v>70403</v>
      </c>
    </row>
    <row r="234079">
      <c r="A234079" s="1" t="s">
        <v>70404</v>
      </c>
    </row>
    <row r="234080">
      <c r="A234080" s="1" t="s">
        <v>70406</v>
      </c>
    </row>
    <row r="234081">
      <c r="A234081" s="1" t="s">
        <v>70407</v>
      </c>
    </row>
    <row r="234082">
      <c r="A234082" s="1" t="s">
        <v>34601</v>
      </c>
    </row>
    <row r="234083">
      <c r="A234083" s="1" t="s">
        <v>70408</v>
      </c>
    </row>
    <row r="234084">
      <c r="A234084" s="3" t="str">
        <f> re</f>
        <v>#NAME?</v>
      </c>
    </row>
    <row r="234085">
      <c r="A234085" s="1" t="s">
        <v>9516</v>
      </c>
    </row>
    <row r="234086">
      <c r="A234086" s="1" t="s">
        <v>70409</v>
      </c>
    </row>
    <row r="234087">
      <c r="A234087" s="1" t="s">
        <v>70410</v>
      </c>
    </row>
    <row r="234088">
      <c r="A234088" s="1" t="s">
        <v>70411</v>
      </c>
    </row>
    <row r="234089">
      <c r="A234089" s="1" t="s">
        <v>70412</v>
      </c>
    </row>
    <row r="234090">
      <c r="A234090" s="1" t="s">
        <v>70413</v>
      </c>
    </row>
    <row r="234091">
      <c r="A234091" s="1" t="s">
        <v>70414</v>
      </c>
    </row>
    <row r="234092">
      <c r="A234092" s="1" t="s">
        <v>70415</v>
      </c>
    </row>
    <row r="234093">
      <c r="A234093" s="1" t="s">
        <v>70416</v>
      </c>
    </row>
    <row r="234094">
      <c r="A234094" s="1" t="s">
        <v>70417</v>
      </c>
    </row>
    <row r="234095">
      <c r="A234095" s="1" t="s">
        <v>70418</v>
      </c>
    </row>
    <row r="234096">
      <c r="A234096" s="1" t="s">
        <v>70419</v>
      </c>
    </row>
    <row r="234097">
      <c r="A234097" s="1" t="s">
        <v>17279</v>
      </c>
    </row>
    <row r="234098">
      <c r="A234098" s="1" t="s">
        <v>70420</v>
      </c>
    </row>
    <row r="234099">
      <c r="A234099" s="1" t="s">
        <v>70421</v>
      </c>
    </row>
    <row r="234100">
      <c r="A234100" s="1" t="s">
        <v>70422</v>
      </c>
    </row>
    <row r="234101">
      <c r="A234101" s="1" t="s">
        <v>70423</v>
      </c>
    </row>
    <row r="234102">
      <c r="A234102" s="1" t="s">
        <v>70424</v>
      </c>
    </row>
    <row r="234103">
      <c r="A234103" s="1" t="s">
        <v>70425</v>
      </c>
    </row>
    <row r="234104">
      <c r="A234104" s="1" t="s">
        <v>18558</v>
      </c>
    </row>
    <row r="234105">
      <c r="A234105" s="1" t="s">
        <v>70426</v>
      </c>
    </row>
    <row r="234106">
      <c r="A234106" s="1" t="s">
        <v>70427</v>
      </c>
    </row>
    <row r="234107">
      <c r="A234107" s="1" t="s">
        <v>70428</v>
      </c>
    </row>
    <row r="234108">
      <c r="A234108" s="1" t="s">
        <v>70429</v>
      </c>
    </row>
    <row r="234109">
      <c r="A234109" s="1" t="s">
        <v>70430</v>
      </c>
    </row>
    <row r="234110">
      <c r="A234110" s="1" t="s">
        <v>70431</v>
      </c>
    </row>
    <row r="234111">
      <c r="A234111" s="1" t="s">
        <v>70432</v>
      </c>
    </row>
    <row r="234112">
      <c r="A234112" s="1" t="s">
        <v>70433</v>
      </c>
    </row>
    <row r="234113">
      <c r="A234113" s="1" t="s">
        <v>70434</v>
      </c>
    </row>
    <row r="234114">
      <c r="A234114" s="1" t="s">
        <v>3411</v>
      </c>
    </row>
    <row r="234115">
      <c r="A234115" s="1" t="s">
        <v>68659</v>
      </c>
    </row>
    <row r="234116">
      <c r="A234116" s="1" t="s">
        <v>34449</v>
      </c>
    </row>
    <row r="234117">
      <c r="A234117" s="1" t="s">
        <v>70435</v>
      </c>
    </row>
    <row r="234118">
      <c r="A234118" s="1" t="s">
        <v>70436</v>
      </c>
    </row>
    <row r="234119">
      <c r="A234119" s="1" t="s">
        <v>70437</v>
      </c>
    </row>
    <row r="234120">
      <c r="A234120" s="1" t="s">
        <v>70438</v>
      </c>
    </row>
    <row r="234121">
      <c r="A234121" s="1" t="s">
        <v>70439</v>
      </c>
    </row>
    <row r="234122">
      <c r="A234122" s="1" t="s">
        <v>70440</v>
      </c>
    </row>
    <row r="234123">
      <c r="A234123" s="1" t="s">
        <v>70441</v>
      </c>
    </row>
    <row r="234124">
      <c r="A234124" s="1" t="s">
        <v>70442</v>
      </c>
    </row>
    <row r="234125">
      <c r="A234125" s="1" t="s">
        <v>70443</v>
      </c>
    </row>
    <row r="234126">
      <c r="A234126" s="1" t="s">
        <v>70444</v>
      </c>
    </row>
    <row r="234127">
      <c r="A234127" s="1" t="s">
        <v>70445</v>
      </c>
    </row>
    <row r="234128">
      <c r="A234128" s="1" t="s">
        <v>70446</v>
      </c>
    </row>
    <row r="234129">
      <c r="A234129" s="1" t="s">
        <v>70447</v>
      </c>
    </row>
    <row r="234130">
      <c r="A234130" s="1" t="s">
        <v>70448</v>
      </c>
    </row>
    <row r="234131">
      <c r="A234131" s="1" t="s">
        <v>70449</v>
      </c>
    </row>
    <row r="234132">
      <c r="A234132" s="1" t="s">
        <v>18558</v>
      </c>
    </row>
    <row r="234133">
      <c r="A234133" s="1" t="s">
        <v>70450</v>
      </c>
    </row>
    <row r="234134">
      <c r="A234134" s="1" t="s">
        <v>70451</v>
      </c>
    </row>
    <row r="234135">
      <c r="A234135" s="1" t="s">
        <v>70452</v>
      </c>
    </row>
    <row r="234136">
      <c r="A234136" s="1" t="s">
        <v>70453</v>
      </c>
    </row>
    <row r="234137">
      <c r="A234137" s="1" t="s">
        <v>70454</v>
      </c>
    </row>
    <row r="234138">
      <c r="A234138" s="1" t="s">
        <v>70455</v>
      </c>
    </row>
    <row r="234139">
      <c r="A234139" s="1" t="s">
        <v>70456</v>
      </c>
    </row>
    <row r="234140">
      <c r="A234140" s="1" t="s">
        <v>70457</v>
      </c>
    </row>
    <row r="234141">
      <c r="A234141" s="1" t="s">
        <v>70458</v>
      </c>
    </row>
    <row r="234142">
      <c r="A234142" s="1" t="s">
        <v>70459</v>
      </c>
    </row>
    <row r="234143">
      <c r="A234143" s="1" t="s">
        <v>70460</v>
      </c>
    </row>
    <row r="234144">
      <c r="A234144" s="1" t="s">
        <v>70461</v>
      </c>
    </row>
    <row r="234145">
      <c r="A234145" s="1" t="s">
        <v>33059</v>
      </c>
    </row>
    <row r="234146">
      <c r="A234146" s="1" t="s">
        <v>70462</v>
      </c>
    </row>
    <row r="234147">
      <c r="A234147" s="1" t="s">
        <v>26550</v>
      </c>
    </row>
    <row r="234148">
      <c r="A234148" s="1" t="s">
        <v>70463</v>
      </c>
    </row>
    <row r="234149">
      <c r="A234149" s="1" t="s">
        <v>70464</v>
      </c>
    </row>
    <row r="234150">
      <c r="A234150" s="1" t="s">
        <v>11497</v>
      </c>
    </row>
    <row r="234151">
      <c r="A234151" s="1" t="s">
        <v>70465</v>
      </c>
    </row>
    <row r="234152">
      <c r="A234152" s="1" t="s">
        <v>70466</v>
      </c>
    </row>
    <row r="234153">
      <c r="A234153" s="1" t="s">
        <v>70467</v>
      </c>
    </row>
    <row r="234154">
      <c r="A234154" s="1" t="s">
        <v>70468</v>
      </c>
    </row>
    <row r="234155">
      <c r="A234155" s="1" t="s">
        <v>37795</v>
      </c>
    </row>
    <row r="234156">
      <c r="A234156" s="1" t="s">
        <v>65479</v>
      </c>
    </row>
    <row r="234157">
      <c r="A234157" s="1" t="s">
        <v>70469</v>
      </c>
    </row>
    <row r="234158">
      <c r="A234158" s="1" t="s">
        <v>70470</v>
      </c>
    </row>
    <row r="234159">
      <c r="A234159" s="1" t="s">
        <v>70471</v>
      </c>
    </row>
    <row r="234160">
      <c r="A234160" s="1" t="s">
        <v>70472</v>
      </c>
    </row>
    <row r="234161">
      <c r="A234161" s="1" t="s">
        <v>70473</v>
      </c>
    </row>
    <row r="234162">
      <c r="A234162" s="1" t="s">
        <v>70474</v>
      </c>
    </row>
    <row r="234163">
      <c r="A234163" s="1" t="s">
        <v>70475</v>
      </c>
    </row>
    <row r="234164">
      <c r="A234164" s="1" t="s">
        <v>70476</v>
      </c>
    </row>
    <row r="234165">
      <c r="A234165" s="1" t="s">
        <v>34601</v>
      </c>
    </row>
    <row r="234166">
      <c r="A234166" s="1" t="s">
        <v>70477</v>
      </c>
    </row>
    <row r="234167">
      <c r="A234167" s="1" t="s">
        <v>70478</v>
      </c>
    </row>
    <row r="234168">
      <c r="A234168" s="1" t="s">
        <v>70479</v>
      </c>
    </row>
    <row r="234169">
      <c r="A234169" s="1" t="s">
        <v>70480</v>
      </c>
    </row>
    <row r="234170">
      <c r="A234170" s="1" t="s">
        <v>70481</v>
      </c>
    </row>
    <row r="234171">
      <c r="A234171" s="1" t="s">
        <v>70482</v>
      </c>
    </row>
    <row r="234172">
      <c r="A234172" s="1" t="s">
        <v>70483</v>
      </c>
    </row>
    <row r="234173">
      <c r="A234173" s="1" t="s">
        <v>70484</v>
      </c>
    </row>
    <row r="234174">
      <c r="A234174" s="1" t="s">
        <v>70485</v>
      </c>
    </row>
    <row r="234175">
      <c r="A234175" s="1" t="s">
        <v>29983</v>
      </c>
    </row>
    <row r="234176">
      <c r="A234176" s="1" t="s">
        <v>70486</v>
      </c>
    </row>
    <row r="234177">
      <c r="A234177" s="1" t="s">
        <v>70487</v>
      </c>
    </row>
    <row r="234178">
      <c r="A234178" s="1" t="s">
        <v>977</v>
      </c>
    </row>
    <row r="234179">
      <c r="A234179" s="1" t="s">
        <v>70488</v>
      </c>
    </row>
    <row r="234180">
      <c r="A234180" s="1" t="s">
        <v>70489</v>
      </c>
    </row>
    <row r="234181">
      <c r="A234181" s="1" t="s">
        <v>70490</v>
      </c>
    </row>
    <row r="234182">
      <c r="A234182" s="1" t="s">
        <v>70491</v>
      </c>
    </row>
    <row r="234183">
      <c r="A234183" s="1" t="s">
        <v>3411</v>
      </c>
    </row>
    <row r="234184">
      <c r="A234184" s="1" t="s">
        <v>70492</v>
      </c>
    </row>
    <row r="234185">
      <c r="A234185" s="1" t="s">
        <v>70493</v>
      </c>
    </row>
    <row r="234186">
      <c r="A234186" s="1" t="s">
        <v>33056</v>
      </c>
    </row>
    <row r="234187">
      <c r="A234187" s="1" t="s">
        <v>70494</v>
      </c>
    </row>
    <row r="234188">
      <c r="A234188" s="1" t="s">
        <v>270</v>
      </c>
    </row>
    <row r="234189">
      <c r="A234189" s="1" t="s">
        <v>70495</v>
      </c>
    </row>
    <row r="234190">
      <c r="A234190" s="1" t="s">
        <v>70496</v>
      </c>
    </row>
    <row r="234191">
      <c r="A234191" s="1" t="s">
        <v>70497</v>
      </c>
    </row>
    <row r="234192">
      <c r="A234192" s="1" t="s">
        <v>70498</v>
      </c>
    </row>
    <row r="234193">
      <c r="A234193" s="1" t="s">
        <v>2802</v>
      </c>
    </row>
    <row r="234194">
      <c r="A234194" s="1" t="s">
        <v>70499</v>
      </c>
    </row>
    <row r="234195">
      <c r="A234195" s="1" t="s">
        <v>70500</v>
      </c>
    </row>
    <row r="234196">
      <c r="A234196" s="1" t="s">
        <v>70501</v>
      </c>
    </row>
    <row r="234197">
      <c r="A234197" s="1" t="s">
        <v>70502</v>
      </c>
    </row>
    <row r="234198">
      <c r="A234198" s="1">
        <v>4.0</v>
      </c>
    </row>
    <row r="234199">
      <c r="A234199" s="1" t="s">
        <v>70503</v>
      </c>
    </row>
    <row r="234200">
      <c r="A234200" s="1" t="s">
        <v>70504</v>
      </c>
    </row>
    <row r="234201">
      <c r="A234201" s="1" t="s">
        <v>70505</v>
      </c>
    </row>
    <row r="234202">
      <c r="A234202" s="1" t="s">
        <v>34601</v>
      </c>
    </row>
    <row r="234203">
      <c r="A234203" s="1" t="s">
        <v>70408</v>
      </c>
    </row>
    <row r="234204">
      <c r="A234204" s="3" t="str">
        <f> re</f>
        <v>#NAME?</v>
      </c>
    </row>
    <row r="234205">
      <c r="A234205" s="1" t="s">
        <v>70409</v>
      </c>
    </row>
    <row r="234206">
      <c r="A234206" s="1" t="s">
        <v>70410</v>
      </c>
    </row>
    <row r="234207">
      <c r="A234207" s="1" t="s">
        <v>70411</v>
      </c>
    </row>
    <row r="234208">
      <c r="A234208" s="1" t="s">
        <v>70412</v>
      </c>
    </row>
    <row r="234209">
      <c r="A234209" s="1" t="s">
        <v>70413</v>
      </c>
    </row>
    <row r="234210">
      <c r="A234210" s="1" t="s">
        <v>70414</v>
      </c>
    </row>
    <row r="234211">
      <c r="A234211" s="1" t="s">
        <v>70415</v>
      </c>
    </row>
    <row r="234212">
      <c r="A234212" s="1" t="s">
        <v>70416</v>
      </c>
    </row>
    <row r="234213">
      <c r="A234213" s="1" t="s">
        <v>70417</v>
      </c>
    </row>
    <row r="234214">
      <c r="A234214" s="1" t="s">
        <v>70418</v>
      </c>
    </row>
    <row r="234215">
      <c r="A234215" s="1" t="s">
        <v>70419</v>
      </c>
    </row>
    <row r="234216">
      <c r="A234216" s="1" t="s">
        <v>17279</v>
      </c>
    </row>
    <row r="234217">
      <c r="A234217" s="1" t="s">
        <v>70420</v>
      </c>
    </row>
    <row r="234218">
      <c r="A234218" s="1" t="s">
        <v>70421</v>
      </c>
    </row>
    <row r="234219">
      <c r="A234219" s="1" t="s">
        <v>70422</v>
      </c>
    </row>
    <row r="234220">
      <c r="A234220" s="1" t="s">
        <v>70423</v>
      </c>
    </row>
    <row r="234221">
      <c r="A234221" s="1" t="s">
        <v>70424</v>
      </c>
    </row>
    <row r="234222">
      <c r="A234222" s="1" t="s">
        <v>70425</v>
      </c>
    </row>
    <row r="234223">
      <c r="A234223" s="1" t="s">
        <v>70426</v>
      </c>
    </row>
    <row r="234224">
      <c r="A234224" s="1" t="s">
        <v>70427</v>
      </c>
    </row>
    <row r="234225">
      <c r="A234225" s="1" t="s">
        <v>70428</v>
      </c>
    </row>
    <row r="234226">
      <c r="A234226" s="1" t="s">
        <v>70429</v>
      </c>
    </row>
    <row r="234227">
      <c r="A234227" s="1" t="s">
        <v>70430</v>
      </c>
    </row>
    <row r="234228">
      <c r="A234228" s="1" t="s">
        <v>70431</v>
      </c>
    </row>
    <row r="234229">
      <c r="A234229" s="1" t="s">
        <v>70432</v>
      </c>
    </row>
    <row r="234230">
      <c r="A234230" s="1" t="s">
        <v>70433</v>
      </c>
    </row>
    <row r="234231">
      <c r="A234231" s="1" t="s">
        <v>70434</v>
      </c>
    </row>
    <row r="234232">
      <c r="A234232" s="1" t="s">
        <v>3411</v>
      </c>
    </row>
    <row r="234233">
      <c r="A234233" s="1" t="s">
        <v>68659</v>
      </c>
    </row>
    <row r="234234">
      <c r="A234234" s="1" t="s">
        <v>34449</v>
      </c>
    </row>
    <row r="234235">
      <c r="A234235" s="1" t="s">
        <v>70435</v>
      </c>
    </row>
    <row r="234236">
      <c r="A234236" s="1" t="s">
        <v>70436</v>
      </c>
    </row>
    <row r="234237">
      <c r="A234237" s="1" t="s">
        <v>70437</v>
      </c>
    </row>
    <row r="234238">
      <c r="A234238" s="1" t="s">
        <v>70438</v>
      </c>
    </row>
    <row r="234239">
      <c r="A234239" s="1" t="s">
        <v>70439</v>
      </c>
    </row>
    <row r="234240">
      <c r="A234240" s="1" t="s">
        <v>70440</v>
      </c>
    </row>
    <row r="234241">
      <c r="A234241" s="1" t="s">
        <v>70441</v>
      </c>
    </row>
    <row r="234242">
      <c r="A234242" s="1" t="s">
        <v>70442</v>
      </c>
    </row>
    <row r="234243">
      <c r="A234243" s="1" t="s">
        <v>70443</v>
      </c>
    </row>
    <row r="234244">
      <c r="A234244" s="1" t="s">
        <v>70444</v>
      </c>
    </row>
    <row r="234245">
      <c r="A234245" s="1" t="s">
        <v>70445</v>
      </c>
    </row>
    <row r="234246">
      <c r="A234246" s="1" t="s">
        <v>70446</v>
      </c>
    </row>
    <row r="234247">
      <c r="A234247" s="1" t="s">
        <v>70447</v>
      </c>
    </row>
    <row r="234248">
      <c r="A234248" s="1" t="s">
        <v>70448</v>
      </c>
    </row>
    <row r="234249">
      <c r="A234249" s="1" t="s">
        <v>70449</v>
      </c>
    </row>
    <row r="234250">
      <c r="A234250" s="1" t="s">
        <v>70450</v>
      </c>
    </row>
    <row r="234251">
      <c r="A234251" s="1" t="s">
        <v>70451</v>
      </c>
    </row>
    <row r="234252">
      <c r="A234252" s="1" t="s">
        <v>70452</v>
      </c>
    </row>
    <row r="234253">
      <c r="A234253" s="1" t="s">
        <v>70453</v>
      </c>
    </row>
    <row r="234254">
      <c r="A234254" s="1" t="s">
        <v>70454</v>
      </c>
    </row>
    <row r="234255">
      <c r="A234255" s="1" t="s">
        <v>70455</v>
      </c>
    </row>
    <row r="234256">
      <c r="A234256" s="1" t="s">
        <v>70456</v>
      </c>
    </row>
    <row r="234257">
      <c r="A234257" s="1" t="s">
        <v>70457</v>
      </c>
    </row>
    <row r="234258">
      <c r="A234258" s="1" t="s">
        <v>70458</v>
      </c>
    </row>
    <row r="234259">
      <c r="A234259" s="1" t="s">
        <v>70459</v>
      </c>
    </row>
    <row r="234260">
      <c r="A234260" s="1" t="s">
        <v>70460</v>
      </c>
    </row>
    <row r="234261">
      <c r="A234261" s="1" t="s">
        <v>70461</v>
      </c>
    </row>
    <row r="234262">
      <c r="A234262" s="1" t="s">
        <v>33059</v>
      </c>
    </row>
    <row r="234263">
      <c r="A234263" s="1" t="s">
        <v>70462</v>
      </c>
    </row>
    <row r="234264">
      <c r="A234264" s="1" t="s">
        <v>70463</v>
      </c>
    </row>
    <row r="234265">
      <c r="A234265" s="1" t="s">
        <v>70464</v>
      </c>
    </row>
    <row r="234266">
      <c r="A234266" s="1" t="s">
        <v>70465</v>
      </c>
    </row>
    <row r="234267">
      <c r="A234267" s="1" t="s">
        <v>70466</v>
      </c>
    </row>
    <row r="234268">
      <c r="A234268" s="1" t="s">
        <v>70467</v>
      </c>
    </row>
    <row r="234269">
      <c r="A234269" s="1" t="s">
        <v>70468</v>
      </c>
    </row>
    <row r="234270">
      <c r="A234270" s="1" t="s">
        <v>37795</v>
      </c>
    </row>
    <row r="234271">
      <c r="A234271" s="1" t="s">
        <v>65479</v>
      </c>
    </row>
    <row r="234272">
      <c r="A234272" s="1" t="s">
        <v>70470</v>
      </c>
    </row>
    <row r="234273">
      <c r="A234273" s="1" t="s">
        <v>70471</v>
      </c>
    </row>
    <row r="234274">
      <c r="A234274" s="1" t="s">
        <v>70472</v>
      </c>
    </row>
    <row r="234275">
      <c r="A234275" s="1" t="s">
        <v>70473</v>
      </c>
    </row>
    <row r="234276">
      <c r="A234276" s="1" t="s">
        <v>70474</v>
      </c>
    </row>
    <row r="234277">
      <c r="A234277" s="1" t="s">
        <v>70475</v>
      </c>
    </row>
    <row r="234278">
      <c r="A234278" s="1" t="s">
        <v>70476</v>
      </c>
    </row>
    <row r="234279">
      <c r="A234279" s="1" t="s">
        <v>34601</v>
      </c>
    </row>
    <row r="234280">
      <c r="A234280" s="1" t="s">
        <v>70477</v>
      </c>
    </row>
    <row r="234281">
      <c r="A234281" s="1" t="s">
        <v>70478</v>
      </c>
    </row>
    <row r="234282">
      <c r="A234282" s="1" t="s">
        <v>70479</v>
      </c>
    </row>
    <row r="234283">
      <c r="A234283" s="1" t="s">
        <v>70480</v>
      </c>
    </row>
    <row r="234284">
      <c r="A234284" s="1" t="s">
        <v>70481</v>
      </c>
    </row>
    <row r="234285">
      <c r="A234285" s="1" t="s">
        <v>70482</v>
      </c>
    </row>
    <row r="234286">
      <c r="A234286" s="1" t="s">
        <v>70483</v>
      </c>
    </row>
    <row r="234287">
      <c r="A234287" s="1" t="s">
        <v>70484</v>
      </c>
    </row>
    <row r="234288">
      <c r="A234288" s="1" t="s">
        <v>70485</v>
      </c>
    </row>
    <row r="234289">
      <c r="A234289" s="1" t="s">
        <v>70486</v>
      </c>
    </row>
    <row r="234290">
      <c r="A234290" s="1" t="s">
        <v>70487</v>
      </c>
    </row>
    <row r="234291">
      <c r="A234291" s="1" t="s">
        <v>70488</v>
      </c>
    </row>
    <row r="234292">
      <c r="A234292" s="1" t="s">
        <v>70489</v>
      </c>
    </row>
    <row r="234293">
      <c r="A234293" s="1" t="s">
        <v>70490</v>
      </c>
    </row>
    <row r="234294">
      <c r="A234294" s="1" t="s">
        <v>70491</v>
      </c>
    </row>
    <row r="234295">
      <c r="A234295" s="1" t="s">
        <v>3411</v>
      </c>
    </row>
    <row r="234296">
      <c r="A234296" s="1" t="s">
        <v>70492</v>
      </c>
    </row>
    <row r="234297">
      <c r="A234297" s="1" t="s">
        <v>70493</v>
      </c>
    </row>
    <row r="234298">
      <c r="A234298" s="1" t="s">
        <v>33056</v>
      </c>
    </row>
    <row r="234299">
      <c r="A234299" s="1" t="s">
        <v>70494</v>
      </c>
    </row>
    <row r="234300">
      <c r="A234300" s="1" t="s">
        <v>70495</v>
      </c>
    </row>
    <row r="234301">
      <c r="A234301" s="1" t="s">
        <v>70496</v>
      </c>
    </row>
    <row r="234302">
      <c r="A234302" s="1" t="s">
        <v>70497</v>
      </c>
    </row>
    <row r="234303">
      <c r="A234303" s="1" t="s">
        <v>70498</v>
      </c>
    </row>
    <row r="234304">
      <c r="A234304" s="1" t="s">
        <v>70499</v>
      </c>
    </row>
    <row r="234305">
      <c r="A234305" s="1" t="s">
        <v>70500</v>
      </c>
    </row>
    <row r="234306">
      <c r="A234306" s="1" t="s">
        <v>70501</v>
      </c>
    </row>
    <row r="234307">
      <c r="A234307" s="1" t="s">
        <v>70502</v>
      </c>
    </row>
    <row r="234308">
      <c r="A234308" s="1" t="s">
        <v>70503</v>
      </c>
    </row>
    <row r="234309">
      <c r="A234309" s="1" t="s">
        <v>70506</v>
      </c>
    </row>
    <row r="234310">
      <c r="A234310" s="1" t="s">
        <v>70507</v>
      </c>
    </row>
    <row r="234311">
      <c r="A234311" s="1" t="s">
        <v>70508</v>
      </c>
    </row>
    <row r="234312">
      <c r="A234312" s="1" t="s">
        <v>70509</v>
      </c>
    </row>
    <row r="234313">
      <c r="A234313" s="1" t="s">
        <v>19915</v>
      </c>
    </row>
    <row r="234314">
      <c r="A234314" s="1" t="s">
        <v>70510</v>
      </c>
    </row>
    <row r="234315">
      <c r="A234315" s="1" t="s">
        <v>27986</v>
      </c>
    </row>
    <row r="234316">
      <c r="A234316" s="1" t="s">
        <v>70511</v>
      </c>
    </row>
    <row r="234317">
      <c r="A234317" s="1" t="s">
        <v>70512</v>
      </c>
    </row>
    <row r="234318">
      <c r="A234318" s="1" t="s">
        <v>70513</v>
      </c>
    </row>
    <row r="234319">
      <c r="A234319" s="1" t="s">
        <v>70514</v>
      </c>
    </row>
    <row r="234320">
      <c r="A234320" s="1" t="s">
        <v>70515</v>
      </c>
    </row>
    <row r="234321">
      <c r="A234321" s="1" t="s">
        <v>70516</v>
      </c>
    </row>
    <row r="234322">
      <c r="A234322" s="1" t="s">
        <v>70517</v>
      </c>
    </row>
    <row r="234323">
      <c r="A234323" s="1" t="s">
        <v>70518</v>
      </c>
    </row>
    <row r="234324">
      <c r="A234324" s="1" t="s">
        <v>70519</v>
      </c>
    </row>
    <row r="234325">
      <c r="A234325" s="1" t="s">
        <v>70520</v>
      </c>
    </row>
    <row r="234326">
      <c r="A234326" s="1" t="s">
        <v>70521</v>
      </c>
    </row>
    <row r="234327">
      <c r="A234327" s="1" t="s">
        <v>70522</v>
      </c>
    </row>
    <row r="234328">
      <c r="A234328" s="1" t="s">
        <v>70523</v>
      </c>
    </row>
    <row r="234329">
      <c r="A234329" s="1" t="s">
        <v>70524</v>
      </c>
    </row>
    <row r="234330">
      <c r="A234330" s="1" t="s">
        <v>70525</v>
      </c>
    </row>
    <row r="234331">
      <c r="A234331" s="1" t="s">
        <v>70526</v>
      </c>
    </row>
    <row r="234332">
      <c r="A234332" s="1" t="s">
        <v>70527</v>
      </c>
    </row>
    <row r="234333">
      <c r="A234333" s="1" t="s">
        <v>70528</v>
      </c>
    </row>
    <row r="234334">
      <c r="A234334" s="1" t="s">
        <v>70529</v>
      </c>
    </row>
    <row r="234335">
      <c r="A234335" s="1" t="s">
        <v>70530</v>
      </c>
    </row>
    <row r="234336">
      <c r="A234336" s="1" t="s">
        <v>70531</v>
      </c>
    </row>
    <row r="234337">
      <c r="A234337" s="1" t="s">
        <v>70532</v>
      </c>
    </row>
    <row r="234338">
      <c r="A234338" s="1" t="s">
        <v>70533</v>
      </c>
    </row>
    <row r="234339">
      <c r="A234339" s="1" t="s">
        <v>70534</v>
      </c>
    </row>
    <row r="234340">
      <c r="A234340" s="1" t="s">
        <v>70535</v>
      </c>
    </row>
    <row r="234341">
      <c r="A234341" s="1" t="s">
        <v>70536</v>
      </c>
    </row>
    <row r="234342">
      <c r="A234342" s="1" t="s">
        <v>70537</v>
      </c>
    </row>
    <row r="234343">
      <c r="A234343" s="1" t="s">
        <v>70538</v>
      </c>
    </row>
    <row r="234344">
      <c r="A234344" s="1" t="s">
        <v>70539</v>
      </c>
    </row>
    <row r="234345">
      <c r="A234345" s="1" t="s">
        <v>70540</v>
      </c>
    </row>
    <row r="234346">
      <c r="A234346" s="1" t="s">
        <v>70541</v>
      </c>
    </row>
    <row r="234347">
      <c r="A234347" s="1" t="s">
        <v>70542</v>
      </c>
    </row>
    <row r="234348">
      <c r="A234348" s="1" t="s">
        <v>70543</v>
      </c>
    </row>
    <row r="234349">
      <c r="A234349" s="1" t="s">
        <v>70544</v>
      </c>
    </row>
    <row r="234350">
      <c r="A234350" s="3" t="str">
        <f> ‘ aS cf</f>
        <v>#ERROR!</v>
      </c>
    </row>
    <row r="234351">
      <c r="A234351" s="1" t="s">
        <v>70545</v>
      </c>
    </row>
    <row r="234352">
      <c r="A234352" s="1">
        <v>8.0</v>
      </c>
    </row>
    <row r="234353">
      <c r="A234353" s="1" t="s">
        <v>70546</v>
      </c>
    </row>
    <row r="234354">
      <c r="A234354" s="1" t="s">
        <v>10388</v>
      </c>
    </row>
    <row r="234355">
      <c r="A234355" s="1" t="s">
        <v>70547</v>
      </c>
    </row>
    <row r="234356">
      <c r="A234356" s="1" t="s">
        <v>70548</v>
      </c>
    </row>
    <row r="234357">
      <c r="A234357" s="1" t="s">
        <v>70549</v>
      </c>
    </row>
    <row r="234358">
      <c r="A234358" s="1" t="s">
        <v>70550</v>
      </c>
    </row>
    <row r="234359">
      <c r="A234359" s="1" t="s">
        <v>70551</v>
      </c>
    </row>
    <row r="234360">
      <c r="A234360" s="1" t="s">
        <v>70552</v>
      </c>
    </row>
    <row r="234361">
      <c r="A234361" s="1" t="s">
        <v>70553</v>
      </c>
    </row>
    <row r="234362">
      <c r="A234362" s="1" t="s">
        <v>70554</v>
      </c>
    </row>
    <row r="234363">
      <c r="A234363" s="1" t="s">
        <v>70555</v>
      </c>
    </row>
    <row r="234364">
      <c r="A234364" s="1" t="s">
        <v>70556</v>
      </c>
    </row>
    <row r="234365">
      <c r="A234365" s="1" t="s">
        <v>70557</v>
      </c>
    </row>
    <row r="234366">
      <c r="A234366" s="1" t="s">
        <v>70558</v>
      </c>
    </row>
    <row r="234367">
      <c r="A234367" s="1" t="s">
        <v>70559</v>
      </c>
    </row>
    <row r="234368">
      <c r="A234368" s="1" t="s">
        <v>70560</v>
      </c>
    </row>
    <row r="234369">
      <c r="A234369" s="1" t="s">
        <v>48828</v>
      </c>
    </row>
    <row r="234370">
      <c r="A234370" s="1" t="s">
        <v>70401</v>
      </c>
    </row>
    <row r="234371">
      <c r="A234371" s="1" t="s">
        <v>70561</v>
      </c>
    </row>
    <row r="234372">
      <c r="A234372" s="1" t="s">
        <v>70562</v>
      </c>
    </row>
    <row r="234373">
      <c r="A234373" s="1" t="s">
        <v>70563</v>
      </c>
    </row>
    <row r="234374">
      <c r="A234374" s="1" t="s">
        <v>70564</v>
      </c>
    </row>
    <row r="234375">
      <c r="A234375" s="1" t="s">
        <v>34777</v>
      </c>
    </row>
    <row r="234376">
      <c r="A234376" s="1" t="s">
        <v>70565</v>
      </c>
    </row>
    <row r="234377">
      <c r="A234377" s="1" t="s">
        <v>70566</v>
      </c>
    </row>
    <row r="234378">
      <c r="A234378" s="1" t="s">
        <v>70567</v>
      </c>
    </row>
    <row r="234379">
      <c r="A234379" s="1" t="s">
        <v>70568</v>
      </c>
    </row>
    <row r="234380">
      <c r="A234380" s="1" t="s">
        <v>70569</v>
      </c>
    </row>
    <row r="234381">
      <c r="A234381" s="1" t="s">
        <v>70570</v>
      </c>
    </row>
    <row r="234382">
      <c r="A234382" s="1" t="s">
        <v>70571</v>
      </c>
    </row>
    <row r="234383">
      <c r="A234383" s="1" t="s">
        <v>70572</v>
      </c>
    </row>
    <row r="234384">
      <c r="A234384" s="1" t="s">
        <v>70573</v>
      </c>
    </row>
    <row r="234385">
      <c r="A234385" s="1" t="s">
        <v>70574</v>
      </c>
    </row>
    <row r="234386">
      <c r="A234386" s="1" t="s">
        <v>70575</v>
      </c>
    </row>
    <row r="234387">
      <c r="A234387" s="1" t="s">
        <v>70576</v>
      </c>
    </row>
    <row r="234388">
      <c r="A234388" s="1" t="s">
        <v>70577</v>
      </c>
    </row>
    <row r="234389">
      <c r="A234389" s="1" t="s">
        <v>70578</v>
      </c>
    </row>
    <row r="234390">
      <c r="A234390" s="1" t="s">
        <v>70579</v>
      </c>
    </row>
    <row r="234391">
      <c r="A234391" s="1" t="s">
        <v>70580</v>
      </c>
    </row>
    <row r="234392">
      <c r="A234392" s="1" t="s">
        <v>70581</v>
      </c>
    </row>
    <row r="234393">
      <c r="A234393" s="1" t="s">
        <v>70582</v>
      </c>
    </row>
    <row r="234394">
      <c r="A234394" s="1" t="s">
        <v>70583</v>
      </c>
    </row>
    <row r="234395">
      <c r="A234395" s="1" t="s">
        <v>70584</v>
      </c>
    </row>
    <row r="234396">
      <c r="A234396" s="1" t="s">
        <v>70585</v>
      </c>
    </row>
    <row r="234397">
      <c r="A234397" s="1" t="s">
        <v>70586</v>
      </c>
    </row>
    <row r="234398">
      <c r="A234398" s="1" t="s">
        <v>70587</v>
      </c>
    </row>
    <row r="234399">
      <c r="A234399" s="1" t="s">
        <v>977</v>
      </c>
    </row>
    <row r="234400">
      <c r="A234400" s="1" t="s">
        <v>70588</v>
      </c>
    </row>
    <row r="234401">
      <c r="A234401" s="1" t="s">
        <v>70589</v>
      </c>
    </row>
    <row r="234402">
      <c r="A234402" s="1" t="s">
        <v>70509</v>
      </c>
    </row>
    <row r="234403">
      <c r="A234403" s="1" t="s">
        <v>19915</v>
      </c>
    </row>
    <row r="234404">
      <c r="A234404" s="1" t="s">
        <v>70510</v>
      </c>
    </row>
    <row r="234405">
      <c r="A234405" s="1" t="s">
        <v>27986</v>
      </c>
    </row>
    <row r="234406">
      <c r="A234406" s="1" t="s">
        <v>70511</v>
      </c>
    </row>
    <row r="234407">
      <c r="A234407" s="1" t="s">
        <v>70512</v>
      </c>
    </row>
    <row r="234408">
      <c r="A234408" s="1" t="s">
        <v>70513</v>
      </c>
    </row>
    <row r="234409">
      <c r="A234409" s="1" t="s">
        <v>70514</v>
      </c>
    </row>
    <row r="234410">
      <c r="A234410" s="1" t="s">
        <v>70515</v>
      </c>
    </row>
    <row r="234411">
      <c r="A234411" s="1" t="s">
        <v>70516</v>
      </c>
    </row>
    <row r="234412">
      <c r="A234412" s="1" t="s">
        <v>70517</v>
      </c>
    </row>
    <row r="234413">
      <c r="A234413" s="1" t="s">
        <v>70518</v>
      </c>
    </row>
    <row r="234414">
      <c r="A234414" s="1" t="s">
        <v>70519</v>
      </c>
    </row>
    <row r="234415">
      <c r="A234415" s="1" t="s">
        <v>70520</v>
      </c>
    </row>
    <row r="234416">
      <c r="A234416" s="1" t="s">
        <v>70521</v>
      </c>
    </row>
    <row r="234417">
      <c r="A234417" s="1" t="s">
        <v>70522</v>
      </c>
    </row>
    <row r="234418">
      <c r="A234418" s="1" t="s">
        <v>70523</v>
      </c>
    </row>
    <row r="234419">
      <c r="A234419" s="1" t="s">
        <v>70524</v>
      </c>
    </row>
    <row r="234420">
      <c r="A234420" s="1" t="s">
        <v>70525</v>
      </c>
    </row>
    <row r="234421">
      <c r="A234421" s="1" t="s">
        <v>70526</v>
      </c>
    </row>
    <row r="234422">
      <c r="A234422" s="1" t="s">
        <v>70527</v>
      </c>
    </row>
    <row r="234423">
      <c r="A234423" s="1" t="s">
        <v>70528</v>
      </c>
    </row>
    <row r="234424">
      <c r="A234424" s="1" t="s">
        <v>70529</v>
      </c>
    </row>
    <row r="234425">
      <c r="A234425" s="1" t="s">
        <v>70530</v>
      </c>
    </row>
    <row r="234426">
      <c r="A234426" s="1" t="s">
        <v>70531</v>
      </c>
    </row>
    <row r="234427">
      <c r="A234427" s="1" t="s">
        <v>70532</v>
      </c>
    </row>
    <row r="234428">
      <c r="A234428" s="1" t="s">
        <v>70533</v>
      </c>
    </row>
    <row r="234429">
      <c r="A234429" s="1" t="s">
        <v>70534</v>
      </c>
    </row>
    <row r="234430">
      <c r="A234430" s="1" t="s">
        <v>70535</v>
      </c>
    </row>
    <row r="234431">
      <c r="A234431" s="1" t="s">
        <v>70536</v>
      </c>
    </row>
    <row r="234432">
      <c r="A234432" s="1" t="s">
        <v>70537</v>
      </c>
    </row>
    <row r="234433">
      <c r="A234433" s="1" t="s">
        <v>70538</v>
      </c>
    </row>
    <row r="234434">
      <c r="A234434" s="1" t="s">
        <v>70539</v>
      </c>
    </row>
    <row r="234435">
      <c r="A234435" s="1" t="s">
        <v>70540</v>
      </c>
    </row>
    <row r="234436">
      <c r="A234436" s="1" t="s">
        <v>70541</v>
      </c>
    </row>
    <row r="234437">
      <c r="A234437" s="1" t="s">
        <v>70542</v>
      </c>
    </row>
    <row r="234438">
      <c r="A234438" s="1" t="s">
        <v>70544</v>
      </c>
    </row>
    <row r="234439">
      <c r="A234439" s="3" t="str">
        <f> ‘ aS cf</f>
        <v>#ERROR!</v>
      </c>
    </row>
    <row r="234440">
      <c r="A234440" s="1" t="s">
        <v>70545</v>
      </c>
    </row>
    <row r="234441">
      <c r="A234441" s="1" t="s">
        <v>70546</v>
      </c>
    </row>
    <row r="234442">
      <c r="A234442" s="1" t="s">
        <v>70547</v>
      </c>
    </row>
    <row r="234443">
      <c r="A234443" s="1" t="s">
        <v>70548</v>
      </c>
    </row>
    <row r="234444">
      <c r="A234444" s="1" t="s">
        <v>70549</v>
      </c>
    </row>
    <row r="234445">
      <c r="A234445" s="1" t="s">
        <v>70550</v>
      </c>
    </row>
    <row r="234446">
      <c r="A234446" s="1" t="s">
        <v>70551</v>
      </c>
    </row>
    <row r="234447">
      <c r="A234447" s="1" t="s">
        <v>70552</v>
      </c>
    </row>
    <row r="234448">
      <c r="A234448" s="1" t="s">
        <v>70553</v>
      </c>
    </row>
    <row r="234449">
      <c r="A234449" s="1" t="s">
        <v>70554</v>
      </c>
    </row>
    <row r="234450">
      <c r="A234450" s="1" t="s">
        <v>70555</v>
      </c>
    </row>
    <row r="234451">
      <c r="A234451" s="1" t="s">
        <v>70557</v>
      </c>
    </row>
    <row r="234452">
      <c r="A234452" s="1" t="s">
        <v>70558</v>
      </c>
    </row>
    <row r="234453">
      <c r="A234453" s="1" t="s">
        <v>70559</v>
      </c>
    </row>
    <row r="234454">
      <c r="A234454" s="1" t="s">
        <v>70560</v>
      </c>
    </row>
    <row r="234455">
      <c r="A234455" s="1" t="s">
        <v>48828</v>
      </c>
    </row>
    <row r="234456">
      <c r="A234456" s="1" t="s">
        <v>70401</v>
      </c>
    </row>
    <row r="234457">
      <c r="A234457" s="1" t="s">
        <v>70561</v>
      </c>
    </row>
    <row r="234458">
      <c r="A234458" s="1" t="s">
        <v>70562</v>
      </c>
    </row>
    <row r="234459">
      <c r="A234459" s="1" t="s">
        <v>70563</v>
      </c>
    </row>
    <row r="234460">
      <c r="A234460" s="1" t="s">
        <v>70564</v>
      </c>
    </row>
    <row r="234461">
      <c r="A234461" s="1" t="s">
        <v>70565</v>
      </c>
    </row>
    <row r="234462">
      <c r="A234462" s="1" t="s">
        <v>70566</v>
      </c>
    </row>
    <row r="234463">
      <c r="A234463" s="1" t="s">
        <v>70567</v>
      </c>
    </row>
    <row r="234464">
      <c r="A234464" s="1" t="s">
        <v>70568</v>
      </c>
    </row>
    <row r="234465">
      <c r="A234465" s="1" t="s">
        <v>70569</v>
      </c>
    </row>
    <row r="234466">
      <c r="A234466" s="1" t="s">
        <v>70570</v>
      </c>
    </row>
    <row r="234467">
      <c r="A234467" s="1" t="s">
        <v>70571</v>
      </c>
    </row>
    <row r="234468">
      <c r="A234468" s="1" t="s">
        <v>70572</v>
      </c>
    </row>
    <row r="234469">
      <c r="A234469" s="1" t="s">
        <v>70573</v>
      </c>
    </row>
    <row r="234470">
      <c r="A234470" s="1" t="s">
        <v>70574</v>
      </c>
    </row>
    <row r="234471">
      <c r="A234471" s="1" t="s">
        <v>70575</v>
      </c>
    </row>
    <row r="234472">
      <c r="A234472" s="1" t="s">
        <v>70576</v>
      </c>
    </row>
    <row r="234473">
      <c r="A234473" s="1" t="s">
        <v>70577</v>
      </c>
    </row>
    <row r="234474">
      <c r="A234474" s="1" t="s">
        <v>70578</v>
      </c>
    </row>
    <row r="234475">
      <c r="A234475" s="1" t="s">
        <v>70579</v>
      </c>
    </row>
    <row r="234476">
      <c r="A234476" s="1" t="s">
        <v>70580</v>
      </c>
    </row>
    <row r="234477">
      <c r="A234477" s="1" t="s">
        <v>70581</v>
      </c>
    </row>
    <row r="234478">
      <c r="A234478" s="1" t="s">
        <v>70582</v>
      </c>
    </row>
    <row r="234479">
      <c r="A234479" s="1" t="s">
        <v>70584</v>
      </c>
    </row>
    <row r="234480">
      <c r="A234480" s="1" t="s">
        <v>70585</v>
      </c>
    </row>
    <row r="234481">
      <c r="A234481" s="1" t="s">
        <v>70586</v>
      </c>
    </row>
    <row r="234482">
      <c r="A234482" s="1" t="s">
        <v>70587</v>
      </c>
    </row>
    <row r="234483">
      <c r="A234483" s="1" t="s">
        <v>70590</v>
      </c>
    </row>
    <row r="234484">
      <c r="A234484" s="1" t="s">
        <v>70591</v>
      </c>
    </row>
    <row r="234485">
      <c r="A234485" s="1" t="s">
        <v>70592</v>
      </c>
    </row>
    <row r="234486">
      <c r="A234486" s="1" t="s">
        <v>70593</v>
      </c>
    </row>
    <row r="234487">
      <c r="A234487" s="1" t="s">
        <v>966</v>
      </c>
    </row>
    <row r="234488">
      <c r="A234488" s="1" t="s">
        <v>35651</v>
      </c>
    </row>
    <row r="234489">
      <c r="A234489" s="1" t="s">
        <v>70594</v>
      </c>
    </row>
    <row r="234490">
      <c r="A234490" s="1" t="s">
        <v>13979</v>
      </c>
    </row>
    <row r="234491">
      <c r="A234491" s="1" t="s">
        <v>70595</v>
      </c>
    </row>
    <row r="234492">
      <c r="A234492" s="1" t="s">
        <v>70596</v>
      </c>
    </row>
    <row r="234493">
      <c r="A234493" s="1" t="s">
        <v>70597</v>
      </c>
    </row>
    <row r="234494">
      <c r="A234494" s="1" t="s">
        <v>70598</v>
      </c>
    </row>
    <row r="234495">
      <c r="A234495" s="1" t="s">
        <v>41054</v>
      </c>
    </row>
    <row r="234496">
      <c r="A234496" s="1" t="s">
        <v>7815</v>
      </c>
    </row>
    <row r="234497">
      <c r="A234497" s="1" t="s">
        <v>322</v>
      </c>
    </row>
    <row r="234498">
      <c r="A234498" s="1" t="s">
        <v>70599</v>
      </c>
    </row>
    <row r="234499">
      <c r="A234499" s="1" t="s">
        <v>70600</v>
      </c>
    </row>
    <row r="234500">
      <c r="A234500" s="1" t="s">
        <v>70601</v>
      </c>
    </row>
    <row r="234501">
      <c r="A234501" s="1" t="s">
        <v>70602</v>
      </c>
    </row>
    <row r="234502">
      <c r="A234502" s="1" t="s">
        <v>27713</v>
      </c>
    </row>
    <row r="234503">
      <c r="A234503" s="1" t="s">
        <v>10078</v>
      </c>
    </row>
    <row r="234504">
      <c r="A234504" s="1" t="s">
        <v>70603</v>
      </c>
    </row>
    <row r="234505">
      <c r="A234505" s="1" t="s">
        <v>70592</v>
      </c>
    </row>
    <row r="234506">
      <c r="A234506" s="1" t="s">
        <v>70593</v>
      </c>
    </row>
    <row r="234507">
      <c r="A234507" s="1" t="s">
        <v>35651</v>
      </c>
    </row>
    <row r="234508">
      <c r="A234508" s="1" t="s">
        <v>70594</v>
      </c>
    </row>
    <row r="234509">
      <c r="A234509" s="1" t="s">
        <v>13979</v>
      </c>
    </row>
    <row r="234510">
      <c r="A234510" s="1" t="s">
        <v>70595</v>
      </c>
    </row>
    <row r="234511">
      <c r="A234511" s="1" t="s">
        <v>70596</v>
      </c>
    </row>
    <row r="234512">
      <c r="A234512" s="1" t="s">
        <v>70597</v>
      </c>
    </row>
    <row r="234513">
      <c r="A234513" s="1" t="s">
        <v>70598</v>
      </c>
    </row>
    <row r="234514">
      <c r="A234514" s="1" t="s">
        <v>70599</v>
      </c>
    </row>
    <row r="234515">
      <c r="A234515" s="1" t="s">
        <v>70600</v>
      </c>
    </row>
    <row r="234516">
      <c r="A234516" s="1" t="s">
        <v>70601</v>
      </c>
    </row>
    <row r="234517">
      <c r="A234517" s="1" t="s">
        <v>70602</v>
      </c>
    </row>
    <row r="234518">
      <c r="A234518" s="1" t="s">
        <v>27713</v>
      </c>
    </row>
    <row r="234519">
      <c r="A234519" s="1" t="s">
        <v>70604</v>
      </c>
    </row>
    <row r="234520">
      <c r="A234520" s="1" t="s">
        <v>70605</v>
      </c>
    </row>
    <row r="234522">
      <c r="A234522" s="1" t="s">
        <v>70606</v>
      </c>
    </row>
    <row r="234523">
      <c r="A234523" s="1" t="s">
        <v>70607</v>
      </c>
    </row>
    <row r="234525">
      <c r="A234525" s="1" t="s">
        <v>70608</v>
      </c>
    </row>
    <row r="234526">
      <c r="A234526" s="1" t="s">
        <v>70609</v>
      </c>
    </row>
    <row r="234528">
      <c r="A234528" s="1">
        <v>7.0</v>
      </c>
    </row>
    <row r="234530">
      <c r="A234530" s="1" t="s">
        <v>46282</v>
      </c>
    </row>
    <row r="234532">
      <c r="A234532" s="1" t="s">
        <v>70610</v>
      </c>
    </row>
    <row r="234533">
      <c r="A234533" s="1" t="s">
        <v>70611</v>
      </c>
    </row>
    <row r="234535">
      <c r="A234535" s="1" t="s">
        <v>70612</v>
      </c>
    </row>
    <row r="234537">
      <c r="A234537" s="1" t="s">
        <v>70613</v>
      </c>
    </row>
    <row r="234539">
      <c r="A234539" s="1" t="s">
        <v>70614</v>
      </c>
    </row>
    <row r="234541">
      <c r="A234541" s="1" t="s">
        <v>70615</v>
      </c>
    </row>
    <row r="234543">
      <c r="A234543" s="1" t="s">
        <v>3534</v>
      </c>
    </row>
    <row r="234544">
      <c r="A234544" s="1" t="s">
        <v>70616</v>
      </c>
    </row>
    <row r="234545">
      <c r="A234545" s="1" t="s">
        <v>70617</v>
      </c>
    </row>
    <row r="234547">
      <c r="A234547" s="1" t="s">
        <v>70618</v>
      </c>
    </row>
    <row r="234549">
      <c r="A234549" s="1" t="s">
        <v>70619</v>
      </c>
    </row>
    <row r="234550">
      <c r="A234550" s="1" t="s">
        <v>70620</v>
      </c>
    </row>
    <row r="234551">
      <c r="A234551" s="1" t="s">
        <v>70621</v>
      </c>
    </row>
    <row r="234552">
      <c r="A234552" s="1" t="s">
        <v>70622</v>
      </c>
    </row>
    <row r="234553">
      <c r="A234553" s="1" t="s">
        <v>70623</v>
      </c>
    </row>
    <row r="234554">
      <c r="A234554" s="1" t="s">
        <v>70624</v>
      </c>
    </row>
    <row r="234556">
      <c r="A234556" s="1" t="s">
        <v>70625</v>
      </c>
    </row>
    <row r="234557">
      <c r="A234557" s="1" t="s">
        <v>70626</v>
      </c>
    </row>
    <row r="234558">
      <c r="A234558" s="1" t="s">
        <v>70606</v>
      </c>
    </row>
    <row r="234559">
      <c r="A234559" s="1" t="s">
        <v>70607</v>
      </c>
    </row>
    <row r="234560">
      <c r="A234560" s="1" t="s">
        <v>70608</v>
      </c>
    </row>
    <row r="234561">
      <c r="A234561" s="1" t="s">
        <v>70609</v>
      </c>
    </row>
    <row r="234562">
      <c r="A234562" s="1" t="s">
        <v>70610</v>
      </c>
    </row>
    <row r="234563">
      <c r="A234563" s="1" t="s">
        <v>70611</v>
      </c>
    </row>
    <row r="234564">
      <c r="A234564" s="1" t="s">
        <v>70612</v>
      </c>
    </row>
    <row r="234565">
      <c r="A234565" s="1" t="s">
        <v>70613</v>
      </c>
    </row>
    <row r="234566">
      <c r="A234566" s="1" t="s">
        <v>70614</v>
      </c>
    </row>
    <row r="234567">
      <c r="A234567" s="1" t="s">
        <v>70615</v>
      </c>
    </row>
    <row r="234568">
      <c r="A234568" s="1" t="s">
        <v>70616</v>
      </c>
    </row>
    <row r="234569">
      <c r="A234569" s="1" t="s">
        <v>70617</v>
      </c>
    </row>
    <row r="234570">
      <c r="A234570" s="1" t="s">
        <v>70618</v>
      </c>
    </row>
    <row r="234571">
      <c r="A234571" s="1" t="s">
        <v>70619</v>
      </c>
    </row>
    <row r="234572">
      <c r="A234572" s="1" t="s">
        <v>70620</v>
      </c>
    </row>
    <row r="234573">
      <c r="A234573" s="1" t="s">
        <v>70621</v>
      </c>
    </row>
    <row r="234574">
      <c r="A234574" s="1" t="s">
        <v>70622</v>
      </c>
    </row>
    <row r="234575">
      <c r="A234575" s="1" t="s">
        <v>70623</v>
      </c>
    </row>
    <row r="234576">
      <c r="A234576" s="1" t="s">
        <v>70624</v>
      </c>
    </row>
    <row r="234577">
      <c r="A234577" s="1" t="s">
        <v>70627</v>
      </c>
    </row>
    <row r="234578">
      <c r="A234578" s="1" t="s">
        <v>70628</v>
      </c>
    </row>
    <row r="234579">
      <c r="A234579" s="1" t="s">
        <v>70629</v>
      </c>
    </row>
    <row r="234580">
      <c r="A234580" s="1" t="s">
        <v>977</v>
      </c>
    </row>
    <row r="234581">
      <c r="A234581" s="1">
        <v>2.0</v>
      </c>
    </row>
    <row r="234582">
      <c r="A234582" s="1" t="s">
        <v>27982</v>
      </c>
    </row>
    <row r="234583">
      <c r="A234583" s="1" t="s">
        <v>70630</v>
      </c>
    </row>
    <row r="234584">
      <c r="A234584" s="1" t="s">
        <v>70631</v>
      </c>
    </row>
    <row r="234585">
      <c r="A234585" s="1" t="s">
        <v>70632</v>
      </c>
    </row>
    <row r="234586">
      <c r="A234586" s="1" t="s">
        <v>70633</v>
      </c>
    </row>
    <row r="234587">
      <c r="A234587" s="1" t="s">
        <v>8957</v>
      </c>
    </row>
    <row r="234588">
      <c r="A234588" s="1" t="s">
        <v>1208</v>
      </c>
    </row>
    <row r="234589">
      <c r="A234589" s="1" t="s">
        <v>70634</v>
      </c>
    </row>
    <row r="234590">
      <c r="A234590" s="1" t="s">
        <v>70635</v>
      </c>
    </row>
    <row r="234591">
      <c r="A234591" s="1" t="s">
        <v>70636</v>
      </c>
    </row>
    <row r="234592">
      <c r="A234592" s="1" t="s">
        <v>70637</v>
      </c>
    </row>
    <row r="234593">
      <c r="A234593" s="1" t="s">
        <v>70629</v>
      </c>
    </row>
    <row r="234594">
      <c r="A234594" s="1" t="s">
        <v>70630</v>
      </c>
    </row>
    <row r="234595">
      <c r="A234595" s="1" t="s">
        <v>70631</v>
      </c>
    </row>
    <row r="234596">
      <c r="A234596" s="1" t="s">
        <v>70632</v>
      </c>
    </row>
    <row r="234597">
      <c r="A234597" s="1" t="s">
        <v>70634</v>
      </c>
    </row>
    <row r="234598">
      <c r="A234598" s="1" t="s">
        <v>70635</v>
      </c>
    </row>
    <row r="234599">
      <c r="A234599" s="1" t="s">
        <v>70636</v>
      </c>
    </row>
    <row r="234600">
      <c r="A234600" s="1" t="s">
        <v>70638</v>
      </c>
    </row>
    <row r="234601">
      <c r="A234601" s="1" t="s">
        <v>70639</v>
      </c>
    </row>
    <row r="234602">
      <c r="A234602" s="1" t="s">
        <v>70640</v>
      </c>
    </row>
    <row r="234603">
      <c r="A234603" s="1" t="s">
        <v>70641</v>
      </c>
    </row>
    <row r="234604">
      <c r="A234604" s="1" t="s">
        <v>70642</v>
      </c>
    </row>
    <row r="234605">
      <c r="A234605" s="1" t="s">
        <v>70643</v>
      </c>
    </row>
    <row r="234606">
      <c r="A234606" s="1" t="s">
        <v>70644</v>
      </c>
    </row>
    <row r="234607">
      <c r="A234607" s="1" t="s">
        <v>70645</v>
      </c>
    </row>
    <row r="234608">
      <c r="A234608" s="1" t="s">
        <v>8620</v>
      </c>
    </row>
    <row r="234609">
      <c r="A234609" s="1" t="s">
        <v>49328</v>
      </c>
    </row>
    <row r="234610">
      <c r="A234610" s="1" t="s">
        <v>70646</v>
      </c>
    </row>
    <row r="234611">
      <c r="A234611" s="1" t="s">
        <v>70647</v>
      </c>
    </row>
    <row r="234612">
      <c r="A234612" s="1" t="s">
        <v>70648</v>
      </c>
    </row>
    <row r="234613">
      <c r="A234613" s="1" t="s">
        <v>20456</v>
      </c>
    </row>
    <row r="234614">
      <c r="A234614" s="1" t="s">
        <v>70649</v>
      </c>
    </row>
    <row r="234615">
      <c r="A234615" s="1" t="s">
        <v>70650</v>
      </c>
    </row>
    <row r="234616">
      <c r="A234616" s="1" t="s">
        <v>70651</v>
      </c>
    </row>
    <row r="234617">
      <c r="A234617" s="1" t="s">
        <v>70652</v>
      </c>
    </row>
    <row r="234618">
      <c r="A234618" s="1" t="s">
        <v>70653</v>
      </c>
    </row>
    <row r="234619">
      <c r="A234619" s="1" t="s">
        <v>70654</v>
      </c>
    </row>
    <row r="234620">
      <c r="A234620" s="1" t="s">
        <v>70655</v>
      </c>
    </row>
    <row r="234621">
      <c r="A234621" s="1" t="s">
        <v>70656</v>
      </c>
    </row>
    <row r="234622">
      <c r="A234622" s="1" t="s">
        <v>43427</v>
      </c>
    </row>
    <row r="234623">
      <c r="A234623" s="1" t="s">
        <v>70657</v>
      </c>
    </row>
    <row r="234624">
      <c r="A234624" s="1" t="s">
        <v>70658</v>
      </c>
    </row>
    <row r="234625">
      <c r="A234625" s="1" t="s">
        <v>70659</v>
      </c>
    </row>
    <row r="234626">
      <c r="A234626" s="1" t="s">
        <v>70640</v>
      </c>
    </row>
    <row r="234627">
      <c r="A234627" s="1" t="s">
        <v>70641</v>
      </c>
    </row>
    <row r="234628">
      <c r="A234628" s="1" t="s">
        <v>70642</v>
      </c>
    </row>
    <row r="234629">
      <c r="A234629" s="1" t="s">
        <v>70643</v>
      </c>
    </row>
    <row r="234630">
      <c r="A234630" s="1" t="s">
        <v>70644</v>
      </c>
    </row>
    <row r="234631">
      <c r="A234631" s="1" t="s">
        <v>70645</v>
      </c>
    </row>
    <row r="234632">
      <c r="A234632" s="1" t="s">
        <v>49328</v>
      </c>
    </row>
    <row r="234633">
      <c r="A234633" s="1" t="s">
        <v>70646</v>
      </c>
    </row>
    <row r="234634">
      <c r="A234634" s="1" t="s">
        <v>70647</v>
      </c>
    </row>
    <row r="234635">
      <c r="A234635" s="1" t="s">
        <v>70648</v>
      </c>
    </row>
    <row r="234636">
      <c r="A234636" s="1" t="s">
        <v>70649</v>
      </c>
    </row>
    <row r="234637">
      <c r="A234637" s="1" t="s">
        <v>70650</v>
      </c>
    </row>
    <row r="234638">
      <c r="A234638" s="1" t="s">
        <v>70651</v>
      </c>
    </row>
    <row r="234639">
      <c r="A234639" s="1" t="s">
        <v>70652</v>
      </c>
    </row>
    <row r="234640">
      <c r="A234640" s="1" t="s">
        <v>70653</v>
      </c>
    </row>
    <row r="234641">
      <c r="A234641" s="1" t="s">
        <v>70654</v>
      </c>
    </row>
    <row r="234642">
      <c r="A234642" s="1" t="s">
        <v>70655</v>
      </c>
    </row>
    <row r="234643">
      <c r="A234643" s="1" t="s">
        <v>70656</v>
      </c>
    </row>
    <row r="234644">
      <c r="A234644" s="1" t="s">
        <v>43427</v>
      </c>
    </row>
    <row r="234645">
      <c r="A234645" s="1" t="s">
        <v>70657</v>
      </c>
    </row>
    <row r="234646">
      <c r="A234646" s="1" t="s">
        <v>70658</v>
      </c>
    </row>
    <row r="234647">
      <c r="A234647" s="1" t="s">
        <v>70660</v>
      </c>
    </row>
    <row r="234648">
      <c r="A234648" s="1" t="s">
        <v>70661</v>
      </c>
    </row>
    <row r="234649">
      <c r="A234649" s="1" t="s">
        <v>70662</v>
      </c>
    </row>
    <row r="234650">
      <c r="A234650" s="1" t="s">
        <v>70663</v>
      </c>
    </row>
    <row r="234651">
      <c r="A234651" s="1" t="s">
        <v>70664</v>
      </c>
    </row>
    <row r="234652">
      <c r="A234652" s="1" t="s">
        <v>70665</v>
      </c>
    </row>
    <row r="234653">
      <c r="A234653" s="1" t="s">
        <v>35271</v>
      </c>
    </row>
    <row r="234654">
      <c r="A234654" s="1" t="s">
        <v>70666</v>
      </c>
    </row>
    <row r="234655">
      <c r="A234655" s="1" t="s">
        <v>70667</v>
      </c>
    </row>
    <row r="234656">
      <c r="A234656" s="1" t="s">
        <v>70668</v>
      </c>
    </row>
    <row r="234657">
      <c r="A234657" s="1" t="s">
        <v>70669</v>
      </c>
    </row>
    <row r="234658">
      <c r="A234658" s="1" t="s">
        <v>70670</v>
      </c>
    </row>
    <row r="234659">
      <c r="A234659" s="1" t="s">
        <v>70671</v>
      </c>
    </row>
    <row r="234660">
      <c r="A234660" s="1" t="s">
        <v>70672</v>
      </c>
    </row>
    <row r="234661">
      <c r="A234661" s="1" t="s">
        <v>70673</v>
      </c>
    </row>
    <row r="234662">
      <c r="A234662" s="1" t="s">
        <v>18159</v>
      </c>
    </row>
    <row r="234663">
      <c r="A234663" s="1" t="s">
        <v>70108</v>
      </c>
    </row>
    <row r="234664">
      <c r="A234664" s="1" t="s">
        <v>70674</v>
      </c>
    </row>
    <row r="234665">
      <c r="A234665" s="1" t="s">
        <v>70675</v>
      </c>
    </row>
    <row r="234666">
      <c r="A234666" s="1" t="s">
        <v>70676</v>
      </c>
    </row>
    <row r="234667">
      <c r="A234667" s="1" t="s">
        <v>70677</v>
      </c>
    </row>
    <row r="234668">
      <c r="A234668" s="1" t="s">
        <v>70678</v>
      </c>
    </row>
    <row r="234669">
      <c r="A234669" s="3" t="str">
        <f> Yad","Nes &gt; =</f>
        <v>#ERROR!</v>
      </c>
    </row>
    <row r="234670">
      <c r="A234670" s="1" t="s">
        <v>70662</v>
      </c>
    </row>
    <row r="234671">
      <c r="A234671" s="1" t="s">
        <v>70663</v>
      </c>
    </row>
    <row r="234672">
      <c r="A234672" s="1" t="s">
        <v>70664</v>
      </c>
    </row>
    <row r="234673">
      <c r="A234673" s="1" t="s">
        <v>70665</v>
      </c>
    </row>
    <row r="234674">
      <c r="A234674" s="1" t="s">
        <v>35271</v>
      </c>
    </row>
    <row r="234675">
      <c r="A234675" s="1" t="s">
        <v>70666</v>
      </c>
    </row>
    <row r="234676">
      <c r="A234676" s="1" t="s">
        <v>70667</v>
      </c>
    </row>
    <row r="234677">
      <c r="A234677" s="1" t="s">
        <v>70668</v>
      </c>
    </row>
    <row r="234678">
      <c r="A234678" s="1" t="s">
        <v>70669</v>
      </c>
    </row>
    <row r="234679">
      <c r="A234679" s="1" t="s">
        <v>70670</v>
      </c>
    </row>
    <row r="234680">
      <c r="A234680" s="1" t="s">
        <v>70671</v>
      </c>
    </row>
    <row r="234681">
      <c r="A234681" s="1" t="s">
        <v>70672</v>
      </c>
    </row>
    <row r="234682">
      <c r="A234682" s="1" t="s">
        <v>70673</v>
      </c>
    </row>
    <row r="234683">
      <c r="A234683" s="1" t="s">
        <v>70108</v>
      </c>
    </row>
    <row r="234684">
      <c r="A234684" s="1" t="s">
        <v>70674</v>
      </c>
    </row>
    <row r="234685">
      <c r="A234685" s="1" t="s">
        <v>70675</v>
      </c>
    </row>
    <row r="234686">
      <c r="A234686" s="1" t="s">
        <v>70676</v>
      </c>
    </row>
    <row r="234687">
      <c r="A234687" s="1" t="s">
        <v>70677</v>
      </c>
    </row>
    <row r="234688">
      <c r="A234688" s="1" t="s">
        <v>70678</v>
      </c>
    </row>
    <row r="234689">
      <c r="A234689" s="3" t="str">
        <f> Yad",214,True,False,2025-10-25 00:14:30,2.0_enhanced</f>
        <v>#ERROR!</v>
      </c>
    </row>
    <row r="234690">
      <c r="A234690" s="1" t="s">
        <v>70679</v>
      </c>
    </row>
    <row r="234691">
      <c r="A234691" s="1" t="s">
        <v>70680</v>
      </c>
    </row>
    <row r="234692">
      <c r="A234692" s="1" t="s">
        <v>70681</v>
      </c>
    </row>
    <row r="234693">
      <c r="A234693" s="1" t="s">
        <v>70682</v>
      </c>
    </row>
    <row r="234694">
      <c r="A234694" s="1" t="s">
        <v>70683</v>
      </c>
    </row>
    <row r="234695">
      <c r="A234695" s="1" t="s">
        <v>70684</v>
      </c>
    </row>
    <row r="234696">
      <c r="A234696" s="1" t="s">
        <v>70685</v>
      </c>
    </row>
    <row r="234697">
      <c r="A234697" s="1" t="s">
        <v>70686</v>
      </c>
    </row>
    <row r="234698">
      <c r="A234698" s="1" t="s">
        <v>7815</v>
      </c>
    </row>
    <row r="234699">
      <c r="A234699" s="1" t="s">
        <v>70687</v>
      </c>
    </row>
    <row r="234700">
      <c r="A234700" s="1" t="s">
        <v>70688</v>
      </c>
    </row>
    <row r="234701">
      <c r="A234701" s="1" t="s">
        <v>70689</v>
      </c>
    </row>
    <row r="234702">
      <c r="A234702" s="1" t="s">
        <v>70690</v>
      </c>
    </row>
    <row r="234703">
      <c r="A234703" s="1" t="s">
        <v>70691</v>
      </c>
    </row>
    <row r="234704">
      <c r="A234704" s="1" t="s">
        <v>70692</v>
      </c>
    </row>
    <row r="234705">
      <c r="A234705" s="1" t="s">
        <v>70693</v>
      </c>
    </row>
    <row r="234706">
      <c r="A234706" s="1" t="s">
        <v>70694</v>
      </c>
    </row>
    <row r="234707">
      <c r="A234707" s="1" t="s">
        <v>70695</v>
      </c>
    </row>
    <row r="234708">
      <c r="A234708" s="1" t="s">
        <v>70696</v>
      </c>
    </row>
    <row r="234709">
      <c r="A234709" s="1" t="s">
        <v>70697</v>
      </c>
    </row>
    <row r="234710">
      <c r="A234710" s="1" t="s">
        <v>70698</v>
      </c>
    </row>
    <row r="234711">
      <c r="A234711" s="1" t="s">
        <v>70699</v>
      </c>
    </row>
    <row r="234712">
      <c r="A234712" s="1" t="s">
        <v>70700</v>
      </c>
    </row>
    <row r="234713">
      <c r="A234713" s="1" t="s">
        <v>70701</v>
      </c>
    </row>
    <row r="234714">
      <c r="A234714" s="1" t="s">
        <v>70702</v>
      </c>
    </row>
    <row r="234715">
      <c r="A234715" s="1" t="s">
        <v>70703</v>
      </c>
    </row>
    <row r="234716">
      <c r="A234716" s="1" t="s">
        <v>70704</v>
      </c>
    </row>
    <row r="234717">
      <c r="A234717" s="1" t="s">
        <v>70705</v>
      </c>
    </row>
    <row r="234718">
      <c r="A234718" s="1" t="s">
        <v>70706</v>
      </c>
    </row>
    <row r="234719">
      <c r="A234719" s="1" t="s">
        <v>70707</v>
      </c>
    </row>
    <row r="234720">
      <c r="A234720" s="1" t="s">
        <v>70708</v>
      </c>
    </row>
    <row r="234721">
      <c r="A234721" s="1" t="s">
        <v>70709</v>
      </c>
    </row>
    <row r="234722">
      <c r="A234722" s="1" t="s">
        <v>70710</v>
      </c>
    </row>
    <row r="234723">
      <c r="A234723" s="1" t="s">
        <v>70711</v>
      </c>
    </row>
    <row r="234724">
      <c r="A234724" s="1" t="s">
        <v>70712</v>
      </c>
    </row>
    <row r="234725">
      <c r="A234725" s="1" t="s">
        <v>70713</v>
      </c>
    </row>
    <row r="234726">
      <c r="A234726" s="1" t="s">
        <v>70714</v>
      </c>
    </row>
    <row r="234727">
      <c r="A234727" s="1" t="s">
        <v>70715</v>
      </c>
    </row>
    <row r="234728">
      <c r="A234728" s="1" t="s">
        <v>70716</v>
      </c>
    </row>
    <row r="234729">
      <c r="A234729" s="1" t="s">
        <v>70717</v>
      </c>
    </row>
    <row r="234730">
      <c r="A234730" s="1" t="s">
        <v>70718</v>
      </c>
    </row>
    <row r="234731">
      <c r="A234731" s="1" t="s">
        <v>70719</v>
      </c>
    </row>
    <row r="234732">
      <c r="A234732" s="1" t="s">
        <v>70720</v>
      </c>
    </row>
    <row r="234733">
      <c r="A234733" s="1" t="s">
        <v>70721</v>
      </c>
    </row>
    <row r="234734">
      <c r="A234734" s="1" t="s">
        <v>70722</v>
      </c>
    </row>
    <row r="234735">
      <c r="A234735" s="1" t="s">
        <v>70723</v>
      </c>
    </row>
    <row r="234736">
      <c r="A234736" s="1" t="s">
        <v>70724</v>
      </c>
    </row>
    <row r="234737">
      <c r="A234737" s="1" t="s">
        <v>70725</v>
      </c>
    </row>
    <row r="234738">
      <c r="A234738" s="1" t="s">
        <v>7512</v>
      </c>
    </row>
    <row r="234739">
      <c r="A234739" s="1" t="s">
        <v>70726</v>
      </c>
    </row>
    <row r="234740">
      <c r="A234740" s="1" t="s">
        <v>70727</v>
      </c>
    </row>
    <row r="234741">
      <c r="A234741" s="1" t="s">
        <v>70728</v>
      </c>
    </row>
    <row r="234742">
      <c r="A234742" s="1" t="s">
        <v>70729</v>
      </c>
    </row>
    <row r="234743">
      <c r="A234743" s="1" t="s">
        <v>70730</v>
      </c>
    </row>
    <row r="234744">
      <c r="A234744" s="1" t="s">
        <v>70731</v>
      </c>
    </row>
    <row r="234745">
      <c r="A234745" s="1" t="s">
        <v>70732</v>
      </c>
    </row>
    <row r="234746">
      <c r="A234746" s="1" t="s">
        <v>70733</v>
      </c>
    </row>
    <row r="234747">
      <c r="A234747" s="1" t="s">
        <v>34029</v>
      </c>
    </row>
    <row r="234748">
      <c r="A234748" s="1" t="s">
        <v>70734</v>
      </c>
    </row>
    <row r="234749">
      <c r="A234749" s="1" t="s">
        <v>70735</v>
      </c>
    </row>
    <row r="234750">
      <c r="A234750" s="1" t="s">
        <v>70736</v>
      </c>
    </row>
    <row r="234751">
      <c r="A234751" s="1" t="s">
        <v>40334</v>
      </c>
    </row>
    <row r="234752">
      <c r="A234752" s="1" t="s">
        <v>70737</v>
      </c>
    </row>
    <row r="234753">
      <c r="A234753" s="1" t="s">
        <v>70738</v>
      </c>
    </row>
    <row r="234754">
      <c r="A234754" s="1" t="s">
        <v>70739</v>
      </c>
    </row>
    <row r="234755">
      <c r="A234755" s="1" t="s">
        <v>70740</v>
      </c>
    </row>
    <row r="234756">
      <c r="A234756" s="1" t="s">
        <v>70741</v>
      </c>
    </row>
    <row r="234757">
      <c r="A234757" s="1" t="s">
        <v>70742</v>
      </c>
    </row>
    <row r="234758">
      <c r="A234758" s="1" t="s">
        <v>70743</v>
      </c>
    </row>
    <row r="234759">
      <c r="A234759" s="1" t="s">
        <v>70744</v>
      </c>
    </row>
    <row r="234760">
      <c r="A234760" s="1" t="s">
        <v>70745</v>
      </c>
    </row>
    <row r="234761">
      <c r="A234761" s="1" t="s">
        <v>70746</v>
      </c>
    </row>
    <row r="234762">
      <c r="A234762" s="1" t="s">
        <v>70747</v>
      </c>
    </row>
    <row r="234763">
      <c r="A234763" s="1" t="s">
        <v>70748</v>
      </c>
    </row>
    <row r="234764">
      <c r="A234764" s="1" t="s">
        <v>70749</v>
      </c>
    </row>
    <row r="234765">
      <c r="A234765" s="1" t="s">
        <v>70680</v>
      </c>
    </row>
    <row r="234766">
      <c r="A234766" s="1" t="s">
        <v>70681</v>
      </c>
    </row>
    <row r="234767">
      <c r="A234767" s="1" t="s">
        <v>70682</v>
      </c>
    </row>
    <row r="234768">
      <c r="A234768" s="1" t="s">
        <v>70683</v>
      </c>
    </row>
    <row r="234769">
      <c r="A234769" s="1" t="s">
        <v>70684</v>
      </c>
    </row>
    <row r="234770">
      <c r="A234770" s="1" t="s">
        <v>70685</v>
      </c>
    </row>
    <row r="234771">
      <c r="A234771" s="1" t="s">
        <v>70686</v>
      </c>
    </row>
    <row r="234772">
      <c r="A234772" s="1" t="s">
        <v>70687</v>
      </c>
    </row>
    <row r="234773">
      <c r="A234773" s="1" t="s">
        <v>70688</v>
      </c>
    </row>
    <row r="234774">
      <c r="A234774" s="1" t="s">
        <v>70689</v>
      </c>
    </row>
    <row r="234775">
      <c r="A234775" s="1" t="s">
        <v>70690</v>
      </c>
    </row>
    <row r="234776">
      <c r="A234776" s="1" t="s">
        <v>70691</v>
      </c>
    </row>
    <row r="234777">
      <c r="A234777" s="1" t="s">
        <v>70692</v>
      </c>
    </row>
    <row r="234778">
      <c r="A234778" s="1" t="s">
        <v>70693</v>
      </c>
    </row>
    <row r="234779">
      <c r="A234779" s="1" t="s">
        <v>70694</v>
      </c>
    </row>
    <row r="234780">
      <c r="A234780" s="1" t="s">
        <v>70695</v>
      </c>
    </row>
    <row r="234781">
      <c r="A234781" s="1" t="s">
        <v>70696</v>
      </c>
    </row>
    <row r="234782">
      <c r="A234782" s="1" t="s">
        <v>70697</v>
      </c>
    </row>
    <row r="234783">
      <c r="A234783" s="1" t="s">
        <v>70698</v>
      </c>
    </row>
    <row r="234784">
      <c r="A234784" s="1" t="s">
        <v>70699</v>
      </c>
    </row>
    <row r="234785">
      <c r="A234785" s="1" t="s">
        <v>70700</v>
      </c>
    </row>
    <row r="234786">
      <c r="A234786" s="1" t="s">
        <v>70701</v>
      </c>
    </row>
    <row r="234787">
      <c r="A234787" s="1" t="s">
        <v>70702</v>
      </c>
    </row>
    <row r="234788">
      <c r="A234788" s="1" t="s">
        <v>70703</v>
      </c>
    </row>
    <row r="234789">
      <c r="A234789" s="1" t="s">
        <v>70704</v>
      </c>
    </row>
    <row r="234790">
      <c r="A234790" s="1" t="s">
        <v>70705</v>
      </c>
    </row>
    <row r="234791">
      <c r="A234791" s="1" t="s">
        <v>70706</v>
      </c>
    </row>
    <row r="234792">
      <c r="A234792" s="1" t="s">
        <v>70707</v>
      </c>
    </row>
    <row r="234793">
      <c r="A234793" s="1" t="s">
        <v>70708</v>
      </c>
    </row>
    <row r="234794">
      <c r="A234794" s="1" t="s">
        <v>70709</v>
      </c>
    </row>
    <row r="234795">
      <c r="A234795" s="1" t="s">
        <v>70710</v>
      </c>
    </row>
    <row r="234796">
      <c r="A234796" s="1" t="s">
        <v>70711</v>
      </c>
    </row>
    <row r="234797">
      <c r="A234797" s="1" t="s">
        <v>70712</v>
      </c>
    </row>
    <row r="234798">
      <c r="A234798" s="1" t="s">
        <v>70713</v>
      </c>
    </row>
    <row r="234799">
      <c r="A234799" s="1" t="s">
        <v>70714</v>
      </c>
    </row>
    <row r="234800">
      <c r="A234800" s="1" t="s">
        <v>70715</v>
      </c>
    </row>
    <row r="234801">
      <c r="A234801" s="1" t="s">
        <v>70716</v>
      </c>
    </row>
    <row r="234802">
      <c r="A234802" s="1" t="s">
        <v>70717</v>
      </c>
    </row>
    <row r="234803">
      <c r="A234803" s="1" t="s">
        <v>70718</v>
      </c>
    </row>
    <row r="234804">
      <c r="A234804" s="1" t="s">
        <v>70719</v>
      </c>
    </row>
    <row r="234805">
      <c r="A234805" s="1" t="s">
        <v>70720</v>
      </c>
    </row>
    <row r="234806">
      <c r="A234806" s="1" t="s">
        <v>70721</v>
      </c>
    </row>
    <row r="234807">
      <c r="A234807" s="1" t="s">
        <v>70722</v>
      </c>
    </row>
    <row r="234808">
      <c r="A234808" s="1" t="s">
        <v>70724</v>
      </c>
    </row>
    <row r="234809">
      <c r="A234809" s="1" t="s">
        <v>70725</v>
      </c>
    </row>
    <row r="234810">
      <c r="A234810" s="1" t="s">
        <v>7512</v>
      </c>
    </row>
    <row r="234811">
      <c r="A234811" s="1" t="s">
        <v>70726</v>
      </c>
    </row>
    <row r="234812">
      <c r="A234812" s="1" t="s">
        <v>70727</v>
      </c>
    </row>
    <row r="234813">
      <c r="A234813" s="1" t="s">
        <v>70728</v>
      </c>
    </row>
    <row r="234814">
      <c r="A234814" s="1" t="s">
        <v>70729</v>
      </c>
    </row>
    <row r="234815">
      <c r="A234815" s="1" t="s">
        <v>70730</v>
      </c>
    </row>
    <row r="234816">
      <c r="A234816" s="1" t="s">
        <v>70731</v>
      </c>
    </row>
    <row r="234817">
      <c r="A234817" s="1" t="s">
        <v>70732</v>
      </c>
    </row>
    <row r="234818">
      <c r="A234818" s="1" t="s">
        <v>70733</v>
      </c>
    </row>
    <row r="234819">
      <c r="A234819" s="1" t="s">
        <v>34029</v>
      </c>
    </row>
    <row r="234820">
      <c r="A234820" s="1" t="s">
        <v>70734</v>
      </c>
    </row>
    <row r="234821">
      <c r="A234821" s="1" t="s">
        <v>70735</v>
      </c>
    </row>
    <row r="234822">
      <c r="A234822" s="1" t="s">
        <v>70736</v>
      </c>
    </row>
    <row r="234823">
      <c r="A234823" s="1" t="s">
        <v>40334</v>
      </c>
    </row>
    <row r="234824">
      <c r="A234824" s="1" t="s">
        <v>70737</v>
      </c>
    </row>
    <row r="234825">
      <c r="A234825" s="1" t="s">
        <v>70738</v>
      </c>
    </row>
    <row r="234826">
      <c r="A234826" s="1" t="s">
        <v>70739</v>
      </c>
    </row>
    <row r="234827">
      <c r="A234827" s="1" t="s">
        <v>70740</v>
      </c>
    </row>
    <row r="234828">
      <c r="A234828" s="1" t="s">
        <v>70741</v>
      </c>
    </row>
    <row r="234829">
      <c r="A234829" s="1" t="s">
        <v>70742</v>
      </c>
    </row>
    <row r="234830">
      <c r="A234830" s="1" t="s">
        <v>70743</v>
      </c>
    </row>
    <row r="234831">
      <c r="A234831" s="1" t="s">
        <v>70744</v>
      </c>
    </row>
    <row r="234832">
      <c r="A234832" s="1" t="s">
        <v>70745</v>
      </c>
    </row>
    <row r="234833">
      <c r="A234833" s="1" t="s">
        <v>70746</v>
      </c>
    </row>
    <row r="234834">
      <c r="A234834" s="1" t="s">
        <v>70747</v>
      </c>
    </row>
    <row r="234835">
      <c r="A234835" s="1" t="s">
        <v>70748</v>
      </c>
    </row>
    <row r="234836">
      <c r="A234836" s="1" t="s">
        <v>70750</v>
      </c>
    </row>
    <row r="234837">
      <c r="A234837" s="1" t="s">
        <v>70751</v>
      </c>
    </row>
    <row r="234839">
      <c r="A234839" s="1" t="s">
        <v>70752</v>
      </c>
    </row>
    <row r="234841">
      <c r="A234841" s="1" t="s">
        <v>70753</v>
      </c>
    </row>
    <row r="234843">
      <c r="A234843" s="1" t="s">
        <v>70754</v>
      </c>
    </row>
    <row r="234844">
      <c r="A234844" s="1" t="s">
        <v>70755</v>
      </c>
    </row>
    <row r="234845">
      <c r="A234845" s="1" t="s">
        <v>70756</v>
      </c>
    </row>
    <row r="234847">
      <c r="A234847" s="1" t="s">
        <v>70757</v>
      </c>
    </row>
    <row r="234849">
      <c r="A234849" s="1" t="s">
        <v>70758</v>
      </c>
    </row>
    <row r="234851">
      <c r="A234851" s="1" t="s">
        <v>70759</v>
      </c>
    </row>
    <row r="234852">
      <c r="A234852" s="1" t="s">
        <v>70760</v>
      </c>
    </row>
    <row r="234853">
      <c r="A234853" s="1" t="s">
        <v>70752</v>
      </c>
    </row>
    <row r="234854">
      <c r="A234854" s="1" t="s">
        <v>70753</v>
      </c>
    </row>
    <row r="234855">
      <c r="A234855" s="1" t="s">
        <v>70754</v>
      </c>
    </row>
    <row r="234856">
      <c r="A234856" s="1" t="s">
        <v>70755</v>
      </c>
    </row>
    <row r="234857">
      <c r="A234857" s="1" t="s">
        <v>70756</v>
      </c>
    </row>
    <row r="234858">
      <c r="A234858" s="1" t="s">
        <v>70757</v>
      </c>
    </row>
    <row r="234859">
      <c r="A234859" s="1" t="s">
        <v>70758</v>
      </c>
    </row>
    <row r="234860">
      <c r="A234860" s="1" t="s">
        <v>70761</v>
      </c>
    </row>
    <row r="234861">
      <c r="A234861" s="1" t="s">
        <v>70762</v>
      </c>
    </row>
    <row r="234862">
      <c r="A234862" s="1" t="s">
        <v>70763</v>
      </c>
    </row>
    <row r="234863">
      <c r="A234863" s="1" t="s">
        <v>70764</v>
      </c>
    </row>
    <row r="234864">
      <c r="A234864" s="1" t="s">
        <v>70765</v>
      </c>
    </row>
    <row r="234865">
      <c r="A234865" s="1" t="s">
        <v>977</v>
      </c>
    </row>
    <row r="234866">
      <c r="A234866" s="1" t="s">
        <v>977</v>
      </c>
    </row>
    <row r="234867">
      <c r="A234867" s="1" t="s">
        <v>35254</v>
      </c>
    </row>
    <row r="234868">
      <c r="A234868" s="1" t="s">
        <v>977</v>
      </c>
    </row>
    <row r="234869">
      <c r="A234869" s="1" t="s">
        <v>32843</v>
      </c>
    </row>
    <row r="234870">
      <c r="A234870" s="1" t="s">
        <v>70766</v>
      </c>
    </row>
    <row r="234871">
      <c r="A234871" s="1" t="s">
        <v>34756</v>
      </c>
    </row>
    <row r="234872">
      <c r="A234872" s="1" t="s">
        <v>977</v>
      </c>
    </row>
    <row r="234873">
      <c r="A234873" s="1" t="s">
        <v>70767</v>
      </c>
    </row>
    <row r="234874">
      <c r="A234874" s="1" t="s">
        <v>433</v>
      </c>
    </row>
    <row r="234875">
      <c r="A234875" s="1" t="s">
        <v>70768</v>
      </c>
    </row>
    <row r="234876">
      <c r="A234876" s="1" t="s">
        <v>977</v>
      </c>
    </row>
    <row r="234877">
      <c r="A234877" s="1" t="s">
        <v>70769</v>
      </c>
    </row>
    <row r="234878">
      <c r="A234878" s="1" t="s">
        <v>33904</v>
      </c>
    </row>
    <row r="234879">
      <c r="A234879" s="1" t="s">
        <v>55802</v>
      </c>
    </row>
    <row r="234880">
      <c r="A234880" s="1" t="s">
        <v>7815</v>
      </c>
    </row>
    <row r="234881">
      <c r="A234881" s="1" t="s">
        <v>42380</v>
      </c>
    </row>
    <row r="234882">
      <c r="A234882" s="1" t="s">
        <v>65039</v>
      </c>
    </row>
    <row r="234883">
      <c r="A234883" s="1" t="s">
        <v>70770</v>
      </c>
    </row>
    <row r="234884">
      <c r="A234884" s="1" t="s">
        <v>40014</v>
      </c>
    </row>
    <row r="234885">
      <c r="A234885" s="1" t="s">
        <v>70771</v>
      </c>
    </row>
    <row r="234886">
      <c r="A234886" s="1" t="s">
        <v>70772</v>
      </c>
    </row>
    <row r="234887">
      <c r="A234887" s="1" t="s">
        <v>70773</v>
      </c>
    </row>
    <row r="234888">
      <c r="A234888" s="1" t="s">
        <v>7815</v>
      </c>
    </row>
    <row r="234889">
      <c r="A234889" s="1" t="s">
        <v>70774</v>
      </c>
    </row>
    <row r="234890">
      <c r="A234890" s="1" t="s">
        <v>24615</v>
      </c>
    </row>
    <row r="234891">
      <c r="A234891" s="1" t="s">
        <v>34714</v>
      </c>
    </row>
    <row r="234892">
      <c r="A234892" s="1" t="s">
        <v>70775</v>
      </c>
    </row>
    <row r="234893">
      <c r="A234893" s="1" t="s">
        <v>39348</v>
      </c>
    </row>
    <row r="234894">
      <c r="A234894" s="1" t="s">
        <v>70776</v>
      </c>
    </row>
    <row r="234895">
      <c r="A234895" s="1" t="s">
        <v>70777</v>
      </c>
    </row>
    <row r="234896">
      <c r="A234896" s="1" t="s">
        <v>70778</v>
      </c>
    </row>
    <row r="234897">
      <c r="A234897" s="1" t="s">
        <v>70779</v>
      </c>
    </row>
    <row r="234898">
      <c r="A234898" s="1" t="s">
        <v>977</v>
      </c>
    </row>
    <row r="234899">
      <c r="A234899" s="1" t="s">
        <v>70780</v>
      </c>
    </row>
    <row r="234900">
      <c r="A234900" s="1" t="s">
        <v>70781</v>
      </c>
    </row>
    <row r="234901">
      <c r="A234901" s="1" t="s">
        <v>8688</v>
      </c>
    </row>
    <row r="234902">
      <c r="A234902" s="1" t="s">
        <v>70782</v>
      </c>
    </row>
    <row r="234903">
      <c r="A234903" s="1" t="s">
        <v>70783</v>
      </c>
    </row>
    <row r="234904">
      <c r="A234904" s="1" t="s">
        <v>70784</v>
      </c>
    </row>
    <row r="234905">
      <c r="A234905" s="1" t="s">
        <v>70785</v>
      </c>
    </row>
    <row r="234906">
      <c r="A234906" s="1" t="s">
        <v>70786</v>
      </c>
    </row>
    <row r="234907">
      <c r="A234907" s="1" t="s">
        <v>34601</v>
      </c>
    </row>
    <row r="234908">
      <c r="A234908" s="1" t="s">
        <v>23105</v>
      </c>
    </row>
    <row r="234909">
      <c r="A234909" s="1" t="s">
        <v>70787</v>
      </c>
    </row>
    <row r="234910">
      <c r="A234910" s="1" t="s">
        <v>977</v>
      </c>
    </row>
    <row r="234911">
      <c r="A234911" s="1" t="s">
        <v>70788</v>
      </c>
    </row>
    <row r="234912">
      <c r="A234912" s="1" t="s">
        <v>1858</v>
      </c>
    </row>
    <row r="234913">
      <c r="A234913" s="1" t="s">
        <v>18159</v>
      </c>
    </row>
    <row r="234914">
      <c r="A234914" s="1" t="s">
        <v>977</v>
      </c>
    </row>
    <row r="234915">
      <c r="A234915" s="1" t="s">
        <v>70789</v>
      </c>
    </row>
    <row r="234916">
      <c r="A234916" s="1" t="s">
        <v>70790</v>
      </c>
    </row>
    <row r="234917">
      <c r="A234917" s="1" t="s">
        <v>70791</v>
      </c>
    </row>
    <row r="234918">
      <c r="A234918" s="1" t="s">
        <v>70792</v>
      </c>
    </row>
    <row r="234919">
      <c r="A234919" s="1" t="s">
        <v>70793</v>
      </c>
    </row>
    <row r="234920">
      <c r="A234920" s="1" t="s">
        <v>70794</v>
      </c>
    </row>
    <row r="234921">
      <c r="A234921" s="1" t="s">
        <v>433</v>
      </c>
    </row>
    <row r="234922">
      <c r="A234922" s="1" t="s">
        <v>14342</v>
      </c>
    </row>
    <row r="234923">
      <c r="A234923" s="1" t="s">
        <v>70795</v>
      </c>
    </row>
    <row r="234924">
      <c r="A234924" s="1" t="s">
        <v>977</v>
      </c>
    </row>
    <row r="234925">
      <c r="A234925" s="1" t="s">
        <v>367</v>
      </c>
    </row>
    <row r="234926">
      <c r="A234926" s="1" t="s">
        <v>70796</v>
      </c>
    </row>
    <row r="234927">
      <c r="A234927" s="1" t="s">
        <v>70797</v>
      </c>
    </row>
    <row r="234928">
      <c r="A234928" s="1" t="s">
        <v>977</v>
      </c>
    </row>
    <row r="234929">
      <c r="A234929" s="1" t="s">
        <v>70798</v>
      </c>
    </row>
    <row r="234930">
      <c r="A234930" s="1" t="s">
        <v>70799</v>
      </c>
    </row>
    <row r="234931">
      <c r="A234931" s="1" t="s">
        <v>70800</v>
      </c>
    </row>
    <row r="234932">
      <c r="A234932" s="1" t="s">
        <v>70801</v>
      </c>
    </row>
    <row r="234933">
      <c r="A234933" s="1" t="s">
        <v>70802</v>
      </c>
    </row>
    <row r="234934">
      <c r="A234934" s="1" t="s">
        <v>70803</v>
      </c>
    </row>
    <row r="234935">
      <c r="A234935" s="1" t="s">
        <v>70804</v>
      </c>
    </row>
    <row r="234936">
      <c r="A234936" s="1" t="s">
        <v>70805</v>
      </c>
    </row>
    <row r="234937">
      <c r="A234937" s="1" t="s">
        <v>70806</v>
      </c>
    </row>
    <row r="234938">
      <c r="A234938" s="1" t="s">
        <v>70807</v>
      </c>
    </row>
    <row r="234939">
      <c r="A234939" s="1" t="s">
        <v>10508</v>
      </c>
    </row>
    <row r="234940">
      <c r="A234940" s="1" t="s">
        <v>70808</v>
      </c>
    </row>
    <row r="234941">
      <c r="A234941" s="1" t="s">
        <v>70809</v>
      </c>
    </row>
    <row r="234942">
      <c r="A234942" s="1" t="s">
        <v>2802</v>
      </c>
    </row>
    <row r="234943">
      <c r="A234943" s="1" t="s">
        <v>977</v>
      </c>
    </row>
    <row r="234944">
      <c r="A234944" s="1" t="s">
        <v>70810</v>
      </c>
    </row>
    <row r="234945">
      <c r="A234945" s="1" t="s">
        <v>322</v>
      </c>
    </row>
    <row r="234946">
      <c r="A234946" s="1" t="s">
        <v>70811</v>
      </c>
    </row>
    <row r="234947">
      <c r="A234947" s="1" t="s">
        <v>977</v>
      </c>
    </row>
    <row r="234948">
      <c r="A234948" s="1" t="s">
        <v>34174</v>
      </c>
    </row>
    <row r="234949">
      <c r="A234949" s="1" t="s">
        <v>70812</v>
      </c>
    </row>
    <row r="234950">
      <c r="A234950" s="1" t="s">
        <v>70813</v>
      </c>
    </row>
    <row r="234951">
      <c r="A234951" s="3" t="str">
        <f/>
        <v>#ERROR!</v>
      </c>
    </row>
    <row r="234952">
      <c r="A234952" s="1" t="s">
        <v>34340</v>
      </c>
    </row>
    <row r="234953">
      <c r="A234953" s="1" t="s">
        <v>70814</v>
      </c>
    </row>
    <row r="234954">
      <c r="A234954" s="1" t="s">
        <v>44742</v>
      </c>
    </row>
    <row r="234955">
      <c r="A234955" s="1" t="s">
        <v>70815</v>
      </c>
    </row>
    <row r="234956">
      <c r="A234956" s="1" t="s">
        <v>70816</v>
      </c>
    </row>
    <row r="234957">
      <c r="A234957" s="1" t="s">
        <v>70817</v>
      </c>
    </row>
    <row r="234958">
      <c r="A234958" s="1" t="s">
        <v>8688</v>
      </c>
    </row>
    <row r="234959">
      <c r="A234959" s="1" t="s">
        <v>70818</v>
      </c>
    </row>
    <row r="234960">
      <c r="A234960" s="1" t="s">
        <v>70819</v>
      </c>
    </row>
    <row r="234961">
      <c r="A234961" s="1" t="s">
        <v>70820</v>
      </c>
    </row>
    <row r="234962">
      <c r="A234962" s="1" t="s">
        <v>70821</v>
      </c>
    </row>
    <row r="234963">
      <c r="A234963" s="1" t="s">
        <v>70822</v>
      </c>
    </row>
    <row r="234964">
      <c r="A234964" s="1" t="s">
        <v>70823</v>
      </c>
    </row>
    <row r="234965">
      <c r="A234965" s="1" t="s">
        <v>70824</v>
      </c>
    </row>
    <row r="234966">
      <c r="A234966" s="1" t="s">
        <v>70825</v>
      </c>
    </row>
    <row r="234967">
      <c r="A234967" s="1" t="s">
        <v>8688</v>
      </c>
    </row>
    <row r="234968">
      <c r="A234968" s="1" t="s">
        <v>70826</v>
      </c>
    </row>
    <row r="234969">
      <c r="A234969" s="1" t="s">
        <v>977</v>
      </c>
    </row>
    <row r="234970">
      <c r="A234970" s="1" t="s">
        <v>38539</v>
      </c>
    </row>
    <row r="234971">
      <c r="A234971" s="1" t="s">
        <v>8688</v>
      </c>
    </row>
    <row r="234972">
      <c r="A234972" s="1" t="s">
        <v>7815</v>
      </c>
    </row>
    <row r="234973">
      <c r="A234973" s="1" t="s">
        <v>70827</v>
      </c>
    </row>
    <row r="234974">
      <c r="A234974" s="1" t="s">
        <v>70828</v>
      </c>
    </row>
    <row r="234975">
      <c r="A234975" s="1" t="s">
        <v>70829</v>
      </c>
    </row>
    <row r="234976">
      <c r="A234976" s="1" t="s">
        <v>70830</v>
      </c>
    </row>
    <row r="234977">
      <c r="A234977" s="1">
        <v>2.0</v>
      </c>
    </row>
    <row r="234978">
      <c r="A234978" s="1" t="s">
        <v>70831</v>
      </c>
    </row>
    <row r="234979">
      <c r="A234979" s="1" t="s">
        <v>1327</v>
      </c>
    </row>
    <row r="234980">
      <c r="A234980" s="1" t="s">
        <v>70832</v>
      </c>
    </row>
    <row r="234981">
      <c r="A234981" s="1" t="s">
        <v>34449</v>
      </c>
    </row>
    <row r="234982">
      <c r="A234982" s="1" t="s">
        <v>70833</v>
      </c>
    </row>
    <row r="234983">
      <c r="A234983" s="1" t="s">
        <v>977</v>
      </c>
    </row>
    <row r="234984">
      <c r="A234984" s="1" t="s">
        <v>70834</v>
      </c>
    </row>
    <row r="234985">
      <c r="A234985" s="1" t="s">
        <v>70835</v>
      </c>
    </row>
    <row r="234986">
      <c r="A234986" s="1" t="s">
        <v>70836</v>
      </c>
    </row>
    <row r="234987">
      <c r="A234987" s="1" t="s">
        <v>70837</v>
      </c>
    </row>
    <row r="234988">
      <c r="A234988" s="1" t="s">
        <v>70838</v>
      </c>
    </row>
    <row r="234989">
      <c r="A234989" s="1" t="s">
        <v>70839</v>
      </c>
    </row>
    <row r="234990">
      <c r="A234990" s="1" t="s">
        <v>70840</v>
      </c>
    </row>
    <row r="234991">
      <c r="A234991" s="1" t="s">
        <v>40094</v>
      </c>
    </row>
    <row r="234992">
      <c r="A234992" s="1" t="s">
        <v>70841</v>
      </c>
    </row>
    <row r="234993">
      <c r="A234993" s="1" t="s">
        <v>70842</v>
      </c>
    </row>
    <row r="234994">
      <c r="A234994" s="1" t="s">
        <v>70843</v>
      </c>
    </row>
    <row r="234995">
      <c r="A234995" s="1" t="s">
        <v>322</v>
      </c>
    </row>
    <row r="234996">
      <c r="A234996" s="1" t="s">
        <v>70844</v>
      </c>
    </row>
    <row r="234997">
      <c r="A234997" s="1" t="s">
        <v>70845</v>
      </c>
    </row>
    <row r="234998">
      <c r="A234998" s="1" t="s">
        <v>70846</v>
      </c>
    </row>
    <row r="234999">
      <c r="A234999" s="1" t="s">
        <v>42382</v>
      </c>
    </row>
    <row r="235000">
      <c r="A235000" s="1" t="s">
        <v>8688</v>
      </c>
    </row>
    <row r="235001">
      <c r="A235001" s="1" t="s">
        <v>70847</v>
      </c>
    </row>
    <row r="235002">
      <c r="A235002" s="1" t="s">
        <v>8688</v>
      </c>
    </row>
    <row r="235003">
      <c r="A235003" s="1" t="s">
        <v>70848</v>
      </c>
    </row>
    <row r="235004">
      <c r="A235004" s="1" t="s">
        <v>7815</v>
      </c>
    </row>
    <row r="235005">
      <c r="A235005" s="1" t="s">
        <v>977</v>
      </c>
    </row>
    <row r="235006">
      <c r="A235006" s="1" t="s">
        <v>70849</v>
      </c>
    </row>
    <row r="235007">
      <c r="A235007" s="1" t="s">
        <v>70850</v>
      </c>
    </row>
    <row r="235008">
      <c r="A235008" s="1" t="s">
        <v>70851</v>
      </c>
    </row>
    <row r="235009">
      <c r="A235009" s="1" t="s">
        <v>70852</v>
      </c>
    </row>
    <row r="235010">
      <c r="A235010" s="1" t="s">
        <v>18102</v>
      </c>
    </row>
    <row r="235011">
      <c r="A235011" s="1" t="s">
        <v>46872</v>
      </c>
    </row>
    <row r="235012">
      <c r="A235012" s="1" t="s">
        <v>70853</v>
      </c>
    </row>
    <row r="235013">
      <c r="A235013" s="1" t="s">
        <v>70854</v>
      </c>
    </row>
    <row r="235014">
      <c r="A235014" s="1" t="s">
        <v>70855</v>
      </c>
    </row>
    <row r="235015">
      <c r="A235015" s="1" t="s">
        <v>70763</v>
      </c>
    </row>
    <row r="235016">
      <c r="A235016" s="1" t="s">
        <v>70764</v>
      </c>
    </row>
    <row r="235017">
      <c r="A235017" s="1" t="s">
        <v>70765</v>
      </c>
    </row>
    <row r="235018">
      <c r="A235018" s="1" t="s">
        <v>35254</v>
      </c>
    </row>
    <row r="235019">
      <c r="A235019" s="1" t="s">
        <v>70766</v>
      </c>
    </row>
    <row r="235020">
      <c r="A235020" s="1" t="s">
        <v>70767</v>
      </c>
    </row>
    <row r="235021">
      <c r="A235021" s="1" t="s">
        <v>70768</v>
      </c>
    </row>
    <row r="235022">
      <c r="A235022" s="1" t="s">
        <v>70769</v>
      </c>
    </row>
    <row r="235023">
      <c r="A235023" s="1" t="s">
        <v>55802</v>
      </c>
    </row>
    <row r="235024">
      <c r="A235024" s="1" t="s">
        <v>42380</v>
      </c>
    </row>
    <row r="235025">
      <c r="A235025" s="1" t="s">
        <v>65039</v>
      </c>
    </row>
    <row r="235026">
      <c r="A235026" s="1" t="s">
        <v>70770</v>
      </c>
    </row>
    <row r="235027">
      <c r="A235027" s="1" t="s">
        <v>40014</v>
      </c>
    </row>
    <row r="235028">
      <c r="A235028" s="1" t="s">
        <v>70771</v>
      </c>
    </row>
    <row r="235029">
      <c r="A235029" s="1" t="s">
        <v>70772</v>
      </c>
    </row>
    <row r="235030">
      <c r="A235030" s="1" t="s">
        <v>70773</v>
      </c>
    </row>
    <row r="235031">
      <c r="A235031" s="1" t="s">
        <v>70774</v>
      </c>
    </row>
    <row r="235032">
      <c r="A235032" s="1" t="s">
        <v>34714</v>
      </c>
    </row>
    <row r="235033">
      <c r="A235033" s="1" t="s">
        <v>70775</v>
      </c>
    </row>
    <row r="235034">
      <c r="A235034" s="1" t="s">
        <v>39348</v>
      </c>
    </row>
    <row r="235035">
      <c r="A235035" s="1" t="s">
        <v>70776</v>
      </c>
    </row>
    <row r="235036">
      <c r="A235036" s="1" t="s">
        <v>70777</v>
      </c>
    </row>
    <row r="235037">
      <c r="A235037" s="1" t="s">
        <v>70778</v>
      </c>
    </row>
    <row r="235038">
      <c r="A235038" s="1" t="s">
        <v>70779</v>
      </c>
    </row>
    <row r="235039">
      <c r="A235039" s="1" t="s">
        <v>70780</v>
      </c>
    </row>
    <row r="235040">
      <c r="A235040" s="1" t="s">
        <v>70781</v>
      </c>
    </row>
    <row r="235041">
      <c r="A235041" s="1" t="s">
        <v>70782</v>
      </c>
    </row>
    <row r="235042">
      <c r="A235042" s="1" t="s">
        <v>70783</v>
      </c>
    </row>
    <row r="235043">
      <c r="A235043" s="1" t="s">
        <v>70784</v>
      </c>
    </row>
    <row r="235044">
      <c r="A235044" s="1" t="s">
        <v>70785</v>
      </c>
    </row>
    <row r="235045">
      <c r="A235045" s="1" t="s">
        <v>70786</v>
      </c>
    </row>
    <row r="235046">
      <c r="A235046" s="1" t="s">
        <v>34601</v>
      </c>
    </row>
    <row r="235047">
      <c r="A235047" s="1" t="s">
        <v>70787</v>
      </c>
    </row>
    <row r="235048">
      <c r="A235048" s="1" t="s">
        <v>70788</v>
      </c>
    </row>
    <row r="235049">
      <c r="A235049" s="1" t="s">
        <v>70789</v>
      </c>
    </row>
    <row r="235050">
      <c r="A235050" s="1" t="s">
        <v>70790</v>
      </c>
    </row>
    <row r="235051">
      <c r="A235051" s="1" t="s">
        <v>70791</v>
      </c>
    </row>
    <row r="235052">
      <c r="A235052" s="1" t="s">
        <v>70792</v>
      </c>
    </row>
    <row r="235053">
      <c r="A235053" s="1" t="s">
        <v>70793</v>
      </c>
    </row>
    <row r="235054">
      <c r="A235054" s="1" t="s">
        <v>70794</v>
      </c>
    </row>
    <row r="235055">
      <c r="A235055" s="1" t="s">
        <v>70795</v>
      </c>
    </row>
    <row r="235056">
      <c r="A235056" s="1" t="s">
        <v>70796</v>
      </c>
    </row>
    <row r="235057">
      <c r="A235057" s="1" t="s">
        <v>70797</v>
      </c>
    </row>
    <row r="235058">
      <c r="A235058" s="1" t="s">
        <v>70798</v>
      </c>
    </row>
    <row r="235059">
      <c r="A235059" s="1" t="s">
        <v>70799</v>
      </c>
    </row>
    <row r="235060">
      <c r="A235060" s="1" t="s">
        <v>70800</v>
      </c>
    </row>
    <row r="235061">
      <c r="A235061" s="1" t="s">
        <v>70801</v>
      </c>
    </row>
    <row r="235062">
      <c r="A235062" s="1" t="s">
        <v>70804</v>
      </c>
    </row>
    <row r="235063">
      <c r="A235063" s="1" t="s">
        <v>70805</v>
      </c>
    </row>
    <row r="235064">
      <c r="A235064" s="1" t="s">
        <v>70806</v>
      </c>
    </row>
    <row r="235065">
      <c r="A235065" s="1" t="s">
        <v>70807</v>
      </c>
    </row>
    <row r="235066">
      <c r="A235066" s="1" t="s">
        <v>70808</v>
      </c>
    </row>
    <row r="235067">
      <c r="A235067" s="1" t="s">
        <v>70809</v>
      </c>
    </row>
    <row r="235068">
      <c r="A235068" s="1" t="s">
        <v>70810</v>
      </c>
    </row>
    <row r="235069">
      <c r="A235069" s="1" t="s">
        <v>70811</v>
      </c>
    </row>
    <row r="235070">
      <c r="A235070" s="1" t="s">
        <v>34174</v>
      </c>
    </row>
    <row r="235071">
      <c r="A235071" s="1" t="s">
        <v>70812</v>
      </c>
    </row>
    <row r="235072">
      <c r="A235072" s="1" t="s">
        <v>70813</v>
      </c>
    </row>
    <row r="235073">
      <c r="A235073" s="1" t="s">
        <v>34340</v>
      </c>
    </row>
    <row r="235074">
      <c r="A235074" s="1" t="s">
        <v>70814</v>
      </c>
    </row>
    <row r="235075">
      <c r="A235075" s="1" t="s">
        <v>44742</v>
      </c>
    </row>
    <row r="235076">
      <c r="A235076" s="1" t="s">
        <v>70815</v>
      </c>
    </row>
    <row r="235077">
      <c r="A235077" s="1" t="s">
        <v>70816</v>
      </c>
    </row>
    <row r="235078">
      <c r="A235078" s="1" t="s">
        <v>70817</v>
      </c>
    </row>
    <row r="235079">
      <c r="A235079" s="1" t="s">
        <v>70818</v>
      </c>
    </row>
    <row r="235080">
      <c r="A235080" s="1" t="s">
        <v>70819</v>
      </c>
    </row>
    <row r="235081">
      <c r="A235081" s="1" t="s">
        <v>70820</v>
      </c>
    </row>
    <row r="235082">
      <c r="A235082" s="1" t="s">
        <v>70821</v>
      </c>
    </row>
    <row r="235083">
      <c r="A235083" s="1" t="s">
        <v>70822</v>
      </c>
    </row>
    <row r="235084">
      <c r="A235084" s="1" t="s">
        <v>70823</v>
      </c>
    </row>
    <row r="235085">
      <c r="A235085" s="1" t="s">
        <v>70824</v>
      </c>
    </row>
    <row r="235086">
      <c r="A235086" s="1" t="s">
        <v>70825</v>
      </c>
    </row>
    <row r="235087">
      <c r="A235087" s="1" t="s">
        <v>70826</v>
      </c>
    </row>
    <row r="235088">
      <c r="A235088" s="1" t="s">
        <v>38539</v>
      </c>
    </row>
    <row r="235089">
      <c r="A235089" s="1" t="s">
        <v>70827</v>
      </c>
    </row>
    <row r="235090">
      <c r="A235090" s="1" t="s">
        <v>70828</v>
      </c>
    </row>
    <row r="235091">
      <c r="A235091" s="1" t="s">
        <v>70829</v>
      </c>
    </row>
    <row r="235092">
      <c r="A235092" s="1" t="s">
        <v>70830</v>
      </c>
    </row>
    <row r="235093">
      <c r="A235093" s="1" t="s">
        <v>70831</v>
      </c>
    </row>
    <row r="235094">
      <c r="A235094" s="1" t="s">
        <v>1327</v>
      </c>
    </row>
    <row r="235095">
      <c r="A235095" s="1" t="s">
        <v>70832</v>
      </c>
    </row>
    <row r="235096">
      <c r="A235096" s="1" t="s">
        <v>34449</v>
      </c>
    </row>
    <row r="235097">
      <c r="A235097" s="1" t="s">
        <v>70833</v>
      </c>
    </row>
    <row r="235098">
      <c r="A235098" s="1" t="s">
        <v>70834</v>
      </c>
    </row>
    <row r="235099">
      <c r="A235099" s="1" t="s">
        <v>70835</v>
      </c>
    </row>
    <row r="235100">
      <c r="A235100" s="1" t="s">
        <v>70836</v>
      </c>
    </row>
    <row r="235101">
      <c r="A235101" s="1" t="s">
        <v>70837</v>
      </c>
    </row>
    <row r="235102">
      <c r="A235102" s="1" t="s">
        <v>70838</v>
      </c>
    </row>
    <row r="235103">
      <c r="A235103" s="1" t="s">
        <v>70839</v>
      </c>
    </row>
    <row r="235104">
      <c r="A235104" s="1" t="s">
        <v>70840</v>
      </c>
    </row>
    <row r="235105">
      <c r="A235105" s="1" t="s">
        <v>70841</v>
      </c>
    </row>
    <row r="235106">
      <c r="A235106" s="1" t="s">
        <v>70842</v>
      </c>
    </row>
    <row r="235107">
      <c r="A235107" s="1" t="s">
        <v>70843</v>
      </c>
    </row>
    <row r="235108">
      <c r="A235108" s="1" t="s">
        <v>70844</v>
      </c>
    </row>
    <row r="235109">
      <c r="A235109" s="1" t="s">
        <v>70845</v>
      </c>
    </row>
    <row r="235110">
      <c r="A235110" s="1" t="s">
        <v>70846</v>
      </c>
    </row>
    <row r="235111">
      <c r="A235111" s="1" t="s">
        <v>42382</v>
      </c>
    </row>
    <row r="235112">
      <c r="A235112" s="1" t="s">
        <v>70847</v>
      </c>
    </row>
    <row r="235113">
      <c r="A235113" s="1" t="s">
        <v>70848</v>
      </c>
    </row>
    <row r="235114">
      <c r="A235114" s="1" t="s">
        <v>70849</v>
      </c>
    </row>
    <row r="235115">
      <c r="A235115" s="1" t="s">
        <v>70850</v>
      </c>
    </row>
    <row r="235116">
      <c r="A235116" s="1" t="s">
        <v>70851</v>
      </c>
    </row>
    <row r="235117">
      <c r="A235117" s="1" t="s">
        <v>70852</v>
      </c>
    </row>
    <row r="235118">
      <c r="A235118" s="1" t="s">
        <v>18102</v>
      </c>
    </row>
    <row r="235119">
      <c r="A235119" s="1" t="s">
        <v>70853</v>
      </c>
    </row>
    <row r="235120">
      <c r="A235120" s="1" t="s">
        <v>70854</v>
      </c>
    </row>
    <row r="235121">
      <c r="A235121" s="1" t="s">
        <v>70856</v>
      </c>
    </row>
    <row r="235122">
      <c r="A235122" s="1" t="s">
        <v>70857</v>
      </c>
    </row>
    <row r="235123">
      <c r="A235123" s="1" t="s">
        <v>70858</v>
      </c>
    </row>
    <row r="235124">
      <c r="A235124" s="1" t="s">
        <v>70859</v>
      </c>
    </row>
    <row r="235125">
      <c r="A235125" s="1" t="s">
        <v>70860</v>
      </c>
    </row>
    <row r="235126">
      <c r="A235126" s="1" t="s">
        <v>70861</v>
      </c>
    </row>
    <row r="235127">
      <c r="A235127" s="1" t="s">
        <v>70862</v>
      </c>
    </row>
    <row r="235128">
      <c r="A235128" s="1" t="s">
        <v>70860</v>
      </c>
    </row>
    <row r="235129">
      <c r="A235129" s="1" t="s">
        <v>70861</v>
      </c>
    </row>
    <row r="235130">
      <c r="A235130" s="1" t="s">
        <v>70863</v>
      </c>
    </row>
    <row r="235131">
      <c r="A235131" s="1" t="s">
        <v>70864</v>
      </c>
    </row>
    <row r="235132">
      <c r="A235132" s="1" t="s">
        <v>70865</v>
      </c>
    </row>
    <row r="235133">
      <c r="A235133" s="1" t="s">
        <v>70866</v>
      </c>
    </row>
    <row r="235134">
      <c r="A235134" s="1" t="s">
        <v>70867</v>
      </c>
    </row>
    <row r="235135">
      <c r="A235135" s="1" t="s">
        <v>70868</v>
      </c>
    </row>
    <row r="235136">
      <c r="A235136" s="1" t="s">
        <v>70869</v>
      </c>
    </row>
    <row r="235137">
      <c r="A235137" s="1" t="s">
        <v>70870</v>
      </c>
    </row>
    <row r="235138">
      <c r="A235138" s="1" t="s">
        <v>70871</v>
      </c>
    </row>
    <row r="235139">
      <c r="A235139" s="1" t="s">
        <v>70872</v>
      </c>
    </row>
    <row r="235140">
      <c r="A235140" s="1" t="s">
        <v>70873</v>
      </c>
    </row>
    <row r="235141">
      <c r="A235141" s="1" t="s">
        <v>70874</v>
      </c>
    </row>
    <row r="235142">
      <c r="A235142" s="1" t="s">
        <v>70875</v>
      </c>
    </row>
    <row r="235143">
      <c r="A235143" s="1" t="s">
        <v>70876</v>
      </c>
    </row>
    <row r="235144">
      <c r="A235144" s="1" t="s">
        <v>70877</v>
      </c>
    </row>
    <row r="235145">
      <c r="A235145" s="1" t="s">
        <v>70878</v>
      </c>
    </row>
    <row r="235146">
      <c r="A235146" s="1" t="s">
        <v>70879</v>
      </c>
    </row>
    <row r="235147">
      <c r="A235147" s="1" t="s">
        <v>7815</v>
      </c>
    </row>
    <row r="235148">
      <c r="A235148" s="1" t="s">
        <v>70880</v>
      </c>
    </row>
    <row r="235149">
      <c r="A235149" s="1" t="s">
        <v>70881</v>
      </c>
    </row>
    <row r="235150">
      <c r="A235150" s="1" t="s">
        <v>70882</v>
      </c>
    </row>
    <row r="235151">
      <c r="A235151" s="1" t="s">
        <v>70883</v>
      </c>
    </row>
    <row r="235152">
      <c r="A235152" s="1" t="s">
        <v>70884</v>
      </c>
    </row>
    <row r="235153">
      <c r="A235153" s="1" t="s">
        <v>70885</v>
      </c>
    </row>
    <row r="235154">
      <c r="A235154" s="1" t="s">
        <v>70886</v>
      </c>
    </row>
    <row r="235155">
      <c r="A235155" s="1" t="s">
        <v>70887</v>
      </c>
    </row>
    <row r="235156">
      <c r="A235156" s="1" t="s">
        <v>70888</v>
      </c>
    </row>
    <row r="235157">
      <c r="A235157" s="1" t="s">
        <v>70889</v>
      </c>
    </row>
    <row r="235158">
      <c r="A235158" s="1" t="s">
        <v>70890</v>
      </c>
    </row>
    <row r="235159">
      <c r="A235159" s="1" t="s">
        <v>70891</v>
      </c>
    </row>
    <row r="235160">
      <c r="A235160" s="1" t="s">
        <v>70892</v>
      </c>
    </row>
    <row r="235161">
      <c r="A235161" s="1" t="s">
        <v>70893</v>
      </c>
    </row>
    <row r="235162">
      <c r="A235162" s="1" t="s">
        <v>70894</v>
      </c>
    </row>
    <row r="235163">
      <c r="A235163" s="1" t="s">
        <v>70895</v>
      </c>
    </row>
    <row r="235164">
      <c r="A235164" s="1" t="s">
        <v>70865</v>
      </c>
    </row>
    <row r="235165">
      <c r="A235165" s="1" t="s">
        <v>70866</v>
      </c>
    </row>
    <row r="235166">
      <c r="A235166" s="1" t="s">
        <v>70867</v>
      </c>
    </row>
    <row r="235167">
      <c r="A235167" s="1" t="s">
        <v>70868</v>
      </c>
    </row>
    <row r="235168">
      <c r="A235168" s="1" t="s">
        <v>70869</v>
      </c>
    </row>
    <row r="235169">
      <c r="A235169" s="1" t="s">
        <v>70870</v>
      </c>
    </row>
    <row r="235170">
      <c r="A235170" s="1" t="s">
        <v>70871</v>
      </c>
    </row>
    <row r="235171">
      <c r="A235171" s="1" t="s">
        <v>70872</v>
      </c>
    </row>
    <row r="235172">
      <c r="A235172" s="1" t="s">
        <v>70873</v>
      </c>
    </row>
    <row r="235173">
      <c r="A235173" s="1" t="s">
        <v>70874</v>
      </c>
    </row>
    <row r="235174">
      <c r="A235174" s="1" t="s">
        <v>70875</v>
      </c>
    </row>
    <row r="235175">
      <c r="A235175" s="1" t="s">
        <v>70877</v>
      </c>
    </row>
    <row r="235176">
      <c r="A235176" s="1" t="s">
        <v>70878</v>
      </c>
    </row>
    <row r="235177">
      <c r="A235177" s="1" t="s">
        <v>70879</v>
      </c>
    </row>
    <row r="235178">
      <c r="A235178" s="1" t="s">
        <v>70880</v>
      </c>
    </row>
    <row r="235179">
      <c r="A235179" s="1" t="s">
        <v>70881</v>
      </c>
    </row>
    <row r="235180">
      <c r="A235180" s="1" t="s">
        <v>70882</v>
      </c>
    </row>
    <row r="235181">
      <c r="A235181" s="1" t="s">
        <v>70883</v>
      </c>
    </row>
    <row r="235182">
      <c r="A235182" s="1" t="s">
        <v>70884</v>
      </c>
    </row>
    <row r="235183">
      <c r="A235183" s="1" t="s">
        <v>70885</v>
      </c>
    </row>
    <row r="235184">
      <c r="A235184" s="1" t="s">
        <v>70886</v>
      </c>
    </row>
    <row r="235185">
      <c r="A235185" s="1" t="s">
        <v>70887</v>
      </c>
    </row>
    <row r="235186">
      <c r="A235186" s="1" t="s">
        <v>70888</v>
      </c>
    </row>
    <row r="235187">
      <c r="A235187" s="1" t="s">
        <v>70890</v>
      </c>
    </row>
    <row r="235188">
      <c r="A235188" s="1" t="s">
        <v>70891</v>
      </c>
    </row>
    <row r="235189">
      <c r="A235189" s="1" t="s">
        <v>70892</v>
      </c>
    </row>
    <row r="235190">
      <c r="A235190" s="1" t="s">
        <v>70893</v>
      </c>
    </row>
    <row r="235191">
      <c r="A235191" s="1" t="s">
        <v>70894</v>
      </c>
    </row>
    <row r="235192">
      <c r="A235192" s="1" t="s">
        <v>70896</v>
      </c>
    </row>
    <row r="235193">
      <c r="A235193" s="1" t="s">
        <v>70897</v>
      </c>
    </row>
    <row r="235194">
      <c r="A235194" s="1" t="s">
        <v>70898</v>
      </c>
    </row>
    <row r="235195">
      <c r="A235195" s="1" t="s">
        <v>70899</v>
      </c>
    </row>
    <row r="235196">
      <c r="A235196" s="1" t="s">
        <v>70900</v>
      </c>
    </row>
    <row r="235197">
      <c r="A235197" s="1" t="s">
        <v>70901</v>
      </c>
    </row>
    <row r="235198">
      <c r="A235198" s="1" t="s">
        <v>70902</v>
      </c>
    </row>
    <row r="235199">
      <c r="A235199" s="1" t="s">
        <v>70903</v>
      </c>
    </row>
    <row r="235200">
      <c r="A235200" s="1" t="s">
        <v>70898</v>
      </c>
    </row>
    <row r="235201">
      <c r="A235201" s="1" t="s">
        <v>70899</v>
      </c>
    </row>
    <row r="235202">
      <c r="A235202" s="1" t="s">
        <v>70900</v>
      </c>
    </row>
    <row r="235203">
      <c r="A235203" s="1" t="s">
        <v>70901</v>
      </c>
    </row>
    <row r="235204">
      <c r="A235204" s="1" t="s">
        <v>70902</v>
      </c>
    </row>
    <row r="235205">
      <c r="A235205" s="1" t="s">
        <v>70904</v>
      </c>
    </row>
    <row r="235206">
      <c r="A235206" s="1" t="s">
        <v>70905</v>
      </c>
    </row>
    <row r="235207">
      <c r="A235207" s="1" t="s">
        <v>70906</v>
      </c>
    </row>
    <row r="235208">
      <c r="A235208" s="1" t="s">
        <v>70907</v>
      </c>
    </row>
    <row r="235209">
      <c r="A235209" s="1" t="s">
        <v>70908</v>
      </c>
    </row>
    <row r="235210">
      <c r="A235210" s="1" t="s">
        <v>70909</v>
      </c>
    </row>
    <row r="235211">
      <c r="A235211" s="1" t="s">
        <v>70910</v>
      </c>
    </row>
    <row r="235212">
      <c r="A235212" s="1" t="s">
        <v>70908</v>
      </c>
    </row>
    <row r="235213">
      <c r="A235213" s="1" t="s">
        <v>70909</v>
      </c>
    </row>
    <row r="235214">
      <c r="A235214" s="1" t="s">
        <v>70911</v>
      </c>
    </row>
    <row r="235215">
      <c r="A235215" s="1" t="s">
        <v>70912</v>
      </c>
    </row>
    <row r="235216">
      <c r="A235216" s="1" t="s">
        <v>70913</v>
      </c>
    </row>
    <row r="235217">
      <c r="A235217" s="1" t="s">
        <v>70914</v>
      </c>
    </row>
    <row r="235218">
      <c r="A235218" s="1" t="s">
        <v>70915</v>
      </c>
    </row>
    <row r="235219">
      <c r="A235219" s="1" t="s">
        <v>70916</v>
      </c>
    </row>
    <row r="235220">
      <c r="A235220" s="1" t="s">
        <v>70917</v>
      </c>
    </row>
    <row r="235221">
      <c r="A235221" s="1" t="s">
        <v>70918</v>
      </c>
    </row>
    <row r="235222">
      <c r="A235222" s="1" t="s">
        <v>70919</v>
      </c>
    </row>
    <row r="235223">
      <c r="A235223" s="1" t="s">
        <v>70920</v>
      </c>
    </row>
    <row r="235224">
      <c r="A235224" s="1" t="s">
        <v>70921</v>
      </c>
    </row>
    <row r="235225">
      <c r="A235225" s="1" t="s">
        <v>70922</v>
      </c>
    </row>
    <row r="235226">
      <c r="A235226" s="1" t="s">
        <v>70923</v>
      </c>
    </row>
    <row r="235227">
      <c r="A235227" s="1" t="s">
        <v>70924</v>
      </c>
    </row>
    <row r="235228">
      <c r="A235228" s="1" t="s">
        <v>70925</v>
      </c>
    </row>
    <row r="235229">
      <c r="A235229" s="1" t="s">
        <v>70926</v>
      </c>
    </row>
    <row r="235230">
      <c r="A235230" s="1" t="s">
        <v>70927</v>
      </c>
    </row>
    <row r="235231">
      <c r="A235231" s="1" t="s">
        <v>70928</v>
      </c>
    </row>
    <row r="235232">
      <c r="A235232" s="1" t="s">
        <v>70929</v>
      </c>
    </row>
    <row r="235233">
      <c r="A235233" s="1" t="s">
        <v>70930</v>
      </c>
    </row>
    <row r="235234">
      <c r="A235234" s="1" t="s">
        <v>70931</v>
      </c>
    </row>
    <row r="235235">
      <c r="A235235" s="1" t="s">
        <v>70932</v>
      </c>
    </row>
    <row r="235236">
      <c r="A235236" s="1" t="s">
        <v>70933</v>
      </c>
    </row>
    <row r="235237">
      <c r="A235237" s="1" t="s">
        <v>70934</v>
      </c>
    </row>
    <row r="235238">
      <c r="A235238" s="1" t="s">
        <v>70935</v>
      </c>
    </row>
    <row r="235239">
      <c r="A235239" s="1" t="s">
        <v>70936</v>
      </c>
    </row>
    <row r="235240">
      <c r="A235240" s="1" t="s">
        <v>70937</v>
      </c>
    </row>
    <row r="235241">
      <c r="A235241" s="1" t="s">
        <v>70938</v>
      </c>
    </row>
    <row r="235242">
      <c r="A235242" s="1" t="s">
        <v>70939</v>
      </c>
    </row>
    <row r="235243">
      <c r="A235243" s="1" t="s">
        <v>70940</v>
      </c>
    </row>
    <row r="235244">
      <c r="A235244" s="1" t="s">
        <v>70914</v>
      </c>
    </row>
    <row r="235245">
      <c r="A235245" s="1" t="s">
        <v>70915</v>
      </c>
    </row>
    <row r="235246">
      <c r="A235246" s="1" t="s">
        <v>70916</v>
      </c>
    </row>
    <row r="235247">
      <c r="A235247" s="1" t="s">
        <v>70917</v>
      </c>
    </row>
    <row r="235248">
      <c r="A235248" s="1" t="s">
        <v>70918</v>
      </c>
    </row>
    <row r="235249">
      <c r="A235249" s="1" t="s">
        <v>70919</v>
      </c>
    </row>
    <row r="235250">
      <c r="A235250" s="1" t="s">
        <v>70920</v>
      </c>
    </row>
    <row r="235251">
      <c r="A235251" s="1" t="s">
        <v>70921</v>
      </c>
    </row>
    <row r="235252">
      <c r="A235252" s="1" t="s">
        <v>70922</v>
      </c>
    </row>
    <row r="235253">
      <c r="A235253" s="1" t="s">
        <v>70923</v>
      </c>
    </row>
    <row r="235254">
      <c r="A235254" s="1" t="s">
        <v>70924</v>
      </c>
    </row>
    <row r="235255">
      <c r="A235255" s="1" t="s">
        <v>70925</v>
      </c>
    </row>
    <row r="235256">
      <c r="A235256" s="1" t="s">
        <v>70926</v>
      </c>
    </row>
    <row r="235257">
      <c r="A235257" s="1" t="s">
        <v>70927</v>
      </c>
    </row>
    <row r="235258">
      <c r="A235258" s="1" t="s">
        <v>70928</v>
      </c>
    </row>
    <row r="235259">
      <c r="A235259" s="1" t="s">
        <v>70929</v>
      </c>
    </row>
    <row r="235260">
      <c r="A235260" s="1" t="s">
        <v>70930</v>
      </c>
    </row>
    <row r="235261">
      <c r="A235261" s="1" t="s">
        <v>70931</v>
      </c>
    </row>
    <row r="235262">
      <c r="A235262" s="1" t="s">
        <v>70932</v>
      </c>
    </row>
    <row r="235263">
      <c r="A235263" s="1" t="s">
        <v>70933</v>
      </c>
    </row>
    <row r="235264">
      <c r="A235264" s="1" t="s">
        <v>70934</v>
      </c>
    </row>
    <row r="235265">
      <c r="A235265" s="1" t="s">
        <v>70935</v>
      </c>
    </row>
    <row r="235266">
      <c r="A235266" s="1" t="s">
        <v>70936</v>
      </c>
    </row>
    <row r="235267">
      <c r="A235267" s="1" t="s">
        <v>70937</v>
      </c>
    </row>
    <row r="235268">
      <c r="A235268" s="1" t="s">
        <v>70938</v>
      </c>
    </row>
    <row r="235269">
      <c r="A235269" s="1" t="s">
        <v>70939</v>
      </c>
    </row>
    <row r="235270">
      <c r="A235270" s="1" t="s">
        <v>70941</v>
      </c>
    </row>
    <row r="235271">
      <c r="A235271" s="1" t="s">
        <v>70942</v>
      </c>
    </row>
    <row r="235272">
      <c r="A235272" s="1" t="s">
        <v>70943</v>
      </c>
    </row>
    <row r="235273">
      <c r="A235273" s="1" t="s">
        <v>70944</v>
      </c>
    </row>
    <row r="235274">
      <c r="A235274" s="1" t="s">
        <v>70945</v>
      </c>
    </row>
    <row r="235275">
      <c r="A235275" s="1" t="s">
        <v>70946</v>
      </c>
    </row>
    <row r="235276">
      <c r="A235276" s="1" t="s">
        <v>70947</v>
      </c>
    </row>
    <row r="235277">
      <c r="A235277" s="1" t="s">
        <v>70948</v>
      </c>
    </row>
    <row r="235278">
      <c r="A235278" s="1" t="s">
        <v>70949</v>
      </c>
    </row>
    <row r="235279">
      <c r="A235279" s="1" t="s">
        <v>70950</v>
      </c>
    </row>
    <row r="235280">
      <c r="A235280" s="1" t="s">
        <v>70951</v>
      </c>
    </row>
    <row r="235281">
      <c r="A235281" s="3" t="str">
        <f> ys oo a</f>
        <v>#ERROR!</v>
      </c>
    </row>
    <row r="235282">
      <c r="A235282" s="1" t="s">
        <v>70952</v>
      </c>
    </row>
    <row r="235283">
      <c r="A235283" s="1" t="s">
        <v>70953</v>
      </c>
    </row>
    <row r="235284">
      <c r="A235284" s="1" t="s">
        <v>70954</v>
      </c>
    </row>
    <row r="235285">
      <c r="A235285" s="1" t="s">
        <v>70955</v>
      </c>
    </row>
    <row r="235286">
      <c r="A235286" s="1" t="s">
        <v>70956</v>
      </c>
    </row>
    <row r="235287">
      <c r="A235287" s="1" t="s">
        <v>70957</v>
      </c>
    </row>
    <row r="235288">
      <c r="A235288" s="1" t="s">
        <v>70958</v>
      </c>
    </row>
    <row r="235289">
      <c r="A235289" s="1" t="s">
        <v>70959</v>
      </c>
    </row>
    <row r="235290">
      <c r="A235290" s="1" t="s">
        <v>70960</v>
      </c>
    </row>
    <row r="235291">
      <c r="A235291" s="1" t="s">
        <v>70961</v>
      </c>
    </row>
    <row r="235292">
      <c r="A235292" s="1" t="s">
        <v>70962</v>
      </c>
    </row>
    <row r="235293">
      <c r="A235293" s="1">
        <v>4.0</v>
      </c>
    </row>
    <row r="235294">
      <c r="A235294" s="1" t="s">
        <v>70963</v>
      </c>
    </row>
    <row r="235295">
      <c r="A235295" s="1" t="s">
        <v>70964</v>
      </c>
    </row>
    <row r="235296">
      <c r="A235296" s="1" t="s">
        <v>70943</v>
      </c>
    </row>
    <row r="235297">
      <c r="A235297" s="1" t="s">
        <v>70944</v>
      </c>
    </row>
    <row r="235298">
      <c r="A235298" s="1" t="s">
        <v>70945</v>
      </c>
    </row>
    <row r="235299">
      <c r="A235299" s="1" t="s">
        <v>70946</v>
      </c>
    </row>
    <row r="235300">
      <c r="A235300" s="1" t="s">
        <v>70947</v>
      </c>
    </row>
    <row r="235301">
      <c r="A235301" s="1" t="s">
        <v>70948</v>
      </c>
    </row>
    <row r="235302">
      <c r="A235302" s="1" t="s">
        <v>70949</v>
      </c>
    </row>
    <row r="235303">
      <c r="A235303" s="1" t="s">
        <v>70950</v>
      </c>
    </row>
    <row r="235304">
      <c r="A235304" s="1" t="s">
        <v>70951</v>
      </c>
    </row>
    <row r="235305">
      <c r="A235305" s="3" t="str">
        <f> ys oo a</f>
        <v>#ERROR!</v>
      </c>
    </row>
    <row r="235306">
      <c r="A235306" s="1" t="s">
        <v>70952</v>
      </c>
    </row>
    <row r="235307">
      <c r="A235307" s="1" t="s">
        <v>70953</v>
      </c>
    </row>
    <row r="235308">
      <c r="A235308" s="1" t="s">
        <v>70954</v>
      </c>
    </row>
    <row r="235309">
      <c r="A235309" s="1" t="s">
        <v>70955</v>
      </c>
    </row>
    <row r="235310">
      <c r="A235310" s="1" t="s">
        <v>70956</v>
      </c>
    </row>
    <row r="235311">
      <c r="A235311" s="1" t="s">
        <v>70957</v>
      </c>
    </row>
    <row r="235312">
      <c r="A235312" s="1" t="s">
        <v>70958</v>
      </c>
    </row>
    <row r="235313">
      <c r="A235313" s="1" t="s">
        <v>70959</v>
      </c>
    </row>
    <row r="235314">
      <c r="A235314" s="1" t="s">
        <v>70960</v>
      </c>
    </row>
    <row r="235315">
      <c r="A235315" s="1" t="s">
        <v>70961</v>
      </c>
    </row>
    <row r="235316">
      <c r="A235316" s="1" t="s">
        <v>70962</v>
      </c>
    </row>
    <row r="235317">
      <c r="A235317" s="1" t="s">
        <v>70965</v>
      </c>
    </row>
    <row r="235318">
      <c r="A235318" s="1" t="s">
        <v>70966</v>
      </c>
    </row>
    <row r="235319">
      <c r="A235319" s="1" t="s">
        <v>47440</v>
      </c>
    </row>
    <row r="235320">
      <c r="A235320" s="1" t="s">
        <v>70967</v>
      </c>
    </row>
    <row r="235321">
      <c r="A235321" s="1" t="s">
        <v>70968</v>
      </c>
    </row>
    <row r="235322">
      <c r="A235322" s="1" t="s">
        <v>70969</v>
      </c>
    </row>
    <row r="235323">
      <c r="A235323" s="1" t="s">
        <v>70970</v>
      </c>
    </row>
    <row r="235324">
      <c r="A235324" s="1" t="s">
        <v>70971</v>
      </c>
    </row>
    <row r="235325">
      <c r="A235325" s="1" t="s">
        <v>70972</v>
      </c>
    </row>
    <row r="235326">
      <c r="A235326" s="1" t="s">
        <v>70973</v>
      </c>
    </row>
    <row r="235327">
      <c r="A235327" s="1" t="s">
        <v>70974</v>
      </c>
    </row>
    <row r="235328">
      <c r="A235328" s="1" t="s">
        <v>70975</v>
      </c>
    </row>
    <row r="235329">
      <c r="A235329" s="1" t="s">
        <v>70976</v>
      </c>
    </row>
    <row r="235330">
      <c r="A235330" s="1" t="s">
        <v>70977</v>
      </c>
    </row>
    <row r="235331">
      <c r="A235331" s="1" t="s">
        <v>70978</v>
      </c>
    </row>
    <row r="235332">
      <c r="A235332" s="1" t="s">
        <v>70979</v>
      </c>
    </row>
    <row r="235333">
      <c r="A235333" s="1" t="s">
        <v>70980</v>
      </c>
    </row>
    <row r="235334">
      <c r="A235334" s="1" t="s">
        <v>70981</v>
      </c>
    </row>
    <row r="235335">
      <c r="A235335" s="1" t="s">
        <v>70982</v>
      </c>
    </row>
    <row r="235336">
      <c r="A235336" s="1" t="s">
        <v>70983</v>
      </c>
    </row>
    <row r="235337">
      <c r="A235337" s="1" t="s">
        <v>70984</v>
      </c>
    </row>
    <row r="235338">
      <c r="A235338" s="1" t="s">
        <v>70985</v>
      </c>
    </row>
    <row r="235339">
      <c r="A235339" s="1" t="s">
        <v>70986</v>
      </c>
    </row>
    <row r="235340">
      <c r="A235340" s="1" t="s">
        <v>70987</v>
      </c>
    </row>
    <row r="235341">
      <c r="A235341" s="1" t="s">
        <v>70988</v>
      </c>
    </row>
    <row r="235342">
      <c r="A235342" s="1" t="s">
        <v>70989</v>
      </c>
    </row>
    <row r="235343">
      <c r="A235343" s="1" t="s">
        <v>70990</v>
      </c>
    </row>
    <row r="235344">
      <c r="A235344" s="1" t="s">
        <v>70991</v>
      </c>
    </row>
    <row r="235345">
      <c r="A235345" s="1" t="s">
        <v>40864</v>
      </c>
    </row>
    <row r="235346">
      <c r="A235346" s="1" t="s">
        <v>70992</v>
      </c>
    </row>
    <row r="235347">
      <c r="A235347" s="1" t="s">
        <v>70993</v>
      </c>
    </row>
    <row r="235348">
      <c r="A235348" s="1" t="s">
        <v>70994</v>
      </c>
    </row>
    <row r="235349">
      <c r="A235349" s="1" t="s">
        <v>70995</v>
      </c>
    </row>
    <row r="235350">
      <c r="A235350" s="1" t="s">
        <v>70996</v>
      </c>
    </row>
    <row r="235351">
      <c r="A235351" s="1" t="s">
        <v>70997</v>
      </c>
    </row>
    <row r="235352">
      <c r="A235352" s="1" t="s">
        <v>70998</v>
      </c>
    </row>
    <row r="235353">
      <c r="A235353" s="1" t="s">
        <v>70999</v>
      </c>
    </row>
    <row r="235354">
      <c r="A235354" s="1" t="s">
        <v>71000</v>
      </c>
    </row>
    <row r="235355">
      <c r="A235355" s="1" t="s">
        <v>71001</v>
      </c>
    </row>
    <row r="235356">
      <c r="A235356" s="1" t="s">
        <v>71002</v>
      </c>
    </row>
    <row r="235357">
      <c r="A235357" s="1" t="s">
        <v>71003</v>
      </c>
    </row>
    <row r="235358">
      <c r="A235358" s="1" t="s">
        <v>71004</v>
      </c>
    </row>
    <row r="235359">
      <c r="A235359" s="1" t="s">
        <v>71005</v>
      </c>
    </row>
    <row r="235360">
      <c r="A235360" s="1" t="s">
        <v>71006</v>
      </c>
    </row>
    <row r="235361">
      <c r="A235361" s="1" t="s">
        <v>71007</v>
      </c>
    </row>
    <row r="235362">
      <c r="A235362" s="1" t="s">
        <v>71008</v>
      </c>
    </row>
    <row r="235363">
      <c r="A235363" s="1" t="s">
        <v>71009</v>
      </c>
    </row>
    <row r="235364">
      <c r="A235364" s="1" t="s">
        <v>71010</v>
      </c>
    </row>
    <row r="235365">
      <c r="A235365" s="1" t="s">
        <v>71011</v>
      </c>
    </row>
    <row r="235366">
      <c r="A235366" s="1" t="s">
        <v>71012</v>
      </c>
    </row>
    <row r="235367">
      <c r="A235367" s="1" t="s">
        <v>71013</v>
      </c>
    </row>
    <row r="235368">
      <c r="A235368" s="1" t="s">
        <v>71014</v>
      </c>
    </row>
    <row r="235369">
      <c r="A235369" s="1" t="s">
        <v>71015</v>
      </c>
    </row>
    <row r="235370">
      <c r="A235370" s="1" t="s">
        <v>71016</v>
      </c>
    </row>
    <row r="235371">
      <c r="A235371" s="1" t="s">
        <v>71017</v>
      </c>
    </row>
    <row r="235372">
      <c r="A235372" s="1" t="s">
        <v>71018</v>
      </c>
    </row>
    <row r="235373">
      <c r="A235373" s="1" t="s">
        <v>71019</v>
      </c>
    </row>
    <row r="235374">
      <c r="A235374" s="1" t="s">
        <v>71020</v>
      </c>
    </row>
    <row r="235375">
      <c r="A235375" s="1" t="s">
        <v>71021</v>
      </c>
    </row>
    <row r="235376">
      <c r="A235376" s="3" t="str">
        <f>+ OS al EROS SEP ee Seg OF Re Sear</f>
        <v>#ERROR!</v>
      </c>
    </row>
    <row r="235377">
      <c r="A235377" s="3" t="str">
        <f> ORG tes ‘a an ae</f>
        <v>#ERROR!</v>
      </c>
    </row>
    <row r="235378">
      <c r="A235378" s="1" t="s">
        <v>71022</v>
      </c>
    </row>
    <row r="235379">
      <c r="A235379" s="1" t="s">
        <v>71023</v>
      </c>
    </row>
    <row r="235380">
      <c r="A235380" s="1" t="s">
        <v>71024</v>
      </c>
    </row>
    <row r="235381">
      <c r="A235381" s="1" t="s">
        <v>71025</v>
      </c>
    </row>
    <row r="235382">
      <c r="A235382" s="1" t="s">
        <v>71026</v>
      </c>
    </row>
    <row r="235383">
      <c r="A235383" s="1" t="s">
        <v>71027</v>
      </c>
    </row>
    <row r="235384">
      <c r="A235384" s="1" t="s">
        <v>71028</v>
      </c>
    </row>
    <row r="235385">
      <c r="A235385" s="1" t="s">
        <v>71029</v>
      </c>
    </row>
    <row r="235386">
      <c r="A235386" s="1" t="s">
        <v>71030</v>
      </c>
    </row>
    <row r="235387">
      <c r="A235387" s="1" t="s">
        <v>71031</v>
      </c>
    </row>
    <row r="235388">
      <c r="A235388" s="1" t="s">
        <v>71032</v>
      </c>
    </row>
    <row r="235389">
      <c r="A235389" s="1" t="s">
        <v>71033</v>
      </c>
    </row>
    <row r="235390">
      <c r="A235390" s="1" t="s">
        <v>71034</v>
      </c>
    </row>
    <row r="235391">
      <c r="A235391" s="1" t="s">
        <v>71035</v>
      </c>
    </row>
    <row r="235392">
      <c r="A235392" s="1" t="s">
        <v>71036</v>
      </c>
    </row>
    <row r="235393">
      <c r="A235393" s="1" t="s">
        <v>71037</v>
      </c>
    </row>
    <row r="235394">
      <c r="A235394" s="1" t="s">
        <v>71038</v>
      </c>
    </row>
    <row r="235395">
      <c r="A235395" s="1" t="s">
        <v>71039</v>
      </c>
    </row>
    <row r="235396">
      <c r="A235396" s="1" t="s">
        <v>71040</v>
      </c>
    </row>
    <row r="235397">
      <c r="A235397" s="1" t="s">
        <v>34601</v>
      </c>
    </row>
    <row r="235398">
      <c r="A235398" s="1" t="s">
        <v>71041</v>
      </c>
    </row>
    <row r="235399">
      <c r="A235399" s="1" t="s">
        <v>71042</v>
      </c>
    </row>
    <row r="235400">
      <c r="A235400" s="1" t="s">
        <v>71043</v>
      </c>
    </row>
    <row r="235401">
      <c r="A235401" s="1" t="s">
        <v>71044</v>
      </c>
    </row>
    <row r="235402">
      <c r="A235402" s="1" t="s">
        <v>71045</v>
      </c>
    </row>
    <row r="235403">
      <c r="A235403" s="1" t="s">
        <v>71046</v>
      </c>
    </row>
    <row r="235404">
      <c r="A235404" s="1" t="s">
        <v>71047</v>
      </c>
    </row>
    <row r="235405">
      <c r="A235405" s="1" t="s">
        <v>71048</v>
      </c>
    </row>
    <row r="235406">
      <c r="A235406" s="1" t="s">
        <v>71049</v>
      </c>
    </row>
    <row r="235407">
      <c r="A235407" s="1" t="s">
        <v>71050</v>
      </c>
    </row>
    <row r="235408">
      <c r="A235408" s="1" t="s">
        <v>71051</v>
      </c>
    </row>
    <row r="235409">
      <c r="A235409" s="1" t="s">
        <v>71052</v>
      </c>
    </row>
    <row r="235410">
      <c r="A235410" s="1" t="s">
        <v>71053</v>
      </c>
    </row>
    <row r="235411">
      <c r="A235411" s="1" t="s">
        <v>71054</v>
      </c>
    </row>
    <row r="235412">
      <c r="A235412" s="1" t="s">
        <v>71055</v>
      </c>
    </row>
    <row r="235413">
      <c r="A235413" s="1" t="s">
        <v>71056</v>
      </c>
    </row>
    <row r="235414">
      <c r="A235414" s="1" t="s">
        <v>71057</v>
      </c>
    </row>
    <row r="235415">
      <c r="A235415" s="1" t="s">
        <v>71058</v>
      </c>
    </row>
    <row r="235416">
      <c r="A235416" s="1" t="s">
        <v>71059</v>
      </c>
    </row>
    <row r="235417">
      <c r="A235417" s="1" t="s">
        <v>71060</v>
      </c>
    </row>
    <row r="235418">
      <c r="A235418" s="1" t="s">
        <v>71061</v>
      </c>
    </row>
    <row r="235419">
      <c r="A235419" s="1" t="s">
        <v>71062</v>
      </c>
    </row>
    <row r="235420">
      <c r="A235420" s="1" t="s">
        <v>71063</v>
      </c>
    </row>
    <row r="235421">
      <c r="A235421" s="1" t="s">
        <v>71064</v>
      </c>
    </row>
    <row r="235422">
      <c r="A235422" s="1" t="s">
        <v>71065</v>
      </c>
    </row>
    <row r="235423">
      <c r="A235423" s="1" t="s">
        <v>71066</v>
      </c>
    </row>
    <row r="235424">
      <c r="A235424" s="1" t="s">
        <v>71067</v>
      </c>
    </row>
    <row r="235425">
      <c r="A235425" s="1" t="s">
        <v>71068</v>
      </c>
    </row>
    <row r="235426">
      <c r="A235426" s="1" t="s">
        <v>71069</v>
      </c>
    </row>
    <row r="235427">
      <c r="A235427" s="1" t="s">
        <v>71070</v>
      </c>
    </row>
    <row r="235428">
      <c r="A235428" s="1" t="s">
        <v>71071</v>
      </c>
    </row>
    <row r="235429">
      <c r="A235429" s="1" t="s">
        <v>71072</v>
      </c>
    </row>
    <row r="235430">
      <c r="A235430" s="1" t="s">
        <v>71073</v>
      </c>
    </row>
    <row r="235431">
      <c r="A235431" s="1" t="s">
        <v>71074</v>
      </c>
    </row>
    <row r="235432">
      <c r="A235432" s="1" t="s">
        <v>71075</v>
      </c>
    </row>
    <row r="235433">
      <c r="A235433" s="1" t="s">
        <v>71076</v>
      </c>
    </row>
    <row r="235434">
      <c r="A235434" s="1" t="s">
        <v>71077</v>
      </c>
    </row>
    <row r="235435">
      <c r="A235435" s="1" t="s">
        <v>71078</v>
      </c>
    </row>
    <row r="235436">
      <c r="A235436" s="1" t="s">
        <v>71079</v>
      </c>
    </row>
    <row r="235437">
      <c r="A235437" s="1" t="s">
        <v>71080</v>
      </c>
    </row>
    <row r="235438">
      <c r="A235438" s="1" t="s">
        <v>71081</v>
      </c>
    </row>
    <row r="235439">
      <c r="A235439" s="1" t="s">
        <v>71082</v>
      </c>
    </row>
    <row r="235440">
      <c r="A235440" s="1" t="s">
        <v>71083</v>
      </c>
    </row>
    <row r="235441">
      <c r="A235441" s="1" t="s">
        <v>71084</v>
      </c>
    </row>
    <row r="235442">
      <c r="A235442" s="1" t="s">
        <v>71085</v>
      </c>
    </row>
    <row r="235443">
      <c r="A235443" s="1" t="s">
        <v>70971</v>
      </c>
    </row>
    <row r="235444">
      <c r="A235444" s="1" t="s">
        <v>70972</v>
      </c>
    </row>
    <row r="235445">
      <c r="A235445" s="1" t="s">
        <v>70973</v>
      </c>
    </row>
    <row r="235446">
      <c r="A235446" s="1" t="s">
        <v>70974</v>
      </c>
    </row>
    <row r="235447">
      <c r="A235447" s="1" t="s">
        <v>70975</v>
      </c>
    </row>
    <row r="235448">
      <c r="A235448" s="1" t="s">
        <v>70976</v>
      </c>
    </row>
    <row r="235449">
      <c r="A235449" s="1" t="s">
        <v>70977</v>
      </c>
    </row>
    <row r="235450">
      <c r="A235450" s="1" t="s">
        <v>70978</v>
      </c>
    </row>
    <row r="235451">
      <c r="A235451" s="1" t="s">
        <v>70979</v>
      </c>
    </row>
    <row r="235452">
      <c r="A235452" s="1" t="s">
        <v>70980</v>
      </c>
    </row>
    <row r="235453">
      <c r="A235453" s="1" t="s">
        <v>70981</v>
      </c>
    </row>
    <row r="235454">
      <c r="A235454" s="1" t="s">
        <v>70982</v>
      </c>
    </row>
    <row r="235455">
      <c r="A235455" s="1" t="s">
        <v>70983</v>
      </c>
    </row>
    <row r="235456">
      <c r="A235456" s="1" t="s">
        <v>70984</v>
      </c>
    </row>
    <row r="235457">
      <c r="A235457" s="1" t="s">
        <v>70985</v>
      </c>
    </row>
    <row r="235458">
      <c r="A235458" s="1" t="s">
        <v>70986</v>
      </c>
    </row>
    <row r="235459">
      <c r="A235459" s="1" t="s">
        <v>70987</v>
      </c>
    </row>
    <row r="235460">
      <c r="A235460" s="1" t="s">
        <v>70988</v>
      </c>
    </row>
    <row r="235461">
      <c r="A235461" s="1" t="s">
        <v>70989</v>
      </c>
    </row>
    <row r="235462">
      <c r="A235462" s="1" t="s">
        <v>70990</v>
      </c>
    </row>
    <row r="235463">
      <c r="A235463" s="1" t="s">
        <v>70991</v>
      </c>
    </row>
    <row r="235464">
      <c r="A235464" s="1" t="s">
        <v>40864</v>
      </c>
    </row>
    <row r="235465">
      <c r="A235465" s="1" t="s">
        <v>70992</v>
      </c>
    </row>
    <row r="235466">
      <c r="A235466" s="1" t="s">
        <v>70993</v>
      </c>
    </row>
    <row r="235467">
      <c r="A235467" s="1" t="s">
        <v>70994</v>
      </c>
    </row>
    <row r="235468">
      <c r="A235468" s="1" t="s">
        <v>70995</v>
      </c>
    </row>
    <row r="235469">
      <c r="A235469" s="1" t="s">
        <v>70996</v>
      </c>
    </row>
    <row r="235470">
      <c r="A235470" s="1" t="s">
        <v>70997</v>
      </c>
    </row>
    <row r="235471">
      <c r="A235471" s="1" t="s">
        <v>70998</v>
      </c>
    </row>
    <row r="235472">
      <c r="A235472" s="1" t="s">
        <v>70999</v>
      </c>
    </row>
    <row r="235473">
      <c r="A235473" s="1" t="s">
        <v>71000</v>
      </c>
    </row>
    <row r="235474">
      <c r="A235474" s="1" t="s">
        <v>71001</v>
      </c>
    </row>
    <row r="235475">
      <c r="A235475" s="1" t="s">
        <v>71002</v>
      </c>
    </row>
    <row r="235476">
      <c r="A235476" s="1" t="s">
        <v>71003</v>
      </c>
    </row>
    <row r="235477">
      <c r="A235477" s="1" t="s">
        <v>71004</v>
      </c>
    </row>
    <row r="235478">
      <c r="A235478" s="1" t="s">
        <v>71005</v>
      </c>
    </row>
    <row r="235479">
      <c r="A235479" s="1" t="s">
        <v>71006</v>
      </c>
    </row>
    <row r="235480">
      <c r="A235480" s="1" t="s">
        <v>71007</v>
      </c>
    </row>
    <row r="235481">
      <c r="A235481" s="1" t="s">
        <v>71008</v>
      </c>
    </row>
    <row r="235482">
      <c r="A235482" s="1" t="s">
        <v>71009</v>
      </c>
    </row>
    <row r="235483">
      <c r="A235483" s="1" t="s">
        <v>71010</v>
      </c>
    </row>
    <row r="235484">
      <c r="A235484" s="1" t="s">
        <v>71011</v>
      </c>
    </row>
    <row r="235485">
      <c r="A235485" s="1" t="s">
        <v>71012</v>
      </c>
    </row>
    <row r="235486">
      <c r="A235486" s="1" t="s">
        <v>71013</v>
      </c>
    </row>
    <row r="235487">
      <c r="A235487" s="1" t="s">
        <v>71014</v>
      </c>
    </row>
    <row r="235488">
      <c r="A235488" s="1" t="s">
        <v>71015</v>
      </c>
    </row>
    <row r="235489">
      <c r="A235489" s="1" t="s">
        <v>71016</v>
      </c>
    </row>
    <row r="235490">
      <c r="A235490" s="1" t="s">
        <v>71017</v>
      </c>
    </row>
    <row r="235491">
      <c r="A235491" s="1" t="s">
        <v>71018</v>
      </c>
    </row>
    <row r="235492">
      <c r="A235492" s="1" t="s">
        <v>71019</v>
      </c>
    </row>
    <row r="235493">
      <c r="A235493" s="1" t="s">
        <v>71020</v>
      </c>
    </row>
    <row r="235494">
      <c r="A235494" s="1" t="s">
        <v>71021</v>
      </c>
    </row>
    <row r="235495">
      <c r="A235495" s="3" t="str">
        <f>+ OS al EROS SEP ee Seg OF Re Sear</f>
        <v>#ERROR!</v>
      </c>
    </row>
    <row r="235496">
      <c r="A235496" s="3" t="str">
        <f> ORG tes ‘a an ae</f>
        <v>#ERROR!</v>
      </c>
    </row>
    <row r="235497">
      <c r="A235497" s="1" t="s">
        <v>71022</v>
      </c>
    </row>
    <row r="235498">
      <c r="A235498" s="1" t="s">
        <v>71023</v>
      </c>
    </row>
    <row r="235499">
      <c r="A235499" s="1" t="s">
        <v>71024</v>
      </c>
    </row>
    <row r="235500">
      <c r="A235500" s="1" t="s">
        <v>71025</v>
      </c>
    </row>
    <row r="235501">
      <c r="A235501" s="1" t="s">
        <v>71026</v>
      </c>
    </row>
    <row r="235502">
      <c r="A235502" s="1" t="s">
        <v>71027</v>
      </c>
    </row>
    <row r="235503">
      <c r="A235503" s="1" t="s">
        <v>71028</v>
      </c>
    </row>
    <row r="235504">
      <c r="A235504" s="1" t="s">
        <v>71029</v>
      </c>
    </row>
    <row r="235505">
      <c r="A235505" s="1" t="s">
        <v>71030</v>
      </c>
    </row>
    <row r="235506">
      <c r="A235506" s="1" t="s">
        <v>71031</v>
      </c>
    </row>
    <row r="235507">
      <c r="A235507" s="1" t="s">
        <v>71032</v>
      </c>
    </row>
    <row r="235508">
      <c r="A235508" s="1" t="s">
        <v>71033</v>
      </c>
    </row>
    <row r="235509">
      <c r="A235509" s="1" t="s">
        <v>71034</v>
      </c>
    </row>
    <row r="235510">
      <c r="A235510" s="1" t="s">
        <v>71035</v>
      </c>
    </row>
    <row r="235511">
      <c r="A235511" s="1" t="s">
        <v>71036</v>
      </c>
    </row>
    <row r="235512">
      <c r="A235512" s="1" t="s">
        <v>71037</v>
      </c>
    </row>
    <row r="235513">
      <c r="A235513" s="1" t="s">
        <v>71038</v>
      </c>
    </row>
    <row r="235514">
      <c r="A235514" s="1" t="s">
        <v>71039</v>
      </c>
    </row>
    <row r="235515">
      <c r="A235515" s="1" t="s">
        <v>71040</v>
      </c>
    </row>
    <row r="235516">
      <c r="A235516" s="1" t="s">
        <v>34601</v>
      </c>
    </row>
    <row r="235517">
      <c r="A235517" s="1" t="s">
        <v>71041</v>
      </c>
    </row>
    <row r="235518">
      <c r="A235518" s="1" t="s">
        <v>71042</v>
      </c>
    </row>
    <row r="235519">
      <c r="A235519" s="1" t="s">
        <v>71043</v>
      </c>
    </row>
    <row r="235520">
      <c r="A235520" s="1" t="s">
        <v>71044</v>
      </c>
    </row>
    <row r="235521">
      <c r="A235521" s="1" t="s">
        <v>71045</v>
      </c>
    </row>
    <row r="235522">
      <c r="A235522" s="1" t="s">
        <v>71046</v>
      </c>
    </row>
    <row r="235523">
      <c r="A235523" s="1" t="s">
        <v>71047</v>
      </c>
    </row>
    <row r="235524">
      <c r="A235524" s="1" t="s">
        <v>71048</v>
      </c>
    </row>
    <row r="235525">
      <c r="A235525" s="1" t="s">
        <v>71049</v>
      </c>
    </row>
    <row r="235526">
      <c r="A235526" s="1" t="s">
        <v>71050</v>
      </c>
    </row>
    <row r="235527">
      <c r="A235527" s="1" t="s">
        <v>71051</v>
      </c>
    </row>
    <row r="235528">
      <c r="A235528" s="1" t="s">
        <v>71052</v>
      </c>
    </row>
    <row r="235529">
      <c r="A235529" s="1" t="s">
        <v>71053</v>
      </c>
    </row>
    <row r="235530">
      <c r="A235530" s="1" t="s">
        <v>71054</v>
      </c>
    </row>
    <row r="235531">
      <c r="A235531" s="1" t="s">
        <v>71055</v>
      </c>
    </row>
    <row r="235532">
      <c r="A235532" s="1" t="s">
        <v>71056</v>
      </c>
    </row>
    <row r="235533">
      <c r="A235533" s="1" t="s">
        <v>71057</v>
      </c>
    </row>
    <row r="235534">
      <c r="A235534" s="1" t="s">
        <v>71058</v>
      </c>
    </row>
    <row r="235535">
      <c r="A235535" s="1" t="s">
        <v>71059</v>
      </c>
    </row>
    <row r="235536">
      <c r="A235536" s="1" t="s">
        <v>71060</v>
      </c>
    </row>
    <row r="235537">
      <c r="A235537" s="1" t="s">
        <v>71061</v>
      </c>
    </row>
    <row r="235538">
      <c r="A235538" s="1" t="s">
        <v>71062</v>
      </c>
    </row>
    <row r="235539">
      <c r="A235539" s="1" t="s">
        <v>71063</v>
      </c>
    </row>
    <row r="235540">
      <c r="A235540" s="1" t="s">
        <v>71064</v>
      </c>
    </row>
    <row r="235541">
      <c r="A235541" s="1" t="s">
        <v>71065</v>
      </c>
    </row>
    <row r="235542">
      <c r="A235542" s="1" t="s">
        <v>71066</v>
      </c>
    </row>
    <row r="235543">
      <c r="A235543" s="1" t="s">
        <v>71067</v>
      </c>
    </row>
    <row r="235544">
      <c r="A235544" s="1" t="s">
        <v>71068</v>
      </c>
    </row>
    <row r="235545">
      <c r="A235545" s="1" t="s">
        <v>71069</v>
      </c>
    </row>
    <row r="235546">
      <c r="A235546" s="1" t="s">
        <v>71070</v>
      </c>
    </row>
    <row r="235547">
      <c r="A235547" s="1" t="s">
        <v>71071</v>
      </c>
    </row>
    <row r="235548">
      <c r="A235548" s="1" t="s">
        <v>71072</v>
      </c>
    </row>
    <row r="235549">
      <c r="A235549" s="1" t="s">
        <v>71073</v>
      </c>
    </row>
    <row r="235550">
      <c r="A235550" s="1" t="s">
        <v>71074</v>
      </c>
    </row>
    <row r="235551">
      <c r="A235551" s="1" t="s">
        <v>71075</v>
      </c>
    </row>
    <row r="235552">
      <c r="A235552" s="1" t="s">
        <v>71076</v>
      </c>
    </row>
    <row r="235553">
      <c r="A235553" s="1" t="s">
        <v>71077</v>
      </c>
    </row>
    <row r="235554">
      <c r="A235554" s="1" t="s">
        <v>71078</v>
      </c>
    </row>
    <row r="235555">
      <c r="A235555" s="1" t="s">
        <v>71079</v>
      </c>
    </row>
    <row r="235556">
      <c r="A235556" s="1" t="s">
        <v>71080</v>
      </c>
    </row>
    <row r="235557">
      <c r="A235557" s="1" t="s">
        <v>71081</v>
      </c>
    </row>
    <row r="235558">
      <c r="A235558" s="1" t="s">
        <v>71082</v>
      </c>
    </row>
    <row r="235559">
      <c r="A235559" s="1" t="s">
        <v>71083</v>
      </c>
    </row>
    <row r="235560">
      <c r="A235560" s="1" t="s">
        <v>71084</v>
      </c>
    </row>
    <row r="235561">
      <c r="A235561" s="1" t="s">
        <v>71086</v>
      </c>
    </row>
    <row r="235562">
      <c r="A235562" s="1" t="s">
        <v>71087</v>
      </c>
    </row>
    <row r="235564">
      <c r="A235564" s="1" t="s">
        <v>63868</v>
      </c>
    </row>
    <row r="235566">
      <c r="A235566" s="1" t="s">
        <v>63869</v>
      </c>
    </row>
    <row r="235567">
      <c r="A235567" s="1" t="s">
        <v>63870</v>
      </c>
    </row>
    <row r="235569">
      <c r="A235569" s="1" t="s">
        <v>63871</v>
      </c>
    </row>
    <row r="235570">
      <c r="A235570" s="1" t="s">
        <v>63872</v>
      </c>
    </row>
    <row r="235572">
      <c r="A235572" s="1" t="s">
        <v>63873</v>
      </c>
    </row>
    <row r="235573">
      <c r="A235573" s="1" t="s">
        <v>63874</v>
      </c>
    </row>
    <row r="235574">
      <c r="A235574" s="1" t="s">
        <v>63875</v>
      </c>
    </row>
    <row r="235576">
      <c r="A235576" s="1" t="s">
        <v>63876</v>
      </c>
    </row>
    <row r="235577">
      <c r="A235577" s="1" t="s">
        <v>63877</v>
      </c>
    </row>
    <row r="235578">
      <c r="A235578" s="1" t="s">
        <v>63868</v>
      </c>
    </row>
    <row r="235579">
      <c r="A235579" s="1" t="s">
        <v>63869</v>
      </c>
    </row>
    <row r="235580">
      <c r="A235580" s="1" t="s">
        <v>63870</v>
      </c>
    </row>
    <row r="235581">
      <c r="A235581" s="1" t="s">
        <v>63871</v>
      </c>
    </row>
    <row r="235582">
      <c r="A235582" s="1" t="s">
        <v>63872</v>
      </c>
    </row>
    <row r="235583">
      <c r="A235583" s="1" t="s">
        <v>63873</v>
      </c>
    </row>
    <row r="235584">
      <c r="A235584" s="1" t="s">
        <v>63874</v>
      </c>
    </row>
    <row r="235585">
      <c r="A235585" s="1" t="s">
        <v>63875</v>
      </c>
    </row>
    <row r="235586">
      <c r="A235586" s="1" t="s">
        <v>63878</v>
      </c>
    </row>
    <row r="235587">
      <c r="A235587" s="1" t="s">
        <v>71088</v>
      </c>
    </row>
    <row r="235588">
      <c r="A235588" s="1" t="s">
        <v>71089</v>
      </c>
    </row>
    <row r="235589">
      <c r="A235589" s="1" t="s">
        <v>186</v>
      </c>
    </row>
    <row r="235590">
      <c r="A235590" s="1" t="s">
        <v>71090</v>
      </c>
    </row>
    <row r="235591">
      <c r="A235591" s="1" t="s">
        <v>71091</v>
      </c>
    </row>
    <row r="235592">
      <c r="A235592" s="1" t="s">
        <v>71092</v>
      </c>
    </row>
    <row r="235593">
      <c r="A235593" s="1" t="s">
        <v>71093</v>
      </c>
    </row>
    <row r="235594">
      <c r="A235594" s="1" t="s">
        <v>71094</v>
      </c>
    </row>
    <row r="235595">
      <c r="A235595" s="1" t="s">
        <v>71095</v>
      </c>
    </row>
    <row r="235596">
      <c r="A235596" s="1" t="s">
        <v>71096</v>
      </c>
    </row>
    <row r="235597">
      <c r="A235597" s="1" t="s">
        <v>71097</v>
      </c>
    </row>
    <row r="235598">
      <c r="A235598" s="1" t="s">
        <v>71098</v>
      </c>
    </row>
    <row r="235599">
      <c r="A235599" s="1" t="s">
        <v>71099</v>
      </c>
    </row>
    <row r="235600">
      <c r="A235600" s="1" t="s">
        <v>71100</v>
      </c>
    </row>
    <row r="235601">
      <c r="A235601" s="1" t="s">
        <v>7815</v>
      </c>
    </row>
    <row r="235602">
      <c r="A235602" s="1" t="s">
        <v>2802</v>
      </c>
    </row>
    <row r="235603">
      <c r="A235603" s="1" t="s">
        <v>35195</v>
      </c>
    </row>
    <row r="235604">
      <c r="A235604" s="1" t="s">
        <v>322</v>
      </c>
    </row>
    <row r="235605">
      <c r="A235605" s="1" t="s">
        <v>71101</v>
      </c>
    </row>
    <row r="235606">
      <c r="A235606" s="1" t="s">
        <v>71102</v>
      </c>
    </row>
    <row r="235607">
      <c r="A235607" s="1" t="s">
        <v>71103</v>
      </c>
    </row>
    <row r="235608">
      <c r="A235608" s="1" t="s">
        <v>71104</v>
      </c>
    </row>
    <row r="235609">
      <c r="A235609" s="1" t="s">
        <v>71105</v>
      </c>
    </row>
    <row r="235610">
      <c r="A235610" s="1" t="s">
        <v>71106</v>
      </c>
    </row>
    <row r="235611">
      <c r="A235611" s="1" t="s">
        <v>71107</v>
      </c>
    </row>
    <row r="235612">
      <c r="A235612" s="1" t="s">
        <v>322</v>
      </c>
    </row>
    <row r="235613">
      <c r="A235613" s="1" t="s">
        <v>71108</v>
      </c>
    </row>
    <row r="235614">
      <c r="A235614" s="1" t="s">
        <v>71109</v>
      </c>
    </row>
    <row r="235615">
      <c r="A235615" s="1" t="s">
        <v>71110</v>
      </c>
    </row>
    <row r="235616">
      <c r="A235616" s="3" t="str">
        <f>. og ome</f>
        <v>#ERROR!</v>
      </c>
    </row>
    <row r="235617">
      <c r="A235617" s="1" t="s">
        <v>71111</v>
      </c>
    </row>
    <row r="235618">
      <c r="A235618" s="1" t="s">
        <v>71112</v>
      </c>
    </row>
    <row r="235619">
      <c r="A235619" s="1" t="s">
        <v>71090</v>
      </c>
    </row>
    <row r="235620">
      <c r="A235620" s="1" t="s">
        <v>71091</v>
      </c>
    </row>
    <row r="235621">
      <c r="A235621" s="1" t="s">
        <v>71092</v>
      </c>
    </row>
    <row r="235622">
      <c r="A235622" s="1" t="s">
        <v>71093</v>
      </c>
    </row>
    <row r="235623">
      <c r="A235623" s="1" t="s">
        <v>71094</v>
      </c>
    </row>
    <row r="235624">
      <c r="A235624" s="1" t="s">
        <v>71095</v>
      </c>
    </row>
    <row r="235625">
      <c r="A235625" s="1" t="s">
        <v>71096</v>
      </c>
    </row>
    <row r="235626">
      <c r="A235626" s="1" t="s">
        <v>71097</v>
      </c>
    </row>
    <row r="235627">
      <c r="A235627" s="1" t="s">
        <v>71098</v>
      </c>
    </row>
    <row r="235628">
      <c r="A235628" s="1" t="s">
        <v>71099</v>
      </c>
    </row>
    <row r="235629">
      <c r="A235629" s="1" t="s">
        <v>71100</v>
      </c>
    </row>
    <row r="235630">
      <c r="A235630" s="1" t="s">
        <v>71101</v>
      </c>
    </row>
    <row r="235631">
      <c r="A235631" s="1" t="s">
        <v>71102</v>
      </c>
    </row>
    <row r="235632">
      <c r="A235632" s="1" t="s">
        <v>71103</v>
      </c>
    </row>
    <row r="235633">
      <c r="A235633" s="1" t="s">
        <v>71104</v>
      </c>
    </row>
    <row r="235634">
      <c r="A235634" s="1" t="s">
        <v>71105</v>
      </c>
    </row>
    <row r="235635">
      <c r="A235635" s="1" t="s">
        <v>71106</v>
      </c>
    </row>
    <row r="235636">
      <c r="A235636" s="1" t="s">
        <v>71107</v>
      </c>
    </row>
    <row r="235637">
      <c r="A235637" s="1" t="s">
        <v>71108</v>
      </c>
    </row>
    <row r="235638">
      <c r="A235638" s="1" t="s">
        <v>71109</v>
      </c>
    </row>
    <row r="235639">
      <c r="A235639" s="1" t="s">
        <v>71110</v>
      </c>
    </row>
    <row r="235640">
      <c r="A235640" s="3" t="str">
        <f>. og ome</f>
        <v>#ERROR!</v>
      </c>
    </row>
    <row r="235641">
      <c r="A235641" s="1" t="s">
        <v>71111</v>
      </c>
    </row>
    <row r="235642">
      <c r="A235642" s="1" t="s">
        <v>71113</v>
      </c>
    </row>
    <row r="235643">
      <c r="A235643" s="1" t="s">
        <v>71114</v>
      </c>
    </row>
    <row r="235644">
      <c r="A235644" s="1" t="s">
        <v>71115</v>
      </c>
    </row>
    <row r="235645">
      <c r="A235645" s="1" t="s">
        <v>71116</v>
      </c>
    </row>
    <row r="235646">
      <c r="A235646" s="1" t="s">
        <v>14417</v>
      </c>
    </row>
    <row r="235647">
      <c r="A235647" s="1" t="s">
        <v>71117</v>
      </c>
    </row>
    <row r="235648">
      <c r="A235648" s="1" t="s">
        <v>977</v>
      </c>
    </row>
    <row r="235649">
      <c r="A235649" s="1" t="s">
        <v>67444</v>
      </c>
    </row>
    <row r="235650">
      <c r="A235650" s="1" t="s">
        <v>71118</v>
      </c>
    </row>
    <row r="235651">
      <c r="A235651" s="1" t="s">
        <v>71119</v>
      </c>
    </row>
    <row r="235652">
      <c r="A235652" s="1" t="s">
        <v>71120</v>
      </c>
    </row>
    <row r="235653">
      <c r="A235653" s="1" t="s">
        <v>977</v>
      </c>
    </row>
    <row r="235654">
      <c r="A235654" s="1" t="s">
        <v>977</v>
      </c>
    </row>
    <row r="235655">
      <c r="A235655" s="1" t="s">
        <v>71121</v>
      </c>
    </row>
    <row r="235656">
      <c r="A235656" s="1" t="s">
        <v>71122</v>
      </c>
    </row>
    <row r="235657">
      <c r="A235657" s="1" t="s">
        <v>71123</v>
      </c>
    </row>
    <row r="235658">
      <c r="A235658" s="1" t="s">
        <v>71124</v>
      </c>
    </row>
    <row r="235659">
      <c r="A235659" s="1" t="s">
        <v>71125</v>
      </c>
    </row>
    <row r="235660">
      <c r="A235660" s="1" t="s">
        <v>71126</v>
      </c>
    </row>
    <row r="235661">
      <c r="A235661" s="1" t="s">
        <v>977</v>
      </c>
    </row>
    <row r="235662">
      <c r="A235662" s="1" t="s">
        <v>14417</v>
      </c>
    </row>
    <row r="235663">
      <c r="A235663" s="1" t="s">
        <v>33304</v>
      </c>
    </row>
    <row r="235664">
      <c r="A235664" s="1" t="s">
        <v>71127</v>
      </c>
    </row>
    <row r="235665">
      <c r="A235665" s="1" t="s">
        <v>71128</v>
      </c>
    </row>
    <row r="235666">
      <c r="A235666" s="1" t="s">
        <v>71129</v>
      </c>
    </row>
    <row r="235667">
      <c r="A235667" s="1" t="s">
        <v>71130</v>
      </c>
    </row>
    <row r="235668">
      <c r="A235668" s="1" t="s">
        <v>71131</v>
      </c>
    </row>
    <row r="235669">
      <c r="A235669" s="1" t="s">
        <v>71132</v>
      </c>
    </row>
    <row r="235670">
      <c r="A235670" s="1" t="s">
        <v>71133</v>
      </c>
    </row>
    <row r="235671">
      <c r="A235671" s="1" t="s">
        <v>71134</v>
      </c>
    </row>
    <row r="235672">
      <c r="A235672" s="1" t="s">
        <v>71135</v>
      </c>
    </row>
    <row r="235673">
      <c r="A235673" s="1" t="s">
        <v>71136</v>
      </c>
    </row>
    <row r="235674">
      <c r="A235674" s="1" t="s">
        <v>71137</v>
      </c>
    </row>
    <row r="235675">
      <c r="A235675" s="1" t="s">
        <v>71138</v>
      </c>
    </row>
    <row r="235676">
      <c r="A235676" s="1" t="s">
        <v>71139</v>
      </c>
    </row>
    <row r="235677">
      <c r="A235677" s="1" t="s">
        <v>62825</v>
      </c>
    </row>
    <row r="235678">
      <c r="A235678" s="1" t="s">
        <v>71140</v>
      </c>
    </row>
    <row r="235679">
      <c r="A235679" s="1" t="s">
        <v>71141</v>
      </c>
    </row>
    <row r="235680">
      <c r="A235680" s="1" t="s">
        <v>71142</v>
      </c>
    </row>
    <row r="235681">
      <c r="A235681" s="1" t="s">
        <v>71143</v>
      </c>
    </row>
    <row r="235682">
      <c r="A235682" s="1" t="s">
        <v>71144</v>
      </c>
    </row>
    <row r="235683">
      <c r="A235683" s="1" t="s">
        <v>71115</v>
      </c>
    </row>
    <row r="235684">
      <c r="A235684" s="1" t="s">
        <v>71116</v>
      </c>
    </row>
    <row r="235685">
      <c r="A235685" s="1" t="s">
        <v>71117</v>
      </c>
    </row>
    <row r="235686">
      <c r="A235686" s="1" t="s">
        <v>67444</v>
      </c>
    </row>
    <row r="235687">
      <c r="A235687" s="1" t="s">
        <v>71118</v>
      </c>
    </row>
    <row r="235688">
      <c r="A235688" s="1" t="s">
        <v>71119</v>
      </c>
    </row>
    <row r="235689">
      <c r="A235689" s="1" t="s">
        <v>71120</v>
      </c>
    </row>
    <row r="235690">
      <c r="A235690" s="1" t="s">
        <v>71121</v>
      </c>
    </row>
    <row r="235691">
      <c r="A235691" s="1" t="s">
        <v>71122</v>
      </c>
    </row>
    <row r="235692">
      <c r="A235692" s="1" t="s">
        <v>71123</v>
      </c>
    </row>
    <row r="235693">
      <c r="A235693" s="1" t="s">
        <v>71124</v>
      </c>
    </row>
    <row r="235694">
      <c r="A235694" s="1" t="s">
        <v>71125</v>
      </c>
    </row>
    <row r="235695">
      <c r="A235695" s="1" t="s">
        <v>71126</v>
      </c>
    </row>
    <row r="235696">
      <c r="A235696" s="1" t="s">
        <v>33304</v>
      </c>
    </row>
    <row r="235697">
      <c r="A235697" s="1" t="s">
        <v>71127</v>
      </c>
    </row>
    <row r="235698">
      <c r="A235698" s="1" t="s">
        <v>71128</v>
      </c>
    </row>
    <row r="235699">
      <c r="A235699" s="1" t="s">
        <v>71129</v>
      </c>
    </row>
    <row r="235700">
      <c r="A235700" s="1" t="s">
        <v>71130</v>
      </c>
    </row>
    <row r="235701">
      <c r="A235701" s="1" t="s">
        <v>71131</v>
      </c>
    </row>
    <row r="235702">
      <c r="A235702" s="1" t="s">
        <v>71132</v>
      </c>
    </row>
    <row r="235703">
      <c r="A235703" s="1" t="s">
        <v>71133</v>
      </c>
    </row>
    <row r="235704">
      <c r="A235704" s="1" t="s">
        <v>71134</v>
      </c>
    </row>
    <row r="235705">
      <c r="A235705" s="1" t="s">
        <v>71135</v>
      </c>
    </row>
    <row r="235706">
      <c r="A235706" s="1" t="s">
        <v>71136</v>
      </c>
    </row>
    <row r="235707">
      <c r="A235707" s="1" t="s">
        <v>71137</v>
      </c>
    </row>
    <row r="235708">
      <c r="A235708" s="1" t="s">
        <v>71138</v>
      </c>
    </row>
    <row r="235709">
      <c r="A235709" s="1" t="s">
        <v>71139</v>
      </c>
    </row>
    <row r="235710">
      <c r="A235710" s="1" t="s">
        <v>62825</v>
      </c>
    </row>
    <row r="235711">
      <c r="A235711" s="1" t="s">
        <v>71140</v>
      </c>
    </row>
    <row r="235712">
      <c r="A235712" s="1" t="s">
        <v>71141</v>
      </c>
    </row>
    <row r="235713">
      <c r="A235713" s="1" t="s">
        <v>71142</v>
      </c>
    </row>
    <row r="235714">
      <c r="A235714" s="1" t="s">
        <v>71143</v>
      </c>
    </row>
    <row r="235715">
      <c r="A235715" s="1" t="s">
        <v>71145</v>
      </c>
    </row>
    <row r="235716">
      <c r="A235716" s="1" t="s">
        <v>71146</v>
      </c>
    </row>
    <row r="235717">
      <c r="A235717" s="1" t="s">
        <v>71147</v>
      </c>
    </row>
    <row r="235718">
      <c r="A235718" s="1" t="s">
        <v>71148</v>
      </c>
    </row>
    <row r="235719">
      <c r="A235719" s="1" t="s">
        <v>71149</v>
      </c>
    </row>
    <row r="235720">
      <c r="A235720" s="1" t="s">
        <v>71150</v>
      </c>
    </row>
    <row r="235721">
      <c r="A235721" s="1" t="s">
        <v>71151</v>
      </c>
    </row>
    <row r="235722">
      <c r="A235722" s="1" t="s">
        <v>71152</v>
      </c>
    </row>
    <row r="235723">
      <c r="A235723" s="1" t="s">
        <v>71153</v>
      </c>
    </row>
    <row r="235724">
      <c r="A235724" s="3" t="str">
        <f> Lf</f>
        <v>#NAME?</v>
      </c>
    </row>
    <row r="235725">
      <c r="A235725" s="3" t="str">
        <f>= whe aa A Sa</f>
        <v>#ERROR!</v>
      </c>
    </row>
    <row r="235726">
      <c r="A235726" s="3" t="str">
        <f> “ LAS</f>
        <v>#ERROR!</v>
      </c>
    </row>
    <row r="235727">
      <c r="A235727" s="3" t="str">
        <f>, &amp; NS</f>
        <v>#ERROR!</v>
      </c>
    </row>
    <row r="235728">
      <c r="A235728" s="1" t="s">
        <v>71154</v>
      </c>
    </row>
    <row r="235729">
      <c r="A235729" s="1" t="s">
        <v>71155</v>
      </c>
    </row>
    <row r="235730">
      <c r="A235730" s="1" t="s">
        <v>71156</v>
      </c>
    </row>
    <row r="235731">
      <c r="A235731" s="1" t="s">
        <v>71157</v>
      </c>
    </row>
    <row r="235732">
      <c r="A235732" s="1" t="s">
        <v>20456</v>
      </c>
    </row>
    <row r="235733">
      <c r="A235733" s="1" t="s">
        <v>71158</v>
      </c>
    </row>
    <row r="235734">
      <c r="A235734" s="1" t="s">
        <v>71147</v>
      </c>
    </row>
    <row r="235735">
      <c r="A235735" s="1" t="s">
        <v>71148</v>
      </c>
    </row>
    <row r="235736">
      <c r="A235736" s="1" t="s">
        <v>71149</v>
      </c>
    </row>
    <row r="235737">
      <c r="A235737" s="1" t="s">
        <v>71150</v>
      </c>
    </row>
    <row r="235738">
      <c r="A235738" s="1" t="s">
        <v>71151</v>
      </c>
    </row>
    <row r="235739">
      <c r="A235739" s="1" t="s">
        <v>71152</v>
      </c>
    </row>
    <row r="235740">
      <c r="A235740" s="1" t="s">
        <v>71153</v>
      </c>
    </row>
    <row r="235741">
      <c r="A235741" s="3" t="str">
        <f> Lf</f>
        <v>#NAME?</v>
      </c>
    </row>
    <row r="235742">
      <c r="A235742" s="3" t="str">
        <f>= whe aa A Sa</f>
        <v>#ERROR!</v>
      </c>
    </row>
    <row r="235743">
      <c r="A235743" s="3" t="str">
        <f> “ LAS</f>
        <v>#ERROR!</v>
      </c>
    </row>
    <row r="235744">
      <c r="A235744" s="3" t="str">
        <f>, &amp; NS</f>
        <v>#ERROR!</v>
      </c>
    </row>
    <row r="235745">
      <c r="A235745" s="1" t="s">
        <v>71154</v>
      </c>
    </row>
    <row r="235746">
      <c r="A235746" s="1" t="s">
        <v>71155</v>
      </c>
    </row>
    <row r="235747">
      <c r="A235747" s="1" t="s">
        <v>71157</v>
      </c>
    </row>
    <row r="235748">
      <c r="A235748" s="1" t="s">
        <v>71159</v>
      </c>
    </row>
    <row r="235749">
      <c r="A235749" s="1" t="s">
        <v>71160</v>
      </c>
    </row>
    <row r="235750">
      <c r="A235750" s="1" t="s">
        <v>1208</v>
      </c>
    </row>
    <row r="235751">
      <c r="A235751" s="1" t="s">
        <v>966</v>
      </c>
    </row>
    <row r="235753">
      <c r="A235753" s="1" t="s">
        <v>28015</v>
      </c>
    </row>
    <row r="235755">
      <c r="A235755" s="1" t="s">
        <v>71161</v>
      </c>
    </row>
    <row r="235757">
      <c r="A235757" s="1" t="s">
        <v>71162</v>
      </c>
    </row>
    <row r="235759">
      <c r="A235759" s="1" t="s">
        <v>1208</v>
      </c>
    </row>
    <row r="235760">
      <c r="A235760" s="1">
        <v>3.0</v>
      </c>
    </row>
    <row r="235761">
      <c r="A235761" s="4" t="s">
        <v>33274</v>
      </c>
    </row>
    <row r="235763">
      <c r="A235763" s="1" t="s">
        <v>54315</v>
      </c>
    </row>
    <row r="235764">
      <c r="A235764" s="1" t="s">
        <v>3534</v>
      </c>
    </row>
    <row r="235766">
      <c r="A235766" s="1" t="s">
        <v>3626</v>
      </c>
    </row>
    <row r="235768">
      <c r="A235768" s="1" t="s">
        <v>33301</v>
      </c>
    </row>
    <row r="235770">
      <c r="A235770" s="1" t="s">
        <v>22140</v>
      </c>
    </row>
    <row r="235772">
      <c r="A235772" s="1" t="s">
        <v>71163</v>
      </c>
    </row>
    <row r="235774">
      <c r="A235774" s="1" t="s">
        <v>71164</v>
      </c>
    </row>
    <row r="235776">
      <c r="A235776" s="1" t="s">
        <v>71165</v>
      </c>
    </row>
    <row r="235778">
      <c r="A235778" s="1" t="s">
        <v>71166</v>
      </c>
    </row>
    <row r="235780">
      <c r="A235780" s="1" t="s">
        <v>71167</v>
      </c>
    </row>
    <row r="235782">
      <c r="A235782" s="1" t="s">
        <v>71168</v>
      </c>
    </row>
    <row r="235784">
      <c r="A235784" s="1" t="s">
        <v>71169</v>
      </c>
    </row>
    <row r="235786">
      <c r="A235786" s="1" t="s">
        <v>71170</v>
      </c>
    </row>
    <row r="235788">
      <c r="A235788" s="1" t="s">
        <v>71171</v>
      </c>
    </row>
    <row r="235789">
      <c r="A235789" s="1" t="s">
        <v>71161</v>
      </c>
    </row>
    <row r="235790">
      <c r="A235790" s="1" t="s">
        <v>71162</v>
      </c>
    </row>
    <row r="235791">
      <c r="A235791" s="1" t="s">
        <v>22140</v>
      </c>
    </row>
    <row r="235792">
      <c r="A235792" s="1" t="s">
        <v>71163</v>
      </c>
    </row>
    <row r="235793">
      <c r="A235793" s="1" t="s">
        <v>71164</v>
      </c>
    </row>
    <row r="235794">
      <c r="A235794" s="1" t="s">
        <v>71165</v>
      </c>
    </row>
    <row r="235795">
      <c r="A235795" s="1" t="s">
        <v>71166</v>
      </c>
    </row>
    <row r="235796">
      <c r="A235796" s="1" t="s">
        <v>71167</v>
      </c>
    </row>
    <row r="235797">
      <c r="A235797" s="1" t="s">
        <v>71168</v>
      </c>
    </row>
    <row r="235798">
      <c r="A235798" s="1" t="s">
        <v>71169</v>
      </c>
    </row>
    <row r="235799">
      <c r="A235799" s="1" t="s">
        <v>71172</v>
      </c>
    </row>
    <row r="235800">
      <c r="A235800" s="1" t="s">
        <v>71173</v>
      </c>
    </row>
    <row r="235801">
      <c r="A235801" s="1" t="s">
        <v>71174</v>
      </c>
    </row>
    <row r="235802">
      <c r="A235802" s="1" t="s">
        <v>7815</v>
      </c>
    </row>
    <row r="235803">
      <c r="A235803" s="1" t="s">
        <v>71175</v>
      </c>
    </row>
    <row r="235804">
      <c r="A235804" s="1" t="s">
        <v>71176</v>
      </c>
    </row>
    <row r="235805">
      <c r="A235805" s="1" t="s">
        <v>71177</v>
      </c>
    </row>
    <row r="235806">
      <c r="A235806" s="1" t="s">
        <v>71178</v>
      </c>
    </row>
    <row r="235807">
      <c r="A235807" s="1" t="s">
        <v>71179</v>
      </c>
    </row>
    <row r="235808">
      <c r="A235808" s="1" t="s">
        <v>71180</v>
      </c>
    </row>
    <row r="235809">
      <c r="A235809" s="1" t="s">
        <v>71181</v>
      </c>
    </row>
    <row r="235810">
      <c r="A235810" s="1" t="s">
        <v>71182</v>
      </c>
    </row>
    <row r="235811">
      <c r="A235811" s="1" t="s">
        <v>71183</v>
      </c>
    </row>
    <row r="235812">
      <c r="A235812" s="1" t="s">
        <v>71184</v>
      </c>
    </row>
    <row r="235813">
      <c r="A235813" s="1" t="s">
        <v>71185</v>
      </c>
    </row>
    <row r="235814">
      <c r="A235814" s="1" t="s">
        <v>71186</v>
      </c>
    </row>
    <row r="235815">
      <c r="A235815" s="1" t="s">
        <v>71187</v>
      </c>
    </row>
    <row r="235816">
      <c r="A235816" s="1" t="s">
        <v>71188</v>
      </c>
    </row>
    <row r="235817">
      <c r="A235817" s="1" t="s">
        <v>71189</v>
      </c>
    </row>
    <row r="235818">
      <c r="A235818" s="1" t="s">
        <v>71190</v>
      </c>
    </row>
    <row r="235819">
      <c r="A235819" s="1" t="s">
        <v>71191</v>
      </c>
    </row>
    <row r="235820">
      <c r="A235820" s="1" t="s">
        <v>71192</v>
      </c>
    </row>
    <row r="235821">
      <c r="A235821" s="1" t="s">
        <v>71193</v>
      </c>
    </row>
    <row r="235822">
      <c r="A235822" s="1" t="s">
        <v>71194</v>
      </c>
    </row>
    <row r="235823">
      <c r="A235823" s="1" t="s">
        <v>71195</v>
      </c>
    </row>
    <row r="235824">
      <c r="A235824" s="1" t="s">
        <v>71196</v>
      </c>
    </row>
    <row r="235825">
      <c r="A235825" s="1" t="s">
        <v>71197</v>
      </c>
    </row>
    <row r="235826">
      <c r="A235826" s="1" t="s">
        <v>71198</v>
      </c>
    </row>
    <row r="235827">
      <c r="A235827" s="1" t="s">
        <v>71199</v>
      </c>
    </row>
    <row r="235828">
      <c r="A235828" s="1" t="s">
        <v>71200</v>
      </c>
    </row>
    <row r="235829">
      <c r="A235829" s="1" t="s">
        <v>71201</v>
      </c>
    </row>
    <row r="235830">
      <c r="A235830" s="1" t="s">
        <v>71202</v>
      </c>
    </row>
    <row r="235831">
      <c r="A235831" s="3" t="str">
        <f> Cue a NL Wr Wa a | ie |</f>
        <v>#ERROR!</v>
      </c>
    </row>
    <row r="235832">
      <c r="A235832" s="1" t="s">
        <v>71203</v>
      </c>
    </row>
    <row r="235833">
      <c r="A235833" s="1" t="s">
        <v>71204</v>
      </c>
    </row>
    <row r="235834">
      <c r="A235834" s="1" t="s">
        <v>71205</v>
      </c>
    </row>
    <row r="235835">
      <c r="A235835" s="1" t="s">
        <v>71206</v>
      </c>
    </row>
    <row r="235836">
      <c r="A235836" s="1" t="s">
        <v>71207</v>
      </c>
    </row>
    <row r="235837">
      <c r="A235837" s="1" t="s">
        <v>71208</v>
      </c>
    </row>
    <row r="235838">
      <c r="A235838" s="1" t="s">
        <v>71209</v>
      </c>
    </row>
    <row r="235839">
      <c r="A235839" s="1" t="s">
        <v>7817</v>
      </c>
    </row>
    <row r="235840">
      <c r="A235840" s="1" t="s">
        <v>71210</v>
      </c>
    </row>
    <row r="235841">
      <c r="A235841" s="1" t="s">
        <v>71211</v>
      </c>
    </row>
    <row r="235842">
      <c r="A235842" s="1" t="s">
        <v>71212</v>
      </c>
    </row>
    <row r="235843">
      <c r="A235843" s="1" t="s">
        <v>71213</v>
      </c>
    </row>
    <row r="235844">
      <c r="A235844" s="1" t="s">
        <v>71214</v>
      </c>
    </row>
    <row r="235845">
      <c r="A235845" s="1" t="s">
        <v>71215</v>
      </c>
    </row>
    <row r="235846">
      <c r="A235846" s="1" t="s">
        <v>71216</v>
      </c>
    </row>
    <row r="235847">
      <c r="A235847" s="1" t="s">
        <v>71217</v>
      </c>
    </row>
    <row r="235848">
      <c r="A235848" s="1" t="s">
        <v>71218</v>
      </c>
    </row>
    <row r="235849">
      <c r="A235849" s="1" t="s">
        <v>71219</v>
      </c>
    </row>
    <row r="235850">
      <c r="A235850" s="1" t="s">
        <v>71220</v>
      </c>
    </row>
    <row r="235851">
      <c r="A235851" s="1" t="s">
        <v>71221</v>
      </c>
    </row>
    <row r="235852">
      <c r="A235852" s="1" t="s">
        <v>71222</v>
      </c>
    </row>
    <row r="235853">
      <c r="A235853" s="1" t="s">
        <v>71223</v>
      </c>
    </row>
    <row r="235854">
      <c r="A235854" s="1" t="s">
        <v>71224</v>
      </c>
    </row>
    <row r="235855">
      <c r="A235855" s="1" t="s">
        <v>71225</v>
      </c>
    </row>
    <row r="235856">
      <c r="A235856" s="1" t="s">
        <v>71226</v>
      </c>
    </row>
    <row r="235857">
      <c r="A235857" s="1" t="s">
        <v>71227</v>
      </c>
    </row>
    <row r="235858">
      <c r="A235858" s="1" t="s">
        <v>71228</v>
      </c>
    </row>
    <row r="235859">
      <c r="A235859" s="1" t="s">
        <v>71229</v>
      </c>
    </row>
    <row r="235860">
      <c r="A235860" s="1" t="s">
        <v>71230</v>
      </c>
    </row>
    <row r="235861">
      <c r="A235861" s="1" t="s">
        <v>71231</v>
      </c>
    </row>
    <row r="235862">
      <c r="A235862" s="1" t="s">
        <v>71232</v>
      </c>
    </row>
    <row r="235863">
      <c r="A235863" s="1" t="s">
        <v>71233</v>
      </c>
    </row>
    <row r="235864">
      <c r="A235864" s="1" t="s">
        <v>71234</v>
      </c>
    </row>
    <row r="235865">
      <c r="A235865" s="1" t="s">
        <v>71235</v>
      </c>
    </row>
    <row r="235866">
      <c r="A235866" s="1" t="s">
        <v>71236</v>
      </c>
    </row>
    <row r="235867">
      <c r="A235867" s="1" t="s">
        <v>71237</v>
      </c>
    </row>
    <row r="235868">
      <c r="A235868" s="1" t="s">
        <v>71238</v>
      </c>
    </row>
    <row r="235869">
      <c r="A235869" s="1" t="s">
        <v>71239</v>
      </c>
    </row>
    <row r="235870">
      <c r="A235870" s="1" t="s">
        <v>71240</v>
      </c>
    </row>
    <row r="235871">
      <c r="A235871" s="1" t="s">
        <v>71241</v>
      </c>
    </row>
    <row r="235872">
      <c r="A235872" s="1" t="s">
        <v>71242</v>
      </c>
    </row>
    <row r="235873">
      <c r="A235873" s="1" t="s">
        <v>71243</v>
      </c>
    </row>
    <row r="235874">
      <c r="A235874" s="1" t="s">
        <v>71244</v>
      </c>
    </row>
    <row r="235875">
      <c r="A235875" s="1" t="s">
        <v>71245</v>
      </c>
    </row>
    <row r="235876">
      <c r="A235876" s="1" t="s">
        <v>71246</v>
      </c>
    </row>
    <row r="235877">
      <c r="A235877" s="1" t="s">
        <v>71247</v>
      </c>
    </row>
    <row r="235878">
      <c r="A235878" s="1" t="s">
        <v>71248</v>
      </c>
    </row>
    <row r="235879">
      <c r="A235879" s="1" t="s">
        <v>71249</v>
      </c>
    </row>
    <row r="235880">
      <c r="A235880" s="1" t="s">
        <v>71250</v>
      </c>
    </row>
    <row r="235881">
      <c r="A235881" s="1" t="s">
        <v>71251</v>
      </c>
    </row>
    <row r="235882">
      <c r="A235882" s="1" t="s">
        <v>71252</v>
      </c>
    </row>
    <row r="235883">
      <c r="A235883" s="1" t="s">
        <v>71253</v>
      </c>
    </row>
    <row r="235884">
      <c r="A235884" s="1" t="s">
        <v>71254</v>
      </c>
    </row>
    <row r="235885">
      <c r="A235885" s="1" t="s">
        <v>71255</v>
      </c>
    </row>
    <row r="235886">
      <c r="A235886" s="1" t="s">
        <v>71256</v>
      </c>
    </row>
    <row r="235887">
      <c r="A235887" s="1" t="s">
        <v>71257</v>
      </c>
    </row>
    <row r="235888">
      <c r="A235888" s="1" t="s">
        <v>14417</v>
      </c>
    </row>
    <row r="235889">
      <c r="A235889" s="1" t="s">
        <v>71258</v>
      </c>
    </row>
    <row r="235890">
      <c r="A235890" s="1" t="s">
        <v>71259</v>
      </c>
    </row>
    <row r="235891">
      <c r="A235891" s="1" t="s">
        <v>71260</v>
      </c>
    </row>
    <row r="235892">
      <c r="A235892" s="1" t="s">
        <v>71261</v>
      </c>
    </row>
    <row r="235893">
      <c r="A235893" s="1" t="s">
        <v>71262</v>
      </c>
    </row>
    <row r="235894">
      <c r="A235894" s="1" t="s">
        <v>71263</v>
      </c>
    </row>
    <row r="235895">
      <c r="A235895" s="1" t="s">
        <v>71264</v>
      </c>
    </row>
    <row r="235896">
      <c r="A235896" s="1" t="s">
        <v>71265</v>
      </c>
    </row>
    <row r="235897">
      <c r="A235897" s="1" t="s">
        <v>71266</v>
      </c>
    </row>
    <row r="235898">
      <c r="A235898" s="1" t="s">
        <v>71267</v>
      </c>
    </row>
    <row r="235899">
      <c r="A235899" s="1" t="s">
        <v>71268</v>
      </c>
    </row>
    <row r="235900">
      <c r="A235900" s="1" t="s">
        <v>71269</v>
      </c>
    </row>
    <row r="235901">
      <c r="A235901" s="1" t="s">
        <v>71270</v>
      </c>
    </row>
    <row r="235902">
      <c r="A235902" s="1" t="s">
        <v>71271</v>
      </c>
    </row>
    <row r="235903">
      <c r="A235903" s="1" t="s">
        <v>59911</v>
      </c>
    </row>
    <row r="235904">
      <c r="A235904" s="1" t="s">
        <v>71272</v>
      </c>
    </row>
    <row r="235905">
      <c r="A235905" s="1" t="s">
        <v>71273</v>
      </c>
    </row>
    <row r="235906">
      <c r="A235906" s="1" t="s">
        <v>71174</v>
      </c>
    </row>
    <row r="235907">
      <c r="A235907" s="1" t="s">
        <v>71175</v>
      </c>
    </row>
    <row r="235908">
      <c r="A235908" s="1" t="s">
        <v>71176</v>
      </c>
    </row>
    <row r="235909">
      <c r="A235909" s="1" t="s">
        <v>71177</v>
      </c>
    </row>
    <row r="235910">
      <c r="A235910" s="1" t="s">
        <v>71178</v>
      </c>
    </row>
    <row r="235911">
      <c r="A235911" s="1" t="s">
        <v>71179</v>
      </c>
    </row>
    <row r="235912">
      <c r="A235912" s="1" t="s">
        <v>71180</v>
      </c>
    </row>
    <row r="235913">
      <c r="A235913" s="1" t="s">
        <v>71181</v>
      </c>
    </row>
    <row r="235914">
      <c r="A235914" s="1" t="s">
        <v>71182</v>
      </c>
    </row>
    <row r="235915">
      <c r="A235915" s="1" t="s">
        <v>71183</v>
      </c>
    </row>
    <row r="235916">
      <c r="A235916" s="1" t="s">
        <v>71184</v>
      </c>
    </row>
    <row r="235917">
      <c r="A235917" s="1" t="s">
        <v>71185</v>
      </c>
    </row>
    <row r="235918">
      <c r="A235918" s="1" t="s">
        <v>71186</v>
      </c>
    </row>
    <row r="235919">
      <c r="A235919" s="1" t="s">
        <v>71187</v>
      </c>
    </row>
    <row r="235920">
      <c r="A235920" s="1" t="s">
        <v>71188</v>
      </c>
    </row>
    <row r="235921">
      <c r="A235921" s="1" t="s">
        <v>71189</v>
      </c>
    </row>
    <row r="235922">
      <c r="A235922" s="1" t="s">
        <v>71190</v>
      </c>
    </row>
    <row r="235923">
      <c r="A235923" s="1" t="s">
        <v>71191</v>
      </c>
    </row>
    <row r="235924">
      <c r="A235924" s="1" t="s">
        <v>71192</v>
      </c>
    </row>
    <row r="235925">
      <c r="A235925" s="1" t="s">
        <v>71193</v>
      </c>
    </row>
    <row r="235926">
      <c r="A235926" s="1" t="s">
        <v>71194</v>
      </c>
    </row>
    <row r="235927">
      <c r="A235927" s="1" t="s">
        <v>71195</v>
      </c>
    </row>
    <row r="235928">
      <c r="A235928" s="1" t="s">
        <v>71196</v>
      </c>
    </row>
    <row r="235929">
      <c r="A235929" s="1" t="s">
        <v>71197</v>
      </c>
    </row>
    <row r="235930">
      <c r="A235930" s="1" t="s">
        <v>71198</v>
      </c>
    </row>
    <row r="235931">
      <c r="A235931" s="1" t="s">
        <v>71199</v>
      </c>
    </row>
    <row r="235932">
      <c r="A235932" s="1" t="s">
        <v>71200</v>
      </c>
    </row>
    <row r="235933">
      <c r="A235933" s="1" t="s">
        <v>71201</v>
      </c>
    </row>
    <row r="235934">
      <c r="A235934" s="1" t="s">
        <v>71202</v>
      </c>
    </row>
    <row r="235935">
      <c r="A235935" s="3" t="str">
        <f> Cue a NL Wr Wa a | ie |</f>
        <v>#ERROR!</v>
      </c>
    </row>
    <row r="235936">
      <c r="A235936" s="1" t="s">
        <v>71203</v>
      </c>
    </row>
    <row r="235937">
      <c r="A235937" s="1" t="s">
        <v>71204</v>
      </c>
    </row>
    <row r="235938">
      <c r="A235938" s="1" t="s">
        <v>71205</v>
      </c>
    </row>
    <row r="235939">
      <c r="A235939" s="1" t="s">
        <v>71206</v>
      </c>
    </row>
    <row r="235940">
      <c r="A235940" s="1" t="s">
        <v>71207</v>
      </c>
    </row>
    <row r="235941">
      <c r="A235941" s="1" t="s">
        <v>71208</v>
      </c>
    </row>
    <row r="235942">
      <c r="A235942" s="1" t="s">
        <v>71209</v>
      </c>
    </row>
    <row r="235943">
      <c r="A235943" s="1" t="s">
        <v>71210</v>
      </c>
    </row>
    <row r="235944">
      <c r="A235944" s="1" t="s">
        <v>71211</v>
      </c>
    </row>
    <row r="235945">
      <c r="A235945" s="1" t="s">
        <v>71212</v>
      </c>
    </row>
    <row r="235946">
      <c r="A235946" s="1" t="s">
        <v>71213</v>
      </c>
    </row>
    <row r="235947">
      <c r="A235947" s="1" t="s">
        <v>71214</v>
      </c>
    </row>
    <row r="235948">
      <c r="A235948" s="1" t="s">
        <v>71215</v>
      </c>
    </row>
    <row r="235949">
      <c r="A235949" s="1" t="s">
        <v>71216</v>
      </c>
    </row>
    <row r="235950">
      <c r="A235950" s="1" t="s">
        <v>71217</v>
      </c>
    </row>
    <row r="235951">
      <c r="A235951" s="1" t="s">
        <v>71218</v>
      </c>
    </row>
    <row r="235952">
      <c r="A235952" s="1" t="s">
        <v>71219</v>
      </c>
    </row>
    <row r="235953">
      <c r="A235953" s="1" t="s">
        <v>71220</v>
      </c>
    </row>
    <row r="235954">
      <c r="A235954" s="1" t="s">
        <v>71221</v>
      </c>
    </row>
    <row r="235955">
      <c r="A235955" s="1" t="s">
        <v>71222</v>
      </c>
    </row>
    <row r="235956">
      <c r="A235956" s="1" t="s">
        <v>71223</v>
      </c>
    </row>
    <row r="235957">
      <c r="A235957" s="1" t="s">
        <v>71224</v>
      </c>
    </row>
    <row r="235958">
      <c r="A235958" s="1" t="s">
        <v>71225</v>
      </c>
    </row>
    <row r="235959">
      <c r="A235959" s="1" t="s">
        <v>71226</v>
      </c>
    </row>
    <row r="235960">
      <c r="A235960" s="1" t="s">
        <v>71227</v>
      </c>
    </row>
    <row r="235961">
      <c r="A235961" s="1" t="s">
        <v>71228</v>
      </c>
    </row>
    <row r="235962">
      <c r="A235962" s="1" t="s">
        <v>71229</v>
      </c>
    </row>
    <row r="235963">
      <c r="A235963" s="1" t="s">
        <v>71230</v>
      </c>
    </row>
    <row r="235964">
      <c r="A235964" s="1" t="s">
        <v>71231</v>
      </c>
    </row>
    <row r="235965">
      <c r="A235965" s="1" t="s">
        <v>71232</v>
      </c>
    </row>
    <row r="235966">
      <c r="A235966" s="1" t="s">
        <v>71233</v>
      </c>
    </row>
    <row r="235967">
      <c r="A235967" s="1" t="s">
        <v>71234</v>
      </c>
    </row>
    <row r="235968">
      <c r="A235968" s="1" t="s">
        <v>71235</v>
      </c>
    </row>
    <row r="235969">
      <c r="A235969" s="1" t="s">
        <v>71236</v>
      </c>
    </row>
    <row r="235970">
      <c r="A235970" s="1" t="s">
        <v>71237</v>
      </c>
    </row>
    <row r="235971">
      <c r="A235971" s="1" t="s">
        <v>71238</v>
      </c>
    </row>
    <row r="235972">
      <c r="A235972" s="1" t="s">
        <v>71239</v>
      </c>
    </row>
    <row r="235973">
      <c r="A235973" s="1" t="s">
        <v>71240</v>
      </c>
    </row>
    <row r="235974">
      <c r="A235974" s="1" t="s">
        <v>71241</v>
      </c>
    </row>
    <row r="235975">
      <c r="A235975" s="1" t="s">
        <v>71242</v>
      </c>
    </row>
    <row r="235976">
      <c r="A235976" s="1" t="s">
        <v>71243</v>
      </c>
    </row>
    <row r="235977">
      <c r="A235977" s="1" t="s">
        <v>71244</v>
      </c>
    </row>
    <row r="235978">
      <c r="A235978" s="1" t="s">
        <v>71245</v>
      </c>
    </row>
    <row r="235979">
      <c r="A235979" s="1" t="s">
        <v>71246</v>
      </c>
    </row>
    <row r="235980">
      <c r="A235980" s="1" t="s">
        <v>71247</v>
      </c>
    </row>
    <row r="235981">
      <c r="A235981" s="1" t="s">
        <v>71248</v>
      </c>
    </row>
    <row r="235982">
      <c r="A235982" s="1" t="s">
        <v>71249</v>
      </c>
    </row>
    <row r="235983">
      <c r="A235983" s="1" t="s">
        <v>71250</v>
      </c>
    </row>
    <row r="235984">
      <c r="A235984" s="1" t="s">
        <v>71251</v>
      </c>
    </row>
    <row r="235985">
      <c r="A235985" s="1" t="s">
        <v>71252</v>
      </c>
    </row>
    <row r="235986">
      <c r="A235986" s="1" t="s">
        <v>71253</v>
      </c>
    </row>
    <row r="235987">
      <c r="A235987" s="1" t="s">
        <v>71254</v>
      </c>
    </row>
    <row r="235988">
      <c r="A235988" s="1" t="s">
        <v>71255</v>
      </c>
    </row>
    <row r="235989">
      <c r="A235989" s="1" t="s">
        <v>71256</v>
      </c>
    </row>
    <row r="235990">
      <c r="A235990" s="1" t="s">
        <v>71257</v>
      </c>
    </row>
    <row r="235991">
      <c r="A235991" s="1" t="s">
        <v>71258</v>
      </c>
    </row>
    <row r="235992">
      <c r="A235992" s="1" t="s">
        <v>71259</v>
      </c>
    </row>
    <row r="235993">
      <c r="A235993" s="1" t="s">
        <v>71260</v>
      </c>
    </row>
    <row r="235994">
      <c r="A235994" s="1" t="s">
        <v>71261</v>
      </c>
    </row>
    <row r="235995">
      <c r="A235995" s="1" t="s">
        <v>71262</v>
      </c>
    </row>
    <row r="235996">
      <c r="A235996" s="1" t="s">
        <v>71263</v>
      </c>
    </row>
    <row r="235997">
      <c r="A235997" s="1" t="s">
        <v>71264</v>
      </c>
    </row>
    <row r="235998">
      <c r="A235998" s="1" t="s">
        <v>71265</v>
      </c>
    </row>
    <row r="235999">
      <c r="A235999" s="1" t="s">
        <v>71266</v>
      </c>
    </row>
    <row r="236000">
      <c r="A236000" s="1" t="s">
        <v>71267</v>
      </c>
    </row>
    <row r="236001">
      <c r="A236001" s="1" t="s">
        <v>71268</v>
      </c>
    </row>
    <row r="236002">
      <c r="A236002" s="1" t="s">
        <v>71269</v>
      </c>
    </row>
    <row r="236003">
      <c r="A236003" s="1" t="s">
        <v>71270</v>
      </c>
    </row>
    <row r="236004">
      <c r="A236004" s="1" t="s">
        <v>71271</v>
      </c>
    </row>
    <row r="236005">
      <c r="A236005" s="1" t="s">
        <v>59911</v>
      </c>
    </row>
    <row r="236006">
      <c r="A236006" s="1" t="s">
        <v>71272</v>
      </c>
    </row>
    <row r="236007">
      <c r="A236007" s="1" t="s">
        <v>71274</v>
      </c>
    </row>
    <row r="236008">
      <c r="A236008" s="1" t="s">
        <v>71275</v>
      </c>
    </row>
    <row r="236009">
      <c r="A236009" s="1" t="s">
        <v>71276</v>
      </c>
    </row>
    <row r="236010">
      <c r="A236010" s="1" t="s">
        <v>71277</v>
      </c>
    </row>
    <row r="236011">
      <c r="A236011" s="1" t="s">
        <v>71278</v>
      </c>
    </row>
    <row r="236012">
      <c r="A236012" s="1" t="s">
        <v>71279</v>
      </c>
    </row>
    <row r="236013">
      <c r="A236013" s="1" t="s">
        <v>71280</v>
      </c>
    </row>
    <row r="236014">
      <c r="A236014" s="1" t="s">
        <v>71281</v>
      </c>
    </row>
    <row r="236015">
      <c r="A236015" s="3" t="str">
        <f> at / See oes Coen PTT i</f>
        <v>#ERROR!</v>
      </c>
    </row>
    <row r="236016">
      <c r="A236016" s="1" t="s">
        <v>9516</v>
      </c>
    </row>
    <row r="236017">
      <c r="A236017" s="1" t="s">
        <v>71282</v>
      </c>
    </row>
    <row r="236018">
      <c r="A236018" s="1" t="s">
        <v>71283</v>
      </c>
    </row>
    <row r="236019">
      <c r="A236019" s="1" t="s">
        <v>17830</v>
      </c>
    </row>
    <row r="236020">
      <c r="A236020" s="1" t="s">
        <v>71284</v>
      </c>
    </row>
    <row r="236021">
      <c r="A236021" s="1" t="s">
        <v>71285</v>
      </c>
    </row>
    <row r="236022">
      <c r="A236022" s="1" t="s">
        <v>71286</v>
      </c>
    </row>
    <row r="236023">
      <c r="A236023" s="1" t="s">
        <v>71287</v>
      </c>
    </row>
    <row r="236024">
      <c r="A236024" s="1" t="s">
        <v>884</v>
      </c>
    </row>
    <row r="236025">
      <c r="A236025" s="1" t="s">
        <v>71288</v>
      </c>
    </row>
    <row r="236026">
      <c r="A236026" s="1" t="s">
        <v>71289</v>
      </c>
    </row>
    <row r="236027">
      <c r="A236027" s="1" t="s">
        <v>71290</v>
      </c>
    </row>
    <row r="236028">
      <c r="A236028" s="1" t="s">
        <v>71291</v>
      </c>
    </row>
    <row r="236029">
      <c r="A236029" s="1" t="s">
        <v>71292</v>
      </c>
    </row>
    <row r="236030">
      <c r="A236030" s="1" t="s">
        <v>71293</v>
      </c>
    </row>
    <row r="236031">
      <c r="A236031" s="1" t="s">
        <v>71294</v>
      </c>
    </row>
    <row r="236032">
      <c r="A236032" s="1" t="s">
        <v>71295</v>
      </c>
    </row>
    <row r="236033">
      <c r="A236033" s="3" t="str">
        <f>z... —</f>
        <v>#ERROR!</v>
      </c>
    </row>
    <row r="236034">
      <c r="A236034" s="1" t="s">
        <v>977</v>
      </c>
    </row>
    <row r="236035">
      <c r="A236035" s="1" t="s">
        <v>71296</v>
      </c>
    </row>
    <row r="236036">
      <c r="A236036" s="1" t="s">
        <v>71297</v>
      </c>
    </row>
    <row r="236037">
      <c r="A236037" s="1" t="s">
        <v>322</v>
      </c>
    </row>
    <row r="236038">
      <c r="A236038" s="1" t="s">
        <v>71298</v>
      </c>
    </row>
    <row r="236039">
      <c r="A236039" s="1" t="s">
        <v>53802</v>
      </c>
    </row>
    <row r="236040">
      <c r="A236040" s="1" t="s">
        <v>71299</v>
      </c>
    </row>
    <row r="236041">
      <c r="A236041" s="1" t="s">
        <v>71300</v>
      </c>
    </row>
    <row r="236042">
      <c r="A236042" s="1" t="s">
        <v>71301</v>
      </c>
    </row>
    <row r="236043">
      <c r="A236043" s="3" t="str">
        <f> = &gt; Se ad Se yr ae</f>
        <v>#ERROR!</v>
      </c>
    </row>
    <row r="236044">
      <c r="A236044" s="3" t="str">
        <f> SS</f>
        <v>#NAME?</v>
      </c>
    </row>
    <row r="236045">
      <c r="A236045" s="1" t="s">
        <v>35197</v>
      </c>
    </row>
    <row r="236046">
      <c r="A236046" s="1" t="s">
        <v>71302</v>
      </c>
    </row>
    <row r="236047">
      <c r="A236047" s="3" t="str">
        <f> PT |</f>
        <v>#ERROR!</v>
      </c>
    </row>
    <row r="236048">
      <c r="A236048" s="1" t="s">
        <v>71303</v>
      </c>
    </row>
    <row r="236049">
      <c r="A236049" s="1" t="s">
        <v>71304</v>
      </c>
    </row>
    <row r="236050">
      <c r="A236050" s="1" t="s">
        <v>71305</v>
      </c>
    </row>
    <row r="236051">
      <c r="A236051" s="1" t="s">
        <v>71306</v>
      </c>
    </row>
    <row r="236052">
      <c r="A236052" s="1" t="s">
        <v>71307</v>
      </c>
    </row>
    <row r="236053">
      <c r="A236053" s="1" t="s">
        <v>71308</v>
      </c>
    </row>
    <row r="236054">
      <c r="A236054" s="1" t="s">
        <v>71309</v>
      </c>
    </row>
    <row r="236055">
      <c r="A236055" s="1" t="s">
        <v>71310</v>
      </c>
    </row>
    <row r="236056">
      <c r="A236056" s="3" t="str">
        <f> = — Se a ee SS</f>
        <v>#ERROR!</v>
      </c>
    </row>
    <row r="236057">
      <c r="A236057" s="1" t="s">
        <v>71311</v>
      </c>
    </row>
    <row r="236058">
      <c r="A236058" s="3" t="str">
        <f> SS ee eee ee SS SS SS Se eee</f>
        <v>#ERROR!</v>
      </c>
    </row>
    <row r="236059">
      <c r="A236059" s="1" t="s">
        <v>71312</v>
      </c>
    </row>
    <row r="236060">
      <c r="A236060" s="1" t="s">
        <v>71313</v>
      </c>
    </row>
    <row r="236061">
      <c r="A236061" s="1" t="s">
        <v>71314</v>
      </c>
    </row>
    <row r="236062">
      <c r="A236062" s="1" t="s">
        <v>71315</v>
      </c>
    </row>
    <row r="236063">
      <c r="A236063" s="1" t="s">
        <v>71316</v>
      </c>
    </row>
    <row r="236064">
      <c r="A236064" s="1" t="s">
        <v>71317</v>
      </c>
    </row>
    <row r="236065">
      <c r="A236065" s="1" t="s">
        <v>71318</v>
      </c>
    </row>
    <row r="236066">
      <c r="A236066" s="1" t="s">
        <v>71319</v>
      </c>
    </row>
    <row r="236067">
      <c r="A236067" s="1" t="s">
        <v>71320</v>
      </c>
    </row>
    <row r="236068">
      <c r="A236068" s="1" t="s">
        <v>71321</v>
      </c>
    </row>
    <row r="236069">
      <c r="A236069" s="1" t="s">
        <v>71322</v>
      </c>
    </row>
    <row r="236070">
      <c r="A236070" s="1" t="s">
        <v>71323</v>
      </c>
    </row>
    <row r="236071">
      <c r="A236071" s="1" t="s">
        <v>71324</v>
      </c>
    </row>
    <row r="236072">
      <c r="A236072" s="3" t="str">
        <f/>
        <v>#ERROR!</v>
      </c>
    </row>
    <row r="236073">
      <c r="A236073" s="1" t="s">
        <v>71325</v>
      </c>
    </row>
    <row r="236074">
      <c r="A236074" s="1">
        <v>4.0</v>
      </c>
    </row>
    <row r="236075">
      <c r="A236075" s="1" t="s">
        <v>71326</v>
      </c>
    </row>
    <row r="236076">
      <c r="A236076" s="1" t="s">
        <v>71327</v>
      </c>
    </row>
    <row r="236077">
      <c r="A236077" s="1" t="s">
        <v>71328</v>
      </c>
    </row>
    <row r="236078">
      <c r="A236078" s="1" t="s">
        <v>71329</v>
      </c>
    </row>
    <row r="236079">
      <c r="A236079" s="1" t="s">
        <v>70704</v>
      </c>
    </row>
    <row r="236080">
      <c r="A236080" s="1" t="s">
        <v>977</v>
      </c>
    </row>
    <row r="236081">
      <c r="A236081" s="1" t="s">
        <v>7512</v>
      </c>
    </row>
    <row r="236082">
      <c r="A236082" s="1" t="s">
        <v>71330</v>
      </c>
    </row>
    <row r="236083">
      <c r="A236083" s="3" t="str">
        <f>e ee era</f>
        <v>#ERROR!</v>
      </c>
    </row>
    <row r="236084">
      <c r="A236084" s="1" t="s">
        <v>71331</v>
      </c>
    </row>
    <row r="236085">
      <c r="A236085" s="1" t="s">
        <v>71332</v>
      </c>
    </row>
    <row r="236086">
      <c r="A236086" s="1" t="s">
        <v>71333</v>
      </c>
    </row>
    <row r="236087">
      <c r="A236087" s="1" t="s">
        <v>71276</v>
      </c>
    </row>
    <row r="236088">
      <c r="A236088" s="1" t="s">
        <v>71277</v>
      </c>
    </row>
    <row r="236089">
      <c r="A236089" s="1" t="s">
        <v>71278</v>
      </c>
    </row>
    <row r="236090">
      <c r="A236090" s="1" t="s">
        <v>71279</v>
      </c>
    </row>
    <row r="236091">
      <c r="A236091" s="1" t="s">
        <v>71280</v>
      </c>
    </row>
    <row r="236092">
      <c r="A236092" s="1" t="s">
        <v>71281</v>
      </c>
    </row>
    <row r="236093">
      <c r="A236093" s="3" t="str">
        <f> at / See oes Coen PTT i</f>
        <v>#ERROR!</v>
      </c>
    </row>
    <row r="236094">
      <c r="A236094" s="1" t="s">
        <v>71282</v>
      </c>
    </row>
    <row r="236095">
      <c r="A236095" s="1" t="s">
        <v>71283</v>
      </c>
    </row>
    <row r="236096">
      <c r="A236096" s="1" t="s">
        <v>71284</v>
      </c>
    </row>
    <row r="236097">
      <c r="A236097" s="1" t="s">
        <v>71285</v>
      </c>
    </row>
    <row r="236098">
      <c r="A236098" s="1" t="s">
        <v>71286</v>
      </c>
    </row>
    <row r="236099">
      <c r="A236099" s="1" t="s">
        <v>71287</v>
      </c>
    </row>
    <row r="236100">
      <c r="A236100" s="1" t="s">
        <v>71288</v>
      </c>
    </row>
    <row r="236101">
      <c r="A236101" s="1" t="s">
        <v>71289</v>
      </c>
    </row>
    <row r="236102">
      <c r="A236102" s="1" t="s">
        <v>71290</v>
      </c>
    </row>
    <row r="236103">
      <c r="A236103" s="1" t="s">
        <v>71291</v>
      </c>
    </row>
    <row r="236104">
      <c r="A236104" s="1" t="s">
        <v>71292</v>
      </c>
    </row>
    <row r="236105">
      <c r="A236105" s="1" t="s">
        <v>71293</v>
      </c>
    </row>
    <row r="236106">
      <c r="A236106" s="1" t="s">
        <v>71294</v>
      </c>
    </row>
    <row r="236107">
      <c r="A236107" s="1" t="s">
        <v>71295</v>
      </c>
    </row>
    <row r="236108">
      <c r="A236108" s="3" t="str">
        <f>z... —</f>
        <v>#ERROR!</v>
      </c>
    </row>
    <row r="236109">
      <c r="A236109" s="1" t="s">
        <v>71298</v>
      </c>
    </row>
    <row r="236110">
      <c r="A236110" s="1" t="s">
        <v>53802</v>
      </c>
    </row>
    <row r="236111">
      <c r="A236111" s="1" t="s">
        <v>71299</v>
      </c>
    </row>
    <row r="236112">
      <c r="A236112" s="1" t="s">
        <v>71300</v>
      </c>
    </row>
    <row r="236113">
      <c r="A236113" s="1" t="s">
        <v>71301</v>
      </c>
    </row>
    <row r="236114">
      <c r="A236114" s="3" t="str">
        <f> = &gt; Se ad Se yr ae</f>
        <v>#ERROR!</v>
      </c>
    </row>
    <row r="236115">
      <c r="A236115" s="3" t="str">
        <f> SS</f>
        <v>#NAME?</v>
      </c>
    </row>
    <row r="236116">
      <c r="A236116" s="1" t="s">
        <v>35197</v>
      </c>
    </row>
    <row r="236117">
      <c r="A236117" s="1" t="s">
        <v>71302</v>
      </c>
    </row>
    <row r="236118">
      <c r="A236118" s="3" t="str">
        <f> PT |</f>
        <v>#ERROR!</v>
      </c>
    </row>
    <row r="236119">
      <c r="A236119" s="1" t="s">
        <v>71303</v>
      </c>
    </row>
    <row r="236120">
      <c r="A236120" s="1" t="s">
        <v>71304</v>
      </c>
    </row>
    <row r="236121">
      <c r="A236121" s="1" t="s">
        <v>71305</v>
      </c>
    </row>
    <row r="236122">
      <c r="A236122" s="1" t="s">
        <v>71306</v>
      </c>
    </row>
    <row r="236123">
      <c r="A236123" s="1" t="s">
        <v>71307</v>
      </c>
    </row>
    <row r="236124">
      <c r="A236124" s="1" t="s">
        <v>71308</v>
      </c>
    </row>
    <row r="236125">
      <c r="A236125" s="1" t="s">
        <v>71309</v>
      </c>
    </row>
    <row r="236126">
      <c r="A236126" s="1" t="s">
        <v>71310</v>
      </c>
    </row>
    <row r="236127">
      <c r="A236127" s="3" t="str">
        <f> = — Se a ee SS</f>
        <v>#ERROR!</v>
      </c>
    </row>
    <row r="236128">
      <c r="A236128" s="1" t="s">
        <v>71311</v>
      </c>
    </row>
    <row r="236129">
      <c r="A236129" s="3" t="str">
        <f> SS ee eee ee SS SS SS Se eee</f>
        <v>#ERROR!</v>
      </c>
    </row>
    <row r="236130">
      <c r="A236130" s="1" t="s">
        <v>71312</v>
      </c>
    </row>
    <row r="236131">
      <c r="A236131" s="1" t="s">
        <v>71313</v>
      </c>
    </row>
    <row r="236132">
      <c r="A236132" s="1" t="s">
        <v>71314</v>
      </c>
    </row>
    <row r="236133">
      <c r="A236133" s="1" t="s">
        <v>71315</v>
      </c>
    </row>
    <row r="236134">
      <c r="A236134" s="1" t="s">
        <v>71316</v>
      </c>
    </row>
    <row r="236135">
      <c r="A236135" s="1" t="s">
        <v>71317</v>
      </c>
    </row>
    <row r="236136">
      <c r="A236136" s="1" t="s">
        <v>71318</v>
      </c>
    </row>
    <row r="236137">
      <c r="A236137" s="1" t="s">
        <v>71319</v>
      </c>
    </row>
    <row r="236138">
      <c r="A236138" s="1" t="s">
        <v>71320</v>
      </c>
    </row>
    <row r="236139">
      <c r="A236139" s="1" t="s">
        <v>71321</v>
      </c>
    </row>
    <row r="236140">
      <c r="A236140" s="1" t="s">
        <v>71322</v>
      </c>
    </row>
    <row r="236141">
      <c r="A236141" s="1" t="s">
        <v>71323</v>
      </c>
    </row>
    <row r="236142">
      <c r="A236142" s="1" t="s">
        <v>71324</v>
      </c>
    </row>
    <row r="236143">
      <c r="A236143" s="1" t="s">
        <v>71325</v>
      </c>
    </row>
    <row r="236144">
      <c r="A236144" s="1" t="s">
        <v>71326</v>
      </c>
    </row>
    <row r="236145">
      <c r="A236145" s="1" t="s">
        <v>71327</v>
      </c>
    </row>
    <row r="236146">
      <c r="A236146" s="1" t="s">
        <v>71328</v>
      </c>
    </row>
    <row r="236147">
      <c r="A236147" s="1" t="s">
        <v>71329</v>
      </c>
    </row>
    <row r="236148">
      <c r="A236148" s="1" t="s">
        <v>70704</v>
      </c>
    </row>
    <row r="236149">
      <c r="A236149" s="1" t="s">
        <v>7512</v>
      </c>
    </row>
    <row r="236150">
      <c r="A236150" s="1" t="s">
        <v>71330</v>
      </c>
    </row>
    <row r="236151">
      <c r="A236151" s="3" t="str">
        <f>e ee era</f>
        <v>#ERROR!</v>
      </c>
    </row>
    <row r="236152">
      <c r="A236152" s="1" t="s">
        <v>71331</v>
      </c>
    </row>
    <row r="236153">
      <c r="A236153" s="1" t="s">
        <v>71332</v>
      </c>
    </row>
    <row r="236154">
      <c r="A236154" s="1" t="s">
        <v>71334</v>
      </c>
    </row>
    <row r="236155">
      <c r="A236155" s="1" t="s">
        <v>71335</v>
      </c>
    </row>
    <row r="236156">
      <c r="A236156" s="1">
        <v>4.0</v>
      </c>
    </row>
    <row r="236157">
      <c r="A236157" s="1" t="s">
        <v>71336</v>
      </c>
    </row>
    <row r="236158">
      <c r="A236158" s="1" t="s">
        <v>71337</v>
      </c>
    </row>
    <row r="236159">
      <c r="A236159" s="1" t="s">
        <v>7815</v>
      </c>
    </row>
    <row r="236160">
      <c r="A236160" s="1" t="s">
        <v>71338</v>
      </c>
    </row>
    <row r="236161">
      <c r="A236161" s="1" t="s">
        <v>322</v>
      </c>
    </row>
    <row r="236162">
      <c r="A236162" s="1" t="s">
        <v>71339</v>
      </c>
    </row>
    <row r="236163">
      <c r="A236163" s="1" t="s">
        <v>71340</v>
      </c>
    </row>
    <row r="236164">
      <c r="A236164" s="1" t="s">
        <v>71341</v>
      </c>
    </row>
    <row r="236165">
      <c r="A236165" s="1" t="s">
        <v>71342</v>
      </c>
    </row>
    <row r="236166">
      <c r="A236166" s="1" t="s">
        <v>71343</v>
      </c>
    </row>
    <row r="236167">
      <c r="A236167" s="1" t="s">
        <v>71344</v>
      </c>
    </row>
    <row r="236168">
      <c r="A236168" s="1" t="s">
        <v>34057</v>
      </c>
    </row>
    <row r="236169">
      <c r="A236169" s="1" t="s">
        <v>71345</v>
      </c>
    </row>
    <row r="236170">
      <c r="A236170" s="1" t="s">
        <v>71346</v>
      </c>
    </row>
    <row r="236171">
      <c r="A236171" s="1" t="s">
        <v>71347</v>
      </c>
    </row>
    <row r="236172">
      <c r="A236172" s="1" t="s">
        <v>71348</v>
      </c>
    </row>
    <row r="236173">
      <c r="A236173" s="1" t="s">
        <v>35559</v>
      </c>
    </row>
    <row r="236174">
      <c r="A236174" s="1" t="s">
        <v>71349</v>
      </c>
    </row>
    <row r="236175">
      <c r="A236175" s="1" t="s">
        <v>71350</v>
      </c>
    </row>
    <row r="236176">
      <c r="A236176" s="1" t="s">
        <v>71351</v>
      </c>
    </row>
    <row r="236177">
      <c r="A236177" s="3" t="str">
        <f> = Soe EN. SS 4</f>
        <v>#ERROR!</v>
      </c>
    </row>
    <row r="236178">
      <c r="A236178" s="1" t="s">
        <v>71352</v>
      </c>
    </row>
    <row r="236179">
      <c r="A236179" s="1" t="s">
        <v>71353</v>
      </c>
    </row>
    <row r="236180">
      <c r="A236180" s="1" t="s">
        <v>71354</v>
      </c>
    </row>
    <row r="236181">
      <c r="A236181" s="3" t="str">
        <f> AS AG</f>
        <v>#ERROR!</v>
      </c>
    </row>
    <row r="236182">
      <c r="A236182" s="1" t="s">
        <v>71355</v>
      </c>
    </row>
    <row r="236183">
      <c r="A236183" s="1" t="s">
        <v>71356</v>
      </c>
    </row>
    <row r="236184">
      <c r="A236184" s="1" t="s">
        <v>71357</v>
      </c>
    </row>
    <row r="236185">
      <c r="A236185" s="1" t="s">
        <v>71358</v>
      </c>
    </row>
    <row r="236186">
      <c r="A236186" s="1" t="s">
        <v>71359</v>
      </c>
    </row>
    <row r="236187">
      <c r="A236187" s="3" t="str">
        <f> Ge</f>
        <v>#NAME?</v>
      </c>
    </row>
    <row r="236188">
      <c r="A236188" s="1" t="s">
        <v>71360</v>
      </c>
    </row>
    <row r="236189">
      <c r="A236189" s="1" t="s">
        <v>71361</v>
      </c>
    </row>
    <row r="236190">
      <c r="A236190" s="1" t="s">
        <v>71362</v>
      </c>
    </row>
    <row r="236191">
      <c r="A236191" s="1" t="s">
        <v>322</v>
      </c>
    </row>
    <row r="236192">
      <c r="A236192" s="1" t="s">
        <v>71363</v>
      </c>
    </row>
    <row r="236193">
      <c r="A236193" s="1" t="s">
        <v>34601</v>
      </c>
    </row>
    <row r="236194">
      <c r="A236194" s="1" t="s">
        <v>71364</v>
      </c>
    </row>
    <row r="236195">
      <c r="A236195" s="1" t="s">
        <v>71365</v>
      </c>
    </row>
    <row r="236196">
      <c r="A236196" s="1" t="s">
        <v>5403</v>
      </c>
    </row>
    <row r="236197">
      <c r="A236197" s="1" t="s">
        <v>71366</v>
      </c>
    </row>
    <row r="236198">
      <c r="A236198" s="1" t="s">
        <v>71367</v>
      </c>
    </row>
    <row r="236199">
      <c r="A236199" s="1" t="s">
        <v>71368</v>
      </c>
    </row>
    <row r="236200">
      <c r="A236200" s="1" t="s">
        <v>7820</v>
      </c>
    </row>
    <row r="236201">
      <c r="A236201" s="1" t="s">
        <v>71369</v>
      </c>
    </row>
    <row r="236202">
      <c r="A236202" s="1" t="s">
        <v>71336</v>
      </c>
    </row>
    <row r="236203">
      <c r="A236203" s="1" t="s">
        <v>71337</v>
      </c>
    </row>
    <row r="236204">
      <c r="A236204" s="1" t="s">
        <v>71338</v>
      </c>
    </row>
    <row r="236205">
      <c r="A236205" s="1" t="s">
        <v>71339</v>
      </c>
    </row>
    <row r="236206">
      <c r="A236206" s="1" t="s">
        <v>71340</v>
      </c>
    </row>
    <row r="236207">
      <c r="A236207" s="1" t="s">
        <v>71341</v>
      </c>
    </row>
    <row r="236208">
      <c r="A236208" s="1" t="s">
        <v>71342</v>
      </c>
    </row>
    <row r="236209">
      <c r="A236209" s="1" t="s">
        <v>71343</v>
      </c>
    </row>
    <row r="236210">
      <c r="A236210" s="1" t="s">
        <v>71344</v>
      </c>
    </row>
    <row r="236211">
      <c r="A236211" s="1" t="s">
        <v>34057</v>
      </c>
    </row>
    <row r="236212">
      <c r="A236212" s="1" t="s">
        <v>71345</v>
      </c>
    </row>
    <row r="236213">
      <c r="A236213" s="1" t="s">
        <v>71346</v>
      </c>
    </row>
    <row r="236214">
      <c r="A236214" s="1" t="s">
        <v>71347</v>
      </c>
    </row>
    <row r="236215">
      <c r="A236215" s="1" t="s">
        <v>71348</v>
      </c>
    </row>
    <row r="236216">
      <c r="A236216" s="1" t="s">
        <v>35559</v>
      </c>
    </row>
    <row r="236217">
      <c r="A236217" s="1" t="s">
        <v>71349</v>
      </c>
    </row>
    <row r="236218">
      <c r="A236218" s="1" t="s">
        <v>71350</v>
      </c>
    </row>
    <row r="236219">
      <c r="A236219" s="1" t="s">
        <v>71351</v>
      </c>
    </row>
    <row r="236220">
      <c r="A236220" s="3" t="str">
        <f> = Soe EN. SS 4</f>
        <v>#ERROR!</v>
      </c>
    </row>
    <row r="236221">
      <c r="A236221" s="1" t="s">
        <v>71352</v>
      </c>
    </row>
    <row r="236222">
      <c r="A236222" s="1" t="s">
        <v>71353</v>
      </c>
    </row>
    <row r="236223">
      <c r="A236223" s="1" t="s">
        <v>71354</v>
      </c>
    </row>
    <row r="236224">
      <c r="A236224" s="3" t="str">
        <f> AS AG</f>
        <v>#ERROR!</v>
      </c>
    </row>
    <row r="236225">
      <c r="A236225" s="1" t="s">
        <v>71355</v>
      </c>
    </row>
    <row r="236226">
      <c r="A236226" s="1" t="s">
        <v>71356</v>
      </c>
    </row>
    <row r="236227">
      <c r="A236227" s="1" t="s">
        <v>71357</v>
      </c>
    </row>
    <row r="236228">
      <c r="A236228" s="1" t="s">
        <v>71358</v>
      </c>
    </row>
    <row r="236229">
      <c r="A236229" s="1" t="s">
        <v>71359</v>
      </c>
    </row>
    <row r="236230">
      <c r="A236230" s="3" t="str">
        <f> Ge</f>
        <v>#NAME?</v>
      </c>
    </row>
    <row r="236231">
      <c r="A236231" s="1" t="s">
        <v>71360</v>
      </c>
    </row>
    <row r="236232">
      <c r="A236232" s="1" t="s">
        <v>71361</v>
      </c>
    </row>
    <row r="236233">
      <c r="A236233" s="1" t="s">
        <v>71362</v>
      </c>
    </row>
    <row r="236234">
      <c r="A236234" s="1" t="s">
        <v>71363</v>
      </c>
    </row>
    <row r="236235">
      <c r="A236235" s="1" t="s">
        <v>34601</v>
      </c>
    </row>
    <row r="236236">
      <c r="A236236" s="1" t="s">
        <v>71364</v>
      </c>
    </row>
    <row r="236237">
      <c r="A236237" s="1" t="s">
        <v>71365</v>
      </c>
    </row>
    <row r="236238">
      <c r="A236238" s="1" t="s">
        <v>71366</v>
      </c>
    </row>
    <row r="236239">
      <c r="A236239" s="1" t="s">
        <v>71367</v>
      </c>
    </row>
    <row r="236240">
      <c r="A236240" s="1" t="s">
        <v>71368</v>
      </c>
    </row>
    <row r="236241">
      <c r="A236241" s="1" t="s">
        <v>71370</v>
      </c>
    </row>
    <row r="236242">
      <c r="A236242" s="1" t="s">
        <v>71371</v>
      </c>
    </row>
    <row r="236243">
      <c r="A236243" s="1" t="s">
        <v>71372</v>
      </c>
    </row>
    <row r="236244">
      <c r="A236244" s="1" t="s">
        <v>71373</v>
      </c>
    </row>
    <row r="236245">
      <c r="A236245" s="1" t="s">
        <v>71374</v>
      </c>
    </row>
    <row r="236246">
      <c r="A236246" s="1" t="s">
        <v>71375</v>
      </c>
    </row>
    <row r="236247">
      <c r="A236247" s="1" t="s">
        <v>8688</v>
      </c>
    </row>
    <row r="236248">
      <c r="A236248" s="1" t="s">
        <v>71376</v>
      </c>
    </row>
    <row r="236249">
      <c r="A236249" s="1" t="s">
        <v>71377</v>
      </c>
    </row>
    <row r="236250">
      <c r="A236250" s="1" t="s">
        <v>71378</v>
      </c>
    </row>
    <row r="236251">
      <c r="A236251" s="1" t="s">
        <v>71379</v>
      </c>
    </row>
    <row r="236252">
      <c r="A236252" s="1" t="s">
        <v>71380</v>
      </c>
    </row>
    <row r="236253">
      <c r="A236253" s="1" t="s">
        <v>71381</v>
      </c>
    </row>
    <row r="236254">
      <c r="A236254" s="1" t="s">
        <v>71382</v>
      </c>
    </row>
    <row r="236255">
      <c r="A236255" s="1" t="s">
        <v>71383</v>
      </c>
    </row>
    <row r="236256">
      <c r="A236256" s="1" t="s">
        <v>71384</v>
      </c>
    </row>
    <row r="236257">
      <c r="A236257" s="1" t="s">
        <v>71385</v>
      </c>
    </row>
    <row r="236258">
      <c r="A236258" s="1" t="s">
        <v>71386</v>
      </c>
    </row>
    <row r="236259">
      <c r="A236259" s="1" t="s">
        <v>966</v>
      </c>
    </row>
    <row r="236260">
      <c r="A236260" s="1" t="s">
        <v>71387</v>
      </c>
    </row>
    <row r="236261">
      <c r="A236261" s="1" t="s">
        <v>34601</v>
      </c>
    </row>
    <row r="236262">
      <c r="A236262" s="1" t="s">
        <v>71388</v>
      </c>
    </row>
    <row r="236263">
      <c r="A236263" s="1" t="s">
        <v>71389</v>
      </c>
    </row>
    <row r="236264">
      <c r="A236264" s="1" t="s">
        <v>37816</v>
      </c>
    </row>
    <row r="236265">
      <c r="A236265" s="1" t="s">
        <v>71390</v>
      </c>
    </row>
    <row r="236266">
      <c r="A236266" s="1" t="s">
        <v>71391</v>
      </c>
    </row>
    <row r="236267">
      <c r="A236267" s="1" t="s">
        <v>71392</v>
      </c>
    </row>
    <row r="236268">
      <c r="A236268" s="1" t="s">
        <v>1858</v>
      </c>
    </row>
    <row r="236269">
      <c r="A236269" s="1" t="s">
        <v>71393</v>
      </c>
    </row>
    <row r="236270">
      <c r="A236270" s="1" t="s">
        <v>71394</v>
      </c>
    </row>
    <row r="236271">
      <c r="A236271" s="1" t="s">
        <v>3411</v>
      </c>
    </row>
    <row r="236272">
      <c r="A236272" s="1" t="s">
        <v>2382</v>
      </c>
    </row>
    <row r="236273">
      <c r="A236273" s="1" t="s">
        <v>71395</v>
      </c>
    </row>
    <row r="236274">
      <c r="A236274" s="1" t="s">
        <v>71396</v>
      </c>
    </row>
    <row r="236275">
      <c r="A236275" s="1" t="s">
        <v>71372</v>
      </c>
    </row>
    <row r="236276">
      <c r="A236276" s="1" t="s">
        <v>71373</v>
      </c>
    </row>
    <row r="236277">
      <c r="A236277" s="1" t="s">
        <v>71374</v>
      </c>
    </row>
    <row r="236278">
      <c r="A236278" s="1" t="s">
        <v>71375</v>
      </c>
    </row>
    <row r="236279">
      <c r="A236279" s="1" t="s">
        <v>71376</v>
      </c>
    </row>
    <row r="236280">
      <c r="A236280" s="1" t="s">
        <v>71377</v>
      </c>
    </row>
    <row r="236281">
      <c r="A236281" s="1" t="s">
        <v>71378</v>
      </c>
    </row>
    <row r="236282">
      <c r="A236282" s="1" t="s">
        <v>71379</v>
      </c>
    </row>
    <row r="236283">
      <c r="A236283" s="1" t="s">
        <v>71380</v>
      </c>
    </row>
    <row r="236284">
      <c r="A236284" s="1" t="s">
        <v>71381</v>
      </c>
    </row>
    <row r="236285">
      <c r="A236285" s="1" t="s">
        <v>71382</v>
      </c>
    </row>
    <row r="236286">
      <c r="A236286" s="1" t="s">
        <v>71383</v>
      </c>
    </row>
    <row r="236287">
      <c r="A236287" s="1" t="s">
        <v>71384</v>
      </c>
    </row>
    <row r="236288">
      <c r="A236288" s="1" t="s">
        <v>71385</v>
      </c>
    </row>
    <row r="236289">
      <c r="A236289" s="1" t="s">
        <v>71386</v>
      </c>
    </row>
    <row r="236290">
      <c r="A236290" s="1" t="s">
        <v>71387</v>
      </c>
    </row>
    <row r="236291">
      <c r="A236291" s="1" t="s">
        <v>34601</v>
      </c>
    </row>
    <row r="236292">
      <c r="A236292" s="1" t="s">
        <v>71388</v>
      </c>
    </row>
    <row r="236293">
      <c r="A236293" s="1" t="s">
        <v>71389</v>
      </c>
    </row>
    <row r="236294">
      <c r="A236294" s="1" t="s">
        <v>71390</v>
      </c>
    </row>
    <row r="236295">
      <c r="A236295" s="1" t="s">
        <v>71392</v>
      </c>
    </row>
    <row r="236296">
      <c r="A236296" s="1" t="s">
        <v>71393</v>
      </c>
    </row>
    <row r="236297">
      <c r="A236297" s="1" t="s">
        <v>71394</v>
      </c>
    </row>
    <row r="236298">
      <c r="A236298" s="1" t="s">
        <v>3411</v>
      </c>
    </row>
    <row r="236299">
      <c r="A236299" s="1" t="s">
        <v>71395</v>
      </c>
    </row>
    <row r="236300">
      <c r="A236300" s="1" t="s">
        <v>71397</v>
      </c>
    </row>
    <row r="236301">
      <c r="A236301" s="1" t="s">
        <v>71398</v>
      </c>
    </row>
    <row r="236303">
      <c r="A236303" s="1" t="s">
        <v>71399</v>
      </c>
    </row>
    <row r="236305">
      <c r="A236305" s="1" t="s">
        <v>71400</v>
      </c>
    </row>
    <row r="236306">
      <c r="A236306" s="1" t="s">
        <v>71401</v>
      </c>
    </row>
    <row r="236307">
      <c r="A236307" s="1" t="s">
        <v>71402</v>
      </c>
    </row>
    <row r="236308">
      <c r="A236308" s="1" t="s">
        <v>10244</v>
      </c>
    </row>
    <row r="236309">
      <c r="A236309" s="1" t="s">
        <v>10245</v>
      </c>
    </row>
    <row r="236310">
      <c r="A236310" s="1" t="s">
        <v>10246</v>
      </c>
    </row>
    <row r="236311">
      <c r="A236311" s="1" t="s">
        <v>10247</v>
      </c>
    </row>
    <row r="236312">
      <c r="A236312" s="1" t="s">
        <v>71403</v>
      </c>
    </row>
    <row r="236313">
      <c r="A236313" s="13">
        <v>1500.0</v>
      </c>
    </row>
    <row r="236314">
      <c r="A236314" s="1" t="s">
        <v>71404</v>
      </c>
    </row>
    <row r="236315">
      <c r="A236315" s="1" t="s">
        <v>71401</v>
      </c>
    </row>
    <row r="236316">
      <c r="A236316" s="1" t="s">
        <v>71402</v>
      </c>
    </row>
    <row r="236317">
      <c r="A236317" s="1" t="s">
        <v>10244</v>
      </c>
    </row>
    <row r="236318">
      <c r="A236318" s="1" t="s">
        <v>10245</v>
      </c>
    </row>
    <row r="236319">
      <c r="A236319" s="1" t="s">
        <v>10246</v>
      </c>
    </row>
    <row r="236320">
      <c r="A236320" s="1" t="s">
        <v>10247</v>
      </c>
    </row>
    <row r="236321">
      <c r="A236321" s="1" t="s">
        <v>71403</v>
      </c>
    </row>
    <row r="236322">
      <c r="A236322" s="13">
        <v>1500.0</v>
      </c>
    </row>
    <row r="236323">
      <c r="A236323" s="1" t="s">
        <v>71405</v>
      </c>
    </row>
    <row r="236324">
      <c r="A236324" s="1" t="s">
        <v>71406</v>
      </c>
    </row>
    <row r="236325">
      <c r="A236325" s="1" t="s">
        <v>71407</v>
      </c>
    </row>
    <row r="236326">
      <c r="A236326" s="1" t="s">
        <v>71408</v>
      </c>
    </row>
    <row r="236327">
      <c r="A236327" s="1" t="s">
        <v>71409</v>
      </c>
    </row>
    <row r="236328">
      <c r="A236328" s="1" t="s">
        <v>71410</v>
      </c>
    </row>
    <row r="236329">
      <c r="A236329" s="1" t="s">
        <v>71411</v>
      </c>
    </row>
    <row r="236330">
      <c r="A236330" s="1" t="s">
        <v>71412</v>
      </c>
    </row>
    <row r="236331">
      <c r="A236331" s="1" t="s">
        <v>71413</v>
      </c>
    </row>
    <row r="236332">
      <c r="A236332" s="1" t="s">
        <v>71414</v>
      </c>
    </row>
    <row r="236333">
      <c r="A236333" s="1" t="s">
        <v>71415</v>
      </c>
    </row>
    <row r="236334">
      <c r="A236334" s="1" t="s">
        <v>71416</v>
      </c>
    </row>
    <row r="236335">
      <c r="A236335" s="1" t="s">
        <v>71417</v>
      </c>
    </row>
    <row r="236336">
      <c r="A236336" s="1" t="s">
        <v>71418</v>
      </c>
    </row>
    <row r="236337">
      <c r="A236337" s="1" t="s">
        <v>71419</v>
      </c>
    </row>
    <row r="236338">
      <c r="A236338" s="1" t="s">
        <v>71420</v>
      </c>
    </row>
    <row r="236339">
      <c r="A236339" s="1" t="s">
        <v>71421</v>
      </c>
    </row>
    <row r="236340">
      <c r="A236340" s="1" t="s">
        <v>71422</v>
      </c>
    </row>
    <row r="236341">
      <c r="A236341" s="1" t="s">
        <v>71423</v>
      </c>
    </row>
    <row r="236342">
      <c r="A236342" s="1" t="s">
        <v>71424</v>
      </c>
    </row>
    <row r="236343">
      <c r="A236343" s="1" t="s">
        <v>71425</v>
      </c>
    </row>
    <row r="236344">
      <c r="A236344" s="1" t="s">
        <v>71426</v>
      </c>
    </row>
    <row r="236345">
      <c r="A236345" s="1" t="s">
        <v>71407</v>
      </c>
    </row>
    <row r="236346">
      <c r="A236346" s="1" t="s">
        <v>71408</v>
      </c>
    </row>
    <row r="236347">
      <c r="A236347" s="1" t="s">
        <v>71409</v>
      </c>
    </row>
    <row r="236348">
      <c r="A236348" s="1" t="s">
        <v>71410</v>
      </c>
    </row>
    <row r="236349">
      <c r="A236349" s="1" t="s">
        <v>71411</v>
      </c>
    </row>
    <row r="236350">
      <c r="A236350" s="1" t="s">
        <v>71412</v>
      </c>
    </row>
    <row r="236351">
      <c r="A236351" s="1" t="s">
        <v>71413</v>
      </c>
    </row>
    <row r="236352">
      <c r="A236352" s="1" t="s">
        <v>71414</v>
      </c>
    </row>
    <row r="236353">
      <c r="A236353" s="1" t="s">
        <v>71415</v>
      </c>
    </row>
    <row r="236354">
      <c r="A236354" s="1" t="s">
        <v>71416</v>
      </c>
    </row>
    <row r="236355">
      <c r="A236355" s="1" t="s">
        <v>71417</v>
      </c>
    </row>
    <row r="236356">
      <c r="A236356" s="1" t="s">
        <v>71418</v>
      </c>
    </row>
    <row r="236357">
      <c r="A236357" s="1" t="s">
        <v>71419</v>
      </c>
    </row>
    <row r="236358">
      <c r="A236358" s="1" t="s">
        <v>71420</v>
      </c>
    </row>
    <row r="236359">
      <c r="A236359" s="1" t="s">
        <v>71421</v>
      </c>
    </row>
    <row r="236360">
      <c r="A236360" s="1" t="s">
        <v>71422</v>
      </c>
    </row>
    <row r="236361">
      <c r="A236361" s="1" t="s">
        <v>71423</v>
      </c>
    </row>
    <row r="236362">
      <c r="A236362" s="1" t="s">
        <v>71424</v>
      </c>
    </row>
    <row r="236363">
      <c r="A236363" s="1" t="s">
        <v>71425</v>
      </c>
    </row>
    <row r="236364">
      <c r="A236364" s="1" t="s">
        <v>71427</v>
      </c>
    </row>
    <row r="236365">
      <c r="A236365" s="1" t="s">
        <v>71428</v>
      </c>
    </row>
    <row r="236366">
      <c r="A236366" s="1" t="s">
        <v>26082</v>
      </c>
    </row>
    <row r="236368">
      <c r="A236368" s="1" t="s">
        <v>26083</v>
      </c>
    </row>
    <row r="236370">
      <c r="A236370" s="1" t="s">
        <v>26084</v>
      </c>
    </row>
    <row r="236372">
      <c r="A236372" s="1" t="s">
        <v>4983</v>
      </c>
    </row>
    <row r="236374">
      <c r="A236374" s="1" t="s">
        <v>879</v>
      </c>
    </row>
    <row r="236376">
      <c r="A236376" s="1" t="s">
        <v>3294</v>
      </c>
    </row>
    <row r="236378">
      <c r="A236378" s="1" t="s">
        <v>233</v>
      </c>
    </row>
    <row r="236379">
      <c r="A236379" s="1" t="s">
        <v>26085</v>
      </c>
    </row>
    <row r="236380">
      <c r="A236380" s="1" t="s">
        <v>26082</v>
      </c>
    </row>
    <row r="236381">
      <c r="A236381" s="1" t="s">
        <v>26083</v>
      </c>
    </row>
    <row r="236382">
      <c r="A236382" s="1" t="s">
        <v>26084</v>
      </c>
    </row>
    <row r="236383">
      <c r="A236383" s="1" t="s">
        <v>4983</v>
      </c>
    </row>
    <row r="236384">
      <c r="A236384" s="1" t="s">
        <v>26086</v>
      </c>
    </row>
    <row r="236385">
      <c r="A236385" s="1" t="s">
        <v>71429</v>
      </c>
    </row>
    <row r="236386">
      <c r="A236386" s="1" t="s">
        <v>71430</v>
      </c>
    </row>
    <row r="236387">
      <c r="A236387" s="1" t="s">
        <v>71431</v>
      </c>
    </row>
    <row r="236388">
      <c r="A236388" s="1" t="s">
        <v>39916</v>
      </c>
    </row>
    <row r="236389">
      <c r="A236389" s="1" t="s">
        <v>71432</v>
      </c>
    </row>
    <row r="236390">
      <c r="A236390" s="1" t="s">
        <v>45046</v>
      </c>
    </row>
    <row r="236391">
      <c r="A236391" s="1" t="s">
        <v>71433</v>
      </c>
    </row>
    <row r="236392">
      <c r="A236392" s="1" t="s">
        <v>71434</v>
      </c>
    </row>
    <row r="236393">
      <c r="A236393" s="1" t="s">
        <v>71435</v>
      </c>
    </row>
    <row r="236394">
      <c r="A236394" s="1" t="s">
        <v>71436</v>
      </c>
    </row>
    <row r="236395">
      <c r="A236395" s="1" t="s">
        <v>71437</v>
      </c>
    </row>
    <row r="236396">
      <c r="A236396" s="1" t="s">
        <v>71438</v>
      </c>
    </row>
    <row r="236397">
      <c r="A236397" s="1" t="s">
        <v>71439</v>
      </c>
    </row>
    <row r="236398">
      <c r="A236398" s="1" t="s">
        <v>71440</v>
      </c>
    </row>
    <row r="236399">
      <c r="A236399" s="1" t="s">
        <v>71441</v>
      </c>
    </row>
    <row r="236400">
      <c r="A236400" s="1" t="s">
        <v>71442</v>
      </c>
    </row>
    <row r="236401">
      <c r="A236401" s="1" t="s">
        <v>71443</v>
      </c>
    </row>
    <row r="236402">
      <c r="A236402" s="1" t="s">
        <v>71444</v>
      </c>
    </row>
    <row r="236403">
      <c r="A236403" s="1" t="s">
        <v>71445</v>
      </c>
    </row>
    <row r="236404">
      <c r="A236404" s="1" t="s">
        <v>71446</v>
      </c>
    </row>
    <row r="236405">
      <c r="A236405" s="1" t="s">
        <v>71447</v>
      </c>
    </row>
    <row r="236406">
      <c r="A236406" s="1" t="s">
        <v>71448</v>
      </c>
    </row>
    <row r="236407">
      <c r="A236407" s="1" t="s">
        <v>71449</v>
      </c>
    </row>
    <row r="236408">
      <c r="A236408" s="1" t="s">
        <v>71450</v>
      </c>
    </row>
    <row r="236409">
      <c r="A236409" s="1" t="s">
        <v>71451</v>
      </c>
    </row>
    <row r="236410">
      <c r="A236410" s="1" t="s">
        <v>71452</v>
      </c>
    </row>
    <row r="236411">
      <c r="A236411" s="1" t="s">
        <v>71453</v>
      </c>
    </row>
    <row r="236412">
      <c r="A236412" s="1" t="s">
        <v>71454</v>
      </c>
    </row>
    <row r="236413">
      <c r="A236413" s="1" t="s">
        <v>71455</v>
      </c>
    </row>
    <row r="236414">
      <c r="A236414" s="1" t="s">
        <v>71456</v>
      </c>
    </row>
    <row r="236415">
      <c r="A236415" s="1" t="s">
        <v>71457</v>
      </c>
    </row>
    <row r="236416">
      <c r="A236416" s="1" t="s">
        <v>71430</v>
      </c>
    </row>
    <row r="236417">
      <c r="A236417" s="1" t="s">
        <v>71431</v>
      </c>
    </row>
    <row r="236418">
      <c r="A236418" s="1" t="s">
        <v>39916</v>
      </c>
    </row>
    <row r="236419">
      <c r="A236419" s="1" t="s">
        <v>71432</v>
      </c>
    </row>
    <row r="236420">
      <c r="A236420" s="1" t="s">
        <v>45046</v>
      </c>
    </row>
    <row r="236421">
      <c r="A236421" s="1" t="s">
        <v>71433</v>
      </c>
    </row>
    <row r="236422">
      <c r="A236422" s="1" t="s">
        <v>71434</v>
      </c>
    </row>
    <row r="236423">
      <c r="A236423" s="1" t="s">
        <v>71435</v>
      </c>
    </row>
    <row r="236424">
      <c r="A236424" s="1" t="s">
        <v>71436</v>
      </c>
    </row>
    <row r="236425">
      <c r="A236425" s="1" t="s">
        <v>71437</v>
      </c>
    </row>
    <row r="236426">
      <c r="A236426" s="1" t="s">
        <v>71438</v>
      </c>
    </row>
    <row r="236427">
      <c r="A236427" s="1" t="s">
        <v>71439</v>
      </c>
    </row>
    <row r="236428">
      <c r="A236428" s="1" t="s">
        <v>71440</v>
      </c>
    </row>
    <row r="236429">
      <c r="A236429" s="1" t="s">
        <v>71441</v>
      </c>
    </row>
    <row r="236430">
      <c r="A236430" s="1" t="s">
        <v>71442</v>
      </c>
    </row>
    <row r="236431">
      <c r="A236431" s="1" t="s">
        <v>71443</v>
      </c>
    </row>
    <row r="236432">
      <c r="A236432" s="1" t="s">
        <v>71444</v>
      </c>
    </row>
    <row r="236433">
      <c r="A236433" s="1" t="s">
        <v>71445</v>
      </c>
    </row>
    <row r="236434">
      <c r="A236434" s="1" t="s">
        <v>71446</v>
      </c>
    </row>
    <row r="236435">
      <c r="A236435" s="1" t="s">
        <v>71447</v>
      </c>
    </row>
    <row r="236436">
      <c r="A236436" s="1" t="s">
        <v>71448</v>
      </c>
    </row>
    <row r="236437">
      <c r="A236437" s="1" t="s">
        <v>71449</v>
      </c>
    </row>
    <row r="236438">
      <c r="A236438" s="1" t="s">
        <v>71450</v>
      </c>
    </row>
    <row r="236439">
      <c r="A236439" s="1" t="s">
        <v>71451</v>
      </c>
    </row>
    <row r="236440">
      <c r="A236440" s="1" t="s">
        <v>71452</v>
      </c>
    </row>
    <row r="236441">
      <c r="A236441" s="1" t="s">
        <v>71453</v>
      </c>
    </row>
    <row r="236442">
      <c r="A236442" s="1" t="s">
        <v>71454</v>
      </c>
    </row>
    <row r="236443">
      <c r="A236443" s="1" t="s">
        <v>71455</v>
      </c>
    </row>
    <row r="236444">
      <c r="A236444" s="1" t="s">
        <v>71456</v>
      </c>
    </row>
    <row r="236445">
      <c r="A236445" s="1" t="s">
        <v>71458</v>
      </c>
    </row>
    <row r="236446">
      <c r="A236446" s="1" t="s">
        <v>71459</v>
      </c>
    </row>
    <row r="236448">
      <c r="A236448" s="1" t="s">
        <v>71460</v>
      </c>
    </row>
    <row r="236450">
      <c r="A236450" s="1" t="s">
        <v>71461</v>
      </c>
    </row>
    <row r="236451">
      <c r="A236451" s="1" t="s">
        <v>71462</v>
      </c>
    </row>
    <row r="236453">
      <c r="A236453" s="1" t="s">
        <v>71463</v>
      </c>
    </row>
    <row r="236454">
      <c r="A236454" s="1" t="s">
        <v>71460</v>
      </c>
    </row>
    <row r="236455">
      <c r="A236455" s="1" t="s">
        <v>71461</v>
      </c>
    </row>
    <row r="236456">
      <c r="A236456" s="1" t="s">
        <v>71464</v>
      </c>
    </row>
    <row r="236457">
      <c r="A236457" s="1" t="s">
        <v>71465</v>
      </c>
    </row>
    <row r="236458">
      <c r="A236458" s="1" t="s">
        <v>22046</v>
      </c>
    </row>
    <row r="236460">
      <c r="A236460" s="1" t="s">
        <v>42471</v>
      </c>
    </row>
    <row r="236461">
      <c r="A236461" s="1" t="s">
        <v>22048</v>
      </c>
    </row>
    <row r="236463">
      <c r="A236463" s="1" t="s">
        <v>26649</v>
      </c>
    </row>
    <row r="236464">
      <c r="A236464" s="1" t="s">
        <v>42472</v>
      </c>
    </row>
    <row r="236465">
      <c r="A236465" s="1" t="s">
        <v>22046</v>
      </c>
    </row>
    <row r="236466">
      <c r="A236466" s="1" t="s">
        <v>42471</v>
      </c>
    </row>
    <row r="236467">
      <c r="A236467" s="1" t="s">
        <v>42473</v>
      </c>
    </row>
    <row r="236468">
      <c r="A236468" s="1" t="s">
        <v>71466</v>
      </c>
    </row>
    <row r="236469">
      <c r="A236469" s="1" t="s">
        <v>63881</v>
      </c>
    </row>
    <row r="236470">
      <c r="A236470" s="1" t="s">
        <v>63882</v>
      </c>
    </row>
    <row r="236471">
      <c r="A236471" s="1" t="s">
        <v>63883</v>
      </c>
    </row>
    <row r="236473">
      <c r="A236473" s="1" t="s">
        <v>63884</v>
      </c>
    </row>
    <row r="236474">
      <c r="A236474" s="1" t="s">
        <v>63885</v>
      </c>
    </row>
    <row r="236475">
      <c r="A236475" s="1" t="s">
        <v>63886</v>
      </c>
    </row>
    <row r="236477">
      <c r="A236477" s="1" t="s">
        <v>63887</v>
      </c>
    </row>
    <row r="236479">
      <c r="A236479" s="1" t="s">
        <v>63888</v>
      </c>
    </row>
    <row r="236480">
      <c r="A236480" s="1" t="s">
        <v>63889</v>
      </c>
    </row>
    <row r="236481">
      <c r="A236481" s="1" t="s">
        <v>63890</v>
      </c>
    </row>
    <row r="236482">
      <c r="A236482" s="1" t="s">
        <v>63891</v>
      </c>
    </row>
    <row r="236483">
      <c r="A236483" s="1" t="s">
        <v>63892</v>
      </c>
    </row>
    <row r="236485">
      <c r="A236485" s="1" t="s">
        <v>63893</v>
      </c>
    </row>
    <row r="236486">
      <c r="A236486" s="1" t="s">
        <v>63894</v>
      </c>
    </row>
    <row r="236488">
      <c r="A236488" s="1" t="s">
        <v>63895</v>
      </c>
    </row>
    <row r="236490">
      <c r="A236490" s="1" t="s">
        <v>63896</v>
      </c>
    </row>
    <row r="236492">
      <c r="A236492" s="1" t="s">
        <v>63897</v>
      </c>
    </row>
    <row r="236493">
      <c r="A236493" s="1" t="s">
        <v>63898</v>
      </c>
    </row>
    <row r="236495">
      <c r="A236495" s="1" t="s">
        <v>63899</v>
      </c>
    </row>
    <row r="236497">
      <c r="A236497" s="1" t="s">
        <v>63900</v>
      </c>
    </row>
    <row r="236499">
      <c r="A236499" s="1" t="s">
        <v>63901</v>
      </c>
    </row>
    <row r="236501">
      <c r="A236501" s="1" t="s">
        <v>63902</v>
      </c>
    </row>
    <row r="236503">
      <c r="A236503" s="1" t="s">
        <v>63903</v>
      </c>
    </row>
    <row r="236505">
      <c r="A236505" s="1" t="s">
        <v>63904</v>
      </c>
    </row>
    <row r="236507">
      <c r="A236507" s="1" t="s">
        <v>63905</v>
      </c>
    </row>
    <row r="236509">
      <c r="A236509" s="1" t="s">
        <v>63906</v>
      </c>
    </row>
    <row r="236511">
      <c r="A236511" s="1" t="s">
        <v>63907</v>
      </c>
    </row>
    <row r="236513">
      <c r="A236513" s="1" t="s">
        <v>63908</v>
      </c>
    </row>
    <row r="236515">
      <c r="A236515" s="1" t="s">
        <v>63909</v>
      </c>
    </row>
    <row r="236516">
      <c r="A236516" s="1" t="s">
        <v>63910</v>
      </c>
    </row>
    <row r="236518">
      <c r="A236518" s="1" t="s">
        <v>63911</v>
      </c>
    </row>
    <row r="236520">
      <c r="A236520" s="1" t="s">
        <v>63912</v>
      </c>
    </row>
    <row r="236522">
      <c r="A236522" s="1" t="s">
        <v>63913</v>
      </c>
    </row>
    <row r="236524">
      <c r="A236524" s="1" t="s">
        <v>63914</v>
      </c>
    </row>
    <row r="236525">
      <c r="A236525" s="1" t="s">
        <v>63915</v>
      </c>
    </row>
    <row r="236526">
      <c r="A236526" s="1" t="s">
        <v>63882</v>
      </c>
    </row>
    <row r="236527">
      <c r="A236527" s="1" t="s">
        <v>63883</v>
      </c>
    </row>
    <row r="236528">
      <c r="A236528" s="1" t="s">
        <v>63885</v>
      </c>
    </row>
    <row r="236529">
      <c r="A236529" s="1" t="s">
        <v>63886</v>
      </c>
    </row>
    <row r="236530">
      <c r="A236530" s="1" t="s">
        <v>63887</v>
      </c>
    </row>
    <row r="236531">
      <c r="A236531" s="1" t="s">
        <v>63888</v>
      </c>
    </row>
    <row r="236532">
      <c r="A236532" s="1" t="s">
        <v>63889</v>
      </c>
    </row>
    <row r="236533">
      <c r="A236533" s="1" t="s">
        <v>63890</v>
      </c>
    </row>
    <row r="236534">
      <c r="A236534" s="1" t="s">
        <v>63891</v>
      </c>
    </row>
    <row r="236535">
      <c r="A236535" s="1" t="s">
        <v>63892</v>
      </c>
    </row>
    <row r="236536">
      <c r="A236536" s="1" t="s">
        <v>63893</v>
      </c>
    </row>
    <row r="236537">
      <c r="A236537" s="1" t="s">
        <v>63894</v>
      </c>
    </row>
    <row r="236538">
      <c r="A236538" s="1" t="s">
        <v>63895</v>
      </c>
    </row>
    <row r="236539">
      <c r="A236539" s="1" t="s">
        <v>63896</v>
      </c>
    </row>
    <row r="236540">
      <c r="A236540" s="1" t="s">
        <v>63897</v>
      </c>
    </row>
    <row r="236541">
      <c r="A236541" s="1" t="s">
        <v>63898</v>
      </c>
    </row>
    <row r="236542">
      <c r="A236542" s="1" t="s">
        <v>63899</v>
      </c>
    </row>
    <row r="236543">
      <c r="A236543" s="1" t="s">
        <v>63900</v>
      </c>
    </row>
    <row r="236544">
      <c r="A236544" s="1" t="s">
        <v>63901</v>
      </c>
    </row>
    <row r="236545">
      <c r="A236545" s="1" t="s">
        <v>63902</v>
      </c>
    </row>
    <row r="236546">
      <c r="A236546" s="1" t="s">
        <v>63903</v>
      </c>
    </row>
    <row r="236547">
      <c r="A236547" s="1" t="s">
        <v>63904</v>
      </c>
    </row>
    <row r="236548">
      <c r="A236548" s="1" t="s">
        <v>63905</v>
      </c>
    </row>
    <row r="236549">
      <c r="A236549" s="1" t="s">
        <v>63906</v>
      </c>
    </row>
    <row r="236550">
      <c r="A236550" s="1" t="s">
        <v>63907</v>
      </c>
    </row>
    <row r="236551">
      <c r="A236551" s="1" t="s">
        <v>63908</v>
      </c>
    </row>
    <row r="236552">
      <c r="A236552" s="1" t="s">
        <v>63909</v>
      </c>
    </row>
    <row r="236553">
      <c r="A236553" s="1" t="s">
        <v>63910</v>
      </c>
    </row>
    <row r="236554">
      <c r="A236554" s="1" t="s">
        <v>63911</v>
      </c>
    </row>
    <row r="236555">
      <c r="A236555" s="1" t="s">
        <v>63912</v>
      </c>
    </row>
    <row r="236556">
      <c r="A236556" s="1" t="s">
        <v>63913</v>
      </c>
    </row>
    <row r="236557">
      <c r="A236557" s="1" t="s">
        <v>63916</v>
      </c>
    </row>
    <row r="236558">
      <c r="A236558" s="1" t="s">
        <v>71467</v>
      </c>
    </row>
    <row r="236559">
      <c r="A236559" s="1" t="s">
        <v>71468</v>
      </c>
    </row>
    <row r="236560">
      <c r="A236560" s="1" t="s">
        <v>71469</v>
      </c>
    </row>
    <row r="236561">
      <c r="A236561" s="1" t="s">
        <v>71470</v>
      </c>
    </row>
    <row r="236562">
      <c r="A236562" s="1" t="s">
        <v>71471</v>
      </c>
    </row>
    <row r="236563">
      <c r="A236563" s="1" t="s">
        <v>71472</v>
      </c>
    </row>
    <row r="236564">
      <c r="A236564" s="1" t="s">
        <v>71473</v>
      </c>
    </row>
    <row r="236565">
      <c r="A236565" s="1" t="s">
        <v>71474</v>
      </c>
    </row>
    <row r="236566">
      <c r="A236566" s="1" t="s">
        <v>71475</v>
      </c>
    </row>
    <row r="236567">
      <c r="A236567" s="1" t="s">
        <v>71476</v>
      </c>
    </row>
    <row r="236568">
      <c r="A236568" s="1" t="s">
        <v>71477</v>
      </c>
    </row>
    <row r="236569">
      <c r="A236569" s="1" t="s">
        <v>71478</v>
      </c>
    </row>
    <row r="236570">
      <c r="A236570" s="1" t="s">
        <v>71479</v>
      </c>
    </row>
    <row r="236571">
      <c r="A236571" s="1" t="s">
        <v>71480</v>
      </c>
    </row>
    <row r="236572">
      <c r="A236572" s="1" t="s">
        <v>71481</v>
      </c>
    </row>
    <row r="236573">
      <c r="A236573" s="1" t="s">
        <v>71482</v>
      </c>
    </row>
    <row r="236574">
      <c r="A236574" s="1" t="s">
        <v>71483</v>
      </c>
    </row>
    <row r="236575">
      <c r="A236575" s="1" t="s">
        <v>40804</v>
      </c>
    </row>
    <row r="236576">
      <c r="A236576" s="1" t="s">
        <v>71484</v>
      </c>
    </row>
    <row r="236577">
      <c r="A236577" s="1" t="s">
        <v>71485</v>
      </c>
    </row>
    <row r="236578">
      <c r="A236578" s="1" t="s">
        <v>71486</v>
      </c>
    </row>
    <row r="236579">
      <c r="A236579" s="1" t="s">
        <v>71487</v>
      </c>
    </row>
    <row r="236580">
      <c r="A236580" s="1" t="s">
        <v>71468</v>
      </c>
    </row>
    <row r="236581">
      <c r="A236581" s="1" t="s">
        <v>71469</v>
      </c>
    </row>
    <row r="236582">
      <c r="A236582" s="1" t="s">
        <v>71470</v>
      </c>
    </row>
    <row r="236583">
      <c r="A236583" s="1" t="s">
        <v>71471</v>
      </c>
    </row>
    <row r="236584">
      <c r="A236584" s="1" t="s">
        <v>71472</v>
      </c>
    </row>
    <row r="236585">
      <c r="A236585" s="1" t="s">
        <v>71473</v>
      </c>
    </row>
    <row r="236586">
      <c r="A236586" s="1" t="s">
        <v>71474</v>
      </c>
    </row>
    <row r="236587">
      <c r="A236587" s="1" t="s">
        <v>71475</v>
      </c>
    </row>
    <row r="236588">
      <c r="A236588" s="1" t="s">
        <v>71476</v>
      </c>
    </row>
    <row r="236589">
      <c r="A236589" s="1" t="s">
        <v>71477</v>
      </c>
    </row>
    <row r="236590">
      <c r="A236590" s="1" t="s">
        <v>71478</v>
      </c>
    </row>
    <row r="236591">
      <c r="A236591" s="1" t="s">
        <v>71479</v>
      </c>
    </row>
    <row r="236592">
      <c r="A236592" s="1" t="s">
        <v>71480</v>
      </c>
    </row>
    <row r="236593">
      <c r="A236593" s="1" t="s">
        <v>71481</v>
      </c>
    </row>
    <row r="236594">
      <c r="A236594" s="1" t="s">
        <v>71482</v>
      </c>
    </row>
    <row r="236595">
      <c r="A236595" s="1" t="s">
        <v>71483</v>
      </c>
    </row>
    <row r="236596">
      <c r="A236596" s="1" t="s">
        <v>71484</v>
      </c>
    </row>
    <row r="236597">
      <c r="A236597" s="1" t="s">
        <v>71485</v>
      </c>
    </row>
    <row r="236598">
      <c r="A236598" s="1" t="s">
        <v>71486</v>
      </c>
    </row>
    <row r="236599">
      <c r="A236599" s="1" t="s">
        <v>71488</v>
      </c>
    </row>
    <row r="236600">
      <c r="A236600" s="1" t="s">
        <v>71489</v>
      </c>
    </row>
    <row r="236601">
      <c r="A236601" s="1" t="s">
        <v>71490</v>
      </c>
    </row>
    <row r="236602">
      <c r="A236602" s="1" t="s">
        <v>71491</v>
      </c>
    </row>
    <row r="236603">
      <c r="A236603" s="1" t="s">
        <v>71492</v>
      </c>
    </row>
    <row r="236604">
      <c r="A236604" s="1" t="s">
        <v>56608</v>
      </c>
    </row>
    <row r="236605">
      <c r="A236605" s="1" t="s">
        <v>10091</v>
      </c>
    </row>
    <row r="236606">
      <c r="A236606" s="1" t="s">
        <v>71493</v>
      </c>
    </row>
    <row r="236607">
      <c r="A236607" s="1" t="s">
        <v>43431</v>
      </c>
    </row>
    <row r="236608">
      <c r="A236608" s="1" t="s">
        <v>71494</v>
      </c>
    </row>
    <row r="236609">
      <c r="A236609" s="1" t="s">
        <v>71495</v>
      </c>
    </row>
    <row r="236610">
      <c r="A236610" s="1" t="s">
        <v>71496</v>
      </c>
    </row>
    <row r="236611">
      <c r="A236611" s="1" t="s">
        <v>71497</v>
      </c>
    </row>
    <row r="236612">
      <c r="A236612" s="1" t="s">
        <v>71498</v>
      </c>
    </row>
    <row r="236613">
      <c r="A236613" s="1" t="s">
        <v>71499</v>
      </c>
    </row>
    <row r="236614">
      <c r="A236614" s="1" t="s">
        <v>71490</v>
      </c>
    </row>
    <row r="236615">
      <c r="A236615" s="1" t="s">
        <v>71491</v>
      </c>
    </row>
    <row r="236616">
      <c r="A236616" s="1" t="s">
        <v>56608</v>
      </c>
    </row>
    <row r="236617">
      <c r="A236617" s="1" t="s">
        <v>71493</v>
      </c>
    </row>
    <row r="236618">
      <c r="A236618" s="1" t="s">
        <v>43431</v>
      </c>
    </row>
    <row r="236619">
      <c r="A236619" s="1" t="s">
        <v>71494</v>
      </c>
    </row>
    <row r="236620">
      <c r="A236620" s="1" t="s">
        <v>71495</v>
      </c>
    </row>
    <row r="236621">
      <c r="A236621" s="1" t="s">
        <v>71496</v>
      </c>
    </row>
    <row r="236622">
      <c r="A236622" s="1" t="s">
        <v>71497</v>
      </c>
    </row>
    <row r="236623">
      <c r="A236623" s="1" t="s">
        <v>71498</v>
      </c>
    </row>
    <row r="236624">
      <c r="A236624" s="1" t="s">
        <v>71500</v>
      </c>
    </row>
    <row r="236625">
      <c r="A236625" s="1" t="s">
        <v>71501</v>
      </c>
    </row>
    <row r="236626">
      <c r="A236626" s="1" t="s">
        <v>71502</v>
      </c>
    </row>
    <row r="236627">
      <c r="A236627" s="1" t="s">
        <v>71503</v>
      </c>
    </row>
    <row r="236628">
      <c r="A236628" s="1" t="s">
        <v>71504</v>
      </c>
    </row>
    <row r="236629">
      <c r="A236629" s="1" t="s">
        <v>71505</v>
      </c>
    </row>
    <row r="236630">
      <c r="A236630" s="1" t="s">
        <v>71506</v>
      </c>
    </row>
    <row r="236631">
      <c r="A236631" s="1" t="s">
        <v>71507</v>
      </c>
    </row>
    <row r="236632">
      <c r="A236632" s="1" t="s">
        <v>71508</v>
      </c>
    </row>
    <row r="236633">
      <c r="A236633" s="1" t="s">
        <v>71509</v>
      </c>
    </row>
    <row r="236634">
      <c r="A236634" s="1" t="s">
        <v>71510</v>
      </c>
    </row>
    <row r="236635">
      <c r="A236635" s="1" t="s">
        <v>71511</v>
      </c>
    </row>
    <row r="236636">
      <c r="A236636" s="1" t="s">
        <v>71512</v>
      </c>
    </row>
    <row r="236637">
      <c r="A236637" s="1" t="s">
        <v>71513</v>
      </c>
    </row>
    <row r="236638">
      <c r="A236638" s="1" t="s">
        <v>71514</v>
      </c>
    </row>
    <row r="236639">
      <c r="A236639" s="1" t="s">
        <v>71515</v>
      </c>
    </row>
    <row r="236640">
      <c r="A236640" s="1" t="s">
        <v>71516</v>
      </c>
    </row>
    <row r="236641">
      <c r="A236641" s="1" t="s">
        <v>71517</v>
      </c>
    </row>
    <row r="236642">
      <c r="A236642" s="1" t="s">
        <v>71518</v>
      </c>
    </row>
    <row r="236643">
      <c r="A236643" s="1" t="s">
        <v>71519</v>
      </c>
    </row>
    <row r="236644">
      <c r="A236644" s="1" t="s">
        <v>71520</v>
      </c>
    </row>
    <row r="236645">
      <c r="A236645" s="1" t="s">
        <v>71521</v>
      </c>
    </row>
    <row r="236646">
      <c r="A236646" s="1" t="s">
        <v>71522</v>
      </c>
    </row>
    <row r="236647">
      <c r="A236647" s="1" t="s">
        <v>71523</v>
      </c>
    </row>
    <row r="236648">
      <c r="A236648" s="1" t="s">
        <v>71524</v>
      </c>
    </row>
    <row r="236649">
      <c r="A236649" s="1" t="s">
        <v>71525</v>
      </c>
    </row>
    <row r="236650">
      <c r="A236650" s="1" t="s">
        <v>71526</v>
      </c>
    </row>
    <row r="236651">
      <c r="A236651" s="1" t="s">
        <v>71527</v>
      </c>
    </row>
    <row r="236652">
      <c r="A236652" s="1" t="s">
        <v>71528</v>
      </c>
    </row>
    <row r="236653">
      <c r="A236653" s="1" t="s">
        <v>71529</v>
      </c>
    </row>
    <row r="236654">
      <c r="A236654" s="1" t="s">
        <v>71530</v>
      </c>
    </row>
    <row r="236655">
      <c r="A236655" s="1" t="s">
        <v>71531</v>
      </c>
    </row>
    <row r="236656">
      <c r="A236656" s="1" t="s">
        <v>71532</v>
      </c>
    </row>
    <row r="236657">
      <c r="A236657" s="1" t="s">
        <v>71533</v>
      </c>
    </row>
    <row r="236658">
      <c r="A236658" s="1" t="s">
        <v>71534</v>
      </c>
    </row>
    <row r="236659">
      <c r="A236659" s="1" t="s">
        <v>71535</v>
      </c>
    </row>
    <row r="236660">
      <c r="A236660" s="1" t="s">
        <v>71536</v>
      </c>
    </row>
    <row r="236661">
      <c r="A236661" s="1" t="s">
        <v>71537</v>
      </c>
    </row>
    <row r="236662">
      <c r="A236662" s="1" t="s">
        <v>71538</v>
      </c>
    </row>
    <row r="236663">
      <c r="A236663" s="1" t="s">
        <v>71539</v>
      </c>
    </row>
    <row r="236664">
      <c r="A236664" s="1" t="s">
        <v>71540</v>
      </c>
    </row>
    <row r="236665">
      <c r="A236665" s="1" t="s">
        <v>71541</v>
      </c>
    </row>
    <row r="236666">
      <c r="A236666" s="1" t="s">
        <v>71542</v>
      </c>
    </row>
    <row r="236667">
      <c r="A236667" s="3" t="str">
        <f> lee we OS ES, be Les Ma at</f>
        <v>#ERROR!</v>
      </c>
    </row>
    <row r="236668">
      <c r="A236668" s="1" t="s">
        <v>71543</v>
      </c>
    </row>
    <row r="236669">
      <c r="A236669" s="1" t="s">
        <v>71544</v>
      </c>
    </row>
    <row r="236670">
      <c r="A236670" s="1" t="s">
        <v>71545</v>
      </c>
    </row>
    <row r="236671">
      <c r="A236671" s="1" t="s">
        <v>71546</v>
      </c>
    </row>
    <row r="236672">
      <c r="A236672" s="1" t="s">
        <v>71547</v>
      </c>
    </row>
    <row r="236673">
      <c r="A236673" s="1" t="s">
        <v>71548</v>
      </c>
    </row>
    <row r="236674">
      <c r="A236674" s="1" t="s">
        <v>71549</v>
      </c>
    </row>
    <row r="236675">
      <c r="A236675" s="1" t="s">
        <v>71550</v>
      </c>
    </row>
    <row r="236676">
      <c r="A236676" s="1" t="s">
        <v>71551</v>
      </c>
    </row>
    <row r="236677">
      <c r="A236677" s="1" t="s">
        <v>71552</v>
      </c>
    </row>
    <row r="236678">
      <c r="A236678" s="1" t="s">
        <v>71553</v>
      </c>
    </row>
    <row r="236679">
      <c r="A236679" s="1" t="s">
        <v>71554</v>
      </c>
    </row>
    <row r="236680">
      <c r="A236680" s="1" t="s">
        <v>71555</v>
      </c>
    </row>
    <row r="236681">
      <c r="A236681" s="1" t="s">
        <v>71556</v>
      </c>
    </row>
    <row r="236682">
      <c r="A236682" s="1" t="s">
        <v>71502</v>
      </c>
    </row>
    <row r="236683">
      <c r="A236683" s="1" t="s">
        <v>71503</v>
      </c>
    </row>
    <row r="236684">
      <c r="A236684" s="1" t="s">
        <v>71504</v>
      </c>
    </row>
    <row r="236685">
      <c r="A236685" s="1" t="s">
        <v>71505</v>
      </c>
    </row>
    <row r="236686">
      <c r="A236686" s="1" t="s">
        <v>71506</v>
      </c>
    </row>
    <row r="236687">
      <c r="A236687" s="1" t="s">
        <v>71507</v>
      </c>
    </row>
    <row r="236688">
      <c r="A236688" s="1" t="s">
        <v>71508</v>
      </c>
    </row>
    <row r="236689">
      <c r="A236689" s="1" t="s">
        <v>71509</v>
      </c>
    </row>
    <row r="236690">
      <c r="A236690" s="1" t="s">
        <v>71510</v>
      </c>
    </row>
    <row r="236691">
      <c r="A236691" s="1" t="s">
        <v>71511</v>
      </c>
    </row>
    <row r="236692">
      <c r="A236692" s="1" t="s">
        <v>71512</v>
      </c>
    </row>
    <row r="236693">
      <c r="A236693" s="1" t="s">
        <v>71513</v>
      </c>
    </row>
    <row r="236694">
      <c r="A236694" s="1" t="s">
        <v>71514</v>
      </c>
    </row>
    <row r="236695">
      <c r="A236695" s="1" t="s">
        <v>71515</v>
      </c>
    </row>
    <row r="236696">
      <c r="A236696" s="1" t="s">
        <v>71516</v>
      </c>
    </row>
    <row r="236697">
      <c r="A236697" s="1" t="s">
        <v>71517</v>
      </c>
    </row>
    <row r="236698">
      <c r="A236698" s="1" t="s">
        <v>71518</v>
      </c>
    </row>
    <row r="236699">
      <c r="A236699" s="1" t="s">
        <v>71519</v>
      </c>
    </row>
    <row r="236700">
      <c r="A236700" s="1" t="s">
        <v>71520</v>
      </c>
    </row>
    <row r="236701">
      <c r="A236701" s="1" t="s">
        <v>71521</v>
      </c>
    </row>
    <row r="236702">
      <c r="A236702" s="1" t="s">
        <v>71522</v>
      </c>
    </row>
    <row r="236703">
      <c r="A236703" s="1" t="s">
        <v>71523</v>
      </c>
    </row>
    <row r="236704">
      <c r="A236704" s="1" t="s">
        <v>71524</v>
      </c>
    </row>
    <row r="236705">
      <c r="A236705" s="1" t="s">
        <v>71525</v>
      </c>
    </row>
    <row r="236706">
      <c r="A236706" s="1" t="s">
        <v>71526</v>
      </c>
    </row>
    <row r="236707">
      <c r="A236707" s="1" t="s">
        <v>71527</v>
      </c>
    </row>
    <row r="236708">
      <c r="A236708" s="1" t="s">
        <v>71528</v>
      </c>
    </row>
    <row r="236709">
      <c r="A236709" s="1" t="s">
        <v>71529</v>
      </c>
    </row>
    <row r="236710">
      <c r="A236710" s="1" t="s">
        <v>71530</v>
      </c>
    </row>
    <row r="236711">
      <c r="A236711" s="1" t="s">
        <v>71531</v>
      </c>
    </row>
    <row r="236712">
      <c r="A236712" s="1" t="s">
        <v>71532</v>
      </c>
    </row>
    <row r="236713">
      <c r="A236713" s="1" t="s">
        <v>71533</v>
      </c>
    </row>
    <row r="236714">
      <c r="A236714" s="1" t="s">
        <v>71534</v>
      </c>
    </row>
    <row r="236715">
      <c r="A236715" s="1" t="s">
        <v>71535</v>
      </c>
    </row>
    <row r="236716">
      <c r="A236716" s="1" t="s">
        <v>71536</v>
      </c>
    </row>
    <row r="236717">
      <c r="A236717" s="1" t="s">
        <v>71537</v>
      </c>
    </row>
    <row r="236718">
      <c r="A236718" s="1" t="s">
        <v>71538</v>
      </c>
    </row>
    <row r="236719">
      <c r="A236719" s="1" t="s">
        <v>71539</v>
      </c>
    </row>
    <row r="236720">
      <c r="A236720" s="1" t="s">
        <v>71540</v>
      </c>
    </row>
    <row r="236721">
      <c r="A236721" s="1" t="s">
        <v>71541</v>
      </c>
    </row>
    <row r="236722">
      <c r="A236722" s="1" t="s">
        <v>71542</v>
      </c>
    </row>
    <row r="236723">
      <c r="A236723" s="3" t="str">
        <f> lee we OS ES, be Les Ma at</f>
        <v>#ERROR!</v>
      </c>
    </row>
    <row r="236724">
      <c r="A236724" s="1" t="s">
        <v>71543</v>
      </c>
    </row>
    <row r="236725">
      <c r="A236725" s="1" t="s">
        <v>71544</v>
      </c>
    </row>
    <row r="236726">
      <c r="A236726" s="1" t="s">
        <v>71545</v>
      </c>
    </row>
    <row r="236727">
      <c r="A236727" s="1" t="s">
        <v>71546</v>
      </c>
    </row>
    <row r="236728">
      <c r="A236728" s="1" t="s">
        <v>71547</v>
      </c>
    </row>
    <row r="236729">
      <c r="A236729" s="1" t="s">
        <v>71548</v>
      </c>
    </row>
    <row r="236730">
      <c r="A236730" s="1" t="s">
        <v>71549</v>
      </c>
    </row>
    <row r="236731">
      <c r="A236731" s="1" t="s">
        <v>71550</v>
      </c>
    </row>
    <row r="236732">
      <c r="A236732" s="1" t="s">
        <v>71551</v>
      </c>
    </row>
    <row r="236733">
      <c r="A236733" s="1" t="s">
        <v>71552</v>
      </c>
    </row>
    <row r="236734">
      <c r="A236734" s="1" t="s">
        <v>71553</v>
      </c>
    </row>
    <row r="236735">
      <c r="A236735" s="1" t="s">
        <v>71554</v>
      </c>
    </row>
    <row r="236736">
      <c r="A236736" s="1" t="s">
        <v>71555</v>
      </c>
    </row>
    <row r="236737">
      <c r="A236737" s="1" t="s">
        <v>71557</v>
      </c>
    </row>
    <row r="236738">
      <c r="A236738" s="1" t="s">
        <v>71558</v>
      </c>
    </row>
    <row r="236739">
      <c r="A236739" s="1" t="s">
        <v>71559</v>
      </c>
    </row>
    <row r="236740">
      <c r="A236740" s="1" t="s">
        <v>71560</v>
      </c>
    </row>
    <row r="236741">
      <c r="A236741" s="1" t="s">
        <v>34601</v>
      </c>
    </row>
    <row r="236742">
      <c r="A236742" s="1" t="s">
        <v>71561</v>
      </c>
    </row>
    <row r="236743">
      <c r="A236743" s="1" t="s">
        <v>71562</v>
      </c>
    </row>
    <row r="236744">
      <c r="A236744" s="1" t="s">
        <v>71563</v>
      </c>
    </row>
    <row r="236745">
      <c r="A236745" s="1" t="s">
        <v>71564</v>
      </c>
    </row>
    <row r="236746">
      <c r="A236746" s="1" t="s">
        <v>71565</v>
      </c>
    </row>
    <row r="236747">
      <c r="A236747" s="1" t="s">
        <v>71566</v>
      </c>
    </row>
    <row r="236748">
      <c r="A236748" s="1" t="s">
        <v>71567</v>
      </c>
    </row>
    <row r="236749">
      <c r="A236749" s="1" t="s">
        <v>71568</v>
      </c>
    </row>
    <row r="236750">
      <c r="A236750" s="1" t="s">
        <v>71569</v>
      </c>
    </row>
    <row r="236751">
      <c r="A236751" s="1" t="s">
        <v>71570</v>
      </c>
    </row>
    <row r="236752">
      <c r="A236752" s="1" t="s">
        <v>71571</v>
      </c>
    </row>
    <row r="236753">
      <c r="A236753" s="3" t="str">
        <f> wo ye A, ig ign YS hah eS a OMS Teh ed ety</f>
        <v>#ERROR!</v>
      </c>
    </row>
    <row r="236754">
      <c r="A236754" s="1" t="s">
        <v>71572</v>
      </c>
    </row>
    <row r="236755">
      <c r="A236755" s="1" t="s">
        <v>71573</v>
      </c>
    </row>
    <row r="236756">
      <c r="A236756" s="1" t="s">
        <v>71574</v>
      </c>
    </row>
    <row r="236757">
      <c r="A236757" s="1" t="s">
        <v>71575</v>
      </c>
    </row>
    <row r="236758">
      <c r="A236758" s="1" t="s">
        <v>71576</v>
      </c>
    </row>
    <row r="236759">
      <c r="A236759" s="1" t="s">
        <v>71577</v>
      </c>
    </row>
    <row r="236760">
      <c r="A236760" s="1" t="s">
        <v>71578</v>
      </c>
    </row>
    <row r="236761">
      <c r="A236761" s="1" t="s">
        <v>71579</v>
      </c>
    </row>
    <row r="236762">
      <c r="A236762" s="1" t="s">
        <v>71580</v>
      </c>
    </row>
    <row r="236763">
      <c r="A236763" s="1" t="s">
        <v>71581</v>
      </c>
    </row>
    <row r="236764">
      <c r="A236764" s="1" t="s">
        <v>71582</v>
      </c>
    </row>
    <row r="236765">
      <c r="A236765" s="1" t="s">
        <v>71583</v>
      </c>
    </row>
    <row r="236766">
      <c r="A236766" s="1" t="s">
        <v>71584</v>
      </c>
    </row>
    <row r="236767">
      <c r="A236767" s="1" t="s">
        <v>71585</v>
      </c>
    </row>
    <row r="236768">
      <c r="A236768" s="1" t="s">
        <v>71586</v>
      </c>
    </row>
    <row r="236769">
      <c r="A236769" s="1" t="s">
        <v>71587</v>
      </c>
    </row>
    <row r="236770">
      <c r="A236770" s="1" t="s">
        <v>71588</v>
      </c>
    </row>
    <row r="236771">
      <c r="A236771" s="1" t="s">
        <v>71589</v>
      </c>
    </row>
    <row r="236772">
      <c r="A236772" s="1" t="s">
        <v>71590</v>
      </c>
    </row>
    <row r="236773">
      <c r="A236773" s="1" t="s">
        <v>71591</v>
      </c>
    </row>
    <row r="236774">
      <c r="A236774" s="1" t="s">
        <v>71592</v>
      </c>
    </row>
    <row r="236775">
      <c r="A236775" s="1" t="s">
        <v>71593</v>
      </c>
    </row>
    <row r="236776">
      <c r="A236776" s="1" t="s">
        <v>71594</v>
      </c>
    </row>
    <row r="236777">
      <c r="A236777" s="1" t="s">
        <v>71595</v>
      </c>
    </row>
    <row r="236778">
      <c r="A236778" s="1" t="s">
        <v>71596</v>
      </c>
    </row>
    <row r="236779">
      <c r="A236779" s="1" t="s">
        <v>71597</v>
      </c>
    </row>
    <row r="236780">
      <c r="A236780" s="1" t="s">
        <v>71598</v>
      </c>
    </row>
    <row r="236781">
      <c r="A236781" s="1" t="s">
        <v>71599</v>
      </c>
    </row>
    <row r="236782">
      <c r="A236782" s="1" t="s">
        <v>71600</v>
      </c>
    </row>
    <row r="236783">
      <c r="A236783" s="1" t="s">
        <v>71601</v>
      </c>
    </row>
    <row r="236784">
      <c r="A236784" s="1" t="s">
        <v>71602</v>
      </c>
    </row>
    <row r="236785">
      <c r="A236785" s="1" t="s">
        <v>71603</v>
      </c>
    </row>
    <row r="236786">
      <c r="A236786" s="1" t="s">
        <v>71604</v>
      </c>
    </row>
    <row r="236787">
      <c r="A236787" s="1" t="s">
        <v>71605</v>
      </c>
    </row>
    <row r="236788">
      <c r="A236788" s="1" t="s">
        <v>71606</v>
      </c>
    </row>
    <row r="236789">
      <c r="A236789" s="1" t="s">
        <v>71607</v>
      </c>
    </row>
    <row r="236790">
      <c r="A236790" s="1" t="s">
        <v>71608</v>
      </c>
    </row>
    <row r="236791">
      <c r="A236791" s="1" t="s">
        <v>71609</v>
      </c>
    </row>
    <row r="236792">
      <c r="A236792" s="1" t="s">
        <v>71610</v>
      </c>
    </row>
    <row r="236793">
      <c r="A236793" s="1" t="s">
        <v>71611</v>
      </c>
    </row>
    <row r="236794">
      <c r="A236794" s="1" t="s">
        <v>71612</v>
      </c>
    </row>
    <row r="236795">
      <c r="A236795" s="1" t="s">
        <v>71613</v>
      </c>
    </row>
    <row r="236796">
      <c r="A236796" s="1" t="s">
        <v>71614</v>
      </c>
    </row>
    <row r="236797">
      <c r="A236797" s="1" t="s">
        <v>71615</v>
      </c>
    </row>
    <row r="236798">
      <c r="A236798" s="1" t="s">
        <v>71616</v>
      </c>
    </row>
    <row r="236799">
      <c r="A236799" s="3" t="str">
        <f>A | a EOS ee TE</f>
        <v>#ERROR!</v>
      </c>
    </row>
    <row r="236800">
      <c r="A236800" s="1" t="s">
        <v>71617</v>
      </c>
    </row>
    <row r="236801">
      <c r="A236801" s="1" t="s">
        <v>71618</v>
      </c>
    </row>
    <row r="236802">
      <c r="A236802" s="1" t="s">
        <v>71619</v>
      </c>
    </row>
    <row r="236803">
      <c r="A236803" s="1" t="s">
        <v>71620</v>
      </c>
    </row>
    <row r="236804">
      <c r="A236804" s="1" t="s">
        <v>71621</v>
      </c>
    </row>
    <row r="236805">
      <c r="A236805" s="1" t="s">
        <v>71622</v>
      </c>
    </row>
    <row r="236806">
      <c r="A236806" s="1" t="s">
        <v>71623</v>
      </c>
    </row>
    <row r="236807">
      <c r="A236807" s="1" t="s">
        <v>71624</v>
      </c>
    </row>
    <row r="236808">
      <c r="A236808" s="1" t="s">
        <v>71625</v>
      </c>
    </row>
    <row r="236809">
      <c r="A236809" s="1" t="s">
        <v>71626</v>
      </c>
    </row>
    <row r="236810">
      <c r="A236810" s="1" t="s">
        <v>71627</v>
      </c>
    </row>
    <row r="236811">
      <c r="A236811" s="1" t="s">
        <v>71628</v>
      </c>
    </row>
    <row r="236812">
      <c r="A236812" s="1" t="s">
        <v>71629</v>
      </c>
    </row>
    <row r="236813">
      <c r="A236813" s="1" t="s">
        <v>71630</v>
      </c>
    </row>
    <row r="236814">
      <c r="A236814" s="1" t="s">
        <v>71631</v>
      </c>
    </row>
    <row r="236815">
      <c r="A236815" s="1" t="s">
        <v>71632</v>
      </c>
    </row>
    <row r="236816">
      <c r="A236816" s="1" t="s">
        <v>71633</v>
      </c>
    </row>
    <row r="236817">
      <c r="A236817" s="1" t="s">
        <v>71634</v>
      </c>
    </row>
    <row r="236818">
      <c r="A236818" s="1" t="s">
        <v>71635</v>
      </c>
    </row>
    <row r="236819">
      <c r="A236819" s="1" t="s">
        <v>71636</v>
      </c>
    </row>
    <row r="236820">
      <c r="A236820" s="1" t="s">
        <v>71637</v>
      </c>
    </row>
    <row r="236821">
      <c r="A236821" s="1" t="s">
        <v>71638</v>
      </c>
    </row>
    <row r="236822">
      <c r="A236822" s="1" t="s">
        <v>71639</v>
      </c>
    </row>
    <row r="236823">
      <c r="A236823" s="1" t="s">
        <v>71640</v>
      </c>
    </row>
    <row r="236824">
      <c r="A236824" s="1" t="s">
        <v>71641</v>
      </c>
    </row>
    <row r="236825">
      <c r="A236825" s="1" t="s">
        <v>71642</v>
      </c>
    </row>
    <row r="236826">
      <c r="A236826" s="1" t="s">
        <v>71643</v>
      </c>
    </row>
    <row r="236827">
      <c r="A236827" s="1" t="s">
        <v>71644</v>
      </c>
    </row>
    <row r="236828">
      <c r="A236828" s="1" t="s">
        <v>71645</v>
      </c>
    </row>
    <row r="236829">
      <c r="A236829" s="1" t="s">
        <v>71646</v>
      </c>
    </row>
    <row r="236830">
      <c r="A236830" s="1" t="s">
        <v>71647</v>
      </c>
    </row>
    <row r="236831">
      <c r="A236831" s="1" t="s">
        <v>71648</v>
      </c>
    </row>
    <row r="236832">
      <c r="A236832" s="1" t="s">
        <v>71649</v>
      </c>
    </row>
    <row r="236833">
      <c r="A236833" s="1" t="s">
        <v>71650</v>
      </c>
    </row>
    <row r="236834">
      <c r="A236834" s="1" t="s">
        <v>71651</v>
      </c>
    </row>
    <row r="236835">
      <c r="A236835" s="1" t="s">
        <v>71652</v>
      </c>
    </row>
    <row r="236836">
      <c r="A236836" s="1" t="s">
        <v>71653</v>
      </c>
    </row>
    <row r="236837">
      <c r="A236837" s="1" t="s">
        <v>71654</v>
      </c>
    </row>
    <row r="236838">
      <c r="A236838" s="1" t="s">
        <v>71655</v>
      </c>
    </row>
    <row r="236839">
      <c r="A236839" s="1" t="s">
        <v>71656</v>
      </c>
    </row>
    <row r="236840">
      <c r="A236840" s="1" t="s">
        <v>71657</v>
      </c>
    </row>
    <row r="236841">
      <c r="A236841" s="1" t="s">
        <v>71559</v>
      </c>
    </row>
    <row r="236842">
      <c r="A236842" s="1" t="s">
        <v>71560</v>
      </c>
    </row>
    <row r="236843">
      <c r="A236843" s="1" t="s">
        <v>34601</v>
      </c>
    </row>
    <row r="236844">
      <c r="A236844" s="1" t="s">
        <v>71561</v>
      </c>
    </row>
    <row r="236845">
      <c r="A236845" s="1" t="s">
        <v>71562</v>
      </c>
    </row>
    <row r="236846">
      <c r="A236846" s="1" t="s">
        <v>71563</v>
      </c>
    </row>
    <row r="236847">
      <c r="A236847" s="1" t="s">
        <v>71564</v>
      </c>
    </row>
    <row r="236848">
      <c r="A236848" s="1" t="s">
        <v>71565</v>
      </c>
    </row>
    <row r="236849">
      <c r="A236849" s="1" t="s">
        <v>71566</v>
      </c>
    </row>
    <row r="236850">
      <c r="A236850" s="1" t="s">
        <v>71567</v>
      </c>
    </row>
    <row r="236851">
      <c r="A236851" s="1" t="s">
        <v>71568</v>
      </c>
    </row>
    <row r="236852">
      <c r="A236852" s="1" t="s">
        <v>71569</v>
      </c>
    </row>
    <row r="236853">
      <c r="A236853" s="1" t="s">
        <v>71570</v>
      </c>
    </row>
    <row r="236854">
      <c r="A236854" s="1" t="s">
        <v>71571</v>
      </c>
    </row>
    <row r="236855">
      <c r="A236855" s="3" t="str">
        <f> wo ye A, ig ign YS hah eS a OMS Teh ed ety</f>
        <v>#ERROR!</v>
      </c>
    </row>
    <row r="236856">
      <c r="A236856" s="1" t="s">
        <v>71572</v>
      </c>
    </row>
    <row r="236857">
      <c r="A236857" s="1" t="s">
        <v>71573</v>
      </c>
    </row>
    <row r="236858">
      <c r="A236858" s="1" t="s">
        <v>71574</v>
      </c>
    </row>
    <row r="236859">
      <c r="A236859" s="1" t="s">
        <v>71575</v>
      </c>
    </row>
    <row r="236860">
      <c r="A236860" s="1" t="s">
        <v>71576</v>
      </c>
    </row>
    <row r="236861">
      <c r="A236861" s="1" t="s">
        <v>71577</v>
      </c>
    </row>
    <row r="236862">
      <c r="A236862" s="1" t="s">
        <v>71578</v>
      </c>
    </row>
    <row r="236863">
      <c r="A236863" s="1" t="s">
        <v>71579</v>
      </c>
    </row>
    <row r="236864">
      <c r="A236864" s="1" t="s">
        <v>71580</v>
      </c>
    </row>
    <row r="236865">
      <c r="A236865" s="1" t="s">
        <v>71581</v>
      </c>
    </row>
    <row r="236866">
      <c r="A236866" s="1" t="s">
        <v>71582</v>
      </c>
    </row>
    <row r="236867">
      <c r="A236867" s="1" t="s">
        <v>71583</v>
      </c>
    </row>
    <row r="236868">
      <c r="A236868" s="1" t="s">
        <v>71584</v>
      </c>
    </row>
    <row r="236869">
      <c r="A236869" s="1" t="s">
        <v>71585</v>
      </c>
    </row>
    <row r="236870">
      <c r="A236870" s="1" t="s">
        <v>71586</v>
      </c>
    </row>
    <row r="236871">
      <c r="A236871" s="1" t="s">
        <v>71587</v>
      </c>
    </row>
    <row r="236872">
      <c r="A236872" s="1" t="s">
        <v>71588</v>
      </c>
    </row>
    <row r="236873">
      <c r="A236873" s="1" t="s">
        <v>71589</v>
      </c>
    </row>
    <row r="236874">
      <c r="A236874" s="1" t="s">
        <v>71590</v>
      </c>
    </row>
    <row r="236875">
      <c r="A236875" s="1" t="s">
        <v>71591</v>
      </c>
    </row>
    <row r="236876">
      <c r="A236876" s="1" t="s">
        <v>71592</v>
      </c>
    </row>
    <row r="236877">
      <c r="A236877" s="1" t="s">
        <v>71593</v>
      </c>
    </row>
    <row r="236878">
      <c r="A236878" s="1" t="s">
        <v>71594</v>
      </c>
    </row>
    <row r="236879">
      <c r="A236879" s="1" t="s">
        <v>71595</v>
      </c>
    </row>
    <row r="236880">
      <c r="A236880" s="1" t="s">
        <v>71596</v>
      </c>
    </row>
    <row r="236881">
      <c r="A236881" s="1" t="s">
        <v>71597</v>
      </c>
    </row>
    <row r="236882">
      <c r="A236882" s="1" t="s">
        <v>71598</v>
      </c>
    </row>
    <row r="236883">
      <c r="A236883" s="1" t="s">
        <v>71599</v>
      </c>
    </row>
    <row r="236884">
      <c r="A236884" s="1" t="s">
        <v>71600</v>
      </c>
    </row>
    <row r="236885">
      <c r="A236885" s="1" t="s">
        <v>71601</v>
      </c>
    </row>
    <row r="236886">
      <c r="A236886" s="1" t="s">
        <v>71602</v>
      </c>
    </row>
    <row r="236887">
      <c r="A236887" s="1" t="s">
        <v>71603</v>
      </c>
    </row>
    <row r="236888">
      <c r="A236888" s="1" t="s">
        <v>71604</v>
      </c>
    </row>
    <row r="236889">
      <c r="A236889" s="1" t="s">
        <v>71605</v>
      </c>
    </row>
    <row r="236890">
      <c r="A236890" s="1" t="s">
        <v>71606</v>
      </c>
    </row>
    <row r="236891">
      <c r="A236891" s="1" t="s">
        <v>71607</v>
      </c>
    </row>
    <row r="236892">
      <c r="A236892" s="1" t="s">
        <v>71608</v>
      </c>
    </row>
    <row r="236893">
      <c r="A236893" s="1" t="s">
        <v>71609</v>
      </c>
    </row>
    <row r="236894">
      <c r="A236894" s="1" t="s">
        <v>71610</v>
      </c>
    </row>
    <row r="236895">
      <c r="A236895" s="1" t="s">
        <v>71611</v>
      </c>
    </row>
    <row r="236896">
      <c r="A236896" s="1" t="s">
        <v>71612</v>
      </c>
    </row>
    <row r="236897">
      <c r="A236897" s="1" t="s">
        <v>71613</v>
      </c>
    </row>
    <row r="236898">
      <c r="A236898" s="1" t="s">
        <v>71614</v>
      </c>
    </row>
    <row r="236899">
      <c r="A236899" s="1" t="s">
        <v>71615</v>
      </c>
    </row>
    <row r="236900">
      <c r="A236900" s="1" t="s">
        <v>71616</v>
      </c>
    </row>
    <row r="236901">
      <c r="A236901" s="3" t="str">
        <f>A | a EOS ee TE</f>
        <v>#ERROR!</v>
      </c>
    </row>
    <row r="236902">
      <c r="A236902" s="1" t="s">
        <v>71617</v>
      </c>
    </row>
    <row r="236903">
      <c r="A236903" s="1" t="s">
        <v>71618</v>
      </c>
    </row>
    <row r="236904">
      <c r="A236904" s="1" t="s">
        <v>71619</v>
      </c>
    </row>
    <row r="236905">
      <c r="A236905" s="1" t="s">
        <v>71620</v>
      </c>
    </row>
    <row r="236906">
      <c r="A236906" s="1" t="s">
        <v>71621</v>
      </c>
    </row>
    <row r="236907">
      <c r="A236907" s="1" t="s">
        <v>71622</v>
      </c>
    </row>
    <row r="236908">
      <c r="A236908" s="1" t="s">
        <v>71623</v>
      </c>
    </row>
    <row r="236909">
      <c r="A236909" s="1" t="s">
        <v>71624</v>
      </c>
    </row>
    <row r="236910">
      <c r="A236910" s="1" t="s">
        <v>71625</v>
      </c>
    </row>
    <row r="236911">
      <c r="A236911" s="1" t="s">
        <v>71626</v>
      </c>
    </row>
    <row r="236912">
      <c r="A236912" s="1" t="s">
        <v>71627</v>
      </c>
    </row>
    <row r="236913">
      <c r="A236913" s="1" t="s">
        <v>71628</v>
      </c>
    </row>
    <row r="236914">
      <c r="A236914" s="1" t="s">
        <v>71629</v>
      </c>
    </row>
    <row r="236915">
      <c r="A236915" s="1" t="s">
        <v>71630</v>
      </c>
    </row>
    <row r="236916">
      <c r="A236916" s="1" t="s">
        <v>71631</v>
      </c>
    </row>
    <row r="236917">
      <c r="A236917" s="1" t="s">
        <v>71632</v>
      </c>
    </row>
    <row r="236918">
      <c r="A236918" s="1" t="s">
        <v>71633</v>
      </c>
    </row>
    <row r="236919">
      <c r="A236919" s="1" t="s">
        <v>71634</v>
      </c>
    </row>
    <row r="236920">
      <c r="A236920" s="1" t="s">
        <v>71635</v>
      </c>
    </row>
    <row r="236921">
      <c r="A236921" s="1" t="s">
        <v>71636</v>
      </c>
    </row>
    <row r="236922">
      <c r="A236922" s="1" t="s">
        <v>71637</v>
      </c>
    </row>
    <row r="236923">
      <c r="A236923" s="1" t="s">
        <v>71638</v>
      </c>
    </row>
    <row r="236924">
      <c r="A236924" s="1" t="s">
        <v>71639</v>
      </c>
    </row>
    <row r="236925">
      <c r="A236925" s="1" t="s">
        <v>71640</v>
      </c>
    </row>
    <row r="236926">
      <c r="A236926" s="1" t="s">
        <v>71641</v>
      </c>
    </row>
    <row r="236927">
      <c r="A236927" s="1" t="s">
        <v>71642</v>
      </c>
    </row>
    <row r="236928">
      <c r="A236928" s="1" t="s">
        <v>71643</v>
      </c>
    </row>
    <row r="236929">
      <c r="A236929" s="1" t="s">
        <v>71644</v>
      </c>
    </row>
    <row r="236930">
      <c r="A236930" s="1" t="s">
        <v>71645</v>
      </c>
    </row>
    <row r="236931">
      <c r="A236931" s="1" t="s">
        <v>71646</v>
      </c>
    </row>
    <row r="236932">
      <c r="A236932" s="1" t="s">
        <v>71647</v>
      </c>
    </row>
    <row r="236933">
      <c r="A236933" s="1" t="s">
        <v>71648</v>
      </c>
    </row>
    <row r="236934">
      <c r="A236934" s="1" t="s">
        <v>71649</v>
      </c>
    </row>
    <row r="236935">
      <c r="A236935" s="1" t="s">
        <v>71650</v>
      </c>
    </row>
    <row r="236936">
      <c r="A236936" s="1" t="s">
        <v>71651</v>
      </c>
    </row>
    <row r="236937">
      <c r="A236937" s="1" t="s">
        <v>71652</v>
      </c>
    </row>
    <row r="236938">
      <c r="A236938" s="1" t="s">
        <v>71653</v>
      </c>
    </row>
    <row r="236939">
      <c r="A236939" s="1" t="s">
        <v>71654</v>
      </c>
    </row>
    <row r="236940">
      <c r="A236940" s="1" t="s">
        <v>71655</v>
      </c>
    </row>
    <row r="236941">
      <c r="A236941" s="1" t="s">
        <v>71656</v>
      </c>
    </row>
    <row r="236942">
      <c r="A236942" s="1" t="s">
        <v>71658</v>
      </c>
    </row>
    <row r="236943">
      <c r="A236943" s="1" t="s">
        <v>71659</v>
      </c>
    </row>
    <row r="236944">
      <c r="A236944" s="1" t="s">
        <v>71660</v>
      </c>
    </row>
    <row r="236945">
      <c r="A236945" s="1" t="s">
        <v>71661</v>
      </c>
    </row>
    <row r="236946">
      <c r="A236946" s="1" t="s">
        <v>71662</v>
      </c>
    </row>
    <row r="236947">
      <c r="A236947" s="1" t="s">
        <v>71663</v>
      </c>
    </row>
    <row r="236948">
      <c r="A236948" s="1" t="s">
        <v>71664</v>
      </c>
    </row>
    <row r="236949">
      <c r="A236949" s="1" t="s">
        <v>71665</v>
      </c>
    </row>
    <row r="236950">
      <c r="A236950" s="1" t="s">
        <v>71666</v>
      </c>
    </row>
    <row r="236951">
      <c r="A236951" s="1" t="s">
        <v>71667</v>
      </c>
    </row>
    <row r="236952">
      <c r="A236952" s="1" t="s">
        <v>71668</v>
      </c>
    </row>
    <row r="236953">
      <c r="A236953" s="1" t="s">
        <v>71669</v>
      </c>
    </row>
    <row r="236954">
      <c r="A236954" s="1" t="s">
        <v>71670</v>
      </c>
    </row>
    <row r="236955">
      <c r="A236955" s="1" t="s">
        <v>71671</v>
      </c>
    </row>
    <row r="236956">
      <c r="A236956" s="1" t="s">
        <v>71672</v>
      </c>
    </row>
    <row r="236957">
      <c r="A236957" s="1" t="s">
        <v>71673</v>
      </c>
    </row>
    <row r="236958">
      <c r="A236958" s="1" t="s">
        <v>71674</v>
      </c>
    </row>
    <row r="236959">
      <c r="A236959" s="1" t="s">
        <v>71675</v>
      </c>
    </row>
    <row r="236960">
      <c r="A236960" s="3" t="str">
        <f>+6 eee 4 We ee ces Pout, ot SE by 4 AS AG ho aan) ve</f>
        <v>#ERROR!</v>
      </c>
    </row>
    <row r="236961">
      <c r="A236961" s="1" t="s">
        <v>71676</v>
      </c>
    </row>
    <row r="236962">
      <c r="A236962" s="1" t="s">
        <v>71677</v>
      </c>
    </row>
    <row r="236963">
      <c r="A236963" s="1" t="s">
        <v>71678</v>
      </c>
    </row>
    <row r="236964">
      <c r="A236964" s="1" t="s">
        <v>71679</v>
      </c>
    </row>
    <row r="236965">
      <c r="A236965" s="1" t="s">
        <v>71680</v>
      </c>
    </row>
    <row r="236966">
      <c r="A236966" s="1" t="s">
        <v>71681</v>
      </c>
    </row>
    <row r="236967">
      <c r="A236967" s="1" t="s">
        <v>71682</v>
      </c>
    </row>
    <row r="236968">
      <c r="A236968" s="1" t="s">
        <v>71683</v>
      </c>
    </row>
    <row r="236969">
      <c r="A236969" s="1" t="s">
        <v>71684</v>
      </c>
    </row>
    <row r="236970">
      <c r="A236970" s="1" t="s">
        <v>71685</v>
      </c>
    </row>
    <row r="236971">
      <c r="A236971" s="1" t="s">
        <v>71686</v>
      </c>
    </row>
    <row r="236972">
      <c r="A236972" s="1" t="s">
        <v>71687</v>
      </c>
    </row>
    <row r="236973">
      <c r="A236973" s="1" t="s">
        <v>71688</v>
      </c>
    </row>
    <row r="236974">
      <c r="A236974" s="1" t="s">
        <v>71689</v>
      </c>
    </row>
    <row r="236975">
      <c r="A236975" s="1" t="s">
        <v>71690</v>
      </c>
    </row>
    <row r="236976">
      <c r="A236976" s="1" t="s">
        <v>71691</v>
      </c>
    </row>
    <row r="236977">
      <c r="A236977" s="1" t="s">
        <v>71692</v>
      </c>
    </row>
    <row r="236978">
      <c r="A236978" s="1" t="s">
        <v>71693</v>
      </c>
    </row>
    <row r="236979">
      <c r="A236979" s="1" t="s">
        <v>71694</v>
      </c>
    </row>
    <row r="236980">
      <c r="A236980" s="1" t="s">
        <v>71695</v>
      </c>
    </row>
    <row r="236981">
      <c r="A236981" s="1" t="s">
        <v>71696</v>
      </c>
    </row>
    <row r="236982">
      <c r="A236982" s="1" t="s">
        <v>71697</v>
      </c>
    </row>
    <row r="236983">
      <c r="A236983" s="1" t="s">
        <v>71698</v>
      </c>
    </row>
    <row r="236984">
      <c r="A236984" s="1" t="s">
        <v>71699</v>
      </c>
    </row>
    <row r="236985">
      <c r="A236985" s="1" t="s">
        <v>71700</v>
      </c>
    </row>
    <row r="236986">
      <c r="A236986" s="1" t="s">
        <v>71701</v>
      </c>
    </row>
    <row r="236987">
      <c r="A236987" s="1" t="s">
        <v>71702</v>
      </c>
    </row>
    <row r="236988">
      <c r="A236988" s="1" t="s">
        <v>71703</v>
      </c>
    </row>
    <row r="236989">
      <c r="A236989" s="1" t="s">
        <v>71704</v>
      </c>
    </row>
    <row r="236990">
      <c r="A236990" s="1" t="s">
        <v>71660</v>
      </c>
    </row>
    <row r="236991">
      <c r="A236991" s="1" t="s">
        <v>71661</v>
      </c>
    </row>
    <row r="236992">
      <c r="A236992" s="1" t="s">
        <v>71662</v>
      </c>
    </row>
    <row r="236993">
      <c r="A236993" s="1" t="s">
        <v>71663</v>
      </c>
    </row>
    <row r="236994">
      <c r="A236994" s="1" t="s">
        <v>71664</v>
      </c>
    </row>
    <row r="236995">
      <c r="A236995" s="1" t="s">
        <v>71665</v>
      </c>
    </row>
    <row r="236996">
      <c r="A236996" s="1" t="s">
        <v>71666</v>
      </c>
    </row>
    <row r="236997">
      <c r="A236997" s="1" t="s">
        <v>71667</v>
      </c>
    </row>
    <row r="236998">
      <c r="A236998" s="1" t="s">
        <v>71668</v>
      </c>
    </row>
    <row r="236999">
      <c r="A236999" s="1" t="s">
        <v>71669</v>
      </c>
    </row>
    <row r="237000">
      <c r="A237000" s="1" t="s">
        <v>71670</v>
      </c>
    </row>
    <row r="237001">
      <c r="A237001" s="1" t="s">
        <v>71671</v>
      </c>
    </row>
    <row r="237002">
      <c r="A237002" s="1" t="s">
        <v>71672</v>
      </c>
    </row>
    <row r="237003">
      <c r="A237003" s="1" t="s">
        <v>71673</v>
      </c>
    </row>
    <row r="237004">
      <c r="A237004" s="1" t="s">
        <v>71674</v>
      </c>
    </row>
    <row r="237005">
      <c r="A237005" s="1" t="s">
        <v>71675</v>
      </c>
    </row>
    <row r="237006">
      <c r="A237006" s="3" t="str">
        <f>+6 eee 4 We ee ces Pout, ot SE by 4 AS AG ho aan) ve</f>
        <v>#ERROR!</v>
      </c>
    </row>
    <row r="237007">
      <c r="A237007" s="1" t="s">
        <v>71676</v>
      </c>
    </row>
    <row r="237008">
      <c r="A237008" s="1" t="s">
        <v>71677</v>
      </c>
    </row>
    <row r="237009">
      <c r="A237009" s="1" t="s">
        <v>71678</v>
      </c>
    </row>
    <row r="237010">
      <c r="A237010" s="1" t="s">
        <v>71679</v>
      </c>
    </row>
    <row r="237011">
      <c r="A237011" s="1" t="s">
        <v>71680</v>
      </c>
    </row>
    <row r="237012">
      <c r="A237012" s="1" t="s">
        <v>71681</v>
      </c>
    </row>
    <row r="237013">
      <c r="A237013" s="1" t="s">
        <v>71682</v>
      </c>
    </row>
    <row r="237014">
      <c r="A237014" s="1" t="s">
        <v>71683</v>
      </c>
    </row>
    <row r="237015">
      <c r="A237015" s="1" t="s">
        <v>71684</v>
      </c>
    </row>
    <row r="237016">
      <c r="A237016" s="1" t="s">
        <v>71685</v>
      </c>
    </row>
    <row r="237017">
      <c r="A237017" s="1" t="s">
        <v>71686</v>
      </c>
    </row>
    <row r="237018">
      <c r="A237018" s="1" t="s">
        <v>71687</v>
      </c>
    </row>
    <row r="237019">
      <c r="A237019" s="1" t="s">
        <v>71688</v>
      </c>
    </row>
    <row r="237020">
      <c r="A237020" s="1" t="s">
        <v>71689</v>
      </c>
    </row>
    <row r="237021">
      <c r="A237021" s="1" t="s">
        <v>71690</v>
      </c>
    </row>
    <row r="237022">
      <c r="A237022" s="1" t="s">
        <v>71691</v>
      </c>
    </row>
    <row r="237023">
      <c r="A237023" s="1" t="s">
        <v>71692</v>
      </c>
    </row>
    <row r="237024">
      <c r="A237024" s="1" t="s">
        <v>71693</v>
      </c>
    </row>
    <row r="237025">
      <c r="A237025" s="1" t="s">
        <v>71694</v>
      </c>
    </row>
    <row r="237026">
      <c r="A237026" s="1" t="s">
        <v>71695</v>
      </c>
    </row>
    <row r="237027">
      <c r="A237027" s="1" t="s">
        <v>71696</v>
      </c>
    </row>
    <row r="237028">
      <c r="A237028" s="1" t="s">
        <v>71697</v>
      </c>
    </row>
    <row r="237029">
      <c r="A237029" s="1" t="s">
        <v>71698</v>
      </c>
    </row>
    <row r="237030">
      <c r="A237030" s="1" t="s">
        <v>71699</v>
      </c>
    </row>
    <row r="237031">
      <c r="A237031" s="1" t="s">
        <v>71700</v>
      </c>
    </row>
    <row r="237032">
      <c r="A237032" s="1" t="s">
        <v>71701</v>
      </c>
    </row>
    <row r="237033">
      <c r="A237033" s="1" t="s">
        <v>71702</v>
      </c>
    </row>
    <row r="237034">
      <c r="A237034" s="1" t="s">
        <v>71703</v>
      </c>
    </row>
    <row r="237035">
      <c r="A237035" s="1" t="s">
        <v>71705</v>
      </c>
    </row>
    <row r="237036">
      <c r="A237036" s="1" t="s">
        <v>71706</v>
      </c>
    </row>
    <row r="237037">
      <c r="A237037" s="1" t="s">
        <v>71707</v>
      </c>
    </row>
    <row r="237038">
      <c r="A237038" s="1" t="s">
        <v>71708</v>
      </c>
    </row>
    <row r="237039">
      <c r="A237039" s="3" t="str">
        <f> es hs x</f>
        <v>#ERROR!</v>
      </c>
    </row>
    <row r="237040">
      <c r="A237040" s="1" t="s">
        <v>71709</v>
      </c>
    </row>
    <row r="237041">
      <c r="A237041" s="1" t="s">
        <v>71710</v>
      </c>
    </row>
    <row r="237042">
      <c r="A237042" s="1" t="s">
        <v>71711</v>
      </c>
    </row>
    <row r="237043">
      <c r="A237043" s="1" t="s">
        <v>71712</v>
      </c>
    </row>
    <row r="237044">
      <c r="A237044" s="1" t="s">
        <v>4583</v>
      </c>
    </row>
    <row r="237045">
      <c r="A237045" s="1" t="s">
        <v>71713</v>
      </c>
    </row>
    <row r="237046">
      <c r="A237046" s="1" t="s">
        <v>71714</v>
      </c>
    </row>
    <row r="237047">
      <c r="A237047" s="1" t="s">
        <v>71715</v>
      </c>
    </row>
    <row r="237048">
      <c r="A237048" s="1" t="s">
        <v>4352</v>
      </c>
    </row>
    <row r="237049">
      <c r="A237049" s="1" t="s">
        <v>71716</v>
      </c>
    </row>
    <row r="237050">
      <c r="A237050" s="1" t="s">
        <v>71717</v>
      </c>
    </row>
    <row r="237051">
      <c r="A237051" s="1" t="s">
        <v>71718</v>
      </c>
    </row>
    <row r="237052">
      <c r="A237052" s="1" t="s">
        <v>71719</v>
      </c>
    </row>
    <row r="237053">
      <c r="A237053" s="1" t="s">
        <v>71720</v>
      </c>
    </row>
    <row r="237054">
      <c r="A237054" s="1" t="s">
        <v>71721</v>
      </c>
    </row>
    <row r="237055">
      <c r="A237055" s="1" t="s">
        <v>71722</v>
      </c>
    </row>
    <row r="237056">
      <c r="A237056" s="1" t="s">
        <v>34940</v>
      </c>
    </row>
    <row r="237057">
      <c r="A237057" s="1" t="s">
        <v>71723</v>
      </c>
    </row>
    <row r="237058">
      <c r="A237058" s="1" t="s">
        <v>71724</v>
      </c>
    </row>
    <row r="237059">
      <c r="A237059" s="1" t="s">
        <v>47440</v>
      </c>
    </row>
    <row r="237060">
      <c r="A237060" s="1" t="s">
        <v>71725</v>
      </c>
    </row>
    <row r="237061">
      <c r="A237061" s="1" t="s">
        <v>71726</v>
      </c>
    </row>
    <row r="237062">
      <c r="A237062" s="1" t="s">
        <v>71727</v>
      </c>
    </row>
    <row r="237063">
      <c r="A237063" s="1" t="s">
        <v>71728</v>
      </c>
    </row>
    <row r="237064">
      <c r="A237064" s="1" t="s">
        <v>71729</v>
      </c>
    </row>
    <row r="237065">
      <c r="A237065" s="1" t="s">
        <v>71730</v>
      </c>
    </row>
    <row r="237066">
      <c r="A237066" s="1" t="s">
        <v>71731</v>
      </c>
    </row>
    <row r="237067">
      <c r="A237067" s="1" t="s">
        <v>71732</v>
      </c>
    </row>
    <row r="237068">
      <c r="A237068" s="1" t="s">
        <v>71733</v>
      </c>
    </row>
    <row r="237069">
      <c r="A237069" s="1" t="s">
        <v>71734</v>
      </c>
    </row>
    <row r="237070">
      <c r="A237070" s="1" t="s">
        <v>71735</v>
      </c>
    </row>
    <row r="237071">
      <c r="A237071" s="1" t="s">
        <v>71736</v>
      </c>
    </row>
    <row r="237072">
      <c r="A237072" s="1" t="s">
        <v>71737</v>
      </c>
    </row>
    <row r="237073">
      <c r="A237073" s="1" t="s">
        <v>71738</v>
      </c>
    </row>
    <row r="237074">
      <c r="A237074" s="1" t="s">
        <v>71739</v>
      </c>
    </row>
    <row r="237075">
      <c r="A237075" s="1" t="s">
        <v>71740</v>
      </c>
    </row>
    <row r="237076">
      <c r="A237076" s="1" t="s">
        <v>71741</v>
      </c>
    </row>
    <row r="237077">
      <c r="A237077" s="1" t="s">
        <v>71742</v>
      </c>
    </row>
    <row r="237078">
      <c r="A237078" s="1" t="s">
        <v>71743</v>
      </c>
    </row>
    <row r="237079">
      <c r="A237079" s="1" t="s">
        <v>71744</v>
      </c>
    </row>
    <row r="237080">
      <c r="A237080" s="1" t="s">
        <v>71745</v>
      </c>
    </row>
    <row r="237081">
      <c r="A237081" s="1" t="s">
        <v>71746</v>
      </c>
    </row>
    <row r="237082">
      <c r="A237082" s="1" t="s">
        <v>71747</v>
      </c>
    </row>
    <row r="237083">
      <c r="A237083" s="1" t="s">
        <v>71748</v>
      </c>
    </row>
    <row r="237084">
      <c r="A237084" s="1" t="s">
        <v>71749</v>
      </c>
    </row>
    <row r="237085">
      <c r="A237085" s="1" t="s">
        <v>71750</v>
      </c>
    </row>
    <row r="237086">
      <c r="A237086" s="1" t="s">
        <v>71751</v>
      </c>
    </row>
    <row r="237087">
      <c r="A237087" s="1" t="s">
        <v>71752</v>
      </c>
    </row>
    <row r="237088">
      <c r="A237088" s="1" t="s">
        <v>71753</v>
      </c>
    </row>
    <row r="237089">
      <c r="A237089" s="1" t="s">
        <v>71754</v>
      </c>
    </row>
    <row r="237090">
      <c r="A237090" s="1" t="s">
        <v>71755</v>
      </c>
    </row>
    <row r="237091">
      <c r="A237091" s="1" t="s">
        <v>71756</v>
      </c>
    </row>
    <row r="237092">
      <c r="A237092" s="1" t="s">
        <v>71757</v>
      </c>
    </row>
    <row r="237093">
      <c r="A237093" s="1" t="s">
        <v>71758</v>
      </c>
    </row>
    <row r="237094">
      <c r="A237094" s="1" t="s">
        <v>71759</v>
      </c>
    </row>
    <row r="237095">
      <c r="A237095" s="1" t="s">
        <v>71760</v>
      </c>
    </row>
    <row r="237096">
      <c r="A237096" s="1" t="s">
        <v>71761</v>
      </c>
    </row>
    <row r="237097">
      <c r="A237097" s="1" t="s">
        <v>71762</v>
      </c>
    </row>
    <row r="237098">
      <c r="A237098" s="1" t="s">
        <v>71763</v>
      </c>
    </row>
    <row r="237099">
      <c r="A237099" s="1" t="s">
        <v>71764</v>
      </c>
    </row>
    <row r="237100">
      <c r="A237100" s="1" t="s">
        <v>71765</v>
      </c>
    </row>
    <row r="237101">
      <c r="A237101" s="1" t="s">
        <v>71766</v>
      </c>
    </row>
    <row r="237102">
      <c r="A237102" s="1" t="s">
        <v>71767</v>
      </c>
    </row>
    <row r="237103">
      <c r="A237103" s="1" t="s">
        <v>71768</v>
      </c>
    </row>
    <row r="237104">
      <c r="A237104" s="1" t="s">
        <v>71769</v>
      </c>
    </row>
    <row r="237105">
      <c r="A237105" s="1" t="s">
        <v>71770</v>
      </c>
    </row>
    <row r="237106">
      <c r="A237106" s="1" t="s">
        <v>71771</v>
      </c>
    </row>
    <row r="237107">
      <c r="A237107" s="1" t="s">
        <v>71772</v>
      </c>
    </row>
    <row r="237108">
      <c r="A237108" s="1" t="s">
        <v>71773</v>
      </c>
    </row>
    <row r="237109">
      <c r="A237109" s="1" t="s">
        <v>71774</v>
      </c>
    </row>
    <row r="237110">
      <c r="A237110" s="1" t="s">
        <v>71775</v>
      </c>
    </row>
    <row r="237111">
      <c r="A237111" s="1" t="s">
        <v>71776</v>
      </c>
    </row>
    <row r="237112">
      <c r="A237112" s="1" t="s">
        <v>71777</v>
      </c>
    </row>
    <row r="237113">
      <c r="A237113" s="1" t="s">
        <v>71778</v>
      </c>
    </row>
    <row r="237114">
      <c r="A237114" s="1" t="s">
        <v>71779</v>
      </c>
    </row>
    <row r="237115">
      <c r="A237115" s="1" t="s">
        <v>71780</v>
      </c>
    </row>
    <row r="237116">
      <c r="A237116" s="1" t="s">
        <v>71781</v>
      </c>
    </row>
    <row r="237117">
      <c r="A237117" s="1" t="s">
        <v>71782</v>
      </c>
    </row>
    <row r="237118">
      <c r="A237118" s="1" t="s">
        <v>71783</v>
      </c>
    </row>
    <row r="237119">
      <c r="A237119" s="1" t="s">
        <v>71784</v>
      </c>
    </row>
    <row r="237120">
      <c r="A237120" s="1" t="s">
        <v>71785</v>
      </c>
    </row>
    <row r="237121">
      <c r="A237121" s="1" t="s">
        <v>71786</v>
      </c>
    </row>
    <row r="237122">
      <c r="A237122" s="1" t="s">
        <v>71787</v>
      </c>
    </row>
    <row r="237123">
      <c r="A237123" s="1" t="s">
        <v>71788</v>
      </c>
    </row>
    <row r="237124">
      <c r="A237124" s="1" t="s">
        <v>71789</v>
      </c>
    </row>
    <row r="237125">
      <c r="A237125" s="1" t="s">
        <v>71790</v>
      </c>
    </row>
    <row r="237126">
      <c r="A237126" s="1" t="s">
        <v>71791</v>
      </c>
    </row>
    <row r="237127">
      <c r="A237127" s="1" t="s">
        <v>71792</v>
      </c>
    </row>
    <row r="237128">
      <c r="A237128" s="1" t="s">
        <v>71793</v>
      </c>
    </row>
    <row r="237129">
      <c r="A237129" s="1" t="s">
        <v>71794</v>
      </c>
    </row>
    <row r="237130">
      <c r="A237130" s="1" t="s">
        <v>71795</v>
      </c>
    </row>
    <row r="237131">
      <c r="A237131" s="1" t="s">
        <v>71796</v>
      </c>
    </row>
    <row r="237132">
      <c r="A237132" s="1" t="s">
        <v>71797</v>
      </c>
    </row>
    <row r="237133">
      <c r="A237133" s="1" t="s">
        <v>71798</v>
      </c>
    </row>
    <row r="237134">
      <c r="A237134" s="1" t="s">
        <v>71799</v>
      </c>
    </row>
    <row r="237135">
      <c r="A237135" s="1" t="s">
        <v>71800</v>
      </c>
    </row>
    <row r="237136">
      <c r="A237136" s="1" t="s">
        <v>71801</v>
      </c>
    </row>
    <row r="237137">
      <c r="A237137" s="1" t="s">
        <v>71802</v>
      </c>
    </row>
    <row r="237138">
      <c r="A237138" s="1" t="s">
        <v>71803</v>
      </c>
    </row>
    <row r="237139">
      <c r="A237139" s="1" t="s">
        <v>71804</v>
      </c>
    </row>
    <row r="237140">
      <c r="A237140" s="1" t="s">
        <v>71805</v>
      </c>
    </row>
    <row r="237141">
      <c r="A237141" s="1" t="s">
        <v>71806</v>
      </c>
    </row>
    <row r="237142">
      <c r="A237142" s="1" t="s">
        <v>71807</v>
      </c>
    </row>
    <row r="237143">
      <c r="A237143" s="1" t="s">
        <v>71808</v>
      </c>
    </row>
    <row r="237144">
      <c r="A237144" s="1" t="s">
        <v>71809</v>
      </c>
    </row>
    <row r="237145">
      <c r="A237145" s="1" t="s">
        <v>71810</v>
      </c>
    </row>
    <row r="237146">
      <c r="A237146" s="1" t="s">
        <v>71811</v>
      </c>
    </row>
    <row r="237147">
      <c r="A237147" s="1" t="s">
        <v>71812</v>
      </c>
    </row>
    <row r="237148">
      <c r="A237148" s="1" t="s">
        <v>71813</v>
      </c>
    </row>
    <row r="237149">
      <c r="A237149" s="1" t="s">
        <v>71814</v>
      </c>
    </row>
    <row r="237150">
      <c r="A237150" s="1" t="s">
        <v>71815</v>
      </c>
    </row>
    <row r="237151">
      <c r="A237151" s="1" t="s">
        <v>71816</v>
      </c>
    </row>
    <row r="237152">
      <c r="A237152" s="1" t="s">
        <v>71817</v>
      </c>
    </row>
    <row r="237153">
      <c r="A237153" s="1" t="s">
        <v>71818</v>
      </c>
    </row>
    <row r="237154">
      <c r="A237154" s="1" t="s">
        <v>71819</v>
      </c>
    </row>
    <row r="237155">
      <c r="A237155" s="1" t="s">
        <v>71820</v>
      </c>
    </row>
    <row r="237156">
      <c r="A237156" s="1" t="s">
        <v>71821</v>
      </c>
    </row>
    <row r="237157">
      <c r="A237157" s="1" t="s">
        <v>71822</v>
      </c>
    </row>
    <row r="237158">
      <c r="A237158" s="1" t="s">
        <v>71823</v>
      </c>
    </row>
    <row r="237159">
      <c r="A237159" s="1" t="s">
        <v>71824</v>
      </c>
    </row>
    <row r="237160">
      <c r="A237160" s="1" t="s">
        <v>71825</v>
      </c>
    </row>
    <row r="237161">
      <c r="A237161" s="1" t="s">
        <v>71826</v>
      </c>
    </row>
    <row r="237162">
      <c r="A237162" s="1" t="s">
        <v>71827</v>
      </c>
    </row>
    <row r="237163">
      <c r="A237163" s="1" t="s">
        <v>71828</v>
      </c>
    </row>
    <row r="237164">
      <c r="A237164" s="1" t="s">
        <v>71829</v>
      </c>
    </row>
    <row r="237165">
      <c r="A237165" s="1" t="s">
        <v>71830</v>
      </c>
    </row>
    <row r="237166">
      <c r="A237166" s="1" t="s">
        <v>71831</v>
      </c>
    </row>
    <row r="237167">
      <c r="A237167" s="1" t="s">
        <v>71832</v>
      </c>
    </row>
    <row r="237168">
      <c r="A237168" s="1" t="s">
        <v>71833</v>
      </c>
    </row>
    <row r="237169">
      <c r="A237169" s="1" t="s">
        <v>71834</v>
      </c>
    </row>
    <row r="237170">
      <c r="A237170" s="1" t="s">
        <v>71835</v>
      </c>
    </row>
    <row r="237171">
      <c r="A237171" s="1" t="s">
        <v>71836</v>
      </c>
    </row>
    <row r="237172">
      <c r="A237172" s="1" t="s">
        <v>71837</v>
      </c>
    </row>
    <row r="237173">
      <c r="A237173" s="1" t="s">
        <v>71838</v>
      </c>
    </row>
    <row r="237174">
      <c r="A237174" s="1" t="s">
        <v>71839</v>
      </c>
    </row>
    <row r="237175">
      <c r="A237175" s="1" t="s">
        <v>71840</v>
      </c>
    </row>
    <row r="237176">
      <c r="A237176" s="1" t="s">
        <v>71841</v>
      </c>
    </row>
    <row r="237177">
      <c r="A237177" s="1" t="s">
        <v>71842</v>
      </c>
    </row>
    <row r="237178">
      <c r="A237178" s="1" t="s">
        <v>71843</v>
      </c>
    </row>
    <row r="237179">
      <c r="A237179" s="1" t="s">
        <v>71844</v>
      </c>
    </row>
    <row r="237180">
      <c r="A237180" s="1" t="s">
        <v>71845</v>
      </c>
    </row>
    <row r="237181">
      <c r="A237181" s="1" t="s">
        <v>71846</v>
      </c>
    </row>
    <row r="237182">
      <c r="A237182" s="1" t="s">
        <v>71847</v>
      </c>
    </row>
    <row r="237183">
      <c r="A237183" s="1" t="s">
        <v>71848</v>
      </c>
    </row>
    <row r="237184">
      <c r="A237184" s="1" t="s">
        <v>71849</v>
      </c>
    </row>
    <row r="237185">
      <c r="A237185" s="1" t="s">
        <v>71850</v>
      </c>
    </row>
    <row r="237186">
      <c r="A237186" s="1" t="s">
        <v>71851</v>
      </c>
    </row>
    <row r="237187">
      <c r="A237187" s="1" t="s">
        <v>71852</v>
      </c>
    </row>
    <row r="237188">
      <c r="A237188" s="1" t="s">
        <v>71853</v>
      </c>
    </row>
    <row r="237189">
      <c r="A237189" s="1" t="s">
        <v>71854</v>
      </c>
    </row>
    <row r="237190">
      <c r="A237190" s="1" t="s">
        <v>71855</v>
      </c>
    </row>
    <row r="237191">
      <c r="A237191" s="1" t="s">
        <v>71856</v>
      </c>
    </row>
    <row r="237192">
      <c r="A237192" s="1" t="s">
        <v>71857</v>
      </c>
    </row>
    <row r="237193">
      <c r="A237193" s="1" t="s">
        <v>71858</v>
      </c>
    </row>
    <row r="237194">
      <c r="A237194" s="1" t="s">
        <v>71859</v>
      </c>
    </row>
    <row r="237195">
      <c r="A237195" s="1" t="s">
        <v>71860</v>
      </c>
    </row>
    <row r="237196">
      <c r="A237196" s="1" t="s">
        <v>71861</v>
      </c>
    </row>
    <row r="237197">
      <c r="A237197" s="1" t="s">
        <v>71862</v>
      </c>
    </row>
    <row r="237198">
      <c r="A237198" s="1" t="s">
        <v>71863</v>
      </c>
    </row>
    <row r="237199">
      <c r="A237199" s="1" t="s">
        <v>71864</v>
      </c>
    </row>
    <row r="237200">
      <c r="A237200" s="1" t="s">
        <v>71865</v>
      </c>
    </row>
    <row r="237201">
      <c r="A237201" s="1" t="s">
        <v>71866</v>
      </c>
    </row>
    <row r="237202">
      <c r="A237202" s="1" t="s">
        <v>71867</v>
      </c>
    </row>
    <row r="237203">
      <c r="A237203" s="1" t="s">
        <v>71868</v>
      </c>
    </row>
    <row r="237204">
      <c r="A237204" s="1" t="s">
        <v>71869</v>
      </c>
    </row>
    <row r="237205">
      <c r="A237205" s="1" t="s">
        <v>71870</v>
      </c>
    </row>
    <row r="237206">
      <c r="A237206" s="1" t="s">
        <v>71871</v>
      </c>
    </row>
    <row r="237207">
      <c r="A237207" s="1" t="s">
        <v>71872</v>
      </c>
    </row>
    <row r="237208">
      <c r="A237208" s="1" t="s">
        <v>71873</v>
      </c>
    </row>
    <row r="237209">
      <c r="A237209" s="1" t="s">
        <v>71874</v>
      </c>
    </row>
    <row r="237210">
      <c r="A237210" s="1" t="s">
        <v>71875</v>
      </c>
    </row>
    <row r="237211">
      <c r="A237211" s="1" t="s">
        <v>71876</v>
      </c>
    </row>
    <row r="237212">
      <c r="A237212" s="1" t="s">
        <v>71877</v>
      </c>
    </row>
    <row r="237213">
      <c r="A237213" s="1" t="s">
        <v>71878</v>
      </c>
    </row>
    <row r="237214">
      <c r="A237214" s="1" t="s">
        <v>71879</v>
      </c>
    </row>
    <row r="237215">
      <c r="A237215" s="1" t="s">
        <v>71880</v>
      </c>
    </row>
    <row r="237216">
      <c r="A237216" s="1" t="s">
        <v>71881</v>
      </c>
    </row>
    <row r="237217">
      <c r="A237217" s="1" t="s">
        <v>71882</v>
      </c>
    </row>
    <row r="237218">
      <c r="A237218" s="1" t="s">
        <v>71883</v>
      </c>
    </row>
    <row r="237219">
      <c r="A237219" s="1" t="s">
        <v>71884</v>
      </c>
    </row>
    <row r="237220">
      <c r="A237220" s="1" t="s">
        <v>71885</v>
      </c>
    </row>
    <row r="237221">
      <c r="A237221" s="1" t="s">
        <v>71886</v>
      </c>
    </row>
    <row r="237222">
      <c r="A237222" s="1" t="s">
        <v>71887</v>
      </c>
    </row>
    <row r="237223">
      <c r="A237223" s="1" t="s">
        <v>71888</v>
      </c>
    </row>
    <row r="237224">
      <c r="A237224" s="1" t="s">
        <v>71889</v>
      </c>
    </row>
    <row r="237225">
      <c r="A237225" s="1" t="s">
        <v>71890</v>
      </c>
    </row>
    <row r="237226">
      <c r="A237226" s="1" t="s">
        <v>71708</v>
      </c>
    </row>
    <row r="237227">
      <c r="A237227" s="3" t="str">
        <f> es hs x</f>
        <v>#ERROR!</v>
      </c>
    </row>
    <row r="237228">
      <c r="A237228" s="1" t="s">
        <v>71709</v>
      </c>
    </row>
    <row r="237229">
      <c r="A237229" s="1" t="s">
        <v>71710</v>
      </c>
    </row>
    <row r="237230">
      <c r="A237230" s="1" t="s">
        <v>71711</v>
      </c>
    </row>
    <row r="237231">
      <c r="A237231" s="1" t="s">
        <v>71712</v>
      </c>
    </row>
    <row r="237232">
      <c r="A237232" s="1" t="s">
        <v>71713</v>
      </c>
    </row>
    <row r="237233">
      <c r="A237233" s="1" t="s">
        <v>71714</v>
      </c>
    </row>
    <row r="237234">
      <c r="A237234" s="1" t="s">
        <v>71715</v>
      </c>
    </row>
    <row r="237235">
      <c r="A237235" s="1" t="s">
        <v>71716</v>
      </c>
    </row>
    <row r="237236">
      <c r="A237236" s="1" t="s">
        <v>71717</v>
      </c>
    </row>
    <row r="237237">
      <c r="A237237" s="1" t="s">
        <v>71718</v>
      </c>
    </row>
    <row r="237238">
      <c r="A237238" s="1" t="s">
        <v>71720</v>
      </c>
    </row>
    <row r="237239">
      <c r="A237239" s="1" t="s">
        <v>71721</v>
      </c>
    </row>
    <row r="237240">
      <c r="A237240" s="1" t="s">
        <v>71722</v>
      </c>
    </row>
    <row r="237241">
      <c r="A237241" s="1" t="s">
        <v>71723</v>
      </c>
    </row>
    <row r="237242">
      <c r="A237242" s="1" t="s">
        <v>71724</v>
      </c>
    </row>
    <row r="237243">
      <c r="A237243" s="1" t="s">
        <v>71725</v>
      </c>
    </row>
    <row r="237244">
      <c r="A237244" s="1" t="s">
        <v>71726</v>
      </c>
    </row>
    <row r="237245">
      <c r="A237245" s="1" t="s">
        <v>71727</v>
      </c>
    </row>
    <row r="237246">
      <c r="A237246" s="1" t="s">
        <v>71728</v>
      </c>
    </row>
    <row r="237247">
      <c r="A237247" s="1" t="s">
        <v>71729</v>
      </c>
    </row>
    <row r="237248">
      <c r="A237248" s="1" t="s">
        <v>71730</v>
      </c>
    </row>
    <row r="237249">
      <c r="A237249" s="1" t="s">
        <v>71731</v>
      </c>
    </row>
    <row r="237250">
      <c r="A237250" s="1" t="s">
        <v>71732</v>
      </c>
    </row>
    <row r="237251">
      <c r="A237251" s="1" t="s">
        <v>71733</v>
      </c>
    </row>
    <row r="237252">
      <c r="A237252" s="1" t="s">
        <v>71734</v>
      </c>
    </row>
    <row r="237253">
      <c r="A237253" s="1" t="s">
        <v>71735</v>
      </c>
    </row>
    <row r="237254">
      <c r="A237254" s="1" t="s">
        <v>71736</v>
      </c>
    </row>
    <row r="237255">
      <c r="A237255" s="1" t="s">
        <v>71737</v>
      </c>
    </row>
    <row r="237256">
      <c r="A237256" s="1" t="s">
        <v>71738</v>
      </c>
    </row>
    <row r="237257">
      <c r="A237257" s="1" t="s">
        <v>71739</v>
      </c>
    </row>
    <row r="237258">
      <c r="A237258" s="1" t="s">
        <v>71740</v>
      </c>
    </row>
    <row r="237259">
      <c r="A237259" s="1" t="s">
        <v>71741</v>
      </c>
    </row>
    <row r="237260">
      <c r="A237260" s="1" t="s">
        <v>71742</v>
      </c>
    </row>
    <row r="237261">
      <c r="A237261" s="1" t="s">
        <v>71743</v>
      </c>
    </row>
    <row r="237262">
      <c r="A237262" s="1" t="s">
        <v>71744</v>
      </c>
    </row>
    <row r="237263">
      <c r="A237263" s="1" t="s">
        <v>71745</v>
      </c>
    </row>
    <row r="237264">
      <c r="A237264" s="1" t="s">
        <v>71746</v>
      </c>
    </row>
    <row r="237265">
      <c r="A237265" s="1" t="s">
        <v>71747</v>
      </c>
    </row>
    <row r="237266">
      <c r="A237266" s="1" t="s">
        <v>71748</v>
      </c>
    </row>
    <row r="237267">
      <c r="A237267" s="1" t="s">
        <v>71749</v>
      </c>
    </row>
    <row r="237268">
      <c r="A237268" s="1" t="s">
        <v>71750</v>
      </c>
    </row>
    <row r="237269">
      <c r="A237269" s="1" t="s">
        <v>71751</v>
      </c>
    </row>
    <row r="237270">
      <c r="A237270" s="1" t="s">
        <v>71752</v>
      </c>
    </row>
    <row r="237271">
      <c r="A237271" s="1" t="s">
        <v>71753</v>
      </c>
    </row>
    <row r="237272">
      <c r="A237272" s="1" t="s">
        <v>71754</v>
      </c>
    </row>
    <row r="237273">
      <c r="A237273" s="1" t="s">
        <v>71755</v>
      </c>
    </row>
    <row r="237274">
      <c r="A237274" s="1" t="s">
        <v>71756</v>
      </c>
    </row>
    <row r="237275">
      <c r="A237275" s="1" t="s">
        <v>71757</v>
      </c>
    </row>
    <row r="237276">
      <c r="A237276" s="1" t="s">
        <v>71758</v>
      </c>
    </row>
    <row r="237277">
      <c r="A237277" s="1" t="s">
        <v>71759</v>
      </c>
    </row>
    <row r="237278">
      <c r="A237278" s="1" t="s">
        <v>71760</v>
      </c>
    </row>
    <row r="237279">
      <c r="A237279" s="1" t="s">
        <v>71761</v>
      </c>
    </row>
    <row r="237280">
      <c r="A237280" s="1" t="s">
        <v>71762</v>
      </c>
    </row>
    <row r="237281">
      <c r="A237281" s="1" t="s">
        <v>71763</v>
      </c>
    </row>
    <row r="237282">
      <c r="A237282" s="1" t="s">
        <v>71764</v>
      </c>
    </row>
    <row r="237283">
      <c r="A237283" s="1" t="s">
        <v>71765</v>
      </c>
    </row>
    <row r="237284">
      <c r="A237284" s="1" t="s">
        <v>71766</v>
      </c>
    </row>
    <row r="237285">
      <c r="A237285" s="1" t="s">
        <v>71767</v>
      </c>
    </row>
    <row r="237286">
      <c r="A237286" s="1" t="s">
        <v>71768</v>
      </c>
    </row>
    <row r="237287">
      <c r="A237287" s="1" t="s">
        <v>71769</v>
      </c>
    </row>
    <row r="237288">
      <c r="A237288" s="1" t="s">
        <v>71770</v>
      </c>
    </row>
    <row r="237289">
      <c r="A237289" s="1" t="s">
        <v>71771</v>
      </c>
    </row>
    <row r="237290">
      <c r="A237290" s="1" t="s">
        <v>71772</v>
      </c>
    </row>
    <row r="237291">
      <c r="A237291" s="1" t="s">
        <v>71773</v>
      </c>
    </row>
    <row r="237292">
      <c r="A237292" s="1" t="s">
        <v>71774</v>
      </c>
    </row>
    <row r="237293">
      <c r="A237293" s="1" t="s">
        <v>71775</v>
      </c>
    </row>
    <row r="237294">
      <c r="A237294" s="1" t="s">
        <v>71777</v>
      </c>
    </row>
    <row r="237295">
      <c r="A237295" s="1" t="s">
        <v>71778</v>
      </c>
    </row>
    <row r="237296">
      <c r="A237296" s="1" t="s">
        <v>71779</v>
      </c>
    </row>
    <row r="237297">
      <c r="A237297" s="1" t="s">
        <v>71780</v>
      </c>
    </row>
    <row r="237298">
      <c r="A237298" s="1" t="s">
        <v>71781</v>
      </c>
    </row>
    <row r="237299">
      <c r="A237299" s="1" t="s">
        <v>71782</v>
      </c>
    </row>
    <row r="237300">
      <c r="A237300" s="1" t="s">
        <v>71783</v>
      </c>
    </row>
    <row r="237301">
      <c r="A237301" s="1" t="s">
        <v>71784</v>
      </c>
    </row>
    <row r="237302">
      <c r="A237302" s="1" t="s">
        <v>71785</v>
      </c>
    </row>
    <row r="237303">
      <c r="A237303" s="1" t="s">
        <v>71786</v>
      </c>
    </row>
    <row r="237304">
      <c r="A237304" s="1" t="s">
        <v>71787</v>
      </c>
    </row>
    <row r="237305">
      <c r="A237305" s="1" t="s">
        <v>71788</v>
      </c>
    </row>
    <row r="237306">
      <c r="A237306" s="1" t="s">
        <v>71789</v>
      </c>
    </row>
    <row r="237307">
      <c r="A237307" s="1" t="s">
        <v>71790</v>
      </c>
    </row>
    <row r="237308">
      <c r="A237308" s="1" t="s">
        <v>71791</v>
      </c>
    </row>
    <row r="237309">
      <c r="A237309" s="1" t="s">
        <v>71792</v>
      </c>
    </row>
    <row r="237310">
      <c r="A237310" s="1" t="s">
        <v>71793</v>
      </c>
    </row>
    <row r="237311">
      <c r="A237311" s="1" t="s">
        <v>71794</v>
      </c>
    </row>
    <row r="237312">
      <c r="A237312" s="1" t="s">
        <v>71795</v>
      </c>
    </row>
    <row r="237313">
      <c r="A237313" s="1" t="s">
        <v>71796</v>
      </c>
    </row>
    <row r="237314">
      <c r="A237314" s="1" t="s">
        <v>71797</v>
      </c>
    </row>
    <row r="237315">
      <c r="A237315" s="1" t="s">
        <v>71798</v>
      </c>
    </row>
    <row r="237316">
      <c r="A237316" s="1" t="s">
        <v>71799</v>
      </c>
    </row>
    <row r="237317">
      <c r="A237317" s="1" t="s">
        <v>71800</v>
      </c>
    </row>
    <row r="237318">
      <c r="A237318" s="1" t="s">
        <v>71801</v>
      </c>
    </row>
    <row r="237319">
      <c r="A237319" s="1" t="s">
        <v>71802</v>
      </c>
    </row>
    <row r="237320">
      <c r="A237320" s="1" t="s">
        <v>71803</v>
      </c>
    </row>
    <row r="237321">
      <c r="A237321" s="1" t="s">
        <v>71804</v>
      </c>
    </row>
    <row r="237322">
      <c r="A237322" s="1" t="s">
        <v>71805</v>
      </c>
    </row>
    <row r="237323">
      <c r="A237323" s="1" t="s">
        <v>71806</v>
      </c>
    </row>
    <row r="237324">
      <c r="A237324" s="1" t="s">
        <v>71807</v>
      </c>
    </row>
    <row r="237325">
      <c r="A237325" s="1" t="s">
        <v>71808</v>
      </c>
    </row>
    <row r="237326">
      <c r="A237326" s="1" t="s">
        <v>71809</v>
      </c>
    </row>
    <row r="237327">
      <c r="A237327" s="1" t="s">
        <v>71810</v>
      </c>
    </row>
    <row r="237328">
      <c r="A237328" s="1" t="s">
        <v>71811</v>
      </c>
    </row>
    <row r="237329">
      <c r="A237329" s="1" t="s">
        <v>71812</v>
      </c>
    </row>
    <row r="237330">
      <c r="A237330" s="1" t="s">
        <v>71813</v>
      </c>
    </row>
    <row r="237331">
      <c r="A237331" s="1" t="s">
        <v>71814</v>
      </c>
    </row>
    <row r="237332">
      <c r="A237332" s="1" t="s">
        <v>71815</v>
      </c>
    </row>
    <row r="237333">
      <c r="A237333" s="1" t="s">
        <v>71816</v>
      </c>
    </row>
    <row r="237334">
      <c r="A237334" s="1" t="s">
        <v>71817</v>
      </c>
    </row>
    <row r="237335">
      <c r="A237335" s="1" t="s">
        <v>71818</v>
      </c>
    </row>
    <row r="237336">
      <c r="A237336" s="1" t="s">
        <v>71819</v>
      </c>
    </row>
    <row r="237337">
      <c r="A237337" s="1" t="s">
        <v>71820</v>
      </c>
    </row>
    <row r="237338">
      <c r="A237338" s="1" t="s">
        <v>71821</v>
      </c>
    </row>
    <row r="237339">
      <c r="A237339" s="1" t="s">
        <v>71822</v>
      </c>
    </row>
    <row r="237340">
      <c r="A237340" s="1" t="s">
        <v>71823</v>
      </c>
    </row>
    <row r="237341">
      <c r="A237341" s="1" t="s">
        <v>71824</v>
      </c>
    </row>
    <row r="237342">
      <c r="A237342" s="1" t="s">
        <v>71825</v>
      </c>
    </row>
    <row r="237343">
      <c r="A237343" s="1" t="s">
        <v>71826</v>
      </c>
    </row>
    <row r="237344">
      <c r="A237344" s="1" t="s">
        <v>71827</v>
      </c>
    </row>
    <row r="237345">
      <c r="A237345" s="1" t="s">
        <v>71828</v>
      </c>
    </row>
    <row r="237346">
      <c r="A237346" s="1" t="s">
        <v>71829</v>
      </c>
    </row>
    <row r="237347">
      <c r="A237347" s="1" t="s">
        <v>71830</v>
      </c>
    </row>
    <row r="237348">
      <c r="A237348" s="1" t="s">
        <v>71831</v>
      </c>
    </row>
    <row r="237349">
      <c r="A237349" s="1" t="s">
        <v>71832</v>
      </c>
    </row>
    <row r="237350">
      <c r="A237350" s="1" t="s">
        <v>71833</v>
      </c>
    </row>
    <row r="237351">
      <c r="A237351" s="1" t="s">
        <v>71834</v>
      </c>
    </row>
    <row r="237352">
      <c r="A237352" s="1" t="s">
        <v>71835</v>
      </c>
    </row>
    <row r="237353">
      <c r="A237353" s="1" t="s">
        <v>71836</v>
      </c>
    </row>
    <row r="237354">
      <c r="A237354" s="1" t="s">
        <v>71837</v>
      </c>
    </row>
    <row r="237355">
      <c r="A237355" s="1" t="s">
        <v>71838</v>
      </c>
    </row>
    <row r="237356">
      <c r="A237356" s="1" t="s">
        <v>71839</v>
      </c>
    </row>
    <row r="237357">
      <c r="A237357" s="1" t="s">
        <v>71840</v>
      </c>
    </row>
    <row r="237358">
      <c r="A237358" s="1" t="s">
        <v>71841</v>
      </c>
    </row>
    <row r="237359">
      <c r="A237359" s="1" t="s">
        <v>71842</v>
      </c>
    </row>
    <row r="237360">
      <c r="A237360" s="1" t="s">
        <v>71843</v>
      </c>
    </row>
    <row r="237361">
      <c r="A237361" s="1" t="s">
        <v>71844</v>
      </c>
    </row>
    <row r="237362">
      <c r="A237362" s="1" t="s">
        <v>71845</v>
      </c>
    </row>
    <row r="237363">
      <c r="A237363" s="1" t="s">
        <v>71846</v>
      </c>
    </row>
    <row r="237364">
      <c r="A237364" s="1" t="s">
        <v>71847</v>
      </c>
    </row>
    <row r="237365">
      <c r="A237365" s="1" t="s">
        <v>71848</v>
      </c>
    </row>
    <row r="237366">
      <c r="A237366" s="1" t="s">
        <v>71849</v>
      </c>
    </row>
    <row r="237367">
      <c r="A237367" s="1" t="s">
        <v>71850</v>
      </c>
    </row>
    <row r="237368">
      <c r="A237368" s="1" t="s">
        <v>71851</v>
      </c>
    </row>
    <row r="237369">
      <c r="A237369" s="1" t="s">
        <v>71852</v>
      </c>
    </row>
    <row r="237370">
      <c r="A237370" s="1" t="s">
        <v>71853</v>
      </c>
    </row>
    <row r="237371">
      <c r="A237371" s="1" t="s">
        <v>71854</v>
      </c>
    </row>
    <row r="237372">
      <c r="A237372" s="1" t="s">
        <v>71855</v>
      </c>
    </row>
    <row r="237373">
      <c r="A237373" s="1" t="s">
        <v>71856</v>
      </c>
    </row>
    <row r="237374">
      <c r="A237374" s="1" t="s">
        <v>71857</v>
      </c>
    </row>
    <row r="237375">
      <c r="A237375" s="1" t="s">
        <v>71858</v>
      </c>
    </row>
    <row r="237376">
      <c r="A237376" s="1" t="s">
        <v>71859</v>
      </c>
    </row>
    <row r="237377">
      <c r="A237377" s="1" t="s">
        <v>71860</v>
      </c>
    </row>
    <row r="237378">
      <c r="A237378" s="1" t="s">
        <v>71861</v>
      </c>
    </row>
    <row r="237379">
      <c r="A237379" s="1" t="s">
        <v>71862</v>
      </c>
    </row>
    <row r="237380">
      <c r="A237380" s="1" t="s">
        <v>71863</v>
      </c>
    </row>
    <row r="237381">
      <c r="A237381" s="1" t="s">
        <v>71864</v>
      </c>
    </row>
    <row r="237382">
      <c r="A237382" s="1" t="s">
        <v>71865</v>
      </c>
    </row>
    <row r="237383">
      <c r="A237383" s="1" t="s">
        <v>71866</v>
      </c>
    </row>
    <row r="237384">
      <c r="A237384" s="1" t="s">
        <v>71867</v>
      </c>
    </row>
    <row r="237385">
      <c r="A237385" s="1" t="s">
        <v>71868</v>
      </c>
    </row>
    <row r="237386">
      <c r="A237386" s="1" t="s">
        <v>71869</v>
      </c>
    </row>
    <row r="237387">
      <c r="A237387" s="1" t="s">
        <v>71870</v>
      </c>
    </row>
    <row r="237388">
      <c r="A237388" s="1" t="s">
        <v>71871</v>
      </c>
    </row>
    <row r="237389">
      <c r="A237389" s="1" t="s">
        <v>71872</v>
      </c>
    </row>
    <row r="237390">
      <c r="A237390" s="1" t="s">
        <v>71873</v>
      </c>
    </row>
    <row r="237391">
      <c r="A237391" s="1" t="s">
        <v>71874</v>
      </c>
    </row>
    <row r="237392">
      <c r="A237392" s="1" t="s">
        <v>71875</v>
      </c>
    </row>
    <row r="237393">
      <c r="A237393" s="1" t="s">
        <v>71876</v>
      </c>
    </row>
    <row r="237394">
      <c r="A237394" s="1" t="s">
        <v>71877</v>
      </c>
    </row>
    <row r="237395">
      <c r="A237395" s="1" t="s">
        <v>71878</v>
      </c>
    </row>
    <row r="237396">
      <c r="A237396" s="1" t="s">
        <v>71879</v>
      </c>
    </row>
    <row r="237397">
      <c r="A237397" s="1" t="s">
        <v>71880</v>
      </c>
    </row>
    <row r="237398">
      <c r="A237398" s="1" t="s">
        <v>71881</v>
      </c>
    </row>
    <row r="237399">
      <c r="A237399" s="1" t="s">
        <v>71882</v>
      </c>
    </row>
    <row r="237400">
      <c r="A237400" s="1" t="s">
        <v>71883</v>
      </c>
    </row>
    <row r="237401">
      <c r="A237401" s="1" t="s">
        <v>71884</v>
      </c>
    </row>
    <row r="237402">
      <c r="A237402" s="1" t="s">
        <v>71885</v>
      </c>
    </row>
    <row r="237403">
      <c r="A237403" s="1" t="s">
        <v>71886</v>
      </c>
    </row>
    <row r="237404">
      <c r="A237404" s="1" t="s">
        <v>71887</v>
      </c>
    </row>
    <row r="237405">
      <c r="A237405" s="1" t="s">
        <v>71888</v>
      </c>
    </row>
    <row r="237406">
      <c r="A237406" s="1" t="s">
        <v>71889</v>
      </c>
    </row>
    <row r="237407">
      <c r="A237407" s="1" t="s">
        <v>71891</v>
      </c>
    </row>
    <row r="237408">
      <c r="A237408" s="1" t="s">
        <v>71892</v>
      </c>
    </row>
    <row r="237409">
      <c r="A237409" s="1" t="s">
        <v>71893</v>
      </c>
    </row>
    <row r="237410">
      <c r="A237410" s="1" t="s">
        <v>7815</v>
      </c>
    </row>
    <row r="237411">
      <c r="A237411" s="1" t="s">
        <v>71894</v>
      </c>
    </row>
    <row r="237412">
      <c r="A237412" s="1" t="s">
        <v>977</v>
      </c>
    </row>
    <row r="237413">
      <c r="A237413" s="1" t="s">
        <v>71895</v>
      </c>
    </row>
    <row r="237414">
      <c r="A237414" s="1" t="s">
        <v>34318</v>
      </c>
    </row>
    <row r="237415">
      <c r="A237415" s="1" t="s">
        <v>71896</v>
      </c>
    </row>
    <row r="237416">
      <c r="A237416" s="1" t="s">
        <v>71897</v>
      </c>
    </row>
    <row r="237417">
      <c r="A237417" s="1" t="s">
        <v>977</v>
      </c>
    </row>
    <row r="237418">
      <c r="A237418" s="1" t="s">
        <v>71898</v>
      </c>
    </row>
    <row r="237419">
      <c r="A237419" s="1" t="s">
        <v>2222</v>
      </c>
    </row>
    <row r="237420">
      <c r="A237420" s="1" t="s">
        <v>71899</v>
      </c>
    </row>
    <row r="237421">
      <c r="A237421" s="1" t="s">
        <v>71900</v>
      </c>
    </row>
    <row r="237422">
      <c r="A237422" s="1" t="s">
        <v>71901</v>
      </c>
    </row>
    <row r="237423">
      <c r="A237423" s="1" t="s">
        <v>71902</v>
      </c>
    </row>
    <row r="237424">
      <c r="A237424" s="1" t="s">
        <v>71903</v>
      </c>
    </row>
    <row r="237425">
      <c r="A237425" s="1" t="s">
        <v>71904</v>
      </c>
    </row>
    <row r="237426">
      <c r="A237426" s="1" t="s">
        <v>71905</v>
      </c>
    </row>
    <row r="237427">
      <c r="A237427" s="1" t="s">
        <v>71906</v>
      </c>
    </row>
    <row r="237428">
      <c r="A237428" s="1" t="s">
        <v>71907</v>
      </c>
    </row>
    <row r="237429">
      <c r="A237429" s="1" t="s">
        <v>71908</v>
      </c>
    </row>
    <row r="237430">
      <c r="A237430" s="1" t="s">
        <v>71909</v>
      </c>
    </row>
    <row r="237431">
      <c r="A237431" s="1" t="s">
        <v>71910</v>
      </c>
    </row>
    <row r="237432">
      <c r="A237432" s="1" t="s">
        <v>71911</v>
      </c>
    </row>
    <row r="237433">
      <c r="A237433" s="1" t="s">
        <v>71912</v>
      </c>
    </row>
    <row r="237434">
      <c r="A237434" s="1" t="s">
        <v>71913</v>
      </c>
    </row>
    <row r="237435">
      <c r="A237435" s="1" t="s">
        <v>71914</v>
      </c>
    </row>
    <row r="237436">
      <c r="A237436" s="1" t="s">
        <v>71915</v>
      </c>
    </row>
    <row r="237437">
      <c r="A237437" s="3" t="str">
        <f> “aS ais tee ae hs</f>
        <v>#ERROR!</v>
      </c>
    </row>
    <row r="237438">
      <c r="A237438" s="1" t="s">
        <v>71916</v>
      </c>
    </row>
    <row r="237439">
      <c r="A237439" s="1" t="s">
        <v>71917</v>
      </c>
    </row>
    <row r="237440">
      <c r="A237440" s="1" t="s">
        <v>71918</v>
      </c>
    </row>
    <row r="237441">
      <c r="A237441" s="1" t="s">
        <v>71919</v>
      </c>
    </row>
    <row r="237442">
      <c r="A237442" s="1" t="s">
        <v>71920</v>
      </c>
    </row>
    <row r="237443">
      <c r="A237443" s="1" t="s">
        <v>71921</v>
      </c>
    </row>
    <row r="237444">
      <c r="A237444" s="1" t="s">
        <v>71922</v>
      </c>
    </row>
    <row r="237445">
      <c r="A237445" s="1" t="s">
        <v>71923</v>
      </c>
    </row>
    <row r="237446">
      <c r="A237446" s="1" t="s">
        <v>71924</v>
      </c>
    </row>
    <row r="237447">
      <c r="A237447" s="1" t="s">
        <v>71925</v>
      </c>
    </row>
    <row r="237448">
      <c r="A237448" s="1" t="s">
        <v>71926</v>
      </c>
    </row>
    <row r="237449">
      <c r="A237449" s="1" t="s">
        <v>71927</v>
      </c>
    </row>
    <row r="237450">
      <c r="A237450" s="1" t="s">
        <v>71928</v>
      </c>
    </row>
    <row r="237451">
      <c r="A237451" s="1" t="s">
        <v>71929</v>
      </c>
    </row>
    <row r="237452">
      <c r="A237452" s="1" t="s">
        <v>71930</v>
      </c>
    </row>
    <row r="237453">
      <c r="A237453" s="1" t="s">
        <v>71931</v>
      </c>
    </row>
    <row r="237454">
      <c r="A237454" s="1" t="s">
        <v>71932</v>
      </c>
    </row>
    <row r="237455">
      <c r="A237455" s="1" t="s">
        <v>71933</v>
      </c>
    </row>
    <row r="237456">
      <c r="A237456" s="1" t="s">
        <v>71934</v>
      </c>
    </row>
    <row r="237457">
      <c r="A237457" s="1" t="s">
        <v>71935</v>
      </c>
    </row>
    <row r="237458">
      <c r="A237458" s="1" t="s">
        <v>71936</v>
      </c>
    </row>
    <row r="237459">
      <c r="A237459" s="1" t="s">
        <v>71937</v>
      </c>
    </row>
    <row r="237460">
      <c r="A237460" s="1" t="s">
        <v>71938</v>
      </c>
    </row>
    <row r="237461">
      <c r="A237461" s="1" t="s">
        <v>71939</v>
      </c>
    </row>
    <row r="237462">
      <c r="A237462" s="1" t="s">
        <v>71940</v>
      </c>
    </row>
    <row r="237463">
      <c r="A237463" s="1" t="s">
        <v>71941</v>
      </c>
    </row>
    <row r="237464">
      <c r="A237464" s="1" t="s">
        <v>71942</v>
      </c>
    </row>
    <row r="237465">
      <c r="A237465" s="1" t="s">
        <v>71943</v>
      </c>
    </row>
    <row r="237466">
      <c r="A237466" s="1" t="s">
        <v>71944</v>
      </c>
    </row>
    <row r="237467">
      <c r="A237467" s="1" t="s">
        <v>71945</v>
      </c>
    </row>
    <row r="237468">
      <c r="A237468" s="1" t="s">
        <v>71946</v>
      </c>
    </row>
    <row r="237469">
      <c r="A237469" s="1" t="s">
        <v>71947</v>
      </c>
    </row>
    <row r="237470">
      <c r="A237470" s="1" t="s">
        <v>71948</v>
      </c>
    </row>
    <row r="237471">
      <c r="A237471" s="1" t="s">
        <v>71949</v>
      </c>
    </row>
    <row r="237472">
      <c r="A237472" s="1" t="s">
        <v>71950</v>
      </c>
    </row>
    <row r="237473">
      <c r="A237473" s="1" t="s">
        <v>71951</v>
      </c>
    </row>
    <row r="237474">
      <c r="A237474" s="1" t="s">
        <v>71952</v>
      </c>
    </row>
    <row r="237475">
      <c r="A237475" s="1" t="s">
        <v>71953</v>
      </c>
    </row>
    <row r="237476">
      <c r="A237476" s="1" t="s">
        <v>71954</v>
      </c>
    </row>
    <row r="237477">
      <c r="A237477" s="1" t="s">
        <v>71955</v>
      </c>
    </row>
    <row r="237478">
      <c r="A237478" s="1" t="s">
        <v>71956</v>
      </c>
    </row>
    <row r="237479">
      <c r="A237479" s="1" t="s">
        <v>71957</v>
      </c>
    </row>
    <row r="237480">
      <c r="A237480" s="1" t="s">
        <v>71958</v>
      </c>
    </row>
    <row r="237481">
      <c r="A237481" s="1" t="s">
        <v>71959</v>
      </c>
    </row>
    <row r="237482">
      <c r="A237482" s="1" t="s">
        <v>71960</v>
      </c>
    </row>
    <row r="237483">
      <c r="A237483" s="1" t="s">
        <v>71961</v>
      </c>
    </row>
    <row r="237484">
      <c r="A237484" s="1" t="s">
        <v>71962</v>
      </c>
    </row>
    <row r="237485">
      <c r="A237485" s="1" t="s">
        <v>71963</v>
      </c>
    </row>
    <row r="237486">
      <c r="A237486" s="1" t="s">
        <v>71964</v>
      </c>
    </row>
    <row r="237487">
      <c r="A237487" s="1" t="s">
        <v>71965</v>
      </c>
    </row>
    <row r="237488">
      <c r="A237488" s="1" t="s">
        <v>71966</v>
      </c>
    </row>
    <row r="237489">
      <c r="A237489" s="1" t="s">
        <v>71967</v>
      </c>
    </row>
    <row r="237490">
      <c r="A237490" s="1" t="s">
        <v>71968</v>
      </c>
    </row>
    <row r="237491">
      <c r="A237491" s="1" t="s">
        <v>71969</v>
      </c>
    </row>
    <row r="237492">
      <c r="A237492" s="1" t="s">
        <v>71970</v>
      </c>
    </row>
    <row r="237493">
      <c r="A237493" s="1" t="s">
        <v>71971</v>
      </c>
    </row>
    <row r="237494">
      <c r="A237494" s="1" t="s">
        <v>71972</v>
      </c>
    </row>
    <row r="237495">
      <c r="A237495" s="1" t="s">
        <v>71973</v>
      </c>
    </row>
    <row r="237496">
      <c r="A237496" s="1" t="s">
        <v>71974</v>
      </c>
    </row>
    <row r="237497">
      <c r="A237497" s="1" t="s">
        <v>71975</v>
      </c>
    </row>
    <row r="237498">
      <c r="A237498" s="1" t="s">
        <v>71976</v>
      </c>
    </row>
    <row r="237499">
      <c r="A237499" s="1" t="s">
        <v>71977</v>
      </c>
    </row>
    <row r="237500">
      <c r="A237500" s="1" t="s">
        <v>71978</v>
      </c>
    </row>
    <row r="237501">
      <c r="A237501" s="1" t="s">
        <v>71979</v>
      </c>
    </row>
    <row r="237502">
      <c r="A237502" s="1" t="s">
        <v>71980</v>
      </c>
    </row>
    <row r="237503">
      <c r="A237503" s="1" t="s">
        <v>71981</v>
      </c>
    </row>
    <row r="237504">
      <c r="A237504" s="1" t="s">
        <v>71982</v>
      </c>
    </row>
    <row r="237505">
      <c r="A237505" s="1" t="s">
        <v>71983</v>
      </c>
    </row>
    <row r="237506">
      <c r="A237506" s="1" t="s">
        <v>71984</v>
      </c>
    </row>
    <row r="237507">
      <c r="A237507" s="1" t="s">
        <v>71985</v>
      </c>
    </row>
    <row r="237508">
      <c r="A237508" s="1" t="s">
        <v>71986</v>
      </c>
    </row>
    <row r="237509">
      <c r="A237509" s="1" t="s">
        <v>71987</v>
      </c>
    </row>
    <row r="237510">
      <c r="A237510" s="1" t="s">
        <v>71988</v>
      </c>
    </row>
    <row r="237511">
      <c r="A237511" s="1" t="s">
        <v>71989</v>
      </c>
    </row>
    <row r="237512">
      <c r="A237512" s="1" t="s">
        <v>71990</v>
      </c>
    </row>
    <row r="237513">
      <c r="A237513" s="1" t="s">
        <v>71991</v>
      </c>
    </row>
    <row r="237514">
      <c r="A237514" s="1" t="s">
        <v>71992</v>
      </c>
    </row>
    <row r="237515">
      <c r="A237515" s="1" t="s">
        <v>71993</v>
      </c>
    </row>
    <row r="237516">
      <c r="A237516" s="1" t="s">
        <v>71994</v>
      </c>
    </row>
    <row r="237517">
      <c r="A237517" s="1" t="s">
        <v>71995</v>
      </c>
    </row>
    <row r="237518">
      <c r="A237518" s="1" t="s">
        <v>71996</v>
      </c>
    </row>
    <row r="237519">
      <c r="A237519" s="1" t="s">
        <v>71997</v>
      </c>
    </row>
    <row r="237520">
      <c r="A237520" s="1" t="s">
        <v>71998</v>
      </c>
    </row>
    <row r="237521">
      <c r="A237521" s="1" t="s">
        <v>71999</v>
      </c>
    </row>
    <row r="237522">
      <c r="A237522" s="1" t="s">
        <v>72000</v>
      </c>
    </row>
    <row r="237523">
      <c r="A237523" s="1" t="s">
        <v>977</v>
      </c>
    </row>
    <row r="237524">
      <c r="A237524" s="1" t="s">
        <v>72001</v>
      </c>
    </row>
    <row r="237525">
      <c r="A237525" s="1" t="s">
        <v>72002</v>
      </c>
    </row>
    <row r="237526">
      <c r="A237526" s="1" t="s">
        <v>72003</v>
      </c>
    </row>
    <row r="237527">
      <c r="A237527" s="1" t="s">
        <v>72004</v>
      </c>
    </row>
    <row r="237528">
      <c r="A237528" s="1" t="s">
        <v>72005</v>
      </c>
    </row>
    <row r="237529">
      <c r="A237529" s="1" t="s">
        <v>72006</v>
      </c>
    </row>
    <row r="237530">
      <c r="A237530" s="1" t="s">
        <v>72007</v>
      </c>
    </row>
    <row r="237531">
      <c r="A237531" s="1" t="s">
        <v>72008</v>
      </c>
    </row>
    <row r="237532">
      <c r="A237532" s="1" t="s">
        <v>72009</v>
      </c>
    </row>
    <row r="237533">
      <c r="A237533" s="1" t="s">
        <v>72010</v>
      </c>
    </row>
    <row r="237534">
      <c r="A237534" s="1" t="s">
        <v>72011</v>
      </c>
    </row>
    <row r="237535">
      <c r="A237535" s="1" t="s">
        <v>72012</v>
      </c>
    </row>
    <row r="237536">
      <c r="A237536" s="1" t="s">
        <v>72013</v>
      </c>
    </row>
    <row r="237537">
      <c r="A237537" s="1" t="s">
        <v>72014</v>
      </c>
    </row>
    <row r="237538">
      <c r="A237538" s="1" t="s">
        <v>72015</v>
      </c>
    </row>
    <row r="237539">
      <c r="A237539" s="1" t="s">
        <v>72016</v>
      </c>
    </row>
    <row r="237540">
      <c r="A237540" s="1" t="s">
        <v>72017</v>
      </c>
    </row>
    <row r="237541">
      <c r="A237541" s="1" t="s">
        <v>72018</v>
      </c>
    </row>
    <row r="237542">
      <c r="A237542" s="1" t="s">
        <v>72019</v>
      </c>
    </row>
    <row r="237543">
      <c r="A237543" s="1" t="s">
        <v>72020</v>
      </c>
    </row>
    <row r="237544">
      <c r="A237544" s="1" t="s">
        <v>72021</v>
      </c>
    </row>
    <row r="237545">
      <c r="A237545" s="1" t="s">
        <v>72022</v>
      </c>
    </row>
    <row r="237546">
      <c r="A237546" s="1" t="s">
        <v>72023</v>
      </c>
    </row>
    <row r="237547">
      <c r="A237547" s="1" t="s">
        <v>72024</v>
      </c>
    </row>
    <row r="237548">
      <c r="A237548" s="1" t="s">
        <v>72025</v>
      </c>
    </row>
    <row r="237549">
      <c r="A237549" s="1" t="s">
        <v>72026</v>
      </c>
    </row>
    <row r="237550">
      <c r="A237550" s="1" t="s">
        <v>72027</v>
      </c>
    </row>
    <row r="237551">
      <c r="A237551" s="1" t="s">
        <v>72028</v>
      </c>
    </row>
    <row r="237552">
      <c r="A237552" s="1" t="s">
        <v>72029</v>
      </c>
    </row>
    <row r="237553">
      <c r="A237553" s="1" t="s">
        <v>72030</v>
      </c>
    </row>
    <row r="237554">
      <c r="A237554" s="1" t="s">
        <v>72031</v>
      </c>
    </row>
    <row r="237555">
      <c r="A237555" s="1" t="s">
        <v>72032</v>
      </c>
    </row>
    <row r="237556">
      <c r="A237556" s="1" t="s">
        <v>72033</v>
      </c>
    </row>
    <row r="237557">
      <c r="A237557" s="1" t="s">
        <v>72034</v>
      </c>
    </row>
    <row r="237558">
      <c r="A237558" s="1" t="s">
        <v>72035</v>
      </c>
    </row>
    <row r="237559">
      <c r="A237559" s="1" t="s">
        <v>72036</v>
      </c>
    </row>
    <row r="237560">
      <c r="A237560" s="1" t="s">
        <v>72037</v>
      </c>
    </row>
    <row r="237561">
      <c r="A237561" s="1" t="s">
        <v>72038</v>
      </c>
    </row>
    <row r="237562">
      <c r="A237562" s="1" t="s">
        <v>71894</v>
      </c>
    </row>
    <row r="237563">
      <c r="A237563" s="1" t="s">
        <v>71895</v>
      </c>
    </row>
    <row r="237564">
      <c r="A237564" s="1" t="s">
        <v>71896</v>
      </c>
    </row>
    <row r="237565">
      <c r="A237565" s="1" t="s">
        <v>71897</v>
      </c>
    </row>
    <row r="237566">
      <c r="A237566" s="1" t="s">
        <v>71898</v>
      </c>
    </row>
    <row r="237567">
      <c r="A237567" s="1" t="s">
        <v>71899</v>
      </c>
    </row>
    <row r="237568">
      <c r="A237568" s="1" t="s">
        <v>71900</v>
      </c>
    </row>
    <row r="237569">
      <c r="A237569" s="1" t="s">
        <v>71901</v>
      </c>
    </row>
    <row r="237570">
      <c r="A237570" s="1" t="s">
        <v>71902</v>
      </c>
    </row>
    <row r="237571">
      <c r="A237571" s="1" t="s">
        <v>71903</v>
      </c>
    </row>
    <row r="237572">
      <c r="A237572" s="1" t="s">
        <v>71904</v>
      </c>
    </row>
    <row r="237573">
      <c r="A237573" s="1" t="s">
        <v>71905</v>
      </c>
    </row>
    <row r="237574">
      <c r="A237574" s="1" t="s">
        <v>71906</v>
      </c>
    </row>
    <row r="237575">
      <c r="A237575" s="1" t="s">
        <v>71907</v>
      </c>
    </row>
    <row r="237576">
      <c r="A237576" s="1" t="s">
        <v>71908</v>
      </c>
    </row>
    <row r="237577">
      <c r="A237577" s="1" t="s">
        <v>71909</v>
      </c>
    </row>
    <row r="237578">
      <c r="A237578" s="1" t="s">
        <v>71910</v>
      </c>
    </row>
    <row r="237579">
      <c r="A237579" s="1" t="s">
        <v>71911</v>
      </c>
    </row>
    <row r="237580">
      <c r="A237580" s="1" t="s">
        <v>71912</v>
      </c>
    </row>
    <row r="237581">
      <c r="A237581" s="1" t="s">
        <v>71913</v>
      </c>
    </row>
    <row r="237582">
      <c r="A237582" s="1" t="s">
        <v>71914</v>
      </c>
    </row>
    <row r="237583">
      <c r="A237583" s="1" t="s">
        <v>71915</v>
      </c>
    </row>
    <row r="237584">
      <c r="A237584" s="3" t="str">
        <f> “aS ais tee ae hs</f>
        <v>#ERROR!</v>
      </c>
    </row>
    <row r="237585">
      <c r="A237585" s="1" t="s">
        <v>71916</v>
      </c>
    </row>
    <row r="237586">
      <c r="A237586" s="1" t="s">
        <v>71917</v>
      </c>
    </row>
    <row r="237587">
      <c r="A237587" s="1" t="s">
        <v>71918</v>
      </c>
    </row>
    <row r="237588">
      <c r="A237588" s="1" t="s">
        <v>71919</v>
      </c>
    </row>
    <row r="237589">
      <c r="A237589" s="1" t="s">
        <v>71920</v>
      </c>
    </row>
    <row r="237590">
      <c r="A237590" s="1" t="s">
        <v>71921</v>
      </c>
    </row>
    <row r="237591">
      <c r="A237591" s="1" t="s">
        <v>71922</v>
      </c>
    </row>
    <row r="237592">
      <c r="A237592" s="1" t="s">
        <v>71923</v>
      </c>
    </row>
    <row r="237593">
      <c r="A237593" s="1" t="s">
        <v>71924</v>
      </c>
    </row>
    <row r="237594">
      <c r="A237594" s="1" t="s">
        <v>71925</v>
      </c>
    </row>
    <row r="237595">
      <c r="A237595" s="1" t="s">
        <v>71926</v>
      </c>
    </row>
    <row r="237596">
      <c r="A237596" s="1" t="s">
        <v>71927</v>
      </c>
    </row>
    <row r="237597">
      <c r="A237597" s="1" t="s">
        <v>71928</v>
      </c>
    </row>
    <row r="237598">
      <c r="A237598" s="1" t="s">
        <v>71929</v>
      </c>
    </row>
    <row r="237599">
      <c r="A237599" s="1" t="s">
        <v>71930</v>
      </c>
    </row>
    <row r="237600">
      <c r="A237600" s="1" t="s">
        <v>71931</v>
      </c>
    </row>
    <row r="237601">
      <c r="A237601" s="1" t="s">
        <v>71932</v>
      </c>
    </row>
    <row r="237602">
      <c r="A237602" s="1" t="s">
        <v>71933</v>
      </c>
    </row>
    <row r="237603">
      <c r="A237603" s="1" t="s">
        <v>71934</v>
      </c>
    </row>
    <row r="237604">
      <c r="A237604" s="1" t="s">
        <v>71935</v>
      </c>
    </row>
    <row r="237605">
      <c r="A237605" s="1" t="s">
        <v>71936</v>
      </c>
    </row>
    <row r="237606">
      <c r="A237606" s="1" t="s">
        <v>71937</v>
      </c>
    </row>
    <row r="237607">
      <c r="A237607" s="1" t="s">
        <v>71938</v>
      </c>
    </row>
    <row r="237608">
      <c r="A237608" s="1" t="s">
        <v>71939</v>
      </c>
    </row>
    <row r="237609">
      <c r="A237609" s="1" t="s">
        <v>71940</v>
      </c>
    </row>
    <row r="237610">
      <c r="A237610" s="1" t="s">
        <v>71941</v>
      </c>
    </row>
    <row r="237611">
      <c r="A237611" s="1" t="s">
        <v>71942</v>
      </c>
    </row>
    <row r="237612">
      <c r="A237612" s="1" t="s">
        <v>71943</v>
      </c>
    </row>
    <row r="237613">
      <c r="A237613" s="1" t="s">
        <v>71944</v>
      </c>
    </row>
    <row r="237614">
      <c r="A237614" s="1" t="s">
        <v>71945</v>
      </c>
    </row>
    <row r="237615">
      <c r="A237615" s="1" t="s">
        <v>71946</v>
      </c>
    </row>
    <row r="237616">
      <c r="A237616" s="1" t="s">
        <v>71947</v>
      </c>
    </row>
    <row r="237617">
      <c r="A237617" s="1" t="s">
        <v>71948</v>
      </c>
    </row>
    <row r="237618">
      <c r="A237618" s="1" t="s">
        <v>71949</v>
      </c>
    </row>
    <row r="237619">
      <c r="A237619" s="1" t="s">
        <v>71950</v>
      </c>
    </row>
    <row r="237620">
      <c r="A237620" s="1" t="s">
        <v>71951</v>
      </c>
    </row>
    <row r="237621">
      <c r="A237621" s="1" t="s">
        <v>71952</v>
      </c>
    </row>
    <row r="237622">
      <c r="A237622" s="1" t="s">
        <v>71953</v>
      </c>
    </row>
    <row r="237623">
      <c r="A237623" s="1" t="s">
        <v>71954</v>
      </c>
    </row>
    <row r="237624">
      <c r="A237624" s="1" t="s">
        <v>71955</v>
      </c>
    </row>
    <row r="237625">
      <c r="A237625" s="1" t="s">
        <v>71956</v>
      </c>
    </row>
    <row r="237626">
      <c r="A237626" s="1" t="s">
        <v>71957</v>
      </c>
    </row>
    <row r="237627">
      <c r="A237627" s="1" t="s">
        <v>71958</v>
      </c>
    </row>
    <row r="237628">
      <c r="A237628" s="1" t="s">
        <v>71959</v>
      </c>
    </row>
    <row r="237629">
      <c r="A237629" s="1" t="s">
        <v>71960</v>
      </c>
    </row>
    <row r="237630">
      <c r="A237630" s="1" t="s">
        <v>71961</v>
      </c>
    </row>
    <row r="237631">
      <c r="A237631" s="1" t="s">
        <v>71962</v>
      </c>
    </row>
    <row r="237632">
      <c r="A237632" s="1" t="s">
        <v>71963</v>
      </c>
    </row>
    <row r="237633">
      <c r="A237633" s="1" t="s">
        <v>71964</v>
      </c>
    </row>
    <row r="237634">
      <c r="A237634" s="1" t="s">
        <v>71965</v>
      </c>
    </row>
    <row r="237635">
      <c r="A237635" s="1" t="s">
        <v>71966</v>
      </c>
    </row>
    <row r="237636">
      <c r="A237636" s="1" t="s">
        <v>71967</v>
      </c>
    </row>
    <row r="237637">
      <c r="A237637" s="1" t="s">
        <v>71968</v>
      </c>
    </row>
    <row r="237638">
      <c r="A237638" s="1" t="s">
        <v>71969</v>
      </c>
    </row>
    <row r="237639">
      <c r="A237639" s="1" t="s">
        <v>71970</v>
      </c>
    </row>
    <row r="237640">
      <c r="A237640" s="1" t="s">
        <v>71971</v>
      </c>
    </row>
    <row r="237641">
      <c r="A237641" s="1" t="s">
        <v>71972</v>
      </c>
    </row>
    <row r="237642">
      <c r="A237642" s="1" t="s">
        <v>71973</v>
      </c>
    </row>
    <row r="237643">
      <c r="A237643" s="1" t="s">
        <v>71974</v>
      </c>
    </row>
    <row r="237644">
      <c r="A237644" s="1" t="s">
        <v>71975</v>
      </c>
    </row>
    <row r="237645">
      <c r="A237645" s="1" t="s">
        <v>71976</v>
      </c>
    </row>
    <row r="237646">
      <c r="A237646" s="1" t="s">
        <v>71977</v>
      </c>
    </row>
    <row r="237647">
      <c r="A237647" s="1" t="s">
        <v>71978</v>
      </c>
    </row>
    <row r="237648">
      <c r="A237648" s="1" t="s">
        <v>71979</v>
      </c>
    </row>
    <row r="237649">
      <c r="A237649" s="1" t="s">
        <v>71980</v>
      </c>
    </row>
    <row r="237650">
      <c r="A237650" s="1" t="s">
        <v>71981</v>
      </c>
    </row>
    <row r="237651">
      <c r="A237651" s="1" t="s">
        <v>71982</v>
      </c>
    </row>
    <row r="237652">
      <c r="A237652" s="1" t="s">
        <v>71983</v>
      </c>
    </row>
    <row r="237653">
      <c r="A237653" s="1" t="s">
        <v>71984</v>
      </c>
    </row>
    <row r="237654">
      <c r="A237654" s="1" t="s">
        <v>71985</v>
      </c>
    </row>
    <row r="237655">
      <c r="A237655" s="1" t="s">
        <v>71986</v>
      </c>
    </row>
    <row r="237656">
      <c r="A237656" s="1" t="s">
        <v>71987</v>
      </c>
    </row>
    <row r="237657">
      <c r="A237657" s="1" t="s">
        <v>71988</v>
      </c>
    </row>
    <row r="237658">
      <c r="A237658" s="1" t="s">
        <v>71989</v>
      </c>
    </row>
    <row r="237659">
      <c r="A237659" s="1" t="s">
        <v>71990</v>
      </c>
    </row>
    <row r="237660">
      <c r="A237660" s="1" t="s">
        <v>71991</v>
      </c>
    </row>
    <row r="237661">
      <c r="A237661" s="1" t="s">
        <v>71992</v>
      </c>
    </row>
    <row r="237662">
      <c r="A237662" s="1" t="s">
        <v>71993</v>
      </c>
    </row>
    <row r="237663">
      <c r="A237663" s="1" t="s">
        <v>71994</v>
      </c>
    </row>
    <row r="237664">
      <c r="A237664" s="1" t="s">
        <v>71995</v>
      </c>
    </row>
    <row r="237665">
      <c r="A237665" s="1" t="s">
        <v>71996</v>
      </c>
    </row>
    <row r="237666">
      <c r="A237666" s="1" t="s">
        <v>71997</v>
      </c>
    </row>
    <row r="237667">
      <c r="A237667" s="1" t="s">
        <v>71998</v>
      </c>
    </row>
    <row r="237668">
      <c r="A237668" s="1" t="s">
        <v>71999</v>
      </c>
    </row>
    <row r="237669">
      <c r="A237669" s="1" t="s">
        <v>72000</v>
      </c>
    </row>
    <row r="237670">
      <c r="A237670" s="1" t="s">
        <v>72001</v>
      </c>
    </row>
    <row r="237671">
      <c r="A237671" s="1" t="s">
        <v>72002</v>
      </c>
    </row>
    <row r="237672">
      <c r="A237672" s="1" t="s">
        <v>72003</v>
      </c>
    </row>
    <row r="237673">
      <c r="A237673" s="1" t="s">
        <v>72004</v>
      </c>
    </row>
    <row r="237674">
      <c r="A237674" s="1" t="s">
        <v>72005</v>
      </c>
    </row>
    <row r="237675">
      <c r="A237675" s="1" t="s">
        <v>72006</v>
      </c>
    </row>
    <row r="237676">
      <c r="A237676" s="1" t="s">
        <v>72007</v>
      </c>
    </row>
    <row r="237677">
      <c r="A237677" s="1" t="s">
        <v>72008</v>
      </c>
    </row>
    <row r="237678">
      <c r="A237678" s="1" t="s">
        <v>72009</v>
      </c>
    </row>
    <row r="237679">
      <c r="A237679" s="1" t="s">
        <v>72010</v>
      </c>
    </row>
    <row r="237680">
      <c r="A237680" s="1" t="s">
        <v>72011</v>
      </c>
    </row>
    <row r="237681">
      <c r="A237681" s="1" t="s">
        <v>72012</v>
      </c>
    </row>
    <row r="237682">
      <c r="A237682" s="1" t="s">
        <v>72013</v>
      </c>
    </row>
    <row r="237683">
      <c r="A237683" s="1" t="s">
        <v>72014</v>
      </c>
    </row>
    <row r="237684">
      <c r="A237684" s="1" t="s">
        <v>72015</v>
      </c>
    </row>
    <row r="237685">
      <c r="A237685" s="1" t="s">
        <v>72016</v>
      </c>
    </row>
    <row r="237686">
      <c r="A237686" s="1" t="s">
        <v>72017</v>
      </c>
    </row>
    <row r="237687">
      <c r="A237687" s="1" t="s">
        <v>72018</v>
      </c>
    </row>
    <row r="237688">
      <c r="A237688" s="1" t="s">
        <v>72019</v>
      </c>
    </row>
    <row r="237689">
      <c r="A237689" s="1" t="s">
        <v>72020</v>
      </c>
    </row>
    <row r="237690">
      <c r="A237690" s="1" t="s">
        <v>72021</v>
      </c>
    </row>
    <row r="237691">
      <c r="A237691" s="1" t="s">
        <v>72022</v>
      </c>
    </row>
    <row r="237692">
      <c r="A237692" s="1" t="s">
        <v>72023</v>
      </c>
    </row>
    <row r="237693">
      <c r="A237693" s="1" t="s">
        <v>72024</v>
      </c>
    </row>
    <row r="237694">
      <c r="A237694" s="1" t="s">
        <v>72025</v>
      </c>
    </row>
    <row r="237695">
      <c r="A237695" s="1" t="s">
        <v>72026</v>
      </c>
    </row>
    <row r="237696">
      <c r="A237696" s="1" t="s">
        <v>72027</v>
      </c>
    </row>
    <row r="237697">
      <c r="A237697" s="1" t="s">
        <v>72028</v>
      </c>
    </row>
    <row r="237698">
      <c r="A237698" s="1" t="s">
        <v>72029</v>
      </c>
    </row>
    <row r="237699">
      <c r="A237699" s="1" t="s">
        <v>72030</v>
      </c>
    </row>
    <row r="237700">
      <c r="A237700" s="1" t="s">
        <v>72031</v>
      </c>
    </row>
    <row r="237701">
      <c r="A237701" s="1" t="s">
        <v>72032</v>
      </c>
    </row>
    <row r="237702">
      <c r="A237702" s="1" t="s">
        <v>72033</v>
      </c>
    </row>
    <row r="237703">
      <c r="A237703" s="1" t="s">
        <v>72034</v>
      </c>
    </row>
    <row r="237704">
      <c r="A237704" s="1" t="s">
        <v>72035</v>
      </c>
    </row>
    <row r="237705">
      <c r="A237705" s="1" t="s">
        <v>72036</v>
      </c>
    </row>
    <row r="237706">
      <c r="A237706" s="1" t="s">
        <v>72037</v>
      </c>
    </row>
    <row r="237707">
      <c r="A237707" s="1" t="s">
        <v>72039</v>
      </c>
    </row>
    <row r="237708">
      <c r="A237708" s="1" t="s">
        <v>72040</v>
      </c>
    </row>
    <row r="237709">
      <c r="A237709" s="1" t="s">
        <v>72041</v>
      </c>
    </row>
    <row r="237710">
      <c r="A237710" s="1" t="s">
        <v>72042</v>
      </c>
    </row>
    <row r="237711">
      <c r="A237711" s="1" t="s">
        <v>72041</v>
      </c>
    </row>
    <row r="237713">
      <c r="A237713" s="1" t="s">
        <v>72043</v>
      </c>
    </row>
    <row r="237714">
      <c r="A237714" s="1" t="s">
        <v>72044</v>
      </c>
    </row>
    <row r="237716">
      <c r="A237716" s="1" t="s">
        <v>72045</v>
      </c>
    </row>
    <row r="237717">
      <c r="A237717" s="1" t="s">
        <v>72046</v>
      </c>
    </row>
    <row r="237718">
      <c r="A237718" s="1" t="s">
        <v>72041</v>
      </c>
    </row>
    <row r="237719">
      <c r="A237719" s="1" t="s">
        <v>72042</v>
      </c>
    </row>
    <row r="237720">
      <c r="A237720" s="1" t="s">
        <v>72041</v>
      </c>
    </row>
    <row r="237721">
      <c r="A237721" s="1" t="s">
        <v>72043</v>
      </c>
    </row>
    <row r="237722">
      <c r="A237722" s="1" t="s">
        <v>72044</v>
      </c>
    </row>
    <row r="237723">
      <c r="A237723" s="1" t="s">
        <v>72047</v>
      </c>
    </row>
    <row r="237724">
      <c r="A237724" s="1" t="s">
        <v>72048</v>
      </c>
    </row>
    <row r="237725">
      <c r="A237725" s="1" t="s">
        <v>59431</v>
      </c>
    </row>
    <row r="237727">
      <c r="A237727" s="1" t="s">
        <v>9563</v>
      </c>
    </row>
    <row r="237729">
      <c r="A237729" s="1" t="s">
        <v>59432</v>
      </c>
    </row>
    <row r="237730">
      <c r="A237730" s="1" t="s">
        <v>59433</v>
      </c>
    </row>
    <row r="237731">
      <c r="A237731" s="1" t="s">
        <v>72049</v>
      </c>
    </row>
    <row r="237732">
      <c r="A237732" s="1" t="s">
        <v>72050</v>
      </c>
    </row>
    <row r="237733">
      <c r="A237733" s="1" t="s">
        <v>72051</v>
      </c>
    </row>
    <row r="237734">
      <c r="A237734" s="1" t="s">
        <v>72052</v>
      </c>
    </row>
    <row r="237735">
      <c r="A237735" s="1" t="s">
        <v>72053</v>
      </c>
    </row>
    <row r="237736">
      <c r="A237736" s="1" t="s">
        <v>72054</v>
      </c>
    </row>
    <row r="237737">
      <c r="A237737" s="1" t="s">
        <v>72055</v>
      </c>
    </row>
    <row r="237738">
      <c r="A237738" s="1" t="s">
        <v>72056</v>
      </c>
    </row>
    <row r="237739">
      <c r="A237739" s="1" t="s">
        <v>72057</v>
      </c>
    </row>
    <row r="237740">
      <c r="A237740" s="1" t="s">
        <v>72058</v>
      </c>
    </row>
    <row r="237741">
      <c r="A237741" s="1" t="s">
        <v>72059</v>
      </c>
    </row>
    <row r="237742">
      <c r="A237742" s="1" t="s">
        <v>72060</v>
      </c>
    </row>
    <row r="237743">
      <c r="A237743" s="1" t="s">
        <v>72061</v>
      </c>
    </row>
    <row r="237744">
      <c r="A237744" s="1" t="s">
        <v>72062</v>
      </c>
    </row>
    <row r="237745">
      <c r="A237745" s="1" t="s">
        <v>72063</v>
      </c>
    </row>
    <row r="237746">
      <c r="A237746" s="1" t="s">
        <v>72064</v>
      </c>
    </row>
    <row r="237747">
      <c r="A237747" s="1" t="s">
        <v>72065</v>
      </c>
    </row>
    <row r="237748">
      <c r="A237748" s="1" t="s">
        <v>42380</v>
      </c>
    </row>
    <row r="237749">
      <c r="A237749" s="1" t="s">
        <v>72066</v>
      </c>
    </row>
    <row r="237750">
      <c r="A237750" s="1" t="s">
        <v>72067</v>
      </c>
    </row>
    <row r="237751">
      <c r="A237751" s="1" t="s">
        <v>72068</v>
      </c>
    </row>
    <row r="237752">
      <c r="A237752" s="1" t="s">
        <v>72069</v>
      </c>
    </row>
    <row r="237753">
      <c r="A237753" s="1" t="s">
        <v>72070</v>
      </c>
    </row>
    <row r="237754">
      <c r="A237754" s="1" t="s">
        <v>72071</v>
      </c>
    </row>
    <row r="237755">
      <c r="A237755" s="1" t="s">
        <v>72072</v>
      </c>
    </row>
    <row r="237756">
      <c r="A237756" s="1" t="s">
        <v>72073</v>
      </c>
    </row>
    <row r="237757">
      <c r="A237757" s="1" t="s">
        <v>72074</v>
      </c>
    </row>
    <row r="237758">
      <c r="A237758" s="1" t="s">
        <v>72075</v>
      </c>
    </row>
    <row r="237759">
      <c r="A237759" s="1" t="s">
        <v>72076</v>
      </c>
    </row>
    <row r="237760">
      <c r="A237760" s="1" t="s">
        <v>72077</v>
      </c>
    </row>
    <row r="237761">
      <c r="A237761" s="1" t="s">
        <v>72078</v>
      </c>
    </row>
    <row r="237762">
      <c r="A237762" s="1" t="s">
        <v>72079</v>
      </c>
    </row>
    <row r="237763">
      <c r="A237763" s="1" t="s">
        <v>72080</v>
      </c>
    </row>
    <row r="237764">
      <c r="A237764" s="1" t="s">
        <v>72081</v>
      </c>
    </row>
    <row r="237765">
      <c r="A237765" s="1" t="s">
        <v>72082</v>
      </c>
    </row>
    <row r="237766">
      <c r="A237766" s="1" t="s">
        <v>72083</v>
      </c>
    </row>
    <row r="237767">
      <c r="A237767" s="1" t="s">
        <v>72084</v>
      </c>
    </row>
    <row r="237768">
      <c r="A237768" s="1" t="s">
        <v>72085</v>
      </c>
    </row>
    <row r="237769">
      <c r="A237769" s="1" t="s">
        <v>72086</v>
      </c>
    </row>
    <row r="237770">
      <c r="A237770" s="1" t="s">
        <v>72087</v>
      </c>
    </row>
    <row r="237771">
      <c r="A237771" s="1" t="s">
        <v>72088</v>
      </c>
    </row>
    <row r="237772">
      <c r="A237772" s="1" t="s">
        <v>72089</v>
      </c>
    </row>
    <row r="237773">
      <c r="A237773" s="1" t="s">
        <v>72090</v>
      </c>
    </row>
    <row r="237774">
      <c r="A237774" s="1" t="s">
        <v>72091</v>
      </c>
    </row>
    <row r="237775">
      <c r="A237775" s="1" t="s">
        <v>72092</v>
      </c>
    </row>
    <row r="237776">
      <c r="A237776" s="1" t="s">
        <v>72093</v>
      </c>
    </row>
    <row r="237777">
      <c r="A237777" s="1" t="s">
        <v>72094</v>
      </c>
    </row>
    <row r="237778">
      <c r="A237778" s="1" t="s">
        <v>72095</v>
      </c>
    </row>
    <row r="237779">
      <c r="A237779" s="3" t="str">
        <f> oe ae be Set</f>
        <v>#ERROR!</v>
      </c>
    </row>
    <row r="237780">
      <c r="A237780" s="1" t="s">
        <v>72096</v>
      </c>
    </row>
    <row r="237781">
      <c r="A237781" s="1" t="s">
        <v>72097</v>
      </c>
    </row>
    <row r="237782">
      <c r="A237782" s="1" t="s">
        <v>72098</v>
      </c>
    </row>
    <row r="237783">
      <c r="A237783" s="1" t="s">
        <v>72099</v>
      </c>
    </row>
    <row r="237784">
      <c r="A237784" s="1" t="s">
        <v>72100</v>
      </c>
    </row>
    <row r="237785">
      <c r="A237785" s="1" t="s">
        <v>72101</v>
      </c>
    </row>
    <row r="237786">
      <c r="A237786" s="1" t="s">
        <v>72102</v>
      </c>
    </row>
    <row r="237787">
      <c r="A237787" s="1" t="s">
        <v>72103</v>
      </c>
    </row>
    <row r="237788">
      <c r="A237788" s="1" t="s">
        <v>72104</v>
      </c>
    </row>
    <row r="237789">
      <c r="A237789" s="1" t="s">
        <v>72105</v>
      </c>
    </row>
    <row r="237790">
      <c r="A237790" s="1" t="s">
        <v>72106</v>
      </c>
    </row>
    <row r="237791">
      <c r="A237791" s="1" t="s">
        <v>72107</v>
      </c>
    </row>
    <row r="237792">
      <c r="A237792" s="1" t="s">
        <v>72108</v>
      </c>
    </row>
    <row r="237793">
      <c r="A237793" s="1" t="s">
        <v>72109</v>
      </c>
    </row>
    <row r="237794">
      <c r="A237794" s="1" t="s">
        <v>72110</v>
      </c>
    </row>
    <row r="237795">
      <c r="A237795" s="1" t="s">
        <v>72111</v>
      </c>
    </row>
    <row r="237796">
      <c r="A237796" s="1" t="s">
        <v>72112</v>
      </c>
    </row>
    <row r="237797">
      <c r="A237797" s="1" t="s">
        <v>72113</v>
      </c>
    </row>
    <row r="237798">
      <c r="A237798" s="1" t="s">
        <v>72114</v>
      </c>
    </row>
    <row r="237799">
      <c r="A237799" s="1" t="s">
        <v>72115</v>
      </c>
    </row>
    <row r="237800">
      <c r="A237800" s="1" t="s">
        <v>72116</v>
      </c>
    </row>
    <row r="237801">
      <c r="A237801" s="1" t="s">
        <v>72117</v>
      </c>
    </row>
    <row r="237802">
      <c r="A237802" s="1" t="s">
        <v>72050</v>
      </c>
    </row>
    <row r="237803">
      <c r="A237803" s="1" t="s">
        <v>72051</v>
      </c>
    </row>
    <row r="237804">
      <c r="A237804" s="1" t="s">
        <v>72052</v>
      </c>
    </row>
    <row r="237805">
      <c r="A237805" s="1" t="s">
        <v>72053</v>
      </c>
    </row>
    <row r="237806">
      <c r="A237806" s="1" t="s">
        <v>72054</v>
      </c>
    </row>
    <row r="237807">
      <c r="A237807" s="1" t="s">
        <v>72055</v>
      </c>
    </row>
    <row r="237808">
      <c r="A237808" s="1" t="s">
        <v>72056</v>
      </c>
    </row>
    <row r="237809">
      <c r="A237809" s="1" t="s">
        <v>72057</v>
      </c>
    </row>
    <row r="237810">
      <c r="A237810" s="1" t="s">
        <v>72058</v>
      </c>
    </row>
    <row r="237811">
      <c r="A237811" s="1" t="s">
        <v>72059</v>
      </c>
    </row>
    <row r="237812">
      <c r="A237812" s="1" t="s">
        <v>72060</v>
      </c>
    </row>
    <row r="237813">
      <c r="A237813" s="1" t="s">
        <v>72061</v>
      </c>
    </row>
    <row r="237814">
      <c r="A237814" s="1" t="s">
        <v>72062</v>
      </c>
    </row>
    <row r="237815">
      <c r="A237815" s="1" t="s">
        <v>72063</v>
      </c>
    </row>
    <row r="237816">
      <c r="A237816" s="1" t="s">
        <v>72064</v>
      </c>
    </row>
    <row r="237817">
      <c r="A237817" s="1" t="s">
        <v>72065</v>
      </c>
    </row>
    <row r="237818">
      <c r="A237818" s="1" t="s">
        <v>42380</v>
      </c>
    </row>
    <row r="237819">
      <c r="A237819" s="1" t="s">
        <v>72066</v>
      </c>
    </row>
    <row r="237820">
      <c r="A237820" s="1" t="s">
        <v>72067</v>
      </c>
    </row>
    <row r="237821">
      <c r="A237821" s="1" t="s">
        <v>72068</v>
      </c>
    </row>
    <row r="237822">
      <c r="A237822" s="1" t="s">
        <v>72069</v>
      </c>
    </row>
    <row r="237823">
      <c r="A237823" s="1" t="s">
        <v>72070</v>
      </c>
    </row>
    <row r="237824">
      <c r="A237824" s="1" t="s">
        <v>72071</v>
      </c>
    </row>
    <row r="237825">
      <c r="A237825" s="1" t="s">
        <v>72072</v>
      </c>
    </row>
    <row r="237826">
      <c r="A237826" s="1" t="s">
        <v>72073</v>
      </c>
    </row>
    <row r="237827">
      <c r="A237827" s="1" t="s">
        <v>72074</v>
      </c>
    </row>
    <row r="237828">
      <c r="A237828" s="1" t="s">
        <v>72075</v>
      </c>
    </row>
    <row r="237829">
      <c r="A237829" s="1" t="s">
        <v>72076</v>
      </c>
    </row>
    <row r="237830">
      <c r="A237830" s="1" t="s">
        <v>72077</v>
      </c>
    </row>
    <row r="237831">
      <c r="A237831" s="1" t="s">
        <v>72078</v>
      </c>
    </row>
    <row r="237832">
      <c r="A237832" s="1" t="s">
        <v>72079</v>
      </c>
    </row>
    <row r="237833">
      <c r="A237833" s="1" t="s">
        <v>72080</v>
      </c>
    </row>
    <row r="237834">
      <c r="A237834" s="1" t="s">
        <v>72081</v>
      </c>
    </row>
    <row r="237835">
      <c r="A237835" s="1" t="s">
        <v>72082</v>
      </c>
    </row>
    <row r="237836">
      <c r="A237836" s="1" t="s">
        <v>72083</v>
      </c>
    </row>
    <row r="237837">
      <c r="A237837" s="1" t="s">
        <v>72084</v>
      </c>
    </row>
    <row r="237838">
      <c r="A237838" s="1" t="s">
        <v>72085</v>
      </c>
    </row>
    <row r="237839">
      <c r="A237839" s="1" t="s">
        <v>72086</v>
      </c>
    </row>
    <row r="237840">
      <c r="A237840" s="1" t="s">
        <v>72087</v>
      </c>
    </row>
    <row r="237841">
      <c r="A237841" s="1" t="s">
        <v>72088</v>
      </c>
    </row>
    <row r="237842">
      <c r="A237842" s="1" t="s">
        <v>72089</v>
      </c>
    </row>
    <row r="237843">
      <c r="A237843" s="1" t="s">
        <v>72090</v>
      </c>
    </row>
    <row r="237844">
      <c r="A237844" s="1" t="s">
        <v>72091</v>
      </c>
    </row>
    <row r="237845">
      <c r="A237845" s="1" t="s">
        <v>72092</v>
      </c>
    </row>
    <row r="237846">
      <c r="A237846" s="1" t="s">
        <v>72093</v>
      </c>
    </row>
    <row r="237847">
      <c r="A237847" s="1" t="s">
        <v>72094</v>
      </c>
    </row>
    <row r="237848">
      <c r="A237848" s="1" t="s">
        <v>72095</v>
      </c>
    </row>
    <row r="237849">
      <c r="A237849" s="3" t="str">
        <f> oe ae be Set</f>
        <v>#ERROR!</v>
      </c>
    </row>
    <row r="237850">
      <c r="A237850" s="1" t="s">
        <v>72096</v>
      </c>
    </row>
    <row r="237851">
      <c r="A237851" s="1" t="s">
        <v>72097</v>
      </c>
    </row>
    <row r="237852">
      <c r="A237852" s="1" t="s">
        <v>72098</v>
      </c>
    </row>
    <row r="237853">
      <c r="A237853" s="1" t="s">
        <v>72099</v>
      </c>
    </row>
    <row r="237854">
      <c r="A237854" s="1" t="s">
        <v>72100</v>
      </c>
    </row>
    <row r="237855">
      <c r="A237855" s="1" t="s">
        <v>72101</v>
      </c>
    </row>
    <row r="237856">
      <c r="A237856" s="1" t="s">
        <v>72102</v>
      </c>
    </row>
    <row r="237857">
      <c r="A237857" s="1" t="s">
        <v>72103</v>
      </c>
    </row>
    <row r="237858">
      <c r="A237858" s="1" t="s">
        <v>72104</v>
      </c>
    </row>
    <row r="237859">
      <c r="A237859" s="1" t="s">
        <v>72105</v>
      </c>
    </row>
    <row r="237860">
      <c r="A237860" s="1" t="s">
        <v>72106</v>
      </c>
    </row>
    <row r="237861">
      <c r="A237861" s="1" t="s">
        <v>72107</v>
      </c>
    </row>
    <row r="237862">
      <c r="A237862" s="1" t="s">
        <v>72108</v>
      </c>
    </row>
    <row r="237863">
      <c r="A237863" s="1" t="s">
        <v>72109</v>
      </c>
    </row>
    <row r="237864">
      <c r="A237864" s="1" t="s">
        <v>72110</v>
      </c>
    </row>
    <row r="237865">
      <c r="A237865" s="1" t="s">
        <v>72111</v>
      </c>
    </row>
    <row r="237866">
      <c r="A237866" s="1" t="s">
        <v>72112</v>
      </c>
    </row>
    <row r="237867">
      <c r="A237867" s="1" t="s">
        <v>72113</v>
      </c>
    </row>
    <row r="237868">
      <c r="A237868" s="1" t="s">
        <v>72114</v>
      </c>
    </row>
    <row r="237869">
      <c r="A237869" s="1" t="s">
        <v>72115</v>
      </c>
    </row>
    <row r="237870">
      <c r="A237870" s="1" t="s">
        <v>72116</v>
      </c>
    </row>
    <row r="237871">
      <c r="A237871" s="1" t="s">
        <v>72118</v>
      </c>
    </row>
    <row r="237872">
      <c r="A237872" s="1" t="s">
        <v>72119</v>
      </c>
    </row>
    <row r="237873">
      <c r="A237873" s="1" t="s">
        <v>72120</v>
      </c>
    </row>
    <row r="237874">
      <c r="A237874" s="1" t="s">
        <v>72121</v>
      </c>
    </row>
    <row r="237875">
      <c r="A237875" s="1" t="s">
        <v>72122</v>
      </c>
    </row>
    <row r="237876">
      <c r="A237876" s="1" t="s">
        <v>72123</v>
      </c>
    </row>
    <row r="237877">
      <c r="A237877" s="1" t="s">
        <v>72124</v>
      </c>
    </row>
    <row r="237878">
      <c r="A237878" s="1" t="s">
        <v>72125</v>
      </c>
    </row>
    <row r="237879">
      <c r="A237879" s="1" t="s">
        <v>72126</v>
      </c>
    </row>
    <row r="237880">
      <c r="A237880" s="1" t="s">
        <v>72127</v>
      </c>
    </row>
    <row r="237881">
      <c r="A237881" s="1" t="s">
        <v>72128</v>
      </c>
    </row>
    <row r="237882">
      <c r="A237882" s="1" t="s">
        <v>72129</v>
      </c>
    </row>
    <row r="237883">
      <c r="A237883" s="1" t="s">
        <v>72130</v>
      </c>
    </row>
    <row r="237884">
      <c r="A237884" s="1" t="s">
        <v>72131</v>
      </c>
    </row>
    <row r="237885">
      <c r="A237885" s="1" t="s">
        <v>72132</v>
      </c>
    </row>
    <row r="237886">
      <c r="A237886" s="1" t="s">
        <v>72133</v>
      </c>
    </row>
    <row r="237887">
      <c r="A237887" s="1" t="s">
        <v>72134</v>
      </c>
    </row>
    <row r="237888">
      <c r="A237888" s="1" t="s">
        <v>72135</v>
      </c>
    </row>
    <row r="237889">
      <c r="A237889" s="1" t="s">
        <v>72136</v>
      </c>
    </row>
    <row r="237890">
      <c r="A237890" s="1" t="s">
        <v>72137</v>
      </c>
    </row>
    <row r="237891">
      <c r="A237891" s="1" t="s">
        <v>72138</v>
      </c>
    </row>
    <row r="237892">
      <c r="A237892" s="1" t="s">
        <v>72139</v>
      </c>
    </row>
    <row r="237893">
      <c r="A237893" s="1" t="s">
        <v>72140</v>
      </c>
    </row>
    <row r="237894">
      <c r="A237894" s="1" t="s">
        <v>72141</v>
      </c>
    </row>
    <row r="237895">
      <c r="A237895" s="1" t="s">
        <v>39617</v>
      </c>
    </row>
    <row r="237896">
      <c r="A237896" s="1" t="s">
        <v>72142</v>
      </c>
    </row>
    <row r="237897">
      <c r="A237897" s="1" t="s">
        <v>72143</v>
      </c>
    </row>
    <row r="237898">
      <c r="A237898" s="1" t="s">
        <v>72144</v>
      </c>
    </row>
    <row r="237899">
      <c r="A237899" s="1" t="s">
        <v>72145</v>
      </c>
    </row>
    <row r="237900">
      <c r="A237900" s="1" t="s">
        <v>72146</v>
      </c>
    </row>
    <row r="237901">
      <c r="A237901" s="1" t="s">
        <v>39769</v>
      </c>
    </row>
    <row r="237902">
      <c r="A237902" s="1" t="s">
        <v>72147</v>
      </c>
    </row>
    <row r="237903">
      <c r="A237903" s="1" t="s">
        <v>72148</v>
      </c>
    </row>
    <row r="237904">
      <c r="A237904" s="1" t="s">
        <v>72149</v>
      </c>
    </row>
    <row r="237905">
      <c r="A237905" s="1" t="s">
        <v>72150</v>
      </c>
    </row>
    <row r="237906">
      <c r="A237906" s="1" t="s">
        <v>72151</v>
      </c>
    </row>
    <row r="237907">
      <c r="A237907" s="1" t="s">
        <v>72152</v>
      </c>
    </row>
    <row r="237908">
      <c r="A237908" s="1" t="s">
        <v>72153</v>
      </c>
    </row>
    <row r="237909">
      <c r="A237909" s="3" t="str">
        <f>+.“ gots: Sols ES</f>
        <v>#ERROR!</v>
      </c>
    </row>
    <row r="237910">
      <c r="A237910" s="1" t="s">
        <v>72154</v>
      </c>
    </row>
    <row r="237911">
      <c r="A237911" s="1" t="s">
        <v>72155</v>
      </c>
    </row>
    <row r="237912">
      <c r="A237912" s="1" t="s">
        <v>72156</v>
      </c>
    </row>
    <row r="237913">
      <c r="A237913" s="1" t="s">
        <v>72157</v>
      </c>
    </row>
    <row r="237914">
      <c r="A237914" s="1" t="s">
        <v>72158</v>
      </c>
    </row>
    <row r="237915">
      <c r="A237915" s="1" t="s">
        <v>72159</v>
      </c>
    </row>
    <row r="237916">
      <c r="A237916" s="1" t="s">
        <v>72160</v>
      </c>
    </row>
    <row r="237917">
      <c r="A237917" s="1" t="s">
        <v>72161</v>
      </c>
    </row>
    <row r="237918">
      <c r="A237918" s="1" t="s">
        <v>72162</v>
      </c>
    </row>
    <row r="237919">
      <c r="A237919" s="1" t="s">
        <v>72163</v>
      </c>
    </row>
    <row r="237920">
      <c r="A237920" s="1" t="s">
        <v>72164</v>
      </c>
    </row>
    <row r="237921">
      <c r="A237921" s="1" t="s">
        <v>72165</v>
      </c>
    </row>
    <row r="237922">
      <c r="A237922" s="1" t="s">
        <v>7512</v>
      </c>
    </row>
    <row r="237923">
      <c r="A237923" s="1" t="s">
        <v>72166</v>
      </c>
    </row>
    <row r="237924">
      <c r="A237924" s="1" t="s">
        <v>72167</v>
      </c>
    </row>
    <row r="237925">
      <c r="A237925" s="1" t="s">
        <v>5656</v>
      </c>
    </row>
    <row r="237926">
      <c r="A237926" s="1" t="s">
        <v>72168</v>
      </c>
    </row>
    <row r="237927">
      <c r="A237927" s="1" t="s">
        <v>72169</v>
      </c>
    </row>
    <row r="237928">
      <c r="A237928" s="1" t="s">
        <v>72170</v>
      </c>
    </row>
    <row r="237929">
      <c r="A237929" s="1" t="s">
        <v>72171</v>
      </c>
    </row>
    <row r="237930">
      <c r="A237930" s="3" t="str">
        <f>+ 2“ Set</f>
        <v>#ERROR!</v>
      </c>
    </row>
    <row r="237931">
      <c r="A237931" s="1" t="s">
        <v>72172</v>
      </c>
    </row>
    <row r="237932">
      <c r="A237932" s="1" t="s">
        <v>72120</v>
      </c>
    </row>
    <row r="237933">
      <c r="A237933" s="1" t="s">
        <v>72121</v>
      </c>
    </row>
    <row r="237934">
      <c r="A237934" s="1" t="s">
        <v>72122</v>
      </c>
    </row>
    <row r="237935">
      <c r="A237935" s="1" t="s">
        <v>72123</v>
      </c>
    </row>
    <row r="237936">
      <c r="A237936" s="1" t="s">
        <v>72124</v>
      </c>
    </row>
    <row r="237937">
      <c r="A237937" s="1" t="s">
        <v>72125</v>
      </c>
    </row>
    <row r="237938">
      <c r="A237938" s="1" t="s">
        <v>72126</v>
      </c>
    </row>
    <row r="237939">
      <c r="A237939" s="1" t="s">
        <v>72127</v>
      </c>
    </row>
    <row r="237940">
      <c r="A237940" s="1" t="s">
        <v>72128</v>
      </c>
    </row>
    <row r="237941">
      <c r="A237941" s="1" t="s">
        <v>72129</v>
      </c>
    </row>
    <row r="237942">
      <c r="A237942" s="1" t="s">
        <v>72130</v>
      </c>
    </row>
    <row r="237943">
      <c r="A237943" s="1" t="s">
        <v>72131</v>
      </c>
    </row>
    <row r="237944">
      <c r="A237944" s="1" t="s">
        <v>72132</v>
      </c>
    </row>
    <row r="237945">
      <c r="A237945" s="1" t="s">
        <v>72133</v>
      </c>
    </row>
    <row r="237946">
      <c r="A237946" s="1" t="s">
        <v>72134</v>
      </c>
    </row>
    <row r="237947">
      <c r="A237947" s="1" t="s">
        <v>72135</v>
      </c>
    </row>
    <row r="237948">
      <c r="A237948" s="1" t="s">
        <v>72136</v>
      </c>
    </row>
    <row r="237949">
      <c r="A237949" s="1" t="s">
        <v>72137</v>
      </c>
    </row>
    <row r="237950">
      <c r="A237950" s="1" t="s">
        <v>72138</v>
      </c>
    </row>
    <row r="237951">
      <c r="A237951" s="1" t="s">
        <v>72139</v>
      </c>
    </row>
    <row r="237952">
      <c r="A237952" s="1" t="s">
        <v>72140</v>
      </c>
    </row>
    <row r="237953">
      <c r="A237953" s="1" t="s">
        <v>72141</v>
      </c>
    </row>
    <row r="237954">
      <c r="A237954" s="1" t="s">
        <v>39617</v>
      </c>
    </row>
    <row r="237955">
      <c r="A237955" s="1" t="s">
        <v>72142</v>
      </c>
    </row>
    <row r="237956">
      <c r="A237956" s="1" t="s">
        <v>72143</v>
      </c>
    </row>
    <row r="237957">
      <c r="A237957" s="1" t="s">
        <v>72144</v>
      </c>
    </row>
    <row r="237958">
      <c r="A237958" s="1" t="s">
        <v>72145</v>
      </c>
    </row>
    <row r="237959">
      <c r="A237959" s="1" t="s">
        <v>72146</v>
      </c>
    </row>
    <row r="237960">
      <c r="A237960" s="1" t="s">
        <v>39769</v>
      </c>
    </row>
    <row r="237961">
      <c r="A237961" s="1" t="s">
        <v>72147</v>
      </c>
    </row>
    <row r="237962">
      <c r="A237962" s="1" t="s">
        <v>72148</v>
      </c>
    </row>
    <row r="237963">
      <c r="A237963" s="1" t="s">
        <v>72149</v>
      </c>
    </row>
    <row r="237964">
      <c r="A237964" s="1" t="s">
        <v>72150</v>
      </c>
    </row>
    <row r="237965">
      <c r="A237965" s="1" t="s">
        <v>72151</v>
      </c>
    </row>
    <row r="237966">
      <c r="A237966" s="1" t="s">
        <v>72152</v>
      </c>
    </row>
    <row r="237967">
      <c r="A237967" s="1" t="s">
        <v>72153</v>
      </c>
    </row>
    <row r="237968">
      <c r="A237968" s="3" t="str">
        <f>+.“ gots: Sols ES</f>
        <v>#ERROR!</v>
      </c>
    </row>
    <row r="237969">
      <c r="A237969" s="1" t="s">
        <v>72154</v>
      </c>
    </row>
    <row r="237970">
      <c r="A237970" s="1" t="s">
        <v>72155</v>
      </c>
    </row>
    <row r="237971">
      <c r="A237971" s="1" t="s">
        <v>72156</v>
      </c>
    </row>
    <row r="237972">
      <c r="A237972" s="1" t="s">
        <v>72157</v>
      </c>
    </row>
    <row r="237973">
      <c r="A237973" s="1" t="s">
        <v>72158</v>
      </c>
    </row>
    <row r="237974">
      <c r="A237974" s="1" t="s">
        <v>72159</v>
      </c>
    </row>
    <row r="237975">
      <c r="A237975" s="1" t="s">
        <v>72160</v>
      </c>
    </row>
    <row r="237976">
      <c r="A237976" s="1" t="s">
        <v>72161</v>
      </c>
    </row>
    <row r="237977">
      <c r="A237977" s="1" t="s">
        <v>72162</v>
      </c>
    </row>
    <row r="237978">
      <c r="A237978" s="1" t="s">
        <v>72163</v>
      </c>
    </row>
    <row r="237979">
      <c r="A237979" s="1" t="s">
        <v>72164</v>
      </c>
    </row>
    <row r="237980">
      <c r="A237980" s="1" t="s">
        <v>72165</v>
      </c>
    </row>
    <row r="237981">
      <c r="A237981" s="1" t="s">
        <v>7512</v>
      </c>
    </row>
    <row r="237982">
      <c r="A237982" s="1" t="s">
        <v>72166</v>
      </c>
    </row>
    <row r="237983">
      <c r="A237983" s="1" t="s">
        <v>72167</v>
      </c>
    </row>
    <row r="237984">
      <c r="A237984" s="1" t="s">
        <v>72168</v>
      </c>
    </row>
    <row r="237985">
      <c r="A237985" s="1" t="s">
        <v>72169</v>
      </c>
    </row>
    <row r="237986">
      <c r="A237986" s="1" t="s">
        <v>72170</v>
      </c>
    </row>
    <row r="237987">
      <c r="A237987" s="1" t="s">
        <v>72171</v>
      </c>
    </row>
    <row r="237988">
      <c r="A237988" s="3" t="str">
        <f>+ 2“ Set</f>
        <v>#ERROR!</v>
      </c>
    </row>
    <row r="237989">
      <c r="A237989" s="1" t="s">
        <v>72173</v>
      </c>
    </row>
    <row r="237990">
      <c r="A237990" s="1" t="s">
        <v>72174</v>
      </c>
    </row>
    <row r="237991">
      <c r="A237991" s="13">
        <v>944.93</v>
      </c>
    </row>
    <row r="237993">
      <c r="A237993" s="1" t="s">
        <v>72175</v>
      </c>
    </row>
    <row r="237994">
      <c r="A237994" s="1" t="s">
        <v>72176</v>
      </c>
    </row>
    <row r="237995">
      <c r="A237995" s="1" t="s">
        <v>72177</v>
      </c>
    </row>
    <row r="237997">
      <c r="A237997" s="1" t="s">
        <v>72178</v>
      </c>
    </row>
    <row r="237998">
      <c r="A237998" s="1" t="s">
        <v>59803</v>
      </c>
    </row>
    <row r="238000">
      <c r="A238000" s="1" t="s">
        <v>59804</v>
      </c>
    </row>
    <row r="238001">
      <c r="A238001" s="1" t="s">
        <v>72179</v>
      </c>
    </row>
    <row r="238002">
      <c r="A238002" s="1" t="s">
        <v>59806</v>
      </c>
    </row>
    <row r="238003">
      <c r="A238003" s="1" t="s">
        <v>59807</v>
      </c>
    </row>
    <row r="238005">
      <c r="A238005" s="1" t="s">
        <v>72180</v>
      </c>
    </row>
    <row r="238006">
      <c r="A238006" s="1" t="s">
        <v>59809</v>
      </c>
    </row>
    <row r="238007">
      <c r="A238007" s="1" t="s">
        <v>59810</v>
      </c>
    </row>
    <row r="238008">
      <c r="A238008" s="1" t="s">
        <v>59811</v>
      </c>
    </row>
    <row r="238009">
      <c r="A238009" s="1" t="s">
        <v>72178</v>
      </c>
    </row>
    <row r="238010">
      <c r="A238010" s="1" t="s">
        <v>59803</v>
      </c>
    </row>
    <row r="238011">
      <c r="A238011" s="1" t="s">
        <v>59804</v>
      </c>
    </row>
    <row r="238012">
      <c r="A238012" s="1" t="s">
        <v>72179</v>
      </c>
    </row>
    <row r="238013">
      <c r="A238013" s="1" t="s">
        <v>59806</v>
      </c>
    </row>
    <row r="238014">
      <c r="A238014" s="1" t="s">
        <v>59807</v>
      </c>
    </row>
    <row r="238015">
      <c r="A238015" s="1" t="s">
        <v>72180</v>
      </c>
    </row>
    <row r="238016">
      <c r="A238016" s="1" t="s">
        <v>59809</v>
      </c>
    </row>
    <row r="238017">
      <c r="A238017" s="1" t="s">
        <v>72181</v>
      </c>
    </row>
    <row r="238018">
      <c r="A238018" s="1" t="s">
        <v>72182</v>
      </c>
    </row>
    <row r="238019">
      <c r="A238019" s="1" t="s">
        <v>63919</v>
      </c>
    </row>
    <row r="238021">
      <c r="A238021" s="1" t="s">
        <v>7554</v>
      </c>
    </row>
    <row r="238023">
      <c r="A238023" s="1" t="s">
        <v>63920</v>
      </c>
    </row>
    <row r="238024">
      <c r="A238024" s="1" t="s">
        <v>63921</v>
      </c>
    </row>
    <row r="238025">
      <c r="A238025" s="1" t="s">
        <v>63922</v>
      </c>
    </row>
    <row r="238027">
      <c r="A238027" s="1" t="s">
        <v>63923</v>
      </c>
    </row>
    <row r="238028">
      <c r="A238028" s="1" t="s">
        <v>63924</v>
      </c>
    </row>
    <row r="238029">
      <c r="A238029" s="1" t="s">
        <v>63925</v>
      </c>
    </row>
    <row r="238030">
      <c r="A238030" s="1" t="s">
        <v>63926</v>
      </c>
    </row>
    <row r="238031">
      <c r="A238031" s="1" t="s">
        <v>63919</v>
      </c>
    </row>
    <row r="238032">
      <c r="A238032" s="1" t="s">
        <v>63920</v>
      </c>
    </row>
    <row r="238033">
      <c r="A238033" s="1" t="s">
        <v>63921</v>
      </c>
    </row>
    <row r="238034">
      <c r="A238034" s="1" t="s">
        <v>63922</v>
      </c>
    </row>
    <row r="238035">
      <c r="A238035" s="1" t="s">
        <v>63923</v>
      </c>
    </row>
    <row r="238036">
      <c r="A238036" s="1" t="s">
        <v>63924</v>
      </c>
    </row>
    <row r="238037">
      <c r="A238037" s="1" t="s">
        <v>63927</v>
      </c>
    </row>
    <row r="238038">
      <c r="A238038" s="1" t="s">
        <v>72183</v>
      </c>
    </row>
    <row r="238040">
      <c r="A238040" s="1" t="s">
        <v>72184</v>
      </c>
    </row>
    <row r="238041">
      <c r="A238041" s="1" t="s">
        <v>72185</v>
      </c>
    </row>
    <row r="238042">
      <c r="A238042" s="1" t="s">
        <v>72186</v>
      </c>
    </row>
    <row r="238043">
      <c r="A238043" s="1" t="s">
        <v>72187</v>
      </c>
    </row>
    <row r="238044">
      <c r="A238044" s="1" t="s">
        <v>72188</v>
      </c>
    </row>
    <row r="238045">
      <c r="A238045" s="1" t="s">
        <v>72189</v>
      </c>
    </row>
    <row r="238047">
      <c r="A238047" s="1" t="s">
        <v>72190</v>
      </c>
    </row>
    <row r="238049">
      <c r="A238049" s="1" t="s">
        <v>72191</v>
      </c>
    </row>
    <row r="238050">
      <c r="A238050" s="1" t="s">
        <v>72192</v>
      </c>
    </row>
    <row r="238051">
      <c r="A238051" s="1" t="s">
        <v>72193</v>
      </c>
    </row>
    <row r="238052">
      <c r="A238052" s="1" t="s">
        <v>72194</v>
      </c>
    </row>
    <row r="238053">
      <c r="A238053" s="1" t="s">
        <v>72195</v>
      </c>
    </row>
    <row r="238055">
      <c r="A238055" s="1" t="s">
        <v>72196</v>
      </c>
    </row>
    <row r="238057">
      <c r="A238057" s="1" t="s">
        <v>72197</v>
      </c>
    </row>
    <row r="238058">
      <c r="A238058" s="1" t="s">
        <v>72198</v>
      </c>
    </row>
    <row r="238059">
      <c r="A238059" s="1" t="s">
        <v>72199</v>
      </c>
    </row>
    <row r="238060">
      <c r="A238060" s="1" t="s">
        <v>26458</v>
      </c>
    </row>
    <row r="238062">
      <c r="A238062" s="1" t="s">
        <v>72200</v>
      </c>
    </row>
    <row r="238063">
      <c r="A238063" s="1" t="s">
        <v>72192</v>
      </c>
    </row>
    <row r="238064">
      <c r="A238064" s="1" t="s">
        <v>72193</v>
      </c>
    </row>
    <row r="238065">
      <c r="A238065" s="1" t="s">
        <v>72194</v>
      </c>
    </row>
    <row r="238066">
      <c r="A238066" s="1" t="s">
        <v>72195</v>
      </c>
    </row>
    <row r="238068">
      <c r="A238068" s="1" t="s">
        <v>72201</v>
      </c>
    </row>
    <row r="238070">
      <c r="A238070" s="1" t="s">
        <v>72202</v>
      </c>
    </row>
    <row r="238071">
      <c r="A238071" s="1" t="s">
        <v>72203</v>
      </c>
    </row>
    <row r="238072">
      <c r="A238072" s="1" t="s">
        <v>72204</v>
      </c>
    </row>
    <row r="238073">
      <c r="A238073" s="1" t="s">
        <v>72205</v>
      </c>
    </row>
    <row r="238075">
      <c r="A238075" s="1" t="s">
        <v>72206</v>
      </c>
    </row>
    <row r="238077">
      <c r="A238077" s="1" t="s">
        <v>72207</v>
      </c>
    </row>
    <row r="238078">
      <c r="A238078" s="1" t="s">
        <v>72208</v>
      </c>
    </row>
    <row r="238080">
      <c r="A238080" s="1" t="s">
        <v>72209</v>
      </c>
    </row>
    <row r="238081">
      <c r="A238081" s="1" t="s">
        <v>72210</v>
      </c>
    </row>
    <row r="238082">
      <c r="A238082" s="1" t="s">
        <v>72185</v>
      </c>
    </row>
    <row r="238083">
      <c r="A238083" s="1" t="s">
        <v>72186</v>
      </c>
    </row>
    <row r="238084">
      <c r="A238084" s="1" t="s">
        <v>72187</v>
      </c>
    </row>
    <row r="238085">
      <c r="A238085" s="1" t="s">
        <v>72188</v>
      </c>
    </row>
    <row r="238086">
      <c r="A238086" s="1" t="s">
        <v>72189</v>
      </c>
    </row>
    <row r="238087">
      <c r="A238087" s="1" t="s">
        <v>72190</v>
      </c>
    </row>
    <row r="238088">
      <c r="A238088" s="1" t="s">
        <v>72191</v>
      </c>
    </row>
    <row r="238089">
      <c r="A238089" s="1" t="s">
        <v>72192</v>
      </c>
    </row>
    <row r="238090">
      <c r="A238090" s="1" t="s">
        <v>72193</v>
      </c>
    </row>
    <row r="238091">
      <c r="A238091" s="1" t="s">
        <v>72194</v>
      </c>
    </row>
    <row r="238092">
      <c r="A238092" s="1" t="s">
        <v>72195</v>
      </c>
    </row>
    <row r="238093">
      <c r="A238093" s="1" t="s">
        <v>72196</v>
      </c>
    </row>
    <row r="238094">
      <c r="A238094" s="1" t="s">
        <v>72197</v>
      </c>
    </row>
    <row r="238095">
      <c r="A238095" s="1" t="s">
        <v>72198</v>
      </c>
    </row>
    <row r="238096">
      <c r="A238096" s="1" t="s">
        <v>72199</v>
      </c>
    </row>
    <row r="238097">
      <c r="A238097" s="1" t="s">
        <v>26458</v>
      </c>
    </row>
    <row r="238098">
      <c r="A238098" s="1" t="s">
        <v>72200</v>
      </c>
    </row>
    <row r="238099">
      <c r="A238099" s="1" t="s">
        <v>72192</v>
      </c>
    </row>
    <row r="238100">
      <c r="A238100" s="1" t="s">
        <v>72193</v>
      </c>
    </row>
    <row r="238101">
      <c r="A238101" s="1" t="s">
        <v>72194</v>
      </c>
    </row>
    <row r="238102">
      <c r="A238102" s="1" t="s">
        <v>72195</v>
      </c>
    </row>
    <row r="238103">
      <c r="A238103" s="1" t="s">
        <v>72201</v>
      </c>
    </row>
    <row r="238104">
      <c r="A238104" s="1" t="s">
        <v>72202</v>
      </c>
    </row>
    <row r="238105">
      <c r="A238105" s="1" t="s">
        <v>72203</v>
      </c>
    </row>
    <row r="238106">
      <c r="A238106" s="1" t="s">
        <v>72204</v>
      </c>
    </row>
    <row r="238107">
      <c r="A238107" s="1" t="s">
        <v>72205</v>
      </c>
    </row>
    <row r="238108">
      <c r="A238108" s="1" t="s">
        <v>72206</v>
      </c>
    </row>
    <row r="238109">
      <c r="A238109" s="1" t="s">
        <v>72207</v>
      </c>
    </row>
    <row r="238110">
      <c r="A238110" s="1" t="s">
        <v>72208</v>
      </c>
    </row>
    <row r="238111">
      <c r="A238111" s="1" t="s">
        <v>72211</v>
      </c>
    </row>
    <row r="238112">
      <c r="A238112" s="1" t="s">
        <v>72212</v>
      </c>
    </row>
    <row r="238114">
      <c r="A238114" s="3" t="str">
        <f>+11: 20].a9</f>
        <v>#ERROR!</v>
      </c>
    </row>
    <row r="238115">
      <c r="A238115" s="1" t="s">
        <v>63929</v>
      </c>
    </row>
    <row r="238116">
      <c r="A238116" s="1" t="s">
        <v>63930</v>
      </c>
    </row>
    <row r="238118">
      <c r="A238118" s="1" t="s">
        <v>63931</v>
      </c>
    </row>
    <row r="238120">
      <c r="A238120" s="5">
        <v>0.14791666666666667</v>
      </c>
    </row>
    <row r="238122">
      <c r="A238122" s="1" t="s">
        <v>63932</v>
      </c>
    </row>
    <row r="238124">
      <c r="A238124" s="1" t="s">
        <v>63933</v>
      </c>
    </row>
    <row r="238126">
      <c r="A238126" s="1" t="s">
        <v>63934</v>
      </c>
    </row>
    <row r="238128">
      <c r="A238128" s="1" t="s">
        <v>1481</v>
      </c>
    </row>
    <row r="238130">
      <c r="A238130" s="1" t="s">
        <v>966</v>
      </c>
    </row>
    <row r="238132">
      <c r="A238132" s="1" t="s">
        <v>63935</v>
      </c>
    </row>
    <row r="238134">
      <c r="A238134" s="1" t="s">
        <v>63936</v>
      </c>
    </row>
    <row r="238135">
      <c r="A238135" s="1" t="s">
        <v>63937</v>
      </c>
    </row>
    <row r="238136">
      <c r="A238136" s="3" t="str">
        <f>+11: 20].a9</f>
        <v>#ERROR!</v>
      </c>
    </row>
    <row r="238137">
      <c r="A238137" s="1" t="s">
        <v>63929</v>
      </c>
    </row>
    <row r="238138">
      <c r="A238138" s="1" t="s">
        <v>63930</v>
      </c>
    </row>
    <row r="238139">
      <c r="A238139" s="1" t="s">
        <v>63931</v>
      </c>
    </row>
    <row r="238140">
      <c r="A238140" s="1" t="s">
        <v>63932</v>
      </c>
    </row>
    <row r="238141">
      <c r="A238141" s="1" t="s">
        <v>63933</v>
      </c>
    </row>
    <row r="238142">
      <c r="A238142" s="1" t="s">
        <v>63934</v>
      </c>
    </row>
    <row r="238143">
      <c r="A238143" s="1" t="s">
        <v>63935</v>
      </c>
    </row>
    <row r="238144">
      <c r="A238144" s="1" t="s">
        <v>63938</v>
      </c>
    </row>
    <row r="238145">
      <c r="A238145" s="1" t="s">
        <v>72213</v>
      </c>
    </row>
    <row r="238146">
      <c r="A238146" s="1" t="s">
        <v>72214</v>
      </c>
    </row>
    <row r="238147">
      <c r="A238147" s="1" t="s">
        <v>72215</v>
      </c>
    </row>
    <row r="238148">
      <c r="A238148" s="1" t="s">
        <v>72216</v>
      </c>
    </row>
    <row r="238149">
      <c r="A238149" s="1" t="s">
        <v>72217</v>
      </c>
    </row>
    <row r="238150">
      <c r="A238150" s="1" t="s">
        <v>72218</v>
      </c>
    </row>
    <row r="238151">
      <c r="A238151" s="1" t="s">
        <v>35060</v>
      </c>
    </row>
    <row r="238152">
      <c r="A238152" s="1" t="s">
        <v>1858</v>
      </c>
    </row>
    <row r="238153">
      <c r="A238153" s="1" t="s">
        <v>72219</v>
      </c>
    </row>
    <row r="238154">
      <c r="A238154" s="1" t="s">
        <v>72220</v>
      </c>
    </row>
    <row r="238155">
      <c r="A238155" s="1" t="s">
        <v>72221</v>
      </c>
    </row>
    <row r="238156">
      <c r="A238156" s="1" t="s">
        <v>72222</v>
      </c>
    </row>
    <row r="238157">
      <c r="A238157" s="1" t="s">
        <v>72223</v>
      </c>
    </row>
    <row r="238158">
      <c r="A238158" s="1" t="s">
        <v>72224</v>
      </c>
    </row>
    <row r="238159">
      <c r="A238159" s="1" t="s">
        <v>72225</v>
      </c>
    </row>
    <row r="238160">
      <c r="A238160" s="1" t="s">
        <v>72226</v>
      </c>
    </row>
    <row r="238161">
      <c r="A238161" s="1" t="s">
        <v>72227</v>
      </c>
    </row>
    <row r="238162">
      <c r="A238162" s="1" t="s">
        <v>72228</v>
      </c>
    </row>
    <row r="238163">
      <c r="A238163" s="1" t="s">
        <v>72229</v>
      </c>
    </row>
    <row r="238164">
      <c r="A238164" s="1" t="s">
        <v>72230</v>
      </c>
    </row>
    <row r="238165">
      <c r="A238165" s="1" t="s">
        <v>72231</v>
      </c>
    </row>
    <row r="238166">
      <c r="A238166" s="1" t="s">
        <v>72232</v>
      </c>
    </row>
    <row r="238167">
      <c r="A238167" s="1" t="s">
        <v>72233</v>
      </c>
    </row>
    <row r="238168">
      <c r="A238168" s="1" t="s">
        <v>72234</v>
      </c>
    </row>
    <row r="238169">
      <c r="A238169" s="1" t="s">
        <v>72235</v>
      </c>
    </row>
    <row r="238170">
      <c r="A238170" s="1" t="s">
        <v>72236</v>
      </c>
    </row>
    <row r="238171">
      <c r="A238171" s="1" t="s">
        <v>72237</v>
      </c>
    </row>
    <row r="238172">
      <c r="A238172" s="1" t="s">
        <v>72238</v>
      </c>
    </row>
    <row r="238173">
      <c r="A238173" s="1" t="s">
        <v>72215</v>
      </c>
    </row>
    <row r="238174">
      <c r="A238174" s="1" t="s">
        <v>72216</v>
      </c>
    </row>
    <row r="238175">
      <c r="A238175" s="1" t="s">
        <v>72217</v>
      </c>
    </row>
    <row r="238176">
      <c r="A238176" s="1" t="s">
        <v>72218</v>
      </c>
    </row>
    <row r="238177">
      <c r="A238177" s="1" t="s">
        <v>72219</v>
      </c>
    </row>
    <row r="238178">
      <c r="A238178" s="1" t="s">
        <v>72220</v>
      </c>
    </row>
    <row r="238179">
      <c r="A238179" s="1" t="s">
        <v>72221</v>
      </c>
    </row>
    <row r="238180">
      <c r="A238180" s="1" t="s">
        <v>72222</v>
      </c>
    </row>
    <row r="238181">
      <c r="A238181" s="1" t="s">
        <v>72223</v>
      </c>
    </row>
    <row r="238182">
      <c r="A238182" s="1" t="s">
        <v>72224</v>
      </c>
    </row>
    <row r="238183">
      <c r="A238183" s="1" t="s">
        <v>72225</v>
      </c>
    </row>
    <row r="238184">
      <c r="A238184" s="1" t="s">
        <v>72226</v>
      </c>
    </row>
    <row r="238185">
      <c r="A238185" s="1" t="s">
        <v>72227</v>
      </c>
    </row>
    <row r="238186">
      <c r="A238186" s="1" t="s">
        <v>72228</v>
      </c>
    </row>
    <row r="238187">
      <c r="A238187" s="1" t="s">
        <v>72229</v>
      </c>
    </row>
    <row r="238188">
      <c r="A238188" s="1" t="s">
        <v>72230</v>
      </c>
    </row>
    <row r="238189">
      <c r="A238189" s="1" t="s">
        <v>72231</v>
      </c>
    </row>
    <row r="238190">
      <c r="A238190" s="1" t="s">
        <v>72232</v>
      </c>
    </row>
    <row r="238191">
      <c r="A238191" s="1" t="s">
        <v>72233</v>
      </c>
    </row>
    <row r="238192">
      <c r="A238192" s="1" t="s">
        <v>72234</v>
      </c>
    </row>
    <row r="238193">
      <c r="A238193" s="1" t="s">
        <v>72235</v>
      </c>
    </row>
    <row r="238194">
      <c r="A238194" s="1" t="s">
        <v>72236</v>
      </c>
    </row>
    <row r="238195">
      <c r="A238195" s="1" t="s">
        <v>72237</v>
      </c>
    </row>
    <row r="238196">
      <c r="A238196" s="1" t="s">
        <v>72239</v>
      </c>
    </row>
    <row r="238197">
      <c r="A238197" s="1" t="s">
        <v>72240</v>
      </c>
    </row>
    <row r="238198">
      <c r="A238198" s="1" t="s">
        <v>63940</v>
      </c>
    </row>
    <row r="238199">
      <c r="A238199" s="1" t="s">
        <v>63941</v>
      </c>
    </row>
    <row r="238200">
      <c r="A238200" s="1" t="s">
        <v>63942</v>
      </c>
    </row>
    <row r="238201">
      <c r="A238201" s="1" t="s">
        <v>63943</v>
      </c>
    </row>
    <row r="238202">
      <c r="A238202" s="1" t="s">
        <v>63944</v>
      </c>
    </row>
    <row r="238203">
      <c r="A238203" s="1" t="s">
        <v>63945</v>
      </c>
    </row>
    <row r="238204">
      <c r="A238204" s="1" t="s">
        <v>63946</v>
      </c>
    </row>
    <row r="238205">
      <c r="A238205" s="1" t="s">
        <v>63947</v>
      </c>
    </row>
    <row r="238206">
      <c r="A238206" s="1" t="s">
        <v>63948</v>
      </c>
    </row>
    <row r="238207">
      <c r="A238207" s="1" t="s">
        <v>10185</v>
      </c>
    </row>
    <row r="238208">
      <c r="A238208" s="1" t="s">
        <v>63949</v>
      </c>
    </row>
    <row r="238209">
      <c r="A238209" s="1" t="s">
        <v>63941</v>
      </c>
    </row>
    <row r="238210">
      <c r="A238210" s="1" t="s">
        <v>63942</v>
      </c>
    </row>
    <row r="238211">
      <c r="A238211" s="1" t="s">
        <v>63943</v>
      </c>
    </row>
    <row r="238212">
      <c r="A238212" s="1" t="s">
        <v>63944</v>
      </c>
    </row>
    <row r="238213">
      <c r="A238213" s="1" t="s">
        <v>63945</v>
      </c>
    </row>
    <row r="238214">
      <c r="A238214" s="1" t="s">
        <v>63946</v>
      </c>
    </row>
    <row r="238215">
      <c r="A238215" s="1" t="s">
        <v>63947</v>
      </c>
    </row>
    <row r="238216">
      <c r="A238216" s="1" t="s">
        <v>63948</v>
      </c>
    </row>
    <row r="238217">
      <c r="A238217" s="1" t="s">
        <v>10185</v>
      </c>
    </row>
    <row r="238218">
      <c r="A238218" s="1" t="s">
        <v>63950</v>
      </c>
    </row>
    <row r="238219">
      <c r="A238219" s="1" t="s">
        <v>72241</v>
      </c>
    </row>
    <row r="238220">
      <c r="A238220" s="1" t="s">
        <v>72242</v>
      </c>
    </row>
    <row r="238221">
      <c r="A238221" s="1" t="s">
        <v>72243</v>
      </c>
    </row>
    <row r="238222">
      <c r="A238222" s="1" t="s">
        <v>72244</v>
      </c>
    </row>
    <row r="238223">
      <c r="A238223" s="1" t="s">
        <v>72245</v>
      </c>
    </row>
    <row r="238224">
      <c r="A238224" s="1" t="s">
        <v>72246</v>
      </c>
    </row>
    <row r="238225">
      <c r="A238225" s="1" t="s">
        <v>72247</v>
      </c>
    </row>
    <row r="238226">
      <c r="A238226" s="1" t="s">
        <v>72248</v>
      </c>
    </row>
    <row r="238227">
      <c r="A238227" s="1" t="s">
        <v>72249</v>
      </c>
    </row>
    <row r="238228">
      <c r="A238228" s="1" t="s">
        <v>72250</v>
      </c>
    </row>
    <row r="238229">
      <c r="A238229" s="1" t="s">
        <v>72251</v>
      </c>
    </row>
    <row r="238230">
      <c r="A238230" s="3" t="str">
        <f> \ an J je ERY ae</f>
        <v>#ERROR!</v>
      </c>
    </row>
    <row r="238231">
      <c r="A238231" s="1" t="s">
        <v>72252</v>
      </c>
    </row>
    <row r="238232">
      <c r="A238232" s="1" t="s">
        <v>72253</v>
      </c>
    </row>
    <row r="238233">
      <c r="A238233" s="1" t="s">
        <v>72254</v>
      </c>
    </row>
    <row r="238234">
      <c r="A238234" s="1" t="s">
        <v>72255</v>
      </c>
    </row>
    <row r="238235">
      <c r="A238235" s="1" t="s">
        <v>72256</v>
      </c>
    </row>
    <row r="238236">
      <c r="A238236" s="1" t="s">
        <v>72257</v>
      </c>
    </row>
    <row r="238237">
      <c r="A238237" s="1" t="s">
        <v>72258</v>
      </c>
    </row>
    <row r="238238">
      <c r="A238238" s="1" t="s">
        <v>72259</v>
      </c>
    </row>
    <row r="238239">
      <c r="A238239" s="1" t="s">
        <v>72260</v>
      </c>
    </row>
    <row r="238240">
      <c r="A238240" s="1" t="s">
        <v>72261</v>
      </c>
    </row>
    <row r="238241">
      <c r="A238241" s="1" t="s">
        <v>72262</v>
      </c>
    </row>
    <row r="238242">
      <c r="A238242" s="1" t="s">
        <v>72263</v>
      </c>
    </row>
    <row r="238243">
      <c r="A238243" s="1" t="s">
        <v>72264</v>
      </c>
    </row>
    <row r="238244">
      <c r="A238244" s="1" t="s">
        <v>72265</v>
      </c>
    </row>
    <row r="238245">
      <c r="A238245" s="1" t="s">
        <v>72266</v>
      </c>
    </row>
    <row r="238246">
      <c r="A238246" s="1" t="s">
        <v>72267</v>
      </c>
    </row>
    <row r="238247">
      <c r="A238247" s="1" t="s">
        <v>72268</v>
      </c>
    </row>
    <row r="238248">
      <c r="A238248" s="1" t="s">
        <v>72269</v>
      </c>
    </row>
    <row r="238249">
      <c r="A238249" s="1" t="s">
        <v>72270</v>
      </c>
    </row>
    <row r="238250">
      <c r="A238250" s="1" t="s">
        <v>72271</v>
      </c>
    </row>
    <row r="238251">
      <c r="A238251" s="1" t="s">
        <v>72242</v>
      </c>
    </row>
    <row r="238252">
      <c r="A238252" s="1" t="s">
        <v>72243</v>
      </c>
    </row>
    <row r="238253">
      <c r="A238253" s="1" t="s">
        <v>72244</v>
      </c>
    </row>
    <row r="238254">
      <c r="A238254" s="1" t="s">
        <v>72245</v>
      </c>
    </row>
    <row r="238255">
      <c r="A238255" s="1" t="s">
        <v>72246</v>
      </c>
    </row>
    <row r="238256">
      <c r="A238256" s="1" t="s">
        <v>72247</v>
      </c>
    </row>
    <row r="238257">
      <c r="A238257" s="1" t="s">
        <v>72248</v>
      </c>
    </row>
    <row r="238258">
      <c r="A238258" s="1" t="s">
        <v>72249</v>
      </c>
    </row>
    <row r="238259">
      <c r="A238259" s="1" t="s">
        <v>72250</v>
      </c>
    </row>
    <row r="238260">
      <c r="A238260" s="1" t="s">
        <v>72251</v>
      </c>
    </row>
    <row r="238261">
      <c r="A238261" s="3" t="str">
        <f> \ an J je ERY ae</f>
        <v>#ERROR!</v>
      </c>
    </row>
    <row r="238262">
      <c r="A238262" s="1" t="s">
        <v>72252</v>
      </c>
    </row>
    <row r="238263">
      <c r="A238263" s="1" t="s">
        <v>72253</v>
      </c>
    </row>
    <row r="238264">
      <c r="A238264" s="1" t="s">
        <v>72254</v>
      </c>
    </row>
    <row r="238265">
      <c r="A238265" s="1" t="s">
        <v>72255</v>
      </c>
    </row>
    <row r="238266">
      <c r="A238266" s="1" t="s">
        <v>72256</v>
      </c>
    </row>
    <row r="238267">
      <c r="A238267" s="1" t="s">
        <v>72257</v>
      </c>
    </row>
    <row r="238268">
      <c r="A238268" s="1" t="s">
        <v>72258</v>
      </c>
    </row>
    <row r="238269">
      <c r="A238269" s="1" t="s">
        <v>72259</v>
      </c>
    </row>
    <row r="238270">
      <c r="A238270" s="1" t="s">
        <v>72260</v>
      </c>
    </row>
    <row r="238271">
      <c r="A238271" s="1" t="s">
        <v>72261</v>
      </c>
    </row>
    <row r="238272">
      <c r="A238272" s="1" t="s">
        <v>72262</v>
      </c>
    </row>
    <row r="238273">
      <c r="A238273" s="1" t="s">
        <v>72263</v>
      </c>
    </row>
    <row r="238274">
      <c r="A238274" s="1" t="s">
        <v>72264</v>
      </c>
    </row>
    <row r="238275">
      <c r="A238275" s="1" t="s">
        <v>72265</v>
      </c>
    </row>
    <row r="238276">
      <c r="A238276" s="1" t="s">
        <v>72266</v>
      </c>
    </row>
    <row r="238277">
      <c r="A238277" s="1" t="s">
        <v>72267</v>
      </c>
    </row>
    <row r="238278">
      <c r="A238278" s="1" t="s">
        <v>72268</v>
      </c>
    </row>
    <row r="238279">
      <c r="A238279" s="1" t="s">
        <v>72269</v>
      </c>
    </row>
    <row r="238280">
      <c r="A238280" s="1" t="s">
        <v>72272</v>
      </c>
    </row>
    <row r="238281">
      <c r="A238281" s="1" t="s">
        <v>72273</v>
      </c>
    </row>
    <row r="238283">
      <c r="A238283" s="1" t="s">
        <v>72274</v>
      </c>
    </row>
    <row r="238285">
      <c r="A238285" s="1" t="s">
        <v>72275</v>
      </c>
    </row>
    <row r="238287">
      <c r="A238287" s="1" t="s">
        <v>72276</v>
      </c>
    </row>
    <row r="238288">
      <c r="A238288" s="1" t="s">
        <v>72277</v>
      </c>
    </row>
    <row r="238290">
      <c r="A238290" s="1" t="s">
        <v>72278</v>
      </c>
    </row>
    <row r="238291">
      <c r="A238291" s="1" t="s">
        <v>72274</v>
      </c>
    </row>
    <row r="238292">
      <c r="A238292" s="1" t="s">
        <v>72275</v>
      </c>
    </row>
    <row r="238293">
      <c r="A238293" s="1" t="s">
        <v>72276</v>
      </c>
    </row>
    <row r="238294">
      <c r="A238294" s="1" t="s">
        <v>72279</v>
      </c>
    </row>
    <row r="238295">
      <c r="A238295" s="1" t="s">
        <v>72280</v>
      </c>
    </row>
    <row r="238297">
      <c r="A238297" s="1" t="s">
        <v>63952</v>
      </c>
    </row>
    <row r="238298">
      <c r="A238298" s="1" t="s">
        <v>63953</v>
      </c>
    </row>
    <row r="238300">
      <c r="A238300" s="1" t="s">
        <v>63954</v>
      </c>
    </row>
    <row r="238301">
      <c r="A238301" s="1" t="s">
        <v>63955</v>
      </c>
    </row>
    <row r="238302">
      <c r="A238302" s="1" t="s">
        <v>63956</v>
      </c>
    </row>
    <row r="238303">
      <c r="A238303" s="1" t="s">
        <v>63957</v>
      </c>
    </row>
    <row r="238304">
      <c r="A238304" s="1" t="s">
        <v>63958</v>
      </c>
    </row>
    <row r="238306">
      <c r="A238306" s="1" t="s">
        <v>63959</v>
      </c>
    </row>
    <row r="238308">
      <c r="A238308" s="1" t="s">
        <v>63960</v>
      </c>
    </row>
    <row r="238309">
      <c r="A238309" s="1" t="s">
        <v>63961</v>
      </c>
    </row>
    <row r="238311">
      <c r="A238311" s="1" t="s">
        <v>63962</v>
      </c>
    </row>
    <row r="238312">
      <c r="A238312" s="1" t="s">
        <v>63963</v>
      </c>
    </row>
    <row r="238313">
      <c r="A238313" s="1" t="s">
        <v>63964</v>
      </c>
    </row>
    <row r="238314">
      <c r="A238314" s="1" t="s">
        <v>63965</v>
      </c>
    </row>
    <row r="238315">
      <c r="A238315" s="1" t="s">
        <v>63966</v>
      </c>
    </row>
    <row r="238316">
      <c r="A238316" s="1" t="s">
        <v>63967</v>
      </c>
    </row>
    <row r="238318">
      <c r="A238318" s="1" t="s">
        <v>63968</v>
      </c>
    </row>
    <row r="238319">
      <c r="A238319" s="1" t="s">
        <v>63969</v>
      </c>
    </row>
    <row r="238320">
      <c r="A238320" s="1" t="s">
        <v>63970</v>
      </c>
    </row>
    <row r="238322">
      <c r="A238322" s="4" t="s">
        <v>63971</v>
      </c>
    </row>
    <row r="238324">
      <c r="A238324" s="1" t="s">
        <v>63972</v>
      </c>
    </row>
    <row r="238325">
      <c r="A238325" s="1" t="s">
        <v>1851</v>
      </c>
    </row>
    <row r="238326">
      <c r="A238326" s="1" t="s">
        <v>63973</v>
      </c>
    </row>
    <row r="238327">
      <c r="A238327" s="1" t="s">
        <v>63952</v>
      </c>
    </row>
    <row r="238328">
      <c r="A238328" s="1" t="s">
        <v>63953</v>
      </c>
    </row>
    <row r="238329">
      <c r="A238329" s="1" t="s">
        <v>63954</v>
      </c>
    </row>
    <row r="238330">
      <c r="A238330" s="1" t="s">
        <v>63955</v>
      </c>
    </row>
    <row r="238331">
      <c r="A238331" s="1" t="s">
        <v>63956</v>
      </c>
    </row>
    <row r="238332">
      <c r="A238332" s="1" t="s">
        <v>63957</v>
      </c>
    </row>
    <row r="238333">
      <c r="A238333" s="1" t="s">
        <v>63958</v>
      </c>
    </row>
    <row r="238334">
      <c r="A238334" s="1" t="s">
        <v>63959</v>
      </c>
    </row>
    <row r="238335">
      <c r="A238335" s="1" t="s">
        <v>63960</v>
      </c>
    </row>
    <row r="238336">
      <c r="A238336" s="1" t="s">
        <v>63961</v>
      </c>
    </row>
    <row r="238337">
      <c r="A238337" s="1" t="s">
        <v>63962</v>
      </c>
    </row>
    <row r="238338">
      <c r="A238338" s="1" t="s">
        <v>63963</v>
      </c>
    </row>
    <row r="238339">
      <c r="A238339" s="1" t="s">
        <v>63964</v>
      </c>
    </row>
    <row r="238340">
      <c r="A238340" s="1" t="s">
        <v>63965</v>
      </c>
    </row>
    <row r="238341">
      <c r="A238341" s="1" t="s">
        <v>63966</v>
      </c>
    </row>
    <row r="238342">
      <c r="A238342" s="1" t="s">
        <v>63967</v>
      </c>
    </row>
    <row r="238343">
      <c r="A238343" s="1" t="s">
        <v>63968</v>
      </c>
    </row>
    <row r="238344">
      <c r="A238344" s="1" t="s">
        <v>63969</v>
      </c>
    </row>
    <row r="238345">
      <c r="A238345" s="1" t="s">
        <v>63970</v>
      </c>
    </row>
    <row r="238346">
      <c r="A238346" s="4" t="s">
        <v>63971</v>
      </c>
    </row>
    <row r="238347">
      <c r="A238347" s="1" t="s">
        <v>63974</v>
      </c>
    </row>
    <row r="238348">
      <c r="A238348" s="1" t="s">
        <v>72281</v>
      </c>
    </row>
    <row r="238349">
      <c r="A238349" s="1" t="s">
        <v>59758</v>
      </c>
    </row>
    <row r="238350">
      <c r="A238350" s="1" t="s">
        <v>59759</v>
      </c>
    </row>
    <row r="238351">
      <c r="A238351" s="1" t="s">
        <v>59760</v>
      </c>
    </row>
    <row r="238352">
      <c r="A238352" s="1" t="s">
        <v>59761</v>
      </c>
    </row>
    <row r="238353">
      <c r="A238353" s="1" t="s">
        <v>59762</v>
      </c>
    </row>
    <row r="238354">
      <c r="A238354" s="1" t="s">
        <v>59763</v>
      </c>
    </row>
    <row r="238355">
      <c r="A238355" s="1" t="s">
        <v>59764</v>
      </c>
    </row>
    <row r="238357">
      <c r="A238357" s="1" t="s">
        <v>59765</v>
      </c>
    </row>
    <row r="238358">
      <c r="A238358" s="1" t="s">
        <v>72282</v>
      </c>
    </row>
    <row r="238359">
      <c r="A238359" s="1" t="s">
        <v>59767</v>
      </c>
    </row>
    <row r="238360">
      <c r="A238360" s="1" t="s">
        <v>72283</v>
      </c>
    </row>
    <row r="238361">
      <c r="A238361" s="1" t="s">
        <v>59769</v>
      </c>
    </row>
    <row r="238362">
      <c r="A238362" s="1" t="s">
        <v>59770</v>
      </c>
    </row>
    <row r="238363">
      <c r="A238363" s="1" t="s">
        <v>59771</v>
      </c>
    </row>
    <row r="238364">
      <c r="A238364" s="1" t="s">
        <v>59772</v>
      </c>
    </row>
    <row r="238365">
      <c r="A238365" s="1" t="s">
        <v>59773</v>
      </c>
    </row>
    <row r="238366">
      <c r="A238366" s="1" t="s">
        <v>59774</v>
      </c>
    </row>
    <row r="238367">
      <c r="A238367" s="1" t="s">
        <v>72284</v>
      </c>
    </row>
    <row r="238368">
      <c r="A238368" s="1" t="s">
        <v>59776</v>
      </c>
    </row>
    <row r="238369">
      <c r="A238369" s="1" t="s">
        <v>59777</v>
      </c>
    </row>
    <row r="238370">
      <c r="A238370" s="1" t="s">
        <v>59778</v>
      </c>
    </row>
    <row r="238371">
      <c r="A238371" s="1" t="s">
        <v>59779</v>
      </c>
    </row>
    <row r="238372">
      <c r="A238372" s="1" t="s">
        <v>59780</v>
      </c>
    </row>
    <row r="238373">
      <c r="A238373" s="1" t="s">
        <v>59781</v>
      </c>
    </row>
    <row r="238375">
      <c r="A238375" s="1" t="s">
        <v>59782</v>
      </c>
    </row>
    <row r="238376">
      <c r="A238376" s="1" t="s">
        <v>59758</v>
      </c>
    </row>
    <row r="238377">
      <c r="A238377" s="1" t="s">
        <v>59759</v>
      </c>
    </row>
    <row r="238378">
      <c r="A238378" s="1" t="s">
        <v>59760</v>
      </c>
    </row>
    <row r="238379">
      <c r="A238379" s="1" t="s">
        <v>59761</v>
      </c>
    </row>
    <row r="238380">
      <c r="A238380" s="1" t="s">
        <v>59762</v>
      </c>
    </row>
    <row r="238381">
      <c r="A238381" s="1" t="s">
        <v>59763</v>
      </c>
    </row>
    <row r="238382">
      <c r="A238382" s="1" t="s">
        <v>59764</v>
      </c>
    </row>
    <row r="238383">
      <c r="A238383" s="1" t="s">
        <v>59765</v>
      </c>
    </row>
    <row r="238384">
      <c r="A238384" s="1" t="s">
        <v>72282</v>
      </c>
    </row>
    <row r="238385">
      <c r="A238385" s="1" t="s">
        <v>59767</v>
      </c>
    </row>
    <row r="238386">
      <c r="A238386" s="1" t="s">
        <v>72283</v>
      </c>
    </row>
    <row r="238387">
      <c r="A238387" s="1" t="s">
        <v>59769</v>
      </c>
    </row>
    <row r="238388">
      <c r="A238388" s="1" t="s">
        <v>59770</v>
      </c>
    </row>
    <row r="238389">
      <c r="A238389" s="1" t="s">
        <v>59771</v>
      </c>
    </row>
    <row r="238390">
      <c r="A238390" s="1" t="s">
        <v>59772</v>
      </c>
    </row>
    <row r="238391">
      <c r="A238391" s="1" t="s">
        <v>59773</v>
      </c>
    </row>
    <row r="238392">
      <c r="A238392" s="1" t="s">
        <v>59774</v>
      </c>
    </row>
    <row r="238393">
      <c r="A238393" s="1" t="s">
        <v>72284</v>
      </c>
    </row>
    <row r="238394">
      <c r="A238394" s="1" t="s">
        <v>59776</v>
      </c>
    </row>
    <row r="238395">
      <c r="A238395" s="1" t="s">
        <v>59777</v>
      </c>
    </row>
    <row r="238396">
      <c r="A238396" s="1" t="s">
        <v>59778</v>
      </c>
    </row>
    <row r="238397">
      <c r="A238397" s="1" t="s">
        <v>59779</v>
      </c>
    </row>
    <row r="238398">
      <c r="A238398" s="1" t="s">
        <v>59780</v>
      </c>
    </row>
    <row r="238399">
      <c r="A238399" s="1" t="s">
        <v>72285</v>
      </c>
    </row>
    <row r="238400">
      <c r="A238400" s="1" t="s">
        <v>72286</v>
      </c>
    </row>
    <row r="238401">
      <c r="A238401" s="1" t="s">
        <v>63976</v>
      </c>
    </row>
    <row r="238402">
      <c r="A238402" s="1" t="s">
        <v>63977</v>
      </c>
    </row>
    <row r="238403">
      <c r="A238403" s="1" t="s">
        <v>63978</v>
      </c>
    </row>
    <row r="238404">
      <c r="A238404" s="1" t="s">
        <v>63979</v>
      </c>
    </row>
    <row r="238405">
      <c r="A238405" s="1" t="s">
        <v>63980</v>
      </c>
    </row>
    <row r="238406">
      <c r="A238406" s="1" t="s">
        <v>59807</v>
      </c>
    </row>
    <row r="238407">
      <c r="A238407" s="1" t="s">
        <v>63981</v>
      </c>
    </row>
    <row r="238408">
      <c r="A238408" s="1" t="s">
        <v>63982</v>
      </c>
    </row>
    <row r="238409">
      <c r="A238409" s="1" t="s">
        <v>63983</v>
      </c>
    </row>
    <row r="238410">
      <c r="A238410" s="1" t="s">
        <v>63984</v>
      </c>
    </row>
    <row r="238411">
      <c r="A238411" s="1" t="s">
        <v>63985</v>
      </c>
    </row>
    <row r="238412">
      <c r="A238412" s="1" t="s">
        <v>63986</v>
      </c>
    </row>
    <row r="238413">
      <c r="A238413" s="1" t="s">
        <v>63987</v>
      </c>
    </row>
    <row r="238414">
      <c r="A238414" s="1" t="s">
        <v>63988</v>
      </c>
    </row>
    <row r="238415">
      <c r="A238415" s="1" t="s">
        <v>63989</v>
      </c>
    </row>
    <row r="238416">
      <c r="A238416" s="1" t="s">
        <v>63990</v>
      </c>
    </row>
    <row r="238417">
      <c r="A238417" s="1" t="s">
        <v>63991</v>
      </c>
    </row>
    <row r="238418">
      <c r="A238418" s="1" t="s">
        <v>25302</v>
      </c>
    </row>
    <row r="238419">
      <c r="A238419" s="1" t="s">
        <v>26756</v>
      </c>
    </row>
    <row r="238420">
      <c r="A238420" s="1" t="s">
        <v>63992</v>
      </c>
    </row>
    <row r="238421">
      <c r="A238421" s="3" t="str">
        <f> y","Next Steps for Filing: @ pe</f>
        <v>#ERROR!</v>
      </c>
    </row>
    <row r="238422">
      <c r="A238422" s="1" t="s">
        <v>63976</v>
      </c>
    </row>
    <row r="238423">
      <c r="A238423" s="1" t="s">
        <v>63977</v>
      </c>
    </row>
    <row r="238424">
      <c r="A238424" s="1" t="s">
        <v>63978</v>
      </c>
    </row>
    <row r="238425">
      <c r="A238425" s="1" t="s">
        <v>63979</v>
      </c>
    </row>
    <row r="238426">
      <c r="A238426" s="1" t="s">
        <v>63980</v>
      </c>
    </row>
    <row r="238427">
      <c r="A238427" s="1" t="s">
        <v>59807</v>
      </c>
    </row>
    <row r="238428">
      <c r="A238428" s="1" t="s">
        <v>63981</v>
      </c>
    </row>
    <row r="238429">
      <c r="A238429" s="1" t="s">
        <v>63982</v>
      </c>
    </row>
    <row r="238430">
      <c r="A238430" s="1" t="s">
        <v>63983</v>
      </c>
    </row>
    <row r="238431">
      <c r="A238431" s="1" t="s">
        <v>63984</v>
      </c>
    </row>
    <row r="238432">
      <c r="A238432" s="1" t="s">
        <v>63985</v>
      </c>
    </row>
    <row r="238433">
      <c r="A238433" s="1" t="s">
        <v>63986</v>
      </c>
    </row>
    <row r="238434">
      <c r="A238434" s="1" t="s">
        <v>63987</v>
      </c>
    </row>
    <row r="238435">
      <c r="A238435" s="1" t="s">
        <v>63988</v>
      </c>
    </row>
    <row r="238436">
      <c r="A238436" s="1" t="s">
        <v>63989</v>
      </c>
    </row>
    <row r="238437">
      <c r="A238437" s="1" t="s">
        <v>63990</v>
      </c>
    </row>
    <row r="238438">
      <c r="A238438" s="1" t="s">
        <v>63991</v>
      </c>
    </row>
    <row r="238439">
      <c r="A238439" s="1" t="s">
        <v>63992</v>
      </c>
    </row>
    <row r="238440">
      <c r="A238440" s="3" t="str">
        <f> y",407,True,True,2025-10-25 00:14:30,2.0_enhanced</f>
        <v>#ERROR!</v>
      </c>
    </row>
    <row r="238441">
      <c r="A238441" s="1" t="s">
        <v>72287</v>
      </c>
    </row>
    <row r="238442">
      <c r="A238442" s="1" t="s">
        <v>63994</v>
      </c>
    </row>
    <row r="238444">
      <c r="A238444" s="1" t="s">
        <v>63995</v>
      </c>
    </row>
    <row r="238446">
      <c r="A238446" s="1" t="s">
        <v>63996</v>
      </c>
    </row>
    <row r="238448">
      <c r="A238448" s="1" t="s">
        <v>63997</v>
      </c>
    </row>
    <row r="238449">
      <c r="A238449" s="1" t="s">
        <v>63998</v>
      </c>
    </row>
    <row r="238451">
      <c r="A238451" s="1" t="s">
        <v>63999</v>
      </c>
    </row>
    <row r="238453">
      <c r="A238453" s="1" t="s">
        <v>64000</v>
      </c>
    </row>
    <row r="238454">
      <c r="A238454" s="1" t="s">
        <v>64001</v>
      </c>
    </row>
    <row r="238456">
      <c r="A238456" s="1" t="s">
        <v>64002</v>
      </c>
    </row>
    <row r="238457">
      <c r="A238457" s="1" t="s">
        <v>64003</v>
      </c>
    </row>
    <row r="238459">
      <c r="A238459" s="1" t="s">
        <v>64004</v>
      </c>
    </row>
    <row r="238461">
      <c r="A238461" s="1" t="s">
        <v>64005</v>
      </c>
    </row>
    <row r="238462">
      <c r="A238462" s="1" t="s">
        <v>63994</v>
      </c>
    </row>
    <row r="238463">
      <c r="A238463" s="1" t="s">
        <v>63995</v>
      </c>
    </row>
    <row r="238464">
      <c r="A238464" s="1" t="s">
        <v>63996</v>
      </c>
    </row>
    <row r="238465">
      <c r="A238465" s="1" t="s">
        <v>63997</v>
      </c>
    </row>
    <row r="238466">
      <c r="A238466" s="1" t="s">
        <v>63998</v>
      </c>
    </row>
    <row r="238467">
      <c r="A238467" s="1" t="s">
        <v>63999</v>
      </c>
    </row>
    <row r="238468">
      <c r="A238468" s="1" t="s">
        <v>64000</v>
      </c>
    </row>
    <row r="238469">
      <c r="A238469" s="1" t="s">
        <v>64001</v>
      </c>
    </row>
    <row r="238470">
      <c r="A238470" s="1" t="s">
        <v>64002</v>
      </c>
    </row>
    <row r="238471">
      <c r="A238471" s="1" t="s">
        <v>64003</v>
      </c>
    </row>
    <row r="238472">
      <c r="A238472" s="1" t="s">
        <v>64006</v>
      </c>
    </row>
    <row r="238473">
      <c r="A238473" s="1" t="s">
        <v>72288</v>
      </c>
    </row>
    <row r="238474">
      <c r="A238474" s="1" t="s">
        <v>72289</v>
      </c>
    </row>
    <row r="238475">
      <c r="A238475" s="1" t="s">
        <v>72290</v>
      </c>
    </row>
    <row r="238476">
      <c r="A238476" s="1" t="s">
        <v>72291</v>
      </c>
    </row>
    <row r="238477">
      <c r="A238477" s="1" t="s">
        <v>72292</v>
      </c>
    </row>
    <row r="238478">
      <c r="A238478" s="1" t="s">
        <v>977</v>
      </c>
    </row>
    <row r="238479">
      <c r="A238479" s="1" t="s">
        <v>72293</v>
      </c>
    </row>
    <row r="238480">
      <c r="A238480" s="1" t="s">
        <v>72294</v>
      </c>
    </row>
    <row r="238481">
      <c r="A238481" s="1" t="s">
        <v>72295</v>
      </c>
    </row>
    <row r="238482">
      <c r="A238482" s="1" t="s">
        <v>72296</v>
      </c>
    </row>
    <row r="238483">
      <c r="A238483" s="1" t="s">
        <v>72297</v>
      </c>
    </row>
    <row r="238484">
      <c r="A238484" s="1" t="s">
        <v>72298</v>
      </c>
    </row>
    <row r="238485">
      <c r="A238485" s="1" t="s">
        <v>72299</v>
      </c>
    </row>
    <row r="238486">
      <c r="A238486" s="1" t="s">
        <v>72300</v>
      </c>
    </row>
    <row r="238487">
      <c r="A238487" s="1" t="s">
        <v>72301</v>
      </c>
    </row>
    <row r="238488">
      <c r="A238488" s="1" t="s">
        <v>72302</v>
      </c>
    </row>
    <row r="238489">
      <c r="A238489" s="1" t="s">
        <v>72303</v>
      </c>
    </row>
    <row r="238490">
      <c r="A238490" s="1" t="s">
        <v>72304</v>
      </c>
    </row>
    <row r="238491">
      <c r="A238491" s="1" t="s">
        <v>72305</v>
      </c>
    </row>
    <row r="238492">
      <c r="A238492" s="1" t="s">
        <v>72306</v>
      </c>
    </row>
    <row r="238493">
      <c r="A238493" s="1" t="s">
        <v>72307</v>
      </c>
    </row>
    <row r="238494">
      <c r="A238494" s="1" t="s">
        <v>72308</v>
      </c>
    </row>
    <row r="238495">
      <c r="A238495" s="1" t="s">
        <v>72309</v>
      </c>
    </row>
    <row r="238496">
      <c r="A238496" s="1" t="s">
        <v>72310</v>
      </c>
    </row>
    <row r="238497">
      <c r="A238497" s="1" t="s">
        <v>72311</v>
      </c>
    </row>
    <row r="238498">
      <c r="A238498" s="1" t="s">
        <v>72312</v>
      </c>
    </row>
    <row r="238499">
      <c r="A238499" s="1" t="s">
        <v>72313</v>
      </c>
    </row>
    <row r="238500">
      <c r="A238500" s="1" t="s">
        <v>72314</v>
      </c>
    </row>
    <row r="238501">
      <c r="A238501" s="1" t="s">
        <v>72315</v>
      </c>
    </row>
    <row r="238502">
      <c r="A238502" s="1" t="s">
        <v>72316</v>
      </c>
    </row>
    <row r="238503">
      <c r="A238503" s="1" t="s">
        <v>72317</v>
      </c>
    </row>
    <row r="238504">
      <c r="A238504" s="1" t="s">
        <v>72318</v>
      </c>
    </row>
    <row r="238505">
      <c r="A238505" s="1" t="s">
        <v>72319</v>
      </c>
    </row>
    <row r="238506">
      <c r="A238506" s="1" t="s">
        <v>72320</v>
      </c>
    </row>
    <row r="238507">
      <c r="A238507" s="1" t="s">
        <v>72321</v>
      </c>
    </row>
    <row r="238508">
      <c r="A238508" s="1" t="s">
        <v>45742</v>
      </c>
    </row>
    <row r="238509">
      <c r="A238509" s="1" t="s">
        <v>72322</v>
      </c>
    </row>
    <row r="238510">
      <c r="A238510" s="1" t="s">
        <v>72323</v>
      </c>
    </row>
    <row r="238511">
      <c r="A238511" s="1" t="s">
        <v>72324</v>
      </c>
    </row>
    <row r="238512">
      <c r="A238512" s="1" t="s">
        <v>72289</v>
      </c>
    </row>
    <row r="238513">
      <c r="A238513" s="1" t="s">
        <v>72290</v>
      </c>
    </row>
    <row r="238514">
      <c r="A238514" s="1" t="s">
        <v>72291</v>
      </c>
    </row>
    <row r="238515">
      <c r="A238515" s="1" t="s">
        <v>72292</v>
      </c>
    </row>
    <row r="238516">
      <c r="A238516" s="1" t="s">
        <v>72293</v>
      </c>
    </row>
    <row r="238517">
      <c r="A238517" s="1" t="s">
        <v>72294</v>
      </c>
    </row>
    <row r="238518">
      <c r="A238518" s="1" t="s">
        <v>72295</v>
      </c>
    </row>
    <row r="238519">
      <c r="A238519" s="1" t="s">
        <v>72296</v>
      </c>
    </row>
    <row r="238520">
      <c r="A238520" s="1" t="s">
        <v>72297</v>
      </c>
    </row>
    <row r="238521">
      <c r="A238521" s="1" t="s">
        <v>72298</v>
      </c>
    </row>
    <row r="238522">
      <c r="A238522" s="1" t="s">
        <v>72299</v>
      </c>
    </row>
    <row r="238523">
      <c r="A238523" s="1" t="s">
        <v>72300</v>
      </c>
    </row>
    <row r="238524">
      <c r="A238524" s="1" t="s">
        <v>72301</v>
      </c>
    </row>
    <row r="238525">
      <c r="A238525" s="1" t="s">
        <v>72302</v>
      </c>
    </row>
    <row r="238526">
      <c r="A238526" s="1" t="s">
        <v>72303</v>
      </c>
    </row>
    <row r="238527">
      <c r="A238527" s="1" t="s">
        <v>72304</v>
      </c>
    </row>
    <row r="238528">
      <c r="A238528" s="1" t="s">
        <v>72305</v>
      </c>
    </row>
    <row r="238529">
      <c r="A238529" s="1" t="s">
        <v>72306</v>
      </c>
    </row>
    <row r="238530">
      <c r="A238530" s="1" t="s">
        <v>72307</v>
      </c>
    </row>
    <row r="238531">
      <c r="A238531" s="1" t="s">
        <v>72308</v>
      </c>
    </row>
    <row r="238532">
      <c r="A238532" s="1" t="s">
        <v>72309</v>
      </c>
    </row>
    <row r="238533">
      <c r="A238533" s="1" t="s">
        <v>72310</v>
      </c>
    </row>
    <row r="238534">
      <c r="A238534" s="1" t="s">
        <v>72311</v>
      </c>
    </row>
    <row r="238535">
      <c r="A238535" s="1" t="s">
        <v>72312</v>
      </c>
    </row>
    <row r="238536">
      <c r="A238536" s="1" t="s">
        <v>72313</v>
      </c>
    </row>
    <row r="238537">
      <c r="A238537" s="1" t="s">
        <v>72314</v>
      </c>
    </row>
    <row r="238538">
      <c r="A238538" s="1" t="s">
        <v>72315</v>
      </c>
    </row>
    <row r="238539">
      <c r="A238539" s="1" t="s">
        <v>72316</v>
      </c>
    </row>
    <row r="238540">
      <c r="A238540" s="1" t="s">
        <v>72317</v>
      </c>
    </row>
    <row r="238541">
      <c r="A238541" s="1" t="s">
        <v>72318</v>
      </c>
    </row>
    <row r="238542">
      <c r="A238542" s="1" t="s">
        <v>72319</v>
      </c>
    </row>
    <row r="238543">
      <c r="A238543" s="1" t="s">
        <v>72320</v>
      </c>
    </row>
    <row r="238544">
      <c r="A238544" s="1" t="s">
        <v>72321</v>
      </c>
    </row>
    <row r="238545">
      <c r="A238545" s="1" t="s">
        <v>45742</v>
      </c>
    </row>
    <row r="238546">
      <c r="A238546" s="1" t="s">
        <v>72322</v>
      </c>
    </row>
    <row r="238547">
      <c r="A238547" s="1" t="s">
        <v>72323</v>
      </c>
    </row>
    <row r="238548">
      <c r="A238548" s="1" t="s">
        <v>72325</v>
      </c>
    </row>
    <row r="238549">
      <c r="A238549" s="1" t="s">
        <v>72326</v>
      </c>
    </row>
    <row r="238551">
      <c r="A238551" s="1" t="s">
        <v>64008</v>
      </c>
    </row>
    <row r="238552">
      <c r="A238552" s="1" t="s">
        <v>64009</v>
      </c>
    </row>
    <row r="238553">
      <c r="A238553" s="1" t="s">
        <v>64010</v>
      </c>
    </row>
    <row r="238554">
      <c r="A238554" s="1" t="s">
        <v>64011</v>
      </c>
    </row>
    <row r="238555">
      <c r="A238555" s="1" t="s">
        <v>64012</v>
      </c>
    </row>
    <row r="238557">
      <c r="A238557" s="1" t="s">
        <v>64013</v>
      </c>
    </row>
    <row r="238559">
      <c r="A238559" s="1" t="s">
        <v>64014</v>
      </c>
    </row>
    <row r="238560">
      <c r="A238560" s="1" t="s">
        <v>64015</v>
      </c>
    </row>
    <row r="238562">
      <c r="A238562" s="1" t="s">
        <v>64016</v>
      </c>
    </row>
    <row r="238563">
      <c r="A238563" s="1" t="s">
        <v>64017</v>
      </c>
    </row>
    <row r="238564">
      <c r="A238564" s="1" t="s">
        <v>64018</v>
      </c>
    </row>
    <row r="238565">
      <c r="A238565" s="1" t="s">
        <v>64019</v>
      </c>
    </row>
    <row r="238567">
      <c r="A238567" s="1" t="s">
        <v>2692</v>
      </c>
    </row>
    <row r="238568">
      <c r="A238568" s="1" t="s">
        <v>64020</v>
      </c>
    </row>
    <row r="238569">
      <c r="A238569" s="1" t="s">
        <v>64008</v>
      </c>
    </row>
    <row r="238570">
      <c r="A238570" s="1" t="s">
        <v>64009</v>
      </c>
    </row>
    <row r="238571">
      <c r="A238571" s="1" t="s">
        <v>64010</v>
      </c>
    </row>
    <row r="238572">
      <c r="A238572" s="1" t="s">
        <v>64011</v>
      </c>
    </row>
    <row r="238573">
      <c r="A238573" s="1" t="s">
        <v>64012</v>
      </c>
    </row>
    <row r="238574">
      <c r="A238574" s="1" t="s">
        <v>64014</v>
      </c>
    </row>
    <row r="238575">
      <c r="A238575" s="1" t="s">
        <v>64015</v>
      </c>
    </row>
    <row r="238576">
      <c r="A238576" s="1" t="s">
        <v>64017</v>
      </c>
    </row>
    <row r="238577">
      <c r="A238577" s="1" t="s">
        <v>64018</v>
      </c>
    </row>
    <row r="238578">
      <c r="A238578" s="1" t="s">
        <v>64021</v>
      </c>
    </row>
    <row r="238579">
      <c r="A238579" s="1" t="s">
        <v>72327</v>
      </c>
    </row>
    <row r="238581">
      <c r="A238581" s="1" t="s">
        <v>7433</v>
      </c>
    </row>
    <row r="238583">
      <c r="A238583" s="1" t="s">
        <v>26793</v>
      </c>
    </row>
    <row r="238585">
      <c r="A238585" s="1" t="s">
        <v>64023</v>
      </c>
    </row>
    <row r="238586">
      <c r="A238586" s="1" t="s">
        <v>64024</v>
      </c>
    </row>
    <row r="238587">
      <c r="A238587" s="1" t="s">
        <v>64025</v>
      </c>
    </row>
    <row r="238589">
      <c r="A238589" s="1" t="s">
        <v>64026</v>
      </c>
    </row>
    <row r="238590">
      <c r="A238590" s="1" t="s">
        <v>64027</v>
      </c>
    </row>
    <row r="238591">
      <c r="A238591" s="1" t="s">
        <v>64028</v>
      </c>
    </row>
    <row r="238592">
      <c r="A238592" s="1" t="s">
        <v>64029</v>
      </c>
    </row>
    <row r="238593">
      <c r="A238593" s="1" t="s">
        <v>64030</v>
      </c>
    </row>
    <row r="238595">
      <c r="A238595" s="1" t="s">
        <v>64031</v>
      </c>
    </row>
    <row r="238596">
      <c r="A238596" s="1" t="s">
        <v>64032</v>
      </c>
    </row>
    <row r="238597">
      <c r="A238597" s="1" t="s">
        <v>64033</v>
      </c>
    </row>
    <row r="238599">
      <c r="A238599" s="1" t="s">
        <v>879</v>
      </c>
    </row>
    <row r="238601">
      <c r="A238601" s="1" t="s">
        <v>54022</v>
      </c>
    </row>
    <row r="238602">
      <c r="A238602" s="1" t="s">
        <v>64034</v>
      </c>
    </row>
    <row r="238604">
      <c r="A238604" s="1" t="s">
        <v>64035</v>
      </c>
    </row>
    <row r="238605">
      <c r="A238605" s="1" t="s">
        <v>64036</v>
      </c>
    </row>
    <row r="238607">
      <c r="A238607" s="1" t="s">
        <v>64037</v>
      </c>
    </row>
    <row r="238609">
      <c r="A238609" s="1" t="s">
        <v>2007</v>
      </c>
    </row>
    <row r="238611">
      <c r="A238611" s="1" t="s">
        <v>7460</v>
      </c>
    </row>
    <row r="238612">
      <c r="A238612" s="1" t="s">
        <v>26793</v>
      </c>
    </row>
    <row r="238613">
      <c r="A238613" s="1" t="s">
        <v>64023</v>
      </c>
    </row>
    <row r="238614">
      <c r="A238614" s="1" t="s">
        <v>64024</v>
      </c>
    </row>
    <row r="238615">
      <c r="A238615" s="1" t="s">
        <v>64026</v>
      </c>
    </row>
    <row r="238616">
      <c r="A238616" s="1" t="s">
        <v>64027</v>
      </c>
    </row>
    <row r="238617">
      <c r="A238617" s="1" t="s">
        <v>64029</v>
      </c>
    </row>
    <row r="238618">
      <c r="A238618" s="1" t="s">
        <v>64030</v>
      </c>
    </row>
    <row r="238619">
      <c r="A238619" s="1" t="s">
        <v>64031</v>
      </c>
    </row>
    <row r="238620">
      <c r="A238620" s="1" t="s">
        <v>64032</v>
      </c>
    </row>
    <row r="238621">
      <c r="A238621" s="1" t="s">
        <v>64033</v>
      </c>
    </row>
    <row r="238622">
      <c r="A238622" s="1" t="s">
        <v>64034</v>
      </c>
    </row>
    <row r="238623">
      <c r="A238623" s="1" t="s">
        <v>64035</v>
      </c>
    </row>
    <row r="238624">
      <c r="A238624" s="1" t="s">
        <v>64036</v>
      </c>
    </row>
    <row r="238625">
      <c r="A238625" s="1" t="s">
        <v>64038</v>
      </c>
    </row>
    <row r="238626">
      <c r="A238626" s="1" t="s">
        <v>72328</v>
      </c>
    </row>
    <row r="238628">
      <c r="A238628" s="1" t="s">
        <v>72329</v>
      </c>
    </row>
    <row r="238629">
      <c r="A238629" s="1" t="s">
        <v>72330</v>
      </c>
    </row>
    <row r="238630">
      <c r="A238630" s="1" t="s">
        <v>72331</v>
      </c>
    </row>
    <row r="238632">
      <c r="A238632" s="1" t="s">
        <v>72332</v>
      </c>
    </row>
    <row r="238633">
      <c r="A238633" s="1" t="s">
        <v>72333</v>
      </c>
    </row>
    <row r="238634">
      <c r="A238634" s="1" t="s">
        <v>72334</v>
      </c>
    </row>
    <row r="238636">
      <c r="A238636" s="1" t="s">
        <v>72335</v>
      </c>
    </row>
    <row r="238637">
      <c r="A238637" s="1" t="s">
        <v>72336</v>
      </c>
    </row>
    <row r="238639">
      <c r="A238639" s="1" t="s">
        <v>72337</v>
      </c>
    </row>
    <row r="238641">
      <c r="A238641" s="1" t="s">
        <v>72338</v>
      </c>
    </row>
    <row r="238642">
      <c r="A238642" s="1" t="s">
        <v>72339</v>
      </c>
    </row>
    <row r="238643">
      <c r="A238643" s="1" t="s">
        <v>72340</v>
      </c>
    </row>
    <row r="238644">
      <c r="A238644" s="1" t="s">
        <v>72341</v>
      </c>
    </row>
    <row r="238646">
      <c r="A238646" s="1" t="s">
        <v>4007</v>
      </c>
    </row>
    <row r="238647">
      <c r="A238647" s="1" t="s">
        <v>72342</v>
      </c>
    </row>
    <row r="238648">
      <c r="A238648" s="1" t="s">
        <v>72343</v>
      </c>
    </row>
    <row r="238650">
      <c r="A238650" s="1" t="s">
        <v>72344</v>
      </c>
    </row>
    <row r="238652">
      <c r="A238652" s="1" t="s">
        <v>72345</v>
      </c>
    </row>
    <row r="238654">
      <c r="A238654" s="1" t="s">
        <v>72346</v>
      </c>
    </row>
    <row r="238655">
      <c r="A238655" s="1" t="s">
        <v>72347</v>
      </c>
    </row>
    <row r="238656">
      <c r="A238656" s="1" t="s">
        <v>72348</v>
      </c>
    </row>
    <row r="238657">
      <c r="A238657" s="1" t="s">
        <v>72349</v>
      </c>
    </row>
    <row r="238658">
      <c r="A238658" s="1" t="s">
        <v>72350</v>
      </c>
    </row>
    <row r="238659">
      <c r="A238659" s="1" t="s">
        <v>72351</v>
      </c>
    </row>
    <row r="238660">
      <c r="A238660" s="1" t="s">
        <v>72352</v>
      </c>
    </row>
    <row r="238662">
      <c r="A238662" s="1" t="s">
        <v>72353</v>
      </c>
    </row>
    <row r="238663">
      <c r="A238663" s="1" t="s">
        <v>72354</v>
      </c>
    </row>
    <row r="238665">
      <c r="A238665" s="1" t="s">
        <v>72355</v>
      </c>
    </row>
    <row r="238666">
      <c r="A238666" s="1" t="s">
        <v>51459</v>
      </c>
    </row>
    <row r="238667">
      <c r="A238667" s="1" t="s">
        <v>72356</v>
      </c>
    </row>
    <row r="238668">
      <c r="A238668" s="1" t="s">
        <v>72329</v>
      </c>
    </row>
    <row r="238669">
      <c r="A238669" s="1" t="s">
        <v>72330</v>
      </c>
    </row>
    <row r="238670">
      <c r="A238670" s="1" t="s">
        <v>72331</v>
      </c>
    </row>
    <row r="238671">
      <c r="A238671" s="1" t="s">
        <v>72332</v>
      </c>
    </row>
    <row r="238672">
      <c r="A238672" s="1" t="s">
        <v>72333</v>
      </c>
    </row>
    <row r="238673">
      <c r="A238673" s="1" t="s">
        <v>72334</v>
      </c>
    </row>
    <row r="238674">
      <c r="A238674" s="1" t="s">
        <v>72335</v>
      </c>
    </row>
    <row r="238675">
      <c r="A238675" s="1" t="s">
        <v>72336</v>
      </c>
    </row>
    <row r="238676">
      <c r="A238676" s="1" t="s">
        <v>72337</v>
      </c>
    </row>
    <row r="238677">
      <c r="A238677" s="1" t="s">
        <v>72338</v>
      </c>
    </row>
    <row r="238678">
      <c r="A238678" s="1" t="s">
        <v>72339</v>
      </c>
    </row>
    <row r="238679">
      <c r="A238679" s="1" t="s">
        <v>72340</v>
      </c>
    </row>
    <row r="238680">
      <c r="A238680" s="1" t="s">
        <v>72341</v>
      </c>
    </row>
    <row r="238681">
      <c r="A238681" s="1" t="s">
        <v>72342</v>
      </c>
    </row>
    <row r="238682">
      <c r="A238682" s="1" t="s">
        <v>72343</v>
      </c>
    </row>
    <row r="238683">
      <c r="A238683" s="1" t="s">
        <v>72344</v>
      </c>
    </row>
    <row r="238684">
      <c r="A238684" s="1" t="s">
        <v>72345</v>
      </c>
    </row>
    <row r="238685">
      <c r="A238685" s="1" t="s">
        <v>72346</v>
      </c>
    </row>
    <row r="238686">
      <c r="A238686" s="1" t="s">
        <v>72347</v>
      </c>
    </row>
    <row r="238687">
      <c r="A238687" s="1" t="s">
        <v>72348</v>
      </c>
    </row>
    <row r="238688">
      <c r="A238688" s="1" t="s">
        <v>72349</v>
      </c>
    </row>
    <row r="238689">
      <c r="A238689" s="1" t="s">
        <v>72350</v>
      </c>
    </row>
    <row r="238690">
      <c r="A238690" s="1" t="s">
        <v>72351</v>
      </c>
    </row>
    <row r="238691">
      <c r="A238691" s="1" t="s">
        <v>72352</v>
      </c>
    </row>
    <row r="238692">
      <c r="A238692" s="1" t="s">
        <v>72353</v>
      </c>
    </row>
    <row r="238693">
      <c r="A238693" s="1" t="s">
        <v>72354</v>
      </c>
    </row>
    <row r="238694">
      <c r="A238694" s="1" t="s">
        <v>72357</v>
      </c>
    </row>
    <row r="238695">
      <c r="A238695" s="1" t="s">
        <v>72358</v>
      </c>
    </row>
    <row r="238696">
      <c r="A238696" s="1" t="s">
        <v>42214</v>
      </c>
    </row>
    <row r="238697">
      <c r="A238697" s="1" t="s">
        <v>72359</v>
      </c>
    </row>
    <row r="238698">
      <c r="A238698" s="1" t="s">
        <v>72360</v>
      </c>
    </row>
    <row r="238699">
      <c r="A238699" s="1" t="s">
        <v>72361</v>
      </c>
    </row>
    <row r="238700">
      <c r="A238700" s="3" t="str">
        <f> ESS</f>
        <v>#NAME?</v>
      </c>
    </row>
    <row r="238701">
      <c r="A238701" s="1" t="s">
        <v>72362</v>
      </c>
    </row>
    <row r="238702">
      <c r="A238702" s="1" t="s">
        <v>72363</v>
      </c>
    </row>
    <row r="238703">
      <c r="A238703" s="1" t="s">
        <v>72364</v>
      </c>
    </row>
    <row r="238704">
      <c r="A238704" s="1" t="s">
        <v>72365</v>
      </c>
    </row>
    <row r="238705">
      <c r="A238705" s="1" t="s">
        <v>72366</v>
      </c>
    </row>
    <row r="238706">
      <c r="A238706" s="3" t="str">
        <f> | \ : NG i Me hd</f>
        <v>#ERROR!</v>
      </c>
    </row>
    <row r="238707">
      <c r="A238707" s="1" t="s">
        <v>72367</v>
      </c>
    </row>
    <row r="238708">
      <c r="A238708" s="1" t="s">
        <v>72368</v>
      </c>
    </row>
    <row r="238709">
      <c r="A238709" s="1" t="s">
        <v>72369</v>
      </c>
    </row>
    <row r="238710">
      <c r="A238710" s="1" t="s">
        <v>72370</v>
      </c>
    </row>
    <row r="238711">
      <c r="A238711" s="1" t="s">
        <v>72360</v>
      </c>
    </row>
    <row r="238712">
      <c r="A238712" s="1" t="s">
        <v>72361</v>
      </c>
    </row>
    <row r="238713">
      <c r="A238713" s="3" t="str">
        <f> ESS</f>
        <v>#NAME?</v>
      </c>
    </row>
    <row r="238714">
      <c r="A238714" s="1" t="s">
        <v>72362</v>
      </c>
    </row>
    <row r="238715">
      <c r="A238715" s="1" t="s">
        <v>72363</v>
      </c>
    </row>
    <row r="238716">
      <c r="A238716" s="1" t="s">
        <v>72364</v>
      </c>
    </row>
    <row r="238717">
      <c r="A238717" s="1" t="s">
        <v>72365</v>
      </c>
    </row>
    <row r="238718">
      <c r="A238718" s="1" t="s">
        <v>72366</v>
      </c>
    </row>
    <row r="238719">
      <c r="A238719" s="3" t="str">
        <f> | \ : NG i Me hd</f>
        <v>#ERROR!</v>
      </c>
    </row>
    <row r="238720">
      <c r="A238720" s="1" t="s">
        <v>72367</v>
      </c>
    </row>
    <row r="238721">
      <c r="A238721" s="1" t="s">
        <v>72368</v>
      </c>
    </row>
    <row r="238722">
      <c r="A238722" s="1" t="s">
        <v>72371</v>
      </c>
    </row>
    <row r="238723">
      <c r="A238723" s="1" t="s">
        <v>72372</v>
      </c>
    </row>
    <row r="238724">
      <c r="A238724" s="1" t="s">
        <v>8957</v>
      </c>
    </row>
    <row r="238725">
      <c r="A238725" s="3" t="str">
        <f/>
        <v>#ERROR!</v>
      </c>
    </row>
    <row r="238726">
      <c r="A238726" s="1" t="s">
        <v>966</v>
      </c>
    </row>
    <row r="238727">
      <c r="A238727" s="1" t="s">
        <v>270</v>
      </c>
    </row>
    <row r="238728">
      <c r="A238728" s="1" t="s">
        <v>8688</v>
      </c>
    </row>
    <row r="238729">
      <c r="A238729" s="1" t="s">
        <v>72373</v>
      </c>
    </row>
    <row r="238730">
      <c r="A238730" s="1" t="s">
        <v>72374</v>
      </c>
    </row>
    <row r="238731">
      <c r="A238731" s="1" t="s">
        <v>70083</v>
      </c>
    </row>
    <row r="238732">
      <c r="A238732" s="1" t="s">
        <v>72375</v>
      </c>
    </row>
    <row r="238733">
      <c r="A238733" s="1" t="s">
        <v>72376</v>
      </c>
    </row>
    <row r="238734">
      <c r="A238734" s="1" t="s">
        <v>72377</v>
      </c>
    </row>
    <row r="238735">
      <c r="A238735" s="1" t="s">
        <v>40707</v>
      </c>
    </row>
    <row r="238736">
      <c r="A238736" s="1" t="s">
        <v>72378</v>
      </c>
    </row>
    <row r="238737">
      <c r="A238737" s="1" t="s">
        <v>72379</v>
      </c>
    </row>
    <row r="238738">
      <c r="A238738" s="1" t="s">
        <v>72380</v>
      </c>
    </row>
    <row r="238739">
      <c r="A238739" s="1" t="s">
        <v>72381</v>
      </c>
    </row>
    <row r="238740">
      <c r="A238740" s="1" t="s">
        <v>72382</v>
      </c>
    </row>
    <row r="238741">
      <c r="A238741" s="1" t="s">
        <v>72383</v>
      </c>
    </row>
    <row r="238742">
      <c r="A238742" s="3" t="str">
        <f> Ae</f>
        <v>#NAME?</v>
      </c>
    </row>
    <row r="238743">
      <c r="A238743" s="3" t="str">
        <f/>
        <v>#ERROR!</v>
      </c>
    </row>
    <row r="238744">
      <c r="A238744" s="3" t="str">
        <f> =</f>
        <v>#ERROR!</v>
      </c>
    </row>
    <row r="238745">
      <c r="A238745" s="1" t="s">
        <v>977</v>
      </c>
    </row>
    <row r="238746">
      <c r="A238746" s="1" t="s">
        <v>72384</v>
      </c>
    </row>
    <row r="238747">
      <c r="A238747" s="1" t="s">
        <v>72385</v>
      </c>
    </row>
    <row r="238748">
      <c r="A238748" s="1" t="s">
        <v>72386</v>
      </c>
    </row>
    <row r="238749">
      <c r="A238749" s="1" t="s">
        <v>72387</v>
      </c>
    </row>
    <row r="238750">
      <c r="A238750" s="1" t="s">
        <v>25253</v>
      </c>
    </row>
    <row r="238751">
      <c r="A238751" s="1" t="s">
        <v>72388</v>
      </c>
    </row>
    <row r="238752">
      <c r="A238752" s="1" t="s">
        <v>72374</v>
      </c>
    </row>
    <row r="238753">
      <c r="A238753" s="1" t="s">
        <v>72375</v>
      </c>
    </row>
    <row r="238754">
      <c r="A238754" s="1" t="s">
        <v>72376</v>
      </c>
    </row>
    <row r="238755">
      <c r="A238755" s="1" t="s">
        <v>72377</v>
      </c>
    </row>
    <row r="238756">
      <c r="A238756" s="1" t="s">
        <v>72378</v>
      </c>
    </row>
    <row r="238757">
      <c r="A238757" s="1" t="s">
        <v>72379</v>
      </c>
    </row>
    <row r="238758">
      <c r="A238758" s="1" t="s">
        <v>72380</v>
      </c>
    </row>
    <row r="238759">
      <c r="A238759" s="1" t="s">
        <v>72381</v>
      </c>
    </row>
    <row r="238760">
      <c r="A238760" s="1" t="s">
        <v>72382</v>
      </c>
    </row>
    <row r="238761">
      <c r="A238761" s="1" t="s">
        <v>72383</v>
      </c>
    </row>
    <row r="238762">
      <c r="A238762" s="3" t="str">
        <f> Ae</f>
        <v>#NAME?</v>
      </c>
    </row>
    <row r="238763">
      <c r="A238763" s="1" t="s">
        <v>72384</v>
      </c>
    </row>
    <row r="238764">
      <c r="A238764" s="1" t="s">
        <v>72385</v>
      </c>
    </row>
    <row r="238765">
      <c r="A238765" s="1" t="s">
        <v>72386</v>
      </c>
    </row>
    <row r="238766">
      <c r="A238766" s="1" t="s">
        <v>72389</v>
      </c>
    </row>
    <row r="238767">
      <c r="A238767" s="1" t="s">
        <v>72390</v>
      </c>
    </row>
    <row r="238769">
      <c r="A238769" s="1" t="s">
        <v>64040</v>
      </c>
    </row>
    <row r="238770">
      <c r="A238770" s="1" t="s">
        <v>64041</v>
      </c>
    </row>
    <row r="238772">
      <c r="A238772" s="1" t="s">
        <v>64042</v>
      </c>
    </row>
    <row r="238774">
      <c r="A238774" s="1" t="s">
        <v>64043</v>
      </c>
    </row>
    <row r="238775">
      <c r="A238775" s="1" t="s">
        <v>64044</v>
      </c>
    </row>
    <row r="238776">
      <c r="A238776" s="1" t="s">
        <v>64045</v>
      </c>
    </row>
    <row r="238777">
      <c r="A238777" s="1" t="s">
        <v>64046</v>
      </c>
    </row>
    <row r="238778">
      <c r="A238778" s="1" t="s">
        <v>63958</v>
      </c>
    </row>
    <row r="238780">
      <c r="A238780" s="1" t="s">
        <v>64047</v>
      </c>
    </row>
    <row r="238782">
      <c r="A238782" s="1" t="s">
        <v>64048</v>
      </c>
    </row>
    <row r="238783">
      <c r="A238783" s="1" t="s">
        <v>64049</v>
      </c>
    </row>
    <row r="238785">
      <c r="A238785" s="1" t="s">
        <v>64050</v>
      </c>
    </row>
    <row r="238786">
      <c r="A238786" s="1" t="s">
        <v>64051</v>
      </c>
    </row>
    <row r="238787">
      <c r="A238787" s="1" t="s">
        <v>64052</v>
      </c>
    </row>
    <row r="238789">
      <c r="A238789" s="1" t="s">
        <v>64053</v>
      </c>
    </row>
    <row r="238790">
      <c r="A238790" s="1" t="s">
        <v>64054</v>
      </c>
    </row>
    <row r="238792">
      <c r="A238792" s="1" t="s">
        <v>64055</v>
      </c>
    </row>
    <row r="238794">
      <c r="A238794" s="1" t="s">
        <v>64056</v>
      </c>
    </row>
    <row r="238795">
      <c r="A238795" s="1" t="s">
        <v>64057</v>
      </c>
    </row>
    <row r="238797">
      <c r="A238797" s="1" t="s">
        <v>64058</v>
      </c>
    </row>
    <row r="238798">
      <c r="A238798" s="1" t="s">
        <v>64059</v>
      </c>
    </row>
    <row r="238800">
      <c r="A238800" s="1" t="s">
        <v>64060</v>
      </c>
    </row>
    <row r="238802">
      <c r="A238802" s="1" t="s">
        <v>64061</v>
      </c>
    </row>
    <row r="238803">
      <c r="A238803" s="1" t="s">
        <v>64040</v>
      </c>
    </row>
    <row r="238804">
      <c r="A238804" s="1" t="s">
        <v>64041</v>
      </c>
    </row>
    <row r="238805">
      <c r="A238805" s="1" t="s">
        <v>64042</v>
      </c>
    </row>
    <row r="238806">
      <c r="A238806" s="1" t="s">
        <v>64043</v>
      </c>
    </row>
    <row r="238807">
      <c r="A238807" s="1" t="s">
        <v>64044</v>
      </c>
    </row>
    <row r="238808">
      <c r="A238808" s="1" t="s">
        <v>64045</v>
      </c>
    </row>
    <row r="238809">
      <c r="A238809" s="1" t="s">
        <v>64046</v>
      </c>
    </row>
    <row r="238810">
      <c r="A238810" s="1" t="s">
        <v>63958</v>
      </c>
    </row>
    <row r="238811">
      <c r="A238811" s="1" t="s">
        <v>64047</v>
      </c>
    </row>
    <row r="238812">
      <c r="A238812" s="1" t="s">
        <v>64048</v>
      </c>
    </row>
    <row r="238813">
      <c r="A238813" s="1" t="s">
        <v>64049</v>
      </c>
    </row>
    <row r="238814">
      <c r="A238814" s="1" t="s">
        <v>64050</v>
      </c>
    </row>
    <row r="238815">
      <c r="A238815" s="1" t="s">
        <v>64051</v>
      </c>
    </row>
    <row r="238816">
      <c r="A238816" s="1" t="s">
        <v>64052</v>
      </c>
    </row>
    <row r="238817">
      <c r="A238817" s="1" t="s">
        <v>64053</v>
      </c>
    </row>
    <row r="238818">
      <c r="A238818" s="1" t="s">
        <v>64054</v>
      </c>
    </row>
    <row r="238819">
      <c r="A238819" s="1" t="s">
        <v>64055</v>
      </c>
    </row>
    <row r="238820">
      <c r="A238820" s="1" t="s">
        <v>64056</v>
      </c>
    </row>
    <row r="238821">
      <c r="A238821" s="1" t="s">
        <v>64057</v>
      </c>
    </row>
    <row r="238822">
      <c r="A238822" s="1" t="s">
        <v>64058</v>
      </c>
    </row>
    <row r="238823">
      <c r="A238823" s="1" t="s">
        <v>64059</v>
      </c>
    </row>
    <row r="238824">
      <c r="A238824" s="1" t="s">
        <v>64062</v>
      </c>
    </row>
    <row r="238825">
      <c r="A238825" s="1" t="s">
        <v>72391</v>
      </c>
    </row>
    <row r="238826">
      <c r="A238826" s="1" t="s">
        <v>59785</v>
      </c>
    </row>
    <row r="238827">
      <c r="A238827" s="1" t="s">
        <v>59786</v>
      </c>
    </row>
    <row r="238828">
      <c r="A238828" s="1" t="s">
        <v>59787</v>
      </c>
    </row>
    <row r="238829">
      <c r="A238829" s="1" t="s">
        <v>59788</v>
      </c>
    </row>
    <row r="238830">
      <c r="A238830" s="1" t="s">
        <v>59789</v>
      </c>
    </row>
    <row r="238831">
      <c r="A238831" s="1" t="s">
        <v>59790</v>
      </c>
    </row>
    <row r="238832">
      <c r="A238832" s="1" t="s">
        <v>59791</v>
      </c>
    </row>
    <row r="238833">
      <c r="A238833" s="1" t="s">
        <v>59792</v>
      </c>
    </row>
    <row r="238834">
      <c r="A238834" s="1" t="s">
        <v>59793</v>
      </c>
    </row>
    <row r="238835">
      <c r="A238835" s="1" t="s">
        <v>59794</v>
      </c>
    </row>
    <row r="238836">
      <c r="A238836" s="1" t="s">
        <v>59795</v>
      </c>
    </row>
    <row r="238837">
      <c r="A238837" s="1" t="s">
        <v>59796</v>
      </c>
    </row>
    <row r="238838">
      <c r="A238838" s="1" t="s">
        <v>59797</v>
      </c>
    </row>
    <row r="238840">
      <c r="A238840" s="1" t="s">
        <v>72392</v>
      </c>
    </row>
    <row r="238842">
      <c r="A238842" s="1" t="s">
        <v>59799</v>
      </c>
    </row>
    <row r="238843">
      <c r="A238843" s="1" t="s">
        <v>59785</v>
      </c>
    </row>
    <row r="238844">
      <c r="A238844" s="1" t="s">
        <v>59786</v>
      </c>
    </row>
    <row r="238845">
      <c r="A238845" s="1" t="s">
        <v>59787</v>
      </c>
    </row>
    <row r="238846">
      <c r="A238846" s="1" t="s">
        <v>59788</v>
      </c>
    </row>
    <row r="238847">
      <c r="A238847" s="1" t="s">
        <v>59789</v>
      </c>
    </row>
    <row r="238848">
      <c r="A238848" s="1" t="s">
        <v>59790</v>
      </c>
    </row>
    <row r="238849">
      <c r="A238849" s="1" t="s">
        <v>59791</v>
      </c>
    </row>
    <row r="238850">
      <c r="A238850" s="1" t="s">
        <v>59792</v>
      </c>
    </row>
    <row r="238851">
      <c r="A238851" s="1" t="s">
        <v>59793</v>
      </c>
    </row>
    <row r="238852">
      <c r="A238852" s="1" t="s">
        <v>59794</v>
      </c>
    </row>
    <row r="238853">
      <c r="A238853" s="1" t="s">
        <v>59795</v>
      </c>
    </row>
    <row r="238854">
      <c r="A238854" s="1" t="s">
        <v>59796</v>
      </c>
    </row>
    <row r="238855">
      <c r="A238855" s="1" t="s">
        <v>59797</v>
      </c>
    </row>
    <row r="238856">
      <c r="A238856" s="1" t="s">
        <v>72393</v>
      </c>
    </row>
    <row r="238857">
      <c r="A238857" s="1" t="s">
        <v>72394</v>
      </c>
    </row>
    <row r="238858">
      <c r="A238858" s="1" t="s">
        <v>72395</v>
      </c>
    </row>
    <row r="238859">
      <c r="A238859" s="1" t="s">
        <v>72396</v>
      </c>
    </row>
    <row r="238861">
      <c r="A238861" s="1" t="s">
        <v>64064</v>
      </c>
    </row>
    <row r="238863">
      <c r="A238863" s="1" t="s">
        <v>26793</v>
      </c>
    </row>
    <row r="238865">
      <c r="A238865" s="1" t="s">
        <v>64065</v>
      </c>
    </row>
    <row r="238867">
      <c r="A238867" s="1" t="s">
        <v>451</v>
      </c>
    </row>
    <row r="238868">
      <c r="A238868" s="1" t="s">
        <v>64066</v>
      </c>
    </row>
    <row r="238870">
      <c r="A238870" s="1" t="s">
        <v>64067</v>
      </c>
    </row>
    <row r="238871">
      <c r="A238871" s="1" t="s">
        <v>64068</v>
      </c>
    </row>
    <row r="238872">
      <c r="A238872" s="1" t="s">
        <v>64069</v>
      </c>
    </row>
    <row r="238874">
      <c r="A238874" s="1" t="s">
        <v>64070</v>
      </c>
    </row>
    <row r="238875">
      <c r="A238875" s="1" t="s">
        <v>64071</v>
      </c>
    </row>
    <row r="238877">
      <c r="A238877" s="1" t="s">
        <v>879</v>
      </c>
    </row>
    <row r="238879">
      <c r="A238879" s="1" t="s">
        <v>26777</v>
      </c>
    </row>
    <row r="238880">
      <c r="A238880" s="1" t="s">
        <v>64072</v>
      </c>
    </row>
    <row r="238881">
      <c r="A238881" s="1" t="s">
        <v>26793</v>
      </c>
    </row>
    <row r="238882">
      <c r="A238882" s="1" t="s">
        <v>64065</v>
      </c>
    </row>
    <row r="238883">
      <c r="A238883" s="1" t="s">
        <v>64066</v>
      </c>
    </row>
    <row r="238884">
      <c r="A238884" s="1" t="s">
        <v>64067</v>
      </c>
    </row>
    <row r="238885">
      <c r="A238885" s="1" t="s">
        <v>64068</v>
      </c>
    </row>
    <row r="238886">
      <c r="A238886" s="1" t="s">
        <v>64069</v>
      </c>
    </row>
    <row r="238887">
      <c r="A238887" s="1" t="s">
        <v>64070</v>
      </c>
    </row>
    <row r="238888">
      <c r="A238888" s="1" t="s">
        <v>64071</v>
      </c>
    </row>
    <row r="238889">
      <c r="A238889" s="1" t="s">
        <v>64073</v>
      </c>
    </row>
    <row r="238890">
      <c r="A238890" s="1" t="s">
        <v>72397</v>
      </c>
    </row>
    <row r="238891">
      <c r="A238891" s="1" t="s">
        <v>72398</v>
      </c>
    </row>
    <row r="238892">
      <c r="A238892" s="1" t="s">
        <v>72399</v>
      </c>
    </row>
    <row r="238893">
      <c r="A238893" s="1" t="s">
        <v>72400</v>
      </c>
    </row>
    <row r="238894">
      <c r="A238894" s="1" t="s">
        <v>72401</v>
      </c>
    </row>
    <row r="238895">
      <c r="A238895" s="1" t="s">
        <v>72402</v>
      </c>
    </row>
    <row r="238896">
      <c r="A238896" s="1" t="s">
        <v>72403</v>
      </c>
    </row>
    <row r="238897">
      <c r="A238897" s="1" t="s">
        <v>72404</v>
      </c>
    </row>
    <row r="238898">
      <c r="A238898" s="1" t="s">
        <v>72398</v>
      </c>
    </row>
    <row r="238899">
      <c r="A238899" s="1" t="s">
        <v>72399</v>
      </c>
    </row>
    <row r="238900">
      <c r="A238900" s="1" t="s">
        <v>72400</v>
      </c>
    </row>
    <row r="238901">
      <c r="A238901" s="1" t="s">
        <v>72401</v>
      </c>
    </row>
    <row r="238902">
      <c r="A238902" s="1" t="s">
        <v>72402</v>
      </c>
    </row>
    <row r="238903">
      <c r="A238903" s="1" t="s">
        <v>72403</v>
      </c>
    </row>
    <row r="238904">
      <c r="A238904" s="1" t="s">
        <v>72405</v>
      </c>
    </row>
    <row r="238905">
      <c r="A238905" s="1" t="s">
        <v>72406</v>
      </c>
    </row>
    <row r="238907">
      <c r="A238907" s="1" t="s">
        <v>7433</v>
      </c>
    </row>
    <row r="238909">
      <c r="A238909" s="1" t="s">
        <v>26793</v>
      </c>
    </row>
    <row r="238911">
      <c r="A238911" s="1" t="s">
        <v>64075</v>
      </c>
    </row>
    <row r="238912">
      <c r="A238912" s="1" t="s">
        <v>64076</v>
      </c>
    </row>
    <row r="238913">
      <c r="A238913" s="1" t="s">
        <v>64077</v>
      </c>
    </row>
    <row r="238915">
      <c r="A238915" s="1" t="s">
        <v>64078</v>
      </c>
    </row>
    <row r="238916">
      <c r="A238916" s="1" t="s">
        <v>64079</v>
      </c>
    </row>
    <row r="238917">
      <c r="A238917" s="1" t="s">
        <v>64080</v>
      </c>
    </row>
    <row r="238919">
      <c r="A238919" s="1" t="s">
        <v>64081</v>
      </c>
    </row>
    <row r="238920">
      <c r="A238920" s="1" t="s">
        <v>64082</v>
      </c>
    </row>
    <row r="238921">
      <c r="A238921" s="1" t="s">
        <v>64083</v>
      </c>
    </row>
    <row r="238922">
      <c r="A238922" s="1" t="s">
        <v>64084</v>
      </c>
    </row>
    <row r="238924">
      <c r="A238924" s="1" t="s">
        <v>64085</v>
      </c>
    </row>
    <row r="238926">
      <c r="A238926" s="1" t="s">
        <v>64086</v>
      </c>
    </row>
    <row r="238927">
      <c r="A238927" s="1" t="s">
        <v>64087</v>
      </c>
    </row>
    <row r="238928">
      <c r="A238928" s="1" t="s">
        <v>64088</v>
      </c>
    </row>
    <row r="238929">
      <c r="A238929" s="1" t="s">
        <v>64089</v>
      </c>
    </row>
    <row r="238931">
      <c r="A238931" s="1" t="s">
        <v>64090</v>
      </c>
    </row>
    <row r="238932">
      <c r="A238932" s="1" t="s">
        <v>64091</v>
      </c>
    </row>
    <row r="238933">
      <c r="A238933" s="1" t="s">
        <v>64092</v>
      </c>
    </row>
    <row r="238935">
      <c r="A238935" s="1" t="s">
        <v>64025</v>
      </c>
    </row>
    <row r="238937">
      <c r="A238937" s="1" t="s">
        <v>26777</v>
      </c>
    </row>
    <row r="238939">
      <c r="A238939" s="1" t="s">
        <v>7460</v>
      </c>
    </row>
    <row r="238940">
      <c r="A238940" s="1" t="s">
        <v>26793</v>
      </c>
    </row>
    <row r="238941">
      <c r="A238941" s="1" t="s">
        <v>64075</v>
      </c>
    </row>
    <row r="238942">
      <c r="A238942" s="1" t="s">
        <v>64076</v>
      </c>
    </row>
    <row r="238943">
      <c r="A238943" s="1" t="s">
        <v>64077</v>
      </c>
    </row>
    <row r="238944">
      <c r="A238944" s="1" t="s">
        <v>64078</v>
      </c>
    </row>
    <row r="238945">
      <c r="A238945" s="1" t="s">
        <v>64079</v>
      </c>
    </row>
    <row r="238946">
      <c r="A238946" s="1" t="s">
        <v>64080</v>
      </c>
    </row>
    <row r="238947">
      <c r="A238947" s="1" t="s">
        <v>64081</v>
      </c>
    </row>
    <row r="238948">
      <c r="A238948" s="1" t="s">
        <v>64082</v>
      </c>
    </row>
    <row r="238949">
      <c r="A238949" s="1" t="s">
        <v>64083</v>
      </c>
    </row>
    <row r="238950">
      <c r="A238950" s="1" t="s">
        <v>64084</v>
      </c>
    </row>
    <row r="238951">
      <c r="A238951" s="1" t="s">
        <v>64085</v>
      </c>
    </row>
    <row r="238952">
      <c r="A238952" s="1" t="s">
        <v>64086</v>
      </c>
    </row>
    <row r="238953">
      <c r="A238953" s="1" t="s">
        <v>64087</v>
      </c>
    </row>
    <row r="238954">
      <c r="A238954" s="1" t="s">
        <v>64088</v>
      </c>
    </row>
    <row r="238955">
      <c r="A238955" s="1" t="s">
        <v>64089</v>
      </c>
    </row>
    <row r="238956">
      <c r="A238956" s="1" t="s">
        <v>64090</v>
      </c>
    </row>
    <row r="238957">
      <c r="A238957" s="1" t="s">
        <v>64091</v>
      </c>
    </row>
    <row r="238958">
      <c r="A238958" s="1" t="s">
        <v>64092</v>
      </c>
    </row>
    <row r="238959">
      <c r="A238959" s="1" t="s">
        <v>64093</v>
      </c>
    </row>
    <row r="238960">
      <c r="A238960" s="1" t="s">
        <v>72407</v>
      </c>
    </row>
    <row r="238961">
      <c r="A238961" s="1" t="s">
        <v>72408</v>
      </c>
    </row>
    <row r="238962">
      <c r="A238962" s="1" t="s">
        <v>72409</v>
      </c>
    </row>
    <row r="238963">
      <c r="A238963" s="1" t="s">
        <v>72410</v>
      </c>
    </row>
    <row r="238964">
      <c r="A238964" s="1" t="s">
        <v>72411</v>
      </c>
    </row>
    <row r="238965">
      <c r="A238965" s="1" t="s">
        <v>72412</v>
      </c>
    </row>
    <row r="238966">
      <c r="A238966" s="1" t="s">
        <v>72413</v>
      </c>
    </row>
    <row r="238967">
      <c r="A238967" s="1" t="s">
        <v>72414</v>
      </c>
    </row>
    <row r="238968">
      <c r="A238968" s="1" t="s">
        <v>72415</v>
      </c>
    </row>
    <row r="238969">
      <c r="A238969" s="1" t="s">
        <v>72416</v>
      </c>
    </row>
    <row r="238970">
      <c r="A238970" s="1" t="s">
        <v>72417</v>
      </c>
    </row>
    <row r="238971">
      <c r="A238971" s="1" t="s">
        <v>72418</v>
      </c>
    </row>
    <row r="238972">
      <c r="A238972" s="1" t="s">
        <v>72419</v>
      </c>
    </row>
    <row r="238973">
      <c r="A238973" s="3" t="str">
        <f>~</f>
        <v>#ERROR!</v>
      </c>
    </row>
    <row r="238974">
      <c r="A238974" s="1" t="s">
        <v>72420</v>
      </c>
    </row>
    <row r="238975">
      <c r="A238975" s="1" t="s">
        <v>72421</v>
      </c>
    </row>
    <row r="238976">
      <c r="A238976" s="1" t="s">
        <v>72422</v>
      </c>
    </row>
    <row r="238977">
      <c r="A238977" s="1" t="s">
        <v>72423</v>
      </c>
    </row>
    <row r="238978">
      <c r="A238978" s="1" t="s">
        <v>1208</v>
      </c>
    </row>
    <row r="238979">
      <c r="A238979" s="1" t="s">
        <v>72424</v>
      </c>
    </row>
    <row r="238980">
      <c r="A238980" s="1" t="s">
        <v>72425</v>
      </c>
    </row>
    <row r="238981">
      <c r="A238981" s="1" t="s">
        <v>72426</v>
      </c>
    </row>
    <row r="238982">
      <c r="A238982" s="1" t="s">
        <v>72427</v>
      </c>
    </row>
    <row r="238983">
      <c r="A238983" s="1" t="s">
        <v>72428</v>
      </c>
    </row>
    <row r="238984">
      <c r="A238984" s="1" t="s">
        <v>72429</v>
      </c>
    </row>
    <row r="238985">
      <c r="A238985" s="1" t="s">
        <v>72430</v>
      </c>
    </row>
    <row r="238986">
      <c r="A238986" s="1" t="s">
        <v>72431</v>
      </c>
    </row>
    <row r="238987">
      <c r="A238987" s="1" t="s">
        <v>72432</v>
      </c>
    </row>
    <row r="238988">
      <c r="A238988" s="1" t="s">
        <v>5445</v>
      </c>
    </row>
    <row r="238989">
      <c r="A238989" s="1" t="s">
        <v>966</v>
      </c>
    </row>
    <row r="238990">
      <c r="A238990" s="1" t="s">
        <v>2417</v>
      </c>
    </row>
    <row r="238991">
      <c r="A238991" s="1" t="s">
        <v>72433</v>
      </c>
    </row>
    <row r="238992">
      <c r="A238992" s="1" t="s">
        <v>18080</v>
      </c>
    </row>
    <row r="238993">
      <c r="A238993" s="1" t="s">
        <v>72434</v>
      </c>
    </row>
    <row r="238994">
      <c r="A238994" s="1" t="s">
        <v>72435</v>
      </c>
    </row>
    <row r="238995">
      <c r="A238995" s="1" t="s">
        <v>72436</v>
      </c>
    </row>
    <row r="238996">
      <c r="A238996" s="1" t="s">
        <v>34134</v>
      </c>
    </row>
    <row r="238997">
      <c r="A238997" s="1" t="s">
        <v>72437</v>
      </c>
    </row>
    <row r="238998">
      <c r="A238998" s="1" t="s">
        <v>72438</v>
      </c>
    </row>
    <row r="238999">
      <c r="A238999" s="1" t="s">
        <v>72439</v>
      </c>
    </row>
    <row r="239000">
      <c r="A239000" s="1" t="s">
        <v>72440</v>
      </c>
    </row>
    <row r="239001">
      <c r="A239001" s="1" t="s">
        <v>72441</v>
      </c>
    </row>
    <row r="239002">
      <c r="A239002" s="1" t="s">
        <v>72442</v>
      </c>
    </row>
    <row r="239003">
      <c r="A239003" s="1" t="s">
        <v>72443</v>
      </c>
    </row>
    <row r="239004">
      <c r="A239004" s="1" t="s">
        <v>72444</v>
      </c>
    </row>
    <row r="239005">
      <c r="A239005" s="1" t="s">
        <v>72445</v>
      </c>
    </row>
    <row r="239006">
      <c r="A239006" s="1" t="s">
        <v>72446</v>
      </c>
    </row>
    <row r="239007">
      <c r="A239007" s="1" t="s">
        <v>72447</v>
      </c>
    </row>
    <row r="239008">
      <c r="A239008" s="1" t="s">
        <v>977</v>
      </c>
    </row>
    <row r="239009">
      <c r="A239009" s="1" t="s">
        <v>25302</v>
      </c>
    </row>
    <row r="239010">
      <c r="A239010" s="1" t="s">
        <v>72448</v>
      </c>
    </row>
    <row r="239011">
      <c r="A239011" s="1" t="s">
        <v>72449</v>
      </c>
    </row>
    <row r="239012">
      <c r="A239012" s="1" t="s">
        <v>72450</v>
      </c>
    </row>
    <row r="239013">
      <c r="A239013" s="1" t="s">
        <v>72451</v>
      </c>
    </row>
    <row r="239014">
      <c r="A239014" s="1" t="s">
        <v>72452</v>
      </c>
    </row>
    <row r="239015">
      <c r="A239015" s="1" t="s">
        <v>72453</v>
      </c>
    </row>
    <row r="239016">
      <c r="A239016" s="1" t="s">
        <v>72454</v>
      </c>
    </row>
    <row r="239017">
      <c r="A239017" s="1" t="s">
        <v>72455</v>
      </c>
    </row>
    <row r="239018">
      <c r="A239018" s="1" t="s">
        <v>72456</v>
      </c>
    </row>
    <row r="239019">
      <c r="A239019" s="1" t="s">
        <v>72457</v>
      </c>
    </row>
    <row r="239020">
      <c r="A239020" s="1" t="s">
        <v>72458</v>
      </c>
    </row>
    <row r="239021">
      <c r="A239021" s="1" t="s">
        <v>72459</v>
      </c>
    </row>
    <row r="239022">
      <c r="A239022" s="1" t="s">
        <v>72460</v>
      </c>
    </row>
    <row r="239023">
      <c r="A239023" s="1" t="s">
        <v>72461</v>
      </c>
    </row>
    <row r="239024">
      <c r="A239024" s="1" t="s">
        <v>72462</v>
      </c>
    </row>
    <row r="239025">
      <c r="A239025" s="1" t="s">
        <v>72463</v>
      </c>
    </row>
    <row r="239026">
      <c r="A239026" s="1" t="s">
        <v>72464</v>
      </c>
    </row>
    <row r="239027">
      <c r="A239027" s="1" t="s">
        <v>72465</v>
      </c>
    </row>
    <row r="239028">
      <c r="A239028" s="1" t="s">
        <v>72466</v>
      </c>
    </row>
    <row r="239029">
      <c r="A239029" s="1" t="s">
        <v>72467</v>
      </c>
    </row>
    <row r="239030">
      <c r="A239030" s="1" t="s">
        <v>72408</v>
      </c>
    </row>
    <row r="239031">
      <c r="A239031" s="1" t="s">
        <v>72409</v>
      </c>
    </row>
    <row r="239032">
      <c r="A239032" s="1" t="s">
        <v>72410</v>
      </c>
    </row>
    <row r="239033">
      <c r="A239033" s="1" t="s">
        <v>72411</v>
      </c>
    </row>
    <row r="239034">
      <c r="A239034" s="1" t="s">
        <v>72412</v>
      </c>
    </row>
    <row r="239035">
      <c r="A239035" s="1" t="s">
        <v>72413</v>
      </c>
    </row>
    <row r="239036">
      <c r="A239036" s="1" t="s">
        <v>72414</v>
      </c>
    </row>
    <row r="239037">
      <c r="A239037" s="1" t="s">
        <v>72415</v>
      </c>
    </row>
    <row r="239038">
      <c r="A239038" s="1" t="s">
        <v>72416</v>
      </c>
    </row>
    <row r="239039">
      <c r="A239039" s="1" t="s">
        <v>72417</v>
      </c>
    </row>
    <row r="239040">
      <c r="A239040" s="1" t="s">
        <v>72418</v>
      </c>
    </row>
    <row r="239041">
      <c r="A239041" s="1" t="s">
        <v>72419</v>
      </c>
    </row>
    <row r="239042">
      <c r="A239042" s="1" t="s">
        <v>72420</v>
      </c>
    </row>
    <row r="239043">
      <c r="A239043" s="1" t="s">
        <v>72421</v>
      </c>
    </row>
    <row r="239044">
      <c r="A239044" s="1" t="s">
        <v>72422</v>
      </c>
    </row>
    <row r="239045">
      <c r="A239045" s="1" t="s">
        <v>72423</v>
      </c>
    </row>
    <row r="239046">
      <c r="A239046" s="1" t="s">
        <v>72424</v>
      </c>
    </row>
    <row r="239047">
      <c r="A239047" s="1" t="s">
        <v>72425</v>
      </c>
    </row>
    <row r="239048">
      <c r="A239048" s="1" t="s">
        <v>72426</v>
      </c>
    </row>
    <row r="239049">
      <c r="A239049" s="1" t="s">
        <v>72427</v>
      </c>
    </row>
    <row r="239050">
      <c r="A239050" s="1" t="s">
        <v>72428</v>
      </c>
    </row>
    <row r="239051">
      <c r="A239051" s="1" t="s">
        <v>72429</v>
      </c>
    </row>
    <row r="239052">
      <c r="A239052" s="1" t="s">
        <v>72430</v>
      </c>
    </row>
    <row r="239053">
      <c r="A239053" s="1" t="s">
        <v>72431</v>
      </c>
    </row>
    <row r="239054">
      <c r="A239054" s="1" t="s">
        <v>72432</v>
      </c>
    </row>
    <row r="239055">
      <c r="A239055" s="1" t="s">
        <v>5445</v>
      </c>
    </row>
    <row r="239056">
      <c r="A239056" s="1" t="s">
        <v>72433</v>
      </c>
    </row>
    <row r="239057">
      <c r="A239057" s="1" t="s">
        <v>18080</v>
      </c>
    </row>
    <row r="239058">
      <c r="A239058" s="1" t="s">
        <v>72434</v>
      </c>
    </row>
    <row r="239059">
      <c r="A239059" s="1" t="s">
        <v>72435</v>
      </c>
    </row>
    <row r="239060">
      <c r="A239060" s="1" t="s">
        <v>72436</v>
      </c>
    </row>
    <row r="239061">
      <c r="A239061" s="1" t="s">
        <v>72437</v>
      </c>
    </row>
    <row r="239062">
      <c r="A239062" s="1" t="s">
        <v>72438</v>
      </c>
    </row>
    <row r="239063">
      <c r="A239063" s="1" t="s">
        <v>72439</v>
      </c>
    </row>
    <row r="239064">
      <c r="A239064" s="1" t="s">
        <v>72440</v>
      </c>
    </row>
    <row r="239065">
      <c r="A239065" s="1" t="s">
        <v>72441</v>
      </c>
    </row>
    <row r="239066">
      <c r="A239066" s="1" t="s">
        <v>72442</v>
      </c>
    </row>
    <row r="239067">
      <c r="A239067" s="1" t="s">
        <v>72443</v>
      </c>
    </row>
    <row r="239068">
      <c r="A239068" s="1" t="s">
        <v>72444</v>
      </c>
    </row>
    <row r="239069">
      <c r="A239069" s="1" t="s">
        <v>72445</v>
      </c>
    </row>
    <row r="239070">
      <c r="A239070" s="1" t="s">
        <v>72446</v>
      </c>
    </row>
    <row r="239071">
      <c r="A239071" s="1" t="s">
        <v>72447</v>
      </c>
    </row>
    <row r="239072">
      <c r="A239072" s="1" t="s">
        <v>72448</v>
      </c>
    </row>
    <row r="239073">
      <c r="A239073" s="1" t="s">
        <v>72449</v>
      </c>
    </row>
    <row r="239074">
      <c r="A239074" s="1" t="s">
        <v>72450</v>
      </c>
    </row>
    <row r="239075">
      <c r="A239075" s="1" t="s">
        <v>72451</v>
      </c>
    </row>
    <row r="239076">
      <c r="A239076" s="1" t="s">
        <v>72452</v>
      </c>
    </row>
    <row r="239077">
      <c r="A239077" s="1" t="s">
        <v>72453</v>
      </c>
    </row>
    <row r="239078">
      <c r="A239078" s="1" t="s">
        <v>72454</v>
      </c>
    </row>
    <row r="239079">
      <c r="A239079" s="1" t="s">
        <v>72455</v>
      </c>
    </row>
    <row r="239080">
      <c r="A239080" s="1" t="s">
        <v>72456</v>
      </c>
    </row>
    <row r="239081">
      <c r="A239081" s="1" t="s">
        <v>72457</v>
      </c>
    </row>
    <row r="239082">
      <c r="A239082" s="1" t="s">
        <v>72458</v>
      </c>
    </row>
    <row r="239083">
      <c r="A239083" s="1" t="s">
        <v>72459</v>
      </c>
    </row>
    <row r="239084">
      <c r="A239084" s="1" t="s">
        <v>72460</v>
      </c>
    </row>
    <row r="239085">
      <c r="A239085" s="1" t="s">
        <v>72461</v>
      </c>
    </row>
    <row r="239086">
      <c r="A239086" s="1" t="s">
        <v>72462</v>
      </c>
    </row>
    <row r="239087">
      <c r="A239087" s="1" t="s">
        <v>72463</v>
      </c>
    </row>
    <row r="239088">
      <c r="A239088" s="1" t="s">
        <v>72464</v>
      </c>
    </row>
    <row r="239089">
      <c r="A239089" s="1" t="s">
        <v>72465</v>
      </c>
    </row>
    <row r="239090">
      <c r="A239090" s="1" t="s">
        <v>72466</v>
      </c>
    </row>
    <row r="239091">
      <c r="A239091" s="1" t="s">
        <v>72468</v>
      </c>
    </row>
    <row r="239092">
      <c r="A239092" s="1" t="s">
        <v>72469</v>
      </c>
    </row>
    <row r="239094">
      <c r="A239094" s="1" t="s">
        <v>64095</v>
      </c>
    </row>
    <row r="239096">
      <c r="A239096" s="1" t="s">
        <v>26793</v>
      </c>
    </row>
    <row r="239098">
      <c r="A239098" s="1" t="s">
        <v>26797</v>
      </c>
    </row>
    <row r="239100">
      <c r="A239100" s="1" t="s">
        <v>26798</v>
      </c>
    </row>
    <row r="239101">
      <c r="A239101" s="1" t="s">
        <v>26799</v>
      </c>
    </row>
    <row r="239103">
      <c r="A239103" s="1" t="s">
        <v>27559</v>
      </c>
    </row>
    <row r="239105">
      <c r="A239105" s="1" t="s">
        <v>64096</v>
      </c>
    </row>
    <row r="239106">
      <c r="A239106" s="1" t="s">
        <v>64097</v>
      </c>
    </row>
    <row r="239107">
      <c r="A239107" s="1" t="s">
        <v>64098</v>
      </c>
    </row>
    <row r="239108">
      <c r="A239108" s="1" t="s">
        <v>64099</v>
      </c>
    </row>
    <row r="239110">
      <c r="A239110" s="1" t="s">
        <v>26806</v>
      </c>
    </row>
    <row r="239111">
      <c r="A239111" s="1" t="s">
        <v>28557</v>
      </c>
    </row>
    <row r="239112">
      <c r="A239112" s="1" t="s">
        <v>26808</v>
      </c>
    </row>
    <row r="239113">
      <c r="A239113" s="1" t="s">
        <v>26809</v>
      </c>
    </row>
    <row r="239115">
      <c r="A239115" s="1" t="s">
        <v>64100</v>
      </c>
    </row>
    <row r="239116">
      <c r="A239116" s="1" t="s">
        <v>64101</v>
      </c>
    </row>
    <row r="239118">
      <c r="A239118" s="1" t="s">
        <v>64102</v>
      </c>
    </row>
    <row r="239119">
      <c r="A239119" s="1" t="s">
        <v>64103</v>
      </c>
    </row>
    <row r="239120">
      <c r="A239120" s="1" t="s">
        <v>64104</v>
      </c>
    </row>
    <row r="239122">
      <c r="A239122" s="1" t="s">
        <v>26824</v>
      </c>
    </row>
    <row r="239123">
      <c r="A239123" s="1" t="s">
        <v>26825</v>
      </c>
    </row>
    <row r="239125">
      <c r="A239125" s="1" t="s">
        <v>64105</v>
      </c>
    </row>
    <row r="239126">
      <c r="A239126" s="1" t="s">
        <v>26827</v>
      </c>
    </row>
    <row r="239127">
      <c r="A239127" s="1" t="s">
        <v>26828</v>
      </c>
    </row>
    <row r="239129">
      <c r="A239129" s="1" t="s">
        <v>26829</v>
      </c>
    </row>
    <row r="239130">
      <c r="A239130" s="1" t="s">
        <v>26830</v>
      </c>
    </row>
    <row r="239132">
      <c r="A239132" s="1" t="s">
        <v>64106</v>
      </c>
    </row>
    <row r="239134">
      <c r="A239134" s="1" t="s">
        <v>64107</v>
      </c>
    </row>
    <row r="239135">
      <c r="A239135" s="1" t="s">
        <v>26793</v>
      </c>
    </row>
    <row r="239136">
      <c r="A239136" s="1" t="s">
        <v>26797</v>
      </c>
    </row>
    <row r="239137">
      <c r="A239137" s="1" t="s">
        <v>26798</v>
      </c>
    </row>
    <row r="239138">
      <c r="A239138" s="1" t="s">
        <v>26799</v>
      </c>
    </row>
    <row r="239139">
      <c r="A239139" s="1" t="s">
        <v>64096</v>
      </c>
    </row>
    <row r="239140">
      <c r="A239140" s="1" t="s">
        <v>64097</v>
      </c>
    </row>
    <row r="239141">
      <c r="A239141" s="1" t="s">
        <v>64098</v>
      </c>
    </row>
    <row r="239142">
      <c r="A239142" s="1" t="s">
        <v>64099</v>
      </c>
    </row>
    <row r="239143">
      <c r="A239143" s="1" t="s">
        <v>26806</v>
      </c>
    </row>
    <row r="239144">
      <c r="A239144" s="1" t="s">
        <v>28557</v>
      </c>
    </row>
    <row r="239145">
      <c r="A239145" s="1" t="s">
        <v>26808</v>
      </c>
    </row>
    <row r="239146">
      <c r="A239146" s="1" t="s">
        <v>26809</v>
      </c>
    </row>
    <row r="239147">
      <c r="A239147" s="1" t="s">
        <v>64100</v>
      </c>
    </row>
    <row r="239148">
      <c r="A239148" s="1" t="s">
        <v>64101</v>
      </c>
    </row>
    <row r="239149">
      <c r="A239149" s="1" t="s">
        <v>64102</v>
      </c>
    </row>
    <row r="239150">
      <c r="A239150" s="1" t="s">
        <v>64103</v>
      </c>
    </row>
    <row r="239151">
      <c r="A239151" s="1" t="s">
        <v>64104</v>
      </c>
    </row>
    <row r="239152">
      <c r="A239152" s="1" t="s">
        <v>26824</v>
      </c>
    </row>
    <row r="239153">
      <c r="A239153" s="1" t="s">
        <v>26825</v>
      </c>
    </row>
    <row r="239154">
      <c r="A239154" s="1" t="s">
        <v>64105</v>
      </c>
    </row>
    <row r="239155">
      <c r="A239155" s="1" t="s">
        <v>26827</v>
      </c>
    </row>
    <row r="239156">
      <c r="A239156" s="1" t="s">
        <v>26828</v>
      </c>
    </row>
    <row r="239157">
      <c r="A239157" s="1" t="s">
        <v>26829</v>
      </c>
    </row>
    <row r="239158">
      <c r="A239158" s="1" t="s">
        <v>26830</v>
      </c>
    </row>
    <row r="239159">
      <c r="A239159" s="1" t="s">
        <v>64108</v>
      </c>
    </row>
    <row r="239160">
      <c r="A239160" s="1" t="s">
        <v>72470</v>
      </c>
    </row>
    <row r="239161">
      <c r="A239161" s="1" t="s">
        <v>64110</v>
      </c>
    </row>
    <row r="239163">
      <c r="A239163" s="1" t="s">
        <v>64111</v>
      </c>
    </row>
    <row r="239164">
      <c r="A239164" s="1" t="s">
        <v>64112</v>
      </c>
    </row>
    <row r="239165">
      <c r="A239165" s="1" t="s">
        <v>64113</v>
      </c>
    </row>
    <row r="239167">
      <c r="A239167" s="1" t="s">
        <v>64114</v>
      </c>
    </row>
    <row r="239168">
      <c r="A239168" s="1" t="s">
        <v>64115</v>
      </c>
    </row>
    <row r="239170">
      <c r="A239170" s="1" t="s">
        <v>64116</v>
      </c>
    </row>
    <row r="239171">
      <c r="A239171" s="1" t="s">
        <v>64117</v>
      </c>
    </row>
    <row r="239172">
      <c r="A239172" s="1" t="s">
        <v>64118</v>
      </c>
    </row>
    <row r="239173">
      <c r="A239173" s="1" t="s">
        <v>64119</v>
      </c>
    </row>
    <row r="239174">
      <c r="A239174" s="1" t="s">
        <v>64120</v>
      </c>
    </row>
    <row r="239176">
      <c r="A239176" s="1" t="s">
        <v>20236</v>
      </c>
    </row>
    <row r="239178">
      <c r="A239178" s="1" t="s">
        <v>17968</v>
      </c>
    </row>
    <row r="239180">
      <c r="A239180" s="1" t="s">
        <v>64121</v>
      </c>
    </row>
    <row r="239182">
      <c r="A239182" s="1" t="s">
        <v>64122</v>
      </c>
    </row>
    <row r="239184">
      <c r="A239184" s="1" t="s">
        <v>64123</v>
      </c>
    </row>
    <row r="239185">
      <c r="A239185" s="1" t="s">
        <v>64124</v>
      </c>
    </row>
    <row r="239187">
      <c r="A239187" s="1" t="s">
        <v>64125</v>
      </c>
    </row>
    <row r="239188">
      <c r="A239188" s="1" t="s">
        <v>64126</v>
      </c>
    </row>
    <row r="239190">
      <c r="A239190" s="1" t="s">
        <v>64127</v>
      </c>
    </row>
    <row r="239192">
      <c r="A239192" s="1" t="s">
        <v>20251</v>
      </c>
    </row>
    <row r="239194">
      <c r="A239194" s="1" t="s">
        <v>64128</v>
      </c>
    </row>
    <row r="239195">
      <c r="A239195" s="1" t="s">
        <v>64129</v>
      </c>
    </row>
    <row r="239196">
      <c r="A239196" s="1" t="s">
        <v>64130</v>
      </c>
    </row>
    <row r="239197">
      <c r="A239197" s="1" t="s">
        <v>64131</v>
      </c>
    </row>
    <row r="239198">
      <c r="A239198" s="1" t="s">
        <v>64132</v>
      </c>
    </row>
    <row r="239200">
      <c r="A239200" s="1" t="s">
        <v>64133</v>
      </c>
    </row>
    <row r="239201">
      <c r="A239201" s="1" t="s">
        <v>64134</v>
      </c>
    </row>
    <row r="239203">
      <c r="A239203" s="1" t="s">
        <v>64135</v>
      </c>
    </row>
    <row r="239205">
      <c r="A239205" s="1" t="s">
        <v>64136</v>
      </c>
    </row>
    <row r="239206">
      <c r="A239206" s="1" t="s">
        <v>64137</v>
      </c>
    </row>
    <row r="239207">
      <c r="A239207" s="1" t="s">
        <v>64138</v>
      </c>
    </row>
    <row r="239208">
      <c r="A239208" s="1" t="s">
        <v>64139</v>
      </c>
    </row>
    <row r="239210">
      <c r="A239210" s="1" t="s">
        <v>64140</v>
      </c>
    </row>
    <row r="239211">
      <c r="A239211" s="1" t="s">
        <v>64141</v>
      </c>
    </row>
    <row r="239212">
      <c r="A239212" s="1" t="s">
        <v>64142</v>
      </c>
    </row>
    <row r="239213">
      <c r="A239213" s="1" t="s">
        <v>64143</v>
      </c>
    </row>
    <row r="239215">
      <c r="A239215" s="1" t="s">
        <v>64144</v>
      </c>
    </row>
    <row r="239217">
      <c r="A239217" s="1" t="s">
        <v>64145</v>
      </c>
    </row>
    <row r="239219">
      <c r="A239219" s="1" t="s">
        <v>20305</v>
      </c>
    </row>
    <row r="239221">
      <c r="A239221" s="1" t="s">
        <v>64146</v>
      </c>
    </row>
    <row r="239222">
      <c r="A239222" s="1" t="s">
        <v>64110</v>
      </c>
    </row>
    <row r="239223">
      <c r="A239223" s="1" t="s">
        <v>64111</v>
      </c>
    </row>
    <row r="239224">
      <c r="A239224" s="1" t="s">
        <v>64112</v>
      </c>
    </row>
    <row r="239225">
      <c r="A239225" s="1" t="s">
        <v>64113</v>
      </c>
    </row>
    <row r="239226">
      <c r="A239226" s="1" t="s">
        <v>64114</v>
      </c>
    </row>
    <row r="239227">
      <c r="A239227" s="1" t="s">
        <v>64115</v>
      </c>
    </row>
    <row r="239228">
      <c r="A239228" s="1" t="s">
        <v>64116</v>
      </c>
    </row>
    <row r="239229">
      <c r="A239229" s="1" t="s">
        <v>64117</v>
      </c>
    </row>
    <row r="239230">
      <c r="A239230" s="1" t="s">
        <v>64118</v>
      </c>
    </row>
    <row r="239231">
      <c r="A239231" s="1" t="s">
        <v>64119</v>
      </c>
    </row>
    <row r="239232">
      <c r="A239232" s="1" t="s">
        <v>64120</v>
      </c>
    </row>
    <row r="239233">
      <c r="A239233" s="1" t="s">
        <v>20236</v>
      </c>
    </row>
    <row r="239234">
      <c r="A239234" s="1" t="s">
        <v>17968</v>
      </c>
    </row>
    <row r="239235">
      <c r="A239235" s="1" t="s">
        <v>64121</v>
      </c>
    </row>
    <row r="239236">
      <c r="A239236" s="1" t="s">
        <v>64122</v>
      </c>
    </row>
    <row r="239237">
      <c r="A239237" s="1" t="s">
        <v>64123</v>
      </c>
    </row>
    <row r="239238">
      <c r="A239238" s="1" t="s">
        <v>64124</v>
      </c>
    </row>
    <row r="239239">
      <c r="A239239" s="1" t="s">
        <v>64125</v>
      </c>
    </row>
    <row r="239240">
      <c r="A239240" s="1" t="s">
        <v>64126</v>
      </c>
    </row>
    <row r="239241">
      <c r="A239241" s="1" t="s">
        <v>64127</v>
      </c>
    </row>
    <row r="239242">
      <c r="A239242" s="1" t="s">
        <v>20251</v>
      </c>
    </row>
    <row r="239243">
      <c r="A239243" s="1" t="s">
        <v>64128</v>
      </c>
    </row>
    <row r="239244">
      <c r="A239244" s="1" t="s">
        <v>64129</v>
      </c>
    </row>
    <row r="239245">
      <c r="A239245" s="1" t="s">
        <v>64130</v>
      </c>
    </row>
    <row r="239246">
      <c r="A239246" s="1" t="s">
        <v>64131</v>
      </c>
    </row>
    <row r="239247">
      <c r="A239247" s="1" t="s">
        <v>64132</v>
      </c>
    </row>
    <row r="239248">
      <c r="A239248" s="1" t="s">
        <v>64133</v>
      </c>
    </row>
    <row r="239249">
      <c r="A239249" s="1" t="s">
        <v>64134</v>
      </c>
    </row>
    <row r="239250">
      <c r="A239250" s="1" t="s">
        <v>64135</v>
      </c>
    </row>
    <row r="239251">
      <c r="A239251" s="1" t="s">
        <v>64136</v>
      </c>
    </row>
    <row r="239252">
      <c r="A239252" s="1" t="s">
        <v>64137</v>
      </c>
    </row>
    <row r="239253">
      <c r="A239253" s="1" t="s">
        <v>64138</v>
      </c>
    </row>
    <row r="239254">
      <c r="A239254" s="1" t="s">
        <v>64139</v>
      </c>
    </row>
    <row r="239255">
      <c r="A239255" s="1" t="s">
        <v>64140</v>
      </c>
    </row>
    <row r="239256">
      <c r="A239256" s="1" t="s">
        <v>64141</v>
      </c>
    </row>
    <row r="239257">
      <c r="A239257" s="1" t="s">
        <v>64142</v>
      </c>
    </row>
    <row r="239258">
      <c r="A239258" s="1" t="s">
        <v>64143</v>
      </c>
    </row>
    <row r="239259">
      <c r="A239259" s="1" t="s">
        <v>64144</v>
      </c>
    </row>
    <row r="239260">
      <c r="A239260" s="1" t="s">
        <v>64145</v>
      </c>
    </row>
    <row r="239261">
      <c r="A239261" s="1" t="s">
        <v>64147</v>
      </c>
    </row>
    <row r="239262">
      <c r="A239262" s="1" t="s">
        <v>72471</v>
      </c>
    </row>
    <row r="239263">
      <c r="A239263" s="1" t="s">
        <v>64149</v>
      </c>
    </row>
    <row r="239265">
      <c r="A239265" s="1" t="s">
        <v>64150</v>
      </c>
    </row>
    <row r="239266">
      <c r="A239266" s="1" t="s">
        <v>64151</v>
      </c>
    </row>
    <row r="239267">
      <c r="A239267" s="1" t="s">
        <v>64152</v>
      </c>
    </row>
    <row r="239269">
      <c r="A239269" s="1" t="s">
        <v>64153</v>
      </c>
    </row>
    <row r="239271">
      <c r="A239271" s="1" t="s">
        <v>64154</v>
      </c>
    </row>
    <row r="239273">
      <c r="A239273" s="1" t="s">
        <v>64155</v>
      </c>
    </row>
    <row r="239275">
      <c r="A239275" s="1" t="s">
        <v>8515</v>
      </c>
    </row>
    <row r="239276">
      <c r="A239276" s="1" t="s">
        <v>64156</v>
      </c>
    </row>
    <row r="239278">
      <c r="A239278" s="1" t="s">
        <v>64157</v>
      </c>
    </row>
    <row r="239279">
      <c r="A239279" s="1" t="s">
        <v>64149</v>
      </c>
    </row>
    <row r="239280">
      <c r="A239280" s="1" t="s">
        <v>64150</v>
      </c>
    </row>
    <row r="239281">
      <c r="A239281" s="1" t="s">
        <v>64151</v>
      </c>
    </row>
    <row r="239282">
      <c r="A239282" s="1" t="s">
        <v>64152</v>
      </c>
    </row>
    <row r="239283">
      <c r="A239283" s="1" t="s">
        <v>64153</v>
      </c>
    </row>
    <row r="239284">
      <c r="A239284" s="1" t="s">
        <v>64154</v>
      </c>
    </row>
    <row r="239285">
      <c r="A239285" s="1" t="s">
        <v>64155</v>
      </c>
    </row>
    <row r="239286">
      <c r="A239286" s="1" t="s">
        <v>8515</v>
      </c>
    </row>
    <row r="239287">
      <c r="A239287" s="1" t="s">
        <v>64158</v>
      </c>
    </row>
    <row r="239288">
      <c r="A239288" s="1" t="s">
        <v>72472</v>
      </c>
    </row>
    <row r="239289">
      <c r="A239289" s="1" t="s">
        <v>72473</v>
      </c>
    </row>
    <row r="239290">
      <c r="A239290" s="1" t="s">
        <v>72474</v>
      </c>
    </row>
    <row r="239291">
      <c r="A239291" s="1" t="s">
        <v>72475</v>
      </c>
    </row>
    <row r="239292">
      <c r="A239292" s="1" t="s">
        <v>72476</v>
      </c>
    </row>
    <row r="239293">
      <c r="A239293" s="1" t="s">
        <v>72477</v>
      </c>
    </row>
    <row r="239294">
      <c r="A239294" s="1" t="s">
        <v>72478</v>
      </c>
    </row>
    <row r="239295">
      <c r="A239295" s="1" t="s">
        <v>12534</v>
      </c>
    </row>
    <row r="239296">
      <c r="A239296" s="1" t="s">
        <v>34176</v>
      </c>
    </row>
    <row r="239297">
      <c r="A239297" s="1" t="s">
        <v>72479</v>
      </c>
    </row>
    <row r="239298">
      <c r="A239298" s="1" t="s">
        <v>72480</v>
      </c>
    </row>
    <row r="239299">
      <c r="A239299" s="1" t="s">
        <v>72481</v>
      </c>
    </row>
    <row r="239300">
      <c r="A239300" s="1" t="s">
        <v>72482</v>
      </c>
    </row>
    <row r="239301">
      <c r="A239301" s="1" t="s">
        <v>72483</v>
      </c>
    </row>
    <row r="239302">
      <c r="A239302" s="1" t="s">
        <v>72484</v>
      </c>
    </row>
    <row r="239303">
      <c r="A239303" s="1" t="s">
        <v>72485</v>
      </c>
    </row>
    <row r="239304">
      <c r="A239304" s="1" t="s">
        <v>72486</v>
      </c>
    </row>
    <row r="239305">
      <c r="A239305" s="1" t="s">
        <v>72487</v>
      </c>
    </row>
    <row r="239306">
      <c r="A239306" s="1" t="s">
        <v>72488</v>
      </c>
    </row>
    <row r="239307">
      <c r="A239307" s="1" t="s">
        <v>72489</v>
      </c>
    </row>
    <row r="239308">
      <c r="A239308" s="1" t="s">
        <v>72490</v>
      </c>
    </row>
    <row r="239309">
      <c r="A239309" s="1" t="s">
        <v>72491</v>
      </c>
    </row>
    <row r="239310">
      <c r="A239310" s="1" t="s">
        <v>72492</v>
      </c>
    </row>
    <row r="239311">
      <c r="A239311" s="1" t="s">
        <v>72493</v>
      </c>
    </row>
    <row r="239312">
      <c r="A239312" s="1" t="s">
        <v>72494</v>
      </c>
    </row>
    <row r="239313">
      <c r="A239313" s="1" t="s">
        <v>72495</v>
      </c>
    </row>
    <row r="239314">
      <c r="A239314" s="1" t="s">
        <v>72496</v>
      </c>
    </row>
    <row r="239315">
      <c r="A239315" s="1" t="s">
        <v>72497</v>
      </c>
    </row>
    <row r="239316">
      <c r="A239316" s="1" t="s">
        <v>72498</v>
      </c>
    </row>
    <row r="239317">
      <c r="A239317" s="1" t="s">
        <v>72499</v>
      </c>
    </row>
    <row r="239318">
      <c r="A239318" s="1" t="s">
        <v>3411</v>
      </c>
    </row>
    <row r="239319">
      <c r="A239319" s="1" t="s">
        <v>72500</v>
      </c>
    </row>
    <row r="239320">
      <c r="A239320" s="1" t="s">
        <v>1858</v>
      </c>
    </row>
    <row r="239321">
      <c r="A239321" s="1" t="s">
        <v>45417</v>
      </c>
    </row>
    <row r="239322">
      <c r="A239322" s="1" t="s">
        <v>1858</v>
      </c>
    </row>
    <row r="239323">
      <c r="A239323" s="1" t="s">
        <v>72501</v>
      </c>
    </row>
    <row r="239324">
      <c r="A239324" s="1" t="s">
        <v>72473</v>
      </c>
    </row>
    <row r="239325">
      <c r="A239325" s="1" t="s">
        <v>72474</v>
      </c>
    </row>
    <row r="239326">
      <c r="A239326" s="1" t="s">
        <v>72475</v>
      </c>
    </row>
    <row r="239327">
      <c r="A239327" s="1" t="s">
        <v>72476</v>
      </c>
    </row>
    <row r="239328">
      <c r="A239328" s="1" t="s">
        <v>72477</v>
      </c>
    </row>
    <row r="239329">
      <c r="A239329" s="1" t="s">
        <v>72478</v>
      </c>
    </row>
    <row r="239330">
      <c r="A239330" s="1" t="s">
        <v>72479</v>
      </c>
    </row>
    <row r="239331">
      <c r="A239331" s="1" t="s">
        <v>72480</v>
      </c>
    </row>
    <row r="239332">
      <c r="A239332" s="1" t="s">
        <v>72481</v>
      </c>
    </row>
    <row r="239333">
      <c r="A239333" s="1" t="s">
        <v>72482</v>
      </c>
    </row>
    <row r="239334">
      <c r="A239334" s="1" t="s">
        <v>72483</v>
      </c>
    </row>
    <row r="239335">
      <c r="A239335" s="1" t="s">
        <v>72484</v>
      </c>
    </row>
    <row r="239336">
      <c r="A239336" s="1" t="s">
        <v>72485</v>
      </c>
    </row>
    <row r="239337">
      <c r="A239337" s="1" t="s">
        <v>72486</v>
      </c>
    </row>
    <row r="239338">
      <c r="A239338" s="1" t="s">
        <v>72487</v>
      </c>
    </row>
    <row r="239339">
      <c r="A239339" s="1" t="s">
        <v>72488</v>
      </c>
    </row>
    <row r="239340">
      <c r="A239340" s="1" t="s">
        <v>72489</v>
      </c>
    </row>
    <row r="239341">
      <c r="A239341" s="1" t="s">
        <v>72490</v>
      </c>
    </row>
    <row r="239342">
      <c r="A239342" s="1" t="s">
        <v>72491</v>
      </c>
    </row>
    <row r="239343">
      <c r="A239343" s="1" t="s">
        <v>72492</v>
      </c>
    </row>
    <row r="239344">
      <c r="A239344" s="1" t="s">
        <v>72493</v>
      </c>
    </row>
    <row r="239345">
      <c r="A239345" s="1" t="s">
        <v>72494</v>
      </c>
    </row>
    <row r="239346">
      <c r="A239346" s="1" t="s">
        <v>72495</v>
      </c>
    </row>
    <row r="239347">
      <c r="A239347" s="1" t="s">
        <v>72496</v>
      </c>
    </row>
    <row r="239348">
      <c r="A239348" s="1" t="s">
        <v>72497</v>
      </c>
    </row>
    <row r="239349">
      <c r="A239349" s="1" t="s">
        <v>72498</v>
      </c>
    </row>
    <row r="239350">
      <c r="A239350" s="1" t="s">
        <v>72499</v>
      </c>
    </row>
    <row r="239351">
      <c r="A239351" s="1" t="s">
        <v>3411</v>
      </c>
    </row>
    <row r="239352">
      <c r="A239352" s="1" t="s">
        <v>72500</v>
      </c>
    </row>
    <row r="239353">
      <c r="A239353" s="1" t="s">
        <v>72502</v>
      </c>
    </row>
    <row r="239354">
      <c r="A239354" s="1" t="s">
        <v>72503</v>
      </c>
    </row>
    <row r="239355">
      <c r="A239355" s="1" t="s">
        <v>72504</v>
      </c>
    </row>
    <row r="239356">
      <c r="A239356" s="1" t="s">
        <v>72505</v>
      </c>
    </row>
    <row r="239357">
      <c r="A239357" s="1" t="s">
        <v>72506</v>
      </c>
    </row>
    <row r="239358">
      <c r="A239358" s="1" t="s">
        <v>72507</v>
      </c>
    </row>
    <row r="239359">
      <c r="A239359" s="1" t="s">
        <v>72508</v>
      </c>
    </row>
    <row r="239360">
      <c r="A239360" s="1" t="s">
        <v>72509</v>
      </c>
    </row>
    <row r="239361">
      <c r="A239361" s="1" t="s">
        <v>72510</v>
      </c>
    </row>
    <row r="239362">
      <c r="A239362" s="1" t="s">
        <v>72511</v>
      </c>
    </row>
    <row r="239363">
      <c r="A239363" s="1" t="s">
        <v>72512</v>
      </c>
    </row>
    <row r="239364">
      <c r="A239364" s="1" t="s">
        <v>72513</v>
      </c>
    </row>
    <row r="239365">
      <c r="A239365" s="1" t="s">
        <v>72514</v>
      </c>
    </row>
    <row r="239366">
      <c r="A239366" s="1" t="s">
        <v>72515</v>
      </c>
    </row>
    <row r="239367">
      <c r="A239367" s="1" t="s">
        <v>72516</v>
      </c>
    </row>
    <row r="239368">
      <c r="A239368" s="1" t="s">
        <v>72517</v>
      </c>
    </row>
    <row r="239369">
      <c r="A239369" s="1" t="s">
        <v>72518</v>
      </c>
    </row>
    <row r="239370">
      <c r="A239370" s="1" t="s">
        <v>72519</v>
      </c>
    </row>
    <row r="239371">
      <c r="A239371" s="1" t="s">
        <v>72520</v>
      </c>
    </row>
    <row r="239372">
      <c r="A239372" s="1" t="s">
        <v>322</v>
      </c>
    </row>
    <row r="239373">
      <c r="A239373" s="1" t="s">
        <v>72521</v>
      </c>
    </row>
    <row r="239374">
      <c r="A239374" s="1" t="s">
        <v>322</v>
      </c>
    </row>
    <row r="239375">
      <c r="A239375" s="1" t="s">
        <v>72522</v>
      </c>
    </row>
    <row r="239376">
      <c r="A239376" s="1" t="s">
        <v>34714</v>
      </c>
    </row>
    <row r="239377">
      <c r="A239377" s="1" t="s">
        <v>25302</v>
      </c>
    </row>
    <row r="239378">
      <c r="A239378" s="1" t="s">
        <v>65791</v>
      </c>
    </row>
    <row r="239379">
      <c r="A239379" s="1" t="s">
        <v>72523</v>
      </c>
    </row>
    <row r="239380">
      <c r="A239380" s="1" t="s">
        <v>72524</v>
      </c>
    </row>
    <row r="239381">
      <c r="A239381" s="1" t="s">
        <v>72525</v>
      </c>
    </row>
    <row r="239382">
      <c r="A239382" s="1" t="s">
        <v>72526</v>
      </c>
    </row>
    <row r="239383">
      <c r="A239383" s="1" t="s">
        <v>72527</v>
      </c>
    </row>
    <row r="239384">
      <c r="A239384" s="1" t="s">
        <v>72528</v>
      </c>
    </row>
    <row r="239385">
      <c r="A239385" s="1" t="s">
        <v>72529</v>
      </c>
    </row>
    <row r="239386">
      <c r="A239386" s="1" t="s">
        <v>72530</v>
      </c>
    </row>
    <row r="239387">
      <c r="A239387" s="1" t="s">
        <v>72531</v>
      </c>
    </row>
    <row r="239388">
      <c r="A239388" s="1" t="s">
        <v>72532</v>
      </c>
    </row>
    <row r="239389">
      <c r="A239389" s="1" t="s">
        <v>72533</v>
      </c>
    </row>
    <row r="239390">
      <c r="A239390" s="1" t="s">
        <v>72534</v>
      </c>
    </row>
    <row r="239391">
      <c r="A239391" s="1" t="s">
        <v>33693</v>
      </c>
    </row>
    <row r="239392">
      <c r="A239392" s="1" t="s">
        <v>72535</v>
      </c>
    </row>
    <row r="239393">
      <c r="A239393" s="1" t="s">
        <v>65055</v>
      </c>
    </row>
    <row r="239394">
      <c r="A239394" s="1" t="s">
        <v>72536</v>
      </c>
    </row>
    <row r="239395">
      <c r="A239395" s="1" t="s">
        <v>72537</v>
      </c>
    </row>
    <row r="239396">
      <c r="A239396" s="1" t="s">
        <v>72538</v>
      </c>
    </row>
    <row r="239397">
      <c r="A239397" s="1" t="s">
        <v>72539</v>
      </c>
    </row>
    <row r="239398">
      <c r="A239398" s="1" t="s">
        <v>72540</v>
      </c>
    </row>
    <row r="239399">
      <c r="A239399" s="1" t="s">
        <v>72541</v>
      </c>
    </row>
    <row r="239400">
      <c r="A239400" s="1" t="s">
        <v>72542</v>
      </c>
    </row>
    <row r="239401">
      <c r="A239401" s="1" t="s">
        <v>72543</v>
      </c>
    </row>
    <row r="239402">
      <c r="A239402" s="1" t="s">
        <v>72544</v>
      </c>
    </row>
    <row r="239403">
      <c r="A239403" s="1" t="s">
        <v>72545</v>
      </c>
    </row>
    <row r="239404">
      <c r="A239404" s="1" t="s">
        <v>72546</v>
      </c>
    </row>
    <row r="239405">
      <c r="A239405" s="1" t="s">
        <v>72547</v>
      </c>
    </row>
    <row r="239406">
      <c r="A239406" s="1" t="s">
        <v>72548</v>
      </c>
    </row>
    <row r="239407">
      <c r="A239407" s="1" t="s">
        <v>17166</v>
      </c>
    </row>
    <row r="239408">
      <c r="A239408" s="1" t="s">
        <v>72549</v>
      </c>
    </row>
    <row r="239409">
      <c r="A239409" s="1" t="s">
        <v>72550</v>
      </c>
    </row>
    <row r="239410">
      <c r="A239410" s="1" t="s">
        <v>72551</v>
      </c>
    </row>
    <row r="239411">
      <c r="A239411" s="1" t="s">
        <v>72552</v>
      </c>
    </row>
    <row r="239412">
      <c r="A239412" s="1" t="s">
        <v>70765</v>
      </c>
    </row>
    <row r="239413">
      <c r="A239413" s="1" t="s">
        <v>72553</v>
      </c>
    </row>
    <row r="239414">
      <c r="A239414" s="1" t="s">
        <v>72554</v>
      </c>
    </row>
    <row r="239415">
      <c r="A239415" s="1" t="s">
        <v>72555</v>
      </c>
    </row>
    <row r="239416">
      <c r="A239416" s="1" t="s">
        <v>72556</v>
      </c>
    </row>
    <row r="239417">
      <c r="A239417" s="1" t="s">
        <v>72557</v>
      </c>
    </row>
    <row r="239418">
      <c r="A239418" s="1" t="s">
        <v>72558</v>
      </c>
    </row>
    <row r="239419">
      <c r="A239419" s="1" t="s">
        <v>72559</v>
      </c>
    </row>
    <row r="239420">
      <c r="A239420" s="1" t="s">
        <v>72560</v>
      </c>
    </row>
    <row r="239421">
      <c r="A239421" s="1" t="s">
        <v>72561</v>
      </c>
    </row>
    <row r="239422">
      <c r="A239422" s="1" t="s">
        <v>72562</v>
      </c>
    </row>
    <row r="239423">
      <c r="A239423" s="1" t="s">
        <v>72563</v>
      </c>
    </row>
    <row r="239424">
      <c r="A239424" s="1" t="s">
        <v>72564</v>
      </c>
    </row>
    <row r="239425">
      <c r="A239425" s="1" t="s">
        <v>72565</v>
      </c>
    </row>
    <row r="239426">
      <c r="A239426" s="1" t="s">
        <v>72566</v>
      </c>
    </row>
    <row r="239427">
      <c r="A239427" s="1" t="s">
        <v>72567</v>
      </c>
    </row>
    <row r="239428">
      <c r="A239428" s="1" t="s">
        <v>72568</v>
      </c>
    </row>
    <row r="239429">
      <c r="A239429" s="1" t="s">
        <v>72569</v>
      </c>
    </row>
    <row r="239430">
      <c r="A239430" s="1" t="s">
        <v>72570</v>
      </c>
    </row>
    <row r="239431">
      <c r="A239431" s="1" t="s">
        <v>72571</v>
      </c>
    </row>
    <row r="239432">
      <c r="A239432" s="1" t="s">
        <v>72572</v>
      </c>
    </row>
    <row r="239433">
      <c r="A239433" s="1" t="s">
        <v>72573</v>
      </c>
    </row>
    <row r="239434">
      <c r="A239434" s="1" t="s">
        <v>14417</v>
      </c>
    </row>
    <row r="239435">
      <c r="A239435" s="1" t="s">
        <v>72574</v>
      </c>
    </row>
    <row r="239436">
      <c r="A239436" s="1" t="s">
        <v>72575</v>
      </c>
    </row>
    <row r="239437">
      <c r="A239437" s="1" t="s">
        <v>72576</v>
      </c>
    </row>
    <row r="239438">
      <c r="A239438" s="1" t="s">
        <v>72577</v>
      </c>
    </row>
    <row r="239439">
      <c r="A239439" s="1" t="s">
        <v>72578</v>
      </c>
    </row>
    <row r="239440">
      <c r="A239440" s="1" t="s">
        <v>72579</v>
      </c>
    </row>
    <row r="239441">
      <c r="A239441" s="1" t="s">
        <v>72580</v>
      </c>
    </row>
    <row r="239442">
      <c r="A239442" s="1" t="s">
        <v>44518</v>
      </c>
    </row>
    <row r="239443">
      <c r="A239443" s="3" t="str">
        <f/>
        <v>#ERROR!</v>
      </c>
    </row>
    <row r="239444">
      <c r="A239444" s="1" t="s">
        <v>72581</v>
      </c>
    </row>
    <row r="239445">
      <c r="A239445" s="1" t="s">
        <v>72582</v>
      </c>
    </row>
    <row r="239446">
      <c r="A239446" s="1" t="s">
        <v>72583</v>
      </c>
    </row>
    <row r="239447">
      <c r="A239447" s="1" t="s">
        <v>72584</v>
      </c>
    </row>
    <row r="239448">
      <c r="A239448" s="1" t="s">
        <v>72585</v>
      </c>
    </row>
    <row r="239449">
      <c r="A239449" s="1" t="s">
        <v>72586</v>
      </c>
    </row>
    <row r="239450">
      <c r="A239450" s="1" t="s">
        <v>72587</v>
      </c>
    </row>
    <row r="239451">
      <c r="A239451" s="1" t="s">
        <v>72588</v>
      </c>
    </row>
    <row r="239452">
      <c r="A239452" s="1" t="s">
        <v>72589</v>
      </c>
    </row>
    <row r="239453">
      <c r="A239453" s="1" t="s">
        <v>72590</v>
      </c>
    </row>
    <row r="239454">
      <c r="A239454" s="1" t="s">
        <v>72591</v>
      </c>
    </row>
    <row r="239455">
      <c r="A239455" s="1" t="s">
        <v>72592</v>
      </c>
    </row>
    <row r="239456">
      <c r="A239456" s="1" t="s">
        <v>72593</v>
      </c>
    </row>
    <row r="239457">
      <c r="A239457" s="1" t="s">
        <v>15701</v>
      </c>
    </row>
    <row r="239458">
      <c r="A239458" s="1" t="s">
        <v>72594</v>
      </c>
    </row>
    <row r="239459">
      <c r="A239459" s="1" t="s">
        <v>72595</v>
      </c>
    </row>
    <row r="239460">
      <c r="A239460" s="1" t="s">
        <v>72596</v>
      </c>
    </row>
    <row r="239461">
      <c r="A239461" s="1" t="s">
        <v>72597</v>
      </c>
    </row>
    <row r="239462">
      <c r="A239462" s="1" t="s">
        <v>72598</v>
      </c>
    </row>
    <row r="239463">
      <c r="A239463" s="1" t="s">
        <v>72599</v>
      </c>
    </row>
    <row r="239464">
      <c r="A239464" s="1" t="s">
        <v>72600</v>
      </c>
    </row>
    <row r="239465">
      <c r="A239465" s="1" t="s">
        <v>34154</v>
      </c>
    </row>
    <row r="239466">
      <c r="A239466" s="1" t="s">
        <v>72601</v>
      </c>
    </row>
    <row r="239467">
      <c r="A239467" s="1" t="s">
        <v>7815</v>
      </c>
    </row>
    <row r="239468">
      <c r="A239468" s="1" t="s">
        <v>72602</v>
      </c>
    </row>
    <row r="239469">
      <c r="A239469" s="1" t="s">
        <v>72603</v>
      </c>
    </row>
    <row r="239470">
      <c r="A239470" s="1" t="s">
        <v>3411</v>
      </c>
    </row>
    <row r="239471">
      <c r="A239471" s="1" t="s">
        <v>72604</v>
      </c>
    </row>
    <row r="239472">
      <c r="A239472" s="1" t="s">
        <v>72605</v>
      </c>
    </row>
    <row r="239473">
      <c r="A239473" s="1" t="s">
        <v>72606</v>
      </c>
    </row>
    <row r="239474">
      <c r="A239474" s="1" t="s">
        <v>72607</v>
      </c>
    </row>
    <row r="239475">
      <c r="A239475" s="1" t="s">
        <v>72608</v>
      </c>
    </row>
    <row r="239476">
      <c r="A239476" s="1" t="s">
        <v>72609</v>
      </c>
    </row>
    <row r="239477">
      <c r="A239477" s="1" t="s">
        <v>72610</v>
      </c>
    </row>
    <row r="239478">
      <c r="A239478" s="1" t="s">
        <v>72611</v>
      </c>
    </row>
    <row r="239479">
      <c r="A239479" s="1" t="s">
        <v>72612</v>
      </c>
    </row>
    <row r="239480">
      <c r="A239480" s="1" t="s">
        <v>44742</v>
      </c>
    </row>
    <row r="239481">
      <c r="A239481" s="1" t="s">
        <v>72613</v>
      </c>
    </row>
    <row r="239482">
      <c r="A239482" s="1" t="s">
        <v>72614</v>
      </c>
    </row>
    <row r="239483">
      <c r="A239483" s="1" t="s">
        <v>72615</v>
      </c>
    </row>
    <row r="239484">
      <c r="A239484" s="1" t="s">
        <v>72616</v>
      </c>
    </row>
    <row r="239485">
      <c r="A239485" s="1" t="s">
        <v>72617</v>
      </c>
    </row>
    <row r="239486">
      <c r="A239486" s="1" t="s">
        <v>72618</v>
      </c>
    </row>
    <row r="239487">
      <c r="A239487" s="1" t="s">
        <v>72619</v>
      </c>
    </row>
    <row r="239488">
      <c r="A239488" s="1" t="s">
        <v>72620</v>
      </c>
    </row>
    <row r="239489">
      <c r="A239489" s="1" t="s">
        <v>72621</v>
      </c>
    </row>
    <row r="239490">
      <c r="A239490" s="1" t="s">
        <v>72622</v>
      </c>
    </row>
    <row r="239491">
      <c r="A239491" s="1" t="s">
        <v>72623</v>
      </c>
    </row>
    <row r="239492">
      <c r="A239492" s="1" t="s">
        <v>72624</v>
      </c>
    </row>
    <row r="239493">
      <c r="A239493" s="1" t="s">
        <v>72625</v>
      </c>
    </row>
    <row r="239494">
      <c r="A239494" s="1" t="s">
        <v>72588</v>
      </c>
    </row>
    <row r="239495">
      <c r="A239495" s="1" t="s">
        <v>72626</v>
      </c>
    </row>
    <row r="239496">
      <c r="A239496" s="1" t="s">
        <v>72627</v>
      </c>
    </row>
    <row r="239497">
      <c r="A239497" s="1" t="s">
        <v>72628</v>
      </c>
    </row>
    <row r="239498">
      <c r="A239498" s="1" t="s">
        <v>72629</v>
      </c>
    </row>
    <row r="239499">
      <c r="A239499" s="1" t="s">
        <v>72630</v>
      </c>
    </row>
    <row r="239500">
      <c r="A239500" s="1" t="s">
        <v>72631</v>
      </c>
    </row>
    <row r="239501">
      <c r="A239501" s="1" t="s">
        <v>72632</v>
      </c>
    </row>
    <row r="239502">
      <c r="A239502" s="1" t="s">
        <v>72505</v>
      </c>
    </row>
    <row r="239503">
      <c r="A239503" s="1" t="s">
        <v>72506</v>
      </c>
    </row>
    <row r="239504">
      <c r="A239504" s="1" t="s">
        <v>72507</v>
      </c>
    </row>
    <row r="239505">
      <c r="A239505" s="1" t="s">
        <v>72508</v>
      </c>
    </row>
    <row r="239506">
      <c r="A239506" s="1" t="s">
        <v>72509</v>
      </c>
    </row>
    <row r="239507">
      <c r="A239507" s="1" t="s">
        <v>72510</v>
      </c>
    </row>
    <row r="239508">
      <c r="A239508" s="1" t="s">
        <v>72511</v>
      </c>
    </row>
    <row r="239509">
      <c r="A239509" s="1" t="s">
        <v>72512</v>
      </c>
    </row>
    <row r="239510">
      <c r="A239510" s="1" t="s">
        <v>72513</v>
      </c>
    </row>
    <row r="239511">
      <c r="A239511" s="1" t="s">
        <v>72514</v>
      </c>
    </row>
    <row r="239512">
      <c r="A239512" s="1" t="s">
        <v>72515</v>
      </c>
    </row>
    <row r="239513">
      <c r="A239513" s="1" t="s">
        <v>72516</v>
      </c>
    </row>
    <row r="239514">
      <c r="A239514" s="1" t="s">
        <v>72517</v>
      </c>
    </row>
    <row r="239515">
      <c r="A239515" s="1" t="s">
        <v>72518</v>
      </c>
    </row>
    <row r="239516">
      <c r="A239516" s="1" t="s">
        <v>72519</v>
      </c>
    </row>
    <row r="239517">
      <c r="A239517" s="1" t="s">
        <v>72520</v>
      </c>
    </row>
    <row r="239518">
      <c r="A239518" s="1" t="s">
        <v>72521</v>
      </c>
    </row>
    <row r="239519">
      <c r="A239519" s="1" t="s">
        <v>72522</v>
      </c>
    </row>
    <row r="239520">
      <c r="A239520" s="1" t="s">
        <v>34714</v>
      </c>
    </row>
    <row r="239521">
      <c r="A239521" s="1" t="s">
        <v>65791</v>
      </c>
    </row>
    <row r="239522">
      <c r="A239522" s="1" t="s">
        <v>72523</v>
      </c>
    </row>
    <row r="239523">
      <c r="A239523" s="1" t="s">
        <v>72524</v>
      </c>
    </row>
    <row r="239524">
      <c r="A239524" s="1" t="s">
        <v>72525</v>
      </c>
    </row>
    <row r="239525">
      <c r="A239525" s="1" t="s">
        <v>72526</v>
      </c>
    </row>
    <row r="239526">
      <c r="A239526" s="1" t="s">
        <v>72527</v>
      </c>
    </row>
    <row r="239527">
      <c r="A239527" s="1" t="s">
        <v>72528</v>
      </c>
    </row>
    <row r="239528">
      <c r="A239528" s="1" t="s">
        <v>72529</v>
      </c>
    </row>
    <row r="239529">
      <c r="A239529" s="1" t="s">
        <v>72530</v>
      </c>
    </row>
    <row r="239530">
      <c r="A239530" s="1" t="s">
        <v>72531</v>
      </c>
    </row>
    <row r="239531">
      <c r="A239531" s="1" t="s">
        <v>72532</v>
      </c>
    </row>
    <row r="239532">
      <c r="A239532" s="1" t="s">
        <v>72533</v>
      </c>
    </row>
    <row r="239533">
      <c r="A239533" s="1" t="s">
        <v>72534</v>
      </c>
    </row>
    <row r="239534">
      <c r="A239534" s="1" t="s">
        <v>72535</v>
      </c>
    </row>
    <row r="239535">
      <c r="A239535" s="1" t="s">
        <v>65055</v>
      </c>
    </row>
    <row r="239536">
      <c r="A239536" s="1" t="s">
        <v>72536</v>
      </c>
    </row>
    <row r="239537">
      <c r="A239537" s="1" t="s">
        <v>72537</v>
      </c>
    </row>
    <row r="239538">
      <c r="A239538" s="1" t="s">
        <v>72538</v>
      </c>
    </row>
    <row r="239539">
      <c r="A239539" s="1" t="s">
        <v>72539</v>
      </c>
    </row>
    <row r="239540">
      <c r="A239540" s="1" t="s">
        <v>72540</v>
      </c>
    </row>
    <row r="239541">
      <c r="A239541" s="1" t="s">
        <v>72541</v>
      </c>
    </row>
    <row r="239542">
      <c r="A239542" s="1" t="s">
        <v>72542</v>
      </c>
    </row>
    <row r="239543">
      <c r="A239543" s="1" t="s">
        <v>72543</v>
      </c>
    </row>
    <row r="239544">
      <c r="A239544" s="1" t="s">
        <v>72544</v>
      </c>
    </row>
    <row r="239545">
      <c r="A239545" s="1" t="s">
        <v>72545</v>
      </c>
    </row>
    <row r="239546">
      <c r="A239546" s="1" t="s">
        <v>72546</v>
      </c>
    </row>
    <row r="239547">
      <c r="A239547" s="1" t="s">
        <v>72547</v>
      </c>
    </row>
    <row r="239548">
      <c r="A239548" s="1" t="s">
        <v>72548</v>
      </c>
    </row>
    <row r="239549">
      <c r="A239549" s="1" t="s">
        <v>72549</v>
      </c>
    </row>
    <row r="239550">
      <c r="A239550" s="1" t="s">
        <v>72550</v>
      </c>
    </row>
    <row r="239551">
      <c r="A239551" s="1" t="s">
        <v>72551</v>
      </c>
    </row>
    <row r="239552">
      <c r="A239552" s="1" t="s">
        <v>72552</v>
      </c>
    </row>
    <row r="239553">
      <c r="A239553" s="1" t="s">
        <v>70765</v>
      </c>
    </row>
    <row r="239554">
      <c r="A239554" s="1" t="s">
        <v>72553</v>
      </c>
    </row>
    <row r="239555">
      <c r="A239555" s="1" t="s">
        <v>72554</v>
      </c>
    </row>
    <row r="239556">
      <c r="A239556" s="1" t="s">
        <v>72555</v>
      </c>
    </row>
    <row r="239557">
      <c r="A239557" s="1" t="s">
        <v>72556</v>
      </c>
    </row>
    <row r="239558">
      <c r="A239558" s="1" t="s">
        <v>72557</v>
      </c>
    </row>
    <row r="239559">
      <c r="A239559" s="1" t="s">
        <v>72558</v>
      </c>
    </row>
    <row r="239560">
      <c r="A239560" s="1" t="s">
        <v>72559</v>
      </c>
    </row>
    <row r="239561">
      <c r="A239561" s="1" t="s">
        <v>72560</v>
      </c>
    </row>
    <row r="239562">
      <c r="A239562" s="1" t="s">
        <v>72561</v>
      </c>
    </row>
    <row r="239563">
      <c r="A239563" s="1" t="s">
        <v>72562</v>
      </c>
    </row>
    <row r="239564">
      <c r="A239564" s="1" t="s">
        <v>72563</v>
      </c>
    </row>
    <row r="239565">
      <c r="A239565" s="1" t="s">
        <v>72564</v>
      </c>
    </row>
    <row r="239566">
      <c r="A239566" s="1" t="s">
        <v>72565</v>
      </c>
    </row>
    <row r="239567">
      <c r="A239567" s="1" t="s">
        <v>72566</v>
      </c>
    </row>
    <row r="239568">
      <c r="A239568" s="1" t="s">
        <v>72567</v>
      </c>
    </row>
    <row r="239569">
      <c r="A239569" s="1" t="s">
        <v>72568</v>
      </c>
    </row>
    <row r="239570">
      <c r="A239570" s="1" t="s">
        <v>72569</v>
      </c>
    </row>
    <row r="239571">
      <c r="A239571" s="1" t="s">
        <v>72570</v>
      </c>
    </row>
    <row r="239572">
      <c r="A239572" s="1" t="s">
        <v>72571</v>
      </c>
    </row>
    <row r="239573">
      <c r="A239573" s="1" t="s">
        <v>72572</v>
      </c>
    </row>
    <row r="239574">
      <c r="A239574" s="1" t="s">
        <v>72573</v>
      </c>
    </row>
    <row r="239575">
      <c r="A239575" s="1" t="s">
        <v>72574</v>
      </c>
    </row>
    <row r="239576">
      <c r="A239576" s="1" t="s">
        <v>72575</v>
      </c>
    </row>
    <row r="239577">
      <c r="A239577" s="1" t="s">
        <v>72576</v>
      </c>
    </row>
    <row r="239578">
      <c r="A239578" s="1" t="s">
        <v>72577</v>
      </c>
    </row>
    <row r="239579">
      <c r="A239579" s="1" t="s">
        <v>72578</v>
      </c>
    </row>
    <row r="239580">
      <c r="A239580" s="1" t="s">
        <v>72579</v>
      </c>
    </row>
    <row r="239581">
      <c r="A239581" s="1" t="s">
        <v>72580</v>
      </c>
    </row>
    <row r="239582">
      <c r="A239582" s="1" t="s">
        <v>44518</v>
      </c>
    </row>
    <row r="239583">
      <c r="A239583" s="1" t="s">
        <v>72581</v>
      </c>
    </row>
    <row r="239584">
      <c r="A239584" s="1" t="s">
        <v>72582</v>
      </c>
    </row>
    <row r="239585">
      <c r="A239585" s="1" t="s">
        <v>72583</v>
      </c>
    </row>
    <row r="239586">
      <c r="A239586" s="1" t="s">
        <v>72584</v>
      </c>
    </row>
    <row r="239587">
      <c r="A239587" s="1" t="s">
        <v>72585</v>
      </c>
    </row>
    <row r="239588">
      <c r="A239588" s="1" t="s">
        <v>72586</v>
      </c>
    </row>
    <row r="239589">
      <c r="A239589" s="1" t="s">
        <v>72587</v>
      </c>
    </row>
    <row r="239590">
      <c r="A239590" s="1" t="s">
        <v>72588</v>
      </c>
    </row>
    <row r="239591">
      <c r="A239591" s="1" t="s">
        <v>72589</v>
      </c>
    </row>
    <row r="239592">
      <c r="A239592" s="1" t="s">
        <v>72590</v>
      </c>
    </row>
    <row r="239593">
      <c r="A239593" s="1" t="s">
        <v>72591</v>
      </c>
    </row>
    <row r="239594">
      <c r="A239594" s="1" t="s">
        <v>72592</v>
      </c>
    </row>
    <row r="239595">
      <c r="A239595" s="1" t="s">
        <v>72593</v>
      </c>
    </row>
    <row r="239596">
      <c r="A239596" s="1" t="s">
        <v>72594</v>
      </c>
    </row>
    <row r="239597">
      <c r="A239597" s="1" t="s">
        <v>72595</v>
      </c>
    </row>
    <row r="239598">
      <c r="A239598" s="1" t="s">
        <v>72596</v>
      </c>
    </row>
    <row r="239599">
      <c r="A239599" s="1" t="s">
        <v>72597</v>
      </c>
    </row>
    <row r="239600">
      <c r="A239600" s="1" t="s">
        <v>72598</v>
      </c>
    </row>
    <row r="239601">
      <c r="A239601" s="1" t="s">
        <v>72599</v>
      </c>
    </row>
    <row r="239602">
      <c r="A239602" s="1" t="s">
        <v>72600</v>
      </c>
    </row>
    <row r="239603">
      <c r="A239603" s="1" t="s">
        <v>34154</v>
      </c>
    </row>
    <row r="239604">
      <c r="A239604" s="1" t="s">
        <v>72601</v>
      </c>
    </row>
    <row r="239605">
      <c r="A239605" s="1" t="s">
        <v>72602</v>
      </c>
    </row>
    <row r="239606">
      <c r="A239606" s="1" t="s">
        <v>72603</v>
      </c>
    </row>
    <row r="239607">
      <c r="A239607" s="1" t="s">
        <v>3411</v>
      </c>
    </row>
    <row r="239608">
      <c r="A239608" s="1" t="s">
        <v>72604</v>
      </c>
    </row>
    <row r="239609">
      <c r="A239609" s="1" t="s">
        <v>72605</v>
      </c>
    </row>
    <row r="239610">
      <c r="A239610" s="1" t="s">
        <v>72606</v>
      </c>
    </row>
    <row r="239611">
      <c r="A239611" s="1" t="s">
        <v>72607</v>
      </c>
    </row>
    <row r="239612">
      <c r="A239612" s="1" t="s">
        <v>72608</v>
      </c>
    </row>
    <row r="239613">
      <c r="A239613" s="1" t="s">
        <v>72609</v>
      </c>
    </row>
    <row r="239614">
      <c r="A239614" s="1" t="s">
        <v>72610</v>
      </c>
    </row>
    <row r="239615">
      <c r="A239615" s="1" t="s">
        <v>72611</v>
      </c>
    </row>
    <row r="239616">
      <c r="A239616" s="1" t="s">
        <v>72612</v>
      </c>
    </row>
    <row r="239617">
      <c r="A239617" s="1" t="s">
        <v>44742</v>
      </c>
    </row>
    <row r="239618">
      <c r="A239618" s="1" t="s">
        <v>72613</v>
      </c>
    </row>
    <row r="239619">
      <c r="A239619" s="1" t="s">
        <v>72614</v>
      </c>
    </row>
    <row r="239620">
      <c r="A239620" s="1" t="s">
        <v>72615</v>
      </c>
    </row>
    <row r="239621">
      <c r="A239621" s="1" t="s">
        <v>72616</v>
      </c>
    </row>
    <row r="239622">
      <c r="A239622" s="1" t="s">
        <v>72617</v>
      </c>
    </row>
    <row r="239623">
      <c r="A239623" s="1" t="s">
        <v>72618</v>
      </c>
    </row>
    <row r="239624">
      <c r="A239624" s="1" t="s">
        <v>72619</v>
      </c>
    </row>
    <row r="239625">
      <c r="A239625" s="1" t="s">
        <v>72620</v>
      </c>
    </row>
    <row r="239626">
      <c r="A239626" s="1" t="s">
        <v>72621</v>
      </c>
    </row>
    <row r="239627">
      <c r="A239627" s="1" t="s">
        <v>72622</v>
      </c>
    </row>
    <row r="239628">
      <c r="A239628" s="1" t="s">
        <v>72623</v>
      </c>
    </row>
    <row r="239629">
      <c r="A239629" s="1" t="s">
        <v>72624</v>
      </c>
    </row>
    <row r="239630">
      <c r="A239630" s="1" t="s">
        <v>72625</v>
      </c>
    </row>
    <row r="239631">
      <c r="A239631" s="1" t="s">
        <v>72588</v>
      </c>
    </row>
    <row r="239632">
      <c r="A239632" s="1" t="s">
        <v>72626</v>
      </c>
    </row>
    <row r="239633">
      <c r="A239633" s="1" t="s">
        <v>72627</v>
      </c>
    </row>
    <row r="239634">
      <c r="A239634" s="1" t="s">
        <v>72628</v>
      </c>
    </row>
    <row r="239635">
      <c r="A239635" s="1" t="s">
        <v>72629</v>
      </c>
    </row>
    <row r="239636">
      <c r="A239636" s="1" t="s">
        <v>72633</v>
      </c>
    </row>
    <row r="239637">
      <c r="A239637" s="1" t="s">
        <v>72634</v>
      </c>
    </row>
    <row r="239638">
      <c r="A239638" s="1" t="s">
        <v>72635</v>
      </c>
    </row>
    <row r="239639">
      <c r="A239639" s="1" t="s">
        <v>72636</v>
      </c>
    </row>
    <row r="239640">
      <c r="A239640" s="1" t="s">
        <v>72637</v>
      </c>
    </row>
    <row r="239641">
      <c r="A239641" s="1" t="s">
        <v>72638</v>
      </c>
    </row>
    <row r="239642">
      <c r="A239642" s="1" t="s">
        <v>72639</v>
      </c>
    </row>
    <row r="239643">
      <c r="A239643" s="1" t="s">
        <v>72640</v>
      </c>
    </row>
    <row r="239644">
      <c r="A239644" s="1" t="s">
        <v>72641</v>
      </c>
    </row>
    <row r="239645">
      <c r="A239645" s="1" t="s">
        <v>72642</v>
      </c>
    </row>
    <row r="239646">
      <c r="A239646" s="1" t="s">
        <v>72643</v>
      </c>
    </row>
    <row r="239647">
      <c r="A239647" s="1" t="s">
        <v>72644</v>
      </c>
    </row>
    <row r="239648">
      <c r="A239648" s="1" t="s">
        <v>72645</v>
      </c>
    </row>
    <row r="239649">
      <c r="A239649" s="1" t="s">
        <v>72646</v>
      </c>
    </row>
    <row r="239650">
      <c r="A239650" s="1" t="s">
        <v>72647</v>
      </c>
    </row>
    <row r="239651">
      <c r="A239651" s="1" t="s">
        <v>72648</v>
      </c>
    </row>
    <row r="239652">
      <c r="A239652" s="1" t="s">
        <v>72649</v>
      </c>
    </row>
    <row r="239653">
      <c r="A239653" s="1" t="s">
        <v>72635</v>
      </c>
    </row>
    <row r="239654">
      <c r="A239654" s="1" t="s">
        <v>72636</v>
      </c>
    </row>
    <row r="239655">
      <c r="A239655" s="1" t="s">
        <v>72637</v>
      </c>
    </row>
    <row r="239656">
      <c r="A239656" s="1" t="s">
        <v>72638</v>
      </c>
    </row>
    <row r="239657">
      <c r="A239657" s="1" t="s">
        <v>72639</v>
      </c>
    </row>
    <row r="239658">
      <c r="A239658" s="1" t="s">
        <v>72640</v>
      </c>
    </row>
    <row r="239659">
      <c r="A239659" s="1" t="s">
        <v>72641</v>
      </c>
    </row>
    <row r="239660">
      <c r="A239660" s="1" t="s">
        <v>72642</v>
      </c>
    </row>
    <row r="239661">
      <c r="A239661" s="1" t="s">
        <v>72643</v>
      </c>
    </row>
    <row r="239662">
      <c r="A239662" s="1" t="s">
        <v>72644</v>
      </c>
    </row>
    <row r="239663">
      <c r="A239663" s="1" t="s">
        <v>72645</v>
      </c>
    </row>
    <row r="239664">
      <c r="A239664" s="1" t="s">
        <v>72646</v>
      </c>
    </row>
    <row r="239665">
      <c r="A239665" s="1" t="s">
        <v>72647</v>
      </c>
    </row>
    <row r="239666">
      <c r="A239666" s="1" t="s">
        <v>72648</v>
      </c>
    </row>
    <row r="239667">
      <c r="A239667" s="1" t="s">
        <v>72650</v>
      </c>
    </row>
    <row r="239668">
      <c r="A239668" s="1" t="s">
        <v>72651</v>
      </c>
    </row>
    <row r="239669">
      <c r="A239669" s="1" t="s">
        <v>72652</v>
      </c>
    </row>
    <row r="239670">
      <c r="A239670" s="1" t="s">
        <v>72653</v>
      </c>
    </row>
    <row r="239671">
      <c r="A239671" s="1" t="s">
        <v>3534</v>
      </c>
    </row>
    <row r="239672">
      <c r="A239672" s="1" t="s">
        <v>72654</v>
      </c>
    </row>
    <row r="239673">
      <c r="A239673" s="1" t="s">
        <v>72652</v>
      </c>
    </row>
    <row r="239674">
      <c r="A239674" s="1" t="s">
        <v>72653</v>
      </c>
    </row>
    <row r="239675">
      <c r="A239675" s="1" t="s">
        <v>72655</v>
      </c>
    </row>
    <row r="239676">
      <c r="A239676" s="1" t="s">
        <v>72656</v>
      </c>
    </row>
    <row r="239677">
      <c r="A239677" s="1" t="s">
        <v>64365</v>
      </c>
    </row>
    <row r="239678">
      <c r="A239678" s="1" t="s">
        <v>64366</v>
      </c>
    </row>
    <row r="239679">
      <c r="A239679" s="1" t="s">
        <v>64367</v>
      </c>
    </row>
    <row r="239680">
      <c r="A239680" s="1" t="s">
        <v>64368</v>
      </c>
    </row>
    <row r="239682">
      <c r="A239682" s="1" t="s">
        <v>64369</v>
      </c>
    </row>
    <row r="239684">
      <c r="A239684" s="1" t="s">
        <v>64370</v>
      </c>
    </row>
    <row r="239686">
      <c r="A239686" s="1" t="s">
        <v>64371</v>
      </c>
    </row>
    <row r="239688">
      <c r="A239688" s="1" t="s">
        <v>64372</v>
      </c>
    </row>
    <row r="239689">
      <c r="A239689" s="1" t="s">
        <v>64373</v>
      </c>
    </row>
    <row r="239691">
      <c r="A239691" s="1" t="s">
        <v>64374</v>
      </c>
    </row>
    <row r="239693">
      <c r="A239693" s="1" t="s">
        <v>64375</v>
      </c>
    </row>
    <row r="239695">
      <c r="A239695" s="1" t="s">
        <v>64376</v>
      </c>
    </row>
    <row r="239697">
      <c r="A239697" s="1" t="s">
        <v>64377</v>
      </c>
    </row>
    <row r="239699">
      <c r="A239699" s="1" t="s">
        <v>64378</v>
      </c>
    </row>
    <row r="239700">
      <c r="A239700" s="1" t="s">
        <v>64379</v>
      </c>
    </row>
    <row r="239701">
      <c r="A239701" s="1" t="s">
        <v>64380</v>
      </c>
    </row>
    <row r="239702">
      <c r="A239702" s="1" t="s">
        <v>64381</v>
      </c>
    </row>
    <row r="239704">
      <c r="A239704" s="1" t="s">
        <v>5211</v>
      </c>
    </row>
    <row r="239705">
      <c r="A239705" s="1" t="s">
        <v>64382</v>
      </c>
    </row>
    <row r="239707">
      <c r="A239707" s="1" t="s">
        <v>64383</v>
      </c>
    </row>
    <row r="239708">
      <c r="A239708" s="1" t="s">
        <v>64384</v>
      </c>
    </row>
    <row r="239709">
      <c r="A239709" s="1" t="s">
        <v>64385</v>
      </c>
    </row>
    <row r="239710">
      <c r="A239710" s="1" t="s">
        <v>64386</v>
      </c>
    </row>
    <row r="239711">
      <c r="A239711" s="1" t="s">
        <v>64387</v>
      </c>
    </row>
    <row r="239713">
      <c r="A239713" s="1" t="s">
        <v>64388</v>
      </c>
    </row>
    <row r="239715">
      <c r="A239715" s="1" t="s">
        <v>64389</v>
      </c>
    </row>
    <row r="239717">
      <c r="A239717" s="1" t="s">
        <v>64390</v>
      </c>
    </row>
    <row r="239718">
      <c r="A239718" s="1" t="s">
        <v>64391</v>
      </c>
    </row>
    <row r="239720">
      <c r="A239720" s="1" t="s">
        <v>64392</v>
      </c>
    </row>
    <row r="239722">
      <c r="A239722" s="1" t="s">
        <v>64393</v>
      </c>
    </row>
    <row r="239724">
      <c r="A239724" s="1" t="s">
        <v>64394</v>
      </c>
    </row>
    <row r="239725">
      <c r="A239725" s="1" t="s">
        <v>64395</v>
      </c>
    </row>
    <row r="239727">
      <c r="A239727" s="1" t="s">
        <v>64396</v>
      </c>
    </row>
    <row r="239728">
      <c r="A239728" s="1" t="s">
        <v>64397</v>
      </c>
    </row>
    <row r="239730">
      <c r="A239730" s="1" t="s">
        <v>64398</v>
      </c>
    </row>
    <row r="239732">
      <c r="A239732" s="1" t="s">
        <v>64399</v>
      </c>
    </row>
    <row r="239734">
      <c r="A239734" s="1" t="s">
        <v>64400</v>
      </c>
    </row>
    <row r="239735">
      <c r="A239735" s="1" t="s">
        <v>64401</v>
      </c>
    </row>
    <row r="239737">
      <c r="A239737" s="1" t="s">
        <v>64402</v>
      </c>
    </row>
    <row r="239738">
      <c r="A239738" s="1" t="s">
        <v>64403</v>
      </c>
    </row>
    <row r="239740">
      <c r="A239740" s="1" t="s">
        <v>64404</v>
      </c>
    </row>
    <row r="239742">
      <c r="A239742" s="1" t="s">
        <v>64405</v>
      </c>
    </row>
    <row r="239744">
      <c r="A239744" s="1" t="s">
        <v>64406</v>
      </c>
    </row>
    <row r="239745">
      <c r="A239745" s="1" t="s">
        <v>64407</v>
      </c>
    </row>
    <row r="239747">
      <c r="A239747" s="1" t="s">
        <v>64408</v>
      </c>
    </row>
    <row r="239749">
      <c r="A239749" s="1" t="s">
        <v>64409</v>
      </c>
    </row>
    <row r="239751">
      <c r="A239751" s="1" t="s">
        <v>29841</v>
      </c>
    </row>
    <row r="239753">
      <c r="A239753" s="1" t="s">
        <v>64410</v>
      </c>
    </row>
    <row r="239754">
      <c r="A239754" s="1" t="s">
        <v>64411</v>
      </c>
    </row>
    <row r="239755">
      <c r="A239755" s="1" t="s">
        <v>64412</v>
      </c>
    </row>
    <row r="239757">
      <c r="A239757" s="1" t="s">
        <v>64413</v>
      </c>
    </row>
    <row r="239758">
      <c r="A239758" s="1" t="s">
        <v>64414</v>
      </c>
    </row>
    <row r="239759">
      <c r="A239759" s="1" t="s">
        <v>64415</v>
      </c>
    </row>
    <row r="239760">
      <c r="A239760" s="1" t="s">
        <v>64416</v>
      </c>
    </row>
    <row r="239762">
      <c r="A239762" s="1" t="s">
        <v>64417</v>
      </c>
    </row>
    <row r="239764">
      <c r="A239764" s="1" t="s">
        <v>64418</v>
      </c>
    </row>
    <row r="239765">
      <c r="A239765" s="1" t="s">
        <v>64419</v>
      </c>
    </row>
    <row r="239767">
      <c r="A239767" s="1" t="s">
        <v>64420</v>
      </c>
    </row>
    <row r="239769">
      <c r="A239769" s="1" t="s">
        <v>64421</v>
      </c>
    </row>
    <row r="239770">
      <c r="A239770" s="1" t="s">
        <v>64422</v>
      </c>
    </row>
    <row r="239772">
      <c r="A239772" s="1" t="s">
        <v>64423</v>
      </c>
    </row>
    <row r="239773">
      <c r="A239773" s="1" t="s">
        <v>7512</v>
      </c>
    </row>
    <row r="239775">
      <c r="A239775" s="1" t="s">
        <v>2382</v>
      </c>
    </row>
    <row r="239777">
      <c r="A239777" s="1" t="s">
        <v>64424</v>
      </c>
    </row>
    <row r="239778">
      <c r="A239778" s="4" t="s">
        <v>64425</v>
      </c>
    </row>
    <row r="239780">
      <c r="A239780" s="1" t="s">
        <v>64426</v>
      </c>
    </row>
    <row r="239781">
      <c r="A239781" s="1" t="s">
        <v>64427</v>
      </c>
    </row>
    <row r="239782">
      <c r="A239782" s="1" t="s">
        <v>64428</v>
      </c>
    </row>
    <row r="239784">
      <c r="A239784" s="1" t="s">
        <v>64429</v>
      </c>
    </row>
    <row r="239785">
      <c r="A239785" s="1" t="s">
        <v>64430</v>
      </c>
    </row>
    <row r="239787">
      <c r="A239787" s="1" t="s">
        <v>64431</v>
      </c>
    </row>
    <row r="239788">
      <c r="A239788" s="1" t="s">
        <v>64432</v>
      </c>
    </row>
    <row r="239790">
      <c r="A239790" s="1" t="s">
        <v>64433</v>
      </c>
    </row>
    <row r="239791">
      <c r="A239791" s="1" t="s">
        <v>64434</v>
      </c>
    </row>
    <row r="239792">
      <c r="A239792" s="1" t="s">
        <v>64435</v>
      </c>
    </row>
    <row r="239794">
      <c r="A239794" s="1" t="s">
        <v>64436</v>
      </c>
    </row>
    <row r="239795">
      <c r="A239795" s="1" t="s">
        <v>64437</v>
      </c>
    </row>
    <row r="239797">
      <c r="A239797" s="1" t="s">
        <v>64438</v>
      </c>
    </row>
    <row r="239798">
      <c r="A239798" s="1" t="s">
        <v>64439</v>
      </c>
    </row>
    <row r="239799">
      <c r="A239799" s="1" t="s">
        <v>64440</v>
      </c>
    </row>
    <row r="239801">
      <c r="A239801" s="1" t="s">
        <v>64441</v>
      </c>
    </row>
    <row r="239802">
      <c r="A239802" s="1" t="s">
        <v>64442</v>
      </c>
    </row>
    <row r="239803">
      <c r="A239803" s="1" t="s">
        <v>64443</v>
      </c>
    </row>
    <row r="239804">
      <c r="A239804" s="1" t="s">
        <v>64444</v>
      </c>
    </row>
    <row r="239806">
      <c r="A239806" s="1" t="s">
        <v>64445</v>
      </c>
    </row>
    <row r="239807">
      <c r="A239807" s="1" t="s">
        <v>6740</v>
      </c>
    </row>
    <row r="239809">
      <c r="A239809" s="1" t="s">
        <v>2111</v>
      </c>
    </row>
    <row r="239810">
      <c r="A239810" s="1" t="s">
        <v>64446</v>
      </c>
    </row>
    <row r="239811">
      <c r="A239811" s="1" t="s">
        <v>64365</v>
      </c>
    </row>
    <row r="239812">
      <c r="A239812" s="1" t="s">
        <v>64366</v>
      </c>
    </row>
    <row r="239813">
      <c r="A239813" s="1" t="s">
        <v>64367</v>
      </c>
    </row>
    <row r="239814">
      <c r="A239814" s="1" t="s">
        <v>64368</v>
      </c>
    </row>
    <row r="239815">
      <c r="A239815" s="1" t="s">
        <v>64369</v>
      </c>
    </row>
    <row r="239816">
      <c r="A239816" s="1" t="s">
        <v>64370</v>
      </c>
    </row>
    <row r="239817">
      <c r="A239817" s="1" t="s">
        <v>64371</v>
      </c>
    </row>
    <row r="239818">
      <c r="A239818" s="1" t="s">
        <v>64372</v>
      </c>
    </row>
    <row r="239819">
      <c r="A239819" s="1" t="s">
        <v>64373</v>
      </c>
    </row>
    <row r="239820">
      <c r="A239820" s="1" t="s">
        <v>64374</v>
      </c>
    </row>
    <row r="239821">
      <c r="A239821" s="1" t="s">
        <v>64375</v>
      </c>
    </row>
    <row r="239822">
      <c r="A239822" s="1" t="s">
        <v>64376</v>
      </c>
    </row>
    <row r="239823">
      <c r="A239823" s="1" t="s">
        <v>64377</v>
      </c>
    </row>
    <row r="239824">
      <c r="A239824" s="1" t="s">
        <v>64378</v>
      </c>
    </row>
    <row r="239825">
      <c r="A239825" s="1" t="s">
        <v>64379</v>
      </c>
    </row>
    <row r="239826">
      <c r="A239826" s="1" t="s">
        <v>64380</v>
      </c>
    </row>
    <row r="239827">
      <c r="A239827" s="1" t="s">
        <v>64381</v>
      </c>
    </row>
    <row r="239828">
      <c r="A239828" s="1" t="s">
        <v>64382</v>
      </c>
    </row>
    <row r="239829">
      <c r="A239829" s="1" t="s">
        <v>64383</v>
      </c>
    </row>
    <row r="239830">
      <c r="A239830" s="1" t="s">
        <v>64384</v>
      </c>
    </row>
    <row r="239831">
      <c r="A239831" s="1" t="s">
        <v>64385</v>
      </c>
    </row>
    <row r="239832">
      <c r="A239832" s="1" t="s">
        <v>64386</v>
      </c>
    </row>
    <row r="239833">
      <c r="A239833" s="1" t="s">
        <v>64387</v>
      </c>
    </row>
    <row r="239834">
      <c r="A239834" s="1" t="s">
        <v>64388</v>
      </c>
    </row>
    <row r="239835">
      <c r="A239835" s="1" t="s">
        <v>64389</v>
      </c>
    </row>
    <row r="239836">
      <c r="A239836" s="1" t="s">
        <v>64390</v>
      </c>
    </row>
    <row r="239837">
      <c r="A239837" s="1" t="s">
        <v>64391</v>
      </c>
    </row>
    <row r="239838">
      <c r="A239838" s="1" t="s">
        <v>64392</v>
      </c>
    </row>
    <row r="239839">
      <c r="A239839" s="1" t="s">
        <v>64393</v>
      </c>
    </row>
    <row r="239840">
      <c r="A239840" s="1" t="s">
        <v>64394</v>
      </c>
    </row>
    <row r="239841">
      <c r="A239841" s="1" t="s">
        <v>64395</v>
      </c>
    </row>
    <row r="239842">
      <c r="A239842" s="1" t="s">
        <v>64396</v>
      </c>
    </row>
    <row r="239843">
      <c r="A239843" s="1" t="s">
        <v>64397</v>
      </c>
    </row>
    <row r="239844">
      <c r="A239844" s="1" t="s">
        <v>64398</v>
      </c>
    </row>
    <row r="239845">
      <c r="A239845" s="1" t="s">
        <v>64399</v>
      </c>
    </row>
    <row r="239846">
      <c r="A239846" s="1" t="s">
        <v>64400</v>
      </c>
    </row>
    <row r="239847">
      <c r="A239847" s="1" t="s">
        <v>64401</v>
      </c>
    </row>
    <row r="239848">
      <c r="A239848" s="1" t="s">
        <v>64402</v>
      </c>
    </row>
    <row r="239849">
      <c r="A239849" s="1" t="s">
        <v>64403</v>
      </c>
    </row>
    <row r="239850">
      <c r="A239850" s="1" t="s">
        <v>64404</v>
      </c>
    </row>
    <row r="239851">
      <c r="A239851" s="1" t="s">
        <v>64405</v>
      </c>
    </row>
    <row r="239852">
      <c r="A239852" s="1" t="s">
        <v>64406</v>
      </c>
    </row>
    <row r="239853">
      <c r="A239853" s="1" t="s">
        <v>64407</v>
      </c>
    </row>
    <row r="239854">
      <c r="A239854" s="1" t="s">
        <v>64408</v>
      </c>
    </row>
    <row r="239855">
      <c r="A239855" s="1" t="s">
        <v>64409</v>
      </c>
    </row>
    <row r="239856">
      <c r="A239856" s="1" t="s">
        <v>29841</v>
      </c>
    </row>
    <row r="239857">
      <c r="A239857" s="1" t="s">
        <v>64410</v>
      </c>
    </row>
    <row r="239858">
      <c r="A239858" s="1" t="s">
        <v>64411</v>
      </c>
    </row>
    <row r="239859">
      <c r="A239859" s="1" t="s">
        <v>64412</v>
      </c>
    </row>
    <row r="239860">
      <c r="A239860" s="1" t="s">
        <v>64413</v>
      </c>
    </row>
    <row r="239861">
      <c r="A239861" s="1" t="s">
        <v>64414</v>
      </c>
    </row>
    <row r="239862">
      <c r="A239862" s="1" t="s">
        <v>64415</v>
      </c>
    </row>
    <row r="239863">
      <c r="A239863" s="1" t="s">
        <v>64416</v>
      </c>
    </row>
    <row r="239864">
      <c r="A239864" s="1" t="s">
        <v>64417</v>
      </c>
    </row>
    <row r="239865">
      <c r="A239865" s="1" t="s">
        <v>64418</v>
      </c>
    </row>
    <row r="239866">
      <c r="A239866" s="1" t="s">
        <v>64419</v>
      </c>
    </row>
    <row r="239867">
      <c r="A239867" s="1" t="s">
        <v>64420</v>
      </c>
    </row>
    <row r="239868">
      <c r="A239868" s="1" t="s">
        <v>64421</v>
      </c>
    </row>
    <row r="239869">
      <c r="A239869" s="1" t="s">
        <v>64422</v>
      </c>
    </row>
    <row r="239870">
      <c r="A239870" s="1" t="s">
        <v>64423</v>
      </c>
    </row>
    <row r="239871">
      <c r="A239871" s="1" t="s">
        <v>7512</v>
      </c>
    </row>
    <row r="239872">
      <c r="A239872" s="1" t="s">
        <v>64424</v>
      </c>
    </row>
    <row r="239873">
      <c r="A239873" s="4" t="s">
        <v>64425</v>
      </c>
    </row>
    <row r="239874">
      <c r="A239874" s="1" t="s">
        <v>64426</v>
      </c>
    </row>
    <row r="239875">
      <c r="A239875" s="1" t="s">
        <v>64427</v>
      </c>
    </row>
    <row r="239876">
      <c r="A239876" s="1" t="s">
        <v>64428</v>
      </c>
    </row>
    <row r="239877">
      <c r="A239877" s="1" t="s">
        <v>64429</v>
      </c>
    </row>
    <row r="239878">
      <c r="A239878" s="1" t="s">
        <v>64430</v>
      </c>
    </row>
    <row r="239879">
      <c r="A239879" s="1" t="s">
        <v>64431</v>
      </c>
    </row>
    <row r="239880">
      <c r="A239880" s="1" t="s">
        <v>64432</v>
      </c>
    </row>
    <row r="239881">
      <c r="A239881" s="1" t="s">
        <v>64433</v>
      </c>
    </row>
    <row r="239882">
      <c r="A239882" s="1" t="s">
        <v>64434</v>
      </c>
    </row>
    <row r="239883">
      <c r="A239883" s="1" t="s">
        <v>64435</v>
      </c>
    </row>
    <row r="239884">
      <c r="A239884" s="1" t="s">
        <v>64436</v>
      </c>
    </row>
    <row r="239885">
      <c r="A239885" s="1" t="s">
        <v>64437</v>
      </c>
    </row>
    <row r="239886">
      <c r="A239886" s="1" t="s">
        <v>64438</v>
      </c>
    </row>
    <row r="239887">
      <c r="A239887" s="1" t="s">
        <v>64439</v>
      </c>
    </row>
    <row r="239888">
      <c r="A239888" s="1" t="s">
        <v>64440</v>
      </c>
    </row>
    <row r="239889">
      <c r="A239889" s="1" t="s">
        <v>64441</v>
      </c>
    </row>
    <row r="239890">
      <c r="A239890" s="1" t="s">
        <v>64442</v>
      </c>
    </row>
    <row r="239891">
      <c r="A239891" s="1" t="s">
        <v>64443</v>
      </c>
    </row>
    <row r="239892">
      <c r="A239892" s="1" t="s">
        <v>64444</v>
      </c>
    </row>
    <row r="239893">
      <c r="A239893" s="1" t="s">
        <v>64447</v>
      </c>
    </row>
    <row r="239894">
      <c r="A239894" s="1" t="s">
        <v>72657</v>
      </c>
    </row>
    <row r="239896">
      <c r="A239896" s="1" t="s">
        <v>64449</v>
      </c>
    </row>
    <row r="239897">
      <c r="A239897" s="1" t="s">
        <v>64450</v>
      </c>
    </row>
    <row r="239898">
      <c r="A239898" s="1" t="s">
        <v>64451</v>
      </c>
    </row>
    <row r="239899">
      <c r="A239899" s="1" t="s">
        <v>64452</v>
      </c>
    </row>
    <row r="239900">
      <c r="A239900" s="1" t="s">
        <v>64453</v>
      </c>
    </row>
    <row r="239902">
      <c r="A239902" s="1" t="s">
        <v>64454</v>
      </c>
    </row>
    <row r="239903">
      <c r="A239903" s="1" t="s">
        <v>64449</v>
      </c>
    </row>
    <row r="239904">
      <c r="A239904" s="1" t="s">
        <v>64450</v>
      </c>
    </row>
    <row r="239905">
      <c r="A239905" s="1" t="s">
        <v>64451</v>
      </c>
    </row>
    <row r="239906">
      <c r="A239906" s="1" t="s">
        <v>64452</v>
      </c>
    </row>
    <row r="239907">
      <c r="A239907" s="1" t="s">
        <v>64455</v>
      </c>
    </row>
    <row r="239908">
      <c r="A239908" s="1" t="s">
        <v>72658</v>
      </c>
    </row>
    <row r="239910">
      <c r="A239910" s="1" t="s">
        <v>64457</v>
      </c>
    </row>
    <row r="239911">
      <c r="A239911" s="1" t="s">
        <v>64450</v>
      </c>
    </row>
    <row r="239913">
      <c r="A239913" s="1" t="s">
        <v>64458</v>
      </c>
    </row>
    <row r="239914">
      <c r="A239914" s="1" t="s">
        <v>64459</v>
      </c>
    </row>
    <row r="239915">
      <c r="A239915" s="1" t="s">
        <v>64460</v>
      </c>
    </row>
    <row r="239917">
      <c r="A239917" s="1" t="s">
        <v>64454</v>
      </c>
    </row>
    <row r="239918">
      <c r="A239918" s="1" t="s">
        <v>64457</v>
      </c>
    </row>
    <row r="239919">
      <c r="A239919" s="1" t="s">
        <v>64450</v>
      </c>
    </row>
    <row r="239920">
      <c r="A239920" s="1" t="s">
        <v>64458</v>
      </c>
    </row>
    <row r="239921">
      <c r="A239921" s="1" t="s">
        <v>64459</v>
      </c>
    </row>
    <row r="239922">
      <c r="A239922" s="1" t="s">
        <v>64461</v>
      </c>
    </row>
    <row r="239923">
      <c r="A239923" s="1" t="s">
        <v>72659</v>
      </c>
    </row>
    <row r="239925">
      <c r="A239925" s="1" t="s">
        <v>28541</v>
      </c>
    </row>
    <row r="239927">
      <c r="A239927" s="1" t="s">
        <v>64463</v>
      </c>
    </row>
    <row r="239928">
      <c r="A239928" s="1" t="s">
        <v>64464</v>
      </c>
    </row>
    <row r="239929">
      <c r="A239929" s="1" t="s">
        <v>64465</v>
      </c>
    </row>
    <row r="239931">
      <c r="A239931" s="3" t="str">
        <f>+12: 50 PMmOutgoing|Calll</f>
        <v>#ERROR!</v>
      </c>
    </row>
    <row r="239932">
      <c r="A239932" s="1" t="s">
        <v>64466</v>
      </c>
    </row>
    <row r="239933">
      <c r="A239933" s="1" t="s">
        <v>64467</v>
      </c>
    </row>
    <row r="239934">
      <c r="A239934" s="1" t="s">
        <v>28541</v>
      </c>
    </row>
    <row r="239935">
      <c r="A239935" s="1" t="s">
        <v>64463</v>
      </c>
    </row>
    <row r="239936">
      <c r="A239936" s="1" t="s">
        <v>64464</v>
      </c>
    </row>
    <row r="239937">
      <c r="A239937" s="1" t="s">
        <v>64465</v>
      </c>
    </row>
    <row r="239938">
      <c r="A239938" s="3" t="str">
        <f>+12: 50 PMmOutgoing|Calll</f>
        <v>#ERROR!</v>
      </c>
    </row>
    <row r="239939">
      <c r="A239939" s="1" t="s">
        <v>64468</v>
      </c>
    </row>
    <row r="239940">
      <c r="A239940" s="1" t="s">
        <v>72660</v>
      </c>
    </row>
    <row r="239941">
      <c r="A239941" s="1" t="s">
        <v>72661</v>
      </c>
    </row>
    <row r="239942">
      <c r="A239942" s="1" t="s">
        <v>72662</v>
      </c>
    </row>
    <row r="239943">
      <c r="A239943" s="1" t="s">
        <v>72663</v>
      </c>
    </row>
    <row r="239944">
      <c r="A239944" s="1" t="s">
        <v>7512</v>
      </c>
    </row>
    <row r="239945">
      <c r="A239945" s="1" t="s">
        <v>72664</v>
      </c>
    </row>
    <row r="239946">
      <c r="A239946" s="1" t="s">
        <v>72665</v>
      </c>
    </row>
    <row r="239947">
      <c r="A239947" s="1" t="s">
        <v>367</v>
      </c>
    </row>
    <row r="239948">
      <c r="A239948" s="1" t="s">
        <v>72666</v>
      </c>
    </row>
    <row r="239949">
      <c r="A239949" s="1" t="s">
        <v>72661</v>
      </c>
    </row>
    <row r="239950">
      <c r="A239950" s="1" t="s">
        <v>72662</v>
      </c>
    </row>
    <row r="239951">
      <c r="A239951" s="1" t="s">
        <v>72663</v>
      </c>
    </row>
    <row r="239952">
      <c r="A239952" s="1" t="s">
        <v>7512</v>
      </c>
    </row>
    <row r="239953">
      <c r="A239953" s="1" t="s">
        <v>72664</v>
      </c>
    </row>
    <row r="239954">
      <c r="A239954" s="1" t="s">
        <v>72665</v>
      </c>
    </row>
    <row r="239955">
      <c r="A239955" s="1" t="s">
        <v>72667</v>
      </c>
    </row>
    <row r="239956">
      <c r="A239956" s="1" t="s">
        <v>72668</v>
      </c>
    </row>
    <row r="239958">
      <c r="A239958" s="1" t="s">
        <v>72669</v>
      </c>
    </row>
    <row r="239960">
      <c r="A239960" s="1" t="s">
        <v>72670</v>
      </c>
    </row>
    <row r="239961">
      <c r="A239961" s="1" t="s">
        <v>72671</v>
      </c>
    </row>
    <row r="239963">
      <c r="A239963" s="1" t="s">
        <v>72672</v>
      </c>
    </row>
    <row r="239964">
      <c r="A239964" s="1" t="s">
        <v>72673</v>
      </c>
    </row>
    <row r="239965">
      <c r="A239965" s="1" t="s">
        <v>72674</v>
      </c>
    </row>
    <row r="239967">
      <c r="A239967" s="1" t="s">
        <v>72675</v>
      </c>
    </row>
    <row r="239969">
      <c r="A239969" s="1" t="s">
        <v>72676</v>
      </c>
    </row>
    <row r="239971">
      <c r="A239971" s="1" t="s">
        <v>72677</v>
      </c>
    </row>
    <row r="239972">
      <c r="A239972" s="1" t="s">
        <v>72678</v>
      </c>
    </row>
    <row r="239973">
      <c r="A239973" s="1" t="s">
        <v>72679</v>
      </c>
    </row>
    <row r="239974">
      <c r="A239974" s="1" t="s">
        <v>72680</v>
      </c>
    </row>
    <row r="239975">
      <c r="A239975" s="1" t="s">
        <v>72681</v>
      </c>
    </row>
    <row r="239976">
      <c r="A239976" s="1" t="s">
        <v>72682</v>
      </c>
    </row>
    <row r="239977">
      <c r="A239977" s="1" t="s">
        <v>72683</v>
      </c>
    </row>
    <row r="239979">
      <c r="A239979" s="1" t="s">
        <v>72684</v>
      </c>
    </row>
    <row r="239980">
      <c r="A239980" s="1" t="s">
        <v>72685</v>
      </c>
    </row>
    <row r="239982">
      <c r="A239982" s="1" t="s">
        <v>72686</v>
      </c>
    </row>
    <row r="239983">
      <c r="A239983" s="1" t="s">
        <v>72669</v>
      </c>
    </row>
    <row r="239984">
      <c r="A239984" s="1" t="s">
        <v>72670</v>
      </c>
    </row>
    <row r="239985">
      <c r="A239985" s="1" t="s">
        <v>72671</v>
      </c>
    </row>
    <row r="239986">
      <c r="A239986" s="1" t="s">
        <v>72672</v>
      </c>
    </row>
    <row r="239987">
      <c r="A239987" s="1" t="s">
        <v>72673</v>
      </c>
    </row>
    <row r="239988">
      <c r="A239988" s="1" t="s">
        <v>72674</v>
      </c>
    </row>
    <row r="239989">
      <c r="A239989" s="1" t="s">
        <v>72675</v>
      </c>
    </row>
    <row r="239990">
      <c r="A239990" s="1" t="s">
        <v>72676</v>
      </c>
    </row>
    <row r="239991">
      <c r="A239991" s="1" t="s">
        <v>72677</v>
      </c>
    </row>
    <row r="239992">
      <c r="A239992" s="1" t="s">
        <v>72678</v>
      </c>
    </row>
    <row r="239993">
      <c r="A239993" s="1" t="s">
        <v>72679</v>
      </c>
    </row>
    <row r="239994">
      <c r="A239994" s="1" t="s">
        <v>72680</v>
      </c>
    </row>
    <row r="239995">
      <c r="A239995" s="1" t="s">
        <v>72681</v>
      </c>
    </row>
    <row r="239996">
      <c r="A239996" s="1" t="s">
        <v>72682</v>
      </c>
    </row>
    <row r="239997">
      <c r="A239997" s="1" t="s">
        <v>72683</v>
      </c>
    </row>
    <row r="239998">
      <c r="A239998" s="1" t="s">
        <v>72684</v>
      </c>
    </row>
    <row r="239999">
      <c r="A239999" s="1" t="s">
        <v>72687</v>
      </c>
    </row>
    <row r="240000">
      <c r="A240000" s="1" t="s">
        <v>72688</v>
      </c>
    </row>
    <row r="240001">
      <c r="A240001" s="1" t="s">
        <v>72689</v>
      </c>
    </row>
    <row r="240002">
      <c r="A240002" s="1" t="s">
        <v>72690</v>
      </c>
    </row>
    <row r="240003">
      <c r="A240003" s="1" t="s">
        <v>72691</v>
      </c>
    </row>
    <row r="240004">
      <c r="A240004" s="1" t="s">
        <v>72692</v>
      </c>
    </row>
    <row r="240005">
      <c r="A240005" s="1" t="s">
        <v>72690</v>
      </c>
    </row>
    <row r="240006">
      <c r="A240006" s="1" t="s">
        <v>72691</v>
      </c>
    </row>
    <row r="240007">
      <c r="A240007" s="1" t="s">
        <v>72693</v>
      </c>
    </row>
    <row r="240008">
      <c r="A240008" s="1" t="s">
        <v>72694</v>
      </c>
    </row>
    <row r="240009">
      <c r="A240009" s="1" t="s">
        <v>72695</v>
      </c>
    </row>
    <row r="240010">
      <c r="A240010" s="1" t="s">
        <v>20456</v>
      </c>
    </row>
    <row r="240011">
      <c r="A240011" s="1" t="s">
        <v>72696</v>
      </c>
    </row>
    <row r="240012">
      <c r="A240012" s="1">
        <v>2.0</v>
      </c>
    </row>
    <row r="240013">
      <c r="A240013" s="1" t="s">
        <v>72697</v>
      </c>
    </row>
    <row r="240014">
      <c r="A240014" s="1" t="s">
        <v>42011</v>
      </c>
    </row>
    <row r="240015">
      <c r="A240015" s="1" t="s">
        <v>72698</v>
      </c>
    </row>
    <row r="240016">
      <c r="A240016" s="1" t="s">
        <v>72699</v>
      </c>
    </row>
    <row r="240017">
      <c r="A240017" s="1" t="s">
        <v>34276</v>
      </c>
    </row>
    <row r="240018">
      <c r="A240018" s="1" t="s">
        <v>977</v>
      </c>
    </row>
    <row r="240019">
      <c r="A240019" s="1" t="s">
        <v>72700</v>
      </c>
    </row>
    <row r="240020">
      <c r="A240020" s="1" t="s">
        <v>72701</v>
      </c>
    </row>
    <row r="240021">
      <c r="A240021" s="1" t="s">
        <v>72702</v>
      </c>
    </row>
    <row r="240022">
      <c r="A240022" s="1" t="s">
        <v>67235</v>
      </c>
    </row>
    <row r="240023">
      <c r="A240023" s="1" t="s">
        <v>72703</v>
      </c>
    </row>
    <row r="240024">
      <c r="A240024" s="1" t="s">
        <v>72704</v>
      </c>
    </row>
    <row r="240025">
      <c r="A240025" s="1" t="s">
        <v>72705</v>
      </c>
    </row>
    <row r="240026">
      <c r="A240026" s="1" t="s">
        <v>72695</v>
      </c>
    </row>
    <row r="240027">
      <c r="A240027" s="1" t="s">
        <v>72696</v>
      </c>
    </row>
    <row r="240028">
      <c r="A240028" s="1" t="s">
        <v>72697</v>
      </c>
    </row>
    <row r="240029">
      <c r="A240029" s="1" t="s">
        <v>42011</v>
      </c>
    </row>
    <row r="240030">
      <c r="A240030" s="1" t="s">
        <v>72698</v>
      </c>
    </row>
    <row r="240031">
      <c r="A240031" s="1" t="s">
        <v>72699</v>
      </c>
    </row>
    <row r="240032">
      <c r="A240032" s="1" t="s">
        <v>34276</v>
      </c>
    </row>
    <row r="240033">
      <c r="A240033" s="1" t="s">
        <v>72700</v>
      </c>
    </row>
    <row r="240034">
      <c r="A240034" s="1" t="s">
        <v>72701</v>
      </c>
    </row>
    <row r="240035">
      <c r="A240035" s="1" t="s">
        <v>72702</v>
      </c>
    </row>
    <row r="240036">
      <c r="A240036" s="1" t="s">
        <v>72703</v>
      </c>
    </row>
    <row r="240037">
      <c r="A240037" s="1" t="s">
        <v>72706</v>
      </c>
    </row>
    <row r="240038">
      <c r="A240038" s="1" t="s">
        <v>72707</v>
      </c>
    </row>
    <row r="240039">
      <c r="A240039" s="1" t="s">
        <v>72708</v>
      </c>
    </row>
    <row r="240040">
      <c r="A240040" s="1" t="s">
        <v>72709</v>
      </c>
    </row>
    <row r="240041">
      <c r="A240041" s="1" t="s">
        <v>72710</v>
      </c>
    </row>
    <row r="240042">
      <c r="A240042" s="1" t="s">
        <v>72711</v>
      </c>
    </row>
    <row r="240043">
      <c r="A240043" s="1" t="s">
        <v>1208</v>
      </c>
    </row>
    <row r="240044">
      <c r="A240044" s="1" t="s">
        <v>72712</v>
      </c>
    </row>
    <row r="240045">
      <c r="A240045" s="1" t="s">
        <v>72713</v>
      </c>
    </row>
    <row r="240046">
      <c r="A240046" s="1" t="s">
        <v>72714</v>
      </c>
    </row>
    <row r="240047">
      <c r="A240047" s="1" t="s">
        <v>72715</v>
      </c>
    </row>
    <row r="240048">
      <c r="A240048" s="1" t="s">
        <v>72716</v>
      </c>
    </row>
    <row r="240049">
      <c r="A240049" s="1" t="s">
        <v>45215</v>
      </c>
    </row>
    <row r="240050">
      <c r="A240050" s="1" t="s">
        <v>72717</v>
      </c>
    </row>
    <row r="240051">
      <c r="A240051" s="1" t="s">
        <v>72718</v>
      </c>
    </row>
    <row r="240052">
      <c r="A240052" s="1" t="s">
        <v>72719</v>
      </c>
    </row>
    <row r="240053">
      <c r="A240053" s="1" t="s">
        <v>72720</v>
      </c>
    </row>
    <row r="240054">
      <c r="A240054" s="1" t="s">
        <v>72721</v>
      </c>
    </row>
    <row r="240055">
      <c r="A240055" s="1" t="s">
        <v>72722</v>
      </c>
    </row>
    <row r="240056">
      <c r="A240056" s="1" t="s">
        <v>34601</v>
      </c>
    </row>
    <row r="240057">
      <c r="A240057" s="1" t="s">
        <v>72723</v>
      </c>
    </row>
    <row r="240058">
      <c r="A240058" s="1" t="s">
        <v>72724</v>
      </c>
    </row>
    <row r="240059">
      <c r="A240059" s="1" t="s">
        <v>72725</v>
      </c>
    </row>
    <row r="240060">
      <c r="A240060" s="1" t="s">
        <v>44742</v>
      </c>
    </row>
    <row r="240061">
      <c r="A240061" s="1" t="s">
        <v>72726</v>
      </c>
    </row>
    <row r="240062">
      <c r="A240062" s="1" t="s">
        <v>72727</v>
      </c>
    </row>
    <row r="240063">
      <c r="A240063" s="1" t="s">
        <v>7815</v>
      </c>
    </row>
    <row r="240064">
      <c r="A240064" s="1" t="s">
        <v>72728</v>
      </c>
    </row>
    <row r="240065">
      <c r="A240065" s="1" t="s">
        <v>322</v>
      </c>
    </row>
    <row r="240066">
      <c r="A240066" s="1" t="s">
        <v>72729</v>
      </c>
    </row>
    <row r="240067">
      <c r="A240067" s="1" t="s">
        <v>72730</v>
      </c>
    </row>
    <row r="240068">
      <c r="A240068" s="1" t="s">
        <v>34742</v>
      </c>
    </row>
    <row r="240069">
      <c r="A240069" s="1" t="s">
        <v>44742</v>
      </c>
    </row>
    <row r="240070">
      <c r="A240070" s="1" t="s">
        <v>72731</v>
      </c>
    </row>
    <row r="240071">
      <c r="A240071" s="1" t="s">
        <v>977</v>
      </c>
    </row>
    <row r="240072">
      <c r="A240072" s="1" t="s">
        <v>39512</v>
      </c>
    </row>
    <row r="240073">
      <c r="A240073" s="1" t="s">
        <v>72732</v>
      </c>
    </row>
    <row r="240074">
      <c r="A240074" s="1" t="s">
        <v>72733</v>
      </c>
    </row>
    <row r="240075">
      <c r="A240075" s="1" t="s">
        <v>72734</v>
      </c>
    </row>
    <row r="240076">
      <c r="A240076" s="1" t="s">
        <v>72735</v>
      </c>
    </row>
    <row r="240077">
      <c r="A240077" s="1" t="s">
        <v>72736</v>
      </c>
    </row>
    <row r="240078">
      <c r="A240078" s="1" t="s">
        <v>72737</v>
      </c>
    </row>
    <row r="240079">
      <c r="A240079" s="1" t="s">
        <v>16179</v>
      </c>
    </row>
    <row r="240080">
      <c r="A240080" s="1" t="s">
        <v>7809</v>
      </c>
    </row>
    <row r="240081">
      <c r="A240081" s="1" t="s">
        <v>65040</v>
      </c>
    </row>
    <row r="240082">
      <c r="A240082" s="1" t="s">
        <v>72738</v>
      </c>
    </row>
    <row r="240083">
      <c r="A240083" s="1" t="s">
        <v>72739</v>
      </c>
    </row>
    <row r="240084">
      <c r="A240084" s="1" t="s">
        <v>72740</v>
      </c>
    </row>
    <row r="240085">
      <c r="A240085" s="1" t="s">
        <v>72741</v>
      </c>
    </row>
    <row r="240086">
      <c r="A240086" s="1" t="s">
        <v>72708</v>
      </c>
    </row>
    <row r="240087">
      <c r="A240087" s="1" t="s">
        <v>72709</v>
      </c>
    </row>
    <row r="240088">
      <c r="A240088" s="1" t="s">
        <v>72710</v>
      </c>
    </row>
    <row r="240089">
      <c r="A240089" s="1" t="s">
        <v>72711</v>
      </c>
    </row>
    <row r="240090">
      <c r="A240090" s="1" t="s">
        <v>72712</v>
      </c>
    </row>
    <row r="240091">
      <c r="A240091" s="1" t="s">
        <v>72713</v>
      </c>
    </row>
    <row r="240092">
      <c r="A240092" s="1" t="s">
        <v>72714</v>
      </c>
    </row>
    <row r="240093">
      <c r="A240093" s="1" t="s">
        <v>72715</v>
      </c>
    </row>
    <row r="240094">
      <c r="A240094" s="1" t="s">
        <v>72716</v>
      </c>
    </row>
    <row r="240095">
      <c r="A240095" s="1" t="s">
        <v>45215</v>
      </c>
    </row>
    <row r="240096">
      <c r="A240096" s="1" t="s">
        <v>72717</v>
      </c>
    </row>
    <row r="240097">
      <c r="A240097" s="1" t="s">
        <v>72718</v>
      </c>
    </row>
    <row r="240098">
      <c r="A240098" s="1" t="s">
        <v>72719</v>
      </c>
    </row>
    <row r="240099">
      <c r="A240099" s="1" t="s">
        <v>72720</v>
      </c>
    </row>
    <row r="240100">
      <c r="A240100" s="1" t="s">
        <v>72721</v>
      </c>
    </row>
    <row r="240101">
      <c r="A240101" s="1" t="s">
        <v>72722</v>
      </c>
    </row>
    <row r="240102">
      <c r="A240102" s="1" t="s">
        <v>34601</v>
      </c>
    </row>
    <row r="240103">
      <c r="A240103" s="1" t="s">
        <v>72723</v>
      </c>
    </row>
    <row r="240104">
      <c r="A240104" s="1" t="s">
        <v>72724</v>
      </c>
    </row>
    <row r="240105">
      <c r="A240105" s="1" t="s">
        <v>72725</v>
      </c>
    </row>
    <row r="240106">
      <c r="A240106" s="1" t="s">
        <v>44742</v>
      </c>
    </row>
    <row r="240107">
      <c r="A240107" s="1" t="s">
        <v>72726</v>
      </c>
    </row>
    <row r="240108">
      <c r="A240108" s="1" t="s">
        <v>72727</v>
      </c>
    </row>
    <row r="240109">
      <c r="A240109" s="1" t="s">
        <v>72728</v>
      </c>
    </row>
    <row r="240110">
      <c r="A240110" s="1" t="s">
        <v>72729</v>
      </c>
    </row>
    <row r="240111">
      <c r="A240111" s="1" t="s">
        <v>72730</v>
      </c>
    </row>
    <row r="240112">
      <c r="A240112" s="1" t="s">
        <v>44742</v>
      </c>
    </row>
    <row r="240113">
      <c r="A240113" s="1" t="s">
        <v>72731</v>
      </c>
    </row>
    <row r="240114">
      <c r="A240114" s="1" t="s">
        <v>39512</v>
      </c>
    </row>
    <row r="240115">
      <c r="A240115" s="1" t="s">
        <v>72732</v>
      </c>
    </row>
    <row r="240116">
      <c r="A240116" s="1" t="s">
        <v>72733</v>
      </c>
    </row>
    <row r="240117">
      <c r="A240117" s="1" t="s">
        <v>72734</v>
      </c>
    </row>
    <row r="240118">
      <c r="A240118" s="1" t="s">
        <v>72735</v>
      </c>
    </row>
    <row r="240119">
      <c r="A240119" s="1" t="s">
        <v>72736</v>
      </c>
    </row>
    <row r="240120">
      <c r="A240120" s="1" t="s">
        <v>65040</v>
      </c>
    </row>
    <row r="240121">
      <c r="A240121" s="1" t="s">
        <v>72738</v>
      </c>
    </row>
    <row r="240122">
      <c r="A240122" s="1" t="s">
        <v>72739</v>
      </c>
    </row>
    <row r="240123">
      <c r="A240123" s="1" t="s">
        <v>72740</v>
      </c>
    </row>
    <row r="240124">
      <c r="A240124" s="1" t="s">
        <v>72742</v>
      </c>
    </row>
    <row r="240125">
      <c r="A240125" s="1" t="s">
        <v>72743</v>
      </c>
    </row>
    <row r="240126">
      <c r="A240126" s="1" t="s">
        <v>72744</v>
      </c>
    </row>
    <row r="240127">
      <c r="A240127" s="1" t="s">
        <v>72745</v>
      </c>
    </row>
    <row r="240128">
      <c r="A240128" s="1" t="s">
        <v>72746</v>
      </c>
    </row>
    <row r="240129">
      <c r="A240129" s="1" t="s">
        <v>72747</v>
      </c>
    </row>
    <row r="240130">
      <c r="A240130" s="1" t="s">
        <v>72748</v>
      </c>
    </row>
    <row r="240131">
      <c r="A240131" s="1" t="s">
        <v>72749</v>
      </c>
    </row>
    <row r="240132">
      <c r="A240132" s="1" t="s">
        <v>72750</v>
      </c>
    </row>
    <row r="240133">
      <c r="A240133" s="1" t="s">
        <v>72751</v>
      </c>
    </row>
    <row r="240134">
      <c r="A240134" s="1" t="s">
        <v>72752</v>
      </c>
    </row>
    <row r="240135">
      <c r="A240135" s="1" t="s">
        <v>72753</v>
      </c>
    </row>
    <row r="240136">
      <c r="A240136" s="1" t="s">
        <v>72754</v>
      </c>
    </row>
    <row r="240137">
      <c r="A240137" s="1" t="s">
        <v>72755</v>
      </c>
    </row>
    <row r="240138">
      <c r="A240138" s="1" t="s">
        <v>72756</v>
      </c>
    </row>
    <row r="240139">
      <c r="A240139" s="3" t="str">
        <f> esi</f>
        <v>#NAME?</v>
      </c>
    </row>
    <row r="240140">
      <c r="A240140" s="1" t="s">
        <v>72757</v>
      </c>
    </row>
    <row r="240141">
      <c r="A240141" s="1" t="s">
        <v>28425</v>
      </c>
    </row>
    <row r="240142">
      <c r="A240142" s="1" t="s">
        <v>72758</v>
      </c>
    </row>
    <row r="240143">
      <c r="A240143" s="1" t="s">
        <v>72759</v>
      </c>
    </row>
    <row r="240144">
      <c r="A240144" s="1" t="s">
        <v>72760</v>
      </c>
    </row>
    <row r="240145">
      <c r="A240145" s="1" t="s">
        <v>72761</v>
      </c>
    </row>
    <row r="240146">
      <c r="A240146" s="1" t="s">
        <v>72762</v>
      </c>
    </row>
    <row r="240147">
      <c r="A240147" s="1" t="s">
        <v>72763</v>
      </c>
    </row>
    <row r="240148">
      <c r="A240148" s="1" t="s">
        <v>72764</v>
      </c>
    </row>
    <row r="240149">
      <c r="A240149" s="1" t="s">
        <v>72765</v>
      </c>
    </row>
    <row r="240150">
      <c r="A240150" s="1" t="s">
        <v>72766</v>
      </c>
    </row>
    <row r="240151">
      <c r="A240151" s="1" t="s">
        <v>72767</v>
      </c>
    </row>
    <row r="240152">
      <c r="A240152" s="1" t="s">
        <v>72768</v>
      </c>
    </row>
    <row r="240153">
      <c r="A240153" s="1" t="s">
        <v>72769</v>
      </c>
    </row>
    <row r="240154">
      <c r="A240154" s="1" t="s">
        <v>72770</v>
      </c>
    </row>
    <row r="240155">
      <c r="A240155" s="1" t="s">
        <v>72771</v>
      </c>
    </row>
    <row r="240156">
      <c r="A240156" s="1" t="s">
        <v>72772</v>
      </c>
    </row>
    <row r="240157">
      <c r="A240157" s="1" t="s">
        <v>72773</v>
      </c>
    </row>
    <row r="240158">
      <c r="A240158" s="1" t="s">
        <v>72774</v>
      </c>
    </row>
    <row r="240159">
      <c r="A240159" s="1" t="s">
        <v>72745</v>
      </c>
    </row>
    <row r="240160">
      <c r="A240160" s="1" t="s">
        <v>72746</v>
      </c>
    </row>
    <row r="240161">
      <c r="A240161" s="1" t="s">
        <v>72747</v>
      </c>
    </row>
    <row r="240162">
      <c r="A240162" s="1" t="s">
        <v>72748</v>
      </c>
    </row>
    <row r="240163">
      <c r="A240163" s="1" t="s">
        <v>72749</v>
      </c>
    </row>
    <row r="240164">
      <c r="A240164" s="1" t="s">
        <v>72750</v>
      </c>
    </row>
    <row r="240165">
      <c r="A240165" s="1" t="s">
        <v>72751</v>
      </c>
    </row>
    <row r="240166">
      <c r="A240166" s="1" t="s">
        <v>72752</v>
      </c>
    </row>
    <row r="240167">
      <c r="A240167" s="1" t="s">
        <v>72753</v>
      </c>
    </row>
    <row r="240168">
      <c r="A240168" s="1" t="s">
        <v>72754</v>
      </c>
    </row>
    <row r="240169">
      <c r="A240169" s="1" t="s">
        <v>72755</v>
      </c>
    </row>
    <row r="240170">
      <c r="A240170" s="1" t="s">
        <v>72756</v>
      </c>
    </row>
    <row r="240171">
      <c r="A240171" s="3" t="str">
        <f> esi</f>
        <v>#NAME?</v>
      </c>
    </row>
    <row r="240172">
      <c r="A240172" s="1" t="s">
        <v>72757</v>
      </c>
    </row>
    <row r="240173">
      <c r="A240173" s="1" t="s">
        <v>72758</v>
      </c>
    </row>
    <row r="240174">
      <c r="A240174" s="1" t="s">
        <v>72759</v>
      </c>
    </row>
    <row r="240175">
      <c r="A240175" s="1" t="s">
        <v>72760</v>
      </c>
    </row>
    <row r="240176">
      <c r="A240176" s="1" t="s">
        <v>72761</v>
      </c>
    </row>
    <row r="240177">
      <c r="A240177" s="1" t="s">
        <v>72762</v>
      </c>
    </row>
    <row r="240178">
      <c r="A240178" s="1" t="s">
        <v>72763</v>
      </c>
    </row>
    <row r="240179">
      <c r="A240179" s="1" t="s">
        <v>72764</v>
      </c>
    </row>
    <row r="240180">
      <c r="A240180" s="1" t="s">
        <v>72765</v>
      </c>
    </row>
    <row r="240181">
      <c r="A240181" s="1" t="s">
        <v>72766</v>
      </c>
    </row>
    <row r="240182">
      <c r="A240182" s="1" t="s">
        <v>72767</v>
      </c>
    </row>
    <row r="240183">
      <c r="A240183" s="1" t="s">
        <v>72768</v>
      </c>
    </row>
    <row r="240184">
      <c r="A240184" s="1" t="s">
        <v>72769</v>
      </c>
    </row>
    <row r="240185">
      <c r="A240185" s="1" t="s">
        <v>72770</v>
      </c>
    </row>
    <row r="240186">
      <c r="A240186" s="1" t="s">
        <v>72771</v>
      </c>
    </row>
    <row r="240187">
      <c r="A240187" s="1" t="s">
        <v>72772</v>
      </c>
    </row>
    <row r="240188">
      <c r="A240188" s="1" t="s">
        <v>72773</v>
      </c>
    </row>
    <row r="240189">
      <c r="A240189" s="1" t="s">
        <v>72775</v>
      </c>
    </row>
    <row r="240190">
      <c r="A240190" s="1" t="s">
        <v>72776</v>
      </c>
    </row>
    <row r="240191">
      <c r="A240191" s="1" t="s">
        <v>72777</v>
      </c>
    </row>
    <row r="240192">
      <c r="A240192" s="1" t="s">
        <v>72778</v>
      </c>
    </row>
    <row r="240193">
      <c r="A240193" s="1" t="s">
        <v>72779</v>
      </c>
    </row>
    <row r="240194">
      <c r="A240194" s="1" t="s">
        <v>72780</v>
      </c>
    </row>
    <row r="240195">
      <c r="A240195" s="1" t="s">
        <v>72781</v>
      </c>
    </row>
    <row r="240196">
      <c r="A240196" s="1" t="s">
        <v>72782</v>
      </c>
    </row>
    <row r="240197">
      <c r="A240197" s="1" t="s">
        <v>72783</v>
      </c>
    </row>
    <row r="240198">
      <c r="A240198" s="1" t="s">
        <v>72781</v>
      </c>
    </row>
    <row r="240199">
      <c r="A240199" s="1" t="s">
        <v>72784</v>
      </c>
    </row>
    <row r="240200">
      <c r="A240200" s="1" t="s">
        <v>72785</v>
      </c>
    </row>
    <row r="240201">
      <c r="A240201" s="1" t="s">
        <v>72786</v>
      </c>
    </row>
    <row r="240202">
      <c r="A240202" s="1" t="s">
        <v>72787</v>
      </c>
    </row>
    <row r="240203">
      <c r="A240203" s="1" t="s">
        <v>72788</v>
      </c>
    </row>
    <row r="240204">
      <c r="A240204" s="1" t="s">
        <v>9516</v>
      </c>
    </row>
    <row r="240205">
      <c r="A240205" s="1" t="s">
        <v>72789</v>
      </c>
    </row>
    <row r="240206">
      <c r="A240206" s="3" t="str">
        <f/>
        <v>#ERROR!</v>
      </c>
    </row>
    <row r="240207">
      <c r="A240207" s="1" t="s">
        <v>72790</v>
      </c>
    </row>
    <row r="240208">
      <c r="A240208" s="1" t="s">
        <v>72791</v>
      </c>
    </row>
    <row r="240209">
      <c r="A240209" s="1" t="s">
        <v>72792</v>
      </c>
    </row>
    <row r="240210">
      <c r="A240210" s="1" t="s">
        <v>72793</v>
      </c>
    </row>
    <row r="240211">
      <c r="A240211" s="3" t="str">
        <f> ae ns oy bh Hee</f>
        <v>#ERROR!</v>
      </c>
    </row>
    <row r="240212">
      <c r="A240212" s="1" t="s">
        <v>72794</v>
      </c>
    </row>
    <row r="240213">
      <c r="A240213" s="1" t="s">
        <v>4583</v>
      </c>
    </row>
    <row r="240214">
      <c r="A240214" s="1" t="s">
        <v>72795</v>
      </c>
    </row>
    <row r="240215">
      <c r="A240215" s="1" t="s">
        <v>72796</v>
      </c>
    </row>
    <row r="240216">
      <c r="A240216" s="1" t="s">
        <v>72797</v>
      </c>
    </row>
    <row r="240217">
      <c r="A240217" s="1" t="s">
        <v>72798</v>
      </c>
    </row>
    <row r="240218">
      <c r="A240218" s="1" t="s">
        <v>72799</v>
      </c>
    </row>
    <row r="240219">
      <c r="A240219" s="1" t="s">
        <v>72800</v>
      </c>
    </row>
    <row r="240220">
      <c r="A240220" s="1" t="s">
        <v>72801</v>
      </c>
    </row>
    <row r="240221">
      <c r="A240221" s="1" t="s">
        <v>72787</v>
      </c>
    </row>
    <row r="240222">
      <c r="A240222" s="1" t="s">
        <v>72788</v>
      </c>
    </row>
    <row r="240223">
      <c r="A240223" s="1" t="s">
        <v>72789</v>
      </c>
    </row>
    <row r="240224">
      <c r="A240224" s="1" t="s">
        <v>72790</v>
      </c>
    </row>
    <row r="240225">
      <c r="A240225" s="1" t="s">
        <v>72791</v>
      </c>
    </row>
    <row r="240226">
      <c r="A240226" s="1" t="s">
        <v>72792</v>
      </c>
    </row>
    <row r="240227">
      <c r="A240227" s="1" t="s">
        <v>72793</v>
      </c>
    </row>
    <row r="240228">
      <c r="A240228" s="3" t="str">
        <f> ae ns oy bh Hee</f>
        <v>#ERROR!</v>
      </c>
    </row>
    <row r="240229">
      <c r="A240229" s="1" t="s">
        <v>72794</v>
      </c>
    </row>
    <row r="240230">
      <c r="A240230" s="1" t="s">
        <v>72795</v>
      </c>
    </row>
    <row r="240231">
      <c r="A240231" s="1" t="s">
        <v>72796</v>
      </c>
    </row>
    <row r="240232">
      <c r="A240232" s="1" t="s">
        <v>72797</v>
      </c>
    </row>
    <row r="240233">
      <c r="A240233" s="1" t="s">
        <v>72798</v>
      </c>
    </row>
    <row r="240234">
      <c r="A240234" s="1" t="s">
        <v>72799</v>
      </c>
    </row>
    <row r="240235">
      <c r="A240235" s="1" t="s">
        <v>72800</v>
      </c>
    </row>
    <row r="240236">
      <c r="A240236" s="1" t="s">
        <v>72802</v>
      </c>
    </row>
    <row r="240237">
      <c r="A240237" s="1" t="s">
        <v>72803</v>
      </c>
    </row>
    <row r="240238">
      <c r="A240238" s="1" t="s">
        <v>72804</v>
      </c>
    </row>
    <row r="240239">
      <c r="A240239" s="1" t="s">
        <v>72805</v>
      </c>
    </row>
    <row r="240240">
      <c r="A240240" s="1" t="s">
        <v>72806</v>
      </c>
    </row>
    <row r="240241">
      <c r="A240241" s="1" t="s">
        <v>72804</v>
      </c>
    </row>
    <row r="240242">
      <c r="A240242" s="1" t="s">
        <v>72805</v>
      </c>
    </row>
    <row r="240243">
      <c r="A240243" s="1" t="s">
        <v>72807</v>
      </c>
    </row>
    <row r="240244">
      <c r="A240244" s="1" t="s">
        <v>72808</v>
      </c>
    </row>
    <row r="240245">
      <c r="A240245" s="1" t="s">
        <v>72809</v>
      </c>
    </row>
    <row r="240246">
      <c r="A240246" s="1" t="s">
        <v>39308</v>
      </c>
    </row>
    <row r="240247">
      <c r="A240247" s="1" t="s">
        <v>72810</v>
      </c>
    </row>
    <row r="240248">
      <c r="A240248" s="1" t="s">
        <v>72811</v>
      </c>
    </row>
    <row r="240249">
      <c r="A240249" s="1" t="s">
        <v>72812</v>
      </c>
    </row>
    <row r="240250">
      <c r="A240250" s="1" t="s">
        <v>966</v>
      </c>
    </row>
    <row r="240251">
      <c r="A240251" s="1" t="s">
        <v>72813</v>
      </c>
    </row>
    <row r="240252">
      <c r="A240252" s="1" t="s">
        <v>72814</v>
      </c>
    </row>
    <row r="240253">
      <c r="A240253" s="1" t="s">
        <v>72815</v>
      </c>
    </row>
    <row r="240254">
      <c r="A240254" s="1" t="s">
        <v>2382</v>
      </c>
    </row>
    <row r="240255">
      <c r="A240255" s="1" t="s">
        <v>72816</v>
      </c>
    </row>
    <row r="240256">
      <c r="A240256" s="1" t="s">
        <v>72817</v>
      </c>
    </row>
    <row r="240257">
      <c r="A240257" s="1" t="s">
        <v>72818</v>
      </c>
    </row>
    <row r="240258">
      <c r="A240258" s="1" t="s">
        <v>322</v>
      </c>
    </row>
    <row r="240259">
      <c r="A240259" s="1" t="s">
        <v>186</v>
      </c>
    </row>
    <row r="240260">
      <c r="A240260" s="1" t="s">
        <v>72819</v>
      </c>
    </row>
    <row r="240261">
      <c r="A240261" s="1" t="s">
        <v>72820</v>
      </c>
    </row>
    <row r="240262">
      <c r="A240262" s="1" t="s">
        <v>72821</v>
      </c>
    </row>
    <row r="240263">
      <c r="A240263" s="1" t="s">
        <v>72822</v>
      </c>
    </row>
    <row r="240264">
      <c r="A240264" s="1" t="s">
        <v>36796</v>
      </c>
    </row>
    <row r="240265">
      <c r="A240265" s="1" t="s">
        <v>2802</v>
      </c>
    </row>
    <row r="240266">
      <c r="A240266" s="1" t="s">
        <v>72823</v>
      </c>
    </row>
    <row r="240267">
      <c r="A240267" s="1" t="s">
        <v>72824</v>
      </c>
    </row>
    <row r="240268">
      <c r="A240268" s="1" t="s">
        <v>2382</v>
      </c>
    </row>
    <row r="240269">
      <c r="A240269" s="1">
        <v>2.0</v>
      </c>
    </row>
    <row r="240270">
      <c r="A240270" s="1" t="s">
        <v>72825</v>
      </c>
    </row>
    <row r="240271">
      <c r="A240271" s="1" t="s">
        <v>8688</v>
      </c>
    </row>
    <row r="240272">
      <c r="A240272" s="1" t="s">
        <v>2802</v>
      </c>
    </row>
    <row r="240273">
      <c r="A240273" s="1" t="s">
        <v>47249</v>
      </c>
    </row>
    <row r="240274">
      <c r="A240274" s="1" t="s">
        <v>72826</v>
      </c>
    </row>
    <row r="240275">
      <c r="A240275" s="1" t="s">
        <v>34601</v>
      </c>
    </row>
    <row r="240276">
      <c r="A240276" s="1" t="s">
        <v>72827</v>
      </c>
    </row>
    <row r="240277">
      <c r="A240277" s="1" t="s">
        <v>72828</v>
      </c>
    </row>
    <row r="240278">
      <c r="A240278" s="1" t="s">
        <v>72809</v>
      </c>
    </row>
    <row r="240279">
      <c r="A240279" s="1" t="s">
        <v>72810</v>
      </c>
    </row>
    <row r="240280">
      <c r="A240280" s="1" t="s">
        <v>72811</v>
      </c>
    </row>
    <row r="240281">
      <c r="A240281" s="1" t="s">
        <v>72812</v>
      </c>
    </row>
    <row r="240282">
      <c r="A240282" s="1" t="s">
        <v>72813</v>
      </c>
    </row>
    <row r="240283">
      <c r="A240283" s="1" t="s">
        <v>72814</v>
      </c>
    </row>
    <row r="240284">
      <c r="A240284" s="1" t="s">
        <v>72815</v>
      </c>
    </row>
    <row r="240285">
      <c r="A240285" s="1" t="s">
        <v>72816</v>
      </c>
    </row>
    <row r="240286">
      <c r="A240286" s="1" t="s">
        <v>72817</v>
      </c>
    </row>
    <row r="240287">
      <c r="A240287" s="1" t="s">
        <v>72818</v>
      </c>
    </row>
    <row r="240288">
      <c r="A240288" s="1" t="s">
        <v>72819</v>
      </c>
    </row>
    <row r="240289">
      <c r="A240289" s="1" t="s">
        <v>72820</v>
      </c>
    </row>
    <row r="240290">
      <c r="A240290" s="1" t="s">
        <v>72821</v>
      </c>
    </row>
    <row r="240291">
      <c r="A240291" s="1" t="s">
        <v>72822</v>
      </c>
    </row>
    <row r="240292">
      <c r="A240292" s="1" t="s">
        <v>36796</v>
      </c>
    </row>
    <row r="240293">
      <c r="A240293" s="1" t="s">
        <v>72823</v>
      </c>
    </row>
    <row r="240294">
      <c r="A240294" s="1" t="s">
        <v>72824</v>
      </c>
    </row>
    <row r="240295">
      <c r="A240295" s="1" t="s">
        <v>72825</v>
      </c>
    </row>
    <row r="240296">
      <c r="A240296" s="1" t="s">
        <v>47249</v>
      </c>
    </row>
    <row r="240297">
      <c r="A240297" s="1" t="s">
        <v>72826</v>
      </c>
    </row>
    <row r="240298">
      <c r="A240298" s="1" t="s">
        <v>34601</v>
      </c>
    </row>
    <row r="240299">
      <c r="A240299" s="1" t="s">
        <v>72829</v>
      </c>
    </row>
    <row r="240300">
      <c r="A240300" s="1" t="s">
        <v>72830</v>
      </c>
    </row>
    <row r="240301">
      <c r="A240301" s="1" t="s">
        <v>72831</v>
      </c>
    </row>
    <row r="240302">
      <c r="A240302" s="1" t="s">
        <v>72832</v>
      </c>
    </row>
    <row r="240303">
      <c r="A240303" s="1" t="s">
        <v>72833</v>
      </c>
    </row>
    <row r="240305">
      <c r="A240305" s="1" t="s">
        <v>72834</v>
      </c>
    </row>
    <row r="240307">
      <c r="A240307" s="1" t="s">
        <v>72835</v>
      </c>
    </row>
    <row r="240308">
      <c r="A240308" s="1" t="s">
        <v>72836</v>
      </c>
    </row>
    <row r="240309">
      <c r="A240309" s="1" t="s">
        <v>72837</v>
      </c>
    </row>
    <row r="240310">
      <c r="A240310" s="1" t="s">
        <v>72838</v>
      </c>
    </row>
    <row r="240312">
      <c r="A240312" s="1" t="s">
        <v>72839</v>
      </c>
    </row>
    <row r="240316">
      <c r="A240316" s="1" t="s">
        <v>72840</v>
      </c>
    </row>
    <row r="240318">
      <c r="A240318" s="1" t="s">
        <v>72841</v>
      </c>
    </row>
    <row r="240319">
      <c r="A240319" s="1" t="s">
        <v>72834</v>
      </c>
    </row>
    <row r="240320">
      <c r="A240320" s="1" t="s">
        <v>72835</v>
      </c>
    </row>
    <row r="240321">
      <c r="A240321" s="1" t="s">
        <v>72836</v>
      </c>
    </row>
    <row r="240322">
      <c r="A240322" s="1" t="s">
        <v>72837</v>
      </c>
    </row>
    <row r="240323">
      <c r="A240323" s="1" t="s">
        <v>72838</v>
      </c>
    </row>
    <row r="240324">
      <c r="A240324" s="1" t="s">
        <v>72842</v>
      </c>
    </row>
    <row r="240325">
      <c r="A240325" s="1" t="s">
        <v>72843</v>
      </c>
    </row>
    <row r="240326">
      <c r="A240326" s="1" t="s">
        <v>44162</v>
      </c>
    </row>
    <row r="240328">
      <c r="A240328" s="1" t="s">
        <v>72844</v>
      </c>
    </row>
    <row r="240329">
      <c r="A240329" s="1" t="s">
        <v>72845</v>
      </c>
    </row>
    <row r="240330">
      <c r="A240330" s="1" t="s">
        <v>44162</v>
      </c>
    </row>
    <row r="240331">
      <c r="A240331" s="1" t="s">
        <v>72846</v>
      </c>
    </row>
    <row r="240332">
      <c r="A240332" s="1" t="s">
        <v>72847</v>
      </c>
    </row>
    <row r="240333">
      <c r="A240333" s="1" t="s">
        <v>72848</v>
      </c>
    </row>
    <row r="240335">
      <c r="A240335" s="1" t="s">
        <v>72849</v>
      </c>
    </row>
    <row r="240336">
      <c r="A240336" s="1" t="s">
        <v>72850</v>
      </c>
    </row>
    <row r="240338">
      <c r="A240338" s="1" t="s">
        <v>72851</v>
      </c>
    </row>
    <row r="240340">
      <c r="A240340" s="1" t="s">
        <v>72852</v>
      </c>
    </row>
    <row r="240342">
      <c r="A240342" s="1" t="s">
        <v>72853</v>
      </c>
    </row>
    <row r="240344">
      <c r="A240344" s="1" t="s">
        <v>72854</v>
      </c>
    </row>
    <row r="240345">
      <c r="A240345" s="1" t="s">
        <v>72848</v>
      </c>
    </row>
    <row r="240346">
      <c r="A240346" s="1" t="s">
        <v>72849</v>
      </c>
    </row>
    <row r="240347">
      <c r="A240347" s="1" t="s">
        <v>72850</v>
      </c>
    </row>
    <row r="240348">
      <c r="A240348" s="1" t="s">
        <v>72851</v>
      </c>
    </row>
    <row r="240349">
      <c r="A240349" s="1" t="s">
        <v>72852</v>
      </c>
    </row>
    <row r="240350">
      <c r="A240350" s="1" t="s">
        <v>72855</v>
      </c>
    </row>
    <row r="240351">
      <c r="A240351" s="1" t="s">
        <v>72856</v>
      </c>
    </row>
    <row r="240352">
      <c r="A240352" s="1" t="s">
        <v>72857</v>
      </c>
    </row>
    <row r="240353">
      <c r="A240353" s="1" t="s">
        <v>9113</v>
      </c>
    </row>
    <row r="240354">
      <c r="A240354" s="1" t="s">
        <v>72858</v>
      </c>
    </row>
    <row r="240355">
      <c r="A240355" s="1" t="s">
        <v>72859</v>
      </c>
    </row>
    <row r="240356">
      <c r="A240356" s="1" t="s">
        <v>72860</v>
      </c>
    </row>
    <row r="240357">
      <c r="A240357" s="1" t="s">
        <v>72861</v>
      </c>
    </row>
    <row r="240358">
      <c r="A240358" s="1" t="s">
        <v>72858</v>
      </c>
    </row>
    <row r="240359">
      <c r="A240359" s="1" t="s">
        <v>72859</v>
      </c>
    </row>
    <row r="240360">
      <c r="A240360" s="1" t="s">
        <v>72862</v>
      </c>
    </row>
    <row r="240361">
      <c r="A240361" s="1" t="s">
        <v>72863</v>
      </c>
    </row>
    <row r="240362">
      <c r="A240362" s="1" t="s">
        <v>72864</v>
      </c>
    </row>
    <row r="240363">
      <c r="A240363" s="1" t="s">
        <v>72865</v>
      </c>
    </row>
    <row r="240364">
      <c r="A240364" s="1" t="s">
        <v>72866</v>
      </c>
    </row>
    <row r="240365">
      <c r="A240365" s="1" t="s">
        <v>72867</v>
      </c>
    </row>
    <row r="240366">
      <c r="A240366" s="1" t="s">
        <v>72868</v>
      </c>
    </row>
    <row r="240367">
      <c r="A240367" s="1" t="s">
        <v>72869</v>
      </c>
    </row>
    <row r="240368">
      <c r="A240368" s="1" t="s">
        <v>72870</v>
      </c>
    </row>
    <row r="240369">
      <c r="A240369" s="1" t="s">
        <v>72871</v>
      </c>
    </row>
    <row r="240370">
      <c r="A240370" s="1" t="s">
        <v>34601</v>
      </c>
    </row>
    <row r="240371">
      <c r="A240371" s="1" t="s">
        <v>72872</v>
      </c>
    </row>
    <row r="240372">
      <c r="A240372" s="1" t="s">
        <v>72873</v>
      </c>
    </row>
    <row r="240373">
      <c r="A240373" s="1" t="s">
        <v>72874</v>
      </c>
    </row>
    <row r="240374">
      <c r="A240374" s="1" t="s">
        <v>72875</v>
      </c>
    </row>
    <row r="240375">
      <c r="A240375" s="1" t="s">
        <v>72876</v>
      </c>
    </row>
    <row r="240376">
      <c r="A240376" s="1" t="s">
        <v>72877</v>
      </c>
    </row>
    <row r="240377">
      <c r="A240377" s="1" t="s">
        <v>72878</v>
      </c>
    </row>
    <row r="240378">
      <c r="A240378" s="1" t="s">
        <v>72879</v>
      </c>
    </row>
    <row r="240379">
      <c r="A240379" s="1" t="s">
        <v>72880</v>
      </c>
    </row>
    <row r="240380">
      <c r="A240380" s="1" t="s">
        <v>72881</v>
      </c>
    </row>
    <row r="240381">
      <c r="A240381" s="1" t="s">
        <v>67266</v>
      </c>
    </row>
    <row r="240382">
      <c r="A240382" s="1" t="s">
        <v>72882</v>
      </c>
    </row>
    <row r="240383">
      <c r="A240383" s="1" t="s">
        <v>72883</v>
      </c>
    </row>
    <row r="240384">
      <c r="A240384" s="1" t="s">
        <v>72884</v>
      </c>
    </row>
    <row r="240385">
      <c r="A240385" s="1" t="s">
        <v>72885</v>
      </c>
    </row>
    <row r="240386">
      <c r="A240386" s="1" t="s">
        <v>72886</v>
      </c>
    </row>
    <row r="240387">
      <c r="A240387" s="1" t="s">
        <v>72887</v>
      </c>
    </row>
    <row r="240388">
      <c r="A240388" s="1" t="s">
        <v>72888</v>
      </c>
    </row>
    <row r="240389">
      <c r="A240389" s="1" t="s">
        <v>72889</v>
      </c>
    </row>
    <row r="240390">
      <c r="A240390" s="1" t="s">
        <v>72890</v>
      </c>
    </row>
    <row r="240391">
      <c r="A240391" s="1" t="s">
        <v>72891</v>
      </c>
    </row>
    <row r="240392">
      <c r="A240392" s="1" t="s">
        <v>72892</v>
      </c>
    </row>
    <row r="240393">
      <c r="A240393" s="1" t="s">
        <v>72893</v>
      </c>
    </row>
    <row r="240394">
      <c r="A240394" s="1" t="s">
        <v>72894</v>
      </c>
    </row>
    <row r="240395">
      <c r="A240395" s="1" t="s">
        <v>72895</v>
      </c>
    </row>
    <row r="240396">
      <c r="A240396" s="1" t="s">
        <v>72896</v>
      </c>
    </row>
    <row r="240397">
      <c r="A240397" s="1" t="s">
        <v>72897</v>
      </c>
    </row>
    <row r="240398">
      <c r="A240398" s="1" t="s">
        <v>72898</v>
      </c>
    </row>
    <row r="240399">
      <c r="A240399" s="1" t="s">
        <v>72899</v>
      </c>
    </row>
    <row r="240400">
      <c r="A240400" s="1" t="s">
        <v>72900</v>
      </c>
    </row>
    <row r="240401">
      <c r="A240401" s="1" t="s">
        <v>72901</v>
      </c>
    </row>
    <row r="240402">
      <c r="A240402" s="1" t="s">
        <v>72902</v>
      </c>
    </row>
    <row r="240403">
      <c r="A240403" s="1" t="s">
        <v>72903</v>
      </c>
    </row>
    <row r="240404">
      <c r="A240404" s="1" t="s">
        <v>72904</v>
      </c>
    </row>
    <row r="240405">
      <c r="A240405" s="1" t="s">
        <v>72905</v>
      </c>
    </row>
    <row r="240406">
      <c r="A240406" s="1" t="s">
        <v>72906</v>
      </c>
    </row>
    <row r="240407">
      <c r="A240407" s="1" t="s">
        <v>72907</v>
      </c>
    </row>
    <row r="240408">
      <c r="A240408" s="1" t="s">
        <v>72908</v>
      </c>
    </row>
    <row r="240409">
      <c r="A240409" s="1" t="s">
        <v>72909</v>
      </c>
    </row>
    <row r="240410">
      <c r="A240410" s="1" t="s">
        <v>72910</v>
      </c>
    </row>
    <row r="240411">
      <c r="A240411" s="1" t="s">
        <v>72911</v>
      </c>
    </row>
    <row r="240412">
      <c r="A240412" s="1" t="s">
        <v>72912</v>
      </c>
    </row>
    <row r="240413">
      <c r="A240413" s="1" t="s">
        <v>72913</v>
      </c>
    </row>
    <row r="240414">
      <c r="A240414" s="1" t="s">
        <v>72914</v>
      </c>
    </row>
    <row r="240415">
      <c r="A240415" s="1" t="s">
        <v>72915</v>
      </c>
    </row>
    <row r="240416">
      <c r="A240416" s="1" t="s">
        <v>72916</v>
      </c>
    </row>
    <row r="240417">
      <c r="A240417" s="1" t="s">
        <v>72917</v>
      </c>
    </row>
    <row r="240418">
      <c r="A240418" s="1" t="s">
        <v>72918</v>
      </c>
    </row>
    <row r="240419">
      <c r="A240419" s="1" t="s">
        <v>72919</v>
      </c>
    </row>
    <row r="240420">
      <c r="A240420" s="1" t="s">
        <v>72920</v>
      </c>
    </row>
    <row r="240421">
      <c r="A240421" s="1" t="s">
        <v>72921</v>
      </c>
    </row>
    <row r="240422">
      <c r="A240422" s="1" t="s">
        <v>72922</v>
      </c>
    </row>
    <row r="240423">
      <c r="A240423" s="3" t="str">
        <f>","XE =</f>
        <v>#ERROR!</v>
      </c>
    </row>
    <row r="240424">
      <c r="A240424" s="1" t="s">
        <v>72864</v>
      </c>
    </row>
    <row r="240425">
      <c r="A240425" s="1" t="s">
        <v>72865</v>
      </c>
    </row>
    <row r="240426">
      <c r="A240426" s="1" t="s">
        <v>72866</v>
      </c>
    </row>
    <row r="240427">
      <c r="A240427" s="1" t="s">
        <v>72867</v>
      </c>
    </row>
    <row r="240428">
      <c r="A240428" s="1" t="s">
        <v>72868</v>
      </c>
    </row>
    <row r="240429">
      <c r="A240429" s="1" t="s">
        <v>72869</v>
      </c>
    </row>
    <row r="240430">
      <c r="A240430" s="1" t="s">
        <v>72870</v>
      </c>
    </row>
    <row r="240431">
      <c r="A240431" s="1" t="s">
        <v>72871</v>
      </c>
    </row>
    <row r="240432">
      <c r="A240432" s="1" t="s">
        <v>34601</v>
      </c>
    </row>
    <row r="240433">
      <c r="A240433" s="1" t="s">
        <v>72872</v>
      </c>
    </row>
    <row r="240434">
      <c r="A240434" s="1" t="s">
        <v>72873</v>
      </c>
    </row>
    <row r="240435">
      <c r="A240435" s="1" t="s">
        <v>72874</v>
      </c>
    </row>
    <row r="240436">
      <c r="A240436" s="1" t="s">
        <v>72875</v>
      </c>
    </row>
    <row r="240437">
      <c r="A240437" s="1" t="s">
        <v>72876</v>
      </c>
    </row>
    <row r="240438">
      <c r="A240438" s="1" t="s">
        <v>72878</v>
      </c>
    </row>
    <row r="240439">
      <c r="A240439" s="1" t="s">
        <v>72879</v>
      </c>
    </row>
    <row r="240440">
      <c r="A240440" s="1" t="s">
        <v>72880</v>
      </c>
    </row>
    <row r="240441">
      <c r="A240441" s="1" t="s">
        <v>72881</v>
      </c>
    </row>
    <row r="240442">
      <c r="A240442" s="1" t="s">
        <v>67266</v>
      </c>
    </row>
    <row r="240443">
      <c r="A240443" s="1" t="s">
        <v>72882</v>
      </c>
    </row>
    <row r="240444">
      <c r="A240444" s="1" t="s">
        <v>72883</v>
      </c>
    </row>
    <row r="240445">
      <c r="A240445" s="1" t="s">
        <v>72884</v>
      </c>
    </row>
    <row r="240446">
      <c r="A240446" s="1" t="s">
        <v>72885</v>
      </c>
    </row>
    <row r="240447">
      <c r="A240447" s="1" t="s">
        <v>72886</v>
      </c>
    </row>
    <row r="240448">
      <c r="A240448" s="1" t="s">
        <v>72887</v>
      </c>
    </row>
    <row r="240449">
      <c r="A240449" s="1" t="s">
        <v>72888</v>
      </c>
    </row>
    <row r="240450">
      <c r="A240450" s="1" t="s">
        <v>72889</v>
      </c>
    </row>
    <row r="240451">
      <c r="A240451" s="1" t="s">
        <v>72890</v>
      </c>
    </row>
    <row r="240452">
      <c r="A240452" s="1" t="s">
        <v>72891</v>
      </c>
    </row>
    <row r="240453">
      <c r="A240453" s="1" t="s">
        <v>72892</v>
      </c>
    </row>
    <row r="240454">
      <c r="A240454" s="1" t="s">
        <v>72893</v>
      </c>
    </row>
    <row r="240455">
      <c r="A240455" s="1" t="s">
        <v>72894</v>
      </c>
    </row>
    <row r="240456">
      <c r="A240456" s="1" t="s">
        <v>72895</v>
      </c>
    </row>
    <row r="240457">
      <c r="A240457" s="1" t="s">
        <v>72896</v>
      </c>
    </row>
    <row r="240458">
      <c r="A240458" s="1" t="s">
        <v>72897</v>
      </c>
    </row>
    <row r="240459">
      <c r="A240459" s="1" t="s">
        <v>72898</v>
      </c>
    </row>
    <row r="240460">
      <c r="A240460" s="1" t="s">
        <v>72899</v>
      </c>
    </row>
    <row r="240461">
      <c r="A240461" s="1" t="s">
        <v>72900</v>
      </c>
    </row>
    <row r="240462">
      <c r="A240462" s="1" t="s">
        <v>72901</v>
      </c>
    </row>
    <row r="240463">
      <c r="A240463" s="1" t="s">
        <v>72902</v>
      </c>
    </row>
    <row r="240464">
      <c r="A240464" s="1" t="s">
        <v>72903</v>
      </c>
    </row>
    <row r="240465">
      <c r="A240465" s="1" t="s">
        <v>72904</v>
      </c>
    </row>
    <row r="240466">
      <c r="A240466" s="1" t="s">
        <v>72905</v>
      </c>
    </row>
    <row r="240467">
      <c r="A240467" s="1" t="s">
        <v>72906</v>
      </c>
    </row>
    <row r="240468">
      <c r="A240468" s="1" t="s">
        <v>72907</v>
      </c>
    </row>
    <row r="240469">
      <c r="A240469" s="1" t="s">
        <v>72908</v>
      </c>
    </row>
    <row r="240470">
      <c r="A240470" s="1" t="s">
        <v>72909</v>
      </c>
    </row>
    <row r="240471">
      <c r="A240471" s="1" t="s">
        <v>72910</v>
      </c>
    </row>
    <row r="240472">
      <c r="A240472" s="1" t="s">
        <v>72911</v>
      </c>
    </row>
    <row r="240473">
      <c r="A240473" s="1" t="s">
        <v>72912</v>
      </c>
    </row>
    <row r="240474">
      <c r="A240474" s="1" t="s">
        <v>72913</v>
      </c>
    </row>
    <row r="240475">
      <c r="A240475" s="1" t="s">
        <v>72914</v>
      </c>
    </row>
    <row r="240476">
      <c r="A240476" s="1" t="s">
        <v>72915</v>
      </c>
    </row>
    <row r="240477">
      <c r="A240477" s="1" t="s">
        <v>72916</v>
      </c>
    </row>
    <row r="240478">
      <c r="A240478" s="1" t="s">
        <v>72917</v>
      </c>
    </row>
    <row r="240479">
      <c r="A240479" s="1" t="s">
        <v>72918</v>
      </c>
    </row>
    <row r="240480">
      <c r="A240480" s="1" t="s">
        <v>72919</v>
      </c>
    </row>
    <row r="240481">
      <c r="A240481" s="1" t="s">
        <v>72920</v>
      </c>
    </row>
    <row r="240482">
      <c r="A240482" s="1" t="s">
        <v>72921</v>
      </c>
    </row>
    <row r="240483">
      <c r="A240483" s="1" t="s">
        <v>72923</v>
      </c>
    </row>
    <row r="240484">
      <c r="A240484" s="1" t="s">
        <v>72924</v>
      </c>
    </row>
    <row r="240485">
      <c r="A240485" s="1" t="s">
        <v>72925</v>
      </c>
    </row>
    <row r="240486">
      <c r="A240486" s="1" t="s">
        <v>72926</v>
      </c>
    </row>
    <row r="240487">
      <c r="A240487" s="1" t="s">
        <v>72927</v>
      </c>
    </row>
    <row r="240488">
      <c r="A240488" s="1" t="s">
        <v>72928</v>
      </c>
    </row>
    <row r="240489">
      <c r="A240489" s="1" t="s">
        <v>72929</v>
      </c>
    </row>
    <row r="240490">
      <c r="A240490" s="1" t="s">
        <v>72930</v>
      </c>
    </row>
    <row r="240491">
      <c r="A240491" s="1" t="s">
        <v>72931</v>
      </c>
    </row>
    <row r="240492">
      <c r="A240492" s="1" t="s">
        <v>72932</v>
      </c>
    </row>
    <row r="240493">
      <c r="A240493" s="1" t="s">
        <v>72933</v>
      </c>
    </row>
    <row r="240494">
      <c r="A240494" s="1" t="s">
        <v>72934</v>
      </c>
    </row>
    <row r="240495">
      <c r="A240495" s="1" t="s">
        <v>72935</v>
      </c>
    </row>
    <row r="240496">
      <c r="A240496" s="1" t="s">
        <v>72936</v>
      </c>
    </row>
    <row r="240497">
      <c r="A240497" s="1" t="s">
        <v>72937</v>
      </c>
    </row>
    <row r="240498">
      <c r="A240498" s="1" t="s">
        <v>72938</v>
      </c>
    </row>
    <row r="240499">
      <c r="A240499" s="1" t="s">
        <v>72939</v>
      </c>
    </row>
    <row r="240500">
      <c r="A240500" s="1" t="s">
        <v>72940</v>
      </c>
    </row>
    <row r="240501">
      <c r="A240501" s="1" t="s">
        <v>72941</v>
      </c>
    </row>
    <row r="240502">
      <c r="A240502" s="1" t="s">
        <v>72942</v>
      </c>
    </row>
    <row r="240503">
      <c r="A240503" s="1" t="s">
        <v>72943</v>
      </c>
    </row>
    <row r="240504">
      <c r="A240504" s="1" t="s">
        <v>72944</v>
      </c>
    </row>
    <row r="240505">
      <c r="A240505" s="1" t="s">
        <v>72945</v>
      </c>
    </row>
    <row r="240506">
      <c r="A240506" s="1" t="s">
        <v>72946</v>
      </c>
    </row>
    <row r="240507">
      <c r="A240507" s="1" t="s">
        <v>72925</v>
      </c>
    </row>
    <row r="240508">
      <c r="A240508" s="1" t="s">
        <v>72926</v>
      </c>
    </row>
    <row r="240509">
      <c r="A240509" s="1" t="s">
        <v>72927</v>
      </c>
    </row>
    <row r="240510">
      <c r="A240510" s="1" t="s">
        <v>72928</v>
      </c>
    </row>
    <row r="240511">
      <c r="A240511" s="1" t="s">
        <v>72929</v>
      </c>
    </row>
    <row r="240512">
      <c r="A240512" s="1" t="s">
        <v>72947</v>
      </c>
    </row>
    <row r="240513">
      <c r="A240513" s="1" t="s">
        <v>72931</v>
      </c>
    </row>
    <row r="240514">
      <c r="A240514" s="1" t="s">
        <v>72932</v>
      </c>
    </row>
    <row r="240515">
      <c r="A240515" s="1" t="s">
        <v>72933</v>
      </c>
    </row>
    <row r="240516">
      <c r="A240516" s="1" t="s">
        <v>72934</v>
      </c>
    </row>
    <row r="240517">
      <c r="A240517" s="1" t="s">
        <v>72935</v>
      </c>
    </row>
    <row r="240518">
      <c r="A240518" s="1" t="s">
        <v>72937</v>
      </c>
    </row>
    <row r="240519">
      <c r="A240519" s="1" t="s">
        <v>72938</v>
      </c>
    </row>
    <row r="240520">
      <c r="A240520" s="1" t="s">
        <v>72939</v>
      </c>
    </row>
    <row r="240521">
      <c r="A240521" s="1" t="s">
        <v>72941</v>
      </c>
    </row>
    <row r="240522">
      <c r="A240522" s="1" t="s">
        <v>72942</v>
      </c>
    </row>
    <row r="240523">
      <c r="A240523" s="1" t="s">
        <v>72943</v>
      </c>
    </row>
    <row r="240524">
      <c r="A240524" s="1" t="s">
        <v>72944</v>
      </c>
    </row>
    <row r="240525">
      <c r="A240525" s="1" t="s">
        <v>72945</v>
      </c>
    </row>
    <row r="240526">
      <c r="A240526" s="1" t="s">
        <v>72948</v>
      </c>
    </row>
    <row r="240527">
      <c r="A240527" s="1" t="s">
        <v>72949</v>
      </c>
    </row>
    <row r="240528">
      <c r="A240528" s="1" t="s">
        <v>966</v>
      </c>
    </row>
    <row r="240529">
      <c r="A240529" s="1" t="s">
        <v>72950</v>
      </c>
    </row>
    <row r="240530">
      <c r="A240530" s="1" t="s">
        <v>72951</v>
      </c>
    </row>
    <row r="240531">
      <c r="A240531" s="1" t="s">
        <v>72952</v>
      </c>
    </row>
    <row r="240532">
      <c r="A240532" s="1" t="s">
        <v>72953</v>
      </c>
    </row>
    <row r="240534">
      <c r="A240534" s="1" t="s">
        <v>72954</v>
      </c>
    </row>
    <row r="240536">
      <c r="A240536" s="1" t="s">
        <v>72955</v>
      </c>
    </row>
    <row r="240538">
      <c r="A240538" s="1" t="s">
        <v>72956</v>
      </c>
    </row>
    <row r="240540">
      <c r="A240540" s="1" t="s">
        <v>72957</v>
      </c>
    </row>
    <row r="240542">
      <c r="A240542" s="1" t="s">
        <v>33652</v>
      </c>
    </row>
    <row r="240544">
      <c r="A240544" s="1" t="s">
        <v>33838</v>
      </c>
    </row>
    <row r="240546">
      <c r="A240546" s="1" t="s">
        <v>72958</v>
      </c>
    </row>
    <row r="240547">
      <c r="A240547" s="1" t="s">
        <v>33655</v>
      </c>
    </row>
    <row r="240549">
      <c r="A240549" s="1" t="s">
        <v>33520</v>
      </c>
    </row>
    <row r="240551">
      <c r="A240551" s="1" t="s">
        <v>33840</v>
      </c>
    </row>
    <row r="240552">
      <c r="A240552" s="1" t="s">
        <v>33841</v>
      </c>
    </row>
    <row r="240554">
      <c r="A240554" s="1" t="s">
        <v>72959</v>
      </c>
    </row>
    <row r="240556">
      <c r="A240556" s="1" t="s">
        <v>33843</v>
      </c>
    </row>
    <row r="240558">
      <c r="A240558" s="1" t="s">
        <v>33844</v>
      </c>
    </row>
    <row r="240560">
      <c r="A240560" s="1" t="s">
        <v>72960</v>
      </c>
    </row>
    <row r="240562">
      <c r="A240562" s="1" t="s">
        <v>72961</v>
      </c>
    </row>
    <row r="240563">
      <c r="A240563" s="1" t="s">
        <v>72962</v>
      </c>
    </row>
    <row r="240564">
      <c r="A240564" s="1" t="s">
        <v>72963</v>
      </c>
    </row>
    <row r="240566">
      <c r="A240566" s="1" t="s">
        <v>9113</v>
      </c>
    </row>
    <row r="240568">
      <c r="A240568" s="1" t="s">
        <v>72964</v>
      </c>
    </row>
    <row r="240569">
      <c r="A240569" s="1" t="s">
        <v>72953</v>
      </c>
    </row>
    <row r="240570">
      <c r="A240570" s="1" t="s">
        <v>72954</v>
      </c>
    </row>
    <row r="240571">
      <c r="A240571" s="1" t="s">
        <v>72955</v>
      </c>
    </row>
    <row r="240572">
      <c r="A240572" s="1" t="s">
        <v>72956</v>
      </c>
    </row>
    <row r="240573">
      <c r="A240573" s="1" t="s">
        <v>72957</v>
      </c>
    </row>
    <row r="240574">
      <c r="A240574" s="1" t="s">
        <v>33652</v>
      </c>
    </row>
    <row r="240575">
      <c r="A240575" s="1" t="s">
        <v>33838</v>
      </c>
    </row>
    <row r="240576">
      <c r="A240576" s="1" t="s">
        <v>72958</v>
      </c>
    </row>
    <row r="240577">
      <c r="A240577" s="1" t="s">
        <v>33655</v>
      </c>
    </row>
    <row r="240578">
      <c r="A240578" s="1" t="s">
        <v>33520</v>
      </c>
    </row>
    <row r="240579">
      <c r="A240579" s="1" t="s">
        <v>33840</v>
      </c>
    </row>
    <row r="240580">
      <c r="A240580" s="1" t="s">
        <v>33841</v>
      </c>
    </row>
    <row r="240581">
      <c r="A240581" s="1" t="s">
        <v>72959</v>
      </c>
    </row>
    <row r="240582">
      <c r="A240582" s="1" t="s">
        <v>33843</v>
      </c>
    </row>
    <row r="240583">
      <c r="A240583" s="1" t="s">
        <v>33844</v>
      </c>
    </row>
    <row r="240584">
      <c r="A240584" s="1" t="s">
        <v>72960</v>
      </c>
    </row>
    <row r="240585">
      <c r="A240585" s="1" t="s">
        <v>72961</v>
      </c>
    </row>
    <row r="240586">
      <c r="A240586" s="1" t="s">
        <v>72962</v>
      </c>
    </row>
    <row r="240587">
      <c r="A240587" s="1" t="s">
        <v>72965</v>
      </c>
    </row>
    <row r="240588">
      <c r="A240588" s="1" t="s">
        <v>72966</v>
      </c>
    </row>
    <row r="240589">
      <c r="A240589" s="1" t="s">
        <v>20831</v>
      </c>
    </row>
    <row r="240591">
      <c r="A240591" s="1" t="s">
        <v>72967</v>
      </c>
    </row>
    <row r="240592">
      <c r="A240592" s="1" t="s">
        <v>27450</v>
      </c>
    </row>
    <row r="240594">
      <c r="A240594" s="1" t="s">
        <v>72968</v>
      </c>
    </row>
    <row r="240595">
      <c r="A240595" s="1" t="s">
        <v>72969</v>
      </c>
    </row>
    <row r="240596">
      <c r="A240596" s="1" t="s">
        <v>72970</v>
      </c>
    </row>
    <row r="240597">
      <c r="A240597" s="1" t="s">
        <v>72971</v>
      </c>
    </row>
    <row r="240598">
      <c r="A240598" s="1" t="s">
        <v>72967</v>
      </c>
    </row>
    <row r="240599">
      <c r="A240599" s="1" t="s">
        <v>72968</v>
      </c>
    </row>
    <row r="240600">
      <c r="A240600" s="1" t="s">
        <v>72969</v>
      </c>
    </row>
    <row r="240601">
      <c r="A240601" s="1" t="s">
        <v>72972</v>
      </c>
    </row>
    <row r="240602">
      <c r="A240602" s="1" t="s">
        <v>72973</v>
      </c>
    </row>
    <row r="240603">
      <c r="A240603" s="1" t="s">
        <v>72974</v>
      </c>
    </row>
    <row r="240604">
      <c r="A240604" s="1" t="s">
        <v>34938</v>
      </c>
    </row>
    <row r="240605">
      <c r="A240605" s="1" t="s">
        <v>72975</v>
      </c>
    </row>
    <row r="240606">
      <c r="A240606" s="1" t="s">
        <v>72976</v>
      </c>
    </row>
    <row r="240607">
      <c r="A240607" s="1" t="s">
        <v>72977</v>
      </c>
    </row>
    <row r="240608">
      <c r="A240608" s="1" t="s">
        <v>72978</v>
      </c>
    </row>
    <row r="240609">
      <c r="A240609" s="1" t="s">
        <v>72979</v>
      </c>
    </row>
    <row r="240610">
      <c r="A240610" s="1" t="s">
        <v>72980</v>
      </c>
    </row>
    <row r="240611">
      <c r="A240611" s="1" t="s">
        <v>72974</v>
      </c>
    </row>
    <row r="240612">
      <c r="A240612" s="1" t="s">
        <v>34938</v>
      </c>
    </row>
    <row r="240613">
      <c r="A240613" s="1" t="s">
        <v>72975</v>
      </c>
    </row>
    <row r="240614">
      <c r="A240614" s="1" t="s">
        <v>72976</v>
      </c>
    </row>
    <row r="240615">
      <c r="A240615" s="1" t="s">
        <v>72977</v>
      </c>
    </row>
    <row r="240616">
      <c r="A240616" s="1" t="s">
        <v>72978</v>
      </c>
    </row>
    <row r="240617">
      <c r="A240617" s="1" t="s">
        <v>72979</v>
      </c>
    </row>
    <row r="240618">
      <c r="A240618" s="1" t="s">
        <v>72981</v>
      </c>
    </row>
    <row r="240619">
      <c r="A240619" s="1" t="s">
        <v>72982</v>
      </c>
    </row>
    <row r="240620">
      <c r="A240620" s="1" t="s">
        <v>45354</v>
      </c>
    </row>
    <row r="240621">
      <c r="A240621" s="1" t="s">
        <v>8688</v>
      </c>
    </row>
    <row r="240622">
      <c r="A240622" s="1" t="s">
        <v>977</v>
      </c>
    </row>
    <row r="240623">
      <c r="A240623" s="1" t="s">
        <v>39531</v>
      </c>
    </row>
    <row r="240624">
      <c r="A240624" s="1" t="s">
        <v>72983</v>
      </c>
    </row>
    <row r="240625">
      <c r="A240625" s="1" t="s">
        <v>72984</v>
      </c>
    </row>
    <row r="240626">
      <c r="A240626" s="1" t="s">
        <v>72985</v>
      </c>
    </row>
    <row r="240627">
      <c r="A240627" s="1" t="s">
        <v>72986</v>
      </c>
    </row>
    <row r="240628">
      <c r="A240628" s="1" t="s">
        <v>11144</v>
      </c>
    </row>
    <row r="240629">
      <c r="A240629" s="1" t="s">
        <v>68234</v>
      </c>
    </row>
    <row r="240630">
      <c r="A240630" s="1" t="s">
        <v>35651</v>
      </c>
    </row>
    <row r="240631">
      <c r="A240631" s="1" t="s">
        <v>42864</v>
      </c>
    </row>
    <row r="240632">
      <c r="A240632" s="1" t="s">
        <v>34714</v>
      </c>
    </row>
    <row r="240633">
      <c r="A240633" s="1" t="s">
        <v>72987</v>
      </c>
    </row>
    <row r="240634">
      <c r="A240634" s="1" t="s">
        <v>72988</v>
      </c>
    </row>
    <row r="240635">
      <c r="A240635" s="1" t="s">
        <v>42696</v>
      </c>
    </row>
    <row r="240636">
      <c r="A240636" s="1" t="s">
        <v>44637</v>
      </c>
    </row>
    <row r="240637">
      <c r="A240637" s="1" t="s">
        <v>20662</v>
      </c>
    </row>
    <row r="240638">
      <c r="A240638" s="1" t="s">
        <v>72989</v>
      </c>
    </row>
    <row r="240639">
      <c r="A240639" s="1" t="s">
        <v>7512</v>
      </c>
    </row>
    <row r="240640">
      <c r="A240640" s="1" t="s">
        <v>72990</v>
      </c>
    </row>
    <row r="240641">
      <c r="A240641" s="1" t="s">
        <v>13979</v>
      </c>
    </row>
    <row r="240642">
      <c r="A240642" s="1" t="s">
        <v>65481</v>
      </c>
    </row>
    <row r="240643">
      <c r="A240643" s="1" t="s">
        <v>34601</v>
      </c>
    </row>
    <row r="240644">
      <c r="A240644" s="1" t="s">
        <v>72991</v>
      </c>
    </row>
    <row r="240645">
      <c r="A240645" s="1" t="s">
        <v>72992</v>
      </c>
    </row>
    <row r="240646">
      <c r="A240646" s="1" t="s">
        <v>72993</v>
      </c>
    </row>
    <row r="240647">
      <c r="A240647" s="1" t="s">
        <v>977</v>
      </c>
    </row>
    <row r="240648">
      <c r="A240648" s="1" t="s">
        <v>72994</v>
      </c>
    </row>
    <row r="240649">
      <c r="A240649" s="1" t="s">
        <v>72995</v>
      </c>
    </row>
    <row r="240650">
      <c r="A240650" s="1" t="s">
        <v>72996</v>
      </c>
    </row>
    <row r="240651">
      <c r="A240651" s="1">
        <v>2.0</v>
      </c>
    </row>
    <row r="240652">
      <c r="A240652" s="1" t="s">
        <v>26315</v>
      </c>
    </row>
    <row r="240653">
      <c r="A240653" s="1" t="s">
        <v>977</v>
      </c>
    </row>
    <row r="240654">
      <c r="A240654" s="1" t="s">
        <v>72997</v>
      </c>
    </row>
    <row r="240655">
      <c r="A240655" s="1" t="s">
        <v>72998</v>
      </c>
    </row>
    <row r="240656">
      <c r="A240656" s="1" t="s">
        <v>72985</v>
      </c>
    </row>
    <row r="240657">
      <c r="A240657" s="1" t="s">
        <v>72986</v>
      </c>
    </row>
    <row r="240658">
      <c r="A240658" s="1" t="s">
        <v>11144</v>
      </c>
    </row>
    <row r="240659">
      <c r="A240659" s="1" t="s">
        <v>68234</v>
      </c>
    </row>
    <row r="240660">
      <c r="A240660" s="1" t="s">
        <v>35651</v>
      </c>
    </row>
    <row r="240661">
      <c r="A240661" s="1" t="s">
        <v>42864</v>
      </c>
    </row>
    <row r="240662">
      <c r="A240662" s="1" t="s">
        <v>34714</v>
      </c>
    </row>
    <row r="240663">
      <c r="A240663" s="1" t="s">
        <v>72987</v>
      </c>
    </row>
    <row r="240664">
      <c r="A240664" s="1" t="s">
        <v>72988</v>
      </c>
    </row>
    <row r="240665">
      <c r="A240665" s="1" t="s">
        <v>42696</v>
      </c>
    </row>
    <row r="240666">
      <c r="A240666" s="1" t="s">
        <v>44637</v>
      </c>
    </row>
    <row r="240667">
      <c r="A240667" s="1" t="s">
        <v>20662</v>
      </c>
    </row>
    <row r="240668">
      <c r="A240668" s="1" t="s">
        <v>72989</v>
      </c>
    </row>
    <row r="240669">
      <c r="A240669" s="1" t="s">
        <v>7512</v>
      </c>
    </row>
    <row r="240670">
      <c r="A240670" s="1" t="s">
        <v>72990</v>
      </c>
    </row>
    <row r="240671">
      <c r="A240671" s="1" t="s">
        <v>13979</v>
      </c>
    </row>
    <row r="240672">
      <c r="A240672" s="1" t="s">
        <v>65481</v>
      </c>
    </row>
    <row r="240673">
      <c r="A240673" s="1" t="s">
        <v>34601</v>
      </c>
    </row>
    <row r="240674">
      <c r="A240674" s="1" t="s">
        <v>72991</v>
      </c>
    </row>
    <row r="240675">
      <c r="A240675" s="1" t="s">
        <v>72992</v>
      </c>
    </row>
    <row r="240676">
      <c r="A240676" s="1" t="s">
        <v>72993</v>
      </c>
    </row>
    <row r="240677">
      <c r="A240677" s="1" t="s">
        <v>72994</v>
      </c>
    </row>
    <row r="240678">
      <c r="A240678" s="1" t="s">
        <v>72995</v>
      </c>
    </row>
    <row r="240679">
      <c r="A240679" s="1" t="s">
        <v>72996</v>
      </c>
    </row>
    <row r="240680">
      <c r="A240680" s="1" t="s">
        <v>26315</v>
      </c>
    </row>
    <row r="240681">
      <c r="A240681" s="1" t="s">
        <v>72997</v>
      </c>
    </row>
    <row r="240682">
      <c r="A240682" s="1" t="s">
        <v>72999</v>
      </c>
    </row>
    <row r="240683">
      <c r="A240683" s="1" t="s">
        <v>73000</v>
      </c>
    </row>
    <row r="240684">
      <c r="A240684" s="1" t="s">
        <v>73001</v>
      </c>
    </row>
    <row r="240685">
      <c r="A240685" s="1" t="s">
        <v>73002</v>
      </c>
    </row>
    <row r="240686">
      <c r="A240686" s="1" t="s">
        <v>73003</v>
      </c>
    </row>
    <row r="240687">
      <c r="A240687" s="1" t="s">
        <v>73004</v>
      </c>
    </row>
    <row r="240688">
      <c r="A240688" s="1" t="s">
        <v>73005</v>
      </c>
    </row>
    <row r="240689">
      <c r="A240689" s="1" t="s">
        <v>73006</v>
      </c>
    </row>
    <row r="240690">
      <c r="A240690" s="1" t="s">
        <v>73007</v>
      </c>
    </row>
    <row r="240691">
      <c r="A240691" s="1" t="s">
        <v>73008</v>
      </c>
    </row>
    <row r="240692">
      <c r="A240692" s="1" t="s">
        <v>73009</v>
      </c>
    </row>
    <row r="240693">
      <c r="A240693" s="1" t="s">
        <v>73010</v>
      </c>
    </row>
    <row r="240694">
      <c r="A240694" s="1" t="s">
        <v>73011</v>
      </c>
    </row>
    <row r="240695">
      <c r="A240695" s="1" t="s">
        <v>73012</v>
      </c>
    </row>
    <row r="240696">
      <c r="A240696" s="1" t="s">
        <v>73013</v>
      </c>
    </row>
    <row r="240697">
      <c r="A240697" s="1" t="s">
        <v>73014</v>
      </c>
    </row>
    <row r="240698">
      <c r="A240698" s="1" t="s">
        <v>73015</v>
      </c>
    </row>
    <row r="240699">
      <c r="A240699" s="1" t="s">
        <v>73016</v>
      </c>
    </row>
    <row r="240700">
      <c r="A240700" s="1" t="s">
        <v>73017</v>
      </c>
    </row>
    <row r="240701">
      <c r="A240701" s="1" t="s">
        <v>73018</v>
      </c>
    </row>
    <row r="240702">
      <c r="A240702" s="1" t="s">
        <v>73019</v>
      </c>
    </row>
    <row r="240703">
      <c r="A240703" s="1" t="s">
        <v>73020</v>
      </c>
    </row>
    <row r="240704">
      <c r="A240704" s="1" t="s">
        <v>73021</v>
      </c>
    </row>
    <row r="240705">
      <c r="A240705" s="1" t="s">
        <v>73022</v>
      </c>
    </row>
    <row r="240706">
      <c r="A240706" s="1" t="s">
        <v>73023</v>
      </c>
    </row>
    <row r="240707">
      <c r="A240707" s="1" t="s">
        <v>73024</v>
      </c>
    </row>
    <row r="240708">
      <c r="A240708" s="1" t="s">
        <v>73025</v>
      </c>
    </row>
    <row r="240709">
      <c r="A240709" s="1" t="s">
        <v>73026</v>
      </c>
    </row>
    <row r="240710">
      <c r="A240710" s="1" t="s">
        <v>73027</v>
      </c>
    </row>
    <row r="240711">
      <c r="A240711" s="1" t="s">
        <v>73028</v>
      </c>
    </row>
    <row r="240712">
      <c r="A240712" s="1" t="s">
        <v>73029</v>
      </c>
    </row>
    <row r="240713">
      <c r="A240713" s="3" t="str">
        <f> BN. eee Bate ivi Leas OAR lo</f>
        <v>#ERROR!</v>
      </c>
    </row>
    <row r="240714">
      <c r="A240714" s="1" t="s">
        <v>73030</v>
      </c>
    </row>
    <row r="240715">
      <c r="A240715" s="1" t="s">
        <v>73031</v>
      </c>
    </row>
    <row r="240716">
      <c r="A240716" s="1" t="s">
        <v>73032</v>
      </c>
    </row>
    <row r="240717">
      <c r="A240717" s="1" t="s">
        <v>58539</v>
      </c>
    </row>
    <row r="240718">
      <c r="A240718" s="1" t="s">
        <v>73033</v>
      </c>
    </row>
    <row r="240719">
      <c r="A240719" s="1" t="s">
        <v>73034</v>
      </c>
    </row>
    <row r="240720">
      <c r="A240720" s="1" t="s">
        <v>73035</v>
      </c>
    </row>
    <row r="240721">
      <c r="A240721" s="1" t="s">
        <v>73036</v>
      </c>
    </row>
    <row r="240722">
      <c r="A240722" s="1" t="s">
        <v>73037</v>
      </c>
    </row>
    <row r="240723">
      <c r="A240723" s="1" t="s">
        <v>73038</v>
      </c>
    </row>
    <row r="240724">
      <c r="A240724" s="1" t="s">
        <v>73039</v>
      </c>
    </row>
    <row r="240725">
      <c r="A240725" s="1" t="s">
        <v>73040</v>
      </c>
    </row>
    <row r="240726">
      <c r="A240726" s="1" t="s">
        <v>73041</v>
      </c>
    </row>
    <row r="240727">
      <c r="A240727" s="1" t="s">
        <v>73042</v>
      </c>
    </row>
    <row r="240728">
      <c r="A240728" s="1" t="s">
        <v>73043</v>
      </c>
    </row>
    <row r="240729">
      <c r="A240729" s="1" t="s">
        <v>73044</v>
      </c>
    </row>
    <row r="240730">
      <c r="A240730" s="1" t="s">
        <v>73045</v>
      </c>
    </row>
    <row r="240731">
      <c r="A240731" s="1" t="s">
        <v>73046</v>
      </c>
    </row>
    <row r="240732">
      <c r="A240732" s="1" t="s">
        <v>73047</v>
      </c>
    </row>
    <row r="240733">
      <c r="A240733" s="1" t="s">
        <v>73048</v>
      </c>
    </row>
    <row r="240734">
      <c r="A240734" s="1" t="s">
        <v>73049</v>
      </c>
    </row>
    <row r="240735">
      <c r="A240735" s="1" t="s">
        <v>73050</v>
      </c>
    </row>
    <row r="240736">
      <c r="A240736" s="1" t="s">
        <v>73051</v>
      </c>
    </row>
    <row r="240737">
      <c r="A240737" s="1" t="s">
        <v>73052</v>
      </c>
    </row>
    <row r="240738">
      <c r="A240738" s="1" t="s">
        <v>73053</v>
      </c>
    </row>
    <row r="240739">
      <c r="A240739" s="1" t="s">
        <v>73054</v>
      </c>
    </row>
    <row r="240740">
      <c r="A240740" s="1" t="s">
        <v>73055</v>
      </c>
    </row>
    <row r="240741">
      <c r="A240741" s="1" t="s">
        <v>73056</v>
      </c>
    </row>
    <row r="240742">
      <c r="A240742" s="1" t="s">
        <v>73057</v>
      </c>
    </row>
    <row r="240743">
      <c r="A240743" s="1" t="s">
        <v>73058</v>
      </c>
    </row>
    <row r="240744">
      <c r="A240744" s="1" t="s">
        <v>14342</v>
      </c>
    </row>
    <row r="240745">
      <c r="A240745" s="1" t="s">
        <v>73059</v>
      </c>
    </row>
    <row r="240746">
      <c r="A240746" s="1" t="s">
        <v>73060</v>
      </c>
    </row>
    <row r="240747">
      <c r="A240747" s="1" t="s">
        <v>34756</v>
      </c>
    </row>
    <row r="240748">
      <c r="A240748" s="1" t="s">
        <v>73061</v>
      </c>
    </row>
    <row r="240749">
      <c r="A240749" s="1" t="s">
        <v>73062</v>
      </c>
    </row>
    <row r="240750">
      <c r="A240750" s="1" t="s">
        <v>73063</v>
      </c>
    </row>
    <row r="240751">
      <c r="A240751" s="1" t="s">
        <v>73064</v>
      </c>
    </row>
    <row r="240752">
      <c r="A240752" s="1" t="s">
        <v>73065</v>
      </c>
    </row>
    <row r="240753">
      <c r="A240753" s="1" t="s">
        <v>73066</v>
      </c>
    </row>
    <row r="240754">
      <c r="A240754" s="1" t="s">
        <v>73067</v>
      </c>
    </row>
    <row r="240755">
      <c r="A240755" s="1" t="s">
        <v>73068</v>
      </c>
    </row>
    <row r="240756">
      <c r="A240756" s="1" t="s">
        <v>39084</v>
      </c>
    </row>
    <row r="240757">
      <c r="A240757" s="3" t="str">
        <f> a RE Pere ye RD or FR Ba ON EI</f>
        <v>#ERROR!</v>
      </c>
    </row>
    <row r="240758">
      <c r="A240758" s="1" t="s">
        <v>42705</v>
      </c>
    </row>
    <row r="240759">
      <c r="A240759" s="3" t="str">
        <f> ee a ae anes Ns UE as</f>
        <v>#ERROR!</v>
      </c>
    </row>
    <row r="240760">
      <c r="A240760" s="1" t="s">
        <v>73069</v>
      </c>
    </row>
    <row r="240761">
      <c r="A240761" s="1" t="s">
        <v>73070</v>
      </c>
    </row>
    <row r="240762">
      <c r="A240762" s="1" t="s">
        <v>73071</v>
      </c>
    </row>
    <row r="240763">
      <c r="A240763" s="1" t="s">
        <v>977</v>
      </c>
    </row>
    <row r="240764">
      <c r="A240764" s="1" t="s">
        <v>73072</v>
      </c>
    </row>
    <row r="240765">
      <c r="A240765" s="1" t="s">
        <v>73073</v>
      </c>
    </row>
    <row r="240766">
      <c r="A240766" s="1" t="s">
        <v>73074</v>
      </c>
    </row>
    <row r="240767">
      <c r="A240767" s="1" t="s">
        <v>73075</v>
      </c>
    </row>
    <row r="240768">
      <c r="A240768" s="1" t="s">
        <v>73076</v>
      </c>
    </row>
    <row r="240769">
      <c r="A240769" s="1" t="s">
        <v>73077</v>
      </c>
    </row>
    <row r="240770">
      <c r="A240770" s="1" t="s">
        <v>73078</v>
      </c>
    </row>
    <row r="240771">
      <c r="A240771" s="1" t="s">
        <v>25302</v>
      </c>
    </row>
    <row r="240772">
      <c r="A240772" s="1" t="s">
        <v>73079</v>
      </c>
    </row>
    <row r="240773">
      <c r="A240773" s="1" t="s">
        <v>73080</v>
      </c>
    </row>
    <row r="240774">
      <c r="A240774" s="1" t="s">
        <v>73081</v>
      </c>
    </row>
    <row r="240775">
      <c r="A240775" s="1" t="s">
        <v>73082</v>
      </c>
    </row>
    <row r="240776">
      <c r="A240776" s="1" t="s">
        <v>73083</v>
      </c>
    </row>
    <row r="240777">
      <c r="A240777" s="1" t="s">
        <v>73084</v>
      </c>
    </row>
    <row r="240778">
      <c r="A240778" s="1" t="s">
        <v>41484</v>
      </c>
    </row>
    <row r="240779">
      <c r="A240779" s="1" t="s">
        <v>73085</v>
      </c>
    </row>
    <row r="240780">
      <c r="A240780" s="1" t="s">
        <v>73086</v>
      </c>
    </row>
    <row r="240781">
      <c r="A240781" s="1" t="s">
        <v>73087</v>
      </c>
    </row>
    <row r="240782">
      <c r="A240782" s="1" t="s">
        <v>73088</v>
      </c>
    </row>
    <row r="240783">
      <c r="A240783" s="1" t="s">
        <v>73089</v>
      </c>
    </row>
    <row r="240784">
      <c r="A240784" s="1" t="s">
        <v>73090</v>
      </c>
    </row>
    <row r="240785">
      <c r="A240785" s="1" t="s">
        <v>73091</v>
      </c>
    </row>
    <row r="240786">
      <c r="A240786" s="1" t="s">
        <v>73092</v>
      </c>
    </row>
    <row r="240787">
      <c r="A240787" s="1" t="s">
        <v>73093</v>
      </c>
    </row>
    <row r="240788">
      <c r="A240788" s="1" t="s">
        <v>73094</v>
      </c>
    </row>
    <row r="240789">
      <c r="A240789" s="1" t="s">
        <v>73095</v>
      </c>
    </row>
    <row r="240790">
      <c r="A240790" s="1" t="s">
        <v>73096</v>
      </c>
    </row>
    <row r="240791">
      <c r="A240791" s="1" t="s">
        <v>73097</v>
      </c>
    </row>
    <row r="240792">
      <c r="A240792" s="1" t="s">
        <v>73098</v>
      </c>
    </row>
    <row r="240793">
      <c r="A240793" s="1" t="s">
        <v>58529</v>
      </c>
    </row>
    <row r="240794">
      <c r="A240794" s="1" t="s">
        <v>977</v>
      </c>
    </row>
    <row r="240795">
      <c r="A240795" s="1" t="s">
        <v>73099</v>
      </c>
    </row>
    <row r="240796">
      <c r="A240796" s="1" t="s">
        <v>73100</v>
      </c>
    </row>
    <row r="240797">
      <c r="A240797" s="1" t="s">
        <v>73101</v>
      </c>
    </row>
    <row r="240798">
      <c r="A240798" s="1" t="s">
        <v>42097</v>
      </c>
    </row>
    <row r="240799">
      <c r="A240799" s="1" t="s">
        <v>73102</v>
      </c>
    </row>
    <row r="240800">
      <c r="A240800" s="1" t="s">
        <v>34573</v>
      </c>
    </row>
    <row r="240801">
      <c r="A240801" s="1" t="s">
        <v>73103</v>
      </c>
    </row>
    <row r="240802">
      <c r="A240802" s="1" t="s">
        <v>73104</v>
      </c>
    </row>
    <row r="240803">
      <c r="A240803" s="1" t="s">
        <v>73105</v>
      </c>
    </row>
    <row r="240804">
      <c r="A240804" s="1" t="s">
        <v>73106</v>
      </c>
    </row>
    <row r="240805">
      <c r="A240805" s="1" t="s">
        <v>73107</v>
      </c>
    </row>
    <row r="240806">
      <c r="A240806" s="1" t="s">
        <v>73108</v>
      </c>
    </row>
    <row r="240807">
      <c r="A240807" s="1" t="s">
        <v>73109</v>
      </c>
    </row>
    <row r="240808">
      <c r="A240808" s="1" t="s">
        <v>73110</v>
      </c>
    </row>
    <row r="240809">
      <c r="A240809" s="1" t="s">
        <v>73111</v>
      </c>
    </row>
    <row r="240810">
      <c r="A240810" s="1" t="s">
        <v>73112</v>
      </c>
    </row>
    <row r="240811">
      <c r="A240811" s="1" t="s">
        <v>73113</v>
      </c>
    </row>
    <row r="240812">
      <c r="A240812" s="1" t="s">
        <v>73114</v>
      </c>
    </row>
    <row r="240813">
      <c r="A240813" s="1" t="s">
        <v>73115</v>
      </c>
    </row>
    <row r="240814">
      <c r="A240814" s="1" t="s">
        <v>73116</v>
      </c>
    </row>
    <row r="240815">
      <c r="A240815" s="1" t="s">
        <v>73117</v>
      </c>
    </row>
    <row r="240816">
      <c r="A240816" s="1" t="s">
        <v>73118</v>
      </c>
    </row>
    <row r="240817">
      <c r="A240817" s="1" t="s">
        <v>73119</v>
      </c>
    </row>
    <row r="240818">
      <c r="A240818" s="1" t="s">
        <v>73120</v>
      </c>
    </row>
    <row r="240819">
      <c r="A240819" s="1" t="s">
        <v>73121</v>
      </c>
    </row>
    <row r="240820">
      <c r="A240820" s="1" t="s">
        <v>977</v>
      </c>
    </row>
    <row r="240821">
      <c r="A240821" s="1" t="s">
        <v>73122</v>
      </c>
    </row>
    <row r="240822">
      <c r="A240822" s="1" t="s">
        <v>73123</v>
      </c>
    </row>
    <row r="240823">
      <c r="A240823" s="1" t="s">
        <v>73124</v>
      </c>
    </row>
    <row r="240824">
      <c r="A240824" s="1" t="s">
        <v>73125</v>
      </c>
    </row>
    <row r="240825">
      <c r="A240825" s="1" t="s">
        <v>73126</v>
      </c>
    </row>
    <row r="240826">
      <c r="A240826" s="1" t="s">
        <v>73127</v>
      </c>
    </row>
    <row r="240827">
      <c r="A240827" s="1" t="s">
        <v>34714</v>
      </c>
    </row>
    <row r="240828">
      <c r="A240828" s="1" t="s">
        <v>73128</v>
      </c>
    </row>
    <row r="240829">
      <c r="A240829" s="1" t="s">
        <v>73129</v>
      </c>
    </row>
    <row r="240830">
      <c r="A240830" s="1" t="s">
        <v>73130</v>
      </c>
    </row>
    <row r="240831">
      <c r="A240831" s="1" t="s">
        <v>73131</v>
      </c>
    </row>
    <row r="240832">
      <c r="A240832" s="1" t="s">
        <v>73132</v>
      </c>
    </row>
    <row r="240833">
      <c r="A240833" s="1" t="s">
        <v>73133</v>
      </c>
    </row>
    <row r="240834">
      <c r="A240834" s="1" t="s">
        <v>73134</v>
      </c>
    </row>
    <row r="240835">
      <c r="A240835" s="1" t="s">
        <v>73135</v>
      </c>
    </row>
    <row r="240836">
      <c r="A240836" s="1" t="s">
        <v>7512</v>
      </c>
    </row>
    <row r="240837">
      <c r="A240837" s="1" t="s">
        <v>73136</v>
      </c>
    </row>
    <row r="240838">
      <c r="A240838" s="1" t="s">
        <v>73137</v>
      </c>
    </row>
    <row r="240839">
      <c r="A240839" s="1" t="s">
        <v>73138</v>
      </c>
    </row>
    <row r="240840">
      <c r="A240840" s="1" t="s">
        <v>73139</v>
      </c>
    </row>
    <row r="240841">
      <c r="A240841" s="1" t="s">
        <v>73140</v>
      </c>
    </row>
    <row r="240842">
      <c r="A240842" s="1" t="s">
        <v>73141</v>
      </c>
    </row>
    <row r="240843">
      <c r="A240843" s="1" t="s">
        <v>73142</v>
      </c>
    </row>
    <row r="240844">
      <c r="A240844" s="1" t="s">
        <v>73143</v>
      </c>
    </row>
    <row r="240845">
      <c r="A240845" s="1" t="s">
        <v>19627</v>
      </c>
    </row>
    <row r="240846">
      <c r="A240846" s="1" t="s">
        <v>73144</v>
      </c>
    </row>
    <row r="240847">
      <c r="A240847" s="1" t="s">
        <v>73145</v>
      </c>
    </row>
    <row r="240848">
      <c r="A240848" s="1" t="s">
        <v>73146</v>
      </c>
    </row>
    <row r="240849">
      <c r="A240849" s="1" t="s">
        <v>73147</v>
      </c>
    </row>
    <row r="240850">
      <c r="A240850" s="1" t="s">
        <v>73001</v>
      </c>
    </row>
    <row r="240851">
      <c r="A240851" s="1" t="s">
        <v>73002</v>
      </c>
    </row>
    <row r="240852">
      <c r="A240852" s="1" t="s">
        <v>73003</v>
      </c>
    </row>
    <row r="240853">
      <c r="A240853" s="1" t="s">
        <v>73004</v>
      </c>
    </row>
    <row r="240854">
      <c r="A240854" s="1" t="s">
        <v>73005</v>
      </c>
    </row>
    <row r="240855">
      <c r="A240855" s="1" t="s">
        <v>73006</v>
      </c>
    </row>
    <row r="240856">
      <c r="A240856" s="1" t="s">
        <v>73007</v>
      </c>
    </row>
    <row r="240857">
      <c r="A240857" s="1" t="s">
        <v>73008</v>
      </c>
    </row>
    <row r="240858">
      <c r="A240858" s="1" t="s">
        <v>73009</v>
      </c>
    </row>
    <row r="240859">
      <c r="A240859" s="1" t="s">
        <v>73010</v>
      </c>
    </row>
    <row r="240860">
      <c r="A240860" s="1" t="s">
        <v>73011</v>
      </c>
    </row>
    <row r="240861">
      <c r="A240861" s="1" t="s">
        <v>73012</v>
      </c>
    </row>
    <row r="240862">
      <c r="A240862" s="1" t="s">
        <v>73013</v>
      </c>
    </row>
    <row r="240863">
      <c r="A240863" s="1" t="s">
        <v>73014</v>
      </c>
    </row>
    <row r="240864">
      <c r="A240864" s="1" t="s">
        <v>73015</v>
      </c>
    </row>
    <row r="240865">
      <c r="A240865" s="1" t="s">
        <v>73016</v>
      </c>
    </row>
    <row r="240866">
      <c r="A240866" s="1" t="s">
        <v>73017</v>
      </c>
    </row>
    <row r="240867">
      <c r="A240867" s="1" t="s">
        <v>73018</v>
      </c>
    </row>
    <row r="240868">
      <c r="A240868" s="1" t="s">
        <v>73019</v>
      </c>
    </row>
    <row r="240869">
      <c r="A240869" s="1" t="s">
        <v>73020</v>
      </c>
    </row>
    <row r="240870">
      <c r="A240870" s="1" t="s">
        <v>73021</v>
      </c>
    </row>
    <row r="240871">
      <c r="A240871" s="1" t="s">
        <v>73022</v>
      </c>
    </row>
    <row r="240872">
      <c r="A240872" s="1" t="s">
        <v>73023</v>
      </c>
    </row>
    <row r="240873">
      <c r="A240873" s="1" t="s">
        <v>73024</v>
      </c>
    </row>
    <row r="240874">
      <c r="A240874" s="1" t="s">
        <v>73025</v>
      </c>
    </row>
    <row r="240875">
      <c r="A240875" s="1" t="s">
        <v>73026</v>
      </c>
    </row>
    <row r="240876">
      <c r="A240876" s="1" t="s">
        <v>73027</v>
      </c>
    </row>
    <row r="240877">
      <c r="A240877" s="1" t="s">
        <v>73028</v>
      </c>
    </row>
    <row r="240878">
      <c r="A240878" s="1" t="s">
        <v>73029</v>
      </c>
    </row>
    <row r="240879">
      <c r="A240879" s="3" t="str">
        <f> BN. eee Bate ivi Leas OAR lo</f>
        <v>#ERROR!</v>
      </c>
    </row>
    <row r="240880">
      <c r="A240880" s="1" t="s">
        <v>73030</v>
      </c>
    </row>
    <row r="240881">
      <c r="A240881" s="1" t="s">
        <v>73031</v>
      </c>
    </row>
    <row r="240882">
      <c r="A240882" s="1" t="s">
        <v>73032</v>
      </c>
    </row>
    <row r="240883">
      <c r="A240883" s="1" t="s">
        <v>58539</v>
      </c>
    </row>
    <row r="240884">
      <c r="A240884" s="1" t="s">
        <v>73033</v>
      </c>
    </row>
    <row r="240885">
      <c r="A240885" s="1" t="s">
        <v>73034</v>
      </c>
    </row>
    <row r="240886">
      <c r="A240886" s="1" t="s">
        <v>73035</v>
      </c>
    </row>
    <row r="240887">
      <c r="A240887" s="1" t="s">
        <v>73036</v>
      </c>
    </row>
    <row r="240888">
      <c r="A240888" s="1" t="s">
        <v>73037</v>
      </c>
    </row>
    <row r="240889">
      <c r="A240889" s="1" t="s">
        <v>73038</v>
      </c>
    </row>
    <row r="240890">
      <c r="A240890" s="1" t="s">
        <v>73039</v>
      </c>
    </row>
    <row r="240891">
      <c r="A240891" s="1" t="s">
        <v>73040</v>
      </c>
    </row>
    <row r="240892">
      <c r="A240892" s="1" t="s">
        <v>73041</v>
      </c>
    </row>
    <row r="240893">
      <c r="A240893" s="1" t="s">
        <v>73042</v>
      </c>
    </row>
    <row r="240894">
      <c r="A240894" s="1" t="s">
        <v>73043</v>
      </c>
    </row>
    <row r="240895">
      <c r="A240895" s="1" t="s">
        <v>73148</v>
      </c>
    </row>
    <row r="240896">
      <c r="A240896" s="1" t="s">
        <v>73045</v>
      </c>
    </row>
    <row r="240897">
      <c r="A240897" s="1" t="s">
        <v>73046</v>
      </c>
    </row>
    <row r="240898">
      <c r="A240898" s="1" t="s">
        <v>73047</v>
      </c>
    </row>
    <row r="240899">
      <c r="A240899" s="1" t="s">
        <v>73048</v>
      </c>
    </row>
    <row r="240900">
      <c r="A240900" s="1" t="s">
        <v>73049</v>
      </c>
    </row>
    <row r="240901">
      <c r="A240901" s="1" t="s">
        <v>73050</v>
      </c>
    </row>
    <row r="240902">
      <c r="A240902" s="1" t="s">
        <v>73051</v>
      </c>
    </row>
    <row r="240903">
      <c r="A240903" s="1" t="s">
        <v>73052</v>
      </c>
    </row>
    <row r="240904">
      <c r="A240904" s="1" t="s">
        <v>73053</v>
      </c>
    </row>
    <row r="240905">
      <c r="A240905" s="1" t="s">
        <v>73054</v>
      </c>
    </row>
    <row r="240906">
      <c r="A240906" s="1" t="s">
        <v>73055</v>
      </c>
    </row>
    <row r="240907">
      <c r="A240907" s="1" t="s">
        <v>73056</v>
      </c>
    </row>
    <row r="240908">
      <c r="A240908" s="1" t="s">
        <v>73057</v>
      </c>
    </row>
    <row r="240909">
      <c r="A240909" s="1" t="s">
        <v>73058</v>
      </c>
    </row>
    <row r="240910">
      <c r="A240910" s="1" t="s">
        <v>73059</v>
      </c>
    </row>
    <row r="240911">
      <c r="A240911" s="1" t="s">
        <v>73060</v>
      </c>
    </row>
    <row r="240912">
      <c r="A240912" s="1" t="s">
        <v>73061</v>
      </c>
    </row>
    <row r="240913">
      <c r="A240913" s="1" t="s">
        <v>73062</v>
      </c>
    </row>
    <row r="240914">
      <c r="A240914" s="1" t="s">
        <v>73063</v>
      </c>
    </row>
    <row r="240915">
      <c r="A240915" s="1" t="s">
        <v>73064</v>
      </c>
    </row>
    <row r="240916">
      <c r="A240916" s="1" t="s">
        <v>73065</v>
      </c>
    </row>
    <row r="240917">
      <c r="A240917" s="1" t="s">
        <v>73066</v>
      </c>
    </row>
    <row r="240918">
      <c r="A240918" s="1" t="s">
        <v>73067</v>
      </c>
    </row>
    <row r="240919">
      <c r="A240919" s="1" t="s">
        <v>73068</v>
      </c>
    </row>
    <row r="240920">
      <c r="A240920" s="1" t="s">
        <v>39084</v>
      </c>
    </row>
    <row r="240921">
      <c r="A240921" s="3" t="str">
        <f> a RE Pere ye RD or FR Ba ON EI</f>
        <v>#ERROR!</v>
      </c>
    </row>
    <row r="240922">
      <c r="A240922" s="1" t="s">
        <v>42705</v>
      </c>
    </row>
    <row r="240923">
      <c r="A240923" s="3" t="str">
        <f> ee a ae anes Ns UE as</f>
        <v>#ERROR!</v>
      </c>
    </row>
    <row r="240924">
      <c r="A240924" s="1" t="s">
        <v>73069</v>
      </c>
    </row>
    <row r="240925">
      <c r="A240925" s="1" t="s">
        <v>73070</v>
      </c>
    </row>
    <row r="240926">
      <c r="A240926" s="1" t="s">
        <v>73071</v>
      </c>
    </row>
    <row r="240927">
      <c r="A240927" s="1" t="s">
        <v>73072</v>
      </c>
    </row>
    <row r="240928">
      <c r="A240928" s="1" t="s">
        <v>73073</v>
      </c>
    </row>
    <row r="240929">
      <c r="A240929" s="1" t="s">
        <v>73074</v>
      </c>
    </row>
    <row r="240930">
      <c r="A240930" s="1" t="s">
        <v>73075</v>
      </c>
    </row>
    <row r="240931">
      <c r="A240931" s="1" t="s">
        <v>73076</v>
      </c>
    </row>
    <row r="240932">
      <c r="A240932" s="1" t="s">
        <v>73077</v>
      </c>
    </row>
    <row r="240933">
      <c r="A240933" s="1" t="s">
        <v>73078</v>
      </c>
    </row>
    <row r="240934">
      <c r="A240934" s="1" t="s">
        <v>73079</v>
      </c>
    </row>
    <row r="240935">
      <c r="A240935" s="1" t="s">
        <v>73080</v>
      </c>
    </row>
    <row r="240936">
      <c r="A240936" s="1" t="s">
        <v>73081</v>
      </c>
    </row>
    <row r="240937">
      <c r="A240937" s="1" t="s">
        <v>73082</v>
      </c>
    </row>
    <row r="240938">
      <c r="A240938" s="1" t="s">
        <v>73083</v>
      </c>
    </row>
    <row r="240939">
      <c r="A240939" s="1" t="s">
        <v>73084</v>
      </c>
    </row>
    <row r="240940">
      <c r="A240940" s="1" t="s">
        <v>41484</v>
      </c>
    </row>
    <row r="240941">
      <c r="A240941" s="1" t="s">
        <v>73085</v>
      </c>
    </row>
    <row r="240942">
      <c r="A240942" s="1" t="s">
        <v>73086</v>
      </c>
    </row>
    <row r="240943">
      <c r="A240943" s="1" t="s">
        <v>73087</v>
      </c>
    </row>
    <row r="240944">
      <c r="A240944" s="1" t="s">
        <v>73088</v>
      </c>
    </row>
    <row r="240945">
      <c r="A240945" s="1" t="s">
        <v>73089</v>
      </c>
    </row>
    <row r="240946">
      <c r="A240946" s="1" t="s">
        <v>73090</v>
      </c>
    </row>
    <row r="240947">
      <c r="A240947" s="1" t="s">
        <v>73091</v>
      </c>
    </row>
    <row r="240948">
      <c r="A240948" s="1" t="s">
        <v>73092</v>
      </c>
    </row>
    <row r="240949">
      <c r="A240949" s="1" t="s">
        <v>73093</v>
      </c>
    </row>
    <row r="240950">
      <c r="A240950" s="1" t="s">
        <v>73094</v>
      </c>
    </row>
    <row r="240951">
      <c r="A240951" s="1" t="s">
        <v>73095</v>
      </c>
    </row>
    <row r="240952">
      <c r="A240952" s="1" t="s">
        <v>73096</v>
      </c>
    </row>
    <row r="240953">
      <c r="A240953" s="1" t="s">
        <v>73097</v>
      </c>
    </row>
    <row r="240954">
      <c r="A240954" s="1" t="s">
        <v>73098</v>
      </c>
    </row>
    <row r="240955">
      <c r="A240955" s="1" t="s">
        <v>58529</v>
      </c>
    </row>
    <row r="240956">
      <c r="A240956" s="1" t="s">
        <v>73099</v>
      </c>
    </row>
    <row r="240957">
      <c r="A240957" s="1" t="s">
        <v>73100</v>
      </c>
    </row>
    <row r="240958">
      <c r="A240958" s="1" t="s">
        <v>73101</v>
      </c>
    </row>
    <row r="240959">
      <c r="A240959" s="1" t="s">
        <v>42097</v>
      </c>
    </row>
    <row r="240960">
      <c r="A240960" s="1" t="s">
        <v>73102</v>
      </c>
    </row>
    <row r="240961">
      <c r="A240961" s="1" t="s">
        <v>73103</v>
      </c>
    </row>
    <row r="240962">
      <c r="A240962" s="1" t="s">
        <v>73104</v>
      </c>
    </row>
    <row r="240963">
      <c r="A240963" s="1" t="s">
        <v>73105</v>
      </c>
    </row>
    <row r="240964">
      <c r="A240964" s="1" t="s">
        <v>73106</v>
      </c>
    </row>
    <row r="240965">
      <c r="A240965" s="1" t="s">
        <v>73107</v>
      </c>
    </row>
    <row r="240966">
      <c r="A240966" s="1" t="s">
        <v>73108</v>
      </c>
    </row>
    <row r="240967">
      <c r="A240967" s="1" t="s">
        <v>73109</v>
      </c>
    </row>
    <row r="240968">
      <c r="A240968" s="1" t="s">
        <v>73110</v>
      </c>
    </row>
    <row r="240969">
      <c r="A240969" s="1" t="s">
        <v>73111</v>
      </c>
    </row>
    <row r="240970">
      <c r="A240970" s="1" t="s">
        <v>73112</v>
      </c>
    </row>
    <row r="240971">
      <c r="A240971" s="1" t="s">
        <v>73113</v>
      </c>
    </row>
    <row r="240972">
      <c r="A240972" s="1" t="s">
        <v>73114</v>
      </c>
    </row>
    <row r="240973">
      <c r="A240973" s="1" t="s">
        <v>73115</v>
      </c>
    </row>
    <row r="240974">
      <c r="A240974" s="1" t="s">
        <v>73116</v>
      </c>
    </row>
    <row r="240975">
      <c r="A240975" s="1" t="s">
        <v>73117</v>
      </c>
    </row>
    <row r="240976">
      <c r="A240976" s="1" t="s">
        <v>73118</v>
      </c>
    </row>
    <row r="240977">
      <c r="A240977" s="1" t="s">
        <v>73119</v>
      </c>
    </row>
    <row r="240978">
      <c r="A240978" s="1" t="s">
        <v>73120</v>
      </c>
    </row>
    <row r="240979">
      <c r="A240979" s="1" t="s">
        <v>73121</v>
      </c>
    </row>
    <row r="240980">
      <c r="A240980" s="1" t="s">
        <v>73122</v>
      </c>
    </row>
    <row r="240981">
      <c r="A240981" s="1" t="s">
        <v>73123</v>
      </c>
    </row>
    <row r="240982">
      <c r="A240982" s="1" t="s">
        <v>73124</v>
      </c>
    </row>
    <row r="240983">
      <c r="A240983" s="1" t="s">
        <v>73125</v>
      </c>
    </row>
    <row r="240984">
      <c r="A240984" s="1" t="s">
        <v>73126</v>
      </c>
    </row>
    <row r="240985">
      <c r="A240985" s="1" t="s">
        <v>73127</v>
      </c>
    </row>
    <row r="240986">
      <c r="A240986" s="1" t="s">
        <v>34714</v>
      </c>
    </row>
    <row r="240987">
      <c r="A240987" s="1" t="s">
        <v>73128</v>
      </c>
    </row>
    <row r="240988">
      <c r="A240988" s="1" t="s">
        <v>73129</v>
      </c>
    </row>
    <row r="240989">
      <c r="A240989" s="1" t="s">
        <v>73130</v>
      </c>
    </row>
    <row r="240990">
      <c r="A240990" s="1" t="s">
        <v>73131</v>
      </c>
    </row>
    <row r="240991">
      <c r="A240991" s="1" t="s">
        <v>73132</v>
      </c>
    </row>
    <row r="240992">
      <c r="A240992" s="1" t="s">
        <v>73133</v>
      </c>
    </row>
    <row r="240993">
      <c r="A240993" s="1" t="s">
        <v>73134</v>
      </c>
    </row>
    <row r="240994">
      <c r="A240994" s="1" t="s">
        <v>73135</v>
      </c>
    </row>
    <row r="240995">
      <c r="A240995" s="1" t="s">
        <v>7512</v>
      </c>
    </row>
    <row r="240996">
      <c r="A240996" s="1" t="s">
        <v>73136</v>
      </c>
    </row>
    <row r="240997">
      <c r="A240997" s="1" t="s">
        <v>73137</v>
      </c>
    </row>
    <row r="240998">
      <c r="A240998" s="1" t="s">
        <v>73138</v>
      </c>
    </row>
    <row r="240999">
      <c r="A240999" s="1" t="s">
        <v>73139</v>
      </c>
    </row>
    <row r="241000">
      <c r="A241000" s="1" t="s">
        <v>73140</v>
      </c>
    </row>
    <row r="241001">
      <c r="A241001" s="1" t="s">
        <v>73141</v>
      </c>
    </row>
    <row r="241002">
      <c r="A241002" s="1" t="s">
        <v>73142</v>
      </c>
    </row>
    <row r="241003">
      <c r="A241003" s="1" t="s">
        <v>73143</v>
      </c>
    </row>
    <row r="241004">
      <c r="A241004" s="1" t="s">
        <v>73144</v>
      </c>
    </row>
    <row r="241005">
      <c r="A241005" s="1" t="s">
        <v>73145</v>
      </c>
    </row>
    <row r="241006">
      <c r="A241006" s="1" t="s">
        <v>73146</v>
      </c>
    </row>
    <row r="241007">
      <c r="A241007" s="1" t="s">
        <v>73149</v>
      </c>
    </row>
    <row r="241008">
      <c r="A241008" s="1" t="s">
        <v>73150</v>
      </c>
    </row>
    <row r="241009">
      <c r="A241009" s="1" t="s">
        <v>73151</v>
      </c>
    </row>
    <row r="241010">
      <c r="A241010" s="1" t="s">
        <v>73152</v>
      </c>
    </row>
    <row r="241011">
      <c r="A241011" s="1" t="s">
        <v>73153</v>
      </c>
    </row>
    <row r="241012">
      <c r="A241012" s="1" t="s">
        <v>73154</v>
      </c>
    </row>
    <row r="241013">
      <c r="A241013" s="1" t="s">
        <v>73155</v>
      </c>
    </row>
    <row r="241014">
      <c r="A241014" s="1" t="s">
        <v>73156</v>
      </c>
    </row>
    <row r="241015">
      <c r="A241015" s="1" t="s">
        <v>73157</v>
      </c>
    </row>
    <row r="241016">
      <c r="A241016" s="3" t="str">
        <f> o&gt; fap. a, al a 7 hk eS My</f>
        <v>#ERROR!</v>
      </c>
    </row>
    <row r="241017">
      <c r="A241017" s="1" t="s">
        <v>73158</v>
      </c>
    </row>
    <row r="241018">
      <c r="A241018" s="1" t="s">
        <v>73159</v>
      </c>
    </row>
    <row r="241019">
      <c r="A241019" s="1" t="s">
        <v>73160</v>
      </c>
    </row>
    <row r="241020">
      <c r="A241020" s="1" t="s">
        <v>73161</v>
      </c>
    </row>
    <row r="241021">
      <c r="A241021" s="1" t="s">
        <v>73162</v>
      </c>
    </row>
    <row r="241022">
      <c r="A241022" s="1" t="s">
        <v>73163</v>
      </c>
    </row>
    <row r="241023">
      <c r="A241023" s="1" t="s">
        <v>73164</v>
      </c>
    </row>
    <row r="241024">
      <c r="A241024" s="1" t="s">
        <v>73165</v>
      </c>
    </row>
    <row r="241025">
      <c r="A241025" s="1" t="s">
        <v>73166</v>
      </c>
    </row>
    <row r="241026">
      <c r="A241026" s="1" t="s">
        <v>73167</v>
      </c>
    </row>
    <row r="241027">
      <c r="A241027" s="1" t="s">
        <v>73151</v>
      </c>
    </row>
    <row r="241028">
      <c r="A241028" s="1" t="s">
        <v>73152</v>
      </c>
    </row>
    <row r="241029">
      <c r="A241029" s="1" t="s">
        <v>73153</v>
      </c>
    </row>
    <row r="241030">
      <c r="A241030" s="1" t="s">
        <v>73154</v>
      </c>
    </row>
    <row r="241031">
      <c r="A241031" s="1" t="s">
        <v>73155</v>
      </c>
    </row>
    <row r="241032">
      <c r="A241032" s="1" t="s">
        <v>73156</v>
      </c>
    </row>
    <row r="241033">
      <c r="A241033" s="1" t="s">
        <v>73157</v>
      </c>
    </row>
    <row r="241034">
      <c r="A241034" s="3" t="str">
        <f> o&gt; fap. a, al a 7 hk eS My</f>
        <v>#ERROR!</v>
      </c>
    </row>
    <row r="241035">
      <c r="A241035" s="1" t="s">
        <v>73158</v>
      </c>
    </row>
    <row r="241036">
      <c r="A241036" s="1" t="s">
        <v>73159</v>
      </c>
    </row>
    <row r="241037">
      <c r="A241037" s="1" t="s">
        <v>73160</v>
      </c>
    </row>
    <row r="241038">
      <c r="A241038" s="1" t="s">
        <v>73161</v>
      </c>
    </row>
    <row r="241039">
      <c r="A241039" s="1" t="s">
        <v>73162</v>
      </c>
    </row>
    <row r="241040">
      <c r="A241040" s="1" t="s">
        <v>73163</v>
      </c>
    </row>
    <row r="241041">
      <c r="A241041" s="1" t="s">
        <v>73164</v>
      </c>
    </row>
    <row r="241042">
      <c r="A241042" s="1" t="s">
        <v>73165</v>
      </c>
    </row>
    <row r="241043">
      <c r="A241043" s="1" t="s">
        <v>73166</v>
      </c>
    </row>
    <row r="241044">
      <c r="A241044" s="1" t="s">
        <v>73168</v>
      </c>
    </row>
    <row r="241045">
      <c r="A241045" s="1" t="s">
        <v>73169</v>
      </c>
    </row>
    <row r="241046">
      <c r="A241046" s="1" t="s">
        <v>73170</v>
      </c>
    </row>
    <row r="241048">
      <c r="A241048" s="1" t="s">
        <v>73171</v>
      </c>
    </row>
    <row r="241050">
      <c r="A241050" s="1" t="s">
        <v>73172</v>
      </c>
    </row>
    <row r="241052">
      <c r="A241052" s="1" t="s">
        <v>73173</v>
      </c>
    </row>
    <row r="241054">
      <c r="A241054" s="1" t="s">
        <v>73174</v>
      </c>
    </row>
    <row r="241056">
      <c r="A241056" s="1" t="s">
        <v>73175</v>
      </c>
    </row>
    <row r="241058">
      <c r="A241058" s="1" t="s">
        <v>73176</v>
      </c>
    </row>
    <row r="241059">
      <c r="A241059" s="1" t="s">
        <v>73177</v>
      </c>
    </row>
    <row r="241061">
      <c r="A241061" s="1" t="s">
        <v>73178</v>
      </c>
    </row>
    <row r="241062">
      <c r="A241062" s="1" t="s">
        <v>73170</v>
      </c>
    </row>
    <row r="241063">
      <c r="A241063" s="1" t="s">
        <v>73171</v>
      </c>
    </row>
    <row r="241064">
      <c r="A241064" s="1" t="s">
        <v>73172</v>
      </c>
    </row>
    <row r="241065">
      <c r="A241065" s="1" t="s">
        <v>73173</v>
      </c>
    </row>
    <row r="241066">
      <c r="A241066" s="1" t="s">
        <v>73174</v>
      </c>
    </row>
    <row r="241067">
      <c r="A241067" s="1" t="s">
        <v>73175</v>
      </c>
    </row>
    <row r="241068">
      <c r="A241068" s="1" t="s">
        <v>73176</v>
      </c>
    </row>
    <row r="241069">
      <c r="A241069" s="1" t="s">
        <v>73179</v>
      </c>
    </row>
    <row r="241070">
      <c r="A241070" s="1" t="s">
        <v>73180</v>
      </c>
    </row>
    <row r="241071">
      <c r="A241071" s="1" t="s">
        <v>73181</v>
      </c>
    </row>
    <row r="241072">
      <c r="A241072" s="1" t="s">
        <v>73182</v>
      </c>
    </row>
    <row r="241073">
      <c r="A241073" s="1" t="s">
        <v>73183</v>
      </c>
    </row>
    <row r="241074">
      <c r="A241074" s="1" t="s">
        <v>73184</v>
      </c>
    </row>
    <row r="241075">
      <c r="A241075" s="1" t="s">
        <v>73185</v>
      </c>
    </row>
    <row r="241076">
      <c r="A241076" s="1" t="s">
        <v>73186</v>
      </c>
    </row>
    <row r="241077">
      <c r="A241077" s="1" t="s">
        <v>73187</v>
      </c>
    </row>
    <row r="241078">
      <c r="A241078" s="1" t="s">
        <v>73181</v>
      </c>
    </row>
    <row r="241079">
      <c r="A241079" s="1" t="s">
        <v>73182</v>
      </c>
    </row>
    <row r="241080">
      <c r="A241080" s="1" t="s">
        <v>73183</v>
      </c>
    </row>
    <row r="241081">
      <c r="A241081" s="1" t="s">
        <v>73184</v>
      </c>
    </row>
    <row r="241082">
      <c r="A241082" s="1" t="s">
        <v>73185</v>
      </c>
    </row>
    <row r="241083">
      <c r="A241083" s="1" t="s">
        <v>73188</v>
      </c>
    </row>
    <row r="241084">
      <c r="A241084" s="1" t="s">
        <v>73189</v>
      </c>
    </row>
    <row r="241085">
      <c r="A241085" s="1" t="s">
        <v>73190</v>
      </c>
    </row>
    <row r="241086">
      <c r="A241086" s="1" t="s">
        <v>73191</v>
      </c>
    </row>
    <row r="241087">
      <c r="A241087" s="1" t="s">
        <v>73192</v>
      </c>
    </row>
    <row r="241088">
      <c r="A241088" s="1" t="s">
        <v>44522</v>
      </c>
    </row>
    <row r="241089">
      <c r="A241089" s="1" t="s">
        <v>73193</v>
      </c>
    </row>
    <row r="241090">
      <c r="A241090" s="1" t="s">
        <v>73194</v>
      </c>
    </row>
    <row r="241091">
      <c r="A241091" s="1" t="s">
        <v>73195</v>
      </c>
    </row>
    <row r="241092">
      <c r="A241092" s="1" t="s">
        <v>73196</v>
      </c>
    </row>
    <row r="241093">
      <c r="A241093" s="1" t="s">
        <v>73197</v>
      </c>
    </row>
    <row r="241094">
      <c r="A241094" s="1" t="s">
        <v>73198</v>
      </c>
    </row>
    <row r="241095">
      <c r="A241095" s="1" t="s">
        <v>73199</v>
      </c>
    </row>
    <row r="241096">
      <c r="A241096" s="1" t="s">
        <v>73200</v>
      </c>
    </row>
    <row r="241097">
      <c r="A241097" s="1" t="s">
        <v>73201</v>
      </c>
    </row>
    <row r="241098">
      <c r="A241098" s="1" t="s">
        <v>73202</v>
      </c>
    </row>
    <row r="241099">
      <c r="A241099" s="1" t="s">
        <v>73203</v>
      </c>
    </row>
    <row r="241100">
      <c r="A241100" s="1" t="s">
        <v>73204</v>
      </c>
    </row>
    <row r="241101">
      <c r="A241101" s="1" t="s">
        <v>73205</v>
      </c>
    </row>
    <row r="241102">
      <c r="A241102" s="1" t="s">
        <v>73206</v>
      </c>
    </row>
    <row r="241103">
      <c r="A241103" s="1" t="s">
        <v>73207</v>
      </c>
    </row>
    <row r="241104">
      <c r="A241104" s="1" t="s">
        <v>73208</v>
      </c>
    </row>
    <row r="241105">
      <c r="A241105" s="1" t="s">
        <v>73209</v>
      </c>
    </row>
    <row r="241106">
      <c r="A241106" s="1" t="s">
        <v>73210</v>
      </c>
    </row>
    <row r="241107">
      <c r="A241107" s="1" t="s">
        <v>73211</v>
      </c>
    </row>
    <row r="241108">
      <c r="A241108" s="1" t="s">
        <v>73212</v>
      </c>
    </row>
    <row r="241109">
      <c r="A241109" s="1" t="s">
        <v>73213</v>
      </c>
    </row>
    <row r="241110">
      <c r="A241110" s="1" t="s">
        <v>73214</v>
      </c>
    </row>
    <row r="241111">
      <c r="A241111" s="1" t="s">
        <v>73215</v>
      </c>
    </row>
    <row r="241112">
      <c r="A241112" s="3" t="str">
        <f> a7 1a ""il S|</f>
        <v>#ERROR!</v>
      </c>
    </row>
    <row r="241113">
      <c r="A241113" s="1" t="s">
        <v>73216</v>
      </c>
    </row>
    <row r="241114">
      <c r="A241114" s="1" t="s">
        <v>73217</v>
      </c>
    </row>
    <row r="241115">
      <c r="A241115" s="1" t="s">
        <v>73218</v>
      </c>
    </row>
    <row r="241116">
      <c r="A241116" s="1" t="s">
        <v>73219</v>
      </c>
    </row>
    <row r="241117">
      <c r="A241117" s="1" t="s">
        <v>73220</v>
      </c>
    </row>
    <row r="241118">
      <c r="A241118" s="1" t="s">
        <v>73221</v>
      </c>
    </row>
    <row r="241119">
      <c r="A241119" s="1" t="s">
        <v>73222</v>
      </c>
    </row>
    <row r="241120">
      <c r="A241120" s="1" t="s">
        <v>73223</v>
      </c>
    </row>
    <row r="241121">
      <c r="A241121" s="1" t="s">
        <v>73224</v>
      </c>
    </row>
    <row r="241122">
      <c r="A241122" s="1" t="s">
        <v>73225</v>
      </c>
    </row>
    <row r="241123">
      <c r="A241123" s="1" t="s">
        <v>73226</v>
      </c>
    </row>
    <row r="241124">
      <c r="A241124" s="1" t="s">
        <v>73227</v>
      </c>
    </row>
    <row r="241125">
      <c r="A241125" s="1" t="s">
        <v>73228</v>
      </c>
    </row>
    <row r="241126">
      <c r="A241126" s="1" t="s">
        <v>73229</v>
      </c>
    </row>
    <row r="241127">
      <c r="A241127" s="3" t="str">
        <f> Vi = ae</f>
        <v>#NAME?</v>
      </c>
    </row>
    <row r="241128">
      <c r="A241128" s="1" t="s">
        <v>73230</v>
      </c>
    </row>
    <row r="241129">
      <c r="A241129" s="1" t="s">
        <v>73231</v>
      </c>
    </row>
    <row r="241130">
      <c r="A241130" s="1" t="s">
        <v>73232</v>
      </c>
    </row>
    <row r="241131">
      <c r="A241131" s="1" t="s">
        <v>73233</v>
      </c>
    </row>
    <row r="241132">
      <c r="A241132" s="1" t="s">
        <v>73234</v>
      </c>
    </row>
    <row r="241133">
      <c r="A241133" s="1" t="s">
        <v>73235</v>
      </c>
    </row>
    <row r="241134">
      <c r="A241134" s="1" t="s">
        <v>73236</v>
      </c>
    </row>
    <row r="241135">
      <c r="A241135" s="1" t="s">
        <v>73237</v>
      </c>
    </row>
    <row r="241136">
      <c r="A241136" s="1" t="s">
        <v>73238</v>
      </c>
    </row>
    <row r="241137">
      <c r="A241137" s="1" t="s">
        <v>73239</v>
      </c>
    </row>
    <row r="241138">
      <c r="A241138" s="1" t="s">
        <v>73240</v>
      </c>
    </row>
    <row r="241139">
      <c r="A241139" s="1" t="s">
        <v>73241</v>
      </c>
    </row>
    <row r="241140">
      <c r="A241140" s="1" t="s">
        <v>73242</v>
      </c>
    </row>
    <row r="241141">
      <c r="A241141" s="1" t="s">
        <v>73243</v>
      </c>
    </row>
    <row r="241142">
      <c r="A241142" s="1" t="s">
        <v>73244</v>
      </c>
    </row>
    <row r="241143">
      <c r="A241143" s="1" t="s">
        <v>73245</v>
      </c>
    </row>
    <row r="241144">
      <c r="A241144" s="1" t="s">
        <v>39859</v>
      </c>
    </row>
    <row r="241145">
      <c r="A241145" s="1" t="s">
        <v>73246</v>
      </c>
    </row>
    <row r="241146">
      <c r="A241146" s="1" t="s">
        <v>73247</v>
      </c>
    </row>
    <row r="241147">
      <c r="A241147" s="1" t="s">
        <v>73248</v>
      </c>
    </row>
    <row r="241148">
      <c r="A241148" s="1" t="s">
        <v>73249</v>
      </c>
    </row>
    <row r="241149">
      <c r="A241149" s="1" t="s">
        <v>73250</v>
      </c>
    </row>
    <row r="241150">
      <c r="A241150" s="1" t="s">
        <v>73251</v>
      </c>
    </row>
    <row r="241151">
      <c r="A241151" s="1" t="s">
        <v>73252</v>
      </c>
    </row>
    <row r="241152">
      <c r="A241152" s="1" t="s">
        <v>73253</v>
      </c>
    </row>
    <row r="241153">
      <c r="A241153" s="1" t="s">
        <v>40028</v>
      </c>
    </row>
    <row r="241154">
      <c r="A241154" s="1" t="s">
        <v>73254</v>
      </c>
    </row>
    <row r="241155">
      <c r="A241155" s="1" t="s">
        <v>73255</v>
      </c>
    </row>
    <row r="241156">
      <c r="A241156" s="1" t="s">
        <v>73256</v>
      </c>
    </row>
    <row r="241157">
      <c r="A241157" s="1" t="s">
        <v>73257</v>
      </c>
    </row>
    <row r="241158">
      <c r="A241158" s="1" t="s">
        <v>73258</v>
      </c>
    </row>
    <row r="241159">
      <c r="A241159" s="1" t="s">
        <v>73259</v>
      </c>
    </row>
    <row r="241160">
      <c r="A241160" s="1" t="s">
        <v>73260</v>
      </c>
    </row>
    <row r="241161">
      <c r="A241161" s="1" t="s">
        <v>73261</v>
      </c>
    </row>
    <row r="241162">
      <c r="A241162" s="1" t="s">
        <v>73262</v>
      </c>
    </row>
    <row r="241163">
      <c r="A241163" s="1" t="s">
        <v>73263</v>
      </c>
    </row>
    <row r="241164">
      <c r="A241164" s="1" t="s">
        <v>73264</v>
      </c>
    </row>
    <row r="241165">
      <c r="A241165" s="1" t="s">
        <v>73265</v>
      </c>
    </row>
    <row r="241166">
      <c r="A241166" s="1" t="s">
        <v>73266</v>
      </c>
    </row>
    <row r="241167">
      <c r="A241167" s="1" t="s">
        <v>73267</v>
      </c>
    </row>
    <row r="241168">
      <c r="A241168" s="1" t="s">
        <v>32897</v>
      </c>
    </row>
    <row r="241169">
      <c r="A241169" s="1" t="s">
        <v>73268</v>
      </c>
    </row>
    <row r="241170">
      <c r="A241170" s="1" t="s">
        <v>73269</v>
      </c>
    </row>
    <row r="241171">
      <c r="A241171" s="1" t="s">
        <v>73270</v>
      </c>
    </row>
    <row r="241172">
      <c r="A241172" s="1" t="s">
        <v>73190</v>
      </c>
    </row>
    <row r="241173">
      <c r="A241173" s="1" t="s">
        <v>73191</v>
      </c>
    </row>
    <row r="241174">
      <c r="A241174" s="1" t="s">
        <v>73192</v>
      </c>
    </row>
    <row r="241175">
      <c r="A241175" s="1" t="s">
        <v>44522</v>
      </c>
    </row>
    <row r="241176">
      <c r="A241176" s="1" t="s">
        <v>73193</v>
      </c>
    </row>
    <row r="241177">
      <c r="A241177" s="1" t="s">
        <v>73194</v>
      </c>
    </row>
    <row r="241178">
      <c r="A241178" s="1" t="s">
        <v>73195</v>
      </c>
    </row>
    <row r="241179">
      <c r="A241179" s="1" t="s">
        <v>73196</v>
      </c>
    </row>
    <row r="241180">
      <c r="A241180" s="1" t="s">
        <v>73197</v>
      </c>
    </row>
    <row r="241181">
      <c r="A241181" s="1" t="s">
        <v>73198</v>
      </c>
    </row>
    <row r="241182">
      <c r="A241182" s="1" t="s">
        <v>73199</v>
      </c>
    </row>
    <row r="241183">
      <c r="A241183" s="1" t="s">
        <v>73200</v>
      </c>
    </row>
    <row r="241184">
      <c r="A241184" s="1" t="s">
        <v>73201</v>
      </c>
    </row>
    <row r="241185">
      <c r="A241185" s="1" t="s">
        <v>73202</v>
      </c>
    </row>
    <row r="241186">
      <c r="A241186" s="1" t="s">
        <v>73203</v>
      </c>
    </row>
    <row r="241187">
      <c r="A241187" s="1" t="s">
        <v>73204</v>
      </c>
    </row>
    <row r="241188">
      <c r="A241188" s="1" t="s">
        <v>73205</v>
      </c>
    </row>
    <row r="241189">
      <c r="A241189" s="1" t="s">
        <v>73206</v>
      </c>
    </row>
    <row r="241190">
      <c r="A241190" s="1" t="s">
        <v>73207</v>
      </c>
    </row>
    <row r="241191">
      <c r="A241191" s="1" t="s">
        <v>73208</v>
      </c>
    </row>
    <row r="241192">
      <c r="A241192" s="1" t="s">
        <v>73209</v>
      </c>
    </row>
    <row r="241193">
      <c r="A241193" s="1" t="s">
        <v>73210</v>
      </c>
    </row>
    <row r="241194">
      <c r="A241194" s="1" t="s">
        <v>73211</v>
      </c>
    </row>
    <row r="241195">
      <c r="A241195" s="1" t="s">
        <v>73212</v>
      </c>
    </row>
    <row r="241196">
      <c r="A241196" s="1" t="s">
        <v>73213</v>
      </c>
    </row>
    <row r="241197">
      <c r="A241197" s="1" t="s">
        <v>73214</v>
      </c>
    </row>
    <row r="241198">
      <c r="A241198" s="1" t="s">
        <v>73215</v>
      </c>
    </row>
    <row r="241199">
      <c r="A241199" s="3" t="str">
        <f> a7 1a ""il S|</f>
        <v>#ERROR!</v>
      </c>
    </row>
    <row r="241200">
      <c r="A241200" s="1" t="s">
        <v>73216</v>
      </c>
    </row>
    <row r="241201">
      <c r="A241201" s="1" t="s">
        <v>73217</v>
      </c>
    </row>
    <row r="241202">
      <c r="A241202" s="1" t="s">
        <v>73218</v>
      </c>
    </row>
    <row r="241203">
      <c r="A241203" s="1" t="s">
        <v>73219</v>
      </c>
    </row>
    <row r="241204">
      <c r="A241204" s="1" t="s">
        <v>73220</v>
      </c>
    </row>
    <row r="241205">
      <c r="A241205" s="1" t="s">
        <v>73271</v>
      </c>
    </row>
    <row r="241206">
      <c r="A241206" s="1" t="s">
        <v>73222</v>
      </c>
    </row>
    <row r="241207">
      <c r="A241207" s="1" t="s">
        <v>73223</v>
      </c>
    </row>
    <row r="241208">
      <c r="A241208" s="1" t="s">
        <v>73272</v>
      </c>
    </row>
    <row r="241209">
      <c r="A241209" s="1" t="s">
        <v>73225</v>
      </c>
    </row>
    <row r="241210">
      <c r="A241210" s="1" t="s">
        <v>73226</v>
      </c>
    </row>
    <row r="241211">
      <c r="A241211" s="1" t="s">
        <v>73227</v>
      </c>
    </row>
    <row r="241212">
      <c r="A241212" s="1" t="s">
        <v>73228</v>
      </c>
    </row>
    <row r="241213">
      <c r="A241213" s="1" t="s">
        <v>73229</v>
      </c>
    </row>
    <row r="241214">
      <c r="A241214" s="3" t="str">
        <f> Vi = ae</f>
        <v>#NAME?</v>
      </c>
    </row>
    <row r="241215">
      <c r="A241215" s="1" t="s">
        <v>73230</v>
      </c>
    </row>
    <row r="241216">
      <c r="A241216" s="1" t="s">
        <v>73231</v>
      </c>
    </row>
    <row r="241217">
      <c r="A241217" s="1" t="s">
        <v>73232</v>
      </c>
    </row>
    <row r="241218">
      <c r="A241218" s="1" t="s">
        <v>73233</v>
      </c>
    </row>
    <row r="241219">
      <c r="A241219" s="1" t="s">
        <v>73234</v>
      </c>
    </row>
    <row r="241220">
      <c r="A241220" s="1" t="s">
        <v>73235</v>
      </c>
    </row>
    <row r="241221">
      <c r="A241221" s="1" t="s">
        <v>73236</v>
      </c>
    </row>
    <row r="241222">
      <c r="A241222" s="1" t="s">
        <v>73237</v>
      </c>
    </row>
    <row r="241223">
      <c r="A241223" s="1" t="s">
        <v>73238</v>
      </c>
    </row>
    <row r="241224">
      <c r="A241224" s="1" t="s">
        <v>73239</v>
      </c>
    </row>
    <row r="241225">
      <c r="A241225" s="1" t="s">
        <v>73240</v>
      </c>
    </row>
    <row r="241226">
      <c r="A241226" s="1" t="s">
        <v>73241</v>
      </c>
    </row>
    <row r="241227">
      <c r="A241227" s="1" t="s">
        <v>73242</v>
      </c>
    </row>
    <row r="241228">
      <c r="A241228" s="1" t="s">
        <v>73243</v>
      </c>
    </row>
    <row r="241229">
      <c r="A241229" s="1" t="s">
        <v>73244</v>
      </c>
    </row>
    <row r="241230">
      <c r="A241230" s="1" t="s">
        <v>73245</v>
      </c>
    </row>
    <row r="241231">
      <c r="A241231" s="1" t="s">
        <v>39859</v>
      </c>
    </row>
    <row r="241232">
      <c r="A241232" s="1" t="s">
        <v>73246</v>
      </c>
    </row>
    <row r="241233">
      <c r="A241233" s="1" t="s">
        <v>73247</v>
      </c>
    </row>
    <row r="241234">
      <c r="A241234" s="1" t="s">
        <v>73248</v>
      </c>
    </row>
    <row r="241235">
      <c r="A241235" s="1" t="s">
        <v>73249</v>
      </c>
    </row>
    <row r="241236">
      <c r="A241236" s="1" t="s">
        <v>73250</v>
      </c>
    </row>
    <row r="241237">
      <c r="A241237" s="1" t="s">
        <v>73251</v>
      </c>
    </row>
    <row r="241238">
      <c r="A241238" s="1" t="s">
        <v>73252</v>
      </c>
    </row>
    <row r="241239">
      <c r="A241239" s="1" t="s">
        <v>73253</v>
      </c>
    </row>
    <row r="241240">
      <c r="A241240" s="1" t="s">
        <v>40028</v>
      </c>
    </row>
    <row r="241241">
      <c r="A241241" s="1" t="s">
        <v>73254</v>
      </c>
    </row>
    <row r="241242">
      <c r="A241242" s="1" t="s">
        <v>73255</v>
      </c>
    </row>
    <row r="241243">
      <c r="A241243" s="1" t="s">
        <v>73256</v>
      </c>
    </row>
    <row r="241244">
      <c r="A241244" s="1" t="s">
        <v>73257</v>
      </c>
    </row>
    <row r="241245">
      <c r="A241245" s="1" t="s">
        <v>73258</v>
      </c>
    </row>
    <row r="241246">
      <c r="A241246" s="1" t="s">
        <v>73259</v>
      </c>
    </row>
    <row r="241247">
      <c r="A241247" s="1" t="s">
        <v>73260</v>
      </c>
    </row>
    <row r="241248">
      <c r="A241248" s="1" t="s">
        <v>73261</v>
      </c>
    </row>
    <row r="241249">
      <c r="A241249" s="1" t="s">
        <v>73262</v>
      </c>
    </row>
    <row r="241250">
      <c r="A241250" s="1" t="s">
        <v>73263</v>
      </c>
    </row>
    <row r="241251">
      <c r="A241251" s="1" t="s">
        <v>73264</v>
      </c>
    </row>
    <row r="241252">
      <c r="A241252" s="1" t="s">
        <v>73265</v>
      </c>
    </row>
    <row r="241253">
      <c r="A241253" s="1" t="s">
        <v>73266</v>
      </c>
    </row>
    <row r="241254">
      <c r="A241254" s="1" t="s">
        <v>73267</v>
      </c>
    </row>
    <row r="241255">
      <c r="A241255" s="1" t="s">
        <v>73268</v>
      </c>
    </row>
    <row r="241256">
      <c r="A241256" s="1" t="s">
        <v>73269</v>
      </c>
    </row>
    <row r="241257">
      <c r="A241257" s="1" t="s">
        <v>73273</v>
      </c>
    </row>
    <row r="241258">
      <c r="A241258" s="1" t="s">
        <v>73274</v>
      </c>
    </row>
    <row r="241259">
      <c r="A241259" s="1" t="s">
        <v>73275</v>
      </c>
    </row>
    <row r="241260">
      <c r="A241260" s="1">
        <v>7.0</v>
      </c>
    </row>
    <row r="241261">
      <c r="A241261" s="1" t="s">
        <v>73276</v>
      </c>
    </row>
    <row r="241262">
      <c r="A241262" s="1" t="s">
        <v>10192</v>
      </c>
    </row>
    <row r="241263">
      <c r="A241263" s="1" t="s">
        <v>73277</v>
      </c>
    </row>
    <row r="241264">
      <c r="A241264" s="1" t="s">
        <v>73278</v>
      </c>
    </row>
    <row r="241265">
      <c r="A241265" s="1" t="s">
        <v>65757</v>
      </c>
    </row>
    <row r="241266">
      <c r="A241266" s="1" t="s">
        <v>73279</v>
      </c>
    </row>
    <row r="241267">
      <c r="A241267" s="1" t="s">
        <v>73280</v>
      </c>
    </row>
    <row r="241268">
      <c r="A241268" s="1" t="s">
        <v>73281</v>
      </c>
    </row>
    <row r="241269">
      <c r="A241269" s="1">
        <v>7.0</v>
      </c>
    </row>
    <row r="241270">
      <c r="A241270" s="1" t="s">
        <v>73282</v>
      </c>
    </row>
    <row r="241271">
      <c r="A241271" s="1" t="s">
        <v>73283</v>
      </c>
    </row>
    <row r="241272">
      <c r="A241272" s="1" t="s">
        <v>73284</v>
      </c>
    </row>
    <row r="241273">
      <c r="A241273" s="1" t="s">
        <v>966</v>
      </c>
    </row>
    <row r="241274">
      <c r="A241274" s="1" t="s">
        <v>966</v>
      </c>
    </row>
    <row r="241275">
      <c r="A241275" s="1" t="s">
        <v>73285</v>
      </c>
    </row>
    <row r="241276">
      <c r="A241276" s="1" t="s">
        <v>73275</v>
      </c>
    </row>
    <row r="241277">
      <c r="A241277" s="1" t="s">
        <v>73276</v>
      </c>
    </row>
    <row r="241278">
      <c r="A241278" s="1" t="s">
        <v>73277</v>
      </c>
    </row>
    <row r="241279">
      <c r="A241279" s="1" t="s">
        <v>73278</v>
      </c>
    </row>
    <row r="241280">
      <c r="A241280" s="1" t="s">
        <v>65757</v>
      </c>
    </row>
    <row r="241281">
      <c r="A241281" s="1" t="s">
        <v>73279</v>
      </c>
    </row>
    <row r="241282">
      <c r="A241282" s="1" t="s">
        <v>73280</v>
      </c>
    </row>
    <row r="241283">
      <c r="A241283" s="1" t="s">
        <v>73281</v>
      </c>
    </row>
    <row r="241284">
      <c r="A241284" s="1" t="s">
        <v>73282</v>
      </c>
    </row>
    <row r="241285">
      <c r="A241285" s="1" t="s">
        <v>73283</v>
      </c>
    </row>
    <row r="241286">
      <c r="A241286" s="1" t="s">
        <v>73284</v>
      </c>
    </row>
    <row r="241287">
      <c r="A241287" s="1" t="s">
        <v>73286</v>
      </c>
    </row>
    <row r="241288">
      <c r="A241288" s="1" t="s">
        <v>73287</v>
      </c>
    </row>
    <row r="241289">
      <c r="A241289" s="1" t="s">
        <v>73151</v>
      </c>
    </row>
    <row r="241290">
      <c r="A241290" s="1" t="s">
        <v>73152</v>
      </c>
    </row>
    <row r="241291">
      <c r="A241291" s="1" t="s">
        <v>73153</v>
      </c>
    </row>
    <row r="241292">
      <c r="A241292" s="1" t="s">
        <v>73154</v>
      </c>
    </row>
    <row r="241293">
      <c r="A241293" s="1" t="s">
        <v>73155</v>
      </c>
    </row>
    <row r="241294">
      <c r="A241294" s="1" t="s">
        <v>73156</v>
      </c>
    </row>
    <row r="241295">
      <c r="A241295" s="1" t="s">
        <v>73157</v>
      </c>
    </row>
    <row r="241296">
      <c r="A241296" s="3" t="str">
        <f> o&gt; fap. a, al a 7 hk eS My</f>
        <v>#ERROR!</v>
      </c>
    </row>
    <row r="241297">
      <c r="A241297" s="1" t="s">
        <v>73158</v>
      </c>
    </row>
    <row r="241298">
      <c r="A241298" s="1" t="s">
        <v>73159</v>
      </c>
    </row>
    <row r="241299">
      <c r="A241299" s="1" t="s">
        <v>73160</v>
      </c>
    </row>
    <row r="241300">
      <c r="A241300" s="1" t="s">
        <v>73161</v>
      </c>
    </row>
    <row r="241301">
      <c r="A241301" s="1" t="s">
        <v>73162</v>
      </c>
    </row>
    <row r="241302">
      <c r="A241302" s="1" t="s">
        <v>73163</v>
      </c>
    </row>
    <row r="241303">
      <c r="A241303" s="1" t="s">
        <v>73164</v>
      </c>
    </row>
    <row r="241304">
      <c r="A241304" s="1" t="s">
        <v>73165</v>
      </c>
    </row>
    <row r="241305">
      <c r="A241305" s="1" t="s">
        <v>73166</v>
      </c>
    </row>
    <row r="241306">
      <c r="A241306" s="1" t="s">
        <v>73167</v>
      </c>
    </row>
    <row r="241307">
      <c r="A241307" s="1" t="s">
        <v>73151</v>
      </c>
    </row>
    <row r="241308">
      <c r="A241308" s="1" t="s">
        <v>73152</v>
      </c>
    </row>
    <row r="241309">
      <c r="A241309" s="1" t="s">
        <v>73153</v>
      </c>
    </row>
    <row r="241310">
      <c r="A241310" s="1" t="s">
        <v>73154</v>
      </c>
    </row>
    <row r="241311">
      <c r="A241311" s="1" t="s">
        <v>73155</v>
      </c>
    </row>
    <row r="241312">
      <c r="A241312" s="1" t="s">
        <v>73156</v>
      </c>
    </row>
    <row r="241313">
      <c r="A241313" s="1" t="s">
        <v>73157</v>
      </c>
    </row>
    <row r="241314">
      <c r="A241314" s="3" t="str">
        <f> o&gt; fap. a, al a 7 hk eS My</f>
        <v>#ERROR!</v>
      </c>
    </row>
    <row r="241315">
      <c r="A241315" s="1" t="s">
        <v>73158</v>
      </c>
    </row>
    <row r="241316">
      <c r="A241316" s="1" t="s">
        <v>73159</v>
      </c>
    </row>
    <row r="241317">
      <c r="A241317" s="1" t="s">
        <v>73160</v>
      </c>
    </row>
    <row r="241318">
      <c r="A241318" s="1" t="s">
        <v>73161</v>
      </c>
    </row>
    <row r="241319">
      <c r="A241319" s="1" t="s">
        <v>73162</v>
      </c>
    </row>
    <row r="241320">
      <c r="A241320" s="1" t="s">
        <v>73163</v>
      </c>
    </row>
    <row r="241321">
      <c r="A241321" s="1" t="s">
        <v>73164</v>
      </c>
    </row>
    <row r="241322">
      <c r="A241322" s="1" t="s">
        <v>73165</v>
      </c>
    </row>
    <row r="241323">
      <c r="A241323" s="1" t="s">
        <v>73166</v>
      </c>
    </row>
    <row r="241324">
      <c r="A241324" s="1" t="s">
        <v>73168</v>
      </c>
    </row>
    <row r="241325">
      <c r="A241325" s="1" t="s">
        <v>73288</v>
      </c>
    </row>
    <row r="241326">
      <c r="A241326" s="1" t="s">
        <v>73289</v>
      </c>
    </row>
    <row r="241328">
      <c r="A241328" s="1" t="s">
        <v>73290</v>
      </c>
    </row>
    <row r="241329">
      <c r="A241329" s="1" t="s">
        <v>7512</v>
      </c>
    </row>
    <row r="241331">
      <c r="A241331" s="1" t="s">
        <v>73291</v>
      </c>
    </row>
    <row r="241332">
      <c r="A241332" s="1" t="s">
        <v>73289</v>
      </c>
    </row>
    <row r="241333">
      <c r="A241333" s="1" t="s">
        <v>73290</v>
      </c>
    </row>
    <row r="241334">
      <c r="A241334" s="1" t="s">
        <v>73292</v>
      </c>
    </row>
    <row r="241335">
      <c r="A241335" s="1" t="s">
        <v>73293</v>
      </c>
    </row>
    <row r="241336">
      <c r="A241336" s="1" t="s">
        <v>73294</v>
      </c>
    </row>
    <row r="241338">
      <c r="A241338" s="1" t="s">
        <v>73295</v>
      </c>
    </row>
    <row r="241339">
      <c r="A241339" s="1" t="s">
        <v>73296</v>
      </c>
    </row>
    <row r="241341">
      <c r="A241341" s="1" t="s">
        <v>73297</v>
      </c>
    </row>
    <row r="241342">
      <c r="A241342" s="1" t="s">
        <v>73298</v>
      </c>
    </row>
    <row r="241344">
      <c r="A241344" s="1" t="s">
        <v>73299</v>
      </c>
    </row>
    <row r="241346">
      <c r="A241346" s="1" t="s">
        <v>73300</v>
      </c>
    </row>
    <row r="241348">
      <c r="A241348" s="1" t="s">
        <v>73301</v>
      </c>
    </row>
    <row r="241350">
      <c r="A241350" s="1" t="s">
        <v>73302</v>
      </c>
    </row>
    <row r="241351">
      <c r="A241351" s="1" t="s">
        <v>73294</v>
      </c>
    </row>
    <row r="241352">
      <c r="A241352" s="1" t="s">
        <v>73295</v>
      </c>
    </row>
    <row r="241353">
      <c r="A241353" s="1" t="s">
        <v>73296</v>
      </c>
    </row>
    <row r="241354">
      <c r="A241354" s="1" t="s">
        <v>73297</v>
      </c>
    </row>
    <row r="241355">
      <c r="A241355" s="1" t="s">
        <v>73298</v>
      </c>
    </row>
    <row r="241356">
      <c r="A241356" s="1" t="s">
        <v>73299</v>
      </c>
    </row>
    <row r="241357">
      <c r="A241357" s="1" t="s">
        <v>73300</v>
      </c>
    </row>
    <row r="241358">
      <c r="A241358" s="1" t="s">
        <v>73303</v>
      </c>
    </row>
    <row r="241359">
      <c r="A241359" s="1" t="s">
        <v>73304</v>
      </c>
    </row>
    <row r="241360">
      <c r="A241360" s="1" t="s">
        <v>73305</v>
      </c>
    </row>
    <row r="241361">
      <c r="A241361" s="1" t="s">
        <v>34938</v>
      </c>
    </row>
    <row r="241362">
      <c r="A241362" s="1" t="s">
        <v>73306</v>
      </c>
    </row>
    <row r="241363">
      <c r="A241363" s="1" t="s">
        <v>73307</v>
      </c>
    </row>
    <row r="241364">
      <c r="A241364" s="1" t="s">
        <v>34938</v>
      </c>
    </row>
    <row r="241365">
      <c r="A241365" s="1" t="s">
        <v>73306</v>
      </c>
    </row>
    <row r="241366">
      <c r="A241366" s="1" t="s">
        <v>73308</v>
      </c>
    </row>
    <row r="241367">
      <c r="A241367" s="1" t="s">
        <v>73309</v>
      </c>
    </row>
    <row r="241368">
      <c r="A241368" s="1" t="s">
        <v>73310</v>
      </c>
    </row>
    <row r="241369">
      <c r="A241369" s="1" t="s">
        <v>73311</v>
      </c>
    </row>
    <row r="241370">
      <c r="A241370" s="1" t="s">
        <v>73312</v>
      </c>
    </row>
    <row r="241371">
      <c r="A241371" s="1" t="s">
        <v>73313</v>
      </c>
    </row>
    <row r="241372">
      <c r="A241372" s="1" t="s">
        <v>73314</v>
      </c>
    </row>
    <row r="241373">
      <c r="A241373" s="1" t="s">
        <v>73315</v>
      </c>
    </row>
    <row r="241374">
      <c r="A241374" s="1" t="s">
        <v>22098</v>
      </c>
    </row>
    <row r="241375">
      <c r="A241375" s="1" t="s">
        <v>367</v>
      </c>
    </row>
    <row r="241376">
      <c r="A241376" s="1" t="s">
        <v>73316</v>
      </c>
    </row>
    <row r="241377">
      <c r="A241377" s="1" t="s">
        <v>73317</v>
      </c>
    </row>
    <row r="241378">
      <c r="A241378" s="1" t="s">
        <v>73310</v>
      </c>
    </row>
    <row r="241379">
      <c r="A241379" s="1" t="s">
        <v>73312</v>
      </c>
    </row>
    <row r="241380">
      <c r="A241380" s="1" t="s">
        <v>73313</v>
      </c>
    </row>
    <row r="241381">
      <c r="A241381" s="1" t="s">
        <v>73314</v>
      </c>
    </row>
    <row r="241382">
      <c r="A241382" s="1" t="s">
        <v>73315</v>
      </c>
    </row>
    <row r="241383">
      <c r="A241383" s="1" t="s">
        <v>22098</v>
      </c>
    </row>
    <row r="241384">
      <c r="A241384" s="1" t="s">
        <v>73316</v>
      </c>
    </row>
    <row r="241385">
      <c r="A241385" s="1" t="s">
        <v>73318</v>
      </c>
    </row>
    <row r="241386">
      <c r="A241386" s="1" t="s">
        <v>73319</v>
      </c>
    </row>
    <row r="241387">
      <c r="A241387" s="1" t="s">
        <v>73320</v>
      </c>
    </row>
    <row r="241388">
      <c r="A241388" s="1" t="s">
        <v>73321</v>
      </c>
    </row>
    <row r="241389">
      <c r="A241389" s="1" t="s">
        <v>8688</v>
      </c>
    </row>
    <row r="241390">
      <c r="A241390" s="1" t="s">
        <v>73322</v>
      </c>
    </row>
    <row r="241391">
      <c r="A241391" s="1" t="s">
        <v>73323</v>
      </c>
    </row>
    <row r="241392">
      <c r="A241392" s="1" t="s">
        <v>73324</v>
      </c>
    </row>
    <row r="241393">
      <c r="A241393" s="1" t="s">
        <v>2222</v>
      </c>
    </row>
    <row r="241394">
      <c r="A241394" s="3" t="str">
        <f> —</f>
        <v>#ERROR!</v>
      </c>
    </row>
    <row r="241395">
      <c r="A241395" s="1" t="s">
        <v>977</v>
      </c>
    </row>
    <row r="241396">
      <c r="A241396" s="1" t="s">
        <v>2802</v>
      </c>
    </row>
    <row r="241397">
      <c r="A241397" s="1" t="s">
        <v>73325</v>
      </c>
    </row>
    <row r="241398">
      <c r="A241398" s="1" t="s">
        <v>73326</v>
      </c>
    </row>
    <row r="241399">
      <c r="A241399" s="1" t="s">
        <v>73327</v>
      </c>
    </row>
    <row r="241400">
      <c r="A241400" s="1" t="s">
        <v>73328</v>
      </c>
    </row>
    <row r="241401">
      <c r="A241401" s="1" t="s">
        <v>73329</v>
      </c>
    </row>
    <row r="241402">
      <c r="A241402" s="1" t="s">
        <v>186</v>
      </c>
    </row>
    <row r="241403">
      <c r="A241403" s="1" t="s">
        <v>73330</v>
      </c>
    </row>
    <row r="241404">
      <c r="A241404" s="1" t="s">
        <v>23156</v>
      </c>
    </row>
    <row r="241405">
      <c r="A241405" s="1" t="s">
        <v>73331</v>
      </c>
    </row>
    <row r="241406">
      <c r="A241406" s="1" t="s">
        <v>73321</v>
      </c>
    </row>
    <row r="241407">
      <c r="A241407" s="1" t="s">
        <v>73322</v>
      </c>
    </row>
    <row r="241408">
      <c r="A241408" s="1" t="s">
        <v>73323</v>
      </c>
    </row>
    <row r="241409">
      <c r="A241409" s="1" t="s">
        <v>73324</v>
      </c>
    </row>
    <row r="241410">
      <c r="A241410" s="1" t="s">
        <v>73325</v>
      </c>
    </row>
    <row r="241411">
      <c r="A241411" s="1" t="s">
        <v>73326</v>
      </c>
    </row>
    <row r="241412">
      <c r="A241412" s="1" t="s">
        <v>73327</v>
      </c>
    </row>
    <row r="241413">
      <c r="A241413" s="1" t="s">
        <v>73328</v>
      </c>
    </row>
    <row r="241414">
      <c r="A241414" s="1" t="s">
        <v>73329</v>
      </c>
    </row>
    <row r="241415">
      <c r="A241415" s="1" t="s">
        <v>73330</v>
      </c>
    </row>
    <row r="241416">
      <c r="A241416" s="1" t="s">
        <v>23156</v>
      </c>
    </row>
    <row r="241417">
      <c r="A241417" s="1" t="s">
        <v>73332</v>
      </c>
    </row>
    <row r="241418">
      <c r="A241418" s="1" t="s">
        <v>73333</v>
      </c>
    </row>
    <row r="241420">
      <c r="A241420" s="1" t="s">
        <v>73334</v>
      </c>
    </row>
    <row r="241421">
      <c r="A241421" s="1" t="s">
        <v>73335</v>
      </c>
    </row>
    <row r="241422">
      <c r="A241422" s="1" t="s">
        <v>73336</v>
      </c>
    </row>
    <row r="241424">
      <c r="A241424" s="1" t="s">
        <v>73337</v>
      </c>
    </row>
    <row r="241426">
      <c r="A241426" s="1" t="s">
        <v>73338</v>
      </c>
    </row>
    <row r="241427">
      <c r="A241427" s="1" t="s">
        <v>73339</v>
      </c>
    </row>
    <row r="241429">
      <c r="A241429" s="1" t="s">
        <v>73340</v>
      </c>
    </row>
    <row r="241431">
      <c r="A241431" s="1" t="s">
        <v>73341</v>
      </c>
    </row>
    <row r="241433">
      <c r="A241433" s="1" t="s">
        <v>73342</v>
      </c>
    </row>
    <row r="241434">
      <c r="A241434" s="1" t="s">
        <v>73343</v>
      </c>
    </row>
    <row r="241436">
      <c r="A241436" s="1" t="s">
        <v>73344</v>
      </c>
    </row>
    <row r="241438">
      <c r="A241438" s="1" t="s">
        <v>73345</v>
      </c>
    </row>
    <row r="241439">
      <c r="A241439" s="1" t="s">
        <v>73334</v>
      </c>
    </row>
    <row r="241440">
      <c r="A241440" s="1" t="s">
        <v>73335</v>
      </c>
    </row>
    <row r="241441">
      <c r="A241441" s="1" t="s">
        <v>73336</v>
      </c>
    </row>
    <row r="241442">
      <c r="A241442" s="1" t="s">
        <v>73337</v>
      </c>
    </row>
    <row r="241443">
      <c r="A241443" s="1" t="s">
        <v>73338</v>
      </c>
    </row>
    <row r="241444">
      <c r="A241444" s="1" t="s">
        <v>73339</v>
      </c>
    </row>
    <row r="241445">
      <c r="A241445" s="1" t="s">
        <v>73340</v>
      </c>
    </row>
    <row r="241446">
      <c r="A241446" s="1" t="s">
        <v>73341</v>
      </c>
    </row>
    <row r="241447">
      <c r="A241447" s="1" t="s">
        <v>73342</v>
      </c>
    </row>
    <row r="241448">
      <c r="A241448" s="1" t="s">
        <v>73343</v>
      </c>
    </row>
    <row r="241449">
      <c r="A241449" s="1" t="s">
        <v>73346</v>
      </c>
    </row>
    <row r="241450">
      <c r="A241450" s="1" t="s">
        <v>73347</v>
      </c>
    </row>
    <row r="241452">
      <c r="A241452" s="1" t="s">
        <v>73348</v>
      </c>
    </row>
    <row r="241454">
      <c r="A241454" s="1" t="s">
        <v>73349</v>
      </c>
    </row>
    <row r="241455">
      <c r="A241455" s="1" t="s">
        <v>73350</v>
      </c>
    </row>
    <row r="241456">
      <c r="A241456" s="1" t="s">
        <v>73351</v>
      </c>
    </row>
    <row r="241457">
      <c r="A241457" s="1" t="s">
        <v>73352</v>
      </c>
    </row>
    <row r="241458">
      <c r="A241458" s="1" t="s">
        <v>73353</v>
      </c>
    </row>
    <row r="241459">
      <c r="A241459" s="1" t="s">
        <v>73354</v>
      </c>
    </row>
    <row r="241460">
      <c r="A241460" s="1" t="s">
        <v>966</v>
      </c>
    </row>
    <row r="241461">
      <c r="A241461" s="1" t="s">
        <v>73355</v>
      </c>
    </row>
    <row r="241462">
      <c r="A241462" s="1" t="s">
        <v>73356</v>
      </c>
    </row>
    <row r="241463">
      <c r="A241463" s="1" t="s">
        <v>73357</v>
      </c>
    </row>
    <row r="241464">
      <c r="A241464" s="1" t="s">
        <v>432</v>
      </c>
    </row>
    <row r="241465">
      <c r="A241465" s="1" t="s">
        <v>73358</v>
      </c>
    </row>
    <row r="241466">
      <c r="A241466" s="1" t="s">
        <v>29983</v>
      </c>
    </row>
    <row r="241467">
      <c r="A241467" s="1" t="s">
        <v>73359</v>
      </c>
    </row>
    <row r="241468">
      <c r="A241468" s="1" t="s">
        <v>73360</v>
      </c>
    </row>
    <row r="241469">
      <c r="A241469" s="1" t="s">
        <v>46990</v>
      </c>
    </row>
    <row r="241470">
      <c r="A241470" s="1" t="s">
        <v>73361</v>
      </c>
    </row>
    <row r="241471">
      <c r="A241471" s="1" t="s">
        <v>73362</v>
      </c>
    </row>
    <row r="241472">
      <c r="A241472" s="1" t="s">
        <v>73363</v>
      </c>
    </row>
    <row r="241473">
      <c r="A241473" s="1" t="s">
        <v>73353</v>
      </c>
    </row>
    <row r="241474">
      <c r="A241474" s="1" t="s">
        <v>73354</v>
      </c>
    </row>
    <row r="241475">
      <c r="A241475" s="1" t="s">
        <v>73355</v>
      </c>
    </row>
    <row r="241476">
      <c r="A241476" s="1" t="s">
        <v>73356</v>
      </c>
    </row>
    <row r="241477">
      <c r="A241477" s="1" t="s">
        <v>73357</v>
      </c>
    </row>
    <row r="241478">
      <c r="A241478" s="1" t="s">
        <v>73358</v>
      </c>
    </row>
    <row r="241479">
      <c r="A241479" s="1" t="s">
        <v>73359</v>
      </c>
    </row>
    <row r="241480">
      <c r="A241480" s="1" t="s">
        <v>73360</v>
      </c>
    </row>
    <row r="241481">
      <c r="A241481" s="1" t="s">
        <v>73361</v>
      </c>
    </row>
    <row r="241482">
      <c r="A241482" s="1" t="s">
        <v>73362</v>
      </c>
    </row>
    <row r="241483">
      <c r="A241483" s="1" t="s">
        <v>73364</v>
      </c>
    </row>
    <row r="241484">
      <c r="A241484" s="1" t="s">
        <v>73365</v>
      </c>
    </row>
    <row r="241485">
      <c r="A241485" s="1" t="s">
        <v>73366</v>
      </c>
    </row>
    <row r="241486">
      <c r="A241486" s="1" t="s">
        <v>73367</v>
      </c>
    </row>
    <row r="241487">
      <c r="A241487" s="1" t="s">
        <v>12534</v>
      </c>
    </row>
    <row r="241488">
      <c r="A241488" s="1" t="s">
        <v>73368</v>
      </c>
    </row>
    <row r="241489">
      <c r="A241489" s="1" t="s">
        <v>73369</v>
      </c>
    </row>
    <row r="241490">
      <c r="A241490" s="1" t="s">
        <v>1208</v>
      </c>
    </row>
    <row r="241491">
      <c r="A241491" s="1" t="s">
        <v>966</v>
      </c>
    </row>
    <row r="241492">
      <c r="A241492" s="1" t="s">
        <v>73370</v>
      </c>
    </row>
    <row r="241493">
      <c r="A241493" s="1" t="s">
        <v>73371</v>
      </c>
    </row>
    <row r="241494">
      <c r="A241494" s="1" t="s">
        <v>73372</v>
      </c>
    </row>
    <row r="241495">
      <c r="A241495" s="1" t="s">
        <v>73373</v>
      </c>
    </row>
    <row r="241496">
      <c r="A241496" s="1" t="s">
        <v>73374</v>
      </c>
    </row>
    <row r="241497">
      <c r="A241497" s="1" t="s">
        <v>73375</v>
      </c>
    </row>
    <row r="241498">
      <c r="A241498" s="1" t="s">
        <v>73376</v>
      </c>
    </row>
    <row r="241499">
      <c r="A241499" s="1" t="s">
        <v>73377</v>
      </c>
    </row>
    <row r="241500">
      <c r="A241500" s="1" t="s">
        <v>11144</v>
      </c>
    </row>
    <row r="241501">
      <c r="A241501" s="1" t="s">
        <v>73378</v>
      </c>
    </row>
    <row r="241502">
      <c r="A241502" s="1" t="s">
        <v>73379</v>
      </c>
    </row>
    <row r="241503">
      <c r="A241503" s="1" t="s">
        <v>73380</v>
      </c>
    </row>
    <row r="241504">
      <c r="A241504" s="1" t="s">
        <v>73381</v>
      </c>
    </row>
    <row r="241505">
      <c r="A241505" s="1" t="s">
        <v>73382</v>
      </c>
    </row>
    <row r="241506">
      <c r="A241506" s="1" t="s">
        <v>73383</v>
      </c>
    </row>
    <row r="241507">
      <c r="A241507" s="1" t="s">
        <v>73384</v>
      </c>
    </row>
    <row r="241508">
      <c r="A241508" s="1" t="s">
        <v>73385</v>
      </c>
    </row>
    <row r="241509">
      <c r="A241509" s="3" t="str">
        <f> noo</f>
        <v>#NAME?</v>
      </c>
    </row>
    <row r="241510">
      <c r="A241510" s="1" t="s">
        <v>14342</v>
      </c>
    </row>
    <row r="241511">
      <c r="A241511" s="1" t="s">
        <v>73386</v>
      </c>
    </row>
    <row r="241512">
      <c r="A241512" s="1" t="s">
        <v>73387</v>
      </c>
    </row>
    <row r="241513">
      <c r="A241513" s="1" t="s">
        <v>73388</v>
      </c>
    </row>
    <row r="241514">
      <c r="A241514" s="1" t="s">
        <v>73389</v>
      </c>
    </row>
    <row r="241515">
      <c r="A241515" s="1" t="s">
        <v>73390</v>
      </c>
    </row>
    <row r="241516">
      <c r="A241516" s="1" t="s">
        <v>73391</v>
      </c>
    </row>
    <row r="241517">
      <c r="A241517" s="1" t="s">
        <v>73392</v>
      </c>
    </row>
    <row r="241518">
      <c r="A241518" s="1" t="s">
        <v>73393</v>
      </c>
    </row>
    <row r="241519">
      <c r="A241519" s="1" t="s">
        <v>73394</v>
      </c>
    </row>
    <row r="241520">
      <c r="A241520" s="1" t="s">
        <v>73367</v>
      </c>
    </row>
    <row r="241521">
      <c r="A241521" s="1" t="s">
        <v>73368</v>
      </c>
    </row>
    <row r="241522">
      <c r="A241522" s="1" t="s">
        <v>73369</v>
      </c>
    </row>
    <row r="241523">
      <c r="A241523" s="1" t="s">
        <v>73370</v>
      </c>
    </row>
    <row r="241524">
      <c r="A241524" s="1" t="s">
        <v>73371</v>
      </c>
    </row>
    <row r="241525">
      <c r="A241525" s="1" t="s">
        <v>73372</v>
      </c>
    </row>
    <row r="241526">
      <c r="A241526" s="1" t="s">
        <v>73373</v>
      </c>
    </row>
    <row r="241527">
      <c r="A241527" s="1" t="s">
        <v>73374</v>
      </c>
    </row>
    <row r="241528">
      <c r="A241528" s="1" t="s">
        <v>73375</v>
      </c>
    </row>
    <row r="241529">
      <c r="A241529" s="1" t="s">
        <v>73376</v>
      </c>
    </row>
    <row r="241530">
      <c r="A241530" s="1" t="s">
        <v>73377</v>
      </c>
    </row>
    <row r="241531">
      <c r="A241531" s="1" t="s">
        <v>11144</v>
      </c>
    </row>
    <row r="241532">
      <c r="A241532" s="1" t="s">
        <v>73378</v>
      </c>
    </row>
    <row r="241533">
      <c r="A241533" s="1" t="s">
        <v>73379</v>
      </c>
    </row>
    <row r="241534">
      <c r="A241534" s="1" t="s">
        <v>73380</v>
      </c>
    </row>
    <row r="241535">
      <c r="A241535" s="1" t="s">
        <v>73381</v>
      </c>
    </row>
    <row r="241536">
      <c r="A241536" s="1" t="s">
        <v>73382</v>
      </c>
    </row>
    <row r="241537">
      <c r="A241537" s="1" t="s">
        <v>73383</v>
      </c>
    </row>
    <row r="241538">
      <c r="A241538" s="1" t="s">
        <v>73384</v>
      </c>
    </row>
    <row r="241539">
      <c r="A241539" s="1" t="s">
        <v>73385</v>
      </c>
    </row>
    <row r="241540">
      <c r="A241540" s="3" t="str">
        <f> noo</f>
        <v>#NAME?</v>
      </c>
    </row>
    <row r="241541">
      <c r="A241541" s="1" t="s">
        <v>73387</v>
      </c>
    </row>
    <row r="241542">
      <c r="A241542" s="1" t="s">
        <v>73388</v>
      </c>
    </row>
    <row r="241543">
      <c r="A241543" s="1" t="s">
        <v>73389</v>
      </c>
    </row>
    <row r="241544">
      <c r="A241544" s="1" t="s">
        <v>73390</v>
      </c>
    </row>
    <row r="241545">
      <c r="A241545" s="1" t="s">
        <v>73391</v>
      </c>
    </row>
    <row r="241546">
      <c r="A241546" s="1" t="s">
        <v>73392</v>
      </c>
    </row>
    <row r="241547">
      <c r="A241547" s="1" t="s">
        <v>73393</v>
      </c>
    </row>
    <row r="241548">
      <c r="A241548" s="1" t="s">
        <v>73395</v>
      </c>
    </row>
    <row r="241549">
      <c r="A241549" s="1" t="s">
        <v>73396</v>
      </c>
    </row>
    <row r="241551">
      <c r="A241551" s="3" t="str">
        <f>—ROOPFING=</f>
        <v>#ERROR!</v>
      </c>
    </row>
    <row r="241552">
      <c r="A241552" s="1" t="s">
        <v>73397</v>
      </c>
    </row>
    <row r="241553">
      <c r="A241553" s="3" t="str">
        <f>—ROOPFING=",22,True,False,2025-10-25 00:14:30,2.0_enhanced</f>
        <v>#ERROR!</v>
      </c>
    </row>
    <row r="241554">
      <c r="A241554" s="1" t="s">
        <v>73398</v>
      </c>
    </row>
    <row r="241555">
      <c r="A241555" s="1" t="s">
        <v>966</v>
      </c>
    </row>
    <row r="241556">
      <c r="A241556" s="1" t="s">
        <v>322</v>
      </c>
    </row>
    <row r="241557">
      <c r="A241557" s="1" t="s">
        <v>73399</v>
      </c>
    </row>
    <row r="241558">
      <c r="A241558" s="1" t="s">
        <v>15701</v>
      </c>
    </row>
    <row r="241559">
      <c r="A241559" s="1" t="s">
        <v>73400</v>
      </c>
    </row>
    <row r="241560">
      <c r="A241560" s="1" t="s">
        <v>2802</v>
      </c>
    </row>
    <row r="241561">
      <c r="A241561" s="1" t="s">
        <v>73401</v>
      </c>
    </row>
    <row r="241562">
      <c r="A241562" s="1" t="s">
        <v>73402</v>
      </c>
    </row>
    <row r="241563">
      <c r="A241563" s="1" t="s">
        <v>73403</v>
      </c>
    </row>
    <row r="241564">
      <c r="A241564" s="1" t="s">
        <v>73404</v>
      </c>
    </row>
    <row r="241565">
      <c r="A241565" s="1" t="s">
        <v>73405</v>
      </c>
    </row>
    <row r="241566">
      <c r="A241566" s="1" t="s">
        <v>73406</v>
      </c>
    </row>
    <row r="241567">
      <c r="A241567" s="1" t="s">
        <v>73407</v>
      </c>
    </row>
    <row r="241568">
      <c r="A241568" s="1" t="s">
        <v>73408</v>
      </c>
    </row>
    <row r="241569">
      <c r="A241569" s="1" t="s">
        <v>73409</v>
      </c>
    </row>
    <row r="241570">
      <c r="A241570" s="1" t="s">
        <v>73410</v>
      </c>
    </row>
    <row r="241571">
      <c r="A241571" s="1" t="s">
        <v>73411</v>
      </c>
    </row>
    <row r="241572">
      <c r="A241572" s="1" t="s">
        <v>70402</v>
      </c>
    </row>
    <row r="241573">
      <c r="A241573" s="1" t="s">
        <v>73412</v>
      </c>
    </row>
    <row r="241574">
      <c r="A241574" s="1" t="s">
        <v>73413</v>
      </c>
    </row>
    <row r="241575">
      <c r="A241575" s="1" t="s">
        <v>17166</v>
      </c>
    </row>
    <row r="241576">
      <c r="A241576" s="1" t="s">
        <v>73414</v>
      </c>
    </row>
    <row r="241577">
      <c r="A241577" s="1" t="s">
        <v>73415</v>
      </c>
    </row>
    <row r="241578">
      <c r="A241578" s="1" t="s">
        <v>73416</v>
      </c>
    </row>
    <row r="241579">
      <c r="A241579" s="1" t="s">
        <v>73417</v>
      </c>
    </row>
    <row r="241580">
      <c r="A241580" s="1" t="s">
        <v>73418</v>
      </c>
    </row>
    <row r="241581">
      <c r="A241581" s="1" t="s">
        <v>73419</v>
      </c>
    </row>
    <row r="241582">
      <c r="A241582" s="1" t="s">
        <v>73420</v>
      </c>
    </row>
    <row r="241583">
      <c r="A241583" s="1" t="s">
        <v>67486</v>
      </c>
    </row>
    <row r="241584">
      <c r="A241584" s="1" t="s">
        <v>73421</v>
      </c>
    </row>
    <row r="241585">
      <c r="A241585" s="1" t="s">
        <v>73422</v>
      </c>
    </row>
    <row r="241586">
      <c r="A241586" s="1" t="s">
        <v>73423</v>
      </c>
    </row>
    <row r="241587">
      <c r="A241587" s="1" t="s">
        <v>977</v>
      </c>
    </row>
    <row r="241588">
      <c r="A241588" s="1" t="s">
        <v>73424</v>
      </c>
    </row>
    <row r="241589">
      <c r="A241589" s="1" t="s">
        <v>73425</v>
      </c>
    </row>
    <row r="241590">
      <c r="A241590" s="1" t="s">
        <v>73426</v>
      </c>
    </row>
    <row r="241591">
      <c r="A241591" s="1" t="s">
        <v>73427</v>
      </c>
    </row>
    <row r="241592">
      <c r="A241592" s="1" t="s">
        <v>73428</v>
      </c>
    </row>
    <row r="241593">
      <c r="A241593" s="1" t="s">
        <v>73429</v>
      </c>
    </row>
    <row r="241594">
      <c r="A241594" s="1" t="s">
        <v>73430</v>
      </c>
    </row>
    <row r="241595">
      <c r="A241595" s="1" t="s">
        <v>23105</v>
      </c>
    </row>
    <row r="241596">
      <c r="A241596" s="1" t="s">
        <v>73431</v>
      </c>
    </row>
    <row r="241597">
      <c r="A241597" s="1" t="s">
        <v>73432</v>
      </c>
    </row>
    <row r="241598">
      <c r="A241598" s="1" t="s">
        <v>73433</v>
      </c>
    </row>
    <row r="241599">
      <c r="A241599" s="1" t="s">
        <v>73434</v>
      </c>
    </row>
    <row r="241600">
      <c r="A241600" s="1" t="s">
        <v>73435</v>
      </c>
    </row>
    <row r="241601">
      <c r="A241601" s="1" t="s">
        <v>73436</v>
      </c>
    </row>
    <row r="241602">
      <c r="A241602" s="1" t="s">
        <v>53620</v>
      </c>
    </row>
    <row r="241603">
      <c r="A241603" s="1" t="s">
        <v>73437</v>
      </c>
    </row>
    <row r="241604">
      <c r="A241604" s="1" t="s">
        <v>73438</v>
      </c>
    </row>
    <row r="241605">
      <c r="A241605" s="1" t="s">
        <v>73439</v>
      </c>
    </row>
    <row r="241606">
      <c r="A241606" s="1" t="s">
        <v>73440</v>
      </c>
    </row>
    <row r="241607">
      <c r="A241607" s="1" t="s">
        <v>34449</v>
      </c>
    </row>
    <row r="241608">
      <c r="A241608" s="1" t="s">
        <v>73441</v>
      </c>
    </row>
    <row r="241609">
      <c r="A241609" s="1" t="s">
        <v>73442</v>
      </c>
    </row>
    <row r="241610">
      <c r="A241610" s="1" t="s">
        <v>7512</v>
      </c>
    </row>
    <row r="241611">
      <c r="A241611" s="1" t="s">
        <v>73443</v>
      </c>
    </row>
    <row r="241612">
      <c r="A241612" s="1" t="s">
        <v>73444</v>
      </c>
    </row>
    <row r="241613">
      <c r="A241613" s="1" t="s">
        <v>8688</v>
      </c>
    </row>
    <row r="241614">
      <c r="A241614" s="1" t="s">
        <v>977</v>
      </c>
    </row>
    <row r="241615">
      <c r="A241615" s="1" t="s">
        <v>73445</v>
      </c>
    </row>
    <row r="241616">
      <c r="A241616" s="1" t="s">
        <v>73446</v>
      </c>
    </row>
    <row r="241617">
      <c r="A241617" s="1" t="s">
        <v>73447</v>
      </c>
    </row>
    <row r="241618">
      <c r="A241618" s="1" t="s">
        <v>73448</v>
      </c>
    </row>
    <row r="241619">
      <c r="A241619" s="1" t="s">
        <v>73449</v>
      </c>
    </row>
    <row r="241620">
      <c r="A241620" s="1" t="s">
        <v>73450</v>
      </c>
    </row>
    <row r="241621">
      <c r="A241621" s="3" t="str">
        <f> &gt; a TG ee</f>
        <v>#ERROR!</v>
      </c>
    </row>
    <row r="241622">
      <c r="A241622" s="1" t="s">
        <v>73451</v>
      </c>
    </row>
    <row r="241623">
      <c r="A241623" s="1" t="s">
        <v>73452</v>
      </c>
    </row>
    <row r="241624">
      <c r="A241624" s="1" t="s">
        <v>73453</v>
      </c>
    </row>
    <row r="241625">
      <c r="A241625" s="1" t="s">
        <v>73454</v>
      </c>
    </row>
    <row r="241626">
      <c r="A241626" s="1" t="s">
        <v>73455</v>
      </c>
    </row>
    <row r="241627">
      <c r="A241627" s="1" t="s">
        <v>73456</v>
      </c>
    </row>
    <row r="241628">
      <c r="A241628" s="1" t="s">
        <v>73457</v>
      </c>
    </row>
    <row r="241629">
      <c r="A241629" s="1" t="s">
        <v>73458</v>
      </c>
    </row>
    <row r="241630">
      <c r="A241630" s="1" t="s">
        <v>73459</v>
      </c>
    </row>
    <row r="241631">
      <c r="A241631" s="1" t="s">
        <v>73460</v>
      </c>
    </row>
    <row r="241632">
      <c r="A241632" s="1" t="s">
        <v>73461</v>
      </c>
    </row>
    <row r="241633">
      <c r="A241633" s="1" t="s">
        <v>73462</v>
      </c>
    </row>
    <row r="241634">
      <c r="A241634" s="1" t="s">
        <v>73463</v>
      </c>
    </row>
    <row r="241635">
      <c r="A241635" s="1" t="s">
        <v>73464</v>
      </c>
    </row>
    <row r="241636">
      <c r="A241636" s="1" t="s">
        <v>73465</v>
      </c>
    </row>
    <row r="241637">
      <c r="A241637" s="1" t="s">
        <v>73466</v>
      </c>
    </row>
    <row r="241638">
      <c r="A241638" s="1" t="s">
        <v>73467</v>
      </c>
    </row>
    <row r="241639">
      <c r="A241639" s="1" t="s">
        <v>73468</v>
      </c>
    </row>
    <row r="241640">
      <c r="A241640" s="1" t="s">
        <v>73469</v>
      </c>
    </row>
    <row r="241641">
      <c r="A241641" s="1" t="s">
        <v>73470</v>
      </c>
    </row>
    <row r="241642">
      <c r="A241642" s="1" t="s">
        <v>73471</v>
      </c>
    </row>
    <row r="241643">
      <c r="A241643" s="1" t="s">
        <v>73472</v>
      </c>
    </row>
    <row r="241644">
      <c r="A241644" s="1" t="s">
        <v>73473</v>
      </c>
    </row>
    <row r="241645">
      <c r="A241645" s="1" t="s">
        <v>73474</v>
      </c>
    </row>
    <row r="241646">
      <c r="A241646" s="1" t="s">
        <v>73475</v>
      </c>
    </row>
    <row r="241647">
      <c r="A241647" s="1" t="s">
        <v>73476</v>
      </c>
    </row>
    <row r="241648">
      <c r="A241648" s="1" t="s">
        <v>73477</v>
      </c>
    </row>
    <row r="241649">
      <c r="A241649" s="1" t="s">
        <v>73478</v>
      </c>
    </row>
    <row r="241650">
      <c r="A241650" s="1" t="s">
        <v>73479</v>
      </c>
    </row>
    <row r="241651">
      <c r="A241651" s="1" t="s">
        <v>73480</v>
      </c>
    </row>
    <row r="241652">
      <c r="A241652" s="1" t="s">
        <v>73481</v>
      </c>
    </row>
    <row r="241653">
      <c r="A241653" s="1" t="s">
        <v>73482</v>
      </c>
    </row>
    <row r="241654">
      <c r="A241654" s="1" t="s">
        <v>73399</v>
      </c>
    </row>
    <row r="241655">
      <c r="A241655" s="1" t="s">
        <v>73400</v>
      </c>
    </row>
    <row r="241656">
      <c r="A241656" s="1" t="s">
        <v>73401</v>
      </c>
    </row>
    <row r="241657">
      <c r="A241657" s="1" t="s">
        <v>73402</v>
      </c>
    </row>
    <row r="241658">
      <c r="A241658" s="1" t="s">
        <v>73403</v>
      </c>
    </row>
    <row r="241659">
      <c r="A241659" s="1" t="s">
        <v>73404</v>
      </c>
    </row>
    <row r="241660">
      <c r="A241660" s="1" t="s">
        <v>73405</v>
      </c>
    </row>
    <row r="241661">
      <c r="A241661" s="1" t="s">
        <v>73406</v>
      </c>
    </row>
    <row r="241662">
      <c r="A241662" s="1" t="s">
        <v>73407</v>
      </c>
    </row>
    <row r="241663">
      <c r="A241663" s="1" t="s">
        <v>73408</v>
      </c>
    </row>
    <row r="241664">
      <c r="A241664" s="1" t="s">
        <v>73409</v>
      </c>
    </row>
    <row r="241665">
      <c r="A241665" s="1" t="s">
        <v>73410</v>
      </c>
    </row>
    <row r="241666">
      <c r="A241666" s="1" t="s">
        <v>73411</v>
      </c>
    </row>
    <row r="241667">
      <c r="A241667" s="1" t="s">
        <v>70402</v>
      </c>
    </row>
    <row r="241668">
      <c r="A241668" s="1" t="s">
        <v>73412</v>
      </c>
    </row>
    <row r="241669">
      <c r="A241669" s="1" t="s">
        <v>73413</v>
      </c>
    </row>
    <row r="241670">
      <c r="A241670" s="1" t="s">
        <v>73414</v>
      </c>
    </row>
    <row r="241671">
      <c r="A241671" s="1" t="s">
        <v>73415</v>
      </c>
    </row>
    <row r="241672">
      <c r="A241672" s="1" t="s">
        <v>73416</v>
      </c>
    </row>
    <row r="241673">
      <c r="A241673" s="1" t="s">
        <v>73417</v>
      </c>
    </row>
    <row r="241674">
      <c r="A241674" s="1" t="s">
        <v>73418</v>
      </c>
    </row>
    <row r="241675">
      <c r="A241675" s="1" t="s">
        <v>73419</v>
      </c>
    </row>
    <row r="241676">
      <c r="A241676" s="1" t="s">
        <v>73420</v>
      </c>
    </row>
    <row r="241677">
      <c r="A241677" s="1" t="s">
        <v>73421</v>
      </c>
    </row>
    <row r="241678">
      <c r="A241678" s="1" t="s">
        <v>73422</v>
      </c>
    </row>
    <row r="241679">
      <c r="A241679" s="1" t="s">
        <v>73423</v>
      </c>
    </row>
    <row r="241680">
      <c r="A241680" s="1" t="s">
        <v>73424</v>
      </c>
    </row>
    <row r="241681">
      <c r="A241681" s="1" t="s">
        <v>73425</v>
      </c>
    </row>
    <row r="241682">
      <c r="A241682" s="1" t="s">
        <v>73426</v>
      </c>
    </row>
    <row r="241683">
      <c r="A241683" s="1" t="s">
        <v>73427</v>
      </c>
    </row>
    <row r="241684">
      <c r="A241684" s="1" t="s">
        <v>73428</v>
      </c>
    </row>
    <row r="241685">
      <c r="A241685" s="1" t="s">
        <v>73429</v>
      </c>
    </row>
    <row r="241686">
      <c r="A241686" s="1" t="s">
        <v>73430</v>
      </c>
    </row>
    <row r="241687">
      <c r="A241687" s="1" t="s">
        <v>73431</v>
      </c>
    </row>
    <row r="241688">
      <c r="A241688" s="1" t="s">
        <v>73432</v>
      </c>
    </row>
    <row r="241689">
      <c r="A241689" s="1" t="s">
        <v>73433</v>
      </c>
    </row>
    <row r="241690">
      <c r="A241690" s="1" t="s">
        <v>73435</v>
      </c>
    </row>
    <row r="241691">
      <c r="A241691" s="1" t="s">
        <v>73436</v>
      </c>
    </row>
    <row r="241692">
      <c r="A241692" s="1" t="s">
        <v>73437</v>
      </c>
    </row>
    <row r="241693">
      <c r="A241693" s="1" t="s">
        <v>73438</v>
      </c>
    </row>
    <row r="241694">
      <c r="A241694" s="1" t="s">
        <v>73439</v>
      </c>
    </row>
    <row r="241695">
      <c r="A241695" s="1" t="s">
        <v>73440</v>
      </c>
    </row>
    <row r="241696">
      <c r="A241696" s="1" t="s">
        <v>34449</v>
      </c>
    </row>
    <row r="241697">
      <c r="A241697" s="1" t="s">
        <v>73441</v>
      </c>
    </row>
    <row r="241698">
      <c r="A241698" s="1" t="s">
        <v>73442</v>
      </c>
    </row>
    <row r="241699">
      <c r="A241699" s="1" t="s">
        <v>7512</v>
      </c>
    </row>
    <row r="241700">
      <c r="A241700" s="1" t="s">
        <v>73443</v>
      </c>
    </row>
    <row r="241701">
      <c r="A241701" s="1" t="s">
        <v>73444</v>
      </c>
    </row>
    <row r="241702">
      <c r="A241702" s="1" t="s">
        <v>73445</v>
      </c>
    </row>
    <row r="241703">
      <c r="A241703" s="1" t="s">
        <v>73446</v>
      </c>
    </row>
    <row r="241704">
      <c r="A241704" s="1" t="s">
        <v>73447</v>
      </c>
    </row>
    <row r="241705">
      <c r="A241705" s="1" t="s">
        <v>73448</v>
      </c>
    </row>
    <row r="241706">
      <c r="A241706" s="1" t="s">
        <v>73449</v>
      </c>
    </row>
    <row r="241707">
      <c r="A241707" s="1" t="s">
        <v>73450</v>
      </c>
    </row>
    <row r="241708">
      <c r="A241708" s="3" t="str">
        <f> &gt; a TG ee</f>
        <v>#ERROR!</v>
      </c>
    </row>
    <row r="241709">
      <c r="A241709" s="1" t="s">
        <v>73451</v>
      </c>
    </row>
    <row r="241710">
      <c r="A241710" s="1" t="s">
        <v>73452</v>
      </c>
    </row>
    <row r="241711">
      <c r="A241711" s="1" t="s">
        <v>73453</v>
      </c>
    </row>
    <row r="241712">
      <c r="A241712" s="1" t="s">
        <v>73454</v>
      </c>
    </row>
    <row r="241713">
      <c r="A241713" s="1" t="s">
        <v>73455</v>
      </c>
    </row>
    <row r="241714">
      <c r="A241714" s="1" t="s">
        <v>73456</v>
      </c>
    </row>
    <row r="241715">
      <c r="A241715" s="1" t="s">
        <v>73457</v>
      </c>
    </row>
    <row r="241716">
      <c r="A241716" s="1" t="s">
        <v>73458</v>
      </c>
    </row>
    <row r="241717">
      <c r="A241717" s="1" t="s">
        <v>73459</v>
      </c>
    </row>
    <row r="241718">
      <c r="A241718" s="1" t="s">
        <v>73460</v>
      </c>
    </row>
    <row r="241719">
      <c r="A241719" s="1" t="s">
        <v>73461</v>
      </c>
    </row>
    <row r="241720">
      <c r="A241720" s="1" t="s">
        <v>73462</v>
      </c>
    </row>
    <row r="241721">
      <c r="A241721" s="1" t="s">
        <v>73463</v>
      </c>
    </row>
    <row r="241722">
      <c r="A241722" s="1" t="s">
        <v>73464</v>
      </c>
    </row>
    <row r="241723">
      <c r="A241723" s="1" t="s">
        <v>73465</v>
      </c>
    </row>
    <row r="241724">
      <c r="A241724" s="1" t="s">
        <v>73466</v>
      </c>
    </row>
    <row r="241725">
      <c r="A241725" s="1" t="s">
        <v>73467</v>
      </c>
    </row>
    <row r="241726">
      <c r="A241726" s="1" t="s">
        <v>73468</v>
      </c>
    </row>
    <row r="241727">
      <c r="A241727" s="1" t="s">
        <v>73469</v>
      </c>
    </row>
    <row r="241728">
      <c r="A241728" s="1" t="s">
        <v>73470</v>
      </c>
    </row>
    <row r="241729">
      <c r="A241729" s="1" t="s">
        <v>73471</v>
      </c>
    </row>
    <row r="241730">
      <c r="A241730" s="1" t="s">
        <v>73472</v>
      </c>
    </row>
    <row r="241731">
      <c r="A241731" s="1" t="s">
        <v>73473</v>
      </c>
    </row>
    <row r="241732">
      <c r="A241732" s="1" t="s">
        <v>73474</v>
      </c>
    </row>
    <row r="241733">
      <c r="A241733" s="1" t="s">
        <v>73475</v>
      </c>
    </row>
    <row r="241734">
      <c r="A241734" s="1" t="s">
        <v>73476</v>
      </c>
    </row>
    <row r="241735">
      <c r="A241735" s="1" t="s">
        <v>73477</v>
      </c>
    </row>
    <row r="241736">
      <c r="A241736" s="1" t="s">
        <v>73478</v>
      </c>
    </row>
    <row r="241737">
      <c r="A241737" s="1" t="s">
        <v>73479</v>
      </c>
    </row>
    <row r="241738">
      <c r="A241738" s="1" t="s">
        <v>73480</v>
      </c>
    </row>
    <row r="241739">
      <c r="A241739" s="1" t="s">
        <v>73481</v>
      </c>
    </row>
    <row r="241740">
      <c r="A241740" s="1" t="s">
        <v>73483</v>
      </c>
    </row>
    <row r="241741">
      <c r="A241741" s="1" t="s">
        <v>73484</v>
      </c>
    </row>
    <row r="241742">
      <c r="A241742" s="3" t="str">
        <f> Ae</f>
        <v>#NAME?</v>
      </c>
    </row>
    <row r="241743">
      <c r="A241743" s="1" t="s">
        <v>73485</v>
      </c>
    </row>
    <row r="241744">
      <c r="A241744" s="1" t="s">
        <v>1918</v>
      </c>
    </row>
    <row r="241745">
      <c r="A241745" s="1" t="s">
        <v>73486</v>
      </c>
    </row>
    <row r="241746">
      <c r="A241746" s="1" t="s">
        <v>73487</v>
      </c>
    </row>
    <row r="241747">
      <c r="A241747" s="1" t="s">
        <v>73488</v>
      </c>
    </row>
    <row r="241748">
      <c r="A241748" s="1" t="s">
        <v>44742</v>
      </c>
    </row>
    <row r="241749">
      <c r="A241749" s="1" t="s">
        <v>73489</v>
      </c>
    </row>
    <row r="241750">
      <c r="A241750" s="1" t="s">
        <v>73490</v>
      </c>
    </row>
    <row r="241751">
      <c r="A241751" s="1" t="s">
        <v>73491</v>
      </c>
    </row>
    <row r="241752">
      <c r="A241752" s="1" t="s">
        <v>73492</v>
      </c>
    </row>
    <row r="241753">
      <c r="A241753" s="1" t="s">
        <v>73493</v>
      </c>
    </row>
    <row r="241754">
      <c r="A241754" s="1" t="s">
        <v>73494</v>
      </c>
    </row>
    <row r="241755">
      <c r="A241755" s="1" t="s">
        <v>73495</v>
      </c>
    </row>
    <row r="241756">
      <c r="A241756" s="1" t="s">
        <v>73496</v>
      </c>
    </row>
    <row r="241757">
      <c r="A241757" s="1" t="s">
        <v>73497</v>
      </c>
    </row>
    <row r="241758">
      <c r="A241758" s="1" t="s">
        <v>73498</v>
      </c>
    </row>
    <row r="241759">
      <c r="A241759" s="1" t="s">
        <v>73499</v>
      </c>
    </row>
    <row r="241760">
      <c r="A241760" s="1" t="s">
        <v>73500</v>
      </c>
    </row>
    <row r="241761">
      <c r="A241761" s="1" t="s">
        <v>73501</v>
      </c>
    </row>
    <row r="241762">
      <c r="A241762" s="1" t="s">
        <v>73502</v>
      </c>
    </row>
    <row r="241763">
      <c r="A241763" s="1" t="s">
        <v>73503</v>
      </c>
    </row>
    <row r="241764">
      <c r="A241764" s="1" t="s">
        <v>73504</v>
      </c>
    </row>
    <row r="241765">
      <c r="A241765" s="1" t="s">
        <v>73505</v>
      </c>
    </row>
    <row r="241766">
      <c r="A241766" s="1" t="s">
        <v>73506</v>
      </c>
    </row>
    <row r="241767">
      <c r="A241767" s="1" t="s">
        <v>73507</v>
      </c>
    </row>
    <row r="241768">
      <c r="A241768" s="1" t="s">
        <v>73508</v>
      </c>
    </row>
    <row r="241769">
      <c r="A241769" s="1" t="s">
        <v>73509</v>
      </c>
    </row>
    <row r="241770">
      <c r="A241770" s="1" t="s">
        <v>73510</v>
      </c>
    </row>
    <row r="241771">
      <c r="A241771" s="1" t="s">
        <v>73511</v>
      </c>
    </row>
    <row r="241772">
      <c r="A241772" s="1" t="s">
        <v>73512</v>
      </c>
    </row>
    <row r="241773">
      <c r="A241773" s="1" t="s">
        <v>73513</v>
      </c>
    </row>
    <row r="241774">
      <c r="A241774" s="1" t="s">
        <v>73514</v>
      </c>
    </row>
    <row r="241775">
      <c r="A241775" s="1" t="s">
        <v>73515</v>
      </c>
    </row>
    <row r="241776">
      <c r="A241776" s="1" t="s">
        <v>73516</v>
      </c>
    </row>
    <row r="241777">
      <c r="A241777" s="3" t="str">
        <f> Se 7 : ee ae es Z ES ee a</f>
        <v>#ERROR!</v>
      </c>
    </row>
    <row r="241778">
      <c r="A241778" s="1" t="s">
        <v>73517</v>
      </c>
    </row>
    <row r="241779">
      <c r="A241779" s="1" t="s">
        <v>73518</v>
      </c>
    </row>
    <row r="241780">
      <c r="A241780" s="1" t="s">
        <v>73519</v>
      </c>
    </row>
    <row r="241781">
      <c r="A241781" s="3" t="str">
        <f> = Sr — ee : See Sone</f>
        <v>#ERROR!</v>
      </c>
    </row>
    <row r="241782">
      <c r="A241782" s="1" t="s">
        <v>73520</v>
      </c>
    </row>
    <row r="241783">
      <c r="A241783" s="1" t="s">
        <v>73521</v>
      </c>
    </row>
    <row r="241784">
      <c r="A241784" s="1" t="s">
        <v>73522</v>
      </c>
    </row>
    <row r="241785">
      <c r="A241785" s="1" t="s">
        <v>73523</v>
      </c>
    </row>
    <row r="241786">
      <c r="A241786" s="1" t="s">
        <v>73524</v>
      </c>
    </row>
    <row r="241787">
      <c r="A241787" s="1" t="s">
        <v>73525</v>
      </c>
    </row>
    <row r="241788">
      <c r="A241788" s="1" t="s">
        <v>73526</v>
      </c>
    </row>
    <row r="241789">
      <c r="A241789" s="1" t="s">
        <v>73527</v>
      </c>
    </row>
    <row r="241790">
      <c r="A241790" s="1" t="s">
        <v>73528</v>
      </c>
    </row>
    <row r="241791">
      <c r="A241791" s="1" t="s">
        <v>73529</v>
      </c>
    </row>
    <row r="241792">
      <c r="A241792" s="1" t="s">
        <v>73530</v>
      </c>
    </row>
    <row r="241793">
      <c r="A241793" s="1" t="s">
        <v>73531</v>
      </c>
    </row>
    <row r="241794">
      <c r="A241794" s="1" t="s">
        <v>73532</v>
      </c>
    </row>
    <row r="241795">
      <c r="A241795" s="1" t="s">
        <v>73533</v>
      </c>
    </row>
    <row r="241796">
      <c r="A241796" s="1" t="s">
        <v>73534</v>
      </c>
    </row>
    <row r="241797">
      <c r="A241797" s="1" t="s">
        <v>73535</v>
      </c>
    </row>
    <row r="241798">
      <c r="A241798" s="1" t="s">
        <v>73536</v>
      </c>
    </row>
    <row r="241799">
      <c r="A241799" s="1" t="s">
        <v>73537</v>
      </c>
    </row>
    <row r="241800">
      <c r="A241800" s="1" t="s">
        <v>73538</v>
      </c>
    </row>
    <row r="241801">
      <c r="A241801" s="1" t="s">
        <v>73539</v>
      </c>
    </row>
    <row r="241802">
      <c r="A241802" s="1" t="s">
        <v>73540</v>
      </c>
    </row>
    <row r="241803">
      <c r="A241803" s="1" t="s">
        <v>73541</v>
      </c>
    </row>
    <row r="241804">
      <c r="A241804" s="3" t="str">
        <f> oe ee oe ee ee ae ie ae a ee ae ee ae</f>
        <v>#ERROR!</v>
      </c>
    </row>
    <row r="241805">
      <c r="A241805" s="1" t="s">
        <v>73542</v>
      </c>
    </row>
    <row r="241806">
      <c r="A241806" s="1" t="s">
        <v>73543</v>
      </c>
    </row>
    <row r="241807">
      <c r="A241807" s="1" t="s">
        <v>73544</v>
      </c>
    </row>
    <row r="241808">
      <c r="A241808" s="1" t="s">
        <v>73545</v>
      </c>
    </row>
    <row r="241809">
      <c r="A241809" s="1" t="s">
        <v>73546</v>
      </c>
    </row>
    <row r="241810">
      <c r="A241810" s="1" t="s">
        <v>73547</v>
      </c>
    </row>
    <row r="241811">
      <c r="A241811" s="1" t="s">
        <v>73548</v>
      </c>
    </row>
    <row r="241812">
      <c r="A241812" s="1" t="s">
        <v>73549</v>
      </c>
    </row>
    <row r="241813">
      <c r="A241813" s="1" t="s">
        <v>73550</v>
      </c>
    </row>
    <row r="241814">
      <c r="A241814" s="1" t="s">
        <v>73551</v>
      </c>
    </row>
    <row r="241815">
      <c r="A241815" s="1" t="s">
        <v>73552</v>
      </c>
    </row>
    <row r="241816">
      <c r="A241816" s="1" t="s">
        <v>73553</v>
      </c>
    </row>
    <row r="241817">
      <c r="A241817" s="1" t="s">
        <v>73554</v>
      </c>
    </row>
    <row r="241818">
      <c r="A241818" s="1" t="s">
        <v>73555</v>
      </c>
    </row>
    <row r="241819">
      <c r="A241819" s="1" t="s">
        <v>73556</v>
      </c>
    </row>
    <row r="241820">
      <c r="A241820" s="1" t="s">
        <v>73557</v>
      </c>
    </row>
    <row r="241821">
      <c r="A241821" s="1" t="s">
        <v>73558</v>
      </c>
    </row>
    <row r="241822">
      <c r="A241822" s="1" t="s">
        <v>73559</v>
      </c>
    </row>
    <row r="241823">
      <c r="A241823" s="1" t="s">
        <v>73560</v>
      </c>
    </row>
    <row r="241824">
      <c r="A241824" s="1" t="s">
        <v>73561</v>
      </c>
    </row>
    <row r="241825">
      <c r="A241825" s="1" t="s">
        <v>73562</v>
      </c>
    </row>
    <row r="241826">
      <c r="A241826" s="1" t="s">
        <v>73563</v>
      </c>
    </row>
    <row r="241827">
      <c r="A241827" s="1" t="s">
        <v>73564</v>
      </c>
    </row>
    <row r="241828">
      <c r="A241828" s="3" t="str">
        <f> 2 ees ie x ae</f>
        <v>#ERROR!</v>
      </c>
    </row>
    <row r="241829">
      <c r="A241829" s="1" t="s">
        <v>966</v>
      </c>
    </row>
    <row r="241830">
      <c r="A241830" s="1" t="s">
        <v>73565</v>
      </c>
    </row>
    <row r="241831">
      <c r="A241831" s="1" t="s">
        <v>73566</v>
      </c>
    </row>
    <row r="241832">
      <c r="A241832" s="1" t="s">
        <v>73567</v>
      </c>
    </row>
    <row r="241833">
      <c r="A241833" s="1" t="s">
        <v>73568</v>
      </c>
    </row>
    <row r="241834">
      <c r="A241834" s="1" t="s">
        <v>73569</v>
      </c>
    </row>
    <row r="241835">
      <c r="A241835" s="1" t="s">
        <v>73570</v>
      </c>
    </row>
    <row r="241836">
      <c r="A241836" s="1" t="s">
        <v>73571</v>
      </c>
    </row>
    <row r="241837">
      <c r="A241837" s="1" t="s">
        <v>73572</v>
      </c>
    </row>
    <row r="241838">
      <c r="A241838" s="1" t="s">
        <v>73573</v>
      </c>
    </row>
    <row r="241839">
      <c r="A241839" s="1" t="s">
        <v>73574</v>
      </c>
    </row>
    <row r="241840">
      <c r="A241840" s="1" t="s">
        <v>73575</v>
      </c>
    </row>
    <row r="241841">
      <c r="A241841" s="1" t="s">
        <v>73576</v>
      </c>
    </row>
    <row r="241842">
      <c r="A241842" s="3" t="str">
        <f> : ie Soe ee ca Ge ess SS</f>
        <v>#ERROR!</v>
      </c>
    </row>
    <row r="241843">
      <c r="A241843" s="1" t="s">
        <v>73577</v>
      </c>
    </row>
    <row r="241844">
      <c r="A241844" s="1" t="s">
        <v>73578</v>
      </c>
    </row>
    <row r="241845">
      <c r="A241845" s="1" t="s">
        <v>73579</v>
      </c>
    </row>
    <row r="241846">
      <c r="A241846" s="1" t="s">
        <v>73580</v>
      </c>
    </row>
    <row r="241847">
      <c r="A241847" s="1" t="s">
        <v>73581</v>
      </c>
    </row>
    <row r="241848">
      <c r="A241848" s="1" t="s">
        <v>73582</v>
      </c>
    </row>
    <row r="241849">
      <c r="A241849" s="1" t="s">
        <v>73583</v>
      </c>
    </row>
    <row r="241850">
      <c r="A241850" s="1" t="s">
        <v>73584</v>
      </c>
    </row>
    <row r="241851">
      <c r="A241851" s="1" t="s">
        <v>73585</v>
      </c>
    </row>
    <row r="241852">
      <c r="A241852" s="3" t="str">
        <f> : fa Soe:</f>
        <v>#ERROR!</v>
      </c>
    </row>
    <row r="241853">
      <c r="A241853" s="1" t="s">
        <v>73586</v>
      </c>
    </row>
    <row r="241854">
      <c r="A241854" s="1" t="s">
        <v>73587</v>
      </c>
    </row>
    <row r="241855">
      <c r="A241855" s="1" t="s">
        <v>73588</v>
      </c>
    </row>
    <row r="241856">
      <c r="A241856" s="1" t="s">
        <v>73589</v>
      </c>
    </row>
    <row r="241857">
      <c r="A241857" s="1" t="s">
        <v>73590</v>
      </c>
    </row>
    <row r="241858">
      <c r="A241858" s="1" t="s">
        <v>73591</v>
      </c>
    </row>
    <row r="241859">
      <c r="A241859" s="1" t="s">
        <v>73592</v>
      </c>
    </row>
    <row r="241860">
      <c r="A241860" s="1" t="s">
        <v>73593</v>
      </c>
    </row>
    <row r="241861">
      <c r="A241861" s="1" t="s">
        <v>73594</v>
      </c>
    </row>
    <row r="241862">
      <c r="A241862" s="1" t="s">
        <v>35559</v>
      </c>
    </row>
    <row r="241863">
      <c r="A241863" s="1" t="s">
        <v>73595</v>
      </c>
    </row>
    <row r="241864">
      <c r="A241864" s="1" t="s">
        <v>73596</v>
      </c>
    </row>
    <row r="241865">
      <c r="A241865" s="1" t="s">
        <v>73597</v>
      </c>
    </row>
    <row r="241866">
      <c r="A241866" s="1" t="s">
        <v>73598</v>
      </c>
    </row>
    <row r="241867">
      <c r="A241867" s="1" t="s">
        <v>73599</v>
      </c>
    </row>
    <row r="241868">
      <c r="A241868" s="3" t="str">
        <f> Tel oe ee Ss</f>
        <v>#ERROR!</v>
      </c>
    </row>
    <row r="241869">
      <c r="A241869" s="1" t="s">
        <v>73600</v>
      </c>
    </row>
    <row r="241870">
      <c r="A241870" s="1" t="s">
        <v>73601</v>
      </c>
    </row>
    <row r="241871">
      <c r="A241871" s="1" t="s">
        <v>73602</v>
      </c>
    </row>
    <row r="241872">
      <c r="A241872" s="1" t="s">
        <v>73603</v>
      </c>
    </row>
    <row r="241873">
      <c r="A241873" s="1" t="s">
        <v>73604</v>
      </c>
    </row>
    <row r="241874">
      <c r="A241874" s="1" t="s">
        <v>73605</v>
      </c>
    </row>
    <row r="241875">
      <c r="A241875" s="1" t="s">
        <v>73606</v>
      </c>
    </row>
    <row r="241876">
      <c r="A241876" s="1" t="s">
        <v>73607</v>
      </c>
    </row>
    <row r="241877">
      <c r="A241877" s="1" t="s">
        <v>73608</v>
      </c>
    </row>
    <row r="241878">
      <c r="A241878" s="1" t="s">
        <v>73609</v>
      </c>
    </row>
    <row r="241879">
      <c r="A241879" s="1" t="s">
        <v>73610</v>
      </c>
    </row>
    <row r="241880">
      <c r="A241880" s="1" t="s">
        <v>73611</v>
      </c>
    </row>
    <row r="241881">
      <c r="A241881" s="1" t="s">
        <v>73612</v>
      </c>
    </row>
    <row r="241882">
      <c r="A241882" s="1" t="s">
        <v>73613</v>
      </c>
    </row>
    <row r="241883">
      <c r="A241883" s="1" t="s">
        <v>73614</v>
      </c>
    </row>
    <row r="241884">
      <c r="A241884" s="1" t="s">
        <v>73615</v>
      </c>
    </row>
    <row r="241885">
      <c r="A241885" s="1" t="s">
        <v>73616</v>
      </c>
    </row>
    <row r="241886">
      <c r="A241886" s="1" t="s">
        <v>73617</v>
      </c>
    </row>
    <row r="241887">
      <c r="A241887" s="1" t="s">
        <v>73618</v>
      </c>
    </row>
    <row r="241888">
      <c r="A241888" s="1" t="s">
        <v>73619</v>
      </c>
    </row>
    <row r="241889">
      <c r="A241889" s="1" t="s">
        <v>73620</v>
      </c>
    </row>
    <row r="241890">
      <c r="A241890" s="1" t="s">
        <v>73621</v>
      </c>
    </row>
    <row r="241891">
      <c r="A241891" s="1" t="s">
        <v>73622</v>
      </c>
    </row>
    <row r="241892">
      <c r="A241892" s="1" t="s">
        <v>73623</v>
      </c>
    </row>
    <row r="241893">
      <c r="A241893" s="1" t="s">
        <v>73624</v>
      </c>
    </row>
    <row r="241894">
      <c r="A241894" s="1" t="s">
        <v>73625</v>
      </c>
    </row>
    <row r="241895">
      <c r="A241895" s="1" t="s">
        <v>73626</v>
      </c>
    </row>
    <row r="241896">
      <c r="A241896" s="1" t="s">
        <v>73627</v>
      </c>
    </row>
    <row r="241897">
      <c r="A241897" s="1" t="s">
        <v>73628</v>
      </c>
    </row>
    <row r="241898">
      <c r="A241898" s="1" t="s">
        <v>34193</v>
      </c>
    </row>
    <row r="241899">
      <c r="A241899" s="1" t="s">
        <v>73629</v>
      </c>
    </row>
    <row r="241900">
      <c r="A241900" s="1" t="s">
        <v>73630</v>
      </c>
    </row>
    <row r="241901">
      <c r="A241901" s="1" t="s">
        <v>73631</v>
      </c>
    </row>
    <row r="241902">
      <c r="A241902" s="1" t="s">
        <v>73632</v>
      </c>
    </row>
    <row r="241903">
      <c r="A241903" s="1" t="s">
        <v>73633</v>
      </c>
    </row>
    <row r="241904">
      <c r="A241904" s="1" t="s">
        <v>73485</v>
      </c>
    </row>
    <row r="241905">
      <c r="A241905" s="1" t="s">
        <v>73486</v>
      </c>
    </row>
    <row r="241906">
      <c r="A241906" s="1" t="s">
        <v>73487</v>
      </c>
    </row>
    <row r="241907">
      <c r="A241907" s="1" t="s">
        <v>73488</v>
      </c>
    </row>
    <row r="241908">
      <c r="A241908" s="1" t="s">
        <v>44742</v>
      </c>
    </row>
    <row r="241909">
      <c r="A241909" s="1" t="s">
        <v>73489</v>
      </c>
    </row>
    <row r="241910">
      <c r="A241910" s="1" t="s">
        <v>73490</v>
      </c>
    </row>
    <row r="241911">
      <c r="A241911" s="1" t="s">
        <v>73491</v>
      </c>
    </row>
    <row r="241912">
      <c r="A241912" s="1" t="s">
        <v>73492</v>
      </c>
    </row>
    <row r="241913">
      <c r="A241913" s="1" t="s">
        <v>73493</v>
      </c>
    </row>
    <row r="241914">
      <c r="A241914" s="1" t="s">
        <v>73494</v>
      </c>
    </row>
    <row r="241915">
      <c r="A241915" s="1" t="s">
        <v>73495</v>
      </c>
    </row>
    <row r="241916">
      <c r="A241916" s="1" t="s">
        <v>73496</v>
      </c>
    </row>
    <row r="241917">
      <c r="A241917" s="1" t="s">
        <v>73497</v>
      </c>
    </row>
    <row r="241918">
      <c r="A241918" s="1" t="s">
        <v>73498</v>
      </c>
    </row>
    <row r="241919">
      <c r="A241919" s="1" t="s">
        <v>73499</v>
      </c>
    </row>
    <row r="241920">
      <c r="A241920" s="1" t="s">
        <v>73500</v>
      </c>
    </row>
    <row r="241921">
      <c r="A241921" s="1" t="s">
        <v>73501</v>
      </c>
    </row>
    <row r="241922">
      <c r="A241922" s="1" t="s">
        <v>73502</v>
      </c>
    </row>
    <row r="241923">
      <c r="A241923" s="1" t="s">
        <v>73503</v>
      </c>
    </row>
    <row r="241924">
      <c r="A241924" s="1" t="s">
        <v>73504</v>
      </c>
    </row>
    <row r="241925">
      <c r="A241925" s="1" t="s">
        <v>73505</v>
      </c>
    </row>
    <row r="241926">
      <c r="A241926" s="1" t="s">
        <v>73506</v>
      </c>
    </row>
    <row r="241927">
      <c r="A241927" s="1" t="s">
        <v>73507</v>
      </c>
    </row>
    <row r="241928">
      <c r="A241928" s="1" t="s">
        <v>73508</v>
      </c>
    </row>
    <row r="241929">
      <c r="A241929" s="1" t="s">
        <v>73509</v>
      </c>
    </row>
    <row r="241930">
      <c r="A241930" s="1" t="s">
        <v>73510</v>
      </c>
    </row>
    <row r="241931">
      <c r="A241931" s="1" t="s">
        <v>73511</v>
      </c>
    </row>
    <row r="241932">
      <c r="A241932" s="1" t="s">
        <v>73512</v>
      </c>
    </row>
    <row r="241933">
      <c r="A241933" s="1" t="s">
        <v>73513</v>
      </c>
    </row>
    <row r="241934">
      <c r="A241934" s="1" t="s">
        <v>73514</v>
      </c>
    </row>
    <row r="241935">
      <c r="A241935" s="1" t="s">
        <v>73515</v>
      </c>
    </row>
    <row r="241936">
      <c r="A241936" s="1" t="s">
        <v>73516</v>
      </c>
    </row>
    <row r="241937">
      <c r="A241937" s="3" t="str">
        <f> Se 7 : ee ae es Z ES ee a</f>
        <v>#ERROR!</v>
      </c>
    </row>
    <row r="241938">
      <c r="A241938" s="1" t="s">
        <v>73517</v>
      </c>
    </row>
    <row r="241939">
      <c r="A241939" s="1" t="s">
        <v>73518</v>
      </c>
    </row>
    <row r="241940">
      <c r="A241940" s="1" t="s">
        <v>73519</v>
      </c>
    </row>
    <row r="241941">
      <c r="A241941" s="3" t="str">
        <f> = Sr — ee : See Sone</f>
        <v>#ERROR!</v>
      </c>
    </row>
    <row r="241942">
      <c r="A241942" s="1" t="s">
        <v>73520</v>
      </c>
    </row>
    <row r="241943">
      <c r="A241943" s="1" t="s">
        <v>73521</v>
      </c>
    </row>
    <row r="241944">
      <c r="A241944" s="1" t="s">
        <v>73522</v>
      </c>
    </row>
    <row r="241945">
      <c r="A241945" s="1" t="s">
        <v>73523</v>
      </c>
    </row>
    <row r="241946">
      <c r="A241946" s="1" t="s">
        <v>73524</v>
      </c>
    </row>
    <row r="241947">
      <c r="A241947" s="1" t="s">
        <v>73525</v>
      </c>
    </row>
    <row r="241948">
      <c r="A241948" s="1" t="s">
        <v>73526</v>
      </c>
    </row>
    <row r="241949">
      <c r="A241949" s="1" t="s">
        <v>73527</v>
      </c>
    </row>
    <row r="241950">
      <c r="A241950" s="1" t="s">
        <v>73528</v>
      </c>
    </row>
    <row r="241951">
      <c r="A241951" s="1" t="s">
        <v>73529</v>
      </c>
    </row>
    <row r="241952">
      <c r="A241952" s="1" t="s">
        <v>73530</v>
      </c>
    </row>
    <row r="241953">
      <c r="A241953" s="1" t="s">
        <v>73531</v>
      </c>
    </row>
    <row r="241954">
      <c r="A241954" s="1" t="s">
        <v>73532</v>
      </c>
    </row>
    <row r="241955">
      <c r="A241955" s="1" t="s">
        <v>73533</v>
      </c>
    </row>
    <row r="241956">
      <c r="A241956" s="1" t="s">
        <v>73534</v>
      </c>
    </row>
    <row r="241957">
      <c r="A241957" s="1" t="s">
        <v>73535</v>
      </c>
    </row>
    <row r="241958">
      <c r="A241958" s="1" t="s">
        <v>73536</v>
      </c>
    </row>
    <row r="241959">
      <c r="A241959" s="1" t="s">
        <v>73537</v>
      </c>
    </row>
    <row r="241960">
      <c r="A241960" s="1" t="s">
        <v>73538</v>
      </c>
    </row>
    <row r="241961">
      <c r="A241961" s="1" t="s">
        <v>73539</v>
      </c>
    </row>
    <row r="241962">
      <c r="A241962" s="1" t="s">
        <v>73540</v>
      </c>
    </row>
    <row r="241963">
      <c r="A241963" s="1" t="s">
        <v>73541</v>
      </c>
    </row>
    <row r="241964">
      <c r="A241964" s="3" t="str">
        <f> oe ee oe ee ee ae ie ae a ee ae ee ae</f>
        <v>#ERROR!</v>
      </c>
    </row>
    <row r="241965">
      <c r="A241965" s="1" t="s">
        <v>73542</v>
      </c>
    </row>
    <row r="241966">
      <c r="A241966" s="1" t="s">
        <v>73543</v>
      </c>
    </row>
    <row r="241967">
      <c r="A241967" s="1" t="s">
        <v>73544</v>
      </c>
    </row>
    <row r="241968">
      <c r="A241968" s="1" t="s">
        <v>73545</v>
      </c>
    </row>
    <row r="241969">
      <c r="A241969" s="1" t="s">
        <v>73546</v>
      </c>
    </row>
    <row r="241970">
      <c r="A241970" s="1" t="s">
        <v>73547</v>
      </c>
    </row>
    <row r="241971">
      <c r="A241971" s="1" t="s">
        <v>73548</v>
      </c>
    </row>
    <row r="241972">
      <c r="A241972" s="1" t="s">
        <v>73549</v>
      </c>
    </row>
    <row r="241973">
      <c r="A241973" s="1" t="s">
        <v>73550</v>
      </c>
    </row>
    <row r="241974">
      <c r="A241974" s="1" t="s">
        <v>73551</v>
      </c>
    </row>
    <row r="241975">
      <c r="A241975" s="1" t="s">
        <v>73552</v>
      </c>
    </row>
    <row r="241976">
      <c r="A241976" s="1" t="s">
        <v>73553</v>
      </c>
    </row>
    <row r="241977">
      <c r="A241977" s="1" t="s">
        <v>73554</v>
      </c>
    </row>
    <row r="241978">
      <c r="A241978" s="1" t="s">
        <v>73555</v>
      </c>
    </row>
    <row r="241979">
      <c r="A241979" s="1" t="s">
        <v>73556</v>
      </c>
    </row>
    <row r="241980">
      <c r="A241980" s="1" t="s">
        <v>73557</v>
      </c>
    </row>
    <row r="241981">
      <c r="A241981" s="1" t="s">
        <v>73558</v>
      </c>
    </row>
    <row r="241982">
      <c r="A241982" s="1" t="s">
        <v>73559</v>
      </c>
    </row>
    <row r="241983">
      <c r="A241983" s="1" t="s">
        <v>73560</v>
      </c>
    </row>
    <row r="241984">
      <c r="A241984" s="1" t="s">
        <v>73561</v>
      </c>
    </row>
    <row r="241985">
      <c r="A241985" s="1" t="s">
        <v>73562</v>
      </c>
    </row>
    <row r="241986">
      <c r="A241986" s="1" t="s">
        <v>73563</v>
      </c>
    </row>
    <row r="241987">
      <c r="A241987" s="1" t="s">
        <v>73564</v>
      </c>
    </row>
    <row r="241988">
      <c r="A241988" s="3" t="str">
        <f> 2 ees ie x ae</f>
        <v>#ERROR!</v>
      </c>
    </row>
    <row r="241989">
      <c r="A241989" s="1" t="s">
        <v>73565</v>
      </c>
    </row>
    <row r="241990">
      <c r="A241990" s="1" t="s">
        <v>73566</v>
      </c>
    </row>
    <row r="241991">
      <c r="A241991" s="1" t="s">
        <v>73567</v>
      </c>
    </row>
    <row r="241992">
      <c r="A241992" s="1" t="s">
        <v>73568</v>
      </c>
    </row>
    <row r="241993">
      <c r="A241993" s="1" t="s">
        <v>73569</v>
      </c>
    </row>
    <row r="241994">
      <c r="A241994" s="1" t="s">
        <v>73570</v>
      </c>
    </row>
    <row r="241995">
      <c r="A241995" s="1" t="s">
        <v>73571</v>
      </c>
    </row>
    <row r="241996">
      <c r="A241996" s="1" t="s">
        <v>73572</v>
      </c>
    </row>
    <row r="241997">
      <c r="A241997" s="1" t="s">
        <v>73573</v>
      </c>
    </row>
    <row r="241998">
      <c r="A241998" s="1" t="s">
        <v>73574</v>
      </c>
    </row>
    <row r="241999">
      <c r="A241999" s="1" t="s">
        <v>73575</v>
      </c>
    </row>
    <row r="242000">
      <c r="A242000" s="1" t="s">
        <v>73576</v>
      </c>
    </row>
    <row r="242001">
      <c r="A242001" s="3" t="str">
        <f> : ie Soe ee ca Ge ess SS</f>
        <v>#ERROR!</v>
      </c>
    </row>
    <row r="242002">
      <c r="A242002" s="1" t="s">
        <v>73577</v>
      </c>
    </row>
    <row r="242003">
      <c r="A242003" s="1" t="s">
        <v>73578</v>
      </c>
    </row>
    <row r="242004">
      <c r="A242004" s="1" t="s">
        <v>73579</v>
      </c>
    </row>
    <row r="242005">
      <c r="A242005" s="1" t="s">
        <v>73580</v>
      </c>
    </row>
    <row r="242006">
      <c r="A242006" s="1" t="s">
        <v>73581</v>
      </c>
    </row>
    <row r="242007">
      <c r="A242007" s="1" t="s">
        <v>73582</v>
      </c>
    </row>
    <row r="242008">
      <c r="A242008" s="1" t="s">
        <v>73583</v>
      </c>
    </row>
    <row r="242009">
      <c r="A242009" s="1" t="s">
        <v>73585</v>
      </c>
    </row>
    <row r="242010">
      <c r="A242010" s="3" t="str">
        <f> : fa Soe:</f>
        <v>#ERROR!</v>
      </c>
    </row>
    <row r="242011">
      <c r="A242011" s="1" t="s">
        <v>73586</v>
      </c>
    </row>
    <row r="242012">
      <c r="A242012" s="1" t="s">
        <v>73587</v>
      </c>
    </row>
    <row r="242013">
      <c r="A242013" s="1" t="s">
        <v>73588</v>
      </c>
    </row>
    <row r="242014">
      <c r="A242014" s="1" t="s">
        <v>73589</v>
      </c>
    </row>
    <row r="242015">
      <c r="A242015" s="1" t="s">
        <v>73590</v>
      </c>
    </row>
    <row r="242016">
      <c r="A242016" s="1" t="s">
        <v>73591</v>
      </c>
    </row>
    <row r="242017">
      <c r="A242017" s="1" t="s">
        <v>73592</v>
      </c>
    </row>
    <row r="242018">
      <c r="A242018" s="1" t="s">
        <v>73593</v>
      </c>
    </row>
    <row r="242019">
      <c r="A242019" s="1" t="s">
        <v>73594</v>
      </c>
    </row>
    <row r="242020">
      <c r="A242020" s="1" t="s">
        <v>35559</v>
      </c>
    </row>
    <row r="242021">
      <c r="A242021" s="1" t="s">
        <v>73595</v>
      </c>
    </row>
    <row r="242022">
      <c r="A242022" s="1" t="s">
        <v>73596</v>
      </c>
    </row>
    <row r="242023">
      <c r="A242023" s="1" t="s">
        <v>73597</v>
      </c>
    </row>
    <row r="242024">
      <c r="A242024" s="1" t="s">
        <v>73598</v>
      </c>
    </row>
    <row r="242025">
      <c r="A242025" s="1" t="s">
        <v>73599</v>
      </c>
    </row>
    <row r="242026">
      <c r="A242026" s="3" t="str">
        <f> Tel oe ee Ss</f>
        <v>#ERROR!</v>
      </c>
    </row>
    <row r="242027">
      <c r="A242027" s="1" t="s">
        <v>73600</v>
      </c>
    </row>
    <row r="242028">
      <c r="A242028" s="1" t="s">
        <v>73601</v>
      </c>
    </row>
    <row r="242029">
      <c r="A242029" s="1" t="s">
        <v>73602</v>
      </c>
    </row>
    <row r="242030">
      <c r="A242030" s="1" t="s">
        <v>73603</v>
      </c>
    </row>
    <row r="242031">
      <c r="A242031" s="1" t="s">
        <v>73604</v>
      </c>
    </row>
    <row r="242032">
      <c r="A242032" s="1" t="s">
        <v>73605</v>
      </c>
    </row>
    <row r="242033">
      <c r="A242033" s="1" t="s">
        <v>73606</v>
      </c>
    </row>
    <row r="242034">
      <c r="A242034" s="1" t="s">
        <v>73607</v>
      </c>
    </row>
    <row r="242035">
      <c r="A242035" s="1" t="s">
        <v>73608</v>
      </c>
    </row>
    <row r="242036">
      <c r="A242036" s="1" t="s">
        <v>73609</v>
      </c>
    </row>
    <row r="242037">
      <c r="A242037" s="1" t="s">
        <v>73610</v>
      </c>
    </row>
    <row r="242038">
      <c r="A242038" s="1" t="s">
        <v>73611</v>
      </c>
    </row>
    <row r="242039">
      <c r="A242039" s="1" t="s">
        <v>73612</v>
      </c>
    </row>
    <row r="242040">
      <c r="A242040" s="1" t="s">
        <v>73613</v>
      </c>
    </row>
    <row r="242041">
      <c r="A242041" s="1" t="s">
        <v>73614</v>
      </c>
    </row>
    <row r="242042">
      <c r="A242042" s="1" t="s">
        <v>73615</v>
      </c>
    </row>
    <row r="242043">
      <c r="A242043" s="1" t="s">
        <v>73616</v>
      </c>
    </row>
    <row r="242044">
      <c r="A242044" s="1" t="s">
        <v>73617</v>
      </c>
    </row>
    <row r="242045">
      <c r="A242045" s="1" t="s">
        <v>73618</v>
      </c>
    </row>
    <row r="242046">
      <c r="A242046" s="1" t="s">
        <v>73619</v>
      </c>
    </row>
    <row r="242047">
      <c r="A242047" s="1" t="s">
        <v>73620</v>
      </c>
    </row>
    <row r="242048">
      <c r="A242048" s="1" t="s">
        <v>73621</v>
      </c>
    </row>
    <row r="242049">
      <c r="A242049" s="1" t="s">
        <v>73622</v>
      </c>
    </row>
    <row r="242050">
      <c r="A242050" s="1" t="s">
        <v>73623</v>
      </c>
    </row>
    <row r="242051">
      <c r="A242051" s="1" t="s">
        <v>73624</v>
      </c>
    </row>
    <row r="242052">
      <c r="A242052" s="1" t="s">
        <v>73625</v>
      </c>
    </row>
    <row r="242053">
      <c r="A242053" s="1" t="s">
        <v>73626</v>
      </c>
    </row>
    <row r="242054">
      <c r="A242054" s="1" t="s">
        <v>73627</v>
      </c>
    </row>
    <row r="242055">
      <c r="A242055" s="1" t="s">
        <v>73628</v>
      </c>
    </row>
    <row r="242056">
      <c r="A242056" s="1" t="s">
        <v>34193</v>
      </c>
    </row>
    <row r="242057">
      <c r="A242057" s="1" t="s">
        <v>73629</v>
      </c>
    </row>
    <row r="242058">
      <c r="A242058" s="1" t="s">
        <v>73630</v>
      </c>
    </row>
    <row r="242059">
      <c r="A242059" s="1" t="s">
        <v>73631</v>
      </c>
    </row>
    <row r="242060">
      <c r="A242060" s="1" t="s">
        <v>73632</v>
      </c>
    </row>
    <row r="242061">
      <c r="A242061" s="1" t="s">
        <v>73634</v>
      </c>
    </row>
    <row r="242062">
      <c r="A242062" s="1" t="s">
        <v>73635</v>
      </c>
    </row>
    <row r="242063">
      <c r="A242063" s="1" t="s">
        <v>73275</v>
      </c>
    </row>
    <row r="242064">
      <c r="A242064" s="1">
        <v>7.0</v>
      </c>
    </row>
    <row r="242065">
      <c r="A242065" s="1" t="s">
        <v>73276</v>
      </c>
    </row>
    <row r="242066">
      <c r="A242066" s="1" t="s">
        <v>10192</v>
      </c>
    </row>
    <row r="242067">
      <c r="A242067" s="1" t="s">
        <v>73277</v>
      </c>
    </row>
    <row r="242068">
      <c r="A242068" s="1" t="s">
        <v>73278</v>
      </c>
    </row>
    <row r="242069">
      <c r="A242069" s="1" t="s">
        <v>65757</v>
      </c>
    </row>
    <row r="242070">
      <c r="A242070" s="1" t="s">
        <v>73279</v>
      </c>
    </row>
    <row r="242071">
      <c r="A242071" s="1" t="s">
        <v>73280</v>
      </c>
    </row>
    <row r="242072">
      <c r="A242072" s="1" t="s">
        <v>73281</v>
      </c>
    </row>
    <row r="242073">
      <c r="A242073" s="1">
        <v>7.0</v>
      </c>
    </row>
    <row r="242074">
      <c r="A242074" s="1" t="s">
        <v>73282</v>
      </c>
    </row>
    <row r="242075">
      <c r="A242075" s="1" t="s">
        <v>73283</v>
      </c>
    </row>
    <row r="242076">
      <c r="A242076" s="1" t="s">
        <v>73284</v>
      </c>
    </row>
    <row r="242077">
      <c r="A242077" s="1" t="s">
        <v>966</v>
      </c>
    </row>
    <row r="242078">
      <c r="A242078" s="1" t="s">
        <v>966</v>
      </c>
    </row>
    <row r="242079">
      <c r="A242079" s="1" t="s">
        <v>73285</v>
      </c>
    </row>
    <row r="242080">
      <c r="A242080" s="1" t="s">
        <v>73275</v>
      </c>
    </row>
    <row r="242081">
      <c r="A242081" s="1" t="s">
        <v>73276</v>
      </c>
    </row>
    <row r="242082">
      <c r="A242082" s="1" t="s">
        <v>73277</v>
      </c>
    </row>
    <row r="242083">
      <c r="A242083" s="1" t="s">
        <v>73278</v>
      </c>
    </row>
    <row r="242084">
      <c r="A242084" s="1" t="s">
        <v>65757</v>
      </c>
    </row>
    <row r="242085">
      <c r="A242085" s="1" t="s">
        <v>73279</v>
      </c>
    </row>
    <row r="242086">
      <c r="A242086" s="1" t="s">
        <v>73280</v>
      </c>
    </row>
    <row r="242087">
      <c r="A242087" s="1" t="s">
        <v>73281</v>
      </c>
    </row>
    <row r="242088">
      <c r="A242088" s="1" t="s">
        <v>73282</v>
      </c>
    </row>
    <row r="242089">
      <c r="A242089" s="1" t="s">
        <v>73283</v>
      </c>
    </row>
    <row r="242090">
      <c r="A242090" s="1" t="s">
        <v>73284</v>
      </c>
    </row>
    <row r="242091">
      <c r="A242091" s="1" t="s">
        <v>73286</v>
      </c>
    </row>
    <row r="242092">
      <c r="A242092" s="1" t="s">
        <v>73636</v>
      </c>
    </row>
    <row r="242093">
      <c r="A242093" s="1" t="s">
        <v>73637</v>
      </c>
    </row>
    <row r="242094">
      <c r="A242094" s="1" t="s">
        <v>73638</v>
      </c>
    </row>
    <row r="242095">
      <c r="A242095" s="1" t="s">
        <v>73639</v>
      </c>
    </row>
    <row r="242096">
      <c r="A242096" s="1" t="s">
        <v>73640</v>
      </c>
    </row>
    <row r="242097">
      <c r="A242097" s="3" t="str">
        <f> fe = ' \ = =</f>
        <v>#ERROR!</v>
      </c>
    </row>
    <row r="242098">
      <c r="A242098" s="1" t="s">
        <v>966</v>
      </c>
    </row>
    <row r="242099">
      <c r="A242099" s="1" t="s">
        <v>73641</v>
      </c>
    </row>
    <row r="242100">
      <c r="A242100" s="1" t="s">
        <v>73642</v>
      </c>
    </row>
    <row r="242101">
      <c r="A242101" s="1" t="s">
        <v>1208</v>
      </c>
    </row>
    <row r="242102">
      <c r="A242102" s="1" t="s">
        <v>73643</v>
      </c>
    </row>
    <row r="242103">
      <c r="A242103" s="1" t="s">
        <v>73644</v>
      </c>
    </row>
    <row r="242104">
      <c r="A242104" s="1" t="s">
        <v>73645</v>
      </c>
    </row>
    <row r="242105">
      <c r="A242105" s="1" t="s">
        <v>61680</v>
      </c>
    </row>
    <row r="242106">
      <c r="A242106" s="1" t="s">
        <v>73646</v>
      </c>
    </row>
    <row r="242107">
      <c r="A242107" s="1" t="s">
        <v>73647</v>
      </c>
    </row>
    <row r="242108">
      <c r="A242108" s="1" t="s">
        <v>73648</v>
      </c>
    </row>
    <row r="242109">
      <c r="A242109" s="1" t="s">
        <v>73649</v>
      </c>
    </row>
    <row r="242110">
      <c r="A242110" s="1" t="s">
        <v>73638</v>
      </c>
    </row>
    <row r="242111">
      <c r="A242111" s="1" t="s">
        <v>73639</v>
      </c>
    </row>
    <row r="242112">
      <c r="A242112" s="1" t="s">
        <v>73640</v>
      </c>
    </row>
    <row r="242113">
      <c r="A242113" s="3" t="str">
        <f> fe = ' \ = =</f>
        <v>#ERROR!</v>
      </c>
    </row>
    <row r="242114">
      <c r="A242114" s="1" t="s">
        <v>73641</v>
      </c>
    </row>
    <row r="242115">
      <c r="A242115" s="1" t="s">
        <v>73642</v>
      </c>
    </row>
    <row r="242116">
      <c r="A242116" s="1" t="s">
        <v>73643</v>
      </c>
    </row>
    <row r="242117">
      <c r="A242117" s="1" t="s">
        <v>73644</v>
      </c>
    </row>
    <row r="242118">
      <c r="A242118" s="1" t="s">
        <v>73645</v>
      </c>
    </row>
    <row r="242119">
      <c r="A242119" s="1" t="s">
        <v>61680</v>
      </c>
    </row>
    <row r="242120">
      <c r="A242120" s="1" t="s">
        <v>73646</v>
      </c>
    </row>
    <row r="242121">
      <c r="A242121" s="1" t="s">
        <v>73647</v>
      </c>
    </row>
    <row r="242122">
      <c r="A242122" s="1" t="s">
        <v>73650</v>
      </c>
    </row>
    <row r="242123">
      <c r="A242123" s="1" t="s">
        <v>73651</v>
      </c>
    </row>
    <row r="242125">
      <c r="A242125" s="1" t="s">
        <v>73652</v>
      </c>
    </row>
    <row r="242127">
      <c r="A242127" s="1" t="s">
        <v>73653</v>
      </c>
    </row>
    <row r="242128">
      <c r="A242128" s="3" t="str">
        <f>rierat | ARES S</f>
        <v>#ERROR!</v>
      </c>
    </row>
    <row r="242129">
      <c r="A242129" s="1" t="s">
        <v>73654</v>
      </c>
    </row>
    <row r="242131">
      <c r="A242131" s="1" t="s">
        <v>73655</v>
      </c>
    </row>
    <row r="242132">
      <c r="A242132" s="1" t="s">
        <v>73652</v>
      </c>
    </row>
    <row r="242133">
      <c r="A242133" s="1" t="s">
        <v>73653</v>
      </c>
    </row>
    <row r="242134">
      <c r="A242134" s="3" t="str">
        <f>rierat | ARES S</f>
        <v>#ERROR!</v>
      </c>
    </row>
    <row r="242135">
      <c r="A242135" s="1" t="s">
        <v>73656</v>
      </c>
    </row>
    <row r="242136">
      <c r="A242136" s="1" t="s">
        <v>73657</v>
      </c>
    </row>
    <row r="242137">
      <c r="A242137" s="1" t="s">
        <v>966</v>
      </c>
    </row>
    <row r="242138">
      <c r="A242138" s="1" t="s">
        <v>1208</v>
      </c>
    </row>
    <row r="242139">
      <c r="A242139" s="1" t="s">
        <v>73658</v>
      </c>
    </row>
    <row r="242140">
      <c r="A242140" s="1" t="s">
        <v>73659</v>
      </c>
    </row>
    <row r="242141">
      <c r="A242141" s="1" t="s">
        <v>3037</v>
      </c>
    </row>
    <row r="242142">
      <c r="A242142" s="1" t="s">
        <v>73660</v>
      </c>
    </row>
    <row r="242143">
      <c r="A242143" s="1" t="s">
        <v>73661</v>
      </c>
    </row>
    <row r="242144">
      <c r="A242144" s="1" t="s">
        <v>73659</v>
      </c>
    </row>
    <row r="242145">
      <c r="A242145" s="1" t="s">
        <v>73662</v>
      </c>
    </row>
    <row r="242146">
      <c r="A242146" s="1" t="s">
        <v>73663</v>
      </c>
    </row>
    <row r="242147">
      <c r="A242147" s="1" t="s">
        <v>48360</v>
      </c>
    </row>
    <row r="242149">
      <c r="A242149" s="1" t="s">
        <v>48361</v>
      </c>
    </row>
    <row r="242150">
      <c r="A242150" s="1" t="s">
        <v>48362</v>
      </c>
    </row>
    <row r="242152">
      <c r="A242152" s="1" t="s">
        <v>48363</v>
      </c>
    </row>
    <row r="242154">
      <c r="A242154" s="1" t="s">
        <v>48364</v>
      </c>
    </row>
    <row r="242156">
      <c r="A242156" s="1" t="s">
        <v>48365</v>
      </c>
    </row>
    <row r="242158">
      <c r="A242158" s="1" t="s">
        <v>48366</v>
      </c>
    </row>
    <row r="242160">
      <c r="A242160" s="1" t="s">
        <v>48367</v>
      </c>
    </row>
    <row r="242161">
      <c r="A242161" s="1" t="s">
        <v>48368</v>
      </c>
    </row>
    <row r="242162">
      <c r="A242162" s="1" t="s">
        <v>48369</v>
      </c>
    </row>
    <row r="242164">
      <c r="A242164" s="1" t="s">
        <v>48370</v>
      </c>
    </row>
    <row r="242165">
      <c r="A242165" s="1" t="s">
        <v>48371</v>
      </c>
    </row>
    <row r="242167">
      <c r="A242167" s="1" t="s">
        <v>73664</v>
      </c>
    </row>
    <row r="242168">
      <c r="A242168" s="1" t="s">
        <v>48373</v>
      </c>
    </row>
    <row r="242170">
      <c r="A242170" s="1" t="s">
        <v>29971</v>
      </c>
    </row>
    <row r="242172">
      <c r="A242172" s="1" t="s">
        <v>48374</v>
      </c>
    </row>
    <row r="242174">
      <c r="A242174" s="1" t="s">
        <v>48375</v>
      </c>
    </row>
    <row r="242175">
      <c r="A242175" s="1" t="s">
        <v>31471</v>
      </c>
    </row>
    <row r="242177">
      <c r="A242177" s="1" t="s">
        <v>48376</v>
      </c>
    </row>
    <row r="242178">
      <c r="A242178" s="1" t="s">
        <v>48377</v>
      </c>
    </row>
    <row r="242180">
      <c r="A242180" s="1" t="s">
        <v>33647</v>
      </c>
    </row>
    <row r="242182">
      <c r="A242182" s="1" t="s">
        <v>33493</v>
      </c>
    </row>
    <row r="242184">
      <c r="A242184" s="1" t="s">
        <v>73665</v>
      </c>
    </row>
    <row r="242185">
      <c r="A242185" s="1" t="s">
        <v>48360</v>
      </c>
    </row>
    <row r="242186">
      <c r="A242186" s="1" t="s">
        <v>48361</v>
      </c>
    </row>
    <row r="242187">
      <c r="A242187" s="1" t="s">
        <v>48362</v>
      </c>
    </row>
    <row r="242188">
      <c r="A242188" s="1" t="s">
        <v>48363</v>
      </c>
    </row>
    <row r="242189">
      <c r="A242189" s="1" t="s">
        <v>48364</v>
      </c>
    </row>
    <row r="242190">
      <c r="A242190" s="1" t="s">
        <v>48365</v>
      </c>
    </row>
    <row r="242191">
      <c r="A242191" s="1" t="s">
        <v>48366</v>
      </c>
    </row>
    <row r="242192">
      <c r="A242192" s="1" t="s">
        <v>48367</v>
      </c>
    </row>
    <row r="242193">
      <c r="A242193" s="1" t="s">
        <v>48368</v>
      </c>
    </row>
    <row r="242194">
      <c r="A242194" s="1" t="s">
        <v>48369</v>
      </c>
    </row>
    <row r="242195">
      <c r="A242195" s="1" t="s">
        <v>48370</v>
      </c>
    </row>
    <row r="242196">
      <c r="A242196" s="1" t="s">
        <v>48371</v>
      </c>
    </row>
    <row r="242197">
      <c r="A242197" s="1" t="s">
        <v>73664</v>
      </c>
    </row>
    <row r="242198">
      <c r="A242198" s="1" t="s">
        <v>48373</v>
      </c>
    </row>
    <row r="242199">
      <c r="A242199" s="1" t="s">
        <v>29971</v>
      </c>
    </row>
    <row r="242200">
      <c r="A242200" s="1" t="s">
        <v>48374</v>
      </c>
    </row>
    <row r="242201">
      <c r="A242201" s="1" t="s">
        <v>48375</v>
      </c>
    </row>
    <row r="242202">
      <c r="A242202" s="1" t="s">
        <v>31471</v>
      </c>
    </row>
    <row r="242203">
      <c r="A242203" s="1" t="s">
        <v>48376</v>
      </c>
    </row>
    <row r="242204">
      <c r="A242204" s="1" t="s">
        <v>48377</v>
      </c>
    </row>
    <row r="242205">
      <c r="A242205" s="1" t="s">
        <v>33647</v>
      </c>
    </row>
    <row r="242206">
      <c r="A242206" s="1" t="s">
        <v>73666</v>
      </c>
    </row>
    <row r="242207">
      <c r="A242207" s="1" t="s">
        <v>73667</v>
      </c>
    </row>
    <row r="242209">
      <c r="A242209" s="1" t="s">
        <v>73668</v>
      </c>
    </row>
    <row r="242211">
      <c r="A242211" s="1" t="s">
        <v>73669</v>
      </c>
    </row>
    <row r="242213">
      <c r="A242213" s="1" t="s">
        <v>73670</v>
      </c>
    </row>
    <row r="242214">
      <c r="A242214" s="1" t="s">
        <v>73671</v>
      </c>
    </row>
    <row r="242216">
      <c r="A242216" s="1" t="s">
        <v>5403</v>
      </c>
    </row>
    <row r="242218">
      <c r="A242218" s="1" t="s">
        <v>73672</v>
      </c>
    </row>
    <row r="242219">
      <c r="A242219" s="1" t="s">
        <v>73673</v>
      </c>
    </row>
    <row r="242221">
      <c r="A242221" s="1" t="s">
        <v>73674</v>
      </c>
    </row>
    <row r="242222">
      <c r="A242222" s="1" t="s">
        <v>73675</v>
      </c>
    </row>
    <row r="242224">
      <c r="A242224" s="1" t="s">
        <v>73676</v>
      </c>
    </row>
    <row r="242226">
      <c r="A242226" s="1" t="s">
        <v>73677</v>
      </c>
    </row>
    <row r="242228">
      <c r="A242228" s="1" t="s">
        <v>73678</v>
      </c>
    </row>
    <row r="242230">
      <c r="A242230" s="1" t="s">
        <v>73679</v>
      </c>
    </row>
    <row r="242231">
      <c r="A242231" s="1" t="s">
        <v>73680</v>
      </c>
    </row>
    <row r="242233">
      <c r="A242233" s="1" t="s">
        <v>73681</v>
      </c>
    </row>
    <row r="242234">
      <c r="A242234" s="1" t="s">
        <v>73682</v>
      </c>
    </row>
    <row r="242236">
      <c r="A242236" s="1" t="s">
        <v>73683</v>
      </c>
    </row>
    <row r="242238">
      <c r="A242238" s="1" t="s">
        <v>73684</v>
      </c>
    </row>
    <row r="242240">
      <c r="A242240" s="1" t="s">
        <v>73685</v>
      </c>
    </row>
    <row r="242241">
      <c r="A242241" s="1" t="s">
        <v>73686</v>
      </c>
    </row>
    <row r="242242">
      <c r="A242242" s="1" t="s">
        <v>73687</v>
      </c>
    </row>
    <row r="242243">
      <c r="A242243" s="1" t="s">
        <v>56967</v>
      </c>
    </row>
    <row r="242244">
      <c r="A242244" s="1" t="s">
        <v>73688</v>
      </c>
    </row>
    <row r="242245">
      <c r="A242245" s="1" t="s">
        <v>73689</v>
      </c>
    </row>
    <row r="242246">
      <c r="A242246" s="1" t="s">
        <v>73690</v>
      </c>
    </row>
    <row r="242247">
      <c r="A242247" s="1" t="s">
        <v>73691</v>
      </c>
    </row>
    <row r="242248">
      <c r="A242248" s="1" t="s">
        <v>73692</v>
      </c>
    </row>
    <row r="242249">
      <c r="A242249" s="1" t="s">
        <v>73693</v>
      </c>
    </row>
    <row r="242250">
      <c r="A242250" s="1" t="s">
        <v>73694</v>
      </c>
    </row>
    <row r="242251">
      <c r="A242251" s="1" t="s">
        <v>73695</v>
      </c>
    </row>
    <row r="242252">
      <c r="A242252" s="1" t="s">
        <v>73696</v>
      </c>
    </row>
    <row r="242253">
      <c r="A242253" s="1" t="s">
        <v>57815</v>
      </c>
    </row>
    <row r="242255">
      <c r="A242255" s="1" t="s">
        <v>73697</v>
      </c>
    </row>
    <row r="242257">
      <c r="A242257" s="1" t="s">
        <v>73698</v>
      </c>
    </row>
    <row r="242259">
      <c r="A242259" s="1" t="s">
        <v>73699</v>
      </c>
    </row>
    <row r="242261">
      <c r="A242261" s="1" t="s">
        <v>73700</v>
      </c>
    </row>
    <row r="242263">
      <c r="A242263" s="1" t="s">
        <v>73701</v>
      </c>
    </row>
    <row r="242264">
      <c r="A242264" s="1" t="s">
        <v>73702</v>
      </c>
    </row>
    <row r="242265">
      <c r="A242265" s="1" t="s">
        <v>8568</v>
      </c>
    </row>
    <row r="242267">
      <c r="A242267" s="1" t="s">
        <v>73703</v>
      </c>
    </row>
    <row r="242269">
      <c r="A242269" s="1" t="s">
        <v>57003</v>
      </c>
    </row>
    <row r="242271">
      <c r="A242271" s="1" t="s">
        <v>73704</v>
      </c>
    </row>
    <row r="242272">
      <c r="A242272" s="1" t="s">
        <v>73670</v>
      </c>
    </row>
    <row r="242273">
      <c r="A242273" s="1" t="s">
        <v>73671</v>
      </c>
    </row>
    <row r="242274">
      <c r="A242274" s="1" t="s">
        <v>73672</v>
      </c>
    </row>
    <row r="242275">
      <c r="A242275" s="1" t="s">
        <v>73673</v>
      </c>
    </row>
    <row r="242276">
      <c r="A242276" s="1" t="s">
        <v>73674</v>
      </c>
    </row>
    <row r="242277">
      <c r="A242277" s="1" t="s">
        <v>73675</v>
      </c>
    </row>
    <row r="242278">
      <c r="A242278" s="1" t="s">
        <v>73676</v>
      </c>
    </row>
    <row r="242279">
      <c r="A242279" s="1" t="s">
        <v>73677</v>
      </c>
    </row>
    <row r="242280">
      <c r="A242280" s="1" t="s">
        <v>73679</v>
      </c>
    </row>
    <row r="242281">
      <c r="A242281" s="1" t="s">
        <v>73680</v>
      </c>
    </row>
    <row r="242282">
      <c r="A242282" s="1" t="s">
        <v>73681</v>
      </c>
    </row>
    <row r="242283">
      <c r="A242283" s="1" t="s">
        <v>73682</v>
      </c>
    </row>
    <row r="242284">
      <c r="A242284" s="1" t="s">
        <v>73683</v>
      </c>
    </row>
    <row r="242285">
      <c r="A242285" s="1" t="s">
        <v>73684</v>
      </c>
    </row>
    <row r="242286">
      <c r="A242286" s="1" t="s">
        <v>73685</v>
      </c>
    </row>
    <row r="242287">
      <c r="A242287" s="1" t="s">
        <v>73686</v>
      </c>
    </row>
    <row r="242288">
      <c r="A242288" s="1" t="s">
        <v>73687</v>
      </c>
    </row>
    <row r="242289">
      <c r="A242289" s="1" t="s">
        <v>56967</v>
      </c>
    </row>
    <row r="242290">
      <c r="A242290" s="1" t="s">
        <v>73688</v>
      </c>
    </row>
    <row r="242291">
      <c r="A242291" s="1" t="s">
        <v>73689</v>
      </c>
    </row>
    <row r="242292">
      <c r="A242292" s="1" t="s">
        <v>73690</v>
      </c>
    </row>
    <row r="242293">
      <c r="A242293" s="1" t="s">
        <v>73691</v>
      </c>
    </row>
    <row r="242294">
      <c r="A242294" s="1" t="s">
        <v>73692</v>
      </c>
    </row>
    <row r="242295">
      <c r="A242295" s="1" t="s">
        <v>73693</v>
      </c>
    </row>
    <row r="242296">
      <c r="A242296" s="1" t="s">
        <v>73694</v>
      </c>
    </row>
    <row r="242297">
      <c r="A242297" s="1" t="s">
        <v>73695</v>
      </c>
    </row>
    <row r="242298">
      <c r="A242298" s="1" t="s">
        <v>73696</v>
      </c>
    </row>
    <row r="242299">
      <c r="A242299" s="1" t="s">
        <v>57815</v>
      </c>
    </row>
    <row r="242300">
      <c r="A242300" s="1" t="s">
        <v>73697</v>
      </c>
    </row>
    <row r="242301">
      <c r="A242301" s="1" t="s">
        <v>73699</v>
      </c>
    </row>
    <row r="242302">
      <c r="A242302" s="1" t="s">
        <v>73700</v>
      </c>
    </row>
    <row r="242303">
      <c r="A242303" s="1" t="s">
        <v>73701</v>
      </c>
    </row>
    <row r="242304">
      <c r="A242304" s="1" t="s">
        <v>73702</v>
      </c>
    </row>
    <row r="242305">
      <c r="A242305" s="1" t="s">
        <v>8568</v>
      </c>
    </row>
    <row r="242306">
      <c r="A242306" s="1" t="s">
        <v>73703</v>
      </c>
    </row>
    <row r="242307">
      <c r="A242307" s="1" t="s">
        <v>73705</v>
      </c>
    </row>
    <row r="242308">
      <c r="A242308" s="1" t="s">
        <v>73706</v>
      </c>
    </row>
    <row r="242309">
      <c r="A242309" s="1" t="s">
        <v>73707</v>
      </c>
    </row>
    <row r="242311">
      <c r="A242311" s="1" t="s">
        <v>73708</v>
      </c>
    </row>
    <row r="242312">
      <c r="A242312" s="1" t="s">
        <v>73709</v>
      </c>
    </row>
    <row r="242314">
      <c r="A242314" s="1" t="s">
        <v>73710</v>
      </c>
    </row>
    <row r="242315">
      <c r="A242315" s="1" t="s">
        <v>73711</v>
      </c>
    </row>
    <row r="242316">
      <c r="A242316" s="1" t="s">
        <v>73712</v>
      </c>
    </row>
    <row r="242318">
      <c r="A242318" s="1" t="s">
        <v>73713</v>
      </c>
    </row>
    <row r="242319">
      <c r="A242319" s="1" t="s">
        <v>73714</v>
      </c>
    </row>
    <row r="242320">
      <c r="A242320" s="1" t="s">
        <v>73715</v>
      </c>
    </row>
    <row r="242322">
      <c r="A242322" s="1" t="s">
        <v>73716</v>
      </c>
    </row>
    <row r="242324">
      <c r="A242324" s="1" t="s">
        <v>72845</v>
      </c>
    </row>
    <row r="242325">
      <c r="A242325" s="1" t="s">
        <v>73707</v>
      </c>
    </row>
    <row r="242326">
      <c r="A242326" s="1" t="s">
        <v>73708</v>
      </c>
    </row>
    <row r="242327">
      <c r="A242327" s="1" t="s">
        <v>73709</v>
      </c>
    </row>
    <row r="242328">
      <c r="A242328" s="1" t="s">
        <v>73710</v>
      </c>
    </row>
    <row r="242329">
      <c r="A242329" s="1" t="s">
        <v>73711</v>
      </c>
    </row>
    <row r="242330">
      <c r="A242330" s="1" t="s">
        <v>73712</v>
      </c>
    </row>
    <row r="242331">
      <c r="A242331" s="1" t="s">
        <v>73713</v>
      </c>
    </row>
    <row r="242332">
      <c r="A242332" s="1" t="s">
        <v>73714</v>
      </c>
    </row>
    <row r="242333">
      <c r="A242333" s="1" t="s">
        <v>73715</v>
      </c>
    </row>
    <row r="242334">
      <c r="A242334" s="1" t="s">
        <v>73717</v>
      </c>
    </row>
    <row r="242335">
      <c r="A242335" s="1" t="s">
        <v>73718</v>
      </c>
    </row>
    <row r="242336">
      <c r="A242336" s="1" t="s">
        <v>73719</v>
      </c>
    </row>
    <row r="242337">
      <c r="A242337" s="1" t="s">
        <v>73720</v>
      </c>
    </row>
    <row r="242338">
      <c r="A242338" s="1" t="s">
        <v>73721</v>
      </c>
    </row>
    <row r="242339">
      <c r="A242339" s="1" t="s">
        <v>73722</v>
      </c>
    </row>
    <row r="242340">
      <c r="A242340" s="1" t="s">
        <v>73723</v>
      </c>
    </row>
    <row r="242341">
      <c r="A242341" s="1" t="s">
        <v>73724</v>
      </c>
    </row>
    <row r="242342">
      <c r="A242342" s="1" t="s">
        <v>71122</v>
      </c>
    </row>
    <row r="242343">
      <c r="A242343" s="1" t="s">
        <v>73725</v>
      </c>
    </row>
    <row r="242344">
      <c r="A242344" s="1" t="s">
        <v>73719</v>
      </c>
    </row>
    <row r="242345">
      <c r="A242345" s="1" t="s">
        <v>73720</v>
      </c>
    </row>
    <row r="242346">
      <c r="A242346" s="1" t="s">
        <v>73721</v>
      </c>
    </row>
    <row r="242347">
      <c r="A242347" s="1" t="s">
        <v>73722</v>
      </c>
    </row>
    <row r="242348">
      <c r="A242348" s="1" t="s">
        <v>73723</v>
      </c>
    </row>
    <row r="242349">
      <c r="A242349" s="1" t="s">
        <v>73724</v>
      </c>
    </row>
    <row r="242350">
      <c r="A242350" s="1" t="s">
        <v>71122</v>
      </c>
    </row>
    <row r="242351">
      <c r="A242351" s="1" t="s">
        <v>73726</v>
      </c>
    </row>
    <row r="242352">
      <c r="A242352" s="1" t="s">
        <v>73727</v>
      </c>
    </row>
    <row r="242353">
      <c r="A242353" s="1" t="s">
        <v>73728</v>
      </c>
    </row>
    <row r="242354">
      <c r="A242354" s="1" t="s">
        <v>34601</v>
      </c>
    </row>
    <row r="242355">
      <c r="A242355" s="1" t="s">
        <v>73729</v>
      </c>
    </row>
    <row r="242356">
      <c r="A242356" s="3" t="str">
        <f/>
        <v>#ERROR!</v>
      </c>
    </row>
    <row r="242357">
      <c r="A242357" s="1" t="s">
        <v>977</v>
      </c>
    </row>
    <row r="242358">
      <c r="A242358" s="1" t="s">
        <v>9113</v>
      </c>
    </row>
    <row r="242359">
      <c r="A242359" s="1" t="s">
        <v>4717</v>
      </c>
    </row>
    <row r="242360">
      <c r="A242360" s="1" t="s">
        <v>73730</v>
      </c>
    </row>
    <row r="242361">
      <c r="A242361" s="1" t="s">
        <v>966</v>
      </c>
    </row>
    <row r="242362">
      <c r="A242362" s="1" t="s">
        <v>6761</v>
      </c>
    </row>
    <row r="242363">
      <c r="A242363" s="1" t="s">
        <v>73731</v>
      </c>
    </row>
    <row r="242364">
      <c r="A242364" s="1" t="s">
        <v>48992</v>
      </c>
    </row>
    <row r="242365">
      <c r="A242365" s="1" t="s">
        <v>48854</v>
      </c>
    </row>
    <row r="242366">
      <c r="A242366" s="1" t="s">
        <v>6214</v>
      </c>
    </row>
    <row r="242367">
      <c r="A242367" s="1" t="s">
        <v>9198</v>
      </c>
    </row>
    <row r="242368">
      <c r="A242368" s="1" t="s">
        <v>73732</v>
      </c>
    </row>
    <row r="242369">
      <c r="A242369" s="1" t="s">
        <v>977</v>
      </c>
    </row>
    <row r="242370">
      <c r="A242370" s="1" t="s">
        <v>33434</v>
      </c>
    </row>
    <row r="242371">
      <c r="A242371" s="1" t="s">
        <v>73733</v>
      </c>
    </row>
    <row r="242372">
      <c r="A242372" s="1" t="s">
        <v>4377</v>
      </c>
    </row>
    <row r="242373">
      <c r="A242373" s="1" t="s">
        <v>8688</v>
      </c>
    </row>
    <row r="242374">
      <c r="A242374" s="1" t="s">
        <v>8688</v>
      </c>
    </row>
    <row r="242375">
      <c r="A242375" s="1" t="s">
        <v>22001</v>
      </c>
    </row>
    <row r="242376">
      <c r="A242376" s="1" t="s">
        <v>73734</v>
      </c>
    </row>
    <row r="242377">
      <c r="A242377" s="1" t="s">
        <v>32986</v>
      </c>
    </row>
    <row r="242378">
      <c r="A242378" s="1" t="s">
        <v>20456</v>
      </c>
    </row>
    <row r="242379">
      <c r="A242379" s="1" t="s">
        <v>73735</v>
      </c>
    </row>
    <row r="242380">
      <c r="A242380" s="1" t="s">
        <v>7815</v>
      </c>
    </row>
    <row r="242381">
      <c r="A242381" s="1" t="s">
        <v>46620</v>
      </c>
    </row>
    <row r="242382">
      <c r="A242382" s="1" t="s">
        <v>39969</v>
      </c>
    </row>
    <row r="242383">
      <c r="A242383" s="1" t="s">
        <v>1208</v>
      </c>
    </row>
    <row r="242384">
      <c r="A242384" s="1" t="s">
        <v>73736</v>
      </c>
    </row>
    <row r="242385">
      <c r="A242385" s="1" t="s">
        <v>7512</v>
      </c>
    </row>
    <row r="242386">
      <c r="A242386" s="1" t="s">
        <v>73737</v>
      </c>
    </row>
    <row r="242387">
      <c r="A242387" s="1" t="s">
        <v>45085</v>
      </c>
    </row>
    <row r="242388">
      <c r="A242388" s="1" t="s">
        <v>73738</v>
      </c>
    </row>
    <row r="242389">
      <c r="A242389" s="1" t="s">
        <v>73739</v>
      </c>
    </row>
    <row r="242390">
      <c r="A242390" s="1" t="s">
        <v>73740</v>
      </c>
    </row>
    <row r="242391">
      <c r="A242391" s="1" t="s">
        <v>73741</v>
      </c>
    </row>
    <row r="242392">
      <c r="A242392" s="1" t="s">
        <v>73742</v>
      </c>
    </row>
    <row r="242393">
      <c r="A242393" s="1" t="s">
        <v>322</v>
      </c>
    </row>
    <row r="242394">
      <c r="A242394" s="1" t="s">
        <v>73743</v>
      </c>
    </row>
    <row r="242395">
      <c r="A242395" s="1" t="s">
        <v>73744</v>
      </c>
    </row>
    <row r="242396">
      <c r="A242396" s="1" t="s">
        <v>73745</v>
      </c>
    </row>
    <row r="242397">
      <c r="A242397" s="1" t="s">
        <v>186</v>
      </c>
    </row>
    <row r="242398">
      <c r="A242398" s="1" t="s">
        <v>33923</v>
      </c>
    </row>
    <row r="242399">
      <c r="A242399" s="1" t="s">
        <v>73746</v>
      </c>
    </row>
    <row r="242400">
      <c r="A242400" s="1" t="s">
        <v>73747</v>
      </c>
    </row>
    <row r="242401">
      <c r="A242401" s="1" t="s">
        <v>73748</v>
      </c>
    </row>
    <row r="242402">
      <c r="A242402" s="1" t="s">
        <v>41135</v>
      </c>
    </row>
    <row r="242403">
      <c r="A242403" s="1" t="s">
        <v>322</v>
      </c>
    </row>
    <row r="242404">
      <c r="A242404" s="1" t="s">
        <v>73749</v>
      </c>
    </row>
    <row r="242405">
      <c r="A242405" s="1" t="s">
        <v>73750</v>
      </c>
    </row>
    <row r="242406">
      <c r="A242406" s="1" t="s">
        <v>34777</v>
      </c>
    </row>
    <row r="242407">
      <c r="A242407" s="1" t="s">
        <v>73751</v>
      </c>
    </row>
    <row r="242408">
      <c r="A242408" s="1" t="s">
        <v>73752</v>
      </c>
    </row>
    <row r="242409">
      <c r="A242409" s="1" t="s">
        <v>73753</v>
      </c>
    </row>
    <row r="242410">
      <c r="A242410" s="1" t="s">
        <v>45536</v>
      </c>
    </row>
    <row r="242411">
      <c r="A242411" s="1" t="s">
        <v>73754</v>
      </c>
    </row>
    <row r="242412">
      <c r="A242412" s="1" t="s">
        <v>73755</v>
      </c>
    </row>
    <row r="242413">
      <c r="A242413" s="1" t="s">
        <v>23105</v>
      </c>
    </row>
    <row r="242414">
      <c r="A242414" s="1" t="s">
        <v>73756</v>
      </c>
    </row>
    <row r="242415">
      <c r="A242415" s="1" t="s">
        <v>966</v>
      </c>
    </row>
    <row r="242416">
      <c r="A242416" s="1" t="s">
        <v>73757</v>
      </c>
    </row>
    <row r="242417">
      <c r="A242417" s="1" t="s">
        <v>73758</v>
      </c>
    </row>
    <row r="242418">
      <c r="A242418" s="1" t="s">
        <v>45215</v>
      </c>
    </row>
    <row r="242419">
      <c r="A242419" s="1" t="s">
        <v>73759</v>
      </c>
    </row>
    <row r="242420">
      <c r="A242420" s="1" t="s">
        <v>73760</v>
      </c>
    </row>
    <row r="242421">
      <c r="A242421" s="1" t="s">
        <v>1208</v>
      </c>
    </row>
    <row r="242422">
      <c r="A242422" s="1" t="s">
        <v>966</v>
      </c>
    </row>
    <row r="242423">
      <c r="A242423" s="1" t="s">
        <v>977</v>
      </c>
    </row>
    <row r="242424">
      <c r="A242424" s="1" t="s">
        <v>73761</v>
      </c>
    </row>
    <row r="242425">
      <c r="A242425" s="1" t="s">
        <v>73762</v>
      </c>
    </row>
    <row r="242426">
      <c r="A242426" s="1" t="s">
        <v>73763</v>
      </c>
    </row>
    <row r="242427">
      <c r="A242427" s="1" t="s">
        <v>966</v>
      </c>
    </row>
    <row r="242428">
      <c r="A242428" s="1" t="s">
        <v>73764</v>
      </c>
    </row>
    <row r="242429">
      <c r="A242429" s="1" t="s">
        <v>73765</v>
      </c>
    </row>
    <row r="242430">
      <c r="A242430" s="1" t="s">
        <v>73766</v>
      </c>
    </row>
    <row r="242431">
      <c r="A242431" s="1" t="s">
        <v>73767</v>
      </c>
    </row>
    <row r="242432">
      <c r="A242432" s="1" t="s">
        <v>73768</v>
      </c>
    </row>
    <row r="242433">
      <c r="A242433" s="1" t="s">
        <v>73769</v>
      </c>
    </row>
    <row r="242434">
      <c r="A242434" s="1" t="s">
        <v>5631</v>
      </c>
    </row>
    <row r="242435">
      <c r="A242435" s="1" t="s">
        <v>8688</v>
      </c>
    </row>
    <row r="242436">
      <c r="A242436" s="1" t="s">
        <v>322</v>
      </c>
    </row>
    <row r="242437">
      <c r="A242437" s="1" t="s">
        <v>13937</v>
      </c>
    </row>
    <row r="242438">
      <c r="A242438" s="1" t="s">
        <v>977</v>
      </c>
    </row>
    <row r="242439">
      <c r="A242439" s="1" t="s">
        <v>73770</v>
      </c>
    </row>
    <row r="242440">
      <c r="A242440" s="1" t="s">
        <v>73771</v>
      </c>
    </row>
    <row r="242441">
      <c r="A242441" s="1" t="s">
        <v>73772</v>
      </c>
    </row>
    <row r="242442">
      <c r="A242442" s="1" t="s">
        <v>73773</v>
      </c>
    </row>
    <row r="242443">
      <c r="A242443" s="1" t="s">
        <v>73774</v>
      </c>
    </row>
    <row r="242444">
      <c r="A242444" s="1" t="s">
        <v>73775</v>
      </c>
    </row>
    <row r="242445">
      <c r="A242445" s="1" t="s">
        <v>73776</v>
      </c>
    </row>
    <row r="242446">
      <c r="A242446" s="1" t="s">
        <v>73777</v>
      </c>
    </row>
    <row r="242447">
      <c r="A242447" s="1" t="s">
        <v>977</v>
      </c>
    </row>
    <row r="242448">
      <c r="A242448" s="1" t="s">
        <v>73778</v>
      </c>
    </row>
    <row r="242449">
      <c r="A242449" s="1" t="s">
        <v>33434</v>
      </c>
    </row>
    <row r="242450">
      <c r="A242450" s="1" t="s">
        <v>73779</v>
      </c>
    </row>
    <row r="242451">
      <c r="A242451" s="1" t="s">
        <v>977</v>
      </c>
    </row>
    <row r="242452">
      <c r="A242452" s="1" t="s">
        <v>41455</v>
      </c>
    </row>
    <row r="242453">
      <c r="A242453" s="1" t="s">
        <v>73780</v>
      </c>
    </row>
    <row r="242454">
      <c r="A242454" s="1" t="s">
        <v>73781</v>
      </c>
    </row>
    <row r="242455">
      <c r="A242455" s="1" t="s">
        <v>73782</v>
      </c>
    </row>
    <row r="242456">
      <c r="A242456" s="1" t="s">
        <v>73783</v>
      </c>
    </row>
    <row r="242457">
      <c r="A242457" s="1" t="s">
        <v>73784</v>
      </c>
    </row>
    <row r="242458">
      <c r="A242458" s="1" t="s">
        <v>73785</v>
      </c>
    </row>
    <row r="242459">
      <c r="A242459" s="1" t="s">
        <v>73786</v>
      </c>
    </row>
    <row r="242460">
      <c r="A242460" s="1" t="s">
        <v>73787</v>
      </c>
    </row>
    <row r="242461">
      <c r="A242461" s="1" t="s">
        <v>977</v>
      </c>
    </row>
    <row r="242462">
      <c r="A242462" s="1" t="s">
        <v>73788</v>
      </c>
    </row>
    <row r="242463">
      <c r="A242463" s="1" t="s">
        <v>73789</v>
      </c>
    </row>
    <row r="242464">
      <c r="A242464" s="1" t="s">
        <v>73790</v>
      </c>
    </row>
    <row r="242465">
      <c r="A242465" s="1" t="s">
        <v>34601</v>
      </c>
    </row>
    <row r="242466">
      <c r="A242466" s="1" t="s">
        <v>73729</v>
      </c>
    </row>
    <row r="242467">
      <c r="A242467" s="1" t="s">
        <v>73730</v>
      </c>
    </row>
    <row r="242468">
      <c r="A242468" s="1" t="s">
        <v>73731</v>
      </c>
    </row>
    <row r="242469">
      <c r="A242469" s="1" t="s">
        <v>9198</v>
      </c>
    </row>
    <row r="242470">
      <c r="A242470" s="1" t="s">
        <v>73733</v>
      </c>
    </row>
    <row r="242471">
      <c r="A242471" s="1" t="s">
        <v>73734</v>
      </c>
    </row>
    <row r="242472">
      <c r="A242472" s="1" t="s">
        <v>32986</v>
      </c>
    </row>
    <row r="242473">
      <c r="A242473" s="1" t="s">
        <v>73735</v>
      </c>
    </row>
    <row r="242474">
      <c r="A242474" s="1" t="s">
        <v>46620</v>
      </c>
    </row>
    <row r="242475">
      <c r="A242475" s="1" t="s">
        <v>73736</v>
      </c>
    </row>
    <row r="242476">
      <c r="A242476" s="1" t="s">
        <v>7512</v>
      </c>
    </row>
    <row r="242477">
      <c r="A242477" s="1" t="s">
        <v>73737</v>
      </c>
    </row>
    <row r="242478">
      <c r="A242478" s="1" t="s">
        <v>73738</v>
      </c>
    </row>
    <row r="242479">
      <c r="A242479" s="1" t="s">
        <v>73739</v>
      </c>
    </row>
    <row r="242480">
      <c r="A242480" s="1" t="s">
        <v>73740</v>
      </c>
    </row>
    <row r="242481">
      <c r="A242481" s="1" t="s">
        <v>73741</v>
      </c>
    </row>
    <row r="242482">
      <c r="A242482" s="1" t="s">
        <v>73742</v>
      </c>
    </row>
    <row r="242483">
      <c r="A242483" s="1" t="s">
        <v>73743</v>
      </c>
    </row>
    <row r="242484">
      <c r="A242484" s="1" t="s">
        <v>73744</v>
      </c>
    </row>
    <row r="242485">
      <c r="A242485" s="1" t="s">
        <v>73745</v>
      </c>
    </row>
    <row r="242486">
      <c r="A242486" s="1" t="s">
        <v>33923</v>
      </c>
    </row>
    <row r="242487">
      <c r="A242487" s="1" t="s">
        <v>73746</v>
      </c>
    </row>
    <row r="242488">
      <c r="A242488" s="1" t="s">
        <v>73747</v>
      </c>
    </row>
    <row r="242489">
      <c r="A242489" s="1" t="s">
        <v>73748</v>
      </c>
    </row>
    <row r="242490">
      <c r="A242490" s="1" t="s">
        <v>73749</v>
      </c>
    </row>
    <row r="242491">
      <c r="A242491" s="1" t="s">
        <v>73750</v>
      </c>
    </row>
    <row r="242492">
      <c r="A242492" s="1" t="s">
        <v>73751</v>
      </c>
    </row>
    <row r="242493">
      <c r="A242493" s="1" t="s">
        <v>73752</v>
      </c>
    </row>
    <row r="242494">
      <c r="A242494" s="1" t="s">
        <v>73753</v>
      </c>
    </row>
    <row r="242495">
      <c r="A242495" s="1" t="s">
        <v>45536</v>
      </c>
    </row>
    <row r="242496">
      <c r="A242496" s="1" t="s">
        <v>73754</v>
      </c>
    </row>
    <row r="242497">
      <c r="A242497" s="1" t="s">
        <v>73755</v>
      </c>
    </row>
    <row r="242498">
      <c r="A242498" s="1" t="s">
        <v>73756</v>
      </c>
    </row>
    <row r="242499">
      <c r="A242499" s="1" t="s">
        <v>73757</v>
      </c>
    </row>
    <row r="242500">
      <c r="A242500" s="1" t="s">
        <v>73758</v>
      </c>
    </row>
    <row r="242501">
      <c r="A242501" s="1" t="s">
        <v>45215</v>
      </c>
    </row>
    <row r="242502">
      <c r="A242502" s="1" t="s">
        <v>73759</v>
      </c>
    </row>
    <row r="242503">
      <c r="A242503" s="1" t="s">
        <v>73760</v>
      </c>
    </row>
    <row r="242504">
      <c r="A242504" s="1" t="s">
        <v>73761</v>
      </c>
    </row>
    <row r="242505">
      <c r="A242505" s="1" t="s">
        <v>73762</v>
      </c>
    </row>
    <row r="242506">
      <c r="A242506" s="1" t="s">
        <v>73763</v>
      </c>
    </row>
    <row r="242507">
      <c r="A242507" s="1" t="s">
        <v>73764</v>
      </c>
    </row>
    <row r="242508">
      <c r="A242508" s="1" t="s">
        <v>73765</v>
      </c>
    </row>
    <row r="242509">
      <c r="A242509" s="1" t="s">
        <v>73766</v>
      </c>
    </row>
    <row r="242510">
      <c r="A242510" s="1" t="s">
        <v>73767</v>
      </c>
    </row>
    <row r="242511">
      <c r="A242511" s="1" t="s">
        <v>73768</v>
      </c>
    </row>
    <row r="242512">
      <c r="A242512" s="1" t="s">
        <v>73769</v>
      </c>
    </row>
    <row r="242513">
      <c r="A242513" s="1" t="s">
        <v>73770</v>
      </c>
    </row>
    <row r="242514">
      <c r="A242514" s="1" t="s">
        <v>73771</v>
      </c>
    </row>
    <row r="242515">
      <c r="A242515" s="1" t="s">
        <v>73772</v>
      </c>
    </row>
    <row r="242516">
      <c r="A242516" s="1" t="s">
        <v>73773</v>
      </c>
    </row>
    <row r="242517">
      <c r="A242517" s="1" t="s">
        <v>73774</v>
      </c>
    </row>
    <row r="242518">
      <c r="A242518" s="1" t="s">
        <v>73775</v>
      </c>
    </row>
    <row r="242519">
      <c r="A242519" s="1" t="s">
        <v>73776</v>
      </c>
    </row>
    <row r="242520">
      <c r="A242520" s="1" t="s">
        <v>73777</v>
      </c>
    </row>
    <row r="242521">
      <c r="A242521" s="1" t="s">
        <v>73778</v>
      </c>
    </row>
    <row r="242522">
      <c r="A242522" s="1" t="s">
        <v>73779</v>
      </c>
    </row>
    <row r="242523">
      <c r="A242523" s="1" t="s">
        <v>73780</v>
      </c>
    </row>
    <row r="242524">
      <c r="A242524" s="1" t="s">
        <v>73781</v>
      </c>
    </row>
    <row r="242525">
      <c r="A242525" s="1" t="s">
        <v>73782</v>
      </c>
    </row>
    <row r="242526">
      <c r="A242526" s="1" t="s">
        <v>73783</v>
      </c>
    </row>
    <row r="242527">
      <c r="A242527" s="1" t="s">
        <v>73784</v>
      </c>
    </row>
    <row r="242528">
      <c r="A242528" s="1" t="s">
        <v>73785</v>
      </c>
    </row>
    <row r="242529">
      <c r="A242529" s="1" t="s">
        <v>73786</v>
      </c>
    </row>
    <row r="242530">
      <c r="A242530" s="1" t="s">
        <v>73787</v>
      </c>
    </row>
    <row r="242531">
      <c r="A242531" s="1" t="s">
        <v>73788</v>
      </c>
    </row>
    <row r="242532">
      <c r="A242532" s="1" t="s">
        <v>73789</v>
      </c>
    </row>
    <row r="242533">
      <c r="A242533" s="1" t="s">
        <v>73791</v>
      </c>
    </row>
    <row r="242534">
      <c r="A242534" s="1" t="s">
        <v>73792</v>
      </c>
    </row>
    <row r="242535">
      <c r="A242535" s="3" t="str">
        <f> Ae</f>
        <v>#NAME?</v>
      </c>
    </row>
    <row r="242536">
      <c r="A242536" s="1" t="s">
        <v>73793</v>
      </c>
    </row>
    <row r="242537">
      <c r="A242537" s="1" t="s">
        <v>36118</v>
      </c>
    </row>
    <row r="242538">
      <c r="A242538" s="1" t="s">
        <v>73794</v>
      </c>
    </row>
    <row r="242539">
      <c r="A242539" s="1" t="s">
        <v>73795</v>
      </c>
    </row>
    <row r="242540">
      <c r="A242540" s="1" t="s">
        <v>73796</v>
      </c>
    </row>
    <row r="242541">
      <c r="A242541" s="3" t="str">
        <f> Ae</f>
        <v>#NAME?</v>
      </c>
    </row>
    <row r="242542">
      <c r="A242542" s="1" t="s">
        <v>73793</v>
      </c>
    </row>
    <row r="242543">
      <c r="A242543" s="1" t="s">
        <v>73794</v>
      </c>
    </row>
    <row r="242544">
      <c r="A242544" s="1" t="s">
        <v>73795</v>
      </c>
    </row>
    <row r="242545">
      <c r="A242545" s="1" t="s">
        <v>73797</v>
      </c>
    </row>
    <row r="242546">
      <c r="A242546" s="1" t="s">
        <v>73798</v>
      </c>
    </row>
    <row r="242547">
      <c r="A242547" s="1" t="s">
        <v>73799</v>
      </c>
    </row>
    <row r="242548">
      <c r="A242548" s="1" t="s">
        <v>45110</v>
      </c>
    </row>
    <row r="242549">
      <c r="A242549" s="1" t="s">
        <v>73800</v>
      </c>
    </row>
    <row r="242550">
      <c r="A242550" s="1" t="s">
        <v>73801</v>
      </c>
    </row>
    <row r="242551">
      <c r="A242551" s="1" t="s">
        <v>73802</v>
      </c>
    </row>
    <row r="242552">
      <c r="A242552" s="1" t="s">
        <v>73803</v>
      </c>
    </row>
    <row r="242553">
      <c r="A242553" s="1" t="s">
        <v>73804</v>
      </c>
    </row>
    <row r="242554">
      <c r="A242554" s="1" t="s">
        <v>73805</v>
      </c>
    </row>
    <row r="242555">
      <c r="A242555" s="1" t="s">
        <v>73806</v>
      </c>
    </row>
    <row r="242556">
      <c r="A242556" s="1" t="s">
        <v>73807</v>
      </c>
    </row>
    <row r="242557">
      <c r="A242557" s="1" t="s">
        <v>73808</v>
      </c>
    </row>
    <row r="242558">
      <c r="A242558" s="1" t="s">
        <v>73809</v>
      </c>
    </row>
    <row r="242559">
      <c r="A242559" s="1" t="s">
        <v>73810</v>
      </c>
    </row>
    <row r="242560">
      <c r="A242560" s="1" t="s">
        <v>73811</v>
      </c>
    </row>
    <row r="242561">
      <c r="A242561" s="1" t="s">
        <v>966</v>
      </c>
    </row>
    <row r="242562">
      <c r="A242562" s="1" t="s">
        <v>73812</v>
      </c>
    </row>
    <row r="242563">
      <c r="A242563" s="1" t="s">
        <v>73813</v>
      </c>
    </row>
    <row r="242564">
      <c r="A242564" s="1" t="s">
        <v>73814</v>
      </c>
    </row>
    <row r="242565">
      <c r="A242565" s="1" t="s">
        <v>73815</v>
      </c>
    </row>
    <row r="242566">
      <c r="A242566" s="1" t="s">
        <v>73816</v>
      </c>
    </row>
    <row r="242567">
      <c r="A242567" s="1" t="s">
        <v>73817</v>
      </c>
    </row>
    <row r="242568">
      <c r="A242568" s="1" t="s">
        <v>73818</v>
      </c>
    </row>
    <row r="242569">
      <c r="A242569" s="1" t="s">
        <v>73819</v>
      </c>
    </row>
    <row r="242570">
      <c r="A242570" s="1" t="s">
        <v>39994</v>
      </c>
    </row>
    <row r="242571">
      <c r="A242571" s="3" t="str">
        <f> eS. eee, y Vi. Pe ie” ANS CSS ctl</f>
        <v>#ERROR!</v>
      </c>
    </row>
    <row r="242572">
      <c r="A242572" s="1" t="s">
        <v>73820</v>
      </c>
    </row>
    <row r="242573">
      <c r="A242573" s="1" t="s">
        <v>73821</v>
      </c>
    </row>
    <row r="242574">
      <c r="A242574" s="1" t="s">
        <v>73822</v>
      </c>
    </row>
    <row r="242575">
      <c r="A242575" s="1" t="s">
        <v>73823</v>
      </c>
    </row>
    <row r="242576">
      <c r="A242576" s="1" t="s">
        <v>73824</v>
      </c>
    </row>
    <row r="242577">
      <c r="A242577" s="1" t="s">
        <v>73825</v>
      </c>
    </row>
    <row r="242578">
      <c r="A242578" s="1" t="s">
        <v>73826</v>
      </c>
    </row>
    <row r="242579">
      <c r="A242579" s="1" t="s">
        <v>73827</v>
      </c>
    </row>
    <row r="242580">
      <c r="A242580" s="1" t="s">
        <v>73828</v>
      </c>
    </row>
    <row r="242581">
      <c r="A242581" s="1" t="s">
        <v>73829</v>
      </c>
    </row>
    <row r="242582">
      <c r="A242582" s="1" t="s">
        <v>73830</v>
      </c>
    </row>
    <row r="242583">
      <c r="A242583" s="1" t="s">
        <v>73831</v>
      </c>
    </row>
    <row r="242584">
      <c r="A242584" s="1" t="s">
        <v>73832</v>
      </c>
    </row>
    <row r="242585">
      <c r="A242585" s="1" t="s">
        <v>73833</v>
      </c>
    </row>
    <row r="242586">
      <c r="A242586" s="1" t="s">
        <v>73834</v>
      </c>
    </row>
    <row r="242587">
      <c r="A242587" s="1" t="s">
        <v>73835</v>
      </c>
    </row>
    <row r="242588">
      <c r="A242588" s="1" t="s">
        <v>73836</v>
      </c>
    </row>
    <row r="242589">
      <c r="A242589" s="1" t="s">
        <v>8688</v>
      </c>
    </row>
    <row r="242590">
      <c r="A242590" s="1" t="s">
        <v>73837</v>
      </c>
    </row>
    <row r="242591">
      <c r="A242591" s="1" t="s">
        <v>73838</v>
      </c>
    </row>
    <row r="242592">
      <c r="A242592" s="1" t="s">
        <v>73839</v>
      </c>
    </row>
    <row r="242593">
      <c r="A242593" s="1" t="s">
        <v>73840</v>
      </c>
    </row>
    <row r="242594">
      <c r="A242594" s="1" t="s">
        <v>73841</v>
      </c>
    </row>
    <row r="242595">
      <c r="A242595" s="1" t="s">
        <v>73842</v>
      </c>
    </row>
    <row r="242596">
      <c r="A242596" s="1" t="s">
        <v>73843</v>
      </c>
    </row>
    <row r="242597">
      <c r="A242597" s="1" t="s">
        <v>73844</v>
      </c>
    </row>
    <row r="242598">
      <c r="A242598" s="1" t="s">
        <v>73845</v>
      </c>
    </row>
    <row r="242599">
      <c r="A242599" s="1" t="s">
        <v>73799</v>
      </c>
    </row>
    <row r="242600">
      <c r="A242600" s="1" t="s">
        <v>73800</v>
      </c>
    </row>
    <row r="242601">
      <c r="A242601" s="1" t="s">
        <v>73801</v>
      </c>
    </row>
    <row r="242602">
      <c r="A242602" s="1" t="s">
        <v>73802</v>
      </c>
    </row>
    <row r="242603">
      <c r="A242603" s="1" t="s">
        <v>73803</v>
      </c>
    </row>
    <row r="242604">
      <c r="A242604" s="1" t="s">
        <v>73804</v>
      </c>
    </row>
    <row r="242605">
      <c r="A242605" s="1" t="s">
        <v>73805</v>
      </c>
    </row>
    <row r="242606">
      <c r="A242606" s="1" t="s">
        <v>73806</v>
      </c>
    </row>
    <row r="242607">
      <c r="A242607" s="1" t="s">
        <v>73807</v>
      </c>
    </row>
    <row r="242608">
      <c r="A242608" s="1" t="s">
        <v>73808</v>
      </c>
    </row>
    <row r="242609">
      <c r="A242609" s="1" t="s">
        <v>73809</v>
      </c>
    </row>
    <row r="242610">
      <c r="A242610" s="1" t="s">
        <v>73810</v>
      </c>
    </row>
    <row r="242611">
      <c r="A242611" s="1" t="s">
        <v>73811</v>
      </c>
    </row>
    <row r="242612">
      <c r="A242612" s="1" t="s">
        <v>73812</v>
      </c>
    </row>
    <row r="242613">
      <c r="A242613" s="1" t="s">
        <v>73813</v>
      </c>
    </row>
    <row r="242614">
      <c r="A242614" s="1" t="s">
        <v>73814</v>
      </c>
    </row>
    <row r="242615">
      <c r="A242615" s="1" t="s">
        <v>73815</v>
      </c>
    </row>
    <row r="242616">
      <c r="A242616" s="1" t="s">
        <v>73816</v>
      </c>
    </row>
    <row r="242617">
      <c r="A242617" s="1" t="s">
        <v>73817</v>
      </c>
    </row>
    <row r="242618">
      <c r="A242618" s="1" t="s">
        <v>73818</v>
      </c>
    </row>
    <row r="242619">
      <c r="A242619" s="1" t="s">
        <v>73819</v>
      </c>
    </row>
    <row r="242620">
      <c r="A242620" s="1" t="s">
        <v>39994</v>
      </c>
    </row>
    <row r="242621">
      <c r="A242621" s="3" t="str">
        <f> eS. eee, y Vi. Pe ie” ANS CSS ctl</f>
        <v>#ERROR!</v>
      </c>
    </row>
    <row r="242622">
      <c r="A242622" s="1" t="s">
        <v>73820</v>
      </c>
    </row>
    <row r="242623">
      <c r="A242623" s="1" t="s">
        <v>73821</v>
      </c>
    </row>
    <row r="242624">
      <c r="A242624" s="1" t="s">
        <v>73822</v>
      </c>
    </row>
    <row r="242625">
      <c r="A242625" s="1" t="s">
        <v>73823</v>
      </c>
    </row>
    <row r="242626">
      <c r="A242626" s="1" t="s">
        <v>73824</v>
      </c>
    </row>
    <row r="242627">
      <c r="A242627" s="1" t="s">
        <v>73825</v>
      </c>
    </row>
    <row r="242628">
      <c r="A242628" s="1" t="s">
        <v>73826</v>
      </c>
    </row>
    <row r="242629">
      <c r="A242629" s="1" t="s">
        <v>73827</v>
      </c>
    </row>
    <row r="242630">
      <c r="A242630" s="1" t="s">
        <v>73828</v>
      </c>
    </row>
    <row r="242631">
      <c r="A242631" s="1" t="s">
        <v>73829</v>
      </c>
    </row>
    <row r="242632">
      <c r="A242632" s="1" t="s">
        <v>73830</v>
      </c>
    </row>
    <row r="242633">
      <c r="A242633" s="1" t="s">
        <v>73831</v>
      </c>
    </row>
    <row r="242634">
      <c r="A242634" s="1" t="s">
        <v>73832</v>
      </c>
    </row>
    <row r="242635">
      <c r="A242635" s="1" t="s">
        <v>44742</v>
      </c>
    </row>
    <row r="242636">
      <c r="A242636" s="1" t="s">
        <v>73834</v>
      </c>
    </row>
    <row r="242637">
      <c r="A242637" s="1" t="s">
        <v>73835</v>
      </c>
    </row>
    <row r="242638">
      <c r="A242638" s="1" t="s">
        <v>73836</v>
      </c>
    </row>
    <row r="242639">
      <c r="A242639" s="1" t="s">
        <v>73837</v>
      </c>
    </row>
    <row r="242640">
      <c r="A242640" s="1" t="s">
        <v>73838</v>
      </c>
    </row>
    <row r="242641">
      <c r="A242641" s="1" t="s">
        <v>73839</v>
      </c>
    </row>
    <row r="242642">
      <c r="A242642" s="1" t="s">
        <v>73840</v>
      </c>
    </row>
    <row r="242643">
      <c r="A242643" s="1" t="s">
        <v>73841</v>
      </c>
    </row>
    <row r="242644">
      <c r="A242644" s="1" t="s">
        <v>73842</v>
      </c>
    </row>
    <row r="242645">
      <c r="A242645" s="1" t="s">
        <v>73843</v>
      </c>
    </row>
    <row r="242646">
      <c r="A242646" s="1" t="s">
        <v>73844</v>
      </c>
    </row>
    <row r="242647">
      <c r="A242647" s="1" t="s">
        <v>73846</v>
      </c>
    </row>
    <row r="242648">
      <c r="A242648" s="1" t="s">
        <v>73847</v>
      </c>
    </row>
    <row r="242649">
      <c r="A242649" s="1" t="s">
        <v>73848</v>
      </c>
    </row>
    <row r="242650">
      <c r="A242650" s="1" t="s">
        <v>73849</v>
      </c>
    </row>
    <row r="242651">
      <c r="A242651" s="1" t="s">
        <v>73850</v>
      </c>
    </row>
    <row r="242652">
      <c r="A242652" s="1" t="s">
        <v>73851</v>
      </c>
    </row>
    <row r="242653">
      <c r="A242653" s="1" t="s">
        <v>73852</v>
      </c>
    </row>
    <row r="242654">
      <c r="A242654" s="1" t="s">
        <v>73853</v>
      </c>
    </row>
    <row r="242655">
      <c r="A242655" s="1" t="s">
        <v>73854</v>
      </c>
    </row>
    <row r="242656">
      <c r="A242656" s="1" t="s">
        <v>73855</v>
      </c>
    </row>
    <row r="242657">
      <c r="A242657" s="1" t="s">
        <v>73856</v>
      </c>
    </row>
    <row r="242658">
      <c r="A242658" s="1" t="s">
        <v>73857</v>
      </c>
    </row>
    <row r="242659">
      <c r="A242659" s="1" t="s">
        <v>73858</v>
      </c>
    </row>
    <row r="242660">
      <c r="A242660" s="1" t="s">
        <v>73859</v>
      </c>
    </row>
    <row r="242661">
      <c r="A242661" s="1" t="s">
        <v>73860</v>
      </c>
    </row>
    <row r="242662">
      <c r="A242662" s="1" t="s">
        <v>73861</v>
      </c>
    </row>
    <row r="242663">
      <c r="A242663" s="1" t="s">
        <v>73862</v>
      </c>
    </row>
    <row r="242664">
      <c r="A242664" s="1" t="s">
        <v>73863</v>
      </c>
    </row>
    <row r="242665">
      <c r="A242665" s="1" t="s">
        <v>73864</v>
      </c>
    </row>
    <row r="242666">
      <c r="A242666" s="1" t="s">
        <v>73865</v>
      </c>
    </row>
    <row r="242667">
      <c r="A242667" s="1" t="s">
        <v>73866</v>
      </c>
    </row>
    <row r="242668">
      <c r="A242668" s="1" t="s">
        <v>73867</v>
      </c>
    </row>
    <row r="242669">
      <c r="A242669" s="1" t="s">
        <v>73868</v>
      </c>
    </row>
    <row r="242670">
      <c r="A242670" s="1" t="s">
        <v>73869</v>
      </c>
    </row>
    <row r="242671">
      <c r="A242671" s="1" t="s">
        <v>270</v>
      </c>
    </row>
    <row r="242672">
      <c r="A242672" s="1" t="s">
        <v>73870</v>
      </c>
    </row>
    <row r="242673">
      <c r="A242673" s="1" t="s">
        <v>73871</v>
      </c>
    </row>
    <row r="242674">
      <c r="A242674" s="1" t="s">
        <v>73872</v>
      </c>
    </row>
    <row r="242675">
      <c r="A242675" s="1" t="s">
        <v>73873</v>
      </c>
    </row>
    <row r="242676">
      <c r="A242676" s="1" t="s">
        <v>73874</v>
      </c>
    </row>
    <row r="242677">
      <c r="A242677" s="1" t="s">
        <v>73875</v>
      </c>
    </row>
    <row r="242678">
      <c r="A242678" s="1" t="s">
        <v>73876</v>
      </c>
    </row>
    <row r="242679">
      <c r="A242679" s="1" t="s">
        <v>73877</v>
      </c>
    </row>
    <row r="242680">
      <c r="A242680" s="1" t="s">
        <v>73878</v>
      </c>
    </row>
    <row r="242681">
      <c r="A242681" s="1" t="s">
        <v>73879</v>
      </c>
    </row>
    <row r="242682">
      <c r="A242682" s="1" t="s">
        <v>73880</v>
      </c>
    </row>
    <row r="242683">
      <c r="A242683" s="1" t="s">
        <v>73881</v>
      </c>
    </row>
    <row r="242684">
      <c r="A242684" s="1" t="s">
        <v>73882</v>
      </c>
    </row>
    <row r="242685">
      <c r="A242685" s="1" t="s">
        <v>73883</v>
      </c>
    </row>
    <row r="242686">
      <c r="A242686" s="1" t="s">
        <v>73884</v>
      </c>
    </row>
    <row r="242687">
      <c r="A242687" s="1" t="s">
        <v>73885</v>
      </c>
    </row>
    <row r="242688">
      <c r="A242688" s="1" t="s">
        <v>73886</v>
      </c>
    </row>
    <row r="242689">
      <c r="A242689" s="1" t="s">
        <v>73887</v>
      </c>
    </row>
    <row r="242690">
      <c r="A242690" s="1" t="s">
        <v>73888</v>
      </c>
    </row>
    <row r="242691">
      <c r="A242691" s="1" t="s">
        <v>73889</v>
      </c>
    </row>
    <row r="242692">
      <c r="A242692" s="1" t="s">
        <v>73890</v>
      </c>
    </row>
    <row r="242693">
      <c r="A242693" s="1" t="s">
        <v>73891</v>
      </c>
    </row>
    <row r="242694">
      <c r="A242694" s="1" t="s">
        <v>73892</v>
      </c>
    </row>
    <row r="242695">
      <c r="A242695" s="1" t="s">
        <v>73893</v>
      </c>
    </row>
    <row r="242696">
      <c r="A242696" s="1" t="s">
        <v>73894</v>
      </c>
    </row>
    <row r="242697">
      <c r="A242697" s="1" t="s">
        <v>73895</v>
      </c>
    </row>
    <row r="242698">
      <c r="A242698" s="1" t="s">
        <v>73896</v>
      </c>
    </row>
    <row r="242699">
      <c r="A242699" s="1" t="s">
        <v>40924</v>
      </c>
    </row>
    <row r="242700">
      <c r="A242700" s="1" t="s">
        <v>73897</v>
      </c>
    </row>
    <row r="242701">
      <c r="A242701" s="1" t="s">
        <v>73898</v>
      </c>
    </row>
    <row r="242702">
      <c r="A242702" s="1" t="s">
        <v>73899</v>
      </c>
    </row>
    <row r="242703">
      <c r="A242703" s="1" t="s">
        <v>73900</v>
      </c>
    </row>
    <row r="242704">
      <c r="A242704" s="1" t="s">
        <v>73901</v>
      </c>
    </row>
    <row r="242705">
      <c r="A242705" s="1" t="s">
        <v>73902</v>
      </c>
    </row>
    <row r="242706">
      <c r="A242706" s="1" t="s">
        <v>73848</v>
      </c>
    </row>
    <row r="242707">
      <c r="A242707" s="1" t="s">
        <v>73850</v>
      </c>
    </row>
    <row r="242708">
      <c r="A242708" s="1" t="s">
        <v>73851</v>
      </c>
    </row>
    <row r="242709">
      <c r="A242709" s="1" t="s">
        <v>73852</v>
      </c>
    </row>
    <row r="242710">
      <c r="A242710" s="1" t="s">
        <v>73853</v>
      </c>
    </row>
    <row r="242711">
      <c r="A242711" s="1" t="s">
        <v>73854</v>
      </c>
    </row>
    <row r="242712">
      <c r="A242712" s="1" t="s">
        <v>73855</v>
      </c>
    </row>
    <row r="242713">
      <c r="A242713" s="1" t="s">
        <v>73856</v>
      </c>
    </row>
    <row r="242714">
      <c r="A242714" s="1" t="s">
        <v>73857</v>
      </c>
    </row>
    <row r="242715">
      <c r="A242715" s="1" t="s">
        <v>73858</v>
      </c>
    </row>
    <row r="242716">
      <c r="A242716" s="1" t="s">
        <v>73859</v>
      </c>
    </row>
    <row r="242717">
      <c r="A242717" s="1" t="s">
        <v>73860</v>
      </c>
    </row>
    <row r="242718">
      <c r="A242718" s="1" t="s">
        <v>73861</v>
      </c>
    </row>
    <row r="242719">
      <c r="A242719" s="1" t="s">
        <v>73862</v>
      </c>
    </row>
    <row r="242720">
      <c r="A242720" s="1" t="s">
        <v>73863</v>
      </c>
    </row>
    <row r="242721">
      <c r="A242721" s="1" t="s">
        <v>73864</v>
      </c>
    </row>
    <row r="242722">
      <c r="A242722" s="1" t="s">
        <v>73865</v>
      </c>
    </row>
    <row r="242723">
      <c r="A242723" s="1" t="s">
        <v>73866</v>
      </c>
    </row>
    <row r="242724">
      <c r="A242724" s="1" t="s">
        <v>73867</v>
      </c>
    </row>
    <row r="242725">
      <c r="A242725" s="1" t="s">
        <v>73868</v>
      </c>
    </row>
    <row r="242726">
      <c r="A242726" s="1" t="s">
        <v>73869</v>
      </c>
    </row>
    <row r="242727">
      <c r="A242727" s="1" t="s">
        <v>73870</v>
      </c>
    </row>
    <row r="242728">
      <c r="A242728" s="1" t="s">
        <v>73871</v>
      </c>
    </row>
    <row r="242729">
      <c r="A242729" s="1" t="s">
        <v>73872</v>
      </c>
    </row>
    <row r="242730">
      <c r="A242730" s="1" t="s">
        <v>73873</v>
      </c>
    </row>
    <row r="242731">
      <c r="A242731" s="1" t="s">
        <v>73874</v>
      </c>
    </row>
    <row r="242732">
      <c r="A242732" s="1" t="s">
        <v>73875</v>
      </c>
    </row>
    <row r="242733">
      <c r="A242733" s="1" t="s">
        <v>73876</v>
      </c>
    </row>
    <row r="242734">
      <c r="A242734" s="1" t="s">
        <v>73877</v>
      </c>
    </row>
    <row r="242735">
      <c r="A242735" s="1" t="s">
        <v>73878</v>
      </c>
    </row>
    <row r="242736">
      <c r="A242736" s="1" t="s">
        <v>73879</v>
      </c>
    </row>
    <row r="242737">
      <c r="A242737" s="1" t="s">
        <v>73880</v>
      </c>
    </row>
    <row r="242738">
      <c r="A242738" s="1" t="s">
        <v>73881</v>
      </c>
    </row>
    <row r="242739">
      <c r="A242739" s="1" t="s">
        <v>73882</v>
      </c>
    </row>
    <row r="242740">
      <c r="A242740" s="1" t="s">
        <v>73883</v>
      </c>
    </row>
    <row r="242741">
      <c r="A242741" s="1" t="s">
        <v>73884</v>
      </c>
    </row>
    <row r="242742">
      <c r="A242742" s="1" t="s">
        <v>73885</v>
      </c>
    </row>
    <row r="242743">
      <c r="A242743" s="1" t="s">
        <v>73886</v>
      </c>
    </row>
    <row r="242744">
      <c r="A242744" s="1" t="s">
        <v>73887</v>
      </c>
    </row>
    <row r="242745">
      <c r="A242745" s="1" t="s">
        <v>73888</v>
      </c>
    </row>
    <row r="242746">
      <c r="A242746" s="1" t="s">
        <v>73889</v>
      </c>
    </row>
    <row r="242747">
      <c r="A242747" s="1" t="s">
        <v>73890</v>
      </c>
    </row>
    <row r="242748">
      <c r="A242748" s="1" t="s">
        <v>73891</v>
      </c>
    </row>
    <row r="242749">
      <c r="A242749" s="1" t="s">
        <v>73892</v>
      </c>
    </row>
    <row r="242750">
      <c r="A242750" s="1" t="s">
        <v>73893</v>
      </c>
    </row>
    <row r="242751">
      <c r="A242751" s="1" t="s">
        <v>73894</v>
      </c>
    </row>
    <row r="242752">
      <c r="A242752" s="1" t="s">
        <v>73895</v>
      </c>
    </row>
    <row r="242753">
      <c r="A242753" s="1" t="s">
        <v>40924</v>
      </c>
    </row>
    <row r="242754">
      <c r="A242754" s="1" t="s">
        <v>73897</v>
      </c>
    </row>
    <row r="242755">
      <c r="A242755" s="1" t="s">
        <v>73898</v>
      </c>
    </row>
    <row r="242756">
      <c r="A242756" s="1" t="s">
        <v>73899</v>
      </c>
    </row>
    <row r="242757">
      <c r="A242757" s="1" t="s">
        <v>73900</v>
      </c>
    </row>
    <row r="242758">
      <c r="A242758" s="1" t="s">
        <v>73901</v>
      </c>
    </row>
    <row r="242759">
      <c r="A242759" s="1" t="s">
        <v>73903</v>
      </c>
    </row>
    <row r="242760">
      <c r="A242760" s="1" t="s">
        <v>73904</v>
      </c>
    </row>
    <row r="242761">
      <c r="A242761" s="1" t="s">
        <v>43713</v>
      </c>
    </row>
    <row r="242762">
      <c r="A242762" s="1" t="s">
        <v>42380</v>
      </c>
    </row>
    <row r="242763">
      <c r="A242763" s="1" t="s">
        <v>73905</v>
      </c>
    </row>
    <row r="242764">
      <c r="A242764" s="1" t="s">
        <v>73906</v>
      </c>
    </row>
    <row r="242765">
      <c r="A242765" s="1" t="s">
        <v>73907</v>
      </c>
    </row>
    <row r="242766">
      <c r="A242766" s="1" t="s">
        <v>73908</v>
      </c>
    </row>
    <row r="242767">
      <c r="A242767" s="1" t="s">
        <v>73909</v>
      </c>
    </row>
    <row r="242768">
      <c r="A242768" s="1" t="s">
        <v>322</v>
      </c>
    </row>
    <row r="242769">
      <c r="A242769" s="1" t="s">
        <v>73910</v>
      </c>
    </row>
    <row r="242770">
      <c r="A242770" s="1" t="s">
        <v>73911</v>
      </c>
    </row>
    <row r="242771">
      <c r="A242771" s="1" t="s">
        <v>7512</v>
      </c>
    </row>
    <row r="242772">
      <c r="A242772" s="1" t="s">
        <v>51269</v>
      </c>
    </row>
    <row r="242773">
      <c r="A242773" s="1" t="s">
        <v>73912</v>
      </c>
    </row>
    <row r="242774">
      <c r="A242774" s="1" t="s">
        <v>73913</v>
      </c>
    </row>
    <row r="242775">
      <c r="A242775" s="1" t="s">
        <v>73914</v>
      </c>
    </row>
    <row r="242776">
      <c r="A242776" s="1" t="s">
        <v>73915</v>
      </c>
    </row>
    <row r="242777">
      <c r="A242777" s="1" t="s">
        <v>73916</v>
      </c>
    </row>
    <row r="242778">
      <c r="A242778" s="1" t="s">
        <v>73917</v>
      </c>
    </row>
    <row r="242779">
      <c r="A242779" s="1" t="s">
        <v>73918</v>
      </c>
    </row>
    <row r="242780">
      <c r="A242780" s="1" t="s">
        <v>73919</v>
      </c>
    </row>
    <row r="242781">
      <c r="A242781" s="1" t="s">
        <v>73920</v>
      </c>
    </row>
    <row r="242782">
      <c r="A242782" s="1" t="s">
        <v>73921</v>
      </c>
    </row>
    <row r="242783">
      <c r="A242783" s="1" t="s">
        <v>322</v>
      </c>
    </row>
    <row r="242784">
      <c r="A242784" s="1" t="s">
        <v>73922</v>
      </c>
    </row>
    <row r="242785">
      <c r="A242785" s="1" t="s">
        <v>7815</v>
      </c>
    </row>
    <row r="242786">
      <c r="A242786" s="1" t="s">
        <v>73923</v>
      </c>
    </row>
    <row r="242787">
      <c r="A242787" s="1" t="s">
        <v>22001</v>
      </c>
    </row>
    <row r="242788">
      <c r="A242788" s="1" t="s">
        <v>10388</v>
      </c>
    </row>
    <row r="242789">
      <c r="A242789" s="1" t="s">
        <v>977</v>
      </c>
    </row>
    <row r="242790">
      <c r="A242790" s="1" t="s">
        <v>73924</v>
      </c>
    </row>
    <row r="242791">
      <c r="A242791" s="1" t="s">
        <v>977</v>
      </c>
    </row>
    <row r="242792">
      <c r="A242792" s="1" t="s">
        <v>73925</v>
      </c>
    </row>
    <row r="242793">
      <c r="A242793" s="1" t="s">
        <v>73926</v>
      </c>
    </row>
    <row r="242794">
      <c r="A242794" s="1" t="s">
        <v>73927</v>
      </c>
    </row>
    <row r="242795">
      <c r="A242795" s="1" t="s">
        <v>6761</v>
      </c>
    </row>
    <row r="242796">
      <c r="A242796" s="1" t="s">
        <v>73928</v>
      </c>
    </row>
    <row r="242797">
      <c r="A242797" s="1" t="s">
        <v>433</v>
      </c>
    </row>
    <row r="242798">
      <c r="A242798" s="1" t="s">
        <v>322</v>
      </c>
    </row>
    <row r="242799">
      <c r="A242799" s="1" t="s">
        <v>73929</v>
      </c>
    </row>
    <row r="242800">
      <c r="A242800" s="1" t="s">
        <v>41920</v>
      </c>
    </row>
    <row r="242801">
      <c r="A242801" s="1" t="s">
        <v>73930</v>
      </c>
    </row>
    <row r="242802">
      <c r="A242802" s="1" t="s">
        <v>8931</v>
      </c>
    </row>
    <row r="242803">
      <c r="A242803" s="1" t="s">
        <v>73931</v>
      </c>
    </row>
    <row r="242804">
      <c r="A242804" s="1" t="s">
        <v>70799</v>
      </c>
    </row>
    <row r="242805">
      <c r="A242805" s="1" t="s">
        <v>73932</v>
      </c>
    </row>
    <row r="242806">
      <c r="A242806" s="1" t="s">
        <v>23671</v>
      </c>
    </row>
    <row r="242807">
      <c r="A242807" s="1" t="s">
        <v>73933</v>
      </c>
    </row>
    <row r="242808">
      <c r="A242808" s="1">
        <v>7.0</v>
      </c>
    </row>
    <row r="242809">
      <c r="A242809" s="1" t="s">
        <v>73934</v>
      </c>
    </row>
    <row r="242810">
      <c r="A242810" s="1" t="s">
        <v>73935</v>
      </c>
    </row>
    <row r="242811">
      <c r="A242811" s="1" t="s">
        <v>67788</v>
      </c>
    </row>
    <row r="242812">
      <c r="A242812" s="1" t="s">
        <v>73936</v>
      </c>
    </row>
    <row r="242813">
      <c r="A242813" s="1" t="s">
        <v>73937</v>
      </c>
    </row>
    <row r="242814">
      <c r="A242814" s="1" t="s">
        <v>322</v>
      </c>
    </row>
    <row r="242815">
      <c r="A242815" s="1" t="s">
        <v>977</v>
      </c>
    </row>
    <row r="242816">
      <c r="A242816" s="3" t="str">
        <f> Pel:</f>
        <v>#ERROR!</v>
      </c>
    </row>
    <row r="242817">
      <c r="A242817" s="1" t="s">
        <v>73938</v>
      </c>
    </row>
    <row r="242818">
      <c r="A242818" s="1" t="s">
        <v>1858</v>
      </c>
    </row>
    <row r="242819">
      <c r="A242819" s="1" t="s">
        <v>73939</v>
      </c>
    </row>
    <row r="242820">
      <c r="A242820" s="3" t="str">
        <f>t Started</f>
        <v>#ERROR!</v>
      </c>
    </row>
    <row r="242821">
      <c r="A242821" s="1" t="s">
        <v>73940</v>
      </c>
    </row>
    <row r="242822">
      <c r="A242822" s="1" t="s">
        <v>977</v>
      </c>
    </row>
    <row r="242823">
      <c r="A242823" s="1" t="s">
        <v>73941</v>
      </c>
    </row>
    <row r="242824">
      <c r="A242824" s="1" t="s">
        <v>73942</v>
      </c>
    </row>
    <row r="242825">
      <c r="A242825" s="1" t="s">
        <v>40707</v>
      </c>
    </row>
    <row r="242826">
      <c r="A242826" s="1" t="s">
        <v>46620</v>
      </c>
    </row>
    <row r="242827">
      <c r="A242827" s="1" t="s">
        <v>73943</v>
      </c>
    </row>
    <row r="242828">
      <c r="A242828" s="1" t="s">
        <v>42380</v>
      </c>
    </row>
    <row r="242829">
      <c r="A242829" s="1" t="s">
        <v>73905</v>
      </c>
    </row>
    <row r="242830">
      <c r="A242830" s="1" t="s">
        <v>73906</v>
      </c>
    </row>
    <row r="242831">
      <c r="A242831" s="1" t="s">
        <v>73907</v>
      </c>
    </row>
    <row r="242832">
      <c r="A242832" s="1" t="s">
        <v>73908</v>
      </c>
    </row>
    <row r="242833">
      <c r="A242833" s="1" t="s">
        <v>73909</v>
      </c>
    </row>
    <row r="242834">
      <c r="A242834" s="1" t="s">
        <v>73910</v>
      </c>
    </row>
    <row r="242835">
      <c r="A242835" s="1" t="s">
        <v>73911</v>
      </c>
    </row>
    <row r="242836">
      <c r="A242836" s="1" t="s">
        <v>7512</v>
      </c>
    </row>
    <row r="242837">
      <c r="A242837" s="1" t="s">
        <v>73912</v>
      </c>
    </row>
    <row r="242838">
      <c r="A242838" s="1" t="s">
        <v>73913</v>
      </c>
    </row>
    <row r="242839">
      <c r="A242839" s="1" t="s">
        <v>73914</v>
      </c>
    </row>
    <row r="242840">
      <c r="A242840" s="1" t="s">
        <v>73915</v>
      </c>
    </row>
    <row r="242841">
      <c r="A242841" s="1" t="s">
        <v>73916</v>
      </c>
    </row>
    <row r="242842">
      <c r="A242842" s="1" t="s">
        <v>73917</v>
      </c>
    </row>
    <row r="242843">
      <c r="A242843" s="1" t="s">
        <v>73918</v>
      </c>
    </row>
    <row r="242844">
      <c r="A242844" s="1" t="s">
        <v>73919</v>
      </c>
    </row>
    <row r="242845">
      <c r="A242845" s="1" t="s">
        <v>73920</v>
      </c>
    </row>
    <row r="242846">
      <c r="A242846" s="1" t="s">
        <v>73921</v>
      </c>
    </row>
    <row r="242847">
      <c r="A242847" s="1" t="s">
        <v>73922</v>
      </c>
    </row>
    <row r="242848">
      <c r="A242848" s="1" t="s">
        <v>73923</v>
      </c>
    </row>
    <row r="242849">
      <c r="A242849" s="1" t="s">
        <v>73924</v>
      </c>
    </row>
    <row r="242850">
      <c r="A242850" s="1" t="s">
        <v>73925</v>
      </c>
    </row>
    <row r="242851">
      <c r="A242851" s="1" t="s">
        <v>73926</v>
      </c>
    </row>
    <row r="242852">
      <c r="A242852" s="1" t="s">
        <v>73927</v>
      </c>
    </row>
    <row r="242853">
      <c r="A242853" s="1" t="s">
        <v>73928</v>
      </c>
    </row>
    <row r="242854">
      <c r="A242854" s="1" t="s">
        <v>73929</v>
      </c>
    </row>
    <row r="242855">
      <c r="A242855" s="1" t="s">
        <v>41920</v>
      </c>
    </row>
    <row r="242856">
      <c r="A242856" s="1" t="s">
        <v>73930</v>
      </c>
    </row>
    <row r="242857">
      <c r="A242857" s="1" t="s">
        <v>73931</v>
      </c>
    </row>
    <row r="242858">
      <c r="A242858" s="1" t="s">
        <v>70799</v>
      </c>
    </row>
    <row r="242859">
      <c r="A242859" s="1" t="s">
        <v>73932</v>
      </c>
    </row>
    <row r="242860">
      <c r="A242860" s="1" t="s">
        <v>23671</v>
      </c>
    </row>
    <row r="242861">
      <c r="A242861" s="1" t="s">
        <v>73933</v>
      </c>
    </row>
    <row r="242862">
      <c r="A242862" s="1" t="s">
        <v>73934</v>
      </c>
    </row>
    <row r="242863">
      <c r="A242863" s="1" t="s">
        <v>73935</v>
      </c>
    </row>
    <row r="242864">
      <c r="A242864" s="1" t="s">
        <v>67788</v>
      </c>
    </row>
    <row r="242865">
      <c r="A242865" s="1" t="s">
        <v>73936</v>
      </c>
    </row>
    <row r="242866">
      <c r="A242866" s="1" t="s">
        <v>73937</v>
      </c>
    </row>
    <row r="242867">
      <c r="A242867" s="3" t="str">
        <f> Pel:</f>
        <v>#ERROR!</v>
      </c>
    </row>
    <row r="242868">
      <c r="A242868" s="1" t="s">
        <v>73938</v>
      </c>
    </row>
    <row r="242869">
      <c r="A242869" s="1" t="s">
        <v>73939</v>
      </c>
    </row>
    <row r="242870">
      <c r="A242870" s="3" t="str">
        <f>t Started</f>
        <v>#ERROR!</v>
      </c>
    </row>
    <row r="242871">
      <c r="A242871" s="1" t="s">
        <v>73940</v>
      </c>
    </row>
    <row r="242872">
      <c r="A242872" s="1" t="s">
        <v>73941</v>
      </c>
    </row>
    <row r="242873">
      <c r="A242873" s="1" t="s">
        <v>73942</v>
      </c>
    </row>
    <row r="242874">
      <c r="A242874" s="1" t="s">
        <v>73944</v>
      </c>
    </row>
    <row r="242875">
      <c r="A242875" s="1" t="s">
        <v>73945</v>
      </c>
    </row>
    <row r="242876">
      <c r="A242876" s="1" t="s">
        <v>73946</v>
      </c>
    </row>
    <row r="242877">
      <c r="A242877" s="1" t="s">
        <v>73947</v>
      </c>
    </row>
    <row r="242878">
      <c r="A242878" s="1" t="s">
        <v>73948</v>
      </c>
    </row>
    <row r="242879">
      <c r="A242879" s="1" t="s">
        <v>73949</v>
      </c>
    </row>
    <row r="242880">
      <c r="A242880" s="1" t="s">
        <v>73950</v>
      </c>
    </row>
    <row r="242881">
      <c r="A242881" s="1" t="s">
        <v>73951</v>
      </c>
    </row>
    <row r="242882">
      <c r="A242882" s="1" t="s">
        <v>73952</v>
      </c>
    </row>
    <row r="242883">
      <c r="A242883" s="1" t="s">
        <v>73953</v>
      </c>
    </row>
    <row r="242884">
      <c r="A242884" s="1" t="s">
        <v>73954</v>
      </c>
    </row>
    <row r="242885">
      <c r="A242885" s="1" t="s">
        <v>73955</v>
      </c>
    </row>
    <row r="242886">
      <c r="A242886" s="1" t="s">
        <v>73956</v>
      </c>
    </row>
    <row r="242887">
      <c r="A242887" s="1" t="s">
        <v>73947</v>
      </c>
    </row>
    <row r="242888">
      <c r="A242888" s="1" t="s">
        <v>73948</v>
      </c>
    </row>
    <row r="242889">
      <c r="A242889" s="1" t="s">
        <v>73949</v>
      </c>
    </row>
    <row r="242890">
      <c r="A242890" s="1" t="s">
        <v>73950</v>
      </c>
    </row>
    <row r="242891">
      <c r="A242891" s="1" t="s">
        <v>73951</v>
      </c>
    </row>
    <row r="242892">
      <c r="A242892" s="1" t="s">
        <v>73953</v>
      </c>
    </row>
    <row r="242893">
      <c r="A242893" s="1" t="s">
        <v>73954</v>
      </c>
    </row>
    <row r="242894">
      <c r="A242894" s="1" t="s">
        <v>73957</v>
      </c>
    </row>
    <row r="242895">
      <c r="A242895" s="1" t="s">
        <v>73958</v>
      </c>
    </row>
    <row r="242896">
      <c r="A242896" s="1" t="s">
        <v>25302</v>
      </c>
    </row>
    <row r="242897">
      <c r="A242897" s="1" t="s">
        <v>73959</v>
      </c>
    </row>
    <row r="242898">
      <c r="A242898" s="1" t="s">
        <v>73960</v>
      </c>
    </row>
    <row r="242899">
      <c r="A242899" s="1" t="s">
        <v>73961</v>
      </c>
    </row>
    <row r="242900">
      <c r="A242900" s="1" t="s">
        <v>73962</v>
      </c>
    </row>
    <row r="242901">
      <c r="A242901" s="1" t="s">
        <v>73963</v>
      </c>
    </row>
    <row r="242902">
      <c r="A242902" s="1" t="s">
        <v>73964</v>
      </c>
    </row>
    <row r="242903">
      <c r="A242903" s="1" t="s">
        <v>73965</v>
      </c>
    </row>
    <row r="242904">
      <c r="A242904" s="1" t="s">
        <v>73966</v>
      </c>
    </row>
    <row r="242905">
      <c r="A242905" s="1" t="s">
        <v>73967</v>
      </c>
    </row>
    <row r="242906">
      <c r="A242906" s="1" t="s">
        <v>73968</v>
      </c>
    </row>
    <row r="242907">
      <c r="A242907" s="1" t="s">
        <v>73969</v>
      </c>
    </row>
    <row r="242908">
      <c r="A242908" s="1" t="s">
        <v>73970</v>
      </c>
    </row>
    <row r="242909">
      <c r="A242909" s="1" t="s">
        <v>73971</v>
      </c>
    </row>
    <row r="242910">
      <c r="A242910" s="1" t="s">
        <v>73972</v>
      </c>
    </row>
    <row r="242911">
      <c r="A242911" s="1" t="s">
        <v>73973</v>
      </c>
    </row>
    <row r="242912">
      <c r="A242912" s="1" t="s">
        <v>73974</v>
      </c>
    </row>
    <row r="242913">
      <c r="A242913" s="1" t="s">
        <v>73975</v>
      </c>
    </row>
    <row r="242914">
      <c r="A242914" s="1" t="s">
        <v>73976</v>
      </c>
    </row>
    <row r="242915">
      <c r="A242915" s="1" t="s">
        <v>47075</v>
      </c>
    </row>
    <row r="242916">
      <c r="A242916" s="1" t="s">
        <v>73977</v>
      </c>
    </row>
    <row r="242917">
      <c r="A242917" s="1" t="s">
        <v>73978</v>
      </c>
    </row>
    <row r="242918">
      <c r="A242918" s="1" t="s">
        <v>73959</v>
      </c>
    </row>
    <row r="242919">
      <c r="A242919" s="1" t="s">
        <v>73960</v>
      </c>
    </row>
    <row r="242920">
      <c r="A242920" s="1" t="s">
        <v>73961</v>
      </c>
    </row>
    <row r="242921">
      <c r="A242921" s="1" t="s">
        <v>73962</v>
      </c>
    </row>
    <row r="242922">
      <c r="A242922" s="1" t="s">
        <v>73963</v>
      </c>
    </row>
    <row r="242923">
      <c r="A242923" s="1" t="s">
        <v>73964</v>
      </c>
    </row>
    <row r="242924">
      <c r="A242924" s="1" t="s">
        <v>73965</v>
      </c>
    </row>
    <row r="242925">
      <c r="A242925" s="1" t="s">
        <v>73966</v>
      </c>
    </row>
    <row r="242926">
      <c r="A242926" s="1" t="s">
        <v>73967</v>
      </c>
    </row>
    <row r="242927">
      <c r="A242927" s="1" t="s">
        <v>73968</v>
      </c>
    </row>
    <row r="242928">
      <c r="A242928" s="1" t="s">
        <v>73969</v>
      </c>
    </row>
    <row r="242929">
      <c r="A242929" s="1" t="s">
        <v>73970</v>
      </c>
    </row>
    <row r="242930">
      <c r="A242930" s="1" t="s">
        <v>73971</v>
      </c>
    </row>
    <row r="242931">
      <c r="A242931" s="1" t="s">
        <v>73972</v>
      </c>
    </row>
    <row r="242932">
      <c r="A242932" s="1" t="s">
        <v>73973</v>
      </c>
    </row>
    <row r="242933">
      <c r="A242933" s="1" t="s">
        <v>73974</v>
      </c>
    </row>
    <row r="242934">
      <c r="A242934" s="1" t="s">
        <v>73975</v>
      </c>
    </row>
    <row r="242935">
      <c r="A242935" s="1" t="s">
        <v>73976</v>
      </c>
    </row>
    <row r="242936">
      <c r="A242936" s="1" t="s">
        <v>47075</v>
      </c>
    </row>
    <row r="242937">
      <c r="A242937" s="1" t="s">
        <v>73977</v>
      </c>
    </row>
    <row r="242938">
      <c r="A242938" s="1" t="s">
        <v>73979</v>
      </c>
    </row>
    <row r="242939">
      <c r="A242939" s="1" t="s">
        <v>73980</v>
      </c>
    </row>
    <row r="242940">
      <c r="A242940" s="1" t="s">
        <v>73981</v>
      </c>
    </row>
    <row r="242941">
      <c r="A242941" s="1" t="s">
        <v>73982</v>
      </c>
    </row>
    <row r="242942">
      <c r="A242942" s="1" t="s">
        <v>73983</v>
      </c>
    </row>
    <row r="242943">
      <c r="A242943" s="1" t="s">
        <v>73984</v>
      </c>
    </row>
    <row r="242944">
      <c r="A242944" s="1" t="s">
        <v>73985</v>
      </c>
    </row>
    <row r="242945">
      <c r="A242945" s="1" t="s">
        <v>73986</v>
      </c>
    </row>
    <row r="242946">
      <c r="A242946" s="1" t="s">
        <v>73987</v>
      </c>
    </row>
    <row r="242947">
      <c r="A242947" s="1" t="s">
        <v>73988</v>
      </c>
    </row>
    <row r="242948">
      <c r="A242948" s="1" t="s">
        <v>73989</v>
      </c>
    </row>
    <row r="242949">
      <c r="A242949" s="1" t="s">
        <v>73990</v>
      </c>
    </row>
    <row r="242950">
      <c r="A242950" s="1" t="s">
        <v>73991</v>
      </c>
    </row>
    <row r="242951">
      <c r="A242951" s="1" t="s">
        <v>73992</v>
      </c>
    </row>
    <row r="242952">
      <c r="A242952" s="1" t="s">
        <v>73993</v>
      </c>
    </row>
    <row r="242953">
      <c r="A242953" s="1" t="s">
        <v>73994</v>
      </c>
    </row>
    <row r="242954">
      <c r="A242954" s="1" t="s">
        <v>73995</v>
      </c>
    </row>
    <row r="242955">
      <c r="A242955" s="1" t="s">
        <v>73996</v>
      </c>
    </row>
    <row r="242956">
      <c r="A242956" s="1" t="s">
        <v>73997</v>
      </c>
    </row>
    <row r="242957">
      <c r="A242957" s="1" t="s">
        <v>73998</v>
      </c>
    </row>
    <row r="242958">
      <c r="A242958" s="1" t="s">
        <v>73999</v>
      </c>
    </row>
    <row r="242959">
      <c r="A242959" s="1" t="s">
        <v>74000</v>
      </c>
    </row>
    <row r="242960">
      <c r="A242960" s="1" t="s">
        <v>74001</v>
      </c>
    </row>
    <row r="242961">
      <c r="A242961" s="1" t="s">
        <v>74002</v>
      </c>
    </row>
    <row r="242962">
      <c r="A242962" s="1" t="s">
        <v>74003</v>
      </c>
    </row>
    <row r="242963">
      <c r="A242963" s="1" t="s">
        <v>74004</v>
      </c>
    </row>
    <row r="242964">
      <c r="A242964" s="3" t="str">
        <f> Y HEA HEE</f>
        <v>#ERROR!</v>
      </c>
    </row>
    <row r="242965">
      <c r="A242965" s="1" t="s">
        <v>74005</v>
      </c>
    </row>
    <row r="242966">
      <c r="A242966" s="1" t="s">
        <v>74006</v>
      </c>
    </row>
    <row r="242967">
      <c r="A242967" s="1" t="s">
        <v>74007</v>
      </c>
    </row>
    <row r="242968">
      <c r="A242968" s="3" t="str">
        <f> WHEN COT NO GLUE WHAT \</f>
        <v>#ERROR!</v>
      </c>
    </row>
    <row r="242969">
      <c r="A242969" s="1" t="s">
        <v>74008</v>
      </c>
    </row>
    <row r="242970">
      <c r="A242970" s="1" t="s">
        <v>74009</v>
      </c>
    </row>
    <row r="242971">
      <c r="A242971" s="1" t="s">
        <v>74010</v>
      </c>
    </row>
    <row r="242972">
      <c r="A242972" s="1" t="s">
        <v>74011</v>
      </c>
    </row>
    <row r="242973">
      <c r="A242973" s="1" t="s">
        <v>74012</v>
      </c>
    </row>
    <row r="242974">
      <c r="A242974" s="1" t="s">
        <v>74013</v>
      </c>
    </row>
    <row r="242975">
      <c r="A242975" s="1" t="s">
        <v>74014</v>
      </c>
    </row>
    <row r="242976">
      <c r="A242976" s="1" t="s">
        <v>74015</v>
      </c>
    </row>
    <row r="242977">
      <c r="A242977" s="1" t="s">
        <v>74016</v>
      </c>
    </row>
    <row r="242978">
      <c r="A242978" s="1" t="s">
        <v>74017</v>
      </c>
    </row>
    <row r="242979">
      <c r="A242979" s="1" t="s">
        <v>74018</v>
      </c>
    </row>
    <row r="242980">
      <c r="A242980" s="1" t="s">
        <v>73981</v>
      </c>
    </row>
    <row r="242981">
      <c r="A242981" s="1" t="s">
        <v>73982</v>
      </c>
    </row>
    <row r="242982">
      <c r="A242982" s="1" t="s">
        <v>73983</v>
      </c>
    </row>
    <row r="242983">
      <c r="A242983" s="1" t="s">
        <v>73984</v>
      </c>
    </row>
    <row r="242984">
      <c r="A242984" s="1" t="s">
        <v>73985</v>
      </c>
    </row>
    <row r="242985">
      <c r="A242985" s="1" t="s">
        <v>73986</v>
      </c>
    </row>
    <row r="242986">
      <c r="A242986" s="1" t="s">
        <v>73987</v>
      </c>
    </row>
    <row r="242987">
      <c r="A242987" s="1" t="s">
        <v>73988</v>
      </c>
    </row>
    <row r="242988">
      <c r="A242988" s="1" t="s">
        <v>73989</v>
      </c>
    </row>
    <row r="242989">
      <c r="A242989" s="1" t="s">
        <v>73990</v>
      </c>
    </row>
    <row r="242990">
      <c r="A242990" s="1" t="s">
        <v>73991</v>
      </c>
    </row>
    <row r="242991">
      <c r="A242991" s="1" t="s">
        <v>73992</v>
      </c>
    </row>
    <row r="242992">
      <c r="A242992" s="1" t="s">
        <v>73993</v>
      </c>
    </row>
    <row r="242993">
      <c r="A242993" s="1" t="s">
        <v>73994</v>
      </c>
    </row>
    <row r="242994">
      <c r="A242994" s="1" t="s">
        <v>73995</v>
      </c>
    </row>
    <row r="242995">
      <c r="A242995" s="1" t="s">
        <v>73996</v>
      </c>
    </row>
    <row r="242996">
      <c r="A242996" s="1" t="s">
        <v>73997</v>
      </c>
    </row>
    <row r="242997">
      <c r="A242997" s="1" t="s">
        <v>73998</v>
      </c>
    </row>
    <row r="242998">
      <c r="A242998" s="1" t="s">
        <v>73999</v>
      </c>
    </row>
    <row r="242999">
      <c r="A242999" s="1" t="s">
        <v>74000</v>
      </c>
    </row>
    <row r="243000">
      <c r="A243000" s="1" t="s">
        <v>74001</v>
      </c>
    </row>
    <row r="243001">
      <c r="A243001" s="1" t="s">
        <v>74002</v>
      </c>
    </row>
    <row r="243002">
      <c r="A243002" s="1" t="s">
        <v>74003</v>
      </c>
    </row>
    <row r="243003">
      <c r="A243003" s="1" t="s">
        <v>74004</v>
      </c>
    </row>
    <row r="243004">
      <c r="A243004" s="3" t="str">
        <f> Y HEA HEE</f>
        <v>#ERROR!</v>
      </c>
    </row>
    <row r="243005">
      <c r="A243005" s="1" t="s">
        <v>74005</v>
      </c>
    </row>
    <row r="243006">
      <c r="A243006" s="1" t="s">
        <v>74006</v>
      </c>
    </row>
    <row r="243007">
      <c r="A243007" s="1" t="s">
        <v>74007</v>
      </c>
    </row>
    <row r="243008">
      <c r="A243008" s="3" t="str">
        <f> WHEN COT NO GLUE WHAT \</f>
        <v>#ERROR!</v>
      </c>
    </row>
    <row r="243009">
      <c r="A243009" s="1" t="s">
        <v>74008</v>
      </c>
    </row>
    <row r="243010">
      <c r="A243010" s="1" t="s">
        <v>74009</v>
      </c>
    </row>
    <row r="243011">
      <c r="A243011" s="1" t="s">
        <v>74010</v>
      </c>
    </row>
    <row r="243012">
      <c r="A243012" s="1" t="s">
        <v>74012</v>
      </c>
    </row>
    <row r="243013">
      <c r="A243013" s="1" t="s">
        <v>74013</v>
      </c>
    </row>
    <row r="243014">
      <c r="A243014" s="1" t="s">
        <v>74014</v>
      </c>
    </row>
    <row r="243015">
      <c r="A243015" s="1" t="s">
        <v>74015</v>
      </c>
    </row>
    <row r="243016">
      <c r="A243016" s="1" t="s">
        <v>74016</v>
      </c>
    </row>
    <row r="243017">
      <c r="A243017" s="1" t="s">
        <v>74017</v>
      </c>
    </row>
    <row r="243018">
      <c r="A243018" s="1" t="s">
        <v>74019</v>
      </c>
    </row>
    <row r="243019">
      <c r="A243019" s="1" t="s">
        <v>74020</v>
      </c>
    </row>
    <row r="243020">
      <c r="A243020" s="1" t="s">
        <v>74021</v>
      </c>
    </row>
    <row r="243021">
      <c r="A243021" s="3" t="str">
        <f> 0 eee</f>
        <v>#ERROR!</v>
      </c>
    </row>
    <row r="243022">
      <c r="A243022" s="1" t="s">
        <v>74022</v>
      </c>
    </row>
    <row r="243023">
      <c r="A243023" s="1" t="s">
        <v>74023</v>
      </c>
    </row>
    <row r="243024">
      <c r="A243024" s="1" t="s">
        <v>74024</v>
      </c>
    </row>
    <row r="243025">
      <c r="A243025" s="1" t="s">
        <v>74025</v>
      </c>
    </row>
    <row r="243026">
      <c r="A243026" s="1" t="s">
        <v>74026</v>
      </c>
    </row>
    <row r="243027">
      <c r="A243027" s="1" t="s">
        <v>74027</v>
      </c>
    </row>
    <row r="243028">
      <c r="A243028" s="1" t="s">
        <v>74028</v>
      </c>
    </row>
    <row r="243029">
      <c r="A243029" s="1" t="s">
        <v>74029</v>
      </c>
    </row>
    <row r="243030">
      <c r="A243030" s="1" t="s">
        <v>74030</v>
      </c>
    </row>
    <row r="243031">
      <c r="A243031" s="1" t="s">
        <v>74031</v>
      </c>
    </row>
    <row r="243032">
      <c r="A243032" s="1" t="s">
        <v>74032</v>
      </c>
    </row>
    <row r="243033">
      <c r="A243033" s="1" t="s">
        <v>74033</v>
      </c>
    </row>
    <row r="243034">
      <c r="A243034" s="1" t="s">
        <v>74034</v>
      </c>
    </row>
    <row r="243035">
      <c r="A243035" s="1" t="s">
        <v>74035</v>
      </c>
    </row>
    <row r="243036">
      <c r="A243036" s="1" t="s">
        <v>74021</v>
      </c>
    </row>
    <row r="243037">
      <c r="A243037" s="3" t="str">
        <f> 0 eee</f>
        <v>#ERROR!</v>
      </c>
    </row>
    <row r="243038">
      <c r="A243038" s="1" t="s">
        <v>74022</v>
      </c>
    </row>
    <row r="243039">
      <c r="A243039" s="1" t="s">
        <v>74023</v>
      </c>
    </row>
    <row r="243040">
      <c r="A243040" s="1" t="s">
        <v>74024</v>
      </c>
    </row>
    <row r="243041">
      <c r="A243041" s="1" t="s">
        <v>74025</v>
      </c>
    </row>
    <row r="243042">
      <c r="A243042" s="1" t="s">
        <v>74026</v>
      </c>
    </row>
    <row r="243043">
      <c r="A243043" s="1" t="s">
        <v>74028</v>
      </c>
    </row>
    <row r="243044">
      <c r="A243044" s="1" t="s">
        <v>74029</v>
      </c>
    </row>
    <row r="243045">
      <c r="A243045" s="1" t="s">
        <v>74030</v>
      </c>
    </row>
    <row r="243046">
      <c r="A243046" s="1" t="s">
        <v>74031</v>
      </c>
    </row>
    <row r="243047">
      <c r="A243047" s="1" t="s">
        <v>74032</v>
      </c>
    </row>
    <row r="243048">
      <c r="A243048" s="1" t="s">
        <v>74033</v>
      </c>
    </row>
    <row r="243049">
      <c r="A243049" s="1" t="s">
        <v>74034</v>
      </c>
    </row>
    <row r="243050">
      <c r="A243050" s="1" t="s">
        <v>74036</v>
      </c>
    </row>
    <row r="243051">
      <c r="A243051" s="1" t="s">
        <v>74037</v>
      </c>
    </row>
    <row r="243052">
      <c r="A243052" s="1" t="s">
        <v>74038</v>
      </c>
    </row>
    <row r="243053">
      <c r="A243053" s="1" t="s">
        <v>74039</v>
      </c>
    </row>
    <row r="243054">
      <c r="A243054" s="3" t="str">
        <f/>
        <v>#ERROR!</v>
      </c>
    </row>
    <row r="243055">
      <c r="A243055" s="1" t="s">
        <v>74040</v>
      </c>
    </row>
    <row r="243056">
      <c r="A243056" s="3" t="str">
        <f> = NS","on 37 Wie</f>
        <v>#ERROR!</v>
      </c>
    </row>
    <row r="243057">
      <c r="A243057" s="1" t="s">
        <v>74039</v>
      </c>
    </row>
    <row r="243058">
      <c r="A243058" s="1" t="s">
        <v>74040</v>
      </c>
    </row>
    <row r="243059">
      <c r="A243059" s="3" t="str">
        <f> = NS",32,True,False,2025-10-25 00:14:30,2.0_enhanced</f>
        <v>#ERROR!</v>
      </c>
    </row>
    <row r="243060">
      <c r="A243060" s="1" t="s">
        <v>74041</v>
      </c>
    </row>
    <row r="243061">
      <c r="A243061" s="1" t="s">
        <v>74042</v>
      </c>
    </row>
    <row r="243062">
      <c r="A243062" s="1" t="s">
        <v>74043</v>
      </c>
    </row>
    <row r="243063">
      <c r="A243063" s="1" t="s">
        <v>74044</v>
      </c>
    </row>
    <row r="243064">
      <c r="A243064" s="1" t="s">
        <v>51276</v>
      </c>
    </row>
    <row r="243065">
      <c r="A243065" s="1" t="s">
        <v>74045</v>
      </c>
    </row>
    <row r="243066">
      <c r="A243066" s="1" t="s">
        <v>27450</v>
      </c>
    </row>
    <row r="243067">
      <c r="A243067" s="1" t="s">
        <v>74046</v>
      </c>
    </row>
    <row r="243068">
      <c r="A243068" s="1" t="s">
        <v>74047</v>
      </c>
    </row>
    <row r="243069">
      <c r="A243069" s="1" t="s">
        <v>74048</v>
      </c>
    </row>
    <row r="243070">
      <c r="A243070" s="1" t="s">
        <v>74049</v>
      </c>
    </row>
    <row r="243071">
      <c r="A243071" s="1" t="s">
        <v>74050</v>
      </c>
    </row>
    <row r="243072">
      <c r="A243072" s="1" t="s">
        <v>74051</v>
      </c>
    </row>
    <row r="243073">
      <c r="A243073" s="1" t="s">
        <v>74052</v>
      </c>
    </row>
    <row r="243074">
      <c r="A243074" s="1" t="s">
        <v>74053</v>
      </c>
    </row>
    <row r="243075">
      <c r="A243075" s="1" t="s">
        <v>74054</v>
      </c>
    </row>
    <row r="243076">
      <c r="A243076" s="1" t="s">
        <v>74055</v>
      </c>
    </row>
    <row r="243077">
      <c r="A243077" s="1" t="s">
        <v>74056</v>
      </c>
    </row>
    <row r="243078">
      <c r="A243078" s="1" t="s">
        <v>74057</v>
      </c>
    </row>
    <row r="243079">
      <c r="A243079" s="1" t="s">
        <v>74058</v>
      </c>
    </row>
    <row r="243080">
      <c r="A243080" s="1" t="s">
        <v>74059</v>
      </c>
    </row>
    <row r="243081">
      <c r="A243081" s="1" t="s">
        <v>74060</v>
      </c>
    </row>
    <row r="243082">
      <c r="A243082" s="1" t="s">
        <v>74061</v>
      </c>
    </row>
    <row r="243083">
      <c r="A243083" s="1" t="s">
        <v>74062</v>
      </c>
    </row>
    <row r="243084">
      <c r="A243084" s="1" t="s">
        <v>51276</v>
      </c>
    </row>
    <row r="243085">
      <c r="A243085" s="1" t="s">
        <v>74045</v>
      </c>
    </row>
    <row r="243086">
      <c r="A243086" s="1" t="s">
        <v>74046</v>
      </c>
    </row>
    <row r="243087">
      <c r="A243087" s="1" t="s">
        <v>74047</v>
      </c>
    </row>
    <row r="243088">
      <c r="A243088" s="1" t="s">
        <v>74048</v>
      </c>
    </row>
    <row r="243089">
      <c r="A243089" s="1" t="s">
        <v>74049</v>
      </c>
    </row>
    <row r="243090">
      <c r="A243090" s="1" t="s">
        <v>74050</v>
      </c>
    </row>
    <row r="243091">
      <c r="A243091" s="1" t="s">
        <v>74051</v>
      </c>
    </row>
    <row r="243092">
      <c r="A243092" s="1" t="s">
        <v>74052</v>
      </c>
    </row>
    <row r="243093">
      <c r="A243093" s="1" t="s">
        <v>74053</v>
      </c>
    </row>
    <row r="243094">
      <c r="A243094" s="1" t="s">
        <v>74054</v>
      </c>
    </row>
    <row r="243095">
      <c r="A243095" s="1" t="s">
        <v>74055</v>
      </c>
    </row>
    <row r="243096">
      <c r="A243096" s="1" t="s">
        <v>74056</v>
      </c>
    </row>
    <row r="243097">
      <c r="A243097" s="1" t="s">
        <v>74057</v>
      </c>
    </row>
    <row r="243098">
      <c r="A243098" s="1" t="s">
        <v>74058</v>
      </c>
    </row>
    <row r="243099">
      <c r="A243099" s="1" t="s">
        <v>74059</v>
      </c>
    </row>
    <row r="243100">
      <c r="A243100" s="1" t="s">
        <v>74060</v>
      </c>
    </row>
    <row r="243101">
      <c r="A243101" s="1" t="s">
        <v>74061</v>
      </c>
    </row>
    <row r="243102">
      <c r="A243102" s="1" t="s">
        <v>74063</v>
      </c>
    </row>
    <row r="243103">
      <c r="A243103" s="1" t="s">
        <v>74064</v>
      </c>
    </row>
    <row r="243104">
      <c r="A243104" s="1" t="s">
        <v>74065</v>
      </c>
    </row>
    <row r="243105">
      <c r="A243105" s="1" t="s">
        <v>74066</v>
      </c>
    </row>
    <row r="243106">
      <c r="A243106" s="1" t="s">
        <v>74067</v>
      </c>
    </row>
    <row r="243107">
      <c r="A243107" s="1" t="s">
        <v>45273</v>
      </c>
    </row>
    <row r="243108">
      <c r="A243108" s="1" t="s">
        <v>74068</v>
      </c>
    </row>
    <row r="243109">
      <c r="A243109" s="1" t="s">
        <v>74069</v>
      </c>
    </row>
    <row r="243110">
      <c r="A243110" s="1" t="s">
        <v>21749</v>
      </c>
    </row>
    <row r="243111">
      <c r="A243111" s="1" t="s">
        <v>43881</v>
      </c>
    </row>
    <row r="243112">
      <c r="A243112" s="1" t="s">
        <v>8688</v>
      </c>
    </row>
    <row r="243113">
      <c r="A243113" s="1" t="s">
        <v>25253</v>
      </c>
    </row>
    <row r="243114">
      <c r="A243114" s="1" t="s">
        <v>74070</v>
      </c>
    </row>
    <row r="243115">
      <c r="A243115" s="1" t="s">
        <v>74071</v>
      </c>
    </row>
    <row r="243116">
      <c r="A243116" s="1" t="s">
        <v>977</v>
      </c>
    </row>
    <row r="243117">
      <c r="A243117" s="1" t="s">
        <v>74072</v>
      </c>
    </row>
    <row r="243118">
      <c r="A243118" s="1" t="s">
        <v>22140</v>
      </c>
    </row>
    <row r="243119">
      <c r="A243119" s="1" t="s">
        <v>10091</v>
      </c>
    </row>
    <row r="243120">
      <c r="A243120" s="1" t="s">
        <v>74073</v>
      </c>
    </row>
    <row r="243121">
      <c r="A243121" s="1" t="s">
        <v>40707</v>
      </c>
    </row>
    <row r="243122">
      <c r="A243122" s="1" t="s">
        <v>74074</v>
      </c>
    </row>
    <row r="243123">
      <c r="A243123" s="3" t="str">
        <f> ance = ates ake</f>
        <v>#ERROR!</v>
      </c>
    </row>
    <row r="243124">
      <c r="A243124" s="1" t="s">
        <v>322</v>
      </c>
    </row>
    <row r="243125">
      <c r="A243125" s="1" t="s">
        <v>74075</v>
      </c>
    </row>
    <row r="243126">
      <c r="A243126" s="1" t="s">
        <v>74065</v>
      </c>
    </row>
    <row r="243127">
      <c r="A243127" s="1" t="s">
        <v>74066</v>
      </c>
    </row>
    <row r="243128">
      <c r="A243128" s="1" t="s">
        <v>74067</v>
      </c>
    </row>
    <row r="243129">
      <c r="A243129" s="1" t="s">
        <v>45273</v>
      </c>
    </row>
    <row r="243130">
      <c r="A243130" s="1" t="s">
        <v>74068</v>
      </c>
    </row>
    <row r="243131">
      <c r="A243131" s="1" t="s">
        <v>74069</v>
      </c>
    </row>
    <row r="243132">
      <c r="A243132" s="1" t="s">
        <v>74070</v>
      </c>
    </row>
    <row r="243133">
      <c r="A243133" s="1" t="s">
        <v>74071</v>
      </c>
    </row>
    <row r="243134">
      <c r="A243134" s="1" t="s">
        <v>74072</v>
      </c>
    </row>
    <row r="243135">
      <c r="A243135" s="1" t="s">
        <v>22140</v>
      </c>
    </row>
    <row r="243136">
      <c r="A243136" s="1" t="s">
        <v>74073</v>
      </c>
    </row>
    <row r="243137">
      <c r="A243137" s="1" t="s">
        <v>74074</v>
      </c>
    </row>
    <row r="243138">
      <c r="A243138" s="3" t="str">
        <f> ance = ates ake</f>
        <v>#ERROR!</v>
      </c>
    </row>
    <row r="243139">
      <c r="A243139" s="1" t="s">
        <v>74076</v>
      </c>
    </row>
    <row r="243140">
      <c r="A243140" s="1" t="s">
        <v>74077</v>
      </c>
    </row>
    <row r="243141">
      <c r="A243141" s="3" t="str">
        <f>... me ~— J</f>
        <v>#ERROR!</v>
      </c>
    </row>
    <row r="243142">
      <c r="A243142" s="1" t="s">
        <v>74078</v>
      </c>
    </row>
    <row r="243143">
      <c r="A243143" s="1" t="s">
        <v>74079</v>
      </c>
    </row>
    <row r="243144">
      <c r="A243144" s="1" t="s">
        <v>74080</v>
      </c>
    </row>
    <row r="243145">
      <c r="A243145" s="1" t="s">
        <v>74081</v>
      </c>
    </row>
    <row r="243146">
      <c r="A243146" s="1" t="s">
        <v>74082</v>
      </c>
    </row>
    <row r="243147">
      <c r="A243147" s="1" t="s">
        <v>74083</v>
      </c>
    </row>
    <row r="243148">
      <c r="A243148" s="1" t="s">
        <v>14966</v>
      </c>
    </row>
    <row r="243149">
      <c r="A243149" s="1" t="s">
        <v>74084</v>
      </c>
    </row>
    <row r="243150">
      <c r="A243150" s="1" t="s">
        <v>74085</v>
      </c>
    </row>
    <row r="243151">
      <c r="A243151" s="1" t="s">
        <v>74086</v>
      </c>
    </row>
    <row r="243152">
      <c r="A243152" s="1" t="s">
        <v>74087</v>
      </c>
    </row>
    <row r="243153">
      <c r="A243153" s="1" t="s">
        <v>74088</v>
      </c>
    </row>
    <row r="243154">
      <c r="A243154" s="1" t="s">
        <v>74089</v>
      </c>
    </row>
    <row r="243155">
      <c r="A243155" s="3" t="str">
        <f> CE a</f>
        <v>#ERROR!</v>
      </c>
    </row>
    <row r="243156">
      <c r="A243156" s="1" t="s">
        <v>74090</v>
      </c>
    </row>
    <row r="243157">
      <c r="A243157" s="1" t="s">
        <v>74091</v>
      </c>
    </row>
    <row r="243158">
      <c r="A243158" s="1" t="s">
        <v>966</v>
      </c>
    </row>
    <row r="243159">
      <c r="A243159" s="1" t="s">
        <v>74092</v>
      </c>
    </row>
    <row r="243160">
      <c r="A243160" s="1" t="s">
        <v>74093</v>
      </c>
    </row>
    <row r="243161">
      <c r="A243161" s="1" t="s">
        <v>74094</v>
      </c>
    </row>
    <row r="243162">
      <c r="A243162" s="3" t="str">
        <f/>
        <v>#ERROR!</v>
      </c>
    </row>
    <row r="243163">
      <c r="A243163" s="1" t="s">
        <v>74095</v>
      </c>
    </row>
    <row r="243164">
      <c r="A243164" s="1" t="s">
        <v>7512</v>
      </c>
    </row>
    <row r="243165">
      <c r="A243165" s="1" t="s">
        <v>34601</v>
      </c>
    </row>
    <row r="243166">
      <c r="A243166" s="1" t="s">
        <v>2802</v>
      </c>
    </row>
    <row r="243167">
      <c r="A243167" s="1" t="s">
        <v>74096</v>
      </c>
    </row>
    <row r="243168">
      <c r="A243168" s="1">
        <v>200.0</v>
      </c>
    </row>
    <row r="243169">
      <c r="A243169" s="1" t="s">
        <v>74097</v>
      </c>
    </row>
    <row r="243170">
      <c r="A243170" s="3" t="str">
        <f>... me ~— J</f>
        <v>#ERROR!</v>
      </c>
    </row>
    <row r="243171">
      <c r="A243171" s="1" t="s">
        <v>74078</v>
      </c>
    </row>
    <row r="243172">
      <c r="A243172" s="1" t="s">
        <v>74079</v>
      </c>
    </row>
    <row r="243173">
      <c r="A243173" s="1" t="s">
        <v>74080</v>
      </c>
    </row>
    <row r="243174">
      <c r="A243174" s="1" t="s">
        <v>74081</v>
      </c>
    </row>
    <row r="243175">
      <c r="A243175" s="1" t="s">
        <v>74082</v>
      </c>
    </row>
    <row r="243176">
      <c r="A243176" s="1" t="s">
        <v>74083</v>
      </c>
    </row>
    <row r="243177">
      <c r="A243177" s="1" t="s">
        <v>14966</v>
      </c>
    </row>
    <row r="243178">
      <c r="A243178" s="1" t="s">
        <v>74084</v>
      </c>
    </row>
    <row r="243179">
      <c r="A243179" s="1" t="s">
        <v>74085</v>
      </c>
    </row>
    <row r="243180">
      <c r="A243180" s="1" t="s">
        <v>74086</v>
      </c>
    </row>
    <row r="243181">
      <c r="A243181" s="1" t="s">
        <v>74087</v>
      </c>
    </row>
    <row r="243182">
      <c r="A243182" s="1" t="s">
        <v>74088</v>
      </c>
    </row>
    <row r="243183">
      <c r="A243183" s="1" t="s">
        <v>74089</v>
      </c>
    </row>
    <row r="243184">
      <c r="A243184" s="3" t="str">
        <f> CE a</f>
        <v>#ERROR!</v>
      </c>
    </row>
    <row r="243185">
      <c r="A243185" s="1" t="s">
        <v>74090</v>
      </c>
    </row>
    <row r="243186">
      <c r="A243186" s="1" t="s">
        <v>74091</v>
      </c>
    </row>
    <row r="243187">
      <c r="A243187" s="1" t="s">
        <v>74092</v>
      </c>
    </row>
    <row r="243188">
      <c r="A243188" s="1" t="s">
        <v>74093</v>
      </c>
    </row>
    <row r="243189">
      <c r="A243189" s="1" t="s">
        <v>74094</v>
      </c>
    </row>
    <row r="243190">
      <c r="A243190" s="1" t="s">
        <v>74095</v>
      </c>
    </row>
    <row r="243191">
      <c r="A243191" s="1" t="s">
        <v>7512</v>
      </c>
    </row>
    <row r="243192">
      <c r="A243192" s="1" t="s">
        <v>34601</v>
      </c>
    </row>
    <row r="243193">
      <c r="A243193" s="1" t="s">
        <v>74096</v>
      </c>
    </row>
    <row r="243194">
      <c r="A243194" s="1">
        <v>200.0</v>
      </c>
    </row>
    <row r="243195">
      <c r="A243195" s="1" t="s">
        <v>74098</v>
      </c>
    </row>
    <row r="243196">
      <c r="A243196" s="1" t="s">
        <v>74099</v>
      </c>
    </row>
    <row r="243197">
      <c r="A243197" s="1" t="s">
        <v>74100</v>
      </c>
    </row>
    <row r="243198">
      <c r="A243198" s="1" t="s">
        <v>74101</v>
      </c>
    </row>
    <row r="243199">
      <c r="A243199" s="1" t="s">
        <v>74102</v>
      </c>
    </row>
    <row r="243200">
      <c r="A243200" s="1" t="s">
        <v>74103</v>
      </c>
    </row>
    <row r="243201">
      <c r="A243201" s="1" t="s">
        <v>74104</v>
      </c>
    </row>
    <row r="243202">
      <c r="A243202" s="1" t="s">
        <v>74105</v>
      </c>
    </row>
    <row r="243203">
      <c r="A243203" s="1" t="s">
        <v>74106</v>
      </c>
    </row>
    <row r="243204">
      <c r="A243204" s="1" t="s">
        <v>74107</v>
      </c>
    </row>
    <row r="243205">
      <c r="A243205" s="1" t="s">
        <v>74108</v>
      </c>
    </row>
    <row r="243206">
      <c r="A243206" s="1" t="s">
        <v>74109</v>
      </c>
    </row>
    <row r="243207">
      <c r="A243207" s="1" t="s">
        <v>74110</v>
      </c>
    </row>
    <row r="243208">
      <c r="A243208" s="1" t="s">
        <v>74111</v>
      </c>
    </row>
    <row r="243209">
      <c r="A243209" s="1" t="s">
        <v>74112</v>
      </c>
    </row>
    <row r="243210">
      <c r="A243210" s="1" t="s">
        <v>74113</v>
      </c>
    </row>
    <row r="243211">
      <c r="A243211" s="1" t="s">
        <v>74114</v>
      </c>
    </row>
    <row r="243212">
      <c r="A243212" s="1" t="s">
        <v>74115</v>
      </c>
    </row>
    <row r="243213">
      <c r="A243213" s="1" t="s">
        <v>74116</v>
      </c>
    </row>
    <row r="243214">
      <c r="A243214" s="1" t="s">
        <v>74117</v>
      </c>
    </row>
    <row r="243215">
      <c r="A243215" s="1" t="s">
        <v>74118</v>
      </c>
    </row>
    <row r="243216">
      <c r="A243216" s="1" t="s">
        <v>74119</v>
      </c>
    </row>
    <row r="243217">
      <c r="A243217" s="1" t="s">
        <v>74120</v>
      </c>
    </row>
    <row r="243218">
      <c r="A243218" s="1" t="s">
        <v>74121</v>
      </c>
    </row>
    <row r="243219">
      <c r="A243219" s="1" t="s">
        <v>74122</v>
      </c>
    </row>
    <row r="243220">
      <c r="A243220" s="1" t="s">
        <v>74123</v>
      </c>
    </row>
    <row r="243221">
      <c r="A243221" s="1" t="s">
        <v>74124</v>
      </c>
    </row>
    <row r="243222">
      <c r="A243222" s="1" t="s">
        <v>74125</v>
      </c>
    </row>
    <row r="243223">
      <c r="A243223" s="1" t="s">
        <v>74126</v>
      </c>
    </row>
    <row r="243224">
      <c r="A243224" s="1" t="s">
        <v>74127</v>
      </c>
    </row>
    <row r="243225">
      <c r="A243225" s="1" t="s">
        <v>74128</v>
      </c>
    </row>
    <row r="243226">
      <c r="A243226" s="1" t="s">
        <v>74129</v>
      </c>
    </row>
    <row r="243227">
      <c r="A243227" s="1" t="s">
        <v>74130</v>
      </c>
    </row>
    <row r="243228">
      <c r="A243228" s="1" t="s">
        <v>74131</v>
      </c>
    </row>
    <row r="243229">
      <c r="A243229" s="1" t="s">
        <v>74132</v>
      </c>
    </row>
    <row r="243230">
      <c r="A243230" s="1" t="s">
        <v>74133</v>
      </c>
    </row>
    <row r="243231">
      <c r="A243231" s="1" t="s">
        <v>74134</v>
      </c>
    </row>
    <row r="243232">
      <c r="A243232" s="1" t="s">
        <v>74135</v>
      </c>
    </row>
    <row r="243233">
      <c r="A243233" s="1" t="s">
        <v>74136</v>
      </c>
    </row>
    <row r="243234">
      <c r="A243234" s="1" t="s">
        <v>74137</v>
      </c>
    </row>
    <row r="243235">
      <c r="A243235" s="1" t="s">
        <v>74138</v>
      </c>
    </row>
    <row r="243236">
      <c r="A243236" s="1" t="s">
        <v>74139</v>
      </c>
    </row>
    <row r="243237">
      <c r="A243237" s="1" t="s">
        <v>74140</v>
      </c>
    </row>
    <row r="243238">
      <c r="A243238" s="1" t="s">
        <v>74141</v>
      </c>
    </row>
    <row r="243239">
      <c r="A243239" s="1" t="s">
        <v>74142</v>
      </c>
    </row>
    <row r="243240">
      <c r="A243240" s="1" t="s">
        <v>74143</v>
      </c>
    </row>
    <row r="243241">
      <c r="A243241" s="1" t="s">
        <v>74144</v>
      </c>
    </row>
    <row r="243242">
      <c r="A243242" s="1" t="s">
        <v>74145</v>
      </c>
    </row>
    <row r="243243">
      <c r="A243243" s="1" t="s">
        <v>74146</v>
      </c>
    </row>
    <row r="243244">
      <c r="A243244" s="1" t="s">
        <v>74147</v>
      </c>
    </row>
    <row r="243245">
      <c r="A243245" s="1" t="s">
        <v>74148</v>
      </c>
    </row>
    <row r="243246">
      <c r="A243246" s="1" t="s">
        <v>74149</v>
      </c>
    </row>
    <row r="243247">
      <c r="A243247" s="1" t="s">
        <v>74150</v>
      </c>
    </row>
    <row r="243248">
      <c r="A243248" s="1" t="s">
        <v>74151</v>
      </c>
    </row>
    <row r="243249">
      <c r="A243249" s="1" t="s">
        <v>74152</v>
      </c>
    </row>
    <row r="243250">
      <c r="A243250" s="1" t="s">
        <v>74153</v>
      </c>
    </row>
    <row r="243251">
      <c r="A243251" s="1" t="s">
        <v>74154</v>
      </c>
    </row>
    <row r="243252">
      <c r="A243252" s="1" t="s">
        <v>74155</v>
      </c>
    </row>
    <row r="243253">
      <c r="A243253" s="1" t="s">
        <v>74156</v>
      </c>
    </row>
    <row r="243254">
      <c r="A243254" s="1" t="s">
        <v>74157</v>
      </c>
    </row>
    <row r="243255">
      <c r="A243255" s="1" t="s">
        <v>74158</v>
      </c>
    </row>
    <row r="243256">
      <c r="A243256" s="1" t="s">
        <v>74159</v>
      </c>
    </row>
    <row r="243257">
      <c r="A243257" s="1" t="s">
        <v>74160</v>
      </c>
    </row>
    <row r="243258">
      <c r="A243258" s="1" t="s">
        <v>74161</v>
      </c>
    </row>
    <row r="243259">
      <c r="A243259" s="1" t="s">
        <v>74162</v>
      </c>
    </row>
    <row r="243260">
      <c r="A243260" s="1" t="s">
        <v>74163</v>
      </c>
    </row>
    <row r="243261">
      <c r="A243261" s="1" t="s">
        <v>74164</v>
      </c>
    </row>
    <row r="243262">
      <c r="A243262" s="3" t="str">
        <f> SS, Re Fw ERE</f>
        <v>#ERROR!</v>
      </c>
    </row>
    <row r="243263">
      <c r="A243263" s="1" t="s">
        <v>74165</v>
      </c>
    </row>
    <row r="243264">
      <c r="A243264" s="1" t="s">
        <v>74166</v>
      </c>
    </row>
    <row r="243265">
      <c r="A243265" s="1" t="s">
        <v>74167</v>
      </c>
    </row>
    <row r="243266">
      <c r="A243266" s="1" t="s">
        <v>74168</v>
      </c>
    </row>
    <row r="243267">
      <c r="A243267" s="1" t="s">
        <v>74169</v>
      </c>
    </row>
    <row r="243268">
      <c r="A243268" s="1" t="s">
        <v>74170</v>
      </c>
    </row>
    <row r="243269">
      <c r="A243269" s="1" t="s">
        <v>74171</v>
      </c>
    </row>
    <row r="243270">
      <c r="A243270" s="1" t="s">
        <v>74172</v>
      </c>
    </row>
    <row r="243271">
      <c r="A243271" s="1" t="s">
        <v>74173</v>
      </c>
    </row>
    <row r="243272">
      <c r="A243272" s="1" t="s">
        <v>322</v>
      </c>
    </row>
    <row r="243273">
      <c r="A243273" s="1" t="s">
        <v>74174</v>
      </c>
    </row>
    <row r="243274">
      <c r="A243274" s="1" t="s">
        <v>74175</v>
      </c>
    </row>
    <row r="243275">
      <c r="A243275" s="1" t="s">
        <v>74176</v>
      </c>
    </row>
    <row r="243276">
      <c r="A243276" s="1" t="s">
        <v>74177</v>
      </c>
    </row>
    <row r="243277">
      <c r="A243277" s="1" t="s">
        <v>74178</v>
      </c>
    </row>
    <row r="243278">
      <c r="A243278" s="1" t="s">
        <v>74179</v>
      </c>
    </row>
    <row r="243279">
      <c r="A243279" s="1" t="s">
        <v>74180</v>
      </c>
    </row>
    <row r="243280">
      <c r="A243280" s="1" t="s">
        <v>74181</v>
      </c>
    </row>
    <row r="243281">
      <c r="A243281" s="1" t="s">
        <v>74182</v>
      </c>
    </row>
    <row r="243282">
      <c r="A243282" s="1" t="s">
        <v>74183</v>
      </c>
    </row>
    <row r="243283">
      <c r="A243283" s="1" t="s">
        <v>74184</v>
      </c>
    </row>
    <row r="243284">
      <c r="A243284" s="1" t="s">
        <v>74185</v>
      </c>
    </row>
    <row r="243285">
      <c r="A243285" s="1" t="s">
        <v>74186</v>
      </c>
    </row>
    <row r="243286">
      <c r="A243286" s="1" t="s">
        <v>74187</v>
      </c>
    </row>
    <row r="243287">
      <c r="A243287" s="1" t="s">
        <v>74188</v>
      </c>
    </row>
    <row r="243288">
      <c r="A243288" s="1" t="s">
        <v>74189</v>
      </c>
    </row>
    <row r="243289">
      <c r="A243289" s="1" t="s">
        <v>74100</v>
      </c>
    </row>
    <row r="243290">
      <c r="A243290" s="1" t="s">
        <v>74101</v>
      </c>
    </row>
    <row r="243291">
      <c r="A243291" s="1" t="s">
        <v>74102</v>
      </c>
    </row>
    <row r="243292">
      <c r="A243292" s="1" t="s">
        <v>74103</v>
      </c>
    </row>
    <row r="243293">
      <c r="A243293" s="1" t="s">
        <v>74104</v>
      </c>
    </row>
    <row r="243294">
      <c r="A243294" s="1" t="s">
        <v>74105</v>
      </c>
    </row>
    <row r="243295">
      <c r="A243295" s="1" t="s">
        <v>74106</v>
      </c>
    </row>
    <row r="243296">
      <c r="A243296" s="1" t="s">
        <v>74107</v>
      </c>
    </row>
    <row r="243297">
      <c r="A243297" s="1" t="s">
        <v>74108</v>
      </c>
    </row>
    <row r="243298">
      <c r="A243298" s="1" t="s">
        <v>74109</v>
      </c>
    </row>
    <row r="243299">
      <c r="A243299" s="1" t="s">
        <v>74110</v>
      </c>
    </row>
    <row r="243300">
      <c r="A243300" s="1" t="s">
        <v>74111</v>
      </c>
    </row>
    <row r="243301">
      <c r="A243301" s="1" t="s">
        <v>74112</v>
      </c>
    </row>
    <row r="243302">
      <c r="A243302" s="1" t="s">
        <v>74113</v>
      </c>
    </row>
    <row r="243303">
      <c r="A243303" s="1" t="s">
        <v>74114</v>
      </c>
    </row>
    <row r="243304">
      <c r="A243304" s="1" t="s">
        <v>74115</v>
      </c>
    </row>
    <row r="243305">
      <c r="A243305" s="1" t="s">
        <v>74116</v>
      </c>
    </row>
    <row r="243306">
      <c r="A243306" s="1" t="s">
        <v>74117</v>
      </c>
    </row>
    <row r="243307">
      <c r="A243307" s="1" t="s">
        <v>74118</v>
      </c>
    </row>
    <row r="243308">
      <c r="A243308" s="1" t="s">
        <v>74119</v>
      </c>
    </row>
    <row r="243309">
      <c r="A243309" s="1" t="s">
        <v>74120</v>
      </c>
    </row>
    <row r="243310">
      <c r="A243310" s="1" t="s">
        <v>74121</v>
      </c>
    </row>
    <row r="243311">
      <c r="A243311" s="1" t="s">
        <v>74122</v>
      </c>
    </row>
    <row r="243312">
      <c r="A243312" s="1" t="s">
        <v>74123</v>
      </c>
    </row>
    <row r="243313">
      <c r="A243313" s="1" t="s">
        <v>74124</v>
      </c>
    </row>
    <row r="243314">
      <c r="A243314" s="1" t="s">
        <v>74125</v>
      </c>
    </row>
    <row r="243315">
      <c r="A243315" s="1" t="s">
        <v>74126</v>
      </c>
    </row>
    <row r="243316">
      <c r="A243316" s="1" t="s">
        <v>74127</v>
      </c>
    </row>
    <row r="243317">
      <c r="A243317" s="1" t="s">
        <v>74128</v>
      </c>
    </row>
    <row r="243318">
      <c r="A243318" s="1" t="s">
        <v>74129</v>
      </c>
    </row>
    <row r="243319">
      <c r="A243319" s="1" t="s">
        <v>74130</v>
      </c>
    </row>
    <row r="243320">
      <c r="A243320" s="1" t="s">
        <v>74131</v>
      </c>
    </row>
    <row r="243321">
      <c r="A243321" s="1" t="s">
        <v>74132</v>
      </c>
    </row>
    <row r="243322">
      <c r="A243322" s="1" t="s">
        <v>74133</v>
      </c>
    </row>
    <row r="243323">
      <c r="A243323" s="1" t="s">
        <v>74134</v>
      </c>
    </row>
    <row r="243324">
      <c r="A243324" s="1" t="s">
        <v>74135</v>
      </c>
    </row>
    <row r="243325">
      <c r="A243325" s="1" t="s">
        <v>74136</v>
      </c>
    </row>
    <row r="243326">
      <c r="A243326" s="1" t="s">
        <v>74137</v>
      </c>
    </row>
    <row r="243327">
      <c r="A243327" s="1" t="s">
        <v>74138</v>
      </c>
    </row>
    <row r="243328">
      <c r="A243328" s="1" t="s">
        <v>74139</v>
      </c>
    </row>
    <row r="243329">
      <c r="A243329" s="1" t="s">
        <v>74140</v>
      </c>
    </row>
    <row r="243330">
      <c r="A243330" s="1" t="s">
        <v>74141</v>
      </c>
    </row>
    <row r="243331">
      <c r="A243331" s="1" t="s">
        <v>74142</v>
      </c>
    </row>
    <row r="243332">
      <c r="A243332" s="1" t="s">
        <v>74143</v>
      </c>
    </row>
    <row r="243333">
      <c r="A243333" s="1" t="s">
        <v>74144</v>
      </c>
    </row>
    <row r="243334">
      <c r="A243334" s="1" t="s">
        <v>74145</v>
      </c>
    </row>
    <row r="243335">
      <c r="A243335" s="1" t="s">
        <v>74146</v>
      </c>
    </row>
    <row r="243336">
      <c r="A243336" s="1" t="s">
        <v>74147</v>
      </c>
    </row>
    <row r="243337">
      <c r="A243337" s="1" t="s">
        <v>74148</v>
      </c>
    </row>
    <row r="243338">
      <c r="A243338" s="1" t="s">
        <v>74149</v>
      </c>
    </row>
    <row r="243339">
      <c r="A243339" s="1" t="s">
        <v>74150</v>
      </c>
    </row>
    <row r="243340">
      <c r="A243340" s="1" t="s">
        <v>74151</v>
      </c>
    </row>
    <row r="243341">
      <c r="A243341" s="1" t="s">
        <v>74152</v>
      </c>
    </row>
    <row r="243342">
      <c r="A243342" s="1" t="s">
        <v>74153</v>
      </c>
    </row>
    <row r="243343">
      <c r="A243343" s="1" t="s">
        <v>74154</v>
      </c>
    </row>
    <row r="243344">
      <c r="A243344" s="1" t="s">
        <v>74155</v>
      </c>
    </row>
    <row r="243345">
      <c r="A243345" s="1" t="s">
        <v>74156</v>
      </c>
    </row>
    <row r="243346">
      <c r="A243346" s="1" t="s">
        <v>74157</v>
      </c>
    </row>
    <row r="243347">
      <c r="A243347" s="1" t="s">
        <v>74158</v>
      </c>
    </row>
    <row r="243348">
      <c r="A243348" s="1" t="s">
        <v>74159</v>
      </c>
    </row>
    <row r="243349">
      <c r="A243349" s="1" t="s">
        <v>74160</v>
      </c>
    </row>
    <row r="243350">
      <c r="A243350" s="1" t="s">
        <v>74161</v>
      </c>
    </row>
    <row r="243351">
      <c r="A243351" s="1" t="s">
        <v>74162</v>
      </c>
    </row>
    <row r="243352">
      <c r="A243352" s="1" t="s">
        <v>74163</v>
      </c>
    </row>
    <row r="243353">
      <c r="A243353" s="1" t="s">
        <v>74164</v>
      </c>
    </row>
    <row r="243354">
      <c r="A243354" s="3" t="str">
        <f> SS, Re Fw ERE</f>
        <v>#ERROR!</v>
      </c>
    </row>
    <row r="243355">
      <c r="A243355" s="1" t="s">
        <v>74165</v>
      </c>
    </row>
    <row r="243356">
      <c r="A243356" s="1" t="s">
        <v>74166</v>
      </c>
    </row>
    <row r="243357">
      <c r="A243357" s="1" t="s">
        <v>74167</v>
      </c>
    </row>
    <row r="243358">
      <c r="A243358" s="1" t="s">
        <v>74168</v>
      </c>
    </row>
    <row r="243359">
      <c r="A243359" s="1" t="s">
        <v>74169</v>
      </c>
    </row>
    <row r="243360">
      <c r="A243360" s="1" t="s">
        <v>74170</v>
      </c>
    </row>
    <row r="243361">
      <c r="A243361" s="1" t="s">
        <v>74171</v>
      </c>
    </row>
    <row r="243362">
      <c r="A243362" s="1" t="s">
        <v>74172</v>
      </c>
    </row>
    <row r="243363">
      <c r="A243363" s="1" t="s">
        <v>74173</v>
      </c>
    </row>
    <row r="243364">
      <c r="A243364" s="1" t="s">
        <v>74174</v>
      </c>
    </row>
    <row r="243365">
      <c r="A243365" s="1" t="s">
        <v>74175</v>
      </c>
    </row>
    <row r="243366">
      <c r="A243366" s="1" t="s">
        <v>74176</v>
      </c>
    </row>
    <row r="243367">
      <c r="A243367" s="1" t="s">
        <v>74178</v>
      </c>
    </row>
    <row r="243368">
      <c r="A243368" s="1" t="s">
        <v>74180</v>
      </c>
    </row>
    <row r="243369">
      <c r="A243369" s="1" t="s">
        <v>74181</v>
      </c>
    </row>
    <row r="243370">
      <c r="A243370" s="1" t="s">
        <v>74182</v>
      </c>
    </row>
    <row r="243371">
      <c r="A243371" s="1" t="s">
        <v>74183</v>
      </c>
    </row>
    <row r="243372">
      <c r="A243372" s="1" t="s">
        <v>74184</v>
      </c>
    </row>
    <row r="243373">
      <c r="A243373" s="1" t="s">
        <v>74185</v>
      </c>
    </row>
    <row r="243374">
      <c r="A243374" s="1" t="s">
        <v>74186</v>
      </c>
    </row>
    <row r="243375">
      <c r="A243375" s="1" t="s">
        <v>74187</v>
      </c>
    </row>
    <row r="243376">
      <c r="A243376" s="1" t="s">
        <v>74188</v>
      </c>
    </row>
    <row r="243377">
      <c r="A243377" s="1" t="s">
        <v>74190</v>
      </c>
    </row>
    <row r="243378">
      <c r="A243378" s="1" t="s">
        <v>74191</v>
      </c>
    </row>
    <row r="243379">
      <c r="A243379" s="1" t="s">
        <v>74192</v>
      </c>
    </row>
    <row r="243380">
      <c r="A243380" s="3" t="str">
        <f> ee</f>
        <v>#NAME?</v>
      </c>
    </row>
    <row r="243381">
      <c r="A243381" s="1" t="s">
        <v>74193</v>
      </c>
    </row>
    <row r="243382">
      <c r="A243382" s="1" t="s">
        <v>74194</v>
      </c>
    </row>
    <row r="243383">
      <c r="A243383" s="1" t="s">
        <v>74195</v>
      </c>
    </row>
    <row r="243384">
      <c r="A243384" s="1" t="s">
        <v>186</v>
      </c>
    </row>
    <row r="243385">
      <c r="A243385" s="1" t="s">
        <v>74196</v>
      </c>
    </row>
    <row r="243386">
      <c r="A243386" s="1" t="s">
        <v>74192</v>
      </c>
    </row>
    <row r="243387">
      <c r="A243387" s="3" t="str">
        <f> ee</f>
        <v>#NAME?</v>
      </c>
    </row>
    <row r="243388">
      <c r="A243388" s="1" t="s">
        <v>74193</v>
      </c>
    </row>
    <row r="243389">
      <c r="A243389" s="1" t="s">
        <v>74194</v>
      </c>
    </row>
    <row r="243390">
      <c r="A243390" s="1" t="s">
        <v>74197</v>
      </c>
    </row>
    <row r="243391">
      <c r="A243391" s="1" t="s">
        <v>74198</v>
      </c>
    </row>
    <row r="243393">
      <c r="A243393" s="1" t="s">
        <v>45304</v>
      </c>
    </row>
    <row r="243395">
      <c r="A243395" s="1" t="s">
        <v>50450</v>
      </c>
    </row>
    <row r="243396">
      <c r="A243396" s="1" t="s">
        <v>50466</v>
      </c>
    </row>
    <row r="243397">
      <c r="A243397" s="1" t="s">
        <v>50452</v>
      </c>
    </row>
    <row r="243399">
      <c r="A243399" s="1" t="s">
        <v>50467</v>
      </c>
    </row>
    <row r="243401">
      <c r="A243401" s="1" t="s">
        <v>45307</v>
      </c>
    </row>
    <row r="243403">
      <c r="A243403" s="1" t="s">
        <v>50468</v>
      </c>
    </row>
    <row r="243405">
      <c r="A243405" s="1" t="s">
        <v>10206</v>
      </c>
    </row>
    <row r="243407">
      <c r="A243407" s="1" t="s">
        <v>55888</v>
      </c>
    </row>
    <row r="243409">
      <c r="A243409" s="1" t="s">
        <v>45313</v>
      </c>
    </row>
    <row r="243411">
      <c r="A243411" s="1" t="s">
        <v>45314</v>
      </c>
    </row>
    <row r="243413">
      <c r="A243413" s="1" t="s">
        <v>45315</v>
      </c>
    </row>
    <row r="243415">
      <c r="A243415" s="1" t="s">
        <v>55890</v>
      </c>
    </row>
    <row r="243416">
      <c r="A243416" s="1" t="s">
        <v>45304</v>
      </c>
    </row>
    <row r="243417">
      <c r="A243417" s="1" t="s">
        <v>50450</v>
      </c>
    </row>
    <row r="243418">
      <c r="A243418" s="1" t="s">
        <v>50466</v>
      </c>
    </row>
    <row r="243419">
      <c r="A243419" s="1" t="s">
        <v>50452</v>
      </c>
    </row>
    <row r="243420">
      <c r="A243420" s="1" t="s">
        <v>50467</v>
      </c>
    </row>
    <row r="243421">
      <c r="A243421" s="1" t="s">
        <v>45307</v>
      </c>
    </row>
    <row r="243422">
      <c r="A243422" s="1" t="s">
        <v>50468</v>
      </c>
    </row>
    <row r="243423">
      <c r="A243423" s="1" t="s">
        <v>10206</v>
      </c>
    </row>
    <row r="243424">
      <c r="A243424" s="1" t="s">
        <v>55888</v>
      </c>
    </row>
    <row r="243425">
      <c r="A243425" s="1" t="s">
        <v>45313</v>
      </c>
    </row>
    <row r="243426">
      <c r="A243426" s="1" t="s">
        <v>45314</v>
      </c>
    </row>
    <row r="243427">
      <c r="A243427" s="1" t="s">
        <v>74199</v>
      </c>
    </row>
    <row r="243428">
      <c r="A243428" s="1" t="s">
        <v>74200</v>
      </c>
    </row>
    <row r="243430">
      <c r="A243430" s="1" t="s">
        <v>74201</v>
      </c>
    </row>
    <row r="243431">
      <c r="A243431" s="1" t="s">
        <v>74202</v>
      </c>
    </row>
    <row r="243432">
      <c r="A243432" s="1" t="s">
        <v>74203</v>
      </c>
    </row>
    <row r="243433">
      <c r="A243433" s="1" t="s">
        <v>74204</v>
      </c>
    </row>
    <row r="243434">
      <c r="A243434" s="1" t="s">
        <v>74205</v>
      </c>
    </row>
    <row r="243436">
      <c r="A243436" s="1" t="s">
        <v>74206</v>
      </c>
    </row>
    <row r="243437">
      <c r="A243437" s="1" t="s">
        <v>74207</v>
      </c>
    </row>
    <row r="243438">
      <c r="A243438" s="1" t="s">
        <v>74208</v>
      </c>
    </row>
    <row r="243439">
      <c r="A243439" s="1" t="s">
        <v>74209</v>
      </c>
    </row>
    <row r="243440">
      <c r="A243440" s="1" t="s">
        <v>74210</v>
      </c>
    </row>
    <row r="243441">
      <c r="A243441" s="1" t="s">
        <v>74211</v>
      </c>
    </row>
    <row r="243442">
      <c r="A243442" s="1" t="s">
        <v>74212</v>
      </c>
    </row>
    <row r="243444">
      <c r="A243444" s="1" t="s">
        <v>33434</v>
      </c>
    </row>
    <row r="243446">
      <c r="A243446" s="1" t="s">
        <v>74213</v>
      </c>
    </row>
    <row r="243447">
      <c r="A243447" s="1" t="s">
        <v>74201</v>
      </c>
    </row>
    <row r="243448">
      <c r="A243448" s="1" t="s">
        <v>74202</v>
      </c>
    </row>
    <row r="243449">
      <c r="A243449" s="1" t="s">
        <v>74203</v>
      </c>
    </row>
    <row r="243450">
      <c r="A243450" s="1" t="s">
        <v>74204</v>
      </c>
    </row>
    <row r="243451">
      <c r="A243451" s="1" t="s">
        <v>74205</v>
      </c>
    </row>
    <row r="243452">
      <c r="A243452" s="1" t="s">
        <v>74206</v>
      </c>
    </row>
    <row r="243453">
      <c r="A243453" s="1" t="s">
        <v>74207</v>
      </c>
    </row>
    <row r="243454">
      <c r="A243454" s="1" t="s">
        <v>74208</v>
      </c>
    </row>
    <row r="243455">
      <c r="A243455" s="1" t="s">
        <v>74209</v>
      </c>
    </row>
    <row r="243456">
      <c r="A243456" s="1" t="s">
        <v>74210</v>
      </c>
    </row>
    <row r="243457">
      <c r="A243457" s="1" t="s">
        <v>74211</v>
      </c>
    </row>
    <row r="243458">
      <c r="A243458" s="1" t="s">
        <v>74214</v>
      </c>
    </row>
    <row r="243459">
      <c r="A243459" s="1" t="s">
        <v>74215</v>
      </c>
    </row>
    <row r="243460">
      <c r="A243460" s="1" t="s">
        <v>74216</v>
      </c>
    </row>
    <row r="243461">
      <c r="A243461" s="1" t="s">
        <v>74217</v>
      </c>
    </row>
    <row r="243462">
      <c r="A243462" s="1" t="s">
        <v>74218</v>
      </c>
    </row>
    <row r="243463">
      <c r="A243463" s="1" t="s">
        <v>74219</v>
      </c>
    </row>
    <row r="243464">
      <c r="A243464" s="1" t="s">
        <v>74220</v>
      </c>
    </row>
    <row r="243465">
      <c r="A243465" s="1" t="s">
        <v>74221</v>
      </c>
    </row>
    <row r="243466">
      <c r="A243466" s="1" t="s">
        <v>74222</v>
      </c>
    </row>
    <row r="243467">
      <c r="A243467" s="1" t="s">
        <v>74223</v>
      </c>
    </row>
    <row r="243468">
      <c r="A243468" s="1" t="s">
        <v>74224</v>
      </c>
    </row>
    <row r="243469">
      <c r="A243469" s="1" t="s">
        <v>74225</v>
      </c>
    </row>
    <row r="243470">
      <c r="A243470" s="1" t="s">
        <v>74226</v>
      </c>
    </row>
    <row r="243471">
      <c r="A243471" s="1" t="s">
        <v>74227</v>
      </c>
    </row>
    <row r="243472">
      <c r="A243472" s="1" t="s">
        <v>74228</v>
      </c>
    </row>
    <row r="243473">
      <c r="A243473" s="1" t="s">
        <v>74229</v>
      </c>
    </row>
    <row r="243474">
      <c r="A243474" s="1" t="s">
        <v>74230</v>
      </c>
    </row>
    <row r="243475">
      <c r="A243475" s="1" t="s">
        <v>5631</v>
      </c>
    </row>
    <row r="243476">
      <c r="A243476" s="1" t="s">
        <v>74231</v>
      </c>
    </row>
    <row r="243477">
      <c r="A243477" s="1" t="s">
        <v>74232</v>
      </c>
    </row>
    <row r="243478">
      <c r="A243478" s="1" t="s">
        <v>74233</v>
      </c>
    </row>
    <row r="243479">
      <c r="A243479" s="1" t="s">
        <v>74234</v>
      </c>
    </row>
    <row r="243480">
      <c r="A243480" s="1" t="s">
        <v>74235</v>
      </c>
    </row>
    <row r="243481">
      <c r="A243481" s="1" t="s">
        <v>74236</v>
      </c>
    </row>
    <row r="243482">
      <c r="A243482" s="1" t="s">
        <v>74237</v>
      </c>
    </row>
    <row r="243483">
      <c r="A243483" s="1" t="s">
        <v>74238</v>
      </c>
    </row>
    <row r="243484">
      <c r="A243484" s="1" t="s">
        <v>74239</v>
      </c>
    </row>
    <row r="243485">
      <c r="A243485" s="1" t="s">
        <v>72375</v>
      </c>
    </row>
    <row r="243486">
      <c r="A243486" s="1" t="s">
        <v>74240</v>
      </c>
    </row>
    <row r="243487">
      <c r="A243487" s="1" t="s">
        <v>35651</v>
      </c>
    </row>
    <row r="243488">
      <c r="A243488" s="1" t="s">
        <v>74241</v>
      </c>
    </row>
    <row r="243489">
      <c r="A243489" s="1" t="s">
        <v>74242</v>
      </c>
    </row>
    <row r="243490">
      <c r="A243490" s="1" t="s">
        <v>74243</v>
      </c>
    </row>
    <row r="243491">
      <c r="A243491" s="1" t="s">
        <v>2802</v>
      </c>
    </row>
    <row r="243492">
      <c r="A243492" s="1" t="s">
        <v>3534</v>
      </c>
    </row>
    <row r="243493">
      <c r="A243493" s="1" t="s">
        <v>74244</v>
      </c>
    </row>
    <row r="243494">
      <c r="A243494" s="1" t="s">
        <v>977</v>
      </c>
    </row>
    <row r="243495">
      <c r="A243495" s="1" t="s">
        <v>74245</v>
      </c>
    </row>
    <row r="243496">
      <c r="A243496" s="1" t="s">
        <v>74246</v>
      </c>
    </row>
    <row r="243497">
      <c r="A243497" s="1" t="s">
        <v>74247</v>
      </c>
    </row>
    <row r="243498">
      <c r="A243498" s="1" t="s">
        <v>74248</v>
      </c>
    </row>
    <row r="243499">
      <c r="A243499" s="1" t="s">
        <v>7815</v>
      </c>
    </row>
    <row r="243500">
      <c r="A243500" s="1" t="s">
        <v>74249</v>
      </c>
    </row>
    <row r="243501">
      <c r="A243501" s="1" t="s">
        <v>8688</v>
      </c>
    </row>
    <row r="243502">
      <c r="A243502" s="1" t="s">
        <v>322</v>
      </c>
    </row>
    <row r="243503">
      <c r="A243503" s="1" t="s">
        <v>34176</v>
      </c>
    </row>
    <row r="243504">
      <c r="A243504" s="1" t="s">
        <v>74250</v>
      </c>
    </row>
    <row r="243505">
      <c r="A243505" s="1" t="s">
        <v>4007</v>
      </c>
    </row>
    <row r="243506">
      <c r="A243506" s="1" t="s">
        <v>977</v>
      </c>
    </row>
    <row r="243507">
      <c r="A243507" s="1" t="s">
        <v>74251</v>
      </c>
    </row>
    <row r="243508">
      <c r="A243508" s="1" t="s">
        <v>74252</v>
      </c>
    </row>
    <row r="243509">
      <c r="A243509" s="1" t="s">
        <v>1946</v>
      </c>
    </row>
    <row r="243510">
      <c r="A243510" s="1" t="s">
        <v>8688</v>
      </c>
    </row>
    <row r="243511">
      <c r="A243511" s="1" t="s">
        <v>74253</v>
      </c>
    </row>
    <row r="243512">
      <c r="A243512" s="1" t="s">
        <v>74254</v>
      </c>
    </row>
    <row r="243513">
      <c r="A243513" s="1" t="s">
        <v>74216</v>
      </c>
    </row>
    <row r="243514">
      <c r="A243514" s="1" t="s">
        <v>74217</v>
      </c>
    </row>
    <row r="243515">
      <c r="A243515" s="1" t="s">
        <v>74218</v>
      </c>
    </row>
    <row r="243516">
      <c r="A243516" s="1" t="s">
        <v>74219</v>
      </c>
    </row>
    <row r="243517">
      <c r="A243517" s="1" t="s">
        <v>74220</v>
      </c>
    </row>
    <row r="243518">
      <c r="A243518" s="1" t="s">
        <v>74221</v>
      </c>
    </row>
    <row r="243519">
      <c r="A243519" s="1" t="s">
        <v>74222</v>
      </c>
    </row>
    <row r="243520">
      <c r="A243520" s="1" t="s">
        <v>74223</v>
      </c>
    </row>
    <row r="243521">
      <c r="A243521" s="1" t="s">
        <v>74224</v>
      </c>
    </row>
    <row r="243522">
      <c r="A243522" s="1" t="s">
        <v>74225</v>
      </c>
    </row>
    <row r="243523">
      <c r="A243523" s="1" t="s">
        <v>74226</v>
      </c>
    </row>
    <row r="243524">
      <c r="A243524" s="1" t="s">
        <v>74228</v>
      </c>
    </row>
    <row r="243525">
      <c r="A243525" s="1" t="s">
        <v>74229</v>
      </c>
    </row>
    <row r="243526">
      <c r="A243526" s="1" t="s">
        <v>74230</v>
      </c>
    </row>
    <row r="243527">
      <c r="A243527" s="1" t="s">
        <v>74231</v>
      </c>
    </row>
    <row r="243528">
      <c r="A243528" s="1" t="s">
        <v>74232</v>
      </c>
    </row>
    <row r="243529">
      <c r="A243529" s="1" t="s">
        <v>74233</v>
      </c>
    </row>
    <row r="243530">
      <c r="A243530" s="1" t="s">
        <v>74234</v>
      </c>
    </row>
    <row r="243531">
      <c r="A243531" s="1" t="s">
        <v>74235</v>
      </c>
    </row>
    <row r="243532">
      <c r="A243532" s="1" t="s">
        <v>74236</v>
      </c>
    </row>
    <row r="243533">
      <c r="A243533" s="1" t="s">
        <v>74237</v>
      </c>
    </row>
    <row r="243534">
      <c r="A243534" s="1" t="s">
        <v>74238</v>
      </c>
    </row>
    <row r="243535">
      <c r="A243535" s="1" t="s">
        <v>74239</v>
      </c>
    </row>
    <row r="243536">
      <c r="A243536" s="1" t="s">
        <v>72375</v>
      </c>
    </row>
    <row r="243537">
      <c r="A243537" s="1" t="s">
        <v>74240</v>
      </c>
    </row>
    <row r="243538">
      <c r="A243538" s="1" t="s">
        <v>35651</v>
      </c>
    </row>
    <row r="243539">
      <c r="A243539" s="1" t="s">
        <v>74241</v>
      </c>
    </row>
    <row r="243540">
      <c r="A243540" s="1" t="s">
        <v>74242</v>
      </c>
    </row>
    <row r="243541">
      <c r="A243541" s="1" t="s">
        <v>74243</v>
      </c>
    </row>
    <row r="243542">
      <c r="A243542" s="1" t="s">
        <v>74244</v>
      </c>
    </row>
    <row r="243543">
      <c r="A243543" s="1" t="s">
        <v>74245</v>
      </c>
    </row>
    <row r="243544">
      <c r="A243544" s="1" t="s">
        <v>74246</v>
      </c>
    </row>
    <row r="243545">
      <c r="A243545" s="1" t="s">
        <v>74247</v>
      </c>
    </row>
    <row r="243546">
      <c r="A243546" s="1" t="s">
        <v>74248</v>
      </c>
    </row>
    <row r="243547">
      <c r="A243547" s="1" t="s">
        <v>74249</v>
      </c>
    </row>
    <row r="243548">
      <c r="A243548" s="1" t="s">
        <v>74250</v>
      </c>
    </row>
    <row r="243549">
      <c r="A243549" s="1" t="s">
        <v>74251</v>
      </c>
    </row>
    <row r="243550">
      <c r="A243550" s="1" t="s">
        <v>74252</v>
      </c>
    </row>
    <row r="243551">
      <c r="A243551" s="1" t="s">
        <v>74255</v>
      </c>
    </row>
    <row r="243552">
      <c r="A243552" s="1" t="s">
        <v>74256</v>
      </c>
    </row>
    <row r="243553">
      <c r="A243553" s="1" t="s">
        <v>72809</v>
      </c>
    </row>
    <row r="243554">
      <c r="A243554" s="1" t="s">
        <v>39308</v>
      </c>
    </row>
    <row r="243555">
      <c r="A243555" s="1" t="s">
        <v>72810</v>
      </c>
    </row>
    <row r="243556">
      <c r="A243556" s="1" t="s">
        <v>72811</v>
      </c>
    </row>
    <row r="243557">
      <c r="A243557" s="1" t="s">
        <v>72812</v>
      </c>
    </row>
    <row r="243558">
      <c r="A243558" s="1" t="s">
        <v>966</v>
      </c>
    </row>
    <row r="243559">
      <c r="A243559" s="1" t="s">
        <v>72813</v>
      </c>
    </row>
    <row r="243560">
      <c r="A243560" s="1" t="s">
        <v>72814</v>
      </c>
    </row>
    <row r="243561">
      <c r="A243561" s="1" t="s">
        <v>72815</v>
      </c>
    </row>
    <row r="243562">
      <c r="A243562" s="1" t="s">
        <v>2382</v>
      </c>
    </row>
    <row r="243563">
      <c r="A243563" s="1" t="s">
        <v>72816</v>
      </c>
    </row>
    <row r="243564">
      <c r="A243564" s="1" t="s">
        <v>72817</v>
      </c>
    </row>
    <row r="243565">
      <c r="A243565" s="1" t="s">
        <v>72818</v>
      </c>
    </row>
    <row r="243566">
      <c r="A243566" s="1" t="s">
        <v>322</v>
      </c>
    </row>
    <row r="243567">
      <c r="A243567" s="1" t="s">
        <v>186</v>
      </c>
    </row>
    <row r="243568">
      <c r="A243568" s="1" t="s">
        <v>72819</v>
      </c>
    </row>
    <row r="243569">
      <c r="A243569" s="1" t="s">
        <v>72820</v>
      </c>
    </row>
    <row r="243570">
      <c r="A243570" s="1" t="s">
        <v>72821</v>
      </c>
    </row>
    <row r="243571">
      <c r="A243571" s="1" t="s">
        <v>72822</v>
      </c>
    </row>
    <row r="243572">
      <c r="A243572" s="1" t="s">
        <v>36796</v>
      </c>
    </row>
    <row r="243573">
      <c r="A243573" s="1" t="s">
        <v>2802</v>
      </c>
    </row>
    <row r="243574">
      <c r="A243574" s="1" t="s">
        <v>72823</v>
      </c>
    </row>
    <row r="243575">
      <c r="A243575" s="1" t="s">
        <v>72824</v>
      </c>
    </row>
    <row r="243576">
      <c r="A243576" s="1" t="s">
        <v>2382</v>
      </c>
    </row>
    <row r="243577">
      <c r="A243577" s="1">
        <v>2.0</v>
      </c>
    </row>
    <row r="243578">
      <c r="A243578" s="1" t="s">
        <v>72825</v>
      </c>
    </row>
    <row r="243579">
      <c r="A243579" s="1" t="s">
        <v>8688</v>
      </c>
    </row>
    <row r="243580">
      <c r="A243580" s="1" t="s">
        <v>2802</v>
      </c>
    </row>
    <row r="243581">
      <c r="A243581" s="1" t="s">
        <v>47249</v>
      </c>
    </row>
    <row r="243582">
      <c r="A243582" s="1" t="s">
        <v>72826</v>
      </c>
    </row>
    <row r="243583">
      <c r="A243583" s="1" t="s">
        <v>34601</v>
      </c>
    </row>
    <row r="243584">
      <c r="A243584" s="1" t="s">
        <v>72827</v>
      </c>
    </row>
    <row r="243585">
      <c r="A243585" s="1" t="s">
        <v>72828</v>
      </c>
    </row>
    <row r="243586">
      <c r="A243586" s="1" t="s">
        <v>72809</v>
      </c>
    </row>
    <row r="243587">
      <c r="A243587" s="1" t="s">
        <v>72810</v>
      </c>
    </row>
    <row r="243588">
      <c r="A243588" s="1" t="s">
        <v>72811</v>
      </c>
    </row>
    <row r="243589">
      <c r="A243589" s="1" t="s">
        <v>72812</v>
      </c>
    </row>
    <row r="243590">
      <c r="A243590" s="1" t="s">
        <v>72813</v>
      </c>
    </row>
    <row r="243591">
      <c r="A243591" s="1" t="s">
        <v>72814</v>
      </c>
    </row>
    <row r="243592">
      <c r="A243592" s="1" t="s">
        <v>72815</v>
      </c>
    </row>
    <row r="243593">
      <c r="A243593" s="1" t="s">
        <v>72816</v>
      </c>
    </row>
    <row r="243594">
      <c r="A243594" s="1" t="s">
        <v>72817</v>
      </c>
    </row>
    <row r="243595">
      <c r="A243595" s="1" t="s">
        <v>72818</v>
      </c>
    </row>
    <row r="243596">
      <c r="A243596" s="1" t="s">
        <v>72819</v>
      </c>
    </row>
    <row r="243597">
      <c r="A243597" s="1" t="s">
        <v>72820</v>
      </c>
    </row>
    <row r="243598">
      <c r="A243598" s="1" t="s">
        <v>72821</v>
      </c>
    </row>
    <row r="243599">
      <c r="A243599" s="1" t="s">
        <v>72822</v>
      </c>
    </row>
    <row r="243600">
      <c r="A243600" s="1" t="s">
        <v>36796</v>
      </c>
    </row>
    <row r="243601">
      <c r="A243601" s="1" t="s">
        <v>72823</v>
      </c>
    </row>
    <row r="243602">
      <c r="A243602" s="1" t="s">
        <v>72824</v>
      </c>
    </row>
    <row r="243603">
      <c r="A243603" s="1" t="s">
        <v>72825</v>
      </c>
    </row>
    <row r="243604">
      <c r="A243604" s="1" t="s">
        <v>47249</v>
      </c>
    </row>
    <row r="243605">
      <c r="A243605" s="1" t="s">
        <v>72826</v>
      </c>
    </row>
    <row r="243606">
      <c r="A243606" s="1" t="s">
        <v>34601</v>
      </c>
    </row>
    <row r="243607">
      <c r="A243607" s="1" t="s">
        <v>72829</v>
      </c>
    </row>
    <row r="243608">
      <c r="A243608" s="1" t="s">
        <v>74257</v>
      </c>
    </row>
    <row r="243609">
      <c r="A243609" s="1" t="s">
        <v>74258</v>
      </c>
    </row>
    <row r="243610">
      <c r="A243610" s="1" t="s">
        <v>7512</v>
      </c>
    </row>
    <row r="243611">
      <c r="A243611" s="1" t="s">
        <v>3411</v>
      </c>
    </row>
    <row r="243612">
      <c r="A243612" s="1" t="s">
        <v>18104</v>
      </c>
    </row>
    <row r="243613">
      <c r="A243613" s="1" t="s">
        <v>46990</v>
      </c>
    </row>
    <row r="243614">
      <c r="A243614" s="1" t="s">
        <v>20456</v>
      </c>
    </row>
    <row r="243615">
      <c r="A243615" s="1" t="s">
        <v>367</v>
      </c>
    </row>
    <row r="243616">
      <c r="A243616" s="1" t="s">
        <v>28005</v>
      </c>
    </row>
    <row r="243617">
      <c r="A243617" s="1" t="s">
        <v>8931</v>
      </c>
    </row>
    <row r="243618">
      <c r="A243618" s="1" t="s">
        <v>46990</v>
      </c>
    </row>
    <row r="243619">
      <c r="A243619" s="1" t="s">
        <v>45396</v>
      </c>
    </row>
    <row r="243620">
      <c r="A243620" s="1" t="s">
        <v>38152</v>
      </c>
    </row>
    <row r="243621">
      <c r="A243621" s="1" t="s">
        <v>977</v>
      </c>
    </row>
    <row r="243622">
      <c r="A243622" s="1" t="s">
        <v>22001</v>
      </c>
    </row>
    <row r="243623">
      <c r="A243623" s="1" t="s">
        <v>74259</v>
      </c>
    </row>
    <row r="243624">
      <c r="A243624" s="1" t="s">
        <v>966</v>
      </c>
    </row>
    <row r="243625">
      <c r="A243625" s="1" t="s">
        <v>74260</v>
      </c>
    </row>
    <row r="243626">
      <c r="A243626" s="1" t="s">
        <v>74261</v>
      </c>
    </row>
    <row r="243627">
      <c r="A243627" s="1" t="s">
        <v>34232</v>
      </c>
    </row>
    <row r="243628">
      <c r="A243628" s="1" t="s">
        <v>966</v>
      </c>
    </row>
    <row r="243629">
      <c r="A243629" s="1" t="s">
        <v>7815</v>
      </c>
    </row>
    <row r="243630">
      <c r="A243630" s="1" t="s">
        <v>977</v>
      </c>
    </row>
    <row r="243631">
      <c r="A243631" s="1" t="s">
        <v>322</v>
      </c>
    </row>
    <row r="243632">
      <c r="A243632" s="1" t="s">
        <v>8688</v>
      </c>
    </row>
    <row r="243633">
      <c r="A243633" s="1" t="s">
        <v>322</v>
      </c>
    </row>
    <row r="243634">
      <c r="A243634" s="3" t="str">
        <f/>
        <v>#ERROR!</v>
      </c>
    </row>
    <row r="243635">
      <c r="A243635" s="1" t="s">
        <v>8688</v>
      </c>
    </row>
    <row r="243636">
      <c r="A243636" s="1" t="s">
        <v>74262</v>
      </c>
    </row>
    <row r="243637">
      <c r="A243637" s="1" t="s">
        <v>322</v>
      </c>
    </row>
    <row r="243638">
      <c r="A243638" s="1" t="s">
        <v>74263</v>
      </c>
    </row>
    <row r="243639">
      <c r="A243639" s="1" t="s">
        <v>74264</v>
      </c>
    </row>
    <row r="243640">
      <c r="A243640" s="1" t="s">
        <v>74258</v>
      </c>
    </row>
    <row r="243641">
      <c r="A243641" s="1" t="s">
        <v>7512</v>
      </c>
    </row>
    <row r="243642">
      <c r="A243642" s="1" t="s">
        <v>3411</v>
      </c>
    </row>
    <row r="243643">
      <c r="A243643" s="1" t="s">
        <v>28005</v>
      </c>
    </row>
    <row r="243644">
      <c r="A243644" s="1" t="s">
        <v>45396</v>
      </c>
    </row>
    <row r="243645">
      <c r="A243645" s="1" t="s">
        <v>38152</v>
      </c>
    </row>
    <row r="243646">
      <c r="A243646" s="1" t="s">
        <v>74259</v>
      </c>
    </row>
    <row r="243647">
      <c r="A243647" s="1" t="s">
        <v>74260</v>
      </c>
    </row>
    <row r="243648">
      <c r="A243648" s="1" t="s">
        <v>74261</v>
      </c>
    </row>
    <row r="243649">
      <c r="A243649" s="1" t="s">
        <v>74262</v>
      </c>
    </row>
    <row r="243650">
      <c r="A243650" s="1" t="s">
        <v>74265</v>
      </c>
    </row>
    <row r="243651">
      <c r="A243651" s="1" t="s">
        <v>74266</v>
      </c>
    </row>
    <row r="243652">
      <c r="A243652" s="1" t="s">
        <v>74267</v>
      </c>
    </row>
    <row r="243653">
      <c r="A243653" s="1" t="s">
        <v>74268</v>
      </c>
    </row>
    <row r="243654">
      <c r="A243654" s="1" t="s">
        <v>74269</v>
      </c>
    </row>
    <row r="243655">
      <c r="A243655" s="1" t="s">
        <v>38158</v>
      </c>
    </row>
    <row r="243656">
      <c r="A243656" s="1" t="s">
        <v>74270</v>
      </c>
    </row>
    <row r="243657">
      <c r="A243657" s="1" t="s">
        <v>74271</v>
      </c>
    </row>
    <row r="243658">
      <c r="A243658" s="1" t="s">
        <v>74272</v>
      </c>
    </row>
    <row r="243659">
      <c r="A243659" s="1" t="s">
        <v>966</v>
      </c>
    </row>
    <row r="243660">
      <c r="A243660" s="1" t="s">
        <v>977</v>
      </c>
    </row>
    <row r="243661">
      <c r="A243661" s="1" t="s">
        <v>74273</v>
      </c>
    </row>
    <row r="243662">
      <c r="A243662" s="1" t="s">
        <v>74268</v>
      </c>
    </row>
    <row r="243663">
      <c r="A243663" s="1" t="s">
        <v>74269</v>
      </c>
    </row>
    <row r="243664">
      <c r="A243664" s="1" t="s">
        <v>74270</v>
      </c>
    </row>
    <row r="243665">
      <c r="A243665" s="1" t="s">
        <v>74271</v>
      </c>
    </row>
    <row r="243666">
      <c r="A243666" s="1" t="s">
        <v>74274</v>
      </c>
    </row>
    <row r="243667">
      <c r="A243667" s="1" t="s">
        <v>74275</v>
      </c>
    </row>
    <row r="243669">
      <c r="A243669" s="1" t="s">
        <v>74276</v>
      </c>
    </row>
    <row r="243671">
      <c r="A243671" s="1" t="s">
        <v>45303</v>
      </c>
    </row>
    <row r="243673">
      <c r="A243673" s="1" t="s">
        <v>45304</v>
      </c>
    </row>
    <row r="243675">
      <c r="A243675" s="1" t="s">
        <v>74277</v>
      </c>
    </row>
    <row r="243676">
      <c r="A243676" s="1" t="s">
        <v>74278</v>
      </c>
    </row>
    <row r="243677">
      <c r="A243677" s="1" t="s">
        <v>50452</v>
      </c>
    </row>
    <row r="243679">
      <c r="A243679" s="1" t="s">
        <v>74279</v>
      </c>
    </row>
    <row r="243681">
      <c r="A243681" s="1" t="s">
        <v>45307</v>
      </c>
    </row>
    <row r="243682">
      <c r="A243682" s="1" t="s">
        <v>74280</v>
      </c>
    </row>
    <row r="243684">
      <c r="A243684" s="1" t="s">
        <v>7639</v>
      </c>
    </row>
    <row r="243686">
      <c r="A243686" s="13">
        <v>200.0</v>
      </c>
    </row>
    <row r="243688">
      <c r="A243688" s="1" t="s">
        <v>10206</v>
      </c>
    </row>
    <row r="243690">
      <c r="A243690" s="1" t="s">
        <v>74281</v>
      </c>
    </row>
    <row r="243692">
      <c r="A243692" s="1" t="s">
        <v>45313</v>
      </c>
    </row>
    <row r="243694">
      <c r="A243694" s="1" t="s">
        <v>45314</v>
      </c>
    </row>
    <row r="243696">
      <c r="A243696" s="1" t="s">
        <v>45315</v>
      </c>
    </row>
    <row r="243698">
      <c r="A243698" s="1" t="s">
        <v>74282</v>
      </c>
    </row>
    <row r="243699">
      <c r="A243699" s="1" t="s">
        <v>74276</v>
      </c>
    </row>
    <row r="243700">
      <c r="A243700" s="1" t="s">
        <v>45303</v>
      </c>
    </row>
    <row r="243701">
      <c r="A243701" s="1" t="s">
        <v>45304</v>
      </c>
    </row>
    <row r="243702">
      <c r="A243702" s="1" t="s">
        <v>74277</v>
      </c>
    </row>
    <row r="243703">
      <c r="A243703" s="1" t="s">
        <v>74278</v>
      </c>
    </row>
    <row r="243704">
      <c r="A243704" s="1" t="s">
        <v>50452</v>
      </c>
    </row>
    <row r="243705">
      <c r="A243705" s="1" t="s">
        <v>74279</v>
      </c>
    </row>
    <row r="243706">
      <c r="A243706" s="1" t="s">
        <v>45307</v>
      </c>
    </row>
    <row r="243707">
      <c r="A243707" s="1" t="s">
        <v>74280</v>
      </c>
    </row>
    <row r="243708">
      <c r="A243708" s="1" t="s">
        <v>7639</v>
      </c>
    </row>
    <row r="243709">
      <c r="A243709" s="13">
        <v>200.0</v>
      </c>
    </row>
    <row r="243710">
      <c r="A243710" s="1" t="s">
        <v>10206</v>
      </c>
    </row>
    <row r="243711">
      <c r="A243711" s="1" t="s">
        <v>74281</v>
      </c>
    </row>
    <row r="243712">
      <c r="A243712" s="1" t="s">
        <v>45313</v>
      </c>
    </row>
    <row r="243713">
      <c r="A243713" s="1" t="s">
        <v>45314</v>
      </c>
    </row>
    <row r="243714">
      <c r="A243714" s="1" t="s">
        <v>74283</v>
      </c>
    </row>
    <row r="243715">
      <c r="A243715" s="1" t="s">
        <v>74284</v>
      </c>
    </row>
    <row r="243716">
      <c r="A243716" s="1" t="s">
        <v>966</v>
      </c>
    </row>
    <row r="243717">
      <c r="A243717" s="1" t="s">
        <v>74285</v>
      </c>
    </row>
    <row r="243718">
      <c r="A243718" s="1" t="s">
        <v>74286</v>
      </c>
    </row>
    <row r="243719">
      <c r="A243719" s="1" t="s">
        <v>74287</v>
      </c>
    </row>
    <row r="243720">
      <c r="A243720" s="1" t="s">
        <v>977</v>
      </c>
    </row>
    <row r="243721">
      <c r="A243721" s="1" t="s">
        <v>39943</v>
      </c>
    </row>
    <row r="243722">
      <c r="A243722" s="1" t="s">
        <v>74288</v>
      </c>
    </row>
    <row r="243723">
      <c r="A243723" s="3" t="str">
        <f> a. SSS =</f>
        <v>#ERROR!</v>
      </c>
    </row>
    <row r="243724">
      <c r="A243724" s="1" t="s">
        <v>42864</v>
      </c>
    </row>
    <row r="243725">
      <c r="A243725" s="1" t="s">
        <v>2222</v>
      </c>
    </row>
    <row r="243726">
      <c r="A243726" s="1" t="s">
        <v>74289</v>
      </c>
    </row>
    <row r="243727">
      <c r="A243727" s="1" t="s">
        <v>74290</v>
      </c>
    </row>
    <row r="243728">
      <c r="A243728" s="1" t="s">
        <v>19627</v>
      </c>
    </row>
    <row r="243729">
      <c r="A243729" s="3" t="str">
        <f>&lt; a |</f>
        <v>#ERROR!</v>
      </c>
    </row>
    <row r="243730">
      <c r="A243730" s="1" t="s">
        <v>74291</v>
      </c>
    </row>
    <row r="243731">
      <c r="A243731" s="1" t="s">
        <v>7817</v>
      </c>
    </row>
    <row r="243732">
      <c r="A243732" s="3" t="str">
        <f> ee</f>
        <v>#NAME?</v>
      </c>
    </row>
    <row r="243733">
      <c r="A243733" s="3" t="str">
        <f> —</f>
        <v>#ERROR!</v>
      </c>
    </row>
    <row r="243734">
      <c r="A243734" s="1" t="s">
        <v>977</v>
      </c>
    </row>
    <row r="243735">
      <c r="A243735" s="1" t="s">
        <v>74292</v>
      </c>
    </row>
    <row r="243736">
      <c r="A243736" s="1" t="s">
        <v>39943</v>
      </c>
    </row>
    <row r="243737">
      <c r="A243737" s="1" t="s">
        <v>74288</v>
      </c>
    </row>
    <row r="243738">
      <c r="A243738" s="3" t="str">
        <f> a. SSS =</f>
        <v>#ERROR!</v>
      </c>
    </row>
    <row r="243739">
      <c r="A243739" s="1" t="s">
        <v>42864</v>
      </c>
    </row>
    <row r="243740">
      <c r="A243740" s="1" t="s">
        <v>74289</v>
      </c>
    </row>
    <row r="243741">
      <c r="A243741" s="1" t="s">
        <v>74290</v>
      </c>
    </row>
    <row r="243742">
      <c r="A243742" s="3" t="str">
        <f>&lt; a |</f>
        <v>#ERROR!</v>
      </c>
    </row>
    <row r="243743">
      <c r="A243743" s="1" t="s">
        <v>74291</v>
      </c>
    </row>
    <row r="243744">
      <c r="A243744" s="3" t="str">
        <f> ee</f>
        <v>#NAME?</v>
      </c>
    </row>
    <row r="243745">
      <c r="A243745" s="1" t="s">
        <v>74293</v>
      </c>
    </row>
    <row r="243746">
      <c r="A243746" s="1" t="s">
        <v>74294</v>
      </c>
    </row>
    <row r="243747">
      <c r="A243747" s="1" t="s">
        <v>74295</v>
      </c>
    </row>
    <row r="243748">
      <c r="A243748" s="1" t="s">
        <v>74296</v>
      </c>
    </row>
    <row r="243749">
      <c r="A243749" s="1" t="s">
        <v>74297</v>
      </c>
    </row>
    <row r="243750">
      <c r="A243750" s="1" t="s">
        <v>74298</v>
      </c>
    </row>
    <row r="243751">
      <c r="A243751" s="1" t="s">
        <v>36865</v>
      </c>
    </row>
    <row r="243752">
      <c r="A243752" s="1" t="s">
        <v>74299</v>
      </c>
    </row>
    <row r="243753">
      <c r="A243753" s="1" t="s">
        <v>74300</v>
      </c>
    </row>
    <row r="243754">
      <c r="A243754" s="1" t="s">
        <v>74301</v>
      </c>
    </row>
    <row r="243755">
      <c r="A243755" s="1" t="s">
        <v>74302</v>
      </c>
    </row>
    <row r="243756">
      <c r="A243756" s="1" t="s">
        <v>74303</v>
      </c>
    </row>
    <row r="243757">
      <c r="A243757" s="1" t="s">
        <v>74304</v>
      </c>
    </row>
    <row r="243758">
      <c r="A243758" s="1" t="s">
        <v>74305</v>
      </c>
    </row>
    <row r="243759">
      <c r="A243759" s="1" t="s">
        <v>51180</v>
      </c>
    </row>
    <row r="243760">
      <c r="A243760" s="3" t="str">
        <f>? FE</f>
        <v>#ERROR!</v>
      </c>
    </row>
    <row r="243761">
      <c r="A243761" s="1" t="s">
        <v>74306</v>
      </c>
    </row>
    <row r="243762">
      <c r="A243762" s="1" t="s">
        <v>74307</v>
      </c>
    </row>
    <row r="243763">
      <c r="A243763" s="1" t="s">
        <v>22373</v>
      </c>
    </row>
    <row r="243764">
      <c r="A243764" s="1" t="s">
        <v>74308</v>
      </c>
    </row>
    <row r="243765">
      <c r="A243765" s="1" t="s">
        <v>74295</v>
      </c>
    </row>
    <row r="243766">
      <c r="A243766" s="1" t="s">
        <v>74296</v>
      </c>
    </row>
    <row r="243767">
      <c r="A243767" s="1" t="s">
        <v>74297</v>
      </c>
    </row>
    <row r="243768">
      <c r="A243768" s="1" t="s">
        <v>74298</v>
      </c>
    </row>
    <row r="243769">
      <c r="A243769" s="1" t="s">
        <v>74299</v>
      </c>
    </row>
    <row r="243770">
      <c r="A243770" s="1" t="s">
        <v>74300</v>
      </c>
    </row>
    <row r="243771">
      <c r="A243771" s="1" t="s">
        <v>74301</v>
      </c>
    </row>
    <row r="243772">
      <c r="A243772" s="1" t="s">
        <v>74302</v>
      </c>
    </row>
    <row r="243773">
      <c r="A243773" s="1" t="s">
        <v>74303</v>
      </c>
    </row>
    <row r="243774">
      <c r="A243774" s="1" t="s">
        <v>74304</v>
      </c>
    </row>
    <row r="243775">
      <c r="A243775" s="1" t="s">
        <v>74305</v>
      </c>
    </row>
    <row r="243776">
      <c r="A243776" s="3" t="str">
        <f>? FE</f>
        <v>#ERROR!</v>
      </c>
    </row>
    <row r="243777">
      <c r="A243777" s="1" t="s">
        <v>74306</v>
      </c>
    </row>
    <row r="243778">
      <c r="A243778" s="1" t="s">
        <v>74307</v>
      </c>
    </row>
    <row r="243779">
      <c r="A243779" s="1" t="s">
        <v>74309</v>
      </c>
    </row>
    <row r="243780">
      <c r="A243780" s="1" t="s">
        <v>74310</v>
      </c>
    </row>
    <row r="243781">
      <c r="A243781" s="1" t="s">
        <v>966</v>
      </c>
    </row>
    <row r="243782">
      <c r="A243782" s="1" t="s">
        <v>1282</v>
      </c>
    </row>
    <row r="243783">
      <c r="A243783" s="1" t="s">
        <v>74311</v>
      </c>
    </row>
    <row r="243784">
      <c r="A243784" s="1" t="s">
        <v>74312</v>
      </c>
    </row>
    <row r="243785">
      <c r="A243785" s="1" t="s">
        <v>72857</v>
      </c>
    </row>
    <row r="243786">
      <c r="A243786" s="1" t="s">
        <v>9113</v>
      </c>
    </row>
    <row r="243787">
      <c r="A243787" s="1" t="s">
        <v>72858</v>
      </c>
    </row>
    <row r="243788">
      <c r="A243788" s="1" t="s">
        <v>72859</v>
      </c>
    </row>
    <row r="243789">
      <c r="A243789" s="1" t="s">
        <v>72860</v>
      </c>
    </row>
    <row r="243790">
      <c r="A243790" s="1" t="s">
        <v>72861</v>
      </c>
    </row>
    <row r="243791">
      <c r="A243791" s="1" t="s">
        <v>72858</v>
      </c>
    </row>
    <row r="243792">
      <c r="A243792" s="1" t="s">
        <v>72859</v>
      </c>
    </row>
    <row r="243793">
      <c r="A243793" s="1" t="s">
        <v>72862</v>
      </c>
    </row>
    <row r="243794">
      <c r="A243794" s="1" t="s">
        <v>74313</v>
      </c>
    </row>
    <row r="243795">
      <c r="A243795" s="1" t="s">
        <v>74314</v>
      </c>
    </row>
    <row r="243796">
      <c r="A243796" s="1" t="s">
        <v>74315</v>
      </c>
    </row>
    <row r="243797">
      <c r="A243797" s="1" t="s">
        <v>74316</v>
      </c>
    </row>
    <row r="243798">
      <c r="A243798" s="1" t="s">
        <v>74317</v>
      </c>
    </row>
    <row r="243799">
      <c r="A243799" s="1" t="s">
        <v>322</v>
      </c>
    </row>
    <row r="243800">
      <c r="A243800" s="1" t="s">
        <v>74318</v>
      </c>
    </row>
    <row r="243801">
      <c r="A243801" s="1" t="s">
        <v>74314</v>
      </c>
    </row>
    <row r="243802">
      <c r="A243802" s="1" t="s">
        <v>74315</v>
      </c>
    </row>
    <row r="243803">
      <c r="A243803" s="1" t="s">
        <v>74316</v>
      </c>
    </row>
    <row r="243804">
      <c r="A243804" s="1" t="s">
        <v>74319</v>
      </c>
    </row>
    <row r="243805">
      <c r="A243805" s="1" t="s">
        <v>74320</v>
      </c>
    </row>
    <row r="243806">
      <c r="A243806" s="1" t="s">
        <v>74321</v>
      </c>
    </row>
    <row r="243807">
      <c r="A243807" s="1" t="s">
        <v>74322</v>
      </c>
    </row>
    <row r="243808">
      <c r="A243808" s="1" t="s">
        <v>74323</v>
      </c>
    </row>
    <row r="243809">
      <c r="A243809" s="1" t="s">
        <v>74324</v>
      </c>
    </row>
    <row r="243810">
      <c r="A243810" s="1" t="s">
        <v>74325</v>
      </c>
    </row>
    <row r="243811">
      <c r="A243811" s="1" t="s">
        <v>74326</v>
      </c>
    </row>
    <row r="243812">
      <c r="A243812" s="1" t="s">
        <v>74327</v>
      </c>
    </row>
    <row r="243813">
      <c r="A243813" s="1" t="s">
        <v>74328</v>
      </c>
    </row>
    <row r="243814">
      <c r="A243814" s="1" t="s">
        <v>74329</v>
      </c>
    </row>
    <row r="243815">
      <c r="A243815" s="1" t="s">
        <v>74330</v>
      </c>
    </row>
    <row r="243816">
      <c r="A243816" s="1" t="s">
        <v>74331</v>
      </c>
    </row>
    <row r="243817">
      <c r="A243817" s="1" t="s">
        <v>74332</v>
      </c>
    </row>
    <row r="243818">
      <c r="A243818" s="1" t="s">
        <v>74333</v>
      </c>
    </row>
    <row r="243819">
      <c r="A243819" s="1" t="s">
        <v>74334</v>
      </c>
    </row>
    <row r="243820">
      <c r="A243820" s="1" t="s">
        <v>74335</v>
      </c>
    </row>
    <row r="243821">
      <c r="A243821" s="1" t="s">
        <v>74321</v>
      </c>
    </row>
    <row r="243822">
      <c r="A243822" s="1" t="s">
        <v>74322</v>
      </c>
    </row>
    <row r="243823">
      <c r="A243823" s="1" t="s">
        <v>74323</v>
      </c>
    </row>
    <row r="243824">
      <c r="A243824" s="1" t="s">
        <v>74324</v>
      </c>
    </row>
    <row r="243825">
      <c r="A243825" s="1" t="s">
        <v>74325</v>
      </c>
    </row>
    <row r="243826">
      <c r="A243826" s="1" t="s">
        <v>74326</v>
      </c>
    </row>
    <row r="243827">
      <c r="A243827" s="1" t="s">
        <v>74327</v>
      </c>
    </row>
    <row r="243828">
      <c r="A243828" s="1" t="s">
        <v>74328</v>
      </c>
    </row>
    <row r="243829">
      <c r="A243829" s="1" t="s">
        <v>74329</v>
      </c>
    </row>
    <row r="243830">
      <c r="A243830" s="1" t="s">
        <v>74330</v>
      </c>
    </row>
    <row r="243831">
      <c r="A243831" s="1" t="s">
        <v>74331</v>
      </c>
    </row>
    <row r="243832">
      <c r="A243832" s="1" t="s">
        <v>74332</v>
      </c>
    </row>
    <row r="243833">
      <c r="A243833" s="1" t="s">
        <v>74333</v>
      </c>
    </row>
    <row r="243834">
      <c r="A243834" s="1" t="s">
        <v>74334</v>
      </c>
    </row>
    <row r="243835">
      <c r="A243835" s="1" t="s">
        <v>74336</v>
      </c>
    </row>
    <row r="243836">
      <c r="A243836" s="1" t="s">
        <v>74337</v>
      </c>
    </row>
    <row r="243837">
      <c r="A243837" s="1" t="s">
        <v>8252</v>
      </c>
    </row>
    <row r="243838">
      <c r="A243838" s="1" t="s">
        <v>74338</v>
      </c>
    </row>
    <row r="243839">
      <c r="A243839" s="1" t="s">
        <v>38955</v>
      </c>
    </row>
    <row r="243840">
      <c r="A243840" s="1" t="s">
        <v>74339</v>
      </c>
    </row>
    <row r="243841">
      <c r="A243841" s="1" t="s">
        <v>74338</v>
      </c>
    </row>
    <row r="243842">
      <c r="A243842" s="1" t="s">
        <v>38955</v>
      </c>
    </row>
    <row r="243843">
      <c r="A243843" s="1" t="s">
        <v>74340</v>
      </c>
    </row>
    <row r="243844">
      <c r="A243844" s="1" t="s">
        <v>74341</v>
      </c>
    </row>
    <row r="243845">
      <c r="A243845" s="1" t="s">
        <v>34047</v>
      </c>
    </row>
    <row r="243846">
      <c r="A243846" s="1" t="s">
        <v>74342</v>
      </c>
    </row>
    <row r="243847">
      <c r="A243847" s="1" t="s">
        <v>74343</v>
      </c>
    </row>
    <row r="243848">
      <c r="A243848" s="1" t="s">
        <v>74344</v>
      </c>
    </row>
    <row r="243849">
      <c r="A243849" s="1" t="s">
        <v>74345</v>
      </c>
    </row>
    <row r="243850">
      <c r="A243850" s="1" t="s">
        <v>74342</v>
      </c>
    </row>
    <row r="243851">
      <c r="A243851" s="1" t="s">
        <v>74343</v>
      </c>
    </row>
    <row r="243852">
      <c r="A243852" s="1" t="s">
        <v>74344</v>
      </c>
    </row>
    <row r="243853">
      <c r="A243853" s="1" t="s">
        <v>74346</v>
      </c>
    </row>
    <row r="243854">
      <c r="A243854" s="1" t="s">
        <v>74347</v>
      </c>
    </row>
    <row r="243855">
      <c r="A243855" s="1" t="s">
        <v>74348</v>
      </c>
    </row>
    <row r="243856">
      <c r="A243856" s="1" t="s">
        <v>74349</v>
      </c>
    </row>
    <row r="243857">
      <c r="A243857" s="1" t="s">
        <v>74350</v>
      </c>
    </row>
    <row r="243858">
      <c r="A243858" s="1" t="s">
        <v>74351</v>
      </c>
    </row>
    <row r="243859">
      <c r="A243859" s="1" t="s">
        <v>74352</v>
      </c>
    </row>
    <row r="243860">
      <c r="A243860" s="1" t="s">
        <v>966</v>
      </c>
    </row>
    <row r="243861">
      <c r="A243861" s="3" t="str">
        <f>= |</f>
        <v>#ERROR!</v>
      </c>
    </row>
    <row r="243862">
      <c r="A243862" s="1" t="s">
        <v>74353</v>
      </c>
    </row>
    <row r="243863">
      <c r="A243863" s="1" t="s">
        <v>45576</v>
      </c>
    </row>
    <row r="243864">
      <c r="A243864" s="1" t="s">
        <v>74354</v>
      </c>
    </row>
    <row r="243865">
      <c r="A243865" s="1" t="s">
        <v>50004</v>
      </c>
    </row>
    <row r="243866">
      <c r="A243866" s="1" t="s">
        <v>74355</v>
      </c>
    </row>
    <row r="243867">
      <c r="A243867" s="1" t="s">
        <v>45058</v>
      </c>
    </row>
    <row r="243868">
      <c r="A243868" s="1" t="s">
        <v>35651</v>
      </c>
    </row>
    <row r="243869">
      <c r="A243869" s="1" t="s">
        <v>74356</v>
      </c>
    </row>
    <row r="243870">
      <c r="A243870" s="1" t="s">
        <v>35197</v>
      </c>
    </row>
    <row r="243871">
      <c r="A243871" s="1" t="s">
        <v>74357</v>
      </c>
    </row>
    <row r="243872">
      <c r="A243872" s="1" t="s">
        <v>74358</v>
      </c>
    </row>
    <row r="243873">
      <c r="A243873" s="1" t="s">
        <v>74359</v>
      </c>
    </row>
    <row r="243874">
      <c r="A243874" s="1" t="s">
        <v>1446</v>
      </c>
    </row>
    <row r="243875">
      <c r="A243875" s="3" t="str">
        <f> . “ff y job,</f>
        <v>#ERROR!</v>
      </c>
    </row>
    <row r="243876">
      <c r="A243876" s="1" t="s">
        <v>74360</v>
      </c>
    </row>
    <row r="243877">
      <c r="A243877" s="1" t="s">
        <v>74361</v>
      </c>
    </row>
    <row r="243878">
      <c r="A243878" s="1" t="s">
        <v>19384</v>
      </c>
    </row>
    <row r="243879">
      <c r="A243879" s="1" t="s">
        <v>74362</v>
      </c>
    </row>
    <row r="243880">
      <c r="A243880" s="1" t="s">
        <v>74363</v>
      </c>
    </row>
    <row r="243881">
      <c r="A243881" s="1" t="s">
        <v>34601</v>
      </c>
    </row>
    <row r="243882">
      <c r="A243882" s="1" t="s">
        <v>74364</v>
      </c>
    </row>
    <row r="243883">
      <c r="A243883" s="1" t="s">
        <v>74365</v>
      </c>
    </row>
    <row r="243884">
      <c r="A243884" s="1">
        <v>4.0</v>
      </c>
    </row>
    <row r="243885">
      <c r="A243885" s="1" t="s">
        <v>74366</v>
      </c>
    </row>
    <row r="243886">
      <c r="A243886" s="1" t="s">
        <v>74348</v>
      </c>
    </row>
    <row r="243887">
      <c r="A243887" s="1" t="s">
        <v>74349</v>
      </c>
    </row>
    <row r="243888">
      <c r="A243888" s="1" t="s">
        <v>74367</v>
      </c>
    </row>
    <row r="243889">
      <c r="A243889" s="1" t="s">
        <v>74351</v>
      </c>
    </row>
    <row r="243890">
      <c r="A243890" s="1" t="s">
        <v>74352</v>
      </c>
    </row>
    <row r="243891">
      <c r="A243891" s="1" t="s">
        <v>74353</v>
      </c>
    </row>
    <row r="243892">
      <c r="A243892" s="1" t="s">
        <v>74354</v>
      </c>
    </row>
    <row r="243893">
      <c r="A243893" s="1" t="s">
        <v>50004</v>
      </c>
    </row>
    <row r="243894">
      <c r="A243894" s="1" t="s">
        <v>74355</v>
      </c>
    </row>
    <row r="243895">
      <c r="A243895" s="1" t="s">
        <v>45058</v>
      </c>
    </row>
    <row r="243896">
      <c r="A243896" s="1" t="s">
        <v>35651</v>
      </c>
    </row>
    <row r="243897">
      <c r="A243897" s="1" t="s">
        <v>74356</v>
      </c>
    </row>
    <row r="243898">
      <c r="A243898" s="1" t="s">
        <v>35197</v>
      </c>
    </row>
    <row r="243899">
      <c r="A243899" s="1" t="s">
        <v>74357</v>
      </c>
    </row>
    <row r="243900">
      <c r="A243900" s="1" t="s">
        <v>74358</v>
      </c>
    </row>
    <row r="243901">
      <c r="A243901" s="1" t="s">
        <v>74359</v>
      </c>
    </row>
    <row r="243902">
      <c r="A243902" s="3" t="str">
        <f> . “ff y job,</f>
        <v>#ERROR!</v>
      </c>
    </row>
    <row r="243903">
      <c r="A243903" s="1" t="s">
        <v>74360</v>
      </c>
    </row>
    <row r="243904">
      <c r="A243904" s="1" t="s">
        <v>74361</v>
      </c>
    </row>
    <row r="243905">
      <c r="A243905" s="1" t="s">
        <v>74362</v>
      </c>
    </row>
    <row r="243906">
      <c r="A243906" s="1" t="s">
        <v>74363</v>
      </c>
    </row>
    <row r="243907">
      <c r="A243907" s="1" t="s">
        <v>34601</v>
      </c>
    </row>
    <row r="243908">
      <c r="A243908" s="1" t="s">
        <v>74364</v>
      </c>
    </row>
    <row r="243909">
      <c r="A243909" s="1" t="s">
        <v>74365</v>
      </c>
    </row>
    <row r="243910">
      <c r="A243910" s="1" t="s">
        <v>74368</v>
      </c>
    </row>
    <row r="243911">
      <c r="A243911" s="1" t="s">
        <v>74369</v>
      </c>
    </row>
    <row r="243912">
      <c r="A243912" s="1" t="s">
        <v>1858</v>
      </c>
    </row>
    <row r="243913">
      <c r="A243913" s="1" t="s">
        <v>977</v>
      </c>
    </row>
    <row r="243914">
      <c r="A243914" s="1" t="s">
        <v>977</v>
      </c>
    </row>
    <row r="243915">
      <c r="A243915" s="1" t="s">
        <v>39695</v>
      </c>
    </row>
    <row r="243916">
      <c r="A243916" s="1" t="s">
        <v>367</v>
      </c>
    </row>
    <row r="243917">
      <c r="A243917" s="1" t="s">
        <v>977</v>
      </c>
    </row>
    <row r="243918">
      <c r="A243918" s="1" t="s">
        <v>74370</v>
      </c>
    </row>
    <row r="243919">
      <c r="A243919" s="1" t="s">
        <v>977</v>
      </c>
    </row>
    <row r="243920">
      <c r="A243920" s="1" t="s">
        <v>977</v>
      </c>
    </row>
    <row r="243921">
      <c r="A243921" s="1" t="s">
        <v>12586</v>
      </c>
    </row>
    <row r="243922">
      <c r="A243922" s="1" t="s">
        <v>74371</v>
      </c>
    </row>
    <row r="243923">
      <c r="A243923" s="1" t="s">
        <v>74372</v>
      </c>
    </row>
    <row r="243924">
      <c r="A243924" s="1" t="s">
        <v>74373</v>
      </c>
    </row>
    <row r="243925">
      <c r="A243925" s="1" t="s">
        <v>8688</v>
      </c>
    </row>
    <row r="243926">
      <c r="A243926" s="1" t="s">
        <v>48029</v>
      </c>
    </row>
    <row r="243927">
      <c r="A243927" s="1" t="s">
        <v>48826</v>
      </c>
    </row>
    <row r="243928">
      <c r="A243928" s="1" t="s">
        <v>74374</v>
      </c>
    </row>
    <row r="243929">
      <c r="A243929" s="1" t="s">
        <v>34174</v>
      </c>
    </row>
    <row r="243930">
      <c r="A243930" s="1" t="s">
        <v>74375</v>
      </c>
    </row>
    <row r="243931">
      <c r="A243931" s="1" t="s">
        <v>74376</v>
      </c>
    </row>
    <row r="243932">
      <c r="A243932" s="1" t="s">
        <v>322</v>
      </c>
    </row>
    <row r="243933">
      <c r="A243933" s="1" t="s">
        <v>74377</v>
      </c>
    </row>
    <row r="243934">
      <c r="A243934" s="1" t="s">
        <v>74378</v>
      </c>
    </row>
    <row r="243935">
      <c r="A243935" s="1" t="s">
        <v>19778</v>
      </c>
    </row>
    <row r="243936">
      <c r="A243936" s="1" t="s">
        <v>34601</v>
      </c>
    </row>
    <row r="243937">
      <c r="A243937" s="1" t="s">
        <v>74379</v>
      </c>
    </row>
    <row r="243938">
      <c r="A243938" s="1" t="s">
        <v>966</v>
      </c>
    </row>
    <row r="243939">
      <c r="A243939" s="1" t="s">
        <v>35197</v>
      </c>
    </row>
    <row r="243940">
      <c r="A243940" s="1" t="s">
        <v>322</v>
      </c>
    </row>
    <row r="243941">
      <c r="A243941" s="1" t="s">
        <v>74380</v>
      </c>
    </row>
    <row r="243942">
      <c r="A243942" s="1" t="s">
        <v>977</v>
      </c>
    </row>
    <row r="243943">
      <c r="A243943" s="1" t="s">
        <v>74381</v>
      </c>
    </row>
    <row r="243944">
      <c r="A243944" s="1" t="s">
        <v>74382</v>
      </c>
    </row>
    <row r="243945">
      <c r="A243945" s="1" t="s">
        <v>186</v>
      </c>
    </row>
    <row r="243946">
      <c r="A243946" s="1" t="s">
        <v>65757</v>
      </c>
    </row>
    <row r="243947">
      <c r="A243947" s="1" t="s">
        <v>38052</v>
      </c>
    </row>
    <row r="243948">
      <c r="A243948" s="1" t="s">
        <v>21126</v>
      </c>
    </row>
    <row r="243949">
      <c r="A243949" s="1" t="s">
        <v>186</v>
      </c>
    </row>
    <row r="243950">
      <c r="A243950" s="1" t="s">
        <v>74383</v>
      </c>
    </row>
    <row r="243951">
      <c r="A243951" s="1" t="s">
        <v>74370</v>
      </c>
    </row>
    <row r="243952">
      <c r="A243952" s="1" t="s">
        <v>74371</v>
      </c>
    </row>
    <row r="243953">
      <c r="A243953" s="1" t="s">
        <v>74372</v>
      </c>
    </row>
    <row r="243954">
      <c r="A243954" s="1" t="s">
        <v>74373</v>
      </c>
    </row>
    <row r="243955">
      <c r="A243955" s="1" t="s">
        <v>48826</v>
      </c>
    </row>
    <row r="243956">
      <c r="A243956" s="1" t="s">
        <v>74374</v>
      </c>
    </row>
    <row r="243957">
      <c r="A243957" s="1" t="s">
        <v>34174</v>
      </c>
    </row>
    <row r="243958">
      <c r="A243958" s="1" t="s">
        <v>74375</v>
      </c>
    </row>
    <row r="243959">
      <c r="A243959" s="1" t="s">
        <v>74376</v>
      </c>
    </row>
    <row r="243960">
      <c r="A243960" s="1" t="s">
        <v>74377</v>
      </c>
    </row>
    <row r="243961">
      <c r="A243961" s="1" t="s">
        <v>74378</v>
      </c>
    </row>
    <row r="243962">
      <c r="A243962" s="1" t="s">
        <v>19778</v>
      </c>
    </row>
    <row r="243963">
      <c r="A243963" s="1" t="s">
        <v>34601</v>
      </c>
    </row>
    <row r="243964">
      <c r="A243964" s="1" t="s">
        <v>74379</v>
      </c>
    </row>
    <row r="243965">
      <c r="A243965" s="1" t="s">
        <v>35197</v>
      </c>
    </row>
    <row r="243966">
      <c r="A243966" s="1" t="s">
        <v>74380</v>
      </c>
    </row>
    <row r="243967">
      <c r="A243967" s="1" t="s">
        <v>74381</v>
      </c>
    </row>
    <row r="243968">
      <c r="A243968" s="1" t="s">
        <v>74382</v>
      </c>
    </row>
    <row r="243969">
      <c r="A243969" s="1" t="s">
        <v>65757</v>
      </c>
    </row>
    <row r="243970">
      <c r="A243970" s="1" t="s">
        <v>38052</v>
      </c>
    </row>
    <row r="243971">
      <c r="A243971" s="1" t="s">
        <v>21126</v>
      </c>
    </row>
    <row r="243972">
      <c r="A243972" s="1" t="s">
        <v>74384</v>
      </c>
    </row>
    <row r="243973">
      <c r="A243973" s="1" t="s">
        <v>74385</v>
      </c>
    </row>
    <row r="243974">
      <c r="A243974" s="1" t="s">
        <v>74386</v>
      </c>
    </row>
    <row r="243975">
      <c r="A243975" s="1" t="s">
        <v>74387</v>
      </c>
    </row>
    <row r="243976">
      <c r="A243976" s="1" t="s">
        <v>74388</v>
      </c>
    </row>
    <row r="243977">
      <c r="A243977" s="1" t="s">
        <v>74389</v>
      </c>
    </row>
    <row r="243978">
      <c r="A243978" s="1" t="s">
        <v>74390</v>
      </c>
    </row>
    <row r="243979">
      <c r="A243979" s="1" t="s">
        <v>74391</v>
      </c>
    </row>
    <row r="243980">
      <c r="A243980" s="1" t="s">
        <v>322</v>
      </c>
    </row>
    <row r="243981">
      <c r="A243981" s="1" t="s">
        <v>74392</v>
      </c>
    </row>
    <row r="243982">
      <c r="A243982" s="1" t="s">
        <v>74393</v>
      </c>
    </row>
    <row r="243983">
      <c r="A243983" s="1" t="s">
        <v>977</v>
      </c>
    </row>
    <row r="243984">
      <c r="A243984" s="1" t="s">
        <v>74394</v>
      </c>
    </row>
    <row r="243985">
      <c r="A243985" s="1" t="s">
        <v>74395</v>
      </c>
    </row>
    <row r="243986">
      <c r="A243986" s="1" t="s">
        <v>74396</v>
      </c>
    </row>
    <row r="243987">
      <c r="A243987" s="1" t="s">
        <v>74397</v>
      </c>
    </row>
    <row r="243988">
      <c r="A243988" s="1" t="s">
        <v>74398</v>
      </c>
    </row>
    <row r="243989">
      <c r="A243989" s="1" t="s">
        <v>74399</v>
      </c>
    </row>
    <row r="243990">
      <c r="A243990" s="1" t="s">
        <v>74400</v>
      </c>
    </row>
    <row r="243991">
      <c r="A243991" s="1" t="s">
        <v>74401</v>
      </c>
    </row>
    <row r="243992">
      <c r="A243992" s="1" t="s">
        <v>74402</v>
      </c>
    </row>
    <row r="243993">
      <c r="A243993" s="1" t="s">
        <v>74403</v>
      </c>
    </row>
    <row r="243994">
      <c r="A243994" s="1" t="s">
        <v>74404</v>
      </c>
    </row>
    <row r="243995">
      <c r="A243995" s="1" t="s">
        <v>74405</v>
      </c>
    </row>
    <row r="243996">
      <c r="A243996" s="1" t="s">
        <v>74406</v>
      </c>
    </row>
    <row r="243997">
      <c r="A243997" s="1" t="s">
        <v>74407</v>
      </c>
    </row>
    <row r="243998">
      <c r="A243998" s="1" t="s">
        <v>74408</v>
      </c>
    </row>
    <row r="243999">
      <c r="A243999" s="1" t="s">
        <v>74409</v>
      </c>
    </row>
    <row r="244000">
      <c r="A244000" s="1" t="s">
        <v>74410</v>
      </c>
    </row>
    <row r="244001">
      <c r="A244001" s="1" t="s">
        <v>74411</v>
      </c>
    </row>
    <row r="244002">
      <c r="A244002" s="1" t="s">
        <v>74412</v>
      </c>
    </row>
    <row r="244003">
      <c r="A244003" s="1" t="s">
        <v>65162</v>
      </c>
    </row>
    <row r="244004">
      <c r="A244004" s="1" t="s">
        <v>74413</v>
      </c>
    </row>
    <row r="244005">
      <c r="A244005" s="1" t="s">
        <v>74414</v>
      </c>
    </row>
    <row r="244006">
      <c r="A244006" s="1" t="s">
        <v>74415</v>
      </c>
    </row>
    <row r="244007">
      <c r="A244007" s="1" t="s">
        <v>74416</v>
      </c>
    </row>
    <row r="244008">
      <c r="A244008" s="1" t="s">
        <v>74417</v>
      </c>
    </row>
    <row r="244009">
      <c r="A244009" s="1" t="s">
        <v>74418</v>
      </c>
    </row>
    <row r="244010">
      <c r="A244010" s="1" t="s">
        <v>74419</v>
      </c>
    </row>
    <row r="244011">
      <c r="A244011" s="3" t="str">
        <f>. a RN Is Ne |</f>
        <v>#ERROR!</v>
      </c>
    </row>
    <row r="244012">
      <c r="A244012" s="1" t="s">
        <v>74420</v>
      </c>
    </row>
    <row r="244013">
      <c r="A244013" s="1" t="s">
        <v>74421</v>
      </c>
    </row>
    <row r="244014">
      <c r="A244014" s="1" t="s">
        <v>74422</v>
      </c>
    </row>
    <row r="244015">
      <c r="A244015" s="1" t="s">
        <v>74423</v>
      </c>
    </row>
    <row r="244016">
      <c r="A244016" s="1" t="s">
        <v>74424</v>
      </c>
    </row>
    <row r="244017">
      <c r="A244017" s="1" t="s">
        <v>74425</v>
      </c>
    </row>
    <row r="244018">
      <c r="A244018" s="1" t="s">
        <v>74426</v>
      </c>
    </row>
    <row r="244019">
      <c r="A244019" s="1" t="s">
        <v>74427</v>
      </c>
    </row>
    <row r="244020">
      <c r="A244020" s="1" t="s">
        <v>977</v>
      </c>
    </row>
    <row r="244021">
      <c r="A244021" s="1" t="s">
        <v>74428</v>
      </c>
    </row>
    <row r="244022">
      <c r="A244022" s="1" t="s">
        <v>74429</v>
      </c>
    </row>
    <row r="244023">
      <c r="A244023" s="1">
        <v>1.0</v>
      </c>
    </row>
    <row r="244024">
      <c r="A244024" s="1" t="s">
        <v>74430</v>
      </c>
    </row>
    <row r="244025">
      <c r="A244025" s="1" t="s">
        <v>74431</v>
      </c>
    </row>
    <row r="244026">
      <c r="A244026" s="1" t="s">
        <v>74432</v>
      </c>
    </row>
    <row r="244027">
      <c r="A244027" s="1" t="s">
        <v>74433</v>
      </c>
    </row>
    <row r="244028">
      <c r="A244028" s="1" t="s">
        <v>74434</v>
      </c>
    </row>
    <row r="244029">
      <c r="A244029" s="1" t="s">
        <v>74435</v>
      </c>
    </row>
    <row r="244030">
      <c r="A244030" s="1" t="s">
        <v>74436</v>
      </c>
    </row>
    <row r="244031">
      <c r="A244031" s="1" t="s">
        <v>74437</v>
      </c>
    </row>
    <row r="244032">
      <c r="A244032" s="1" t="s">
        <v>966</v>
      </c>
    </row>
    <row r="244033">
      <c r="A244033" s="1" t="s">
        <v>74438</v>
      </c>
    </row>
    <row r="244034">
      <c r="A244034" s="1" t="s">
        <v>74439</v>
      </c>
    </row>
    <row r="244035">
      <c r="A244035" s="1" t="s">
        <v>74440</v>
      </c>
    </row>
    <row r="244036">
      <c r="A244036" s="1" t="s">
        <v>74441</v>
      </c>
    </row>
    <row r="244037">
      <c r="A244037" s="1" t="s">
        <v>74442</v>
      </c>
    </row>
    <row r="244038">
      <c r="A244038" s="1" t="s">
        <v>74443</v>
      </c>
    </row>
    <row r="244039">
      <c r="A244039" s="1" t="s">
        <v>74444</v>
      </c>
    </row>
    <row r="244040">
      <c r="A244040" s="1" t="s">
        <v>74445</v>
      </c>
    </row>
    <row r="244041">
      <c r="A244041" s="1" t="s">
        <v>74386</v>
      </c>
    </row>
    <row r="244042">
      <c r="A244042" s="1" t="s">
        <v>74387</v>
      </c>
    </row>
    <row r="244043">
      <c r="A244043" s="1" t="s">
        <v>74388</v>
      </c>
    </row>
    <row r="244044">
      <c r="A244044" s="1" t="s">
        <v>74389</v>
      </c>
    </row>
    <row r="244045">
      <c r="A244045" s="1" t="s">
        <v>74390</v>
      </c>
    </row>
    <row r="244046">
      <c r="A244046" s="1" t="s">
        <v>74391</v>
      </c>
    </row>
    <row r="244047">
      <c r="A244047" s="1" t="s">
        <v>74392</v>
      </c>
    </row>
    <row r="244048">
      <c r="A244048" s="1" t="s">
        <v>74393</v>
      </c>
    </row>
    <row r="244049">
      <c r="A244049" s="1" t="s">
        <v>74394</v>
      </c>
    </row>
    <row r="244050">
      <c r="A244050" s="1" t="s">
        <v>74395</v>
      </c>
    </row>
    <row r="244051">
      <c r="A244051" s="1" t="s">
        <v>74396</v>
      </c>
    </row>
    <row r="244052">
      <c r="A244052" s="1" t="s">
        <v>74397</v>
      </c>
    </row>
    <row r="244053">
      <c r="A244053" s="1" t="s">
        <v>74398</v>
      </c>
    </row>
    <row r="244054">
      <c r="A244054" s="1" t="s">
        <v>74399</v>
      </c>
    </row>
    <row r="244055">
      <c r="A244055" s="1" t="s">
        <v>74400</v>
      </c>
    </row>
    <row r="244056">
      <c r="A244056" s="1" t="s">
        <v>74401</v>
      </c>
    </row>
    <row r="244057">
      <c r="A244057" s="1" t="s">
        <v>74402</v>
      </c>
    </row>
    <row r="244058">
      <c r="A244058" s="1" t="s">
        <v>74403</v>
      </c>
    </row>
    <row r="244059">
      <c r="A244059" s="1" t="s">
        <v>74404</v>
      </c>
    </row>
    <row r="244060">
      <c r="A244060" s="1" t="s">
        <v>74405</v>
      </c>
    </row>
    <row r="244061">
      <c r="A244061" s="1" t="s">
        <v>74406</v>
      </c>
    </row>
    <row r="244062">
      <c r="A244062" s="1" t="s">
        <v>74407</v>
      </c>
    </row>
    <row r="244063">
      <c r="A244063" s="1" t="s">
        <v>74408</v>
      </c>
    </row>
    <row r="244064">
      <c r="A244064" s="1" t="s">
        <v>74409</v>
      </c>
    </row>
    <row r="244065">
      <c r="A244065" s="1" t="s">
        <v>74410</v>
      </c>
    </row>
    <row r="244066">
      <c r="A244066" s="1" t="s">
        <v>74411</v>
      </c>
    </row>
    <row r="244067">
      <c r="A244067" s="1" t="s">
        <v>74412</v>
      </c>
    </row>
    <row r="244068">
      <c r="A244068" s="1" t="s">
        <v>65162</v>
      </c>
    </row>
    <row r="244069">
      <c r="A244069" s="1" t="s">
        <v>74413</v>
      </c>
    </row>
    <row r="244070">
      <c r="A244070" s="1" t="s">
        <v>74414</v>
      </c>
    </row>
    <row r="244071">
      <c r="A244071" s="1" t="s">
        <v>74415</v>
      </c>
    </row>
    <row r="244072">
      <c r="A244072" s="1" t="s">
        <v>74416</v>
      </c>
    </row>
    <row r="244073">
      <c r="A244073" s="1" t="s">
        <v>74417</v>
      </c>
    </row>
    <row r="244074">
      <c r="A244074" s="1" t="s">
        <v>74418</v>
      </c>
    </row>
    <row r="244075">
      <c r="A244075" s="1" t="s">
        <v>74419</v>
      </c>
    </row>
    <row r="244076">
      <c r="A244076" s="3" t="str">
        <f>. a RN Is Ne |</f>
        <v>#ERROR!</v>
      </c>
    </row>
    <row r="244077">
      <c r="A244077" s="1" t="s">
        <v>74420</v>
      </c>
    </row>
    <row r="244078">
      <c r="A244078" s="1" t="s">
        <v>74421</v>
      </c>
    </row>
    <row r="244079">
      <c r="A244079" s="1" t="s">
        <v>74422</v>
      </c>
    </row>
    <row r="244080">
      <c r="A244080" s="1" t="s">
        <v>74423</v>
      </c>
    </row>
    <row r="244081">
      <c r="A244081" s="1" t="s">
        <v>74424</v>
      </c>
    </row>
    <row r="244082">
      <c r="A244082" s="1" t="s">
        <v>74425</v>
      </c>
    </row>
    <row r="244083">
      <c r="A244083" s="1" t="s">
        <v>74426</v>
      </c>
    </row>
    <row r="244084">
      <c r="A244084" s="1" t="s">
        <v>74427</v>
      </c>
    </row>
    <row r="244085">
      <c r="A244085" s="1" t="s">
        <v>74428</v>
      </c>
    </row>
    <row r="244086">
      <c r="A244086" s="1" t="s">
        <v>74429</v>
      </c>
    </row>
    <row r="244087">
      <c r="A244087" s="1" t="s">
        <v>74430</v>
      </c>
    </row>
    <row r="244088">
      <c r="A244088" s="1" t="s">
        <v>74431</v>
      </c>
    </row>
    <row r="244089">
      <c r="A244089" s="1" t="s">
        <v>74432</v>
      </c>
    </row>
    <row r="244090">
      <c r="A244090" s="1" t="s">
        <v>74433</v>
      </c>
    </row>
    <row r="244091">
      <c r="A244091" s="1" t="s">
        <v>74434</v>
      </c>
    </row>
    <row r="244092">
      <c r="A244092" s="1" t="s">
        <v>74435</v>
      </c>
    </row>
    <row r="244093">
      <c r="A244093" s="1" t="s">
        <v>74436</v>
      </c>
    </row>
    <row r="244094">
      <c r="A244094" s="1" t="s">
        <v>74437</v>
      </c>
    </row>
    <row r="244095">
      <c r="A244095" s="1" t="s">
        <v>74438</v>
      </c>
    </row>
    <row r="244096">
      <c r="A244096" s="1" t="s">
        <v>74439</v>
      </c>
    </row>
    <row r="244097">
      <c r="A244097" s="1" t="s">
        <v>74440</v>
      </c>
    </row>
    <row r="244098">
      <c r="A244098" s="1" t="s">
        <v>74441</v>
      </c>
    </row>
    <row r="244099">
      <c r="A244099" s="1" t="s">
        <v>74442</v>
      </c>
    </row>
    <row r="244100">
      <c r="A244100" s="1" t="s">
        <v>74443</v>
      </c>
    </row>
    <row r="244101">
      <c r="A244101" s="1" t="s">
        <v>74444</v>
      </c>
    </row>
    <row r="244102">
      <c r="A244102" s="1" t="s">
        <v>74446</v>
      </c>
    </row>
    <row r="244103">
      <c r="A244103" s="1" t="s">
        <v>74447</v>
      </c>
    </row>
    <row r="244104">
      <c r="A244104" s="1" t="s">
        <v>74448</v>
      </c>
    </row>
    <row r="244105">
      <c r="A244105" s="1" t="s">
        <v>1208</v>
      </c>
    </row>
    <row r="244106">
      <c r="A244106" s="1" t="s">
        <v>2382</v>
      </c>
    </row>
    <row r="244107">
      <c r="A244107" s="1" t="s">
        <v>8957</v>
      </c>
    </row>
    <row r="244108">
      <c r="A244108" s="1" t="s">
        <v>74449</v>
      </c>
    </row>
    <row r="244109">
      <c r="A244109" s="1" t="s">
        <v>74450</v>
      </c>
    </row>
    <row r="244110">
      <c r="A244110" s="1" t="s">
        <v>977</v>
      </c>
    </row>
    <row r="244111">
      <c r="A244111" s="1" t="s">
        <v>74451</v>
      </c>
    </row>
    <row r="244112">
      <c r="A244112" s="1" t="s">
        <v>74452</v>
      </c>
    </row>
    <row r="244113">
      <c r="A244113" s="1" t="s">
        <v>74453</v>
      </c>
    </row>
    <row r="244114">
      <c r="A244114" s="1" t="s">
        <v>1069</v>
      </c>
    </row>
    <row r="244115">
      <c r="A244115" s="1" t="s">
        <v>74454</v>
      </c>
    </row>
    <row r="244116">
      <c r="A244116" s="1" t="s">
        <v>74455</v>
      </c>
    </row>
    <row r="244117">
      <c r="A244117" s="1" t="s">
        <v>74456</v>
      </c>
    </row>
    <row r="244118">
      <c r="A244118" s="1" t="s">
        <v>74457</v>
      </c>
    </row>
    <row r="244119">
      <c r="A244119" s="1" t="s">
        <v>74458</v>
      </c>
    </row>
    <row r="244120">
      <c r="A244120" s="1" t="s">
        <v>74459</v>
      </c>
    </row>
    <row r="244121">
      <c r="A244121" s="1" t="s">
        <v>74460</v>
      </c>
    </row>
    <row r="244122">
      <c r="A244122" s="1" t="s">
        <v>74461</v>
      </c>
    </row>
    <row r="244123">
      <c r="A244123" s="1" t="s">
        <v>74462</v>
      </c>
    </row>
    <row r="244124">
      <c r="A244124" s="1" t="s">
        <v>74463</v>
      </c>
    </row>
    <row r="244125">
      <c r="A244125" s="1" t="s">
        <v>74464</v>
      </c>
    </row>
    <row r="244126">
      <c r="A244126" s="1" t="s">
        <v>74465</v>
      </c>
    </row>
    <row r="244127">
      <c r="A244127" s="1" t="s">
        <v>74466</v>
      </c>
    </row>
    <row r="244128">
      <c r="A244128" s="1" t="s">
        <v>74467</v>
      </c>
    </row>
    <row r="244129">
      <c r="A244129" s="1" t="s">
        <v>74468</v>
      </c>
    </row>
    <row r="244130">
      <c r="A244130" s="1" t="s">
        <v>74469</v>
      </c>
    </row>
    <row r="244131">
      <c r="A244131" s="1" t="s">
        <v>74470</v>
      </c>
    </row>
    <row r="244132">
      <c r="A244132" s="1" t="s">
        <v>74471</v>
      </c>
    </row>
    <row r="244133">
      <c r="A244133" s="1" t="s">
        <v>74472</v>
      </c>
    </row>
    <row r="244134">
      <c r="A244134" s="1" t="s">
        <v>74473</v>
      </c>
    </row>
    <row r="244135">
      <c r="A244135" s="1" t="s">
        <v>74474</v>
      </c>
    </row>
    <row r="244136">
      <c r="A244136" s="1" t="s">
        <v>74475</v>
      </c>
    </row>
    <row r="244137">
      <c r="A244137" s="1" t="s">
        <v>21309</v>
      </c>
    </row>
    <row r="244138">
      <c r="A244138" s="1" t="s">
        <v>74476</v>
      </c>
    </row>
    <row r="244139">
      <c r="A244139" s="1" t="s">
        <v>74477</v>
      </c>
    </row>
    <row r="244140">
      <c r="A244140" s="1" t="s">
        <v>186</v>
      </c>
    </row>
    <row r="244141">
      <c r="A244141" s="1" t="s">
        <v>9197</v>
      </c>
    </row>
    <row r="244142">
      <c r="A244142" s="1" t="s">
        <v>74478</v>
      </c>
    </row>
    <row r="244143">
      <c r="A244143" s="1" t="s">
        <v>74479</v>
      </c>
    </row>
    <row r="244144">
      <c r="A244144" s="1" t="s">
        <v>74480</v>
      </c>
    </row>
    <row r="244145">
      <c r="A244145" s="1" t="s">
        <v>74481</v>
      </c>
    </row>
    <row r="244146">
      <c r="A244146" s="1" t="s">
        <v>74482</v>
      </c>
    </row>
    <row r="244147">
      <c r="A244147" s="1" t="s">
        <v>67456</v>
      </c>
    </row>
    <row r="244148">
      <c r="A244148" s="1" t="s">
        <v>74483</v>
      </c>
    </row>
    <row r="244149">
      <c r="A244149" s="1" t="s">
        <v>74484</v>
      </c>
    </row>
    <row r="244150">
      <c r="A244150" s="1" t="s">
        <v>74485</v>
      </c>
    </row>
    <row r="244151">
      <c r="A244151" s="1" t="s">
        <v>74486</v>
      </c>
    </row>
    <row r="244152">
      <c r="A244152" s="1" t="s">
        <v>74487</v>
      </c>
    </row>
    <row r="244153">
      <c r="A244153" s="1" t="s">
        <v>74488</v>
      </c>
    </row>
    <row r="244154">
      <c r="A244154" s="1" t="s">
        <v>74489</v>
      </c>
    </row>
    <row r="244155">
      <c r="A244155" s="1" t="s">
        <v>74490</v>
      </c>
    </row>
    <row r="244156">
      <c r="A244156" s="1" t="s">
        <v>74491</v>
      </c>
    </row>
    <row r="244157">
      <c r="A244157" s="1" t="s">
        <v>74492</v>
      </c>
    </row>
    <row r="244158">
      <c r="A244158" s="1" t="s">
        <v>74493</v>
      </c>
    </row>
    <row r="244159">
      <c r="A244159" s="1" t="s">
        <v>74494</v>
      </c>
    </row>
    <row r="244160">
      <c r="A244160" s="1" t="s">
        <v>322</v>
      </c>
    </row>
    <row r="244161">
      <c r="A244161" s="1" t="s">
        <v>74495</v>
      </c>
    </row>
    <row r="244162">
      <c r="A244162" s="1" t="s">
        <v>18558</v>
      </c>
    </row>
    <row r="244163">
      <c r="A244163" s="1" t="s">
        <v>322</v>
      </c>
    </row>
    <row r="244164">
      <c r="A244164" s="1" t="s">
        <v>74496</v>
      </c>
    </row>
    <row r="244165">
      <c r="A244165" s="1" t="s">
        <v>74450</v>
      </c>
    </row>
    <row r="244166">
      <c r="A244166" s="1" t="s">
        <v>74451</v>
      </c>
    </row>
    <row r="244167">
      <c r="A244167" s="1" t="s">
        <v>74452</v>
      </c>
    </row>
    <row r="244168">
      <c r="A244168" s="1" t="s">
        <v>74453</v>
      </c>
    </row>
    <row r="244169">
      <c r="A244169" s="1" t="s">
        <v>74455</v>
      </c>
    </row>
    <row r="244170">
      <c r="A244170" s="1" t="s">
        <v>74456</v>
      </c>
    </row>
    <row r="244171">
      <c r="A244171" s="1" t="s">
        <v>74457</v>
      </c>
    </row>
    <row r="244172">
      <c r="A244172" s="1" t="s">
        <v>74458</v>
      </c>
    </row>
    <row r="244173">
      <c r="A244173" s="1" t="s">
        <v>74459</v>
      </c>
    </row>
    <row r="244174">
      <c r="A244174" s="1" t="s">
        <v>74460</v>
      </c>
    </row>
    <row r="244175">
      <c r="A244175" s="1" t="s">
        <v>74461</v>
      </c>
    </row>
    <row r="244176">
      <c r="A244176" s="1" t="s">
        <v>74462</v>
      </c>
    </row>
    <row r="244177">
      <c r="A244177" s="1" t="s">
        <v>74463</v>
      </c>
    </row>
    <row r="244178">
      <c r="A244178" s="1" t="s">
        <v>74464</v>
      </c>
    </row>
    <row r="244179">
      <c r="A244179" s="1" t="s">
        <v>74465</v>
      </c>
    </row>
    <row r="244180">
      <c r="A244180" s="1" t="s">
        <v>74466</v>
      </c>
    </row>
    <row r="244181">
      <c r="A244181" s="1" t="s">
        <v>74467</v>
      </c>
    </row>
    <row r="244182">
      <c r="A244182" s="1" t="s">
        <v>74468</v>
      </c>
    </row>
    <row r="244183">
      <c r="A244183" s="1" t="s">
        <v>74469</v>
      </c>
    </row>
    <row r="244184">
      <c r="A244184" s="1" t="s">
        <v>74470</v>
      </c>
    </row>
    <row r="244185">
      <c r="A244185" s="1" t="s">
        <v>74471</v>
      </c>
    </row>
    <row r="244186">
      <c r="A244186" s="1" t="s">
        <v>74472</v>
      </c>
    </row>
    <row r="244187">
      <c r="A244187" s="1" t="s">
        <v>74473</v>
      </c>
    </row>
    <row r="244188">
      <c r="A244188" s="1" t="s">
        <v>74474</v>
      </c>
    </row>
    <row r="244189">
      <c r="A244189" s="1" t="s">
        <v>74475</v>
      </c>
    </row>
    <row r="244190">
      <c r="A244190" s="1" t="s">
        <v>74476</v>
      </c>
    </row>
    <row r="244191">
      <c r="A244191" s="1" t="s">
        <v>74477</v>
      </c>
    </row>
    <row r="244192">
      <c r="A244192" s="1" t="s">
        <v>9197</v>
      </c>
    </row>
    <row r="244193">
      <c r="A244193" s="1" t="s">
        <v>74478</v>
      </c>
    </row>
    <row r="244194">
      <c r="A244194" s="1" t="s">
        <v>74479</v>
      </c>
    </row>
    <row r="244195">
      <c r="A244195" s="1" t="s">
        <v>74480</v>
      </c>
    </row>
    <row r="244196">
      <c r="A244196" s="1" t="s">
        <v>74481</v>
      </c>
    </row>
    <row r="244197">
      <c r="A244197" s="1" t="s">
        <v>74482</v>
      </c>
    </row>
    <row r="244198">
      <c r="A244198" s="1" t="s">
        <v>67456</v>
      </c>
    </row>
    <row r="244199">
      <c r="A244199" s="1" t="s">
        <v>74483</v>
      </c>
    </row>
    <row r="244200">
      <c r="A244200" s="1" t="s">
        <v>74484</v>
      </c>
    </row>
    <row r="244201">
      <c r="A244201" s="1" t="s">
        <v>74485</v>
      </c>
    </row>
    <row r="244202">
      <c r="A244202" s="1" t="s">
        <v>74486</v>
      </c>
    </row>
    <row r="244203">
      <c r="A244203" s="1" t="s">
        <v>74487</v>
      </c>
    </row>
    <row r="244204">
      <c r="A244204" s="1" t="s">
        <v>74488</v>
      </c>
    </row>
    <row r="244205">
      <c r="A244205" s="1" t="s">
        <v>74489</v>
      </c>
    </row>
    <row r="244206">
      <c r="A244206" s="1" t="s">
        <v>74490</v>
      </c>
    </row>
    <row r="244207">
      <c r="A244207" s="1" t="s">
        <v>74491</v>
      </c>
    </row>
    <row r="244208">
      <c r="A244208" s="1" t="s">
        <v>74492</v>
      </c>
    </row>
    <row r="244209">
      <c r="A244209" s="1" t="s">
        <v>74493</v>
      </c>
    </row>
    <row r="244210">
      <c r="A244210" s="1" t="s">
        <v>74494</v>
      </c>
    </row>
    <row r="244211">
      <c r="A244211" s="1" t="s">
        <v>74497</v>
      </c>
    </row>
    <row r="244212">
      <c r="A244212" s="1" t="s">
        <v>74498</v>
      </c>
    </row>
    <row r="244213">
      <c r="A244213" s="1" t="s">
        <v>74499</v>
      </c>
    </row>
    <row r="244214">
      <c r="A244214" s="1" t="s">
        <v>74500</v>
      </c>
    </row>
    <row r="244215">
      <c r="A244215" s="1" t="s">
        <v>74501</v>
      </c>
    </row>
    <row r="244216">
      <c r="A244216" s="1" t="s">
        <v>74502</v>
      </c>
    </row>
    <row r="244217">
      <c r="A244217" s="1" t="s">
        <v>74503</v>
      </c>
    </row>
    <row r="244218">
      <c r="A244218" s="1" t="s">
        <v>74504</v>
      </c>
    </row>
    <row r="244219">
      <c r="A244219" s="1" t="s">
        <v>74505</v>
      </c>
    </row>
    <row r="244220">
      <c r="A244220" s="1" t="s">
        <v>74506</v>
      </c>
    </row>
    <row r="244221">
      <c r="A244221" s="1" t="s">
        <v>74507</v>
      </c>
    </row>
    <row r="244222">
      <c r="A244222" s="1" t="s">
        <v>74508</v>
      </c>
    </row>
    <row r="244223">
      <c r="A244223" s="1" t="s">
        <v>74509</v>
      </c>
    </row>
    <row r="244224">
      <c r="A244224" s="1" t="s">
        <v>74510</v>
      </c>
    </row>
    <row r="244225">
      <c r="A244225" s="1" t="s">
        <v>74511</v>
      </c>
    </row>
    <row r="244226">
      <c r="A244226" s="1" t="s">
        <v>74512</v>
      </c>
    </row>
    <row r="244227">
      <c r="A244227" s="1" t="s">
        <v>233</v>
      </c>
    </row>
    <row r="244228">
      <c r="A244228" s="1" t="s">
        <v>74513</v>
      </c>
    </row>
    <row r="244229">
      <c r="A244229" s="1" t="s">
        <v>74514</v>
      </c>
    </row>
    <row r="244230">
      <c r="A244230" s="3" t="str">
        <f> =i</f>
        <v>#ERROR!</v>
      </c>
    </row>
    <row r="244231">
      <c r="A244231" s="1" t="s">
        <v>74515</v>
      </c>
    </row>
    <row r="244232">
      <c r="A244232" s="1" t="s">
        <v>74516</v>
      </c>
    </row>
    <row r="244233">
      <c r="A244233" s="1" t="s">
        <v>74517</v>
      </c>
    </row>
    <row r="244234">
      <c r="A244234" s="1" t="s">
        <v>74518</v>
      </c>
    </row>
    <row r="244235">
      <c r="A244235" s="3" t="str">
        <f> Sees ee ee Za oe</f>
        <v>#ERROR!</v>
      </c>
    </row>
    <row r="244236">
      <c r="A244236" s="1" t="s">
        <v>74519</v>
      </c>
    </row>
    <row r="244237">
      <c r="A244237" s="1" t="s">
        <v>74520</v>
      </c>
    </row>
    <row r="244238">
      <c r="A244238" s="3" t="str">
        <f> gr = = SSS me ek</f>
        <v>#ERROR!</v>
      </c>
    </row>
    <row r="244239">
      <c r="A244239" s="1" t="s">
        <v>74521</v>
      </c>
    </row>
    <row r="244240">
      <c r="A244240" s="1" t="s">
        <v>2222</v>
      </c>
    </row>
    <row r="244241">
      <c r="A244241" s="3" t="str">
        <f>| Pe A glk WSS SS po See eee ee</f>
        <v>#ERROR!</v>
      </c>
    </row>
    <row r="244242">
      <c r="A244242" s="1" t="s">
        <v>74522</v>
      </c>
    </row>
    <row r="244243">
      <c r="A244243" s="3" t="str">
        <f> 2 ee eS mE ye Wee Ee i &gt;</f>
        <v>#ERROR!</v>
      </c>
    </row>
    <row r="244244">
      <c r="A244244" s="1" t="s">
        <v>74523</v>
      </c>
    </row>
    <row r="244245">
      <c r="A244245" s="1" t="s">
        <v>74524</v>
      </c>
    </row>
    <row r="244246">
      <c r="A244246" s="1" t="s">
        <v>74525</v>
      </c>
    </row>
    <row r="244247">
      <c r="A244247" s="1" t="s">
        <v>74526</v>
      </c>
    </row>
    <row r="244248">
      <c r="A244248" s="1" t="s">
        <v>74527</v>
      </c>
    </row>
    <row r="244249">
      <c r="A244249" s="1" t="s">
        <v>74528</v>
      </c>
    </row>
    <row r="244250">
      <c r="A244250" s="1" t="s">
        <v>74529</v>
      </c>
    </row>
    <row r="244251">
      <c r="A244251" s="1" t="s">
        <v>74530</v>
      </c>
    </row>
    <row r="244252">
      <c r="A244252" s="1" t="s">
        <v>74531</v>
      </c>
    </row>
    <row r="244253">
      <c r="A244253" s="1" t="s">
        <v>1858</v>
      </c>
    </row>
    <row r="244254">
      <c r="A244254" s="1" t="s">
        <v>74532</v>
      </c>
    </row>
    <row r="244255">
      <c r="A244255" s="1" t="s">
        <v>74533</v>
      </c>
    </row>
    <row r="244256">
      <c r="A244256" s="1" t="s">
        <v>74534</v>
      </c>
    </row>
    <row r="244257">
      <c r="A244257" s="1" t="s">
        <v>74503</v>
      </c>
    </row>
    <row r="244258">
      <c r="A244258" s="1" t="s">
        <v>74504</v>
      </c>
    </row>
    <row r="244259">
      <c r="A244259" s="1" t="s">
        <v>74505</v>
      </c>
    </row>
    <row r="244260">
      <c r="A244260" s="1" t="s">
        <v>74506</v>
      </c>
    </row>
    <row r="244261">
      <c r="A244261" s="1" t="s">
        <v>74507</v>
      </c>
    </row>
    <row r="244262">
      <c r="A244262" s="1" t="s">
        <v>74508</v>
      </c>
    </row>
    <row r="244263">
      <c r="A244263" s="1" t="s">
        <v>74509</v>
      </c>
    </row>
    <row r="244264">
      <c r="A244264" s="1" t="s">
        <v>74510</v>
      </c>
    </row>
    <row r="244265">
      <c r="A244265" s="1" t="s">
        <v>74511</v>
      </c>
    </row>
    <row r="244266">
      <c r="A244266" s="1" t="s">
        <v>74512</v>
      </c>
    </row>
    <row r="244267">
      <c r="A244267" s="1" t="s">
        <v>74513</v>
      </c>
    </row>
    <row r="244268">
      <c r="A244268" s="1" t="s">
        <v>74514</v>
      </c>
    </row>
    <row r="244269">
      <c r="A244269" s="3" t="str">
        <f> =i</f>
        <v>#ERROR!</v>
      </c>
    </row>
    <row r="244270">
      <c r="A244270" s="1" t="s">
        <v>74515</v>
      </c>
    </row>
    <row r="244271">
      <c r="A244271" s="1" t="s">
        <v>74516</v>
      </c>
    </row>
    <row r="244272">
      <c r="A244272" s="1" t="s">
        <v>74517</v>
      </c>
    </row>
    <row r="244273">
      <c r="A244273" s="1" t="s">
        <v>74518</v>
      </c>
    </row>
    <row r="244274">
      <c r="A244274" s="3" t="str">
        <f> Sees ee ee Za oe</f>
        <v>#ERROR!</v>
      </c>
    </row>
    <row r="244275">
      <c r="A244275" s="1" t="s">
        <v>74519</v>
      </c>
    </row>
    <row r="244276">
      <c r="A244276" s="1" t="s">
        <v>74520</v>
      </c>
    </row>
    <row r="244277">
      <c r="A244277" s="3" t="str">
        <f> gr = = SSS me ek</f>
        <v>#ERROR!</v>
      </c>
    </row>
    <row r="244278">
      <c r="A244278" s="1" t="s">
        <v>74521</v>
      </c>
    </row>
    <row r="244279">
      <c r="A244279" s="3" t="str">
        <f>| Pe A glk WSS SS po See eee ee</f>
        <v>#ERROR!</v>
      </c>
    </row>
    <row r="244280">
      <c r="A244280" s="1" t="s">
        <v>74522</v>
      </c>
    </row>
    <row r="244281">
      <c r="A244281" s="3" t="str">
        <f> 2 ee eS mE ye Wee Ee i &gt;</f>
        <v>#ERROR!</v>
      </c>
    </row>
    <row r="244282">
      <c r="A244282" s="1" t="s">
        <v>74523</v>
      </c>
    </row>
    <row r="244283">
      <c r="A244283" s="1" t="s">
        <v>74524</v>
      </c>
    </row>
    <row r="244284">
      <c r="A244284" s="1" t="s">
        <v>74525</v>
      </c>
    </row>
    <row r="244285">
      <c r="A244285" s="1" t="s">
        <v>74526</v>
      </c>
    </row>
    <row r="244286">
      <c r="A244286" s="1" t="s">
        <v>74527</v>
      </c>
    </row>
    <row r="244287">
      <c r="A244287" s="1" t="s">
        <v>74528</v>
      </c>
    </row>
    <row r="244288">
      <c r="A244288" s="1" t="s">
        <v>74529</v>
      </c>
    </row>
    <row r="244289">
      <c r="A244289" s="1" t="s">
        <v>74530</v>
      </c>
    </row>
    <row r="244290">
      <c r="A244290" s="1" t="s">
        <v>74531</v>
      </c>
    </row>
    <row r="244291">
      <c r="A244291" s="1" t="s">
        <v>74532</v>
      </c>
    </row>
    <row r="244292">
      <c r="A244292" s="1" t="s">
        <v>74533</v>
      </c>
    </row>
    <row r="244293">
      <c r="A244293" s="1" t="s">
        <v>74535</v>
      </c>
    </row>
    <row r="244294">
      <c r="A244294" s="1" t="s">
        <v>74536</v>
      </c>
    </row>
    <row r="244295">
      <c r="A244295" s="1" t="s">
        <v>74537</v>
      </c>
    </row>
    <row r="244296">
      <c r="A244296" s="3" t="str">
        <f> eat Te a2 AWA: 2 SS SSS =</f>
        <v>#ERROR!</v>
      </c>
    </row>
    <row r="244297">
      <c r="A244297" s="1" t="s">
        <v>74538</v>
      </c>
    </row>
    <row r="244298">
      <c r="A244298" s="1" t="s">
        <v>74539</v>
      </c>
    </row>
    <row r="244299">
      <c r="A244299" s="1" t="s">
        <v>74540</v>
      </c>
    </row>
    <row r="244300">
      <c r="A244300" s="1" t="s">
        <v>74541</v>
      </c>
    </row>
    <row r="244301">
      <c r="A244301" s="1" t="s">
        <v>52339</v>
      </c>
    </row>
    <row r="244302">
      <c r="A244302" s="1" t="s">
        <v>74542</v>
      </c>
    </row>
    <row r="244303">
      <c r="A244303" s="1" t="s">
        <v>74543</v>
      </c>
    </row>
    <row r="244304">
      <c r="A244304" s="1" t="s">
        <v>33572</v>
      </c>
    </row>
    <row r="244305">
      <c r="A244305" s="1" t="s">
        <v>74544</v>
      </c>
    </row>
    <row r="244306">
      <c r="A244306" s="1" t="s">
        <v>74545</v>
      </c>
    </row>
    <row r="244307">
      <c r="A244307" s="1" t="s">
        <v>74537</v>
      </c>
    </row>
    <row r="244308">
      <c r="A244308" s="3" t="str">
        <f> eat Te a2 AWA: 2 SS SSS =</f>
        <v>#ERROR!</v>
      </c>
    </row>
    <row r="244309">
      <c r="A244309" s="1" t="s">
        <v>74538</v>
      </c>
    </row>
    <row r="244310">
      <c r="A244310" s="1" t="s">
        <v>74539</v>
      </c>
    </row>
    <row r="244311">
      <c r="A244311" s="1" t="s">
        <v>74540</v>
      </c>
    </row>
    <row r="244312">
      <c r="A244312" s="1" t="s">
        <v>74541</v>
      </c>
    </row>
    <row r="244313">
      <c r="A244313" s="1" t="s">
        <v>74542</v>
      </c>
    </row>
    <row r="244314">
      <c r="A244314" s="1" t="s">
        <v>74543</v>
      </c>
    </row>
    <row r="244315">
      <c r="A244315" s="1" t="s">
        <v>74544</v>
      </c>
    </row>
    <row r="244316">
      <c r="A244316" s="1" t="s">
        <v>74546</v>
      </c>
    </row>
    <row r="244317">
      <c r="A244317" s="1" t="s">
        <v>74547</v>
      </c>
    </row>
    <row r="244318">
      <c r="A244318" s="1" t="s">
        <v>74548</v>
      </c>
    </row>
    <row r="244319">
      <c r="A244319" s="1" t="s">
        <v>74549</v>
      </c>
    </row>
    <row r="244320">
      <c r="A244320" s="1" t="s">
        <v>74550</v>
      </c>
    </row>
    <row r="244321">
      <c r="A244321" s="1" t="s">
        <v>74551</v>
      </c>
    </row>
    <row r="244322">
      <c r="A244322" s="1" t="s">
        <v>74552</v>
      </c>
    </row>
    <row r="244323">
      <c r="A244323" s="1" t="s">
        <v>74553</v>
      </c>
    </row>
    <row r="244324">
      <c r="A244324" s="1" t="s">
        <v>74554</v>
      </c>
    </row>
    <row r="244325">
      <c r="A244325" s="1" t="s">
        <v>74555</v>
      </c>
    </row>
    <row r="244326">
      <c r="A244326" s="1" t="s">
        <v>74556</v>
      </c>
    </row>
    <row r="244327">
      <c r="A244327" s="1" t="s">
        <v>74557</v>
      </c>
    </row>
    <row r="244328">
      <c r="A244328" s="1" t="s">
        <v>74558</v>
      </c>
    </row>
    <row r="244329">
      <c r="A244329" s="1" t="s">
        <v>74559</v>
      </c>
    </row>
    <row r="244330">
      <c r="A244330" s="1" t="s">
        <v>74560</v>
      </c>
    </row>
    <row r="244331">
      <c r="A244331" s="3" t="str">
        <f/>
        <v>#ERROR!</v>
      </c>
    </row>
    <row r="244332">
      <c r="A244332" s="1" t="s">
        <v>74561</v>
      </c>
    </row>
    <row r="244333">
      <c r="A244333" s="1" t="s">
        <v>74562</v>
      </c>
    </row>
    <row r="244334">
      <c r="A244334" s="1" t="s">
        <v>74563</v>
      </c>
    </row>
    <row r="244335">
      <c r="A244335" s="1" t="s">
        <v>74564</v>
      </c>
    </row>
    <row r="244336">
      <c r="A244336" s="1" t="s">
        <v>74565</v>
      </c>
    </row>
    <row r="244337">
      <c r="A244337" s="1" t="s">
        <v>74566</v>
      </c>
    </row>
    <row r="244338">
      <c r="A244338" s="1" t="s">
        <v>74567</v>
      </c>
    </row>
    <row r="244339">
      <c r="A244339" s="1" t="s">
        <v>74568</v>
      </c>
    </row>
    <row r="244340">
      <c r="A244340" s="1" t="s">
        <v>74569</v>
      </c>
    </row>
    <row r="244341">
      <c r="A244341" s="1" t="s">
        <v>74570</v>
      </c>
    </row>
    <row r="244342">
      <c r="A244342" s="1" t="s">
        <v>14342</v>
      </c>
    </row>
    <row r="244343">
      <c r="A244343" s="1" t="s">
        <v>74571</v>
      </c>
    </row>
    <row r="244344">
      <c r="A244344" s="1" t="s">
        <v>74548</v>
      </c>
    </row>
    <row r="244345">
      <c r="A244345" s="1" t="s">
        <v>74549</v>
      </c>
    </row>
    <row r="244346">
      <c r="A244346" s="1" t="s">
        <v>74550</v>
      </c>
    </row>
    <row r="244347">
      <c r="A244347" s="1" t="s">
        <v>74551</v>
      </c>
    </row>
    <row r="244348">
      <c r="A244348" s="1" t="s">
        <v>74552</v>
      </c>
    </row>
    <row r="244349">
      <c r="A244349" s="1" t="s">
        <v>74553</v>
      </c>
    </row>
    <row r="244350">
      <c r="A244350" s="1" t="s">
        <v>74554</v>
      </c>
    </row>
    <row r="244351">
      <c r="A244351" s="1" t="s">
        <v>74555</v>
      </c>
    </row>
    <row r="244352">
      <c r="A244352" s="1" t="s">
        <v>74556</v>
      </c>
    </row>
    <row r="244353">
      <c r="A244353" s="1" t="s">
        <v>74557</v>
      </c>
    </row>
    <row r="244354">
      <c r="A244354" s="1" t="s">
        <v>74558</v>
      </c>
    </row>
    <row r="244355">
      <c r="A244355" s="1" t="s">
        <v>74559</v>
      </c>
    </row>
    <row r="244356">
      <c r="A244356" s="1" t="s">
        <v>74560</v>
      </c>
    </row>
    <row r="244357">
      <c r="A244357" s="1" t="s">
        <v>74561</v>
      </c>
    </row>
    <row r="244358">
      <c r="A244358" s="1" t="s">
        <v>74562</v>
      </c>
    </row>
    <row r="244359">
      <c r="A244359" s="1" t="s">
        <v>74563</v>
      </c>
    </row>
    <row r="244360">
      <c r="A244360" s="1" t="s">
        <v>74564</v>
      </c>
    </row>
    <row r="244361">
      <c r="A244361" s="1" t="s">
        <v>74565</v>
      </c>
    </row>
    <row r="244362">
      <c r="A244362" s="1" t="s">
        <v>74566</v>
      </c>
    </row>
    <row r="244363">
      <c r="A244363" s="1" t="s">
        <v>74567</v>
      </c>
    </row>
    <row r="244364">
      <c r="A244364" s="1" t="s">
        <v>74568</v>
      </c>
    </row>
    <row r="244365">
      <c r="A244365" s="1" t="s">
        <v>74569</v>
      </c>
    </row>
    <row r="244366">
      <c r="A244366" s="1" t="s">
        <v>74572</v>
      </c>
    </row>
    <row r="244367">
      <c r="A244367" s="1" t="s">
        <v>74573</v>
      </c>
    </row>
    <row r="244368">
      <c r="A244368" s="1" t="s">
        <v>74574</v>
      </c>
    </row>
    <row r="244369">
      <c r="A244369" s="1" t="s">
        <v>186</v>
      </c>
    </row>
    <row r="244370">
      <c r="A244370" s="1" t="s">
        <v>74575</v>
      </c>
    </row>
    <row r="244371">
      <c r="A244371" s="1" t="s">
        <v>26415</v>
      </c>
    </row>
    <row r="244372">
      <c r="A244372" s="1" t="s">
        <v>12332</v>
      </c>
    </row>
    <row r="244373">
      <c r="A244373" s="1" t="s">
        <v>74576</v>
      </c>
    </row>
    <row r="244374">
      <c r="A244374" s="1" t="s">
        <v>74577</v>
      </c>
    </row>
    <row r="244375">
      <c r="A244375" s="1" t="s">
        <v>74578</v>
      </c>
    </row>
    <row r="244376">
      <c r="A244376" s="1" t="s">
        <v>74579</v>
      </c>
    </row>
    <row r="244377">
      <c r="A244377" s="1" t="s">
        <v>74580</v>
      </c>
    </row>
    <row r="244378">
      <c r="A244378" s="1" t="s">
        <v>74581</v>
      </c>
    </row>
    <row r="244379">
      <c r="A244379" s="1" t="s">
        <v>74582</v>
      </c>
    </row>
    <row r="244380">
      <c r="A244380" s="1" t="s">
        <v>74583</v>
      </c>
    </row>
    <row r="244381">
      <c r="A244381" s="1" t="s">
        <v>7410</v>
      </c>
    </row>
    <row r="244382">
      <c r="A244382" s="1" t="s">
        <v>74584</v>
      </c>
    </row>
    <row r="244383">
      <c r="A244383" s="1" t="s">
        <v>74585</v>
      </c>
    </row>
    <row r="244384">
      <c r="A244384" s="1" t="s">
        <v>977</v>
      </c>
    </row>
    <row r="244385">
      <c r="A244385" s="1" t="s">
        <v>74586</v>
      </c>
    </row>
    <row r="244386">
      <c r="A244386" s="1" t="s">
        <v>2222</v>
      </c>
    </row>
    <row r="244387">
      <c r="A244387" s="1" t="s">
        <v>8688</v>
      </c>
    </row>
    <row r="244388">
      <c r="A244388" s="1" t="s">
        <v>2802</v>
      </c>
    </row>
    <row r="244389">
      <c r="A244389" s="1" t="s">
        <v>2802</v>
      </c>
    </row>
    <row r="244390">
      <c r="A244390" s="1" t="s">
        <v>40707</v>
      </c>
    </row>
    <row r="244391">
      <c r="A244391" s="1" t="s">
        <v>59341</v>
      </c>
    </row>
    <row r="244392">
      <c r="A244392" s="1" t="s">
        <v>23105</v>
      </c>
    </row>
    <row r="244393">
      <c r="A244393" s="1" t="s">
        <v>2802</v>
      </c>
    </row>
    <row r="244394">
      <c r="A244394" s="1" t="s">
        <v>74587</v>
      </c>
    </row>
    <row r="244395">
      <c r="A244395" s="1" t="s">
        <v>26415</v>
      </c>
    </row>
    <row r="244396">
      <c r="A244396" s="1" t="s">
        <v>74576</v>
      </c>
    </row>
    <row r="244397">
      <c r="A244397" s="1" t="s">
        <v>74577</v>
      </c>
    </row>
    <row r="244398">
      <c r="A244398" s="1" t="s">
        <v>74578</v>
      </c>
    </row>
    <row r="244399">
      <c r="A244399" s="1" t="s">
        <v>74579</v>
      </c>
    </row>
    <row r="244400">
      <c r="A244400" s="1" t="s">
        <v>74580</v>
      </c>
    </row>
    <row r="244401">
      <c r="A244401" s="1" t="s">
        <v>74581</v>
      </c>
    </row>
    <row r="244402">
      <c r="A244402" s="1" t="s">
        <v>74582</v>
      </c>
    </row>
    <row r="244403">
      <c r="A244403" s="1" t="s">
        <v>74583</v>
      </c>
    </row>
    <row r="244404">
      <c r="A244404" s="1" t="s">
        <v>74584</v>
      </c>
    </row>
    <row r="244405">
      <c r="A244405" s="1" t="s">
        <v>74585</v>
      </c>
    </row>
    <row r="244406">
      <c r="A244406" s="1" t="s">
        <v>74588</v>
      </c>
    </row>
    <row r="244407">
      <c r="A244407" s="1" t="s">
        <v>74589</v>
      </c>
    </row>
    <row r="244408">
      <c r="A244408" s="1" t="s">
        <v>74590</v>
      </c>
    </row>
    <row r="244409">
      <c r="A244409" s="1" t="s">
        <v>74591</v>
      </c>
    </row>
    <row r="244410">
      <c r="A244410" s="1" t="s">
        <v>74592</v>
      </c>
    </row>
    <row r="244411">
      <c r="A244411" s="1" t="s">
        <v>74593</v>
      </c>
    </row>
    <row r="244412">
      <c r="A244412" s="1" t="s">
        <v>65760</v>
      </c>
    </row>
    <row r="244413">
      <c r="A244413" s="1" t="s">
        <v>966</v>
      </c>
    </row>
    <row r="244414">
      <c r="A244414" s="1" t="s">
        <v>74594</v>
      </c>
    </row>
    <row r="244415">
      <c r="A244415" s="1" t="s">
        <v>74595</v>
      </c>
    </row>
    <row r="244416">
      <c r="A244416" s="1" t="s">
        <v>74596</v>
      </c>
    </row>
    <row r="244417">
      <c r="A244417" s="1" t="s">
        <v>74597</v>
      </c>
    </row>
    <row r="244418">
      <c r="A244418" s="1" t="s">
        <v>74598</v>
      </c>
    </row>
    <row r="244419">
      <c r="A244419" s="1" t="s">
        <v>74599</v>
      </c>
    </row>
    <row r="244420">
      <c r="A244420" s="1" t="s">
        <v>74600</v>
      </c>
    </row>
    <row r="244421">
      <c r="A244421" s="1" t="s">
        <v>74601</v>
      </c>
    </row>
    <row r="244422">
      <c r="A244422" s="1" t="s">
        <v>74602</v>
      </c>
    </row>
    <row r="244423">
      <c r="A244423" s="1" t="s">
        <v>74603</v>
      </c>
    </row>
    <row r="244424">
      <c r="A244424" s="1" t="s">
        <v>74604</v>
      </c>
    </row>
    <row r="244425">
      <c r="A244425" s="1" t="s">
        <v>74605</v>
      </c>
    </row>
    <row r="244426">
      <c r="A244426" s="1" t="s">
        <v>74606</v>
      </c>
    </row>
    <row r="244427">
      <c r="A244427" s="1" t="s">
        <v>74607</v>
      </c>
    </row>
    <row r="244428">
      <c r="A244428" s="1" t="s">
        <v>74608</v>
      </c>
    </row>
    <row r="244429">
      <c r="A244429" s="1" t="s">
        <v>74609</v>
      </c>
    </row>
    <row r="244430">
      <c r="A244430" s="1" t="s">
        <v>74610</v>
      </c>
    </row>
    <row r="244431">
      <c r="A244431" s="1" t="s">
        <v>74611</v>
      </c>
    </row>
    <row r="244432">
      <c r="A244432" s="1" t="s">
        <v>74612</v>
      </c>
    </row>
    <row r="244433">
      <c r="A244433" s="1" t="s">
        <v>74613</v>
      </c>
    </row>
    <row r="244434">
      <c r="A244434" s="1" t="s">
        <v>74614</v>
      </c>
    </row>
    <row r="244435">
      <c r="A244435" s="1">
        <v>4.0</v>
      </c>
    </row>
    <row r="244436">
      <c r="A244436" s="1" t="s">
        <v>74615</v>
      </c>
    </row>
    <row r="244437">
      <c r="A244437" s="1" t="s">
        <v>74616</v>
      </c>
    </row>
    <row r="244438">
      <c r="A244438" s="1" t="s">
        <v>74617</v>
      </c>
    </row>
    <row r="244439">
      <c r="A244439" s="1" t="s">
        <v>74618</v>
      </c>
    </row>
    <row r="244440">
      <c r="A244440" s="1" t="s">
        <v>74619</v>
      </c>
    </row>
    <row r="244441">
      <c r="A244441" s="1" t="s">
        <v>74620</v>
      </c>
    </row>
    <row r="244442">
      <c r="A244442" s="1" t="s">
        <v>74621</v>
      </c>
    </row>
    <row r="244443">
      <c r="A244443" s="1" t="s">
        <v>74622</v>
      </c>
    </row>
    <row r="244444">
      <c r="A244444" s="1" t="s">
        <v>74623</v>
      </c>
    </row>
    <row r="244445">
      <c r="A244445" s="1" t="s">
        <v>74624</v>
      </c>
    </row>
    <row r="244446">
      <c r="A244446" s="1" t="s">
        <v>74625</v>
      </c>
    </row>
    <row r="244447">
      <c r="A244447" s="1" t="s">
        <v>74626</v>
      </c>
    </row>
    <row r="244448">
      <c r="A244448" s="1" t="s">
        <v>74627</v>
      </c>
    </row>
    <row r="244449">
      <c r="A244449" s="1" t="s">
        <v>74628</v>
      </c>
    </row>
    <row r="244450">
      <c r="A244450" s="1" t="s">
        <v>74629</v>
      </c>
    </row>
    <row r="244451">
      <c r="A244451" s="1" t="s">
        <v>74630</v>
      </c>
    </row>
    <row r="244452">
      <c r="A244452" s="1" t="s">
        <v>74631</v>
      </c>
    </row>
    <row r="244453">
      <c r="A244453" s="1" t="s">
        <v>74632</v>
      </c>
    </row>
    <row r="244454">
      <c r="A244454" s="1" t="s">
        <v>74633</v>
      </c>
    </row>
    <row r="244455">
      <c r="A244455" s="1" t="s">
        <v>74634</v>
      </c>
    </row>
    <row r="244456">
      <c r="A244456" s="1" t="s">
        <v>74635</v>
      </c>
    </row>
    <row r="244457">
      <c r="A244457" s="1" t="s">
        <v>74636</v>
      </c>
    </row>
    <row r="244458">
      <c r="A244458" s="3" t="str">
        <f> — cs ind</f>
        <v>#ERROR!</v>
      </c>
    </row>
    <row r="244459">
      <c r="A244459" s="1" t="s">
        <v>74637</v>
      </c>
    </row>
    <row r="244460">
      <c r="A244460" s="1" t="s">
        <v>74638</v>
      </c>
    </row>
    <row r="244461">
      <c r="A244461" s="1" t="s">
        <v>74639</v>
      </c>
    </row>
    <row r="244462">
      <c r="A244462" s="1" t="s">
        <v>74640</v>
      </c>
    </row>
    <row r="244463">
      <c r="A244463" s="1" t="s">
        <v>74641</v>
      </c>
    </row>
    <row r="244464">
      <c r="A244464" s="1" t="s">
        <v>322</v>
      </c>
    </row>
    <row r="244465">
      <c r="A244465" s="1" t="s">
        <v>74642</v>
      </c>
    </row>
    <row r="244466">
      <c r="A244466" s="1" t="s">
        <v>74643</v>
      </c>
    </row>
    <row r="244467">
      <c r="A244467" s="1" t="s">
        <v>34047</v>
      </c>
    </row>
    <row r="244468">
      <c r="A244468" s="1" t="s">
        <v>74644</v>
      </c>
    </row>
    <row r="244469">
      <c r="A244469" s="1" t="s">
        <v>74645</v>
      </c>
    </row>
    <row r="244470">
      <c r="A244470" s="1" t="s">
        <v>74646</v>
      </c>
    </row>
    <row r="244471">
      <c r="A244471" s="1" t="s">
        <v>74647</v>
      </c>
    </row>
    <row r="244472">
      <c r="A244472" s="1" t="s">
        <v>74648</v>
      </c>
    </row>
    <row r="244473">
      <c r="A244473" s="1" t="s">
        <v>74649</v>
      </c>
    </row>
    <row r="244474">
      <c r="A244474" s="1" t="s">
        <v>74650</v>
      </c>
    </row>
    <row r="244475">
      <c r="A244475" s="1" t="s">
        <v>74651</v>
      </c>
    </row>
    <row r="244476">
      <c r="A244476" s="1" t="s">
        <v>74652</v>
      </c>
    </row>
    <row r="244477">
      <c r="A244477" s="1" t="s">
        <v>74653</v>
      </c>
    </row>
    <row r="244478">
      <c r="A244478" s="1" t="s">
        <v>1208</v>
      </c>
    </row>
    <row r="244479">
      <c r="A244479" s="1" t="s">
        <v>74654</v>
      </c>
    </row>
    <row r="244480">
      <c r="A244480" s="1" t="s">
        <v>74655</v>
      </c>
    </row>
    <row r="244481">
      <c r="A244481" s="1" t="s">
        <v>14342</v>
      </c>
    </row>
    <row r="244482">
      <c r="A244482" s="1" t="s">
        <v>74656</v>
      </c>
    </row>
    <row r="244483">
      <c r="A244483" s="1" t="s">
        <v>74657</v>
      </c>
    </row>
    <row r="244484">
      <c r="A244484" s="1" t="s">
        <v>74658</v>
      </c>
    </row>
    <row r="244485">
      <c r="A244485" s="1" t="s">
        <v>977</v>
      </c>
    </row>
    <row r="244486">
      <c r="A244486" s="1" t="s">
        <v>74659</v>
      </c>
    </row>
    <row r="244487">
      <c r="A244487" s="1" t="s">
        <v>74660</v>
      </c>
    </row>
    <row r="244488">
      <c r="A244488" s="1" t="s">
        <v>74661</v>
      </c>
    </row>
    <row r="244489">
      <c r="A244489" s="1" t="s">
        <v>74662</v>
      </c>
    </row>
    <row r="244490">
      <c r="A244490" s="1" t="s">
        <v>74663</v>
      </c>
    </row>
    <row r="244491">
      <c r="A244491" s="1" t="s">
        <v>74664</v>
      </c>
    </row>
    <row r="244492">
      <c r="A244492" s="1" t="s">
        <v>74665</v>
      </c>
    </row>
    <row r="244493">
      <c r="A244493" s="1" t="s">
        <v>74666</v>
      </c>
    </row>
    <row r="244494">
      <c r="A244494" s="1" t="s">
        <v>74667</v>
      </c>
    </row>
    <row r="244495">
      <c r="A244495" s="1" t="s">
        <v>74668</v>
      </c>
    </row>
    <row r="244496">
      <c r="A244496" s="1" t="s">
        <v>74669</v>
      </c>
    </row>
    <row r="244497">
      <c r="A244497" s="1" t="s">
        <v>74670</v>
      </c>
    </row>
    <row r="244498">
      <c r="A244498" s="1" t="s">
        <v>74671</v>
      </c>
    </row>
    <row r="244499">
      <c r="A244499" s="1" t="s">
        <v>74672</v>
      </c>
    </row>
    <row r="244500">
      <c r="A244500" s="1" t="s">
        <v>74673</v>
      </c>
    </row>
    <row r="244501">
      <c r="A244501" s="1" t="s">
        <v>74674</v>
      </c>
    </row>
    <row r="244502">
      <c r="A244502" s="1" t="s">
        <v>74675</v>
      </c>
    </row>
    <row r="244503">
      <c r="A244503" s="1" t="s">
        <v>74676</v>
      </c>
    </row>
    <row r="244504">
      <c r="A244504" s="1" t="s">
        <v>74677</v>
      </c>
    </row>
    <row r="244505">
      <c r="A244505" s="1" t="s">
        <v>74678</v>
      </c>
    </row>
    <row r="244506">
      <c r="A244506" s="1" t="s">
        <v>74679</v>
      </c>
    </row>
    <row r="244507">
      <c r="A244507" s="1" t="s">
        <v>74680</v>
      </c>
    </row>
    <row r="244508">
      <c r="A244508" s="1" t="s">
        <v>74681</v>
      </c>
    </row>
    <row r="244509">
      <c r="A244509" s="1" t="s">
        <v>74682</v>
      </c>
    </row>
    <row r="244510">
      <c r="A244510" s="1" t="s">
        <v>74683</v>
      </c>
    </row>
    <row r="244511">
      <c r="A244511" s="1" t="s">
        <v>74684</v>
      </c>
    </row>
    <row r="244512">
      <c r="A244512" s="1" t="s">
        <v>74685</v>
      </c>
    </row>
    <row r="244513">
      <c r="A244513" s="1" t="s">
        <v>74686</v>
      </c>
    </row>
    <row r="244514">
      <c r="A244514" s="1" t="s">
        <v>74687</v>
      </c>
    </row>
    <row r="244515">
      <c r="A244515" s="1" t="s">
        <v>74688</v>
      </c>
    </row>
    <row r="244516">
      <c r="A244516" s="1" t="s">
        <v>74689</v>
      </c>
    </row>
    <row r="244517">
      <c r="A244517" s="1" t="s">
        <v>74690</v>
      </c>
    </row>
    <row r="244518">
      <c r="A244518" s="1" t="s">
        <v>74590</v>
      </c>
    </row>
    <row r="244519">
      <c r="A244519" s="1" t="s">
        <v>74591</v>
      </c>
    </row>
    <row r="244520">
      <c r="A244520" s="1" t="s">
        <v>74592</v>
      </c>
    </row>
    <row r="244521">
      <c r="A244521" s="1" t="s">
        <v>74593</v>
      </c>
    </row>
    <row r="244522">
      <c r="A244522" s="1" t="s">
        <v>65760</v>
      </c>
    </row>
    <row r="244523">
      <c r="A244523" s="1" t="s">
        <v>74594</v>
      </c>
    </row>
    <row r="244524">
      <c r="A244524" s="1" t="s">
        <v>74595</v>
      </c>
    </row>
    <row r="244525">
      <c r="A244525" s="1" t="s">
        <v>74596</v>
      </c>
    </row>
    <row r="244526">
      <c r="A244526" s="1" t="s">
        <v>74597</v>
      </c>
    </row>
    <row r="244527">
      <c r="A244527" s="1" t="s">
        <v>74598</v>
      </c>
    </row>
    <row r="244528">
      <c r="A244528" s="1" t="s">
        <v>74599</v>
      </c>
    </row>
    <row r="244529">
      <c r="A244529" s="1" t="s">
        <v>74600</v>
      </c>
    </row>
    <row r="244530">
      <c r="A244530" s="1" t="s">
        <v>74601</v>
      </c>
    </row>
    <row r="244531">
      <c r="A244531" s="1" t="s">
        <v>74602</v>
      </c>
    </row>
    <row r="244532">
      <c r="A244532" s="1" t="s">
        <v>74603</v>
      </c>
    </row>
    <row r="244533">
      <c r="A244533" s="1" t="s">
        <v>74604</v>
      </c>
    </row>
    <row r="244534">
      <c r="A244534" s="1" t="s">
        <v>74605</v>
      </c>
    </row>
    <row r="244535">
      <c r="A244535" s="1" t="s">
        <v>74606</v>
      </c>
    </row>
    <row r="244536">
      <c r="A244536" s="1" t="s">
        <v>74607</v>
      </c>
    </row>
    <row r="244537">
      <c r="A244537" s="1" t="s">
        <v>74608</v>
      </c>
    </row>
    <row r="244538">
      <c r="A244538" s="1" t="s">
        <v>74609</v>
      </c>
    </row>
    <row r="244539">
      <c r="A244539" s="1" t="s">
        <v>74610</v>
      </c>
    </row>
    <row r="244540">
      <c r="A244540" s="1" t="s">
        <v>74611</v>
      </c>
    </row>
    <row r="244541">
      <c r="A244541" s="1" t="s">
        <v>74612</v>
      </c>
    </row>
    <row r="244542">
      <c r="A244542" s="1" t="s">
        <v>74613</v>
      </c>
    </row>
    <row r="244543">
      <c r="A244543" s="1" t="s">
        <v>74614</v>
      </c>
    </row>
    <row r="244544">
      <c r="A244544" s="1" t="s">
        <v>74615</v>
      </c>
    </row>
    <row r="244545">
      <c r="A244545" s="1" t="s">
        <v>74616</v>
      </c>
    </row>
    <row r="244546">
      <c r="A244546" s="1" t="s">
        <v>74617</v>
      </c>
    </row>
    <row r="244547">
      <c r="A244547" s="1" t="s">
        <v>74618</v>
      </c>
    </row>
    <row r="244548">
      <c r="A244548" s="1" t="s">
        <v>74619</v>
      </c>
    </row>
    <row r="244549">
      <c r="A244549" s="1" t="s">
        <v>74620</v>
      </c>
    </row>
    <row r="244550">
      <c r="A244550" s="1" t="s">
        <v>74621</v>
      </c>
    </row>
    <row r="244551">
      <c r="A244551" s="1" t="s">
        <v>74622</v>
      </c>
    </row>
    <row r="244552">
      <c r="A244552" s="1" t="s">
        <v>74623</v>
      </c>
    </row>
    <row r="244553">
      <c r="A244553" s="1" t="s">
        <v>74624</v>
      </c>
    </row>
    <row r="244554">
      <c r="A244554" s="1" t="s">
        <v>74625</v>
      </c>
    </row>
    <row r="244555">
      <c r="A244555" s="1" t="s">
        <v>74626</v>
      </c>
    </row>
    <row r="244556">
      <c r="A244556" s="1" t="s">
        <v>74627</v>
      </c>
    </row>
    <row r="244557">
      <c r="A244557" s="1" t="s">
        <v>74628</v>
      </c>
    </row>
    <row r="244558">
      <c r="A244558" s="1" t="s">
        <v>74629</v>
      </c>
    </row>
    <row r="244559">
      <c r="A244559" s="1" t="s">
        <v>74630</v>
      </c>
    </row>
    <row r="244560">
      <c r="A244560" s="1" t="s">
        <v>74631</v>
      </c>
    </row>
    <row r="244561">
      <c r="A244561" s="1" t="s">
        <v>74632</v>
      </c>
    </row>
    <row r="244562">
      <c r="A244562" s="1" t="s">
        <v>74633</v>
      </c>
    </row>
    <row r="244563">
      <c r="A244563" s="1" t="s">
        <v>74634</v>
      </c>
    </row>
    <row r="244564">
      <c r="A244564" s="1" t="s">
        <v>74635</v>
      </c>
    </row>
    <row r="244565">
      <c r="A244565" s="1" t="s">
        <v>74636</v>
      </c>
    </row>
    <row r="244566">
      <c r="A244566" s="3" t="str">
        <f> — cs ind</f>
        <v>#ERROR!</v>
      </c>
    </row>
    <row r="244567">
      <c r="A244567" s="1" t="s">
        <v>74637</v>
      </c>
    </row>
    <row r="244568">
      <c r="A244568" s="1" t="s">
        <v>74638</v>
      </c>
    </row>
    <row r="244569">
      <c r="A244569" s="1" t="s">
        <v>74639</v>
      </c>
    </row>
    <row r="244570">
      <c r="A244570" s="1" t="s">
        <v>74640</v>
      </c>
    </row>
    <row r="244571">
      <c r="A244571" s="1" t="s">
        <v>74641</v>
      </c>
    </row>
    <row r="244572">
      <c r="A244572" s="1" t="s">
        <v>74642</v>
      </c>
    </row>
    <row r="244573">
      <c r="A244573" s="1" t="s">
        <v>74643</v>
      </c>
    </row>
    <row r="244574">
      <c r="A244574" s="1" t="s">
        <v>74644</v>
      </c>
    </row>
    <row r="244575">
      <c r="A244575" s="1" t="s">
        <v>74645</v>
      </c>
    </row>
    <row r="244576">
      <c r="A244576" s="1" t="s">
        <v>74646</v>
      </c>
    </row>
    <row r="244577">
      <c r="A244577" s="1" t="s">
        <v>74647</v>
      </c>
    </row>
    <row r="244578">
      <c r="A244578" s="1" t="s">
        <v>74648</v>
      </c>
    </row>
    <row r="244579">
      <c r="A244579" s="1" t="s">
        <v>74649</v>
      </c>
    </row>
    <row r="244580">
      <c r="A244580" s="1" t="s">
        <v>74650</v>
      </c>
    </row>
    <row r="244581">
      <c r="A244581" s="1" t="s">
        <v>74651</v>
      </c>
    </row>
    <row r="244582">
      <c r="A244582" s="1" t="s">
        <v>74652</v>
      </c>
    </row>
    <row r="244583">
      <c r="A244583" s="1" t="s">
        <v>74653</v>
      </c>
    </row>
    <row r="244584">
      <c r="A244584" s="1" t="s">
        <v>74654</v>
      </c>
    </row>
    <row r="244585">
      <c r="A244585" s="1" t="s">
        <v>74655</v>
      </c>
    </row>
    <row r="244586">
      <c r="A244586" s="1" t="s">
        <v>74656</v>
      </c>
    </row>
    <row r="244587">
      <c r="A244587" s="1" t="s">
        <v>74657</v>
      </c>
    </row>
    <row r="244588">
      <c r="A244588" s="1" t="s">
        <v>74658</v>
      </c>
    </row>
    <row r="244589">
      <c r="A244589" s="1" t="s">
        <v>74659</v>
      </c>
    </row>
    <row r="244590">
      <c r="A244590" s="1" t="s">
        <v>74660</v>
      </c>
    </row>
    <row r="244591">
      <c r="A244591" s="1" t="s">
        <v>74661</v>
      </c>
    </row>
    <row r="244592">
      <c r="A244592" s="1" t="s">
        <v>74662</v>
      </c>
    </row>
    <row r="244593">
      <c r="A244593" s="1" t="s">
        <v>74663</v>
      </c>
    </row>
    <row r="244594">
      <c r="A244594" s="1" t="s">
        <v>74664</v>
      </c>
    </row>
    <row r="244595">
      <c r="A244595" s="1" t="s">
        <v>74665</v>
      </c>
    </row>
    <row r="244596">
      <c r="A244596" s="1" t="s">
        <v>74666</v>
      </c>
    </row>
    <row r="244597">
      <c r="A244597" s="1" t="s">
        <v>74667</v>
      </c>
    </row>
    <row r="244598">
      <c r="A244598" s="1" t="s">
        <v>74668</v>
      </c>
    </row>
    <row r="244599">
      <c r="A244599" s="1" t="s">
        <v>74669</v>
      </c>
    </row>
    <row r="244600">
      <c r="A244600" s="1" t="s">
        <v>74670</v>
      </c>
    </row>
    <row r="244601">
      <c r="A244601" s="1" t="s">
        <v>74671</v>
      </c>
    </row>
    <row r="244602">
      <c r="A244602" s="1" t="s">
        <v>74672</v>
      </c>
    </row>
    <row r="244603">
      <c r="A244603" s="1" t="s">
        <v>74673</v>
      </c>
    </row>
    <row r="244604">
      <c r="A244604" s="1" t="s">
        <v>74674</v>
      </c>
    </row>
    <row r="244605">
      <c r="A244605" s="1" t="s">
        <v>74675</v>
      </c>
    </row>
    <row r="244606">
      <c r="A244606" s="1" t="s">
        <v>74676</v>
      </c>
    </row>
    <row r="244607">
      <c r="A244607" s="1" t="s">
        <v>74677</v>
      </c>
    </row>
    <row r="244608">
      <c r="A244608" s="1" t="s">
        <v>74678</v>
      </c>
    </row>
    <row r="244609">
      <c r="A244609" s="1" t="s">
        <v>74679</v>
      </c>
    </row>
    <row r="244610">
      <c r="A244610" s="1" t="s">
        <v>74680</v>
      </c>
    </row>
    <row r="244611">
      <c r="A244611" s="1" t="s">
        <v>74681</v>
      </c>
    </row>
    <row r="244612">
      <c r="A244612" s="1" t="s">
        <v>74682</v>
      </c>
    </row>
    <row r="244613">
      <c r="A244613" s="1" t="s">
        <v>74683</v>
      </c>
    </row>
    <row r="244614">
      <c r="A244614" s="1" t="s">
        <v>74684</v>
      </c>
    </row>
    <row r="244615">
      <c r="A244615" s="1" t="s">
        <v>74685</v>
      </c>
    </row>
    <row r="244616">
      <c r="A244616" s="1" t="s">
        <v>74686</v>
      </c>
    </row>
    <row r="244617">
      <c r="A244617" s="1" t="s">
        <v>74687</v>
      </c>
    </row>
    <row r="244618">
      <c r="A244618" s="1" t="s">
        <v>74688</v>
      </c>
    </row>
    <row r="244619">
      <c r="A244619" s="1" t="s">
        <v>74689</v>
      </c>
    </row>
    <row r="244620">
      <c r="A244620" s="1" t="s">
        <v>74691</v>
      </c>
    </row>
    <row r="244621">
      <c r="A244621" s="1" t="s">
        <v>74692</v>
      </c>
    </row>
    <row r="244622">
      <c r="A244622" s="1" t="s">
        <v>72953</v>
      </c>
    </row>
    <row r="244624">
      <c r="A244624" s="1" t="s">
        <v>72954</v>
      </c>
    </row>
    <row r="244626">
      <c r="A244626" s="1" t="s">
        <v>72955</v>
      </c>
    </row>
    <row r="244628">
      <c r="A244628" s="1" t="s">
        <v>72956</v>
      </c>
    </row>
    <row r="244630">
      <c r="A244630" s="1" t="s">
        <v>72957</v>
      </c>
    </row>
    <row r="244632">
      <c r="A244632" s="1" t="s">
        <v>33652</v>
      </c>
    </row>
    <row r="244634">
      <c r="A244634" s="1" t="s">
        <v>33838</v>
      </c>
    </row>
    <row r="244636">
      <c r="A244636" s="1" t="s">
        <v>72958</v>
      </c>
    </row>
    <row r="244637">
      <c r="A244637" s="1" t="s">
        <v>33655</v>
      </c>
    </row>
    <row r="244639">
      <c r="A244639" s="1" t="s">
        <v>33520</v>
      </c>
    </row>
    <row r="244641">
      <c r="A244641" s="1" t="s">
        <v>33840</v>
      </c>
    </row>
    <row r="244642">
      <c r="A244642" s="1" t="s">
        <v>33841</v>
      </c>
    </row>
    <row r="244644">
      <c r="A244644" s="1" t="s">
        <v>72959</v>
      </c>
    </row>
    <row r="244646">
      <c r="A244646" s="1" t="s">
        <v>33843</v>
      </c>
    </row>
    <row r="244648">
      <c r="A244648" s="1" t="s">
        <v>33844</v>
      </c>
    </row>
    <row r="244650">
      <c r="A244650" s="1" t="s">
        <v>72960</v>
      </c>
    </row>
    <row r="244652">
      <c r="A244652" s="1" t="s">
        <v>72961</v>
      </c>
    </row>
    <row r="244653">
      <c r="A244653" s="1" t="s">
        <v>72962</v>
      </c>
    </row>
    <row r="244654">
      <c r="A244654" s="1" t="s">
        <v>72963</v>
      </c>
    </row>
    <row r="244656">
      <c r="A244656" s="1" t="s">
        <v>9113</v>
      </c>
    </row>
    <row r="244658">
      <c r="A244658" s="1" t="s">
        <v>72964</v>
      </c>
    </row>
    <row r="244659">
      <c r="A244659" s="1" t="s">
        <v>72953</v>
      </c>
    </row>
    <row r="244660">
      <c r="A244660" s="1" t="s">
        <v>72954</v>
      </c>
    </row>
    <row r="244661">
      <c r="A244661" s="1" t="s">
        <v>72955</v>
      </c>
    </row>
    <row r="244662">
      <c r="A244662" s="1" t="s">
        <v>72956</v>
      </c>
    </row>
    <row r="244663">
      <c r="A244663" s="1" t="s">
        <v>72957</v>
      </c>
    </row>
    <row r="244664">
      <c r="A244664" s="1" t="s">
        <v>33652</v>
      </c>
    </row>
    <row r="244665">
      <c r="A244665" s="1" t="s">
        <v>33838</v>
      </c>
    </row>
    <row r="244666">
      <c r="A244666" s="1" t="s">
        <v>72958</v>
      </c>
    </row>
    <row r="244667">
      <c r="A244667" s="1" t="s">
        <v>33655</v>
      </c>
    </row>
    <row r="244668">
      <c r="A244668" s="1" t="s">
        <v>33520</v>
      </c>
    </row>
    <row r="244669">
      <c r="A244669" s="1" t="s">
        <v>33840</v>
      </c>
    </row>
    <row r="244670">
      <c r="A244670" s="1" t="s">
        <v>33841</v>
      </c>
    </row>
    <row r="244671">
      <c r="A244671" s="1" t="s">
        <v>72959</v>
      </c>
    </row>
    <row r="244672">
      <c r="A244672" s="1" t="s">
        <v>33843</v>
      </c>
    </row>
    <row r="244673">
      <c r="A244673" s="1" t="s">
        <v>33844</v>
      </c>
    </row>
    <row r="244674">
      <c r="A244674" s="1" t="s">
        <v>72960</v>
      </c>
    </row>
    <row r="244675">
      <c r="A244675" s="1" t="s">
        <v>72961</v>
      </c>
    </row>
    <row r="244676">
      <c r="A244676" s="1" t="s">
        <v>72962</v>
      </c>
    </row>
    <row r="244677">
      <c r="A244677" s="1" t="s">
        <v>72965</v>
      </c>
    </row>
    <row r="244678">
      <c r="A244678" s="1" t="s">
        <v>74693</v>
      </c>
    </row>
    <row r="244679">
      <c r="A244679" s="1" t="s">
        <v>14417</v>
      </c>
    </row>
    <row r="244680">
      <c r="A244680" s="1" t="s">
        <v>322</v>
      </c>
    </row>
    <row r="244681">
      <c r="A244681" s="1" t="s">
        <v>1858</v>
      </c>
    </row>
    <row r="244682">
      <c r="A244682" s="1" t="s">
        <v>74694</v>
      </c>
    </row>
    <row r="244683">
      <c r="A244683" s="1" t="s">
        <v>36229</v>
      </c>
    </row>
    <row r="244684">
      <c r="A244684" s="1" t="s">
        <v>966</v>
      </c>
    </row>
    <row r="244685">
      <c r="A244685" s="1" t="s">
        <v>10062</v>
      </c>
    </row>
    <row r="244686">
      <c r="A244686" s="1">
        <v>8.0</v>
      </c>
    </row>
    <row r="244687">
      <c r="A244687" s="1" t="s">
        <v>74695</v>
      </c>
    </row>
    <row r="244688">
      <c r="A244688" s="1" t="s">
        <v>57424</v>
      </c>
    </row>
    <row r="244689">
      <c r="A244689" s="1" t="s">
        <v>74696</v>
      </c>
    </row>
    <row r="244690">
      <c r="A244690" s="1" t="s">
        <v>322</v>
      </c>
    </row>
    <row r="244691">
      <c r="A244691" s="1" t="s">
        <v>74697</v>
      </c>
    </row>
    <row r="244692">
      <c r="A244692" s="1">
        <v>3.0</v>
      </c>
    </row>
    <row r="244693">
      <c r="A244693" s="1" t="s">
        <v>8688</v>
      </c>
    </row>
    <row r="244694">
      <c r="A244694" s="1" t="s">
        <v>74698</v>
      </c>
    </row>
    <row r="244695">
      <c r="A244695" s="1" t="s">
        <v>42380</v>
      </c>
    </row>
    <row r="244696">
      <c r="A244696" s="1" t="s">
        <v>43318</v>
      </c>
    </row>
    <row r="244697">
      <c r="A244697" s="1" t="s">
        <v>74699</v>
      </c>
    </row>
    <row r="244698">
      <c r="A244698" s="1" t="s">
        <v>44742</v>
      </c>
    </row>
    <row r="244699">
      <c r="A244699" s="1" t="s">
        <v>74700</v>
      </c>
    </row>
    <row r="244700">
      <c r="A244700" s="1">
        <v>8.0</v>
      </c>
    </row>
    <row r="244701">
      <c r="A244701" s="1" t="s">
        <v>43206</v>
      </c>
    </row>
    <row r="244702">
      <c r="A244702" s="1" t="s">
        <v>8688</v>
      </c>
    </row>
    <row r="244703">
      <c r="A244703" s="1" t="s">
        <v>322</v>
      </c>
    </row>
    <row r="244704">
      <c r="A244704" s="1" t="s">
        <v>977</v>
      </c>
    </row>
    <row r="244705">
      <c r="A244705" s="1" t="s">
        <v>322</v>
      </c>
    </row>
    <row r="244706">
      <c r="A244706" s="1" t="s">
        <v>74701</v>
      </c>
    </row>
    <row r="244707">
      <c r="A244707" s="1" t="s">
        <v>74695</v>
      </c>
    </row>
    <row r="244708">
      <c r="A244708" s="1" t="s">
        <v>57424</v>
      </c>
    </row>
    <row r="244709">
      <c r="A244709" s="1" t="s">
        <v>74696</v>
      </c>
    </row>
    <row r="244710">
      <c r="A244710" s="1" t="s">
        <v>74697</v>
      </c>
    </row>
    <row r="244711">
      <c r="A244711" s="1" t="s">
        <v>74698</v>
      </c>
    </row>
    <row r="244712">
      <c r="A244712" s="1" t="s">
        <v>42380</v>
      </c>
    </row>
    <row r="244713">
      <c r="A244713" s="1" t="s">
        <v>43318</v>
      </c>
    </row>
    <row r="244714">
      <c r="A244714" s="1" t="s">
        <v>74699</v>
      </c>
    </row>
    <row r="244715">
      <c r="A244715" s="1" t="s">
        <v>44742</v>
      </c>
    </row>
    <row r="244716">
      <c r="A244716" s="1" t="s">
        <v>74700</v>
      </c>
    </row>
    <row r="244717">
      <c r="A244717" s="1" t="s">
        <v>74702</v>
      </c>
    </row>
    <row r="244718">
      <c r="A244718" s="1" t="s">
        <v>74703</v>
      </c>
    </row>
    <row r="244719">
      <c r="A244719" s="1" t="s">
        <v>33646</v>
      </c>
    </row>
    <row r="244720">
      <c r="A244720" s="1" t="s">
        <v>74704</v>
      </c>
    </row>
    <row r="244721">
      <c r="A244721" s="1" t="s">
        <v>74705</v>
      </c>
    </row>
    <row r="244722">
      <c r="A244722" s="1" t="s">
        <v>74706</v>
      </c>
    </row>
    <row r="244723">
      <c r="A244723" s="1" t="s">
        <v>74707</v>
      </c>
    </row>
    <row r="244724">
      <c r="A244724" s="1" t="s">
        <v>74708</v>
      </c>
    </row>
    <row r="244725">
      <c r="A244725" s="1" t="s">
        <v>74709</v>
      </c>
    </row>
    <row r="244726">
      <c r="A244726" s="1" t="s">
        <v>74710</v>
      </c>
    </row>
    <row r="244727">
      <c r="A244727" s="1" t="s">
        <v>74711</v>
      </c>
    </row>
    <row r="244728">
      <c r="A244728" s="1" t="s">
        <v>74712</v>
      </c>
    </row>
    <row r="244729">
      <c r="A244729" s="1" t="s">
        <v>2382</v>
      </c>
    </row>
    <row r="244730">
      <c r="A244730" s="1" t="s">
        <v>74713</v>
      </c>
    </row>
    <row r="244731">
      <c r="A244731" s="1" t="s">
        <v>32843</v>
      </c>
    </row>
    <row r="244732">
      <c r="A244732" s="1" t="s">
        <v>28122</v>
      </c>
    </row>
    <row r="244733">
      <c r="A244733" s="1" t="s">
        <v>74714</v>
      </c>
    </row>
    <row r="244734">
      <c r="A244734" s="1" t="s">
        <v>74715</v>
      </c>
    </row>
    <row r="244735">
      <c r="A244735" s="1" t="s">
        <v>27982</v>
      </c>
    </row>
    <row r="244736">
      <c r="A244736" s="1" t="s">
        <v>74716</v>
      </c>
    </row>
    <row r="244737">
      <c r="A244737" s="1" t="s">
        <v>74717</v>
      </c>
    </row>
    <row r="244738">
      <c r="A244738" s="1" t="s">
        <v>74718</v>
      </c>
    </row>
    <row r="244739">
      <c r="A244739" s="1" t="s">
        <v>74705</v>
      </c>
    </row>
    <row r="244740">
      <c r="A244740" s="1" t="s">
        <v>74706</v>
      </c>
    </row>
    <row r="244741">
      <c r="A244741" s="1" t="s">
        <v>74707</v>
      </c>
    </row>
    <row r="244742">
      <c r="A244742" s="1" t="s">
        <v>74708</v>
      </c>
    </row>
    <row r="244743">
      <c r="A244743" s="1" t="s">
        <v>74709</v>
      </c>
    </row>
    <row r="244744">
      <c r="A244744" s="1" t="s">
        <v>74710</v>
      </c>
    </row>
    <row r="244745">
      <c r="A244745" s="1" t="s">
        <v>74711</v>
      </c>
    </row>
    <row r="244746">
      <c r="A244746" s="1" t="s">
        <v>74712</v>
      </c>
    </row>
    <row r="244747">
      <c r="A244747" s="1" t="s">
        <v>74713</v>
      </c>
    </row>
    <row r="244748">
      <c r="A244748" s="1" t="s">
        <v>74714</v>
      </c>
    </row>
    <row r="244749">
      <c r="A244749" s="1" t="s">
        <v>74715</v>
      </c>
    </row>
    <row r="244750">
      <c r="A244750" s="1" t="s">
        <v>74716</v>
      </c>
    </row>
    <row r="244751">
      <c r="A244751" s="1" t="s">
        <v>74717</v>
      </c>
    </row>
    <row r="244752">
      <c r="A244752" s="1" t="s">
        <v>74719</v>
      </c>
    </row>
    <row r="244753">
      <c r="A244753" s="1" t="s">
        <v>74720</v>
      </c>
    </row>
    <row r="244754">
      <c r="A244754" s="1" t="s">
        <v>977</v>
      </c>
    </row>
    <row r="244755">
      <c r="A244755" s="1" t="s">
        <v>25302</v>
      </c>
    </row>
    <row r="244756">
      <c r="A244756" s="1" t="s">
        <v>74721</v>
      </c>
    </row>
    <row r="244757">
      <c r="A244757" s="1" t="s">
        <v>977</v>
      </c>
    </row>
    <row r="244758">
      <c r="A244758" s="1" t="s">
        <v>74722</v>
      </c>
    </row>
    <row r="244759">
      <c r="A244759" s="1" t="s">
        <v>74723</v>
      </c>
    </row>
    <row r="244760">
      <c r="A244760" s="1" t="s">
        <v>977</v>
      </c>
    </row>
    <row r="244761">
      <c r="A244761" s="1" t="s">
        <v>22373</v>
      </c>
    </row>
    <row r="244762">
      <c r="A244762" s="1" t="s">
        <v>34601</v>
      </c>
    </row>
    <row r="244763">
      <c r="A244763" s="1" t="s">
        <v>65481</v>
      </c>
    </row>
    <row r="244764">
      <c r="A244764" s="1" t="s">
        <v>74724</v>
      </c>
    </row>
    <row r="244765">
      <c r="A244765" s="1" t="s">
        <v>74725</v>
      </c>
    </row>
    <row r="244766">
      <c r="A244766" s="1" t="s">
        <v>74726</v>
      </c>
    </row>
    <row r="244767">
      <c r="A244767" s="1" t="s">
        <v>74727</v>
      </c>
    </row>
    <row r="244768">
      <c r="A244768" s="1" t="s">
        <v>74728</v>
      </c>
    </row>
    <row r="244769">
      <c r="A244769" s="1" t="s">
        <v>74729</v>
      </c>
    </row>
    <row r="244770">
      <c r="A244770" s="1" t="s">
        <v>74730</v>
      </c>
    </row>
    <row r="244771">
      <c r="A244771" s="1" t="s">
        <v>74731</v>
      </c>
    </row>
    <row r="244772">
      <c r="A244772" s="1" t="s">
        <v>74732</v>
      </c>
    </row>
    <row r="244773">
      <c r="A244773" s="1" t="s">
        <v>74733</v>
      </c>
    </row>
    <row r="244774">
      <c r="A244774" s="1" t="s">
        <v>977</v>
      </c>
    </row>
    <row r="244775">
      <c r="A244775" s="1" t="s">
        <v>74734</v>
      </c>
    </row>
    <row r="244776">
      <c r="A244776" s="1" t="s">
        <v>74735</v>
      </c>
    </row>
    <row r="244777">
      <c r="A244777" s="1" t="s">
        <v>74736</v>
      </c>
    </row>
    <row r="244778">
      <c r="A244778" s="1" t="s">
        <v>74737</v>
      </c>
    </row>
    <row r="244779">
      <c r="A244779" s="1" t="s">
        <v>74738</v>
      </c>
    </row>
    <row r="244780">
      <c r="A244780" s="1" t="s">
        <v>74739</v>
      </c>
    </row>
    <row r="244781">
      <c r="A244781" s="1" t="s">
        <v>74740</v>
      </c>
    </row>
    <row r="244782">
      <c r="A244782" s="1" t="s">
        <v>74741</v>
      </c>
    </row>
    <row r="244783">
      <c r="A244783" s="1" t="s">
        <v>74742</v>
      </c>
    </row>
    <row r="244784">
      <c r="A244784" s="1" t="s">
        <v>74743</v>
      </c>
    </row>
    <row r="244785">
      <c r="A244785" s="1" t="s">
        <v>74744</v>
      </c>
    </row>
    <row r="244786">
      <c r="A244786" s="1" t="s">
        <v>74745</v>
      </c>
    </row>
    <row r="244787">
      <c r="A244787" s="1" t="s">
        <v>7512</v>
      </c>
    </row>
    <row r="244788">
      <c r="A244788" s="1" t="s">
        <v>74746</v>
      </c>
    </row>
    <row r="244789">
      <c r="A244789" s="1" t="s">
        <v>74747</v>
      </c>
    </row>
    <row r="244790">
      <c r="A244790" s="1" t="s">
        <v>74748</v>
      </c>
    </row>
    <row r="244791">
      <c r="A244791" s="1" t="s">
        <v>28201</v>
      </c>
    </row>
    <row r="244792">
      <c r="A244792" s="1" t="s">
        <v>74749</v>
      </c>
    </row>
    <row r="244793">
      <c r="A244793" s="1" t="s">
        <v>45325</v>
      </c>
    </row>
    <row r="244794">
      <c r="A244794" s="1" t="s">
        <v>74750</v>
      </c>
    </row>
    <row r="244795">
      <c r="A244795" s="1" t="s">
        <v>74751</v>
      </c>
    </row>
    <row r="244796">
      <c r="A244796" s="1" t="s">
        <v>34601</v>
      </c>
    </row>
    <row r="244797">
      <c r="A244797" s="1" t="s">
        <v>74752</v>
      </c>
    </row>
    <row r="244798">
      <c r="A244798" s="1" t="s">
        <v>44534</v>
      </c>
    </row>
    <row r="244799">
      <c r="A244799" s="1" t="s">
        <v>9516</v>
      </c>
    </row>
    <row r="244800">
      <c r="A244800" s="1" t="s">
        <v>74753</v>
      </c>
    </row>
    <row r="244801">
      <c r="A244801" s="1" t="s">
        <v>74754</v>
      </c>
    </row>
    <row r="244802">
      <c r="A244802" s="1" t="s">
        <v>74755</v>
      </c>
    </row>
    <row r="244803">
      <c r="A244803" s="1" t="s">
        <v>74756</v>
      </c>
    </row>
    <row r="244804">
      <c r="A244804" s="1" t="s">
        <v>34815</v>
      </c>
    </row>
    <row r="244805">
      <c r="A244805" s="1" t="s">
        <v>74757</v>
      </c>
    </row>
    <row r="244806">
      <c r="A244806" s="1" t="s">
        <v>35559</v>
      </c>
    </row>
    <row r="244807">
      <c r="A244807" s="1" t="s">
        <v>74758</v>
      </c>
    </row>
    <row r="244808">
      <c r="A244808" s="1" t="s">
        <v>74759</v>
      </c>
    </row>
    <row r="244809">
      <c r="A244809" s="1" t="s">
        <v>74760</v>
      </c>
    </row>
    <row r="244810">
      <c r="A244810" s="1" t="s">
        <v>74761</v>
      </c>
    </row>
    <row r="244811">
      <c r="A244811" s="1" t="s">
        <v>74762</v>
      </c>
    </row>
    <row r="244812">
      <c r="A244812" s="1" t="s">
        <v>74763</v>
      </c>
    </row>
    <row r="244813">
      <c r="A244813" s="1" t="s">
        <v>74764</v>
      </c>
    </row>
    <row r="244814">
      <c r="A244814" s="1" t="s">
        <v>74765</v>
      </c>
    </row>
    <row r="244815">
      <c r="A244815" s="1" t="s">
        <v>74766</v>
      </c>
    </row>
    <row r="244816">
      <c r="A244816" s="1" t="s">
        <v>67486</v>
      </c>
    </row>
    <row r="244817">
      <c r="A244817" s="1" t="s">
        <v>74767</v>
      </c>
    </row>
    <row r="244818">
      <c r="A244818" s="1" t="s">
        <v>74768</v>
      </c>
    </row>
    <row r="244819">
      <c r="A244819" s="1" t="s">
        <v>74769</v>
      </c>
    </row>
    <row r="244820">
      <c r="A244820" s="1" t="s">
        <v>74770</v>
      </c>
    </row>
    <row r="244821">
      <c r="A244821" s="1" t="s">
        <v>74771</v>
      </c>
    </row>
    <row r="244822">
      <c r="A244822" s="1" t="s">
        <v>1924</v>
      </c>
    </row>
    <row r="244823">
      <c r="A244823" s="1" t="s">
        <v>74772</v>
      </c>
    </row>
    <row r="244824">
      <c r="A244824" s="1" t="s">
        <v>74773</v>
      </c>
    </row>
    <row r="244825">
      <c r="A244825" s="1" t="s">
        <v>1858</v>
      </c>
    </row>
    <row r="244826">
      <c r="A244826" s="1" t="s">
        <v>74774</v>
      </c>
    </row>
    <row r="244827">
      <c r="A244827" s="1" t="s">
        <v>74775</v>
      </c>
    </row>
    <row r="244828">
      <c r="A244828" s="1" t="s">
        <v>74776</v>
      </c>
    </row>
    <row r="244829">
      <c r="A244829" s="1" t="s">
        <v>74777</v>
      </c>
    </row>
    <row r="244830">
      <c r="A244830" s="1" t="s">
        <v>74778</v>
      </c>
    </row>
    <row r="244831">
      <c r="A244831" s="1" t="s">
        <v>26471</v>
      </c>
    </row>
    <row r="244832">
      <c r="A244832" s="1" t="s">
        <v>74779</v>
      </c>
    </row>
    <row r="244833">
      <c r="A244833" s="1" t="s">
        <v>74780</v>
      </c>
    </row>
    <row r="244834">
      <c r="A244834" s="1" t="s">
        <v>35182</v>
      </c>
    </row>
    <row r="244835">
      <c r="A244835" s="1" t="s">
        <v>186</v>
      </c>
    </row>
    <row r="244836">
      <c r="A244836" s="1" t="s">
        <v>50110</v>
      </c>
    </row>
    <row r="244837">
      <c r="A244837" s="1" t="s">
        <v>74781</v>
      </c>
    </row>
    <row r="244838">
      <c r="A244838" s="1" t="s">
        <v>74782</v>
      </c>
    </row>
    <row r="244839">
      <c r="A244839" s="1" t="s">
        <v>74783</v>
      </c>
    </row>
    <row r="244840">
      <c r="A244840" s="1" t="s">
        <v>4779</v>
      </c>
    </row>
    <row r="244841">
      <c r="A244841" s="1" t="s">
        <v>44742</v>
      </c>
    </row>
    <row r="244842">
      <c r="A244842" s="1" t="s">
        <v>42380</v>
      </c>
    </row>
    <row r="244843">
      <c r="A244843" s="1" t="s">
        <v>74784</v>
      </c>
    </row>
    <row r="244844">
      <c r="A244844" s="1" t="s">
        <v>74785</v>
      </c>
    </row>
    <row r="244845">
      <c r="A244845" s="1" t="s">
        <v>42380</v>
      </c>
    </row>
    <row r="244846">
      <c r="A244846" s="1" t="s">
        <v>186</v>
      </c>
    </row>
    <row r="244847">
      <c r="A244847" s="1">
        <v>9.0</v>
      </c>
    </row>
    <row r="244848">
      <c r="A244848" s="1" t="s">
        <v>8688</v>
      </c>
    </row>
    <row r="244849">
      <c r="A244849" s="1" t="s">
        <v>977</v>
      </c>
    </row>
    <row r="244850">
      <c r="A244850" s="1" t="s">
        <v>74786</v>
      </c>
    </row>
    <row r="244851">
      <c r="A244851" s="1" t="s">
        <v>74787</v>
      </c>
    </row>
    <row r="244852">
      <c r="A244852" s="1" t="s">
        <v>39756</v>
      </c>
    </row>
    <row r="244853">
      <c r="A244853" s="1" t="s">
        <v>4007</v>
      </c>
    </row>
    <row r="244854">
      <c r="A244854" s="1" t="s">
        <v>74788</v>
      </c>
    </row>
    <row r="244855">
      <c r="A244855" s="1" t="s">
        <v>74789</v>
      </c>
    </row>
    <row r="244856">
      <c r="A244856" s="1" t="s">
        <v>74790</v>
      </c>
    </row>
    <row r="244857">
      <c r="A244857" s="1" t="s">
        <v>433</v>
      </c>
    </row>
    <row r="244858">
      <c r="A244858" s="1" t="s">
        <v>74791</v>
      </c>
    </row>
    <row r="244859">
      <c r="A244859" s="1" t="s">
        <v>74792</v>
      </c>
    </row>
    <row r="244860">
      <c r="A244860" s="1" t="s">
        <v>74793</v>
      </c>
    </row>
    <row r="244861">
      <c r="A244861" s="1" t="s">
        <v>74794</v>
      </c>
    </row>
    <row r="244862">
      <c r="A244862" s="1" t="s">
        <v>74795</v>
      </c>
    </row>
    <row r="244863">
      <c r="A244863" s="1" t="s">
        <v>74796</v>
      </c>
    </row>
    <row r="244864">
      <c r="A244864" s="1" t="s">
        <v>74797</v>
      </c>
    </row>
    <row r="244865">
      <c r="A244865" s="1" t="s">
        <v>74798</v>
      </c>
    </row>
    <row r="244866">
      <c r="A244866" s="1" t="s">
        <v>74799</v>
      </c>
    </row>
    <row r="244867">
      <c r="A244867" s="1" t="s">
        <v>74800</v>
      </c>
    </row>
    <row r="244868">
      <c r="A244868" s="1" t="s">
        <v>74801</v>
      </c>
    </row>
    <row r="244869">
      <c r="A244869" s="1" t="s">
        <v>74802</v>
      </c>
    </row>
    <row r="244870">
      <c r="A244870" s="1" t="s">
        <v>74803</v>
      </c>
    </row>
    <row r="244871">
      <c r="A244871" s="1" t="s">
        <v>74804</v>
      </c>
    </row>
    <row r="244872">
      <c r="A244872" s="1" t="s">
        <v>74805</v>
      </c>
    </row>
    <row r="244873">
      <c r="A244873" s="1" t="s">
        <v>74806</v>
      </c>
    </row>
    <row r="244874">
      <c r="A244874" s="1" t="s">
        <v>74807</v>
      </c>
    </row>
    <row r="244875">
      <c r="A244875" s="1" t="s">
        <v>74808</v>
      </c>
    </row>
    <row r="244876">
      <c r="A244876" s="1" t="s">
        <v>22001</v>
      </c>
    </row>
    <row r="244877">
      <c r="A244877" s="1" t="s">
        <v>39691</v>
      </c>
    </row>
    <row r="244878">
      <c r="A244878" s="1" t="s">
        <v>74809</v>
      </c>
    </row>
    <row r="244879">
      <c r="A244879" s="1" t="s">
        <v>20456</v>
      </c>
    </row>
    <row r="244880">
      <c r="A244880" s="1" t="s">
        <v>74810</v>
      </c>
    </row>
    <row r="244881">
      <c r="A244881" s="1" t="s">
        <v>74811</v>
      </c>
    </row>
    <row r="244882">
      <c r="A244882" s="1" t="s">
        <v>74812</v>
      </c>
    </row>
    <row r="244883">
      <c r="A244883" s="1" t="s">
        <v>74813</v>
      </c>
    </row>
    <row r="244884">
      <c r="A244884" s="1" t="s">
        <v>74814</v>
      </c>
    </row>
    <row r="244885">
      <c r="A244885" s="1" t="s">
        <v>74815</v>
      </c>
    </row>
    <row r="244886">
      <c r="A244886" s="1" t="s">
        <v>74816</v>
      </c>
    </row>
    <row r="244887">
      <c r="A244887" s="1" t="s">
        <v>74817</v>
      </c>
    </row>
    <row r="244888">
      <c r="A244888" s="1" t="s">
        <v>74818</v>
      </c>
    </row>
    <row r="244889">
      <c r="A244889" s="1" t="s">
        <v>74819</v>
      </c>
    </row>
    <row r="244890">
      <c r="A244890" s="1" t="s">
        <v>39308</v>
      </c>
    </row>
    <row r="244891">
      <c r="A244891" s="1" t="s">
        <v>74820</v>
      </c>
    </row>
    <row r="244892">
      <c r="A244892" s="1" t="s">
        <v>74821</v>
      </c>
    </row>
    <row r="244893">
      <c r="A244893" s="1" t="s">
        <v>74822</v>
      </c>
    </row>
    <row r="244894">
      <c r="A244894" s="1" t="s">
        <v>74823</v>
      </c>
    </row>
    <row r="244895">
      <c r="A244895" s="1" t="s">
        <v>74824</v>
      </c>
    </row>
    <row r="244896">
      <c r="A244896" s="1" t="s">
        <v>44522</v>
      </c>
    </row>
    <row r="244897">
      <c r="A244897" s="1" t="s">
        <v>74825</v>
      </c>
    </row>
    <row r="244898">
      <c r="A244898" s="3" t="str">
        <f> OF eee</f>
        <v>#ERROR!</v>
      </c>
    </row>
    <row r="244899">
      <c r="A244899" s="1" t="s">
        <v>74826</v>
      </c>
    </row>
    <row r="244900">
      <c r="A244900" s="1" t="s">
        <v>74827</v>
      </c>
    </row>
    <row r="244901">
      <c r="A244901" s="1" t="s">
        <v>74828</v>
      </c>
    </row>
    <row r="244902">
      <c r="A244902" s="1" t="s">
        <v>74829</v>
      </c>
    </row>
    <row r="244903">
      <c r="A244903" s="1" t="s">
        <v>74830</v>
      </c>
    </row>
    <row r="244904">
      <c r="A244904" s="1" t="s">
        <v>74831</v>
      </c>
    </row>
    <row r="244905">
      <c r="A244905" s="1" t="s">
        <v>2417</v>
      </c>
    </row>
    <row r="244906">
      <c r="A244906" s="3" t="str">
        <f> Se a a eg</f>
        <v>#ERROR!</v>
      </c>
    </row>
    <row r="244907">
      <c r="A244907" s="1">
        <v>8.0</v>
      </c>
    </row>
    <row r="244908">
      <c r="A244908" s="1" t="s">
        <v>74832</v>
      </c>
    </row>
    <row r="244909">
      <c r="A244909" s="1" t="s">
        <v>74833</v>
      </c>
    </row>
    <row r="244910">
      <c r="A244910" s="1" t="s">
        <v>74834</v>
      </c>
    </row>
    <row r="244911">
      <c r="A244911" s="1" t="s">
        <v>42840</v>
      </c>
    </row>
    <row r="244912">
      <c r="A244912" s="1" t="s">
        <v>74835</v>
      </c>
    </row>
    <row r="244913">
      <c r="A244913" s="1" t="s">
        <v>74836</v>
      </c>
    </row>
    <row r="244914">
      <c r="A244914" s="1" t="s">
        <v>74837</v>
      </c>
    </row>
    <row r="244915">
      <c r="A244915" s="1" t="s">
        <v>74838</v>
      </c>
    </row>
    <row r="244916">
      <c r="A244916" s="1" t="s">
        <v>74839</v>
      </c>
    </row>
    <row r="244917">
      <c r="A244917" s="1" t="s">
        <v>74840</v>
      </c>
    </row>
    <row r="244918">
      <c r="A244918" s="1" t="s">
        <v>74722</v>
      </c>
    </row>
    <row r="244919">
      <c r="A244919" s="1" t="s">
        <v>74723</v>
      </c>
    </row>
    <row r="244920">
      <c r="A244920" s="1" t="s">
        <v>34601</v>
      </c>
    </row>
    <row r="244921">
      <c r="A244921" s="1" t="s">
        <v>65481</v>
      </c>
    </row>
    <row r="244922">
      <c r="A244922" s="1" t="s">
        <v>74725</v>
      </c>
    </row>
    <row r="244923">
      <c r="A244923" s="1" t="s">
        <v>74726</v>
      </c>
    </row>
    <row r="244924">
      <c r="A244924" s="1" t="s">
        <v>74727</v>
      </c>
    </row>
    <row r="244925">
      <c r="A244925" s="1" t="s">
        <v>74728</v>
      </c>
    </row>
    <row r="244926">
      <c r="A244926" s="1" t="s">
        <v>74729</v>
      </c>
    </row>
    <row r="244927">
      <c r="A244927" s="1" t="s">
        <v>74730</v>
      </c>
    </row>
    <row r="244928">
      <c r="A244928" s="1" t="s">
        <v>74731</v>
      </c>
    </row>
    <row r="244929">
      <c r="A244929" s="1" t="s">
        <v>74732</v>
      </c>
    </row>
    <row r="244930">
      <c r="A244930" s="1" t="s">
        <v>74733</v>
      </c>
    </row>
    <row r="244931">
      <c r="A244931" s="1" t="s">
        <v>74734</v>
      </c>
    </row>
    <row r="244932">
      <c r="A244932" s="1" t="s">
        <v>74735</v>
      </c>
    </row>
    <row r="244933">
      <c r="A244933" s="1" t="s">
        <v>74736</v>
      </c>
    </row>
    <row r="244934">
      <c r="A244934" s="1" t="s">
        <v>74737</v>
      </c>
    </row>
    <row r="244935">
      <c r="A244935" s="1" t="s">
        <v>74738</v>
      </c>
    </row>
    <row r="244936">
      <c r="A244936" s="1" t="s">
        <v>74739</v>
      </c>
    </row>
    <row r="244937">
      <c r="A244937" s="1" t="s">
        <v>74740</v>
      </c>
    </row>
    <row r="244938">
      <c r="A244938" s="1" t="s">
        <v>74741</v>
      </c>
    </row>
    <row r="244939">
      <c r="A244939" s="1" t="s">
        <v>74742</v>
      </c>
    </row>
    <row r="244940">
      <c r="A244940" s="1" t="s">
        <v>74743</v>
      </c>
    </row>
    <row r="244941">
      <c r="A244941" s="1" t="s">
        <v>74744</v>
      </c>
    </row>
    <row r="244942">
      <c r="A244942" s="1" t="s">
        <v>74745</v>
      </c>
    </row>
    <row r="244943">
      <c r="A244943" s="1" t="s">
        <v>7512</v>
      </c>
    </row>
    <row r="244944">
      <c r="A244944" s="1" t="s">
        <v>74746</v>
      </c>
    </row>
    <row r="244945">
      <c r="A244945" s="1" t="s">
        <v>74747</v>
      </c>
    </row>
    <row r="244946">
      <c r="A244946" s="1" t="s">
        <v>74748</v>
      </c>
    </row>
    <row r="244947">
      <c r="A244947" s="1" t="s">
        <v>74749</v>
      </c>
    </row>
    <row r="244948">
      <c r="A244948" s="1" t="s">
        <v>45325</v>
      </c>
    </row>
    <row r="244949">
      <c r="A244949" s="1" t="s">
        <v>74750</v>
      </c>
    </row>
    <row r="244950">
      <c r="A244950" s="1" t="s">
        <v>74751</v>
      </c>
    </row>
    <row r="244951">
      <c r="A244951" s="1" t="s">
        <v>34601</v>
      </c>
    </row>
    <row r="244952">
      <c r="A244952" s="1" t="s">
        <v>74752</v>
      </c>
    </row>
    <row r="244953">
      <c r="A244953" s="1" t="s">
        <v>44534</v>
      </c>
    </row>
    <row r="244954">
      <c r="A244954" s="1" t="s">
        <v>74753</v>
      </c>
    </row>
    <row r="244955">
      <c r="A244955" s="1" t="s">
        <v>74754</v>
      </c>
    </row>
    <row r="244956">
      <c r="A244956" s="1" t="s">
        <v>74755</v>
      </c>
    </row>
    <row r="244957">
      <c r="A244957" s="1" t="s">
        <v>74756</v>
      </c>
    </row>
    <row r="244958">
      <c r="A244958" s="1" t="s">
        <v>34815</v>
      </c>
    </row>
    <row r="244959">
      <c r="A244959" s="1" t="s">
        <v>35559</v>
      </c>
    </row>
    <row r="244960">
      <c r="A244960" s="1" t="s">
        <v>74758</v>
      </c>
    </row>
    <row r="244961">
      <c r="A244961" s="1" t="s">
        <v>74759</v>
      </c>
    </row>
    <row r="244962">
      <c r="A244962" s="1" t="s">
        <v>74760</v>
      </c>
    </row>
    <row r="244963">
      <c r="A244963" s="1" t="s">
        <v>74761</v>
      </c>
    </row>
    <row r="244964">
      <c r="A244964" s="1" t="s">
        <v>74762</v>
      </c>
    </row>
    <row r="244965">
      <c r="A244965" s="1" t="s">
        <v>74764</v>
      </c>
    </row>
    <row r="244966">
      <c r="A244966" s="1" t="s">
        <v>74765</v>
      </c>
    </row>
    <row r="244967">
      <c r="A244967" s="1" t="s">
        <v>74766</v>
      </c>
    </row>
    <row r="244968">
      <c r="A244968" s="1" t="s">
        <v>74767</v>
      </c>
    </row>
    <row r="244969">
      <c r="A244969" s="1" t="s">
        <v>74768</v>
      </c>
    </row>
    <row r="244970">
      <c r="A244970" s="1" t="s">
        <v>74769</v>
      </c>
    </row>
    <row r="244971">
      <c r="A244971" s="1" t="s">
        <v>74770</v>
      </c>
    </row>
    <row r="244972">
      <c r="A244972" s="1" t="s">
        <v>74771</v>
      </c>
    </row>
    <row r="244973">
      <c r="A244973" s="1" t="s">
        <v>1924</v>
      </c>
    </row>
    <row r="244974">
      <c r="A244974" s="1" t="s">
        <v>74772</v>
      </c>
    </row>
    <row r="244975">
      <c r="A244975" s="1" t="s">
        <v>74773</v>
      </c>
    </row>
    <row r="244976">
      <c r="A244976" s="1" t="s">
        <v>74775</v>
      </c>
    </row>
    <row r="244977">
      <c r="A244977" s="1" t="s">
        <v>74776</v>
      </c>
    </row>
    <row r="244978">
      <c r="A244978" s="1" t="s">
        <v>74777</v>
      </c>
    </row>
    <row r="244979">
      <c r="A244979" s="1" t="s">
        <v>74778</v>
      </c>
    </row>
    <row r="244980">
      <c r="A244980" s="1" t="s">
        <v>26471</v>
      </c>
    </row>
    <row r="244981">
      <c r="A244981" s="1" t="s">
        <v>74779</v>
      </c>
    </row>
    <row r="244982">
      <c r="A244982" s="1" t="s">
        <v>74780</v>
      </c>
    </row>
    <row r="244983">
      <c r="A244983" s="1" t="s">
        <v>35182</v>
      </c>
    </row>
    <row r="244984">
      <c r="A244984" s="1" t="s">
        <v>50110</v>
      </c>
    </row>
    <row r="244985">
      <c r="A244985" s="1" t="s">
        <v>74781</v>
      </c>
    </row>
    <row r="244986">
      <c r="A244986" s="1" t="s">
        <v>74782</v>
      </c>
    </row>
    <row r="244987">
      <c r="A244987" s="1" t="s">
        <v>74783</v>
      </c>
    </row>
    <row r="244988">
      <c r="A244988" s="1" t="s">
        <v>44742</v>
      </c>
    </row>
    <row r="244989">
      <c r="A244989" s="1" t="s">
        <v>42380</v>
      </c>
    </row>
    <row r="244990">
      <c r="A244990" s="1" t="s">
        <v>74784</v>
      </c>
    </row>
    <row r="244991">
      <c r="A244991" s="1" t="s">
        <v>74785</v>
      </c>
    </row>
    <row r="244992">
      <c r="A244992" s="1" t="s">
        <v>42380</v>
      </c>
    </row>
    <row r="244993">
      <c r="A244993" s="1" t="s">
        <v>74786</v>
      </c>
    </row>
    <row r="244994">
      <c r="A244994" s="1" t="s">
        <v>74787</v>
      </c>
    </row>
    <row r="244995">
      <c r="A244995" s="1" t="s">
        <v>39756</v>
      </c>
    </row>
    <row r="244996">
      <c r="A244996" s="1" t="s">
        <v>74788</v>
      </c>
    </row>
    <row r="244997">
      <c r="A244997" s="1" t="s">
        <v>74789</v>
      </c>
    </row>
    <row r="244998">
      <c r="A244998" s="1" t="s">
        <v>74790</v>
      </c>
    </row>
    <row r="244999">
      <c r="A244999" s="1" t="s">
        <v>74791</v>
      </c>
    </row>
    <row r="245000">
      <c r="A245000" s="1" t="s">
        <v>74792</v>
      </c>
    </row>
    <row r="245001">
      <c r="A245001" s="1" t="s">
        <v>74793</v>
      </c>
    </row>
    <row r="245002">
      <c r="A245002" s="1" t="s">
        <v>74794</v>
      </c>
    </row>
    <row r="245003">
      <c r="A245003" s="1" t="s">
        <v>74795</v>
      </c>
    </row>
    <row r="245004">
      <c r="A245004" s="1" t="s">
        <v>74796</v>
      </c>
    </row>
    <row r="245005">
      <c r="A245005" s="1" t="s">
        <v>74797</v>
      </c>
    </row>
    <row r="245006">
      <c r="A245006" s="1" t="s">
        <v>74798</v>
      </c>
    </row>
    <row r="245007">
      <c r="A245007" s="1" t="s">
        <v>74799</v>
      </c>
    </row>
    <row r="245008">
      <c r="A245008" s="1" t="s">
        <v>74800</v>
      </c>
    </row>
    <row r="245009">
      <c r="A245009" s="1" t="s">
        <v>74801</v>
      </c>
    </row>
    <row r="245010">
      <c r="A245010" s="1" t="s">
        <v>74802</v>
      </c>
    </row>
    <row r="245011">
      <c r="A245011" s="1" t="s">
        <v>74803</v>
      </c>
    </row>
    <row r="245012">
      <c r="A245012" s="1" t="s">
        <v>74804</v>
      </c>
    </row>
    <row r="245013">
      <c r="A245013" s="1" t="s">
        <v>74805</v>
      </c>
    </row>
    <row r="245014">
      <c r="A245014" s="1" t="s">
        <v>74806</v>
      </c>
    </row>
    <row r="245015">
      <c r="A245015" s="1" t="s">
        <v>74807</v>
      </c>
    </row>
    <row r="245016">
      <c r="A245016" s="1" t="s">
        <v>74808</v>
      </c>
    </row>
    <row r="245017">
      <c r="A245017" s="1" t="s">
        <v>39691</v>
      </c>
    </row>
    <row r="245018">
      <c r="A245018" s="1" t="s">
        <v>74809</v>
      </c>
    </row>
    <row r="245019">
      <c r="A245019" s="1" t="s">
        <v>74810</v>
      </c>
    </row>
    <row r="245020">
      <c r="A245020" s="1" t="s">
        <v>74811</v>
      </c>
    </row>
    <row r="245021">
      <c r="A245021" s="1" t="s">
        <v>74812</v>
      </c>
    </row>
    <row r="245022">
      <c r="A245022" s="1" t="s">
        <v>74813</v>
      </c>
    </row>
    <row r="245023">
      <c r="A245023" s="1" t="s">
        <v>74814</v>
      </c>
    </row>
    <row r="245024">
      <c r="A245024" s="1" t="s">
        <v>74815</v>
      </c>
    </row>
    <row r="245025">
      <c r="A245025" s="1" t="s">
        <v>74816</v>
      </c>
    </row>
    <row r="245026">
      <c r="A245026" s="1" t="s">
        <v>74817</v>
      </c>
    </row>
    <row r="245027">
      <c r="A245027" s="1" t="s">
        <v>74818</v>
      </c>
    </row>
    <row r="245028">
      <c r="A245028" s="1" t="s">
        <v>74819</v>
      </c>
    </row>
    <row r="245029">
      <c r="A245029" s="1" t="s">
        <v>74820</v>
      </c>
    </row>
    <row r="245030">
      <c r="A245030" s="1" t="s">
        <v>74821</v>
      </c>
    </row>
    <row r="245031">
      <c r="A245031" s="1" t="s">
        <v>74822</v>
      </c>
    </row>
    <row r="245032">
      <c r="A245032" s="1" t="s">
        <v>74823</v>
      </c>
    </row>
    <row r="245033">
      <c r="A245033" s="1" t="s">
        <v>74824</v>
      </c>
    </row>
    <row r="245034">
      <c r="A245034" s="1" t="s">
        <v>44522</v>
      </c>
    </row>
    <row r="245035">
      <c r="A245035" s="1" t="s">
        <v>74825</v>
      </c>
    </row>
    <row r="245036">
      <c r="A245036" s="3" t="str">
        <f> OF eee</f>
        <v>#ERROR!</v>
      </c>
    </row>
    <row r="245037">
      <c r="A245037" s="1" t="s">
        <v>74826</v>
      </c>
    </row>
    <row r="245038">
      <c r="A245038" s="1" t="s">
        <v>74827</v>
      </c>
    </row>
    <row r="245039">
      <c r="A245039" s="1" t="s">
        <v>74828</v>
      </c>
    </row>
    <row r="245040">
      <c r="A245040" s="1" t="s">
        <v>74829</v>
      </c>
    </row>
    <row r="245041">
      <c r="A245041" s="1" t="s">
        <v>74830</v>
      </c>
    </row>
    <row r="245042">
      <c r="A245042" s="1" t="s">
        <v>74831</v>
      </c>
    </row>
    <row r="245043">
      <c r="A245043" s="3" t="str">
        <f> Se a a eg</f>
        <v>#ERROR!</v>
      </c>
    </row>
    <row r="245044">
      <c r="A245044" s="1" t="s">
        <v>74832</v>
      </c>
    </row>
    <row r="245045">
      <c r="A245045" s="1" t="s">
        <v>74833</v>
      </c>
    </row>
    <row r="245046">
      <c r="A245046" s="1" t="s">
        <v>74835</v>
      </c>
    </row>
    <row r="245047">
      <c r="A245047" s="1" t="s">
        <v>74836</v>
      </c>
    </row>
    <row r="245048">
      <c r="A245048" s="1" t="s">
        <v>74837</v>
      </c>
    </row>
    <row r="245049">
      <c r="A245049" s="1" t="s">
        <v>74838</v>
      </c>
    </row>
    <row r="245050">
      <c r="A245050" s="1" t="s">
        <v>74841</v>
      </c>
    </row>
    <row r="245051">
      <c r="A245051" s="1" t="s">
        <v>74842</v>
      </c>
    </row>
    <row r="245052">
      <c r="A245052" s="1" t="s">
        <v>20662</v>
      </c>
    </row>
    <row r="245053">
      <c r="A245053" s="1" t="s">
        <v>14342</v>
      </c>
    </row>
    <row r="245054">
      <c r="A245054" s="3" t="str">
        <f/>
        <v>#ERROR!</v>
      </c>
    </row>
    <row r="245055">
      <c r="A245055" s="1" t="s">
        <v>74843</v>
      </c>
    </row>
    <row r="245056">
      <c r="A245056" s="3" t="str">
        <f> SS.</f>
        <v>#NAME?</v>
      </c>
    </row>
    <row r="245057">
      <c r="A245057" s="1" t="s">
        <v>74844</v>
      </c>
    </row>
    <row r="245058">
      <c r="A245058" s="1" t="s">
        <v>74845</v>
      </c>
    </row>
    <row r="245059">
      <c r="A245059" s="1" t="s">
        <v>22373</v>
      </c>
    </row>
    <row r="245060">
      <c r="A245060" s="1" t="s">
        <v>74846</v>
      </c>
    </row>
    <row r="245061">
      <c r="A245061" s="1" t="s">
        <v>74847</v>
      </c>
    </row>
    <row r="245062">
      <c r="A245062" s="1" t="s">
        <v>74848</v>
      </c>
    </row>
    <row r="245063">
      <c r="A245063" s="1" t="s">
        <v>47563</v>
      </c>
    </row>
    <row r="245064">
      <c r="A245064" s="1" t="s">
        <v>74849</v>
      </c>
    </row>
    <row r="245065">
      <c r="A245065" s="1" t="s">
        <v>74850</v>
      </c>
    </row>
    <row r="245066">
      <c r="A245066" s="1" t="s">
        <v>74851</v>
      </c>
    </row>
    <row r="245067">
      <c r="A245067" s="1" t="s">
        <v>74852</v>
      </c>
    </row>
    <row r="245068">
      <c r="A245068" s="1" t="s">
        <v>74853</v>
      </c>
    </row>
    <row r="245069">
      <c r="A245069" s="1" t="s">
        <v>74854</v>
      </c>
    </row>
    <row r="245070">
      <c r="A245070" s="1" t="s">
        <v>74855</v>
      </c>
    </row>
    <row r="245071">
      <c r="A245071" s="1" t="s">
        <v>73601</v>
      </c>
    </row>
    <row r="245072">
      <c r="A245072" s="1" t="s">
        <v>74856</v>
      </c>
    </row>
    <row r="245073">
      <c r="A245073" s="1" t="s">
        <v>74857</v>
      </c>
    </row>
    <row r="245074">
      <c r="A245074" s="1" t="s">
        <v>20662</v>
      </c>
    </row>
    <row r="245075">
      <c r="A245075" s="1" t="s">
        <v>74843</v>
      </c>
    </row>
    <row r="245076">
      <c r="A245076" s="3" t="str">
        <f> SS.</f>
        <v>#NAME?</v>
      </c>
    </row>
    <row r="245077">
      <c r="A245077" s="1" t="s">
        <v>74844</v>
      </c>
    </row>
    <row r="245078">
      <c r="A245078" s="1" t="s">
        <v>74845</v>
      </c>
    </row>
    <row r="245079">
      <c r="A245079" s="1" t="s">
        <v>74846</v>
      </c>
    </row>
    <row r="245080">
      <c r="A245080" s="1" t="s">
        <v>74847</v>
      </c>
    </row>
    <row r="245081">
      <c r="A245081" s="1" t="s">
        <v>74848</v>
      </c>
    </row>
    <row r="245082">
      <c r="A245082" s="1" t="s">
        <v>47563</v>
      </c>
    </row>
    <row r="245083">
      <c r="A245083" s="1" t="s">
        <v>74849</v>
      </c>
    </row>
    <row r="245084">
      <c r="A245084" s="1" t="s">
        <v>74850</v>
      </c>
    </row>
    <row r="245085">
      <c r="A245085" s="1" t="s">
        <v>74851</v>
      </c>
    </row>
    <row r="245086">
      <c r="A245086" s="1" t="s">
        <v>74852</v>
      </c>
    </row>
    <row r="245087">
      <c r="A245087" s="1" t="s">
        <v>74853</v>
      </c>
    </row>
    <row r="245088">
      <c r="A245088" s="1" t="s">
        <v>74854</v>
      </c>
    </row>
    <row r="245089">
      <c r="A245089" s="1" t="s">
        <v>74855</v>
      </c>
    </row>
    <row r="245090">
      <c r="A245090" s="1" t="s">
        <v>73601</v>
      </c>
    </row>
    <row r="245091">
      <c r="A245091" s="1" t="s">
        <v>74856</v>
      </c>
    </row>
    <row r="245092">
      <c r="A245092" s="1" t="s">
        <v>74858</v>
      </c>
    </row>
    <row r="245093">
      <c r="A245093" s="1" t="s">
        <v>74859</v>
      </c>
    </row>
    <row r="245094">
      <c r="A245094" s="1" t="s">
        <v>74860</v>
      </c>
    </row>
    <row r="245095">
      <c r="A245095" s="1" t="s">
        <v>74861</v>
      </c>
    </row>
    <row r="245096">
      <c r="A245096" s="3" t="str">
        <f> “off Core: es ee</f>
        <v>#ERROR!</v>
      </c>
    </row>
    <row r="245097">
      <c r="A245097" s="1" t="s">
        <v>74862</v>
      </c>
    </row>
    <row r="245098">
      <c r="A245098" s="1" t="s">
        <v>74863</v>
      </c>
    </row>
    <row r="245099">
      <c r="A245099" s="1" t="s">
        <v>74864</v>
      </c>
    </row>
    <row r="245100">
      <c r="A245100" s="1" t="s">
        <v>74865</v>
      </c>
    </row>
    <row r="245101">
      <c r="A245101" s="1" t="s">
        <v>74866</v>
      </c>
    </row>
    <row r="245102">
      <c r="A245102" s="1" t="s">
        <v>74867</v>
      </c>
    </row>
    <row r="245103">
      <c r="A245103" s="1" t="s">
        <v>74868</v>
      </c>
    </row>
    <row r="245104">
      <c r="A245104" s="1" t="s">
        <v>74869</v>
      </c>
    </row>
    <row r="245105">
      <c r="A245105" s="1" t="s">
        <v>74870</v>
      </c>
    </row>
    <row r="245106">
      <c r="A245106" s="1" t="s">
        <v>74871</v>
      </c>
    </row>
    <row r="245107">
      <c r="A245107" s="1" t="s">
        <v>74872</v>
      </c>
    </row>
    <row r="245108">
      <c r="A245108" s="1" t="s">
        <v>74873</v>
      </c>
    </row>
    <row r="245109">
      <c r="A245109" s="1" t="s">
        <v>74874</v>
      </c>
    </row>
    <row r="245110">
      <c r="A245110" s="1" t="s">
        <v>74875</v>
      </c>
    </row>
    <row r="245111">
      <c r="A245111" s="1" t="s">
        <v>74876</v>
      </c>
    </row>
    <row r="245112">
      <c r="A245112" s="1" t="s">
        <v>74877</v>
      </c>
    </row>
    <row r="245113">
      <c r="A245113" s="1" t="s">
        <v>74878</v>
      </c>
    </row>
    <row r="245114">
      <c r="A245114" s="1" t="s">
        <v>74879</v>
      </c>
    </row>
    <row r="245115">
      <c r="A245115" s="1" t="s">
        <v>74880</v>
      </c>
    </row>
    <row r="245116">
      <c r="A245116" s="1" t="s">
        <v>74881</v>
      </c>
    </row>
    <row r="245117">
      <c r="A245117" s="1" t="s">
        <v>74882</v>
      </c>
    </row>
    <row r="245118">
      <c r="A245118" s="1" t="s">
        <v>74883</v>
      </c>
    </row>
    <row r="245119">
      <c r="A245119" s="1" t="s">
        <v>74884</v>
      </c>
    </row>
    <row r="245120">
      <c r="A245120" s="1" t="s">
        <v>74885</v>
      </c>
    </row>
    <row r="245121">
      <c r="A245121" s="1" t="s">
        <v>74886</v>
      </c>
    </row>
    <row r="245122">
      <c r="A245122" s="1" t="s">
        <v>74887</v>
      </c>
    </row>
    <row r="245123">
      <c r="A245123" s="1" t="s">
        <v>74888</v>
      </c>
    </row>
    <row r="245124">
      <c r="A245124" s="1" t="s">
        <v>74889</v>
      </c>
    </row>
    <row r="245125">
      <c r="A245125" s="1" t="s">
        <v>74890</v>
      </c>
    </row>
    <row r="245126">
      <c r="A245126" s="1" t="s">
        <v>74891</v>
      </c>
    </row>
    <row r="245127">
      <c r="A245127" s="1" t="s">
        <v>74892</v>
      </c>
    </row>
    <row r="245128">
      <c r="A245128" s="1" t="s">
        <v>74893</v>
      </c>
    </row>
    <row r="245129">
      <c r="A245129" s="1" t="s">
        <v>74894</v>
      </c>
    </row>
    <row r="245130">
      <c r="A245130" s="1" t="s">
        <v>74895</v>
      </c>
    </row>
    <row r="245131">
      <c r="A245131" s="1" t="s">
        <v>74896</v>
      </c>
    </row>
    <row r="245132">
      <c r="A245132" s="1" t="s">
        <v>74897</v>
      </c>
    </row>
    <row r="245133">
      <c r="A245133" s="1" t="s">
        <v>74898</v>
      </c>
    </row>
    <row r="245134">
      <c r="A245134" s="1" t="s">
        <v>74899</v>
      </c>
    </row>
    <row r="245135">
      <c r="A245135" s="3" t="str">
        <f> el Mis ASN i PN aN Se Ne pag</f>
        <v>#ERROR!</v>
      </c>
    </row>
    <row r="245136">
      <c r="A245136" s="1" t="s">
        <v>74900</v>
      </c>
    </row>
    <row r="245137">
      <c r="A245137" s="1" t="s">
        <v>74901</v>
      </c>
    </row>
    <row r="245138">
      <c r="A245138" s="1" t="s">
        <v>74902</v>
      </c>
    </row>
    <row r="245139">
      <c r="A245139" s="1" t="s">
        <v>74903</v>
      </c>
    </row>
    <row r="245140">
      <c r="A245140" s="1" t="s">
        <v>74904</v>
      </c>
    </row>
    <row r="245141">
      <c r="A245141" s="1" t="s">
        <v>74905</v>
      </c>
    </row>
    <row r="245142">
      <c r="A245142" s="3" t="str">
        <f> ce. oye \ oe ae</f>
        <v>#ERROR!</v>
      </c>
    </row>
    <row r="245143">
      <c r="A245143" s="1" t="s">
        <v>74906</v>
      </c>
    </row>
    <row r="245144">
      <c r="A245144" s="1" t="s">
        <v>74907</v>
      </c>
    </row>
    <row r="245145">
      <c r="A245145" s="1" t="s">
        <v>74908</v>
      </c>
    </row>
    <row r="245146">
      <c r="A245146" s="1" t="s">
        <v>74909</v>
      </c>
    </row>
    <row r="245147">
      <c r="A245147" s="1" t="s">
        <v>74910</v>
      </c>
    </row>
    <row r="245148">
      <c r="A245148" s="1" t="s">
        <v>74911</v>
      </c>
    </row>
    <row r="245149">
      <c r="A245149" s="1" t="s">
        <v>74912</v>
      </c>
    </row>
    <row r="245150">
      <c r="A245150" s="1" t="s">
        <v>74913</v>
      </c>
    </row>
    <row r="245151">
      <c r="A245151" s="1" t="s">
        <v>74914</v>
      </c>
    </row>
    <row r="245152">
      <c r="A245152" s="1" t="s">
        <v>74915</v>
      </c>
    </row>
    <row r="245153">
      <c r="A245153" s="1" t="s">
        <v>74916</v>
      </c>
    </row>
    <row r="245154">
      <c r="A245154" s="1" t="s">
        <v>74917</v>
      </c>
    </row>
    <row r="245155">
      <c r="A245155" s="1" t="s">
        <v>74918</v>
      </c>
    </row>
    <row r="245156">
      <c r="A245156" s="1" t="s">
        <v>74919</v>
      </c>
    </row>
    <row r="245157">
      <c r="A245157" s="1" t="s">
        <v>74920</v>
      </c>
    </row>
    <row r="245158">
      <c r="A245158" s="1" t="s">
        <v>74921</v>
      </c>
    </row>
    <row r="245159">
      <c r="A245159" s="1" t="s">
        <v>74922</v>
      </c>
    </row>
    <row r="245160">
      <c r="A245160" s="1" t="s">
        <v>74923</v>
      </c>
    </row>
    <row r="245161">
      <c r="A245161" s="1" t="s">
        <v>74924</v>
      </c>
    </row>
    <row r="245162">
      <c r="A245162" s="1" t="s">
        <v>74925</v>
      </c>
    </row>
    <row r="245163">
      <c r="A245163" s="1" t="s">
        <v>74926</v>
      </c>
    </row>
    <row r="245164">
      <c r="A245164" s="1" t="s">
        <v>74927</v>
      </c>
    </row>
    <row r="245165">
      <c r="A245165" s="1" t="s">
        <v>74928</v>
      </c>
    </row>
    <row r="245166">
      <c r="A245166" s="1" t="s">
        <v>74929</v>
      </c>
    </row>
    <row r="245167">
      <c r="A245167" s="1" t="s">
        <v>74930</v>
      </c>
    </row>
    <row r="245168">
      <c r="A245168" s="1" t="s">
        <v>34714</v>
      </c>
    </row>
    <row r="245169">
      <c r="A245169" s="1" t="s">
        <v>74931</v>
      </c>
    </row>
    <row r="245170">
      <c r="A245170" s="1" t="s">
        <v>74932</v>
      </c>
    </row>
    <row r="245171">
      <c r="A245171" s="1" t="s">
        <v>74933</v>
      </c>
    </row>
    <row r="245172">
      <c r="A245172" s="1" t="s">
        <v>74934</v>
      </c>
    </row>
    <row r="245173">
      <c r="A245173" s="1" t="s">
        <v>74935</v>
      </c>
    </row>
    <row r="245174">
      <c r="A245174" s="1" t="s">
        <v>74936</v>
      </c>
    </row>
    <row r="245175">
      <c r="A245175" s="1" t="s">
        <v>74937</v>
      </c>
    </row>
    <row r="245176">
      <c r="A245176" s="1" t="s">
        <v>74938</v>
      </c>
    </row>
    <row r="245177">
      <c r="A245177" s="1" t="s">
        <v>74939</v>
      </c>
    </row>
    <row r="245178">
      <c r="A245178" s="1" t="s">
        <v>74940</v>
      </c>
    </row>
    <row r="245179">
      <c r="A245179" s="1" t="s">
        <v>74941</v>
      </c>
    </row>
    <row r="245180">
      <c r="A245180" s="1" t="s">
        <v>74942</v>
      </c>
    </row>
    <row r="245181">
      <c r="A245181" s="1" t="s">
        <v>7815</v>
      </c>
    </row>
    <row r="245182">
      <c r="A245182" s="1" t="s">
        <v>74943</v>
      </c>
    </row>
    <row r="245183">
      <c r="A245183" s="1" t="s">
        <v>74944</v>
      </c>
    </row>
    <row r="245184">
      <c r="A245184" s="1" t="s">
        <v>33907</v>
      </c>
    </row>
    <row r="245185">
      <c r="A245185" s="1" t="s">
        <v>74945</v>
      </c>
    </row>
    <row r="245186">
      <c r="A245186" s="1" t="s">
        <v>74946</v>
      </c>
    </row>
    <row r="245187">
      <c r="A245187" s="1" t="s">
        <v>74947</v>
      </c>
    </row>
    <row r="245188">
      <c r="A245188" s="1" t="s">
        <v>74948</v>
      </c>
    </row>
    <row r="245189">
      <c r="A245189" s="1" t="s">
        <v>74949</v>
      </c>
    </row>
    <row r="245190">
      <c r="A245190" s="1" t="s">
        <v>74950</v>
      </c>
    </row>
    <row r="245191">
      <c r="A245191" s="1" t="s">
        <v>44588</v>
      </c>
    </row>
    <row r="245192">
      <c r="A245192" s="1" t="s">
        <v>966</v>
      </c>
    </row>
    <row r="245193">
      <c r="A245193" s="1" t="s">
        <v>69292</v>
      </c>
    </row>
    <row r="245194">
      <c r="A245194" s="1" t="s">
        <v>74951</v>
      </c>
    </row>
    <row r="245195">
      <c r="A245195" s="1" t="s">
        <v>74952</v>
      </c>
    </row>
    <row r="245196">
      <c r="A245196" s="1" t="s">
        <v>34601</v>
      </c>
    </row>
    <row r="245197">
      <c r="A245197" s="1" t="s">
        <v>74953</v>
      </c>
    </row>
    <row r="245198">
      <c r="A245198" s="1" t="s">
        <v>74954</v>
      </c>
    </row>
    <row r="245199">
      <c r="A245199" s="1" t="s">
        <v>1858</v>
      </c>
    </row>
    <row r="245200">
      <c r="A245200" s="1" t="s">
        <v>74955</v>
      </c>
    </row>
    <row r="245201">
      <c r="A245201" s="1" t="s">
        <v>36161</v>
      </c>
    </row>
    <row r="245202">
      <c r="A245202" s="1" t="s">
        <v>74956</v>
      </c>
    </row>
    <row r="245203">
      <c r="A245203" s="1" t="s">
        <v>74957</v>
      </c>
    </row>
    <row r="245204">
      <c r="A245204" s="1" t="s">
        <v>74958</v>
      </c>
    </row>
    <row r="245205">
      <c r="A245205" s="1" t="s">
        <v>74959</v>
      </c>
    </row>
    <row r="245206">
      <c r="A245206" s="1" t="s">
        <v>74960</v>
      </c>
    </row>
    <row r="245207">
      <c r="A245207" s="1" t="s">
        <v>74961</v>
      </c>
    </row>
    <row r="245208">
      <c r="A245208" s="1" t="s">
        <v>74962</v>
      </c>
    </row>
    <row r="245209">
      <c r="A245209" s="1" t="s">
        <v>36796</v>
      </c>
    </row>
    <row r="245210">
      <c r="A245210" s="1" t="s">
        <v>3411</v>
      </c>
    </row>
    <row r="245211">
      <c r="A245211" s="1" t="s">
        <v>322</v>
      </c>
    </row>
    <row r="245212">
      <c r="A245212" s="1" t="s">
        <v>33772</v>
      </c>
    </row>
    <row r="245213">
      <c r="A245213" s="1" t="s">
        <v>74963</v>
      </c>
    </row>
    <row r="245214">
      <c r="A245214" s="1" t="s">
        <v>74964</v>
      </c>
    </row>
    <row r="245215">
      <c r="A245215" s="1" t="s">
        <v>74965</v>
      </c>
    </row>
    <row r="245216">
      <c r="A245216" s="1" t="s">
        <v>74966</v>
      </c>
    </row>
    <row r="245217">
      <c r="A245217" s="1" t="s">
        <v>74967</v>
      </c>
    </row>
    <row r="245218">
      <c r="A245218" s="1" t="s">
        <v>74968</v>
      </c>
    </row>
    <row r="245219">
      <c r="A245219" s="1" t="s">
        <v>74969</v>
      </c>
    </row>
    <row r="245220">
      <c r="A245220" s="1" t="s">
        <v>74970</v>
      </c>
    </row>
    <row r="245221">
      <c r="A245221" s="1" t="s">
        <v>74971</v>
      </c>
    </row>
    <row r="245222">
      <c r="A245222" s="1" t="s">
        <v>74972</v>
      </c>
    </row>
    <row r="245223">
      <c r="A245223" s="1" t="s">
        <v>74973</v>
      </c>
    </row>
    <row r="245224">
      <c r="A245224" s="1" t="s">
        <v>322</v>
      </c>
    </row>
    <row r="245225">
      <c r="A245225" s="1" t="s">
        <v>74974</v>
      </c>
    </row>
    <row r="245226">
      <c r="A245226" s="1" t="s">
        <v>74975</v>
      </c>
    </row>
    <row r="245227">
      <c r="A245227" s="1" t="s">
        <v>74976</v>
      </c>
    </row>
    <row r="245228">
      <c r="A245228" s="1" t="s">
        <v>74977</v>
      </c>
    </row>
    <row r="245229">
      <c r="A245229" s="1" t="s">
        <v>36003</v>
      </c>
    </row>
    <row r="245230">
      <c r="A245230" s="1" t="s">
        <v>26550</v>
      </c>
    </row>
    <row r="245231">
      <c r="A245231" s="1" t="s">
        <v>74978</v>
      </c>
    </row>
    <row r="245232">
      <c r="A245232" s="1" t="s">
        <v>74979</v>
      </c>
    </row>
    <row r="245233">
      <c r="A245233" s="1" t="s">
        <v>74980</v>
      </c>
    </row>
    <row r="245234">
      <c r="A245234" s="1" t="s">
        <v>74981</v>
      </c>
    </row>
    <row r="245235">
      <c r="A245235" s="1" t="s">
        <v>74861</v>
      </c>
    </row>
    <row r="245236">
      <c r="A245236" s="3" t="str">
        <f> “off Core: es ee</f>
        <v>#ERROR!</v>
      </c>
    </row>
    <row r="245237">
      <c r="A245237" s="1" t="s">
        <v>74862</v>
      </c>
    </row>
    <row r="245238">
      <c r="A245238" s="1" t="s">
        <v>74863</v>
      </c>
    </row>
    <row r="245239">
      <c r="A245239" s="1" t="s">
        <v>74864</v>
      </c>
    </row>
    <row r="245240">
      <c r="A245240" s="1" t="s">
        <v>74865</v>
      </c>
    </row>
    <row r="245241">
      <c r="A245241" s="1" t="s">
        <v>74866</v>
      </c>
    </row>
    <row r="245242">
      <c r="A245242" s="1" t="s">
        <v>74867</v>
      </c>
    </row>
    <row r="245243">
      <c r="A245243" s="1" t="s">
        <v>74868</v>
      </c>
    </row>
    <row r="245244">
      <c r="A245244" s="1" t="s">
        <v>74869</v>
      </c>
    </row>
    <row r="245245">
      <c r="A245245" s="1" t="s">
        <v>74870</v>
      </c>
    </row>
    <row r="245246">
      <c r="A245246" s="1" t="s">
        <v>74871</v>
      </c>
    </row>
    <row r="245247">
      <c r="A245247" s="1" t="s">
        <v>74872</v>
      </c>
    </row>
    <row r="245248">
      <c r="A245248" s="1" t="s">
        <v>74873</v>
      </c>
    </row>
    <row r="245249">
      <c r="A245249" s="1" t="s">
        <v>74874</v>
      </c>
    </row>
    <row r="245250">
      <c r="A245250" s="1" t="s">
        <v>74875</v>
      </c>
    </row>
    <row r="245251">
      <c r="A245251" s="1" t="s">
        <v>74876</v>
      </c>
    </row>
    <row r="245252">
      <c r="A245252" s="1" t="s">
        <v>74877</v>
      </c>
    </row>
    <row r="245253">
      <c r="A245253" s="1" t="s">
        <v>74878</v>
      </c>
    </row>
    <row r="245254">
      <c r="A245254" s="1" t="s">
        <v>74879</v>
      </c>
    </row>
    <row r="245255">
      <c r="A245255" s="1" t="s">
        <v>74880</v>
      </c>
    </row>
    <row r="245256">
      <c r="A245256" s="1" t="s">
        <v>74881</v>
      </c>
    </row>
    <row r="245257">
      <c r="A245257" s="1" t="s">
        <v>74882</v>
      </c>
    </row>
    <row r="245258">
      <c r="A245258" s="1" t="s">
        <v>74883</v>
      </c>
    </row>
    <row r="245259">
      <c r="A245259" s="1" t="s">
        <v>74884</v>
      </c>
    </row>
    <row r="245260">
      <c r="A245260" s="1" t="s">
        <v>74885</v>
      </c>
    </row>
    <row r="245261">
      <c r="A245261" s="1" t="s">
        <v>74886</v>
      </c>
    </row>
    <row r="245262">
      <c r="A245262" s="1" t="s">
        <v>74887</v>
      </c>
    </row>
    <row r="245263">
      <c r="A245263" s="1" t="s">
        <v>74888</v>
      </c>
    </row>
    <row r="245264">
      <c r="A245264" s="1" t="s">
        <v>74889</v>
      </c>
    </row>
    <row r="245265">
      <c r="A245265" s="1" t="s">
        <v>74890</v>
      </c>
    </row>
    <row r="245266">
      <c r="A245266" s="1" t="s">
        <v>74891</v>
      </c>
    </row>
    <row r="245267">
      <c r="A245267" s="1" t="s">
        <v>74892</v>
      </c>
    </row>
    <row r="245268">
      <c r="A245268" s="1" t="s">
        <v>74893</v>
      </c>
    </row>
    <row r="245269">
      <c r="A245269" s="1" t="s">
        <v>74894</v>
      </c>
    </row>
    <row r="245270">
      <c r="A245270" s="1" t="s">
        <v>74895</v>
      </c>
    </row>
    <row r="245271">
      <c r="A245271" s="1" t="s">
        <v>74896</v>
      </c>
    </row>
    <row r="245272">
      <c r="A245272" s="1" t="s">
        <v>74897</v>
      </c>
    </row>
    <row r="245273">
      <c r="A245273" s="1" t="s">
        <v>74898</v>
      </c>
    </row>
    <row r="245274">
      <c r="A245274" s="1" t="s">
        <v>74899</v>
      </c>
    </row>
    <row r="245275">
      <c r="A245275" s="3" t="str">
        <f> el Mis ASN i PN aN Se Ne pag</f>
        <v>#ERROR!</v>
      </c>
    </row>
    <row r="245276">
      <c r="A245276" s="1" t="s">
        <v>74900</v>
      </c>
    </row>
    <row r="245277">
      <c r="A245277" s="1" t="s">
        <v>74901</v>
      </c>
    </row>
    <row r="245278">
      <c r="A245278" s="1" t="s">
        <v>74902</v>
      </c>
    </row>
    <row r="245279">
      <c r="A245279" s="1" t="s">
        <v>74903</v>
      </c>
    </row>
    <row r="245280">
      <c r="A245280" s="1" t="s">
        <v>74904</v>
      </c>
    </row>
    <row r="245281">
      <c r="A245281" s="1" t="s">
        <v>74905</v>
      </c>
    </row>
    <row r="245282">
      <c r="A245282" s="3" t="str">
        <f> ce. oye \ oe ae</f>
        <v>#ERROR!</v>
      </c>
    </row>
    <row r="245283">
      <c r="A245283" s="1" t="s">
        <v>74906</v>
      </c>
    </row>
    <row r="245284">
      <c r="A245284" s="1" t="s">
        <v>74907</v>
      </c>
    </row>
    <row r="245285">
      <c r="A245285" s="1" t="s">
        <v>74908</v>
      </c>
    </row>
    <row r="245286">
      <c r="A245286" s="1" t="s">
        <v>74909</v>
      </c>
    </row>
    <row r="245287">
      <c r="A245287" s="1" t="s">
        <v>74910</v>
      </c>
    </row>
    <row r="245288">
      <c r="A245288" s="1" t="s">
        <v>74911</v>
      </c>
    </row>
    <row r="245289">
      <c r="A245289" s="1" t="s">
        <v>74912</v>
      </c>
    </row>
    <row r="245290">
      <c r="A245290" s="1" t="s">
        <v>74913</v>
      </c>
    </row>
    <row r="245291">
      <c r="A245291" s="1" t="s">
        <v>74914</v>
      </c>
    </row>
    <row r="245292">
      <c r="A245292" s="1" t="s">
        <v>74915</v>
      </c>
    </row>
    <row r="245293">
      <c r="A245293" s="1" t="s">
        <v>74916</v>
      </c>
    </row>
    <row r="245294">
      <c r="A245294" s="1" t="s">
        <v>74917</v>
      </c>
    </row>
    <row r="245295">
      <c r="A245295" s="1" t="s">
        <v>74918</v>
      </c>
    </row>
    <row r="245296">
      <c r="A245296" s="1" t="s">
        <v>74919</v>
      </c>
    </row>
    <row r="245297">
      <c r="A245297" s="1" t="s">
        <v>74920</v>
      </c>
    </row>
    <row r="245298">
      <c r="A245298" s="1" t="s">
        <v>74921</v>
      </c>
    </row>
    <row r="245299">
      <c r="A245299" s="1" t="s">
        <v>74922</v>
      </c>
    </row>
    <row r="245300">
      <c r="A245300" s="1" t="s">
        <v>74923</v>
      </c>
    </row>
    <row r="245301">
      <c r="A245301" s="1" t="s">
        <v>74924</v>
      </c>
    </row>
    <row r="245302">
      <c r="A245302" s="1" t="s">
        <v>74925</v>
      </c>
    </row>
    <row r="245303">
      <c r="A245303" s="1" t="s">
        <v>74926</v>
      </c>
    </row>
    <row r="245304">
      <c r="A245304" s="1" t="s">
        <v>74927</v>
      </c>
    </row>
    <row r="245305">
      <c r="A245305" s="1" t="s">
        <v>74928</v>
      </c>
    </row>
    <row r="245306">
      <c r="A245306" s="1" t="s">
        <v>74929</v>
      </c>
    </row>
    <row r="245307">
      <c r="A245307" s="1" t="s">
        <v>74930</v>
      </c>
    </row>
    <row r="245308">
      <c r="A245308" s="1" t="s">
        <v>34714</v>
      </c>
    </row>
    <row r="245309">
      <c r="A245309" s="1" t="s">
        <v>74931</v>
      </c>
    </row>
    <row r="245310">
      <c r="A245310" s="1" t="s">
        <v>74932</v>
      </c>
    </row>
    <row r="245311">
      <c r="A245311" s="1" t="s">
        <v>74933</v>
      </c>
    </row>
    <row r="245312">
      <c r="A245312" s="1" t="s">
        <v>74934</v>
      </c>
    </row>
    <row r="245313">
      <c r="A245313" s="1" t="s">
        <v>74935</v>
      </c>
    </row>
    <row r="245314">
      <c r="A245314" s="1" t="s">
        <v>74936</v>
      </c>
    </row>
    <row r="245315">
      <c r="A245315" s="1" t="s">
        <v>74937</v>
      </c>
    </row>
    <row r="245316">
      <c r="A245316" s="1" t="s">
        <v>74938</v>
      </c>
    </row>
    <row r="245317">
      <c r="A245317" s="1" t="s">
        <v>74939</v>
      </c>
    </row>
    <row r="245318">
      <c r="A245318" s="1" t="s">
        <v>74940</v>
      </c>
    </row>
    <row r="245319">
      <c r="A245319" s="1" t="s">
        <v>74941</v>
      </c>
    </row>
    <row r="245320">
      <c r="A245320" s="1" t="s">
        <v>74942</v>
      </c>
    </row>
    <row r="245321">
      <c r="A245321" s="1" t="s">
        <v>74943</v>
      </c>
    </row>
    <row r="245322">
      <c r="A245322" s="1" t="s">
        <v>74944</v>
      </c>
    </row>
    <row r="245323">
      <c r="A245323" s="1" t="s">
        <v>33907</v>
      </c>
    </row>
    <row r="245324">
      <c r="A245324" s="1" t="s">
        <v>74945</v>
      </c>
    </row>
    <row r="245325">
      <c r="A245325" s="1" t="s">
        <v>74946</v>
      </c>
    </row>
    <row r="245326">
      <c r="A245326" s="1" t="s">
        <v>74947</v>
      </c>
    </row>
    <row r="245327">
      <c r="A245327" s="1" t="s">
        <v>74948</v>
      </c>
    </row>
    <row r="245328">
      <c r="A245328" s="1" t="s">
        <v>74949</v>
      </c>
    </row>
    <row r="245329">
      <c r="A245329" s="1" t="s">
        <v>74950</v>
      </c>
    </row>
    <row r="245330">
      <c r="A245330" s="1" t="s">
        <v>44588</v>
      </c>
    </row>
    <row r="245331">
      <c r="A245331" s="1" t="s">
        <v>69292</v>
      </c>
    </row>
    <row r="245332">
      <c r="A245332" s="1" t="s">
        <v>74951</v>
      </c>
    </row>
    <row r="245333">
      <c r="A245333" s="1" t="s">
        <v>74952</v>
      </c>
    </row>
    <row r="245334">
      <c r="A245334" s="1" t="s">
        <v>34601</v>
      </c>
    </row>
    <row r="245335">
      <c r="A245335" s="1" t="s">
        <v>74953</v>
      </c>
    </row>
    <row r="245336">
      <c r="A245336" s="1" t="s">
        <v>74954</v>
      </c>
    </row>
    <row r="245337">
      <c r="A245337" s="1" t="s">
        <v>74955</v>
      </c>
    </row>
    <row r="245338">
      <c r="A245338" s="1" t="s">
        <v>36161</v>
      </c>
    </row>
    <row r="245339">
      <c r="A245339" s="1" t="s">
        <v>74956</v>
      </c>
    </row>
    <row r="245340">
      <c r="A245340" s="1" t="s">
        <v>74957</v>
      </c>
    </row>
    <row r="245341">
      <c r="A245341" s="1" t="s">
        <v>74958</v>
      </c>
    </row>
    <row r="245342">
      <c r="A245342" s="1" t="s">
        <v>74959</v>
      </c>
    </row>
    <row r="245343">
      <c r="A245343" s="1" t="s">
        <v>74960</v>
      </c>
    </row>
    <row r="245344">
      <c r="A245344" s="1" t="s">
        <v>74961</v>
      </c>
    </row>
    <row r="245345">
      <c r="A245345" s="1" t="s">
        <v>74962</v>
      </c>
    </row>
    <row r="245346">
      <c r="A245346" s="1" t="s">
        <v>36796</v>
      </c>
    </row>
    <row r="245347">
      <c r="A245347" s="1" t="s">
        <v>3411</v>
      </c>
    </row>
    <row r="245348">
      <c r="A245348" s="1" t="s">
        <v>33772</v>
      </c>
    </row>
    <row r="245349">
      <c r="A245349" s="1" t="s">
        <v>74963</v>
      </c>
    </row>
    <row r="245350">
      <c r="A245350" s="1" t="s">
        <v>74964</v>
      </c>
    </row>
    <row r="245351">
      <c r="A245351" s="1" t="s">
        <v>74965</v>
      </c>
    </row>
    <row r="245352">
      <c r="A245352" s="1" t="s">
        <v>74966</v>
      </c>
    </row>
    <row r="245353">
      <c r="A245353" s="1" t="s">
        <v>74967</v>
      </c>
    </row>
    <row r="245354">
      <c r="A245354" s="1" t="s">
        <v>74968</v>
      </c>
    </row>
    <row r="245355">
      <c r="A245355" s="1" t="s">
        <v>74969</v>
      </c>
    </row>
    <row r="245356">
      <c r="A245356" s="1" t="s">
        <v>74970</v>
      </c>
    </row>
    <row r="245357">
      <c r="A245357" s="1" t="s">
        <v>74971</v>
      </c>
    </row>
    <row r="245358">
      <c r="A245358" s="1" t="s">
        <v>74972</v>
      </c>
    </row>
    <row r="245359">
      <c r="A245359" s="1" t="s">
        <v>74973</v>
      </c>
    </row>
    <row r="245360">
      <c r="A245360" s="1" t="s">
        <v>74974</v>
      </c>
    </row>
    <row r="245361">
      <c r="A245361" s="1" t="s">
        <v>74975</v>
      </c>
    </row>
    <row r="245362">
      <c r="A245362" s="1" t="s">
        <v>74976</v>
      </c>
    </row>
    <row r="245363">
      <c r="A245363" s="1" t="s">
        <v>74977</v>
      </c>
    </row>
    <row r="245364">
      <c r="A245364" s="1" t="s">
        <v>36003</v>
      </c>
    </row>
    <row r="245365">
      <c r="A245365" s="1" t="s">
        <v>74978</v>
      </c>
    </row>
    <row r="245366">
      <c r="A245366" s="1" t="s">
        <v>74979</v>
      </c>
    </row>
    <row r="245367">
      <c r="A245367" s="1" t="s">
        <v>74980</v>
      </c>
    </row>
    <row r="245368">
      <c r="A245368" s="1" t="s">
        <v>74982</v>
      </c>
    </row>
    <row r="245369">
      <c r="A245369" s="1" t="s">
        <v>74983</v>
      </c>
    </row>
    <row r="245370">
      <c r="A245370" s="1" t="s">
        <v>74984</v>
      </c>
    </row>
    <row r="245371">
      <c r="A245371" s="1" t="s">
        <v>74985</v>
      </c>
    </row>
    <row r="245372">
      <c r="A245372" s="1" t="s">
        <v>8688</v>
      </c>
    </row>
    <row r="245373">
      <c r="A245373" s="1" t="s">
        <v>74986</v>
      </c>
    </row>
    <row r="245374">
      <c r="A245374" s="1" t="s">
        <v>74987</v>
      </c>
    </row>
    <row r="245375">
      <c r="A245375" s="1" t="s">
        <v>74988</v>
      </c>
    </row>
    <row r="245376">
      <c r="A245376" s="1" t="s">
        <v>74984</v>
      </c>
    </row>
    <row r="245377">
      <c r="A245377" s="1" t="s">
        <v>74985</v>
      </c>
    </row>
    <row r="245378">
      <c r="A245378" s="1" t="s">
        <v>74986</v>
      </c>
    </row>
    <row r="245379">
      <c r="A245379" s="1" t="s">
        <v>74989</v>
      </c>
    </row>
    <row r="245380">
      <c r="A245380" s="1" t="s">
        <v>74990</v>
      </c>
    </row>
    <row r="245381">
      <c r="A245381" s="1" t="s">
        <v>74991</v>
      </c>
    </row>
    <row r="245382">
      <c r="A245382" s="1" t="s">
        <v>74992</v>
      </c>
    </row>
    <row r="245383">
      <c r="A245383" s="1" t="s">
        <v>74993</v>
      </c>
    </row>
    <row r="245384">
      <c r="A245384" s="1" t="s">
        <v>74994</v>
      </c>
    </row>
    <row r="245385">
      <c r="A245385" s="1" t="s">
        <v>74995</v>
      </c>
    </row>
    <row r="245386">
      <c r="A245386" s="1" t="s">
        <v>74996</v>
      </c>
    </row>
    <row r="245387">
      <c r="A245387" s="1" t="s">
        <v>74997</v>
      </c>
    </row>
    <row r="245388">
      <c r="A245388" s="1" t="s">
        <v>74998</v>
      </c>
    </row>
    <row r="245389">
      <c r="A245389" s="1" t="s">
        <v>74999</v>
      </c>
    </row>
    <row r="245390">
      <c r="A245390" s="1" t="s">
        <v>75000</v>
      </c>
    </row>
    <row r="245391">
      <c r="A245391" s="1" t="s">
        <v>75001</v>
      </c>
    </row>
    <row r="245392">
      <c r="A245392" s="1" t="s">
        <v>75002</v>
      </c>
    </row>
    <row r="245393">
      <c r="A245393" s="1" t="s">
        <v>75003</v>
      </c>
    </row>
    <row r="245394">
      <c r="A245394" s="1" t="s">
        <v>75004</v>
      </c>
    </row>
    <row r="245395">
      <c r="A245395" s="1" t="s">
        <v>75005</v>
      </c>
    </row>
    <row r="245396">
      <c r="A245396" s="1" t="s">
        <v>75006</v>
      </c>
    </row>
    <row r="245397">
      <c r="A245397" s="1" t="s">
        <v>75007</v>
      </c>
    </row>
    <row r="245398">
      <c r="A245398" s="1" t="s">
        <v>75008</v>
      </c>
    </row>
    <row r="245399">
      <c r="A245399" s="1" t="s">
        <v>75009</v>
      </c>
    </row>
    <row r="245400">
      <c r="A245400" s="1" t="s">
        <v>75010</v>
      </c>
    </row>
    <row r="245401">
      <c r="A245401" s="1" t="s">
        <v>75011</v>
      </c>
    </row>
    <row r="245402">
      <c r="A245402" s="1" t="s">
        <v>75012</v>
      </c>
    </row>
    <row r="245403">
      <c r="A245403" s="1" t="s">
        <v>75013</v>
      </c>
    </row>
    <row r="245404">
      <c r="A245404" s="1" t="s">
        <v>75014</v>
      </c>
    </row>
    <row r="245405">
      <c r="A245405" s="1" t="s">
        <v>75015</v>
      </c>
    </row>
    <row r="245406">
      <c r="A245406" s="1" t="s">
        <v>75016</v>
      </c>
    </row>
    <row r="245407">
      <c r="A245407" s="1" t="s">
        <v>75017</v>
      </c>
    </row>
    <row r="245408">
      <c r="A245408" s="1" t="s">
        <v>75018</v>
      </c>
    </row>
    <row r="245409">
      <c r="A245409" s="1" t="s">
        <v>75019</v>
      </c>
    </row>
    <row r="245410">
      <c r="A245410" s="1" t="s">
        <v>75020</v>
      </c>
    </row>
    <row r="245411">
      <c r="A245411" s="1" t="s">
        <v>75021</v>
      </c>
    </row>
    <row r="245412">
      <c r="A245412" s="1" t="s">
        <v>75022</v>
      </c>
    </row>
    <row r="245413">
      <c r="A245413" s="1" t="s">
        <v>75023</v>
      </c>
    </row>
    <row r="245414">
      <c r="A245414" s="1" t="s">
        <v>33900</v>
      </c>
    </row>
    <row r="245415">
      <c r="A245415" s="1" t="s">
        <v>75024</v>
      </c>
    </row>
    <row r="245416">
      <c r="A245416" s="1" t="s">
        <v>75025</v>
      </c>
    </row>
    <row r="245417">
      <c r="A245417" s="1" t="s">
        <v>75026</v>
      </c>
    </row>
    <row r="245418">
      <c r="A245418" s="1" t="s">
        <v>75027</v>
      </c>
    </row>
    <row r="245419">
      <c r="A245419" s="1" t="s">
        <v>75028</v>
      </c>
    </row>
    <row r="245420">
      <c r="A245420" s="1" t="s">
        <v>26415</v>
      </c>
    </row>
    <row r="245421">
      <c r="A245421" s="1" t="s">
        <v>10383</v>
      </c>
    </row>
    <row r="245422">
      <c r="A245422" s="1" t="s">
        <v>75029</v>
      </c>
    </row>
    <row r="245423">
      <c r="A245423" s="1" t="s">
        <v>75030</v>
      </c>
    </row>
    <row r="245424">
      <c r="A245424" s="1" t="s">
        <v>75031</v>
      </c>
    </row>
    <row r="245425">
      <c r="A245425" s="1" t="s">
        <v>75032</v>
      </c>
    </row>
    <row r="245426">
      <c r="A245426" s="1" t="s">
        <v>75033</v>
      </c>
    </row>
    <row r="245427">
      <c r="A245427" s="1" t="s">
        <v>75034</v>
      </c>
    </row>
    <row r="245428">
      <c r="A245428" s="1" t="s">
        <v>75035</v>
      </c>
    </row>
    <row r="245429">
      <c r="A245429" s="1" t="s">
        <v>75036</v>
      </c>
    </row>
    <row r="245430">
      <c r="A245430" s="1" t="s">
        <v>75037</v>
      </c>
    </row>
    <row r="245431">
      <c r="A245431" s="1" t="s">
        <v>75038</v>
      </c>
    </row>
    <row r="245432">
      <c r="A245432" s="1" t="s">
        <v>186</v>
      </c>
    </row>
    <row r="245433">
      <c r="A245433" s="1" t="s">
        <v>75039</v>
      </c>
    </row>
    <row r="245434">
      <c r="A245434" s="1" t="s">
        <v>75040</v>
      </c>
    </row>
    <row r="245435">
      <c r="A245435" s="1" t="s">
        <v>75041</v>
      </c>
    </row>
    <row r="245436">
      <c r="A245436" s="1" t="s">
        <v>75042</v>
      </c>
    </row>
    <row r="245437">
      <c r="A245437" s="1" t="s">
        <v>75043</v>
      </c>
    </row>
    <row r="245438">
      <c r="A245438" s="1" t="s">
        <v>75044</v>
      </c>
    </row>
    <row r="245439">
      <c r="A245439" s="1" t="s">
        <v>75045</v>
      </c>
    </row>
    <row r="245440">
      <c r="A245440" s="4" t="s">
        <v>75046</v>
      </c>
    </row>
    <row r="245441">
      <c r="A245441" s="1" t="s">
        <v>75047</v>
      </c>
    </row>
    <row r="245442">
      <c r="A245442" s="1" t="s">
        <v>75048</v>
      </c>
    </row>
    <row r="245443">
      <c r="A245443" s="1" t="s">
        <v>75049</v>
      </c>
    </row>
    <row r="245444">
      <c r="A245444" s="1" t="s">
        <v>75050</v>
      </c>
    </row>
    <row r="245445">
      <c r="A245445" s="1" t="s">
        <v>75051</v>
      </c>
    </row>
    <row r="245446">
      <c r="A245446" s="1" t="s">
        <v>75052</v>
      </c>
    </row>
    <row r="245447">
      <c r="A245447" s="1" t="s">
        <v>75053</v>
      </c>
    </row>
    <row r="245448">
      <c r="A245448" s="1" t="s">
        <v>75054</v>
      </c>
    </row>
    <row r="245449">
      <c r="A245449" s="1" t="s">
        <v>75055</v>
      </c>
    </row>
    <row r="245450">
      <c r="A245450" s="1" t="s">
        <v>75056</v>
      </c>
    </row>
    <row r="245451">
      <c r="A245451" s="1" t="s">
        <v>75057</v>
      </c>
    </row>
    <row r="245452">
      <c r="A245452" s="1" t="s">
        <v>75058</v>
      </c>
    </row>
    <row r="245453">
      <c r="A245453" s="1" t="s">
        <v>75059</v>
      </c>
    </row>
    <row r="245454">
      <c r="A245454" s="1" t="s">
        <v>75060</v>
      </c>
    </row>
    <row r="245455">
      <c r="A245455" s="1" t="s">
        <v>75061</v>
      </c>
    </row>
    <row r="245456">
      <c r="A245456" s="1" t="s">
        <v>75062</v>
      </c>
    </row>
    <row r="245457">
      <c r="A245457" s="1" t="s">
        <v>75063</v>
      </c>
    </row>
    <row r="245458">
      <c r="A245458" s="1" t="s">
        <v>75064</v>
      </c>
    </row>
    <row r="245459">
      <c r="A245459" s="1" t="s">
        <v>75065</v>
      </c>
    </row>
    <row r="245460">
      <c r="A245460" s="1" t="s">
        <v>75066</v>
      </c>
    </row>
    <row r="245461">
      <c r="A245461" s="1" t="s">
        <v>75067</v>
      </c>
    </row>
    <row r="245462">
      <c r="A245462" s="1" t="s">
        <v>74991</v>
      </c>
    </row>
    <row r="245463">
      <c r="A245463" s="1" t="s">
        <v>74992</v>
      </c>
    </row>
    <row r="245464">
      <c r="A245464" s="1" t="s">
        <v>74993</v>
      </c>
    </row>
    <row r="245465">
      <c r="A245465" s="1" t="s">
        <v>74994</v>
      </c>
    </row>
    <row r="245466">
      <c r="A245466" s="1" t="s">
        <v>74995</v>
      </c>
    </row>
    <row r="245467">
      <c r="A245467" s="1" t="s">
        <v>74996</v>
      </c>
    </row>
    <row r="245468">
      <c r="A245468" s="1" t="s">
        <v>74997</v>
      </c>
    </row>
    <row r="245469">
      <c r="A245469" s="1" t="s">
        <v>74998</v>
      </c>
    </row>
    <row r="245470">
      <c r="A245470" s="1" t="s">
        <v>74999</v>
      </c>
    </row>
    <row r="245471">
      <c r="A245471" s="1" t="s">
        <v>75068</v>
      </c>
    </row>
    <row r="245472">
      <c r="A245472" s="1" t="s">
        <v>75001</v>
      </c>
    </row>
    <row r="245473">
      <c r="A245473" s="1" t="s">
        <v>75002</v>
      </c>
    </row>
    <row r="245474">
      <c r="A245474" s="1" t="s">
        <v>75003</v>
      </c>
    </row>
    <row r="245475">
      <c r="A245475" s="1" t="s">
        <v>75004</v>
      </c>
    </row>
    <row r="245476">
      <c r="A245476" s="1" t="s">
        <v>75069</v>
      </c>
    </row>
    <row r="245477">
      <c r="A245477" s="1" t="s">
        <v>75006</v>
      </c>
    </row>
    <row r="245478">
      <c r="A245478" s="1" t="s">
        <v>75007</v>
      </c>
    </row>
    <row r="245479">
      <c r="A245479" s="1" t="s">
        <v>75008</v>
      </c>
    </row>
    <row r="245480">
      <c r="A245480" s="1" t="s">
        <v>75009</v>
      </c>
    </row>
    <row r="245481">
      <c r="A245481" s="1" t="s">
        <v>75010</v>
      </c>
    </row>
    <row r="245482">
      <c r="A245482" s="1" t="s">
        <v>75011</v>
      </c>
    </row>
    <row r="245483">
      <c r="A245483" s="1" t="s">
        <v>75012</v>
      </c>
    </row>
    <row r="245484">
      <c r="A245484" s="1" t="s">
        <v>75013</v>
      </c>
    </row>
    <row r="245485">
      <c r="A245485" s="1" t="s">
        <v>75014</v>
      </c>
    </row>
    <row r="245486">
      <c r="A245486" s="1" t="s">
        <v>75015</v>
      </c>
    </row>
    <row r="245487">
      <c r="A245487" s="1" t="s">
        <v>75016</v>
      </c>
    </row>
    <row r="245488">
      <c r="A245488" s="1" t="s">
        <v>75017</v>
      </c>
    </row>
    <row r="245489">
      <c r="A245489" s="1" t="s">
        <v>75018</v>
      </c>
    </row>
    <row r="245490">
      <c r="A245490" s="1" t="s">
        <v>75019</v>
      </c>
    </row>
    <row r="245491">
      <c r="A245491" s="1" t="s">
        <v>75070</v>
      </c>
    </row>
    <row r="245492">
      <c r="A245492" s="1" t="s">
        <v>75021</v>
      </c>
    </row>
    <row r="245493">
      <c r="A245493" s="1" t="s">
        <v>75022</v>
      </c>
    </row>
    <row r="245494">
      <c r="A245494" s="1" t="s">
        <v>75023</v>
      </c>
    </row>
    <row r="245495">
      <c r="A245495" s="1" t="s">
        <v>33900</v>
      </c>
    </row>
    <row r="245496">
      <c r="A245496" s="1" t="s">
        <v>75024</v>
      </c>
    </row>
    <row r="245497">
      <c r="A245497" s="1" t="s">
        <v>75025</v>
      </c>
    </row>
    <row r="245498">
      <c r="A245498" s="1" t="s">
        <v>75026</v>
      </c>
    </row>
    <row r="245499">
      <c r="A245499" s="1" t="s">
        <v>75027</v>
      </c>
    </row>
    <row r="245500">
      <c r="A245500" s="1" t="s">
        <v>75028</v>
      </c>
    </row>
    <row r="245501">
      <c r="A245501" s="1" t="s">
        <v>26415</v>
      </c>
    </row>
    <row r="245502">
      <c r="A245502" s="1" t="s">
        <v>10383</v>
      </c>
    </row>
    <row r="245503">
      <c r="A245503" s="1" t="s">
        <v>75030</v>
      </c>
    </row>
    <row r="245504">
      <c r="A245504" s="1" t="s">
        <v>75031</v>
      </c>
    </row>
    <row r="245505">
      <c r="A245505" s="1" t="s">
        <v>75032</v>
      </c>
    </row>
    <row r="245506">
      <c r="A245506" s="1" t="s">
        <v>75033</v>
      </c>
    </row>
    <row r="245507">
      <c r="A245507" s="1" t="s">
        <v>75034</v>
      </c>
    </row>
    <row r="245508">
      <c r="A245508" s="1" t="s">
        <v>75035</v>
      </c>
    </row>
    <row r="245509">
      <c r="A245509" s="1" t="s">
        <v>75036</v>
      </c>
    </row>
    <row r="245510">
      <c r="A245510" s="1" t="s">
        <v>75037</v>
      </c>
    </row>
    <row r="245511">
      <c r="A245511" s="1" t="s">
        <v>75038</v>
      </c>
    </row>
    <row r="245512">
      <c r="A245512" s="1" t="s">
        <v>75039</v>
      </c>
    </row>
    <row r="245513">
      <c r="A245513" s="1" t="s">
        <v>75040</v>
      </c>
    </row>
    <row r="245514">
      <c r="A245514" s="1" t="s">
        <v>75041</v>
      </c>
    </row>
    <row r="245515">
      <c r="A245515" s="1" t="s">
        <v>75042</v>
      </c>
    </row>
    <row r="245516">
      <c r="A245516" s="1" t="s">
        <v>75043</v>
      </c>
    </row>
    <row r="245517">
      <c r="A245517" s="1" t="s">
        <v>75044</v>
      </c>
    </row>
    <row r="245518">
      <c r="A245518" s="1" t="s">
        <v>75045</v>
      </c>
    </row>
    <row r="245519">
      <c r="A245519" s="4" t="s">
        <v>75046</v>
      </c>
    </row>
    <row r="245520">
      <c r="A245520" s="1" t="s">
        <v>75047</v>
      </c>
    </row>
    <row r="245521">
      <c r="A245521" s="1" t="s">
        <v>75048</v>
      </c>
    </row>
    <row r="245522">
      <c r="A245522" s="1" t="s">
        <v>75049</v>
      </c>
    </row>
    <row r="245523">
      <c r="A245523" s="1" t="s">
        <v>75050</v>
      </c>
    </row>
    <row r="245524">
      <c r="A245524" s="1" t="s">
        <v>75051</v>
      </c>
    </row>
    <row r="245525">
      <c r="A245525" s="1" t="s">
        <v>75052</v>
      </c>
    </row>
    <row r="245526">
      <c r="A245526" s="1" t="s">
        <v>75053</v>
      </c>
    </row>
    <row r="245527">
      <c r="A245527" s="1" t="s">
        <v>75054</v>
      </c>
    </row>
    <row r="245528">
      <c r="A245528" s="1" t="s">
        <v>75055</v>
      </c>
    </row>
    <row r="245529">
      <c r="A245529" s="1" t="s">
        <v>75056</v>
      </c>
    </row>
    <row r="245530">
      <c r="A245530" s="1" t="s">
        <v>75057</v>
      </c>
    </row>
    <row r="245531">
      <c r="A245531" s="1" t="s">
        <v>75058</v>
      </c>
    </row>
    <row r="245532">
      <c r="A245532" s="1" t="s">
        <v>75059</v>
      </c>
    </row>
    <row r="245533">
      <c r="A245533" s="1" t="s">
        <v>75060</v>
      </c>
    </row>
    <row r="245534">
      <c r="A245534" s="1" t="s">
        <v>75061</v>
      </c>
    </row>
    <row r="245535">
      <c r="A245535" s="1" t="s">
        <v>75062</v>
      </c>
    </row>
    <row r="245536">
      <c r="A245536" s="1" t="s">
        <v>75063</v>
      </c>
    </row>
    <row r="245537">
      <c r="A245537" s="1" t="s">
        <v>75064</v>
      </c>
    </row>
    <row r="245538">
      <c r="A245538" s="1" t="s">
        <v>75065</v>
      </c>
    </row>
    <row r="245539">
      <c r="A245539" s="1" t="s">
        <v>75066</v>
      </c>
    </row>
    <row r="245540">
      <c r="A245540" s="1" t="s">
        <v>75071</v>
      </c>
    </row>
    <row r="245541">
      <c r="A245541" s="1" t="s">
        <v>75072</v>
      </c>
    </row>
    <row r="245542">
      <c r="A245542" s="1" t="s">
        <v>75073</v>
      </c>
    </row>
    <row r="245544">
      <c r="A245544" s="1" t="s">
        <v>45304</v>
      </c>
    </row>
    <row r="245546">
      <c r="A245546" s="1" t="s">
        <v>56081</v>
      </c>
    </row>
    <row r="245547">
      <c r="A245547" s="1" t="s">
        <v>75074</v>
      </c>
    </row>
    <row r="245548">
      <c r="A245548" s="1" t="s">
        <v>50452</v>
      </c>
    </row>
    <row r="245550">
      <c r="A245550" s="1" t="s">
        <v>56083</v>
      </c>
    </row>
    <row r="245552">
      <c r="A245552" s="1" t="s">
        <v>45307</v>
      </c>
    </row>
    <row r="245554">
      <c r="A245554" s="1" t="s">
        <v>56084</v>
      </c>
    </row>
    <row r="245555">
      <c r="A245555" s="1" t="s">
        <v>56085</v>
      </c>
    </row>
    <row r="245557">
      <c r="A245557" s="1" t="s">
        <v>45311</v>
      </c>
    </row>
    <row r="245559">
      <c r="A245559" s="1" t="s">
        <v>56086</v>
      </c>
    </row>
    <row r="245561">
      <c r="A245561" s="1" t="s">
        <v>45313</v>
      </c>
    </row>
    <row r="245563">
      <c r="A245563" s="1" t="s">
        <v>45314</v>
      </c>
    </row>
    <row r="245565">
      <c r="A245565" s="1" t="s">
        <v>45315</v>
      </c>
    </row>
    <row r="245567">
      <c r="A245567" s="1" t="s">
        <v>55890</v>
      </c>
    </row>
    <row r="245568">
      <c r="A245568" s="1" t="s">
        <v>45304</v>
      </c>
    </row>
    <row r="245569">
      <c r="A245569" s="1" t="s">
        <v>56081</v>
      </c>
    </row>
    <row r="245570">
      <c r="A245570" s="1" t="s">
        <v>75074</v>
      </c>
    </row>
    <row r="245571">
      <c r="A245571" s="1" t="s">
        <v>50452</v>
      </c>
    </row>
    <row r="245572">
      <c r="A245572" s="1" t="s">
        <v>56083</v>
      </c>
    </row>
    <row r="245573">
      <c r="A245573" s="1" t="s">
        <v>45307</v>
      </c>
    </row>
    <row r="245574">
      <c r="A245574" s="1" t="s">
        <v>56084</v>
      </c>
    </row>
    <row r="245575">
      <c r="A245575" s="1" t="s">
        <v>56085</v>
      </c>
    </row>
    <row r="245576">
      <c r="A245576" s="1" t="s">
        <v>45311</v>
      </c>
    </row>
    <row r="245577">
      <c r="A245577" s="1" t="s">
        <v>56086</v>
      </c>
    </row>
    <row r="245578">
      <c r="A245578" s="1" t="s">
        <v>45313</v>
      </c>
    </row>
    <row r="245579">
      <c r="A245579" s="1" t="s">
        <v>45314</v>
      </c>
    </row>
    <row r="245580">
      <c r="A245580" s="1" t="s">
        <v>56087</v>
      </c>
    </row>
    <row r="245581">
      <c r="A245581" s="1" t="s">
        <v>75075</v>
      </c>
    </row>
    <row r="245582">
      <c r="A245582" s="1" t="s">
        <v>55147</v>
      </c>
    </row>
    <row r="245583">
      <c r="A245583" s="1" t="s">
        <v>75076</v>
      </c>
    </row>
    <row r="245584">
      <c r="A245584" s="1" t="s">
        <v>75077</v>
      </c>
    </row>
    <row r="245585">
      <c r="A245585" s="1" t="s">
        <v>75078</v>
      </c>
    </row>
    <row r="245586">
      <c r="A245586" s="1" t="s">
        <v>35651</v>
      </c>
    </row>
    <row r="245587">
      <c r="A245587" s="1" t="s">
        <v>977</v>
      </c>
    </row>
    <row r="245588">
      <c r="A245588" s="1" t="s">
        <v>75079</v>
      </c>
    </row>
    <row r="245589">
      <c r="A245589" s="1" t="s">
        <v>75076</v>
      </c>
    </row>
    <row r="245590">
      <c r="A245590" s="1" t="s">
        <v>75077</v>
      </c>
    </row>
    <row r="245591">
      <c r="A245591" s="1" t="s">
        <v>75078</v>
      </c>
    </row>
    <row r="245592">
      <c r="A245592" s="1" t="s">
        <v>35651</v>
      </c>
    </row>
    <row r="245593">
      <c r="A245593" s="1" t="s">
        <v>75080</v>
      </c>
    </row>
    <row r="245594">
      <c r="A245594" s="1" t="s">
        <v>75081</v>
      </c>
    </row>
    <row r="245596">
      <c r="A245596" s="1" t="s">
        <v>75082</v>
      </c>
    </row>
    <row r="245597">
      <c r="A245597" s="1" t="s">
        <v>75083</v>
      </c>
    </row>
    <row r="245598">
      <c r="A245598" s="1" t="s">
        <v>75084</v>
      </c>
    </row>
    <row r="245599">
      <c r="A245599" s="1" t="s">
        <v>75085</v>
      </c>
    </row>
    <row r="245600">
      <c r="A245600" s="1" t="s">
        <v>75086</v>
      </c>
    </row>
    <row r="245601">
      <c r="A245601" s="1" t="s">
        <v>33434</v>
      </c>
    </row>
    <row r="245602">
      <c r="A245602" s="1" t="s">
        <v>75087</v>
      </c>
    </row>
    <row r="245603">
      <c r="A245603" s="1" t="s">
        <v>75088</v>
      </c>
    </row>
    <row r="245604">
      <c r="A245604" s="1" t="s">
        <v>34193</v>
      </c>
    </row>
    <row r="245605">
      <c r="A245605" s="3" t="str">
        <f> wee, =: ENG</f>
        <v>#ERROR!</v>
      </c>
    </row>
    <row r="245606">
      <c r="A245606" s="1" t="s">
        <v>75089</v>
      </c>
    </row>
    <row r="245607">
      <c r="A245607" s="1" t="s">
        <v>75090</v>
      </c>
    </row>
    <row r="245608">
      <c r="A245608" s="1" t="s">
        <v>75091</v>
      </c>
    </row>
    <row r="245609">
      <c r="A245609" s="1" t="s">
        <v>75092</v>
      </c>
    </row>
    <row r="245610">
      <c r="A245610" s="1" t="s">
        <v>75093</v>
      </c>
    </row>
    <row r="245611">
      <c r="A245611" s="1" t="s">
        <v>75084</v>
      </c>
    </row>
    <row r="245612">
      <c r="A245612" s="1" t="s">
        <v>75085</v>
      </c>
    </row>
    <row r="245613">
      <c r="A245613" s="1" t="s">
        <v>75086</v>
      </c>
    </row>
    <row r="245614">
      <c r="A245614" s="1" t="s">
        <v>75087</v>
      </c>
    </row>
    <row r="245615">
      <c r="A245615" s="1" t="s">
        <v>75088</v>
      </c>
    </row>
    <row r="245616">
      <c r="A245616" s="1" t="s">
        <v>34193</v>
      </c>
    </row>
    <row r="245617">
      <c r="A245617" s="3" t="str">
        <f> wee, =: ENG</f>
        <v>#ERROR!</v>
      </c>
    </row>
    <row r="245618">
      <c r="A245618" s="1" t="s">
        <v>75089</v>
      </c>
    </row>
    <row r="245619">
      <c r="A245619" s="1" t="s">
        <v>75090</v>
      </c>
    </row>
    <row r="245620">
      <c r="A245620" s="1" t="s">
        <v>75091</v>
      </c>
    </row>
    <row r="245621">
      <c r="A245621" s="1" t="s">
        <v>75094</v>
      </c>
    </row>
    <row r="245622">
      <c r="A245622" s="1" t="s">
        <v>75095</v>
      </c>
    </row>
    <row r="245624">
      <c r="A245624" s="1" t="s">
        <v>75096</v>
      </c>
    </row>
    <row r="245626">
      <c r="A245626" s="1" t="s">
        <v>48807</v>
      </c>
    </row>
    <row r="245628">
      <c r="A245628" s="1" t="s">
        <v>75097</v>
      </c>
    </row>
    <row r="245630">
      <c r="A245630" s="1" t="s">
        <v>75098</v>
      </c>
    </row>
    <row r="245631">
      <c r="A245631" s="1" t="s">
        <v>44888</v>
      </c>
    </row>
    <row r="245633">
      <c r="A245633" s="1" t="s">
        <v>75099</v>
      </c>
    </row>
    <row r="245634">
      <c r="A245634" s="1" t="s">
        <v>75100</v>
      </c>
    </row>
    <row r="245636">
      <c r="A245636" s="1" t="s">
        <v>75101</v>
      </c>
    </row>
    <row r="245637">
      <c r="A245637" s="1" t="s">
        <v>75102</v>
      </c>
    </row>
    <row r="245639">
      <c r="A245639" s="1" t="s">
        <v>75103</v>
      </c>
    </row>
    <row r="245640">
      <c r="A245640" s="1" t="s">
        <v>75104</v>
      </c>
    </row>
    <row r="245642">
      <c r="A245642" s="1" t="s">
        <v>75105</v>
      </c>
    </row>
    <row r="245643">
      <c r="A245643" s="1" t="s">
        <v>884</v>
      </c>
    </row>
    <row r="245645">
      <c r="A245645" s="1" t="s">
        <v>75106</v>
      </c>
    </row>
    <row r="245647">
      <c r="A245647" s="1" t="s">
        <v>75107</v>
      </c>
    </row>
    <row r="245648">
      <c r="A245648" s="1" t="s">
        <v>75108</v>
      </c>
    </row>
    <row r="245650">
      <c r="A245650" s="1" t="s">
        <v>75109</v>
      </c>
    </row>
    <row r="245651">
      <c r="A245651" s="1" t="s">
        <v>48807</v>
      </c>
    </row>
    <row r="245652">
      <c r="A245652" s="1" t="s">
        <v>75097</v>
      </c>
    </row>
    <row r="245653">
      <c r="A245653" s="1" t="s">
        <v>75098</v>
      </c>
    </row>
    <row r="245654">
      <c r="A245654" s="1" t="s">
        <v>44888</v>
      </c>
    </row>
    <row r="245655">
      <c r="A245655" s="1" t="s">
        <v>75099</v>
      </c>
    </row>
    <row r="245656">
      <c r="A245656" s="1" t="s">
        <v>75100</v>
      </c>
    </row>
    <row r="245657">
      <c r="A245657" s="1" t="s">
        <v>75101</v>
      </c>
    </row>
    <row r="245658">
      <c r="A245658" s="1" t="s">
        <v>75102</v>
      </c>
    </row>
    <row r="245659">
      <c r="A245659" s="1" t="s">
        <v>75103</v>
      </c>
    </row>
    <row r="245660">
      <c r="A245660" s="1" t="s">
        <v>75104</v>
      </c>
    </row>
    <row r="245661">
      <c r="A245661" s="1" t="s">
        <v>75105</v>
      </c>
    </row>
    <row r="245662">
      <c r="A245662" s="1" t="s">
        <v>75106</v>
      </c>
    </row>
    <row r="245663">
      <c r="A245663" s="1" t="s">
        <v>75107</v>
      </c>
    </row>
    <row r="245664">
      <c r="A245664" s="1" t="s">
        <v>75110</v>
      </c>
    </row>
    <row r="245665">
      <c r="A245665" s="1" t="s">
        <v>75111</v>
      </c>
    </row>
    <row r="245666">
      <c r="A245666" s="1" t="s">
        <v>75112</v>
      </c>
    </row>
    <row r="245667">
      <c r="A245667" s="1" t="s">
        <v>75113</v>
      </c>
    </row>
    <row r="245668">
      <c r="A245668" s="1" t="s">
        <v>75114</v>
      </c>
    </row>
    <row r="245669">
      <c r="A245669" s="1" t="s">
        <v>75115</v>
      </c>
    </row>
    <row r="245670">
      <c r="A245670" s="1" t="s">
        <v>75116</v>
      </c>
    </row>
    <row r="245671">
      <c r="A245671" s="1" t="s">
        <v>75117</v>
      </c>
    </row>
    <row r="245672">
      <c r="A245672" s="1" t="s">
        <v>75118</v>
      </c>
    </row>
    <row r="245673">
      <c r="A245673" s="1" t="s">
        <v>75119</v>
      </c>
    </row>
    <row r="245674">
      <c r="A245674" s="1" t="s">
        <v>75120</v>
      </c>
    </row>
    <row r="245675">
      <c r="A245675" s="1" t="s">
        <v>75121</v>
      </c>
    </row>
    <row r="245676">
      <c r="A245676" s="1" t="s">
        <v>75122</v>
      </c>
    </row>
    <row r="245677">
      <c r="A245677" s="1" t="s">
        <v>75123</v>
      </c>
    </row>
    <row r="245678">
      <c r="A245678" s="1" t="s">
        <v>75124</v>
      </c>
    </row>
    <row r="245679">
      <c r="A245679" s="1" t="s">
        <v>75125</v>
      </c>
    </row>
    <row r="245680">
      <c r="A245680" s="1" t="s">
        <v>75126</v>
      </c>
    </row>
    <row r="245681">
      <c r="A245681" s="1" t="s">
        <v>75127</v>
      </c>
    </row>
    <row r="245682">
      <c r="A245682" s="1" t="s">
        <v>75128</v>
      </c>
    </row>
    <row r="245683">
      <c r="A245683" s="1" t="s">
        <v>75129</v>
      </c>
    </row>
    <row r="245684">
      <c r="A245684" s="1" t="s">
        <v>75130</v>
      </c>
    </row>
    <row r="245685">
      <c r="A245685" s="1" t="s">
        <v>75131</v>
      </c>
    </row>
    <row r="245686">
      <c r="A245686" s="1" t="s">
        <v>75132</v>
      </c>
    </row>
    <row r="245687">
      <c r="A245687" s="1" t="s">
        <v>75133</v>
      </c>
    </row>
    <row r="245688">
      <c r="A245688" s="1" t="s">
        <v>75134</v>
      </c>
    </row>
    <row r="245689">
      <c r="A245689" s="1" t="s">
        <v>75135</v>
      </c>
    </row>
    <row r="245690">
      <c r="A245690" s="1" t="s">
        <v>4717</v>
      </c>
    </row>
    <row r="245691">
      <c r="A245691" s="1">
        <v>2.0</v>
      </c>
    </row>
    <row r="245692">
      <c r="A245692" s="1" t="s">
        <v>75136</v>
      </c>
    </row>
    <row r="245693">
      <c r="A245693" s="1" t="s">
        <v>75137</v>
      </c>
    </row>
    <row r="245694">
      <c r="A245694" s="1" t="s">
        <v>75138</v>
      </c>
    </row>
    <row r="245695">
      <c r="A245695" s="3" t="str">
        <f> ]</f>
        <v>#ERROR!</v>
      </c>
    </row>
    <row r="245696">
      <c r="A245696" s="1" t="s">
        <v>75139</v>
      </c>
    </row>
    <row r="245697">
      <c r="A245697" s="1" t="s">
        <v>7817</v>
      </c>
    </row>
    <row r="245698">
      <c r="A245698" s="1" t="s">
        <v>75140</v>
      </c>
    </row>
    <row r="245699">
      <c r="A245699" s="1" t="s">
        <v>75141</v>
      </c>
    </row>
    <row r="245700">
      <c r="A245700" s="1" t="s">
        <v>75142</v>
      </c>
    </row>
    <row r="245701">
      <c r="A245701" s="1" t="s">
        <v>75143</v>
      </c>
    </row>
    <row r="245702">
      <c r="A245702" s="1" t="s">
        <v>75144</v>
      </c>
    </row>
    <row r="245703">
      <c r="A245703" s="1" t="s">
        <v>75145</v>
      </c>
    </row>
    <row r="245704">
      <c r="A245704" s="3" t="str">
        <f> APETY NET. JUST SWEA AND SECOND CHANCES.</f>
        <v>#ERROR!</v>
      </c>
    </row>
    <row r="245705">
      <c r="A245705" s="1" t="s">
        <v>75146</v>
      </c>
    </row>
    <row r="245706">
      <c r="A245706" s="3" t="str">
        <f> = = a = = £ a —</f>
        <v>#ERROR!</v>
      </c>
    </row>
    <row r="245707">
      <c r="A245707" s="1" t="s">
        <v>75147</v>
      </c>
    </row>
    <row r="245708">
      <c r="A245708" s="1" t="s">
        <v>75148</v>
      </c>
    </row>
    <row r="245709">
      <c r="A245709" s="1" t="s">
        <v>75149</v>
      </c>
    </row>
    <row r="245710">
      <c r="A245710" s="1" t="s">
        <v>75150</v>
      </c>
    </row>
    <row r="245711">
      <c r="A245711" s="1" t="s">
        <v>75151</v>
      </c>
    </row>
    <row r="245712">
      <c r="A245712" s="1" t="s">
        <v>75152</v>
      </c>
    </row>
    <row r="245713">
      <c r="A245713" s="3" t="str">
        <f> ipa a</f>
        <v>#ERROR!</v>
      </c>
    </row>
    <row r="245714">
      <c r="A245714" s="1" t="s">
        <v>75153</v>
      </c>
    </row>
    <row r="245715">
      <c r="A245715" s="1" t="s">
        <v>75112</v>
      </c>
    </row>
    <row r="245716">
      <c r="A245716" s="1" t="s">
        <v>75113</v>
      </c>
    </row>
    <row r="245717">
      <c r="A245717" s="1" t="s">
        <v>75114</v>
      </c>
    </row>
    <row r="245718">
      <c r="A245718" s="1" t="s">
        <v>75115</v>
      </c>
    </row>
    <row r="245719">
      <c r="A245719" s="1" t="s">
        <v>75116</v>
      </c>
    </row>
    <row r="245720">
      <c r="A245720" s="1" t="s">
        <v>75117</v>
      </c>
    </row>
    <row r="245721">
      <c r="A245721" s="1" t="s">
        <v>75118</v>
      </c>
    </row>
    <row r="245722">
      <c r="A245722" s="1" t="s">
        <v>75119</v>
      </c>
    </row>
    <row r="245723">
      <c r="A245723" s="1" t="s">
        <v>75120</v>
      </c>
    </row>
    <row r="245724">
      <c r="A245724" s="1" t="s">
        <v>75121</v>
      </c>
    </row>
    <row r="245725">
      <c r="A245725" s="1" t="s">
        <v>75122</v>
      </c>
    </row>
    <row r="245726">
      <c r="A245726" s="1" t="s">
        <v>75123</v>
      </c>
    </row>
    <row r="245727">
      <c r="A245727" s="1" t="s">
        <v>75124</v>
      </c>
    </row>
    <row r="245728">
      <c r="A245728" s="1" t="s">
        <v>75125</v>
      </c>
    </row>
    <row r="245729">
      <c r="A245729" s="1" t="s">
        <v>75126</v>
      </c>
    </row>
    <row r="245730">
      <c r="A245730" s="1" t="s">
        <v>75127</v>
      </c>
    </row>
    <row r="245731">
      <c r="A245731" s="1" t="s">
        <v>75128</v>
      </c>
    </row>
    <row r="245732">
      <c r="A245732" s="1" t="s">
        <v>75129</v>
      </c>
    </row>
    <row r="245733">
      <c r="A245733" s="1" t="s">
        <v>75130</v>
      </c>
    </row>
    <row r="245734">
      <c r="A245734" s="1" t="s">
        <v>75131</v>
      </c>
    </row>
    <row r="245735">
      <c r="A245735" s="1" t="s">
        <v>75132</v>
      </c>
    </row>
    <row r="245736">
      <c r="A245736" s="1" t="s">
        <v>75133</v>
      </c>
    </row>
    <row r="245737">
      <c r="A245737" s="1" t="s">
        <v>75134</v>
      </c>
    </row>
    <row r="245738">
      <c r="A245738" s="1" t="s">
        <v>75135</v>
      </c>
    </row>
    <row r="245739">
      <c r="A245739" s="1" t="s">
        <v>75136</v>
      </c>
    </row>
    <row r="245740">
      <c r="A245740" s="1" t="s">
        <v>75137</v>
      </c>
    </row>
    <row r="245741">
      <c r="A245741" s="1" t="s">
        <v>75138</v>
      </c>
    </row>
    <row r="245742">
      <c r="A245742" s="1" t="s">
        <v>75139</v>
      </c>
    </row>
    <row r="245743">
      <c r="A245743" s="1" t="s">
        <v>75140</v>
      </c>
    </row>
    <row r="245744">
      <c r="A245744" s="1" t="s">
        <v>75141</v>
      </c>
    </row>
    <row r="245745">
      <c r="A245745" s="1" t="s">
        <v>75142</v>
      </c>
    </row>
    <row r="245746">
      <c r="A245746" s="1" t="s">
        <v>75143</v>
      </c>
    </row>
    <row r="245747">
      <c r="A245747" s="1" t="s">
        <v>75144</v>
      </c>
    </row>
    <row r="245748">
      <c r="A245748" s="1" t="s">
        <v>75145</v>
      </c>
    </row>
    <row r="245749">
      <c r="A245749" s="3" t="str">
        <f> APETY NET. JUST SWEA AND SECOND CHANCES.</f>
        <v>#ERROR!</v>
      </c>
    </row>
    <row r="245750">
      <c r="A245750" s="1" t="s">
        <v>75146</v>
      </c>
    </row>
    <row r="245751">
      <c r="A245751" s="3" t="str">
        <f> = = a = = £ a —</f>
        <v>#ERROR!</v>
      </c>
    </row>
    <row r="245752">
      <c r="A245752" s="1" t="s">
        <v>75147</v>
      </c>
    </row>
    <row r="245753">
      <c r="A245753" s="1" t="s">
        <v>75148</v>
      </c>
    </row>
    <row r="245754">
      <c r="A245754" s="1" t="s">
        <v>75149</v>
      </c>
    </row>
    <row r="245755">
      <c r="A245755" s="1" t="s">
        <v>75150</v>
      </c>
    </row>
    <row r="245756">
      <c r="A245756" s="1" t="s">
        <v>75151</v>
      </c>
    </row>
    <row r="245757">
      <c r="A245757" s="1" t="s">
        <v>75152</v>
      </c>
    </row>
    <row r="245758">
      <c r="A245758" s="3" t="str">
        <f> ipa a</f>
        <v>#ERROR!</v>
      </c>
    </row>
    <row r="245759">
      <c r="A245759" s="1" t="s">
        <v>75154</v>
      </c>
    </row>
    <row r="245760">
      <c r="A245760" s="1" t="s">
        <v>75155</v>
      </c>
    </row>
    <row r="245761">
      <c r="A245761" s="1" t="s">
        <v>75156</v>
      </c>
    </row>
    <row r="245762">
      <c r="A245762" s="1" t="s">
        <v>75157</v>
      </c>
    </row>
    <row r="245763">
      <c r="A245763" s="1" t="s">
        <v>42382</v>
      </c>
    </row>
    <row r="245764">
      <c r="A245764" s="1" t="s">
        <v>55170</v>
      </c>
    </row>
    <row r="245765">
      <c r="A245765" s="1" t="s">
        <v>73414</v>
      </c>
    </row>
    <row r="245766">
      <c r="A245766" s="1" t="s">
        <v>75158</v>
      </c>
    </row>
    <row r="245767">
      <c r="A245767" s="1" t="s">
        <v>75159</v>
      </c>
    </row>
    <row r="245768">
      <c r="A245768" s="1" t="s">
        <v>322</v>
      </c>
    </row>
    <row r="245769">
      <c r="A245769" s="1" t="s">
        <v>75160</v>
      </c>
    </row>
    <row r="245770">
      <c r="A245770" s="1" t="s">
        <v>72984</v>
      </c>
    </row>
    <row r="245771">
      <c r="A245771" s="1" t="s">
        <v>13937</v>
      </c>
    </row>
    <row r="245772">
      <c r="A245772" s="1" t="s">
        <v>75161</v>
      </c>
    </row>
    <row r="245773">
      <c r="A245773" s="1" t="s">
        <v>75162</v>
      </c>
    </row>
    <row r="245774">
      <c r="A245774" s="1" t="s">
        <v>39160</v>
      </c>
    </row>
    <row r="245775">
      <c r="A245775" s="1" t="s">
        <v>75163</v>
      </c>
    </row>
    <row r="245776">
      <c r="A245776" s="1" t="s">
        <v>75164</v>
      </c>
    </row>
    <row r="245777">
      <c r="A245777" s="1" t="s">
        <v>75165</v>
      </c>
    </row>
    <row r="245778">
      <c r="A245778" s="1" t="s">
        <v>75166</v>
      </c>
    </row>
    <row r="245779">
      <c r="A245779" s="1" t="s">
        <v>75167</v>
      </c>
    </row>
    <row r="245780">
      <c r="A245780" s="1" t="s">
        <v>75168</v>
      </c>
    </row>
    <row r="245781">
      <c r="A245781" s="1" t="s">
        <v>75169</v>
      </c>
    </row>
    <row r="245782">
      <c r="A245782" s="1" t="s">
        <v>75170</v>
      </c>
    </row>
    <row r="245783">
      <c r="A245783" s="1" t="s">
        <v>75171</v>
      </c>
    </row>
    <row r="245784">
      <c r="A245784" s="1" t="s">
        <v>75172</v>
      </c>
    </row>
    <row r="245785">
      <c r="A245785" s="1" t="s">
        <v>75173</v>
      </c>
    </row>
    <row r="245786">
      <c r="A245786" s="1" t="s">
        <v>75174</v>
      </c>
    </row>
    <row r="245787">
      <c r="A245787" s="1" t="s">
        <v>75175</v>
      </c>
    </row>
    <row r="245788">
      <c r="A245788" s="1" t="s">
        <v>75176</v>
      </c>
    </row>
    <row r="245789">
      <c r="A245789" s="1" t="s">
        <v>75177</v>
      </c>
    </row>
    <row r="245790">
      <c r="A245790" s="1" t="s">
        <v>75178</v>
      </c>
    </row>
    <row r="245791">
      <c r="A245791" s="1" t="s">
        <v>75179</v>
      </c>
    </row>
    <row r="245792">
      <c r="A245792" s="1" t="s">
        <v>75180</v>
      </c>
    </row>
    <row r="245793">
      <c r="A245793" s="3" t="str">
        <f> ae REE fe</f>
        <v>#ERROR!</v>
      </c>
    </row>
    <row r="245794">
      <c r="A245794" s="1" t="s">
        <v>75181</v>
      </c>
    </row>
    <row r="245795">
      <c r="A245795" s="1" t="s">
        <v>75182</v>
      </c>
    </row>
    <row r="245796">
      <c r="A245796" s="1" t="s">
        <v>7815</v>
      </c>
    </row>
    <row r="245797">
      <c r="A245797" s="1" t="s">
        <v>75183</v>
      </c>
    </row>
    <row r="245798">
      <c r="A245798" s="1" t="s">
        <v>75184</v>
      </c>
    </row>
    <row r="245799">
      <c r="A245799" s="1" t="s">
        <v>75185</v>
      </c>
    </row>
    <row r="245800">
      <c r="A245800" s="1" t="s">
        <v>75186</v>
      </c>
    </row>
    <row r="245801">
      <c r="A245801" s="1" t="s">
        <v>75187</v>
      </c>
    </row>
    <row r="245802">
      <c r="A245802" s="1" t="s">
        <v>75188</v>
      </c>
    </row>
    <row r="245803">
      <c r="A245803" s="1" t="s">
        <v>75189</v>
      </c>
    </row>
    <row r="245804">
      <c r="A245804" s="1" t="s">
        <v>75190</v>
      </c>
    </row>
    <row r="245805">
      <c r="A245805" s="1" t="s">
        <v>75191</v>
      </c>
    </row>
    <row r="245806">
      <c r="A245806" s="1" t="s">
        <v>8659</v>
      </c>
    </row>
    <row r="245807">
      <c r="A245807" s="1" t="s">
        <v>75192</v>
      </c>
    </row>
    <row r="245808">
      <c r="A245808" s="1" t="s">
        <v>75193</v>
      </c>
    </row>
    <row r="245809">
      <c r="A245809" s="1" t="s">
        <v>75194</v>
      </c>
    </row>
    <row r="245810">
      <c r="A245810" s="1" t="s">
        <v>75195</v>
      </c>
    </row>
    <row r="245811">
      <c r="A245811" s="1" t="s">
        <v>75196</v>
      </c>
    </row>
    <row r="245812">
      <c r="A245812" s="1" t="s">
        <v>75197</v>
      </c>
    </row>
    <row r="245813">
      <c r="A245813" s="1" t="s">
        <v>75198</v>
      </c>
    </row>
    <row r="245814">
      <c r="A245814" s="1" t="s">
        <v>75199</v>
      </c>
    </row>
    <row r="245815">
      <c r="A245815" s="1" t="s">
        <v>75200</v>
      </c>
    </row>
    <row r="245816">
      <c r="A245816" s="1" t="s">
        <v>75201</v>
      </c>
    </row>
    <row r="245817">
      <c r="A245817" s="1" t="s">
        <v>75202</v>
      </c>
    </row>
    <row r="245818">
      <c r="A245818" s="1" t="s">
        <v>70821</v>
      </c>
    </row>
    <row r="245819">
      <c r="A245819" s="1" t="s">
        <v>34601</v>
      </c>
    </row>
    <row r="245820">
      <c r="A245820" s="1" t="s">
        <v>75203</v>
      </c>
    </row>
    <row r="245821">
      <c r="A245821" s="1" t="s">
        <v>75204</v>
      </c>
    </row>
    <row r="245822">
      <c r="A245822" s="1" t="s">
        <v>75205</v>
      </c>
    </row>
    <row r="245823">
      <c r="A245823" s="1" t="s">
        <v>75206</v>
      </c>
    </row>
    <row r="245824">
      <c r="A245824" s="1" t="s">
        <v>75207</v>
      </c>
    </row>
    <row r="245825">
      <c r="A245825" s="1" t="s">
        <v>75208</v>
      </c>
    </row>
    <row r="245826">
      <c r="A245826" s="1" t="s">
        <v>75209</v>
      </c>
    </row>
    <row r="245827">
      <c r="A245827" s="1" t="s">
        <v>75210</v>
      </c>
    </row>
    <row r="245828">
      <c r="A245828" s="1" t="s">
        <v>75211</v>
      </c>
    </row>
    <row r="245829">
      <c r="A245829" s="1" t="s">
        <v>75212</v>
      </c>
    </row>
    <row r="245830">
      <c r="A245830" s="1" t="s">
        <v>75213</v>
      </c>
    </row>
    <row r="245831">
      <c r="A245831" s="1" t="s">
        <v>75214</v>
      </c>
    </row>
    <row r="245832">
      <c r="A245832" s="1" t="s">
        <v>75215</v>
      </c>
    </row>
    <row r="245833">
      <c r="A245833" s="1" t="s">
        <v>75216</v>
      </c>
    </row>
    <row r="245834">
      <c r="A245834" s="1" t="s">
        <v>75217</v>
      </c>
    </row>
    <row r="245835">
      <c r="A245835" s="1" t="s">
        <v>75218</v>
      </c>
    </row>
    <row r="245836">
      <c r="A245836" s="1" t="s">
        <v>75219</v>
      </c>
    </row>
    <row r="245837">
      <c r="A245837" s="1" t="s">
        <v>75220</v>
      </c>
    </row>
    <row r="245838">
      <c r="A245838" s="1" t="s">
        <v>53446</v>
      </c>
    </row>
    <row r="245839">
      <c r="A245839" s="1" t="s">
        <v>75221</v>
      </c>
    </row>
    <row r="245840">
      <c r="A245840" s="1" t="s">
        <v>75222</v>
      </c>
    </row>
    <row r="245841">
      <c r="A245841" s="1" t="s">
        <v>75223</v>
      </c>
    </row>
    <row r="245842">
      <c r="A245842" s="1" t="s">
        <v>75156</v>
      </c>
    </row>
    <row r="245843">
      <c r="A245843" s="1" t="s">
        <v>75157</v>
      </c>
    </row>
    <row r="245844">
      <c r="A245844" s="1" t="s">
        <v>42382</v>
      </c>
    </row>
    <row r="245845">
      <c r="A245845" s="1" t="s">
        <v>73414</v>
      </c>
    </row>
    <row r="245846">
      <c r="A245846" s="1" t="s">
        <v>75158</v>
      </c>
    </row>
    <row r="245847">
      <c r="A245847" s="1" t="s">
        <v>75159</v>
      </c>
    </row>
    <row r="245848">
      <c r="A245848" s="1" t="s">
        <v>75160</v>
      </c>
    </row>
    <row r="245849">
      <c r="A245849" s="1" t="s">
        <v>75161</v>
      </c>
    </row>
    <row r="245850">
      <c r="A245850" s="1" t="s">
        <v>75162</v>
      </c>
    </row>
    <row r="245851">
      <c r="A245851" s="1" t="s">
        <v>39160</v>
      </c>
    </row>
    <row r="245852">
      <c r="A245852" s="1" t="s">
        <v>75163</v>
      </c>
    </row>
    <row r="245853">
      <c r="A245853" s="1" t="s">
        <v>75164</v>
      </c>
    </row>
    <row r="245854">
      <c r="A245854" s="1" t="s">
        <v>75165</v>
      </c>
    </row>
    <row r="245855">
      <c r="A245855" s="1" t="s">
        <v>75166</v>
      </c>
    </row>
    <row r="245856">
      <c r="A245856" s="1" t="s">
        <v>75167</v>
      </c>
    </row>
    <row r="245857">
      <c r="A245857" s="1" t="s">
        <v>75168</v>
      </c>
    </row>
    <row r="245858">
      <c r="A245858" s="1" t="s">
        <v>75169</v>
      </c>
    </row>
    <row r="245859">
      <c r="A245859" s="1" t="s">
        <v>75170</v>
      </c>
    </row>
    <row r="245860">
      <c r="A245860" s="1" t="s">
        <v>75171</v>
      </c>
    </row>
    <row r="245861">
      <c r="A245861" s="1" t="s">
        <v>75172</v>
      </c>
    </row>
    <row r="245862">
      <c r="A245862" s="1" t="s">
        <v>75173</v>
      </c>
    </row>
    <row r="245863">
      <c r="A245863" s="1" t="s">
        <v>75174</v>
      </c>
    </row>
    <row r="245864">
      <c r="A245864" s="1" t="s">
        <v>75175</v>
      </c>
    </row>
    <row r="245865">
      <c r="A245865" s="1" t="s">
        <v>75176</v>
      </c>
    </row>
    <row r="245866">
      <c r="A245866" s="1" t="s">
        <v>75177</v>
      </c>
    </row>
    <row r="245867">
      <c r="A245867" s="1" t="s">
        <v>75178</v>
      </c>
    </row>
    <row r="245868">
      <c r="A245868" s="1" t="s">
        <v>75224</v>
      </c>
    </row>
    <row r="245869">
      <c r="A245869" s="1" t="s">
        <v>75180</v>
      </c>
    </row>
    <row r="245870">
      <c r="A245870" s="3" t="str">
        <f> ae REE fe</f>
        <v>#ERROR!</v>
      </c>
    </row>
    <row r="245871">
      <c r="A245871" s="1" t="s">
        <v>75181</v>
      </c>
    </row>
    <row r="245872">
      <c r="A245872" s="1" t="s">
        <v>75182</v>
      </c>
    </row>
    <row r="245873">
      <c r="A245873" s="1" t="s">
        <v>75183</v>
      </c>
    </row>
    <row r="245874">
      <c r="A245874" s="1" t="s">
        <v>75184</v>
      </c>
    </row>
    <row r="245875">
      <c r="A245875" s="1" t="s">
        <v>75185</v>
      </c>
    </row>
    <row r="245876">
      <c r="A245876" s="1" t="s">
        <v>75186</v>
      </c>
    </row>
    <row r="245877">
      <c r="A245877" s="1" t="s">
        <v>75187</v>
      </c>
    </row>
    <row r="245878">
      <c r="A245878" s="1" t="s">
        <v>75188</v>
      </c>
    </row>
    <row r="245879">
      <c r="A245879" s="1" t="s">
        <v>75189</v>
      </c>
    </row>
    <row r="245880">
      <c r="A245880" s="1" t="s">
        <v>75190</v>
      </c>
    </row>
    <row r="245881">
      <c r="A245881" s="1" t="s">
        <v>75191</v>
      </c>
    </row>
    <row r="245882">
      <c r="A245882" s="1" t="s">
        <v>75192</v>
      </c>
    </row>
    <row r="245883">
      <c r="A245883" s="1" t="s">
        <v>75193</v>
      </c>
    </row>
    <row r="245884">
      <c r="A245884" s="1" t="s">
        <v>75194</v>
      </c>
    </row>
    <row r="245885">
      <c r="A245885" s="1" t="s">
        <v>75195</v>
      </c>
    </row>
    <row r="245886">
      <c r="A245886" s="1" t="s">
        <v>75196</v>
      </c>
    </row>
    <row r="245887">
      <c r="A245887" s="1" t="s">
        <v>75197</v>
      </c>
    </row>
    <row r="245888">
      <c r="A245888" s="1" t="s">
        <v>75198</v>
      </c>
    </row>
    <row r="245889">
      <c r="A245889" s="1" t="s">
        <v>75199</v>
      </c>
    </row>
    <row r="245890">
      <c r="A245890" s="1" t="s">
        <v>75200</v>
      </c>
    </row>
    <row r="245891">
      <c r="A245891" s="1" t="s">
        <v>75201</v>
      </c>
    </row>
    <row r="245892">
      <c r="A245892" s="1" t="s">
        <v>75202</v>
      </c>
    </row>
    <row r="245893">
      <c r="A245893" s="1" t="s">
        <v>70821</v>
      </c>
    </row>
    <row r="245894">
      <c r="A245894" s="1" t="s">
        <v>34601</v>
      </c>
    </row>
    <row r="245895">
      <c r="A245895" s="1" t="s">
        <v>75203</v>
      </c>
    </row>
    <row r="245896">
      <c r="A245896" s="1" t="s">
        <v>75204</v>
      </c>
    </row>
    <row r="245897">
      <c r="A245897" s="1" t="s">
        <v>75205</v>
      </c>
    </row>
    <row r="245898">
      <c r="A245898" s="1" t="s">
        <v>75206</v>
      </c>
    </row>
    <row r="245899">
      <c r="A245899" s="1" t="s">
        <v>75207</v>
      </c>
    </row>
    <row r="245900">
      <c r="A245900" s="1" t="s">
        <v>75208</v>
      </c>
    </row>
    <row r="245901">
      <c r="A245901" s="1" t="s">
        <v>75209</v>
      </c>
    </row>
    <row r="245902">
      <c r="A245902" s="1" t="s">
        <v>75210</v>
      </c>
    </row>
    <row r="245903">
      <c r="A245903" s="1" t="s">
        <v>75211</v>
      </c>
    </row>
    <row r="245904">
      <c r="A245904" s="1" t="s">
        <v>75212</v>
      </c>
    </row>
    <row r="245905">
      <c r="A245905" s="1" t="s">
        <v>75213</v>
      </c>
    </row>
    <row r="245906">
      <c r="A245906" s="1" t="s">
        <v>75214</v>
      </c>
    </row>
    <row r="245907">
      <c r="A245907" s="1" t="s">
        <v>75215</v>
      </c>
    </row>
    <row r="245908">
      <c r="A245908" s="1" t="s">
        <v>75216</v>
      </c>
    </row>
    <row r="245909">
      <c r="A245909" s="1" t="s">
        <v>75217</v>
      </c>
    </row>
    <row r="245910">
      <c r="A245910" s="1" t="s">
        <v>75218</v>
      </c>
    </row>
    <row r="245911">
      <c r="A245911" s="1" t="s">
        <v>75219</v>
      </c>
    </row>
    <row r="245912">
      <c r="A245912" s="1" t="s">
        <v>75220</v>
      </c>
    </row>
    <row r="245913">
      <c r="A245913" s="1" t="s">
        <v>75221</v>
      </c>
    </row>
    <row r="245914">
      <c r="A245914" s="1" t="s">
        <v>75222</v>
      </c>
    </row>
    <row r="245915">
      <c r="A245915" s="1" t="s">
        <v>75225</v>
      </c>
    </row>
    <row r="245916">
      <c r="A245916" s="1" t="s">
        <v>75226</v>
      </c>
    </row>
    <row r="245918">
      <c r="A245918" s="1" t="s">
        <v>8957</v>
      </c>
    </row>
    <row r="245920">
      <c r="A245920" s="1" t="s">
        <v>75227</v>
      </c>
    </row>
    <row r="245921">
      <c r="A245921" s="1" t="s">
        <v>75228</v>
      </c>
    </row>
    <row r="245922">
      <c r="A245922" s="1" t="s">
        <v>75229</v>
      </c>
    </row>
    <row r="245923">
      <c r="A245923" s="1" t="s">
        <v>75230</v>
      </c>
    </row>
    <row r="245924">
      <c r="A245924" s="1" t="s">
        <v>75231</v>
      </c>
    </row>
    <row r="245925">
      <c r="A245925" s="1" t="s">
        <v>75232</v>
      </c>
    </row>
    <row r="245926">
      <c r="A245926" s="1" t="s">
        <v>75233</v>
      </c>
    </row>
    <row r="245928">
      <c r="A245928" s="1" t="s">
        <v>75234</v>
      </c>
    </row>
    <row r="245929">
      <c r="A245929" s="1" t="s">
        <v>75235</v>
      </c>
    </row>
    <row r="245931">
      <c r="A245931" s="1" t="s">
        <v>186</v>
      </c>
    </row>
    <row r="245932">
      <c r="A245932" s="1" t="s">
        <v>75236</v>
      </c>
    </row>
    <row r="245934">
      <c r="A245934" s="1" t="s">
        <v>21283</v>
      </c>
    </row>
    <row r="245936">
      <c r="A245936" s="1" t="s">
        <v>75237</v>
      </c>
    </row>
    <row r="245937">
      <c r="A245937" s="1" t="s">
        <v>75228</v>
      </c>
    </row>
    <row r="245938">
      <c r="A245938" s="1" t="s">
        <v>75229</v>
      </c>
    </row>
    <row r="245939">
      <c r="A245939" s="1" t="s">
        <v>75230</v>
      </c>
    </row>
    <row r="245940">
      <c r="A245940" s="1" t="s">
        <v>75231</v>
      </c>
    </row>
    <row r="245941">
      <c r="A245941" s="1" t="s">
        <v>75232</v>
      </c>
    </row>
    <row r="245942">
      <c r="A245942" s="1" t="s">
        <v>75233</v>
      </c>
    </row>
    <row r="245943">
      <c r="A245943" s="1" t="s">
        <v>75234</v>
      </c>
    </row>
    <row r="245944">
      <c r="A245944" s="1" t="s">
        <v>75235</v>
      </c>
    </row>
    <row r="245945">
      <c r="A245945" s="1" t="s">
        <v>75238</v>
      </c>
    </row>
    <row r="245946">
      <c r="A245946" s="1" t="s">
        <v>75239</v>
      </c>
    </row>
    <row r="245947">
      <c r="A245947" s="1" t="s">
        <v>367</v>
      </c>
    </row>
    <row r="245948">
      <c r="A245948" s="1" t="s">
        <v>75240</v>
      </c>
    </row>
    <row r="245949">
      <c r="A245949" s="1" t="s">
        <v>1858</v>
      </c>
    </row>
    <row r="245950">
      <c r="A245950" s="1" t="s">
        <v>44531</v>
      </c>
    </row>
    <row r="245951">
      <c r="A245951" s="1" t="s">
        <v>8688</v>
      </c>
    </row>
    <row r="245952">
      <c r="A245952" s="1" t="s">
        <v>977</v>
      </c>
    </row>
    <row r="245953">
      <c r="A245953" s="1" t="s">
        <v>32897</v>
      </c>
    </row>
    <row r="245954">
      <c r="A245954" s="1" t="s">
        <v>43318</v>
      </c>
    </row>
    <row r="245955">
      <c r="A245955" s="1" t="s">
        <v>322</v>
      </c>
    </row>
    <row r="245956">
      <c r="A245956" s="1" t="s">
        <v>75241</v>
      </c>
    </row>
    <row r="245957">
      <c r="A245957" s="1" t="s">
        <v>977</v>
      </c>
    </row>
    <row r="245958">
      <c r="A245958" s="1" t="s">
        <v>75242</v>
      </c>
    </row>
    <row r="245959">
      <c r="A245959" s="1" t="s">
        <v>75243</v>
      </c>
    </row>
    <row r="245960">
      <c r="A245960" s="1" t="s">
        <v>75244</v>
      </c>
    </row>
    <row r="245961">
      <c r="A245961" s="1" t="s">
        <v>75245</v>
      </c>
    </row>
    <row r="245962">
      <c r="A245962" s="1" t="s">
        <v>7815</v>
      </c>
    </row>
    <row r="245963">
      <c r="A245963" s="1" t="s">
        <v>35038</v>
      </c>
    </row>
    <row r="245964">
      <c r="A245964" s="1" t="s">
        <v>75246</v>
      </c>
    </row>
    <row r="245965">
      <c r="A245965" s="1" t="s">
        <v>322</v>
      </c>
    </row>
    <row r="245966">
      <c r="A245966" s="1" t="s">
        <v>75247</v>
      </c>
    </row>
    <row r="245967">
      <c r="A245967" s="1" t="s">
        <v>10091</v>
      </c>
    </row>
    <row r="245968">
      <c r="A245968" s="1" t="s">
        <v>7815</v>
      </c>
    </row>
    <row r="245969">
      <c r="A245969" s="1" t="s">
        <v>75248</v>
      </c>
    </row>
    <row r="245970">
      <c r="A245970" s="1" t="s">
        <v>35038</v>
      </c>
    </row>
    <row r="245971">
      <c r="A245971" s="1" t="s">
        <v>75249</v>
      </c>
    </row>
    <row r="245972">
      <c r="A245972" s="1" t="s">
        <v>1858</v>
      </c>
    </row>
    <row r="245973">
      <c r="A245973" s="1" t="s">
        <v>27986</v>
      </c>
    </row>
    <row r="245974">
      <c r="A245974" s="1" t="s">
        <v>75250</v>
      </c>
    </row>
    <row r="245975">
      <c r="A245975" s="1">
        <v>8.0</v>
      </c>
    </row>
    <row r="245976">
      <c r="A245976" s="1" t="s">
        <v>322</v>
      </c>
    </row>
    <row r="245977">
      <c r="A245977" s="1" t="s">
        <v>35235</v>
      </c>
    </row>
    <row r="245978">
      <c r="A245978" s="1" t="s">
        <v>75251</v>
      </c>
    </row>
    <row r="245979">
      <c r="A245979" s="1" t="s">
        <v>75252</v>
      </c>
    </row>
    <row r="245980">
      <c r="A245980" s="1" t="s">
        <v>26550</v>
      </c>
    </row>
    <row r="245981">
      <c r="A245981" s="1" t="s">
        <v>8688</v>
      </c>
    </row>
    <row r="245982">
      <c r="A245982" s="1" t="s">
        <v>1858</v>
      </c>
    </row>
    <row r="245983">
      <c r="A245983" s="1" t="s">
        <v>75253</v>
      </c>
    </row>
    <row r="245984">
      <c r="A245984" s="1" t="s">
        <v>75254</v>
      </c>
    </row>
    <row r="245985">
      <c r="A245985" s="1" t="s">
        <v>75255</v>
      </c>
    </row>
    <row r="245986">
      <c r="A245986" s="1" t="s">
        <v>75256</v>
      </c>
    </row>
    <row r="245987">
      <c r="A245987" s="1" t="s">
        <v>75257</v>
      </c>
    </row>
    <row r="245988">
      <c r="A245988" s="1" t="s">
        <v>75258</v>
      </c>
    </row>
    <row r="245989">
      <c r="A245989" s="1" t="s">
        <v>75259</v>
      </c>
    </row>
    <row r="245990">
      <c r="A245990" s="1" t="s">
        <v>75260</v>
      </c>
    </row>
    <row r="245991">
      <c r="A245991" s="1" t="s">
        <v>75261</v>
      </c>
    </row>
    <row r="245992">
      <c r="A245992" s="1" t="s">
        <v>75262</v>
      </c>
    </row>
    <row r="245993">
      <c r="A245993" s="1" t="s">
        <v>75263</v>
      </c>
    </row>
    <row r="245994">
      <c r="A245994" s="1" t="s">
        <v>75264</v>
      </c>
    </row>
    <row r="245995">
      <c r="A245995" s="1" t="s">
        <v>75265</v>
      </c>
    </row>
    <row r="245996">
      <c r="A245996" s="1" t="s">
        <v>75266</v>
      </c>
    </row>
    <row r="245997">
      <c r="A245997" s="3" t="str">
        <f/>
        <v>#ERROR!</v>
      </c>
    </row>
    <row r="245998">
      <c r="A245998" s="1" t="s">
        <v>75267</v>
      </c>
    </row>
    <row r="245999">
      <c r="A245999" s="1" t="s">
        <v>75268</v>
      </c>
    </row>
    <row r="246000">
      <c r="A246000" s="1" t="s">
        <v>75269</v>
      </c>
    </row>
    <row r="246001">
      <c r="A246001" s="1" t="s">
        <v>75270</v>
      </c>
    </row>
    <row r="246002">
      <c r="A246002" s="1" t="s">
        <v>75271</v>
      </c>
    </row>
    <row r="246003">
      <c r="A246003" s="1" t="s">
        <v>75272</v>
      </c>
    </row>
    <row r="246004">
      <c r="A246004" s="3" t="str">
        <f> AV yee</f>
        <v>#ERROR!</v>
      </c>
    </row>
    <row r="246005">
      <c r="A246005" s="1" t="s">
        <v>75273</v>
      </c>
    </row>
    <row r="246006">
      <c r="A246006" s="1" t="s">
        <v>75274</v>
      </c>
    </row>
    <row r="246007">
      <c r="A246007" s="1" t="s">
        <v>75275</v>
      </c>
    </row>
    <row r="246008">
      <c r="A246008" s="1" t="s">
        <v>1858</v>
      </c>
    </row>
    <row r="246009">
      <c r="A246009" s="1" t="s">
        <v>75276</v>
      </c>
    </row>
    <row r="246010">
      <c r="A246010" s="1" t="s">
        <v>75240</v>
      </c>
    </row>
    <row r="246011">
      <c r="A246011" s="1" t="s">
        <v>44531</v>
      </c>
    </row>
    <row r="246012">
      <c r="A246012" s="1" t="s">
        <v>43318</v>
      </c>
    </row>
    <row r="246013">
      <c r="A246013" s="1" t="s">
        <v>75241</v>
      </c>
    </row>
    <row r="246014">
      <c r="A246014" s="1" t="s">
        <v>75242</v>
      </c>
    </row>
    <row r="246015">
      <c r="A246015" s="1" t="s">
        <v>75243</v>
      </c>
    </row>
    <row r="246016">
      <c r="A246016" s="1" t="s">
        <v>75244</v>
      </c>
    </row>
    <row r="246017">
      <c r="A246017" s="1" t="s">
        <v>75245</v>
      </c>
    </row>
    <row r="246018">
      <c r="A246018" s="1" t="s">
        <v>35038</v>
      </c>
    </row>
    <row r="246019">
      <c r="A246019" s="1" t="s">
        <v>75246</v>
      </c>
    </row>
    <row r="246020">
      <c r="A246020" s="1" t="s">
        <v>75247</v>
      </c>
    </row>
    <row r="246021">
      <c r="A246021" s="1" t="s">
        <v>75248</v>
      </c>
    </row>
    <row r="246022">
      <c r="A246022" s="1" t="s">
        <v>35038</v>
      </c>
    </row>
    <row r="246023">
      <c r="A246023" s="1" t="s">
        <v>75249</v>
      </c>
    </row>
    <row r="246024">
      <c r="A246024" s="1" t="s">
        <v>27986</v>
      </c>
    </row>
    <row r="246025">
      <c r="A246025" s="1" t="s">
        <v>75250</v>
      </c>
    </row>
    <row r="246026">
      <c r="A246026" s="1" t="s">
        <v>75251</v>
      </c>
    </row>
    <row r="246027">
      <c r="A246027" s="1" t="s">
        <v>75252</v>
      </c>
    </row>
    <row r="246028">
      <c r="A246028" s="1" t="s">
        <v>75253</v>
      </c>
    </row>
    <row r="246029">
      <c r="A246029" s="1" t="s">
        <v>75254</v>
      </c>
    </row>
    <row r="246030">
      <c r="A246030" s="1" t="s">
        <v>75255</v>
      </c>
    </row>
    <row r="246031">
      <c r="A246031" s="1" t="s">
        <v>75256</v>
      </c>
    </row>
    <row r="246032">
      <c r="A246032" s="1" t="s">
        <v>75257</v>
      </c>
    </row>
    <row r="246033">
      <c r="A246033" s="1" t="s">
        <v>75258</v>
      </c>
    </row>
    <row r="246034">
      <c r="A246034" s="1" t="s">
        <v>75259</v>
      </c>
    </row>
    <row r="246035">
      <c r="A246035" s="1" t="s">
        <v>75260</v>
      </c>
    </row>
    <row r="246036">
      <c r="A246036" s="1" t="s">
        <v>75261</v>
      </c>
    </row>
    <row r="246037">
      <c r="A246037" s="1" t="s">
        <v>75262</v>
      </c>
    </row>
    <row r="246038">
      <c r="A246038" s="1" t="s">
        <v>75263</v>
      </c>
    </row>
    <row r="246039">
      <c r="A246039" s="1" t="s">
        <v>75264</v>
      </c>
    </row>
    <row r="246040">
      <c r="A246040" s="1" t="s">
        <v>75265</v>
      </c>
    </row>
    <row r="246041">
      <c r="A246041" s="1" t="s">
        <v>75266</v>
      </c>
    </row>
    <row r="246042">
      <c r="A246042" s="1" t="s">
        <v>75267</v>
      </c>
    </row>
    <row r="246043">
      <c r="A246043" s="1" t="s">
        <v>75268</v>
      </c>
    </row>
    <row r="246044">
      <c r="A246044" s="1" t="s">
        <v>75269</v>
      </c>
    </row>
    <row r="246045">
      <c r="A246045" s="1" t="s">
        <v>75270</v>
      </c>
    </row>
    <row r="246046">
      <c r="A246046" s="1" t="s">
        <v>75271</v>
      </c>
    </row>
    <row r="246047">
      <c r="A246047" s="1" t="s">
        <v>75272</v>
      </c>
    </row>
    <row r="246048">
      <c r="A246048" s="3" t="str">
        <f> AV yee</f>
        <v>#ERROR!</v>
      </c>
    </row>
    <row r="246049">
      <c r="A246049" s="1" t="s">
        <v>75273</v>
      </c>
    </row>
    <row r="246050">
      <c r="A246050" s="1" t="s">
        <v>75274</v>
      </c>
    </row>
    <row r="246051">
      <c r="A246051" s="1" t="s">
        <v>75277</v>
      </c>
    </row>
    <row r="246052">
      <c r="A246052" s="1" t="s">
        <v>75278</v>
      </c>
    </row>
    <row r="246053">
      <c r="A246053" s="1" t="s">
        <v>75279</v>
      </c>
    </row>
    <row r="246054">
      <c r="A246054" s="1" t="s">
        <v>75280</v>
      </c>
    </row>
    <row r="246055">
      <c r="A246055" s="1" t="s">
        <v>75281</v>
      </c>
    </row>
    <row r="246056">
      <c r="A246056" s="1" t="s">
        <v>75282</v>
      </c>
    </row>
    <row r="246057">
      <c r="A246057" s="1" t="s">
        <v>75283</v>
      </c>
    </row>
    <row r="246058">
      <c r="A246058" s="1" t="s">
        <v>75284</v>
      </c>
    </row>
    <row r="246059">
      <c r="A246059" s="1" t="s">
        <v>75285</v>
      </c>
    </row>
    <row r="246060">
      <c r="A246060" s="1" t="s">
        <v>75286</v>
      </c>
    </row>
    <row r="246061">
      <c r="A246061" s="1" t="s">
        <v>75287</v>
      </c>
    </row>
    <row r="246062">
      <c r="A246062" s="1" t="s">
        <v>75288</v>
      </c>
    </row>
    <row r="246063">
      <c r="A246063" s="1" t="s">
        <v>75289</v>
      </c>
    </row>
    <row r="246064">
      <c r="A246064" s="1" t="s">
        <v>75290</v>
      </c>
    </row>
    <row r="246065">
      <c r="A246065" s="1" t="s">
        <v>75291</v>
      </c>
    </row>
    <row r="246066">
      <c r="A246066" s="1" t="s">
        <v>75292</v>
      </c>
    </row>
    <row r="246067">
      <c r="A246067" s="1" t="s">
        <v>75293</v>
      </c>
    </row>
    <row r="246068">
      <c r="A246068" s="1" t="s">
        <v>75294</v>
      </c>
    </row>
    <row r="246069">
      <c r="A246069" s="1" t="s">
        <v>75295</v>
      </c>
    </row>
    <row r="246070">
      <c r="A246070" s="1" t="s">
        <v>75296</v>
      </c>
    </row>
    <row r="246071">
      <c r="A246071" s="1" t="s">
        <v>75297</v>
      </c>
    </row>
    <row r="246072">
      <c r="A246072" s="1" t="s">
        <v>75298</v>
      </c>
    </row>
    <row r="246073">
      <c r="A246073" s="1" t="s">
        <v>75299</v>
      </c>
    </row>
    <row r="246074">
      <c r="A246074" s="1" t="s">
        <v>75300</v>
      </c>
    </row>
    <row r="246075">
      <c r="A246075" s="1" t="s">
        <v>75301</v>
      </c>
    </row>
    <row r="246076">
      <c r="A246076" s="1" t="s">
        <v>75302</v>
      </c>
    </row>
    <row r="246077">
      <c r="A246077" s="1" t="s">
        <v>75303</v>
      </c>
    </row>
    <row r="246078">
      <c r="A246078" s="1" t="s">
        <v>75304</v>
      </c>
    </row>
    <row r="246079">
      <c r="A246079" s="1" t="s">
        <v>75305</v>
      </c>
    </row>
    <row r="246080">
      <c r="A246080" s="1" t="s">
        <v>75306</v>
      </c>
    </row>
    <row r="246081">
      <c r="A246081" s="1" t="s">
        <v>75307</v>
      </c>
    </row>
    <row r="246082">
      <c r="A246082" s="1" t="s">
        <v>75308</v>
      </c>
    </row>
    <row r="246083">
      <c r="A246083" s="1" t="s">
        <v>75309</v>
      </c>
    </row>
    <row r="246084">
      <c r="A246084" s="1" t="s">
        <v>75310</v>
      </c>
    </row>
    <row r="246085">
      <c r="A246085" s="1" t="s">
        <v>75311</v>
      </c>
    </row>
    <row r="246086">
      <c r="A246086" s="1" t="s">
        <v>75312</v>
      </c>
    </row>
    <row r="246087">
      <c r="A246087" s="1" t="s">
        <v>75313</v>
      </c>
    </row>
    <row r="246088">
      <c r="A246088" s="1" t="s">
        <v>75314</v>
      </c>
    </row>
    <row r="246089">
      <c r="A246089" s="1" t="s">
        <v>75315</v>
      </c>
    </row>
    <row r="246090">
      <c r="A246090" s="1" t="s">
        <v>75316</v>
      </c>
    </row>
    <row r="246091">
      <c r="A246091" s="1" t="s">
        <v>75317</v>
      </c>
    </row>
    <row r="246092">
      <c r="A246092" s="1" t="s">
        <v>75318</v>
      </c>
    </row>
    <row r="246093">
      <c r="A246093" s="1" t="s">
        <v>75319</v>
      </c>
    </row>
    <row r="246094">
      <c r="A246094" s="1" t="s">
        <v>75320</v>
      </c>
    </row>
    <row r="246095">
      <c r="A246095" s="1" t="s">
        <v>75321</v>
      </c>
    </row>
    <row r="246096">
      <c r="A246096" s="1" t="s">
        <v>75322</v>
      </c>
    </row>
    <row r="246097">
      <c r="A246097" s="1" t="s">
        <v>75323</v>
      </c>
    </row>
    <row r="246098">
      <c r="A246098" s="1" t="s">
        <v>75324</v>
      </c>
    </row>
    <row r="246099">
      <c r="A246099" s="1" t="s">
        <v>75325</v>
      </c>
    </row>
    <row r="246100">
      <c r="A246100" s="1" t="s">
        <v>75326</v>
      </c>
    </row>
    <row r="246101">
      <c r="A246101" s="1" t="s">
        <v>75327</v>
      </c>
    </row>
    <row r="246102">
      <c r="A246102" s="1" t="s">
        <v>75328</v>
      </c>
    </row>
    <row r="246103">
      <c r="A246103" s="1" t="s">
        <v>75329</v>
      </c>
    </row>
    <row r="246104">
      <c r="A246104" s="1" t="s">
        <v>75330</v>
      </c>
    </row>
    <row r="246105">
      <c r="A246105" s="1" t="s">
        <v>75331</v>
      </c>
    </row>
    <row r="246106">
      <c r="A246106" s="1" t="s">
        <v>75332</v>
      </c>
    </row>
    <row r="246107">
      <c r="A246107" s="1" t="s">
        <v>75333</v>
      </c>
    </row>
    <row r="246108">
      <c r="A246108" s="1" t="s">
        <v>75334</v>
      </c>
    </row>
    <row r="246109">
      <c r="A246109" s="1" t="s">
        <v>75335</v>
      </c>
    </row>
    <row r="246110">
      <c r="A246110" s="1" t="s">
        <v>75336</v>
      </c>
    </row>
    <row r="246111">
      <c r="A246111" s="1" t="s">
        <v>75337</v>
      </c>
    </row>
    <row r="246112">
      <c r="A246112" s="1" t="s">
        <v>75338</v>
      </c>
    </row>
    <row r="246113">
      <c r="A246113" s="1" t="s">
        <v>75339</v>
      </c>
    </row>
    <row r="246114">
      <c r="A246114" s="1" t="s">
        <v>75340</v>
      </c>
    </row>
    <row r="246115">
      <c r="A246115" s="1" t="s">
        <v>75341</v>
      </c>
    </row>
    <row r="246116">
      <c r="A246116" s="1" t="s">
        <v>75342</v>
      </c>
    </row>
    <row r="246117">
      <c r="A246117" s="1" t="s">
        <v>75343</v>
      </c>
    </row>
    <row r="246118">
      <c r="A246118" s="1" t="s">
        <v>75279</v>
      </c>
    </row>
    <row r="246119">
      <c r="A246119" s="1" t="s">
        <v>75280</v>
      </c>
    </row>
    <row r="246120">
      <c r="A246120" s="1" t="s">
        <v>75281</v>
      </c>
    </row>
    <row r="246121">
      <c r="A246121" s="1" t="s">
        <v>75282</v>
      </c>
    </row>
    <row r="246122">
      <c r="A246122" s="1" t="s">
        <v>75283</v>
      </c>
    </row>
    <row r="246123">
      <c r="A246123" s="1" t="s">
        <v>75284</v>
      </c>
    </row>
    <row r="246124">
      <c r="A246124" s="1" t="s">
        <v>75285</v>
      </c>
    </row>
    <row r="246125">
      <c r="A246125" s="1" t="s">
        <v>75286</v>
      </c>
    </row>
    <row r="246126">
      <c r="A246126" s="1" t="s">
        <v>75287</v>
      </c>
    </row>
    <row r="246127">
      <c r="A246127" s="1" t="s">
        <v>75288</v>
      </c>
    </row>
    <row r="246128">
      <c r="A246128" s="1" t="s">
        <v>75289</v>
      </c>
    </row>
    <row r="246129">
      <c r="A246129" s="1" t="s">
        <v>75290</v>
      </c>
    </row>
    <row r="246130">
      <c r="A246130" s="1" t="s">
        <v>75291</v>
      </c>
    </row>
    <row r="246131">
      <c r="A246131" s="1" t="s">
        <v>75292</v>
      </c>
    </row>
    <row r="246132">
      <c r="A246132" s="1" t="s">
        <v>75293</v>
      </c>
    </row>
    <row r="246133">
      <c r="A246133" s="1" t="s">
        <v>75294</v>
      </c>
    </row>
    <row r="246134">
      <c r="A246134" s="1" t="s">
        <v>75295</v>
      </c>
    </row>
    <row r="246135">
      <c r="A246135" s="1" t="s">
        <v>75296</v>
      </c>
    </row>
    <row r="246136">
      <c r="A246136" s="1" t="s">
        <v>75297</v>
      </c>
    </row>
    <row r="246137">
      <c r="A246137" s="1" t="s">
        <v>75298</v>
      </c>
    </row>
    <row r="246138">
      <c r="A246138" s="1" t="s">
        <v>75299</v>
      </c>
    </row>
    <row r="246139">
      <c r="A246139" s="1" t="s">
        <v>75300</v>
      </c>
    </row>
    <row r="246140">
      <c r="A246140" s="1" t="s">
        <v>75301</v>
      </c>
    </row>
    <row r="246141">
      <c r="A246141" s="1" t="s">
        <v>75302</v>
      </c>
    </row>
    <row r="246142">
      <c r="A246142" s="1" t="s">
        <v>75303</v>
      </c>
    </row>
    <row r="246143">
      <c r="A246143" s="1" t="s">
        <v>75304</v>
      </c>
    </row>
    <row r="246144">
      <c r="A246144" s="1" t="s">
        <v>75305</v>
      </c>
    </row>
    <row r="246145">
      <c r="A246145" s="1" t="s">
        <v>75306</v>
      </c>
    </row>
    <row r="246146">
      <c r="A246146" s="1" t="s">
        <v>75307</v>
      </c>
    </row>
    <row r="246147">
      <c r="A246147" s="1" t="s">
        <v>75308</v>
      </c>
    </row>
    <row r="246148">
      <c r="A246148" s="1" t="s">
        <v>75309</v>
      </c>
    </row>
    <row r="246149">
      <c r="A246149" s="1" t="s">
        <v>75310</v>
      </c>
    </row>
    <row r="246150">
      <c r="A246150" s="1" t="s">
        <v>75311</v>
      </c>
    </row>
    <row r="246151">
      <c r="A246151" s="1" t="s">
        <v>75312</v>
      </c>
    </row>
    <row r="246152">
      <c r="A246152" s="1" t="s">
        <v>75313</v>
      </c>
    </row>
    <row r="246153">
      <c r="A246153" s="1" t="s">
        <v>75314</v>
      </c>
    </row>
    <row r="246154">
      <c r="A246154" s="1" t="s">
        <v>75315</v>
      </c>
    </row>
    <row r="246155">
      <c r="A246155" s="1" t="s">
        <v>75316</v>
      </c>
    </row>
    <row r="246156">
      <c r="A246156" s="1" t="s">
        <v>75317</v>
      </c>
    </row>
    <row r="246157">
      <c r="A246157" s="1" t="s">
        <v>75318</v>
      </c>
    </row>
    <row r="246158">
      <c r="A246158" s="1" t="s">
        <v>75319</v>
      </c>
    </row>
    <row r="246159">
      <c r="A246159" s="1" t="s">
        <v>75320</v>
      </c>
    </row>
    <row r="246160">
      <c r="A246160" s="1" t="s">
        <v>75321</v>
      </c>
    </row>
    <row r="246161">
      <c r="A246161" s="1" t="s">
        <v>75322</v>
      </c>
    </row>
    <row r="246162">
      <c r="A246162" s="1" t="s">
        <v>75323</v>
      </c>
    </row>
    <row r="246163">
      <c r="A246163" s="1" t="s">
        <v>75324</v>
      </c>
    </row>
    <row r="246164">
      <c r="A246164" s="1" t="s">
        <v>75325</v>
      </c>
    </row>
    <row r="246165">
      <c r="A246165" s="1" t="s">
        <v>75326</v>
      </c>
    </row>
    <row r="246166">
      <c r="A246166" s="1" t="s">
        <v>75327</v>
      </c>
    </row>
    <row r="246167">
      <c r="A246167" s="1" t="s">
        <v>75328</v>
      </c>
    </row>
    <row r="246168">
      <c r="A246168" s="1" t="s">
        <v>75329</v>
      </c>
    </row>
    <row r="246169">
      <c r="A246169" s="1" t="s">
        <v>75330</v>
      </c>
    </row>
    <row r="246170">
      <c r="A246170" s="1" t="s">
        <v>75331</v>
      </c>
    </row>
    <row r="246171">
      <c r="A246171" s="1" t="s">
        <v>75332</v>
      </c>
    </row>
    <row r="246172">
      <c r="A246172" s="1" t="s">
        <v>75333</v>
      </c>
    </row>
    <row r="246173">
      <c r="A246173" s="1" t="s">
        <v>75334</v>
      </c>
    </row>
    <row r="246174">
      <c r="A246174" s="1" t="s">
        <v>75335</v>
      </c>
    </row>
    <row r="246175">
      <c r="A246175" s="1" t="s">
        <v>75336</v>
      </c>
    </row>
    <row r="246176">
      <c r="A246176" s="1" t="s">
        <v>75337</v>
      </c>
    </row>
    <row r="246177">
      <c r="A246177" s="1" t="s">
        <v>75338</v>
      </c>
    </row>
    <row r="246178">
      <c r="A246178" s="1" t="s">
        <v>75339</v>
      </c>
    </row>
    <row r="246179">
      <c r="A246179" s="1" t="s">
        <v>75340</v>
      </c>
    </row>
    <row r="246180">
      <c r="A246180" s="1" t="s">
        <v>75341</v>
      </c>
    </row>
    <row r="246181">
      <c r="A246181" s="1" t="s">
        <v>75342</v>
      </c>
    </row>
    <row r="246182">
      <c r="A246182" s="1" t="s">
        <v>75344</v>
      </c>
    </row>
    <row r="246183">
      <c r="A246183" s="1" t="s">
        <v>75345</v>
      </c>
    </row>
    <row r="246184">
      <c r="A246184" s="1" t="s">
        <v>966</v>
      </c>
    </row>
    <row r="246185">
      <c r="A246185" s="1" t="s">
        <v>4779</v>
      </c>
    </row>
    <row r="246186">
      <c r="A246186" s="1" t="s">
        <v>75346</v>
      </c>
    </row>
    <row r="246187">
      <c r="A246187" s="1" t="s">
        <v>75347</v>
      </c>
    </row>
    <row r="246188">
      <c r="A246188" s="1" t="s">
        <v>35456</v>
      </c>
    </row>
    <row r="246189">
      <c r="A246189" s="1" t="s">
        <v>75348</v>
      </c>
    </row>
    <row r="246190">
      <c r="A246190" s="1">
        <v>10.0</v>
      </c>
    </row>
    <row r="246191">
      <c r="A246191" s="1" t="s">
        <v>75349</v>
      </c>
    </row>
    <row r="246192">
      <c r="A246192" s="1" t="s">
        <v>966</v>
      </c>
    </row>
    <row r="246193">
      <c r="A246193" s="1" t="s">
        <v>75350</v>
      </c>
    </row>
    <row r="246194">
      <c r="A246194" s="1" t="s">
        <v>75351</v>
      </c>
    </row>
    <row r="246195">
      <c r="A246195" s="1" t="s">
        <v>75352</v>
      </c>
    </row>
    <row r="246196">
      <c r="A246196" s="1" t="s">
        <v>9282</v>
      </c>
    </row>
    <row r="246197">
      <c r="A246197" s="1" t="s">
        <v>75353</v>
      </c>
    </row>
    <row r="246198">
      <c r="A246198" s="1" t="s">
        <v>75354</v>
      </c>
    </row>
    <row r="246199">
      <c r="A246199" s="1" t="s">
        <v>75355</v>
      </c>
    </row>
    <row r="246200">
      <c r="A246200" s="1" t="s">
        <v>75356</v>
      </c>
    </row>
    <row r="246201">
      <c r="A246201" s="1" t="s">
        <v>75357</v>
      </c>
    </row>
    <row r="246202">
      <c r="A246202" s="1" t="s">
        <v>75358</v>
      </c>
    </row>
    <row r="246203">
      <c r="A246203" s="1" t="s">
        <v>433</v>
      </c>
    </row>
    <row r="246204">
      <c r="A246204" s="1" t="s">
        <v>75359</v>
      </c>
    </row>
    <row r="246205">
      <c r="A246205" s="1" t="s">
        <v>75360</v>
      </c>
    </row>
    <row r="246206">
      <c r="A246206" s="1" t="s">
        <v>35508</v>
      </c>
    </row>
    <row r="246207">
      <c r="A246207" s="1" t="s">
        <v>75361</v>
      </c>
    </row>
    <row r="246208">
      <c r="A246208" s="1" t="s">
        <v>75362</v>
      </c>
    </row>
    <row r="246209">
      <c r="A246209" s="1" t="s">
        <v>75363</v>
      </c>
    </row>
    <row r="246210">
      <c r="A246210" s="1" t="s">
        <v>75364</v>
      </c>
    </row>
    <row r="246211">
      <c r="A246211" s="1" t="s">
        <v>75365</v>
      </c>
    </row>
    <row r="246212">
      <c r="A246212" s="1" t="s">
        <v>75366</v>
      </c>
    </row>
    <row r="246213">
      <c r="A246213" s="1" t="s">
        <v>75367</v>
      </c>
    </row>
    <row r="246214">
      <c r="A246214" s="1" t="s">
        <v>75368</v>
      </c>
    </row>
    <row r="246215">
      <c r="A246215" s="1" t="s">
        <v>75369</v>
      </c>
    </row>
    <row r="246216">
      <c r="A246216" s="1" t="s">
        <v>75370</v>
      </c>
    </row>
    <row r="246217">
      <c r="A246217" s="1" t="s">
        <v>75371</v>
      </c>
    </row>
    <row r="246218">
      <c r="A246218" s="1" t="s">
        <v>75372</v>
      </c>
    </row>
    <row r="246219">
      <c r="A246219" s="1" t="s">
        <v>75373</v>
      </c>
    </row>
    <row r="246220">
      <c r="A246220" s="1" t="s">
        <v>75374</v>
      </c>
    </row>
    <row r="246221">
      <c r="A246221" s="1" t="s">
        <v>75375</v>
      </c>
    </row>
    <row r="246222">
      <c r="A246222" s="1" t="s">
        <v>75376</v>
      </c>
    </row>
    <row r="246223">
      <c r="A246223" s="1" t="s">
        <v>75377</v>
      </c>
    </row>
    <row r="246224">
      <c r="A246224" s="1" t="s">
        <v>75378</v>
      </c>
    </row>
    <row r="246225">
      <c r="A246225" s="1" t="s">
        <v>75379</v>
      </c>
    </row>
    <row r="246226">
      <c r="A246226" s="1" t="s">
        <v>75380</v>
      </c>
    </row>
    <row r="246227">
      <c r="A246227" s="3" t="str">
        <f> - ERS ee F</f>
        <v>#ERROR!</v>
      </c>
    </row>
    <row r="246228">
      <c r="A246228" s="1" t="s">
        <v>75381</v>
      </c>
    </row>
    <row r="246229">
      <c r="A246229" s="1" t="s">
        <v>14342</v>
      </c>
    </row>
    <row r="246230">
      <c r="A246230" s="1" t="s">
        <v>75382</v>
      </c>
    </row>
    <row r="246231">
      <c r="A246231" s="1" t="s">
        <v>966</v>
      </c>
    </row>
    <row r="246232">
      <c r="A246232" s="1" t="s">
        <v>75383</v>
      </c>
    </row>
    <row r="246233">
      <c r="A246233" s="1" t="s">
        <v>75384</v>
      </c>
    </row>
    <row r="246234">
      <c r="A246234" s="1" t="s">
        <v>75348</v>
      </c>
    </row>
    <row r="246235">
      <c r="A246235" s="1" t="s">
        <v>75349</v>
      </c>
    </row>
    <row r="246236">
      <c r="A246236" s="1" t="s">
        <v>75350</v>
      </c>
    </row>
    <row r="246237">
      <c r="A246237" s="1" t="s">
        <v>75351</v>
      </c>
    </row>
    <row r="246238">
      <c r="A246238" s="1" t="s">
        <v>75352</v>
      </c>
    </row>
    <row r="246239">
      <c r="A246239" s="1" t="s">
        <v>9282</v>
      </c>
    </row>
    <row r="246240">
      <c r="A246240" s="1" t="s">
        <v>75353</v>
      </c>
    </row>
    <row r="246241">
      <c r="A246241" s="1" t="s">
        <v>75354</v>
      </c>
    </row>
    <row r="246242">
      <c r="A246242" s="1" t="s">
        <v>75356</v>
      </c>
    </row>
    <row r="246243">
      <c r="A246243" s="1" t="s">
        <v>75357</v>
      </c>
    </row>
    <row r="246244">
      <c r="A246244" s="1" t="s">
        <v>75358</v>
      </c>
    </row>
    <row r="246245">
      <c r="A246245" s="1" t="s">
        <v>75359</v>
      </c>
    </row>
    <row r="246246">
      <c r="A246246" s="1" t="s">
        <v>75360</v>
      </c>
    </row>
    <row r="246247">
      <c r="A246247" s="1" t="s">
        <v>75361</v>
      </c>
    </row>
    <row r="246248">
      <c r="A246248" s="1" t="s">
        <v>75362</v>
      </c>
    </row>
    <row r="246249">
      <c r="A246249" s="1" t="s">
        <v>75363</v>
      </c>
    </row>
    <row r="246250">
      <c r="A246250" s="1" t="s">
        <v>75364</v>
      </c>
    </row>
    <row r="246251">
      <c r="A246251" s="1" t="s">
        <v>75365</v>
      </c>
    </row>
    <row r="246252">
      <c r="A246252" s="1" t="s">
        <v>75385</v>
      </c>
    </row>
    <row r="246253">
      <c r="A246253" s="1" t="s">
        <v>75367</v>
      </c>
    </row>
    <row r="246254">
      <c r="A246254" s="1" t="s">
        <v>75368</v>
      </c>
    </row>
    <row r="246255">
      <c r="A246255" s="1" t="s">
        <v>75369</v>
      </c>
    </row>
    <row r="246256">
      <c r="A246256" s="1" t="s">
        <v>75370</v>
      </c>
    </row>
    <row r="246257">
      <c r="A246257" s="1" t="s">
        <v>75371</v>
      </c>
    </row>
    <row r="246258">
      <c r="A246258" s="1" t="s">
        <v>75372</v>
      </c>
    </row>
    <row r="246259">
      <c r="A246259" s="1" t="s">
        <v>75373</v>
      </c>
    </row>
    <row r="246260">
      <c r="A246260" s="1" t="s">
        <v>75374</v>
      </c>
    </row>
    <row r="246261">
      <c r="A246261" s="1" t="s">
        <v>75375</v>
      </c>
    </row>
    <row r="246262">
      <c r="A246262" s="1" t="s">
        <v>75376</v>
      </c>
    </row>
    <row r="246263">
      <c r="A246263" s="1" t="s">
        <v>75377</v>
      </c>
    </row>
    <row r="246264">
      <c r="A246264" s="1" t="s">
        <v>75378</v>
      </c>
    </row>
    <row r="246265">
      <c r="A246265" s="1" t="s">
        <v>75379</v>
      </c>
    </row>
    <row r="246266">
      <c r="A246266" s="1" t="s">
        <v>75380</v>
      </c>
    </row>
    <row r="246267">
      <c r="A246267" s="3" t="str">
        <f> - ERS ee F</f>
        <v>#ERROR!</v>
      </c>
    </row>
    <row r="246268">
      <c r="A246268" s="1" t="s">
        <v>75381</v>
      </c>
    </row>
    <row r="246269">
      <c r="A246269" s="1" t="s">
        <v>75382</v>
      </c>
    </row>
    <row r="246270">
      <c r="A246270" s="1" t="s">
        <v>75383</v>
      </c>
    </row>
    <row r="246271">
      <c r="A246271" s="1" t="s">
        <v>75386</v>
      </c>
    </row>
    <row r="246272">
      <c r="A246272" s="1" t="s">
        <v>75387</v>
      </c>
    </row>
    <row r="246274">
      <c r="A246274" s="1" t="s">
        <v>45304</v>
      </c>
    </row>
    <row r="246276">
      <c r="A246276" s="1" t="s">
        <v>56081</v>
      </c>
    </row>
    <row r="246277">
      <c r="A246277" s="1" t="s">
        <v>75388</v>
      </c>
    </row>
    <row r="246278">
      <c r="A246278" s="1" t="s">
        <v>50452</v>
      </c>
    </row>
    <row r="246280">
      <c r="A246280" s="1" t="s">
        <v>75389</v>
      </c>
    </row>
    <row r="246282">
      <c r="A246282" s="1" t="s">
        <v>45307</v>
      </c>
    </row>
    <row r="246284">
      <c r="A246284" s="1" t="s">
        <v>10206</v>
      </c>
    </row>
    <row r="246286">
      <c r="A246286" s="1" t="s">
        <v>45313</v>
      </c>
    </row>
    <row r="246288">
      <c r="A246288" s="1" t="s">
        <v>45314</v>
      </c>
    </row>
    <row r="246290">
      <c r="A246290" s="1" t="s">
        <v>45315</v>
      </c>
    </row>
    <row r="246292">
      <c r="A246292" s="1" t="s">
        <v>55890</v>
      </c>
    </row>
    <row r="246293">
      <c r="A246293" s="1" t="s">
        <v>45304</v>
      </c>
    </row>
    <row r="246294">
      <c r="A246294" s="1" t="s">
        <v>56081</v>
      </c>
    </row>
    <row r="246295">
      <c r="A246295" s="1" t="s">
        <v>75388</v>
      </c>
    </row>
    <row r="246296">
      <c r="A246296" s="1" t="s">
        <v>50452</v>
      </c>
    </row>
    <row r="246297">
      <c r="A246297" s="1" t="s">
        <v>75389</v>
      </c>
    </row>
    <row r="246298">
      <c r="A246298" s="1" t="s">
        <v>45307</v>
      </c>
    </row>
    <row r="246299">
      <c r="A246299" s="1" t="s">
        <v>10206</v>
      </c>
    </row>
    <row r="246300">
      <c r="A246300" s="1" t="s">
        <v>45313</v>
      </c>
    </row>
    <row r="246301">
      <c r="A246301" s="1" t="s">
        <v>45314</v>
      </c>
    </row>
    <row r="246302">
      <c r="A246302" s="1" t="s">
        <v>75390</v>
      </c>
    </row>
    <row r="246303">
      <c r="A246303" s="1" t="s">
        <v>75391</v>
      </c>
    </row>
    <row r="246304">
      <c r="A246304" s="1" t="s">
        <v>17166</v>
      </c>
    </row>
    <row r="246305">
      <c r="A246305" s="1" t="s">
        <v>3156</v>
      </c>
    </row>
    <row r="246306">
      <c r="A246306" s="1" t="s">
        <v>21126</v>
      </c>
    </row>
    <row r="246307">
      <c r="A246307" s="1" t="s">
        <v>34152</v>
      </c>
    </row>
    <row r="246308">
      <c r="A246308" s="1" t="s">
        <v>34606</v>
      </c>
    </row>
    <row r="246309">
      <c r="A246309" s="1" t="s">
        <v>8688</v>
      </c>
    </row>
    <row r="246310">
      <c r="A246310" s="1" t="s">
        <v>37836</v>
      </c>
    </row>
    <row r="246311">
      <c r="A246311" s="1" t="s">
        <v>977</v>
      </c>
    </row>
    <row r="246312">
      <c r="A246312" s="1" t="s">
        <v>75392</v>
      </c>
    </row>
    <row r="246313">
      <c r="A246313" s="1" t="s">
        <v>75393</v>
      </c>
    </row>
    <row r="246314">
      <c r="A246314" s="1" t="s">
        <v>75394</v>
      </c>
    </row>
    <row r="246315">
      <c r="A246315" s="1">
        <v>6.0</v>
      </c>
    </row>
    <row r="246316">
      <c r="A246316" s="1" t="s">
        <v>33059</v>
      </c>
    </row>
    <row r="246317">
      <c r="A246317" s="1" t="s">
        <v>8688</v>
      </c>
    </row>
    <row r="246318">
      <c r="A246318" s="1">
        <v>2.0</v>
      </c>
    </row>
    <row r="246319">
      <c r="A246319" s="1" t="s">
        <v>322</v>
      </c>
    </row>
    <row r="246320">
      <c r="A246320" s="1" t="s">
        <v>2802</v>
      </c>
    </row>
    <row r="246321">
      <c r="A246321" s="1" t="s">
        <v>14417</v>
      </c>
    </row>
    <row r="246322">
      <c r="A246322" s="1" t="s">
        <v>966</v>
      </c>
    </row>
    <row r="246323">
      <c r="A246323" s="1" t="s">
        <v>35395</v>
      </c>
    </row>
    <row r="246324">
      <c r="A246324" s="1" t="s">
        <v>322</v>
      </c>
    </row>
    <row r="246325">
      <c r="A246325" s="1" t="s">
        <v>75395</v>
      </c>
    </row>
    <row r="246326">
      <c r="A246326" s="1" t="s">
        <v>39637</v>
      </c>
    </row>
    <row r="246327">
      <c r="A246327" s="1" t="s">
        <v>75396</v>
      </c>
    </row>
    <row r="246328">
      <c r="A246328" s="1" t="s">
        <v>977</v>
      </c>
    </row>
    <row r="246329">
      <c r="A246329" s="1" t="s">
        <v>12586</v>
      </c>
    </row>
    <row r="246330">
      <c r="A246330" s="1" t="s">
        <v>966</v>
      </c>
    </row>
    <row r="246331">
      <c r="A246331" s="1" t="s">
        <v>45577</v>
      </c>
    </row>
    <row r="246332">
      <c r="A246332" s="1" t="s">
        <v>75397</v>
      </c>
    </row>
    <row r="246333">
      <c r="A246333" s="1" t="s">
        <v>21126</v>
      </c>
    </row>
    <row r="246334">
      <c r="A246334" s="1" t="s">
        <v>34152</v>
      </c>
    </row>
    <row r="246335">
      <c r="A246335" s="1" t="s">
        <v>34606</v>
      </c>
    </row>
    <row r="246336">
      <c r="A246336" s="1" t="s">
        <v>37836</v>
      </c>
    </row>
    <row r="246337">
      <c r="A246337" s="1" t="s">
        <v>75392</v>
      </c>
    </row>
    <row r="246338">
      <c r="A246338" s="1" t="s">
        <v>75394</v>
      </c>
    </row>
    <row r="246339">
      <c r="A246339" s="1" t="s">
        <v>33059</v>
      </c>
    </row>
    <row r="246340">
      <c r="A246340" s="1" t="s">
        <v>75395</v>
      </c>
    </row>
    <row r="246341">
      <c r="A246341" s="1" t="s">
        <v>39637</v>
      </c>
    </row>
    <row r="246342">
      <c r="A246342" s="1" t="s">
        <v>75396</v>
      </c>
    </row>
    <row r="246343">
      <c r="A246343" s="1" t="s">
        <v>75398</v>
      </c>
    </row>
    <row r="246344">
      <c r="A246344" s="1" t="s">
        <v>75399</v>
      </c>
    </row>
    <row r="246345">
      <c r="A246345" s="1" t="s">
        <v>75400</v>
      </c>
    </row>
    <row r="246346">
      <c r="A246346" s="1" t="s">
        <v>75401</v>
      </c>
    </row>
    <row r="246347">
      <c r="A246347" s="1" t="s">
        <v>75402</v>
      </c>
    </row>
    <row r="246348">
      <c r="A246348" s="1" t="s">
        <v>75403</v>
      </c>
    </row>
    <row r="246349">
      <c r="A246349" s="1" t="s">
        <v>75404</v>
      </c>
    </row>
    <row r="246350">
      <c r="A246350" s="1" t="s">
        <v>75405</v>
      </c>
    </row>
    <row r="246351">
      <c r="A246351" s="1" t="s">
        <v>75406</v>
      </c>
    </row>
    <row r="246352">
      <c r="A246352" s="1" t="s">
        <v>75407</v>
      </c>
    </row>
    <row r="246353">
      <c r="A246353" s="1" t="s">
        <v>75408</v>
      </c>
    </row>
    <row r="246354">
      <c r="A246354" s="1" t="s">
        <v>75409</v>
      </c>
    </row>
    <row r="246355">
      <c r="A246355" s="1" t="s">
        <v>75410</v>
      </c>
    </row>
    <row r="246356">
      <c r="A246356" s="1" t="s">
        <v>75411</v>
      </c>
    </row>
    <row r="246357">
      <c r="A246357" s="1" t="s">
        <v>75412</v>
      </c>
    </row>
    <row r="246358">
      <c r="A246358" s="1" t="s">
        <v>75413</v>
      </c>
    </row>
    <row r="246359">
      <c r="A246359" s="1" t="s">
        <v>75414</v>
      </c>
    </row>
    <row r="246360">
      <c r="A246360" s="1" t="s">
        <v>75415</v>
      </c>
    </row>
    <row r="246361">
      <c r="A246361" s="1" t="s">
        <v>75416</v>
      </c>
    </row>
    <row r="246362">
      <c r="A246362" s="1" t="s">
        <v>75417</v>
      </c>
    </row>
    <row r="246363">
      <c r="A246363" s="1" t="s">
        <v>75400</v>
      </c>
    </row>
    <row r="246364">
      <c r="A246364" s="1" t="s">
        <v>75401</v>
      </c>
    </row>
    <row r="246365">
      <c r="A246365" s="1" t="s">
        <v>75402</v>
      </c>
    </row>
    <row r="246366">
      <c r="A246366" s="1" t="s">
        <v>75403</v>
      </c>
    </row>
    <row r="246367">
      <c r="A246367" s="1" t="s">
        <v>75404</v>
      </c>
    </row>
    <row r="246368">
      <c r="A246368" s="1" t="s">
        <v>75405</v>
      </c>
    </row>
    <row r="246369">
      <c r="A246369" s="1" t="s">
        <v>75406</v>
      </c>
    </row>
    <row r="246370">
      <c r="A246370" s="1" t="s">
        <v>75407</v>
      </c>
    </row>
    <row r="246371">
      <c r="A246371" s="1" t="s">
        <v>75408</v>
      </c>
    </row>
    <row r="246372">
      <c r="A246372" s="1" t="s">
        <v>75409</v>
      </c>
    </row>
    <row r="246373">
      <c r="A246373" s="1" t="s">
        <v>75410</v>
      </c>
    </row>
    <row r="246374">
      <c r="A246374" s="1" t="s">
        <v>75411</v>
      </c>
    </row>
    <row r="246375">
      <c r="A246375" s="1" t="s">
        <v>75412</v>
      </c>
    </row>
    <row r="246376">
      <c r="A246376" s="1" t="s">
        <v>75413</v>
      </c>
    </row>
    <row r="246377">
      <c r="A246377" s="1" t="s">
        <v>75414</v>
      </c>
    </row>
    <row r="246378">
      <c r="A246378" s="1" t="s">
        <v>75415</v>
      </c>
    </row>
    <row r="246379">
      <c r="A246379" s="1" t="s">
        <v>75416</v>
      </c>
    </row>
    <row r="246380">
      <c r="A246380" s="1" t="s">
        <v>75418</v>
      </c>
    </row>
    <row r="246381">
      <c r="A246381" s="1" t="s">
        <v>75419</v>
      </c>
    </row>
    <row r="246382">
      <c r="A246382" s="1" t="s">
        <v>75420</v>
      </c>
    </row>
    <row r="246383">
      <c r="A246383" s="1" t="s">
        <v>75421</v>
      </c>
    </row>
    <row r="246384">
      <c r="A246384" s="1" t="s">
        <v>75422</v>
      </c>
    </row>
    <row r="246385">
      <c r="A246385" s="1" t="s">
        <v>75423</v>
      </c>
    </row>
    <row r="246386">
      <c r="A246386" s="1" t="s">
        <v>75424</v>
      </c>
    </row>
    <row r="246387">
      <c r="A246387" s="1" t="s">
        <v>75425</v>
      </c>
    </row>
    <row r="246388">
      <c r="A246388" s="1" t="s">
        <v>75421</v>
      </c>
    </row>
    <row r="246389">
      <c r="A246389" s="1" t="s">
        <v>75422</v>
      </c>
    </row>
    <row r="246390">
      <c r="A246390" s="1" t="s">
        <v>75423</v>
      </c>
    </row>
    <row r="246391">
      <c r="A246391" s="1" t="s">
        <v>75424</v>
      </c>
    </row>
    <row r="246392">
      <c r="A246392" s="1" t="s">
        <v>75426</v>
      </c>
    </row>
    <row r="246393">
      <c r="A246393" s="1" t="s">
        <v>75427</v>
      </c>
    </row>
    <row r="246394">
      <c r="A246394" s="1" t="s">
        <v>75428</v>
      </c>
    </row>
    <row r="246395">
      <c r="A246395" s="1" t="s">
        <v>75429</v>
      </c>
    </row>
    <row r="246396">
      <c r="A246396" s="1" t="s">
        <v>11144</v>
      </c>
    </row>
    <row r="246397">
      <c r="A246397" s="1" t="s">
        <v>75430</v>
      </c>
    </row>
    <row r="246398">
      <c r="A246398" s="1" t="s">
        <v>75431</v>
      </c>
    </row>
    <row r="246399">
      <c r="A246399" s="1" t="s">
        <v>75432</v>
      </c>
    </row>
    <row r="246400">
      <c r="A246400" s="1" t="s">
        <v>966</v>
      </c>
    </row>
    <row r="246401">
      <c r="A246401" s="1" t="s">
        <v>75433</v>
      </c>
    </row>
    <row r="246402">
      <c r="A246402" s="1" t="s">
        <v>75428</v>
      </c>
    </row>
    <row r="246403">
      <c r="A246403" s="1" t="s">
        <v>75429</v>
      </c>
    </row>
    <row r="246404">
      <c r="A246404" s="1" t="s">
        <v>11144</v>
      </c>
    </row>
    <row r="246405">
      <c r="A246405" s="1" t="s">
        <v>75430</v>
      </c>
    </row>
    <row r="246406">
      <c r="A246406" s="1" t="s">
        <v>75431</v>
      </c>
    </row>
    <row r="246407">
      <c r="A246407" s="1" t="s">
        <v>75432</v>
      </c>
    </row>
    <row r="246408">
      <c r="A246408" s="1" t="s">
        <v>75434</v>
      </c>
    </row>
    <row r="246409">
      <c r="A246409" s="1" t="s">
        <v>75435</v>
      </c>
    </row>
    <row r="246410">
      <c r="A246410" s="1" t="s">
        <v>75436</v>
      </c>
    </row>
    <row r="246411">
      <c r="A246411" s="1" t="s">
        <v>75437</v>
      </c>
    </row>
    <row r="246412">
      <c r="A246412" s="1" t="s">
        <v>75438</v>
      </c>
    </row>
    <row r="246413">
      <c r="A246413" s="1" t="s">
        <v>75439</v>
      </c>
    </row>
    <row r="246414">
      <c r="A246414" s="1" t="s">
        <v>75440</v>
      </c>
    </row>
    <row r="246415">
      <c r="A246415" s="1" t="s">
        <v>75441</v>
      </c>
    </row>
    <row r="246416">
      <c r="A246416" s="1" t="s">
        <v>75442</v>
      </c>
    </row>
    <row r="246417">
      <c r="A246417" s="1" t="s">
        <v>75443</v>
      </c>
    </row>
    <row r="246418">
      <c r="A246418" s="1" t="s">
        <v>75444</v>
      </c>
    </row>
    <row r="246419">
      <c r="A246419" s="1" t="s">
        <v>75445</v>
      </c>
    </row>
    <row r="246420">
      <c r="A246420" s="1" t="s">
        <v>75446</v>
      </c>
    </row>
    <row r="246421">
      <c r="A246421" s="1" t="s">
        <v>75447</v>
      </c>
    </row>
    <row r="246422">
      <c r="A246422" s="1" t="s">
        <v>75448</v>
      </c>
    </row>
    <row r="246423">
      <c r="A246423" s="1" t="s">
        <v>75449</v>
      </c>
    </row>
    <row r="246424">
      <c r="A246424" s="1" t="s">
        <v>75450</v>
      </c>
    </row>
    <row r="246425">
      <c r="A246425" s="1" t="s">
        <v>75451</v>
      </c>
    </row>
    <row r="246426">
      <c r="A246426" s="1" t="s">
        <v>75452</v>
      </c>
    </row>
    <row r="246427">
      <c r="A246427" s="1" t="s">
        <v>75453</v>
      </c>
    </row>
    <row r="246428">
      <c r="A246428" s="1" t="s">
        <v>75454</v>
      </c>
    </row>
    <row r="246429">
      <c r="A246429" s="1" t="s">
        <v>75455</v>
      </c>
    </row>
    <row r="246430">
      <c r="A246430" s="1" t="s">
        <v>75456</v>
      </c>
    </row>
    <row r="246431">
      <c r="A246431" s="1" t="s">
        <v>75457</v>
      </c>
    </row>
    <row r="246432">
      <c r="A246432" s="1" t="s">
        <v>75458</v>
      </c>
    </row>
    <row r="246433">
      <c r="A246433" s="1" t="s">
        <v>75459</v>
      </c>
    </row>
    <row r="246434">
      <c r="A246434" s="1" t="s">
        <v>75460</v>
      </c>
    </row>
    <row r="246435">
      <c r="A246435" s="1" t="s">
        <v>75461</v>
      </c>
    </row>
    <row r="246436">
      <c r="A246436" s="1" t="s">
        <v>75462</v>
      </c>
    </row>
    <row r="246437">
      <c r="A246437" s="1" t="s">
        <v>75463</v>
      </c>
    </row>
    <row r="246438">
      <c r="A246438" s="1" t="s">
        <v>75464</v>
      </c>
    </row>
    <row r="246439">
      <c r="A246439" s="1" t="s">
        <v>75465</v>
      </c>
    </row>
    <row r="246440">
      <c r="A246440" s="1" t="s">
        <v>75466</v>
      </c>
    </row>
    <row r="246441">
      <c r="A246441" s="1" t="s">
        <v>75467</v>
      </c>
    </row>
    <row r="246442">
      <c r="A246442" s="1" t="s">
        <v>75468</v>
      </c>
    </row>
    <row r="246443">
      <c r="A246443" s="1" t="s">
        <v>75469</v>
      </c>
    </row>
    <row r="246444">
      <c r="A246444" s="1" t="s">
        <v>75470</v>
      </c>
    </row>
    <row r="246445">
      <c r="A246445" s="1" t="s">
        <v>75471</v>
      </c>
    </row>
    <row r="246446">
      <c r="A246446" s="1" t="s">
        <v>75472</v>
      </c>
    </row>
    <row r="246447">
      <c r="A246447" s="1" t="s">
        <v>75473</v>
      </c>
    </row>
    <row r="246448">
      <c r="A246448" s="1" t="s">
        <v>75436</v>
      </c>
    </row>
    <row r="246449">
      <c r="A246449" s="1" t="s">
        <v>75437</v>
      </c>
    </row>
    <row r="246450">
      <c r="A246450" s="1" t="s">
        <v>75438</v>
      </c>
    </row>
    <row r="246451">
      <c r="A246451" s="1" t="s">
        <v>75439</v>
      </c>
    </row>
    <row r="246452">
      <c r="A246452" s="1" t="s">
        <v>75440</v>
      </c>
    </row>
    <row r="246453">
      <c r="A246453" s="1" t="s">
        <v>75441</v>
      </c>
    </row>
    <row r="246454">
      <c r="A246454" s="1" t="s">
        <v>75442</v>
      </c>
    </row>
    <row r="246455">
      <c r="A246455" s="1" t="s">
        <v>75443</v>
      </c>
    </row>
    <row r="246456">
      <c r="A246456" s="1" t="s">
        <v>75444</v>
      </c>
    </row>
    <row r="246457">
      <c r="A246457" s="1" t="s">
        <v>75445</v>
      </c>
    </row>
    <row r="246458">
      <c r="A246458" s="1" t="s">
        <v>75446</v>
      </c>
    </row>
    <row r="246459">
      <c r="A246459" s="1" t="s">
        <v>75447</v>
      </c>
    </row>
    <row r="246460">
      <c r="A246460" s="1" t="s">
        <v>75448</v>
      </c>
    </row>
    <row r="246461">
      <c r="A246461" s="1" t="s">
        <v>75449</v>
      </c>
    </row>
    <row r="246462">
      <c r="A246462" s="1" t="s">
        <v>75450</v>
      </c>
    </row>
    <row r="246463">
      <c r="A246463" s="1" t="s">
        <v>75451</v>
      </c>
    </row>
    <row r="246464">
      <c r="A246464" s="1" t="s">
        <v>75452</v>
      </c>
    </row>
    <row r="246465">
      <c r="A246465" s="1" t="s">
        <v>75453</v>
      </c>
    </row>
    <row r="246466">
      <c r="A246466" s="1" t="s">
        <v>75454</v>
      </c>
    </row>
    <row r="246467">
      <c r="A246467" s="1" t="s">
        <v>75455</v>
      </c>
    </row>
    <row r="246468">
      <c r="A246468" s="1" t="s">
        <v>75456</v>
      </c>
    </row>
    <row r="246469">
      <c r="A246469" s="1" t="s">
        <v>75457</v>
      </c>
    </row>
    <row r="246470">
      <c r="A246470" s="1" t="s">
        <v>75458</v>
      </c>
    </row>
    <row r="246471">
      <c r="A246471" s="1" t="s">
        <v>75459</v>
      </c>
    </row>
    <row r="246472">
      <c r="A246472" s="1" t="s">
        <v>75461</v>
      </c>
    </row>
    <row r="246473">
      <c r="A246473" s="1" t="s">
        <v>75462</v>
      </c>
    </row>
    <row r="246474">
      <c r="A246474" s="1" t="s">
        <v>75463</v>
      </c>
    </row>
    <row r="246475">
      <c r="A246475" s="1" t="s">
        <v>75464</v>
      </c>
    </row>
    <row r="246476">
      <c r="A246476" s="1" t="s">
        <v>75465</v>
      </c>
    </row>
    <row r="246477">
      <c r="A246477" s="1" t="s">
        <v>75466</v>
      </c>
    </row>
    <row r="246478">
      <c r="A246478" s="1" t="s">
        <v>75467</v>
      </c>
    </row>
    <row r="246479">
      <c r="A246479" s="1" t="s">
        <v>75468</v>
      </c>
    </row>
    <row r="246480">
      <c r="A246480" s="1" t="s">
        <v>75469</v>
      </c>
    </row>
    <row r="246481">
      <c r="A246481" s="1" t="s">
        <v>75470</v>
      </c>
    </row>
    <row r="246482">
      <c r="A246482" s="1" t="s">
        <v>75471</v>
      </c>
    </row>
    <row r="246483">
      <c r="A246483" s="1" t="s">
        <v>75472</v>
      </c>
    </row>
    <row r="246484">
      <c r="A246484" s="1" t="s">
        <v>75474</v>
      </c>
    </row>
    <row r="246485">
      <c r="A246485" s="1" t="s">
        <v>75475</v>
      </c>
    </row>
    <row r="246486">
      <c r="A246486" s="1" t="s">
        <v>47249</v>
      </c>
    </row>
    <row r="246487">
      <c r="A246487" s="1" t="s">
        <v>25302</v>
      </c>
    </row>
    <row r="246488">
      <c r="A246488" s="1" t="s">
        <v>14417</v>
      </c>
    </row>
    <row r="246489">
      <c r="A246489" s="1">
        <v>8.0</v>
      </c>
    </row>
    <row r="246490">
      <c r="A246490" s="1" t="s">
        <v>75476</v>
      </c>
    </row>
    <row r="246491">
      <c r="A246491" s="1" t="s">
        <v>75477</v>
      </c>
    </row>
    <row r="246492">
      <c r="A246492" s="1" t="s">
        <v>14417</v>
      </c>
    </row>
    <row r="246493">
      <c r="A246493" s="1" t="s">
        <v>50900</v>
      </c>
    </row>
    <row r="246494">
      <c r="A246494" s="1" t="s">
        <v>977</v>
      </c>
    </row>
    <row r="246495">
      <c r="A246495" s="1" t="s">
        <v>75478</v>
      </c>
    </row>
    <row r="246496">
      <c r="A246496" s="1" t="s">
        <v>75479</v>
      </c>
    </row>
    <row r="246497">
      <c r="A246497" s="1" t="s">
        <v>75480</v>
      </c>
    </row>
    <row r="246498">
      <c r="A246498" s="1" t="s">
        <v>75481</v>
      </c>
    </row>
    <row r="246499">
      <c r="A246499" s="1" t="s">
        <v>322</v>
      </c>
    </row>
    <row r="246500">
      <c r="A246500" s="1" t="s">
        <v>75482</v>
      </c>
    </row>
    <row r="246501">
      <c r="A246501" s="1" t="s">
        <v>75483</v>
      </c>
    </row>
    <row r="246502">
      <c r="A246502" s="1" t="s">
        <v>75484</v>
      </c>
    </row>
    <row r="246503">
      <c r="A246503" s="1" t="s">
        <v>75485</v>
      </c>
    </row>
    <row r="246504">
      <c r="A246504" s="1" t="s">
        <v>75486</v>
      </c>
    </row>
    <row r="246505">
      <c r="A246505" s="1" t="s">
        <v>75487</v>
      </c>
    </row>
    <row r="246506">
      <c r="A246506" s="1" t="s">
        <v>75488</v>
      </c>
    </row>
    <row r="246507">
      <c r="A246507" s="3" t="str">
        <f>.</f>
        <v>#ERROR!</v>
      </c>
    </row>
    <row r="246508">
      <c r="A246508" s="1" t="s">
        <v>75489</v>
      </c>
    </row>
    <row r="246509">
      <c r="A246509" s="1" t="s">
        <v>75490</v>
      </c>
    </row>
    <row r="246510">
      <c r="A246510" s="1" t="s">
        <v>75491</v>
      </c>
    </row>
    <row r="246511">
      <c r="A246511" s="1" t="s">
        <v>75492</v>
      </c>
    </row>
    <row r="246512">
      <c r="A246512" s="1" t="s">
        <v>75493</v>
      </c>
    </row>
    <row r="246513">
      <c r="A246513" s="1" t="s">
        <v>75494</v>
      </c>
    </row>
    <row r="246514">
      <c r="A246514" s="1" t="s">
        <v>75495</v>
      </c>
    </row>
    <row r="246515">
      <c r="A246515" s="1" t="s">
        <v>68063</v>
      </c>
    </row>
    <row r="246516">
      <c r="A246516" s="1" t="s">
        <v>75496</v>
      </c>
    </row>
    <row r="246517">
      <c r="A246517" s="1" t="s">
        <v>977</v>
      </c>
    </row>
    <row r="246518">
      <c r="A246518" s="1" t="s">
        <v>75497</v>
      </c>
    </row>
    <row r="246519">
      <c r="A246519" s="1" t="s">
        <v>75498</v>
      </c>
    </row>
    <row r="246520">
      <c r="A246520" s="1" t="s">
        <v>75499</v>
      </c>
    </row>
    <row r="246521">
      <c r="A246521" s="1" t="s">
        <v>75500</v>
      </c>
    </row>
    <row r="246522">
      <c r="A246522" s="1" t="s">
        <v>75501</v>
      </c>
    </row>
    <row r="246523">
      <c r="A246523" s="3" t="str">
        <f> ae ee ee SOR ee</f>
        <v>#ERROR!</v>
      </c>
    </row>
    <row r="246524">
      <c r="A246524" s="1" t="s">
        <v>1064</v>
      </c>
    </row>
    <row r="246525">
      <c r="A246525" s="1" t="s">
        <v>75502</v>
      </c>
    </row>
    <row r="246526">
      <c r="A246526" s="1" t="s">
        <v>75503</v>
      </c>
    </row>
    <row r="246527">
      <c r="A246527" s="1" t="s">
        <v>75504</v>
      </c>
    </row>
    <row r="246528">
      <c r="A246528" s="1" t="s">
        <v>30324</v>
      </c>
    </row>
    <row r="246529">
      <c r="A246529" s="1" t="s">
        <v>14417</v>
      </c>
    </row>
    <row r="246530">
      <c r="A246530" s="1" t="s">
        <v>75505</v>
      </c>
    </row>
    <row r="246531">
      <c r="A246531" s="1" t="s">
        <v>34549</v>
      </c>
    </row>
    <row r="246532">
      <c r="A246532" s="1" t="s">
        <v>75506</v>
      </c>
    </row>
    <row r="246533">
      <c r="A246533" s="1">
        <v>2.0</v>
      </c>
    </row>
    <row r="246534">
      <c r="A246534" s="1" t="s">
        <v>75507</v>
      </c>
    </row>
    <row r="246535">
      <c r="A246535" s="1" t="s">
        <v>75508</v>
      </c>
    </row>
    <row r="246536">
      <c r="A246536" s="1" t="s">
        <v>75509</v>
      </c>
    </row>
    <row r="246537">
      <c r="A246537" s="1" t="s">
        <v>75510</v>
      </c>
    </row>
    <row r="246538">
      <c r="A246538" s="1" t="s">
        <v>75511</v>
      </c>
    </row>
    <row r="246539">
      <c r="A246539" s="1" t="s">
        <v>75512</v>
      </c>
    </row>
    <row r="246540">
      <c r="A246540" s="1" t="s">
        <v>75513</v>
      </c>
    </row>
    <row r="246541">
      <c r="A246541" s="1" t="s">
        <v>977</v>
      </c>
    </row>
    <row r="246542">
      <c r="A246542" s="1" t="s">
        <v>75514</v>
      </c>
    </row>
    <row r="246543">
      <c r="A246543" s="1" t="s">
        <v>75515</v>
      </c>
    </row>
    <row r="246544">
      <c r="A246544" s="1" t="s">
        <v>7815</v>
      </c>
    </row>
    <row r="246545">
      <c r="A246545" s="1" t="s">
        <v>75516</v>
      </c>
    </row>
    <row r="246546">
      <c r="A246546" s="1" t="s">
        <v>75517</v>
      </c>
    </row>
    <row r="246547">
      <c r="A246547" s="1" t="s">
        <v>75518</v>
      </c>
    </row>
    <row r="246548">
      <c r="A246548" s="1" t="s">
        <v>75519</v>
      </c>
    </row>
    <row r="246549">
      <c r="A246549" s="1" t="s">
        <v>75520</v>
      </c>
    </row>
    <row r="246550">
      <c r="A246550" s="1" t="s">
        <v>33673</v>
      </c>
    </row>
    <row r="246551">
      <c r="A246551" s="1" t="s">
        <v>75521</v>
      </c>
    </row>
    <row r="246552">
      <c r="A246552" s="1" t="s">
        <v>75522</v>
      </c>
    </row>
    <row r="246553">
      <c r="A246553" s="1" t="s">
        <v>34606</v>
      </c>
    </row>
    <row r="246554">
      <c r="A246554" s="1" t="s">
        <v>75523</v>
      </c>
    </row>
    <row r="246555">
      <c r="A246555" s="1" t="s">
        <v>41946</v>
      </c>
    </row>
    <row r="246556">
      <c r="A246556" s="1" t="s">
        <v>35238</v>
      </c>
    </row>
    <row r="246557">
      <c r="A246557" s="1" t="s">
        <v>75524</v>
      </c>
    </row>
    <row r="246558">
      <c r="A246558" s="1" t="s">
        <v>75525</v>
      </c>
    </row>
    <row r="246559">
      <c r="A246559" s="1" t="s">
        <v>34606</v>
      </c>
    </row>
    <row r="246560">
      <c r="A246560" s="1" t="s">
        <v>75526</v>
      </c>
    </row>
    <row r="246561">
      <c r="A246561" s="1" t="s">
        <v>75527</v>
      </c>
    </row>
    <row r="246562">
      <c r="A246562" s="1" t="s">
        <v>75528</v>
      </c>
    </row>
    <row r="246563">
      <c r="A246563" s="1" t="s">
        <v>75529</v>
      </c>
    </row>
    <row r="246564">
      <c r="A246564" s="1" t="s">
        <v>75530</v>
      </c>
    </row>
    <row r="246565">
      <c r="A246565" s="1" t="s">
        <v>75531</v>
      </c>
    </row>
    <row r="246566">
      <c r="A246566" s="1" t="s">
        <v>977</v>
      </c>
    </row>
    <row r="246567">
      <c r="A246567" s="1" t="s">
        <v>75532</v>
      </c>
    </row>
    <row r="246568">
      <c r="A246568" s="1" t="s">
        <v>75533</v>
      </c>
    </row>
    <row r="246569">
      <c r="A246569" s="1" t="s">
        <v>75534</v>
      </c>
    </row>
    <row r="246570">
      <c r="A246570" s="3" t="str">
        <f> ee aoe</f>
        <v>#ERROR!</v>
      </c>
    </row>
    <row r="246571">
      <c r="A246571" s="1" t="s">
        <v>75535</v>
      </c>
    </row>
    <row r="246572">
      <c r="A246572" s="1" t="s">
        <v>24722</v>
      </c>
    </row>
    <row r="246573">
      <c r="A246573" s="1" t="s">
        <v>75536</v>
      </c>
    </row>
    <row r="246574">
      <c r="A246574" s="1" t="s">
        <v>75537</v>
      </c>
    </row>
    <row r="246575">
      <c r="A246575" s="1" t="s">
        <v>7815</v>
      </c>
    </row>
    <row r="246576">
      <c r="A246576" s="1" t="s">
        <v>75538</v>
      </c>
    </row>
    <row r="246577">
      <c r="A246577" s="1" t="s">
        <v>75539</v>
      </c>
    </row>
    <row r="246578">
      <c r="A246578" s="1" t="s">
        <v>75540</v>
      </c>
    </row>
    <row r="246579">
      <c r="A246579" s="1" t="s">
        <v>75541</v>
      </c>
    </row>
    <row r="246580">
      <c r="A246580" s="1" t="s">
        <v>75542</v>
      </c>
    </row>
    <row r="246581">
      <c r="A246581" s="1" t="s">
        <v>2382</v>
      </c>
    </row>
    <row r="246582">
      <c r="A246582" s="1" t="s">
        <v>4583</v>
      </c>
    </row>
    <row r="246583">
      <c r="A246583" s="1" t="s">
        <v>75543</v>
      </c>
    </row>
    <row r="246584">
      <c r="A246584" s="1" t="s">
        <v>14966</v>
      </c>
    </row>
    <row r="246585">
      <c r="A246585" s="1" t="s">
        <v>42380</v>
      </c>
    </row>
    <row r="246586">
      <c r="A246586" s="1" t="s">
        <v>75544</v>
      </c>
    </row>
    <row r="246587">
      <c r="A246587" s="1" t="s">
        <v>75476</v>
      </c>
    </row>
    <row r="246588">
      <c r="A246588" s="1" t="s">
        <v>75477</v>
      </c>
    </row>
    <row r="246589">
      <c r="A246589" s="1" t="s">
        <v>50900</v>
      </c>
    </row>
    <row r="246590">
      <c r="A246590" s="1" t="s">
        <v>75478</v>
      </c>
    </row>
    <row r="246591">
      <c r="A246591" s="1" t="s">
        <v>75479</v>
      </c>
    </row>
    <row r="246592">
      <c r="A246592" s="1" t="s">
        <v>75480</v>
      </c>
    </row>
    <row r="246593">
      <c r="A246593" s="1" t="s">
        <v>75481</v>
      </c>
    </row>
    <row r="246594">
      <c r="A246594" s="1" t="s">
        <v>75482</v>
      </c>
    </row>
    <row r="246595">
      <c r="A246595" s="1" t="s">
        <v>75483</v>
      </c>
    </row>
    <row r="246596">
      <c r="A246596" s="1" t="s">
        <v>75484</v>
      </c>
    </row>
    <row r="246597">
      <c r="A246597" s="1" t="s">
        <v>75485</v>
      </c>
    </row>
    <row r="246598">
      <c r="A246598" s="1" t="s">
        <v>75486</v>
      </c>
    </row>
    <row r="246599">
      <c r="A246599" s="1" t="s">
        <v>75487</v>
      </c>
    </row>
    <row r="246600">
      <c r="A246600" s="1" t="s">
        <v>75488</v>
      </c>
    </row>
    <row r="246601">
      <c r="A246601" s="1" t="s">
        <v>75489</v>
      </c>
    </row>
    <row r="246602">
      <c r="A246602" s="1" t="s">
        <v>75490</v>
      </c>
    </row>
    <row r="246603">
      <c r="A246603" s="1" t="s">
        <v>75491</v>
      </c>
    </row>
    <row r="246604">
      <c r="A246604" s="1" t="s">
        <v>75492</v>
      </c>
    </row>
    <row r="246605">
      <c r="A246605" s="1" t="s">
        <v>75493</v>
      </c>
    </row>
    <row r="246606">
      <c r="A246606" s="1" t="s">
        <v>75494</v>
      </c>
    </row>
    <row r="246607">
      <c r="A246607" s="1" t="s">
        <v>75495</v>
      </c>
    </row>
    <row r="246608">
      <c r="A246608" s="1" t="s">
        <v>68063</v>
      </c>
    </row>
    <row r="246609">
      <c r="A246609" s="1" t="s">
        <v>75496</v>
      </c>
    </row>
    <row r="246610">
      <c r="A246610" s="1" t="s">
        <v>75497</v>
      </c>
    </row>
    <row r="246611">
      <c r="A246611" s="1" t="s">
        <v>75498</v>
      </c>
    </row>
    <row r="246612">
      <c r="A246612" s="1" t="s">
        <v>75499</v>
      </c>
    </row>
    <row r="246613">
      <c r="A246613" s="1" t="s">
        <v>75500</v>
      </c>
    </row>
    <row r="246614">
      <c r="A246614" s="1" t="s">
        <v>75501</v>
      </c>
    </row>
    <row r="246615">
      <c r="A246615" s="3" t="str">
        <f> ae ee ee SOR ee</f>
        <v>#ERROR!</v>
      </c>
    </row>
    <row r="246616">
      <c r="A246616" s="1" t="s">
        <v>75502</v>
      </c>
    </row>
    <row r="246617">
      <c r="A246617" s="1" t="s">
        <v>75503</v>
      </c>
    </row>
    <row r="246618">
      <c r="A246618" s="1" t="s">
        <v>75504</v>
      </c>
    </row>
    <row r="246619">
      <c r="A246619" s="1" t="s">
        <v>75505</v>
      </c>
    </row>
    <row r="246620">
      <c r="A246620" s="1" t="s">
        <v>34549</v>
      </c>
    </row>
    <row r="246621">
      <c r="A246621" s="1" t="s">
        <v>75506</v>
      </c>
    </row>
    <row r="246622">
      <c r="A246622" s="1" t="s">
        <v>75507</v>
      </c>
    </row>
    <row r="246623">
      <c r="A246623" s="1" t="s">
        <v>75508</v>
      </c>
    </row>
    <row r="246624">
      <c r="A246624" s="1" t="s">
        <v>75509</v>
      </c>
    </row>
    <row r="246625">
      <c r="A246625" s="1" t="s">
        <v>75510</v>
      </c>
    </row>
    <row r="246626">
      <c r="A246626" s="1" t="s">
        <v>75511</v>
      </c>
    </row>
    <row r="246627">
      <c r="A246627" s="1" t="s">
        <v>75513</v>
      </c>
    </row>
    <row r="246628">
      <c r="A246628" s="1" t="s">
        <v>75514</v>
      </c>
    </row>
    <row r="246629">
      <c r="A246629" s="1" t="s">
        <v>75515</v>
      </c>
    </row>
    <row r="246630">
      <c r="A246630" s="1" t="s">
        <v>75516</v>
      </c>
    </row>
    <row r="246631">
      <c r="A246631" s="1" t="s">
        <v>75517</v>
      </c>
    </row>
    <row r="246632">
      <c r="A246632" s="1" t="s">
        <v>75518</v>
      </c>
    </row>
    <row r="246633">
      <c r="A246633" s="1" t="s">
        <v>75519</v>
      </c>
    </row>
    <row r="246634">
      <c r="A246634" s="1" t="s">
        <v>75520</v>
      </c>
    </row>
    <row r="246635">
      <c r="A246635" s="1" t="s">
        <v>33673</v>
      </c>
    </row>
    <row r="246636">
      <c r="A246636" s="1" t="s">
        <v>75521</v>
      </c>
    </row>
    <row r="246637">
      <c r="A246637" s="1" t="s">
        <v>75522</v>
      </c>
    </row>
    <row r="246638">
      <c r="A246638" s="1" t="s">
        <v>34606</v>
      </c>
    </row>
    <row r="246639">
      <c r="A246639" s="1" t="s">
        <v>75523</v>
      </c>
    </row>
    <row r="246640">
      <c r="A246640" s="1" t="s">
        <v>35238</v>
      </c>
    </row>
    <row r="246641">
      <c r="A246641" s="1" t="s">
        <v>75524</v>
      </c>
    </row>
    <row r="246642">
      <c r="A246642" s="1" t="s">
        <v>75525</v>
      </c>
    </row>
    <row r="246643">
      <c r="A246643" s="1" t="s">
        <v>34606</v>
      </c>
    </row>
    <row r="246644">
      <c r="A246644" s="1" t="s">
        <v>75526</v>
      </c>
    </row>
    <row r="246645">
      <c r="A246645" s="1" t="s">
        <v>75527</v>
      </c>
    </row>
    <row r="246646">
      <c r="A246646" s="1" t="s">
        <v>75528</v>
      </c>
    </row>
    <row r="246647">
      <c r="A246647" s="1" t="s">
        <v>75529</v>
      </c>
    </row>
    <row r="246648">
      <c r="A246648" s="1" t="s">
        <v>75530</v>
      </c>
    </row>
    <row r="246649">
      <c r="A246649" s="1" t="s">
        <v>75531</v>
      </c>
    </row>
    <row r="246650">
      <c r="A246650" s="1" t="s">
        <v>75532</v>
      </c>
    </row>
    <row r="246651">
      <c r="A246651" s="1" t="s">
        <v>75533</v>
      </c>
    </row>
    <row r="246652">
      <c r="A246652" s="1" t="s">
        <v>75534</v>
      </c>
    </row>
    <row r="246653">
      <c r="A246653" s="3" t="str">
        <f> ee aoe</f>
        <v>#ERROR!</v>
      </c>
    </row>
    <row r="246654">
      <c r="A246654" s="1" t="s">
        <v>75535</v>
      </c>
    </row>
    <row r="246655">
      <c r="A246655" s="1" t="s">
        <v>75536</v>
      </c>
    </row>
    <row r="246656">
      <c r="A246656" s="1" t="s">
        <v>75537</v>
      </c>
    </row>
    <row r="246657">
      <c r="A246657" s="1" t="s">
        <v>75538</v>
      </c>
    </row>
    <row r="246658">
      <c r="A246658" s="1" t="s">
        <v>75539</v>
      </c>
    </row>
    <row r="246659">
      <c r="A246659" s="1" t="s">
        <v>75540</v>
      </c>
    </row>
    <row r="246660">
      <c r="A246660" s="1" t="s">
        <v>75541</v>
      </c>
    </row>
    <row r="246661">
      <c r="A246661" s="1" t="s">
        <v>75542</v>
      </c>
    </row>
    <row r="246662">
      <c r="A246662" s="1" t="s">
        <v>75543</v>
      </c>
    </row>
    <row r="246663">
      <c r="A246663" s="1" t="s">
        <v>14966</v>
      </c>
    </row>
    <row r="246664">
      <c r="A246664" s="1" t="s">
        <v>42380</v>
      </c>
    </row>
    <row r="246665">
      <c r="A246665" s="1" t="s">
        <v>75545</v>
      </c>
    </row>
    <row r="246666">
      <c r="A246666" s="1" t="s">
        <v>75546</v>
      </c>
    </row>
    <row r="246667">
      <c r="A246667" s="1" t="s">
        <v>75547</v>
      </c>
    </row>
    <row r="246668">
      <c r="A246668" s="1" t="s">
        <v>75548</v>
      </c>
    </row>
    <row r="246669">
      <c r="A246669" s="1" t="s">
        <v>75549</v>
      </c>
    </row>
    <row r="246670">
      <c r="A246670" s="1" t="s">
        <v>75550</v>
      </c>
    </row>
    <row r="246671">
      <c r="A246671" s="1" t="s">
        <v>75551</v>
      </c>
    </row>
    <row r="246672">
      <c r="A246672" s="1" t="s">
        <v>75552</v>
      </c>
    </row>
    <row r="246673">
      <c r="A246673" s="1" t="s">
        <v>7147</v>
      </c>
    </row>
    <row r="246674">
      <c r="A246674" s="1" t="s">
        <v>75553</v>
      </c>
    </row>
    <row r="246675">
      <c r="A246675" s="1" t="s">
        <v>75554</v>
      </c>
    </row>
    <row r="246676">
      <c r="A246676" s="3" t="str">
        <f> SSS ESS IM</f>
        <v>#ERROR!</v>
      </c>
    </row>
    <row r="246677">
      <c r="A246677" s="1" t="s">
        <v>75555</v>
      </c>
    </row>
    <row r="246678">
      <c r="A246678" s="1" t="s">
        <v>75550</v>
      </c>
    </row>
    <row r="246679">
      <c r="A246679" s="1" t="s">
        <v>75551</v>
      </c>
    </row>
    <row r="246680">
      <c r="A246680" s="1" t="s">
        <v>75552</v>
      </c>
    </row>
    <row r="246681">
      <c r="A246681" s="1" t="s">
        <v>75553</v>
      </c>
    </row>
    <row r="246682">
      <c r="A246682" s="1" t="s">
        <v>75554</v>
      </c>
    </row>
    <row r="246683">
      <c r="A246683" s="3" t="str">
        <f> SSS ESS IM</f>
        <v>#ERROR!</v>
      </c>
    </row>
    <row r="246684">
      <c r="A246684" s="1" t="s">
        <v>75556</v>
      </c>
    </row>
    <row r="246685">
      <c r="A246685" s="1" t="s">
        <v>75557</v>
      </c>
    </row>
    <row r="246687">
      <c r="A246687" s="1" t="s">
        <v>75558</v>
      </c>
    </row>
    <row r="246689">
      <c r="A246689" s="1" t="s">
        <v>75559</v>
      </c>
    </row>
    <row r="246690">
      <c r="A246690" s="1" t="s">
        <v>75560</v>
      </c>
    </row>
    <row r="246691">
      <c r="A246691" s="1" t="s">
        <v>75561</v>
      </c>
    </row>
    <row r="246692">
      <c r="A246692" s="1" t="s">
        <v>62842</v>
      </c>
    </row>
    <row r="246693">
      <c r="A246693" s="1" t="s">
        <v>75562</v>
      </c>
    </row>
    <row r="246694">
      <c r="A246694" s="1" t="s">
        <v>75563</v>
      </c>
    </row>
    <row r="246695">
      <c r="A246695" s="1" t="s">
        <v>75564</v>
      </c>
    </row>
    <row r="246696">
      <c r="A246696" s="1" t="s">
        <v>75565</v>
      </c>
    </row>
    <row r="246697">
      <c r="A246697" s="1" t="s">
        <v>75566</v>
      </c>
    </row>
    <row r="246698">
      <c r="A246698" s="1" t="s">
        <v>270</v>
      </c>
    </row>
    <row r="246699">
      <c r="A246699" s="1" t="s">
        <v>75567</v>
      </c>
    </row>
    <row r="246700">
      <c r="A246700" s="1" t="s">
        <v>75568</v>
      </c>
    </row>
    <row r="246701">
      <c r="A246701" s="1" t="s">
        <v>9516</v>
      </c>
    </row>
    <row r="246702">
      <c r="A246702" s="1" t="s">
        <v>75569</v>
      </c>
    </row>
    <row r="246703">
      <c r="A246703" s="1" t="s">
        <v>75570</v>
      </c>
    </row>
    <row r="246704">
      <c r="A246704" s="1" t="s">
        <v>75571</v>
      </c>
    </row>
    <row r="246705">
      <c r="A246705" s="1" t="s">
        <v>7809</v>
      </c>
    </row>
    <row r="246706">
      <c r="A246706" s="1" t="s">
        <v>75572</v>
      </c>
    </row>
    <row r="246707">
      <c r="A246707" s="1" t="s">
        <v>75573</v>
      </c>
    </row>
    <row r="246708">
      <c r="A246708" s="1" t="s">
        <v>75574</v>
      </c>
    </row>
    <row r="246709">
      <c r="A246709" s="1" t="s">
        <v>75575</v>
      </c>
    </row>
    <row r="246710">
      <c r="A246710" s="1" t="s">
        <v>75576</v>
      </c>
    </row>
    <row r="246711">
      <c r="A246711" s="1" t="s">
        <v>62842</v>
      </c>
    </row>
    <row r="246712">
      <c r="A246712" s="1" t="s">
        <v>75562</v>
      </c>
    </row>
    <row r="246713">
      <c r="A246713" s="1" t="s">
        <v>75563</v>
      </c>
    </row>
    <row r="246714">
      <c r="A246714" s="1" t="s">
        <v>75564</v>
      </c>
    </row>
    <row r="246715">
      <c r="A246715" s="1" t="s">
        <v>75565</v>
      </c>
    </row>
    <row r="246716">
      <c r="A246716" s="1" t="s">
        <v>75566</v>
      </c>
    </row>
    <row r="246717">
      <c r="A246717" s="1" t="s">
        <v>75567</v>
      </c>
    </row>
    <row r="246718">
      <c r="A246718" s="1" t="s">
        <v>75568</v>
      </c>
    </row>
    <row r="246719">
      <c r="A246719" s="1" t="s">
        <v>75569</v>
      </c>
    </row>
    <row r="246720">
      <c r="A246720" s="1" t="s">
        <v>75570</v>
      </c>
    </row>
    <row r="246721">
      <c r="A246721" s="1" t="s">
        <v>75571</v>
      </c>
    </row>
    <row r="246722">
      <c r="A246722" s="1" t="s">
        <v>75572</v>
      </c>
    </row>
    <row r="246723">
      <c r="A246723" s="1" t="s">
        <v>75573</v>
      </c>
    </row>
    <row r="246724">
      <c r="A246724" s="1" t="s">
        <v>75574</v>
      </c>
    </row>
    <row r="246725">
      <c r="A246725" s="1" t="s">
        <v>75575</v>
      </c>
    </row>
    <row r="246726">
      <c r="A246726" s="1" t="s">
        <v>75577</v>
      </c>
    </row>
    <row r="246727">
      <c r="A246727" s="1" t="s">
        <v>75578</v>
      </c>
    </row>
    <row r="246729">
      <c r="A246729" s="1" t="s">
        <v>75579</v>
      </c>
    </row>
    <row r="246730">
      <c r="A246730" s="1" t="s">
        <v>75580</v>
      </c>
    </row>
    <row r="246731">
      <c r="A246731" s="1" t="s">
        <v>75581</v>
      </c>
    </row>
    <row r="246733">
      <c r="A246733" s="3" t="str">
        <f>“</f>
        <v>#ERROR!</v>
      </c>
    </row>
    <row r="246734">
      <c r="A246734" s="1" t="s">
        <v>186</v>
      </c>
    </row>
    <row r="246736">
      <c r="A246736" s="1" t="s">
        <v>75582</v>
      </c>
    </row>
    <row r="246737">
      <c r="A246737" s="1" t="s">
        <v>75583</v>
      </c>
    </row>
    <row r="246738">
      <c r="A246738" s="3" t="str">
        <f> ro ee</f>
        <v>#ERROR!</v>
      </c>
    </row>
    <row r="246739">
      <c r="A246739" s="1" t="s">
        <v>75584</v>
      </c>
    </row>
    <row r="246740">
      <c r="A246740" s="1" t="s">
        <v>75585</v>
      </c>
    </row>
    <row r="246741">
      <c r="A246741" s="1" t="s">
        <v>75586</v>
      </c>
    </row>
    <row r="246742">
      <c r="A246742" s="3" t="str">
        <f>| en Se en ee ee ee eS en H fmoaiosy</f>
        <v>#ERROR!</v>
      </c>
    </row>
    <row r="246743">
      <c r="A246743" s="1" t="s">
        <v>75587</v>
      </c>
    </row>
    <row r="246744">
      <c r="A246744" s="1" t="s">
        <v>75588</v>
      </c>
    </row>
    <row r="246745">
      <c r="A246745" s="3" t="str">
        <f>+ rt ; 1 ; j cso ities</f>
        <v>#ERROR!</v>
      </c>
    </row>
    <row r="246746">
      <c r="A246746" s="1" t="s">
        <v>75589</v>
      </c>
    </row>
    <row r="246747">
      <c r="A246747" s="1" t="s">
        <v>8395</v>
      </c>
    </row>
    <row r="246748">
      <c r="A246748" s="1" t="s">
        <v>8395</v>
      </c>
    </row>
    <row r="246749">
      <c r="A246749" s="1">
        <v>1.0</v>
      </c>
    </row>
    <row r="246750">
      <c r="A246750" s="1">
        <v>1.0</v>
      </c>
    </row>
    <row r="246752">
      <c r="A246752" s="1">
        <v>4.0</v>
      </c>
    </row>
    <row r="246754">
      <c r="A246754" s="1" t="s">
        <v>26747</v>
      </c>
    </row>
    <row r="246756">
      <c r="A246756" s="1" t="s">
        <v>1208</v>
      </c>
    </row>
    <row r="246758">
      <c r="A246758" s="1" t="s">
        <v>75590</v>
      </c>
    </row>
    <row r="246759">
      <c r="A246759" s="1" t="s">
        <v>75591</v>
      </c>
    </row>
    <row r="246760">
      <c r="A246760" s="1" t="s">
        <v>75579</v>
      </c>
    </row>
    <row r="246761">
      <c r="A246761" s="1" t="s">
        <v>75580</v>
      </c>
    </row>
    <row r="246762">
      <c r="A246762" s="1" t="s">
        <v>75581</v>
      </c>
    </row>
    <row r="246763">
      <c r="A246763" s="1" t="s">
        <v>75582</v>
      </c>
    </row>
    <row r="246764">
      <c r="A246764" s="1" t="s">
        <v>75583</v>
      </c>
    </row>
    <row r="246765">
      <c r="A246765" s="3" t="str">
        <f> ro ee</f>
        <v>#ERROR!</v>
      </c>
    </row>
    <row r="246766">
      <c r="A246766" s="1" t="s">
        <v>75584</v>
      </c>
    </row>
    <row r="246767">
      <c r="A246767" s="1" t="s">
        <v>75586</v>
      </c>
    </row>
    <row r="246768">
      <c r="A246768" s="3" t="str">
        <f>| en Se en ee ee ee eS en H fmoaiosy</f>
        <v>#ERROR!</v>
      </c>
    </row>
    <row r="246769">
      <c r="A246769" s="1" t="s">
        <v>75587</v>
      </c>
    </row>
    <row r="246770">
      <c r="A246770" s="1" t="s">
        <v>75588</v>
      </c>
    </row>
    <row r="246771">
      <c r="A246771" s="3" t="str">
        <f>+ rt ; 1 ; j cso ities</f>
        <v>#ERROR!</v>
      </c>
    </row>
    <row r="246772">
      <c r="A246772" s="1" t="s">
        <v>75589</v>
      </c>
    </row>
    <row r="246773">
      <c r="A246773" s="1" t="s">
        <v>75592</v>
      </c>
    </row>
    <row r="246774">
      <c r="A246774" s="1" t="s">
        <v>75593</v>
      </c>
    </row>
    <row r="246775">
      <c r="A246775" s="1" t="s">
        <v>41346</v>
      </c>
    </row>
    <row r="246776">
      <c r="A246776" s="1" t="s">
        <v>75594</v>
      </c>
    </row>
    <row r="246777">
      <c r="A246777" s="1" t="s">
        <v>75595</v>
      </c>
    </row>
    <row r="246778">
      <c r="A246778" s="1" t="s">
        <v>966</v>
      </c>
    </row>
    <row r="246779">
      <c r="A246779" s="1" t="s">
        <v>75596</v>
      </c>
    </row>
    <row r="246780">
      <c r="A246780" s="1" t="s">
        <v>75597</v>
      </c>
    </row>
    <row r="246781">
      <c r="A246781" s="1" t="s">
        <v>75598</v>
      </c>
    </row>
    <row r="246782">
      <c r="A246782" s="1" t="s">
        <v>75599</v>
      </c>
    </row>
    <row r="246783">
      <c r="A246783" s="1" t="s">
        <v>75600</v>
      </c>
    </row>
    <row r="246784">
      <c r="A246784" s="1" t="s">
        <v>75601</v>
      </c>
    </row>
    <row r="246785">
      <c r="A246785" s="1" t="s">
        <v>75602</v>
      </c>
    </row>
    <row r="246786">
      <c r="A246786" s="1" t="s">
        <v>75603</v>
      </c>
    </row>
    <row r="246787">
      <c r="A246787" s="1" t="s">
        <v>75604</v>
      </c>
    </row>
    <row r="246788">
      <c r="A246788" s="1" t="s">
        <v>75605</v>
      </c>
    </row>
    <row r="246789">
      <c r="A246789" s="1" t="s">
        <v>75606</v>
      </c>
    </row>
    <row r="246790">
      <c r="A246790" s="1" t="s">
        <v>75607</v>
      </c>
    </row>
    <row r="246791">
      <c r="A246791" s="1" t="s">
        <v>75608</v>
      </c>
    </row>
    <row r="246792">
      <c r="A246792" s="1" t="s">
        <v>75609</v>
      </c>
    </row>
    <row r="246793">
      <c r="A246793" s="1" t="s">
        <v>75610</v>
      </c>
    </row>
    <row r="246794">
      <c r="A246794" s="1" t="s">
        <v>75611</v>
      </c>
    </row>
    <row r="246795">
      <c r="A246795" s="1" t="s">
        <v>75612</v>
      </c>
    </row>
    <row r="246796">
      <c r="A246796" s="1" t="s">
        <v>75613</v>
      </c>
    </row>
    <row r="246797">
      <c r="A246797" s="1" t="s">
        <v>75614</v>
      </c>
    </row>
    <row r="246798">
      <c r="A246798" s="1" t="s">
        <v>75615</v>
      </c>
    </row>
    <row r="246799">
      <c r="A246799" s="1" t="s">
        <v>75616</v>
      </c>
    </row>
    <row r="246800">
      <c r="A246800" s="1" t="s">
        <v>75617</v>
      </c>
    </row>
    <row r="246801">
      <c r="A246801" s="1" t="s">
        <v>75618</v>
      </c>
    </row>
    <row r="246802">
      <c r="A246802" s="1" t="s">
        <v>75619</v>
      </c>
    </row>
    <row r="246803">
      <c r="A246803" s="1" t="s">
        <v>75620</v>
      </c>
    </row>
    <row r="246804">
      <c r="A246804" s="3" t="str">
        <f> a! Pat Alf a ee li = bs aN | y</f>
        <v>#ERROR!</v>
      </c>
    </row>
    <row r="246805">
      <c r="A246805" s="1" t="s">
        <v>75621</v>
      </c>
    </row>
    <row r="246806">
      <c r="A246806" s="1" t="s">
        <v>75622</v>
      </c>
    </row>
    <row r="246807">
      <c r="A246807" s="1" t="s">
        <v>75623</v>
      </c>
    </row>
    <row r="246808">
      <c r="A246808" s="1" t="s">
        <v>75624</v>
      </c>
    </row>
    <row r="246809">
      <c r="A246809" s="1" t="s">
        <v>75625</v>
      </c>
    </row>
    <row r="246810">
      <c r="A246810" s="1" t="s">
        <v>75626</v>
      </c>
    </row>
    <row r="246811">
      <c r="A246811" s="1" t="s">
        <v>75627</v>
      </c>
    </row>
    <row r="246812">
      <c r="A246812" s="1" t="s">
        <v>75628</v>
      </c>
    </row>
    <row r="246813">
      <c r="A246813" s="1" t="s">
        <v>75629</v>
      </c>
    </row>
    <row r="246814">
      <c r="A246814" s="1" t="s">
        <v>75630</v>
      </c>
    </row>
    <row r="246815">
      <c r="A246815" s="1" t="s">
        <v>75596</v>
      </c>
    </row>
    <row r="246816">
      <c r="A246816" s="1" t="s">
        <v>75597</v>
      </c>
    </row>
    <row r="246817">
      <c r="A246817" s="1" t="s">
        <v>75598</v>
      </c>
    </row>
    <row r="246818">
      <c r="A246818" s="1" t="s">
        <v>75599</v>
      </c>
    </row>
    <row r="246819">
      <c r="A246819" s="1" t="s">
        <v>75600</v>
      </c>
    </row>
    <row r="246820">
      <c r="A246820" s="1" t="s">
        <v>75601</v>
      </c>
    </row>
    <row r="246821">
      <c r="A246821" s="1" t="s">
        <v>75602</v>
      </c>
    </row>
    <row r="246822">
      <c r="A246822" s="1" t="s">
        <v>75603</v>
      </c>
    </row>
    <row r="246823">
      <c r="A246823" s="1" t="s">
        <v>75604</v>
      </c>
    </row>
    <row r="246824">
      <c r="A246824" s="1" t="s">
        <v>75605</v>
      </c>
    </row>
    <row r="246825">
      <c r="A246825" s="1" t="s">
        <v>75606</v>
      </c>
    </row>
    <row r="246826">
      <c r="A246826" s="1" t="s">
        <v>75607</v>
      </c>
    </row>
    <row r="246827">
      <c r="A246827" s="1" t="s">
        <v>75608</v>
      </c>
    </row>
    <row r="246828">
      <c r="A246828" s="1" t="s">
        <v>75609</v>
      </c>
    </row>
    <row r="246829">
      <c r="A246829" s="1" t="s">
        <v>75610</v>
      </c>
    </row>
    <row r="246830">
      <c r="A246830" s="1" t="s">
        <v>75611</v>
      </c>
    </row>
    <row r="246831">
      <c r="A246831" s="1" t="s">
        <v>75612</v>
      </c>
    </row>
    <row r="246832">
      <c r="A246832" s="1" t="s">
        <v>75613</v>
      </c>
    </row>
    <row r="246833">
      <c r="A246833" s="1" t="s">
        <v>75614</v>
      </c>
    </row>
    <row r="246834">
      <c r="A246834" s="1" t="s">
        <v>75615</v>
      </c>
    </row>
    <row r="246835">
      <c r="A246835" s="1" t="s">
        <v>75616</v>
      </c>
    </row>
    <row r="246836">
      <c r="A246836" s="1" t="s">
        <v>75617</v>
      </c>
    </row>
    <row r="246837">
      <c r="A246837" s="1" t="s">
        <v>75618</v>
      </c>
    </row>
    <row r="246838">
      <c r="A246838" s="1" t="s">
        <v>75619</v>
      </c>
    </row>
    <row r="246839">
      <c r="A246839" s="1" t="s">
        <v>75620</v>
      </c>
    </row>
    <row r="246840">
      <c r="A246840" s="3" t="str">
        <f> a! Pat Alf a ee li = bs aN | y</f>
        <v>#ERROR!</v>
      </c>
    </row>
    <row r="246841">
      <c r="A246841" s="1" t="s">
        <v>75621</v>
      </c>
    </row>
    <row r="246842">
      <c r="A246842" s="1" t="s">
        <v>75622</v>
      </c>
    </row>
    <row r="246843">
      <c r="A246843" s="1" t="s">
        <v>75623</v>
      </c>
    </row>
    <row r="246844">
      <c r="A246844" s="1" t="s">
        <v>75624</v>
      </c>
    </row>
    <row r="246845">
      <c r="A246845" s="1" t="s">
        <v>75625</v>
      </c>
    </row>
    <row r="246846">
      <c r="A246846" s="1" t="s">
        <v>75626</v>
      </c>
    </row>
    <row r="246847">
      <c r="A246847" s="1" t="s">
        <v>75627</v>
      </c>
    </row>
    <row r="246848">
      <c r="A246848" s="1" t="s">
        <v>75628</v>
      </c>
    </row>
    <row r="246849">
      <c r="A246849" s="1" t="s">
        <v>75629</v>
      </c>
    </row>
    <row r="246850">
      <c r="A246850" s="1" t="s">
        <v>75631</v>
      </c>
    </row>
    <row r="246851">
      <c r="A246851" s="1" t="s">
        <v>75632</v>
      </c>
    </row>
    <row r="246852">
      <c r="A246852" s="1" t="s">
        <v>75633</v>
      </c>
    </row>
    <row r="246853">
      <c r="A246853" s="1" t="s">
        <v>75634</v>
      </c>
    </row>
    <row r="246854">
      <c r="A246854" s="1" t="s">
        <v>75635</v>
      </c>
    </row>
    <row r="246855">
      <c r="A246855" s="1" t="s">
        <v>75633</v>
      </c>
    </row>
    <row r="246856">
      <c r="A246856" s="1" t="s">
        <v>75634</v>
      </c>
    </row>
    <row r="246857">
      <c r="A246857" s="1" t="s">
        <v>75636</v>
      </c>
    </row>
    <row r="246858">
      <c r="A246858" s="1" t="s">
        <v>75637</v>
      </c>
    </row>
    <row r="246859">
      <c r="A246859" s="1" t="s">
        <v>75638</v>
      </c>
    </row>
    <row r="246860">
      <c r="A246860" s="1" t="s">
        <v>75639</v>
      </c>
    </row>
    <row r="246861">
      <c r="A246861" s="1" t="s">
        <v>75640</v>
      </c>
    </row>
    <row r="246862">
      <c r="A246862" s="1" t="s">
        <v>7512</v>
      </c>
    </row>
    <row r="246863">
      <c r="A246863" s="1" t="s">
        <v>75641</v>
      </c>
    </row>
    <row r="246864">
      <c r="A246864" s="1" t="s">
        <v>75642</v>
      </c>
    </row>
    <row r="246865">
      <c r="A246865" s="1" t="s">
        <v>75643</v>
      </c>
    </row>
    <row r="246866">
      <c r="A246866" s="1" t="s">
        <v>75644</v>
      </c>
    </row>
    <row r="246867">
      <c r="A246867" s="1" t="s">
        <v>41522</v>
      </c>
    </row>
    <row r="246868">
      <c r="A246868" s="1" t="s">
        <v>10091</v>
      </c>
    </row>
    <row r="246869">
      <c r="A246869" s="1" t="s">
        <v>75645</v>
      </c>
    </row>
    <row r="246870">
      <c r="A246870" s="1" t="s">
        <v>51110</v>
      </c>
    </row>
    <row r="246871">
      <c r="A246871" s="1" t="s">
        <v>75646</v>
      </c>
    </row>
    <row r="246872">
      <c r="A246872" s="1" t="s">
        <v>19384</v>
      </c>
    </row>
    <row r="246873">
      <c r="A246873" s="1" t="s">
        <v>75647</v>
      </c>
    </row>
    <row r="246874">
      <c r="A246874" s="1" t="s">
        <v>75648</v>
      </c>
    </row>
    <row r="246875">
      <c r="A246875" s="1" t="s">
        <v>75639</v>
      </c>
    </row>
    <row r="246876">
      <c r="A246876" s="1" t="s">
        <v>75640</v>
      </c>
    </row>
    <row r="246877">
      <c r="A246877" s="1" t="s">
        <v>7512</v>
      </c>
    </row>
    <row r="246878">
      <c r="A246878" s="1" t="s">
        <v>75641</v>
      </c>
    </row>
    <row r="246879">
      <c r="A246879" s="1" t="s">
        <v>75642</v>
      </c>
    </row>
    <row r="246880">
      <c r="A246880" s="1" t="s">
        <v>75643</v>
      </c>
    </row>
    <row r="246881">
      <c r="A246881" s="1" t="s">
        <v>75644</v>
      </c>
    </row>
    <row r="246882">
      <c r="A246882" s="1" t="s">
        <v>75645</v>
      </c>
    </row>
    <row r="246883">
      <c r="A246883" s="1" t="s">
        <v>75646</v>
      </c>
    </row>
    <row r="246884">
      <c r="A246884" s="1" t="s">
        <v>75649</v>
      </c>
    </row>
    <row r="246885">
      <c r="A246885" s="1" t="s">
        <v>75650</v>
      </c>
    </row>
    <row r="246886">
      <c r="A246886" s="1" t="s">
        <v>3411</v>
      </c>
    </row>
    <row r="246887">
      <c r="A246887" s="1" t="s">
        <v>75651</v>
      </c>
    </row>
    <row r="246888">
      <c r="A246888" s="1" t="s">
        <v>75652</v>
      </c>
    </row>
    <row r="246889">
      <c r="A246889" s="1" t="s">
        <v>75653</v>
      </c>
    </row>
    <row r="246890">
      <c r="A246890" s="1" t="s">
        <v>75654</v>
      </c>
    </row>
    <row r="246891">
      <c r="A246891" s="1" t="s">
        <v>68541</v>
      </c>
    </row>
    <row r="246892">
      <c r="A246892" s="1" t="s">
        <v>75655</v>
      </c>
    </row>
    <row r="246893">
      <c r="A246893" s="1" t="s">
        <v>75656</v>
      </c>
    </row>
    <row r="246894">
      <c r="A246894" s="1" t="s">
        <v>75657</v>
      </c>
    </row>
    <row r="246895">
      <c r="A246895" s="1" t="s">
        <v>75658</v>
      </c>
    </row>
    <row r="246896">
      <c r="A246896" s="1" t="s">
        <v>75659</v>
      </c>
    </row>
    <row r="246897">
      <c r="A246897" s="1" t="s">
        <v>75660</v>
      </c>
    </row>
    <row r="246898">
      <c r="A246898" s="1" t="s">
        <v>75661</v>
      </c>
    </row>
    <row r="246899">
      <c r="A246899" s="1" t="s">
        <v>75662</v>
      </c>
    </row>
    <row r="246900">
      <c r="A246900" s="1" t="s">
        <v>75663</v>
      </c>
    </row>
    <row r="246901">
      <c r="A246901" s="1" t="s">
        <v>75664</v>
      </c>
    </row>
    <row r="246902">
      <c r="A246902" s="1" t="s">
        <v>75665</v>
      </c>
    </row>
    <row r="246903">
      <c r="A246903" s="1" t="s">
        <v>322</v>
      </c>
    </row>
    <row r="246904">
      <c r="A246904" s="1" t="s">
        <v>75666</v>
      </c>
    </row>
    <row r="246905">
      <c r="A246905" s="1" t="s">
        <v>75667</v>
      </c>
    </row>
    <row r="246906">
      <c r="A246906" s="1" t="s">
        <v>75668</v>
      </c>
    </row>
    <row r="246907">
      <c r="A246907" s="1" t="s">
        <v>75669</v>
      </c>
    </row>
    <row r="246908">
      <c r="A246908" s="1" t="s">
        <v>75670</v>
      </c>
    </row>
    <row r="246909">
      <c r="A246909" s="1" t="s">
        <v>75671</v>
      </c>
    </row>
    <row r="246910">
      <c r="A246910" s="1" t="s">
        <v>75672</v>
      </c>
    </row>
    <row r="246911">
      <c r="A246911" s="1" t="s">
        <v>75673</v>
      </c>
    </row>
    <row r="246912">
      <c r="A246912" s="1" t="s">
        <v>75674</v>
      </c>
    </row>
    <row r="246913">
      <c r="A246913" s="1" t="s">
        <v>75675</v>
      </c>
    </row>
    <row r="246914">
      <c r="A246914" s="1" t="s">
        <v>75676</v>
      </c>
    </row>
    <row r="246915">
      <c r="A246915" s="1" t="s">
        <v>75677</v>
      </c>
    </row>
    <row r="246916">
      <c r="A246916" s="1" t="s">
        <v>75678</v>
      </c>
    </row>
    <row r="246917">
      <c r="A246917" s="1" t="s">
        <v>75679</v>
      </c>
    </row>
    <row r="246918">
      <c r="A246918" s="1" t="s">
        <v>3411</v>
      </c>
    </row>
    <row r="246919">
      <c r="A246919" s="1" t="s">
        <v>75651</v>
      </c>
    </row>
    <row r="246920">
      <c r="A246920" s="1" t="s">
        <v>75652</v>
      </c>
    </row>
    <row r="246921">
      <c r="A246921" s="1" t="s">
        <v>75653</v>
      </c>
    </row>
    <row r="246922">
      <c r="A246922" s="1" t="s">
        <v>75654</v>
      </c>
    </row>
    <row r="246923">
      <c r="A246923" s="1" t="s">
        <v>75655</v>
      </c>
    </row>
    <row r="246924">
      <c r="A246924" s="1" t="s">
        <v>75656</v>
      </c>
    </row>
    <row r="246925">
      <c r="A246925" s="1" t="s">
        <v>75657</v>
      </c>
    </row>
    <row r="246926">
      <c r="A246926" s="1" t="s">
        <v>75658</v>
      </c>
    </row>
    <row r="246927">
      <c r="A246927" s="1" t="s">
        <v>75659</v>
      </c>
    </row>
    <row r="246928">
      <c r="A246928" s="1" t="s">
        <v>75660</v>
      </c>
    </row>
    <row r="246929">
      <c r="A246929" s="1" t="s">
        <v>75661</v>
      </c>
    </row>
    <row r="246930">
      <c r="A246930" s="1" t="s">
        <v>75662</v>
      </c>
    </row>
    <row r="246931">
      <c r="A246931" s="1" t="s">
        <v>75663</v>
      </c>
    </row>
    <row r="246932">
      <c r="A246932" s="1" t="s">
        <v>75664</v>
      </c>
    </row>
    <row r="246933">
      <c r="A246933" s="1" t="s">
        <v>75665</v>
      </c>
    </row>
    <row r="246934">
      <c r="A246934" s="1" t="s">
        <v>75666</v>
      </c>
    </row>
    <row r="246935">
      <c r="A246935" s="1" t="s">
        <v>75667</v>
      </c>
    </row>
    <row r="246936">
      <c r="A246936" s="1" t="s">
        <v>75668</v>
      </c>
    </row>
    <row r="246937">
      <c r="A246937" s="1" t="s">
        <v>75669</v>
      </c>
    </row>
    <row r="246938">
      <c r="A246938" s="1" t="s">
        <v>75670</v>
      </c>
    </row>
    <row r="246939">
      <c r="A246939" s="1" t="s">
        <v>75671</v>
      </c>
    </row>
    <row r="246940">
      <c r="A246940" s="1" t="s">
        <v>75672</v>
      </c>
    </row>
    <row r="246941">
      <c r="A246941" s="1" t="s">
        <v>75673</v>
      </c>
    </row>
    <row r="246942">
      <c r="A246942" s="1" t="s">
        <v>75674</v>
      </c>
    </row>
    <row r="246943">
      <c r="A246943" s="1" t="s">
        <v>75675</v>
      </c>
    </row>
    <row r="246944">
      <c r="A246944" s="1" t="s">
        <v>75676</v>
      </c>
    </row>
    <row r="246945">
      <c r="A246945" s="1" t="s">
        <v>75677</v>
      </c>
    </row>
    <row r="246946">
      <c r="A246946" s="1" t="s">
        <v>75678</v>
      </c>
    </row>
    <row r="246947">
      <c r="A246947" s="1" t="s">
        <v>75680</v>
      </c>
    </row>
    <row r="246948">
      <c r="A246948" s="1" t="s">
        <v>75681</v>
      </c>
    </row>
    <row r="246949">
      <c r="A246949" s="1" t="s">
        <v>45354</v>
      </c>
    </row>
    <row r="246950">
      <c r="A246950" s="1" t="s">
        <v>8688</v>
      </c>
    </row>
    <row r="246951">
      <c r="A246951" s="1" t="s">
        <v>977</v>
      </c>
    </row>
    <row r="246952">
      <c r="A246952" s="1" t="s">
        <v>39531</v>
      </c>
    </row>
    <row r="246953">
      <c r="A246953" s="1" t="s">
        <v>72983</v>
      </c>
    </row>
    <row r="246954">
      <c r="A246954" s="1" t="s">
        <v>72984</v>
      </c>
    </row>
    <row r="246955">
      <c r="A246955" s="1" t="s">
        <v>72985</v>
      </c>
    </row>
    <row r="246956">
      <c r="A246956" s="1" t="s">
        <v>72986</v>
      </c>
    </row>
    <row r="246957">
      <c r="A246957" s="1" t="s">
        <v>11144</v>
      </c>
    </row>
    <row r="246958">
      <c r="A246958" s="1" t="s">
        <v>68234</v>
      </c>
    </row>
    <row r="246959">
      <c r="A246959" s="1" t="s">
        <v>35651</v>
      </c>
    </row>
    <row r="246960">
      <c r="A246960" s="1" t="s">
        <v>42864</v>
      </c>
    </row>
    <row r="246961">
      <c r="A246961" s="1" t="s">
        <v>34714</v>
      </c>
    </row>
    <row r="246962">
      <c r="A246962" s="1" t="s">
        <v>72987</v>
      </c>
    </row>
    <row r="246963">
      <c r="A246963" s="1" t="s">
        <v>72988</v>
      </c>
    </row>
    <row r="246964">
      <c r="A246964" s="1" t="s">
        <v>42696</v>
      </c>
    </row>
    <row r="246965">
      <c r="A246965" s="1" t="s">
        <v>44637</v>
      </c>
    </row>
    <row r="246966">
      <c r="A246966" s="1" t="s">
        <v>20662</v>
      </c>
    </row>
    <row r="246967">
      <c r="A246967" s="1" t="s">
        <v>72989</v>
      </c>
    </row>
    <row r="246968">
      <c r="A246968" s="1" t="s">
        <v>7512</v>
      </c>
    </row>
    <row r="246969">
      <c r="A246969" s="1" t="s">
        <v>72990</v>
      </c>
    </row>
    <row r="246970">
      <c r="A246970" s="1" t="s">
        <v>13979</v>
      </c>
    </row>
    <row r="246971">
      <c r="A246971" s="1" t="s">
        <v>65481</v>
      </c>
    </row>
    <row r="246972">
      <c r="A246972" s="1" t="s">
        <v>34601</v>
      </c>
    </row>
    <row r="246973">
      <c r="A246973" s="1" t="s">
        <v>72991</v>
      </c>
    </row>
    <row r="246974">
      <c r="A246974" s="1" t="s">
        <v>72992</v>
      </c>
    </row>
    <row r="246975">
      <c r="A246975" s="1" t="s">
        <v>72993</v>
      </c>
    </row>
    <row r="246976">
      <c r="A246976" s="1" t="s">
        <v>977</v>
      </c>
    </row>
    <row r="246977">
      <c r="A246977" s="1" t="s">
        <v>72994</v>
      </c>
    </row>
    <row r="246978">
      <c r="A246978" s="1" t="s">
        <v>72995</v>
      </c>
    </row>
    <row r="246979">
      <c r="A246979" s="1" t="s">
        <v>72996</v>
      </c>
    </row>
    <row r="246980">
      <c r="A246980" s="1">
        <v>2.0</v>
      </c>
    </row>
    <row r="246981">
      <c r="A246981" s="1" t="s">
        <v>26315</v>
      </c>
    </row>
    <row r="246982">
      <c r="A246982" s="1" t="s">
        <v>977</v>
      </c>
    </row>
    <row r="246983">
      <c r="A246983" s="1" t="s">
        <v>72997</v>
      </c>
    </row>
    <row r="246984">
      <c r="A246984" s="1" t="s">
        <v>72998</v>
      </c>
    </row>
    <row r="246985">
      <c r="A246985" s="1" t="s">
        <v>72985</v>
      </c>
    </row>
    <row r="246986">
      <c r="A246986" s="1" t="s">
        <v>72986</v>
      </c>
    </row>
    <row r="246987">
      <c r="A246987" s="1" t="s">
        <v>11144</v>
      </c>
    </row>
    <row r="246988">
      <c r="A246988" s="1" t="s">
        <v>68234</v>
      </c>
    </row>
    <row r="246989">
      <c r="A246989" s="1" t="s">
        <v>35651</v>
      </c>
    </row>
    <row r="246990">
      <c r="A246990" s="1" t="s">
        <v>42864</v>
      </c>
    </row>
    <row r="246991">
      <c r="A246991" s="1" t="s">
        <v>34714</v>
      </c>
    </row>
    <row r="246992">
      <c r="A246992" s="1" t="s">
        <v>72987</v>
      </c>
    </row>
    <row r="246993">
      <c r="A246993" s="1" t="s">
        <v>72988</v>
      </c>
    </row>
    <row r="246994">
      <c r="A246994" s="1" t="s">
        <v>42696</v>
      </c>
    </row>
    <row r="246995">
      <c r="A246995" s="1" t="s">
        <v>44637</v>
      </c>
    </row>
    <row r="246996">
      <c r="A246996" s="1" t="s">
        <v>20662</v>
      </c>
    </row>
    <row r="246997">
      <c r="A246997" s="1" t="s">
        <v>72989</v>
      </c>
    </row>
    <row r="246998">
      <c r="A246998" s="1" t="s">
        <v>7512</v>
      </c>
    </row>
    <row r="246999">
      <c r="A246999" s="1" t="s">
        <v>72990</v>
      </c>
    </row>
    <row r="247000">
      <c r="A247000" s="1" t="s">
        <v>13979</v>
      </c>
    </row>
    <row r="247001">
      <c r="A247001" s="1" t="s">
        <v>65481</v>
      </c>
    </row>
    <row r="247002">
      <c r="A247002" s="1" t="s">
        <v>34601</v>
      </c>
    </row>
    <row r="247003">
      <c r="A247003" s="1" t="s">
        <v>72991</v>
      </c>
    </row>
    <row r="247004">
      <c r="A247004" s="1" t="s">
        <v>72992</v>
      </c>
    </row>
    <row r="247005">
      <c r="A247005" s="1" t="s">
        <v>72993</v>
      </c>
    </row>
    <row r="247006">
      <c r="A247006" s="1" t="s">
        <v>72994</v>
      </c>
    </row>
    <row r="247007">
      <c r="A247007" s="1" t="s">
        <v>72995</v>
      </c>
    </row>
    <row r="247008">
      <c r="A247008" s="1" t="s">
        <v>72996</v>
      </c>
    </row>
    <row r="247009">
      <c r="A247009" s="1" t="s">
        <v>26315</v>
      </c>
    </row>
    <row r="247010">
      <c r="A247010" s="1" t="s">
        <v>72997</v>
      </c>
    </row>
    <row r="247011">
      <c r="A247011" s="1" t="s">
        <v>72999</v>
      </c>
    </row>
    <row r="247012">
      <c r="A247012" s="1" t="s">
        <v>75682</v>
      </c>
    </row>
    <row r="247013">
      <c r="A247013" s="1" t="s">
        <v>75683</v>
      </c>
    </row>
    <row r="247014">
      <c r="A247014" s="1" t="s">
        <v>75684</v>
      </c>
    </row>
    <row r="247015">
      <c r="A247015" s="1" t="s">
        <v>75685</v>
      </c>
    </row>
    <row r="247016">
      <c r="A247016" s="1" t="s">
        <v>75686</v>
      </c>
    </row>
    <row r="247017">
      <c r="A247017" s="1" t="s">
        <v>75687</v>
      </c>
    </row>
    <row r="247018">
      <c r="A247018" s="1" t="s">
        <v>75688</v>
      </c>
    </row>
    <row r="247019">
      <c r="A247019" s="1" t="s">
        <v>43712</v>
      </c>
    </row>
    <row r="247020">
      <c r="A247020" s="1" t="s">
        <v>75689</v>
      </c>
    </row>
    <row r="247021">
      <c r="A247021" s="1" t="s">
        <v>75683</v>
      </c>
    </row>
    <row r="247022">
      <c r="A247022" s="1" t="s">
        <v>75684</v>
      </c>
    </row>
    <row r="247023">
      <c r="A247023" s="1" t="s">
        <v>75685</v>
      </c>
    </row>
    <row r="247024">
      <c r="A247024" s="1" t="s">
        <v>75686</v>
      </c>
    </row>
    <row r="247025">
      <c r="A247025" s="1" t="s">
        <v>75687</v>
      </c>
    </row>
    <row r="247026">
      <c r="A247026" s="1" t="s">
        <v>75690</v>
      </c>
    </row>
    <row r="247027">
      <c r="A247027" s="1" t="s">
        <v>75691</v>
      </c>
    </row>
    <row r="247028">
      <c r="A247028" s="1" t="s">
        <v>75692</v>
      </c>
    </row>
    <row r="247029">
      <c r="A247029" s="1" t="s">
        <v>75693</v>
      </c>
    </row>
    <row r="247030">
      <c r="A247030" s="1" t="s">
        <v>75694</v>
      </c>
    </row>
    <row r="247031">
      <c r="A247031" s="1" t="s">
        <v>75695</v>
      </c>
    </row>
    <row r="247032">
      <c r="A247032" s="1" t="s">
        <v>75692</v>
      </c>
    </row>
    <row r="247033">
      <c r="A247033" s="1" t="s">
        <v>75693</v>
      </c>
    </row>
    <row r="247034">
      <c r="A247034" s="1" t="s">
        <v>75696</v>
      </c>
    </row>
    <row r="247035">
      <c r="A247035" s="1" t="s">
        <v>75697</v>
      </c>
    </row>
    <row r="247036">
      <c r="A247036" s="1" t="s">
        <v>73151</v>
      </c>
    </row>
    <row r="247037">
      <c r="A247037" s="1" t="s">
        <v>73152</v>
      </c>
    </row>
    <row r="247038">
      <c r="A247038" s="1" t="s">
        <v>73153</v>
      </c>
    </row>
    <row r="247039">
      <c r="A247039" s="1" t="s">
        <v>73154</v>
      </c>
    </row>
    <row r="247040">
      <c r="A247040" s="1" t="s">
        <v>73155</v>
      </c>
    </row>
    <row r="247041">
      <c r="A247041" s="1" t="s">
        <v>73156</v>
      </c>
    </row>
    <row r="247042">
      <c r="A247042" s="1" t="s">
        <v>73157</v>
      </c>
    </row>
    <row r="247043">
      <c r="A247043" s="3" t="str">
        <f> o&gt; fap. a, al a 7 hk eS My</f>
        <v>#ERROR!</v>
      </c>
    </row>
    <row r="247044">
      <c r="A247044" s="1" t="s">
        <v>73158</v>
      </c>
    </row>
    <row r="247045">
      <c r="A247045" s="1" t="s">
        <v>73159</v>
      </c>
    </row>
    <row r="247046">
      <c r="A247046" s="1" t="s">
        <v>73160</v>
      </c>
    </row>
    <row r="247047">
      <c r="A247047" s="1" t="s">
        <v>73161</v>
      </c>
    </row>
    <row r="247048">
      <c r="A247048" s="1" t="s">
        <v>73162</v>
      </c>
    </row>
    <row r="247049">
      <c r="A247049" s="1" t="s">
        <v>73163</v>
      </c>
    </row>
    <row r="247050">
      <c r="A247050" s="1" t="s">
        <v>73164</v>
      </c>
    </row>
    <row r="247051">
      <c r="A247051" s="1" t="s">
        <v>73165</v>
      </c>
    </row>
    <row r="247052">
      <c r="A247052" s="1" t="s">
        <v>73166</v>
      </c>
    </row>
    <row r="247053">
      <c r="A247053" s="1" t="s">
        <v>73167</v>
      </c>
    </row>
    <row r="247054">
      <c r="A247054" s="1" t="s">
        <v>73151</v>
      </c>
    </row>
    <row r="247055">
      <c r="A247055" s="1" t="s">
        <v>73152</v>
      </c>
    </row>
    <row r="247056">
      <c r="A247056" s="1" t="s">
        <v>73153</v>
      </c>
    </row>
    <row r="247057">
      <c r="A247057" s="1" t="s">
        <v>73154</v>
      </c>
    </row>
    <row r="247058">
      <c r="A247058" s="1" t="s">
        <v>73155</v>
      </c>
    </row>
    <row r="247059">
      <c r="A247059" s="1" t="s">
        <v>73156</v>
      </c>
    </row>
    <row r="247060">
      <c r="A247060" s="1" t="s">
        <v>73157</v>
      </c>
    </row>
    <row r="247061">
      <c r="A247061" s="3" t="str">
        <f> o&gt; fap. a, al a 7 hk eS My</f>
        <v>#ERROR!</v>
      </c>
    </row>
    <row r="247062">
      <c r="A247062" s="1" t="s">
        <v>73158</v>
      </c>
    </row>
    <row r="247063">
      <c r="A247063" s="1" t="s">
        <v>73159</v>
      </c>
    </row>
    <row r="247064">
      <c r="A247064" s="1" t="s">
        <v>73160</v>
      </c>
    </row>
    <row r="247065">
      <c r="A247065" s="1" t="s">
        <v>73161</v>
      </c>
    </row>
    <row r="247066">
      <c r="A247066" s="1" t="s">
        <v>73162</v>
      </c>
    </row>
    <row r="247067">
      <c r="A247067" s="1" t="s">
        <v>73163</v>
      </c>
    </row>
    <row r="247068">
      <c r="A247068" s="1" t="s">
        <v>73164</v>
      </c>
    </row>
    <row r="247069">
      <c r="A247069" s="1" t="s">
        <v>73165</v>
      </c>
    </row>
    <row r="247070">
      <c r="A247070" s="1" t="s">
        <v>73166</v>
      </c>
    </row>
    <row r="247071">
      <c r="A247071" s="1" t="s">
        <v>73168</v>
      </c>
    </row>
    <row r="247072">
      <c r="A247072" s="1" t="s">
        <v>75698</v>
      </c>
    </row>
    <row r="247073">
      <c r="A247073" s="1" t="s">
        <v>75699</v>
      </c>
    </row>
    <row r="247074">
      <c r="A247074" s="1" t="s">
        <v>75700</v>
      </c>
    </row>
    <row r="247075">
      <c r="A247075" s="1" t="s">
        <v>75701</v>
      </c>
    </row>
    <row r="247076">
      <c r="A247076" s="1" t="s">
        <v>75702</v>
      </c>
    </row>
    <row r="247077">
      <c r="A247077" s="1" t="s">
        <v>75699</v>
      </c>
    </row>
    <row r="247078">
      <c r="A247078" s="1" t="s">
        <v>75700</v>
      </c>
    </row>
    <row r="247079">
      <c r="A247079" s="1" t="s">
        <v>75701</v>
      </c>
    </row>
    <row r="247080">
      <c r="A247080" s="1" t="s">
        <v>75703</v>
      </c>
    </row>
    <row r="247081">
      <c r="A247081" s="1" t="s">
        <v>75704</v>
      </c>
    </row>
    <row r="247082">
      <c r="A247082" s="1" t="s">
        <v>74838</v>
      </c>
    </row>
    <row r="247083">
      <c r="A247083" s="1" t="s">
        <v>75705</v>
      </c>
    </row>
    <row r="247084">
      <c r="A247084" s="1" t="s">
        <v>75706</v>
      </c>
    </row>
    <row r="247085">
      <c r="A247085" s="1" t="s">
        <v>75707</v>
      </c>
    </row>
    <row r="247086">
      <c r="A247086" s="1" t="s">
        <v>75708</v>
      </c>
    </row>
    <row r="247087">
      <c r="A247087" s="1" t="s">
        <v>75709</v>
      </c>
    </row>
    <row r="247088">
      <c r="A247088" s="1" t="s">
        <v>75705</v>
      </c>
    </row>
    <row r="247089">
      <c r="A247089" s="1" t="s">
        <v>75706</v>
      </c>
    </row>
    <row r="247090">
      <c r="A247090" s="1" t="s">
        <v>75707</v>
      </c>
    </row>
    <row r="247091">
      <c r="A247091" s="1" t="s">
        <v>75708</v>
      </c>
    </row>
    <row r="247092">
      <c r="A247092" s="1" t="s">
        <v>75710</v>
      </c>
    </row>
    <row r="247093">
      <c r="A247093" s="1" t="s">
        <v>75711</v>
      </c>
    </row>
    <row r="247094">
      <c r="A247094" s="1" t="s">
        <v>75712</v>
      </c>
    </row>
    <row r="247095">
      <c r="A247095" s="1" t="s">
        <v>14984</v>
      </c>
    </row>
    <row r="247096">
      <c r="A247096" s="1" t="s">
        <v>75713</v>
      </c>
    </row>
    <row r="247097">
      <c r="A247097" s="1" t="s">
        <v>34606</v>
      </c>
    </row>
    <row r="247098">
      <c r="A247098" s="1" t="s">
        <v>75714</v>
      </c>
    </row>
    <row r="247099">
      <c r="A247099" s="1" t="s">
        <v>53845</v>
      </c>
    </row>
    <row r="247100">
      <c r="A247100" s="1" t="s">
        <v>1069</v>
      </c>
    </row>
    <row r="247101">
      <c r="A247101" s="1" t="s">
        <v>75715</v>
      </c>
    </row>
    <row r="247102">
      <c r="A247102" s="1" t="s">
        <v>75716</v>
      </c>
    </row>
    <row r="247103">
      <c r="A247103" s="1" t="s">
        <v>75717</v>
      </c>
    </row>
    <row r="247104">
      <c r="A247104" s="1" t="s">
        <v>75712</v>
      </c>
    </row>
    <row r="247105">
      <c r="A247105" s="1" t="s">
        <v>75713</v>
      </c>
    </row>
    <row r="247106">
      <c r="A247106" s="1" t="s">
        <v>34606</v>
      </c>
    </row>
    <row r="247107">
      <c r="A247107" s="1" t="s">
        <v>75715</v>
      </c>
    </row>
    <row r="247108">
      <c r="A247108" s="1" t="s">
        <v>75716</v>
      </c>
    </row>
    <row r="247109">
      <c r="A247109" s="1" t="s">
        <v>75718</v>
      </c>
    </row>
    <row r="247110">
      <c r="A247110" s="1" t="s">
        <v>75719</v>
      </c>
    </row>
    <row r="247112">
      <c r="A247112" s="1" t="s">
        <v>75720</v>
      </c>
    </row>
    <row r="247114">
      <c r="A247114" s="1" t="s">
        <v>75721</v>
      </c>
    </row>
    <row r="247116">
      <c r="A247116" s="1" t="s">
        <v>75722</v>
      </c>
    </row>
    <row r="247117">
      <c r="A247117" s="1" t="s">
        <v>75723</v>
      </c>
    </row>
    <row r="247118">
      <c r="A247118" s="1" t="s">
        <v>75724</v>
      </c>
    </row>
    <row r="247120">
      <c r="A247120" s="1" t="s">
        <v>75725</v>
      </c>
    </row>
    <row r="247122">
      <c r="A247122" s="1" t="s">
        <v>75726</v>
      </c>
    </row>
    <row r="247123">
      <c r="A247123" s="1" t="s">
        <v>75727</v>
      </c>
    </row>
    <row r="247125">
      <c r="A247125" s="1" t="s">
        <v>75728</v>
      </c>
    </row>
    <row r="247127">
      <c r="A247127" s="1" t="s">
        <v>75729</v>
      </c>
    </row>
    <row r="247129">
      <c r="A247129" s="1" t="s">
        <v>75730</v>
      </c>
    </row>
    <row r="247130">
      <c r="A247130" s="1" t="s">
        <v>75720</v>
      </c>
    </row>
    <row r="247131">
      <c r="A247131" s="1" t="s">
        <v>75721</v>
      </c>
    </row>
    <row r="247132">
      <c r="A247132" s="1" t="s">
        <v>75722</v>
      </c>
    </row>
    <row r="247133">
      <c r="A247133" s="1" t="s">
        <v>75723</v>
      </c>
    </row>
    <row r="247134">
      <c r="A247134" s="1" t="s">
        <v>75724</v>
      </c>
    </row>
    <row r="247135">
      <c r="A247135" s="1" t="s">
        <v>75725</v>
      </c>
    </row>
    <row r="247136">
      <c r="A247136" s="1" t="s">
        <v>75726</v>
      </c>
    </row>
    <row r="247137">
      <c r="A247137" s="1" t="s">
        <v>75727</v>
      </c>
    </row>
    <row r="247138">
      <c r="A247138" s="1" t="s">
        <v>75728</v>
      </c>
    </row>
    <row r="247139">
      <c r="A247139" s="1" t="s">
        <v>75731</v>
      </c>
    </row>
    <row r="247140">
      <c r="A247140" s="1" t="s">
        <v>75732</v>
      </c>
    </row>
    <row r="247141">
      <c r="A247141" s="1" t="s">
        <v>75733</v>
      </c>
    </row>
    <row r="247142">
      <c r="A247142" s="1" t="s">
        <v>75734</v>
      </c>
    </row>
    <row r="247143">
      <c r="A247143" s="1" t="s">
        <v>75735</v>
      </c>
    </row>
    <row r="247144">
      <c r="A247144" s="1" t="s">
        <v>75736</v>
      </c>
    </row>
    <row r="247145">
      <c r="A247145" s="1" t="s">
        <v>51182</v>
      </c>
    </row>
    <row r="247146">
      <c r="A247146" s="1" t="s">
        <v>1858</v>
      </c>
    </row>
    <row r="247147">
      <c r="A247147" s="1" t="s">
        <v>75737</v>
      </c>
    </row>
    <row r="247148">
      <c r="A247148" s="1" t="s">
        <v>33646</v>
      </c>
    </row>
    <row r="247149">
      <c r="A247149" s="1" t="s">
        <v>322</v>
      </c>
    </row>
    <row r="247150">
      <c r="A247150" s="1" t="s">
        <v>75738</v>
      </c>
    </row>
    <row r="247151">
      <c r="A247151" s="1" t="s">
        <v>75733</v>
      </c>
    </row>
    <row r="247152">
      <c r="A247152" s="1" t="s">
        <v>75734</v>
      </c>
    </row>
    <row r="247153">
      <c r="A247153" s="1" t="s">
        <v>75735</v>
      </c>
    </row>
    <row r="247154">
      <c r="A247154" s="1" t="s">
        <v>75736</v>
      </c>
    </row>
    <row r="247155">
      <c r="A247155" s="1" t="s">
        <v>51182</v>
      </c>
    </row>
    <row r="247156">
      <c r="A247156" s="1" t="s">
        <v>75737</v>
      </c>
    </row>
    <row r="247157">
      <c r="A247157" s="1" t="s">
        <v>75739</v>
      </c>
    </row>
    <row r="247158">
      <c r="A247158" s="1" t="s">
        <v>75740</v>
      </c>
    </row>
    <row r="247159">
      <c r="A247159" s="1" t="s">
        <v>75741</v>
      </c>
    </row>
    <row r="247160">
      <c r="A247160" s="1" t="s">
        <v>75742</v>
      </c>
    </row>
    <row r="247161">
      <c r="A247161" s="1" t="s">
        <v>75743</v>
      </c>
    </row>
    <row r="247162">
      <c r="A247162" s="1" t="s">
        <v>75744</v>
      </c>
    </row>
    <row r="247163">
      <c r="A247163" s="1" t="s">
        <v>75745</v>
      </c>
    </row>
    <row r="247164">
      <c r="A247164" s="1" t="s">
        <v>75746</v>
      </c>
    </row>
    <row r="247165">
      <c r="A247165" s="1" t="s">
        <v>977</v>
      </c>
    </row>
    <row r="247166">
      <c r="A247166" s="1" t="s">
        <v>75747</v>
      </c>
    </row>
    <row r="247167">
      <c r="A247167" s="1" t="s">
        <v>75748</v>
      </c>
    </row>
    <row r="247168">
      <c r="A247168" s="1" t="s">
        <v>75749</v>
      </c>
    </row>
    <row r="247169">
      <c r="A247169" s="1" t="s">
        <v>75750</v>
      </c>
    </row>
    <row r="247170">
      <c r="A247170" s="1" t="s">
        <v>75751</v>
      </c>
    </row>
    <row r="247171">
      <c r="A247171" s="1" t="s">
        <v>75752</v>
      </c>
    </row>
    <row r="247172">
      <c r="A247172" s="1" t="s">
        <v>75753</v>
      </c>
    </row>
    <row r="247173">
      <c r="A247173" s="1" t="s">
        <v>75754</v>
      </c>
    </row>
    <row r="247174">
      <c r="A247174" s="1" t="s">
        <v>75755</v>
      </c>
    </row>
    <row r="247175">
      <c r="A247175" s="1" t="s">
        <v>75756</v>
      </c>
    </row>
    <row r="247176">
      <c r="A247176" s="1" t="s">
        <v>75757</v>
      </c>
    </row>
    <row r="247177">
      <c r="A247177" s="1" t="s">
        <v>75758</v>
      </c>
    </row>
    <row r="247178">
      <c r="A247178" s="1" t="s">
        <v>75759</v>
      </c>
    </row>
    <row r="247179">
      <c r="A247179" s="1" t="s">
        <v>75760</v>
      </c>
    </row>
    <row r="247180">
      <c r="A247180" s="1" t="s">
        <v>75761</v>
      </c>
    </row>
    <row r="247181">
      <c r="A247181" s="1" t="s">
        <v>75762</v>
      </c>
    </row>
    <row r="247182">
      <c r="A247182" s="1" t="s">
        <v>75763</v>
      </c>
    </row>
    <row r="247183">
      <c r="A247183" s="1" t="s">
        <v>75764</v>
      </c>
    </row>
    <row r="247184">
      <c r="A247184" s="1" t="s">
        <v>75765</v>
      </c>
    </row>
    <row r="247185">
      <c r="A247185" s="1" t="s">
        <v>75766</v>
      </c>
    </row>
    <row r="247186">
      <c r="A247186" s="1" t="s">
        <v>75767</v>
      </c>
    </row>
    <row r="247187">
      <c r="A247187" s="1" t="s">
        <v>75768</v>
      </c>
    </row>
    <row r="247188">
      <c r="A247188" s="1" t="s">
        <v>75769</v>
      </c>
    </row>
    <row r="247189">
      <c r="A247189" s="1" t="s">
        <v>75770</v>
      </c>
    </row>
    <row r="247190">
      <c r="A247190" s="1" t="s">
        <v>75771</v>
      </c>
    </row>
    <row r="247191">
      <c r="A247191" s="1" t="s">
        <v>75772</v>
      </c>
    </row>
    <row r="247192">
      <c r="A247192" s="1" t="s">
        <v>75773</v>
      </c>
    </row>
    <row r="247193">
      <c r="A247193" s="1" t="s">
        <v>75774</v>
      </c>
    </row>
    <row r="247194">
      <c r="A247194" s="1" t="s">
        <v>75775</v>
      </c>
    </row>
    <row r="247195">
      <c r="A247195" s="1" t="s">
        <v>75776</v>
      </c>
    </row>
    <row r="247196">
      <c r="A247196" s="1" t="s">
        <v>75777</v>
      </c>
    </row>
    <row r="247197">
      <c r="A247197" s="1" t="s">
        <v>75778</v>
      </c>
    </row>
    <row r="247198">
      <c r="A247198" s="1" t="s">
        <v>75779</v>
      </c>
    </row>
    <row r="247199">
      <c r="A247199" s="1" t="s">
        <v>75780</v>
      </c>
    </row>
    <row r="247200">
      <c r="A247200" s="3" t="str">
        <f> ‘</f>
        <v>#ERROR!</v>
      </c>
    </row>
    <row r="247201">
      <c r="A247201" s="1" t="s">
        <v>75781</v>
      </c>
    </row>
    <row r="247202">
      <c r="A247202" s="1" t="s">
        <v>75782</v>
      </c>
    </row>
    <row r="247203">
      <c r="A247203" s="1" t="s">
        <v>75783</v>
      </c>
    </row>
    <row r="247204">
      <c r="A247204" s="1" t="s">
        <v>75784</v>
      </c>
    </row>
    <row r="247205">
      <c r="A247205" s="1" t="s">
        <v>75785</v>
      </c>
    </row>
    <row r="247206">
      <c r="A247206" s="1" t="s">
        <v>75786</v>
      </c>
    </row>
    <row r="247207">
      <c r="A247207" s="1" t="s">
        <v>75787</v>
      </c>
    </row>
    <row r="247208">
      <c r="A247208" s="1" t="s">
        <v>75788</v>
      </c>
    </row>
    <row r="247209">
      <c r="A247209" s="1" t="s">
        <v>75789</v>
      </c>
    </row>
    <row r="247210">
      <c r="A247210" s="1" t="s">
        <v>75790</v>
      </c>
    </row>
    <row r="247211">
      <c r="A247211" s="1" t="s">
        <v>75791</v>
      </c>
    </row>
    <row r="247212">
      <c r="A247212" s="1" t="s">
        <v>75792</v>
      </c>
    </row>
    <row r="247213">
      <c r="A247213" s="1" t="s">
        <v>75793</v>
      </c>
    </row>
    <row r="247214">
      <c r="A247214" s="1" t="s">
        <v>75794</v>
      </c>
    </row>
    <row r="247215">
      <c r="A247215" s="1" t="s">
        <v>75795</v>
      </c>
    </row>
    <row r="247216">
      <c r="A247216" s="3" t="str">
        <f>+ ~ int fons tek ME AED: pe Fy Ss BL gt he te ye No</f>
        <v>#ERROR!</v>
      </c>
    </row>
    <row r="247217">
      <c r="A247217" s="1" t="s">
        <v>75796</v>
      </c>
    </row>
    <row r="247218">
      <c r="A247218" s="1" t="s">
        <v>75797</v>
      </c>
    </row>
    <row r="247219">
      <c r="A247219" s="1" t="s">
        <v>75798</v>
      </c>
    </row>
    <row r="247220">
      <c r="A247220" s="1" t="s">
        <v>75799</v>
      </c>
    </row>
    <row r="247221">
      <c r="A247221" s="1" t="s">
        <v>75800</v>
      </c>
    </row>
    <row r="247222">
      <c r="A247222" s="1" t="s">
        <v>75801</v>
      </c>
    </row>
    <row r="247223">
      <c r="A247223" s="1" t="s">
        <v>75802</v>
      </c>
    </row>
    <row r="247224">
      <c r="A247224" s="1" t="s">
        <v>75803</v>
      </c>
    </row>
    <row r="247225">
      <c r="A247225" s="1" t="s">
        <v>75804</v>
      </c>
    </row>
    <row r="247226">
      <c r="A247226" s="1" t="s">
        <v>75805</v>
      </c>
    </row>
    <row r="247227">
      <c r="A247227" s="1" t="s">
        <v>75806</v>
      </c>
    </row>
    <row r="247228">
      <c r="A247228" s="1" t="s">
        <v>75807</v>
      </c>
    </row>
    <row r="247229">
      <c r="A247229" s="1" t="s">
        <v>75808</v>
      </c>
    </row>
    <row r="247230">
      <c r="A247230" s="1" t="s">
        <v>75809</v>
      </c>
    </row>
    <row r="247231">
      <c r="A247231" s="1" t="s">
        <v>75741</v>
      </c>
    </row>
    <row r="247232">
      <c r="A247232" s="1" t="s">
        <v>75742</v>
      </c>
    </row>
    <row r="247233">
      <c r="A247233" s="1" t="s">
        <v>75743</v>
      </c>
    </row>
    <row r="247234">
      <c r="A247234" s="1" t="s">
        <v>75744</v>
      </c>
    </row>
    <row r="247235">
      <c r="A247235" s="1" t="s">
        <v>75745</v>
      </c>
    </row>
    <row r="247236">
      <c r="A247236" s="1" t="s">
        <v>75746</v>
      </c>
    </row>
    <row r="247237">
      <c r="A247237" s="1" t="s">
        <v>75747</v>
      </c>
    </row>
    <row r="247238">
      <c r="A247238" s="1" t="s">
        <v>75748</v>
      </c>
    </row>
    <row r="247239">
      <c r="A247239" s="1" t="s">
        <v>75749</v>
      </c>
    </row>
    <row r="247240">
      <c r="A247240" s="1" t="s">
        <v>75750</v>
      </c>
    </row>
    <row r="247241">
      <c r="A247241" s="1" t="s">
        <v>75751</v>
      </c>
    </row>
    <row r="247242">
      <c r="A247242" s="1" t="s">
        <v>75752</v>
      </c>
    </row>
    <row r="247243">
      <c r="A247243" s="1" t="s">
        <v>75753</v>
      </c>
    </row>
    <row r="247244">
      <c r="A247244" s="1" t="s">
        <v>75754</v>
      </c>
    </row>
    <row r="247245">
      <c r="A247245" s="1" t="s">
        <v>75755</v>
      </c>
    </row>
    <row r="247246">
      <c r="A247246" s="1" t="s">
        <v>75756</v>
      </c>
    </row>
    <row r="247247">
      <c r="A247247" s="1" t="s">
        <v>75757</v>
      </c>
    </row>
    <row r="247248">
      <c r="A247248" s="1" t="s">
        <v>75758</v>
      </c>
    </row>
    <row r="247249">
      <c r="A247249" s="1" t="s">
        <v>75759</v>
      </c>
    </row>
    <row r="247250">
      <c r="A247250" s="1" t="s">
        <v>75760</v>
      </c>
    </row>
    <row r="247251">
      <c r="A247251" s="1" t="s">
        <v>75761</v>
      </c>
    </row>
    <row r="247252">
      <c r="A247252" s="1" t="s">
        <v>75762</v>
      </c>
    </row>
    <row r="247253">
      <c r="A247253" s="1" t="s">
        <v>75763</v>
      </c>
    </row>
    <row r="247254">
      <c r="A247254" s="1" t="s">
        <v>75764</v>
      </c>
    </row>
    <row r="247255">
      <c r="A247255" s="1" t="s">
        <v>75765</v>
      </c>
    </row>
    <row r="247256">
      <c r="A247256" s="1" t="s">
        <v>75766</v>
      </c>
    </row>
    <row r="247257">
      <c r="A247257" s="1" t="s">
        <v>75767</v>
      </c>
    </row>
    <row r="247258">
      <c r="A247258" s="1" t="s">
        <v>75768</v>
      </c>
    </row>
    <row r="247259">
      <c r="A247259" s="1" t="s">
        <v>75769</v>
      </c>
    </row>
    <row r="247260">
      <c r="A247260" s="1" t="s">
        <v>75770</v>
      </c>
    </row>
    <row r="247261">
      <c r="A247261" s="1" t="s">
        <v>75771</v>
      </c>
    </row>
    <row r="247262">
      <c r="A247262" s="1" t="s">
        <v>75772</v>
      </c>
    </row>
    <row r="247263">
      <c r="A247263" s="1" t="s">
        <v>75773</v>
      </c>
    </row>
    <row r="247264">
      <c r="A247264" s="1" t="s">
        <v>75774</v>
      </c>
    </row>
    <row r="247265">
      <c r="A247265" s="1" t="s">
        <v>75775</v>
      </c>
    </row>
    <row r="247266">
      <c r="A247266" s="1" t="s">
        <v>75776</v>
      </c>
    </row>
    <row r="247267">
      <c r="A247267" s="1" t="s">
        <v>75777</v>
      </c>
    </row>
    <row r="247268">
      <c r="A247268" s="1" t="s">
        <v>75778</v>
      </c>
    </row>
    <row r="247269">
      <c r="A247269" s="1" t="s">
        <v>75779</v>
      </c>
    </row>
    <row r="247270">
      <c r="A247270" s="1" t="s">
        <v>75780</v>
      </c>
    </row>
    <row r="247271">
      <c r="A247271" s="1" t="s">
        <v>75781</v>
      </c>
    </row>
    <row r="247272">
      <c r="A247272" s="1" t="s">
        <v>75782</v>
      </c>
    </row>
    <row r="247273">
      <c r="A247273" s="1" t="s">
        <v>75783</v>
      </c>
    </row>
    <row r="247274">
      <c r="A247274" s="1" t="s">
        <v>75784</v>
      </c>
    </row>
    <row r="247275">
      <c r="A247275" s="1" t="s">
        <v>75785</v>
      </c>
    </row>
    <row r="247276">
      <c r="A247276" s="1" t="s">
        <v>75786</v>
      </c>
    </row>
    <row r="247277">
      <c r="A247277" s="1" t="s">
        <v>75787</v>
      </c>
    </row>
    <row r="247278">
      <c r="A247278" s="1" t="s">
        <v>75788</v>
      </c>
    </row>
    <row r="247279">
      <c r="A247279" s="1" t="s">
        <v>75789</v>
      </c>
    </row>
    <row r="247280">
      <c r="A247280" s="1" t="s">
        <v>75790</v>
      </c>
    </row>
    <row r="247281">
      <c r="A247281" s="1" t="s">
        <v>75791</v>
      </c>
    </row>
    <row r="247282">
      <c r="A247282" s="1" t="s">
        <v>75792</v>
      </c>
    </row>
    <row r="247283">
      <c r="A247283" s="1" t="s">
        <v>75793</v>
      </c>
    </row>
    <row r="247284">
      <c r="A247284" s="1" t="s">
        <v>75794</v>
      </c>
    </row>
    <row r="247285">
      <c r="A247285" s="1" t="s">
        <v>75795</v>
      </c>
    </row>
    <row r="247286">
      <c r="A247286" s="3" t="str">
        <f>+ ~ int fons tek ME AED: pe Fy Ss BL gt he te ye No</f>
        <v>#ERROR!</v>
      </c>
    </row>
    <row r="247287">
      <c r="A247287" s="1" t="s">
        <v>75796</v>
      </c>
    </row>
    <row r="247288">
      <c r="A247288" s="1" t="s">
        <v>75797</v>
      </c>
    </row>
    <row r="247289">
      <c r="A247289" s="1" t="s">
        <v>75798</v>
      </c>
    </row>
    <row r="247290">
      <c r="A247290" s="1" t="s">
        <v>75799</v>
      </c>
    </row>
    <row r="247291">
      <c r="A247291" s="1" t="s">
        <v>75800</v>
      </c>
    </row>
    <row r="247292">
      <c r="A247292" s="1" t="s">
        <v>75801</v>
      </c>
    </row>
    <row r="247293">
      <c r="A247293" s="1" t="s">
        <v>75802</v>
      </c>
    </row>
    <row r="247294">
      <c r="A247294" s="1" t="s">
        <v>75803</v>
      </c>
    </row>
    <row r="247295">
      <c r="A247295" s="1" t="s">
        <v>75804</v>
      </c>
    </row>
    <row r="247296">
      <c r="A247296" s="1" t="s">
        <v>75805</v>
      </c>
    </row>
    <row r="247297">
      <c r="A247297" s="1" t="s">
        <v>75806</v>
      </c>
    </row>
    <row r="247298">
      <c r="A247298" s="1" t="s">
        <v>75807</v>
      </c>
    </row>
    <row r="247299">
      <c r="A247299" s="1" t="s">
        <v>75810</v>
      </c>
    </row>
    <row r="247300">
      <c r="A247300" s="1" t="s">
        <v>75811</v>
      </c>
    </row>
    <row r="247301">
      <c r="A247301" s="1" t="s">
        <v>75812</v>
      </c>
    </row>
    <row r="247302">
      <c r="A247302" s="1" t="s">
        <v>35097</v>
      </c>
    </row>
    <row r="247303">
      <c r="A247303" s="1">
        <v>3.0</v>
      </c>
    </row>
    <row r="247304">
      <c r="A247304" s="1" t="s">
        <v>75813</v>
      </c>
    </row>
    <row r="247305">
      <c r="A247305" s="1" t="s">
        <v>75814</v>
      </c>
    </row>
    <row r="247306">
      <c r="A247306" s="1" t="s">
        <v>75815</v>
      </c>
    </row>
    <row r="247307">
      <c r="A247307" s="1" t="s">
        <v>75816</v>
      </c>
    </row>
    <row r="247308">
      <c r="A247308" s="1" t="s">
        <v>75817</v>
      </c>
    </row>
    <row r="247309">
      <c r="A247309" s="1" t="s">
        <v>5631</v>
      </c>
    </row>
    <row r="247310">
      <c r="A247310" s="1" t="s">
        <v>75818</v>
      </c>
    </row>
    <row r="247311">
      <c r="A247311" s="3" t="str">
        <f>+ en awe an</f>
        <v>#ERROR!</v>
      </c>
    </row>
    <row r="247312">
      <c r="A247312" s="1" t="s">
        <v>75819</v>
      </c>
    </row>
    <row r="247313">
      <c r="A247313" s="1" t="s">
        <v>75820</v>
      </c>
    </row>
    <row r="247314">
      <c r="A247314" s="1" t="s">
        <v>75821</v>
      </c>
    </row>
    <row r="247315">
      <c r="A247315" s="1" t="s">
        <v>75822</v>
      </c>
    </row>
    <row r="247316">
      <c r="A247316" s="1" t="s">
        <v>75812</v>
      </c>
    </row>
    <row r="247317">
      <c r="A247317" s="1" t="s">
        <v>75813</v>
      </c>
    </row>
    <row r="247318">
      <c r="A247318" s="1" t="s">
        <v>75814</v>
      </c>
    </row>
    <row r="247319">
      <c r="A247319" s="1" t="s">
        <v>75815</v>
      </c>
    </row>
    <row r="247320">
      <c r="A247320" s="1" t="s">
        <v>75816</v>
      </c>
    </row>
    <row r="247321">
      <c r="A247321" s="1" t="s">
        <v>75817</v>
      </c>
    </row>
    <row r="247322">
      <c r="A247322" s="1" t="s">
        <v>75818</v>
      </c>
    </row>
    <row r="247323">
      <c r="A247323" s="3" t="str">
        <f>+ en awe an</f>
        <v>#ERROR!</v>
      </c>
    </row>
    <row r="247324">
      <c r="A247324" s="1" t="s">
        <v>75819</v>
      </c>
    </row>
    <row r="247325">
      <c r="A247325" s="1" t="s">
        <v>75820</v>
      </c>
    </row>
    <row r="247326">
      <c r="A247326" s="1" t="s">
        <v>75823</v>
      </c>
    </row>
    <row r="247327">
      <c r="A247327" s="1" t="s">
        <v>75824</v>
      </c>
    </row>
    <row r="247328">
      <c r="A247328" s="1" t="s">
        <v>75825</v>
      </c>
    </row>
    <row r="247329">
      <c r="A247329" s="1" t="s">
        <v>75826</v>
      </c>
    </row>
    <row r="247330">
      <c r="A247330" s="1" t="s">
        <v>75827</v>
      </c>
    </row>
    <row r="247331">
      <c r="A247331" s="1" t="s">
        <v>74775</v>
      </c>
    </row>
    <row r="247332">
      <c r="A247332" s="1" t="s">
        <v>75828</v>
      </c>
    </row>
    <row r="247333">
      <c r="A247333" s="1" t="s">
        <v>75829</v>
      </c>
    </row>
    <row r="247334">
      <c r="A247334" s="1" t="s">
        <v>75830</v>
      </c>
    </row>
    <row r="247335">
      <c r="A247335" s="1" t="s">
        <v>75831</v>
      </c>
    </row>
    <row r="247336">
      <c r="A247336" s="1" t="s">
        <v>75832</v>
      </c>
    </row>
    <row r="247337">
      <c r="A247337" s="1" t="s">
        <v>75833</v>
      </c>
    </row>
    <row r="247338">
      <c r="A247338" s="1" t="s">
        <v>75834</v>
      </c>
    </row>
    <row r="247339">
      <c r="A247339" s="1" t="s">
        <v>75835</v>
      </c>
    </row>
    <row r="247340">
      <c r="A247340" s="1" t="s">
        <v>75836</v>
      </c>
    </row>
    <row r="247341">
      <c r="A247341" s="1" t="s">
        <v>75837</v>
      </c>
    </row>
    <row r="247342">
      <c r="A247342" s="1" t="s">
        <v>75838</v>
      </c>
    </row>
    <row r="247343">
      <c r="A247343" s="1" t="s">
        <v>75839</v>
      </c>
    </row>
    <row r="247344">
      <c r="A247344" s="1" t="s">
        <v>75840</v>
      </c>
    </row>
    <row r="247345">
      <c r="A247345" s="1" t="s">
        <v>75841</v>
      </c>
    </row>
    <row r="247346">
      <c r="A247346" s="1" t="s">
        <v>75842</v>
      </c>
    </row>
    <row r="247347">
      <c r="A247347" s="1" t="s">
        <v>75843</v>
      </c>
    </row>
    <row r="247348">
      <c r="A247348" s="1" t="s">
        <v>75844</v>
      </c>
    </row>
    <row r="247349">
      <c r="A247349" s="1" t="s">
        <v>75845</v>
      </c>
    </row>
    <row r="247350">
      <c r="A247350" s="1" t="s">
        <v>75846</v>
      </c>
    </row>
    <row r="247351">
      <c r="A247351" s="1" t="s">
        <v>75847</v>
      </c>
    </row>
    <row r="247352">
      <c r="A247352" s="1" t="s">
        <v>75848</v>
      </c>
    </row>
    <row r="247353">
      <c r="A247353" s="1" t="s">
        <v>75849</v>
      </c>
    </row>
    <row r="247354">
      <c r="A247354" s="1" t="s">
        <v>75850</v>
      </c>
    </row>
    <row r="247355">
      <c r="A247355" s="1" t="s">
        <v>75851</v>
      </c>
    </row>
    <row r="247356">
      <c r="A247356" s="1" t="s">
        <v>75852</v>
      </c>
    </row>
    <row r="247357">
      <c r="A247357" s="1" t="s">
        <v>75853</v>
      </c>
    </row>
    <row r="247358">
      <c r="A247358" s="1" t="s">
        <v>75854</v>
      </c>
    </row>
    <row r="247359">
      <c r="A247359" s="1" t="s">
        <v>75855</v>
      </c>
    </row>
    <row r="247360">
      <c r="A247360" s="1" t="s">
        <v>75856</v>
      </c>
    </row>
    <row r="247361">
      <c r="A247361" s="1" t="s">
        <v>75857</v>
      </c>
    </row>
    <row r="247362">
      <c r="A247362" s="1" t="s">
        <v>75858</v>
      </c>
    </row>
    <row r="247363">
      <c r="A247363" s="1" t="s">
        <v>75859</v>
      </c>
    </row>
    <row r="247364">
      <c r="A247364" s="1" t="s">
        <v>75860</v>
      </c>
    </row>
    <row r="247365">
      <c r="A247365" s="1" t="s">
        <v>75861</v>
      </c>
    </row>
    <row r="247366">
      <c r="A247366" s="1" t="s">
        <v>75862</v>
      </c>
    </row>
    <row r="247367">
      <c r="A247367" s="1" t="s">
        <v>75863</v>
      </c>
    </row>
    <row r="247368">
      <c r="A247368" s="1" t="s">
        <v>75864</v>
      </c>
    </row>
    <row r="247369">
      <c r="A247369" s="1" t="s">
        <v>75865</v>
      </c>
    </row>
    <row r="247370">
      <c r="A247370" s="1" t="s">
        <v>75866</v>
      </c>
    </row>
    <row r="247371">
      <c r="A247371" s="1" t="s">
        <v>75867</v>
      </c>
    </row>
    <row r="247372">
      <c r="A247372" s="1" t="s">
        <v>75868</v>
      </c>
    </row>
    <row r="247373">
      <c r="A247373" s="1" t="s">
        <v>75869</v>
      </c>
    </row>
    <row r="247374">
      <c r="A247374" s="1" t="s">
        <v>75870</v>
      </c>
    </row>
    <row r="247375">
      <c r="A247375" s="1" t="s">
        <v>75871</v>
      </c>
    </row>
    <row r="247376">
      <c r="A247376" s="1" t="s">
        <v>75872</v>
      </c>
    </row>
    <row r="247377">
      <c r="A247377" s="1" t="s">
        <v>75873</v>
      </c>
    </row>
    <row r="247378">
      <c r="A247378" s="1" t="s">
        <v>75874</v>
      </c>
    </row>
    <row r="247379">
      <c r="A247379" s="1" t="s">
        <v>75875</v>
      </c>
    </row>
    <row r="247380">
      <c r="A247380" s="1" t="s">
        <v>75876</v>
      </c>
    </row>
    <row r="247381">
      <c r="A247381" s="1" t="s">
        <v>75877</v>
      </c>
    </row>
    <row r="247382">
      <c r="A247382" s="1" t="s">
        <v>75878</v>
      </c>
    </row>
    <row r="247383">
      <c r="A247383" s="1" t="s">
        <v>75879</v>
      </c>
    </row>
    <row r="247384">
      <c r="A247384" s="1" t="s">
        <v>75880</v>
      </c>
    </row>
    <row r="247385">
      <c r="A247385" s="1" t="s">
        <v>75881</v>
      </c>
    </row>
    <row r="247386">
      <c r="A247386" s="1" t="s">
        <v>75882</v>
      </c>
    </row>
    <row r="247387">
      <c r="A247387" s="1" t="s">
        <v>75883</v>
      </c>
    </row>
    <row r="247388">
      <c r="A247388" s="1" t="s">
        <v>75884</v>
      </c>
    </row>
    <row r="247389">
      <c r="A247389" s="1" t="s">
        <v>75885</v>
      </c>
    </row>
    <row r="247390">
      <c r="A247390" s="1" t="s">
        <v>75886</v>
      </c>
    </row>
    <row r="247391">
      <c r="A247391" s="1" t="s">
        <v>75887</v>
      </c>
    </row>
    <row r="247392">
      <c r="A247392" s="1" t="s">
        <v>75888</v>
      </c>
    </row>
    <row r="247393">
      <c r="A247393" s="1" t="s">
        <v>75889</v>
      </c>
    </row>
    <row r="247394">
      <c r="A247394" s="1" t="s">
        <v>75890</v>
      </c>
    </row>
    <row r="247395">
      <c r="A247395" s="1" t="s">
        <v>75891</v>
      </c>
    </row>
    <row r="247396">
      <c r="A247396" s="1" t="s">
        <v>977</v>
      </c>
    </row>
    <row r="247397">
      <c r="A247397" s="1" t="s">
        <v>75892</v>
      </c>
    </row>
    <row r="247398">
      <c r="A247398" s="1" t="s">
        <v>75893</v>
      </c>
    </row>
    <row r="247399">
      <c r="A247399" s="1" t="s">
        <v>75894</v>
      </c>
    </row>
    <row r="247400">
      <c r="A247400" s="1" t="s">
        <v>75895</v>
      </c>
    </row>
    <row r="247401">
      <c r="A247401" s="1" t="s">
        <v>75825</v>
      </c>
    </row>
    <row r="247402">
      <c r="A247402" s="1" t="s">
        <v>75826</v>
      </c>
    </row>
    <row r="247403">
      <c r="A247403" s="1" t="s">
        <v>75827</v>
      </c>
    </row>
    <row r="247404">
      <c r="A247404" s="1" t="s">
        <v>74775</v>
      </c>
    </row>
    <row r="247405">
      <c r="A247405" s="1" t="s">
        <v>75828</v>
      </c>
    </row>
    <row r="247406">
      <c r="A247406" s="1" t="s">
        <v>75829</v>
      </c>
    </row>
    <row r="247407">
      <c r="A247407" s="1" t="s">
        <v>75830</v>
      </c>
    </row>
    <row r="247408">
      <c r="A247408" s="1" t="s">
        <v>75831</v>
      </c>
    </row>
    <row r="247409">
      <c r="A247409" s="1" t="s">
        <v>75832</v>
      </c>
    </row>
    <row r="247410">
      <c r="A247410" s="1" t="s">
        <v>75833</v>
      </c>
    </row>
    <row r="247411">
      <c r="A247411" s="1" t="s">
        <v>75834</v>
      </c>
    </row>
    <row r="247412">
      <c r="A247412" s="1" t="s">
        <v>75835</v>
      </c>
    </row>
    <row r="247413">
      <c r="A247413" s="1" t="s">
        <v>75836</v>
      </c>
    </row>
    <row r="247414">
      <c r="A247414" s="1" t="s">
        <v>75837</v>
      </c>
    </row>
    <row r="247415">
      <c r="A247415" s="1" t="s">
        <v>75838</v>
      </c>
    </row>
    <row r="247416">
      <c r="A247416" s="1" t="s">
        <v>75839</v>
      </c>
    </row>
    <row r="247417">
      <c r="A247417" s="1" t="s">
        <v>75840</v>
      </c>
    </row>
    <row r="247418">
      <c r="A247418" s="1" t="s">
        <v>75841</v>
      </c>
    </row>
    <row r="247419">
      <c r="A247419" s="1" t="s">
        <v>75842</v>
      </c>
    </row>
    <row r="247420">
      <c r="A247420" s="1" t="s">
        <v>75843</v>
      </c>
    </row>
    <row r="247421">
      <c r="A247421" s="1" t="s">
        <v>75844</v>
      </c>
    </row>
    <row r="247422">
      <c r="A247422" s="1" t="s">
        <v>75845</v>
      </c>
    </row>
    <row r="247423">
      <c r="A247423" s="1" t="s">
        <v>75846</v>
      </c>
    </row>
    <row r="247424">
      <c r="A247424" s="1" t="s">
        <v>75847</v>
      </c>
    </row>
    <row r="247425">
      <c r="A247425" s="1" t="s">
        <v>75848</v>
      </c>
    </row>
    <row r="247426">
      <c r="A247426" s="1" t="s">
        <v>75849</v>
      </c>
    </row>
    <row r="247427">
      <c r="A247427" s="1" t="s">
        <v>75850</v>
      </c>
    </row>
    <row r="247428">
      <c r="A247428" s="1" t="s">
        <v>75851</v>
      </c>
    </row>
    <row r="247429">
      <c r="A247429" s="1" t="s">
        <v>75852</v>
      </c>
    </row>
    <row r="247430">
      <c r="A247430" s="1" t="s">
        <v>75853</v>
      </c>
    </row>
    <row r="247431">
      <c r="A247431" s="1" t="s">
        <v>75854</v>
      </c>
    </row>
    <row r="247432">
      <c r="A247432" s="1" t="s">
        <v>75855</v>
      </c>
    </row>
    <row r="247433">
      <c r="A247433" s="1" t="s">
        <v>75856</v>
      </c>
    </row>
    <row r="247434">
      <c r="A247434" s="1" t="s">
        <v>75857</v>
      </c>
    </row>
    <row r="247435">
      <c r="A247435" s="1" t="s">
        <v>75858</v>
      </c>
    </row>
    <row r="247436">
      <c r="A247436" s="1" t="s">
        <v>75859</v>
      </c>
    </row>
    <row r="247437">
      <c r="A247437" s="1" t="s">
        <v>75860</v>
      </c>
    </row>
    <row r="247438">
      <c r="A247438" s="1" t="s">
        <v>75861</v>
      </c>
    </row>
    <row r="247439">
      <c r="A247439" s="1" t="s">
        <v>75862</v>
      </c>
    </row>
    <row r="247440">
      <c r="A247440" s="1" t="s">
        <v>75863</v>
      </c>
    </row>
    <row r="247441">
      <c r="A247441" s="1" t="s">
        <v>75864</v>
      </c>
    </row>
    <row r="247442">
      <c r="A247442" s="1" t="s">
        <v>75865</v>
      </c>
    </row>
    <row r="247443">
      <c r="A247443" s="1" t="s">
        <v>75866</v>
      </c>
    </row>
    <row r="247444">
      <c r="A247444" s="1" t="s">
        <v>75867</v>
      </c>
    </row>
    <row r="247445">
      <c r="A247445" s="1" t="s">
        <v>75868</v>
      </c>
    </row>
    <row r="247446">
      <c r="A247446" s="1" t="s">
        <v>75869</v>
      </c>
    </row>
    <row r="247447">
      <c r="A247447" s="1" t="s">
        <v>75870</v>
      </c>
    </row>
    <row r="247448">
      <c r="A247448" s="1" t="s">
        <v>75871</v>
      </c>
    </row>
    <row r="247449">
      <c r="A247449" s="1" t="s">
        <v>75872</v>
      </c>
    </row>
    <row r="247450">
      <c r="A247450" s="1" t="s">
        <v>75873</v>
      </c>
    </row>
    <row r="247451">
      <c r="A247451" s="1" t="s">
        <v>75874</v>
      </c>
    </row>
    <row r="247452">
      <c r="A247452" s="1" t="s">
        <v>75875</v>
      </c>
    </row>
    <row r="247453">
      <c r="A247453" s="1" t="s">
        <v>75876</v>
      </c>
    </row>
    <row r="247454">
      <c r="A247454" s="1" t="s">
        <v>75877</v>
      </c>
    </row>
    <row r="247455">
      <c r="A247455" s="1" t="s">
        <v>75878</v>
      </c>
    </row>
    <row r="247456">
      <c r="A247456" s="1" t="s">
        <v>75879</v>
      </c>
    </row>
    <row r="247457">
      <c r="A247457" s="1" t="s">
        <v>75880</v>
      </c>
    </row>
    <row r="247458">
      <c r="A247458" s="1" t="s">
        <v>75881</v>
      </c>
    </row>
    <row r="247459">
      <c r="A247459" s="1" t="s">
        <v>75882</v>
      </c>
    </row>
    <row r="247460">
      <c r="A247460" s="1" t="s">
        <v>75883</v>
      </c>
    </row>
    <row r="247461">
      <c r="A247461" s="1" t="s">
        <v>75884</v>
      </c>
    </row>
    <row r="247462">
      <c r="A247462" s="1" t="s">
        <v>75885</v>
      </c>
    </row>
    <row r="247463">
      <c r="A247463" s="1" t="s">
        <v>75886</v>
      </c>
    </row>
    <row r="247464">
      <c r="A247464" s="1" t="s">
        <v>75887</v>
      </c>
    </row>
    <row r="247465">
      <c r="A247465" s="1" t="s">
        <v>75888</v>
      </c>
    </row>
    <row r="247466">
      <c r="A247466" s="1" t="s">
        <v>75889</v>
      </c>
    </row>
    <row r="247467">
      <c r="A247467" s="1" t="s">
        <v>75890</v>
      </c>
    </row>
    <row r="247468">
      <c r="A247468" s="1" t="s">
        <v>75891</v>
      </c>
    </row>
    <row r="247469">
      <c r="A247469" s="1" t="s">
        <v>75892</v>
      </c>
    </row>
    <row r="247470">
      <c r="A247470" s="1" t="s">
        <v>75893</v>
      </c>
    </row>
    <row r="247471">
      <c r="A247471" s="1" t="s">
        <v>75894</v>
      </c>
    </row>
    <row r="247472">
      <c r="A247472" s="1" t="s">
        <v>75896</v>
      </c>
    </row>
    <row r="247473">
      <c r="A247473" s="1" t="s">
        <v>75897</v>
      </c>
    </row>
    <row r="247474">
      <c r="A247474" s="1" t="s">
        <v>75898</v>
      </c>
    </row>
    <row r="247475">
      <c r="A247475" s="1" t="s">
        <v>75899</v>
      </c>
    </row>
    <row r="247476">
      <c r="A247476" s="1" t="s">
        <v>75900</v>
      </c>
    </row>
    <row r="247477">
      <c r="A247477" s="1" t="s">
        <v>75901</v>
      </c>
    </row>
    <row r="247478">
      <c r="A247478" s="1" t="s">
        <v>75902</v>
      </c>
    </row>
    <row r="247479">
      <c r="A247479" s="1" t="s">
        <v>75903</v>
      </c>
    </row>
    <row r="247480">
      <c r="A247480" s="1" t="s">
        <v>75904</v>
      </c>
    </row>
    <row r="247481">
      <c r="A247481" s="1" t="s">
        <v>75905</v>
      </c>
    </row>
    <row r="247482">
      <c r="A247482" s="1" t="s">
        <v>75906</v>
      </c>
    </row>
    <row r="247483">
      <c r="A247483" s="1" t="s">
        <v>75907</v>
      </c>
    </row>
    <row r="247484">
      <c r="A247484" s="1" t="s">
        <v>75908</v>
      </c>
    </row>
    <row r="247485">
      <c r="A247485" s="1" t="s">
        <v>75909</v>
      </c>
    </row>
    <row r="247486">
      <c r="A247486" s="1" t="s">
        <v>75910</v>
      </c>
    </row>
    <row r="247487">
      <c r="A247487" s="1" t="s">
        <v>75911</v>
      </c>
    </row>
    <row r="247488">
      <c r="A247488" s="1" t="s">
        <v>75912</v>
      </c>
    </row>
    <row r="247489">
      <c r="A247489" s="1" t="s">
        <v>75913</v>
      </c>
    </row>
    <row r="247490">
      <c r="A247490" s="1" t="s">
        <v>75914</v>
      </c>
    </row>
    <row r="247491">
      <c r="A247491" s="1" t="s">
        <v>75915</v>
      </c>
    </row>
    <row r="247492">
      <c r="A247492" s="1" t="s">
        <v>75916</v>
      </c>
    </row>
    <row r="247493">
      <c r="A247493" s="1" t="s">
        <v>75917</v>
      </c>
    </row>
    <row r="247494">
      <c r="A247494" s="1" t="s">
        <v>75918</v>
      </c>
    </row>
    <row r="247495">
      <c r="A247495" s="1" t="s">
        <v>41948</v>
      </c>
    </row>
    <row r="247496">
      <c r="A247496" s="1" t="s">
        <v>75919</v>
      </c>
    </row>
    <row r="247497">
      <c r="A247497" s="1" t="s">
        <v>75920</v>
      </c>
    </row>
    <row r="247498">
      <c r="A247498" s="1" t="s">
        <v>75921</v>
      </c>
    </row>
    <row r="247499">
      <c r="A247499" s="1" t="s">
        <v>75922</v>
      </c>
    </row>
    <row r="247500">
      <c r="A247500" s="1" t="s">
        <v>75898</v>
      </c>
    </row>
    <row r="247501">
      <c r="A247501" s="1" t="s">
        <v>75899</v>
      </c>
    </row>
    <row r="247502">
      <c r="A247502" s="1" t="s">
        <v>75900</v>
      </c>
    </row>
    <row r="247503">
      <c r="A247503" s="1" t="s">
        <v>75901</v>
      </c>
    </row>
    <row r="247504">
      <c r="A247504" s="1" t="s">
        <v>75902</v>
      </c>
    </row>
    <row r="247505">
      <c r="A247505" s="1" t="s">
        <v>75903</v>
      </c>
    </row>
    <row r="247506">
      <c r="A247506" s="1" t="s">
        <v>75904</v>
      </c>
    </row>
    <row r="247507">
      <c r="A247507" s="1" t="s">
        <v>75905</v>
      </c>
    </row>
    <row r="247508">
      <c r="A247508" s="1" t="s">
        <v>75906</v>
      </c>
    </row>
    <row r="247509">
      <c r="A247509" s="1" t="s">
        <v>75907</v>
      </c>
    </row>
    <row r="247510">
      <c r="A247510" s="1" t="s">
        <v>75908</v>
      </c>
    </row>
    <row r="247511">
      <c r="A247511" s="1" t="s">
        <v>75909</v>
      </c>
    </row>
    <row r="247512">
      <c r="A247512" s="1" t="s">
        <v>75910</v>
      </c>
    </row>
    <row r="247513">
      <c r="A247513" s="1" t="s">
        <v>75911</v>
      </c>
    </row>
    <row r="247514">
      <c r="A247514" s="1" t="s">
        <v>75912</v>
      </c>
    </row>
    <row r="247515">
      <c r="A247515" s="1" t="s">
        <v>75913</v>
      </c>
    </row>
    <row r="247516">
      <c r="A247516" s="1" t="s">
        <v>75914</v>
      </c>
    </row>
    <row r="247517">
      <c r="A247517" s="1" t="s">
        <v>75915</v>
      </c>
    </row>
    <row r="247518">
      <c r="A247518" s="1" t="s">
        <v>75916</v>
      </c>
    </row>
    <row r="247519">
      <c r="A247519" s="1" t="s">
        <v>75917</v>
      </c>
    </row>
    <row r="247520">
      <c r="A247520" s="1" t="s">
        <v>75918</v>
      </c>
    </row>
    <row r="247521">
      <c r="A247521" s="1" t="s">
        <v>75919</v>
      </c>
    </row>
    <row r="247522">
      <c r="A247522" s="1" t="s">
        <v>75921</v>
      </c>
    </row>
    <row r="247523">
      <c r="A247523" s="1" t="s">
        <v>75923</v>
      </c>
    </row>
    <row r="247524">
      <c r="A247524" s="1" t="s">
        <v>75924</v>
      </c>
    </row>
    <row r="247525">
      <c r="A247525" s="1" t="s">
        <v>75925</v>
      </c>
    </row>
    <row r="247526">
      <c r="A247526" s="1" t="s">
        <v>75926</v>
      </c>
    </row>
    <row r="247527">
      <c r="A247527" s="1" t="s">
        <v>75927</v>
      </c>
    </row>
    <row r="247528">
      <c r="A247528" s="1" t="s">
        <v>75928</v>
      </c>
    </row>
    <row r="247529">
      <c r="A247529" s="1" t="s">
        <v>75929</v>
      </c>
    </row>
    <row r="247530">
      <c r="A247530" s="1" t="s">
        <v>75930</v>
      </c>
    </row>
    <row r="247531">
      <c r="A247531" s="1" t="s">
        <v>1069</v>
      </c>
    </row>
    <row r="247532">
      <c r="A247532" s="1" t="s">
        <v>3534</v>
      </c>
    </row>
    <row r="247533">
      <c r="A247533" s="1" t="s">
        <v>1208</v>
      </c>
    </row>
    <row r="247534">
      <c r="A247534" s="1" t="s">
        <v>75931</v>
      </c>
    </row>
    <row r="247535">
      <c r="A247535" s="1" t="s">
        <v>75932</v>
      </c>
    </row>
    <row r="247536">
      <c r="A247536" s="1" t="s">
        <v>75933</v>
      </c>
    </row>
    <row r="247537">
      <c r="A247537" s="1" t="s">
        <v>10091</v>
      </c>
    </row>
    <row r="247538">
      <c r="A247538" s="1" t="s">
        <v>75934</v>
      </c>
    </row>
    <row r="247539">
      <c r="A247539" s="1" t="s">
        <v>75935</v>
      </c>
    </row>
    <row r="247540">
      <c r="A247540" s="1" t="s">
        <v>75936</v>
      </c>
    </row>
    <row r="247541">
      <c r="A247541" s="1" t="s">
        <v>75937</v>
      </c>
    </row>
    <row r="247542">
      <c r="A247542" s="1" t="s">
        <v>75938</v>
      </c>
    </row>
    <row r="247543">
      <c r="A247543" s="1" t="s">
        <v>75939</v>
      </c>
    </row>
    <row r="247544">
      <c r="A247544" s="1" t="s">
        <v>75940</v>
      </c>
    </row>
    <row r="247545">
      <c r="A247545" s="1" t="s">
        <v>75941</v>
      </c>
    </row>
    <row r="247546">
      <c r="A247546" s="1" t="s">
        <v>75942</v>
      </c>
    </row>
    <row r="247547">
      <c r="A247547" s="1" t="s">
        <v>75943</v>
      </c>
    </row>
    <row r="247548">
      <c r="A247548" s="1" t="s">
        <v>75944</v>
      </c>
    </row>
    <row r="247549">
      <c r="A247549" s="1" t="s">
        <v>75945</v>
      </c>
    </row>
    <row r="247550">
      <c r="A247550" s="1" t="s">
        <v>75946</v>
      </c>
    </row>
    <row r="247551">
      <c r="A247551" s="1" t="s">
        <v>75947</v>
      </c>
    </row>
    <row r="247552">
      <c r="A247552" s="1" t="s">
        <v>75948</v>
      </c>
    </row>
    <row r="247553">
      <c r="A247553" s="1" t="s">
        <v>75949</v>
      </c>
    </row>
    <row r="247554">
      <c r="A247554" s="1" t="s">
        <v>75950</v>
      </c>
    </row>
    <row r="247555">
      <c r="A247555" s="1" t="s">
        <v>75951</v>
      </c>
    </row>
    <row r="247556">
      <c r="A247556" s="1" t="s">
        <v>75952</v>
      </c>
    </row>
    <row r="247557">
      <c r="A247557" s="1" t="s">
        <v>75953</v>
      </c>
    </row>
    <row r="247558">
      <c r="A247558" s="1" t="s">
        <v>75954</v>
      </c>
    </row>
    <row r="247559">
      <c r="A247559" s="1" t="s">
        <v>75955</v>
      </c>
    </row>
    <row r="247560">
      <c r="A247560" s="1" t="s">
        <v>75956</v>
      </c>
    </row>
    <row r="247561">
      <c r="A247561" s="1" t="s">
        <v>75957</v>
      </c>
    </row>
    <row r="247562">
      <c r="A247562" s="1" t="s">
        <v>75958</v>
      </c>
    </row>
    <row r="247563">
      <c r="A247563" s="1" t="s">
        <v>75959</v>
      </c>
    </row>
    <row r="247564">
      <c r="A247564" s="1" t="s">
        <v>75960</v>
      </c>
    </row>
    <row r="247565">
      <c r="A247565" s="1" t="s">
        <v>75961</v>
      </c>
    </row>
    <row r="247566">
      <c r="A247566" s="1" t="s">
        <v>75962</v>
      </c>
    </row>
    <row r="247567">
      <c r="A247567" s="1" t="s">
        <v>75963</v>
      </c>
    </row>
    <row r="247568">
      <c r="A247568" s="1" t="s">
        <v>7815</v>
      </c>
    </row>
    <row r="247569">
      <c r="A247569" s="1" t="s">
        <v>75964</v>
      </c>
    </row>
    <row r="247570">
      <c r="A247570" s="1" t="s">
        <v>75925</v>
      </c>
    </row>
    <row r="247571">
      <c r="A247571" s="1" t="s">
        <v>75926</v>
      </c>
    </row>
    <row r="247572">
      <c r="A247572" s="1" t="s">
        <v>75927</v>
      </c>
    </row>
    <row r="247573">
      <c r="A247573" s="1" t="s">
        <v>75928</v>
      </c>
    </row>
    <row r="247574">
      <c r="A247574" s="1" t="s">
        <v>75929</v>
      </c>
    </row>
    <row r="247575">
      <c r="A247575" s="1" t="s">
        <v>75930</v>
      </c>
    </row>
    <row r="247576">
      <c r="A247576" s="1" t="s">
        <v>75931</v>
      </c>
    </row>
    <row r="247577">
      <c r="A247577" s="1" t="s">
        <v>75932</v>
      </c>
    </row>
    <row r="247578">
      <c r="A247578" s="1" t="s">
        <v>75933</v>
      </c>
    </row>
    <row r="247579">
      <c r="A247579" s="1" t="s">
        <v>75934</v>
      </c>
    </row>
    <row r="247580">
      <c r="A247580" s="1" t="s">
        <v>75935</v>
      </c>
    </row>
    <row r="247581">
      <c r="A247581" s="1" t="s">
        <v>75936</v>
      </c>
    </row>
    <row r="247582">
      <c r="A247582" s="1" t="s">
        <v>75937</v>
      </c>
    </row>
    <row r="247583">
      <c r="A247583" s="1" t="s">
        <v>75938</v>
      </c>
    </row>
    <row r="247584">
      <c r="A247584" s="1" t="s">
        <v>75939</v>
      </c>
    </row>
    <row r="247585">
      <c r="A247585" s="1" t="s">
        <v>75940</v>
      </c>
    </row>
    <row r="247586">
      <c r="A247586" s="1" t="s">
        <v>75941</v>
      </c>
    </row>
    <row r="247587">
      <c r="A247587" s="1" t="s">
        <v>75942</v>
      </c>
    </row>
    <row r="247588">
      <c r="A247588" s="1" t="s">
        <v>75943</v>
      </c>
    </row>
    <row r="247589">
      <c r="A247589" s="1" t="s">
        <v>75944</v>
      </c>
    </row>
    <row r="247590">
      <c r="A247590" s="1" t="s">
        <v>75945</v>
      </c>
    </row>
    <row r="247591">
      <c r="A247591" s="1" t="s">
        <v>75946</v>
      </c>
    </row>
    <row r="247592">
      <c r="A247592" s="1" t="s">
        <v>75947</v>
      </c>
    </row>
    <row r="247593">
      <c r="A247593" s="1" t="s">
        <v>75948</v>
      </c>
    </row>
    <row r="247594">
      <c r="A247594" s="1" t="s">
        <v>75949</v>
      </c>
    </row>
    <row r="247595">
      <c r="A247595" s="1" t="s">
        <v>75950</v>
      </c>
    </row>
    <row r="247596">
      <c r="A247596" s="1" t="s">
        <v>75951</v>
      </c>
    </row>
    <row r="247597">
      <c r="A247597" s="1" t="s">
        <v>75952</v>
      </c>
    </row>
    <row r="247598">
      <c r="A247598" s="1" t="s">
        <v>75953</v>
      </c>
    </row>
    <row r="247599">
      <c r="A247599" s="1" t="s">
        <v>75954</v>
      </c>
    </row>
    <row r="247600">
      <c r="A247600" s="1" t="s">
        <v>75955</v>
      </c>
    </row>
    <row r="247601">
      <c r="A247601" s="1" t="s">
        <v>75956</v>
      </c>
    </row>
    <row r="247602">
      <c r="A247602" s="1" t="s">
        <v>75957</v>
      </c>
    </row>
    <row r="247603">
      <c r="A247603" s="1" t="s">
        <v>75958</v>
      </c>
    </row>
    <row r="247604">
      <c r="A247604" s="1" t="s">
        <v>75959</v>
      </c>
    </row>
    <row r="247605">
      <c r="A247605" s="1" t="s">
        <v>75960</v>
      </c>
    </row>
    <row r="247606">
      <c r="A247606" s="1" t="s">
        <v>75961</v>
      </c>
    </row>
    <row r="247607">
      <c r="A247607" s="1" t="s">
        <v>75962</v>
      </c>
    </row>
    <row r="247608">
      <c r="A247608" s="1" t="s">
        <v>75963</v>
      </c>
    </row>
    <row r="247609">
      <c r="A247609" s="1" t="s">
        <v>75965</v>
      </c>
    </row>
    <row r="247610">
      <c r="A247610" s="1" t="s">
        <v>75966</v>
      </c>
    </row>
    <row r="247611">
      <c r="A247611" s="1" t="s">
        <v>75967</v>
      </c>
    </row>
    <row r="247612">
      <c r="A247612" s="1" t="s">
        <v>75968</v>
      </c>
    </row>
    <row r="247613">
      <c r="A247613" s="1" t="s">
        <v>35249</v>
      </c>
    </row>
    <row r="247614">
      <c r="A247614" s="1" t="s">
        <v>75969</v>
      </c>
    </row>
    <row r="247615">
      <c r="A247615" s="1" t="s">
        <v>75970</v>
      </c>
    </row>
    <row r="247616">
      <c r="A247616" s="1" t="s">
        <v>7147</v>
      </c>
    </row>
    <row r="247617">
      <c r="A247617" s="1" t="s">
        <v>322</v>
      </c>
    </row>
    <row r="247618">
      <c r="A247618" s="1" t="s">
        <v>75971</v>
      </c>
    </row>
    <row r="247619">
      <c r="A247619" s="1" t="s">
        <v>75972</v>
      </c>
    </row>
    <row r="247620">
      <c r="A247620" s="1" t="s">
        <v>8688</v>
      </c>
    </row>
    <row r="247621">
      <c r="A247621" s="1" t="s">
        <v>75973</v>
      </c>
    </row>
    <row r="247622">
      <c r="A247622" s="1" t="s">
        <v>75974</v>
      </c>
    </row>
    <row r="247623">
      <c r="A247623" s="1" t="s">
        <v>75975</v>
      </c>
    </row>
    <row r="247624">
      <c r="A247624" s="1" t="s">
        <v>75976</v>
      </c>
    </row>
    <row r="247625">
      <c r="A247625" s="1" t="s">
        <v>34756</v>
      </c>
    </row>
    <row r="247626">
      <c r="A247626" s="1" t="s">
        <v>75977</v>
      </c>
    </row>
    <row r="247627">
      <c r="A247627" s="1" t="s">
        <v>75978</v>
      </c>
    </row>
    <row r="247628">
      <c r="A247628" s="1" t="s">
        <v>75979</v>
      </c>
    </row>
    <row r="247629">
      <c r="A247629" s="1" t="s">
        <v>75980</v>
      </c>
    </row>
    <row r="247630">
      <c r="A247630" s="1" t="s">
        <v>75981</v>
      </c>
    </row>
    <row r="247631">
      <c r="A247631" s="1" t="s">
        <v>75982</v>
      </c>
    </row>
    <row r="247632">
      <c r="A247632" s="1" t="s">
        <v>75983</v>
      </c>
    </row>
    <row r="247633">
      <c r="A247633" s="1" t="s">
        <v>75984</v>
      </c>
    </row>
    <row r="247634">
      <c r="A247634" s="1" t="s">
        <v>75985</v>
      </c>
    </row>
    <row r="247635">
      <c r="A247635" s="1" t="s">
        <v>6214</v>
      </c>
    </row>
    <row r="247636">
      <c r="A247636" s="1" t="s">
        <v>75986</v>
      </c>
    </row>
    <row r="247637">
      <c r="A247637" s="1" t="s">
        <v>75987</v>
      </c>
    </row>
    <row r="247638">
      <c r="A247638" s="1" t="s">
        <v>75988</v>
      </c>
    </row>
    <row r="247639">
      <c r="A247639" s="1" t="s">
        <v>75989</v>
      </c>
    </row>
    <row r="247640">
      <c r="A247640" s="1" t="s">
        <v>75990</v>
      </c>
    </row>
    <row r="247641">
      <c r="A247641" s="1" t="s">
        <v>75991</v>
      </c>
    </row>
    <row r="247642">
      <c r="A247642" s="1" t="s">
        <v>75992</v>
      </c>
    </row>
    <row r="247643">
      <c r="A247643" s="1" t="s">
        <v>75993</v>
      </c>
    </row>
    <row r="247644">
      <c r="A247644" s="1" t="s">
        <v>75994</v>
      </c>
    </row>
    <row r="247645">
      <c r="A247645" s="1" t="s">
        <v>75995</v>
      </c>
    </row>
    <row r="247646">
      <c r="A247646" s="1" t="s">
        <v>75996</v>
      </c>
    </row>
    <row r="247647">
      <c r="A247647" s="1" t="s">
        <v>75997</v>
      </c>
    </row>
    <row r="247648">
      <c r="A247648" s="1" t="s">
        <v>75998</v>
      </c>
    </row>
    <row r="247649">
      <c r="A247649" s="1" t="s">
        <v>75999</v>
      </c>
    </row>
    <row r="247650">
      <c r="A247650" s="1" t="s">
        <v>76000</v>
      </c>
    </row>
    <row r="247651">
      <c r="A247651" s="1" t="s">
        <v>76001</v>
      </c>
    </row>
    <row r="247652">
      <c r="A247652" s="1" t="s">
        <v>49244</v>
      </c>
    </row>
    <row r="247653">
      <c r="A247653" s="1" t="s">
        <v>76002</v>
      </c>
    </row>
    <row r="247654">
      <c r="A247654" s="1" t="s">
        <v>76003</v>
      </c>
    </row>
    <row r="247655">
      <c r="A247655" s="1" t="s">
        <v>76004</v>
      </c>
    </row>
    <row r="247656">
      <c r="A247656" s="1" t="s">
        <v>76005</v>
      </c>
    </row>
    <row r="247657">
      <c r="A247657" s="1" t="s">
        <v>76006</v>
      </c>
    </row>
    <row r="247658">
      <c r="A247658" s="1" t="s">
        <v>76007</v>
      </c>
    </row>
    <row r="247659">
      <c r="A247659" s="1" t="s">
        <v>76008</v>
      </c>
    </row>
    <row r="247660">
      <c r="A247660" s="1" t="s">
        <v>75967</v>
      </c>
    </row>
    <row r="247661">
      <c r="A247661" s="1" t="s">
        <v>75968</v>
      </c>
    </row>
    <row r="247662">
      <c r="A247662" s="1" t="s">
        <v>35249</v>
      </c>
    </row>
    <row r="247663">
      <c r="A247663" s="1" t="s">
        <v>75969</v>
      </c>
    </row>
    <row r="247664">
      <c r="A247664" s="1" t="s">
        <v>75970</v>
      </c>
    </row>
    <row r="247665">
      <c r="A247665" s="1" t="s">
        <v>75971</v>
      </c>
    </row>
    <row r="247666">
      <c r="A247666" s="1" t="s">
        <v>75972</v>
      </c>
    </row>
    <row r="247667">
      <c r="A247667" s="1" t="s">
        <v>75973</v>
      </c>
    </row>
    <row r="247668">
      <c r="A247668" s="1" t="s">
        <v>75974</v>
      </c>
    </row>
    <row r="247669">
      <c r="A247669" s="1" t="s">
        <v>75975</v>
      </c>
    </row>
    <row r="247670">
      <c r="A247670" s="1" t="s">
        <v>75976</v>
      </c>
    </row>
    <row r="247671">
      <c r="A247671" s="1" t="s">
        <v>75977</v>
      </c>
    </row>
    <row r="247672">
      <c r="A247672" s="1" t="s">
        <v>75978</v>
      </c>
    </row>
    <row r="247673">
      <c r="A247673" s="1" t="s">
        <v>75979</v>
      </c>
    </row>
    <row r="247674">
      <c r="A247674" s="1" t="s">
        <v>75980</v>
      </c>
    </row>
    <row r="247675">
      <c r="A247675" s="1" t="s">
        <v>75981</v>
      </c>
    </row>
    <row r="247676">
      <c r="A247676" s="1" t="s">
        <v>75982</v>
      </c>
    </row>
    <row r="247677">
      <c r="A247677" s="1" t="s">
        <v>75983</v>
      </c>
    </row>
    <row r="247678">
      <c r="A247678" s="1" t="s">
        <v>75984</v>
      </c>
    </row>
    <row r="247679">
      <c r="A247679" s="1" t="s">
        <v>75985</v>
      </c>
    </row>
    <row r="247680">
      <c r="A247680" s="1" t="s">
        <v>75986</v>
      </c>
    </row>
    <row r="247681">
      <c r="A247681" s="1" t="s">
        <v>75987</v>
      </c>
    </row>
    <row r="247682">
      <c r="A247682" s="1" t="s">
        <v>75988</v>
      </c>
    </row>
    <row r="247683">
      <c r="A247683" s="1" t="s">
        <v>75989</v>
      </c>
    </row>
    <row r="247684">
      <c r="A247684" s="1" t="s">
        <v>75990</v>
      </c>
    </row>
    <row r="247685">
      <c r="A247685" s="1" t="s">
        <v>75991</v>
      </c>
    </row>
    <row r="247686">
      <c r="A247686" s="1" t="s">
        <v>75992</v>
      </c>
    </row>
    <row r="247687">
      <c r="A247687" s="1" t="s">
        <v>75993</v>
      </c>
    </row>
    <row r="247688">
      <c r="A247688" s="1" t="s">
        <v>75994</v>
      </c>
    </row>
    <row r="247689">
      <c r="A247689" s="1" t="s">
        <v>75995</v>
      </c>
    </row>
    <row r="247690">
      <c r="A247690" s="1" t="s">
        <v>75996</v>
      </c>
    </row>
    <row r="247691">
      <c r="A247691" s="1" t="s">
        <v>75997</v>
      </c>
    </row>
    <row r="247692">
      <c r="A247692" s="1" t="s">
        <v>75998</v>
      </c>
    </row>
    <row r="247693">
      <c r="A247693" s="1" t="s">
        <v>75999</v>
      </c>
    </row>
    <row r="247694">
      <c r="A247694" s="1" t="s">
        <v>76000</v>
      </c>
    </row>
    <row r="247695">
      <c r="A247695" s="1" t="s">
        <v>76001</v>
      </c>
    </row>
    <row r="247696">
      <c r="A247696" s="1" t="s">
        <v>76002</v>
      </c>
    </row>
    <row r="247697">
      <c r="A247697" s="1" t="s">
        <v>76003</v>
      </c>
    </row>
    <row r="247698">
      <c r="A247698" s="1" t="s">
        <v>76005</v>
      </c>
    </row>
    <row r="247699">
      <c r="A247699" s="1" t="s">
        <v>76006</v>
      </c>
    </row>
    <row r="247700">
      <c r="A247700" s="1" t="s">
        <v>76007</v>
      </c>
    </row>
    <row r="247701">
      <c r="A247701" s="1" t="s">
        <v>76009</v>
      </c>
    </row>
    <row r="247702">
      <c r="A247702" s="1" t="s">
        <v>76010</v>
      </c>
    </row>
    <row r="247703">
      <c r="A247703" s="1" t="s">
        <v>7809</v>
      </c>
    </row>
    <row r="247704">
      <c r="A247704" s="1" t="s">
        <v>322</v>
      </c>
    </row>
    <row r="247705">
      <c r="A247705" s="1" t="s">
        <v>76011</v>
      </c>
    </row>
    <row r="247706">
      <c r="A247706" s="1" t="s">
        <v>1208</v>
      </c>
    </row>
    <row r="247707">
      <c r="A247707" s="1" t="s">
        <v>76012</v>
      </c>
    </row>
    <row r="247708">
      <c r="A247708" s="1" t="s">
        <v>76013</v>
      </c>
    </row>
    <row r="247709">
      <c r="A247709" s="1" t="s">
        <v>76014</v>
      </c>
    </row>
    <row r="247710">
      <c r="A247710" s="1" t="s">
        <v>22373</v>
      </c>
    </row>
    <row r="247711">
      <c r="A247711" s="1" t="s">
        <v>76015</v>
      </c>
    </row>
    <row r="247712">
      <c r="A247712" s="1" t="s">
        <v>76016</v>
      </c>
    </row>
    <row r="247713">
      <c r="A247713" s="1" t="s">
        <v>76017</v>
      </c>
    </row>
    <row r="247714">
      <c r="A247714" s="1" t="s">
        <v>76018</v>
      </c>
    </row>
    <row r="247715">
      <c r="A247715" s="1" t="s">
        <v>76019</v>
      </c>
    </row>
    <row r="247716">
      <c r="A247716" s="1" t="s">
        <v>76020</v>
      </c>
    </row>
    <row r="247717">
      <c r="A247717" s="1" t="s">
        <v>76021</v>
      </c>
    </row>
    <row r="247718">
      <c r="A247718" s="1" t="s">
        <v>76022</v>
      </c>
    </row>
    <row r="247719">
      <c r="A247719" s="1" t="s">
        <v>76023</v>
      </c>
    </row>
    <row r="247720">
      <c r="A247720" s="1" t="s">
        <v>76024</v>
      </c>
    </row>
    <row r="247721">
      <c r="A247721" s="1" t="s">
        <v>76025</v>
      </c>
    </row>
    <row r="247722">
      <c r="A247722" s="1" t="s">
        <v>76026</v>
      </c>
    </row>
    <row r="247723">
      <c r="A247723" s="1" t="s">
        <v>76027</v>
      </c>
    </row>
    <row r="247724">
      <c r="A247724" s="1" t="s">
        <v>76028</v>
      </c>
    </row>
    <row r="247725">
      <c r="A247725" s="1" t="s">
        <v>76029</v>
      </c>
    </row>
    <row r="247726">
      <c r="A247726" s="1" t="s">
        <v>76030</v>
      </c>
    </row>
    <row r="247727">
      <c r="A247727" s="1" t="s">
        <v>45453</v>
      </c>
    </row>
    <row r="247728">
      <c r="A247728" s="1" t="s">
        <v>76031</v>
      </c>
    </row>
    <row r="247729">
      <c r="A247729" s="1" t="s">
        <v>76032</v>
      </c>
    </row>
    <row r="247730">
      <c r="A247730" s="1" t="s">
        <v>76033</v>
      </c>
    </row>
    <row r="247731">
      <c r="A247731" s="1" t="s">
        <v>35254</v>
      </c>
    </row>
    <row r="247732">
      <c r="A247732" s="1" t="s">
        <v>76034</v>
      </c>
    </row>
    <row r="247733">
      <c r="A247733" s="1" t="s">
        <v>76035</v>
      </c>
    </row>
    <row r="247734">
      <c r="A247734" s="1" t="s">
        <v>76036</v>
      </c>
    </row>
    <row r="247735">
      <c r="A247735" s="1" t="s">
        <v>76037</v>
      </c>
    </row>
    <row r="247736">
      <c r="A247736" s="1" t="s">
        <v>76038</v>
      </c>
    </row>
    <row r="247737">
      <c r="A247737" s="3" t="str">
        <f> 2 ee en ean</f>
        <v>#ERROR!</v>
      </c>
    </row>
    <row r="247738">
      <c r="A247738" s="1" t="s">
        <v>76039</v>
      </c>
    </row>
    <row r="247739">
      <c r="A247739" s="1" t="s">
        <v>76040</v>
      </c>
    </row>
    <row r="247740">
      <c r="A247740" s="1" t="s">
        <v>76041</v>
      </c>
    </row>
    <row r="247741">
      <c r="A247741" s="1" t="s">
        <v>76042</v>
      </c>
    </row>
    <row r="247742">
      <c r="A247742" s="1" t="s">
        <v>76043</v>
      </c>
    </row>
    <row r="247743">
      <c r="A247743" s="1" t="s">
        <v>76044</v>
      </c>
    </row>
    <row r="247744">
      <c r="A247744" s="1" t="s">
        <v>76045</v>
      </c>
    </row>
    <row r="247745">
      <c r="A247745" s="1" t="s">
        <v>76046</v>
      </c>
    </row>
    <row r="247746">
      <c r="A247746" s="1" t="s">
        <v>76047</v>
      </c>
    </row>
    <row r="247747">
      <c r="A247747" s="1" t="s">
        <v>76048</v>
      </c>
    </row>
    <row r="247748">
      <c r="A247748" s="1" t="s">
        <v>76049</v>
      </c>
    </row>
    <row r="247749">
      <c r="A247749" s="1" t="s">
        <v>76050</v>
      </c>
    </row>
    <row r="247750">
      <c r="A247750" s="1" t="s">
        <v>76051</v>
      </c>
    </row>
    <row r="247751">
      <c r="A247751" s="1" t="s">
        <v>76052</v>
      </c>
    </row>
    <row r="247752">
      <c r="A247752" s="1" t="s">
        <v>76053</v>
      </c>
    </row>
    <row r="247753">
      <c r="A247753" s="1" t="s">
        <v>76054</v>
      </c>
    </row>
    <row r="247754">
      <c r="A247754" s="1" t="s">
        <v>76055</v>
      </c>
    </row>
    <row r="247755">
      <c r="A247755" s="1" t="s">
        <v>76056</v>
      </c>
    </row>
    <row r="247756">
      <c r="A247756" s="1" t="s">
        <v>76057</v>
      </c>
    </row>
    <row r="247757">
      <c r="A247757" s="1" t="s">
        <v>76058</v>
      </c>
    </row>
    <row r="247758">
      <c r="A247758" s="1" t="s">
        <v>76059</v>
      </c>
    </row>
    <row r="247759">
      <c r="A247759" s="1" t="s">
        <v>76060</v>
      </c>
    </row>
    <row r="247760">
      <c r="A247760" s="1" t="s">
        <v>76061</v>
      </c>
    </row>
    <row r="247761">
      <c r="A247761" s="1" t="s">
        <v>76062</v>
      </c>
    </row>
    <row r="247762">
      <c r="A247762" s="1" t="s">
        <v>76063</v>
      </c>
    </row>
    <row r="247763">
      <c r="A247763" s="1" t="s">
        <v>76064</v>
      </c>
    </row>
    <row r="247764">
      <c r="A247764" s="1" t="s">
        <v>76065</v>
      </c>
    </row>
    <row r="247765">
      <c r="A247765" s="1" t="s">
        <v>76066</v>
      </c>
    </row>
    <row r="247766">
      <c r="A247766" s="1" t="s">
        <v>76067</v>
      </c>
    </row>
    <row r="247767">
      <c r="A247767" s="1" t="s">
        <v>76068</v>
      </c>
    </row>
    <row r="247768">
      <c r="A247768" s="1" t="s">
        <v>76069</v>
      </c>
    </row>
    <row r="247769">
      <c r="A247769" s="1" t="s">
        <v>76070</v>
      </c>
    </row>
    <row r="247770">
      <c r="A247770" s="1" t="s">
        <v>76071</v>
      </c>
    </row>
    <row r="247771">
      <c r="A247771" s="1" t="s">
        <v>76072</v>
      </c>
    </row>
    <row r="247772">
      <c r="A247772" s="1" t="s">
        <v>76073</v>
      </c>
    </row>
    <row r="247773">
      <c r="A247773" s="1" t="s">
        <v>76074</v>
      </c>
    </row>
    <row r="247774">
      <c r="A247774" s="1" t="s">
        <v>76075</v>
      </c>
    </row>
    <row r="247775">
      <c r="A247775" s="1" t="s">
        <v>76076</v>
      </c>
    </row>
    <row r="247776">
      <c r="A247776" s="1" t="s">
        <v>76077</v>
      </c>
    </row>
    <row r="247777">
      <c r="A247777" s="1" t="s">
        <v>76078</v>
      </c>
    </row>
    <row r="247778">
      <c r="A247778" s="1" t="s">
        <v>76079</v>
      </c>
    </row>
    <row r="247779">
      <c r="A247779" s="1" t="s">
        <v>76080</v>
      </c>
    </row>
    <row r="247780">
      <c r="A247780" s="1" t="s">
        <v>76081</v>
      </c>
    </row>
    <row r="247781">
      <c r="A247781" s="1" t="s">
        <v>76082</v>
      </c>
    </row>
    <row r="247782">
      <c r="A247782" s="1" t="s">
        <v>76083</v>
      </c>
    </row>
    <row r="247783">
      <c r="A247783" s="1" t="s">
        <v>76084</v>
      </c>
    </row>
    <row r="247784">
      <c r="A247784" s="1" t="s">
        <v>76085</v>
      </c>
    </row>
    <row r="247785">
      <c r="A247785" s="1" t="s">
        <v>76086</v>
      </c>
    </row>
    <row r="247786">
      <c r="A247786" s="1" t="s">
        <v>45115</v>
      </c>
    </row>
    <row r="247787">
      <c r="A247787" s="1" t="s">
        <v>76087</v>
      </c>
    </row>
    <row r="247788">
      <c r="A247788" s="1" t="s">
        <v>76088</v>
      </c>
    </row>
    <row r="247789">
      <c r="A247789" s="1" t="s">
        <v>76089</v>
      </c>
    </row>
    <row r="247790">
      <c r="A247790" s="1" t="s">
        <v>76090</v>
      </c>
    </row>
    <row r="247791">
      <c r="A247791" s="1" t="s">
        <v>76091</v>
      </c>
    </row>
    <row r="247792">
      <c r="A247792" s="1" t="s">
        <v>76092</v>
      </c>
    </row>
    <row r="247793">
      <c r="A247793" s="1" t="s">
        <v>76093</v>
      </c>
    </row>
    <row r="247794">
      <c r="A247794" s="1" t="s">
        <v>76094</v>
      </c>
    </row>
    <row r="247795">
      <c r="A247795" s="1" t="s">
        <v>76095</v>
      </c>
    </row>
    <row r="247796">
      <c r="A247796" s="1" t="s">
        <v>76096</v>
      </c>
    </row>
    <row r="247797">
      <c r="A247797" s="1" t="s">
        <v>76097</v>
      </c>
    </row>
    <row r="247798">
      <c r="A247798" s="1" t="s">
        <v>76098</v>
      </c>
    </row>
    <row r="247799">
      <c r="A247799" s="1" t="s">
        <v>76099</v>
      </c>
    </row>
    <row r="247800">
      <c r="A247800" s="1" t="s">
        <v>76100</v>
      </c>
    </row>
    <row r="247801">
      <c r="A247801" s="1" t="s">
        <v>76101</v>
      </c>
    </row>
    <row r="247802">
      <c r="A247802" s="1" t="s">
        <v>76102</v>
      </c>
    </row>
    <row r="247803">
      <c r="A247803" s="1" t="s">
        <v>76103</v>
      </c>
    </row>
    <row r="247804">
      <c r="A247804" s="1" t="s">
        <v>76104</v>
      </c>
    </row>
    <row r="247805">
      <c r="A247805" s="1" t="s">
        <v>76105</v>
      </c>
    </row>
    <row r="247806">
      <c r="A247806" s="1" t="s">
        <v>76106</v>
      </c>
    </row>
    <row r="247807">
      <c r="A247807" s="1" t="s">
        <v>76107</v>
      </c>
    </row>
    <row r="247808">
      <c r="A247808" s="1" t="s">
        <v>76108</v>
      </c>
    </row>
    <row r="247809">
      <c r="A247809" s="1" t="s">
        <v>76109</v>
      </c>
    </row>
    <row r="247810">
      <c r="A247810" s="1" t="s">
        <v>76110</v>
      </c>
    </row>
    <row r="247811">
      <c r="A247811" s="1" t="s">
        <v>76111</v>
      </c>
    </row>
    <row r="247812">
      <c r="A247812" s="1" t="s">
        <v>76112</v>
      </c>
    </row>
    <row r="247813">
      <c r="A247813" s="1" t="s">
        <v>76113</v>
      </c>
    </row>
    <row r="247814">
      <c r="A247814" s="1" t="s">
        <v>76114</v>
      </c>
    </row>
    <row r="247815">
      <c r="A247815" s="1" t="s">
        <v>76115</v>
      </c>
    </row>
    <row r="247816">
      <c r="A247816" s="1" t="s">
        <v>76116</v>
      </c>
    </row>
    <row r="247817">
      <c r="A247817" s="1" t="s">
        <v>76117</v>
      </c>
    </row>
    <row r="247818">
      <c r="A247818" s="1" t="s">
        <v>76118</v>
      </c>
    </row>
    <row r="247819">
      <c r="A247819" s="1" t="s">
        <v>76119</v>
      </c>
    </row>
    <row r="247820">
      <c r="A247820" s="1" t="s">
        <v>76120</v>
      </c>
    </row>
    <row r="247821">
      <c r="A247821" s="1" t="s">
        <v>76121</v>
      </c>
    </row>
    <row r="247822">
      <c r="A247822" s="1" t="s">
        <v>76122</v>
      </c>
    </row>
    <row r="247823">
      <c r="A247823" s="1" t="s">
        <v>34606</v>
      </c>
    </row>
    <row r="247824">
      <c r="A247824" s="1" t="s">
        <v>76123</v>
      </c>
    </row>
    <row r="247825">
      <c r="A247825" s="1" t="s">
        <v>76124</v>
      </c>
    </row>
    <row r="247826">
      <c r="A247826" s="1" t="s">
        <v>76125</v>
      </c>
    </row>
    <row r="247827">
      <c r="A247827" s="1" t="s">
        <v>76126</v>
      </c>
    </row>
    <row r="247828">
      <c r="A247828" s="1" t="s">
        <v>27986</v>
      </c>
    </row>
    <row r="247829">
      <c r="A247829" s="1" t="s">
        <v>76127</v>
      </c>
    </row>
    <row r="247830">
      <c r="A247830" s="1" t="s">
        <v>43454</v>
      </c>
    </row>
    <row r="247831">
      <c r="A247831" s="1" t="s">
        <v>76128</v>
      </c>
    </row>
    <row r="247832">
      <c r="A247832" s="1" t="s">
        <v>76129</v>
      </c>
    </row>
    <row r="247833">
      <c r="A247833" s="1" t="s">
        <v>76130</v>
      </c>
    </row>
    <row r="247834">
      <c r="A247834" s="1" t="s">
        <v>76131</v>
      </c>
    </row>
    <row r="247835">
      <c r="A247835" s="1" t="s">
        <v>76132</v>
      </c>
    </row>
    <row r="247836">
      <c r="A247836" s="1" t="s">
        <v>76133</v>
      </c>
    </row>
    <row r="247837">
      <c r="A247837" s="1" t="s">
        <v>76134</v>
      </c>
    </row>
    <row r="247838">
      <c r="A247838" s="1" t="s">
        <v>76135</v>
      </c>
    </row>
    <row r="247839">
      <c r="A247839" s="1" t="s">
        <v>76136</v>
      </c>
    </row>
    <row r="247840">
      <c r="A247840" s="1" t="s">
        <v>76137</v>
      </c>
    </row>
    <row r="247841">
      <c r="A247841" s="1" t="s">
        <v>76138</v>
      </c>
    </row>
    <row r="247842">
      <c r="A247842" s="3" t="str">
        <f> OS ah ee vee ve ce</f>
        <v>#ERROR!</v>
      </c>
    </row>
    <row r="247843">
      <c r="A247843" s="1" t="s">
        <v>76139</v>
      </c>
    </row>
    <row r="247844">
      <c r="A247844" s="1" t="s">
        <v>76140</v>
      </c>
    </row>
    <row r="247845">
      <c r="A247845" s="1" t="s">
        <v>76141</v>
      </c>
    </row>
    <row r="247846">
      <c r="A247846" s="1" t="s">
        <v>76142</v>
      </c>
    </row>
    <row r="247847">
      <c r="A247847" s="1" t="s">
        <v>76143</v>
      </c>
    </row>
    <row r="247848">
      <c r="A247848" s="1" t="s">
        <v>76144</v>
      </c>
    </row>
    <row r="247849">
      <c r="A247849" s="1" t="s">
        <v>76145</v>
      </c>
    </row>
    <row r="247850">
      <c r="A247850" s="1" t="s">
        <v>76146</v>
      </c>
    </row>
    <row r="247851">
      <c r="A247851" s="1" t="s">
        <v>76147</v>
      </c>
    </row>
    <row r="247852">
      <c r="A247852" s="1" t="s">
        <v>76148</v>
      </c>
    </row>
    <row r="247853">
      <c r="A247853" s="1" t="s">
        <v>76149</v>
      </c>
    </row>
    <row r="247854">
      <c r="A247854" s="1" t="s">
        <v>76150</v>
      </c>
    </row>
    <row r="247855">
      <c r="A247855" s="1" t="s">
        <v>7815</v>
      </c>
    </row>
    <row r="247856">
      <c r="A247856" s="1" t="s">
        <v>76151</v>
      </c>
    </row>
    <row r="247857">
      <c r="A247857" s="1" t="s">
        <v>76152</v>
      </c>
    </row>
    <row r="247858">
      <c r="A247858" s="1" t="s">
        <v>76153</v>
      </c>
    </row>
    <row r="247859">
      <c r="A247859" s="1" t="s">
        <v>76154</v>
      </c>
    </row>
    <row r="247860">
      <c r="A247860" s="1" t="s">
        <v>76155</v>
      </c>
    </row>
    <row r="247861">
      <c r="A247861" s="1" t="s">
        <v>76156</v>
      </c>
    </row>
    <row r="247862">
      <c r="A247862" s="1" t="s">
        <v>76157</v>
      </c>
    </row>
    <row r="247863">
      <c r="A247863" s="1" t="s">
        <v>76158</v>
      </c>
    </row>
    <row r="247864">
      <c r="A247864" s="1" t="s">
        <v>977</v>
      </c>
    </row>
    <row r="247865">
      <c r="A247865" s="1" t="s">
        <v>76159</v>
      </c>
    </row>
    <row r="247866">
      <c r="A247866" s="1" t="s">
        <v>34449</v>
      </c>
    </row>
    <row r="247867">
      <c r="A247867" s="1" t="s">
        <v>76160</v>
      </c>
    </row>
    <row r="247868">
      <c r="A247868" s="1" t="s">
        <v>76161</v>
      </c>
    </row>
    <row r="247869">
      <c r="A247869" s="1" t="s">
        <v>322</v>
      </c>
    </row>
    <row r="247870">
      <c r="A247870" s="1" t="s">
        <v>76162</v>
      </c>
    </row>
    <row r="247871">
      <c r="A247871" s="1" t="s">
        <v>76163</v>
      </c>
    </row>
    <row r="247872">
      <c r="A247872" s="1" t="s">
        <v>76012</v>
      </c>
    </row>
    <row r="247873">
      <c r="A247873" s="1" t="s">
        <v>76013</v>
      </c>
    </row>
    <row r="247874">
      <c r="A247874" s="1" t="s">
        <v>76014</v>
      </c>
    </row>
    <row r="247875">
      <c r="A247875" s="1" t="s">
        <v>76015</v>
      </c>
    </row>
    <row r="247876">
      <c r="A247876" s="1" t="s">
        <v>76016</v>
      </c>
    </row>
    <row r="247877">
      <c r="A247877" s="1" t="s">
        <v>76017</v>
      </c>
    </row>
    <row r="247878">
      <c r="A247878" s="1" t="s">
        <v>76018</v>
      </c>
    </row>
    <row r="247879">
      <c r="A247879" s="1" t="s">
        <v>76019</v>
      </c>
    </row>
    <row r="247880">
      <c r="A247880" s="1" t="s">
        <v>76020</v>
      </c>
    </row>
    <row r="247881">
      <c r="A247881" s="1" t="s">
        <v>76021</v>
      </c>
    </row>
    <row r="247882">
      <c r="A247882" s="1" t="s">
        <v>76022</v>
      </c>
    </row>
    <row r="247883">
      <c r="A247883" s="1" t="s">
        <v>76023</v>
      </c>
    </row>
    <row r="247884">
      <c r="A247884" s="1" t="s">
        <v>76024</v>
      </c>
    </row>
    <row r="247885">
      <c r="A247885" s="1" t="s">
        <v>76025</v>
      </c>
    </row>
    <row r="247886">
      <c r="A247886" s="1" t="s">
        <v>76026</v>
      </c>
    </row>
    <row r="247887">
      <c r="A247887" s="1" t="s">
        <v>76027</v>
      </c>
    </row>
    <row r="247888">
      <c r="A247888" s="1" t="s">
        <v>76028</v>
      </c>
    </row>
    <row r="247889">
      <c r="A247889" s="1" t="s">
        <v>76029</v>
      </c>
    </row>
    <row r="247890">
      <c r="A247890" s="1" t="s">
        <v>76030</v>
      </c>
    </row>
    <row r="247891">
      <c r="A247891" s="1" t="s">
        <v>45453</v>
      </c>
    </row>
    <row r="247892">
      <c r="A247892" s="1" t="s">
        <v>76031</v>
      </c>
    </row>
    <row r="247893">
      <c r="A247893" s="1" t="s">
        <v>76032</v>
      </c>
    </row>
    <row r="247894">
      <c r="A247894" s="1" t="s">
        <v>76033</v>
      </c>
    </row>
    <row r="247895">
      <c r="A247895" s="1" t="s">
        <v>35254</v>
      </c>
    </row>
    <row r="247896">
      <c r="A247896" s="1" t="s">
        <v>76034</v>
      </c>
    </row>
    <row r="247897">
      <c r="A247897" s="1" t="s">
        <v>76035</v>
      </c>
    </row>
    <row r="247898">
      <c r="A247898" s="1" t="s">
        <v>76036</v>
      </c>
    </row>
    <row r="247899">
      <c r="A247899" s="1" t="s">
        <v>76037</v>
      </c>
    </row>
    <row r="247900">
      <c r="A247900" s="1" t="s">
        <v>76038</v>
      </c>
    </row>
    <row r="247901">
      <c r="A247901" s="3" t="str">
        <f> 2 ee en ean</f>
        <v>#ERROR!</v>
      </c>
    </row>
    <row r="247902">
      <c r="A247902" s="1" t="s">
        <v>76039</v>
      </c>
    </row>
    <row r="247903">
      <c r="A247903" s="1" t="s">
        <v>76040</v>
      </c>
    </row>
    <row r="247904">
      <c r="A247904" s="1" t="s">
        <v>76041</v>
      </c>
    </row>
    <row r="247905">
      <c r="A247905" s="1" t="s">
        <v>76042</v>
      </c>
    </row>
    <row r="247906">
      <c r="A247906" s="1" t="s">
        <v>76043</v>
      </c>
    </row>
    <row r="247907">
      <c r="A247907" s="1" t="s">
        <v>76044</v>
      </c>
    </row>
    <row r="247908">
      <c r="A247908" s="1" t="s">
        <v>76045</v>
      </c>
    </row>
    <row r="247909">
      <c r="A247909" s="1" t="s">
        <v>76046</v>
      </c>
    </row>
    <row r="247910">
      <c r="A247910" s="1" t="s">
        <v>76047</v>
      </c>
    </row>
    <row r="247911">
      <c r="A247911" s="1" t="s">
        <v>76048</v>
      </c>
    </row>
    <row r="247912">
      <c r="A247912" s="1" t="s">
        <v>76049</v>
      </c>
    </row>
    <row r="247913">
      <c r="A247913" s="1" t="s">
        <v>76050</v>
      </c>
    </row>
    <row r="247914">
      <c r="A247914" s="1" t="s">
        <v>76051</v>
      </c>
    </row>
    <row r="247915">
      <c r="A247915" s="1" t="s">
        <v>76052</v>
      </c>
    </row>
    <row r="247916">
      <c r="A247916" s="1" t="s">
        <v>76053</v>
      </c>
    </row>
    <row r="247917">
      <c r="A247917" s="1" t="s">
        <v>76054</v>
      </c>
    </row>
    <row r="247918">
      <c r="A247918" s="1" t="s">
        <v>76055</v>
      </c>
    </row>
    <row r="247919">
      <c r="A247919" s="1" t="s">
        <v>76056</v>
      </c>
    </row>
    <row r="247920">
      <c r="A247920" s="1" t="s">
        <v>76057</v>
      </c>
    </row>
    <row r="247921">
      <c r="A247921" s="1" t="s">
        <v>76058</v>
      </c>
    </row>
    <row r="247922">
      <c r="A247922" s="1" t="s">
        <v>76059</v>
      </c>
    </row>
    <row r="247923">
      <c r="A247923" s="1" t="s">
        <v>76060</v>
      </c>
    </row>
    <row r="247924">
      <c r="A247924" s="1" t="s">
        <v>76061</v>
      </c>
    </row>
    <row r="247925">
      <c r="A247925" s="1" t="s">
        <v>76062</v>
      </c>
    </row>
    <row r="247926">
      <c r="A247926" s="1" t="s">
        <v>76063</v>
      </c>
    </row>
    <row r="247927">
      <c r="A247927" s="1" t="s">
        <v>76064</v>
      </c>
    </row>
    <row r="247928">
      <c r="A247928" s="1" t="s">
        <v>76065</v>
      </c>
    </row>
    <row r="247929">
      <c r="A247929" s="1" t="s">
        <v>76066</v>
      </c>
    </row>
    <row r="247930">
      <c r="A247930" s="1" t="s">
        <v>76067</v>
      </c>
    </row>
    <row r="247931">
      <c r="A247931" s="1" t="s">
        <v>76068</v>
      </c>
    </row>
    <row r="247932">
      <c r="A247932" s="1" t="s">
        <v>76069</v>
      </c>
    </row>
    <row r="247933">
      <c r="A247933" s="1" t="s">
        <v>76070</v>
      </c>
    </row>
    <row r="247934">
      <c r="A247934" s="1" t="s">
        <v>76071</v>
      </c>
    </row>
    <row r="247935">
      <c r="A247935" s="1" t="s">
        <v>76072</v>
      </c>
    </row>
    <row r="247936">
      <c r="A247936" s="1" t="s">
        <v>76073</v>
      </c>
    </row>
    <row r="247937">
      <c r="A247937" s="1" t="s">
        <v>76074</v>
      </c>
    </row>
    <row r="247938">
      <c r="A247938" s="1" t="s">
        <v>76075</v>
      </c>
    </row>
    <row r="247939">
      <c r="A247939" s="1" t="s">
        <v>76076</v>
      </c>
    </row>
    <row r="247940">
      <c r="A247940" s="1" t="s">
        <v>76077</v>
      </c>
    </row>
    <row r="247941">
      <c r="A247941" s="1" t="s">
        <v>76078</v>
      </c>
    </row>
    <row r="247942">
      <c r="A247942" s="1" t="s">
        <v>76079</v>
      </c>
    </row>
    <row r="247943">
      <c r="A247943" s="1" t="s">
        <v>76080</v>
      </c>
    </row>
    <row r="247944">
      <c r="A247944" s="1" t="s">
        <v>76081</v>
      </c>
    </row>
    <row r="247945">
      <c r="A247945" s="1" t="s">
        <v>76082</v>
      </c>
    </row>
    <row r="247946">
      <c r="A247946" s="1" t="s">
        <v>76083</v>
      </c>
    </row>
    <row r="247947">
      <c r="A247947" s="1" t="s">
        <v>76084</v>
      </c>
    </row>
    <row r="247948">
      <c r="A247948" s="1" t="s">
        <v>76085</v>
      </c>
    </row>
    <row r="247949">
      <c r="A247949" s="1" t="s">
        <v>76086</v>
      </c>
    </row>
    <row r="247950">
      <c r="A247950" s="1" t="s">
        <v>45115</v>
      </c>
    </row>
    <row r="247951">
      <c r="A247951" s="1" t="s">
        <v>76087</v>
      </c>
    </row>
    <row r="247952">
      <c r="A247952" s="1" t="s">
        <v>76088</v>
      </c>
    </row>
    <row r="247953">
      <c r="A247953" s="1" t="s">
        <v>76089</v>
      </c>
    </row>
    <row r="247954">
      <c r="A247954" s="1" t="s">
        <v>76091</v>
      </c>
    </row>
    <row r="247955">
      <c r="A247955" s="1" t="s">
        <v>76092</v>
      </c>
    </row>
    <row r="247956">
      <c r="A247956" s="1" t="s">
        <v>76093</v>
      </c>
    </row>
    <row r="247957">
      <c r="A247957" s="1" t="s">
        <v>76094</v>
      </c>
    </row>
    <row r="247958">
      <c r="A247958" s="1" t="s">
        <v>76095</v>
      </c>
    </row>
    <row r="247959">
      <c r="A247959" s="1" t="s">
        <v>76096</v>
      </c>
    </row>
    <row r="247960">
      <c r="A247960" s="1" t="s">
        <v>76097</v>
      </c>
    </row>
    <row r="247961">
      <c r="A247961" s="1" t="s">
        <v>76098</v>
      </c>
    </row>
    <row r="247962">
      <c r="A247962" s="1" t="s">
        <v>76099</v>
      </c>
    </row>
    <row r="247963">
      <c r="A247963" s="1" t="s">
        <v>76100</v>
      </c>
    </row>
    <row r="247964">
      <c r="A247964" s="1" t="s">
        <v>76101</v>
      </c>
    </row>
    <row r="247965">
      <c r="A247965" s="1" t="s">
        <v>76102</v>
      </c>
    </row>
    <row r="247966">
      <c r="A247966" s="1" t="s">
        <v>76103</v>
      </c>
    </row>
    <row r="247967">
      <c r="A247967" s="1" t="s">
        <v>76104</v>
      </c>
    </row>
    <row r="247968">
      <c r="A247968" s="1" t="s">
        <v>76105</v>
      </c>
    </row>
    <row r="247969">
      <c r="A247969" s="1" t="s">
        <v>76106</v>
      </c>
    </row>
    <row r="247970">
      <c r="A247970" s="1" t="s">
        <v>76107</v>
      </c>
    </row>
    <row r="247971">
      <c r="A247971" s="1" t="s">
        <v>76108</v>
      </c>
    </row>
    <row r="247972">
      <c r="A247972" s="1" t="s">
        <v>76109</v>
      </c>
    </row>
    <row r="247973">
      <c r="A247973" s="1" t="s">
        <v>76110</v>
      </c>
    </row>
    <row r="247974">
      <c r="A247974" s="1" t="s">
        <v>76111</v>
      </c>
    </row>
    <row r="247975">
      <c r="A247975" s="1" t="s">
        <v>76112</v>
      </c>
    </row>
    <row r="247976">
      <c r="A247976" s="1" t="s">
        <v>76113</v>
      </c>
    </row>
    <row r="247977">
      <c r="A247977" s="1" t="s">
        <v>76114</v>
      </c>
    </row>
    <row r="247978">
      <c r="A247978" s="1" t="s">
        <v>76115</v>
      </c>
    </row>
    <row r="247979">
      <c r="A247979" s="1" t="s">
        <v>76116</v>
      </c>
    </row>
    <row r="247980">
      <c r="A247980" s="1" t="s">
        <v>76117</v>
      </c>
    </row>
    <row r="247981">
      <c r="A247981" s="1" t="s">
        <v>76118</v>
      </c>
    </row>
    <row r="247982">
      <c r="A247982" s="1" t="s">
        <v>76119</v>
      </c>
    </row>
    <row r="247983">
      <c r="A247983" s="1" t="s">
        <v>76120</v>
      </c>
    </row>
    <row r="247984">
      <c r="A247984" s="1" t="s">
        <v>76121</v>
      </c>
    </row>
    <row r="247985">
      <c r="A247985" s="1" t="s">
        <v>76122</v>
      </c>
    </row>
    <row r="247986">
      <c r="A247986" s="1" t="s">
        <v>34606</v>
      </c>
    </row>
    <row r="247987">
      <c r="A247987" s="1" t="s">
        <v>76123</v>
      </c>
    </row>
    <row r="247988">
      <c r="A247988" s="1" t="s">
        <v>76124</v>
      </c>
    </row>
    <row r="247989">
      <c r="A247989" s="1" t="s">
        <v>76125</v>
      </c>
    </row>
    <row r="247990">
      <c r="A247990" s="1" t="s">
        <v>76126</v>
      </c>
    </row>
    <row r="247991">
      <c r="A247991" s="1" t="s">
        <v>27986</v>
      </c>
    </row>
    <row r="247992">
      <c r="A247992" s="1" t="s">
        <v>76127</v>
      </c>
    </row>
    <row r="247993">
      <c r="A247993" s="1" t="s">
        <v>76128</v>
      </c>
    </row>
    <row r="247994">
      <c r="A247994" s="1" t="s">
        <v>76129</v>
      </c>
    </row>
    <row r="247995">
      <c r="A247995" s="1" t="s">
        <v>76130</v>
      </c>
    </row>
    <row r="247996">
      <c r="A247996" s="1" t="s">
        <v>76131</v>
      </c>
    </row>
    <row r="247997">
      <c r="A247997" s="1" t="s">
        <v>76132</v>
      </c>
    </row>
    <row r="247998">
      <c r="A247998" s="1" t="s">
        <v>76133</v>
      </c>
    </row>
    <row r="247999">
      <c r="A247999" s="1" t="s">
        <v>76134</v>
      </c>
    </row>
    <row r="248000">
      <c r="A248000" s="1" t="s">
        <v>76135</v>
      </c>
    </row>
    <row r="248001">
      <c r="A248001" s="1" t="s">
        <v>76136</v>
      </c>
    </row>
    <row r="248002">
      <c r="A248002" s="1" t="s">
        <v>76137</v>
      </c>
    </row>
    <row r="248003">
      <c r="A248003" s="1" t="s">
        <v>76138</v>
      </c>
    </row>
    <row r="248004">
      <c r="A248004" s="3" t="str">
        <f> OS ah ee vee ve ce</f>
        <v>#ERROR!</v>
      </c>
    </row>
    <row r="248005">
      <c r="A248005" s="1" t="s">
        <v>76139</v>
      </c>
    </row>
    <row r="248006">
      <c r="A248006" s="1" t="s">
        <v>76140</v>
      </c>
    </row>
    <row r="248007">
      <c r="A248007" s="1" t="s">
        <v>76141</v>
      </c>
    </row>
    <row r="248008">
      <c r="A248008" s="1" t="s">
        <v>76142</v>
      </c>
    </row>
    <row r="248009">
      <c r="A248009" s="1" t="s">
        <v>76143</v>
      </c>
    </row>
    <row r="248010">
      <c r="A248010" s="1" t="s">
        <v>76144</v>
      </c>
    </row>
    <row r="248011">
      <c r="A248011" s="1" t="s">
        <v>76145</v>
      </c>
    </row>
    <row r="248012">
      <c r="A248012" s="1" t="s">
        <v>76146</v>
      </c>
    </row>
    <row r="248013">
      <c r="A248013" s="1" t="s">
        <v>76147</v>
      </c>
    </row>
    <row r="248014">
      <c r="A248014" s="1" t="s">
        <v>76148</v>
      </c>
    </row>
    <row r="248015">
      <c r="A248015" s="1" t="s">
        <v>76149</v>
      </c>
    </row>
    <row r="248016">
      <c r="A248016" s="1" t="s">
        <v>76150</v>
      </c>
    </row>
    <row r="248017">
      <c r="A248017" s="1" t="s">
        <v>76151</v>
      </c>
    </row>
    <row r="248018">
      <c r="A248018" s="1" t="s">
        <v>76152</v>
      </c>
    </row>
    <row r="248019">
      <c r="A248019" s="1" t="s">
        <v>76153</v>
      </c>
    </row>
    <row r="248020">
      <c r="A248020" s="1" t="s">
        <v>76154</v>
      </c>
    </row>
    <row r="248021">
      <c r="A248021" s="1" t="s">
        <v>76155</v>
      </c>
    </row>
    <row r="248022">
      <c r="A248022" s="1" t="s">
        <v>76156</v>
      </c>
    </row>
    <row r="248023">
      <c r="A248023" s="1" t="s">
        <v>76157</v>
      </c>
    </row>
    <row r="248024">
      <c r="A248024" s="1" t="s">
        <v>76158</v>
      </c>
    </row>
    <row r="248025">
      <c r="A248025" s="1" t="s">
        <v>76159</v>
      </c>
    </row>
    <row r="248026">
      <c r="A248026" s="1" t="s">
        <v>34449</v>
      </c>
    </row>
    <row r="248027">
      <c r="A248027" s="1" t="s">
        <v>76160</v>
      </c>
    </row>
    <row r="248028">
      <c r="A248028" s="1" t="s">
        <v>76161</v>
      </c>
    </row>
    <row r="248029">
      <c r="A248029" s="1" t="s">
        <v>76162</v>
      </c>
    </row>
    <row r="248030">
      <c r="A248030" s="1" t="s">
        <v>76164</v>
      </c>
    </row>
    <row r="248031">
      <c r="A248031" s="1" t="s">
        <v>76165</v>
      </c>
    </row>
    <row r="248032">
      <c r="A248032" s="1" t="s">
        <v>76166</v>
      </c>
    </row>
    <row r="248033">
      <c r="A248033" s="1" t="s">
        <v>76167</v>
      </c>
    </row>
    <row r="248034">
      <c r="A248034" s="1" t="s">
        <v>76168</v>
      </c>
    </row>
    <row r="248035">
      <c r="A248035" s="1" t="s">
        <v>76169</v>
      </c>
    </row>
    <row r="248036">
      <c r="A248036" s="1" t="s">
        <v>76170</v>
      </c>
    </row>
    <row r="248037">
      <c r="A248037" s="1" t="s">
        <v>76171</v>
      </c>
    </row>
    <row r="248038">
      <c r="A248038" s="1" t="s">
        <v>76172</v>
      </c>
    </row>
    <row r="248039">
      <c r="A248039" s="1" t="s">
        <v>76173</v>
      </c>
    </row>
    <row r="248040">
      <c r="A248040" s="1" t="s">
        <v>76174</v>
      </c>
    </row>
    <row r="248041">
      <c r="A248041" s="1" t="s">
        <v>76175</v>
      </c>
    </row>
    <row r="248042">
      <c r="A248042" s="1" t="s">
        <v>76176</v>
      </c>
    </row>
    <row r="248043">
      <c r="A248043" s="1" t="s">
        <v>76177</v>
      </c>
    </row>
    <row r="248044">
      <c r="A248044" s="1" t="s">
        <v>76178</v>
      </c>
    </row>
    <row r="248045">
      <c r="A248045" s="1" t="s">
        <v>76179</v>
      </c>
    </row>
    <row r="248046">
      <c r="A248046" s="1" t="s">
        <v>76180</v>
      </c>
    </row>
    <row r="248047">
      <c r="A248047" s="1" t="s">
        <v>76181</v>
      </c>
    </row>
    <row r="248048">
      <c r="A248048" s="1" t="s">
        <v>76182</v>
      </c>
    </row>
    <row r="248049">
      <c r="A248049" s="1" t="s">
        <v>76183</v>
      </c>
    </row>
    <row r="248050">
      <c r="A248050" s="1" t="s">
        <v>76184</v>
      </c>
    </row>
    <row r="248051">
      <c r="A248051" s="1" t="s">
        <v>76185</v>
      </c>
    </row>
    <row r="248052">
      <c r="A248052" s="1" t="s">
        <v>76186</v>
      </c>
    </row>
    <row r="248053">
      <c r="A248053" s="1" t="s">
        <v>76187</v>
      </c>
    </row>
    <row r="248054">
      <c r="A248054" s="1" t="s">
        <v>76188</v>
      </c>
    </row>
    <row r="248055">
      <c r="A248055" s="1" t="s">
        <v>76189</v>
      </c>
    </row>
    <row r="248056">
      <c r="A248056" s="1" t="s">
        <v>76190</v>
      </c>
    </row>
    <row r="248057">
      <c r="A248057" s="1" t="s">
        <v>76191</v>
      </c>
    </row>
    <row r="248058">
      <c r="A248058" s="1" t="s">
        <v>76192</v>
      </c>
    </row>
    <row r="248059">
      <c r="A248059" s="1" t="s">
        <v>76193</v>
      </c>
    </row>
    <row r="248060">
      <c r="A248060" s="1" t="s">
        <v>76194</v>
      </c>
    </row>
    <row r="248061">
      <c r="A248061" s="1" t="s">
        <v>76195</v>
      </c>
    </row>
    <row r="248062">
      <c r="A248062" s="1" t="s">
        <v>76196</v>
      </c>
    </row>
    <row r="248063">
      <c r="A248063" s="1" t="s">
        <v>76197</v>
      </c>
    </row>
    <row r="248064">
      <c r="A248064" s="1" t="s">
        <v>76198</v>
      </c>
    </row>
    <row r="248065">
      <c r="A248065" s="1" t="s">
        <v>76199</v>
      </c>
    </row>
    <row r="248066">
      <c r="A248066" s="1" t="s">
        <v>76200</v>
      </c>
    </row>
    <row r="248067">
      <c r="A248067" s="1" t="s">
        <v>76201</v>
      </c>
    </row>
    <row r="248068">
      <c r="A248068" s="1" t="s">
        <v>76202</v>
      </c>
    </row>
    <row r="248069">
      <c r="A248069" s="1" t="s">
        <v>76203</v>
      </c>
    </row>
    <row r="248070">
      <c r="A248070" s="1" t="s">
        <v>18558</v>
      </c>
    </row>
    <row r="248071">
      <c r="A248071" s="1" t="s">
        <v>76204</v>
      </c>
    </row>
    <row r="248072">
      <c r="A248072" s="1" t="s">
        <v>76205</v>
      </c>
    </row>
    <row r="248073">
      <c r="A248073" s="1" t="s">
        <v>76206</v>
      </c>
    </row>
    <row r="248074">
      <c r="A248074" s="1" t="s">
        <v>76207</v>
      </c>
    </row>
    <row r="248075">
      <c r="A248075" s="1" t="s">
        <v>76208</v>
      </c>
    </row>
    <row r="248076">
      <c r="A248076" s="1" t="s">
        <v>76209</v>
      </c>
    </row>
    <row r="248077">
      <c r="A248077" s="1" t="s">
        <v>76210</v>
      </c>
    </row>
    <row r="248078">
      <c r="A248078" s="1" t="s">
        <v>7815</v>
      </c>
    </row>
    <row r="248079">
      <c r="A248079" s="1" t="s">
        <v>76211</v>
      </c>
    </row>
    <row r="248080">
      <c r="A248080" s="1" t="s">
        <v>76166</v>
      </c>
    </row>
    <row r="248081">
      <c r="A248081" s="1" t="s">
        <v>76167</v>
      </c>
    </row>
    <row r="248082">
      <c r="A248082" s="1" t="s">
        <v>76168</v>
      </c>
    </row>
    <row r="248083">
      <c r="A248083" s="1" t="s">
        <v>76169</v>
      </c>
    </row>
    <row r="248084">
      <c r="A248084" s="1" t="s">
        <v>76170</v>
      </c>
    </row>
    <row r="248085">
      <c r="A248085" s="1" t="s">
        <v>76171</v>
      </c>
    </row>
    <row r="248086">
      <c r="A248086" s="1" t="s">
        <v>76172</v>
      </c>
    </row>
    <row r="248087">
      <c r="A248087" s="1" t="s">
        <v>76173</v>
      </c>
    </row>
    <row r="248088">
      <c r="A248088" s="1" t="s">
        <v>76174</v>
      </c>
    </row>
    <row r="248089">
      <c r="A248089" s="1" t="s">
        <v>76175</v>
      </c>
    </row>
    <row r="248090">
      <c r="A248090" s="1" t="s">
        <v>76176</v>
      </c>
    </row>
    <row r="248091">
      <c r="A248091" s="1" t="s">
        <v>76177</v>
      </c>
    </row>
    <row r="248092">
      <c r="A248092" s="1" t="s">
        <v>76178</v>
      </c>
    </row>
    <row r="248093">
      <c r="A248093" s="1" t="s">
        <v>76179</v>
      </c>
    </row>
    <row r="248094">
      <c r="A248094" s="1" t="s">
        <v>76180</v>
      </c>
    </row>
    <row r="248095">
      <c r="A248095" s="1" t="s">
        <v>76181</v>
      </c>
    </row>
    <row r="248096">
      <c r="A248096" s="1" t="s">
        <v>76182</v>
      </c>
    </row>
    <row r="248097">
      <c r="A248097" s="1" t="s">
        <v>76183</v>
      </c>
    </row>
    <row r="248098">
      <c r="A248098" s="1" t="s">
        <v>76184</v>
      </c>
    </row>
    <row r="248099">
      <c r="A248099" s="1" t="s">
        <v>76185</v>
      </c>
    </row>
    <row r="248100">
      <c r="A248100" s="1" t="s">
        <v>76186</v>
      </c>
    </row>
    <row r="248101">
      <c r="A248101" s="1" t="s">
        <v>76187</v>
      </c>
    </row>
    <row r="248102">
      <c r="A248102" s="1" t="s">
        <v>76188</v>
      </c>
    </row>
    <row r="248103">
      <c r="A248103" s="1" t="s">
        <v>76189</v>
      </c>
    </row>
    <row r="248104">
      <c r="A248104" s="1" t="s">
        <v>76190</v>
      </c>
    </row>
    <row r="248105">
      <c r="A248105" s="1" t="s">
        <v>76191</v>
      </c>
    </row>
    <row r="248106">
      <c r="A248106" s="1" t="s">
        <v>76192</v>
      </c>
    </row>
    <row r="248107">
      <c r="A248107" s="1" t="s">
        <v>76193</v>
      </c>
    </row>
    <row r="248108">
      <c r="A248108" s="1" t="s">
        <v>76194</v>
      </c>
    </row>
    <row r="248109">
      <c r="A248109" s="1" t="s">
        <v>76195</v>
      </c>
    </row>
    <row r="248110">
      <c r="A248110" s="1" t="s">
        <v>76196</v>
      </c>
    </row>
    <row r="248111">
      <c r="A248111" s="1" t="s">
        <v>76197</v>
      </c>
    </row>
    <row r="248112">
      <c r="A248112" s="1" t="s">
        <v>76198</v>
      </c>
    </row>
    <row r="248113">
      <c r="A248113" s="1" t="s">
        <v>76199</v>
      </c>
    </row>
    <row r="248114">
      <c r="A248114" s="1" t="s">
        <v>76200</v>
      </c>
    </row>
    <row r="248115">
      <c r="A248115" s="1" t="s">
        <v>76201</v>
      </c>
    </row>
    <row r="248116">
      <c r="A248116" s="1" t="s">
        <v>76202</v>
      </c>
    </row>
    <row r="248117">
      <c r="A248117" s="1" t="s">
        <v>76203</v>
      </c>
    </row>
    <row r="248118">
      <c r="A248118" s="1" t="s">
        <v>76204</v>
      </c>
    </row>
    <row r="248119">
      <c r="A248119" s="1" t="s">
        <v>76205</v>
      </c>
    </row>
    <row r="248120">
      <c r="A248120" s="1" t="s">
        <v>76206</v>
      </c>
    </row>
    <row r="248121">
      <c r="A248121" s="1" t="s">
        <v>76207</v>
      </c>
    </row>
    <row r="248122">
      <c r="A248122" s="1" t="s">
        <v>76208</v>
      </c>
    </row>
    <row r="248123">
      <c r="A248123" s="1" t="s">
        <v>76209</v>
      </c>
    </row>
    <row r="248124">
      <c r="A248124" s="1" t="s">
        <v>76210</v>
      </c>
    </row>
    <row r="248125">
      <c r="A248125" s="1" t="s">
        <v>76212</v>
      </c>
    </row>
    <row r="248126">
      <c r="A248126" s="1" t="s">
        <v>76213</v>
      </c>
    </row>
    <row r="248127">
      <c r="A248127" s="1" t="s">
        <v>76214</v>
      </c>
    </row>
    <row r="248128">
      <c r="A248128" s="1" t="s">
        <v>76215</v>
      </c>
    </row>
    <row r="248129">
      <c r="A248129" s="1" t="s">
        <v>76216</v>
      </c>
    </row>
    <row r="248130">
      <c r="A248130" s="1" t="s">
        <v>61058</v>
      </c>
    </row>
    <row r="248131">
      <c r="A248131" s="1" t="s">
        <v>76217</v>
      </c>
    </row>
    <row r="248132">
      <c r="A248132" s="1" t="s">
        <v>76218</v>
      </c>
    </row>
    <row r="248133">
      <c r="A248133" s="1" t="s">
        <v>76219</v>
      </c>
    </row>
    <row r="248134">
      <c r="A248134" s="1" t="s">
        <v>76220</v>
      </c>
    </row>
    <row r="248135">
      <c r="A248135" s="1" t="s">
        <v>76221</v>
      </c>
    </row>
    <row r="248136">
      <c r="A248136" s="1" t="s">
        <v>34714</v>
      </c>
    </row>
    <row r="248137">
      <c r="A248137" s="1" t="s">
        <v>70723</v>
      </c>
    </row>
    <row r="248138">
      <c r="A248138" s="1" t="s">
        <v>76222</v>
      </c>
    </row>
    <row r="248139">
      <c r="A248139" s="1" t="s">
        <v>76223</v>
      </c>
    </row>
    <row r="248140">
      <c r="A248140" s="1" t="s">
        <v>18458</v>
      </c>
    </row>
    <row r="248141">
      <c r="A248141" s="1" t="s">
        <v>4285</v>
      </c>
    </row>
    <row r="248142">
      <c r="A248142" s="1" t="s">
        <v>76224</v>
      </c>
    </row>
    <row r="248143">
      <c r="A248143" s="1" t="s">
        <v>76225</v>
      </c>
    </row>
    <row r="248144">
      <c r="A248144" s="1" t="s">
        <v>76226</v>
      </c>
    </row>
    <row r="248145">
      <c r="A248145" s="1" t="s">
        <v>76227</v>
      </c>
    </row>
    <row r="248146">
      <c r="A248146" s="1" t="s">
        <v>76228</v>
      </c>
    </row>
    <row r="248147">
      <c r="A248147" s="1" t="s">
        <v>76229</v>
      </c>
    </row>
    <row r="248148">
      <c r="A248148" s="1" t="s">
        <v>76230</v>
      </c>
    </row>
    <row r="248149">
      <c r="A248149" s="1" t="s">
        <v>22034</v>
      </c>
    </row>
    <row r="248150">
      <c r="A248150" s="1" t="s">
        <v>76231</v>
      </c>
    </row>
    <row r="248151">
      <c r="A248151" s="1" t="s">
        <v>76232</v>
      </c>
    </row>
    <row r="248152">
      <c r="A248152" s="1" t="s">
        <v>76233</v>
      </c>
    </row>
    <row r="248153">
      <c r="A248153" s="1" t="s">
        <v>76234</v>
      </c>
    </row>
    <row r="248154">
      <c r="A248154" s="1" t="s">
        <v>76235</v>
      </c>
    </row>
    <row r="248155">
      <c r="A248155" s="1" t="s">
        <v>76236</v>
      </c>
    </row>
    <row r="248156">
      <c r="A248156" s="1" t="s">
        <v>76237</v>
      </c>
    </row>
    <row r="248157">
      <c r="A248157" s="1" t="s">
        <v>76238</v>
      </c>
    </row>
    <row r="248158">
      <c r="A248158" s="1" t="s">
        <v>20456</v>
      </c>
    </row>
    <row r="248159">
      <c r="A248159" s="1" t="s">
        <v>76239</v>
      </c>
    </row>
    <row r="248160">
      <c r="A248160" s="1" t="s">
        <v>34601</v>
      </c>
    </row>
    <row r="248161">
      <c r="A248161" s="1" t="s">
        <v>76240</v>
      </c>
    </row>
    <row r="248162">
      <c r="A248162" s="1" t="s">
        <v>76241</v>
      </c>
    </row>
    <row r="248163">
      <c r="A248163" s="1" t="s">
        <v>76242</v>
      </c>
    </row>
    <row r="248164">
      <c r="A248164" s="1" t="s">
        <v>977</v>
      </c>
    </row>
    <row r="248165">
      <c r="A248165" s="1" t="s">
        <v>76243</v>
      </c>
    </row>
    <row r="248166">
      <c r="A248166" s="1" t="s">
        <v>76244</v>
      </c>
    </row>
    <row r="248167">
      <c r="A248167" s="1" t="s">
        <v>33923</v>
      </c>
    </row>
    <row r="248168">
      <c r="A248168" s="1" t="s">
        <v>76245</v>
      </c>
    </row>
    <row r="248169">
      <c r="A248169" s="1" t="s">
        <v>76246</v>
      </c>
    </row>
    <row r="248170">
      <c r="A248170" s="1" t="s">
        <v>76247</v>
      </c>
    </row>
    <row r="248171">
      <c r="A248171" s="1" t="s">
        <v>76248</v>
      </c>
    </row>
    <row r="248172">
      <c r="A248172" s="1" t="s">
        <v>76249</v>
      </c>
    </row>
    <row r="248173">
      <c r="A248173" s="1" t="s">
        <v>76250</v>
      </c>
    </row>
    <row r="248174">
      <c r="A248174" s="1" t="s">
        <v>76251</v>
      </c>
    </row>
    <row r="248175">
      <c r="A248175" s="1" t="s">
        <v>76252</v>
      </c>
    </row>
    <row r="248176">
      <c r="A248176" s="1" t="s">
        <v>76253</v>
      </c>
    </row>
    <row r="248177">
      <c r="A248177" s="1" t="s">
        <v>977</v>
      </c>
    </row>
    <row r="248178">
      <c r="A248178" s="1" t="s">
        <v>76254</v>
      </c>
    </row>
    <row r="248179">
      <c r="A248179" s="1" t="s">
        <v>76255</v>
      </c>
    </row>
    <row r="248180">
      <c r="A248180" s="1" t="s">
        <v>76256</v>
      </c>
    </row>
    <row r="248181">
      <c r="A248181" s="1" t="s">
        <v>76257</v>
      </c>
    </row>
    <row r="248182">
      <c r="A248182" s="1" t="s">
        <v>76258</v>
      </c>
    </row>
    <row r="248183">
      <c r="A248183" s="1" t="s">
        <v>76259</v>
      </c>
    </row>
    <row r="248184">
      <c r="A248184" s="1" t="s">
        <v>76260</v>
      </c>
    </row>
    <row r="248185">
      <c r="A248185" s="1" t="s">
        <v>32963</v>
      </c>
    </row>
    <row r="248186">
      <c r="A248186" s="1" t="s">
        <v>1858</v>
      </c>
    </row>
    <row r="248187">
      <c r="A248187" s="1" t="s">
        <v>76261</v>
      </c>
    </row>
    <row r="248188">
      <c r="A248188" s="1" t="s">
        <v>76262</v>
      </c>
    </row>
    <row r="248189">
      <c r="A248189" s="1" t="s">
        <v>76263</v>
      </c>
    </row>
    <row r="248190">
      <c r="A248190" s="1" t="s">
        <v>76264</v>
      </c>
    </row>
    <row r="248191">
      <c r="A248191" s="1" t="s">
        <v>76265</v>
      </c>
    </row>
    <row r="248192">
      <c r="A248192" s="1" t="s">
        <v>76266</v>
      </c>
    </row>
    <row r="248193">
      <c r="A248193" s="1" t="s">
        <v>76267</v>
      </c>
    </row>
    <row r="248194">
      <c r="A248194" s="1" t="s">
        <v>76268</v>
      </c>
    </row>
    <row r="248195">
      <c r="A248195" s="1" t="s">
        <v>76269</v>
      </c>
    </row>
    <row r="248196">
      <c r="A248196" s="1" t="s">
        <v>76270</v>
      </c>
    </row>
    <row r="248197">
      <c r="A248197" s="1" t="s">
        <v>76271</v>
      </c>
    </row>
    <row r="248198">
      <c r="A248198" s="1" t="s">
        <v>76272</v>
      </c>
    </row>
    <row r="248199">
      <c r="A248199" s="1" t="s">
        <v>11288</v>
      </c>
    </row>
    <row r="248200">
      <c r="A248200" s="1" t="s">
        <v>76273</v>
      </c>
    </row>
    <row r="248201">
      <c r="A248201" s="1" t="s">
        <v>76274</v>
      </c>
    </row>
    <row r="248202">
      <c r="A248202" s="1" t="s">
        <v>76275</v>
      </c>
    </row>
    <row r="248203">
      <c r="A248203" s="1" t="s">
        <v>76276</v>
      </c>
    </row>
    <row r="248204">
      <c r="A248204" s="1" t="s">
        <v>977</v>
      </c>
    </row>
    <row r="248205">
      <c r="A248205" s="1" t="s">
        <v>76277</v>
      </c>
    </row>
    <row r="248206">
      <c r="A248206" s="1" t="s">
        <v>76278</v>
      </c>
    </row>
    <row r="248207">
      <c r="A248207" s="1" t="s">
        <v>76279</v>
      </c>
    </row>
    <row r="248208">
      <c r="A248208" s="1" t="s">
        <v>76280</v>
      </c>
    </row>
    <row r="248209">
      <c r="A248209" s="1" t="s">
        <v>76281</v>
      </c>
    </row>
    <row r="248210">
      <c r="A248210" s="1" t="s">
        <v>76282</v>
      </c>
    </row>
    <row r="248211">
      <c r="A248211" s="1" t="s">
        <v>76283</v>
      </c>
    </row>
    <row r="248212">
      <c r="A248212" s="1" t="s">
        <v>76284</v>
      </c>
    </row>
    <row r="248213">
      <c r="A248213" s="1" t="s">
        <v>76285</v>
      </c>
    </row>
    <row r="248214">
      <c r="A248214" s="1" t="s">
        <v>76286</v>
      </c>
    </row>
    <row r="248215">
      <c r="A248215" s="1" t="s">
        <v>76287</v>
      </c>
    </row>
    <row r="248216">
      <c r="A248216" s="1" t="s">
        <v>10062</v>
      </c>
    </row>
    <row r="248217">
      <c r="A248217" s="1" t="s">
        <v>76288</v>
      </c>
    </row>
    <row r="248218">
      <c r="A248218" s="1" t="s">
        <v>76289</v>
      </c>
    </row>
    <row r="248219">
      <c r="A248219" s="1" t="s">
        <v>5011</v>
      </c>
    </row>
    <row r="248220">
      <c r="A248220" s="1" t="s">
        <v>3411</v>
      </c>
    </row>
    <row r="248221">
      <c r="A248221" s="1" t="s">
        <v>76290</v>
      </c>
    </row>
    <row r="248222">
      <c r="A248222" s="1" t="s">
        <v>76291</v>
      </c>
    </row>
    <row r="248223">
      <c r="A248223" s="1" t="s">
        <v>76292</v>
      </c>
    </row>
    <row r="248224">
      <c r="A248224" s="1" t="s">
        <v>76293</v>
      </c>
    </row>
    <row r="248225">
      <c r="A248225" s="1" t="s">
        <v>76294</v>
      </c>
    </row>
    <row r="248226">
      <c r="A248226" s="1" t="s">
        <v>76295</v>
      </c>
    </row>
    <row r="248227">
      <c r="A248227" s="1" t="s">
        <v>76296</v>
      </c>
    </row>
    <row r="248228">
      <c r="A248228" s="1" t="s">
        <v>74079</v>
      </c>
    </row>
    <row r="248229">
      <c r="A248229" s="1" t="s">
        <v>1858</v>
      </c>
    </row>
    <row r="248230">
      <c r="A248230" s="1" t="s">
        <v>76297</v>
      </c>
    </row>
    <row r="248231">
      <c r="A248231" s="1" t="s">
        <v>76298</v>
      </c>
    </row>
    <row r="248232">
      <c r="A248232" s="1" t="s">
        <v>76299</v>
      </c>
    </row>
    <row r="248233">
      <c r="A248233" s="1" t="s">
        <v>76300</v>
      </c>
    </row>
    <row r="248234">
      <c r="A248234" s="1" t="s">
        <v>76301</v>
      </c>
    </row>
    <row r="248235">
      <c r="A248235" s="1" t="s">
        <v>76214</v>
      </c>
    </row>
    <row r="248236">
      <c r="A248236" s="1" t="s">
        <v>76215</v>
      </c>
    </row>
    <row r="248237">
      <c r="A248237" s="1" t="s">
        <v>76216</v>
      </c>
    </row>
    <row r="248238">
      <c r="A248238" s="1" t="s">
        <v>61058</v>
      </c>
    </row>
    <row r="248239">
      <c r="A248239" s="1" t="s">
        <v>76217</v>
      </c>
    </row>
    <row r="248240">
      <c r="A248240" s="1" t="s">
        <v>76218</v>
      </c>
    </row>
    <row r="248241">
      <c r="A248241" s="1" t="s">
        <v>76219</v>
      </c>
    </row>
    <row r="248242">
      <c r="A248242" s="1" t="s">
        <v>76220</v>
      </c>
    </row>
    <row r="248243">
      <c r="A248243" s="1" t="s">
        <v>76221</v>
      </c>
    </row>
    <row r="248244">
      <c r="A248244" s="1" t="s">
        <v>34714</v>
      </c>
    </row>
    <row r="248245">
      <c r="A248245" s="1" t="s">
        <v>76222</v>
      </c>
    </row>
    <row r="248246">
      <c r="A248246" s="1" t="s">
        <v>76223</v>
      </c>
    </row>
    <row r="248247">
      <c r="A248247" s="1" t="s">
        <v>76224</v>
      </c>
    </row>
    <row r="248248">
      <c r="A248248" s="1" t="s">
        <v>76225</v>
      </c>
    </row>
    <row r="248249">
      <c r="A248249" s="1" t="s">
        <v>76226</v>
      </c>
    </row>
    <row r="248250">
      <c r="A248250" s="1" t="s">
        <v>76227</v>
      </c>
    </row>
    <row r="248251">
      <c r="A248251" s="1" t="s">
        <v>76228</v>
      </c>
    </row>
    <row r="248252">
      <c r="A248252" s="1" t="s">
        <v>76229</v>
      </c>
    </row>
    <row r="248253">
      <c r="A248253" s="1" t="s">
        <v>76230</v>
      </c>
    </row>
    <row r="248254">
      <c r="A248254" s="1" t="s">
        <v>76231</v>
      </c>
    </row>
    <row r="248255">
      <c r="A248255" s="1" t="s">
        <v>76232</v>
      </c>
    </row>
    <row r="248256">
      <c r="A248256" s="1" t="s">
        <v>76233</v>
      </c>
    </row>
    <row r="248257">
      <c r="A248257" s="1" t="s">
        <v>76234</v>
      </c>
    </row>
    <row r="248258">
      <c r="A248258" s="1" t="s">
        <v>76235</v>
      </c>
    </row>
    <row r="248259">
      <c r="A248259" s="1" t="s">
        <v>76236</v>
      </c>
    </row>
    <row r="248260">
      <c r="A248260" s="1" t="s">
        <v>76237</v>
      </c>
    </row>
    <row r="248261">
      <c r="A248261" s="1" t="s">
        <v>76238</v>
      </c>
    </row>
    <row r="248262">
      <c r="A248262" s="1" t="s">
        <v>76239</v>
      </c>
    </row>
    <row r="248263">
      <c r="A248263" s="1" t="s">
        <v>34601</v>
      </c>
    </row>
    <row r="248264">
      <c r="A248264" s="1" t="s">
        <v>76240</v>
      </c>
    </row>
    <row r="248265">
      <c r="A248265" s="1" t="s">
        <v>76241</v>
      </c>
    </row>
    <row r="248266">
      <c r="A248266" s="1" t="s">
        <v>76242</v>
      </c>
    </row>
    <row r="248267">
      <c r="A248267" s="1" t="s">
        <v>76243</v>
      </c>
    </row>
    <row r="248268">
      <c r="A248268" s="1" t="s">
        <v>76244</v>
      </c>
    </row>
    <row r="248269">
      <c r="A248269" s="1" t="s">
        <v>33923</v>
      </c>
    </row>
    <row r="248270">
      <c r="A248270" s="1" t="s">
        <v>76245</v>
      </c>
    </row>
    <row r="248271">
      <c r="A248271" s="1" t="s">
        <v>76246</v>
      </c>
    </row>
    <row r="248272">
      <c r="A248272" s="1" t="s">
        <v>76247</v>
      </c>
    </row>
    <row r="248273">
      <c r="A248273" s="1" t="s">
        <v>76248</v>
      </c>
    </row>
    <row r="248274">
      <c r="A248274" s="1" t="s">
        <v>76249</v>
      </c>
    </row>
    <row r="248275">
      <c r="A248275" s="1" t="s">
        <v>76250</v>
      </c>
    </row>
    <row r="248276">
      <c r="A248276" s="1" t="s">
        <v>76251</v>
      </c>
    </row>
    <row r="248277">
      <c r="A248277" s="1" t="s">
        <v>76252</v>
      </c>
    </row>
    <row r="248278">
      <c r="A248278" s="1" t="s">
        <v>76253</v>
      </c>
    </row>
    <row r="248279">
      <c r="A248279" s="1" t="s">
        <v>76254</v>
      </c>
    </row>
    <row r="248280">
      <c r="A248280" s="1" t="s">
        <v>76255</v>
      </c>
    </row>
    <row r="248281">
      <c r="A248281" s="1" t="s">
        <v>76256</v>
      </c>
    </row>
    <row r="248282">
      <c r="A248282" s="1" t="s">
        <v>76257</v>
      </c>
    </row>
    <row r="248283">
      <c r="A248283" s="1" t="s">
        <v>76258</v>
      </c>
    </row>
    <row r="248284">
      <c r="A248284" s="1" t="s">
        <v>76259</v>
      </c>
    </row>
    <row r="248285">
      <c r="A248285" s="1" t="s">
        <v>76260</v>
      </c>
    </row>
    <row r="248286">
      <c r="A248286" s="1" t="s">
        <v>76261</v>
      </c>
    </row>
    <row r="248287">
      <c r="A248287" s="1" t="s">
        <v>76262</v>
      </c>
    </row>
    <row r="248288">
      <c r="A248288" s="1" t="s">
        <v>76263</v>
      </c>
    </row>
    <row r="248289">
      <c r="A248289" s="1" t="s">
        <v>76264</v>
      </c>
    </row>
    <row r="248290">
      <c r="A248290" s="1" t="s">
        <v>76265</v>
      </c>
    </row>
    <row r="248291">
      <c r="A248291" s="1" t="s">
        <v>76266</v>
      </c>
    </row>
    <row r="248292">
      <c r="A248292" s="1" t="s">
        <v>76267</v>
      </c>
    </row>
    <row r="248293">
      <c r="A248293" s="1" t="s">
        <v>76268</v>
      </c>
    </row>
    <row r="248294">
      <c r="A248294" s="1" t="s">
        <v>76269</v>
      </c>
    </row>
    <row r="248295">
      <c r="A248295" s="1" t="s">
        <v>76270</v>
      </c>
    </row>
    <row r="248296">
      <c r="A248296" s="1" t="s">
        <v>76271</v>
      </c>
    </row>
    <row r="248297">
      <c r="A248297" s="1" t="s">
        <v>76272</v>
      </c>
    </row>
    <row r="248298">
      <c r="A248298" s="1" t="s">
        <v>11288</v>
      </c>
    </row>
    <row r="248299">
      <c r="A248299" s="1" t="s">
        <v>76273</v>
      </c>
    </row>
    <row r="248300">
      <c r="A248300" s="1" t="s">
        <v>76274</v>
      </c>
    </row>
    <row r="248301">
      <c r="A248301" s="1" t="s">
        <v>76275</v>
      </c>
    </row>
    <row r="248302">
      <c r="A248302" s="1" t="s">
        <v>76276</v>
      </c>
    </row>
    <row r="248303">
      <c r="A248303" s="1" t="s">
        <v>76277</v>
      </c>
    </row>
    <row r="248304">
      <c r="A248304" s="1" t="s">
        <v>76278</v>
      </c>
    </row>
    <row r="248305">
      <c r="A248305" s="1" t="s">
        <v>76279</v>
      </c>
    </row>
    <row r="248306">
      <c r="A248306" s="1" t="s">
        <v>76280</v>
      </c>
    </row>
    <row r="248307">
      <c r="A248307" s="1" t="s">
        <v>76281</v>
      </c>
    </row>
    <row r="248308">
      <c r="A248308" s="1" t="s">
        <v>76282</v>
      </c>
    </row>
    <row r="248309">
      <c r="A248309" s="1" t="s">
        <v>76283</v>
      </c>
    </row>
    <row r="248310">
      <c r="A248310" s="1" t="s">
        <v>76284</v>
      </c>
    </row>
    <row r="248311">
      <c r="A248311" s="1" t="s">
        <v>76285</v>
      </c>
    </row>
    <row r="248312">
      <c r="A248312" s="1" t="s">
        <v>76286</v>
      </c>
    </row>
    <row r="248313">
      <c r="A248313" s="1" t="s">
        <v>76287</v>
      </c>
    </row>
    <row r="248314">
      <c r="A248314" s="1" t="s">
        <v>76288</v>
      </c>
    </row>
    <row r="248315">
      <c r="A248315" s="1" t="s">
        <v>76289</v>
      </c>
    </row>
    <row r="248316">
      <c r="A248316" s="1" t="s">
        <v>3411</v>
      </c>
    </row>
    <row r="248317">
      <c r="A248317" s="1" t="s">
        <v>76290</v>
      </c>
    </row>
    <row r="248318">
      <c r="A248318" s="1" t="s">
        <v>76291</v>
      </c>
    </row>
    <row r="248319">
      <c r="A248319" s="1" t="s">
        <v>76292</v>
      </c>
    </row>
    <row r="248320">
      <c r="A248320" s="1" t="s">
        <v>76293</v>
      </c>
    </row>
    <row r="248321">
      <c r="A248321" s="1" t="s">
        <v>76294</v>
      </c>
    </row>
    <row r="248322">
      <c r="A248322" s="1" t="s">
        <v>76295</v>
      </c>
    </row>
    <row r="248323">
      <c r="A248323" s="1" t="s">
        <v>76296</v>
      </c>
    </row>
    <row r="248324">
      <c r="A248324" s="1" t="s">
        <v>74079</v>
      </c>
    </row>
    <row r="248325">
      <c r="A248325" s="1" t="s">
        <v>76297</v>
      </c>
    </row>
    <row r="248326">
      <c r="A248326" s="1" t="s">
        <v>76298</v>
      </c>
    </row>
    <row r="248327">
      <c r="A248327" s="1" t="s">
        <v>76299</v>
      </c>
    </row>
    <row r="248328">
      <c r="A248328" s="1" t="s">
        <v>76300</v>
      </c>
    </row>
    <row r="248329">
      <c r="A248329" s="1" t="s">
        <v>76302</v>
      </c>
    </row>
    <row r="248330">
      <c r="A248330" s="1" t="s">
        <v>76303</v>
      </c>
    </row>
    <row r="248331">
      <c r="A248331" s="1" t="s">
        <v>76304</v>
      </c>
    </row>
    <row r="248332">
      <c r="A248332" s="1" t="s">
        <v>76305</v>
      </c>
    </row>
    <row r="248333">
      <c r="A248333" s="1" t="s">
        <v>76306</v>
      </c>
    </row>
    <row r="248334">
      <c r="A248334" s="1" t="s">
        <v>76307</v>
      </c>
    </row>
    <row r="248335">
      <c r="A248335" s="1" t="s">
        <v>76308</v>
      </c>
    </row>
    <row r="248336">
      <c r="A248336" s="1" t="s">
        <v>76309</v>
      </c>
    </row>
    <row r="248337">
      <c r="A248337" s="1" t="s">
        <v>76310</v>
      </c>
    </row>
    <row r="248338">
      <c r="A248338" s="1" t="s">
        <v>76311</v>
      </c>
    </row>
    <row r="248339">
      <c r="A248339" s="1" t="s">
        <v>48968</v>
      </c>
    </row>
    <row r="248340">
      <c r="A248340" s="1" t="s">
        <v>76312</v>
      </c>
    </row>
    <row r="248341">
      <c r="A248341" s="1" t="s">
        <v>76313</v>
      </c>
    </row>
    <row r="248342">
      <c r="A248342" s="1" t="s">
        <v>76314</v>
      </c>
    </row>
    <row r="248343">
      <c r="A248343" s="1" t="s">
        <v>76315</v>
      </c>
    </row>
    <row r="248344">
      <c r="A248344" s="1" t="s">
        <v>76316</v>
      </c>
    </row>
    <row r="248345">
      <c r="A248345" s="1" t="s">
        <v>76317</v>
      </c>
    </row>
    <row r="248346">
      <c r="A248346" s="1" t="s">
        <v>76318</v>
      </c>
    </row>
    <row r="248347">
      <c r="A248347" s="1" t="s">
        <v>76319</v>
      </c>
    </row>
    <row r="248348">
      <c r="A248348" s="1" t="s">
        <v>76320</v>
      </c>
    </row>
    <row r="248349">
      <c r="A248349" s="1" t="s">
        <v>76321</v>
      </c>
    </row>
    <row r="248350">
      <c r="A248350" s="1" t="s">
        <v>76322</v>
      </c>
    </row>
    <row r="248351">
      <c r="A248351" s="1" t="s">
        <v>76323</v>
      </c>
    </row>
    <row r="248352">
      <c r="A248352" s="1" t="s">
        <v>76324</v>
      </c>
    </row>
    <row r="248353">
      <c r="A248353" s="1" t="s">
        <v>76325</v>
      </c>
    </row>
    <row r="248354">
      <c r="A248354" s="1" t="s">
        <v>76326</v>
      </c>
    </row>
    <row r="248355">
      <c r="A248355" s="1" t="s">
        <v>76327</v>
      </c>
    </row>
    <row r="248356">
      <c r="A248356" s="1" t="s">
        <v>76328</v>
      </c>
    </row>
    <row r="248357">
      <c r="A248357" s="1" t="s">
        <v>76329</v>
      </c>
    </row>
    <row r="248358">
      <c r="A248358" s="1" t="s">
        <v>76330</v>
      </c>
    </row>
    <row r="248359">
      <c r="A248359" s="1" t="s">
        <v>76331</v>
      </c>
    </row>
    <row r="248360">
      <c r="A248360" s="1" t="s">
        <v>76332</v>
      </c>
    </row>
    <row r="248361">
      <c r="A248361" s="1" t="s">
        <v>76333</v>
      </c>
    </row>
    <row r="248362">
      <c r="A248362" s="1" t="s">
        <v>76334</v>
      </c>
    </row>
    <row r="248363">
      <c r="A248363" s="1" t="s">
        <v>76335</v>
      </c>
    </row>
    <row r="248364">
      <c r="A248364" s="1" t="s">
        <v>76336</v>
      </c>
    </row>
    <row r="248365">
      <c r="A248365" s="1" t="s">
        <v>34601</v>
      </c>
    </row>
    <row r="248366">
      <c r="A248366" s="1" t="s">
        <v>76337</v>
      </c>
    </row>
    <row r="248367">
      <c r="A248367" s="1" t="s">
        <v>76338</v>
      </c>
    </row>
    <row r="248368">
      <c r="A248368" s="1" t="s">
        <v>76339</v>
      </c>
    </row>
    <row r="248369">
      <c r="A248369" s="1" t="s">
        <v>76340</v>
      </c>
    </row>
    <row r="248370">
      <c r="A248370" s="1" t="s">
        <v>76341</v>
      </c>
    </row>
    <row r="248371">
      <c r="A248371" s="1" t="s">
        <v>48029</v>
      </c>
    </row>
    <row r="248372">
      <c r="A248372" s="1" t="s">
        <v>76342</v>
      </c>
    </row>
    <row r="248373">
      <c r="A248373" s="1" t="s">
        <v>76343</v>
      </c>
    </row>
    <row r="248374">
      <c r="A248374" s="1" t="s">
        <v>76344</v>
      </c>
    </row>
    <row r="248375">
      <c r="A248375" s="1" t="s">
        <v>76345</v>
      </c>
    </row>
    <row r="248376">
      <c r="A248376" s="1" t="s">
        <v>76346</v>
      </c>
    </row>
    <row r="248377">
      <c r="A248377" s="1" t="s">
        <v>76347</v>
      </c>
    </row>
    <row r="248378">
      <c r="A248378" s="1" t="s">
        <v>76348</v>
      </c>
    </row>
    <row r="248379">
      <c r="A248379" s="1" t="s">
        <v>76349</v>
      </c>
    </row>
    <row r="248380">
      <c r="A248380" s="1" t="s">
        <v>74576</v>
      </c>
    </row>
    <row r="248381">
      <c r="A248381" s="1" t="s">
        <v>76350</v>
      </c>
    </row>
    <row r="248382">
      <c r="A248382" s="1" t="s">
        <v>76351</v>
      </c>
    </row>
    <row r="248383">
      <c r="A248383" s="1" t="s">
        <v>76352</v>
      </c>
    </row>
    <row r="248384">
      <c r="A248384" s="1" t="s">
        <v>76353</v>
      </c>
    </row>
    <row r="248385">
      <c r="A248385" s="1" t="s">
        <v>76354</v>
      </c>
    </row>
    <row r="248386">
      <c r="A248386" s="1" t="s">
        <v>76355</v>
      </c>
    </row>
    <row r="248387">
      <c r="A248387" s="1" t="s">
        <v>26471</v>
      </c>
    </row>
    <row r="248388">
      <c r="A248388" s="1" t="s">
        <v>76356</v>
      </c>
    </row>
    <row r="248389">
      <c r="A248389" s="1" t="s">
        <v>76357</v>
      </c>
    </row>
    <row r="248390">
      <c r="A248390" s="1" t="s">
        <v>76358</v>
      </c>
    </row>
    <row r="248391">
      <c r="A248391" s="1" t="s">
        <v>76359</v>
      </c>
    </row>
    <row r="248392">
      <c r="A248392" s="1" t="s">
        <v>76360</v>
      </c>
    </row>
    <row r="248393">
      <c r="A248393" s="1" t="s">
        <v>76361</v>
      </c>
    </row>
    <row r="248394">
      <c r="A248394" s="1" t="s">
        <v>76362</v>
      </c>
    </row>
    <row r="248395">
      <c r="A248395" s="1" t="s">
        <v>76363</v>
      </c>
    </row>
    <row r="248396">
      <c r="A248396" s="1" t="s">
        <v>76364</v>
      </c>
    </row>
    <row r="248397">
      <c r="A248397" s="1" t="s">
        <v>14417</v>
      </c>
    </row>
    <row r="248398">
      <c r="A248398" s="1" t="s">
        <v>76365</v>
      </c>
    </row>
    <row r="248399">
      <c r="A248399" s="1" t="s">
        <v>76366</v>
      </c>
    </row>
    <row r="248400">
      <c r="A248400" s="1" t="s">
        <v>76367</v>
      </c>
    </row>
    <row r="248401">
      <c r="A248401" s="1" t="s">
        <v>76368</v>
      </c>
    </row>
    <row r="248402">
      <c r="A248402" s="1" t="s">
        <v>76369</v>
      </c>
    </row>
    <row r="248403">
      <c r="A248403" s="1" t="s">
        <v>44742</v>
      </c>
    </row>
    <row r="248404">
      <c r="A248404" s="1" t="s">
        <v>25164</v>
      </c>
    </row>
    <row r="248405">
      <c r="A248405" s="1" t="s">
        <v>76370</v>
      </c>
    </row>
    <row r="248406">
      <c r="A248406" s="1" t="s">
        <v>47093</v>
      </c>
    </row>
    <row r="248407">
      <c r="A248407" s="1" t="s">
        <v>76371</v>
      </c>
    </row>
    <row r="248408">
      <c r="A248408" s="1" t="s">
        <v>76372</v>
      </c>
    </row>
    <row r="248409">
      <c r="A248409" s="1" t="s">
        <v>76373</v>
      </c>
    </row>
    <row r="248410">
      <c r="A248410" s="1" t="s">
        <v>76374</v>
      </c>
    </row>
    <row r="248411">
      <c r="A248411" s="1" t="s">
        <v>76375</v>
      </c>
    </row>
    <row r="248412">
      <c r="A248412" s="1" t="s">
        <v>76376</v>
      </c>
    </row>
    <row r="248413">
      <c r="A248413" s="1" t="s">
        <v>76377</v>
      </c>
    </row>
    <row r="248414">
      <c r="A248414" s="1" t="s">
        <v>76378</v>
      </c>
    </row>
    <row r="248415">
      <c r="A248415" s="1" t="s">
        <v>76379</v>
      </c>
    </row>
    <row r="248416">
      <c r="A248416" s="1" t="s">
        <v>11144</v>
      </c>
    </row>
    <row r="248417">
      <c r="A248417" s="1" t="s">
        <v>76380</v>
      </c>
    </row>
    <row r="248418">
      <c r="A248418" s="1" t="s">
        <v>76381</v>
      </c>
    </row>
    <row r="248419">
      <c r="A248419" s="1" t="s">
        <v>76382</v>
      </c>
    </row>
    <row r="248420">
      <c r="A248420" s="1" t="s">
        <v>977</v>
      </c>
    </row>
    <row r="248421">
      <c r="A248421" s="1" t="s">
        <v>76383</v>
      </c>
    </row>
    <row r="248422">
      <c r="A248422" s="1" t="s">
        <v>76384</v>
      </c>
    </row>
    <row r="248423">
      <c r="A248423" s="1" t="s">
        <v>76385</v>
      </c>
    </row>
    <row r="248424">
      <c r="A248424" s="1" t="s">
        <v>76386</v>
      </c>
    </row>
    <row r="248425">
      <c r="A248425" s="1" t="s">
        <v>76387</v>
      </c>
    </row>
    <row r="248426">
      <c r="A248426" s="1" t="s">
        <v>76388</v>
      </c>
    </row>
    <row r="248427">
      <c r="A248427" s="1" t="s">
        <v>76389</v>
      </c>
    </row>
    <row r="248428">
      <c r="A248428" s="1" t="s">
        <v>76390</v>
      </c>
    </row>
    <row r="248429">
      <c r="A248429" s="1" t="s">
        <v>76391</v>
      </c>
    </row>
    <row r="248430">
      <c r="A248430" s="1" t="s">
        <v>76392</v>
      </c>
    </row>
    <row r="248431">
      <c r="A248431" s="1" t="s">
        <v>76393</v>
      </c>
    </row>
    <row r="248432">
      <c r="A248432" s="1" t="s">
        <v>76394</v>
      </c>
    </row>
    <row r="248433">
      <c r="A248433" s="1" t="s">
        <v>76395</v>
      </c>
    </row>
    <row r="248434">
      <c r="A248434" s="1" t="s">
        <v>76396</v>
      </c>
    </row>
    <row r="248435">
      <c r="A248435" s="1" t="s">
        <v>76397</v>
      </c>
    </row>
    <row r="248436">
      <c r="A248436" s="1" t="s">
        <v>76398</v>
      </c>
    </row>
    <row r="248437">
      <c r="A248437" s="1" t="s">
        <v>76399</v>
      </c>
    </row>
    <row r="248438">
      <c r="A248438" s="1" t="s">
        <v>76400</v>
      </c>
    </row>
    <row r="248439">
      <c r="A248439" s="1" t="s">
        <v>76401</v>
      </c>
    </row>
    <row r="248440">
      <c r="A248440" s="1" t="s">
        <v>76402</v>
      </c>
    </row>
    <row r="248441">
      <c r="A248441" s="1" t="s">
        <v>76403</v>
      </c>
    </row>
    <row r="248442">
      <c r="A248442" s="1" t="s">
        <v>41279</v>
      </c>
    </row>
    <row r="248443">
      <c r="A248443" s="1" t="s">
        <v>76404</v>
      </c>
    </row>
    <row r="248444">
      <c r="A248444" s="1" t="s">
        <v>76405</v>
      </c>
    </row>
    <row r="248445">
      <c r="A248445" s="1" t="s">
        <v>76406</v>
      </c>
    </row>
    <row r="248446">
      <c r="A248446" s="1" t="s">
        <v>76407</v>
      </c>
    </row>
    <row r="248447">
      <c r="A248447" s="1" t="s">
        <v>34340</v>
      </c>
    </row>
    <row r="248448">
      <c r="A248448" s="1" t="s">
        <v>76408</v>
      </c>
    </row>
    <row r="248449">
      <c r="A248449" s="1" t="s">
        <v>15701</v>
      </c>
    </row>
    <row r="248450">
      <c r="A248450" s="1" t="s">
        <v>53343</v>
      </c>
    </row>
    <row r="248451">
      <c r="A248451" s="1" t="s">
        <v>76409</v>
      </c>
    </row>
    <row r="248452">
      <c r="A248452" s="1" t="s">
        <v>76410</v>
      </c>
    </row>
    <row r="248453">
      <c r="A248453" s="1" t="s">
        <v>76411</v>
      </c>
    </row>
    <row r="248454">
      <c r="A248454" s="1" t="s">
        <v>76412</v>
      </c>
    </row>
    <row r="248455">
      <c r="A248455" s="1" t="s">
        <v>76413</v>
      </c>
    </row>
    <row r="248456">
      <c r="A248456" s="1" t="s">
        <v>76414</v>
      </c>
    </row>
    <row r="248457">
      <c r="A248457" s="1" t="s">
        <v>8931</v>
      </c>
    </row>
    <row r="248458">
      <c r="A248458" s="1" t="s">
        <v>76415</v>
      </c>
    </row>
    <row r="248459">
      <c r="A248459" s="1" t="s">
        <v>76416</v>
      </c>
    </row>
    <row r="248460">
      <c r="A248460" s="1" t="s">
        <v>76417</v>
      </c>
    </row>
    <row r="248461">
      <c r="A248461" s="1" t="s">
        <v>76418</v>
      </c>
    </row>
    <row r="248462">
      <c r="A248462" s="1" t="s">
        <v>76419</v>
      </c>
    </row>
    <row r="248463">
      <c r="A248463" s="1" t="s">
        <v>76304</v>
      </c>
    </row>
    <row r="248464">
      <c r="A248464" s="1" t="s">
        <v>76305</v>
      </c>
    </row>
    <row r="248465">
      <c r="A248465" s="1" t="s">
        <v>76306</v>
      </c>
    </row>
    <row r="248466">
      <c r="A248466" s="1" t="s">
        <v>76307</v>
      </c>
    </row>
    <row r="248467">
      <c r="A248467" s="1" t="s">
        <v>76308</v>
      </c>
    </row>
    <row r="248468">
      <c r="A248468" s="1" t="s">
        <v>76309</v>
      </c>
    </row>
    <row r="248469">
      <c r="A248469" s="1" t="s">
        <v>76310</v>
      </c>
    </row>
    <row r="248470">
      <c r="A248470" s="1" t="s">
        <v>76311</v>
      </c>
    </row>
    <row r="248471">
      <c r="A248471" s="1" t="s">
        <v>76312</v>
      </c>
    </row>
    <row r="248472">
      <c r="A248472" s="1" t="s">
        <v>76313</v>
      </c>
    </row>
    <row r="248473">
      <c r="A248473" s="1" t="s">
        <v>76314</v>
      </c>
    </row>
    <row r="248474">
      <c r="A248474" s="1" t="s">
        <v>76315</v>
      </c>
    </row>
    <row r="248475">
      <c r="A248475" s="1" t="s">
        <v>76316</v>
      </c>
    </row>
    <row r="248476">
      <c r="A248476" s="1" t="s">
        <v>76317</v>
      </c>
    </row>
    <row r="248477">
      <c r="A248477" s="1" t="s">
        <v>76318</v>
      </c>
    </row>
    <row r="248478">
      <c r="A248478" s="1" t="s">
        <v>76319</v>
      </c>
    </row>
    <row r="248479">
      <c r="A248479" s="1" t="s">
        <v>76320</v>
      </c>
    </row>
    <row r="248480">
      <c r="A248480" s="1" t="s">
        <v>76321</v>
      </c>
    </row>
    <row r="248481">
      <c r="A248481" s="1" t="s">
        <v>76322</v>
      </c>
    </row>
    <row r="248482">
      <c r="A248482" s="1" t="s">
        <v>76323</v>
      </c>
    </row>
    <row r="248483">
      <c r="A248483" s="1" t="s">
        <v>76324</v>
      </c>
    </row>
    <row r="248484">
      <c r="A248484" s="1" t="s">
        <v>76325</v>
      </c>
    </row>
    <row r="248485">
      <c r="A248485" s="1" t="s">
        <v>76326</v>
      </c>
    </row>
    <row r="248486">
      <c r="A248486" s="1" t="s">
        <v>76327</v>
      </c>
    </row>
    <row r="248487">
      <c r="A248487" s="1" t="s">
        <v>76328</v>
      </c>
    </row>
    <row r="248488">
      <c r="A248488" s="1" t="s">
        <v>76329</v>
      </c>
    </row>
    <row r="248489">
      <c r="A248489" s="1" t="s">
        <v>76330</v>
      </c>
    </row>
    <row r="248490">
      <c r="A248490" s="1" t="s">
        <v>76331</v>
      </c>
    </row>
    <row r="248491">
      <c r="A248491" s="1" t="s">
        <v>76332</v>
      </c>
    </row>
    <row r="248492">
      <c r="A248492" s="1" t="s">
        <v>76333</v>
      </c>
    </row>
    <row r="248493">
      <c r="A248493" s="1" t="s">
        <v>76334</v>
      </c>
    </row>
    <row r="248494">
      <c r="A248494" s="1" t="s">
        <v>76335</v>
      </c>
    </row>
    <row r="248495">
      <c r="A248495" s="1" t="s">
        <v>76336</v>
      </c>
    </row>
    <row r="248496">
      <c r="A248496" s="1" t="s">
        <v>34601</v>
      </c>
    </row>
    <row r="248497">
      <c r="A248497" s="1" t="s">
        <v>76337</v>
      </c>
    </row>
    <row r="248498">
      <c r="A248498" s="1" t="s">
        <v>76338</v>
      </c>
    </row>
    <row r="248499">
      <c r="A248499" s="1" t="s">
        <v>76339</v>
      </c>
    </row>
    <row r="248500">
      <c r="A248500" s="1" t="s">
        <v>76340</v>
      </c>
    </row>
    <row r="248501">
      <c r="A248501" s="1" t="s">
        <v>76341</v>
      </c>
    </row>
    <row r="248502">
      <c r="A248502" s="1" t="s">
        <v>76342</v>
      </c>
    </row>
    <row r="248503">
      <c r="A248503" s="1" t="s">
        <v>76343</v>
      </c>
    </row>
    <row r="248504">
      <c r="A248504" s="1" t="s">
        <v>76344</v>
      </c>
    </row>
    <row r="248505">
      <c r="A248505" s="1" t="s">
        <v>76345</v>
      </c>
    </row>
    <row r="248506">
      <c r="A248506" s="1" t="s">
        <v>76346</v>
      </c>
    </row>
    <row r="248507">
      <c r="A248507" s="1" t="s">
        <v>76347</v>
      </c>
    </row>
    <row r="248508">
      <c r="A248508" s="1" t="s">
        <v>76348</v>
      </c>
    </row>
    <row r="248509">
      <c r="A248509" s="1" t="s">
        <v>76349</v>
      </c>
    </row>
    <row r="248510">
      <c r="A248510" s="1" t="s">
        <v>74576</v>
      </c>
    </row>
    <row r="248511">
      <c r="A248511" s="1" t="s">
        <v>76350</v>
      </c>
    </row>
    <row r="248512">
      <c r="A248512" s="1" t="s">
        <v>76351</v>
      </c>
    </row>
    <row r="248513">
      <c r="A248513" s="1" t="s">
        <v>76352</v>
      </c>
    </row>
    <row r="248514">
      <c r="A248514" s="1" t="s">
        <v>76353</v>
      </c>
    </row>
    <row r="248515">
      <c r="A248515" s="1" t="s">
        <v>76354</v>
      </c>
    </row>
    <row r="248516">
      <c r="A248516" s="1" t="s">
        <v>76355</v>
      </c>
    </row>
    <row r="248517">
      <c r="A248517" s="1" t="s">
        <v>26471</v>
      </c>
    </row>
    <row r="248518">
      <c r="A248518" s="1" t="s">
        <v>76356</v>
      </c>
    </row>
    <row r="248519">
      <c r="A248519" s="1" t="s">
        <v>76357</v>
      </c>
    </row>
    <row r="248520">
      <c r="A248520" s="1" t="s">
        <v>76358</v>
      </c>
    </row>
    <row r="248521">
      <c r="A248521" s="1" t="s">
        <v>76359</v>
      </c>
    </row>
    <row r="248522">
      <c r="A248522" s="1" t="s">
        <v>76360</v>
      </c>
    </row>
    <row r="248523">
      <c r="A248523" s="1" t="s">
        <v>76361</v>
      </c>
    </row>
    <row r="248524">
      <c r="A248524" s="1" t="s">
        <v>76362</v>
      </c>
    </row>
    <row r="248525">
      <c r="A248525" s="1" t="s">
        <v>76363</v>
      </c>
    </row>
    <row r="248526">
      <c r="A248526" s="1" t="s">
        <v>76364</v>
      </c>
    </row>
    <row r="248527">
      <c r="A248527" s="1" t="s">
        <v>76365</v>
      </c>
    </row>
    <row r="248528">
      <c r="A248528" s="1" t="s">
        <v>76366</v>
      </c>
    </row>
    <row r="248529">
      <c r="A248529" s="1" t="s">
        <v>76367</v>
      </c>
    </row>
    <row r="248530">
      <c r="A248530" s="1" t="s">
        <v>76368</v>
      </c>
    </row>
    <row r="248531">
      <c r="A248531" s="1" t="s">
        <v>76369</v>
      </c>
    </row>
    <row r="248532">
      <c r="A248532" s="1" t="s">
        <v>44742</v>
      </c>
    </row>
    <row r="248533">
      <c r="A248533" s="1" t="s">
        <v>25164</v>
      </c>
    </row>
    <row r="248534">
      <c r="A248534" s="1" t="s">
        <v>76370</v>
      </c>
    </row>
    <row r="248535">
      <c r="A248535" s="1" t="s">
        <v>76371</v>
      </c>
    </row>
    <row r="248536">
      <c r="A248536" s="1" t="s">
        <v>76372</v>
      </c>
    </row>
    <row r="248537">
      <c r="A248537" s="1" t="s">
        <v>76373</v>
      </c>
    </row>
    <row r="248538">
      <c r="A248538" s="1" t="s">
        <v>76374</v>
      </c>
    </row>
    <row r="248539">
      <c r="A248539" s="1" t="s">
        <v>76375</v>
      </c>
    </row>
    <row r="248540">
      <c r="A248540" s="1" t="s">
        <v>76376</v>
      </c>
    </row>
    <row r="248541">
      <c r="A248541" s="1" t="s">
        <v>76377</v>
      </c>
    </row>
    <row r="248542">
      <c r="A248542" s="1" t="s">
        <v>76378</v>
      </c>
    </row>
    <row r="248543">
      <c r="A248543" s="1" t="s">
        <v>76379</v>
      </c>
    </row>
    <row r="248544">
      <c r="A248544" s="1" t="s">
        <v>11144</v>
      </c>
    </row>
    <row r="248545">
      <c r="A248545" s="1" t="s">
        <v>76380</v>
      </c>
    </row>
    <row r="248546">
      <c r="A248546" s="1" t="s">
        <v>76381</v>
      </c>
    </row>
    <row r="248547">
      <c r="A248547" s="1" t="s">
        <v>76382</v>
      </c>
    </row>
    <row r="248548">
      <c r="A248548" s="1" t="s">
        <v>76383</v>
      </c>
    </row>
    <row r="248549">
      <c r="A248549" s="1" t="s">
        <v>76385</v>
      </c>
    </row>
    <row r="248550">
      <c r="A248550" s="1" t="s">
        <v>76386</v>
      </c>
    </row>
    <row r="248551">
      <c r="A248551" s="1" t="s">
        <v>76387</v>
      </c>
    </row>
    <row r="248552">
      <c r="A248552" s="1" t="s">
        <v>76388</v>
      </c>
    </row>
    <row r="248553">
      <c r="A248553" s="1" t="s">
        <v>76389</v>
      </c>
    </row>
    <row r="248554">
      <c r="A248554" s="1" t="s">
        <v>76390</v>
      </c>
    </row>
    <row r="248555">
      <c r="A248555" s="1" t="s">
        <v>76391</v>
      </c>
    </row>
    <row r="248556">
      <c r="A248556" s="1" t="s">
        <v>76392</v>
      </c>
    </row>
    <row r="248557">
      <c r="A248557" s="1" t="s">
        <v>76393</v>
      </c>
    </row>
    <row r="248558">
      <c r="A248558" s="1" t="s">
        <v>76394</v>
      </c>
    </row>
    <row r="248559">
      <c r="A248559" s="1" t="s">
        <v>76395</v>
      </c>
    </row>
    <row r="248560">
      <c r="A248560" s="1" t="s">
        <v>76396</v>
      </c>
    </row>
    <row r="248561">
      <c r="A248561" s="1" t="s">
        <v>76397</v>
      </c>
    </row>
    <row r="248562">
      <c r="A248562" s="1" t="s">
        <v>76398</v>
      </c>
    </row>
    <row r="248563">
      <c r="A248563" s="1" t="s">
        <v>76399</v>
      </c>
    </row>
    <row r="248564">
      <c r="A248564" s="1" t="s">
        <v>76400</v>
      </c>
    </row>
    <row r="248565">
      <c r="A248565" s="1" t="s">
        <v>76401</v>
      </c>
    </row>
    <row r="248566">
      <c r="A248566" s="1" t="s">
        <v>76402</v>
      </c>
    </row>
    <row r="248567">
      <c r="A248567" s="1" t="s">
        <v>76403</v>
      </c>
    </row>
    <row r="248568">
      <c r="A248568" s="1" t="s">
        <v>41279</v>
      </c>
    </row>
    <row r="248569">
      <c r="A248569" s="1" t="s">
        <v>76404</v>
      </c>
    </row>
    <row r="248570">
      <c r="A248570" s="1" t="s">
        <v>76405</v>
      </c>
    </row>
    <row r="248571">
      <c r="A248571" s="1" t="s">
        <v>76406</v>
      </c>
    </row>
    <row r="248572">
      <c r="A248572" s="1" t="s">
        <v>76407</v>
      </c>
    </row>
    <row r="248573">
      <c r="A248573" s="1" t="s">
        <v>34340</v>
      </c>
    </row>
    <row r="248574">
      <c r="A248574" s="1" t="s">
        <v>76408</v>
      </c>
    </row>
    <row r="248575">
      <c r="A248575" s="1" t="s">
        <v>53343</v>
      </c>
    </row>
    <row r="248576">
      <c r="A248576" s="1" t="s">
        <v>76409</v>
      </c>
    </row>
    <row r="248577">
      <c r="A248577" s="1" t="s">
        <v>76410</v>
      </c>
    </row>
    <row r="248578">
      <c r="A248578" s="1" t="s">
        <v>76411</v>
      </c>
    </row>
    <row r="248579">
      <c r="A248579" s="1" t="s">
        <v>76412</v>
      </c>
    </row>
    <row r="248580">
      <c r="A248580" s="1" t="s">
        <v>76413</v>
      </c>
    </row>
    <row r="248581">
      <c r="A248581" s="1" t="s">
        <v>76414</v>
      </c>
    </row>
    <row r="248582">
      <c r="A248582" s="1" t="s">
        <v>76415</v>
      </c>
    </row>
    <row r="248583">
      <c r="A248583" s="1" t="s">
        <v>76416</v>
      </c>
    </row>
    <row r="248584">
      <c r="A248584" s="1" t="s">
        <v>76417</v>
      </c>
    </row>
    <row r="248585">
      <c r="A248585" s="1" t="s">
        <v>76418</v>
      </c>
    </row>
    <row r="248586">
      <c r="A248586" s="1" t="s">
        <v>76420</v>
      </c>
    </row>
    <row r="248587">
      <c r="A248587" s="1" t="s">
        <v>76421</v>
      </c>
    </row>
    <row r="248588">
      <c r="A248588" s="1" t="s">
        <v>72120</v>
      </c>
    </row>
    <row r="248589">
      <c r="A248589" s="1" t="s">
        <v>72121</v>
      </c>
    </row>
    <row r="248590">
      <c r="A248590" s="1" t="s">
        <v>72122</v>
      </c>
    </row>
    <row r="248591">
      <c r="A248591" s="1" t="s">
        <v>72123</v>
      </c>
    </row>
    <row r="248592">
      <c r="A248592" s="1" t="s">
        <v>72124</v>
      </c>
    </row>
    <row r="248593">
      <c r="A248593" s="1" t="s">
        <v>72125</v>
      </c>
    </row>
    <row r="248594">
      <c r="A248594" s="1" t="s">
        <v>72126</v>
      </c>
    </row>
    <row r="248595">
      <c r="A248595" s="1" t="s">
        <v>72127</v>
      </c>
    </row>
    <row r="248596">
      <c r="A248596" s="1" t="s">
        <v>72128</v>
      </c>
    </row>
    <row r="248597">
      <c r="A248597" s="1" t="s">
        <v>72129</v>
      </c>
    </row>
    <row r="248598">
      <c r="A248598" s="1" t="s">
        <v>72130</v>
      </c>
    </row>
    <row r="248599">
      <c r="A248599" s="1" t="s">
        <v>72131</v>
      </c>
    </row>
    <row r="248600">
      <c r="A248600" s="1" t="s">
        <v>72132</v>
      </c>
    </row>
    <row r="248601">
      <c r="A248601" s="1" t="s">
        <v>72133</v>
      </c>
    </row>
    <row r="248602">
      <c r="A248602" s="1" t="s">
        <v>72134</v>
      </c>
    </row>
    <row r="248603">
      <c r="A248603" s="1" t="s">
        <v>72135</v>
      </c>
    </row>
    <row r="248604">
      <c r="A248604" s="1" t="s">
        <v>72136</v>
      </c>
    </row>
    <row r="248605">
      <c r="A248605" s="1" t="s">
        <v>72137</v>
      </c>
    </row>
    <row r="248606">
      <c r="A248606" s="1" t="s">
        <v>72138</v>
      </c>
    </row>
    <row r="248607">
      <c r="A248607" s="1" t="s">
        <v>72139</v>
      </c>
    </row>
    <row r="248608">
      <c r="A248608" s="1" t="s">
        <v>72140</v>
      </c>
    </row>
    <row r="248609">
      <c r="A248609" s="1" t="s">
        <v>72141</v>
      </c>
    </row>
    <row r="248610">
      <c r="A248610" s="1" t="s">
        <v>39617</v>
      </c>
    </row>
    <row r="248611">
      <c r="A248611" s="1" t="s">
        <v>72142</v>
      </c>
    </row>
    <row r="248612">
      <c r="A248612" s="1" t="s">
        <v>72143</v>
      </c>
    </row>
    <row r="248613">
      <c r="A248613" s="1" t="s">
        <v>72144</v>
      </c>
    </row>
    <row r="248614">
      <c r="A248614" s="1" t="s">
        <v>72145</v>
      </c>
    </row>
    <row r="248615">
      <c r="A248615" s="1" t="s">
        <v>72146</v>
      </c>
    </row>
    <row r="248616">
      <c r="A248616" s="1" t="s">
        <v>39769</v>
      </c>
    </row>
    <row r="248617">
      <c r="A248617" s="1" t="s">
        <v>72147</v>
      </c>
    </row>
    <row r="248618">
      <c r="A248618" s="1" t="s">
        <v>72148</v>
      </c>
    </row>
    <row r="248619">
      <c r="A248619" s="1" t="s">
        <v>72149</v>
      </c>
    </row>
    <row r="248620">
      <c r="A248620" s="1" t="s">
        <v>72150</v>
      </c>
    </row>
    <row r="248621">
      <c r="A248621" s="1" t="s">
        <v>72151</v>
      </c>
    </row>
    <row r="248622">
      <c r="A248622" s="1" t="s">
        <v>72152</v>
      </c>
    </row>
    <row r="248623">
      <c r="A248623" s="1" t="s">
        <v>72153</v>
      </c>
    </row>
    <row r="248624">
      <c r="A248624" s="3" t="str">
        <f>+.“ gots: Sols ES</f>
        <v>#ERROR!</v>
      </c>
    </row>
    <row r="248625">
      <c r="A248625" s="1" t="s">
        <v>72154</v>
      </c>
    </row>
    <row r="248626">
      <c r="A248626" s="1" t="s">
        <v>72155</v>
      </c>
    </row>
    <row r="248627">
      <c r="A248627" s="1" t="s">
        <v>72156</v>
      </c>
    </row>
    <row r="248628">
      <c r="A248628" s="1" t="s">
        <v>72157</v>
      </c>
    </row>
    <row r="248629">
      <c r="A248629" s="1" t="s">
        <v>72158</v>
      </c>
    </row>
    <row r="248630">
      <c r="A248630" s="1" t="s">
        <v>72159</v>
      </c>
    </row>
    <row r="248631">
      <c r="A248631" s="1" t="s">
        <v>72160</v>
      </c>
    </row>
    <row r="248632">
      <c r="A248632" s="1" t="s">
        <v>72161</v>
      </c>
    </row>
    <row r="248633">
      <c r="A248633" s="1" t="s">
        <v>72162</v>
      </c>
    </row>
    <row r="248634">
      <c r="A248634" s="1" t="s">
        <v>72163</v>
      </c>
    </row>
    <row r="248635">
      <c r="A248635" s="1" t="s">
        <v>72164</v>
      </c>
    </row>
    <row r="248636">
      <c r="A248636" s="1" t="s">
        <v>72165</v>
      </c>
    </row>
    <row r="248637">
      <c r="A248637" s="1" t="s">
        <v>7512</v>
      </c>
    </row>
    <row r="248638">
      <c r="A248638" s="1" t="s">
        <v>72166</v>
      </c>
    </row>
    <row r="248639">
      <c r="A248639" s="1" t="s">
        <v>72167</v>
      </c>
    </row>
    <row r="248640">
      <c r="A248640" s="1" t="s">
        <v>5656</v>
      </c>
    </row>
    <row r="248641">
      <c r="A248641" s="1" t="s">
        <v>72168</v>
      </c>
    </row>
    <row r="248642">
      <c r="A248642" s="1" t="s">
        <v>72169</v>
      </c>
    </row>
    <row r="248643">
      <c r="A248643" s="1" t="s">
        <v>72170</v>
      </c>
    </row>
    <row r="248644">
      <c r="A248644" s="1" t="s">
        <v>72171</v>
      </c>
    </row>
    <row r="248645">
      <c r="A248645" s="3" t="str">
        <f>+ 2“ Set</f>
        <v>#ERROR!</v>
      </c>
    </row>
    <row r="248646">
      <c r="A248646" s="1" t="s">
        <v>72172</v>
      </c>
    </row>
    <row r="248647">
      <c r="A248647" s="1" t="s">
        <v>72120</v>
      </c>
    </row>
    <row r="248648">
      <c r="A248648" s="1" t="s">
        <v>72121</v>
      </c>
    </row>
    <row r="248649">
      <c r="A248649" s="1" t="s">
        <v>72122</v>
      </c>
    </row>
    <row r="248650">
      <c r="A248650" s="1" t="s">
        <v>72123</v>
      </c>
    </row>
    <row r="248651">
      <c r="A248651" s="1" t="s">
        <v>72124</v>
      </c>
    </row>
    <row r="248652">
      <c r="A248652" s="1" t="s">
        <v>72125</v>
      </c>
    </row>
    <row r="248653">
      <c r="A248653" s="1" t="s">
        <v>72126</v>
      </c>
    </row>
    <row r="248654">
      <c r="A248654" s="1" t="s">
        <v>72127</v>
      </c>
    </row>
    <row r="248655">
      <c r="A248655" s="1" t="s">
        <v>72128</v>
      </c>
    </row>
    <row r="248656">
      <c r="A248656" s="1" t="s">
        <v>72129</v>
      </c>
    </row>
    <row r="248657">
      <c r="A248657" s="1" t="s">
        <v>72130</v>
      </c>
    </row>
    <row r="248658">
      <c r="A248658" s="1" t="s">
        <v>72131</v>
      </c>
    </row>
    <row r="248659">
      <c r="A248659" s="1" t="s">
        <v>72132</v>
      </c>
    </row>
    <row r="248660">
      <c r="A248660" s="1" t="s">
        <v>72133</v>
      </c>
    </row>
    <row r="248661">
      <c r="A248661" s="1" t="s">
        <v>72134</v>
      </c>
    </row>
    <row r="248662">
      <c r="A248662" s="1" t="s">
        <v>72135</v>
      </c>
    </row>
    <row r="248663">
      <c r="A248663" s="1" t="s">
        <v>72136</v>
      </c>
    </row>
    <row r="248664">
      <c r="A248664" s="1" t="s">
        <v>72137</v>
      </c>
    </row>
    <row r="248665">
      <c r="A248665" s="1" t="s">
        <v>72138</v>
      </c>
    </row>
    <row r="248666">
      <c r="A248666" s="1" t="s">
        <v>72139</v>
      </c>
    </row>
    <row r="248667">
      <c r="A248667" s="1" t="s">
        <v>72140</v>
      </c>
    </row>
    <row r="248668">
      <c r="A248668" s="1" t="s">
        <v>72141</v>
      </c>
    </row>
    <row r="248669">
      <c r="A248669" s="1" t="s">
        <v>39617</v>
      </c>
    </row>
    <row r="248670">
      <c r="A248670" s="1" t="s">
        <v>72142</v>
      </c>
    </row>
    <row r="248671">
      <c r="A248671" s="1" t="s">
        <v>72143</v>
      </c>
    </row>
    <row r="248672">
      <c r="A248672" s="1" t="s">
        <v>72144</v>
      </c>
    </row>
    <row r="248673">
      <c r="A248673" s="1" t="s">
        <v>72145</v>
      </c>
    </row>
    <row r="248674">
      <c r="A248674" s="1" t="s">
        <v>72146</v>
      </c>
    </row>
    <row r="248675">
      <c r="A248675" s="1" t="s">
        <v>39769</v>
      </c>
    </row>
    <row r="248676">
      <c r="A248676" s="1" t="s">
        <v>72147</v>
      </c>
    </row>
    <row r="248677">
      <c r="A248677" s="1" t="s">
        <v>72148</v>
      </c>
    </row>
    <row r="248678">
      <c r="A248678" s="1" t="s">
        <v>72149</v>
      </c>
    </row>
    <row r="248679">
      <c r="A248679" s="1" t="s">
        <v>72150</v>
      </c>
    </row>
    <row r="248680">
      <c r="A248680" s="1" t="s">
        <v>72151</v>
      </c>
    </row>
    <row r="248681">
      <c r="A248681" s="1" t="s">
        <v>72152</v>
      </c>
    </row>
    <row r="248682">
      <c r="A248682" s="1" t="s">
        <v>72153</v>
      </c>
    </row>
    <row r="248683">
      <c r="A248683" s="3" t="str">
        <f>+.“ gots: Sols ES</f>
        <v>#ERROR!</v>
      </c>
    </row>
    <row r="248684">
      <c r="A248684" s="1" t="s">
        <v>72154</v>
      </c>
    </row>
    <row r="248685">
      <c r="A248685" s="1" t="s">
        <v>72155</v>
      </c>
    </row>
    <row r="248686">
      <c r="A248686" s="1" t="s">
        <v>72156</v>
      </c>
    </row>
    <row r="248687">
      <c r="A248687" s="1" t="s">
        <v>72157</v>
      </c>
    </row>
    <row r="248688">
      <c r="A248688" s="1" t="s">
        <v>72158</v>
      </c>
    </row>
    <row r="248689">
      <c r="A248689" s="1" t="s">
        <v>72159</v>
      </c>
    </row>
    <row r="248690">
      <c r="A248690" s="1" t="s">
        <v>72160</v>
      </c>
    </row>
    <row r="248691">
      <c r="A248691" s="1" t="s">
        <v>72161</v>
      </c>
    </row>
    <row r="248692">
      <c r="A248692" s="1" t="s">
        <v>72162</v>
      </c>
    </row>
    <row r="248693">
      <c r="A248693" s="1" t="s">
        <v>72163</v>
      </c>
    </row>
    <row r="248694">
      <c r="A248694" s="1" t="s">
        <v>72164</v>
      </c>
    </row>
    <row r="248695">
      <c r="A248695" s="1" t="s">
        <v>72165</v>
      </c>
    </row>
    <row r="248696">
      <c r="A248696" s="1" t="s">
        <v>7512</v>
      </c>
    </row>
    <row r="248697">
      <c r="A248697" s="1" t="s">
        <v>72166</v>
      </c>
    </row>
    <row r="248698">
      <c r="A248698" s="1" t="s">
        <v>72167</v>
      </c>
    </row>
    <row r="248699">
      <c r="A248699" s="1" t="s">
        <v>72168</v>
      </c>
    </row>
    <row r="248700">
      <c r="A248700" s="1" t="s">
        <v>72169</v>
      </c>
    </row>
    <row r="248701">
      <c r="A248701" s="1" t="s">
        <v>72170</v>
      </c>
    </row>
    <row r="248702">
      <c r="A248702" s="1" t="s">
        <v>72171</v>
      </c>
    </row>
    <row r="248703">
      <c r="A248703" s="3" t="str">
        <f>+ 2“ Set</f>
        <v>#ERROR!</v>
      </c>
    </row>
    <row r="248704">
      <c r="A248704" s="1" t="s">
        <v>72173</v>
      </c>
    </row>
    <row r="248705">
      <c r="A248705" s="1" t="s">
        <v>76422</v>
      </c>
    </row>
    <row r="248706">
      <c r="A248706" s="1" t="s">
        <v>72050</v>
      </c>
    </row>
    <row r="248707">
      <c r="A248707" s="1" t="s">
        <v>72051</v>
      </c>
    </row>
    <row r="248708">
      <c r="A248708" s="1" t="s">
        <v>72052</v>
      </c>
    </row>
    <row r="248709">
      <c r="A248709" s="1" t="s">
        <v>72053</v>
      </c>
    </row>
    <row r="248710">
      <c r="A248710" s="1" t="s">
        <v>72054</v>
      </c>
    </row>
    <row r="248711">
      <c r="A248711" s="1" t="s">
        <v>72055</v>
      </c>
    </row>
    <row r="248712">
      <c r="A248712" s="1" t="s">
        <v>72056</v>
      </c>
    </row>
    <row r="248713">
      <c r="A248713" s="1" t="s">
        <v>72057</v>
      </c>
    </row>
    <row r="248714">
      <c r="A248714" s="1" t="s">
        <v>72058</v>
      </c>
    </row>
    <row r="248715">
      <c r="A248715" s="1" t="s">
        <v>72059</v>
      </c>
    </row>
    <row r="248716">
      <c r="A248716" s="1" t="s">
        <v>72060</v>
      </c>
    </row>
    <row r="248717">
      <c r="A248717" s="1" t="s">
        <v>72061</v>
      </c>
    </row>
    <row r="248718">
      <c r="A248718" s="1" t="s">
        <v>72062</v>
      </c>
    </row>
    <row r="248719">
      <c r="A248719" s="1" t="s">
        <v>72063</v>
      </c>
    </row>
    <row r="248720">
      <c r="A248720" s="1" t="s">
        <v>72064</v>
      </c>
    </row>
    <row r="248721">
      <c r="A248721" s="1" t="s">
        <v>72065</v>
      </c>
    </row>
    <row r="248722">
      <c r="A248722" s="1" t="s">
        <v>42380</v>
      </c>
    </row>
    <row r="248723">
      <c r="A248723" s="1" t="s">
        <v>72066</v>
      </c>
    </row>
    <row r="248724">
      <c r="A248724" s="1" t="s">
        <v>72067</v>
      </c>
    </row>
    <row r="248725">
      <c r="A248725" s="1" t="s">
        <v>72068</v>
      </c>
    </row>
    <row r="248726">
      <c r="A248726" s="1" t="s">
        <v>72069</v>
      </c>
    </row>
    <row r="248727">
      <c r="A248727" s="1" t="s">
        <v>72070</v>
      </c>
    </row>
    <row r="248728">
      <c r="A248728" s="1" t="s">
        <v>72071</v>
      </c>
    </row>
    <row r="248729">
      <c r="A248729" s="1" t="s">
        <v>72072</v>
      </c>
    </row>
    <row r="248730">
      <c r="A248730" s="1" t="s">
        <v>72073</v>
      </c>
    </row>
    <row r="248731">
      <c r="A248731" s="1" t="s">
        <v>72074</v>
      </c>
    </row>
    <row r="248732">
      <c r="A248732" s="1" t="s">
        <v>72075</v>
      </c>
    </row>
    <row r="248733">
      <c r="A248733" s="1" t="s">
        <v>72076</v>
      </c>
    </row>
    <row r="248734">
      <c r="A248734" s="1" t="s">
        <v>72077</v>
      </c>
    </row>
    <row r="248735">
      <c r="A248735" s="1" t="s">
        <v>72078</v>
      </c>
    </row>
    <row r="248736">
      <c r="A248736" s="1" t="s">
        <v>72079</v>
      </c>
    </row>
    <row r="248737">
      <c r="A248737" s="1" t="s">
        <v>72080</v>
      </c>
    </row>
    <row r="248738">
      <c r="A248738" s="1" t="s">
        <v>72081</v>
      </c>
    </row>
    <row r="248739">
      <c r="A248739" s="1" t="s">
        <v>72082</v>
      </c>
    </row>
    <row r="248740">
      <c r="A248740" s="1" t="s">
        <v>72083</v>
      </c>
    </row>
    <row r="248741">
      <c r="A248741" s="1" t="s">
        <v>72084</v>
      </c>
    </row>
    <row r="248742">
      <c r="A248742" s="1" t="s">
        <v>72085</v>
      </c>
    </row>
    <row r="248743">
      <c r="A248743" s="1" t="s">
        <v>72086</v>
      </c>
    </row>
    <row r="248744">
      <c r="A248744" s="1" t="s">
        <v>72087</v>
      </c>
    </row>
    <row r="248745">
      <c r="A248745" s="1" t="s">
        <v>72088</v>
      </c>
    </row>
    <row r="248746">
      <c r="A248746" s="1" t="s">
        <v>72089</v>
      </c>
    </row>
    <row r="248747">
      <c r="A248747" s="1" t="s">
        <v>72090</v>
      </c>
    </row>
    <row r="248748">
      <c r="A248748" s="1" t="s">
        <v>72091</v>
      </c>
    </row>
    <row r="248749">
      <c r="A248749" s="1" t="s">
        <v>72092</v>
      </c>
    </row>
    <row r="248750">
      <c r="A248750" s="1" t="s">
        <v>72093</v>
      </c>
    </row>
    <row r="248751">
      <c r="A248751" s="1" t="s">
        <v>72094</v>
      </c>
    </row>
    <row r="248752">
      <c r="A248752" s="1" t="s">
        <v>72095</v>
      </c>
    </row>
    <row r="248753">
      <c r="A248753" s="3" t="str">
        <f> oe ae be Set</f>
        <v>#ERROR!</v>
      </c>
    </row>
    <row r="248754">
      <c r="A248754" s="1" t="s">
        <v>72096</v>
      </c>
    </row>
    <row r="248755">
      <c r="A248755" s="1" t="s">
        <v>72097</v>
      </c>
    </row>
    <row r="248756">
      <c r="A248756" s="1" t="s">
        <v>72098</v>
      </c>
    </row>
    <row r="248757">
      <c r="A248757" s="1" t="s">
        <v>72099</v>
      </c>
    </row>
    <row r="248758">
      <c r="A248758" s="1" t="s">
        <v>72100</v>
      </c>
    </row>
    <row r="248759">
      <c r="A248759" s="1" t="s">
        <v>72101</v>
      </c>
    </row>
    <row r="248760">
      <c r="A248760" s="1" t="s">
        <v>72102</v>
      </c>
    </row>
    <row r="248761">
      <c r="A248761" s="1" t="s">
        <v>72103</v>
      </c>
    </row>
    <row r="248762">
      <c r="A248762" s="1" t="s">
        <v>72104</v>
      </c>
    </row>
    <row r="248763">
      <c r="A248763" s="1" t="s">
        <v>72105</v>
      </c>
    </row>
    <row r="248764">
      <c r="A248764" s="1" t="s">
        <v>72106</v>
      </c>
    </row>
    <row r="248765">
      <c r="A248765" s="1" t="s">
        <v>72107</v>
      </c>
    </row>
    <row r="248766">
      <c r="A248766" s="1" t="s">
        <v>72108</v>
      </c>
    </row>
    <row r="248767">
      <c r="A248767" s="1" t="s">
        <v>72109</v>
      </c>
    </row>
    <row r="248768">
      <c r="A248768" s="1" t="s">
        <v>72110</v>
      </c>
    </row>
    <row r="248769">
      <c r="A248769" s="1" t="s">
        <v>72111</v>
      </c>
    </row>
    <row r="248770">
      <c r="A248770" s="1" t="s">
        <v>72112</v>
      </c>
    </row>
    <row r="248771">
      <c r="A248771" s="1" t="s">
        <v>72113</v>
      </c>
    </row>
    <row r="248772">
      <c r="A248772" s="1" t="s">
        <v>72114</v>
      </c>
    </row>
    <row r="248773">
      <c r="A248773" s="1" t="s">
        <v>72115</v>
      </c>
    </row>
    <row r="248774">
      <c r="A248774" s="1" t="s">
        <v>72116</v>
      </c>
    </row>
    <row r="248775">
      <c r="A248775" s="1" t="s">
        <v>72117</v>
      </c>
    </row>
    <row r="248776">
      <c r="A248776" s="1" t="s">
        <v>72050</v>
      </c>
    </row>
    <row r="248777">
      <c r="A248777" s="1" t="s">
        <v>72051</v>
      </c>
    </row>
    <row r="248778">
      <c r="A248778" s="1" t="s">
        <v>72052</v>
      </c>
    </row>
    <row r="248779">
      <c r="A248779" s="1" t="s">
        <v>72053</v>
      </c>
    </row>
    <row r="248780">
      <c r="A248780" s="1" t="s">
        <v>72054</v>
      </c>
    </row>
    <row r="248781">
      <c r="A248781" s="1" t="s">
        <v>72055</v>
      </c>
    </row>
    <row r="248782">
      <c r="A248782" s="1" t="s">
        <v>72056</v>
      </c>
    </row>
    <row r="248783">
      <c r="A248783" s="1" t="s">
        <v>72057</v>
      </c>
    </row>
    <row r="248784">
      <c r="A248784" s="1" t="s">
        <v>72058</v>
      </c>
    </row>
    <row r="248785">
      <c r="A248785" s="1" t="s">
        <v>72059</v>
      </c>
    </row>
    <row r="248786">
      <c r="A248786" s="1" t="s">
        <v>72060</v>
      </c>
    </row>
    <row r="248787">
      <c r="A248787" s="1" t="s">
        <v>72061</v>
      </c>
    </row>
    <row r="248788">
      <c r="A248788" s="1" t="s">
        <v>72062</v>
      </c>
    </row>
    <row r="248789">
      <c r="A248789" s="1" t="s">
        <v>72063</v>
      </c>
    </row>
    <row r="248790">
      <c r="A248790" s="1" t="s">
        <v>72064</v>
      </c>
    </row>
    <row r="248791">
      <c r="A248791" s="1" t="s">
        <v>72065</v>
      </c>
    </row>
    <row r="248792">
      <c r="A248792" s="1" t="s">
        <v>42380</v>
      </c>
    </row>
    <row r="248793">
      <c r="A248793" s="1" t="s">
        <v>72066</v>
      </c>
    </row>
    <row r="248794">
      <c r="A248794" s="1" t="s">
        <v>72067</v>
      </c>
    </row>
    <row r="248795">
      <c r="A248795" s="1" t="s">
        <v>72068</v>
      </c>
    </row>
    <row r="248796">
      <c r="A248796" s="1" t="s">
        <v>72069</v>
      </c>
    </row>
    <row r="248797">
      <c r="A248797" s="1" t="s">
        <v>72070</v>
      </c>
    </row>
    <row r="248798">
      <c r="A248798" s="1" t="s">
        <v>72071</v>
      </c>
    </row>
    <row r="248799">
      <c r="A248799" s="1" t="s">
        <v>72072</v>
      </c>
    </row>
    <row r="248800">
      <c r="A248800" s="1" t="s">
        <v>72073</v>
      </c>
    </row>
    <row r="248801">
      <c r="A248801" s="1" t="s">
        <v>72074</v>
      </c>
    </row>
    <row r="248802">
      <c r="A248802" s="1" t="s">
        <v>72075</v>
      </c>
    </row>
    <row r="248803">
      <c r="A248803" s="1" t="s">
        <v>72076</v>
      </c>
    </row>
    <row r="248804">
      <c r="A248804" s="1" t="s">
        <v>72077</v>
      </c>
    </row>
    <row r="248805">
      <c r="A248805" s="1" t="s">
        <v>72078</v>
      </c>
    </row>
    <row r="248806">
      <c r="A248806" s="1" t="s">
        <v>72079</v>
      </c>
    </row>
    <row r="248807">
      <c r="A248807" s="1" t="s">
        <v>72080</v>
      </c>
    </row>
    <row r="248808">
      <c r="A248808" s="1" t="s">
        <v>72081</v>
      </c>
    </row>
    <row r="248809">
      <c r="A248809" s="1" t="s">
        <v>72082</v>
      </c>
    </row>
    <row r="248810">
      <c r="A248810" s="1" t="s">
        <v>72083</v>
      </c>
    </row>
    <row r="248811">
      <c r="A248811" s="1" t="s">
        <v>72084</v>
      </c>
    </row>
    <row r="248812">
      <c r="A248812" s="1" t="s">
        <v>72085</v>
      </c>
    </row>
    <row r="248813">
      <c r="A248813" s="1" t="s">
        <v>72086</v>
      </c>
    </row>
    <row r="248814">
      <c r="A248814" s="1" t="s">
        <v>72087</v>
      </c>
    </row>
    <row r="248815">
      <c r="A248815" s="1" t="s">
        <v>72088</v>
      </c>
    </row>
    <row r="248816">
      <c r="A248816" s="1" t="s">
        <v>72089</v>
      </c>
    </row>
    <row r="248817">
      <c r="A248817" s="1" t="s">
        <v>72090</v>
      </c>
    </row>
    <row r="248818">
      <c r="A248818" s="1" t="s">
        <v>72091</v>
      </c>
    </row>
    <row r="248819">
      <c r="A248819" s="1" t="s">
        <v>72092</v>
      </c>
    </row>
    <row r="248820">
      <c r="A248820" s="1" t="s">
        <v>72093</v>
      </c>
    </row>
    <row r="248821">
      <c r="A248821" s="1" t="s">
        <v>72094</v>
      </c>
    </row>
    <row r="248822">
      <c r="A248822" s="1" t="s">
        <v>72095</v>
      </c>
    </row>
    <row r="248823">
      <c r="A248823" s="3" t="str">
        <f> oe ae be Set</f>
        <v>#ERROR!</v>
      </c>
    </row>
    <row r="248824">
      <c r="A248824" s="1" t="s">
        <v>72096</v>
      </c>
    </row>
    <row r="248825">
      <c r="A248825" s="1" t="s">
        <v>72097</v>
      </c>
    </row>
    <row r="248826">
      <c r="A248826" s="1" t="s">
        <v>72098</v>
      </c>
    </row>
    <row r="248827">
      <c r="A248827" s="1" t="s">
        <v>72099</v>
      </c>
    </row>
    <row r="248828">
      <c r="A248828" s="1" t="s">
        <v>72100</v>
      </c>
    </row>
    <row r="248829">
      <c r="A248829" s="1" t="s">
        <v>72101</v>
      </c>
    </row>
    <row r="248830">
      <c r="A248830" s="1" t="s">
        <v>72102</v>
      </c>
    </row>
    <row r="248831">
      <c r="A248831" s="1" t="s">
        <v>72103</v>
      </c>
    </row>
    <row r="248832">
      <c r="A248832" s="1" t="s">
        <v>72104</v>
      </c>
    </row>
    <row r="248833">
      <c r="A248833" s="1" t="s">
        <v>72105</v>
      </c>
    </row>
    <row r="248834">
      <c r="A248834" s="1" t="s">
        <v>72106</v>
      </c>
    </row>
    <row r="248835">
      <c r="A248835" s="1" t="s">
        <v>72107</v>
      </c>
    </row>
    <row r="248836">
      <c r="A248836" s="1" t="s">
        <v>72108</v>
      </c>
    </row>
    <row r="248837">
      <c r="A248837" s="1" t="s">
        <v>72109</v>
      </c>
    </row>
    <row r="248838">
      <c r="A248838" s="1" t="s">
        <v>72110</v>
      </c>
    </row>
    <row r="248839">
      <c r="A248839" s="1" t="s">
        <v>72111</v>
      </c>
    </row>
    <row r="248840">
      <c r="A248840" s="1" t="s">
        <v>72112</v>
      </c>
    </row>
    <row r="248841">
      <c r="A248841" s="1" t="s">
        <v>72113</v>
      </c>
    </row>
    <row r="248842">
      <c r="A248842" s="1" t="s">
        <v>72114</v>
      </c>
    </row>
    <row r="248843">
      <c r="A248843" s="1" t="s">
        <v>72115</v>
      </c>
    </row>
    <row r="248844">
      <c r="A248844" s="1" t="s">
        <v>72116</v>
      </c>
    </row>
    <row r="248845">
      <c r="A248845" s="1" t="s">
        <v>72118</v>
      </c>
    </row>
    <row r="248846">
      <c r="A248846" s="1" t="s">
        <v>76423</v>
      </c>
    </row>
    <row r="248847">
      <c r="A248847" s="1" t="s">
        <v>72050</v>
      </c>
    </row>
    <row r="248848">
      <c r="A248848" s="1" t="s">
        <v>72051</v>
      </c>
    </row>
    <row r="248849">
      <c r="A248849" s="1" t="s">
        <v>72052</v>
      </c>
    </row>
    <row r="248850">
      <c r="A248850" s="1" t="s">
        <v>72053</v>
      </c>
    </row>
    <row r="248851">
      <c r="A248851" s="1" t="s">
        <v>72054</v>
      </c>
    </row>
    <row r="248852">
      <c r="A248852" s="1" t="s">
        <v>72055</v>
      </c>
    </row>
    <row r="248853">
      <c r="A248853" s="1" t="s">
        <v>72056</v>
      </c>
    </row>
    <row r="248854">
      <c r="A248854" s="1" t="s">
        <v>72057</v>
      </c>
    </row>
    <row r="248855">
      <c r="A248855" s="1" t="s">
        <v>72058</v>
      </c>
    </row>
    <row r="248856">
      <c r="A248856" s="1" t="s">
        <v>72059</v>
      </c>
    </row>
    <row r="248857">
      <c r="A248857" s="1" t="s">
        <v>72060</v>
      </c>
    </row>
    <row r="248858">
      <c r="A248858" s="1" t="s">
        <v>72061</v>
      </c>
    </row>
    <row r="248859">
      <c r="A248859" s="1" t="s">
        <v>72062</v>
      </c>
    </row>
    <row r="248860">
      <c r="A248860" s="1" t="s">
        <v>72063</v>
      </c>
    </row>
    <row r="248861">
      <c r="A248861" s="1" t="s">
        <v>72064</v>
      </c>
    </row>
    <row r="248862">
      <c r="A248862" s="1" t="s">
        <v>72065</v>
      </c>
    </row>
    <row r="248863">
      <c r="A248863" s="1" t="s">
        <v>42380</v>
      </c>
    </row>
    <row r="248864">
      <c r="A248864" s="1" t="s">
        <v>72066</v>
      </c>
    </row>
    <row r="248865">
      <c r="A248865" s="1" t="s">
        <v>72067</v>
      </c>
    </row>
    <row r="248866">
      <c r="A248866" s="1" t="s">
        <v>72068</v>
      </c>
    </row>
    <row r="248867">
      <c r="A248867" s="1" t="s">
        <v>72069</v>
      </c>
    </row>
    <row r="248868">
      <c r="A248868" s="1" t="s">
        <v>72070</v>
      </c>
    </row>
    <row r="248869">
      <c r="A248869" s="1" t="s">
        <v>72071</v>
      </c>
    </row>
    <row r="248870">
      <c r="A248870" s="1" t="s">
        <v>72072</v>
      </c>
    </row>
    <row r="248871">
      <c r="A248871" s="1" t="s">
        <v>72073</v>
      </c>
    </row>
    <row r="248872">
      <c r="A248872" s="1" t="s">
        <v>72074</v>
      </c>
    </row>
    <row r="248873">
      <c r="A248873" s="1" t="s">
        <v>72075</v>
      </c>
    </row>
    <row r="248874">
      <c r="A248874" s="1" t="s">
        <v>72076</v>
      </c>
    </row>
    <row r="248875">
      <c r="A248875" s="1" t="s">
        <v>72077</v>
      </c>
    </row>
    <row r="248876">
      <c r="A248876" s="1" t="s">
        <v>72078</v>
      </c>
    </row>
    <row r="248877">
      <c r="A248877" s="1" t="s">
        <v>72079</v>
      </c>
    </row>
    <row r="248878">
      <c r="A248878" s="1" t="s">
        <v>72080</v>
      </c>
    </row>
    <row r="248879">
      <c r="A248879" s="1" t="s">
        <v>72081</v>
      </c>
    </row>
    <row r="248880">
      <c r="A248880" s="1" t="s">
        <v>72082</v>
      </c>
    </row>
    <row r="248881">
      <c r="A248881" s="1" t="s">
        <v>72083</v>
      </c>
    </row>
    <row r="248882">
      <c r="A248882" s="1" t="s">
        <v>72084</v>
      </c>
    </row>
    <row r="248883">
      <c r="A248883" s="1" t="s">
        <v>72085</v>
      </c>
    </row>
    <row r="248884">
      <c r="A248884" s="1" t="s">
        <v>72086</v>
      </c>
    </row>
    <row r="248885">
      <c r="A248885" s="1" t="s">
        <v>72087</v>
      </c>
    </row>
    <row r="248886">
      <c r="A248886" s="1" t="s">
        <v>72088</v>
      </c>
    </row>
    <row r="248887">
      <c r="A248887" s="1" t="s">
        <v>72089</v>
      </c>
    </row>
    <row r="248888">
      <c r="A248888" s="1" t="s">
        <v>72090</v>
      </c>
    </row>
    <row r="248889">
      <c r="A248889" s="1" t="s">
        <v>72091</v>
      </c>
    </row>
    <row r="248890">
      <c r="A248890" s="1" t="s">
        <v>72092</v>
      </c>
    </row>
    <row r="248891">
      <c r="A248891" s="1" t="s">
        <v>72093</v>
      </c>
    </row>
    <row r="248892">
      <c r="A248892" s="1" t="s">
        <v>72094</v>
      </c>
    </row>
    <row r="248893">
      <c r="A248893" s="1" t="s">
        <v>72095</v>
      </c>
    </row>
    <row r="248894">
      <c r="A248894" s="3" t="str">
        <f> oe ae be Set</f>
        <v>#ERROR!</v>
      </c>
    </row>
    <row r="248895">
      <c r="A248895" s="1" t="s">
        <v>72096</v>
      </c>
    </row>
    <row r="248896">
      <c r="A248896" s="1" t="s">
        <v>72097</v>
      </c>
    </row>
    <row r="248897">
      <c r="A248897" s="1" t="s">
        <v>72098</v>
      </c>
    </row>
    <row r="248898">
      <c r="A248898" s="1" t="s">
        <v>72099</v>
      </c>
    </row>
    <row r="248899">
      <c r="A248899" s="1" t="s">
        <v>72100</v>
      </c>
    </row>
    <row r="248900">
      <c r="A248900" s="1" t="s">
        <v>72101</v>
      </c>
    </row>
    <row r="248901">
      <c r="A248901" s="1" t="s">
        <v>72102</v>
      </c>
    </row>
    <row r="248902">
      <c r="A248902" s="1" t="s">
        <v>72103</v>
      </c>
    </row>
    <row r="248903">
      <c r="A248903" s="1" t="s">
        <v>72104</v>
      </c>
    </row>
    <row r="248904">
      <c r="A248904" s="1" t="s">
        <v>72105</v>
      </c>
    </row>
    <row r="248905">
      <c r="A248905" s="1" t="s">
        <v>72106</v>
      </c>
    </row>
    <row r="248906">
      <c r="A248906" s="1" t="s">
        <v>72107</v>
      </c>
    </row>
    <row r="248907">
      <c r="A248907" s="1" t="s">
        <v>72108</v>
      </c>
    </row>
    <row r="248908">
      <c r="A248908" s="1" t="s">
        <v>72109</v>
      </c>
    </row>
    <row r="248909">
      <c r="A248909" s="1" t="s">
        <v>72110</v>
      </c>
    </row>
    <row r="248910">
      <c r="A248910" s="1" t="s">
        <v>72111</v>
      </c>
    </row>
    <row r="248911">
      <c r="A248911" s="1" t="s">
        <v>72112</v>
      </c>
    </row>
    <row r="248912">
      <c r="A248912" s="1" t="s">
        <v>72113</v>
      </c>
    </row>
    <row r="248913">
      <c r="A248913" s="1" t="s">
        <v>72114</v>
      </c>
    </row>
    <row r="248914">
      <c r="A248914" s="1" t="s">
        <v>72115</v>
      </c>
    </row>
    <row r="248915">
      <c r="A248915" s="1" t="s">
        <v>72116</v>
      </c>
    </row>
    <row r="248916">
      <c r="A248916" s="1" t="s">
        <v>72117</v>
      </c>
    </row>
    <row r="248917">
      <c r="A248917" s="1" t="s">
        <v>72050</v>
      </c>
    </row>
    <row r="248918">
      <c r="A248918" s="1" t="s">
        <v>72051</v>
      </c>
    </row>
    <row r="248919">
      <c r="A248919" s="1" t="s">
        <v>72052</v>
      </c>
    </row>
    <row r="248920">
      <c r="A248920" s="1" t="s">
        <v>72053</v>
      </c>
    </row>
    <row r="248921">
      <c r="A248921" s="1" t="s">
        <v>72054</v>
      </c>
    </row>
    <row r="248922">
      <c r="A248922" s="1" t="s">
        <v>72055</v>
      </c>
    </row>
    <row r="248923">
      <c r="A248923" s="1" t="s">
        <v>72056</v>
      </c>
    </row>
    <row r="248924">
      <c r="A248924" s="1" t="s">
        <v>72057</v>
      </c>
    </row>
    <row r="248925">
      <c r="A248925" s="1" t="s">
        <v>72058</v>
      </c>
    </row>
    <row r="248926">
      <c r="A248926" s="1" t="s">
        <v>72059</v>
      </c>
    </row>
    <row r="248927">
      <c r="A248927" s="1" t="s">
        <v>72060</v>
      </c>
    </row>
    <row r="248928">
      <c r="A248928" s="1" t="s">
        <v>72061</v>
      </c>
    </row>
    <row r="248929">
      <c r="A248929" s="1" t="s">
        <v>72062</v>
      </c>
    </row>
    <row r="248930">
      <c r="A248930" s="1" t="s">
        <v>72063</v>
      </c>
    </row>
    <row r="248931">
      <c r="A248931" s="1" t="s">
        <v>72064</v>
      </c>
    </row>
    <row r="248932">
      <c r="A248932" s="1" t="s">
        <v>72065</v>
      </c>
    </row>
    <row r="248933">
      <c r="A248933" s="1" t="s">
        <v>42380</v>
      </c>
    </row>
    <row r="248934">
      <c r="A248934" s="1" t="s">
        <v>72066</v>
      </c>
    </row>
    <row r="248935">
      <c r="A248935" s="1" t="s">
        <v>72067</v>
      </c>
    </row>
    <row r="248936">
      <c r="A248936" s="1" t="s">
        <v>72068</v>
      </c>
    </row>
    <row r="248937">
      <c r="A248937" s="1" t="s">
        <v>72069</v>
      </c>
    </row>
    <row r="248938">
      <c r="A248938" s="1" t="s">
        <v>72070</v>
      </c>
    </row>
    <row r="248939">
      <c r="A248939" s="1" t="s">
        <v>72071</v>
      </c>
    </row>
    <row r="248940">
      <c r="A248940" s="1" t="s">
        <v>72072</v>
      </c>
    </row>
    <row r="248941">
      <c r="A248941" s="1" t="s">
        <v>72073</v>
      </c>
    </row>
    <row r="248942">
      <c r="A248942" s="1" t="s">
        <v>72074</v>
      </c>
    </row>
    <row r="248943">
      <c r="A248943" s="1" t="s">
        <v>72075</v>
      </c>
    </row>
    <row r="248944">
      <c r="A248944" s="1" t="s">
        <v>72076</v>
      </c>
    </row>
    <row r="248945">
      <c r="A248945" s="1" t="s">
        <v>72077</v>
      </c>
    </row>
    <row r="248946">
      <c r="A248946" s="1" t="s">
        <v>72078</v>
      </c>
    </row>
    <row r="248947">
      <c r="A248947" s="1" t="s">
        <v>72079</v>
      </c>
    </row>
    <row r="248948">
      <c r="A248948" s="1" t="s">
        <v>72080</v>
      </c>
    </row>
    <row r="248949">
      <c r="A248949" s="1" t="s">
        <v>72081</v>
      </c>
    </row>
    <row r="248950">
      <c r="A248950" s="1" t="s">
        <v>72082</v>
      </c>
    </row>
    <row r="248951">
      <c r="A248951" s="1" t="s">
        <v>72083</v>
      </c>
    </row>
    <row r="248952">
      <c r="A248952" s="1" t="s">
        <v>72084</v>
      </c>
    </row>
    <row r="248953">
      <c r="A248953" s="1" t="s">
        <v>72085</v>
      </c>
    </row>
    <row r="248954">
      <c r="A248954" s="1" t="s">
        <v>72086</v>
      </c>
    </row>
    <row r="248955">
      <c r="A248955" s="1" t="s">
        <v>72087</v>
      </c>
    </row>
    <row r="248956">
      <c r="A248956" s="1" t="s">
        <v>72088</v>
      </c>
    </row>
    <row r="248957">
      <c r="A248957" s="1" t="s">
        <v>72089</v>
      </c>
    </row>
    <row r="248958">
      <c r="A248958" s="1" t="s">
        <v>72090</v>
      </c>
    </row>
    <row r="248959">
      <c r="A248959" s="1" t="s">
        <v>72091</v>
      </c>
    </row>
    <row r="248960">
      <c r="A248960" s="1" t="s">
        <v>72092</v>
      </c>
    </row>
    <row r="248961">
      <c r="A248961" s="1" t="s">
        <v>72093</v>
      </c>
    </row>
    <row r="248962">
      <c r="A248962" s="1" t="s">
        <v>72094</v>
      </c>
    </row>
    <row r="248963">
      <c r="A248963" s="1" t="s">
        <v>72095</v>
      </c>
    </row>
    <row r="248964">
      <c r="A248964" s="3" t="str">
        <f> oe ae be Set</f>
        <v>#ERROR!</v>
      </c>
    </row>
    <row r="248965">
      <c r="A248965" s="1" t="s">
        <v>72096</v>
      </c>
    </row>
    <row r="248966">
      <c r="A248966" s="1" t="s">
        <v>72097</v>
      </c>
    </row>
    <row r="248967">
      <c r="A248967" s="1" t="s">
        <v>72098</v>
      </c>
    </row>
    <row r="248968">
      <c r="A248968" s="1" t="s">
        <v>72099</v>
      </c>
    </row>
    <row r="248969">
      <c r="A248969" s="1" t="s">
        <v>72100</v>
      </c>
    </row>
    <row r="248970">
      <c r="A248970" s="1" t="s">
        <v>72101</v>
      </c>
    </row>
    <row r="248971">
      <c r="A248971" s="1" t="s">
        <v>72102</v>
      </c>
    </row>
    <row r="248972">
      <c r="A248972" s="1" t="s">
        <v>72103</v>
      </c>
    </row>
    <row r="248973">
      <c r="A248973" s="1" t="s">
        <v>72104</v>
      </c>
    </row>
    <row r="248974">
      <c r="A248974" s="1" t="s">
        <v>72105</v>
      </c>
    </row>
    <row r="248975">
      <c r="A248975" s="1" t="s">
        <v>72106</v>
      </c>
    </row>
    <row r="248976">
      <c r="A248976" s="1" t="s">
        <v>72107</v>
      </c>
    </row>
    <row r="248977">
      <c r="A248977" s="1" t="s">
        <v>72108</v>
      </c>
    </row>
    <row r="248978">
      <c r="A248978" s="1" t="s">
        <v>72109</v>
      </c>
    </row>
    <row r="248979">
      <c r="A248979" s="1" t="s">
        <v>72110</v>
      </c>
    </row>
    <row r="248980">
      <c r="A248980" s="1" t="s">
        <v>72111</v>
      </c>
    </row>
    <row r="248981">
      <c r="A248981" s="1" t="s">
        <v>72112</v>
      </c>
    </row>
    <row r="248982">
      <c r="A248982" s="1" t="s">
        <v>72113</v>
      </c>
    </row>
    <row r="248983">
      <c r="A248983" s="1" t="s">
        <v>72114</v>
      </c>
    </row>
    <row r="248984">
      <c r="A248984" s="1" t="s">
        <v>72115</v>
      </c>
    </row>
    <row r="248985">
      <c r="A248985" s="1" t="s">
        <v>72116</v>
      </c>
    </row>
    <row r="248986">
      <c r="A248986" s="1" t="s">
        <v>72118</v>
      </c>
    </row>
    <row r="248987">
      <c r="A248987" s="1" t="s">
        <v>76424</v>
      </c>
    </row>
    <row r="248988">
      <c r="A248988" s="1" t="s">
        <v>76425</v>
      </c>
    </row>
    <row r="248989">
      <c r="A248989" s="1" t="s">
        <v>76426</v>
      </c>
    </row>
    <row r="248990">
      <c r="A248990" s="1" t="s">
        <v>76427</v>
      </c>
    </row>
    <row r="248991">
      <c r="A248991" s="1" t="s">
        <v>76428</v>
      </c>
    </row>
    <row r="248992">
      <c r="A248992" s="1" t="s">
        <v>76429</v>
      </c>
    </row>
    <row r="248993">
      <c r="A248993" s="1" t="s">
        <v>76430</v>
      </c>
    </row>
    <row r="248994">
      <c r="A248994" s="1" t="s">
        <v>76431</v>
      </c>
    </row>
    <row r="248995">
      <c r="A248995" s="1" t="s">
        <v>76432</v>
      </c>
    </row>
    <row r="248996">
      <c r="A248996" s="1" t="s">
        <v>76433</v>
      </c>
    </row>
    <row r="248997">
      <c r="A248997" s="1" t="s">
        <v>76434</v>
      </c>
    </row>
    <row r="248998">
      <c r="A248998" s="1" t="s">
        <v>76435</v>
      </c>
    </row>
    <row r="248999">
      <c r="A248999" s="1" t="s">
        <v>76436</v>
      </c>
    </row>
    <row r="249000">
      <c r="A249000" s="1" t="s">
        <v>76437</v>
      </c>
    </row>
    <row r="249001">
      <c r="A249001" s="1" t="s">
        <v>76438</v>
      </c>
    </row>
    <row r="249002">
      <c r="A249002" s="1" t="s">
        <v>67383</v>
      </c>
    </row>
    <row r="249003">
      <c r="A249003" s="1" t="s">
        <v>76439</v>
      </c>
    </row>
    <row r="249004">
      <c r="A249004" s="1" t="s">
        <v>76440</v>
      </c>
    </row>
    <row r="249005">
      <c r="A249005" s="1" t="s">
        <v>76441</v>
      </c>
    </row>
    <row r="249006">
      <c r="A249006" s="1" t="s">
        <v>2382</v>
      </c>
    </row>
    <row r="249007">
      <c r="A249007" s="1" t="s">
        <v>76442</v>
      </c>
    </row>
    <row r="249008">
      <c r="A249008" s="1" t="s">
        <v>76443</v>
      </c>
    </row>
    <row r="249009">
      <c r="A249009" s="1" t="s">
        <v>76444</v>
      </c>
    </row>
    <row r="249010">
      <c r="A249010" s="1" t="s">
        <v>76445</v>
      </c>
    </row>
    <row r="249011">
      <c r="A249011" s="1" t="s">
        <v>76446</v>
      </c>
    </row>
    <row r="249012">
      <c r="A249012" s="1" t="s">
        <v>76447</v>
      </c>
    </row>
    <row r="249013">
      <c r="A249013" s="1" t="s">
        <v>76448</v>
      </c>
    </row>
    <row r="249014">
      <c r="A249014" s="1" t="s">
        <v>76449</v>
      </c>
    </row>
    <row r="249015">
      <c r="A249015" s="1" t="s">
        <v>76450</v>
      </c>
    </row>
    <row r="249016">
      <c r="A249016" s="1" t="s">
        <v>76451</v>
      </c>
    </row>
    <row r="249017">
      <c r="A249017" s="1" t="s">
        <v>76452</v>
      </c>
    </row>
    <row r="249018">
      <c r="A249018" s="1" t="s">
        <v>13683</v>
      </c>
    </row>
    <row r="249019">
      <c r="A249019" s="1" t="s">
        <v>76453</v>
      </c>
    </row>
    <row r="249020">
      <c r="A249020" s="1" t="s">
        <v>76454</v>
      </c>
    </row>
    <row r="249021">
      <c r="A249021" s="1" t="s">
        <v>76455</v>
      </c>
    </row>
    <row r="249022">
      <c r="A249022" s="1" t="s">
        <v>76456</v>
      </c>
    </row>
    <row r="249023">
      <c r="A249023" s="1" t="s">
        <v>977</v>
      </c>
    </row>
    <row r="249024">
      <c r="A249024" s="1" t="s">
        <v>76457</v>
      </c>
    </row>
    <row r="249025">
      <c r="A249025" s="1" t="s">
        <v>76458</v>
      </c>
    </row>
    <row r="249026">
      <c r="A249026" s="1" t="s">
        <v>76459</v>
      </c>
    </row>
    <row r="249027">
      <c r="A249027" s="1" t="s">
        <v>76460</v>
      </c>
    </row>
    <row r="249028">
      <c r="A249028" s="1" t="s">
        <v>76461</v>
      </c>
    </row>
    <row r="249029">
      <c r="A249029" s="1" t="s">
        <v>76462</v>
      </c>
    </row>
    <row r="249030">
      <c r="A249030" s="1" t="s">
        <v>76463</v>
      </c>
    </row>
    <row r="249031">
      <c r="A249031" s="1" t="s">
        <v>76464</v>
      </c>
    </row>
    <row r="249032">
      <c r="A249032" s="1" t="s">
        <v>76465</v>
      </c>
    </row>
    <row r="249033">
      <c r="A249033" s="1" t="s">
        <v>76466</v>
      </c>
    </row>
    <row r="249034">
      <c r="A249034" s="1" t="s">
        <v>76467</v>
      </c>
    </row>
    <row r="249035">
      <c r="A249035" s="1" t="s">
        <v>76468</v>
      </c>
    </row>
    <row r="249036">
      <c r="A249036" s="1" t="s">
        <v>76469</v>
      </c>
    </row>
    <row r="249037">
      <c r="A249037" s="1" t="s">
        <v>76470</v>
      </c>
    </row>
    <row r="249038">
      <c r="A249038" s="1" t="s">
        <v>76471</v>
      </c>
    </row>
    <row r="249039">
      <c r="A249039" s="1" t="s">
        <v>76472</v>
      </c>
    </row>
    <row r="249040">
      <c r="A249040" s="1" t="s">
        <v>76473</v>
      </c>
    </row>
    <row r="249041">
      <c r="A249041" s="1" t="s">
        <v>76474</v>
      </c>
    </row>
    <row r="249042">
      <c r="A249042" s="1" t="s">
        <v>76475</v>
      </c>
    </row>
    <row r="249043">
      <c r="A249043" s="1" t="s">
        <v>76476</v>
      </c>
    </row>
    <row r="249044">
      <c r="A249044" s="1" t="s">
        <v>76477</v>
      </c>
    </row>
    <row r="249045">
      <c r="A249045" s="1" t="s">
        <v>76478</v>
      </c>
    </row>
    <row r="249046">
      <c r="A249046" s="1" t="s">
        <v>76479</v>
      </c>
    </row>
    <row r="249047">
      <c r="A249047" s="1" t="s">
        <v>76480</v>
      </c>
    </row>
    <row r="249048">
      <c r="A249048" s="1" t="s">
        <v>76481</v>
      </c>
    </row>
    <row r="249049">
      <c r="A249049" s="1" t="s">
        <v>76482</v>
      </c>
    </row>
    <row r="249050">
      <c r="A249050" s="1" t="s">
        <v>76483</v>
      </c>
    </row>
    <row r="249051">
      <c r="A249051" s="1" t="s">
        <v>76425</v>
      </c>
    </row>
    <row r="249052">
      <c r="A249052" s="1" t="s">
        <v>76426</v>
      </c>
    </row>
    <row r="249053">
      <c r="A249053" s="1" t="s">
        <v>76427</v>
      </c>
    </row>
    <row r="249054">
      <c r="A249054" s="1" t="s">
        <v>76428</v>
      </c>
    </row>
    <row r="249055">
      <c r="A249055" s="1" t="s">
        <v>76429</v>
      </c>
    </row>
    <row r="249056">
      <c r="A249056" s="1" t="s">
        <v>76430</v>
      </c>
    </row>
    <row r="249057">
      <c r="A249057" s="1" t="s">
        <v>76431</v>
      </c>
    </row>
    <row r="249058">
      <c r="A249058" s="1" t="s">
        <v>76432</v>
      </c>
    </row>
    <row r="249059">
      <c r="A249059" s="1" t="s">
        <v>76433</v>
      </c>
    </row>
    <row r="249060">
      <c r="A249060" s="1" t="s">
        <v>76434</v>
      </c>
    </row>
    <row r="249061">
      <c r="A249061" s="1" t="s">
        <v>76435</v>
      </c>
    </row>
    <row r="249062">
      <c r="A249062" s="1" t="s">
        <v>76436</v>
      </c>
    </row>
    <row r="249063">
      <c r="A249063" s="1" t="s">
        <v>76437</v>
      </c>
    </row>
    <row r="249064">
      <c r="A249064" s="1" t="s">
        <v>76438</v>
      </c>
    </row>
    <row r="249065">
      <c r="A249065" s="1" t="s">
        <v>67383</v>
      </c>
    </row>
    <row r="249066">
      <c r="A249066" s="1" t="s">
        <v>76439</v>
      </c>
    </row>
    <row r="249067">
      <c r="A249067" s="1" t="s">
        <v>76440</v>
      </c>
    </row>
    <row r="249068">
      <c r="A249068" s="1" t="s">
        <v>76441</v>
      </c>
    </row>
    <row r="249069">
      <c r="A249069" s="1" t="s">
        <v>76442</v>
      </c>
    </row>
    <row r="249070">
      <c r="A249070" s="1" t="s">
        <v>76443</v>
      </c>
    </row>
    <row r="249071">
      <c r="A249071" s="1" t="s">
        <v>76444</v>
      </c>
    </row>
    <row r="249072">
      <c r="A249072" s="1" t="s">
        <v>76445</v>
      </c>
    </row>
    <row r="249073">
      <c r="A249073" s="1" t="s">
        <v>76446</v>
      </c>
    </row>
    <row r="249074">
      <c r="A249074" s="1" t="s">
        <v>76447</v>
      </c>
    </row>
    <row r="249075">
      <c r="A249075" s="1" t="s">
        <v>76448</v>
      </c>
    </row>
    <row r="249076">
      <c r="A249076" s="1" t="s">
        <v>76449</v>
      </c>
    </row>
    <row r="249077">
      <c r="A249077" s="1" t="s">
        <v>76450</v>
      </c>
    </row>
    <row r="249078">
      <c r="A249078" s="1" t="s">
        <v>76451</v>
      </c>
    </row>
    <row r="249079">
      <c r="A249079" s="1" t="s">
        <v>76452</v>
      </c>
    </row>
    <row r="249080">
      <c r="A249080" s="1" t="s">
        <v>13683</v>
      </c>
    </row>
    <row r="249081">
      <c r="A249081" s="1" t="s">
        <v>76453</v>
      </c>
    </row>
    <row r="249082">
      <c r="A249082" s="1" t="s">
        <v>76454</v>
      </c>
    </row>
    <row r="249083">
      <c r="A249083" s="1" t="s">
        <v>76455</v>
      </c>
    </row>
    <row r="249084">
      <c r="A249084" s="1" t="s">
        <v>76456</v>
      </c>
    </row>
    <row r="249085">
      <c r="A249085" s="1" t="s">
        <v>76457</v>
      </c>
    </row>
    <row r="249086">
      <c r="A249086" s="1" t="s">
        <v>76458</v>
      </c>
    </row>
    <row r="249087">
      <c r="A249087" s="1" t="s">
        <v>76459</v>
      </c>
    </row>
    <row r="249088">
      <c r="A249088" s="1" t="s">
        <v>76460</v>
      </c>
    </row>
    <row r="249089">
      <c r="A249089" s="1" t="s">
        <v>76461</v>
      </c>
    </row>
    <row r="249090">
      <c r="A249090" s="1" t="s">
        <v>76462</v>
      </c>
    </row>
    <row r="249091">
      <c r="A249091" s="1" t="s">
        <v>76463</v>
      </c>
    </row>
    <row r="249092">
      <c r="A249092" s="1" t="s">
        <v>76464</v>
      </c>
    </row>
    <row r="249093">
      <c r="A249093" s="1" t="s">
        <v>76465</v>
      </c>
    </row>
    <row r="249094">
      <c r="A249094" s="1" t="s">
        <v>76466</v>
      </c>
    </row>
    <row r="249095">
      <c r="A249095" s="1" t="s">
        <v>76467</v>
      </c>
    </row>
    <row r="249096">
      <c r="A249096" s="1" t="s">
        <v>76468</v>
      </c>
    </row>
    <row r="249097">
      <c r="A249097" s="1" t="s">
        <v>76469</v>
      </c>
    </row>
    <row r="249098">
      <c r="A249098" s="1" t="s">
        <v>76470</v>
      </c>
    </row>
    <row r="249099">
      <c r="A249099" s="1" t="s">
        <v>76471</v>
      </c>
    </row>
    <row r="249100">
      <c r="A249100" s="1" t="s">
        <v>76472</v>
      </c>
    </row>
    <row r="249101">
      <c r="A249101" s="1" t="s">
        <v>76473</v>
      </c>
    </row>
    <row r="249102">
      <c r="A249102" s="1" t="s">
        <v>76474</v>
      </c>
    </row>
    <row r="249103">
      <c r="A249103" s="1" t="s">
        <v>76475</v>
      </c>
    </row>
    <row r="249104">
      <c r="A249104" s="1" t="s">
        <v>76476</v>
      </c>
    </row>
    <row r="249105">
      <c r="A249105" s="1" t="s">
        <v>76477</v>
      </c>
    </row>
    <row r="249106">
      <c r="A249106" s="1" t="s">
        <v>76478</v>
      </c>
    </row>
    <row r="249107">
      <c r="A249107" s="1" t="s">
        <v>76479</v>
      </c>
    </row>
    <row r="249108">
      <c r="A249108" s="1" t="s">
        <v>76480</v>
      </c>
    </row>
    <row r="249109">
      <c r="A249109" s="1" t="s">
        <v>76481</v>
      </c>
    </row>
    <row r="249110">
      <c r="A249110" s="1" t="s">
        <v>76484</v>
      </c>
    </row>
    <row r="249111">
      <c r="A249111" s="1" t="s">
        <v>76485</v>
      </c>
    </row>
    <row r="249112">
      <c r="A249112" s="1" t="s">
        <v>34111</v>
      </c>
    </row>
    <row r="249113">
      <c r="A249113" s="1" t="s">
        <v>76486</v>
      </c>
    </row>
    <row r="249114">
      <c r="A249114" s="1" t="s">
        <v>76487</v>
      </c>
    </row>
    <row r="249115">
      <c r="A249115" s="1" t="s">
        <v>76488</v>
      </c>
    </row>
    <row r="249116">
      <c r="A249116" s="1" t="s">
        <v>76489</v>
      </c>
    </row>
    <row r="249117">
      <c r="A249117" s="1" t="s">
        <v>76490</v>
      </c>
    </row>
    <row r="249118">
      <c r="A249118" s="1" t="s">
        <v>76491</v>
      </c>
    </row>
    <row r="249119">
      <c r="A249119" s="1" t="s">
        <v>76492</v>
      </c>
    </row>
    <row r="249120">
      <c r="A249120" s="1" t="s">
        <v>76493</v>
      </c>
    </row>
    <row r="249121">
      <c r="A249121" s="1" t="s">
        <v>76494</v>
      </c>
    </row>
    <row r="249122">
      <c r="A249122" s="1" t="s">
        <v>76495</v>
      </c>
    </row>
    <row r="249123">
      <c r="A249123" s="1" t="s">
        <v>76496</v>
      </c>
    </row>
    <row r="249124">
      <c r="A249124" s="1" t="s">
        <v>76497</v>
      </c>
    </row>
    <row r="249125">
      <c r="A249125" s="1" t="s">
        <v>76498</v>
      </c>
    </row>
    <row r="249126">
      <c r="A249126" s="1" t="s">
        <v>76499</v>
      </c>
    </row>
    <row r="249127">
      <c r="A249127" s="1" t="s">
        <v>76500</v>
      </c>
    </row>
    <row r="249128">
      <c r="A249128" s="1" t="s">
        <v>76501</v>
      </c>
    </row>
    <row r="249129">
      <c r="A249129" s="1" t="s">
        <v>76502</v>
      </c>
    </row>
    <row r="249130">
      <c r="A249130" s="1" t="s">
        <v>76503</v>
      </c>
    </row>
    <row r="249131">
      <c r="A249131" s="1" t="s">
        <v>76504</v>
      </c>
    </row>
    <row r="249132">
      <c r="A249132" s="1" t="s">
        <v>76505</v>
      </c>
    </row>
    <row r="249133">
      <c r="A249133" s="1" t="s">
        <v>76506</v>
      </c>
    </row>
    <row r="249134">
      <c r="A249134" s="1" t="s">
        <v>76507</v>
      </c>
    </row>
    <row r="249135">
      <c r="A249135" s="1" t="s">
        <v>76508</v>
      </c>
    </row>
    <row r="249136">
      <c r="A249136" s="1" t="s">
        <v>76509</v>
      </c>
    </row>
    <row r="249137">
      <c r="A249137" s="1" t="s">
        <v>76510</v>
      </c>
    </row>
    <row r="249138">
      <c r="A249138" s="1" t="s">
        <v>76511</v>
      </c>
    </row>
    <row r="249139">
      <c r="A249139" s="1" t="s">
        <v>76512</v>
      </c>
    </row>
    <row r="249140">
      <c r="A249140" s="1" t="s">
        <v>76513</v>
      </c>
    </row>
    <row r="249141">
      <c r="A249141" s="1" t="s">
        <v>76514</v>
      </c>
    </row>
    <row r="249142">
      <c r="A249142" s="1" t="s">
        <v>76515</v>
      </c>
    </row>
    <row r="249143">
      <c r="A249143" s="1" t="s">
        <v>76516</v>
      </c>
    </row>
    <row r="249144">
      <c r="A249144" s="1" t="s">
        <v>76517</v>
      </c>
    </row>
    <row r="249145">
      <c r="A249145" s="1" t="s">
        <v>76518</v>
      </c>
    </row>
    <row r="249146">
      <c r="A249146" s="1" t="s">
        <v>76519</v>
      </c>
    </row>
    <row r="249147">
      <c r="A249147" s="1" t="s">
        <v>76520</v>
      </c>
    </row>
    <row r="249148">
      <c r="A249148" s="1" t="s">
        <v>76521</v>
      </c>
    </row>
    <row r="249149">
      <c r="A249149" s="1" t="s">
        <v>76522</v>
      </c>
    </row>
    <row r="249150">
      <c r="A249150" s="1" t="s">
        <v>76523</v>
      </c>
    </row>
    <row r="249151">
      <c r="A249151" s="1" t="s">
        <v>76524</v>
      </c>
    </row>
    <row r="249152">
      <c r="A249152" s="1" t="s">
        <v>76525</v>
      </c>
    </row>
    <row r="249153">
      <c r="A249153" s="1" t="s">
        <v>76526</v>
      </c>
    </row>
    <row r="249154">
      <c r="A249154" s="1" t="s">
        <v>76527</v>
      </c>
    </row>
    <row r="249155">
      <c r="A249155" s="1" t="s">
        <v>76528</v>
      </c>
    </row>
    <row r="249156">
      <c r="A249156" s="1" t="s">
        <v>76529</v>
      </c>
    </row>
    <row r="249157">
      <c r="A249157" s="1" t="s">
        <v>76530</v>
      </c>
    </row>
    <row r="249158">
      <c r="A249158" s="1" t="s">
        <v>76531</v>
      </c>
    </row>
    <row r="249159">
      <c r="A249159" s="1" t="s">
        <v>76532</v>
      </c>
    </row>
    <row r="249160">
      <c r="A249160" s="1" t="s">
        <v>76533</v>
      </c>
    </row>
    <row r="249161">
      <c r="A249161" s="1" t="s">
        <v>76534</v>
      </c>
    </row>
    <row r="249162">
      <c r="A249162" s="1" t="s">
        <v>76535</v>
      </c>
    </row>
    <row r="249163">
      <c r="A249163" s="1" t="s">
        <v>76536</v>
      </c>
    </row>
    <row r="249164">
      <c r="A249164" s="1" t="s">
        <v>76537</v>
      </c>
    </row>
    <row r="249165">
      <c r="A249165" s="1" t="s">
        <v>76538</v>
      </c>
    </row>
    <row r="249166">
      <c r="A249166" s="1" t="s">
        <v>76539</v>
      </c>
    </row>
    <row r="249167">
      <c r="A249167" s="1" t="s">
        <v>76540</v>
      </c>
    </row>
    <row r="249168">
      <c r="A249168" s="1" t="s">
        <v>76541</v>
      </c>
    </row>
    <row r="249169">
      <c r="A249169" s="1" t="s">
        <v>76542</v>
      </c>
    </row>
    <row r="249170">
      <c r="A249170" s="1" t="s">
        <v>76543</v>
      </c>
    </row>
    <row r="249171">
      <c r="A249171" s="1" t="s">
        <v>76544</v>
      </c>
    </row>
    <row r="249172">
      <c r="A249172" s="1" t="s">
        <v>76545</v>
      </c>
    </row>
    <row r="249173">
      <c r="A249173" s="1" t="s">
        <v>76546</v>
      </c>
    </row>
    <row r="249174">
      <c r="A249174" s="1" t="s">
        <v>76547</v>
      </c>
    </row>
    <row r="249175">
      <c r="A249175" s="1" t="s">
        <v>76548</v>
      </c>
    </row>
    <row r="249176">
      <c r="A249176" s="1" t="s">
        <v>76549</v>
      </c>
    </row>
    <row r="249177">
      <c r="A249177" s="1" t="s">
        <v>76550</v>
      </c>
    </row>
    <row r="249178">
      <c r="A249178" s="1" t="s">
        <v>76551</v>
      </c>
    </row>
    <row r="249179">
      <c r="A249179" s="3" t="str">
        <f>+ ea? Be aN</f>
        <v>#ERROR!</v>
      </c>
    </row>
    <row r="249180">
      <c r="A249180" s="1" t="s">
        <v>76552</v>
      </c>
    </row>
    <row r="249181">
      <c r="A249181" s="1" t="s">
        <v>76553</v>
      </c>
    </row>
    <row r="249182">
      <c r="A249182" s="1" t="s">
        <v>76554</v>
      </c>
    </row>
    <row r="249183">
      <c r="A249183" s="1" t="s">
        <v>76555</v>
      </c>
    </row>
    <row r="249184">
      <c r="A249184" s="1" t="s">
        <v>76556</v>
      </c>
    </row>
    <row r="249185">
      <c r="A249185" s="1" t="s">
        <v>76557</v>
      </c>
    </row>
    <row r="249186">
      <c r="A249186" s="1" t="s">
        <v>76558</v>
      </c>
    </row>
    <row r="249187">
      <c r="A249187" s="1" t="s">
        <v>76559</v>
      </c>
    </row>
    <row r="249188">
      <c r="A249188" s="1" t="s">
        <v>76560</v>
      </c>
    </row>
    <row r="249189">
      <c r="A249189" s="1" t="s">
        <v>76561</v>
      </c>
    </row>
    <row r="249190">
      <c r="A249190" s="1" t="s">
        <v>76562</v>
      </c>
    </row>
    <row r="249191">
      <c r="A249191" s="1" t="s">
        <v>76563</v>
      </c>
    </row>
    <row r="249192">
      <c r="A249192" s="1" t="s">
        <v>76564</v>
      </c>
    </row>
    <row r="249193">
      <c r="A249193" s="1" t="s">
        <v>76565</v>
      </c>
    </row>
    <row r="249194">
      <c r="A249194" s="1" t="s">
        <v>76566</v>
      </c>
    </row>
    <row r="249195">
      <c r="A249195" s="1" t="s">
        <v>76567</v>
      </c>
    </row>
    <row r="249196">
      <c r="A249196" s="1" t="s">
        <v>76568</v>
      </c>
    </row>
    <row r="249197">
      <c r="A249197" s="1" t="s">
        <v>76569</v>
      </c>
    </row>
    <row r="249198">
      <c r="A249198" s="1" t="s">
        <v>76570</v>
      </c>
    </row>
    <row r="249199">
      <c r="A249199" s="1" t="s">
        <v>76571</v>
      </c>
    </row>
    <row r="249200">
      <c r="A249200" s="1" t="s">
        <v>76572</v>
      </c>
    </row>
    <row r="249201">
      <c r="A249201" s="1" t="s">
        <v>76573</v>
      </c>
    </row>
    <row r="249202">
      <c r="A249202" s="1" t="s">
        <v>76574</v>
      </c>
    </row>
    <row r="249203">
      <c r="A249203" s="1" t="s">
        <v>76575</v>
      </c>
    </row>
    <row r="249204">
      <c r="A249204" s="1" t="s">
        <v>76576</v>
      </c>
    </row>
    <row r="249205">
      <c r="A249205" s="1" t="s">
        <v>76577</v>
      </c>
    </row>
    <row r="249206">
      <c r="A249206" s="1" t="s">
        <v>76578</v>
      </c>
    </row>
    <row r="249207">
      <c r="A249207" s="1" t="s">
        <v>76579</v>
      </c>
    </row>
    <row r="249208">
      <c r="A249208" s="1" t="s">
        <v>76580</v>
      </c>
    </row>
    <row r="249209">
      <c r="A249209" s="1" t="s">
        <v>76581</v>
      </c>
    </row>
    <row r="249210">
      <c r="A249210" s="1" t="s">
        <v>76582</v>
      </c>
    </row>
    <row r="249211">
      <c r="A249211" s="1" t="s">
        <v>76583</v>
      </c>
    </row>
    <row r="249212">
      <c r="A249212" s="1" t="s">
        <v>76584</v>
      </c>
    </row>
    <row r="249213">
      <c r="A249213" s="1" t="s">
        <v>76585</v>
      </c>
    </row>
    <row r="249214">
      <c r="A249214" s="1" t="s">
        <v>76586</v>
      </c>
    </row>
    <row r="249215">
      <c r="A249215" s="1" t="s">
        <v>76587</v>
      </c>
    </row>
    <row r="249216">
      <c r="A249216" s="1" t="s">
        <v>76588</v>
      </c>
    </row>
    <row r="249217">
      <c r="A249217" s="1" t="s">
        <v>76589</v>
      </c>
    </row>
    <row r="249218">
      <c r="A249218" s="1" t="s">
        <v>76590</v>
      </c>
    </row>
    <row r="249219">
      <c r="A249219" s="1" t="s">
        <v>76591</v>
      </c>
    </row>
    <row r="249220">
      <c r="A249220" s="1" t="s">
        <v>76592</v>
      </c>
    </row>
    <row r="249221">
      <c r="A249221" s="1" t="s">
        <v>76593</v>
      </c>
    </row>
    <row r="249222">
      <c r="A249222" s="1" t="s">
        <v>76594</v>
      </c>
    </row>
    <row r="249223">
      <c r="A249223" s="1" t="s">
        <v>76595</v>
      </c>
    </row>
    <row r="249224">
      <c r="A249224" s="1" t="s">
        <v>76596</v>
      </c>
    </row>
    <row r="249225">
      <c r="A249225" s="1" t="s">
        <v>76597</v>
      </c>
    </row>
    <row r="249226">
      <c r="A249226" s="1" t="s">
        <v>76598</v>
      </c>
    </row>
    <row r="249227">
      <c r="A249227" s="1" t="s">
        <v>76599</v>
      </c>
    </row>
    <row r="249228">
      <c r="A249228" s="1" t="s">
        <v>76600</v>
      </c>
    </row>
    <row r="249229">
      <c r="A249229" s="1" t="s">
        <v>76601</v>
      </c>
    </row>
    <row r="249230">
      <c r="A249230" s="1" t="s">
        <v>76602</v>
      </c>
    </row>
    <row r="249231">
      <c r="A249231" s="1" t="s">
        <v>76603</v>
      </c>
    </row>
    <row r="249232">
      <c r="A249232" s="1" t="s">
        <v>76604</v>
      </c>
    </row>
    <row r="249233">
      <c r="A249233" s="1" t="s">
        <v>76605</v>
      </c>
    </row>
    <row r="249234">
      <c r="A249234" s="1" t="s">
        <v>76606</v>
      </c>
    </row>
    <row r="249235">
      <c r="A249235" s="1" t="s">
        <v>76607</v>
      </c>
    </row>
    <row r="249236">
      <c r="A249236" s="1" t="s">
        <v>76608</v>
      </c>
    </row>
    <row r="249237">
      <c r="A249237" s="1" t="s">
        <v>76487</v>
      </c>
    </row>
    <row r="249238">
      <c r="A249238" s="1" t="s">
        <v>76488</v>
      </c>
    </row>
    <row r="249239">
      <c r="A249239" s="1" t="s">
        <v>76489</v>
      </c>
    </row>
    <row r="249240">
      <c r="A249240" s="1" t="s">
        <v>76490</v>
      </c>
    </row>
    <row r="249241">
      <c r="A249241" s="1" t="s">
        <v>76491</v>
      </c>
    </row>
    <row r="249242">
      <c r="A249242" s="1" t="s">
        <v>76492</v>
      </c>
    </row>
    <row r="249243">
      <c r="A249243" s="1" t="s">
        <v>76493</v>
      </c>
    </row>
    <row r="249244">
      <c r="A249244" s="1" t="s">
        <v>76494</v>
      </c>
    </row>
    <row r="249245">
      <c r="A249245" s="1" t="s">
        <v>76495</v>
      </c>
    </row>
    <row r="249246">
      <c r="A249246" s="1" t="s">
        <v>76496</v>
      </c>
    </row>
    <row r="249247">
      <c r="A249247" s="1" t="s">
        <v>76497</v>
      </c>
    </row>
    <row r="249248">
      <c r="A249248" s="1" t="s">
        <v>76498</v>
      </c>
    </row>
    <row r="249249">
      <c r="A249249" s="1" t="s">
        <v>76499</v>
      </c>
    </row>
    <row r="249250">
      <c r="A249250" s="1" t="s">
        <v>76500</v>
      </c>
    </row>
    <row r="249251">
      <c r="A249251" s="1" t="s">
        <v>76501</v>
      </c>
    </row>
    <row r="249252">
      <c r="A249252" s="1" t="s">
        <v>76502</v>
      </c>
    </row>
    <row r="249253">
      <c r="A249253" s="1" t="s">
        <v>76503</v>
      </c>
    </row>
    <row r="249254">
      <c r="A249254" s="1" t="s">
        <v>76504</v>
      </c>
    </row>
    <row r="249255">
      <c r="A249255" s="1" t="s">
        <v>76505</v>
      </c>
    </row>
    <row r="249256">
      <c r="A249256" s="1" t="s">
        <v>76506</v>
      </c>
    </row>
    <row r="249257">
      <c r="A249257" s="1" t="s">
        <v>76507</v>
      </c>
    </row>
    <row r="249258">
      <c r="A249258" s="1" t="s">
        <v>76508</v>
      </c>
    </row>
    <row r="249259">
      <c r="A249259" s="1" t="s">
        <v>76509</v>
      </c>
    </row>
    <row r="249260">
      <c r="A249260" s="1" t="s">
        <v>76510</v>
      </c>
    </row>
    <row r="249261">
      <c r="A249261" s="1" t="s">
        <v>76511</v>
      </c>
    </row>
    <row r="249262">
      <c r="A249262" s="1" t="s">
        <v>76512</v>
      </c>
    </row>
    <row r="249263">
      <c r="A249263" s="1" t="s">
        <v>76513</v>
      </c>
    </row>
    <row r="249264">
      <c r="A249264" s="1" t="s">
        <v>76514</v>
      </c>
    </row>
    <row r="249265">
      <c r="A249265" s="1" t="s">
        <v>76515</v>
      </c>
    </row>
    <row r="249266">
      <c r="A249266" s="1" t="s">
        <v>76516</v>
      </c>
    </row>
    <row r="249267">
      <c r="A249267" s="1" t="s">
        <v>76517</v>
      </c>
    </row>
    <row r="249268">
      <c r="A249268" s="1" t="s">
        <v>76518</v>
      </c>
    </row>
    <row r="249269">
      <c r="A249269" s="1" t="s">
        <v>76519</v>
      </c>
    </row>
    <row r="249270">
      <c r="A249270" s="1" t="s">
        <v>76520</v>
      </c>
    </row>
    <row r="249271">
      <c r="A249271" s="1" t="s">
        <v>76521</v>
      </c>
    </row>
    <row r="249272">
      <c r="A249272" s="1" t="s">
        <v>76522</v>
      </c>
    </row>
    <row r="249273">
      <c r="A249273" s="1" t="s">
        <v>76523</v>
      </c>
    </row>
    <row r="249274">
      <c r="A249274" s="1" t="s">
        <v>76524</v>
      </c>
    </row>
    <row r="249275">
      <c r="A249275" s="1" t="s">
        <v>76525</v>
      </c>
    </row>
    <row r="249276">
      <c r="A249276" s="1" t="s">
        <v>76526</v>
      </c>
    </row>
    <row r="249277">
      <c r="A249277" s="1" t="s">
        <v>76527</v>
      </c>
    </row>
    <row r="249278">
      <c r="A249278" s="1" t="s">
        <v>76528</v>
      </c>
    </row>
    <row r="249279">
      <c r="A249279" s="1" t="s">
        <v>76529</v>
      </c>
    </row>
    <row r="249280">
      <c r="A249280" s="1" t="s">
        <v>76530</v>
      </c>
    </row>
    <row r="249281">
      <c r="A249281" s="1" t="s">
        <v>76531</v>
      </c>
    </row>
    <row r="249282">
      <c r="A249282" s="1" t="s">
        <v>76532</v>
      </c>
    </row>
    <row r="249283">
      <c r="A249283" s="1" t="s">
        <v>76533</v>
      </c>
    </row>
    <row r="249284">
      <c r="A249284" s="1" t="s">
        <v>76534</v>
      </c>
    </row>
    <row r="249285">
      <c r="A249285" s="1" t="s">
        <v>76535</v>
      </c>
    </row>
    <row r="249286">
      <c r="A249286" s="1" t="s">
        <v>76536</v>
      </c>
    </row>
    <row r="249287">
      <c r="A249287" s="1" t="s">
        <v>76537</v>
      </c>
    </row>
    <row r="249288">
      <c r="A249288" s="1" t="s">
        <v>76538</v>
      </c>
    </row>
    <row r="249289">
      <c r="A249289" s="1" t="s">
        <v>76539</v>
      </c>
    </row>
    <row r="249290">
      <c r="A249290" s="1" t="s">
        <v>76540</v>
      </c>
    </row>
    <row r="249291">
      <c r="A249291" s="1" t="s">
        <v>76541</v>
      </c>
    </row>
    <row r="249292">
      <c r="A249292" s="1" t="s">
        <v>76542</v>
      </c>
    </row>
    <row r="249293">
      <c r="A249293" s="1" t="s">
        <v>76543</v>
      </c>
    </row>
    <row r="249294">
      <c r="A249294" s="1" t="s">
        <v>76544</v>
      </c>
    </row>
    <row r="249295">
      <c r="A249295" s="1" t="s">
        <v>76545</v>
      </c>
    </row>
    <row r="249296">
      <c r="A249296" s="1" t="s">
        <v>76546</v>
      </c>
    </row>
    <row r="249297">
      <c r="A249297" s="1" t="s">
        <v>76547</v>
      </c>
    </row>
    <row r="249298">
      <c r="A249298" s="1" t="s">
        <v>76548</v>
      </c>
    </row>
    <row r="249299">
      <c r="A249299" s="1" t="s">
        <v>76549</v>
      </c>
    </row>
    <row r="249300">
      <c r="A249300" s="1" t="s">
        <v>76550</v>
      </c>
    </row>
    <row r="249301">
      <c r="A249301" s="1" t="s">
        <v>76551</v>
      </c>
    </row>
    <row r="249302">
      <c r="A249302" s="3" t="str">
        <f>+ ea? Be aN</f>
        <v>#ERROR!</v>
      </c>
    </row>
    <row r="249303">
      <c r="A249303" s="1" t="s">
        <v>76552</v>
      </c>
    </row>
    <row r="249304">
      <c r="A249304" s="1" t="s">
        <v>76553</v>
      </c>
    </row>
    <row r="249305">
      <c r="A249305" s="1" t="s">
        <v>76554</v>
      </c>
    </row>
    <row r="249306">
      <c r="A249306" s="1" t="s">
        <v>76555</v>
      </c>
    </row>
    <row r="249307">
      <c r="A249307" s="1" t="s">
        <v>76556</v>
      </c>
    </row>
    <row r="249308">
      <c r="A249308" s="1" t="s">
        <v>76557</v>
      </c>
    </row>
    <row r="249309">
      <c r="A249309" s="1" t="s">
        <v>76558</v>
      </c>
    </row>
    <row r="249310">
      <c r="A249310" s="1" t="s">
        <v>76559</v>
      </c>
    </row>
    <row r="249311">
      <c r="A249311" s="1" t="s">
        <v>76560</v>
      </c>
    </row>
    <row r="249312">
      <c r="A249312" s="1" t="s">
        <v>76561</v>
      </c>
    </row>
    <row r="249313">
      <c r="A249313" s="1" t="s">
        <v>76562</v>
      </c>
    </row>
    <row r="249314">
      <c r="A249314" s="1" t="s">
        <v>76563</v>
      </c>
    </row>
    <row r="249315">
      <c r="A249315" s="1" t="s">
        <v>76564</v>
      </c>
    </row>
    <row r="249316">
      <c r="A249316" s="1" t="s">
        <v>76565</v>
      </c>
    </row>
    <row r="249317">
      <c r="A249317" s="1" t="s">
        <v>76566</v>
      </c>
    </row>
    <row r="249318">
      <c r="A249318" s="1" t="s">
        <v>76567</v>
      </c>
    </row>
    <row r="249319">
      <c r="A249319" s="1" t="s">
        <v>76568</v>
      </c>
    </row>
    <row r="249320">
      <c r="A249320" s="1" t="s">
        <v>76569</v>
      </c>
    </row>
    <row r="249321">
      <c r="A249321" s="1" t="s">
        <v>76570</v>
      </c>
    </row>
    <row r="249322">
      <c r="A249322" s="1" t="s">
        <v>76571</v>
      </c>
    </row>
    <row r="249323">
      <c r="A249323" s="1" t="s">
        <v>76572</v>
      </c>
    </row>
    <row r="249324">
      <c r="A249324" s="1" t="s">
        <v>76573</v>
      </c>
    </row>
    <row r="249325">
      <c r="A249325" s="1" t="s">
        <v>76574</v>
      </c>
    </row>
    <row r="249326">
      <c r="A249326" s="1" t="s">
        <v>76575</v>
      </c>
    </row>
    <row r="249327">
      <c r="A249327" s="1" t="s">
        <v>76576</v>
      </c>
    </row>
    <row r="249328">
      <c r="A249328" s="1" t="s">
        <v>76577</v>
      </c>
    </row>
    <row r="249329">
      <c r="A249329" s="1" t="s">
        <v>76578</v>
      </c>
    </row>
    <row r="249330">
      <c r="A249330" s="1" t="s">
        <v>76579</v>
      </c>
    </row>
    <row r="249331">
      <c r="A249331" s="1" t="s">
        <v>76580</v>
      </c>
    </row>
    <row r="249332">
      <c r="A249332" s="1" t="s">
        <v>76581</v>
      </c>
    </row>
    <row r="249333">
      <c r="A249333" s="1" t="s">
        <v>76582</v>
      </c>
    </row>
    <row r="249334">
      <c r="A249334" s="1" t="s">
        <v>76583</v>
      </c>
    </row>
    <row r="249335">
      <c r="A249335" s="1" t="s">
        <v>76584</v>
      </c>
    </row>
    <row r="249336">
      <c r="A249336" s="1" t="s">
        <v>76585</v>
      </c>
    </row>
    <row r="249337">
      <c r="A249337" s="1" t="s">
        <v>76586</v>
      </c>
    </row>
    <row r="249338">
      <c r="A249338" s="1" t="s">
        <v>76587</v>
      </c>
    </row>
    <row r="249339">
      <c r="A249339" s="1" t="s">
        <v>76588</v>
      </c>
    </row>
    <row r="249340">
      <c r="A249340" s="1" t="s">
        <v>76589</v>
      </c>
    </row>
    <row r="249341">
      <c r="A249341" s="1" t="s">
        <v>76590</v>
      </c>
    </row>
    <row r="249342">
      <c r="A249342" s="1" t="s">
        <v>76591</v>
      </c>
    </row>
    <row r="249343">
      <c r="A249343" s="1" t="s">
        <v>76609</v>
      </c>
    </row>
    <row r="249344">
      <c r="A249344" s="1" t="s">
        <v>76593</v>
      </c>
    </row>
    <row r="249345">
      <c r="A249345" s="1" t="s">
        <v>76594</v>
      </c>
    </row>
    <row r="249346">
      <c r="A249346" s="1" t="s">
        <v>76595</v>
      </c>
    </row>
    <row r="249347">
      <c r="A249347" s="1" t="s">
        <v>76596</v>
      </c>
    </row>
    <row r="249348">
      <c r="A249348" s="1" t="s">
        <v>76597</v>
      </c>
    </row>
    <row r="249349">
      <c r="A249349" s="1" t="s">
        <v>76598</v>
      </c>
    </row>
    <row r="249350">
      <c r="A249350" s="1" t="s">
        <v>76599</v>
      </c>
    </row>
    <row r="249351">
      <c r="A249351" s="1" t="s">
        <v>76600</v>
      </c>
    </row>
    <row r="249352">
      <c r="A249352" s="1" t="s">
        <v>76601</v>
      </c>
    </row>
    <row r="249353">
      <c r="A249353" s="1" t="s">
        <v>76602</v>
      </c>
    </row>
    <row r="249354">
      <c r="A249354" s="1" t="s">
        <v>76603</v>
      </c>
    </row>
    <row r="249355">
      <c r="A249355" s="1" t="s">
        <v>76604</v>
      </c>
    </row>
    <row r="249356">
      <c r="A249356" s="1" t="s">
        <v>76605</v>
      </c>
    </row>
    <row r="249357">
      <c r="A249357" s="1" t="s">
        <v>76606</v>
      </c>
    </row>
    <row r="249358">
      <c r="A249358" s="1" t="s">
        <v>76607</v>
      </c>
    </row>
    <row r="249359">
      <c r="A249359" s="1" t="s">
        <v>76610</v>
      </c>
    </row>
    <row r="249360">
      <c r="A249360" s="1" t="s">
        <v>76611</v>
      </c>
    </row>
    <row r="249361">
      <c r="A249361" s="1" t="s">
        <v>34111</v>
      </c>
    </row>
    <row r="249362">
      <c r="A249362" s="1" t="s">
        <v>76486</v>
      </c>
    </row>
    <row r="249363">
      <c r="A249363" s="1" t="s">
        <v>76487</v>
      </c>
    </row>
    <row r="249364">
      <c r="A249364" s="1" t="s">
        <v>76488</v>
      </c>
    </row>
    <row r="249365">
      <c r="A249365" s="1" t="s">
        <v>76489</v>
      </c>
    </row>
    <row r="249366">
      <c r="A249366" s="1" t="s">
        <v>76490</v>
      </c>
    </row>
    <row r="249367">
      <c r="A249367" s="1" t="s">
        <v>76491</v>
      </c>
    </row>
    <row r="249368">
      <c r="A249368" s="1" t="s">
        <v>76492</v>
      </c>
    </row>
    <row r="249369">
      <c r="A249369" s="1" t="s">
        <v>76493</v>
      </c>
    </row>
    <row r="249370">
      <c r="A249370" s="1" t="s">
        <v>76494</v>
      </c>
    </row>
    <row r="249371">
      <c r="A249371" s="1" t="s">
        <v>76495</v>
      </c>
    </row>
    <row r="249372">
      <c r="A249372" s="1" t="s">
        <v>76496</v>
      </c>
    </row>
    <row r="249373">
      <c r="A249373" s="1" t="s">
        <v>76497</v>
      </c>
    </row>
    <row r="249374">
      <c r="A249374" s="1" t="s">
        <v>76498</v>
      </c>
    </row>
    <row r="249375">
      <c r="A249375" s="1" t="s">
        <v>76499</v>
      </c>
    </row>
    <row r="249376">
      <c r="A249376" s="1" t="s">
        <v>76500</v>
      </c>
    </row>
    <row r="249377">
      <c r="A249377" s="1" t="s">
        <v>76501</v>
      </c>
    </row>
    <row r="249378">
      <c r="A249378" s="1" t="s">
        <v>76502</v>
      </c>
    </row>
    <row r="249379">
      <c r="A249379" s="1" t="s">
        <v>76503</v>
      </c>
    </row>
    <row r="249380">
      <c r="A249380" s="1" t="s">
        <v>76504</v>
      </c>
    </row>
    <row r="249381">
      <c r="A249381" s="1" t="s">
        <v>76505</v>
      </c>
    </row>
    <row r="249382">
      <c r="A249382" s="1" t="s">
        <v>76506</v>
      </c>
    </row>
    <row r="249383">
      <c r="A249383" s="1" t="s">
        <v>76507</v>
      </c>
    </row>
    <row r="249384">
      <c r="A249384" s="1" t="s">
        <v>76508</v>
      </c>
    </row>
    <row r="249385">
      <c r="A249385" s="1" t="s">
        <v>76509</v>
      </c>
    </row>
    <row r="249386">
      <c r="A249386" s="1" t="s">
        <v>76510</v>
      </c>
    </row>
    <row r="249387">
      <c r="A249387" s="1" t="s">
        <v>76511</v>
      </c>
    </row>
    <row r="249388">
      <c r="A249388" s="1" t="s">
        <v>76512</v>
      </c>
    </row>
    <row r="249389">
      <c r="A249389" s="1" t="s">
        <v>76513</v>
      </c>
    </row>
    <row r="249390">
      <c r="A249390" s="1" t="s">
        <v>76514</v>
      </c>
    </row>
    <row r="249391">
      <c r="A249391" s="1" t="s">
        <v>76515</v>
      </c>
    </row>
    <row r="249392">
      <c r="A249392" s="1" t="s">
        <v>76516</v>
      </c>
    </row>
    <row r="249393">
      <c r="A249393" s="1" t="s">
        <v>76517</v>
      </c>
    </row>
    <row r="249394">
      <c r="A249394" s="1" t="s">
        <v>76518</v>
      </c>
    </row>
    <row r="249395">
      <c r="A249395" s="1" t="s">
        <v>76519</v>
      </c>
    </row>
    <row r="249396">
      <c r="A249396" s="1" t="s">
        <v>76520</v>
      </c>
    </row>
    <row r="249397">
      <c r="A249397" s="1" t="s">
        <v>76521</v>
      </c>
    </row>
    <row r="249398">
      <c r="A249398" s="1" t="s">
        <v>76522</v>
      </c>
    </row>
    <row r="249399">
      <c r="A249399" s="1" t="s">
        <v>76523</v>
      </c>
    </row>
    <row r="249400">
      <c r="A249400" s="1" t="s">
        <v>76524</v>
      </c>
    </row>
    <row r="249401">
      <c r="A249401" s="1" t="s">
        <v>76525</v>
      </c>
    </row>
    <row r="249402">
      <c r="A249402" s="1" t="s">
        <v>76526</v>
      </c>
    </row>
    <row r="249403">
      <c r="A249403" s="1" t="s">
        <v>76527</v>
      </c>
    </row>
    <row r="249404">
      <c r="A249404" s="1" t="s">
        <v>76528</v>
      </c>
    </row>
    <row r="249405">
      <c r="A249405" s="1" t="s">
        <v>76529</v>
      </c>
    </row>
    <row r="249406">
      <c r="A249406" s="1" t="s">
        <v>76530</v>
      </c>
    </row>
    <row r="249407">
      <c r="A249407" s="1" t="s">
        <v>76531</v>
      </c>
    </row>
    <row r="249408">
      <c r="A249408" s="1" t="s">
        <v>76532</v>
      </c>
    </row>
    <row r="249409">
      <c r="A249409" s="1" t="s">
        <v>76533</v>
      </c>
    </row>
    <row r="249410">
      <c r="A249410" s="1" t="s">
        <v>76534</v>
      </c>
    </row>
    <row r="249411">
      <c r="A249411" s="1" t="s">
        <v>76535</v>
      </c>
    </row>
    <row r="249412">
      <c r="A249412" s="1" t="s">
        <v>76536</v>
      </c>
    </row>
    <row r="249413">
      <c r="A249413" s="1" t="s">
        <v>76537</v>
      </c>
    </row>
    <row r="249414">
      <c r="A249414" s="1" t="s">
        <v>76538</v>
      </c>
    </row>
    <row r="249415">
      <c r="A249415" s="1" t="s">
        <v>76539</v>
      </c>
    </row>
    <row r="249416">
      <c r="A249416" s="1" t="s">
        <v>76540</v>
      </c>
    </row>
    <row r="249417">
      <c r="A249417" s="1" t="s">
        <v>76541</v>
      </c>
    </row>
    <row r="249418">
      <c r="A249418" s="1" t="s">
        <v>76542</v>
      </c>
    </row>
    <row r="249419">
      <c r="A249419" s="1" t="s">
        <v>76543</v>
      </c>
    </row>
    <row r="249420">
      <c r="A249420" s="1" t="s">
        <v>76544</v>
      </c>
    </row>
    <row r="249421">
      <c r="A249421" s="1" t="s">
        <v>76545</v>
      </c>
    </row>
    <row r="249422">
      <c r="A249422" s="1" t="s">
        <v>76546</v>
      </c>
    </row>
    <row r="249423">
      <c r="A249423" s="1" t="s">
        <v>76547</v>
      </c>
    </row>
    <row r="249424">
      <c r="A249424" s="1" t="s">
        <v>76548</v>
      </c>
    </row>
    <row r="249425">
      <c r="A249425" s="1" t="s">
        <v>76549</v>
      </c>
    </row>
    <row r="249426">
      <c r="A249426" s="1" t="s">
        <v>76550</v>
      </c>
    </row>
    <row r="249427">
      <c r="A249427" s="1" t="s">
        <v>76551</v>
      </c>
    </row>
    <row r="249428">
      <c r="A249428" s="3" t="str">
        <f>+ ea? Be aN</f>
        <v>#ERROR!</v>
      </c>
    </row>
    <row r="249429">
      <c r="A249429" s="1" t="s">
        <v>76552</v>
      </c>
    </row>
    <row r="249430">
      <c r="A249430" s="1" t="s">
        <v>76553</v>
      </c>
    </row>
    <row r="249431">
      <c r="A249431" s="1" t="s">
        <v>76554</v>
      </c>
    </row>
    <row r="249432">
      <c r="A249432" s="1" t="s">
        <v>76555</v>
      </c>
    </row>
    <row r="249433">
      <c r="A249433" s="1" t="s">
        <v>76556</v>
      </c>
    </row>
    <row r="249434">
      <c r="A249434" s="1" t="s">
        <v>76557</v>
      </c>
    </row>
    <row r="249435">
      <c r="A249435" s="1" t="s">
        <v>76558</v>
      </c>
    </row>
    <row r="249436">
      <c r="A249436" s="1" t="s">
        <v>76559</v>
      </c>
    </row>
    <row r="249437">
      <c r="A249437" s="1" t="s">
        <v>76560</v>
      </c>
    </row>
    <row r="249438">
      <c r="A249438" s="1" t="s">
        <v>76561</v>
      </c>
    </row>
    <row r="249439">
      <c r="A249439" s="1" t="s">
        <v>76562</v>
      </c>
    </row>
    <row r="249440">
      <c r="A249440" s="1" t="s">
        <v>76563</v>
      </c>
    </row>
    <row r="249441">
      <c r="A249441" s="1" t="s">
        <v>76564</v>
      </c>
    </row>
    <row r="249442">
      <c r="A249442" s="1" t="s">
        <v>76565</v>
      </c>
    </row>
    <row r="249443">
      <c r="A249443" s="1" t="s">
        <v>76566</v>
      </c>
    </row>
    <row r="249444">
      <c r="A249444" s="1" t="s">
        <v>76567</v>
      </c>
    </row>
    <row r="249445">
      <c r="A249445" s="1" t="s">
        <v>76568</v>
      </c>
    </row>
    <row r="249446">
      <c r="A249446" s="1" t="s">
        <v>76569</v>
      </c>
    </row>
    <row r="249447">
      <c r="A249447" s="1" t="s">
        <v>76570</v>
      </c>
    </row>
    <row r="249448">
      <c r="A249448" s="1" t="s">
        <v>76571</v>
      </c>
    </row>
    <row r="249449">
      <c r="A249449" s="1" t="s">
        <v>76572</v>
      </c>
    </row>
    <row r="249450">
      <c r="A249450" s="1" t="s">
        <v>76573</v>
      </c>
    </row>
    <row r="249451">
      <c r="A249451" s="1" t="s">
        <v>76574</v>
      </c>
    </row>
    <row r="249452">
      <c r="A249452" s="1" t="s">
        <v>76575</v>
      </c>
    </row>
    <row r="249453">
      <c r="A249453" s="1" t="s">
        <v>76576</v>
      </c>
    </row>
    <row r="249454">
      <c r="A249454" s="1" t="s">
        <v>76577</v>
      </c>
    </row>
    <row r="249455">
      <c r="A249455" s="1" t="s">
        <v>76578</v>
      </c>
    </row>
    <row r="249456">
      <c r="A249456" s="1" t="s">
        <v>76579</v>
      </c>
    </row>
    <row r="249457">
      <c r="A249457" s="1" t="s">
        <v>76580</v>
      </c>
    </row>
    <row r="249458">
      <c r="A249458" s="1" t="s">
        <v>76581</v>
      </c>
    </row>
    <row r="249459">
      <c r="A249459" s="1" t="s">
        <v>76582</v>
      </c>
    </row>
    <row r="249460">
      <c r="A249460" s="1" t="s">
        <v>76583</v>
      </c>
    </row>
    <row r="249461">
      <c r="A249461" s="1" t="s">
        <v>76584</v>
      </c>
    </row>
    <row r="249462">
      <c r="A249462" s="1" t="s">
        <v>76585</v>
      </c>
    </row>
    <row r="249463">
      <c r="A249463" s="1" t="s">
        <v>76586</v>
      </c>
    </row>
    <row r="249464">
      <c r="A249464" s="1" t="s">
        <v>76587</v>
      </c>
    </row>
    <row r="249465">
      <c r="A249465" s="1" t="s">
        <v>76588</v>
      </c>
    </row>
    <row r="249466">
      <c r="A249466" s="1" t="s">
        <v>76589</v>
      </c>
    </row>
    <row r="249467">
      <c r="A249467" s="1" t="s">
        <v>76590</v>
      </c>
    </row>
    <row r="249468">
      <c r="A249468" s="1" t="s">
        <v>76591</v>
      </c>
    </row>
    <row r="249469">
      <c r="A249469" s="1" t="s">
        <v>76592</v>
      </c>
    </row>
    <row r="249470">
      <c r="A249470" s="1" t="s">
        <v>76593</v>
      </c>
    </row>
    <row r="249471">
      <c r="A249471" s="1" t="s">
        <v>76594</v>
      </c>
    </row>
    <row r="249472">
      <c r="A249472" s="1" t="s">
        <v>76595</v>
      </c>
    </row>
    <row r="249473">
      <c r="A249473" s="1" t="s">
        <v>76596</v>
      </c>
    </row>
    <row r="249474">
      <c r="A249474" s="1" t="s">
        <v>76597</v>
      </c>
    </row>
    <row r="249475">
      <c r="A249475" s="1" t="s">
        <v>76598</v>
      </c>
    </row>
    <row r="249476">
      <c r="A249476" s="1" t="s">
        <v>76599</v>
      </c>
    </row>
    <row r="249477">
      <c r="A249477" s="1" t="s">
        <v>76600</v>
      </c>
    </row>
    <row r="249478">
      <c r="A249478" s="1" t="s">
        <v>76601</v>
      </c>
    </row>
    <row r="249479">
      <c r="A249479" s="1" t="s">
        <v>76602</v>
      </c>
    </row>
    <row r="249480">
      <c r="A249480" s="1" t="s">
        <v>76603</v>
      </c>
    </row>
    <row r="249481">
      <c r="A249481" s="1" t="s">
        <v>76604</v>
      </c>
    </row>
    <row r="249482">
      <c r="A249482" s="1" t="s">
        <v>76605</v>
      </c>
    </row>
    <row r="249483">
      <c r="A249483" s="1" t="s">
        <v>76606</v>
      </c>
    </row>
    <row r="249484">
      <c r="A249484" s="1" t="s">
        <v>76607</v>
      </c>
    </row>
    <row r="249485">
      <c r="A249485" s="1" t="s">
        <v>76608</v>
      </c>
    </row>
    <row r="249486">
      <c r="A249486" s="1" t="s">
        <v>76487</v>
      </c>
    </row>
    <row r="249487">
      <c r="A249487" s="1" t="s">
        <v>76488</v>
      </c>
    </row>
    <row r="249488">
      <c r="A249488" s="1" t="s">
        <v>76489</v>
      </c>
    </row>
    <row r="249489">
      <c r="A249489" s="1" t="s">
        <v>76490</v>
      </c>
    </row>
    <row r="249490">
      <c r="A249490" s="1" t="s">
        <v>76491</v>
      </c>
    </row>
    <row r="249491">
      <c r="A249491" s="1" t="s">
        <v>76492</v>
      </c>
    </row>
    <row r="249492">
      <c r="A249492" s="1" t="s">
        <v>76493</v>
      </c>
    </row>
    <row r="249493">
      <c r="A249493" s="1" t="s">
        <v>76494</v>
      </c>
    </row>
    <row r="249494">
      <c r="A249494" s="1" t="s">
        <v>76495</v>
      </c>
    </row>
    <row r="249495">
      <c r="A249495" s="1" t="s">
        <v>76496</v>
      </c>
    </row>
    <row r="249496">
      <c r="A249496" s="1" t="s">
        <v>76497</v>
      </c>
    </row>
    <row r="249497">
      <c r="A249497" s="1" t="s">
        <v>76498</v>
      </c>
    </row>
    <row r="249498">
      <c r="A249498" s="1" t="s">
        <v>76499</v>
      </c>
    </row>
    <row r="249499">
      <c r="A249499" s="1" t="s">
        <v>76500</v>
      </c>
    </row>
    <row r="249500">
      <c r="A249500" s="1" t="s">
        <v>76501</v>
      </c>
    </row>
    <row r="249501">
      <c r="A249501" s="1" t="s">
        <v>76502</v>
      </c>
    </row>
    <row r="249502">
      <c r="A249502" s="1" t="s">
        <v>76503</v>
      </c>
    </row>
    <row r="249503">
      <c r="A249503" s="1" t="s">
        <v>76504</v>
      </c>
    </row>
    <row r="249504">
      <c r="A249504" s="1" t="s">
        <v>76505</v>
      </c>
    </row>
    <row r="249505">
      <c r="A249505" s="1" t="s">
        <v>76506</v>
      </c>
    </row>
    <row r="249506">
      <c r="A249506" s="1" t="s">
        <v>76507</v>
      </c>
    </row>
    <row r="249507">
      <c r="A249507" s="1" t="s">
        <v>76508</v>
      </c>
    </row>
    <row r="249508">
      <c r="A249508" s="1" t="s">
        <v>76509</v>
      </c>
    </row>
    <row r="249509">
      <c r="A249509" s="1" t="s">
        <v>76510</v>
      </c>
    </row>
    <row r="249510">
      <c r="A249510" s="1" t="s">
        <v>76511</v>
      </c>
    </row>
    <row r="249511">
      <c r="A249511" s="1" t="s">
        <v>76512</v>
      </c>
    </row>
    <row r="249512">
      <c r="A249512" s="1" t="s">
        <v>76513</v>
      </c>
    </row>
    <row r="249513">
      <c r="A249513" s="1" t="s">
        <v>76514</v>
      </c>
    </row>
    <row r="249514">
      <c r="A249514" s="1" t="s">
        <v>76515</v>
      </c>
    </row>
    <row r="249515">
      <c r="A249515" s="1" t="s">
        <v>76516</v>
      </c>
    </row>
    <row r="249516">
      <c r="A249516" s="1" t="s">
        <v>76517</v>
      </c>
    </row>
    <row r="249517">
      <c r="A249517" s="1" t="s">
        <v>76518</v>
      </c>
    </row>
    <row r="249518">
      <c r="A249518" s="1" t="s">
        <v>76519</v>
      </c>
    </row>
    <row r="249519">
      <c r="A249519" s="1" t="s">
        <v>76520</v>
      </c>
    </row>
    <row r="249520">
      <c r="A249520" s="1" t="s">
        <v>76521</v>
      </c>
    </row>
    <row r="249521">
      <c r="A249521" s="1" t="s">
        <v>76522</v>
      </c>
    </row>
    <row r="249522">
      <c r="A249522" s="1" t="s">
        <v>76523</v>
      </c>
    </row>
    <row r="249523">
      <c r="A249523" s="1" t="s">
        <v>76524</v>
      </c>
    </row>
    <row r="249524">
      <c r="A249524" s="1" t="s">
        <v>76525</v>
      </c>
    </row>
    <row r="249525">
      <c r="A249525" s="1" t="s">
        <v>76526</v>
      </c>
    </row>
    <row r="249526">
      <c r="A249526" s="1" t="s">
        <v>76527</v>
      </c>
    </row>
    <row r="249527">
      <c r="A249527" s="1" t="s">
        <v>76528</v>
      </c>
    </row>
    <row r="249528">
      <c r="A249528" s="1" t="s">
        <v>76529</v>
      </c>
    </row>
    <row r="249529">
      <c r="A249529" s="1" t="s">
        <v>76530</v>
      </c>
    </row>
    <row r="249530">
      <c r="A249530" s="1" t="s">
        <v>76531</v>
      </c>
    </row>
    <row r="249531">
      <c r="A249531" s="1" t="s">
        <v>76532</v>
      </c>
    </row>
    <row r="249532">
      <c r="A249532" s="1" t="s">
        <v>76533</v>
      </c>
    </row>
    <row r="249533">
      <c r="A249533" s="1" t="s">
        <v>76534</v>
      </c>
    </row>
    <row r="249534">
      <c r="A249534" s="1" t="s">
        <v>76535</v>
      </c>
    </row>
    <row r="249535">
      <c r="A249535" s="1" t="s">
        <v>76536</v>
      </c>
    </row>
    <row r="249536">
      <c r="A249536" s="1" t="s">
        <v>76537</v>
      </c>
    </row>
    <row r="249537">
      <c r="A249537" s="1" t="s">
        <v>76538</v>
      </c>
    </row>
    <row r="249538">
      <c r="A249538" s="1" t="s">
        <v>76539</v>
      </c>
    </row>
    <row r="249539">
      <c r="A249539" s="1" t="s">
        <v>76540</v>
      </c>
    </row>
    <row r="249540">
      <c r="A249540" s="1" t="s">
        <v>76541</v>
      </c>
    </row>
    <row r="249541">
      <c r="A249541" s="1" t="s">
        <v>76542</v>
      </c>
    </row>
    <row r="249542">
      <c r="A249542" s="1" t="s">
        <v>76543</v>
      </c>
    </row>
    <row r="249543">
      <c r="A249543" s="1" t="s">
        <v>76544</v>
      </c>
    </row>
    <row r="249544">
      <c r="A249544" s="1" t="s">
        <v>76545</v>
      </c>
    </row>
    <row r="249545">
      <c r="A249545" s="1" t="s">
        <v>76546</v>
      </c>
    </row>
    <row r="249546">
      <c r="A249546" s="1" t="s">
        <v>76547</v>
      </c>
    </row>
    <row r="249547">
      <c r="A249547" s="1" t="s">
        <v>76548</v>
      </c>
    </row>
    <row r="249548">
      <c r="A249548" s="1" t="s">
        <v>76549</v>
      </c>
    </row>
    <row r="249549">
      <c r="A249549" s="1" t="s">
        <v>76550</v>
      </c>
    </row>
    <row r="249550">
      <c r="A249550" s="1" t="s">
        <v>76551</v>
      </c>
    </row>
    <row r="249551">
      <c r="A249551" s="3" t="str">
        <f>+ ea? Be aN</f>
        <v>#ERROR!</v>
      </c>
    </row>
    <row r="249552">
      <c r="A249552" s="1" t="s">
        <v>76552</v>
      </c>
    </row>
    <row r="249553">
      <c r="A249553" s="1" t="s">
        <v>76553</v>
      </c>
    </row>
    <row r="249554">
      <c r="A249554" s="1" t="s">
        <v>76554</v>
      </c>
    </row>
    <row r="249555">
      <c r="A249555" s="1" t="s">
        <v>76555</v>
      </c>
    </row>
    <row r="249556">
      <c r="A249556" s="1" t="s">
        <v>76556</v>
      </c>
    </row>
    <row r="249557">
      <c r="A249557" s="1" t="s">
        <v>76557</v>
      </c>
    </row>
    <row r="249558">
      <c r="A249558" s="1" t="s">
        <v>76558</v>
      </c>
    </row>
    <row r="249559">
      <c r="A249559" s="1" t="s">
        <v>76559</v>
      </c>
    </row>
    <row r="249560">
      <c r="A249560" s="1" t="s">
        <v>76560</v>
      </c>
    </row>
    <row r="249561">
      <c r="A249561" s="1" t="s">
        <v>76561</v>
      </c>
    </row>
    <row r="249562">
      <c r="A249562" s="1" t="s">
        <v>76562</v>
      </c>
    </row>
    <row r="249563">
      <c r="A249563" s="1" t="s">
        <v>76563</v>
      </c>
    </row>
    <row r="249564">
      <c r="A249564" s="1" t="s">
        <v>76564</v>
      </c>
    </row>
    <row r="249565">
      <c r="A249565" s="1" t="s">
        <v>76565</v>
      </c>
    </row>
    <row r="249566">
      <c r="A249566" s="1" t="s">
        <v>76566</v>
      </c>
    </row>
    <row r="249567">
      <c r="A249567" s="1" t="s">
        <v>76567</v>
      </c>
    </row>
    <row r="249568">
      <c r="A249568" s="1" t="s">
        <v>76568</v>
      </c>
    </row>
    <row r="249569">
      <c r="A249569" s="1" t="s">
        <v>76569</v>
      </c>
    </row>
    <row r="249570">
      <c r="A249570" s="1" t="s">
        <v>76570</v>
      </c>
    </row>
    <row r="249571">
      <c r="A249571" s="1" t="s">
        <v>76571</v>
      </c>
    </row>
    <row r="249572">
      <c r="A249572" s="1" t="s">
        <v>76572</v>
      </c>
    </row>
    <row r="249573">
      <c r="A249573" s="1" t="s">
        <v>76573</v>
      </c>
    </row>
    <row r="249574">
      <c r="A249574" s="1" t="s">
        <v>76574</v>
      </c>
    </row>
    <row r="249575">
      <c r="A249575" s="1" t="s">
        <v>76575</v>
      </c>
    </row>
    <row r="249576">
      <c r="A249576" s="1" t="s">
        <v>76576</v>
      </c>
    </row>
    <row r="249577">
      <c r="A249577" s="1" t="s">
        <v>76577</v>
      </c>
    </row>
    <row r="249578">
      <c r="A249578" s="1" t="s">
        <v>76578</v>
      </c>
    </row>
    <row r="249579">
      <c r="A249579" s="1" t="s">
        <v>76579</v>
      </c>
    </row>
    <row r="249580">
      <c r="A249580" s="1" t="s">
        <v>76580</v>
      </c>
    </row>
    <row r="249581">
      <c r="A249581" s="1" t="s">
        <v>76581</v>
      </c>
    </row>
    <row r="249582">
      <c r="A249582" s="1" t="s">
        <v>76582</v>
      </c>
    </row>
    <row r="249583">
      <c r="A249583" s="1" t="s">
        <v>76583</v>
      </c>
    </row>
    <row r="249584">
      <c r="A249584" s="1" t="s">
        <v>76584</v>
      </c>
    </row>
    <row r="249585">
      <c r="A249585" s="1" t="s">
        <v>76585</v>
      </c>
    </row>
    <row r="249586">
      <c r="A249586" s="1" t="s">
        <v>76586</v>
      </c>
    </row>
    <row r="249587">
      <c r="A249587" s="1" t="s">
        <v>76587</v>
      </c>
    </row>
    <row r="249588">
      <c r="A249588" s="1" t="s">
        <v>76588</v>
      </c>
    </row>
    <row r="249589">
      <c r="A249589" s="1" t="s">
        <v>76589</v>
      </c>
    </row>
    <row r="249590">
      <c r="A249590" s="1" t="s">
        <v>76590</v>
      </c>
    </row>
    <row r="249591">
      <c r="A249591" s="1" t="s">
        <v>76591</v>
      </c>
    </row>
    <row r="249592">
      <c r="A249592" s="1" t="s">
        <v>76609</v>
      </c>
    </row>
    <row r="249593">
      <c r="A249593" s="1" t="s">
        <v>76593</v>
      </c>
    </row>
    <row r="249594">
      <c r="A249594" s="1" t="s">
        <v>76594</v>
      </c>
    </row>
    <row r="249595">
      <c r="A249595" s="1" t="s">
        <v>76595</v>
      </c>
    </row>
    <row r="249596">
      <c r="A249596" s="1" t="s">
        <v>76596</v>
      </c>
    </row>
    <row r="249597">
      <c r="A249597" s="1" t="s">
        <v>76597</v>
      </c>
    </row>
    <row r="249598">
      <c r="A249598" s="1" t="s">
        <v>76598</v>
      </c>
    </row>
    <row r="249599">
      <c r="A249599" s="1" t="s">
        <v>76599</v>
      </c>
    </row>
    <row r="249600">
      <c r="A249600" s="1" t="s">
        <v>76600</v>
      </c>
    </row>
    <row r="249601">
      <c r="A249601" s="1" t="s">
        <v>76601</v>
      </c>
    </row>
    <row r="249602">
      <c r="A249602" s="1" t="s">
        <v>76602</v>
      </c>
    </row>
    <row r="249603">
      <c r="A249603" s="1" t="s">
        <v>76603</v>
      </c>
    </row>
    <row r="249604">
      <c r="A249604" s="1" t="s">
        <v>76604</v>
      </c>
    </row>
    <row r="249605">
      <c r="A249605" s="1" t="s">
        <v>76605</v>
      </c>
    </row>
    <row r="249606">
      <c r="A249606" s="1" t="s">
        <v>76606</v>
      </c>
    </row>
    <row r="249607">
      <c r="A249607" s="1" t="s">
        <v>76607</v>
      </c>
    </row>
    <row r="249608">
      <c r="A249608" s="1" t="s">
        <v>76610</v>
      </c>
    </row>
    <row r="249609">
      <c r="A249609" s="1" t="s">
        <v>76612</v>
      </c>
    </row>
    <row r="249610">
      <c r="A249610" s="1" t="s">
        <v>76613</v>
      </c>
    </row>
    <row r="249611">
      <c r="A249611" s="1" t="s">
        <v>76614</v>
      </c>
    </row>
    <row r="249612">
      <c r="A249612" s="1" t="s">
        <v>76615</v>
      </c>
    </row>
    <row r="249613">
      <c r="A249613" s="1" t="s">
        <v>76616</v>
      </c>
    </row>
    <row r="249614">
      <c r="A249614" s="1" t="s">
        <v>76617</v>
      </c>
    </row>
    <row r="249615">
      <c r="A249615" s="1" t="s">
        <v>76618</v>
      </c>
    </row>
    <row r="249616">
      <c r="A249616" s="1" t="s">
        <v>76619</v>
      </c>
    </row>
    <row r="249617">
      <c r="A249617" s="1" t="s">
        <v>76620</v>
      </c>
    </row>
    <row r="249618">
      <c r="A249618" s="1" t="s">
        <v>76621</v>
      </c>
    </row>
    <row r="249619">
      <c r="A249619" s="1" t="s">
        <v>76622</v>
      </c>
    </row>
    <row r="249620">
      <c r="A249620" s="1" t="s">
        <v>76623</v>
      </c>
    </row>
    <row r="249621">
      <c r="A249621" s="1" t="s">
        <v>76624</v>
      </c>
    </row>
    <row r="249622">
      <c r="A249622" s="1" t="s">
        <v>76625</v>
      </c>
    </row>
    <row r="249623">
      <c r="A249623" s="1" t="s">
        <v>76626</v>
      </c>
    </row>
    <row r="249624">
      <c r="A249624" s="1" t="s">
        <v>76627</v>
      </c>
    </row>
    <row r="249625">
      <c r="A249625" s="1" t="s">
        <v>76628</v>
      </c>
    </row>
    <row r="249626">
      <c r="A249626" s="1" t="s">
        <v>76629</v>
      </c>
    </row>
    <row r="249627">
      <c r="A249627" s="1" t="s">
        <v>76630</v>
      </c>
    </row>
    <row r="249628">
      <c r="A249628" s="1" t="s">
        <v>76631</v>
      </c>
    </row>
    <row r="249629">
      <c r="A249629" s="1" t="s">
        <v>76632</v>
      </c>
    </row>
    <row r="249630">
      <c r="A249630" s="1" t="s">
        <v>76633</v>
      </c>
    </row>
    <row r="249631">
      <c r="A249631" s="1" t="s">
        <v>76634</v>
      </c>
    </row>
    <row r="249632">
      <c r="A249632" s="1" t="s">
        <v>76635</v>
      </c>
    </row>
    <row r="249633">
      <c r="A249633" s="1" t="s">
        <v>76636</v>
      </c>
    </row>
    <row r="249634">
      <c r="A249634" s="1" t="s">
        <v>76637</v>
      </c>
    </row>
    <row r="249635">
      <c r="A249635" s="1" t="s">
        <v>76638</v>
      </c>
    </row>
    <row r="249636">
      <c r="A249636" s="1" t="s">
        <v>76639</v>
      </c>
    </row>
    <row r="249637">
      <c r="A249637" s="1" t="s">
        <v>76640</v>
      </c>
    </row>
    <row r="249638">
      <c r="A249638" s="1" t="s">
        <v>76641</v>
      </c>
    </row>
    <row r="249639">
      <c r="A249639" s="1" t="s">
        <v>76613</v>
      </c>
    </row>
    <row r="249640">
      <c r="A249640" s="1" t="s">
        <v>76614</v>
      </c>
    </row>
    <row r="249641">
      <c r="A249641" s="1" t="s">
        <v>76615</v>
      </c>
    </row>
    <row r="249642">
      <c r="A249642" s="1" t="s">
        <v>76616</v>
      </c>
    </row>
    <row r="249643">
      <c r="A249643" s="1" t="s">
        <v>76617</v>
      </c>
    </row>
    <row r="249644">
      <c r="A249644" s="1" t="s">
        <v>76618</v>
      </c>
    </row>
    <row r="249645">
      <c r="A249645" s="1" t="s">
        <v>76619</v>
      </c>
    </row>
    <row r="249646">
      <c r="A249646" s="1" t="s">
        <v>76620</v>
      </c>
    </row>
    <row r="249647">
      <c r="A249647" s="1" t="s">
        <v>76621</v>
      </c>
    </row>
    <row r="249648">
      <c r="A249648" s="1" t="s">
        <v>76622</v>
      </c>
    </row>
    <row r="249649">
      <c r="A249649" s="1" t="s">
        <v>76623</v>
      </c>
    </row>
    <row r="249650">
      <c r="A249650" s="1" t="s">
        <v>76624</v>
      </c>
    </row>
    <row r="249651">
      <c r="A249651" s="1" t="s">
        <v>76625</v>
      </c>
    </row>
    <row r="249652">
      <c r="A249652" s="1" t="s">
        <v>76626</v>
      </c>
    </row>
    <row r="249653">
      <c r="A249653" s="1" t="s">
        <v>76627</v>
      </c>
    </row>
    <row r="249654">
      <c r="A249654" s="1" t="s">
        <v>76628</v>
      </c>
    </row>
    <row r="249655">
      <c r="A249655" s="1" t="s">
        <v>76629</v>
      </c>
    </row>
    <row r="249656">
      <c r="A249656" s="1" t="s">
        <v>76630</v>
      </c>
    </row>
    <row r="249657">
      <c r="A249657" s="1" t="s">
        <v>76631</v>
      </c>
    </row>
    <row r="249658">
      <c r="A249658" s="1" t="s">
        <v>76632</v>
      </c>
    </row>
    <row r="249659">
      <c r="A249659" s="1" t="s">
        <v>76633</v>
      </c>
    </row>
    <row r="249660">
      <c r="A249660" s="1" t="s">
        <v>76634</v>
      </c>
    </row>
    <row r="249661">
      <c r="A249661" s="1" t="s">
        <v>76635</v>
      </c>
    </row>
    <row r="249662">
      <c r="A249662" s="1" t="s">
        <v>76636</v>
      </c>
    </row>
    <row r="249663">
      <c r="A249663" s="1" t="s">
        <v>76637</v>
      </c>
    </row>
    <row r="249664">
      <c r="A249664" s="1" t="s">
        <v>76638</v>
      </c>
    </row>
    <row r="249665">
      <c r="A249665" s="1" t="s">
        <v>76639</v>
      </c>
    </row>
    <row r="249666">
      <c r="A249666" s="1" t="s">
        <v>76640</v>
      </c>
    </row>
    <row r="249667">
      <c r="A249667" s="1" t="s">
        <v>76642</v>
      </c>
    </row>
    <row r="249668">
      <c r="A249668" s="1" t="s">
        <v>76643</v>
      </c>
    </row>
    <row r="249669">
      <c r="A249669" s="1" t="s">
        <v>76644</v>
      </c>
    </row>
    <row r="249670">
      <c r="A249670" s="1" t="s">
        <v>76645</v>
      </c>
    </row>
    <row r="249671">
      <c r="A249671" s="1" t="s">
        <v>76646</v>
      </c>
    </row>
    <row r="249672">
      <c r="A249672" s="1" t="s">
        <v>76647</v>
      </c>
    </row>
    <row r="249673">
      <c r="A249673" s="1" t="s">
        <v>76648</v>
      </c>
    </row>
    <row r="249674">
      <c r="A249674" s="1" t="s">
        <v>76649</v>
      </c>
    </row>
    <row r="249675">
      <c r="A249675" s="1" t="s">
        <v>76650</v>
      </c>
    </row>
    <row r="249676">
      <c r="A249676" s="1" t="s">
        <v>76651</v>
      </c>
    </row>
    <row r="249677">
      <c r="A249677" s="1" t="s">
        <v>76652</v>
      </c>
    </row>
    <row r="249678">
      <c r="A249678" s="1" t="s">
        <v>76653</v>
      </c>
    </row>
    <row r="249679">
      <c r="A249679" s="1" t="s">
        <v>76654</v>
      </c>
    </row>
    <row r="249680">
      <c r="A249680" s="1" t="s">
        <v>76655</v>
      </c>
    </row>
    <row r="249681">
      <c r="A249681" s="1" t="s">
        <v>76656</v>
      </c>
    </row>
    <row r="249682">
      <c r="A249682" s="3" t="str">
        <f> dé ahd. ae yf .</f>
        <v>#ERROR!</v>
      </c>
    </row>
    <row r="249683">
      <c r="A249683" s="1" t="s">
        <v>76657</v>
      </c>
    </row>
    <row r="249684">
      <c r="A249684" s="1" t="s">
        <v>76658</v>
      </c>
    </row>
    <row r="249685">
      <c r="A249685" s="1" t="s">
        <v>76659</v>
      </c>
    </row>
    <row r="249686">
      <c r="A249686" s="1" t="s">
        <v>76660</v>
      </c>
    </row>
    <row r="249687">
      <c r="A249687" s="1" t="s">
        <v>76661</v>
      </c>
    </row>
    <row r="249688">
      <c r="A249688" s="1" t="s">
        <v>76662</v>
      </c>
    </row>
    <row r="249689">
      <c r="A249689" s="1" t="s">
        <v>76663</v>
      </c>
    </row>
    <row r="249690">
      <c r="A249690" s="1" t="s">
        <v>76664</v>
      </c>
    </row>
    <row r="249691">
      <c r="A249691" s="1" t="s">
        <v>76665</v>
      </c>
    </row>
    <row r="249692">
      <c r="A249692" s="1" t="s">
        <v>76666</v>
      </c>
    </row>
    <row r="249693">
      <c r="A249693" s="1" t="s">
        <v>76667</v>
      </c>
    </row>
    <row r="249694">
      <c r="A249694" s="1" t="s">
        <v>76668</v>
      </c>
    </row>
    <row r="249695">
      <c r="A249695" s="1" t="s">
        <v>76669</v>
      </c>
    </row>
    <row r="249696">
      <c r="A249696" s="1" t="s">
        <v>76670</v>
      </c>
    </row>
    <row r="249697">
      <c r="A249697" s="1" t="s">
        <v>76671</v>
      </c>
    </row>
    <row r="249698">
      <c r="A249698" s="1" t="s">
        <v>76672</v>
      </c>
    </row>
    <row r="249699">
      <c r="A249699" s="1" t="s">
        <v>76673</v>
      </c>
    </row>
    <row r="249700">
      <c r="A249700" s="1" t="s">
        <v>76674</v>
      </c>
    </row>
    <row r="249701">
      <c r="A249701" s="1" t="s">
        <v>76675</v>
      </c>
    </row>
    <row r="249702">
      <c r="A249702" s="1" t="s">
        <v>76676</v>
      </c>
    </row>
    <row r="249703">
      <c r="A249703" s="1" t="s">
        <v>76677</v>
      </c>
    </row>
    <row r="249704">
      <c r="A249704" s="1" t="s">
        <v>76678</v>
      </c>
    </row>
    <row r="249705">
      <c r="A249705" s="1" t="s">
        <v>76679</v>
      </c>
    </row>
    <row r="249706">
      <c r="A249706" s="1" t="s">
        <v>76680</v>
      </c>
    </row>
    <row r="249707">
      <c r="A249707" s="1" t="s">
        <v>76681</v>
      </c>
    </row>
    <row r="249708">
      <c r="A249708" s="1" t="s">
        <v>76682</v>
      </c>
    </row>
    <row r="249709">
      <c r="A249709" s="1" t="s">
        <v>76683</v>
      </c>
    </row>
    <row r="249710">
      <c r="A249710" s="1" t="s">
        <v>76684</v>
      </c>
    </row>
    <row r="249711">
      <c r="A249711" s="1" t="s">
        <v>76685</v>
      </c>
    </row>
    <row r="249712">
      <c r="A249712" s="1" t="s">
        <v>76686</v>
      </c>
    </row>
    <row r="249713">
      <c r="A249713" s="1" t="s">
        <v>76687</v>
      </c>
    </row>
    <row r="249714">
      <c r="A249714" s="1" t="s">
        <v>76688</v>
      </c>
    </row>
    <row r="249715">
      <c r="A249715" s="1" t="s">
        <v>76689</v>
      </c>
    </row>
    <row r="249716">
      <c r="A249716" s="1" t="s">
        <v>76644</v>
      </c>
    </row>
    <row r="249717">
      <c r="A249717" s="1" t="s">
        <v>76645</v>
      </c>
    </row>
    <row r="249718">
      <c r="A249718" s="1" t="s">
        <v>76646</v>
      </c>
    </row>
    <row r="249719">
      <c r="A249719" s="1" t="s">
        <v>76647</v>
      </c>
    </row>
    <row r="249720">
      <c r="A249720" s="1" t="s">
        <v>76648</v>
      </c>
    </row>
    <row r="249721">
      <c r="A249721" s="1" t="s">
        <v>76649</v>
      </c>
    </row>
    <row r="249722">
      <c r="A249722" s="1" t="s">
        <v>76650</v>
      </c>
    </row>
    <row r="249723">
      <c r="A249723" s="1" t="s">
        <v>76651</v>
      </c>
    </row>
    <row r="249724">
      <c r="A249724" s="1" t="s">
        <v>76652</v>
      </c>
    </row>
    <row r="249725">
      <c r="A249725" s="1" t="s">
        <v>76653</v>
      </c>
    </row>
    <row r="249726">
      <c r="A249726" s="1" t="s">
        <v>76654</v>
      </c>
    </row>
    <row r="249727">
      <c r="A249727" s="1" t="s">
        <v>76655</v>
      </c>
    </row>
    <row r="249728">
      <c r="A249728" s="1" t="s">
        <v>76656</v>
      </c>
    </row>
    <row r="249729">
      <c r="A249729" s="3" t="str">
        <f> dé ahd. ae yf .</f>
        <v>#ERROR!</v>
      </c>
    </row>
    <row r="249730">
      <c r="A249730" s="1" t="s">
        <v>76657</v>
      </c>
    </row>
    <row r="249731">
      <c r="A249731" s="1" t="s">
        <v>76658</v>
      </c>
    </row>
    <row r="249732">
      <c r="A249732" s="1" t="s">
        <v>76659</v>
      </c>
    </row>
    <row r="249733">
      <c r="A249733" s="1" t="s">
        <v>76660</v>
      </c>
    </row>
    <row r="249734">
      <c r="A249734" s="1" t="s">
        <v>76661</v>
      </c>
    </row>
    <row r="249735">
      <c r="A249735" s="1" t="s">
        <v>76662</v>
      </c>
    </row>
    <row r="249736">
      <c r="A249736" s="1" t="s">
        <v>76663</v>
      </c>
    </row>
    <row r="249737">
      <c r="A249737" s="1" t="s">
        <v>76664</v>
      </c>
    </row>
    <row r="249738">
      <c r="A249738" s="1" t="s">
        <v>76665</v>
      </c>
    </row>
    <row r="249739">
      <c r="A249739" s="1" t="s">
        <v>76666</v>
      </c>
    </row>
    <row r="249740">
      <c r="A249740" s="1" t="s">
        <v>76667</v>
      </c>
    </row>
    <row r="249741">
      <c r="A249741" s="1" t="s">
        <v>76668</v>
      </c>
    </row>
    <row r="249742">
      <c r="A249742" s="1" t="s">
        <v>76669</v>
      </c>
    </row>
    <row r="249743">
      <c r="A249743" s="1" t="s">
        <v>76670</v>
      </c>
    </row>
    <row r="249744">
      <c r="A249744" s="1" t="s">
        <v>76671</v>
      </c>
    </row>
    <row r="249745">
      <c r="A249745" s="1" t="s">
        <v>76672</v>
      </c>
    </row>
    <row r="249746">
      <c r="A249746" s="1" t="s">
        <v>76673</v>
      </c>
    </row>
    <row r="249747">
      <c r="A249747" s="1" t="s">
        <v>76674</v>
      </c>
    </row>
    <row r="249748">
      <c r="A249748" s="1" t="s">
        <v>76675</v>
      </c>
    </row>
    <row r="249749">
      <c r="A249749" s="1" t="s">
        <v>76676</v>
      </c>
    </row>
    <row r="249750">
      <c r="A249750" s="1" t="s">
        <v>76677</v>
      </c>
    </row>
    <row r="249751">
      <c r="A249751" s="1" t="s">
        <v>76678</v>
      </c>
    </row>
    <row r="249752">
      <c r="A249752" s="1" t="s">
        <v>76679</v>
      </c>
    </row>
    <row r="249753">
      <c r="A249753" s="1" t="s">
        <v>76680</v>
      </c>
    </row>
    <row r="249754">
      <c r="A249754" s="1" t="s">
        <v>76681</v>
      </c>
    </row>
    <row r="249755">
      <c r="A249755" s="1" t="s">
        <v>76682</v>
      </c>
    </row>
    <row r="249756">
      <c r="A249756" s="1" t="s">
        <v>76683</v>
      </c>
    </row>
    <row r="249757">
      <c r="A249757" s="1" t="s">
        <v>76684</v>
      </c>
    </row>
    <row r="249758">
      <c r="A249758" s="1" t="s">
        <v>76685</v>
      </c>
    </row>
    <row r="249759">
      <c r="A249759" s="1" t="s">
        <v>76686</v>
      </c>
    </row>
    <row r="249760">
      <c r="A249760" s="1" t="s">
        <v>76687</v>
      </c>
    </row>
    <row r="249761">
      <c r="A249761" s="1" t="s">
        <v>76690</v>
      </c>
    </row>
    <row r="249762">
      <c r="A249762" s="1" t="s">
        <v>76691</v>
      </c>
    </row>
    <row r="249763">
      <c r="A249763" s="1" t="s">
        <v>76692</v>
      </c>
    </row>
    <row r="249764">
      <c r="A249764" s="1" t="s">
        <v>8957</v>
      </c>
    </row>
    <row r="249765">
      <c r="A249765" s="1" t="s">
        <v>76693</v>
      </c>
    </row>
    <row r="249766">
      <c r="A249766" s="1" t="s">
        <v>76694</v>
      </c>
    </row>
    <row r="249767">
      <c r="A249767" s="1" t="s">
        <v>76695</v>
      </c>
    </row>
    <row r="249768">
      <c r="A249768" s="1" t="s">
        <v>69236</v>
      </c>
    </row>
    <row r="249769">
      <c r="A249769" s="1" t="s">
        <v>76696</v>
      </c>
    </row>
    <row r="249770">
      <c r="A249770" s="1" t="s">
        <v>76697</v>
      </c>
    </row>
    <row r="249771">
      <c r="A249771" s="1" t="s">
        <v>76698</v>
      </c>
    </row>
    <row r="249772">
      <c r="A249772" s="1" t="s">
        <v>76699</v>
      </c>
    </row>
    <row r="249773">
      <c r="A249773" s="1" t="s">
        <v>76700</v>
      </c>
    </row>
    <row r="249774">
      <c r="A249774" s="1" t="s">
        <v>76701</v>
      </c>
    </row>
    <row r="249775">
      <c r="A249775" s="1" t="s">
        <v>76702</v>
      </c>
    </row>
    <row r="249776">
      <c r="A249776" s="1" t="s">
        <v>76703</v>
      </c>
    </row>
    <row r="249777">
      <c r="A249777" s="1" t="s">
        <v>76704</v>
      </c>
    </row>
    <row r="249778">
      <c r="A249778" s="1" t="s">
        <v>76705</v>
      </c>
    </row>
    <row r="249779">
      <c r="A249779" s="1" t="s">
        <v>76706</v>
      </c>
    </row>
    <row r="249780">
      <c r="A249780" s="1" t="s">
        <v>76707</v>
      </c>
    </row>
    <row r="249781">
      <c r="A249781" s="1" t="s">
        <v>76708</v>
      </c>
    </row>
    <row r="249782">
      <c r="A249782" s="1" t="s">
        <v>76709</v>
      </c>
    </row>
    <row r="249783">
      <c r="A249783" s="1" t="s">
        <v>76710</v>
      </c>
    </row>
    <row r="249784">
      <c r="A249784" s="1" t="s">
        <v>76711</v>
      </c>
    </row>
    <row r="249785">
      <c r="A249785" s="1" t="s">
        <v>59911</v>
      </c>
    </row>
    <row r="249786">
      <c r="A249786" s="1" t="s">
        <v>76712</v>
      </c>
    </row>
    <row r="249787">
      <c r="A249787" s="1" t="s">
        <v>76713</v>
      </c>
    </row>
    <row r="249788">
      <c r="A249788" s="1" t="s">
        <v>76714</v>
      </c>
    </row>
    <row r="249789">
      <c r="A249789" s="1" t="s">
        <v>322</v>
      </c>
    </row>
    <row r="249790">
      <c r="A249790" s="1" t="s">
        <v>76715</v>
      </c>
    </row>
    <row r="249791">
      <c r="A249791" s="1" t="s">
        <v>76692</v>
      </c>
    </row>
    <row r="249792">
      <c r="A249792" s="1" t="s">
        <v>76693</v>
      </c>
    </row>
    <row r="249793">
      <c r="A249793" s="1" t="s">
        <v>76694</v>
      </c>
    </row>
    <row r="249794">
      <c r="A249794" s="1" t="s">
        <v>76695</v>
      </c>
    </row>
    <row r="249795">
      <c r="A249795" s="1" t="s">
        <v>69236</v>
      </c>
    </row>
    <row r="249796">
      <c r="A249796" s="1" t="s">
        <v>76696</v>
      </c>
    </row>
    <row r="249797">
      <c r="A249797" s="1" t="s">
        <v>76697</v>
      </c>
    </row>
    <row r="249798">
      <c r="A249798" s="1" t="s">
        <v>76698</v>
      </c>
    </row>
    <row r="249799">
      <c r="A249799" s="1" t="s">
        <v>76699</v>
      </c>
    </row>
    <row r="249800">
      <c r="A249800" s="1" t="s">
        <v>76700</v>
      </c>
    </row>
    <row r="249801">
      <c r="A249801" s="1" t="s">
        <v>76701</v>
      </c>
    </row>
    <row r="249802">
      <c r="A249802" s="1" t="s">
        <v>76702</v>
      </c>
    </row>
    <row r="249803">
      <c r="A249803" s="1" t="s">
        <v>76703</v>
      </c>
    </row>
    <row r="249804">
      <c r="A249804" s="1" t="s">
        <v>76704</v>
      </c>
    </row>
    <row r="249805">
      <c r="A249805" s="1" t="s">
        <v>76705</v>
      </c>
    </row>
    <row r="249806">
      <c r="A249806" s="1" t="s">
        <v>76706</v>
      </c>
    </row>
    <row r="249807">
      <c r="A249807" s="1" t="s">
        <v>76707</v>
      </c>
    </row>
    <row r="249808">
      <c r="A249808" s="1" t="s">
        <v>76708</v>
      </c>
    </row>
    <row r="249809">
      <c r="A249809" s="1" t="s">
        <v>76709</v>
      </c>
    </row>
    <row r="249810">
      <c r="A249810" s="1" t="s">
        <v>76710</v>
      </c>
    </row>
    <row r="249811">
      <c r="A249811" s="1" t="s">
        <v>76711</v>
      </c>
    </row>
    <row r="249812">
      <c r="A249812" s="1" t="s">
        <v>59911</v>
      </c>
    </row>
    <row r="249813">
      <c r="A249813" s="1" t="s">
        <v>76712</v>
      </c>
    </row>
    <row r="249814">
      <c r="A249814" s="1" t="s">
        <v>76713</v>
      </c>
    </row>
    <row r="249815">
      <c r="A249815" s="1" t="s">
        <v>76714</v>
      </c>
    </row>
    <row r="249816">
      <c r="A249816" s="1" t="s">
        <v>76716</v>
      </c>
    </row>
    <row r="249817">
      <c r="A249817" s="1" t="s">
        <v>76717</v>
      </c>
    </row>
    <row r="249818">
      <c r="A249818" s="1" t="s">
        <v>76718</v>
      </c>
    </row>
    <row r="249819">
      <c r="A249819" s="1" t="s">
        <v>76719</v>
      </c>
    </row>
    <row r="249820">
      <c r="A249820" s="1" t="s">
        <v>10091</v>
      </c>
    </row>
    <row r="249821">
      <c r="A249821" s="1" t="s">
        <v>21126</v>
      </c>
    </row>
    <row r="249822">
      <c r="A249822" s="1" t="s">
        <v>76720</v>
      </c>
    </row>
    <row r="249823">
      <c r="A249823" s="1" t="s">
        <v>76721</v>
      </c>
    </row>
    <row r="249824">
      <c r="A249824" s="1" t="s">
        <v>45416</v>
      </c>
    </row>
    <row r="249825">
      <c r="A249825" s="1" t="s">
        <v>76722</v>
      </c>
    </row>
    <row r="249826">
      <c r="A249826" s="1" t="s">
        <v>76723</v>
      </c>
    </row>
    <row r="249827">
      <c r="A249827" s="1" t="s">
        <v>76724</v>
      </c>
    </row>
    <row r="249828">
      <c r="A249828" s="1" t="s">
        <v>76725</v>
      </c>
    </row>
    <row r="249829">
      <c r="A249829" s="1" t="s">
        <v>76726</v>
      </c>
    </row>
    <row r="249830">
      <c r="A249830" s="1" t="s">
        <v>76727</v>
      </c>
    </row>
    <row r="249831">
      <c r="A249831" s="1" t="s">
        <v>76728</v>
      </c>
    </row>
    <row r="249832">
      <c r="A249832" s="1" t="s">
        <v>76729</v>
      </c>
    </row>
    <row r="249833">
      <c r="A249833" s="1" t="s">
        <v>76730</v>
      </c>
    </row>
    <row r="249834">
      <c r="A249834" s="1" t="s">
        <v>76731</v>
      </c>
    </row>
    <row r="249835">
      <c r="A249835" s="1" t="s">
        <v>76732</v>
      </c>
    </row>
    <row r="249836">
      <c r="A249836" s="1" t="s">
        <v>76733</v>
      </c>
    </row>
    <row r="249837">
      <c r="A249837" s="1" t="s">
        <v>76734</v>
      </c>
    </row>
    <row r="249838">
      <c r="A249838" s="1" t="s">
        <v>76735</v>
      </c>
    </row>
    <row r="249839">
      <c r="A249839" s="1" t="s">
        <v>76736</v>
      </c>
    </row>
    <row r="249840">
      <c r="A249840" s="1" t="s">
        <v>76737</v>
      </c>
    </row>
    <row r="249841">
      <c r="A249841" s="1" t="s">
        <v>76738</v>
      </c>
    </row>
    <row r="249842">
      <c r="A249842" s="1" t="s">
        <v>76739</v>
      </c>
    </row>
    <row r="249843">
      <c r="A249843" s="1" t="s">
        <v>76740</v>
      </c>
    </row>
    <row r="249844">
      <c r="A249844" s="1" t="s">
        <v>76741</v>
      </c>
    </row>
    <row r="249845">
      <c r="A249845" s="1" t="s">
        <v>76742</v>
      </c>
    </row>
    <row r="249846">
      <c r="A249846" s="1" t="s">
        <v>76743</v>
      </c>
    </row>
    <row r="249847">
      <c r="A249847" s="1" t="s">
        <v>76744</v>
      </c>
    </row>
    <row r="249848">
      <c r="A249848" s="1" t="s">
        <v>76745</v>
      </c>
    </row>
    <row r="249849">
      <c r="A249849" s="1" t="s">
        <v>76746</v>
      </c>
    </row>
    <row r="249850">
      <c r="A249850" s="1" t="s">
        <v>76747</v>
      </c>
    </row>
    <row r="249851">
      <c r="A249851" s="1" t="s">
        <v>76748</v>
      </c>
    </row>
    <row r="249852">
      <c r="A249852" s="1" t="s">
        <v>2382</v>
      </c>
    </row>
    <row r="249853">
      <c r="A249853" s="1" t="s">
        <v>76749</v>
      </c>
    </row>
    <row r="249854">
      <c r="A249854" s="1" t="s">
        <v>76750</v>
      </c>
    </row>
    <row r="249855">
      <c r="A249855" s="1" t="s">
        <v>48497</v>
      </c>
    </row>
    <row r="249856">
      <c r="A249856" s="1" t="s">
        <v>76751</v>
      </c>
    </row>
    <row r="249857">
      <c r="A249857" s="1" t="s">
        <v>76718</v>
      </c>
    </row>
    <row r="249858">
      <c r="A249858" s="1" t="s">
        <v>76719</v>
      </c>
    </row>
    <row r="249859">
      <c r="A249859" s="1" t="s">
        <v>21126</v>
      </c>
    </row>
    <row r="249860">
      <c r="A249860" s="1" t="s">
        <v>76720</v>
      </c>
    </row>
    <row r="249861">
      <c r="A249861" s="1" t="s">
        <v>76721</v>
      </c>
    </row>
    <row r="249862">
      <c r="A249862" s="1" t="s">
        <v>76722</v>
      </c>
    </row>
    <row r="249863">
      <c r="A249863" s="1" t="s">
        <v>76723</v>
      </c>
    </row>
    <row r="249864">
      <c r="A249864" s="1" t="s">
        <v>76724</v>
      </c>
    </row>
    <row r="249865">
      <c r="A249865" s="1" t="s">
        <v>76725</v>
      </c>
    </row>
    <row r="249866">
      <c r="A249866" s="1" t="s">
        <v>76726</v>
      </c>
    </row>
    <row r="249867">
      <c r="A249867" s="1" t="s">
        <v>76727</v>
      </c>
    </row>
    <row r="249868">
      <c r="A249868" s="1" t="s">
        <v>76728</v>
      </c>
    </row>
    <row r="249869">
      <c r="A249869" s="1" t="s">
        <v>76729</v>
      </c>
    </row>
    <row r="249870">
      <c r="A249870" s="1" t="s">
        <v>76730</v>
      </c>
    </row>
    <row r="249871">
      <c r="A249871" s="1" t="s">
        <v>76731</v>
      </c>
    </row>
    <row r="249872">
      <c r="A249872" s="1" t="s">
        <v>76732</v>
      </c>
    </row>
    <row r="249873">
      <c r="A249873" s="1" t="s">
        <v>76733</v>
      </c>
    </row>
    <row r="249874">
      <c r="A249874" s="1" t="s">
        <v>76734</v>
      </c>
    </row>
    <row r="249875">
      <c r="A249875" s="1" t="s">
        <v>76735</v>
      </c>
    </row>
    <row r="249876">
      <c r="A249876" s="1" t="s">
        <v>76736</v>
      </c>
    </row>
    <row r="249877">
      <c r="A249877" s="1" t="s">
        <v>76737</v>
      </c>
    </row>
    <row r="249878">
      <c r="A249878" s="1" t="s">
        <v>76738</v>
      </c>
    </row>
    <row r="249879">
      <c r="A249879" s="1" t="s">
        <v>76739</v>
      </c>
    </row>
    <row r="249880">
      <c r="A249880" s="1" t="s">
        <v>76740</v>
      </c>
    </row>
    <row r="249881">
      <c r="A249881" s="1" t="s">
        <v>76741</v>
      </c>
    </row>
    <row r="249882">
      <c r="A249882" s="1" t="s">
        <v>76742</v>
      </c>
    </row>
    <row r="249883">
      <c r="A249883" s="1" t="s">
        <v>76743</v>
      </c>
    </row>
    <row r="249884">
      <c r="A249884" s="1" t="s">
        <v>76744</v>
      </c>
    </row>
    <row r="249885">
      <c r="A249885" s="1" t="s">
        <v>76745</v>
      </c>
    </row>
    <row r="249886">
      <c r="A249886" s="1" t="s">
        <v>76746</v>
      </c>
    </row>
    <row r="249887">
      <c r="A249887" s="1" t="s">
        <v>76747</v>
      </c>
    </row>
    <row r="249888">
      <c r="A249888" s="1" t="s">
        <v>76748</v>
      </c>
    </row>
    <row r="249889">
      <c r="A249889" s="1" t="s">
        <v>76749</v>
      </c>
    </row>
    <row r="249890">
      <c r="A249890" s="1" t="s">
        <v>76750</v>
      </c>
    </row>
    <row r="249891">
      <c r="A249891" s="1" t="s">
        <v>76752</v>
      </c>
    </row>
    <row r="249892">
      <c r="A249892" s="1" t="s">
        <v>76753</v>
      </c>
    </row>
    <row r="249893">
      <c r="A249893" s="1" t="s">
        <v>76754</v>
      </c>
    </row>
    <row r="249894">
      <c r="A249894" s="1" t="s">
        <v>76755</v>
      </c>
    </row>
    <row r="249895">
      <c r="A249895" s="1" t="s">
        <v>76756</v>
      </c>
    </row>
    <row r="249896">
      <c r="A249896" s="1" t="s">
        <v>76757</v>
      </c>
    </row>
    <row r="249897">
      <c r="A249897" s="1" t="s">
        <v>76758</v>
      </c>
    </row>
    <row r="249898">
      <c r="A249898" s="1" t="s">
        <v>22925</v>
      </c>
    </row>
    <row r="249899">
      <c r="A249899" s="1" t="s">
        <v>76759</v>
      </c>
    </row>
    <row r="249900">
      <c r="A249900" s="1" t="s">
        <v>76760</v>
      </c>
    </row>
    <row r="249901">
      <c r="A249901" s="1" t="s">
        <v>76761</v>
      </c>
    </row>
    <row r="249902">
      <c r="A249902" s="1" t="s">
        <v>76762</v>
      </c>
    </row>
    <row r="249903">
      <c r="A249903" s="1" t="s">
        <v>76763</v>
      </c>
    </row>
    <row r="249904">
      <c r="A249904" s="1" t="s">
        <v>76764</v>
      </c>
    </row>
    <row r="249905">
      <c r="A249905" s="1" t="s">
        <v>76765</v>
      </c>
    </row>
    <row r="249906">
      <c r="A249906" s="1" t="s">
        <v>76766</v>
      </c>
    </row>
    <row r="249907">
      <c r="A249907" s="1" t="s">
        <v>76767</v>
      </c>
    </row>
    <row r="249908">
      <c r="A249908" s="1" t="s">
        <v>76754</v>
      </c>
    </row>
    <row r="249909">
      <c r="A249909" s="1" t="s">
        <v>76755</v>
      </c>
    </row>
    <row r="249910">
      <c r="A249910" s="1" t="s">
        <v>76756</v>
      </c>
    </row>
    <row r="249911">
      <c r="A249911" s="1" t="s">
        <v>76757</v>
      </c>
    </row>
    <row r="249912">
      <c r="A249912" s="1" t="s">
        <v>22925</v>
      </c>
    </row>
    <row r="249913">
      <c r="A249913" s="1" t="s">
        <v>76759</v>
      </c>
    </row>
    <row r="249914">
      <c r="A249914" s="1" t="s">
        <v>76760</v>
      </c>
    </row>
    <row r="249915">
      <c r="A249915" s="1" t="s">
        <v>76761</v>
      </c>
    </row>
    <row r="249916">
      <c r="A249916" s="1" t="s">
        <v>76762</v>
      </c>
    </row>
    <row r="249917">
      <c r="A249917" s="1" t="s">
        <v>76763</v>
      </c>
    </row>
    <row r="249918">
      <c r="A249918" s="1" t="s">
        <v>76764</v>
      </c>
    </row>
    <row r="249919">
      <c r="A249919" s="1" t="s">
        <v>76765</v>
      </c>
    </row>
    <row r="249920">
      <c r="A249920" s="1" t="s">
        <v>76766</v>
      </c>
    </row>
    <row r="249921">
      <c r="A249921" s="1" t="s">
        <v>76768</v>
      </c>
    </row>
    <row r="249922">
      <c r="A249922" s="1" t="s">
        <v>76769</v>
      </c>
    </row>
    <row r="249923">
      <c r="A249923" s="1" t="s">
        <v>76770</v>
      </c>
    </row>
    <row r="249924">
      <c r="A249924" s="3" t="str">
        <f> Pi _</f>
        <v>#ERROR!</v>
      </c>
    </row>
    <row r="249925">
      <c r="A249925" s="1" t="s">
        <v>76771</v>
      </c>
    </row>
    <row r="249926">
      <c r="A249926" s="1" t="s">
        <v>76772</v>
      </c>
    </row>
    <row r="249927">
      <c r="A249927" s="1" t="s">
        <v>76773</v>
      </c>
    </row>
    <row r="249928">
      <c r="A249928" s="1" t="s">
        <v>2382</v>
      </c>
    </row>
    <row r="249929">
      <c r="A249929" s="1" t="s">
        <v>76774</v>
      </c>
    </row>
    <row r="249930">
      <c r="A249930" s="1" t="s">
        <v>76775</v>
      </c>
    </row>
    <row r="249931">
      <c r="A249931" s="1" t="s">
        <v>76776</v>
      </c>
    </row>
    <row r="249932">
      <c r="A249932" s="1" t="s">
        <v>76777</v>
      </c>
    </row>
    <row r="249933">
      <c r="A249933" s="1" t="s">
        <v>76778</v>
      </c>
    </row>
    <row r="249934">
      <c r="A249934" s="1" t="s">
        <v>76779</v>
      </c>
    </row>
    <row r="249935">
      <c r="A249935" s="1" t="s">
        <v>27982</v>
      </c>
    </row>
    <row r="249936">
      <c r="A249936" s="1" t="s">
        <v>76780</v>
      </c>
    </row>
    <row r="249937">
      <c r="A249937" s="1" t="s">
        <v>76781</v>
      </c>
    </row>
    <row r="249938">
      <c r="A249938" s="1" t="s">
        <v>76782</v>
      </c>
    </row>
    <row r="249939">
      <c r="A249939" s="1" t="s">
        <v>76783</v>
      </c>
    </row>
    <row r="249940">
      <c r="A249940" s="1" t="s">
        <v>76784</v>
      </c>
    </row>
    <row r="249941">
      <c r="A249941" s="1" t="s">
        <v>41944</v>
      </c>
    </row>
    <row r="249942">
      <c r="A249942" s="1">
        <v>4.0</v>
      </c>
    </row>
    <row r="249943">
      <c r="A249943" s="1" t="s">
        <v>76785</v>
      </c>
    </row>
    <row r="249944">
      <c r="A249944" s="1" t="s">
        <v>76786</v>
      </c>
    </row>
    <row r="249945">
      <c r="A249945" s="1" t="s">
        <v>76787</v>
      </c>
    </row>
    <row r="249946">
      <c r="A249946" s="1" t="s">
        <v>60611</v>
      </c>
    </row>
    <row r="249947">
      <c r="A249947" s="1" t="s">
        <v>70037</v>
      </c>
    </row>
    <row r="249948">
      <c r="A249948" s="1" t="s">
        <v>1918</v>
      </c>
    </row>
    <row r="249949">
      <c r="A249949" s="1" t="s">
        <v>1069</v>
      </c>
    </row>
    <row r="249950">
      <c r="A249950" s="1" t="s">
        <v>41046</v>
      </c>
    </row>
    <row r="249951">
      <c r="A249951" s="1" t="s">
        <v>76788</v>
      </c>
    </row>
    <row r="249952">
      <c r="A249952" s="1" t="s">
        <v>76789</v>
      </c>
    </row>
    <row r="249953">
      <c r="A249953" s="1" t="s">
        <v>76790</v>
      </c>
    </row>
    <row r="249954">
      <c r="A249954" s="1" t="s">
        <v>26648</v>
      </c>
    </row>
    <row r="249955">
      <c r="A249955" s="1" t="s">
        <v>76791</v>
      </c>
    </row>
    <row r="249956">
      <c r="A249956" s="1" t="s">
        <v>76770</v>
      </c>
    </row>
    <row r="249957">
      <c r="A249957" s="3" t="str">
        <f> Pi _</f>
        <v>#ERROR!</v>
      </c>
    </row>
    <row r="249958">
      <c r="A249958" s="1" t="s">
        <v>76771</v>
      </c>
    </row>
    <row r="249959">
      <c r="A249959" s="1" t="s">
        <v>76772</v>
      </c>
    </row>
    <row r="249960">
      <c r="A249960" s="1" t="s">
        <v>76773</v>
      </c>
    </row>
    <row r="249961">
      <c r="A249961" s="1" t="s">
        <v>76774</v>
      </c>
    </row>
    <row r="249962">
      <c r="A249962" s="1" t="s">
        <v>76775</v>
      </c>
    </row>
    <row r="249963">
      <c r="A249963" s="1" t="s">
        <v>76776</v>
      </c>
    </row>
    <row r="249964">
      <c r="A249964" s="1" t="s">
        <v>76777</v>
      </c>
    </row>
    <row r="249965">
      <c r="A249965" s="1" t="s">
        <v>76778</v>
      </c>
    </row>
    <row r="249966">
      <c r="A249966" s="1" t="s">
        <v>76779</v>
      </c>
    </row>
    <row r="249967">
      <c r="A249967" s="1" t="s">
        <v>76780</v>
      </c>
    </row>
    <row r="249968">
      <c r="A249968" s="1" t="s">
        <v>76781</v>
      </c>
    </row>
    <row r="249969">
      <c r="A249969" s="1" t="s">
        <v>76782</v>
      </c>
    </row>
    <row r="249970">
      <c r="A249970" s="1" t="s">
        <v>76783</v>
      </c>
    </row>
    <row r="249971">
      <c r="A249971" s="1" t="s">
        <v>76784</v>
      </c>
    </row>
    <row r="249972">
      <c r="A249972" s="1" t="s">
        <v>41944</v>
      </c>
    </row>
    <row r="249973">
      <c r="A249973" s="1" t="s">
        <v>76785</v>
      </c>
    </row>
    <row r="249974">
      <c r="A249974" s="1" t="s">
        <v>76786</v>
      </c>
    </row>
    <row r="249975">
      <c r="A249975" s="1" t="s">
        <v>76787</v>
      </c>
    </row>
    <row r="249976">
      <c r="A249976" s="1" t="s">
        <v>60611</v>
      </c>
    </row>
    <row r="249977">
      <c r="A249977" s="1" t="s">
        <v>70037</v>
      </c>
    </row>
    <row r="249978">
      <c r="A249978" s="1" t="s">
        <v>76788</v>
      </c>
    </row>
    <row r="249979">
      <c r="A249979" s="1" t="s">
        <v>76789</v>
      </c>
    </row>
    <row r="249980">
      <c r="A249980" s="1" t="s">
        <v>76790</v>
      </c>
    </row>
    <row r="249981">
      <c r="A249981" s="1" t="s">
        <v>26648</v>
      </c>
    </row>
    <row r="249982">
      <c r="A249982" s="1" t="s">
        <v>76792</v>
      </c>
    </row>
    <row r="249983">
      <c r="A249983" s="1" t="s">
        <v>76793</v>
      </c>
    </row>
    <row r="249984">
      <c r="A249984" s="1" t="s">
        <v>76794</v>
      </c>
    </row>
    <row r="249985">
      <c r="A249985" s="1" t="s">
        <v>76795</v>
      </c>
    </row>
    <row r="249986">
      <c r="A249986" s="1" t="s">
        <v>76796</v>
      </c>
    </row>
    <row r="249987">
      <c r="A249987" s="1" t="s">
        <v>69270</v>
      </c>
    </row>
    <row r="249988">
      <c r="A249988" s="1" t="s">
        <v>76797</v>
      </c>
    </row>
    <row r="249989">
      <c r="A249989" s="1" t="s">
        <v>977</v>
      </c>
    </row>
    <row r="249990">
      <c r="A249990" s="1" t="s">
        <v>322</v>
      </c>
    </row>
    <row r="249991">
      <c r="A249991" s="1" t="s">
        <v>34601</v>
      </c>
    </row>
    <row r="249992">
      <c r="A249992" s="1" t="s">
        <v>36912</v>
      </c>
    </row>
    <row r="249993">
      <c r="A249993" s="1" t="s">
        <v>76798</v>
      </c>
    </row>
    <row r="249994">
      <c r="A249994" s="1" t="s">
        <v>76799</v>
      </c>
    </row>
    <row r="249995">
      <c r="A249995" s="1" t="s">
        <v>76800</v>
      </c>
    </row>
    <row r="249996">
      <c r="A249996" s="1" t="s">
        <v>76801</v>
      </c>
    </row>
    <row r="249997">
      <c r="A249997" s="1" t="s">
        <v>7815</v>
      </c>
    </row>
    <row r="249998">
      <c r="A249998" s="1" t="s">
        <v>76802</v>
      </c>
    </row>
    <row r="249999">
      <c r="A249999" s="1" t="s">
        <v>76803</v>
      </c>
    </row>
    <row r="250000">
      <c r="A250000" s="1" t="s">
        <v>76804</v>
      </c>
    </row>
    <row r="250001">
      <c r="A250001" s="1" t="s">
        <v>76805</v>
      </c>
    </row>
    <row r="250002">
      <c r="A250002" s="1" t="s">
        <v>76806</v>
      </c>
    </row>
    <row r="250003">
      <c r="A250003" s="1" t="s">
        <v>76807</v>
      </c>
    </row>
    <row r="250004">
      <c r="A250004" s="1" t="s">
        <v>76808</v>
      </c>
    </row>
    <row r="250005">
      <c r="A250005" s="1" t="s">
        <v>76809</v>
      </c>
    </row>
    <row r="250006">
      <c r="A250006" s="1" t="s">
        <v>76810</v>
      </c>
    </row>
    <row r="250007">
      <c r="A250007" s="1" t="s">
        <v>76811</v>
      </c>
    </row>
    <row r="250008">
      <c r="A250008" s="1" t="s">
        <v>76812</v>
      </c>
    </row>
    <row r="250009">
      <c r="A250009" s="1" t="s">
        <v>76813</v>
      </c>
    </row>
    <row r="250010">
      <c r="A250010" s="1" t="s">
        <v>76814</v>
      </c>
    </row>
    <row r="250011">
      <c r="A250011" s="1" t="s">
        <v>76815</v>
      </c>
    </row>
    <row r="250012">
      <c r="A250012" s="1" t="s">
        <v>76816</v>
      </c>
    </row>
    <row r="250013">
      <c r="A250013" s="1" t="s">
        <v>2382</v>
      </c>
    </row>
    <row r="250014">
      <c r="A250014" s="1" t="s">
        <v>76817</v>
      </c>
    </row>
    <row r="250015">
      <c r="A250015" s="1" t="s">
        <v>76818</v>
      </c>
    </row>
    <row r="250016">
      <c r="A250016" s="1" t="s">
        <v>76819</v>
      </c>
    </row>
    <row r="250017">
      <c r="A250017" s="1" t="s">
        <v>76820</v>
      </c>
    </row>
    <row r="250018">
      <c r="A250018" s="1" t="s">
        <v>8688</v>
      </c>
    </row>
    <row r="250019">
      <c r="A250019" s="1" t="s">
        <v>76821</v>
      </c>
    </row>
    <row r="250020">
      <c r="A250020" s="1" t="s">
        <v>76822</v>
      </c>
    </row>
    <row r="250021">
      <c r="A250021" s="1" t="s">
        <v>74576</v>
      </c>
    </row>
    <row r="250022">
      <c r="A250022" s="1" t="s">
        <v>5656</v>
      </c>
    </row>
    <row r="250023">
      <c r="A250023" s="1" t="s">
        <v>2382</v>
      </c>
    </row>
    <row r="250024">
      <c r="A250024" s="1" t="s">
        <v>322</v>
      </c>
    </row>
    <row r="250025">
      <c r="A250025" s="1" t="s">
        <v>2802</v>
      </c>
    </row>
    <row r="250026">
      <c r="A250026" s="1" t="s">
        <v>8688</v>
      </c>
    </row>
    <row r="250027">
      <c r="A250027" s="1" t="s">
        <v>76823</v>
      </c>
    </row>
    <row r="250028">
      <c r="A250028" s="1" t="s">
        <v>76824</v>
      </c>
    </row>
    <row r="250029">
      <c r="A250029" s="1" t="s">
        <v>76795</v>
      </c>
    </row>
    <row r="250030">
      <c r="A250030" s="1" t="s">
        <v>76796</v>
      </c>
    </row>
    <row r="250031">
      <c r="A250031" s="1" t="s">
        <v>69270</v>
      </c>
    </row>
    <row r="250032">
      <c r="A250032" s="1" t="s">
        <v>76797</v>
      </c>
    </row>
    <row r="250033">
      <c r="A250033" s="1" t="s">
        <v>34601</v>
      </c>
    </row>
    <row r="250034">
      <c r="A250034" s="1" t="s">
        <v>76798</v>
      </c>
    </row>
    <row r="250035">
      <c r="A250035" s="1" t="s">
        <v>76799</v>
      </c>
    </row>
    <row r="250036">
      <c r="A250036" s="1" t="s">
        <v>76800</v>
      </c>
    </row>
    <row r="250037">
      <c r="A250037" s="1" t="s">
        <v>76801</v>
      </c>
    </row>
    <row r="250038">
      <c r="A250038" s="1" t="s">
        <v>76802</v>
      </c>
    </row>
    <row r="250039">
      <c r="A250039" s="1" t="s">
        <v>76803</v>
      </c>
    </row>
    <row r="250040">
      <c r="A250040" s="1" t="s">
        <v>76804</v>
      </c>
    </row>
    <row r="250041">
      <c r="A250041" s="1" t="s">
        <v>76805</v>
      </c>
    </row>
    <row r="250042">
      <c r="A250042" s="1" t="s">
        <v>76806</v>
      </c>
    </row>
    <row r="250043">
      <c r="A250043" s="1" t="s">
        <v>76807</v>
      </c>
    </row>
    <row r="250044">
      <c r="A250044" s="1" t="s">
        <v>76808</v>
      </c>
    </row>
    <row r="250045">
      <c r="A250045" s="1" t="s">
        <v>76809</v>
      </c>
    </row>
    <row r="250046">
      <c r="A250046" s="1" t="s">
        <v>76810</v>
      </c>
    </row>
    <row r="250047">
      <c r="A250047" s="1" t="s">
        <v>76811</v>
      </c>
    </row>
    <row r="250048">
      <c r="A250048" s="1" t="s">
        <v>76812</v>
      </c>
    </row>
    <row r="250049">
      <c r="A250049" s="1" t="s">
        <v>76813</v>
      </c>
    </row>
    <row r="250050">
      <c r="A250050" s="1" t="s">
        <v>76814</v>
      </c>
    </row>
    <row r="250051">
      <c r="A250051" s="1" t="s">
        <v>76815</v>
      </c>
    </row>
    <row r="250052">
      <c r="A250052" s="1" t="s">
        <v>76816</v>
      </c>
    </row>
    <row r="250053">
      <c r="A250053" s="1" t="s">
        <v>76817</v>
      </c>
    </row>
    <row r="250054">
      <c r="A250054" s="1" t="s">
        <v>76818</v>
      </c>
    </row>
    <row r="250055">
      <c r="A250055" s="1" t="s">
        <v>76819</v>
      </c>
    </row>
    <row r="250056">
      <c r="A250056" s="1" t="s">
        <v>76820</v>
      </c>
    </row>
    <row r="250057">
      <c r="A250057" s="1" t="s">
        <v>76821</v>
      </c>
    </row>
    <row r="250058">
      <c r="A250058" s="1" t="s">
        <v>76822</v>
      </c>
    </row>
    <row r="250059">
      <c r="A250059" s="1" t="s">
        <v>74576</v>
      </c>
    </row>
    <row r="250060">
      <c r="A250060" s="1" t="s">
        <v>76825</v>
      </c>
    </row>
    <row r="250061">
      <c r="A250061" s="1" t="s">
        <v>76826</v>
      </c>
    </row>
    <row r="250062">
      <c r="A250062" s="1" t="s">
        <v>76827</v>
      </c>
    </row>
    <row r="250063">
      <c r="A250063" s="1" t="s">
        <v>34714</v>
      </c>
    </row>
    <row r="250064">
      <c r="A250064" s="1" t="s">
        <v>76828</v>
      </c>
    </row>
    <row r="250065">
      <c r="A250065" s="1" t="s">
        <v>76829</v>
      </c>
    </row>
    <row r="250066">
      <c r="A250066" s="1" t="s">
        <v>76830</v>
      </c>
    </row>
    <row r="250067">
      <c r="A250067" s="1" t="s">
        <v>76831</v>
      </c>
    </row>
    <row r="250068">
      <c r="A250068" s="1" t="s">
        <v>76832</v>
      </c>
    </row>
    <row r="250069">
      <c r="A250069" s="1" t="s">
        <v>76833</v>
      </c>
    </row>
    <row r="250070">
      <c r="A250070" s="1" t="s">
        <v>76834</v>
      </c>
    </row>
    <row r="250071">
      <c r="A250071" s="1" t="s">
        <v>76835</v>
      </c>
    </row>
    <row r="250072">
      <c r="A250072" s="1" t="s">
        <v>76836</v>
      </c>
    </row>
    <row r="250073">
      <c r="A250073" s="1" t="s">
        <v>43461</v>
      </c>
    </row>
    <row r="250074">
      <c r="A250074" s="1" t="s">
        <v>76837</v>
      </c>
    </row>
    <row r="250075">
      <c r="A250075" s="1" t="s">
        <v>76838</v>
      </c>
    </row>
    <row r="250076">
      <c r="A250076" s="1" t="s">
        <v>76839</v>
      </c>
    </row>
    <row r="250077">
      <c r="A250077" s="1" t="s">
        <v>76840</v>
      </c>
    </row>
    <row r="250078">
      <c r="A250078" s="1" t="s">
        <v>76841</v>
      </c>
    </row>
    <row r="250079">
      <c r="A250079" s="1" t="s">
        <v>34714</v>
      </c>
    </row>
    <row r="250080">
      <c r="A250080" s="1" t="s">
        <v>76828</v>
      </c>
    </row>
    <row r="250081">
      <c r="A250081" s="1" t="s">
        <v>76829</v>
      </c>
    </row>
    <row r="250082">
      <c r="A250082" s="1" t="s">
        <v>76830</v>
      </c>
    </row>
    <row r="250083">
      <c r="A250083" s="1" t="s">
        <v>76831</v>
      </c>
    </row>
    <row r="250084">
      <c r="A250084" s="1" t="s">
        <v>76832</v>
      </c>
    </row>
    <row r="250085">
      <c r="A250085" s="1" t="s">
        <v>76833</v>
      </c>
    </row>
    <row r="250086">
      <c r="A250086" s="1" t="s">
        <v>76834</v>
      </c>
    </row>
    <row r="250087">
      <c r="A250087" s="1" t="s">
        <v>76835</v>
      </c>
    </row>
    <row r="250088">
      <c r="A250088" s="1" t="s">
        <v>76836</v>
      </c>
    </row>
    <row r="250089">
      <c r="A250089" s="1" t="s">
        <v>76837</v>
      </c>
    </row>
    <row r="250090">
      <c r="A250090" s="1" t="s">
        <v>76838</v>
      </c>
    </row>
    <row r="250091">
      <c r="A250091" s="1" t="s">
        <v>76839</v>
      </c>
    </row>
    <row r="250092">
      <c r="A250092" s="1" t="s">
        <v>76840</v>
      </c>
    </row>
    <row r="250093">
      <c r="A250093" s="1" t="s">
        <v>76842</v>
      </c>
    </row>
    <row r="250094">
      <c r="A250094" s="1" t="s">
        <v>76843</v>
      </c>
    </row>
    <row r="250095">
      <c r="A250095" s="1" t="s">
        <v>76844</v>
      </c>
    </row>
    <row r="250096">
      <c r="A250096" s="1" t="s">
        <v>76845</v>
      </c>
    </row>
    <row r="250097">
      <c r="A250097" s="1" t="s">
        <v>76846</v>
      </c>
    </row>
    <row r="250098">
      <c r="A250098" s="1" t="s">
        <v>76847</v>
      </c>
    </row>
    <row r="250099">
      <c r="A250099" s="1" t="s">
        <v>76848</v>
      </c>
    </row>
    <row r="250100">
      <c r="A250100" s="1" t="s">
        <v>76849</v>
      </c>
    </row>
    <row r="250101">
      <c r="A250101" s="1" t="s">
        <v>76850</v>
      </c>
    </row>
    <row r="250102">
      <c r="A250102" s="1" t="s">
        <v>76851</v>
      </c>
    </row>
    <row r="250103">
      <c r="A250103" s="1" t="s">
        <v>76852</v>
      </c>
    </row>
    <row r="250104">
      <c r="A250104" s="1" t="s">
        <v>76853</v>
      </c>
    </row>
    <row r="250105">
      <c r="A250105" s="1" t="s">
        <v>76854</v>
      </c>
    </row>
    <row r="250106">
      <c r="A250106" s="1" t="s">
        <v>76855</v>
      </c>
    </row>
    <row r="250107">
      <c r="A250107" s="1" t="s">
        <v>76856</v>
      </c>
    </row>
    <row r="250108">
      <c r="A250108" s="1" t="s">
        <v>76857</v>
      </c>
    </row>
    <row r="250109">
      <c r="A250109" s="1" t="s">
        <v>76858</v>
      </c>
    </row>
    <row r="250110">
      <c r="A250110" s="1" t="s">
        <v>76859</v>
      </c>
    </row>
    <row r="250111">
      <c r="A250111" s="1" t="s">
        <v>76860</v>
      </c>
    </row>
    <row r="250112">
      <c r="A250112" s="1" t="s">
        <v>76861</v>
      </c>
    </row>
    <row r="250113">
      <c r="A250113" s="1" t="s">
        <v>76862</v>
      </c>
    </row>
    <row r="250114">
      <c r="A250114" s="1" t="s">
        <v>76863</v>
      </c>
    </row>
    <row r="250115">
      <c r="A250115" s="1" t="s">
        <v>76864</v>
      </c>
    </row>
    <row r="250116">
      <c r="A250116" s="1" t="s">
        <v>76865</v>
      </c>
    </row>
    <row r="250117">
      <c r="A250117" s="1" t="s">
        <v>76866</v>
      </c>
    </row>
    <row r="250118">
      <c r="A250118" s="1" t="s">
        <v>76867</v>
      </c>
    </row>
    <row r="250119">
      <c r="A250119" s="1" t="s">
        <v>76868</v>
      </c>
    </row>
    <row r="250120">
      <c r="A250120" s="1" t="s">
        <v>76869</v>
      </c>
    </row>
    <row r="250121">
      <c r="A250121" s="1" t="s">
        <v>76870</v>
      </c>
    </row>
    <row r="250122">
      <c r="A250122" s="1" t="s">
        <v>76871</v>
      </c>
    </row>
    <row r="250123">
      <c r="A250123" s="1" t="s">
        <v>76872</v>
      </c>
    </row>
    <row r="250124">
      <c r="A250124" s="1" t="s">
        <v>76873</v>
      </c>
    </row>
    <row r="250125">
      <c r="A250125" s="1" t="s">
        <v>76874</v>
      </c>
    </row>
    <row r="250126">
      <c r="A250126" s="1" t="s">
        <v>76875</v>
      </c>
    </row>
    <row r="250127">
      <c r="A250127" s="1" t="s">
        <v>76876</v>
      </c>
    </row>
    <row r="250128">
      <c r="A250128" s="1" t="s">
        <v>76877</v>
      </c>
    </row>
    <row r="250129">
      <c r="A250129" s="1" t="s">
        <v>76878</v>
      </c>
    </row>
    <row r="250130">
      <c r="A250130" s="1" t="s">
        <v>76879</v>
      </c>
    </row>
    <row r="250131">
      <c r="A250131" s="1" t="s">
        <v>76880</v>
      </c>
    </row>
    <row r="250132">
      <c r="A250132" s="1" t="s">
        <v>76881</v>
      </c>
    </row>
    <row r="250133">
      <c r="A250133" s="1" t="s">
        <v>76882</v>
      </c>
    </row>
    <row r="250134">
      <c r="A250134" s="1" t="s">
        <v>76883</v>
      </c>
    </row>
    <row r="250135">
      <c r="A250135" s="1" t="s">
        <v>76884</v>
      </c>
    </row>
    <row r="250136">
      <c r="A250136" s="1" t="s">
        <v>76885</v>
      </c>
    </row>
    <row r="250137">
      <c r="A250137" s="1" t="s">
        <v>76886</v>
      </c>
    </row>
    <row r="250138">
      <c r="A250138" s="1" t="s">
        <v>76887</v>
      </c>
    </row>
    <row r="250139">
      <c r="A250139" s="1" t="s">
        <v>76888</v>
      </c>
    </row>
    <row r="250140">
      <c r="A250140" s="1" t="s">
        <v>76889</v>
      </c>
    </row>
    <row r="250141">
      <c r="A250141" s="1" t="s">
        <v>76890</v>
      </c>
    </row>
    <row r="250142">
      <c r="A250142" s="1" t="s">
        <v>76891</v>
      </c>
    </row>
    <row r="250143">
      <c r="A250143" s="1" t="s">
        <v>76892</v>
      </c>
    </row>
    <row r="250144">
      <c r="A250144" s="1" t="s">
        <v>76893</v>
      </c>
    </row>
    <row r="250145">
      <c r="A250145" s="1" t="s">
        <v>76894</v>
      </c>
    </row>
    <row r="250146">
      <c r="A250146" s="1" t="s">
        <v>76895</v>
      </c>
    </row>
    <row r="250147">
      <c r="A250147" s="1" t="s">
        <v>76896</v>
      </c>
    </row>
    <row r="250148">
      <c r="A250148" s="1" t="s">
        <v>76897</v>
      </c>
    </row>
    <row r="250149">
      <c r="A250149" s="1" t="s">
        <v>76898</v>
      </c>
    </row>
    <row r="250150">
      <c r="A250150" s="1" t="s">
        <v>76899</v>
      </c>
    </row>
    <row r="250151">
      <c r="A250151" s="1" t="s">
        <v>76900</v>
      </c>
    </row>
    <row r="250152">
      <c r="A250152" s="1" t="s">
        <v>76901</v>
      </c>
    </row>
    <row r="250153">
      <c r="A250153" s="1" t="s">
        <v>76902</v>
      </c>
    </row>
    <row r="250154">
      <c r="A250154" s="1" t="s">
        <v>76903</v>
      </c>
    </row>
    <row r="250155">
      <c r="A250155" s="1" t="s">
        <v>76904</v>
      </c>
    </row>
    <row r="250156">
      <c r="A250156" s="3" t="str">
        <f> : an Se sat</f>
        <v>#ERROR!</v>
      </c>
    </row>
    <row r="250157">
      <c r="A250157" s="1" t="s">
        <v>76905</v>
      </c>
    </row>
    <row r="250158">
      <c r="A250158" s="1" t="s">
        <v>28201</v>
      </c>
    </row>
    <row r="250159">
      <c r="A250159" s="1" t="s">
        <v>76906</v>
      </c>
    </row>
    <row r="250160">
      <c r="A250160" s="1" t="s">
        <v>76907</v>
      </c>
    </row>
    <row r="250161">
      <c r="A250161" s="1" t="s">
        <v>76908</v>
      </c>
    </row>
    <row r="250162">
      <c r="A250162" s="1" t="s">
        <v>76909</v>
      </c>
    </row>
    <row r="250163">
      <c r="A250163" s="1" t="s">
        <v>76910</v>
      </c>
    </row>
    <row r="250164">
      <c r="A250164" s="1" t="s">
        <v>76911</v>
      </c>
    </row>
    <row r="250165">
      <c r="A250165" s="1" t="s">
        <v>76848</v>
      </c>
    </row>
    <row r="250166">
      <c r="A250166" s="1" t="s">
        <v>76849</v>
      </c>
    </row>
    <row r="250167">
      <c r="A250167" s="1" t="s">
        <v>76850</v>
      </c>
    </row>
    <row r="250168">
      <c r="A250168" s="1" t="s">
        <v>76851</v>
      </c>
    </row>
    <row r="250169">
      <c r="A250169" s="1" t="s">
        <v>76852</v>
      </c>
    </row>
    <row r="250170">
      <c r="A250170" s="1" t="s">
        <v>76853</v>
      </c>
    </row>
    <row r="250171">
      <c r="A250171" s="1" t="s">
        <v>76854</v>
      </c>
    </row>
    <row r="250172">
      <c r="A250172" s="1" t="s">
        <v>76855</v>
      </c>
    </row>
    <row r="250173">
      <c r="A250173" s="1" t="s">
        <v>76856</v>
      </c>
    </row>
    <row r="250174">
      <c r="A250174" s="1" t="s">
        <v>76857</v>
      </c>
    </row>
    <row r="250175">
      <c r="A250175" s="1" t="s">
        <v>76858</v>
      </c>
    </row>
    <row r="250176">
      <c r="A250176" s="1" t="s">
        <v>76859</v>
      </c>
    </row>
    <row r="250177">
      <c r="A250177" s="1" t="s">
        <v>76860</v>
      </c>
    </row>
    <row r="250178">
      <c r="A250178" s="1" t="s">
        <v>76861</v>
      </c>
    </row>
    <row r="250179">
      <c r="A250179" s="1" t="s">
        <v>76862</v>
      </c>
    </row>
    <row r="250180">
      <c r="A250180" s="1" t="s">
        <v>76863</v>
      </c>
    </row>
    <row r="250181">
      <c r="A250181" s="1" t="s">
        <v>76864</v>
      </c>
    </row>
    <row r="250182">
      <c r="A250182" s="1" t="s">
        <v>76865</v>
      </c>
    </row>
    <row r="250183">
      <c r="A250183" s="1" t="s">
        <v>76866</v>
      </c>
    </row>
    <row r="250184">
      <c r="A250184" s="1" t="s">
        <v>76867</v>
      </c>
    </row>
    <row r="250185">
      <c r="A250185" s="1" t="s">
        <v>76868</v>
      </c>
    </row>
    <row r="250186">
      <c r="A250186" s="1" t="s">
        <v>76869</v>
      </c>
    </row>
    <row r="250187">
      <c r="A250187" s="1" t="s">
        <v>76870</v>
      </c>
    </row>
    <row r="250188">
      <c r="A250188" s="1" t="s">
        <v>76871</v>
      </c>
    </row>
    <row r="250189">
      <c r="A250189" s="1" t="s">
        <v>76872</v>
      </c>
    </row>
    <row r="250190">
      <c r="A250190" s="1" t="s">
        <v>76873</v>
      </c>
    </row>
    <row r="250191">
      <c r="A250191" s="1" t="s">
        <v>76874</v>
      </c>
    </row>
    <row r="250192">
      <c r="A250192" s="1" t="s">
        <v>76875</v>
      </c>
    </row>
    <row r="250193">
      <c r="A250193" s="1" t="s">
        <v>76876</v>
      </c>
    </row>
    <row r="250194">
      <c r="A250194" s="1" t="s">
        <v>76877</v>
      </c>
    </row>
    <row r="250195">
      <c r="A250195" s="1" t="s">
        <v>76878</v>
      </c>
    </row>
    <row r="250196">
      <c r="A250196" s="1" t="s">
        <v>76879</v>
      </c>
    </row>
    <row r="250197">
      <c r="A250197" s="1" t="s">
        <v>76880</v>
      </c>
    </row>
    <row r="250198">
      <c r="A250198" s="1" t="s">
        <v>76881</v>
      </c>
    </row>
    <row r="250199">
      <c r="A250199" s="1" t="s">
        <v>76882</v>
      </c>
    </row>
    <row r="250200">
      <c r="A250200" s="1" t="s">
        <v>76883</v>
      </c>
    </row>
    <row r="250201">
      <c r="A250201" s="1" t="s">
        <v>76884</v>
      </c>
    </row>
    <row r="250202">
      <c r="A250202" s="1" t="s">
        <v>76885</v>
      </c>
    </row>
    <row r="250203">
      <c r="A250203" s="1" t="s">
        <v>76886</v>
      </c>
    </row>
    <row r="250204">
      <c r="A250204" s="1" t="s">
        <v>76887</v>
      </c>
    </row>
    <row r="250205">
      <c r="A250205" s="1" t="s">
        <v>76888</v>
      </c>
    </row>
    <row r="250206">
      <c r="A250206" s="1" t="s">
        <v>76889</v>
      </c>
    </row>
    <row r="250207">
      <c r="A250207" s="1" t="s">
        <v>76890</v>
      </c>
    </row>
    <row r="250208">
      <c r="A250208" s="1" t="s">
        <v>76891</v>
      </c>
    </row>
    <row r="250209">
      <c r="A250209" s="1" t="s">
        <v>76892</v>
      </c>
    </row>
    <row r="250210">
      <c r="A250210" s="1" t="s">
        <v>76893</v>
      </c>
    </row>
    <row r="250211">
      <c r="A250211" s="1" t="s">
        <v>76894</v>
      </c>
    </row>
    <row r="250212">
      <c r="A250212" s="1" t="s">
        <v>76895</v>
      </c>
    </row>
    <row r="250213">
      <c r="A250213" s="1" t="s">
        <v>76896</v>
      </c>
    </row>
    <row r="250214">
      <c r="A250214" s="1" t="s">
        <v>76897</v>
      </c>
    </row>
    <row r="250215">
      <c r="A250215" s="1" t="s">
        <v>76898</v>
      </c>
    </row>
    <row r="250216">
      <c r="A250216" s="1" t="s">
        <v>76899</v>
      </c>
    </row>
    <row r="250217">
      <c r="A250217" s="1" t="s">
        <v>76900</v>
      </c>
    </row>
    <row r="250218">
      <c r="A250218" s="1" t="s">
        <v>76901</v>
      </c>
    </row>
    <row r="250219">
      <c r="A250219" s="1" t="s">
        <v>76902</v>
      </c>
    </row>
    <row r="250220">
      <c r="A250220" s="1" t="s">
        <v>76903</v>
      </c>
    </row>
    <row r="250221">
      <c r="A250221" s="1" t="s">
        <v>76904</v>
      </c>
    </row>
    <row r="250222">
      <c r="A250222" s="3" t="str">
        <f> : an Se sat</f>
        <v>#ERROR!</v>
      </c>
    </row>
    <row r="250223">
      <c r="A250223" s="1" t="s">
        <v>76905</v>
      </c>
    </row>
    <row r="250224">
      <c r="A250224" s="1" t="s">
        <v>76906</v>
      </c>
    </row>
    <row r="250225">
      <c r="A250225" s="1" t="s">
        <v>76907</v>
      </c>
    </row>
    <row r="250226">
      <c r="A250226" s="1" t="s">
        <v>76908</v>
      </c>
    </row>
    <row r="250227">
      <c r="A250227" s="1" t="s">
        <v>76909</v>
      </c>
    </row>
    <row r="250228">
      <c r="A250228" s="1" t="s">
        <v>76910</v>
      </c>
    </row>
    <row r="250229">
      <c r="A250229" s="1" t="s">
        <v>76912</v>
      </c>
    </row>
    <row r="250230">
      <c r="A250230" s="1" t="s">
        <v>76913</v>
      </c>
    </row>
    <row r="250231">
      <c r="A250231" s="1" t="s">
        <v>76914</v>
      </c>
    </row>
    <row r="250232">
      <c r="A250232" s="1" t="s">
        <v>76915</v>
      </c>
    </row>
    <row r="250233">
      <c r="A250233" s="1" t="s">
        <v>76916</v>
      </c>
    </row>
    <row r="250234">
      <c r="A250234" s="1" t="s">
        <v>76917</v>
      </c>
    </row>
    <row r="250235">
      <c r="A250235" s="1" t="s">
        <v>76918</v>
      </c>
    </row>
    <row r="250236">
      <c r="A250236" s="1" t="s">
        <v>76919</v>
      </c>
    </row>
    <row r="250237">
      <c r="A250237" s="1" t="s">
        <v>76920</v>
      </c>
    </row>
    <row r="250238">
      <c r="A250238" s="1" t="s">
        <v>76921</v>
      </c>
    </row>
    <row r="250239">
      <c r="A250239" s="1" t="s">
        <v>76922</v>
      </c>
    </row>
    <row r="250240">
      <c r="A250240" s="1" t="s">
        <v>76923</v>
      </c>
    </row>
    <row r="250241">
      <c r="A250241" s="1" t="s">
        <v>76924</v>
      </c>
    </row>
    <row r="250242">
      <c r="A250242" s="1" t="s">
        <v>76925</v>
      </c>
    </row>
    <row r="250243">
      <c r="A250243" s="1" t="s">
        <v>76926</v>
      </c>
    </row>
    <row r="250244">
      <c r="A250244" s="1" t="s">
        <v>76927</v>
      </c>
    </row>
    <row r="250245">
      <c r="A250245" s="1" t="s">
        <v>76928</v>
      </c>
    </row>
    <row r="250246">
      <c r="A250246" s="1" t="s">
        <v>76929</v>
      </c>
    </row>
    <row r="250247">
      <c r="A250247" s="1" t="s">
        <v>76930</v>
      </c>
    </row>
    <row r="250248">
      <c r="A250248" s="1" t="s">
        <v>76931</v>
      </c>
    </row>
    <row r="250249">
      <c r="A250249" s="1" t="s">
        <v>76932</v>
      </c>
    </row>
    <row r="250250">
      <c r="A250250" s="1" t="s">
        <v>76933</v>
      </c>
    </row>
    <row r="250251">
      <c r="A250251" s="1" t="s">
        <v>76934</v>
      </c>
    </row>
    <row r="250252">
      <c r="A250252" s="1" t="s">
        <v>76935</v>
      </c>
    </row>
    <row r="250253">
      <c r="A250253" s="1" t="s">
        <v>76936</v>
      </c>
    </row>
    <row r="250254">
      <c r="A250254" s="1" t="s">
        <v>76937</v>
      </c>
    </row>
    <row r="250255">
      <c r="A250255" s="1" t="s">
        <v>76938</v>
      </c>
    </row>
    <row r="250256">
      <c r="A250256" s="1" t="s">
        <v>76939</v>
      </c>
    </row>
    <row r="250257">
      <c r="A250257" s="3" t="str">
        <f> MEAR p ‘af 48-3</f>
        <v>#ERROR!</v>
      </c>
    </row>
    <row r="250258">
      <c r="A250258" s="1" t="s">
        <v>76940</v>
      </c>
    </row>
    <row r="250259">
      <c r="A250259" s="1" t="s">
        <v>76941</v>
      </c>
    </row>
    <row r="250260">
      <c r="A250260" s="1" t="s">
        <v>76942</v>
      </c>
    </row>
    <row r="250261">
      <c r="A250261" s="1" t="s">
        <v>76943</v>
      </c>
    </row>
    <row r="250262">
      <c r="A250262" s="1" t="s">
        <v>7512</v>
      </c>
    </row>
    <row r="250263">
      <c r="A250263" s="1" t="s">
        <v>76944</v>
      </c>
    </row>
    <row r="250264">
      <c r="A250264" s="1" t="s">
        <v>76945</v>
      </c>
    </row>
    <row r="250265">
      <c r="A250265" s="1" t="s">
        <v>76946</v>
      </c>
    </row>
    <row r="250266">
      <c r="A250266" s="1" t="s">
        <v>76947</v>
      </c>
    </row>
    <row r="250267">
      <c r="A250267" s="1" t="s">
        <v>76948</v>
      </c>
    </row>
    <row r="250268">
      <c r="A250268" s="1" t="s">
        <v>76949</v>
      </c>
    </row>
    <row r="250269">
      <c r="A250269" s="1" t="s">
        <v>76950</v>
      </c>
    </row>
    <row r="250270">
      <c r="A250270" s="1" t="s">
        <v>76951</v>
      </c>
    </row>
    <row r="250271">
      <c r="A250271" s="1" t="s">
        <v>76952</v>
      </c>
    </row>
    <row r="250272">
      <c r="A250272" s="1" t="s">
        <v>76953</v>
      </c>
    </row>
    <row r="250273">
      <c r="A250273" s="1" t="s">
        <v>76954</v>
      </c>
    </row>
    <row r="250274">
      <c r="A250274" s="1" t="s">
        <v>76955</v>
      </c>
    </row>
    <row r="250275">
      <c r="A250275" s="1" t="s">
        <v>76956</v>
      </c>
    </row>
    <row r="250276">
      <c r="A250276" s="1" t="s">
        <v>76957</v>
      </c>
    </row>
    <row r="250277">
      <c r="A250277" s="1" t="s">
        <v>76958</v>
      </c>
    </row>
    <row r="250278">
      <c r="A250278" s="1" t="s">
        <v>76959</v>
      </c>
    </row>
    <row r="250279">
      <c r="A250279" s="1" t="s">
        <v>76960</v>
      </c>
    </row>
    <row r="250280">
      <c r="A250280" s="1" t="s">
        <v>76961</v>
      </c>
    </row>
    <row r="250281">
      <c r="A250281" s="1" t="s">
        <v>76962</v>
      </c>
    </row>
    <row r="250282">
      <c r="A250282" s="1" t="s">
        <v>76963</v>
      </c>
    </row>
    <row r="250283">
      <c r="A250283" s="1" t="s">
        <v>76964</v>
      </c>
    </row>
    <row r="250284">
      <c r="A250284" s="1" t="s">
        <v>76965</v>
      </c>
    </row>
    <row r="250285">
      <c r="A250285" s="1" t="s">
        <v>76966</v>
      </c>
    </row>
    <row r="250286">
      <c r="A250286" s="1" t="s">
        <v>76967</v>
      </c>
    </row>
    <row r="250287">
      <c r="A250287" s="1" t="s">
        <v>76968</v>
      </c>
    </row>
    <row r="250288">
      <c r="A250288" s="1" t="s">
        <v>76969</v>
      </c>
    </row>
    <row r="250289">
      <c r="A250289" s="1" t="s">
        <v>76970</v>
      </c>
    </row>
    <row r="250290">
      <c r="A250290" s="1" t="s">
        <v>76915</v>
      </c>
    </row>
    <row r="250291">
      <c r="A250291" s="1" t="s">
        <v>76916</v>
      </c>
    </row>
    <row r="250292">
      <c r="A250292" s="1" t="s">
        <v>76917</v>
      </c>
    </row>
    <row r="250293">
      <c r="A250293" s="1" t="s">
        <v>76918</v>
      </c>
    </row>
    <row r="250294">
      <c r="A250294" s="1" t="s">
        <v>76919</v>
      </c>
    </row>
    <row r="250295">
      <c r="A250295" s="1" t="s">
        <v>76920</v>
      </c>
    </row>
    <row r="250296">
      <c r="A250296" s="1" t="s">
        <v>76921</v>
      </c>
    </row>
    <row r="250297">
      <c r="A250297" s="1" t="s">
        <v>76922</v>
      </c>
    </row>
    <row r="250298">
      <c r="A250298" s="1" t="s">
        <v>76923</v>
      </c>
    </row>
    <row r="250299">
      <c r="A250299" s="1" t="s">
        <v>76924</v>
      </c>
    </row>
    <row r="250300">
      <c r="A250300" s="1" t="s">
        <v>76925</v>
      </c>
    </row>
    <row r="250301">
      <c r="A250301" s="1" t="s">
        <v>76926</v>
      </c>
    </row>
    <row r="250302">
      <c r="A250302" s="1" t="s">
        <v>76927</v>
      </c>
    </row>
    <row r="250303">
      <c r="A250303" s="1" t="s">
        <v>76928</v>
      </c>
    </row>
    <row r="250304">
      <c r="A250304" s="1" t="s">
        <v>76929</v>
      </c>
    </row>
    <row r="250305">
      <c r="A250305" s="1" t="s">
        <v>76930</v>
      </c>
    </row>
    <row r="250306">
      <c r="A250306" s="1" t="s">
        <v>76931</v>
      </c>
    </row>
    <row r="250307">
      <c r="A250307" s="1" t="s">
        <v>76932</v>
      </c>
    </row>
    <row r="250308">
      <c r="A250308" s="1" t="s">
        <v>76933</v>
      </c>
    </row>
    <row r="250309">
      <c r="A250309" s="1" t="s">
        <v>76934</v>
      </c>
    </row>
    <row r="250310">
      <c r="A250310" s="1" t="s">
        <v>76935</v>
      </c>
    </row>
    <row r="250311">
      <c r="A250311" s="1" t="s">
        <v>76936</v>
      </c>
    </row>
    <row r="250312">
      <c r="A250312" s="1" t="s">
        <v>76937</v>
      </c>
    </row>
    <row r="250313">
      <c r="A250313" s="1" t="s">
        <v>76938</v>
      </c>
    </row>
    <row r="250314">
      <c r="A250314" s="1" t="s">
        <v>76939</v>
      </c>
    </row>
    <row r="250315">
      <c r="A250315" s="3" t="str">
        <f> MEAR p ‘af 48-3</f>
        <v>#ERROR!</v>
      </c>
    </row>
    <row r="250316">
      <c r="A250316" s="1" t="s">
        <v>76940</v>
      </c>
    </row>
    <row r="250317">
      <c r="A250317" s="1" t="s">
        <v>76941</v>
      </c>
    </row>
    <row r="250318">
      <c r="A250318" s="1" t="s">
        <v>76942</v>
      </c>
    </row>
    <row r="250319">
      <c r="A250319" s="1" t="s">
        <v>76943</v>
      </c>
    </row>
    <row r="250320">
      <c r="A250320" s="1" t="s">
        <v>7512</v>
      </c>
    </row>
    <row r="250321">
      <c r="A250321" s="1" t="s">
        <v>76944</v>
      </c>
    </row>
    <row r="250322">
      <c r="A250322" s="1" t="s">
        <v>76945</v>
      </c>
    </row>
    <row r="250323">
      <c r="A250323" s="1" t="s">
        <v>76946</v>
      </c>
    </row>
    <row r="250324">
      <c r="A250324" s="1" t="s">
        <v>76947</v>
      </c>
    </row>
    <row r="250325">
      <c r="A250325" s="1" t="s">
        <v>76948</v>
      </c>
    </row>
    <row r="250326">
      <c r="A250326" s="1" t="s">
        <v>76949</v>
      </c>
    </row>
    <row r="250327">
      <c r="A250327" s="1" t="s">
        <v>76950</v>
      </c>
    </row>
    <row r="250328">
      <c r="A250328" s="1" t="s">
        <v>76951</v>
      </c>
    </row>
    <row r="250329">
      <c r="A250329" s="1" t="s">
        <v>76952</v>
      </c>
    </row>
    <row r="250330">
      <c r="A250330" s="1" t="s">
        <v>76953</v>
      </c>
    </row>
    <row r="250331">
      <c r="A250331" s="1" t="s">
        <v>76954</v>
      </c>
    </row>
    <row r="250332">
      <c r="A250332" s="1" t="s">
        <v>76955</v>
      </c>
    </row>
    <row r="250333">
      <c r="A250333" s="1" t="s">
        <v>76956</v>
      </c>
    </row>
    <row r="250334">
      <c r="A250334" s="1" t="s">
        <v>76957</v>
      </c>
    </row>
    <row r="250335">
      <c r="A250335" s="1" t="s">
        <v>76958</v>
      </c>
    </row>
    <row r="250336">
      <c r="A250336" s="1" t="s">
        <v>76959</v>
      </c>
    </row>
    <row r="250337">
      <c r="A250337" s="1" t="s">
        <v>76960</v>
      </c>
    </row>
    <row r="250338">
      <c r="A250338" s="1" t="s">
        <v>76961</v>
      </c>
    </row>
    <row r="250339">
      <c r="A250339" s="1" t="s">
        <v>76962</v>
      </c>
    </row>
    <row r="250340">
      <c r="A250340" s="1" t="s">
        <v>76963</v>
      </c>
    </row>
    <row r="250341">
      <c r="A250341" s="1" t="s">
        <v>76964</v>
      </c>
    </row>
    <row r="250342">
      <c r="A250342" s="1" t="s">
        <v>76965</v>
      </c>
    </row>
    <row r="250343">
      <c r="A250343" s="1" t="s">
        <v>76966</v>
      </c>
    </row>
    <row r="250344">
      <c r="A250344" s="1" t="s">
        <v>76967</v>
      </c>
    </row>
    <row r="250345">
      <c r="A250345" s="1" t="s">
        <v>76968</v>
      </c>
    </row>
    <row r="250346">
      <c r="A250346" s="1" t="s">
        <v>76969</v>
      </c>
    </row>
    <row r="250347">
      <c r="A250347" s="1" t="s">
        <v>76971</v>
      </c>
    </row>
    <row r="250348">
      <c r="A250348" s="1" t="s">
        <v>76972</v>
      </c>
    </row>
    <row r="250349">
      <c r="A250349" s="1" t="s">
        <v>76973</v>
      </c>
    </row>
    <row r="250350">
      <c r="A250350" s="1" t="s">
        <v>34174</v>
      </c>
    </row>
    <row r="250351">
      <c r="A250351" s="1" t="s">
        <v>76974</v>
      </c>
    </row>
    <row r="250352">
      <c r="A250352" s="1" t="s">
        <v>76975</v>
      </c>
    </row>
    <row r="250353">
      <c r="A250353" s="1" t="s">
        <v>8688</v>
      </c>
    </row>
    <row r="250354">
      <c r="A250354" s="1" t="s">
        <v>2802</v>
      </c>
    </row>
    <row r="250355">
      <c r="A250355" s="1" t="s">
        <v>76976</v>
      </c>
    </row>
    <row r="250356">
      <c r="A250356" s="1" t="s">
        <v>76977</v>
      </c>
    </row>
    <row r="250357">
      <c r="A250357" s="1" t="s">
        <v>977</v>
      </c>
    </row>
    <row r="250358">
      <c r="A250358" s="1" t="s">
        <v>76978</v>
      </c>
    </row>
    <row r="250359">
      <c r="A250359" s="1" t="s">
        <v>76979</v>
      </c>
    </row>
    <row r="250360">
      <c r="A250360" s="1" t="s">
        <v>7512</v>
      </c>
    </row>
    <row r="250361">
      <c r="A250361" s="1" t="s">
        <v>76980</v>
      </c>
    </row>
    <row r="250362">
      <c r="A250362" s="1" t="s">
        <v>76981</v>
      </c>
    </row>
    <row r="250363">
      <c r="A250363" s="1" t="s">
        <v>76982</v>
      </c>
    </row>
    <row r="250364">
      <c r="A250364" s="1" t="s">
        <v>977</v>
      </c>
    </row>
    <row r="250365">
      <c r="A250365" s="1" t="s">
        <v>42380</v>
      </c>
    </row>
    <row r="250366">
      <c r="A250366" s="1" t="s">
        <v>76983</v>
      </c>
    </row>
    <row r="250367">
      <c r="A250367" s="1" t="s">
        <v>13979</v>
      </c>
    </row>
    <row r="250368">
      <c r="A250368" s="1" t="s">
        <v>7512</v>
      </c>
    </row>
    <row r="250369">
      <c r="A250369" s="1" t="s">
        <v>76984</v>
      </c>
    </row>
    <row r="250370">
      <c r="A250370" s="1" t="s">
        <v>76985</v>
      </c>
    </row>
    <row r="250371">
      <c r="A250371" s="1" t="s">
        <v>76986</v>
      </c>
    </row>
    <row r="250372">
      <c r="A250372" s="1" t="s">
        <v>322</v>
      </c>
    </row>
    <row r="250373">
      <c r="A250373" s="1" t="s">
        <v>7512</v>
      </c>
    </row>
    <row r="250374">
      <c r="A250374" s="3" t="str">
        <f> Ne</f>
        <v>#NAME?</v>
      </c>
    </row>
    <row r="250375">
      <c r="A250375" s="1" t="s">
        <v>76987</v>
      </c>
    </row>
    <row r="250376">
      <c r="A250376" s="1" t="s">
        <v>76988</v>
      </c>
    </row>
    <row r="250377">
      <c r="A250377" s="1" t="s">
        <v>76989</v>
      </c>
    </row>
    <row r="250378">
      <c r="A250378" s="1" t="s">
        <v>76990</v>
      </c>
    </row>
    <row r="250379">
      <c r="A250379" s="1" t="s">
        <v>76991</v>
      </c>
    </row>
    <row r="250380">
      <c r="A250380" s="1" t="s">
        <v>76992</v>
      </c>
    </row>
    <row r="250381">
      <c r="A250381" s="1" t="s">
        <v>76993</v>
      </c>
    </row>
    <row r="250382">
      <c r="A250382" s="1" t="s">
        <v>76994</v>
      </c>
    </row>
    <row r="250383">
      <c r="A250383" s="1" t="s">
        <v>76995</v>
      </c>
    </row>
    <row r="250384">
      <c r="A250384" s="1" t="s">
        <v>7512</v>
      </c>
    </row>
    <row r="250385">
      <c r="A250385" s="1" t="s">
        <v>2382</v>
      </c>
    </row>
    <row r="250386">
      <c r="A250386" s="1" t="s">
        <v>1193</v>
      </c>
    </row>
    <row r="250387">
      <c r="A250387" s="1" t="s">
        <v>977</v>
      </c>
    </row>
    <row r="250388">
      <c r="A250388" s="1" t="s">
        <v>2802</v>
      </c>
    </row>
    <row r="250389">
      <c r="A250389" s="1" t="s">
        <v>76996</v>
      </c>
    </row>
    <row r="250390">
      <c r="A250390" s="1" t="s">
        <v>76997</v>
      </c>
    </row>
    <row r="250391">
      <c r="A250391" s="1" t="s">
        <v>76998</v>
      </c>
    </row>
    <row r="250392">
      <c r="A250392" s="1" t="s">
        <v>20516</v>
      </c>
    </row>
    <row r="250393">
      <c r="A250393" s="1" t="s">
        <v>76999</v>
      </c>
    </row>
    <row r="250394">
      <c r="A250394" s="1" t="s">
        <v>977</v>
      </c>
    </row>
    <row r="250395">
      <c r="A250395" s="1" t="s">
        <v>35269</v>
      </c>
    </row>
    <row r="250396">
      <c r="A250396" s="1" t="s">
        <v>52075</v>
      </c>
    </row>
    <row r="250397">
      <c r="A250397" s="1" t="s">
        <v>9797</v>
      </c>
    </row>
    <row r="250398">
      <c r="A250398" s="1" t="s">
        <v>7512</v>
      </c>
    </row>
    <row r="250399">
      <c r="A250399" s="1" t="s">
        <v>33681</v>
      </c>
    </row>
    <row r="250400">
      <c r="A250400" s="1">
        <v>2.0</v>
      </c>
    </row>
    <row r="250401">
      <c r="A250401" s="1" t="s">
        <v>77000</v>
      </c>
    </row>
    <row r="250402">
      <c r="A250402" s="3" t="str">
        <f>.=</f>
        <v>#ERROR!</v>
      </c>
    </row>
    <row r="250403">
      <c r="A250403" s="1" t="s">
        <v>77001</v>
      </c>
    </row>
    <row r="250404">
      <c r="A250404" s="1" t="s">
        <v>77002</v>
      </c>
    </row>
    <row r="250405">
      <c r="A250405" s="1" t="s">
        <v>77003</v>
      </c>
    </row>
    <row r="250406">
      <c r="A250406" s="1" t="s">
        <v>77004</v>
      </c>
    </row>
    <row r="250407">
      <c r="A250407" s="1" t="s">
        <v>77005</v>
      </c>
    </row>
    <row r="250408">
      <c r="A250408" s="1" t="s">
        <v>34745</v>
      </c>
    </row>
    <row r="250409">
      <c r="A250409" s="1" t="s">
        <v>77006</v>
      </c>
    </row>
    <row r="250410">
      <c r="A250410" s="1" t="s">
        <v>39695</v>
      </c>
    </row>
    <row r="250411">
      <c r="A250411" s="1" t="s">
        <v>77007</v>
      </c>
    </row>
    <row r="250412">
      <c r="A250412" s="1" t="s">
        <v>322</v>
      </c>
    </row>
    <row r="250413">
      <c r="A250413" s="1" t="s">
        <v>77008</v>
      </c>
    </row>
    <row r="250414">
      <c r="A250414" s="1" t="s">
        <v>77009</v>
      </c>
    </row>
    <row r="250415">
      <c r="A250415" s="1" t="s">
        <v>77010</v>
      </c>
    </row>
    <row r="250416">
      <c r="A250416" s="1" t="s">
        <v>77011</v>
      </c>
    </row>
    <row r="250417">
      <c r="A250417" s="1" t="s">
        <v>77012</v>
      </c>
    </row>
    <row r="250418">
      <c r="A250418" s="1" t="s">
        <v>77013</v>
      </c>
    </row>
    <row r="250419">
      <c r="A250419" s="1" t="s">
        <v>77014</v>
      </c>
    </row>
    <row r="250420">
      <c r="A250420" s="1" t="s">
        <v>977</v>
      </c>
    </row>
    <row r="250421">
      <c r="A250421" s="1" t="s">
        <v>977</v>
      </c>
    </row>
    <row r="250422">
      <c r="A250422" s="1" t="s">
        <v>77015</v>
      </c>
    </row>
    <row r="250423">
      <c r="A250423" s="1" t="s">
        <v>77016</v>
      </c>
    </row>
    <row r="250424">
      <c r="A250424" s="1" t="s">
        <v>77017</v>
      </c>
    </row>
    <row r="250425">
      <c r="A250425" s="1" t="s">
        <v>77018</v>
      </c>
    </row>
    <row r="250426">
      <c r="A250426" s="1" t="s">
        <v>9516</v>
      </c>
    </row>
    <row r="250427">
      <c r="A250427" s="1" t="s">
        <v>77019</v>
      </c>
    </row>
    <row r="250428">
      <c r="A250428" s="1" t="s">
        <v>77020</v>
      </c>
    </row>
    <row r="250429">
      <c r="A250429" s="3" t="str">
        <f> aes</f>
        <v>#NAME?</v>
      </c>
    </row>
    <row r="250430">
      <c r="A250430" s="1" t="s">
        <v>77021</v>
      </c>
    </row>
    <row r="250431">
      <c r="A250431" s="1" t="s">
        <v>77022</v>
      </c>
    </row>
    <row r="250432">
      <c r="A250432" s="1" t="s">
        <v>77023</v>
      </c>
    </row>
    <row r="250433">
      <c r="A250433" s="1" t="s">
        <v>77024</v>
      </c>
    </row>
    <row r="250434">
      <c r="A250434" s="1" t="s">
        <v>77025</v>
      </c>
    </row>
    <row r="250435">
      <c r="A250435" s="1" t="s">
        <v>977</v>
      </c>
    </row>
    <row r="250436">
      <c r="A250436" s="1" t="s">
        <v>42380</v>
      </c>
    </row>
    <row r="250437">
      <c r="A250437" s="1" t="s">
        <v>77026</v>
      </c>
    </row>
    <row r="250438">
      <c r="A250438" s="1" t="s">
        <v>77027</v>
      </c>
    </row>
    <row r="250439">
      <c r="A250439" s="1" t="s">
        <v>77028</v>
      </c>
    </row>
    <row r="250440">
      <c r="A250440" s="1" t="s">
        <v>77029</v>
      </c>
    </row>
    <row r="250441">
      <c r="A250441" s="1" t="s">
        <v>77030</v>
      </c>
    </row>
    <row r="250442">
      <c r="A250442" s="1" t="s">
        <v>76973</v>
      </c>
    </row>
    <row r="250443">
      <c r="A250443" s="1" t="s">
        <v>34174</v>
      </c>
    </row>
    <row r="250444">
      <c r="A250444" s="1" t="s">
        <v>76974</v>
      </c>
    </row>
    <row r="250445">
      <c r="A250445" s="1" t="s">
        <v>76975</v>
      </c>
    </row>
    <row r="250446">
      <c r="A250446" s="1" t="s">
        <v>76976</v>
      </c>
    </row>
    <row r="250447">
      <c r="A250447" s="1" t="s">
        <v>76977</v>
      </c>
    </row>
    <row r="250448">
      <c r="A250448" s="1" t="s">
        <v>76978</v>
      </c>
    </row>
    <row r="250449">
      <c r="A250449" s="1" t="s">
        <v>76979</v>
      </c>
    </row>
    <row r="250450">
      <c r="A250450" s="1" t="s">
        <v>7512</v>
      </c>
    </row>
    <row r="250451">
      <c r="A250451" s="1" t="s">
        <v>76980</v>
      </c>
    </row>
    <row r="250452">
      <c r="A250452" s="1" t="s">
        <v>76981</v>
      </c>
    </row>
    <row r="250453">
      <c r="A250453" s="1" t="s">
        <v>76982</v>
      </c>
    </row>
    <row r="250454">
      <c r="A250454" s="1" t="s">
        <v>42380</v>
      </c>
    </row>
    <row r="250455">
      <c r="A250455" s="1" t="s">
        <v>76983</v>
      </c>
    </row>
    <row r="250456">
      <c r="A250456" s="1" t="s">
        <v>13979</v>
      </c>
    </row>
    <row r="250457">
      <c r="A250457" s="1" t="s">
        <v>7512</v>
      </c>
    </row>
    <row r="250458">
      <c r="A250458" s="1" t="s">
        <v>76984</v>
      </c>
    </row>
    <row r="250459">
      <c r="A250459" s="1" t="s">
        <v>76985</v>
      </c>
    </row>
    <row r="250460">
      <c r="A250460" s="1" t="s">
        <v>76986</v>
      </c>
    </row>
    <row r="250461">
      <c r="A250461" s="1" t="s">
        <v>7512</v>
      </c>
    </row>
    <row r="250462">
      <c r="A250462" s="3" t="str">
        <f> Ne</f>
        <v>#NAME?</v>
      </c>
    </row>
    <row r="250463">
      <c r="A250463" s="1" t="s">
        <v>76987</v>
      </c>
    </row>
    <row r="250464">
      <c r="A250464" s="1" t="s">
        <v>76988</v>
      </c>
    </row>
    <row r="250465">
      <c r="A250465" s="1" t="s">
        <v>76989</v>
      </c>
    </row>
    <row r="250466">
      <c r="A250466" s="1" t="s">
        <v>76990</v>
      </c>
    </row>
    <row r="250467">
      <c r="A250467" s="1" t="s">
        <v>76991</v>
      </c>
    </row>
    <row r="250468">
      <c r="A250468" s="1" t="s">
        <v>76992</v>
      </c>
    </row>
    <row r="250469">
      <c r="A250469" s="1" t="s">
        <v>76993</v>
      </c>
    </row>
    <row r="250470">
      <c r="A250470" s="1" t="s">
        <v>76994</v>
      </c>
    </row>
    <row r="250471">
      <c r="A250471" s="1" t="s">
        <v>76995</v>
      </c>
    </row>
    <row r="250472">
      <c r="A250472" s="1" t="s">
        <v>7512</v>
      </c>
    </row>
    <row r="250473">
      <c r="A250473" s="1" t="s">
        <v>76996</v>
      </c>
    </row>
    <row r="250474">
      <c r="A250474" s="1" t="s">
        <v>76997</v>
      </c>
    </row>
    <row r="250475">
      <c r="A250475" s="1" t="s">
        <v>76998</v>
      </c>
    </row>
    <row r="250476">
      <c r="A250476" s="1" t="s">
        <v>20516</v>
      </c>
    </row>
    <row r="250477">
      <c r="A250477" s="1" t="s">
        <v>76999</v>
      </c>
    </row>
    <row r="250478">
      <c r="A250478" s="1" t="s">
        <v>9797</v>
      </c>
    </row>
    <row r="250479">
      <c r="A250479" s="1" t="s">
        <v>7512</v>
      </c>
    </row>
    <row r="250480">
      <c r="A250480" s="1" t="s">
        <v>33681</v>
      </c>
    </row>
    <row r="250481">
      <c r="A250481" s="1" t="s">
        <v>77000</v>
      </c>
    </row>
    <row r="250482">
      <c r="A250482" s="1" t="s">
        <v>77001</v>
      </c>
    </row>
    <row r="250483">
      <c r="A250483" s="1" t="s">
        <v>77002</v>
      </c>
    </row>
    <row r="250484">
      <c r="A250484" s="1" t="s">
        <v>77003</v>
      </c>
    </row>
    <row r="250485">
      <c r="A250485" s="1" t="s">
        <v>77004</v>
      </c>
    </row>
    <row r="250486">
      <c r="A250486" s="1" t="s">
        <v>77005</v>
      </c>
    </row>
    <row r="250487">
      <c r="A250487" s="1" t="s">
        <v>34745</v>
      </c>
    </row>
    <row r="250488">
      <c r="A250488" s="1" t="s">
        <v>77006</v>
      </c>
    </row>
    <row r="250489">
      <c r="A250489" s="1" t="s">
        <v>39695</v>
      </c>
    </row>
    <row r="250490">
      <c r="A250490" s="1" t="s">
        <v>77007</v>
      </c>
    </row>
    <row r="250491">
      <c r="A250491" s="1" t="s">
        <v>77008</v>
      </c>
    </row>
    <row r="250492">
      <c r="A250492" s="1" t="s">
        <v>77009</v>
      </c>
    </row>
    <row r="250493">
      <c r="A250493" s="1" t="s">
        <v>77010</v>
      </c>
    </row>
    <row r="250494">
      <c r="A250494" s="1" t="s">
        <v>77011</v>
      </c>
    </row>
    <row r="250495">
      <c r="A250495" s="1" t="s">
        <v>77012</v>
      </c>
    </row>
    <row r="250496">
      <c r="A250496" s="1" t="s">
        <v>77013</v>
      </c>
    </row>
    <row r="250497">
      <c r="A250497" s="1" t="s">
        <v>77014</v>
      </c>
    </row>
    <row r="250498">
      <c r="A250498" s="1" t="s">
        <v>77015</v>
      </c>
    </row>
    <row r="250499">
      <c r="A250499" s="1" t="s">
        <v>77016</v>
      </c>
    </row>
    <row r="250500">
      <c r="A250500" s="1" t="s">
        <v>77017</v>
      </c>
    </row>
    <row r="250501">
      <c r="A250501" s="1" t="s">
        <v>77018</v>
      </c>
    </row>
    <row r="250502">
      <c r="A250502" s="1" t="s">
        <v>77019</v>
      </c>
    </row>
    <row r="250503">
      <c r="A250503" s="1" t="s">
        <v>77020</v>
      </c>
    </row>
    <row r="250504">
      <c r="A250504" s="3" t="str">
        <f> aes</f>
        <v>#NAME?</v>
      </c>
    </row>
    <row r="250505">
      <c r="A250505" s="1" t="s">
        <v>77021</v>
      </c>
    </row>
    <row r="250506">
      <c r="A250506" s="1" t="s">
        <v>77023</v>
      </c>
    </row>
    <row r="250507">
      <c r="A250507" s="1" t="s">
        <v>77024</v>
      </c>
    </row>
    <row r="250508">
      <c r="A250508" s="1" t="s">
        <v>77025</v>
      </c>
    </row>
    <row r="250509">
      <c r="A250509" s="1" t="s">
        <v>42380</v>
      </c>
    </row>
    <row r="250510">
      <c r="A250510" s="1" t="s">
        <v>77026</v>
      </c>
    </row>
    <row r="250511">
      <c r="A250511" s="1" t="s">
        <v>77027</v>
      </c>
    </row>
    <row r="250512">
      <c r="A250512" s="1" t="s">
        <v>77028</v>
      </c>
    </row>
    <row r="250513">
      <c r="A250513" s="1" t="s">
        <v>77031</v>
      </c>
    </row>
    <row r="250514">
      <c r="A250514" s="1" t="s">
        <v>77032</v>
      </c>
    </row>
    <row r="250515">
      <c r="A250515" s="1" t="s">
        <v>72695</v>
      </c>
    </row>
    <row r="250516">
      <c r="A250516" s="1" t="s">
        <v>20456</v>
      </c>
    </row>
    <row r="250517">
      <c r="A250517" s="1" t="s">
        <v>72696</v>
      </c>
    </row>
    <row r="250518">
      <c r="A250518" s="1">
        <v>2.0</v>
      </c>
    </row>
    <row r="250519">
      <c r="A250519" s="1" t="s">
        <v>72697</v>
      </c>
    </row>
    <row r="250520">
      <c r="A250520" s="1" t="s">
        <v>42011</v>
      </c>
    </row>
    <row r="250521">
      <c r="A250521" s="1" t="s">
        <v>72698</v>
      </c>
    </row>
    <row r="250522">
      <c r="A250522" s="1" t="s">
        <v>72699</v>
      </c>
    </row>
    <row r="250523">
      <c r="A250523" s="1" t="s">
        <v>34276</v>
      </c>
    </row>
    <row r="250524">
      <c r="A250524" s="1" t="s">
        <v>977</v>
      </c>
    </row>
    <row r="250525">
      <c r="A250525" s="1" t="s">
        <v>72700</v>
      </c>
    </row>
    <row r="250526">
      <c r="A250526" s="1" t="s">
        <v>72701</v>
      </c>
    </row>
    <row r="250527">
      <c r="A250527" s="1" t="s">
        <v>72702</v>
      </c>
    </row>
    <row r="250528">
      <c r="A250528" s="1" t="s">
        <v>67235</v>
      </c>
    </row>
    <row r="250529">
      <c r="A250529" s="1" t="s">
        <v>72703</v>
      </c>
    </row>
    <row r="250530">
      <c r="A250530" s="1" t="s">
        <v>72704</v>
      </c>
    </row>
    <row r="250531">
      <c r="A250531" s="1" t="s">
        <v>72705</v>
      </c>
    </row>
    <row r="250532">
      <c r="A250532" s="1" t="s">
        <v>72695</v>
      </c>
    </row>
    <row r="250533">
      <c r="A250533" s="1" t="s">
        <v>72696</v>
      </c>
    </row>
    <row r="250534">
      <c r="A250534" s="1" t="s">
        <v>72697</v>
      </c>
    </row>
    <row r="250535">
      <c r="A250535" s="1" t="s">
        <v>42011</v>
      </c>
    </row>
    <row r="250536">
      <c r="A250536" s="1" t="s">
        <v>72698</v>
      </c>
    </row>
    <row r="250537">
      <c r="A250537" s="1" t="s">
        <v>72699</v>
      </c>
    </row>
    <row r="250538">
      <c r="A250538" s="1" t="s">
        <v>34276</v>
      </c>
    </row>
    <row r="250539">
      <c r="A250539" s="1" t="s">
        <v>72700</v>
      </c>
    </row>
    <row r="250540">
      <c r="A250540" s="1" t="s">
        <v>72701</v>
      </c>
    </row>
    <row r="250541">
      <c r="A250541" s="1" t="s">
        <v>72702</v>
      </c>
    </row>
    <row r="250542">
      <c r="A250542" s="1" t="s">
        <v>72703</v>
      </c>
    </row>
    <row r="250543">
      <c r="A250543" s="1" t="s">
        <v>72706</v>
      </c>
    </row>
    <row r="250544">
      <c r="A250544" s="1" t="s">
        <v>77033</v>
      </c>
    </row>
    <row r="250545">
      <c r="A250545" s="1" t="s">
        <v>77034</v>
      </c>
    </row>
    <row r="250546">
      <c r="A250546" s="1" t="s">
        <v>77035</v>
      </c>
    </row>
    <row r="250547">
      <c r="A250547" s="1" t="s">
        <v>77036</v>
      </c>
    </row>
    <row r="250548">
      <c r="A250548" s="1" t="s">
        <v>77037</v>
      </c>
    </row>
    <row r="250549">
      <c r="A250549" s="3" t="str">
        <f> RAL","A ay of</f>
        <v>#ERROR!</v>
      </c>
    </row>
    <row r="250550">
      <c r="A250550" s="1" t="s">
        <v>77034</v>
      </c>
    </row>
    <row r="250551">
      <c r="A250551" s="1" t="s">
        <v>77035</v>
      </c>
    </row>
    <row r="250552">
      <c r="A250552" s="1" t="s">
        <v>77036</v>
      </c>
    </row>
    <row r="250553">
      <c r="A250553" s="1" t="s">
        <v>77037</v>
      </c>
    </row>
    <row r="250554">
      <c r="A250554" s="3" t="str">
        <f> RAL",57,True,False,2025-10-25 00:14:30,2.0_enhanced</f>
        <v>#ERROR!</v>
      </c>
    </row>
    <row r="250555">
      <c r="A250555" s="1" t="s">
        <v>77038</v>
      </c>
    </row>
    <row r="250556">
      <c r="A250556" s="1" t="s">
        <v>77039</v>
      </c>
    </row>
    <row r="250557">
      <c r="A250557" s="1" t="s">
        <v>22001</v>
      </c>
    </row>
    <row r="250558">
      <c r="A250558" s="1" t="s">
        <v>77040</v>
      </c>
    </row>
    <row r="250559">
      <c r="A250559" s="1" t="s">
        <v>77041</v>
      </c>
    </row>
    <row r="250560">
      <c r="A250560" s="1" t="s">
        <v>77042</v>
      </c>
    </row>
    <row r="250561">
      <c r="A250561" s="3" t="str">
        <f> = oe</f>
        <v>#ERROR!</v>
      </c>
    </row>
    <row r="250562">
      <c r="A250562" s="1" t="s">
        <v>77043</v>
      </c>
    </row>
    <row r="250563">
      <c r="A250563" s="1" t="s">
        <v>77044</v>
      </c>
    </row>
    <row r="250564">
      <c r="A250564" s="1" t="s">
        <v>77045</v>
      </c>
    </row>
    <row r="250565">
      <c r="A250565" s="1" t="s">
        <v>77046</v>
      </c>
    </row>
    <row r="250566">
      <c r="A250566" s="1" t="s">
        <v>77047</v>
      </c>
    </row>
    <row r="250567">
      <c r="A250567" s="1" t="s">
        <v>77048</v>
      </c>
    </row>
    <row r="250568">
      <c r="A250568" s="1" t="s">
        <v>77049</v>
      </c>
    </row>
    <row r="250569">
      <c r="A250569" s="1" t="s">
        <v>77050</v>
      </c>
    </row>
    <row r="250570">
      <c r="A250570" s="1" t="s">
        <v>77051</v>
      </c>
    </row>
    <row r="250571">
      <c r="A250571" s="1" t="s">
        <v>77052</v>
      </c>
    </row>
    <row r="250572">
      <c r="A250572" s="1" t="s">
        <v>77053</v>
      </c>
    </row>
    <row r="250573">
      <c r="A250573" s="1" t="s">
        <v>77054</v>
      </c>
    </row>
    <row r="250574">
      <c r="A250574" s="1" t="s">
        <v>77055</v>
      </c>
    </row>
    <row r="250575">
      <c r="A250575" s="1" t="s">
        <v>77056</v>
      </c>
    </row>
    <row r="250576">
      <c r="A250576" s="1" t="s">
        <v>77057</v>
      </c>
    </row>
    <row r="250577">
      <c r="A250577" s="1" t="s">
        <v>77058</v>
      </c>
    </row>
    <row r="250578">
      <c r="A250578" s="1" t="s">
        <v>77059</v>
      </c>
    </row>
    <row r="250579">
      <c r="A250579" s="1" t="s">
        <v>77060</v>
      </c>
    </row>
    <row r="250580">
      <c r="A250580" s="1" t="s">
        <v>77061</v>
      </c>
    </row>
    <row r="250581">
      <c r="A250581" s="1" t="s">
        <v>77062</v>
      </c>
    </row>
    <row r="250582">
      <c r="A250582" s="1" t="s">
        <v>77063</v>
      </c>
    </row>
    <row r="250583">
      <c r="A250583" s="1" t="s">
        <v>77064</v>
      </c>
    </row>
    <row r="250584">
      <c r="A250584" s="1" t="s">
        <v>77065</v>
      </c>
    </row>
    <row r="250585">
      <c r="A250585" s="1" t="s">
        <v>77066</v>
      </c>
    </row>
    <row r="250586">
      <c r="A250586" s="1" t="s">
        <v>77067</v>
      </c>
    </row>
    <row r="250587">
      <c r="A250587" s="1" t="s">
        <v>77068</v>
      </c>
    </row>
    <row r="250588">
      <c r="A250588" s="1" t="s">
        <v>77069</v>
      </c>
    </row>
    <row r="250589">
      <c r="A250589" s="1" t="s">
        <v>977</v>
      </c>
    </row>
    <row r="250590">
      <c r="A250590" s="1" t="s">
        <v>27986</v>
      </c>
    </row>
    <row r="250591">
      <c r="A250591" s="1" t="s">
        <v>4007</v>
      </c>
    </row>
    <row r="250592">
      <c r="A250592" s="1" t="s">
        <v>77070</v>
      </c>
    </row>
    <row r="250593">
      <c r="A250593" s="1" t="s">
        <v>77071</v>
      </c>
    </row>
    <row r="250594">
      <c r="A250594" s="1" t="s">
        <v>77072</v>
      </c>
    </row>
    <row r="250595">
      <c r="A250595" s="1" t="s">
        <v>77073</v>
      </c>
    </row>
    <row r="250596">
      <c r="A250596" s="1" t="s">
        <v>77074</v>
      </c>
    </row>
    <row r="250597">
      <c r="A250597" s="1" t="s">
        <v>77075</v>
      </c>
    </row>
    <row r="250598">
      <c r="A250598" s="1" t="s">
        <v>77076</v>
      </c>
    </row>
    <row r="250599">
      <c r="A250599" s="1" t="s">
        <v>77077</v>
      </c>
    </row>
    <row r="250600">
      <c r="A250600" s="1" t="s">
        <v>77078</v>
      </c>
    </row>
    <row r="250601">
      <c r="A250601" s="1" t="s">
        <v>77079</v>
      </c>
    </row>
    <row r="250602">
      <c r="A250602" s="1" t="s">
        <v>77080</v>
      </c>
    </row>
    <row r="250603">
      <c r="A250603" s="1" t="s">
        <v>77081</v>
      </c>
    </row>
    <row r="250604">
      <c r="A250604" s="1" t="s">
        <v>77082</v>
      </c>
    </row>
    <row r="250605">
      <c r="A250605" s="1" t="s">
        <v>77083</v>
      </c>
    </row>
    <row r="250606">
      <c r="A250606" s="1" t="s">
        <v>77084</v>
      </c>
    </row>
    <row r="250607">
      <c r="A250607" s="1" t="s">
        <v>77085</v>
      </c>
    </row>
    <row r="250608">
      <c r="A250608" s="1" t="s">
        <v>77086</v>
      </c>
    </row>
    <row r="250609">
      <c r="A250609" s="1" t="s">
        <v>77087</v>
      </c>
    </row>
    <row r="250610">
      <c r="A250610" s="1" t="s">
        <v>77088</v>
      </c>
    </row>
    <row r="250611">
      <c r="A250611" s="1" t="s">
        <v>77089</v>
      </c>
    </row>
    <row r="250612">
      <c r="A250612" s="1" t="s">
        <v>977</v>
      </c>
    </row>
    <row r="250613">
      <c r="A250613" s="1" t="s">
        <v>40706</v>
      </c>
    </row>
    <row r="250614">
      <c r="A250614" s="1" t="s">
        <v>77090</v>
      </c>
    </row>
    <row r="250615">
      <c r="A250615" s="1" t="s">
        <v>7512</v>
      </c>
    </row>
    <row r="250616">
      <c r="A250616" s="1" t="s">
        <v>77091</v>
      </c>
    </row>
    <row r="250617">
      <c r="A250617" s="1" t="s">
        <v>77092</v>
      </c>
    </row>
    <row r="250618">
      <c r="A250618" s="1" t="s">
        <v>77093</v>
      </c>
    </row>
    <row r="250619">
      <c r="A250619" s="1" t="s">
        <v>77094</v>
      </c>
    </row>
    <row r="250620">
      <c r="A250620" s="1" t="s">
        <v>77095</v>
      </c>
    </row>
    <row r="250621">
      <c r="A250621" s="1" t="s">
        <v>77096</v>
      </c>
    </row>
    <row r="250622">
      <c r="A250622" s="1">
        <v>1.0</v>
      </c>
    </row>
    <row r="250623">
      <c r="A250623" s="1" t="s">
        <v>33560</v>
      </c>
    </row>
    <row r="250624">
      <c r="A250624" s="1" t="s">
        <v>77097</v>
      </c>
    </row>
    <row r="250625">
      <c r="A250625" s="1" t="s">
        <v>77098</v>
      </c>
    </row>
    <row r="250626">
      <c r="A250626" s="1" t="s">
        <v>33569</v>
      </c>
    </row>
    <row r="250627">
      <c r="A250627" s="1" t="s">
        <v>77099</v>
      </c>
    </row>
    <row r="250628">
      <c r="A250628" s="1" t="s">
        <v>77100</v>
      </c>
    </row>
    <row r="250629">
      <c r="A250629" s="1" t="s">
        <v>77101</v>
      </c>
    </row>
    <row r="250630">
      <c r="A250630" s="1" t="s">
        <v>77102</v>
      </c>
    </row>
    <row r="250631">
      <c r="A250631" s="1" t="s">
        <v>77103</v>
      </c>
    </row>
    <row r="250632">
      <c r="A250632" s="1" t="s">
        <v>77104</v>
      </c>
    </row>
    <row r="250633">
      <c r="A250633" s="1" t="s">
        <v>77105</v>
      </c>
    </row>
    <row r="250634">
      <c r="A250634" s="1" t="s">
        <v>77106</v>
      </c>
    </row>
    <row r="250635">
      <c r="A250635" s="1" t="s">
        <v>77107</v>
      </c>
    </row>
    <row r="250636">
      <c r="A250636" s="1" t="s">
        <v>77108</v>
      </c>
    </row>
    <row r="250637">
      <c r="A250637" s="1" t="s">
        <v>77109</v>
      </c>
    </row>
    <row r="250638">
      <c r="A250638" s="1" t="s">
        <v>77110</v>
      </c>
    </row>
    <row r="250639">
      <c r="A250639" s="1" t="s">
        <v>77111</v>
      </c>
    </row>
    <row r="250640">
      <c r="A250640" s="1" t="s">
        <v>77112</v>
      </c>
    </row>
    <row r="250641">
      <c r="A250641" s="1" t="s">
        <v>77113</v>
      </c>
    </row>
    <row r="250642">
      <c r="A250642" s="1" t="s">
        <v>77114</v>
      </c>
    </row>
    <row r="250643">
      <c r="A250643" s="1" t="s">
        <v>77115</v>
      </c>
    </row>
    <row r="250644">
      <c r="A250644" s="1" t="s">
        <v>77116</v>
      </c>
    </row>
    <row r="250645">
      <c r="A250645" s="1" t="s">
        <v>77117</v>
      </c>
    </row>
    <row r="250646">
      <c r="A250646" s="1" t="s">
        <v>77118</v>
      </c>
    </row>
    <row r="250647">
      <c r="A250647" s="1" t="s">
        <v>2222</v>
      </c>
    </row>
    <row r="250648">
      <c r="A250648" s="1" t="s">
        <v>77119</v>
      </c>
    </row>
    <row r="250649">
      <c r="A250649" s="1" t="s">
        <v>77120</v>
      </c>
    </row>
    <row r="250650">
      <c r="A250650" s="1" t="s">
        <v>77121</v>
      </c>
    </row>
    <row r="250651">
      <c r="A250651" s="1" t="s">
        <v>77122</v>
      </c>
    </row>
    <row r="250652">
      <c r="A250652" s="1" t="s">
        <v>77123</v>
      </c>
    </row>
    <row r="250653">
      <c r="A250653" s="1" t="s">
        <v>77124</v>
      </c>
    </row>
    <row r="250654">
      <c r="A250654" s="1" t="s">
        <v>77125</v>
      </c>
    </row>
    <row r="250655">
      <c r="A250655" s="1" t="s">
        <v>77126</v>
      </c>
    </row>
    <row r="250656">
      <c r="A250656" s="1" t="s">
        <v>77127</v>
      </c>
    </row>
    <row r="250657">
      <c r="A250657" s="1" t="s">
        <v>77128</v>
      </c>
    </row>
    <row r="250658">
      <c r="A250658" s="1" t="s">
        <v>77129</v>
      </c>
    </row>
    <row r="250659">
      <c r="A250659" s="1" t="s">
        <v>77130</v>
      </c>
    </row>
    <row r="250660">
      <c r="A250660" s="1" t="s">
        <v>77131</v>
      </c>
    </row>
    <row r="250661">
      <c r="A250661" s="1" t="s">
        <v>77132</v>
      </c>
    </row>
    <row r="250662">
      <c r="A250662" s="1" t="s">
        <v>77133</v>
      </c>
    </row>
    <row r="250663">
      <c r="A250663" s="1" t="s">
        <v>77134</v>
      </c>
    </row>
    <row r="250664">
      <c r="A250664" s="1" t="s">
        <v>77135</v>
      </c>
    </row>
    <row r="250665">
      <c r="A250665" s="1" t="s">
        <v>77136</v>
      </c>
    </row>
    <row r="250666">
      <c r="A250666" s="3" t="str">
        <f> ey sy RARE SE RSET PEN CONUS</f>
        <v>#ERROR!</v>
      </c>
    </row>
    <row r="250667">
      <c r="A250667" s="1" t="s">
        <v>77137</v>
      </c>
    </row>
    <row r="250668">
      <c r="A250668" s="1" t="s">
        <v>77138</v>
      </c>
    </row>
    <row r="250669">
      <c r="A250669" s="1" t="s">
        <v>77139</v>
      </c>
    </row>
    <row r="250670">
      <c r="A250670" s="1" t="s">
        <v>77140</v>
      </c>
    </row>
    <row r="250671">
      <c r="A250671" s="1" t="s">
        <v>77141</v>
      </c>
    </row>
    <row r="250672">
      <c r="A250672" s="1" t="s">
        <v>77142</v>
      </c>
    </row>
    <row r="250673">
      <c r="A250673" s="1" t="s">
        <v>77143</v>
      </c>
    </row>
    <row r="250674">
      <c r="A250674" s="1" t="s">
        <v>77144</v>
      </c>
    </row>
    <row r="250675">
      <c r="A250675" s="1" t="s">
        <v>77145</v>
      </c>
    </row>
    <row r="250676">
      <c r="A250676" s="1" t="s">
        <v>77146</v>
      </c>
    </row>
    <row r="250677">
      <c r="A250677" s="1" t="s">
        <v>77147</v>
      </c>
    </row>
    <row r="250678">
      <c r="A250678" s="1" t="s">
        <v>77148</v>
      </c>
    </row>
    <row r="250679">
      <c r="A250679" s="1" t="s">
        <v>77149</v>
      </c>
    </row>
    <row r="250680">
      <c r="A250680" s="1" t="s">
        <v>77150</v>
      </c>
    </row>
    <row r="250681">
      <c r="A250681" s="1" t="s">
        <v>77151</v>
      </c>
    </row>
    <row r="250682">
      <c r="A250682" s="1" t="s">
        <v>77152</v>
      </c>
    </row>
    <row r="250683">
      <c r="A250683" s="1" t="s">
        <v>77153</v>
      </c>
    </row>
    <row r="250684">
      <c r="A250684" s="1" t="s">
        <v>77154</v>
      </c>
    </row>
    <row r="250685">
      <c r="A250685" s="1" t="s">
        <v>77155</v>
      </c>
    </row>
    <row r="250686">
      <c r="A250686" s="1" t="s">
        <v>77156</v>
      </c>
    </row>
    <row r="250687">
      <c r="A250687" s="1" t="s">
        <v>44534</v>
      </c>
    </row>
    <row r="250688">
      <c r="A250688" s="1" t="s">
        <v>77157</v>
      </c>
    </row>
    <row r="250689">
      <c r="A250689" s="1" t="s">
        <v>77040</v>
      </c>
    </row>
    <row r="250690">
      <c r="A250690" s="1" t="s">
        <v>77041</v>
      </c>
    </row>
    <row r="250691">
      <c r="A250691" s="1" t="s">
        <v>77042</v>
      </c>
    </row>
    <row r="250692">
      <c r="A250692" s="3" t="str">
        <f> = oe</f>
        <v>#ERROR!</v>
      </c>
    </row>
    <row r="250693">
      <c r="A250693" s="1" t="s">
        <v>77043</v>
      </c>
    </row>
    <row r="250694">
      <c r="A250694" s="1" t="s">
        <v>77044</v>
      </c>
    </row>
    <row r="250695">
      <c r="A250695" s="1" t="s">
        <v>77045</v>
      </c>
    </row>
    <row r="250696">
      <c r="A250696" s="1" t="s">
        <v>77046</v>
      </c>
    </row>
    <row r="250697">
      <c r="A250697" s="1" t="s">
        <v>77047</v>
      </c>
    </row>
    <row r="250698">
      <c r="A250698" s="1" t="s">
        <v>77048</v>
      </c>
    </row>
    <row r="250699">
      <c r="A250699" s="1" t="s">
        <v>77049</v>
      </c>
    </row>
    <row r="250700">
      <c r="A250700" s="1" t="s">
        <v>77050</v>
      </c>
    </row>
    <row r="250701">
      <c r="A250701" s="1" t="s">
        <v>77051</v>
      </c>
    </row>
    <row r="250702">
      <c r="A250702" s="1" t="s">
        <v>77052</v>
      </c>
    </row>
    <row r="250703">
      <c r="A250703" s="1" t="s">
        <v>77053</v>
      </c>
    </row>
    <row r="250704">
      <c r="A250704" s="1" t="s">
        <v>77054</v>
      </c>
    </row>
    <row r="250705">
      <c r="A250705" s="1" t="s">
        <v>77055</v>
      </c>
    </row>
    <row r="250706">
      <c r="A250706" s="1" t="s">
        <v>77056</v>
      </c>
    </row>
    <row r="250707">
      <c r="A250707" s="1" t="s">
        <v>77057</v>
      </c>
    </row>
    <row r="250708">
      <c r="A250708" s="1" t="s">
        <v>77058</v>
      </c>
    </row>
    <row r="250709">
      <c r="A250709" s="1" t="s">
        <v>77059</v>
      </c>
    </row>
    <row r="250710">
      <c r="A250710" s="1" t="s">
        <v>77060</v>
      </c>
    </row>
    <row r="250711">
      <c r="A250711" s="1" t="s">
        <v>77061</v>
      </c>
    </row>
    <row r="250712">
      <c r="A250712" s="1" t="s">
        <v>77062</v>
      </c>
    </row>
    <row r="250713">
      <c r="A250713" s="1" t="s">
        <v>77063</v>
      </c>
    </row>
    <row r="250714">
      <c r="A250714" s="1" t="s">
        <v>77064</v>
      </c>
    </row>
    <row r="250715">
      <c r="A250715" s="1" t="s">
        <v>77066</v>
      </c>
    </row>
    <row r="250716">
      <c r="A250716" s="1" t="s">
        <v>77067</v>
      </c>
    </row>
    <row r="250717">
      <c r="A250717" s="1" t="s">
        <v>77068</v>
      </c>
    </row>
    <row r="250718">
      <c r="A250718" s="1" t="s">
        <v>77069</v>
      </c>
    </row>
    <row r="250719">
      <c r="A250719" s="1" t="s">
        <v>27986</v>
      </c>
    </row>
    <row r="250720">
      <c r="A250720" s="1" t="s">
        <v>77070</v>
      </c>
    </row>
    <row r="250721">
      <c r="A250721" s="1" t="s">
        <v>77071</v>
      </c>
    </row>
    <row r="250722">
      <c r="A250722" s="1" t="s">
        <v>77072</v>
      </c>
    </row>
    <row r="250723">
      <c r="A250723" s="1" t="s">
        <v>77073</v>
      </c>
    </row>
    <row r="250724">
      <c r="A250724" s="1" t="s">
        <v>77074</v>
      </c>
    </row>
    <row r="250725">
      <c r="A250725" s="1" t="s">
        <v>77075</v>
      </c>
    </row>
    <row r="250726">
      <c r="A250726" s="1" t="s">
        <v>77076</v>
      </c>
    </row>
    <row r="250727">
      <c r="A250727" s="1" t="s">
        <v>77077</v>
      </c>
    </row>
    <row r="250728">
      <c r="A250728" s="1" t="s">
        <v>77078</v>
      </c>
    </row>
    <row r="250729">
      <c r="A250729" s="1" t="s">
        <v>77079</v>
      </c>
    </row>
    <row r="250730">
      <c r="A250730" s="1" t="s">
        <v>77080</v>
      </c>
    </row>
    <row r="250731">
      <c r="A250731" s="1" t="s">
        <v>77081</v>
      </c>
    </row>
    <row r="250732">
      <c r="A250732" s="1" t="s">
        <v>77082</v>
      </c>
    </row>
    <row r="250733">
      <c r="A250733" s="1" t="s">
        <v>77083</v>
      </c>
    </row>
    <row r="250734">
      <c r="A250734" s="1" t="s">
        <v>77084</v>
      </c>
    </row>
    <row r="250735">
      <c r="A250735" s="1" t="s">
        <v>77085</v>
      </c>
    </row>
    <row r="250736">
      <c r="A250736" s="1" t="s">
        <v>77086</v>
      </c>
    </row>
    <row r="250737">
      <c r="A250737" s="1" t="s">
        <v>77087</v>
      </c>
    </row>
    <row r="250738">
      <c r="A250738" s="1" t="s">
        <v>77088</v>
      </c>
    </row>
    <row r="250739">
      <c r="A250739" s="1" t="s">
        <v>77089</v>
      </c>
    </row>
    <row r="250740">
      <c r="A250740" s="1" t="s">
        <v>40706</v>
      </c>
    </row>
    <row r="250741">
      <c r="A250741" s="1" t="s">
        <v>77090</v>
      </c>
    </row>
    <row r="250742">
      <c r="A250742" s="1" t="s">
        <v>7512</v>
      </c>
    </row>
    <row r="250743">
      <c r="A250743" s="1" t="s">
        <v>77091</v>
      </c>
    </row>
    <row r="250744">
      <c r="A250744" s="1" t="s">
        <v>77092</v>
      </c>
    </row>
    <row r="250745">
      <c r="A250745" s="1" t="s">
        <v>77093</v>
      </c>
    </row>
    <row r="250746">
      <c r="A250746" s="1" t="s">
        <v>77094</v>
      </c>
    </row>
    <row r="250747">
      <c r="A250747" s="1" t="s">
        <v>77095</v>
      </c>
    </row>
    <row r="250748">
      <c r="A250748" s="1" t="s">
        <v>77096</v>
      </c>
    </row>
    <row r="250749">
      <c r="A250749" s="1" t="s">
        <v>77097</v>
      </c>
    </row>
    <row r="250750">
      <c r="A250750" s="1" t="s">
        <v>77098</v>
      </c>
    </row>
    <row r="250751">
      <c r="A250751" s="1" t="s">
        <v>77099</v>
      </c>
    </row>
    <row r="250752">
      <c r="A250752" s="1" t="s">
        <v>77100</v>
      </c>
    </row>
    <row r="250753">
      <c r="A250753" s="1" t="s">
        <v>77101</v>
      </c>
    </row>
    <row r="250754">
      <c r="A250754" s="1" t="s">
        <v>77102</v>
      </c>
    </row>
    <row r="250755">
      <c r="A250755" s="1" t="s">
        <v>77103</v>
      </c>
    </row>
    <row r="250756">
      <c r="A250756" s="1" t="s">
        <v>77104</v>
      </c>
    </row>
    <row r="250757">
      <c r="A250757" s="1" t="s">
        <v>77105</v>
      </c>
    </row>
    <row r="250758">
      <c r="A250758" s="1" t="s">
        <v>77106</v>
      </c>
    </row>
    <row r="250759">
      <c r="A250759" s="1" t="s">
        <v>77107</v>
      </c>
    </row>
    <row r="250760">
      <c r="A250760" s="1" t="s">
        <v>77108</v>
      </c>
    </row>
    <row r="250761">
      <c r="A250761" s="1" t="s">
        <v>77109</v>
      </c>
    </row>
    <row r="250762">
      <c r="A250762" s="1" t="s">
        <v>77110</v>
      </c>
    </row>
    <row r="250763">
      <c r="A250763" s="1" t="s">
        <v>77111</v>
      </c>
    </row>
    <row r="250764">
      <c r="A250764" s="1" t="s">
        <v>77112</v>
      </c>
    </row>
    <row r="250765">
      <c r="A250765" s="1" t="s">
        <v>77113</v>
      </c>
    </row>
    <row r="250766">
      <c r="A250766" s="1" t="s">
        <v>77114</v>
      </c>
    </row>
    <row r="250767">
      <c r="A250767" s="1" t="s">
        <v>77115</v>
      </c>
    </row>
    <row r="250768">
      <c r="A250768" s="1" t="s">
        <v>77116</v>
      </c>
    </row>
    <row r="250769">
      <c r="A250769" s="1" t="s">
        <v>77117</v>
      </c>
    </row>
    <row r="250770">
      <c r="A250770" s="1" t="s">
        <v>77118</v>
      </c>
    </row>
    <row r="250771">
      <c r="A250771" s="1" t="s">
        <v>77119</v>
      </c>
    </row>
    <row r="250772">
      <c r="A250772" s="1" t="s">
        <v>77120</v>
      </c>
    </row>
    <row r="250773">
      <c r="A250773" s="1" t="s">
        <v>77121</v>
      </c>
    </row>
    <row r="250774">
      <c r="A250774" s="1" t="s">
        <v>77122</v>
      </c>
    </row>
    <row r="250775">
      <c r="A250775" s="1" t="s">
        <v>77123</v>
      </c>
    </row>
    <row r="250776">
      <c r="A250776" s="1" t="s">
        <v>77124</v>
      </c>
    </row>
    <row r="250777">
      <c r="A250777" s="1" t="s">
        <v>77125</v>
      </c>
    </row>
    <row r="250778">
      <c r="A250778" s="1" t="s">
        <v>77126</v>
      </c>
    </row>
    <row r="250779">
      <c r="A250779" s="1" t="s">
        <v>77127</v>
      </c>
    </row>
    <row r="250780">
      <c r="A250780" s="1" t="s">
        <v>77128</v>
      </c>
    </row>
    <row r="250781">
      <c r="A250781" s="1" t="s">
        <v>77129</v>
      </c>
    </row>
    <row r="250782">
      <c r="A250782" s="1" t="s">
        <v>77130</v>
      </c>
    </row>
    <row r="250783">
      <c r="A250783" s="1" t="s">
        <v>77131</v>
      </c>
    </row>
    <row r="250784">
      <c r="A250784" s="1" t="s">
        <v>77132</v>
      </c>
    </row>
    <row r="250785">
      <c r="A250785" s="1" t="s">
        <v>77133</v>
      </c>
    </row>
    <row r="250786">
      <c r="A250786" s="1" t="s">
        <v>77134</v>
      </c>
    </row>
    <row r="250787">
      <c r="A250787" s="1" t="s">
        <v>77135</v>
      </c>
    </row>
    <row r="250788">
      <c r="A250788" s="1" t="s">
        <v>77136</v>
      </c>
    </row>
    <row r="250789">
      <c r="A250789" s="3" t="str">
        <f> ey sy RARE SE RSET PEN CONUS</f>
        <v>#ERROR!</v>
      </c>
    </row>
    <row r="250790">
      <c r="A250790" s="1" t="s">
        <v>77137</v>
      </c>
    </row>
    <row r="250791">
      <c r="A250791" s="1" t="s">
        <v>77138</v>
      </c>
    </row>
    <row r="250792">
      <c r="A250792" s="1" t="s">
        <v>77139</v>
      </c>
    </row>
    <row r="250793">
      <c r="A250793" s="1" t="s">
        <v>77140</v>
      </c>
    </row>
    <row r="250794">
      <c r="A250794" s="1" t="s">
        <v>77141</v>
      </c>
    </row>
    <row r="250795">
      <c r="A250795" s="1" t="s">
        <v>77142</v>
      </c>
    </row>
    <row r="250796">
      <c r="A250796" s="1" t="s">
        <v>77143</v>
      </c>
    </row>
    <row r="250797">
      <c r="A250797" s="1" t="s">
        <v>77144</v>
      </c>
    </row>
    <row r="250798">
      <c r="A250798" s="1" t="s">
        <v>77145</v>
      </c>
    </row>
    <row r="250799">
      <c r="A250799" s="1" t="s">
        <v>77146</v>
      </c>
    </row>
    <row r="250800">
      <c r="A250800" s="1" t="s">
        <v>77147</v>
      </c>
    </row>
    <row r="250801">
      <c r="A250801" s="1" t="s">
        <v>77148</v>
      </c>
    </row>
    <row r="250802">
      <c r="A250802" s="1" t="s">
        <v>77149</v>
      </c>
    </row>
    <row r="250803">
      <c r="A250803" s="1" t="s">
        <v>77150</v>
      </c>
    </row>
    <row r="250804">
      <c r="A250804" s="1" t="s">
        <v>77151</v>
      </c>
    </row>
    <row r="250805">
      <c r="A250805" s="1" t="s">
        <v>77152</v>
      </c>
    </row>
    <row r="250806">
      <c r="A250806" s="1" t="s">
        <v>77153</v>
      </c>
    </row>
    <row r="250807">
      <c r="A250807" s="1" t="s">
        <v>77154</v>
      </c>
    </row>
    <row r="250808">
      <c r="A250808" s="1" t="s">
        <v>77155</v>
      </c>
    </row>
    <row r="250809">
      <c r="A250809" s="1" t="s">
        <v>77156</v>
      </c>
    </row>
    <row r="250810">
      <c r="A250810" s="1" t="s">
        <v>44534</v>
      </c>
    </row>
    <row r="250811">
      <c r="A250811" s="1" t="s">
        <v>77158</v>
      </c>
    </row>
    <row r="250812">
      <c r="A250812" s="1" t="s">
        <v>77159</v>
      </c>
    </row>
    <row r="250813">
      <c r="A250813" s="1" t="s">
        <v>77160</v>
      </c>
    </row>
    <row r="250814">
      <c r="A250814" s="1" t="s">
        <v>75694</v>
      </c>
    </row>
    <row r="250815">
      <c r="A250815" s="1" t="s">
        <v>77161</v>
      </c>
    </row>
    <row r="250816">
      <c r="A250816" s="1" t="s">
        <v>77160</v>
      </c>
    </row>
    <row r="250817">
      <c r="A250817" s="1" t="s">
        <v>75694</v>
      </c>
    </row>
    <row r="250818">
      <c r="A250818" s="1" t="s">
        <v>77162</v>
      </c>
    </row>
    <row r="250819">
      <c r="A250819" s="1" t="s">
        <v>77163</v>
      </c>
    </row>
    <row r="250820">
      <c r="A250820" s="1" t="s">
        <v>77164</v>
      </c>
    </row>
    <row r="250821">
      <c r="A250821" s="1" t="s">
        <v>77165</v>
      </c>
    </row>
    <row r="250822">
      <c r="A250822" s="1" t="s">
        <v>77166</v>
      </c>
    </row>
    <row r="250823">
      <c r="A250823" s="1" t="s">
        <v>77167</v>
      </c>
    </row>
    <row r="250824">
      <c r="A250824" s="1" t="s">
        <v>14417</v>
      </c>
    </row>
    <row r="250825">
      <c r="A250825" s="1" t="s">
        <v>77168</v>
      </c>
    </row>
    <row r="250826">
      <c r="A250826" s="1" t="s">
        <v>77169</v>
      </c>
    </row>
    <row r="250827">
      <c r="A250827" s="1" t="s">
        <v>77170</v>
      </c>
    </row>
    <row r="250828">
      <c r="A250828" s="1" t="s">
        <v>77171</v>
      </c>
    </row>
    <row r="250829">
      <c r="A250829" s="1" t="s">
        <v>77172</v>
      </c>
    </row>
    <row r="250830">
      <c r="A250830" s="1" t="s">
        <v>77173</v>
      </c>
    </row>
    <row r="250831">
      <c r="A250831" s="1" t="s">
        <v>77174</v>
      </c>
    </row>
    <row r="250832">
      <c r="A250832" s="1" t="s">
        <v>77175</v>
      </c>
    </row>
    <row r="250833">
      <c r="A250833" s="1" t="s">
        <v>77176</v>
      </c>
    </row>
    <row r="250834">
      <c r="A250834" s="1" t="s">
        <v>77177</v>
      </c>
    </row>
    <row r="250835">
      <c r="A250835" s="1" t="s">
        <v>77178</v>
      </c>
    </row>
    <row r="250836">
      <c r="A250836" s="1" t="s">
        <v>77179</v>
      </c>
    </row>
    <row r="250837">
      <c r="A250837" s="1" t="s">
        <v>77180</v>
      </c>
    </row>
    <row r="250838">
      <c r="A250838" s="1" t="s">
        <v>77181</v>
      </c>
    </row>
    <row r="250839">
      <c r="A250839" s="1" t="s">
        <v>77182</v>
      </c>
    </row>
    <row r="250840">
      <c r="A250840" s="1" t="s">
        <v>77183</v>
      </c>
    </row>
    <row r="250841">
      <c r="A250841" s="1" t="s">
        <v>77184</v>
      </c>
    </row>
    <row r="250842">
      <c r="A250842" s="1" t="s">
        <v>77164</v>
      </c>
    </row>
    <row r="250843">
      <c r="A250843" s="1" t="s">
        <v>77165</v>
      </c>
    </row>
    <row r="250844">
      <c r="A250844" s="1" t="s">
        <v>77166</v>
      </c>
    </row>
    <row r="250845">
      <c r="A250845" s="1" t="s">
        <v>77167</v>
      </c>
    </row>
    <row r="250846">
      <c r="A250846" s="1" t="s">
        <v>77168</v>
      </c>
    </row>
    <row r="250847">
      <c r="A250847" s="1" t="s">
        <v>77169</v>
      </c>
    </row>
    <row r="250848">
      <c r="A250848" s="1" t="s">
        <v>77170</v>
      </c>
    </row>
    <row r="250849">
      <c r="A250849" s="1" t="s">
        <v>77171</v>
      </c>
    </row>
    <row r="250850">
      <c r="A250850" s="1" t="s">
        <v>77172</v>
      </c>
    </row>
    <row r="250851">
      <c r="A250851" s="1" t="s">
        <v>77173</v>
      </c>
    </row>
    <row r="250852">
      <c r="A250852" s="1" t="s">
        <v>77174</v>
      </c>
    </row>
    <row r="250853">
      <c r="A250853" s="1" t="s">
        <v>77175</v>
      </c>
    </row>
    <row r="250854">
      <c r="A250854" s="1" t="s">
        <v>77176</v>
      </c>
    </row>
    <row r="250855">
      <c r="A250855" s="1" t="s">
        <v>77177</v>
      </c>
    </row>
    <row r="250856">
      <c r="A250856" s="1" t="s">
        <v>77178</v>
      </c>
    </row>
    <row r="250857">
      <c r="A250857" s="1" t="s">
        <v>77179</v>
      </c>
    </row>
    <row r="250858">
      <c r="A250858" s="1" t="s">
        <v>77180</v>
      </c>
    </row>
    <row r="250859">
      <c r="A250859" s="1" t="s">
        <v>77181</v>
      </c>
    </row>
    <row r="250860">
      <c r="A250860" s="1" t="s">
        <v>77182</v>
      </c>
    </row>
    <row r="250861">
      <c r="A250861" s="1" t="s">
        <v>77183</v>
      </c>
    </row>
    <row r="250862">
      <c r="A250862" s="1" t="s">
        <v>77185</v>
      </c>
    </row>
    <row r="250863">
      <c r="A250863" s="1" t="s">
        <v>77186</v>
      </c>
    </row>
    <row r="250864">
      <c r="A250864" s="1" t="s">
        <v>77187</v>
      </c>
    </row>
    <row r="250865">
      <c r="A250865" s="1" t="s">
        <v>77188</v>
      </c>
    </row>
    <row r="250866">
      <c r="A250866" s="1" t="s">
        <v>77189</v>
      </c>
    </row>
    <row r="250867">
      <c r="A250867" s="1" t="s">
        <v>77190</v>
      </c>
    </row>
    <row r="250868">
      <c r="A250868" s="1" t="s">
        <v>77191</v>
      </c>
    </row>
    <row r="250869">
      <c r="A250869" s="1" t="s">
        <v>77192</v>
      </c>
    </row>
    <row r="250870">
      <c r="A250870" s="1" t="s">
        <v>77193</v>
      </c>
    </row>
    <row r="250871">
      <c r="A250871" s="1" t="s">
        <v>77194</v>
      </c>
    </row>
    <row r="250872">
      <c r="A250872" s="1" t="s">
        <v>16173</v>
      </c>
    </row>
    <row r="250873">
      <c r="A250873" s="1" t="s">
        <v>77195</v>
      </c>
    </row>
    <row r="250874">
      <c r="A250874" s="1" t="s">
        <v>77196</v>
      </c>
    </row>
    <row r="250875">
      <c r="A250875" s="1" t="s">
        <v>77197</v>
      </c>
    </row>
    <row r="250876">
      <c r="A250876" s="1" t="s">
        <v>77198</v>
      </c>
    </row>
    <row r="250877">
      <c r="A250877" s="1" t="s">
        <v>77199</v>
      </c>
    </row>
    <row r="250878">
      <c r="A250878" s="1" t="s">
        <v>77200</v>
      </c>
    </row>
    <row r="250879">
      <c r="A250879" s="1" t="s">
        <v>77201</v>
      </c>
    </row>
    <row r="250880">
      <c r="A250880" s="1" t="s">
        <v>77202</v>
      </c>
    </row>
    <row r="250881">
      <c r="A250881" s="1" t="s">
        <v>77203</v>
      </c>
    </row>
    <row r="250882">
      <c r="A250882" s="1" t="s">
        <v>77204</v>
      </c>
    </row>
    <row r="250883">
      <c r="A250883" s="1" t="s">
        <v>77205</v>
      </c>
    </row>
    <row r="250884">
      <c r="A250884" s="1" t="s">
        <v>77206</v>
      </c>
    </row>
    <row r="250885">
      <c r="A250885" s="1" t="s">
        <v>77188</v>
      </c>
    </row>
    <row r="250886">
      <c r="A250886" s="1" t="s">
        <v>77189</v>
      </c>
    </row>
    <row r="250887">
      <c r="A250887" s="1" t="s">
        <v>77190</v>
      </c>
    </row>
    <row r="250888">
      <c r="A250888" s="1" t="s">
        <v>77191</v>
      </c>
    </row>
    <row r="250889">
      <c r="A250889" s="1" t="s">
        <v>77192</v>
      </c>
    </row>
    <row r="250890">
      <c r="A250890" s="1" t="s">
        <v>77193</v>
      </c>
    </row>
    <row r="250891">
      <c r="A250891" s="1" t="s">
        <v>77194</v>
      </c>
    </row>
    <row r="250892">
      <c r="A250892" s="1" t="s">
        <v>77195</v>
      </c>
    </row>
    <row r="250893">
      <c r="A250893" s="1" t="s">
        <v>77196</v>
      </c>
    </row>
    <row r="250894">
      <c r="A250894" s="1" t="s">
        <v>77197</v>
      </c>
    </row>
    <row r="250895">
      <c r="A250895" s="1" t="s">
        <v>77198</v>
      </c>
    </row>
    <row r="250896">
      <c r="A250896" s="1" t="s">
        <v>77199</v>
      </c>
    </row>
    <row r="250897">
      <c r="A250897" s="1" t="s">
        <v>77200</v>
      </c>
    </row>
    <row r="250898">
      <c r="A250898" s="1" t="s">
        <v>77201</v>
      </c>
    </row>
    <row r="250899">
      <c r="A250899" s="1" t="s">
        <v>77202</v>
      </c>
    </row>
    <row r="250900">
      <c r="A250900" s="1" t="s">
        <v>77203</v>
      </c>
    </row>
    <row r="250901">
      <c r="A250901" s="1" t="s">
        <v>77204</v>
      </c>
    </row>
    <row r="250902">
      <c r="A250902" s="1" t="s">
        <v>77205</v>
      </c>
    </row>
    <row r="250903">
      <c r="A250903" s="1" t="s">
        <v>77207</v>
      </c>
    </row>
    <row r="250904">
      <c r="A250904" s="1" t="s">
        <v>77208</v>
      </c>
    </row>
    <row r="250905">
      <c r="A250905" s="1" t="s">
        <v>77209</v>
      </c>
    </row>
    <row r="250906">
      <c r="A250906" s="1" t="s">
        <v>46620</v>
      </c>
    </row>
    <row r="250907">
      <c r="A250907" s="1">
        <v>8.0</v>
      </c>
    </row>
    <row r="250908">
      <c r="A250908" s="1" t="s">
        <v>186</v>
      </c>
    </row>
    <row r="250909">
      <c r="A250909" s="1" t="s">
        <v>977</v>
      </c>
    </row>
    <row r="250910">
      <c r="A250910" s="1" t="s">
        <v>77210</v>
      </c>
    </row>
    <row r="250911">
      <c r="A250911" s="1" t="s">
        <v>8688</v>
      </c>
    </row>
    <row r="250912">
      <c r="A250912" s="1" t="s">
        <v>7815</v>
      </c>
    </row>
    <row r="250913">
      <c r="A250913" s="1" t="s">
        <v>77211</v>
      </c>
    </row>
    <row r="250914">
      <c r="A250914" s="1" t="s">
        <v>977</v>
      </c>
    </row>
    <row r="250915">
      <c r="A250915" s="1" t="s">
        <v>40263</v>
      </c>
    </row>
    <row r="250916">
      <c r="A250916" s="1" t="s">
        <v>75241</v>
      </c>
    </row>
    <row r="250917">
      <c r="A250917" s="1" t="s">
        <v>7512</v>
      </c>
    </row>
    <row r="250918">
      <c r="A250918" s="1" t="s">
        <v>77212</v>
      </c>
    </row>
    <row r="250919">
      <c r="A250919" s="1" t="s">
        <v>77213</v>
      </c>
    </row>
    <row r="250920">
      <c r="A250920" s="1" t="s">
        <v>77214</v>
      </c>
    </row>
    <row r="250921">
      <c r="A250921" s="1" t="s">
        <v>77215</v>
      </c>
    </row>
    <row r="250922">
      <c r="A250922" s="1" t="s">
        <v>8688</v>
      </c>
    </row>
    <row r="250923">
      <c r="A250923" s="1" t="s">
        <v>1858</v>
      </c>
    </row>
    <row r="250924">
      <c r="A250924" s="1" t="s">
        <v>77216</v>
      </c>
    </row>
    <row r="250925">
      <c r="A250925" s="1" t="s">
        <v>77217</v>
      </c>
    </row>
    <row r="250926">
      <c r="A250926" s="1" t="s">
        <v>77218</v>
      </c>
    </row>
    <row r="250927">
      <c r="A250927" s="1" t="s">
        <v>77219</v>
      </c>
    </row>
    <row r="250928">
      <c r="A250928" s="3" t="str">
        <f> = oes a</f>
        <v>#ERROR!</v>
      </c>
    </row>
    <row r="250929">
      <c r="A250929" s="1" t="s">
        <v>5656</v>
      </c>
    </row>
    <row r="250930">
      <c r="A250930" s="1" t="s">
        <v>77220</v>
      </c>
    </row>
    <row r="250931">
      <c r="A250931" s="1" t="s">
        <v>77221</v>
      </c>
    </row>
    <row r="250932">
      <c r="A250932" s="1" t="s">
        <v>77222</v>
      </c>
    </row>
    <row r="250933">
      <c r="A250933" s="1" t="s">
        <v>966</v>
      </c>
    </row>
    <row r="250934">
      <c r="A250934" s="1" t="s">
        <v>77223</v>
      </c>
    </row>
    <row r="250935">
      <c r="A250935" s="1" t="s">
        <v>77224</v>
      </c>
    </row>
    <row r="250936">
      <c r="A250936" s="1" t="s">
        <v>77225</v>
      </c>
    </row>
    <row r="250937">
      <c r="A250937" s="1" t="s">
        <v>15701</v>
      </c>
    </row>
    <row r="250938">
      <c r="A250938" s="1" t="s">
        <v>77226</v>
      </c>
    </row>
    <row r="250939">
      <c r="A250939" s="1" t="s">
        <v>77227</v>
      </c>
    </row>
    <row r="250940">
      <c r="A250940" s="1" t="s">
        <v>77228</v>
      </c>
    </row>
    <row r="250941">
      <c r="A250941" s="1" t="s">
        <v>77229</v>
      </c>
    </row>
    <row r="250942">
      <c r="A250942" s="1" t="s">
        <v>977</v>
      </c>
    </row>
    <row r="250943">
      <c r="A250943" s="3" t="str">
        <f/>
        <v>#ERROR!</v>
      </c>
    </row>
    <row r="250944">
      <c r="A250944" s="1" t="s">
        <v>75511</v>
      </c>
    </row>
    <row r="250945">
      <c r="A250945" s="1" t="s">
        <v>34714</v>
      </c>
    </row>
    <row r="250946">
      <c r="A250946" s="3" t="str">
        <f/>
        <v>#ERROR!</v>
      </c>
    </row>
    <row r="250947">
      <c r="A250947" s="1" t="s">
        <v>77230</v>
      </c>
    </row>
    <row r="250948">
      <c r="A250948" s="1" t="s">
        <v>77231</v>
      </c>
    </row>
    <row r="250949">
      <c r="A250949" s="1">
        <v>8.0</v>
      </c>
    </row>
    <row r="250950">
      <c r="A250950" s="1" t="s">
        <v>65479</v>
      </c>
    </row>
    <row r="250951">
      <c r="A250951" s="1" t="s">
        <v>19384</v>
      </c>
    </row>
    <row r="250952">
      <c r="A250952" s="1" t="s">
        <v>77232</v>
      </c>
    </row>
    <row r="250953">
      <c r="A250953" s="1" t="s">
        <v>977</v>
      </c>
    </row>
    <row r="250954">
      <c r="A250954" s="1" t="s">
        <v>977</v>
      </c>
    </row>
    <row r="250955">
      <c r="A250955" s="1" t="s">
        <v>77233</v>
      </c>
    </row>
    <row r="250956">
      <c r="A250956" s="1" t="s">
        <v>34714</v>
      </c>
    </row>
    <row r="250957">
      <c r="A250957" s="1" t="s">
        <v>77234</v>
      </c>
    </row>
    <row r="250958">
      <c r="A250958" s="1" t="s">
        <v>76994</v>
      </c>
    </row>
    <row r="250959">
      <c r="A250959" s="1" t="s">
        <v>32897</v>
      </c>
    </row>
    <row r="250960">
      <c r="A250960" s="1" t="s">
        <v>8688</v>
      </c>
    </row>
    <row r="250961">
      <c r="A250961" s="1" t="s">
        <v>977</v>
      </c>
    </row>
    <row r="250962">
      <c r="A250962" s="1" t="s">
        <v>68024</v>
      </c>
    </row>
    <row r="250963">
      <c r="A250963" s="1" t="s">
        <v>77235</v>
      </c>
    </row>
    <row r="250964">
      <c r="A250964" s="1" t="s">
        <v>8688</v>
      </c>
    </row>
    <row r="250965">
      <c r="A250965" s="1" t="s">
        <v>76093</v>
      </c>
    </row>
    <row r="250966">
      <c r="A250966" s="1" t="s">
        <v>977</v>
      </c>
    </row>
    <row r="250967">
      <c r="A250967" s="1" t="s">
        <v>77236</v>
      </c>
    </row>
    <row r="250968">
      <c r="A250968" s="1" t="s">
        <v>77209</v>
      </c>
    </row>
    <row r="250969">
      <c r="A250969" s="1" t="s">
        <v>46620</v>
      </c>
    </row>
    <row r="250970">
      <c r="A250970" s="1" t="s">
        <v>77210</v>
      </c>
    </row>
    <row r="250971">
      <c r="A250971" s="1" t="s">
        <v>77211</v>
      </c>
    </row>
    <row r="250972">
      <c r="A250972" s="1" t="s">
        <v>40263</v>
      </c>
    </row>
    <row r="250973">
      <c r="A250973" s="1" t="s">
        <v>75241</v>
      </c>
    </row>
    <row r="250974">
      <c r="A250974" s="1" t="s">
        <v>7512</v>
      </c>
    </row>
    <row r="250975">
      <c r="A250975" s="1" t="s">
        <v>77212</v>
      </c>
    </row>
    <row r="250976">
      <c r="A250976" s="1" t="s">
        <v>77213</v>
      </c>
    </row>
    <row r="250977">
      <c r="A250977" s="1" t="s">
        <v>77214</v>
      </c>
    </row>
    <row r="250978">
      <c r="A250978" s="1" t="s">
        <v>77215</v>
      </c>
    </row>
    <row r="250979">
      <c r="A250979" s="1" t="s">
        <v>77216</v>
      </c>
    </row>
    <row r="250980">
      <c r="A250980" s="1" t="s">
        <v>77217</v>
      </c>
    </row>
    <row r="250981">
      <c r="A250981" s="1" t="s">
        <v>77218</v>
      </c>
    </row>
    <row r="250982">
      <c r="A250982" s="1" t="s">
        <v>77219</v>
      </c>
    </row>
    <row r="250983">
      <c r="A250983" s="3" t="str">
        <f> = oes a</f>
        <v>#ERROR!</v>
      </c>
    </row>
    <row r="250984">
      <c r="A250984" s="1" t="s">
        <v>77220</v>
      </c>
    </row>
    <row r="250985">
      <c r="A250985" s="1" t="s">
        <v>77221</v>
      </c>
    </row>
    <row r="250986">
      <c r="A250986" s="1" t="s">
        <v>77222</v>
      </c>
    </row>
    <row r="250987">
      <c r="A250987" s="1" t="s">
        <v>77223</v>
      </c>
    </row>
    <row r="250988">
      <c r="A250988" s="1" t="s">
        <v>77224</v>
      </c>
    </row>
    <row r="250989">
      <c r="A250989" s="1" t="s">
        <v>77225</v>
      </c>
    </row>
    <row r="250990">
      <c r="A250990" s="1" t="s">
        <v>77226</v>
      </c>
    </row>
    <row r="250991">
      <c r="A250991" s="1" t="s">
        <v>77227</v>
      </c>
    </row>
    <row r="250992">
      <c r="A250992" s="1" t="s">
        <v>77228</v>
      </c>
    </row>
    <row r="250993">
      <c r="A250993" s="1" t="s">
        <v>77229</v>
      </c>
    </row>
    <row r="250994">
      <c r="A250994" s="1" t="s">
        <v>75511</v>
      </c>
    </row>
    <row r="250995">
      <c r="A250995" s="1" t="s">
        <v>34714</v>
      </c>
    </row>
    <row r="250996">
      <c r="A250996" s="1" t="s">
        <v>77230</v>
      </c>
    </row>
    <row r="250997">
      <c r="A250997" s="1" t="s">
        <v>77231</v>
      </c>
    </row>
    <row r="250998">
      <c r="A250998" s="1" t="s">
        <v>65479</v>
      </c>
    </row>
    <row r="250999">
      <c r="A250999" s="1" t="s">
        <v>77232</v>
      </c>
    </row>
    <row r="251000">
      <c r="A251000" s="1" t="s">
        <v>77233</v>
      </c>
    </row>
    <row r="251001">
      <c r="A251001" s="1" t="s">
        <v>34714</v>
      </c>
    </row>
    <row r="251002">
      <c r="A251002" s="1" t="s">
        <v>77234</v>
      </c>
    </row>
    <row r="251003">
      <c r="A251003" s="1" t="s">
        <v>76994</v>
      </c>
    </row>
    <row r="251004">
      <c r="A251004" s="1" t="s">
        <v>68024</v>
      </c>
    </row>
    <row r="251005">
      <c r="A251005" s="1" t="s">
        <v>77235</v>
      </c>
    </row>
    <row r="251006">
      <c r="A251006" s="1" t="s">
        <v>77237</v>
      </c>
    </row>
    <row r="251007">
      <c r="A251007" s="1" t="s">
        <v>77238</v>
      </c>
    </row>
    <row r="251008">
      <c r="A251008" s="1" t="s">
        <v>7815</v>
      </c>
    </row>
    <row r="251009">
      <c r="A251009" s="3" t="str">
        <f>...</f>
        <v>#ERROR!</v>
      </c>
    </row>
    <row r="251010">
      <c r="A251010" s="1" t="s">
        <v>34606</v>
      </c>
    </row>
    <row r="251011">
      <c r="A251011" s="1" t="s">
        <v>77239</v>
      </c>
    </row>
    <row r="251012">
      <c r="A251012" s="1" t="s">
        <v>14417</v>
      </c>
    </row>
    <row r="251013">
      <c r="A251013" s="1" t="s">
        <v>77240</v>
      </c>
    </row>
    <row r="251014">
      <c r="A251014" s="1" t="s">
        <v>7815</v>
      </c>
    </row>
    <row r="251015">
      <c r="A251015" s="1" t="s">
        <v>77241</v>
      </c>
    </row>
    <row r="251016">
      <c r="A251016" s="1" t="s">
        <v>77242</v>
      </c>
    </row>
    <row r="251017">
      <c r="A251017" s="1" t="s">
        <v>77243</v>
      </c>
    </row>
    <row r="251018">
      <c r="A251018" s="1" t="s">
        <v>24435</v>
      </c>
    </row>
    <row r="251019">
      <c r="A251019" s="1">
        <v>6.0</v>
      </c>
    </row>
    <row r="251020">
      <c r="A251020" s="1" t="s">
        <v>77244</v>
      </c>
    </row>
    <row r="251021">
      <c r="A251021" s="1" t="s">
        <v>4544</v>
      </c>
    </row>
    <row r="251022">
      <c r="A251022" s="1" t="s">
        <v>10388</v>
      </c>
    </row>
    <row r="251023">
      <c r="A251023" s="1" t="s">
        <v>77245</v>
      </c>
    </row>
    <row r="251024">
      <c r="A251024" s="1" t="s">
        <v>34606</v>
      </c>
    </row>
    <row r="251025">
      <c r="A251025" s="1" t="s">
        <v>77239</v>
      </c>
    </row>
    <row r="251026">
      <c r="A251026" s="1" t="s">
        <v>77240</v>
      </c>
    </row>
    <row r="251027">
      <c r="A251027" s="1" t="s">
        <v>77242</v>
      </c>
    </row>
    <row r="251028">
      <c r="A251028" s="1" t="s">
        <v>77243</v>
      </c>
    </row>
    <row r="251029">
      <c r="A251029" s="1" t="s">
        <v>77246</v>
      </c>
    </row>
    <row r="251030">
      <c r="A251030" s="1" t="s">
        <v>77247</v>
      </c>
    </row>
    <row r="251031">
      <c r="A251031" s="1" t="s">
        <v>72708</v>
      </c>
    </row>
    <row r="251032">
      <c r="A251032" s="1" t="s">
        <v>72709</v>
      </c>
    </row>
    <row r="251033">
      <c r="A251033" s="1" t="s">
        <v>72710</v>
      </c>
    </row>
    <row r="251034">
      <c r="A251034" s="1" t="s">
        <v>72711</v>
      </c>
    </row>
    <row r="251035">
      <c r="A251035" s="1" t="s">
        <v>1208</v>
      </c>
    </row>
    <row r="251036">
      <c r="A251036" s="1" t="s">
        <v>72712</v>
      </c>
    </row>
    <row r="251037">
      <c r="A251037" s="1" t="s">
        <v>72713</v>
      </c>
    </row>
    <row r="251038">
      <c r="A251038" s="1" t="s">
        <v>72714</v>
      </c>
    </row>
    <row r="251039">
      <c r="A251039" s="1" t="s">
        <v>72715</v>
      </c>
    </row>
    <row r="251040">
      <c r="A251040" s="1" t="s">
        <v>72716</v>
      </c>
    </row>
    <row r="251041">
      <c r="A251041" s="1" t="s">
        <v>45215</v>
      </c>
    </row>
    <row r="251042">
      <c r="A251042" s="1" t="s">
        <v>72717</v>
      </c>
    </row>
    <row r="251043">
      <c r="A251043" s="1" t="s">
        <v>72718</v>
      </c>
    </row>
    <row r="251044">
      <c r="A251044" s="1" t="s">
        <v>72719</v>
      </c>
    </row>
    <row r="251045">
      <c r="A251045" s="1" t="s">
        <v>72720</v>
      </c>
    </row>
    <row r="251046">
      <c r="A251046" s="1" t="s">
        <v>72721</v>
      </c>
    </row>
    <row r="251047">
      <c r="A251047" s="1" t="s">
        <v>72722</v>
      </c>
    </row>
    <row r="251048">
      <c r="A251048" s="1" t="s">
        <v>34601</v>
      </c>
    </row>
    <row r="251049">
      <c r="A251049" s="1" t="s">
        <v>72723</v>
      </c>
    </row>
    <row r="251050">
      <c r="A251050" s="1" t="s">
        <v>72724</v>
      </c>
    </row>
    <row r="251051">
      <c r="A251051" s="1" t="s">
        <v>72725</v>
      </c>
    </row>
    <row r="251052">
      <c r="A251052" s="1" t="s">
        <v>44742</v>
      </c>
    </row>
    <row r="251053">
      <c r="A251053" s="1" t="s">
        <v>72726</v>
      </c>
    </row>
    <row r="251054">
      <c r="A251054" s="1" t="s">
        <v>72727</v>
      </c>
    </row>
    <row r="251055">
      <c r="A251055" s="1" t="s">
        <v>7815</v>
      </c>
    </row>
    <row r="251056">
      <c r="A251056" s="1" t="s">
        <v>72728</v>
      </c>
    </row>
    <row r="251057">
      <c r="A251057" s="1" t="s">
        <v>322</v>
      </c>
    </row>
    <row r="251058">
      <c r="A251058" s="1" t="s">
        <v>72729</v>
      </c>
    </row>
    <row r="251059">
      <c r="A251059" s="1" t="s">
        <v>72730</v>
      </c>
    </row>
    <row r="251060">
      <c r="A251060" s="1" t="s">
        <v>34742</v>
      </c>
    </row>
    <row r="251061">
      <c r="A251061" s="1" t="s">
        <v>44742</v>
      </c>
    </row>
    <row r="251062">
      <c r="A251062" s="1" t="s">
        <v>72731</v>
      </c>
    </row>
    <row r="251063">
      <c r="A251063" s="1" t="s">
        <v>977</v>
      </c>
    </row>
    <row r="251064">
      <c r="A251064" s="1" t="s">
        <v>39512</v>
      </c>
    </row>
    <row r="251065">
      <c r="A251065" s="1" t="s">
        <v>72732</v>
      </c>
    </row>
    <row r="251066">
      <c r="A251066" s="1" t="s">
        <v>72733</v>
      </c>
    </row>
    <row r="251067">
      <c r="A251067" s="1" t="s">
        <v>72734</v>
      </c>
    </row>
    <row r="251068">
      <c r="A251068" s="1" t="s">
        <v>72735</v>
      </c>
    </row>
    <row r="251069">
      <c r="A251069" s="1" t="s">
        <v>72736</v>
      </c>
    </row>
    <row r="251070">
      <c r="A251070" s="1" t="s">
        <v>72737</v>
      </c>
    </row>
    <row r="251071">
      <c r="A251071" s="1" t="s">
        <v>16179</v>
      </c>
    </row>
    <row r="251072">
      <c r="A251072" s="1" t="s">
        <v>7809</v>
      </c>
    </row>
    <row r="251073">
      <c r="A251073" s="1" t="s">
        <v>65040</v>
      </c>
    </row>
    <row r="251074">
      <c r="A251074" s="1" t="s">
        <v>72738</v>
      </c>
    </row>
    <row r="251075">
      <c r="A251075" s="1" t="s">
        <v>72739</v>
      </c>
    </row>
    <row r="251076">
      <c r="A251076" s="1" t="s">
        <v>72740</v>
      </c>
    </row>
    <row r="251077">
      <c r="A251077" s="1" t="s">
        <v>72741</v>
      </c>
    </row>
    <row r="251078">
      <c r="A251078" s="1" t="s">
        <v>72708</v>
      </c>
    </row>
    <row r="251079">
      <c r="A251079" s="1" t="s">
        <v>72709</v>
      </c>
    </row>
    <row r="251080">
      <c r="A251080" s="1" t="s">
        <v>72710</v>
      </c>
    </row>
    <row r="251081">
      <c r="A251081" s="1" t="s">
        <v>72711</v>
      </c>
    </row>
    <row r="251082">
      <c r="A251082" s="1" t="s">
        <v>72712</v>
      </c>
    </row>
    <row r="251083">
      <c r="A251083" s="1" t="s">
        <v>72713</v>
      </c>
    </row>
    <row r="251084">
      <c r="A251084" s="1" t="s">
        <v>72714</v>
      </c>
    </row>
    <row r="251085">
      <c r="A251085" s="1" t="s">
        <v>72715</v>
      </c>
    </row>
    <row r="251086">
      <c r="A251086" s="1" t="s">
        <v>72716</v>
      </c>
    </row>
    <row r="251087">
      <c r="A251087" s="1" t="s">
        <v>45215</v>
      </c>
    </row>
    <row r="251088">
      <c r="A251088" s="1" t="s">
        <v>72717</v>
      </c>
    </row>
    <row r="251089">
      <c r="A251089" s="1" t="s">
        <v>72718</v>
      </c>
    </row>
    <row r="251090">
      <c r="A251090" s="1" t="s">
        <v>72719</v>
      </c>
    </row>
    <row r="251091">
      <c r="A251091" s="1" t="s">
        <v>72720</v>
      </c>
    </row>
    <row r="251092">
      <c r="A251092" s="1" t="s">
        <v>72721</v>
      </c>
    </row>
    <row r="251093">
      <c r="A251093" s="1" t="s">
        <v>72722</v>
      </c>
    </row>
    <row r="251094">
      <c r="A251094" s="1" t="s">
        <v>34601</v>
      </c>
    </row>
    <row r="251095">
      <c r="A251095" s="1" t="s">
        <v>72723</v>
      </c>
    </row>
    <row r="251096">
      <c r="A251096" s="1" t="s">
        <v>72724</v>
      </c>
    </row>
    <row r="251097">
      <c r="A251097" s="1" t="s">
        <v>72725</v>
      </c>
    </row>
    <row r="251098">
      <c r="A251098" s="1" t="s">
        <v>44742</v>
      </c>
    </row>
    <row r="251099">
      <c r="A251099" s="1" t="s">
        <v>72726</v>
      </c>
    </row>
    <row r="251100">
      <c r="A251100" s="1" t="s">
        <v>72727</v>
      </c>
    </row>
    <row r="251101">
      <c r="A251101" s="1" t="s">
        <v>72728</v>
      </c>
    </row>
    <row r="251102">
      <c r="A251102" s="1" t="s">
        <v>72729</v>
      </c>
    </row>
    <row r="251103">
      <c r="A251103" s="1" t="s">
        <v>72730</v>
      </c>
    </row>
    <row r="251104">
      <c r="A251104" s="1" t="s">
        <v>44742</v>
      </c>
    </row>
    <row r="251105">
      <c r="A251105" s="1" t="s">
        <v>72731</v>
      </c>
    </row>
    <row r="251106">
      <c r="A251106" s="1" t="s">
        <v>39512</v>
      </c>
    </row>
    <row r="251107">
      <c r="A251107" s="1" t="s">
        <v>72732</v>
      </c>
    </row>
    <row r="251108">
      <c r="A251108" s="1" t="s">
        <v>72733</v>
      </c>
    </row>
    <row r="251109">
      <c r="A251109" s="1" t="s">
        <v>72734</v>
      </c>
    </row>
    <row r="251110">
      <c r="A251110" s="1" t="s">
        <v>72735</v>
      </c>
    </row>
    <row r="251111">
      <c r="A251111" s="1" t="s">
        <v>72736</v>
      </c>
    </row>
    <row r="251112">
      <c r="A251112" s="1" t="s">
        <v>65040</v>
      </c>
    </row>
    <row r="251113">
      <c r="A251113" s="1" t="s">
        <v>72738</v>
      </c>
    </row>
    <row r="251114">
      <c r="A251114" s="1" t="s">
        <v>72739</v>
      </c>
    </row>
    <row r="251115">
      <c r="A251115" s="1" t="s">
        <v>72740</v>
      </c>
    </row>
    <row r="251116">
      <c r="A251116" s="1" t="s">
        <v>72742</v>
      </c>
    </row>
    <row r="251117">
      <c r="A251117" s="1" t="s">
        <v>77248</v>
      </c>
    </row>
    <row r="251118">
      <c r="A251118" s="1" t="s">
        <v>186</v>
      </c>
    </row>
    <row r="251119">
      <c r="A251119" s="1" t="s">
        <v>70803</v>
      </c>
    </row>
    <row r="251120">
      <c r="A251120" s="1" t="s">
        <v>77249</v>
      </c>
    </row>
    <row r="251121">
      <c r="A251121" s="1" t="s">
        <v>27986</v>
      </c>
    </row>
    <row r="251122">
      <c r="A251122" s="1" t="s">
        <v>46975</v>
      </c>
    </row>
    <row r="251123">
      <c r="A251123" s="1" t="s">
        <v>6761</v>
      </c>
    </row>
    <row r="251124">
      <c r="A251124" s="1" t="s">
        <v>77250</v>
      </c>
    </row>
    <row r="251125">
      <c r="A251125" s="1" t="s">
        <v>977</v>
      </c>
    </row>
    <row r="251126">
      <c r="A251126" s="1" t="s">
        <v>7815</v>
      </c>
    </row>
    <row r="251127">
      <c r="A251127" s="1" t="s">
        <v>77251</v>
      </c>
    </row>
    <row r="251128">
      <c r="A251128" s="1" t="s">
        <v>977</v>
      </c>
    </row>
    <row r="251129">
      <c r="A251129" s="1" t="s">
        <v>322</v>
      </c>
    </row>
    <row r="251130">
      <c r="A251130" s="1" t="s">
        <v>77252</v>
      </c>
    </row>
    <row r="251131">
      <c r="A251131" s="1" t="s">
        <v>77253</v>
      </c>
    </row>
    <row r="251132">
      <c r="A251132" s="1" t="s">
        <v>77254</v>
      </c>
    </row>
    <row r="251133">
      <c r="A251133" s="1" t="s">
        <v>77255</v>
      </c>
    </row>
    <row r="251134">
      <c r="A251134" s="1" t="s">
        <v>77256</v>
      </c>
    </row>
    <row r="251135">
      <c r="A251135" s="1" t="s">
        <v>77257</v>
      </c>
    </row>
    <row r="251136">
      <c r="A251136" s="1" t="s">
        <v>1858</v>
      </c>
    </row>
    <row r="251137">
      <c r="A251137" s="1" t="s">
        <v>77258</v>
      </c>
    </row>
    <row r="251138">
      <c r="A251138" s="1" t="s">
        <v>77259</v>
      </c>
    </row>
    <row r="251139">
      <c r="A251139" s="1" t="s">
        <v>77260</v>
      </c>
    </row>
    <row r="251140">
      <c r="A251140" s="1" t="s">
        <v>77261</v>
      </c>
    </row>
    <row r="251141">
      <c r="A251141" s="1" t="s">
        <v>77262</v>
      </c>
    </row>
    <row r="251142">
      <c r="A251142" s="1" t="s">
        <v>77263</v>
      </c>
    </row>
    <row r="251143">
      <c r="A251143" s="3" t="str">
        <f/>
        <v>#ERROR!</v>
      </c>
    </row>
    <row r="251144">
      <c r="A251144" s="1" t="s">
        <v>46990</v>
      </c>
    </row>
    <row r="251145">
      <c r="A251145" s="1" t="s">
        <v>77264</v>
      </c>
    </row>
    <row r="251146">
      <c r="A251146" s="1" t="s">
        <v>27986</v>
      </c>
    </row>
    <row r="251147">
      <c r="A251147" s="1" t="s">
        <v>46975</v>
      </c>
    </row>
    <row r="251148">
      <c r="A251148" s="1" t="s">
        <v>77250</v>
      </c>
    </row>
    <row r="251149">
      <c r="A251149" s="1" t="s">
        <v>77251</v>
      </c>
    </row>
    <row r="251150">
      <c r="A251150" s="1" t="s">
        <v>77252</v>
      </c>
    </row>
    <row r="251151">
      <c r="A251151" s="1" t="s">
        <v>77253</v>
      </c>
    </row>
    <row r="251152">
      <c r="A251152" s="1" t="s">
        <v>77254</v>
      </c>
    </row>
    <row r="251153">
      <c r="A251153" s="1" t="s">
        <v>77255</v>
      </c>
    </row>
    <row r="251154">
      <c r="A251154" s="1" t="s">
        <v>77256</v>
      </c>
    </row>
    <row r="251155">
      <c r="A251155" s="1" t="s">
        <v>77257</v>
      </c>
    </row>
    <row r="251156">
      <c r="A251156" s="1" t="s">
        <v>77258</v>
      </c>
    </row>
    <row r="251157">
      <c r="A251157" s="1" t="s">
        <v>77259</v>
      </c>
    </row>
    <row r="251158">
      <c r="A251158" s="1" t="s">
        <v>77260</v>
      </c>
    </row>
    <row r="251159">
      <c r="A251159" s="1" t="s">
        <v>77261</v>
      </c>
    </row>
    <row r="251160">
      <c r="A251160" s="1" t="s">
        <v>77265</v>
      </c>
    </row>
    <row r="251161">
      <c r="A251161" s="1" t="s">
        <v>77266</v>
      </c>
    </row>
    <row r="251162">
      <c r="A251162" s="1" t="s">
        <v>77267</v>
      </c>
    </row>
    <row r="251163">
      <c r="A251163" s="1" t="s">
        <v>77268</v>
      </c>
    </row>
    <row r="251164">
      <c r="A251164" s="1" t="s">
        <v>77269</v>
      </c>
    </row>
    <row r="251165">
      <c r="A251165" s="3" t="str">
        <f/>
        <v>#ERROR!</v>
      </c>
    </row>
    <row r="251166">
      <c r="A251166" s="1" t="s">
        <v>77270</v>
      </c>
    </row>
    <row r="251167">
      <c r="A251167" s="1" t="s">
        <v>77271</v>
      </c>
    </row>
    <row r="251168">
      <c r="A251168" s="1" t="s">
        <v>77272</v>
      </c>
    </row>
    <row r="251169">
      <c r="A251169" s="1" t="s">
        <v>77273</v>
      </c>
    </row>
    <row r="251170">
      <c r="A251170" s="1" t="s">
        <v>77267</v>
      </c>
    </row>
    <row r="251171">
      <c r="A251171" s="1" t="s">
        <v>77268</v>
      </c>
    </row>
    <row r="251172">
      <c r="A251172" s="1" t="s">
        <v>77269</v>
      </c>
    </row>
    <row r="251173">
      <c r="A251173" s="1" t="s">
        <v>77270</v>
      </c>
    </row>
    <row r="251174">
      <c r="A251174" s="1" t="s">
        <v>77271</v>
      </c>
    </row>
    <row r="251175">
      <c r="A251175" s="1" t="s">
        <v>77272</v>
      </c>
    </row>
    <row r="251176">
      <c r="A251176" s="1" t="s">
        <v>77274</v>
      </c>
    </row>
    <row r="251177">
      <c r="A251177" s="1" t="s">
        <v>77275</v>
      </c>
    </row>
    <row r="251178">
      <c r="A251178" s="1" t="s">
        <v>77276</v>
      </c>
    </row>
    <row r="251179">
      <c r="A251179" s="1" t="s">
        <v>77277</v>
      </c>
    </row>
    <row r="251180">
      <c r="A251180" s="1" t="s">
        <v>77278</v>
      </c>
    </row>
    <row r="251181">
      <c r="A251181" s="1" t="s">
        <v>77279</v>
      </c>
    </row>
    <row r="251182">
      <c r="A251182" s="1" t="s">
        <v>77280</v>
      </c>
    </row>
    <row r="251183">
      <c r="A251183" s="1" t="s">
        <v>77281</v>
      </c>
    </row>
    <row r="251184">
      <c r="A251184" s="1" t="s">
        <v>977</v>
      </c>
    </row>
    <row r="251185">
      <c r="A251185" s="1" t="s">
        <v>77282</v>
      </c>
    </row>
    <row r="251186">
      <c r="A251186" s="1" t="s">
        <v>77283</v>
      </c>
    </row>
    <row r="251187">
      <c r="A251187" s="1" t="s">
        <v>77284</v>
      </c>
    </row>
    <row r="251188">
      <c r="A251188" s="1" t="s">
        <v>977</v>
      </c>
    </row>
    <row r="251189">
      <c r="A251189" s="1" t="s">
        <v>77285</v>
      </c>
    </row>
    <row r="251190">
      <c r="A251190" s="1" t="s">
        <v>77286</v>
      </c>
    </row>
    <row r="251191">
      <c r="A251191" s="1" t="s">
        <v>77287</v>
      </c>
    </row>
    <row r="251192">
      <c r="A251192" s="1" t="s">
        <v>77288</v>
      </c>
    </row>
    <row r="251193">
      <c r="A251193" s="1" t="s">
        <v>77289</v>
      </c>
    </row>
    <row r="251194">
      <c r="A251194" s="1" t="s">
        <v>77290</v>
      </c>
    </row>
    <row r="251195">
      <c r="A251195" s="1" t="s">
        <v>77291</v>
      </c>
    </row>
    <row r="251196">
      <c r="A251196" s="1" t="s">
        <v>77292</v>
      </c>
    </row>
    <row r="251197">
      <c r="A251197" s="1" t="s">
        <v>77293</v>
      </c>
    </row>
    <row r="251198">
      <c r="A251198" s="1" t="s">
        <v>77294</v>
      </c>
    </row>
    <row r="251199">
      <c r="A251199" s="1" t="s">
        <v>77295</v>
      </c>
    </row>
    <row r="251200">
      <c r="A251200" s="1" t="s">
        <v>77296</v>
      </c>
    </row>
    <row r="251201">
      <c r="A251201" s="1" t="s">
        <v>77297</v>
      </c>
    </row>
    <row r="251202">
      <c r="A251202" s="1" t="s">
        <v>77298</v>
      </c>
    </row>
    <row r="251203">
      <c r="A251203" s="1" t="s">
        <v>35576</v>
      </c>
    </row>
    <row r="251204">
      <c r="A251204" s="1" t="s">
        <v>77299</v>
      </c>
    </row>
    <row r="251205">
      <c r="A251205" s="1" t="s">
        <v>77276</v>
      </c>
    </row>
    <row r="251206">
      <c r="A251206" s="1" t="s">
        <v>77277</v>
      </c>
    </row>
    <row r="251207">
      <c r="A251207" s="1" t="s">
        <v>77278</v>
      </c>
    </row>
    <row r="251208">
      <c r="A251208" s="1" t="s">
        <v>77279</v>
      </c>
    </row>
    <row r="251209">
      <c r="A251209" s="1" t="s">
        <v>77280</v>
      </c>
    </row>
    <row r="251210">
      <c r="A251210" s="1" t="s">
        <v>77281</v>
      </c>
    </row>
    <row r="251211">
      <c r="A251211" s="1" t="s">
        <v>77282</v>
      </c>
    </row>
    <row r="251212">
      <c r="A251212" s="1" t="s">
        <v>77283</v>
      </c>
    </row>
    <row r="251213">
      <c r="A251213" s="1" t="s">
        <v>77284</v>
      </c>
    </row>
    <row r="251214">
      <c r="A251214" s="1" t="s">
        <v>77285</v>
      </c>
    </row>
    <row r="251215">
      <c r="A251215" s="1" t="s">
        <v>77286</v>
      </c>
    </row>
    <row r="251216">
      <c r="A251216" s="1" t="s">
        <v>77287</v>
      </c>
    </row>
    <row r="251217">
      <c r="A251217" s="1" t="s">
        <v>77288</v>
      </c>
    </row>
    <row r="251218">
      <c r="A251218" s="1" t="s">
        <v>77289</v>
      </c>
    </row>
    <row r="251219">
      <c r="A251219" s="1" t="s">
        <v>77290</v>
      </c>
    </row>
    <row r="251220">
      <c r="A251220" s="1" t="s">
        <v>77291</v>
      </c>
    </row>
    <row r="251221">
      <c r="A251221" s="1" t="s">
        <v>77292</v>
      </c>
    </row>
    <row r="251222">
      <c r="A251222" s="1" t="s">
        <v>77293</v>
      </c>
    </row>
    <row r="251223">
      <c r="A251223" s="1" t="s">
        <v>77294</v>
      </c>
    </row>
    <row r="251224">
      <c r="A251224" s="1" t="s">
        <v>77295</v>
      </c>
    </row>
    <row r="251225">
      <c r="A251225" s="1" t="s">
        <v>77296</v>
      </c>
    </row>
    <row r="251226">
      <c r="A251226" s="1" t="s">
        <v>77297</v>
      </c>
    </row>
    <row r="251227">
      <c r="A251227" s="1" t="s">
        <v>77298</v>
      </c>
    </row>
    <row r="251228">
      <c r="A251228" s="1" t="s">
        <v>35576</v>
      </c>
    </row>
    <row r="251229">
      <c r="A251229" s="1" t="s">
        <v>77300</v>
      </c>
    </row>
    <row r="251230">
      <c r="A251230" s="1" t="s">
        <v>77301</v>
      </c>
    </row>
    <row r="251231">
      <c r="A251231" s="1" t="s">
        <v>73151</v>
      </c>
    </row>
    <row r="251232">
      <c r="A251232" s="1" t="s">
        <v>73152</v>
      </c>
    </row>
    <row r="251233">
      <c r="A251233" s="1" t="s">
        <v>73153</v>
      </c>
    </row>
    <row r="251234">
      <c r="A251234" s="1" t="s">
        <v>73154</v>
      </c>
    </row>
    <row r="251235">
      <c r="A251235" s="1" t="s">
        <v>73155</v>
      </c>
    </row>
    <row r="251236">
      <c r="A251236" s="1" t="s">
        <v>73156</v>
      </c>
    </row>
    <row r="251237">
      <c r="A251237" s="1" t="s">
        <v>73157</v>
      </c>
    </row>
    <row r="251238">
      <c r="A251238" s="3" t="str">
        <f> o&gt; fap. a, al a 7 hk eS My</f>
        <v>#ERROR!</v>
      </c>
    </row>
    <row r="251239">
      <c r="A251239" s="1" t="s">
        <v>73158</v>
      </c>
    </row>
    <row r="251240">
      <c r="A251240" s="1" t="s">
        <v>73159</v>
      </c>
    </row>
    <row r="251241">
      <c r="A251241" s="1" t="s">
        <v>73160</v>
      </c>
    </row>
    <row r="251242">
      <c r="A251242" s="1" t="s">
        <v>73161</v>
      </c>
    </row>
    <row r="251243">
      <c r="A251243" s="1" t="s">
        <v>73162</v>
      </c>
    </row>
    <row r="251244">
      <c r="A251244" s="1" t="s">
        <v>73163</v>
      </c>
    </row>
    <row r="251245">
      <c r="A251245" s="1" t="s">
        <v>73164</v>
      </c>
    </row>
    <row r="251246">
      <c r="A251246" s="1" t="s">
        <v>73165</v>
      </c>
    </row>
    <row r="251247">
      <c r="A251247" s="1" t="s">
        <v>73166</v>
      </c>
    </row>
    <row r="251248">
      <c r="A251248" s="1" t="s">
        <v>73167</v>
      </c>
    </row>
    <row r="251249">
      <c r="A251249" s="1" t="s">
        <v>73151</v>
      </c>
    </row>
    <row r="251250">
      <c r="A251250" s="1" t="s">
        <v>73152</v>
      </c>
    </row>
    <row r="251251">
      <c r="A251251" s="1" t="s">
        <v>73153</v>
      </c>
    </row>
    <row r="251252">
      <c r="A251252" s="1" t="s">
        <v>73154</v>
      </c>
    </row>
    <row r="251253">
      <c r="A251253" s="1" t="s">
        <v>73155</v>
      </c>
    </row>
    <row r="251254">
      <c r="A251254" s="1" t="s">
        <v>73156</v>
      </c>
    </row>
    <row r="251255">
      <c r="A251255" s="1" t="s">
        <v>73157</v>
      </c>
    </row>
    <row r="251256">
      <c r="A251256" s="3" t="str">
        <f> o&gt; fap. a, al a 7 hk eS My</f>
        <v>#ERROR!</v>
      </c>
    </row>
    <row r="251257">
      <c r="A251257" s="1" t="s">
        <v>73158</v>
      </c>
    </row>
    <row r="251258">
      <c r="A251258" s="1" t="s">
        <v>73159</v>
      </c>
    </row>
    <row r="251259">
      <c r="A251259" s="1" t="s">
        <v>73160</v>
      </c>
    </row>
    <row r="251260">
      <c r="A251260" s="1" t="s">
        <v>73161</v>
      </c>
    </row>
    <row r="251261">
      <c r="A251261" s="1" t="s">
        <v>73162</v>
      </c>
    </row>
    <row r="251262">
      <c r="A251262" s="1" t="s">
        <v>73163</v>
      </c>
    </row>
    <row r="251263">
      <c r="A251263" s="1" t="s">
        <v>73164</v>
      </c>
    </row>
    <row r="251264">
      <c r="A251264" s="1" t="s">
        <v>73165</v>
      </c>
    </row>
    <row r="251265">
      <c r="A251265" s="1" t="s">
        <v>73166</v>
      </c>
    </row>
    <row r="251266">
      <c r="A251266" s="1" t="s">
        <v>73168</v>
      </c>
    </row>
    <row r="251267">
      <c r="A251267" s="1" t="s">
        <v>77302</v>
      </c>
    </row>
    <row r="251268">
      <c r="A251268" s="1" t="s">
        <v>977</v>
      </c>
    </row>
    <row r="251269">
      <c r="A251269" s="1" t="s">
        <v>35456</v>
      </c>
    </row>
    <row r="251270">
      <c r="A251270" s="1" t="s">
        <v>77303</v>
      </c>
    </row>
    <row r="251271">
      <c r="A251271" s="1" t="s">
        <v>77304</v>
      </c>
    </row>
    <row r="251272">
      <c r="A251272" s="1" t="s">
        <v>977</v>
      </c>
    </row>
    <row r="251273">
      <c r="A251273" s="1" t="s">
        <v>18104</v>
      </c>
    </row>
    <row r="251274">
      <c r="A251274" s="1" t="s">
        <v>977</v>
      </c>
    </row>
    <row r="251275">
      <c r="A251275" s="1" t="s">
        <v>77305</v>
      </c>
    </row>
    <row r="251276">
      <c r="A251276" s="1" t="s">
        <v>7815</v>
      </c>
    </row>
    <row r="251277">
      <c r="A251277" s="1" t="s">
        <v>77306</v>
      </c>
    </row>
    <row r="251278">
      <c r="A251278" s="1" t="s">
        <v>77307</v>
      </c>
    </row>
    <row r="251279">
      <c r="A251279" s="1" t="s">
        <v>77308</v>
      </c>
    </row>
    <row r="251280">
      <c r="A251280" s="1" t="s">
        <v>77309</v>
      </c>
    </row>
    <row r="251281">
      <c r="A251281" s="1" t="s">
        <v>10192</v>
      </c>
    </row>
    <row r="251282">
      <c r="A251282" s="3" t="str">
        <f/>
        <v>#ERROR!</v>
      </c>
    </row>
    <row r="251283">
      <c r="A251283" s="1" t="s">
        <v>77310</v>
      </c>
    </row>
    <row r="251284">
      <c r="A251284" s="1" t="s">
        <v>77303</v>
      </c>
    </row>
    <row r="251285">
      <c r="A251285" s="1" t="s">
        <v>77304</v>
      </c>
    </row>
    <row r="251286">
      <c r="A251286" s="1" t="s">
        <v>77305</v>
      </c>
    </row>
    <row r="251287">
      <c r="A251287" s="1" t="s">
        <v>77306</v>
      </c>
    </row>
    <row r="251288">
      <c r="A251288" s="1" t="s">
        <v>77307</v>
      </c>
    </row>
    <row r="251289">
      <c r="A251289" s="1" t="s">
        <v>77311</v>
      </c>
    </row>
    <row r="251290">
      <c r="A251290" s="1" t="s">
        <v>77312</v>
      </c>
    </row>
    <row r="251291">
      <c r="A251291" s="1" t="s">
        <v>20456</v>
      </c>
    </row>
    <row r="251292">
      <c r="A251292" s="1" t="s">
        <v>44827</v>
      </c>
    </row>
    <row r="251293">
      <c r="A251293" s="1" t="s">
        <v>77313</v>
      </c>
    </row>
    <row r="251294">
      <c r="A251294" s="1" t="s">
        <v>77314</v>
      </c>
    </row>
    <row r="251295">
      <c r="A251295" s="1" t="s">
        <v>77315</v>
      </c>
    </row>
    <row r="251296">
      <c r="A251296" s="1" t="s">
        <v>77316</v>
      </c>
    </row>
    <row r="251297">
      <c r="A251297" s="1">
        <v>2.0</v>
      </c>
    </row>
    <row r="251298">
      <c r="A251298" s="1" t="s">
        <v>34601</v>
      </c>
    </row>
    <row r="251299">
      <c r="A251299" s="1" t="s">
        <v>77317</v>
      </c>
    </row>
    <row r="251300">
      <c r="A251300" s="1" t="s">
        <v>77318</v>
      </c>
    </row>
    <row r="251301">
      <c r="A251301" s="1" t="s">
        <v>34601</v>
      </c>
    </row>
    <row r="251302">
      <c r="A251302" s="1" t="s">
        <v>77319</v>
      </c>
    </row>
    <row r="251303">
      <c r="A251303" s="1" t="s">
        <v>977</v>
      </c>
    </row>
    <row r="251304">
      <c r="A251304" s="1" t="s">
        <v>77320</v>
      </c>
    </row>
    <row r="251305">
      <c r="A251305" s="1" t="s">
        <v>34601</v>
      </c>
    </row>
    <row r="251306">
      <c r="A251306" s="1" t="s">
        <v>36637</v>
      </c>
    </row>
    <row r="251307">
      <c r="A251307" s="1" t="s">
        <v>14417</v>
      </c>
    </row>
    <row r="251308">
      <c r="A251308" s="1" t="s">
        <v>77321</v>
      </c>
    </row>
    <row r="251309">
      <c r="A251309" s="1" t="s">
        <v>77322</v>
      </c>
    </row>
    <row r="251310">
      <c r="A251310" s="1" t="s">
        <v>77323</v>
      </c>
    </row>
    <row r="251311">
      <c r="A251311" s="1" t="s">
        <v>77324</v>
      </c>
    </row>
    <row r="251312">
      <c r="A251312" s="1" t="s">
        <v>26315</v>
      </c>
    </row>
    <row r="251313">
      <c r="A251313" s="1" t="s">
        <v>77325</v>
      </c>
    </row>
    <row r="251314">
      <c r="A251314" s="1" t="s">
        <v>77326</v>
      </c>
    </row>
    <row r="251315">
      <c r="A251315" s="1" t="s">
        <v>77327</v>
      </c>
    </row>
    <row r="251316">
      <c r="A251316" s="1" t="s">
        <v>77328</v>
      </c>
    </row>
    <row r="251317">
      <c r="A251317" s="1" t="s">
        <v>77329</v>
      </c>
    </row>
    <row r="251318">
      <c r="A251318" s="1" t="s">
        <v>77330</v>
      </c>
    </row>
    <row r="251319">
      <c r="A251319" s="1" t="s">
        <v>41135</v>
      </c>
    </row>
    <row r="251320">
      <c r="A251320" s="1" t="s">
        <v>77331</v>
      </c>
    </row>
    <row r="251321">
      <c r="A251321" s="1" t="s">
        <v>77332</v>
      </c>
    </row>
    <row r="251322">
      <c r="A251322" s="1" t="s">
        <v>77333</v>
      </c>
    </row>
    <row r="251323">
      <c r="A251323" s="1" t="s">
        <v>77334</v>
      </c>
    </row>
    <row r="251324">
      <c r="A251324" s="1" t="s">
        <v>77335</v>
      </c>
    </row>
    <row r="251325">
      <c r="A251325" s="1" t="s">
        <v>77336</v>
      </c>
    </row>
    <row r="251326">
      <c r="A251326" s="1" t="s">
        <v>77337</v>
      </c>
    </row>
    <row r="251327">
      <c r="A251327" s="1" t="s">
        <v>77338</v>
      </c>
    </row>
    <row r="251328">
      <c r="A251328" s="1" t="s">
        <v>77339</v>
      </c>
    </row>
    <row r="251329">
      <c r="A251329" s="1" t="s">
        <v>77340</v>
      </c>
    </row>
    <row r="251330">
      <c r="A251330" s="1" t="s">
        <v>77341</v>
      </c>
    </row>
    <row r="251331">
      <c r="A251331" s="1" t="s">
        <v>77342</v>
      </c>
    </row>
    <row r="251332">
      <c r="A251332" s="1" t="s">
        <v>77343</v>
      </c>
    </row>
    <row r="251333">
      <c r="A251333" s="1" t="s">
        <v>77344</v>
      </c>
    </row>
    <row r="251334">
      <c r="A251334" s="1" t="s">
        <v>77345</v>
      </c>
    </row>
    <row r="251335">
      <c r="A251335" s="1" t="s">
        <v>77346</v>
      </c>
    </row>
    <row r="251336">
      <c r="A251336" s="1" t="s">
        <v>77347</v>
      </c>
    </row>
    <row r="251337">
      <c r="A251337" s="1" t="s">
        <v>77348</v>
      </c>
    </row>
    <row r="251338">
      <c r="A251338" s="1" t="s">
        <v>77349</v>
      </c>
    </row>
    <row r="251339">
      <c r="A251339" s="1" t="s">
        <v>77350</v>
      </c>
    </row>
    <row r="251340">
      <c r="A251340" s="1" t="s">
        <v>77351</v>
      </c>
    </row>
    <row r="251341">
      <c r="A251341" s="1" t="s">
        <v>8688</v>
      </c>
    </row>
    <row r="251342">
      <c r="A251342" s="1" t="s">
        <v>77352</v>
      </c>
    </row>
    <row r="251343">
      <c r="A251343" s="1" t="s">
        <v>77353</v>
      </c>
    </row>
    <row r="251344">
      <c r="A251344" s="1" t="s">
        <v>77354</v>
      </c>
    </row>
    <row r="251345">
      <c r="A251345" s="1" t="s">
        <v>77355</v>
      </c>
    </row>
    <row r="251346">
      <c r="A251346" s="1" t="s">
        <v>77356</v>
      </c>
    </row>
    <row r="251347">
      <c r="A251347" s="1" t="s">
        <v>77357</v>
      </c>
    </row>
    <row r="251348">
      <c r="A251348" s="1" t="s">
        <v>14567</v>
      </c>
    </row>
    <row r="251349">
      <c r="A251349" s="1" t="s">
        <v>977</v>
      </c>
    </row>
    <row r="251350">
      <c r="A251350" s="1" t="s">
        <v>77358</v>
      </c>
    </row>
    <row r="251351">
      <c r="A251351" s="1" t="s">
        <v>77359</v>
      </c>
    </row>
    <row r="251352">
      <c r="A251352" s="1" t="s">
        <v>77360</v>
      </c>
    </row>
    <row r="251353">
      <c r="A251353" s="1" t="s">
        <v>46620</v>
      </c>
    </row>
    <row r="251354">
      <c r="A251354" s="1" t="s">
        <v>77361</v>
      </c>
    </row>
    <row r="251355">
      <c r="A251355" s="1" t="s">
        <v>77362</v>
      </c>
    </row>
    <row r="251356">
      <c r="A251356" s="1" t="s">
        <v>77363</v>
      </c>
    </row>
    <row r="251357">
      <c r="A251357" s="1" t="s">
        <v>77364</v>
      </c>
    </row>
    <row r="251358">
      <c r="A251358" s="1" t="s">
        <v>77365</v>
      </c>
    </row>
    <row r="251359">
      <c r="A251359" s="1" t="s">
        <v>77366</v>
      </c>
    </row>
    <row r="251360">
      <c r="A251360" s="1" t="s">
        <v>77367</v>
      </c>
    </row>
    <row r="251361">
      <c r="A251361" s="1" t="s">
        <v>65791</v>
      </c>
    </row>
    <row r="251362">
      <c r="A251362" s="1" t="s">
        <v>77368</v>
      </c>
    </row>
    <row r="251363">
      <c r="A251363" s="1" t="s">
        <v>77369</v>
      </c>
    </row>
    <row r="251364">
      <c r="A251364" s="1" t="s">
        <v>77370</v>
      </c>
    </row>
    <row r="251365">
      <c r="A251365" s="1" t="s">
        <v>77371</v>
      </c>
    </row>
    <row r="251366">
      <c r="A251366" s="1" t="s">
        <v>77372</v>
      </c>
    </row>
    <row r="251367">
      <c r="A251367" s="1" t="s">
        <v>77373</v>
      </c>
    </row>
    <row r="251368">
      <c r="A251368" s="1" t="s">
        <v>77374</v>
      </c>
    </row>
    <row r="251369">
      <c r="A251369" s="1" t="s">
        <v>77375</v>
      </c>
    </row>
    <row r="251370">
      <c r="A251370" s="1" t="s">
        <v>77376</v>
      </c>
    </row>
    <row r="251371">
      <c r="A251371" s="1" t="s">
        <v>77377</v>
      </c>
    </row>
    <row r="251372">
      <c r="A251372" s="1" t="s">
        <v>77378</v>
      </c>
    </row>
    <row r="251373">
      <c r="A251373" s="1" t="s">
        <v>77379</v>
      </c>
    </row>
    <row r="251374">
      <c r="A251374" s="1" t="s">
        <v>77380</v>
      </c>
    </row>
    <row r="251375">
      <c r="A251375" s="1" t="s">
        <v>77381</v>
      </c>
    </row>
    <row r="251376">
      <c r="A251376" s="1" t="s">
        <v>77382</v>
      </c>
    </row>
    <row r="251377">
      <c r="A251377" s="1" t="s">
        <v>77383</v>
      </c>
    </row>
    <row r="251378">
      <c r="A251378" s="1" t="s">
        <v>77384</v>
      </c>
    </row>
    <row r="251379">
      <c r="A251379" s="1" t="s">
        <v>77385</v>
      </c>
    </row>
    <row r="251380">
      <c r="A251380" s="1" t="s">
        <v>77386</v>
      </c>
    </row>
    <row r="251381">
      <c r="A251381" s="1" t="s">
        <v>77387</v>
      </c>
    </row>
    <row r="251382">
      <c r="A251382" s="1" t="s">
        <v>77388</v>
      </c>
    </row>
    <row r="251383">
      <c r="A251383" s="1" t="s">
        <v>77389</v>
      </c>
    </row>
    <row r="251384">
      <c r="A251384" s="1" t="s">
        <v>77390</v>
      </c>
    </row>
    <row r="251385">
      <c r="A251385" s="1" t="s">
        <v>13979</v>
      </c>
    </row>
    <row r="251386">
      <c r="A251386" s="1" t="s">
        <v>77391</v>
      </c>
    </row>
    <row r="251387">
      <c r="A251387" s="1" t="s">
        <v>77392</v>
      </c>
    </row>
    <row r="251388">
      <c r="A251388" s="1" t="s">
        <v>77393</v>
      </c>
    </row>
    <row r="251389">
      <c r="A251389" s="1" t="s">
        <v>77394</v>
      </c>
    </row>
    <row r="251390">
      <c r="A251390" s="1" t="s">
        <v>77395</v>
      </c>
    </row>
    <row r="251391">
      <c r="A251391" s="1" t="s">
        <v>77396</v>
      </c>
    </row>
    <row r="251392">
      <c r="A251392" s="1" t="s">
        <v>77397</v>
      </c>
    </row>
    <row r="251393">
      <c r="A251393" s="1" t="s">
        <v>77398</v>
      </c>
    </row>
    <row r="251394">
      <c r="A251394" s="1" t="s">
        <v>77399</v>
      </c>
    </row>
    <row r="251395">
      <c r="A251395" s="1" t="s">
        <v>77400</v>
      </c>
    </row>
    <row r="251396">
      <c r="A251396" s="1" t="s">
        <v>77401</v>
      </c>
    </row>
    <row r="251397">
      <c r="A251397" s="1" t="s">
        <v>77402</v>
      </c>
    </row>
    <row r="251398">
      <c r="A251398" s="1" t="s">
        <v>77403</v>
      </c>
    </row>
    <row r="251399">
      <c r="A251399" s="1" t="s">
        <v>77404</v>
      </c>
    </row>
    <row r="251400">
      <c r="A251400" s="1" t="s">
        <v>77405</v>
      </c>
    </row>
    <row r="251401">
      <c r="A251401" s="1" t="s">
        <v>77406</v>
      </c>
    </row>
    <row r="251402">
      <c r="A251402" s="1" t="s">
        <v>77407</v>
      </c>
    </row>
    <row r="251403">
      <c r="A251403" s="1" t="s">
        <v>77408</v>
      </c>
    </row>
    <row r="251404">
      <c r="A251404" s="1" t="s">
        <v>77313</v>
      </c>
    </row>
    <row r="251405">
      <c r="A251405" s="1" t="s">
        <v>77314</v>
      </c>
    </row>
    <row r="251406">
      <c r="A251406" s="1" t="s">
        <v>77315</v>
      </c>
    </row>
    <row r="251407">
      <c r="A251407" s="1" t="s">
        <v>77316</v>
      </c>
    </row>
    <row r="251408">
      <c r="A251408" s="1" t="s">
        <v>34601</v>
      </c>
    </row>
    <row r="251409">
      <c r="A251409" s="1" t="s">
        <v>77317</v>
      </c>
    </row>
    <row r="251410">
      <c r="A251410" s="1" t="s">
        <v>77318</v>
      </c>
    </row>
    <row r="251411">
      <c r="A251411" s="1" t="s">
        <v>34601</v>
      </c>
    </row>
    <row r="251412">
      <c r="A251412" s="1" t="s">
        <v>77319</v>
      </c>
    </row>
    <row r="251413">
      <c r="A251413" s="1" t="s">
        <v>77320</v>
      </c>
    </row>
    <row r="251414">
      <c r="A251414" s="1" t="s">
        <v>34601</v>
      </c>
    </row>
    <row r="251415">
      <c r="A251415" s="1" t="s">
        <v>77321</v>
      </c>
    </row>
    <row r="251416">
      <c r="A251416" s="1" t="s">
        <v>77322</v>
      </c>
    </row>
    <row r="251417">
      <c r="A251417" s="1" t="s">
        <v>77323</v>
      </c>
    </row>
    <row r="251418">
      <c r="A251418" s="1" t="s">
        <v>77324</v>
      </c>
    </row>
    <row r="251419">
      <c r="A251419" s="1" t="s">
        <v>26315</v>
      </c>
    </row>
    <row r="251420">
      <c r="A251420" s="1" t="s">
        <v>77325</v>
      </c>
    </row>
    <row r="251421">
      <c r="A251421" s="1" t="s">
        <v>77326</v>
      </c>
    </row>
    <row r="251422">
      <c r="A251422" s="1" t="s">
        <v>77327</v>
      </c>
    </row>
    <row r="251423">
      <c r="A251423" s="1" t="s">
        <v>77328</v>
      </c>
    </row>
    <row r="251424">
      <c r="A251424" s="1" t="s">
        <v>77329</v>
      </c>
    </row>
    <row r="251425">
      <c r="A251425" s="1" t="s">
        <v>77330</v>
      </c>
    </row>
    <row r="251426">
      <c r="A251426" s="1" t="s">
        <v>77331</v>
      </c>
    </row>
    <row r="251427">
      <c r="A251427" s="1" t="s">
        <v>77332</v>
      </c>
    </row>
    <row r="251428">
      <c r="A251428" s="1" t="s">
        <v>77333</v>
      </c>
    </row>
    <row r="251429">
      <c r="A251429" s="1" t="s">
        <v>77334</v>
      </c>
    </row>
    <row r="251430">
      <c r="A251430" s="1" t="s">
        <v>77335</v>
      </c>
    </row>
    <row r="251431">
      <c r="A251431" s="1" t="s">
        <v>77336</v>
      </c>
    </row>
    <row r="251432">
      <c r="A251432" s="1" t="s">
        <v>77337</v>
      </c>
    </row>
    <row r="251433">
      <c r="A251433" s="1" t="s">
        <v>77338</v>
      </c>
    </row>
    <row r="251434">
      <c r="A251434" s="1" t="s">
        <v>77339</v>
      </c>
    </row>
    <row r="251435">
      <c r="A251435" s="1" t="s">
        <v>77340</v>
      </c>
    </row>
    <row r="251436">
      <c r="A251436" s="1" t="s">
        <v>77341</v>
      </c>
    </row>
    <row r="251437">
      <c r="A251437" s="1" t="s">
        <v>77342</v>
      </c>
    </row>
    <row r="251438">
      <c r="A251438" s="1" t="s">
        <v>77343</v>
      </c>
    </row>
    <row r="251439">
      <c r="A251439" s="1" t="s">
        <v>77344</v>
      </c>
    </row>
    <row r="251440">
      <c r="A251440" s="1" t="s">
        <v>77345</v>
      </c>
    </row>
    <row r="251441">
      <c r="A251441" s="1" t="s">
        <v>77346</v>
      </c>
    </row>
    <row r="251442">
      <c r="A251442" s="1" t="s">
        <v>77347</v>
      </c>
    </row>
    <row r="251443">
      <c r="A251443" s="1" t="s">
        <v>77348</v>
      </c>
    </row>
    <row r="251444">
      <c r="A251444" s="1" t="s">
        <v>77349</v>
      </c>
    </row>
    <row r="251445">
      <c r="A251445" s="1" t="s">
        <v>77350</v>
      </c>
    </row>
    <row r="251446">
      <c r="A251446" s="1" t="s">
        <v>77351</v>
      </c>
    </row>
    <row r="251447">
      <c r="A251447" s="1" t="s">
        <v>77352</v>
      </c>
    </row>
    <row r="251448">
      <c r="A251448" s="1" t="s">
        <v>77353</v>
      </c>
    </row>
    <row r="251449">
      <c r="A251449" s="1" t="s">
        <v>77354</v>
      </c>
    </row>
    <row r="251450">
      <c r="A251450" s="1" t="s">
        <v>77355</v>
      </c>
    </row>
    <row r="251451">
      <c r="A251451" s="1" t="s">
        <v>77356</v>
      </c>
    </row>
    <row r="251452">
      <c r="A251452" s="1" t="s">
        <v>77357</v>
      </c>
    </row>
    <row r="251453">
      <c r="A251453" s="1" t="s">
        <v>77358</v>
      </c>
    </row>
    <row r="251454">
      <c r="A251454" s="1" t="s">
        <v>77359</v>
      </c>
    </row>
    <row r="251455">
      <c r="A251455" s="1" t="s">
        <v>77360</v>
      </c>
    </row>
    <row r="251456">
      <c r="A251456" s="1" t="s">
        <v>46620</v>
      </c>
    </row>
    <row r="251457">
      <c r="A251457" s="1" t="s">
        <v>77361</v>
      </c>
    </row>
    <row r="251458">
      <c r="A251458" s="1" t="s">
        <v>77362</v>
      </c>
    </row>
    <row r="251459">
      <c r="A251459" s="1" t="s">
        <v>77363</v>
      </c>
    </row>
    <row r="251460">
      <c r="A251460" s="1" t="s">
        <v>77364</v>
      </c>
    </row>
    <row r="251461">
      <c r="A251461" s="1" t="s">
        <v>77365</v>
      </c>
    </row>
    <row r="251462">
      <c r="A251462" s="1" t="s">
        <v>77366</v>
      </c>
    </row>
    <row r="251463">
      <c r="A251463" s="1" t="s">
        <v>77367</v>
      </c>
    </row>
    <row r="251464">
      <c r="A251464" s="1" t="s">
        <v>65791</v>
      </c>
    </row>
    <row r="251465">
      <c r="A251465" s="1" t="s">
        <v>77368</v>
      </c>
    </row>
    <row r="251466">
      <c r="A251466" s="1" t="s">
        <v>77369</v>
      </c>
    </row>
    <row r="251467">
      <c r="A251467" s="1" t="s">
        <v>77370</v>
      </c>
    </row>
    <row r="251468">
      <c r="A251468" s="1" t="s">
        <v>77371</v>
      </c>
    </row>
    <row r="251469">
      <c r="A251469" s="1" t="s">
        <v>77372</v>
      </c>
    </row>
    <row r="251470">
      <c r="A251470" s="1" t="s">
        <v>77373</v>
      </c>
    </row>
    <row r="251471">
      <c r="A251471" s="1" t="s">
        <v>77374</v>
      </c>
    </row>
    <row r="251472">
      <c r="A251472" s="1" t="s">
        <v>77375</v>
      </c>
    </row>
    <row r="251473">
      <c r="A251473" s="1" t="s">
        <v>77376</v>
      </c>
    </row>
    <row r="251474">
      <c r="A251474" s="1" t="s">
        <v>77377</v>
      </c>
    </row>
    <row r="251475">
      <c r="A251475" s="1" t="s">
        <v>77378</v>
      </c>
    </row>
    <row r="251476">
      <c r="A251476" s="1" t="s">
        <v>77379</v>
      </c>
    </row>
    <row r="251477">
      <c r="A251477" s="1" t="s">
        <v>77380</v>
      </c>
    </row>
    <row r="251478">
      <c r="A251478" s="1" t="s">
        <v>77381</v>
      </c>
    </row>
    <row r="251479">
      <c r="A251479" s="1" t="s">
        <v>77382</v>
      </c>
    </row>
    <row r="251480">
      <c r="A251480" s="1" t="s">
        <v>77383</v>
      </c>
    </row>
    <row r="251481">
      <c r="A251481" s="1" t="s">
        <v>77384</v>
      </c>
    </row>
    <row r="251482">
      <c r="A251482" s="1" t="s">
        <v>77385</v>
      </c>
    </row>
    <row r="251483">
      <c r="A251483" s="1" t="s">
        <v>77386</v>
      </c>
    </row>
    <row r="251484">
      <c r="A251484" s="1" t="s">
        <v>77387</v>
      </c>
    </row>
    <row r="251485">
      <c r="A251485" s="1" t="s">
        <v>77388</v>
      </c>
    </row>
    <row r="251486">
      <c r="A251486" s="1" t="s">
        <v>77389</v>
      </c>
    </row>
    <row r="251487">
      <c r="A251487" s="1" t="s">
        <v>77390</v>
      </c>
    </row>
    <row r="251488">
      <c r="A251488" s="1" t="s">
        <v>13979</v>
      </c>
    </row>
    <row r="251489">
      <c r="A251489" s="1" t="s">
        <v>77391</v>
      </c>
    </row>
    <row r="251490">
      <c r="A251490" s="1" t="s">
        <v>77392</v>
      </c>
    </row>
    <row r="251491">
      <c r="A251491" s="1" t="s">
        <v>77393</v>
      </c>
    </row>
    <row r="251492">
      <c r="A251492" s="1" t="s">
        <v>77394</v>
      </c>
    </row>
    <row r="251493">
      <c r="A251493" s="1" t="s">
        <v>77395</v>
      </c>
    </row>
    <row r="251494">
      <c r="A251494" s="1" t="s">
        <v>77396</v>
      </c>
    </row>
    <row r="251495">
      <c r="A251495" s="1" t="s">
        <v>77397</v>
      </c>
    </row>
    <row r="251496">
      <c r="A251496" s="1" t="s">
        <v>77398</v>
      </c>
    </row>
    <row r="251497">
      <c r="A251497" s="1" t="s">
        <v>77399</v>
      </c>
    </row>
    <row r="251498">
      <c r="A251498" s="1" t="s">
        <v>77400</v>
      </c>
    </row>
    <row r="251499">
      <c r="A251499" s="1" t="s">
        <v>77401</v>
      </c>
    </row>
    <row r="251500">
      <c r="A251500" s="1" t="s">
        <v>77402</v>
      </c>
    </row>
    <row r="251501">
      <c r="A251501" s="1" t="s">
        <v>77403</v>
      </c>
    </row>
    <row r="251502">
      <c r="A251502" s="1" t="s">
        <v>77404</v>
      </c>
    </row>
    <row r="251503">
      <c r="A251503" s="1" t="s">
        <v>77405</v>
      </c>
    </row>
    <row r="251504">
      <c r="A251504" s="1" t="s">
        <v>77406</v>
      </c>
    </row>
    <row r="251505">
      <c r="A251505" s="1" t="s">
        <v>77407</v>
      </c>
    </row>
    <row r="251506">
      <c r="A251506" s="1" t="s">
        <v>77409</v>
      </c>
    </row>
    <row r="251507">
      <c r="A251507" s="1" t="s">
        <v>77410</v>
      </c>
    </row>
    <row r="251508">
      <c r="A251508" s="1" t="s">
        <v>6761</v>
      </c>
    </row>
    <row r="251509">
      <c r="A251509" s="1" t="s">
        <v>77411</v>
      </c>
    </row>
    <row r="251510">
      <c r="A251510" s="1" t="s">
        <v>77412</v>
      </c>
    </row>
    <row r="251511">
      <c r="A251511" s="3" t="str">
        <f> Sos</f>
        <v>#NAME?</v>
      </c>
    </row>
    <row r="251512">
      <c r="A251512" s="1" t="s">
        <v>77413</v>
      </c>
    </row>
    <row r="251513">
      <c r="A251513" s="1" t="s">
        <v>1505</v>
      </c>
    </row>
    <row r="251514">
      <c r="A251514" s="1" t="s">
        <v>77414</v>
      </c>
    </row>
    <row r="251515">
      <c r="A251515" s="1" t="s">
        <v>77415</v>
      </c>
    </row>
    <row r="251516">
      <c r="A251516" s="1" t="s">
        <v>77416</v>
      </c>
    </row>
    <row r="251517">
      <c r="A251517" s="1" t="s">
        <v>77417</v>
      </c>
    </row>
    <row r="251518">
      <c r="A251518" s="1" t="s">
        <v>77418</v>
      </c>
    </row>
    <row r="251519">
      <c r="A251519" s="1" t="s">
        <v>77419</v>
      </c>
    </row>
    <row r="251520">
      <c r="A251520" s="1" t="s">
        <v>77420</v>
      </c>
    </row>
    <row r="251521">
      <c r="A251521" s="1" t="s">
        <v>77421</v>
      </c>
    </row>
    <row r="251522">
      <c r="A251522" s="1" t="s">
        <v>77422</v>
      </c>
    </row>
    <row r="251523">
      <c r="A251523" s="1" t="s">
        <v>77423</v>
      </c>
    </row>
    <row r="251524">
      <c r="A251524" s="1" t="s">
        <v>77424</v>
      </c>
    </row>
    <row r="251525">
      <c r="A251525" s="1" t="s">
        <v>77425</v>
      </c>
    </row>
    <row r="251526">
      <c r="A251526" s="1" t="s">
        <v>77426</v>
      </c>
    </row>
    <row r="251527">
      <c r="A251527" s="1" t="s">
        <v>8374</v>
      </c>
    </row>
    <row r="251528">
      <c r="A251528" s="1" t="s">
        <v>77427</v>
      </c>
    </row>
    <row r="251529">
      <c r="A251529" s="3" t="str">
        <f/>
        <v>#ERROR!</v>
      </c>
    </row>
    <row r="251530">
      <c r="A251530" s="1" t="s">
        <v>77428</v>
      </c>
    </row>
    <row r="251531">
      <c r="A251531" s="1" t="s">
        <v>77429</v>
      </c>
    </row>
    <row r="251532">
      <c r="A251532" s="1" t="s">
        <v>77430</v>
      </c>
    </row>
    <row r="251533">
      <c r="A251533" s="1" t="s">
        <v>41524</v>
      </c>
    </row>
    <row r="251534">
      <c r="A251534" s="1" t="s">
        <v>77431</v>
      </c>
    </row>
    <row r="251535">
      <c r="A251535" s="1" t="s">
        <v>77411</v>
      </c>
    </row>
    <row r="251536">
      <c r="A251536" s="1" t="s">
        <v>77412</v>
      </c>
    </row>
    <row r="251537">
      <c r="A251537" s="3" t="str">
        <f> Sos</f>
        <v>#NAME?</v>
      </c>
    </row>
    <row r="251538">
      <c r="A251538" s="1" t="s">
        <v>77413</v>
      </c>
    </row>
    <row r="251539">
      <c r="A251539" s="1" t="s">
        <v>77414</v>
      </c>
    </row>
    <row r="251540">
      <c r="A251540" s="1" t="s">
        <v>77415</v>
      </c>
    </row>
    <row r="251541">
      <c r="A251541" s="1" t="s">
        <v>77416</v>
      </c>
    </row>
    <row r="251542">
      <c r="A251542" s="1" t="s">
        <v>77417</v>
      </c>
    </row>
    <row r="251543">
      <c r="A251543" s="1" t="s">
        <v>77418</v>
      </c>
    </row>
    <row r="251544">
      <c r="A251544" s="1" t="s">
        <v>77419</v>
      </c>
    </row>
    <row r="251545">
      <c r="A251545" s="1" t="s">
        <v>77420</v>
      </c>
    </row>
    <row r="251546">
      <c r="A251546" s="1" t="s">
        <v>77421</v>
      </c>
    </row>
    <row r="251547">
      <c r="A251547" s="1" t="s">
        <v>77422</v>
      </c>
    </row>
    <row r="251548">
      <c r="A251548" s="1" t="s">
        <v>77423</v>
      </c>
    </row>
    <row r="251549">
      <c r="A251549" s="1" t="s">
        <v>77424</v>
      </c>
    </row>
    <row r="251550">
      <c r="A251550" s="1" t="s">
        <v>77425</v>
      </c>
    </row>
    <row r="251551">
      <c r="A251551" s="1" t="s">
        <v>77426</v>
      </c>
    </row>
    <row r="251552">
      <c r="A251552" s="1" t="s">
        <v>77427</v>
      </c>
    </row>
    <row r="251553">
      <c r="A251553" s="1" t="s">
        <v>77428</v>
      </c>
    </row>
    <row r="251554">
      <c r="A251554" s="1" t="s">
        <v>77429</v>
      </c>
    </row>
    <row r="251555">
      <c r="A251555" s="1" t="s">
        <v>77430</v>
      </c>
    </row>
    <row r="251556">
      <c r="A251556" s="1" t="s">
        <v>77432</v>
      </c>
    </row>
    <row r="251557">
      <c r="A251557" s="1" t="s">
        <v>77433</v>
      </c>
    </row>
    <row r="251558">
      <c r="A251558" s="1" t="s">
        <v>74991</v>
      </c>
    </row>
    <row r="251559">
      <c r="A251559" s="1" t="s">
        <v>74992</v>
      </c>
    </row>
    <row r="251560">
      <c r="A251560" s="1" t="s">
        <v>74993</v>
      </c>
    </row>
    <row r="251561">
      <c r="A251561" s="1" t="s">
        <v>74994</v>
      </c>
    </row>
    <row r="251562">
      <c r="A251562" s="1" t="s">
        <v>74995</v>
      </c>
    </row>
    <row r="251563">
      <c r="A251563" s="1" t="s">
        <v>74996</v>
      </c>
    </row>
    <row r="251564">
      <c r="A251564" s="1" t="s">
        <v>74997</v>
      </c>
    </row>
    <row r="251565">
      <c r="A251565" s="1" t="s">
        <v>74998</v>
      </c>
    </row>
    <row r="251566">
      <c r="A251566" s="1" t="s">
        <v>74999</v>
      </c>
    </row>
    <row r="251567">
      <c r="A251567" s="1" t="s">
        <v>75000</v>
      </c>
    </row>
    <row r="251568">
      <c r="A251568" s="1" t="s">
        <v>75001</v>
      </c>
    </row>
    <row r="251569">
      <c r="A251569" s="1" t="s">
        <v>75002</v>
      </c>
    </row>
    <row r="251570">
      <c r="A251570" s="1" t="s">
        <v>75003</v>
      </c>
    </row>
    <row r="251571">
      <c r="A251571" s="1" t="s">
        <v>75004</v>
      </c>
    </row>
    <row r="251572">
      <c r="A251572" s="1" t="s">
        <v>75005</v>
      </c>
    </row>
    <row r="251573">
      <c r="A251573" s="1" t="s">
        <v>75006</v>
      </c>
    </row>
    <row r="251574">
      <c r="A251574" s="1" t="s">
        <v>75007</v>
      </c>
    </row>
    <row r="251575">
      <c r="A251575" s="1" t="s">
        <v>75008</v>
      </c>
    </row>
    <row r="251576">
      <c r="A251576" s="1" t="s">
        <v>75009</v>
      </c>
    </row>
    <row r="251577">
      <c r="A251577" s="1" t="s">
        <v>75010</v>
      </c>
    </row>
    <row r="251578">
      <c r="A251578" s="1" t="s">
        <v>75011</v>
      </c>
    </row>
    <row r="251579">
      <c r="A251579" s="1" t="s">
        <v>75012</v>
      </c>
    </row>
    <row r="251580">
      <c r="A251580" s="1" t="s">
        <v>75013</v>
      </c>
    </row>
    <row r="251581">
      <c r="A251581" s="1" t="s">
        <v>75014</v>
      </c>
    </row>
    <row r="251582">
      <c r="A251582" s="1" t="s">
        <v>75015</v>
      </c>
    </row>
    <row r="251583">
      <c r="A251583" s="1" t="s">
        <v>75016</v>
      </c>
    </row>
    <row r="251584">
      <c r="A251584" s="1" t="s">
        <v>75017</v>
      </c>
    </row>
    <row r="251585">
      <c r="A251585" s="1" t="s">
        <v>75018</v>
      </c>
    </row>
    <row r="251586">
      <c r="A251586" s="1" t="s">
        <v>75019</v>
      </c>
    </row>
    <row r="251587">
      <c r="A251587" s="1" t="s">
        <v>75020</v>
      </c>
    </row>
    <row r="251588">
      <c r="A251588" s="1" t="s">
        <v>75021</v>
      </c>
    </row>
    <row r="251589">
      <c r="A251589" s="1" t="s">
        <v>75022</v>
      </c>
    </row>
    <row r="251590">
      <c r="A251590" s="1" t="s">
        <v>75023</v>
      </c>
    </row>
    <row r="251591">
      <c r="A251591" s="1" t="s">
        <v>33900</v>
      </c>
    </row>
    <row r="251592">
      <c r="A251592" s="1" t="s">
        <v>75024</v>
      </c>
    </row>
    <row r="251593">
      <c r="A251593" s="1" t="s">
        <v>75025</v>
      </c>
    </row>
    <row r="251594">
      <c r="A251594" s="1" t="s">
        <v>75026</v>
      </c>
    </row>
    <row r="251595">
      <c r="A251595" s="1" t="s">
        <v>75027</v>
      </c>
    </row>
    <row r="251596">
      <c r="A251596" s="1" t="s">
        <v>75028</v>
      </c>
    </row>
    <row r="251597">
      <c r="A251597" s="1" t="s">
        <v>26415</v>
      </c>
    </row>
    <row r="251598">
      <c r="A251598" s="1" t="s">
        <v>10383</v>
      </c>
    </row>
    <row r="251599">
      <c r="A251599" s="1" t="s">
        <v>75029</v>
      </c>
    </row>
    <row r="251600">
      <c r="A251600" s="1" t="s">
        <v>75030</v>
      </c>
    </row>
    <row r="251601">
      <c r="A251601" s="1" t="s">
        <v>75031</v>
      </c>
    </row>
    <row r="251602">
      <c r="A251602" s="1" t="s">
        <v>75032</v>
      </c>
    </row>
    <row r="251603">
      <c r="A251603" s="1" t="s">
        <v>75033</v>
      </c>
    </row>
    <row r="251604">
      <c r="A251604" s="1" t="s">
        <v>75034</v>
      </c>
    </row>
    <row r="251605">
      <c r="A251605" s="1" t="s">
        <v>75035</v>
      </c>
    </row>
    <row r="251606">
      <c r="A251606" s="1" t="s">
        <v>75036</v>
      </c>
    </row>
    <row r="251607">
      <c r="A251607" s="1" t="s">
        <v>75037</v>
      </c>
    </row>
    <row r="251608">
      <c r="A251608" s="1" t="s">
        <v>75038</v>
      </c>
    </row>
    <row r="251609">
      <c r="A251609" s="1" t="s">
        <v>186</v>
      </c>
    </row>
    <row r="251610">
      <c r="A251610" s="1" t="s">
        <v>75039</v>
      </c>
    </row>
    <row r="251611">
      <c r="A251611" s="1" t="s">
        <v>75040</v>
      </c>
    </row>
    <row r="251612">
      <c r="A251612" s="1" t="s">
        <v>75041</v>
      </c>
    </row>
    <row r="251613">
      <c r="A251613" s="1" t="s">
        <v>75042</v>
      </c>
    </row>
    <row r="251614">
      <c r="A251614" s="1" t="s">
        <v>75043</v>
      </c>
    </row>
    <row r="251615">
      <c r="A251615" s="1" t="s">
        <v>75044</v>
      </c>
    </row>
    <row r="251616">
      <c r="A251616" s="1" t="s">
        <v>75045</v>
      </c>
    </row>
    <row r="251617">
      <c r="A251617" s="4" t="s">
        <v>75046</v>
      </c>
    </row>
    <row r="251618">
      <c r="A251618" s="1" t="s">
        <v>75047</v>
      </c>
    </row>
    <row r="251619">
      <c r="A251619" s="1" t="s">
        <v>75048</v>
      </c>
    </row>
    <row r="251620">
      <c r="A251620" s="1" t="s">
        <v>75049</v>
      </c>
    </row>
    <row r="251621">
      <c r="A251621" s="1" t="s">
        <v>75050</v>
      </c>
    </row>
    <row r="251622">
      <c r="A251622" s="1" t="s">
        <v>75051</v>
      </c>
    </row>
    <row r="251623">
      <c r="A251623" s="1" t="s">
        <v>75052</v>
      </c>
    </row>
    <row r="251624">
      <c r="A251624" s="1" t="s">
        <v>75053</v>
      </c>
    </row>
    <row r="251625">
      <c r="A251625" s="1" t="s">
        <v>75054</v>
      </c>
    </row>
    <row r="251626">
      <c r="A251626" s="1" t="s">
        <v>75055</v>
      </c>
    </row>
    <row r="251627">
      <c r="A251627" s="1" t="s">
        <v>75056</v>
      </c>
    </row>
    <row r="251628">
      <c r="A251628" s="1" t="s">
        <v>75057</v>
      </c>
    </row>
    <row r="251629">
      <c r="A251629" s="1" t="s">
        <v>75058</v>
      </c>
    </row>
    <row r="251630">
      <c r="A251630" s="1" t="s">
        <v>75059</v>
      </c>
    </row>
    <row r="251631">
      <c r="A251631" s="1" t="s">
        <v>75060</v>
      </c>
    </row>
    <row r="251632">
      <c r="A251632" s="1" t="s">
        <v>75061</v>
      </c>
    </row>
    <row r="251633">
      <c r="A251633" s="1" t="s">
        <v>75062</v>
      </c>
    </row>
    <row r="251634">
      <c r="A251634" s="1" t="s">
        <v>75063</v>
      </c>
    </row>
    <row r="251635">
      <c r="A251635" s="1" t="s">
        <v>75064</v>
      </c>
    </row>
    <row r="251636">
      <c r="A251636" s="1" t="s">
        <v>75065</v>
      </c>
    </row>
    <row r="251637">
      <c r="A251637" s="1" t="s">
        <v>75066</v>
      </c>
    </row>
    <row r="251638">
      <c r="A251638" s="1" t="s">
        <v>75067</v>
      </c>
    </row>
    <row r="251639">
      <c r="A251639" s="1" t="s">
        <v>74991</v>
      </c>
    </row>
    <row r="251640">
      <c r="A251640" s="1" t="s">
        <v>74992</v>
      </c>
    </row>
    <row r="251641">
      <c r="A251641" s="1" t="s">
        <v>74993</v>
      </c>
    </row>
    <row r="251642">
      <c r="A251642" s="1" t="s">
        <v>74994</v>
      </c>
    </row>
    <row r="251643">
      <c r="A251643" s="1" t="s">
        <v>74995</v>
      </c>
    </row>
    <row r="251644">
      <c r="A251644" s="1" t="s">
        <v>74996</v>
      </c>
    </row>
    <row r="251645">
      <c r="A251645" s="1" t="s">
        <v>74997</v>
      </c>
    </row>
    <row r="251646">
      <c r="A251646" s="1" t="s">
        <v>74998</v>
      </c>
    </row>
    <row r="251647">
      <c r="A251647" s="1" t="s">
        <v>74999</v>
      </c>
    </row>
    <row r="251648">
      <c r="A251648" s="1" t="s">
        <v>75068</v>
      </c>
    </row>
    <row r="251649">
      <c r="A251649" s="1" t="s">
        <v>75001</v>
      </c>
    </row>
    <row r="251650">
      <c r="A251650" s="1" t="s">
        <v>75002</v>
      </c>
    </row>
    <row r="251651">
      <c r="A251651" s="1" t="s">
        <v>75003</v>
      </c>
    </row>
    <row r="251652">
      <c r="A251652" s="1" t="s">
        <v>75004</v>
      </c>
    </row>
    <row r="251653">
      <c r="A251653" s="1" t="s">
        <v>75069</v>
      </c>
    </row>
    <row r="251654">
      <c r="A251654" s="1" t="s">
        <v>75006</v>
      </c>
    </row>
    <row r="251655">
      <c r="A251655" s="1" t="s">
        <v>75007</v>
      </c>
    </row>
    <row r="251656">
      <c r="A251656" s="1" t="s">
        <v>75008</v>
      </c>
    </row>
    <row r="251657">
      <c r="A251657" s="1" t="s">
        <v>75009</v>
      </c>
    </row>
    <row r="251658">
      <c r="A251658" s="1" t="s">
        <v>75010</v>
      </c>
    </row>
    <row r="251659">
      <c r="A251659" s="1" t="s">
        <v>75011</v>
      </c>
    </row>
    <row r="251660">
      <c r="A251660" s="1" t="s">
        <v>75012</v>
      </c>
    </row>
    <row r="251661">
      <c r="A251661" s="1" t="s">
        <v>75013</v>
      </c>
    </row>
    <row r="251662">
      <c r="A251662" s="1" t="s">
        <v>75014</v>
      </c>
    </row>
    <row r="251663">
      <c r="A251663" s="1" t="s">
        <v>75015</v>
      </c>
    </row>
    <row r="251664">
      <c r="A251664" s="1" t="s">
        <v>75016</v>
      </c>
    </row>
    <row r="251665">
      <c r="A251665" s="1" t="s">
        <v>75017</v>
      </c>
    </row>
    <row r="251666">
      <c r="A251666" s="1" t="s">
        <v>75018</v>
      </c>
    </row>
    <row r="251667">
      <c r="A251667" s="1" t="s">
        <v>75019</v>
      </c>
    </row>
    <row r="251668">
      <c r="A251668" s="1" t="s">
        <v>75070</v>
      </c>
    </row>
    <row r="251669">
      <c r="A251669" s="1" t="s">
        <v>75021</v>
      </c>
    </row>
    <row r="251670">
      <c r="A251670" s="1" t="s">
        <v>75022</v>
      </c>
    </row>
    <row r="251671">
      <c r="A251671" s="1" t="s">
        <v>75023</v>
      </c>
    </row>
    <row r="251672">
      <c r="A251672" s="1" t="s">
        <v>33900</v>
      </c>
    </row>
    <row r="251673">
      <c r="A251673" s="1" t="s">
        <v>75024</v>
      </c>
    </row>
    <row r="251674">
      <c r="A251674" s="1" t="s">
        <v>75025</v>
      </c>
    </row>
    <row r="251675">
      <c r="A251675" s="1" t="s">
        <v>75026</v>
      </c>
    </row>
    <row r="251676">
      <c r="A251676" s="1" t="s">
        <v>75027</v>
      </c>
    </row>
    <row r="251677">
      <c r="A251677" s="1" t="s">
        <v>75028</v>
      </c>
    </row>
    <row r="251678">
      <c r="A251678" s="1" t="s">
        <v>26415</v>
      </c>
    </row>
    <row r="251679">
      <c r="A251679" s="1" t="s">
        <v>10383</v>
      </c>
    </row>
    <row r="251680">
      <c r="A251680" s="1" t="s">
        <v>75030</v>
      </c>
    </row>
    <row r="251681">
      <c r="A251681" s="1" t="s">
        <v>75031</v>
      </c>
    </row>
    <row r="251682">
      <c r="A251682" s="1" t="s">
        <v>75032</v>
      </c>
    </row>
    <row r="251683">
      <c r="A251683" s="1" t="s">
        <v>75033</v>
      </c>
    </row>
    <row r="251684">
      <c r="A251684" s="1" t="s">
        <v>75034</v>
      </c>
    </row>
    <row r="251685">
      <c r="A251685" s="1" t="s">
        <v>75035</v>
      </c>
    </row>
    <row r="251686">
      <c r="A251686" s="1" t="s">
        <v>75036</v>
      </c>
    </row>
    <row r="251687">
      <c r="A251687" s="1" t="s">
        <v>75037</v>
      </c>
    </row>
    <row r="251688">
      <c r="A251688" s="1" t="s">
        <v>75038</v>
      </c>
    </row>
    <row r="251689">
      <c r="A251689" s="1" t="s">
        <v>75039</v>
      </c>
    </row>
    <row r="251690">
      <c r="A251690" s="1" t="s">
        <v>75040</v>
      </c>
    </row>
    <row r="251691">
      <c r="A251691" s="1" t="s">
        <v>75041</v>
      </c>
    </row>
    <row r="251692">
      <c r="A251692" s="1" t="s">
        <v>75042</v>
      </c>
    </row>
    <row r="251693">
      <c r="A251693" s="1" t="s">
        <v>75043</v>
      </c>
    </row>
    <row r="251694">
      <c r="A251694" s="1" t="s">
        <v>75044</v>
      </c>
    </row>
    <row r="251695">
      <c r="A251695" s="1" t="s">
        <v>75045</v>
      </c>
    </row>
    <row r="251696">
      <c r="A251696" s="4" t="s">
        <v>75046</v>
      </c>
    </row>
    <row r="251697">
      <c r="A251697" s="1" t="s">
        <v>75047</v>
      </c>
    </row>
    <row r="251698">
      <c r="A251698" s="1" t="s">
        <v>75048</v>
      </c>
    </row>
    <row r="251699">
      <c r="A251699" s="1" t="s">
        <v>75049</v>
      </c>
    </row>
    <row r="251700">
      <c r="A251700" s="1" t="s">
        <v>75050</v>
      </c>
    </row>
    <row r="251701">
      <c r="A251701" s="1" t="s">
        <v>75051</v>
      </c>
    </row>
    <row r="251702">
      <c r="A251702" s="1" t="s">
        <v>75052</v>
      </c>
    </row>
    <row r="251703">
      <c r="A251703" s="1" t="s">
        <v>75053</v>
      </c>
    </row>
    <row r="251704">
      <c r="A251704" s="1" t="s">
        <v>75054</v>
      </c>
    </row>
    <row r="251705">
      <c r="A251705" s="1" t="s">
        <v>75055</v>
      </c>
    </row>
    <row r="251706">
      <c r="A251706" s="1" t="s">
        <v>75056</v>
      </c>
    </row>
    <row r="251707">
      <c r="A251707" s="1" t="s">
        <v>75057</v>
      </c>
    </row>
    <row r="251708">
      <c r="A251708" s="1" t="s">
        <v>75058</v>
      </c>
    </row>
    <row r="251709">
      <c r="A251709" s="1" t="s">
        <v>75059</v>
      </c>
    </row>
    <row r="251710">
      <c r="A251710" s="1" t="s">
        <v>75060</v>
      </c>
    </row>
    <row r="251711">
      <c r="A251711" s="1" t="s">
        <v>75061</v>
      </c>
    </row>
    <row r="251712">
      <c r="A251712" s="1" t="s">
        <v>75062</v>
      </c>
    </row>
    <row r="251713">
      <c r="A251713" s="1" t="s">
        <v>75063</v>
      </c>
    </row>
    <row r="251714">
      <c r="A251714" s="1" t="s">
        <v>75064</v>
      </c>
    </row>
    <row r="251715">
      <c r="A251715" s="1" t="s">
        <v>75065</v>
      </c>
    </row>
    <row r="251716">
      <c r="A251716" s="1" t="s">
        <v>75066</v>
      </c>
    </row>
    <row r="251717">
      <c r="A251717" s="1" t="s">
        <v>75071</v>
      </c>
    </row>
    <row r="251718">
      <c r="A251718" s="1" t="s">
        <v>77434</v>
      </c>
    </row>
    <row r="251719">
      <c r="A251719" s="1" t="s">
        <v>77435</v>
      </c>
    </row>
    <row r="251720">
      <c r="A251720" s="1" t="s">
        <v>77436</v>
      </c>
    </row>
    <row r="251721">
      <c r="A251721" s="1" t="s">
        <v>77437</v>
      </c>
    </row>
    <row r="251722">
      <c r="A251722" s="1" t="s">
        <v>73289</v>
      </c>
    </row>
    <row r="251724">
      <c r="A251724" s="1" t="s">
        <v>73290</v>
      </c>
    </row>
    <row r="251725">
      <c r="A251725" s="1" t="s">
        <v>7512</v>
      </c>
    </row>
    <row r="251727">
      <c r="A251727" s="1" t="s">
        <v>73291</v>
      </c>
    </row>
    <row r="251728">
      <c r="A251728" s="1" t="s">
        <v>73289</v>
      </c>
    </row>
    <row r="251729">
      <c r="A251729" s="1" t="s">
        <v>73290</v>
      </c>
    </row>
    <row r="251730">
      <c r="A251730" s="1" t="s">
        <v>73292</v>
      </c>
    </row>
    <row r="251731">
      <c r="A251731" s="1" t="s">
        <v>77438</v>
      </c>
    </row>
    <row r="251732">
      <c r="A251732" s="1" t="s">
        <v>77439</v>
      </c>
    </row>
    <row r="251733">
      <c r="A251733" s="1" t="s">
        <v>77440</v>
      </c>
    </row>
    <row r="251734">
      <c r="A251734" s="1" t="s">
        <v>77439</v>
      </c>
    </row>
    <row r="251735">
      <c r="A251735" s="1" t="s">
        <v>77441</v>
      </c>
    </row>
    <row r="251736">
      <c r="A251736" s="1" t="s">
        <v>77442</v>
      </c>
    </row>
    <row r="251737">
      <c r="A251737" s="1" t="s">
        <v>77443</v>
      </c>
    </row>
    <row r="251738">
      <c r="A251738" s="1" t="s">
        <v>77444</v>
      </c>
    </row>
    <row r="251739">
      <c r="A251739" s="1" t="s">
        <v>77445</v>
      </c>
    </row>
    <row r="251740">
      <c r="A251740" s="1" t="s">
        <v>77446</v>
      </c>
    </row>
    <row r="251741">
      <c r="A251741" s="1" t="s">
        <v>77447</v>
      </c>
    </row>
    <row r="251742">
      <c r="A251742" s="1">
        <v>2.0</v>
      </c>
    </row>
    <row r="251743">
      <c r="A251743" s="1" t="s">
        <v>322</v>
      </c>
    </row>
    <row r="251744">
      <c r="A251744" s="1" t="s">
        <v>77448</v>
      </c>
    </row>
    <row r="251745">
      <c r="A251745" s="1" t="s">
        <v>1858</v>
      </c>
    </row>
    <row r="251746">
      <c r="A251746" s="1" t="s">
        <v>77449</v>
      </c>
    </row>
    <row r="251747">
      <c r="A251747" s="1" t="s">
        <v>77450</v>
      </c>
    </row>
    <row r="251748">
      <c r="A251748" s="1" t="s">
        <v>77451</v>
      </c>
    </row>
    <row r="251749">
      <c r="A251749" s="1" t="s">
        <v>77452</v>
      </c>
    </row>
    <row r="251750">
      <c r="A251750" s="1" t="s">
        <v>77453</v>
      </c>
    </row>
    <row r="251751">
      <c r="A251751" s="1" t="s">
        <v>966</v>
      </c>
    </row>
    <row r="251752">
      <c r="A251752" s="1" t="s">
        <v>77454</v>
      </c>
    </row>
    <row r="251753">
      <c r="A251753" s="1" t="s">
        <v>77455</v>
      </c>
    </row>
    <row r="251754">
      <c r="A251754" s="1" t="s">
        <v>77456</v>
      </c>
    </row>
    <row r="251755">
      <c r="A251755" s="1" t="s">
        <v>77457</v>
      </c>
    </row>
    <row r="251756">
      <c r="A251756" s="1" t="s">
        <v>77458</v>
      </c>
    </row>
    <row r="251757">
      <c r="A251757" s="1" t="s">
        <v>7815</v>
      </c>
    </row>
    <row r="251758">
      <c r="A251758" s="1" t="s">
        <v>77459</v>
      </c>
    </row>
    <row r="251759">
      <c r="A251759" s="1" t="s">
        <v>77460</v>
      </c>
    </row>
    <row r="251760">
      <c r="A251760" s="1" t="s">
        <v>34601</v>
      </c>
    </row>
    <row r="251761">
      <c r="A251761" s="1" t="s">
        <v>77461</v>
      </c>
    </row>
    <row r="251762">
      <c r="A251762" s="1" t="s">
        <v>77462</v>
      </c>
    </row>
    <row r="251763">
      <c r="A251763" s="1" t="s">
        <v>70821</v>
      </c>
    </row>
    <row r="251764">
      <c r="A251764" s="1" t="s">
        <v>77463</v>
      </c>
    </row>
    <row r="251765">
      <c r="A251765" s="1" t="s">
        <v>77464</v>
      </c>
    </row>
    <row r="251766">
      <c r="A251766" s="1" t="s">
        <v>77465</v>
      </c>
    </row>
    <row r="251767">
      <c r="A251767" s="1" t="s">
        <v>77466</v>
      </c>
    </row>
    <row r="251768">
      <c r="A251768" s="1" t="s">
        <v>77467</v>
      </c>
    </row>
    <row r="251769">
      <c r="A251769" s="1" t="s">
        <v>19778</v>
      </c>
    </row>
    <row r="251770">
      <c r="A251770" s="1" t="s">
        <v>77468</v>
      </c>
    </row>
    <row r="251771">
      <c r="A251771" s="1" t="s">
        <v>77469</v>
      </c>
    </row>
    <row r="251772">
      <c r="A251772" s="1" t="s">
        <v>77470</v>
      </c>
    </row>
    <row r="251773">
      <c r="A251773" s="1" t="s">
        <v>77471</v>
      </c>
    </row>
    <row r="251774">
      <c r="A251774" s="1" t="s">
        <v>77472</v>
      </c>
    </row>
    <row r="251775">
      <c r="A251775" s="1" t="s">
        <v>77473</v>
      </c>
    </row>
    <row r="251776">
      <c r="A251776" s="1" t="s">
        <v>8688</v>
      </c>
    </row>
    <row r="251777">
      <c r="A251777" s="1" t="s">
        <v>77474</v>
      </c>
    </row>
    <row r="251778">
      <c r="A251778" s="1">
        <v>4.0</v>
      </c>
    </row>
    <row r="251779">
      <c r="A251779" s="1" t="s">
        <v>77475</v>
      </c>
    </row>
    <row r="251780">
      <c r="A251780" s="1" t="s">
        <v>77476</v>
      </c>
    </row>
    <row r="251781">
      <c r="A251781" s="1" t="s">
        <v>77477</v>
      </c>
    </row>
    <row r="251782">
      <c r="A251782" s="1" t="s">
        <v>1858</v>
      </c>
    </row>
    <row r="251783">
      <c r="A251783" s="1" t="s">
        <v>76228</v>
      </c>
    </row>
    <row r="251784">
      <c r="A251784" s="1" t="s">
        <v>77478</v>
      </c>
    </row>
    <row r="251785">
      <c r="A251785" s="1" t="s">
        <v>59911</v>
      </c>
    </row>
    <row r="251786">
      <c r="A251786" s="1" t="s">
        <v>8688</v>
      </c>
    </row>
    <row r="251787">
      <c r="A251787" s="1" t="s">
        <v>77479</v>
      </c>
    </row>
    <row r="251788">
      <c r="A251788" s="1" t="s">
        <v>77480</v>
      </c>
    </row>
    <row r="251789">
      <c r="A251789" s="1" t="s">
        <v>77481</v>
      </c>
    </row>
    <row r="251790">
      <c r="A251790" s="1" t="s">
        <v>19384</v>
      </c>
    </row>
    <row r="251791">
      <c r="A251791" s="1" t="s">
        <v>977</v>
      </c>
    </row>
    <row r="251792">
      <c r="A251792" s="1" t="s">
        <v>77482</v>
      </c>
    </row>
    <row r="251793">
      <c r="A251793" s="1" t="s">
        <v>8931</v>
      </c>
    </row>
    <row r="251794">
      <c r="A251794" s="1" t="s">
        <v>77483</v>
      </c>
    </row>
    <row r="251795">
      <c r="A251795" s="1" t="s">
        <v>977</v>
      </c>
    </row>
    <row r="251796">
      <c r="A251796" s="1">
        <v>5.0</v>
      </c>
    </row>
    <row r="251797">
      <c r="A251797" s="1" t="s">
        <v>977</v>
      </c>
    </row>
    <row r="251798">
      <c r="A251798" s="1" t="s">
        <v>77484</v>
      </c>
    </row>
    <row r="251799">
      <c r="A251799" s="1" t="s">
        <v>77443</v>
      </c>
    </row>
    <row r="251800">
      <c r="A251800" s="1" t="s">
        <v>77444</v>
      </c>
    </row>
    <row r="251801">
      <c r="A251801" s="1" t="s">
        <v>77445</v>
      </c>
    </row>
    <row r="251802">
      <c r="A251802" s="1" t="s">
        <v>77446</v>
      </c>
    </row>
    <row r="251803">
      <c r="A251803" s="1" t="s">
        <v>77447</v>
      </c>
    </row>
    <row r="251804">
      <c r="A251804" s="1" t="s">
        <v>77448</v>
      </c>
    </row>
    <row r="251805">
      <c r="A251805" s="1" t="s">
        <v>77449</v>
      </c>
    </row>
    <row r="251806">
      <c r="A251806" s="1" t="s">
        <v>77450</v>
      </c>
    </row>
    <row r="251807">
      <c r="A251807" s="1" t="s">
        <v>77451</v>
      </c>
    </row>
    <row r="251808">
      <c r="A251808" s="1" t="s">
        <v>77452</v>
      </c>
    </row>
    <row r="251809">
      <c r="A251809" s="1" t="s">
        <v>77453</v>
      </c>
    </row>
    <row r="251810">
      <c r="A251810" s="1" t="s">
        <v>77454</v>
      </c>
    </row>
    <row r="251811">
      <c r="A251811" s="1" t="s">
        <v>77455</v>
      </c>
    </row>
    <row r="251812">
      <c r="A251812" s="1" t="s">
        <v>77456</v>
      </c>
    </row>
    <row r="251813">
      <c r="A251813" s="1" t="s">
        <v>77457</v>
      </c>
    </row>
    <row r="251814">
      <c r="A251814" s="1" t="s">
        <v>77458</v>
      </c>
    </row>
    <row r="251815">
      <c r="A251815" s="1" t="s">
        <v>77459</v>
      </c>
    </row>
    <row r="251816">
      <c r="A251816" s="1" t="s">
        <v>77460</v>
      </c>
    </row>
    <row r="251817">
      <c r="A251817" s="1" t="s">
        <v>34601</v>
      </c>
    </row>
    <row r="251818">
      <c r="A251818" s="1" t="s">
        <v>77461</v>
      </c>
    </row>
    <row r="251819">
      <c r="A251819" s="1" t="s">
        <v>77462</v>
      </c>
    </row>
    <row r="251820">
      <c r="A251820" s="1" t="s">
        <v>70821</v>
      </c>
    </row>
    <row r="251821">
      <c r="A251821" s="1" t="s">
        <v>77463</v>
      </c>
    </row>
    <row r="251822">
      <c r="A251822" s="1" t="s">
        <v>77464</v>
      </c>
    </row>
    <row r="251823">
      <c r="A251823" s="1" t="s">
        <v>77465</v>
      </c>
    </row>
    <row r="251824">
      <c r="A251824" s="1" t="s">
        <v>77466</v>
      </c>
    </row>
    <row r="251825">
      <c r="A251825" s="1" t="s">
        <v>77467</v>
      </c>
    </row>
    <row r="251826">
      <c r="A251826" s="1" t="s">
        <v>19778</v>
      </c>
    </row>
    <row r="251827">
      <c r="A251827" s="1" t="s">
        <v>77468</v>
      </c>
    </row>
    <row r="251828">
      <c r="A251828" s="1" t="s">
        <v>77469</v>
      </c>
    </row>
    <row r="251829">
      <c r="A251829" s="1" t="s">
        <v>77470</v>
      </c>
    </row>
    <row r="251830">
      <c r="A251830" s="1" t="s">
        <v>77471</v>
      </c>
    </row>
    <row r="251831">
      <c r="A251831" s="1" t="s">
        <v>77472</v>
      </c>
    </row>
    <row r="251832">
      <c r="A251832" s="1" t="s">
        <v>77473</v>
      </c>
    </row>
    <row r="251833">
      <c r="A251833" s="1" t="s">
        <v>77474</v>
      </c>
    </row>
    <row r="251834">
      <c r="A251834" s="1" t="s">
        <v>77475</v>
      </c>
    </row>
    <row r="251835">
      <c r="A251835" s="1" t="s">
        <v>77476</v>
      </c>
    </row>
    <row r="251836">
      <c r="A251836" s="1" t="s">
        <v>77477</v>
      </c>
    </row>
    <row r="251837">
      <c r="A251837" s="1" t="s">
        <v>76228</v>
      </c>
    </row>
    <row r="251838">
      <c r="A251838" s="1" t="s">
        <v>77478</v>
      </c>
    </row>
    <row r="251839">
      <c r="A251839" s="1" t="s">
        <v>59911</v>
      </c>
    </row>
    <row r="251840">
      <c r="A251840" s="1" t="s">
        <v>77479</v>
      </c>
    </row>
    <row r="251841">
      <c r="A251841" s="1" t="s">
        <v>77480</v>
      </c>
    </row>
    <row r="251842">
      <c r="A251842" s="1" t="s">
        <v>77481</v>
      </c>
    </row>
    <row r="251843">
      <c r="A251843" s="1" t="s">
        <v>77482</v>
      </c>
    </row>
    <row r="251844">
      <c r="A251844" s="1" t="s">
        <v>77483</v>
      </c>
    </row>
    <row r="251845">
      <c r="A251845" s="1" t="s">
        <v>77485</v>
      </c>
    </row>
    <row r="251846">
      <c r="A251846" s="1" t="s">
        <v>77486</v>
      </c>
    </row>
    <row r="251847">
      <c r="A251847" s="1" t="s">
        <v>77487</v>
      </c>
    </row>
    <row r="251848">
      <c r="A251848" s="1" t="s">
        <v>77488</v>
      </c>
    </row>
    <row r="251849">
      <c r="A251849" s="3" t="str">
        <f> =</f>
        <v>#ERROR!</v>
      </c>
    </row>
    <row r="251850">
      <c r="A251850" s="1" t="s">
        <v>77489</v>
      </c>
    </row>
    <row r="251851">
      <c r="A251851" s="3" t="str">
        <f> . re ee NSS</f>
        <v>#ERROR!</v>
      </c>
    </row>
    <row r="251852">
      <c r="A251852" s="1" t="s">
        <v>77490</v>
      </c>
    </row>
    <row r="251853">
      <c r="A251853" s="1" t="s">
        <v>77491</v>
      </c>
    </row>
    <row r="251854">
      <c r="A251854" s="3" t="str">
        <f> ase] Hoo SEES |</f>
        <v>#ERROR!</v>
      </c>
    </row>
    <row r="251855">
      <c r="A251855" s="1" t="s">
        <v>77492</v>
      </c>
    </row>
    <row r="251856">
      <c r="A251856" s="1" t="s">
        <v>77493</v>
      </c>
    </row>
    <row r="251857">
      <c r="A251857" s="1" t="s">
        <v>77494</v>
      </c>
    </row>
    <row r="251858">
      <c r="A251858" s="3" t="str">
        <f> | ie</f>
        <v>#ERROR!</v>
      </c>
    </row>
    <row r="251859">
      <c r="A251859" s="1" t="s">
        <v>77495</v>
      </c>
    </row>
    <row r="251860">
      <c r="A251860" s="1" t="s">
        <v>77496</v>
      </c>
    </row>
    <row r="251861">
      <c r="A251861" s="1" t="s">
        <v>977</v>
      </c>
    </row>
    <row r="251862">
      <c r="A251862" s="1" t="s">
        <v>77497</v>
      </c>
    </row>
    <row r="251863">
      <c r="A251863" s="1" t="s">
        <v>77498</v>
      </c>
    </row>
    <row r="251864">
      <c r="A251864" s="1" t="s">
        <v>77499</v>
      </c>
    </row>
    <row r="251865">
      <c r="A251865" s="1" t="s">
        <v>966</v>
      </c>
    </row>
    <row r="251866">
      <c r="A251866" s="1" t="s">
        <v>77500</v>
      </c>
    </row>
    <row r="251867">
      <c r="A251867" s="1" t="s">
        <v>77501</v>
      </c>
    </row>
    <row r="251868">
      <c r="A251868" s="1" t="s">
        <v>77502</v>
      </c>
    </row>
    <row r="251869">
      <c r="A251869" s="1" t="s">
        <v>77503</v>
      </c>
    </row>
    <row r="251870">
      <c r="A251870" s="1" t="s">
        <v>77504</v>
      </c>
    </row>
    <row r="251871">
      <c r="A251871" s="1" t="s">
        <v>77505</v>
      </c>
    </row>
    <row r="251872">
      <c r="A251872" s="1" t="s">
        <v>77506</v>
      </c>
    </row>
    <row r="251873">
      <c r="A251873" s="1" t="s">
        <v>77507</v>
      </c>
    </row>
    <row r="251874">
      <c r="A251874" s="1" t="s">
        <v>77508</v>
      </c>
    </row>
    <row r="251875">
      <c r="A251875" s="1" t="s">
        <v>77509</v>
      </c>
    </row>
    <row r="251876">
      <c r="A251876" s="1" t="s">
        <v>77510</v>
      </c>
    </row>
    <row r="251877">
      <c r="A251877" s="1" t="s">
        <v>77511</v>
      </c>
    </row>
    <row r="251878">
      <c r="A251878" s="1" t="s">
        <v>77487</v>
      </c>
    </row>
    <row r="251879">
      <c r="A251879" s="1" t="s">
        <v>77488</v>
      </c>
    </row>
    <row r="251880">
      <c r="A251880" s="1" t="s">
        <v>77489</v>
      </c>
    </row>
    <row r="251881">
      <c r="A251881" s="3" t="str">
        <f> . re ee NSS</f>
        <v>#ERROR!</v>
      </c>
    </row>
    <row r="251882">
      <c r="A251882" s="1" t="s">
        <v>77490</v>
      </c>
    </row>
    <row r="251883">
      <c r="A251883" s="1" t="s">
        <v>77491</v>
      </c>
    </row>
    <row r="251884">
      <c r="A251884" s="3" t="str">
        <f> ase] Hoo SEES |</f>
        <v>#ERROR!</v>
      </c>
    </row>
    <row r="251885">
      <c r="A251885" s="1" t="s">
        <v>77492</v>
      </c>
    </row>
    <row r="251886">
      <c r="A251886" s="1" t="s">
        <v>77493</v>
      </c>
    </row>
    <row r="251887">
      <c r="A251887" s="1" t="s">
        <v>77494</v>
      </c>
    </row>
    <row r="251888">
      <c r="A251888" s="3" t="str">
        <f> | ie</f>
        <v>#ERROR!</v>
      </c>
    </row>
    <row r="251889">
      <c r="A251889" s="1" t="s">
        <v>77495</v>
      </c>
    </row>
    <row r="251890">
      <c r="A251890" s="1" t="s">
        <v>77496</v>
      </c>
    </row>
    <row r="251891">
      <c r="A251891" s="1" t="s">
        <v>77497</v>
      </c>
    </row>
    <row r="251892">
      <c r="A251892" s="1" t="s">
        <v>77498</v>
      </c>
    </row>
    <row r="251893">
      <c r="A251893" s="1" t="s">
        <v>77499</v>
      </c>
    </row>
    <row r="251894">
      <c r="A251894" s="1" t="s">
        <v>77501</v>
      </c>
    </row>
    <row r="251895">
      <c r="A251895" s="1" t="s">
        <v>77502</v>
      </c>
    </row>
    <row r="251896">
      <c r="A251896" s="1" t="s">
        <v>77503</v>
      </c>
    </row>
    <row r="251897">
      <c r="A251897" s="1" t="s">
        <v>77504</v>
      </c>
    </row>
    <row r="251898">
      <c r="A251898" s="1" t="s">
        <v>77505</v>
      </c>
    </row>
    <row r="251899">
      <c r="A251899" s="1" t="s">
        <v>77506</v>
      </c>
    </row>
    <row r="251900">
      <c r="A251900" s="1" t="s">
        <v>77507</v>
      </c>
    </row>
    <row r="251901">
      <c r="A251901" s="1" t="s">
        <v>77508</v>
      </c>
    </row>
    <row r="251902">
      <c r="A251902" s="1" t="s">
        <v>77509</v>
      </c>
    </row>
    <row r="251903">
      <c r="A251903" s="1" t="s">
        <v>77510</v>
      </c>
    </row>
    <row r="251904">
      <c r="A251904" s="1" t="s">
        <v>77512</v>
      </c>
    </row>
    <row r="251905">
      <c r="A251905" s="1" t="s">
        <v>77513</v>
      </c>
    </row>
    <row r="251906">
      <c r="A251906" s="1" t="s">
        <v>32897</v>
      </c>
    </row>
    <row r="251907">
      <c r="A251907" s="1" t="s">
        <v>77514</v>
      </c>
    </row>
    <row r="251908">
      <c r="A251908" s="1" t="s">
        <v>33646</v>
      </c>
    </row>
    <row r="251909">
      <c r="A251909" s="1" t="s">
        <v>77515</v>
      </c>
    </row>
    <row r="251910">
      <c r="A251910" s="1" t="s">
        <v>40604</v>
      </c>
    </row>
    <row r="251911">
      <c r="A251911" s="1" t="s">
        <v>77516</v>
      </c>
    </row>
    <row r="251912">
      <c r="A251912" s="1" t="s">
        <v>77517</v>
      </c>
    </row>
    <row r="251913">
      <c r="A251913" s="1" t="s">
        <v>77518</v>
      </c>
    </row>
    <row r="251914">
      <c r="A251914" s="1" t="s">
        <v>77519</v>
      </c>
    </row>
    <row r="251915">
      <c r="A251915" s="1" t="s">
        <v>14417</v>
      </c>
    </row>
    <row r="251916">
      <c r="A251916" s="1" t="s">
        <v>77520</v>
      </c>
    </row>
    <row r="251917">
      <c r="A251917" s="1" t="s">
        <v>77521</v>
      </c>
    </row>
    <row r="251918">
      <c r="A251918" s="1" t="s">
        <v>77522</v>
      </c>
    </row>
    <row r="251919">
      <c r="A251919" s="1" t="s">
        <v>77523</v>
      </c>
    </row>
    <row r="251920">
      <c r="A251920" s="1" t="s">
        <v>77524</v>
      </c>
    </row>
    <row r="251921">
      <c r="A251921" s="1" t="s">
        <v>77525</v>
      </c>
    </row>
    <row r="251922">
      <c r="A251922" s="1" t="s">
        <v>77526</v>
      </c>
    </row>
    <row r="251923">
      <c r="A251923" s="1" t="s">
        <v>77527</v>
      </c>
    </row>
    <row r="251924">
      <c r="A251924" s="1" t="s">
        <v>77528</v>
      </c>
    </row>
    <row r="251925">
      <c r="A251925" s="1" t="s">
        <v>77529</v>
      </c>
    </row>
    <row r="251926">
      <c r="A251926" s="1" t="s">
        <v>77530</v>
      </c>
    </row>
    <row r="251927">
      <c r="A251927" s="1" t="s">
        <v>77531</v>
      </c>
    </row>
    <row r="251928">
      <c r="A251928" s="1" t="s">
        <v>77532</v>
      </c>
    </row>
    <row r="251929">
      <c r="A251929" s="1" t="s">
        <v>77533</v>
      </c>
    </row>
    <row r="251930">
      <c r="A251930" s="1" t="s">
        <v>77534</v>
      </c>
    </row>
    <row r="251931">
      <c r="A251931" s="1" t="s">
        <v>77535</v>
      </c>
    </row>
    <row r="251932">
      <c r="A251932" s="1" t="s">
        <v>34601</v>
      </c>
    </row>
    <row r="251933">
      <c r="A251933" s="1" t="s">
        <v>34130</v>
      </c>
    </row>
    <row r="251934">
      <c r="A251934" s="1" t="s">
        <v>77536</v>
      </c>
    </row>
    <row r="251935">
      <c r="A251935" s="1" t="s">
        <v>77537</v>
      </c>
    </row>
    <row r="251936">
      <c r="A251936" s="1" t="s">
        <v>77538</v>
      </c>
    </row>
    <row r="251937">
      <c r="A251937" s="1" t="s">
        <v>77514</v>
      </c>
    </row>
    <row r="251938">
      <c r="A251938" s="1" t="s">
        <v>77515</v>
      </c>
    </row>
    <row r="251939">
      <c r="A251939" s="1" t="s">
        <v>40604</v>
      </c>
    </row>
    <row r="251940">
      <c r="A251940" s="1" t="s">
        <v>77516</v>
      </c>
    </row>
    <row r="251941">
      <c r="A251941" s="1" t="s">
        <v>77517</v>
      </c>
    </row>
    <row r="251942">
      <c r="A251942" s="1" t="s">
        <v>77518</v>
      </c>
    </row>
    <row r="251943">
      <c r="A251943" s="1" t="s">
        <v>77519</v>
      </c>
    </row>
    <row r="251944">
      <c r="A251944" s="1" t="s">
        <v>77520</v>
      </c>
    </row>
    <row r="251945">
      <c r="A251945" s="1" t="s">
        <v>77521</v>
      </c>
    </row>
    <row r="251946">
      <c r="A251946" s="1" t="s">
        <v>77522</v>
      </c>
    </row>
    <row r="251947">
      <c r="A251947" s="1" t="s">
        <v>77523</v>
      </c>
    </row>
    <row r="251948">
      <c r="A251948" s="1" t="s">
        <v>77524</v>
      </c>
    </row>
    <row r="251949">
      <c r="A251949" s="1" t="s">
        <v>77525</v>
      </c>
    </row>
    <row r="251950">
      <c r="A251950" s="1" t="s">
        <v>77526</v>
      </c>
    </row>
    <row r="251951">
      <c r="A251951" s="1" t="s">
        <v>77527</v>
      </c>
    </row>
    <row r="251952">
      <c r="A251952" s="1" t="s">
        <v>77528</v>
      </c>
    </row>
    <row r="251953">
      <c r="A251953" s="1" t="s">
        <v>77529</v>
      </c>
    </row>
    <row r="251954">
      <c r="A251954" s="1" t="s">
        <v>77530</v>
      </c>
    </row>
    <row r="251955">
      <c r="A251955" s="1" t="s">
        <v>77531</v>
      </c>
    </row>
    <row r="251956">
      <c r="A251956" s="1" t="s">
        <v>77532</v>
      </c>
    </row>
    <row r="251957">
      <c r="A251957" s="1" t="s">
        <v>77533</v>
      </c>
    </row>
    <row r="251958">
      <c r="A251958" s="1" t="s">
        <v>77534</v>
      </c>
    </row>
    <row r="251959">
      <c r="A251959" s="1" t="s">
        <v>77535</v>
      </c>
    </row>
    <row r="251960">
      <c r="A251960" s="1" t="s">
        <v>34601</v>
      </c>
    </row>
    <row r="251961">
      <c r="A251961" s="1" t="s">
        <v>34130</v>
      </c>
    </row>
    <row r="251962">
      <c r="A251962" s="1" t="s">
        <v>77536</v>
      </c>
    </row>
    <row r="251963">
      <c r="A251963" s="1" t="s">
        <v>77539</v>
      </c>
    </row>
    <row r="251964">
      <c r="A251964" s="1" t="s">
        <v>77540</v>
      </c>
    </row>
    <row r="251965">
      <c r="A251965" s="1" t="s">
        <v>77541</v>
      </c>
    </row>
    <row r="251966">
      <c r="A251966" s="1" t="s">
        <v>977</v>
      </c>
    </row>
    <row r="251967">
      <c r="A251967" s="1" t="s">
        <v>39328</v>
      </c>
    </row>
    <row r="251968">
      <c r="A251968" s="1" t="s">
        <v>77542</v>
      </c>
    </row>
    <row r="251969">
      <c r="A251969" s="1" t="s">
        <v>41046</v>
      </c>
    </row>
    <row r="251970">
      <c r="A251970" s="1" t="s">
        <v>2382</v>
      </c>
    </row>
    <row r="251971">
      <c r="A251971" s="1" t="s">
        <v>34781</v>
      </c>
    </row>
    <row r="251972">
      <c r="A251972" s="1" t="s">
        <v>77543</v>
      </c>
    </row>
    <row r="251973">
      <c r="A251973" s="1" t="s">
        <v>432</v>
      </c>
    </row>
    <row r="251974">
      <c r="A251974" s="1" t="s">
        <v>43713</v>
      </c>
    </row>
    <row r="251975">
      <c r="A251975" s="1" t="s">
        <v>14080</v>
      </c>
    </row>
    <row r="251976">
      <c r="A251976" s="1" t="s">
        <v>34047</v>
      </c>
    </row>
    <row r="251977">
      <c r="A251977" s="1" t="s">
        <v>77544</v>
      </c>
    </row>
    <row r="251978">
      <c r="A251978" s="1" t="s">
        <v>77545</v>
      </c>
    </row>
    <row r="251979">
      <c r="A251979" s="1" t="s">
        <v>77546</v>
      </c>
    </row>
    <row r="251980">
      <c r="A251980" s="1" t="s">
        <v>77547</v>
      </c>
    </row>
    <row r="251981">
      <c r="A251981" s="1" t="s">
        <v>77548</v>
      </c>
    </row>
    <row r="251982">
      <c r="A251982" s="1" t="s">
        <v>77549</v>
      </c>
    </row>
    <row r="251983">
      <c r="A251983" s="1" t="s">
        <v>77550</v>
      </c>
    </row>
    <row r="251984">
      <c r="A251984" s="1" t="s">
        <v>77551</v>
      </c>
    </row>
    <row r="251985">
      <c r="A251985" s="1" t="s">
        <v>77552</v>
      </c>
    </row>
    <row r="251986">
      <c r="A251986" s="1" t="s">
        <v>77553</v>
      </c>
    </row>
    <row r="251987">
      <c r="A251987" s="1" t="s">
        <v>77554</v>
      </c>
    </row>
    <row r="251988">
      <c r="A251988" s="1" t="s">
        <v>77555</v>
      </c>
    </row>
    <row r="251989">
      <c r="A251989" s="1" t="s">
        <v>77556</v>
      </c>
    </row>
    <row r="251990">
      <c r="A251990" s="1" t="s">
        <v>77557</v>
      </c>
    </row>
    <row r="251991">
      <c r="A251991" s="1" t="s">
        <v>77558</v>
      </c>
    </row>
    <row r="251992">
      <c r="A251992" s="1" t="s">
        <v>77559</v>
      </c>
    </row>
    <row r="251993">
      <c r="A251993" s="1" t="s">
        <v>77560</v>
      </c>
    </row>
    <row r="251994">
      <c r="A251994" s="1" t="s">
        <v>77561</v>
      </c>
    </row>
    <row r="251995">
      <c r="A251995" s="1" t="s">
        <v>77562</v>
      </c>
    </row>
    <row r="251996">
      <c r="A251996" s="1" t="s">
        <v>77563</v>
      </c>
    </row>
    <row r="251997">
      <c r="A251997" s="1" t="s">
        <v>77564</v>
      </c>
    </row>
    <row r="251998">
      <c r="A251998" s="1" t="s">
        <v>77565</v>
      </c>
    </row>
    <row r="251999">
      <c r="A251999" s="1" t="s">
        <v>77566</v>
      </c>
    </row>
    <row r="252000">
      <c r="A252000" s="1" t="s">
        <v>77567</v>
      </c>
    </row>
    <row r="252001">
      <c r="A252001" s="1" t="s">
        <v>77568</v>
      </c>
    </row>
    <row r="252002">
      <c r="A252002" s="1" t="s">
        <v>77569</v>
      </c>
    </row>
    <row r="252003">
      <c r="A252003" s="1" t="s">
        <v>77570</v>
      </c>
    </row>
    <row r="252004">
      <c r="A252004" s="1" t="s">
        <v>77571</v>
      </c>
    </row>
    <row r="252005">
      <c r="A252005" s="1" t="s">
        <v>77572</v>
      </c>
    </row>
    <row r="252006">
      <c r="A252006" s="1" t="s">
        <v>77573</v>
      </c>
    </row>
    <row r="252007">
      <c r="A252007" s="1" t="s">
        <v>77574</v>
      </c>
    </row>
    <row r="252008">
      <c r="A252008" s="1" t="s">
        <v>77575</v>
      </c>
    </row>
    <row r="252009">
      <c r="A252009" s="1" t="s">
        <v>77576</v>
      </c>
    </row>
    <row r="252010">
      <c r="A252010" s="1" t="s">
        <v>9843</v>
      </c>
    </row>
    <row r="252011">
      <c r="A252011" s="1" t="s">
        <v>77577</v>
      </c>
    </row>
    <row r="252012">
      <c r="A252012" s="1" t="s">
        <v>77578</v>
      </c>
    </row>
    <row r="252013">
      <c r="A252013" s="1" t="s">
        <v>77579</v>
      </c>
    </row>
    <row r="252014">
      <c r="A252014" s="1" t="s">
        <v>40013</v>
      </c>
    </row>
    <row r="252015">
      <c r="A252015" s="1" t="s">
        <v>77580</v>
      </c>
    </row>
    <row r="252016">
      <c r="A252016" s="1" t="s">
        <v>77581</v>
      </c>
    </row>
    <row r="252017">
      <c r="A252017" s="1" t="s">
        <v>77582</v>
      </c>
    </row>
    <row r="252018">
      <c r="A252018" s="1" t="s">
        <v>77583</v>
      </c>
    </row>
    <row r="252019">
      <c r="A252019" s="1" t="s">
        <v>77584</v>
      </c>
    </row>
    <row r="252020">
      <c r="A252020" s="1" t="s">
        <v>77585</v>
      </c>
    </row>
    <row r="252021">
      <c r="A252021" s="1" t="s">
        <v>77586</v>
      </c>
    </row>
    <row r="252022">
      <c r="A252022" s="1" t="s">
        <v>77587</v>
      </c>
    </row>
    <row r="252023">
      <c r="A252023" s="3" t="str">
        <f>+ Eee Le ae “see!</f>
        <v>#ERROR!</v>
      </c>
    </row>
    <row r="252024">
      <c r="A252024" s="1" t="s">
        <v>77588</v>
      </c>
    </row>
    <row r="252025">
      <c r="A252025" s="1" t="s">
        <v>77589</v>
      </c>
    </row>
    <row r="252026">
      <c r="A252026" s="1" t="s">
        <v>77590</v>
      </c>
    </row>
    <row r="252027">
      <c r="A252027" s="1" t="s">
        <v>77591</v>
      </c>
    </row>
    <row r="252028">
      <c r="A252028" s="1" t="s">
        <v>77592</v>
      </c>
    </row>
    <row r="252029">
      <c r="A252029" s="1" t="s">
        <v>77593</v>
      </c>
    </row>
    <row r="252030">
      <c r="A252030" s="1" t="s">
        <v>77594</v>
      </c>
    </row>
    <row r="252031">
      <c r="A252031" s="1" t="s">
        <v>77595</v>
      </c>
    </row>
    <row r="252032">
      <c r="A252032" s="1" t="s">
        <v>77596</v>
      </c>
    </row>
    <row r="252033">
      <c r="A252033" s="1" t="s">
        <v>77597</v>
      </c>
    </row>
    <row r="252034">
      <c r="A252034" s="1" t="s">
        <v>77598</v>
      </c>
    </row>
    <row r="252035">
      <c r="A252035" s="1" t="s">
        <v>77599</v>
      </c>
    </row>
    <row r="252036">
      <c r="A252036" s="1" t="s">
        <v>77542</v>
      </c>
    </row>
    <row r="252037">
      <c r="A252037" s="1" t="s">
        <v>77543</v>
      </c>
    </row>
    <row r="252038">
      <c r="A252038" s="1" t="s">
        <v>43713</v>
      </c>
    </row>
    <row r="252039">
      <c r="A252039" s="1" t="s">
        <v>77544</v>
      </c>
    </row>
    <row r="252040">
      <c r="A252040" s="1" t="s">
        <v>77545</v>
      </c>
    </row>
    <row r="252041">
      <c r="A252041" s="1" t="s">
        <v>77546</v>
      </c>
    </row>
    <row r="252042">
      <c r="A252042" s="1" t="s">
        <v>77547</v>
      </c>
    </row>
    <row r="252043">
      <c r="A252043" s="1" t="s">
        <v>77548</v>
      </c>
    </row>
    <row r="252044">
      <c r="A252044" s="1" t="s">
        <v>77549</v>
      </c>
    </row>
    <row r="252045">
      <c r="A252045" s="1" t="s">
        <v>77550</v>
      </c>
    </row>
    <row r="252046">
      <c r="A252046" s="1" t="s">
        <v>77551</v>
      </c>
    </row>
    <row r="252047">
      <c r="A252047" s="1" t="s">
        <v>77552</v>
      </c>
    </row>
    <row r="252048">
      <c r="A252048" s="1" t="s">
        <v>77553</v>
      </c>
    </row>
    <row r="252049">
      <c r="A252049" s="1" t="s">
        <v>77600</v>
      </c>
    </row>
    <row r="252050">
      <c r="A252050" s="1" t="s">
        <v>77555</v>
      </c>
    </row>
    <row r="252051">
      <c r="A252051" s="1" t="s">
        <v>77556</v>
      </c>
    </row>
    <row r="252052">
      <c r="A252052" s="1" t="s">
        <v>77557</v>
      </c>
    </row>
    <row r="252053">
      <c r="A252053" s="1" t="s">
        <v>77558</v>
      </c>
    </row>
    <row r="252054">
      <c r="A252054" s="1" t="s">
        <v>77559</v>
      </c>
    </row>
    <row r="252055">
      <c r="A252055" s="1" t="s">
        <v>77560</v>
      </c>
    </row>
    <row r="252056">
      <c r="A252056" s="1" t="s">
        <v>77561</v>
      </c>
    </row>
    <row r="252057">
      <c r="A252057" s="1" t="s">
        <v>77562</v>
      </c>
    </row>
    <row r="252058">
      <c r="A252058" s="1" t="s">
        <v>77563</v>
      </c>
    </row>
    <row r="252059">
      <c r="A252059" s="1" t="s">
        <v>77564</v>
      </c>
    </row>
    <row r="252060">
      <c r="A252060" s="1" t="s">
        <v>77565</v>
      </c>
    </row>
    <row r="252061">
      <c r="A252061" s="1" t="s">
        <v>77566</v>
      </c>
    </row>
    <row r="252062">
      <c r="A252062" s="1" t="s">
        <v>77567</v>
      </c>
    </row>
    <row r="252063">
      <c r="A252063" s="1" t="s">
        <v>77568</v>
      </c>
    </row>
    <row r="252064">
      <c r="A252064" s="1" t="s">
        <v>77569</v>
      </c>
    </row>
    <row r="252065">
      <c r="A252065" s="1" t="s">
        <v>77570</v>
      </c>
    </row>
    <row r="252066">
      <c r="A252066" s="1" t="s">
        <v>77571</v>
      </c>
    </row>
    <row r="252067">
      <c r="A252067" s="1" t="s">
        <v>77572</v>
      </c>
    </row>
    <row r="252068">
      <c r="A252068" s="1" t="s">
        <v>77573</v>
      </c>
    </row>
    <row r="252069">
      <c r="A252069" s="1" t="s">
        <v>77574</v>
      </c>
    </row>
    <row r="252070">
      <c r="A252070" s="1" t="s">
        <v>77575</v>
      </c>
    </row>
    <row r="252071">
      <c r="A252071" s="1" t="s">
        <v>77576</v>
      </c>
    </row>
    <row r="252072">
      <c r="A252072" s="1" t="s">
        <v>77577</v>
      </c>
    </row>
    <row r="252073">
      <c r="A252073" s="1" t="s">
        <v>77578</v>
      </c>
    </row>
    <row r="252074">
      <c r="A252074" s="1" t="s">
        <v>77579</v>
      </c>
    </row>
    <row r="252075">
      <c r="A252075" s="1" t="s">
        <v>40013</v>
      </c>
    </row>
    <row r="252076">
      <c r="A252076" s="1" t="s">
        <v>77580</v>
      </c>
    </row>
    <row r="252077">
      <c r="A252077" s="1" t="s">
        <v>77581</v>
      </c>
    </row>
    <row r="252078">
      <c r="A252078" s="1" t="s">
        <v>77582</v>
      </c>
    </row>
    <row r="252079">
      <c r="A252079" s="1" t="s">
        <v>77583</v>
      </c>
    </row>
    <row r="252080">
      <c r="A252080" s="1" t="s">
        <v>77584</v>
      </c>
    </row>
    <row r="252081">
      <c r="A252081" s="1" t="s">
        <v>77585</v>
      </c>
    </row>
    <row r="252082">
      <c r="A252082" s="1" t="s">
        <v>77586</v>
      </c>
    </row>
    <row r="252083">
      <c r="A252083" s="1" t="s">
        <v>77587</v>
      </c>
    </row>
    <row r="252084">
      <c r="A252084" s="3" t="str">
        <f>+ Eee Le ae “see!</f>
        <v>#ERROR!</v>
      </c>
    </row>
    <row r="252085">
      <c r="A252085" s="1" t="s">
        <v>77588</v>
      </c>
    </row>
    <row r="252086">
      <c r="A252086" s="1" t="s">
        <v>77589</v>
      </c>
    </row>
    <row r="252087">
      <c r="A252087" s="1" t="s">
        <v>77590</v>
      </c>
    </row>
    <row r="252088">
      <c r="A252088" s="1" t="s">
        <v>77591</v>
      </c>
    </row>
    <row r="252089">
      <c r="A252089" s="1" t="s">
        <v>77592</v>
      </c>
    </row>
    <row r="252090">
      <c r="A252090" s="1" t="s">
        <v>77593</v>
      </c>
    </row>
    <row r="252091">
      <c r="A252091" s="1" t="s">
        <v>77594</v>
      </c>
    </row>
    <row r="252092">
      <c r="A252092" s="1" t="s">
        <v>77595</v>
      </c>
    </row>
    <row r="252093">
      <c r="A252093" s="1" t="s">
        <v>77596</v>
      </c>
    </row>
    <row r="252094">
      <c r="A252094" s="1" t="s">
        <v>77597</v>
      </c>
    </row>
    <row r="252095">
      <c r="A252095" s="1" t="s">
        <v>77598</v>
      </c>
    </row>
    <row r="252096">
      <c r="A252096" s="1" t="s">
        <v>77601</v>
      </c>
    </row>
    <row r="252097">
      <c r="A252097" s="1" t="s">
        <v>77602</v>
      </c>
    </row>
    <row r="252098">
      <c r="A252098" s="1" t="s">
        <v>77603</v>
      </c>
    </row>
    <row r="252099">
      <c r="A252099" s="1" t="s">
        <v>77604</v>
      </c>
    </row>
    <row r="252100">
      <c r="A252100" s="1" t="s">
        <v>77605</v>
      </c>
    </row>
    <row r="252101">
      <c r="A252101" s="1" t="s">
        <v>77606</v>
      </c>
    </row>
    <row r="252102">
      <c r="A252102" s="1" t="s">
        <v>77607</v>
      </c>
    </row>
    <row r="252103">
      <c r="A252103" s="1" t="s">
        <v>77608</v>
      </c>
    </row>
    <row r="252104">
      <c r="A252104" s="1" t="s">
        <v>77609</v>
      </c>
    </row>
    <row r="252105">
      <c r="A252105" s="1" t="s">
        <v>966</v>
      </c>
    </row>
    <row r="252106">
      <c r="A252106" s="1" t="s">
        <v>77610</v>
      </c>
    </row>
    <row r="252107">
      <c r="A252107" s="1" t="s">
        <v>77611</v>
      </c>
    </row>
    <row r="252108">
      <c r="A252108" s="1" t="s">
        <v>77612</v>
      </c>
    </row>
    <row r="252109">
      <c r="A252109" s="1" t="s">
        <v>77613</v>
      </c>
    </row>
    <row r="252110">
      <c r="A252110" s="1" t="s">
        <v>77614</v>
      </c>
    </row>
    <row r="252111">
      <c r="A252111" s="1" t="s">
        <v>77615</v>
      </c>
    </row>
    <row r="252112">
      <c r="A252112" s="1" t="s">
        <v>77616</v>
      </c>
    </row>
    <row r="252113">
      <c r="A252113" s="3" t="str">
        <f> (806) 651 5224 5</f>
        <v>#ERROR!</v>
      </c>
    </row>
    <row r="252114">
      <c r="A252114" s="1" t="s">
        <v>77617</v>
      </c>
    </row>
    <row r="252115">
      <c r="A252115" s="1" t="s">
        <v>77618</v>
      </c>
    </row>
    <row r="252116">
      <c r="A252116" s="1" t="s">
        <v>77619</v>
      </c>
    </row>
    <row r="252117">
      <c r="A252117" s="1" t="s">
        <v>77620</v>
      </c>
    </row>
    <row r="252118">
      <c r="A252118" s="1" t="s">
        <v>77621</v>
      </c>
    </row>
    <row r="252119">
      <c r="A252119" s="1" t="s">
        <v>77604</v>
      </c>
    </row>
    <row r="252120">
      <c r="A252120" s="1" t="s">
        <v>77605</v>
      </c>
    </row>
    <row r="252121">
      <c r="A252121" s="1" t="s">
        <v>77606</v>
      </c>
    </row>
    <row r="252122">
      <c r="A252122" s="1" t="s">
        <v>77607</v>
      </c>
    </row>
    <row r="252123">
      <c r="A252123" s="1" t="s">
        <v>77608</v>
      </c>
    </row>
    <row r="252124">
      <c r="A252124" s="1" t="s">
        <v>77609</v>
      </c>
    </row>
    <row r="252125">
      <c r="A252125" s="1" t="s">
        <v>77610</v>
      </c>
    </row>
    <row r="252126">
      <c r="A252126" s="1" t="s">
        <v>77611</v>
      </c>
    </row>
    <row r="252127">
      <c r="A252127" s="1" t="s">
        <v>77612</v>
      </c>
    </row>
    <row r="252128">
      <c r="A252128" s="1" t="s">
        <v>77613</v>
      </c>
    </row>
    <row r="252129">
      <c r="A252129" s="1" t="s">
        <v>77614</v>
      </c>
    </row>
    <row r="252130">
      <c r="A252130" s="1" t="s">
        <v>77615</v>
      </c>
    </row>
    <row r="252131">
      <c r="A252131" s="1" t="s">
        <v>77616</v>
      </c>
    </row>
    <row r="252132">
      <c r="A252132" s="3" t="str">
        <f> (806) 651 5224 5</f>
        <v>#ERROR!</v>
      </c>
    </row>
    <row r="252133">
      <c r="A252133" s="1" t="s">
        <v>77617</v>
      </c>
    </row>
    <row r="252134">
      <c r="A252134" s="1" t="s">
        <v>77618</v>
      </c>
    </row>
    <row r="252135">
      <c r="A252135" s="1" t="s">
        <v>77619</v>
      </c>
    </row>
    <row r="252136">
      <c r="A252136" s="1" t="s">
        <v>77620</v>
      </c>
    </row>
    <row r="252137">
      <c r="A252137" s="1" t="s">
        <v>77622</v>
      </c>
    </row>
    <row r="252138">
      <c r="A252138" s="1" t="s">
        <v>77623</v>
      </c>
    </row>
    <row r="252139">
      <c r="A252139" s="1" t="s">
        <v>10091</v>
      </c>
    </row>
    <row r="252140">
      <c r="A252140" s="1" t="s">
        <v>77624</v>
      </c>
    </row>
    <row r="252141">
      <c r="A252141" s="1" t="s">
        <v>77625</v>
      </c>
    </row>
    <row r="252142">
      <c r="A252142" s="1" t="s">
        <v>77626</v>
      </c>
    </row>
    <row r="252143">
      <c r="A252143" s="1" t="s">
        <v>77627</v>
      </c>
    </row>
    <row r="252144">
      <c r="A252144" s="1" t="s">
        <v>77628</v>
      </c>
    </row>
    <row r="252145">
      <c r="A252145" s="1" t="s">
        <v>77629</v>
      </c>
    </row>
    <row r="252146">
      <c r="A252146" s="1" t="s">
        <v>77630</v>
      </c>
    </row>
    <row r="252147">
      <c r="A252147" s="1" t="s">
        <v>77631</v>
      </c>
    </row>
    <row r="252148">
      <c r="A252148" s="1" t="s">
        <v>77632</v>
      </c>
    </row>
    <row r="252149">
      <c r="A252149" s="1" t="s">
        <v>77633</v>
      </c>
    </row>
    <row r="252150">
      <c r="A252150" s="1" t="s">
        <v>77634</v>
      </c>
    </row>
    <row r="252151">
      <c r="A252151" s="1" t="s">
        <v>77635</v>
      </c>
    </row>
    <row r="252152">
      <c r="A252152" s="1" t="s">
        <v>77636</v>
      </c>
    </row>
    <row r="252153">
      <c r="A252153" s="1" t="s">
        <v>77637</v>
      </c>
    </row>
    <row r="252154">
      <c r="A252154" s="1" t="s">
        <v>77638</v>
      </c>
    </row>
    <row r="252155">
      <c r="A252155" s="1" t="s">
        <v>77639</v>
      </c>
    </row>
    <row r="252156">
      <c r="A252156" s="1" t="s">
        <v>77640</v>
      </c>
    </row>
    <row r="252157">
      <c r="A252157" s="1" t="s">
        <v>77641</v>
      </c>
    </row>
    <row r="252158">
      <c r="A252158" s="1" t="s">
        <v>77642</v>
      </c>
    </row>
    <row r="252159">
      <c r="A252159" s="1" t="s">
        <v>77643</v>
      </c>
    </row>
    <row r="252160">
      <c r="A252160" s="1" t="s">
        <v>77644</v>
      </c>
    </row>
    <row r="252161">
      <c r="A252161" s="1" t="s">
        <v>5656</v>
      </c>
    </row>
    <row r="252162">
      <c r="A252162" s="1" t="s">
        <v>77645</v>
      </c>
    </row>
    <row r="252163">
      <c r="A252163" s="1" t="s">
        <v>77624</v>
      </c>
    </row>
    <row r="252164">
      <c r="A252164" s="1" t="s">
        <v>77625</v>
      </c>
    </row>
    <row r="252165">
      <c r="A252165" s="1" t="s">
        <v>77626</v>
      </c>
    </row>
    <row r="252166">
      <c r="A252166" s="1" t="s">
        <v>77627</v>
      </c>
    </row>
    <row r="252167">
      <c r="A252167" s="1" t="s">
        <v>77628</v>
      </c>
    </row>
    <row r="252168">
      <c r="A252168" s="1" t="s">
        <v>77629</v>
      </c>
    </row>
    <row r="252169">
      <c r="A252169" s="1" t="s">
        <v>77630</v>
      </c>
    </row>
    <row r="252170">
      <c r="A252170" s="1" t="s">
        <v>77631</v>
      </c>
    </row>
    <row r="252171">
      <c r="A252171" s="1" t="s">
        <v>77632</v>
      </c>
    </row>
    <row r="252172">
      <c r="A252172" s="1" t="s">
        <v>77633</v>
      </c>
    </row>
    <row r="252173">
      <c r="A252173" s="1" t="s">
        <v>77634</v>
      </c>
    </row>
    <row r="252174">
      <c r="A252174" s="1" t="s">
        <v>77635</v>
      </c>
    </row>
    <row r="252175">
      <c r="A252175" s="1" t="s">
        <v>77636</v>
      </c>
    </row>
    <row r="252176">
      <c r="A252176" s="1" t="s">
        <v>77637</v>
      </c>
    </row>
    <row r="252177">
      <c r="A252177" s="1" t="s">
        <v>77638</v>
      </c>
    </row>
    <row r="252178">
      <c r="A252178" s="1" t="s">
        <v>77639</v>
      </c>
    </row>
    <row r="252179">
      <c r="A252179" s="1" t="s">
        <v>77640</v>
      </c>
    </row>
    <row r="252180">
      <c r="A252180" s="1" t="s">
        <v>77641</v>
      </c>
    </row>
    <row r="252181">
      <c r="A252181" s="1" t="s">
        <v>77642</v>
      </c>
    </row>
    <row r="252182">
      <c r="A252182" s="1" t="s">
        <v>77643</v>
      </c>
    </row>
    <row r="252183">
      <c r="A252183" s="1" t="s">
        <v>77646</v>
      </c>
    </row>
    <row r="252184">
      <c r="A252184" s="1" t="s">
        <v>77647</v>
      </c>
    </row>
    <row r="252185">
      <c r="A252185" s="1" t="s">
        <v>77648</v>
      </c>
    </row>
    <row r="252186">
      <c r="A252186" s="1" t="s">
        <v>77649</v>
      </c>
    </row>
    <row r="252187">
      <c r="A252187" s="1" t="s">
        <v>77650</v>
      </c>
    </row>
    <row r="252188">
      <c r="A252188" s="1" t="s">
        <v>77651</v>
      </c>
    </row>
    <row r="252189">
      <c r="A252189" s="1" t="s">
        <v>77652</v>
      </c>
    </row>
    <row r="252190">
      <c r="A252190" s="1" t="s">
        <v>77653</v>
      </c>
    </row>
    <row r="252191">
      <c r="A252191" s="1" t="s">
        <v>77654</v>
      </c>
    </row>
    <row r="252192">
      <c r="A252192" s="1" t="s">
        <v>77655</v>
      </c>
    </row>
    <row r="252193">
      <c r="A252193" s="1" t="s">
        <v>77656</v>
      </c>
    </row>
    <row r="252194">
      <c r="A252194" s="1" t="s">
        <v>77657</v>
      </c>
    </row>
    <row r="252195">
      <c r="A252195" s="1" t="s">
        <v>77658</v>
      </c>
    </row>
    <row r="252196">
      <c r="A252196" s="1" t="s">
        <v>77659</v>
      </c>
    </row>
    <row r="252197">
      <c r="A252197" s="1" t="s">
        <v>77660</v>
      </c>
    </row>
    <row r="252198">
      <c r="A252198" s="1" t="s">
        <v>77661</v>
      </c>
    </row>
    <row r="252199">
      <c r="A252199" s="1" t="s">
        <v>77662</v>
      </c>
    </row>
    <row r="252200">
      <c r="A252200" s="1" t="s">
        <v>77663</v>
      </c>
    </row>
    <row r="252201">
      <c r="A252201" s="1" t="s">
        <v>77648</v>
      </c>
    </row>
    <row r="252202">
      <c r="A252202" s="1" t="s">
        <v>77649</v>
      </c>
    </row>
    <row r="252203">
      <c r="A252203" s="1" t="s">
        <v>77650</v>
      </c>
    </row>
    <row r="252204">
      <c r="A252204" s="1" t="s">
        <v>77651</v>
      </c>
    </row>
    <row r="252205">
      <c r="A252205" s="1" t="s">
        <v>77652</v>
      </c>
    </row>
    <row r="252206">
      <c r="A252206" s="1" t="s">
        <v>77653</v>
      </c>
    </row>
    <row r="252207">
      <c r="A252207" s="1" t="s">
        <v>77654</v>
      </c>
    </row>
    <row r="252208">
      <c r="A252208" s="1" t="s">
        <v>77655</v>
      </c>
    </row>
    <row r="252209">
      <c r="A252209" s="1" t="s">
        <v>77656</v>
      </c>
    </row>
    <row r="252210">
      <c r="A252210" s="1" t="s">
        <v>77657</v>
      </c>
    </row>
    <row r="252211">
      <c r="A252211" s="1" t="s">
        <v>77658</v>
      </c>
    </row>
    <row r="252212">
      <c r="A252212" s="1" t="s">
        <v>77659</v>
      </c>
    </row>
    <row r="252213">
      <c r="A252213" s="1" t="s">
        <v>77660</v>
      </c>
    </row>
    <row r="252214">
      <c r="A252214" s="1" t="s">
        <v>77661</v>
      </c>
    </row>
    <row r="252215">
      <c r="A252215" s="1" t="s">
        <v>77662</v>
      </c>
    </row>
    <row r="252216">
      <c r="A252216" s="1" t="s">
        <v>77664</v>
      </c>
    </row>
    <row r="252217">
      <c r="A252217" s="1" t="s">
        <v>77665</v>
      </c>
    </row>
    <row r="252218">
      <c r="A252218" s="1" t="s">
        <v>77666</v>
      </c>
    </row>
    <row r="252219">
      <c r="A252219" s="1" t="s">
        <v>77667</v>
      </c>
    </row>
    <row r="252220">
      <c r="A252220" s="1" t="s">
        <v>77668</v>
      </c>
    </row>
    <row r="252221">
      <c r="A252221" s="1" t="s">
        <v>77669</v>
      </c>
    </row>
    <row r="252222">
      <c r="A252222" s="1">
        <v>3.0</v>
      </c>
    </row>
    <row r="252223">
      <c r="A252223" s="1" t="s">
        <v>7512</v>
      </c>
    </row>
    <row r="252224">
      <c r="A252224" s="1" t="s">
        <v>48854</v>
      </c>
    </row>
    <row r="252225">
      <c r="A252225" s="1" t="s">
        <v>367</v>
      </c>
    </row>
    <row r="252226">
      <c r="A252226" s="1" t="s">
        <v>10091</v>
      </c>
    </row>
    <row r="252227">
      <c r="A252227" s="1" t="s">
        <v>1858</v>
      </c>
    </row>
    <row r="252228">
      <c r="A252228" s="1" t="s">
        <v>77670</v>
      </c>
    </row>
    <row r="252229">
      <c r="A252229" s="1" t="s">
        <v>977</v>
      </c>
    </row>
    <row r="252230">
      <c r="A252230" s="1" t="s">
        <v>77671</v>
      </c>
    </row>
    <row r="252231">
      <c r="A252231" s="1" t="s">
        <v>77672</v>
      </c>
    </row>
    <row r="252232">
      <c r="A252232" s="1" t="s">
        <v>35737</v>
      </c>
    </row>
    <row r="252233">
      <c r="A252233" s="1" t="s">
        <v>77673</v>
      </c>
    </row>
    <row r="252234">
      <c r="A252234" s="1" t="s">
        <v>77674</v>
      </c>
    </row>
    <row r="252235">
      <c r="A252235" s="1" t="s">
        <v>6643</v>
      </c>
    </row>
    <row r="252236">
      <c r="A252236" s="1" t="s">
        <v>8688</v>
      </c>
    </row>
    <row r="252237">
      <c r="A252237" s="1" t="s">
        <v>77675</v>
      </c>
    </row>
    <row r="252238">
      <c r="A252238" s="1" t="s">
        <v>77676</v>
      </c>
    </row>
    <row r="252239">
      <c r="A252239" s="1" t="s">
        <v>77677</v>
      </c>
    </row>
    <row r="252240">
      <c r="A252240" s="1" t="s">
        <v>77678</v>
      </c>
    </row>
    <row r="252241">
      <c r="A252241" s="1" t="s">
        <v>77679</v>
      </c>
    </row>
    <row r="252242">
      <c r="A252242" s="1" t="s">
        <v>77680</v>
      </c>
    </row>
    <row r="252243">
      <c r="A252243" s="1" t="s">
        <v>77681</v>
      </c>
    </row>
    <row r="252244">
      <c r="A252244" s="1" t="s">
        <v>77682</v>
      </c>
    </row>
    <row r="252245">
      <c r="A252245" s="1" t="s">
        <v>45115</v>
      </c>
    </row>
    <row r="252246">
      <c r="A252246" s="1" t="s">
        <v>77683</v>
      </c>
    </row>
    <row r="252247">
      <c r="A252247" s="1" t="s">
        <v>77684</v>
      </c>
    </row>
    <row r="252248">
      <c r="A252248" s="1" t="s">
        <v>77685</v>
      </c>
    </row>
    <row r="252249">
      <c r="A252249" s="1" t="s">
        <v>77686</v>
      </c>
    </row>
    <row r="252250">
      <c r="A252250" s="1" t="s">
        <v>77687</v>
      </c>
    </row>
    <row r="252251">
      <c r="A252251" s="1" t="s">
        <v>77688</v>
      </c>
    </row>
    <row r="252252">
      <c r="A252252" s="1" t="s">
        <v>46990</v>
      </c>
    </row>
    <row r="252253">
      <c r="A252253" s="1" t="s">
        <v>77689</v>
      </c>
    </row>
    <row r="252254">
      <c r="A252254" s="1" t="s">
        <v>77690</v>
      </c>
    </row>
    <row r="252255">
      <c r="A252255" s="1" t="s">
        <v>77691</v>
      </c>
    </row>
    <row r="252256">
      <c r="A252256" s="1" t="s">
        <v>77692</v>
      </c>
    </row>
    <row r="252257">
      <c r="A252257" s="1" t="s">
        <v>77693</v>
      </c>
    </row>
    <row r="252258">
      <c r="A252258" s="1" t="s">
        <v>77694</v>
      </c>
    </row>
    <row r="252259">
      <c r="A252259" s="1" t="s">
        <v>77695</v>
      </c>
    </row>
    <row r="252260">
      <c r="A252260" s="1" t="s">
        <v>77696</v>
      </c>
    </row>
    <row r="252261">
      <c r="A252261" s="1" t="s">
        <v>77697</v>
      </c>
    </row>
    <row r="252262">
      <c r="A252262" s="1" t="s">
        <v>77698</v>
      </c>
    </row>
    <row r="252263">
      <c r="A252263" s="1" t="s">
        <v>77699</v>
      </c>
    </row>
    <row r="252264">
      <c r="A252264" s="1" t="s">
        <v>77700</v>
      </c>
    </row>
    <row r="252265">
      <c r="A252265" s="1" t="s">
        <v>77701</v>
      </c>
    </row>
    <row r="252266">
      <c r="A252266" s="1" t="s">
        <v>77702</v>
      </c>
    </row>
    <row r="252267">
      <c r="A252267" s="1" t="s">
        <v>77703</v>
      </c>
    </row>
    <row r="252268">
      <c r="A252268" s="1" t="s">
        <v>77704</v>
      </c>
    </row>
    <row r="252269">
      <c r="A252269" s="1" t="s">
        <v>77705</v>
      </c>
    </row>
    <row r="252270">
      <c r="A252270" s="1" t="s">
        <v>77706</v>
      </c>
    </row>
    <row r="252271">
      <c r="A252271" s="1" t="s">
        <v>77707</v>
      </c>
    </row>
    <row r="252272">
      <c r="A252272" s="1" t="s">
        <v>77708</v>
      </c>
    </row>
    <row r="252273">
      <c r="A252273" s="1" t="s">
        <v>77709</v>
      </c>
    </row>
    <row r="252274">
      <c r="A252274" s="1" t="s">
        <v>77710</v>
      </c>
    </row>
    <row r="252275">
      <c r="A252275" s="1" t="s">
        <v>77711</v>
      </c>
    </row>
    <row r="252276">
      <c r="A252276" s="1" t="s">
        <v>77712</v>
      </c>
    </row>
    <row r="252277">
      <c r="A252277" s="1" t="s">
        <v>77713</v>
      </c>
    </row>
    <row r="252278">
      <c r="A252278" s="1" t="s">
        <v>77714</v>
      </c>
    </row>
    <row r="252279">
      <c r="A252279" s="1" t="s">
        <v>77715</v>
      </c>
    </row>
    <row r="252280">
      <c r="A252280" s="1" t="s">
        <v>77716</v>
      </c>
    </row>
    <row r="252281">
      <c r="A252281" s="1" t="s">
        <v>77717</v>
      </c>
    </row>
    <row r="252282">
      <c r="A252282" s="1" t="s">
        <v>77718</v>
      </c>
    </row>
    <row r="252283">
      <c r="A252283" s="1" t="s">
        <v>77719</v>
      </c>
    </row>
    <row r="252284">
      <c r="A252284" s="1" t="s">
        <v>77720</v>
      </c>
    </row>
    <row r="252285">
      <c r="A252285" s="1" t="s">
        <v>34130</v>
      </c>
    </row>
    <row r="252286">
      <c r="A252286" s="1" t="s">
        <v>77721</v>
      </c>
    </row>
    <row r="252287">
      <c r="A252287" s="1" t="s">
        <v>77722</v>
      </c>
    </row>
    <row r="252288">
      <c r="A252288" s="1" t="s">
        <v>77723</v>
      </c>
    </row>
    <row r="252289">
      <c r="A252289" s="1" t="s">
        <v>77724</v>
      </c>
    </row>
    <row r="252290">
      <c r="A252290" s="1" t="s">
        <v>77725</v>
      </c>
    </row>
    <row r="252291">
      <c r="A252291" s="1" t="s">
        <v>77726</v>
      </c>
    </row>
    <row r="252292">
      <c r="A252292" s="1" t="s">
        <v>77727</v>
      </c>
    </row>
    <row r="252293">
      <c r="A252293" s="1" t="s">
        <v>77728</v>
      </c>
    </row>
    <row r="252294">
      <c r="A252294" s="1" t="s">
        <v>77729</v>
      </c>
    </row>
    <row r="252295">
      <c r="A252295" s="1" t="s">
        <v>77730</v>
      </c>
    </row>
    <row r="252296">
      <c r="A252296" s="1" t="s">
        <v>77731</v>
      </c>
    </row>
    <row r="252297">
      <c r="A252297" s="1" t="s">
        <v>77732</v>
      </c>
    </row>
    <row r="252298">
      <c r="A252298" s="1" t="s">
        <v>77733</v>
      </c>
    </row>
    <row r="252299">
      <c r="A252299" s="1" t="s">
        <v>77734</v>
      </c>
    </row>
    <row r="252300">
      <c r="A252300" s="1" t="s">
        <v>77735</v>
      </c>
    </row>
    <row r="252301">
      <c r="A252301" s="1" t="s">
        <v>77736</v>
      </c>
    </row>
    <row r="252302">
      <c r="A252302" s="1" t="s">
        <v>77737</v>
      </c>
    </row>
    <row r="252303">
      <c r="A252303" s="1" t="s">
        <v>77738</v>
      </c>
    </row>
    <row r="252304">
      <c r="A252304" s="1" t="s">
        <v>77739</v>
      </c>
    </row>
    <row r="252305">
      <c r="A252305" s="1" t="s">
        <v>77740</v>
      </c>
    </row>
    <row r="252306">
      <c r="A252306" s="1" t="s">
        <v>77741</v>
      </c>
    </row>
    <row r="252307">
      <c r="A252307" s="1" t="s">
        <v>77742</v>
      </c>
    </row>
    <row r="252308">
      <c r="A252308" s="1" t="s">
        <v>77743</v>
      </c>
    </row>
    <row r="252309">
      <c r="A252309" s="1" t="s">
        <v>77744</v>
      </c>
    </row>
    <row r="252310">
      <c r="A252310" s="1" t="s">
        <v>77745</v>
      </c>
    </row>
    <row r="252311">
      <c r="A252311" s="1" t="s">
        <v>77746</v>
      </c>
    </row>
    <row r="252312">
      <c r="A252312" s="1" t="s">
        <v>77747</v>
      </c>
    </row>
    <row r="252313">
      <c r="A252313" s="1" t="s">
        <v>77748</v>
      </c>
    </row>
    <row r="252314">
      <c r="A252314" s="1" t="s">
        <v>77749</v>
      </c>
    </row>
    <row r="252315">
      <c r="A252315" s="1" t="s">
        <v>77750</v>
      </c>
    </row>
    <row r="252316">
      <c r="A252316" s="1" t="s">
        <v>77751</v>
      </c>
    </row>
    <row r="252317">
      <c r="A252317" s="1" t="s">
        <v>77752</v>
      </c>
    </row>
    <row r="252318">
      <c r="A252318" s="1" t="s">
        <v>77753</v>
      </c>
    </row>
    <row r="252319">
      <c r="A252319" s="1" t="s">
        <v>77754</v>
      </c>
    </row>
    <row r="252320">
      <c r="A252320" s="1" t="s">
        <v>77755</v>
      </c>
    </row>
    <row r="252321">
      <c r="A252321" s="1" t="s">
        <v>77756</v>
      </c>
    </row>
    <row r="252322">
      <c r="A252322" s="1" t="s">
        <v>77757</v>
      </c>
    </row>
    <row r="252323">
      <c r="A252323" s="1" t="s">
        <v>77758</v>
      </c>
    </row>
    <row r="252324">
      <c r="A252324" s="1" t="s">
        <v>77759</v>
      </c>
    </row>
    <row r="252325">
      <c r="A252325" s="1" t="s">
        <v>77760</v>
      </c>
    </row>
    <row r="252326">
      <c r="A252326" s="1" t="s">
        <v>77761</v>
      </c>
    </row>
    <row r="252327">
      <c r="A252327" s="1" t="s">
        <v>77762</v>
      </c>
    </row>
    <row r="252328">
      <c r="A252328" s="1" t="s">
        <v>77763</v>
      </c>
    </row>
    <row r="252329">
      <c r="A252329" s="1" t="s">
        <v>77764</v>
      </c>
    </row>
    <row r="252330">
      <c r="A252330" s="1" t="s">
        <v>77765</v>
      </c>
    </row>
    <row r="252331">
      <c r="A252331" s="1" t="s">
        <v>77766</v>
      </c>
    </row>
    <row r="252332">
      <c r="A252332" s="1" t="s">
        <v>77767</v>
      </c>
    </row>
    <row r="252333">
      <c r="A252333" s="1" t="s">
        <v>77768</v>
      </c>
    </row>
    <row r="252334">
      <c r="A252334" s="1" t="s">
        <v>77769</v>
      </c>
    </row>
    <row r="252335">
      <c r="A252335" s="1" t="s">
        <v>77770</v>
      </c>
    </row>
    <row r="252336">
      <c r="A252336" s="1" t="s">
        <v>77771</v>
      </c>
    </row>
    <row r="252337">
      <c r="A252337" s="1" t="s">
        <v>77772</v>
      </c>
    </row>
    <row r="252338">
      <c r="A252338" s="1" t="s">
        <v>77773</v>
      </c>
    </row>
    <row r="252339">
      <c r="A252339" s="1" t="s">
        <v>77774</v>
      </c>
    </row>
    <row r="252340">
      <c r="A252340" s="1" t="s">
        <v>77775</v>
      </c>
    </row>
    <row r="252341">
      <c r="A252341" s="1" t="s">
        <v>77776</v>
      </c>
    </row>
    <row r="252342">
      <c r="A252342" s="1" t="s">
        <v>77777</v>
      </c>
    </row>
    <row r="252343">
      <c r="A252343" s="1" t="s">
        <v>77778</v>
      </c>
    </row>
    <row r="252344">
      <c r="A252344" s="1" t="s">
        <v>77779</v>
      </c>
    </row>
    <row r="252345">
      <c r="A252345" s="1" t="s">
        <v>77780</v>
      </c>
    </row>
    <row r="252346">
      <c r="A252346" s="1" t="s">
        <v>77781</v>
      </c>
    </row>
    <row r="252347">
      <c r="A252347" s="1" t="s">
        <v>77782</v>
      </c>
    </row>
    <row r="252348">
      <c r="A252348" s="1" t="s">
        <v>77783</v>
      </c>
    </row>
    <row r="252349">
      <c r="A252349" s="1" t="s">
        <v>77784</v>
      </c>
    </row>
    <row r="252350">
      <c r="A252350" s="1" t="s">
        <v>77785</v>
      </c>
    </row>
    <row r="252351">
      <c r="A252351" s="1" t="s">
        <v>77786</v>
      </c>
    </row>
    <row r="252352">
      <c r="A252352" s="1" t="s">
        <v>77787</v>
      </c>
    </row>
    <row r="252353">
      <c r="A252353" s="1" t="s">
        <v>77788</v>
      </c>
    </row>
    <row r="252354">
      <c r="A252354" s="1" t="s">
        <v>77789</v>
      </c>
    </row>
    <row r="252355">
      <c r="A252355" s="1" t="s">
        <v>77790</v>
      </c>
    </row>
    <row r="252356">
      <c r="A252356" s="1" t="s">
        <v>77791</v>
      </c>
    </row>
    <row r="252357">
      <c r="A252357" s="1" t="s">
        <v>77792</v>
      </c>
    </row>
    <row r="252358">
      <c r="A252358" s="1" t="s">
        <v>77793</v>
      </c>
    </row>
    <row r="252359">
      <c r="A252359" s="1" t="s">
        <v>77794</v>
      </c>
    </row>
    <row r="252360">
      <c r="A252360" s="1" t="s">
        <v>77795</v>
      </c>
    </row>
    <row r="252361">
      <c r="A252361" s="1" t="s">
        <v>77796</v>
      </c>
    </row>
    <row r="252362">
      <c r="A252362" s="1" t="s">
        <v>77797</v>
      </c>
    </row>
    <row r="252363">
      <c r="A252363" s="1" t="s">
        <v>77798</v>
      </c>
    </row>
    <row r="252364">
      <c r="A252364" s="1" t="s">
        <v>77799</v>
      </c>
    </row>
    <row r="252365">
      <c r="A252365" s="1" t="s">
        <v>77800</v>
      </c>
    </row>
    <row r="252366">
      <c r="A252366" s="1" t="s">
        <v>77801</v>
      </c>
    </row>
    <row r="252367">
      <c r="A252367" s="1" t="s">
        <v>77802</v>
      </c>
    </row>
    <row r="252368">
      <c r="A252368" s="1" t="s">
        <v>77803</v>
      </c>
    </row>
    <row r="252369">
      <c r="A252369" s="1" t="s">
        <v>72989</v>
      </c>
    </row>
    <row r="252370">
      <c r="A252370" s="1" t="s">
        <v>77804</v>
      </c>
    </row>
    <row r="252371">
      <c r="A252371" s="1" t="s">
        <v>77805</v>
      </c>
    </row>
    <row r="252372">
      <c r="A252372" s="1" t="s">
        <v>77806</v>
      </c>
    </row>
    <row r="252373">
      <c r="A252373" s="1" t="s">
        <v>77807</v>
      </c>
    </row>
    <row r="252374">
      <c r="A252374" s="1" t="s">
        <v>77808</v>
      </c>
    </row>
    <row r="252375">
      <c r="A252375" s="1" t="s">
        <v>77809</v>
      </c>
    </row>
    <row r="252376">
      <c r="A252376" s="3" t="str">
        <f> RU fa oe</f>
        <v>#ERROR!</v>
      </c>
    </row>
    <row r="252377">
      <c r="A252377" s="1" t="s">
        <v>77810</v>
      </c>
    </row>
    <row r="252378">
      <c r="A252378" s="1" t="s">
        <v>77811</v>
      </c>
    </row>
    <row r="252379">
      <c r="A252379" s="1" t="s">
        <v>77812</v>
      </c>
    </row>
    <row r="252380">
      <c r="A252380" s="1" t="s">
        <v>77813</v>
      </c>
    </row>
    <row r="252381">
      <c r="A252381" s="1" t="s">
        <v>77814</v>
      </c>
    </row>
    <row r="252382">
      <c r="A252382" s="1" t="s">
        <v>77815</v>
      </c>
    </row>
    <row r="252383">
      <c r="A252383" s="1" t="s">
        <v>77816</v>
      </c>
    </row>
    <row r="252384">
      <c r="A252384" s="1" t="s">
        <v>77817</v>
      </c>
    </row>
    <row r="252385">
      <c r="A252385" s="1" t="s">
        <v>77818</v>
      </c>
    </row>
    <row r="252386">
      <c r="A252386" s="1" t="s">
        <v>77819</v>
      </c>
    </row>
    <row r="252387">
      <c r="A252387" s="1" t="s">
        <v>77820</v>
      </c>
    </row>
    <row r="252388">
      <c r="A252388" s="1" t="s">
        <v>65055</v>
      </c>
    </row>
    <row r="252389">
      <c r="A252389" s="1" t="s">
        <v>77821</v>
      </c>
    </row>
    <row r="252390">
      <c r="A252390" s="1" t="s">
        <v>77822</v>
      </c>
    </row>
    <row r="252391">
      <c r="A252391" s="1" t="s">
        <v>77823</v>
      </c>
    </row>
    <row r="252392">
      <c r="A252392" s="1" t="s">
        <v>77824</v>
      </c>
    </row>
    <row r="252393">
      <c r="A252393" s="1" t="s">
        <v>77825</v>
      </c>
    </row>
    <row r="252394">
      <c r="A252394" s="1" t="s">
        <v>77826</v>
      </c>
    </row>
    <row r="252395">
      <c r="A252395" s="1" t="s">
        <v>77827</v>
      </c>
    </row>
    <row r="252396">
      <c r="A252396" s="1" t="s">
        <v>77828</v>
      </c>
    </row>
    <row r="252397">
      <c r="A252397" s="1" t="s">
        <v>77829</v>
      </c>
    </row>
    <row r="252398">
      <c r="A252398" s="1" t="s">
        <v>65765</v>
      </c>
    </row>
    <row r="252399">
      <c r="A252399" s="1" t="s">
        <v>77830</v>
      </c>
    </row>
    <row r="252400">
      <c r="A252400" s="1" t="s">
        <v>77831</v>
      </c>
    </row>
    <row r="252401">
      <c r="A252401" s="1" t="s">
        <v>77832</v>
      </c>
    </row>
    <row r="252402">
      <c r="A252402" s="1" t="s">
        <v>77833</v>
      </c>
    </row>
    <row r="252403">
      <c r="A252403" s="1" t="s">
        <v>14417</v>
      </c>
    </row>
    <row r="252404">
      <c r="A252404" s="1" t="s">
        <v>77834</v>
      </c>
    </row>
    <row r="252405">
      <c r="A252405" s="1" t="s">
        <v>77835</v>
      </c>
    </row>
    <row r="252406">
      <c r="A252406" s="1" t="s">
        <v>77836</v>
      </c>
    </row>
    <row r="252407">
      <c r="A252407" s="1" t="s">
        <v>77837</v>
      </c>
    </row>
    <row r="252408">
      <c r="A252408" s="1" t="s">
        <v>77838</v>
      </c>
    </row>
    <row r="252409">
      <c r="A252409" s="3" t="str">
        <f> ‘ oe : ee ee Po oe</f>
        <v>#ERROR!</v>
      </c>
    </row>
    <row r="252410">
      <c r="A252410" s="1" t="s">
        <v>77839</v>
      </c>
    </row>
    <row r="252411">
      <c r="A252411" s="1" t="s">
        <v>77840</v>
      </c>
    </row>
    <row r="252412">
      <c r="A252412" s="1" t="s">
        <v>77841</v>
      </c>
    </row>
    <row r="252413">
      <c r="A252413" s="1" t="s">
        <v>77842</v>
      </c>
    </row>
    <row r="252414">
      <c r="A252414" s="1" t="s">
        <v>77843</v>
      </c>
    </row>
    <row r="252415">
      <c r="A252415" s="1" t="s">
        <v>77844</v>
      </c>
    </row>
    <row r="252416">
      <c r="A252416" s="1" t="s">
        <v>77845</v>
      </c>
    </row>
    <row r="252417">
      <c r="A252417" s="1" t="s">
        <v>77846</v>
      </c>
    </row>
    <row r="252418">
      <c r="A252418" s="1" t="s">
        <v>77847</v>
      </c>
    </row>
    <row r="252419">
      <c r="A252419" s="1" t="s">
        <v>77848</v>
      </c>
    </row>
    <row r="252420">
      <c r="A252420" s="1" t="s">
        <v>77849</v>
      </c>
    </row>
    <row r="252421">
      <c r="A252421" s="1" t="s">
        <v>77850</v>
      </c>
    </row>
    <row r="252422">
      <c r="A252422" s="1" t="s">
        <v>77851</v>
      </c>
    </row>
    <row r="252423">
      <c r="A252423" s="1" t="s">
        <v>77852</v>
      </c>
    </row>
    <row r="252424">
      <c r="A252424" s="1" t="s">
        <v>77853</v>
      </c>
    </row>
    <row r="252425">
      <c r="A252425" s="1" t="s">
        <v>77854</v>
      </c>
    </row>
    <row r="252426">
      <c r="A252426" s="1" t="s">
        <v>77855</v>
      </c>
    </row>
    <row r="252427">
      <c r="A252427" s="1" t="s">
        <v>77856</v>
      </c>
    </row>
    <row r="252428">
      <c r="A252428" s="1" t="s">
        <v>77857</v>
      </c>
    </row>
    <row r="252429">
      <c r="A252429" s="1" t="s">
        <v>186</v>
      </c>
    </row>
    <row r="252430">
      <c r="A252430" s="1" t="s">
        <v>77858</v>
      </c>
    </row>
    <row r="252431">
      <c r="A252431" s="1" t="s">
        <v>77859</v>
      </c>
    </row>
    <row r="252432">
      <c r="A252432" s="1" t="s">
        <v>77860</v>
      </c>
    </row>
    <row r="252433">
      <c r="A252433" s="1" t="s">
        <v>44522</v>
      </c>
    </row>
    <row r="252434">
      <c r="A252434" s="1" t="s">
        <v>77861</v>
      </c>
    </row>
    <row r="252435">
      <c r="A252435" s="1" t="s">
        <v>77862</v>
      </c>
    </row>
    <row r="252436">
      <c r="A252436" s="1" t="s">
        <v>1208</v>
      </c>
    </row>
    <row r="252437">
      <c r="A252437" s="1" t="s">
        <v>77863</v>
      </c>
    </row>
    <row r="252438">
      <c r="A252438" s="1" t="s">
        <v>19518</v>
      </c>
    </row>
    <row r="252439">
      <c r="A252439" s="1" t="s">
        <v>77864</v>
      </c>
    </row>
    <row r="252440">
      <c r="A252440" s="1" t="s">
        <v>77865</v>
      </c>
    </row>
    <row r="252441">
      <c r="A252441" s="1" t="s">
        <v>77866</v>
      </c>
    </row>
    <row r="252442">
      <c r="A252442" s="1" t="s">
        <v>77867</v>
      </c>
    </row>
    <row r="252443">
      <c r="A252443" s="1" t="s">
        <v>77868</v>
      </c>
    </row>
    <row r="252444">
      <c r="A252444" s="1" t="s">
        <v>977</v>
      </c>
    </row>
    <row r="252445">
      <c r="A252445" s="1" t="s">
        <v>1858</v>
      </c>
    </row>
    <row r="252446">
      <c r="A252446" s="1" t="s">
        <v>8688</v>
      </c>
    </row>
    <row r="252447">
      <c r="A252447" s="1" t="s">
        <v>77869</v>
      </c>
    </row>
    <row r="252448">
      <c r="A252448" s="1" t="s">
        <v>77870</v>
      </c>
    </row>
    <row r="252449">
      <c r="A252449" s="1" t="s">
        <v>34606</v>
      </c>
    </row>
    <row r="252450">
      <c r="A252450" s="1" t="s">
        <v>43318</v>
      </c>
    </row>
    <row r="252451">
      <c r="A252451" s="1" t="s">
        <v>77871</v>
      </c>
    </row>
    <row r="252452">
      <c r="A252452" s="1" t="s">
        <v>77872</v>
      </c>
    </row>
    <row r="252453">
      <c r="A252453" s="1" t="s">
        <v>77873</v>
      </c>
    </row>
    <row r="252454">
      <c r="A252454" s="1" t="s">
        <v>77874</v>
      </c>
    </row>
    <row r="252455">
      <c r="A252455" s="1" t="s">
        <v>77875</v>
      </c>
    </row>
    <row r="252456">
      <c r="A252456" s="1" t="s">
        <v>77876</v>
      </c>
    </row>
    <row r="252457">
      <c r="A252457" s="1" t="s">
        <v>77877</v>
      </c>
    </row>
    <row r="252458">
      <c r="A252458" s="1" t="s">
        <v>7815</v>
      </c>
    </row>
    <row r="252459">
      <c r="A252459" s="1" t="s">
        <v>77878</v>
      </c>
    </row>
    <row r="252460">
      <c r="A252460" s="1" t="s">
        <v>45734</v>
      </c>
    </row>
    <row r="252461">
      <c r="A252461" s="1" t="s">
        <v>77879</v>
      </c>
    </row>
    <row r="252462">
      <c r="A252462" s="1" t="s">
        <v>77880</v>
      </c>
    </row>
    <row r="252463">
      <c r="A252463" s="1" t="s">
        <v>3411</v>
      </c>
    </row>
    <row r="252464">
      <c r="A252464" s="1" t="s">
        <v>322</v>
      </c>
    </row>
    <row r="252465">
      <c r="A252465" s="1" t="s">
        <v>77881</v>
      </c>
    </row>
    <row r="252466">
      <c r="A252466" s="1" t="s">
        <v>14417</v>
      </c>
    </row>
    <row r="252467">
      <c r="A252467" s="1" t="s">
        <v>23105</v>
      </c>
    </row>
    <row r="252468">
      <c r="A252468" s="1" t="s">
        <v>48907</v>
      </c>
    </row>
    <row r="252469">
      <c r="A252469" s="1" t="s">
        <v>77882</v>
      </c>
    </row>
    <row r="252470">
      <c r="A252470" s="1" t="s">
        <v>34601</v>
      </c>
    </row>
    <row r="252471">
      <c r="A252471" s="1" t="s">
        <v>77883</v>
      </c>
    </row>
    <row r="252472">
      <c r="A252472" s="1" t="s">
        <v>34449</v>
      </c>
    </row>
    <row r="252473">
      <c r="A252473" s="1" t="s">
        <v>77884</v>
      </c>
    </row>
    <row r="252474">
      <c r="A252474" s="1" t="s">
        <v>322</v>
      </c>
    </row>
    <row r="252475">
      <c r="A252475" s="1" t="s">
        <v>977</v>
      </c>
    </row>
    <row r="252476">
      <c r="A252476" s="1" t="s">
        <v>77885</v>
      </c>
    </row>
    <row r="252477">
      <c r="A252477" s="1" t="s">
        <v>77670</v>
      </c>
    </row>
    <row r="252478">
      <c r="A252478" s="1" t="s">
        <v>77671</v>
      </c>
    </row>
    <row r="252479">
      <c r="A252479" s="1" t="s">
        <v>77672</v>
      </c>
    </row>
    <row r="252480">
      <c r="A252480" s="1" t="s">
        <v>77673</v>
      </c>
    </row>
    <row r="252481">
      <c r="A252481" s="1" t="s">
        <v>77674</v>
      </c>
    </row>
    <row r="252482">
      <c r="A252482" s="1" t="s">
        <v>6643</v>
      </c>
    </row>
    <row r="252483">
      <c r="A252483" s="1" t="s">
        <v>77675</v>
      </c>
    </row>
    <row r="252484">
      <c r="A252484" s="1" t="s">
        <v>77676</v>
      </c>
    </row>
    <row r="252485">
      <c r="A252485" s="1" t="s">
        <v>77677</v>
      </c>
    </row>
    <row r="252486">
      <c r="A252486" s="1" t="s">
        <v>77678</v>
      </c>
    </row>
    <row r="252487">
      <c r="A252487" s="1" t="s">
        <v>77679</v>
      </c>
    </row>
    <row r="252488">
      <c r="A252488" s="1" t="s">
        <v>77680</v>
      </c>
    </row>
    <row r="252489">
      <c r="A252489" s="1" t="s">
        <v>77681</v>
      </c>
    </row>
    <row r="252490">
      <c r="A252490" s="1" t="s">
        <v>77682</v>
      </c>
    </row>
    <row r="252491">
      <c r="A252491" s="1" t="s">
        <v>45115</v>
      </c>
    </row>
    <row r="252492">
      <c r="A252492" s="1" t="s">
        <v>77683</v>
      </c>
    </row>
    <row r="252493">
      <c r="A252493" s="1" t="s">
        <v>77684</v>
      </c>
    </row>
    <row r="252494">
      <c r="A252494" s="1" t="s">
        <v>77685</v>
      </c>
    </row>
    <row r="252495">
      <c r="A252495" s="1" t="s">
        <v>77686</v>
      </c>
    </row>
    <row r="252496">
      <c r="A252496" s="1" t="s">
        <v>77687</v>
      </c>
    </row>
    <row r="252497">
      <c r="A252497" s="1" t="s">
        <v>77688</v>
      </c>
    </row>
    <row r="252498">
      <c r="A252498" s="1" t="s">
        <v>77689</v>
      </c>
    </row>
    <row r="252499">
      <c r="A252499" s="1" t="s">
        <v>77690</v>
      </c>
    </row>
    <row r="252500">
      <c r="A252500" s="1" t="s">
        <v>77691</v>
      </c>
    </row>
    <row r="252501">
      <c r="A252501" s="1" t="s">
        <v>77692</v>
      </c>
    </row>
    <row r="252502">
      <c r="A252502" s="1" t="s">
        <v>77693</v>
      </c>
    </row>
    <row r="252503">
      <c r="A252503" s="1" t="s">
        <v>77694</v>
      </c>
    </row>
    <row r="252504">
      <c r="A252504" s="1" t="s">
        <v>77695</v>
      </c>
    </row>
    <row r="252505">
      <c r="A252505" s="1" t="s">
        <v>77696</v>
      </c>
    </row>
    <row r="252506">
      <c r="A252506" s="1" t="s">
        <v>77697</v>
      </c>
    </row>
    <row r="252507">
      <c r="A252507" s="1" t="s">
        <v>77698</v>
      </c>
    </row>
    <row r="252508">
      <c r="A252508" s="1" t="s">
        <v>77699</v>
      </c>
    </row>
    <row r="252509">
      <c r="A252509" s="1" t="s">
        <v>77700</v>
      </c>
    </row>
    <row r="252510">
      <c r="A252510" s="1" t="s">
        <v>77701</v>
      </c>
    </row>
    <row r="252511">
      <c r="A252511" s="1" t="s">
        <v>77702</v>
      </c>
    </row>
    <row r="252512">
      <c r="A252512" s="1" t="s">
        <v>77703</v>
      </c>
    </row>
    <row r="252513">
      <c r="A252513" s="1" t="s">
        <v>77704</v>
      </c>
    </row>
    <row r="252514">
      <c r="A252514" s="1" t="s">
        <v>77705</v>
      </c>
    </row>
    <row r="252515">
      <c r="A252515" s="1" t="s">
        <v>77706</v>
      </c>
    </row>
    <row r="252516">
      <c r="A252516" s="1" t="s">
        <v>77707</v>
      </c>
    </row>
    <row r="252517">
      <c r="A252517" s="1" t="s">
        <v>77708</v>
      </c>
    </row>
    <row r="252518">
      <c r="A252518" s="1" t="s">
        <v>77709</v>
      </c>
    </row>
    <row r="252519">
      <c r="A252519" s="1" t="s">
        <v>77710</v>
      </c>
    </row>
    <row r="252520">
      <c r="A252520" s="1" t="s">
        <v>77711</v>
      </c>
    </row>
    <row r="252521">
      <c r="A252521" s="1" t="s">
        <v>77712</v>
      </c>
    </row>
    <row r="252522">
      <c r="A252522" s="1" t="s">
        <v>77713</v>
      </c>
    </row>
    <row r="252523">
      <c r="A252523" s="1" t="s">
        <v>77714</v>
      </c>
    </row>
    <row r="252524">
      <c r="A252524" s="1" t="s">
        <v>77715</v>
      </c>
    </row>
    <row r="252525">
      <c r="A252525" s="1" t="s">
        <v>77716</v>
      </c>
    </row>
    <row r="252526">
      <c r="A252526" s="1" t="s">
        <v>77717</v>
      </c>
    </row>
    <row r="252527">
      <c r="A252527" s="1" t="s">
        <v>77718</v>
      </c>
    </row>
    <row r="252528">
      <c r="A252528" s="1" t="s">
        <v>77719</v>
      </c>
    </row>
    <row r="252529">
      <c r="A252529" s="1" t="s">
        <v>77720</v>
      </c>
    </row>
    <row r="252530">
      <c r="A252530" s="1" t="s">
        <v>34130</v>
      </c>
    </row>
    <row r="252531">
      <c r="A252531" s="1" t="s">
        <v>77721</v>
      </c>
    </row>
    <row r="252532">
      <c r="A252532" s="1" t="s">
        <v>77722</v>
      </c>
    </row>
    <row r="252533">
      <c r="A252533" s="1" t="s">
        <v>77723</v>
      </c>
    </row>
    <row r="252534">
      <c r="A252534" s="1" t="s">
        <v>77724</v>
      </c>
    </row>
    <row r="252535">
      <c r="A252535" s="1" t="s">
        <v>77725</v>
      </c>
    </row>
    <row r="252536">
      <c r="A252536" s="1" t="s">
        <v>77726</v>
      </c>
    </row>
    <row r="252537">
      <c r="A252537" s="1" t="s">
        <v>77727</v>
      </c>
    </row>
    <row r="252538">
      <c r="A252538" s="1" t="s">
        <v>77728</v>
      </c>
    </row>
    <row r="252539">
      <c r="A252539" s="1" t="s">
        <v>77729</v>
      </c>
    </row>
    <row r="252540">
      <c r="A252540" s="1" t="s">
        <v>77730</v>
      </c>
    </row>
    <row r="252541">
      <c r="A252541" s="1" t="s">
        <v>77731</v>
      </c>
    </row>
    <row r="252542">
      <c r="A252542" s="1" t="s">
        <v>77732</v>
      </c>
    </row>
    <row r="252543">
      <c r="A252543" s="1" t="s">
        <v>77733</v>
      </c>
    </row>
    <row r="252544">
      <c r="A252544" s="1" t="s">
        <v>77734</v>
      </c>
    </row>
    <row r="252545">
      <c r="A252545" s="1" t="s">
        <v>77735</v>
      </c>
    </row>
    <row r="252546">
      <c r="A252546" s="1" t="s">
        <v>77736</v>
      </c>
    </row>
    <row r="252547">
      <c r="A252547" s="1" t="s">
        <v>77737</v>
      </c>
    </row>
    <row r="252548">
      <c r="A252548" s="1" t="s">
        <v>77738</v>
      </c>
    </row>
    <row r="252549">
      <c r="A252549" s="1" t="s">
        <v>77739</v>
      </c>
    </row>
    <row r="252550">
      <c r="A252550" s="1" t="s">
        <v>77740</v>
      </c>
    </row>
    <row r="252551">
      <c r="A252551" s="1" t="s">
        <v>77741</v>
      </c>
    </row>
    <row r="252552">
      <c r="A252552" s="1" t="s">
        <v>77742</v>
      </c>
    </row>
    <row r="252553">
      <c r="A252553" s="1" t="s">
        <v>77743</v>
      </c>
    </row>
    <row r="252554">
      <c r="A252554" s="1" t="s">
        <v>77744</v>
      </c>
    </row>
    <row r="252555">
      <c r="A252555" s="1" t="s">
        <v>77745</v>
      </c>
    </row>
    <row r="252556">
      <c r="A252556" s="1" t="s">
        <v>77746</v>
      </c>
    </row>
    <row r="252557">
      <c r="A252557" s="1" t="s">
        <v>77747</v>
      </c>
    </row>
    <row r="252558">
      <c r="A252558" s="1" t="s">
        <v>77748</v>
      </c>
    </row>
    <row r="252559">
      <c r="A252559" s="1" t="s">
        <v>77749</v>
      </c>
    </row>
    <row r="252560">
      <c r="A252560" s="1" t="s">
        <v>77750</v>
      </c>
    </row>
    <row r="252561">
      <c r="A252561" s="1" t="s">
        <v>77751</v>
      </c>
    </row>
    <row r="252562">
      <c r="A252562" s="1" t="s">
        <v>77752</v>
      </c>
    </row>
    <row r="252563">
      <c r="A252563" s="1" t="s">
        <v>77753</v>
      </c>
    </row>
    <row r="252564">
      <c r="A252564" s="1" t="s">
        <v>77754</v>
      </c>
    </row>
    <row r="252565">
      <c r="A252565" s="1" t="s">
        <v>77755</v>
      </c>
    </row>
    <row r="252566">
      <c r="A252566" s="1" t="s">
        <v>77756</v>
      </c>
    </row>
    <row r="252567">
      <c r="A252567" s="1" t="s">
        <v>77757</v>
      </c>
    </row>
    <row r="252568">
      <c r="A252568" s="1" t="s">
        <v>77758</v>
      </c>
    </row>
    <row r="252569">
      <c r="A252569" s="1" t="s">
        <v>77759</v>
      </c>
    </row>
    <row r="252570">
      <c r="A252570" s="1" t="s">
        <v>77760</v>
      </c>
    </row>
    <row r="252571">
      <c r="A252571" s="1" t="s">
        <v>77761</v>
      </c>
    </row>
    <row r="252572">
      <c r="A252572" s="1" t="s">
        <v>77762</v>
      </c>
    </row>
    <row r="252573">
      <c r="A252573" s="1" t="s">
        <v>77763</v>
      </c>
    </row>
    <row r="252574">
      <c r="A252574" s="1" t="s">
        <v>77764</v>
      </c>
    </row>
    <row r="252575">
      <c r="A252575" s="1" t="s">
        <v>77765</v>
      </c>
    </row>
    <row r="252576">
      <c r="A252576" s="1" t="s">
        <v>77766</v>
      </c>
    </row>
    <row r="252577">
      <c r="A252577" s="1" t="s">
        <v>77767</v>
      </c>
    </row>
    <row r="252578">
      <c r="A252578" s="1" t="s">
        <v>77768</v>
      </c>
    </row>
    <row r="252579">
      <c r="A252579" s="1" t="s">
        <v>77769</v>
      </c>
    </row>
    <row r="252580">
      <c r="A252580" s="1" t="s">
        <v>77770</v>
      </c>
    </row>
    <row r="252581">
      <c r="A252581" s="1" t="s">
        <v>77771</v>
      </c>
    </row>
    <row r="252582">
      <c r="A252582" s="1" t="s">
        <v>77772</v>
      </c>
    </row>
    <row r="252583">
      <c r="A252583" s="1" t="s">
        <v>77773</v>
      </c>
    </row>
    <row r="252584">
      <c r="A252584" s="1" t="s">
        <v>77774</v>
      </c>
    </row>
    <row r="252585">
      <c r="A252585" s="1" t="s">
        <v>77775</v>
      </c>
    </row>
    <row r="252586">
      <c r="A252586" s="1" t="s">
        <v>77776</v>
      </c>
    </row>
    <row r="252587">
      <c r="A252587" s="1" t="s">
        <v>77777</v>
      </c>
    </row>
    <row r="252588">
      <c r="A252588" s="1" t="s">
        <v>77778</v>
      </c>
    </row>
    <row r="252589">
      <c r="A252589" s="1" t="s">
        <v>77779</v>
      </c>
    </row>
    <row r="252590">
      <c r="A252590" s="1" t="s">
        <v>77780</v>
      </c>
    </row>
    <row r="252591">
      <c r="A252591" s="1" t="s">
        <v>77781</v>
      </c>
    </row>
    <row r="252592">
      <c r="A252592" s="1" t="s">
        <v>77782</v>
      </c>
    </row>
    <row r="252593">
      <c r="A252593" s="1" t="s">
        <v>77783</v>
      </c>
    </row>
    <row r="252594">
      <c r="A252594" s="1" t="s">
        <v>77784</v>
      </c>
    </row>
    <row r="252595">
      <c r="A252595" s="1" t="s">
        <v>77785</v>
      </c>
    </row>
    <row r="252596">
      <c r="A252596" s="1" t="s">
        <v>77786</v>
      </c>
    </row>
    <row r="252597">
      <c r="A252597" s="1" t="s">
        <v>77787</v>
      </c>
    </row>
    <row r="252598">
      <c r="A252598" s="1" t="s">
        <v>77788</v>
      </c>
    </row>
    <row r="252599">
      <c r="A252599" s="1" t="s">
        <v>77789</v>
      </c>
    </row>
    <row r="252600">
      <c r="A252600" s="1" t="s">
        <v>77790</v>
      </c>
    </row>
    <row r="252601">
      <c r="A252601" s="1" t="s">
        <v>77791</v>
      </c>
    </row>
    <row r="252602">
      <c r="A252602" s="1" t="s">
        <v>77792</v>
      </c>
    </row>
    <row r="252603">
      <c r="A252603" s="1" t="s">
        <v>77793</v>
      </c>
    </row>
    <row r="252604">
      <c r="A252604" s="1" t="s">
        <v>77794</v>
      </c>
    </row>
    <row r="252605">
      <c r="A252605" s="1" t="s">
        <v>77795</v>
      </c>
    </row>
    <row r="252606">
      <c r="A252606" s="1" t="s">
        <v>77796</v>
      </c>
    </row>
    <row r="252607">
      <c r="A252607" s="1" t="s">
        <v>77797</v>
      </c>
    </row>
    <row r="252608">
      <c r="A252608" s="1" t="s">
        <v>77798</v>
      </c>
    </row>
    <row r="252609">
      <c r="A252609" s="1" t="s">
        <v>77799</v>
      </c>
    </row>
    <row r="252610">
      <c r="A252610" s="1" t="s">
        <v>77800</v>
      </c>
    </row>
    <row r="252611">
      <c r="A252611" s="1" t="s">
        <v>77801</v>
      </c>
    </row>
    <row r="252612">
      <c r="A252612" s="1" t="s">
        <v>77802</v>
      </c>
    </row>
    <row r="252613">
      <c r="A252613" s="1" t="s">
        <v>77803</v>
      </c>
    </row>
    <row r="252614">
      <c r="A252614" s="1" t="s">
        <v>72989</v>
      </c>
    </row>
    <row r="252615">
      <c r="A252615" s="1" t="s">
        <v>77804</v>
      </c>
    </row>
    <row r="252616">
      <c r="A252616" s="1" t="s">
        <v>77805</v>
      </c>
    </row>
    <row r="252617">
      <c r="A252617" s="1" t="s">
        <v>77806</v>
      </c>
    </row>
    <row r="252618">
      <c r="A252618" s="1" t="s">
        <v>77807</v>
      </c>
    </row>
    <row r="252619">
      <c r="A252619" s="1" t="s">
        <v>77808</v>
      </c>
    </row>
    <row r="252620">
      <c r="A252620" s="1" t="s">
        <v>77809</v>
      </c>
    </row>
    <row r="252621">
      <c r="A252621" s="3" t="str">
        <f> RU fa oe</f>
        <v>#ERROR!</v>
      </c>
    </row>
    <row r="252622">
      <c r="A252622" s="1" t="s">
        <v>77810</v>
      </c>
    </row>
    <row r="252623">
      <c r="A252623" s="1" t="s">
        <v>77811</v>
      </c>
    </row>
    <row r="252624">
      <c r="A252624" s="1" t="s">
        <v>77812</v>
      </c>
    </row>
    <row r="252625">
      <c r="A252625" s="1" t="s">
        <v>77813</v>
      </c>
    </row>
    <row r="252626">
      <c r="A252626" s="1" t="s">
        <v>77814</v>
      </c>
    </row>
    <row r="252627">
      <c r="A252627" s="1" t="s">
        <v>77815</v>
      </c>
    </row>
    <row r="252628">
      <c r="A252628" s="1" t="s">
        <v>77816</v>
      </c>
    </row>
    <row r="252629">
      <c r="A252629" s="1" t="s">
        <v>77817</v>
      </c>
    </row>
    <row r="252630">
      <c r="A252630" s="1" t="s">
        <v>77818</v>
      </c>
    </row>
    <row r="252631">
      <c r="A252631" s="1" t="s">
        <v>77819</v>
      </c>
    </row>
    <row r="252632">
      <c r="A252632" s="1" t="s">
        <v>77820</v>
      </c>
    </row>
    <row r="252633">
      <c r="A252633" s="1" t="s">
        <v>65055</v>
      </c>
    </row>
    <row r="252634">
      <c r="A252634" s="1" t="s">
        <v>77821</v>
      </c>
    </row>
    <row r="252635">
      <c r="A252635" s="1" t="s">
        <v>77822</v>
      </c>
    </row>
    <row r="252636">
      <c r="A252636" s="1" t="s">
        <v>77823</v>
      </c>
    </row>
    <row r="252637">
      <c r="A252637" s="1" t="s">
        <v>77824</v>
      </c>
    </row>
    <row r="252638">
      <c r="A252638" s="1" t="s">
        <v>77825</v>
      </c>
    </row>
    <row r="252639">
      <c r="A252639" s="1" t="s">
        <v>77826</v>
      </c>
    </row>
    <row r="252640">
      <c r="A252640" s="1" t="s">
        <v>77827</v>
      </c>
    </row>
    <row r="252641">
      <c r="A252641" s="1" t="s">
        <v>77828</v>
      </c>
    </row>
    <row r="252642">
      <c r="A252642" s="1" t="s">
        <v>77829</v>
      </c>
    </row>
    <row r="252643">
      <c r="A252643" s="1" t="s">
        <v>77830</v>
      </c>
    </row>
    <row r="252644">
      <c r="A252644" s="1" t="s">
        <v>77831</v>
      </c>
    </row>
    <row r="252645">
      <c r="A252645" s="1" t="s">
        <v>77832</v>
      </c>
    </row>
    <row r="252646">
      <c r="A252646" s="1" t="s">
        <v>77833</v>
      </c>
    </row>
    <row r="252647">
      <c r="A252647" s="1" t="s">
        <v>77834</v>
      </c>
    </row>
    <row r="252648">
      <c r="A252648" s="1" t="s">
        <v>77835</v>
      </c>
    </row>
    <row r="252649">
      <c r="A252649" s="1" t="s">
        <v>77836</v>
      </c>
    </row>
    <row r="252650">
      <c r="A252650" s="1" t="s">
        <v>77837</v>
      </c>
    </row>
    <row r="252651">
      <c r="A252651" s="1" t="s">
        <v>77838</v>
      </c>
    </row>
    <row r="252652">
      <c r="A252652" s="3" t="str">
        <f> ‘ oe : ee ee Po oe</f>
        <v>#ERROR!</v>
      </c>
    </row>
    <row r="252653">
      <c r="A252653" s="1" t="s">
        <v>77839</v>
      </c>
    </row>
    <row r="252654">
      <c r="A252654" s="1" t="s">
        <v>77840</v>
      </c>
    </row>
    <row r="252655">
      <c r="A252655" s="1" t="s">
        <v>77841</v>
      </c>
    </row>
    <row r="252656">
      <c r="A252656" s="1" t="s">
        <v>77842</v>
      </c>
    </row>
    <row r="252657">
      <c r="A252657" s="1" t="s">
        <v>77843</v>
      </c>
    </row>
    <row r="252658">
      <c r="A252658" s="1" t="s">
        <v>77844</v>
      </c>
    </row>
    <row r="252659">
      <c r="A252659" s="1" t="s">
        <v>77845</v>
      </c>
    </row>
    <row r="252660">
      <c r="A252660" s="1" t="s">
        <v>77846</v>
      </c>
    </row>
    <row r="252661">
      <c r="A252661" s="1" t="s">
        <v>77847</v>
      </c>
    </row>
    <row r="252662">
      <c r="A252662" s="1" t="s">
        <v>77848</v>
      </c>
    </row>
    <row r="252663">
      <c r="A252663" s="1" t="s">
        <v>77849</v>
      </c>
    </row>
    <row r="252664">
      <c r="A252664" s="1" t="s">
        <v>77850</v>
      </c>
    </row>
    <row r="252665">
      <c r="A252665" s="1" t="s">
        <v>77851</v>
      </c>
    </row>
    <row r="252666">
      <c r="A252666" s="1" t="s">
        <v>77852</v>
      </c>
    </row>
    <row r="252667">
      <c r="A252667" s="1" t="s">
        <v>77853</v>
      </c>
    </row>
    <row r="252668">
      <c r="A252668" s="1" t="s">
        <v>77854</v>
      </c>
    </row>
    <row r="252669">
      <c r="A252669" s="1" t="s">
        <v>77855</v>
      </c>
    </row>
    <row r="252670">
      <c r="A252670" s="1" t="s">
        <v>77856</v>
      </c>
    </row>
    <row r="252671">
      <c r="A252671" s="1" t="s">
        <v>77857</v>
      </c>
    </row>
    <row r="252672">
      <c r="A252672" s="1" t="s">
        <v>77858</v>
      </c>
    </row>
    <row r="252673">
      <c r="A252673" s="1" t="s">
        <v>77859</v>
      </c>
    </row>
    <row r="252674">
      <c r="A252674" s="1" t="s">
        <v>77860</v>
      </c>
    </row>
    <row r="252675">
      <c r="A252675" s="1" t="s">
        <v>44522</v>
      </c>
    </row>
    <row r="252676">
      <c r="A252676" s="1" t="s">
        <v>77861</v>
      </c>
    </row>
    <row r="252677">
      <c r="A252677" s="1" t="s">
        <v>77862</v>
      </c>
    </row>
    <row r="252678">
      <c r="A252678" s="1" t="s">
        <v>77863</v>
      </c>
    </row>
    <row r="252679">
      <c r="A252679" s="1" t="s">
        <v>77864</v>
      </c>
    </row>
    <row r="252680">
      <c r="A252680" s="1" t="s">
        <v>77865</v>
      </c>
    </row>
    <row r="252681">
      <c r="A252681" s="1" t="s">
        <v>77866</v>
      </c>
    </row>
    <row r="252682">
      <c r="A252682" s="1" t="s">
        <v>77867</v>
      </c>
    </row>
    <row r="252683">
      <c r="A252683" s="1" t="s">
        <v>77868</v>
      </c>
    </row>
    <row r="252684">
      <c r="A252684" s="1" t="s">
        <v>77869</v>
      </c>
    </row>
    <row r="252685">
      <c r="A252685" s="1" t="s">
        <v>77870</v>
      </c>
    </row>
    <row r="252686">
      <c r="A252686" s="1" t="s">
        <v>34606</v>
      </c>
    </row>
    <row r="252687">
      <c r="A252687" s="1" t="s">
        <v>43318</v>
      </c>
    </row>
    <row r="252688">
      <c r="A252688" s="1" t="s">
        <v>77871</v>
      </c>
    </row>
    <row r="252689">
      <c r="A252689" s="1" t="s">
        <v>77872</v>
      </c>
    </row>
    <row r="252690">
      <c r="A252690" s="1" t="s">
        <v>77873</v>
      </c>
    </row>
    <row r="252691">
      <c r="A252691" s="1" t="s">
        <v>77874</v>
      </c>
    </row>
    <row r="252692">
      <c r="A252692" s="1" t="s">
        <v>77875</v>
      </c>
    </row>
    <row r="252693">
      <c r="A252693" s="1" t="s">
        <v>77876</v>
      </c>
    </row>
    <row r="252694">
      <c r="A252694" s="1" t="s">
        <v>77877</v>
      </c>
    </row>
    <row r="252695">
      <c r="A252695" s="1" t="s">
        <v>77878</v>
      </c>
    </row>
    <row r="252696">
      <c r="A252696" s="1" t="s">
        <v>77879</v>
      </c>
    </row>
    <row r="252697">
      <c r="A252697" s="1" t="s">
        <v>77880</v>
      </c>
    </row>
    <row r="252698">
      <c r="A252698" s="1" t="s">
        <v>3411</v>
      </c>
    </row>
    <row r="252699">
      <c r="A252699" s="1" t="s">
        <v>77881</v>
      </c>
    </row>
    <row r="252700">
      <c r="A252700" s="1" t="s">
        <v>48907</v>
      </c>
    </row>
    <row r="252701">
      <c r="A252701" s="1" t="s">
        <v>77882</v>
      </c>
    </row>
    <row r="252702">
      <c r="A252702" s="1" t="s">
        <v>34601</v>
      </c>
    </row>
    <row r="252703">
      <c r="A252703" s="1" t="s">
        <v>77883</v>
      </c>
    </row>
    <row r="252704">
      <c r="A252704" s="1" t="s">
        <v>34449</v>
      </c>
    </row>
    <row r="252705">
      <c r="A252705" s="1" t="s">
        <v>77886</v>
      </c>
    </row>
    <row r="252706">
      <c r="A252706" s="1" t="s">
        <v>77887</v>
      </c>
    </row>
    <row r="252707">
      <c r="A252707" s="1" t="s">
        <v>77888</v>
      </c>
    </row>
    <row r="252708">
      <c r="A252708" s="1" t="s">
        <v>77889</v>
      </c>
    </row>
    <row r="252709">
      <c r="A252709" s="1" t="s">
        <v>77890</v>
      </c>
    </row>
    <row r="252710">
      <c r="A252710" s="1" t="s">
        <v>77891</v>
      </c>
    </row>
    <row r="252711">
      <c r="A252711" s="1" t="s">
        <v>77892</v>
      </c>
    </row>
    <row r="252712">
      <c r="A252712" s="1" t="s">
        <v>77893</v>
      </c>
    </row>
    <row r="252713">
      <c r="A252713" s="1" t="s">
        <v>77894</v>
      </c>
    </row>
    <row r="252714">
      <c r="A252714" s="1" t="s">
        <v>77895</v>
      </c>
    </row>
    <row r="252715">
      <c r="A252715" s="1" t="s">
        <v>77896</v>
      </c>
    </row>
    <row r="252716">
      <c r="A252716" s="1" t="s">
        <v>77897</v>
      </c>
    </row>
    <row r="252717">
      <c r="A252717" s="1" t="s">
        <v>77898</v>
      </c>
    </row>
    <row r="252718">
      <c r="A252718" s="1" t="s">
        <v>77899</v>
      </c>
    </row>
    <row r="252719">
      <c r="A252719" s="1" t="s">
        <v>77900</v>
      </c>
    </row>
    <row r="252720">
      <c r="A252720" s="1" t="s">
        <v>10078</v>
      </c>
    </row>
    <row r="252721">
      <c r="A252721" s="1" t="s">
        <v>67822</v>
      </c>
    </row>
    <row r="252722">
      <c r="A252722" s="1" t="s">
        <v>77901</v>
      </c>
    </row>
    <row r="252723">
      <c r="A252723" s="1" t="s">
        <v>19915</v>
      </c>
    </row>
    <row r="252724">
      <c r="A252724" s="1" t="s">
        <v>77902</v>
      </c>
    </row>
    <row r="252725">
      <c r="A252725" s="1" t="s">
        <v>77903</v>
      </c>
    </row>
    <row r="252726">
      <c r="A252726" s="1" t="s">
        <v>77904</v>
      </c>
    </row>
    <row r="252727">
      <c r="A252727" s="1" t="s">
        <v>77905</v>
      </c>
    </row>
    <row r="252728">
      <c r="A252728" s="1" t="s">
        <v>77906</v>
      </c>
    </row>
    <row r="252729">
      <c r="A252729" s="1" t="s">
        <v>77907</v>
      </c>
    </row>
    <row r="252730">
      <c r="A252730" s="1" t="s">
        <v>77908</v>
      </c>
    </row>
    <row r="252731">
      <c r="A252731" s="1" t="s">
        <v>33923</v>
      </c>
    </row>
    <row r="252732">
      <c r="A252732" s="1" t="s">
        <v>18558</v>
      </c>
    </row>
    <row r="252733">
      <c r="A252733" s="1" t="s">
        <v>977</v>
      </c>
    </row>
    <row r="252734">
      <c r="A252734" s="1" t="s">
        <v>77909</v>
      </c>
    </row>
    <row r="252735">
      <c r="A252735" s="1" t="s">
        <v>77910</v>
      </c>
    </row>
    <row r="252736">
      <c r="A252736" s="1" t="s">
        <v>77911</v>
      </c>
    </row>
    <row r="252737">
      <c r="A252737" s="1" t="s">
        <v>77912</v>
      </c>
    </row>
    <row r="252738">
      <c r="A252738" s="1" t="s">
        <v>19925</v>
      </c>
    </row>
    <row r="252739">
      <c r="A252739" s="1" t="s">
        <v>77913</v>
      </c>
    </row>
    <row r="252740">
      <c r="A252740" s="1" t="s">
        <v>77914</v>
      </c>
    </row>
    <row r="252741">
      <c r="A252741" s="1" t="s">
        <v>77915</v>
      </c>
    </row>
    <row r="252742">
      <c r="A252742" s="1" t="s">
        <v>77916</v>
      </c>
    </row>
    <row r="252743">
      <c r="A252743" s="1" t="s">
        <v>77917</v>
      </c>
    </row>
    <row r="252744">
      <c r="A252744" s="1" t="s">
        <v>34549</v>
      </c>
    </row>
    <row r="252745">
      <c r="A252745" s="1" t="s">
        <v>77918</v>
      </c>
    </row>
    <row r="252746">
      <c r="A252746" s="1" t="s">
        <v>77919</v>
      </c>
    </row>
    <row r="252747">
      <c r="A252747" s="1" t="s">
        <v>77920</v>
      </c>
    </row>
    <row r="252748">
      <c r="A252748" s="1" t="s">
        <v>77921</v>
      </c>
    </row>
    <row r="252749">
      <c r="A252749" s="1" t="s">
        <v>77922</v>
      </c>
    </row>
    <row r="252750">
      <c r="A252750" s="3" t="str">
        <f> See We 2</f>
        <v>#ERROR!</v>
      </c>
    </row>
    <row r="252751">
      <c r="A252751" s="1" t="s">
        <v>77923</v>
      </c>
    </row>
    <row r="252752">
      <c r="A252752" s="1" t="s">
        <v>77924</v>
      </c>
    </row>
    <row r="252753">
      <c r="A252753" s="1" t="s">
        <v>77925</v>
      </c>
    </row>
    <row r="252754">
      <c r="A252754" s="1" t="s">
        <v>77926</v>
      </c>
    </row>
    <row r="252755">
      <c r="A252755" s="1" t="s">
        <v>77927</v>
      </c>
    </row>
    <row r="252756">
      <c r="A252756" s="1" t="s">
        <v>77928</v>
      </c>
    </row>
    <row r="252757">
      <c r="A252757" s="1" t="s">
        <v>77929</v>
      </c>
    </row>
    <row r="252758">
      <c r="A252758" s="1" t="s">
        <v>44443</v>
      </c>
    </row>
    <row r="252759">
      <c r="A252759" s="1">
        <v>3.0</v>
      </c>
    </row>
    <row r="252760">
      <c r="A252760" s="1" t="s">
        <v>77930</v>
      </c>
    </row>
    <row r="252761">
      <c r="A252761" s="1" t="s">
        <v>77889</v>
      </c>
    </row>
    <row r="252762">
      <c r="A252762" s="1" t="s">
        <v>77890</v>
      </c>
    </row>
    <row r="252763">
      <c r="A252763" s="1" t="s">
        <v>77891</v>
      </c>
    </row>
    <row r="252764">
      <c r="A252764" s="1" t="s">
        <v>77892</v>
      </c>
    </row>
    <row r="252765">
      <c r="A252765" s="1" t="s">
        <v>77893</v>
      </c>
    </row>
    <row r="252766">
      <c r="A252766" s="1" t="s">
        <v>77894</v>
      </c>
    </row>
    <row r="252767">
      <c r="A252767" s="1" t="s">
        <v>77895</v>
      </c>
    </row>
    <row r="252768">
      <c r="A252768" s="1" t="s">
        <v>77896</v>
      </c>
    </row>
    <row r="252769">
      <c r="A252769" s="1" t="s">
        <v>77897</v>
      </c>
    </row>
    <row r="252770">
      <c r="A252770" s="1" t="s">
        <v>77898</v>
      </c>
    </row>
    <row r="252771">
      <c r="A252771" s="1" t="s">
        <v>77899</v>
      </c>
    </row>
    <row r="252772">
      <c r="A252772" s="1" t="s">
        <v>77900</v>
      </c>
    </row>
    <row r="252773">
      <c r="A252773" s="1" t="s">
        <v>67822</v>
      </c>
    </row>
    <row r="252774">
      <c r="A252774" s="1" t="s">
        <v>77901</v>
      </c>
    </row>
    <row r="252775">
      <c r="A252775" s="1" t="s">
        <v>19915</v>
      </c>
    </row>
    <row r="252776">
      <c r="A252776" s="1" t="s">
        <v>77902</v>
      </c>
    </row>
    <row r="252777">
      <c r="A252777" s="1" t="s">
        <v>77903</v>
      </c>
    </row>
    <row r="252778">
      <c r="A252778" s="1" t="s">
        <v>77904</v>
      </c>
    </row>
    <row r="252779">
      <c r="A252779" s="1" t="s">
        <v>77905</v>
      </c>
    </row>
    <row r="252780">
      <c r="A252780" s="1" t="s">
        <v>77906</v>
      </c>
    </row>
    <row r="252781">
      <c r="A252781" s="1" t="s">
        <v>77907</v>
      </c>
    </row>
    <row r="252782">
      <c r="A252782" s="1" t="s">
        <v>77908</v>
      </c>
    </row>
    <row r="252783">
      <c r="A252783" s="1" t="s">
        <v>33923</v>
      </c>
    </row>
    <row r="252784">
      <c r="A252784" s="1" t="s">
        <v>77909</v>
      </c>
    </row>
    <row r="252785">
      <c r="A252785" s="1" t="s">
        <v>77910</v>
      </c>
    </row>
    <row r="252786">
      <c r="A252786" s="1" t="s">
        <v>77911</v>
      </c>
    </row>
    <row r="252787">
      <c r="A252787" s="1" t="s">
        <v>77912</v>
      </c>
    </row>
    <row r="252788">
      <c r="A252788" s="1" t="s">
        <v>77913</v>
      </c>
    </row>
    <row r="252789">
      <c r="A252789" s="1" t="s">
        <v>77914</v>
      </c>
    </row>
    <row r="252790">
      <c r="A252790" s="1" t="s">
        <v>77915</v>
      </c>
    </row>
    <row r="252791">
      <c r="A252791" s="1" t="s">
        <v>77916</v>
      </c>
    </row>
    <row r="252792">
      <c r="A252792" s="1" t="s">
        <v>77917</v>
      </c>
    </row>
    <row r="252793">
      <c r="A252793" s="1" t="s">
        <v>34549</v>
      </c>
    </row>
    <row r="252794">
      <c r="A252794" s="1" t="s">
        <v>77918</v>
      </c>
    </row>
    <row r="252795">
      <c r="A252795" s="1" t="s">
        <v>77919</v>
      </c>
    </row>
    <row r="252796">
      <c r="A252796" s="1" t="s">
        <v>77920</v>
      </c>
    </row>
    <row r="252797">
      <c r="A252797" s="1" t="s">
        <v>77921</v>
      </c>
    </row>
    <row r="252798">
      <c r="A252798" s="1" t="s">
        <v>77922</v>
      </c>
    </row>
    <row r="252799">
      <c r="A252799" s="3" t="str">
        <f> See We 2</f>
        <v>#ERROR!</v>
      </c>
    </row>
    <row r="252800">
      <c r="A252800" s="1" t="s">
        <v>77923</v>
      </c>
    </row>
    <row r="252801">
      <c r="A252801" s="1" t="s">
        <v>77924</v>
      </c>
    </row>
    <row r="252802">
      <c r="A252802" s="1" t="s">
        <v>77925</v>
      </c>
    </row>
    <row r="252803">
      <c r="A252803" s="1" t="s">
        <v>77926</v>
      </c>
    </row>
    <row r="252804">
      <c r="A252804" s="1" t="s">
        <v>77927</v>
      </c>
    </row>
    <row r="252805">
      <c r="A252805" s="1" t="s">
        <v>77928</v>
      </c>
    </row>
    <row r="252806">
      <c r="A252806" s="1" t="s">
        <v>77929</v>
      </c>
    </row>
    <row r="252807">
      <c r="A252807" s="1" t="s">
        <v>44443</v>
      </c>
    </row>
    <row r="252808">
      <c r="A252808" s="1" t="s">
        <v>77931</v>
      </c>
    </row>
    <row r="252809">
      <c r="A252809" s="1" t="s">
        <v>77932</v>
      </c>
    </row>
    <row r="252810">
      <c r="A252810" s="1" t="s">
        <v>77933</v>
      </c>
    </row>
    <row r="252811">
      <c r="A252811" s="1" t="s">
        <v>322</v>
      </c>
    </row>
    <row r="252812">
      <c r="A252812" s="1" t="s">
        <v>77934</v>
      </c>
    </row>
    <row r="252813">
      <c r="A252813" s="1" t="s">
        <v>35444</v>
      </c>
    </row>
    <row r="252814">
      <c r="A252814" s="1" t="s">
        <v>77935</v>
      </c>
    </row>
    <row r="252815">
      <c r="A252815" s="1" t="s">
        <v>77936</v>
      </c>
    </row>
    <row r="252816">
      <c r="A252816" s="1" t="s">
        <v>39308</v>
      </c>
    </row>
    <row r="252817">
      <c r="A252817" s="1" t="s">
        <v>77937</v>
      </c>
    </row>
    <row r="252818">
      <c r="A252818" s="1" t="s">
        <v>77938</v>
      </c>
    </row>
    <row r="252819">
      <c r="A252819" s="1" t="s">
        <v>77939</v>
      </c>
    </row>
    <row r="252820">
      <c r="A252820" s="1" t="s">
        <v>77940</v>
      </c>
    </row>
    <row r="252821">
      <c r="A252821" s="1" t="s">
        <v>77941</v>
      </c>
    </row>
    <row r="252822">
      <c r="A252822" s="1" t="s">
        <v>77942</v>
      </c>
    </row>
    <row r="252823">
      <c r="A252823" s="3" t="str">
        <f> aS ON oer</f>
        <v>#ERROR!</v>
      </c>
    </row>
    <row r="252824">
      <c r="A252824" s="1" t="s">
        <v>77943</v>
      </c>
    </row>
    <row r="252825">
      <c r="A252825" s="1" t="s">
        <v>77944</v>
      </c>
    </row>
    <row r="252826">
      <c r="A252826" s="1" t="s">
        <v>77945</v>
      </c>
    </row>
    <row r="252827">
      <c r="A252827" s="1" t="s">
        <v>77946</v>
      </c>
    </row>
    <row r="252828">
      <c r="A252828" s="1" t="s">
        <v>77947</v>
      </c>
    </row>
    <row r="252829">
      <c r="A252829" s="1" t="s">
        <v>77934</v>
      </c>
    </row>
    <row r="252830">
      <c r="A252830" s="1" t="s">
        <v>77935</v>
      </c>
    </row>
    <row r="252831">
      <c r="A252831" s="1" t="s">
        <v>77936</v>
      </c>
    </row>
    <row r="252832">
      <c r="A252832" s="1" t="s">
        <v>77937</v>
      </c>
    </row>
    <row r="252833">
      <c r="A252833" s="1" t="s">
        <v>77938</v>
      </c>
    </row>
    <row r="252834">
      <c r="A252834" s="1" t="s">
        <v>77939</v>
      </c>
    </row>
    <row r="252835">
      <c r="A252835" s="1" t="s">
        <v>77940</v>
      </c>
    </row>
    <row r="252836">
      <c r="A252836" s="1" t="s">
        <v>77941</v>
      </c>
    </row>
    <row r="252837">
      <c r="A252837" s="1" t="s">
        <v>77942</v>
      </c>
    </row>
    <row r="252838">
      <c r="A252838" s="3" t="str">
        <f> aS ON oer</f>
        <v>#ERROR!</v>
      </c>
    </row>
    <row r="252839">
      <c r="A252839" s="1" t="s">
        <v>77943</v>
      </c>
    </row>
    <row r="252840">
      <c r="A252840" s="1" t="s">
        <v>77944</v>
      </c>
    </row>
    <row r="252841">
      <c r="A252841" s="1" t="s">
        <v>77945</v>
      </c>
    </row>
    <row r="252842">
      <c r="A252842" s="1" t="s">
        <v>77948</v>
      </c>
    </row>
    <row r="252843">
      <c r="A252843" s="1" t="s">
        <v>77949</v>
      </c>
    </row>
    <row r="252845">
      <c r="A252845" s="1" t="s">
        <v>77950</v>
      </c>
    </row>
    <row r="252846">
      <c r="A252846" s="1" t="s">
        <v>77951</v>
      </c>
    </row>
    <row r="252848">
      <c r="A252848" s="1" t="s">
        <v>77952</v>
      </c>
    </row>
    <row r="252850">
      <c r="A252850" s="1" t="s">
        <v>77953</v>
      </c>
    </row>
    <row r="252852">
      <c r="A252852" s="1" t="s">
        <v>77954</v>
      </c>
    </row>
    <row r="252854">
      <c r="A252854" s="1" t="s">
        <v>11994</v>
      </c>
    </row>
    <row r="252856">
      <c r="A252856" s="1" t="s">
        <v>77955</v>
      </c>
    </row>
    <row r="252858">
      <c r="A252858" s="1" t="s">
        <v>77956</v>
      </c>
    </row>
    <row r="252860">
      <c r="A252860" s="1" t="s">
        <v>77957</v>
      </c>
    </row>
    <row r="252861">
      <c r="A252861" s="1" t="s">
        <v>77950</v>
      </c>
    </row>
    <row r="252862">
      <c r="A252862" s="1" t="s">
        <v>77951</v>
      </c>
    </row>
    <row r="252863">
      <c r="A252863" s="1" t="s">
        <v>77952</v>
      </c>
    </row>
    <row r="252864">
      <c r="A252864" s="1" t="s">
        <v>77953</v>
      </c>
    </row>
    <row r="252865">
      <c r="A252865" s="1" t="s">
        <v>77954</v>
      </c>
    </row>
    <row r="252866">
      <c r="A252866" s="1" t="s">
        <v>11994</v>
      </c>
    </row>
    <row r="252867">
      <c r="A252867" s="1" t="s">
        <v>77955</v>
      </c>
    </row>
    <row r="252868">
      <c r="A252868" s="1" t="s">
        <v>77958</v>
      </c>
    </row>
    <row r="252869">
      <c r="A252869" s="1" t="s">
        <v>77959</v>
      </c>
    </row>
    <row r="252870">
      <c r="A252870" s="1" t="s">
        <v>77960</v>
      </c>
    </row>
    <row r="252871">
      <c r="A252871" s="1" t="s">
        <v>77961</v>
      </c>
    </row>
    <row r="252872">
      <c r="A252872" s="1" t="s">
        <v>77960</v>
      </c>
    </row>
    <row r="252873">
      <c r="A252873" s="1" t="s">
        <v>77962</v>
      </c>
    </row>
    <row r="252874">
      <c r="A252874" s="1" t="s">
        <v>77963</v>
      </c>
    </row>
    <row r="252875">
      <c r="A252875" s="1" t="s">
        <v>77964</v>
      </c>
    </row>
    <row r="252876">
      <c r="A252876" s="1" t="s">
        <v>77965</v>
      </c>
    </row>
    <row r="252877">
      <c r="A252877" s="1" t="s">
        <v>77966</v>
      </c>
    </row>
    <row r="252878">
      <c r="A252878" s="1" t="s">
        <v>77967</v>
      </c>
    </row>
    <row r="252879">
      <c r="A252879" s="1" t="s">
        <v>77968</v>
      </c>
    </row>
    <row r="252880">
      <c r="A252880" s="1" t="s">
        <v>77969</v>
      </c>
    </row>
    <row r="252881">
      <c r="A252881" s="1" t="s">
        <v>77970</v>
      </c>
    </row>
    <row r="252882">
      <c r="A252882" s="1" t="s">
        <v>77971</v>
      </c>
    </row>
    <row r="252883">
      <c r="A252883" s="1" t="s">
        <v>77972</v>
      </c>
    </row>
    <row r="252884">
      <c r="A252884" s="1" t="s">
        <v>77973</v>
      </c>
    </row>
    <row r="252885">
      <c r="A252885" s="1" t="s">
        <v>77974</v>
      </c>
    </row>
    <row r="252886">
      <c r="A252886" s="1" t="s">
        <v>77975</v>
      </c>
    </row>
    <row r="252887">
      <c r="A252887" s="1" t="s">
        <v>77976</v>
      </c>
    </row>
    <row r="252888">
      <c r="A252888" s="1" t="s">
        <v>77977</v>
      </c>
    </row>
    <row r="252889">
      <c r="A252889" s="1" t="s">
        <v>77978</v>
      </c>
    </row>
    <row r="252890">
      <c r="A252890" s="1" t="s">
        <v>77979</v>
      </c>
    </row>
    <row r="252891">
      <c r="A252891" s="1" t="s">
        <v>77980</v>
      </c>
    </row>
    <row r="252892">
      <c r="A252892" s="1" t="s">
        <v>77981</v>
      </c>
    </row>
    <row r="252893">
      <c r="A252893" s="1" t="s">
        <v>77982</v>
      </c>
    </row>
    <row r="252894">
      <c r="A252894" s="1" t="s">
        <v>77983</v>
      </c>
    </row>
    <row r="252895">
      <c r="A252895" s="1" t="s">
        <v>77984</v>
      </c>
    </row>
    <row r="252896">
      <c r="A252896" s="1" t="s">
        <v>77985</v>
      </c>
    </row>
    <row r="252897">
      <c r="A252897" s="1" t="s">
        <v>77986</v>
      </c>
    </row>
    <row r="252898">
      <c r="A252898" s="1" t="s">
        <v>77987</v>
      </c>
    </row>
    <row r="252899">
      <c r="A252899" s="1" t="s">
        <v>77988</v>
      </c>
    </row>
    <row r="252900">
      <c r="A252900" s="1" t="s">
        <v>77989</v>
      </c>
    </row>
    <row r="252901">
      <c r="A252901" s="1" t="s">
        <v>77990</v>
      </c>
    </row>
    <row r="252902">
      <c r="A252902" s="1" t="s">
        <v>77991</v>
      </c>
    </row>
    <row r="252903">
      <c r="A252903" s="1" t="s">
        <v>77992</v>
      </c>
    </row>
    <row r="252904">
      <c r="A252904" s="1" t="s">
        <v>77993</v>
      </c>
    </row>
    <row r="252905">
      <c r="A252905" s="1" t="s">
        <v>77994</v>
      </c>
    </row>
    <row r="252906">
      <c r="A252906" s="1" t="s">
        <v>77995</v>
      </c>
    </row>
    <row r="252907">
      <c r="A252907" s="1" t="s">
        <v>77996</v>
      </c>
    </row>
    <row r="252908">
      <c r="A252908" s="1" t="s">
        <v>77997</v>
      </c>
    </row>
    <row r="252909">
      <c r="A252909" s="1" t="s">
        <v>77964</v>
      </c>
    </row>
    <row r="252910">
      <c r="A252910" s="1" t="s">
        <v>77965</v>
      </c>
    </row>
    <row r="252911">
      <c r="A252911" s="1" t="s">
        <v>77966</v>
      </c>
    </row>
    <row r="252912">
      <c r="A252912" s="1" t="s">
        <v>77967</v>
      </c>
    </row>
    <row r="252913">
      <c r="A252913" s="1" t="s">
        <v>77968</v>
      </c>
    </row>
    <row r="252914">
      <c r="A252914" s="1" t="s">
        <v>77969</v>
      </c>
    </row>
    <row r="252915">
      <c r="A252915" s="1" t="s">
        <v>77970</v>
      </c>
    </row>
    <row r="252916">
      <c r="A252916" s="1" t="s">
        <v>77971</v>
      </c>
    </row>
    <row r="252917">
      <c r="A252917" s="1" t="s">
        <v>77972</v>
      </c>
    </row>
    <row r="252918">
      <c r="A252918" s="1" t="s">
        <v>77973</v>
      </c>
    </row>
    <row r="252919">
      <c r="A252919" s="1" t="s">
        <v>77974</v>
      </c>
    </row>
    <row r="252920">
      <c r="A252920" s="1" t="s">
        <v>77975</v>
      </c>
    </row>
    <row r="252921">
      <c r="A252921" s="1" t="s">
        <v>77976</v>
      </c>
    </row>
    <row r="252922">
      <c r="A252922" s="1" t="s">
        <v>77977</v>
      </c>
    </row>
    <row r="252923">
      <c r="A252923" s="1" t="s">
        <v>77978</v>
      </c>
    </row>
    <row r="252924">
      <c r="A252924" s="1" t="s">
        <v>77979</v>
      </c>
    </row>
    <row r="252925">
      <c r="A252925" s="1" t="s">
        <v>77980</v>
      </c>
    </row>
    <row r="252926">
      <c r="A252926" s="1" t="s">
        <v>77981</v>
      </c>
    </row>
    <row r="252927">
      <c r="A252927" s="1" t="s">
        <v>77982</v>
      </c>
    </row>
    <row r="252928">
      <c r="A252928" s="1" t="s">
        <v>77983</v>
      </c>
    </row>
    <row r="252929">
      <c r="A252929" s="1" t="s">
        <v>77984</v>
      </c>
    </row>
    <row r="252930">
      <c r="A252930" s="1" t="s">
        <v>77985</v>
      </c>
    </row>
    <row r="252931">
      <c r="A252931" s="1" t="s">
        <v>77986</v>
      </c>
    </row>
    <row r="252932">
      <c r="A252932" s="1" t="s">
        <v>77987</v>
      </c>
    </row>
    <row r="252933">
      <c r="A252933" s="1" t="s">
        <v>77988</v>
      </c>
    </row>
    <row r="252934">
      <c r="A252934" s="1" t="s">
        <v>77989</v>
      </c>
    </row>
    <row r="252935">
      <c r="A252935" s="1" t="s">
        <v>77990</v>
      </c>
    </row>
    <row r="252936">
      <c r="A252936" s="1" t="s">
        <v>77991</v>
      </c>
    </row>
    <row r="252937">
      <c r="A252937" s="1" t="s">
        <v>77992</v>
      </c>
    </row>
    <row r="252938">
      <c r="A252938" s="1" t="s">
        <v>77993</v>
      </c>
    </row>
    <row r="252939">
      <c r="A252939" s="1" t="s">
        <v>77994</v>
      </c>
    </row>
    <row r="252940">
      <c r="A252940" s="1" t="s">
        <v>77995</v>
      </c>
    </row>
    <row r="252941">
      <c r="A252941" s="1" t="s">
        <v>77996</v>
      </c>
    </row>
    <row r="252942">
      <c r="A252942" s="1" t="s">
        <v>77998</v>
      </c>
    </row>
    <row r="252943">
      <c r="A252943" s="1" t="s">
        <v>77999</v>
      </c>
    </row>
    <row r="252945">
      <c r="A252945" s="1" t="s">
        <v>78000</v>
      </c>
    </row>
    <row r="252947">
      <c r="A252947" s="1" t="s">
        <v>78001</v>
      </c>
    </row>
    <row r="252949">
      <c r="A252949" s="1" t="s">
        <v>8688</v>
      </c>
    </row>
    <row r="252950">
      <c r="A252950" s="1" t="s">
        <v>78002</v>
      </c>
    </row>
    <row r="252952">
      <c r="A252952" s="1" t="s">
        <v>78003</v>
      </c>
    </row>
    <row r="252953">
      <c r="A252953" s="1" t="s">
        <v>78004</v>
      </c>
    </row>
    <row r="252954">
      <c r="A252954" s="1" t="s">
        <v>78005</v>
      </c>
    </row>
    <row r="252955">
      <c r="A252955" s="1" t="s">
        <v>78000</v>
      </c>
    </row>
    <row r="252956">
      <c r="A252956" s="1" t="s">
        <v>78001</v>
      </c>
    </row>
    <row r="252957">
      <c r="A252957" s="1" t="s">
        <v>78002</v>
      </c>
    </row>
    <row r="252958">
      <c r="A252958" s="1" t="s">
        <v>78003</v>
      </c>
    </row>
    <row r="252959">
      <c r="A252959" s="1" t="s">
        <v>78006</v>
      </c>
    </row>
    <row r="252960">
      <c r="A252960" s="1" t="s">
        <v>78007</v>
      </c>
    </row>
    <row r="252961">
      <c r="A252961" s="1" t="s">
        <v>73320</v>
      </c>
    </row>
    <row r="252962">
      <c r="A252962" s="1" t="s">
        <v>73321</v>
      </c>
    </row>
    <row r="252963">
      <c r="A252963" s="1" t="s">
        <v>8688</v>
      </c>
    </row>
    <row r="252964">
      <c r="A252964" s="1" t="s">
        <v>73322</v>
      </c>
    </row>
    <row r="252965">
      <c r="A252965" s="1" t="s">
        <v>73323</v>
      </c>
    </row>
    <row r="252966">
      <c r="A252966" s="1" t="s">
        <v>73324</v>
      </c>
    </row>
    <row r="252967">
      <c r="A252967" s="1" t="s">
        <v>2222</v>
      </c>
    </row>
    <row r="252968">
      <c r="A252968" s="3" t="str">
        <f> —</f>
        <v>#ERROR!</v>
      </c>
    </row>
    <row r="252969">
      <c r="A252969" s="1" t="s">
        <v>977</v>
      </c>
    </row>
    <row r="252970">
      <c r="A252970" s="1" t="s">
        <v>2802</v>
      </c>
    </row>
    <row r="252971">
      <c r="A252971" s="1" t="s">
        <v>73325</v>
      </c>
    </row>
    <row r="252972">
      <c r="A252972" s="1" t="s">
        <v>73326</v>
      </c>
    </row>
    <row r="252973">
      <c r="A252973" s="1" t="s">
        <v>73327</v>
      </c>
    </row>
    <row r="252974">
      <c r="A252974" s="1" t="s">
        <v>73328</v>
      </c>
    </row>
    <row r="252975">
      <c r="A252975" s="1" t="s">
        <v>73329</v>
      </c>
    </row>
    <row r="252976">
      <c r="A252976" s="1" t="s">
        <v>186</v>
      </c>
    </row>
    <row r="252977">
      <c r="A252977" s="1" t="s">
        <v>73330</v>
      </c>
    </row>
    <row r="252978">
      <c r="A252978" s="1" t="s">
        <v>23156</v>
      </c>
    </row>
    <row r="252979">
      <c r="A252979" s="1" t="s">
        <v>73331</v>
      </c>
    </row>
    <row r="252980">
      <c r="A252980" s="1" t="s">
        <v>73321</v>
      </c>
    </row>
    <row r="252981">
      <c r="A252981" s="1" t="s">
        <v>73322</v>
      </c>
    </row>
    <row r="252982">
      <c r="A252982" s="1" t="s">
        <v>73323</v>
      </c>
    </row>
    <row r="252983">
      <c r="A252983" s="1" t="s">
        <v>73324</v>
      </c>
    </row>
    <row r="252984">
      <c r="A252984" s="1" t="s">
        <v>73325</v>
      </c>
    </row>
    <row r="252985">
      <c r="A252985" s="1" t="s">
        <v>73326</v>
      </c>
    </row>
    <row r="252986">
      <c r="A252986" s="1" t="s">
        <v>73327</v>
      </c>
    </row>
    <row r="252987">
      <c r="A252987" s="1" t="s">
        <v>73328</v>
      </c>
    </row>
    <row r="252988">
      <c r="A252988" s="1" t="s">
        <v>73329</v>
      </c>
    </row>
    <row r="252989">
      <c r="A252989" s="1" t="s">
        <v>73330</v>
      </c>
    </row>
    <row r="252990">
      <c r="A252990" s="1" t="s">
        <v>23156</v>
      </c>
    </row>
    <row r="252991">
      <c r="A252991" s="1" t="s">
        <v>73332</v>
      </c>
    </row>
    <row r="252992">
      <c r="A252992" s="1" t="s">
        <v>78008</v>
      </c>
    </row>
    <row r="252993">
      <c r="A252993" s="1" t="s">
        <v>78009</v>
      </c>
    </row>
    <row r="252994">
      <c r="A252994" s="1" t="s">
        <v>78010</v>
      </c>
    </row>
    <row r="252995">
      <c r="A252995" s="1" t="s">
        <v>78011</v>
      </c>
    </row>
    <row r="252996">
      <c r="A252996" s="1" t="s">
        <v>78012</v>
      </c>
    </row>
    <row r="252997">
      <c r="A252997" s="1" t="s">
        <v>78013</v>
      </c>
    </row>
    <row r="252998">
      <c r="A252998" s="1" t="s">
        <v>78014</v>
      </c>
    </row>
    <row r="252999">
      <c r="A252999" s="1" t="s">
        <v>8957</v>
      </c>
    </row>
    <row r="253000">
      <c r="A253000" s="1" t="s">
        <v>78015</v>
      </c>
    </row>
    <row r="253001">
      <c r="A253001" s="1" t="s">
        <v>27986</v>
      </c>
    </row>
    <row r="253002">
      <c r="A253002" s="1" t="s">
        <v>78016</v>
      </c>
    </row>
    <row r="253003">
      <c r="A253003" s="1" t="s">
        <v>78017</v>
      </c>
    </row>
    <row r="253004">
      <c r="A253004" s="1" t="s">
        <v>78018</v>
      </c>
    </row>
    <row r="253005">
      <c r="A253005" s="1" t="s">
        <v>78019</v>
      </c>
    </row>
    <row r="253006">
      <c r="A253006" s="1" t="s">
        <v>78020</v>
      </c>
    </row>
    <row r="253007">
      <c r="A253007" s="1" t="s">
        <v>78021</v>
      </c>
    </row>
    <row r="253008">
      <c r="A253008" s="1" t="s">
        <v>78022</v>
      </c>
    </row>
    <row r="253009">
      <c r="A253009" s="1" t="s">
        <v>78023</v>
      </c>
    </row>
    <row r="253010">
      <c r="A253010" s="1" t="s">
        <v>78024</v>
      </c>
    </row>
    <row r="253011">
      <c r="A253011" s="1" t="s">
        <v>78025</v>
      </c>
    </row>
    <row r="253012">
      <c r="A253012" s="1" t="s">
        <v>78026</v>
      </c>
    </row>
    <row r="253013">
      <c r="A253013" s="1" t="s">
        <v>78027</v>
      </c>
    </row>
    <row r="253014">
      <c r="A253014" s="1" t="s">
        <v>78028</v>
      </c>
    </row>
    <row r="253015">
      <c r="A253015" s="1" t="s">
        <v>977</v>
      </c>
    </row>
    <row r="253016">
      <c r="A253016" s="1" t="s">
        <v>1858</v>
      </c>
    </row>
    <row r="253017">
      <c r="A253017" s="1" t="s">
        <v>48844</v>
      </c>
    </row>
    <row r="253018">
      <c r="A253018" s="3" t="str">
        <f> ee. dil es N</f>
        <v>#ERROR!</v>
      </c>
    </row>
    <row r="253019">
      <c r="A253019" s="1" t="s">
        <v>78029</v>
      </c>
    </row>
    <row r="253020">
      <c r="A253020" s="1" t="s">
        <v>10388</v>
      </c>
    </row>
    <row r="253021">
      <c r="A253021" s="1" t="s">
        <v>78030</v>
      </c>
    </row>
    <row r="253022">
      <c r="A253022" s="1" t="s">
        <v>78031</v>
      </c>
    </row>
    <row r="253023">
      <c r="A253023" s="1" t="s">
        <v>78032</v>
      </c>
    </row>
    <row r="253024">
      <c r="A253024" s="1" t="s">
        <v>78033</v>
      </c>
    </row>
    <row r="253025">
      <c r="A253025" s="1" t="s">
        <v>26649</v>
      </c>
    </row>
    <row r="253026">
      <c r="A253026" s="1" t="s">
        <v>78034</v>
      </c>
    </row>
    <row r="253027">
      <c r="A253027" s="1" t="s">
        <v>78035</v>
      </c>
    </row>
    <row r="253028">
      <c r="A253028" s="1" t="s">
        <v>78036</v>
      </c>
    </row>
    <row r="253029">
      <c r="A253029" s="1" t="s">
        <v>78037</v>
      </c>
    </row>
    <row r="253030">
      <c r="A253030" s="1" t="s">
        <v>78038</v>
      </c>
    </row>
    <row r="253031">
      <c r="A253031" s="1" t="s">
        <v>78039</v>
      </c>
    </row>
    <row r="253032">
      <c r="A253032" s="1" t="s">
        <v>78040</v>
      </c>
    </row>
    <row r="253033">
      <c r="A253033" s="1" t="s">
        <v>78041</v>
      </c>
    </row>
    <row r="253034">
      <c r="A253034" s="1" t="s">
        <v>78042</v>
      </c>
    </row>
    <row r="253035">
      <c r="A253035" s="1" t="s">
        <v>78043</v>
      </c>
    </row>
    <row r="253036">
      <c r="A253036" s="1" t="s">
        <v>78044</v>
      </c>
    </row>
    <row r="253037">
      <c r="A253037" s="1" t="s">
        <v>78045</v>
      </c>
    </row>
    <row r="253038">
      <c r="A253038" s="1" t="s">
        <v>78046</v>
      </c>
    </row>
    <row r="253039">
      <c r="A253039" s="1" t="s">
        <v>78047</v>
      </c>
    </row>
    <row r="253040">
      <c r="A253040" s="1" t="s">
        <v>322</v>
      </c>
    </row>
    <row r="253041">
      <c r="A253041" s="1" t="s">
        <v>78048</v>
      </c>
    </row>
    <row r="253042">
      <c r="A253042" s="1" t="s">
        <v>14417</v>
      </c>
    </row>
    <row r="253043">
      <c r="A253043" s="1" t="s">
        <v>78049</v>
      </c>
    </row>
    <row r="253044">
      <c r="A253044" s="1" t="s">
        <v>78050</v>
      </c>
    </row>
    <row r="253045">
      <c r="A253045" s="1" t="s">
        <v>78051</v>
      </c>
    </row>
    <row r="253046">
      <c r="A253046" s="1" t="s">
        <v>78052</v>
      </c>
    </row>
    <row r="253047">
      <c r="A253047" s="1" t="s">
        <v>78053</v>
      </c>
    </row>
    <row r="253048">
      <c r="A253048" s="1" t="s">
        <v>78054</v>
      </c>
    </row>
    <row r="253049">
      <c r="A253049" s="1" t="s">
        <v>78055</v>
      </c>
    </row>
    <row r="253050">
      <c r="A253050" s="1" t="s">
        <v>78056</v>
      </c>
    </row>
    <row r="253051">
      <c r="A253051" s="1" t="s">
        <v>78057</v>
      </c>
    </row>
    <row r="253052">
      <c r="A253052" s="1" t="s">
        <v>78058</v>
      </c>
    </row>
    <row r="253053">
      <c r="A253053" s="1" t="s">
        <v>78059</v>
      </c>
    </row>
    <row r="253054">
      <c r="A253054" s="1" t="s">
        <v>78060</v>
      </c>
    </row>
    <row r="253055">
      <c r="A253055" s="1" t="s">
        <v>78061</v>
      </c>
    </row>
    <row r="253056">
      <c r="A253056" s="1" t="s">
        <v>78062</v>
      </c>
    </row>
    <row r="253057">
      <c r="A253057" s="1" t="s">
        <v>78009</v>
      </c>
    </row>
    <row r="253058">
      <c r="A253058" s="1" t="s">
        <v>78010</v>
      </c>
    </row>
    <row r="253059">
      <c r="A253059" s="1" t="s">
        <v>78011</v>
      </c>
    </row>
    <row r="253060">
      <c r="A253060" s="1" t="s">
        <v>78012</v>
      </c>
    </row>
    <row r="253061">
      <c r="A253061" s="1" t="s">
        <v>78013</v>
      </c>
    </row>
    <row r="253062">
      <c r="A253062" s="1" t="s">
        <v>78014</v>
      </c>
    </row>
    <row r="253063">
      <c r="A253063" s="1" t="s">
        <v>78015</v>
      </c>
    </row>
    <row r="253064">
      <c r="A253064" s="1" t="s">
        <v>27986</v>
      </c>
    </row>
    <row r="253065">
      <c r="A253065" s="1" t="s">
        <v>78016</v>
      </c>
    </row>
    <row r="253066">
      <c r="A253066" s="1" t="s">
        <v>78017</v>
      </c>
    </row>
    <row r="253067">
      <c r="A253067" s="1" t="s">
        <v>78018</v>
      </c>
    </row>
    <row r="253068">
      <c r="A253068" s="1" t="s">
        <v>78019</v>
      </c>
    </row>
    <row r="253069">
      <c r="A253069" s="1" t="s">
        <v>78020</v>
      </c>
    </row>
    <row r="253070">
      <c r="A253070" s="1" t="s">
        <v>78021</v>
      </c>
    </row>
    <row r="253071">
      <c r="A253071" s="1" t="s">
        <v>78022</v>
      </c>
    </row>
    <row r="253072">
      <c r="A253072" s="1" t="s">
        <v>78023</v>
      </c>
    </row>
    <row r="253073">
      <c r="A253073" s="1" t="s">
        <v>78024</v>
      </c>
    </row>
    <row r="253074">
      <c r="A253074" s="1" t="s">
        <v>78025</v>
      </c>
    </row>
    <row r="253075">
      <c r="A253075" s="1" t="s">
        <v>78026</v>
      </c>
    </row>
    <row r="253076">
      <c r="A253076" s="1" t="s">
        <v>78027</v>
      </c>
    </row>
    <row r="253077">
      <c r="A253077" s="1" t="s">
        <v>78028</v>
      </c>
    </row>
    <row r="253078">
      <c r="A253078" s="1" t="s">
        <v>48844</v>
      </c>
    </row>
    <row r="253079">
      <c r="A253079" s="3" t="str">
        <f> ee. dil es N</f>
        <v>#ERROR!</v>
      </c>
    </row>
    <row r="253080">
      <c r="A253080" s="1" t="s">
        <v>78029</v>
      </c>
    </row>
    <row r="253081">
      <c r="A253081" s="1" t="s">
        <v>78030</v>
      </c>
    </row>
    <row r="253082">
      <c r="A253082" s="1" t="s">
        <v>78031</v>
      </c>
    </row>
    <row r="253083">
      <c r="A253083" s="1" t="s">
        <v>78032</v>
      </c>
    </row>
    <row r="253084">
      <c r="A253084" s="1" t="s">
        <v>78033</v>
      </c>
    </row>
    <row r="253085">
      <c r="A253085" s="1" t="s">
        <v>78034</v>
      </c>
    </row>
    <row r="253086">
      <c r="A253086" s="1" t="s">
        <v>78035</v>
      </c>
    </row>
    <row r="253087">
      <c r="A253087" s="1" t="s">
        <v>78036</v>
      </c>
    </row>
    <row r="253088">
      <c r="A253088" s="1" t="s">
        <v>78037</v>
      </c>
    </row>
    <row r="253089">
      <c r="A253089" s="1" t="s">
        <v>78038</v>
      </c>
    </row>
    <row r="253090">
      <c r="A253090" s="1" t="s">
        <v>78039</v>
      </c>
    </row>
    <row r="253091">
      <c r="A253091" s="1" t="s">
        <v>78040</v>
      </c>
    </row>
    <row r="253092">
      <c r="A253092" s="1" t="s">
        <v>78041</v>
      </c>
    </row>
    <row r="253093">
      <c r="A253093" s="1" t="s">
        <v>78042</v>
      </c>
    </row>
    <row r="253094">
      <c r="A253094" s="1" t="s">
        <v>78043</v>
      </c>
    </row>
    <row r="253095">
      <c r="A253095" s="1" t="s">
        <v>78044</v>
      </c>
    </row>
    <row r="253096">
      <c r="A253096" s="1" t="s">
        <v>78045</v>
      </c>
    </row>
    <row r="253097">
      <c r="A253097" s="1" t="s">
        <v>78046</v>
      </c>
    </row>
    <row r="253098">
      <c r="A253098" s="1" t="s">
        <v>78047</v>
      </c>
    </row>
    <row r="253099">
      <c r="A253099" s="1" t="s">
        <v>78048</v>
      </c>
    </row>
    <row r="253100">
      <c r="A253100" s="1" t="s">
        <v>78049</v>
      </c>
    </row>
    <row r="253101">
      <c r="A253101" s="1" t="s">
        <v>78050</v>
      </c>
    </row>
    <row r="253102">
      <c r="A253102" s="1" t="s">
        <v>78051</v>
      </c>
    </row>
    <row r="253103">
      <c r="A253103" s="1" t="s">
        <v>78052</v>
      </c>
    </row>
    <row r="253104">
      <c r="A253104" s="1" t="s">
        <v>78053</v>
      </c>
    </row>
    <row r="253105">
      <c r="A253105" s="1" t="s">
        <v>78054</v>
      </c>
    </row>
    <row r="253106">
      <c r="A253106" s="1" t="s">
        <v>78055</v>
      </c>
    </row>
    <row r="253107">
      <c r="A253107" s="1" t="s">
        <v>78056</v>
      </c>
    </row>
    <row r="253108">
      <c r="A253108" s="1" t="s">
        <v>78057</v>
      </c>
    </row>
    <row r="253109">
      <c r="A253109" s="1" t="s">
        <v>78058</v>
      </c>
    </row>
    <row r="253110">
      <c r="A253110" s="1" t="s">
        <v>78059</v>
      </c>
    </row>
    <row r="253111">
      <c r="A253111" s="1" t="s">
        <v>78060</v>
      </c>
    </row>
    <row r="253112">
      <c r="A253112" s="1" t="s">
        <v>78061</v>
      </c>
    </row>
    <row r="253113">
      <c r="A253113" s="1" t="s">
        <v>78063</v>
      </c>
    </row>
    <row r="253114">
      <c r="A253114" s="1" t="s">
        <v>78064</v>
      </c>
    </row>
    <row r="253115">
      <c r="A253115" s="1" t="s">
        <v>78065</v>
      </c>
    </row>
    <row r="253116">
      <c r="A253116" s="1" t="s">
        <v>78066</v>
      </c>
    </row>
    <row r="253117">
      <c r="A253117" s="3" t="str">
        <f> ae a","| | ee ZH 4 aol f |</f>
        <v>#ERROR!</v>
      </c>
    </row>
    <row r="253118">
      <c r="A253118" s="1" t="s">
        <v>78065</v>
      </c>
    </row>
    <row r="253119">
      <c r="A253119" s="1" t="s">
        <v>78066</v>
      </c>
    </row>
    <row r="253120">
      <c r="A253120" s="3" t="str">
        <f> ae a",46,True,False,2025-10-25 00:14:30,2.0_enhanced</f>
        <v>#ERROR!</v>
      </c>
    </row>
    <row r="253121">
      <c r="A253121" s="1" t="s">
        <v>78067</v>
      </c>
    </row>
    <row r="253122">
      <c r="A253122" s="1" t="s">
        <v>72811</v>
      </c>
    </row>
    <row r="253123">
      <c r="A253123" s="1" t="s">
        <v>78068</v>
      </c>
    </row>
    <row r="253124">
      <c r="A253124" s="1" t="s">
        <v>78069</v>
      </c>
    </row>
    <row r="253125">
      <c r="A253125" s="1" t="s">
        <v>72811</v>
      </c>
    </row>
    <row r="253126">
      <c r="A253126" s="1" t="s">
        <v>78068</v>
      </c>
    </row>
    <row r="253127">
      <c r="A253127" s="1" t="s">
        <v>78070</v>
      </c>
    </row>
    <row r="253128">
      <c r="A253128" s="1" t="s">
        <v>78071</v>
      </c>
    </row>
    <row r="253129">
      <c r="A253129" s="1" t="s">
        <v>78072</v>
      </c>
    </row>
    <row r="253130">
      <c r="A253130" s="1" t="s">
        <v>78073</v>
      </c>
    </row>
    <row r="253131">
      <c r="A253131" s="1" t="s">
        <v>78074</v>
      </c>
    </row>
    <row r="253132">
      <c r="A253132" s="1" t="s">
        <v>78075</v>
      </c>
    </row>
    <row r="253133">
      <c r="A253133" s="1" t="s">
        <v>78076</v>
      </c>
    </row>
    <row r="253134">
      <c r="A253134" s="1" t="s">
        <v>78077</v>
      </c>
    </row>
    <row r="253135">
      <c r="A253135" s="1" t="s">
        <v>78078</v>
      </c>
    </row>
    <row r="253136">
      <c r="A253136" s="1" t="s">
        <v>78079</v>
      </c>
    </row>
    <row r="253137">
      <c r="A253137" s="1" t="s">
        <v>78072</v>
      </c>
    </row>
    <row r="253138">
      <c r="A253138" s="1" t="s">
        <v>78073</v>
      </c>
    </row>
    <row r="253139">
      <c r="A253139" s="1" t="s">
        <v>78074</v>
      </c>
    </row>
    <row r="253140">
      <c r="A253140" s="1" t="s">
        <v>78075</v>
      </c>
    </row>
    <row r="253141">
      <c r="A253141" s="1" t="s">
        <v>78076</v>
      </c>
    </row>
    <row r="253142">
      <c r="A253142" s="1" t="s">
        <v>78077</v>
      </c>
    </row>
    <row r="253143">
      <c r="A253143" s="1" t="s">
        <v>78078</v>
      </c>
    </row>
    <row r="253144">
      <c r="A253144" s="1" t="s">
        <v>78080</v>
      </c>
    </row>
    <row r="253145">
      <c r="A253145" s="1" t="s">
        <v>78081</v>
      </c>
    </row>
    <row r="253146">
      <c r="A253146" s="1" t="s">
        <v>78082</v>
      </c>
    </row>
    <row r="253147">
      <c r="A253147" s="1" t="s">
        <v>78083</v>
      </c>
    </row>
    <row r="253148">
      <c r="A253148" s="1" t="s">
        <v>78084</v>
      </c>
    </row>
    <row r="253149">
      <c r="A253149" s="1" t="s">
        <v>78085</v>
      </c>
    </row>
    <row r="253150">
      <c r="A253150" s="1" t="s">
        <v>47056</v>
      </c>
    </row>
    <row r="253151">
      <c r="A253151" s="1" t="s">
        <v>78086</v>
      </c>
    </row>
    <row r="253152">
      <c r="A253152" s="1" t="s">
        <v>78087</v>
      </c>
    </row>
    <row r="253153">
      <c r="A253153" s="1" t="s">
        <v>78088</v>
      </c>
    </row>
    <row r="253154">
      <c r="A253154" s="1" t="s">
        <v>78089</v>
      </c>
    </row>
    <row r="253155">
      <c r="A253155" s="1" t="s">
        <v>78090</v>
      </c>
    </row>
    <row r="253156">
      <c r="A253156" s="1" t="s">
        <v>78091</v>
      </c>
    </row>
    <row r="253157">
      <c r="A253157" s="1" t="s">
        <v>78092</v>
      </c>
    </row>
    <row r="253158">
      <c r="A253158" s="1" t="s">
        <v>78093</v>
      </c>
    </row>
    <row r="253159">
      <c r="A253159" s="1" t="s">
        <v>65055</v>
      </c>
    </row>
    <row r="253160">
      <c r="A253160" s="1" t="s">
        <v>78094</v>
      </c>
    </row>
    <row r="253161">
      <c r="A253161" s="1" t="s">
        <v>78095</v>
      </c>
    </row>
    <row r="253162">
      <c r="A253162" s="1" t="s">
        <v>78096</v>
      </c>
    </row>
    <row r="253163">
      <c r="A253163" s="1" t="s">
        <v>78097</v>
      </c>
    </row>
    <row r="253164">
      <c r="A253164" s="1" t="s">
        <v>78098</v>
      </c>
    </row>
    <row r="253165">
      <c r="A253165" s="1" t="s">
        <v>78082</v>
      </c>
    </row>
    <row r="253166">
      <c r="A253166" s="1" t="s">
        <v>78083</v>
      </c>
    </row>
    <row r="253167">
      <c r="A253167" s="1" t="s">
        <v>78085</v>
      </c>
    </row>
    <row r="253168">
      <c r="A253168" s="1" t="s">
        <v>78086</v>
      </c>
    </row>
    <row r="253169">
      <c r="A253169" s="1" t="s">
        <v>78088</v>
      </c>
    </row>
    <row r="253170">
      <c r="A253170" s="1" t="s">
        <v>78089</v>
      </c>
    </row>
    <row r="253171">
      <c r="A253171" s="1" t="s">
        <v>78090</v>
      </c>
    </row>
    <row r="253172">
      <c r="A253172" s="1" t="s">
        <v>78091</v>
      </c>
    </row>
    <row r="253173">
      <c r="A253173" s="1" t="s">
        <v>78092</v>
      </c>
    </row>
    <row r="253174">
      <c r="A253174" s="1" t="s">
        <v>78093</v>
      </c>
    </row>
    <row r="253175">
      <c r="A253175" s="1" t="s">
        <v>65055</v>
      </c>
    </row>
    <row r="253176">
      <c r="A253176" s="1" t="s">
        <v>78094</v>
      </c>
    </row>
    <row r="253177">
      <c r="A253177" s="1" t="s">
        <v>78095</v>
      </c>
    </row>
    <row r="253178">
      <c r="A253178" s="1" t="s">
        <v>78096</v>
      </c>
    </row>
    <row r="253179">
      <c r="A253179" s="1" t="s">
        <v>78097</v>
      </c>
    </row>
    <row r="253180">
      <c r="A253180" s="1" t="s">
        <v>78099</v>
      </c>
    </row>
    <row r="253181">
      <c r="A253181" s="1" t="s">
        <v>78100</v>
      </c>
    </row>
    <row r="253182">
      <c r="A253182" s="1" t="s">
        <v>78101</v>
      </c>
    </row>
    <row r="253183">
      <c r="A253183" s="1" t="s">
        <v>78102</v>
      </c>
    </row>
    <row r="253184">
      <c r="A253184" s="1" t="s">
        <v>78103</v>
      </c>
    </row>
    <row r="253185">
      <c r="A253185" s="1" t="s">
        <v>78104</v>
      </c>
    </row>
    <row r="253186">
      <c r="A253186" s="1" t="s">
        <v>78105</v>
      </c>
    </row>
    <row r="253187">
      <c r="A253187" s="1" t="s">
        <v>43461</v>
      </c>
    </row>
    <row r="253188">
      <c r="A253188" s="1" t="s">
        <v>78106</v>
      </c>
    </row>
    <row r="253189">
      <c r="A253189" s="1" t="s">
        <v>21401</v>
      </c>
    </row>
    <row r="253190">
      <c r="A253190" s="3" t="str">
        <f> oe</f>
        <v>#NAME?</v>
      </c>
    </row>
    <row r="253191">
      <c r="A253191" s="1" t="s">
        <v>78107</v>
      </c>
    </row>
    <row r="253192">
      <c r="A253192" s="1" t="s">
        <v>34714</v>
      </c>
    </row>
    <row r="253193">
      <c r="A253193" s="1" t="s">
        <v>2621</v>
      </c>
    </row>
    <row r="253194">
      <c r="A253194" s="1" t="s">
        <v>322</v>
      </c>
    </row>
    <row r="253195">
      <c r="A253195" s="1" t="s">
        <v>32897</v>
      </c>
    </row>
    <row r="253196">
      <c r="A253196" s="1" t="s">
        <v>78108</v>
      </c>
    </row>
    <row r="253197">
      <c r="A253197" s="1" t="s">
        <v>47317</v>
      </c>
    </row>
    <row r="253198">
      <c r="A253198" s="1" t="s">
        <v>78109</v>
      </c>
    </row>
    <row r="253199">
      <c r="A253199" s="1" t="s">
        <v>78110</v>
      </c>
    </row>
    <row r="253200">
      <c r="A253200" s="3" t="str">
        <f>)</f>
        <v>#ERROR!</v>
      </c>
    </row>
    <row r="253201">
      <c r="A253201" s="1" t="s">
        <v>78111</v>
      </c>
    </row>
    <row r="253202">
      <c r="A253202" s="1" t="s">
        <v>27986</v>
      </c>
    </row>
    <row r="253203">
      <c r="A253203" s="1" t="s">
        <v>78112</v>
      </c>
    </row>
    <row r="253204">
      <c r="A253204" s="1" t="s">
        <v>78113</v>
      </c>
    </row>
    <row r="253205">
      <c r="A253205" s="1" t="s">
        <v>78114</v>
      </c>
    </row>
    <row r="253206">
      <c r="A253206" s="1" t="s">
        <v>78115</v>
      </c>
    </row>
    <row r="253207">
      <c r="A253207" s="1" t="s">
        <v>78116</v>
      </c>
    </row>
    <row r="253208">
      <c r="A253208" s="1" t="s">
        <v>78117</v>
      </c>
    </row>
    <row r="253209">
      <c r="A253209" s="1" t="s">
        <v>78118</v>
      </c>
    </row>
    <row r="253210">
      <c r="A253210" s="1" t="s">
        <v>10198</v>
      </c>
    </row>
    <row r="253211">
      <c r="A253211" s="1" t="s">
        <v>78119</v>
      </c>
    </row>
    <row r="253212">
      <c r="A253212" s="1" t="s">
        <v>78120</v>
      </c>
    </row>
    <row r="253213">
      <c r="A253213" s="1" t="s">
        <v>57578</v>
      </c>
    </row>
    <row r="253214">
      <c r="A253214" s="1" t="s">
        <v>78121</v>
      </c>
    </row>
    <row r="253215">
      <c r="A253215" s="1" t="s">
        <v>977</v>
      </c>
    </row>
    <row r="253216">
      <c r="A253216" s="1" t="s">
        <v>78122</v>
      </c>
    </row>
    <row r="253217">
      <c r="A253217" s="1" t="s">
        <v>78123</v>
      </c>
    </row>
    <row r="253218">
      <c r="A253218" s="1" t="s">
        <v>78124</v>
      </c>
    </row>
    <row r="253219">
      <c r="A253219" s="1" t="s">
        <v>8688</v>
      </c>
    </row>
    <row r="253220">
      <c r="A253220" s="1">
        <v>3.0</v>
      </c>
    </row>
    <row r="253221">
      <c r="A253221" s="1" t="s">
        <v>78125</v>
      </c>
    </row>
    <row r="253222">
      <c r="A253222" s="1" t="s">
        <v>78126</v>
      </c>
    </row>
    <row r="253223">
      <c r="A253223" s="1" t="s">
        <v>78127</v>
      </c>
    </row>
    <row r="253224">
      <c r="A253224" s="1" t="s">
        <v>78128</v>
      </c>
    </row>
    <row r="253225">
      <c r="A253225" s="1" t="s">
        <v>78129</v>
      </c>
    </row>
    <row r="253226">
      <c r="A253226" s="1" t="s">
        <v>78130</v>
      </c>
    </row>
    <row r="253227">
      <c r="A253227" s="1" t="s">
        <v>1858</v>
      </c>
    </row>
    <row r="253228">
      <c r="A253228" s="1" t="s">
        <v>18558</v>
      </c>
    </row>
    <row r="253229">
      <c r="A253229" s="1" t="s">
        <v>78131</v>
      </c>
    </row>
    <row r="253230">
      <c r="A253230" s="1" t="s">
        <v>78132</v>
      </c>
    </row>
    <row r="253231">
      <c r="A253231" s="1" t="s">
        <v>966</v>
      </c>
    </row>
    <row r="253232">
      <c r="A253232" s="1" t="s">
        <v>43318</v>
      </c>
    </row>
    <row r="253233">
      <c r="A253233" s="1" t="s">
        <v>977</v>
      </c>
    </row>
    <row r="253234">
      <c r="A253234" s="1" t="s">
        <v>78133</v>
      </c>
    </row>
    <row r="253235">
      <c r="A253235" s="1" t="s">
        <v>78134</v>
      </c>
    </row>
    <row r="253236">
      <c r="A253236" s="1" t="s">
        <v>78135</v>
      </c>
    </row>
    <row r="253237">
      <c r="A253237" s="1" t="s">
        <v>966</v>
      </c>
    </row>
    <row r="253238">
      <c r="A253238" s="1" t="s">
        <v>444</v>
      </c>
    </row>
    <row r="253239">
      <c r="A253239" s="1" t="s">
        <v>966</v>
      </c>
    </row>
    <row r="253240">
      <c r="A253240" s="1" t="s">
        <v>78136</v>
      </c>
    </row>
    <row r="253241">
      <c r="A253241" s="1" t="s">
        <v>1858</v>
      </c>
    </row>
    <row r="253242">
      <c r="A253242" s="1" t="s">
        <v>62675</v>
      </c>
    </row>
    <row r="253243">
      <c r="A253243" s="1" t="s">
        <v>977</v>
      </c>
    </row>
    <row r="253244">
      <c r="A253244" s="1" t="s">
        <v>7512</v>
      </c>
    </row>
    <row r="253245">
      <c r="A253245" s="1" t="s">
        <v>78137</v>
      </c>
    </row>
    <row r="253246">
      <c r="A253246" s="1" t="s">
        <v>34755</v>
      </c>
    </row>
    <row r="253247">
      <c r="A253247" s="1">
        <v>8.0</v>
      </c>
    </row>
    <row r="253248">
      <c r="A253248" s="1" t="s">
        <v>78138</v>
      </c>
    </row>
    <row r="253249">
      <c r="A253249" s="1" t="s">
        <v>78139</v>
      </c>
    </row>
    <row r="253250">
      <c r="A253250" s="1" t="s">
        <v>78140</v>
      </c>
    </row>
    <row r="253251">
      <c r="A253251" s="1" t="s">
        <v>78141</v>
      </c>
    </row>
    <row r="253252">
      <c r="A253252" s="1" t="s">
        <v>78142</v>
      </c>
    </row>
    <row r="253253">
      <c r="A253253" s="1" t="s">
        <v>78143</v>
      </c>
    </row>
    <row r="253254">
      <c r="A253254" s="1" t="s">
        <v>78144</v>
      </c>
    </row>
    <row r="253255">
      <c r="A253255" s="1" t="s">
        <v>78145</v>
      </c>
    </row>
    <row r="253256">
      <c r="A253256" s="1" t="s">
        <v>25302</v>
      </c>
    </row>
    <row r="253257">
      <c r="A253257" s="1" t="s">
        <v>78146</v>
      </c>
    </row>
    <row r="253258">
      <c r="A253258" s="3" t="str">
        <f>.</f>
        <v>#ERROR!</v>
      </c>
    </row>
    <row r="253259">
      <c r="A253259" s="1" t="s">
        <v>78147</v>
      </c>
    </row>
    <row r="253260">
      <c r="A253260" s="1" t="s">
        <v>67822</v>
      </c>
    </row>
    <row r="253261">
      <c r="A253261" s="1" t="s">
        <v>57522</v>
      </c>
    </row>
    <row r="253262">
      <c r="A253262" s="1" t="s">
        <v>322</v>
      </c>
    </row>
    <row r="253263">
      <c r="A253263" s="1" t="s">
        <v>33907</v>
      </c>
    </row>
    <row r="253264">
      <c r="A253264" s="1" t="s">
        <v>59911</v>
      </c>
    </row>
    <row r="253265">
      <c r="A253265" s="1" t="s">
        <v>35038</v>
      </c>
    </row>
    <row r="253266">
      <c r="A253266" s="1" t="s">
        <v>966</v>
      </c>
    </row>
    <row r="253267">
      <c r="A253267" s="1" t="s">
        <v>977</v>
      </c>
    </row>
    <row r="253268">
      <c r="A253268" s="1" t="s">
        <v>78148</v>
      </c>
    </row>
    <row r="253269">
      <c r="A253269" s="1" t="s">
        <v>37980</v>
      </c>
    </row>
    <row r="253270">
      <c r="A253270" s="1" t="s">
        <v>78149</v>
      </c>
    </row>
    <row r="253271">
      <c r="A253271" s="1" t="s">
        <v>14417</v>
      </c>
    </row>
    <row r="253272">
      <c r="A253272" s="1" t="s">
        <v>14417</v>
      </c>
    </row>
    <row r="253273">
      <c r="A253273" s="1" t="s">
        <v>78150</v>
      </c>
    </row>
    <row r="253274">
      <c r="A253274" s="1" t="s">
        <v>78104</v>
      </c>
    </row>
    <row r="253275">
      <c r="A253275" s="1" t="s">
        <v>78105</v>
      </c>
    </row>
    <row r="253276">
      <c r="A253276" s="1" t="s">
        <v>78106</v>
      </c>
    </row>
    <row r="253277">
      <c r="A253277" s="1" t="s">
        <v>21401</v>
      </c>
    </row>
    <row r="253278">
      <c r="A253278" s="3" t="str">
        <f> oe</f>
        <v>#NAME?</v>
      </c>
    </row>
    <row r="253279">
      <c r="A253279" s="1" t="s">
        <v>78107</v>
      </c>
    </row>
    <row r="253280">
      <c r="A253280" s="1" t="s">
        <v>34714</v>
      </c>
    </row>
    <row r="253281">
      <c r="A253281" s="1" t="s">
        <v>2621</v>
      </c>
    </row>
    <row r="253282">
      <c r="A253282" s="1" t="s">
        <v>78108</v>
      </c>
    </row>
    <row r="253283">
      <c r="A253283" s="1" t="s">
        <v>78109</v>
      </c>
    </row>
    <row r="253284">
      <c r="A253284" s="1" t="s">
        <v>78110</v>
      </c>
    </row>
    <row r="253285">
      <c r="A253285" s="1" t="s">
        <v>78111</v>
      </c>
    </row>
    <row r="253286">
      <c r="A253286" s="1" t="s">
        <v>27986</v>
      </c>
    </row>
    <row r="253287">
      <c r="A253287" s="1" t="s">
        <v>78112</v>
      </c>
    </row>
    <row r="253288">
      <c r="A253288" s="1" t="s">
        <v>78113</v>
      </c>
    </row>
    <row r="253289">
      <c r="A253289" s="1" t="s">
        <v>78114</v>
      </c>
    </row>
    <row r="253290">
      <c r="A253290" s="1" t="s">
        <v>78115</v>
      </c>
    </row>
    <row r="253291">
      <c r="A253291" s="1" t="s">
        <v>78116</v>
      </c>
    </row>
    <row r="253292">
      <c r="A253292" s="1" t="s">
        <v>78117</v>
      </c>
    </row>
    <row r="253293">
      <c r="A253293" s="1" t="s">
        <v>78118</v>
      </c>
    </row>
    <row r="253294">
      <c r="A253294" s="1" t="s">
        <v>78119</v>
      </c>
    </row>
    <row r="253295">
      <c r="A253295" s="1" t="s">
        <v>78120</v>
      </c>
    </row>
    <row r="253296">
      <c r="A253296" s="1" t="s">
        <v>57578</v>
      </c>
    </row>
    <row r="253297">
      <c r="A253297" s="1" t="s">
        <v>78121</v>
      </c>
    </row>
    <row r="253298">
      <c r="A253298" s="1" t="s">
        <v>78122</v>
      </c>
    </row>
    <row r="253299">
      <c r="A253299" s="1" t="s">
        <v>78123</v>
      </c>
    </row>
    <row r="253300">
      <c r="A253300" s="1" t="s">
        <v>78124</v>
      </c>
    </row>
    <row r="253301">
      <c r="A253301" s="1" t="s">
        <v>78125</v>
      </c>
    </row>
    <row r="253302">
      <c r="A253302" s="1" t="s">
        <v>78126</v>
      </c>
    </row>
    <row r="253303">
      <c r="A253303" s="1" t="s">
        <v>78127</v>
      </c>
    </row>
    <row r="253304">
      <c r="A253304" s="1" t="s">
        <v>78129</v>
      </c>
    </row>
    <row r="253305">
      <c r="A253305" s="1" t="s">
        <v>78130</v>
      </c>
    </row>
    <row r="253306">
      <c r="A253306" s="1" t="s">
        <v>78131</v>
      </c>
    </row>
    <row r="253307">
      <c r="A253307" s="1" t="s">
        <v>78132</v>
      </c>
    </row>
    <row r="253308">
      <c r="A253308" s="1" t="s">
        <v>43318</v>
      </c>
    </row>
    <row r="253309">
      <c r="A253309" s="1" t="s">
        <v>78133</v>
      </c>
    </row>
    <row r="253310">
      <c r="A253310" s="1" t="s">
        <v>78134</v>
      </c>
    </row>
    <row r="253311">
      <c r="A253311" s="1" t="s">
        <v>78135</v>
      </c>
    </row>
    <row r="253312">
      <c r="A253312" s="1" t="s">
        <v>78136</v>
      </c>
    </row>
    <row r="253313">
      <c r="A253313" s="1" t="s">
        <v>7512</v>
      </c>
    </row>
    <row r="253314">
      <c r="A253314" s="1" t="s">
        <v>78137</v>
      </c>
    </row>
    <row r="253315">
      <c r="A253315" s="1" t="s">
        <v>34755</v>
      </c>
    </row>
    <row r="253316">
      <c r="A253316" s="1" t="s">
        <v>78138</v>
      </c>
    </row>
    <row r="253317">
      <c r="A253317" s="1" t="s">
        <v>78139</v>
      </c>
    </row>
    <row r="253318">
      <c r="A253318" s="1" t="s">
        <v>78140</v>
      </c>
    </row>
    <row r="253319">
      <c r="A253319" s="1" t="s">
        <v>78142</v>
      </c>
    </row>
    <row r="253320">
      <c r="A253320" s="1" t="s">
        <v>78143</v>
      </c>
    </row>
    <row r="253321">
      <c r="A253321" s="1" t="s">
        <v>78144</v>
      </c>
    </row>
    <row r="253322">
      <c r="A253322" s="1" t="s">
        <v>78145</v>
      </c>
    </row>
    <row r="253323">
      <c r="A253323" s="1" t="s">
        <v>78146</v>
      </c>
    </row>
    <row r="253324">
      <c r="A253324" s="1" t="s">
        <v>78147</v>
      </c>
    </row>
    <row r="253325">
      <c r="A253325" s="1" t="s">
        <v>67822</v>
      </c>
    </row>
    <row r="253326">
      <c r="A253326" s="1" t="s">
        <v>33907</v>
      </c>
    </row>
    <row r="253327">
      <c r="A253327" s="1" t="s">
        <v>59911</v>
      </c>
    </row>
    <row r="253328">
      <c r="A253328" s="1" t="s">
        <v>35038</v>
      </c>
    </row>
    <row r="253329">
      <c r="A253329" s="1" t="s">
        <v>78148</v>
      </c>
    </row>
    <row r="253330">
      <c r="A253330" s="1" t="s">
        <v>37980</v>
      </c>
    </row>
    <row r="253331">
      <c r="A253331" s="1" t="s">
        <v>78151</v>
      </c>
    </row>
    <row r="253332">
      <c r="A253332" s="1" t="s">
        <v>78152</v>
      </c>
    </row>
    <row r="253333">
      <c r="A253333" s="1" t="s">
        <v>73366</v>
      </c>
    </row>
    <row r="253334">
      <c r="A253334" s="1" t="s">
        <v>73367</v>
      </c>
    </row>
    <row r="253335">
      <c r="A253335" s="1" t="s">
        <v>12534</v>
      </c>
    </row>
    <row r="253336">
      <c r="A253336" s="1" t="s">
        <v>73368</v>
      </c>
    </row>
    <row r="253337">
      <c r="A253337" s="1" t="s">
        <v>73369</v>
      </c>
    </row>
    <row r="253338">
      <c r="A253338" s="1" t="s">
        <v>1208</v>
      </c>
    </row>
    <row r="253339">
      <c r="A253339" s="1" t="s">
        <v>966</v>
      </c>
    </row>
    <row r="253340">
      <c r="A253340" s="1" t="s">
        <v>73370</v>
      </c>
    </row>
    <row r="253341">
      <c r="A253341" s="1" t="s">
        <v>73371</v>
      </c>
    </row>
    <row r="253342">
      <c r="A253342" s="1" t="s">
        <v>73372</v>
      </c>
    </row>
    <row r="253343">
      <c r="A253343" s="1" t="s">
        <v>73373</v>
      </c>
    </row>
    <row r="253344">
      <c r="A253344" s="1" t="s">
        <v>73374</v>
      </c>
    </row>
    <row r="253345">
      <c r="A253345" s="1" t="s">
        <v>73375</v>
      </c>
    </row>
    <row r="253346">
      <c r="A253346" s="1" t="s">
        <v>73376</v>
      </c>
    </row>
    <row r="253347">
      <c r="A253347" s="1" t="s">
        <v>73377</v>
      </c>
    </row>
    <row r="253348">
      <c r="A253348" s="1" t="s">
        <v>11144</v>
      </c>
    </row>
    <row r="253349">
      <c r="A253349" s="1" t="s">
        <v>73378</v>
      </c>
    </row>
    <row r="253350">
      <c r="A253350" s="1" t="s">
        <v>73379</v>
      </c>
    </row>
    <row r="253351">
      <c r="A253351" s="1" t="s">
        <v>73380</v>
      </c>
    </row>
    <row r="253352">
      <c r="A253352" s="1" t="s">
        <v>73381</v>
      </c>
    </row>
    <row r="253353">
      <c r="A253353" s="1" t="s">
        <v>73382</v>
      </c>
    </row>
    <row r="253354">
      <c r="A253354" s="1" t="s">
        <v>73383</v>
      </c>
    </row>
    <row r="253355">
      <c r="A253355" s="1" t="s">
        <v>73384</v>
      </c>
    </row>
    <row r="253356">
      <c r="A253356" s="1" t="s">
        <v>73385</v>
      </c>
    </row>
    <row r="253357">
      <c r="A253357" s="3" t="str">
        <f> noo</f>
        <v>#NAME?</v>
      </c>
    </row>
    <row r="253358">
      <c r="A253358" s="1" t="s">
        <v>14342</v>
      </c>
    </row>
    <row r="253359">
      <c r="A253359" s="1" t="s">
        <v>73386</v>
      </c>
    </row>
    <row r="253360">
      <c r="A253360" s="1" t="s">
        <v>73387</v>
      </c>
    </row>
    <row r="253361">
      <c r="A253361" s="1" t="s">
        <v>73388</v>
      </c>
    </row>
    <row r="253362">
      <c r="A253362" s="1" t="s">
        <v>73389</v>
      </c>
    </row>
    <row r="253363">
      <c r="A253363" s="1" t="s">
        <v>73390</v>
      </c>
    </row>
    <row r="253364">
      <c r="A253364" s="1" t="s">
        <v>73391</v>
      </c>
    </row>
    <row r="253365">
      <c r="A253365" s="1" t="s">
        <v>73392</v>
      </c>
    </row>
    <row r="253366">
      <c r="A253366" s="1" t="s">
        <v>73393</v>
      </c>
    </row>
    <row r="253367">
      <c r="A253367" s="1" t="s">
        <v>73394</v>
      </c>
    </row>
    <row r="253368">
      <c r="A253368" s="1" t="s">
        <v>73367</v>
      </c>
    </row>
    <row r="253369">
      <c r="A253369" s="1" t="s">
        <v>73368</v>
      </c>
    </row>
    <row r="253370">
      <c r="A253370" s="1" t="s">
        <v>73369</v>
      </c>
    </row>
    <row r="253371">
      <c r="A253371" s="1" t="s">
        <v>73370</v>
      </c>
    </row>
    <row r="253372">
      <c r="A253372" s="1" t="s">
        <v>73371</v>
      </c>
    </row>
    <row r="253373">
      <c r="A253373" s="1" t="s">
        <v>73372</v>
      </c>
    </row>
    <row r="253374">
      <c r="A253374" s="1" t="s">
        <v>73373</v>
      </c>
    </row>
    <row r="253375">
      <c r="A253375" s="1" t="s">
        <v>73374</v>
      </c>
    </row>
    <row r="253376">
      <c r="A253376" s="1" t="s">
        <v>73375</v>
      </c>
    </row>
    <row r="253377">
      <c r="A253377" s="1" t="s">
        <v>73376</v>
      </c>
    </row>
    <row r="253378">
      <c r="A253378" s="1" t="s">
        <v>73377</v>
      </c>
    </row>
    <row r="253379">
      <c r="A253379" s="1" t="s">
        <v>11144</v>
      </c>
    </row>
    <row r="253380">
      <c r="A253380" s="1" t="s">
        <v>73378</v>
      </c>
    </row>
    <row r="253381">
      <c r="A253381" s="1" t="s">
        <v>73379</v>
      </c>
    </row>
    <row r="253382">
      <c r="A253382" s="1" t="s">
        <v>73380</v>
      </c>
    </row>
    <row r="253383">
      <c r="A253383" s="1" t="s">
        <v>73381</v>
      </c>
    </row>
    <row r="253384">
      <c r="A253384" s="1" t="s">
        <v>73382</v>
      </c>
    </row>
    <row r="253385">
      <c r="A253385" s="1" t="s">
        <v>73383</v>
      </c>
    </row>
    <row r="253386">
      <c r="A253386" s="1" t="s">
        <v>73384</v>
      </c>
    </row>
    <row r="253387">
      <c r="A253387" s="1" t="s">
        <v>73385</v>
      </c>
    </row>
    <row r="253388">
      <c r="A253388" s="3" t="str">
        <f> noo</f>
        <v>#NAME?</v>
      </c>
    </row>
    <row r="253389">
      <c r="A253389" s="1" t="s">
        <v>73387</v>
      </c>
    </row>
    <row r="253390">
      <c r="A253390" s="1" t="s">
        <v>73388</v>
      </c>
    </row>
    <row r="253391">
      <c r="A253391" s="1" t="s">
        <v>73389</v>
      </c>
    </row>
    <row r="253392">
      <c r="A253392" s="1" t="s">
        <v>73390</v>
      </c>
    </row>
    <row r="253393">
      <c r="A253393" s="1" t="s">
        <v>73391</v>
      </c>
    </row>
    <row r="253394">
      <c r="A253394" s="1" t="s">
        <v>73392</v>
      </c>
    </row>
    <row r="253395">
      <c r="A253395" s="1" t="s">
        <v>73393</v>
      </c>
    </row>
    <row r="253396">
      <c r="A253396" s="1" t="s">
        <v>73395</v>
      </c>
    </row>
    <row r="253397">
      <c r="A253397" s="1" t="s">
        <v>78153</v>
      </c>
    </row>
    <row r="253398">
      <c r="A253398" s="1" t="s">
        <v>8931</v>
      </c>
    </row>
    <row r="253399">
      <c r="A253399" s="1" t="s">
        <v>78154</v>
      </c>
    </row>
    <row r="253400">
      <c r="A253400" s="1" t="s">
        <v>78155</v>
      </c>
    </row>
    <row r="253401">
      <c r="A253401" s="1" t="s">
        <v>78156</v>
      </c>
    </row>
    <row r="253402">
      <c r="A253402" s="1" t="s">
        <v>78157</v>
      </c>
    </row>
    <row r="253403">
      <c r="A253403" s="1" t="s">
        <v>78158</v>
      </c>
    </row>
    <row r="253404">
      <c r="A253404" s="1" t="s">
        <v>78159</v>
      </c>
    </row>
    <row r="253405">
      <c r="A253405" s="1" t="s">
        <v>78160</v>
      </c>
    </row>
    <row r="253406">
      <c r="A253406" s="1" t="s">
        <v>78161</v>
      </c>
    </row>
    <row r="253407">
      <c r="A253407" s="1" t="s">
        <v>78162</v>
      </c>
    </row>
    <row r="253408">
      <c r="A253408" s="1" t="s">
        <v>78163</v>
      </c>
    </row>
    <row r="253409">
      <c r="A253409" s="1" t="s">
        <v>78164</v>
      </c>
    </row>
    <row r="253410">
      <c r="A253410" s="1" t="s">
        <v>78165</v>
      </c>
    </row>
    <row r="253411">
      <c r="A253411" s="1" t="s">
        <v>78166</v>
      </c>
    </row>
    <row r="253412">
      <c r="A253412" s="1" t="s">
        <v>78167</v>
      </c>
    </row>
    <row r="253413">
      <c r="A253413" s="1" t="s">
        <v>78168</v>
      </c>
    </row>
    <row r="253414">
      <c r="A253414" s="1" t="s">
        <v>78169</v>
      </c>
    </row>
    <row r="253415">
      <c r="A253415" s="1" t="s">
        <v>78170</v>
      </c>
    </row>
    <row r="253416">
      <c r="A253416" s="1" t="s">
        <v>78171</v>
      </c>
    </row>
    <row r="253417">
      <c r="A253417" s="1" t="s">
        <v>78172</v>
      </c>
    </row>
    <row r="253418">
      <c r="A253418" s="1" t="s">
        <v>78173</v>
      </c>
    </row>
    <row r="253419">
      <c r="A253419" s="1" t="s">
        <v>78174</v>
      </c>
    </row>
    <row r="253420">
      <c r="A253420" s="1" t="s">
        <v>78175</v>
      </c>
    </row>
    <row r="253421">
      <c r="A253421" s="1" t="s">
        <v>78159</v>
      </c>
    </row>
    <row r="253422">
      <c r="A253422" s="1" t="s">
        <v>78160</v>
      </c>
    </row>
    <row r="253423">
      <c r="A253423" s="1" t="s">
        <v>78161</v>
      </c>
    </row>
    <row r="253424">
      <c r="A253424" s="1" t="s">
        <v>78162</v>
      </c>
    </row>
    <row r="253425">
      <c r="A253425" s="1" t="s">
        <v>78163</v>
      </c>
    </row>
    <row r="253426">
      <c r="A253426" s="1" t="s">
        <v>78164</v>
      </c>
    </row>
    <row r="253427">
      <c r="A253427" s="1" t="s">
        <v>78165</v>
      </c>
    </row>
    <row r="253428">
      <c r="A253428" s="1" t="s">
        <v>78166</v>
      </c>
    </row>
    <row r="253429">
      <c r="A253429" s="1" t="s">
        <v>78167</v>
      </c>
    </row>
    <row r="253430">
      <c r="A253430" s="1" t="s">
        <v>78168</v>
      </c>
    </row>
    <row r="253431">
      <c r="A253431" s="1" t="s">
        <v>78169</v>
      </c>
    </row>
    <row r="253432">
      <c r="A253432" s="1" t="s">
        <v>78170</v>
      </c>
    </row>
    <row r="253433">
      <c r="A253433" s="1" t="s">
        <v>78171</v>
      </c>
    </row>
    <row r="253434">
      <c r="A253434" s="1" t="s">
        <v>78172</v>
      </c>
    </row>
    <row r="253435">
      <c r="A253435" s="1" t="s">
        <v>78173</v>
      </c>
    </row>
    <row r="253436">
      <c r="A253436" s="1" t="s">
        <v>78176</v>
      </c>
    </row>
    <row r="253437">
      <c r="A253437" s="1" t="s">
        <v>78177</v>
      </c>
    </row>
    <row r="253438">
      <c r="A253438" s="1" t="s">
        <v>78178</v>
      </c>
    </row>
    <row r="253439">
      <c r="A253439" s="1" t="s">
        <v>78179</v>
      </c>
    </row>
    <row r="253440">
      <c r="A253440" s="1" t="s">
        <v>78180</v>
      </c>
    </row>
    <row r="253441">
      <c r="A253441" s="1" t="s">
        <v>78181</v>
      </c>
    </row>
    <row r="253442">
      <c r="A253442" s="1" t="s">
        <v>78182</v>
      </c>
    </row>
    <row r="253443">
      <c r="A253443" s="1" t="s">
        <v>78183</v>
      </c>
    </row>
    <row r="253444">
      <c r="A253444" s="1" t="s">
        <v>78184</v>
      </c>
    </row>
    <row r="253445">
      <c r="A253445" s="1" t="s">
        <v>78185</v>
      </c>
    </row>
    <row r="253446">
      <c r="A253446" s="1" t="s">
        <v>78186</v>
      </c>
    </row>
    <row r="253447">
      <c r="A253447" s="1" t="s">
        <v>78187</v>
      </c>
    </row>
    <row r="253448">
      <c r="A253448" s="1" t="s">
        <v>78182</v>
      </c>
    </row>
    <row r="253449">
      <c r="A253449" s="1" t="s">
        <v>78183</v>
      </c>
    </row>
    <row r="253450">
      <c r="A253450" s="1" t="s">
        <v>78184</v>
      </c>
    </row>
    <row r="253451">
      <c r="A253451" s="1" t="s">
        <v>78185</v>
      </c>
    </row>
    <row r="253452">
      <c r="A253452" s="1" t="s">
        <v>78186</v>
      </c>
    </row>
    <row r="253453">
      <c r="A253453" s="1" t="s">
        <v>78188</v>
      </c>
    </row>
    <row r="253454">
      <c r="A253454" s="1" t="s">
        <v>78189</v>
      </c>
    </row>
    <row r="253455">
      <c r="A253455" s="1" t="s">
        <v>78190</v>
      </c>
    </row>
    <row r="253456">
      <c r="A253456" s="1" t="s">
        <v>78191</v>
      </c>
    </row>
    <row r="253457">
      <c r="A253457" s="1" t="s">
        <v>78192</v>
      </c>
    </row>
    <row r="253458">
      <c r="A253458" s="1" t="s">
        <v>70556</v>
      </c>
    </row>
    <row r="253459">
      <c r="A253459" s="1" t="s">
        <v>78193</v>
      </c>
    </row>
    <row r="253460">
      <c r="A253460" s="1" t="s">
        <v>78194</v>
      </c>
    </row>
    <row r="253461">
      <c r="A253461" s="1" t="s">
        <v>2802</v>
      </c>
    </row>
    <row r="253462">
      <c r="A253462" s="1" t="s">
        <v>78195</v>
      </c>
    </row>
    <row r="253463">
      <c r="A253463" s="1" t="s">
        <v>78190</v>
      </c>
    </row>
    <row r="253464">
      <c r="A253464" s="1" t="s">
        <v>78191</v>
      </c>
    </row>
    <row r="253465">
      <c r="A253465" s="1" t="s">
        <v>78192</v>
      </c>
    </row>
    <row r="253466">
      <c r="A253466" s="1" t="s">
        <v>78196</v>
      </c>
    </row>
    <row r="253467">
      <c r="A253467" s="1" t="s">
        <v>78197</v>
      </c>
    </row>
    <row r="253468">
      <c r="A253468" s="1" t="s">
        <v>78198</v>
      </c>
    </row>
    <row r="253469">
      <c r="A253469" s="1" t="s">
        <v>39969</v>
      </c>
    </row>
    <row r="253470">
      <c r="A253470" s="1" t="s">
        <v>8688</v>
      </c>
    </row>
    <row r="253471">
      <c r="A253471" s="1" t="s">
        <v>1858</v>
      </c>
    </row>
    <row r="253472">
      <c r="A253472" s="1" t="s">
        <v>322</v>
      </c>
    </row>
    <row r="253473">
      <c r="A253473" s="1" t="s">
        <v>78199</v>
      </c>
    </row>
    <row r="253474">
      <c r="A253474" s="1" t="s">
        <v>3411</v>
      </c>
    </row>
    <row r="253475">
      <c r="A253475" s="1" t="s">
        <v>78200</v>
      </c>
    </row>
    <row r="253476">
      <c r="A253476" s="1" t="s">
        <v>8688</v>
      </c>
    </row>
    <row r="253477">
      <c r="A253477" s="1" t="s">
        <v>45615</v>
      </c>
    </row>
    <row r="253478">
      <c r="A253478" s="1" t="s">
        <v>186</v>
      </c>
    </row>
    <row r="253479">
      <c r="A253479" s="1" t="s">
        <v>977</v>
      </c>
    </row>
    <row r="253480">
      <c r="A253480" s="1" t="s">
        <v>977</v>
      </c>
    </row>
    <row r="253481">
      <c r="A253481" s="1" t="s">
        <v>322</v>
      </c>
    </row>
    <row r="253482">
      <c r="A253482" s="1" t="s">
        <v>34606</v>
      </c>
    </row>
    <row r="253483">
      <c r="A253483" s="1" t="s">
        <v>7815</v>
      </c>
    </row>
    <row r="253484">
      <c r="A253484" s="1" t="s">
        <v>78201</v>
      </c>
    </row>
    <row r="253485">
      <c r="A253485" s="1" t="s">
        <v>78202</v>
      </c>
    </row>
    <row r="253486">
      <c r="A253486" s="1" t="s">
        <v>78203</v>
      </c>
    </row>
    <row r="253487">
      <c r="A253487" s="3" t="str">
        <f/>
        <v>#ERROR!</v>
      </c>
    </row>
    <row r="253488">
      <c r="A253488" s="1" t="s">
        <v>78204</v>
      </c>
    </row>
    <row r="253489">
      <c r="A253489" s="1" t="s">
        <v>75590</v>
      </c>
    </row>
    <row r="253490">
      <c r="A253490" s="1" t="s">
        <v>78205</v>
      </c>
    </row>
    <row r="253491">
      <c r="A253491" s="1" t="s">
        <v>34549</v>
      </c>
    </row>
    <row r="253492">
      <c r="A253492" s="1" t="s">
        <v>7512</v>
      </c>
    </row>
    <row r="253493">
      <c r="A253493" s="1" t="s">
        <v>977</v>
      </c>
    </row>
    <row r="253494">
      <c r="A253494" s="1" t="s">
        <v>8688</v>
      </c>
    </row>
    <row r="253495">
      <c r="A253495" s="1" t="s">
        <v>78206</v>
      </c>
    </row>
    <row r="253496">
      <c r="A253496" s="1" t="s">
        <v>75494</v>
      </c>
    </row>
    <row r="253497">
      <c r="A253497" s="1" t="s">
        <v>322</v>
      </c>
    </row>
    <row r="253498">
      <c r="A253498" s="1" t="s">
        <v>14417</v>
      </c>
    </row>
    <row r="253499">
      <c r="A253499" s="1" t="s">
        <v>48208</v>
      </c>
    </row>
    <row r="253500">
      <c r="A253500" s="1" t="s">
        <v>33907</v>
      </c>
    </row>
    <row r="253501">
      <c r="A253501" s="1" t="s">
        <v>78207</v>
      </c>
    </row>
    <row r="253502">
      <c r="A253502" s="1" t="s">
        <v>78199</v>
      </c>
    </row>
    <row r="253503">
      <c r="A253503" s="1" t="s">
        <v>3411</v>
      </c>
    </row>
    <row r="253504">
      <c r="A253504" s="1" t="s">
        <v>78200</v>
      </c>
    </row>
    <row r="253505">
      <c r="A253505" s="1" t="s">
        <v>45615</v>
      </c>
    </row>
    <row r="253506">
      <c r="A253506" s="1" t="s">
        <v>34606</v>
      </c>
    </row>
    <row r="253507">
      <c r="A253507" s="1" t="s">
        <v>78201</v>
      </c>
    </row>
    <row r="253508">
      <c r="A253508" s="1" t="s">
        <v>78202</v>
      </c>
    </row>
    <row r="253509">
      <c r="A253509" s="1" t="s">
        <v>78203</v>
      </c>
    </row>
    <row r="253510">
      <c r="A253510" s="1" t="s">
        <v>78204</v>
      </c>
    </row>
    <row r="253511">
      <c r="A253511" s="1" t="s">
        <v>75590</v>
      </c>
    </row>
    <row r="253512">
      <c r="A253512" s="1" t="s">
        <v>78205</v>
      </c>
    </row>
    <row r="253513">
      <c r="A253513" s="1" t="s">
        <v>34549</v>
      </c>
    </row>
    <row r="253514">
      <c r="A253514" s="1" t="s">
        <v>7512</v>
      </c>
    </row>
    <row r="253515">
      <c r="A253515" s="1" t="s">
        <v>78206</v>
      </c>
    </row>
    <row r="253516">
      <c r="A253516" s="1" t="s">
        <v>75494</v>
      </c>
    </row>
    <row r="253517">
      <c r="A253517" s="1" t="s">
        <v>78208</v>
      </c>
    </row>
    <row r="253518">
      <c r="A253518" s="1" t="s">
        <v>78209</v>
      </c>
    </row>
    <row r="253519">
      <c r="A253519" s="1" t="s">
        <v>78210</v>
      </c>
    </row>
    <row r="253520">
      <c r="A253520" s="1">
        <v>2.0</v>
      </c>
    </row>
    <row r="253521">
      <c r="A253521" s="1" t="s">
        <v>7809</v>
      </c>
    </row>
    <row r="253522">
      <c r="A253522" s="1" t="s">
        <v>8293</v>
      </c>
    </row>
    <row r="253523">
      <c r="A253523" s="1" t="s">
        <v>78211</v>
      </c>
    </row>
    <row r="253524">
      <c r="A253524" s="1" t="s">
        <v>59911</v>
      </c>
    </row>
    <row r="253525">
      <c r="A253525" s="1" t="s">
        <v>78212</v>
      </c>
    </row>
    <row r="253526">
      <c r="A253526" s="1" t="s">
        <v>78213</v>
      </c>
    </row>
    <row r="253527">
      <c r="A253527" s="1" t="s">
        <v>78214</v>
      </c>
    </row>
    <row r="253528">
      <c r="A253528" s="1">
        <v>7.0</v>
      </c>
    </row>
    <row r="253529">
      <c r="A253529" s="1" t="s">
        <v>1069</v>
      </c>
    </row>
    <row r="253530">
      <c r="A253530" s="1" t="s">
        <v>78215</v>
      </c>
    </row>
    <row r="253531">
      <c r="A253531" s="1" t="s">
        <v>78216</v>
      </c>
    </row>
    <row r="253532">
      <c r="A253532" s="1" t="s">
        <v>78217</v>
      </c>
    </row>
    <row r="253533">
      <c r="A253533" s="1" t="s">
        <v>78218</v>
      </c>
    </row>
    <row r="253534">
      <c r="A253534" s="1" t="s">
        <v>78219</v>
      </c>
    </row>
    <row r="253535">
      <c r="A253535" s="1" t="s">
        <v>78220</v>
      </c>
    </row>
    <row r="253536">
      <c r="A253536" s="1" t="s">
        <v>78221</v>
      </c>
    </row>
    <row r="253537">
      <c r="A253537" s="1" t="s">
        <v>1917</v>
      </c>
    </row>
    <row r="253538">
      <c r="A253538" s="1" t="s">
        <v>78222</v>
      </c>
    </row>
    <row r="253539">
      <c r="A253539" s="1" t="s">
        <v>966</v>
      </c>
    </row>
    <row r="253540">
      <c r="A253540" s="1">
        <v>4.0</v>
      </c>
    </row>
    <row r="253541">
      <c r="A253541" s="1" t="s">
        <v>78223</v>
      </c>
    </row>
    <row r="253542">
      <c r="A253542" s="1" t="s">
        <v>78224</v>
      </c>
    </row>
    <row r="253543">
      <c r="A253543" s="1" t="s">
        <v>50302</v>
      </c>
    </row>
    <row r="253544">
      <c r="A253544" s="1" t="s">
        <v>78225</v>
      </c>
    </row>
    <row r="253545">
      <c r="A253545" s="1" t="s">
        <v>78226</v>
      </c>
    </row>
    <row r="253546">
      <c r="A253546" s="1" t="s">
        <v>78227</v>
      </c>
    </row>
    <row r="253547">
      <c r="A253547" s="1" t="s">
        <v>78210</v>
      </c>
    </row>
    <row r="253548">
      <c r="A253548" s="1" t="s">
        <v>78211</v>
      </c>
    </row>
    <row r="253549">
      <c r="A253549" s="1" t="s">
        <v>59911</v>
      </c>
    </row>
    <row r="253550">
      <c r="A253550" s="1" t="s">
        <v>78212</v>
      </c>
    </row>
    <row r="253551">
      <c r="A253551" s="1" t="s">
        <v>78213</v>
      </c>
    </row>
    <row r="253552">
      <c r="A253552" s="1" t="s">
        <v>78214</v>
      </c>
    </row>
    <row r="253553">
      <c r="A253553" s="1" t="s">
        <v>78215</v>
      </c>
    </row>
    <row r="253554">
      <c r="A253554" s="1" t="s">
        <v>78216</v>
      </c>
    </row>
    <row r="253555">
      <c r="A253555" s="1" t="s">
        <v>78217</v>
      </c>
    </row>
    <row r="253556">
      <c r="A253556" s="1" t="s">
        <v>78218</v>
      </c>
    </row>
    <row r="253557">
      <c r="A253557" s="1" t="s">
        <v>78219</v>
      </c>
    </row>
    <row r="253558">
      <c r="A253558" s="1" t="s">
        <v>78220</v>
      </c>
    </row>
    <row r="253559">
      <c r="A253559" s="1" t="s">
        <v>78221</v>
      </c>
    </row>
    <row r="253560">
      <c r="A253560" s="1" t="s">
        <v>1917</v>
      </c>
    </row>
    <row r="253561">
      <c r="A253561" s="1" t="s">
        <v>78222</v>
      </c>
    </row>
    <row r="253562">
      <c r="A253562" s="1" t="s">
        <v>78223</v>
      </c>
    </row>
    <row r="253563">
      <c r="A253563" s="1" t="s">
        <v>78224</v>
      </c>
    </row>
    <row r="253564">
      <c r="A253564" s="1" t="s">
        <v>50302</v>
      </c>
    </row>
    <row r="253565">
      <c r="A253565" s="1" t="s">
        <v>78225</v>
      </c>
    </row>
    <row r="253566">
      <c r="A253566" s="1" t="s">
        <v>78228</v>
      </c>
    </row>
    <row r="253567">
      <c r="A253567" s="1" t="s">
        <v>78229</v>
      </c>
    </row>
    <row r="253568">
      <c r="A253568" s="1" t="s">
        <v>78230</v>
      </c>
    </row>
    <row r="253569">
      <c r="A253569" s="1" t="s">
        <v>78231</v>
      </c>
    </row>
    <row r="253571">
      <c r="A253571" s="1" t="s">
        <v>78232</v>
      </c>
    </row>
    <row r="253573">
      <c r="A253573" s="1" t="s">
        <v>78233</v>
      </c>
    </row>
    <row r="253574">
      <c r="A253574" s="1" t="s">
        <v>78234</v>
      </c>
    </row>
    <row r="253575">
      <c r="A253575" s="1" t="s">
        <v>78235</v>
      </c>
    </row>
    <row r="253576">
      <c r="A253576" s="1" t="s">
        <v>78231</v>
      </c>
    </row>
    <row r="253577">
      <c r="A253577" s="1" t="s">
        <v>78232</v>
      </c>
    </row>
    <row r="253578">
      <c r="A253578" s="1" t="s">
        <v>78236</v>
      </c>
    </row>
    <row r="253579">
      <c r="A253579" s="1" t="s">
        <v>78237</v>
      </c>
    </row>
    <row r="253580">
      <c r="A253580" s="1" t="s">
        <v>78238</v>
      </c>
    </row>
    <row r="253581">
      <c r="A253581" s="1" t="s">
        <v>78239</v>
      </c>
    </row>
    <row r="253582">
      <c r="A253582" s="1" t="s">
        <v>78240</v>
      </c>
    </row>
    <row r="253583">
      <c r="A253583" s="1" t="s">
        <v>78241</v>
      </c>
    </row>
    <row r="253584">
      <c r="A253584" s="1" t="s">
        <v>78238</v>
      </c>
    </row>
    <row r="253585">
      <c r="A253585" s="1" t="s">
        <v>78239</v>
      </c>
    </row>
    <row r="253586">
      <c r="A253586" s="1" t="s">
        <v>78242</v>
      </c>
    </row>
    <row r="253587">
      <c r="A253587" s="1" t="s">
        <v>78243</v>
      </c>
    </row>
    <row r="253589">
      <c r="A253589" s="1" t="s">
        <v>78244</v>
      </c>
    </row>
    <row r="253590">
      <c r="A253590" s="1" t="s">
        <v>75559</v>
      </c>
    </row>
    <row r="253591">
      <c r="A253591" s="1" t="s">
        <v>78245</v>
      </c>
    </row>
    <row r="253592">
      <c r="A253592" s="1" t="s">
        <v>78246</v>
      </c>
    </row>
    <row r="253593">
      <c r="A253593" s="1" t="s">
        <v>78247</v>
      </c>
    </row>
    <row r="253594">
      <c r="A253594" s="1" t="s">
        <v>13937</v>
      </c>
    </row>
    <row r="253595">
      <c r="A253595" s="1">
        <v>3.0</v>
      </c>
    </row>
    <row r="253596">
      <c r="A253596" s="1" t="s">
        <v>78248</v>
      </c>
    </row>
    <row r="253597">
      <c r="A253597" s="1" t="s">
        <v>966</v>
      </c>
    </row>
    <row r="253598">
      <c r="A253598" s="1" t="s">
        <v>78249</v>
      </c>
    </row>
    <row r="253599">
      <c r="A253599" s="1" t="s">
        <v>78250</v>
      </c>
    </row>
    <row r="253600">
      <c r="A253600" s="1" t="s">
        <v>78251</v>
      </c>
    </row>
    <row r="253601">
      <c r="A253601" s="1" t="s">
        <v>78252</v>
      </c>
    </row>
    <row r="253602">
      <c r="A253602" s="1" t="s">
        <v>78253</v>
      </c>
    </row>
    <row r="253603">
      <c r="A253603" s="1" t="s">
        <v>78254</v>
      </c>
    </row>
    <row r="253604">
      <c r="A253604" s="1" t="s">
        <v>78255</v>
      </c>
    </row>
    <row r="253605">
      <c r="A253605" s="1" t="s">
        <v>78248</v>
      </c>
    </row>
    <row r="253606">
      <c r="A253606" s="1" t="s">
        <v>78249</v>
      </c>
    </row>
    <row r="253607">
      <c r="A253607" s="1" t="s">
        <v>78250</v>
      </c>
    </row>
    <row r="253608">
      <c r="A253608" s="1" t="s">
        <v>78251</v>
      </c>
    </row>
    <row r="253609">
      <c r="A253609" s="1" t="s">
        <v>78252</v>
      </c>
    </row>
    <row r="253610">
      <c r="A253610" s="1" t="s">
        <v>78253</v>
      </c>
    </row>
    <row r="253611">
      <c r="A253611" s="1" t="s">
        <v>78254</v>
      </c>
    </row>
    <row r="253612">
      <c r="A253612" s="1" t="s">
        <v>78256</v>
      </c>
    </row>
    <row r="253613">
      <c r="A253613" s="1" t="s">
        <v>78257</v>
      </c>
    </row>
    <row r="253614">
      <c r="A253614" s="1" t="s">
        <v>78258</v>
      </c>
    </row>
    <row r="253615">
      <c r="A253615" s="1" t="s">
        <v>78259</v>
      </c>
    </row>
    <row r="253616">
      <c r="A253616" s="1" t="s">
        <v>78260</v>
      </c>
    </row>
    <row r="253617">
      <c r="A253617" s="1" t="s">
        <v>78261</v>
      </c>
    </row>
    <row r="253618">
      <c r="A253618" s="1" t="s">
        <v>78262</v>
      </c>
    </row>
    <row r="253619">
      <c r="A253619" s="1" t="s">
        <v>78263</v>
      </c>
    </row>
    <row r="253620">
      <c r="A253620" s="1" t="s">
        <v>78264</v>
      </c>
    </row>
    <row r="253621">
      <c r="A253621" s="1" t="s">
        <v>78265</v>
      </c>
    </row>
    <row r="253622">
      <c r="A253622" s="1" t="s">
        <v>78266</v>
      </c>
    </row>
    <row r="253623">
      <c r="A253623" s="1" t="s">
        <v>78267</v>
      </c>
    </row>
    <row r="253624">
      <c r="A253624" s="1" t="s">
        <v>78268</v>
      </c>
    </row>
    <row r="253625">
      <c r="A253625" s="1" t="s">
        <v>78269</v>
      </c>
    </row>
    <row r="253626">
      <c r="A253626" s="1" t="s">
        <v>78270</v>
      </c>
    </row>
    <row r="253627">
      <c r="A253627" s="3" t="str">
        <f> HE:WEE</f>
        <v>#VALUE!</v>
      </c>
    </row>
    <row r="253628">
      <c r="A253628" s="1" t="s">
        <v>78271</v>
      </c>
    </row>
    <row r="253629">
      <c r="A253629" s="1" t="s">
        <v>78272</v>
      </c>
    </row>
    <row r="253630">
      <c r="A253630" s="1" t="s">
        <v>78273</v>
      </c>
    </row>
    <row r="253631">
      <c r="A253631" s="1" t="s">
        <v>78274</v>
      </c>
    </row>
    <row r="253632">
      <c r="A253632" s="1" t="s">
        <v>78275</v>
      </c>
    </row>
    <row r="253633">
      <c r="A253633" s="1" t="s">
        <v>78276</v>
      </c>
    </row>
    <row r="253634">
      <c r="A253634" s="1" t="s">
        <v>78277</v>
      </c>
    </row>
    <row r="253635">
      <c r="A253635" s="3" t="str">
        <f> a ee =</f>
        <v>#ERROR!</v>
      </c>
    </row>
    <row r="253636">
      <c r="A253636" s="1" t="s">
        <v>78278</v>
      </c>
    </row>
    <row r="253637">
      <c r="A253637" s="1" t="s">
        <v>78279</v>
      </c>
    </row>
    <row r="253638">
      <c r="A253638" s="1" t="s">
        <v>78258</v>
      </c>
    </row>
    <row r="253639">
      <c r="A253639" s="1" t="s">
        <v>78259</v>
      </c>
    </row>
    <row r="253640">
      <c r="A253640" s="1" t="s">
        <v>78260</v>
      </c>
    </row>
    <row r="253641">
      <c r="A253641" s="1" t="s">
        <v>78261</v>
      </c>
    </row>
    <row r="253642">
      <c r="A253642" s="1" t="s">
        <v>78262</v>
      </c>
    </row>
    <row r="253643">
      <c r="A253643" s="1" t="s">
        <v>78263</v>
      </c>
    </row>
    <row r="253644">
      <c r="A253644" s="1" t="s">
        <v>78264</v>
      </c>
    </row>
    <row r="253645">
      <c r="A253645" s="1" t="s">
        <v>78265</v>
      </c>
    </row>
    <row r="253646">
      <c r="A253646" s="1" t="s">
        <v>78266</v>
      </c>
    </row>
    <row r="253647">
      <c r="A253647" s="1" t="s">
        <v>78267</v>
      </c>
    </row>
    <row r="253648">
      <c r="A253648" s="1" t="s">
        <v>78268</v>
      </c>
    </row>
    <row r="253649">
      <c r="A253649" s="1" t="s">
        <v>78269</v>
      </c>
    </row>
    <row r="253650">
      <c r="A253650" s="1" t="s">
        <v>78270</v>
      </c>
    </row>
    <row r="253651">
      <c r="A253651" s="3" t="str">
        <f> HE:WEE</f>
        <v>#VALUE!</v>
      </c>
    </row>
    <row r="253652">
      <c r="A253652" s="1" t="s">
        <v>78271</v>
      </c>
    </row>
    <row r="253653">
      <c r="A253653" s="1" t="s">
        <v>78272</v>
      </c>
    </row>
    <row r="253654">
      <c r="A253654" s="1" t="s">
        <v>78273</v>
      </c>
    </row>
    <row r="253655">
      <c r="A253655" s="1" t="s">
        <v>78274</v>
      </c>
    </row>
    <row r="253656">
      <c r="A253656" s="1" t="s">
        <v>78275</v>
      </c>
    </row>
    <row r="253657">
      <c r="A253657" s="1" t="s">
        <v>78276</v>
      </c>
    </row>
    <row r="253658">
      <c r="A253658" s="1" t="s">
        <v>78277</v>
      </c>
    </row>
    <row r="253659">
      <c r="A253659" s="3" t="str">
        <f> a ee =</f>
        <v>#ERROR!</v>
      </c>
    </row>
    <row r="253660">
      <c r="A253660" s="1" t="s">
        <v>78278</v>
      </c>
    </row>
    <row r="253661">
      <c r="A253661" s="1" t="s">
        <v>78280</v>
      </c>
    </row>
    <row r="253662">
      <c r="A253662" s="1" t="s">
        <v>78281</v>
      </c>
    </row>
    <row r="253663">
      <c r="A253663" s="1" t="s">
        <v>78282</v>
      </c>
    </row>
    <row r="253664">
      <c r="A253664" s="1" t="s">
        <v>78283</v>
      </c>
    </row>
    <row r="253665">
      <c r="A253665" s="1" t="s">
        <v>78284</v>
      </c>
    </row>
    <row r="253666">
      <c r="A253666" s="1" t="s">
        <v>78285</v>
      </c>
    </row>
    <row r="253667">
      <c r="A253667" s="1" t="s">
        <v>78286</v>
      </c>
    </row>
    <row r="253668">
      <c r="A253668" s="1" t="s">
        <v>78287</v>
      </c>
    </row>
    <row r="253669">
      <c r="A253669" s="1" t="s">
        <v>78288</v>
      </c>
    </row>
    <row r="253670">
      <c r="A253670" s="1" t="s">
        <v>78289</v>
      </c>
    </row>
    <row r="253671">
      <c r="A253671" s="1" t="s">
        <v>78290</v>
      </c>
    </row>
    <row r="253672">
      <c r="A253672" s="3" t="str">
        <f/>
        <v>#ERROR!</v>
      </c>
    </row>
    <row r="253673">
      <c r="A253673" s="1" t="s">
        <v>34501</v>
      </c>
    </row>
    <row r="253674">
      <c r="A253674" s="1" t="s">
        <v>78291</v>
      </c>
    </row>
    <row r="253675">
      <c r="A253675" s="1" t="s">
        <v>78292</v>
      </c>
    </row>
    <row r="253676">
      <c r="A253676" s="1" t="s">
        <v>78293</v>
      </c>
    </row>
    <row r="253677">
      <c r="A253677" s="1" t="s">
        <v>78294</v>
      </c>
    </row>
    <row r="253678">
      <c r="A253678" s="1" t="s">
        <v>78295</v>
      </c>
    </row>
    <row r="253679">
      <c r="A253679" s="1" t="s">
        <v>78296</v>
      </c>
    </row>
    <row r="253680">
      <c r="A253680" s="1" t="s">
        <v>78297</v>
      </c>
    </row>
    <row r="253681">
      <c r="A253681" s="1" t="s">
        <v>78298</v>
      </c>
    </row>
    <row r="253682">
      <c r="A253682" s="1" t="s">
        <v>78299</v>
      </c>
    </row>
    <row r="253683">
      <c r="A253683" s="1" t="s">
        <v>78282</v>
      </c>
    </row>
    <row r="253684">
      <c r="A253684" s="1" t="s">
        <v>78283</v>
      </c>
    </row>
    <row r="253685">
      <c r="A253685" s="1" t="s">
        <v>78284</v>
      </c>
    </row>
    <row r="253686">
      <c r="A253686" s="1" t="s">
        <v>78285</v>
      </c>
    </row>
    <row r="253687">
      <c r="A253687" s="1" t="s">
        <v>78300</v>
      </c>
    </row>
    <row r="253688">
      <c r="A253688" s="1" t="s">
        <v>78287</v>
      </c>
    </row>
    <row r="253689">
      <c r="A253689" s="1" t="s">
        <v>78288</v>
      </c>
    </row>
    <row r="253690">
      <c r="A253690" s="1" t="s">
        <v>78289</v>
      </c>
    </row>
    <row r="253691">
      <c r="A253691" s="1" t="s">
        <v>78290</v>
      </c>
    </row>
    <row r="253692">
      <c r="A253692" s="1" t="s">
        <v>34501</v>
      </c>
    </row>
    <row r="253693">
      <c r="A253693" s="1" t="s">
        <v>78291</v>
      </c>
    </row>
    <row r="253694">
      <c r="A253694" s="1" t="s">
        <v>78292</v>
      </c>
    </row>
    <row r="253695">
      <c r="A253695" s="1" t="s">
        <v>78293</v>
      </c>
    </row>
    <row r="253696">
      <c r="A253696" s="1" t="s">
        <v>78294</v>
      </c>
    </row>
    <row r="253697">
      <c r="A253697" s="1" t="s">
        <v>78295</v>
      </c>
    </row>
    <row r="253698">
      <c r="A253698" s="1" t="s">
        <v>78296</v>
      </c>
    </row>
    <row r="253699">
      <c r="A253699" s="1" t="s">
        <v>78297</v>
      </c>
    </row>
    <row r="253700">
      <c r="A253700" s="1" t="s">
        <v>78298</v>
      </c>
    </row>
    <row r="253701">
      <c r="A253701" s="1" t="s">
        <v>78301</v>
      </c>
    </row>
    <row r="253702">
      <c r="A253702" s="1" t="s">
        <v>78302</v>
      </c>
    </row>
    <row r="253703">
      <c r="A253703" s="3" t="str">
        <f> Ae</f>
        <v>#NAME?</v>
      </c>
    </row>
    <row r="253704">
      <c r="A253704" s="1" t="s">
        <v>73485</v>
      </c>
    </row>
    <row r="253705">
      <c r="A253705" s="1" t="s">
        <v>1918</v>
      </c>
    </row>
    <row r="253706">
      <c r="A253706" s="1" t="s">
        <v>73486</v>
      </c>
    </row>
    <row r="253707">
      <c r="A253707" s="1" t="s">
        <v>73487</v>
      </c>
    </row>
    <row r="253708">
      <c r="A253708" s="1" t="s">
        <v>73488</v>
      </c>
    </row>
    <row r="253709">
      <c r="A253709" s="1" t="s">
        <v>44742</v>
      </c>
    </row>
    <row r="253710">
      <c r="A253710" s="1" t="s">
        <v>73489</v>
      </c>
    </row>
    <row r="253711">
      <c r="A253711" s="1" t="s">
        <v>73490</v>
      </c>
    </row>
    <row r="253712">
      <c r="A253712" s="1" t="s">
        <v>73491</v>
      </c>
    </row>
    <row r="253713">
      <c r="A253713" s="1" t="s">
        <v>73492</v>
      </c>
    </row>
    <row r="253714">
      <c r="A253714" s="1" t="s">
        <v>73493</v>
      </c>
    </row>
    <row r="253715">
      <c r="A253715" s="1" t="s">
        <v>73494</v>
      </c>
    </row>
    <row r="253716">
      <c r="A253716" s="1" t="s">
        <v>73495</v>
      </c>
    </row>
    <row r="253717">
      <c r="A253717" s="1" t="s">
        <v>73496</v>
      </c>
    </row>
    <row r="253718">
      <c r="A253718" s="1" t="s">
        <v>73497</v>
      </c>
    </row>
    <row r="253719">
      <c r="A253719" s="1" t="s">
        <v>73498</v>
      </c>
    </row>
    <row r="253720">
      <c r="A253720" s="1" t="s">
        <v>73499</v>
      </c>
    </row>
    <row r="253721">
      <c r="A253721" s="1" t="s">
        <v>73500</v>
      </c>
    </row>
    <row r="253722">
      <c r="A253722" s="1" t="s">
        <v>73501</v>
      </c>
    </row>
    <row r="253723">
      <c r="A253723" s="1" t="s">
        <v>73502</v>
      </c>
    </row>
    <row r="253724">
      <c r="A253724" s="1" t="s">
        <v>73503</v>
      </c>
    </row>
    <row r="253725">
      <c r="A253725" s="1" t="s">
        <v>73504</v>
      </c>
    </row>
    <row r="253726">
      <c r="A253726" s="1" t="s">
        <v>73505</v>
      </c>
    </row>
    <row r="253727">
      <c r="A253727" s="1" t="s">
        <v>73506</v>
      </c>
    </row>
    <row r="253728">
      <c r="A253728" s="1" t="s">
        <v>73507</v>
      </c>
    </row>
    <row r="253729">
      <c r="A253729" s="1" t="s">
        <v>73508</v>
      </c>
    </row>
    <row r="253730">
      <c r="A253730" s="1" t="s">
        <v>73509</v>
      </c>
    </row>
    <row r="253731">
      <c r="A253731" s="1" t="s">
        <v>73510</v>
      </c>
    </row>
    <row r="253732">
      <c r="A253732" s="1" t="s">
        <v>73511</v>
      </c>
    </row>
    <row r="253733">
      <c r="A253733" s="1" t="s">
        <v>73512</v>
      </c>
    </row>
    <row r="253734">
      <c r="A253734" s="1" t="s">
        <v>73513</v>
      </c>
    </row>
    <row r="253735">
      <c r="A253735" s="1" t="s">
        <v>73514</v>
      </c>
    </row>
    <row r="253736">
      <c r="A253736" s="1" t="s">
        <v>73515</v>
      </c>
    </row>
    <row r="253737">
      <c r="A253737" s="1" t="s">
        <v>73516</v>
      </c>
    </row>
    <row r="253738">
      <c r="A253738" s="3" t="str">
        <f> Se 7 : ee ae es Z ES ee a</f>
        <v>#ERROR!</v>
      </c>
    </row>
    <row r="253739">
      <c r="A253739" s="1" t="s">
        <v>73517</v>
      </c>
    </row>
    <row r="253740">
      <c r="A253740" s="1" t="s">
        <v>73518</v>
      </c>
    </row>
    <row r="253741">
      <c r="A253741" s="1" t="s">
        <v>73519</v>
      </c>
    </row>
    <row r="253742">
      <c r="A253742" s="3" t="str">
        <f> = Sr — ee : See Sone</f>
        <v>#ERROR!</v>
      </c>
    </row>
    <row r="253743">
      <c r="A253743" s="1" t="s">
        <v>73520</v>
      </c>
    </row>
    <row r="253744">
      <c r="A253744" s="1" t="s">
        <v>73521</v>
      </c>
    </row>
    <row r="253745">
      <c r="A253745" s="1" t="s">
        <v>73522</v>
      </c>
    </row>
    <row r="253746">
      <c r="A253746" s="1" t="s">
        <v>73523</v>
      </c>
    </row>
    <row r="253747">
      <c r="A253747" s="1" t="s">
        <v>73524</v>
      </c>
    </row>
    <row r="253748">
      <c r="A253748" s="1" t="s">
        <v>73525</v>
      </c>
    </row>
    <row r="253749">
      <c r="A253749" s="1" t="s">
        <v>73526</v>
      </c>
    </row>
    <row r="253750">
      <c r="A253750" s="1" t="s">
        <v>73527</v>
      </c>
    </row>
    <row r="253751">
      <c r="A253751" s="1" t="s">
        <v>73528</v>
      </c>
    </row>
    <row r="253752">
      <c r="A253752" s="1" t="s">
        <v>73529</v>
      </c>
    </row>
    <row r="253753">
      <c r="A253753" s="1" t="s">
        <v>73530</v>
      </c>
    </row>
    <row r="253754">
      <c r="A253754" s="1" t="s">
        <v>73531</v>
      </c>
    </row>
    <row r="253755">
      <c r="A253755" s="1" t="s">
        <v>73532</v>
      </c>
    </row>
    <row r="253756">
      <c r="A253756" s="1" t="s">
        <v>73533</v>
      </c>
    </row>
    <row r="253757">
      <c r="A253757" s="1" t="s">
        <v>73534</v>
      </c>
    </row>
    <row r="253758">
      <c r="A253758" s="1" t="s">
        <v>73535</v>
      </c>
    </row>
    <row r="253759">
      <c r="A253759" s="1" t="s">
        <v>73536</v>
      </c>
    </row>
    <row r="253760">
      <c r="A253760" s="1" t="s">
        <v>73537</v>
      </c>
    </row>
    <row r="253761">
      <c r="A253761" s="1" t="s">
        <v>73538</v>
      </c>
    </row>
    <row r="253762">
      <c r="A253762" s="1" t="s">
        <v>73539</v>
      </c>
    </row>
    <row r="253763">
      <c r="A253763" s="1" t="s">
        <v>73540</v>
      </c>
    </row>
    <row r="253764">
      <c r="A253764" s="1" t="s">
        <v>73541</v>
      </c>
    </row>
    <row r="253765">
      <c r="A253765" s="3" t="str">
        <f> oe ee oe ee ee ae ie ae a ee ae ee ae</f>
        <v>#ERROR!</v>
      </c>
    </row>
    <row r="253766">
      <c r="A253766" s="1" t="s">
        <v>73542</v>
      </c>
    </row>
    <row r="253767">
      <c r="A253767" s="1" t="s">
        <v>73543</v>
      </c>
    </row>
    <row r="253768">
      <c r="A253768" s="1" t="s">
        <v>73544</v>
      </c>
    </row>
    <row r="253769">
      <c r="A253769" s="1" t="s">
        <v>73545</v>
      </c>
    </row>
    <row r="253770">
      <c r="A253770" s="1" t="s">
        <v>73546</v>
      </c>
    </row>
    <row r="253771">
      <c r="A253771" s="1" t="s">
        <v>73547</v>
      </c>
    </row>
    <row r="253772">
      <c r="A253772" s="1" t="s">
        <v>73548</v>
      </c>
    </row>
    <row r="253773">
      <c r="A253773" s="1" t="s">
        <v>73549</v>
      </c>
    </row>
    <row r="253774">
      <c r="A253774" s="1" t="s">
        <v>73550</v>
      </c>
    </row>
    <row r="253775">
      <c r="A253775" s="1" t="s">
        <v>73551</v>
      </c>
    </row>
    <row r="253776">
      <c r="A253776" s="1" t="s">
        <v>73552</v>
      </c>
    </row>
    <row r="253777">
      <c r="A253777" s="1" t="s">
        <v>73553</v>
      </c>
    </row>
    <row r="253778">
      <c r="A253778" s="1" t="s">
        <v>73554</v>
      </c>
    </row>
    <row r="253779">
      <c r="A253779" s="1" t="s">
        <v>73555</v>
      </c>
    </row>
    <row r="253780">
      <c r="A253780" s="1" t="s">
        <v>73556</v>
      </c>
    </row>
    <row r="253781">
      <c r="A253781" s="1" t="s">
        <v>73557</v>
      </c>
    </row>
    <row r="253782">
      <c r="A253782" s="1" t="s">
        <v>73558</v>
      </c>
    </row>
    <row r="253783">
      <c r="A253783" s="1" t="s">
        <v>73559</v>
      </c>
    </row>
    <row r="253784">
      <c r="A253784" s="1" t="s">
        <v>73560</v>
      </c>
    </row>
    <row r="253785">
      <c r="A253785" s="1" t="s">
        <v>73561</v>
      </c>
    </row>
    <row r="253786">
      <c r="A253786" s="1" t="s">
        <v>73562</v>
      </c>
    </row>
    <row r="253787">
      <c r="A253787" s="1" t="s">
        <v>73563</v>
      </c>
    </row>
    <row r="253788">
      <c r="A253788" s="1" t="s">
        <v>73564</v>
      </c>
    </row>
    <row r="253789">
      <c r="A253789" s="3" t="str">
        <f> 2 ees ie x ae</f>
        <v>#ERROR!</v>
      </c>
    </row>
    <row r="253790">
      <c r="A253790" s="1" t="s">
        <v>966</v>
      </c>
    </row>
    <row r="253791">
      <c r="A253791" s="1" t="s">
        <v>73565</v>
      </c>
    </row>
    <row r="253792">
      <c r="A253792" s="1" t="s">
        <v>73566</v>
      </c>
    </row>
    <row r="253793">
      <c r="A253793" s="1" t="s">
        <v>73567</v>
      </c>
    </row>
    <row r="253794">
      <c r="A253794" s="1" t="s">
        <v>73568</v>
      </c>
    </row>
    <row r="253795">
      <c r="A253795" s="1" t="s">
        <v>73569</v>
      </c>
    </row>
    <row r="253796">
      <c r="A253796" s="1" t="s">
        <v>73570</v>
      </c>
    </row>
    <row r="253797">
      <c r="A253797" s="1" t="s">
        <v>73571</v>
      </c>
    </row>
    <row r="253798">
      <c r="A253798" s="1" t="s">
        <v>73572</v>
      </c>
    </row>
    <row r="253799">
      <c r="A253799" s="1" t="s">
        <v>73573</v>
      </c>
    </row>
    <row r="253800">
      <c r="A253800" s="1" t="s">
        <v>73574</v>
      </c>
    </row>
    <row r="253801">
      <c r="A253801" s="1" t="s">
        <v>73575</v>
      </c>
    </row>
    <row r="253802">
      <c r="A253802" s="1" t="s">
        <v>73576</v>
      </c>
    </row>
    <row r="253803">
      <c r="A253803" s="3" t="str">
        <f> : ie Soe ee ca Ge ess SS</f>
        <v>#ERROR!</v>
      </c>
    </row>
    <row r="253804">
      <c r="A253804" s="1" t="s">
        <v>73577</v>
      </c>
    </row>
    <row r="253805">
      <c r="A253805" s="1" t="s">
        <v>73578</v>
      </c>
    </row>
    <row r="253806">
      <c r="A253806" s="1" t="s">
        <v>73579</v>
      </c>
    </row>
    <row r="253807">
      <c r="A253807" s="1" t="s">
        <v>73580</v>
      </c>
    </row>
    <row r="253808">
      <c r="A253808" s="1" t="s">
        <v>73581</v>
      </c>
    </row>
    <row r="253809">
      <c r="A253809" s="1" t="s">
        <v>73582</v>
      </c>
    </row>
    <row r="253810">
      <c r="A253810" s="1" t="s">
        <v>73583</v>
      </c>
    </row>
    <row r="253811">
      <c r="A253811" s="1" t="s">
        <v>73584</v>
      </c>
    </row>
    <row r="253812">
      <c r="A253812" s="1" t="s">
        <v>73585</v>
      </c>
    </row>
    <row r="253813">
      <c r="A253813" s="3" t="str">
        <f> : fa Soe:</f>
        <v>#ERROR!</v>
      </c>
    </row>
    <row r="253814">
      <c r="A253814" s="1" t="s">
        <v>73586</v>
      </c>
    </row>
    <row r="253815">
      <c r="A253815" s="1" t="s">
        <v>73587</v>
      </c>
    </row>
    <row r="253816">
      <c r="A253816" s="1" t="s">
        <v>73588</v>
      </c>
    </row>
    <row r="253817">
      <c r="A253817" s="1" t="s">
        <v>73589</v>
      </c>
    </row>
    <row r="253818">
      <c r="A253818" s="1" t="s">
        <v>73590</v>
      </c>
    </row>
    <row r="253819">
      <c r="A253819" s="1" t="s">
        <v>73591</v>
      </c>
    </row>
    <row r="253820">
      <c r="A253820" s="1" t="s">
        <v>73592</v>
      </c>
    </row>
    <row r="253821">
      <c r="A253821" s="1" t="s">
        <v>73593</v>
      </c>
    </row>
    <row r="253822">
      <c r="A253822" s="1" t="s">
        <v>73594</v>
      </c>
    </row>
    <row r="253823">
      <c r="A253823" s="1" t="s">
        <v>35559</v>
      </c>
    </row>
    <row r="253824">
      <c r="A253824" s="1" t="s">
        <v>73595</v>
      </c>
    </row>
    <row r="253825">
      <c r="A253825" s="1" t="s">
        <v>73596</v>
      </c>
    </row>
    <row r="253826">
      <c r="A253826" s="1" t="s">
        <v>73597</v>
      </c>
    </row>
    <row r="253827">
      <c r="A253827" s="1" t="s">
        <v>73598</v>
      </c>
    </row>
    <row r="253828">
      <c r="A253828" s="1" t="s">
        <v>73599</v>
      </c>
    </row>
    <row r="253829">
      <c r="A253829" s="3" t="str">
        <f> Tel oe ee Ss</f>
        <v>#ERROR!</v>
      </c>
    </row>
    <row r="253830">
      <c r="A253830" s="1" t="s">
        <v>73600</v>
      </c>
    </row>
    <row r="253831">
      <c r="A253831" s="1" t="s">
        <v>73601</v>
      </c>
    </row>
    <row r="253832">
      <c r="A253832" s="1" t="s">
        <v>73602</v>
      </c>
    </row>
    <row r="253833">
      <c r="A253833" s="1" t="s">
        <v>73603</v>
      </c>
    </row>
    <row r="253834">
      <c r="A253834" s="1" t="s">
        <v>73604</v>
      </c>
    </row>
    <row r="253835">
      <c r="A253835" s="1" t="s">
        <v>73605</v>
      </c>
    </row>
    <row r="253836">
      <c r="A253836" s="1" t="s">
        <v>73606</v>
      </c>
    </row>
    <row r="253837">
      <c r="A253837" s="1" t="s">
        <v>73607</v>
      </c>
    </row>
    <row r="253838">
      <c r="A253838" s="1" t="s">
        <v>73608</v>
      </c>
    </row>
    <row r="253839">
      <c r="A253839" s="1" t="s">
        <v>73609</v>
      </c>
    </row>
    <row r="253840">
      <c r="A253840" s="1" t="s">
        <v>73610</v>
      </c>
    </row>
    <row r="253841">
      <c r="A253841" s="1" t="s">
        <v>73611</v>
      </c>
    </row>
    <row r="253842">
      <c r="A253842" s="1" t="s">
        <v>73612</v>
      </c>
    </row>
    <row r="253843">
      <c r="A253843" s="1" t="s">
        <v>73613</v>
      </c>
    </row>
    <row r="253844">
      <c r="A253844" s="1" t="s">
        <v>73614</v>
      </c>
    </row>
    <row r="253845">
      <c r="A253845" s="1" t="s">
        <v>73615</v>
      </c>
    </row>
    <row r="253846">
      <c r="A253846" s="1" t="s">
        <v>73616</v>
      </c>
    </row>
    <row r="253847">
      <c r="A253847" s="1" t="s">
        <v>73617</v>
      </c>
    </row>
    <row r="253848">
      <c r="A253848" s="1" t="s">
        <v>73618</v>
      </c>
    </row>
    <row r="253849">
      <c r="A253849" s="1" t="s">
        <v>73619</v>
      </c>
    </row>
    <row r="253850">
      <c r="A253850" s="1" t="s">
        <v>73620</v>
      </c>
    </row>
    <row r="253851">
      <c r="A253851" s="1" t="s">
        <v>73621</v>
      </c>
    </row>
    <row r="253852">
      <c r="A253852" s="1" t="s">
        <v>73622</v>
      </c>
    </row>
    <row r="253853">
      <c r="A253853" s="1" t="s">
        <v>73623</v>
      </c>
    </row>
    <row r="253854">
      <c r="A253854" s="1" t="s">
        <v>73624</v>
      </c>
    </row>
    <row r="253855">
      <c r="A253855" s="1" t="s">
        <v>73625</v>
      </c>
    </row>
    <row r="253856">
      <c r="A253856" s="1" t="s">
        <v>73626</v>
      </c>
    </row>
    <row r="253857">
      <c r="A253857" s="1" t="s">
        <v>73627</v>
      </c>
    </row>
    <row r="253858">
      <c r="A253858" s="1" t="s">
        <v>73628</v>
      </c>
    </row>
    <row r="253859">
      <c r="A253859" s="1" t="s">
        <v>34193</v>
      </c>
    </row>
    <row r="253860">
      <c r="A253860" s="1" t="s">
        <v>73629</v>
      </c>
    </row>
    <row r="253861">
      <c r="A253861" s="1" t="s">
        <v>73630</v>
      </c>
    </row>
    <row r="253862">
      <c r="A253862" s="1" t="s">
        <v>73631</v>
      </c>
    </row>
    <row r="253863">
      <c r="A253863" s="1" t="s">
        <v>73632</v>
      </c>
    </row>
    <row r="253864">
      <c r="A253864" s="1" t="s">
        <v>73633</v>
      </c>
    </row>
    <row r="253865">
      <c r="A253865" s="1" t="s">
        <v>73485</v>
      </c>
    </row>
    <row r="253866">
      <c r="A253866" s="1" t="s">
        <v>73486</v>
      </c>
    </row>
    <row r="253867">
      <c r="A253867" s="1" t="s">
        <v>73487</v>
      </c>
    </row>
    <row r="253868">
      <c r="A253868" s="1" t="s">
        <v>73488</v>
      </c>
    </row>
    <row r="253869">
      <c r="A253869" s="1" t="s">
        <v>44742</v>
      </c>
    </row>
    <row r="253870">
      <c r="A253870" s="1" t="s">
        <v>73489</v>
      </c>
    </row>
    <row r="253871">
      <c r="A253871" s="1" t="s">
        <v>73490</v>
      </c>
    </row>
    <row r="253872">
      <c r="A253872" s="1" t="s">
        <v>73491</v>
      </c>
    </row>
    <row r="253873">
      <c r="A253873" s="1" t="s">
        <v>73492</v>
      </c>
    </row>
    <row r="253874">
      <c r="A253874" s="1" t="s">
        <v>73493</v>
      </c>
    </row>
    <row r="253875">
      <c r="A253875" s="1" t="s">
        <v>73494</v>
      </c>
    </row>
    <row r="253876">
      <c r="A253876" s="1" t="s">
        <v>73495</v>
      </c>
    </row>
    <row r="253877">
      <c r="A253877" s="1" t="s">
        <v>73496</v>
      </c>
    </row>
    <row r="253878">
      <c r="A253878" s="1" t="s">
        <v>73497</v>
      </c>
    </row>
    <row r="253879">
      <c r="A253879" s="1" t="s">
        <v>73498</v>
      </c>
    </row>
    <row r="253880">
      <c r="A253880" s="1" t="s">
        <v>73499</v>
      </c>
    </row>
    <row r="253881">
      <c r="A253881" s="1" t="s">
        <v>73500</v>
      </c>
    </row>
    <row r="253882">
      <c r="A253882" s="1" t="s">
        <v>73501</v>
      </c>
    </row>
    <row r="253883">
      <c r="A253883" s="1" t="s">
        <v>73502</v>
      </c>
    </row>
    <row r="253884">
      <c r="A253884" s="1" t="s">
        <v>73503</v>
      </c>
    </row>
    <row r="253885">
      <c r="A253885" s="1" t="s">
        <v>73504</v>
      </c>
    </row>
    <row r="253886">
      <c r="A253886" s="1" t="s">
        <v>73505</v>
      </c>
    </row>
    <row r="253887">
      <c r="A253887" s="1" t="s">
        <v>73506</v>
      </c>
    </row>
    <row r="253888">
      <c r="A253888" s="1" t="s">
        <v>73507</v>
      </c>
    </row>
    <row r="253889">
      <c r="A253889" s="1" t="s">
        <v>73508</v>
      </c>
    </row>
    <row r="253890">
      <c r="A253890" s="1" t="s">
        <v>73509</v>
      </c>
    </row>
    <row r="253891">
      <c r="A253891" s="1" t="s">
        <v>73510</v>
      </c>
    </row>
    <row r="253892">
      <c r="A253892" s="1" t="s">
        <v>73511</v>
      </c>
    </row>
    <row r="253893">
      <c r="A253893" s="1" t="s">
        <v>73512</v>
      </c>
    </row>
    <row r="253894">
      <c r="A253894" s="1" t="s">
        <v>73513</v>
      </c>
    </row>
    <row r="253895">
      <c r="A253895" s="1" t="s">
        <v>73514</v>
      </c>
    </row>
    <row r="253896">
      <c r="A253896" s="1" t="s">
        <v>73515</v>
      </c>
    </row>
    <row r="253897">
      <c r="A253897" s="1" t="s">
        <v>73516</v>
      </c>
    </row>
    <row r="253898">
      <c r="A253898" s="3" t="str">
        <f> Se 7 : ee ae es Z ES ee a</f>
        <v>#ERROR!</v>
      </c>
    </row>
    <row r="253899">
      <c r="A253899" s="1" t="s">
        <v>73517</v>
      </c>
    </row>
    <row r="253900">
      <c r="A253900" s="1" t="s">
        <v>73518</v>
      </c>
    </row>
    <row r="253901">
      <c r="A253901" s="1" t="s">
        <v>73519</v>
      </c>
    </row>
    <row r="253902">
      <c r="A253902" s="3" t="str">
        <f> = Sr — ee : See Sone</f>
        <v>#ERROR!</v>
      </c>
    </row>
    <row r="253903">
      <c r="A253903" s="1" t="s">
        <v>73520</v>
      </c>
    </row>
    <row r="253904">
      <c r="A253904" s="1" t="s">
        <v>73521</v>
      </c>
    </row>
    <row r="253905">
      <c r="A253905" s="1" t="s">
        <v>73522</v>
      </c>
    </row>
    <row r="253906">
      <c r="A253906" s="1" t="s">
        <v>73523</v>
      </c>
    </row>
    <row r="253907">
      <c r="A253907" s="1" t="s">
        <v>73524</v>
      </c>
    </row>
    <row r="253908">
      <c r="A253908" s="1" t="s">
        <v>73525</v>
      </c>
    </row>
    <row r="253909">
      <c r="A253909" s="1" t="s">
        <v>73526</v>
      </c>
    </row>
    <row r="253910">
      <c r="A253910" s="1" t="s">
        <v>73527</v>
      </c>
    </row>
    <row r="253911">
      <c r="A253911" s="1" t="s">
        <v>73528</v>
      </c>
    </row>
    <row r="253912">
      <c r="A253912" s="1" t="s">
        <v>73529</v>
      </c>
    </row>
    <row r="253913">
      <c r="A253913" s="1" t="s">
        <v>73530</v>
      </c>
    </row>
    <row r="253914">
      <c r="A253914" s="1" t="s">
        <v>73531</v>
      </c>
    </row>
    <row r="253915">
      <c r="A253915" s="1" t="s">
        <v>73532</v>
      </c>
    </row>
    <row r="253916">
      <c r="A253916" s="1" t="s">
        <v>73533</v>
      </c>
    </row>
    <row r="253917">
      <c r="A253917" s="1" t="s">
        <v>73534</v>
      </c>
    </row>
    <row r="253918">
      <c r="A253918" s="1" t="s">
        <v>73535</v>
      </c>
    </row>
    <row r="253919">
      <c r="A253919" s="1" t="s">
        <v>73536</v>
      </c>
    </row>
    <row r="253920">
      <c r="A253920" s="1" t="s">
        <v>73537</v>
      </c>
    </row>
    <row r="253921">
      <c r="A253921" s="1" t="s">
        <v>73538</v>
      </c>
    </row>
    <row r="253922">
      <c r="A253922" s="1" t="s">
        <v>73539</v>
      </c>
    </row>
    <row r="253923">
      <c r="A253923" s="1" t="s">
        <v>73540</v>
      </c>
    </row>
    <row r="253924">
      <c r="A253924" s="1" t="s">
        <v>73541</v>
      </c>
    </row>
    <row r="253925">
      <c r="A253925" s="3" t="str">
        <f> oe ee oe ee ee ae ie ae a ee ae ee ae</f>
        <v>#ERROR!</v>
      </c>
    </row>
    <row r="253926">
      <c r="A253926" s="1" t="s">
        <v>73542</v>
      </c>
    </row>
    <row r="253927">
      <c r="A253927" s="1" t="s">
        <v>73543</v>
      </c>
    </row>
    <row r="253928">
      <c r="A253928" s="1" t="s">
        <v>73544</v>
      </c>
    </row>
    <row r="253929">
      <c r="A253929" s="1" t="s">
        <v>73545</v>
      </c>
    </row>
    <row r="253930">
      <c r="A253930" s="1" t="s">
        <v>73546</v>
      </c>
    </row>
    <row r="253931">
      <c r="A253931" s="1" t="s">
        <v>73547</v>
      </c>
    </row>
    <row r="253932">
      <c r="A253932" s="1" t="s">
        <v>73548</v>
      </c>
    </row>
    <row r="253933">
      <c r="A253933" s="1" t="s">
        <v>73549</v>
      </c>
    </row>
    <row r="253934">
      <c r="A253934" s="1" t="s">
        <v>73550</v>
      </c>
    </row>
    <row r="253935">
      <c r="A253935" s="1" t="s">
        <v>73551</v>
      </c>
    </row>
    <row r="253936">
      <c r="A253936" s="1" t="s">
        <v>73552</v>
      </c>
    </row>
    <row r="253937">
      <c r="A253937" s="1" t="s">
        <v>73553</v>
      </c>
    </row>
    <row r="253938">
      <c r="A253938" s="1" t="s">
        <v>73554</v>
      </c>
    </row>
    <row r="253939">
      <c r="A253939" s="1" t="s">
        <v>73555</v>
      </c>
    </row>
    <row r="253940">
      <c r="A253940" s="1" t="s">
        <v>73556</v>
      </c>
    </row>
    <row r="253941">
      <c r="A253941" s="1" t="s">
        <v>73557</v>
      </c>
    </row>
    <row r="253942">
      <c r="A253942" s="1" t="s">
        <v>73558</v>
      </c>
    </row>
    <row r="253943">
      <c r="A253943" s="1" t="s">
        <v>73559</v>
      </c>
    </row>
    <row r="253944">
      <c r="A253944" s="1" t="s">
        <v>73560</v>
      </c>
    </row>
    <row r="253945">
      <c r="A253945" s="1" t="s">
        <v>73561</v>
      </c>
    </row>
    <row r="253946">
      <c r="A253946" s="1" t="s">
        <v>73562</v>
      </c>
    </row>
    <row r="253947">
      <c r="A253947" s="1" t="s">
        <v>73563</v>
      </c>
    </row>
    <row r="253948">
      <c r="A253948" s="1" t="s">
        <v>73564</v>
      </c>
    </row>
    <row r="253949">
      <c r="A253949" s="3" t="str">
        <f> 2 ees ie x ae</f>
        <v>#ERROR!</v>
      </c>
    </row>
    <row r="253950">
      <c r="A253950" s="1" t="s">
        <v>73565</v>
      </c>
    </row>
    <row r="253951">
      <c r="A253951" s="1" t="s">
        <v>73566</v>
      </c>
    </row>
    <row r="253952">
      <c r="A253952" s="1" t="s">
        <v>73567</v>
      </c>
    </row>
    <row r="253953">
      <c r="A253953" s="1" t="s">
        <v>73568</v>
      </c>
    </row>
    <row r="253954">
      <c r="A253954" s="1" t="s">
        <v>73569</v>
      </c>
    </row>
    <row r="253955">
      <c r="A253955" s="1" t="s">
        <v>73570</v>
      </c>
    </row>
    <row r="253956">
      <c r="A253956" s="1" t="s">
        <v>73571</v>
      </c>
    </row>
    <row r="253957">
      <c r="A253957" s="1" t="s">
        <v>73572</v>
      </c>
    </row>
    <row r="253958">
      <c r="A253958" s="1" t="s">
        <v>73573</v>
      </c>
    </row>
    <row r="253959">
      <c r="A253959" s="1" t="s">
        <v>73574</v>
      </c>
    </row>
    <row r="253960">
      <c r="A253960" s="1" t="s">
        <v>73575</v>
      </c>
    </row>
    <row r="253961">
      <c r="A253961" s="1" t="s">
        <v>73576</v>
      </c>
    </row>
    <row r="253962">
      <c r="A253962" s="3" t="str">
        <f> : ie Soe ee ca Ge ess SS</f>
        <v>#ERROR!</v>
      </c>
    </row>
    <row r="253963">
      <c r="A253963" s="1" t="s">
        <v>73577</v>
      </c>
    </row>
    <row r="253964">
      <c r="A253964" s="1" t="s">
        <v>73578</v>
      </c>
    </row>
    <row r="253965">
      <c r="A253965" s="1" t="s">
        <v>73579</v>
      </c>
    </row>
    <row r="253966">
      <c r="A253966" s="1" t="s">
        <v>73580</v>
      </c>
    </row>
    <row r="253967">
      <c r="A253967" s="1" t="s">
        <v>73581</v>
      </c>
    </row>
    <row r="253968">
      <c r="A253968" s="1" t="s">
        <v>73582</v>
      </c>
    </row>
    <row r="253969">
      <c r="A253969" s="1" t="s">
        <v>73583</v>
      </c>
    </row>
    <row r="253970">
      <c r="A253970" s="1" t="s">
        <v>73585</v>
      </c>
    </row>
    <row r="253971">
      <c r="A253971" s="3" t="str">
        <f> : fa Soe:</f>
        <v>#ERROR!</v>
      </c>
    </row>
    <row r="253972">
      <c r="A253972" s="1" t="s">
        <v>73586</v>
      </c>
    </row>
    <row r="253973">
      <c r="A253973" s="1" t="s">
        <v>73587</v>
      </c>
    </row>
    <row r="253974">
      <c r="A253974" s="1" t="s">
        <v>73588</v>
      </c>
    </row>
    <row r="253975">
      <c r="A253975" s="1" t="s">
        <v>73589</v>
      </c>
    </row>
    <row r="253976">
      <c r="A253976" s="1" t="s">
        <v>73590</v>
      </c>
    </row>
    <row r="253977">
      <c r="A253977" s="1" t="s">
        <v>73591</v>
      </c>
    </row>
    <row r="253978">
      <c r="A253978" s="1" t="s">
        <v>73592</v>
      </c>
    </row>
    <row r="253979">
      <c r="A253979" s="1" t="s">
        <v>73593</v>
      </c>
    </row>
    <row r="253980">
      <c r="A253980" s="1" t="s">
        <v>73594</v>
      </c>
    </row>
    <row r="253981">
      <c r="A253981" s="1" t="s">
        <v>35559</v>
      </c>
    </row>
    <row r="253982">
      <c r="A253982" s="1" t="s">
        <v>73595</v>
      </c>
    </row>
    <row r="253983">
      <c r="A253983" s="1" t="s">
        <v>73596</v>
      </c>
    </row>
    <row r="253984">
      <c r="A253984" s="1" t="s">
        <v>73597</v>
      </c>
    </row>
    <row r="253985">
      <c r="A253985" s="1" t="s">
        <v>73598</v>
      </c>
    </row>
    <row r="253986">
      <c r="A253986" s="1" t="s">
        <v>73599</v>
      </c>
    </row>
    <row r="253987">
      <c r="A253987" s="3" t="str">
        <f> Tel oe ee Ss</f>
        <v>#ERROR!</v>
      </c>
    </row>
    <row r="253988">
      <c r="A253988" s="1" t="s">
        <v>73600</v>
      </c>
    </row>
    <row r="253989">
      <c r="A253989" s="1" t="s">
        <v>73601</v>
      </c>
    </row>
    <row r="253990">
      <c r="A253990" s="1" t="s">
        <v>73602</v>
      </c>
    </row>
    <row r="253991">
      <c r="A253991" s="1" t="s">
        <v>73603</v>
      </c>
    </row>
    <row r="253992">
      <c r="A253992" s="1" t="s">
        <v>73604</v>
      </c>
    </row>
    <row r="253993">
      <c r="A253993" s="1" t="s">
        <v>73605</v>
      </c>
    </row>
    <row r="253994">
      <c r="A253994" s="1" t="s">
        <v>73606</v>
      </c>
    </row>
    <row r="253995">
      <c r="A253995" s="1" t="s">
        <v>73607</v>
      </c>
    </row>
    <row r="253996">
      <c r="A253996" s="1" t="s">
        <v>73608</v>
      </c>
    </row>
    <row r="253997">
      <c r="A253997" s="1" t="s">
        <v>73609</v>
      </c>
    </row>
    <row r="253998">
      <c r="A253998" s="1" t="s">
        <v>73610</v>
      </c>
    </row>
    <row r="253999">
      <c r="A253999" s="1" t="s">
        <v>73611</v>
      </c>
    </row>
    <row r="254000">
      <c r="A254000" s="1" t="s">
        <v>73612</v>
      </c>
    </row>
    <row r="254001">
      <c r="A254001" s="1" t="s">
        <v>73613</v>
      </c>
    </row>
    <row r="254002">
      <c r="A254002" s="1" t="s">
        <v>73614</v>
      </c>
    </row>
    <row r="254003">
      <c r="A254003" s="1" t="s">
        <v>73615</v>
      </c>
    </row>
    <row r="254004">
      <c r="A254004" s="1" t="s">
        <v>73616</v>
      </c>
    </row>
    <row r="254005">
      <c r="A254005" s="1" t="s">
        <v>73617</v>
      </c>
    </row>
    <row r="254006">
      <c r="A254006" s="1" t="s">
        <v>73618</v>
      </c>
    </row>
    <row r="254007">
      <c r="A254007" s="1" t="s">
        <v>73619</v>
      </c>
    </row>
    <row r="254008">
      <c r="A254008" s="1" t="s">
        <v>73620</v>
      </c>
    </row>
    <row r="254009">
      <c r="A254009" s="1" t="s">
        <v>73621</v>
      </c>
    </row>
    <row r="254010">
      <c r="A254010" s="1" t="s">
        <v>73622</v>
      </c>
    </row>
    <row r="254011">
      <c r="A254011" s="1" t="s">
        <v>73623</v>
      </c>
    </row>
    <row r="254012">
      <c r="A254012" s="1" t="s">
        <v>73624</v>
      </c>
    </row>
    <row r="254013">
      <c r="A254013" s="1" t="s">
        <v>73625</v>
      </c>
    </row>
    <row r="254014">
      <c r="A254014" s="1" t="s">
        <v>73626</v>
      </c>
    </row>
    <row r="254015">
      <c r="A254015" s="1" t="s">
        <v>73627</v>
      </c>
    </row>
    <row r="254016">
      <c r="A254016" s="1" t="s">
        <v>73628</v>
      </c>
    </row>
    <row r="254017">
      <c r="A254017" s="1" t="s">
        <v>34193</v>
      </c>
    </row>
    <row r="254018">
      <c r="A254018" s="1" t="s">
        <v>73629</v>
      </c>
    </row>
    <row r="254019">
      <c r="A254019" s="1" t="s">
        <v>73630</v>
      </c>
    </row>
    <row r="254020">
      <c r="A254020" s="1" t="s">
        <v>73631</v>
      </c>
    </row>
    <row r="254021">
      <c r="A254021" s="1" t="s">
        <v>73632</v>
      </c>
    </row>
    <row r="254022">
      <c r="A254022" s="1" t="s">
        <v>73634</v>
      </c>
    </row>
    <row r="254023">
      <c r="A254023" s="1" t="s">
        <v>78303</v>
      </c>
    </row>
    <row r="254024">
      <c r="A254024" s="1" t="s">
        <v>1208</v>
      </c>
    </row>
    <row r="254025">
      <c r="A254025" s="1" t="s">
        <v>78304</v>
      </c>
    </row>
    <row r="254026">
      <c r="A254026" s="1" t="s">
        <v>78305</v>
      </c>
    </row>
    <row r="254027">
      <c r="A254027" s="1" t="s">
        <v>78306</v>
      </c>
    </row>
    <row r="254028">
      <c r="A254028" s="1" t="s">
        <v>78307</v>
      </c>
    </row>
    <row r="254030">
      <c r="A254030" s="1" t="s">
        <v>78308</v>
      </c>
    </row>
    <row r="254032">
      <c r="A254032" s="1" t="s">
        <v>78309</v>
      </c>
    </row>
    <row r="254034">
      <c r="A254034" s="1" t="s">
        <v>35651</v>
      </c>
    </row>
    <row r="254036">
      <c r="A254036" s="1" t="s">
        <v>78310</v>
      </c>
    </row>
    <row r="254037">
      <c r="A254037" s="1" t="s">
        <v>78311</v>
      </c>
    </row>
    <row r="254039">
      <c r="A254039" s="1" t="s">
        <v>78312</v>
      </c>
    </row>
    <row r="254040">
      <c r="A254040" s="1" t="s">
        <v>78305</v>
      </c>
    </row>
    <row r="254041">
      <c r="A254041" s="1" t="s">
        <v>78306</v>
      </c>
    </row>
    <row r="254042">
      <c r="A254042" s="1" t="s">
        <v>78307</v>
      </c>
    </row>
    <row r="254043">
      <c r="A254043" s="1" t="s">
        <v>78308</v>
      </c>
    </row>
    <row r="254044">
      <c r="A254044" s="1" t="s">
        <v>78309</v>
      </c>
    </row>
    <row r="254045">
      <c r="A254045" s="1" t="s">
        <v>35651</v>
      </c>
    </row>
    <row r="254046">
      <c r="A254046" s="1" t="s">
        <v>78310</v>
      </c>
    </row>
    <row r="254047">
      <c r="A254047" s="1" t="s">
        <v>78313</v>
      </c>
    </row>
    <row r="254048">
      <c r="A254048" s="1" t="s">
        <v>78314</v>
      </c>
    </row>
    <row r="254050">
      <c r="A254050" s="1" t="s">
        <v>78315</v>
      </c>
    </row>
    <row r="254051">
      <c r="A254051" s="1" t="s">
        <v>78316</v>
      </c>
    </row>
    <row r="254052">
      <c r="A254052" s="1" t="s">
        <v>78317</v>
      </c>
    </row>
    <row r="254053">
      <c r="A254053" s="1" t="s">
        <v>78318</v>
      </c>
    </row>
    <row r="254054">
      <c r="A254054" s="1" t="s">
        <v>78319</v>
      </c>
    </row>
    <row r="254056">
      <c r="A254056" s="1" t="s">
        <v>78320</v>
      </c>
    </row>
    <row r="254057">
      <c r="A254057" s="1" t="s">
        <v>74207</v>
      </c>
    </row>
    <row r="254058">
      <c r="A254058" s="1" t="s">
        <v>74208</v>
      </c>
    </row>
    <row r="254059">
      <c r="A254059" s="1" t="s">
        <v>74209</v>
      </c>
    </row>
    <row r="254060">
      <c r="A254060" s="1" t="s">
        <v>74210</v>
      </c>
    </row>
    <row r="254061">
      <c r="A254061" s="1" t="s">
        <v>74211</v>
      </c>
    </row>
    <row r="254062">
      <c r="A254062" s="1" t="s">
        <v>74212</v>
      </c>
    </row>
    <row r="254064">
      <c r="A254064" s="1" t="s">
        <v>33434</v>
      </c>
    </row>
    <row r="254066">
      <c r="A254066" s="1" t="s">
        <v>78321</v>
      </c>
    </row>
    <row r="254067">
      <c r="A254067" s="1" t="s">
        <v>78315</v>
      </c>
    </row>
    <row r="254068">
      <c r="A254068" s="1" t="s">
        <v>78316</v>
      </c>
    </row>
    <row r="254069">
      <c r="A254069" s="1" t="s">
        <v>78317</v>
      </c>
    </row>
    <row r="254070">
      <c r="A254070" s="1" t="s">
        <v>78318</v>
      </c>
    </row>
    <row r="254071">
      <c r="A254071" s="1" t="s">
        <v>78319</v>
      </c>
    </row>
    <row r="254072">
      <c r="A254072" s="1" t="s">
        <v>78320</v>
      </c>
    </row>
    <row r="254073">
      <c r="A254073" s="1" t="s">
        <v>74207</v>
      </c>
    </row>
    <row r="254074">
      <c r="A254074" s="1" t="s">
        <v>74208</v>
      </c>
    </row>
    <row r="254075">
      <c r="A254075" s="1" t="s">
        <v>74209</v>
      </c>
    </row>
    <row r="254076">
      <c r="A254076" s="1" t="s">
        <v>74210</v>
      </c>
    </row>
    <row r="254077">
      <c r="A254077" s="1" t="s">
        <v>74211</v>
      </c>
    </row>
    <row r="254078">
      <c r="A254078" s="1" t="s">
        <v>78322</v>
      </c>
    </row>
    <row r="254079">
      <c r="A254079" s="1" t="s">
        <v>78323</v>
      </c>
    </row>
    <row r="254080">
      <c r="A254080" s="1" t="s">
        <v>78324</v>
      </c>
    </row>
    <row r="254081">
      <c r="A254081" s="1" t="s">
        <v>78325</v>
      </c>
    </row>
    <row r="254082">
      <c r="A254082" s="1" t="s">
        <v>78326</v>
      </c>
    </row>
    <row r="254083">
      <c r="A254083" s="1" t="s">
        <v>18104</v>
      </c>
    </row>
    <row r="254084">
      <c r="A254084" s="1" t="s">
        <v>60440</v>
      </c>
    </row>
    <row r="254085">
      <c r="A254085" s="1" t="s">
        <v>78327</v>
      </c>
    </row>
    <row r="254086">
      <c r="A254086" s="1" t="s">
        <v>78328</v>
      </c>
    </row>
    <row r="254087">
      <c r="A254087" s="1" t="s">
        <v>78329</v>
      </c>
    </row>
    <row r="254088">
      <c r="A254088" s="1" t="s">
        <v>78330</v>
      </c>
    </row>
    <row r="254089">
      <c r="A254089" s="1" t="s">
        <v>78331</v>
      </c>
    </row>
    <row r="254090">
      <c r="A254090" s="1" t="s">
        <v>78332</v>
      </c>
    </row>
    <row r="254091">
      <c r="A254091" s="1" t="s">
        <v>78333</v>
      </c>
    </row>
    <row r="254092">
      <c r="A254092" s="1" t="s">
        <v>78334</v>
      </c>
    </row>
    <row r="254093">
      <c r="A254093" s="1" t="s">
        <v>78335</v>
      </c>
    </row>
    <row r="254094">
      <c r="A254094" s="1" t="s">
        <v>78336</v>
      </c>
    </row>
    <row r="254095">
      <c r="A254095" s="1" t="s">
        <v>78337</v>
      </c>
    </row>
    <row r="254096">
      <c r="A254096" s="1" t="s">
        <v>78338</v>
      </c>
    </row>
    <row r="254097">
      <c r="A254097" s="1" t="s">
        <v>78339</v>
      </c>
    </row>
    <row r="254098">
      <c r="A254098" s="1" t="s">
        <v>78340</v>
      </c>
    </row>
    <row r="254099">
      <c r="A254099" s="1" t="s">
        <v>78341</v>
      </c>
    </row>
    <row r="254100">
      <c r="A254100" s="1" t="s">
        <v>78342</v>
      </c>
    </row>
    <row r="254101">
      <c r="A254101" s="1" t="s">
        <v>78343</v>
      </c>
    </row>
    <row r="254102">
      <c r="A254102" s="1" t="s">
        <v>78344</v>
      </c>
    </row>
    <row r="254103">
      <c r="A254103" s="1" t="s">
        <v>78345</v>
      </c>
    </row>
    <row r="254104">
      <c r="A254104" s="1" t="s">
        <v>78346</v>
      </c>
    </row>
    <row r="254105">
      <c r="A254105" s="1" t="s">
        <v>10091</v>
      </c>
    </row>
    <row r="254106">
      <c r="A254106" s="1" t="s">
        <v>78347</v>
      </c>
    </row>
    <row r="254107">
      <c r="A254107" s="1" t="s">
        <v>78348</v>
      </c>
    </row>
    <row r="254108">
      <c r="A254108" s="1" t="s">
        <v>78349</v>
      </c>
    </row>
    <row r="254109">
      <c r="A254109" s="1" t="s">
        <v>78350</v>
      </c>
    </row>
    <row r="254110">
      <c r="A254110" s="1" t="s">
        <v>78351</v>
      </c>
    </row>
    <row r="254111">
      <c r="A254111" s="1" t="s">
        <v>78352</v>
      </c>
    </row>
    <row r="254112">
      <c r="A254112" s="1" t="s">
        <v>78353</v>
      </c>
    </row>
    <row r="254113">
      <c r="A254113" s="1" t="s">
        <v>78354</v>
      </c>
    </row>
    <row r="254114">
      <c r="A254114" s="1" t="s">
        <v>78355</v>
      </c>
    </row>
    <row r="254115">
      <c r="A254115" s="1" t="s">
        <v>78356</v>
      </c>
    </row>
    <row r="254116">
      <c r="A254116" s="1" t="s">
        <v>78357</v>
      </c>
    </row>
    <row r="254117">
      <c r="A254117" s="1" t="s">
        <v>78358</v>
      </c>
    </row>
    <row r="254118">
      <c r="A254118" s="1" t="s">
        <v>78359</v>
      </c>
    </row>
    <row r="254119">
      <c r="A254119" s="1" t="s">
        <v>78360</v>
      </c>
    </row>
    <row r="254120">
      <c r="A254120" s="1" t="s">
        <v>78361</v>
      </c>
    </row>
    <row r="254121">
      <c r="A254121" s="1" t="s">
        <v>78362</v>
      </c>
    </row>
    <row r="254122">
      <c r="A254122" s="1" t="s">
        <v>78363</v>
      </c>
    </row>
    <row r="254123">
      <c r="A254123" s="1" t="s">
        <v>78364</v>
      </c>
    </row>
    <row r="254124">
      <c r="A254124" s="1" t="s">
        <v>78365</v>
      </c>
    </row>
    <row r="254125">
      <c r="A254125" s="1" t="s">
        <v>78366</v>
      </c>
    </row>
    <row r="254126">
      <c r="A254126" s="1" t="s">
        <v>78367</v>
      </c>
    </row>
    <row r="254127">
      <c r="A254127" s="1" t="s">
        <v>78368</v>
      </c>
    </row>
    <row r="254128">
      <c r="A254128" s="1" t="s">
        <v>34449</v>
      </c>
    </row>
    <row r="254129">
      <c r="A254129" s="1" t="s">
        <v>78369</v>
      </c>
    </row>
    <row r="254130">
      <c r="A254130" s="1" t="s">
        <v>78370</v>
      </c>
    </row>
    <row r="254131">
      <c r="A254131" s="1" t="s">
        <v>78371</v>
      </c>
    </row>
    <row r="254132">
      <c r="A254132" s="1" t="s">
        <v>78372</v>
      </c>
    </row>
    <row r="254133">
      <c r="A254133" s="1" t="s">
        <v>78373</v>
      </c>
    </row>
    <row r="254134">
      <c r="A254134" s="1" t="s">
        <v>78374</v>
      </c>
    </row>
    <row r="254135">
      <c r="A254135" s="1" t="s">
        <v>78375</v>
      </c>
    </row>
    <row r="254136">
      <c r="A254136" s="1" t="s">
        <v>78376</v>
      </c>
    </row>
    <row r="254137">
      <c r="A254137" s="1" t="s">
        <v>854</v>
      </c>
    </row>
    <row r="254138">
      <c r="A254138" s="1" t="s">
        <v>78377</v>
      </c>
    </row>
    <row r="254139">
      <c r="A254139" s="1" t="s">
        <v>78378</v>
      </c>
    </row>
    <row r="254140">
      <c r="A254140" s="1" t="s">
        <v>78379</v>
      </c>
    </row>
    <row r="254141">
      <c r="A254141" s="1" t="s">
        <v>78380</v>
      </c>
    </row>
    <row r="254142">
      <c r="A254142" s="1" t="s">
        <v>78381</v>
      </c>
    </row>
    <row r="254143">
      <c r="A254143" s="1" t="s">
        <v>78382</v>
      </c>
    </row>
    <row r="254144">
      <c r="A254144" s="1" t="s">
        <v>78383</v>
      </c>
    </row>
    <row r="254145">
      <c r="A254145" s="1" t="s">
        <v>78384</v>
      </c>
    </row>
    <row r="254146">
      <c r="A254146" s="1" t="s">
        <v>78385</v>
      </c>
    </row>
    <row r="254147">
      <c r="A254147" s="1" t="s">
        <v>78386</v>
      </c>
    </row>
    <row r="254148">
      <c r="A254148" s="1" t="s">
        <v>78387</v>
      </c>
    </row>
    <row r="254149">
      <c r="A254149" s="1" t="s">
        <v>78388</v>
      </c>
    </row>
    <row r="254150">
      <c r="A254150" s="1" t="s">
        <v>78389</v>
      </c>
    </row>
    <row r="254151">
      <c r="A254151" s="1" t="s">
        <v>78390</v>
      </c>
    </row>
    <row r="254152">
      <c r="A254152" s="1" t="s">
        <v>78391</v>
      </c>
    </row>
    <row r="254153">
      <c r="A254153" s="1" t="s">
        <v>78392</v>
      </c>
    </row>
    <row r="254154">
      <c r="A254154" s="1" t="s">
        <v>78393</v>
      </c>
    </row>
    <row r="254155">
      <c r="A254155" s="1" t="s">
        <v>78394</v>
      </c>
    </row>
    <row r="254156">
      <c r="A254156" s="1" t="s">
        <v>78395</v>
      </c>
    </row>
    <row r="254157">
      <c r="A254157" s="1" t="s">
        <v>78396</v>
      </c>
    </row>
    <row r="254158">
      <c r="A254158" s="1" t="s">
        <v>1858</v>
      </c>
    </row>
    <row r="254159">
      <c r="A254159" s="1" t="s">
        <v>78397</v>
      </c>
    </row>
    <row r="254160">
      <c r="A254160" s="1" t="s">
        <v>78398</v>
      </c>
    </row>
    <row r="254161">
      <c r="A254161" s="1" t="s">
        <v>78399</v>
      </c>
    </row>
    <row r="254162">
      <c r="A254162" s="1" t="s">
        <v>78400</v>
      </c>
    </row>
    <row r="254163">
      <c r="A254163" s="1" t="s">
        <v>78401</v>
      </c>
    </row>
    <row r="254164">
      <c r="A254164" s="1" t="s">
        <v>78402</v>
      </c>
    </row>
    <row r="254165">
      <c r="A254165" s="1" t="s">
        <v>78403</v>
      </c>
    </row>
    <row r="254166">
      <c r="A254166" s="1" t="s">
        <v>40065</v>
      </c>
    </row>
    <row r="254167">
      <c r="A254167" s="1" t="s">
        <v>78404</v>
      </c>
    </row>
    <row r="254168">
      <c r="A254168" s="1" t="s">
        <v>78405</v>
      </c>
    </row>
    <row r="254169">
      <c r="A254169" s="1" t="s">
        <v>78406</v>
      </c>
    </row>
    <row r="254170">
      <c r="A254170" s="1" t="s">
        <v>78407</v>
      </c>
    </row>
    <row r="254171">
      <c r="A254171" s="1" t="s">
        <v>78408</v>
      </c>
    </row>
    <row r="254172">
      <c r="A254172" s="1" t="s">
        <v>78324</v>
      </c>
    </row>
    <row r="254173">
      <c r="A254173" s="1" t="s">
        <v>78325</v>
      </c>
    </row>
    <row r="254174">
      <c r="A254174" s="1" t="s">
        <v>78326</v>
      </c>
    </row>
    <row r="254175">
      <c r="A254175" s="1" t="s">
        <v>60440</v>
      </c>
    </row>
    <row r="254176">
      <c r="A254176" s="1" t="s">
        <v>78327</v>
      </c>
    </row>
    <row r="254177">
      <c r="A254177" s="1" t="s">
        <v>78328</v>
      </c>
    </row>
    <row r="254178">
      <c r="A254178" s="1" t="s">
        <v>78329</v>
      </c>
    </row>
    <row r="254179">
      <c r="A254179" s="1" t="s">
        <v>78330</v>
      </c>
    </row>
    <row r="254180">
      <c r="A254180" s="1" t="s">
        <v>78331</v>
      </c>
    </row>
    <row r="254181">
      <c r="A254181" s="1" t="s">
        <v>78332</v>
      </c>
    </row>
    <row r="254182">
      <c r="A254182" s="1" t="s">
        <v>78333</v>
      </c>
    </row>
    <row r="254183">
      <c r="A254183" s="1" t="s">
        <v>78334</v>
      </c>
    </row>
    <row r="254184">
      <c r="A254184" s="1" t="s">
        <v>78335</v>
      </c>
    </row>
    <row r="254185">
      <c r="A254185" s="1" t="s">
        <v>78336</v>
      </c>
    </row>
    <row r="254186">
      <c r="A254186" s="1" t="s">
        <v>78337</v>
      </c>
    </row>
    <row r="254187">
      <c r="A254187" s="1" t="s">
        <v>78338</v>
      </c>
    </row>
    <row r="254188">
      <c r="A254188" s="1" t="s">
        <v>78339</v>
      </c>
    </row>
    <row r="254189">
      <c r="A254189" s="1" t="s">
        <v>78340</v>
      </c>
    </row>
    <row r="254190">
      <c r="A254190" s="1" t="s">
        <v>78341</v>
      </c>
    </row>
    <row r="254191">
      <c r="A254191" s="1" t="s">
        <v>78342</v>
      </c>
    </row>
    <row r="254192">
      <c r="A254192" s="1" t="s">
        <v>78343</v>
      </c>
    </row>
    <row r="254193">
      <c r="A254193" s="1" t="s">
        <v>78344</v>
      </c>
    </row>
    <row r="254194">
      <c r="A254194" s="1" t="s">
        <v>78345</v>
      </c>
    </row>
    <row r="254195">
      <c r="A254195" s="1" t="s">
        <v>78346</v>
      </c>
    </row>
    <row r="254196">
      <c r="A254196" s="1" t="s">
        <v>78347</v>
      </c>
    </row>
    <row r="254197">
      <c r="A254197" s="1" t="s">
        <v>78348</v>
      </c>
    </row>
    <row r="254198">
      <c r="A254198" s="1" t="s">
        <v>78349</v>
      </c>
    </row>
    <row r="254199">
      <c r="A254199" s="1" t="s">
        <v>78350</v>
      </c>
    </row>
    <row r="254200">
      <c r="A254200" s="1" t="s">
        <v>78351</v>
      </c>
    </row>
    <row r="254201">
      <c r="A254201" s="1" t="s">
        <v>78352</v>
      </c>
    </row>
    <row r="254202">
      <c r="A254202" s="1" t="s">
        <v>78353</v>
      </c>
    </row>
    <row r="254203">
      <c r="A254203" s="1" t="s">
        <v>78354</v>
      </c>
    </row>
    <row r="254204">
      <c r="A254204" s="1" t="s">
        <v>78355</v>
      </c>
    </row>
    <row r="254205">
      <c r="A254205" s="1" t="s">
        <v>78356</v>
      </c>
    </row>
    <row r="254206">
      <c r="A254206" s="1" t="s">
        <v>78357</v>
      </c>
    </row>
    <row r="254207">
      <c r="A254207" s="1" t="s">
        <v>78358</v>
      </c>
    </row>
    <row r="254208">
      <c r="A254208" s="1" t="s">
        <v>78359</v>
      </c>
    </row>
    <row r="254209">
      <c r="A254209" s="1" t="s">
        <v>78360</v>
      </c>
    </row>
    <row r="254210">
      <c r="A254210" s="1" t="s">
        <v>78361</v>
      </c>
    </row>
    <row r="254211">
      <c r="A254211" s="1" t="s">
        <v>78362</v>
      </c>
    </row>
    <row r="254212">
      <c r="A254212" s="1" t="s">
        <v>78363</v>
      </c>
    </row>
    <row r="254213">
      <c r="A254213" s="1" t="s">
        <v>78364</v>
      </c>
    </row>
    <row r="254214">
      <c r="A254214" s="1" t="s">
        <v>78365</v>
      </c>
    </row>
    <row r="254215">
      <c r="A254215" s="1" t="s">
        <v>78366</v>
      </c>
    </row>
    <row r="254216">
      <c r="A254216" s="1" t="s">
        <v>78367</v>
      </c>
    </row>
    <row r="254217">
      <c r="A254217" s="1" t="s">
        <v>78368</v>
      </c>
    </row>
    <row r="254218">
      <c r="A254218" s="1" t="s">
        <v>34449</v>
      </c>
    </row>
    <row r="254219">
      <c r="A254219" s="1" t="s">
        <v>78369</v>
      </c>
    </row>
    <row r="254220">
      <c r="A254220" s="1" t="s">
        <v>78371</v>
      </c>
    </row>
    <row r="254221">
      <c r="A254221" s="1" t="s">
        <v>78372</v>
      </c>
    </row>
    <row r="254222">
      <c r="A254222" s="1" t="s">
        <v>78373</v>
      </c>
    </row>
    <row r="254223">
      <c r="A254223" s="1" t="s">
        <v>78374</v>
      </c>
    </row>
    <row r="254224">
      <c r="A254224" s="1" t="s">
        <v>78375</v>
      </c>
    </row>
    <row r="254225">
      <c r="A254225" s="1" t="s">
        <v>78376</v>
      </c>
    </row>
    <row r="254226">
      <c r="A254226" s="1" t="s">
        <v>854</v>
      </c>
    </row>
    <row r="254227">
      <c r="A254227" s="1" t="s">
        <v>78377</v>
      </c>
    </row>
    <row r="254228">
      <c r="A254228" s="1" t="s">
        <v>78378</v>
      </c>
    </row>
    <row r="254229">
      <c r="A254229" s="1" t="s">
        <v>78379</v>
      </c>
    </row>
    <row r="254230">
      <c r="A254230" s="1" t="s">
        <v>78380</v>
      </c>
    </row>
    <row r="254231">
      <c r="A254231" s="1" t="s">
        <v>78381</v>
      </c>
    </row>
    <row r="254232">
      <c r="A254232" s="1" t="s">
        <v>78382</v>
      </c>
    </row>
    <row r="254233">
      <c r="A254233" s="1" t="s">
        <v>78383</v>
      </c>
    </row>
    <row r="254234">
      <c r="A254234" s="1" t="s">
        <v>78384</v>
      </c>
    </row>
    <row r="254235">
      <c r="A254235" s="1" t="s">
        <v>78385</v>
      </c>
    </row>
    <row r="254236">
      <c r="A254236" s="1" t="s">
        <v>78386</v>
      </c>
    </row>
    <row r="254237">
      <c r="A254237" s="1" t="s">
        <v>78387</v>
      </c>
    </row>
    <row r="254238">
      <c r="A254238" s="1" t="s">
        <v>78388</v>
      </c>
    </row>
    <row r="254239">
      <c r="A254239" s="1" t="s">
        <v>78389</v>
      </c>
    </row>
    <row r="254240">
      <c r="A254240" s="1" t="s">
        <v>78390</v>
      </c>
    </row>
    <row r="254241">
      <c r="A254241" s="1" t="s">
        <v>78391</v>
      </c>
    </row>
    <row r="254242">
      <c r="A254242" s="1" t="s">
        <v>78392</v>
      </c>
    </row>
    <row r="254243">
      <c r="A254243" s="1" t="s">
        <v>78393</v>
      </c>
    </row>
    <row r="254244">
      <c r="A254244" s="1" t="s">
        <v>78394</v>
      </c>
    </row>
    <row r="254245">
      <c r="A254245" s="1" t="s">
        <v>78395</v>
      </c>
    </row>
    <row r="254246">
      <c r="A254246" s="1" t="s">
        <v>78396</v>
      </c>
    </row>
    <row r="254247">
      <c r="A254247" s="1" t="s">
        <v>78397</v>
      </c>
    </row>
    <row r="254248">
      <c r="A254248" s="1" t="s">
        <v>78398</v>
      </c>
    </row>
    <row r="254249">
      <c r="A254249" s="1" t="s">
        <v>78399</v>
      </c>
    </row>
    <row r="254250">
      <c r="A254250" s="1" t="s">
        <v>78400</v>
      </c>
    </row>
    <row r="254251">
      <c r="A254251" s="1" t="s">
        <v>78401</v>
      </c>
    </row>
    <row r="254252">
      <c r="A254252" s="1" t="s">
        <v>78402</v>
      </c>
    </row>
    <row r="254253">
      <c r="A254253" s="1" t="s">
        <v>78403</v>
      </c>
    </row>
    <row r="254254">
      <c r="A254254" s="1" t="s">
        <v>40065</v>
      </c>
    </row>
    <row r="254255">
      <c r="A254255" s="1" t="s">
        <v>78404</v>
      </c>
    </row>
    <row r="254256">
      <c r="A254256" s="1" t="s">
        <v>78405</v>
      </c>
    </row>
    <row r="254257">
      <c r="A254257" s="1" t="s">
        <v>78406</v>
      </c>
    </row>
    <row r="254258">
      <c r="A254258" s="1" t="s">
        <v>78409</v>
      </c>
    </row>
    <row r="254259">
      <c r="A254259" s="1" t="s">
        <v>78410</v>
      </c>
    </row>
    <row r="254260">
      <c r="A254260" s="1" t="s">
        <v>78411</v>
      </c>
    </row>
    <row r="254261">
      <c r="A254261" s="1" t="s">
        <v>78412</v>
      </c>
    </row>
    <row r="254262">
      <c r="A254262" s="1" t="s">
        <v>78413</v>
      </c>
    </row>
    <row r="254263">
      <c r="A254263" s="1" t="s">
        <v>78414</v>
      </c>
    </row>
    <row r="254264">
      <c r="A254264" s="1" t="s">
        <v>78415</v>
      </c>
    </row>
    <row r="254265">
      <c r="A254265" s="1" t="s">
        <v>78416</v>
      </c>
    </row>
    <row r="254266">
      <c r="A254266" s="1" t="s">
        <v>78417</v>
      </c>
    </row>
    <row r="254267">
      <c r="A254267" s="1" t="s">
        <v>78418</v>
      </c>
    </row>
    <row r="254268">
      <c r="A254268" s="1" t="s">
        <v>78419</v>
      </c>
    </row>
    <row r="254269">
      <c r="A254269" s="1" t="s">
        <v>78411</v>
      </c>
    </row>
    <row r="254270">
      <c r="A254270" s="1" t="s">
        <v>78412</v>
      </c>
    </row>
    <row r="254271">
      <c r="A254271" s="1" t="s">
        <v>78413</v>
      </c>
    </row>
    <row r="254272">
      <c r="A254272" s="1" t="s">
        <v>78414</v>
      </c>
    </row>
    <row r="254273">
      <c r="A254273" s="1" t="s">
        <v>78415</v>
      </c>
    </row>
    <row r="254274">
      <c r="A254274" s="1" t="s">
        <v>78416</v>
      </c>
    </row>
    <row r="254275">
      <c r="A254275" s="1" t="s">
        <v>78417</v>
      </c>
    </row>
    <row r="254276">
      <c r="A254276" s="1" t="s">
        <v>78418</v>
      </c>
    </row>
    <row r="254277">
      <c r="A254277" s="1" t="s">
        <v>78420</v>
      </c>
    </row>
    <row r="254278">
      <c r="A254278" s="1" t="s">
        <v>78421</v>
      </c>
    </row>
    <row r="254279">
      <c r="A254279" s="1" t="s">
        <v>78422</v>
      </c>
    </row>
    <row r="254280">
      <c r="A254280" s="1" t="s">
        <v>78423</v>
      </c>
    </row>
    <row r="254281">
      <c r="A254281" s="1" t="s">
        <v>78424</v>
      </c>
    </row>
    <row r="254283">
      <c r="A254283" s="1" t="s">
        <v>78425</v>
      </c>
    </row>
    <row r="254284">
      <c r="A254284" s="1" t="s">
        <v>78426</v>
      </c>
    </row>
    <row r="254285">
      <c r="A254285" s="1" t="s">
        <v>78422</v>
      </c>
    </row>
    <row r="254286">
      <c r="A254286" s="1" t="s">
        <v>78423</v>
      </c>
    </row>
    <row r="254287">
      <c r="A254287" s="1" t="s">
        <v>78424</v>
      </c>
    </row>
    <row r="254288">
      <c r="A254288" s="1" t="s">
        <v>78427</v>
      </c>
    </row>
    <row r="254289">
      <c r="A254289" s="1" t="s">
        <v>78428</v>
      </c>
    </row>
    <row r="254290">
      <c r="A254290" s="3" t="str">
        <f> . (Ca next to mine. BEES ae</f>
        <v>#ERROR!</v>
      </c>
    </row>
    <row r="254291">
      <c r="A254291" s="1" t="s">
        <v>78429</v>
      </c>
    </row>
    <row r="254292">
      <c r="A254292" s="1" t="s">
        <v>78430</v>
      </c>
    </row>
    <row r="254293">
      <c r="A254293" s="1" t="s">
        <v>78431</v>
      </c>
    </row>
    <row r="254294">
      <c r="A254294" s="1" t="s">
        <v>78432</v>
      </c>
    </row>
    <row r="254295">
      <c r="A254295" s="1" t="s">
        <v>78433</v>
      </c>
    </row>
    <row r="254296">
      <c r="A254296" s="1" t="s">
        <v>78434</v>
      </c>
    </row>
    <row r="254297">
      <c r="A254297" s="1" t="s">
        <v>78435</v>
      </c>
    </row>
    <row r="254298">
      <c r="A254298" s="1" t="s">
        <v>78436</v>
      </c>
    </row>
    <row r="254299">
      <c r="A254299" s="1" t="s">
        <v>41082</v>
      </c>
    </row>
    <row r="254300">
      <c r="A254300" s="1" t="s">
        <v>78437</v>
      </c>
    </row>
    <row r="254301">
      <c r="A254301" s="1" t="s">
        <v>78438</v>
      </c>
    </row>
    <row r="254302">
      <c r="A254302" s="1" t="s">
        <v>78439</v>
      </c>
    </row>
    <row r="254303">
      <c r="A254303" s="1" t="s">
        <v>78440</v>
      </c>
    </row>
    <row r="254304">
      <c r="A254304" s="1" t="s">
        <v>78441</v>
      </c>
    </row>
    <row r="254305">
      <c r="A254305" s="1" t="s">
        <v>78442</v>
      </c>
    </row>
    <row r="254306">
      <c r="A254306" s="1" t="s">
        <v>78443</v>
      </c>
    </row>
    <row r="254307">
      <c r="A254307" s="1" t="s">
        <v>78444</v>
      </c>
    </row>
    <row r="254308">
      <c r="A254308" s="3" t="str">
        <f> . (Ca next to mine. BEES ae</f>
        <v>#ERROR!</v>
      </c>
    </row>
    <row r="254309">
      <c r="A254309" s="1" t="s">
        <v>78429</v>
      </c>
    </row>
    <row r="254310">
      <c r="A254310" s="1" t="s">
        <v>78430</v>
      </c>
    </row>
    <row r="254311">
      <c r="A254311" s="1" t="s">
        <v>78431</v>
      </c>
    </row>
    <row r="254312">
      <c r="A254312" s="1" t="s">
        <v>78432</v>
      </c>
    </row>
    <row r="254313">
      <c r="A254313" s="1" t="s">
        <v>78433</v>
      </c>
    </row>
    <row r="254314">
      <c r="A254314" s="1" t="s">
        <v>78434</v>
      </c>
    </row>
    <row r="254315">
      <c r="A254315" s="1" t="s">
        <v>78435</v>
      </c>
    </row>
    <row r="254316">
      <c r="A254316" s="1" t="s">
        <v>78436</v>
      </c>
    </row>
    <row r="254317">
      <c r="A254317" s="1" t="s">
        <v>41082</v>
      </c>
    </row>
    <row r="254318">
      <c r="A254318" s="1" t="s">
        <v>78437</v>
      </c>
    </row>
    <row r="254319">
      <c r="A254319" s="1" t="s">
        <v>78438</v>
      </c>
    </row>
    <row r="254320">
      <c r="A254320" s="1" t="s">
        <v>78439</v>
      </c>
    </row>
    <row r="254321">
      <c r="A254321" s="1" t="s">
        <v>78440</v>
      </c>
    </row>
    <row r="254322">
      <c r="A254322" s="1" t="s">
        <v>78441</v>
      </c>
    </row>
    <row r="254323">
      <c r="A254323" s="1" t="s">
        <v>78442</v>
      </c>
    </row>
    <row r="254324">
      <c r="A254324" s="1" t="s">
        <v>78443</v>
      </c>
    </row>
    <row r="254325">
      <c r="A254325" s="1" t="s">
        <v>78445</v>
      </c>
    </row>
    <row r="254326">
      <c r="A254326" s="1" t="s">
        <v>78446</v>
      </c>
    </row>
    <row r="254328">
      <c r="A254328" s="1" t="s">
        <v>78315</v>
      </c>
    </row>
    <row r="254329">
      <c r="A254329" s="1" t="s">
        <v>78316</v>
      </c>
    </row>
    <row r="254330">
      <c r="A254330" s="1" t="s">
        <v>78317</v>
      </c>
    </row>
    <row r="254331">
      <c r="A254331" s="1" t="s">
        <v>78318</v>
      </c>
    </row>
    <row r="254332">
      <c r="A254332" s="1" t="s">
        <v>78319</v>
      </c>
    </row>
    <row r="254334">
      <c r="A254334" s="1" t="s">
        <v>78320</v>
      </c>
    </row>
    <row r="254335">
      <c r="A254335" s="1" t="s">
        <v>74207</v>
      </c>
    </row>
    <row r="254336">
      <c r="A254336" s="1" t="s">
        <v>74208</v>
      </c>
    </row>
    <row r="254337">
      <c r="A254337" s="1" t="s">
        <v>74209</v>
      </c>
    </row>
    <row r="254338">
      <c r="A254338" s="1" t="s">
        <v>74210</v>
      </c>
    </row>
    <row r="254339">
      <c r="A254339" s="1" t="s">
        <v>74211</v>
      </c>
    </row>
    <row r="254340">
      <c r="A254340" s="1" t="s">
        <v>74212</v>
      </c>
    </row>
    <row r="254342">
      <c r="A254342" s="1" t="s">
        <v>33434</v>
      </c>
    </row>
    <row r="254344">
      <c r="A254344" s="1" t="s">
        <v>78321</v>
      </c>
    </row>
    <row r="254345">
      <c r="A254345" s="1" t="s">
        <v>78315</v>
      </c>
    </row>
    <row r="254346">
      <c r="A254346" s="1" t="s">
        <v>78316</v>
      </c>
    </row>
    <row r="254347">
      <c r="A254347" s="1" t="s">
        <v>78317</v>
      </c>
    </row>
    <row r="254348">
      <c r="A254348" s="1" t="s">
        <v>78318</v>
      </c>
    </row>
    <row r="254349">
      <c r="A254349" s="1" t="s">
        <v>78319</v>
      </c>
    </row>
    <row r="254350">
      <c r="A254350" s="1" t="s">
        <v>78320</v>
      </c>
    </row>
    <row r="254351">
      <c r="A254351" s="1" t="s">
        <v>74207</v>
      </c>
    </row>
    <row r="254352">
      <c r="A254352" s="1" t="s">
        <v>74208</v>
      </c>
    </row>
    <row r="254353">
      <c r="A254353" s="1" t="s">
        <v>74209</v>
      </c>
    </row>
    <row r="254354">
      <c r="A254354" s="1" t="s">
        <v>74210</v>
      </c>
    </row>
    <row r="254355">
      <c r="A254355" s="1" t="s">
        <v>74211</v>
      </c>
    </row>
    <row r="254356">
      <c r="A254356" s="1" t="s">
        <v>78322</v>
      </c>
    </row>
    <row r="254357">
      <c r="A254357" s="1" t="s">
        <v>78447</v>
      </c>
    </row>
    <row r="254359">
      <c r="A254359" s="1" t="s">
        <v>55480</v>
      </c>
    </row>
    <row r="254361">
      <c r="A254361" s="1" t="s">
        <v>55481</v>
      </c>
    </row>
    <row r="254363">
      <c r="A254363" s="1" t="s">
        <v>55482</v>
      </c>
    </row>
    <row r="254365">
      <c r="A254365" s="1" t="s">
        <v>78448</v>
      </c>
    </row>
    <row r="254367">
      <c r="A254367" s="1" t="s">
        <v>78449</v>
      </c>
    </row>
    <row r="254369">
      <c r="A254369" s="1" t="s">
        <v>78450</v>
      </c>
    </row>
    <row r="254370">
      <c r="A254370" s="1" t="s">
        <v>78451</v>
      </c>
    </row>
    <row r="254371">
      <c r="A254371" s="1" t="s">
        <v>78452</v>
      </c>
    </row>
    <row r="254372">
      <c r="A254372" s="1" t="s">
        <v>78453</v>
      </c>
    </row>
    <row r="254373">
      <c r="A254373" s="1" t="s">
        <v>78454</v>
      </c>
    </row>
    <row r="254374">
      <c r="A254374" s="1" t="s">
        <v>78455</v>
      </c>
    </row>
    <row r="254376">
      <c r="A254376" s="1" t="s">
        <v>78456</v>
      </c>
    </row>
    <row r="254378">
      <c r="A254378" s="1" t="s">
        <v>78457</v>
      </c>
    </row>
    <row r="254379">
      <c r="A254379" s="1" t="s">
        <v>78458</v>
      </c>
    </row>
    <row r="254380">
      <c r="A254380" s="1" t="s">
        <v>78459</v>
      </c>
    </row>
    <row r="254381">
      <c r="A254381" s="1" t="s">
        <v>55481</v>
      </c>
    </row>
    <row r="254382">
      <c r="A254382" s="1" t="s">
        <v>55482</v>
      </c>
    </row>
    <row r="254383">
      <c r="A254383" s="1" t="s">
        <v>78448</v>
      </c>
    </row>
    <row r="254384">
      <c r="A254384" s="1" t="s">
        <v>78449</v>
      </c>
    </row>
    <row r="254385">
      <c r="A254385" s="1" t="s">
        <v>78450</v>
      </c>
    </row>
    <row r="254386">
      <c r="A254386" s="1" t="s">
        <v>78451</v>
      </c>
    </row>
    <row r="254387">
      <c r="A254387" s="1" t="s">
        <v>78452</v>
      </c>
    </row>
    <row r="254388">
      <c r="A254388" s="1" t="s">
        <v>78453</v>
      </c>
    </row>
    <row r="254389">
      <c r="A254389" s="1" t="s">
        <v>78454</v>
      </c>
    </row>
    <row r="254390">
      <c r="A254390" s="1" t="s">
        <v>78455</v>
      </c>
    </row>
    <row r="254391">
      <c r="A254391" s="1" t="s">
        <v>78456</v>
      </c>
    </row>
    <row r="254392">
      <c r="A254392" s="1" t="s">
        <v>78457</v>
      </c>
    </row>
    <row r="254393">
      <c r="A254393" s="1" t="s">
        <v>78460</v>
      </c>
    </row>
    <row r="254394">
      <c r="A254394" s="1" t="s">
        <v>78461</v>
      </c>
    </row>
    <row r="254396">
      <c r="A254396" s="1" t="s">
        <v>78462</v>
      </c>
    </row>
    <row r="254398">
      <c r="A254398" s="1" t="s">
        <v>17279</v>
      </c>
    </row>
    <row r="254399">
      <c r="A254399" s="1" t="s">
        <v>78463</v>
      </c>
    </row>
    <row r="254400">
      <c r="A254400" s="1" t="s">
        <v>78464</v>
      </c>
    </row>
    <row r="254401">
      <c r="A254401" s="1" t="s">
        <v>78465</v>
      </c>
    </row>
    <row r="254402">
      <c r="A254402" s="1" t="s">
        <v>78466</v>
      </c>
    </row>
    <row r="254403">
      <c r="A254403" s="1" t="s">
        <v>78467</v>
      </c>
    </row>
    <row r="254405">
      <c r="A254405" s="1" t="s">
        <v>78468</v>
      </c>
    </row>
    <row r="254406">
      <c r="A254406" s="1" t="s">
        <v>78462</v>
      </c>
    </row>
    <row r="254407">
      <c r="A254407" s="1" t="s">
        <v>17279</v>
      </c>
    </row>
    <row r="254408">
      <c r="A254408" s="1" t="s">
        <v>78463</v>
      </c>
    </row>
    <row r="254409">
      <c r="A254409" s="1" t="s">
        <v>78464</v>
      </c>
    </row>
    <row r="254410">
      <c r="A254410" s="1" t="s">
        <v>78465</v>
      </c>
    </row>
    <row r="254411">
      <c r="A254411" s="1" t="s">
        <v>78466</v>
      </c>
    </row>
    <row r="254412">
      <c r="A254412" s="1" t="s">
        <v>78469</v>
      </c>
    </row>
    <row r="254413">
      <c r="A254413" s="1" t="s">
        <v>78470</v>
      </c>
    </row>
    <row r="254414">
      <c r="A254414" s="1" t="s">
        <v>78471</v>
      </c>
    </row>
    <row r="254415">
      <c r="A254415" s="1" t="s">
        <v>78472</v>
      </c>
    </row>
    <row r="254416">
      <c r="A254416" s="1" t="s">
        <v>78473</v>
      </c>
    </row>
    <row r="254417">
      <c r="A254417" s="1" t="s">
        <v>78474</v>
      </c>
    </row>
    <row r="254419">
      <c r="A254419" s="1" t="s">
        <v>45303</v>
      </c>
    </row>
    <row r="254421">
      <c r="A254421" s="1" t="s">
        <v>45304</v>
      </c>
    </row>
    <row r="254423">
      <c r="A254423" s="1" t="s">
        <v>78475</v>
      </c>
    </row>
    <row r="254424">
      <c r="A254424" s="1" t="s">
        <v>74278</v>
      </c>
    </row>
    <row r="254425">
      <c r="A254425" s="1" t="s">
        <v>50452</v>
      </c>
    </row>
    <row r="254427">
      <c r="A254427" s="1" t="s">
        <v>74279</v>
      </c>
    </row>
    <row r="254429">
      <c r="A254429" s="1" t="s">
        <v>45307</v>
      </c>
    </row>
    <row r="254430">
      <c r="A254430" s="1" t="s">
        <v>78476</v>
      </c>
    </row>
    <row r="254432">
      <c r="A254432" s="1" t="s">
        <v>45311</v>
      </c>
    </row>
    <row r="254434">
      <c r="A254434" s="1" t="s">
        <v>78477</v>
      </c>
    </row>
    <row r="254436">
      <c r="A254436" s="1" t="s">
        <v>45313</v>
      </c>
    </row>
    <row r="254438">
      <c r="A254438" s="1" t="s">
        <v>45314</v>
      </c>
    </row>
    <row r="254440">
      <c r="A254440" s="1" t="s">
        <v>45315</v>
      </c>
    </row>
    <row r="254442">
      <c r="A254442" s="1" t="s">
        <v>62870</v>
      </c>
    </row>
    <row r="254443">
      <c r="A254443" s="1" t="s">
        <v>45303</v>
      </c>
    </row>
    <row r="254444">
      <c r="A254444" s="1" t="s">
        <v>45304</v>
      </c>
    </row>
    <row r="254445">
      <c r="A254445" s="1" t="s">
        <v>78475</v>
      </c>
    </row>
    <row r="254446">
      <c r="A254446" s="1" t="s">
        <v>74278</v>
      </c>
    </row>
    <row r="254447">
      <c r="A254447" s="1" t="s">
        <v>50452</v>
      </c>
    </row>
    <row r="254448">
      <c r="A254448" s="1" t="s">
        <v>74279</v>
      </c>
    </row>
    <row r="254449">
      <c r="A254449" s="1" t="s">
        <v>45307</v>
      </c>
    </row>
    <row r="254450">
      <c r="A254450" s="1" t="s">
        <v>78476</v>
      </c>
    </row>
    <row r="254451">
      <c r="A254451" s="1" t="s">
        <v>45311</v>
      </c>
    </row>
    <row r="254452">
      <c r="A254452" s="1" t="s">
        <v>78477</v>
      </c>
    </row>
    <row r="254453">
      <c r="A254453" s="1" t="s">
        <v>45313</v>
      </c>
    </row>
    <row r="254454">
      <c r="A254454" s="1" t="s">
        <v>45314</v>
      </c>
    </row>
    <row r="254455">
      <c r="A254455" s="1" t="s">
        <v>78478</v>
      </c>
    </row>
    <row r="254456">
      <c r="A254456" s="1" t="s">
        <v>78479</v>
      </c>
    </row>
    <row r="254457">
      <c r="A254457" s="1" t="s">
        <v>78480</v>
      </c>
    </row>
    <row r="254458">
      <c r="A254458" s="1" t="s">
        <v>78481</v>
      </c>
    </row>
    <row r="254459">
      <c r="A254459" s="1" t="s">
        <v>78482</v>
      </c>
    </row>
    <row r="254460">
      <c r="A254460" s="1" t="s">
        <v>78483</v>
      </c>
    </row>
    <row r="254461">
      <c r="A254461" s="1" t="s">
        <v>78484</v>
      </c>
    </row>
    <row r="254462">
      <c r="A254462" s="1" t="s">
        <v>78485</v>
      </c>
    </row>
    <row r="254463">
      <c r="A254463" s="1" t="s">
        <v>78486</v>
      </c>
    </row>
    <row r="254464">
      <c r="A254464" s="1" t="s">
        <v>78487</v>
      </c>
    </row>
    <row r="254465">
      <c r="A254465" s="1" t="s">
        <v>78488</v>
      </c>
    </row>
    <row r="254466">
      <c r="A254466" s="1" t="s">
        <v>78489</v>
      </c>
    </row>
    <row r="254467">
      <c r="A254467" s="1" t="s">
        <v>78490</v>
      </c>
    </row>
    <row r="254468">
      <c r="A254468" s="1" t="s">
        <v>78491</v>
      </c>
    </row>
    <row r="254469">
      <c r="A254469" s="1" t="s">
        <v>78492</v>
      </c>
    </row>
    <row r="254470">
      <c r="A254470" s="1" t="s">
        <v>78493</v>
      </c>
    </row>
    <row r="254471">
      <c r="A254471" s="1" t="s">
        <v>78494</v>
      </c>
    </row>
    <row r="254472">
      <c r="A254472" s="1" t="s">
        <v>78495</v>
      </c>
    </row>
    <row r="254473">
      <c r="A254473" s="1" t="s">
        <v>78496</v>
      </c>
    </row>
    <row r="254474">
      <c r="A254474" s="1" t="s">
        <v>78497</v>
      </c>
    </row>
    <row r="254475">
      <c r="A254475" s="1" t="s">
        <v>78498</v>
      </c>
    </row>
    <row r="254476">
      <c r="A254476" s="3" t="str">
        <f>) oe, ‘4</f>
        <v>#ERROR!</v>
      </c>
    </row>
    <row r="254477">
      <c r="A254477" s="1" t="s">
        <v>78499</v>
      </c>
    </row>
    <row r="254478">
      <c r="A254478" s="1" t="s">
        <v>78500</v>
      </c>
    </row>
    <row r="254479">
      <c r="A254479" s="1" t="s">
        <v>78501</v>
      </c>
    </row>
    <row r="254480">
      <c r="A254480" s="1" t="s">
        <v>78502</v>
      </c>
    </row>
    <row r="254481">
      <c r="A254481" s="1" t="s">
        <v>78503</v>
      </c>
    </row>
    <row r="254482">
      <c r="A254482" s="1" t="s">
        <v>78504</v>
      </c>
    </row>
    <row r="254483">
      <c r="A254483" s="1" t="s">
        <v>78505</v>
      </c>
    </row>
    <row r="254484">
      <c r="A254484" s="1" t="s">
        <v>78506</v>
      </c>
    </row>
    <row r="254485">
      <c r="A254485" s="1" t="s">
        <v>78507</v>
      </c>
    </row>
    <row r="254486">
      <c r="A254486" s="1" t="s">
        <v>78508</v>
      </c>
    </row>
    <row r="254487">
      <c r="A254487" s="1" t="s">
        <v>78509</v>
      </c>
    </row>
    <row r="254488">
      <c r="A254488" s="3" t="str">
        <f> hos &gt;. Ee € si</f>
        <v>#ERROR!</v>
      </c>
    </row>
    <row r="254489">
      <c r="A254489" s="1" t="s">
        <v>78510</v>
      </c>
    </row>
    <row r="254490">
      <c r="A254490" s="1" t="s">
        <v>78511</v>
      </c>
    </row>
    <row r="254491">
      <c r="A254491" s="3" t="str">
        <f> Ces Se OSS ae foo es</f>
        <v>#ERROR!</v>
      </c>
    </row>
    <row r="254492">
      <c r="A254492" s="1" t="s">
        <v>78512</v>
      </c>
    </row>
    <row r="254493">
      <c r="A254493" s="1" t="s">
        <v>78513</v>
      </c>
    </row>
    <row r="254494">
      <c r="A254494" s="1" t="s">
        <v>78514</v>
      </c>
    </row>
    <row r="254495">
      <c r="A254495" s="1" t="s">
        <v>78515</v>
      </c>
    </row>
    <row r="254496">
      <c r="A254496" s="1" t="s">
        <v>78516</v>
      </c>
    </row>
    <row r="254497">
      <c r="A254497" s="1" t="s">
        <v>78517</v>
      </c>
    </row>
    <row r="254498">
      <c r="A254498" s="1" t="s">
        <v>78518</v>
      </c>
    </row>
    <row r="254499">
      <c r="A254499" s="1" t="s">
        <v>78519</v>
      </c>
    </row>
    <row r="254500">
      <c r="A254500" s="1" t="s">
        <v>78520</v>
      </c>
    </row>
    <row r="254501">
      <c r="A254501" s="1" t="s">
        <v>78521</v>
      </c>
    </row>
    <row r="254502">
      <c r="A254502" s="1" t="s">
        <v>78522</v>
      </c>
    </row>
    <row r="254503">
      <c r="A254503" s="1" t="s">
        <v>78523</v>
      </c>
    </row>
    <row r="254504">
      <c r="A254504" s="1" t="s">
        <v>78524</v>
      </c>
    </row>
    <row r="254505">
      <c r="A254505" s="1" t="s">
        <v>78525</v>
      </c>
    </row>
    <row r="254506">
      <c r="A254506" s="1" t="s">
        <v>78526</v>
      </c>
    </row>
    <row r="254507">
      <c r="A254507" s="1" t="s">
        <v>78527</v>
      </c>
    </row>
    <row r="254508">
      <c r="A254508" s="1" t="s">
        <v>38525</v>
      </c>
    </row>
    <row r="254509">
      <c r="A254509" s="1" t="s">
        <v>78528</v>
      </c>
    </row>
    <row r="254510">
      <c r="A254510" s="1" t="s">
        <v>78529</v>
      </c>
    </row>
    <row r="254511">
      <c r="A254511" s="1" t="s">
        <v>78480</v>
      </c>
    </row>
    <row r="254512">
      <c r="A254512" s="1" t="s">
        <v>78481</v>
      </c>
    </row>
    <row r="254513">
      <c r="A254513" s="1" t="s">
        <v>78482</v>
      </c>
    </row>
    <row r="254514">
      <c r="A254514" s="1" t="s">
        <v>78483</v>
      </c>
    </row>
    <row r="254515">
      <c r="A254515" s="1" t="s">
        <v>78484</v>
      </c>
    </row>
    <row r="254516">
      <c r="A254516" s="1" t="s">
        <v>78485</v>
      </c>
    </row>
    <row r="254517">
      <c r="A254517" s="1" t="s">
        <v>78486</v>
      </c>
    </row>
    <row r="254518">
      <c r="A254518" s="1" t="s">
        <v>78487</v>
      </c>
    </row>
    <row r="254519">
      <c r="A254519" s="1" t="s">
        <v>78488</v>
      </c>
    </row>
    <row r="254520">
      <c r="A254520" s="1" t="s">
        <v>78489</v>
      </c>
    </row>
    <row r="254521">
      <c r="A254521" s="1" t="s">
        <v>78490</v>
      </c>
    </row>
    <row r="254522">
      <c r="A254522" s="1" t="s">
        <v>78491</v>
      </c>
    </row>
    <row r="254523">
      <c r="A254523" s="1" t="s">
        <v>78492</v>
      </c>
    </row>
    <row r="254524">
      <c r="A254524" s="1" t="s">
        <v>78493</v>
      </c>
    </row>
    <row r="254525">
      <c r="A254525" s="1" t="s">
        <v>78494</v>
      </c>
    </row>
    <row r="254526">
      <c r="A254526" s="1" t="s">
        <v>78495</v>
      </c>
    </row>
    <row r="254527">
      <c r="A254527" s="1" t="s">
        <v>78496</v>
      </c>
    </row>
    <row r="254528">
      <c r="A254528" s="1" t="s">
        <v>78497</v>
      </c>
    </row>
    <row r="254529">
      <c r="A254529" s="1" t="s">
        <v>78498</v>
      </c>
    </row>
    <row r="254530">
      <c r="A254530" s="3" t="str">
        <f>) oe, ‘4</f>
        <v>#ERROR!</v>
      </c>
    </row>
    <row r="254531">
      <c r="A254531" s="1" t="s">
        <v>78499</v>
      </c>
    </row>
    <row r="254532">
      <c r="A254532" s="1" t="s">
        <v>78500</v>
      </c>
    </row>
    <row r="254533">
      <c r="A254533" s="1" t="s">
        <v>78501</v>
      </c>
    </row>
    <row r="254534">
      <c r="A254534" s="1" t="s">
        <v>78502</v>
      </c>
    </row>
    <row r="254535">
      <c r="A254535" s="1" t="s">
        <v>78503</v>
      </c>
    </row>
    <row r="254536">
      <c r="A254536" s="1" t="s">
        <v>78504</v>
      </c>
    </row>
    <row r="254537">
      <c r="A254537" s="1" t="s">
        <v>78505</v>
      </c>
    </row>
    <row r="254538">
      <c r="A254538" s="1" t="s">
        <v>78506</v>
      </c>
    </row>
    <row r="254539">
      <c r="A254539" s="1" t="s">
        <v>78507</v>
      </c>
    </row>
    <row r="254540">
      <c r="A254540" s="1" t="s">
        <v>78508</v>
      </c>
    </row>
    <row r="254541">
      <c r="A254541" s="1" t="s">
        <v>78509</v>
      </c>
    </row>
    <row r="254542">
      <c r="A254542" s="3" t="str">
        <f> hos &gt;. Ee € si</f>
        <v>#ERROR!</v>
      </c>
    </row>
    <row r="254543">
      <c r="A254543" s="1" t="s">
        <v>78510</v>
      </c>
    </row>
    <row r="254544">
      <c r="A254544" s="1" t="s">
        <v>78511</v>
      </c>
    </row>
    <row r="254545">
      <c r="A254545" s="3" t="str">
        <f> Ces Se OSS ae foo es</f>
        <v>#ERROR!</v>
      </c>
    </row>
    <row r="254546">
      <c r="A254546" s="1" t="s">
        <v>78512</v>
      </c>
    </row>
    <row r="254547">
      <c r="A254547" s="1" t="s">
        <v>78513</v>
      </c>
    </row>
    <row r="254548">
      <c r="A254548" s="1" t="s">
        <v>78514</v>
      </c>
    </row>
    <row r="254549">
      <c r="A254549" s="1" t="s">
        <v>78515</v>
      </c>
    </row>
    <row r="254550">
      <c r="A254550" s="1" t="s">
        <v>78516</v>
      </c>
    </row>
    <row r="254551">
      <c r="A254551" s="1" t="s">
        <v>78517</v>
      </c>
    </row>
    <row r="254552">
      <c r="A254552" s="1" t="s">
        <v>78518</v>
      </c>
    </row>
    <row r="254553">
      <c r="A254553" s="1" t="s">
        <v>78519</v>
      </c>
    </row>
    <row r="254554">
      <c r="A254554" s="1" t="s">
        <v>78520</v>
      </c>
    </row>
    <row r="254555">
      <c r="A254555" s="1" t="s">
        <v>78521</v>
      </c>
    </row>
    <row r="254556">
      <c r="A254556" s="1" t="s">
        <v>78522</v>
      </c>
    </row>
    <row r="254557">
      <c r="A254557" s="1" t="s">
        <v>78523</v>
      </c>
    </row>
    <row r="254558">
      <c r="A254558" s="1" t="s">
        <v>78524</v>
      </c>
    </row>
    <row r="254559">
      <c r="A254559" s="1" t="s">
        <v>78525</v>
      </c>
    </row>
    <row r="254560">
      <c r="A254560" s="1" t="s">
        <v>78526</v>
      </c>
    </row>
    <row r="254561">
      <c r="A254561" s="1" t="s">
        <v>78527</v>
      </c>
    </row>
    <row r="254562">
      <c r="A254562" s="1" t="s">
        <v>38525</v>
      </c>
    </row>
    <row r="254563">
      <c r="A254563" s="1" t="s">
        <v>78528</v>
      </c>
    </row>
    <row r="254564">
      <c r="A254564" s="1" t="s">
        <v>78530</v>
      </c>
    </row>
    <row r="254565">
      <c r="A254565" s="1" t="s">
        <v>78531</v>
      </c>
    </row>
    <row r="254566">
      <c r="A254566" s="1" t="s">
        <v>34756</v>
      </c>
    </row>
    <row r="254567">
      <c r="A254567" s="1" t="s">
        <v>78532</v>
      </c>
    </row>
    <row r="254568">
      <c r="A254568" s="1" t="s">
        <v>78533</v>
      </c>
    </row>
    <row r="254569">
      <c r="A254569" s="1" t="s">
        <v>977</v>
      </c>
    </row>
    <row r="254570">
      <c r="A254570" s="1" t="s">
        <v>9516</v>
      </c>
    </row>
    <row r="254571">
      <c r="A254571" s="1" t="s">
        <v>78534</v>
      </c>
    </row>
    <row r="254572">
      <c r="A254572" s="1" t="s">
        <v>78535</v>
      </c>
    </row>
    <row r="254573">
      <c r="A254573" s="1" t="s">
        <v>78536</v>
      </c>
    </row>
    <row r="254574">
      <c r="A254574" s="1" t="s">
        <v>78537</v>
      </c>
    </row>
    <row r="254575">
      <c r="A254575" s="1" t="s">
        <v>78538</v>
      </c>
    </row>
    <row r="254576">
      <c r="A254576" s="1" t="s">
        <v>78539</v>
      </c>
    </row>
    <row r="254577">
      <c r="A254577" s="1" t="s">
        <v>78540</v>
      </c>
    </row>
    <row r="254578">
      <c r="A254578" s="1" t="s">
        <v>977</v>
      </c>
    </row>
    <row r="254579">
      <c r="A254579" s="1" t="s">
        <v>78541</v>
      </c>
    </row>
    <row r="254580">
      <c r="A254580" s="1" t="s">
        <v>78542</v>
      </c>
    </row>
    <row r="254581">
      <c r="A254581" s="3" t="str">
        <f>&lt; pe yee</f>
        <v>#ERROR!</v>
      </c>
    </row>
    <row r="254582">
      <c r="A254582" s="1" t="s">
        <v>78543</v>
      </c>
    </row>
    <row r="254583">
      <c r="A254583" s="1" t="s">
        <v>78544</v>
      </c>
    </row>
    <row r="254584">
      <c r="A254584" s="1" t="s">
        <v>78545</v>
      </c>
    </row>
    <row r="254585">
      <c r="A254585" s="1" t="s">
        <v>78546</v>
      </c>
    </row>
    <row r="254586">
      <c r="A254586" s="1" t="s">
        <v>78547</v>
      </c>
    </row>
    <row r="254587">
      <c r="A254587" s="1" t="s">
        <v>78548</v>
      </c>
    </row>
    <row r="254588">
      <c r="A254588" s="1" t="s">
        <v>78549</v>
      </c>
    </row>
    <row r="254589">
      <c r="A254589" s="1" t="s">
        <v>78550</v>
      </c>
    </row>
    <row r="254590">
      <c r="A254590" s="1" t="s">
        <v>35207</v>
      </c>
    </row>
    <row r="254591">
      <c r="A254591" s="1" t="s">
        <v>3411</v>
      </c>
    </row>
    <row r="254592">
      <c r="A254592" s="1" t="s">
        <v>78551</v>
      </c>
    </row>
    <row r="254593">
      <c r="A254593" s="1" t="s">
        <v>78552</v>
      </c>
    </row>
    <row r="254594">
      <c r="A254594" s="1" t="s">
        <v>75392</v>
      </c>
    </row>
    <row r="254595">
      <c r="A254595" s="1" t="s">
        <v>78553</v>
      </c>
    </row>
    <row r="254596">
      <c r="A254596" s="1" t="s">
        <v>78532</v>
      </c>
    </row>
    <row r="254597">
      <c r="A254597" s="1" t="s">
        <v>78533</v>
      </c>
    </row>
    <row r="254598">
      <c r="A254598" s="1" t="s">
        <v>78534</v>
      </c>
    </row>
    <row r="254599">
      <c r="A254599" s="1" t="s">
        <v>78535</v>
      </c>
    </row>
    <row r="254600">
      <c r="A254600" s="1" t="s">
        <v>78536</v>
      </c>
    </row>
    <row r="254601">
      <c r="A254601" s="1" t="s">
        <v>78537</v>
      </c>
    </row>
    <row r="254602">
      <c r="A254602" s="1" t="s">
        <v>78538</v>
      </c>
    </row>
    <row r="254603">
      <c r="A254603" s="1" t="s">
        <v>78539</v>
      </c>
    </row>
    <row r="254604">
      <c r="A254604" s="1" t="s">
        <v>78540</v>
      </c>
    </row>
    <row r="254605">
      <c r="A254605" s="1" t="s">
        <v>78541</v>
      </c>
    </row>
    <row r="254606">
      <c r="A254606" s="1" t="s">
        <v>78542</v>
      </c>
    </row>
    <row r="254607">
      <c r="A254607" s="3" t="str">
        <f>&lt; pe yee</f>
        <v>#ERROR!</v>
      </c>
    </row>
    <row r="254608">
      <c r="A254608" s="1" t="s">
        <v>78543</v>
      </c>
    </row>
    <row r="254609">
      <c r="A254609" s="1" t="s">
        <v>78544</v>
      </c>
    </row>
    <row r="254610">
      <c r="A254610" s="1" t="s">
        <v>78545</v>
      </c>
    </row>
    <row r="254611">
      <c r="A254611" s="1" t="s">
        <v>78546</v>
      </c>
    </row>
    <row r="254612">
      <c r="A254612" s="1" t="s">
        <v>78547</v>
      </c>
    </row>
    <row r="254613">
      <c r="A254613" s="1" t="s">
        <v>78548</v>
      </c>
    </row>
    <row r="254614">
      <c r="A254614" s="1" t="s">
        <v>78549</v>
      </c>
    </row>
    <row r="254615">
      <c r="A254615" s="1" t="s">
        <v>78550</v>
      </c>
    </row>
    <row r="254616">
      <c r="A254616" s="1" t="s">
        <v>35207</v>
      </c>
    </row>
    <row r="254617">
      <c r="A254617" s="1" t="s">
        <v>3411</v>
      </c>
    </row>
    <row r="254618">
      <c r="A254618" s="1" t="s">
        <v>78551</v>
      </c>
    </row>
    <row r="254619">
      <c r="A254619" s="1" t="s">
        <v>78552</v>
      </c>
    </row>
    <row r="254620">
      <c r="A254620" s="1" t="s">
        <v>75392</v>
      </c>
    </row>
    <row r="254621">
      <c r="A254621" s="1" t="s">
        <v>78554</v>
      </c>
    </row>
    <row r="254622">
      <c r="A254622" s="1" t="s">
        <v>78555</v>
      </c>
    </row>
    <row r="254623">
      <c r="A254623" s="1" t="s">
        <v>73637</v>
      </c>
    </row>
    <row r="254624">
      <c r="A254624" s="1" t="s">
        <v>73638</v>
      </c>
    </row>
    <row r="254625">
      <c r="A254625" s="1" t="s">
        <v>73639</v>
      </c>
    </row>
    <row r="254626">
      <c r="A254626" s="1" t="s">
        <v>73640</v>
      </c>
    </row>
    <row r="254627">
      <c r="A254627" s="3" t="str">
        <f> fe = ' \ = =</f>
        <v>#ERROR!</v>
      </c>
    </row>
    <row r="254628">
      <c r="A254628" s="1" t="s">
        <v>966</v>
      </c>
    </row>
    <row r="254629">
      <c r="A254629" s="1" t="s">
        <v>73641</v>
      </c>
    </row>
    <row r="254630">
      <c r="A254630" s="1" t="s">
        <v>73642</v>
      </c>
    </row>
    <row r="254631">
      <c r="A254631" s="1" t="s">
        <v>1208</v>
      </c>
    </row>
    <row r="254632">
      <c r="A254632" s="1" t="s">
        <v>73643</v>
      </c>
    </row>
    <row r="254633">
      <c r="A254633" s="1" t="s">
        <v>73644</v>
      </c>
    </row>
    <row r="254634">
      <c r="A254634" s="1" t="s">
        <v>73645</v>
      </c>
    </row>
    <row r="254635">
      <c r="A254635" s="1" t="s">
        <v>61680</v>
      </c>
    </row>
    <row r="254636">
      <c r="A254636" s="1" t="s">
        <v>73646</v>
      </c>
    </row>
    <row r="254637">
      <c r="A254637" s="1" t="s">
        <v>73647</v>
      </c>
    </row>
    <row r="254638">
      <c r="A254638" s="1" t="s">
        <v>73648</v>
      </c>
    </row>
    <row r="254639">
      <c r="A254639" s="1" t="s">
        <v>73649</v>
      </c>
    </row>
    <row r="254640">
      <c r="A254640" s="1" t="s">
        <v>73638</v>
      </c>
    </row>
    <row r="254641">
      <c r="A254641" s="1" t="s">
        <v>73639</v>
      </c>
    </row>
    <row r="254642">
      <c r="A254642" s="1" t="s">
        <v>73640</v>
      </c>
    </row>
    <row r="254643">
      <c r="A254643" s="3" t="str">
        <f> fe = ' \ = =</f>
        <v>#ERROR!</v>
      </c>
    </row>
    <row r="254644">
      <c r="A254644" s="1" t="s">
        <v>73641</v>
      </c>
    </row>
    <row r="254645">
      <c r="A254645" s="1" t="s">
        <v>73642</v>
      </c>
    </row>
    <row r="254646">
      <c r="A254646" s="1" t="s">
        <v>73643</v>
      </c>
    </row>
    <row r="254647">
      <c r="A254647" s="1" t="s">
        <v>73644</v>
      </c>
    </row>
    <row r="254648">
      <c r="A254648" s="1" t="s">
        <v>73645</v>
      </c>
    </row>
    <row r="254649">
      <c r="A254649" s="1" t="s">
        <v>61680</v>
      </c>
    </row>
    <row r="254650">
      <c r="A254650" s="1" t="s">
        <v>73646</v>
      </c>
    </row>
    <row r="254651">
      <c r="A254651" s="1" t="s">
        <v>73647</v>
      </c>
    </row>
    <row r="254652">
      <c r="A254652" s="1" t="s">
        <v>73650</v>
      </c>
    </row>
    <row r="254653">
      <c r="A254653" s="1" t="s">
        <v>78556</v>
      </c>
    </row>
    <row r="254654">
      <c r="A254654" s="1" t="s">
        <v>966</v>
      </c>
    </row>
    <row r="254655">
      <c r="A254655" s="1" t="s">
        <v>78068</v>
      </c>
    </row>
    <row r="254656">
      <c r="A254656" s="1" t="s">
        <v>78557</v>
      </c>
    </row>
    <row r="254657">
      <c r="A254657" s="1" t="s">
        <v>78558</v>
      </c>
    </row>
    <row r="254658">
      <c r="A254658" s="1" t="s">
        <v>78559</v>
      </c>
    </row>
    <row r="254660">
      <c r="A254660" s="1" t="s">
        <v>73652</v>
      </c>
    </row>
    <row r="254662">
      <c r="A254662" s="1" t="s">
        <v>73653</v>
      </c>
    </row>
    <row r="254663">
      <c r="A254663" s="3" t="str">
        <f>rierat | ARES S</f>
        <v>#ERROR!</v>
      </c>
    </row>
    <row r="254664">
      <c r="A254664" s="1" t="s">
        <v>73654</v>
      </c>
    </row>
    <row r="254666">
      <c r="A254666" s="1" t="s">
        <v>73655</v>
      </c>
    </row>
    <row r="254667">
      <c r="A254667" s="1" t="s">
        <v>73652</v>
      </c>
    </row>
    <row r="254668">
      <c r="A254668" s="1" t="s">
        <v>73653</v>
      </c>
    </row>
    <row r="254669">
      <c r="A254669" s="3" t="str">
        <f>rierat | ARES S</f>
        <v>#ERROR!</v>
      </c>
    </row>
    <row r="254670">
      <c r="A254670" s="1" t="s">
        <v>73656</v>
      </c>
    </row>
    <row r="254671">
      <c r="A254671" s="1" t="s">
        <v>78560</v>
      </c>
    </row>
    <row r="254672">
      <c r="A254672" s="1" t="s">
        <v>48360</v>
      </c>
    </row>
    <row r="254674">
      <c r="A254674" s="1" t="s">
        <v>48361</v>
      </c>
    </row>
    <row r="254675">
      <c r="A254675" s="1" t="s">
        <v>48362</v>
      </c>
    </row>
    <row r="254677">
      <c r="A254677" s="1" t="s">
        <v>48363</v>
      </c>
    </row>
    <row r="254679">
      <c r="A254679" s="1" t="s">
        <v>48364</v>
      </c>
    </row>
    <row r="254681">
      <c r="A254681" s="1" t="s">
        <v>48365</v>
      </c>
    </row>
    <row r="254683">
      <c r="A254683" s="1" t="s">
        <v>48366</v>
      </c>
    </row>
    <row r="254685">
      <c r="A254685" s="1" t="s">
        <v>48367</v>
      </c>
    </row>
    <row r="254686">
      <c r="A254686" s="1" t="s">
        <v>48368</v>
      </c>
    </row>
    <row r="254687">
      <c r="A254687" s="1" t="s">
        <v>48369</v>
      </c>
    </row>
    <row r="254689">
      <c r="A254689" s="1" t="s">
        <v>48370</v>
      </c>
    </row>
    <row r="254690">
      <c r="A254690" s="1" t="s">
        <v>48371</v>
      </c>
    </row>
    <row r="254692">
      <c r="A254692" s="1" t="s">
        <v>73664</v>
      </c>
    </row>
    <row r="254693">
      <c r="A254693" s="1" t="s">
        <v>48373</v>
      </c>
    </row>
    <row r="254695">
      <c r="A254695" s="1" t="s">
        <v>29971</v>
      </c>
    </row>
    <row r="254697">
      <c r="A254697" s="1" t="s">
        <v>48374</v>
      </c>
    </row>
    <row r="254699">
      <c r="A254699" s="1" t="s">
        <v>48375</v>
      </c>
    </row>
    <row r="254700">
      <c r="A254700" s="1" t="s">
        <v>31471</v>
      </c>
    </row>
    <row r="254702">
      <c r="A254702" s="1" t="s">
        <v>48376</v>
      </c>
    </row>
    <row r="254703">
      <c r="A254703" s="1" t="s">
        <v>48377</v>
      </c>
    </row>
    <row r="254705">
      <c r="A254705" s="1" t="s">
        <v>33647</v>
      </c>
    </row>
    <row r="254707">
      <c r="A254707" s="1" t="s">
        <v>33493</v>
      </c>
    </row>
    <row r="254709">
      <c r="A254709" s="1" t="s">
        <v>73665</v>
      </c>
    </row>
    <row r="254710">
      <c r="A254710" s="1" t="s">
        <v>48360</v>
      </c>
    </row>
    <row r="254711">
      <c r="A254711" s="1" t="s">
        <v>48361</v>
      </c>
    </row>
    <row r="254712">
      <c r="A254712" s="1" t="s">
        <v>48362</v>
      </c>
    </row>
    <row r="254713">
      <c r="A254713" s="1" t="s">
        <v>48363</v>
      </c>
    </row>
    <row r="254714">
      <c r="A254714" s="1" t="s">
        <v>48364</v>
      </c>
    </row>
    <row r="254715">
      <c r="A254715" s="1" t="s">
        <v>48365</v>
      </c>
    </row>
    <row r="254716">
      <c r="A254716" s="1" t="s">
        <v>48366</v>
      </c>
    </row>
    <row r="254717">
      <c r="A254717" s="1" t="s">
        <v>48367</v>
      </c>
    </row>
    <row r="254718">
      <c r="A254718" s="1" t="s">
        <v>48368</v>
      </c>
    </row>
    <row r="254719">
      <c r="A254719" s="1" t="s">
        <v>48369</v>
      </c>
    </row>
    <row r="254720">
      <c r="A254720" s="1" t="s">
        <v>48370</v>
      </c>
    </row>
    <row r="254721">
      <c r="A254721" s="1" t="s">
        <v>48371</v>
      </c>
    </row>
    <row r="254722">
      <c r="A254722" s="1" t="s">
        <v>73664</v>
      </c>
    </row>
    <row r="254723">
      <c r="A254723" s="1" t="s">
        <v>48373</v>
      </c>
    </row>
    <row r="254724">
      <c r="A254724" s="1" t="s">
        <v>29971</v>
      </c>
    </row>
    <row r="254725">
      <c r="A254725" s="1" t="s">
        <v>48374</v>
      </c>
    </row>
    <row r="254726">
      <c r="A254726" s="1" t="s">
        <v>48375</v>
      </c>
    </row>
    <row r="254727">
      <c r="A254727" s="1" t="s">
        <v>31471</v>
      </c>
    </row>
    <row r="254728">
      <c r="A254728" s="1" t="s">
        <v>48376</v>
      </c>
    </row>
    <row r="254729">
      <c r="A254729" s="1" t="s">
        <v>48377</v>
      </c>
    </row>
    <row r="254730">
      <c r="A254730" s="1" t="s">
        <v>33647</v>
      </c>
    </row>
    <row r="254731">
      <c r="A254731" s="1" t="s">
        <v>73666</v>
      </c>
    </row>
    <row r="254732">
      <c r="A254732" s="1" t="s">
        <v>78561</v>
      </c>
    </row>
    <row r="254733">
      <c r="A254733" s="1" t="s">
        <v>78562</v>
      </c>
    </row>
    <row r="254735">
      <c r="A254735" s="3" t="str">
        <f>e EE</f>
        <v>#ERROR!</v>
      </c>
    </row>
    <row r="254736">
      <c r="A254736" s="1" t="s">
        <v>78563</v>
      </c>
    </row>
    <row r="254738">
      <c r="A254738" s="1" t="s">
        <v>78564</v>
      </c>
    </row>
    <row r="254739">
      <c r="A254739" s="3" t="str">
        <f>e EE</f>
        <v>#ERROR!</v>
      </c>
    </row>
    <row r="254740">
      <c r="A254740" s="1" t="s">
        <v>78565</v>
      </c>
    </row>
    <row r="254741">
      <c r="A254741" s="1" t="s">
        <v>78566</v>
      </c>
    </row>
    <row r="254742">
      <c r="A254742" s="1" t="s">
        <v>78567</v>
      </c>
    </row>
    <row r="254743">
      <c r="A254743" s="1" t="s">
        <v>78568</v>
      </c>
    </row>
    <row r="254744">
      <c r="A254744" s="1" t="s">
        <v>78569</v>
      </c>
    </row>
    <row r="254745">
      <c r="A254745" s="1" t="s">
        <v>45061</v>
      </c>
    </row>
    <row r="254746">
      <c r="A254746" s="1" t="s">
        <v>78570</v>
      </c>
    </row>
    <row r="254747">
      <c r="A254747" s="1" t="s">
        <v>78571</v>
      </c>
    </row>
    <row r="254748">
      <c r="A254748" s="1" t="s">
        <v>46446</v>
      </c>
    </row>
    <row r="254749">
      <c r="A254749" s="1" t="s">
        <v>78572</v>
      </c>
    </row>
    <row r="254750">
      <c r="A254750" s="3" t="str">
        <f/>
        <v>#ERROR!</v>
      </c>
    </row>
    <row r="254751">
      <c r="A254751" s="1" t="s">
        <v>78573</v>
      </c>
    </row>
    <row r="254752">
      <c r="A254752" s="1" t="s">
        <v>78571</v>
      </c>
    </row>
    <row r="254753">
      <c r="A254753" s="1" t="s">
        <v>46446</v>
      </c>
    </row>
    <row r="254754">
      <c r="A254754" s="1" t="s">
        <v>78572</v>
      </c>
    </row>
    <row r="254755">
      <c r="A254755" s="1" t="s">
        <v>78574</v>
      </c>
    </row>
    <row r="254756">
      <c r="A254756" s="1" t="s">
        <v>78575</v>
      </c>
    </row>
    <row r="254757">
      <c r="A254757" s="1" t="s">
        <v>78576</v>
      </c>
    </row>
    <row r="254758">
      <c r="A254758" s="1" t="s">
        <v>78577</v>
      </c>
    </row>
    <row r="254759">
      <c r="A254759" s="1" t="s">
        <v>78578</v>
      </c>
    </row>
    <row r="254760">
      <c r="A254760" s="1" t="s">
        <v>38530</v>
      </c>
    </row>
    <row r="254761">
      <c r="A254761" s="1" t="s">
        <v>78579</v>
      </c>
    </row>
    <row r="254762">
      <c r="A254762" s="1" t="s">
        <v>9843</v>
      </c>
    </row>
    <row r="254763">
      <c r="A254763" s="1" t="s">
        <v>78580</v>
      </c>
    </row>
    <row r="254764">
      <c r="A254764" s="1" t="s">
        <v>19627</v>
      </c>
    </row>
    <row r="254765">
      <c r="A254765" s="1" t="s">
        <v>78581</v>
      </c>
    </row>
    <row r="254766">
      <c r="A254766" s="1" t="s">
        <v>78582</v>
      </c>
    </row>
    <row r="254767">
      <c r="A254767" s="1" t="s">
        <v>11257</v>
      </c>
    </row>
    <row r="254768">
      <c r="A254768" s="1" t="s">
        <v>78583</v>
      </c>
    </row>
    <row r="254769">
      <c r="A254769" s="1" t="s">
        <v>78584</v>
      </c>
    </row>
    <row r="254770">
      <c r="A254770" s="1" t="s">
        <v>12534</v>
      </c>
    </row>
    <row r="254771">
      <c r="A254771" s="3" t="str">
        <f> one ae EPS</f>
        <v>#ERROR!</v>
      </c>
    </row>
    <row r="254772">
      <c r="A254772" s="1" t="s">
        <v>78585</v>
      </c>
    </row>
    <row r="254773">
      <c r="A254773" s="1" t="s">
        <v>78586</v>
      </c>
    </row>
    <row r="254774">
      <c r="A254774" s="1" t="s">
        <v>322</v>
      </c>
    </row>
    <row r="254775">
      <c r="A254775" s="1" t="s">
        <v>78587</v>
      </c>
    </row>
    <row r="254776">
      <c r="A254776" s="1" t="s">
        <v>20456</v>
      </c>
    </row>
    <row r="254777">
      <c r="A254777" s="1" t="s">
        <v>78588</v>
      </c>
    </row>
    <row r="254778">
      <c r="A254778" s="1" t="s">
        <v>78589</v>
      </c>
    </row>
    <row r="254779">
      <c r="A254779" s="1" t="s">
        <v>78590</v>
      </c>
    </row>
    <row r="254780">
      <c r="A254780" s="1" t="s">
        <v>78591</v>
      </c>
    </row>
    <row r="254781">
      <c r="A254781" s="1" t="s">
        <v>78592</v>
      </c>
    </row>
    <row r="254782">
      <c r="A254782" s="1" t="s">
        <v>78593</v>
      </c>
    </row>
    <row r="254783">
      <c r="A254783" s="1" t="s">
        <v>78594</v>
      </c>
    </row>
    <row r="254784">
      <c r="A254784" s="1" t="s">
        <v>78595</v>
      </c>
    </row>
    <row r="254785">
      <c r="A254785" s="1" t="s">
        <v>78596</v>
      </c>
    </row>
    <row r="254786">
      <c r="A254786" s="1" t="s">
        <v>78597</v>
      </c>
    </row>
    <row r="254787">
      <c r="A254787" s="1" t="s">
        <v>433</v>
      </c>
    </row>
    <row r="254788">
      <c r="A254788" s="1" t="s">
        <v>78598</v>
      </c>
    </row>
    <row r="254789">
      <c r="A254789" s="1" t="s">
        <v>78599</v>
      </c>
    </row>
    <row r="254790">
      <c r="A254790" s="1" t="s">
        <v>78600</v>
      </c>
    </row>
    <row r="254791">
      <c r="A254791" s="1" t="s">
        <v>78601</v>
      </c>
    </row>
    <row r="254792">
      <c r="A254792" s="1" t="s">
        <v>78602</v>
      </c>
    </row>
    <row r="254793">
      <c r="A254793" s="1" t="s">
        <v>78576</v>
      </c>
    </row>
    <row r="254794">
      <c r="A254794" s="1" t="s">
        <v>78577</v>
      </c>
    </row>
    <row r="254795">
      <c r="A254795" s="1" t="s">
        <v>78578</v>
      </c>
    </row>
    <row r="254796">
      <c r="A254796" s="1" t="s">
        <v>78579</v>
      </c>
    </row>
    <row r="254797">
      <c r="A254797" s="1" t="s">
        <v>78580</v>
      </c>
    </row>
    <row r="254798">
      <c r="A254798" s="1" t="s">
        <v>78581</v>
      </c>
    </row>
    <row r="254799">
      <c r="A254799" s="1" t="s">
        <v>78582</v>
      </c>
    </row>
    <row r="254800">
      <c r="A254800" s="1" t="s">
        <v>78583</v>
      </c>
    </row>
    <row r="254801">
      <c r="A254801" s="1" t="s">
        <v>78584</v>
      </c>
    </row>
    <row r="254802">
      <c r="A254802" s="3" t="str">
        <f> one ae EPS</f>
        <v>#ERROR!</v>
      </c>
    </row>
    <row r="254803">
      <c r="A254803" s="1" t="s">
        <v>78585</v>
      </c>
    </row>
    <row r="254804">
      <c r="A254804" s="1" t="s">
        <v>78586</v>
      </c>
    </row>
    <row r="254805">
      <c r="A254805" s="1" t="s">
        <v>78587</v>
      </c>
    </row>
    <row r="254806">
      <c r="A254806" s="1" t="s">
        <v>78588</v>
      </c>
    </row>
    <row r="254807">
      <c r="A254807" s="1" t="s">
        <v>78589</v>
      </c>
    </row>
    <row r="254808">
      <c r="A254808" s="1" t="s">
        <v>78590</v>
      </c>
    </row>
    <row r="254809">
      <c r="A254809" s="1" t="s">
        <v>78591</v>
      </c>
    </row>
    <row r="254810">
      <c r="A254810" s="1" t="s">
        <v>78592</v>
      </c>
    </row>
    <row r="254811">
      <c r="A254811" s="1" t="s">
        <v>78593</v>
      </c>
    </row>
    <row r="254812">
      <c r="A254812" s="1" t="s">
        <v>78594</v>
      </c>
    </row>
    <row r="254813">
      <c r="A254813" s="1" t="s">
        <v>78595</v>
      </c>
    </row>
    <row r="254814">
      <c r="A254814" s="1" t="s">
        <v>78596</v>
      </c>
    </row>
    <row r="254815">
      <c r="A254815" s="1" t="s">
        <v>78597</v>
      </c>
    </row>
    <row r="254816">
      <c r="A254816" s="1" t="s">
        <v>78598</v>
      </c>
    </row>
    <row r="254817">
      <c r="A254817" s="1" t="s">
        <v>78599</v>
      </c>
    </row>
    <row r="254818">
      <c r="A254818" s="1" t="s">
        <v>78600</v>
      </c>
    </row>
    <row r="254819">
      <c r="A254819" s="1" t="s">
        <v>78601</v>
      </c>
    </row>
    <row r="254820">
      <c r="A254820" s="1" t="s">
        <v>78603</v>
      </c>
    </row>
    <row r="254821">
      <c r="A254821" s="1" t="s">
        <v>78604</v>
      </c>
    </row>
    <row r="254822">
      <c r="A254822" s="1" t="s">
        <v>78605</v>
      </c>
    </row>
    <row r="254823">
      <c r="A254823" s="1" t="s">
        <v>78606</v>
      </c>
    </row>
    <row r="254824">
      <c r="A254824" s="1" t="s">
        <v>78607</v>
      </c>
    </row>
    <row r="254825">
      <c r="A254825" s="1" t="s">
        <v>78608</v>
      </c>
    </row>
    <row r="254826">
      <c r="A254826" s="1" t="s">
        <v>78609</v>
      </c>
    </row>
    <row r="254827">
      <c r="A254827" s="1" t="s">
        <v>78610</v>
      </c>
    </row>
    <row r="254828">
      <c r="A254828" s="1" t="s">
        <v>78611</v>
      </c>
    </row>
    <row r="254829">
      <c r="A254829" s="1" t="s">
        <v>78612</v>
      </c>
    </row>
    <row r="254830">
      <c r="A254830" s="1" t="s">
        <v>78613</v>
      </c>
    </row>
    <row r="254831">
      <c r="A254831" s="1" t="s">
        <v>78614</v>
      </c>
    </row>
    <row r="254832">
      <c r="A254832" s="1" t="s">
        <v>78615</v>
      </c>
    </row>
    <row r="254833">
      <c r="A254833" s="1" t="s">
        <v>78616</v>
      </c>
    </row>
    <row r="254834">
      <c r="A254834" s="1" t="s">
        <v>78617</v>
      </c>
    </row>
    <row r="254835">
      <c r="A254835" s="1" t="s">
        <v>78618</v>
      </c>
    </row>
    <row r="254836">
      <c r="A254836" s="1" t="s">
        <v>966</v>
      </c>
    </row>
    <row r="254837">
      <c r="A254837" s="1" t="s">
        <v>78619</v>
      </c>
    </row>
    <row r="254838">
      <c r="A254838" s="1" t="s">
        <v>78620</v>
      </c>
    </row>
    <row r="254839">
      <c r="A254839" s="1" t="s">
        <v>78621</v>
      </c>
    </row>
    <row r="254840">
      <c r="A254840" s="1" t="s">
        <v>78606</v>
      </c>
    </row>
    <row r="254841">
      <c r="A254841" s="1" t="s">
        <v>78607</v>
      </c>
    </row>
    <row r="254842">
      <c r="A254842" s="1" t="s">
        <v>78608</v>
      </c>
    </row>
    <row r="254843">
      <c r="A254843" s="1" t="s">
        <v>78609</v>
      </c>
    </row>
    <row r="254844">
      <c r="A254844" s="1" t="s">
        <v>78610</v>
      </c>
    </row>
    <row r="254845">
      <c r="A254845" s="1" t="s">
        <v>78611</v>
      </c>
    </row>
    <row r="254846">
      <c r="A254846" s="1" t="s">
        <v>78612</v>
      </c>
    </row>
    <row r="254847">
      <c r="A254847" s="1" t="s">
        <v>78613</v>
      </c>
    </row>
    <row r="254848">
      <c r="A254848" s="1" t="s">
        <v>78614</v>
      </c>
    </row>
    <row r="254849">
      <c r="A254849" s="1" t="s">
        <v>78615</v>
      </c>
    </row>
    <row r="254850">
      <c r="A254850" s="1" t="s">
        <v>78616</v>
      </c>
    </row>
    <row r="254851">
      <c r="A254851" s="1" t="s">
        <v>78618</v>
      </c>
    </row>
    <row r="254852">
      <c r="A254852" s="1" t="s">
        <v>78619</v>
      </c>
    </row>
    <row r="254853">
      <c r="A254853" s="1" t="s">
        <v>78620</v>
      </c>
    </row>
    <row r="254854">
      <c r="A254854" s="1" t="s">
        <v>78622</v>
      </c>
    </row>
    <row r="254855">
      <c r="A254855" s="1" t="s">
        <v>78623</v>
      </c>
    </row>
    <row r="254857">
      <c r="A254857" s="1" t="s">
        <v>78624</v>
      </c>
    </row>
    <row r="254859">
      <c r="A254859" s="1" t="s">
        <v>78625</v>
      </c>
    </row>
    <row r="254860">
      <c r="A254860" s="1" t="s">
        <v>78626</v>
      </c>
    </row>
    <row r="254861">
      <c r="A254861" s="1" t="s">
        <v>78624</v>
      </c>
    </row>
    <row r="254862">
      <c r="A254862" s="1" t="s">
        <v>78627</v>
      </c>
    </row>
    <row r="254863">
      <c r="A254863" s="1" t="s">
        <v>78628</v>
      </c>
    </row>
    <row r="254865">
      <c r="A254865" s="1" t="s">
        <v>73668</v>
      </c>
    </row>
    <row r="254867">
      <c r="A254867" s="1" t="s">
        <v>73669</v>
      </c>
    </row>
    <row r="254869">
      <c r="A254869" s="1" t="s">
        <v>73670</v>
      </c>
    </row>
    <row r="254870">
      <c r="A254870" s="1" t="s">
        <v>73671</v>
      </c>
    </row>
    <row r="254872">
      <c r="A254872" s="1" t="s">
        <v>5403</v>
      </c>
    </row>
    <row r="254874">
      <c r="A254874" s="1" t="s">
        <v>73672</v>
      </c>
    </row>
    <row r="254875">
      <c r="A254875" s="1" t="s">
        <v>73673</v>
      </c>
    </row>
    <row r="254877">
      <c r="A254877" s="1" t="s">
        <v>73674</v>
      </c>
    </row>
    <row r="254878">
      <c r="A254878" s="1" t="s">
        <v>73675</v>
      </c>
    </row>
    <row r="254880">
      <c r="A254880" s="1" t="s">
        <v>73676</v>
      </c>
    </row>
    <row r="254882">
      <c r="A254882" s="1" t="s">
        <v>73677</v>
      </c>
    </row>
    <row r="254884">
      <c r="A254884" s="1" t="s">
        <v>73678</v>
      </c>
    </row>
    <row r="254886">
      <c r="A254886" s="1" t="s">
        <v>73679</v>
      </c>
    </row>
    <row r="254887">
      <c r="A254887" s="1" t="s">
        <v>73680</v>
      </c>
    </row>
    <row r="254889">
      <c r="A254889" s="1" t="s">
        <v>73681</v>
      </c>
    </row>
    <row r="254890">
      <c r="A254890" s="1" t="s">
        <v>73682</v>
      </c>
    </row>
    <row r="254892">
      <c r="A254892" s="1" t="s">
        <v>73683</v>
      </c>
    </row>
    <row r="254894">
      <c r="A254894" s="1" t="s">
        <v>73684</v>
      </c>
    </row>
    <row r="254896">
      <c r="A254896" s="1" t="s">
        <v>73685</v>
      </c>
    </row>
    <row r="254897">
      <c r="A254897" s="1" t="s">
        <v>73686</v>
      </c>
    </row>
    <row r="254898">
      <c r="A254898" s="1" t="s">
        <v>73687</v>
      </c>
    </row>
    <row r="254899">
      <c r="A254899" s="1" t="s">
        <v>56967</v>
      </c>
    </row>
    <row r="254900">
      <c r="A254900" s="1" t="s">
        <v>73688</v>
      </c>
    </row>
    <row r="254901">
      <c r="A254901" s="1" t="s">
        <v>73689</v>
      </c>
    </row>
    <row r="254902">
      <c r="A254902" s="1" t="s">
        <v>73690</v>
      </c>
    </row>
    <row r="254903">
      <c r="A254903" s="1" t="s">
        <v>73691</v>
      </c>
    </row>
    <row r="254904">
      <c r="A254904" s="1" t="s">
        <v>73692</v>
      </c>
    </row>
    <row r="254905">
      <c r="A254905" s="1" t="s">
        <v>73693</v>
      </c>
    </row>
    <row r="254906">
      <c r="A254906" s="1" t="s">
        <v>73694</v>
      </c>
    </row>
    <row r="254907">
      <c r="A254907" s="1" t="s">
        <v>73695</v>
      </c>
    </row>
    <row r="254908">
      <c r="A254908" s="1" t="s">
        <v>73696</v>
      </c>
    </row>
    <row r="254909">
      <c r="A254909" s="1" t="s">
        <v>57815</v>
      </c>
    </row>
    <row r="254911">
      <c r="A254911" s="1" t="s">
        <v>73697</v>
      </c>
    </row>
    <row r="254913">
      <c r="A254913" s="1" t="s">
        <v>73698</v>
      </c>
    </row>
    <row r="254915">
      <c r="A254915" s="1" t="s">
        <v>73699</v>
      </c>
    </row>
    <row r="254917">
      <c r="A254917" s="1" t="s">
        <v>73700</v>
      </c>
    </row>
    <row r="254919">
      <c r="A254919" s="1" t="s">
        <v>73701</v>
      </c>
    </row>
    <row r="254920">
      <c r="A254920" s="1" t="s">
        <v>73702</v>
      </c>
    </row>
    <row r="254921">
      <c r="A254921" s="1" t="s">
        <v>8568</v>
      </c>
    </row>
    <row r="254923">
      <c r="A254923" s="1" t="s">
        <v>73703</v>
      </c>
    </row>
    <row r="254925">
      <c r="A254925" s="1" t="s">
        <v>57003</v>
      </c>
    </row>
    <row r="254927">
      <c r="A254927" s="1" t="s">
        <v>73704</v>
      </c>
    </row>
    <row r="254928">
      <c r="A254928" s="1" t="s">
        <v>73670</v>
      </c>
    </row>
    <row r="254929">
      <c r="A254929" s="1" t="s">
        <v>73671</v>
      </c>
    </row>
    <row r="254930">
      <c r="A254930" s="1" t="s">
        <v>73672</v>
      </c>
    </row>
    <row r="254931">
      <c r="A254931" s="1" t="s">
        <v>73673</v>
      </c>
    </row>
    <row r="254932">
      <c r="A254932" s="1" t="s">
        <v>73674</v>
      </c>
    </row>
    <row r="254933">
      <c r="A254933" s="1" t="s">
        <v>73675</v>
      </c>
    </row>
    <row r="254934">
      <c r="A254934" s="1" t="s">
        <v>73676</v>
      </c>
    </row>
    <row r="254935">
      <c r="A254935" s="1" t="s">
        <v>73677</v>
      </c>
    </row>
    <row r="254936">
      <c r="A254936" s="1" t="s">
        <v>73679</v>
      </c>
    </row>
    <row r="254937">
      <c r="A254937" s="1" t="s">
        <v>73680</v>
      </c>
    </row>
    <row r="254938">
      <c r="A254938" s="1" t="s">
        <v>73681</v>
      </c>
    </row>
    <row r="254939">
      <c r="A254939" s="1" t="s">
        <v>73682</v>
      </c>
    </row>
    <row r="254940">
      <c r="A254940" s="1" t="s">
        <v>73683</v>
      </c>
    </row>
    <row r="254941">
      <c r="A254941" s="1" t="s">
        <v>73684</v>
      </c>
    </row>
    <row r="254942">
      <c r="A254942" s="1" t="s">
        <v>73685</v>
      </c>
    </row>
    <row r="254943">
      <c r="A254943" s="1" t="s">
        <v>73686</v>
      </c>
    </row>
    <row r="254944">
      <c r="A254944" s="1" t="s">
        <v>73687</v>
      </c>
    </row>
    <row r="254945">
      <c r="A254945" s="1" t="s">
        <v>56967</v>
      </c>
    </row>
    <row r="254946">
      <c r="A254946" s="1" t="s">
        <v>73688</v>
      </c>
    </row>
    <row r="254947">
      <c r="A254947" s="1" t="s">
        <v>73689</v>
      </c>
    </row>
    <row r="254948">
      <c r="A254948" s="1" t="s">
        <v>73690</v>
      </c>
    </row>
    <row r="254949">
      <c r="A254949" s="1" t="s">
        <v>73691</v>
      </c>
    </row>
    <row r="254950">
      <c r="A254950" s="1" t="s">
        <v>73692</v>
      </c>
    </row>
    <row r="254951">
      <c r="A254951" s="1" t="s">
        <v>73693</v>
      </c>
    </row>
    <row r="254952">
      <c r="A254952" s="1" t="s">
        <v>73694</v>
      </c>
    </row>
    <row r="254953">
      <c r="A254953" s="1" t="s">
        <v>73695</v>
      </c>
    </row>
    <row r="254954">
      <c r="A254954" s="1" t="s">
        <v>73696</v>
      </c>
    </row>
    <row r="254955">
      <c r="A254955" s="1" t="s">
        <v>57815</v>
      </c>
    </row>
    <row r="254956">
      <c r="A254956" s="1" t="s">
        <v>73697</v>
      </c>
    </row>
    <row r="254957">
      <c r="A254957" s="1" t="s">
        <v>73699</v>
      </c>
    </row>
    <row r="254958">
      <c r="A254958" s="1" t="s">
        <v>73700</v>
      </c>
    </row>
    <row r="254959">
      <c r="A254959" s="1" t="s">
        <v>73701</v>
      </c>
    </row>
    <row r="254960">
      <c r="A254960" s="1" t="s">
        <v>73702</v>
      </c>
    </row>
    <row r="254961">
      <c r="A254961" s="1" t="s">
        <v>8568</v>
      </c>
    </row>
    <row r="254962">
      <c r="A254962" s="1" t="s">
        <v>73703</v>
      </c>
    </row>
    <row r="254963">
      <c r="A254963" s="1" t="s">
        <v>73705</v>
      </c>
    </row>
    <row r="254964">
      <c r="A254964" s="1" t="s">
        <v>78629</v>
      </c>
    </row>
    <row r="254965">
      <c r="A254965" s="1" t="s">
        <v>77276</v>
      </c>
    </row>
    <row r="254966">
      <c r="A254966" s="1" t="s">
        <v>77277</v>
      </c>
    </row>
    <row r="254967">
      <c r="A254967" s="1" t="s">
        <v>77278</v>
      </c>
    </row>
    <row r="254968">
      <c r="A254968" s="1" t="s">
        <v>77279</v>
      </c>
    </row>
    <row r="254969">
      <c r="A254969" s="1" t="s">
        <v>77280</v>
      </c>
    </row>
    <row r="254970">
      <c r="A254970" s="1" t="s">
        <v>77281</v>
      </c>
    </row>
    <row r="254971">
      <c r="A254971" s="1" t="s">
        <v>977</v>
      </c>
    </row>
    <row r="254972">
      <c r="A254972" s="1" t="s">
        <v>77282</v>
      </c>
    </row>
    <row r="254973">
      <c r="A254973" s="1" t="s">
        <v>77283</v>
      </c>
    </row>
    <row r="254974">
      <c r="A254974" s="1" t="s">
        <v>77284</v>
      </c>
    </row>
    <row r="254975">
      <c r="A254975" s="1" t="s">
        <v>977</v>
      </c>
    </row>
    <row r="254976">
      <c r="A254976" s="1" t="s">
        <v>77285</v>
      </c>
    </row>
    <row r="254977">
      <c r="A254977" s="1" t="s">
        <v>77286</v>
      </c>
    </row>
    <row r="254978">
      <c r="A254978" s="1" t="s">
        <v>77287</v>
      </c>
    </row>
    <row r="254979">
      <c r="A254979" s="1" t="s">
        <v>77288</v>
      </c>
    </row>
    <row r="254980">
      <c r="A254980" s="1" t="s">
        <v>77289</v>
      </c>
    </row>
    <row r="254981">
      <c r="A254981" s="1" t="s">
        <v>77290</v>
      </c>
    </row>
    <row r="254982">
      <c r="A254982" s="1" t="s">
        <v>77291</v>
      </c>
    </row>
    <row r="254983">
      <c r="A254983" s="1" t="s">
        <v>77292</v>
      </c>
    </row>
    <row r="254984">
      <c r="A254984" s="1" t="s">
        <v>77293</v>
      </c>
    </row>
    <row r="254985">
      <c r="A254985" s="1" t="s">
        <v>77294</v>
      </c>
    </row>
    <row r="254986">
      <c r="A254986" s="1" t="s">
        <v>77295</v>
      </c>
    </row>
    <row r="254987">
      <c r="A254987" s="1" t="s">
        <v>77296</v>
      </c>
    </row>
    <row r="254988">
      <c r="A254988" s="1" t="s">
        <v>77297</v>
      </c>
    </row>
    <row r="254989">
      <c r="A254989" s="1" t="s">
        <v>77298</v>
      </c>
    </row>
    <row r="254990">
      <c r="A254990" s="1" t="s">
        <v>35576</v>
      </c>
    </row>
    <row r="254991">
      <c r="A254991" s="1" t="s">
        <v>77299</v>
      </c>
    </row>
    <row r="254992">
      <c r="A254992" s="1" t="s">
        <v>77276</v>
      </c>
    </row>
    <row r="254993">
      <c r="A254993" s="1" t="s">
        <v>77277</v>
      </c>
    </row>
    <row r="254994">
      <c r="A254994" s="1" t="s">
        <v>77278</v>
      </c>
    </row>
    <row r="254995">
      <c r="A254995" s="1" t="s">
        <v>77279</v>
      </c>
    </row>
    <row r="254996">
      <c r="A254996" s="1" t="s">
        <v>77280</v>
      </c>
    </row>
    <row r="254997">
      <c r="A254997" s="1" t="s">
        <v>77281</v>
      </c>
    </row>
    <row r="254998">
      <c r="A254998" s="1" t="s">
        <v>77282</v>
      </c>
    </row>
    <row r="254999">
      <c r="A254999" s="1" t="s">
        <v>77283</v>
      </c>
    </row>
    <row r="255000">
      <c r="A255000" s="1" t="s">
        <v>77284</v>
      </c>
    </row>
    <row r="255001">
      <c r="A255001" s="1" t="s">
        <v>77285</v>
      </c>
    </row>
    <row r="255002">
      <c r="A255002" s="1" t="s">
        <v>77286</v>
      </c>
    </row>
    <row r="255003">
      <c r="A255003" s="1" t="s">
        <v>77287</v>
      </c>
    </row>
    <row r="255004">
      <c r="A255004" s="1" t="s">
        <v>77288</v>
      </c>
    </row>
    <row r="255005">
      <c r="A255005" s="1" t="s">
        <v>77289</v>
      </c>
    </row>
    <row r="255006">
      <c r="A255006" s="1" t="s">
        <v>77290</v>
      </c>
    </row>
    <row r="255007">
      <c r="A255007" s="1" t="s">
        <v>77291</v>
      </c>
    </row>
    <row r="255008">
      <c r="A255008" s="1" t="s">
        <v>77292</v>
      </c>
    </row>
    <row r="255009">
      <c r="A255009" s="1" t="s">
        <v>77293</v>
      </c>
    </row>
    <row r="255010">
      <c r="A255010" s="1" t="s">
        <v>77294</v>
      </c>
    </row>
    <row r="255011">
      <c r="A255011" s="1" t="s">
        <v>77295</v>
      </c>
    </row>
    <row r="255012">
      <c r="A255012" s="1" t="s">
        <v>77296</v>
      </c>
    </row>
    <row r="255013">
      <c r="A255013" s="1" t="s">
        <v>77297</v>
      </c>
    </row>
    <row r="255014">
      <c r="A255014" s="1" t="s">
        <v>77298</v>
      </c>
    </row>
    <row r="255015">
      <c r="A255015" s="1" t="s">
        <v>35576</v>
      </c>
    </row>
    <row r="255016">
      <c r="A255016" s="1" t="s">
        <v>77300</v>
      </c>
    </row>
    <row r="255017">
      <c r="A255017" s="1" t="s">
        <v>78630</v>
      </c>
    </row>
    <row r="255018">
      <c r="A255018" s="1" t="s">
        <v>1069</v>
      </c>
    </row>
    <row r="255019">
      <c r="A255019" s="1" t="s">
        <v>1069</v>
      </c>
    </row>
    <row r="255020">
      <c r="A255020" s="1" t="s">
        <v>1069</v>
      </c>
    </row>
    <row r="255021">
      <c r="A255021" s="1" t="s">
        <v>66921</v>
      </c>
    </row>
    <row r="255022">
      <c r="A255022" s="3" t="str">
        <f> -</f>
        <v>#ERROR!</v>
      </c>
    </row>
    <row r="255023">
      <c r="A255023" s="1" t="s">
        <v>977</v>
      </c>
    </row>
    <row r="255024">
      <c r="A255024" s="1">
        <v>2.0</v>
      </c>
    </row>
    <row r="255025">
      <c r="A255025" s="1" t="s">
        <v>78631</v>
      </c>
    </row>
    <row r="255026">
      <c r="A255026" s="1" t="s">
        <v>68383</v>
      </c>
    </row>
    <row r="255027">
      <c r="A255027" s="1" t="s">
        <v>78632</v>
      </c>
    </row>
    <row r="255028">
      <c r="A255028" s="1" t="s">
        <v>78633</v>
      </c>
    </row>
    <row r="255029">
      <c r="A255029" s="1" t="s">
        <v>24615</v>
      </c>
    </row>
    <row r="255030">
      <c r="A255030" s="1" t="s">
        <v>33904</v>
      </c>
    </row>
    <row r="255031">
      <c r="A255031" s="1" t="s">
        <v>322</v>
      </c>
    </row>
    <row r="255032">
      <c r="A255032" s="1" t="s">
        <v>78634</v>
      </c>
    </row>
    <row r="255033">
      <c r="A255033" s="3" t="str">
        <f> A</f>
        <v>#NAME?</v>
      </c>
    </row>
    <row r="255034">
      <c r="A255034" s="1" t="s">
        <v>78635</v>
      </c>
    </row>
    <row r="255035">
      <c r="A255035" s="1" t="s">
        <v>57819</v>
      </c>
    </row>
    <row r="255036">
      <c r="A255036" s="1" t="s">
        <v>78636</v>
      </c>
    </row>
    <row r="255037">
      <c r="A255037" s="1" t="s">
        <v>78637</v>
      </c>
    </row>
    <row r="255038">
      <c r="A255038" s="1" t="s">
        <v>77481</v>
      </c>
    </row>
    <row r="255039">
      <c r="A255039" s="1" t="s">
        <v>2802</v>
      </c>
    </row>
    <row r="255040">
      <c r="A255040" s="1" t="s">
        <v>977</v>
      </c>
    </row>
    <row r="255041">
      <c r="A255041" s="1" t="s">
        <v>977</v>
      </c>
    </row>
    <row r="255042">
      <c r="A255042" s="1" t="s">
        <v>8688</v>
      </c>
    </row>
    <row r="255043">
      <c r="A255043" s="1" t="s">
        <v>977</v>
      </c>
    </row>
    <row r="255044">
      <c r="A255044" s="1" t="s">
        <v>78638</v>
      </c>
    </row>
    <row r="255045">
      <c r="A255045" s="1" t="s">
        <v>78639</v>
      </c>
    </row>
    <row r="255046">
      <c r="A255046" s="1" t="s">
        <v>34606</v>
      </c>
    </row>
    <row r="255047">
      <c r="A255047" s="1" t="s">
        <v>977</v>
      </c>
    </row>
    <row r="255048">
      <c r="A255048" s="1" t="s">
        <v>977</v>
      </c>
    </row>
    <row r="255049">
      <c r="A255049" s="1" t="s">
        <v>322</v>
      </c>
    </row>
    <row r="255050">
      <c r="A255050" s="1" t="s">
        <v>1516</v>
      </c>
    </row>
    <row r="255051">
      <c r="A255051" s="1" t="s">
        <v>78640</v>
      </c>
    </row>
    <row r="255052">
      <c r="A255052" s="1" t="s">
        <v>78641</v>
      </c>
    </row>
    <row r="255053">
      <c r="A255053" s="1" t="s">
        <v>78642</v>
      </c>
    </row>
    <row r="255054">
      <c r="A255054" s="1" t="s">
        <v>977</v>
      </c>
    </row>
    <row r="255055">
      <c r="A255055" s="1" t="s">
        <v>78643</v>
      </c>
    </row>
    <row r="255056">
      <c r="A255056" s="1" t="s">
        <v>322</v>
      </c>
    </row>
    <row r="255057">
      <c r="A255057" s="1" t="s">
        <v>977</v>
      </c>
    </row>
    <row r="255058">
      <c r="A255058" s="1" t="s">
        <v>78644</v>
      </c>
    </row>
    <row r="255059">
      <c r="A255059" s="1" t="s">
        <v>78645</v>
      </c>
    </row>
    <row r="255060">
      <c r="A255060" s="1" t="s">
        <v>40581</v>
      </c>
    </row>
    <row r="255061">
      <c r="A255061" s="1" t="s">
        <v>78646</v>
      </c>
    </row>
    <row r="255062">
      <c r="A255062" s="1">
        <v>3.0</v>
      </c>
    </row>
    <row r="255063">
      <c r="A255063" s="1" t="s">
        <v>78647</v>
      </c>
    </row>
    <row r="255064">
      <c r="A255064" s="1" t="s">
        <v>78648</v>
      </c>
    </row>
    <row r="255065">
      <c r="A255065" s="1" t="s">
        <v>66509</v>
      </c>
    </row>
    <row r="255066">
      <c r="A255066" s="1" t="s">
        <v>78649</v>
      </c>
    </row>
    <row r="255067">
      <c r="A255067" s="1" t="s">
        <v>78650</v>
      </c>
    </row>
    <row r="255068">
      <c r="A255068" s="1" t="s">
        <v>66202</v>
      </c>
    </row>
    <row r="255069">
      <c r="A255069" s="1" t="s">
        <v>78651</v>
      </c>
    </row>
    <row r="255070">
      <c r="A255070" s="1" t="s">
        <v>36161</v>
      </c>
    </row>
    <row r="255071">
      <c r="A255071" s="1" t="s">
        <v>78652</v>
      </c>
    </row>
    <row r="255072">
      <c r="A255072" s="1" t="s">
        <v>42380</v>
      </c>
    </row>
    <row r="255073">
      <c r="A255073" s="1" t="s">
        <v>78653</v>
      </c>
    </row>
    <row r="255074">
      <c r="A255074" s="1" t="s">
        <v>78654</v>
      </c>
    </row>
    <row r="255075">
      <c r="A255075" s="1" t="s">
        <v>78655</v>
      </c>
    </row>
    <row r="255076">
      <c r="A255076" s="1" t="s">
        <v>78656</v>
      </c>
    </row>
    <row r="255077">
      <c r="A255077" s="1" t="s">
        <v>367</v>
      </c>
    </row>
    <row r="255078">
      <c r="A255078" s="1" t="s">
        <v>78657</v>
      </c>
    </row>
    <row r="255079">
      <c r="A255079" s="1" t="s">
        <v>78658</v>
      </c>
    </row>
    <row r="255080">
      <c r="A255080" s="1" t="s">
        <v>78659</v>
      </c>
    </row>
    <row r="255081">
      <c r="A255081" s="3" t="str">
        <f/>
        <v>#ERROR!</v>
      </c>
    </row>
    <row r="255082">
      <c r="A255082" s="1" t="s">
        <v>78660</v>
      </c>
    </row>
    <row r="255083">
      <c r="A255083" s="1" t="s">
        <v>8858</v>
      </c>
    </row>
    <row r="255084">
      <c r="A255084" s="1" t="s">
        <v>78661</v>
      </c>
    </row>
    <row r="255085">
      <c r="A255085" s="1" t="s">
        <v>11257</v>
      </c>
    </row>
    <row r="255086">
      <c r="A255086" s="1" t="s">
        <v>78662</v>
      </c>
    </row>
    <row r="255087">
      <c r="A255087" s="1" t="s">
        <v>78663</v>
      </c>
    </row>
    <row r="255088">
      <c r="A255088" s="1" t="s">
        <v>78664</v>
      </c>
    </row>
    <row r="255089">
      <c r="A255089" s="1" t="s">
        <v>78665</v>
      </c>
    </row>
    <row r="255090">
      <c r="A255090" s="1" t="s">
        <v>78631</v>
      </c>
    </row>
    <row r="255091">
      <c r="A255091" s="1" t="s">
        <v>68383</v>
      </c>
    </row>
    <row r="255092">
      <c r="A255092" s="1" t="s">
        <v>78633</v>
      </c>
    </row>
    <row r="255093">
      <c r="A255093" s="1" t="s">
        <v>78634</v>
      </c>
    </row>
    <row r="255094">
      <c r="A255094" s="3" t="str">
        <f> A</f>
        <v>#NAME?</v>
      </c>
    </row>
    <row r="255095">
      <c r="A255095" s="1" t="s">
        <v>78635</v>
      </c>
    </row>
    <row r="255096">
      <c r="A255096" s="1" t="s">
        <v>78636</v>
      </c>
    </row>
    <row r="255097">
      <c r="A255097" s="1" t="s">
        <v>78637</v>
      </c>
    </row>
    <row r="255098">
      <c r="A255098" s="1" t="s">
        <v>77481</v>
      </c>
    </row>
    <row r="255099">
      <c r="A255099" s="1" t="s">
        <v>78638</v>
      </c>
    </row>
    <row r="255100">
      <c r="A255100" s="1" t="s">
        <v>78639</v>
      </c>
    </row>
    <row r="255101">
      <c r="A255101" s="1" t="s">
        <v>34606</v>
      </c>
    </row>
    <row r="255102">
      <c r="A255102" s="1" t="s">
        <v>78640</v>
      </c>
    </row>
    <row r="255103">
      <c r="A255103" s="1" t="s">
        <v>78641</v>
      </c>
    </row>
    <row r="255104">
      <c r="A255104" s="1" t="s">
        <v>78642</v>
      </c>
    </row>
    <row r="255105">
      <c r="A255105" s="1" t="s">
        <v>78644</v>
      </c>
    </row>
    <row r="255106">
      <c r="A255106" s="1" t="s">
        <v>78645</v>
      </c>
    </row>
    <row r="255107">
      <c r="A255107" s="1" t="s">
        <v>78646</v>
      </c>
    </row>
    <row r="255108">
      <c r="A255108" s="1" t="s">
        <v>78647</v>
      </c>
    </row>
    <row r="255109">
      <c r="A255109" s="1" t="s">
        <v>78648</v>
      </c>
    </row>
    <row r="255110">
      <c r="A255110" s="1" t="s">
        <v>66509</v>
      </c>
    </row>
    <row r="255111">
      <c r="A255111" s="1" t="s">
        <v>78649</v>
      </c>
    </row>
    <row r="255112">
      <c r="A255112" s="1" t="s">
        <v>78650</v>
      </c>
    </row>
    <row r="255113">
      <c r="A255113" s="1" t="s">
        <v>66202</v>
      </c>
    </row>
    <row r="255114">
      <c r="A255114" s="1" t="s">
        <v>78651</v>
      </c>
    </row>
    <row r="255115">
      <c r="A255115" s="1" t="s">
        <v>36161</v>
      </c>
    </row>
    <row r="255116">
      <c r="A255116" s="1" t="s">
        <v>78652</v>
      </c>
    </row>
    <row r="255117">
      <c r="A255117" s="1" t="s">
        <v>42380</v>
      </c>
    </row>
    <row r="255118">
      <c r="A255118" s="1" t="s">
        <v>78653</v>
      </c>
    </row>
    <row r="255119">
      <c r="A255119" s="1" t="s">
        <v>78654</v>
      </c>
    </row>
    <row r="255120">
      <c r="A255120" s="1" t="s">
        <v>78655</v>
      </c>
    </row>
    <row r="255121">
      <c r="A255121" s="1" t="s">
        <v>78656</v>
      </c>
    </row>
    <row r="255122">
      <c r="A255122" s="1" t="s">
        <v>78657</v>
      </c>
    </row>
    <row r="255123">
      <c r="A255123" s="1" t="s">
        <v>78658</v>
      </c>
    </row>
    <row r="255124">
      <c r="A255124" s="1" t="s">
        <v>78659</v>
      </c>
    </row>
    <row r="255125">
      <c r="A255125" s="1" t="s">
        <v>78660</v>
      </c>
    </row>
    <row r="255126">
      <c r="A255126" s="1" t="s">
        <v>78661</v>
      </c>
    </row>
    <row r="255127">
      <c r="A255127" s="1" t="s">
        <v>78662</v>
      </c>
    </row>
    <row r="255128">
      <c r="A255128" s="1" t="s">
        <v>78663</v>
      </c>
    </row>
    <row r="255129">
      <c r="A255129" s="1" t="s">
        <v>78666</v>
      </c>
    </row>
    <row r="255130">
      <c r="A255130" s="1" t="s">
        <v>78667</v>
      </c>
    </row>
    <row r="255131">
      <c r="A255131" s="1" t="s">
        <v>78668</v>
      </c>
    </row>
    <row r="255132">
      <c r="A255132" s="1" t="s">
        <v>34276</v>
      </c>
    </row>
    <row r="255133">
      <c r="A255133" s="1" t="s">
        <v>78669</v>
      </c>
    </row>
    <row r="255134">
      <c r="A255134" s="1" t="s">
        <v>8688</v>
      </c>
    </row>
    <row r="255135">
      <c r="A255135" s="1" t="s">
        <v>78670</v>
      </c>
    </row>
    <row r="255136">
      <c r="A255136" s="1" t="s">
        <v>27982</v>
      </c>
    </row>
    <row r="255137">
      <c r="A255137" s="1" t="s">
        <v>41135</v>
      </c>
    </row>
    <row r="255138">
      <c r="A255138" s="1" t="s">
        <v>13937</v>
      </c>
    </row>
    <row r="255139">
      <c r="A255139" s="1" t="s">
        <v>78671</v>
      </c>
    </row>
    <row r="255140">
      <c r="A255140" s="1" t="s">
        <v>977</v>
      </c>
    </row>
    <row r="255141">
      <c r="A255141" s="1" t="s">
        <v>42380</v>
      </c>
    </row>
    <row r="255142">
      <c r="A255142" s="1" t="s">
        <v>78672</v>
      </c>
    </row>
    <row r="255143">
      <c r="A255143" s="1" t="s">
        <v>14417</v>
      </c>
    </row>
    <row r="255144">
      <c r="A255144" s="1" t="s">
        <v>78673</v>
      </c>
    </row>
    <row r="255145">
      <c r="A255145" s="1" t="s">
        <v>78674</v>
      </c>
    </row>
    <row r="255146">
      <c r="A255146" s="1" t="s">
        <v>8688</v>
      </c>
    </row>
    <row r="255147">
      <c r="A255147" s="1" t="s">
        <v>44742</v>
      </c>
    </row>
    <row r="255148">
      <c r="A255148" s="1" t="s">
        <v>78675</v>
      </c>
    </row>
    <row r="255149">
      <c r="A255149" s="1" t="s">
        <v>78676</v>
      </c>
    </row>
    <row r="255150">
      <c r="A255150" s="1" t="s">
        <v>977</v>
      </c>
    </row>
    <row r="255151">
      <c r="A255151" s="1" t="s">
        <v>977</v>
      </c>
    </row>
    <row r="255152">
      <c r="A255152" s="1" t="s">
        <v>977</v>
      </c>
    </row>
    <row r="255153">
      <c r="A255153" s="1" t="s">
        <v>78677</v>
      </c>
    </row>
    <row r="255154">
      <c r="A255154" s="1" t="s">
        <v>977</v>
      </c>
    </row>
    <row r="255155">
      <c r="A255155" s="1" t="s">
        <v>524</v>
      </c>
    </row>
    <row r="255156">
      <c r="A255156" s="1" t="s">
        <v>78678</v>
      </c>
    </row>
    <row r="255157">
      <c r="A255157" s="1" t="s">
        <v>78679</v>
      </c>
    </row>
    <row r="255158">
      <c r="A255158" s="1" t="s">
        <v>78680</v>
      </c>
    </row>
    <row r="255159">
      <c r="A255159" s="1" t="s">
        <v>78681</v>
      </c>
    </row>
    <row r="255160">
      <c r="A255160" s="1" t="s">
        <v>78682</v>
      </c>
    </row>
    <row r="255161">
      <c r="A255161" s="1" t="s">
        <v>35238</v>
      </c>
    </row>
    <row r="255162">
      <c r="A255162" s="1" t="s">
        <v>78683</v>
      </c>
    </row>
    <row r="255163">
      <c r="A255163" s="1" t="s">
        <v>78684</v>
      </c>
    </row>
    <row r="255164">
      <c r="A255164" s="1" t="s">
        <v>78685</v>
      </c>
    </row>
    <row r="255165">
      <c r="A255165" s="1" t="s">
        <v>8688</v>
      </c>
    </row>
    <row r="255166">
      <c r="A255166" s="1" t="s">
        <v>977</v>
      </c>
    </row>
    <row r="255167">
      <c r="A255167" s="1" t="s">
        <v>78686</v>
      </c>
    </row>
    <row r="255168">
      <c r="A255168" s="1" t="s">
        <v>34276</v>
      </c>
    </row>
    <row r="255169">
      <c r="A255169" s="1" t="s">
        <v>78669</v>
      </c>
    </row>
    <row r="255170">
      <c r="A255170" s="1" t="s">
        <v>78670</v>
      </c>
    </row>
    <row r="255171">
      <c r="A255171" s="1" t="s">
        <v>78671</v>
      </c>
    </row>
    <row r="255172">
      <c r="A255172" s="1" t="s">
        <v>42380</v>
      </c>
    </row>
    <row r="255173">
      <c r="A255173" s="1" t="s">
        <v>78672</v>
      </c>
    </row>
    <row r="255174">
      <c r="A255174" s="1" t="s">
        <v>78673</v>
      </c>
    </row>
    <row r="255175">
      <c r="A255175" s="1" t="s">
        <v>78674</v>
      </c>
    </row>
    <row r="255176">
      <c r="A255176" s="1" t="s">
        <v>44742</v>
      </c>
    </row>
    <row r="255177">
      <c r="A255177" s="1" t="s">
        <v>78675</v>
      </c>
    </row>
    <row r="255178">
      <c r="A255178" s="1" t="s">
        <v>78676</v>
      </c>
    </row>
    <row r="255179">
      <c r="A255179" s="1" t="s">
        <v>78677</v>
      </c>
    </row>
    <row r="255180">
      <c r="A255180" s="1" t="s">
        <v>78678</v>
      </c>
    </row>
    <row r="255181">
      <c r="A255181" s="1" t="s">
        <v>78679</v>
      </c>
    </row>
    <row r="255182">
      <c r="A255182" s="1" t="s">
        <v>78680</v>
      </c>
    </row>
    <row r="255183">
      <c r="A255183" s="1" t="s">
        <v>78681</v>
      </c>
    </row>
    <row r="255184">
      <c r="A255184" s="1" t="s">
        <v>78682</v>
      </c>
    </row>
    <row r="255185">
      <c r="A255185" s="1" t="s">
        <v>35238</v>
      </c>
    </row>
    <row r="255186">
      <c r="A255186" s="1" t="s">
        <v>78683</v>
      </c>
    </row>
    <row r="255187">
      <c r="A255187" s="1" t="s">
        <v>78684</v>
      </c>
    </row>
    <row r="255188">
      <c r="A255188" s="1" t="s">
        <v>78685</v>
      </c>
    </row>
    <row r="255189">
      <c r="A255189" s="1" t="s">
        <v>78687</v>
      </c>
    </row>
    <row r="255190">
      <c r="A255190" s="1" t="s">
        <v>78688</v>
      </c>
    </row>
    <row r="255191">
      <c r="A255191" s="1" t="s">
        <v>78689</v>
      </c>
    </row>
    <row r="255192">
      <c r="A255192" s="1" t="s">
        <v>78690</v>
      </c>
    </row>
    <row r="255193">
      <c r="A255193" s="1" t="s">
        <v>78691</v>
      </c>
    </row>
    <row r="255194">
      <c r="A255194" s="1" t="s">
        <v>78692</v>
      </c>
    </row>
    <row r="255195">
      <c r="A255195" s="1" t="s">
        <v>78693</v>
      </c>
    </row>
    <row r="255196">
      <c r="A255196" s="1" t="s">
        <v>78694</v>
      </c>
    </row>
    <row r="255197">
      <c r="A255197" s="1" t="s">
        <v>78695</v>
      </c>
    </row>
    <row r="255198">
      <c r="A255198" s="1" t="s">
        <v>78696</v>
      </c>
    </row>
    <row r="255199">
      <c r="A255199" s="1" t="s">
        <v>78697</v>
      </c>
    </row>
    <row r="255200">
      <c r="A255200" s="1" t="s">
        <v>78698</v>
      </c>
    </row>
    <row r="255201">
      <c r="A255201" s="1" t="s">
        <v>78699</v>
      </c>
    </row>
    <row r="255202">
      <c r="A255202" s="1" t="s">
        <v>78700</v>
      </c>
    </row>
    <row r="255203">
      <c r="A255203" s="1" t="s">
        <v>78701</v>
      </c>
    </row>
    <row r="255204">
      <c r="A255204" s="1" t="s">
        <v>78702</v>
      </c>
    </row>
    <row r="255205">
      <c r="A255205" s="1" t="s">
        <v>78703</v>
      </c>
    </row>
    <row r="255206">
      <c r="A255206" s="1" t="s">
        <v>78704</v>
      </c>
    </row>
    <row r="255207">
      <c r="A255207" s="1" t="s">
        <v>78705</v>
      </c>
    </row>
    <row r="255208">
      <c r="A255208" s="1" t="s">
        <v>78706</v>
      </c>
    </row>
    <row r="255209">
      <c r="A255209" s="1" t="s">
        <v>78707</v>
      </c>
    </row>
    <row r="255210">
      <c r="A255210" s="1" t="s">
        <v>78708</v>
      </c>
    </row>
    <row r="255211">
      <c r="A255211" s="1" t="s">
        <v>78709</v>
      </c>
    </row>
    <row r="255212">
      <c r="A255212" s="1" t="s">
        <v>78710</v>
      </c>
    </row>
    <row r="255213">
      <c r="A255213" s="1" t="s">
        <v>78711</v>
      </c>
    </row>
    <row r="255214">
      <c r="A255214" s="1" t="s">
        <v>78712</v>
      </c>
    </row>
    <row r="255215">
      <c r="A255215" s="1" t="s">
        <v>78713</v>
      </c>
    </row>
    <row r="255216">
      <c r="A255216" s="1" t="s">
        <v>78714</v>
      </c>
    </row>
    <row r="255217">
      <c r="A255217" s="1" t="s">
        <v>78715</v>
      </c>
    </row>
    <row r="255218">
      <c r="A255218" s="1" t="s">
        <v>78716</v>
      </c>
    </row>
    <row r="255219">
      <c r="A255219" s="1" t="s">
        <v>78717</v>
      </c>
    </row>
    <row r="255220">
      <c r="A255220" s="1" t="s">
        <v>78718</v>
      </c>
    </row>
    <row r="255221">
      <c r="A255221" s="1" t="s">
        <v>78719</v>
      </c>
    </row>
    <row r="255222">
      <c r="A255222" s="1" t="s">
        <v>78720</v>
      </c>
    </row>
    <row r="255223">
      <c r="A255223" s="1" t="s">
        <v>78721</v>
      </c>
    </row>
    <row r="255224">
      <c r="A255224" s="3" t="str">
        <f> a aoe Re a oe ett de BE EAN BS Se</f>
        <v>#ERROR!</v>
      </c>
    </row>
    <row r="255225">
      <c r="A255225" s="1" t="s">
        <v>78722</v>
      </c>
    </row>
    <row r="255226">
      <c r="A255226" s="1" t="s">
        <v>78723</v>
      </c>
    </row>
    <row r="255227">
      <c r="A255227" s="1" t="s">
        <v>78724</v>
      </c>
    </row>
    <row r="255228">
      <c r="A255228" s="1" t="s">
        <v>78725</v>
      </c>
    </row>
    <row r="255229">
      <c r="A255229" s="1" t="s">
        <v>78726</v>
      </c>
    </row>
    <row r="255230">
      <c r="A255230" s="1" t="s">
        <v>78727</v>
      </c>
    </row>
    <row r="255231">
      <c r="A255231" s="1" t="s">
        <v>78728</v>
      </c>
    </row>
    <row r="255232">
      <c r="A255232" s="1" t="s">
        <v>78729</v>
      </c>
    </row>
    <row r="255233">
      <c r="A255233" s="1" t="s">
        <v>78730</v>
      </c>
    </row>
    <row r="255234">
      <c r="A255234" s="1" t="s">
        <v>78731</v>
      </c>
    </row>
    <row r="255235">
      <c r="A255235" s="1" t="s">
        <v>78732</v>
      </c>
    </row>
    <row r="255236">
      <c r="A255236" s="1" t="s">
        <v>78733</v>
      </c>
    </row>
    <row r="255237">
      <c r="A255237" s="1" t="s">
        <v>78734</v>
      </c>
    </row>
    <row r="255238">
      <c r="A255238" s="3" t="str">
        <f>! gas See BRS ORAS Seo ee wg</f>
        <v>#ERROR!</v>
      </c>
    </row>
    <row r="255239">
      <c r="A255239" s="1" t="s">
        <v>78735</v>
      </c>
    </row>
    <row r="255240">
      <c r="A255240" s="1" t="s">
        <v>78736</v>
      </c>
    </row>
    <row r="255241">
      <c r="A255241" s="1" t="s">
        <v>78737</v>
      </c>
    </row>
    <row r="255242">
      <c r="A255242" s="1" t="s">
        <v>78738</v>
      </c>
    </row>
    <row r="255243">
      <c r="A255243" s="1" t="s">
        <v>78739</v>
      </c>
    </row>
    <row r="255244">
      <c r="A255244" s="1" t="s">
        <v>78740</v>
      </c>
    </row>
    <row r="255245">
      <c r="A255245" s="1" t="s">
        <v>78741</v>
      </c>
    </row>
    <row r="255246">
      <c r="A255246" s="1" t="s">
        <v>78742</v>
      </c>
    </row>
    <row r="255247">
      <c r="A255247" s="1" t="s">
        <v>78743</v>
      </c>
    </row>
    <row r="255248">
      <c r="A255248" s="1" t="s">
        <v>78744</v>
      </c>
    </row>
    <row r="255249">
      <c r="A255249" s="1" t="s">
        <v>78745</v>
      </c>
    </row>
    <row r="255250">
      <c r="A255250" s="1" t="s">
        <v>78746</v>
      </c>
    </row>
    <row r="255251">
      <c r="A255251" s="1" t="s">
        <v>78747</v>
      </c>
    </row>
    <row r="255252">
      <c r="A255252" s="1" t="s">
        <v>78748</v>
      </c>
    </row>
    <row r="255253">
      <c r="A255253" s="1" t="s">
        <v>78749</v>
      </c>
    </row>
    <row r="255254">
      <c r="A255254" s="1" t="s">
        <v>78750</v>
      </c>
    </row>
    <row r="255255">
      <c r="A255255" s="1" t="s">
        <v>78751</v>
      </c>
    </row>
    <row r="255256">
      <c r="A255256" s="1" t="s">
        <v>78752</v>
      </c>
    </row>
    <row r="255257">
      <c r="A255257" s="1" t="s">
        <v>78753</v>
      </c>
    </row>
    <row r="255258">
      <c r="A255258" s="1" t="s">
        <v>78754</v>
      </c>
    </row>
    <row r="255259">
      <c r="A255259" s="1" t="s">
        <v>78755</v>
      </c>
    </row>
    <row r="255260">
      <c r="A255260" s="1" t="s">
        <v>78756</v>
      </c>
    </row>
    <row r="255261">
      <c r="A255261" s="1" t="s">
        <v>78757</v>
      </c>
    </row>
    <row r="255262">
      <c r="A255262" s="1" t="s">
        <v>78758</v>
      </c>
    </row>
    <row r="255263">
      <c r="A255263" s="1" t="s">
        <v>78759</v>
      </c>
    </row>
    <row r="255264">
      <c r="A255264" s="1" t="s">
        <v>78760</v>
      </c>
    </row>
    <row r="255265">
      <c r="A255265" s="1" t="s">
        <v>78761</v>
      </c>
    </row>
    <row r="255266">
      <c r="A255266" s="1" t="s">
        <v>78762</v>
      </c>
    </row>
    <row r="255267">
      <c r="A255267" s="1" t="s">
        <v>78763</v>
      </c>
    </row>
    <row r="255268">
      <c r="A255268" s="1" t="s">
        <v>78764</v>
      </c>
    </row>
    <row r="255269">
      <c r="A255269" s="1" t="s">
        <v>78765</v>
      </c>
    </row>
    <row r="255270">
      <c r="A255270" s="1" t="s">
        <v>78766</v>
      </c>
    </row>
    <row r="255271">
      <c r="A255271" s="1" t="s">
        <v>78767</v>
      </c>
    </row>
    <row r="255272">
      <c r="A255272" s="1" t="s">
        <v>78768</v>
      </c>
    </row>
    <row r="255273">
      <c r="A255273" s="1" t="s">
        <v>78769</v>
      </c>
    </row>
    <row r="255274">
      <c r="A255274" s="1" t="s">
        <v>78770</v>
      </c>
    </row>
    <row r="255275">
      <c r="A255275" s="1" t="s">
        <v>78771</v>
      </c>
    </row>
    <row r="255276">
      <c r="A255276" s="1" t="s">
        <v>78772</v>
      </c>
    </row>
    <row r="255277">
      <c r="A255277" s="1" t="s">
        <v>78773</v>
      </c>
    </row>
    <row r="255278">
      <c r="A255278" s="1" t="s">
        <v>78774</v>
      </c>
    </row>
    <row r="255279">
      <c r="A255279" s="1" t="s">
        <v>78775</v>
      </c>
    </row>
    <row r="255280">
      <c r="A255280" s="1" t="s">
        <v>78776</v>
      </c>
    </row>
    <row r="255281">
      <c r="A255281" s="3" t="str">
        <f> ae See SAE ——— x we SESE ae . = Pee = Ws</f>
        <v>#ERROR!</v>
      </c>
    </row>
    <row r="255282">
      <c r="A255282" s="1" t="s">
        <v>78777</v>
      </c>
    </row>
    <row r="255283">
      <c r="A255283" s="1" t="s">
        <v>78778</v>
      </c>
    </row>
    <row r="255284">
      <c r="A255284" s="1" t="s">
        <v>78779</v>
      </c>
    </row>
    <row r="255285">
      <c r="A255285" s="1" t="s">
        <v>78780</v>
      </c>
    </row>
    <row r="255286">
      <c r="A255286" s="1" t="s">
        <v>78781</v>
      </c>
    </row>
    <row r="255287">
      <c r="A255287" s="1" t="s">
        <v>78782</v>
      </c>
    </row>
    <row r="255288">
      <c r="A255288" s="1" t="s">
        <v>78783</v>
      </c>
    </row>
    <row r="255289">
      <c r="A255289" s="1" t="s">
        <v>78784</v>
      </c>
    </row>
    <row r="255290">
      <c r="A255290" s="1" t="s">
        <v>78785</v>
      </c>
    </row>
    <row r="255291">
      <c r="A255291" s="1" t="s">
        <v>78786</v>
      </c>
    </row>
    <row r="255292">
      <c r="A255292" s="1" t="s">
        <v>78787</v>
      </c>
    </row>
    <row r="255293">
      <c r="A255293" s="1" t="s">
        <v>78788</v>
      </c>
    </row>
    <row r="255294">
      <c r="A255294" s="1" t="s">
        <v>78789</v>
      </c>
    </row>
    <row r="255295">
      <c r="A255295" s="1" t="s">
        <v>78790</v>
      </c>
    </row>
    <row r="255296">
      <c r="A255296" s="1" t="s">
        <v>78791</v>
      </c>
    </row>
    <row r="255297">
      <c r="A255297" s="1" t="s">
        <v>78792</v>
      </c>
    </row>
    <row r="255298">
      <c r="A255298" s="1" t="s">
        <v>78793</v>
      </c>
    </row>
    <row r="255299">
      <c r="A255299" s="1" t="s">
        <v>78794</v>
      </c>
    </row>
    <row r="255300">
      <c r="A255300" s="1" t="s">
        <v>78795</v>
      </c>
    </row>
    <row r="255301">
      <c r="A255301" s="1" t="s">
        <v>78796</v>
      </c>
    </row>
    <row r="255302">
      <c r="A255302" s="1" t="s">
        <v>78797</v>
      </c>
    </row>
    <row r="255303">
      <c r="A255303" s="1" t="s">
        <v>78798</v>
      </c>
    </row>
    <row r="255304">
      <c r="A255304" s="1" t="s">
        <v>78799</v>
      </c>
    </row>
    <row r="255305">
      <c r="A255305" s="1" t="s">
        <v>78800</v>
      </c>
    </row>
    <row r="255306">
      <c r="A255306" s="1" t="s">
        <v>78801</v>
      </c>
    </row>
    <row r="255307">
      <c r="A255307" s="1" t="s">
        <v>78802</v>
      </c>
    </row>
    <row r="255308">
      <c r="A255308" s="1" t="s">
        <v>78803</v>
      </c>
    </row>
    <row r="255309">
      <c r="A255309" s="1" t="s">
        <v>78804</v>
      </c>
    </row>
    <row r="255310">
      <c r="A255310" s="1" t="s">
        <v>78805</v>
      </c>
    </row>
    <row r="255311">
      <c r="A255311" s="1" t="s">
        <v>78806</v>
      </c>
    </row>
    <row r="255312">
      <c r="A255312" s="1" t="s">
        <v>78807</v>
      </c>
    </row>
    <row r="255313">
      <c r="A255313" s="1" t="s">
        <v>78808</v>
      </c>
    </row>
    <row r="255314">
      <c r="A255314" s="1" t="s">
        <v>78809</v>
      </c>
    </row>
    <row r="255315">
      <c r="A255315" s="1" t="s">
        <v>78810</v>
      </c>
    </row>
    <row r="255316">
      <c r="A255316" s="1" t="s">
        <v>78811</v>
      </c>
    </row>
    <row r="255317">
      <c r="A255317" s="1" t="s">
        <v>78812</v>
      </c>
    </row>
    <row r="255318">
      <c r="A255318" s="1" t="s">
        <v>78813</v>
      </c>
    </row>
    <row r="255319">
      <c r="A255319" s="1" t="s">
        <v>78814</v>
      </c>
    </row>
    <row r="255320">
      <c r="A255320" s="1" t="s">
        <v>78815</v>
      </c>
    </row>
    <row r="255321">
      <c r="A255321" s="1" t="s">
        <v>78816</v>
      </c>
    </row>
    <row r="255322">
      <c r="A255322" s="1" t="s">
        <v>78817</v>
      </c>
    </row>
    <row r="255323">
      <c r="A255323" s="1" t="s">
        <v>78818</v>
      </c>
    </row>
    <row r="255324">
      <c r="A255324" s="1" t="s">
        <v>78819</v>
      </c>
    </row>
    <row r="255325">
      <c r="A255325" s="1" t="s">
        <v>78820</v>
      </c>
    </row>
    <row r="255326">
      <c r="A255326" s="1" t="s">
        <v>78821</v>
      </c>
    </row>
    <row r="255327">
      <c r="A255327" s="1" t="s">
        <v>78822</v>
      </c>
    </row>
    <row r="255328">
      <c r="A255328" s="1" t="s">
        <v>78823</v>
      </c>
    </row>
    <row r="255329">
      <c r="A255329" s="1" t="s">
        <v>78824</v>
      </c>
    </row>
    <row r="255330">
      <c r="A255330" s="1" t="s">
        <v>78825</v>
      </c>
    </row>
    <row r="255331">
      <c r="A255331" s="1" t="s">
        <v>78826</v>
      </c>
    </row>
    <row r="255332">
      <c r="A255332" s="1" t="s">
        <v>78827</v>
      </c>
    </row>
    <row r="255333">
      <c r="A255333" s="1" t="s">
        <v>78828</v>
      </c>
    </row>
    <row r="255334">
      <c r="A255334" s="1" t="s">
        <v>78829</v>
      </c>
    </row>
    <row r="255335">
      <c r="A255335" s="1" t="s">
        <v>78830</v>
      </c>
    </row>
    <row r="255336">
      <c r="A255336" s="1" t="s">
        <v>78831</v>
      </c>
    </row>
    <row r="255337">
      <c r="A255337" s="1" t="s">
        <v>78832</v>
      </c>
    </row>
    <row r="255338">
      <c r="A255338" s="1" t="s">
        <v>78833</v>
      </c>
    </row>
    <row r="255339">
      <c r="A255339" s="1" t="s">
        <v>78834</v>
      </c>
    </row>
    <row r="255340">
      <c r="A255340" s="1" t="s">
        <v>78835</v>
      </c>
    </row>
    <row r="255341">
      <c r="A255341" s="1" t="s">
        <v>78836</v>
      </c>
    </row>
    <row r="255342">
      <c r="A255342" s="1" t="s">
        <v>78837</v>
      </c>
    </row>
    <row r="255343">
      <c r="A255343" s="1" t="s">
        <v>78838</v>
      </c>
    </row>
    <row r="255344">
      <c r="A255344" s="1" t="s">
        <v>78689</v>
      </c>
    </row>
    <row r="255345">
      <c r="A255345" s="1" t="s">
        <v>78690</v>
      </c>
    </row>
    <row r="255346">
      <c r="A255346" s="1" t="s">
        <v>78691</v>
      </c>
    </row>
    <row r="255347">
      <c r="A255347" s="1" t="s">
        <v>78692</v>
      </c>
    </row>
    <row r="255348">
      <c r="A255348" s="1" t="s">
        <v>78693</v>
      </c>
    </row>
    <row r="255349">
      <c r="A255349" s="1" t="s">
        <v>78694</v>
      </c>
    </row>
    <row r="255350">
      <c r="A255350" s="1" t="s">
        <v>78695</v>
      </c>
    </row>
    <row r="255351">
      <c r="A255351" s="1" t="s">
        <v>78696</v>
      </c>
    </row>
    <row r="255352">
      <c r="A255352" s="1" t="s">
        <v>78697</v>
      </c>
    </row>
    <row r="255353">
      <c r="A255353" s="1" t="s">
        <v>78698</v>
      </c>
    </row>
    <row r="255354">
      <c r="A255354" s="1" t="s">
        <v>78699</v>
      </c>
    </row>
    <row r="255355">
      <c r="A255355" s="1" t="s">
        <v>78700</v>
      </c>
    </row>
    <row r="255356">
      <c r="A255356" s="1" t="s">
        <v>78701</v>
      </c>
    </row>
    <row r="255357">
      <c r="A255357" s="1" t="s">
        <v>78702</v>
      </c>
    </row>
    <row r="255358">
      <c r="A255358" s="1" t="s">
        <v>78703</v>
      </c>
    </row>
    <row r="255359">
      <c r="A255359" s="1" t="s">
        <v>78704</v>
      </c>
    </row>
    <row r="255360">
      <c r="A255360" s="1" t="s">
        <v>78705</v>
      </c>
    </row>
    <row r="255361">
      <c r="A255361" s="1" t="s">
        <v>78706</v>
      </c>
    </row>
    <row r="255362">
      <c r="A255362" s="1" t="s">
        <v>78707</v>
      </c>
    </row>
    <row r="255363">
      <c r="A255363" s="1" t="s">
        <v>78708</v>
      </c>
    </row>
    <row r="255364">
      <c r="A255364" s="1" t="s">
        <v>78709</v>
      </c>
    </row>
    <row r="255365">
      <c r="A255365" s="1" t="s">
        <v>78710</v>
      </c>
    </row>
    <row r="255366">
      <c r="A255366" s="1" t="s">
        <v>78711</v>
      </c>
    </row>
    <row r="255367">
      <c r="A255367" s="1" t="s">
        <v>78712</v>
      </c>
    </row>
    <row r="255368">
      <c r="A255368" s="1" t="s">
        <v>78713</v>
      </c>
    </row>
    <row r="255369">
      <c r="A255369" s="1" t="s">
        <v>78714</v>
      </c>
    </row>
    <row r="255370">
      <c r="A255370" s="1" t="s">
        <v>78715</v>
      </c>
    </row>
    <row r="255371">
      <c r="A255371" s="1" t="s">
        <v>78716</v>
      </c>
    </row>
    <row r="255372">
      <c r="A255372" s="1" t="s">
        <v>78717</v>
      </c>
    </row>
    <row r="255373">
      <c r="A255373" s="1" t="s">
        <v>78718</v>
      </c>
    </row>
    <row r="255374">
      <c r="A255374" s="1" t="s">
        <v>78719</v>
      </c>
    </row>
    <row r="255375">
      <c r="A255375" s="1" t="s">
        <v>78720</v>
      </c>
    </row>
    <row r="255376">
      <c r="A255376" s="1" t="s">
        <v>78721</v>
      </c>
    </row>
    <row r="255377">
      <c r="A255377" s="3" t="str">
        <f> a aoe Re a oe ett de BE EAN BS Se</f>
        <v>#ERROR!</v>
      </c>
    </row>
    <row r="255378">
      <c r="A255378" s="1" t="s">
        <v>78722</v>
      </c>
    </row>
    <row r="255379">
      <c r="A255379" s="1" t="s">
        <v>78723</v>
      </c>
    </row>
    <row r="255380">
      <c r="A255380" s="1" t="s">
        <v>78724</v>
      </c>
    </row>
    <row r="255381">
      <c r="A255381" s="1" t="s">
        <v>78725</v>
      </c>
    </row>
    <row r="255382">
      <c r="A255382" s="1" t="s">
        <v>78726</v>
      </c>
    </row>
    <row r="255383">
      <c r="A255383" s="1" t="s">
        <v>78727</v>
      </c>
    </row>
    <row r="255384">
      <c r="A255384" s="1" t="s">
        <v>78728</v>
      </c>
    </row>
    <row r="255385">
      <c r="A255385" s="1" t="s">
        <v>78729</v>
      </c>
    </row>
    <row r="255386">
      <c r="A255386" s="1" t="s">
        <v>78730</v>
      </c>
    </row>
    <row r="255387">
      <c r="A255387" s="1" t="s">
        <v>78731</v>
      </c>
    </row>
    <row r="255388">
      <c r="A255388" s="1" t="s">
        <v>78732</v>
      </c>
    </row>
    <row r="255389">
      <c r="A255389" s="1" t="s">
        <v>78733</v>
      </c>
    </row>
    <row r="255390">
      <c r="A255390" s="1" t="s">
        <v>78734</v>
      </c>
    </row>
    <row r="255391">
      <c r="A255391" s="3" t="str">
        <f>! gas See BRS ORAS Seo ee wg</f>
        <v>#ERROR!</v>
      </c>
    </row>
    <row r="255392">
      <c r="A255392" s="1" t="s">
        <v>78735</v>
      </c>
    </row>
    <row r="255393">
      <c r="A255393" s="1" t="s">
        <v>78736</v>
      </c>
    </row>
    <row r="255394">
      <c r="A255394" s="1" t="s">
        <v>78737</v>
      </c>
    </row>
    <row r="255395">
      <c r="A255395" s="1" t="s">
        <v>78738</v>
      </c>
    </row>
    <row r="255396">
      <c r="A255396" s="1" t="s">
        <v>78739</v>
      </c>
    </row>
    <row r="255397">
      <c r="A255397" s="1" t="s">
        <v>78740</v>
      </c>
    </row>
    <row r="255398">
      <c r="A255398" s="1" t="s">
        <v>78741</v>
      </c>
    </row>
    <row r="255399">
      <c r="A255399" s="1" t="s">
        <v>78742</v>
      </c>
    </row>
    <row r="255400">
      <c r="A255400" s="1" t="s">
        <v>78743</v>
      </c>
    </row>
    <row r="255401">
      <c r="A255401" s="1" t="s">
        <v>78744</v>
      </c>
    </row>
    <row r="255402">
      <c r="A255402" s="1" t="s">
        <v>78745</v>
      </c>
    </row>
    <row r="255403">
      <c r="A255403" s="1" t="s">
        <v>78839</v>
      </c>
    </row>
    <row r="255404">
      <c r="A255404" s="1" t="s">
        <v>78747</v>
      </c>
    </row>
    <row r="255405">
      <c r="A255405" s="1" t="s">
        <v>78748</v>
      </c>
    </row>
    <row r="255406">
      <c r="A255406" s="1" t="s">
        <v>78749</v>
      </c>
    </row>
    <row r="255407">
      <c r="A255407" s="1" t="s">
        <v>78750</v>
      </c>
    </row>
    <row r="255408">
      <c r="A255408" s="1" t="s">
        <v>78751</v>
      </c>
    </row>
    <row r="255409">
      <c r="A255409" s="1" t="s">
        <v>78752</v>
      </c>
    </row>
    <row r="255410">
      <c r="A255410" s="1" t="s">
        <v>78753</v>
      </c>
    </row>
    <row r="255411">
      <c r="A255411" s="1" t="s">
        <v>78754</v>
      </c>
    </row>
    <row r="255412">
      <c r="A255412" s="1" t="s">
        <v>78755</v>
      </c>
    </row>
    <row r="255413">
      <c r="A255413" s="1" t="s">
        <v>78756</v>
      </c>
    </row>
    <row r="255414">
      <c r="A255414" s="1" t="s">
        <v>78757</v>
      </c>
    </row>
    <row r="255415">
      <c r="A255415" s="1" t="s">
        <v>78758</v>
      </c>
    </row>
    <row r="255416">
      <c r="A255416" s="1" t="s">
        <v>78759</v>
      </c>
    </row>
    <row r="255417">
      <c r="A255417" s="1" t="s">
        <v>78760</v>
      </c>
    </row>
    <row r="255418">
      <c r="A255418" s="1" t="s">
        <v>78761</v>
      </c>
    </row>
    <row r="255419">
      <c r="A255419" s="1" t="s">
        <v>78762</v>
      </c>
    </row>
    <row r="255420">
      <c r="A255420" s="1" t="s">
        <v>78763</v>
      </c>
    </row>
    <row r="255421">
      <c r="A255421" s="1" t="s">
        <v>78764</v>
      </c>
    </row>
    <row r="255422">
      <c r="A255422" s="1" t="s">
        <v>78765</v>
      </c>
    </row>
    <row r="255423">
      <c r="A255423" s="1" t="s">
        <v>78766</v>
      </c>
    </row>
    <row r="255424">
      <c r="A255424" s="1" t="s">
        <v>78767</v>
      </c>
    </row>
    <row r="255425">
      <c r="A255425" s="1" t="s">
        <v>78768</v>
      </c>
    </row>
    <row r="255426">
      <c r="A255426" s="1" t="s">
        <v>78769</v>
      </c>
    </row>
    <row r="255427">
      <c r="A255427" s="1" t="s">
        <v>78770</v>
      </c>
    </row>
    <row r="255428">
      <c r="A255428" s="1" t="s">
        <v>78771</v>
      </c>
    </row>
    <row r="255429">
      <c r="A255429" s="1" t="s">
        <v>78772</v>
      </c>
    </row>
    <row r="255430">
      <c r="A255430" s="1" t="s">
        <v>78773</v>
      </c>
    </row>
    <row r="255431">
      <c r="A255431" s="1" t="s">
        <v>78774</v>
      </c>
    </row>
    <row r="255432">
      <c r="A255432" s="1" t="s">
        <v>78775</v>
      </c>
    </row>
    <row r="255433">
      <c r="A255433" s="1" t="s">
        <v>78776</v>
      </c>
    </row>
    <row r="255434">
      <c r="A255434" s="3" t="str">
        <f> ae See SAE ——— x we SESE ae . = Pee = Ws</f>
        <v>#ERROR!</v>
      </c>
    </row>
    <row r="255435">
      <c r="A255435" s="1" t="s">
        <v>78777</v>
      </c>
    </row>
    <row r="255436">
      <c r="A255436" s="1" t="s">
        <v>78778</v>
      </c>
    </row>
    <row r="255437">
      <c r="A255437" s="1" t="s">
        <v>78779</v>
      </c>
    </row>
    <row r="255438">
      <c r="A255438" s="1" t="s">
        <v>78780</v>
      </c>
    </row>
    <row r="255439">
      <c r="A255439" s="1" t="s">
        <v>78781</v>
      </c>
    </row>
    <row r="255440">
      <c r="A255440" s="1" t="s">
        <v>78782</v>
      </c>
    </row>
    <row r="255441">
      <c r="A255441" s="1" t="s">
        <v>78783</v>
      </c>
    </row>
    <row r="255442">
      <c r="A255442" s="1" t="s">
        <v>78784</v>
      </c>
    </row>
    <row r="255443">
      <c r="A255443" s="1" t="s">
        <v>78785</v>
      </c>
    </row>
    <row r="255444">
      <c r="A255444" s="1" t="s">
        <v>78786</v>
      </c>
    </row>
    <row r="255445">
      <c r="A255445" s="1" t="s">
        <v>78787</v>
      </c>
    </row>
    <row r="255446">
      <c r="A255446" s="1" t="s">
        <v>78788</v>
      </c>
    </row>
    <row r="255447">
      <c r="A255447" s="1" t="s">
        <v>78789</v>
      </c>
    </row>
    <row r="255448">
      <c r="A255448" s="1" t="s">
        <v>78790</v>
      </c>
    </row>
    <row r="255449">
      <c r="A255449" s="1" t="s">
        <v>78791</v>
      </c>
    </row>
    <row r="255450">
      <c r="A255450" s="1" t="s">
        <v>78792</v>
      </c>
    </row>
    <row r="255451">
      <c r="A255451" s="1" t="s">
        <v>78793</v>
      </c>
    </row>
    <row r="255452">
      <c r="A255452" s="1" t="s">
        <v>78794</v>
      </c>
    </row>
    <row r="255453">
      <c r="A255453" s="1" t="s">
        <v>78795</v>
      </c>
    </row>
    <row r="255454">
      <c r="A255454" s="1" t="s">
        <v>78796</v>
      </c>
    </row>
    <row r="255455">
      <c r="A255455" s="1" t="s">
        <v>78797</v>
      </c>
    </row>
    <row r="255456">
      <c r="A255456" s="1" t="s">
        <v>78798</v>
      </c>
    </row>
    <row r="255457">
      <c r="A255457" s="1" t="s">
        <v>78799</v>
      </c>
    </row>
    <row r="255458">
      <c r="A255458" s="1" t="s">
        <v>78800</v>
      </c>
    </row>
    <row r="255459">
      <c r="A255459" s="1" t="s">
        <v>78801</v>
      </c>
    </row>
    <row r="255460">
      <c r="A255460" s="1" t="s">
        <v>78802</v>
      </c>
    </row>
    <row r="255461">
      <c r="A255461" s="1" t="s">
        <v>78803</v>
      </c>
    </row>
    <row r="255462">
      <c r="A255462" s="1" t="s">
        <v>78804</v>
      </c>
    </row>
    <row r="255463">
      <c r="A255463" s="1" t="s">
        <v>78805</v>
      </c>
    </row>
    <row r="255464">
      <c r="A255464" s="1" t="s">
        <v>78806</v>
      </c>
    </row>
    <row r="255465">
      <c r="A255465" s="1" t="s">
        <v>78807</v>
      </c>
    </row>
    <row r="255466">
      <c r="A255466" s="1" t="s">
        <v>78808</v>
      </c>
    </row>
    <row r="255467">
      <c r="A255467" s="1" t="s">
        <v>78809</v>
      </c>
    </row>
    <row r="255468">
      <c r="A255468" s="1" t="s">
        <v>78810</v>
      </c>
    </row>
    <row r="255469">
      <c r="A255469" s="1" t="s">
        <v>78811</v>
      </c>
    </row>
    <row r="255470">
      <c r="A255470" s="1" t="s">
        <v>78812</v>
      </c>
    </row>
    <row r="255471">
      <c r="A255471" s="1" t="s">
        <v>78813</v>
      </c>
    </row>
    <row r="255472">
      <c r="A255472" s="1" t="s">
        <v>78814</v>
      </c>
    </row>
    <row r="255473">
      <c r="A255473" s="1" t="s">
        <v>78815</v>
      </c>
    </row>
    <row r="255474">
      <c r="A255474" s="1" t="s">
        <v>78816</v>
      </c>
    </row>
    <row r="255475">
      <c r="A255475" s="1" t="s">
        <v>78817</v>
      </c>
    </row>
    <row r="255476">
      <c r="A255476" s="1" t="s">
        <v>78818</v>
      </c>
    </row>
    <row r="255477">
      <c r="A255477" s="1" t="s">
        <v>78819</v>
      </c>
    </row>
    <row r="255478">
      <c r="A255478" s="1" t="s">
        <v>78820</v>
      </c>
    </row>
    <row r="255479">
      <c r="A255479" s="1" t="s">
        <v>78821</v>
      </c>
    </row>
    <row r="255480">
      <c r="A255480" s="1" t="s">
        <v>78822</v>
      </c>
    </row>
    <row r="255481">
      <c r="A255481" s="1" t="s">
        <v>78823</v>
      </c>
    </row>
    <row r="255482">
      <c r="A255482" s="1" t="s">
        <v>78824</v>
      </c>
    </row>
    <row r="255483">
      <c r="A255483" s="1" t="s">
        <v>78825</v>
      </c>
    </row>
    <row r="255484">
      <c r="A255484" s="1" t="s">
        <v>78826</v>
      </c>
    </row>
    <row r="255485">
      <c r="A255485" s="1" t="s">
        <v>78827</v>
      </c>
    </row>
    <row r="255486">
      <c r="A255486" s="1" t="s">
        <v>78828</v>
      </c>
    </row>
    <row r="255487">
      <c r="A255487" s="1" t="s">
        <v>78829</v>
      </c>
    </row>
    <row r="255488">
      <c r="A255488" s="1" t="s">
        <v>78830</v>
      </c>
    </row>
    <row r="255489">
      <c r="A255489" s="1" t="s">
        <v>78831</v>
      </c>
    </row>
    <row r="255490">
      <c r="A255490" s="1" t="s">
        <v>78832</v>
      </c>
    </row>
    <row r="255491">
      <c r="A255491" s="1" t="s">
        <v>78833</v>
      </c>
    </row>
    <row r="255492">
      <c r="A255492" s="1" t="s">
        <v>78834</v>
      </c>
    </row>
    <row r="255493">
      <c r="A255493" s="1" t="s">
        <v>78835</v>
      </c>
    </row>
    <row r="255494">
      <c r="A255494" s="1" t="s">
        <v>78836</v>
      </c>
    </row>
    <row r="255495">
      <c r="A255495" s="1" t="s">
        <v>78837</v>
      </c>
    </row>
    <row r="255496">
      <c r="A255496" s="1" t="s">
        <v>78840</v>
      </c>
    </row>
    <row r="255497">
      <c r="A255497" s="1" t="s">
        <v>78841</v>
      </c>
    </row>
    <row r="255498">
      <c r="A255498" s="3" t="str">
        <f> Ae</f>
        <v>#NAME?</v>
      </c>
    </row>
    <row r="255499">
      <c r="A255499" s="1" t="s">
        <v>73793</v>
      </c>
    </row>
    <row r="255500">
      <c r="A255500" s="1" t="s">
        <v>36118</v>
      </c>
    </row>
    <row r="255501">
      <c r="A255501" s="1" t="s">
        <v>73794</v>
      </c>
    </row>
    <row r="255502">
      <c r="A255502" s="1" t="s">
        <v>73795</v>
      </c>
    </row>
    <row r="255503">
      <c r="A255503" s="1" t="s">
        <v>73796</v>
      </c>
    </row>
    <row r="255504">
      <c r="A255504" s="3" t="str">
        <f> Ae</f>
        <v>#NAME?</v>
      </c>
    </row>
    <row r="255505">
      <c r="A255505" s="1" t="s">
        <v>73793</v>
      </c>
    </row>
    <row r="255506">
      <c r="A255506" s="1" t="s">
        <v>73794</v>
      </c>
    </row>
    <row r="255507">
      <c r="A255507" s="1" t="s">
        <v>73795</v>
      </c>
    </row>
    <row r="255508">
      <c r="A255508" s="1" t="s">
        <v>73797</v>
      </c>
    </row>
    <row r="255509">
      <c r="A255509" s="1" t="s">
        <v>78842</v>
      </c>
    </row>
    <row r="255510">
      <c r="A255510" s="1" t="s">
        <v>78843</v>
      </c>
    </row>
    <row r="255511">
      <c r="A255511" s="1" t="s">
        <v>78844</v>
      </c>
    </row>
    <row r="255512">
      <c r="A255512" s="1" t="s">
        <v>61680</v>
      </c>
    </row>
    <row r="255513">
      <c r="A255513" s="1" t="s">
        <v>78845</v>
      </c>
    </row>
    <row r="255514">
      <c r="A255514" s="1" t="s">
        <v>78846</v>
      </c>
    </row>
    <row r="255515">
      <c r="A255515" s="1" t="s">
        <v>78847</v>
      </c>
    </row>
    <row r="255516">
      <c r="A255516" s="1" t="s">
        <v>78848</v>
      </c>
    </row>
    <row r="255517">
      <c r="A255517" s="1" t="s">
        <v>78849</v>
      </c>
    </row>
    <row r="255518">
      <c r="A255518" s="1" t="s">
        <v>78850</v>
      </c>
    </row>
    <row r="255519">
      <c r="A255519" s="1" t="s">
        <v>78851</v>
      </c>
    </row>
    <row r="255520">
      <c r="A255520" s="1" t="s">
        <v>78852</v>
      </c>
    </row>
    <row r="255521">
      <c r="A255521" s="1" t="s">
        <v>78853</v>
      </c>
    </row>
    <row r="255522">
      <c r="A255522" s="1" t="s">
        <v>78854</v>
      </c>
    </row>
    <row r="255523">
      <c r="A255523" s="1" t="s">
        <v>78855</v>
      </c>
    </row>
    <row r="255524">
      <c r="A255524" s="1" t="s">
        <v>78856</v>
      </c>
    </row>
    <row r="255525">
      <c r="A255525" s="1" t="s">
        <v>78857</v>
      </c>
    </row>
    <row r="255526">
      <c r="A255526" s="1" t="s">
        <v>78858</v>
      </c>
    </row>
    <row r="255527">
      <c r="A255527" s="1" t="s">
        <v>78859</v>
      </c>
    </row>
    <row r="255528">
      <c r="A255528" s="1" t="s">
        <v>78860</v>
      </c>
    </row>
    <row r="255529">
      <c r="A255529" s="1" t="s">
        <v>78861</v>
      </c>
    </row>
    <row r="255530">
      <c r="A255530" s="1" t="s">
        <v>78862</v>
      </c>
    </row>
    <row r="255531">
      <c r="A255531" s="1" t="s">
        <v>78863</v>
      </c>
    </row>
    <row r="255532">
      <c r="A255532" s="1" t="s">
        <v>78864</v>
      </c>
    </row>
    <row r="255533">
      <c r="A255533" s="1" t="s">
        <v>78865</v>
      </c>
    </row>
    <row r="255534">
      <c r="A255534" s="1" t="s">
        <v>78866</v>
      </c>
    </row>
    <row r="255535">
      <c r="A255535" s="1" t="s">
        <v>78867</v>
      </c>
    </row>
    <row r="255536">
      <c r="A255536" s="1" t="s">
        <v>78868</v>
      </c>
    </row>
    <row r="255537">
      <c r="A255537" s="1" t="s">
        <v>78869</v>
      </c>
    </row>
    <row r="255538">
      <c r="A255538" s="1" t="s">
        <v>78870</v>
      </c>
    </row>
    <row r="255539">
      <c r="A255539" s="1" t="s">
        <v>78871</v>
      </c>
    </row>
    <row r="255540">
      <c r="A255540" s="1" t="s">
        <v>78872</v>
      </c>
    </row>
    <row r="255541">
      <c r="A255541" s="1" t="s">
        <v>78873</v>
      </c>
    </row>
    <row r="255542">
      <c r="A255542" s="1" t="s">
        <v>78874</v>
      </c>
    </row>
    <row r="255543">
      <c r="A255543" s="1" t="s">
        <v>78875</v>
      </c>
    </row>
    <row r="255544">
      <c r="A255544" s="1" t="s">
        <v>78876</v>
      </c>
    </row>
    <row r="255545">
      <c r="A255545" s="1" t="s">
        <v>78877</v>
      </c>
    </row>
    <row r="255546">
      <c r="A255546" s="1" t="s">
        <v>78878</v>
      </c>
    </row>
    <row r="255547">
      <c r="A255547" s="1" t="s">
        <v>78879</v>
      </c>
    </row>
    <row r="255548">
      <c r="A255548" s="1" t="s">
        <v>78880</v>
      </c>
    </row>
    <row r="255549">
      <c r="A255549" s="1" t="s">
        <v>78881</v>
      </c>
    </row>
    <row r="255550">
      <c r="A255550" s="1" t="s">
        <v>78882</v>
      </c>
    </row>
    <row r="255551">
      <c r="A255551" s="1" t="s">
        <v>78883</v>
      </c>
    </row>
    <row r="255552">
      <c r="A255552" s="1" t="s">
        <v>78884</v>
      </c>
    </row>
    <row r="255553">
      <c r="A255553" s="1" t="s">
        <v>78885</v>
      </c>
    </row>
    <row r="255554">
      <c r="A255554" s="1" t="s">
        <v>78886</v>
      </c>
    </row>
    <row r="255555">
      <c r="A255555" s="1" t="s">
        <v>78887</v>
      </c>
    </row>
    <row r="255556">
      <c r="A255556" s="1" t="s">
        <v>78888</v>
      </c>
    </row>
    <row r="255557">
      <c r="A255557" s="1" t="s">
        <v>78889</v>
      </c>
    </row>
    <row r="255558">
      <c r="A255558" s="1" t="s">
        <v>78890</v>
      </c>
    </row>
    <row r="255559">
      <c r="A255559" s="1" t="s">
        <v>78891</v>
      </c>
    </row>
    <row r="255560">
      <c r="A255560" s="1" t="s">
        <v>78892</v>
      </c>
    </row>
    <row r="255561">
      <c r="A255561" s="1" t="s">
        <v>78843</v>
      </c>
    </row>
    <row r="255562">
      <c r="A255562" s="1" t="s">
        <v>61680</v>
      </c>
    </row>
    <row r="255563">
      <c r="A255563" s="1" t="s">
        <v>78845</v>
      </c>
    </row>
    <row r="255564">
      <c r="A255564" s="1" t="s">
        <v>78846</v>
      </c>
    </row>
    <row r="255565">
      <c r="A255565" s="1" t="s">
        <v>78847</v>
      </c>
    </row>
    <row r="255566">
      <c r="A255566" s="1" t="s">
        <v>78848</v>
      </c>
    </row>
    <row r="255567">
      <c r="A255567" s="1" t="s">
        <v>78849</v>
      </c>
    </row>
    <row r="255568">
      <c r="A255568" s="1" t="s">
        <v>78850</v>
      </c>
    </row>
    <row r="255569">
      <c r="A255569" s="1" t="s">
        <v>78851</v>
      </c>
    </row>
    <row r="255570">
      <c r="A255570" s="1" t="s">
        <v>78852</v>
      </c>
    </row>
    <row r="255571">
      <c r="A255571" s="1" t="s">
        <v>78853</v>
      </c>
    </row>
    <row r="255572">
      <c r="A255572" s="1" t="s">
        <v>78854</v>
      </c>
    </row>
    <row r="255573">
      <c r="A255573" s="1" t="s">
        <v>78855</v>
      </c>
    </row>
    <row r="255574">
      <c r="A255574" s="1" t="s">
        <v>78856</v>
      </c>
    </row>
    <row r="255575">
      <c r="A255575" s="1" t="s">
        <v>78857</v>
      </c>
    </row>
    <row r="255576">
      <c r="A255576" s="1" t="s">
        <v>78858</v>
      </c>
    </row>
    <row r="255577">
      <c r="A255577" s="1" t="s">
        <v>78859</v>
      </c>
    </row>
    <row r="255578">
      <c r="A255578" s="1" t="s">
        <v>78860</v>
      </c>
    </row>
    <row r="255579">
      <c r="A255579" s="1" t="s">
        <v>78861</v>
      </c>
    </row>
    <row r="255580">
      <c r="A255580" s="1" t="s">
        <v>78862</v>
      </c>
    </row>
    <row r="255581">
      <c r="A255581" s="1" t="s">
        <v>78863</v>
      </c>
    </row>
    <row r="255582">
      <c r="A255582" s="1" t="s">
        <v>78864</v>
      </c>
    </row>
    <row r="255583">
      <c r="A255583" s="1" t="s">
        <v>78865</v>
      </c>
    </row>
    <row r="255584">
      <c r="A255584" s="1" t="s">
        <v>78866</v>
      </c>
    </row>
    <row r="255585">
      <c r="A255585" s="1" t="s">
        <v>78867</v>
      </c>
    </row>
    <row r="255586">
      <c r="A255586" s="1" t="s">
        <v>78868</v>
      </c>
    </row>
    <row r="255587">
      <c r="A255587" s="1" t="s">
        <v>78869</v>
      </c>
    </row>
    <row r="255588">
      <c r="A255588" s="1" t="s">
        <v>78870</v>
      </c>
    </row>
    <row r="255589">
      <c r="A255589" s="1" t="s">
        <v>78871</v>
      </c>
    </row>
    <row r="255590">
      <c r="A255590" s="1" t="s">
        <v>78872</v>
      </c>
    </row>
    <row r="255591">
      <c r="A255591" s="1" t="s">
        <v>78873</v>
      </c>
    </row>
    <row r="255592">
      <c r="A255592" s="1" t="s">
        <v>78874</v>
      </c>
    </row>
    <row r="255593">
      <c r="A255593" s="1" t="s">
        <v>78875</v>
      </c>
    </row>
    <row r="255594">
      <c r="A255594" s="1" t="s">
        <v>78876</v>
      </c>
    </row>
    <row r="255595">
      <c r="A255595" s="1" t="s">
        <v>78877</v>
      </c>
    </row>
    <row r="255596">
      <c r="A255596" s="1" t="s">
        <v>78878</v>
      </c>
    </row>
    <row r="255597">
      <c r="A255597" s="1" t="s">
        <v>78879</v>
      </c>
    </row>
    <row r="255598">
      <c r="A255598" s="1" t="s">
        <v>78880</v>
      </c>
    </row>
    <row r="255599">
      <c r="A255599" s="1" t="s">
        <v>78881</v>
      </c>
    </row>
    <row r="255600">
      <c r="A255600" s="1" t="s">
        <v>78882</v>
      </c>
    </row>
    <row r="255601">
      <c r="A255601" s="1" t="s">
        <v>78883</v>
      </c>
    </row>
    <row r="255602">
      <c r="A255602" s="1" t="s">
        <v>78884</v>
      </c>
    </row>
    <row r="255603">
      <c r="A255603" s="1" t="s">
        <v>78885</v>
      </c>
    </row>
    <row r="255604">
      <c r="A255604" s="1" t="s">
        <v>78886</v>
      </c>
    </row>
    <row r="255605">
      <c r="A255605" s="1" t="s">
        <v>78887</v>
      </c>
    </row>
    <row r="255606">
      <c r="A255606" s="1" t="s">
        <v>78888</v>
      </c>
    </row>
    <row r="255607">
      <c r="A255607" s="1" t="s">
        <v>78889</v>
      </c>
    </row>
    <row r="255608">
      <c r="A255608" s="1" t="s">
        <v>78890</v>
      </c>
    </row>
    <row r="255609">
      <c r="A255609" s="1" t="s">
        <v>78891</v>
      </c>
    </row>
    <row r="255610">
      <c r="A255610" s="1" t="s">
        <v>78893</v>
      </c>
    </row>
    <row r="255611">
      <c r="A255611" s="1" t="s">
        <v>78894</v>
      </c>
    </row>
    <row r="255612">
      <c r="A255612" s="1" t="s">
        <v>71295</v>
      </c>
    </row>
    <row r="255613">
      <c r="A255613" s="1" t="s">
        <v>78895</v>
      </c>
    </row>
    <row r="255614">
      <c r="A255614" s="1" t="s">
        <v>78896</v>
      </c>
    </row>
    <row r="255615">
      <c r="A255615" s="1" t="s">
        <v>78897</v>
      </c>
    </row>
    <row r="255616">
      <c r="A255616" s="1" t="s">
        <v>78898</v>
      </c>
    </row>
    <row r="255617">
      <c r="A255617" s="1" t="s">
        <v>78899</v>
      </c>
    </row>
    <row r="255618">
      <c r="A255618" s="1" t="s">
        <v>78900</v>
      </c>
    </row>
    <row r="255619">
      <c r="A255619" s="1" t="s">
        <v>78901</v>
      </c>
    </row>
    <row r="255620">
      <c r="A255620" s="1" t="s">
        <v>78902</v>
      </c>
    </row>
    <row r="255621">
      <c r="A255621" s="1" t="s">
        <v>78903</v>
      </c>
    </row>
    <row r="255622">
      <c r="A255622" s="1" t="s">
        <v>78904</v>
      </c>
    </row>
    <row r="255623">
      <c r="A255623" s="1" t="s">
        <v>78905</v>
      </c>
    </row>
    <row r="255624">
      <c r="A255624" s="1" t="s">
        <v>78906</v>
      </c>
    </row>
    <row r="255625">
      <c r="A255625" s="1" t="s">
        <v>78907</v>
      </c>
    </row>
    <row r="255626">
      <c r="A255626" s="1" t="s">
        <v>78908</v>
      </c>
    </row>
    <row r="255627">
      <c r="A255627" s="1" t="s">
        <v>1481</v>
      </c>
    </row>
    <row r="255628">
      <c r="A255628" s="1" t="s">
        <v>78909</v>
      </c>
    </row>
    <row r="255629">
      <c r="A255629" s="1" t="s">
        <v>78910</v>
      </c>
    </row>
    <row r="255630">
      <c r="A255630" s="1" t="s">
        <v>78911</v>
      </c>
    </row>
    <row r="255631">
      <c r="A255631" s="1" t="s">
        <v>78912</v>
      </c>
    </row>
    <row r="255632">
      <c r="A255632" s="1" t="s">
        <v>78913</v>
      </c>
    </row>
    <row r="255633">
      <c r="A255633" s="1" t="s">
        <v>78914</v>
      </c>
    </row>
    <row r="255634">
      <c r="A255634" s="1" t="s">
        <v>78915</v>
      </c>
    </row>
    <row r="255635">
      <c r="A255635" s="1" t="s">
        <v>78916</v>
      </c>
    </row>
    <row r="255636">
      <c r="A255636" s="1" t="s">
        <v>78917</v>
      </c>
    </row>
    <row r="255637">
      <c r="A255637" s="1" t="s">
        <v>78918</v>
      </c>
    </row>
    <row r="255638">
      <c r="A255638" s="1" t="s">
        <v>78919</v>
      </c>
    </row>
    <row r="255639">
      <c r="A255639" s="1" t="s">
        <v>78920</v>
      </c>
    </row>
    <row r="255640">
      <c r="A255640" s="1" t="s">
        <v>78921</v>
      </c>
    </row>
    <row r="255641">
      <c r="A255641" s="1" t="s">
        <v>78922</v>
      </c>
    </row>
    <row r="255642">
      <c r="A255642" s="1" t="s">
        <v>78923</v>
      </c>
    </row>
    <row r="255643">
      <c r="A255643" s="1" t="s">
        <v>78924</v>
      </c>
    </row>
    <row r="255644">
      <c r="A255644" s="1" t="s">
        <v>78925</v>
      </c>
    </row>
    <row r="255645">
      <c r="A255645" s="1" t="s">
        <v>78926</v>
      </c>
    </row>
    <row r="255646">
      <c r="A255646" s="1" t="s">
        <v>78927</v>
      </c>
    </row>
    <row r="255647">
      <c r="A255647" s="1" t="s">
        <v>78928</v>
      </c>
    </row>
    <row r="255648">
      <c r="A255648" s="1" t="s">
        <v>78929</v>
      </c>
    </row>
    <row r="255649">
      <c r="A255649" s="1" t="s">
        <v>78930</v>
      </c>
    </row>
    <row r="255650">
      <c r="A255650" s="1" t="s">
        <v>78931</v>
      </c>
    </row>
    <row r="255651">
      <c r="A255651" s="1" t="s">
        <v>78932</v>
      </c>
    </row>
    <row r="255652">
      <c r="A255652" s="1" t="s">
        <v>78933</v>
      </c>
    </row>
    <row r="255653">
      <c r="A255653" s="1" t="s">
        <v>78934</v>
      </c>
    </row>
    <row r="255654">
      <c r="A255654" s="1" t="s">
        <v>78935</v>
      </c>
    </row>
    <row r="255655">
      <c r="A255655" s="1" t="s">
        <v>78936</v>
      </c>
    </row>
    <row r="255656">
      <c r="A255656" s="1" t="s">
        <v>78937</v>
      </c>
    </row>
    <row r="255657">
      <c r="A255657" s="1" t="s">
        <v>78938</v>
      </c>
    </row>
    <row r="255658">
      <c r="A255658" s="1" t="s">
        <v>45074</v>
      </c>
    </row>
    <row r="255659">
      <c r="A255659" s="1" t="s">
        <v>78939</v>
      </c>
    </row>
    <row r="255660">
      <c r="A255660" s="1" t="s">
        <v>71295</v>
      </c>
    </row>
    <row r="255661">
      <c r="A255661" s="1" t="s">
        <v>78895</v>
      </c>
    </row>
    <row r="255662">
      <c r="A255662" s="1" t="s">
        <v>78896</v>
      </c>
    </row>
    <row r="255663">
      <c r="A255663" s="1" t="s">
        <v>78897</v>
      </c>
    </row>
    <row r="255664">
      <c r="A255664" s="1" t="s">
        <v>78898</v>
      </c>
    </row>
    <row r="255665">
      <c r="A255665" s="1" t="s">
        <v>78899</v>
      </c>
    </row>
    <row r="255666">
      <c r="A255666" s="1" t="s">
        <v>78900</v>
      </c>
    </row>
    <row r="255667">
      <c r="A255667" s="1" t="s">
        <v>78901</v>
      </c>
    </row>
    <row r="255668">
      <c r="A255668" s="1" t="s">
        <v>78902</v>
      </c>
    </row>
    <row r="255669">
      <c r="A255669" s="1" t="s">
        <v>78903</v>
      </c>
    </row>
    <row r="255670">
      <c r="A255670" s="1" t="s">
        <v>78904</v>
      </c>
    </row>
    <row r="255671">
      <c r="A255671" s="1" t="s">
        <v>78905</v>
      </c>
    </row>
    <row r="255672">
      <c r="A255672" s="1" t="s">
        <v>78906</v>
      </c>
    </row>
    <row r="255673">
      <c r="A255673" s="1" t="s">
        <v>78907</v>
      </c>
    </row>
    <row r="255674">
      <c r="A255674" s="1" t="s">
        <v>78908</v>
      </c>
    </row>
    <row r="255675">
      <c r="A255675" s="1" t="s">
        <v>78909</v>
      </c>
    </row>
    <row r="255676">
      <c r="A255676" s="1" t="s">
        <v>78910</v>
      </c>
    </row>
    <row r="255677">
      <c r="A255677" s="1" t="s">
        <v>78911</v>
      </c>
    </row>
    <row r="255678">
      <c r="A255678" s="1" t="s">
        <v>78912</v>
      </c>
    </row>
    <row r="255679">
      <c r="A255679" s="1" t="s">
        <v>78913</v>
      </c>
    </row>
    <row r="255680">
      <c r="A255680" s="1" t="s">
        <v>78914</v>
      </c>
    </row>
    <row r="255681">
      <c r="A255681" s="1" t="s">
        <v>78915</v>
      </c>
    </row>
    <row r="255682">
      <c r="A255682" s="1" t="s">
        <v>78916</v>
      </c>
    </row>
    <row r="255683">
      <c r="A255683" s="1" t="s">
        <v>78917</v>
      </c>
    </row>
    <row r="255684">
      <c r="A255684" s="1" t="s">
        <v>78918</v>
      </c>
    </row>
    <row r="255685">
      <c r="A255685" s="1" t="s">
        <v>78919</v>
      </c>
    </row>
    <row r="255686">
      <c r="A255686" s="1" t="s">
        <v>78920</v>
      </c>
    </row>
    <row r="255687">
      <c r="A255687" s="1" t="s">
        <v>78921</v>
      </c>
    </row>
    <row r="255688">
      <c r="A255688" s="1" t="s">
        <v>78922</v>
      </c>
    </row>
    <row r="255689">
      <c r="A255689" s="1" t="s">
        <v>78923</v>
      </c>
    </row>
    <row r="255690">
      <c r="A255690" s="1" t="s">
        <v>78924</v>
      </c>
    </row>
    <row r="255691">
      <c r="A255691" s="1" t="s">
        <v>78925</v>
      </c>
    </row>
    <row r="255692">
      <c r="A255692" s="1" t="s">
        <v>78926</v>
      </c>
    </row>
    <row r="255693">
      <c r="A255693" s="1" t="s">
        <v>78927</v>
      </c>
    </row>
    <row r="255694">
      <c r="A255694" s="1" t="s">
        <v>78928</v>
      </c>
    </row>
    <row r="255695">
      <c r="A255695" s="1" t="s">
        <v>78929</v>
      </c>
    </row>
    <row r="255696">
      <c r="A255696" s="1" t="s">
        <v>78930</v>
      </c>
    </row>
    <row r="255697">
      <c r="A255697" s="1" t="s">
        <v>78931</v>
      </c>
    </row>
    <row r="255698">
      <c r="A255698" s="1" t="s">
        <v>78932</v>
      </c>
    </row>
    <row r="255699">
      <c r="A255699" s="1" t="s">
        <v>78933</v>
      </c>
    </row>
    <row r="255700">
      <c r="A255700" s="1" t="s">
        <v>78934</v>
      </c>
    </row>
    <row r="255701">
      <c r="A255701" s="1" t="s">
        <v>78935</v>
      </c>
    </row>
    <row r="255702">
      <c r="A255702" s="1" t="s">
        <v>78936</v>
      </c>
    </row>
    <row r="255703">
      <c r="A255703" s="1" t="s">
        <v>78937</v>
      </c>
    </row>
    <row r="255704">
      <c r="A255704" s="1" t="s">
        <v>78938</v>
      </c>
    </row>
    <row r="255705">
      <c r="A255705" s="1" t="s">
        <v>45074</v>
      </c>
    </row>
    <row r="255706">
      <c r="A255706" s="1" t="s">
        <v>78940</v>
      </c>
    </row>
    <row r="255707">
      <c r="A255707" s="1" t="s">
        <v>78941</v>
      </c>
    </row>
    <row r="255708">
      <c r="A255708" s="1" t="s">
        <v>78942</v>
      </c>
    </row>
    <row r="255709">
      <c r="A255709" s="1" t="s">
        <v>78943</v>
      </c>
    </row>
    <row r="255710">
      <c r="A255710" s="1" t="s">
        <v>78944</v>
      </c>
    </row>
    <row r="255711">
      <c r="A255711" s="1" t="s">
        <v>7815</v>
      </c>
    </row>
    <row r="255712">
      <c r="A255712" s="1" t="s">
        <v>78945</v>
      </c>
    </row>
    <row r="255713">
      <c r="A255713" s="1" t="s">
        <v>78946</v>
      </c>
    </row>
    <row r="255714">
      <c r="A255714" s="1" t="s">
        <v>78947</v>
      </c>
    </row>
    <row r="255715">
      <c r="A255715" s="1" t="s">
        <v>78948</v>
      </c>
    </row>
    <row r="255716">
      <c r="A255716" s="1" t="s">
        <v>78949</v>
      </c>
    </row>
    <row r="255717">
      <c r="A255717" s="1" t="s">
        <v>78950</v>
      </c>
    </row>
    <row r="255718">
      <c r="A255718" s="1" t="s">
        <v>78951</v>
      </c>
    </row>
    <row r="255719">
      <c r="A255719" s="1" t="s">
        <v>78952</v>
      </c>
    </row>
    <row r="255720">
      <c r="A255720" s="1" t="s">
        <v>78953</v>
      </c>
    </row>
    <row r="255721">
      <c r="A255721" s="1" t="s">
        <v>78954</v>
      </c>
    </row>
    <row r="255722">
      <c r="A255722" s="1" t="s">
        <v>78955</v>
      </c>
    </row>
    <row r="255723">
      <c r="A255723" s="1" t="s">
        <v>78956</v>
      </c>
    </row>
    <row r="255724">
      <c r="A255724" s="1" t="s">
        <v>78957</v>
      </c>
    </row>
    <row r="255725">
      <c r="A255725" s="1" t="s">
        <v>78958</v>
      </c>
    </row>
    <row r="255726">
      <c r="A255726" s="1" t="s">
        <v>78959</v>
      </c>
    </row>
    <row r="255727">
      <c r="A255727" s="1" t="s">
        <v>78960</v>
      </c>
    </row>
    <row r="255728">
      <c r="A255728" s="1" t="s">
        <v>78961</v>
      </c>
    </row>
    <row r="255729">
      <c r="A255729" s="1" t="s">
        <v>78962</v>
      </c>
    </row>
    <row r="255730">
      <c r="A255730" s="1" t="s">
        <v>78963</v>
      </c>
    </row>
    <row r="255731">
      <c r="A255731" s="1" t="s">
        <v>78964</v>
      </c>
    </row>
    <row r="255732">
      <c r="A255732" s="1" t="s">
        <v>78965</v>
      </c>
    </row>
    <row r="255733">
      <c r="A255733" s="1" t="s">
        <v>78966</v>
      </c>
    </row>
    <row r="255734">
      <c r="A255734" s="1" t="s">
        <v>78967</v>
      </c>
    </row>
    <row r="255735">
      <c r="A255735" s="1" t="s">
        <v>78968</v>
      </c>
    </row>
    <row r="255736">
      <c r="A255736" s="1" t="s">
        <v>78969</v>
      </c>
    </row>
    <row r="255737">
      <c r="A255737" s="1" t="s">
        <v>78970</v>
      </c>
    </row>
    <row r="255738">
      <c r="A255738" s="1" t="s">
        <v>78971</v>
      </c>
    </row>
    <row r="255739">
      <c r="A255739" s="1" t="s">
        <v>78972</v>
      </c>
    </row>
    <row r="255740">
      <c r="A255740" s="1" t="s">
        <v>78973</v>
      </c>
    </row>
    <row r="255741">
      <c r="A255741" s="1" t="s">
        <v>78974</v>
      </c>
    </row>
    <row r="255742">
      <c r="A255742" s="1" t="s">
        <v>78975</v>
      </c>
    </row>
    <row r="255743">
      <c r="A255743" s="1" t="s">
        <v>78976</v>
      </c>
    </row>
    <row r="255744">
      <c r="A255744" s="1" t="s">
        <v>78977</v>
      </c>
    </row>
    <row r="255745">
      <c r="A255745" s="1" t="s">
        <v>78978</v>
      </c>
    </row>
    <row r="255746">
      <c r="A255746" s="1" t="s">
        <v>78979</v>
      </c>
    </row>
    <row r="255747">
      <c r="A255747" s="1" t="s">
        <v>78980</v>
      </c>
    </row>
    <row r="255748">
      <c r="A255748" s="1" t="s">
        <v>78981</v>
      </c>
    </row>
    <row r="255749">
      <c r="A255749" s="1" t="s">
        <v>78982</v>
      </c>
    </row>
    <row r="255750">
      <c r="A255750" s="1" t="s">
        <v>78983</v>
      </c>
    </row>
    <row r="255751">
      <c r="A255751" s="1" t="s">
        <v>78984</v>
      </c>
    </row>
    <row r="255752">
      <c r="A255752" s="1" t="s">
        <v>78985</v>
      </c>
    </row>
    <row r="255753">
      <c r="A255753" s="1" t="s">
        <v>78986</v>
      </c>
    </row>
    <row r="255754">
      <c r="A255754" s="1" t="s">
        <v>78987</v>
      </c>
    </row>
    <row r="255755">
      <c r="A255755" s="1" t="s">
        <v>78988</v>
      </c>
    </row>
    <row r="255756">
      <c r="A255756" s="1" t="s">
        <v>46480</v>
      </c>
    </row>
    <row r="255757">
      <c r="A255757" s="1" t="s">
        <v>78989</v>
      </c>
    </row>
    <row r="255758">
      <c r="A255758" s="1" t="s">
        <v>78990</v>
      </c>
    </row>
    <row r="255759">
      <c r="A255759" s="1" t="s">
        <v>78991</v>
      </c>
    </row>
    <row r="255760">
      <c r="A255760" s="1" t="s">
        <v>78992</v>
      </c>
    </row>
    <row r="255761">
      <c r="A255761" s="1" t="s">
        <v>78942</v>
      </c>
    </row>
    <row r="255762">
      <c r="A255762" s="1" t="s">
        <v>78943</v>
      </c>
    </row>
    <row r="255763">
      <c r="A255763" s="1" t="s">
        <v>78944</v>
      </c>
    </row>
    <row r="255764">
      <c r="A255764" s="1" t="s">
        <v>78945</v>
      </c>
    </row>
    <row r="255765">
      <c r="A255765" s="1" t="s">
        <v>78946</v>
      </c>
    </row>
    <row r="255766">
      <c r="A255766" s="1" t="s">
        <v>78947</v>
      </c>
    </row>
    <row r="255767">
      <c r="A255767" s="1" t="s">
        <v>78948</v>
      </c>
    </row>
    <row r="255768">
      <c r="A255768" s="1" t="s">
        <v>78949</v>
      </c>
    </row>
    <row r="255769">
      <c r="A255769" s="1" t="s">
        <v>78950</v>
      </c>
    </row>
    <row r="255770">
      <c r="A255770" s="1" t="s">
        <v>78951</v>
      </c>
    </row>
    <row r="255771">
      <c r="A255771" s="1" t="s">
        <v>78952</v>
      </c>
    </row>
    <row r="255772">
      <c r="A255772" s="1" t="s">
        <v>78953</v>
      </c>
    </row>
    <row r="255773">
      <c r="A255773" s="1" t="s">
        <v>78954</v>
      </c>
    </row>
    <row r="255774">
      <c r="A255774" s="1" t="s">
        <v>78955</v>
      </c>
    </row>
    <row r="255775">
      <c r="A255775" s="1" t="s">
        <v>78956</v>
      </c>
    </row>
    <row r="255776">
      <c r="A255776" s="1" t="s">
        <v>78957</v>
      </c>
    </row>
    <row r="255777">
      <c r="A255777" s="1" t="s">
        <v>78958</v>
      </c>
    </row>
    <row r="255778">
      <c r="A255778" s="1" t="s">
        <v>78959</v>
      </c>
    </row>
    <row r="255779">
      <c r="A255779" s="1" t="s">
        <v>78960</v>
      </c>
    </row>
    <row r="255780">
      <c r="A255780" s="1" t="s">
        <v>78961</v>
      </c>
    </row>
    <row r="255781">
      <c r="A255781" s="1" t="s">
        <v>78962</v>
      </c>
    </row>
    <row r="255782">
      <c r="A255782" s="1" t="s">
        <v>78963</v>
      </c>
    </row>
    <row r="255783">
      <c r="A255783" s="1" t="s">
        <v>78964</v>
      </c>
    </row>
    <row r="255784">
      <c r="A255784" s="1" t="s">
        <v>78965</v>
      </c>
    </row>
    <row r="255785">
      <c r="A255785" s="1" t="s">
        <v>78966</v>
      </c>
    </row>
    <row r="255786">
      <c r="A255786" s="1" t="s">
        <v>78967</v>
      </c>
    </row>
    <row r="255787">
      <c r="A255787" s="1" t="s">
        <v>78968</v>
      </c>
    </row>
    <row r="255788">
      <c r="A255788" s="1" t="s">
        <v>78969</v>
      </c>
    </row>
    <row r="255789">
      <c r="A255789" s="1" t="s">
        <v>78970</v>
      </c>
    </row>
    <row r="255790">
      <c r="A255790" s="1" t="s">
        <v>78971</v>
      </c>
    </row>
    <row r="255791">
      <c r="A255791" s="1" t="s">
        <v>78972</v>
      </c>
    </row>
    <row r="255792">
      <c r="A255792" s="1" t="s">
        <v>78973</v>
      </c>
    </row>
    <row r="255793">
      <c r="A255793" s="1" t="s">
        <v>78974</v>
      </c>
    </row>
    <row r="255794">
      <c r="A255794" s="1" t="s">
        <v>78975</v>
      </c>
    </row>
    <row r="255795">
      <c r="A255795" s="1" t="s">
        <v>78976</v>
      </c>
    </row>
    <row r="255796">
      <c r="A255796" s="1" t="s">
        <v>78977</v>
      </c>
    </row>
    <row r="255797">
      <c r="A255797" s="1" t="s">
        <v>78978</v>
      </c>
    </row>
    <row r="255798">
      <c r="A255798" s="1" t="s">
        <v>78979</v>
      </c>
    </row>
    <row r="255799">
      <c r="A255799" s="1" t="s">
        <v>78980</v>
      </c>
    </row>
    <row r="255800">
      <c r="A255800" s="1" t="s">
        <v>78981</v>
      </c>
    </row>
    <row r="255801">
      <c r="A255801" s="1" t="s">
        <v>78982</v>
      </c>
    </row>
    <row r="255802">
      <c r="A255802" s="1" t="s">
        <v>78983</v>
      </c>
    </row>
    <row r="255803">
      <c r="A255803" s="1" t="s">
        <v>78984</v>
      </c>
    </row>
    <row r="255804">
      <c r="A255804" s="1" t="s">
        <v>78985</v>
      </c>
    </row>
    <row r="255805">
      <c r="A255805" s="1" t="s">
        <v>78986</v>
      </c>
    </row>
    <row r="255806">
      <c r="A255806" s="1" t="s">
        <v>78987</v>
      </c>
    </row>
    <row r="255807">
      <c r="A255807" s="1" t="s">
        <v>78988</v>
      </c>
    </row>
    <row r="255808">
      <c r="A255808" s="1" t="s">
        <v>46480</v>
      </c>
    </row>
    <row r="255809">
      <c r="A255809" s="1" t="s">
        <v>78989</v>
      </c>
    </row>
    <row r="255810">
      <c r="A255810" s="1" t="s">
        <v>78991</v>
      </c>
    </row>
    <row r="255811">
      <c r="A255811" s="1" t="s">
        <v>78993</v>
      </c>
    </row>
    <row r="255812">
      <c r="A255812" s="1" t="s">
        <v>78994</v>
      </c>
    </row>
    <row r="255813">
      <c r="A255813" s="1" t="s">
        <v>78995</v>
      </c>
    </row>
    <row r="255814">
      <c r="A255814" s="1" t="s">
        <v>78996</v>
      </c>
    </row>
    <row r="255815">
      <c r="A255815" s="1" t="s">
        <v>78997</v>
      </c>
    </row>
    <row r="255816">
      <c r="A255816" s="1" t="s">
        <v>78998</v>
      </c>
    </row>
    <row r="255817">
      <c r="A255817" s="1" t="s">
        <v>78999</v>
      </c>
    </row>
    <row r="255818">
      <c r="A255818" s="1" t="s">
        <v>79000</v>
      </c>
    </row>
    <row r="255819">
      <c r="A255819" s="1" t="s">
        <v>79001</v>
      </c>
    </row>
    <row r="255820">
      <c r="A255820" s="1" t="s">
        <v>79002</v>
      </c>
    </row>
    <row r="255821">
      <c r="A255821" s="1" t="s">
        <v>79003</v>
      </c>
    </row>
    <row r="255822">
      <c r="A255822" s="1" t="s">
        <v>79004</v>
      </c>
    </row>
    <row r="255823">
      <c r="A255823" s="1" t="s">
        <v>79005</v>
      </c>
    </row>
    <row r="255824">
      <c r="A255824" s="1" t="s">
        <v>79006</v>
      </c>
    </row>
    <row r="255825">
      <c r="A255825" s="1" t="s">
        <v>79007</v>
      </c>
    </row>
    <row r="255826">
      <c r="A255826" s="1" t="s">
        <v>79008</v>
      </c>
    </row>
    <row r="255827">
      <c r="A255827" s="1" t="s">
        <v>79009</v>
      </c>
    </row>
    <row r="255828">
      <c r="A255828" s="1" t="s">
        <v>79010</v>
      </c>
    </row>
    <row r="255829">
      <c r="A255829" s="1" t="s">
        <v>79011</v>
      </c>
    </row>
    <row r="255830">
      <c r="A255830" s="1" t="s">
        <v>79012</v>
      </c>
    </row>
    <row r="255831">
      <c r="A255831" s="1" t="s">
        <v>79013</v>
      </c>
    </row>
    <row r="255832">
      <c r="A255832" s="1" t="s">
        <v>79014</v>
      </c>
    </row>
    <row r="255833">
      <c r="A255833" s="1" t="s">
        <v>79015</v>
      </c>
    </row>
    <row r="255834">
      <c r="A255834" s="1" t="s">
        <v>79016</v>
      </c>
    </row>
    <row r="255835">
      <c r="A255835" s="1" t="s">
        <v>79017</v>
      </c>
    </row>
    <row r="255836">
      <c r="A255836" s="1" t="s">
        <v>79018</v>
      </c>
    </row>
    <row r="255837">
      <c r="A255837" s="1" t="s">
        <v>79019</v>
      </c>
    </row>
    <row r="255838">
      <c r="A255838" s="1" t="s">
        <v>79020</v>
      </c>
    </row>
    <row r="255839">
      <c r="A255839" s="1" t="s">
        <v>79021</v>
      </c>
    </row>
    <row r="255840">
      <c r="A255840" s="1" t="s">
        <v>79022</v>
      </c>
    </row>
    <row r="255841">
      <c r="A255841" s="1" t="s">
        <v>79023</v>
      </c>
    </row>
    <row r="255842">
      <c r="A255842" s="1" t="s">
        <v>79024</v>
      </c>
    </row>
    <row r="255843">
      <c r="A255843" s="1" t="s">
        <v>79025</v>
      </c>
    </row>
    <row r="255844">
      <c r="A255844" s="1" t="s">
        <v>79026</v>
      </c>
    </row>
    <row r="255845">
      <c r="A255845" s="1" t="s">
        <v>79027</v>
      </c>
    </row>
    <row r="255846">
      <c r="A255846" s="1" t="s">
        <v>79028</v>
      </c>
    </row>
    <row r="255847">
      <c r="A255847" s="1" t="s">
        <v>79029</v>
      </c>
    </row>
    <row r="255848">
      <c r="A255848" s="1" t="s">
        <v>79030</v>
      </c>
    </row>
    <row r="255849">
      <c r="A255849" s="1" t="s">
        <v>79031</v>
      </c>
    </row>
    <row r="255850">
      <c r="A255850" s="1" t="s">
        <v>79032</v>
      </c>
    </row>
    <row r="255851">
      <c r="A255851" s="1" t="s">
        <v>79033</v>
      </c>
    </row>
    <row r="255852">
      <c r="A255852" s="1" t="s">
        <v>79034</v>
      </c>
    </row>
    <row r="255853">
      <c r="A255853" s="1" t="s">
        <v>966</v>
      </c>
    </row>
    <row r="255854">
      <c r="A255854" s="1" t="s">
        <v>34940</v>
      </c>
    </row>
    <row r="255855">
      <c r="A255855" s="1" t="s">
        <v>79035</v>
      </c>
    </row>
    <row r="255856">
      <c r="A255856" s="1" t="s">
        <v>78995</v>
      </c>
    </row>
    <row r="255857">
      <c r="A255857" s="1" t="s">
        <v>78996</v>
      </c>
    </row>
    <row r="255858">
      <c r="A255858" s="1" t="s">
        <v>78997</v>
      </c>
    </row>
    <row r="255859">
      <c r="A255859" s="1" t="s">
        <v>78998</v>
      </c>
    </row>
    <row r="255860">
      <c r="A255860" s="1" t="s">
        <v>78999</v>
      </c>
    </row>
    <row r="255861">
      <c r="A255861" s="1" t="s">
        <v>79000</v>
      </c>
    </row>
    <row r="255862">
      <c r="A255862" s="1" t="s">
        <v>79001</v>
      </c>
    </row>
    <row r="255863">
      <c r="A255863" s="1" t="s">
        <v>79002</v>
      </c>
    </row>
    <row r="255864">
      <c r="A255864" s="1" t="s">
        <v>79003</v>
      </c>
    </row>
    <row r="255865">
      <c r="A255865" s="1" t="s">
        <v>79004</v>
      </c>
    </row>
    <row r="255866">
      <c r="A255866" s="1" t="s">
        <v>79005</v>
      </c>
    </row>
    <row r="255867">
      <c r="A255867" s="1" t="s">
        <v>79006</v>
      </c>
    </row>
    <row r="255868">
      <c r="A255868" s="1" t="s">
        <v>79007</v>
      </c>
    </row>
    <row r="255869">
      <c r="A255869" s="1" t="s">
        <v>79008</v>
      </c>
    </row>
    <row r="255870">
      <c r="A255870" s="1" t="s">
        <v>79009</v>
      </c>
    </row>
    <row r="255871">
      <c r="A255871" s="1" t="s">
        <v>79010</v>
      </c>
    </row>
    <row r="255872">
      <c r="A255872" s="1" t="s">
        <v>79011</v>
      </c>
    </row>
    <row r="255873">
      <c r="A255873" s="1" t="s">
        <v>79012</v>
      </c>
    </row>
    <row r="255874">
      <c r="A255874" s="1" t="s">
        <v>79013</v>
      </c>
    </row>
    <row r="255875">
      <c r="A255875" s="1" t="s">
        <v>79014</v>
      </c>
    </row>
    <row r="255876">
      <c r="A255876" s="1" t="s">
        <v>79015</v>
      </c>
    </row>
    <row r="255877">
      <c r="A255877" s="1" t="s">
        <v>79016</v>
      </c>
    </row>
    <row r="255878">
      <c r="A255878" s="1" t="s">
        <v>79017</v>
      </c>
    </row>
    <row r="255879">
      <c r="A255879" s="1" t="s">
        <v>79018</v>
      </c>
    </row>
    <row r="255880">
      <c r="A255880" s="1" t="s">
        <v>79019</v>
      </c>
    </row>
    <row r="255881">
      <c r="A255881" s="1" t="s">
        <v>79020</v>
      </c>
    </row>
    <row r="255882">
      <c r="A255882" s="1" t="s">
        <v>79021</v>
      </c>
    </row>
    <row r="255883">
      <c r="A255883" s="1" t="s">
        <v>79022</v>
      </c>
    </row>
    <row r="255884">
      <c r="A255884" s="1" t="s">
        <v>79023</v>
      </c>
    </row>
    <row r="255885">
      <c r="A255885" s="1" t="s">
        <v>79024</v>
      </c>
    </row>
    <row r="255886">
      <c r="A255886" s="1" t="s">
        <v>79025</v>
      </c>
    </row>
    <row r="255887">
      <c r="A255887" s="1" t="s">
        <v>79026</v>
      </c>
    </row>
    <row r="255888">
      <c r="A255888" s="1" t="s">
        <v>79027</v>
      </c>
    </row>
    <row r="255889">
      <c r="A255889" s="1" t="s">
        <v>79028</v>
      </c>
    </row>
    <row r="255890">
      <c r="A255890" s="1" t="s">
        <v>79029</v>
      </c>
    </row>
    <row r="255891">
      <c r="A255891" s="1" t="s">
        <v>79030</v>
      </c>
    </row>
    <row r="255892">
      <c r="A255892" s="1" t="s">
        <v>79031</v>
      </c>
    </row>
    <row r="255893">
      <c r="A255893" s="1" t="s">
        <v>79032</v>
      </c>
    </row>
    <row r="255894">
      <c r="A255894" s="1" t="s">
        <v>79033</v>
      </c>
    </row>
    <row r="255895">
      <c r="A255895" s="1" t="s">
        <v>79034</v>
      </c>
    </row>
    <row r="255896">
      <c r="A255896" s="1" t="s">
        <v>79036</v>
      </c>
    </row>
    <row r="255897">
      <c r="A255897" s="1" t="s">
        <v>79037</v>
      </c>
    </row>
    <row r="255898">
      <c r="A255898" s="1" t="s">
        <v>79038</v>
      </c>
    </row>
    <row r="255899">
      <c r="A255899" s="1" t="s">
        <v>79039</v>
      </c>
    </row>
    <row r="255900">
      <c r="A255900" s="1" t="s">
        <v>79040</v>
      </c>
    </row>
    <row r="255901">
      <c r="A255901" s="1" t="s">
        <v>79041</v>
      </c>
    </row>
    <row r="255902">
      <c r="A255902" s="1" t="s">
        <v>79042</v>
      </c>
    </row>
    <row r="255903">
      <c r="A255903" s="1" t="s">
        <v>79043</v>
      </c>
    </row>
    <row r="255904">
      <c r="A255904" s="1" t="s">
        <v>79044</v>
      </c>
    </row>
    <row r="255905">
      <c r="A255905" s="1" t="s">
        <v>79045</v>
      </c>
    </row>
    <row r="255906">
      <c r="A255906" s="1" t="s">
        <v>79046</v>
      </c>
    </row>
    <row r="255907">
      <c r="A255907" s="1" t="s">
        <v>79047</v>
      </c>
    </row>
    <row r="255908">
      <c r="A255908" s="1" t="s">
        <v>79048</v>
      </c>
    </row>
    <row r="255909">
      <c r="A255909" s="1" t="s">
        <v>79049</v>
      </c>
    </row>
    <row r="255910">
      <c r="A255910" s="1" t="s">
        <v>79050</v>
      </c>
    </row>
    <row r="255911">
      <c r="A255911" s="1" t="s">
        <v>79051</v>
      </c>
    </row>
    <row r="255912">
      <c r="A255912" s="1" t="s">
        <v>79052</v>
      </c>
    </row>
    <row r="255913">
      <c r="A255913" s="1" t="s">
        <v>79053</v>
      </c>
    </row>
    <row r="255914">
      <c r="A255914" s="1" t="s">
        <v>79054</v>
      </c>
    </row>
    <row r="255915">
      <c r="A255915" s="1" t="s">
        <v>79055</v>
      </c>
    </row>
    <row r="255916">
      <c r="A255916" s="1" t="s">
        <v>79056</v>
      </c>
    </row>
    <row r="255917">
      <c r="A255917" s="1" t="s">
        <v>79057</v>
      </c>
    </row>
    <row r="255918">
      <c r="A255918" s="1" t="s">
        <v>79058</v>
      </c>
    </row>
    <row r="255919">
      <c r="A255919" s="1" t="s">
        <v>79059</v>
      </c>
    </row>
    <row r="255920">
      <c r="A255920" s="1" t="s">
        <v>79060</v>
      </c>
    </row>
    <row r="255921">
      <c r="A255921" s="1" t="s">
        <v>79061</v>
      </c>
    </row>
    <row r="255922">
      <c r="A255922" s="1" t="s">
        <v>79062</v>
      </c>
    </row>
    <row r="255923">
      <c r="A255923" s="1" t="s">
        <v>79063</v>
      </c>
    </row>
    <row r="255924">
      <c r="A255924" s="1" t="s">
        <v>79064</v>
      </c>
    </row>
    <row r="255925">
      <c r="A255925" s="1" t="s">
        <v>79065</v>
      </c>
    </row>
    <row r="255926">
      <c r="A255926" s="1" t="s">
        <v>79066</v>
      </c>
    </row>
    <row r="255927">
      <c r="A255927" s="1" t="s">
        <v>79067</v>
      </c>
    </row>
    <row r="255928">
      <c r="A255928" s="1" t="s">
        <v>79068</v>
      </c>
    </row>
    <row r="255929">
      <c r="A255929" s="1" t="s">
        <v>79069</v>
      </c>
    </row>
    <row r="255930">
      <c r="A255930" s="1" t="s">
        <v>79070</v>
      </c>
    </row>
    <row r="255931">
      <c r="A255931" s="1" t="s">
        <v>79071</v>
      </c>
    </row>
    <row r="255932">
      <c r="A255932" s="1" t="s">
        <v>79072</v>
      </c>
    </row>
    <row r="255933">
      <c r="A255933" s="1" t="s">
        <v>79073</v>
      </c>
    </row>
    <row r="255934">
      <c r="A255934" s="1" t="s">
        <v>79074</v>
      </c>
    </row>
    <row r="255935">
      <c r="A255935" s="1" t="s">
        <v>79075</v>
      </c>
    </row>
    <row r="255936">
      <c r="A255936" s="1" t="s">
        <v>79076</v>
      </c>
    </row>
    <row r="255937">
      <c r="A255937" s="1" t="s">
        <v>79077</v>
      </c>
    </row>
    <row r="255938">
      <c r="A255938" s="1" t="s">
        <v>79078</v>
      </c>
    </row>
    <row r="255939">
      <c r="A255939" s="1" t="s">
        <v>79079</v>
      </c>
    </row>
    <row r="255940">
      <c r="A255940" s="1" t="s">
        <v>79080</v>
      </c>
    </row>
    <row r="255941">
      <c r="A255941" s="1" t="s">
        <v>79081</v>
      </c>
    </row>
    <row r="255942">
      <c r="A255942" s="1" t="s">
        <v>79082</v>
      </c>
    </row>
    <row r="255943">
      <c r="A255943" s="1" t="s">
        <v>79083</v>
      </c>
    </row>
    <row r="255944">
      <c r="A255944" s="1" t="s">
        <v>79084</v>
      </c>
    </row>
    <row r="255945">
      <c r="A255945" s="1" t="s">
        <v>79085</v>
      </c>
    </row>
    <row r="255946">
      <c r="A255946" s="1" t="s">
        <v>79086</v>
      </c>
    </row>
    <row r="255947">
      <c r="A255947" s="1" t="s">
        <v>79087</v>
      </c>
    </row>
    <row r="255948">
      <c r="A255948" s="1" t="s">
        <v>79088</v>
      </c>
    </row>
    <row r="255949">
      <c r="A255949" s="1" t="s">
        <v>79089</v>
      </c>
    </row>
    <row r="255950">
      <c r="A255950" s="1" t="s">
        <v>79090</v>
      </c>
    </row>
    <row r="255951">
      <c r="A255951" s="1" t="s">
        <v>79091</v>
      </c>
    </row>
    <row r="255952">
      <c r="A255952" s="1" t="s">
        <v>79092</v>
      </c>
    </row>
    <row r="255953">
      <c r="A255953" s="1" t="s">
        <v>79093</v>
      </c>
    </row>
    <row r="255954">
      <c r="A255954" s="1" t="s">
        <v>79094</v>
      </c>
    </row>
    <row r="255955">
      <c r="A255955" s="1" t="s">
        <v>79095</v>
      </c>
    </row>
    <row r="255956">
      <c r="A255956" s="1" t="s">
        <v>79096</v>
      </c>
    </row>
    <row r="255957">
      <c r="A255957" s="1" t="s">
        <v>79097</v>
      </c>
    </row>
    <row r="255958">
      <c r="A255958" s="1" t="s">
        <v>79098</v>
      </c>
    </row>
    <row r="255959">
      <c r="A255959" s="1" t="s">
        <v>79099</v>
      </c>
    </row>
    <row r="255960">
      <c r="A255960" s="1" t="s">
        <v>79100</v>
      </c>
    </row>
    <row r="255961">
      <c r="A255961" s="1" t="s">
        <v>79101</v>
      </c>
    </row>
    <row r="255962">
      <c r="A255962" s="1" t="s">
        <v>79102</v>
      </c>
    </row>
    <row r="255963">
      <c r="A255963" s="1" t="s">
        <v>79103</v>
      </c>
    </row>
    <row r="255964">
      <c r="A255964" s="1" t="s">
        <v>79104</v>
      </c>
    </row>
    <row r="255965">
      <c r="A255965" s="1" t="s">
        <v>79105</v>
      </c>
    </row>
    <row r="255966">
      <c r="A255966" s="1" t="s">
        <v>79106</v>
      </c>
    </row>
    <row r="255967">
      <c r="A255967" s="1" t="s">
        <v>79107</v>
      </c>
    </row>
    <row r="255968">
      <c r="A255968" s="1" t="s">
        <v>79108</v>
      </c>
    </row>
    <row r="255969">
      <c r="A255969" s="1" t="s">
        <v>79109</v>
      </c>
    </row>
    <row r="255970">
      <c r="A255970" s="1" t="s">
        <v>79110</v>
      </c>
    </row>
    <row r="255971">
      <c r="A255971" s="1" t="s">
        <v>79111</v>
      </c>
    </row>
    <row r="255972">
      <c r="A255972" s="1" t="s">
        <v>79112</v>
      </c>
    </row>
    <row r="255973">
      <c r="A255973" s="1" t="s">
        <v>79113</v>
      </c>
    </row>
    <row r="255974">
      <c r="A255974" s="1" t="s">
        <v>79114</v>
      </c>
    </row>
    <row r="255975">
      <c r="A255975" s="1" t="s">
        <v>8620</v>
      </c>
    </row>
    <row r="255976">
      <c r="A255976" s="1" t="s">
        <v>79115</v>
      </c>
    </row>
    <row r="255977">
      <c r="A255977" s="1" t="s">
        <v>79116</v>
      </c>
    </row>
    <row r="255978">
      <c r="A255978" s="1" t="s">
        <v>79117</v>
      </c>
    </row>
    <row r="255979">
      <c r="A255979" s="1" t="s">
        <v>79118</v>
      </c>
    </row>
    <row r="255980">
      <c r="A255980" s="1" t="s">
        <v>79119</v>
      </c>
    </row>
    <row r="255981">
      <c r="A255981" s="1" t="s">
        <v>79120</v>
      </c>
    </row>
    <row r="255982">
      <c r="A255982" s="1" t="s">
        <v>79121</v>
      </c>
    </row>
    <row r="255983">
      <c r="A255983" s="1" t="s">
        <v>79122</v>
      </c>
    </row>
    <row r="255984">
      <c r="A255984" s="1" t="s">
        <v>34047</v>
      </c>
    </row>
    <row r="255985">
      <c r="A255985" s="1" t="s">
        <v>79123</v>
      </c>
    </row>
    <row r="255986">
      <c r="A255986" s="1" t="s">
        <v>79124</v>
      </c>
    </row>
    <row r="255987">
      <c r="A255987" s="1" t="s">
        <v>79125</v>
      </c>
    </row>
    <row r="255988">
      <c r="A255988" s="1" t="s">
        <v>79126</v>
      </c>
    </row>
    <row r="255989">
      <c r="A255989" s="1" t="s">
        <v>79127</v>
      </c>
    </row>
    <row r="255990">
      <c r="A255990" s="1" t="s">
        <v>79128</v>
      </c>
    </row>
    <row r="255991">
      <c r="A255991" s="1" t="s">
        <v>79129</v>
      </c>
    </row>
    <row r="255992">
      <c r="A255992" s="1" t="s">
        <v>79130</v>
      </c>
    </row>
    <row r="255993">
      <c r="A255993" s="1" t="s">
        <v>79131</v>
      </c>
    </row>
    <row r="255994">
      <c r="A255994" s="1" t="s">
        <v>79132</v>
      </c>
    </row>
    <row r="255995">
      <c r="A255995" s="1" t="s">
        <v>79133</v>
      </c>
    </row>
    <row r="255996">
      <c r="A255996" s="1" t="s">
        <v>79134</v>
      </c>
    </row>
    <row r="255997">
      <c r="A255997" s="1" t="s">
        <v>79135</v>
      </c>
    </row>
    <row r="255998">
      <c r="A255998" s="1" t="s">
        <v>79136</v>
      </c>
    </row>
    <row r="255999">
      <c r="A255999" s="1" t="s">
        <v>79137</v>
      </c>
    </row>
    <row r="256000">
      <c r="A256000" s="1" t="s">
        <v>79138</v>
      </c>
    </row>
    <row r="256001">
      <c r="A256001" s="1" t="s">
        <v>79139</v>
      </c>
    </row>
    <row r="256002">
      <c r="A256002" s="1" t="s">
        <v>79140</v>
      </c>
    </row>
    <row r="256003">
      <c r="A256003" s="1" t="s">
        <v>79141</v>
      </c>
    </row>
    <row r="256004">
      <c r="A256004" s="1" t="s">
        <v>79142</v>
      </c>
    </row>
    <row r="256005">
      <c r="A256005" s="1" t="s">
        <v>79143</v>
      </c>
    </row>
    <row r="256006">
      <c r="A256006" s="1" t="s">
        <v>35238</v>
      </c>
    </row>
    <row r="256007">
      <c r="A256007" s="1" t="s">
        <v>79144</v>
      </c>
    </row>
    <row r="256008">
      <c r="A256008" s="1" t="s">
        <v>79038</v>
      </c>
    </row>
    <row r="256009">
      <c r="A256009" s="1" t="s">
        <v>79039</v>
      </c>
    </row>
    <row r="256010">
      <c r="A256010" s="1" t="s">
        <v>79040</v>
      </c>
    </row>
    <row r="256011">
      <c r="A256011" s="1" t="s">
        <v>79041</v>
      </c>
    </row>
    <row r="256012">
      <c r="A256012" s="1" t="s">
        <v>79042</v>
      </c>
    </row>
    <row r="256013">
      <c r="A256013" s="1" t="s">
        <v>79043</v>
      </c>
    </row>
    <row r="256014">
      <c r="A256014" s="1" t="s">
        <v>79044</v>
      </c>
    </row>
    <row r="256015">
      <c r="A256015" s="1" t="s">
        <v>79045</v>
      </c>
    </row>
    <row r="256016">
      <c r="A256016" s="1" t="s">
        <v>79046</v>
      </c>
    </row>
    <row r="256017">
      <c r="A256017" s="1" t="s">
        <v>79047</v>
      </c>
    </row>
    <row r="256018">
      <c r="A256018" s="1" t="s">
        <v>79048</v>
      </c>
    </row>
    <row r="256019">
      <c r="A256019" s="1" t="s">
        <v>79049</v>
      </c>
    </row>
    <row r="256020">
      <c r="A256020" s="1" t="s">
        <v>79050</v>
      </c>
    </row>
    <row r="256021">
      <c r="A256021" s="1" t="s">
        <v>79051</v>
      </c>
    </row>
    <row r="256022">
      <c r="A256022" s="1" t="s">
        <v>79052</v>
      </c>
    </row>
    <row r="256023">
      <c r="A256023" s="1" t="s">
        <v>79053</v>
      </c>
    </row>
    <row r="256024">
      <c r="A256024" s="1" t="s">
        <v>79054</v>
      </c>
    </row>
    <row r="256025">
      <c r="A256025" s="1" t="s">
        <v>79055</v>
      </c>
    </row>
    <row r="256026">
      <c r="A256026" s="1" t="s">
        <v>79056</v>
      </c>
    </row>
    <row r="256027">
      <c r="A256027" s="1" t="s">
        <v>79057</v>
      </c>
    </row>
    <row r="256028">
      <c r="A256028" s="1" t="s">
        <v>79058</v>
      </c>
    </row>
    <row r="256029">
      <c r="A256029" s="1" t="s">
        <v>79059</v>
      </c>
    </row>
    <row r="256030">
      <c r="A256030" s="1" t="s">
        <v>79060</v>
      </c>
    </row>
    <row r="256031">
      <c r="A256031" s="1" t="s">
        <v>79061</v>
      </c>
    </row>
    <row r="256032">
      <c r="A256032" s="1" t="s">
        <v>79062</v>
      </c>
    </row>
    <row r="256033">
      <c r="A256033" s="1" t="s">
        <v>79063</v>
      </c>
    </row>
    <row r="256034">
      <c r="A256034" s="1" t="s">
        <v>79064</v>
      </c>
    </row>
    <row r="256035">
      <c r="A256035" s="1" t="s">
        <v>79065</v>
      </c>
    </row>
    <row r="256036">
      <c r="A256036" s="1" t="s">
        <v>79066</v>
      </c>
    </row>
    <row r="256037">
      <c r="A256037" s="1" t="s">
        <v>79067</v>
      </c>
    </row>
    <row r="256038">
      <c r="A256038" s="1" t="s">
        <v>79068</v>
      </c>
    </row>
    <row r="256039">
      <c r="A256039" s="1" t="s">
        <v>79069</v>
      </c>
    </row>
    <row r="256040">
      <c r="A256040" s="1" t="s">
        <v>79070</v>
      </c>
    </row>
    <row r="256041">
      <c r="A256041" s="1" t="s">
        <v>79071</v>
      </c>
    </row>
    <row r="256042">
      <c r="A256042" s="1" t="s">
        <v>79072</v>
      </c>
    </row>
    <row r="256043">
      <c r="A256043" s="1" t="s">
        <v>79073</v>
      </c>
    </row>
    <row r="256044">
      <c r="A256044" s="1" t="s">
        <v>79074</v>
      </c>
    </row>
    <row r="256045">
      <c r="A256045" s="1" t="s">
        <v>79075</v>
      </c>
    </row>
    <row r="256046">
      <c r="A256046" s="1" t="s">
        <v>79076</v>
      </c>
    </row>
    <row r="256047">
      <c r="A256047" s="1" t="s">
        <v>79077</v>
      </c>
    </row>
    <row r="256048">
      <c r="A256048" s="1" t="s">
        <v>79078</v>
      </c>
    </row>
    <row r="256049">
      <c r="A256049" s="1" t="s">
        <v>79079</v>
      </c>
    </row>
    <row r="256050">
      <c r="A256050" s="1" t="s">
        <v>79080</v>
      </c>
    </row>
    <row r="256051">
      <c r="A256051" s="1" t="s">
        <v>79081</v>
      </c>
    </row>
    <row r="256052">
      <c r="A256052" s="1" t="s">
        <v>79082</v>
      </c>
    </row>
    <row r="256053">
      <c r="A256053" s="1" t="s">
        <v>79083</v>
      </c>
    </row>
    <row r="256054">
      <c r="A256054" s="1" t="s">
        <v>79084</v>
      </c>
    </row>
    <row r="256055">
      <c r="A256055" s="1" t="s">
        <v>79085</v>
      </c>
    </row>
    <row r="256056">
      <c r="A256056" s="1" t="s">
        <v>79086</v>
      </c>
    </row>
    <row r="256057">
      <c r="A256057" s="1" t="s">
        <v>79087</v>
      </c>
    </row>
    <row r="256058">
      <c r="A256058" s="1" t="s">
        <v>79088</v>
      </c>
    </row>
    <row r="256059">
      <c r="A256059" s="1" t="s">
        <v>79089</v>
      </c>
    </row>
    <row r="256060">
      <c r="A256060" s="1" t="s">
        <v>79090</v>
      </c>
    </row>
    <row r="256061">
      <c r="A256061" s="1" t="s">
        <v>79091</v>
      </c>
    </row>
    <row r="256062">
      <c r="A256062" s="1" t="s">
        <v>79092</v>
      </c>
    </row>
    <row r="256063">
      <c r="A256063" s="1" t="s">
        <v>79093</v>
      </c>
    </row>
    <row r="256064">
      <c r="A256064" s="1" t="s">
        <v>79094</v>
      </c>
    </row>
    <row r="256065">
      <c r="A256065" s="1" t="s">
        <v>79095</v>
      </c>
    </row>
    <row r="256066">
      <c r="A256066" s="1" t="s">
        <v>79096</v>
      </c>
    </row>
    <row r="256067">
      <c r="A256067" s="1" t="s">
        <v>79097</v>
      </c>
    </row>
    <row r="256068">
      <c r="A256068" s="1" t="s">
        <v>79098</v>
      </c>
    </row>
    <row r="256069">
      <c r="A256069" s="1" t="s">
        <v>79099</v>
      </c>
    </row>
    <row r="256070">
      <c r="A256070" s="1" t="s">
        <v>79100</v>
      </c>
    </row>
    <row r="256071">
      <c r="A256071" s="1" t="s">
        <v>79101</v>
      </c>
    </row>
    <row r="256072">
      <c r="A256072" s="1" t="s">
        <v>79102</v>
      </c>
    </row>
    <row r="256073">
      <c r="A256073" s="1" t="s">
        <v>79103</v>
      </c>
    </row>
    <row r="256074">
      <c r="A256074" s="1" t="s">
        <v>79104</v>
      </c>
    </row>
    <row r="256075">
      <c r="A256075" s="1" t="s">
        <v>79105</v>
      </c>
    </row>
    <row r="256076">
      <c r="A256076" s="1" t="s">
        <v>79106</v>
      </c>
    </row>
    <row r="256077">
      <c r="A256077" s="1" t="s">
        <v>79107</v>
      </c>
    </row>
    <row r="256078">
      <c r="A256078" s="1" t="s">
        <v>79108</v>
      </c>
    </row>
    <row r="256079">
      <c r="A256079" s="1" t="s">
        <v>79109</v>
      </c>
    </row>
    <row r="256080">
      <c r="A256080" s="1" t="s">
        <v>79110</v>
      </c>
    </row>
    <row r="256081">
      <c r="A256081" s="1" t="s">
        <v>79111</v>
      </c>
    </row>
    <row r="256082">
      <c r="A256082" s="1" t="s">
        <v>79112</v>
      </c>
    </row>
    <row r="256083">
      <c r="A256083" s="1" t="s">
        <v>79113</v>
      </c>
    </row>
    <row r="256084">
      <c r="A256084" s="1" t="s">
        <v>79114</v>
      </c>
    </row>
    <row r="256085">
      <c r="A256085" s="1" t="s">
        <v>79115</v>
      </c>
    </row>
    <row r="256086">
      <c r="A256086" s="1" t="s">
        <v>79116</v>
      </c>
    </row>
    <row r="256087">
      <c r="A256087" s="1" t="s">
        <v>79117</v>
      </c>
    </row>
    <row r="256088">
      <c r="A256088" s="1" t="s">
        <v>79118</v>
      </c>
    </row>
    <row r="256089">
      <c r="A256089" s="1" t="s">
        <v>79119</v>
      </c>
    </row>
    <row r="256090">
      <c r="A256090" s="1" t="s">
        <v>79120</v>
      </c>
    </row>
    <row r="256091">
      <c r="A256091" s="1" t="s">
        <v>79121</v>
      </c>
    </row>
    <row r="256092">
      <c r="A256092" s="1" t="s">
        <v>79122</v>
      </c>
    </row>
    <row r="256093">
      <c r="A256093" s="1" t="s">
        <v>79123</v>
      </c>
    </row>
    <row r="256094">
      <c r="A256094" s="1" t="s">
        <v>79124</v>
      </c>
    </row>
    <row r="256095">
      <c r="A256095" s="1" t="s">
        <v>79125</v>
      </c>
    </row>
    <row r="256096">
      <c r="A256096" s="1" t="s">
        <v>79126</v>
      </c>
    </row>
    <row r="256097">
      <c r="A256097" s="1" t="s">
        <v>79127</v>
      </c>
    </row>
    <row r="256098">
      <c r="A256098" s="1" t="s">
        <v>79128</v>
      </c>
    </row>
    <row r="256099">
      <c r="A256099" s="1" t="s">
        <v>79129</v>
      </c>
    </row>
    <row r="256100">
      <c r="A256100" s="1" t="s">
        <v>79130</v>
      </c>
    </row>
    <row r="256101">
      <c r="A256101" s="1" t="s">
        <v>79131</v>
      </c>
    </row>
    <row r="256102">
      <c r="A256102" s="1" t="s">
        <v>79132</v>
      </c>
    </row>
    <row r="256103">
      <c r="A256103" s="1" t="s">
        <v>79133</v>
      </c>
    </row>
    <row r="256104">
      <c r="A256104" s="1" t="s">
        <v>79134</v>
      </c>
    </row>
    <row r="256105">
      <c r="A256105" s="1" t="s">
        <v>79135</v>
      </c>
    </row>
    <row r="256106">
      <c r="A256106" s="1" t="s">
        <v>79136</v>
      </c>
    </row>
    <row r="256107">
      <c r="A256107" s="1" t="s">
        <v>79137</v>
      </c>
    </row>
    <row r="256108">
      <c r="A256108" s="1" t="s">
        <v>79138</v>
      </c>
    </row>
    <row r="256109">
      <c r="A256109" s="1" t="s">
        <v>79139</v>
      </c>
    </row>
    <row r="256110">
      <c r="A256110" s="1" t="s">
        <v>79140</v>
      </c>
    </row>
    <row r="256111">
      <c r="A256111" s="1" t="s">
        <v>79141</v>
      </c>
    </row>
    <row r="256112">
      <c r="A256112" s="1" t="s">
        <v>79142</v>
      </c>
    </row>
    <row r="256113">
      <c r="A256113" s="1" t="s">
        <v>79143</v>
      </c>
    </row>
    <row r="256114">
      <c r="A256114" s="1" t="s">
        <v>35238</v>
      </c>
    </row>
    <row r="256115">
      <c r="A256115" s="1" t="s">
        <v>79145</v>
      </c>
    </row>
    <row r="256116">
      <c r="A256116" s="1" t="s">
        <v>79146</v>
      </c>
    </row>
    <row r="256117">
      <c r="A256117" s="1" t="s">
        <v>79147</v>
      </c>
    </row>
    <row r="256118">
      <c r="A256118" s="1" t="s">
        <v>79148</v>
      </c>
    </row>
    <row r="256119">
      <c r="A256119" s="1" t="s">
        <v>79149</v>
      </c>
    </row>
    <row r="256120">
      <c r="A256120" s="1" t="s">
        <v>79150</v>
      </c>
    </row>
    <row r="256121">
      <c r="A256121" s="1" t="s">
        <v>79151</v>
      </c>
    </row>
    <row r="256122">
      <c r="A256122" s="1" t="s">
        <v>79152</v>
      </c>
    </row>
    <row r="256123">
      <c r="A256123" s="1" t="s">
        <v>79153</v>
      </c>
    </row>
    <row r="256124">
      <c r="A256124" s="1" t="s">
        <v>79154</v>
      </c>
    </row>
    <row r="256125">
      <c r="A256125" s="1" t="s">
        <v>79155</v>
      </c>
    </row>
    <row r="256126">
      <c r="A256126" s="1" t="s">
        <v>79156</v>
      </c>
    </row>
    <row r="256127">
      <c r="A256127" s="1" t="s">
        <v>79157</v>
      </c>
    </row>
    <row r="256128">
      <c r="A256128" s="1" t="s">
        <v>79158</v>
      </c>
    </row>
    <row r="256129">
      <c r="A256129" s="1" t="s">
        <v>79159</v>
      </c>
    </row>
    <row r="256130">
      <c r="A256130" s="1" t="s">
        <v>79160</v>
      </c>
    </row>
    <row r="256131">
      <c r="A256131" s="1" t="s">
        <v>79161</v>
      </c>
    </row>
    <row r="256132">
      <c r="A256132" s="1" t="s">
        <v>79162</v>
      </c>
    </row>
    <row r="256133">
      <c r="A256133" s="3" t="str">
        <f>+ nn IG age</f>
        <v>#ERROR!</v>
      </c>
    </row>
    <row r="256134">
      <c r="A256134" s="1" t="s">
        <v>79163</v>
      </c>
    </row>
    <row r="256135">
      <c r="A256135" s="3" t="str">
        <f> i ee 3 Poe)</f>
        <v>#ERROR!</v>
      </c>
    </row>
    <row r="256136">
      <c r="A256136" s="1" t="s">
        <v>79164</v>
      </c>
    </row>
    <row r="256137">
      <c r="A256137" s="1" t="s">
        <v>79165</v>
      </c>
    </row>
    <row r="256138">
      <c r="A256138" s="1" t="s">
        <v>79166</v>
      </c>
    </row>
    <row r="256139">
      <c r="A256139" s="1" t="s">
        <v>79167</v>
      </c>
    </row>
    <row r="256140">
      <c r="A256140" s="1" t="s">
        <v>79168</v>
      </c>
    </row>
    <row r="256141">
      <c r="A256141" s="1" t="s">
        <v>79169</v>
      </c>
    </row>
    <row r="256142">
      <c r="A256142" s="1" t="s">
        <v>79170</v>
      </c>
    </row>
    <row r="256143">
      <c r="A256143" s="1" t="s">
        <v>79171</v>
      </c>
    </row>
    <row r="256144">
      <c r="A256144" s="1" t="s">
        <v>79172</v>
      </c>
    </row>
    <row r="256145">
      <c r="A256145" s="1" t="s">
        <v>79173</v>
      </c>
    </row>
    <row r="256146">
      <c r="A256146" s="1" t="s">
        <v>79174</v>
      </c>
    </row>
    <row r="256147">
      <c r="A256147" s="1" t="s">
        <v>79175</v>
      </c>
    </row>
    <row r="256148">
      <c r="A256148" s="1" t="s">
        <v>79176</v>
      </c>
    </row>
    <row r="256149">
      <c r="A256149" s="1" t="s">
        <v>79177</v>
      </c>
    </row>
    <row r="256150">
      <c r="A256150" s="1" t="s">
        <v>79178</v>
      </c>
    </row>
    <row r="256151">
      <c r="A256151" s="1" t="s">
        <v>79179</v>
      </c>
    </row>
    <row r="256152">
      <c r="A256152" s="1" t="s">
        <v>79180</v>
      </c>
    </row>
    <row r="256153">
      <c r="A256153" s="1" t="s">
        <v>79181</v>
      </c>
    </row>
    <row r="256154">
      <c r="A256154" s="1" t="s">
        <v>79182</v>
      </c>
    </row>
    <row r="256155">
      <c r="A256155" s="1" t="s">
        <v>79183</v>
      </c>
    </row>
    <row r="256156">
      <c r="A256156" s="1" t="s">
        <v>79184</v>
      </c>
    </row>
    <row r="256157">
      <c r="A256157" s="1" t="s">
        <v>79185</v>
      </c>
    </row>
    <row r="256158">
      <c r="A256158" s="1" t="s">
        <v>79186</v>
      </c>
    </row>
    <row r="256159">
      <c r="A256159" s="1" t="s">
        <v>79187</v>
      </c>
    </row>
    <row r="256160">
      <c r="A256160" s="1" t="s">
        <v>79188</v>
      </c>
    </row>
    <row r="256161">
      <c r="A256161" s="1" t="s">
        <v>79189</v>
      </c>
    </row>
    <row r="256162">
      <c r="A256162" s="1" t="s">
        <v>79190</v>
      </c>
    </row>
    <row r="256163">
      <c r="A256163" s="1" t="s">
        <v>79191</v>
      </c>
    </row>
    <row r="256164">
      <c r="A256164" s="1" t="s">
        <v>79192</v>
      </c>
    </row>
    <row r="256165">
      <c r="A256165" s="1" t="s">
        <v>79193</v>
      </c>
    </row>
    <row r="256166">
      <c r="A256166" s="1" t="s">
        <v>79194</v>
      </c>
    </row>
    <row r="256167">
      <c r="A256167" s="1" t="s">
        <v>79195</v>
      </c>
    </row>
    <row r="256168">
      <c r="A256168" s="1" t="s">
        <v>79196</v>
      </c>
    </row>
    <row r="256169">
      <c r="A256169" s="1" t="s">
        <v>79197</v>
      </c>
    </row>
    <row r="256170">
      <c r="A256170" s="1" t="s">
        <v>79198</v>
      </c>
    </row>
    <row r="256171">
      <c r="A256171" s="1" t="s">
        <v>79199</v>
      </c>
    </row>
    <row r="256172">
      <c r="A256172" s="1" t="s">
        <v>79200</v>
      </c>
    </row>
    <row r="256173">
      <c r="A256173" s="1" t="s">
        <v>79147</v>
      </c>
    </row>
    <row r="256174">
      <c r="A256174" s="1" t="s">
        <v>79148</v>
      </c>
    </row>
    <row r="256175">
      <c r="A256175" s="1" t="s">
        <v>79149</v>
      </c>
    </row>
    <row r="256176">
      <c r="A256176" s="1" t="s">
        <v>79150</v>
      </c>
    </row>
    <row r="256177">
      <c r="A256177" s="1" t="s">
        <v>79151</v>
      </c>
    </row>
    <row r="256178">
      <c r="A256178" s="1" t="s">
        <v>79152</v>
      </c>
    </row>
    <row r="256179">
      <c r="A256179" s="1" t="s">
        <v>79153</v>
      </c>
    </row>
    <row r="256180">
      <c r="A256180" s="1" t="s">
        <v>79154</v>
      </c>
    </row>
    <row r="256181">
      <c r="A256181" s="1" t="s">
        <v>79155</v>
      </c>
    </row>
    <row r="256182">
      <c r="A256182" s="1" t="s">
        <v>79156</v>
      </c>
    </row>
    <row r="256183">
      <c r="A256183" s="1" t="s">
        <v>79157</v>
      </c>
    </row>
    <row r="256184">
      <c r="A256184" s="1" t="s">
        <v>79158</v>
      </c>
    </row>
    <row r="256185">
      <c r="A256185" s="1" t="s">
        <v>79159</v>
      </c>
    </row>
    <row r="256186">
      <c r="A256186" s="1" t="s">
        <v>79160</v>
      </c>
    </row>
    <row r="256187">
      <c r="A256187" s="1" t="s">
        <v>79161</v>
      </c>
    </row>
    <row r="256188">
      <c r="A256188" s="1" t="s">
        <v>79162</v>
      </c>
    </row>
    <row r="256189">
      <c r="A256189" s="3" t="str">
        <f>+ nn IG age</f>
        <v>#ERROR!</v>
      </c>
    </row>
    <row r="256190">
      <c r="A256190" s="1" t="s">
        <v>79163</v>
      </c>
    </row>
    <row r="256191">
      <c r="A256191" s="3" t="str">
        <f> i ee 3 Poe)</f>
        <v>#ERROR!</v>
      </c>
    </row>
    <row r="256192">
      <c r="A256192" s="1" t="s">
        <v>79164</v>
      </c>
    </row>
    <row r="256193">
      <c r="A256193" s="1" t="s">
        <v>79165</v>
      </c>
    </row>
    <row r="256194">
      <c r="A256194" s="1" t="s">
        <v>79166</v>
      </c>
    </row>
    <row r="256195">
      <c r="A256195" s="1" t="s">
        <v>79167</v>
      </c>
    </row>
    <row r="256196">
      <c r="A256196" s="1" t="s">
        <v>79168</v>
      </c>
    </row>
    <row r="256197">
      <c r="A256197" s="1" t="s">
        <v>79169</v>
      </c>
    </row>
    <row r="256198">
      <c r="A256198" s="1" t="s">
        <v>79170</v>
      </c>
    </row>
    <row r="256199">
      <c r="A256199" s="1" t="s">
        <v>79171</v>
      </c>
    </row>
    <row r="256200">
      <c r="A256200" s="1" t="s">
        <v>79172</v>
      </c>
    </row>
    <row r="256201">
      <c r="A256201" s="1" t="s">
        <v>79173</v>
      </c>
    </row>
    <row r="256202">
      <c r="A256202" s="1" t="s">
        <v>79174</v>
      </c>
    </row>
    <row r="256203">
      <c r="A256203" s="1" t="s">
        <v>79175</v>
      </c>
    </row>
    <row r="256204">
      <c r="A256204" s="1" t="s">
        <v>79176</v>
      </c>
    </row>
    <row r="256205">
      <c r="A256205" s="1" t="s">
        <v>79177</v>
      </c>
    </row>
    <row r="256206">
      <c r="A256206" s="1" t="s">
        <v>79178</v>
      </c>
    </row>
    <row r="256207">
      <c r="A256207" s="1" t="s">
        <v>79179</v>
      </c>
    </row>
    <row r="256208">
      <c r="A256208" s="1" t="s">
        <v>79180</v>
      </c>
    </row>
    <row r="256209">
      <c r="A256209" s="1" t="s">
        <v>79181</v>
      </c>
    </row>
    <row r="256210">
      <c r="A256210" s="1" t="s">
        <v>79182</v>
      </c>
    </row>
    <row r="256211">
      <c r="A256211" s="1" t="s">
        <v>79183</v>
      </c>
    </row>
    <row r="256212">
      <c r="A256212" s="1" t="s">
        <v>79184</v>
      </c>
    </row>
    <row r="256213">
      <c r="A256213" s="1" t="s">
        <v>79185</v>
      </c>
    </row>
    <row r="256214">
      <c r="A256214" s="1" t="s">
        <v>79186</v>
      </c>
    </row>
    <row r="256215">
      <c r="A256215" s="1" t="s">
        <v>79187</v>
      </c>
    </row>
    <row r="256216">
      <c r="A256216" s="1" t="s">
        <v>79188</v>
      </c>
    </row>
    <row r="256217">
      <c r="A256217" s="1" t="s">
        <v>79189</v>
      </c>
    </row>
    <row r="256218">
      <c r="A256218" s="1" t="s">
        <v>79190</v>
      </c>
    </row>
    <row r="256219">
      <c r="A256219" s="1" t="s">
        <v>79191</v>
      </c>
    </row>
    <row r="256220">
      <c r="A256220" s="1" t="s">
        <v>79192</v>
      </c>
    </row>
    <row r="256221">
      <c r="A256221" s="1" t="s">
        <v>79193</v>
      </c>
    </row>
    <row r="256222">
      <c r="A256222" s="1" t="s">
        <v>79194</v>
      </c>
    </row>
    <row r="256223">
      <c r="A256223" s="1" t="s">
        <v>79195</v>
      </c>
    </row>
    <row r="256224">
      <c r="A256224" s="1" t="s">
        <v>79196</v>
      </c>
    </row>
    <row r="256225">
      <c r="A256225" s="1" t="s">
        <v>79197</v>
      </c>
    </row>
    <row r="256226">
      <c r="A256226" s="1" t="s">
        <v>79198</v>
      </c>
    </row>
    <row r="256227">
      <c r="A256227" s="1" t="s">
        <v>79199</v>
      </c>
    </row>
    <row r="256228">
      <c r="A256228" s="1" t="s">
        <v>79201</v>
      </c>
    </row>
    <row r="256229">
      <c r="A256229" s="1" t="s">
        <v>79202</v>
      </c>
    </row>
    <row r="256230">
      <c r="A256230" s="1" t="s">
        <v>79203</v>
      </c>
    </row>
    <row r="256231">
      <c r="A256231" s="1" t="s">
        <v>79204</v>
      </c>
    </row>
    <row r="256232">
      <c r="A256232" s="1" t="s">
        <v>79205</v>
      </c>
    </row>
    <row r="256233">
      <c r="A256233" s="1" t="s">
        <v>79206</v>
      </c>
    </row>
    <row r="256234">
      <c r="A256234" s="1" t="s">
        <v>79207</v>
      </c>
    </row>
    <row r="256235">
      <c r="A256235" s="1" t="s">
        <v>79208</v>
      </c>
    </row>
    <row r="256236">
      <c r="A256236" s="1" t="s">
        <v>79209</v>
      </c>
    </row>
    <row r="256237">
      <c r="A256237" s="1" t="s">
        <v>79210</v>
      </c>
    </row>
    <row r="256238">
      <c r="A256238" s="1" t="s">
        <v>79211</v>
      </c>
    </row>
    <row r="256239">
      <c r="A256239" s="1" t="s">
        <v>79212</v>
      </c>
    </row>
    <row r="256240">
      <c r="A256240" s="1" t="s">
        <v>79213</v>
      </c>
    </row>
    <row r="256241">
      <c r="A256241" s="1" t="s">
        <v>65479</v>
      </c>
    </row>
    <row r="256242">
      <c r="A256242" s="1" t="s">
        <v>79214</v>
      </c>
    </row>
    <row r="256243">
      <c r="A256243" s="1" t="s">
        <v>79215</v>
      </c>
    </row>
    <row r="256244">
      <c r="A256244" s="1" t="s">
        <v>79216</v>
      </c>
    </row>
    <row r="256245">
      <c r="A256245" s="17">
        <v>45871.0</v>
      </c>
    </row>
    <row r="256246">
      <c r="A256246" s="1" t="s">
        <v>79217</v>
      </c>
    </row>
    <row r="256247">
      <c r="A256247" s="1" t="s">
        <v>79218</v>
      </c>
    </row>
    <row r="256248">
      <c r="A256248" s="1" t="s">
        <v>79219</v>
      </c>
    </row>
    <row r="256249">
      <c r="A256249" s="1" t="s">
        <v>79220</v>
      </c>
    </row>
    <row r="256250">
      <c r="A256250" s="1" t="s">
        <v>79221</v>
      </c>
    </row>
    <row r="256251">
      <c r="A256251" s="1" t="s">
        <v>79222</v>
      </c>
    </row>
    <row r="256252">
      <c r="A256252" s="1" t="s">
        <v>79223</v>
      </c>
    </row>
    <row r="256253">
      <c r="A256253" s="1" t="s">
        <v>79224</v>
      </c>
    </row>
    <row r="256254">
      <c r="A256254" s="1" t="s">
        <v>79225</v>
      </c>
    </row>
    <row r="256255">
      <c r="A256255" s="1" t="s">
        <v>79226</v>
      </c>
    </row>
    <row r="256256">
      <c r="A256256" s="1" t="s">
        <v>79227</v>
      </c>
    </row>
    <row r="256257">
      <c r="A256257" s="1" t="s">
        <v>79228</v>
      </c>
    </row>
    <row r="256258">
      <c r="A256258" s="1" t="s">
        <v>79229</v>
      </c>
    </row>
    <row r="256259">
      <c r="A256259" s="1" t="s">
        <v>79230</v>
      </c>
    </row>
    <row r="256260">
      <c r="A256260" s="1" t="s">
        <v>79231</v>
      </c>
    </row>
    <row r="256261">
      <c r="A256261" s="1" t="s">
        <v>79232</v>
      </c>
    </row>
    <row r="256262">
      <c r="A256262" s="1" t="s">
        <v>79233</v>
      </c>
    </row>
    <row r="256263">
      <c r="A256263" s="1" t="s">
        <v>79234</v>
      </c>
    </row>
    <row r="256264">
      <c r="A256264" s="1" t="s">
        <v>79235</v>
      </c>
    </row>
    <row r="256265">
      <c r="A256265" s="1" t="s">
        <v>79236</v>
      </c>
    </row>
    <row r="256266">
      <c r="A256266" s="1" t="s">
        <v>79237</v>
      </c>
    </row>
    <row r="256267">
      <c r="A256267" s="1" t="s">
        <v>79238</v>
      </c>
    </row>
    <row r="256268">
      <c r="A256268" s="1" t="s">
        <v>79239</v>
      </c>
    </row>
    <row r="256269">
      <c r="A256269" s="1" t="s">
        <v>79240</v>
      </c>
    </row>
    <row r="256270">
      <c r="A256270" s="3" t="str">
        <f>+ Op es ee eee</f>
        <v>#ERROR!</v>
      </c>
    </row>
    <row r="256271">
      <c r="A256271" s="1" t="s">
        <v>977</v>
      </c>
    </row>
    <row r="256272">
      <c r="A256272" s="1" t="s">
        <v>79241</v>
      </c>
    </row>
    <row r="256273">
      <c r="A256273" s="1" t="s">
        <v>79242</v>
      </c>
    </row>
    <row r="256274">
      <c r="A256274" s="1" t="s">
        <v>79243</v>
      </c>
    </row>
    <row r="256275">
      <c r="A256275" s="1" t="s">
        <v>79244</v>
      </c>
    </row>
    <row r="256276">
      <c r="A256276" s="1" t="s">
        <v>79245</v>
      </c>
    </row>
    <row r="256277">
      <c r="A256277" s="1" t="s">
        <v>79246</v>
      </c>
    </row>
    <row r="256278">
      <c r="A256278" s="1" t="s">
        <v>79247</v>
      </c>
    </row>
    <row r="256279">
      <c r="A256279" s="1" t="s">
        <v>79248</v>
      </c>
    </row>
    <row r="256280">
      <c r="A256280" s="1" t="s">
        <v>79249</v>
      </c>
    </row>
    <row r="256281">
      <c r="A256281" s="1" t="s">
        <v>79250</v>
      </c>
    </row>
    <row r="256282">
      <c r="A256282" s="1" t="s">
        <v>79251</v>
      </c>
    </row>
    <row r="256283">
      <c r="A256283" s="1" t="s">
        <v>79252</v>
      </c>
    </row>
    <row r="256284">
      <c r="A256284" s="1" t="s">
        <v>79253</v>
      </c>
    </row>
    <row r="256285">
      <c r="A256285" s="1" t="s">
        <v>79254</v>
      </c>
    </row>
    <row r="256286">
      <c r="A256286" s="1" t="s">
        <v>79255</v>
      </c>
    </row>
    <row r="256287">
      <c r="A256287" s="1" t="s">
        <v>79256</v>
      </c>
    </row>
    <row r="256288">
      <c r="A256288" s="1" t="s">
        <v>79257</v>
      </c>
    </row>
    <row r="256289">
      <c r="A256289" s="1" t="s">
        <v>79258</v>
      </c>
    </row>
    <row r="256290">
      <c r="A256290" s="1" t="s">
        <v>79259</v>
      </c>
    </row>
    <row r="256291">
      <c r="A256291" s="1" t="s">
        <v>79260</v>
      </c>
    </row>
    <row r="256292">
      <c r="A256292" s="1" t="s">
        <v>79261</v>
      </c>
    </row>
    <row r="256293">
      <c r="A256293" s="1" t="s">
        <v>79262</v>
      </c>
    </row>
    <row r="256294">
      <c r="A256294" s="1" t="s">
        <v>79263</v>
      </c>
    </row>
    <row r="256295">
      <c r="A256295" s="1" t="s">
        <v>79264</v>
      </c>
    </row>
    <row r="256296">
      <c r="A256296" s="1" t="s">
        <v>79265</v>
      </c>
    </row>
    <row r="256297">
      <c r="A256297" s="1" t="s">
        <v>79266</v>
      </c>
    </row>
    <row r="256298">
      <c r="A256298" s="1" t="s">
        <v>79267</v>
      </c>
    </row>
    <row r="256299">
      <c r="A256299" s="1" t="s">
        <v>79268</v>
      </c>
    </row>
    <row r="256300">
      <c r="A256300" s="1" t="s">
        <v>79269</v>
      </c>
    </row>
    <row r="256301">
      <c r="A256301" s="1" t="s">
        <v>79270</v>
      </c>
    </row>
    <row r="256302">
      <c r="A256302" s="1" t="s">
        <v>79271</v>
      </c>
    </row>
    <row r="256303">
      <c r="A256303" s="1" t="s">
        <v>79272</v>
      </c>
    </row>
    <row r="256304">
      <c r="A256304" s="1" t="s">
        <v>65614</v>
      </c>
    </row>
    <row r="256305">
      <c r="A256305" s="1" t="s">
        <v>79273</v>
      </c>
    </row>
    <row r="256306">
      <c r="A256306" s="1" t="s">
        <v>79274</v>
      </c>
    </row>
    <row r="256307">
      <c r="A256307" s="1" t="s">
        <v>79275</v>
      </c>
    </row>
    <row r="256308">
      <c r="A256308" s="1" t="s">
        <v>79276</v>
      </c>
    </row>
    <row r="256309">
      <c r="A256309" s="1" t="s">
        <v>79277</v>
      </c>
    </row>
    <row r="256310">
      <c r="A256310" s="1" t="s">
        <v>79278</v>
      </c>
    </row>
    <row r="256311">
      <c r="A256311" s="1" t="s">
        <v>79279</v>
      </c>
    </row>
    <row r="256312">
      <c r="A256312" s="1" t="s">
        <v>79280</v>
      </c>
    </row>
    <row r="256313">
      <c r="A256313" s="1" t="s">
        <v>79281</v>
      </c>
    </row>
    <row r="256314">
      <c r="A256314" s="1" t="s">
        <v>79282</v>
      </c>
    </row>
    <row r="256315">
      <c r="A256315" s="1" t="s">
        <v>79283</v>
      </c>
    </row>
    <row r="256316">
      <c r="A256316" s="1" t="s">
        <v>79284</v>
      </c>
    </row>
    <row r="256317">
      <c r="A256317" s="1" t="s">
        <v>79285</v>
      </c>
    </row>
    <row r="256318">
      <c r="A256318" s="1" t="s">
        <v>79286</v>
      </c>
    </row>
    <row r="256319">
      <c r="A256319" s="1" t="s">
        <v>79287</v>
      </c>
    </row>
    <row r="256320">
      <c r="A256320" s="1" t="s">
        <v>79288</v>
      </c>
    </row>
    <row r="256321">
      <c r="A256321" s="1" t="s">
        <v>79289</v>
      </c>
    </row>
    <row r="256322">
      <c r="A256322" s="1" t="s">
        <v>79204</v>
      </c>
    </row>
    <row r="256323">
      <c r="A256323" s="1" t="s">
        <v>79205</v>
      </c>
    </row>
    <row r="256324">
      <c r="A256324" s="1" t="s">
        <v>79207</v>
      </c>
    </row>
    <row r="256325">
      <c r="A256325" s="1" t="s">
        <v>79208</v>
      </c>
    </row>
    <row r="256326">
      <c r="A256326" s="1" t="s">
        <v>79209</v>
      </c>
    </row>
    <row r="256327">
      <c r="A256327" s="1" t="s">
        <v>79210</v>
      </c>
    </row>
    <row r="256328">
      <c r="A256328" s="1" t="s">
        <v>79211</v>
      </c>
    </row>
    <row r="256329">
      <c r="A256329" s="1" t="s">
        <v>79212</v>
      </c>
    </row>
    <row r="256330">
      <c r="A256330" s="1" t="s">
        <v>79213</v>
      </c>
    </row>
    <row r="256331">
      <c r="A256331" s="1" t="s">
        <v>65479</v>
      </c>
    </row>
    <row r="256332">
      <c r="A256332" s="1" t="s">
        <v>79214</v>
      </c>
    </row>
    <row r="256333">
      <c r="A256333" s="1" t="s">
        <v>79215</v>
      </c>
    </row>
    <row r="256334">
      <c r="A256334" s="1" t="s">
        <v>79216</v>
      </c>
    </row>
    <row r="256335">
      <c r="A256335" s="17">
        <v>45871.0</v>
      </c>
    </row>
    <row r="256336">
      <c r="A256336" s="1" t="s">
        <v>79217</v>
      </c>
    </row>
    <row r="256337">
      <c r="A256337" s="1" t="s">
        <v>79218</v>
      </c>
    </row>
    <row r="256338">
      <c r="A256338" s="1" t="s">
        <v>79219</v>
      </c>
    </row>
    <row r="256339">
      <c r="A256339" s="1" t="s">
        <v>79220</v>
      </c>
    </row>
    <row r="256340">
      <c r="A256340" s="1" t="s">
        <v>79221</v>
      </c>
    </row>
    <row r="256341">
      <c r="A256341" s="1" t="s">
        <v>79222</v>
      </c>
    </row>
    <row r="256342">
      <c r="A256342" s="1" t="s">
        <v>79223</v>
      </c>
    </row>
    <row r="256343">
      <c r="A256343" s="1" t="s">
        <v>79224</v>
      </c>
    </row>
    <row r="256344">
      <c r="A256344" s="1" t="s">
        <v>79225</v>
      </c>
    </row>
    <row r="256345">
      <c r="A256345" s="1" t="s">
        <v>79226</v>
      </c>
    </row>
    <row r="256346">
      <c r="A256346" s="1" t="s">
        <v>79227</v>
      </c>
    </row>
    <row r="256347">
      <c r="A256347" s="1" t="s">
        <v>79228</v>
      </c>
    </row>
    <row r="256348">
      <c r="A256348" s="1" t="s">
        <v>79229</v>
      </c>
    </row>
    <row r="256349">
      <c r="A256349" s="1" t="s">
        <v>79230</v>
      </c>
    </row>
    <row r="256350">
      <c r="A256350" s="1" t="s">
        <v>79231</v>
      </c>
    </row>
    <row r="256351">
      <c r="A256351" s="1" t="s">
        <v>79232</v>
      </c>
    </row>
    <row r="256352">
      <c r="A256352" s="1" t="s">
        <v>79233</v>
      </c>
    </row>
    <row r="256353">
      <c r="A256353" s="1" t="s">
        <v>79234</v>
      </c>
    </row>
    <row r="256354">
      <c r="A256354" s="1" t="s">
        <v>79235</v>
      </c>
    </row>
    <row r="256355">
      <c r="A256355" s="1" t="s">
        <v>79236</v>
      </c>
    </row>
    <row r="256356">
      <c r="A256356" s="1" t="s">
        <v>79237</v>
      </c>
    </row>
    <row r="256357">
      <c r="A256357" s="1" t="s">
        <v>79238</v>
      </c>
    </row>
    <row r="256358">
      <c r="A256358" s="1" t="s">
        <v>79239</v>
      </c>
    </row>
    <row r="256359">
      <c r="A256359" s="1" t="s">
        <v>79240</v>
      </c>
    </row>
    <row r="256360">
      <c r="A256360" s="3" t="str">
        <f>+ Op es ee eee</f>
        <v>#ERROR!</v>
      </c>
    </row>
    <row r="256361">
      <c r="A256361" s="1" t="s">
        <v>79241</v>
      </c>
    </row>
    <row r="256362">
      <c r="A256362" s="1" t="s">
        <v>79242</v>
      </c>
    </row>
    <row r="256363">
      <c r="A256363" s="1" t="s">
        <v>79243</v>
      </c>
    </row>
    <row r="256364">
      <c r="A256364" s="1" t="s">
        <v>79244</v>
      </c>
    </row>
    <row r="256365">
      <c r="A256365" s="1" t="s">
        <v>79245</v>
      </c>
    </row>
    <row r="256366">
      <c r="A256366" s="1" t="s">
        <v>79246</v>
      </c>
    </row>
    <row r="256367">
      <c r="A256367" s="1" t="s">
        <v>79247</v>
      </c>
    </row>
    <row r="256368">
      <c r="A256368" s="1" t="s">
        <v>79248</v>
      </c>
    </row>
    <row r="256369">
      <c r="A256369" s="1" t="s">
        <v>79249</v>
      </c>
    </row>
    <row r="256370">
      <c r="A256370" s="1" t="s">
        <v>79250</v>
      </c>
    </row>
    <row r="256371">
      <c r="A256371" s="1" t="s">
        <v>79251</v>
      </c>
    </row>
    <row r="256372">
      <c r="A256372" s="1" t="s">
        <v>79252</v>
      </c>
    </row>
    <row r="256373">
      <c r="A256373" s="1" t="s">
        <v>79253</v>
      </c>
    </row>
    <row r="256374">
      <c r="A256374" s="1" t="s">
        <v>79254</v>
      </c>
    </row>
    <row r="256375">
      <c r="A256375" s="1" t="s">
        <v>79255</v>
      </c>
    </row>
    <row r="256376">
      <c r="A256376" s="1" t="s">
        <v>79256</v>
      </c>
    </row>
    <row r="256377">
      <c r="A256377" s="1" t="s">
        <v>79257</v>
      </c>
    </row>
    <row r="256378">
      <c r="A256378" s="1" t="s">
        <v>79258</v>
      </c>
    </row>
    <row r="256379">
      <c r="A256379" s="1" t="s">
        <v>79259</v>
      </c>
    </row>
    <row r="256380">
      <c r="A256380" s="1" t="s">
        <v>79260</v>
      </c>
    </row>
    <row r="256381">
      <c r="A256381" s="1" t="s">
        <v>79261</v>
      </c>
    </row>
    <row r="256382">
      <c r="A256382" s="1" t="s">
        <v>79262</v>
      </c>
    </row>
    <row r="256383">
      <c r="A256383" s="1" t="s">
        <v>79263</v>
      </c>
    </row>
    <row r="256384">
      <c r="A256384" s="1" t="s">
        <v>79264</v>
      </c>
    </row>
    <row r="256385">
      <c r="A256385" s="1" t="s">
        <v>79265</v>
      </c>
    </row>
    <row r="256386">
      <c r="A256386" s="1" t="s">
        <v>79266</v>
      </c>
    </row>
    <row r="256387">
      <c r="A256387" s="1" t="s">
        <v>79267</v>
      </c>
    </row>
    <row r="256388">
      <c r="A256388" s="1" t="s">
        <v>79268</v>
      </c>
    </row>
    <row r="256389">
      <c r="A256389" s="1" t="s">
        <v>79269</v>
      </c>
    </row>
    <row r="256390">
      <c r="A256390" s="1" t="s">
        <v>79270</v>
      </c>
    </row>
    <row r="256391">
      <c r="A256391" s="1" t="s">
        <v>79271</v>
      </c>
    </row>
    <row r="256392">
      <c r="A256392" s="1" t="s">
        <v>79272</v>
      </c>
    </row>
    <row r="256393">
      <c r="A256393" s="1" t="s">
        <v>65614</v>
      </c>
    </row>
    <row r="256394">
      <c r="A256394" s="1" t="s">
        <v>79273</v>
      </c>
    </row>
    <row r="256395">
      <c r="A256395" s="1" t="s">
        <v>79274</v>
      </c>
    </row>
    <row r="256396">
      <c r="A256396" s="1" t="s">
        <v>79275</v>
      </c>
    </row>
    <row r="256397">
      <c r="A256397" s="1" t="s">
        <v>79276</v>
      </c>
    </row>
    <row r="256398">
      <c r="A256398" s="1" t="s">
        <v>79277</v>
      </c>
    </row>
    <row r="256399">
      <c r="A256399" s="1" t="s">
        <v>79278</v>
      </c>
    </row>
    <row r="256400">
      <c r="A256400" s="1" t="s">
        <v>79279</v>
      </c>
    </row>
    <row r="256401">
      <c r="A256401" s="1" t="s">
        <v>79280</v>
      </c>
    </row>
    <row r="256402">
      <c r="A256402" s="1" t="s">
        <v>79281</v>
      </c>
    </row>
    <row r="256403">
      <c r="A256403" s="1" t="s">
        <v>79282</v>
      </c>
    </row>
    <row r="256404">
      <c r="A256404" s="1" t="s">
        <v>79283</v>
      </c>
    </row>
    <row r="256405">
      <c r="A256405" s="1" t="s">
        <v>79284</v>
      </c>
    </row>
    <row r="256406">
      <c r="A256406" s="1" t="s">
        <v>79285</v>
      </c>
    </row>
    <row r="256407">
      <c r="A256407" s="1" t="s">
        <v>79286</v>
      </c>
    </row>
    <row r="256408">
      <c r="A256408" s="1" t="s">
        <v>79287</v>
      </c>
    </row>
    <row r="256409">
      <c r="A256409" s="1" t="s">
        <v>79288</v>
      </c>
    </row>
    <row r="256410">
      <c r="A256410" s="1" t="s">
        <v>79290</v>
      </c>
    </row>
    <row r="256411">
      <c r="A256411" s="1" t="s">
        <v>79291</v>
      </c>
    </row>
    <row r="256412">
      <c r="A256412" s="1" t="s">
        <v>58511</v>
      </c>
    </row>
    <row r="256413">
      <c r="A256413" s="1" t="s">
        <v>977</v>
      </c>
    </row>
    <row r="256414">
      <c r="A256414" s="1" t="s">
        <v>977</v>
      </c>
    </row>
    <row r="256415">
      <c r="A256415" s="1" t="s">
        <v>977</v>
      </c>
    </row>
    <row r="256416">
      <c r="A256416" s="1" t="s">
        <v>977</v>
      </c>
    </row>
    <row r="256417">
      <c r="A256417" s="1" t="s">
        <v>977</v>
      </c>
    </row>
    <row r="256418">
      <c r="A256418" s="1" t="s">
        <v>79292</v>
      </c>
    </row>
    <row r="256419">
      <c r="A256419" s="1" t="s">
        <v>79293</v>
      </c>
    </row>
    <row r="256420">
      <c r="A256420" s="1" t="s">
        <v>35269</v>
      </c>
    </row>
    <row r="256421">
      <c r="A256421" s="1" t="s">
        <v>79294</v>
      </c>
    </row>
    <row r="256422">
      <c r="A256422" s="1" t="s">
        <v>79295</v>
      </c>
    </row>
    <row r="256423">
      <c r="A256423" s="1" t="s">
        <v>977</v>
      </c>
    </row>
    <row r="256424">
      <c r="A256424" s="1" t="s">
        <v>79296</v>
      </c>
    </row>
    <row r="256425">
      <c r="A256425" s="1" t="s">
        <v>65195</v>
      </c>
    </row>
    <row r="256426">
      <c r="A256426" s="1" t="s">
        <v>977</v>
      </c>
    </row>
    <row r="256427">
      <c r="A256427" s="1" t="s">
        <v>79297</v>
      </c>
    </row>
    <row r="256428">
      <c r="A256428" s="1" t="s">
        <v>79298</v>
      </c>
    </row>
    <row r="256429">
      <c r="A256429" s="1" t="s">
        <v>79299</v>
      </c>
    </row>
    <row r="256430">
      <c r="A256430" s="1" t="s">
        <v>7815</v>
      </c>
    </row>
    <row r="256431">
      <c r="A256431" s="1" t="s">
        <v>8688</v>
      </c>
    </row>
    <row r="256432">
      <c r="A256432" s="1" t="s">
        <v>34606</v>
      </c>
    </row>
    <row r="256433">
      <c r="A256433" s="1" t="s">
        <v>79300</v>
      </c>
    </row>
    <row r="256434">
      <c r="A256434" s="1" t="s">
        <v>14417</v>
      </c>
    </row>
    <row r="256435">
      <c r="A256435" s="1" t="s">
        <v>79301</v>
      </c>
    </row>
    <row r="256436">
      <c r="A256436" s="1" t="s">
        <v>977</v>
      </c>
    </row>
    <row r="256437">
      <c r="A256437" s="1" t="s">
        <v>69957</v>
      </c>
    </row>
    <row r="256438">
      <c r="A256438" s="1" t="s">
        <v>45453</v>
      </c>
    </row>
    <row r="256439">
      <c r="A256439" s="1" t="s">
        <v>79302</v>
      </c>
    </row>
    <row r="256440">
      <c r="A256440" s="1" t="s">
        <v>977</v>
      </c>
    </row>
    <row r="256441">
      <c r="A256441" s="3" t="str">
        <f/>
        <v>#ERROR!</v>
      </c>
    </row>
    <row r="256442">
      <c r="A256442" s="1" t="s">
        <v>79303</v>
      </c>
    </row>
    <row r="256443">
      <c r="A256443" s="1" t="s">
        <v>977</v>
      </c>
    </row>
    <row r="256444">
      <c r="A256444" s="1" t="s">
        <v>77211</v>
      </c>
    </row>
    <row r="256445">
      <c r="A256445" s="1" t="s">
        <v>79304</v>
      </c>
    </row>
    <row r="256446">
      <c r="A256446" s="1" t="s">
        <v>79305</v>
      </c>
    </row>
    <row r="256447">
      <c r="A256447" s="1" t="s">
        <v>79306</v>
      </c>
    </row>
    <row r="256448">
      <c r="A256448" s="1" t="s">
        <v>79307</v>
      </c>
    </row>
    <row r="256449">
      <c r="A256449" s="1" t="s">
        <v>977</v>
      </c>
    </row>
    <row r="256450">
      <c r="A256450" s="1" t="s">
        <v>977</v>
      </c>
    </row>
    <row r="256451">
      <c r="A256451" s="1" t="s">
        <v>79308</v>
      </c>
    </row>
    <row r="256452">
      <c r="A256452" s="1" t="s">
        <v>33810</v>
      </c>
    </row>
    <row r="256453">
      <c r="A256453" s="1" t="s">
        <v>48770</v>
      </c>
    </row>
    <row r="256454">
      <c r="A256454" s="1" t="s">
        <v>977</v>
      </c>
    </row>
    <row r="256455">
      <c r="A256455" s="1" t="s">
        <v>44534</v>
      </c>
    </row>
    <row r="256456">
      <c r="A256456" s="1" t="s">
        <v>79309</v>
      </c>
    </row>
    <row r="256457">
      <c r="A256457" s="1" t="s">
        <v>7815</v>
      </c>
    </row>
    <row r="256458">
      <c r="A256458" s="1" t="s">
        <v>46990</v>
      </c>
    </row>
    <row r="256459">
      <c r="A256459" s="1" t="s">
        <v>322</v>
      </c>
    </row>
    <row r="256460">
      <c r="A256460" s="1" t="s">
        <v>79310</v>
      </c>
    </row>
    <row r="256461">
      <c r="A256461" s="1" t="s">
        <v>79311</v>
      </c>
    </row>
    <row r="256462">
      <c r="A256462" s="1" t="s">
        <v>79312</v>
      </c>
    </row>
    <row r="256463">
      <c r="A256463" s="1" t="s">
        <v>34601</v>
      </c>
    </row>
    <row r="256464">
      <c r="A256464" s="1" t="s">
        <v>79313</v>
      </c>
    </row>
    <row r="256465">
      <c r="A256465" s="1" t="s">
        <v>79314</v>
      </c>
    </row>
    <row r="256466">
      <c r="A256466" s="1" t="s">
        <v>79315</v>
      </c>
    </row>
    <row r="256467">
      <c r="A256467" s="1" t="s">
        <v>79316</v>
      </c>
    </row>
    <row r="256468">
      <c r="A256468" s="1" t="s">
        <v>977</v>
      </c>
    </row>
    <row r="256469">
      <c r="A256469" s="1" t="s">
        <v>79317</v>
      </c>
    </row>
    <row r="256470">
      <c r="A256470" s="1" t="s">
        <v>79318</v>
      </c>
    </row>
    <row r="256471">
      <c r="A256471" s="1" t="s">
        <v>79319</v>
      </c>
    </row>
    <row r="256472">
      <c r="A256472" s="1" t="s">
        <v>79320</v>
      </c>
    </row>
    <row r="256473">
      <c r="A256473" s="1" t="s">
        <v>10091</v>
      </c>
    </row>
    <row r="256474">
      <c r="A256474" s="1" t="s">
        <v>79321</v>
      </c>
    </row>
    <row r="256475">
      <c r="A256475" s="1" t="s">
        <v>8820</v>
      </c>
    </row>
    <row r="256476">
      <c r="A256476" s="1" t="s">
        <v>79322</v>
      </c>
    </row>
    <row r="256477">
      <c r="A256477" s="1" t="s">
        <v>35207</v>
      </c>
    </row>
    <row r="256478">
      <c r="A256478" s="1" t="s">
        <v>79323</v>
      </c>
    </row>
    <row r="256479">
      <c r="A256479" s="1" t="s">
        <v>79324</v>
      </c>
    </row>
    <row r="256480">
      <c r="A256480" s="1" t="s">
        <v>79325</v>
      </c>
    </row>
    <row r="256481">
      <c r="A256481" s="1" t="s">
        <v>79326</v>
      </c>
    </row>
    <row r="256482">
      <c r="A256482" s="1" t="s">
        <v>79327</v>
      </c>
    </row>
    <row r="256483">
      <c r="A256483" s="1" t="s">
        <v>66774</v>
      </c>
    </row>
    <row r="256484">
      <c r="A256484" s="1" t="s">
        <v>79328</v>
      </c>
    </row>
    <row r="256485">
      <c r="A256485" s="1" t="s">
        <v>8688</v>
      </c>
    </row>
    <row r="256486">
      <c r="A256486" s="1" t="s">
        <v>79329</v>
      </c>
    </row>
    <row r="256487">
      <c r="A256487" s="1" t="s">
        <v>79330</v>
      </c>
    </row>
    <row r="256488">
      <c r="A256488" s="1" t="s">
        <v>4408</v>
      </c>
    </row>
    <row r="256489">
      <c r="A256489" s="1" t="s">
        <v>322</v>
      </c>
    </row>
    <row r="256490">
      <c r="A256490" s="1" t="s">
        <v>79331</v>
      </c>
    </row>
    <row r="256491">
      <c r="A256491" s="1" t="s">
        <v>79332</v>
      </c>
    </row>
    <row r="256492">
      <c r="A256492" s="1" t="s">
        <v>322</v>
      </c>
    </row>
    <row r="256493">
      <c r="A256493" s="1" t="s">
        <v>79333</v>
      </c>
    </row>
    <row r="256494">
      <c r="A256494" s="1" t="s">
        <v>79334</v>
      </c>
    </row>
    <row r="256495">
      <c r="A256495" s="1" t="s">
        <v>7512</v>
      </c>
    </row>
    <row r="256496">
      <c r="A256496" s="1" t="s">
        <v>77479</v>
      </c>
    </row>
    <row r="256497">
      <c r="A256497" s="1" t="s">
        <v>977</v>
      </c>
    </row>
    <row r="256498">
      <c r="A256498" s="1" t="s">
        <v>79335</v>
      </c>
    </row>
    <row r="256499">
      <c r="A256499" s="1" t="s">
        <v>79336</v>
      </c>
    </row>
    <row r="256500">
      <c r="A256500" s="1" t="s">
        <v>79337</v>
      </c>
    </row>
    <row r="256501">
      <c r="A256501" s="1" t="s">
        <v>79338</v>
      </c>
    </row>
    <row r="256502">
      <c r="A256502" s="1" t="s">
        <v>43697</v>
      </c>
    </row>
    <row r="256503">
      <c r="A256503" s="1" t="s">
        <v>67705</v>
      </c>
    </row>
    <row r="256504">
      <c r="A256504" s="1" t="s">
        <v>79339</v>
      </c>
    </row>
    <row r="256505">
      <c r="A256505" s="1" t="s">
        <v>79340</v>
      </c>
    </row>
    <row r="256506">
      <c r="A256506" s="1" t="s">
        <v>79341</v>
      </c>
    </row>
    <row r="256507">
      <c r="A256507" s="1" t="s">
        <v>10062</v>
      </c>
    </row>
    <row r="256508">
      <c r="A256508" s="1" t="s">
        <v>79342</v>
      </c>
    </row>
    <row r="256509">
      <c r="A256509" s="1" t="s">
        <v>19518</v>
      </c>
    </row>
    <row r="256510">
      <c r="A256510" s="1" t="s">
        <v>7512</v>
      </c>
    </row>
    <row r="256511">
      <c r="A256511" s="1" t="s">
        <v>2802</v>
      </c>
    </row>
    <row r="256512">
      <c r="A256512" s="1" t="s">
        <v>79343</v>
      </c>
    </row>
    <row r="256513">
      <c r="A256513" s="1" t="s">
        <v>36161</v>
      </c>
    </row>
    <row r="256514">
      <c r="A256514" s="1" t="s">
        <v>8688</v>
      </c>
    </row>
    <row r="256515">
      <c r="A256515" s="1" t="s">
        <v>7815</v>
      </c>
    </row>
    <row r="256516">
      <c r="A256516" s="1" t="s">
        <v>977</v>
      </c>
    </row>
    <row r="256517">
      <c r="A256517" s="1" t="s">
        <v>79344</v>
      </c>
    </row>
    <row r="256518">
      <c r="A256518" s="1" t="s">
        <v>26550</v>
      </c>
    </row>
    <row r="256519">
      <c r="A256519" s="1" t="s">
        <v>79345</v>
      </c>
    </row>
    <row r="256520">
      <c r="A256520" s="1" t="s">
        <v>65481</v>
      </c>
    </row>
    <row r="256521">
      <c r="A256521" s="1" t="s">
        <v>35207</v>
      </c>
    </row>
    <row r="256522">
      <c r="A256522" s="1" t="s">
        <v>79346</v>
      </c>
    </row>
    <row r="256523">
      <c r="A256523" s="1" t="s">
        <v>79347</v>
      </c>
    </row>
    <row r="256524">
      <c r="A256524" s="1" t="s">
        <v>79348</v>
      </c>
    </row>
    <row r="256525">
      <c r="A256525" s="1" t="s">
        <v>79349</v>
      </c>
    </row>
    <row r="256526">
      <c r="A256526" s="1" t="s">
        <v>79350</v>
      </c>
    </row>
    <row r="256527">
      <c r="A256527" s="1" t="s">
        <v>39994</v>
      </c>
    </row>
    <row r="256528">
      <c r="A256528" s="1" t="s">
        <v>79351</v>
      </c>
    </row>
    <row r="256529">
      <c r="A256529" s="1" t="s">
        <v>79352</v>
      </c>
    </row>
    <row r="256530">
      <c r="A256530" s="1" t="s">
        <v>79353</v>
      </c>
    </row>
    <row r="256531">
      <c r="A256531" s="1" t="s">
        <v>977</v>
      </c>
    </row>
    <row r="256532">
      <c r="A256532" s="1" t="s">
        <v>79354</v>
      </c>
    </row>
    <row r="256533">
      <c r="A256533" s="1" t="s">
        <v>79355</v>
      </c>
    </row>
    <row r="256534">
      <c r="A256534" s="1" t="s">
        <v>79356</v>
      </c>
    </row>
    <row r="256535">
      <c r="A256535" s="1" t="s">
        <v>79357</v>
      </c>
    </row>
    <row r="256536">
      <c r="A256536" s="1" t="s">
        <v>79358</v>
      </c>
    </row>
    <row r="256537">
      <c r="A256537" s="1" t="s">
        <v>79359</v>
      </c>
    </row>
    <row r="256538">
      <c r="A256538" s="1" t="s">
        <v>79360</v>
      </c>
    </row>
    <row r="256539">
      <c r="A256539" s="1" t="s">
        <v>79361</v>
      </c>
    </row>
    <row r="256540">
      <c r="A256540" s="1" t="s">
        <v>79362</v>
      </c>
    </row>
    <row r="256541">
      <c r="A256541" s="1" t="s">
        <v>79363</v>
      </c>
    </row>
    <row r="256542">
      <c r="A256542" s="1" t="s">
        <v>79364</v>
      </c>
    </row>
    <row r="256543">
      <c r="A256543" s="1" t="s">
        <v>79365</v>
      </c>
    </row>
    <row r="256544">
      <c r="A256544" s="1" t="s">
        <v>79366</v>
      </c>
    </row>
    <row r="256545">
      <c r="A256545" s="1" t="s">
        <v>79367</v>
      </c>
    </row>
    <row r="256546">
      <c r="A256546" s="1" t="s">
        <v>79368</v>
      </c>
    </row>
    <row r="256547">
      <c r="A256547" s="1" t="s">
        <v>79369</v>
      </c>
    </row>
    <row r="256548">
      <c r="A256548" s="1" t="s">
        <v>79370</v>
      </c>
    </row>
    <row r="256549">
      <c r="A256549" s="1" t="s">
        <v>79371</v>
      </c>
    </row>
    <row r="256550">
      <c r="A256550" s="1" t="s">
        <v>79372</v>
      </c>
    </row>
    <row r="256551">
      <c r="A256551" s="1" t="s">
        <v>79373</v>
      </c>
    </row>
    <row r="256552">
      <c r="A256552" s="1" t="s">
        <v>79374</v>
      </c>
    </row>
    <row r="256553">
      <c r="A256553" s="1" t="s">
        <v>79292</v>
      </c>
    </row>
    <row r="256554">
      <c r="A256554" s="1" t="s">
        <v>79293</v>
      </c>
    </row>
    <row r="256555">
      <c r="A256555" s="1" t="s">
        <v>79294</v>
      </c>
    </row>
    <row r="256556">
      <c r="A256556" s="1" t="s">
        <v>79295</v>
      </c>
    </row>
    <row r="256557">
      <c r="A256557" s="1" t="s">
        <v>79296</v>
      </c>
    </row>
    <row r="256558">
      <c r="A256558" s="1" t="s">
        <v>65195</v>
      </c>
    </row>
    <row r="256559">
      <c r="A256559" s="1" t="s">
        <v>79297</v>
      </c>
    </row>
    <row r="256560">
      <c r="A256560" s="1" t="s">
        <v>79298</v>
      </c>
    </row>
    <row r="256561">
      <c r="A256561" s="1" t="s">
        <v>79299</v>
      </c>
    </row>
    <row r="256562">
      <c r="A256562" s="1" t="s">
        <v>34606</v>
      </c>
    </row>
    <row r="256563">
      <c r="A256563" s="1" t="s">
        <v>79300</v>
      </c>
    </row>
    <row r="256564">
      <c r="A256564" s="1" t="s">
        <v>79301</v>
      </c>
    </row>
    <row r="256565">
      <c r="A256565" s="1" t="s">
        <v>69957</v>
      </c>
    </row>
    <row r="256566">
      <c r="A256566" s="1" t="s">
        <v>45453</v>
      </c>
    </row>
    <row r="256567">
      <c r="A256567" s="1" t="s">
        <v>79302</v>
      </c>
    </row>
    <row r="256568">
      <c r="A256568" s="1" t="s">
        <v>79303</v>
      </c>
    </row>
    <row r="256569">
      <c r="A256569" s="1" t="s">
        <v>77211</v>
      </c>
    </row>
    <row r="256570">
      <c r="A256570" s="1" t="s">
        <v>79304</v>
      </c>
    </row>
    <row r="256571">
      <c r="A256571" s="1" t="s">
        <v>79305</v>
      </c>
    </row>
    <row r="256572">
      <c r="A256572" s="1" t="s">
        <v>79306</v>
      </c>
    </row>
    <row r="256573">
      <c r="A256573" s="1" t="s">
        <v>79307</v>
      </c>
    </row>
    <row r="256574">
      <c r="A256574" s="1" t="s">
        <v>79308</v>
      </c>
    </row>
    <row r="256575">
      <c r="A256575" s="1" t="s">
        <v>33810</v>
      </c>
    </row>
    <row r="256576">
      <c r="A256576" s="1" t="s">
        <v>48770</v>
      </c>
    </row>
    <row r="256577">
      <c r="A256577" s="1" t="s">
        <v>44534</v>
      </c>
    </row>
    <row r="256578">
      <c r="A256578" s="1" t="s">
        <v>79309</v>
      </c>
    </row>
    <row r="256579">
      <c r="A256579" s="1" t="s">
        <v>79310</v>
      </c>
    </row>
    <row r="256580">
      <c r="A256580" s="1" t="s">
        <v>79311</v>
      </c>
    </row>
    <row r="256581">
      <c r="A256581" s="1" t="s">
        <v>79312</v>
      </c>
    </row>
    <row r="256582">
      <c r="A256582" s="1" t="s">
        <v>34601</v>
      </c>
    </row>
    <row r="256583">
      <c r="A256583" s="1" t="s">
        <v>79313</v>
      </c>
    </row>
    <row r="256584">
      <c r="A256584" s="1" t="s">
        <v>79314</v>
      </c>
    </row>
    <row r="256585">
      <c r="A256585" s="1" t="s">
        <v>79315</v>
      </c>
    </row>
    <row r="256586">
      <c r="A256586" s="1" t="s">
        <v>79316</v>
      </c>
    </row>
    <row r="256587">
      <c r="A256587" s="1" t="s">
        <v>79317</v>
      </c>
    </row>
    <row r="256588">
      <c r="A256588" s="1" t="s">
        <v>79318</v>
      </c>
    </row>
    <row r="256589">
      <c r="A256589" s="1" t="s">
        <v>79319</v>
      </c>
    </row>
    <row r="256590">
      <c r="A256590" s="1" t="s">
        <v>79320</v>
      </c>
    </row>
    <row r="256591">
      <c r="A256591" s="1" t="s">
        <v>79321</v>
      </c>
    </row>
    <row r="256592">
      <c r="A256592" s="1" t="s">
        <v>79322</v>
      </c>
    </row>
    <row r="256593">
      <c r="A256593" s="1" t="s">
        <v>35207</v>
      </c>
    </row>
    <row r="256594">
      <c r="A256594" s="1" t="s">
        <v>79323</v>
      </c>
    </row>
    <row r="256595">
      <c r="A256595" s="1" t="s">
        <v>79324</v>
      </c>
    </row>
    <row r="256596">
      <c r="A256596" s="1" t="s">
        <v>79325</v>
      </c>
    </row>
    <row r="256597">
      <c r="A256597" s="1" t="s">
        <v>79326</v>
      </c>
    </row>
    <row r="256598">
      <c r="A256598" s="1" t="s">
        <v>79327</v>
      </c>
    </row>
    <row r="256599">
      <c r="A256599" s="1" t="s">
        <v>79328</v>
      </c>
    </row>
    <row r="256600">
      <c r="A256600" s="1" t="s">
        <v>79329</v>
      </c>
    </row>
    <row r="256601">
      <c r="A256601" s="1" t="s">
        <v>79330</v>
      </c>
    </row>
    <row r="256602">
      <c r="A256602" s="1" t="s">
        <v>79331</v>
      </c>
    </row>
    <row r="256603">
      <c r="A256603" s="1" t="s">
        <v>79332</v>
      </c>
    </row>
    <row r="256604">
      <c r="A256604" s="1" t="s">
        <v>79333</v>
      </c>
    </row>
    <row r="256605">
      <c r="A256605" s="1" t="s">
        <v>79334</v>
      </c>
    </row>
    <row r="256606">
      <c r="A256606" s="1" t="s">
        <v>7512</v>
      </c>
    </row>
    <row r="256607">
      <c r="A256607" s="1" t="s">
        <v>77479</v>
      </c>
    </row>
    <row r="256608">
      <c r="A256608" s="1" t="s">
        <v>79335</v>
      </c>
    </row>
    <row r="256609">
      <c r="A256609" s="1" t="s">
        <v>79336</v>
      </c>
    </row>
    <row r="256610">
      <c r="A256610" s="1" t="s">
        <v>79337</v>
      </c>
    </row>
    <row r="256611">
      <c r="A256611" s="1" t="s">
        <v>79338</v>
      </c>
    </row>
    <row r="256612">
      <c r="A256612" s="1" t="s">
        <v>43697</v>
      </c>
    </row>
    <row r="256613">
      <c r="A256613" s="1" t="s">
        <v>67705</v>
      </c>
    </row>
    <row r="256614">
      <c r="A256614" s="1" t="s">
        <v>79339</v>
      </c>
    </row>
    <row r="256615">
      <c r="A256615" s="1" t="s">
        <v>79340</v>
      </c>
    </row>
    <row r="256616">
      <c r="A256616" s="1" t="s">
        <v>79341</v>
      </c>
    </row>
    <row r="256617">
      <c r="A256617" s="1" t="s">
        <v>79342</v>
      </c>
    </row>
    <row r="256618">
      <c r="A256618" s="1" t="s">
        <v>7512</v>
      </c>
    </row>
    <row r="256619">
      <c r="A256619" s="1" t="s">
        <v>79343</v>
      </c>
    </row>
    <row r="256620">
      <c r="A256620" s="1" t="s">
        <v>36161</v>
      </c>
    </row>
    <row r="256621">
      <c r="A256621" s="1" t="s">
        <v>79344</v>
      </c>
    </row>
    <row r="256622">
      <c r="A256622" s="1" t="s">
        <v>79345</v>
      </c>
    </row>
    <row r="256623">
      <c r="A256623" s="1" t="s">
        <v>65481</v>
      </c>
    </row>
    <row r="256624">
      <c r="A256624" s="1" t="s">
        <v>35207</v>
      </c>
    </row>
    <row r="256625">
      <c r="A256625" s="1" t="s">
        <v>79346</v>
      </c>
    </row>
    <row r="256626">
      <c r="A256626" s="1" t="s">
        <v>79347</v>
      </c>
    </row>
    <row r="256627">
      <c r="A256627" s="1" t="s">
        <v>79348</v>
      </c>
    </row>
    <row r="256628">
      <c r="A256628" s="1" t="s">
        <v>79349</v>
      </c>
    </row>
    <row r="256629">
      <c r="A256629" s="1" t="s">
        <v>79350</v>
      </c>
    </row>
    <row r="256630">
      <c r="A256630" s="1" t="s">
        <v>39994</v>
      </c>
    </row>
    <row r="256631">
      <c r="A256631" s="1" t="s">
        <v>79351</v>
      </c>
    </row>
    <row r="256632">
      <c r="A256632" s="1" t="s">
        <v>79352</v>
      </c>
    </row>
    <row r="256633">
      <c r="A256633" s="1" t="s">
        <v>79353</v>
      </c>
    </row>
    <row r="256634">
      <c r="A256634" s="1" t="s">
        <v>79354</v>
      </c>
    </row>
    <row r="256635">
      <c r="A256635" s="1" t="s">
        <v>79355</v>
      </c>
    </row>
    <row r="256636">
      <c r="A256636" s="1" t="s">
        <v>79356</v>
      </c>
    </row>
    <row r="256637">
      <c r="A256637" s="1" t="s">
        <v>79357</v>
      </c>
    </row>
    <row r="256638">
      <c r="A256638" s="1" t="s">
        <v>79358</v>
      </c>
    </row>
    <row r="256639">
      <c r="A256639" s="1" t="s">
        <v>79359</v>
      </c>
    </row>
    <row r="256640">
      <c r="A256640" s="1" t="s">
        <v>79360</v>
      </c>
    </row>
    <row r="256641">
      <c r="A256641" s="1" t="s">
        <v>79361</v>
      </c>
    </row>
    <row r="256642">
      <c r="A256642" s="1" t="s">
        <v>79362</v>
      </c>
    </row>
    <row r="256643">
      <c r="A256643" s="1" t="s">
        <v>79363</v>
      </c>
    </row>
    <row r="256644">
      <c r="A256644" s="1" t="s">
        <v>79364</v>
      </c>
    </row>
    <row r="256645">
      <c r="A256645" s="1" t="s">
        <v>79365</v>
      </c>
    </row>
    <row r="256646">
      <c r="A256646" s="1" t="s">
        <v>79366</v>
      </c>
    </row>
    <row r="256647">
      <c r="A256647" s="1" t="s">
        <v>79367</v>
      </c>
    </row>
    <row r="256648">
      <c r="A256648" s="1" t="s">
        <v>79368</v>
      </c>
    </row>
    <row r="256649">
      <c r="A256649" s="1" t="s">
        <v>79369</v>
      </c>
    </row>
    <row r="256650">
      <c r="A256650" s="1" t="s">
        <v>79370</v>
      </c>
    </row>
    <row r="256651">
      <c r="A256651" s="1" t="s">
        <v>79371</v>
      </c>
    </row>
    <row r="256652">
      <c r="A256652" s="1" t="s">
        <v>79372</v>
      </c>
    </row>
    <row r="256653">
      <c r="A256653" s="1" t="s">
        <v>79373</v>
      </c>
    </row>
    <row r="256654">
      <c r="A256654" s="1" t="s">
        <v>79375</v>
      </c>
    </row>
    <row r="256655">
      <c r="A256655" s="1" t="s">
        <v>79376</v>
      </c>
    </row>
    <row r="256656">
      <c r="A256656" s="1" t="s">
        <v>79377</v>
      </c>
    </row>
    <row r="256657">
      <c r="A256657" s="1" t="s">
        <v>79378</v>
      </c>
    </row>
    <row r="256658">
      <c r="A256658" s="1" t="s">
        <v>79379</v>
      </c>
    </row>
    <row r="256659">
      <c r="A256659" s="1" t="s">
        <v>6737</v>
      </c>
    </row>
    <row r="256660">
      <c r="A256660" s="1" t="s">
        <v>977</v>
      </c>
    </row>
    <row r="256661">
      <c r="A256661" s="1" t="s">
        <v>79380</v>
      </c>
    </row>
    <row r="256662">
      <c r="A256662" s="1" t="s">
        <v>34606</v>
      </c>
    </row>
    <row r="256663">
      <c r="A256663" s="1" t="s">
        <v>68561</v>
      </c>
    </row>
    <row r="256664">
      <c r="A256664" s="1" t="s">
        <v>2382</v>
      </c>
    </row>
    <row r="256665">
      <c r="A256665" s="1" t="s">
        <v>79381</v>
      </c>
    </row>
    <row r="256666">
      <c r="A256666" s="1" t="s">
        <v>79382</v>
      </c>
    </row>
    <row r="256667">
      <c r="A256667" s="1" t="s">
        <v>79383</v>
      </c>
    </row>
    <row r="256668">
      <c r="A256668" s="1" t="s">
        <v>79384</v>
      </c>
    </row>
    <row r="256669">
      <c r="A256669" s="1" t="s">
        <v>322</v>
      </c>
    </row>
    <row r="256670">
      <c r="A256670" s="1" t="s">
        <v>79385</v>
      </c>
    </row>
    <row r="256671">
      <c r="A256671" s="1" t="s">
        <v>79386</v>
      </c>
    </row>
    <row r="256672">
      <c r="A256672" s="1" t="s">
        <v>79387</v>
      </c>
    </row>
    <row r="256673">
      <c r="A256673" s="1" t="s">
        <v>79388</v>
      </c>
    </row>
    <row r="256674">
      <c r="A256674" s="1" t="s">
        <v>79389</v>
      </c>
    </row>
    <row r="256675">
      <c r="A256675" s="1" t="s">
        <v>79390</v>
      </c>
    </row>
    <row r="256676">
      <c r="A256676" s="1" t="s">
        <v>79391</v>
      </c>
    </row>
    <row r="256677">
      <c r="A256677" s="1" t="s">
        <v>79392</v>
      </c>
    </row>
    <row r="256678">
      <c r="A256678" s="1" t="s">
        <v>79393</v>
      </c>
    </row>
    <row r="256679">
      <c r="A256679" s="1" t="s">
        <v>79394</v>
      </c>
    </row>
    <row r="256680">
      <c r="A256680" s="1" t="s">
        <v>79395</v>
      </c>
    </row>
    <row r="256681">
      <c r="A256681" s="1" t="s">
        <v>79396</v>
      </c>
    </row>
    <row r="256682">
      <c r="A256682" s="1" t="s">
        <v>79397</v>
      </c>
    </row>
    <row r="256683">
      <c r="A256683" s="1" t="s">
        <v>79398</v>
      </c>
    </row>
    <row r="256684">
      <c r="A256684" s="1" t="s">
        <v>79399</v>
      </c>
    </row>
    <row r="256685">
      <c r="A256685" s="1" t="s">
        <v>79400</v>
      </c>
    </row>
    <row r="256686">
      <c r="A256686" s="1" t="s">
        <v>79401</v>
      </c>
    </row>
    <row r="256687">
      <c r="A256687" s="1" t="s">
        <v>79402</v>
      </c>
    </row>
    <row r="256688">
      <c r="A256688" s="1" t="s">
        <v>79403</v>
      </c>
    </row>
    <row r="256689">
      <c r="A256689" s="1" t="s">
        <v>79404</v>
      </c>
    </row>
    <row r="256690">
      <c r="A256690" s="1" t="s">
        <v>79405</v>
      </c>
    </row>
    <row r="256691">
      <c r="A256691" s="1" t="s">
        <v>79377</v>
      </c>
    </row>
    <row r="256692">
      <c r="A256692" s="1" t="s">
        <v>79378</v>
      </c>
    </row>
    <row r="256693">
      <c r="A256693" s="1" t="s">
        <v>79379</v>
      </c>
    </row>
    <row r="256694">
      <c r="A256694" s="1" t="s">
        <v>79380</v>
      </c>
    </row>
    <row r="256695">
      <c r="A256695" s="1" t="s">
        <v>34606</v>
      </c>
    </row>
    <row r="256696">
      <c r="A256696" s="1" t="s">
        <v>68561</v>
      </c>
    </row>
    <row r="256697">
      <c r="A256697" s="1" t="s">
        <v>79381</v>
      </c>
    </row>
    <row r="256698">
      <c r="A256698" s="1" t="s">
        <v>79382</v>
      </c>
    </row>
    <row r="256699">
      <c r="A256699" s="1" t="s">
        <v>79383</v>
      </c>
    </row>
    <row r="256700">
      <c r="A256700" s="1" t="s">
        <v>79384</v>
      </c>
    </row>
    <row r="256701">
      <c r="A256701" s="1" t="s">
        <v>79385</v>
      </c>
    </row>
    <row r="256702">
      <c r="A256702" s="1" t="s">
        <v>79386</v>
      </c>
    </row>
    <row r="256703">
      <c r="A256703" s="1" t="s">
        <v>79387</v>
      </c>
    </row>
    <row r="256704">
      <c r="A256704" s="1" t="s">
        <v>79388</v>
      </c>
    </row>
    <row r="256705">
      <c r="A256705" s="1" t="s">
        <v>79389</v>
      </c>
    </row>
    <row r="256706">
      <c r="A256706" s="1" t="s">
        <v>79390</v>
      </c>
    </row>
    <row r="256707">
      <c r="A256707" s="1" t="s">
        <v>79391</v>
      </c>
    </row>
    <row r="256708">
      <c r="A256708" s="1" t="s">
        <v>79392</v>
      </c>
    </row>
    <row r="256709">
      <c r="A256709" s="1" t="s">
        <v>79393</v>
      </c>
    </row>
    <row r="256710">
      <c r="A256710" s="1" t="s">
        <v>79394</v>
      </c>
    </row>
    <row r="256711">
      <c r="A256711" s="1" t="s">
        <v>79395</v>
      </c>
    </row>
    <row r="256712">
      <c r="A256712" s="1" t="s">
        <v>79396</v>
      </c>
    </row>
    <row r="256713">
      <c r="A256713" s="1" t="s">
        <v>79397</v>
      </c>
    </row>
    <row r="256714">
      <c r="A256714" s="1" t="s">
        <v>79398</v>
      </c>
    </row>
    <row r="256715">
      <c r="A256715" s="1" t="s">
        <v>79399</v>
      </c>
    </row>
    <row r="256716">
      <c r="A256716" s="1" t="s">
        <v>79400</v>
      </c>
    </row>
    <row r="256717">
      <c r="A256717" s="1" t="s">
        <v>79401</v>
      </c>
    </row>
    <row r="256718">
      <c r="A256718" s="1" t="s">
        <v>79402</v>
      </c>
    </row>
    <row r="256719">
      <c r="A256719" s="1" t="s">
        <v>79403</v>
      </c>
    </row>
    <row r="256720">
      <c r="A256720" s="1" t="s">
        <v>79404</v>
      </c>
    </row>
    <row r="256721">
      <c r="A256721" s="1" t="s">
        <v>79406</v>
      </c>
    </row>
    <row r="256722">
      <c r="A256722" s="1" t="s">
        <v>79407</v>
      </c>
    </row>
    <row r="256723">
      <c r="A256723" s="1" t="s">
        <v>79408</v>
      </c>
    </row>
    <row r="256724">
      <c r="A256724" s="1" t="s">
        <v>79409</v>
      </c>
    </row>
    <row r="256725">
      <c r="A256725" s="3" t="str">
        <f> ONY _ a iy - _ et : sony Sp Sy ee . pote Tas :</f>
        <v>#ERROR!</v>
      </c>
    </row>
    <row r="256726">
      <c r="A256726" s="1" t="s">
        <v>79410</v>
      </c>
    </row>
    <row r="256727">
      <c r="A256727" s="1" t="s">
        <v>79411</v>
      </c>
    </row>
    <row r="256728">
      <c r="A256728" s="1" t="s">
        <v>79412</v>
      </c>
    </row>
    <row r="256729">
      <c r="A256729" s="1" t="s">
        <v>79413</v>
      </c>
    </row>
    <row r="256730">
      <c r="A256730" s="1" t="s">
        <v>79414</v>
      </c>
    </row>
    <row r="256731">
      <c r="A256731" s="1" t="s">
        <v>79415</v>
      </c>
    </row>
    <row r="256732">
      <c r="A256732" s="1" t="s">
        <v>79416</v>
      </c>
    </row>
    <row r="256733">
      <c r="A256733" s="1" t="s">
        <v>79417</v>
      </c>
    </row>
    <row r="256734">
      <c r="A256734" s="1" t="s">
        <v>79418</v>
      </c>
    </row>
    <row r="256735">
      <c r="A256735" s="1" t="s">
        <v>79419</v>
      </c>
    </row>
    <row r="256736">
      <c r="A256736" s="1" t="s">
        <v>79420</v>
      </c>
    </row>
    <row r="256737">
      <c r="A256737" s="1" t="s">
        <v>79421</v>
      </c>
    </row>
    <row r="256738">
      <c r="A256738" s="1" t="s">
        <v>79422</v>
      </c>
    </row>
    <row r="256739">
      <c r="A256739" s="1" t="s">
        <v>79423</v>
      </c>
    </row>
    <row r="256740">
      <c r="A256740" s="1" t="s">
        <v>79424</v>
      </c>
    </row>
    <row r="256741">
      <c r="A256741" s="1" t="s">
        <v>79425</v>
      </c>
    </row>
    <row r="256742">
      <c r="A256742" s="1" t="s">
        <v>79426</v>
      </c>
    </row>
    <row r="256743">
      <c r="A256743" s="3" t="str">
        <f> . &gt; [eee - 4",". te . ae = a ba ary = \ . = . . ee , : iiss a J ase . eee an: . ‘5 ee : | SpA ao “OS a ee “yr This ‘te: } 5 cast. ge other: Ai x . ee [pe fs a” + a a eae - ° nis ee ogg . an : Ye wee . . . ve wml re ;</f>
        <v>#ERROR!</v>
      </c>
    </row>
    <row r="256744">
      <c r="A256744" s="1" t="s">
        <v>79408</v>
      </c>
    </row>
    <row r="256745">
      <c r="A256745" s="1" t="s">
        <v>79409</v>
      </c>
    </row>
    <row r="256746">
      <c r="A256746" s="3" t="str">
        <f> ONY _ a iy - _ et : sony Sp Sy ee . pote Tas :</f>
        <v>#ERROR!</v>
      </c>
    </row>
    <row r="256747">
      <c r="A256747" s="1" t="s">
        <v>79410</v>
      </c>
    </row>
    <row r="256748">
      <c r="A256748" s="1" t="s">
        <v>79411</v>
      </c>
    </row>
    <row r="256749">
      <c r="A256749" s="1" t="s">
        <v>79412</v>
      </c>
    </row>
    <row r="256750">
      <c r="A256750" s="1" t="s">
        <v>79413</v>
      </c>
    </row>
    <row r="256751">
      <c r="A256751" s="1" t="s">
        <v>79414</v>
      </c>
    </row>
    <row r="256752">
      <c r="A256752" s="1" t="s">
        <v>79415</v>
      </c>
    </row>
    <row r="256753">
      <c r="A256753" s="1" t="s">
        <v>79416</v>
      </c>
    </row>
    <row r="256754">
      <c r="A256754" s="1" t="s">
        <v>79417</v>
      </c>
    </row>
    <row r="256755">
      <c r="A256755" s="1" t="s">
        <v>79418</v>
      </c>
    </row>
    <row r="256756">
      <c r="A256756" s="1" t="s">
        <v>79419</v>
      </c>
    </row>
    <row r="256757">
      <c r="A256757" s="1" t="s">
        <v>79420</v>
      </c>
    </row>
    <row r="256758">
      <c r="A256758" s="1" t="s">
        <v>79421</v>
      </c>
    </row>
    <row r="256759">
      <c r="A256759" s="1" t="s">
        <v>79422</v>
      </c>
    </row>
    <row r="256760">
      <c r="A256760" s="1" t="s">
        <v>79423</v>
      </c>
    </row>
    <row r="256761">
      <c r="A256761" s="1" t="s">
        <v>79424</v>
      </c>
    </row>
    <row r="256762">
      <c r="A256762" s="1" t="s">
        <v>79425</v>
      </c>
    </row>
    <row r="256763">
      <c r="A256763" s="1" t="s">
        <v>79426</v>
      </c>
    </row>
    <row r="256764">
      <c r="A256764" s="3" t="str">
        <f> . &gt; [eee - 4",970,True,False,2025-10-25 00:14:30,2.0_enhanced</f>
        <v>#ERROR!</v>
      </c>
    </row>
    <row r="256765">
      <c r="A256765" s="1" t="s">
        <v>79427</v>
      </c>
    </row>
    <row r="256766">
      <c r="A256766" s="1" t="s">
        <v>79428</v>
      </c>
    </row>
    <row r="256767">
      <c r="A256767" s="1" t="s">
        <v>2222</v>
      </c>
    </row>
    <row r="256768">
      <c r="A256768" s="1" t="s">
        <v>79429</v>
      </c>
    </row>
    <row r="256769">
      <c r="A256769" s="1" t="s">
        <v>79430</v>
      </c>
    </row>
    <row r="256770">
      <c r="A256770" s="1" t="s">
        <v>79431</v>
      </c>
    </row>
    <row r="256771">
      <c r="A256771" s="1" t="s">
        <v>79432</v>
      </c>
    </row>
    <row r="256772">
      <c r="A256772" s="1" t="s">
        <v>79433</v>
      </c>
    </row>
    <row r="256773">
      <c r="A256773" s="1" t="s">
        <v>79434</v>
      </c>
    </row>
    <row r="256774">
      <c r="A256774" s="1" t="s">
        <v>79435</v>
      </c>
    </row>
    <row r="256775">
      <c r="A256775" s="1" t="s">
        <v>79436</v>
      </c>
    </row>
    <row r="256776">
      <c r="A256776" s="1" t="s">
        <v>79437</v>
      </c>
    </row>
    <row r="256777">
      <c r="A256777" s="3" t="str">
        <f> Se ae es ag Bee</f>
        <v>#ERROR!</v>
      </c>
    </row>
    <row r="256778">
      <c r="A256778" s="1" t="s">
        <v>79438</v>
      </c>
    </row>
    <row r="256779">
      <c r="A256779" s="1" t="s">
        <v>79439</v>
      </c>
    </row>
    <row r="256780">
      <c r="A256780" s="1" t="s">
        <v>79440</v>
      </c>
    </row>
    <row r="256781">
      <c r="A256781" s="1" t="s">
        <v>79441</v>
      </c>
    </row>
    <row r="256782">
      <c r="A256782" s="1" t="s">
        <v>79442</v>
      </c>
    </row>
    <row r="256783">
      <c r="A256783" s="1" t="s">
        <v>79443</v>
      </c>
    </row>
    <row r="256784">
      <c r="A256784" s="1" t="s">
        <v>79444</v>
      </c>
    </row>
    <row r="256785">
      <c r="A256785" s="1" t="s">
        <v>79445</v>
      </c>
    </row>
    <row r="256786">
      <c r="A256786" s="1" t="s">
        <v>79446</v>
      </c>
    </row>
    <row r="256787">
      <c r="A256787" s="1" t="s">
        <v>79447</v>
      </c>
    </row>
    <row r="256788">
      <c r="A256788" s="1" t="s">
        <v>79448</v>
      </c>
    </row>
    <row r="256789">
      <c r="A256789" s="1" t="s">
        <v>79449</v>
      </c>
    </row>
    <row r="256790">
      <c r="A256790" s="3" t="str">
        <f> SS i x OS ae es Se es oe</f>
        <v>#ERROR!</v>
      </c>
    </row>
    <row r="256791">
      <c r="A256791" s="1" t="s">
        <v>79450</v>
      </c>
    </row>
    <row r="256792">
      <c r="A256792" s="1" t="s">
        <v>79451</v>
      </c>
    </row>
    <row r="256793">
      <c r="A256793" s="1" t="s">
        <v>79452</v>
      </c>
    </row>
    <row r="256794">
      <c r="A256794" s="1" t="s">
        <v>79453</v>
      </c>
    </row>
    <row r="256795">
      <c r="A256795" s="1" t="s">
        <v>79454</v>
      </c>
    </row>
    <row r="256796">
      <c r="A256796" s="1" t="s">
        <v>79455</v>
      </c>
    </row>
    <row r="256797">
      <c r="A256797" s="1" t="s">
        <v>79456</v>
      </c>
    </row>
    <row r="256798">
      <c r="A256798" s="1" t="s">
        <v>79457</v>
      </c>
    </row>
    <row r="256799">
      <c r="A256799" s="1" t="s">
        <v>79458</v>
      </c>
    </row>
    <row r="256800">
      <c r="A256800" s="1" t="s">
        <v>79459</v>
      </c>
    </row>
    <row r="256801">
      <c r="A256801" s="1" t="s">
        <v>79460</v>
      </c>
    </row>
    <row r="256802">
      <c r="A256802" s="1" t="s">
        <v>42380</v>
      </c>
    </row>
    <row r="256803">
      <c r="A256803" s="1" t="s">
        <v>35279</v>
      </c>
    </row>
    <row r="256804">
      <c r="A256804" s="1" t="s">
        <v>79461</v>
      </c>
    </row>
    <row r="256805">
      <c r="A256805" s="1" t="s">
        <v>79462</v>
      </c>
    </row>
    <row r="256806">
      <c r="A256806" s="1" t="s">
        <v>79463</v>
      </c>
    </row>
    <row r="256807">
      <c r="A256807" s="1" t="s">
        <v>79464</v>
      </c>
    </row>
    <row r="256808">
      <c r="A256808" s="1" t="s">
        <v>79465</v>
      </c>
    </row>
    <row r="256809">
      <c r="A256809" s="1" t="s">
        <v>977</v>
      </c>
    </row>
    <row r="256810">
      <c r="A256810" s="1" t="s">
        <v>79466</v>
      </c>
    </row>
    <row r="256811">
      <c r="A256811" s="1" t="s">
        <v>33886</v>
      </c>
    </row>
    <row r="256812">
      <c r="A256812" s="1" t="s">
        <v>79467</v>
      </c>
    </row>
    <row r="256813">
      <c r="A256813" s="1" t="s">
        <v>79468</v>
      </c>
    </row>
    <row r="256814">
      <c r="A256814" s="1" t="s">
        <v>79469</v>
      </c>
    </row>
    <row r="256815">
      <c r="A256815" s="1" t="s">
        <v>79470</v>
      </c>
    </row>
    <row r="256816">
      <c r="A256816" s="1" t="s">
        <v>79471</v>
      </c>
    </row>
    <row r="256817">
      <c r="A256817" s="1" t="s">
        <v>79472</v>
      </c>
    </row>
    <row r="256818">
      <c r="A256818" s="1" t="s">
        <v>79473</v>
      </c>
    </row>
    <row r="256819">
      <c r="A256819" s="1" t="s">
        <v>79474</v>
      </c>
    </row>
    <row r="256820">
      <c r="A256820" s="1" t="s">
        <v>79475</v>
      </c>
    </row>
    <row r="256821">
      <c r="A256821" s="1" t="s">
        <v>79476</v>
      </c>
    </row>
    <row r="256822">
      <c r="A256822" s="1" t="s">
        <v>79477</v>
      </c>
    </row>
    <row r="256823">
      <c r="A256823" s="1" t="s">
        <v>79478</v>
      </c>
    </row>
    <row r="256824">
      <c r="A256824" s="1" t="s">
        <v>79479</v>
      </c>
    </row>
    <row r="256825">
      <c r="A256825" s="1" t="s">
        <v>79480</v>
      </c>
    </row>
    <row r="256826">
      <c r="A256826" s="1" t="s">
        <v>79481</v>
      </c>
    </row>
    <row r="256827">
      <c r="A256827" s="1" t="s">
        <v>79482</v>
      </c>
    </row>
    <row r="256828">
      <c r="A256828" s="1" t="s">
        <v>79483</v>
      </c>
    </row>
    <row r="256829">
      <c r="A256829" s="1" t="s">
        <v>79484</v>
      </c>
    </row>
    <row r="256830">
      <c r="A256830" s="1" t="s">
        <v>79485</v>
      </c>
    </row>
    <row r="256831">
      <c r="A256831" s="1" t="s">
        <v>79486</v>
      </c>
    </row>
    <row r="256832">
      <c r="A256832" s="1" t="s">
        <v>79487</v>
      </c>
    </row>
    <row r="256833">
      <c r="A256833" s="1" t="s">
        <v>79488</v>
      </c>
    </row>
    <row r="256834">
      <c r="A256834" s="1" t="s">
        <v>79489</v>
      </c>
    </row>
    <row r="256835">
      <c r="A256835" s="1" t="s">
        <v>79490</v>
      </c>
    </row>
    <row r="256836">
      <c r="A256836" s="1" t="s">
        <v>79491</v>
      </c>
    </row>
    <row r="256837">
      <c r="A256837" s="1" t="s">
        <v>79492</v>
      </c>
    </row>
    <row r="256838">
      <c r="A256838" s="1" t="s">
        <v>79493</v>
      </c>
    </row>
    <row r="256839">
      <c r="A256839" s="1" t="s">
        <v>79494</v>
      </c>
    </row>
    <row r="256840">
      <c r="A256840" s="1" t="s">
        <v>79495</v>
      </c>
    </row>
    <row r="256841">
      <c r="A256841" s="1" t="s">
        <v>79496</v>
      </c>
    </row>
    <row r="256842">
      <c r="A256842" s="3" t="str">
        <f> eee</f>
        <v>#NAME?</v>
      </c>
    </row>
    <row r="256843">
      <c r="A256843" s="1" t="s">
        <v>79497</v>
      </c>
    </row>
    <row r="256844">
      <c r="A256844" s="1" t="s">
        <v>79498</v>
      </c>
    </row>
    <row r="256845">
      <c r="A256845" s="1" t="s">
        <v>79499</v>
      </c>
    </row>
    <row r="256846">
      <c r="A256846" s="1" t="s">
        <v>79500</v>
      </c>
    </row>
    <row r="256847">
      <c r="A256847" s="1" t="s">
        <v>79501</v>
      </c>
    </row>
    <row r="256848">
      <c r="A256848" s="1" t="s">
        <v>79502</v>
      </c>
    </row>
    <row r="256849">
      <c r="A256849" s="1" t="s">
        <v>79503</v>
      </c>
    </row>
    <row r="256850">
      <c r="A256850" s="1" t="s">
        <v>79504</v>
      </c>
    </row>
    <row r="256851">
      <c r="A256851" s="1" t="s">
        <v>79505</v>
      </c>
    </row>
    <row r="256852">
      <c r="A256852" s="1" t="s">
        <v>79506</v>
      </c>
    </row>
    <row r="256853">
      <c r="A256853" s="1" t="s">
        <v>79507</v>
      </c>
    </row>
    <row r="256854">
      <c r="A256854" s="1" t="s">
        <v>79508</v>
      </c>
    </row>
    <row r="256855">
      <c r="A256855" s="1" t="s">
        <v>79509</v>
      </c>
    </row>
    <row r="256856">
      <c r="A256856" s="1" t="s">
        <v>79510</v>
      </c>
    </row>
    <row r="256857">
      <c r="A256857" s="1" t="s">
        <v>79511</v>
      </c>
    </row>
    <row r="256858">
      <c r="A256858" s="1" t="s">
        <v>79512</v>
      </c>
    </row>
    <row r="256859">
      <c r="A256859" s="1" t="s">
        <v>79513</v>
      </c>
    </row>
    <row r="256860">
      <c r="A256860" s="3" t="str">
        <f> ee Die ee SSS</f>
        <v>#ERROR!</v>
      </c>
    </row>
    <row r="256861">
      <c r="A256861" s="1" t="s">
        <v>79514</v>
      </c>
    </row>
    <row r="256862">
      <c r="A256862" s="1" t="s">
        <v>79515</v>
      </c>
    </row>
    <row r="256863">
      <c r="A256863" s="1" t="s">
        <v>79516</v>
      </c>
    </row>
    <row r="256864">
      <c r="A256864" s="1" t="s">
        <v>79517</v>
      </c>
    </row>
    <row r="256865">
      <c r="A256865" s="1" t="s">
        <v>79518</v>
      </c>
    </row>
    <row r="256866">
      <c r="A256866" s="1" t="s">
        <v>79519</v>
      </c>
    </row>
    <row r="256867">
      <c r="A256867" s="1" t="s">
        <v>79520</v>
      </c>
    </row>
    <row r="256868">
      <c r="A256868" s="1" t="s">
        <v>79521</v>
      </c>
    </row>
    <row r="256869">
      <c r="A256869" s="1" t="s">
        <v>2222</v>
      </c>
    </row>
    <row r="256870">
      <c r="A256870" s="3" t="str">
        <f>e — | oo es</f>
        <v>#ERROR!</v>
      </c>
    </row>
    <row r="256871">
      <c r="A256871" s="3" t="str">
        <f> SS</f>
        <v>#NAME?</v>
      </c>
    </row>
    <row r="256872">
      <c r="A256872" s="1" t="s">
        <v>79522</v>
      </c>
    </row>
    <row r="256873">
      <c r="A256873" s="1" t="s">
        <v>79523</v>
      </c>
    </row>
    <row r="256874">
      <c r="A256874" s="1" t="s">
        <v>79524</v>
      </c>
    </row>
    <row r="256875">
      <c r="A256875" s="1" t="s">
        <v>79525</v>
      </c>
    </row>
    <row r="256876">
      <c r="A256876" s="1" t="s">
        <v>79526</v>
      </c>
    </row>
    <row r="256877">
      <c r="A256877" s="1" t="s">
        <v>977</v>
      </c>
    </row>
    <row r="256878">
      <c r="A256878" s="1" t="s">
        <v>79527</v>
      </c>
    </row>
    <row r="256879">
      <c r="A256879" s="1" t="s">
        <v>79528</v>
      </c>
    </row>
    <row r="256880">
      <c r="A256880" s="1" t="s">
        <v>79529</v>
      </c>
    </row>
    <row r="256881">
      <c r="A256881" s="1" t="s">
        <v>79530</v>
      </c>
    </row>
    <row r="256882">
      <c r="A256882" s="1" t="s">
        <v>79531</v>
      </c>
    </row>
    <row r="256883">
      <c r="A256883" s="1" t="s">
        <v>35267</v>
      </c>
    </row>
    <row r="256884">
      <c r="A256884" s="1" t="s">
        <v>79532</v>
      </c>
    </row>
    <row r="256885">
      <c r="A256885" s="1" t="s">
        <v>79533</v>
      </c>
    </row>
    <row r="256886">
      <c r="A256886" s="1" t="s">
        <v>2802</v>
      </c>
    </row>
    <row r="256887">
      <c r="A256887" s="1" t="s">
        <v>79534</v>
      </c>
    </row>
    <row r="256888">
      <c r="A256888" s="1" t="s">
        <v>79535</v>
      </c>
    </row>
    <row r="256889">
      <c r="A256889" s="1" t="s">
        <v>79536</v>
      </c>
    </row>
    <row r="256890">
      <c r="A256890" s="1" t="s">
        <v>79537</v>
      </c>
    </row>
    <row r="256891">
      <c r="A256891" s="1" t="s">
        <v>79538</v>
      </c>
    </row>
    <row r="256892">
      <c r="A256892" s="1" t="s">
        <v>79539</v>
      </c>
    </row>
    <row r="256893">
      <c r="A256893" s="1" t="s">
        <v>79540</v>
      </c>
    </row>
    <row r="256894">
      <c r="A256894" s="1" t="s">
        <v>79429</v>
      </c>
    </row>
    <row r="256895">
      <c r="A256895" s="1" t="s">
        <v>79430</v>
      </c>
    </row>
    <row r="256896">
      <c r="A256896" s="1" t="s">
        <v>79431</v>
      </c>
    </row>
    <row r="256897">
      <c r="A256897" s="1" t="s">
        <v>79432</v>
      </c>
    </row>
    <row r="256898">
      <c r="A256898" s="1" t="s">
        <v>79433</v>
      </c>
    </row>
    <row r="256899">
      <c r="A256899" s="1" t="s">
        <v>79434</v>
      </c>
    </row>
    <row r="256900">
      <c r="A256900" s="1" t="s">
        <v>79435</v>
      </c>
    </row>
    <row r="256901">
      <c r="A256901" s="1" t="s">
        <v>79436</v>
      </c>
    </row>
    <row r="256902">
      <c r="A256902" s="1" t="s">
        <v>79437</v>
      </c>
    </row>
    <row r="256903">
      <c r="A256903" s="3" t="str">
        <f> Se ae es ag Bee</f>
        <v>#ERROR!</v>
      </c>
    </row>
    <row r="256904">
      <c r="A256904" s="1" t="s">
        <v>79438</v>
      </c>
    </row>
    <row r="256905">
      <c r="A256905" s="1" t="s">
        <v>79439</v>
      </c>
    </row>
    <row r="256906">
      <c r="A256906" s="1" t="s">
        <v>79440</v>
      </c>
    </row>
    <row r="256907">
      <c r="A256907" s="1" t="s">
        <v>79441</v>
      </c>
    </row>
    <row r="256908">
      <c r="A256908" s="1" t="s">
        <v>79442</v>
      </c>
    </row>
    <row r="256909">
      <c r="A256909" s="1" t="s">
        <v>79443</v>
      </c>
    </row>
    <row r="256910">
      <c r="A256910" s="1" t="s">
        <v>79444</v>
      </c>
    </row>
    <row r="256911">
      <c r="A256911" s="1" t="s">
        <v>79445</v>
      </c>
    </row>
    <row r="256912">
      <c r="A256912" s="1" t="s">
        <v>79446</v>
      </c>
    </row>
    <row r="256913">
      <c r="A256913" s="1" t="s">
        <v>79447</v>
      </c>
    </row>
    <row r="256914">
      <c r="A256914" s="1" t="s">
        <v>79448</v>
      </c>
    </row>
    <row r="256915">
      <c r="A256915" s="1" t="s">
        <v>79449</v>
      </c>
    </row>
    <row r="256916">
      <c r="A256916" s="3" t="str">
        <f> SS i x OS ae es Se es oe</f>
        <v>#ERROR!</v>
      </c>
    </row>
    <row r="256917">
      <c r="A256917" s="1" t="s">
        <v>79450</v>
      </c>
    </row>
    <row r="256918">
      <c r="A256918" s="1" t="s">
        <v>79451</v>
      </c>
    </row>
    <row r="256919">
      <c r="A256919" s="1" t="s">
        <v>79452</v>
      </c>
    </row>
    <row r="256920">
      <c r="A256920" s="1" t="s">
        <v>79453</v>
      </c>
    </row>
    <row r="256921">
      <c r="A256921" s="1" t="s">
        <v>79454</v>
      </c>
    </row>
    <row r="256922">
      <c r="A256922" s="1" t="s">
        <v>79455</v>
      </c>
    </row>
    <row r="256923">
      <c r="A256923" s="1" t="s">
        <v>79456</v>
      </c>
    </row>
    <row r="256924">
      <c r="A256924" s="1" t="s">
        <v>79457</v>
      </c>
    </row>
    <row r="256925">
      <c r="A256925" s="1" t="s">
        <v>79458</v>
      </c>
    </row>
    <row r="256926">
      <c r="A256926" s="1" t="s">
        <v>79459</v>
      </c>
    </row>
    <row r="256927">
      <c r="A256927" s="1" t="s">
        <v>79460</v>
      </c>
    </row>
    <row r="256928">
      <c r="A256928" s="1" t="s">
        <v>42380</v>
      </c>
    </row>
    <row r="256929">
      <c r="A256929" s="1" t="s">
        <v>79461</v>
      </c>
    </row>
    <row r="256930">
      <c r="A256930" s="1" t="s">
        <v>79462</v>
      </c>
    </row>
    <row r="256931">
      <c r="A256931" s="1" t="s">
        <v>79463</v>
      </c>
    </row>
    <row r="256932">
      <c r="A256932" s="1" t="s">
        <v>79464</v>
      </c>
    </row>
    <row r="256933">
      <c r="A256933" s="1" t="s">
        <v>79465</v>
      </c>
    </row>
    <row r="256934">
      <c r="A256934" s="1" t="s">
        <v>79466</v>
      </c>
    </row>
    <row r="256935">
      <c r="A256935" s="1" t="s">
        <v>33886</v>
      </c>
    </row>
    <row r="256936">
      <c r="A256936" s="1" t="s">
        <v>79467</v>
      </c>
    </row>
    <row r="256937">
      <c r="A256937" s="1" t="s">
        <v>79468</v>
      </c>
    </row>
    <row r="256938">
      <c r="A256938" s="1" t="s">
        <v>79469</v>
      </c>
    </row>
    <row r="256939">
      <c r="A256939" s="1" t="s">
        <v>79470</v>
      </c>
    </row>
    <row r="256940">
      <c r="A256940" s="1" t="s">
        <v>79471</v>
      </c>
    </row>
    <row r="256941">
      <c r="A256941" s="1" t="s">
        <v>79472</v>
      </c>
    </row>
    <row r="256942">
      <c r="A256942" s="1" t="s">
        <v>79473</v>
      </c>
    </row>
    <row r="256943">
      <c r="A256943" s="1" t="s">
        <v>79474</v>
      </c>
    </row>
    <row r="256944">
      <c r="A256944" s="1" t="s">
        <v>79475</v>
      </c>
    </row>
    <row r="256945">
      <c r="A256945" s="1" t="s">
        <v>79476</v>
      </c>
    </row>
    <row r="256946">
      <c r="A256946" s="1" t="s">
        <v>79477</v>
      </c>
    </row>
    <row r="256947">
      <c r="A256947" s="1" t="s">
        <v>79478</v>
      </c>
    </row>
    <row r="256948">
      <c r="A256948" s="1" t="s">
        <v>79479</v>
      </c>
    </row>
    <row r="256949">
      <c r="A256949" s="1" t="s">
        <v>79480</v>
      </c>
    </row>
    <row r="256950">
      <c r="A256950" s="1" t="s">
        <v>79481</v>
      </c>
    </row>
    <row r="256951">
      <c r="A256951" s="1" t="s">
        <v>79482</v>
      </c>
    </row>
    <row r="256952">
      <c r="A256952" s="1" t="s">
        <v>79483</v>
      </c>
    </row>
    <row r="256953">
      <c r="A256953" s="1" t="s">
        <v>79484</v>
      </c>
    </row>
    <row r="256954">
      <c r="A256954" s="1" t="s">
        <v>79485</v>
      </c>
    </row>
    <row r="256955">
      <c r="A256955" s="1" t="s">
        <v>79486</v>
      </c>
    </row>
    <row r="256956">
      <c r="A256956" s="1" t="s">
        <v>79487</v>
      </c>
    </row>
    <row r="256957">
      <c r="A256957" s="1" t="s">
        <v>79488</v>
      </c>
    </row>
    <row r="256958">
      <c r="A256958" s="1" t="s">
        <v>79489</v>
      </c>
    </row>
    <row r="256959">
      <c r="A256959" s="1" t="s">
        <v>79490</v>
      </c>
    </row>
    <row r="256960">
      <c r="A256960" s="1" t="s">
        <v>79491</v>
      </c>
    </row>
    <row r="256961">
      <c r="A256961" s="1" t="s">
        <v>79492</v>
      </c>
    </row>
    <row r="256962">
      <c r="A256962" s="1" t="s">
        <v>79493</v>
      </c>
    </row>
    <row r="256963">
      <c r="A256963" s="1" t="s">
        <v>79494</v>
      </c>
    </row>
    <row r="256964">
      <c r="A256964" s="1" t="s">
        <v>79495</v>
      </c>
    </row>
    <row r="256965">
      <c r="A256965" s="1" t="s">
        <v>79496</v>
      </c>
    </row>
    <row r="256966">
      <c r="A256966" s="3" t="str">
        <f> eee</f>
        <v>#NAME?</v>
      </c>
    </row>
    <row r="256967">
      <c r="A256967" s="1" t="s">
        <v>79497</v>
      </c>
    </row>
    <row r="256968">
      <c r="A256968" s="1" t="s">
        <v>79498</v>
      </c>
    </row>
    <row r="256969">
      <c r="A256969" s="1" t="s">
        <v>79499</v>
      </c>
    </row>
    <row r="256970">
      <c r="A256970" s="1" t="s">
        <v>79500</v>
      </c>
    </row>
    <row r="256971">
      <c r="A256971" s="1" t="s">
        <v>79501</v>
      </c>
    </row>
    <row r="256972">
      <c r="A256972" s="1" t="s">
        <v>79502</v>
      </c>
    </row>
    <row r="256973">
      <c r="A256973" s="1" t="s">
        <v>79503</v>
      </c>
    </row>
    <row r="256974">
      <c r="A256974" s="1" t="s">
        <v>79505</v>
      </c>
    </row>
    <row r="256975">
      <c r="A256975" s="1" t="s">
        <v>79506</v>
      </c>
    </row>
    <row r="256976">
      <c r="A256976" s="1" t="s">
        <v>79507</v>
      </c>
    </row>
    <row r="256977">
      <c r="A256977" s="1" t="s">
        <v>79508</v>
      </c>
    </row>
    <row r="256978">
      <c r="A256978" s="1" t="s">
        <v>79509</v>
      </c>
    </row>
    <row r="256979">
      <c r="A256979" s="1" t="s">
        <v>79510</v>
      </c>
    </row>
    <row r="256980">
      <c r="A256980" s="1" t="s">
        <v>79511</v>
      </c>
    </row>
    <row r="256981">
      <c r="A256981" s="1" t="s">
        <v>79512</v>
      </c>
    </row>
    <row r="256982">
      <c r="A256982" s="1" t="s">
        <v>79513</v>
      </c>
    </row>
    <row r="256983">
      <c r="A256983" s="3" t="str">
        <f> ee Die ee SSS</f>
        <v>#ERROR!</v>
      </c>
    </row>
    <row r="256984">
      <c r="A256984" s="1" t="s">
        <v>79514</v>
      </c>
    </row>
    <row r="256985">
      <c r="A256985" s="1" t="s">
        <v>79515</v>
      </c>
    </row>
    <row r="256986">
      <c r="A256986" s="1" t="s">
        <v>79516</v>
      </c>
    </row>
    <row r="256987">
      <c r="A256987" s="1" t="s">
        <v>79517</v>
      </c>
    </row>
    <row r="256988">
      <c r="A256988" s="1" t="s">
        <v>79518</v>
      </c>
    </row>
    <row r="256989">
      <c r="A256989" s="1" t="s">
        <v>79519</v>
      </c>
    </row>
    <row r="256990">
      <c r="A256990" s="1" t="s">
        <v>79520</v>
      </c>
    </row>
    <row r="256991">
      <c r="A256991" s="1" t="s">
        <v>79521</v>
      </c>
    </row>
    <row r="256992">
      <c r="A256992" s="3" t="str">
        <f>e — | oo es</f>
        <v>#ERROR!</v>
      </c>
    </row>
    <row r="256993">
      <c r="A256993" s="3" t="str">
        <f> SS</f>
        <v>#NAME?</v>
      </c>
    </row>
    <row r="256994">
      <c r="A256994" s="1" t="s">
        <v>79522</v>
      </c>
    </row>
    <row r="256995">
      <c r="A256995" s="1" t="s">
        <v>79523</v>
      </c>
    </row>
    <row r="256996">
      <c r="A256996" s="1" t="s">
        <v>79524</v>
      </c>
    </row>
    <row r="256997">
      <c r="A256997" s="1" t="s">
        <v>79525</v>
      </c>
    </row>
    <row r="256998">
      <c r="A256998" s="1" t="s">
        <v>79526</v>
      </c>
    </row>
    <row r="256999">
      <c r="A256999" s="1" t="s">
        <v>79527</v>
      </c>
    </row>
    <row r="257000">
      <c r="A257000" s="1" t="s">
        <v>79528</v>
      </c>
    </row>
    <row r="257001">
      <c r="A257001" s="1" t="s">
        <v>79529</v>
      </c>
    </row>
    <row r="257002">
      <c r="A257002" s="1" t="s">
        <v>79530</v>
      </c>
    </row>
    <row r="257003">
      <c r="A257003" s="1" t="s">
        <v>79531</v>
      </c>
    </row>
    <row r="257004">
      <c r="A257004" s="1" t="s">
        <v>79532</v>
      </c>
    </row>
    <row r="257005">
      <c r="A257005" s="1" t="s">
        <v>79533</v>
      </c>
    </row>
    <row r="257006">
      <c r="A257006" s="1" t="s">
        <v>79534</v>
      </c>
    </row>
    <row r="257007">
      <c r="A257007" s="1" t="s">
        <v>79535</v>
      </c>
    </row>
    <row r="257008">
      <c r="A257008" s="1" t="s">
        <v>79536</v>
      </c>
    </row>
    <row r="257009">
      <c r="A257009" s="1" t="s">
        <v>79537</v>
      </c>
    </row>
    <row r="257010">
      <c r="A257010" s="1" t="s">
        <v>79538</v>
      </c>
    </row>
    <row r="257011">
      <c r="A257011" s="1" t="s">
        <v>79541</v>
      </c>
    </row>
    <row r="257012">
      <c r="A257012" s="1" t="s">
        <v>79542</v>
      </c>
    </row>
    <row r="257013">
      <c r="A257013" s="1" t="s">
        <v>79543</v>
      </c>
    </row>
    <row r="257014">
      <c r="A257014" s="1" t="s">
        <v>79544</v>
      </c>
    </row>
    <row r="257015">
      <c r="A257015" s="1" t="s">
        <v>79545</v>
      </c>
    </row>
    <row r="257016">
      <c r="A257016" s="1" t="s">
        <v>79546</v>
      </c>
    </row>
    <row r="257017">
      <c r="A257017" s="1" t="s">
        <v>79547</v>
      </c>
    </row>
    <row r="257018">
      <c r="A257018" s="1" t="s">
        <v>79548</v>
      </c>
    </row>
    <row r="257019">
      <c r="A257019" s="1" t="s">
        <v>79549</v>
      </c>
    </row>
    <row r="257020">
      <c r="A257020" s="1" t="s">
        <v>79550</v>
      </c>
    </row>
    <row r="257021">
      <c r="A257021" s="1" t="s">
        <v>79551</v>
      </c>
    </row>
    <row r="257022">
      <c r="A257022" s="1" t="s">
        <v>79552</v>
      </c>
    </row>
    <row r="257023">
      <c r="A257023" s="1" t="s">
        <v>977</v>
      </c>
    </row>
    <row r="257024">
      <c r="A257024" s="1" t="s">
        <v>79553</v>
      </c>
    </row>
    <row r="257025">
      <c r="A257025" s="1" t="s">
        <v>79554</v>
      </c>
    </row>
    <row r="257026">
      <c r="A257026" s="1" t="s">
        <v>79555</v>
      </c>
    </row>
    <row r="257027">
      <c r="A257027" s="1" t="s">
        <v>79556</v>
      </c>
    </row>
    <row r="257028">
      <c r="A257028" s="1" t="s">
        <v>79557</v>
      </c>
    </row>
    <row r="257029">
      <c r="A257029" s="1" t="s">
        <v>79558</v>
      </c>
    </row>
    <row r="257030">
      <c r="A257030" s="1" t="s">
        <v>79559</v>
      </c>
    </row>
    <row r="257031">
      <c r="A257031" s="1" t="s">
        <v>79560</v>
      </c>
    </row>
    <row r="257032">
      <c r="A257032" s="1" t="s">
        <v>79561</v>
      </c>
    </row>
    <row r="257033">
      <c r="A257033" s="1" t="s">
        <v>79562</v>
      </c>
    </row>
    <row r="257034">
      <c r="A257034" s="1" t="s">
        <v>79563</v>
      </c>
    </row>
    <row r="257035">
      <c r="A257035" s="1" t="s">
        <v>79564</v>
      </c>
    </row>
    <row r="257036">
      <c r="A257036" s="1" t="s">
        <v>79565</v>
      </c>
    </row>
    <row r="257037">
      <c r="A257037" s="1" t="s">
        <v>79566</v>
      </c>
    </row>
    <row r="257038">
      <c r="A257038" s="1" t="s">
        <v>79567</v>
      </c>
    </row>
    <row r="257039">
      <c r="A257039" s="1" t="s">
        <v>79568</v>
      </c>
    </row>
    <row r="257040">
      <c r="A257040" s="1" t="s">
        <v>79569</v>
      </c>
    </row>
    <row r="257041">
      <c r="A257041" s="1" t="s">
        <v>79570</v>
      </c>
    </row>
    <row r="257042">
      <c r="A257042" s="1" t="s">
        <v>79571</v>
      </c>
    </row>
    <row r="257043">
      <c r="A257043" s="1" t="s">
        <v>79572</v>
      </c>
    </row>
    <row r="257044">
      <c r="A257044" s="1" t="s">
        <v>79573</v>
      </c>
    </row>
    <row r="257045">
      <c r="A257045" s="1" t="s">
        <v>79574</v>
      </c>
    </row>
    <row r="257046">
      <c r="A257046" s="1" t="s">
        <v>79575</v>
      </c>
    </row>
    <row r="257047">
      <c r="A257047" s="1" t="s">
        <v>79576</v>
      </c>
    </row>
    <row r="257048">
      <c r="A257048" s="1" t="s">
        <v>79577</v>
      </c>
    </row>
    <row r="257049">
      <c r="A257049" s="1" t="s">
        <v>79578</v>
      </c>
    </row>
    <row r="257050">
      <c r="A257050" s="1" t="s">
        <v>79579</v>
      </c>
    </row>
    <row r="257051">
      <c r="A257051" s="1" t="s">
        <v>79580</v>
      </c>
    </row>
    <row r="257052">
      <c r="A257052" s="1" t="s">
        <v>79581</v>
      </c>
    </row>
    <row r="257053">
      <c r="A257053" s="1" t="s">
        <v>79582</v>
      </c>
    </row>
    <row r="257054">
      <c r="A257054" s="1" t="s">
        <v>79583</v>
      </c>
    </row>
    <row r="257055">
      <c r="A257055" s="1" t="s">
        <v>79584</v>
      </c>
    </row>
    <row r="257056">
      <c r="A257056" s="1" t="s">
        <v>79585</v>
      </c>
    </row>
    <row r="257057">
      <c r="A257057" s="1" t="s">
        <v>79586</v>
      </c>
    </row>
    <row r="257058">
      <c r="A257058" s="1" t="s">
        <v>79587</v>
      </c>
    </row>
    <row r="257059">
      <c r="A257059" s="1" t="s">
        <v>79588</v>
      </c>
    </row>
    <row r="257060">
      <c r="A257060" s="1" t="s">
        <v>79589</v>
      </c>
    </row>
    <row r="257061">
      <c r="A257061" s="1" t="s">
        <v>79590</v>
      </c>
    </row>
    <row r="257062">
      <c r="A257062" s="1" t="s">
        <v>79591</v>
      </c>
    </row>
    <row r="257063">
      <c r="A257063" s="1" t="s">
        <v>79592</v>
      </c>
    </row>
    <row r="257064">
      <c r="A257064" s="1" t="s">
        <v>79593</v>
      </c>
    </row>
    <row r="257065">
      <c r="A257065" s="1" t="s">
        <v>79594</v>
      </c>
    </row>
    <row r="257066">
      <c r="A257066" s="1" t="s">
        <v>79595</v>
      </c>
    </row>
    <row r="257067">
      <c r="A257067" s="1" t="s">
        <v>79596</v>
      </c>
    </row>
    <row r="257068">
      <c r="A257068" s="1" t="s">
        <v>79597</v>
      </c>
    </row>
    <row r="257069">
      <c r="A257069" s="1" t="s">
        <v>79598</v>
      </c>
    </row>
    <row r="257070">
      <c r="A257070" s="1" t="s">
        <v>79599</v>
      </c>
    </row>
    <row r="257071">
      <c r="A257071" s="1" t="s">
        <v>79600</v>
      </c>
    </row>
    <row r="257072">
      <c r="A257072" s="1" t="s">
        <v>79601</v>
      </c>
    </row>
    <row r="257073">
      <c r="A257073" s="1" t="s">
        <v>79602</v>
      </c>
    </row>
    <row r="257074">
      <c r="A257074" s="1" t="s">
        <v>79603</v>
      </c>
    </row>
    <row r="257075">
      <c r="A257075" s="1" t="s">
        <v>79604</v>
      </c>
    </row>
    <row r="257076">
      <c r="A257076" s="1" t="s">
        <v>79605</v>
      </c>
    </row>
    <row r="257077">
      <c r="A257077" s="1" t="s">
        <v>79606</v>
      </c>
    </row>
    <row r="257078">
      <c r="A257078" s="1" t="s">
        <v>79607</v>
      </c>
    </row>
    <row r="257079">
      <c r="A257079" s="1" t="s">
        <v>79608</v>
      </c>
    </row>
    <row r="257080">
      <c r="A257080" s="1" t="s">
        <v>79609</v>
      </c>
    </row>
    <row r="257081">
      <c r="A257081" s="1" t="s">
        <v>79610</v>
      </c>
    </row>
    <row r="257082">
      <c r="A257082" s="1" t="s">
        <v>79611</v>
      </c>
    </row>
    <row r="257083">
      <c r="A257083" s="1" t="s">
        <v>79612</v>
      </c>
    </row>
    <row r="257084">
      <c r="A257084" s="1" t="s">
        <v>79613</v>
      </c>
    </row>
    <row r="257085">
      <c r="A257085" s="1" t="s">
        <v>79614</v>
      </c>
    </row>
    <row r="257086">
      <c r="A257086" s="1" t="s">
        <v>79615</v>
      </c>
    </row>
    <row r="257087">
      <c r="A257087" s="1" t="s">
        <v>79616</v>
      </c>
    </row>
    <row r="257088">
      <c r="A257088" s="1" t="s">
        <v>79617</v>
      </c>
    </row>
    <row r="257089">
      <c r="A257089" s="1" t="s">
        <v>79618</v>
      </c>
    </row>
    <row r="257090">
      <c r="A257090" s="1" t="s">
        <v>79619</v>
      </c>
    </row>
    <row r="257091">
      <c r="A257091" s="1" t="s">
        <v>79620</v>
      </c>
    </row>
    <row r="257092">
      <c r="A257092" s="1" t="s">
        <v>79621</v>
      </c>
    </row>
    <row r="257093">
      <c r="A257093" s="1" t="s">
        <v>79622</v>
      </c>
    </row>
    <row r="257094">
      <c r="A257094" s="1" t="s">
        <v>79623</v>
      </c>
    </row>
    <row r="257095">
      <c r="A257095" s="1" t="s">
        <v>79624</v>
      </c>
    </row>
    <row r="257096">
      <c r="A257096" s="1" t="s">
        <v>79625</v>
      </c>
    </row>
    <row r="257097">
      <c r="A257097" s="1" t="s">
        <v>79626</v>
      </c>
    </row>
    <row r="257098">
      <c r="A257098" s="1" t="s">
        <v>79627</v>
      </c>
    </row>
    <row r="257099">
      <c r="A257099" s="1" t="s">
        <v>79628</v>
      </c>
    </row>
    <row r="257100">
      <c r="A257100" s="1" t="s">
        <v>79629</v>
      </c>
    </row>
    <row r="257101">
      <c r="A257101" s="1" t="s">
        <v>7512</v>
      </c>
    </row>
    <row r="257102">
      <c r="A257102" s="1" t="s">
        <v>79630</v>
      </c>
    </row>
    <row r="257103">
      <c r="A257103" s="1" t="s">
        <v>79631</v>
      </c>
    </row>
    <row r="257104">
      <c r="A257104" s="1" t="s">
        <v>79632</v>
      </c>
    </row>
    <row r="257105">
      <c r="A257105" s="1" t="s">
        <v>79633</v>
      </c>
    </row>
    <row r="257106">
      <c r="A257106" s="1" t="s">
        <v>79634</v>
      </c>
    </row>
    <row r="257107">
      <c r="A257107" s="1" t="s">
        <v>79635</v>
      </c>
    </row>
    <row r="257108">
      <c r="A257108" s="1" t="s">
        <v>79636</v>
      </c>
    </row>
    <row r="257109">
      <c r="A257109" s="1" t="s">
        <v>79637</v>
      </c>
    </row>
    <row r="257110">
      <c r="A257110" s="1" t="s">
        <v>79638</v>
      </c>
    </row>
    <row r="257111">
      <c r="A257111" s="1" t="s">
        <v>79639</v>
      </c>
    </row>
    <row r="257112">
      <c r="A257112" s="1" t="s">
        <v>79640</v>
      </c>
    </row>
    <row r="257113">
      <c r="A257113" s="1" t="s">
        <v>79641</v>
      </c>
    </row>
    <row r="257114">
      <c r="A257114" s="1" t="s">
        <v>79642</v>
      </c>
    </row>
    <row r="257115">
      <c r="A257115" s="1" t="s">
        <v>79643</v>
      </c>
    </row>
    <row r="257116">
      <c r="A257116" s="1" t="s">
        <v>17647</v>
      </c>
    </row>
    <row r="257117">
      <c r="A257117" s="1" t="s">
        <v>2382</v>
      </c>
    </row>
    <row r="257118">
      <c r="A257118" s="1" t="s">
        <v>79644</v>
      </c>
    </row>
    <row r="257119">
      <c r="A257119" s="1" t="s">
        <v>79645</v>
      </c>
    </row>
    <row r="257120">
      <c r="A257120" s="1" t="s">
        <v>79544</v>
      </c>
    </row>
    <row r="257121">
      <c r="A257121" s="1" t="s">
        <v>79545</v>
      </c>
    </row>
    <row r="257122">
      <c r="A257122" s="1" t="s">
        <v>79546</v>
      </c>
    </row>
    <row r="257123">
      <c r="A257123" s="1" t="s">
        <v>79547</v>
      </c>
    </row>
    <row r="257124">
      <c r="A257124" s="1" t="s">
        <v>79548</v>
      </c>
    </row>
    <row r="257125">
      <c r="A257125" s="1" t="s">
        <v>79549</v>
      </c>
    </row>
    <row r="257126">
      <c r="A257126" s="1" t="s">
        <v>79550</v>
      </c>
    </row>
    <row r="257127">
      <c r="A257127" s="1" t="s">
        <v>79551</v>
      </c>
    </row>
    <row r="257128">
      <c r="A257128" s="1" t="s">
        <v>79552</v>
      </c>
    </row>
    <row r="257129">
      <c r="A257129" s="1" t="s">
        <v>79553</v>
      </c>
    </row>
    <row r="257130">
      <c r="A257130" s="1" t="s">
        <v>79554</v>
      </c>
    </row>
    <row r="257131">
      <c r="A257131" s="1" t="s">
        <v>79555</v>
      </c>
    </row>
    <row r="257132">
      <c r="A257132" s="1" t="s">
        <v>79556</v>
      </c>
    </row>
    <row r="257133">
      <c r="A257133" s="1" t="s">
        <v>79557</v>
      </c>
    </row>
    <row r="257134">
      <c r="A257134" s="1" t="s">
        <v>79558</v>
      </c>
    </row>
    <row r="257135">
      <c r="A257135" s="1" t="s">
        <v>79559</v>
      </c>
    </row>
    <row r="257136">
      <c r="A257136" s="1" t="s">
        <v>79560</v>
      </c>
    </row>
    <row r="257137">
      <c r="A257137" s="1" t="s">
        <v>79561</v>
      </c>
    </row>
    <row r="257138">
      <c r="A257138" s="1" t="s">
        <v>79562</v>
      </c>
    </row>
    <row r="257139">
      <c r="A257139" s="1" t="s">
        <v>79563</v>
      </c>
    </row>
    <row r="257140">
      <c r="A257140" s="1" t="s">
        <v>79564</v>
      </c>
    </row>
    <row r="257141">
      <c r="A257141" s="1" t="s">
        <v>79565</v>
      </c>
    </row>
    <row r="257142">
      <c r="A257142" s="1" t="s">
        <v>79566</v>
      </c>
    </row>
    <row r="257143">
      <c r="A257143" s="1" t="s">
        <v>79567</v>
      </c>
    </row>
    <row r="257144">
      <c r="A257144" s="1" t="s">
        <v>79568</v>
      </c>
    </row>
    <row r="257145">
      <c r="A257145" s="1" t="s">
        <v>79569</v>
      </c>
    </row>
    <row r="257146">
      <c r="A257146" s="1" t="s">
        <v>79570</v>
      </c>
    </row>
    <row r="257147">
      <c r="A257147" s="1" t="s">
        <v>79571</v>
      </c>
    </row>
    <row r="257148">
      <c r="A257148" s="1" t="s">
        <v>79572</v>
      </c>
    </row>
    <row r="257149">
      <c r="A257149" s="1" t="s">
        <v>79573</v>
      </c>
    </row>
    <row r="257150">
      <c r="A257150" s="1" t="s">
        <v>79574</v>
      </c>
    </row>
    <row r="257151">
      <c r="A257151" s="1" t="s">
        <v>79575</v>
      </c>
    </row>
    <row r="257152">
      <c r="A257152" s="1" t="s">
        <v>79576</v>
      </c>
    </row>
    <row r="257153">
      <c r="A257153" s="1" t="s">
        <v>79577</v>
      </c>
    </row>
    <row r="257154">
      <c r="A257154" s="1" t="s">
        <v>79578</v>
      </c>
    </row>
    <row r="257155">
      <c r="A257155" s="1" t="s">
        <v>79579</v>
      </c>
    </row>
    <row r="257156">
      <c r="A257156" s="1" t="s">
        <v>79580</v>
      </c>
    </row>
    <row r="257157">
      <c r="A257157" s="1" t="s">
        <v>79581</v>
      </c>
    </row>
    <row r="257158">
      <c r="A257158" s="1" t="s">
        <v>79582</v>
      </c>
    </row>
    <row r="257159">
      <c r="A257159" s="1" t="s">
        <v>79583</v>
      </c>
    </row>
    <row r="257160">
      <c r="A257160" s="1" t="s">
        <v>79584</v>
      </c>
    </row>
    <row r="257161">
      <c r="A257161" s="1" t="s">
        <v>79585</v>
      </c>
    </row>
    <row r="257162">
      <c r="A257162" s="1" t="s">
        <v>79586</v>
      </c>
    </row>
    <row r="257163">
      <c r="A257163" s="1" t="s">
        <v>79587</v>
      </c>
    </row>
    <row r="257164">
      <c r="A257164" s="1" t="s">
        <v>79588</v>
      </c>
    </row>
    <row r="257165">
      <c r="A257165" s="1" t="s">
        <v>79589</v>
      </c>
    </row>
    <row r="257166">
      <c r="A257166" s="1" t="s">
        <v>79590</v>
      </c>
    </row>
    <row r="257167">
      <c r="A257167" s="1" t="s">
        <v>79591</v>
      </c>
    </row>
    <row r="257168">
      <c r="A257168" s="1" t="s">
        <v>79592</v>
      </c>
    </row>
    <row r="257169">
      <c r="A257169" s="1" t="s">
        <v>79593</v>
      </c>
    </row>
    <row r="257170">
      <c r="A257170" s="1" t="s">
        <v>79594</v>
      </c>
    </row>
    <row r="257171">
      <c r="A257171" s="1" t="s">
        <v>79595</v>
      </c>
    </row>
    <row r="257172">
      <c r="A257172" s="1" t="s">
        <v>79596</v>
      </c>
    </row>
    <row r="257173">
      <c r="A257173" s="1" t="s">
        <v>79597</v>
      </c>
    </row>
    <row r="257174">
      <c r="A257174" s="1" t="s">
        <v>79598</v>
      </c>
    </row>
    <row r="257175">
      <c r="A257175" s="1" t="s">
        <v>79599</v>
      </c>
    </row>
    <row r="257176">
      <c r="A257176" s="1" t="s">
        <v>79600</v>
      </c>
    </row>
    <row r="257177">
      <c r="A257177" s="1" t="s">
        <v>79601</v>
      </c>
    </row>
    <row r="257178">
      <c r="A257178" s="1" t="s">
        <v>79602</v>
      </c>
    </row>
    <row r="257179">
      <c r="A257179" s="1" t="s">
        <v>79603</v>
      </c>
    </row>
    <row r="257180">
      <c r="A257180" s="1" t="s">
        <v>79604</v>
      </c>
    </row>
    <row r="257181">
      <c r="A257181" s="1" t="s">
        <v>79605</v>
      </c>
    </row>
    <row r="257182">
      <c r="A257182" s="1" t="s">
        <v>79606</v>
      </c>
    </row>
    <row r="257183">
      <c r="A257183" s="1" t="s">
        <v>79607</v>
      </c>
    </row>
    <row r="257184">
      <c r="A257184" s="1" t="s">
        <v>79608</v>
      </c>
    </row>
    <row r="257185">
      <c r="A257185" s="1" t="s">
        <v>79609</v>
      </c>
    </row>
    <row r="257186">
      <c r="A257186" s="1" t="s">
        <v>79610</v>
      </c>
    </row>
    <row r="257187">
      <c r="A257187" s="1" t="s">
        <v>79611</v>
      </c>
    </row>
    <row r="257188">
      <c r="A257188" s="1" t="s">
        <v>79612</v>
      </c>
    </row>
    <row r="257189">
      <c r="A257189" s="1" t="s">
        <v>79613</v>
      </c>
    </row>
    <row r="257190">
      <c r="A257190" s="1" t="s">
        <v>79614</v>
      </c>
    </row>
    <row r="257191">
      <c r="A257191" s="1" t="s">
        <v>79615</v>
      </c>
    </row>
    <row r="257192">
      <c r="A257192" s="1" t="s">
        <v>79616</v>
      </c>
    </row>
    <row r="257193">
      <c r="A257193" s="1" t="s">
        <v>79617</v>
      </c>
    </row>
    <row r="257194">
      <c r="A257194" s="1" t="s">
        <v>79618</v>
      </c>
    </row>
    <row r="257195">
      <c r="A257195" s="1" t="s">
        <v>79619</v>
      </c>
    </row>
    <row r="257196">
      <c r="A257196" s="1" t="s">
        <v>79620</v>
      </c>
    </row>
    <row r="257197">
      <c r="A257197" s="1" t="s">
        <v>79621</v>
      </c>
    </row>
    <row r="257198">
      <c r="A257198" s="1" t="s">
        <v>79622</v>
      </c>
    </row>
    <row r="257199">
      <c r="A257199" s="1" t="s">
        <v>79623</v>
      </c>
    </row>
    <row r="257200">
      <c r="A257200" s="1" t="s">
        <v>79624</v>
      </c>
    </row>
    <row r="257201">
      <c r="A257201" s="1" t="s">
        <v>79625</v>
      </c>
    </row>
    <row r="257202">
      <c r="A257202" s="1" t="s">
        <v>79626</v>
      </c>
    </row>
    <row r="257203">
      <c r="A257203" s="1" t="s">
        <v>79627</v>
      </c>
    </row>
    <row r="257204">
      <c r="A257204" s="1" t="s">
        <v>79628</v>
      </c>
    </row>
    <row r="257205">
      <c r="A257205" s="1" t="s">
        <v>79629</v>
      </c>
    </row>
    <row r="257206">
      <c r="A257206" s="1" t="s">
        <v>7512</v>
      </c>
    </row>
    <row r="257207">
      <c r="A257207" s="1" t="s">
        <v>79630</v>
      </c>
    </row>
    <row r="257208">
      <c r="A257208" s="1" t="s">
        <v>79631</v>
      </c>
    </row>
    <row r="257209">
      <c r="A257209" s="1" t="s">
        <v>79632</v>
      </c>
    </row>
    <row r="257210">
      <c r="A257210" s="1" t="s">
        <v>79633</v>
      </c>
    </row>
    <row r="257211">
      <c r="A257211" s="1" t="s">
        <v>79634</v>
      </c>
    </row>
    <row r="257212">
      <c r="A257212" s="1" t="s">
        <v>79635</v>
      </c>
    </row>
    <row r="257213">
      <c r="A257213" s="1" t="s">
        <v>79636</v>
      </c>
    </row>
    <row r="257214">
      <c r="A257214" s="1" t="s">
        <v>79637</v>
      </c>
    </row>
    <row r="257215">
      <c r="A257215" s="1" t="s">
        <v>79638</v>
      </c>
    </row>
    <row r="257216">
      <c r="A257216" s="1" t="s">
        <v>79639</v>
      </c>
    </row>
    <row r="257217">
      <c r="A257217" s="1" t="s">
        <v>79640</v>
      </c>
    </row>
    <row r="257218">
      <c r="A257218" s="1" t="s">
        <v>79641</v>
      </c>
    </row>
    <row r="257219">
      <c r="A257219" s="1" t="s">
        <v>79642</v>
      </c>
    </row>
    <row r="257220">
      <c r="A257220" s="1" t="s">
        <v>79643</v>
      </c>
    </row>
    <row r="257221">
      <c r="A257221" s="1" t="s">
        <v>17647</v>
      </c>
    </row>
    <row r="257222">
      <c r="A257222" s="1" t="s">
        <v>79644</v>
      </c>
    </row>
    <row r="257223">
      <c r="A257223" s="1" t="s">
        <v>79646</v>
      </c>
    </row>
    <row r="257224">
      <c r="A257224" s="1" t="s">
        <v>79647</v>
      </c>
    </row>
    <row r="257225">
      <c r="A257225" s="1" t="s">
        <v>79648</v>
      </c>
    </row>
    <row r="257226">
      <c r="A257226" s="1" t="s">
        <v>79649</v>
      </c>
    </row>
    <row r="257227">
      <c r="A257227" s="1" t="s">
        <v>79650</v>
      </c>
    </row>
    <row r="257228">
      <c r="A257228" s="1" t="s">
        <v>79651</v>
      </c>
    </row>
    <row r="257229">
      <c r="A257229" s="1" t="s">
        <v>79652</v>
      </c>
    </row>
    <row r="257230">
      <c r="A257230" s="1" t="s">
        <v>79653</v>
      </c>
    </row>
    <row r="257231">
      <c r="A257231" s="1" t="s">
        <v>79654</v>
      </c>
    </row>
    <row r="257232">
      <c r="A257232" s="1" t="s">
        <v>79655</v>
      </c>
    </row>
    <row r="257233">
      <c r="A257233" s="1" t="s">
        <v>79656</v>
      </c>
    </row>
    <row r="257234">
      <c r="A257234" s="1" t="s">
        <v>47440</v>
      </c>
    </row>
    <row r="257235">
      <c r="A257235" s="1" t="s">
        <v>1208</v>
      </c>
    </row>
    <row r="257236">
      <c r="A257236" s="1" t="s">
        <v>79657</v>
      </c>
    </row>
    <row r="257237">
      <c r="A257237" s="1" t="s">
        <v>79658</v>
      </c>
    </row>
    <row r="257238">
      <c r="A257238" s="1" t="s">
        <v>79659</v>
      </c>
    </row>
    <row r="257239">
      <c r="A257239" s="1" t="s">
        <v>79660</v>
      </c>
    </row>
    <row r="257240">
      <c r="A257240" s="1" t="s">
        <v>79661</v>
      </c>
    </row>
    <row r="257241">
      <c r="A257241" s="1" t="s">
        <v>79662</v>
      </c>
    </row>
    <row r="257242">
      <c r="A257242" s="1" t="s">
        <v>45427</v>
      </c>
    </row>
    <row r="257243">
      <c r="A257243" s="1" t="s">
        <v>79663</v>
      </c>
    </row>
    <row r="257244">
      <c r="A257244" s="1" t="s">
        <v>79664</v>
      </c>
    </row>
    <row r="257245">
      <c r="A257245" s="1" t="s">
        <v>38955</v>
      </c>
    </row>
    <row r="257246">
      <c r="A257246" s="1" t="s">
        <v>79665</v>
      </c>
    </row>
    <row r="257247">
      <c r="A257247" s="1" t="s">
        <v>79666</v>
      </c>
    </row>
    <row r="257248">
      <c r="A257248" s="1" t="s">
        <v>79667</v>
      </c>
    </row>
    <row r="257249">
      <c r="A257249" s="1" t="s">
        <v>79668</v>
      </c>
    </row>
    <row r="257250">
      <c r="A257250" s="1" t="s">
        <v>47440</v>
      </c>
    </row>
    <row r="257251">
      <c r="A257251" s="1" t="s">
        <v>79669</v>
      </c>
    </row>
    <row r="257252">
      <c r="A257252" s="1" t="s">
        <v>79670</v>
      </c>
    </row>
    <row r="257253">
      <c r="A257253" s="1" t="s">
        <v>79671</v>
      </c>
    </row>
    <row r="257254">
      <c r="A257254" s="1" t="s">
        <v>79672</v>
      </c>
    </row>
    <row r="257255">
      <c r="A257255" s="1" t="s">
        <v>79673</v>
      </c>
    </row>
    <row r="257256">
      <c r="A257256" s="1" t="s">
        <v>79674</v>
      </c>
    </row>
    <row r="257257">
      <c r="A257257" s="1" t="s">
        <v>79675</v>
      </c>
    </row>
    <row r="257258">
      <c r="A257258" s="1" t="s">
        <v>79676</v>
      </c>
    </row>
    <row r="257259">
      <c r="A257259" s="1" t="s">
        <v>79677</v>
      </c>
    </row>
    <row r="257260">
      <c r="A257260" s="1" t="s">
        <v>79678</v>
      </c>
    </row>
    <row r="257261">
      <c r="A257261" s="1" t="s">
        <v>79679</v>
      </c>
    </row>
    <row r="257262">
      <c r="A257262" s="1" t="s">
        <v>79680</v>
      </c>
    </row>
    <row r="257263">
      <c r="A257263" s="1" t="s">
        <v>79681</v>
      </c>
    </row>
    <row r="257264">
      <c r="A257264" s="1" t="s">
        <v>46282</v>
      </c>
    </row>
    <row r="257265">
      <c r="A257265" s="1" t="s">
        <v>79682</v>
      </c>
    </row>
    <row r="257266">
      <c r="A257266" s="1" t="s">
        <v>79683</v>
      </c>
    </row>
    <row r="257267">
      <c r="A257267" s="1" t="s">
        <v>79684</v>
      </c>
    </row>
    <row r="257268">
      <c r="A257268" s="1" t="s">
        <v>79685</v>
      </c>
    </row>
    <row r="257269">
      <c r="A257269" s="1" t="s">
        <v>79686</v>
      </c>
    </row>
    <row r="257270">
      <c r="A257270" s="1" t="s">
        <v>79687</v>
      </c>
    </row>
    <row r="257271">
      <c r="A257271" s="1" t="s">
        <v>79688</v>
      </c>
    </row>
    <row r="257272">
      <c r="A257272" s="1" t="s">
        <v>79689</v>
      </c>
    </row>
    <row r="257273">
      <c r="A257273" s="1" t="s">
        <v>79690</v>
      </c>
    </row>
    <row r="257274">
      <c r="A257274" s="1" t="s">
        <v>79691</v>
      </c>
    </row>
    <row r="257275">
      <c r="A257275" s="1" t="s">
        <v>79692</v>
      </c>
    </row>
    <row r="257276">
      <c r="A257276" s="1" t="s">
        <v>79693</v>
      </c>
    </row>
    <row r="257277">
      <c r="A257277" s="1" t="s">
        <v>79694</v>
      </c>
    </row>
    <row r="257278">
      <c r="A257278" s="1" t="s">
        <v>79695</v>
      </c>
    </row>
    <row r="257279">
      <c r="A257279" s="1" t="s">
        <v>66785</v>
      </c>
    </row>
    <row r="257280">
      <c r="A257280" s="3" t="str">
        <f> “eee ies 5 ‘","! Loe</f>
        <v>#ERROR!</v>
      </c>
    </row>
    <row r="257281">
      <c r="A257281" s="1" t="s">
        <v>79648</v>
      </c>
    </row>
    <row r="257282">
      <c r="A257282" s="1" t="s">
        <v>79649</v>
      </c>
    </row>
    <row r="257283">
      <c r="A257283" s="1" t="s">
        <v>79650</v>
      </c>
    </row>
    <row r="257284">
      <c r="A257284" s="1" t="s">
        <v>79651</v>
      </c>
    </row>
    <row r="257285">
      <c r="A257285" s="1" t="s">
        <v>79652</v>
      </c>
    </row>
    <row r="257286">
      <c r="A257286" s="1" t="s">
        <v>79654</v>
      </c>
    </row>
    <row r="257287">
      <c r="A257287" s="1" t="s">
        <v>79656</v>
      </c>
    </row>
    <row r="257288">
      <c r="A257288" s="1" t="s">
        <v>79657</v>
      </c>
    </row>
    <row r="257289">
      <c r="A257289" s="1" t="s">
        <v>79658</v>
      </c>
    </row>
    <row r="257290">
      <c r="A257290" s="1" t="s">
        <v>79659</v>
      </c>
    </row>
    <row r="257291">
      <c r="A257291" s="1" t="s">
        <v>79660</v>
      </c>
    </row>
    <row r="257292">
      <c r="A257292" s="1" t="s">
        <v>79661</v>
      </c>
    </row>
    <row r="257293">
      <c r="A257293" s="1" t="s">
        <v>79662</v>
      </c>
    </row>
    <row r="257294">
      <c r="A257294" s="1" t="s">
        <v>45427</v>
      </c>
    </row>
    <row r="257295">
      <c r="A257295" s="1" t="s">
        <v>79663</v>
      </c>
    </row>
    <row r="257296">
      <c r="A257296" s="1" t="s">
        <v>79664</v>
      </c>
    </row>
    <row r="257297">
      <c r="A257297" s="1" t="s">
        <v>38955</v>
      </c>
    </row>
    <row r="257298">
      <c r="A257298" s="1" t="s">
        <v>79665</v>
      </c>
    </row>
    <row r="257299">
      <c r="A257299" s="1" t="s">
        <v>79666</v>
      </c>
    </row>
    <row r="257300">
      <c r="A257300" s="1" t="s">
        <v>79667</v>
      </c>
    </row>
    <row r="257301">
      <c r="A257301" s="1" t="s">
        <v>79668</v>
      </c>
    </row>
    <row r="257302">
      <c r="A257302" s="1" t="s">
        <v>79669</v>
      </c>
    </row>
    <row r="257303">
      <c r="A257303" s="1" t="s">
        <v>79670</v>
      </c>
    </row>
    <row r="257304">
      <c r="A257304" s="1" t="s">
        <v>79671</v>
      </c>
    </row>
    <row r="257305">
      <c r="A257305" s="1" t="s">
        <v>79672</v>
      </c>
    </row>
    <row r="257306">
      <c r="A257306" s="1" t="s">
        <v>79673</v>
      </c>
    </row>
    <row r="257307">
      <c r="A257307" s="1" t="s">
        <v>79674</v>
      </c>
    </row>
    <row r="257308">
      <c r="A257308" s="1" t="s">
        <v>79675</v>
      </c>
    </row>
    <row r="257309">
      <c r="A257309" s="1" t="s">
        <v>79676</v>
      </c>
    </row>
    <row r="257310">
      <c r="A257310" s="1" t="s">
        <v>79677</v>
      </c>
    </row>
    <row r="257311">
      <c r="A257311" s="1" t="s">
        <v>79678</v>
      </c>
    </row>
    <row r="257312">
      <c r="A257312" s="1" t="s">
        <v>79679</v>
      </c>
    </row>
    <row r="257313">
      <c r="A257313" s="1" t="s">
        <v>79680</v>
      </c>
    </row>
    <row r="257314">
      <c r="A257314" s="1" t="s">
        <v>79681</v>
      </c>
    </row>
    <row r="257315">
      <c r="A257315" s="1" t="s">
        <v>79682</v>
      </c>
    </row>
    <row r="257316">
      <c r="A257316" s="1" t="s">
        <v>79683</v>
      </c>
    </row>
    <row r="257317">
      <c r="A257317" s="1" t="s">
        <v>79684</v>
      </c>
    </row>
    <row r="257318">
      <c r="A257318" s="1" t="s">
        <v>79685</v>
      </c>
    </row>
    <row r="257319">
      <c r="A257319" s="1" t="s">
        <v>79686</v>
      </c>
    </row>
    <row r="257320">
      <c r="A257320" s="1" t="s">
        <v>79687</v>
      </c>
    </row>
    <row r="257321">
      <c r="A257321" s="1" t="s">
        <v>79688</v>
      </c>
    </row>
    <row r="257322">
      <c r="A257322" s="1" t="s">
        <v>79689</v>
      </c>
    </row>
    <row r="257323">
      <c r="A257323" s="1" t="s">
        <v>79690</v>
      </c>
    </row>
    <row r="257324">
      <c r="A257324" s="1" t="s">
        <v>79691</v>
      </c>
    </row>
    <row r="257325">
      <c r="A257325" s="1" t="s">
        <v>79692</v>
      </c>
    </row>
    <row r="257326">
      <c r="A257326" s="1" t="s">
        <v>79693</v>
      </c>
    </row>
    <row r="257327">
      <c r="A257327" s="1" t="s">
        <v>79694</v>
      </c>
    </row>
    <row r="257328">
      <c r="A257328" s="1" t="s">
        <v>79695</v>
      </c>
    </row>
    <row r="257329">
      <c r="A257329" s="3" t="str">
        <f> “eee ies 5 ‘",586,True,False,2025-10-25 00:14:30,2.0_enhanced</f>
        <v>#ERROR!</v>
      </c>
    </row>
    <row r="257330">
      <c r="A257330" s="1" t="s">
        <v>79696</v>
      </c>
    </row>
    <row r="257331">
      <c r="A257331" s="1" t="s">
        <v>79697</v>
      </c>
    </row>
    <row r="257332">
      <c r="A257332" s="1" t="s">
        <v>79698</v>
      </c>
    </row>
    <row r="257333">
      <c r="A257333" s="1" t="s">
        <v>79699</v>
      </c>
    </row>
    <row r="257334">
      <c r="A257334" s="1" t="s">
        <v>79700</v>
      </c>
    </row>
    <row r="257335">
      <c r="A257335" s="1" t="s">
        <v>79701</v>
      </c>
    </row>
    <row r="257336">
      <c r="A257336" s="1" t="s">
        <v>79702</v>
      </c>
    </row>
    <row r="257337">
      <c r="A257337" s="1" t="s">
        <v>79703</v>
      </c>
    </row>
    <row r="257338">
      <c r="A257338" s="1" t="s">
        <v>79704</v>
      </c>
    </row>
    <row r="257339">
      <c r="A257339" s="1" t="s">
        <v>79705</v>
      </c>
    </row>
    <row r="257340">
      <c r="A257340" s="1" t="s">
        <v>977</v>
      </c>
    </row>
    <row r="257341">
      <c r="A257341" s="1" t="s">
        <v>79706</v>
      </c>
    </row>
    <row r="257342">
      <c r="A257342" s="1" t="s">
        <v>79707</v>
      </c>
    </row>
    <row r="257343">
      <c r="A257343" s="1" t="s">
        <v>79708</v>
      </c>
    </row>
    <row r="257344">
      <c r="A257344" s="1" t="s">
        <v>79709</v>
      </c>
    </row>
    <row r="257345">
      <c r="A257345" s="1" t="s">
        <v>79710</v>
      </c>
    </row>
    <row r="257346">
      <c r="A257346" s="1" t="s">
        <v>79711</v>
      </c>
    </row>
    <row r="257347">
      <c r="A257347" s="1" t="s">
        <v>79712</v>
      </c>
    </row>
    <row r="257348">
      <c r="A257348" s="1" t="s">
        <v>79713</v>
      </c>
    </row>
    <row r="257349">
      <c r="A257349" s="1" t="s">
        <v>79714</v>
      </c>
    </row>
    <row r="257350">
      <c r="A257350" s="1" t="s">
        <v>79715</v>
      </c>
    </row>
    <row r="257351">
      <c r="A257351" s="1" t="s">
        <v>79716</v>
      </c>
    </row>
    <row r="257352">
      <c r="A257352" s="1" t="s">
        <v>79717</v>
      </c>
    </row>
    <row r="257353">
      <c r="A257353" s="1" t="s">
        <v>79718</v>
      </c>
    </row>
    <row r="257354">
      <c r="A257354" s="1" t="s">
        <v>79719</v>
      </c>
    </row>
    <row r="257355">
      <c r="A257355" s="1" t="s">
        <v>79720</v>
      </c>
    </row>
    <row r="257356">
      <c r="A257356" s="1" t="s">
        <v>79721</v>
      </c>
    </row>
    <row r="257357">
      <c r="A257357" s="1" t="s">
        <v>79722</v>
      </c>
    </row>
    <row r="257358">
      <c r="A257358" s="1" t="s">
        <v>79723</v>
      </c>
    </row>
    <row r="257359">
      <c r="A257359" s="1" t="s">
        <v>79724</v>
      </c>
    </row>
    <row r="257360">
      <c r="A257360" s="1" t="s">
        <v>79725</v>
      </c>
    </row>
    <row r="257361">
      <c r="A257361" s="1" t="s">
        <v>79726</v>
      </c>
    </row>
    <row r="257362">
      <c r="A257362" s="1" t="s">
        <v>79727</v>
      </c>
    </row>
    <row r="257363">
      <c r="A257363" s="1" t="s">
        <v>79728</v>
      </c>
    </row>
    <row r="257364">
      <c r="A257364" s="1" t="s">
        <v>11143</v>
      </c>
    </row>
    <row r="257365">
      <c r="A257365" s="1" t="s">
        <v>79729</v>
      </c>
    </row>
    <row r="257366">
      <c r="A257366" s="1" t="s">
        <v>79730</v>
      </c>
    </row>
    <row r="257367">
      <c r="A257367" s="1" t="s">
        <v>79731</v>
      </c>
    </row>
    <row r="257368">
      <c r="A257368" s="1" t="s">
        <v>79732</v>
      </c>
    </row>
    <row r="257369">
      <c r="A257369" s="1" t="s">
        <v>79733</v>
      </c>
    </row>
    <row r="257370">
      <c r="A257370" s="1" t="s">
        <v>79734</v>
      </c>
    </row>
    <row r="257371">
      <c r="A257371" s="1" t="s">
        <v>79735</v>
      </c>
    </row>
    <row r="257372">
      <c r="A257372" s="1" t="s">
        <v>79736</v>
      </c>
    </row>
    <row r="257373">
      <c r="A257373" s="1" t="s">
        <v>79737</v>
      </c>
    </row>
    <row r="257374">
      <c r="A257374" s="1" t="s">
        <v>79738</v>
      </c>
    </row>
    <row r="257375">
      <c r="A257375" s="1" t="s">
        <v>79739</v>
      </c>
    </row>
    <row r="257376">
      <c r="A257376" s="1" t="s">
        <v>79740</v>
      </c>
    </row>
    <row r="257377">
      <c r="A257377" s="1" t="s">
        <v>79741</v>
      </c>
    </row>
    <row r="257378">
      <c r="A257378" s="1" t="s">
        <v>79742</v>
      </c>
    </row>
    <row r="257379">
      <c r="A257379" s="1" t="s">
        <v>79743</v>
      </c>
    </row>
    <row r="257380">
      <c r="A257380" s="1" t="s">
        <v>79744</v>
      </c>
    </row>
    <row r="257381">
      <c r="A257381" s="1" t="s">
        <v>79745</v>
      </c>
    </row>
    <row r="257382">
      <c r="A257382" s="1" t="s">
        <v>79746</v>
      </c>
    </row>
    <row r="257383">
      <c r="A257383" s="1" t="s">
        <v>79747</v>
      </c>
    </row>
    <row r="257384">
      <c r="A257384" s="1" t="s">
        <v>79748</v>
      </c>
    </row>
    <row r="257385">
      <c r="A257385" s="1" t="s">
        <v>79749</v>
      </c>
    </row>
    <row r="257386">
      <c r="A257386" s="1" t="s">
        <v>79750</v>
      </c>
    </row>
    <row r="257387">
      <c r="A257387" s="1" t="s">
        <v>79751</v>
      </c>
    </row>
    <row r="257388">
      <c r="A257388" s="1" t="s">
        <v>79752</v>
      </c>
    </row>
    <row r="257389">
      <c r="A257389" s="1" t="s">
        <v>79753</v>
      </c>
    </row>
    <row r="257390">
      <c r="A257390" s="1" t="s">
        <v>79754</v>
      </c>
    </row>
    <row r="257391">
      <c r="A257391" s="1" t="s">
        <v>79755</v>
      </c>
    </row>
    <row r="257392">
      <c r="A257392" s="3" t="str">
        <f>+ ne te a A By aA yo 4</f>
        <v>#ERROR!</v>
      </c>
    </row>
    <row r="257393">
      <c r="A257393" s="1" t="s">
        <v>79756</v>
      </c>
    </row>
    <row r="257394">
      <c r="A257394" s="1" t="s">
        <v>79757</v>
      </c>
    </row>
    <row r="257395">
      <c r="A257395" s="1" t="s">
        <v>79758</v>
      </c>
    </row>
    <row r="257396">
      <c r="A257396" s="1" t="s">
        <v>79759</v>
      </c>
    </row>
    <row r="257397">
      <c r="A257397" s="1" t="s">
        <v>79760</v>
      </c>
    </row>
    <row r="257398">
      <c r="A257398" s="1" t="s">
        <v>79761</v>
      </c>
    </row>
    <row r="257399">
      <c r="A257399" s="1" t="s">
        <v>79762</v>
      </c>
    </row>
    <row r="257400">
      <c r="A257400" s="1" t="s">
        <v>79763</v>
      </c>
    </row>
    <row r="257401">
      <c r="A257401" s="1" t="s">
        <v>79764</v>
      </c>
    </row>
    <row r="257402">
      <c r="A257402" s="1" t="s">
        <v>79765</v>
      </c>
    </row>
    <row r="257403">
      <c r="A257403" s="1" t="s">
        <v>79766</v>
      </c>
    </row>
    <row r="257404">
      <c r="A257404" s="1" t="s">
        <v>79767</v>
      </c>
    </row>
    <row r="257405">
      <c r="A257405" s="3" t="str">
        <f>+ ry, cow d doe a ee » 5 Fag ae Lp</f>
        <v>#ERROR!</v>
      </c>
    </row>
    <row r="257406">
      <c r="A257406" s="1" t="s">
        <v>79768</v>
      </c>
    </row>
    <row r="257407">
      <c r="A257407" s="1" t="s">
        <v>79769</v>
      </c>
    </row>
    <row r="257408">
      <c r="A257408" s="1" t="s">
        <v>79770</v>
      </c>
    </row>
    <row r="257409">
      <c r="A257409" s="1" t="s">
        <v>79771</v>
      </c>
    </row>
    <row r="257410">
      <c r="A257410" s="1" t="s">
        <v>79772</v>
      </c>
    </row>
    <row r="257411">
      <c r="A257411" s="1" t="s">
        <v>79773</v>
      </c>
    </row>
    <row r="257412">
      <c r="A257412" s="1" t="s">
        <v>79774</v>
      </c>
    </row>
    <row r="257413">
      <c r="A257413" s="1" t="s">
        <v>79775</v>
      </c>
    </row>
    <row r="257414">
      <c r="A257414" s="1" t="s">
        <v>79776</v>
      </c>
    </row>
    <row r="257415">
      <c r="A257415" s="1" t="s">
        <v>79777</v>
      </c>
    </row>
    <row r="257416">
      <c r="A257416" s="1" t="s">
        <v>79778</v>
      </c>
    </row>
    <row r="257417">
      <c r="A257417" s="1" t="s">
        <v>79779</v>
      </c>
    </row>
    <row r="257418">
      <c r="A257418" s="1" t="s">
        <v>79780</v>
      </c>
    </row>
    <row r="257419">
      <c r="A257419" s="1" t="s">
        <v>79781</v>
      </c>
    </row>
    <row r="257420">
      <c r="A257420" s="1" t="s">
        <v>79782</v>
      </c>
    </row>
    <row r="257421">
      <c r="A257421" s="1" t="s">
        <v>79783</v>
      </c>
    </row>
    <row r="257422">
      <c r="A257422" s="1" t="s">
        <v>79784</v>
      </c>
    </row>
    <row r="257423">
      <c r="A257423" s="1" t="s">
        <v>79785</v>
      </c>
    </row>
    <row r="257424">
      <c r="A257424" s="1" t="s">
        <v>79786</v>
      </c>
    </row>
    <row r="257425">
      <c r="A257425" s="1" t="s">
        <v>79787</v>
      </c>
    </row>
    <row r="257426">
      <c r="A257426" s="1" t="s">
        <v>79788</v>
      </c>
    </row>
    <row r="257427">
      <c r="A257427" s="1" t="s">
        <v>79789</v>
      </c>
    </row>
    <row r="257428">
      <c r="A257428" s="1" t="s">
        <v>79790</v>
      </c>
    </row>
    <row r="257429">
      <c r="A257429" s="1" t="s">
        <v>79791</v>
      </c>
    </row>
    <row r="257430">
      <c r="A257430" s="1" t="s">
        <v>79792</v>
      </c>
    </row>
    <row r="257431">
      <c r="A257431" s="1" t="s">
        <v>79793</v>
      </c>
    </row>
    <row r="257432">
      <c r="A257432" s="1" t="s">
        <v>79794</v>
      </c>
    </row>
    <row r="257433">
      <c r="A257433" s="1" t="s">
        <v>79795</v>
      </c>
    </row>
    <row r="257434">
      <c r="A257434" s="1" t="s">
        <v>79796</v>
      </c>
    </row>
    <row r="257435">
      <c r="A257435" s="1" t="s">
        <v>79797</v>
      </c>
    </row>
    <row r="257436">
      <c r="A257436" s="1" t="s">
        <v>79798</v>
      </c>
    </row>
    <row r="257437">
      <c r="A257437" s="1" t="s">
        <v>79799</v>
      </c>
    </row>
    <row r="257438">
      <c r="A257438" s="1" t="s">
        <v>79800</v>
      </c>
    </row>
    <row r="257439">
      <c r="A257439" s="1" t="s">
        <v>79801</v>
      </c>
    </row>
    <row r="257440">
      <c r="A257440" s="1" t="s">
        <v>79802</v>
      </c>
    </row>
    <row r="257441">
      <c r="A257441" s="1" t="s">
        <v>79803</v>
      </c>
    </row>
    <row r="257442">
      <c r="A257442" s="1" t="s">
        <v>79804</v>
      </c>
    </row>
    <row r="257443">
      <c r="A257443" s="1" t="s">
        <v>7815</v>
      </c>
    </row>
    <row r="257444">
      <c r="A257444" s="1" t="s">
        <v>79805</v>
      </c>
    </row>
    <row r="257445">
      <c r="A257445" s="1" t="s">
        <v>79806</v>
      </c>
    </row>
    <row r="257446">
      <c r="A257446" s="1" t="s">
        <v>79698</v>
      </c>
    </row>
    <row r="257447">
      <c r="A257447" s="1" t="s">
        <v>79699</v>
      </c>
    </row>
    <row r="257448">
      <c r="A257448" s="1" t="s">
        <v>79700</v>
      </c>
    </row>
    <row r="257449">
      <c r="A257449" s="1" t="s">
        <v>79701</v>
      </c>
    </row>
    <row r="257450">
      <c r="A257450" s="1" t="s">
        <v>79702</v>
      </c>
    </row>
    <row r="257451">
      <c r="A257451" s="1" t="s">
        <v>79703</v>
      </c>
    </row>
    <row r="257452">
      <c r="A257452" s="1" t="s">
        <v>79704</v>
      </c>
    </row>
    <row r="257453">
      <c r="A257453" s="1" t="s">
        <v>79705</v>
      </c>
    </row>
    <row r="257454">
      <c r="A257454" s="1" t="s">
        <v>79706</v>
      </c>
    </row>
    <row r="257455">
      <c r="A257455" s="1" t="s">
        <v>79707</v>
      </c>
    </row>
    <row r="257456">
      <c r="A257456" s="1" t="s">
        <v>79708</v>
      </c>
    </row>
    <row r="257457">
      <c r="A257457" s="1" t="s">
        <v>79709</v>
      </c>
    </row>
    <row r="257458">
      <c r="A257458" s="1" t="s">
        <v>79710</v>
      </c>
    </row>
    <row r="257459">
      <c r="A257459" s="1" t="s">
        <v>79711</v>
      </c>
    </row>
    <row r="257460">
      <c r="A257460" s="1" t="s">
        <v>79712</v>
      </c>
    </row>
    <row r="257461">
      <c r="A257461" s="1" t="s">
        <v>79713</v>
      </c>
    </row>
    <row r="257462">
      <c r="A257462" s="1" t="s">
        <v>79714</v>
      </c>
    </row>
    <row r="257463">
      <c r="A257463" s="1" t="s">
        <v>79715</v>
      </c>
    </row>
    <row r="257464">
      <c r="A257464" s="1" t="s">
        <v>79716</v>
      </c>
    </row>
    <row r="257465">
      <c r="A257465" s="1" t="s">
        <v>79717</v>
      </c>
    </row>
    <row r="257466">
      <c r="A257466" s="1" t="s">
        <v>79718</v>
      </c>
    </row>
    <row r="257467">
      <c r="A257467" s="1" t="s">
        <v>79719</v>
      </c>
    </row>
    <row r="257468">
      <c r="A257468" s="1" t="s">
        <v>79720</v>
      </c>
    </row>
    <row r="257469">
      <c r="A257469" s="1" t="s">
        <v>79721</v>
      </c>
    </row>
    <row r="257470">
      <c r="A257470" s="1" t="s">
        <v>79722</v>
      </c>
    </row>
    <row r="257471">
      <c r="A257471" s="1" t="s">
        <v>79723</v>
      </c>
    </row>
    <row r="257472">
      <c r="A257472" s="1" t="s">
        <v>79724</v>
      </c>
    </row>
    <row r="257473">
      <c r="A257473" s="1" t="s">
        <v>79725</v>
      </c>
    </row>
    <row r="257474">
      <c r="A257474" s="1" t="s">
        <v>79726</v>
      </c>
    </row>
    <row r="257475">
      <c r="A257475" s="1" t="s">
        <v>79727</v>
      </c>
    </row>
    <row r="257476">
      <c r="A257476" s="1" t="s">
        <v>79728</v>
      </c>
    </row>
    <row r="257477">
      <c r="A257477" s="1" t="s">
        <v>79729</v>
      </c>
    </row>
    <row r="257478">
      <c r="A257478" s="1" t="s">
        <v>79730</v>
      </c>
    </row>
    <row r="257479">
      <c r="A257479" s="1" t="s">
        <v>79731</v>
      </c>
    </row>
    <row r="257480">
      <c r="A257480" s="1" t="s">
        <v>79732</v>
      </c>
    </row>
    <row r="257481">
      <c r="A257481" s="1" t="s">
        <v>79733</v>
      </c>
    </row>
    <row r="257482">
      <c r="A257482" s="1" t="s">
        <v>79734</v>
      </c>
    </row>
    <row r="257483">
      <c r="A257483" s="1" t="s">
        <v>79735</v>
      </c>
    </row>
    <row r="257484">
      <c r="A257484" s="1" t="s">
        <v>79736</v>
      </c>
    </row>
    <row r="257485">
      <c r="A257485" s="1" t="s">
        <v>79737</v>
      </c>
    </row>
    <row r="257486">
      <c r="A257486" s="1" t="s">
        <v>79738</v>
      </c>
    </row>
    <row r="257487">
      <c r="A257487" s="1" t="s">
        <v>79739</v>
      </c>
    </row>
    <row r="257488">
      <c r="A257488" s="1" t="s">
        <v>79740</v>
      </c>
    </row>
    <row r="257489">
      <c r="A257489" s="1" t="s">
        <v>79741</v>
      </c>
    </row>
    <row r="257490">
      <c r="A257490" s="1" t="s">
        <v>79742</v>
      </c>
    </row>
    <row r="257491">
      <c r="A257491" s="1" t="s">
        <v>79743</v>
      </c>
    </row>
    <row r="257492">
      <c r="A257492" s="1" t="s">
        <v>79744</v>
      </c>
    </row>
    <row r="257493">
      <c r="A257493" s="1" t="s">
        <v>79745</v>
      </c>
    </row>
    <row r="257494">
      <c r="A257494" s="1" t="s">
        <v>79746</v>
      </c>
    </row>
    <row r="257495">
      <c r="A257495" s="1" t="s">
        <v>79747</v>
      </c>
    </row>
    <row r="257496">
      <c r="A257496" s="1" t="s">
        <v>79748</v>
      </c>
    </row>
    <row r="257497">
      <c r="A257497" s="1" t="s">
        <v>79749</v>
      </c>
    </row>
    <row r="257498">
      <c r="A257498" s="1" t="s">
        <v>79750</v>
      </c>
    </row>
    <row r="257499">
      <c r="A257499" s="1" t="s">
        <v>79751</v>
      </c>
    </row>
    <row r="257500">
      <c r="A257500" s="1" t="s">
        <v>79752</v>
      </c>
    </row>
    <row r="257501">
      <c r="A257501" s="1" t="s">
        <v>79753</v>
      </c>
    </row>
    <row r="257502">
      <c r="A257502" s="1" t="s">
        <v>79754</v>
      </c>
    </row>
    <row r="257503">
      <c r="A257503" s="1" t="s">
        <v>79755</v>
      </c>
    </row>
    <row r="257504">
      <c r="A257504" s="3" t="str">
        <f>+ ne te a A By aA yo 4</f>
        <v>#ERROR!</v>
      </c>
    </row>
    <row r="257505">
      <c r="A257505" s="1" t="s">
        <v>79756</v>
      </c>
    </row>
    <row r="257506">
      <c r="A257506" s="1" t="s">
        <v>79757</v>
      </c>
    </row>
    <row r="257507">
      <c r="A257507" s="1" t="s">
        <v>79758</v>
      </c>
    </row>
    <row r="257508">
      <c r="A257508" s="1" t="s">
        <v>79759</v>
      </c>
    </row>
    <row r="257509">
      <c r="A257509" s="1" t="s">
        <v>79760</v>
      </c>
    </row>
    <row r="257510">
      <c r="A257510" s="1" t="s">
        <v>79761</v>
      </c>
    </row>
    <row r="257511">
      <c r="A257511" s="1" t="s">
        <v>79762</v>
      </c>
    </row>
    <row r="257512">
      <c r="A257512" s="1" t="s">
        <v>79763</v>
      </c>
    </row>
    <row r="257513">
      <c r="A257513" s="1" t="s">
        <v>79764</v>
      </c>
    </row>
    <row r="257514">
      <c r="A257514" s="1" t="s">
        <v>79765</v>
      </c>
    </row>
    <row r="257515">
      <c r="A257515" s="1" t="s">
        <v>79766</v>
      </c>
    </row>
    <row r="257516">
      <c r="A257516" s="1" t="s">
        <v>79767</v>
      </c>
    </row>
    <row r="257517">
      <c r="A257517" s="3" t="str">
        <f>+ ry, cow d doe a ee » 5 Fag ae Lp</f>
        <v>#ERROR!</v>
      </c>
    </row>
    <row r="257518">
      <c r="A257518" s="1" t="s">
        <v>79768</v>
      </c>
    </row>
    <row r="257519">
      <c r="A257519" s="1" t="s">
        <v>79769</v>
      </c>
    </row>
    <row r="257520">
      <c r="A257520" s="1" t="s">
        <v>79770</v>
      </c>
    </row>
    <row r="257521">
      <c r="A257521" s="1" t="s">
        <v>79771</v>
      </c>
    </row>
    <row r="257522">
      <c r="A257522" s="1" t="s">
        <v>79772</v>
      </c>
    </row>
    <row r="257523">
      <c r="A257523" s="1" t="s">
        <v>79773</v>
      </c>
    </row>
    <row r="257524">
      <c r="A257524" s="1" t="s">
        <v>79774</v>
      </c>
    </row>
    <row r="257525">
      <c r="A257525" s="1" t="s">
        <v>79775</v>
      </c>
    </row>
    <row r="257526">
      <c r="A257526" s="1" t="s">
        <v>79776</v>
      </c>
    </row>
    <row r="257527">
      <c r="A257527" s="1" t="s">
        <v>79777</v>
      </c>
    </row>
    <row r="257528">
      <c r="A257528" s="1" t="s">
        <v>79778</v>
      </c>
    </row>
    <row r="257529">
      <c r="A257529" s="1" t="s">
        <v>79779</v>
      </c>
    </row>
    <row r="257530">
      <c r="A257530" s="1" t="s">
        <v>79780</v>
      </c>
    </row>
    <row r="257531">
      <c r="A257531" s="1" t="s">
        <v>79781</v>
      </c>
    </row>
    <row r="257532">
      <c r="A257532" s="1" t="s">
        <v>79782</v>
      </c>
    </row>
    <row r="257533">
      <c r="A257533" s="1" t="s">
        <v>79783</v>
      </c>
    </row>
    <row r="257534">
      <c r="A257534" s="1" t="s">
        <v>79784</v>
      </c>
    </row>
    <row r="257535">
      <c r="A257535" s="1" t="s">
        <v>79785</v>
      </c>
    </row>
    <row r="257536">
      <c r="A257536" s="1" t="s">
        <v>79786</v>
      </c>
    </row>
    <row r="257537">
      <c r="A257537" s="1" t="s">
        <v>79787</v>
      </c>
    </row>
    <row r="257538">
      <c r="A257538" s="1" t="s">
        <v>79788</v>
      </c>
    </row>
    <row r="257539">
      <c r="A257539" s="1" t="s">
        <v>79789</v>
      </c>
    </row>
    <row r="257540">
      <c r="A257540" s="1" t="s">
        <v>79790</v>
      </c>
    </row>
    <row r="257541">
      <c r="A257541" s="1" t="s">
        <v>79791</v>
      </c>
    </row>
    <row r="257542">
      <c r="A257542" s="1" t="s">
        <v>79792</v>
      </c>
    </row>
    <row r="257543">
      <c r="A257543" s="1" t="s">
        <v>79793</v>
      </c>
    </row>
    <row r="257544">
      <c r="A257544" s="1" t="s">
        <v>79794</v>
      </c>
    </row>
    <row r="257545">
      <c r="A257545" s="1" t="s">
        <v>79795</v>
      </c>
    </row>
    <row r="257546">
      <c r="A257546" s="1" t="s">
        <v>79796</v>
      </c>
    </row>
    <row r="257547">
      <c r="A257547" s="1" t="s">
        <v>79797</v>
      </c>
    </row>
    <row r="257548">
      <c r="A257548" s="1" t="s">
        <v>79798</v>
      </c>
    </row>
    <row r="257549">
      <c r="A257549" s="1" t="s">
        <v>79799</v>
      </c>
    </row>
    <row r="257550">
      <c r="A257550" s="1" t="s">
        <v>79800</v>
      </c>
    </row>
    <row r="257551">
      <c r="A257551" s="1" t="s">
        <v>79801</v>
      </c>
    </row>
    <row r="257552">
      <c r="A257552" s="1" t="s">
        <v>79802</v>
      </c>
    </row>
    <row r="257553">
      <c r="A257553" s="1" t="s">
        <v>79803</v>
      </c>
    </row>
    <row r="257554">
      <c r="A257554" s="1" t="s">
        <v>79804</v>
      </c>
    </row>
    <row r="257555">
      <c r="A257555" s="1" t="s">
        <v>79805</v>
      </c>
    </row>
    <row r="257556">
      <c r="A257556" s="1" t="s">
        <v>79807</v>
      </c>
    </row>
    <row r="257557">
      <c r="A257557" s="1" t="s">
        <v>79808</v>
      </c>
    </row>
    <row r="257558">
      <c r="A257558" s="1" t="s">
        <v>79809</v>
      </c>
    </row>
    <row r="257559">
      <c r="A257559" s="1" t="s">
        <v>79810</v>
      </c>
    </row>
    <row r="257560">
      <c r="A257560" s="1" t="s">
        <v>79811</v>
      </c>
    </row>
    <row r="257561">
      <c r="A257561" s="1" t="s">
        <v>45717</v>
      </c>
    </row>
    <row r="257562">
      <c r="A257562" s="1" t="s">
        <v>79812</v>
      </c>
    </row>
    <row r="257563">
      <c r="A257563" s="1" t="s">
        <v>79813</v>
      </c>
    </row>
    <row r="257564">
      <c r="A257564" s="1" t="s">
        <v>79814</v>
      </c>
    </row>
    <row r="257565">
      <c r="A257565" s="1" t="s">
        <v>79815</v>
      </c>
    </row>
    <row r="257566">
      <c r="A257566" s="1" t="s">
        <v>79816</v>
      </c>
    </row>
    <row r="257567">
      <c r="A257567" s="1" t="s">
        <v>79817</v>
      </c>
    </row>
    <row r="257568">
      <c r="A257568" s="1" t="s">
        <v>79818</v>
      </c>
    </row>
    <row r="257569">
      <c r="A257569" s="1" t="s">
        <v>79819</v>
      </c>
    </row>
    <row r="257570">
      <c r="A257570" s="1" t="s">
        <v>79820</v>
      </c>
    </row>
    <row r="257571">
      <c r="A257571" s="1" t="s">
        <v>79821</v>
      </c>
    </row>
    <row r="257572">
      <c r="A257572" s="1" t="s">
        <v>79822</v>
      </c>
    </row>
    <row r="257573">
      <c r="A257573" s="1" t="s">
        <v>79823</v>
      </c>
    </row>
    <row r="257574">
      <c r="A257574" s="1" t="s">
        <v>79824</v>
      </c>
    </row>
    <row r="257575">
      <c r="A257575" s="1" t="s">
        <v>79825</v>
      </c>
    </row>
    <row r="257576">
      <c r="A257576" s="1" t="s">
        <v>79826</v>
      </c>
    </row>
    <row r="257577">
      <c r="A257577" s="1" t="s">
        <v>79827</v>
      </c>
    </row>
    <row r="257578">
      <c r="A257578" s="1" t="s">
        <v>79828</v>
      </c>
    </row>
    <row r="257579">
      <c r="A257579" s="1" t="s">
        <v>79829</v>
      </c>
    </row>
    <row r="257580">
      <c r="A257580" s="1" t="s">
        <v>79830</v>
      </c>
    </row>
    <row r="257581">
      <c r="A257581" s="1" t="s">
        <v>79831</v>
      </c>
    </row>
    <row r="257582">
      <c r="A257582" s="1" t="s">
        <v>79832</v>
      </c>
    </row>
    <row r="257583">
      <c r="A257583" s="1" t="s">
        <v>79833</v>
      </c>
    </row>
    <row r="257584">
      <c r="A257584" s="1" t="s">
        <v>79834</v>
      </c>
    </row>
    <row r="257585">
      <c r="A257585" s="1" t="s">
        <v>79835</v>
      </c>
    </row>
    <row r="257586">
      <c r="A257586" s="1" t="s">
        <v>79836</v>
      </c>
    </row>
    <row r="257587">
      <c r="A257587" s="1" t="s">
        <v>79837</v>
      </c>
    </row>
    <row r="257588">
      <c r="A257588" s="1" t="s">
        <v>79838</v>
      </c>
    </row>
    <row r="257589">
      <c r="A257589" s="1" t="s">
        <v>79839</v>
      </c>
    </row>
    <row r="257590">
      <c r="A257590" s="1" t="s">
        <v>79840</v>
      </c>
    </row>
    <row r="257591">
      <c r="A257591" s="1" t="s">
        <v>79841</v>
      </c>
    </row>
    <row r="257592">
      <c r="A257592" s="1" t="s">
        <v>79842</v>
      </c>
    </row>
    <row r="257593">
      <c r="A257593" s="1" t="s">
        <v>79843</v>
      </c>
    </row>
    <row r="257594">
      <c r="A257594" s="1" t="s">
        <v>79844</v>
      </c>
    </row>
    <row r="257595">
      <c r="A257595" s="1" t="s">
        <v>79845</v>
      </c>
    </row>
    <row r="257596">
      <c r="A257596" s="1" t="s">
        <v>79846</v>
      </c>
    </row>
    <row r="257597">
      <c r="A257597" s="1" t="s">
        <v>79847</v>
      </c>
    </row>
    <row r="257598">
      <c r="A257598" s="1" t="s">
        <v>79848</v>
      </c>
    </row>
    <row r="257599">
      <c r="A257599" s="1" t="s">
        <v>1858</v>
      </c>
    </row>
    <row r="257600">
      <c r="A257600" s="1" t="s">
        <v>79849</v>
      </c>
    </row>
    <row r="257601">
      <c r="A257601" s="1" t="s">
        <v>79850</v>
      </c>
    </row>
    <row r="257602">
      <c r="A257602" s="1" t="s">
        <v>79851</v>
      </c>
    </row>
    <row r="257603">
      <c r="A257603" s="1" t="s">
        <v>79852</v>
      </c>
    </row>
    <row r="257604">
      <c r="A257604" s="1" t="s">
        <v>79809</v>
      </c>
    </row>
    <row r="257605">
      <c r="A257605" s="1" t="s">
        <v>79810</v>
      </c>
    </row>
    <row r="257606">
      <c r="A257606" s="1" t="s">
        <v>79811</v>
      </c>
    </row>
    <row r="257607">
      <c r="A257607" s="1" t="s">
        <v>45717</v>
      </c>
    </row>
    <row r="257608">
      <c r="A257608" s="1" t="s">
        <v>79812</v>
      </c>
    </row>
    <row r="257609">
      <c r="A257609" s="1" t="s">
        <v>79813</v>
      </c>
    </row>
    <row r="257610">
      <c r="A257610" s="1" t="s">
        <v>79814</v>
      </c>
    </row>
    <row r="257611">
      <c r="A257611" s="1" t="s">
        <v>79815</v>
      </c>
    </row>
    <row r="257612">
      <c r="A257612" s="1" t="s">
        <v>79816</v>
      </c>
    </row>
    <row r="257613">
      <c r="A257613" s="1" t="s">
        <v>79817</v>
      </c>
    </row>
    <row r="257614">
      <c r="A257614" s="1" t="s">
        <v>79818</v>
      </c>
    </row>
    <row r="257615">
      <c r="A257615" s="1" t="s">
        <v>79819</v>
      </c>
    </row>
    <row r="257616">
      <c r="A257616" s="1" t="s">
        <v>79820</v>
      </c>
    </row>
    <row r="257617">
      <c r="A257617" s="1" t="s">
        <v>79821</v>
      </c>
    </row>
    <row r="257618">
      <c r="A257618" s="1" t="s">
        <v>79822</v>
      </c>
    </row>
    <row r="257619">
      <c r="A257619" s="1" t="s">
        <v>79823</v>
      </c>
    </row>
    <row r="257620">
      <c r="A257620" s="1" t="s">
        <v>79824</v>
      </c>
    </row>
    <row r="257621">
      <c r="A257621" s="1" t="s">
        <v>79825</v>
      </c>
    </row>
    <row r="257622">
      <c r="A257622" s="1" t="s">
        <v>79826</v>
      </c>
    </row>
    <row r="257623">
      <c r="A257623" s="1" t="s">
        <v>79827</v>
      </c>
    </row>
    <row r="257624">
      <c r="A257624" s="1" t="s">
        <v>79828</v>
      </c>
    </row>
    <row r="257625">
      <c r="A257625" s="1" t="s">
        <v>79829</v>
      </c>
    </row>
    <row r="257626">
      <c r="A257626" s="1" t="s">
        <v>79830</v>
      </c>
    </row>
    <row r="257627">
      <c r="A257627" s="1" t="s">
        <v>79831</v>
      </c>
    </row>
    <row r="257628">
      <c r="A257628" s="1" t="s">
        <v>79832</v>
      </c>
    </row>
    <row r="257629">
      <c r="A257629" s="1" t="s">
        <v>79833</v>
      </c>
    </row>
    <row r="257630">
      <c r="A257630" s="1" t="s">
        <v>79834</v>
      </c>
    </row>
    <row r="257631">
      <c r="A257631" s="1" t="s">
        <v>79835</v>
      </c>
    </row>
    <row r="257632">
      <c r="A257632" s="1" t="s">
        <v>79836</v>
      </c>
    </row>
    <row r="257633">
      <c r="A257633" s="1" t="s">
        <v>79837</v>
      </c>
    </row>
    <row r="257634">
      <c r="A257634" s="1" t="s">
        <v>79838</v>
      </c>
    </row>
    <row r="257635">
      <c r="A257635" s="1" t="s">
        <v>79839</v>
      </c>
    </row>
    <row r="257636">
      <c r="A257636" s="1" t="s">
        <v>79840</v>
      </c>
    </row>
    <row r="257637">
      <c r="A257637" s="1" t="s">
        <v>79841</v>
      </c>
    </row>
    <row r="257638">
      <c r="A257638" s="1" t="s">
        <v>79842</v>
      </c>
    </row>
    <row r="257639">
      <c r="A257639" s="1" t="s">
        <v>79843</v>
      </c>
    </row>
    <row r="257640">
      <c r="A257640" s="1" t="s">
        <v>79844</v>
      </c>
    </row>
    <row r="257641">
      <c r="A257641" s="1" t="s">
        <v>79845</v>
      </c>
    </row>
    <row r="257642">
      <c r="A257642" s="1" t="s">
        <v>79846</v>
      </c>
    </row>
    <row r="257643">
      <c r="A257643" s="1" t="s">
        <v>79847</v>
      </c>
    </row>
    <row r="257644">
      <c r="A257644" s="1" t="s">
        <v>79848</v>
      </c>
    </row>
    <row r="257645">
      <c r="A257645" s="1" t="s">
        <v>79849</v>
      </c>
    </row>
    <row r="257646">
      <c r="A257646" s="1" t="s">
        <v>79850</v>
      </c>
    </row>
    <row r="257647">
      <c r="A257647" s="1" t="s">
        <v>79851</v>
      </c>
    </row>
    <row r="257648">
      <c r="A257648" s="1" t="s">
        <v>79853</v>
      </c>
    </row>
    <row r="257649">
      <c r="A257649" s="1" t="s">
        <v>79854</v>
      </c>
    </row>
    <row r="257650">
      <c r="A257650" s="1" t="s">
        <v>79855</v>
      </c>
    </row>
    <row r="257651">
      <c r="A257651" s="1" t="s">
        <v>322</v>
      </c>
    </row>
    <row r="257652">
      <c r="A257652" s="1" t="s">
        <v>966</v>
      </c>
    </row>
    <row r="257653">
      <c r="A257653" s="1" t="s">
        <v>79856</v>
      </c>
    </row>
    <row r="257654">
      <c r="A257654" s="1" t="s">
        <v>79857</v>
      </c>
    </row>
    <row r="257655">
      <c r="A257655" s="1" t="s">
        <v>79858</v>
      </c>
    </row>
    <row r="257656">
      <c r="A257656" s="1" t="s">
        <v>79859</v>
      </c>
    </row>
    <row r="257657">
      <c r="A257657" s="1" t="s">
        <v>79860</v>
      </c>
    </row>
    <row r="257658">
      <c r="A257658" s="1" t="s">
        <v>79861</v>
      </c>
    </row>
    <row r="257659">
      <c r="A257659" s="1" t="s">
        <v>79862</v>
      </c>
    </row>
    <row r="257660">
      <c r="A257660" s="1" t="s">
        <v>79863</v>
      </c>
    </row>
    <row r="257661">
      <c r="A257661" s="1" t="s">
        <v>3534</v>
      </c>
    </row>
    <row r="257662">
      <c r="A257662" s="1" t="s">
        <v>79864</v>
      </c>
    </row>
    <row r="257663">
      <c r="A257663" s="1" t="s">
        <v>66968</v>
      </c>
    </row>
    <row r="257664">
      <c r="A257664" s="1" t="s">
        <v>79865</v>
      </c>
    </row>
    <row r="257665">
      <c r="A257665" s="1" t="s">
        <v>79866</v>
      </c>
    </row>
    <row r="257666">
      <c r="A257666" s="1" t="s">
        <v>27037</v>
      </c>
    </row>
    <row r="257667">
      <c r="A257667" s="1" t="s">
        <v>79867</v>
      </c>
    </row>
    <row r="257668">
      <c r="A257668" s="1" t="s">
        <v>966</v>
      </c>
    </row>
    <row r="257669">
      <c r="A257669" s="1" t="s">
        <v>79868</v>
      </c>
    </row>
    <row r="257670">
      <c r="A257670" s="1" t="s">
        <v>79869</v>
      </c>
    </row>
    <row r="257671">
      <c r="A257671" s="1" t="s">
        <v>79870</v>
      </c>
    </row>
    <row r="257672">
      <c r="A257672" s="1" t="s">
        <v>79871</v>
      </c>
    </row>
    <row r="257673">
      <c r="A257673" s="1" t="s">
        <v>79872</v>
      </c>
    </row>
    <row r="257674">
      <c r="A257674" s="1" t="s">
        <v>79873</v>
      </c>
    </row>
    <row r="257675">
      <c r="A257675" s="1" t="s">
        <v>79856</v>
      </c>
    </row>
    <row r="257676">
      <c r="A257676" s="1" t="s">
        <v>79857</v>
      </c>
    </row>
    <row r="257677">
      <c r="A257677" s="1" t="s">
        <v>79858</v>
      </c>
    </row>
    <row r="257678">
      <c r="A257678" s="1" t="s">
        <v>79859</v>
      </c>
    </row>
    <row r="257679">
      <c r="A257679" s="1" t="s">
        <v>79860</v>
      </c>
    </row>
    <row r="257680">
      <c r="A257680" s="1" t="s">
        <v>79861</v>
      </c>
    </row>
    <row r="257681">
      <c r="A257681" s="1" t="s">
        <v>79862</v>
      </c>
    </row>
    <row r="257682">
      <c r="A257682" s="1" t="s">
        <v>79863</v>
      </c>
    </row>
    <row r="257683">
      <c r="A257683" s="1" t="s">
        <v>79864</v>
      </c>
    </row>
    <row r="257684">
      <c r="A257684" s="1" t="s">
        <v>66968</v>
      </c>
    </row>
    <row r="257685">
      <c r="A257685" s="1" t="s">
        <v>79865</v>
      </c>
    </row>
    <row r="257686">
      <c r="A257686" s="1" t="s">
        <v>79866</v>
      </c>
    </row>
    <row r="257687">
      <c r="A257687" s="1" t="s">
        <v>79867</v>
      </c>
    </row>
    <row r="257688">
      <c r="A257688" s="1" t="s">
        <v>79868</v>
      </c>
    </row>
    <row r="257689">
      <c r="A257689" s="1" t="s">
        <v>79869</v>
      </c>
    </row>
    <row r="257690">
      <c r="A257690" s="1" t="s">
        <v>79870</v>
      </c>
    </row>
    <row r="257691">
      <c r="A257691" s="1" t="s">
        <v>79871</v>
      </c>
    </row>
    <row r="257692">
      <c r="A257692" s="1" t="s">
        <v>79872</v>
      </c>
    </row>
    <row r="257693">
      <c r="A257693" s="1" t="s">
        <v>79874</v>
      </c>
    </row>
    <row r="257694">
      <c r="A257694" s="1" t="s">
        <v>79875</v>
      </c>
    </row>
    <row r="257695">
      <c r="A257695" s="1" t="s">
        <v>79876</v>
      </c>
    </row>
    <row r="257696">
      <c r="A257696" s="1" t="s">
        <v>79877</v>
      </c>
    </row>
    <row r="257697">
      <c r="A257697" s="1" t="s">
        <v>79878</v>
      </c>
    </row>
    <row r="257698">
      <c r="A257698" s="1" t="s">
        <v>79879</v>
      </c>
    </row>
    <row r="257699">
      <c r="A257699" s="1" t="s">
        <v>79880</v>
      </c>
    </row>
    <row r="257700">
      <c r="A257700" s="1" t="s">
        <v>79881</v>
      </c>
    </row>
    <row r="257701">
      <c r="A257701" s="1" t="s">
        <v>79882</v>
      </c>
    </row>
    <row r="257702">
      <c r="A257702" s="1" t="s">
        <v>79883</v>
      </c>
    </row>
    <row r="257703">
      <c r="A257703" s="1" t="s">
        <v>79884</v>
      </c>
    </row>
    <row r="257704">
      <c r="A257704" s="1" t="s">
        <v>79885</v>
      </c>
    </row>
    <row r="257705">
      <c r="A257705" s="1" t="s">
        <v>79886</v>
      </c>
    </row>
    <row r="257706">
      <c r="A257706" s="1" t="s">
        <v>79887</v>
      </c>
    </row>
    <row r="257707">
      <c r="A257707" s="1" t="s">
        <v>79888</v>
      </c>
    </row>
    <row r="257708">
      <c r="A257708" s="1" t="s">
        <v>79889</v>
      </c>
    </row>
    <row r="257709">
      <c r="A257709" s="1" t="s">
        <v>79890</v>
      </c>
    </row>
    <row r="257710">
      <c r="A257710" s="1" t="s">
        <v>79891</v>
      </c>
    </row>
    <row r="257711">
      <c r="A257711" s="1" t="s">
        <v>79892</v>
      </c>
    </row>
    <row r="257712">
      <c r="A257712" s="1" t="s">
        <v>79893</v>
      </c>
    </row>
    <row r="257713">
      <c r="A257713" s="1" t="s">
        <v>79894</v>
      </c>
    </row>
    <row r="257714">
      <c r="A257714" s="1" t="s">
        <v>79895</v>
      </c>
    </row>
    <row r="257715">
      <c r="A257715" s="1" t="s">
        <v>79896</v>
      </c>
    </row>
    <row r="257716">
      <c r="A257716" s="1" t="s">
        <v>79897</v>
      </c>
    </row>
    <row r="257717">
      <c r="A257717" s="1" t="s">
        <v>79898</v>
      </c>
    </row>
    <row r="257718">
      <c r="A257718" s="1" t="s">
        <v>79899</v>
      </c>
    </row>
    <row r="257719">
      <c r="A257719" s="1" t="s">
        <v>79900</v>
      </c>
    </row>
    <row r="257720">
      <c r="A257720" s="1" t="s">
        <v>79901</v>
      </c>
    </row>
    <row r="257721">
      <c r="A257721" s="1" t="s">
        <v>79902</v>
      </c>
    </row>
    <row r="257722">
      <c r="A257722" s="1" t="s">
        <v>79903</v>
      </c>
    </row>
    <row r="257723">
      <c r="A257723" s="1" t="s">
        <v>79904</v>
      </c>
    </row>
    <row r="257724">
      <c r="A257724" s="1" t="s">
        <v>79905</v>
      </c>
    </row>
    <row r="257725">
      <c r="A257725" s="1" t="s">
        <v>41046</v>
      </c>
    </row>
    <row r="257726">
      <c r="A257726" s="1" t="s">
        <v>79906</v>
      </c>
    </row>
    <row r="257727">
      <c r="A257727" s="1" t="s">
        <v>79876</v>
      </c>
    </row>
    <row r="257728">
      <c r="A257728" s="1" t="s">
        <v>79877</v>
      </c>
    </row>
    <row r="257729">
      <c r="A257729" s="1" t="s">
        <v>79878</v>
      </c>
    </row>
    <row r="257730">
      <c r="A257730" s="1" t="s">
        <v>79879</v>
      </c>
    </row>
    <row r="257731">
      <c r="A257731" s="1" t="s">
        <v>79880</v>
      </c>
    </row>
    <row r="257732">
      <c r="A257732" s="1" t="s">
        <v>79881</v>
      </c>
    </row>
    <row r="257733">
      <c r="A257733" s="1" t="s">
        <v>79882</v>
      </c>
    </row>
    <row r="257734">
      <c r="A257734" s="1" t="s">
        <v>79883</v>
      </c>
    </row>
    <row r="257735">
      <c r="A257735" s="1" t="s">
        <v>79884</v>
      </c>
    </row>
    <row r="257736">
      <c r="A257736" s="1" t="s">
        <v>79885</v>
      </c>
    </row>
    <row r="257737">
      <c r="A257737" s="1" t="s">
        <v>79886</v>
      </c>
    </row>
    <row r="257738">
      <c r="A257738" s="1" t="s">
        <v>79887</v>
      </c>
    </row>
    <row r="257739">
      <c r="A257739" s="1" t="s">
        <v>79888</v>
      </c>
    </row>
    <row r="257740">
      <c r="A257740" s="1" t="s">
        <v>79889</v>
      </c>
    </row>
    <row r="257741">
      <c r="A257741" s="1" t="s">
        <v>79890</v>
      </c>
    </row>
    <row r="257742">
      <c r="A257742" s="1" t="s">
        <v>79891</v>
      </c>
    </row>
    <row r="257743">
      <c r="A257743" s="1" t="s">
        <v>79892</v>
      </c>
    </row>
    <row r="257744">
      <c r="A257744" s="1" t="s">
        <v>79893</v>
      </c>
    </row>
    <row r="257745">
      <c r="A257745" s="1" t="s">
        <v>79894</v>
      </c>
    </row>
    <row r="257746">
      <c r="A257746" s="1" t="s">
        <v>79895</v>
      </c>
    </row>
    <row r="257747">
      <c r="A257747" s="1" t="s">
        <v>79896</v>
      </c>
    </row>
    <row r="257748">
      <c r="A257748" s="1" t="s">
        <v>79897</v>
      </c>
    </row>
    <row r="257749">
      <c r="A257749" s="1" t="s">
        <v>79898</v>
      </c>
    </row>
    <row r="257750">
      <c r="A257750" s="1" t="s">
        <v>79899</v>
      </c>
    </row>
    <row r="257751">
      <c r="A257751" s="1" t="s">
        <v>79900</v>
      </c>
    </row>
    <row r="257752">
      <c r="A257752" s="1" t="s">
        <v>79901</v>
      </c>
    </row>
    <row r="257753">
      <c r="A257753" s="1" t="s">
        <v>79902</v>
      </c>
    </row>
    <row r="257754">
      <c r="A257754" s="1" t="s">
        <v>79903</v>
      </c>
    </row>
    <row r="257755">
      <c r="A257755" s="1" t="s">
        <v>79905</v>
      </c>
    </row>
    <row r="257756">
      <c r="A257756" s="1" t="s">
        <v>79907</v>
      </c>
    </row>
    <row r="257757">
      <c r="A257757" s="1" t="s">
        <v>79908</v>
      </c>
    </row>
    <row r="257758">
      <c r="A257758" s="1" t="s">
        <v>5656</v>
      </c>
    </row>
    <row r="257759">
      <c r="A257759" s="1" t="s">
        <v>79909</v>
      </c>
    </row>
    <row r="257760">
      <c r="A257760" s="1" t="s">
        <v>33923</v>
      </c>
    </row>
    <row r="257761">
      <c r="A257761" s="1">
        <v>5.0</v>
      </c>
    </row>
    <row r="257762">
      <c r="A257762" s="1" t="s">
        <v>79910</v>
      </c>
    </row>
    <row r="257763">
      <c r="A257763" s="1" t="s">
        <v>79911</v>
      </c>
    </row>
    <row r="257764">
      <c r="A257764" s="1" t="s">
        <v>79912</v>
      </c>
    </row>
    <row r="257765">
      <c r="A257765" s="1" t="s">
        <v>79913</v>
      </c>
    </row>
    <row r="257766">
      <c r="A257766" s="1" t="s">
        <v>79914</v>
      </c>
    </row>
    <row r="257767">
      <c r="A257767" s="1" t="s">
        <v>79915</v>
      </c>
    </row>
    <row r="257768">
      <c r="A257768" s="1" t="s">
        <v>79916</v>
      </c>
    </row>
    <row r="257769">
      <c r="A257769" s="1" t="s">
        <v>79917</v>
      </c>
    </row>
    <row r="257770">
      <c r="A257770" s="1" t="s">
        <v>79918</v>
      </c>
    </row>
    <row r="257771">
      <c r="A257771" s="1" t="s">
        <v>79919</v>
      </c>
    </row>
    <row r="257772">
      <c r="A257772" s="1" t="s">
        <v>79920</v>
      </c>
    </row>
    <row r="257773">
      <c r="A257773" s="1" t="s">
        <v>79921</v>
      </c>
    </row>
    <row r="257774">
      <c r="A257774" s="1" t="s">
        <v>79922</v>
      </c>
    </row>
    <row r="257775">
      <c r="A257775" s="1" t="s">
        <v>79923</v>
      </c>
    </row>
    <row r="257776">
      <c r="A257776" s="1" t="s">
        <v>79924</v>
      </c>
    </row>
    <row r="257777">
      <c r="A257777" s="1" t="s">
        <v>79925</v>
      </c>
    </row>
    <row r="257778">
      <c r="A257778" s="1" t="s">
        <v>79926</v>
      </c>
    </row>
    <row r="257779">
      <c r="A257779" s="1" t="s">
        <v>79927</v>
      </c>
    </row>
    <row r="257780">
      <c r="A257780" s="1" t="s">
        <v>79928</v>
      </c>
    </row>
    <row r="257781">
      <c r="A257781" s="3" t="str">
        <f>e sy Peg) Abc on Ege COA oo ma</f>
        <v>#ERROR!</v>
      </c>
    </row>
    <row r="257782">
      <c r="A257782" s="1" t="s">
        <v>79929</v>
      </c>
    </row>
    <row r="257783">
      <c r="A257783" s="1" t="s">
        <v>79930</v>
      </c>
    </row>
    <row r="257784">
      <c r="A257784" s="1" t="s">
        <v>79931</v>
      </c>
    </row>
    <row r="257785">
      <c r="A257785" s="1" t="s">
        <v>79932</v>
      </c>
    </row>
    <row r="257786">
      <c r="A257786" s="1" t="s">
        <v>79933</v>
      </c>
    </row>
    <row r="257787">
      <c r="A257787" s="1" t="s">
        <v>79934</v>
      </c>
    </row>
    <row r="257788">
      <c r="A257788" s="1" t="s">
        <v>79935</v>
      </c>
    </row>
    <row r="257789">
      <c r="A257789" s="1" t="s">
        <v>79936</v>
      </c>
    </row>
    <row r="257790">
      <c r="A257790" s="1" t="s">
        <v>79937</v>
      </c>
    </row>
    <row r="257791">
      <c r="A257791" s="1" t="s">
        <v>79938</v>
      </c>
    </row>
    <row r="257792">
      <c r="A257792" s="1" t="s">
        <v>79939</v>
      </c>
    </row>
    <row r="257793">
      <c r="A257793" s="1" t="s">
        <v>79940</v>
      </c>
    </row>
    <row r="257794">
      <c r="A257794" s="1" t="s">
        <v>79941</v>
      </c>
    </row>
    <row r="257795">
      <c r="A257795" s="1" t="s">
        <v>79942</v>
      </c>
    </row>
    <row r="257796">
      <c r="A257796" s="1" t="s">
        <v>79943</v>
      </c>
    </row>
    <row r="257797">
      <c r="A257797" s="1" t="s">
        <v>79944</v>
      </c>
    </row>
    <row r="257798">
      <c r="A257798" s="1" t="s">
        <v>79945</v>
      </c>
    </row>
    <row r="257799">
      <c r="A257799" s="1" t="s">
        <v>79946</v>
      </c>
    </row>
    <row r="257800">
      <c r="A257800" s="1" t="s">
        <v>79947</v>
      </c>
    </row>
    <row r="257801">
      <c r="A257801" s="1" t="s">
        <v>79948</v>
      </c>
    </row>
    <row r="257802">
      <c r="A257802" s="1" t="s">
        <v>79949</v>
      </c>
    </row>
    <row r="257803">
      <c r="A257803" s="3" t="str">
        <f> a EG 3</f>
        <v>#ERROR!</v>
      </c>
    </row>
    <row r="257804">
      <c r="A257804" s="1" t="s">
        <v>79950</v>
      </c>
    </row>
    <row r="257805">
      <c r="A257805" s="1" t="s">
        <v>79951</v>
      </c>
    </row>
    <row r="257806">
      <c r="A257806" s="1" t="s">
        <v>79952</v>
      </c>
    </row>
    <row r="257807">
      <c r="A257807" s="1" t="s">
        <v>79953</v>
      </c>
    </row>
    <row r="257808">
      <c r="A257808" s="1" t="s">
        <v>79954</v>
      </c>
    </row>
    <row r="257809">
      <c r="A257809" s="1" t="s">
        <v>79955</v>
      </c>
    </row>
    <row r="257810">
      <c r="A257810" s="1" t="s">
        <v>79956</v>
      </c>
    </row>
    <row r="257811">
      <c r="A257811" s="1" t="s">
        <v>79957</v>
      </c>
    </row>
    <row r="257812">
      <c r="A257812" s="1" t="s">
        <v>79958</v>
      </c>
    </row>
    <row r="257813">
      <c r="A257813" s="1" t="s">
        <v>79959</v>
      </c>
    </row>
    <row r="257814">
      <c r="A257814" s="1" t="s">
        <v>79960</v>
      </c>
    </row>
    <row r="257815">
      <c r="A257815" s="1" t="s">
        <v>79961</v>
      </c>
    </row>
    <row r="257816">
      <c r="A257816" s="1" t="s">
        <v>79962</v>
      </c>
    </row>
    <row r="257817">
      <c r="A257817" s="1" t="s">
        <v>79963</v>
      </c>
    </row>
    <row r="257818">
      <c r="A257818" s="1" t="s">
        <v>79964</v>
      </c>
    </row>
    <row r="257819">
      <c r="A257819" s="1" t="s">
        <v>79965</v>
      </c>
    </row>
    <row r="257820">
      <c r="A257820" s="1" t="s">
        <v>79966</v>
      </c>
    </row>
    <row r="257821">
      <c r="A257821" s="1" t="s">
        <v>79967</v>
      </c>
    </row>
    <row r="257822">
      <c r="A257822" s="1" t="s">
        <v>79968</v>
      </c>
    </row>
    <row r="257823">
      <c r="A257823" s="1" t="s">
        <v>79969</v>
      </c>
    </row>
    <row r="257824">
      <c r="A257824" s="1" t="s">
        <v>79970</v>
      </c>
    </row>
    <row r="257825">
      <c r="A257825" s="3" t="str">
        <f>&lt; Pes EE 5: EMO Nees vad I IRIE ae hog tb</f>
        <v>#ERROR!</v>
      </c>
    </row>
    <row r="257826">
      <c r="A257826" s="1" t="s">
        <v>79971</v>
      </c>
    </row>
    <row r="257827">
      <c r="A257827" s="1" t="s">
        <v>79972</v>
      </c>
    </row>
    <row r="257828">
      <c r="A257828" s="1" t="s">
        <v>79973</v>
      </c>
    </row>
    <row r="257829">
      <c r="A257829" s="1" t="s">
        <v>79974</v>
      </c>
    </row>
    <row r="257830">
      <c r="A257830" s="1" t="s">
        <v>79975</v>
      </c>
    </row>
    <row r="257831">
      <c r="A257831" s="3" t="str">
        <f> LNA SE &lt;n WAY dts “EN, Bey hee 4 ae</f>
        <v>#ERROR!</v>
      </c>
    </row>
    <row r="257832">
      <c r="A257832" s="1" t="s">
        <v>79976</v>
      </c>
    </row>
    <row r="257833">
      <c r="A257833" s="1" t="s">
        <v>79977</v>
      </c>
    </row>
    <row r="257834">
      <c r="A257834" s="1" t="s">
        <v>79978</v>
      </c>
    </row>
    <row r="257835">
      <c r="A257835" s="1" t="s">
        <v>79979</v>
      </c>
    </row>
    <row r="257836">
      <c r="A257836" s="1" t="s">
        <v>79980</v>
      </c>
    </row>
    <row r="257837">
      <c r="A257837" s="1" t="s">
        <v>79981</v>
      </c>
    </row>
    <row r="257838">
      <c r="A257838" s="1" t="s">
        <v>79982</v>
      </c>
    </row>
    <row r="257839">
      <c r="A257839" s="1" t="s">
        <v>79983</v>
      </c>
    </row>
    <row r="257840">
      <c r="A257840" s="1" t="s">
        <v>79984</v>
      </c>
    </row>
    <row r="257841">
      <c r="A257841" s="1" t="s">
        <v>79985</v>
      </c>
    </row>
    <row r="257842">
      <c r="A257842" s="1" t="s">
        <v>79986</v>
      </c>
    </row>
    <row r="257843">
      <c r="A257843" s="1" t="s">
        <v>79987</v>
      </c>
    </row>
    <row r="257844">
      <c r="A257844" s="1" t="s">
        <v>79988</v>
      </c>
    </row>
    <row r="257845">
      <c r="A257845" s="1" t="s">
        <v>79989</v>
      </c>
    </row>
    <row r="257846">
      <c r="A257846" s="1" t="s">
        <v>79990</v>
      </c>
    </row>
    <row r="257847">
      <c r="A257847" s="1" t="s">
        <v>79991</v>
      </c>
    </row>
    <row r="257848">
      <c r="A257848" s="1" t="s">
        <v>79992</v>
      </c>
    </row>
    <row r="257849">
      <c r="A257849" s="1" t="s">
        <v>79993</v>
      </c>
    </row>
    <row r="257850">
      <c r="A257850" s="1" t="s">
        <v>79994</v>
      </c>
    </row>
    <row r="257851">
      <c r="A257851" s="1" t="s">
        <v>79995</v>
      </c>
    </row>
    <row r="257852">
      <c r="A257852" s="1" t="s">
        <v>79996</v>
      </c>
    </row>
    <row r="257853">
      <c r="A257853" s="1" t="s">
        <v>79997</v>
      </c>
    </row>
    <row r="257854">
      <c r="A257854" s="1" t="s">
        <v>79998</v>
      </c>
    </row>
    <row r="257855">
      <c r="A257855" s="1" t="s">
        <v>79999</v>
      </c>
    </row>
    <row r="257856">
      <c r="A257856" s="1" t="s">
        <v>80000</v>
      </c>
    </row>
    <row r="257857">
      <c r="A257857" s="1" t="s">
        <v>80001</v>
      </c>
    </row>
    <row r="257858">
      <c r="A257858" s="1" t="s">
        <v>80002</v>
      </c>
    </row>
    <row r="257859">
      <c r="A257859" s="1" t="s">
        <v>80003</v>
      </c>
    </row>
    <row r="257860">
      <c r="A257860" s="1" t="s">
        <v>80004</v>
      </c>
    </row>
    <row r="257861">
      <c r="A257861" s="3" t="str">
        <f> Be ZI 5 EA eo EN ON rite F gi OE ae AS res</f>
        <v>#ERROR!</v>
      </c>
    </row>
    <row r="257862">
      <c r="A257862" s="1" t="s">
        <v>80005</v>
      </c>
    </row>
    <row r="257863">
      <c r="A257863" s="1" t="s">
        <v>80006</v>
      </c>
    </row>
    <row r="257864">
      <c r="A257864" s="1" t="s">
        <v>80007</v>
      </c>
    </row>
    <row r="257865">
      <c r="A257865" s="1" t="s">
        <v>80008</v>
      </c>
    </row>
    <row r="257866">
      <c r="A257866" s="1" t="s">
        <v>80009</v>
      </c>
    </row>
    <row r="257867">
      <c r="A257867" s="1" t="s">
        <v>80010</v>
      </c>
    </row>
    <row r="257868">
      <c r="A257868" s="1" t="s">
        <v>80011</v>
      </c>
    </row>
    <row r="257869">
      <c r="A257869" s="1" t="s">
        <v>80012</v>
      </c>
    </row>
    <row r="257870">
      <c r="A257870" s="1" t="s">
        <v>80013</v>
      </c>
    </row>
    <row r="257871">
      <c r="A257871" s="1" t="s">
        <v>80014</v>
      </c>
    </row>
    <row r="257872">
      <c r="A257872" s="1" t="s">
        <v>80015</v>
      </c>
    </row>
    <row r="257873">
      <c r="A257873" s="1" t="s">
        <v>80016</v>
      </c>
    </row>
    <row r="257874">
      <c r="A257874" s="1" t="s">
        <v>80017</v>
      </c>
    </row>
    <row r="257875">
      <c r="A257875" s="1" t="s">
        <v>80018</v>
      </c>
    </row>
    <row r="257876">
      <c r="A257876" s="1" t="s">
        <v>80019</v>
      </c>
    </row>
    <row r="257877">
      <c r="A257877" s="1" t="s">
        <v>80020</v>
      </c>
    </row>
    <row r="257878">
      <c r="A257878" s="1" t="s">
        <v>80021</v>
      </c>
    </row>
    <row r="257879">
      <c r="A257879" s="1" t="s">
        <v>80022</v>
      </c>
    </row>
    <row r="257880">
      <c r="A257880" s="1" t="s">
        <v>80023</v>
      </c>
    </row>
    <row r="257881">
      <c r="A257881" s="1" t="s">
        <v>80024</v>
      </c>
    </row>
    <row r="257882">
      <c r="A257882" s="1" t="s">
        <v>80025</v>
      </c>
    </row>
    <row r="257883">
      <c r="A257883" s="1" t="s">
        <v>80026</v>
      </c>
    </row>
    <row r="257884">
      <c r="A257884" s="1" t="s">
        <v>80027</v>
      </c>
    </row>
    <row r="257885">
      <c r="A257885" s="1" t="s">
        <v>80028</v>
      </c>
    </row>
    <row r="257886">
      <c r="A257886" s="1" t="s">
        <v>80029</v>
      </c>
    </row>
    <row r="257887">
      <c r="A257887" s="1" t="s">
        <v>80030</v>
      </c>
    </row>
    <row r="257888">
      <c r="A257888" s="1" t="s">
        <v>80031</v>
      </c>
    </row>
    <row r="257889">
      <c r="A257889" s="1" t="s">
        <v>80032</v>
      </c>
    </row>
    <row r="257890">
      <c r="A257890" s="1" t="s">
        <v>80033</v>
      </c>
    </row>
    <row r="257891">
      <c r="A257891" s="1" t="s">
        <v>80034</v>
      </c>
    </row>
    <row r="257892">
      <c r="A257892" s="1" t="s">
        <v>80035</v>
      </c>
    </row>
    <row r="257893">
      <c r="A257893" s="1" t="s">
        <v>80036</v>
      </c>
    </row>
    <row r="257894">
      <c r="A257894" s="1" t="s">
        <v>80037</v>
      </c>
    </row>
    <row r="257895">
      <c r="A257895" s="1" t="s">
        <v>80038</v>
      </c>
    </row>
    <row r="257896">
      <c r="A257896" s="1" t="s">
        <v>80039</v>
      </c>
    </row>
    <row r="257897">
      <c r="A257897" s="1" t="s">
        <v>80040</v>
      </c>
    </row>
    <row r="257898">
      <c r="A257898" s="1" t="s">
        <v>80041</v>
      </c>
    </row>
    <row r="257899">
      <c r="A257899" s="1" t="s">
        <v>80042</v>
      </c>
    </row>
    <row r="257900">
      <c r="A257900" s="1" t="s">
        <v>80043</v>
      </c>
    </row>
    <row r="257901">
      <c r="A257901" s="1" t="s">
        <v>80044</v>
      </c>
    </row>
    <row r="257902">
      <c r="A257902" s="1" t="s">
        <v>80045</v>
      </c>
    </row>
    <row r="257903">
      <c r="A257903" s="1" t="s">
        <v>80046</v>
      </c>
    </row>
    <row r="257904">
      <c r="A257904" s="1" t="s">
        <v>80047</v>
      </c>
    </row>
    <row r="257905">
      <c r="A257905" s="1" t="s">
        <v>80048</v>
      </c>
    </row>
    <row r="257906">
      <c r="A257906" s="1" t="s">
        <v>80049</v>
      </c>
    </row>
    <row r="257907">
      <c r="A257907" s="1" t="s">
        <v>80050</v>
      </c>
    </row>
    <row r="257908">
      <c r="A257908" s="1" t="s">
        <v>80051</v>
      </c>
    </row>
    <row r="257909">
      <c r="A257909" s="1" t="s">
        <v>80052</v>
      </c>
    </row>
    <row r="257910">
      <c r="A257910" s="1" t="s">
        <v>80053</v>
      </c>
    </row>
    <row r="257911">
      <c r="A257911" s="1" t="s">
        <v>80054</v>
      </c>
    </row>
    <row r="257912">
      <c r="A257912" s="1" t="s">
        <v>80055</v>
      </c>
    </row>
    <row r="257913">
      <c r="A257913" s="1" t="s">
        <v>80056</v>
      </c>
    </row>
    <row r="257914">
      <c r="A257914" s="1" t="s">
        <v>80057</v>
      </c>
    </row>
    <row r="257915">
      <c r="A257915" s="1" t="s">
        <v>80058</v>
      </c>
    </row>
    <row r="257916">
      <c r="A257916" s="1" t="s">
        <v>80059</v>
      </c>
    </row>
    <row r="257917">
      <c r="A257917" s="1" t="s">
        <v>80060</v>
      </c>
    </row>
    <row r="257918">
      <c r="A257918" s="1" t="s">
        <v>80061</v>
      </c>
    </row>
    <row r="257919">
      <c r="A257919" s="1" t="s">
        <v>79909</v>
      </c>
    </row>
    <row r="257920">
      <c r="A257920" s="1" t="s">
        <v>33923</v>
      </c>
    </row>
    <row r="257921">
      <c r="A257921" s="1" t="s">
        <v>79910</v>
      </c>
    </row>
    <row r="257922">
      <c r="A257922" s="1" t="s">
        <v>79911</v>
      </c>
    </row>
    <row r="257923">
      <c r="A257923" s="1" t="s">
        <v>79912</v>
      </c>
    </row>
    <row r="257924">
      <c r="A257924" s="1" t="s">
        <v>79913</v>
      </c>
    </row>
    <row r="257925">
      <c r="A257925" s="1" t="s">
        <v>79914</v>
      </c>
    </row>
    <row r="257926">
      <c r="A257926" s="1" t="s">
        <v>79915</v>
      </c>
    </row>
    <row r="257927">
      <c r="A257927" s="1" t="s">
        <v>79916</v>
      </c>
    </row>
    <row r="257928">
      <c r="A257928" s="1" t="s">
        <v>79917</v>
      </c>
    </row>
    <row r="257929">
      <c r="A257929" s="1" t="s">
        <v>79918</v>
      </c>
    </row>
    <row r="257930">
      <c r="A257930" s="1" t="s">
        <v>79919</v>
      </c>
    </row>
    <row r="257931">
      <c r="A257931" s="1" t="s">
        <v>79920</v>
      </c>
    </row>
    <row r="257932">
      <c r="A257932" s="1" t="s">
        <v>79921</v>
      </c>
    </row>
    <row r="257933">
      <c r="A257933" s="1" t="s">
        <v>79922</v>
      </c>
    </row>
    <row r="257934">
      <c r="A257934" s="1" t="s">
        <v>79923</v>
      </c>
    </row>
    <row r="257935">
      <c r="A257935" s="1" t="s">
        <v>79924</v>
      </c>
    </row>
    <row r="257936">
      <c r="A257936" s="1" t="s">
        <v>79925</v>
      </c>
    </row>
    <row r="257937">
      <c r="A257937" s="1" t="s">
        <v>79926</v>
      </c>
    </row>
    <row r="257938">
      <c r="A257938" s="1" t="s">
        <v>79927</v>
      </c>
    </row>
    <row r="257939">
      <c r="A257939" s="1" t="s">
        <v>79928</v>
      </c>
    </row>
    <row r="257940">
      <c r="A257940" s="3" t="str">
        <f>e sy Peg) Abc on Ege COA oo ma</f>
        <v>#ERROR!</v>
      </c>
    </row>
    <row r="257941">
      <c r="A257941" s="1" t="s">
        <v>79929</v>
      </c>
    </row>
    <row r="257942">
      <c r="A257942" s="1" t="s">
        <v>79930</v>
      </c>
    </row>
    <row r="257943">
      <c r="A257943" s="1" t="s">
        <v>79931</v>
      </c>
    </row>
    <row r="257944">
      <c r="A257944" s="1" t="s">
        <v>79932</v>
      </c>
    </row>
    <row r="257945">
      <c r="A257945" s="1" t="s">
        <v>79933</v>
      </c>
    </row>
    <row r="257946">
      <c r="A257946" s="1" t="s">
        <v>79934</v>
      </c>
    </row>
    <row r="257947">
      <c r="A257947" s="1" t="s">
        <v>79935</v>
      </c>
    </row>
    <row r="257948">
      <c r="A257948" s="1" t="s">
        <v>79936</v>
      </c>
    </row>
    <row r="257949">
      <c r="A257949" s="1" t="s">
        <v>79937</v>
      </c>
    </row>
    <row r="257950">
      <c r="A257950" s="1" t="s">
        <v>79938</v>
      </c>
    </row>
    <row r="257951">
      <c r="A257951" s="1" t="s">
        <v>79939</v>
      </c>
    </row>
    <row r="257952">
      <c r="A257952" s="1" t="s">
        <v>79940</v>
      </c>
    </row>
    <row r="257953">
      <c r="A257953" s="1" t="s">
        <v>79941</v>
      </c>
    </row>
    <row r="257954">
      <c r="A257954" s="1" t="s">
        <v>79942</v>
      </c>
    </row>
    <row r="257955">
      <c r="A257955" s="1" t="s">
        <v>79943</v>
      </c>
    </row>
    <row r="257956">
      <c r="A257956" s="1" t="s">
        <v>79944</v>
      </c>
    </row>
    <row r="257957">
      <c r="A257957" s="1" t="s">
        <v>79945</v>
      </c>
    </row>
    <row r="257958">
      <c r="A257958" s="1" t="s">
        <v>79946</v>
      </c>
    </row>
    <row r="257959">
      <c r="A257959" s="1" t="s">
        <v>79947</v>
      </c>
    </row>
    <row r="257960">
      <c r="A257960" s="1" t="s">
        <v>79948</v>
      </c>
    </row>
    <row r="257961">
      <c r="A257961" s="1" t="s">
        <v>79949</v>
      </c>
    </row>
    <row r="257962">
      <c r="A257962" s="3" t="str">
        <f> a EG 3</f>
        <v>#ERROR!</v>
      </c>
    </row>
    <row r="257963">
      <c r="A257963" s="1" t="s">
        <v>79950</v>
      </c>
    </row>
    <row r="257964">
      <c r="A257964" s="1" t="s">
        <v>79951</v>
      </c>
    </row>
    <row r="257965">
      <c r="A257965" s="1" t="s">
        <v>79952</v>
      </c>
    </row>
    <row r="257966">
      <c r="A257966" s="1" t="s">
        <v>79953</v>
      </c>
    </row>
    <row r="257967">
      <c r="A257967" s="1" t="s">
        <v>79954</v>
      </c>
    </row>
    <row r="257968">
      <c r="A257968" s="1" t="s">
        <v>79955</v>
      </c>
    </row>
    <row r="257969">
      <c r="A257969" s="1" t="s">
        <v>79956</v>
      </c>
    </row>
    <row r="257970">
      <c r="A257970" s="1" t="s">
        <v>79957</v>
      </c>
    </row>
    <row r="257971">
      <c r="A257971" s="1" t="s">
        <v>79958</v>
      </c>
    </row>
    <row r="257972">
      <c r="A257972" s="1" t="s">
        <v>79959</v>
      </c>
    </row>
    <row r="257973">
      <c r="A257973" s="1" t="s">
        <v>79960</v>
      </c>
    </row>
    <row r="257974">
      <c r="A257974" s="1" t="s">
        <v>79961</v>
      </c>
    </row>
    <row r="257975">
      <c r="A257975" s="1" t="s">
        <v>79962</v>
      </c>
    </row>
    <row r="257976">
      <c r="A257976" s="1" t="s">
        <v>79963</v>
      </c>
    </row>
    <row r="257977">
      <c r="A257977" s="1" t="s">
        <v>79964</v>
      </c>
    </row>
    <row r="257978">
      <c r="A257978" s="1" t="s">
        <v>79965</v>
      </c>
    </row>
    <row r="257979">
      <c r="A257979" s="1" t="s">
        <v>79966</v>
      </c>
    </row>
    <row r="257980">
      <c r="A257980" s="1" t="s">
        <v>79967</v>
      </c>
    </row>
    <row r="257981">
      <c r="A257981" s="1" t="s">
        <v>79968</v>
      </c>
    </row>
    <row r="257982">
      <c r="A257982" s="1" t="s">
        <v>79969</v>
      </c>
    </row>
    <row r="257983">
      <c r="A257983" s="1" t="s">
        <v>79970</v>
      </c>
    </row>
    <row r="257984">
      <c r="A257984" s="3" t="str">
        <f>&lt; Pes EE 5: EMO Nees vad I IRIE ae hog tb</f>
        <v>#ERROR!</v>
      </c>
    </row>
    <row r="257985">
      <c r="A257985" s="1" t="s">
        <v>79971</v>
      </c>
    </row>
    <row r="257986">
      <c r="A257986" s="1" t="s">
        <v>79972</v>
      </c>
    </row>
    <row r="257987">
      <c r="A257987" s="1" t="s">
        <v>79973</v>
      </c>
    </row>
    <row r="257988">
      <c r="A257988" s="1" t="s">
        <v>79974</v>
      </c>
    </row>
    <row r="257989">
      <c r="A257989" s="1" t="s">
        <v>79975</v>
      </c>
    </row>
    <row r="257990">
      <c r="A257990" s="3" t="str">
        <f> LNA SE &lt;n WAY dts “EN, Bey hee 4 ae</f>
        <v>#ERROR!</v>
      </c>
    </row>
    <row r="257991">
      <c r="A257991" s="1" t="s">
        <v>79976</v>
      </c>
    </row>
    <row r="257992">
      <c r="A257992" s="1" t="s">
        <v>79977</v>
      </c>
    </row>
    <row r="257993">
      <c r="A257993" s="1" t="s">
        <v>79978</v>
      </c>
    </row>
    <row r="257994">
      <c r="A257994" s="1" t="s">
        <v>79979</v>
      </c>
    </row>
    <row r="257995">
      <c r="A257995" s="1" t="s">
        <v>79980</v>
      </c>
    </row>
    <row r="257996">
      <c r="A257996" s="1" t="s">
        <v>79981</v>
      </c>
    </row>
    <row r="257997">
      <c r="A257997" s="1" t="s">
        <v>79982</v>
      </c>
    </row>
    <row r="257998">
      <c r="A257998" s="1" t="s">
        <v>79983</v>
      </c>
    </row>
    <row r="257999">
      <c r="A257999" s="1" t="s">
        <v>79984</v>
      </c>
    </row>
    <row r="258000">
      <c r="A258000" s="1" t="s">
        <v>79985</v>
      </c>
    </row>
    <row r="258001">
      <c r="A258001" s="1" t="s">
        <v>79986</v>
      </c>
    </row>
    <row r="258002">
      <c r="A258002" s="1" t="s">
        <v>79987</v>
      </c>
    </row>
    <row r="258003">
      <c r="A258003" s="1" t="s">
        <v>79988</v>
      </c>
    </row>
    <row r="258004">
      <c r="A258004" s="1" t="s">
        <v>79989</v>
      </c>
    </row>
    <row r="258005">
      <c r="A258005" s="1" t="s">
        <v>79990</v>
      </c>
    </row>
    <row r="258006">
      <c r="A258006" s="1" t="s">
        <v>79991</v>
      </c>
    </row>
    <row r="258007">
      <c r="A258007" s="1" t="s">
        <v>79992</v>
      </c>
    </row>
    <row r="258008">
      <c r="A258008" s="1" t="s">
        <v>79993</v>
      </c>
    </row>
    <row r="258009">
      <c r="A258009" s="1" t="s">
        <v>79994</v>
      </c>
    </row>
    <row r="258010">
      <c r="A258010" s="1" t="s">
        <v>79995</v>
      </c>
    </row>
    <row r="258011">
      <c r="A258011" s="1" t="s">
        <v>79996</v>
      </c>
    </row>
    <row r="258012">
      <c r="A258012" s="1" t="s">
        <v>79997</v>
      </c>
    </row>
    <row r="258013">
      <c r="A258013" s="1" t="s">
        <v>79998</v>
      </c>
    </row>
    <row r="258014">
      <c r="A258014" s="1" t="s">
        <v>79999</v>
      </c>
    </row>
    <row r="258015">
      <c r="A258015" s="1" t="s">
        <v>80000</v>
      </c>
    </row>
    <row r="258016">
      <c r="A258016" s="1" t="s">
        <v>80001</v>
      </c>
    </row>
    <row r="258017">
      <c r="A258017" s="1" t="s">
        <v>80002</v>
      </c>
    </row>
    <row r="258018">
      <c r="A258018" s="1" t="s">
        <v>80003</v>
      </c>
    </row>
    <row r="258019">
      <c r="A258019" s="1" t="s">
        <v>80004</v>
      </c>
    </row>
    <row r="258020">
      <c r="A258020" s="3" t="str">
        <f> Be ZI 5 EA eo EN ON rite F gi OE ae AS res</f>
        <v>#ERROR!</v>
      </c>
    </row>
    <row r="258021">
      <c r="A258021" s="1" t="s">
        <v>80005</v>
      </c>
    </row>
    <row r="258022">
      <c r="A258022" s="1" t="s">
        <v>80006</v>
      </c>
    </row>
    <row r="258023">
      <c r="A258023" s="1" t="s">
        <v>80007</v>
      </c>
    </row>
    <row r="258024">
      <c r="A258024" s="1" t="s">
        <v>80008</v>
      </c>
    </row>
    <row r="258025">
      <c r="A258025" s="1" t="s">
        <v>80009</v>
      </c>
    </row>
    <row r="258026">
      <c r="A258026" s="1" t="s">
        <v>80010</v>
      </c>
    </row>
    <row r="258027">
      <c r="A258027" s="1" t="s">
        <v>80011</v>
      </c>
    </row>
    <row r="258028">
      <c r="A258028" s="1" t="s">
        <v>80012</v>
      </c>
    </row>
    <row r="258029">
      <c r="A258029" s="1" t="s">
        <v>80013</v>
      </c>
    </row>
    <row r="258030">
      <c r="A258030" s="1" t="s">
        <v>80014</v>
      </c>
    </row>
    <row r="258031">
      <c r="A258031" s="1" t="s">
        <v>80015</v>
      </c>
    </row>
    <row r="258032">
      <c r="A258032" s="1" t="s">
        <v>80016</v>
      </c>
    </row>
    <row r="258033">
      <c r="A258033" s="1" t="s">
        <v>80017</v>
      </c>
    </row>
    <row r="258034">
      <c r="A258034" s="1" t="s">
        <v>80018</v>
      </c>
    </row>
    <row r="258035">
      <c r="A258035" s="1" t="s">
        <v>80019</v>
      </c>
    </row>
    <row r="258036">
      <c r="A258036" s="1" t="s">
        <v>80020</v>
      </c>
    </row>
    <row r="258037">
      <c r="A258037" s="1" t="s">
        <v>80021</v>
      </c>
    </row>
    <row r="258038">
      <c r="A258038" s="1" t="s">
        <v>80022</v>
      </c>
    </row>
    <row r="258039">
      <c r="A258039" s="1" t="s">
        <v>80023</v>
      </c>
    </row>
    <row r="258040">
      <c r="A258040" s="1" t="s">
        <v>80024</v>
      </c>
    </row>
    <row r="258041">
      <c r="A258041" s="1" t="s">
        <v>80025</v>
      </c>
    </row>
    <row r="258042">
      <c r="A258042" s="1" t="s">
        <v>80026</v>
      </c>
    </row>
    <row r="258043">
      <c r="A258043" s="1" t="s">
        <v>80027</v>
      </c>
    </row>
    <row r="258044">
      <c r="A258044" s="1" t="s">
        <v>80028</v>
      </c>
    </row>
    <row r="258045">
      <c r="A258045" s="1" t="s">
        <v>80029</v>
      </c>
    </row>
    <row r="258046">
      <c r="A258046" s="1" t="s">
        <v>80030</v>
      </c>
    </row>
    <row r="258047">
      <c r="A258047" s="1" t="s">
        <v>80031</v>
      </c>
    </row>
    <row r="258048">
      <c r="A258048" s="1" t="s">
        <v>80032</v>
      </c>
    </row>
    <row r="258049">
      <c r="A258049" s="1" t="s">
        <v>80033</v>
      </c>
    </row>
    <row r="258050">
      <c r="A258050" s="1" t="s">
        <v>80034</v>
      </c>
    </row>
    <row r="258051">
      <c r="A258051" s="1" t="s">
        <v>80035</v>
      </c>
    </row>
    <row r="258052">
      <c r="A258052" s="1" t="s">
        <v>80036</v>
      </c>
    </row>
    <row r="258053">
      <c r="A258053" s="1" t="s">
        <v>80037</v>
      </c>
    </row>
    <row r="258054">
      <c r="A258054" s="1" t="s">
        <v>80038</v>
      </c>
    </row>
    <row r="258055">
      <c r="A258055" s="1" t="s">
        <v>80039</v>
      </c>
    </row>
    <row r="258056">
      <c r="A258056" s="1" t="s">
        <v>80040</v>
      </c>
    </row>
    <row r="258057">
      <c r="A258057" s="1" t="s">
        <v>80041</v>
      </c>
    </row>
    <row r="258058">
      <c r="A258058" s="1" t="s">
        <v>80042</v>
      </c>
    </row>
    <row r="258059">
      <c r="A258059" s="1" t="s">
        <v>80043</v>
      </c>
    </row>
    <row r="258060">
      <c r="A258060" s="1" t="s">
        <v>80044</v>
      </c>
    </row>
    <row r="258061">
      <c r="A258061" s="1" t="s">
        <v>80045</v>
      </c>
    </row>
    <row r="258062">
      <c r="A258062" s="1" t="s">
        <v>80046</v>
      </c>
    </row>
    <row r="258063">
      <c r="A258063" s="1" t="s">
        <v>80047</v>
      </c>
    </row>
    <row r="258064">
      <c r="A258064" s="1" t="s">
        <v>80048</v>
      </c>
    </row>
    <row r="258065">
      <c r="A258065" s="1" t="s">
        <v>80049</v>
      </c>
    </row>
    <row r="258066">
      <c r="A258066" s="1" t="s">
        <v>80050</v>
      </c>
    </row>
    <row r="258067">
      <c r="A258067" s="1" t="s">
        <v>80051</v>
      </c>
    </row>
    <row r="258068">
      <c r="A258068" s="1" t="s">
        <v>80052</v>
      </c>
    </row>
    <row r="258069">
      <c r="A258069" s="1" t="s">
        <v>80053</v>
      </c>
    </row>
    <row r="258070">
      <c r="A258070" s="1" t="s">
        <v>80054</v>
      </c>
    </row>
    <row r="258071">
      <c r="A258071" s="1" t="s">
        <v>80055</v>
      </c>
    </row>
    <row r="258072">
      <c r="A258072" s="1" t="s">
        <v>80056</v>
      </c>
    </row>
    <row r="258073">
      <c r="A258073" s="1" t="s">
        <v>80057</v>
      </c>
    </row>
    <row r="258074">
      <c r="A258074" s="1" t="s">
        <v>80058</v>
      </c>
    </row>
    <row r="258075">
      <c r="A258075" s="1" t="s">
        <v>80059</v>
      </c>
    </row>
    <row r="258076">
      <c r="A258076" s="1" t="s">
        <v>80060</v>
      </c>
    </row>
    <row r="258077">
      <c r="A258077" s="1" t="s">
        <v>80062</v>
      </c>
    </row>
    <row r="258078">
      <c r="A258078" s="1" t="s">
        <v>80063</v>
      </c>
    </row>
    <row r="258079">
      <c r="A258079" s="1" t="s">
        <v>7817</v>
      </c>
    </row>
    <row r="258080">
      <c r="A258080" s="1" t="s">
        <v>80064</v>
      </c>
    </row>
    <row r="258081">
      <c r="A258081" s="1" t="s">
        <v>80065</v>
      </c>
    </row>
    <row r="258082">
      <c r="A258082" s="1" t="s">
        <v>80066</v>
      </c>
    </row>
    <row r="258083">
      <c r="A258083" s="1" t="s">
        <v>80067</v>
      </c>
    </row>
    <row r="258084">
      <c r="A258084" s="1" t="s">
        <v>80068</v>
      </c>
    </row>
    <row r="258085">
      <c r="A258085" s="1" t="s">
        <v>80069</v>
      </c>
    </row>
    <row r="258086">
      <c r="A258086" s="1" t="s">
        <v>80070</v>
      </c>
    </row>
    <row r="258087">
      <c r="A258087" s="1" t="s">
        <v>80071</v>
      </c>
    </row>
    <row r="258088">
      <c r="A258088" s="1" t="s">
        <v>80072</v>
      </c>
    </row>
    <row r="258089">
      <c r="A258089" s="1" t="s">
        <v>80073</v>
      </c>
    </row>
    <row r="258090">
      <c r="A258090" s="1" t="s">
        <v>80074</v>
      </c>
    </row>
    <row r="258091">
      <c r="A258091" s="1" t="s">
        <v>80075</v>
      </c>
    </row>
    <row r="258092">
      <c r="A258092" s="3" t="str">
        <f> War 7 a ci Ti ye be a a B WH Ee i is</f>
        <v>#ERROR!</v>
      </c>
    </row>
    <row r="258093">
      <c r="A258093" s="1" t="s">
        <v>80076</v>
      </c>
    </row>
    <row r="258094">
      <c r="A258094" s="1" t="s">
        <v>80077</v>
      </c>
    </row>
    <row r="258095">
      <c r="A258095" s="1" t="s">
        <v>80078</v>
      </c>
    </row>
    <row r="258096">
      <c r="A258096" s="1" t="s">
        <v>80079</v>
      </c>
    </row>
    <row r="258097">
      <c r="A258097" s="1" t="s">
        <v>80080</v>
      </c>
    </row>
    <row r="258098">
      <c r="A258098" s="1" t="s">
        <v>80081</v>
      </c>
    </row>
    <row r="258099">
      <c r="A258099" s="1" t="s">
        <v>80082</v>
      </c>
    </row>
    <row r="258100">
      <c r="A258100" s="1" t="s">
        <v>80083</v>
      </c>
    </row>
    <row r="258101">
      <c r="A258101" s="1" t="s">
        <v>80084</v>
      </c>
    </row>
    <row r="258102">
      <c r="A258102" s="1" t="s">
        <v>80085</v>
      </c>
    </row>
    <row r="258103">
      <c r="A258103" s="1" t="s">
        <v>80086</v>
      </c>
    </row>
    <row r="258104">
      <c r="A258104" s="1" t="s">
        <v>80087</v>
      </c>
    </row>
    <row r="258105">
      <c r="A258105" s="1" t="s">
        <v>80088</v>
      </c>
    </row>
    <row r="258106">
      <c r="A258106" s="1" t="s">
        <v>80089</v>
      </c>
    </row>
    <row r="258107">
      <c r="A258107" s="1" t="s">
        <v>80090</v>
      </c>
    </row>
    <row r="258108">
      <c r="A258108" s="1" t="s">
        <v>80091</v>
      </c>
    </row>
    <row r="258109">
      <c r="A258109" s="1" t="s">
        <v>80092</v>
      </c>
    </row>
    <row r="258110">
      <c r="A258110" s="1" t="s">
        <v>80093</v>
      </c>
    </row>
    <row r="258111">
      <c r="A258111" s="1" t="s">
        <v>80094</v>
      </c>
    </row>
    <row r="258112">
      <c r="A258112" s="1" t="s">
        <v>80095</v>
      </c>
    </row>
    <row r="258113">
      <c r="A258113" s="1" t="s">
        <v>80096</v>
      </c>
    </row>
    <row r="258114">
      <c r="A258114" s="1" t="s">
        <v>80097</v>
      </c>
    </row>
    <row r="258115">
      <c r="A258115" s="1" t="s">
        <v>80098</v>
      </c>
    </row>
    <row r="258116">
      <c r="A258116" s="1" t="s">
        <v>80099</v>
      </c>
    </row>
    <row r="258117">
      <c r="A258117" s="1" t="s">
        <v>80100</v>
      </c>
    </row>
    <row r="258118">
      <c r="A258118" s="1" t="s">
        <v>80101</v>
      </c>
    </row>
    <row r="258119">
      <c r="A258119" s="1" t="s">
        <v>80102</v>
      </c>
    </row>
    <row r="258120">
      <c r="A258120" s="1" t="s">
        <v>80103</v>
      </c>
    </row>
    <row r="258121">
      <c r="A258121" s="1" t="s">
        <v>80104</v>
      </c>
    </row>
    <row r="258122">
      <c r="A258122" s="1" t="s">
        <v>80105</v>
      </c>
    </row>
    <row r="258123">
      <c r="A258123" s="1" t="s">
        <v>80106</v>
      </c>
    </row>
    <row r="258124">
      <c r="A258124" s="1" t="s">
        <v>80107</v>
      </c>
    </row>
    <row r="258125">
      <c r="A258125" s="1" t="s">
        <v>80108</v>
      </c>
    </row>
    <row r="258126">
      <c r="A258126" s="1" t="s">
        <v>80109</v>
      </c>
    </row>
    <row r="258127">
      <c r="A258127" s="1" t="s">
        <v>80110</v>
      </c>
    </row>
    <row r="258128">
      <c r="A258128" s="1" t="s">
        <v>80111</v>
      </c>
    </row>
    <row r="258129">
      <c r="A258129" s="1" t="s">
        <v>80112</v>
      </c>
    </row>
    <row r="258130">
      <c r="A258130" s="1" t="s">
        <v>80113</v>
      </c>
    </row>
    <row r="258131">
      <c r="A258131" s="1" t="s">
        <v>80114</v>
      </c>
    </row>
    <row r="258132">
      <c r="A258132" s="1" t="s">
        <v>80115</v>
      </c>
    </row>
    <row r="258133">
      <c r="A258133" s="1" t="s">
        <v>80116</v>
      </c>
    </row>
    <row r="258134">
      <c r="A258134" s="1" t="s">
        <v>80117</v>
      </c>
    </row>
    <row r="258135">
      <c r="A258135" s="1" t="s">
        <v>80118</v>
      </c>
    </row>
    <row r="258136">
      <c r="A258136" s="1" t="s">
        <v>80119</v>
      </c>
    </row>
    <row r="258137">
      <c r="A258137" s="1" t="s">
        <v>80120</v>
      </c>
    </row>
    <row r="258138">
      <c r="A258138" s="1" t="s">
        <v>80121</v>
      </c>
    </row>
    <row r="258139">
      <c r="A258139" s="1" t="s">
        <v>80122</v>
      </c>
    </row>
    <row r="258140">
      <c r="A258140" s="1" t="s">
        <v>80123</v>
      </c>
    </row>
    <row r="258141">
      <c r="A258141" s="1" t="s">
        <v>80124</v>
      </c>
    </row>
    <row r="258142">
      <c r="A258142" s="1" t="s">
        <v>80125</v>
      </c>
    </row>
    <row r="258143">
      <c r="A258143" s="1" t="s">
        <v>80126</v>
      </c>
    </row>
    <row r="258144">
      <c r="A258144" s="1" t="s">
        <v>80127</v>
      </c>
    </row>
    <row r="258145">
      <c r="A258145" s="1" t="s">
        <v>80128</v>
      </c>
    </row>
    <row r="258146">
      <c r="A258146" s="1" t="s">
        <v>80129</v>
      </c>
    </row>
    <row r="258147">
      <c r="A258147" s="1" t="s">
        <v>80130</v>
      </c>
    </row>
    <row r="258148">
      <c r="A258148" s="1" t="s">
        <v>80131</v>
      </c>
    </row>
    <row r="258149">
      <c r="A258149" s="1" t="s">
        <v>80132</v>
      </c>
    </row>
    <row r="258150">
      <c r="A258150" s="1" t="s">
        <v>80133</v>
      </c>
    </row>
    <row r="258151">
      <c r="A258151" s="1" t="s">
        <v>80134</v>
      </c>
    </row>
    <row r="258152">
      <c r="A258152" s="1" t="s">
        <v>80135</v>
      </c>
    </row>
    <row r="258153">
      <c r="A258153" s="1" t="s">
        <v>80136</v>
      </c>
    </row>
    <row r="258154">
      <c r="A258154" s="1" t="s">
        <v>80137</v>
      </c>
    </row>
    <row r="258155">
      <c r="A258155" s="1" t="s">
        <v>80138</v>
      </c>
    </row>
    <row r="258156">
      <c r="A258156" s="1" t="s">
        <v>80139</v>
      </c>
    </row>
    <row r="258157">
      <c r="A258157" s="1" t="s">
        <v>80140</v>
      </c>
    </row>
    <row r="258158">
      <c r="A258158" s="1" t="s">
        <v>80141</v>
      </c>
    </row>
    <row r="258159">
      <c r="A258159" s="1" t="s">
        <v>80142</v>
      </c>
    </row>
    <row r="258160">
      <c r="A258160" s="1" t="s">
        <v>80143</v>
      </c>
    </row>
    <row r="258161">
      <c r="A258161" s="1" t="s">
        <v>80144</v>
      </c>
    </row>
    <row r="258162">
      <c r="A258162" s="1" t="s">
        <v>80145</v>
      </c>
    </row>
    <row r="258163">
      <c r="A258163" s="1" t="s">
        <v>80146</v>
      </c>
    </row>
    <row r="258164">
      <c r="A258164" s="1" t="s">
        <v>80147</v>
      </c>
    </row>
    <row r="258165">
      <c r="A258165" s="1" t="s">
        <v>80148</v>
      </c>
    </row>
    <row r="258166">
      <c r="A258166" s="1" t="s">
        <v>80149</v>
      </c>
    </row>
    <row r="258167">
      <c r="A258167" s="1" t="s">
        <v>80150</v>
      </c>
    </row>
    <row r="258168">
      <c r="A258168" s="1" t="s">
        <v>80151</v>
      </c>
    </row>
    <row r="258169">
      <c r="A258169" s="1" t="s">
        <v>80152</v>
      </c>
    </row>
    <row r="258170">
      <c r="A258170" s="1" t="s">
        <v>80153</v>
      </c>
    </row>
    <row r="258171">
      <c r="A258171" s="1" t="s">
        <v>80154</v>
      </c>
    </row>
    <row r="258172">
      <c r="A258172" s="1" t="s">
        <v>80155</v>
      </c>
    </row>
    <row r="258173">
      <c r="A258173" s="1" t="s">
        <v>80156</v>
      </c>
    </row>
    <row r="258174">
      <c r="A258174" s="1" t="s">
        <v>80157</v>
      </c>
    </row>
    <row r="258175">
      <c r="A258175" s="1" t="s">
        <v>80158</v>
      </c>
    </row>
    <row r="258176">
      <c r="A258176" s="1" t="s">
        <v>80159</v>
      </c>
    </row>
    <row r="258177">
      <c r="A258177" s="1" t="s">
        <v>80160</v>
      </c>
    </row>
    <row r="258178">
      <c r="A258178" s="1" t="s">
        <v>80161</v>
      </c>
    </row>
    <row r="258179">
      <c r="A258179" s="1" t="s">
        <v>80162</v>
      </c>
    </row>
    <row r="258180">
      <c r="A258180" s="1" t="s">
        <v>80163</v>
      </c>
    </row>
    <row r="258181">
      <c r="A258181" s="1" t="s">
        <v>80164</v>
      </c>
    </row>
    <row r="258182">
      <c r="A258182" s="1" t="s">
        <v>80165</v>
      </c>
    </row>
    <row r="258183">
      <c r="A258183" s="1" t="s">
        <v>80166</v>
      </c>
    </row>
    <row r="258184">
      <c r="A258184" s="1" t="s">
        <v>80167</v>
      </c>
    </row>
    <row r="258185">
      <c r="A258185" s="1" t="s">
        <v>80168</v>
      </c>
    </row>
    <row r="258186">
      <c r="A258186" s="1" t="s">
        <v>80169</v>
      </c>
    </row>
    <row r="258187">
      <c r="A258187" s="1" t="s">
        <v>80170</v>
      </c>
    </row>
    <row r="258188">
      <c r="A258188" s="1" t="s">
        <v>80171</v>
      </c>
    </row>
    <row r="258189">
      <c r="A258189" s="1" t="s">
        <v>80172</v>
      </c>
    </row>
    <row r="258190">
      <c r="A258190" s="1" t="s">
        <v>80173</v>
      </c>
    </row>
    <row r="258191">
      <c r="A258191" s="1" t="s">
        <v>80174</v>
      </c>
    </row>
    <row r="258192">
      <c r="A258192" s="1" t="s">
        <v>80175</v>
      </c>
    </row>
    <row r="258193">
      <c r="A258193" s="1" t="s">
        <v>80176</v>
      </c>
    </row>
    <row r="258194">
      <c r="A258194" s="1" t="s">
        <v>80177</v>
      </c>
    </row>
    <row r="258195">
      <c r="A258195" s="1" t="s">
        <v>80178</v>
      </c>
    </row>
    <row r="258196">
      <c r="A258196" s="1" t="s">
        <v>80179</v>
      </c>
    </row>
    <row r="258197">
      <c r="A258197" s="1" t="s">
        <v>80180</v>
      </c>
    </row>
    <row r="258198">
      <c r="A258198" s="1" t="s">
        <v>80181</v>
      </c>
    </row>
    <row r="258199">
      <c r="A258199" s="1" t="s">
        <v>80182</v>
      </c>
    </row>
    <row r="258200">
      <c r="A258200" s="1" t="s">
        <v>80183</v>
      </c>
    </row>
    <row r="258201">
      <c r="A258201" s="1" t="s">
        <v>7527</v>
      </c>
    </row>
    <row r="258202">
      <c r="A258202" s="1" t="s">
        <v>80184</v>
      </c>
    </row>
    <row r="258203">
      <c r="A258203" s="1" t="s">
        <v>80185</v>
      </c>
    </row>
    <row r="258204">
      <c r="A258204" s="1" t="s">
        <v>1208</v>
      </c>
    </row>
    <row r="258205">
      <c r="A258205" s="1" t="s">
        <v>34130</v>
      </c>
    </row>
    <row r="258206">
      <c r="A258206" s="1" t="s">
        <v>39695</v>
      </c>
    </row>
    <row r="258207">
      <c r="A258207" s="1" t="s">
        <v>80186</v>
      </c>
    </row>
    <row r="258208">
      <c r="A258208" s="1" t="s">
        <v>80065</v>
      </c>
    </row>
    <row r="258209">
      <c r="A258209" s="1" t="s">
        <v>80066</v>
      </c>
    </row>
    <row r="258210">
      <c r="A258210" s="1" t="s">
        <v>80068</v>
      </c>
    </row>
    <row r="258211">
      <c r="A258211" s="1" t="s">
        <v>80069</v>
      </c>
    </row>
    <row r="258212">
      <c r="A258212" s="1" t="s">
        <v>80070</v>
      </c>
    </row>
    <row r="258213">
      <c r="A258213" s="1" t="s">
        <v>80071</v>
      </c>
    </row>
    <row r="258214">
      <c r="A258214" s="1" t="s">
        <v>80072</v>
      </c>
    </row>
    <row r="258215">
      <c r="A258215" s="1" t="s">
        <v>80073</v>
      </c>
    </row>
    <row r="258216">
      <c r="A258216" s="1" t="s">
        <v>80074</v>
      </c>
    </row>
    <row r="258217">
      <c r="A258217" s="1" t="s">
        <v>80075</v>
      </c>
    </row>
    <row r="258218">
      <c r="A258218" s="3" t="str">
        <f> War 7 a ci Ti ye be a a B WH Ee i is</f>
        <v>#ERROR!</v>
      </c>
    </row>
    <row r="258219">
      <c r="A258219" s="1" t="s">
        <v>80076</v>
      </c>
    </row>
    <row r="258220">
      <c r="A258220" s="1" t="s">
        <v>80077</v>
      </c>
    </row>
    <row r="258221">
      <c r="A258221" s="1" t="s">
        <v>80078</v>
      </c>
    </row>
    <row r="258222">
      <c r="A258222" s="1" t="s">
        <v>80079</v>
      </c>
    </row>
    <row r="258223">
      <c r="A258223" s="1" t="s">
        <v>80080</v>
      </c>
    </row>
    <row r="258224">
      <c r="A258224" s="1" t="s">
        <v>80081</v>
      </c>
    </row>
    <row r="258225">
      <c r="A258225" s="1" t="s">
        <v>80082</v>
      </c>
    </row>
    <row r="258226">
      <c r="A258226" s="1" t="s">
        <v>80083</v>
      </c>
    </row>
    <row r="258227">
      <c r="A258227" s="1" t="s">
        <v>80084</v>
      </c>
    </row>
    <row r="258228">
      <c r="A258228" s="1" t="s">
        <v>80085</v>
      </c>
    </row>
    <row r="258229">
      <c r="A258229" s="1" t="s">
        <v>80086</v>
      </c>
    </row>
    <row r="258230">
      <c r="A258230" s="1" t="s">
        <v>80087</v>
      </c>
    </row>
    <row r="258231">
      <c r="A258231" s="1" t="s">
        <v>80088</v>
      </c>
    </row>
    <row r="258232">
      <c r="A258232" s="1" t="s">
        <v>80089</v>
      </c>
    </row>
    <row r="258233">
      <c r="A258233" s="1" t="s">
        <v>80090</v>
      </c>
    </row>
    <row r="258234">
      <c r="A258234" s="1" t="s">
        <v>80091</v>
      </c>
    </row>
    <row r="258235">
      <c r="A258235" s="1" t="s">
        <v>80092</v>
      </c>
    </row>
    <row r="258236">
      <c r="A258236" s="1" t="s">
        <v>80093</v>
      </c>
    </row>
    <row r="258237">
      <c r="A258237" s="1" t="s">
        <v>80094</v>
      </c>
    </row>
    <row r="258238">
      <c r="A258238" s="1" t="s">
        <v>80095</v>
      </c>
    </row>
    <row r="258239">
      <c r="A258239" s="1" t="s">
        <v>80096</v>
      </c>
    </row>
    <row r="258240">
      <c r="A258240" s="1" t="s">
        <v>80097</v>
      </c>
    </row>
    <row r="258241">
      <c r="A258241" s="1" t="s">
        <v>80098</v>
      </c>
    </row>
    <row r="258242">
      <c r="A258242" s="1" t="s">
        <v>80099</v>
      </c>
    </row>
    <row r="258243">
      <c r="A258243" s="1" t="s">
        <v>80100</v>
      </c>
    </row>
    <row r="258244">
      <c r="A258244" s="1" t="s">
        <v>80101</v>
      </c>
    </row>
    <row r="258245">
      <c r="A258245" s="1" t="s">
        <v>80102</v>
      </c>
    </row>
    <row r="258246">
      <c r="A258246" s="1" t="s">
        <v>80103</v>
      </c>
    </row>
    <row r="258247">
      <c r="A258247" s="1" t="s">
        <v>80104</v>
      </c>
    </row>
    <row r="258248">
      <c r="A258248" s="1" t="s">
        <v>80105</v>
      </c>
    </row>
    <row r="258249">
      <c r="A258249" s="1" t="s">
        <v>80106</v>
      </c>
    </row>
    <row r="258250">
      <c r="A258250" s="1" t="s">
        <v>80107</v>
      </c>
    </row>
    <row r="258251">
      <c r="A258251" s="1" t="s">
        <v>80108</v>
      </c>
    </row>
    <row r="258252">
      <c r="A258252" s="1" t="s">
        <v>80109</v>
      </c>
    </row>
    <row r="258253">
      <c r="A258253" s="1" t="s">
        <v>80110</v>
      </c>
    </row>
    <row r="258254">
      <c r="A258254" s="1" t="s">
        <v>80111</v>
      </c>
    </row>
    <row r="258255">
      <c r="A258255" s="1" t="s">
        <v>80112</v>
      </c>
    </row>
    <row r="258256">
      <c r="A258256" s="1" t="s">
        <v>80113</v>
      </c>
    </row>
    <row r="258257">
      <c r="A258257" s="1" t="s">
        <v>80114</v>
      </c>
    </row>
    <row r="258258">
      <c r="A258258" s="1" t="s">
        <v>80115</v>
      </c>
    </row>
    <row r="258259">
      <c r="A258259" s="1" t="s">
        <v>80116</v>
      </c>
    </row>
    <row r="258260">
      <c r="A258260" s="1" t="s">
        <v>80117</v>
      </c>
    </row>
    <row r="258261">
      <c r="A258261" s="1" t="s">
        <v>80118</v>
      </c>
    </row>
    <row r="258262">
      <c r="A258262" s="1" t="s">
        <v>80119</v>
      </c>
    </row>
    <row r="258263">
      <c r="A258263" s="1" t="s">
        <v>80120</v>
      </c>
    </row>
    <row r="258264">
      <c r="A258264" s="1" t="s">
        <v>80121</v>
      </c>
    </row>
    <row r="258265">
      <c r="A258265" s="1" t="s">
        <v>80122</v>
      </c>
    </row>
    <row r="258266">
      <c r="A258266" s="1" t="s">
        <v>80123</v>
      </c>
    </row>
    <row r="258267">
      <c r="A258267" s="1" t="s">
        <v>80124</v>
      </c>
    </row>
    <row r="258268">
      <c r="A258268" s="1" t="s">
        <v>80125</v>
      </c>
    </row>
    <row r="258269">
      <c r="A258269" s="1" t="s">
        <v>80126</v>
      </c>
    </row>
    <row r="258270">
      <c r="A258270" s="1" t="s">
        <v>80127</v>
      </c>
    </row>
    <row r="258271">
      <c r="A258271" s="1" t="s">
        <v>80128</v>
      </c>
    </row>
    <row r="258272">
      <c r="A258272" s="1" t="s">
        <v>80129</v>
      </c>
    </row>
    <row r="258273">
      <c r="A258273" s="1" t="s">
        <v>80130</v>
      </c>
    </row>
    <row r="258274">
      <c r="A258274" s="1" t="s">
        <v>80131</v>
      </c>
    </row>
    <row r="258275">
      <c r="A258275" s="1" t="s">
        <v>80132</v>
      </c>
    </row>
    <row r="258276">
      <c r="A258276" s="1" t="s">
        <v>80133</v>
      </c>
    </row>
    <row r="258277">
      <c r="A258277" s="1" t="s">
        <v>80134</v>
      </c>
    </row>
    <row r="258278">
      <c r="A258278" s="1" t="s">
        <v>80135</v>
      </c>
    </row>
    <row r="258279">
      <c r="A258279" s="1" t="s">
        <v>80136</v>
      </c>
    </row>
    <row r="258280">
      <c r="A258280" s="1" t="s">
        <v>80137</v>
      </c>
    </row>
    <row r="258281">
      <c r="A258281" s="1" t="s">
        <v>80138</v>
      </c>
    </row>
    <row r="258282">
      <c r="A258282" s="1" t="s">
        <v>80139</v>
      </c>
    </row>
    <row r="258283">
      <c r="A258283" s="1" t="s">
        <v>80140</v>
      </c>
    </row>
    <row r="258284">
      <c r="A258284" s="1" t="s">
        <v>80141</v>
      </c>
    </row>
    <row r="258285">
      <c r="A258285" s="1" t="s">
        <v>80142</v>
      </c>
    </row>
    <row r="258286">
      <c r="A258286" s="1" t="s">
        <v>80143</v>
      </c>
    </row>
    <row r="258287">
      <c r="A258287" s="1" t="s">
        <v>80144</v>
      </c>
    </row>
    <row r="258288">
      <c r="A258288" s="1" t="s">
        <v>80145</v>
      </c>
    </row>
    <row r="258289">
      <c r="A258289" s="1" t="s">
        <v>80146</v>
      </c>
    </row>
    <row r="258290">
      <c r="A258290" s="1" t="s">
        <v>80147</v>
      </c>
    </row>
    <row r="258291">
      <c r="A258291" s="1" t="s">
        <v>80148</v>
      </c>
    </row>
    <row r="258292">
      <c r="A258292" s="1" t="s">
        <v>80149</v>
      </c>
    </row>
    <row r="258293">
      <c r="A258293" s="1" t="s">
        <v>80150</v>
      </c>
    </row>
    <row r="258294">
      <c r="A258294" s="1" t="s">
        <v>80151</v>
      </c>
    </row>
    <row r="258295">
      <c r="A258295" s="1" t="s">
        <v>80152</v>
      </c>
    </row>
    <row r="258296">
      <c r="A258296" s="1" t="s">
        <v>80153</v>
      </c>
    </row>
    <row r="258297">
      <c r="A258297" s="1" t="s">
        <v>80154</v>
      </c>
    </row>
    <row r="258298">
      <c r="A258298" s="1" t="s">
        <v>80155</v>
      </c>
    </row>
    <row r="258299">
      <c r="A258299" s="1" t="s">
        <v>80156</v>
      </c>
    </row>
    <row r="258300">
      <c r="A258300" s="1" t="s">
        <v>80157</v>
      </c>
    </row>
    <row r="258301">
      <c r="A258301" s="1" t="s">
        <v>80158</v>
      </c>
    </row>
    <row r="258302">
      <c r="A258302" s="1" t="s">
        <v>80159</v>
      </c>
    </row>
    <row r="258303">
      <c r="A258303" s="1" t="s">
        <v>80160</v>
      </c>
    </row>
    <row r="258304">
      <c r="A258304" s="1" t="s">
        <v>80161</v>
      </c>
    </row>
    <row r="258305">
      <c r="A258305" s="1" t="s">
        <v>80162</v>
      </c>
    </row>
    <row r="258306">
      <c r="A258306" s="1" t="s">
        <v>80163</v>
      </c>
    </row>
    <row r="258307">
      <c r="A258307" s="1" t="s">
        <v>80164</v>
      </c>
    </row>
    <row r="258308">
      <c r="A258308" s="1" t="s">
        <v>80165</v>
      </c>
    </row>
    <row r="258309">
      <c r="A258309" s="1" t="s">
        <v>80166</v>
      </c>
    </row>
    <row r="258310">
      <c r="A258310" s="1" t="s">
        <v>80167</v>
      </c>
    </row>
    <row r="258311">
      <c r="A258311" s="1" t="s">
        <v>80168</v>
      </c>
    </row>
    <row r="258312">
      <c r="A258312" s="1" t="s">
        <v>80169</v>
      </c>
    </row>
    <row r="258313">
      <c r="A258313" s="1" t="s">
        <v>80170</v>
      </c>
    </row>
    <row r="258314">
      <c r="A258314" s="1" t="s">
        <v>80171</v>
      </c>
    </row>
    <row r="258315">
      <c r="A258315" s="1" t="s">
        <v>80172</v>
      </c>
    </row>
    <row r="258316">
      <c r="A258316" s="1" t="s">
        <v>80173</v>
      </c>
    </row>
    <row r="258317">
      <c r="A258317" s="1" t="s">
        <v>80174</v>
      </c>
    </row>
    <row r="258318">
      <c r="A258318" s="1" t="s">
        <v>80175</v>
      </c>
    </row>
    <row r="258319">
      <c r="A258319" s="1" t="s">
        <v>80176</v>
      </c>
    </row>
    <row r="258320">
      <c r="A258320" s="1" t="s">
        <v>80177</v>
      </c>
    </row>
    <row r="258321">
      <c r="A258321" s="1" t="s">
        <v>80178</v>
      </c>
    </row>
    <row r="258322">
      <c r="A258322" s="1" t="s">
        <v>80179</v>
      </c>
    </row>
    <row r="258323">
      <c r="A258323" s="1" t="s">
        <v>80180</v>
      </c>
    </row>
    <row r="258324">
      <c r="A258324" s="1" t="s">
        <v>80181</v>
      </c>
    </row>
    <row r="258325">
      <c r="A258325" s="1" t="s">
        <v>80182</v>
      </c>
    </row>
    <row r="258326">
      <c r="A258326" s="1" t="s">
        <v>80183</v>
      </c>
    </row>
    <row r="258327">
      <c r="A258327" s="1" t="s">
        <v>80184</v>
      </c>
    </row>
    <row r="258328">
      <c r="A258328" s="1" t="s">
        <v>80185</v>
      </c>
    </row>
    <row r="258329">
      <c r="A258329" s="1" t="s">
        <v>34130</v>
      </c>
    </row>
    <row r="258330">
      <c r="A258330" s="1" t="s">
        <v>39695</v>
      </c>
    </row>
    <row r="258331">
      <c r="A258331" s="1" t="s">
        <v>80187</v>
      </c>
    </row>
    <row r="258332">
      <c r="A258332" s="1" t="s">
        <v>80188</v>
      </c>
    </row>
    <row r="258333">
      <c r="A258333" s="1" t="s">
        <v>33561</v>
      </c>
    </row>
    <row r="258334">
      <c r="A258334" s="1" t="s">
        <v>80189</v>
      </c>
    </row>
    <row r="258335">
      <c r="A258335" s="3" t="str">
        <f/>
        <v>#ERROR!</v>
      </c>
    </row>
    <row r="258336">
      <c r="A258336" s="1" t="s">
        <v>80190</v>
      </c>
    </row>
    <row r="258337">
      <c r="A258337" s="1" t="s">
        <v>34742</v>
      </c>
    </row>
    <row r="258338">
      <c r="A258338" s="1" t="s">
        <v>80191</v>
      </c>
    </row>
    <row r="258339">
      <c r="A258339" s="1" t="s">
        <v>80192</v>
      </c>
    </row>
    <row r="258340">
      <c r="A258340" s="1" t="s">
        <v>80193</v>
      </c>
    </row>
    <row r="258341">
      <c r="A258341" s="1" t="s">
        <v>80194</v>
      </c>
    </row>
    <row r="258342">
      <c r="A258342" s="1" t="s">
        <v>80195</v>
      </c>
    </row>
    <row r="258343">
      <c r="A258343" s="1" t="s">
        <v>80196</v>
      </c>
    </row>
    <row r="258344">
      <c r="A258344" s="1" t="s">
        <v>80197</v>
      </c>
    </row>
    <row r="258345">
      <c r="A258345" s="1" t="s">
        <v>80198</v>
      </c>
    </row>
    <row r="258346">
      <c r="A258346" s="1" t="s">
        <v>80199</v>
      </c>
    </row>
    <row r="258347">
      <c r="A258347" s="1" t="s">
        <v>80200</v>
      </c>
    </row>
    <row r="258348">
      <c r="A258348" s="1" t="s">
        <v>80201</v>
      </c>
    </row>
    <row r="258349">
      <c r="A258349" s="1" t="s">
        <v>80202</v>
      </c>
    </row>
    <row r="258350">
      <c r="A258350" s="1" t="s">
        <v>80203</v>
      </c>
    </row>
    <row r="258351">
      <c r="A258351" s="1" t="s">
        <v>80204</v>
      </c>
    </row>
    <row r="258352">
      <c r="A258352" s="1" t="s">
        <v>80205</v>
      </c>
    </row>
    <row r="258353">
      <c r="A258353" s="1" t="s">
        <v>80206</v>
      </c>
    </row>
    <row r="258354">
      <c r="A258354" s="1" t="s">
        <v>80207</v>
      </c>
    </row>
    <row r="258355">
      <c r="A258355" s="1" t="s">
        <v>80208</v>
      </c>
    </row>
    <row r="258356">
      <c r="A258356" s="1" t="s">
        <v>80209</v>
      </c>
    </row>
    <row r="258357">
      <c r="A258357" s="1" t="s">
        <v>80210</v>
      </c>
    </row>
    <row r="258358">
      <c r="A258358" s="1" t="s">
        <v>80211</v>
      </c>
    </row>
    <row r="258359">
      <c r="A258359" s="1" t="s">
        <v>80212</v>
      </c>
    </row>
    <row r="258360">
      <c r="A258360" s="1" t="s">
        <v>80213</v>
      </c>
    </row>
    <row r="258361">
      <c r="A258361" s="1" t="s">
        <v>80214</v>
      </c>
    </row>
    <row r="258362">
      <c r="A258362" s="1" t="s">
        <v>80215</v>
      </c>
    </row>
    <row r="258363">
      <c r="A258363" s="1" t="s">
        <v>80216</v>
      </c>
    </row>
    <row r="258364">
      <c r="A258364" s="1" t="s">
        <v>80217</v>
      </c>
    </row>
    <row r="258365">
      <c r="A258365" s="1" t="s">
        <v>80218</v>
      </c>
    </row>
    <row r="258366">
      <c r="A258366" s="1" t="s">
        <v>80219</v>
      </c>
    </row>
    <row r="258367">
      <c r="A258367" s="3" t="str">
        <f>e Fe eee AS TAN LEY a gaa Ri es, Pp i Wace ee as</f>
        <v>#ERROR!</v>
      </c>
    </row>
    <row r="258368">
      <c r="A258368" s="1" t="s">
        <v>80220</v>
      </c>
    </row>
    <row r="258369">
      <c r="A258369" s="1" t="s">
        <v>80221</v>
      </c>
    </row>
    <row r="258370">
      <c r="A258370" s="1" t="s">
        <v>80222</v>
      </c>
    </row>
    <row r="258371">
      <c r="A258371" s="1" t="s">
        <v>80223</v>
      </c>
    </row>
    <row r="258372">
      <c r="A258372" s="1" t="s">
        <v>80224</v>
      </c>
    </row>
    <row r="258373">
      <c r="A258373" s="1" t="s">
        <v>80225</v>
      </c>
    </row>
    <row r="258374">
      <c r="A258374" s="1" t="s">
        <v>80226</v>
      </c>
    </row>
    <row r="258375">
      <c r="A258375" s="1" t="s">
        <v>80227</v>
      </c>
    </row>
    <row r="258376">
      <c r="A258376" s="1" t="s">
        <v>80228</v>
      </c>
    </row>
    <row r="258377">
      <c r="A258377" s="1" t="s">
        <v>80229</v>
      </c>
    </row>
    <row r="258378">
      <c r="A258378" s="1" t="s">
        <v>80230</v>
      </c>
    </row>
    <row r="258379">
      <c r="A258379" s="1" t="s">
        <v>80231</v>
      </c>
    </row>
    <row r="258380">
      <c r="A258380" s="3" t="str">
        <f>n = eee ce Boe ge eae BA era ee are 9 , Mg ey</f>
        <v>#ERROR!</v>
      </c>
    </row>
    <row r="258381">
      <c r="A258381" s="1" t="s">
        <v>80232</v>
      </c>
    </row>
    <row r="258382">
      <c r="A258382" s="1" t="s">
        <v>80233</v>
      </c>
    </row>
    <row r="258383">
      <c r="A258383" s="1" t="s">
        <v>80234</v>
      </c>
    </row>
    <row r="258384">
      <c r="A258384" s="1" t="s">
        <v>80235</v>
      </c>
    </row>
    <row r="258385">
      <c r="A258385" s="1" t="s">
        <v>80236</v>
      </c>
    </row>
    <row r="258386">
      <c r="A258386" s="1" t="s">
        <v>80237</v>
      </c>
    </row>
    <row r="258387">
      <c r="A258387" s="1" t="s">
        <v>80238</v>
      </c>
    </row>
    <row r="258388">
      <c r="A258388" s="1" t="s">
        <v>80239</v>
      </c>
    </row>
    <row r="258389">
      <c r="A258389" s="3" t="str">
        <f> ee od Sy Wn JES = Settee</f>
        <v>#ERROR!</v>
      </c>
    </row>
    <row r="258390">
      <c r="A258390" s="1" t="s">
        <v>80240</v>
      </c>
    </row>
    <row r="258391">
      <c r="A258391" s="1" t="s">
        <v>80241</v>
      </c>
    </row>
    <row r="258392">
      <c r="A258392" s="1" t="s">
        <v>80242</v>
      </c>
    </row>
    <row r="258393">
      <c r="A258393" s="1" t="s">
        <v>80243</v>
      </c>
    </row>
    <row r="258394">
      <c r="A258394" s="1" t="s">
        <v>80244</v>
      </c>
    </row>
    <row r="258395">
      <c r="A258395" s="1" t="s">
        <v>80245</v>
      </c>
    </row>
    <row r="258396">
      <c r="A258396" s="1" t="s">
        <v>80246</v>
      </c>
    </row>
    <row r="258397">
      <c r="A258397" s="1" t="s">
        <v>80247</v>
      </c>
    </row>
    <row r="258398">
      <c r="A258398" s="1" t="s">
        <v>80248</v>
      </c>
    </row>
    <row r="258399">
      <c r="A258399" s="1" t="s">
        <v>80249</v>
      </c>
    </row>
    <row r="258400">
      <c r="A258400" s="1" t="s">
        <v>80250</v>
      </c>
    </row>
    <row r="258401">
      <c r="A258401" s="1" t="s">
        <v>80251</v>
      </c>
    </row>
    <row r="258402">
      <c r="A258402" s="1" t="s">
        <v>80252</v>
      </c>
    </row>
    <row r="258403">
      <c r="A258403" s="1" t="s">
        <v>80253</v>
      </c>
    </row>
    <row r="258404">
      <c r="A258404" s="1" t="s">
        <v>80254</v>
      </c>
    </row>
    <row r="258405">
      <c r="A258405" s="1" t="s">
        <v>80255</v>
      </c>
    </row>
    <row r="258406">
      <c r="A258406" s="1" t="s">
        <v>80256</v>
      </c>
    </row>
    <row r="258407">
      <c r="A258407" s="1" t="s">
        <v>80257</v>
      </c>
    </row>
    <row r="258408">
      <c r="A258408" s="1" t="s">
        <v>80258</v>
      </c>
    </row>
    <row r="258409">
      <c r="A258409" s="1" t="s">
        <v>80259</v>
      </c>
    </row>
    <row r="258410">
      <c r="A258410" s="1" t="s">
        <v>80260</v>
      </c>
    </row>
    <row r="258411">
      <c r="A258411" s="1" t="s">
        <v>80261</v>
      </c>
    </row>
    <row r="258412">
      <c r="A258412" s="1" t="s">
        <v>80262</v>
      </c>
    </row>
    <row r="258413">
      <c r="A258413" s="1" t="s">
        <v>80263</v>
      </c>
    </row>
    <row r="258414">
      <c r="A258414" s="1" t="s">
        <v>80264</v>
      </c>
    </row>
    <row r="258415">
      <c r="A258415" s="1" t="s">
        <v>80265</v>
      </c>
    </row>
    <row r="258416">
      <c r="A258416" s="3" t="str">
        <f> ee Pi ee BE</f>
        <v>#ERROR!</v>
      </c>
    </row>
    <row r="258417">
      <c r="A258417" s="3" t="str">
        <f> We a EES ees BAS — we as = BOS</f>
        <v>#ERROR!</v>
      </c>
    </row>
    <row r="258418">
      <c r="A258418" s="3" t="str">
        <f> ees ms on EE en</f>
        <v>#ERROR!</v>
      </c>
    </row>
    <row r="258419">
      <c r="A258419" s="1" t="s">
        <v>80266</v>
      </c>
    </row>
    <row r="258420">
      <c r="A258420" s="1" t="s">
        <v>80267</v>
      </c>
    </row>
    <row r="258421">
      <c r="A258421" s="1" t="s">
        <v>80268</v>
      </c>
    </row>
    <row r="258422">
      <c r="A258422" s="1" t="s">
        <v>80269</v>
      </c>
    </row>
    <row r="258423">
      <c r="A258423" s="1" t="s">
        <v>80270</v>
      </c>
    </row>
    <row r="258424">
      <c r="A258424" s="3" t="str">
        <f> i gee ie Bee a —= a ar: Pay A a mo</f>
        <v>#ERROR!</v>
      </c>
    </row>
    <row r="258425">
      <c r="A258425" s="1" t="s">
        <v>80271</v>
      </c>
    </row>
    <row r="258426">
      <c r="A258426" s="1" t="s">
        <v>80272</v>
      </c>
    </row>
    <row r="258427">
      <c r="A258427" s="1" t="s">
        <v>80273</v>
      </c>
    </row>
    <row r="258428">
      <c r="A258428" s="1" t="s">
        <v>80274</v>
      </c>
    </row>
    <row r="258429">
      <c r="A258429" s="1" t="s">
        <v>80275</v>
      </c>
    </row>
    <row r="258430">
      <c r="A258430" s="1" t="s">
        <v>80276</v>
      </c>
    </row>
    <row r="258431">
      <c r="A258431" s="1" t="s">
        <v>80277</v>
      </c>
    </row>
    <row r="258432">
      <c r="A258432" s="1" t="s">
        <v>80278</v>
      </c>
    </row>
    <row r="258433">
      <c r="A258433" s="1" t="s">
        <v>80279</v>
      </c>
    </row>
    <row r="258434">
      <c r="A258434" s="1" t="s">
        <v>80280</v>
      </c>
    </row>
    <row r="258435">
      <c r="A258435" s="1" t="s">
        <v>80281</v>
      </c>
    </row>
    <row r="258436">
      <c r="A258436" s="1" t="s">
        <v>80282</v>
      </c>
    </row>
    <row r="258437">
      <c r="A258437" s="1" t="s">
        <v>80283</v>
      </c>
    </row>
    <row r="258438">
      <c r="A258438" s="1" t="s">
        <v>80284</v>
      </c>
    </row>
    <row r="258439">
      <c r="A258439" s="3" t="str">
        <f> Teas fer HEN Ox eae ee \ YAS ea Ba be</f>
        <v>#ERROR!</v>
      </c>
    </row>
    <row r="258440">
      <c r="A258440" s="1" t="s">
        <v>80285</v>
      </c>
    </row>
    <row r="258441">
      <c r="A258441" s="1" t="s">
        <v>80286</v>
      </c>
    </row>
    <row r="258442">
      <c r="A258442" s="1" t="s">
        <v>80287</v>
      </c>
    </row>
    <row r="258443">
      <c r="A258443" s="1" t="s">
        <v>80288</v>
      </c>
    </row>
    <row r="258444">
      <c r="A258444" s="1" t="s">
        <v>80289</v>
      </c>
    </row>
    <row r="258445">
      <c r="A258445" s="1" t="s">
        <v>80290</v>
      </c>
    </row>
    <row r="258446">
      <c r="A258446" s="1" t="s">
        <v>80291</v>
      </c>
    </row>
    <row r="258447">
      <c r="A258447" s="1" t="s">
        <v>80292</v>
      </c>
    </row>
    <row r="258448">
      <c r="A258448" s="1" t="s">
        <v>80293</v>
      </c>
    </row>
    <row r="258449">
      <c r="A258449" s="1" t="s">
        <v>80294</v>
      </c>
    </row>
    <row r="258450">
      <c r="A258450" s="1" t="s">
        <v>80295</v>
      </c>
    </row>
    <row r="258451">
      <c r="A258451" s="1" t="s">
        <v>80296</v>
      </c>
    </row>
    <row r="258452">
      <c r="A258452" s="1" t="s">
        <v>80297</v>
      </c>
    </row>
    <row r="258453">
      <c r="A258453" s="1" t="s">
        <v>80298</v>
      </c>
    </row>
    <row r="258454">
      <c r="A258454" s="1" t="s">
        <v>80299</v>
      </c>
    </row>
    <row r="258455">
      <c r="A258455" s="1" t="s">
        <v>80300</v>
      </c>
    </row>
    <row r="258456">
      <c r="A258456" s="1" t="s">
        <v>80301</v>
      </c>
    </row>
    <row r="258457">
      <c r="A258457" s="1" t="s">
        <v>80302</v>
      </c>
    </row>
    <row r="258458">
      <c r="A258458" s="1" t="s">
        <v>80303</v>
      </c>
    </row>
    <row r="258459">
      <c r="A258459" s="1" t="s">
        <v>80304</v>
      </c>
    </row>
    <row r="258460">
      <c r="A258460" s="1" t="s">
        <v>80305</v>
      </c>
    </row>
    <row r="258461">
      <c r="A258461" s="1" t="s">
        <v>80306</v>
      </c>
    </row>
    <row r="258462">
      <c r="A258462" s="1" t="s">
        <v>80307</v>
      </c>
    </row>
    <row r="258463">
      <c r="A258463" s="1" t="s">
        <v>80308</v>
      </c>
    </row>
    <row r="258464">
      <c r="A258464" s="1" t="s">
        <v>80309</v>
      </c>
    </row>
    <row r="258465">
      <c r="A258465" s="1" t="s">
        <v>80310</v>
      </c>
    </row>
    <row r="258466">
      <c r="A258466" s="1" t="s">
        <v>7815</v>
      </c>
    </row>
    <row r="258467">
      <c r="A258467" s="1" t="s">
        <v>80311</v>
      </c>
    </row>
    <row r="258468">
      <c r="A258468" s="1" t="s">
        <v>9113</v>
      </c>
    </row>
    <row r="258469">
      <c r="A258469" s="1" t="s">
        <v>80312</v>
      </c>
    </row>
    <row r="258470">
      <c r="A258470" s="1" t="s">
        <v>80313</v>
      </c>
    </row>
    <row r="258471">
      <c r="A258471" s="3" t="str">
        <f>+ eS. Sa</f>
        <v>#ERROR!</v>
      </c>
    </row>
    <row r="258472">
      <c r="A258472" s="1" t="s">
        <v>80314</v>
      </c>
    </row>
    <row r="258473">
      <c r="A258473" s="1" t="s">
        <v>80315</v>
      </c>
    </row>
    <row r="258474">
      <c r="A258474" s="1" t="s">
        <v>80316</v>
      </c>
    </row>
    <row r="258475">
      <c r="A258475" s="1" t="s">
        <v>80190</v>
      </c>
    </row>
    <row r="258476">
      <c r="A258476" s="1" t="s">
        <v>80191</v>
      </c>
    </row>
    <row r="258477">
      <c r="A258477" s="1" t="s">
        <v>80192</v>
      </c>
    </row>
    <row r="258478">
      <c r="A258478" s="1" t="s">
        <v>80193</v>
      </c>
    </row>
    <row r="258479">
      <c r="A258479" s="1" t="s">
        <v>80194</v>
      </c>
    </row>
    <row r="258480">
      <c r="A258480" s="1" t="s">
        <v>80195</v>
      </c>
    </row>
    <row r="258481">
      <c r="A258481" s="1" t="s">
        <v>80196</v>
      </c>
    </row>
    <row r="258482">
      <c r="A258482" s="1" t="s">
        <v>80197</v>
      </c>
    </row>
    <row r="258483">
      <c r="A258483" s="1" t="s">
        <v>80198</v>
      </c>
    </row>
    <row r="258484">
      <c r="A258484" s="1" t="s">
        <v>80199</v>
      </c>
    </row>
    <row r="258485">
      <c r="A258485" s="1" t="s">
        <v>80200</v>
      </c>
    </row>
    <row r="258486">
      <c r="A258486" s="1" t="s">
        <v>80201</v>
      </c>
    </row>
    <row r="258487">
      <c r="A258487" s="1" t="s">
        <v>80202</v>
      </c>
    </row>
    <row r="258488">
      <c r="A258488" s="1" t="s">
        <v>80203</v>
      </c>
    </row>
    <row r="258489">
      <c r="A258489" s="1" t="s">
        <v>80204</v>
      </c>
    </row>
    <row r="258490">
      <c r="A258490" s="1" t="s">
        <v>80205</v>
      </c>
    </row>
    <row r="258491">
      <c r="A258491" s="1" t="s">
        <v>80206</v>
      </c>
    </row>
    <row r="258492">
      <c r="A258492" s="1" t="s">
        <v>80207</v>
      </c>
    </row>
    <row r="258493">
      <c r="A258493" s="1" t="s">
        <v>80208</v>
      </c>
    </row>
    <row r="258494">
      <c r="A258494" s="1" t="s">
        <v>80209</v>
      </c>
    </row>
    <row r="258495">
      <c r="A258495" s="1" t="s">
        <v>80210</v>
      </c>
    </row>
    <row r="258496">
      <c r="A258496" s="1" t="s">
        <v>80211</v>
      </c>
    </row>
    <row r="258497">
      <c r="A258497" s="1" t="s">
        <v>80212</v>
      </c>
    </row>
    <row r="258498">
      <c r="A258498" s="1" t="s">
        <v>80213</v>
      </c>
    </row>
    <row r="258499">
      <c r="A258499" s="1" t="s">
        <v>80214</v>
      </c>
    </row>
    <row r="258500">
      <c r="A258500" s="1" t="s">
        <v>80215</v>
      </c>
    </row>
    <row r="258501">
      <c r="A258501" s="1" t="s">
        <v>80216</v>
      </c>
    </row>
    <row r="258502">
      <c r="A258502" s="1" t="s">
        <v>80217</v>
      </c>
    </row>
    <row r="258503">
      <c r="A258503" s="1" t="s">
        <v>80218</v>
      </c>
    </row>
    <row r="258504">
      <c r="A258504" s="1" t="s">
        <v>80219</v>
      </c>
    </row>
    <row r="258505">
      <c r="A258505" s="3" t="str">
        <f>e Fe eee AS TAN LEY a gaa Ri es, Pp i Wace ee as</f>
        <v>#ERROR!</v>
      </c>
    </row>
    <row r="258506">
      <c r="A258506" s="1" t="s">
        <v>80220</v>
      </c>
    </row>
    <row r="258507">
      <c r="A258507" s="1" t="s">
        <v>80221</v>
      </c>
    </row>
    <row r="258508">
      <c r="A258508" s="1" t="s">
        <v>80222</v>
      </c>
    </row>
    <row r="258509">
      <c r="A258509" s="1" t="s">
        <v>80223</v>
      </c>
    </row>
    <row r="258510">
      <c r="A258510" s="1" t="s">
        <v>80224</v>
      </c>
    </row>
    <row r="258511">
      <c r="A258511" s="1" t="s">
        <v>80225</v>
      </c>
    </row>
    <row r="258512">
      <c r="A258512" s="1" t="s">
        <v>80226</v>
      </c>
    </row>
    <row r="258513">
      <c r="A258513" s="1" t="s">
        <v>80227</v>
      </c>
    </row>
    <row r="258514">
      <c r="A258514" s="1" t="s">
        <v>80228</v>
      </c>
    </row>
    <row r="258515">
      <c r="A258515" s="1" t="s">
        <v>80229</v>
      </c>
    </row>
    <row r="258516">
      <c r="A258516" s="1" t="s">
        <v>80230</v>
      </c>
    </row>
    <row r="258517">
      <c r="A258517" s="1" t="s">
        <v>80231</v>
      </c>
    </row>
    <row r="258518">
      <c r="A258518" s="3" t="str">
        <f>n = eee ce Boe ge eae BA era ee are 9 , Mg ey</f>
        <v>#ERROR!</v>
      </c>
    </row>
    <row r="258519">
      <c r="A258519" s="1" t="s">
        <v>80232</v>
      </c>
    </row>
    <row r="258520">
      <c r="A258520" s="1" t="s">
        <v>80233</v>
      </c>
    </row>
    <row r="258521">
      <c r="A258521" s="1" t="s">
        <v>80234</v>
      </c>
    </row>
    <row r="258522">
      <c r="A258522" s="1" t="s">
        <v>80235</v>
      </c>
    </row>
    <row r="258523">
      <c r="A258523" s="1" t="s">
        <v>80236</v>
      </c>
    </row>
    <row r="258524">
      <c r="A258524" s="1" t="s">
        <v>80237</v>
      </c>
    </row>
    <row r="258525">
      <c r="A258525" s="1" t="s">
        <v>80238</v>
      </c>
    </row>
    <row r="258526">
      <c r="A258526" s="1" t="s">
        <v>80239</v>
      </c>
    </row>
    <row r="258527">
      <c r="A258527" s="3" t="str">
        <f> ee od Sy Wn JES = Settee</f>
        <v>#ERROR!</v>
      </c>
    </row>
    <row r="258528">
      <c r="A258528" s="1" t="s">
        <v>80240</v>
      </c>
    </row>
    <row r="258529">
      <c r="A258529" s="1" t="s">
        <v>80241</v>
      </c>
    </row>
    <row r="258530">
      <c r="A258530" s="1" t="s">
        <v>80242</v>
      </c>
    </row>
    <row r="258531">
      <c r="A258531" s="1" t="s">
        <v>80243</v>
      </c>
    </row>
    <row r="258532">
      <c r="A258532" s="1" t="s">
        <v>80244</v>
      </c>
    </row>
    <row r="258533">
      <c r="A258533" s="1" t="s">
        <v>80245</v>
      </c>
    </row>
    <row r="258534">
      <c r="A258534" s="1" t="s">
        <v>80246</v>
      </c>
    </row>
    <row r="258535">
      <c r="A258535" s="1" t="s">
        <v>80247</v>
      </c>
    </row>
    <row r="258536">
      <c r="A258536" s="1" t="s">
        <v>80248</v>
      </c>
    </row>
    <row r="258537">
      <c r="A258537" s="1" t="s">
        <v>80249</v>
      </c>
    </row>
    <row r="258538">
      <c r="A258538" s="1" t="s">
        <v>80250</v>
      </c>
    </row>
    <row r="258539">
      <c r="A258539" s="1" t="s">
        <v>80251</v>
      </c>
    </row>
    <row r="258540">
      <c r="A258540" s="1" t="s">
        <v>80252</v>
      </c>
    </row>
    <row r="258541">
      <c r="A258541" s="1" t="s">
        <v>80253</v>
      </c>
    </row>
    <row r="258542">
      <c r="A258542" s="1" t="s">
        <v>80254</v>
      </c>
    </row>
    <row r="258543">
      <c r="A258543" s="1" t="s">
        <v>80255</v>
      </c>
    </row>
    <row r="258544">
      <c r="A258544" s="1" t="s">
        <v>80256</v>
      </c>
    </row>
    <row r="258545">
      <c r="A258545" s="1" t="s">
        <v>80257</v>
      </c>
    </row>
    <row r="258546">
      <c r="A258546" s="1" t="s">
        <v>80258</v>
      </c>
    </row>
    <row r="258547">
      <c r="A258547" s="1" t="s">
        <v>80259</v>
      </c>
    </row>
    <row r="258548">
      <c r="A258548" s="1" t="s">
        <v>80260</v>
      </c>
    </row>
    <row r="258549">
      <c r="A258549" s="1" t="s">
        <v>80261</v>
      </c>
    </row>
    <row r="258550">
      <c r="A258550" s="1" t="s">
        <v>80262</v>
      </c>
    </row>
    <row r="258551">
      <c r="A258551" s="1" t="s">
        <v>80263</v>
      </c>
    </row>
    <row r="258552">
      <c r="A258552" s="1" t="s">
        <v>80264</v>
      </c>
    </row>
    <row r="258553">
      <c r="A258553" s="1" t="s">
        <v>80265</v>
      </c>
    </row>
    <row r="258554">
      <c r="A258554" s="3" t="str">
        <f> ee Pi ee BE</f>
        <v>#ERROR!</v>
      </c>
    </row>
    <row r="258555">
      <c r="A258555" s="3" t="str">
        <f> We a EES ees BAS — we as = BOS</f>
        <v>#ERROR!</v>
      </c>
    </row>
    <row r="258556">
      <c r="A258556" s="3" t="str">
        <f> ees ms on EE en</f>
        <v>#ERROR!</v>
      </c>
    </row>
    <row r="258557">
      <c r="A258557" s="1" t="s">
        <v>80266</v>
      </c>
    </row>
    <row r="258558">
      <c r="A258558" s="1" t="s">
        <v>80267</v>
      </c>
    </row>
    <row r="258559">
      <c r="A258559" s="1" t="s">
        <v>80268</v>
      </c>
    </row>
    <row r="258560">
      <c r="A258560" s="1" t="s">
        <v>80269</v>
      </c>
    </row>
    <row r="258561">
      <c r="A258561" s="1" t="s">
        <v>80270</v>
      </c>
    </row>
    <row r="258562">
      <c r="A258562" s="3" t="str">
        <f> i gee ie Bee a —= a ar: Pay A a mo</f>
        <v>#ERROR!</v>
      </c>
    </row>
    <row r="258563">
      <c r="A258563" s="1" t="s">
        <v>80271</v>
      </c>
    </row>
    <row r="258564">
      <c r="A258564" s="1" t="s">
        <v>80272</v>
      </c>
    </row>
    <row r="258565">
      <c r="A258565" s="1" t="s">
        <v>80273</v>
      </c>
    </row>
    <row r="258566">
      <c r="A258566" s="1" t="s">
        <v>80274</v>
      </c>
    </row>
    <row r="258567">
      <c r="A258567" s="1" t="s">
        <v>80275</v>
      </c>
    </row>
    <row r="258568">
      <c r="A258568" s="1" t="s">
        <v>80276</v>
      </c>
    </row>
    <row r="258569">
      <c r="A258569" s="1" t="s">
        <v>80277</v>
      </c>
    </row>
    <row r="258570">
      <c r="A258570" s="1" t="s">
        <v>80278</v>
      </c>
    </row>
    <row r="258571">
      <c r="A258571" s="1" t="s">
        <v>80279</v>
      </c>
    </row>
    <row r="258572">
      <c r="A258572" s="1" t="s">
        <v>80280</v>
      </c>
    </row>
    <row r="258573">
      <c r="A258573" s="1" t="s">
        <v>80281</v>
      </c>
    </row>
    <row r="258574">
      <c r="A258574" s="1" t="s">
        <v>80282</v>
      </c>
    </row>
    <row r="258575">
      <c r="A258575" s="1" t="s">
        <v>80283</v>
      </c>
    </row>
    <row r="258576">
      <c r="A258576" s="1" t="s">
        <v>80284</v>
      </c>
    </row>
    <row r="258577">
      <c r="A258577" s="3" t="str">
        <f> Teas fer HEN Ox eae ee \ YAS ea Ba be</f>
        <v>#ERROR!</v>
      </c>
    </row>
    <row r="258578">
      <c r="A258578" s="1" t="s">
        <v>80285</v>
      </c>
    </row>
    <row r="258579">
      <c r="A258579" s="1" t="s">
        <v>80286</v>
      </c>
    </row>
    <row r="258580">
      <c r="A258580" s="1" t="s">
        <v>80287</v>
      </c>
    </row>
    <row r="258581">
      <c r="A258581" s="1" t="s">
        <v>80288</v>
      </c>
    </row>
    <row r="258582">
      <c r="A258582" s="1" t="s">
        <v>80289</v>
      </c>
    </row>
    <row r="258583">
      <c r="A258583" s="1" t="s">
        <v>80290</v>
      </c>
    </row>
    <row r="258584">
      <c r="A258584" s="1" t="s">
        <v>80291</v>
      </c>
    </row>
    <row r="258585">
      <c r="A258585" s="1" t="s">
        <v>80292</v>
      </c>
    </row>
    <row r="258586">
      <c r="A258586" s="1" t="s">
        <v>80293</v>
      </c>
    </row>
    <row r="258587">
      <c r="A258587" s="1" t="s">
        <v>80294</v>
      </c>
    </row>
    <row r="258588">
      <c r="A258588" s="1" t="s">
        <v>80295</v>
      </c>
    </row>
    <row r="258589">
      <c r="A258589" s="1" t="s">
        <v>80296</v>
      </c>
    </row>
    <row r="258590">
      <c r="A258590" s="1" t="s">
        <v>80297</v>
      </c>
    </row>
    <row r="258591">
      <c r="A258591" s="1" t="s">
        <v>80298</v>
      </c>
    </row>
    <row r="258592">
      <c r="A258592" s="1" t="s">
        <v>80299</v>
      </c>
    </row>
    <row r="258593">
      <c r="A258593" s="1" t="s">
        <v>80300</v>
      </c>
    </row>
    <row r="258594">
      <c r="A258594" s="1" t="s">
        <v>80301</v>
      </c>
    </row>
    <row r="258595">
      <c r="A258595" s="1" t="s">
        <v>80302</v>
      </c>
    </row>
    <row r="258596">
      <c r="A258596" s="1" t="s">
        <v>80303</v>
      </c>
    </row>
    <row r="258597">
      <c r="A258597" s="1" t="s">
        <v>80304</v>
      </c>
    </row>
    <row r="258598">
      <c r="A258598" s="1" t="s">
        <v>80305</v>
      </c>
    </row>
    <row r="258599">
      <c r="A258599" s="1" t="s">
        <v>80306</v>
      </c>
    </row>
    <row r="258600">
      <c r="A258600" s="1" t="s">
        <v>80307</v>
      </c>
    </row>
    <row r="258601">
      <c r="A258601" s="1" t="s">
        <v>80308</v>
      </c>
    </row>
    <row r="258602">
      <c r="A258602" s="1" t="s">
        <v>80309</v>
      </c>
    </row>
    <row r="258603">
      <c r="A258603" s="1" t="s">
        <v>80310</v>
      </c>
    </row>
    <row r="258604">
      <c r="A258604" s="1" t="s">
        <v>80311</v>
      </c>
    </row>
    <row r="258605">
      <c r="A258605" s="1" t="s">
        <v>80312</v>
      </c>
    </row>
    <row r="258606">
      <c r="A258606" s="1" t="s">
        <v>80313</v>
      </c>
    </row>
    <row r="258607">
      <c r="A258607" s="3" t="str">
        <f>+ eS. Sa</f>
        <v>#ERROR!</v>
      </c>
    </row>
    <row r="258608">
      <c r="A258608" s="1" t="s">
        <v>80314</v>
      </c>
    </row>
    <row r="258609">
      <c r="A258609" s="1" t="s">
        <v>80315</v>
      </c>
    </row>
    <row r="258610">
      <c r="A258610" s="1" t="s">
        <v>80317</v>
      </c>
    </row>
    <row r="258611">
      <c r="A258611" s="1" t="s">
        <v>80318</v>
      </c>
    </row>
    <row r="258612">
      <c r="A258612" s="1" t="s">
        <v>80319</v>
      </c>
    </row>
    <row r="258613">
      <c r="A258613" s="1" t="s">
        <v>80320</v>
      </c>
    </row>
    <row r="258614">
      <c r="A258614" s="1" t="s">
        <v>80321</v>
      </c>
    </row>
    <row r="258615">
      <c r="A258615" s="1" t="s">
        <v>80322</v>
      </c>
    </row>
    <row r="258616">
      <c r="A258616" s="1" t="s">
        <v>80323</v>
      </c>
    </row>
    <row r="258617">
      <c r="A258617" s="1" t="s">
        <v>80324</v>
      </c>
    </row>
    <row r="258618">
      <c r="A258618" s="1" t="s">
        <v>80325</v>
      </c>
    </row>
    <row r="258619">
      <c r="A258619" s="1" t="s">
        <v>80326</v>
      </c>
    </row>
    <row r="258620">
      <c r="A258620" s="1" t="s">
        <v>80327</v>
      </c>
    </row>
    <row r="258621">
      <c r="A258621" s="1" t="s">
        <v>80328</v>
      </c>
    </row>
    <row r="258622">
      <c r="A258622" s="1" t="s">
        <v>80329</v>
      </c>
    </row>
    <row r="258623">
      <c r="A258623" s="1" t="s">
        <v>80330</v>
      </c>
    </row>
    <row r="258624">
      <c r="A258624" s="1" t="s">
        <v>80331</v>
      </c>
    </row>
    <row r="258625">
      <c r="A258625" s="1" t="s">
        <v>80332</v>
      </c>
    </row>
    <row r="258626">
      <c r="A258626" s="1" t="s">
        <v>80333</v>
      </c>
    </row>
    <row r="258627">
      <c r="A258627" s="1" t="s">
        <v>80334</v>
      </c>
    </row>
    <row r="258628">
      <c r="A258628" s="1" t="s">
        <v>80335</v>
      </c>
    </row>
    <row r="258629">
      <c r="A258629" s="1" t="s">
        <v>80336</v>
      </c>
    </row>
    <row r="258630">
      <c r="A258630" s="3" t="str">
        <f> it 7 i nie pe Ler guy eh va ors, body Tee, AA</f>
        <v>#ERROR!</v>
      </c>
    </row>
    <row r="258631">
      <c r="A258631" s="1" t="s">
        <v>80337</v>
      </c>
    </row>
    <row r="258632">
      <c r="A258632" s="1" t="s">
        <v>80338</v>
      </c>
    </row>
    <row r="258633">
      <c r="A258633" s="1" t="s">
        <v>80339</v>
      </c>
    </row>
    <row r="258634">
      <c r="A258634" s="1" t="s">
        <v>80340</v>
      </c>
    </row>
    <row r="258635">
      <c r="A258635" s="1" t="s">
        <v>80341</v>
      </c>
    </row>
    <row r="258636">
      <c r="A258636" s="1" t="s">
        <v>80342</v>
      </c>
    </row>
    <row r="258637">
      <c r="A258637" s="1" t="s">
        <v>80343</v>
      </c>
    </row>
    <row r="258638">
      <c r="A258638" s="1" t="s">
        <v>80344</v>
      </c>
    </row>
    <row r="258639">
      <c r="A258639" s="1" t="s">
        <v>80345</v>
      </c>
    </row>
    <row r="258640">
      <c r="A258640" s="1" t="s">
        <v>80346</v>
      </c>
    </row>
    <row r="258641">
      <c r="A258641" s="1" t="s">
        <v>80347</v>
      </c>
    </row>
    <row r="258642">
      <c r="A258642" s="1" t="s">
        <v>80348</v>
      </c>
    </row>
    <row r="258643">
      <c r="A258643" s="1" t="s">
        <v>80349</v>
      </c>
    </row>
    <row r="258644">
      <c r="A258644" s="1" t="s">
        <v>80350</v>
      </c>
    </row>
    <row r="258645">
      <c r="A258645" s="1" t="s">
        <v>80351</v>
      </c>
    </row>
    <row r="258646">
      <c r="A258646" s="1" t="s">
        <v>80352</v>
      </c>
    </row>
    <row r="258647">
      <c r="A258647" s="1" t="s">
        <v>80353</v>
      </c>
    </row>
    <row r="258648">
      <c r="A258648" s="1" t="s">
        <v>80354</v>
      </c>
    </row>
    <row r="258649">
      <c r="A258649" s="1" t="s">
        <v>80355</v>
      </c>
    </row>
    <row r="258650">
      <c r="A258650" s="1" t="s">
        <v>80356</v>
      </c>
    </row>
    <row r="258651">
      <c r="A258651" s="1" t="s">
        <v>80357</v>
      </c>
    </row>
    <row r="258652">
      <c r="A258652" s="1" t="s">
        <v>80358</v>
      </c>
    </row>
    <row r="258653">
      <c r="A258653" s="1" t="s">
        <v>80359</v>
      </c>
    </row>
    <row r="258654">
      <c r="A258654" s="1" t="s">
        <v>80360</v>
      </c>
    </row>
    <row r="258655">
      <c r="A258655" s="1" t="s">
        <v>80361</v>
      </c>
    </row>
    <row r="258656">
      <c r="A258656" s="1" t="s">
        <v>80362</v>
      </c>
    </row>
    <row r="258657">
      <c r="A258657" s="1" t="s">
        <v>80363</v>
      </c>
    </row>
    <row r="258658">
      <c r="A258658" s="1" t="s">
        <v>80364</v>
      </c>
    </row>
    <row r="258659">
      <c r="A258659" s="1" t="s">
        <v>80365</v>
      </c>
    </row>
    <row r="258660">
      <c r="A258660" s="1" t="s">
        <v>80366</v>
      </c>
    </row>
    <row r="258661">
      <c r="A258661" s="1" t="s">
        <v>80367</v>
      </c>
    </row>
    <row r="258662">
      <c r="A258662" s="1" t="s">
        <v>80368</v>
      </c>
    </row>
    <row r="258663">
      <c r="A258663" s="1" t="s">
        <v>80369</v>
      </c>
    </row>
    <row r="258664">
      <c r="A258664" s="1" t="s">
        <v>80370</v>
      </c>
    </row>
    <row r="258665">
      <c r="A258665" s="1" t="s">
        <v>80371</v>
      </c>
    </row>
    <row r="258666">
      <c r="A258666" s="1" t="s">
        <v>80372</v>
      </c>
    </row>
    <row r="258667">
      <c r="A258667" s="1" t="s">
        <v>80373</v>
      </c>
    </row>
    <row r="258668">
      <c r="A258668" s="1" t="s">
        <v>80374</v>
      </c>
    </row>
    <row r="258669">
      <c r="A258669" s="1" t="s">
        <v>80375</v>
      </c>
    </row>
    <row r="258670">
      <c r="A258670" s="1" t="s">
        <v>80376</v>
      </c>
    </row>
    <row r="258671">
      <c r="A258671" s="1" t="s">
        <v>80377</v>
      </c>
    </row>
    <row r="258672">
      <c r="A258672" s="1" t="s">
        <v>80378</v>
      </c>
    </row>
    <row r="258673">
      <c r="A258673" s="1" t="s">
        <v>80379</v>
      </c>
    </row>
    <row r="258674">
      <c r="A258674" s="1" t="s">
        <v>80380</v>
      </c>
    </row>
    <row r="258675">
      <c r="A258675" s="1" t="s">
        <v>80381</v>
      </c>
    </row>
    <row r="258676">
      <c r="A258676" s="1" t="s">
        <v>80382</v>
      </c>
    </row>
    <row r="258677">
      <c r="A258677" s="1" t="s">
        <v>80383</v>
      </c>
    </row>
    <row r="258678">
      <c r="A258678" s="1" t="s">
        <v>80384</v>
      </c>
    </row>
    <row r="258679">
      <c r="A258679" s="1" t="s">
        <v>80385</v>
      </c>
    </row>
    <row r="258680">
      <c r="A258680" s="3" t="str">
        <f> : ee ok woes et aK</f>
        <v>#ERROR!</v>
      </c>
    </row>
    <row r="258681">
      <c r="A258681" s="3" t="str">
        <f> 24 ent po a % : : a Ae</f>
        <v>#ERROR!</v>
      </c>
    </row>
    <row r="258682">
      <c r="A258682" s="1" t="s">
        <v>80386</v>
      </c>
    </row>
    <row r="258683">
      <c r="A258683" s="1" t="s">
        <v>80387</v>
      </c>
    </row>
    <row r="258684">
      <c r="A258684" s="1" t="s">
        <v>80388</v>
      </c>
    </row>
    <row r="258685">
      <c r="A258685" s="1" t="s">
        <v>80389</v>
      </c>
    </row>
    <row r="258686">
      <c r="A258686" s="1" t="s">
        <v>80390</v>
      </c>
    </row>
    <row r="258687">
      <c r="A258687" s="1" t="s">
        <v>80391</v>
      </c>
    </row>
    <row r="258688">
      <c r="A258688" s="1" t="s">
        <v>80392</v>
      </c>
    </row>
    <row r="258689">
      <c r="A258689" s="1" t="s">
        <v>80393</v>
      </c>
    </row>
    <row r="258690">
      <c r="A258690" s="1" t="s">
        <v>80394</v>
      </c>
    </row>
    <row r="258691">
      <c r="A258691" s="1" t="s">
        <v>80395</v>
      </c>
    </row>
    <row r="258692">
      <c r="A258692" s="1" t="s">
        <v>80396</v>
      </c>
    </row>
    <row r="258693">
      <c r="A258693" s="1" t="s">
        <v>42114</v>
      </c>
    </row>
    <row r="258694">
      <c r="A258694" s="1" t="s">
        <v>80397</v>
      </c>
    </row>
    <row r="258695">
      <c r="A258695" s="1" t="s">
        <v>80398</v>
      </c>
    </row>
    <row r="258696">
      <c r="A258696" s="1" t="s">
        <v>80399</v>
      </c>
    </row>
    <row r="258697">
      <c r="A258697" s="1" t="s">
        <v>80400</v>
      </c>
    </row>
    <row r="258698">
      <c r="A258698" s="1" t="s">
        <v>80401</v>
      </c>
    </row>
    <row r="258699">
      <c r="A258699" s="1" t="s">
        <v>80402</v>
      </c>
    </row>
    <row r="258700">
      <c r="A258700" s="1" t="s">
        <v>80403</v>
      </c>
    </row>
    <row r="258701">
      <c r="A258701" s="1" t="s">
        <v>80404</v>
      </c>
    </row>
    <row r="258702">
      <c r="A258702" s="1" t="s">
        <v>80405</v>
      </c>
    </row>
    <row r="258703">
      <c r="A258703" s="1" t="s">
        <v>80406</v>
      </c>
    </row>
    <row r="258704">
      <c r="A258704" s="1" t="s">
        <v>80407</v>
      </c>
    </row>
    <row r="258705">
      <c r="A258705" s="1" t="s">
        <v>80408</v>
      </c>
    </row>
    <row r="258706">
      <c r="A258706" s="1" t="s">
        <v>34702</v>
      </c>
    </row>
    <row r="258707">
      <c r="A258707" s="1" t="s">
        <v>80409</v>
      </c>
    </row>
    <row r="258708">
      <c r="A258708" s="1" t="s">
        <v>80410</v>
      </c>
    </row>
    <row r="258709">
      <c r="A258709" s="1" t="s">
        <v>80411</v>
      </c>
    </row>
    <row r="258710">
      <c r="A258710" s="1" t="s">
        <v>80412</v>
      </c>
    </row>
    <row r="258711">
      <c r="A258711" s="1" t="s">
        <v>8620</v>
      </c>
    </row>
    <row r="258712">
      <c r="A258712" s="1" t="s">
        <v>80413</v>
      </c>
    </row>
    <row r="258713">
      <c r="A258713" s="1" t="s">
        <v>80320</v>
      </c>
    </row>
    <row r="258714">
      <c r="A258714" s="1" t="s">
        <v>80321</v>
      </c>
    </row>
    <row r="258715">
      <c r="A258715" s="1" t="s">
        <v>80322</v>
      </c>
    </row>
    <row r="258716">
      <c r="A258716" s="1" t="s">
        <v>80323</v>
      </c>
    </row>
    <row r="258717">
      <c r="A258717" s="1" t="s">
        <v>80324</v>
      </c>
    </row>
    <row r="258718">
      <c r="A258718" s="1" t="s">
        <v>80325</v>
      </c>
    </row>
    <row r="258719">
      <c r="A258719" s="1" t="s">
        <v>80326</v>
      </c>
    </row>
    <row r="258720">
      <c r="A258720" s="1" t="s">
        <v>80327</v>
      </c>
    </row>
    <row r="258721">
      <c r="A258721" s="1" t="s">
        <v>80328</v>
      </c>
    </row>
    <row r="258722">
      <c r="A258722" s="1" t="s">
        <v>80329</v>
      </c>
    </row>
    <row r="258723">
      <c r="A258723" s="1" t="s">
        <v>80330</v>
      </c>
    </row>
    <row r="258724">
      <c r="A258724" s="1" t="s">
        <v>80331</v>
      </c>
    </row>
    <row r="258725">
      <c r="A258725" s="1" t="s">
        <v>80332</v>
      </c>
    </row>
    <row r="258726">
      <c r="A258726" s="1" t="s">
        <v>80333</v>
      </c>
    </row>
    <row r="258727">
      <c r="A258727" s="1" t="s">
        <v>80334</v>
      </c>
    </row>
    <row r="258728">
      <c r="A258728" s="1" t="s">
        <v>80335</v>
      </c>
    </row>
    <row r="258729">
      <c r="A258729" s="1" t="s">
        <v>80336</v>
      </c>
    </row>
    <row r="258730">
      <c r="A258730" s="3" t="str">
        <f> it 7 i nie pe Ler guy eh va ors, body Tee, AA</f>
        <v>#ERROR!</v>
      </c>
    </row>
    <row r="258731">
      <c r="A258731" s="1" t="s">
        <v>80337</v>
      </c>
    </row>
    <row r="258732">
      <c r="A258732" s="1" t="s">
        <v>80338</v>
      </c>
    </row>
    <row r="258733">
      <c r="A258733" s="1" t="s">
        <v>80339</v>
      </c>
    </row>
    <row r="258734">
      <c r="A258734" s="1" t="s">
        <v>80340</v>
      </c>
    </row>
    <row r="258735">
      <c r="A258735" s="1" t="s">
        <v>80341</v>
      </c>
    </row>
    <row r="258736">
      <c r="A258736" s="1" t="s">
        <v>80342</v>
      </c>
    </row>
    <row r="258737">
      <c r="A258737" s="1" t="s">
        <v>80343</v>
      </c>
    </row>
    <row r="258738">
      <c r="A258738" s="1" t="s">
        <v>80344</v>
      </c>
    </row>
    <row r="258739">
      <c r="A258739" s="1" t="s">
        <v>80345</v>
      </c>
    </row>
    <row r="258740">
      <c r="A258740" s="1" t="s">
        <v>80346</v>
      </c>
    </row>
    <row r="258741">
      <c r="A258741" s="1" t="s">
        <v>80347</v>
      </c>
    </row>
    <row r="258742">
      <c r="A258742" s="1" t="s">
        <v>80348</v>
      </c>
    </row>
    <row r="258743">
      <c r="A258743" s="1" t="s">
        <v>80349</v>
      </c>
    </row>
    <row r="258744">
      <c r="A258744" s="1" t="s">
        <v>80350</v>
      </c>
    </row>
    <row r="258745">
      <c r="A258745" s="1" t="s">
        <v>80351</v>
      </c>
    </row>
    <row r="258746">
      <c r="A258746" s="1" t="s">
        <v>80352</v>
      </c>
    </row>
    <row r="258747">
      <c r="A258747" s="1" t="s">
        <v>80353</v>
      </c>
    </row>
    <row r="258748">
      <c r="A258748" s="1" t="s">
        <v>80354</v>
      </c>
    </row>
    <row r="258749">
      <c r="A258749" s="1" t="s">
        <v>80355</v>
      </c>
    </row>
    <row r="258750">
      <c r="A258750" s="1" t="s">
        <v>80356</v>
      </c>
    </row>
    <row r="258751">
      <c r="A258751" s="1" t="s">
        <v>80357</v>
      </c>
    </row>
    <row r="258752">
      <c r="A258752" s="1" t="s">
        <v>80358</v>
      </c>
    </row>
    <row r="258753">
      <c r="A258753" s="1" t="s">
        <v>80359</v>
      </c>
    </row>
    <row r="258754">
      <c r="A258754" s="1" t="s">
        <v>80360</v>
      </c>
    </row>
    <row r="258755">
      <c r="A258755" s="1" t="s">
        <v>80361</v>
      </c>
    </row>
    <row r="258756">
      <c r="A258756" s="1" t="s">
        <v>80362</v>
      </c>
    </row>
    <row r="258757">
      <c r="A258757" s="1" t="s">
        <v>80363</v>
      </c>
    </row>
    <row r="258758">
      <c r="A258758" s="1" t="s">
        <v>80364</v>
      </c>
    </row>
    <row r="258759">
      <c r="A258759" s="1" t="s">
        <v>80365</v>
      </c>
    </row>
    <row r="258760">
      <c r="A258760" s="1" t="s">
        <v>80366</v>
      </c>
    </row>
    <row r="258761">
      <c r="A258761" s="1" t="s">
        <v>80367</v>
      </c>
    </row>
    <row r="258762">
      <c r="A258762" s="1" t="s">
        <v>80368</v>
      </c>
    </row>
    <row r="258763">
      <c r="A258763" s="1" t="s">
        <v>80369</v>
      </c>
    </row>
    <row r="258764">
      <c r="A258764" s="1" t="s">
        <v>80370</v>
      </c>
    </row>
    <row r="258765">
      <c r="A258765" s="1" t="s">
        <v>80371</v>
      </c>
    </row>
    <row r="258766">
      <c r="A258766" s="1" t="s">
        <v>80372</v>
      </c>
    </row>
    <row r="258767">
      <c r="A258767" s="1" t="s">
        <v>80373</v>
      </c>
    </row>
    <row r="258768">
      <c r="A258768" s="1" t="s">
        <v>80374</v>
      </c>
    </row>
    <row r="258769">
      <c r="A258769" s="1" t="s">
        <v>80375</v>
      </c>
    </row>
    <row r="258770">
      <c r="A258770" s="1" t="s">
        <v>80376</v>
      </c>
    </row>
    <row r="258771">
      <c r="A258771" s="1" t="s">
        <v>80377</v>
      </c>
    </row>
    <row r="258772">
      <c r="A258772" s="1" t="s">
        <v>80378</v>
      </c>
    </row>
    <row r="258773">
      <c r="A258773" s="1" t="s">
        <v>80380</v>
      </c>
    </row>
    <row r="258774">
      <c r="A258774" s="1" t="s">
        <v>80381</v>
      </c>
    </row>
    <row r="258775">
      <c r="A258775" s="1" t="s">
        <v>80382</v>
      </c>
    </row>
    <row r="258776">
      <c r="A258776" s="1" t="s">
        <v>80383</v>
      </c>
    </row>
    <row r="258777">
      <c r="A258777" s="1" t="s">
        <v>80384</v>
      </c>
    </row>
    <row r="258778">
      <c r="A258778" s="1" t="s">
        <v>80385</v>
      </c>
    </row>
    <row r="258779">
      <c r="A258779" s="3" t="str">
        <f> : ee ok woes et aK</f>
        <v>#ERROR!</v>
      </c>
    </row>
    <row r="258780">
      <c r="A258780" s="3" t="str">
        <f> 24 ent po a % : : a Ae</f>
        <v>#ERROR!</v>
      </c>
    </row>
    <row r="258781">
      <c r="A258781" s="1" t="s">
        <v>80386</v>
      </c>
    </row>
    <row r="258782">
      <c r="A258782" s="1" t="s">
        <v>80387</v>
      </c>
    </row>
    <row r="258783">
      <c r="A258783" s="1" t="s">
        <v>80388</v>
      </c>
    </row>
    <row r="258784">
      <c r="A258784" s="1" t="s">
        <v>80389</v>
      </c>
    </row>
    <row r="258785">
      <c r="A258785" s="1" t="s">
        <v>80390</v>
      </c>
    </row>
    <row r="258786">
      <c r="A258786" s="1" t="s">
        <v>80391</v>
      </c>
    </row>
    <row r="258787">
      <c r="A258787" s="1" t="s">
        <v>80392</v>
      </c>
    </row>
    <row r="258788">
      <c r="A258788" s="1" t="s">
        <v>80393</v>
      </c>
    </row>
    <row r="258789">
      <c r="A258789" s="1" t="s">
        <v>80394</v>
      </c>
    </row>
    <row r="258790">
      <c r="A258790" s="1" t="s">
        <v>80395</v>
      </c>
    </row>
    <row r="258791">
      <c r="A258791" s="1" t="s">
        <v>80396</v>
      </c>
    </row>
    <row r="258792">
      <c r="A258792" s="1" t="s">
        <v>80397</v>
      </c>
    </row>
    <row r="258793">
      <c r="A258793" s="1" t="s">
        <v>80398</v>
      </c>
    </row>
    <row r="258794">
      <c r="A258794" s="1" t="s">
        <v>80399</v>
      </c>
    </row>
    <row r="258795">
      <c r="A258795" s="1" t="s">
        <v>80400</v>
      </c>
    </row>
    <row r="258796">
      <c r="A258796" s="1" t="s">
        <v>80401</v>
      </c>
    </row>
    <row r="258797">
      <c r="A258797" s="1" t="s">
        <v>80402</v>
      </c>
    </row>
    <row r="258798">
      <c r="A258798" s="1" t="s">
        <v>80403</v>
      </c>
    </row>
    <row r="258799">
      <c r="A258799" s="1" t="s">
        <v>80404</v>
      </c>
    </row>
    <row r="258800">
      <c r="A258800" s="1" t="s">
        <v>80405</v>
      </c>
    </row>
    <row r="258801">
      <c r="A258801" s="1" t="s">
        <v>80406</v>
      </c>
    </row>
    <row r="258802">
      <c r="A258802" s="1" t="s">
        <v>80407</v>
      </c>
    </row>
    <row r="258803">
      <c r="A258803" s="1" t="s">
        <v>80408</v>
      </c>
    </row>
    <row r="258804">
      <c r="A258804" s="1" t="s">
        <v>80409</v>
      </c>
    </row>
    <row r="258805">
      <c r="A258805" s="1" t="s">
        <v>80410</v>
      </c>
    </row>
    <row r="258806">
      <c r="A258806" s="1" t="s">
        <v>80411</v>
      </c>
    </row>
    <row r="258807">
      <c r="A258807" s="1" t="s">
        <v>80414</v>
      </c>
    </row>
    <row r="258808">
      <c r="A258808" s="1" t="s">
        <v>80415</v>
      </c>
    </row>
    <row r="258809">
      <c r="A258809" s="1" t="s">
        <v>322</v>
      </c>
    </row>
    <row r="258810">
      <c r="A258810" s="1" t="s">
        <v>80416</v>
      </c>
    </row>
    <row r="258811">
      <c r="A258811" s="1" t="s">
        <v>80417</v>
      </c>
    </row>
    <row r="258812">
      <c r="A258812" s="1" t="s">
        <v>80418</v>
      </c>
    </row>
    <row r="258813">
      <c r="A258813" s="1" t="s">
        <v>80419</v>
      </c>
    </row>
    <row r="258814">
      <c r="A258814" s="1" t="s">
        <v>80420</v>
      </c>
    </row>
    <row r="258815">
      <c r="A258815" s="1" t="s">
        <v>80421</v>
      </c>
    </row>
    <row r="258816">
      <c r="A258816" s="1" t="s">
        <v>80422</v>
      </c>
    </row>
    <row r="258817">
      <c r="A258817" s="1" t="s">
        <v>80423</v>
      </c>
    </row>
    <row r="258818">
      <c r="A258818" s="1" t="s">
        <v>80424</v>
      </c>
    </row>
    <row r="258819">
      <c r="A258819" s="1" t="s">
        <v>80425</v>
      </c>
    </row>
    <row r="258820">
      <c r="A258820" s="1" t="s">
        <v>80426</v>
      </c>
    </row>
    <row r="258821">
      <c r="A258821" s="1" t="s">
        <v>80427</v>
      </c>
    </row>
    <row r="258822">
      <c r="A258822" s="1" t="s">
        <v>80428</v>
      </c>
    </row>
    <row r="258823">
      <c r="A258823" s="1" t="s">
        <v>80429</v>
      </c>
    </row>
    <row r="258824">
      <c r="A258824" s="1" t="s">
        <v>80430</v>
      </c>
    </row>
    <row r="258825">
      <c r="A258825" s="1" t="s">
        <v>80431</v>
      </c>
    </row>
    <row r="258826">
      <c r="A258826" s="1" t="s">
        <v>80432</v>
      </c>
    </row>
    <row r="258827">
      <c r="A258827" s="1" t="s">
        <v>80433</v>
      </c>
    </row>
    <row r="258828">
      <c r="A258828" s="1" t="s">
        <v>80434</v>
      </c>
    </row>
    <row r="258829">
      <c r="A258829" s="1" t="s">
        <v>80435</v>
      </c>
    </row>
    <row r="258830">
      <c r="A258830" s="1" t="s">
        <v>80436</v>
      </c>
    </row>
    <row r="258831">
      <c r="A258831" s="1" t="s">
        <v>80437</v>
      </c>
    </row>
    <row r="258832">
      <c r="A258832" s="1" t="s">
        <v>80438</v>
      </c>
    </row>
    <row r="258833">
      <c r="A258833" s="1" t="s">
        <v>80439</v>
      </c>
    </row>
    <row r="258834">
      <c r="A258834" s="1" t="s">
        <v>80440</v>
      </c>
    </row>
    <row r="258835">
      <c r="A258835" s="1" t="s">
        <v>80441</v>
      </c>
    </row>
    <row r="258836">
      <c r="A258836" s="1" t="s">
        <v>80442</v>
      </c>
    </row>
    <row r="258837">
      <c r="A258837" s="1" t="s">
        <v>80443</v>
      </c>
    </row>
    <row r="258838">
      <c r="A258838" s="1" t="s">
        <v>80444</v>
      </c>
    </row>
    <row r="258839">
      <c r="A258839" s="1" t="s">
        <v>80445</v>
      </c>
    </row>
    <row r="258840">
      <c r="A258840" s="1" t="s">
        <v>80446</v>
      </c>
    </row>
    <row r="258841">
      <c r="A258841" s="1" t="s">
        <v>80447</v>
      </c>
    </row>
    <row r="258842">
      <c r="A258842" s="1" t="s">
        <v>80448</v>
      </c>
    </row>
    <row r="258843">
      <c r="A258843" s="1" t="s">
        <v>80449</v>
      </c>
    </row>
    <row r="258844">
      <c r="A258844" s="1" t="s">
        <v>80450</v>
      </c>
    </row>
    <row r="258845">
      <c r="A258845" s="1" t="s">
        <v>80451</v>
      </c>
    </row>
    <row r="258846">
      <c r="A258846" s="1" t="s">
        <v>80452</v>
      </c>
    </row>
    <row r="258847">
      <c r="A258847" s="1" t="s">
        <v>80453</v>
      </c>
    </row>
    <row r="258848">
      <c r="A258848" s="1" t="s">
        <v>80454</v>
      </c>
    </row>
    <row r="258849">
      <c r="A258849" s="1" t="s">
        <v>80455</v>
      </c>
    </row>
    <row r="258850">
      <c r="A258850" s="1" t="s">
        <v>80456</v>
      </c>
    </row>
    <row r="258851">
      <c r="A258851" s="1" t="s">
        <v>80457</v>
      </c>
    </row>
    <row r="258852">
      <c r="A258852" s="1" t="s">
        <v>80458</v>
      </c>
    </row>
    <row r="258853">
      <c r="A258853" s="1" t="s">
        <v>80459</v>
      </c>
    </row>
    <row r="258854">
      <c r="A258854" s="1" t="s">
        <v>80460</v>
      </c>
    </row>
    <row r="258855">
      <c r="A258855" s="1" t="s">
        <v>80461</v>
      </c>
    </row>
    <row r="258856">
      <c r="A258856" s="1" t="s">
        <v>80462</v>
      </c>
    </row>
    <row r="258857">
      <c r="A258857" s="1" t="s">
        <v>80463</v>
      </c>
    </row>
    <row r="258858">
      <c r="A258858" s="1" t="s">
        <v>80464</v>
      </c>
    </row>
    <row r="258859">
      <c r="A258859" s="1" t="s">
        <v>80465</v>
      </c>
    </row>
    <row r="258860">
      <c r="A258860" s="1" t="s">
        <v>80466</v>
      </c>
    </row>
    <row r="258861">
      <c r="A258861" s="1" t="s">
        <v>80467</v>
      </c>
    </row>
    <row r="258862">
      <c r="A258862" s="1" t="s">
        <v>80468</v>
      </c>
    </row>
    <row r="258863">
      <c r="A258863" s="1" t="s">
        <v>80469</v>
      </c>
    </row>
    <row r="258864">
      <c r="A258864" s="1" t="s">
        <v>80470</v>
      </c>
    </row>
    <row r="258865">
      <c r="A258865" s="1" t="s">
        <v>80471</v>
      </c>
    </row>
    <row r="258866">
      <c r="A258866" s="1" t="s">
        <v>80472</v>
      </c>
    </row>
    <row r="258867">
      <c r="A258867" s="1" t="s">
        <v>80473</v>
      </c>
    </row>
    <row r="258868">
      <c r="A258868" s="1" t="s">
        <v>80474</v>
      </c>
    </row>
    <row r="258869">
      <c r="A258869" s="1" t="s">
        <v>80475</v>
      </c>
    </row>
    <row r="258870">
      <c r="A258870" s="1" t="s">
        <v>80476</v>
      </c>
    </row>
    <row r="258871">
      <c r="A258871" s="1" t="s">
        <v>80477</v>
      </c>
    </row>
    <row r="258872">
      <c r="A258872" s="1" t="s">
        <v>80478</v>
      </c>
    </row>
    <row r="258873">
      <c r="A258873" s="1" t="s">
        <v>80479</v>
      </c>
    </row>
    <row r="258874">
      <c r="A258874" s="1" t="s">
        <v>80480</v>
      </c>
    </row>
    <row r="258875">
      <c r="A258875" s="1" t="s">
        <v>80481</v>
      </c>
    </row>
    <row r="258876">
      <c r="A258876" s="1" t="s">
        <v>80482</v>
      </c>
    </row>
    <row r="258877">
      <c r="A258877" s="1" t="s">
        <v>80483</v>
      </c>
    </row>
    <row r="258878">
      <c r="A258878" s="1" t="s">
        <v>80484</v>
      </c>
    </row>
    <row r="258879">
      <c r="A258879" s="1" t="s">
        <v>80485</v>
      </c>
    </row>
    <row r="258880">
      <c r="A258880" s="1" t="s">
        <v>80486</v>
      </c>
    </row>
    <row r="258881">
      <c r="A258881" s="1" t="s">
        <v>80487</v>
      </c>
    </row>
    <row r="258882">
      <c r="A258882" s="1" t="s">
        <v>14567</v>
      </c>
    </row>
    <row r="258883">
      <c r="A258883" s="1" t="s">
        <v>80488</v>
      </c>
    </row>
    <row r="258884">
      <c r="A258884" s="1" t="s">
        <v>80489</v>
      </c>
    </row>
    <row r="258885">
      <c r="A258885" s="1" t="s">
        <v>80490</v>
      </c>
    </row>
    <row r="258886">
      <c r="A258886" s="1" t="s">
        <v>80491</v>
      </c>
    </row>
    <row r="258887">
      <c r="A258887" s="1" t="s">
        <v>80492</v>
      </c>
    </row>
    <row r="258888">
      <c r="A258888" s="1" t="s">
        <v>80493</v>
      </c>
    </row>
    <row r="258889">
      <c r="A258889" s="1" t="s">
        <v>80494</v>
      </c>
    </row>
    <row r="258890">
      <c r="A258890" s="1" t="s">
        <v>80495</v>
      </c>
    </row>
    <row r="258891">
      <c r="A258891" s="1" t="s">
        <v>80496</v>
      </c>
    </row>
    <row r="258892">
      <c r="A258892" s="1" t="s">
        <v>80497</v>
      </c>
    </row>
    <row r="258893">
      <c r="A258893" s="1" t="s">
        <v>80498</v>
      </c>
    </row>
    <row r="258894">
      <c r="A258894" s="1" t="s">
        <v>80499</v>
      </c>
    </row>
    <row r="258895">
      <c r="A258895" s="1" t="s">
        <v>80500</v>
      </c>
    </row>
    <row r="258896">
      <c r="A258896" s="1" t="s">
        <v>80501</v>
      </c>
    </row>
    <row r="258897">
      <c r="A258897" s="1" t="s">
        <v>80502</v>
      </c>
    </row>
    <row r="258898">
      <c r="A258898" s="1" t="s">
        <v>80503</v>
      </c>
    </row>
    <row r="258899">
      <c r="A258899" s="1" t="s">
        <v>80504</v>
      </c>
    </row>
    <row r="258900">
      <c r="A258900" s="1" t="s">
        <v>80505</v>
      </c>
    </row>
    <row r="258901">
      <c r="A258901" s="1" t="s">
        <v>80506</v>
      </c>
    </row>
    <row r="258902">
      <c r="A258902" s="1" t="s">
        <v>80416</v>
      </c>
    </row>
    <row r="258903">
      <c r="A258903" s="1" t="s">
        <v>80417</v>
      </c>
    </row>
    <row r="258904">
      <c r="A258904" s="1" t="s">
        <v>80418</v>
      </c>
    </row>
    <row r="258905">
      <c r="A258905" s="1" t="s">
        <v>80419</v>
      </c>
    </row>
    <row r="258906">
      <c r="A258906" s="1" t="s">
        <v>80420</v>
      </c>
    </row>
    <row r="258907">
      <c r="A258907" s="1" t="s">
        <v>80421</v>
      </c>
    </row>
    <row r="258908">
      <c r="A258908" s="1" t="s">
        <v>80422</v>
      </c>
    </row>
    <row r="258909">
      <c r="A258909" s="1" t="s">
        <v>80423</v>
      </c>
    </row>
    <row r="258910">
      <c r="A258910" s="1" t="s">
        <v>80424</v>
      </c>
    </row>
    <row r="258911">
      <c r="A258911" s="1" t="s">
        <v>80425</v>
      </c>
    </row>
    <row r="258912">
      <c r="A258912" s="1" t="s">
        <v>80426</v>
      </c>
    </row>
    <row r="258913">
      <c r="A258913" s="1" t="s">
        <v>80427</v>
      </c>
    </row>
    <row r="258914">
      <c r="A258914" s="1" t="s">
        <v>80428</v>
      </c>
    </row>
    <row r="258915">
      <c r="A258915" s="1" t="s">
        <v>80429</v>
      </c>
    </row>
    <row r="258916">
      <c r="A258916" s="1" t="s">
        <v>80430</v>
      </c>
    </row>
    <row r="258917">
      <c r="A258917" s="1" t="s">
        <v>80431</v>
      </c>
    </row>
    <row r="258918">
      <c r="A258918" s="1" t="s">
        <v>80432</v>
      </c>
    </row>
    <row r="258919">
      <c r="A258919" s="1" t="s">
        <v>80433</v>
      </c>
    </row>
    <row r="258920">
      <c r="A258920" s="1" t="s">
        <v>80434</v>
      </c>
    </row>
    <row r="258921">
      <c r="A258921" s="1" t="s">
        <v>80435</v>
      </c>
    </row>
    <row r="258922">
      <c r="A258922" s="1" t="s">
        <v>80436</v>
      </c>
    </row>
    <row r="258923">
      <c r="A258923" s="1" t="s">
        <v>80437</v>
      </c>
    </row>
    <row r="258924">
      <c r="A258924" s="1" t="s">
        <v>80438</v>
      </c>
    </row>
    <row r="258925">
      <c r="A258925" s="1" t="s">
        <v>80439</v>
      </c>
    </row>
    <row r="258926">
      <c r="A258926" s="1" t="s">
        <v>80440</v>
      </c>
    </row>
    <row r="258927">
      <c r="A258927" s="1" t="s">
        <v>80441</v>
      </c>
    </row>
    <row r="258928">
      <c r="A258928" s="1" t="s">
        <v>80442</v>
      </c>
    </row>
    <row r="258929">
      <c r="A258929" s="1" t="s">
        <v>80443</v>
      </c>
    </row>
    <row r="258930">
      <c r="A258930" s="1" t="s">
        <v>80444</v>
      </c>
    </row>
    <row r="258931">
      <c r="A258931" s="1" t="s">
        <v>80445</v>
      </c>
    </row>
    <row r="258932">
      <c r="A258932" s="1" t="s">
        <v>80446</v>
      </c>
    </row>
    <row r="258933">
      <c r="A258933" s="1" t="s">
        <v>80447</v>
      </c>
    </row>
    <row r="258934">
      <c r="A258934" s="1" t="s">
        <v>80448</v>
      </c>
    </row>
    <row r="258935">
      <c r="A258935" s="1" t="s">
        <v>80449</v>
      </c>
    </row>
    <row r="258936">
      <c r="A258936" s="1" t="s">
        <v>80450</v>
      </c>
    </row>
    <row r="258937">
      <c r="A258937" s="1" t="s">
        <v>80451</v>
      </c>
    </row>
    <row r="258938">
      <c r="A258938" s="1" t="s">
        <v>80452</v>
      </c>
    </row>
    <row r="258939">
      <c r="A258939" s="1" t="s">
        <v>80453</v>
      </c>
    </row>
    <row r="258940">
      <c r="A258940" s="1" t="s">
        <v>80454</v>
      </c>
    </row>
    <row r="258941">
      <c r="A258941" s="1" t="s">
        <v>80455</v>
      </c>
    </row>
    <row r="258942">
      <c r="A258942" s="1" t="s">
        <v>80456</v>
      </c>
    </row>
    <row r="258943">
      <c r="A258943" s="1" t="s">
        <v>80457</v>
      </c>
    </row>
    <row r="258944">
      <c r="A258944" s="1" t="s">
        <v>80458</v>
      </c>
    </row>
    <row r="258945">
      <c r="A258945" s="1" t="s">
        <v>80459</v>
      </c>
    </row>
    <row r="258946">
      <c r="A258946" s="1" t="s">
        <v>80460</v>
      </c>
    </row>
    <row r="258947">
      <c r="A258947" s="1" t="s">
        <v>80461</v>
      </c>
    </row>
    <row r="258948">
      <c r="A258948" s="1" t="s">
        <v>80462</v>
      </c>
    </row>
    <row r="258949">
      <c r="A258949" s="1" t="s">
        <v>80463</v>
      </c>
    </row>
    <row r="258950">
      <c r="A258950" s="1" t="s">
        <v>80464</v>
      </c>
    </row>
    <row r="258951">
      <c r="A258951" s="1" t="s">
        <v>80465</v>
      </c>
    </row>
    <row r="258952">
      <c r="A258952" s="1" t="s">
        <v>80466</v>
      </c>
    </row>
    <row r="258953">
      <c r="A258953" s="1" t="s">
        <v>80467</v>
      </c>
    </row>
    <row r="258954">
      <c r="A258954" s="1" t="s">
        <v>80468</v>
      </c>
    </row>
    <row r="258955">
      <c r="A258955" s="1" t="s">
        <v>80469</v>
      </c>
    </row>
    <row r="258956">
      <c r="A258956" s="1" t="s">
        <v>80470</v>
      </c>
    </row>
    <row r="258957">
      <c r="A258957" s="1" t="s">
        <v>80471</v>
      </c>
    </row>
    <row r="258958">
      <c r="A258958" s="1" t="s">
        <v>80472</v>
      </c>
    </row>
    <row r="258959">
      <c r="A258959" s="1" t="s">
        <v>80473</v>
      </c>
    </row>
    <row r="258960">
      <c r="A258960" s="1" t="s">
        <v>80474</v>
      </c>
    </row>
    <row r="258961">
      <c r="A258961" s="1" t="s">
        <v>80475</v>
      </c>
    </row>
    <row r="258962">
      <c r="A258962" s="1" t="s">
        <v>80476</v>
      </c>
    </row>
    <row r="258963">
      <c r="A258963" s="1" t="s">
        <v>80477</v>
      </c>
    </row>
    <row r="258964">
      <c r="A258964" s="1" t="s">
        <v>80478</v>
      </c>
    </row>
    <row r="258965">
      <c r="A258965" s="1" t="s">
        <v>80479</v>
      </c>
    </row>
    <row r="258966">
      <c r="A258966" s="1" t="s">
        <v>80480</v>
      </c>
    </row>
    <row r="258967">
      <c r="A258967" s="1" t="s">
        <v>80481</v>
      </c>
    </row>
    <row r="258968">
      <c r="A258968" s="1" t="s">
        <v>80482</v>
      </c>
    </row>
    <row r="258969">
      <c r="A258969" s="1" t="s">
        <v>80483</v>
      </c>
    </row>
    <row r="258970">
      <c r="A258970" s="1" t="s">
        <v>80484</v>
      </c>
    </row>
    <row r="258971">
      <c r="A258971" s="1" t="s">
        <v>80485</v>
      </c>
    </row>
    <row r="258972">
      <c r="A258972" s="1" t="s">
        <v>80486</v>
      </c>
    </row>
    <row r="258973">
      <c r="A258973" s="1" t="s">
        <v>80487</v>
      </c>
    </row>
    <row r="258974">
      <c r="A258974" s="1" t="s">
        <v>80488</v>
      </c>
    </row>
    <row r="258975">
      <c r="A258975" s="1" t="s">
        <v>80489</v>
      </c>
    </row>
    <row r="258976">
      <c r="A258976" s="1" t="s">
        <v>80490</v>
      </c>
    </row>
    <row r="258977">
      <c r="A258977" s="1" t="s">
        <v>80491</v>
      </c>
    </row>
    <row r="258978">
      <c r="A258978" s="1" t="s">
        <v>80492</v>
      </c>
    </row>
    <row r="258979">
      <c r="A258979" s="1" t="s">
        <v>80493</v>
      </c>
    </row>
    <row r="258980">
      <c r="A258980" s="1" t="s">
        <v>80494</v>
      </c>
    </row>
    <row r="258981">
      <c r="A258981" s="1" t="s">
        <v>80495</v>
      </c>
    </row>
    <row r="258982">
      <c r="A258982" s="1" t="s">
        <v>80496</v>
      </c>
    </row>
    <row r="258983">
      <c r="A258983" s="1" t="s">
        <v>80497</v>
      </c>
    </row>
    <row r="258984">
      <c r="A258984" s="1" t="s">
        <v>80498</v>
      </c>
    </row>
    <row r="258985">
      <c r="A258985" s="1" t="s">
        <v>80499</v>
      </c>
    </row>
    <row r="258986">
      <c r="A258986" s="1" t="s">
        <v>80500</v>
      </c>
    </row>
    <row r="258987">
      <c r="A258987" s="1" t="s">
        <v>80501</v>
      </c>
    </row>
    <row r="258988">
      <c r="A258988" s="1" t="s">
        <v>80502</v>
      </c>
    </row>
    <row r="258989">
      <c r="A258989" s="1" t="s">
        <v>80503</v>
      </c>
    </row>
    <row r="258990">
      <c r="A258990" s="1" t="s">
        <v>80504</v>
      </c>
    </row>
    <row r="258991">
      <c r="A258991" s="1" t="s">
        <v>80505</v>
      </c>
    </row>
    <row r="258992">
      <c r="A258992" s="1" t="s">
        <v>80507</v>
      </c>
    </row>
    <row r="258993">
      <c r="A258993" s="1" t="s">
        <v>80508</v>
      </c>
    </row>
    <row r="258994">
      <c r="A258994" s="1" t="s">
        <v>80509</v>
      </c>
    </row>
    <row r="258995">
      <c r="A258995" s="1" t="s">
        <v>80510</v>
      </c>
    </row>
    <row r="258996">
      <c r="A258996" s="3" t="str">
        <f>A alate BS ee Bree i NEE ee Sa</f>
        <v>#ERROR!</v>
      </c>
    </row>
    <row r="258997">
      <c r="A258997" s="1" t="s">
        <v>80511</v>
      </c>
    </row>
    <row r="258998">
      <c r="A258998" s="1" t="s">
        <v>80512</v>
      </c>
    </row>
    <row r="258999">
      <c r="A258999" s="1" t="s">
        <v>80513</v>
      </c>
    </row>
    <row r="259000">
      <c r="A259000" s="1" t="s">
        <v>80514</v>
      </c>
    </row>
    <row r="259001">
      <c r="A259001" s="1" t="s">
        <v>80515</v>
      </c>
    </row>
    <row r="259002">
      <c r="A259002" s="1" t="s">
        <v>80516</v>
      </c>
    </row>
    <row r="259003">
      <c r="A259003" s="1" t="s">
        <v>80517</v>
      </c>
    </row>
    <row r="259004">
      <c r="A259004" s="1" t="s">
        <v>80518</v>
      </c>
    </row>
    <row r="259005">
      <c r="A259005" s="1" t="s">
        <v>80519</v>
      </c>
    </row>
    <row r="259006">
      <c r="A259006" s="1" t="s">
        <v>80520</v>
      </c>
    </row>
    <row r="259007">
      <c r="A259007" s="1" t="s">
        <v>80521</v>
      </c>
    </row>
    <row r="259008">
      <c r="A259008" s="1" t="s">
        <v>80522</v>
      </c>
    </row>
    <row r="259009">
      <c r="A259009" s="1" t="s">
        <v>80523</v>
      </c>
    </row>
    <row r="259010">
      <c r="A259010" s="1" t="s">
        <v>80524</v>
      </c>
    </row>
    <row r="259011">
      <c r="A259011" s="1" t="s">
        <v>80525</v>
      </c>
    </row>
    <row r="259012">
      <c r="A259012" s="1" t="s">
        <v>80526</v>
      </c>
    </row>
    <row r="259013">
      <c r="A259013" s="1" t="s">
        <v>80527</v>
      </c>
    </row>
    <row r="259014">
      <c r="A259014" s="1" t="s">
        <v>80528</v>
      </c>
    </row>
    <row r="259015">
      <c r="A259015" s="1" t="s">
        <v>80529</v>
      </c>
    </row>
    <row r="259016">
      <c r="A259016" s="1" t="s">
        <v>80530</v>
      </c>
    </row>
    <row r="259017">
      <c r="A259017" s="1" t="s">
        <v>80531</v>
      </c>
    </row>
    <row r="259018">
      <c r="A259018" s="1" t="s">
        <v>80532</v>
      </c>
    </row>
    <row r="259019">
      <c r="A259019" s="1" t="s">
        <v>80533</v>
      </c>
    </row>
    <row r="259020">
      <c r="A259020" s="1" t="s">
        <v>80534</v>
      </c>
    </row>
    <row r="259021">
      <c r="A259021" s="1" t="s">
        <v>80535</v>
      </c>
    </row>
    <row r="259022">
      <c r="A259022" s="1" t="s">
        <v>80536</v>
      </c>
    </row>
    <row r="259023">
      <c r="A259023" s="1" t="s">
        <v>80537</v>
      </c>
    </row>
    <row r="259024">
      <c r="A259024" s="1" t="s">
        <v>80538</v>
      </c>
    </row>
    <row r="259025">
      <c r="A259025" s="1" t="s">
        <v>80539</v>
      </c>
    </row>
    <row r="259026">
      <c r="A259026" s="1" t="s">
        <v>80540</v>
      </c>
    </row>
    <row r="259027">
      <c r="A259027" s="1" t="s">
        <v>80541</v>
      </c>
    </row>
    <row r="259028">
      <c r="A259028" s="1" t="s">
        <v>80542</v>
      </c>
    </row>
    <row r="259029">
      <c r="A259029" s="1" t="s">
        <v>80543</v>
      </c>
    </row>
    <row r="259030">
      <c r="A259030" s="1" t="s">
        <v>80544</v>
      </c>
    </row>
    <row r="259031">
      <c r="A259031" s="1" t="s">
        <v>80545</v>
      </c>
    </row>
    <row r="259032">
      <c r="A259032" s="3" t="str">
        <f>+ / : ib at i mee, is Bie x</f>
        <v>#ERROR!</v>
      </c>
    </row>
    <row r="259033">
      <c r="A259033" s="1" t="s">
        <v>80546</v>
      </c>
    </row>
    <row r="259034">
      <c r="A259034" s="1" t="s">
        <v>80547</v>
      </c>
    </row>
    <row r="259035">
      <c r="A259035" s="1" t="s">
        <v>80548</v>
      </c>
    </row>
    <row r="259036">
      <c r="A259036" s="1" t="s">
        <v>80549</v>
      </c>
    </row>
    <row r="259037">
      <c r="A259037" s="1" t="s">
        <v>80550</v>
      </c>
    </row>
    <row r="259038">
      <c r="A259038" s="1" t="s">
        <v>80551</v>
      </c>
    </row>
    <row r="259039">
      <c r="A259039" s="1" t="s">
        <v>80552</v>
      </c>
    </row>
    <row r="259040">
      <c r="A259040" s="1" t="s">
        <v>80553</v>
      </c>
    </row>
    <row r="259041">
      <c r="A259041" s="1" t="s">
        <v>80554</v>
      </c>
    </row>
    <row r="259042">
      <c r="A259042" s="1" t="s">
        <v>80555</v>
      </c>
    </row>
    <row r="259043">
      <c r="A259043" s="1" t="s">
        <v>80556</v>
      </c>
    </row>
    <row r="259044">
      <c r="A259044" s="1" t="s">
        <v>80557</v>
      </c>
    </row>
    <row r="259045">
      <c r="A259045" s="1" t="s">
        <v>80558</v>
      </c>
    </row>
    <row r="259046">
      <c r="A259046" s="3" t="str">
        <f> pe Se ey ey Pt A ay</f>
        <v>#ERROR!</v>
      </c>
    </row>
    <row r="259047">
      <c r="A259047" s="1" t="s">
        <v>80559</v>
      </c>
    </row>
    <row r="259048">
      <c r="A259048" s="1" t="s">
        <v>80560</v>
      </c>
    </row>
    <row r="259049">
      <c r="A259049" s="1" t="s">
        <v>80561</v>
      </c>
    </row>
    <row r="259050">
      <c r="A259050" s="1" t="s">
        <v>80562</v>
      </c>
    </row>
    <row r="259051">
      <c r="A259051" s="1" t="s">
        <v>80563</v>
      </c>
    </row>
    <row r="259052">
      <c r="A259052" s="1" t="s">
        <v>80564</v>
      </c>
    </row>
    <row r="259053">
      <c r="A259053" s="1" t="s">
        <v>80565</v>
      </c>
    </row>
    <row r="259054">
      <c r="A259054" s="1" t="s">
        <v>80566</v>
      </c>
    </row>
    <row r="259055">
      <c r="A259055" s="1" t="s">
        <v>80567</v>
      </c>
    </row>
    <row r="259056">
      <c r="A259056" s="1" t="s">
        <v>80568</v>
      </c>
    </row>
    <row r="259057">
      <c r="A259057" s="1" t="s">
        <v>80569</v>
      </c>
    </row>
    <row r="259058">
      <c r="A259058" s="1" t="s">
        <v>80570</v>
      </c>
    </row>
    <row r="259059">
      <c r="A259059" s="1" t="s">
        <v>80571</v>
      </c>
    </row>
    <row r="259060">
      <c r="A259060" s="1" t="s">
        <v>80572</v>
      </c>
    </row>
    <row r="259061">
      <c r="A259061" s="1" t="s">
        <v>80573</v>
      </c>
    </row>
    <row r="259062">
      <c r="A259062" s="1" t="s">
        <v>80574</v>
      </c>
    </row>
    <row r="259063">
      <c r="A259063" s="1" t="s">
        <v>80575</v>
      </c>
    </row>
    <row r="259064">
      <c r="A259064" s="3" t="str">
        <f> a rr AM Ge a Soe Oy</f>
        <v>#ERROR!</v>
      </c>
    </row>
    <row r="259065">
      <c r="A259065" s="1" t="s">
        <v>80576</v>
      </c>
    </row>
    <row r="259066">
      <c r="A259066" s="1" t="s">
        <v>80577</v>
      </c>
    </row>
    <row r="259067">
      <c r="A259067" s="1" t="s">
        <v>80578</v>
      </c>
    </row>
    <row r="259068">
      <c r="A259068" s="1" t="s">
        <v>80579</v>
      </c>
    </row>
    <row r="259069">
      <c r="A259069" s="1" t="s">
        <v>80580</v>
      </c>
    </row>
    <row r="259070">
      <c r="A259070" s="1" t="s">
        <v>80581</v>
      </c>
    </row>
    <row r="259071">
      <c r="A259071" s="1" t="s">
        <v>80582</v>
      </c>
    </row>
    <row r="259072">
      <c r="A259072" s="1" t="s">
        <v>80583</v>
      </c>
    </row>
    <row r="259073">
      <c r="A259073" s="1" t="s">
        <v>80584</v>
      </c>
    </row>
    <row r="259074">
      <c r="A259074" s="1" t="s">
        <v>80585</v>
      </c>
    </row>
    <row r="259075">
      <c r="A259075" s="1" t="s">
        <v>80586</v>
      </c>
    </row>
    <row r="259076">
      <c r="A259076" s="1" t="s">
        <v>80587</v>
      </c>
    </row>
    <row r="259077">
      <c r="A259077" s="1" t="s">
        <v>80588</v>
      </c>
    </row>
    <row r="259078">
      <c r="A259078" s="1" t="s">
        <v>80589</v>
      </c>
    </row>
    <row r="259079">
      <c r="A259079" s="1" t="s">
        <v>80590</v>
      </c>
    </row>
    <row r="259080">
      <c r="A259080" s="1" t="s">
        <v>80591</v>
      </c>
    </row>
    <row r="259081">
      <c r="A259081" s="1" t="s">
        <v>80592</v>
      </c>
    </row>
    <row r="259082">
      <c r="A259082" s="3" t="str">
        <f> ‘en wks “ep OF one : Sy ie f</f>
        <v>#ERROR!</v>
      </c>
    </row>
    <row r="259083">
      <c r="A259083" s="1" t="s">
        <v>80593</v>
      </c>
    </row>
    <row r="259084">
      <c r="A259084" s="1" t="s">
        <v>80594</v>
      </c>
    </row>
    <row r="259085">
      <c r="A259085" s="1" t="s">
        <v>80595</v>
      </c>
    </row>
    <row r="259086">
      <c r="A259086" s="1" t="s">
        <v>80596</v>
      </c>
    </row>
    <row r="259087">
      <c r="A259087" s="1" t="s">
        <v>80597</v>
      </c>
    </row>
    <row r="259088">
      <c r="A259088" s="1" t="s">
        <v>80598</v>
      </c>
    </row>
    <row r="259089">
      <c r="A259089" s="1" t="s">
        <v>80599</v>
      </c>
    </row>
    <row r="259090">
      <c r="A259090" s="1" t="s">
        <v>80600</v>
      </c>
    </row>
    <row r="259091">
      <c r="A259091" s="1" t="s">
        <v>80601</v>
      </c>
    </row>
    <row r="259092">
      <c r="A259092" s="1" t="s">
        <v>80602</v>
      </c>
    </row>
    <row r="259093">
      <c r="A259093" s="1" t="s">
        <v>80603</v>
      </c>
    </row>
    <row r="259094">
      <c r="A259094" s="1" t="s">
        <v>80604</v>
      </c>
    </row>
    <row r="259095">
      <c r="A259095" s="1" t="s">
        <v>80509</v>
      </c>
    </row>
    <row r="259096">
      <c r="A259096" s="1" t="s">
        <v>80510</v>
      </c>
    </row>
    <row r="259097">
      <c r="A259097" s="3" t="str">
        <f>A alate BS ee Bree i NEE ee Sa</f>
        <v>#ERROR!</v>
      </c>
    </row>
    <row r="259098">
      <c r="A259098" s="1" t="s">
        <v>80511</v>
      </c>
    </row>
    <row r="259099">
      <c r="A259099" s="1" t="s">
        <v>80512</v>
      </c>
    </row>
    <row r="259100">
      <c r="A259100" s="1" t="s">
        <v>80513</v>
      </c>
    </row>
    <row r="259101">
      <c r="A259101" s="1" t="s">
        <v>80514</v>
      </c>
    </row>
    <row r="259102">
      <c r="A259102" s="1" t="s">
        <v>80515</v>
      </c>
    </row>
    <row r="259103">
      <c r="A259103" s="1" t="s">
        <v>80516</v>
      </c>
    </row>
    <row r="259104">
      <c r="A259104" s="1" t="s">
        <v>80517</v>
      </c>
    </row>
    <row r="259105">
      <c r="A259105" s="1" t="s">
        <v>80518</v>
      </c>
    </row>
    <row r="259106">
      <c r="A259106" s="1" t="s">
        <v>80519</v>
      </c>
    </row>
    <row r="259107">
      <c r="A259107" s="1" t="s">
        <v>80520</v>
      </c>
    </row>
    <row r="259108">
      <c r="A259108" s="1" t="s">
        <v>80521</v>
      </c>
    </row>
    <row r="259109">
      <c r="A259109" s="1" t="s">
        <v>80522</v>
      </c>
    </row>
    <row r="259110">
      <c r="A259110" s="1" t="s">
        <v>80523</v>
      </c>
    </row>
    <row r="259111">
      <c r="A259111" s="1" t="s">
        <v>80524</v>
      </c>
    </row>
    <row r="259112">
      <c r="A259112" s="1" t="s">
        <v>80525</v>
      </c>
    </row>
    <row r="259113">
      <c r="A259113" s="1" t="s">
        <v>80526</v>
      </c>
    </row>
    <row r="259114">
      <c r="A259114" s="1" t="s">
        <v>80527</v>
      </c>
    </row>
    <row r="259115">
      <c r="A259115" s="1" t="s">
        <v>80528</v>
      </c>
    </row>
    <row r="259116">
      <c r="A259116" s="1" t="s">
        <v>80529</v>
      </c>
    </row>
    <row r="259117">
      <c r="A259117" s="1" t="s">
        <v>80530</v>
      </c>
    </row>
    <row r="259118">
      <c r="A259118" s="1" t="s">
        <v>80531</v>
      </c>
    </row>
    <row r="259119">
      <c r="A259119" s="1" t="s">
        <v>80532</v>
      </c>
    </row>
    <row r="259120">
      <c r="A259120" s="1" t="s">
        <v>80533</v>
      </c>
    </row>
    <row r="259121">
      <c r="A259121" s="1" t="s">
        <v>80534</v>
      </c>
    </row>
    <row r="259122">
      <c r="A259122" s="1" t="s">
        <v>80535</v>
      </c>
    </row>
    <row r="259123">
      <c r="A259123" s="1" t="s">
        <v>80536</v>
      </c>
    </row>
    <row r="259124">
      <c r="A259124" s="1" t="s">
        <v>80537</v>
      </c>
    </row>
    <row r="259125">
      <c r="A259125" s="1" t="s">
        <v>80538</v>
      </c>
    </row>
    <row r="259126">
      <c r="A259126" s="1" t="s">
        <v>80539</v>
      </c>
    </row>
    <row r="259127">
      <c r="A259127" s="1" t="s">
        <v>80540</v>
      </c>
    </row>
    <row r="259128">
      <c r="A259128" s="1" t="s">
        <v>80541</v>
      </c>
    </row>
    <row r="259129">
      <c r="A259129" s="1" t="s">
        <v>80542</v>
      </c>
    </row>
    <row r="259130">
      <c r="A259130" s="1" t="s">
        <v>80543</v>
      </c>
    </row>
    <row r="259131">
      <c r="A259131" s="1" t="s">
        <v>80544</v>
      </c>
    </row>
    <row r="259132">
      <c r="A259132" s="1" t="s">
        <v>80545</v>
      </c>
    </row>
    <row r="259133">
      <c r="A259133" s="3" t="str">
        <f>+ / : ib at i mee, is Bie x</f>
        <v>#ERROR!</v>
      </c>
    </row>
    <row r="259134">
      <c r="A259134" s="1" t="s">
        <v>80546</v>
      </c>
    </row>
    <row r="259135">
      <c r="A259135" s="1" t="s">
        <v>80547</v>
      </c>
    </row>
    <row r="259136">
      <c r="A259136" s="1" t="s">
        <v>80548</v>
      </c>
    </row>
    <row r="259137">
      <c r="A259137" s="1" t="s">
        <v>80549</v>
      </c>
    </row>
    <row r="259138">
      <c r="A259138" s="1" t="s">
        <v>80550</v>
      </c>
    </row>
    <row r="259139">
      <c r="A259139" s="1" t="s">
        <v>80551</v>
      </c>
    </row>
    <row r="259140">
      <c r="A259140" s="1" t="s">
        <v>80552</v>
      </c>
    </row>
    <row r="259141">
      <c r="A259141" s="1" t="s">
        <v>80553</v>
      </c>
    </row>
    <row r="259142">
      <c r="A259142" s="1" t="s">
        <v>80554</v>
      </c>
    </row>
    <row r="259143">
      <c r="A259143" s="1" t="s">
        <v>80555</v>
      </c>
    </row>
    <row r="259144">
      <c r="A259144" s="1" t="s">
        <v>80556</v>
      </c>
    </row>
    <row r="259145">
      <c r="A259145" s="1" t="s">
        <v>80557</v>
      </c>
    </row>
    <row r="259146">
      <c r="A259146" s="1" t="s">
        <v>80558</v>
      </c>
    </row>
    <row r="259147">
      <c r="A259147" s="3" t="str">
        <f> pe Se ey ey Pt A ay</f>
        <v>#ERROR!</v>
      </c>
    </row>
    <row r="259148">
      <c r="A259148" s="1" t="s">
        <v>80559</v>
      </c>
    </row>
    <row r="259149">
      <c r="A259149" s="1" t="s">
        <v>80560</v>
      </c>
    </row>
    <row r="259150">
      <c r="A259150" s="1" t="s">
        <v>80561</v>
      </c>
    </row>
    <row r="259151">
      <c r="A259151" s="1" t="s">
        <v>80562</v>
      </c>
    </row>
    <row r="259152">
      <c r="A259152" s="1" t="s">
        <v>80563</v>
      </c>
    </row>
    <row r="259153">
      <c r="A259153" s="1" t="s">
        <v>80564</v>
      </c>
    </row>
    <row r="259154">
      <c r="A259154" s="1" t="s">
        <v>80565</v>
      </c>
    </row>
    <row r="259155">
      <c r="A259155" s="1" t="s">
        <v>80566</v>
      </c>
    </row>
    <row r="259156">
      <c r="A259156" s="1" t="s">
        <v>80567</v>
      </c>
    </row>
    <row r="259157">
      <c r="A259157" s="1" t="s">
        <v>80568</v>
      </c>
    </row>
    <row r="259158">
      <c r="A259158" s="1" t="s">
        <v>80569</v>
      </c>
    </row>
    <row r="259159">
      <c r="A259159" s="1" t="s">
        <v>80570</v>
      </c>
    </row>
    <row r="259160">
      <c r="A259160" s="1" t="s">
        <v>80571</v>
      </c>
    </row>
    <row r="259161">
      <c r="A259161" s="1" t="s">
        <v>80572</v>
      </c>
    </row>
    <row r="259162">
      <c r="A259162" s="1" t="s">
        <v>80573</v>
      </c>
    </row>
    <row r="259163">
      <c r="A259163" s="1" t="s">
        <v>80574</v>
      </c>
    </row>
    <row r="259164">
      <c r="A259164" s="1" t="s">
        <v>80575</v>
      </c>
    </row>
    <row r="259165">
      <c r="A259165" s="3" t="str">
        <f> a rr AM Ge a Soe Oy</f>
        <v>#ERROR!</v>
      </c>
    </row>
    <row r="259166">
      <c r="A259166" s="1" t="s">
        <v>80576</v>
      </c>
    </row>
    <row r="259167">
      <c r="A259167" s="1" t="s">
        <v>80577</v>
      </c>
    </row>
    <row r="259168">
      <c r="A259168" s="1" t="s">
        <v>80578</v>
      </c>
    </row>
    <row r="259169">
      <c r="A259169" s="1" t="s">
        <v>80579</v>
      </c>
    </row>
    <row r="259170">
      <c r="A259170" s="1" t="s">
        <v>80580</v>
      </c>
    </row>
    <row r="259171">
      <c r="A259171" s="1" t="s">
        <v>80581</v>
      </c>
    </row>
    <row r="259172">
      <c r="A259172" s="1" t="s">
        <v>80582</v>
      </c>
    </row>
    <row r="259173">
      <c r="A259173" s="1" t="s">
        <v>80583</v>
      </c>
    </row>
    <row r="259174">
      <c r="A259174" s="1" t="s">
        <v>80584</v>
      </c>
    </row>
    <row r="259175">
      <c r="A259175" s="1" t="s">
        <v>80585</v>
      </c>
    </row>
    <row r="259176">
      <c r="A259176" s="1" t="s">
        <v>80586</v>
      </c>
    </row>
    <row r="259177">
      <c r="A259177" s="1" t="s">
        <v>80587</v>
      </c>
    </row>
    <row r="259178">
      <c r="A259178" s="1" t="s">
        <v>80588</v>
      </c>
    </row>
    <row r="259179">
      <c r="A259179" s="1" t="s">
        <v>80589</v>
      </c>
    </row>
    <row r="259180">
      <c r="A259180" s="1" t="s">
        <v>80590</v>
      </c>
    </row>
    <row r="259181">
      <c r="A259181" s="1" t="s">
        <v>80591</v>
      </c>
    </row>
    <row r="259182">
      <c r="A259182" s="1" t="s">
        <v>80592</v>
      </c>
    </row>
    <row r="259183">
      <c r="A259183" s="3" t="str">
        <f> ‘en wks “ep OF one : Sy ie f</f>
        <v>#ERROR!</v>
      </c>
    </row>
    <row r="259184">
      <c r="A259184" s="1" t="s">
        <v>80593</v>
      </c>
    </row>
    <row r="259185">
      <c r="A259185" s="1" t="s">
        <v>80594</v>
      </c>
    </row>
    <row r="259186">
      <c r="A259186" s="1" t="s">
        <v>80595</v>
      </c>
    </row>
    <row r="259187">
      <c r="A259187" s="1" t="s">
        <v>80596</v>
      </c>
    </row>
    <row r="259188">
      <c r="A259188" s="1" t="s">
        <v>80597</v>
      </c>
    </row>
    <row r="259189">
      <c r="A259189" s="1" t="s">
        <v>80598</v>
      </c>
    </row>
    <row r="259190">
      <c r="A259190" s="1" t="s">
        <v>80599</v>
      </c>
    </row>
    <row r="259191">
      <c r="A259191" s="1" t="s">
        <v>80600</v>
      </c>
    </row>
    <row r="259192">
      <c r="A259192" s="1" t="s">
        <v>80601</v>
      </c>
    </row>
    <row r="259193">
      <c r="A259193" s="1" t="s">
        <v>80602</v>
      </c>
    </row>
    <row r="259194">
      <c r="A259194" s="1" t="s">
        <v>80603</v>
      </c>
    </row>
    <row r="259195">
      <c r="A259195" s="1" t="s">
        <v>80605</v>
      </c>
    </row>
    <row r="259196">
      <c r="A259196" s="1" t="s">
        <v>80606</v>
      </c>
    </row>
    <row r="259197">
      <c r="A259197" s="1" t="s">
        <v>80607</v>
      </c>
    </row>
    <row r="259198">
      <c r="A259198" s="1" t="s">
        <v>80608</v>
      </c>
    </row>
    <row r="259199">
      <c r="A259199" s="1" t="s">
        <v>80609</v>
      </c>
    </row>
    <row r="259200">
      <c r="A259200" s="1" t="s">
        <v>80610</v>
      </c>
    </row>
    <row r="259201">
      <c r="A259201" s="1" t="s">
        <v>80611</v>
      </c>
    </row>
    <row r="259202">
      <c r="A259202" s="1" t="s">
        <v>80612</v>
      </c>
    </row>
    <row r="259203">
      <c r="A259203" s="1" t="s">
        <v>80613</v>
      </c>
    </row>
    <row r="259204">
      <c r="A259204" s="1" t="s">
        <v>80614</v>
      </c>
    </row>
    <row r="259205">
      <c r="A259205" s="1" t="s">
        <v>80615</v>
      </c>
    </row>
    <row r="259206">
      <c r="A259206" s="1" t="s">
        <v>80616</v>
      </c>
    </row>
    <row r="259207">
      <c r="A259207" s="1" t="s">
        <v>80617</v>
      </c>
    </row>
    <row r="259208">
      <c r="A259208" s="1" t="s">
        <v>80618</v>
      </c>
    </row>
    <row r="259209">
      <c r="A259209" s="1" t="s">
        <v>80619</v>
      </c>
    </row>
    <row r="259210">
      <c r="A259210" s="1" t="s">
        <v>80620</v>
      </c>
    </row>
    <row r="259211">
      <c r="A259211" s="1" t="s">
        <v>80621</v>
      </c>
    </row>
    <row r="259212">
      <c r="A259212" s="1" t="s">
        <v>80622</v>
      </c>
    </row>
    <row r="259213">
      <c r="A259213" s="1" t="s">
        <v>80623</v>
      </c>
    </row>
    <row r="259214">
      <c r="A259214" s="1" t="s">
        <v>80624</v>
      </c>
    </row>
    <row r="259215">
      <c r="A259215" s="1" t="s">
        <v>80625</v>
      </c>
    </row>
    <row r="259216">
      <c r="A259216" s="1" t="s">
        <v>80626</v>
      </c>
    </row>
    <row r="259217">
      <c r="A259217" s="1" t="s">
        <v>80627</v>
      </c>
    </row>
    <row r="259218">
      <c r="A259218" s="1" t="s">
        <v>80628</v>
      </c>
    </row>
    <row r="259219">
      <c r="A259219" s="1" t="s">
        <v>80629</v>
      </c>
    </row>
    <row r="259220">
      <c r="A259220" s="1" t="s">
        <v>80630</v>
      </c>
    </row>
    <row r="259221">
      <c r="A259221" s="1" t="s">
        <v>80631</v>
      </c>
    </row>
    <row r="259222">
      <c r="A259222" s="1" t="s">
        <v>80632</v>
      </c>
    </row>
    <row r="259223">
      <c r="A259223" s="1" t="s">
        <v>80633</v>
      </c>
    </row>
    <row r="259224">
      <c r="A259224" s="1" t="s">
        <v>80634</v>
      </c>
    </row>
    <row r="259225">
      <c r="A259225" s="1" t="s">
        <v>80635</v>
      </c>
    </row>
    <row r="259226">
      <c r="A259226" s="1" t="s">
        <v>80636</v>
      </c>
    </row>
    <row r="259227">
      <c r="A259227" s="1" t="s">
        <v>80637</v>
      </c>
    </row>
    <row r="259228">
      <c r="A259228" s="1" t="s">
        <v>80638</v>
      </c>
    </row>
    <row r="259229">
      <c r="A259229" s="1" t="s">
        <v>80639</v>
      </c>
    </row>
    <row r="259230">
      <c r="A259230" s="1" t="s">
        <v>80640</v>
      </c>
    </row>
    <row r="259231">
      <c r="A259231" s="1" t="s">
        <v>80641</v>
      </c>
    </row>
    <row r="259232">
      <c r="A259232" s="1" t="s">
        <v>80642</v>
      </c>
    </row>
    <row r="259233">
      <c r="A259233" s="1" t="s">
        <v>80643</v>
      </c>
    </row>
    <row r="259234">
      <c r="A259234" s="1" t="s">
        <v>80644</v>
      </c>
    </row>
    <row r="259235">
      <c r="A259235" s="1" t="s">
        <v>57502</v>
      </c>
    </row>
    <row r="259236">
      <c r="A259236" s="1" t="s">
        <v>80645</v>
      </c>
    </row>
    <row r="259237">
      <c r="A259237" s="1" t="s">
        <v>80646</v>
      </c>
    </row>
    <row r="259238">
      <c r="A259238" s="1" t="s">
        <v>80647</v>
      </c>
    </row>
    <row r="259239">
      <c r="A259239" s="1" t="s">
        <v>80648</v>
      </c>
    </row>
    <row r="259240">
      <c r="A259240" s="1" t="s">
        <v>80649</v>
      </c>
    </row>
    <row r="259241">
      <c r="A259241" s="1" t="s">
        <v>80650</v>
      </c>
    </row>
    <row r="259242">
      <c r="A259242" s="1" t="s">
        <v>80651</v>
      </c>
    </row>
    <row r="259243">
      <c r="A259243" s="1" t="s">
        <v>80652</v>
      </c>
    </row>
    <row r="259244">
      <c r="A259244" s="1" t="s">
        <v>80653</v>
      </c>
    </row>
    <row r="259245">
      <c r="A259245" s="1" t="s">
        <v>80607</v>
      </c>
    </row>
    <row r="259246">
      <c r="A259246" s="1" t="s">
        <v>80608</v>
      </c>
    </row>
    <row r="259247">
      <c r="A259247" s="1" t="s">
        <v>80609</v>
      </c>
    </row>
    <row r="259248">
      <c r="A259248" s="1" t="s">
        <v>80610</v>
      </c>
    </row>
    <row r="259249">
      <c r="A259249" s="1" t="s">
        <v>80611</v>
      </c>
    </row>
    <row r="259250">
      <c r="A259250" s="1" t="s">
        <v>80612</v>
      </c>
    </row>
    <row r="259251">
      <c r="A259251" s="1" t="s">
        <v>80613</v>
      </c>
    </row>
    <row r="259252">
      <c r="A259252" s="1" t="s">
        <v>80614</v>
      </c>
    </row>
    <row r="259253">
      <c r="A259253" s="1" t="s">
        <v>80615</v>
      </c>
    </row>
    <row r="259254">
      <c r="A259254" s="1" t="s">
        <v>80616</v>
      </c>
    </row>
    <row r="259255">
      <c r="A259255" s="1" t="s">
        <v>80617</v>
      </c>
    </row>
    <row r="259256">
      <c r="A259256" s="1" t="s">
        <v>80618</v>
      </c>
    </row>
    <row r="259257">
      <c r="A259257" s="1" t="s">
        <v>80619</v>
      </c>
    </row>
    <row r="259258">
      <c r="A259258" s="1" t="s">
        <v>80620</v>
      </c>
    </row>
    <row r="259259">
      <c r="A259259" s="1" t="s">
        <v>80621</v>
      </c>
    </row>
    <row r="259260">
      <c r="A259260" s="1" t="s">
        <v>80622</v>
      </c>
    </row>
    <row r="259261">
      <c r="A259261" s="1" t="s">
        <v>80623</v>
      </c>
    </row>
    <row r="259262">
      <c r="A259262" s="1" t="s">
        <v>80624</v>
      </c>
    </row>
    <row r="259263">
      <c r="A259263" s="1" t="s">
        <v>80625</v>
      </c>
    </row>
    <row r="259264">
      <c r="A259264" s="1" t="s">
        <v>80626</v>
      </c>
    </row>
    <row r="259265">
      <c r="A259265" s="1" t="s">
        <v>80627</v>
      </c>
    </row>
    <row r="259266">
      <c r="A259266" s="1" t="s">
        <v>80628</v>
      </c>
    </row>
    <row r="259267">
      <c r="A259267" s="1" t="s">
        <v>80629</v>
      </c>
    </row>
    <row r="259268">
      <c r="A259268" s="1" t="s">
        <v>80630</v>
      </c>
    </row>
    <row r="259269">
      <c r="A259269" s="1" t="s">
        <v>80631</v>
      </c>
    </row>
    <row r="259270">
      <c r="A259270" s="1" t="s">
        <v>80632</v>
      </c>
    </row>
    <row r="259271">
      <c r="A259271" s="1" t="s">
        <v>80633</v>
      </c>
    </row>
    <row r="259272">
      <c r="A259272" s="1" t="s">
        <v>80634</v>
      </c>
    </row>
    <row r="259273">
      <c r="A259273" s="1" t="s">
        <v>80635</v>
      </c>
    </row>
    <row r="259274">
      <c r="A259274" s="1" t="s">
        <v>80636</v>
      </c>
    </row>
    <row r="259275">
      <c r="A259275" s="1" t="s">
        <v>80637</v>
      </c>
    </row>
    <row r="259276">
      <c r="A259276" s="1" t="s">
        <v>80638</v>
      </c>
    </row>
    <row r="259277">
      <c r="A259277" s="1" t="s">
        <v>80639</v>
      </c>
    </row>
    <row r="259278">
      <c r="A259278" s="1" t="s">
        <v>80640</v>
      </c>
    </row>
    <row r="259279">
      <c r="A259279" s="1" t="s">
        <v>80641</v>
      </c>
    </row>
    <row r="259280">
      <c r="A259280" s="1" t="s">
        <v>80642</v>
      </c>
    </row>
    <row r="259281">
      <c r="A259281" s="1" t="s">
        <v>80643</v>
      </c>
    </row>
    <row r="259282">
      <c r="A259282" s="1" t="s">
        <v>80644</v>
      </c>
    </row>
    <row r="259283">
      <c r="A259283" s="1" t="s">
        <v>80645</v>
      </c>
    </row>
    <row r="259284">
      <c r="A259284" s="1" t="s">
        <v>80646</v>
      </c>
    </row>
    <row r="259285">
      <c r="A259285" s="1" t="s">
        <v>80647</v>
      </c>
    </row>
    <row r="259286">
      <c r="A259286" s="1" t="s">
        <v>80648</v>
      </c>
    </row>
    <row r="259287">
      <c r="A259287" s="1" t="s">
        <v>80649</v>
      </c>
    </row>
    <row r="259288">
      <c r="A259288" s="1" t="s">
        <v>80650</v>
      </c>
    </row>
    <row r="259289">
      <c r="A259289" s="1" t="s">
        <v>80651</v>
      </c>
    </row>
    <row r="259290">
      <c r="A259290" s="1" t="s">
        <v>80652</v>
      </c>
    </row>
    <row r="259291">
      <c r="A259291" s="1" t="s">
        <v>80654</v>
      </c>
    </row>
    <row r="259292">
      <c r="A259292" s="1" t="s">
        <v>80655</v>
      </c>
    </row>
    <row r="259293">
      <c r="A259293" s="1" t="s">
        <v>80656</v>
      </c>
    </row>
    <row r="259294">
      <c r="A259294" s="1" t="s">
        <v>80657</v>
      </c>
    </row>
    <row r="259295">
      <c r="A259295" s="1" t="s">
        <v>80658</v>
      </c>
    </row>
    <row r="259296">
      <c r="A259296" s="1" t="s">
        <v>80659</v>
      </c>
    </row>
    <row r="259297">
      <c r="A259297" s="1" t="s">
        <v>80660</v>
      </c>
    </row>
    <row r="259298">
      <c r="A259298" s="1" t="s">
        <v>80661</v>
      </c>
    </row>
    <row r="259299">
      <c r="A259299" s="1" t="s">
        <v>80662</v>
      </c>
    </row>
    <row r="259300">
      <c r="A259300" s="1" t="s">
        <v>80663</v>
      </c>
    </row>
    <row r="259301">
      <c r="A259301" s="1" t="s">
        <v>80664</v>
      </c>
    </row>
    <row r="259302">
      <c r="A259302" s="1" t="s">
        <v>33692</v>
      </c>
    </row>
    <row r="259303">
      <c r="A259303" s="1" t="s">
        <v>80665</v>
      </c>
    </row>
    <row r="259304">
      <c r="A259304" s="1" t="s">
        <v>80666</v>
      </c>
    </row>
    <row r="259305">
      <c r="A259305" s="1" t="s">
        <v>80667</v>
      </c>
    </row>
    <row r="259306">
      <c r="A259306" s="1" t="s">
        <v>80668</v>
      </c>
    </row>
    <row r="259307">
      <c r="A259307" s="1" t="s">
        <v>80669</v>
      </c>
    </row>
    <row r="259308">
      <c r="A259308" s="1" t="s">
        <v>80670</v>
      </c>
    </row>
    <row r="259309">
      <c r="A259309" s="1" t="s">
        <v>80671</v>
      </c>
    </row>
    <row r="259310">
      <c r="A259310" s="1" t="s">
        <v>80672</v>
      </c>
    </row>
    <row r="259311">
      <c r="A259311" s="1" t="s">
        <v>80673</v>
      </c>
    </row>
    <row r="259312">
      <c r="A259312" s="1" t="s">
        <v>80674</v>
      </c>
    </row>
    <row r="259313">
      <c r="A259313" s="1" t="s">
        <v>80675</v>
      </c>
    </row>
    <row r="259314">
      <c r="A259314" s="1" t="s">
        <v>80676</v>
      </c>
    </row>
    <row r="259315">
      <c r="A259315" s="1" t="s">
        <v>80677</v>
      </c>
    </row>
    <row r="259316">
      <c r="A259316" s="1" t="s">
        <v>80678</v>
      </c>
    </row>
    <row r="259317">
      <c r="A259317" s="1" t="s">
        <v>80679</v>
      </c>
    </row>
    <row r="259318">
      <c r="A259318" s="1" t="s">
        <v>80680</v>
      </c>
    </row>
    <row r="259319">
      <c r="A259319" s="1" t="s">
        <v>80681</v>
      </c>
    </row>
    <row r="259320">
      <c r="A259320" s="1" t="s">
        <v>80682</v>
      </c>
    </row>
    <row r="259321">
      <c r="A259321" s="1" t="s">
        <v>80683</v>
      </c>
    </row>
    <row r="259322">
      <c r="A259322" s="1" t="s">
        <v>80684</v>
      </c>
    </row>
    <row r="259323">
      <c r="A259323" s="1" t="s">
        <v>80685</v>
      </c>
    </row>
    <row r="259324">
      <c r="A259324" s="1" t="s">
        <v>80686</v>
      </c>
    </row>
    <row r="259325">
      <c r="A259325" s="1" t="s">
        <v>14966</v>
      </c>
    </row>
    <row r="259326">
      <c r="A259326" s="1" t="s">
        <v>80687</v>
      </c>
    </row>
    <row r="259327">
      <c r="A259327" s="1" t="s">
        <v>80688</v>
      </c>
    </row>
    <row r="259328">
      <c r="A259328" s="1" t="s">
        <v>80689</v>
      </c>
    </row>
    <row r="259329">
      <c r="A259329" s="1" t="s">
        <v>80690</v>
      </c>
    </row>
    <row r="259330">
      <c r="A259330" s="1" t="s">
        <v>80691</v>
      </c>
    </row>
    <row r="259331">
      <c r="A259331" s="1" t="s">
        <v>80692</v>
      </c>
    </row>
    <row r="259332">
      <c r="A259332" s="1" t="s">
        <v>80693</v>
      </c>
    </row>
    <row r="259333">
      <c r="A259333" s="1" t="s">
        <v>80694</v>
      </c>
    </row>
    <row r="259334">
      <c r="A259334" s="1" t="s">
        <v>80695</v>
      </c>
    </row>
    <row r="259335">
      <c r="A259335" s="1" t="s">
        <v>80696</v>
      </c>
    </row>
    <row r="259336">
      <c r="A259336" s="1" t="s">
        <v>80697</v>
      </c>
    </row>
    <row r="259337">
      <c r="A259337" s="1" t="s">
        <v>80698</v>
      </c>
    </row>
    <row r="259338">
      <c r="A259338" s="1" t="s">
        <v>80699</v>
      </c>
    </row>
    <row r="259339">
      <c r="A259339" s="1" t="s">
        <v>80700</v>
      </c>
    </row>
    <row r="259340">
      <c r="A259340" s="1" t="s">
        <v>80701</v>
      </c>
    </row>
    <row r="259341">
      <c r="A259341" s="1" t="s">
        <v>80702</v>
      </c>
    </row>
    <row r="259342">
      <c r="A259342" s="1" t="s">
        <v>80703</v>
      </c>
    </row>
    <row r="259343">
      <c r="A259343" s="1" t="s">
        <v>80704</v>
      </c>
    </row>
    <row r="259344">
      <c r="A259344" s="1" t="s">
        <v>80705</v>
      </c>
    </row>
    <row r="259345">
      <c r="A259345" s="1" t="s">
        <v>80706</v>
      </c>
    </row>
    <row r="259346">
      <c r="A259346" s="1" t="s">
        <v>80707</v>
      </c>
    </row>
    <row r="259347">
      <c r="A259347" s="1" t="s">
        <v>80708</v>
      </c>
    </row>
    <row r="259348">
      <c r="A259348" s="1" t="s">
        <v>80709</v>
      </c>
    </row>
    <row r="259349">
      <c r="A259349" s="1" t="s">
        <v>35276</v>
      </c>
    </row>
    <row r="259350">
      <c r="A259350" s="1" t="s">
        <v>80710</v>
      </c>
    </row>
    <row r="259351">
      <c r="A259351" s="1" t="s">
        <v>44847</v>
      </c>
    </row>
    <row r="259352">
      <c r="A259352" s="1" t="s">
        <v>80711</v>
      </c>
    </row>
    <row r="259353">
      <c r="A259353" s="3" t="str">
        <f> Se SS : Soo Se SS = ee rat</f>
        <v>#ERROR!</v>
      </c>
    </row>
    <row r="259354">
      <c r="A259354" s="1" t="s">
        <v>80712</v>
      </c>
    </row>
    <row r="259355">
      <c r="A259355" s="1" t="s">
        <v>80713</v>
      </c>
    </row>
    <row r="259356">
      <c r="A259356" s="1" t="s">
        <v>80714</v>
      </c>
    </row>
    <row r="259357">
      <c r="A259357" s="1" t="s">
        <v>38501</v>
      </c>
    </row>
    <row r="259358">
      <c r="A259358" s="1" t="s">
        <v>80715</v>
      </c>
    </row>
    <row r="259359">
      <c r="A259359" s="1" t="s">
        <v>80716</v>
      </c>
    </row>
    <row r="259360">
      <c r="A259360" s="1" t="s">
        <v>80717</v>
      </c>
    </row>
    <row r="259361">
      <c r="A259361" s="1" t="s">
        <v>35070</v>
      </c>
    </row>
    <row r="259362">
      <c r="A259362" s="1" t="s">
        <v>80718</v>
      </c>
    </row>
    <row r="259363">
      <c r="A259363" s="1" t="s">
        <v>80719</v>
      </c>
    </row>
    <row r="259364">
      <c r="A259364" s="1" t="s">
        <v>80720</v>
      </c>
    </row>
    <row r="259365">
      <c r="A259365" s="1" t="s">
        <v>80721</v>
      </c>
    </row>
    <row r="259366">
      <c r="A259366" s="1" t="s">
        <v>80722</v>
      </c>
    </row>
    <row r="259367">
      <c r="A259367" s="1" t="s">
        <v>80723</v>
      </c>
    </row>
    <row r="259368">
      <c r="A259368" s="1" t="s">
        <v>80724</v>
      </c>
    </row>
    <row r="259369">
      <c r="A259369" s="1" t="s">
        <v>80725</v>
      </c>
    </row>
    <row r="259370">
      <c r="A259370" s="1" t="s">
        <v>80726</v>
      </c>
    </row>
    <row r="259371">
      <c r="A259371" s="1" t="s">
        <v>80727</v>
      </c>
    </row>
    <row r="259372">
      <c r="A259372" s="1" t="s">
        <v>80728</v>
      </c>
    </row>
    <row r="259373">
      <c r="A259373" s="1" t="s">
        <v>80729</v>
      </c>
    </row>
    <row r="259374">
      <c r="A259374" s="1" t="s">
        <v>80730</v>
      </c>
    </row>
    <row r="259375">
      <c r="A259375" s="1" t="s">
        <v>80731</v>
      </c>
    </row>
    <row r="259376">
      <c r="A259376" s="1" t="s">
        <v>80732</v>
      </c>
    </row>
    <row r="259377">
      <c r="A259377" s="1" t="s">
        <v>80733</v>
      </c>
    </row>
    <row r="259378">
      <c r="A259378" s="1" t="s">
        <v>80734</v>
      </c>
    </row>
    <row r="259379">
      <c r="A259379" s="1" t="s">
        <v>80735</v>
      </c>
    </row>
    <row r="259380">
      <c r="A259380" s="1" t="s">
        <v>80736</v>
      </c>
    </row>
    <row r="259381">
      <c r="A259381" s="1" t="s">
        <v>80737</v>
      </c>
    </row>
    <row r="259382">
      <c r="A259382" s="1" t="s">
        <v>80738</v>
      </c>
    </row>
    <row r="259383">
      <c r="A259383" s="1" t="s">
        <v>80739</v>
      </c>
    </row>
    <row r="259384">
      <c r="A259384" s="1" t="s">
        <v>80740</v>
      </c>
    </row>
    <row r="259385">
      <c r="A259385" s="1" t="s">
        <v>80741</v>
      </c>
    </row>
    <row r="259386">
      <c r="A259386" s="1" t="s">
        <v>80742</v>
      </c>
    </row>
    <row r="259387">
      <c r="A259387" s="1" t="s">
        <v>80743</v>
      </c>
    </row>
    <row r="259388">
      <c r="A259388" s="1" t="s">
        <v>80744</v>
      </c>
    </row>
    <row r="259389">
      <c r="A259389" s="1" t="s">
        <v>80745</v>
      </c>
    </row>
    <row r="259390">
      <c r="A259390" s="1" t="s">
        <v>80746</v>
      </c>
    </row>
    <row r="259391">
      <c r="A259391" s="1" t="s">
        <v>80747</v>
      </c>
    </row>
    <row r="259392">
      <c r="A259392" s="1" t="s">
        <v>80748</v>
      </c>
    </row>
    <row r="259393">
      <c r="A259393" s="1" t="s">
        <v>80749</v>
      </c>
    </row>
    <row r="259394">
      <c r="A259394" s="1" t="s">
        <v>80750</v>
      </c>
    </row>
    <row r="259395">
      <c r="A259395" s="1" t="s">
        <v>80751</v>
      </c>
    </row>
    <row r="259396">
      <c r="A259396" s="3" t="str">
        <f>+ OP oy ced ee ee x</f>
        <v>#ERROR!</v>
      </c>
    </row>
    <row r="259397">
      <c r="A259397" s="1" t="s">
        <v>80752</v>
      </c>
    </row>
    <row r="259398">
      <c r="A259398" s="1" t="s">
        <v>80753</v>
      </c>
    </row>
    <row r="259399">
      <c r="A259399" s="1" t="s">
        <v>80754</v>
      </c>
    </row>
    <row r="259400">
      <c r="A259400" s="1" t="s">
        <v>80755</v>
      </c>
    </row>
    <row r="259401">
      <c r="A259401" s="1" t="s">
        <v>80756</v>
      </c>
    </row>
    <row r="259402">
      <c r="A259402" s="1" t="s">
        <v>80757</v>
      </c>
    </row>
    <row r="259403">
      <c r="A259403" s="1" t="s">
        <v>80758</v>
      </c>
    </row>
    <row r="259404">
      <c r="A259404" s="1" t="s">
        <v>80759</v>
      </c>
    </row>
    <row r="259405">
      <c r="A259405" s="1" t="s">
        <v>2382</v>
      </c>
    </row>
    <row r="259406">
      <c r="A259406" s="1" t="s">
        <v>80760</v>
      </c>
    </row>
    <row r="259407">
      <c r="A259407" s="1" t="s">
        <v>80761</v>
      </c>
    </row>
    <row r="259408">
      <c r="A259408" s="1" t="s">
        <v>80762</v>
      </c>
    </row>
    <row r="259409">
      <c r="A259409" s="1" t="s">
        <v>80763</v>
      </c>
    </row>
    <row r="259410">
      <c r="A259410" s="1" t="s">
        <v>80764</v>
      </c>
    </row>
    <row r="259411">
      <c r="A259411" s="1" t="s">
        <v>80765</v>
      </c>
    </row>
    <row r="259412">
      <c r="A259412" s="1" t="s">
        <v>80766</v>
      </c>
    </row>
    <row r="259413">
      <c r="A259413" s="1" t="s">
        <v>80767</v>
      </c>
    </row>
    <row r="259414">
      <c r="A259414" s="1" t="s">
        <v>80768</v>
      </c>
    </row>
    <row r="259415">
      <c r="A259415" s="3" t="str">
        <f> geeks” a aoe : ee</f>
        <v>#ERROR!</v>
      </c>
    </row>
    <row r="259416">
      <c r="A259416" s="1" t="s">
        <v>80769</v>
      </c>
    </row>
    <row r="259417">
      <c r="A259417" s="1" t="s">
        <v>58194</v>
      </c>
    </row>
    <row r="259418">
      <c r="A259418" s="1" t="s">
        <v>80770</v>
      </c>
    </row>
    <row r="259419">
      <c r="A259419" s="1" t="s">
        <v>80656</v>
      </c>
    </row>
    <row r="259420">
      <c r="A259420" s="1" t="s">
        <v>80657</v>
      </c>
    </row>
    <row r="259421">
      <c r="A259421" s="1" t="s">
        <v>80658</v>
      </c>
    </row>
    <row r="259422">
      <c r="A259422" s="1" t="s">
        <v>80659</v>
      </c>
    </row>
    <row r="259423">
      <c r="A259423" s="1" t="s">
        <v>80660</v>
      </c>
    </row>
    <row r="259424">
      <c r="A259424" s="1" t="s">
        <v>80661</v>
      </c>
    </row>
    <row r="259425">
      <c r="A259425" s="1" t="s">
        <v>80662</v>
      </c>
    </row>
    <row r="259426">
      <c r="A259426" s="1" t="s">
        <v>80663</v>
      </c>
    </row>
    <row r="259427">
      <c r="A259427" s="1" t="s">
        <v>80664</v>
      </c>
    </row>
    <row r="259428">
      <c r="A259428" s="1" t="s">
        <v>33692</v>
      </c>
    </row>
    <row r="259429">
      <c r="A259429" s="1" t="s">
        <v>80665</v>
      </c>
    </row>
    <row r="259430">
      <c r="A259430" s="1" t="s">
        <v>80666</v>
      </c>
    </row>
    <row r="259431">
      <c r="A259431" s="1" t="s">
        <v>80667</v>
      </c>
    </row>
    <row r="259432">
      <c r="A259432" s="1" t="s">
        <v>80668</v>
      </c>
    </row>
    <row r="259433">
      <c r="A259433" s="1" t="s">
        <v>80669</v>
      </c>
    </row>
    <row r="259434">
      <c r="A259434" s="1" t="s">
        <v>80670</v>
      </c>
    </row>
    <row r="259435">
      <c r="A259435" s="1" t="s">
        <v>80671</v>
      </c>
    </row>
    <row r="259436">
      <c r="A259436" s="1" t="s">
        <v>80672</v>
      </c>
    </row>
    <row r="259437">
      <c r="A259437" s="1" t="s">
        <v>80673</v>
      </c>
    </row>
    <row r="259438">
      <c r="A259438" s="1" t="s">
        <v>80674</v>
      </c>
    </row>
    <row r="259439">
      <c r="A259439" s="1" t="s">
        <v>80675</v>
      </c>
    </row>
    <row r="259440">
      <c r="A259440" s="1" t="s">
        <v>80676</v>
      </c>
    </row>
    <row r="259441">
      <c r="A259441" s="1" t="s">
        <v>80677</v>
      </c>
    </row>
    <row r="259442">
      <c r="A259442" s="1" t="s">
        <v>80678</v>
      </c>
    </row>
    <row r="259443">
      <c r="A259443" s="1" t="s">
        <v>80679</v>
      </c>
    </row>
    <row r="259444">
      <c r="A259444" s="1" t="s">
        <v>80680</v>
      </c>
    </row>
    <row r="259445">
      <c r="A259445" s="1" t="s">
        <v>80681</v>
      </c>
    </row>
    <row r="259446">
      <c r="A259446" s="1" t="s">
        <v>80682</v>
      </c>
    </row>
    <row r="259447">
      <c r="A259447" s="1" t="s">
        <v>80683</v>
      </c>
    </row>
    <row r="259448">
      <c r="A259448" s="1" t="s">
        <v>80684</v>
      </c>
    </row>
    <row r="259449">
      <c r="A259449" s="1" t="s">
        <v>80685</v>
      </c>
    </row>
    <row r="259450">
      <c r="A259450" s="1" t="s">
        <v>80686</v>
      </c>
    </row>
    <row r="259451">
      <c r="A259451" s="1" t="s">
        <v>14966</v>
      </c>
    </row>
    <row r="259452">
      <c r="A259452" s="1" t="s">
        <v>80687</v>
      </c>
    </row>
    <row r="259453">
      <c r="A259453" s="1" t="s">
        <v>80688</v>
      </c>
    </row>
    <row r="259454">
      <c r="A259454" s="1" t="s">
        <v>80689</v>
      </c>
    </row>
    <row r="259455">
      <c r="A259455" s="1" t="s">
        <v>80690</v>
      </c>
    </row>
    <row r="259456">
      <c r="A259456" s="1" t="s">
        <v>80691</v>
      </c>
    </row>
    <row r="259457">
      <c r="A259457" s="1" t="s">
        <v>80692</v>
      </c>
    </row>
    <row r="259458">
      <c r="A259458" s="1" t="s">
        <v>80693</v>
      </c>
    </row>
    <row r="259459">
      <c r="A259459" s="1" t="s">
        <v>80694</v>
      </c>
    </row>
    <row r="259460">
      <c r="A259460" s="1" t="s">
        <v>80695</v>
      </c>
    </row>
    <row r="259461">
      <c r="A259461" s="1" t="s">
        <v>80696</v>
      </c>
    </row>
    <row r="259462">
      <c r="A259462" s="1" t="s">
        <v>80697</v>
      </c>
    </row>
    <row r="259463">
      <c r="A259463" s="1" t="s">
        <v>80698</v>
      </c>
    </row>
    <row r="259464">
      <c r="A259464" s="1" t="s">
        <v>80699</v>
      </c>
    </row>
    <row r="259465">
      <c r="A259465" s="1" t="s">
        <v>80700</v>
      </c>
    </row>
    <row r="259466">
      <c r="A259466" s="1" t="s">
        <v>80701</v>
      </c>
    </row>
    <row r="259467">
      <c r="A259467" s="1" t="s">
        <v>80702</v>
      </c>
    </row>
    <row r="259468">
      <c r="A259468" s="1" t="s">
        <v>80703</v>
      </c>
    </row>
    <row r="259469">
      <c r="A259469" s="1" t="s">
        <v>80704</v>
      </c>
    </row>
    <row r="259470">
      <c r="A259470" s="1" t="s">
        <v>80705</v>
      </c>
    </row>
    <row r="259471">
      <c r="A259471" s="1" t="s">
        <v>80706</v>
      </c>
    </row>
    <row r="259472">
      <c r="A259472" s="1" t="s">
        <v>80707</v>
      </c>
    </row>
    <row r="259473">
      <c r="A259473" s="1" t="s">
        <v>80708</v>
      </c>
    </row>
    <row r="259474">
      <c r="A259474" s="1" t="s">
        <v>80709</v>
      </c>
    </row>
    <row r="259475">
      <c r="A259475" s="1" t="s">
        <v>80710</v>
      </c>
    </row>
    <row r="259476">
      <c r="A259476" s="1" t="s">
        <v>80711</v>
      </c>
    </row>
    <row r="259477">
      <c r="A259477" s="3" t="str">
        <f> Se SS : Soo Se SS = ee rat</f>
        <v>#ERROR!</v>
      </c>
    </row>
    <row r="259478">
      <c r="A259478" s="1" t="s">
        <v>80712</v>
      </c>
    </row>
    <row r="259479">
      <c r="A259479" s="1" t="s">
        <v>80713</v>
      </c>
    </row>
    <row r="259480">
      <c r="A259480" s="1" t="s">
        <v>80714</v>
      </c>
    </row>
    <row r="259481">
      <c r="A259481" s="1" t="s">
        <v>80715</v>
      </c>
    </row>
    <row r="259482">
      <c r="A259482" s="1" t="s">
        <v>80716</v>
      </c>
    </row>
    <row r="259483">
      <c r="A259483" s="1" t="s">
        <v>80717</v>
      </c>
    </row>
    <row r="259484">
      <c r="A259484" s="1" t="s">
        <v>35070</v>
      </c>
    </row>
    <row r="259485">
      <c r="A259485" s="1" t="s">
        <v>80718</v>
      </c>
    </row>
    <row r="259486">
      <c r="A259486" s="1" t="s">
        <v>80719</v>
      </c>
    </row>
    <row r="259487">
      <c r="A259487" s="1" t="s">
        <v>80720</v>
      </c>
    </row>
    <row r="259488">
      <c r="A259488" s="1" t="s">
        <v>80721</v>
      </c>
    </row>
    <row r="259489">
      <c r="A259489" s="1" t="s">
        <v>80722</v>
      </c>
    </row>
    <row r="259490">
      <c r="A259490" s="1" t="s">
        <v>80723</v>
      </c>
    </row>
    <row r="259491">
      <c r="A259491" s="1" t="s">
        <v>80724</v>
      </c>
    </row>
    <row r="259492">
      <c r="A259492" s="1" t="s">
        <v>80725</v>
      </c>
    </row>
    <row r="259493">
      <c r="A259493" s="1" t="s">
        <v>80726</v>
      </c>
    </row>
    <row r="259494">
      <c r="A259494" s="1" t="s">
        <v>80727</v>
      </c>
    </row>
    <row r="259495">
      <c r="A259495" s="1" t="s">
        <v>80728</v>
      </c>
    </row>
    <row r="259496">
      <c r="A259496" s="1" t="s">
        <v>80729</v>
      </c>
    </row>
    <row r="259497">
      <c r="A259497" s="1" t="s">
        <v>80730</v>
      </c>
    </row>
    <row r="259498">
      <c r="A259498" s="1" t="s">
        <v>80731</v>
      </c>
    </row>
    <row r="259499">
      <c r="A259499" s="1" t="s">
        <v>80732</v>
      </c>
    </row>
    <row r="259500">
      <c r="A259500" s="1" t="s">
        <v>80733</v>
      </c>
    </row>
    <row r="259501">
      <c r="A259501" s="1" t="s">
        <v>80734</v>
      </c>
    </row>
    <row r="259502">
      <c r="A259502" s="1" t="s">
        <v>80735</v>
      </c>
    </row>
    <row r="259503">
      <c r="A259503" s="1" t="s">
        <v>80736</v>
      </c>
    </row>
    <row r="259504">
      <c r="A259504" s="1" t="s">
        <v>80737</v>
      </c>
    </row>
    <row r="259505">
      <c r="A259505" s="1" t="s">
        <v>80738</v>
      </c>
    </row>
    <row r="259506">
      <c r="A259506" s="1" t="s">
        <v>80739</v>
      </c>
    </row>
    <row r="259507">
      <c r="A259507" s="1" t="s">
        <v>80740</v>
      </c>
    </row>
    <row r="259508">
      <c r="A259508" s="1" t="s">
        <v>80741</v>
      </c>
    </row>
    <row r="259509">
      <c r="A259509" s="1" t="s">
        <v>80742</v>
      </c>
    </row>
    <row r="259510">
      <c r="A259510" s="1" t="s">
        <v>80743</v>
      </c>
    </row>
    <row r="259511">
      <c r="A259511" s="1" t="s">
        <v>80744</v>
      </c>
    </row>
    <row r="259512">
      <c r="A259512" s="1" t="s">
        <v>80745</v>
      </c>
    </row>
    <row r="259513">
      <c r="A259513" s="1" t="s">
        <v>80746</v>
      </c>
    </row>
    <row r="259514">
      <c r="A259514" s="1" t="s">
        <v>80747</v>
      </c>
    </row>
    <row r="259515">
      <c r="A259515" s="1" t="s">
        <v>80748</v>
      </c>
    </row>
    <row r="259516">
      <c r="A259516" s="1" t="s">
        <v>80749</v>
      </c>
    </row>
    <row r="259517">
      <c r="A259517" s="1" t="s">
        <v>80750</v>
      </c>
    </row>
    <row r="259518">
      <c r="A259518" s="1" t="s">
        <v>80751</v>
      </c>
    </row>
    <row r="259519">
      <c r="A259519" s="3" t="str">
        <f>+ OP oy ced ee ee x</f>
        <v>#ERROR!</v>
      </c>
    </row>
    <row r="259520">
      <c r="A259520" s="1" t="s">
        <v>80752</v>
      </c>
    </row>
    <row r="259521">
      <c r="A259521" s="1" t="s">
        <v>80753</v>
      </c>
    </row>
    <row r="259522">
      <c r="A259522" s="1" t="s">
        <v>80754</v>
      </c>
    </row>
    <row r="259523">
      <c r="A259523" s="1" t="s">
        <v>80755</v>
      </c>
    </row>
    <row r="259524">
      <c r="A259524" s="1" t="s">
        <v>80756</v>
      </c>
    </row>
    <row r="259525">
      <c r="A259525" s="1" t="s">
        <v>80757</v>
      </c>
    </row>
    <row r="259526">
      <c r="A259526" s="1" t="s">
        <v>80758</v>
      </c>
    </row>
    <row r="259527">
      <c r="A259527" s="1" t="s">
        <v>80759</v>
      </c>
    </row>
    <row r="259528">
      <c r="A259528" s="1" t="s">
        <v>80760</v>
      </c>
    </row>
    <row r="259529">
      <c r="A259529" s="1" t="s">
        <v>80761</v>
      </c>
    </row>
    <row r="259530">
      <c r="A259530" s="1" t="s">
        <v>80762</v>
      </c>
    </row>
    <row r="259531">
      <c r="A259531" s="1" t="s">
        <v>80763</v>
      </c>
    </row>
    <row r="259532">
      <c r="A259532" s="1" t="s">
        <v>80764</v>
      </c>
    </row>
    <row r="259533">
      <c r="A259533" s="1" t="s">
        <v>80765</v>
      </c>
    </row>
    <row r="259534">
      <c r="A259534" s="1" t="s">
        <v>80766</v>
      </c>
    </row>
    <row r="259535">
      <c r="A259535" s="1" t="s">
        <v>80767</v>
      </c>
    </row>
    <row r="259536">
      <c r="A259536" s="1" t="s">
        <v>80768</v>
      </c>
    </row>
    <row r="259537">
      <c r="A259537" s="3" t="str">
        <f> geeks” a aoe : ee</f>
        <v>#ERROR!</v>
      </c>
    </row>
    <row r="259538">
      <c r="A259538" s="1" t="s">
        <v>80769</v>
      </c>
    </row>
    <row r="259539">
      <c r="A259539" s="1" t="s">
        <v>80771</v>
      </c>
    </row>
    <row r="259540">
      <c r="A259540" s="1" t="s">
        <v>80772</v>
      </c>
    </row>
    <row r="259541">
      <c r="A259541" s="1" t="s">
        <v>80773</v>
      </c>
    </row>
    <row r="259542">
      <c r="A259542" s="1" t="s">
        <v>80774</v>
      </c>
    </row>
    <row r="259543">
      <c r="A259543" s="1" t="s">
        <v>80775</v>
      </c>
    </row>
    <row r="259544">
      <c r="A259544" s="1" t="s">
        <v>80776</v>
      </c>
    </row>
    <row r="259545">
      <c r="A259545" s="1" t="s">
        <v>80777</v>
      </c>
    </row>
    <row r="259546">
      <c r="A259546" s="1" t="s">
        <v>80778</v>
      </c>
    </row>
    <row r="259547">
      <c r="A259547" s="1" t="s">
        <v>80779</v>
      </c>
    </row>
    <row r="259548">
      <c r="A259548" s="1" t="s">
        <v>45058</v>
      </c>
    </row>
    <row r="259549">
      <c r="A259549" s="1" t="s">
        <v>80780</v>
      </c>
    </row>
    <row r="259550">
      <c r="A259550" s="1" t="s">
        <v>80781</v>
      </c>
    </row>
    <row r="259551">
      <c r="A259551" s="1" t="s">
        <v>80782</v>
      </c>
    </row>
    <row r="259552">
      <c r="A259552" s="1" t="s">
        <v>80783</v>
      </c>
    </row>
    <row r="259553">
      <c r="A259553" s="1" t="s">
        <v>80784</v>
      </c>
    </row>
    <row r="259554">
      <c r="A259554" s="1" t="s">
        <v>80785</v>
      </c>
    </row>
    <row r="259555">
      <c r="A259555" s="1" t="s">
        <v>80786</v>
      </c>
    </row>
    <row r="259556">
      <c r="A259556" s="1" t="s">
        <v>80787</v>
      </c>
    </row>
    <row r="259557">
      <c r="A259557" s="1" t="s">
        <v>80788</v>
      </c>
    </row>
    <row r="259558">
      <c r="A259558" s="1" t="s">
        <v>80789</v>
      </c>
    </row>
    <row r="259559">
      <c r="A259559" s="1" t="s">
        <v>80790</v>
      </c>
    </row>
    <row r="259560">
      <c r="A259560" s="1" t="s">
        <v>80791</v>
      </c>
    </row>
    <row r="259561">
      <c r="A259561" s="1" t="s">
        <v>80792</v>
      </c>
    </row>
    <row r="259562">
      <c r="A259562" s="1" t="s">
        <v>80793</v>
      </c>
    </row>
    <row r="259563">
      <c r="A259563" s="1" t="s">
        <v>80794</v>
      </c>
    </row>
    <row r="259564">
      <c r="A259564" s="1" t="s">
        <v>80795</v>
      </c>
    </row>
    <row r="259565">
      <c r="A259565" s="1" t="s">
        <v>80796</v>
      </c>
    </row>
    <row r="259566">
      <c r="A259566" s="1" t="s">
        <v>80797</v>
      </c>
    </row>
    <row r="259567">
      <c r="A259567" s="1" t="s">
        <v>80798</v>
      </c>
    </row>
    <row r="259568">
      <c r="A259568" s="1" t="s">
        <v>80799</v>
      </c>
    </row>
    <row r="259569">
      <c r="A259569" s="1" t="s">
        <v>80800</v>
      </c>
    </row>
    <row r="259570">
      <c r="A259570" s="1" t="s">
        <v>80801</v>
      </c>
    </row>
    <row r="259571">
      <c r="A259571" s="1" t="s">
        <v>80802</v>
      </c>
    </row>
    <row r="259572">
      <c r="A259572" s="1" t="s">
        <v>80803</v>
      </c>
    </row>
    <row r="259573">
      <c r="A259573" s="1" t="s">
        <v>80804</v>
      </c>
    </row>
    <row r="259574">
      <c r="A259574" s="1" t="s">
        <v>80805</v>
      </c>
    </row>
    <row r="259575">
      <c r="A259575" s="1" t="s">
        <v>80806</v>
      </c>
    </row>
    <row r="259576">
      <c r="A259576" s="1" t="s">
        <v>80807</v>
      </c>
    </row>
    <row r="259577">
      <c r="A259577" s="1" t="s">
        <v>80808</v>
      </c>
    </row>
    <row r="259578">
      <c r="A259578" s="1" t="s">
        <v>80809</v>
      </c>
    </row>
    <row r="259579">
      <c r="A259579" s="1" t="s">
        <v>80810</v>
      </c>
    </row>
    <row r="259580">
      <c r="A259580" s="1" t="s">
        <v>80811</v>
      </c>
    </row>
    <row r="259581">
      <c r="A259581" s="1" t="s">
        <v>80812</v>
      </c>
    </row>
    <row r="259582">
      <c r="A259582" s="1" t="s">
        <v>80813</v>
      </c>
    </row>
    <row r="259583">
      <c r="A259583" s="1" t="s">
        <v>80814</v>
      </c>
    </row>
    <row r="259584">
      <c r="A259584" s="1" t="s">
        <v>80815</v>
      </c>
    </row>
    <row r="259585">
      <c r="A259585" s="1" t="s">
        <v>80773</v>
      </c>
    </row>
    <row r="259586">
      <c r="A259586" s="1" t="s">
        <v>80774</v>
      </c>
    </row>
    <row r="259587">
      <c r="A259587" s="1" t="s">
        <v>80775</v>
      </c>
    </row>
    <row r="259588">
      <c r="A259588" s="1" t="s">
        <v>80776</v>
      </c>
    </row>
    <row r="259589">
      <c r="A259589" s="1" t="s">
        <v>80777</v>
      </c>
    </row>
    <row r="259590">
      <c r="A259590" s="1" t="s">
        <v>80778</v>
      </c>
    </row>
    <row r="259591">
      <c r="A259591" s="1" t="s">
        <v>80779</v>
      </c>
    </row>
    <row r="259592">
      <c r="A259592" s="1" t="s">
        <v>45058</v>
      </c>
    </row>
    <row r="259593">
      <c r="A259593" s="1" t="s">
        <v>80780</v>
      </c>
    </row>
    <row r="259594">
      <c r="A259594" s="1" t="s">
        <v>80781</v>
      </c>
    </row>
    <row r="259595">
      <c r="A259595" s="1" t="s">
        <v>80782</v>
      </c>
    </row>
    <row r="259596">
      <c r="A259596" s="1" t="s">
        <v>80783</v>
      </c>
    </row>
    <row r="259597">
      <c r="A259597" s="1" t="s">
        <v>80784</v>
      </c>
    </row>
    <row r="259598">
      <c r="A259598" s="1" t="s">
        <v>80785</v>
      </c>
    </row>
    <row r="259599">
      <c r="A259599" s="1" t="s">
        <v>80786</v>
      </c>
    </row>
    <row r="259600">
      <c r="A259600" s="1" t="s">
        <v>80787</v>
      </c>
    </row>
    <row r="259601">
      <c r="A259601" s="1" t="s">
        <v>80788</v>
      </c>
    </row>
    <row r="259602">
      <c r="A259602" s="1" t="s">
        <v>80789</v>
      </c>
    </row>
    <row r="259603">
      <c r="A259603" s="1" t="s">
        <v>80790</v>
      </c>
    </row>
    <row r="259604">
      <c r="A259604" s="1" t="s">
        <v>80791</v>
      </c>
    </row>
    <row r="259605">
      <c r="A259605" s="1" t="s">
        <v>80792</v>
      </c>
    </row>
    <row r="259606">
      <c r="A259606" s="1" t="s">
        <v>80793</v>
      </c>
    </row>
    <row r="259607">
      <c r="A259607" s="1" t="s">
        <v>80794</v>
      </c>
    </row>
    <row r="259608">
      <c r="A259608" s="1" t="s">
        <v>80795</v>
      </c>
    </row>
    <row r="259609">
      <c r="A259609" s="1" t="s">
        <v>80796</v>
      </c>
    </row>
    <row r="259610">
      <c r="A259610" s="1" t="s">
        <v>80797</v>
      </c>
    </row>
    <row r="259611">
      <c r="A259611" s="1" t="s">
        <v>80798</v>
      </c>
    </row>
    <row r="259612">
      <c r="A259612" s="1" t="s">
        <v>80799</v>
      </c>
    </row>
    <row r="259613">
      <c r="A259613" s="1" t="s">
        <v>80800</v>
      </c>
    </row>
    <row r="259614">
      <c r="A259614" s="1" t="s">
        <v>80801</v>
      </c>
    </row>
    <row r="259615">
      <c r="A259615" s="1" t="s">
        <v>80802</v>
      </c>
    </row>
    <row r="259616">
      <c r="A259616" s="1" t="s">
        <v>80803</v>
      </c>
    </row>
    <row r="259617">
      <c r="A259617" s="1" t="s">
        <v>80804</v>
      </c>
    </row>
    <row r="259618">
      <c r="A259618" s="1" t="s">
        <v>80805</v>
      </c>
    </row>
    <row r="259619">
      <c r="A259619" s="1" t="s">
        <v>80806</v>
      </c>
    </row>
    <row r="259620">
      <c r="A259620" s="1" t="s">
        <v>80807</v>
      </c>
    </row>
    <row r="259621">
      <c r="A259621" s="1" t="s">
        <v>80808</v>
      </c>
    </row>
    <row r="259622">
      <c r="A259622" s="1" t="s">
        <v>80809</v>
      </c>
    </row>
    <row r="259623">
      <c r="A259623" s="1" t="s">
        <v>80810</v>
      </c>
    </row>
    <row r="259624">
      <c r="A259624" s="1" t="s">
        <v>80811</v>
      </c>
    </row>
    <row r="259625">
      <c r="A259625" s="1" t="s">
        <v>80812</v>
      </c>
    </row>
    <row r="259626">
      <c r="A259626" s="1" t="s">
        <v>80813</v>
      </c>
    </row>
    <row r="259627">
      <c r="A259627" s="1" t="s">
        <v>80814</v>
      </c>
    </row>
    <row r="259628">
      <c r="A259628" s="1" t="s">
        <v>80816</v>
      </c>
    </row>
    <row r="259629">
      <c r="A259629" s="1" t="s">
        <v>80817</v>
      </c>
    </row>
    <row r="259630">
      <c r="A259630" s="1" t="s">
        <v>80818</v>
      </c>
    </row>
    <row r="259631">
      <c r="A259631" s="1" t="s">
        <v>80819</v>
      </c>
    </row>
    <row r="259632">
      <c r="A259632" s="1" t="s">
        <v>80820</v>
      </c>
    </row>
    <row r="259633">
      <c r="A259633" s="1" t="s">
        <v>80821</v>
      </c>
    </row>
    <row r="259634">
      <c r="A259634" s="1" t="s">
        <v>80822</v>
      </c>
    </row>
    <row r="259635">
      <c r="A259635" s="1" t="s">
        <v>80823</v>
      </c>
    </row>
    <row r="259636">
      <c r="A259636" s="1" t="s">
        <v>80824</v>
      </c>
    </row>
    <row r="259637">
      <c r="A259637" s="1" t="s">
        <v>80825</v>
      </c>
    </row>
    <row r="259638">
      <c r="A259638" s="1" t="s">
        <v>80826</v>
      </c>
    </row>
    <row r="259639">
      <c r="A259639" s="1" t="s">
        <v>80827</v>
      </c>
    </row>
    <row r="259640">
      <c r="A259640" s="3" t="str">
        <f>. mee ay ‘ af pes” ag A Re we oe : 4 ae re</f>
        <v>#ERROR!</v>
      </c>
    </row>
    <row r="259641">
      <c r="A259641" s="1" t="s">
        <v>80828</v>
      </c>
    </row>
    <row r="259642">
      <c r="A259642" s="1" t="s">
        <v>80829</v>
      </c>
    </row>
    <row r="259643">
      <c r="A259643" s="1" t="s">
        <v>80830</v>
      </c>
    </row>
    <row r="259644">
      <c r="A259644" s="1" t="s">
        <v>80831</v>
      </c>
    </row>
    <row r="259645">
      <c r="A259645" s="1" t="s">
        <v>80832</v>
      </c>
    </row>
    <row r="259646">
      <c r="A259646" s="1" t="s">
        <v>80833</v>
      </c>
    </row>
    <row r="259647">
      <c r="A259647" s="1" t="s">
        <v>80834</v>
      </c>
    </row>
    <row r="259648">
      <c r="A259648" s="1" t="s">
        <v>80835</v>
      </c>
    </row>
    <row r="259649">
      <c r="A259649" s="1" t="s">
        <v>80836</v>
      </c>
    </row>
    <row r="259650">
      <c r="A259650" s="1" t="s">
        <v>80837</v>
      </c>
    </row>
    <row r="259651">
      <c r="A259651" s="1" t="s">
        <v>80838</v>
      </c>
    </row>
    <row r="259652">
      <c r="A259652" s="1" t="s">
        <v>80839</v>
      </c>
    </row>
    <row r="259653">
      <c r="A259653" s="1" t="s">
        <v>80840</v>
      </c>
    </row>
    <row r="259654">
      <c r="A259654" s="1" t="s">
        <v>80841</v>
      </c>
    </row>
    <row r="259655">
      <c r="A259655" s="1" t="s">
        <v>80842</v>
      </c>
    </row>
    <row r="259656">
      <c r="A259656" s="1" t="s">
        <v>80843</v>
      </c>
    </row>
    <row r="259657">
      <c r="A259657" s="1" t="s">
        <v>80844</v>
      </c>
    </row>
    <row r="259658">
      <c r="A259658" s="1" t="s">
        <v>80845</v>
      </c>
    </row>
    <row r="259659">
      <c r="A259659" s="1" t="s">
        <v>80846</v>
      </c>
    </row>
    <row r="259660">
      <c r="A259660" s="1" t="s">
        <v>80847</v>
      </c>
    </row>
    <row r="259661">
      <c r="A259661" s="1" t="s">
        <v>80848</v>
      </c>
    </row>
    <row r="259662">
      <c r="A259662" s="1" t="s">
        <v>80849</v>
      </c>
    </row>
    <row r="259663">
      <c r="A259663" s="1" t="s">
        <v>80850</v>
      </c>
    </row>
    <row r="259664">
      <c r="A259664" s="1" t="s">
        <v>80851</v>
      </c>
    </row>
    <row r="259665">
      <c r="A259665" s="1" t="s">
        <v>80852</v>
      </c>
    </row>
    <row r="259666">
      <c r="A259666" s="1" t="s">
        <v>80853</v>
      </c>
    </row>
    <row r="259667">
      <c r="A259667" s="1" t="s">
        <v>80854</v>
      </c>
    </row>
    <row r="259668">
      <c r="A259668" s="1" t="s">
        <v>80855</v>
      </c>
    </row>
    <row r="259669">
      <c r="A259669" s="1" t="s">
        <v>80856</v>
      </c>
    </row>
    <row r="259670">
      <c r="A259670" s="1" t="s">
        <v>80857</v>
      </c>
    </row>
    <row r="259671">
      <c r="A259671" s="1" t="s">
        <v>80858</v>
      </c>
    </row>
    <row r="259672">
      <c r="A259672" s="1" t="s">
        <v>80859</v>
      </c>
    </row>
    <row r="259673">
      <c r="A259673" s="1" t="s">
        <v>80860</v>
      </c>
    </row>
    <row r="259674">
      <c r="A259674" s="1" t="s">
        <v>80861</v>
      </c>
    </row>
    <row r="259675">
      <c r="A259675" s="1" t="s">
        <v>80862</v>
      </c>
    </row>
    <row r="259676">
      <c r="A259676" s="1" t="s">
        <v>80863</v>
      </c>
    </row>
    <row r="259677">
      <c r="A259677" s="1" t="s">
        <v>80864</v>
      </c>
    </row>
    <row r="259678">
      <c r="A259678" s="1" t="s">
        <v>80865</v>
      </c>
    </row>
    <row r="259679">
      <c r="A259679" s="1" t="s">
        <v>80866</v>
      </c>
    </row>
    <row r="259680">
      <c r="A259680" s="1" t="s">
        <v>80867</v>
      </c>
    </row>
    <row r="259681">
      <c r="A259681" s="1" t="s">
        <v>80868</v>
      </c>
    </row>
    <row r="259682">
      <c r="A259682" s="1" t="s">
        <v>80869</v>
      </c>
    </row>
    <row r="259683">
      <c r="A259683" s="1" t="s">
        <v>80870</v>
      </c>
    </row>
    <row r="259684">
      <c r="A259684" s="1" t="s">
        <v>80871</v>
      </c>
    </row>
    <row r="259685">
      <c r="A259685" s="1" t="s">
        <v>80872</v>
      </c>
    </row>
    <row r="259686">
      <c r="A259686" s="1" t="s">
        <v>80873</v>
      </c>
    </row>
    <row r="259687">
      <c r="A259687" s="1" t="s">
        <v>80874</v>
      </c>
    </row>
    <row r="259688">
      <c r="A259688" s="1" t="s">
        <v>80875</v>
      </c>
    </row>
    <row r="259689">
      <c r="A259689" s="1" t="s">
        <v>80876</v>
      </c>
    </row>
    <row r="259690">
      <c r="A259690" s="1" t="s">
        <v>80877</v>
      </c>
    </row>
    <row r="259691">
      <c r="A259691" s="3" t="str">
        <f>+ a wage T i | eee SSS EES |S HT</f>
        <v>#ERROR!</v>
      </c>
    </row>
    <row r="259692">
      <c r="A259692" s="1" t="s">
        <v>80878</v>
      </c>
    </row>
    <row r="259693">
      <c r="A259693" s="1" t="s">
        <v>80879</v>
      </c>
    </row>
    <row r="259694">
      <c r="A259694" s="1" t="s">
        <v>80880</v>
      </c>
    </row>
    <row r="259695">
      <c r="A259695" s="1" t="s">
        <v>80881</v>
      </c>
    </row>
    <row r="259696">
      <c r="A259696" s="1" t="s">
        <v>80882</v>
      </c>
    </row>
    <row r="259697">
      <c r="A259697" s="1" t="s">
        <v>80883</v>
      </c>
    </row>
    <row r="259698">
      <c r="A259698" s="1" t="s">
        <v>80884</v>
      </c>
    </row>
    <row r="259699">
      <c r="A259699" s="1" t="s">
        <v>80885</v>
      </c>
    </row>
    <row r="259700">
      <c r="A259700" s="1" t="s">
        <v>80886</v>
      </c>
    </row>
    <row r="259701">
      <c r="A259701" s="1" t="s">
        <v>80887</v>
      </c>
    </row>
    <row r="259702">
      <c r="A259702" s="1" t="s">
        <v>80888</v>
      </c>
    </row>
    <row r="259703">
      <c r="A259703" s="1" t="s">
        <v>80889</v>
      </c>
    </row>
    <row r="259704">
      <c r="A259704" s="1" t="s">
        <v>80890</v>
      </c>
    </row>
    <row r="259705">
      <c r="A259705" s="1" t="s">
        <v>80891</v>
      </c>
    </row>
    <row r="259706">
      <c r="A259706" s="1" t="s">
        <v>80892</v>
      </c>
    </row>
    <row r="259707">
      <c r="A259707" s="1" t="s">
        <v>80893</v>
      </c>
    </row>
    <row r="259708">
      <c r="A259708" s="1" t="s">
        <v>80894</v>
      </c>
    </row>
    <row r="259709">
      <c r="A259709" s="1" t="s">
        <v>80895</v>
      </c>
    </row>
    <row r="259710">
      <c r="A259710" s="1" t="s">
        <v>80896</v>
      </c>
    </row>
    <row r="259711">
      <c r="A259711" s="1" t="s">
        <v>80897</v>
      </c>
    </row>
    <row r="259712">
      <c r="A259712" s="1" t="s">
        <v>80898</v>
      </c>
    </row>
    <row r="259713">
      <c r="A259713" s="1" t="s">
        <v>80899</v>
      </c>
    </row>
    <row r="259714">
      <c r="A259714" s="1" t="s">
        <v>80900</v>
      </c>
    </row>
    <row r="259715">
      <c r="A259715" s="1" t="s">
        <v>80901</v>
      </c>
    </row>
    <row r="259716">
      <c r="A259716" s="1" t="s">
        <v>80902</v>
      </c>
    </row>
    <row r="259717">
      <c r="A259717" s="1" t="s">
        <v>80903</v>
      </c>
    </row>
    <row r="259718">
      <c r="A259718" s="1" t="s">
        <v>80818</v>
      </c>
    </row>
    <row r="259719">
      <c r="A259719" s="1" t="s">
        <v>80819</v>
      </c>
    </row>
    <row r="259720">
      <c r="A259720" s="1" t="s">
        <v>80820</v>
      </c>
    </row>
    <row r="259721">
      <c r="A259721" s="1" t="s">
        <v>80821</v>
      </c>
    </row>
    <row r="259722">
      <c r="A259722" s="1" t="s">
        <v>80822</v>
      </c>
    </row>
    <row r="259723">
      <c r="A259723" s="1" t="s">
        <v>80823</v>
      </c>
    </row>
    <row r="259724">
      <c r="A259724" s="1" t="s">
        <v>80824</v>
      </c>
    </row>
    <row r="259725">
      <c r="A259725" s="1" t="s">
        <v>80825</v>
      </c>
    </row>
    <row r="259726">
      <c r="A259726" s="1" t="s">
        <v>80826</v>
      </c>
    </row>
    <row r="259727">
      <c r="A259727" s="1" t="s">
        <v>80827</v>
      </c>
    </row>
    <row r="259728">
      <c r="A259728" s="3" t="str">
        <f>. mee ay ‘ af pes” ag A Re we oe : 4 ae re</f>
        <v>#ERROR!</v>
      </c>
    </row>
    <row r="259729">
      <c r="A259729" s="1" t="s">
        <v>80828</v>
      </c>
    </row>
    <row r="259730">
      <c r="A259730" s="1" t="s">
        <v>80829</v>
      </c>
    </row>
    <row r="259731">
      <c r="A259731" s="1" t="s">
        <v>80830</v>
      </c>
    </row>
    <row r="259732">
      <c r="A259732" s="1" t="s">
        <v>80831</v>
      </c>
    </row>
    <row r="259733">
      <c r="A259733" s="1" t="s">
        <v>80832</v>
      </c>
    </row>
    <row r="259734">
      <c r="A259734" s="1" t="s">
        <v>80833</v>
      </c>
    </row>
    <row r="259735">
      <c r="A259735" s="1" t="s">
        <v>80834</v>
      </c>
    </row>
    <row r="259736">
      <c r="A259736" s="1" t="s">
        <v>80835</v>
      </c>
    </row>
    <row r="259737">
      <c r="A259737" s="1" t="s">
        <v>80836</v>
      </c>
    </row>
    <row r="259738">
      <c r="A259738" s="1" t="s">
        <v>80837</v>
      </c>
    </row>
    <row r="259739">
      <c r="A259739" s="1" t="s">
        <v>80838</v>
      </c>
    </row>
    <row r="259740">
      <c r="A259740" s="1" t="s">
        <v>80839</v>
      </c>
    </row>
    <row r="259741">
      <c r="A259741" s="1" t="s">
        <v>80840</v>
      </c>
    </row>
    <row r="259742">
      <c r="A259742" s="1" t="s">
        <v>80841</v>
      </c>
    </row>
    <row r="259743">
      <c r="A259743" s="1" t="s">
        <v>80842</v>
      </c>
    </row>
    <row r="259744">
      <c r="A259744" s="1" t="s">
        <v>80843</v>
      </c>
    </row>
    <row r="259745">
      <c r="A259745" s="1" t="s">
        <v>80844</v>
      </c>
    </row>
    <row r="259746">
      <c r="A259746" s="1" t="s">
        <v>80845</v>
      </c>
    </row>
    <row r="259747">
      <c r="A259747" s="1" t="s">
        <v>80846</v>
      </c>
    </row>
    <row r="259748">
      <c r="A259748" s="1" t="s">
        <v>80847</v>
      </c>
    </row>
    <row r="259749">
      <c r="A259749" s="1" t="s">
        <v>80848</v>
      </c>
    </row>
    <row r="259750">
      <c r="A259750" s="1" t="s">
        <v>80849</v>
      </c>
    </row>
    <row r="259751">
      <c r="A259751" s="1" t="s">
        <v>80850</v>
      </c>
    </row>
    <row r="259752">
      <c r="A259752" s="1" t="s">
        <v>80851</v>
      </c>
    </row>
    <row r="259753">
      <c r="A259753" s="1" t="s">
        <v>80852</v>
      </c>
    </row>
    <row r="259754">
      <c r="A259754" s="1" t="s">
        <v>80853</v>
      </c>
    </row>
    <row r="259755">
      <c r="A259755" s="1" t="s">
        <v>80854</v>
      </c>
    </row>
    <row r="259756">
      <c r="A259756" s="1" t="s">
        <v>80855</v>
      </c>
    </row>
    <row r="259757">
      <c r="A259757" s="1" t="s">
        <v>80856</v>
      </c>
    </row>
    <row r="259758">
      <c r="A259758" s="1" t="s">
        <v>80857</v>
      </c>
    </row>
    <row r="259759">
      <c r="A259759" s="1" t="s">
        <v>80858</v>
      </c>
    </row>
    <row r="259760">
      <c r="A259760" s="1" t="s">
        <v>80859</v>
      </c>
    </row>
    <row r="259761">
      <c r="A259761" s="1" t="s">
        <v>80860</v>
      </c>
    </row>
    <row r="259762">
      <c r="A259762" s="1" t="s">
        <v>80861</v>
      </c>
    </row>
    <row r="259763">
      <c r="A259763" s="1" t="s">
        <v>80862</v>
      </c>
    </row>
    <row r="259764">
      <c r="A259764" s="1" t="s">
        <v>80863</v>
      </c>
    </row>
    <row r="259765">
      <c r="A259765" s="1" t="s">
        <v>80864</v>
      </c>
    </row>
    <row r="259766">
      <c r="A259766" s="1" t="s">
        <v>80865</v>
      </c>
    </row>
    <row r="259767">
      <c r="A259767" s="1" t="s">
        <v>80866</v>
      </c>
    </row>
    <row r="259768">
      <c r="A259768" s="1" t="s">
        <v>80867</v>
      </c>
    </row>
    <row r="259769">
      <c r="A259769" s="1" t="s">
        <v>80868</v>
      </c>
    </row>
    <row r="259770">
      <c r="A259770" s="1" t="s">
        <v>80869</v>
      </c>
    </row>
    <row r="259771">
      <c r="A259771" s="1" t="s">
        <v>80870</v>
      </c>
    </row>
    <row r="259772">
      <c r="A259772" s="1" t="s">
        <v>80871</v>
      </c>
    </row>
    <row r="259773">
      <c r="A259773" s="1" t="s">
        <v>80872</v>
      </c>
    </row>
    <row r="259774">
      <c r="A259774" s="1" t="s">
        <v>80873</v>
      </c>
    </row>
    <row r="259775">
      <c r="A259775" s="1" t="s">
        <v>80874</v>
      </c>
    </row>
    <row r="259776">
      <c r="A259776" s="1" t="s">
        <v>80875</v>
      </c>
    </row>
    <row r="259777">
      <c r="A259777" s="1" t="s">
        <v>80876</v>
      </c>
    </row>
    <row r="259778">
      <c r="A259778" s="1" t="s">
        <v>80877</v>
      </c>
    </row>
    <row r="259779">
      <c r="A259779" s="3" t="str">
        <f>+ a wage T i | eee SSS EES |S HT</f>
        <v>#ERROR!</v>
      </c>
    </row>
    <row r="259780">
      <c r="A259780" s="1" t="s">
        <v>80878</v>
      </c>
    </row>
    <row r="259781">
      <c r="A259781" s="1" t="s">
        <v>80879</v>
      </c>
    </row>
    <row r="259782">
      <c r="A259782" s="1" t="s">
        <v>80880</v>
      </c>
    </row>
    <row r="259783">
      <c r="A259783" s="1" t="s">
        <v>80881</v>
      </c>
    </row>
    <row r="259784">
      <c r="A259784" s="1" t="s">
        <v>80882</v>
      </c>
    </row>
    <row r="259785">
      <c r="A259785" s="1" t="s">
        <v>80883</v>
      </c>
    </row>
    <row r="259786">
      <c r="A259786" s="1" t="s">
        <v>80884</v>
      </c>
    </row>
    <row r="259787">
      <c r="A259787" s="1" t="s">
        <v>80885</v>
      </c>
    </row>
    <row r="259788">
      <c r="A259788" s="1" t="s">
        <v>80886</v>
      </c>
    </row>
    <row r="259789">
      <c r="A259789" s="1" t="s">
        <v>80887</v>
      </c>
    </row>
    <row r="259790">
      <c r="A259790" s="1" t="s">
        <v>80888</v>
      </c>
    </row>
    <row r="259791">
      <c r="A259791" s="1" t="s">
        <v>80889</v>
      </c>
    </row>
    <row r="259792">
      <c r="A259792" s="1" t="s">
        <v>80890</v>
      </c>
    </row>
    <row r="259793">
      <c r="A259793" s="1" t="s">
        <v>80891</v>
      </c>
    </row>
    <row r="259794">
      <c r="A259794" s="1" t="s">
        <v>80892</v>
      </c>
    </row>
    <row r="259795">
      <c r="A259795" s="1" t="s">
        <v>80893</v>
      </c>
    </row>
    <row r="259796">
      <c r="A259796" s="1" t="s">
        <v>80894</v>
      </c>
    </row>
    <row r="259797">
      <c r="A259797" s="1" t="s">
        <v>80895</v>
      </c>
    </row>
    <row r="259798">
      <c r="A259798" s="1" t="s">
        <v>80896</v>
      </c>
    </row>
    <row r="259799">
      <c r="A259799" s="1" t="s">
        <v>80897</v>
      </c>
    </row>
    <row r="259800">
      <c r="A259800" s="1" t="s">
        <v>80898</v>
      </c>
    </row>
    <row r="259801">
      <c r="A259801" s="1" t="s">
        <v>80899</v>
      </c>
    </row>
    <row r="259802">
      <c r="A259802" s="1" t="s">
        <v>80900</v>
      </c>
    </row>
    <row r="259803">
      <c r="A259803" s="1" t="s">
        <v>80901</v>
      </c>
    </row>
    <row r="259804">
      <c r="A259804" s="1" t="s">
        <v>80902</v>
      </c>
    </row>
    <row r="259805">
      <c r="A259805" s="1" t="s">
        <v>80904</v>
      </c>
    </row>
    <row r="259806">
      <c r="A259806" s="1" t="s">
        <v>80905</v>
      </c>
    </row>
    <row r="259807">
      <c r="A259807" s="1" t="s">
        <v>80906</v>
      </c>
    </row>
    <row r="259808">
      <c r="A259808" s="1" t="s">
        <v>80907</v>
      </c>
    </row>
    <row r="259809">
      <c r="A259809" s="1" t="s">
        <v>80908</v>
      </c>
    </row>
    <row r="259810">
      <c r="A259810" s="1" t="s">
        <v>80909</v>
      </c>
    </row>
    <row r="259811">
      <c r="A259811" s="1" t="s">
        <v>80910</v>
      </c>
    </row>
    <row r="259812">
      <c r="A259812" s="1" t="s">
        <v>80911</v>
      </c>
    </row>
    <row r="259813">
      <c r="A259813" s="1" t="s">
        <v>80912</v>
      </c>
    </row>
    <row r="259814">
      <c r="A259814" s="1" t="s">
        <v>80913</v>
      </c>
    </row>
    <row r="259815">
      <c r="A259815" s="1" t="s">
        <v>80914</v>
      </c>
    </row>
    <row r="259816">
      <c r="A259816" s="1" t="s">
        <v>80915</v>
      </c>
    </row>
    <row r="259817">
      <c r="A259817" s="1" t="s">
        <v>80916</v>
      </c>
    </row>
    <row r="259818">
      <c r="A259818" s="1" t="s">
        <v>80917</v>
      </c>
    </row>
    <row r="259819">
      <c r="A259819" s="1" t="s">
        <v>80918</v>
      </c>
    </row>
    <row r="259820">
      <c r="A259820" s="1" t="s">
        <v>80919</v>
      </c>
    </row>
    <row r="259821">
      <c r="A259821" s="1" t="s">
        <v>80920</v>
      </c>
    </row>
    <row r="259822">
      <c r="A259822" s="1" t="s">
        <v>80921</v>
      </c>
    </row>
    <row r="259823">
      <c r="A259823" s="1" t="s">
        <v>80922</v>
      </c>
    </row>
    <row r="259824">
      <c r="A259824" s="1" t="s">
        <v>80923</v>
      </c>
    </row>
    <row r="259825">
      <c r="A259825" s="1" t="s">
        <v>80924</v>
      </c>
    </row>
    <row r="259826">
      <c r="A259826" s="1" t="s">
        <v>80925</v>
      </c>
    </row>
    <row r="259827">
      <c r="A259827" s="1" t="s">
        <v>80926</v>
      </c>
    </row>
    <row r="259828">
      <c r="A259828" s="1" t="s">
        <v>80927</v>
      </c>
    </row>
    <row r="259829">
      <c r="A259829" s="1" t="s">
        <v>80928</v>
      </c>
    </row>
    <row r="259830">
      <c r="A259830" s="1" t="s">
        <v>80929</v>
      </c>
    </row>
    <row r="259831">
      <c r="A259831" s="1" t="s">
        <v>80930</v>
      </c>
    </row>
    <row r="259832">
      <c r="A259832" s="1" t="s">
        <v>80931</v>
      </c>
    </row>
    <row r="259833">
      <c r="A259833" s="1" t="s">
        <v>80932</v>
      </c>
    </row>
    <row r="259834">
      <c r="A259834" s="1" t="s">
        <v>80933</v>
      </c>
    </row>
    <row r="259835">
      <c r="A259835" s="1" t="s">
        <v>80934</v>
      </c>
    </row>
    <row r="259836">
      <c r="A259836" s="1" t="s">
        <v>80935</v>
      </c>
    </row>
    <row r="259837">
      <c r="A259837" s="1" t="s">
        <v>80936</v>
      </c>
    </row>
    <row r="259838">
      <c r="A259838" s="1" t="s">
        <v>80937</v>
      </c>
    </row>
    <row r="259839">
      <c r="A259839" s="1" t="s">
        <v>80938</v>
      </c>
    </row>
    <row r="259840">
      <c r="A259840" s="1" t="s">
        <v>80939</v>
      </c>
    </row>
    <row r="259841">
      <c r="A259841" s="1" t="s">
        <v>80940</v>
      </c>
    </row>
    <row r="259842">
      <c r="A259842" s="1" t="s">
        <v>80941</v>
      </c>
    </row>
    <row r="259843">
      <c r="A259843" s="1" t="s">
        <v>80942</v>
      </c>
    </row>
    <row r="259844">
      <c r="A259844" s="1" t="s">
        <v>80943</v>
      </c>
    </row>
    <row r="259845">
      <c r="A259845" s="1" t="s">
        <v>80944</v>
      </c>
    </row>
    <row r="259846">
      <c r="A259846" s="1" t="s">
        <v>80945</v>
      </c>
    </row>
    <row r="259847">
      <c r="A259847" s="1" t="s">
        <v>80946</v>
      </c>
    </row>
    <row r="259848">
      <c r="A259848" s="1" t="s">
        <v>80947</v>
      </c>
    </row>
    <row r="259849">
      <c r="A259849" s="1" t="s">
        <v>80948</v>
      </c>
    </row>
    <row r="259850">
      <c r="A259850" s="1" t="s">
        <v>80949</v>
      </c>
    </row>
    <row r="259851">
      <c r="A259851" s="1" t="s">
        <v>80950</v>
      </c>
    </row>
    <row r="259852">
      <c r="A259852" s="1" t="s">
        <v>80951</v>
      </c>
    </row>
    <row r="259853">
      <c r="A259853" s="1" t="s">
        <v>80952</v>
      </c>
    </row>
    <row r="259854">
      <c r="A259854" s="1" t="s">
        <v>80953</v>
      </c>
    </row>
    <row r="259855">
      <c r="A259855" s="1" t="s">
        <v>80954</v>
      </c>
    </row>
    <row r="259856">
      <c r="A259856" s="1" t="s">
        <v>80955</v>
      </c>
    </row>
    <row r="259857">
      <c r="A259857" s="1" t="s">
        <v>80956</v>
      </c>
    </row>
    <row r="259858">
      <c r="A259858" s="1" t="s">
        <v>80957</v>
      </c>
    </row>
    <row r="259859">
      <c r="A259859" s="1" t="s">
        <v>80958</v>
      </c>
    </row>
    <row r="259860">
      <c r="A259860" s="1" t="s">
        <v>80959</v>
      </c>
    </row>
    <row r="259861">
      <c r="A259861" s="1" t="s">
        <v>80960</v>
      </c>
    </row>
    <row r="259862">
      <c r="A259862" s="1" t="s">
        <v>80961</v>
      </c>
    </row>
    <row r="259863">
      <c r="A259863" s="1" t="s">
        <v>80962</v>
      </c>
    </row>
    <row r="259864">
      <c r="A259864" s="1" t="s">
        <v>80963</v>
      </c>
    </row>
    <row r="259865">
      <c r="A259865" s="1" t="s">
        <v>80964</v>
      </c>
    </row>
    <row r="259866">
      <c r="A259866" s="1" t="s">
        <v>80965</v>
      </c>
    </row>
    <row r="259867">
      <c r="A259867" s="1" t="s">
        <v>80966</v>
      </c>
    </row>
    <row r="259868">
      <c r="A259868" s="1" t="s">
        <v>80967</v>
      </c>
    </row>
    <row r="259869">
      <c r="A259869" s="1" t="s">
        <v>80968</v>
      </c>
    </row>
    <row r="259870">
      <c r="A259870" s="1" t="s">
        <v>80969</v>
      </c>
    </row>
    <row r="259871">
      <c r="A259871" s="1" t="s">
        <v>80970</v>
      </c>
    </row>
    <row r="259872">
      <c r="A259872" s="1" t="s">
        <v>80971</v>
      </c>
    </row>
    <row r="259873">
      <c r="A259873" s="1" t="s">
        <v>80972</v>
      </c>
    </row>
    <row r="259874">
      <c r="A259874" s="1" t="s">
        <v>72497</v>
      </c>
    </row>
    <row r="259875">
      <c r="A259875" s="1" t="s">
        <v>80973</v>
      </c>
    </row>
    <row r="259876">
      <c r="A259876" s="1" t="s">
        <v>80974</v>
      </c>
    </row>
    <row r="259877">
      <c r="A259877" s="1" t="s">
        <v>80975</v>
      </c>
    </row>
    <row r="259878">
      <c r="A259878" s="1" t="s">
        <v>80976</v>
      </c>
    </row>
    <row r="259879">
      <c r="A259879" s="3" t="str">
        <f> By 2 yy at |","‘NG 5 ae Ge Bs ~ a | BR OF as AXE 4 Pe Wee a Sah TH Oy RN OARS fu 7 tyes og fk is 4 4 ya te . i} 50 ~ fe Be eee | Se . ae | gt PM Ww | a ° SS</f>
        <v>#ERROR!</v>
      </c>
    </row>
    <row r="259880">
      <c r="A259880" s="1" t="s">
        <v>80906</v>
      </c>
    </row>
    <row r="259881">
      <c r="A259881" s="1" t="s">
        <v>80907</v>
      </c>
    </row>
    <row r="259882">
      <c r="A259882" s="1" t="s">
        <v>80908</v>
      </c>
    </row>
    <row r="259883">
      <c r="A259883" s="1" t="s">
        <v>80909</v>
      </c>
    </row>
    <row r="259884">
      <c r="A259884" s="1" t="s">
        <v>80910</v>
      </c>
    </row>
    <row r="259885">
      <c r="A259885" s="1" t="s">
        <v>80911</v>
      </c>
    </row>
    <row r="259886">
      <c r="A259886" s="1" t="s">
        <v>80912</v>
      </c>
    </row>
    <row r="259887">
      <c r="A259887" s="1" t="s">
        <v>80913</v>
      </c>
    </row>
    <row r="259888">
      <c r="A259888" s="1" t="s">
        <v>80914</v>
      </c>
    </row>
    <row r="259889">
      <c r="A259889" s="1" t="s">
        <v>80915</v>
      </c>
    </row>
    <row r="259890">
      <c r="A259890" s="1" t="s">
        <v>80916</v>
      </c>
    </row>
    <row r="259891">
      <c r="A259891" s="1" t="s">
        <v>80917</v>
      </c>
    </row>
    <row r="259892">
      <c r="A259892" s="1" t="s">
        <v>80918</v>
      </c>
    </row>
    <row r="259893">
      <c r="A259893" s="1" t="s">
        <v>80919</v>
      </c>
    </row>
    <row r="259894">
      <c r="A259894" s="1" t="s">
        <v>80920</v>
      </c>
    </row>
    <row r="259895">
      <c r="A259895" s="1" t="s">
        <v>80921</v>
      </c>
    </row>
    <row r="259896">
      <c r="A259896" s="1" t="s">
        <v>80922</v>
      </c>
    </row>
    <row r="259897">
      <c r="A259897" s="1" t="s">
        <v>80923</v>
      </c>
    </row>
    <row r="259898">
      <c r="A259898" s="1" t="s">
        <v>80924</v>
      </c>
    </row>
    <row r="259899">
      <c r="A259899" s="1" t="s">
        <v>80925</v>
      </c>
    </row>
    <row r="259900">
      <c r="A259900" s="1" t="s">
        <v>80926</v>
      </c>
    </row>
    <row r="259901">
      <c r="A259901" s="1" t="s">
        <v>80927</v>
      </c>
    </row>
    <row r="259902">
      <c r="A259902" s="1" t="s">
        <v>80928</v>
      </c>
    </row>
    <row r="259903">
      <c r="A259903" s="1" t="s">
        <v>80929</v>
      </c>
    </row>
    <row r="259904">
      <c r="A259904" s="1" t="s">
        <v>80930</v>
      </c>
    </row>
    <row r="259905">
      <c r="A259905" s="1" t="s">
        <v>80931</v>
      </c>
    </row>
    <row r="259906">
      <c r="A259906" s="1" t="s">
        <v>80932</v>
      </c>
    </row>
    <row r="259907">
      <c r="A259907" s="1" t="s">
        <v>80933</v>
      </c>
    </row>
    <row r="259908">
      <c r="A259908" s="1" t="s">
        <v>80934</v>
      </c>
    </row>
    <row r="259909">
      <c r="A259909" s="1" t="s">
        <v>80935</v>
      </c>
    </row>
    <row r="259910">
      <c r="A259910" s="1" t="s">
        <v>80936</v>
      </c>
    </row>
    <row r="259911">
      <c r="A259911" s="1" t="s">
        <v>80937</v>
      </c>
    </row>
    <row r="259912">
      <c r="A259912" s="1" t="s">
        <v>80938</v>
      </c>
    </row>
    <row r="259913">
      <c r="A259913" s="1" t="s">
        <v>80939</v>
      </c>
    </row>
    <row r="259914">
      <c r="A259914" s="1" t="s">
        <v>80940</v>
      </c>
    </row>
    <row r="259915">
      <c r="A259915" s="1" t="s">
        <v>80941</v>
      </c>
    </row>
    <row r="259916">
      <c r="A259916" s="1" t="s">
        <v>80942</v>
      </c>
    </row>
    <row r="259917">
      <c r="A259917" s="1" t="s">
        <v>80943</v>
      </c>
    </row>
    <row r="259918">
      <c r="A259918" s="1" t="s">
        <v>80944</v>
      </c>
    </row>
    <row r="259919">
      <c r="A259919" s="1" t="s">
        <v>80945</v>
      </c>
    </row>
    <row r="259920">
      <c r="A259920" s="1" t="s">
        <v>80946</v>
      </c>
    </row>
    <row r="259921">
      <c r="A259921" s="1" t="s">
        <v>80947</v>
      </c>
    </row>
    <row r="259922">
      <c r="A259922" s="1" t="s">
        <v>80948</v>
      </c>
    </row>
    <row r="259923">
      <c r="A259923" s="1" t="s">
        <v>80949</v>
      </c>
    </row>
    <row r="259924">
      <c r="A259924" s="1" t="s">
        <v>80950</v>
      </c>
    </row>
    <row r="259925">
      <c r="A259925" s="1" t="s">
        <v>80951</v>
      </c>
    </row>
    <row r="259926">
      <c r="A259926" s="1" t="s">
        <v>80952</v>
      </c>
    </row>
    <row r="259927">
      <c r="A259927" s="1" t="s">
        <v>80953</v>
      </c>
    </row>
    <row r="259928">
      <c r="A259928" s="1" t="s">
        <v>80954</v>
      </c>
    </row>
    <row r="259929">
      <c r="A259929" s="1" t="s">
        <v>80955</v>
      </c>
    </row>
    <row r="259930">
      <c r="A259930" s="1" t="s">
        <v>80956</v>
      </c>
    </row>
    <row r="259931">
      <c r="A259931" s="1" t="s">
        <v>80957</v>
      </c>
    </row>
    <row r="259932">
      <c r="A259932" s="1" t="s">
        <v>80958</v>
      </c>
    </row>
    <row r="259933">
      <c r="A259933" s="1" t="s">
        <v>80959</v>
      </c>
    </row>
    <row r="259934">
      <c r="A259934" s="1" t="s">
        <v>80960</v>
      </c>
    </row>
    <row r="259935">
      <c r="A259935" s="1" t="s">
        <v>80961</v>
      </c>
    </row>
    <row r="259936">
      <c r="A259936" s="1" t="s">
        <v>80962</v>
      </c>
    </row>
    <row r="259937">
      <c r="A259937" s="1" t="s">
        <v>80963</v>
      </c>
    </row>
    <row r="259938">
      <c r="A259938" s="1" t="s">
        <v>80964</v>
      </c>
    </row>
    <row r="259939">
      <c r="A259939" s="1" t="s">
        <v>80965</v>
      </c>
    </row>
    <row r="259940">
      <c r="A259940" s="1" t="s">
        <v>80966</v>
      </c>
    </row>
    <row r="259941">
      <c r="A259941" s="1" t="s">
        <v>80967</v>
      </c>
    </row>
    <row r="259942">
      <c r="A259942" s="1" t="s">
        <v>80968</v>
      </c>
    </row>
    <row r="259943">
      <c r="A259943" s="1" t="s">
        <v>80969</v>
      </c>
    </row>
    <row r="259944">
      <c r="A259944" s="1" t="s">
        <v>80970</v>
      </c>
    </row>
    <row r="259945">
      <c r="A259945" s="1" t="s">
        <v>80971</v>
      </c>
    </row>
    <row r="259946">
      <c r="A259946" s="1" t="s">
        <v>80972</v>
      </c>
    </row>
    <row r="259947">
      <c r="A259947" s="1" t="s">
        <v>72497</v>
      </c>
    </row>
    <row r="259948">
      <c r="A259948" s="1" t="s">
        <v>80973</v>
      </c>
    </row>
    <row r="259949">
      <c r="A259949" s="1" t="s">
        <v>80974</v>
      </c>
    </row>
    <row r="259950">
      <c r="A259950" s="1" t="s">
        <v>80975</v>
      </c>
    </row>
    <row r="259951">
      <c r="A259951" s="1" t="s">
        <v>80976</v>
      </c>
    </row>
    <row r="259952">
      <c r="A259952" s="3" t="str">
        <f> By 2 yy at |",3123,True,False,2025-10-25 00:14:30,2.0_enhanced</f>
        <v>#ERROR!</v>
      </c>
    </row>
    <row r="259953">
      <c r="A259953" s="1" t="s">
        <v>80977</v>
      </c>
    </row>
    <row r="259954">
      <c r="A259954" s="1" t="s">
        <v>80978</v>
      </c>
    </row>
    <row r="259955">
      <c r="A259955" s="1" t="s">
        <v>80979</v>
      </c>
    </row>
    <row r="259956">
      <c r="A259956" s="1" t="s">
        <v>80980</v>
      </c>
    </row>
    <row r="259957">
      <c r="A259957" s="1" t="s">
        <v>80981</v>
      </c>
    </row>
    <row r="259958">
      <c r="A259958" s="1" t="s">
        <v>80982</v>
      </c>
    </row>
    <row r="259959">
      <c r="A259959" s="1" t="s">
        <v>80983</v>
      </c>
    </row>
    <row r="259960">
      <c r="A259960" s="1" t="s">
        <v>80984</v>
      </c>
    </row>
    <row r="259961">
      <c r="A259961" s="1" t="s">
        <v>80985</v>
      </c>
    </row>
    <row r="259962">
      <c r="A259962" s="1" t="s">
        <v>80986</v>
      </c>
    </row>
    <row r="259963">
      <c r="A259963" s="1" t="s">
        <v>80987</v>
      </c>
    </row>
    <row r="259964">
      <c r="A259964" s="1" t="s">
        <v>80988</v>
      </c>
    </row>
    <row r="259965">
      <c r="A259965" s="1" t="s">
        <v>80989</v>
      </c>
    </row>
    <row r="259966">
      <c r="A259966" s="1" t="s">
        <v>80990</v>
      </c>
    </row>
    <row r="259967">
      <c r="A259967" s="1" t="s">
        <v>80991</v>
      </c>
    </row>
    <row r="259968">
      <c r="A259968" s="1" t="s">
        <v>80992</v>
      </c>
    </row>
    <row r="259969">
      <c r="A259969" s="1" t="s">
        <v>80993</v>
      </c>
    </row>
    <row r="259970">
      <c r="A259970" s="1" t="s">
        <v>80994</v>
      </c>
    </row>
    <row r="259971">
      <c r="A259971" s="1" t="s">
        <v>80995</v>
      </c>
    </row>
    <row r="259972">
      <c r="A259972" s="1" t="s">
        <v>80996</v>
      </c>
    </row>
    <row r="259973">
      <c r="A259973" s="1" t="s">
        <v>80997</v>
      </c>
    </row>
    <row r="259974">
      <c r="A259974" s="1" t="s">
        <v>80998</v>
      </c>
    </row>
    <row r="259975">
      <c r="A259975" s="1" t="s">
        <v>80999</v>
      </c>
    </row>
    <row r="259976">
      <c r="A259976" s="1" t="s">
        <v>81000</v>
      </c>
    </row>
    <row r="259977">
      <c r="A259977" s="1" t="s">
        <v>39916</v>
      </c>
    </row>
    <row r="259978">
      <c r="A259978" s="1" t="s">
        <v>81001</v>
      </c>
    </row>
    <row r="259979">
      <c r="A259979" s="1" t="s">
        <v>81002</v>
      </c>
    </row>
    <row r="259980">
      <c r="A259980" s="1" t="s">
        <v>81003</v>
      </c>
    </row>
    <row r="259981">
      <c r="A259981" s="1" t="s">
        <v>81004</v>
      </c>
    </row>
    <row r="259982">
      <c r="A259982" s="1" t="s">
        <v>81005</v>
      </c>
    </row>
    <row r="259983">
      <c r="A259983" s="1" t="s">
        <v>81006</v>
      </c>
    </row>
    <row r="259984">
      <c r="A259984" s="1" t="s">
        <v>81007</v>
      </c>
    </row>
    <row r="259985">
      <c r="A259985" s="1" t="s">
        <v>81008</v>
      </c>
    </row>
    <row r="259986">
      <c r="A259986" s="1" t="s">
        <v>81009</v>
      </c>
    </row>
    <row r="259987">
      <c r="A259987" s="1" t="s">
        <v>81010</v>
      </c>
    </row>
    <row r="259988">
      <c r="A259988" s="1" t="s">
        <v>81011</v>
      </c>
    </row>
    <row r="259989">
      <c r="A259989" s="1" t="s">
        <v>81012</v>
      </c>
    </row>
    <row r="259990">
      <c r="A259990" s="1" t="s">
        <v>81013</v>
      </c>
    </row>
    <row r="259991">
      <c r="A259991" s="1" t="s">
        <v>81014</v>
      </c>
    </row>
    <row r="259992">
      <c r="A259992" s="1" t="s">
        <v>81015</v>
      </c>
    </row>
    <row r="259993">
      <c r="A259993" s="1" t="s">
        <v>81016</v>
      </c>
    </row>
    <row r="259994">
      <c r="A259994" s="1" t="s">
        <v>81017</v>
      </c>
    </row>
    <row r="259995">
      <c r="A259995" s="1" t="s">
        <v>81018</v>
      </c>
    </row>
    <row r="259996">
      <c r="A259996" s="1" t="s">
        <v>81019</v>
      </c>
    </row>
    <row r="259997">
      <c r="A259997" s="1" t="s">
        <v>81020</v>
      </c>
    </row>
    <row r="259998">
      <c r="A259998" s="1" t="s">
        <v>81021</v>
      </c>
    </row>
    <row r="259999">
      <c r="A259999" s="1" t="s">
        <v>34704</v>
      </c>
    </row>
    <row r="260000">
      <c r="A260000" s="1" t="s">
        <v>81022</v>
      </c>
    </row>
    <row r="260001">
      <c r="A260001" s="1" t="s">
        <v>81023</v>
      </c>
    </row>
    <row r="260002">
      <c r="A260002" s="1" t="s">
        <v>81024</v>
      </c>
    </row>
    <row r="260003">
      <c r="A260003" s="1" t="s">
        <v>81025</v>
      </c>
    </row>
    <row r="260004">
      <c r="A260004" s="1" t="s">
        <v>81026</v>
      </c>
    </row>
    <row r="260005">
      <c r="A260005" s="1" t="s">
        <v>81027</v>
      </c>
    </row>
    <row r="260006">
      <c r="A260006" s="1" t="s">
        <v>81028</v>
      </c>
    </row>
    <row r="260007">
      <c r="A260007" s="1" t="s">
        <v>81029</v>
      </c>
    </row>
    <row r="260008">
      <c r="A260008" s="1" t="s">
        <v>81030</v>
      </c>
    </row>
    <row r="260009">
      <c r="A260009" s="1" t="s">
        <v>81031</v>
      </c>
    </row>
    <row r="260010">
      <c r="A260010" s="1" t="s">
        <v>81032</v>
      </c>
    </row>
    <row r="260011">
      <c r="A260011" s="1" t="s">
        <v>80978</v>
      </c>
    </row>
    <row r="260012">
      <c r="A260012" s="1" t="s">
        <v>80979</v>
      </c>
    </row>
    <row r="260013">
      <c r="A260013" s="1" t="s">
        <v>80980</v>
      </c>
    </row>
    <row r="260014">
      <c r="A260014" s="1" t="s">
        <v>80981</v>
      </c>
    </row>
    <row r="260015">
      <c r="A260015" s="1" t="s">
        <v>80982</v>
      </c>
    </row>
    <row r="260016">
      <c r="A260016" s="1" t="s">
        <v>80983</v>
      </c>
    </row>
    <row r="260017">
      <c r="A260017" s="1" t="s">
        <v>80984</v>
      </c>
    </row>
    <row r="260018">
      <c r="A260018" s="1" t="s">
        <v>80985</v>
      </c>
    </row>
    <row r="260019">
      <c r="A260019" s="1" t="s">
        <v>80986</v>
      </c>
    </row>
    <row r="260020">
      <c r="A260020" s="1" t="s">
        <v>80987</v>
      </c>
    </row>
    <row r="260021">
      <c r="A260021" s="1" t="s">
        <v>80988</v>
      </c>
    </row>
    <row r="260022">
      <c r="A260022" s="1" t="s">
        <v>80989</v>
      </c>
    </row>
    <row r="260023">
      <c r="A260023" s="1" t="s">
        <v>80990</v>
      </c>
    </row>
    <row r="260024">
      <c r="A260024" s="1" t="s">
        <v>80991</v>
      </c>
    </row>
    <row r="260025">
      <c r="A260025" s="1" t="s">
        <v>80992</v>
      </c>
    </row>
    <row r="260026">
      <c r="A260026" s="1" t="s">
        <v>80993</v>
      </c>
    </row>
    <row r="260027">
      <c r="A260027" s="1" t="s">
        <v>80994</v>
      </c>
    </row>
    <row r="260028">
      <c r="A260028" s="1" t="s">
        <v>80995</v>
      </c>
    </row>
    <row r="260029">
      <c r="A260029" s="1" t="s">
        <v>80996</v>
      </c>
    </row>
    <row r="260030">
      <c r="A260030" s="1" t="s">
        <v>80997</v>
      </c>
    </row>
    <row r="260031">
      <c r="A260031" s="1" t="s">
        <v>80998</v>
      </c>
    </row>
    <row r="260032">
      <c r="A260032" s="1" t="s">
        <v>80999</v>
      </c>
    </row>
    <row r="260033">
      <c r="A260033" s="1" t="s">
        <v>81000</v>
      </c>
    </row>
    <row r="260034">
      <c r="A260034" s="1" t="s">
        <v>39916</v>
      </c>
    </row>
    <row r="260035">
      <c r="A260035" s="1" t="s">
        <v>81001</v>
      </c>
    </row>
    <row r="260036">
      <c r="A260036" s="1" t="s">
        <v>81002</v>
      </c>
    </row>
    <row r="260037">
      <c r="A260037" s="1" t="s">
        <v>81003</v>
      </c>
    </row>
    <row r="260038">
      <c r="A260038" s="1" t="s">
        <v>81004</v>
      </c>
    </row>
    <row r="260039">
      <c r="A260039" s="1" t="s">
        <v>81005</v>
      </c>
    </row>
    <row r="260040">
      <c r="A260040" s="1" t="s">
        <v>81006</v>
      </c>
    </row>
    <row r="260041">
      <c r="A260041" s="1" t="s">
        <v>81007</v>
      </c>
    </row>
    <row r="260042">
      <c r="A260042" s="1" t="s">
        <v>81008</v>
      </c>
    </row>
    <row r="260043">
      <c r="A260043" s="1" t="s">
        <v>81009</v>
      </c>
    </row>
    <row r="260044">
      <c r="A260044" s="1" t="s">
        <v>81010</v>
      </c>
    </row>
    <row r="260045">
      <c r="A260045" s="1" t="s">
        <v>81011</v>
      </c>
    </row>
    <row r="260046">
      <c r="A260046" s="1" t="s">
        <v>81012</v>
      </c>
    </row>
    <row r="260047">
      <c r="A260047" s="1" t="s">
        <v>81013</v>
      </c>
    </row>
    <row r="260048">
      <c r="A260048" s="1" t="s">
        <v>81014</v>
      </c>
    </row>
    <row r="260049">
      <c r="A260049" s="1" t="s">
        <v>81015</v>
      </c>
    </row>
    <row r="260050">
      <c r="A260050" s="1" t="s">
        <v>81016</v>
      </c>
    </row>
    <row r="260051">
      <c r="A260051" s="1" t="s">
        <v>81017</v>
      </c>
    </row>
    <row r="260052">
      <c r="A260052" s="1" t="s">
        <v>81018</v>
      </c>
    </row>
    <row r="260053">
      <c r="A260053" s="1" t="s">
        <v>81019</v>
      </c>
    </row>
    <row r="260054">
      <c r="A260054" s="1" t="s">
        <v>81020</v>
      </c>
    </row>
    <row r="260055">
      <c r="A260055" s="1" t="s">
        <v>81021</v>
      </c>
    </row>
    <row r="260056">
      <c r="A260056" s="1" t="s">
        <v>34704</v>
      </c>
    </row>
    <row r="260057">
      <c r="A260057" s="1" t="s">
        <v>81022</v>
      </c>
    </row>
    <row r="260058">
      <c r="A260058" s="1" t="s">
        <v>81023</v>
      </c>
    </row>
    <row r="260059">
      <c r="A260059" s="1" t="s">
        <v>81024</v>
      </c>
    </row>
    <row r="260060">
      <c r="A260060" s="1" t="s">
        <v>81025</v>
      </c>
    </row>
    <row r="260061">
      <c r="A260061" s="1" t="s">
        <v>81027</v>
      </c>
    </row>
    <row r="260062">
      <c r="A260062" s="1" t="s">
        <v>81028</v>
      </c>
    </row>
    <row r="260063">
      <c r="A260063" s="1" t="s">
        <v>81029</v>
      </c>
    </row>
    <row r="260064">
      <c r="A260064" s="1" t="s">
        <v>81030</v>
      </c>
    </row>
    <row r="260065">
      <c r="A260065" s="1" t="s">
        <v>81031</v>
      </c>
    </row>
    <row r="260066">
      <c r="A260066" s="1" t="s">
        <v>81033</v>
      </c>
    </row>
    <row r="260067">
      <c r="A260067" s="1" t="s">
        <v>81034</v>
      </c>
    </row>
    <row r="260068">
      <c r="A260068" s="1" t="s">
        <v>81035</v>
      </c>
    </row>
    <row r="260069">
      <c r="A260069" s="1" t="s">
        <v>81036</v>
      </c>
    </row>
    <row r="260070">
      <c r="A260070" s="1" t="s">
        <v>81037</v>
      </c>
    </row>
    <row r="260071">
      <c r="A260071" s="1" t="s">
        <v>81038</v>
      </c>
    </row>
    <row r="260072">
      <c r="A260072" s="1" t="s">
        <v>81039</v>
      </c>
    </row>
    <row r="260073">
      <c r="A260073" s="1" t="s">
        <v>81040</v>
      </c>
    </row>
    <row r="260074">
      <c r="A260074" s="1" t="s">
        <v>81041</v>
      </c>
    </row>
    <row r="260075">
      <c r="A260075" s="1" t="s">
        <v>81042</v>
      </c>
    </row>
    <row r="260076">
      <c r="A260076" s="1" t="s">
        <v>81043</v>
      </c>
    </row>
    <row r="260077">
      <c r="A260077" s="1" t="s">
        <v>81044</v>
      </c>
    </row>
    <row r="260078">
      <c r="A260078" s="1" t="s">
        <v>81045</v>
      </c>
    </row>
    <row r="260079">
      <c r="A260079" s="1" t="s">
        <v>81046</v>
      </c>
    </row>
    <row r="260080">
      <c r="A260080" s="1" t="s">
        <v>81047</v>
      </c>
    </row>
    <row r="260081">
      <c r="A260081" s="1" t="s">
        <v>81048</v>
      </c>
    </row>
    <row r="260082">
      <c r="A260082" s="1" t="s">
        <v>81049</v>
      </c>
    </row>
    <row r="260083">
      <c r="A260083" s="1" t="s">
        <v>81050</v>
      </c>
    </row>
    <row r="260084">
      <c r="A260084" s="1" t="s">
        <v>81051</v>
      </c>
    </row>
    <row r="260085">
      <c r="A260085" s="1" t="s">
        <v>81052</v>
      </c>
    </row>
    <row r="260086">
      <c r="A260086" s="1" t="s">
        <v>81053</v>
      </c>
    </row>
    <row r="260087">
      <c r="A260087" s="1" t="s">
        <v>34549</v>
      </c>
    </row>
    <row r="260088">
      <c r="A260088" s="1" t="s">
        <v>81054</v>
      </c>
    </row>
    <row r="260089">
      <c r="A260089" s="1" t="s">
        <v>81055</v>
      </c>
    </row>
    <row r="260090">
      <c r="A260090" s="1">
        <v>6.0</v>
      </c>
    </row>
    <row r="260091">
      <c r="A260091" s="1" t="s">
        <v>81056</v>
      </c>
    </row>
    <row r="260092">
      <c r="A260092" s="1" t="s">
        <v>81057</v>
      </c>
    </row>
    <row r="260093">
      <c r="A260093" s="1" t="s">
        <v>81058</v>
      </c>
    </row>
    <row r="260094">
      <c r="A260094" s="1" t="s">
        <v>81059</v>
      </c>
    </row>
    <row r="260095">
      <c r="A260095" s="1" t="s">
        <v>81060</v>
      </c>
    </row>
    <row r="260096">
      <c r="A260096" s="1" t="s">
        <v>81061</v>
      </c>
    </row>
    <row r="260097">
      <c r="A260097" s="1" t="s">
        <v>81062</v>
      </c>
    </row>
    <row r="260098">
      <c r="A260098" s="1" t="s">
        <v>81063</v>
      </c>
    </row>
    <row r="260099">
      <c r="A260099" s="1" t="s">
        <v>81064</v>
      </c>
    </row>
    <row r="260100">
      <c r="A260100" s="1" t="s">
        <v>322</v>
      </c>
    </row>
    <row r="260101">
      <c r="A260101" s="1" t="s">
        <v>81065</v>
      </c>
    </row>
    <row r="260102">
      <c r="A260102" s="1" t="s">
        <v>81066</v>
      </c>
    </row>
    <row r="260103">
      <c r="A260103" s="1" t="s">
        <v>81067</v>
      </c>
    </row>
    <row r="260104">
      <c r="A260104" s="1" t="s">
        <v>81068</v>
      </c>
    </row>
    <row r="260105">
      <c r="A260105" s="1" t="s">
        <v>81069</v>
      </c>
    </row>
    <row r="260106">
      <c r="A260106" s="1" t="s">
        <v>81070</v>
      </c>
    </row>
    <row r="260107">
      <c r="A260107" s="1" t="s">
        <v>81071</v>
      </c>
    </row>
    <row r="260108">
      <c r="A260108" s="1" t="s">
        <v>81072</v>
      </c>
    </row>
    <row r="260109">
      <c r="A260109" s="1" t="s">
        <v>81073</v>
      </c>
    </row>
    <row r="260110">
      <c r="A260110" s="1" t="s">
        <v>81074</v>
      </c>
    </row>
    <row r="260111">
      <c r="A260111" s="1" t="s">
        <v>81075</v>
      </c>
    </row>
    <row r="260112">
      <c r="A260112" s="1" t="s">
        <v>81076</v>
      </c>
    </row>
    <row r="260113">
      <c r="A260113" s="1" t="s">
        <v>81077</v>
      </c>
    </row>
    <row r="260114">
      <c r="A260114" s="1" t="s">
        <v>81078</v>
      </c>
    </row>
    <row r="260115">
      <c r="A260115" s="1" t="s">
        <v>81079</v>
      </c>
    </row>
    <row r="260116">
      <c r="A260116" s="1" t="s">
        <v>81080</v>
      </c>
    </row>
    <row r="260117">
      <c r="A260117" s="1" t="s">
        <v>81081</v>
      </c>
    </row>
    <row r="260118">
      <c r="A260118" s="1" t="s">
        <v>81082</v>
      </c>
    </row>
    <row r="260119">
      <c r="A260119" s="1" t="s">
        <v>81083</v>
      </c>
    </row>
    <row r="260120">
      <c r="A260120" s="1" t="s">
        <v>81084</v>
      </c>
    </row>
    <row r="260121">
      <c r="A260121" s="1" t="s">
        <v>81085</v>
      </c>
    </row>
    <row r="260122">
      <c r="A260122" s="1" t="s">
        <v>81086</v>
      </c>
    </row>
    <row r="260123">
      <c r="A260123" s="1" t="s">
        <v>81087</v>
      </c>
    </row>
    <row r="260124">
      <c r="A260124" s="1" t="s">
        <v>81088</v>
      </c>
    </row>
    <row r="260125">
      <c r="A260125" s="1" t="s">
        <v>81089</v>
      </c>
    </row>
    <row r="260126">
      <c r="A260126" s="1" t="s">
        <v>81035</v>
      </c>
    </row>
    <row r="260127">
      <c r="A260127" s="1" t="s">
        <v>81036</v>
      </c>
    </row>
    <row r="260128">
      <c r="A260128" s="1" t="s">
        <v>81037</v>
      </c>
    </row>
    <row r="260129">
      <c r="A260129" s="1" t="s">
        <v>81038</v>
      </c>
    </row>
    <row r="260130">
      <c r="A260130" s="1" t="s">
        <v>81039</v>
      </c>
    </row>
    <row r="260131">
      <c r="A260131" s="1" t="s">
        <v>81040</v>
      </c>
    </row>
    <row r="260132">
      <c r="A260132" s="1" t="s">
        <v>81041</v>
      </c>
    </row>
    <row r="260133">
      <c r="A260133" s="1" t="s">
        <v>81042</v>
      </c>
    </row>
    <row r="260134">
      <c r="A260134" s="1" t="s">
        <v>81043</v>
      </c>
    </row>
    <row r="260135">
      <c r="A260135" s="1" t="s">
        <v>81044</v>
      </c>
    </row>
    <row r="260136">
      <c r="A260136" s="1" t="s">
        <v>81045</v>
      </c>
    </row>
    <row r="260137">
      <c r="A260137" s="1" t="s">
        <v>81046</v>
      </c>
    </row>
    <row r="260138">
      <c r="A260138" s="1" t="s">
        <v>81047</v>
      </c>
    </row>
    <row r="260139">
      <c r="A260139" s="1" t="s">
        <v>81048</v>
      </c>
    </row>
    <row r="260140">
      <c r="A260140" s="1" t="s">
        <v>81049</v>
      </c>
    </row>
    <row r="260141">
      <c r="A260141" s="1" t="s">
        <v>81050</v>
      </c>
    </row>
    <row r="260142">
      <c r="A260142" s="1" t="s">
        <v>81051</v>
      </c>
    </row>
    <row r="260143">
      <c r="A260143" s="1" t="s">
        <v>81052</v>
      </c>
    </row>
    <row r="260144">
      <c r="A260144" s="1" t="s">
        <v>81053</v>
      </c>
    </row>
    <row r="260145">
      <c r="A260145" s="1" t="s">
        <v>34549</v>
      </c>
    </row>
    <row r="260146">
      <c r="A260146" s="1" t="s">
        <v>81054</v>
      </c>
    </row>
    <row r="260147">
      <c r="A260147" s="1" t="s">
        <v>81055</v>
      </c>
    </row>
    <row r="260148">
      <c r="A260148" s="1" t="s">
        <v>81056</v>
      </c>
    </row>
    <row r="260149">
      <c r="A260149" s="1" t="s">
        <v>81057</v>
      </c>
    </row>
    <row r="260150">
      <c r="A260150" s="1" t="s">
        <v>81058</v>
      </c>
    </row>
    <row r="260151">
      <c r="A260151" s="1" t="s">
        <v>81059</v>
      </c>
    </row>
    <row r="260152">
      <c r="A260152" s="1" t="s">
        <v>81060</v>
      </c>
    </row>
    <row r="260153">
      <c r="A260153" s="1" t="s">
        <v>81061</v>
      </c>
    </row>
    <row r="260154">
      <c r="A260154" s="1" t="s">
        <v>81062</v>
      </c>
    </row>
    <row r="260155">
      <c r="A260155" s="1" t="s">
        <v>81063</v>
      </c>
    </row>
    <row r="260156">
      <c r="A260156" s="1" t="s">
        <v>81064</v>
      </c>
    </row>
    <row r="260157">
      <c r="A260157" s="1" t="s">
        <v>81065</v>
      </c>
    </row>
    <row r="260158">
      <c r="A260158" s="1" t="s">
        <v>81066</v>
      </c>
    </row>
    <row r="260159">
      <c r="A260159" s="1" t="s">
        <v>81067</v>
      </c>
    </row>
    <row r="260160">
      <c r="A260160" s="1" t="s">
        <v>81068</v>
      </c>
    </row>
    <row r="260161">
      <c r="A260161" s="1" t="s">
        <v>81069</v>
      </c>
    </row>
    <row r="260162">
      <c r="A260162" s="1" t="s">
        <v>81070</v>
      </c>
    </row>
    <row r="260163">
      <c r="A260163" s="1" t="s">
        <v>81071</v>
      </c>
    </row>
    <row r="260164">
      <c r="A260164" s="1" t="s">
        <v>81072</v>
      </c>
    </row>
    <row r="260165">
      <c r="A260165" s="1" t="s">
        <v>81073</v>
      </c>
    </row>
    <row r="260166">
      <c r="A260166" s="1" t="s">
        <v>81074</v>
      </c>
    </row>
    <row r="260167">
      <c r="A260167" s="1" t="s">
        <v>81075</v>
      </c>
    </row>
    <row r="260168">
      <c r="A260168" s="1" t="s">
        <v>81076</v>
      </c>
    </row>
    <row r="260169">
      <c r="A260169" s="1" t="s">
        <v>81077</v>
      </c>
    </row>
    <row r="260170">
      <c r="A260170" s="1" t="s">
        <v>81078</v>
      </c>
    </row>
    <row r="260171">
      <c r="A260171" s="1" t="s">
        <v>81079</v>
      </c>
    </row>
    <row r="260172">
      <c r="A260172" s="1" t="s">
        <v>81080</v>
      </c>
    </row>
    <row r="260173">
      <c r="A260173" s="1" t="s">
        <v>81081</v>
      </c>
    </row>
    <row r="260174">
      <c r="A260174" s="1" t="s">
        <v>81082</v>
      </c>
    </row>
    <row r="260175">
      <c r="A260175" s="1" t="s">
        <v>81083</v>
      </c>
    </row>
    <row r="260176">
      <c r="A260176" s="1" t="s">
        <v>81084</v>
      </c>
    </row>
    <row r="260177">
      <c r="A260177" s="1" t="s">
        <v>81085</v>
      </c>
    </row>
    <row r="260178">
      <c r="A260178" s="1" t="s">
        <v>81086</v>
      </c>
    </row>
    <row r="260179">
      <c r="A260179" s="1" t="s">
        <v>81087</v>
      </c>
    </row>
    <row r="260180">
      <c r="A260180" s="1" t="s">
        <v>81088</v>
      </c>
    </row>
    <row r="260181">
      <c r="A260181" s="1" t="s">
        <v>81090</v>
      </c>
    </row>
    <row r="260182">
      <c r="A260182" s="1" t="s">
        <v>81091</v>
      </c>
    </row>
    <row r="260183">
      <c r="A260183" s="1" t="s">
        <v>81092</v>
      </c>
    </row>
    <row r="260184">
      <c r="A260184" s="1" t="s">
        <v>14417</v>
      </c>
    </row>
    <row r="260185">
      <c r="A260185" s="1" t="s">
        <v>81093</v>
      </c>
    </row>
    <row r="260186">
      <c r="A260186" s="1" t="s">
        <v>81094</v>
      </c>
    </row>
    <row r="260187">
      <c r="A260187" s="1" t="s">
        <v>81095</v>
      </c>
    </row>
    <row r="260188">
      <c r="A260188" s="1" t="s">
        <v>81096</v>
      </c>
    </row>
    <row r="260189">
      <c r="A260189" s="1" t="s">
        <v>81097</v>
      </c>
    </row>
    <row r="260190">
      <c r="A260190" s="1" t="s">
        <v>81098</v>
      </c>
    </row>
    <row r="260191">
      <c r="A260191" s="1" t="s">
        <v>81099</v>
      </c>
    </row>
    <row r="260192">
      <c r="A260192" s="1" t="s">
        <v>81100</v>
      </c>
    </row>
    <row r="260193">
      <c r="A260193" s="1" t="s">
        <v>81101</v>
      </c>
    </row>
    <row r="260194">
      <c r="A260194" s="1" t="s">
        <v>81102</v>
      </c>
    </row>
    <row r="260195">
      <c r="A260195" s="1" t="s">
        <v>81103</v>
      </c>
    </row>
    <row r="260196">
      <c r="A260196" s="1" t="s">
        <v>81104</v>
      </c>
    </row>
    <row r="260197">
      <c r="A260197" s="1" t="s">
        <v>81105</v>
      </c>
    </row>
    <row r="260198">
      <c r="A260198" s="1" t="s">
        <v>81106</v>
      </c>
    </row>
    <row r="260199">
      <c r="A260199" s="1" t="s">
        <v>81107</v>
      </c>
    </row>
    <row r="260200">
      <c r="A260200" s="1" t="s">
        <v>81108</v>
      </c>
    </row>
    <row r="260201">
      <c r="A260201" s="1" t="s">
        <v>81109</v>
      </c>
    </row>
    <row r="260202">
      <c r="A260202" s="1" t="s">
        <v>81110</v>
      </c>
    </row>
    <row r="260203">
      <c r="A260203" s="1" t="s">
        <v>81111</v>
      </c>
    </row>
    <row r="260204">
      <c r="A260204" s="1" t="s">
        <v>81112</v>
      </c>
    </row>
    <row r="260205">
      <c r="A260205" s="1" t="s">
        <v>81113</v>
      </c>
    </row>
    <row r="260206">
      <c r="A260206" s="1" t="s">
        <v>81114</v>
      </c>
    </row>
    <row r="260207">
      <c r="A260207" s="1" t="s">
        <v>81115</v>
      </c>
    </row>
    <row r="260208">
      <c r="A260208" s="1" t="s">
        <v>81116</v>
      </c>
    </row>
    <row r="260209">
      <c r="A260209" s="1" t="s">
        <v>81117</v>
      </c>
    </row>
    <row r="260210">
      <c r="A260210" s="1" t="s">
        <v>81118</v>
      </c>
    </row>
    <row r="260211">
      <c r="A260211" s="1" t="s">
        <v>81119</v>
      </c>
    </row>
    <row r="260212">
      <c r="A260212" s="1" t="s">
        <v>81120</v>
      </c>
    </row>
    <row r="260213">
      <c r="A260213" s="1" t="s">
        <v>81121</v>
      </c>
    </row>
    <row r="260214">
      <c r="A260214" s="1" t="s">
        <v>7815</v>
      </c>
    </row>
    <row r="260215">
      <c r="A260215" s="1" t="s">
        <v>81122</v>
      </c>
    </row>
    <row r="260216">
      <c r="A260216" s="1" t="s">
        <v>977</v>
      </c>
    </row>
    <row r="260217">
      <c r="A260217" s="1" t="s">
        <v>81123</v>
      </c>
    </row>
    <row r="260218">
      <c r="A260218" s="1" t="s">
        <v>9113</v>
      </c>
    </row>
    <row r="260219">
      <c r="A260219" s="1" t="s">
        <v>81124</v>
      </c>
    </row>
    <row r="260220">
      <c r="A260220" s="1" t="s">
        <v>81125</v>
      </c>
    </row>
    <row r="260221">
      <c r="A260221" s="1" t="s">
        <v>81126</v>
      </c>
    </row>
    <row r="260222">
      <c r="A260222" s="1" t="s">
        <v>81127</v>
      </c>
    </row>
    <row r="260223">
      <c r="A260223" s="1" t="s">
        <v>81128</v>
      </c>
    </row>
    <row r="260224">
      <c r="A260224" s="1" t="s">
        <v>81129</v>
      </c>
    </row>
    <row r="260225">
      <c r="A260225" s="1" t="s">
        <v>977</v>
      </c>
    </row>
    <row r="260226">
      <c r="A260226" s="1" t="s">
        <v>81130</v>
      </c>
    </row>
    <row r="260227">
      <c r="A260227" s="1" t="s">
        <v>81131</v>
      </c>
    </row>
    <row r="260228">
      <c r="A260228" s="1" t="s">
        <v>81132</v>
      </c>
    </row>
    <row r="260229">
      <c r="A260229" s="1" t="s">
        <v>81133</v>
      </c>
    </row>
    <row r="260230">
      <c r="A260230" s="1" t="s">
        <v>81134</v>
      </c>
    </row>
    <row r="260231">
      <c r="A260231" s="1" t="s">
        <v>81135</v>
      </c>
    </row>
    <row r="260232">
      <c r="A260232" s="1" t="s">
        <v>977</v>
      </c>
    </row>
    <row r="260233">
      <c r="A260233" s="1" t="s">
        <v>81136</v>
      </c>
    </row>
    <row r="260234">
      <c r="A260234" s="1" t="s">
        <v>81137</v>
      </c>
    </row>
    <row r="260235">
      <c r="A260235" s="1" t="s">
        <v>81138</v>
      </c>
    </row>
    <row r="260236">
      <c r="A260236" s="1" t="s">
        <v>81139</v>
      </c>
    </row>
    <row r="260237">
      <c r="A260237" s="1" t="s">
        <v>81140</v>
      </c>
    </row>
    <row r="260238">
      <c r="A260238" s="1" t="s">
        <v>81141</v>
      </c>
    </row>
    <row r="260239">
      <c r="A260239" s="1" t="s">
        <v>81142</v>
      </c>
    </row>
    <row r="260240">
      <c r="A260240" s="1" t="s">
        <v>81143</v>
      </c>
    </row>
    <row r="260241">
      <c r="A260241" s="1" t="s">
        <v>81144</v>
      </c>
    </row>
    <row r="260242">
      <c r="A260242" s="1" t="s">
        <v>81145</v>
      </c>
    </row>
    <row r="260243">
      <c r="A260243" s="1" t="s">
        <v>81146</v>
      </c>
    </row>
    <row r="260244">
      <c r="A260244" s="1" t="s">
        <v>81147</v>
      </c>
    </row>
    <row r="260245">
      <c r="A260245" s="1" t="s">
        <v>81148</v>
      </c>
    </row>
    <row r="260246">
      <c r="A260246" s="1" t="s">
        <v>81149</v>
      </c>
    </row>
    <row r="260247">
      <c r="A260247" s="1" t="s">
        <v>81150</v>
      </c>
    </row>
    <row r="260248">
      <c r="A260248" s="1" t="s">
        <v>81151</v>
      </c>
    </row>
    <row r="260249">
      <c r="A260249" s="1" t="s">
        <v>81152</v>
      </c>
    </row>
    <row r="260250">
      <c r="A260250" s="1" t="s">
        <v>81153</v>
      </c>
    </row>
    <row r="260251">
      <c r="A260251" s="1" t="s">
        <v>81154</v>
      </c>
    </row>
    <row r="260252">
      <c r="A260252" s="1" t="s">
        <v>81155</v>
      </c>
    </row>
    <row r="260253">
      <c r="A260253" s="1" t="s">
        <v>81156</v>
      </c>
    </row>
    <row r="260254">
      <c r="A260254" s="1" t="s">
        <v>81157</v>
      </c>
    </row>
    <row r="260255">
      <c r="A260255" s="1" t="s">
        <v>81158</v>
      </c>
    </row>
    <row r="260256">
      <c r="A260256" s="1" t="s">
        <v>35651</v>
      </c>
    </row>
    <row r="260257">
      <c r="A260257" s="1" t="s">
        <v>81159</v>
      </c>
    </row>
    <row r="260258">
      <c r="A260258" s="1" t="s">
        <v>81160</v>
      </c>
    </row>
    <row r="260259">
      <c r="A260259" s="1" t="s">
        <v>81161</v>
      </c>
    </row>
    <row r="260260">
      <c r="A260260" s="1" t="s">
        <v>81162</v>
      </c>
    </row>
    <row r="260261">
      <c r="A260261" s="1" t="s">
        <v>81163</v>
      </c>
    </row>
    <row r="260262">
      <c r="A260262" s="1" t="s">
        <v>81164</v>
      </c>
    </row>
    <row r="260263">
      <c r="A260263" s="1" t="s">
        <v>81165</v>
      </c>
    </row>
    <row r="260264">
      <c r="A260264" s="1" t="s">
        <v>81166</v>
      </c>
    </row>
    <row r="260265">
      <c r="A260265" s="1" t="s">
        <v>81167</v>
      </c>
    </row>
    <row r="260266">
      <c r="A260266" s="1" t="s">
        <v>81168</v>
      </c>
    </row>
    <row r="260267">
      <c r="A260267" s="1" t="s">
        <v>81169</v>
      </c>
    </row>
    <row r="260268">
      <c r="A260268" s="1" t="s">
        <v>81170</v>
      </c>
    </row>
    <row r="260269">
      <c r="A260269" s="1" t="s">
        <v>81171</v>
      </c>
    </row>
    <row r="260270">
      <c r="A260270" s="1" t="s">
        <v>81172</v>
      </c>
    </row>
    <row r="260271">
      <c r="A260271" s="1" t="s">
        <v>81173</v>
      </c>
    </row>
    <row r="260272">
      <c r="A260272" s="1" t="s">
        <v>81174</v>
      </c>
    </row>
    <row r="260273">
      <c r="A260273" s="1" t="s">
        <v>81175</v>
      </c>
    </row>
    <row r="260274">
      <c r="A260274" s="1" t="s">
        <v>81176</v>
      </c>
    </row>
    <row r="260275">
      <c r="A260275" s="1" t="s">
        <v>81177</v>
      </c>
    </row>
    <row r="260276">
      <c r="A260276" s="1" t="s">
        <v>81178</v>
      </c>
    </row>
    <row r="260277">
      <c r="A260277" s="1" t="s">
        <v>2222</v>
      </c>
    </row>
    <row r="260278">
      <c r="A260278" s="1" t="s">
        <v>81179</v>
      </c>
    </row>
    <row r="260279">
      <c r="A260279" s="1" t="s">
        <v>81180</v>
      </c>
    </row>
    <row r="260280">
      <c r="A260280" s="1" t="s">
        <v>81181</v>
      </c>
    </row>
    <row r="260281">
      <c r="A260281" s="1" t="s">
        <v>81182</v>
      </c>
    </row>
    <row r="260282">
      <c r="A260282" s="1" t="s">
        <v>322</v>
      </c>
    </row>
    <row r="260283">
      <c r="A260283" s="1" t="s">
        <v>81183</v>
      </c>
    </row>
    <row r="260284">
      <c r="A260284" s="1" t="s">
        <v>81184</v>
      </c>
    </row>
    <row r="260285">
      <c r="A260285" s="1" t="s">
        <v>81185</v>
      </c>
    </row>
    <row r="260286">
      <c r="A260286" s="1" t="s">
        <v>81186</v>
      </c>
    </row>
    <row r="260287">
      <c r="A260287" s="1" t="s">
        <v>81187</v>
      </c>
    </row>
    <row r="260288">
      <c r="A260288" s="1" t="s">
        <v>81188</v>
      </c>
    </row>
    <row r="260289">
      <c r="A260289" s="1" t="s">
        <v>33246</v>
      </c>
    </row>
    <row r="260290">
      <c r="A260290" s="1" t="s">
        <v>81189</v>
      </c>
    </row>
    <row r="260291">
      <c r="A260291" s="1" t="s">
        <v>81190</v>
      </c>
    </row>
    <row r="260292">
      <c r="A260292" s="1" t="s">
        <v>81191</v>
      </c>
    </row>
    <row r="260293">
      <c r="A260293" s="1" t="s">
        <v>966</v>
      </c>
    </row>
    <row r="260294">
      <c r="A260294" s="1" t="s">
        <v>81192</v>
      </c>
    </row>
    <row r="260295">
      <c r="A260295" s="1" t="s">
        <v>81193</v>
      </c>
    </row>
    <row r="260296">
      <c r="A260296" s="1" t="s">
        <v>81194</v>
      </c>
    </row>
    <row r="260297">
      <c r="A260297" s="1" t="s">
        <v>81195</v>
      </c>
    </row>
    <row r="260298">
      <c r="A260298" s="1" t="s">
        <v>81196</v>
      </c>
    </row>
    <row r="260299">
      <c r="A260299" s="1" t="s">
        <v>81197</v>
      </c>
    </row>
    <row r="260300">
      <c r="A260300" s="1" t="s">
        <v>81198</v>
      </c>
    </row>
    <row r="260301">
      <c r="A260301" s="1" t="s">
        <v>81199</v>
      </c>
    </row>
    <row r="260302">
      <c r="A260302" s="1" t="s">
        <v>81200</v>
      </c>
    </row>
    <row r="260303">
      <c r="A260303" s="1" t="s">
        <v>81201</v>
      </c>
    </row>
    <row r="260304">
      <c r="A260304" s="1" t="s">
        <v>81202</v>
      </c>
    </row>
    <row r="260305">
      <c r="A260305" s="1" t="s">
        <v>81203</v>
      </c>
    </row>
    <row r="260306">
      <c r="A260306" s="1" t="s">
        <v>81204</v>
      </c>
    </row>
    <row r="260307">
      <c r="A260307" s="1" t="s">
        <v>81205</v>
      </c>
    </row>
    <row r="260308">
      <c r="A260308" s="1" t="s">
        <v>81206</v>
      </c>
    </row>
    <row r="260309">
      <c r="A260309" s="1" t="s">
        <v>81207</v>
      </c>
    </row>
    <row r="260310">
      <c r="A260310" s="1" t="s">
        <v>81208</v>
      </c>
    </row>
    <row r="260311">
      <c r="A260311" s="1" t="s">
        <v>81209</v>
      </c>
    </row>
    <row r="260312">
      <c r="A260312" s="1" t="s">
        <v>81210</v>
      </c>
    </row>
    <row r="260313">
      <c r="A260313" s="1" t="s">
        <v>81211</v>
      </c>
    </row>
    <row r="260314">
      <c r="A260314" s="1" t="s">
        <v>81212</v>
      </c>
    </row>
    <row r="260315">
      <c r="A260315" s="1" t="s">
        <v>81213</v>
      </c>
    </row>
    <row r="260316">
      <c r="A260316" s="1" t="s">
        <v>81214</v>
      </c>
    </row>
    <row r="260317">
      <c r="A260317" s="1" t="s">
        <v>81092</v>
      </c>
    </row>
    <row r="260318">
      <c r="A260318" s="1" t="s">
        <v>81093</v>
      </c>
    </row>
    <row r="260319">
      <c r="A260319" s="1" t="s">
        <v>81094</v>
      </c>
    </row>
    <row r="260320">
      <c r="A260320" s="1" t="s">
        <v>81095</v>
      </c>
    </row>
    <row r="260321">
      <c r="A260321" s="1" t="s">
        <v>81096</v>
      </c>
    </row>
    <row r="260322">
      <c r="A260322" s="1" t="s">
        <v>81097</v>
      </c>
    </row>
    <row r="260323">
      <c r="A260323" s="1" t="s">
        <v>81098</v>
      </c>
    </row>
    <row r="260324">
      <c r="A260324" s="1" t="s">
        <v>81099</v>
      </c>
    </row>
    <row r="260325">
      <c r="A260325" s="1" t="s">
        <v>81100</v>
      </c>
    </row>
    <row r="260326">
      <c r="A260326" s="1" t="s">
        <v>81101</v>
      </c>
    </row>
    <row r="260327">
      <c r="A260327" s="1" t="s">
        <v>81102</v>
      </c>
    </row>
    <row r="260328">
      <c r="A260328" s="1" t="s">
        <v>81103</v>
      </c>
    </row>
    <row r="260329">
      <c r="A260329" s="1" t="s">
        <v>81104</v>
      </c>
    </row>
    <row r="260330">
      <c r="A260330" s="1" t="s">
        <v>81105</v>
      </c>
    </row>
    <row r="260331">
      <c r="A260331" s="1" t="s">
        <v>81106</v>
      </c>
    </row>
    <row r="260332">
      <c r="A260332" s="1" t="s">
        <v>81107</v>
      </c>
    </row>
    <row r="260333">
      <c r="A260333" s="1" t="s">
        <v>81108</v>
      </c>
    </row>
    <row r="260334">
      <c r="A260334" s="1" t="s">
        <v>81109</v>
      </c>
    </row>
    <row r="260335">
      <c r="A260335" s="1" t="s">
        <v>81110</v>
      </c>
    </row>
    <row r="260336">
      <c r="A260336" s="1" t="s">
        <v>81111</v>
      </c>
    </row>
    <row r="260337">
      <c r="A260337" s="1" t="s">
        <v>81112</v>
      </c>
    </row>
    <row r="260338">
      <c r="A260338" s="1" t="s">
        <v>81113</v>
      </c>
    </row>
    <row r="260339">
      <c r="A260339" s="1" t="s">
        <v>81114</v>
      </c>
    </row>
    <row r="260340">
      <c r="A260340" s="1" t="s">
        <v>81115</v>
      </c>
    </row>
    <row r="260341">
      <c r="A260341" s="1" t="s">
        <v>81116</v>
      </c>
    </row>
    <row r="260342">
      <c r="A260342" s="1" t="s">
        <v>81117</v>
      </c>
    </row>
    <row r="260343">
      <c r="A260343" s="1" t="s">
        <v>81118</v>
      </c>
    </row>
    <row r="260344">
      <c r="A260344" s="1" t="s">
        <v>81119</v>
      </c>
    </row>
    <row r="260345">
      <c r="A260345" s="1" t="s">
        <v>81120</v>
      </c>
    </row>
    <row r="260346">
      <c r="A260346" s="1" t="s">
        <v>81121</v>
      </c>
    </row>
    <row r="260347">
      <c r="A260347" s="1" t="s">
        <v>81122</v>
      </c>
    </row>
    <row r="260348">
      <c r="A260348" s="1" t="s">
        <v>81123</v>
      </c>
    </row>
    <row r="260349">
      <c r="A260349" s="1" t="s">
        <v>81124</v>
      </c>
    </row>
    <row r="260350">
      <c r="A260350" s="1" t="s">
        <v>81125</v>
      </c>
    </row>
    <row r="260351">
      <c r="A260351" s="1" t="s">
        <v>81126</v>
      </c>
    </row>
    <row r="260352">
      <c r="A260352" s="1" t="s">
        <v>81127</v>
      </c>
    </row>
    <row r="260353">
      <c r="A260353" s="1" t="s">
        <v>81128</v>
      </c>
    </row>
    <row r="260354">
      <c r="A260354" s="1" t="s">
        <v>81129</v>
      </c>
    </row>
    <row r="260355">
      <c r="A260355" s="1" t="s">
        <v>81130</v>
      </c>
    </row>
    <row r="260356">
      <c r="A260356" s="1" t="s">
        <v>81131</v>
      </c>
    </row>
    <row r="260357">
      <c r="A260357" s="1" t="s">
        <v>81132</v>
      </c>
    </row>
    <row r="260358">
      <c r="A260358" s="1" t="s">
        <v>81133</v>
      </c>
    </row>
    <row r="260359">
      <c r="A260359" s="1" t="s">
        <v>81134</v>
      </c>
    </row>
    <row r="260360">
      <c r="A260360" s="1" t="s">
        <v>81135</v>
      </c>
    </row>
    <row r="260361">
      <c r="A260361" s="1" t="s">
        <v>81136</v>
      </c>
    </row>
    <row r="260362">
      <c r="A260362" s="1" t="s">
        <v>81137</v>
      </c>
    </row>
    <row r="260363">
      <c r="A260363" s="1" t="s">
        <v>81138</v>
      </c>
    </row>
    <row r="260364">
      <c r="A260364" s="1" t="s">
        <v>81139</v>
      </c>
    </row>
    <row r="260365">
      <c r="A260365" s="1" t="s">
        <v>81140</v>
      </c>
    </row>
    <row r="260366">
      <c r="A260366" s="1" t="s">
        <v>81141</v>
      </c>
    </row>
    <row r="260367">
      <c r="A260367" s="1" t="s">
        <v>81142</v>
      </c>
    </row>
    <row r="260368">
      <c r="A260368" s="1" t="s">
        <v>81143</v>
      </c>
    </row>
    <row r="260369">
      <c r="A260369" s="1" t="s">
        <v>81144</v>
      </c>
    </row>
    <row r="260370">
      <c r="A260370" s="1" t="s">
        <v>81145</v>
      </c>
    </row>
    <row r="260371">
      <c r="A260371" s="1" t="s">
        <v>81146</v>
      </c>
    </row>
    <row r="260372">
      <c r="A260372" s="1" t="s">
        <v>81147</v>
      </c>
    </row>
    <row r="260373">
      <c r="A260373" s="1" t="s">
        <v>81148</v>
      </c>
    </row>
    <row r="260374">
      <c r="A260374" s="1" t="s">
        <v>81149</v>
      </c>
    </row>
    <row r="260375">
      <c r="A260375" s="1" t="s">
        <v>81150</v>
      </c>
    </row>
    <row r="260376">
      <c r="A260376" s="1" t="s">
        <v>81151</v>
      </c>
    </row>
    <row r="260377">
      <c r="A260377" s="1" t="s">
        <v>81152</v>
      </c>
    </row>
    <row r="260378">
      <c r="A260378" s="1" t="s">
        <v>81153</v>
      </c>
    </row>
    <row r="260379">
      <c r="A260379" s="1" t="s">
        <v>81154</v>
      </c>
    </row>
    <row r="260380">
      <c r="A260380" s="1" t="s">
        <v>81155</v>
      </c>
    </row>
    <row r="260381">
      <c r="A260381" s="1" t="s">
        <v>81156</v>
      </c>
    </row>
    <row r="260382">
      <c r="A260382" s="1" t="s">
        <v>81157</v>
      </c>
    </row>
    <row r="260383">
      <c r="A260383" s="1" t="s">
        <v>81158</v>
      </c>
    </row>
    <row r="260384">
      <c r="A260384" s="1" t="s">
        <v>35651</v>
      </c>
    </row>
    <row r="260385">
      <c r="A260385" s="1" t="s">
        <v>81159</v>
      </c>
    </row>
    <row r="260386">
      <c r="A260386" s="1" t="s">
        <v>81160</v>
      </c>
    </row>
    <row r="260387">
      <c r="A260387" s="1" t="s">
        <v>81161</v>
      </c>
    </row>
    <row r="260388">
      <c r="A260388" s="1" t="s">
        <v>81162</v>
      </c>
    </row>
    <row r="260389">
      <c r="A260389" s="1" t="s">
        <v>81163</v>
      </c>
    </row>
    <row r="260390">
      <c r="A260390" s="1" t="s">
        <v>81164</v>
      </c>
    </row>
    <row r="260391">
      <c r="A260391" s="1" t="s">
        <v>81165</v>
      </c>
    </row>
    <row r="260392">
      <c r="A260392" s="1" t="s">
        <v>81166</v>
      </c>
    </row>
    <row r="260393">
      <c r="A260393" s="1" t="s">
        <v>81167</v>
      </c>
    </row>
    <row r="260394">
      <c r="A260394" s="1" t="s">
        <v>81168</v>
      </c>
    </row>
    <row r="260395">
      <c r="A260395" s="1" t="s">
        <v>81169</v>
      </c>
    </row>
    <row r="260396">
      <c r="A260396" s="1" t="s">
        <v>81170</v>
      </c>
    </row>
    <row r="260397">
      <c r="A260397" s="1" t="s">
        <v>81171</v>
      </c>
    </row>
    <row r="260398">
      <c r="A260398" s="1" t="s">
        <v>81172</v>
      </c>
    </row>
    <row r="260399">
      <c r="A260399" s="1" t="s">
        <v>81173</v>
      </c>
    </row>
    <row r="260400">
      <c r="A260400" s="1" t="s">
        <v>81174</v>
      </c>
    </row>
    <row r="260401">
      <c r="A260401" s="1" t="s">
        <v>81175</v>
      </c>
    </row>
    <row r="260402">
      <c r="A260402" s="1" t="s">
        <v>81176</v>
      </c>
    </row>
    <row r="260403">
      <c r="A260403" s="1" t="s">
        <v>81177</v>
      </c>
    </row>
    <row r="260404">
      <c r="A260404" s="1" t="s">
        <v>81178</v>
      </c>
    </row>
    <row r="260405">
      <c r="A260405" s="1" t="s">
        <v>81179</v>
      </c>
    </row>
    <row r="260406">
      <c r="A260406" s="1" t="s">
        <v>81180</v>
      </c>
    </row>
    <row r="260407">
      <c r="A260407" s="1" t="s">
        <v>81181</v>
      </c>
    </row>
    <row r="260408">
      <c r="A260408" s="1" t="s">
        <v>81182</v>
      </c>
    </row>
    <row r="260409">
      <c r="A260409" s="1" t="s">
        <v>81183</v>
      </c>
    </row>
    <row r="260410">
      <c r="A260410" s="1" t="s">
        <v>81184</v>
      </c>
    </row>
    <row r="260411">
      <c r="A260411" s="1" t="s">
        <v>81185</v>
      </c>
    </row>
    <row r="260412">
      <c r="A260412" s="1" t="s">
        <v>81186</v>
      </c>
    </row>
    <row r="260413">
      <c r="A260413" s="1" t="s">
        <v>81187</v>
      </c>
    </row>
    <row r="260414">
      <c r="A260414" s="1" t="s">
        <v>81188</v>
      </c>
    </row>
    <row r="260415">
      <c r="A260415" s="1" t="s">
        <v>81189</v>
      </c>
    </row>
    <row r="260416">
      <c r="A260416" s="1" t="s">
        <v>81190</v>
      </c>
    </row>
    <row r="260417">
      <c r="A260417" s="1" t="s">
        <v>81191</v>
      </c>
    </row>
    <row r="260418">
      <c r="A260418" s="1" t="s">
        <v>81192</v>
      </c>
    </row>
    <row r="260419">
      <c r="A260419" s="1" t="s">
        <v>81193</v>
      </c>
    </row>
    <row r="260420">
      <c r="A260420" s="1" t="s">
        <v>81194</v>
      </c>
    </row>
    <row r="260421">
      <c r="A260421" s="1" t="s">
        <v>81195</v>
      </c>
    </row>
    <row r="260422">
      <c r="A260422" s="1" t="s">
        <v>81196</v>
      </c>
    </row>
    <row r="260423">
      <c r="A260423" s="1" t="s">
        <v>81197</v>
      </c>
    </row>
    <row r="260424">
      <c r="A260424" s="1" t="s">
        <v>81198</v>
      </c>
    </row>
    <row r="260425">
      <c r="A260425" s="1" t="s">
        <v>81199</v>
      </c>
    </row>
    <row r="260426">
      <c r="A260426" s="1" t="s">
        <v>81200</v>
      </c>
    </row>
    <row r="260427">
      <c r="A260427" s="1" t="s">
        <v>81201</v>
      </c>
    </row>
    <row r="260428">
      <c r="A260428" s="1" t="s">
        <v>81202</v>
      </c>
    </row>
    <row r="260429">
      <c r="A260429" s="1" t="s">
        <v>81203</v>
      </c>
    </row>
    <row r="260430">
      <c r="A260430" s="1" t="s">
        <v>81204</v>
      </c>
    </row>
    <row r="260431">
      <c r="A260431" s="1" t="s">
        <v>81205</v>
      </c>
    </row>
    <row r="260432">
      <c r="A260432" s="1" t="s">
        <v>81206</v>
      </c>
    </row>
    <row r="260433">
      <c r="A260433" s="1" t="s">
        <v>81207</v>
      </c>
    </row>
    <row r="260434">
      <c r="A260434" s="1" t="s">
        <v>81208</v>
      </c>
    </row>
    <row r="260435">
      <c r="A260435" s="1" t="s">
        <v>81209</v>
      </c>
    </row>
    <row r="260436">
      <c r="A260436" s="1" t="s">
        <v>81210</v>
      </c>
    </row>
    <row r="260437">
      <c r="A260437" s="1" t="s">
        <v>81211</v>
      </c>
    </row>
    <row r="260438">
      <c r="A260438" s="1" t="s">
        <v>81212</v>
      </c>
    </row>
    <row r="260439">
      <c r="A260439" s="1" t="s">
        <v>81213</v>
      </c>
    </row>
    <row r="260440">
      <c r="A260440" s="1" t="s">
        <v>81215</v>
      </c>
    </row>
    <row r="260441">
      <c r="A260441" s="1" t="s">
        <v>81216</v>
      </c>
    </row>
    <row r="260442">
      <c r="A260442" s="1" t="s">
        <v>81217</v>
      </c>
    </row>
    <row r="260443">
      <c r="A260443" s="1" t="s">
        <v>67710</v>
      </c>
    </row>
    <row r="260444">
      <c r="A260444" s="1" t="s">
        <v>81218</v>
      </c>
    </row>
    <row r="260445">
      <c r="A260445" s="1" t="s">
        <v>81219</v>
      </c>
    </row>
    <row r="260446">
      <c r="A260446" s="1" t="s">
        <v>81220</v>
      </c>
    </row>
    <row r="260447">
      <c r="A260447" s="1" t="s">
        <v>81221</v>
      </c>
    </row>
    <row r="260448">
      <c r="A260448" s="1" t="s">
        <v>81222</v>
      </c>
    </row>
    <row r="260449">
      <c r="A260449" s="1" t="s">
        <v>81223</v>
      </c>
    </row>
    <row r="260450">
      <c r="A260450" s="1" t="s">
        <v>81224</v>
      </c>
    </row>
    <row r="260451">
      <c r="A260451" s="1" t="s">
        <v>81225</v>
      </c>
    </row>
    <row r="260452">
      <c r="A260452" s="1" t="s">
        <v>81226</v>
      </c>
    </row>
    <row r="260453">
      <c r="A260453" s="1" t="s">
        <v>81227</v>
      </c>
    </row>
    <row r="260454">
      <c r="A260454" s="1" t="s">
        <v>81228</v>
      </c>
    </row>
    <row r="260455">
      <c r="A260455" s="1" t="s">
        <v>81229</v>
      </c>
    </row>
    <row r="260456">
      <c r="A260456" s="1" t="s">
        <v>977</v>
      </c>
    </row>
    <row r="260457">
      <c r="A260457" s="1" t="s">
        <v>81230</v>
      </c>
    </row>
    <row r="260458">
      <c r="A260458" s="1" t="s">
        <v>81231</v>
      </c>
    </row>
    <row r="260459">
      <c r="A260459" s="1" t="s">
        <v>33900</v>
      </c>
    </row>
    <row r="260460">
      <c r="A260460" s="1" t="s">
        <v>81232</v>
      </c>
    </row>
    <row r="260461">
      <c r="A260461" s="1" t="s">
        <v>81233</v>
      </c>
    </row>
    <row r="260462">
      <c r="A260462" s="1" t="s">
        <v>81234</v>
      </c>
    </row>
    <row r="260463">
      <c r="A260463" s="1" t="s">
        <v>81235</v>
      </c>
    </row>
    <row r="260464">
      <c r="A260464" s="1" t="s">
        <v>81236</v>
      </c>
    </row>
    <row r="260465">
      <c r="A260465" s="1" t="s">
        <v>65055</v>
      </c>
    </row>
    <row r="260466">
      <c r="A260466" s="1" t="s">
        <v>34601</v>
      </c>
    </row>
    <row r="260467">
      <c r="A260467" s="1" t="s">
        <v>81237</v>
      </c>
    </row>
    <row r="260468">
      <c r="A260468" s="1" t="s">
        <v>81238</v>
      </c>
    </row>
    <row r="260469">
      <c r="A260469" s="1" t="s">
        <v>21126</v>
      </c>
    </row>
    <row r="260470">
      <c r="A260470" s="1" t="s">
        <v>81239</v>
      </c>
    </row>
    <row r="260471">
      <c r="A260471" s="1" t="s">
        <v>81240</v>
      </c>
    </row>
    <row r="260472">
      <c r="A260472" s="1" t="s">
        <v>81241</v>
      </c>
    </row>
    <row r="260473">
      <c r="A260473" s="1" t="s">
        <v>81242</v>
      </c>
    </row>
    <row r="260474">
      <c r="A260474" s="1" t="s">
        <v>81243</v>
      </c>
    </row>
    <row r="260475">
      <c r="A260475" s="1" t="s">
        <v>77710</v>
      </c>
    </row>
    <row r="260476">
      <c r="A260476" s="1" t="s">
        <v>81244</v>
      </c>
    </row>
    <row r="260477">
      <c r="A260477" s="1" t="s">
        <v>81245</v>
      </c>
    </row>
    <row r="260478">
      <c r="A260478" s="1" t="s">
        <v>81246</v>
      </c>
    </row>
    <row r="260479">
      <c r="A260479" s="1" t="s">
        <v>81247</v>
      </c>
    </row>
    <row r="260480">
      <c r="A260480" s="1" t="s">
        <v>81248</v>
      </c>
    </row>
    <row r="260481">
      <c r="A260481" s="1" t="s">
        <v>81249</v>
      </c>
    </row>
    <row r="260482">
      <c r="A260482" s="1" t="s">
        <v>22001</v>
      </c>
    </row>
    <row r="260483">
      <c r="A260483" s="1" t="s">
        <v>81250</v>
      </c>
    </row>
    <row r="260484">
      <c r="A260484" s="1" t="s">
        <v>81251</v>
      </c>
    </row>
    <row r="260485">
      <c r="A260485" s="1" t="s">
        <v>74373</v>
      </c>
    </row>
    <row r="260486">
      <c r="A260486" s="1" t="s">
        <v>81252</v>
      </c>
    </row>
    <row r="260487">
      <c r="A260487" s="1" t="s">
        <v>81253</v>
      </c>
    </row>
    <row r="260488">
      <c r="A260488" s="1" t="s">
        <v>81254</v>
      </c>
    </row>
    <row r="260489">
      <c r="A260489" s="1" t="s">
        <v>81255</v>
      </c>
    </row>
    <row r="260490">
      <c r="A260490" s="1" t="s">
        <v>81256</v>
      </c>
    </row>
    <row r="260491">
      <c r="A260491" s="1" t="s">
        <v>81257</v>
      </c>
    </row>
    <row r="260492">
      <c r="A260492" s="1" t="s">
        <v>81258</v>
      </c>
    </row>
    <row r="260493">
      <c r="A260493" s="1" t="s">
        <v>81259</v>
      </c>
    </row>
    <row r="260494">
      <c r="A260494" s="1" t="s">
        <v>81260</v>
      </c>
    </row>
    <row r="260495">
      <c r="A260495" s="1" t="s">
        <v>81261</v>
      </c>
    </row>
    <row r="260496">
      <c r="A260496" s="1" t="s">
        <v>81262</v>
      </c>
    </row>
    <row r="260497">
      <c r="A260497" s="1" t="s">
        <v>81263</v>
      </c>
    </row>
    <row r="260498">
      <c r="A260498" s="1" t="s">
        <v>81264</v>
      </c>
    </row>
    <row r="260499">
      <c r="A260499" s="1" t="s">
        <v>81265</v>
      </c>
    </row>
    <row r="260500">
      <c r="A260500" s="1" t="s">
        <v>81266</v>
      </c>
    </row>
    <row r="260501">
      <c r="A260501" s="1" t="s">
        <v>81267</v>
      </c>
    </row>
    <row r="260502">
      <c r="A260502" s="1" t="s">
        <v>81268</v>
      </c>
    </row>
    <row r="260503">
      <c r="A260503" s="1" t="s">
        <v>81269</v>
      </c>
    </row>
    <row r="260504">
      <c r="A260504" s="1" t="s">
        <v>81270</v>
      </c>
    </row>
    <row r="260505">
      <c r="A260505" s="1" t="s">
        <v>81271</v>
      </c>
    </row>
    <row r="260506">
      <c r="A260506" s="1" t="s">
        <v>81272</v>
      </c>
    </row>
    <row r="260507">
      <c r="A260507" s="1" t="s">
        <v>81273</v>
      </c>
    </row>
    <row r="260508">
      <c r="A260508" s="1" t="s">
        <v>81274</v>
      </c>
    </row>
    <row r="260509">
      <c r="A260509" s="1" t="s">
        <v>81275</v>
      </c>
    </row>
    <row r="260510">
      <c r="A260510" s="1" t="s">
        <v>81276</v>
      </c>
    </row>
    <row r="260511">
      <c r="A260511" s="3" t="str">
        <f/>
        <v>#ERROR!</v>
      </c>
    </row>
    <row r="260512">
      <c r="A260512" s="1" t="s">
        <v>81277</v>
      </c>
    </row>
    <row r="260513">
      <c r="A260513" s="1" t="s">
        <v>81278</v>
      </c>
    </row>
    <row r="260514">
      <c r="A260514" s="1" t="s">
        <v>81279</v>
      </c>
    </row>
    <row r="260515">
      <c r="A260515" s="1" t="s">
        <v>81280</v>
      </c>
    </row>
    <row r="260516">
      <c r="A260516" s="1" t="s">
        <v>81281</v>
      </c>
    </row>
    <row r="260517">
      <c r="A260517" s="1" t="s">
        <v>81282</v>
      </c>
    </row>
    <row r="260518">
      <c r="A260518" s="1" t="s">
        <v>81283</v>
      </c>
    </row>
    <row r="260519">
      <c r="A260519" s="1" t="s">
        <v>81284</v>
      </c>
    </row>
    <row r="260520">
      <c r="A260520" s="1" t="s">
        <v>81285</v>
      </c>
    </row>
    <row r="260521">
      <c r="A260521" s="1" t="s">
        <v>81286</v>
      </c>
    </row>
    <row r="260522">
      <c r="A260522" s="1" t="s">
        <v>81287</v>
      </c>
    </row>
    <row r="260523">
      <c r="A260523" s="1" t="s">
        <v>81288</v>
      </c>
    </row>
    <row r="260524">
      <c r="A260524" s="1" t="s">
        <v>81289</v>
      </c>
    </row>
    <row r="260525">
      <c r="A260525" s="1" t="s">
        <v>81290</v>
      </c>
    </row>
    <row r="260526">
      <c r="A260526" s="1" t="s">
        <v>81291</v>
      </c>
    </row>
    <row r="260527">
      <c r="A260527" s="1" t="s">
        <v>81292</v>
      </c>
    </row>
    <row r="260528">
      <c r="A260528" s="1" t="s">
        <v>81293</v>
      </c>
    </row>
    <row r="260529">
      <c r="A260529" s="1" t="s">
        <v>81294</v>
      </c>
    </row>
    <row r="260530">
      <c r="A260530" s="1" t="s">
        <v>81295</v>
      </c>
    </row>
    <row r="260531">
      <c r="A260531" s="1" t="s">
        <v>81296</v>
      </c>
    </row>
    <row r="260532">
      <c r="A260532" s="1" t="s">
        <v>81297</v>
      </c>
    </row>
    <row r="260533">
      <c r="A260533" s="1" t="s">
        <v>81298</v>
      </c>
    </row>
    <row r="260534">
      <c r="A260534" s="1" t="s">
        <v>81299</v>
      </c>
    </row>
    <row r="260535">
      <c r="A260535" s="1" t="s">
        <v>81300</v>
      </c>
    </row>
    <row r="260536">
      <c r="A260536" s="1" t="s">
        <v>81301</v>
      </c>
    </row>
    <row r="260537">
      <c r="A260537" s="1" t="s">
        <v>81302</v>
      </c>
    </row>
    <row r="260538">
      <c r="A260538" s="1" t="s">
        <v>81303</v>
      </c>
    </row>
    <row r="260539">
      <c r="A260539" s="1" t="s">
        <v>81304</v>
      </c>
    </row>
    <row r="260540">
      <c r="A260540" s="1" t="s">
        <v>39916</v>
      </c>
    </row>
    <row r="260541">
      <c r="A260541" s="1" t="s">
        <v>81305</v>
      </c>
    </row>
    <row r="260542">
      <c r="A260542" s="1" t="s">
        <v>81306</v>
      </c>
    </row>
    <row r="260543">
      <c r="A260543" s="1" t="s">
        <v>81307</v>
      </c>
    </row>
    <row r="260544">
      <c r="A260544" s="1" t="s">
        <v>81308</v>
      </c>
    </row>
    <row r="260545">
      <c r="A260545" s="1" t="s">
        <v>81309</v>
      </c>
    </row>
    <row r="260546">
      <c r="A260546" s="1" t="s">
        <v>81310</v>
      </c>
    </row>
    <row r="260547">
      <c r="A260547" s="1" t="s">
        <v>81311</v>
      </c>
    </row>
    <row r="260548">
      <c r="A260548" s="1" t="s">
        <v>81312</v>
      </c>
    </row>
    <row r="260549">
      <c r="A260549" s="1" t="s">
        <v>34601</v>
      </c>
    </row>
    <row r="260550">
      <c r="A260550" s="1" t="s">
        <v>42246</v>
      </c>
    </row>
    <row r="260551">
      <c r="A260551" s="1" t="s">
        <v>81313</v>
      </c>
    </row>
    <row r="260552">
      <c r="A260552" s="1" t="s">
        <v>81314</v>
      </c>
    </row>
    <row r="260553">
      <c r="A260553" s="1" t="s">
        <v>81315</v>
      </c>
    </row>
    <row r="260554">
      <c r="A260554" s="1" t="s">
        <v>81316</v>
      </c>
    </row>
    <row r="260555">
      <c r="A260555" s="1" t="s">
        <v>81317</v>
      </c>
    </row>
    <row r="260556">
      <c r="A260556" s="1" t="s">
        <v>81318</v>
      </c>
    </row>
    <row r="260557">
      <c r="A260557" s="1" t="s">
        <v>81319</v>
      </c>
    </row>
    <row r="260558">
      <c r="A260558" s="1" t="s">
        <v>81320</v>
      </c>
    </row>
    <row r="260559">
      <c r="A260559" s="1" t="s">
        <v>81321</v>
      </c>
    </row>
    <row r="260560">
      <c r="A260560" s="1" t="s">
        <v>81322</v>
      </c>
    </row>
    <row r="260561">
      <c r="A260561" s="1" t="s">
        <v>81323</v>
      </c>
    </row>
    <row r="260562">
      <c r="A260562" s="1" t="s">
        <v>81324</v>
      </c>
    </row>
    <row r="260563">
      <c r="A260563" s="1" t="s">
        <v>81325</v>
      </c>
    </row>
    <row r="260564">
      <c r="A260564" s="1" t="s">
        <v>81326</v>
      </c>
    </row>
    <row r="260565">
      <c r="A260565" s="1" t="s">
        <v>81327</v>
      </c>
    </row>
    <row r="260566">
      <c r="A260566" s="1" t="s">
        <v>81328</v>
      </c>
    </row>
    <row r="260567">
      <c r="A260567" s="1" t="s">
        <v>26370</v>
      </c>
    </row>
    <row r="260568">
      <c r="A260568" s="1" t="s">
        <v>81329</v>
      </c>
    </row>
    <row r="260569">
      <c r="A260569" s="1" t="s">
        <v>81330</v>
      </c>
    </row>
    <row r="260570">
      <c r="A260570" s="1" t="s">
        <v>81331</v>
      </c>
    </row>
    <row r="260571">
      <c r="A260571" s="1" t="s">
        <v>81332</v>
      </c>
    </row>
    <row r="260572">
      <c r="A260572" s="1" t="s">
        <v>44742</v>
      </c>
    </row>
    <row r="260573">
      <c r="A260573" s="1" t="s">
        <v>81333</v>
      </c>
    </row>
    <row r="260574">
      <c r="A260574" s="1" t="s">
        <v>81334</v>
      </c>
    </row>
    <row r="260575">
      <c r="A260575" s="1" t="s">
        <v>81335</v>
      </c>
    </row>
    <row r="260576">
      <c r="A260576" s="1" t="s">
        <v>81336</v>
      </c>
    </row>
    <row r="260577">
      <c r="A260577" s="1" t="s">
        <v>81337</v>
      </c>
    </row>
    <row r="260578">
      <c r="A260578" s="1" t="s">
        <v>81338</v>
      </c>
    </row>
    <row r="260579">
      <c r="A260579" s="1" t="s">
        <v>81339</v>
      </c>
    </row>
    <row r="260580">
      <c r="A260580" s="1" t="s">
        <v>81340</v>
      </c>
    </row>
    <row r="260581">
      <c r="A260581" s="1" t="s">
        <v>51276</v>
      </c>
    </row>
    <row r="260582">
      <c r="A260582" s="1" t="s">
        <v>81341</v>
      </c>
    </row>
    <row r="260583">
      <c r="A260583" s="1" t="s">
        <v>81342</v>
      </c>
    </row>
    <row r="260584">
      <c r="A260584" s="1" t="s">
        <v>81343</v>
      </c>
    </row>
    <row r="260585">
      <c r="A260585" s="1" t="s">
        <v>81344</v>
      </c>
    </row>
    <row r="260586">
      <c r="A260586" s="1" t="s">
        <v>81345</v>
      </c>
    </row>
    <row r="260587">
      <c r="A260587" s="1" t="s">
        <v>81346</v>
      </c>
    </row>
    <row r="260588">
      <c r="A260588" s="1" t="s">
        <v>81347</v>
      </c>
    </row>
    <row r="260589">
      <c r="A260589" s="1" t="s">
        <v>81348</v>
      </c>
    </row>
    <row r="260590">
      <c r="A260590" s="1" t="s">
        <v>81349</v>
      </c>
    </row>
    <row r="260591">
      <c r="A260591" s="1" t="s">
        <v>81350</v>
      </c>
    </row>
    <row r="260592">
      <c r="A260592" s="1" t="s">
        <v>81351</v>
      </c>
    </row>
    <row r="260593">
      <c r="A260593" s="1" t="s">
        <v>81352</v>
      </c>
    </row>
    <row r="260594">
      <c r="A260594" s="1" t="s">
        <v>81353</v>
      </c>
    </row>
    <row r="260595">
      <c r="A260595" s="1" t="s">
        <v>81354</v>
      </c>
    </row>
    <row r="260596">
      <c r="A260596" s="1" t="s">
        <v>81355</v>
      </c>
    </row>
    <row r="260597">
      <c r="A260597" s="1" t="s">
        <v>977</v>
      </c>
    </row>
    <row r="260598">
      <c r="A260598" s="1" t="s">
        <v>81356</v>
      </c>
    </row>
    <row r="260599">
      <c r="A260599" s="1" t="s">
        <v>81357</v>
      </c>
    </row>
    <row r="260600">
      <c r="A260600" s="1" t="s">
        <v>81217</v>
      </c>
    </row>
    <row r="260601">
      <c r="A260601" s="1" t="s">
        <v>67710</v>
      </c>
    </row>
    <row r="260602">
      <c r="A260602" s="1" t="s">
        <v>81218</v>
      </c>
    </row>
    <row r="260603">
      <c r="A260603" s="1" t="s">
        <v>81219</v>
      </c>
    </row>
    <row r="260604">
      <c r="A260604" s="1" t="s">
        <v>81220</v>
      </c>
    </row>
    <row r="260605">
      <c r="A260605" s="1" t="s">
        <v>81221</v>
      </c>
    </row>
    <row r="260606">
      <c r="A260606" s="1" t="s">
        <v>81222</v>
      </c>
    </row>
    <row r="260607">
      <c r="A260607" s="1" t="s">
        <v>81223</v>
      </c>
    </row>
    <row r="260608">
      <c r="A260608" s="1" t="s">
        <v>81224</v>
      </c>
    </row>
    <row r="260609">
      <c r="A260609" s="1" t="s">
        <v>81225</v>
      </c>
    </row>
    <row r="260610">
      <c r="A260610" s="1" t="s">
        <v>81226</v>
      </c>
    </row>
    <row r="260611">
      <c r="A260611" s="1" t="s">
        <v>81227</v>
      </c>
    </row>
    <row r="260612">
      <c r="A260612" s="1" t="s">
        <v>81228</v>
      </c>
    </row>
    <row r="260613">
      <c r="A260613" s="1" t="s">
        <v>81229</v>
      </c>
    </row>
    <row r="260614">
      <c r="A260614" s="1" t="s">
        <v>81230</v>
      </c>
    </row>
    <row r="260615">
      <c r="A260615" s="1" t="s">
        <v>81231</v>
      </c>
    </row>
    <row r="260616">
      <c r="A260616" s="1" t="s">
        <v>33900</v>
      </c>
    </row>
    <row r="260617">
      <c r="A260617" s="1" t="s">
        <v>81232</v>
      </c>
    </row>
    <row r="260618">
      <c r="A260618" s="1" t="s">
        <v>81233</v>
      </c>
    </row>
    <row r="260619">
      <c r="A260619" s="1" t="s">
        <v>81234</v>
      </c>
    </row>
    <row r="260620">
      <c r="A260620" s="1" t="s">
        <v>81235</v>
      </c>
    </row>
    <row r="260621">
      <c r="A260621" s="1" t="s">
        <v>81236</v>
      </c>
    </row>
    <row r="260622">
      <c r="A260622" s="1" t="s">
        <v>65055</v>
      </c>
    </row>
    <row r="260623">
      <c r="A260623" s="1" t="s">
        <v>34601</v>
      </c>
    </row>
    <row r="260624">
      <c r="A260624" s="1" t="s">
        <v>81237</v>
      </c>
    </row>
    <row r="260625">
      <c r="A260625" s="1" t="s">
        <v>81238</v>
      </c>
    </row>
    <row r="260626">
      <c r="A260626" s="1" t="s">
        <v>21126</v>
      </c>
    </row>
    <row r="260627">
      <c r="A260627" s="1" t="s">
        <v>81239</v>
      </c>
    </row>
    <row r="260628">
      <c r="A260628" s="1" t="s">
        <v>81240</v>
      </c>
    </row>
    <row r="260629">
      <c r="A260629" s="1" t="s">
        <v>81241</v>
      </c>
    </row>
    <row r="260630">
      <c r="A260630" s="1" t="s">
        <v>81242</v>
      </c>
    </row>
    <row r="260631">
      <c r="A260631" s="1" t="s">
        <v>81243</v>
      </c>
    </row>
    <row r="260632">
      <c r="A260632" s="1" t="s">
        <v>77710</v>
      </c>
    </row>
    <row r="260633">
      <c r="A260633" s="1" t="s">
        <v>81244</v>
      </c>
    </row>
    <row r="260634">
      <c r="A260634" s="1" t="s">
        <v>81245</v>
      </c>
    </row>
    <row r="260635">
      <c r="A260635" s="1" t="s">
        <v>81246</v>
      </c>
    </row>
    <row r="260636">
      <c r="A260636" s="1" t="s">
        <v>81247</v>
      </c>
    </row>
    <row r="260637">
      <c r="A260637" s="1" t="s">
        <v>81248</v>
      </c>
    </row>
    <row r="260638">
      <c r="A260638" s="1" t="s">
        <v>81249</v>
      </c>
    </row>
    <row r="260639">
      <c r="A260639" s="1" t="s">
        <v>81250</v>
      </c>
    </row>
    <row r="260640">
      <c r="A260640" s="1" t="s">
        <v>81251</v>
      </c>
    </row>
    <row r="260641">
      <c r="A260641" s="1" t="s">
        <v>74373</v>
      </c>
    </row>
    <row r="260642">
      <c r="A260642" s="1" t="s">
        <v>81252</v>
      </c>
    </row>
    <row r="260643">
      <c r="A260643" s="1" t="s">
        <v>81253</v>
      </c>
    </row>
    <row r="260644">
      <c r="A260644" s="1" t="s">
        <v>81254</v>
      </c>
    </row>
    <row r="260645">
      <c r="A260645" s="1" t="s">
        <v>81255</v>
      </c>
    </row>
    <row r="260646">
      <c r="A260646" s="1" t="s">
        <v>81256</v>
      </c>
    </row>
    <row r="260647">
      <c r="A260647" s="1" t="s">
        <v>81257</v>
      </c>
    </row>
    <row r="260648">
      <c r="A260648" s="1" t="s">
        <v>81258</v>
      </c>
    </row>
    <row r="260649">
      <c r="A260649" s="1" t="s">
        <v>81259</v>
      </c>
    </row>
    <row r="260650">
      <c r="A260650" s="1" t="s">
        <v>81260</v>
      </c>
    </row>
    <row r="260651">
      <c r="A260651" s="1" t="s">
        <v>81261</v>
      </c>
    </row>
    <row r="260652">
      <c r="A260652" s="1" t="s">
        <v>81262</v>
      </c>
    </row>
    <row r="260653">
      <c r="A260653" s="1" t="s">
        <v>81263</v>
      </c>
    </row>
    <row r="260654">
      <c r="A260654" s="1" t="s">
        <v>81264</v>
      </c>
    </row>
    <row r="260655">
      <c r="A260655" s="1" t="s">
        <v>81265</v>
      </c>
    </row>
    <row r="260656">
      <c r="A260656" s="1" t="s">
        <v>81266</v>
      </c>
    </row>
    <row r="260657">
      <c r="A260657" s="1" t="s">
        <v>81267</v>
      </c>
    </row>
    <row r="260658">
      <c r="A260658" s="1" t="s">
        <v>81268</v>
      </c>
    </row>
    <row r="260659">
      <c r="A260659" s="1" t="s">
        <v>81269</v>
      </c>
    </row>
    <row r="260660">
      <c r="A260660" s="1" t="s">
        <v>81270</v>
      </c>
    </row>
    <row r="260661">
      <c r="A260661" s="1" t="s">
        <v>81271</v>
      </c>
    </row>
    <row r="260662">
      <c r="A260662" s="1" t="s">
        <v>81272</v>
      </c>
    </row>
    <row r="260663">
      <c r="A260663" s="1" t="s">
        <v>81273</v>
      </c>
    </row>
    <row r="260664">
      <c r="A260664" s="1" t="s">
        <v>81274</v>
      </c>
    </row>
    <row r="260665">
      <c r="A260665" s="1" t="s">
        <v>81275</v>
      </c>
    </row>
    <row r="260666">
      <c r="A260666" s="1" t="s">
        <v>81276</v>
      </c>
    </row>
    <row r="260667">
      <c r="A260667" s="1" t="s">
        <v>81277</v>
      </c>
    </row>
    <row r="260668">
      <c r="A260668" s="1" t="s">
        <v>81278</v>
      </c>
    </row>
    <row r="260669">
      <c r="A260669" s="1" t="s">
        <v>81279</v>
      </c>
    </row>
    <row r="260670">
      <c r="A260670" s="1" t="s">
        <v>81280</v>
      </c>
    </row>
    <row r="260671">
      <c r="A260671" s="1" t="s">
        <v>81281</v>
      </c>
    </row>
    <row r="260672">
      <c r="A260672" s="1" t="s">
        <v>81282</v>
      </c>
    </row>
    <row r="260673">
      <c r="A260673" s="1" t="s">
        <v>81283</v>
      </c>
    </row>
    <row r="260674">
      <c r="A260674" s="1" t="s">
        <v>81284</v>
      </c>
    </row>
    <row r="260675">
      <c r="A260675" s="1" t="s">
        <v>81285</v>
      </c>
    </row>
    <row r="260676">
      <c r="A260676" s="1" t="s">
        <v>81286</v>
      </c>
    </row>
    <row r="260677">
      <c r="A260677" s="1" t="s">
        <v>81287</v>
      </c>
    </row>
    <row r="260678">
      <c r="A260678" s="1" t="s">
        <v>81288</v>
      </c>
    </row>
    <row r="260679">
      <c r="A260679" s="1" t="s">
        <v>81289</v>
      </c>
    </row>
    <row r="260680">
      <c r="A260680" s="1" t="s">
        <v>81290</v>
      </c>
    </row>
    <row r="260681">
      <c r="A260681" s="1" t="s">
        <v>81291</v>
      </c>
    </row>
    <row r="260682">
      <c r="A260682" s="1" t="s">
        <v>81292</v>
      </c>
    </row>
    <row r="260683">
      <c r="A260683" s="1" t="s">
        <v>81293</v>
      </c>
    </row>
    <row r="260684">
      <c r="A260684" s="1" t="s">
        <v>81294</v>
      </c>
    </row>
    <row r="260685">
      <c r="A260685" s="1" t="s">
        <v>81295</v>
      </c>
    </row>
    <row r="260686">
      <c r="A260686" s="1" t="s">
        <v>81296</v>
      </c>
    </row>
    <row r="260687">
      <c r="A260687" s="1" t="s">
        <v>81297</v>
      </c>
    </row>
    <row r="260688">
      <c r="A260688" s="1" t="s">
        <v>81298</v>
      </c>
    </row>
    <row r="260689">
      <c r="A260689" s="1" t="s">
        <v>81299</v>
      </c>
    </row>
    <row r="260690">
      <c r="A260690" s="1" t="s">
        <v>81300</v>
      </c>
    </row>
    <row r="260691">
      <c r="A260691" s="1" t="s">
        <v>81301</v>
      </c>
    </row>
    <row r="260692">
      <c r="A260692" s="1" t="s">
        <v>81302</v>
      </c>
    </row>
    <row r="260693">
      <c r="A260693" s="1" t="s">
        <v>81303</v>
      </c>
    </row>
    <row r="260694">
      <c r="A260694" s="1" t="s">
        <v>81304</v>
      </c>
    </row>
    <row r="260695">
      <c r="A260695" s="1" t="s">
        <v>39916</v>
      </c>
    </row>
    <row r="260696">
      <c r="A260696" s="1" t="s">
        <v>81305</v>
      </c>
    </row>
    <row r="260697">
      <c r="A260697" s="1" t="s">
        <v>81306</v>
      </c>
    </row>
    <row r="260698">
      <c r="A260698" s="1" t="s">
        <v>81307</v>
      </c>
    </row>
    <row r="260699">
      <c r="A260699" s="1" t="s">
        <v>81308</v>
      </c>
    </row>
    <row r="260700">
      <c r="A260700" s="1" t="s">
        <v>81309</v>
      </c>
    </row>
    <row r="260701">
      <c r="A260701" s="1" t="s">
        <v>81310</v>
      </c>
    </row>
    <row r="260702">
      <c r="A260702" s="1" t="s">
        <v>81311</v>
      </c>
    </row>
    <row r="260703">
      <c r="A260703" s="1" t="s">
        <v>81312</v>
      </c>
    </row>
    <row r="260704">
      <c r="A260704" s="1" t="s">
        <v>34601</v>
      </c>
    </row>
    <row r="260705">
      <c r="A260705" s="1" t="s">
        <v>42246</v>
      </c>
    </row>
    <row r="260706">
      <c r="A260706" s="1" t="s">
        <v>81313</v>
      </c>
    </row>
    <row r="260707">
      <c r="A260707" s="1" t="s">
        <v>81314</v>
      </c>
    </row>
    <row r="260708">
      <c r="A260708" s="1" t="s">
        <v>81315</v>
      </c>
    </row>
    <row r="260709">
      <c r="A260709" s="1" t="s">
        <v>81316</v>
      </c>
    </row>
    <row r="260710">
      <c r="A260710" s="1" t="s">
        <v>81317</v>
      </c>
    </row>
    <row r="260711">
      <c r="A260711" s="1" t="s">
        <v>81318</v>
      </c>
    </row>
    <row r="260712">
      <c r="A260712" s="1" t="s">
        <v>81319</v>
      </c>
    </row>
    <row r="260713">
      <c r="A260713" s="1" t="s">
        <v>81320</v>
      </c>
    </row>
    <row r="260714">
      <c r="A260714" s="1" t="s">
        <v>81321</v>
      </c>
    </row>
    <row r="260715">
      <c r="A260715" s="1" t="s">
        <v>81322</v>
      </c>
    </row>
    <row r="260716">
      <c r="A260716" s="1" t="s">
        <v>81323</v>
      </c>
    </row>
    <row r="260717">
      <c r="A260717" s="1" t="s">
        <v>81324</v>
      </c>
    </row>
    <row r="260718">
      <c r="A260718" s="1" t="s">
        <v>81325</v>
      </c>
    </row>
    <row r="260719">
      <c r="A260719" s="1" t="s">
        <v>81326</v>
      </c>
    </row>
    <row r="260720">
      <c r="A260720" s="1" t="s">
        <v>81327</v>
      </c>
    </row>
    <row r="260721">
      <c r="A260721" s="1" t="s">
        <v>81328</v>
      </c>
    </row>
    <row r="260722">
      <c r="A260722" s="1" t="s">
        <v>26370</v>
      </c>
    </row>
    <row r="260723">
      <c r="A260723" s="1" t="s">
        <v>81329</v>
      </c>
    </row>
    <row r="260724">
      <c r="A260724" s="1" t="s">
        <v>81330</v>
      </c>
    </row>
    <row r="260725">
      <c r="A260725" s="1" t="s">
        <v>81331</v>
      </c>
    </row>
    <row r="260726">
      <c r="A260726" s="1" t="s">
        <v>81332</v>
      </c>
    </row>
    <row r="260727">
      <c r="A260727" s="1" t="s">
        <v>44742</v>
      </c>
    </row>
    <row r="260728">
      <c r="A260728" s="1" t="s">
        <v>81333</v>
      </c>
    </row>
    <row r="260729">
      <c r="A260729" s="1" t="s">
        <v>81334</v>
      </c>
    </row>
    <row r="260730">
      <c r="A260730" s="1" t="s">
        <v>81335</v>
      </c>
    </row>
    <row r="260731">
      <c r="A260731" s="1" t="s">
        <v>81336</v>
      </c>
    </row>
    <row r="260732">
      <c r="A260732" s="1" t="s">
        <v>81337</v>
      </c>
    </row>
    <row r="260733">
      <c r="A260733" s="1" t="s">
        <v>81338</v>
      </c>
    </row>
    <row r="260734">
      <c r="A260734" s="1" t="s">
        <v>81339</v>
      </c>
    </row>
    <row r="260735">
      <c r="A260735" s="1" t="s">
        <v>81340</v>
      </c>
    </row>
    <row r="260736">
      <c r="A260736" s="1" t="s">
        <v>51276</v>
      </c>
    </row>
    <row r="260737">
      <c r="A260737" s="1" t="s">
        <v>81341</v>
      </c>
    </row>
    <row r="260738">
      <c r="A260738" s="1" t="s">
        <v>81342</v>
      </c>
    </row>
    <row r="260739">
      <c r="A260739" s="1" t="s">
        <v>81343</v>
      </c>
    </row>
    <row r="260740">
      <c r="A260740" s="1" t="s">
        <v>81344</v>
      </c>
    </row>
    <row r="260741">
      <c r="A260741" s="1" t="s">
        <v>81345</v>
      </c>
    </row>
    <row r="260742">
      <c r="A260742" s="1" t="s">
        <v>81346</v>
      </c>
    </row>
    <row r="260743">
      <c r="A260743" s="1" t="s">
        <v>81347</v>
      </c>
    </row>
    <row r="260744">
      <c r="A260744" s="1" t="s">
        <v>81348</v>
      </c>
    </row>
    <row r="260745">
      <c r="A260745" s="1" t="s">
        <v>81349</v>
      </c>
    </row>
    <row r="260746">
      <c r="A260746" s="1" t="s">
        <v>81350</v>
      </c>
    </row>
    <row r="260747">
      <c r="A260747" s="1" t="s">
        <v>81351</v>
      </c>
    </row>
    <row r="260748">
      <c r="A260748" s="1" t="s">
        <v>81352</v>
      </c>
    </row>
    <row r="260749">
      <c r="A260749" s="1" t="s">
        <v>81353</v>
      </c>
    </row>
    <row r="260750">
      <c r="A260750" s="1" t="s">
        <v>81354</v>
      </c>
    </row>
    <row r="260751">
      <c r="A260751" s="1" t="s">
        <v>81355</v>
      </c>
    </row>
    <row r="260752">
      <c r="A260752" s="1" t="s">
        <v>81356</v>
      </c>
    </row>
    <row r="260753">
      <c r="A260753" s="1" t="s">
        <v>81358</v>
      </c>
    </row>
    <row r="260754">
      <c r="A260754" s="1" t="s">
        <v>81359</v>
      </c>
    </row>
    <row r="260755">
      <c r="A260755" s="1" t="s">
        <v>81360</v>
      </c>
    </row>
    <row r="260756">
      <c r="A260756" s="1" t="s">
        <v>81361</v>
      </c>
    </row>
    <row r="260757">
      <c r="A260757" s="1" t="s">
        <v>81362</v>
      </c>
    </row>
    <row r="260758">
      <c r="A260758" s="1" t="s">
        <v>81363</v>
      </c>
    </row>
    <row r="260759">
      <c r="A260759" s="1" t="s">
        <v>81364</v>
      </c>
    </row>
    <row r="260760">
      <c r="A260760" s="1" t="s">
        <v>81365</v>
      </c>
    </row>
    <row r="260761">
      <c r="A260761" s="1" t="s">
        <v>81366</v>
      </c>
    </row>
    <row r="260762">
      <c r="A260762" s="1" t="s">
        <v>81367</v>
      </c>
    </row>
    <row r="260763">
      <c r="A260763" s="1" t="s">
        <v>81368</v>
      </c>
    </row>
    <row r="260764">
      <c r="A260764" s="1" t="s">
        <v>81369</v>
      </c>
    </row>
    <row r="260765">
      <c r="A260765" s="1" t="s">
        <v>81370</v>
      </c>
    </row>
    <row r="260766">
      <c r="A260766" s="1" t="s">
        <v>10091</v>
      </c>
    </row>
    <row r="260767">
      <c r="A260767" s="1" t="s">
        <v>81371</v>
      </c>
    </row>
    <row r="260768">
      <c r="A260768" s="1" t="s">
        <v>81372</v>
      </c>
    </row>
    <row r="260769">
      <c r="A260769" s="1" t="s">
        <v>81373</v>
      </c>
    </row>
    <row r="260770">
      <c r="A260770" s="1" t="s">
        <v>81374</v>
      </c>
    </row>
    <row r="260771">
      <c r="A260771" s="1" t="s">
        <v>81375</v>
      </c>
    </row>
    <row r="260772">
      <c r="A260772" s="1" t="s">
        <v>81376</v>
      </c>
    </row>
    <row r="260773">
      <c r="A260773" s="1" t="s">
        <v>81377</v>
      </c>
    </row>
    <row r="260774">
      <c r="A260774" s="1" t="s">
        <v>81378</v>
      </c>
    </row>
    <row r="260775">
      <c r="A260775" s="1" t="s">
        <v>81379</v>
      </c>
    </row>
    <row r="260776">
      <c r="A260776" s="1" t="s">
        <v>81380</v>
      </c>
    </row>
    <row r="260777">
      <c r="A260777" s="1" t="s">
        <v>81381</v>
      </c>
    </row>
    <row r="260778">
      <c r="A260778" s="1" t="s">
        <v>81382</v>
      </c>
    </row>
    <row r="260779">
      <c r="A260779" s="1" t="s">
        <v>81383</v>
      </c>
    </row>
    <row r="260780">
      <c r="A260780" s="1" t="s">
        <v>81384</v>
      </c>
    </row>
    <row r="260781">
      <c r="A260781" s="1" t="s">
        <v>81385</v>
      </c>
    </row>
    <row r="260782">
      <c r="A260782" s="1" t="s">
        <v>81386</v>
      </c>
    </row>
    <row r="260783">
      <c r="A260783" s="1" t="s">
        <v>81387</v>
      </c>
    </row>
    <row r="260784">
      <c r="A260784" s="1" t="s">
        <v>8374</v>
      </c>
    </row>
    <row r="260785">
      <c r="A260785" s="1" t="s">
        <v>36142</v>
      </c>
    </row>
    <row r="260786">
      <c r="A260786" s="1" t="s">
        <v>81388</v>
      </c>
    </row>
    <row r="260787">
      <c r="A260787" s="1" t="s">
        <v>81389</v>
      </c>
    </row>
    <row r="260788">
      <c r="A260788" s="1" t="s">
        <v>81390</v>
      </c>
    </row>
    <row r="260789">
      <c r="A260789" s="1" t="s">
        <v>81391</v>
      </c>
    </row>
    <row r="260790">
      <c r="A260790" s="1" t="s">
        <v>81392</v>
      </c>
    </row>
    <row r="260791">
      <c r="A260791" s="1" t="s">
        <v>81393</v>
      </c>
    </row>
    <row r="260792">
      <c r="A260792" s="1" t="s">
        <v>81394</v>
      </c>
    </row>
    <row r="260793">
      <c r="A260793" s="1" t="s">
        <v>81395</v>
      </c>
    </row>
    <row r="260794">
      <c r="A260794" s="1" t="s">
        <v>65055</v>
      </c>
    </row>
    <row r="260795">
      <c r="A260795" s="3" t="str">
        <f> vo g py! ee Sk OCR Wee</f>
        <v>#ERROR!</v>
      </c>
    </row>
    <row r="260796">
      <c r="A260796" s="1" t="s">
        <v>81396</v>
      </c>
    </row>
    <row r="260797">
      <c r="A260797" s="1" t="s">
        <v>81397</v>
      </c>
    </row>
    <row r="260798">
      <c r="A260798" s="1" t="s">
        <v>81398</v>
      </c>
    </row>
    <row r="260799">
      <c r="A260799" s="1" t="s">
        <v>81399</v>
      </c>
    </row>
    <row r="260800">
      <c r="A260800" s="1" t="s">
        <v>81400</v>
      </c>
    </row>
    <row r="260801">
      <c r="A260801" s="1" t="s">
        <v>81401</v>
      </c>
    </row>
    <row r="260802">
      <c r="A260802" s="1" t="s">
        <v>81402</v>
      </c>
    </row>
    <row r="260803">
      <c r="A260803" s="1" t="s">
        <v>81403</v>
      </c>
    </row>
    <row r="260804">
      <c r="A260804" s="1" t="s">
        <v>81404</v>
      </c>
    </row>
    <row r="260805">
      <c r="A260805" s="1" t="s">
        <v>81405</v>
      </c>
    </row>
    <row r="260806">
      <c r="A260806" s="1" t="s">
        <v>81406</v>
      </c>
    </row>
    <row r="260807">
      <c r="A260807" s="1" t="s">
        <v>81407</v>
      </c>
    </row>
    <row r="260808">
      <c r="A260808" s="1" t="s">
        <v>81408</v>
      </c>
    </row>
    <row r="260809">
      <c r="A260809" s="1" t="s">
        <v>81409</v>
      </c>
    </row>
    <row r="260810">
      <c r="A260810" s="1" t="s">
        <v>81410</v>
      </c>
    </row>
    <row r="260811">
      <c r="A260811" s="1" t="s">
        <v>81411</v>
      </c>
    </row>
    <row r="260812">
      <c r="A260812" s="1" t="s">
        <v>81412</v>
      </c>
    </row>
    <row r="260813">
      <c r="A260813" s="1" t="s">
        <v>81413</v>
      </c>
    </row>
    <row r="260814">
      <c r="A260814" s="1" t="s">
        <v>81414</v>
      </c>
    </row>
    <row r="260815">
      <c r="A260815" s="1" t="s">
        <v>81415</v>
      </c>
    </row>
    <row r="260816">
      <c r="A260816" s="1" t="s">
        <v>81416</v>
      </c>
    </row>
    <row r="260817">
      <c r="A260817" s="1" t="s">
        <v>81417</v>
      </c>
    </row>
    <row r="260818">
      <c r="A260818" s="1" t="s">
        <v>81418</v>
      </c>
    </row>
    <row r="260819">
      <c r="A260819" s="1" t="s">
        <v>81419</v>
      </c>
    </row>
    <row r="260820">
      <c r="A260820" s="1" t="s">
        <v>81420</v>
      </c>
    </row>
    <row r="260821">
      <c r="A260821" s="1" t="s">
        <v>39916</v>
      </c>
    </row>
    <row r="260822">
      <c r="A260822" s="1" t="s">
        <v>81421</v>
      </c>
    </row>
    <row r="260823">
      <c r="A260823" s="1" t="s">
        <v>81422</v>
      </c>
    </row>
    <row r="260824">
      <c r="A260824" s="1" t="s">
        <v>81423</v>
      </c>
    </row>
    <row r="260825">
      <c r="A260825" s="1" t="s">
        <v>81424</v>
      </c>
    </row>
    <row r="260826">
      <c r="A260826" s="1" t="s">
        <v>81425</v>
      </c>
    </row>
    <row r="260827">
      <c r="A260827" s="1" t="s">
        <v>81426</v>
      </c>
    </row>
    <row r="260828">
      <c r="A260828" s="1" t="s">
        <v>81427</v>
      </c>
    </row>
    <row r="260829">
      <c r="A260829" s="1" t="s">
        <v>81428</v>
      </c>
    </row>
    <row r="260830">
      <c r="A260830" s="1" t="s">
        <v>81429</v>
      </c>
    </row>
    <row r="260831">
      <c r="A260831" s="1" t="s">
        <v>44534</v>
      </c>
    </row>
    <row r="260832">
      <c r="A260832" s="1" t="s">
        <v>81430</v>
      </c>
    </row>
    <row r="260833">
      <c r="A260833" s="1" t="s">
        <v>81431</v>
      </c>
    </row>
    <row r="260834">
      <c r="A260834" s="1" t="s">
        <v>81432</v>
      </c>
    </row>
    <row r="260835">
      <c r="A260835" s="1" t="s">
        <v>81433</v>
      </c>
    </row>
    <row r="260836">
      <c r="A260836" s="1" t="s">
        <v>81434</v>
      </c>
    </row>
    <row r="260837">
      <c r="A260837" s="1" t="s">
        <v>81435</v>
      </c>
    </row>
    <row r="260838">
      <c r="A260838" s="1" t="s">
        <v>81436</v>
      </c>
    </row>
    <row r="260839">
      <c r="A260839" s="1" t="s">
        <v>81360</v>
      </c>
    </row>
    <row r="260840">
      <c r="A260840" s="1" t="s">
        <v>81361</v>
      </c>
    </row>
    <row r="260841">
      <c r="A260841" s="1" t="s">
        <v>81362</v>
      </c>
    </row>
    <row r="260842">
      <c r="A260842" s="1" t="s">
        <v>81363</v>
      </c>
    </row>
    <row r="260843">
      <c r="A260843" s="1" t="s">
        <v>81364</v>
      </c>
    </row>
    <row r="260844">
      <c r="A260844" s="1" t="s">
        <v>81365</v>
      </c>
    </row>
    <row r="260845">
      <c r="A260845" s="1" t="s">
        <v>81366</v>
      </c>
    </row>
    <row r="260846">
      <c r="A260846" s="1" t="s">
        <v>81367</v>
      </c>
    </row>
    <row r="260847">
      <c r="A260847" s="1" t="s">
        <v>81368</v>
      </c>
    </row>
    <row r="260848">
      <c r="A260848" s="1" t="s">
        <v>81369</v>
      </c>
    </row>
    <row r="260849">
      <c r="A260849" s="1" t="s">
        <v>81370</v>
      </c>
    </row>
    <row r="260850">
      <c r="A260850" s="1" t="s">
        <v>81371</v>
      </c>
    </row>
    <row r="260851">
      <c r="A260851" s="1" t="s">
        <v>81372</v>
      </c>
    </row>
    <row r="260852">
      <c r="A260852" s="1" t="s">
        <v>81373</v>
      </c>
    </row>
    <row r="260853">
      <c r="A260853" s="1" t="s">
        <v>81374</v>
      </c>
    </row>
    <row r="260854">
      <c r="A260854" s="1" t="s">
        <v>81375</v>
      </c>
    </row>
    <row r="260855">
      <c r="A260855" s="1" t="s">
        <v>81376</v>
      </c>
    </row>
    <row r="260856">
      <c r="A260856" s="1" t="s">
        <v>81377</v>
      </c>
    </row>
    <row r="260857">
      <c r="A260857" s="1" t="s">
        <v>81378</v>
      </c>
    </row>
    <row r="260858">
      <c r="A260858" s="1" t="s">
        <v>81379</v>
      </c>
    </row>
    <row r="260859">
      <c r="A260859" s="1" t="s">
        <v>81380</v>
      </c>
    </row>
    <row r="260860">
      <c r="A260860" s="1" t="s">
        <v>81381</v>
      </c>
    </row>
    <row r="260861">
      <c r="A260861" s="1" t="s">
        <v>81382</v>
      </c>
    </row>
    <row r="260862">
      <c r="A260862" s="1" t="s">
        <v>81383</v>
      </c>
    </row>
    <row r="260863">
      <c r="A260863" s="1" t="s">
        <v>81384</v>
      </c>
    </row>
    <row r="260864">
      <c r="A260864" s="1" t="s">
        <v>81385</v>
      </c>
    </row>
    <row r="260865">
      <c r="A260865" s="1" t="s">
        <v>81386</v>
      </c>
    </row>
    <row r="260866">
      <c r="A260866" s="1" t="s">
        <v>81387</v>
      </c>
    </row>
    <row r="260867">
      <c r="A260867" s="1" t="s">
        <v>36142</v>
      </c>
    </row>
    <row r="260868">
      <c r="A260868" s="1" t="s">
        <v>81388</v>
      </c>
    </row>
    <row r="260869">
      <c r="A260869" s="1" t="s">
        <v>81389</v>
      </c>
    </row>
    <row r="260870">
      <c r="A260870" s="1" t="s">
        <v>81390</v>
      </c>
    </row>
    <row r="260871">
      <c r="A260871" s="1" t="s">
        <v>81391</v>
      </c>
    </row>
    <row r="260872">
      <c r="A260872" s="1" t="s">
        <v>81392</v>
      </c>
    </row>
    <row r="260873">
      <c r="A260873" s="1" t="s">
        <v>81393</v>
      </c>
    </row>
    <row r="260874">
      <c r="A260874" s="1" t="s">
        <v>81394</v>
      </c>
    </row>
    <row r="260875">
      <c r="A260875" s="1" t="s">
        <v>81395</v>
      </c>
    </row>
    <row r="260876">
      <c r="A260876" s="1" t="s">
        <v>65055</v>
      </c>
    </row>
    <row r="260877">
      <c r="A260877" s="3" t="str">
        <f> vo g py! ee Sk OCR Wee</f>
        <v>#ERROR!</v>
      </c>
    </row>
    <row r="260878">
      <c r="A260878" s="1" t="s">
        <v>81396</v>
      </c>
    </row>
    <row r="260879">
      <c r="A260879" s="1" t="s">
        <v>81397</v>
      </c>
    </row>
    <row r="260880">
      <c r="A260880" s="1" t="s">
        <v>81398</v>
      </c>
    </row>
    <row r="260881">
      <c r="A260881" s="1" t="s">
        <v>81399</v>
      </c>
    </row>
    <row r="260882">
      <c r="A260882" s="1" t="s">
        <v>81400</v>
      </c>
    </row>
    <row r="260883">
      <c r="A260883" s="1" t="s">
        <v>81401</v>
      </c>
    </row>
    <row r="260884">
      <c r="A260884" s="1" t="s">
        <v>81402</v>
      </c>
    </row>
    <row r="260885">
      <c r="A260885" s="1" t="s">
        <v>81403</v>
      </c>
    </row>
    <row r="260886">
      <c r="A260886" s="1" t="s">
        <v>81404</v>
      </c>
    </row>
    <row r="260887">
      <c r="A260887" s="1" t="s">
        <v>81405</v>
      </c>
    </row>
    <row r="260888">
      <c r="A260888" s="1" t="s">
        <v>81406</v>
      </c>
    </row>
    <row r="260889">
      <c r="A260889" s="1" t="s">
        <v>81407</v>
      </c>
    </row>
    <row r="260890">
      <c r="A260890" s="1" t="s">
        <v>81408</v>
      </c>
    </row>
    <row r="260891">
      <c r="A260891" s="1" t="s">
        <v>81409</v>
      </c>
    </row>
    <row r="260892">
      <c r="A260892" s="1" t="s">
        <v>81410</v>
      </c>
    </row>
    <row r="260893">
      <c r="A260893" s="1" t="s">
        <v>81411</v>
      </c>
    </row>
    <row r="260894">
      <c r="A260894" s="1" t="s">
        <v>81412</v>
      </c>
    </row>
    <row r="260895">
      <c r="A260895" s="1" t="s">
        <v>81413</v>
      </c>
    </row>
    <row r="260896">
      <c r="A260896" s="1" t="s">
        <v>81414</v>
      </c>
    </row>
    <row r="260897">
      <c r="A260897" s="1" t="s">
        <v>81415</v>
      </c>
    </row>
    <row r="260898">
      <c r="A260898" s="1" t="s">
        <v>81416</v>
      </c>
    </row>
    <row r="260899">
      <c r="A260899" s="1" t="s">
        <v>81417</v>
      </c>
    </row>
    <row r="260900">
      <c r="A260900" s="1" t="s">
        <v>81418</v>
      </c>
    </row>
    <row r="260901">
      <c r="A260901" s="1" t="s">
        <v>81419</v>
      </c>
    </row>
    <row r="260902">
      <c r="A260902" s="1" t="s">
        <v>81420</v>
      </c>
    </row>
    <row r="260903">
      <c r="A260903" s="1" t="s">
        <v>39916</v>
      </c>
    </row>
    <row r="260904">
      <c r="A260904" s="1" t="s">
        <v>81421</v>
      </c>
    </row>
    <row r="260905">
      <c r="A260905" s="1" t="s">
        <v>81422</v>
      </c>
    </row>
    <row r="260906">
      <c r="A260906" s="1" t="s">
        <v>81423</v>
      </c>
    </row>
    <row r="260907">
      <c r="A260907" s="1" t="s">
        <v>81424</v>
      </c>
    </row>
    <row r="260908">
      <c r="A260908" s="1" t="s">
        <v>81425</v>
      </c>
    </row>
    <row r="260909">
      <c r="A260909" s="1" t="s">
        <v>81426</v>
      </c>
    </row>
    <row r="260910">
      <c r="A260910" s="1" t="s">
        <v>81427</v>
      </c>
    </row>
    <row r="260911">
      <c r="A260911" s="1" t="s">
        <v>81428</v>
      </c>
    </row>
    <row r="260912">
      <c r="A260912" s="1" t="s">
        <v>81429</v>
      </c>
    </row>
    <row r="260913">
      <c r="A260913" s="1" t="s">
        <v>44534</v>
      </c>
    </row>
    <row r="260914">
      <c r="A260914" s="1" t="s">
        <v>81430</v>
      </c>
    </row>
    <row r="260915">
      <c r="A260915" s="1" t="s">
        <v>81431</v>
      </c>
    </row>
    <row r="260916">
      <c r="A260916" s="1" t="s">
        <v>81432</v>
      </c>
    </row>
    <row r="260917">
      <c r="A260917" s="1" t="s">
        <v>81433</v>
      </c>
    </row>
    <row r="260918">
      <c r="A260918" s="1" t="s">
        <v>81434</v>
      </c>
    </row>
    <row r="260919">
      <c r="A260919" s="1" t="s">
        <v>81435</v>
      </c>
    </row>
    <row r="260920">
      <c r="A260920" s="1" t="s">
        <v>81437</v>
      </c>
    </row>
    <row r="260921">
      <c r="A260921" s="1" t="s">
        <v>81438</v>
      </c>
    </row>
    <row r="260922">
      <c r="A260922" s="1" t="s">
        <v>81439</v>
      </c>
    </row>
    <row r="260923">
      <c r="A260923" s="1" t="s">
        <v>81440</v>
      </c>
    </row>
    <row r="260924">
      <c r="A260924" s="1" t="s">
        <v>81441</v>
      </c>
    </row>
    <row r="260925">
      <c r="A260925" s="1" t="s">
        <v>8957</v>
      </c>
    </row>
    <row r="260926">
      <c r="A260926" s="1" t="s">
        <v>81442</v>
      </c>
    </row>
    <row r="260927">
      <c r="A260927" s="1" t="s">
        <v>81443</v>
      </c>
    </row>
    <row r="260928">
      <c r="A260928" s="1" t="s">
        <v>81444</v>
      </c>
    </row>
    <row r="260929">
      <c r="A260929" s="1" t="s">
        <v>40849</v>
      </c>
    </row>
    <row r="260930">
      <c r="A260930" s="1" t="s">
        <v>81445</v>
      </c>
    </row>
    <row r="260931">
      <c r="A260931" s="1" t="s">
        <v>81446</v>
      </c>
    </row>
    <row r="260932">
      <c r="A260932" s="1" t="s">
        <v>81447</v>
      </c>
    </row>
    <row r="260933">
      <c r="A260933" s="1" t="s">
        <v>81448</v>
      </c>
    </row>
    <row r="260934">
      <c r="A260934" s="1" t="s">
        <v>81449</v>
      </c>
    </row>
    <row r="260935">
      <c r="A260935" s="1" t="s">
        <v>81450</v>
      </c>
    </row>
    <row r="260936">
      <c r="A260936" s="1" t="s">
        <v>81451</v>
      </c>
    </row>
    <row r="260937">
      <c r="A260937" s="1" t="s">
        <v>81452</v>
      </c>
    </row>
    <row r="260938">
      <c r="A260938" s="1" t="s">
        <v>81453</v>
      </c>
    </row>
    <row r="260939">
      <c r="A260939" s="1" t="s">
        <v>81454</v>
      </c>
    </row>
    <row r="260940">
      <c r="A260940" s="3" t="str">
        <f>+ aw oh ="" eee BRS aoe at me</f>
        <v>#ERROR!</v>
      </c>
    </row>
    <row r="260941">
      <c r="A260941" s="1" t="s">
        <v>81455</v>
      </c>
    </row>
    <row r="260942">
      <c r="A260942" s="1" t="s">
        <v>81456</v>
      </c>
    </row>
    <row r="260943">
      <c r="A260943" s="1" t="s">
        <v>81457</v>
      </c>
    </row>
    <row r="260944">
      <c r="A260944" s="1" t="s">
        <v>81458</v>
      </c>
    </row>
    <row r="260945">
      <c r="A260945" s="1" t="s">
        <v>81459</v>
      </c>
    </row>
    <row r="260946">
      <c r="A260946" s="1" t="s">
        <v>81460</v>
      </c>
    </row>
    <row r="260947">
      <c r="A260947" s="1" t="s">
        <v>81461</v>
      </c>
    </row>
    <row r="260948">
      <c r="A260948" s="1" t="s">
        <v>74747</v>
      </c>
    </row>
    <row r="260949">
      <c r="A260949" s="1" t="s">
        <v>81462</v>
      </c>
    </row>
    <row r="260950">
      <c r="A260950" s="1" t="s">
        <v>33015</v>
      </c>
    </row>
    <row r="260951">
      <c r="A260951" s="1" t="s">
        <v>81463</v>
      </c>
    </row>
    <row r="260952">
      <c r="A260952" s="1" t="s">
        <v>81464</v>
      </c>
    </row>
    <row r="260953">
      <c r="A260953" s="1" t="s">
        <v>81465</v>
      </c>
    </row>
    <row r="260954">
      <c r="A260954" s="1" t="s">
        <v>81466</v>
      </c>
    </row>
    <row r="260955">
      <c r="A260955" s="1" t="s">
        <v>81467</v>
      </c>
    </row>
    <row r="260956">
      <c r="A260956" s="1" t="s">
        <v>81468</v>
      </c>
    </row>
    <row r="260957">
      <c r="A260957" s="1" t="s">
        <v>81439</v>
      </c>
    </row>
    <row r="260958">
      <c r="A260958" s="1" t="s">
        <v>81440</v>
      </c>
    </row>
    <row r="260959">
      <c r="A260959" s="1" t="s">
        <v>81442</v>
      </c>
    </row>
    <row r="260960">
      <c r="A260960" s="1" t="s">
        <v>81443</v>
      </c>
    </row>
    <row r="260961">
      <c r="A260961" s="1" t="s">
        <v>81444</v>
      </c>
    </row>
    <row r="260962">
      <c r="A260962" s="1" t="s">
        <v>81445</v>
      </c>
    </row>
    <row r="260963">
      <c r="A260963" s="1" t="s">
        <v>81446</v>
      </c>
    </row>
    <row r="260964">
      <c r="A260964" s="1" t="s">
        <v>81447</v>
      </c>
    </row>
    <row r="260965">
      <c r="A260965" s="1" t="s">
        <v>81448</v>
      </c>
    </row>
    <row r="260966">
      <c r="A260966" s="1" t="s">
        <v>81449</v>
      </c>
    </row>
    <row r="260967">
      <c r="A260967" s="1" t="s">
        <v>81450</v>
      </c>
    </row>
    <row r="260968">
      <c r="A260968" s="1" t="s">
        <v>81451</v>
      </c>
    </row>
    <row r="260969">
      <c r="A260969" s="1" t="s">
        <v>81452</v>
      </c>
    </row>
    <row r="260970">
      <c r="A260970" s="1" t="s">
        <v>81453</v>
      </c>
    </row>
    <row r="260971">
      <c r="A260971" s="1" t="s">
        <v>81454</v>
      </c>
    </row>
    <row r="260972">
      <c r="A260972" s="3" t="str">
        <f>+ aw oh ="" eee BRS aoe at me</f>
        <v>#ERROR!</v>
      </c>
    </row>
    <row r="260973">
      <c r="A260973" s="1" t="s">
        <v>81455</v>
      </c>
    </row>
    <row r="260974">
      <c r="A260974" s="1" t="s">
        <v>81456</v>
      </c>
    </row>
    <row r="260975">
      <c r="A260975" s="1" t="s">
        <v>81457</v>
      </c>
    </row>
    <row r="260976">
      <c r="A260976" s="1" t="s">
        <v>81458</v>
      </c>
    </row>
    <row r="260977">
      <c r="A260977" s="1" t="s">
        <v>81459</v>
      </c>
    </row>
    <row r="260978">
      <c r="A260978" s="1" t="s">
        <v>81460</v>
      </c>
    </row>
    <row r="260979">
      <c r="A260979" s="1" t="s">
        <v>81461</v>
      </c>
    </row>
    <row r="260980">
      <c r="A260980" s="1" t="s">
        <v>74747</v>
      </c>
    </row>
    <row r="260981">
      <c r="A260981" s="1" t="s">
        <v>81462</v>
      </c>
    </row>
    <row r="260982">
      <c r="A260982" s="1" t="s">
        <v>81463</v>
      </c>
    </row>
    <row r="260983">
      <c r="A260983" s="1" t="s">
        <v>81464</v>
      </c>
    </row>
    <row r="260984">
      <c r="A260984" s="1" t="s">
        <v>81465</v>
      </c>
    </row>
    <row r="260985">
      <c r="A260985" s="1" t="s">
        <v>81466</v>
      </c>
    </row>
    <row r="260986">
      <c r="A260986" s="1" t="s">
        <v>81467</v>
      </c>
    </row>
    <row r="260987">
      <c r="A260987" s="1" t="s">
        <v>81469</v>
      </c>
    </row>
    <row r="260988">
      <c r="A260988" s="1" t="s">
        <v>81470</v>
      </c>
    </row>
    <row r="260989">
      <c r="A260989" s="1" t="s">
        <v>19384</v>
      </c>
    </row>
    <row r="260990">
      <c r="A260990" s="1" t="s">
        <v>18558</v>
      </c>
    </row>
    <row r="260991">
      <c r="A260991" s="1" t="s">
        <v>81471</v>
      </c>
    </row>
    <row r="260992">
      <c r="A260992" s="1" t="s">
        <v>81472</v>
      </c>
    </row>
    <row r="260993">
      <c r="A260993" s="1" t="s">
        <v>8688</v>
      </c>
    </row>
    <row r="260994">
      <c r="A260994" s="1" t="s">
        <v>34276</v>
      </c>
    </row>
    <row r="260995">
      <c r="A260995" s="1" t="s">
        <v>81473</v>
      </c>
    </row>
    <row r="260996">
      <c r="A260996" s="1" t="s">
        <v>25302</v>
      </c>
    </row>
    <row r="260997">
      <c r="A260997" s="1" t="s">
        <v>81474</v>
      </c>
    </row>
    <row r="260998">
      <c r="A260998" s="1" t="s">
        <v>81475</v>
      </c>
    </row>
    <row r="260999">
      <c r="A260999" s="1" t="s">
        <v>81476</v>
      </c>
    </row>
    <row r="261000">
      <c r="A261000" s="1" t="s">
        <v>81477</v>
      </c>
    </row>
    <row r="261001">
      <c r="A261001" s="1" t="s">
        <v>81478</v>
      </c>
    </row>
    <row r="261002">
      <c r="A261002" s="1" t="s">
        <v>7815</v>
      </c>
    </row>
    <row r="261003">
      <c r="A261003" s="1" t="s">
        <v>81479</v>
      </c>
    </row>
    <row r="261004">
      <c r="A261004" s="1" t="s">
        <v>81480</v>
      </c>
    </row>
    <row r="261005">
      <c r="A261005" s="1" t="s">
        <v>81481</v>
      </c>
    </row>
    <row r="261006">
      <c r="A261006" s="1" t="s">
        <v>81482</v>
      </c>
    </row>
    <row r="261007">
      <c r="A261007" s="1" t="s">
        <v>81483</v>
      </c>
    </row>
    <row r="261008">
      <c r="A261008" s="1" t="s">
        <v>81484</v>
      </c>
    </row>
    <row r="261009">
      <c r="A261009" s="1" t="s">
        <v>81485</v>
      </c>
    </row>
    <row r="261010">
      <c r="A261010" s="1" t="s">
        <v>81486</v>
      </c>
    </row>
    <row r="261011">
      <c r="A261011" s="1" t="s">
        <v>81487</v>
      </c>
    </row>
    <row r="261012">
      <c r="A261012" s="1" t="s">
        <v>81488</v>
      </c>
    </row>
    <row r="261013">
      <c r="A261013" s="1" t="s">
        <v>81489</v>
      </c>
    </row>
    <row r="261014">
      <c r="A261014" s="1" t="s">
        <v>81490</v>
      </c>
    </row>
    <row r="261015">
      <c r="A261015" s="1" t="s">
        <v>81491</v>
      </c>
    </row>
    <row r="261016">
      <c r="A261016" s="1" t="s">
        <v>81492</v>
      </c>
    </row>
    <row r="261017">
      <c r="A261017" s="1" t="s">
        <v>81493</v>
      </c>
    </row>
    <row r="261018">
      <c r="A261018" s="1" t="s">
        <v>81494</v>
      </c>
    </row>
    <row r="261019">
      <c r="A261019" s="3" t="str">
        <f> eg ee Se “eas at eer ae Seas ok</f>
        <v>#ERROR!</v>
      </c>
    </row>
    <row r="261020">
      <c r="A261020" s="1" t="s">
        <v>81495</v>
      </c>
    </row>
    <row r="261021">
      <c r="A261021" s="1" t="s">
        <v>81496</v>
      </c>
    </row>
    <row r="261022">
      <c r="A261022" s="1" t="s">
        <v>81497</v>
      </c>
    </row>
    <row r="261023">
      <c r="A261023" s="1" t="s">
        <v>81498</v>
      </c>
    </row>
    <row r="261024">
      <c r="A261024" s="1" t="s">
        <v>81499</v>
      </c>
    </row>
    <row r="261025">
      <c r="A261025" s="1" t="s">
        <v>81500</v>
      </c>
    </row>
    <row r="261026">
      <c r="A261026" s="1" t="s">
        <v>81501</v>
      </c>
    </row>
    <row r="261027">
      <c r="A261027" s="1" t="s">
        <v>81502</v>
      </c>
    </row>
    <row r="261028">
      <c r="A261028" s="1" t="s">
        <v>81503</v>
      </c>
    </row>
    <row r="261029">
      <c r="A261029" s="1" t="s">
        <v>81504</v>
      </c>
    </row>
    <row r="261030">
      <c r="A261030" s="1" t="s">
        <v>81505</v>
      </c>
    </row>
    <row r="261031">
      <c r="A261031" s="1" t="s">
        <v>81506</v>
      </c>
    </row>
    <row r="261032">
      <c r="A261032" s="1" t="s">
        <v>81507</v>
      </c>
    </row>
    <row r="261033">
      <c r="A261033" s="1" t="s">
        <v>81508</v>
      </c>
    </row>
    <row r="261034">
      <c r="A261034" s="1" t="s">
        <v>81509</v>
      </c>
    </row>
    <row r="261035">
      <c r="A261035" s="1" t="s">
        <v>81510</v>
      </c>
    </row>
    <row r="261036">
      <c r="A261036" s="1" t="s">
        <v>81511</v>
      </c>
    </row>
    <row r="261037">
      <c r="A261037" s="1" t="s">
        <v>81512</v>
      </c>
    </row>
    <row r="261038">
      <c r="A261038" s="1" t="s">
        <v>81513</v>
      </c>
    </row>
    <row r="261039">
      <c r="A261039" s="1" t="s">
        <v>81514</v>
      </c>
    </row>
    <row r="261040">
      <c r="A261040" s="1" t="s">
        <v>81515</v>
      </c>
    </row>
    <row r="261041">
      <c r="A261041" s="1" t="s">
        <v>81516</v>
      </c>
    </row>
    <row r="261042">
      <c r="A261042" s="1" t="s">
        <v>81517</v>
      </c>
    </row>
    <row r="261043">
      <c r="A261043" s="1" t="s">
        <v>81518</v>
      </c>
    </row>
    <row r="261044">
      <c r="A261044" s="1" t="s">
        <v>81519</v>
      </c>
    </row>
    <row r="261045">
      <c r="A261045" s="1" t="s">
        <v>81520</v>
      </c>
    </row>
    <row r="261046">
      <c r="A261046" s="1" t="s">
        <v>81521</v>
      </c>
    </row>
    <row r="261047">
      <c r="A261047" s="1" t="s">
        <v>81522</v>
      </c>
    </row>
    <row r="261048">
      <c r="A261048" s="1" t="s">
        <v>81523</v>
      </c>
    </row>
    <row r="261049">
      <c r="A261049" s="1" t="s">
        <v>81524</v>
      </c>
    </row>
    <row r="261050">
      <c r="A261050" s="1" t="s">
        <v>81525</v>
      </c>
    </row>
    <row r="261051">
      <c r="A261051" s="1" t="s">
        <v>81526</v>
      </c>
    </row>
    <row r="261052">
      <c r="A261052" s="1" t="s">
        <v>81527</v>
      </c>
    </row>
    <row r="261053">
      <c r="A261053" s="1" t="s">
        <v>81528</v>
      </c>
    </row>
    <row r="261054">
      <c r="A261054" s="1" t="s">
        <v>81529</v>
      </c>
    </row>
    <row r="261055">
      <c r="A261055" s="1" t="s">
        <v>81530</v>
      </c>
    </row>
    <row r="261056">
      <c r="A261056" s="1" t="s">
        <v>81531</v>
      </c>
    </row>
    <row r="261057">
      <c r="A261057" s="1" t="s">
        <v>81532</v>
      </c>
    </row>
    <row r="261058">
      <c r="A261058" s="1" t="s">
        <v>81533</v>
      </c>
    </row>
    <row r="261059">
      <c r="A261059" s="1" t="s">
        <v>81534</v>
      </c>
    </row>
    <row r="261060">
      <c r="A261060" s="1" t="s">
        <v>81535</v>
      </c>
    </row>
    <row r="261061">
      <c r="A261061" s="1" t="s">
        <v>81536</v>
      </c>
    </row>
    <row r="261062">
      <c r="A261062" s="1" t="s">
        <v>81537</v>
      </c>
    </row>
    <row r="261063">
      <c r="A261063" s="1" t="s">
        <v>81538</v>
      </c>
    </row>
    <row r="261064">
      <c r="A261064" s="1" t="s">
        <v>81539</v>
      </c>
    </row>
    <row r="261065">
      <c r="A261065" s="1" t="s">
        <v>81540</v>
      </c>
    </row>
    <row r="261066">
      <c r="A261066" s="1" t="s">
        <v>81541</v>
      </c>
    </row>
    <row r="261067">
      <c r="A261067" s="1" t="s">
        <v>81542</v>
      </c>
    </row>
    <row r="261068">
      <c r="A261068" s="1" t="s">
        <v>81543</v>
      </c>
    </row>
    <row r="261069">
      <c r="A261069" s="1" t="s">
        <v>81544</v>
      </c>
    </row>
    <row r="261070">
      <c r="A261070" s="1" t="s">
        <v>81545</v>
      </c>
    </row>
    <row r="261071">
      <c r="A261071" s="1" t="s">
        <v>81546</v>
      </c>
    </row>
    <row r="261072">
      <c r="A261072" s="1" t="s">
        <v>81547</v>
      </c>
    </row>
    <row r="261073">
      <c r="A261073" s="1" t="s">
        <v>81548</v>
      </c>
    </row>
    <row r="261074">
      <c r="A261074" s="1" t="s">
        <v>81549</v>
      </c>
    </row>
    <row r="261075">
      <c r="A261075" s="1" t="s">
        <v>81550</v>
      </c>
    </row>
    <row r="261076">
      <c r="A261076" s="1" t="s">
        <v>81551</v>
      </c>
    </row>
    <row r="261077">
      <c r="A261077" s="1" t="s">
        <v>81552</v>
      </c>
    </row>
    <row r="261078">
      <c r="A261078" s="1" t="s">
        <v>81553</v>
      </c>
    </row>
    <row r="261079">
      <c r="A261079" s="1" t="s">
        <v>81554</v>
      </c>
    </row>
    <row r="261080">
      <c r="A261080" s="1" t="s">
        <v>81555</v>
      </c>
    </row>
    <row r="261081">
      <c r="A261081" s="1" t="s">
        <v>81556</v>
      </c>
    </row>
    <row r="261082">
      <c r="A261082" s="1" t="s">
        <v>81557</v>
      </c>
    </row>
    <row r="261083">
      <c r="A261083" s="1" t="s">
        <v>81558</v>
      </c>
    </row>
    <row r="261084">
      <c r="A261084" s="1" t="s">
        <v>81559</v>
      </c>
    </row>
    <row r="261085">
      <c r="A261085" s="1" t="s">
        <v>81560</v>
      </c>
    </row>
    <row r="261086">
      <c r="A261086" s="1" t="s">
        <v>81561</v>
      </c>
    </row>
    <row r="261087">
      <c r="A261087" s="1" t="s">
        <v>81562</v>
      </c>
    </row>
    <row r="261088">
      <c r="A261088" s="1" t="s">
        <v>81563</v>
      </c>
    </row>
    <row r="261089">
      <c r="A261089" s="1" t="s">
        <v>81564</v>
      </c>
    </row>
    <row r="261090">
      <c r="A261090" s="1" t="s">
        <v>81565</v>
      </c>
    </row>
    <row r="261091">
      <c r="A261091" s="1" t="s">
        <v>81566</v>
      </c>
    </row>
    <row r="261092">
      <c r="A261092" s="1" t="s">
        <v>81567</v>
      </c>
    </row>
    <row r="261093">
      <c r="A261093" s="3" t="str">
        <f> | oe see ee ep as</f>
        <v>#ERROR!</v>
      </c>
    </row>
    <row r="261094">
      <c r="A261094" s="1" t="s">
        <v>81568</v>
      </c>
    </row>
    <row r="261095">
      <c r="A261095" s="1" t="s">
        <v>81569</v>
      </c>
    </row>
    <row r="261096">
      <c r="A261096" s="1" t="s">
        <v>81570</v>
      </c>
    </row>
    <row r="261097">
      <c r="A261097" s="1" t="s">
        <v>81571</v>
      </c>
    </row>
    <row r="261098">
      <c r="A261098" s="1" t="s">
        <v>81572</v>
      </c>
    </row>
    <row r="261099">
      <c r="A261099" s="1" t="s">
        <v>81573</v>
      </c>
    </row>
    <row r="261100">
      <c r="A261100" s="1" t="s">
        <v>9563</v>
      </c>
    </row>
    <row r="261101">
      <c r="A261101" s="3" t="str">
        <f> oa : : OE 4</f>
        <v>#ERROR!</v>
      </c>
    </row>
    <row r="261102">
      <c r="A261102" s="1" t="s">
        <v>81574</v>
      </c>
    </row>
    <row r="261103">
      <c r="A261103" s="1" t="s">
        <v>40013</v>
      </c>
    </row>
    <row r="261104">
      <c r="A261104" s="1" t="s">
        <v>81575</v>
      </c>
    </row>
    <row r="261105">
      <c r="A261105" s="1" t="s">
        <v>81576</v>
      </c>
    </row>
    <row r="261106">
      <c r="A261106" s="1" t="s">
        <v>81577</v>
      </c>
    </row>
    <row r="261107">
      <c r="A261107" s="1" t="s">
        <v>81578</v>
      </c>
    </row>
    <row r="261108">
      <c r="A261108" s="1" t="s">
        <v>81579</v>
      </c>
    </row>
    <row r="261109">
      <c r="A261109" s="1" t="s">
        <v>81580</v>
      </c>
    </row>
    <row r="261110">
      <c r="A261110" s="1" t="s">
        <v>81581</v>
      </c>
    </row>
    <row r="261111">
      <c r="A261111" s="1" t="s">
        <v>81582</v>
      </c>
    </row>
    <row r="261112">
      <c r="A261112" s="1" t="s">
        <v>81583</v>
      </c>
    </row>
    <row r="261113">
      <c r="A261113" s="1" t="s">
        <v>81584</v>
      </c>
    </row>
    <row r="261114">
      <c r="A261114" s="1" t="s">
        <v>81585</v>
      </c>
    </row>
    <row r="261115">
      <c r="A261115" s="1" t="s">
        <v>81586</v>
      </c>
    </row>
    <row r="261116">
      <c r="A261116" s="1" t="s">
        <v>81587</v>
      </c>
    </row>
    <row r="261117">
      <c r="A261117" s="1" t="s">
        <v>81588</v>
      </c>
    </row>
    <row r="261118">
      <c r="A261118" s="1" t="s">
        <v>81589</v>
      </c>
    </row>
    <row r="261119">
      <c r="A261119" s="1" t="s">
        <v>81590</v>
      </c>
    </row>
    <row r="261120">
      <c r="A261120" s="1" t="s">
        <v>81591</v>
      </c>
    </row>
    <row r="261121">
      <c r="A261121" s="1" t="s">
        <v>81592</v>
      </c>
    </row>
    <row r="261122">
      <c r="A261122" s="1" t="s">
        <v>81593</v>
      </c>
    </row>
    <row r="261123">
      <c r="A261123" s="1" t="s">
        <v>81594</v>
      </c>
    </row>
    <row r="261124">
      <c r="A261124" s="1" t="s">
        <v>81595</v>
      </c>
    </row>
    <row r="261125">
      <c r="A261125" s="1" t="s">
        <v>81596</v>
      </c>
    </row>
    <row r="261126">
      <c r="A261126" s="1" t="s">
        <v>81597</v>
      </c>
    </row>
    <row r="261127">
      <c r="A261127" s="1" t="s">
        <v>81598</v>
      </c>
    </row>
    <row r="261128">
      <c r="A261128" s="1" t="s">
        <v>81599</v>
      </c>
    </row>
    <row r="261129">
      <c r="A261129" s="1" t="s">
        <v>81600</v>
      </c>
    </row>
    <row r="261130">
      <c r="A261130" s="1" t="s">
        <v>77677</v>
      </c>
    </row>
    <row r="261131">
      <c r="A261131" s="1" t="s">
        <v>81601</v>
      </c>
    </row>
    <row r="261132">
      <c r="A261132" s="3" t="str">
        <f> ae. SG</f>
        <v>#ERROR!</v>
      </c>
    </row>
    <row r="261133">
      <c r="A261133" s="1" t="s">
        <v>81602</v>
      </c>
    </row>
    <row r="261134">
      <c r="A261134" s="1" t="s">
        <v>81603</v>
      </c>
    </row>
    <row r="261135">
      <c r="A261135" s="1" t="s">
        <v>81604</v>
      </c>
    </row>
    <row r="261136">
      <c r="A261136" s="1" t="s">
        <v>81605</v>
      </c>
    </row>
    <row r="261137">
      <c r="A261137" s="1" t="s">
        <v>39769</v>
      </c>
    </row>
    <row r="261138">
      <c r="A261138" s="1" t="s">
        <v>81606</v>
      </c>
    </row>
    <row r="261139">
      <c r="A261139" s="1" t="s">
        <v>81607</v>
      </c>
    </row>
    <row r="261140">
      <c r="A261140" s="1" t="s">
        <v>81608</v>
      </c>
    </row>
    <row r="261141">
      <c r="A261141" s="1" t="s">
        <v>81609</v>
      </c>
    </row>
    <row r="261142">
      <c r="A261142" s="1" t="s">
        <v>81610</v>
      </c>
    </row>
    <row r="261143">
      <c r="A261143" s="1" t="s">
        <v>81611</v>
      </c>
    </row>
    <row r="261144">
      <c r="A261144" s="1" t="s">
        <v>81612</v>
      </c>
    </row>
    <row r="261145">
      <c r="A261145" s="1" t="s">
        <v>81613</v>
      </c>
    </row>
    <row r="261146">
      <c r="A261146" s="1" t="s">
        <v>81614</v>
      </c>
    </row>
    <row r="261147">
      <c r="A261147" s="1" t="s">
        <v>13979</v>
      </c>
    </row>
    <row r="261148">
      <c r="A261148" s="1" t="s">
        <v>81615</v>
      </c>
    </row>
    <row r="261149">
      <c r="A261149" s="1" t="s">
        <v>81616</v>
      </c>
    </row>
    <row r="261150">
      <c r="A261150" s="1" t="s">
        <v>81617</v>
      </c>
    </row>
    <row r="261151">
      <c r="A261151" s="3" t="str">
        <f> AB aoe Sate Lae fa ay</f>
        <v>#ERROR!</v>
      </c>
    </row>
    <row r="261152">
      <c r="A261152" s="1" t="s">
        <v>81618</v>
      </c>
    </row>
    <row r="261153">
      <c r="A261153" s="1" t="s">
        <v>81619</v>
      </c>
    </row>
    <row r="261154">
      <c r="A261154" s="3" t="str">
        <f> BS &amp; oe</f>
        <v>#NAME?</v>
      </c>
    </row>
    <row r="261155">
      <c r="A261155" s="1" t="s">
        <v>81620</v>
      </c>
    </row>
    <row r="261156">
      <c r="A261156" s="1" t="s">
        <v>81621</v>
      </c>
    </row>
    <row r="261157">
      <c r="A261157" s="1" t="s">
        <v>81622</v>
      </c>
    </row>
    <row r="261158">
      <c r="A261158" s="1" t="s">
        <v>81623</v>
      </c>
    </row>
    <row r="261159">
      <c r="A261159" s="1" t="s">
        <v>81624</v>
      </c>
    </row>
    <row r="261160">
      <c r="A261160" s="1" t="s">
        <v>81625</v>
      </c>
    </row>
    <row r="261161">
      <c r="A261161" s="1" t="s">
        <v>81626</v>
      </c>
    </row>
    <row r="261162">
      <c r="A261162" s="1" t="s">
        <v>81627</v>
      </c>
    </row>
    <row r="261163">
      <c r="A261163" s="1" t="s">
        <v>81628</v>
      </c>
    </row>
    <row r="261164">
      <c r="A261164" s="1" t="s">
        <v>81629</v>
      </c>
    </row>
    <row r="261165">
      <c r="A261165" s="1" t="s">
        <v>81630</v>
      </c>
    </row>
    <row r="261166">
      <c r="A261166" s="1" t="s">
        <v>77921</v>
      </c>
    </row>
    <row r="261167">
      <c r="A261167" s="1" t="s">
        <v>81631</v>
      </c>
    </row>
    <row r="261168">
      <c r="A261168" s="1" t="s">
        <v>81632</v>
      </c>
    </row>
    <row r="261169">
      <c r="A261169" s="1" t="s">
        <v>81633</v>
      </c>
    </row>
    <row r="261170">
      <c r="A261170" s="1" t="s">
        <v>81634</v>
      </c>
    </row>
    <row r="261171">
      <c r="A261171" s="1" t="s">
        <v>81635</v>
      </c>
    </row>
    <row r="261172">
      <c r="A261172" s="1" t="s">
        <v>81636</v>
      </c>
    </row>
    <row r="261173">
      <c r="A261173" s="1" t="s">
        <v>81637</v>
      </c>
    </row>
    <row r="261174">
      <c r="A261174" s="1" t="s">
        <v>81638</v>
      </c>
    </row>
    <row r="261175">
      <c r="A261175" s="1" t="s">
        <v>81639</v>
      </c>
    </row>
    <row r="261176">
      <c r="A261176" s="1" t="s">
        <v>74195</v>
      </c>
    </row>
    <row r="261177">
      <c r="A261177" s="1" t="s">
        <v>14417</v>
      </c>
    </row>
    <row r="261178">
      <c r="A261178" s="1" t="s">
        <v>81640</v>
      </c>
    </row>
    <row r="261179">
      <c r="A261179" s="1" t="s">
        <v>81641</v>
      </c>
    </row>
    <row r="261180">
      <c r="A261180" s="1" t="s">
        <v>81642</v>
      </c>
    </row>
    <row r="261181">
      <c r="A261181" s="1" t="s">
        <v>81643</v>
      </c>
    </row>
    <row r="261182">
      <c r="A261182" s="1" t="s">
        <v>81644</v>
      </c>
    </row>
    <row r="261183">
      <c r="A261183" s="1" t="s">
        <v>81645</v>
      </c>
    </row>
    <row r="261184">
      <c r="A261184" s="1" t="s">
        <v>966</v>
      </c>
    </row>
    <row r="261185">
      <c r="A261185" s="1" t="s">
        <v>42837</v>
      </c>
    </row>
    <row r="261186">
      <c r="A261186" s="1" t="s">
        <v>81646</v>
      </c>
    </row>
    <row r="261187">
      <c r="A261187" s="1" t="s">
        <v>55802</v>
      </c>
    </row>
    <row r="261188">
      <c r="A261188" s="1" t="s">
        <v>81647</v>
      </c>
    </row>
    <row r="261189">
      <c r="A261189" s="1" t="s">
        <v>81648</v>
      </c>
    </row>
    <row r="261190">
      <c r="A261190" s="1" t="s">
        <v>81649</v>
      </c>
    </row>
    <row r="261191">
      <c r="A261191" s="1" t="s">
        <v>81471</v>
      </c>
    </row>
    <row r="261192">
      <c r="A261192" s="1" t="s">
        <v>81472</v>
      </c>
    </row>
    <row r="261193">
      <c r="A261193" s="1" t="s">
        <v>34276</v>
      </c>
    </row>
    <row r="261194">
      <c r="A261194" s="1" t="s">
        <v>81473</v>
      </c>
    </row>
    <row r="261195">
      <c r="A261195" s="1" t="s">
        <v>81474</v>
      </c>
    </row>
    <row r="261196">
      <c r="A261196" s="1" t="s">
        <v>81475</v>
      </c>
    </row>
    <row r="261197">
      <c r="A261197" s="1" t="s">
        <v>81476</v>
      </c>
    </row>
    <row r="261198">
      <c r="A261198" s="1" t="s">
        <v>81477</v>
      </c>
    </row>
    <row r="261199">
      <c r="A261199" s="1" t="s">
        <v>81478</v>
      </c>
    </row>
    <row r="261200">
      <c r="A261200" s="1" t="s">
        <v>81479</v>
      </c>
    </row>
    <row r="261201">
      <c r="A261201" s="1" t="s">
        <v>81480</v>
      </c>
    </row>
    <row r="261202">
      <c r="A261202" s="1" t="s">
        <v>81481</v>
      </c>
    </row>
    <row r="261203">
      <c r="A261203" s="1" t="s">
        <v>81482</v>
      </c>
    </row>
    <row r="261204">
      <c r="A261204" s="1" t="s">
        <v>81483</v>
      </c>
    </row>
    <row r="261205">
      <c r="A261205" s="1" t="s">
        <v>81484</v>
      </c>
    </row>
    <row r="261206">
      <c r="A261206" s="1" t="s">
        <v>81485</v>
      </c>
    </row>
    <row r="261207">
      <c r="A261207" s="1" t="s">
        <v>81486</v>
      </c>
    </row>
    <row r="261208">
      <c r="A261208" s="1" t="s">
        <v>81487</v>
      </c>
    </row>
    <row r="261209">
      <c r="A261209" s="1" t="s">
        <v>81488</v>
      </c>
    </row>
    <row r="261210">
      <c r="A261210" s="1" t="s">
        <v>81489</v>
      </c>
    </row>
    <row r="261211">
      <c r="A261211" s="1" t="s">
        <v>81490</v>
      </c>
    </row>
    <row r="261212">
      <c r="A261212" s="1" t="s">
        <v>81491</v>
      </c>
    </row>
    <row r="261213">
      <c r="A261213" s="1" t="s">
        <v>81492</v>
      </c>
    </row>
    <row r="261214">
      <c r="A261214" s="1" t="s">
        <v>81493</v>
      </c>
    </row>
    <row r="261215">
      <c r="A261215" s="1" t="s">
        <v>81494</v>
      </c>
    </row>
    <row r="261216">
      <c r="A261216" s="3" t="str">
        <f> eg ee Se “eas at eer ae Seas ok</f>
        <v>#ERROR!</v>
      </c>
    </row>
    <row r="261217">
      <c r="A261217" s="1" t="s">
        <v>81495</v>
      </c>
    </row>
    <row r="261218">
      <c r="A261218" s="1" t="s">
        <v>81496</v>
      </c>
    </row>
    <row r="261219">
      <c r="A261219" s="1" t="s">
        <v>81497</v>
      </c>
    </row>
    <row r="261220">
      <c r="A261220" s="1" t="s">
        <v>81498</v>
      </c>
    </row>
    <row r="261221">
      <c r="A261221" s="1" t="s">
        <v>81499</v>
      </c>
    </row>
    <row r="261222">
      <c r="A261222" s="1" t="s">
        <v>81500</v>
      </c>
    </row>
    <row r="261223">
      <c r="A261223" s="1" t="s">
        <v>81501</v>
      </c>
    </row>
    <row r="261224">
      <c r="A261224" s="1" t="s">
        <v>81502</v>
      </c>
    </row>
    <row r="261225">
      <c r="A261225" s="1" t="s">
        <v>81503</v>
      </c>
    </row>
    <row r="261226">
      <c r="A261226" s="1" t="s">
        <v>81504</v>
      </c>
    </row>
    <row r="261227">
      <c r="A261227" s="1" t="s">
        <v>81505</v>
      </c>
    </row>
    <row r="261228">
      <c r="A261228" s="1" t="s">
        <v>81506</v>
      </c>
    </row>
    <row r="261229">
      <c r="A261229" s="1" t="s">
        <v>81507</v>
      </c>
    </row>
    <row r="261230">
      <c r="A261230" s="1" t="s">
        <v>81508</v>
      </c>
    </row>
    <row r="261231">
      <c r="A261231" s="1" t="s">
        <v>81509</v>
      </c>
    </row>
    <row r="261232">
      <c r="A261232" s="1" t="s">
        <v>81510</v>
      </c>
    </row>
    <row r="261233">
      <c r="A261233" s="1" t="s">
        <v>81511</v>
      </c>
    </row>
    <row r="261234">
      <c r="A261234" s="1" t="s">
        <v>81512</v>
      </c>
    </row>
    <row r="261235">
      <c r="A261235" s="1" t="s">
        <v>81513</v>
      </c>
    </row>
    <row r="261236">
      <c r="A261236" s="1" t="s">
        <v>81514</v>
      </c>
    </row>
    <row r="261237">
      <c r="A261237" s="1" t="s">
        <v>81515</v>
      </c>
    </row>
    <row r="261238">
      <c r="A261238" s="1" t="s">
        <v>81516</v>
      </c>
    </row>
    <row r="261239">
      <c r="A261239" s="1" t="s">
        <v>81517</v>
      </c>
    </row>
    <row r="261240">
      <c r="A261240" s="1" t="s">
        <v>81518</v>
      </c>
    </row>
    <row r="261241">
      <c r="A261241" s="1" t="s">
        <v>81519</v>
      </c>
    </row>
    <row r="261242">
      <c r="A261242" s="1" t="s">
        <v>81520</v>
      </c>
    </row>
    <row r="261243">
      <c r="A261243" s="1" t="s">
        <v>81521</v>
      </c>
    </row>
    <row r="261244">
      <c r="A261244" s="1" t="s">
        <v>81522</v>
      </c>
    </row>
    <row r="261245">
      <c r="A261245" s="1" t="s">
        <v>81523</v>
      </c>
    </row>
    <row r="261246">
      <c r="A261246" s="1" t="s">
        <v>81524</v>
      </c>
    </row>
    <row r="261247">
      <c r="A261247" s="1" t="s">
        <v>81525</v>
      </c>
    </row>
    <row r="261248">
      <c r="A261248" s="1" t="s">
        <v>81526</v>
      </c>
    </row>
    <row r="261249">
      <c r="A261249" s="1" t="s">
        <v>81527</v>
      </c>
    </row>
    <row r="261250">
      <c r="A261250" s="1" t="s">
        <v>81528</v>
      </c>
    </row>
    <row r="261251">
      <c r="A261251" s="1" t="s">
        <v>81529</v>
      </c>
    </row>
    <row r="261252">
      <c r="A261252" s="1" t="s">
        <v>81530</v>
      </c>
    </row>
    <row r="261253">
      <c r="A261253" s="1" t="s">
        <v>81531</v>
      </c>
    </row>
    <row r="261254">
      <c r="A261254" s="1" t="s">
        <v>81532</v>
      </c>
    </row>
    <row r="261255">
      <c r="A261255" s="1" t="s">
        <v>81533</v>
      </c>
    </row>
    <row r="261256">
      <c r="A261256" s="1" t="s">
        <v>81534</v>
      </c>
    </row>
    <row r="261257">
      <c r="A261257" s="1" t="s">
        <v>81535</v>
      </c>
    </row>
    <row r="261258">
      <c r="A261258" s="1" t="s">
        <v>81536</v>
      </c>
    </row>
    <row r="261259">
      <c r="A261259" s="1" t="s">
        <v>81537</v>
      </c>
    </row>
    <row r="261260">
      <c r="A261260" s="1" t="s">
        <v>81538</v>
      </c>
    </row>
    <row r="261261">
      <c r="A261261" s="1" t="s">
        <v>81539</v>
      </c>
    </row>
    <row r="261262">
      <c r="A261262" s="1" t="s">
        <v>81540</v>
      </c>
    </row>
    <row r="261263">
      <c r="A261263" s="1" t="s">
        <v>81541</v>
      </c>
    </row>
    <row r="261264">
      <c r="A261264" s="1" t="s">
        <v>81542</v>
      </c>
    </row>
    <row r="261265">
      <c r="A261265" s="1" t="s">
        <v>81543</v>
      </c>
    </row>
    <row r="261266">
      <c r="A261266" s="1" t="s">
        <v>81544</v>
      </c>
    </row>
    <row r="261267">
      <c r="A261267" s="1" t="s">
        <v>81545</v>
      </c>
    </row>
    <row r="261268">
      <c r="A261268" s="1" t="s">
        <v>81546</v>
      </c>
    </row>
    <row r="261269">
      <c r="A261269" s="1" t="s">
        <v>81547</v>
      </c>
    </row>
    <row r="261270">
      <c r="A261270" s="1" t="s">
        <v>81548</v>
      </c>
    </row>
    <row r="261271">
      <c r="A261271" s="1" t="s">
        <v>81549</v>
      </c>
    </row>
    <row r="261272">
      <c r="A261272" s="1" t="s">
        <v>81550</v>
      </c>
    </row>
    <row r="261273">
      <c r="A261273" s="1" t="s">
        <v>81551</v>
      </c>
    </row>
    <row r="261274">
      <c r="A261274" s="1" t="s">
        <v>81552</v>
      </c>
    </row>
    <row r="261275">
      <c r="A261275" s="1" t="s">
        <v>81553</v>
      </c>
    </row>
    <row r="261276">
      <c r="A261276" s="1" t="s">
        <v>81554</v>
      </c>
    </row>
    <row r="261277">
      <c r="A261277" s="1" t="s">
        <v>81555</v>
      </c>
    </row>
    <row r="261278">
      <c r="A261278" s="1" t="s">
        <v>81556</v>
      </c>
    </row>
    <row r="261279">
      <c r="A261279" s="1" t="s">
        <v>81557</v>
      </c>
    </row>
    <row r="261280">
      <c r="A261280" s="1" t="s">
        <v>81558</v>
      </c>
    </row>
    <row r="261281">
      <c r="A261281" s="1" t="s">
        <v>81559</v>
      </c>
    </row>
    <row r="261282">
      <c r="A261282" s="1" t="s">
        <v>81560</v>
      </c>
    </row>
    <row r="261283">
      <c r="A261283" s="1" t="s">
        <v>81561</v>
      </c>
    </row>
    <row r="261284">
      <c r="A261284" s="1" t="s">
        <v>81562</v>
      </c>
    </row>
    <row r="261285">
      <c r="A261285" s="1" t="s">
        <v>81563</v>
      </c>
    </row>
    <row r="261286">
      <c r="A261286" s="1" t="s">
        <v>81564</v>
      </c>
    </row>
    <row r="261287">
      <c r="A261287" s="1" t="s">
        <v>81565</v>
      </c>
    </row>
    <row r="261288">
      <c r="A261288" s="1" t="s">
        <v>81566</v>
      </c>
    </row>
    <row r="261289">
      <c r="A261289" s="1" t="s">
        <v>81567</v>
      </c>
    </row>
    <row r="261290">
      <c r="A261290" s="3" t="str">
        <f> | oe see ee ep as</f>
        <v>#ERROR!</v>
      </c>
    </row>
    <row r="261291">
      <c r="A261291" s="1" t="s">
        <v>81568</v>
      </c>
    </row>
    <row r="261292">
      <c r="A261292" s="1" t="s">
        <v>81569</v>
      </c>
    </row>
    <row r="261293">
      <c r="A261293" s="1" t="s">
        <v>81570</v>
      </c>
    </row>
    <row r="261294">
      <c r="A261294" s="1" t="s">
        <v>81571</v>
      </c>
    </row>
    <row r="261295">
      <c r="A261295" s="1" t="s">
        <v>81572</v>
      </c>
    </row>
    <row r="261296">
      <c r="A261296" s="1" t="s">
        <v>81573</v>
      </c>
    </row>
    <row r="261297">
      <c r="A261297" s="3" t="str">
        <f> oa : : OE 4</f>
        <v>#ERROR!</v>
      </c>
    </row>
    <row r="261298">
      <c r="A261298" s="1" t="s">
        <v>81574</v>
      </c>
    </row>
    <row r="261299">
      <c r="A261299" s="1" t="s">
        <v>40013</v>
      </c>
    </row>
    <row r="261300">
      <c r="A261300" s="1" t="s">
        <v>81575</v>
      </c>
    </row>
    <row r="261301">
      <c r="A261301" s="1" t="s">
        <v>81576</v>
      </c>
    </row>
    <row r="261302">
      <c r="A261302" s="1" t="s">
        <v>81577</v>
      </c>
    </row>
    <row r="261303">
      <c r="A261303" s="1" t="s">
        <v>81578</v>
      </c>
    </row>
    <row r="261304">
      <c r="A261304" s="1" t="s">
        <v>81579</v>
      </c>
    </row>
    <row r="261305">
      <c r="A261305" s="1" t="s">
        <v>81580</v>
      </c>
    </row>
    <row r="261306">
      <c r="A261306" s="1" t="s">
        <v>81581</v>
      </c>
    </row>
    <row r="261307">
      <c r="A261307" s="1" t="s">
        <v>81582</v>
      </c>
    </row>
    <row r="261308">
      <c r="A261308" s="1" t="s">
        <v>81583</v>
      </c>
    </row>
    <row r="261309">
      <c r="A261309" s="1" t="s">
        <v>81584</v>
      </c>
    </row>
    <row r="261310">
      <c r="A261310" s="1" t="s">
        <v>81585</v>
      </c>
    </row>
    <row r="261311">
      <c r="A261311" s="1" t="s">
        <v>81586</v>
      </c>
    </row>
    <row r="261312">
      <c r="A261312" s="1" t="s">
        <v>81587</v>
      </c>
    </row>
    <row r="261313">
      <c r="A261313" s="1" t="s">
        <v>81588</v>
      </c>
    </row>
    <row r="261314">
      <c r="A261314" s="1" t="s">
        <v>81589</v>
      </c>
    </row>
    <row r="261315">
      <c r="A261315" s="1" t="s">
        <v>81590</v>
      </c>
    </row>
    <row r="261316">
      <c r="A261316" s="1" t="s">
        <v>81591</v>
      </c>
    </row>
    <row r="261317">
      <c r="A261317" s="1" t="s">
        <v>81592</v>
      </c>
    </row>
    <row r="261318">
      <c r="A261318" s="1" t="s">
        <v>81593</v>
      </c>
    </row>
    <row r="261319">
      <c r="A261319" s="1" t="s">
        <v>81594</v>
      </c>
    </row>
    <row r="261320">
      <c r="A261320" s="1" t="s">
        <v>81595</v>
      </c>
    </row>
    <row r="261321">
      <c r="A261321" s="1" t="s">
        <v>81596</v>
      </c>
    </row>
    <row r="261322">
      <c r="A261322" s="1" t="s">
        <v>81597</v>
      </c>
    </row>
    <row r="261323">
      <c r="A261323" s="1" t="s">
        <v>81598</v>
      </c>
    </row>
    <row r="261324">
      <c r="A261324" s="1" t="s">
        <v>81599</v>
      </c>
    </row>
    <row r="261325">
      <c r="A261325" s="1" t="s">
        <v>81600</v>
      </c>
    </row>
    <row r="261326">
      <c r="A261326" s="1" t="s">
        <v>77677</v>
      </c>
    </row>
    <row r="261327">
      <c r="A261327" s="1" t="s">
        <v>81601</v>
      </c>
    </row>
    <row r="261328">
      <c r="A261328" s="3" t="str">
        <f> ae. SG</f>
        <v>#ERROR!</v>
      </c>
    </row>
    <row r="261329">
      <c r="A261329" s="1" t="s">
        <v>81602</v>
      </c>
    </row>
    <row r="261330">
      <c r="A261330" s="1" t="s">
        <v>81603</v>
      </c>
    </row>
    <row r="261331">
      <c r="A261331" s="1" t="s">
        <v>81604</v>
      </c>
    </row>
    <row r="261332">
      <c r="A261332" s="1" t="s">
        <v>81605</v>
      </c>
    </row>
    <row r="261333">
      <c r="A261333" s="1" t="s">
        <v>39769</v>
      </c>
    </row>
    <row r="261334">
      <c r="A261334" s="1" t="s">
        <v>81606</v>
      </c>
    </row>
    <row r="261335">
      <c r="A261335" s="1" t="s">
        <v>81607</v>
      </c>
    </row>
    <row r="261336">
      <c r="A261336" s="1" t="s">
        <v>81608</v>
      </c>
    </row>
    <row r="261337">
      <c r="A261337" s="1" t="s">
        <v>81609</v>
      </c>
    </row>
    <row r="261338">
      <c r="A261338" s="1" t="s">
        <v>81610</v>
      </c>
    </row>
    <row r="261339">
      <c r="A261339" s="1" t="s">
        <v>81611</v>
      </c>
    </row>
    <row r="261340">
      <c r="A261340" s="1" t="s">
        <v>81612</v>
      </c>
    </row>
    <row r="261341">
      <c r="A261341" s="1" t="s">
        <v>81614</v>
      </c>
    </row>
    <row r="261342">
      <c r="A261342" s="1" t="s">
        <v>13979</v>
      </c>
    </row>
    <row r="261343">
      <c r="A261343" s="1" t="s">
        <v>81615</v>
      </c>
    </row>
    <row r="261344">
      <c r="A261344" s="1" t="s">
        <v>81616</v>
      </c>
    </row>
    <row r="261345">
      <c r="A261345" s="1" t="s">
        <v>81617</v>
      </c>
    </row>
    <row r="261346">
      <c r="A261346" s="3" t="str">
        <f> AB aoe Sate Lae fa ay</f>
        <v>#ERROR!</v>
      </c>
    </row>
    <row r="261347">
      <c r="A261347" s="1" t="s">
        <v>81618</v>
      </c>
    </row>
    <row r="261348">
      <c r="A261348" s="1" t="s">
        <v>81619</v>
      </c>
    </row>
    <row r="261349">
      <c r="A261349" s="3" t="str">
        <f> BS &amp; oe</f>
        <v>#NAME?</v>
      </c>
    </row>
    <row r="261350">
      <c r="A261350" s="1" t="s">
        <v>81620</v>
      </c>
    </row>
    <row r="261351">
      <c r="A261351" s="1" t="s">
        <v>81621</v>
      </c>
    </row>
    <row r="261352">
      <c r="A261352" s="1" t="s">
        <v>81622</v>
      </c>
    </row>
    <row r="261353">
      <c r="A261353" s="1" t="s">
        <v>81623</v>
      </c>
    </row>
    <row r="261354">
      <c r="A261354" s="1" t="s">
        <v>81624</v>
      </c>
    </row>
    <row r="261355">
      <c r="A261355" s="1" t="s">
        <v>81625</v>
      </c>
    </row>
    <row r="261356">
      <c r="A261356" s="1" t="s">
        <v>81626</v>
      </c>
    </row>
    <row r="261357">
      <c r="A261357" s="1" t="s">
        <v>81627</v>
      </c>
    </row>
    <row r="261358">
      <c r="A261358" s="1" t="s">
        <v>81628</v>
      </c>
    </row>
    <row r="261359">
      <c r="A261359" s="1" t="s">
        <v>81629</v>
      </c>
    </row>
    <row r="261360">
      <c r="A261360" s="1" t="s">
        <v>81630</v>
      </c>
    </row>
    <row r="261361">
      <c r="A261361" s="1" t="s">
        <v>77921</v>
      </c>
    </row>
    <row r="261362">
      <c r="A261362" s="1" t="s">
        <v>81631</v>
      </c>
    </row>
    <row r="261363">
      <c r="A261363" s="1" t="s">
        <v>81632</v>
      </c>
    </row>
    <row r="261364">
      <c r="A261364" s="1" t="s">
        <v>81633</v>
      </c>
    </row>
    <row r="261365">
      <c r="A261365" s="1" t="s">
        <v>81634</v>
      </c>
    </row>
    <row r="261366">
      <c r="A261366" s="1" t="s">
        <v>81635</v>
      </c>
    </row>
    <row r="261367">
      <c r="A261367" s="1" t="s">
        <v>81636</v>
      </c>
    </row>
    <row r="261368">
      <c r="A261368" s="1" t="s">
        <v>81637</v>
      </c>
    </row>
    <row r="261369">
      <c r="A261369" s="1" t="s">
        <v>81638</v>
      </c>
    </row>
    <row r="261370">
      <c r="A261370" s="1" t="s">
        <v>81639</v>
      </c>
    </row>
    <row r="261371">
      <c r="A261371" s="1" t="s">
        <v>74195</v>
      </c>
    </row>
    <row r="261372">
      <c r="A261372" s="1" t="s">
        <v>81640</v>
      </c>
    </row>
    <row r="261373">
      <c r="A261373" s="1" t="s">
        <v>81641</v>
      </c>
    </row>
    <row r="261374">
      <c r="A261374" s="1" t="s">
        <v>81642</v>
      </c>
    </row>
    <row r="261375">
      <c r="A261375" s="1" t="s">
        <v>81643</v>
      </c>
    </row>
    <row r="261376">
      <c r="A261376" s="1" t="s">
        <v>81644</v>
      </c>
    </row>
    <row r="261377">
      <c r="A261377" s="1" t="s">
        <v>81645</v>
      </c>
    </row>
    <row r="261378">
      <c r="A261378" s="1" t="s">
        <v>42837</v>
      </c>
    </row>
    <row r="261379">
      <c r="A261379" s="1" t="s">
        <v>81646</v>
      </c>
    </row>
    <row r="261380">
      <c r="A261380" s="1" t="s">
        <v>55802</v>
      </c>
    </row>
    <row r="261381">
      <c r="A261381" s="1" t="s">
        <v>81647</v>
      </c>
    </row>
    <row r="261382">
      <c r="A261382" s="1" t="s">
        <v>81648</v>
      </c>
    </row>
    <row r="261383">
      <c r="A261383" s="1" t="s">
        <v>81650</v>
      </c>
    </row>
    <row r="261384">
      <c r="A261384" s="1" t="s">
        <v>81651</v>
      </c>
    </row>
    <row r="261385">
      <c r="A261385" s="1" t="s">
        <v>81652</v>
      </c>
    </row>
    <row r="261386">
      <c r="A261386" s="1" t="s">
        <v>81653</v>
      </c>
    </row>
    <row r="261387">
      <c r="A261387" s="1" t="s">
        <v>81654</v>
      </c>
    </row>
    <row r="261388">
      <c r="A261388" s="1" t="s">
        <v>81655</v>
      </c>
    </row>
    <row r="261389">
      <c r="A261389" s="1" t="s">
        <v>81656</v>
      </c>
    </row>
    <row r="261390">
      <c r="A261390" s="1" t="s">
        <v>81657</v>
      </c>
    </row>
    <row r="261391">
      <c r="A261391" s="1" t="s">
        <v>81658</v>
      </c>
    </row>
    <row r="261392">
      <c r="A261392" s="1" t="s">
        <v>81659</v>
      </c>
    </row>
    <row r="261393">
      <c r="A261393" s="1" t="s">
        <v>81660</v>
      </c>
    </row>
    <row r="261394">
      <c r="A261394" s="1" t="s">
        <v>81661</v>
      </c>
    </row>
    <row r="261395">
      <c r="A261395" s="1" t="s">
        <v>81662</v>
      </c>
    </row>
    <row r="261396">
      <c r="A261396" s="1" t="s">
        <v>81663</v>
      </c>
    </row>
    <row r="261397">
      <c r="A261397" s="1" t="s">
        <v>81664</v>
      </c>
    </row>
    <row r="261398">
      <c r="A261398" s="1" t="s">
        <v>81665</v>
      </c>
    </row>
    <row r="261399">
      <c r="A261399" s="1" t="s">
        <v>81666</v>
      </c>
    </row>
    <row r="261400">
      <c r="A261400" s="1" t="s">
        <v>81667</v>
      </c>
    </row>
    <row r="261401">
      <c r="A261401" s="1" t="s">
        <v>81668</v>
      </c>
    </row>
    <row r="261402">
      <c r="A261402" s="1" t="s">
        <v>81669</v>
      </c>
    </row>
    <row r="261403">
      <c r="A261403" s="1" t="s">
        <v>81670</v>
      </c>
    </row>
    <row r="261404">
      <c r="A261404" s="1" t="s">
        <v>81671</v>
      </c>
    </row>
    <row r="261405">
      <c r="A261405" s="1" t="s">
        <v>81672</v>
      </c>
    </row>
    <row r="261406">
      <c r="A261406" s="1" t="s">
        <v>81673</v>
      </c>
    </row>
    <row r="261407">
      <c r="A261407" s="1" t="s">
        <v>81674</v>
      </c>
    </row>
    <row r="261408">
      <c r="A261408" s="1" t="s">
        <v>81675</v>
      </c>
    </row>
    <row r="261409">
      <c r="A261409" s="1" t="s">
        <v>81676</v>
      </c>
    </row>
    <row r="261410">
      <c r="A261410" s="1" t="s">
        <v>81677</v>
      </c>
    </row>
    <row r="261411">
      <c r="A261411" s="1" t="s">
        <v>966</v>
      </c>
    </row>
    <row r="261412">
      <c r="A261412" s="1" t="s">
        <v>81678</v>
      </c>
    </row>
    <row r="261413">
      <c r="A261413" s="1" t="s">
        <v>81679</v>
      </c>
    </row>
    <row r="261414">
      <c r="A261414" s="1" t="s">
        <v>81680</v>
      </c>
    </row>
    <row r="261415">
      <c r="A261415" s="1" t="s">
        <v>81681</v>
      </c>
    </row>
    <row r="261416">
      <c r="A261416" s="1" t="s">
        <v>81682</v>
      </c>
    </row>
    <row r="261417">
      <c r="A261417" s="1" t="s">
        <v>81683</v>
      </c>
    </row>
    <row r="261418">
      <c r="A261418" s="1" t="s">
        <v>81684</v>
      </c>
    </row>
    <row r="261419">
      <c r="A261419" s="1" t="s">
        <v>81685</v>
      </c>
    </row>
    <row r="261420">
      <c r="A261420" s="1" t="s">
        <v>81686</v>
      </c>
    </row>
    <row r="261421">
      <c r="A261421" s="1" t="s">
        <v>81687</v>
      </c>
    </row>
    <row r="261422">
      <c r="A261422" s="3" t="str">
        <f> aie Re</f>
        <v>#ERROR!</v>
      </c>
    </row>
    <row r="261423">
      <c r="A261423" s="1" t="s">
        <v>81688</v>
      </c>
    </row>
    <row r="261424">
      <c r="A261424" s="1" t="s">
        <v>81689</v>
      </c>
    </row>
    <row r="261425">
      <c r="A261425" s="1" t="s">
        <v>81690</v>
      </c>
    </row>
    <row r="261426">
      <c r="A261426" s="1" t="s">
        <v>81691</v>
      </c>
    </row>
    <row r="261427">
      <c r="A261427" s="1" t="s">
        <v>81692</v>
      </c>
    </row>
    <row r="261428">
      <c r="A261428" s="1" t="s">
        <v>81693</v>
      </c>
    </row>
    <row r="261429">
      <c r="A261429" s="1" t="s">
        <v>81694</v>
      </c>
    </row>
    <row r="261430">
      <c r="A261430" s="1" t="s">
        <v>81695</v>
      </c>
    </row>
    <row r="261431">
      <c r="A261431" s="1" t="s">
        <v>81696</v>
      </c>
    </row>
    <row r="261432">
      <c r="A261432" s="1" t="s">
        <v>81697</v>
      </c>
    </row>
    <row r="261433">
      <c r="A261433" s="1" t="s">
        <v>67548</v>
      </c>
    </row>
    <row r="261434">
      <c r="A261434" s="1" t="s">
        <v>81698</v>
      </c>
    </row>
    <row r="261435">
      <c r="A261435" s="1" t="s">
        <v>81699</v>
      </c>
    </row>
    <row r="261436">
      <c r="A261436" s="1" t="s">
        <v>81700</v>
      </c>
    </row>
    <row r="261437">
      <c r="A261437" s="1" t="s">
        <v>81701</v>
      </c>
    </row>
    <row r="261438">
      <c r="A261438" s="1" t="s">
        <v>81702</v>
      </c>
    </row>
    <row r="261439">
      <c r="A261439" s="1" t="s">
        <v>65170</v>
      </c>
    </row>
    <row r="261440">
      <c r="A261440" s="1" t="s">
        <v>7815</v>
      </c>
    </row>
    <row r="261441">
      <c r="A261441" s="1" t="s">
        <v>81703</v>
      </c>
    </row>
    <row r="261442">
      <c r="A261442" s="1" t="s">
        <v>81704</v>
      </c>
    </row>
    <row r="261443">
      <c r="A261443" s="1" t="s">
        <v>81705</v>
      </c>
    </row>
    <row r="261444">
      <c r="A261444" s="1" t="s">
        <v>81706</v>
      </c>
    </row>
    <row r="261445">
      <c r="A261445" s="1" t="s">
        <v>67788</v>
      </c>
    </row>
    <row r="261446">
      <c r="A261446" s="1" t="s">
        <v>81707</v>
      </c>
    </row>
    <row r="261447">
      <c r="A261447" s="1" t="s">
        <v>81708</v>
      </c>
    </row>
    <row r="261448">
      <c r="A261448" s="1" t="s">
        <v>81709</v>
      </c>
    </row>
    <row r="261449">
      <c r="A261449" s="1" t="s">
        <v>81710</v>
      </c>
    </row>
    <row r="261450">
      <c r="A261450" s="1" t="s">
        <v>81711</v>
      </c>
    </row>
    <row r="261451">
      <c r="A261451" s="1" t="s">
        <v>81712</v>
      </c>
    </row>
    <row r="261452">
      <c r="A261452" s="1" t="s">
        <v>81713</v>
      </c>
    </row>
    <row r="261453">
      <c r="A261453" s="1" t="s">
        <v>81714</v>
      </c>
    </row>
    <row r="261454">
      <c r="A261454" s="1" t="s">
        <v>81715</v>
      </c>
    </row>
    <row r="261455">
      <c r="A261455" s="1" t="s">
        <v>81716</v>
      </c>
    </row>
    <row r="261456">
      <c r="A261456" s="1" t="s">
        <v>81717</v>
      </c>
    </row>
    <row r="261457">
      <c r="A261457" s="1" t="s">
        <v>81718</v>
      </c>
    </row>
    <row r="261458">
      <c r="A261458" s="1" t="s">
        <v>81719</v>
      </c>
    </row>
    <row r="261459">
      <c r="A261459" s="1" t="s">
        <v>81720</v>
      </c>
    </row>
    <row r="261460">
      <c r="A261460" s="1" t="s">
        <v>81721</v>
      </c>
    </row>
    <row r="261461">
      <c r="A261461" s="1" t="s">
        <v>81722</v>
      </c>
    </row>
    <row r="261462">
      <c r="A261462" s="1" t="s">
        <v>81723</v>
      </c>
    </row>
    <row r="261463">
      <c r="A261463" s="1" t="s">
        <v>81724</v>
      </c>
    </row>
    <row r="261464">
      <c r="A261464" s="1" t="s">
        <v>81725</v>
      </c>
    </row>
    <row r="261465">
      <c r="A261465" s="1" t="s">
        <v>81726</v>
      </c>
    </row>
    <row r="261466">
      <c r="A261466" s="1" t="s">
        <v>81727</v>
      </c>
    </row>
    <row r="261467">
      <c r="A261467" s="1" t="s">
        <v>81728</v>
      </c>
    </row>
    <row r="261468">
      <c r="A261468" s="1" t="s">
        <v>81729</v>
      </c>
    </row>
    <row r="261469">
      <c r="A261469" s="1" t="s">
        <v>81730</v>
      </c>
    </row>
    <row r="261470">
      <c r="A261470" s="1" t="s">
        <v>81731</v>
      </c>
    </row>
    <row r="261471">
      <c r="A261471" s="1" t="s">
        <v>81732</v>
      </c>
    </row>
    <row r="261472">
      <c r="A261472" s="1" t="s">
        <v>81733</v>
      </c>
    </row>
    <row r="261473">
      <c r="A261473" s="1" t="s">
        <v>81734</v>
      </c>
    </row>
    <row r="261474">
      <c r="A261474" s="1" t="s">
        <v>81735</v>
      </c>
    </row>
    <row r="261475">
      <c r="A261475" s="1" t="s">
        <v>81736</v>
      </c>
    </row>
    <row r="261476">
      <c r="A261476" s="1" t="s">
        <v>81737</v>
      </c>
    </row>
    <row r="261477">
      <c r="A261477" s="1" t="s">
        <v>81738</v>
      </c>
    </row>
    <row r="261478">
      <c r="A261478" s="1" t="s">
        <v>81739</v>
      </c>
    </row>
    <row r="261479">
      <c r="A261479" s="1" t="s">
        <v>81740</v>
      </c>
    </row>
    <row r="261480">
      <c r="A261480" s="1" t="s">
        <v>81741</v>
      </c>
    </row>
    <row r="261481">
      <c r="A261481" s="1" t="s">
        <v>81742</v>
      </c>
    </row>
    <row r="261482">
      <c r="A261482" s="1" t="s">
        <v>81743</v>
      </c>
    </row>
    <row r="261483">
      <c r="A261483" s="1" t="s">
        <v>81744</v>
      </c>
    </row>
    <row r="261484">
      <c r="A261484" s="1" t="s">
        <v>81745</v>
      </c>
    </row>
    <row r="261485">
      <c r="A261485" s="1" t="s">
        <v>81746</v>
      </c>
    </row>
    <row r="261486">
      <c r="A261486" s="1" t="s">
        <v>81747</v>
      </c>
    </row>
    <row r="261487">
      <c r="A261487" s="1" t="s">
        <v>81748</v>
      </c>
    </row>
    <row r="261488">
      <c r="A261488" s="1" t="s">
        <v>81749</v>
      </c>
    </row>
    <row r="261489">
      <c r="A261489" s="1" t="s">
        <v>81750</v>
      </c>
    </row>
    <row r="261490">
      <c r="A261490" s="1" t="s">
        <v>81751</v>
      </c>
    </row>
    <row r="261491">
      <c r="A261491" s="1" t="s">
        <v>81752</v>
      </c>
    </row>
    <row r="261492">
      <c r="A261492" s="1" t="s">
        <v>81753</v>
      </c>
    </row>
    <row r="261493">
      <c r="A261493" s="1" t="s">
        <v>81754</v>
      </c>
    </row>
    <row r="261494">
      <c r="A261494" s="1" t="s">
        <v>81755</v>
      </c>
    </row>
    <row r="261495">
      <c r="A261495" s="1" t="s">
        <v>81756</v>
      </c>
    </row>
    <row r="261496">
      <c r="A261496" s="1" t="s">
        <v>81757</v>
      </c>
    </row>
    <row r="261497">
      <c r="A261497" s="1" t="s">
        <v>81758</v>
      </c>
    </row>
    <row r="261498">
      <c r="A261498" s="1" t="s">
        <v>81759</v>
      </c>
    </row>
    <row r="261499">
      <c r="A261499" s="1" t="s">
        <v>81760</v>
      </c>
    </row>
    <row r="261500">
      <c r="A261500" s="1" t="s">
        <v>81761</v>
      </c>
    </row>
    <row r="261501">
      <c r="A261501" s="1" t="s">
        <v>81762</v>
      </c>
    </row>
    <row r="261502">
      <c r="A261502" s="1" t="s">
        <v>81763</v>
      </c>
    </row>
    <row r="261503">
      <c r="A261503" s="1" t="s">
        <v>81764</v>
      </c>
    </row>
    <row r="261504">
      <c r="A261504" s="1" t="s">
        <v>81765</v>
      </c>
    </row>
    <row r="261505">
      <c r="A261505" s="1" t="s">
        <v>81766</v>
      </c>
    </row>
    <row r="261506">
      <c r="A261506" s="1" t="s">
        <v>81767</v>
      </c>
    </row>
    <row r="261507">
      <c r="A261507" s="1" t="s">
        <v>81768</v>
      </c>
    </row>
    <row r="261508">
      <c r="A261508" s="1" t="s">
        <v>34601</v>
      </c>
    </row>
    <row r="261509">
      <c r="A261509" s="1" t="s">
        <v>81769</v>
      </c>
    </row>
    <row r="261510">
      <c r="A261510" s="1" t="s">
        <v>81770</v>
      </c>
    </row>
    <row r="261511">
      <c r="A261511" s="1" t="s">
        <v>81771</v>
      </c>
    </row>
    <row r="261512">
      <c r="A261512" s="1" t="s">
        <v>81772</v>
      </c>
    </row>
    <row r="261513">
      <c r="A261513" s="1" t="s">
        <v>81773</v>
      </c>
    </row>
    <row r="261514">
      <c r="A261514" s="1" t="s">
        <v>81774</v>
      </c>
    </row>
    <row r="261515">
      <c r="A261515" s="1" t="s">
        <v>81775</v>
      </c>
    </row>
    <row r="261516">
      <c r="A261516" s="1" t="s">
        <v>81652</v>
      </c>
    </row>
    <row r="261517">
      <c r="A261517" s="1" t="s">
        <v>81653</v>
      </c>
    </row>
    <row r="261518">
      <c r="A261518" s="1" t="s">
        <v>81654</v>
      </c>
    </row>
    <row r="261519">
      <c r="A261519" s="1" t="s">
        <v>81655</v>
      </c>
    </row>
    <row r="261520">
      <c r="A261520" s="1" t="s">
        <v>81656</v>
      </c>
    </row>
    <row r="261521">
      <c r="A261521" s="1" t="s">
        <v>81657</v>
      </c>
    </row>
    <row r="261522">
      <c r="A261522" s="1" t="s">
        <v>81658</v>
      </c>
    </row>
    <row r="261523">
      <c r="A261523" s="1" t="s">
        <v>81659</v>
      </c>
    </row>
    <row r="261524">
      <c r="A261524" s="1" t="s">
        <v>81660</v>
      </c>
    </row>
    <row r="261525">
      <c r="A261525" s="1" t="s">
        <v>81661</v>
      </c>
    </row>
    <row r="261526">
      <c r="A261526" s="1" t="s">
        <v>81662</v>
      </c>
    </row>
    <row r="261527">
      <c r="A261527" s="1" t="s">
        <v>81663</v>
      </c>
    </row>
    <row r="261528">
      <c r="A261528" s="1" t="s">
        <v>81664</v>
      </c>
    </row>
    <row r="261529">
      <c r="A261529" s="1" t="s">
        <v>81665</v>
      </c>
    </row>
    <row r="261530">
      <c r="A261530" s="1" t="s">
        <v>81666</v>
      </c>
    </row>
    <row r="261531">
      <c r="A261531" s="1" t="s">
        <v>81667</v>
      </c>
    </row>
    <row r="261532">
      <c r="A261532" s="1" t="s">
        <v>81668</v>
      </c>
    </row>
    <row r="261533">
      <c r="A261533" s="1" t="s">
        <v>81669</v>
      </c>
    </row>
    <row r="261534">
      <c r="A261534" s="1" t="s">
        <v>81670</v>
      </c>
    </row>
    <row r="261535">
      <c r="A261535" s="1" t="s">
        <v>81671</v>
      </c>
    </row>
    <row r="261536">
      <c r="A261536" s="1" t="s">
        <v>81672</v>
      </c>
    </row>
    <row r="261537">
      <c r="A261537" s="1" t="s">
        <v>81673</v>
      </c>
    </row>
    <row r="261538">
      <c r="A261538" s="1" t="s">
        <v>81674</v>
      </c>
    </row>
    <row r="261539">
      <c r="A261539" s="1" t="s">
        <v>81675</v>
      </c>
    </row>
    <row r="261540">
      <c r="A261540" s="1" t="s">
        <v>81676</v>
      </c>
    </row>
    <row r="261541">
      <c r="A261541" s="1" t="s">
        <v>81677</v>
      </c>
    </row>
    <row r="261542">
      <c r="A261542" s="1" t="s">
        <v>81678</v>
      </c>
    </row>
    <row r="261543">
      <c r="A261543" s="1" t="s">
        <v>81679</v>
      </c>
    </row>
    <row r="261544">
      <c r="A261544" s="1" t="s">
        <v>81680</v>
      </c>
    </row>
    <row r="261545">
      <c r="A261545" s="1" t="s">
        <v>81681</v>
      </c>
    </row>
    <row r="261546">
      <c r="A261546" s="1" t="s">
        <v>81682</v>
      </c>
    </row>
    <row r="261547">
      <c r="A261547" s="1" t="s">
        <v>81683</v>
      </c>
    </row>
    <row r="261548">
      <c r="A261548" s="1" t="s">
        <v>81684</v>
      </c>
    </row>
    <row r="261549">
      <c r="A261549" s="1" t="s">
        <v>81685</v>
      </c>
    </row>
    <row r="261550">
      <c r="A261550" s="1" t="s">
        <v>81686</v>
      </c>
    </row>
    <row r="261551">
      <c r="A261551" s="1" t="s">
        <v>81687</v>
      </c>
    </row>
    <row r="261552">
      <c r="A261552" s="3" t="str">
        <f> aie Re</f>
        <v>#ERROR!</v>
      </c>
    </row>
    <row r="261553">
      <c r="A261553" s="1" t="s">
        <v>81688</v>
      </c>
    </row>
    <row r="261554">
      <c r="A261554" s="1" t="s">
        <v>81689</v>
      </c>
    </row>
    <row r="261555">
      <c r="A261555" s="1" t="s">
        <v>81690</v>
      </c>
    </row>
    <row r="261556">
      <c r="A261556" s="1" t="s">
        <v>81691</v>
      </c>
    </row>
    <row r="261557">
      <c r="A261557" s="1" t="s">
        <v>81692</v>
      </c>
    </row>
    <row r="261558">
      <c r="A261558" s="1" t="s">
        <v>81693</v>
      </c>
    </row>
    <row r="261559">
      <c r="A261559" s="1" t="s">
        <v>81694</v>
      </c>
    </row>
    <row r="261560">
      <c r="A261560" s="1" t="s">
        <v>81695</v>
      </c>
    </row>
    <row r="261561">
      <c r="A261561" s="1" t="s">
        <v>81696</v>
      </c>
    </row>
    <row r="261562">
      <c r="A261562" s="1" t="s">
        <v>81697</v>
      </c>
    </row>
    <row r="261563">
      <c r="A261563" s="1" t="s">
        <v>67548</v>
      </c>
    </row>
    <row r="261564">
      <c r="A261564" s="1" t="s">
        <v>81698</v>
      </c>
    </row>
    <row r="261565">
      <c r="A261565" s="1" t="s">
        <v>81699</v>
      </c>
    </row>
    <row r="261566">
      <c r="A261566" s="1" t="s">
        <v>81700</v>
      </c>
    </row>
    <row r="261567">
      <c r="A261567" s="1" t="s">
        <v>81701</v>
      </c>
    </row>
    <row r="261568">
      <c r="A261568" s="1" t="s">
        <v>81702</v>
      </c>
    </row>
    <row r="261569">
      <c r="A261569" s="1" t="s">
        <v>65170</v>
      </c>
    </row>
    <row r="261570">
      <c r="A261570" s="1" t="s">
        <v>81703</v>
      </c>
    </row>
    <row r="261571">
      <c r="A261571" s="1" t="s">
        <v>81704</v>
      </c>
    </row>
    <row r="261572">
      <c r="A261572" s="1" t="s">
        <v>81705</v>
      </c>
    </row>
    <row r="261573">
      <c r="A261573" s="1" t="s">
        <v>81706</v>
      </c>
    </row>
    <row r="261574">
      <c r="A261574" s="1" t="s">
        <v>67788</v>
      </c>
    </row>
    <row r="261575">
      <c r="A261575" s="1" t="s">
        <v>81707</v>
      </c>
    </row>
    <row r="261576">
      <c r="A261576" s="1" t="s">
        <v>81708</v>
      </c>
    </row>
    <row r="261577">
      <c r="A261577" s="1" t="s">
        <v>81709</v>
      </c>
    </row>
    <row r="261578">
      <c r="A261578" s="1" t="s">
        <v>81710</v>
      </c>
    </row>
    <row r="261579">
      <c r="A261579" s="1" t="s">
        <v>81711</v>
      </c>
    </row>
    <row r="261580">
      <c r="A261580" s="1" t="s">
        <v>81712</v>
      </c>
    </row>
    <row r="261581">
      <c r="A261581" s="1" t="s">
        <v>81713</v>
      </c>
    </row>
    <row r="261582">
      <c r="A261582" s="1" t="s">
        <v>81714</v>
      </c>
    </row>
    <row r="261583">
      <c r="A261583" s="1" t="s">
        <v>81715</v>
      </c>
    </row>
    <row r="261584">
      <c r="A261584" s="1" t="s">
        <v>81716</v>
      </c>
    </row>
    <row r="261585">
      <c r="A261585" s="1" t="s">
        <v>81717</v>
      </c>
    </row>
    <row r="261586">
      <c r="A261586" s="1" t="s">
        <v>81718</v>
      </c>
    </row>
    <row r="261587">
      <c r="A261587" s="1" t="s">
        <v>81719</v>
      </c>
    </row>
    <row r="261588">
      <c r="A261588" s="1" t="s">
        <v>81720</v>
      </c>
    </row>
    <row r="261589">
      <c r="A261589" s="1" t="s">
        <v>81721</v>
      </c>
    </row>
    <row r="261590">
      <c r="A261590" s="1" t="s">
        <v>81722</v>
      </c>
    </row>
    <row r="261591">
      <c r="A261591" s="1" t="s">
        <v>81723</v>
      </c>
    </row>
    <row r="261592">
      <c r="A261592" s="1" t="s">
        <v>81724</v>
      </c>
    </row>
    <row r="261593">
      <c r="A261593" s="1" t="s">
        <v>81725</v>
      </c>
    </row>
    <row r="261594">
      <c r="A261594" s="1" t="s">
        <v>81726</v>
      </c>
    </row>
    <row r="261595">
      <c r="A261595" s="1" t="s">
        <v>81727</v>
      </c>
    </row>
    <row r="261596">
      <c r="A261596" s="1" t="s">
        <v>81728</v>
      </c>
    </row>
    <row r="261597">
      <c r="A261597" s="1" t="s">
        <v>81729</v>
      </c>
    </row>
    <row r="261598">
      <c r="A261598" s="1" t="s">
        <v>81730</v>
      </c>
    </row>
    <row r="261599">
      <c r="A261599" s="1" t="s">
        <v>81731</v>
      </c>
    </row>
    <row r="261600">
      <c r="A261600" s="1" t="s">
        <v>81732</v>
      </c>
    </row>
    <row r="261601">
      <c r="A261601" s="1" t="s">
        <v>81733</v>
      </c>
    </row>
    <row r="261602">
      <c r="A261602" s="1" t="s">
        <v>81734</v>
      </c>
    </row>
    <row r="261603">
      <c r="A261603" s="1" t="s">
        <v>81735</v>
      </c>
    </row>
    <row r="261604">
      <c r="A261604" s="1" t="s">
        <v>81736</v>
      </c>
    </row>
    <row r="261605">
      <c r="A261605" s="1" t="s">
        <v>81737</v>
      </c>
    </row>
    <row r="261606">
      <c r="A261606" s="1" t="s">
        <v>81738</v>
      </c>
    </row>
    <row r="261607">
      <c r="A261607" s="1" t="s">
        <v>81739</v>
      </c>
    </row>
    <row r="261608">
      <c r="A261608" s="1" t="s">
        <v>81740</v>
      </c>
    </row>
    <row r="261609">
      <c r="A261609" s="1" t="s">
        <v>81741</v>
      </c>
    </row>
    <row r="261610">
      <c r="A261610" s="1" t="s">
        <v>81742</v>
      </c>
    </row>
    <row r="261611">
      <c r="A261611" s="1" t="s">
        <v>81743</v>
      </c>
    </row>
    <row r="261612">
      <c r="A261612" s="1" t="s">
        <v>81744</v>
      </c>
    </row>
    <row r="261613">
      <c r="A261613" s="1" t="s">
        <v>81745</v>
      </c>
    </row>
    <row r="261614">
      <c r="A261614" s="1" t="s">
        <v>81746</v>
      </c>
    </row>
    <row r="261615">
      <c r="A261615" s="1" t="s">
        <v>81747</v>
      </c>
    </row>
    <row r="261616">
      <c r="A261616" s="1" t="s">
        <v>81748</v>
      </c>
    </row>
    <row r="261617">
      <c r="A261617" s="1" t="s">
        <v>81749</v>
      </c>
    </row>
    <row r="261618">
      <c r="A261618" s="1" t="s">
        <v>81750</v>
      </c>
    </row>
    <row r="261619">
      <c r="A261619" s="1" t="s">
        <v>81751</v>
      </c>
    </row>
    <row r="261620">
      <c r="A261620" s="1" t="s">
        <v>81752</v>
      </c>
    </row>
    <row r="261621">
      <c r="A261621" s="1" t="s">
        <v>81753</v>
      </c>
    </row>
    <row r="261622">
      <c r="A261622" s="1" t="s">
        <v>81754</v>
      </c>
    </row>
    <row r="261623">
      <c r="A261623" s="1" t="s">
        <v>81755</v>
      </c>
    </row>
    <row r="261624">
      <c r="A261624" s="1" t="s">
        <v>81756</v>
      </c>
    </row>
    <row r="261625">
      <c r="A261625" s="1" t="s">
        <v>81757</v>
      </c>
    </row>
    <row r="261626">
      <c r="A261626" s="1" t="s">
        <v>81758</v>
      </c>
    </row>
    <row r="261627">
      <c r="A261627" s="1" t="s">
        <v>81759</v>
      </c>
    </row>
    <row r="261628">
      <c r="A261628" s="1" t="s">
        <v>81760</v>
      </c>
    </row>
    <row r="261629">
      <c r="A261629" s="1" t="s">
        <v>81761</v>
      </c>
    </row>
    <row r="261630">
      <c r="A261630" s="1" t="s">
        <v>81762</v>
      </c>
    </row>
    <row r="261631">
      <c r="A261631" s="1" t="s">
        <v>81763</v>
      </c>
    </row>
    <row r="261632">
      <c r="A261632" s="1" t="s">
        <v>81764</v>
      </c>
    </row>
    <row r="261633">
      <c r="A261633" s="1" t="s">
        <v>81765</v>
      </c>
    </row>
    <row r="261634">
      <c r="A261634" s="1" t="s">
        <v>81766</v>
      </c>
    </row>
    <row r="261635">
      <c r="A261635" s="1" t="s">
        <v>81767</v>
      </c>
    </row>
    <row r="261636">
      <c r="A261636" s="1" t="s">
        <v>81768</v>
      </c>
    </row>
    <row r="261637">
      <c r="A261637" s="1" t="s">
        <v>34601</v>
      </c>
    </row>
    <row r="261638">
      <c r="A261638" s="1" t="s">
        <v>81769</v>
      </c>
    </row>
    <row r="261639">
      <c r="A261639" s="1" t="s">
        <v>81770</v>
      </c>
    </row>
    <row r="261640">
      <c r="A261640" s="1" t="s">
        <v>81771</v>
      </c>
    </row>
    <row r="261641">
      <c r="A261641" s="1" t="s">
        <v>81772</v>
      </c>
    </row>
    <row r="261642">
      <c r="A261642" s="1" t="s">
        <v>81773</v>
      </c>
    </row>
    <row r="261643">
      <c r="A261643" s="1" t="s">
        <v>81774</v>
      </c>
    </row>
    <row r="261644">
      <c r="A261644" s="1" t="s">
        <v>81776</v>
      </c>
    </row>
    <row r="261645">
      <c r="A261645" s="1" t="s">
        <v>81777</v>
      </c>
    </row>
    <row r="261646">
      <c r="A261646" s="1" t="s">
        <v>81778</v>
      </c>
    </row>
    <row r="261647">
      <c r="A261647" s="3" t="str">
        <f> :</f>
        <v>#ERROR!</v>
      </c>
    </row>
    <row r="261648">
      <c r="A261648" s="1" t="s">
        <v>81779</v>
      </c>
    </row>
    <row r="261649">
      <c r="A261649" s="1" t="s">
        <v>81780</v>
      </c>
    </row>
    <row r="261650">
      <c r="A261650" s="1" t="s">
        <v>81781</v>
      </c>
    </row>
    <row r="261651">
      <c r="A261651" s="1" t="s">
        <v>81782</v>
      </c>
    </row>
    <row r="261652">
      <c r="A261652" s="1" t="s">
        <v>81783</v>
      </c>
    </row>
    <row r="261653">
      <c r="A261653" s="1" t="s">
        <v>40937</v>
      </c>
    </row>
    <row r="261654">
      <c r="A261654" s="1" t="s">
        <v>81784</v>
      </c>
    </row>
    <row r="261655">
      <c r="A261655" s="1" t="s">
        <v>81785</v>
      </c>
    </row>
    <row r="261656">
      <c r="A261656" s="1" t="s">
        <v>81786</v>
      </c>
    </row>
    <row r="261657">
      <c r="A261657" s="1" t="s">
        <v>81787</v>
      </c>
    </row>
    <row r="261658">
      <c r="A261658" s="1" t="s">
        <v>81788</v>
      </c>
    </row>
    <row r="261659">
      <c r="A261659" s="1" t="s">
        <v>81789</v>
      </c>
    </row>
    <row r="261660">
      <c r="A261660" s="1" t="s">
        <v>81790</v>
      </c>
    </row>
    <row r="261661">
      <c r="A261661" s="1" t="s">
        <v>81791</v>
      </c>
    </row>
    <row r="261662">
      <c r="A261662" s="1" t="s">
        <v>81792</v>
      </c>
    </row>
    <row r="261663">
      <c r="A261663" s="1" t="s">
        <v>81793</v>
      </c>
    </row>
    <row r="261664">
      <c r="A261664" s="1" t="s">
        <v>81794</v>
      </c>
    </row>
    <row r="261665">
      <c r="A261665" s="1" t="s">
        <v>81795</v>
      </c>
    </row>
    <row r="261666">
      <c r="A261666" s="1" t="s">
        <v>81796</v>
      </c>
    </row>
    <row r="261667">
      <c r="A261667" s="1" t="s">
        <v>81797</v>
      </c>
    </row>
    <row r="261668">
      <c r="A261668" s="1" t="s">
        <v>81798</v>
      </c>
    </row>
    <row r="261669">
      <c r="A261669" s="1" t="s">
        <v>81799</v>
      </c>
    </row>
    <row r="261670">
      <c r="A261670" s="1" t="s">
        <v>81800</v>
      </c>
    </row>
    <row r="261671">
      <c r="A261671" s="1" t="s">
        <v>81801</v>
      </c>
    </row>
    <row r="261672">
      <c r="A261672" s="1" t="s">
        <v>81802</v>
      </c>
    </row>
    <row r="261673">
      <c r="A261673" s="1" t="s">
        <v>81803</v>
      </c>
    </row>
    <row r="261674">
      <c r="A261674" s="1" t="s">
        <v>81804</v>
      </c>
    </row>
    <row r="261675">
      <c r="A261675" s="1" t="s">
        <v>81805</v>
      </c>
    </row>
    <row r="261676">
      <c r="A261676" s="1" t="s">
        <v>81806</v>
      </c>
    </row>
    <row r="261677">
      <c r="A261677" s="1" t="s">
        <v>81807</v>
      </c>
    </row>
    <row r="261678">
      <c r="A261678" s="1" t="s">
        <v>81808</v>
      </c>
    </row>
    <row r="261679">
      <c r="A261679" s="1" t="s">
        <v>81809</v>
      </c>
    </row>
    <row r="261680">
      <c r="A261680" s="1" t="s">
        <v>81810</v>
      </c>
    </row>
    <row r="261681">
      <c r="A261681" s="1" t="s">
        <v>81811</v>
      </c>
    </row>
    <row r="261682">
      <c r="A261682" s="1" t="s">
        <v>81812</v>
      </c>
    </row>
    <row r="261683">
      <c r="A261683" s="1" t="s">
        <v>81813</v>
      </c>
    </row>
    <row r="261684">
      <c r="A261684" s="1" t="s">
        <v>81814</v>
      </c>
    </row>
    <row r="261685">
      <c r="A261685" s="1" t="s">
        <v>81815</v>
      </c>
    </row>
    <row r="261686">
      <c r="A261686" s="1" t="s">
        <v>81816</v>
      </c>
    </row>
    <row r="261687">
      <c r="A261687" s="1" t="s">
        <v>81817</v>
      </c>
    </row>
    <row r="261688">
      <c r="A261688" s="1" t="s">
        <v>81818</v>
      </c>
    </row>
    <row r="261689">
      <c r="A261689" s="1" t="s">
        <v>81819</v>
      </c>
    </row>
    <row r="261690">
      <c r="A261690" s="1" t="s">
        <v>81820</v>
      </c>
    </row>
    <row r="261691">
      <c r="A261691" s="1" t="s">
        <v>81821</v>
      </c>
    </row>
    <row r="261692">
      <c r="A261692" s="1" t="s">
        <v>81822</v>
      </c>
    </row>
    <row r="261693">
      <c r="A261693" s="1" t="s">
        <v>81823</v>
      </c>
    </row>
    <row r="261694">
      <c r="A261694" s="1" t="s">
        <v>81824</v>
      </c>
    </row>
    <row r="261695">
      <c r="A261695" s="1" t="s">
        <v>81825</v>
      </c>
    </row>
    <row r="261696">
      <c r="A261696" s="1" t="s">
        <v>81826</v>
      </c>
    </row>
    <row r="261697">
      <c r="A261697" s="1" t="s">
        <v>81827</v>
      </c>
    </row>
    <row r="261698">
      <c r="A261698" s="1" t="s">
        <v>81828</v>
      </c>
    </row>
    <row r="261699">
      <c r="A261699" s="1" t="s">
        <v>45149</v>
      </c>
    </row>
    <row r="261700">
      <c r="A261700" s="1" t="s">
        <v>81829</v>
      </c>
    </row>
    <row r="261701">
      <c r="A261701" s="1" t="s">
        <v>81830</v>
      </c>
    </row>
    <row r="261702">
      <c r="A261702" s="1" t="s">
        <v>81831</v>
      </c>
    </row>
    <row r="261703">
      <c r="A261703" s="1" t="s">
        <v>81832</v>
      </c>
    </row>
    <row r="261704">
      <c r="A261704" s="1" t="s">
        <v>81833</v>
      </c>
    </row>
    <row r="261705">
      <c r="A261705" s="1" t="s">
        <v>81834</v>
      </c>
    </row>
    <row r="261706">
      <c r="A261706" s="1" t="s">
        <v>81835</v>
      </c>
    </row>
    <row r="261707">
      <c r="A261707" s="1" t="s">
        <v>81836</v>
      </c>
    </row>
    <row r="261708">
      <c r="A261708" s="1" t="s">
        <v>81837</v>
      </c>
    </row>
    <row r="261709">
      <c r="A261709" s="1" t="s">
        <v>81838</v>
      </c>
    </row>
    <row r="261710">
      <c r="A261710" s="1" t="s">
        <v>81839</v>
      </c>
    </row>
    <row r="261711">
      <c r="A261711" s="1" t="s">
        <v>81840</v>
      </c>
    </row>
    <row r="261712">
      <c r="A261712" s="1" t="s">
        <v>81841</v>
      </c>
    </row>
    <row r="261713">
      <c r="A261713" s="1" t="s">
        <v>81842</v>
      </c>
    </row>
    <row r="261714">
      <c r="A261714" s="1" t="s">
        <v>81843</v>
      </c>
    </row>
    <row r="261715">
      <c r="A261715" s="1" t="s">
        <v>81844</v>
      </c>
    </row>
    <row r="261716">
      <c r="A261716" s="1" t="s">
        <v>81845</v>
      </c>
    </row>
    <row r="261717">
      <c r="A261717" s="1" t="s">
        <v>81846</v>
      </c>
    </row>
    <row r="261718">
      <c r="A261718" s="1" t="s">
        <v>81847</v>
      </c>
    </row>
    <row r="261719">
      <c r="A261719" s="1" t="s">
        <v>81848</v>
      </c>
    </row>
    <row r="261720">
      <c r="A261720" s="1" t="s">
        <v>81849</v>
      </c>
    </row>
    <row r="261721">
      <c r="A261721" s="1" t="s">
        <v>81850</v>
      </c>
    </row>
    <row r="261722">
      <c r="A261722" s="1" t="s">
        <v>81851</v>
      </c>
    </row>
    <row r="261723">
      <c r="A261723" s="1" t="s">
        <v>81852</v>
      </c>
    </row>
    <row r="261724">
      <c r="A261724" s="1" t="s">
        <v>81853</v>
      </c>
    </row>
    <row r="261725">
      <c r="A261725" s="1" t="s">
        <v>81854</v>
      </c>
    </row>
    <row r="261726">
      <c r="A261726" s="1" t="s">
        <v>81855</v>
      </c>
    </row>
    <row r="261727">
      <c r="A261727" s="1" t="s">
        <v>81856</v>
      </c>
    </row>
    <row r="261728">
      <c r="A261728" s="1" t="s">
        <v>81857</v>
      </c>
    </row>
    <row r="261729">
      <c r="A261729" s="1" t="s">
        <v>81858</v>
      </c>
    </row>
    <row r="261730">
      <c r="A261730" s="1" t="s">
        <v>81859</v>
      </c>
    </row>
    <row r="261731">
      <c r="A261731" s="1" t="s">
        <v>81860</v>
      </c>
    </row>
    <row r="261732">
      <c r="A261732" s="1" t="s">
        <v>81861</v>
      </c>
    </row>
    <row r="261733">
      <c r="A261733" s="1" t="s">
        <v>81862</v>
      </c>
    </row>
    <row r="261734">
      <c r="A261734" s="1" t="s">
        <v>81863</v>
      </c>
    </row>
    <row r="261735">
      <c r="A261735" s="1" t="s">
        <v>81864</v>
      </c>
    </row>
    <row r="261736">
      <c r="A261736" s="1" t="s">
        <v>81865</v>
      </c>
    </row>
    <row r="261737">
      <c r="A261737" s="1" t="s">
        <v>81866</v>
      </c>
    </row>
    <row r="261738">
      <c r="A261738" s="1" t="s">
        <v>81867</v>
      </c>
    </row>
    <row r="261739">
      <c r="A261739" s="1" t="s">
        <v>81868</v>
      </c>
    </row>
    <row r="261740">
      <c r="A261740" s="1" t="s">
        <v>81869</v>
      </c>
    </row>
    <row r="261741">
      <c r="A261741" s="1" t="s">
        <v>81870</v>
      </c>
    </row>
    <row r="261742">
      <c r="A261742" s="1" t="s">
        <v>81871</v>
      </c>
    </row>
    <row r="261743">
      <c r="A261743" s="3" t="str">
        <f>+ Rin ee ee a yee</f>
        <v>#ERROR!</v>
      </c>
    </row>
    <row r="261744">
      <c r="A261744" s="1" t="s">
        <v>81872</v>
      </c>
    </row>
    <row r="261745">
      <c r="A261745" s="1" t="s">
        <v>81873</v>
      </c>
    </row>
    <row r="261746">
      <c r="A261746" s="1" t="s">
        <v>81874</v>
      </c>
    </row>
    <row r="261747">
      <c r="A261747" s="1" t="s">
        <v>81875</v>
      </c>
    </row>
    <row r="261748">
      <c r="A261748" s="1" t="s">
        <v>81876</v>
      </c>
    </row>
    <row r="261749">
      <c r="A261749" s="1" t="s">
        <v>81877</v>
      </c>
    </row>
    <row r="261750">
      <c r="A261750" s="1" t="s">
        <v>81878</v>
      </c>
    </row>
    <row r="261751">
      <c r="A261751" s="1" t="s">
        <v>81879</v>
      </c>
    </row>
    <row r="261752">
      <c r="A261752" s="1" t="s">
        <v>81880</v>
      </c>
    </row>
    <row r="261753">
      <c r="A261753" s="1" t="s">
        <v>81881</v>
      </c>
    </row>
    <row r="261754">
      <c r="A261754" s="1" t="s">
        <v>81882</v>
      </c>
    </row>
    <row r="261755">
      <c r="A261755" s="1" t="s">
        <v>81883</v>
      </c>
    </row>
    <row r="261756">
      <c r="A261756" s="1" t="s">
        <v>81884</v>
      </c>
    </row>
    <row r="261757">
      <c r="A261757" s="1" t="s">
        <v>81778</v>
      </c>
    </row>
    <row r="261758">
      <c r="A261758" s="1" t="s">
        <v>81779</v>
      </c>
    </row>
    <row r="261759">
      <c r="A261759" s="1" t="s">
        <v>81780</v>
      </c>
    </row>
    <row r="261760">
      <c r="A261760" s="1" t="s">
        <v>81781</v>
      </c>
    </row>
    <row r="261761">
      <c r="A261761" s="1" t="s">
        <v>81782</v>
      </c>
    </row>
    <row r="261762">
      <c r="A261762" s="1" t="s">
        <v>81783</v>
      </c>
    </row>
    <row r="261763">
      <c r="A261763" s="1" t="s">
        <v>40937</v>
      </c>
    </row>
    <row r="261764">
      <c r="A261764" s="1" t="s">
        <v>81784</v>
      </c>
    </row>
    <row r="261765">
      <c r="A261765" s="1" t="s">
        <v>81785</v>
      </c>
    </row>
    <row r="261766">
      <c r="A261766" s="1" t="s">
        <v>81786</v>
      </c>
    </row>
    <row r="261767">
      <c r="A261767" s="1" t="s">
        <v>81787</v>
      </c>
    </row>
    <row r="261768">
      <c r="A261768" s="1" t="s">
        <v>81788</v>
      </c>
    </row>
    <row r="261769">
      <c r="A261769" s="1" t="s">
        <v>81789</v>
      </c>
    </row>
    <row r="261770">
      <c r="A261770" s="1" t="s">
        <v>81790</v>
      </c>
    </row>
    <row r="261771">
      <c r="A261771" s="1" t="s">
        <v>81791</v>
      </c>
    </row>
    <row r="261772">
      <c r="A261772" s="1" t="s">
        <v>81792</v>
      </c>
    </row>
    <row r="261773">
      <c r="A261773" s="1" t="s">
        <v>81793</v>
      </c>
    </row>
    <row r="261774">
      <c r="A261774" s="1" t="s">
        <v>81794</v>
      </c>
    </row>
    <row r="261775">
      <c r="A261775" s="1" t="s">
        <v>81795</v>
      </c>
    </row>
    <row r="261776">
      <c r="A261776" s="1" t="s">
        <v>81796</v>
      </c>
    </row>
    <row r="261777">
      <c r="A261777" s="1" t="s">
        <v>81797</v>
      </c>
    </row>
    <row r="261778">
      <c r="A261778" s="1" t="s">
        <v>81798</v>
      </c>
    </row>
    <row r="261779">
      <c r="A261779" s="1" t="s">
        <v>81799</v>
      </c>
    </row>
    <row r="261780">
      <c r="A261780" s="1" t="s">
        <v>81800</v>
      </c>
    </row>
    <row r="261781">
      <c r="A261781" s="1" t="s">
        <v>81801</v>
      </c>
    </row>
    <row r="261782">
      <c r="A261782" s="1" t="s">
        <v>81802</v>
      </c>
    </row>
    <row r="261783">
      <c r="A261783" s="1" t="s">
        <v>81803</v>
      </c>
    </row>
    <row r="261784">
      <c r="A261784" s="1" t="s">
        <v>81804</v>
      </c>
    </row>
    <row r="261785">
      <c r="A261785" s="1" t="s">
        <v>81805</v>
      </c>
    </row>
    <row r="261786">
      <c r="A261786" s="1" t="s">
        <v>81806</v>
      </c>
    </row>
    <row r="261787">
      <c r="A261787" s="1" t="s">
        <v>81807</v>
      </c>
    </row>
    <row r="261788">
      <c r="A261788" s="1" t="s">
        <v>81808</v>
      </c>
    </row>
    <row r="261789">
      <c r="A261789" s="1" t="s">
        <v>81809</v>
      </c>
    </row>
    <row r="261790">
      <c r="A261790" s="1" t="s">
        <v>81810</v>
      </c>
    </row>
    <row r="261791">
      <c r="A261791" s="1" t="s">
        <v>81811</v>
      </c>
    </row>
    <row r="261792">
      <c r="A261792" s="1" t="s">
        <v>81812</v>
      </c>
    </row>
    <row r="261793">
      <c r="A261793" s="1" t="s">
        <v>81813</v>
      </c>
    </row>
    <row r="261794">
      <c r="A261794" s="1" t="s">
        <v>81814</v>
      </c>
    </row>
    <row r="261795">
      <c r="A261795" s="1" t="s">
        <v>81815</v>
      </c>
    </row>
    <row r="261796">
      <c r="A261796" s="1" t="s">
        <v>81816</v>
      </c>
    </row>
    <row r="261797">
      <c r="A261797" s="1" t="s">
        <v>81817</v>
      </c>
    </row>
    <row r="261798">
      <c r="A261798" s="1" t="s">
        <v>81818</v>
      </c>
    </row>
    <row r="261799">
      <c r="A261799" s="1" t="s">
        <v>81819</v>
      </c>
    </row>
    <row r="261800">
      <c r="A261800" s="1" t="s">
        <v>81820</v>
      </c>
    </row>
    <row r="261801">
      <c r="A261801" s="1" t="s">
        <v>81821</v>
      </c>
    </row>
    <row r="261802">
      <c r="A261802" s="1" t="s">
        <v>81822</v>
      </c>
    </row>
    <row r="261803">
      <c r="A261803" s="1" t="s">
        <v>81823</v>
      </c>
    </row>
    <row r="261804">
      <c r="A261804" s="1" t="s">
        <v>81824</v>
      </c>
    </row>
    <row r="261805">
      <c r="A261805" s="1" t="s">
        <v>81825</v>
      </c>
    </row>
    <row r="261806">
      <c r="A261806" s="1" t="s">
        <v>81826</v>
      </c>
    </row>
    <row r="261807">
      <c r="A261807" s="1" t="s">
        <v>81827</v>
      </c>
    </row>
    <row r="261808">
      <c r="A261808" s="1" t="s">
        <v>81828</v>
      </c>
    </row>
    <row r="261809">
      <c r="A261809" s="1" t="s">
        <v>81829</v>
      </c>
    </row>
    <row r="261810">
      <c r="A261810" s="1" t="s">
        <v>81830</v>
      </c>
    </row>
    <row r="261811">
      <c r="A261811" s="1" t="s">
        <v>81831</v>
      </c>
    </row>
    <row r="261812">
      <c r="A261812" s="1" t="s">
        <v>81832</v>
      </c>
    </row>
    <row r="261813">
      <c r="A261813" s="1" t="s">
        <v>81833</v>
      </c>
    </row>
    <row r="261814">
      <c r="A261814" s="1" t="s">
        <v>81834</v>
      </c>
    </row>
    <row r="261815">
      <c r="A261815" s="1" t="s">
        <v>81835</v>
      </c>
    </row>
    <row r="261816">
      <c r="A261816" s="1" t="s">
        <v>81836</v>
      </c>
    </row>
    <row r="261817">
      <c r="A261817" s="1" t="s">
        <v>81837</v>
      </c>
    </row>
    <row r="261818">
      <c r="A261818" s="1" t="s">
        <v>81838</v>
      </c>
    </row>
    <row r="261819">
      <c r="A261819" s="1" t="s">
        <v>81839</v>
      </c>
    </row>
    <row r="261820">
      <c r="A261820" s="1" t="s">
        <v>81840</v>
      </c>
    </row>
    <row r="261821">
      <c r="A261821" s="1" t="s">
        <v>81841</v>
      </c>
    </row>
    <row r="261822">
      <c r="A261822" s="1" t="s">
        <v>81842</v>
      </c>
    </row>
    <row r="261823">
      <c r="A261823" s="1" t="s">
        <v>81843</v>
      </c>
    </row>
    <row r="261824">
      <c r="A261824" s="1" t="s">
        <v>81844</v>
      </c>
    </row>
    <row r="261825">
      <c r="A261825" s="1" t="s">
        <v>81845</v>
      </c>
    </row>
    <row r="261826">
      <c r="A261826" s="1" t="s">
        <v>81846</v>
      </c>
    </row>
    <row r="261827">
      <c r="A261827" s="1" t="s">
        <v>81847</v>
      </c>
    </row>
    <row r="261828">
      <c r="A261828" s="1" t="s">
        <v>81848</v>
      </c>
    </row>
    <row r="261829">
      <c r="A261829" s="1" t="s">
        <v>81849</v>
      </c>
    </row>
    <row r="261830">
      <c r="A261830" s="1" t="s">
        <v>81850</v>
      </c>
    </row>
    <row r="261831">
      <c r="A261831" s="1" t="s">
        <v>81851</v>
      </c>
    </row>
    <row r="261832">
      <c r="A261832" s="1" t="s">
        <v>81852</v>
      </c>
    </row>
    <row r="261833">
      <c r="A261833" s="1" t="s">
        <v>81853</v>
      </c>
    </row>
    <row r="261834">
      <c r="A261834" s="1" t="s">
        <v>81854</v>
      </c>
    </row>
    <row r="261835">
      <c r="A261835" s="1" t="s">
        <v>81855</v>
      </c>
    </row>
    <row r="261836">
      <c r="A261836" s="1" t="s">
        <v>81856</v>
      </c>
    </row>
    <row r="261837">
      <c r="A261837" s="1" t="s">
        <v>81857</v>
      </c>
    </row>
    <row r="261838">
      <c r="A261838" s="1" t="s">
        <v>81858</v>
      </c>
    </row>
    <row r="261839">
      <c r="A261839" s="1" t="s">
        <v>81859</v>
      </c>
    </row>
    <row r="261840">
      <c r="A261840" s="1" t="s">
        <v>81860</v>
      </c>
    </row>
    <row r="261841">
      <c r="A261841" s="1" t="s">
        <v>81861</v>
      </c>
    </row>
    <row r="261842">
      <c r="A261842" s="1" t="s">
        <v>81862</v>
      </c>
    </row>
    <row r="261843">
      <c r="A261843" s="1" t="s">
        <v>81863</v>
      </c>
    </row>
    <row r="261844">
      <c r="A261844" s="1" t="s">
        <v>81864</v>
      </c>
    </row>
    <row r="261845">
      <c r="A261845" s="1" t="s">
        <v>81865</v>
      </c>
    </row>
    <row r="261846">
      <c r="A261846" s="1" t="s">
        <v>81866</v>
      </c>
    </row>
    <row r="261847">
      <c r="A261847" s="1" t="s">
        <v>81867</v>
      </c>
    </row>
    <row r="261848">
      <c r="A261848" s="1" t="s">
        <v>81868</v>
      </c>
    </row>
    <row r="261849">
      <c r="A261849" s="1" t="s">
        <v>81869</v>
      </c>
    </row>
    <row r="261850">
      <c r="A261850" s="1" t="s">
        <v>81870</v>
      </c>
    </row>
    <row r="261851">
      <c r="A261851" s="1" t="s">
        <v>81871</v>
      </c>
    </row>
    <row r="261852">
      <c r="A261852" s="3" t="str">
        <f>+ Rin ee ee a yee</f>
        <v>#ERROR!</v>
      </c>
    </row>
    <row r="261853">
      <c r="A261853" s="1" t="s">
        <v>81872</v>
      </c>
    </row>
    <row r="261854">
      <c r="A261854" s="1" t="s">
        <v>81873</v>
      </c>
    </row>
    <row r="261855">
      <c r="A261855" s="1" t="s">
        <v>81874</v>
      </c>
    </row>
    <row r="261856">
      <c r="A261856" s="1" t="s">
        <v>81875</v>
      </c>
    </row>
    <row r="261857">
      <c r="A261857" s="1" t="s">
        <v>81876</v>
      </c>
    </row>
    <row r="261858">
      <c r="A261858" s="1" t="s">
        <v>81877</v>
      </c>
    </row>
    <row r="261859">
      <c r="A261859" s="1" t="s">
        <v>81878</v>
      </c>
    </row>
    <row r="261860">
      <c r="A261860" s="1" t="s">
        <v>81879</v>
      </c>
    </row>
    <row r="261861">
      <c r="A261861" s="1" t="s">
        <v>81880</v>
      </c>
    </row>
    <row r="261862">
      <c r="A261862" s="1" t="s">
        <v>81881</v>
      </c>
    </row>
    <row r="261863">
      <c r="A261863" s="1" t="s">
        <v>81882</v>
      </c>
    </row>
    <row r="261864">
      <c r="A261864" s="1" t="s">
        <v>81883</v>
      </c>
    </row>
    <row r="261865">
      <c r="A261865" s="1" t="s">
        <v>81885</v>
      </c>
    </row>
    <row r="261866">
      <c r="A261866" s="1" t="s">
        <v>81886</v>
      </c>
    </row>
    <row r="261867">
      <c r="A261867" s="1" t="s">
        <v>81887</v>
      </c>
    </row>
    <row r="261868">
      <c r="A261868" s="1" t="s">
        <v>81888</v>
      </c>
    </row>
    <row r="261869">
      <c r="A261869" s="1" t="s">
        <v>81889</v>
      </c>
    </row>
    <row r="261870">
      <c r="A261870" s="1" t="s">
        <v>81890</v>
      </c>
    </row>
    <row r="261871">
      <c r="A261871" s="1" t="s">
        <v>81891</v>
      </c>
    </row>
    <row r="261872">
      <c r="A261872" s="1" t="s">
        <v>81892</v>
      </c>
    </row>
    <row r="261873">
      <c r="A261873" s="1" t="s">
        <v>81893</v>
      </c>
    </row>
    <row r="261874">
      <c r="A261874" s="1" t="s">
        <v>81894</v>
      </c>
    </row>
    <row r="261875">
      <c r="A261875" s="1" t="s">
        <v>81895</v>
      </c>
    </row>
    <row r="261876">
      <c r="A261876" s="1" t="s">
        <v>81896</v>
      </c>
    </row>
    <row r="261877">
      <c r="A261877" s="1" t="s">
        <v>81897</v>
      </c>
    </row>
    <row r="261878">
      <c r="A261878" s="1" t="s">
        <v>81898</v>
      </c>
    </row>
    <row r="261879">
      <c r="A261879" s="1" t="s">
        <v>81899</v>
      </c>
    </row>
    <row r="261880">
      <c r="A261880" s="1" t="s">
        <v>3411</v>
      </c>
    </row>
    <row r="261881">
      <c r="A261881" s="1" t="s">
        <v>81900</v>
      </c>
    </row>
    <row r="261882">
      <c r="A261882" s="1" t="s">
        <v>81901</v>
      </c>
    </row>
    <row r="261883">
      <c r="A261883" s="1" t="s">
        <v>81902</v>
      </c>
    </row>
    <row r="261884">
      <c r="A261884" s="1" t="s">
        <v>81903</v>
      </c>
    </row>
    <row r="261885">
      <c r="A261885" s="1" t="s">
        <v>81904</v>
      </c>
    </row>
    <row r="261886">
      <c r="A261886" s="1" t="s">
        <v>81905</v>
      </c>
    </row>
    <row r="261887">
      <c r="A261887" s="1" t="s">
        <v>81906</v>
      </c>
    </row>
    <row r="261888">
      <c r="A261888" s="1" t="s">
        <v>81907</v>
      </c>
    </row>
    <row r="261889">
      <c r="A261889" s="1" t="s">
        <v>81908</v>
      </c>
    </row>
    <row r="261890">
      <c r="A261890" s="1" t="s">
        <v>81909</v>
      </c>
    </row>
    <row r="261891">
      <c r="A261891" s="1" t="s">
        <v>81910</v>
      </c>
    </row>
    <row r="261892">
      <c r="A261892" s="1" t="s">
        <v>81911</v>
      </c>
    </row>
    <row r="261893">
      <c r="A261893" s="1" t="s">
        <v>81912</v>
      </c>
    </row>
    <row r="261894">
      <c r="A261894" s="1" t="s">
        <v>81913</v>
      </c>
    </row>
    <row r="261895">
      <c r="A261895" s="1" t="s">
        <v>81914</v>
      </c>
    </row>
    <row r="261896">
      <c r="A261896" s="3" t="str">
        <f> ae : rae ae Bae</f>
        <v>#ERROR!</v>
      </c>
    </row>
    <row r="261897">
      <c r="A261897" s="1" t="s">
        <v>81915</v>
      </c>
    </row>
    <row r="261898">
      <c r="A261898" s="1" t="s">
        <v>81916</v>
      </c>
    </row>
    <row r="261899">
      <c r="A261899" s="1" t="s">
        <v>81917</v>
      </c>
    </row>
    <row r="261900">
      <c r="A261900" s="1" t="s">
        <v>81918</v>
      </c>
    </row>
    <row r="261901">
      <c r="A261901" s="1" t="s">
        <v>81919</v>
      </c>
    </row>
    <row r="261902">
      <c r="A261902" s="1" t="s">
        <v>81920</v>
      </c>
    </row>
    <row r="261903">
      <c r="A261903" s="1" t="s">
        <v>81921</v>
      </c>
    </row>
    <row r="261904">
      <c r="A261904" s="1" t="s">
        <v>81922</v>
      </c>
    </row>
    <row r="261905">
      <c r="A261905" s="1" t="s">
        <v>81923</v>
      </c>
    </row>
    <row r="261906">
      <c r="A261906" s="1" t="s">
        <v>81924</v>
      </c>
    </row>
    <row r="261907">
      <c r="A261907" s="1" t="s">
        <v>81925</v>
      </c>
    </row>
    <row r="261908">
      <c r="A261908" s="1" t="s">
        <v>81926</v>
      </c>
    </row>
    <row r="261909">
      <c r="A261909" s="1" t="s">
        <v>81927</v>
      </c>
    </row>
    <row r="261910">
      <c r="A261910" s="1" t="s">
        <v>81928</v>
      </c>
    </row>
    <row r="261911">
      <c r="A261911" s="1" t="s">
        <v>81929</v>
      </c>
    </row>
    <row r="261912">
      <c r="A261912" s="1" t="s">
        <v>81930</v>
      </c>
    </row>
    <row r="261913">
      <c r="A261913" s="1" t="s">
        <v>81931</v>
      </c>
    </row>
    <row r="261914">
      <c r="A261914" s="1" t="s">
        <v>81932</v>
      </c>
    </row>
    <row r="261915">
      <c r="A261915" s="1" t="s">
        <v>81933</v>
      </c>
    </row>
    <row r="261916">
      <c r="A261916" s="1" t="s">
        <v>81934</v>
      </c>
    </row>
    <row r="261917">
      <c r="A261917" s="1" t="s">
        <v>81935</v>
      </c>
    </row>
    <row r="261918">
      <c r="A261918" s="1" t="s">
        <v>81936</v>
      </c>
    </row>
    <row r="261919">
      <c r="A261919" s="1" t="s">
        <v>81937</v>
      </c>
    </row>
    <row r="261920">
      <c r="A261920" s="1" t="s">
        <v>81938</v>
      </c>
    </row>
    <row r="261921">
      <c r="A261921" s="1" t="s">
        <v>81939</v>
      </c>
    </row>
    <row r="261922">
      <c r="A261922" s="1" t="s">
        <v>81940</v>
      </c>
    </row>
    <row r="261923">
      <c r="A261923" s="1" t="s">
        <v>81941</v>
      </c>
    </row>
    <row r="261924">
      <c r="A261924" s="1" t="s">
        <v>81942</v>
      </c>
    </row>
    <row r="261925">
      <c r="A261925" s="1" t="s">
        <v>81943</v>
      </c>
    </row>
    <row r="261926">
      <c r="A261926" s="1" t="s">
        <v>81944</v>
      </c>
    </row>
    <row r="261927">
      <c r="A261927" s="1" t="s">
        <v>81945</v>
      </c>
    </row>
    <row r="261928">
      <c r="A261928" s="1" t="s">
        <v>81946</v>
      </c>
    </row>
    <row r="261929">
      <c r="A261929" s="1" t="s">
        <v>81947</v>
      </c>
    </row>
    <row r="261930">
      <c r="A261930" s="1" t="s">
        <v>33560</v>
      </c>
    </row>
    <row r="261931">
      <c r="A261931" s="1" t="s">
        <v>81948</v>
      </c>
    </row>
    <row r="261932">
      <c r="A261932" s="1" t="s">
        <v>81949</v>
      </c>
    </row>
    <row r="261933">
      <c r="A261933" s="1" t="s">
        <v>81950</v>
      </c>
    </row>
    <row r="261934">
      <c r="A261934" s="1" t="s">
        <v>81951</v>
      </c>
    </row>
    <row r="261935">
      <c r="A261935" s="1" t="s">
        <v>81952</v>
      </c>
    </row>
    <row r="261936">
      <c r="A261936" s="1" t="s">
        <v>81953</v>
      </c>
    </row>
    <row r="261937">
      <c r="A261937" s="1" t="s">
        <v>81954</v>
      </c>
    </row>
    <row r="261938">
      <c r="A261938" s="1" t="s">
        <v>81955</v>
      </c>
    </row>
    <row r="261939">
      <c r="A261939" s="1" t="s">
        <v>81956</v>
      </c>
    </row>
    <row r="261940">
      <c r="A261940" s="1" t="s">
        <v>81957</v>
      </c>
    </row>
    <row r="261941">
      <c r="A261941" s="1" t="s">
        <v>81958</v>
      </c>
    </row>
    <row r="261942">
      <c r="A261942" s="1" t="s">
        <v>81959</v>
      </c>
    </row>
    <row r="261943">
      <c r="A261943" s="1" t="s">
        <v>81960</v>
      </c>
    </row>
    <row r="261944">
      <c r="A261944" s="1" t="s">
        <v>81961</v>
      </c>
    </row>
    <row r="261945">
      <c r="A261945" s="1" t="s">
        <v>81962</v>
      </c>
    </row>
    <row r="261946">
      <c r="A261946" s="1" t="s">
        <v>81963</v>
      </c>
    </row>
    <row r="261947">
      <c r="A261947" s="1" t="s">
        <v>81964</v>
      </c>
    </row>
    <row r="261948">
      <c r="A261948" s="1" t="s">
        <v>81965</v>
      </c>
    </row>
    <row r="261949">
      <c r="A261949" s="1" t="s">
        <v>81966</v>
      </c>
    </row>
    <row r="261950">
      <c r="A261950" s="1" t="s">
        <v>81967</v>
      </c>
    </row>
    <row r="261951">
      <c r="A261951" s="1" t="s">
        <v>81968</v>
      </c>
    </row>
    <row r="261952">
      <c r="A261952" s="1" t="s">
        <v>81969</v>
      </c>
    </row>
    <row r="261953">
      <c r="A261953" s="1" t="s">
        <v>81970</v>
      </c>
    </row>
    <row r="261954">
      <c r="A261954" s="1" t="s">
        <v>81971</v>
      </c>
    </row>
    <row r="261955">
      <c r="A261955" s="1" t="s">
        <v>81972</v>
      </c>
    </row>
    <row r="261956">
      <c r="A261956" s="1" t="s">
        <v>81973</v>
      </c>
    </row>
    <row r="261957">
      <c r="A261957" s="1" t="s">
        <v>81974</v>
      </c>
    </row>
    <row r="261958">
      <c r="A261958" s="1" t="s">
        <v>81975</v>
      </c>
    </row>
    <row r="261959">
      <c r="A261959" s="1" t="s">
        <v>81976</v>
      </c>
    </row>
    <row r="261960">
      <c r="A261960" s="1" t="s">
        <v>81977</v>
      </c>
    </row>
    <row r="261961">
      <c r="A261961" s="1" t="s">
        <v>81978</v>
      </c>
    </row>
    <row r="261962">
      <c r="A261962" s="1" t="s">
        <v>81979</v>
      </c>
    </row>
    <row r="261963">
      <c r="A261963" s="1" t="s">
        <v>81980</v>
      </c>
    </row>
    <row r="261964">
      <c r="A261964" s="1" t="s">
        <v>81981</v>
      </c>
    </row>
    <row r="261965">
      <c r="A261965" s="1" t="s">
        <v>81982</v>
      </c>
    </row>
    <row r="261966">
      <c r="A261966" s="1" t="s">
        <v>81983</v>
      </c>
    </row>
    <row r="261967">
      <c r="A261967" s="1" t="s">
        <v>81984</v>
      </c>
    </row>
    <row r="261968">
      <c r="A261968" s="1" t="s">
        <v>81985</v>
      </c>
    </row>
    <row r="261969">
      <c r="A261969" s="1" t="s">
        <v>81986</v>
      </c>
    </row>
    <row r="261970">
      <c r="A261970" s="1" t="s">
        <v>81987</v>
      </c>
    </row>
    <row r="261971">
      <c r="A261971" s="1" t="s">
        <v>81988</v>
      </c>
    </row>
    <row r="261972">
      <c r="A261972" s="1" t="s">
        <v>81989</v>
      </c>
    </row>
    <row r="261973">
      <c r="A261973" s="1" t="s">
        <v>81990</v>
      </c>
    </row>
    <row r="261974">
      <c r="A261974" s="1" t="s">
        <v>81991</v>
      </c>
    </row>
    <row r="261975">
      <c r="A261975" s="1" t="s">
        <v>81992</v>
      </c>
    </row>
    <row r="261976">
      <c r="A261976" s="1" t="s">
        <v>81993</v>
      </c>
    </row>
    <row r="261977">
      <c r="A261977" s="1" t="s">
        <v>81994</v>
      </c>
    </row>
    <row r="261978">
      <c r="A261978" s="1" t="s">
        <v>81995</v>
      </c>
    </row>
    <row r="261979">
      <c r="A261979" s="1" t="s">
        <v>81996</v>
      </c>
    </row>
    <row r="261980">
      <c r="A261980" s="1" t="s">
        <v>81997</v>
      </c>
    </row>
    <row r="261981">
      <c r="A261981" s="1" t="s">
        <v>81998</v>
      </c>
    </row>
    <row r="261982">
      <c r="A261982" s="1" t="s">
        <v>2382</v>
      </c>
    </row>
    <row r="261983">
      <c r="A261983" s="1" t="s">
        <v>81999</v>
      </c>
    </row>
    <row r="261984">
      <c r="A261984" s="1" t="s">
        <v>82000</v>
      </c>
    </row>
    <row r="261985">
      <c r="A261985" s="1" t="s">
        <v>82001</v>
      </c>
    </row>
    <row r="261986">
      <c r="A261986" s="1" t="s">
        <v>82002</v>
      </c>
    </row>
    <row r="261987">
      <c r="A261987" s="1" t="s">
        <v>81887</v>
      </c>
    </row>
    <row r="261988">
      <c r="A261988" s="1" t="s">
        <v>81888</v>
      </c>
    </row>
    <row r="261989">
      <c r="A261989" s="1" t="s">
        <v>81889</v>
      </c>
    </row>
    <row r="261990">
      <c r="A261990" s="1" t="s">
        <v>81890</v>
      </c>
    </row>
    <row r="261991">
      <c r="A261991" s="1" t="s">
        <v>81891</v>
      </c>
    </row>
    <row r="261992">
      <c r="A261992" s="1" t="s">
        <v>81892</v>
      </c>
    </row>
    <row r="261993">
      <c r="A261993" s="1" t="s">
        <v>81893</v>
      </c>
    </row>
    <row r="261994">
      <c r="A261994" s="1" t="s">
        <v>81894</v>
      </c>
    </row>
    <row r="261995">
      <c r="A261995" s="1" t="s">
        <v>81895</v>
      </c>
    </row>
    <row r="261996">
      <c r="A261996" s="1" t="s">
        <v>81896</v>
      </c>
    </row>
    <row r="261997">
      <c r="A261997" s="1" t="s">
        <v>81897</v>
      </c>
    </row>
    <row r="261998">
      <c r="A261998" s="1" t="s">
        <v>81898</v>
      </c>
    </row>
    <row r="261999">
      <c r="A261999" s="1" t="s">
        <v>81899</v>
      </c>
    </row>
    <row r="262000">
      <c r="A262000" s="1" t="s">
        <v>3411</v>
      </c>
    </row>
    <row r="262001">
      <c r="A262001" s="1" t="s">
        <v>81900</v>
      </c>
    </row>
    <row r="262002">
      <c r="A262002" s="1" t="s">
        <v>81901</v>
      </c>
    </row>
    <row r="262003">
      <c r="A262003" s="1" t="s">
        <v>81902</v>
      </c>
    </row>
    <row r="262004">
      <c r="A262004" s="1" t="s">
        <v>81903</v>
      </c>
    </row>
    <row r="262005">
      <c r="A262005" s="1" t="s">
        <v>81904</v>
      </c>
    </row>
    <row r="262006">
      <c r="A262006" s="1" t="s">
        <v>81905</v>
      </c>
    </row>
    <row r="262007">
      <c r="A262007" s="1" t="s">
        <v>81906</v>
      </c>
    </row>
    <row r="262008">
      <c r="A262008" s="1" t="s">
        <v>81907</v>
      </c>
    </row>
    <row r="262009">
      <c r="A262009" s="1" t="s">
        <v>81908</v>
      </c>
    </row>
    <row r="262010">
      <c r="A262010" s="1" t="s">
        <v>81909</v>
      </c>
    </row>
    <row r="262011">
      <c r="A262011" s="1" t="s">
        <v>81910</v>
      </c>
    </row>
    <row r="262012">
      <c r="A262012" s="1" t="s">
        <v>81911</v>
      </c>
    </row>
    <row r="262013">
      <c r="A262013" s="1" t="s">
        <v>81912</v>
      </c>
    </row>
    <row r="262014">
      <c r="A262014" s="1" t="s">
        <v>81913</v>
      </c>
    </row>
    <row r="262015">
      <c r="A262015" s="1" t="s">
        <v>81914</v>
      </c>
    </row>
    <row r="262016">
      <c r="A262016" s="3" t="str">
        <f> ae : rae ae Bae</f>
        <v>#ERROR!</v>
      </c>
    </row>
    <row r="262017">
      <c r="A262017" s="1" t="s">
        <v>81915</v>
      </c>
    </row>
    <row r="262018">
      <c r="A262018" s="1" t="s">
        <v>81916</v>
      </c>
    </row>
    <row r="262019">
      <c r="A262019" s="1" t="s">
        <v>81917</v>
      </c>
    </row>
    <row r="262020">
      <c r="A262020" s="1" t="s">
        <v>81918</v>
      </c>
    </row>
    <row r="262021">
      <c r="A262021" s="1" t="s">
        <v>81919</v>
      </c>
    </row>
    <row r="262022">
      <c r="A262022" s="1" t="s">
        <v>81920</v>
      </c>
    </row>
    <row r="262023">
      <c r="A262023" s="1" t="s">
        <v>81921</v>
      </c>
    </row>
    <row r="262024">
      <c r="A262024" s="1" t="s">
        <v>81922</v>
      </c>
    </row>
    <row r="262025">
      <c r="A262025" s="1" t="s">
        <v>81923</v>
      </c>
    </row>
    <row r="262026">
      <c r="A262026" s="1" t="s">
        <v>81924</v>
      </c>
    </row>
    <row r="262027">
      <c r="A262027" s="1" t="s">
        <v>81925</v>
      </c>
    </row>
    <row r="262028">
      <c r="A262028" s="1" t="s">
        <v>81926</v>
      </c>
    </row>
    <row r="262029">
      <c r="A262029" s="1" t="s">
        <v>81927</v>
      </c>
    </row>
    <row r="262030">
      <c r="A262030" s="1" t="s">
        <v>81928</v>
      </c>
    </row>
    <row r="262031">
      <c r="A262031" s="1" t="s">
        <v>81929</v>
      </c>
    </row>
    <row r="262032">
      <c r="A262032" s="1" t="s">
        <v>81930</v>
      </c>
    </row>
    <row r="262033">
      <c r="A262033" s="1" t="s">
        <v>81931</v>
      </c>
    </row>
    <row r="262034">
      <c r="A262034" s="1" t="s">
        <v>81932</v>
      </c>
    </row>
    <row r="262035">
      <c r="A262035" s="1" t="s">
        <v>81933</v>
      </c>
    </row>
    <row r="262036">
      <c r="A262036" s="1" t="s">
        <v>81934</v>
      </c>
    </row>
    <row r="262037">
      <c r="A262037" s="1" t="s">
        <v>81935</v>
      </c>
    </row>
    <row r="262038">
      <c r="A262038" s="1" t="s">
        <v>81936</v>
      </c>
    </row>
    <row r="262039">
      <c r="A262039" s="1" t="s">
        <v>81937</v>
      </c>
    </row>
    <row r="262040">
      <c r="A262040" s="1" t="s">
        <v>81938</v>
      </c>
    </row>
    <row r="262041">
      <c r="A262041" s="1" t="s">
        <v>81939</v>
      </c>
    </row>
    <row r="262042">
      <c r="A262042" s="1" t="s">
        <v>81940</v>
      </c>
    </row>
    <row r="262043">
      <c r="A262043" s="1" t="s">
        <v>81941</v>
      </c>
    </row>
    <row r="262044">
      <c r="A262044" s="1" t="s">
        <v>81942</v>
      </c>
    </row>
    <row r="262045">
      <c r="A262045" s="1" t="s">
        <v>81943</v>
      </c>
    </row>
    <row r="262046">
      <c r="A262046" s="1" t="s">
        <v>81944</v>
      </c>
    </row>
    <row r="262047">
      <c r="A262047" s="1" t="s">
        <v>81945</v>
      </c>
    </row>
    <row r="262048">
      <c r="A262048" s="1" t="s">
        <v>81946</v>
      </c>
    </row>
    <row r="262049">
      <c r="A262049" s="1" t="s">
        <v>81947</v>
      </c>
    </row>
    <row r="262050">
      <c r="A262050" s="1" t="s">
        <v>81948</v>
      </c>
    </row>
    <row r="262051">
      <c r="A262051" s="1" t="s">
        <v>81949</v>
      </c>
    </row>
    <row r="262052">
      <c r="A262052" s="1" t="s">
        <v>81950</v>
      </c>
    </row>
    <row r="262053">
      <c r="A262053" s="1" t="s">
        <v>81951</v>
      </c>
    </row>
    <row r="262054">
      <c r="A262054" s="1" t="s">
        <v>81952</v>
      </c>
    </row>
    <row r="262055">
      <c r="A262055" s="1" t="s">
        <v>81953</v>
      </c>
    </row>
    <row r="262056">
      <c r="A262056" s="1" t="s">
        <v>81954</v>
      </c>
    </row>
    <row r="262057">
      <c r="A262057" s="1" t="s">
        <v>81955</v>
      </c>
    </row>
    <row r="262058">
      <c r="A262058" s="1" t="s">
        <v>81956</v>
      </c>
    </row>
    <row r="262059">
      <c r="A262059" s="1" t="s">
        <v>81957</v>
      </c>
    </row>
    <row r="262060">
      <c r="A262060" s="1" t="s">
        <v>81958</v>
      </c>
    </row>
    <row r="262061">
      <c r="A262061" s="1" t="s">
        <v>81959</v>
      </c>
    </row>
    <row r="262062">
      <c r="A262062" s="1" t="s">
        <v>81960</v>
      </c>
    </row>
    <row r="262063">
      <c r="A262063" s="1" t="s">
        <v>81961</v>
      </c>
    </row>
    <row r="262064">
      <c r="A262064" s="1" t="s">
        <v>81962</v>
      </c>
    </row>
    <row r="262065">
      <c r="A262065" s="1" t="s">
        <v>81963</v>
      </c>
    </row>
    <row r="262066">
      <c r="A262066" s="1" t="s">
        <v>81964</v>
      </c>
    </row>
    <row r="262067">
      <c r="A262067" s="1" t="s">
        <v>81965</v>
      </c>
    </row>
    <row r="262068">
      <c r="A262068" s="1" t="s">
        <v>81966</v>
      </c>
    </row>
    <row r="262069">
      <c r="A262069" s="1" t="s">
        <v>81967</v>
      </c>
    </row>
    <row r="262070">
      <c r="A262070" s="1" t="s">
        <v>81968</v>
      </c>
    </row>
    <row r="262071">
      <c r="A262071" s="1" t="s">
        <v>81969</v>
      </c>
    </row>
    <row r="262072">
      <c r="A262072" s="1" t="s">
        <v>81970</v>
      </c>
    </row>
    <row r="262073">
      <c r="A262073" s="1" t="s">
        <v>81971</v>
      </c>
    </row>
    <row r="262074">
      <c r="A262074" s="1" t="s">
        <v>81972</v>
      </c>
    </row>
    <row r="262075">
      <c r="A262075" s="1" t="s">
        <v>81973</v>
      </c>
    </row>
    <row r="262076">
      <c r="A262076" s="1" t="s">
        <v>81974</v>
      </c>
    </row>
    <row r="262077">
      <c r="A262077" s="1" t="s">
        <v>81975</v>
      </c>
    </row>
    <row r="262078">
      <c r="A262078" s="1" t="s">
        <v>81976</v>
      </c>
    </row>
    <row r="262079">
      <c r="A262079" s="1" t="s">
        <v>81977</v>
      </c>
    </row>
    <row r="262080">
      <c r="A262080" s="1" t="s">
        <v>81978</v>
      </c>
    </row>
    <row r="262081">
      <c r="A262081" s="1" t="s">
        <v>81979</v>
      </c>
    </row>
    <row r="262082">
      <c r="A262082" s="1" t="s">
        <v>81980</v>
      </c>
    </row>
    <row r="262083">
      <c r="A262083" s="1" t="s">
        <v>81981</v>
      </c>
    </row>
    <row r="262084">
      <c r="A262084" s="1" t="s">
        <v>81982</v>
      </c>
    </row>
    <row r="262085">
      <c r="A262085" s="1" t="s">
        <v>81983</v>
      </c>
    </row>
    <row r="262086">
      <c r="A262086" s="1" t="s">
        <v>81984</v>
      </c>
    </row>
    <row r="262087">
      <c r="A262087" s="1" t="s">
        <v>81985</v>
      </c>
    </row>
    <row r="262088">
      <c r="A262088" s="1" t="s">
        <v>81986</v>
      </c>
    </row>
    <row r="262089">
      <c r="A262089" s="1" t="s">
        <v>81987</v>
      </c>
    </row>
    <row r="262090">
      <c r="A262090" s="1" t="s">
        <v>81988</v>
      </c>
    </row>
    <row r="262091">
      <c r="A262091" s="1" t="s">
        <v>81989</v>
      </c>
    </row>
    <row r="262092">
      <c r="A262092" s="1" t="s">
        <v>81990</v>
      </c>
    </row>
    <row r="262093">
      <c r="A262093" s="1" t="s">
        <v>81991</v>
      </c>
    </row>
    <row r="262094">
      <c r="A262094" s="1" t="s">
        <v>81992</v>
      </c>
    </row>
    <row r="262095">
      <c r="A262095" s="1" t="s">
        <v>81993</v>
      </c>
    </row>
    <row r="262096">
      <c r="A262096" s="1" t="s">
        <v>81994</v>
      </c>
    </row>
    <row r="262097">
      <c r="A262097" s="1" t="s">
        <v>81995</v>
      </c>
    </row>
    <row r="262098">
      <c r="A262098" s="1" t="s">
        <v>81996</v>
      </c>
    </row>
    <row r="262099">
      <c r="A262099" s="1" t="s">
        <v>81997</v>
      </c>
    </row>
    <row r="262100">
      <c r="A262100" s="1" t="s">
        <v>81998</v>
      </c>
    </row>
    <row r="262101">
      <c r="A262101" s="1" t="s">
        <v>81999</v>
      </c>
    </row>
    <row r="262102">
      <c r="A262102" s="1" t="s">
        <v>82000</v>
      </c>
    </row>
    <row r="262103">
      <c r="A262103" s="1" t="s">
        <v>82001</v>
      </c>
    </row>
    <row r="262104">
      <c r="A262104" s="1" t="s">
        <v>82003</v>
      </c>
    </row>
    <row r="262105">
      <c r="A262105" s="1" t="s">
        <v>82004</v>
      </c>
    </row>
    <row r="262106">
      <c r="A262106" s="1" t="s">
        <v>82005</v>
      </c>
    </row>
    <row r="262107">
      <c r="A262107" s="1" t="s">
        <v>977</v>
      </c>
    </row>
    <row r="262108">
      <c r="A262108" s="1" t="s">
        <v>82006</v>
      </c>
    </row>
    <row r="262109">
      <c r="A262109" s="1" t="s">
        <v>82007</v>
      </c>
    </row>
    <row r="262110">
      <c r="A262110" s="1" t="s">
        <v>82008</v>
      </c>
    </row>
    <row r="262111">
      <c r="A262111" s="1">
        <v>4.0</v>
      </c>
    </row>
    <row r="262112">
      <c r="A262112" s="1" t="s">
        <v>82009</v>
      </c>
    </row>
    <row r="262113">
      <c r="A262113" s="1" t="s">
        <v>19384</v>
      </c>
    </row>
    <row r="262114">
      <c r="A262114" s="1" t="s">
        <v>82010</v>
      </c>
    </row>
    <row r="262115">
      <c r="A262115" s="1" t="s">
        <v>26547</v>
      </c>
    </row>
    <row r="262116">
      <c r="A262116" s="1" t="s">
        <v>82011</v>
      </c>
    </row>
    <row r="262117">
      <c r="A262117" s="1" t="s">
        <v>43713</v>
      </c>
    </row>
    <row r="262118">
      <c r="A262118" s="1" t="s">
        <v>82012</v>
      </c>
    </row>
    <row r="262119">
      <c r="A262119" s="1" t="s">
        <v>82013</v>
      </c>
    </row>
    <row r="262120">
      <c r="A262120" s="1" t="s">
        <v>82014</v>
      </c>
    </row>
    <row r="262121">
      <c r="A262121" s="1" t="s">
        <v>82015</v>
      </c>
    </row>
    <row r="262122">
      <c r="A262122" s="1" t="s">
        <v>7512</v>
      </c>
    </row>
    <row r="262123">
      <c r="A262123" s="1" t="s">
        <v>82016</v>
      </c>
    </row>
    <row r="262124">
      <c r="A262124" s="3" t="str">
        <f> a a ee ES</f>
        <v>#ERROR!</v>
      </c>
    </row>
    <row r="262125">
      <c r="A262125" s="1" t="s">
        <v>82017</v>
      </c>
    </row>
    <row r="262126">
      <c r="A262126" s="1" t="s">
        <v>82018</v>
      </c>
    </row>
    <row r="262127">
      <c r="A262127" s="1" t="s">
        <v>82019</v>
      </c>
    </row>
    <row r="262128">
      <c r="A262128" s="1" t="s">
        <v>82020</v>
      </c>
    </row>
    <row r="262129">
      <c r="A262129" s="1" t="s">
        <v>82021</v>
      </c>
    </row>
    <row r="262130">
      <c r="A262130" s="1" t="s">
        <v>82022</v>
      </c>
    </row>
    <row r="262131">
      <c r="A262131" s="1" t="s">
        <v>65481</v>
      </c>
    </row>
    <row r="262132">
      <c r="A262132" s="1" t="s">
        <v>82023</v>
      </c>
    </row>
    <row r="262133">
      <c r="A262133" s="1" t="s">
        <v>82024</v>
      </c>
    </row>
    <row r="262134">
      <c r="A262134" s="1" t="s">
        <v>76355</v>
      </c>
    </row>
    <row r="262135">
      <c r="A262135" s="1" t="s">
        <v>82025</v>
      </c>
    </row>
    <row r="262136">
      <c r="A262136" s="1" t="s">
        <v>7815</v>
      </c>
    </row>
    <row r="262137">
      <c r="A262137" s="1" t="s">
        <v>44534</v>
      </c>
    </row>
    <row r="262138">
      <c r="A262138" s="1" t="s">
        <v>82026</v>
      </c>
    </row>
    <row r="262139">
      <c r="A262139" s="1" t="s">
        <v>82027</v>
      </c>
    </row>
    <row r="262140">
      <c r="A262140" s="1" t="s">
        <v>82028</v>
      </c>
    </row>
    <row r="262141">
      <c r="A262141" s="1" t="s">
        <v>35574</v>
      </c>
    </row>
    <row r="262142">
      <c r="A262142" s="1" t="s">
        <v>82029</v>
      </c>
    </row>
    <row r="262143">
      <c r="A262143" s="1" t="s">
        <v>82030</v>
      </c>
    </row>
    <row r="262144">
      <c r="A262144" s="1" t="s">
        <v>82031</v>
      </c>
    </row>
    <row r="262145">
      <c r="A262145" s="1" t="s">
        <v>82032</v>
      </c>
    </row>
    <row r="262146">
      <c r="A262146" s="1" t="s">
        <v>66361</v>
      </c>
    </row>
    <row r="262147">
      <c r="A262147" s="1" t="s">
        <v>82033</v>
      </c>
    </row>
    <row r="262148">
      <c r="A262148" s="1" t="s">
        <v>82034</v>
      </c>
    </row>
    <row r="262149">
      <c r="A262149" s="1" t="s">
        <v>82035</v>
      </c>
    </row>
    <row r="262150">
      <c r="A262150" s="1" t="s">
        <v>82036</v>
      </c>
    </row>
    <row r="262151">
      <c r="A262151" s="1" t="s">
        <v>82037</v>
      </c>
    </row>
    <row r="262152">
      <c r="A262152" s="1" t="s">
        <v>322</v>
      </c>
    </row>
    <row r="262153">
      <c r="A262153" s="1" t="s">
        <v>7512</v>
      </c>
    </row>
    <row r="262154">
      <c r="A262154" s="1" t="s">
        <v>77462</v>
      </c>
    </row>
    <row r="262155">
      <c r="A262155" s="1" t="s">
        <v>82038</v>
      </c>
    </row>
    <row r="262156">
      <c r="A262156" s="1" t="s">
        <v>34606</v>
      </c>
    </row>
    <row r="262157">
      <c r="A262157" s="1" t="s">
        <v>25302</v>
      </c>
    </row>
    <row r="262158">
      <c r="A262158" s="1" t="s">
        <v>42705</v>
      </c>
    </row>
    <row r="262159">
      <c r="A262159" s="1" t="s">
        <v>38194</v>
      </c>
    </row>
    <row r="262160">
      <c r="A262160" s="1" t="s">
        <v>82039</v>
      </c>
    </row>
    <row r="262161">
      <c r="A262161" s="1" t="s">
        <v>82040</v>
      </c>
    </row>
    <row r="262162">
      <c r="A262162" s="1" t="s">
        <v>322</v>
      </c>
    </row>
    <row r="262163">
      <c r="A262163" s="1" t="s">
        <v>82041</v>
      </c>
    </row>
    <row r="262164">
      <c r="A262164" s="1" t="s">
        <v>977</v>
      </c>
    </row>
    <row r="262165">
      <c r="A262165" s="1" t="s">
        <v>82042</v>
      </c>
    </row>
    <row r="262166">
      <c r="A262166" s="1" t="s">
        <v>82043</v>
      </c>
    </row>
    <row r="262167">
      <c r="A262167" s="1" t="s">
        <v>8688</v>
      </c>
    </row>
    <row r="262168">
      <c r="A262168" s="1" t="s">
        <v>22001</v>
      </c>
    </row>
    <row r="262169">
      <c r="A262169" s="1" t="s">
        <v>70776</v>
      </c>
    </row>
    <row r="262170">
      <c r="A262170" s="1" t="s">
        <v>82044</v>
      </c>
    </row>
    <row r="262171">
      <c r="A262171" s="1" t="s">
        <v>977</v>
      </c>
    </row>
    <row r="262172">
      <c r="A262172" s="1" t="s">
        <v>82045</v>
      </c>
    </row>
    <row r="262173">
      <c r="A262173" s="1" t="s">
        <v>7815</v>
      </c>
    </row>
    <row r="262174">
      <c r="A262174" s="1" t="s">
        <v>8688</v>
      </c>
    </row>
    <row r="262175">
      <c r="A262175" s="1" t="s">
        <v>82046</v>
      </c>
    </row>
    <row r="262176">
      <c r="A262176" s="1" t="s">
        <v>322</v>
      </c>
    </row>
    <row r="262177">
      <c r="A262177" s="1" t="s">
        <v>34176</v>
      </c>
    </row>
    <row r="262178">
      <c r="A262178" s="1" t="s">
        <v>7512</v>
      </c>
    </row>
    <row r="262179">
      <c r="A262179" s="1" t="s">
        <v>35207</v>
      </c>
    </row>
    <row r="262180">
      <c r="A262180" s="1" t="s">
        <v>9516</v>
      </c>
    </row>
    <row r="262181">
      <c r="A262181" s="1" t="s">
        <v>82047</v>
      </c>
    </row>
    <row r="262182">
      <c r="A262182" s="1" t="s">
        <v>82048</v>
      </c>
    </row>
    <row r="262183">
      <c r="A262183" s="1" t="s">
        <v>82049</v>
      </c>
    </row>
    <row r="262184">
      <c r="A262184" s="1" t="s">
        <v>82050</v>
      </c>
    </row>
    <row r="262185">
      <c r="A262185" s="1" t="s">
        <v>33932</v>
      </c>
    </row>
    <row r="262186">
      <c r="A262186" s="1" t="s">
        <v>45615</v>
      </c>
    </row>
    <row r="262187">
      <c r="A262187" s="1" t="s">
        <v>977</v>
      </c>
    </row>
    <row r="262188">
      <c r="A262188" s="1" t="s">
        <v>977</v>
      </c>
    </row>
    <row r="262189">
      <c r="A262189" s="1" t="s">
        <v>34276</v>
      </c>
    </row>
    <row r="262190">
      <c r="A262190" s="1" t="s">
        <v>82051</v>
      </c>
    </row>
    <row r="262191">
      <c r="A262191" s="1" t="s">
        <v>82052</v>
      </c>
    </row>
    <row r="262192">
      <c r="A262192" s="1" t="s">
        <v>82053</v>
      </c>
    </row>
    <row r="262193">
      <c r="A262193" s="1" t="s">
        <v>82054</v>
      </c>
    </row>
    <row r="262194">
      <c r="A262194" s="1" t="s">
        <v>82006</v>
      </c>
    </row>
    <row r="262195">
      <c r="A262195" s="1" t="s">
        <v>82007</v>
      </c>
    </row>
    <row r="262196">
      <c r="A262196" s="1" t="s">
        <v>82008</v>
      </c>
    </row>
    <row r="262197">
      <c r="A262197" s="1" t="s">
        <v>82009</v>
      </c>
    </row>
    <row r="262198">
      <c r="A262198" s="1" t="s">
        <v>82010</v>
      </c>
    </row>
    <row r="262199">
      <c r="A262199" s="1" t="s">
        <v>26547</v>
      </c>
    </row>
    <row r="262200">
      <c r="A262200" s="1" t="s">
        <v>82011</v>
      </c>
    </row>
    <row r="262201">
      <c r="A262201" s="1" t="s">
        <v>43713</v>
      </c>
    </row>
    <row r="262202">
      <c r="A262202" s="1" t="s">
        <v>82012</v>
      </c>
    </row>
    <row r="262203">
      <c r="A262203" s="1" t="s">
        <v>82013</v>
      </c>
    </row>
    <row r="262204">
      <c r="A262204" s="1" t="s">
        <v>82014</v>
      </c>
    </row>
    <row r="262205">
      <c r="A262205" s="1" t="s">
        <v>82015</v>
      </c>
    </row>
    <row r="262206">
      <c r="A262206" s="1" t="s">
        <v>7512</v>
      </c>
    </row>
    <row r="262207">
      <c r="A262207" s="1" t="s">
        <v>82016</v>
      </c>
    </row>
    <row r="262208">
      <c r="A262208" s="3" t="str">
        <f> a a ee ES</f>
        <v>#ERROR!</v>
      </c>
    </row>
    <row r="262209">
      <c r="A262209" s="1" t="s">
        <v>82017</v>
      </c>
    </row>
    <row r="262210">
      <c r="A262210" s="1" t="s">
        <v>82018</v>
      </c>
    </row>
    <row r="262211">
      <c r="A262211" s="1" t="s">
        <v>82019</v>
      </c>
    </row>
    <row r="262212">
      <c r="A262212" s="1" t="s">
        <v>82020</v>
      </c>
    </row>
    <row r="262213">
      <c r="A262213" s="1" t="s">
        <v>82021</v>
      </c>
    </row>
    <row r="262214">
      <c r="A262214" s="1" t="s">
        <v>82022</v>
      </c>
    </row>
    <row r="262215">
      <c r="A262215" s="1" t="s">
        <v>65481</v>
      </c>
    </row>
    <row r="262216">
      <c r="A262216" s="1" t="s">
        <v>82023</v>
      </c>
    </row>
    <row r="262217">
      <c r="A262217" s="1" t="s">
        <v>82024</v>
      </c>
    </row>
    <row r="262218">
      <c r="A262218" s="1" t="s">
        <v>76355</v>
      </c>
    </row>
    <row r="262219">
      <c r="A262219" s="1" t="s">
        <v>82025</v>
      </c>
    </row>
    <row r="262220">
      <c r="A262220" s="1" t="s">
        <v>44534</v>
      </c>
    </row>
    <row r="262221">
      <c r="A262221" s="1" t="s">
        <v>82026</v>
      </c>
    </row>
    <row r="262222">
      <c r="A262222" s="1" t="s">
        <v>82027</v>
      </c>
    </row>
    <row r="262223">
      <c r="A262223" s="1" t="s">
        <v>82028</v>
      </c>
    </row>
    <row r="262224">
      <c r="A262224" s="1" t="s">
        <v>35574</v>
      </c>
    </row>
    <row r="262225">
      <c r="A262225" s="1" t="s">
        <v>82029</v>
      </c>
    </row>
    <row r="262226">
      <c r="A262226" s="1" t="s">
        <v>82030</v>
      </c>
    </row>
    <row r="262227">
      <c r="A262227" s="1" t="s">
        <v>82031</v>
      </c>
    </row>
    <row r="262228">
      <c r="A262228" s="1" t="s">
        <v>82032</v>
      </c>
    </row>
    <row r="262229">
      <c r="A262229" s="1" t="s">
        <v>66361</v>
      </c>
    </row>
    <row r="262230">
      <c r="A262230" s="1" t="s">
        <v>82033</v>
      </c>
    </row>
    <row r="262231">
      <c r="A262231" s="1" t="s">
        <v>82034</v>
      </c>
    </row>
    <row r="262232">
      <c r="A262232" s="1" t="s">
        <v>82035</v>
      </c>
    </row>
    <row r="262233">
      <c r="A262233" s="1" t="s">
        <v>82036</v>
      </c>
    </row>
    <row r="262234">
      <c r="A262234" s="1" t="s">
        <v>82037</v>
      </c>
    </row>
    <row r="262235">
      <c r="A262235" s="1" t="s">
        <v>7512</v>
      </c>
    </row>
    <row r="262236">
      <c r="A262236" s="1" t="s">
        <v>77462</v>
      </c>
    </row>
    <row r="262237">
      <c r="A262237" s="1" t="s">
        <v>82038</v>
      </c>
    </row>
    <row r="262238">
      <c r="A262238" s="1" t="s">
        <v>34606</v>
      </c>
    </row>
    <row r="262239">
      <c r="A262239" s="1" t="s">
        <v>42705</v>
      </c>
    </row>
    <row r="262240">
      <c r="A262240" s="1" t="s">
        <v>38194</v>
      </c>
    </row>
    <row r="262241">
      <c r="A262241" s="1" t="s">
        <v>82039</v>
      </c>
    </row>
    <row r="262242">
      <c r="A262242" s="1" t="s">
        <v>82040</v>
      </c>
    </row>
    <row r="262243">
      <c r="A262243" s="1" t="s">
        <v>82041</v>
      </c>
    </row>
    <row r="262244">
      <c r="A262244" s="1" t="s">
        <v>82042</v>
      </c>
    </row>
    <row r="262245">
      <c r="A262245" s="1" t="s">
        <v>82043</v>
      </c>
    </row>
    <row r="262246">
      <c r="A262246" s="1" t="s">
        <v>70776</v>
      </c>
    </row>
    <row r="262247">
      <c r="A262247" s="1" t="s">
        <v>82044</v>
      </c>
    </row>
    <row r="262248">
      <c r="A262248" s="1" t="s">
        <v>82045</v>
      </c>
    </row>
    <row r="262249">
      <c r="A262249" s="1" t="s">
        <v>82046</v>
      </c>
    </row>
    <row r="262250">
      <c r="A262250" s="1" t="s">
        <v>7512</v>
      </c>
    </row>
    <row r="262251">
      <c r="A262251" s="1" t="s">
        <v>35207</v>
      </c>
    </row>
    <row r="262252">
      <c r="A262252" s="1" t="s">
        <v>82047</v>
      </c>
    </row>
    <row r="262253">
      <c r="A262253" s="1" t="s">
        <v>82048</v>
      </c>
    </row>
    <row r="262254">
      <c r="A262254" s="1" t="s">
        <v>82049</v>
      </c>
    </row>
    <row r="262255">
      <c r="A262255" s="1" t="s">
        <v>82050</v>
      </c>
    </row>
    <row r="262256">
      <c r="A262256" s="1" t="s">
        <v>33932</v>
      </c>
    </row>
    <row r="262257">
      <c r="A262257" s="1" t="s">
        <v>45615</v>
      </c>
    </row>
    <row r="262258">
      <c r="A262258" s="1" t="s">
        <v>34276</v>
      </c>
    </row>
    <row r="262259">
      <c r="A262259" s="1" t="s">
        <v>82051</v>
      </c>
    </row>
    <row r="262260">
      <c r="A262260" s="1" t="s">
        <v>82052</v>
      </c>
    </row>
    <row r="262261">
      <c r="A262261" s="1" t="s">
        <v>82053</v>
      </c>
    </row>
    <row r="262262">
      <c r="A262262" s="1" t="s">
        <v>82055</v>
      </c>
    </row>
    <row r="262263">
      <c r="A262263" s="1" t="s">
        <v>82056</v>
      </c>
    </row>
    <row r="262264">
      <c r="A262264" s="3" t="str">
        <f>+ * we yen 4 vy</f>
        <v>#ERROR!</v>
      </c>
    </row>
    <row r="262265">
      <c r="A262265" s="1" t="s">
        <v>82057</v>
      </c>
    </row>
    <row r="262266">
      <c r="A262266" s="1" t="s">
        <v>82058</v>
      </c>
    </row>
    <row r="262267">
      <c r="A262267" s="1" t="s">
        <v>82059</v>
      </c>
    </row>
    <row r="262268">
      <c r="A262268" s="1" t="s">
        <v>82060</v>
      </c>
    </row>
    <row r="262269">
      <c r="A262269" s="1" t="s">
        <v>82061</v>
      </c>
    </row>
    <row r="262270">
      <c r="A262270" s="1" t="s">
        <v>82062</v>
      </c>
    </row>
    <row r="262271">
      <c r="A262271" s="1" t="s">
        <v>82063</v>
      </c>
    </row>
    <row r="262272">
      <c r="A262272" s="1" t="s">
        <v>322</v>
      </c>
    </row>
    <row r="262273">
      <c r="A262273" s="1" t="s">
        <v>8293</v>
      </c>
    </row>
    <row r="262274">
      <c r="A262274" s="1" t="s">
        <v>2382</v>
      </c>
    </row>
    <row r="262275">
      <c r="A262275" s="1" t="s">
        <v>82064</v>
      </c>
    </row>
    <row r="262276">
      <c r="A262276" s="1" t="s">
        <v>82065</v>
      </c>
    </row>
    <row r="262277">
      <c r="A262277" s="1" t="s">
        <v>82066</v>
      </c>
    </row>
    <row r="262278">
      <c r="A262278" s="1" t="s">
        <v>82067</v>
      </c>
    </row>
    <row r="262279">
      <c r="A262279" s="1" t="s">
        <v>82068</v>
      </c>
    </row>
    <row r="262280">
      <c r="A262280" s="1" t="s">
        <v>82069</v>
      </c>
    </row>
    <row r="262281">
      <c r="A262281" s="1" t="s">
        <v>82070</v>
      </c>
    </row>
    <row r="262282">
      <c r="A262282" s="1" t="s">
        <v>82071</v>
      </c>
    </row>
    <row r="262283">
      <c r="A262283" s="1" t="s">
        <v>82072</v>
      </c>
    </row>
    <row r="262284">
      <c r="A262284" s="1" t="s">
        <v>82073</v>
      </c>
    </row>
    <row r="262285">
      <c r="A262285" s="1" t="s">
        <v>82074</v>
      </c>
    </row>
    <row r="262286">
      <c r="A262286" s="1" t="s">
        <v>82075</v>
      </c>
    </row>
    <row r="262287">
      <c r="A262287" s="1" t="s">
        <v>82076</v>
      </c>
    </row>
    <row r="262288">
      <c r="A262288" s="1" t="s">
        <v>82077</v>
      </c>
    </row>
    <row r="262289">
      <c r="A262289" s="1" t="s">
        <v>82078</v>
      </c>
    </row>
    <row r="262290">
      <c r="A262290" s="1" t="s">
        <v>82079</v>
      </c>
    </row>
    <row r="262291">
      <c r="A262291" s="1" t="s">
        <v>82080</v>
      </c>
    </row>
    <row r="262292">
      <c r="A262292" s="1" t="s">
        <v>82081</v>
      </c>
    </row>
    <row r="262293">
      <c r="A262293" s="1" t="s">
        <v>82082</v>
      </c>
    </row>
    <row r="262294">
      <c r="A262294" s="1" t="s">
        <v>82083</v>
      </c>
    </row>
    <row r="262295">
      <c r="A262295" s="1" t="s">
        <v>82084</v>
      </c>
    </row>
    <row r="262296">
      <c r="A262296" s="1" t="s">
        <v>82085</v>
      </c>
    </row>
    <row r="262297">
      <c r="A262297" s="1" t="s">
        <v>82086</v>
      </c>
    </row>
    <row r="262298">
      <c r="A262298" s="1" t="s">
        <v>82087</v>
      </c>
    </row>
    <row r="262299">
      <c r="A262299" s="1" t="s">
        <v>82088</v>
      </c>
    </row>
    <row r="262300">
      <c r="A262300" s="3" t="str">
        <f> “ ie pony a7 Cy. aN A sf RS a</f>
        <v>#ERROR!</v>
      </c>
    </row>
    <row r="262301">
      <c r="A262301" s="1" t="s">
        <v>82089</v>
      </c>
    </row>
    <row r="262302">
      <c r="A262302" s="1" t="s">
        <v>82090</v>
      </c>
    </row>
    <row r="262303">
      <c r="A262303" s="1" t="s">
        <v>82091</v>
      </c>
    </row>
    <row r="262304">
      <c r="A262304" s="1" t="s">
        <v>82092</v>
      </c>
    </row>
    <row r="262305">
      <c r="A262305" s="1" t="s">
        <v>82093</v>
      </c>
    </row>
    <row r="262306">
      <c r="A262306" s="1" t="s">
        <v>82094</v>
      </c>
    </row>
    <row r="262307">
      <c r="A262307" s="1" t="s">
        <v>82095</v>
      </c>
    </row>
    <row r="262308">
      <c r="A262308" s="1" t="s">
        <v>82096</v>
      </c>
    </row>
    <row r="262309">
      <c r="A262309" s="1" t="s">
        <v>82097</v>
      </c>
    </row>
    <row r="262310">
      <c r="A262310" s="1" t="s">
        <v>82098</v>
      </c>
    </row>
    <row r="262311">
      <c r="A262311" s="1" t="s">
        <v>82099</v>
      </c>
    </row>
    <row r="262312">
      <c r="A262312" s="1" t="s">
        <v>82100</v>
      </c>
    </row>
    <row r="262313">
      <c r="A262313" s="3" t="str">
        <f>+ * we yen 4 vy</f>
        <v>#ERROR!</v>
      </c>
    </row>
    <row r="262314">
      <c r="A262314" s="1" t="s">
        <v>82057</v>
      </c>
    </row>
    <row r="262315">
      <c r="A262315" s="1" t="s">
        <v>82058</v>
      </c>
    </row>
    <row r="262316">
      <c r="A262316" s="1" t="s">
        <v>82059</v>
      </c>
    </row>
    <row r="262317">
      <c r="A262317" s="1" t="s">
        <v>82060</v>
      </c>
    </row>
    <row r="262318">
      <c r="A262318" s="1" t="s">
        <v>82061</v>
      </c>
    </row>
    <row r="262319">
      <c r="A262319" s="1" t="s">
        <v>82062</v>
      </c>
    </row>
    <row r="262320">
      <c r="A262320" s="1" t="s">
        <v>82063</v>
      </c>
    </row>
    <row r="262321">
      <c r="A262321" s="1" t="s">
        <v>82064</v>
      </c>
    </row>
    <row r="262322">
      <c r="A262322" s="1" t="s">
        <v>82066</v>
      </c>
    </row>
    <row r="262323">
      <c r="A262323" s="1" t="s">
        <v>82067</v>
      </c>
    </row>
    <row r="262324">
      <c r="A262324" s="1" t="s">
        <v>82068</v>
      </c>
    </row>
    <row r="262325">
      <c r="A262325" s="1" t="s">
        <v>82069</v>
      </c>
    </row>
    <row r="262326">
      <c r="A262326" s="1" t="s">
        <v>82070</v>
      </c>
    </row>
    <row r="262327">
      <c r="A262327" s="1" t="s">
        <v>82071</v>
      </c>
    </row>
    <row r="262328">
      <c r="A262328" s="1" t="s">
        <v>82072</v>
      </c>
    </row>
    <row r="262329">
      <c r="A262329" s="1" t="s">
        <v>82073</v>
      </c>
    </row>
    <row r="262330">
      <c r="A262330" s="1" t="s">
        <v>82074</v>
      </c>
    </row>
    <row r="262331">
      <c r="A262331" s="1" t="s">
        <v>82075</v>
      </c>
    </row>
    <row r="262332">
      <c r="A262332" s="1" t="s">
        <v>82076</v>
      </c>
    </row>
    <row r="262333">
      <c r="A262333" s="1" t="s">
        <v>82077</v>
      </c>
    </row>
    <row r="262334">
      <c r="A262334" s="1" t="s">
        <v>82078</v>
      </c>
    </row>
    <row r="262335">
      <c r="A262335" s="1" t="s">
        <v>82079</v>
      </c>
    </row>
    <row r="262336">
      <c r="A262336" s="1" t="s">
        <v>82080</v>
      </c>
    </row>
    <row r="262337">
      <c r="A262337" s="1" t="s">
        <v>82081</v>
      </c>
    </row>
    <row r="262338">
      <c r="A262338" s="1" t="s">
        <v>82082</v>
      </c>
    </row>
    <row r="262339">
      <c r="A262339" s="1" t="s">
        <v>82083</v>
      </c>
    </row>
    <row r="262340">
      <c r="A262340" s="1" t="s">
        <v>82084</v>
      </c>
    </row>
    <row r="262341">
      <c r="A262341" s="1" t="s">
        <v>82085</v>
      </c>
    </row>
    <row r="262342">
      <c r="A262342" s="1" t="s">
        <v>82086</v>
      </c>
    </row>
    <row r="262343">
      <c r="A262343" s="1" t="s">
        <v>82087</v>
      </c>
    </row>
    <row r="262344">
      <c r="A262344" s="1" t="s">
        <v>82088</v>
      </c>
    </row>
    <row r="262345">
      <c r="A262345" s="3" t="str">
        <f> “ ie pony a7 Cy. aN A sf RS a</f>
        <v>#ERROR!</v>
      </c>
    </row>
    <row r="262346">
      <c r="A262346" s="1" t="s">
        <v>82089</v>
      </c>
    </row>
    <row r="262347">
      <c r="A262347" s="1" t="s">
        <v>82090</v>
      </c>
    </row>
    <row r="262348">
      <c r="A262348" s="1" t="s">
        <v>82091</v>
      </c>
    </row>
    <row r="262349">
      <c r="A262349" s="1" t="s">
        <v>82092</v>
      </c>
    </row>
    <row r="262350">
      <c r="A262350" s="1" t="s">
        <v>82093</v>
      </c>
    </row>
    <row r="262351">
      <c r="A262351" s="1" t="s">
        <v>82094</v>
      </c>
    </row>
    <row r="262352">
      <c r="A262352" s="1" t="s">
        <v>82095</v>
      </c>
    </row>
    <row r="262353">
      <c r="A262353" s="1" t="s">
        <v>82096</v>
      </c>
    </row>
    <row r="262354">
      <c r="A262354" s="1" t="s">
        <v>82097</v>
      </c>
    </row>
    <row r="262355">
      <c r="A262355" s="1" t="s">
        <v>82098</v>
      </c>
    </row>
    <row r="262356">
      <c r="A262356" s="1" t="s">
        <v>82099</v>
      </c>
    </row>
    <row r="262357">
      <c r="A262357" s="1" t="s">
        <v>82101</v>
      </c>
    </row>
    <row r="262358">
      <c r="A262358" s="1" t="s">
        <v>82102</v>
      </c>
    </row>
    <row r="262359">
      <c r="A262359" s="1" t="s">
        <v>82103</v>
      </c>
    </row>
    <row r="262360">
      <c r="A262360" s="1" t="s">
        <v>82104</v>
      </c>
    </row>
    <row r="262361">
      <c r="A262361" s="1" t="s">
        <v>82105</v>
      </c>
    </row>
    <row r="262362">
      <c r="A262362" s="1" t="s">
        <v>82106</v>
      </c>
    </row>
    <row r="262363">
      <c r="A262363" s="1" t="s">
        <v>82107</v>
      </c>
    </row>
    <row r="262364">
      <c r="A262364" s="1" t="s">
        <v>82108</v>
      </c>
    </row>
    <row r="262365">
      <c r="A262365" s="1" t="s">
        <v>82109</v>
      </c>
    </row>
    <row r="262366">
      <c r="A262366" s="1" t="s">
        <v>82110</v>
      </c>
    </row>
    <row r="262367">
      <c r="A262367" s="1" t="s">
        <v>82111</v>
      </c>
    </row>
    <row r="262368">
      <c r="A262368" s="1" t="s">
        <v>82112</v>
      </c>
    </row>
    <row r="262369">
      <c r="A262369" s="1" t="s">
        <v>82113</v>
      </c>
    </row>
    <row r="262370">
      <c r="A262370" s="1" t="s">
        <v>82114</v>
      </c>
    </row>
    <row r="262371">
      <c r="A262371" s="1" t="s">
        <v>82115</v>
      </c>
    </row>
    <row r="262372">
      <c r="A262372" s="1" t="s">
        <v>82116</v>
      </c>
    </row>
    <row r="262373">
      <c r="A262373" s="1" t="s">
        <v>82117</v>
      </c>
    </row>
    <row r="262374">
      <c r="A262374" s="1" t="s">
        <v>82118</v>
      </c>
    </row>
    <row r="262375">
      <c r="A262375" s="1" t="s">
        <v>82119</v>
      </c>
    </row>
    <row r="262376">
      <c r="A262376" s="1" t="s">
        <v>82120</v>
      </c>
    </row>
    <row r="262377">
      <c r="A262377" s="1" t="s">
        <v>82121</v>
      </c>
    </row>
    <row r="262378">
      <c r="A262378" s="1" t="s">
        <v>82122</v>
      </c>
    </row>
    <row r="262379">
      <c r="A262379" s="1" t="s">
        <v>82123</v>
      </c>
    </row>
    <row r="262380">
      <c r="A262380" s="1" t="s">
        <v>82124</v>
      </c>
    </row>
    <row r="262381">
      <c r="A262381" s="1" t="s">
        <v>82125</v>
      </c>
    </row>
    <row r="262382">
      <c r="A262382" s="1" t="s">
        <v>82126</v>
      </c>
    </row>
    <row r="262383">
      <c r="A262383" s="1" t="s">
        <v>82127</v>
      </c>
    </row>
    <row r="262384">
      <c r="A262384" s="1" t="s">
        <v>82128</v>
      </c>
    </row>
    <row r="262385">
      <c r="A262385" s="1" t="s">
        <v>82129</v>
      </c>
    </row>
    <row r="262386">
      <c r="A262386" s="1" t="s">
        <v>82130</v>
      </c>
    </row>
    <row r="262387">
      <c r="A262387" s="1" t="s">
        <v>82131</v>
      </c>
    </row>
    <row r="262388">
      <c r="A262388" s="1" t="s">
        <v>82132</v>
      </c>
    </row>
    <row r="262389">
      <c r="A262389" s="1" t="s">
        <v>82133</v>
      </c>
    </row>
    <row r="262390">
      <c r="A262390" s="1" t="s">
        <v>82134</v>
      </c>
    </row>
    <row r="262391">
      <c r="A262391" s="1" t="s">
        <v>82135</v>
      </c>
    </row>
    <row r="262392">
      <c r="A262392" s="1" t="s">
        <v>82136</v>
      </c>
    </row>
    <row r="262393">
      <c r="A262393" s="1" t="s">
        <v>82137</v>
      </c>
    </row>
    <row r="262394">
      <c r="A262394" s="1" t="s">
        <v>82138</v>
      </c>
    </row>
    <row r="262395">
      <c r="A262395" s="1" t="s">
        <v>82139</v>
      </c>
    </row>
    <row r="262396">
      <c r="A262396" s="1" t="s">
        <v>82140</v>
      </c>
    </row>
    <row r="262397">
      <c r="A262397" s="1" t="s">
        <v>82141</v>
      </c>
    </row>
    <row r="262398">
      <c r="A262398" s="1" t="s">
        <v>82142</v>
      </c>
    </row>
    <row r="262399">
      <c r="A262399" s="1" t="s">
        <v>82143</v>
      </c>
    </row>
    <row r="262400">
      <c r="A262400" s="1" t="s">
        <v>82144</v>
      </c>
    </row>
    <row r="262401">
      <c r="A262401" s="1" t="s">
        <v>82145</v>
      </c>
    </row>
    <row r="262402">
      <c r="A262402" s="1" t="s">
        <v>82146</v>
      </c>
    </row>
    <row r="262403">
      <c r="A262403" s="1" t="s">
        <v>82147</v>
      </c>
    </row>
    <row r="262404">
      <c r="A262404" s="1" t="s">
        <v>82148</v>
      </c>
    </row>
    <row r="262405">
      <c r="A262405" s="1" t="s">
        <v>82149</v>
      </c>
    </row>
    <row r="262406">
      <c r="A262406" s="1" t="s">
        <v>82150</v>
      </c>
    </row>
    <row r="262407">
      <c r="A262407" s="1" t="s">
        <v>82151</v>
      </c>
    </row>
    <row r="262408">
      <c r="A262408" s="1" t="s">
        <v>82152</v>
      </c>
    </row>
    <row r="262409">
      <c r="A262409" s="1" t="s">
        <v>82153</v>
      </c>
    </row>
    <row r="262410">
      <c r="A262410" s="1" t="s">
        <v>82154</v>
      </c>
    </row>
    <row r="262411">
      <c r="A262411" s="1" t="s">
        <v>82155</v>
      </c>
    </row>
    <row r="262412">
      <c r="A262412" s="1" t="s">
        <v>82156</v>
      </c>
    </row>
    <row r="262413">
      <c r="A262413" s="1" t="s">
        <v>82157</v>
      </c>
    </row>
    <row r="262414">
      <c r="A262414" s="1" t="s">
        <v>82158</v>
      </c>
    </row>
    <row r="262415">
      <c r="A262415" s="1" t="s">
        <v>82159</v>
      </c>
    </row>
    <row r="262416">
      <c r="A262416" s="1" t="s">
        <v>82160</v>
      </c>
    </row>
    <row r="262417">
      <c r="A262417" s="1" t="s">
        <v>82161</v>
      </c>
    </row>
    <row r="262418">
      <c r="A262418" s="1" t="s">
        <v>82162</v>
      </c>
    </row>
    <row r="262419">
      <c r="A262419" s="1" t="s">
        <v>82163</v>
      </c>
    </row>
    <row r="262420">
      <c r="A262420" s="1" t="s">
        <v>82164</v>
      </c>
    </row>
    <row r="262421">
      <c r="A262421" s="1" t="s">
        <v>82165</v>
      </c>
    </row>
    <row r="262422">
      <c r="A262422" s="1" t="s">
        <v>82166</v>
      </c>
    </row>
    <row r="262423">
      <c r="A262423" s="1" t="s">
        <v>82167</v>
      </c>
    </row>
    <row r="262424">
      <c r="A262424" s="1" t="s">
        <v>82168</v>
      </c>
    </row>
    <row r="262425">
      <c r="A262425" s="1" t="s">
        <v>82169</v>
      </c>
    </row>
    <row r="262426">
      <c r="A262426" s="1" t="s">
        <v>82170</v>
      </c>
    </row>
    <row r="262427">
      <c r="A262427" s="1" t="s">
        <v>82171</v>
      </c>
    </row>
    <row r="262428">
      <c r="A262428" s="1" t="s">
        <v>82172</v>
      </c>
    </row>
    <row r="262429">
      <c r="A262429" s="1" t="s">
        <v>82173</v>
      </c>
    </row>
    <row r="262430">
      <c r="A262430" s="1" t="s">
        <v>82174</v>
      </c>
    </row>
    <row r="262431">
      <c r="A262431" s="1" t="s">
        <v>82175</v>
      </c>
    </row>
    <row r="262432">
      <c r="A262432" s="1" t="s">
        <v>82176</v>
      </c>
    </row>
    <row r="262433">
      <c r="A262433" s="1" t="s">
        <v>82177</v>
      </c>
    </row>
    <row r="262434">
      <c r="A262434" s="1" t="s">
        <v>82178</v>
      </c>
    </row>
    <row r="262435">
      <c r="A262435" s="1" t="s">
        <v>82179</v>
      </c>
    </row>
    <row r="262436">
      <c r="A262436" s="1" t="s">
        <v>82180</v>
      </c>
    </row>
    <row r="262437">
      <c r="A262437" s="1" t="s">
        <v>82181</v>
      </c>
    </row>
    <row r="262438">
      <c r="A262438" s="1" t="s">
        <v>82182</v>
      </c>
    </row>
    <row r="262439">
      <c r="A262439" s="1" t="s">
        <v>82183</v>
      </c>
    </row>
    <row r="262440">
      <c r="A262440" s="1" t="s">
        <v>82184</v>
      </c>
    </row>
    <row r="262441">
      <c r="A262441" s="1" t="s">
        <v>82185</v>
      </c>
    </row>
    <row r="262442">
      <c r="A262442" s="1" t="s">
        <v>82186</v>
      </c>
    </row>
    <row r="262443">
      <c r="A262443" s="1" t="s">
        <v>82187</v>
      </c>
    </row>
    <row r="262444">
      <c r="A262444" s="1" t="s">
        <v>82188</v>
      </c>
    </row>
    <row r="262445">
      <c r="A262445" s="1" t="s">
        <v>82189</v>
      </c>
    </row>
    <row r="262446">
      <c r="A262446" s="1" t="s">
        <v>82190</v>
      </c>
    </row>
    <row r="262447">
      <c r="A262447" s="1" t="s">
        <v>82191</v>
      </c>
    </row>
    <row r="262448">
      <c r="A262448" s="1" t="s">
        <v>82192</v>
      </c>
    </row>
    <row r="262449">
      <c r="A262449" s="1" t="s">
        <v>82193</v>
      </c>
    </row>
    <row r="262450">
      <c r="A262450" s="1" t="s">
        <v>82194</v>
      </c>
    </row>
    <row r="262451">
      <c r="A262451" s="1" t="s">
        <v>82195</v>
      </c>
    </row>
    <row r="262452">
      <c r="A262452" s="1" t="s">
        <v>82196</v>
      </c>
    </row>
    <row r="262453">
      <c r="A262453" s="1" t="s">
        <v>82197</v>
      </c>
    </row>
    <row r="262454">
      <c r="A262454" s="1" t="s">
        <v>82198</v>
      </c>
    </row>
    <row r="262455">
      <c r="A262455" s="1" t="s">
        <v>82199</v>
      </c>
    </row>
    <row r="262456">
      <c r="A262456" s="1" t="s">
        <v>82200</v>
      </c>
    </row>
    <row r="262457">
      <c r="A262457" s="1" t="s">
        <v>82201</v>
      </c>
    </row>
    <row r="262458">
      <c r="A262458" s="1" t="s">
        <v>82202</v>
      </c>
    </row>
    <row r="262459">
      <c r="A262459" s="1" t="s">
        <v>82203</v>
      </c>
    </row>
    <row r="262460">
      <c r="A262460" s="1" t="s">
        <v>82204</v>
      </c>
    </row>
    <row r="262461">
      <c r="A262461" s="1" t="s">
        <v>82205</v>
      </c>
    </row>
    <row r="262462">
      <c r="A262462" s="1" t="s">
        <v>82206</v>
      </c>
    </row>
    <row r="262463">
      <c r="A262463" s="1" t="s">
        <v>82207</v>
      </c>
    </row>
    <row r="262464">
      <c r="A262464" s="1" t="s">
        <v>82208</v>
      </c>
    </row>
    <row r="262465">
      <c r="A262465" s="1" t="s">
        <v>82209</v>
      </c>
    </row>
    <row r="262466">
      <c r="A262466" s="1" t="s">
        <v>82210</v>
      </c>
    </row>
    <row r="262467">
      <c r="A262467" s="1" t="s">
        <v>82211</v>
      </c>
    </row>
    <row r="262468">
      <c r="A262468" s="1" t="s">
        <v>82212</v>
      </c>
    </row>
    <row r="262469">
      <c r="A262469" s="1" t="s">
        <v>82213</v>
      </c>
    </row>
    <row r="262470">
      <c r="A262470" s="1" t="s">
        <v>82214</v>
      </c>
    </row>
    <row r="262471">
      <c r="A262471" s="1" t="s">
        <v>82215</v>
      </c>
    </row>
    <row r="262472">
      <c r="A262472" s="1" t="s">
        <v>82216</v>
      </c>
    </row>
    <row r="262473">
      <c r="A262473" s="1" t="s">
        <v>82217</v>
      </c>
    </row>
    <row r="262474">
      <c r="A262474" s="1" t="s">
        <v>82218</v>
      </c>
    </row>
    <row r="262475">
      <c r="A262475" s="1" t="s">
        <v>82219</v>
      </c>
    </row>
    <row r="262476">
      <c r="A262476" s="1" t="s">
        <v>82220</v>
      </c>
    </row>
    <row r="262477">
      <c r="A262477" s="1" t="s">
        <v>82221</v>
      </c>
    </row>
    <row r="262478">
      <c r="A262478" s="1" t="s">
        <v>82222</v>
      </c>
    </row>
    <row r="262479">
      <c r="A262479" s="1" t="s">
        <v>82223</v>
      </c>
    </row>
    <row r="262480">
      <c r="A262480" s="1" t="s">
        <v>82224</v>
      </c>
    </row>
    <row r="262481">
      <c r="A262481" s="1" t="s">
        <v>82225</v>
      </c>
    </row>
    <row r="262482">
      <c r="A262482" s="1" t="s">
        <v>82226</v>
      </c>
    </row>
    <row r="262483">
      <c r="A262483" s="1" t="s">
        <v>82227</v>
      </c>
    </row>
    <row r="262484">
      <c r="A262484" s="1" t="s">
        <v>82228</v>
      </c>
    </row>
    <row r="262485">
      <c r="A262485" s="1" t="s">
        <v>82229</v>
      </c>
    </row>
    <row r="262486">
      <c r="A262486" s="1" t="s">
        <v>82230</v>
      </c>
    </row>
    <row r="262487">
      <c r="A262487" s="1" t="s">
        <v>82231</v>
      </c>
    </row>
    <row r="262488">
      <c r="A262488" s="1" t="s">
        <v>82232</v>
      </c>
    </row>
    <row r="262489">
      <c r="A262489" s="1" t="s">
        <v>82233</v>
      </c>
    </row>
    <row r="262490">
      <c r="A262490" s="1" t="s">
        <v>82234</v>
      </c>
    </row>
    <row r="262491">
      <c r="A262491" s="1" t="s">
        <v>82235</v>
      </c>
    </row>
    <row r="262492">
      <c r="A262492" s="1" t="s">
        <v>82236</v>
      </c>
    </row>
    <row r="262493">
      <c r="A262493" s="1" t="s">
        <v>82237</v>
      </c>
    </row>
    <row r="262494">
      <c r="A262494" s="1" t="s">
        <v>82103</v>
      </c>
    </row>
    <row r="262495">
      <c r="A262495" s="1" t="s">
        <v>82104</v>
      </c>
    </row>
    <row r="262496">
      <c r="A262496" s="1" t="s">
        <v>82105</v>
      </c>
    </row>
    <row r="262497">
      <c r="A262497" s="1" t="s">
        <v>82106</v>
      </c>
    </row>
    <row r="262498">
      <c r="A262498" s="1" t="s">
        <v>82107</v>
      </c>
    </row>
    <row r="262499">
      <c r="A262499" s="1" t="s">
        <v>82108</v>
      </c>
    </row>
    <row r="262500">
      <c r="A262500" s="1" t="s">
        <v>82109</v>
      </c>
    </row>
    <row r="262501">
      <c r="A262501" s="1" t="s">
        <v>82110</v>
      </c>
    </row>
    <row r="262502">
      <c r="A262502" s="1" t="s">
        <v>82111</v>
      </c>
    </row>
    <row r="262503">
      <c r="A262503" s="1" t="s">
        <v>82112</v>
      </c>
    </row>
    <row r="262504">
      <c r="A262504" s="1" t="s">
        <v>82113</v>
      </c>
    </row>
    <row r="262505">
      <c r="A262505" s="1" t="s">
        <v>82114</v>
      </c>
    </row>
    <row r="262506">
      <c r="A262506" s="1" t="s">
        <v>82115</v>
      </c>
    </row>
    <row r="262507">
      <c r="A262507" s="1" t="s">
        <v>82116</v>
      </c>
    </row>
    <row r="262508">
      <c r="A262508" s="1" t="s">
        <v>82117</v>
      </c>
    </row>
    <row r="262509">
      <c r="A262509" s="1" t="s">
        <v>82118</v>
      </c>
    </row>
    <row r="262510">
      <c r="A262510" s="1" t="s">
        <v>82119</v>
      </c>
    </row>
    <row r="262511">
      <c r="A262511" s="1" t="s">
        <v>82120</v>
      </c>
    </row>
    <row r="262512">
      <c r="A262512" s="1" t="s">
        <v>82121</v>
      </c>
    </row>
    <row r="262513">
      <c r="A262513" s="1" t="s">
        <v>82122</v>
      </c>
    </row>
    <row r="262514">
      <c r="A262514" s="1" t="s">
        <v>82123</v>
      </c>
    </row>
    <row r="262515">
      <c r="A262515" s="1" t="s">
        <v>82124</v>
      </c>
    </row>
    <row r="262516">
      <c r="A262516" s="1" t="s">
        <v>82125</v>
      </c>
    </row>
    <row r="262517">
      <c r="A262517" s="1" t="s">
        <v>82126</v>
      </c>
    </row>
    <row r="262518">
      <c r="A262518" s="1" t="s">
        <v>82127</v>
      </c>
    </row>
    <row r="262519">
      <c r="A262519" s="1" t="s">
        <v>82128</v>
      </c>
    </row>
    <row r="262520">
      <c r="A262520" s="1" t="s">
        <v>82129</v>
      </c>
    </row>
    <row r="262521">
      <c r="A262521" s="1" t="s">
        <v>82130</v>
      </c>
    </row>
    <row r="262522">
      <c r="A262522" s="1" t="s">
        <v>82131</v>
      </c>
    </row>
    <row r="262523">
      <c r="A262523" s="1" t="s">
        <v>82132</v>
      </c>
    </row>
    <row r="262524">
      <c r="A262524" s="1" t="s">
        <v>82133</v>
      </c>
    </row>
    <row r="262525">
      <c r="A262525" s="1" t="s">
        <v>82134</v>
      </c>
    </row>
    <row r="262526">
      <c r="A262526" s="1" t="s">
        <v>82135</v>
      </c>
    </row>
    <row r="262527">
      <c r="A262527" s="1" t="s">
        <v>82136</v>
      </c>
    </row>
    <row r="262528">
      <c r="A262528" s="1" t="s">
        <v>82137</v>
      </c>
    </row>
    <row r="262529">
      <c r="A262529" s="1" t="s">
        <v>82138</v>
      </c>
    </row>
    <row r="262530">
      <c r="A262530" s="1" t="s">
        <v>82139</v>
      </c>
    </row>
    <row r="262531">
      <c r="A262531" s="1" t="s">
        <v>82140</v>
      </c>
    </row>
    <row r="262532">
      <c r="A262532" s="1" t="s">
        <v>82141</v>
      </c>
    </row>
    <row r="262533">
      <c r="A262533" s="1" t="s">
        <v>82142</v>
      </c>
    </row>
    <row r="262534">
      <c r="A262534" s="1" t="s">
        <v>82143</v>
      </c>
    </row>
    <row r="262535">
      <c r="A262535" s="1" t="s">
        <v>82144</v>
      </c>
    </row>
    <row r="262536">
      <c r="A262536" s="1" t="s">
        <v>82145</v>
      </c>
    </row>
    <row r="262537">
      <c r="A262537" s="1" t="s">
        <v>82146</v>
      </c>
    </row>
    <row r="262538">
      <c r="A262538" s="1" t="s">
        <v>82147</v>
      </c>
    </row>
    <row r="262539">
      <c r="A262539" s="1" t="s">
        <v>82148</v>
      </c>
    </row>
    <row r="262540">
      <c r="A262540" s="1" t="s">
        <v>82149</v>
      </c>
    </row>
    <row r="262541">
      <c r="A262541" s="1" t="s">
        <v>82150</v>
      </c>
    </row>
    <row r="262542">
      <c r="A262542" s="1" t="s">
        <v>82151</v>
      </c>
    </row>
    <row r="262543">
      <c r="A262543" s="1" t="s">
        <v>82152</v>
      </c>
    </row>
    <row r="262544">
      <c r="A262544" s="1" t="s">
        <v>82153</v>
      </c>
    </row>
    <row r="262545">
      <c r="A262545" s="1" t="s">
        <v>82154</v>
      </c>
    </row>
    <row r="262546">
      <c r="A262546" s="1" t="s">
        <v>82155</v>
      </c>
    </row>
    <row r="262547">
      <c r="A262547" s="1" t="s">
        <v>82156</v>
      </c>
    </row>
    <row r="262548">
      <c r="A262548" s="1" t="s">
        <v>82157</v>
      </c>
    </row>
    <row r="262549">
      <c r="A262549" s="1" t="s">
        <v>82158</v>
      </c>
    </row>
    <row r="262550">
      <c r="A262550" s="1" t="s">
        <v>82159</v>
      </c>
    </row>
    <row r="262551">
      <c r="A262551" s="1" t="s">
        <v>82160</v>
      </c>
    </row>
    <row r="262552">
      <c r="A262552" s="1" t="s">
        <v>82161</v>
      </c>
    </row>
    <row r="262553">
      <c r="A262553" s="1" t="s">
        <v>82162</v>
      </c>
    </row>
    <row r="262554">
      <c r="A262554" s="1" t="s">
        <v>82163</v>
      </c>
    </row>
    <row r="262555">
      <c r="A262555" s="1" t="s">
        <v>82164</v>
      </c>
    </row>
    <row r="262556">
      <c r="A262556" s="1" t="s">
        <v>82165</v>
      </c>
    </row>
    <row r="262557">
      <c r="A262557" s="1" t="s">
        <v>82166</v>
      </c>
    </row>
    <row r="262558">
      <c r="A262558" s="1" t="s">
        <v>82167</v>
      </c>
    </row>
    <row r="262559">
      <c r="A262559" s="1" t="s">
        <v>82168</v>
      </c>
    </row>
    <row r="262560">
      <c r="A262560" s="1" t="s">
        <v>82169</v>
      </c>
    </row>
    <row r="262561">
      <c r="A262561" s="1" t="s">
        <v>82170</v>
      </c>
    </row>
    <row r="262562">
      <c r="A262562" s="1" t="s">
        <v>82171</v>
      </c>
    </row>
    <row r="262563">
      <c r="A262563" s="1" t="s">
        <v>82173</v>
      </c>
    </row>
    <row r="262564">
      <c r="A262564" s="1" t="s">
        <v>82174</v>
      </c>
    </row>
    <row r="262565">
      <c r="A262565" s="1" t="s">
        <v>82175</v>
      </c>
    </row>
    <row r="262566">
      <c r="A262566" s="1" t="s">
        <v>82176</v>
      </c>
    </row>
    <row r="262567">
      <c r="A262567" s="1" t="s">
        <v>82177</v>
      </c>
    </row>
    <row r="262568">
      <c r="A262568" s="1" t="s">
        <v>82178</v>
      </c>
    </row>
    <row r="262569">
      <c r="A262569" s="1" t="s">
        <v>82179</v>
      </c>
    </row>
    <row r="262570">
      <c r="A262570" s="1" t="s">
        <v>82180</v>
      </c>
    </row>
    <row r="262571">
      <c r="A262571" s="1" t="s">
        <v>82181</v>
      </c>
    </row>
    <row r="262572">
      <c r="A262572" s="1" t="s">
        <v>82182</v>
      </c>
    </row>
    <row r="262573">
      <c r="A262573" s="1" t="s">
        <v>82183</v>
      </c>
    </row>
    <row r="262574">
      <c r="A262574" s="1" t="s">
        <v>82184</v>
      </c>
    </row>
    <row r="262575">
      <c r="A262575" s="1" t="s">
        <v>82185</v>
      </c>
    </row>
    <row r="262576">
      <c r="A262576" s="1" t="s">
        <v>82186</v>
      </c>
    </row>
    <row r="262577">
      <c r="A262577" s="1" t="s">
        <v>82187</v>
      </c>
    </row>
    <row r="262578">
      <c r="A262578" s="1" t="s">
        <v>82188</v>
      </c>
    </row>
    <row r="262579">
      <c r="A262579" s="1" t="s">
        <v>82189</v>
      </c>
    </row>
    <row r="262580">
      <c r="A262580" s="1" t="s">
        <v>82190</v>
      </c>
    </row>
    <row r="262581">
      <c r="A262581" s="1" t="s">
        <v>82191</v>
      </c>
    </row>
    <row r="262582">
      <c r="A262582" s="1" t="s">
        <v>82192</v>
      </c>
    </row>
    <row r="262583">
      <c r="A262583" s="1" t="s">
        <v>82193</v>
      </c>
    </row>
    <row r="262584">
      <c r="A262584" s="1" t="s">
        <v>82194</v>
      </c>
    </row>
    <row r="262585">
      <c r="A262585" s="1" t="s">
        <v>82195</v>
      </c>
    </row>
    <row r="262586">
      <c r="A262586" s="1" t="s">
        <v>82196</v>
      </c>
    </row>
    <row r="262587">
      <c r="A262587" s="1" t="s">
        <v>82197</v>
      </c>
    </row>
    <row r="262588">
      <c r="A262588" s="1" t="s">
        <v>82198</v>
      </c>
    </row>
    <row r="262589">
      <c r="A262589" s="1" t="s">
        <v>82199</v>
      </c>
    </row>
    <row r="262590">
      <c r="A262590" s="1" t="s">
        <v>82200</v>
      </c>
    </row>
    <row r="262591">
      <c r="A262591" s="1" t="s">
        <v>82201</v>
      </c>
    </row>
    <row r="262592">
      <c r="A262592" s="1" t="s">
        <v>82202</v>
      </c>
    </row>
    <row r="262593">
      <c r="A262593" s="1" t="s">
        <v>82203</v>
      </c>
    </row>
    <row r="262594">
      <c r="A262594" s="1" t="s">
        <v>82204</v>
      </c>
    </row>
    <row r="262595">
      <c r="A262595" s="1" t="s">
        <v>82205</v>
      </c>
    </row>
    <row r="262596">
      <c r="A262596" s="1" t="s">
        <v>82206</v>
      </c>
    </row>
    <row r="262597">
      <c r="A262597" s="1" t="s">
        <v>82207</v>
      </c>
    </row>
    <row r="262598">
      <c r="A262598" s="1" t="s">
        <v>82208</v>
      </c>
    </row>
    <row r="262599">
      <c r="A262599" s="1" t="s">
        <v>82209</v>
      </c>
    </row>
    <row r="262600">
      <c r="A262600" s="1" t="s">
        <v>82210</v>
      </c>
    </row>
    <row r="262601">
      <c r="A262601" s="1" t="s">
        <v>82211</v>
      </c>
    </row>
    <row r="262602">
      <c r="A262602" s="1" t="s">
        <v>82212</v>
      </c>
    </row>
    <row r="262603">
      <c r="A262603" s="1" t="s">
        <v>82213</v>
      </c>
    </row>
    <row r="262604">
      <c r="A262604" s="1" t="s">
        <v>82214</v>
      </c>
    </row>
    <row r="262605">
      <c r="A262605" s="1" t="s">
        <v>82215</v>
      </c>
    </row>
    <row r="262606">
      <c r="A262606" s="1" t="s">
        <v>82216</v>
      </c>
    </row>
    <row r="262607">
      <c r="A262607" s="1" t="s">
        <v>82217</v>
      </c>
    </row>
    <row r="262608">
      <c r="A262608" s="1" t="s">
        <v>82218</v>
      </c>
    </row>
    <row r="262609">
      <c r="A262609" s="1" t="s">
        <v>82219</v>
      </c>
    </row>
    <row r="262610">
      <c r="A262610" s="1" t="s">
        <v>82220</v>
      </c>
    </row>
    <row r="262611">
      <c r="A262611" s="1" t="s">
        <v>82221</v>
      </c>
    </row>
    <row r="262612">
      <c r="A262612" s="1" t="s">
        <v>82222</v>
      </c>
    </row>
    <row r="262613">
      <c r="A262613" s="1" t="s">
        <v>82223</v>
      </c>
    </row>
    <row r="262614">
      <c r="A262614" s="1" t="s">
        <v>82224</v>
      </c>
    </row>
    <row r="262615">
      <c r="A262615" s="1" t="s">
        <v>82225</v>
      </c>
    </row>
    <row r="262616">
      <c r="A262616" s="1" t="s">
        <v>82226</v>
      </c>
    </row>
    <row r="262617">
      <c r="A262617" s="1" t="s">
        <v>82227</v>
      </c>
    </row>
    <row r="262618">
      <c r="A262618" s="1" t="s">
        <v>82228</v>
      </c>
    </row>
    <row r="262619">
      <c r="A262619" s="1" t="s">
        <v>82229</v>
      </c>
    </row>
    <row r="262620">
      <c r="A262620" s="1" t="s">
        <v>82230</v>
      </c>
    </row>
    <row r="262621">
      <c r="A262621" s="1" t="s">
        <v>82231</v>
      </c>
    </row>
    <row r="262622">
      <c r="A262622" s="1" t="s">
        <v>82232</v>
      </c>
    </row>
    <row r="262623">
      <c r="A262623" s="1" t="s">
        <v>82233</v>
      </c>
    </row>
    <row r="262624">
      <c r="A262624" s="1" t="s">
        <v>82234</v>
      </c>
    </row>
    <row r="262625">
      <c r="A262625" s="1" t="s">
        <v>82235</v>
      </c>
    </row>
    <row r="262626">
      <c r="A262626" s="1" t="s">
        <v>82236</v>
      </c>
    </row>
    <row r="262627">
      <c r="A262627" s="1" t="s">
        <v>82238</v>
      </c>
    </row>
    <row r="262628">
      <c r="A262628" s="1" t="s">
        <v>82239</v>
      </c>
    </row>
    <row r="262629">
      <c r="A262629" s="1" t="s">
        <v>82240</v>
      </c>
    </row>
    <row r="262630">
      <c r="A262630" s="1" t="s">
        <v>82241</v>
      </c>
    </row>
    <row r="262631">
      <c r="A262631" s="1" t="s">
        <v>82242</v>
      </c>
    </row>
    <row r="262632">
      <c r="A262632" s="1" t="s">
        <v>14342</v>
      </c>
    </row>
    <row r="262633">
      <c r="A262633" s="1" t="s">
        <v>82243</v>
      </c>
    </row>
    <row r="262634">
      <c r="A262634" s="1" t="s">
        <v>977</v>
      </c>
    </row>
    <row r="262635">
      <c r="A262635" s="1" t="s">
        <v>82244</v>
      </c>
    </row>
    <row r="262636">
      <c r="A262636" s="1" t="s">
        <v>322</v>
      </c>
    </row>
    <row r="262637">
      <c r="A262637" s="1" t="s">
        <v>39916</v>
      </c>
    </row>
    <row r="262638">
      <c r="A262638" s="1" t="s">
        <v>82245</v>
      </c>
    </row>
    <row r="262639">
      <c r="A262639" s="1" t="s">
        <v>82246</v>
      </c>
    </row>
    <row r="262640">
      <c r="A262640" s="1" t="s">
        <v>1208</v>
      </c>
    </row>
    <row r="262641">
      <c r="A262641" s="1" t="s">
        <v>34606</v>
      </c>
    </row>
    <row r="262642">
      <c r="A262642" s="1" t="s">
        <v>40028</v>
      </c>
    </row>
    <row r="262643">
      <c r="A262643" s="1" t="s">
        <v>82247</v>
      </c>
    </row>
    <row r="262644">
      <c r="A262644" s="1" t="s">
        <v>82248</v>
      </c>
    </row>
    <row r="262645">
      <c r="A262645" s="1" t="s">
        <v>35207</v>
      </c>
    </row>
    <row r="262646">
      <c r="A262646" s="1" t="s">
        <v>82249</v>
      </c>
    </row>
    <row r="262647">
      <c r="A262647" s="1" t="s">
        <v>82250</v>
      </c>
    </row>
    <row r="262648">
      <c r="A262648" s="1" t="s">
        <v>82251</v>
      </c>
    </row>
    <row r="262649">
      <c r="A262649" s="1" t="s">
        <v>82252</v>
      </c>
    </row>
    <row r="262650">
      <c r="A262650" s="1" t="s">
        <v>39695</v>
      </c>
    </row>
    <row r="262651">
      <c r="A262651" s="1" t="s">
        <v>82253</v>
      </c>
    </row>
    <row r="262652">
      <c r="A262652" s="1" t="s">
        <v>34111</v>
      </c>
    </row>
    <row r="262653">
      <c r="A262653" s="1" t="s">
        <v>82254</v>
      </c>
    </row>
    <row r="262654">
      <c r="A262654" s="1" t="s">
        <v>82255</v>
      </c>
    </row>
    <row r="262655">
      <c r="A262655" s="1" t="s">
        <v>82256</v>
      </c>
    </row>
    <row r="262656">
      <c r="A262656" s="1" t="s">
        <v>1327</v>
      </c>
    </row>
    <row r="262657">
      <c r="A262657" s="1" t="s">
        <v>82257</v>
      </c>
    </row>
    <row r="262658">
      <c r="A262658" s="1" t="s">
        <v>82258</v>
      </c>
    </row>
    <row r="262659">
      <c r="A262659" s="1" t="s">
        <v>82259</v>
      </c>
    </row>
    <row r="262660">
      <c r="A262660" s="1" t="s">
        <v>82260</v>
      </c>
    </row>
    <row r="262661">
      <c r="A262661" s="3" t="str">
        <f/>
        <v>#ERROR!</v>
      </c>
    </row>
    <row r="262662">
      <c r="A262662" s="1" t="s">
        <v>82261</v>
      </c>
    </row>
    <row r="262663">
      <c r="A262663" s="1" t="s">
        <v>22034</v>
      </c>
    </row>
    <row r="262664">
      <c r="A262664" s="1" t="s">
        <v>82262</v>
      </c>
    </row>
    <row r="262665">
      <c r="A262665" s="1" t="s">
        <v>82263</v>
      </c>
    </row>
    <row r="262666">
      <c r="A262666" s="1" t="s">
        <v>82264</v>
      </c>
    </row>
    <row r="262667">
      <c r="A262667" s="1" t="s">
        <v>82265</v>
      </c>
    </row>
    <row r="262668">
      <c r="A262668" s="1" t="s">
        <v>45115</v>
      </c>
    </row>
    <row r="262669">
      <c r="A262669" s="1" t="s">
        <v>82266</v>
      </c>
    </row>
    <row r="262670">
      <c r="A262670" s="1" t="s">
        <v>82267</v>
      </c>
    </row>
    <row r="262671">
      <c r="A262671" s="1" t="s">
        <v>82268</v>
      </c>
    </row>
    <row r="262672">
      <c r="A262672" s="1" t="s">
        <v>82269</v>
      </c>
    </row>
    <row r="262673">
      <c r="A262673" s="1" t="s">
        <v>82270</v>
      </c>
    </row>
    <row r="262674">
      <c r="A262674" s="1" t="s">
        <v>82271</v>
      </c>
    </row>
    <row r="262675">
      <c r="A262675" s="1" t="s">
        <v>82272</v>
      </c>
    </row>
    <row r="262676">
      <c r="A262676" s="1" t="s">
        <v>82273</v>
      </c>
    </row>
    <row r="262677">
      <c r="A262677" s="1" t="s">
        <v>82274</v>
      </c>
    </row>
    <row r="262678">
      <c r="A262678" s="1" t="s">
        <v>82275</v>
      </c>
    </row>
    <row r="262679">
      <c r="A262679" s="1" t="s">
        <v>82276</v>
      </c>
    </row>
    <row r="262680">
      <c r="A262680" s="1" t="s">
        <v>82277</v>
      </c>
    </row>
    <row r="262681">
      <c r="A262681" s="1" t="s">
        <v>82278</v>
      </c>
    </row>
    <row r="262682">
      <c r="A262682" s="1" t="s">
        <v>82279</v>
      </c>
    </row>
    <row r="262683">
      <c r="A262683" s="1" t="s">
        <v>82280</v>
      </c>
    </row>
    <row r="262684">
      <c r="A262684" s="1" t="s">
        <v>82281</v>
      </c>
    </row>
    <row r="262685">
      <c r="A262685" s="1" t="s">
        <v>82282</v>
      </c>
    </row>
    <row r="262686">
      <c r="A262686" s="1" t="s">
        <v>82283</v>
      </c>
    </row>
    <row r="262687">
      <c r="A262687" s="1" t="s">
        <v>82284</v>
      </c>
    </row>
    <row r="262688">
      <c r="A262688" s="1" t="s">
        <v>82285</v>
      </c>
    </row>
    <row r="262689">
      <c r="A262689" s="1" t="s">
        <v>82286</v>
      </c>
    </row>
    <row r="262690">
      <c r="A262690" s="1" t="s">
        <v>82287</v>
      </c>
    </row>
    <row r="262691">
      <c r="A262691" s="1" t="s">
        <v>82288</v>
      </c>
    </row>
    <row r="262692">
      <c r="A262692" s="1" t="s">
        <v>82289</v>
      </c>
    </row>
    <row r="262693">
      <c r="A262693" s="3" t="str">
        <f/>
        <v>#ERROR!</v>
      </c>
    </row>
    <row r="262694">
      <c r="A262694" s="1" t="s">
        <v>82290</v>
      </c>
    </row>
    <row r="262695">
      <c r="A262695" s="1" t="s">
        <v>82291</v>
      </c>
    </row>
    <row r="262696">
      <c r="A262696" s="1" t="s">
        <v>74002</v>
      </c>
    </row>
    <row r="262697">
      <c r="A262697" s="1" t="s">
        <v>82292</v>
      </c>
    </row>
    <row r="262698">
      <c r="A262698" s="1" t="s">
        <v>82293</v>
      </c>
    </row>
    <row r="262699">
      <c r="A262699" s="3" t="str">
        <f/>
        <v>#ERROR!</v>
      </c>
    </row>
    <row r="262700">
      <c r="A262700" s="1" t="s">
        <v>35651</v>
      </c>
    </row>
    <row r="262701">
      <c r="A262701" s="1" t="s">
        <v>82294</v>
      </c>
    </row>
    <row r="262702">
      <c r="A262702" s="1" t="s">
        <v>82295</v>
      </c>
    </row>
    <row r="262703">
      <c r="A262703" s="1" t="s">
        <v>82296</v>
      </c>
    </row>
    <row r="262704">
      <c r="A262704" s="1" t="s">
        <v>82297</v>
      </c>
    </row>
    <row r="262705">
      <c r="A262705" s="1" t="s">
        <v>82298</v>
      </c>
    </row>
    <row r="262706">
      <c r="A262706" s="1" t="s">
        <v>82299</v>
      </c>
    </row>
    <row r="262707">
      <c r="A262707" s="1" t="s">
        <v>82300</v>
      </c>
    </row>
    <row r="262708">
      <c r="A262708" s="1" t="s">
        <v>82301</v>
      </c>
    </row>
    <row r="262709">
      <c r="A262709" s="1" t="s">
        <v>82302</v>
      </c>
    </row>
    <row r="262710">
      <c r="A262710" s="1" t="s">
        <v>82303</v>
      </c>
    </row>
    <row r="262711">
      <c r="A262711" s="1" t="s">
        <v>82304</v>
      </c>
    </row>
    <row r="262712">
      <c r="A262712" s="1" t="s">
        <v>82305</v>
      </c>
    </row>
    <row r="262713">
      <c r="A262713" s="1" t="s">
        <v>82306</v>
      </c>
    </row>
    <row r="262714">
      <c r="A262714" s="1" t="s">
        <v>82307</v>
      </c>
    </row>
    <row r="262715">
      <c r="A262715" s="1" t="s">
        <v>82308</v>
      </c>
    </row>
    <row r="262716">
      <c r="A262716" s="1" t="s">
        <v>82309</v>
      </c>
    </row>
    <row r="262717">
      <c r="A262717" s="1" t="s">
        <v>82310</v>
      </c>
    </row>
    <row r="262718">
      <c r="A262718" s="1" t="s">
        <v>82311</v>
      </c>
    </row>
    <row r="262719">
      <c r="A262719" s="1" t="s">
        <v>82312</v>
      </c>
    </row>
    <row r="262720">
      <c r="A262720" s="1" t="s">
        <v>82313</v>
      </c>
    </row>
    <row r="262721">
      <c r="A262721" s="1" t="s">
        <v>82314</v>
      </c>
    </row>
    <row r="262722">
      <c r="A262722" s="1" t="s">
        <v>82315</v>
      </c>
    </row>
    <row r="262723">
      <c r="A262723" s="1" t="s">
        <v>82316</v>
      </c>
    </row>
    <row r="262724">
      <c r="A262724" s="1" t="s">
        <v>82317</v>
      </c>
    </row>
    <row r="262725">
      <c r="A262725" s="1" t="s">
        <v>82318</v>
      </c>
    </row>
    <row r="262726">
      <c r="A262726" s="1" t="s">
        <v>82319</v>
      </c>
    </row>
    <row r="262727">
      <c r="A262727" s="1" t="s">
        <v>82320</v>
      </c>
    </row>
    <row r="262728">
      <c r="A262728" s="1" t="s">
        <v>82321</v>
      </c>
    </row>
    <row r="262729">
      <c r="A262729" s="1" t="s">
        <v>82322</v>
      </c>
    </row>
    <row r="262730">
      <c r="A262730" s="1" t="s">
        <v>82323</v>
      </c>
    </row>
    <row r="262731">
      <c r="A262731" s="1" t="s">
        <v>82324</v>
      </c>
    </row>
    <row r="262732">
      <c r="A262732" s="1" t="s">
        <v>82325</v>
      </c>
    </row>
    <row r="262733">
      <c r="A262733" s="1" t="s">
        <v>82326</v>
      </c>
    </row>
    <row r="262734">
      <c r="A262734" s="1" t="s">
        <v>82327</v>
      </c>
    </row>
    <row r="262735">
      <c r="A262735" s="1" t="s">
        <v>82328</v>
      </c>
    </row>
    <row r="262736">
      <c r="A262736" s="1" t="s">
        <v>82329</v>
      </c>
    </row>
    <row r="262737">
      <c r="A262737" s="1" t="s">
        <v>82330</v>
      </c>
    </row>
    <row r="262738">
      <c r="A262738" s="1" t="s">
        <v>82331</v>
      </c>
    </row>
    <row r="262739">
      <c r="A262739" s="1" t="s">
        <v>82332</v>
      </c>
    </row>
    <row r="262740">
      <c r="A262740" s="1" t="s">
        <v>36912</v>
      </c>
    </row>
    <row r="262741">
      <c r="A262741" s="1" t="s">
        <v>82333</v>
      </c>
    </row>
    <row r="262742">
      <c r="A262742" s="1" t="s">
        <v>82334</v>
      </c>
    </row>
    <row r="262743">
      <c r="A262743" s="1" t="s">
        <v>41046</v>
      </c>
    </row>
    <row r="262744">
      <c r="A262744" s="1" t="s">
        <v>82335</v>
      </c>
    </row>
    <row r="262745">
      <c r="A262745" s="1" t="s">
        <v>82241</v>
      </c>
    </row>
    <row r="262746">
      <c r="A262746" s="1" t="s">
        <v>82242</v>
      </c>
    </row>
    <row r="262747">
      <c r="A262747" s="1" t="s">
        <v>82243</v>
      </c>
    </row>
    <row r="262748">
      <c r="A262748" s="1" t="s">
        <v>82244</v>
      </c>
    </row>
    <row r="262749">
      <c r="A262749" s="1" t="s">
        <v>39916</v>
      </c>
    </row>
    <row r="262750">
      <c r="A262750" s="1" t="s">
        <v>82245</v>
      </c>
    </row>
    <row r="262751">
      <c r="A262751" s="1" t="s">
        <v>82246</v>
      </c>
    </row>
    <row r="262752">
      <c r="A262752" s="1" t="s">
        <v>34606</v>
      </c>
    </row>
    <row r="262753">
      <c r="A262753" s="1" t="s">
        <v>40028</v>
      </c>
    </row>
    <row r="262754">
      <c r="A262754" s="1" t="s">
        <v>82247</v>
      </c>
    </row>
    <row r="262755">
      <c r="A262755" s="1" t="s">
        <v>82248</v>
      </c>
    </row>
    <row r="262756">
      <c r="A262756" s="1" t="s">
        <v>35207</v>
      </c>
    </row>
    <row r="262757">
      <c r="A262757" s="1" t="s">
        <v>82249</v>
      </c>
    </row>
    <row r="262758">
      <c r="A262758" s="1" t="s">
        <v>82250</v>
      </c>
    </row>
    <row r="262759">
      <c r="A262759" s="1" t="s">
        <v>82251</v>
      </c>
    </row>
    <row r="262760">
      <c r="A262760" s="1" t="s">
        <v>82252</v>
      </c>
    </row>
    <row r="262761">
      <c r="A262761" s="1" t="s">
        <v>39695</v>
      </c>
    </row>
    <row r="262762">
      <c r="A262762" s="1" t="s">
        <v>82253</v>
      </c>
    </row>
    <row r="262763">
      <c r="A262763" s="1" t="s">
        <v>82254</v>
      </c>
    </row>
    <row r="262764">
      <c r="A262764" s="1" t="s">
        <v>82255</v>
      </c>
    </row>
    <row r="262765">
      <c r="A262765" s="1" t="s">
        <v>82256</v>
      </c>
    </row>
    <row r="262766">
      <c r="A262766" s="1" t="s">
        <v>1327</v>
      </c>
    </row>
    <row r="262767">
      <c r="A262767" s="1" t="s">
        <v>82257</v>
      </c>
    </row>
    <row r="262768">
      <c r="A262768" s="1" t="s">
        <v>82258</v>
      </c>
    </row>
    <row r="262769">
      <c r="A262769" s="1" t="s">
        <v>82259</v>
      </c>
    </row>
    <row r="262770">
      <c r="A262770" s="1" t="s">
        <v>82260</v>
      </c>
    </row>
    <row r="262771">
      <c r="A262771" s="1" t="s">
        <v>82261</v>
      </c>
    </row>
    <row r="262772">
      <c r="A262772" s="1" t="s">
        <v>82262</v>
      </c>
    </row>
    <row r="262773">
      <c r="A262773" s="1" t="s">
        <v>82263</v>
      </c>
    </row>
    <row r="262774">
      <c r="A262774" s="1" t="s">
        <v>82264</v>
      </c>
    </row>
    <row r="262775">
      <c r="A262775" s="1" t="s">
        <v>82265</v>
      </c>
    </row>
    <row r="262776">
      <c r="A262776" s="1" t="s">
        <v>45115</v>
      </c>
    </row>
    <row r="262777">
      <c r="A262777" s="1" t="s">
        <v>82266</v>
      </c>
    </row>
    <row r="262778">
      <c r="A262778" s="1" t="s">
        <v>82267</v>
      </c>
    </row>
    <row r="262779">
      <c r="A262779" s="1" t="s">
        <v>82268</v>
      </c>
    </row>
    <row r="262780">
      <c r="A262780" s="1" t="s">
        <v>82269</v>
      </c>
    </row>
    <row r="262781">
      <c r="A262781" s="1" t="s">
        <v>82270</v>
      </c>
    </row>
    <row r="262782">
      <c r="A262782" s="1" t="s">
        <v>82271</v>
      </c>
    </row>
    <row r="262783">
      <c r="A262783" s="1" t="s">
        <v>82272</v>
      </c>
    </row>
    <row r="262784">
      <c r="A262784" s="1" t="s">
        <v>82273</v>
      </c>
    </row>
    <row r="262785">
      <c r="A262785" s="1" t="s">
        <v>82274</v>
      </c>
    </row>
    <row r="262786">
      <c r="A262786" s="1" t="s">
        <v>82275</v>
      </c>
    </row>
    <row r="262787">
      <c r="A262787" s="1" t="s">
        <v>82276</v>
      </c>
    </row>
    <row r="262788">
      <c r="A262788" s="1" t="s">
        <v>82277</v>
      </c>
    </row>
    <row r="262789">
      <c r="A262789" s="1" t="s">
        <v>82278</v>
      </c>
    </row>
    <row r="262790">
      <c r="A262790" s="1" t="s">
        <v>82279</v>
      </c>
    </row>
    <row r="262791">
      <c r="A262791" s="1" t="s">
        <v>82280</v>
      </c>
    </row>
    <row r="262792">
      <c r="A262792" s="1" t="s">
        <v>82281</v>
      </c>
    </row>
    <row r="262793">
      <c r="A262793" s="1" t="s">
        <v>82282</v>
      </c>
    </row>
    <row r="262794">
      <c r="A262794" s="1" t="s">
        <v>82283</v>
      </c>
    </row>
    <row r="262795">
      <c r="A262795" s="1" t="s">
        <v>82284</v>
      </c>
    </row>
    <row r="262796">
      <c r="A262796" s="1" t="s">
        <v>82285</v>
      </c>
    </row>
    <row r="262797">
      <c r="A262797" s="1" t="s">
        <v>82286</v>
      </c>
    </row>
    <row r="262798">
      <c r="A262798" s="1" t="s">
        <v>82287</v>
      </c>
    </row>
    <row r="262799">
      <c r="A262799" s="1" t="s">
        <v>82288</v>
      </c>
    </row>
    <row r="262800">
      <c r="A262800" s="1" t="s">
        <v>82289</v>
      </c>
    </row>
    <row r="262801">
      <c r="A262801" s="1" t="s">
        <v>82290</v>
      </c>
    </row>
    <row r="262802">
      <c r="A262802" s="1" t="s">
        <v>82291</v>
      </c>
    </row>
    <row r="262803">
      <c r="A262803" s="1" t="s">
        <v>74002</v>
      </c>
    </row>
    <row r="262804">
      <c r="A262804" s="1" t="s">
        <v>82292</v>
      </c>
    </row>
    <row r="262805">
      <c r="A262805" s="1" t="s">
        <v>82293</v>
      </c>
    </row>
    <row r="262806">
      <c r="A262806" s="1" t="s">
        <v>35651</v>
      </c>
    </row>
    <row r="262807">
      <c r="A262807" s="1" t="s">
        <v>82294</v>
      </c>
    </row>
    <row r="262808">
      <c r="A262808" s="1" t="s">
        <v>82295</v>
      </c>
    </row>
    <row r="262809">
      <c r="A262809" s="1" t="s">
        <v>82296</v>
      </c>
    </row>
    <row r="262810">
      <c r="A262810" s="1" t="s">
        <v>82297</v>
      </c>
    </row>
    <row r="262811">
      <c r="A262811" s="1" t="s">
        <v>82298</v>
      </c>
    </row>
    <row r="262812">
      <c r="A262812" s="1" t="s">
        <v>82299</v>
      </c>
    </row>
    <row r="262813">
      <c r="A262813" s="1" t="s">
        <v>82300</v>
      </c>
    </row>
    <row r="262814">
      <c r="A262814" s="1" t="s">
        <v>82301</v>
      </c>
    </row>
    <row r="262815">
      <c r="A262815" s="1" t="s">
        <v>82302</v>
      </c>
    </row>
    <row r="262816">
      <c r="A262816" s="1" t="s">
        <v>82303</v>
      </c>
    </row>
    <row r="262817">
      <c r="A262817" s="1" t="s">
        <v>82304</v>
      </c>
    </row>
    <row r="262818">
      <c r="A262818" s="1" t="s">
        <v>82305</v>
      </c>
    </row>
    <row r="262819">
      <c r="A262819" s="1" t="s">
        <v>82306</v>
      </c>
    </row>
    <row r="262820">
      <c r="A262820" s="1" t="s">
        <v>82307</v>
      </c>
    </row>
    <row r="262821">
      <c r="A262821" s="1" t="s">
        <v>82308</v>
      </c>
    </row>
    <row r="262822">
      <c r="A262822" s="1" t="s">
        <v>82309</v>
      </c>
    </row>
    <row r="262823">
      <c r="A262823" s="1" t="s">
        <v>82310</v>
      </c>
    </row>
    <row r="262824">
      <c r="A262824" s="1" t="s">
        <v>82311</v>
      </c>
    </row>
    <row r="262825">
      <c r="A262825" s="1" t="s">
        <v>82312</v>
      </c>
    </row>
    <row r="262826">
      <c r="A262826" s="1" t="s">
        <v>82313</v>
      </c>
    </row>
    <row r="262827">
      <c r="A262827" s="1" t="s">
        <v>82314</v>
      </c>
    </row>
    <row r="262828">
      <c r="A262828" s="1" t="s">
        <v>82315</v>
      </c>
    </row>
    <row r="262829">
      <c r="A262829" s="1" t="s">
        <v>82316</v>
      </c>
    </row>
    <row r="262830">
      <c r="A262830" s="1" t="s">
        <v>82317</v>
      </c>
    </row>
    <row r="262831">
      <c r="A262831" s="1" t="s">
        <v>82318</v>
      </c>
    </row>
    <row r="262832">
      <c r="A262832" s="1" t="s">
        <v>82319</v>
      </c>
    </row>
    <row r="262833">
      <c r="A262833" s="1" t="s">
        <v>82320</v>
      </c>
    </row>
    <row r="262834">
      <c r="A262834" s="1" t="s">
        <v>82321</v>
      </c>
    </row>
    <row r="262835">
      <c r="A262835" s="1" t="s">
        <v>82322</v>
      </c>
    </row>
    <row r="262836">
      <c r="A262836" s="1" t="s">
        <v>82323</v>
      </c>
    </row>
    <row r="262837">
      <c r="A262837" s="1" t="s">
        <v>82324</v>
      </c>
    </row>
    <row r="262838">
      <c r="A262838" s="1" t="s">
        <v>82325</v>
      </c>
    </row>
    <row r="262839">
      <c r="A262839" s="1" t="s">
        <v>82326</v>
      </c>
    </row>
    <row r="262840">
      <c r="A262840" s="1" t="s">
        <v>82327</v>
      </c>
    </row>
    <row r="262841">
      <c r="A262841" s="1" t="s">
        <v>82328</v>
      </c>
    </row>
    <row r="262842">
      <c r="A262842" s="1" t="s">
        <v>82329</v>
      </c>
    </row>
    <row r="262843">
      <c r="A262843" s="1" t="s">
        <v>82330</v>
      </c>
    </row>
    <row r="262844">
      <c r="A262844" s="1" t="s">
        <v>82331</v>
      </c>
    </row>
    <row r="262845">
      <c r="A262845" s="1" t="s">
        <v>82332</v>
      </c>
    </row>
    <row r="262846">
      <c r="A262846" s="1" t="s">
        <v>82333</v>
      </c>
    </row>
    <row r="262847">
      <c r="A262847" s="1" t="s">
        <v>82336</v>
      </c>
    </row>
    <row r="262848">
      <c r="A262848" s="1" t="s">
        <v>82337</v>
      </c>
    </row>
    <row r="262849">
      <c r="A262849" s="1" t="s">
        <v>82338</v>
      </c>
    </row>
    <row r="262850">
      <c r="A262850" s="1" t="s">
        <v>82339</v>
      </c>
    </row>
    <row r="262851">
      <c r="A262851" s="1" t="s">
        <v>82340</v>
      </c>
    </row>
    <row r="262852">
      <c r="A262852" s="1" t="s">
        <v>82341</v>
      </c>
    </row>
    <row r="262853">
      <c r="A262853" s="1" t="s">
        <v>82342</v>
      </c>
    </row>
    <row r="262854">
      <c r="A262854" s="1" t="s">
        <v>82343</v>
      </c>
    </row>
    <row r="262855">
      <c r="A262855" s="1" t="s">
        <v>82344</v>
      </c>
    </row>
    <row r="262856">
      <c r="A262856" s="1" t="s">
        <v>82345</v>
      </c>
    </row>
    <row r="262857">
      <c r="A262857" s="1" t="s">
        <v>82346</v>
      </c>
    </row>
    <row r="262858">
      <c r="A262858" s="1" t="s">
        <v>82347</v>
      </c>
    </row>
    <row r="262859">
      <c r="A262859" s="1" t="s">
        <v>82348</v>
      </c>
    </row>
    <row r="262860">
      <c r="A262860" s="1" t="s">
        <v>82349</v>
      </c>
    </row>
    <row r="262861">
      <c r="A262861" s="1" t="s">
        <v>82350</v>
      </c>
    </row>
    <row r="262862">
      <c r="A262862" s="1" t="s">
        <v>82351</v>
      </c>
    </row>
    <row r="262863">
      <c r="A262863" s="1" t="s">
        <v>82352</v>
      </c>
    </row>
    <row r="262864">
      <c r="A262864" s="1" t="s">
        <v>82353</v>
      </c>
    </row>
    <row r="262865">
      <c r="A262865" s="1" t="s">
        <v>82354</v>
      </c>
    </row>
    <row r="262866">
      <c r="A262866" s="1" t="s">
        <v>82355</v>
      </c>
    </row>
    <row r="262867">
      <c r="A262867" s="1" t="s">
        <v>82356</v>
      </c>
    </row>
    <row r="262868">
      <c r="A262868" s="1" t="s">
        <v>82357</v>
      </c>
    </row>
    <row r="262869">
      <c r="A262869" s="1" t="s">
        <v>82358</v>
      </c>
    </row>
    <row r="262870">
      <c r="A262870" s="1" t="s">
        <v>82359</v>
      </c>
    </row>
    <row r="262871">
      <c r="A262871" s="1" t="s">
        <v>82360</v>
      </c>
    </row>
    <row r="262872">
      <c r="A262872" s="1" t="s">
        <v>82361</v>
      </c>
    </row>
    <row r="262873">
      <c r="A262873" s="1" t="s">
        <v>82362</v>
      </c>
    </row>
    <row r="262874">
      <c r="A262874" s="1" t="s">
        <v>82363</v>
      </c>
    </row>
    <row r="262875">
      <c r="A262875" s="1" t="s">
        <v>82364</v>
      </c>
    </row>
    <row r="262876">
      <c r="A262876" s="1" t="s">
        <v>82365</v>
      </c>
    </row>
    <row r="262877">
      <c r="A262877" s="1" t="s">
        <v>82366</v>
      </c>
    </row>
    <row r="262878">
      <c r="A262878" s="1" t="s">
        <v>8620</v>
      </c>
    </row>
    <row r="262879">
      <c r="A262879" s="1" t="s">
        <v>82367</v>
      </c>
    </row>
    <row r="262880">
      <c r="A262880" s="1" t="s">
        <v>82368</v>
      </c>
    </row>
    <row r="262881">
      <c r="A262881" s="1" t="s">
        <v>82369</v>
      </c>
    </row>
    <row r="262882">
      <c r="A262882" s="1" t="s">
        <v>82370</v>
      </c>
    </row>
    <row r="262883">
      <c r="A262883" s="1" t="s">
        <v>82371</v>
      </c>
    </row>
    <row r="262884">
      <c r="A262884" s="1" t="s">
        <v>82372</v>
      </c>
    </row>
    <row r="262885">
      <c r="A262885" s="1" t="s">
        <v>82373</v>
      </c>
    </row>
    <row r="262886">
      <c r="A262886" s="1" t="s">
        <v>82374</v>
      </c>
    </row>
    <row r="262887">
      <c r="A262887" s="1" t="s">
        <v>82375</v>
      </c>
    </row>
    <row r="262888">
      <c r="A262888" s="1" t="s">
        <v>82376</v>
      </c>
    </row>
    <row r="262889">
      <c r="A262889" s="1" t="s">
        <v>82377</v>
      </c>
    </row>
    <row r="262890">
      <c r="A262890" s="1" t="s">
        <v>82378</v>
      </c>
    </row>
    <row r="262891">
      <c r="A262891" s="1" t="s">
        <v>82379</v>
      </c>
    </row>
    <row r="262892">
      <c r="A262892" s="1" t="s">
        <v>82380</v>
      </c>
    </row>
    <row r="262893">
      <c r="A262893" s="1" t="s">
        <v>82381</v>
      </c>
    </row>
    <row r="262894">
      <c r="A262894" s="1" t="s">
        <v>82382</v>
      </c>
    </row>
    <row r="262895">
      <c r="A262895" s="1" t="s">
        <v>82383</v>
      </c>
    </row>
    <row r="262896">
      <c r="A262896" s="1" t="s">
        <v>82384</v>
      </c>
    </row>
    <row r="262897">
      <c r="A262897" s="1" t="s">
        <v>82385</v>
      </c>
    </row>
    <row r="262898">
      <c r="A262898" s="1" t="s">
        <v>82386</v>
      </c>
    </row>
    <row r="262899">
      <c r="A262899" s="1" t="s">
        <v>82387</v>
      </c>
    </row>
    <row r="262900">
      <c r="A262900" s="1" t="s">
        <v>82388</v>
      </c>
    </row>
    <row r="262901">
      <c r="A262901" s="1" t="s">
        <v>82389</v>
      </c>
    </row>
    <row r="262902">
      <c r="A262902" s="1" t="s">
        <v>82390</v>
      </c>
    </row>
    <row r="262903">
      <c r="A262903" s="1" t="s">
        <v>82391</v>
      </c>
    </row>
    <row r="262904">
      <c r="A262904" s="1" t="s">
        <v>82392</v>
      </c>
    </row>
    <row r="262905">
      <c r="A262905" s="1" t="s">
        <v>82393</v>
      </c>
    </row>
    <row r="262906">
      <c r="A262906" s="1" t="s">
        <v>82394</v>
      </c>
    </row>
    <row r="262907">
      <c r="A262907" s="1" t="s">
        <v>82395</v>
      </c>
    </row>
    <row r="262908">
      <c r="A262908" s="1" t="s">
        <v>82396</v>
      </c>
    </row>
    <row r="262909">
      <c r="A262909" s="1" t="s">
        <v>82397</v>
      </c>
    </row>
    <row r="262910">
      <c r="A262910" s="1" t="s">
        <v>82398</v>
      </c>
    </row>
    <row r="262911">
      <c r="A262911" s="1" t="s">
        <v>82399</v>
      </c>
    </row>
    <row r="262912">
      <c r="A262912" s="1" t="s">
        <v>82400</v>
      </c>
    </row>
    <row r="262913">
      <c r="A262913" s="1" t="s">
        <v>82401</v>
      </c>
    </row>
    <row r="262914">
      <c r="A262914" s="1" t="s">
        <v>82402</v>
      </c>
    </row>
    <row r="262915">
      <c r="A262915" s="1" t="s">
        <v>82403</v>
      </c>
    </row>
    <row r="262916">
      <c r="A262916" s="1" t="s">
        <v>82404</v>
      </c>
    </row>
    <row r="262917">
      <c r="A262917" s="1" t="s">
        <v>82405</v>
      </c>
    </row>
    <row r="262918">
      <c r="A262918" s="1" t="s">
        <v>82406</v>
      </c>
    </row>
    <row r="262919">
      <c r="A262919" s="1" t="s">
        <v>82407</v>
      </c>
    </row>
    <row r="262920">
      <c r="A262920" s="1" t="s">
        <v>82408</v>
      </c>
    </row>
    <row r="262921">
      <c r="A262921" s="1" t="s">
        <v>82409</v>
      </c>
    </row>
    <row r="262922">
      <c r="A262922" s="1" t="s">
        <v>82410</v>
      </c>
    </row>
    <row r="262923">
      <c r="A262923" s="1" t="s">
        <v>82411</v>
      </c>
    </row>
    <row r="262924">
      <c r="A262924" s="1" t="s">
        <v>82412</v>
      </c>
    </row>
    <row r="262925">
      <c r="A262925" s="1" t="s">
        <v>82413</v>
      </c>
    </row>
    <row r="262926">
      <c r="A262926" s="1" t="s">
        <v>82414</v>
      </c>
    </row>
    <row r="262927">
      <c r="A262927" s="1" t="s">
        <v>82415</v>
      </c>
    </row>
    <row r="262928">
      <c r="A262928" s="1" t="s">
        <v>82416</v>
      </c>
    </row>
    <row r="262929">
      <c r="A262929" s="1" t="s">
        <v>82417</v>
      </c>
    </row>
    <row r="262930">
      <c r="A262930" s="1" t="s">
        <v>82418</v>
      </c>
    </row>
    <row r="262931">
      <c r="A262931" s="1" t="s">
        <v>82419</v>
      </c>
    </row>
    <row r="262932">
      <c r="A262932" s="1" t="s">
        <v>82420</v>
      </c>
    </row>
    <row r="262933">
      <c r="A262933" s="1" t="s">
        <v>82421</v>
      </c>
    </row>
    <row r="262934">
      <c r="A262934" s="1" t="s">
        <v>82422</v>
      </c>
    </row>
    <row r="262935">
      <c r="A262935" s="1" t="s">
        <v>82423</v>
      </c>
    </row>
    <row r="262936">
      <c r="A262936" s="1" t="s">
        <v>82424</v>
      </c>
    </row>
    <row r="262937">
      <c r="A262937" s="1" t="s">
        <v>82425</v>
      </c>
    </row>
    <row r="262938">
      <c r="A262938" s="1" t="s">
        <v>82426</v>
      </c>
    </row>
    <row r="262939">
      <c r="A262939" s="1" t="s">
        <v>82427</v>
      </c>
    </row>
    <row r="262940">
      <c r="A262940" s="1" t="s">
        <v>82428</v>
      </c>
    </row>
    <row r="262941">
      <c r="A262941" s="1" t="s">
        <v>82429</v>
      </c>
    </row>
    <row r="262942">
      <c r="A262942" s="1" t="s">
        <v>82430</v>
      </c>
    </row>
    <row r="262943">
      <c r="A262943" s="1" t="s">
        <v>82431</v>
      </c>
    </row>
    <row r="262944">
      <c r="A262944" s="1" t="s">
        <v>82432</v>
      </c>
    </row>
    <row r="262945">
      <c r="A262945" s="1" t="s">
        <v>82433</v>
      </c>
    </row>
    <row r="262946">
      <c r="A262946" s="1" t="s">
        <v>82434</v>
      </c>
    </row>
    <row r="262947">
      <c r="A262947" s="1" t="s">
        <v>36137</v>
      </c>
    </row>
    <row r="262948">
      <c r="A262948" s="1" t="s">
        <v>82435</v>
      </c>
    </row>
    <row r="262949">
      <c r="A262949" s="1" t="s">
        <v>82436</v>
      </c>
    </row>
    <row r="262950">
      <c r="A262950" s="1" t="s">
        <v>82437</v>
      </c>
    </row>
    <row r="262951">
      <c r="A262951" s="1" t="s">
        <v>82438</v>
      </c>
    </row>
    <row r="262952">
      <c r="A262952" s="1" t="s">
        <v>82439</v>
      </c>
    </row>
    <row r="262953">
      <c r="A262953" s="1" t="s">
        <v>82440</v>
      </c>
    </row>
    <row r="262954">
      <c r="A262954" s="1" t="s">
        <v>82441</v>
      </c>
    </row>
    <row r="262955">
      <c r="A262955" s="1" t="s">
        <v>82442</v>
      </c>
    </row>
    <row r="262956">
      <c r="A262956" s="1" t="s">
        <v>82443</v>
      </c>
    </row>
    <row r="262957">
      <c r="A262957" s="1" t="s">
        <v>82444</v>
      </c>
    </row>
    <row r="262958">
      <c r="A262958" s="1" t="s">
        <v>82445</v>
      </c>
    </row>
    <row r="262959">
      <c r="A262959" s="1" t="s">
        <v>82446</v>
      </c>
    </row>
    <row r="262960">
      <c r="A262960" s="1" t="s">
        <v>82447</v>
      </c>
    </row>
    <row r="262961">
      <c r="A262961" s="1" t="s">
        <v>82448</v>
      </c>
    </row>
    <row r="262962">
      <c r="A262962" s="1" t="s">
        <v>82449</v>
      </c>
    </row>
    <row r="262963">
      <c r="A262963" s="1" t="s">
        <v>82450</v>
      </c>
    </row>
    <row r="262964">
      <c r="A262964" s="1" t="s">
        <v>82451</v>
      </c>
    </row>
    <row r="262965">
      <c r="A262965" s="1" t="s">
        <v>82452</v>
      </c>
    </row>
    <row r="262966">
      <c r="A262966" s="1" t="s">
        <v>82453</v>
      </c>
    </row>
    <row r="262967">
      <c r="A262967" s="1" t="s">
        <v>82454</v>
      </c>
    </row>
    <row r="262968">
      <c r="A262968" s="1" t="s">
        <v>82455</v>
      </c>
    </row>
    <row r="262969">
      <c r="A262969" s="1" t="s">
        <v>45453</v>
      </c>
    </row>
    <row r="262970">
      <c r="A262970" s="1" t="s">
        <v>82456</v>
      </c>
    </row>
    <row r="262971">
      <c r="A262971" s="1" t="s">
        <v>82457</v>
      </c>
    </row>
    <row r="262972">
      <c r="A262972" s="1" t="s">
        <v>82458</v>
      </c>
    </row>
    <row r="262973">
      <c r="A262973" s="1" t="s">
        <v>82459</v>
      </c>
    </row>
    <row r="262974">
      <c r="A262974" s="1" t="s">
        <v>38503</v>
      </c>
    </row>
    <row r="262975">
      <c r="A262975" s="1" t="s">
        <v>82460</v>
      </c>
    </row>
    <row r="262976">
      <c r="A262976" s="1" t="s">
        <v>82461</v>
      </c>
    </row>
    <row r="262977">
      <c r="A262977" s="1" t="s">
        <v>82462</v>
      </c>
    </row>
    <row r="262978">
      <c r="A262978" s="1" t="s">
        <v>82463</v>
      </c>
    </row>
    <row r="262979">
      <c r="A262979" s="1" t="s">
        <v>34714</v>
      </c>
    </row>
    <row r="262980">
      <c r="A262980" s="1" t="s">
        <v>82464</v>
      </c>
    </row>
    <row r="262981">
      <c r="A262981" s="1" t="s">
        <v>82465</v>
      </c>
    </row>
    <row r="262982">
      <c r="A262982" s="1" t="s">
        <v>82466</v>
      </c>
    </row>
    <row r="262983">
      <c r="A262983" s="1" t="s">
        <v>82467</v>
      </c>
    </row>
    <row r="262984">
      <c r="A262984" s="1" t="s">
        <v>82468</v>
      </c>
    </row>
    <row r="262985">
      <c r="A262985" s="1" t="s">
        <v>82469</v>
      </c>
    </row>
    <row r="262986">
      <c r="A262986" s="1" t="s">
        <v>82470</v>
      </c>
    </row>
    <row r="262987">
      <c r="A262987" s="1" t="s">
        <v>82471</v>
      </c>
    </row>
    <row r="262988">
      <c r="A262988" s="1" t="s">
        <v>82472</v>
      </c>
    </row>
    <row r="262989">
      <c r="A262989" s="1" t="s">
        <v>82473</v>
      </c>
    </row>
    <row r="262990">
      <c r="A262990" s="1" t="s">
        <v>82474</v>
      </c>
    </row>
    <row r="262991">
      <c r="A262991" s="1" t="s">
        <v>82475</v>
      </c>
    </row>
    <row r="262992">
      <c r="A262992" s="1" t="s">
        <v>82476</v>
      </c>
    </row>
    <row r="262993">
      <c r="A262993" s="1" t="s">
        <v>82477</v>
      </c>
    </row>
    <row r="262994">
      <c r="A262994" s="1" t="s">
        <v>82478</v>
      </c>
    </row>
    <row r="262995">
      <c r="A262995" s="1" t="s">
        <v>82479</v>
      </c>
    </row>
    <row r="262996">
      <c r="A262996" s="1" t="s">
        <v>82480</v>
      </c>
    </row>
    <row r="262997">
      <c r="A262997" s="1" t="s">
        <v>82481</v>
      </c>
    </row>
    <row r="262998">
      <c r="A262998" s="1" t="s">
        <v>82482</v>
      </c>
    </row>
    <row r="262999">
      <c r="A262999" s="1" t="s">
        <v>82483</v>
      </c>
    </row>
    <row r="263000">
      <c r="A263000" s="1" t="s">
        <v>82484</v>
      </c>
    </row>
    <row r="263001">
      <c r="A263001" s="1" t="s">
        <v>82485</v>
      </c>
    </row>
    <row r="263002">
      <c r="A263002" s="1" t="s">
        <v>82486</v>
      </c>
    </row>
    <row r="263003">
      <c r="A263003" s="1" t="s">
        <v>82487</v>
      </c>
    </row>
    <row r="263004">
      <c r="A263004" s="1" t="s">
        <v>82488</v>
      </c>
    </row>
    <row r="263005">
      <c r="A263005" s="1" t="s">
        <v>82489</v>
      </c>
    </row>
    <row r="263006">
      <c r="A263006" s="1" t="s">
        <v>82490</v>
      </c>
    </row>
    <row r="263007">
      <c r="A263007" s="1" t="s">
        <v>82491</v>
      </c>
    </row>
    <row r="263008">
      <c r="A263008" s="1" t="s">
        <v>82492</v>
      </c>
    </row>
    <row r="263009">
      <c r="A263009" s="1" t="s">
        <v>82493</v>
      </c>
    </row>
    <row r="263010">
      <c r="A263010" s="1" t="s">
        <v>82494</v>
      </c>
    </row>
    <row r="263011">
      <c r="A263011" s="1" t="s">
        <v>82495</v>
      </c>
    </row>
    <row r="263012">
      <c r="A263012" s="1" t="s">
        <v>22034</v>
      </c>
    </row>
    <row r="263013">
      <c r="A263013" s="1" t="s">
        <v>82496</v>
      </c>
    </row>
    <row r="263014">
      <c r="A263014" s="1" t="s">
        <v>82497</v>
      </c>
    </row>
    <row r="263015">
      <c r="A263015" s="1" t="s">
        <v>82498</v>
      </c>
    </row>
    <row r="263016">
      <c r="A263016" s="1" t="s">
        <v>82499</v>
      </c>
    </row>
    <row r="263017">
      <c r="A263017" s="1" t="s">
        <v>82500</v>
      </c>
    </row>
    <row r="263018">
      <c r="A263018" s="1" t="s">
        <v>82501</v>
      </c>
    </row>
    <row r="263019">
      <c r="A263019" s="1" t="s">
        <v>82502</v>
      </c>
    </row>
    <row r="263020">
      <c r="A263020" s="1" t="s">
        <v>82503</v>
      </c>
    </row>
    <row r="263021">
      <c r="A263021" s="1" t="s">
        <v>82504</v>
      </c>
    </row>
    <row r="263022">
      <c r="A263022" s="1" t="s">
        <v>34228</v>
      </c>
    </row>
    <row r="263023">
      <c r="A263023" s="1" t="s">
        <v>82505</v>
      </c>
    </row>
    <row r="263024">
      <c r="A263024" s="1" t="s">
        <v>82506</v>
      </c>
    </row>
    <row r="263025">
      <c r="A263025" s="1" t="s">
        <v>82507</v>
      </c>
    </row>
    <row r="263026">
      <c r="A263026" s="1" t="s">
        <v>82508</v>
      </c>
    </row>
    <row r="263027">
      <c r="A263027" s="1" t="s">
        <v>82509</v>
      </c>
    </row>
    <row r="263028">
      <c r="A263028" s="1" t="s">
        <v>82510</v>
      </c>
    </row>
    <row r="263029">
      <c r="A263029" s="1" t="s">
        <v>82511</v>
      </c>
    </row>
    <row r="263030">
      <c r="A263030" s="1" t="s">
        <v>82512</v>
      </c>
    </row>
    <row r="263031">
      <c r="A263031" s="1" t="s">
        <v>82513</v>
      </c>
    </row>
    <row r="263032">
      <c r="A263032" s="1" t="s">
        <v>82514</v>
      </c>
    </row>
    <row r="263033">
      <c r="A263033" s="1" t="s">
        <v>82515</v>
      </c>
    </row>
    <row r="263034">
      <c r="A263034" s="1" t="s">
        <v>82516</v>
      </c>
    </row>
    <row r="263035">
      <c r="A263035" s="1" t="s">
        <v>82517</v>
      </c>
    </row>
    <row r="263036">
      <c r="A263036" s="1" t="s">
        <v>82518</v>
      </c>
    </row>
    <row r="263037">
      <c r="A263037" s="1" t="s">
        <v>82519</v>
      </c>
    </row>
    <row r="263038">
      <c r="A263038" s="1" t="s">
        <v>82520</v>
      </c>
    </row>
    <row r="263039">
      <c r="A263039" s="1" t="s">
        <v>82521</v>
      </c>
    </row>
    <row r="263040">
      <c r="A263040" s="1" t="s">
        <v>82522</v>
      </c>
    </row>
    <row r="263041">
      <c r="A263041" s="1" t="s">
        <v>82523</v>
      </c>
    </row>
    <row r="263042">
      <c r="A263042" s="1" t="s">
        <v>82524</v>
      </c>
    </row>
    <row r="263043">
      <c r="A263043" s="1" t="s">
        <v>82525</v>
      </c>
    </row>
    <row r="263044">
      <c r="A263044" s="1" t="s">
        <v>82526</v>
      </c>
    </row>
    <row r="263045">
      <c r="A263045" s="1" t="s">
        <v>82527</v>
      </c>
    </row>
    <row r="263046">
      <c r="A263046" s="1" t="s">
        <v>82528</v>
      </c>
    </row>
    <row r="263047">
      <c r="A263047" s="1" t="s">
        <v>82529</v>
      </c>
    </row>
    <row r="263048">
      <c r="A263048" s="1" t="s">
        <v>82530</v>
      </c>
    </row>
    <row r="263049">
      <c r="A263049" s="1" t="s">
        <v>82531</v>
      </c>
    </row>
    <row r="263050">
      <c r="A263050" s="1" t="s">
        <v>82532</v>
      </c>
    </row>
    <row r="263051">
      <c r="A263051" s="1" t="s">
        <v>82533</v>
      </c>
    </row>
    <row r="263052">
      <c r="A263052" s="1" t="s">
        <v>44742</v>
      </c>
    </row>
    <row r="263053">
      <c r="A263053" s="1" t="s">
        <v>82534</v>
      </c>
    </row>
    <row r="263054">
      <c r="A263054" s="1" t="s">
        <v>82535</v>
      </c>
    </row>
    <row r="263055">
      <c r="A263055" s="1" t="s">
        <v>82536</v>
      </c>
    </row>
    <row r="263056">
      <c r="A263056" s="1" t="s">
        <v>82537</v>
      </c>
    </row>
    <row r="263057">
      <c r="A263057" s="1" t="s">
        <v>82538</v>
      </c>
    </row>
    <row r="263058">
      <c r="A263058" s="1" t="s">
        <v>82539</v>
      </c>
    </row>
    <row r="263059">
      <c r="A263059" s="1" t="s">
        <v>82540</v>
      </c>
    </row>
    <row r="263060">
      <c r="A263060" s="1" t="s">
        <v>82541</v>
      </c>
    </row>
    <row r="263061">
      <c r="A263061" s="1" t="s">
        <v>82542</v>
      </c>
    </row>
    <row r="263062">
      <c r="A263062" s="1" t="s">
        <v>82543</v>
      </c>
    </row>
    <row r="263063">
      <c r="A263063" s="1" t="s">
        <v>82544</v>
      </c>
    </row>
    <row r="263064">
      <c r="A263064" s="1" t="s">
        <v>82545</v>
      </c>
    </row>
    <row r="263065">
      <c r="A263065" s="1" t="s">
        <v>82546</v>
      </c>
    </row>
    <row r="263066">
      <c r="A263066" s="1" t="s">
        <v>82547</v>
      </c>
    </row>
    <row r="263067">
      <c r="A263067" s="1" t="s">
        <v>82548</v>
      </c>
    </row>
    <row r="263068">
      <c r="A263068" s="1" t="s">
        <v>82549</v>
      </c>
    </row>
    <row r="263069">
      <c r="A263069" s="1" t="s">
        <v>82550</v>
      </c>
    </row>
    <row r="263070">
      <c r="A263070" s="1" t="s">
        <v>82551</v>
      </c>
    </row>
    <row r="263071">
      <c r="A263071" s="1" t="s">
        <v>82552</v>
      </c>
    </row>
    <row r="263072">
      <c r="A263072" s="1" t="s">
        <v>44742</v>
      </c>
    </row>
    <row r="263073">
      <c r="A263073" s="1" t="s">
        <v>82553</v>
      </c>
    </row>
    <row r="263074">
      <c r="A263074" s="1" t="s">
        <v>82554</v>
      </c>
    </row>
    <row r="263075">
      <c r="A263075" s="1" t="s">
        <v>82555</v>
      </c>
    </row>
    <row r="263076">
      <c r="A263076" s="1" t="s">
        <v>82556</v>
      </c>
    </row>
    <row r="263077">
      <c r="A263077" s="1" t="s">
        <v>322</v>
      </c>
    </row>
    <row r="263078">
      <c r="A263078" s="1" t="s">
        <v>32963</v>
      </c>
    </row>
    <row r="263079">
      <c r="A263079" s="1" t="s">
        <v>82557</v>
      </c>
    </row>
    <row r="263080">
      <c r="A263080" s="1" t="s">
        <v>82558</v>
      </c>
    </row>
    <row r="263081">
      <c r="A263081" s="1" t="s">
        <v>82559</v>
      </c>
    </row>
    <row r="263082">
      <c r="A263082" s="1" t="s">
        <v>82338</v>
      </c>
    </row>
    <row r="263083">
      <c r="A263083" s="1" t="s">
        <v>82339</v>
      </c>
    </row>
    <row r="263084">
      <c r="A263084" s="1" t="s">
        <v>82340</v>
      </c>
    </row>
    <row r="263085">
      <c r="A263085" s="1" t="s">
        <v>82341</v>
      </c>
    </row>
    <row r="263086">
      <c r="A263086" s="1" t="s">
        <v>82342</v>
      </c>
    </row>
    <row r="263087">
      <c r="A263087" s="1" t="s">
        <v>82343</v>
      </c>
    </row>
    <row r="263088">
      <c r="A263088" s="1" t="s">
        <v>82344</v>
      </c>
    </row>
    <row r="263089">
      <c r="A263089" s="1" t="s">
        <v>82345</v>
      </c>
    </row>
    <row r="263090">
      <c r="A263090" s="1" t="s">
        <v>82346</v>
      </c>
    </row>
    <row r="263091">
      <c r="A263091" s="1" t="s">
        <v>82347</v>
      </c>
    </row>
    <row r="263092">
      <c r="A263092" s="1" t="s">
        <v>82348</v>
      </c>
    </row>
    <row r="263093">
      <c r="A263093" s="1" t="s">
        <v>82349</v>
      </c>
    </row>
    <row r="263094">
      <c r="A263094" s="1" t="s">
        <v>82350</v>
      </c>
    </row>
    <row r="263095">
      <c r="A263095" s="1" t="s">
        <v>82351</v>
      </c>
    </row>
    <row r="263096">
      <c r="A263096" s="1" t="s">
        <v>82352</v>
      </c>
    </row>
    <row r="263097">
      <c r="A263097" s="1" t="s">
        <v>82353</v>
      </c>
    </row>
    <row r="263098">
      <c r="A263098" s="1" t="s">
        <v>82354</v>
      </c>
    </row>
    <row r="263099">
      <c r="A263099" s="1" t="s">
        <v>82355</v>
      </c>
    </row>
    <row r="263100">
      <c r="A263100" s="1" t="s">
        <v>82356</v>
      </c>
    </row>
    <row r="263101">
      <c r="A263101" s="1" t="s">
        <v>82357</v>
      </c>
    </row>
    <row r="263102">
      <c r="A263102" s="1" t="s">
        <v>82358</v>
      </c>
    </row>
    <row r="263103">
      <c r="A263103" s="1" t="s">
        <v>82359</v>
      </c>
    </row>
    <row r="263104">
      <c r="A263104" s="1" t="s">
        <v>82360</v>
      </c>
    </row>
    <row r="263105">
      <c r="A263105" s="1" t="s">
        <v>82361</v>
      </c>
    </row>
    <row r="263106">
      <c r="A263106" s="1" t="s">
        <v>82362</v>
      </c>
    </row>
    <row r="263107">
      <c r="A263107" s="1" t="s">
        <v>82363</v>
      </c>
    </row>
    <row r="263108">
      <c r="A263108" s="1" t="s">
        <v>82364</v>
      </c>
    </row>
    <row r="263109">
      <c r="A263109" s="1" t="s">
        <v>82365</v>
      </c>
    </row>
    <row r="263110">
      <c r="A263110" s="1" t="s">
        <v>82366</v>
      </c>
    </row>
    <row r="263111">
      <c r="A263111" s="1" t="s">
        <v>82367</v>
      </c>
    </row>
    <row r="263112">
      <c r="A263112" s="1" t="s">
        <v>82368</v>
      </c>
    </row>
    <row r="263113">
      <c r="A263113" s="1" t="s">
        <v>82369</v>
      </c>
    </row>
    <row r="263114">
      <c r="A263114" s="1" t="s">
        <v>82370</v>
      </c>
    </row>
    <row r="263115">
      <c r="A263115" s="1" t="s">
        <v>82371</v>
      </c>
    </row>
    <row r="263116">
      <c r="A263116" s="1" t="s">
        <v>82372</v>
      </c>
    </row>
    <row r="263117">
      <c r="A263117" s="1" t="s">
        <v>82373</v>
      </c>
    </row>
    <row r="263118">
      <c r="A263118" s="1" t="s">
        <v>82374</v>
      </c>
    </row>
    <row r="263119">
      <c r="A263119" s="1" t="s">
        <v>82375</v>
      </c>
    </row>
    <row r="263120">
      <c r="A263120" s="1" t="s">
        <v>82376</v>
      </c>
    </row>
    <row r="263121">
      <c r="A263121" s="1" t="s">
        <v>82377</v>
      </c>
    </row>
    <row r="263122">
      <c r="A263122" s="1" t="s">
        <v>82378</v>
      </c>
    </row>
    <row r="263123">
      <c r="A263123" s="1" t="s">
        <v>82379</v>
      </c>
    </row>
    <row r="263124">
      <c r="A263124" s="1" t="s">
        <v>82380</v>
      </c>
    </row>
    <row r="263125">
      <c r="A263125" s="1" t="s">
        <v>82381</v>
      </c>
    </row>
    <row r="263126">
      <c r="A263126" s="1" t="s">
        <v>82382</v>
      </c>
    </row>
    <row r="263127">
      <c r="A263127" s="1" t="s">
        <v>82383</v>
      </c>
    </row>
    <row r="263128">
      <c r="A263128" s="1" t="s">
        <v>82384</v>
      </c>
    </row>
    <row r="263129">
      <c r="A263129" s="1" t="s">
        <v>82385</v>
      </c>
    </row>
    <row r="263130">
      <c r="A263130" s="1" t="s">
        <v>82386</v>
      </c>
    </row>
    <row r="263131">
      <c r="A263131" s="1" t="s">
        <v>82387</v>
      </c>
    </row>
    <row r="263132">
      <c r="A263132" s="1" t="s">
        <v>82388</v>
      </c>
    </row>
    <row r="263133">
      <c r="A263133" s="1" t="s">
        <v>82389</v>
      </c>
    </row>
    <row r="263134">
      <c r="A263134" s="1" t="s">
        <v>82390</v>
      </c>
    </row>
    <row r="263135">
      <c r="A263135" s="1" t="s">
        <v>82391</v>
      </c>
    </row>
    <row r="263136">
      <c r="A263136" s="1" t="s">
        <v>82392</v>
      </c>
    </row>
    <row r="263137">
      <c r="A263137" s="1" t="s">
        <v>82393</v>
      </c>
    </row>
    <row r="263138">
      <c r="A263138" s="1" t="s">
        <v>82394</v>
      </c>
    </row>
    <row r="263139">
      <c r="A263139" s="1" t="s">
        <v>82395</v>
      </c>
    </row>
    <row r="263140">
      <c r="A263140" s="1" t="s">
        <v>82396</v>
      </c>
    </row>
    <row r="263141">
      <c r="A263141" s="1" t="s">
        <v>82397</v>
      </c>
    </row>
    <row r="263142">
      <c r="A263142" s="1" t="s">
        <v>82398</v>
      </c>
    </row>
    <row r="263143">
      <c r="A263143" s="1" t="s">
        <v>82399</v>
      </c>
    </row>
    <row r="263144">
      <c r="A263144" s="1" t="s">
        <v>82400</v>
      </c>
    </row>
    <row r="263145">
      <c r="A263145" s="1" t="s">
        <v>82401</v>
      </c>
    </row>
    <row r="263146">
      <c r="A263146" s="1" t="s">
        <v>82402</v>
      </c>
    </row>
    <row r="263147">
      <c r="A263147" s="1" t="s">
        <v>82403</v>
      </c>
    </row>
    <row r="263148">
      <c r="A263148" s="1" t="s">
        <v>82404</v>
      </c>
    </row>
    <row r="263149">
      <c r="A263149" s="1" t="s">
        <v>82405</v>
      </c>
    </row>
    <row r="263150">
      <c r="A263150" s="1" t="s">
        <v>82406</v>
      </c>
    </row>
    <row r="263151">
      <c r="A263151" s="1" t="s">
        <v>82407</v>
      </c>
    </row>
    <row r="263152">
      <c r="A263152" s="1" t="s">
        <v>82408</v>
      </c>
    </row>
    <row r="263153">
      <c r="A263153" s="1" t="s">
        <v>82409</v>
      </c>
    </row>
    <row r="263154">
      <c r="A263154" s="1" t="s">
        <v>82410</v>
      </c>
    </row>
    <row r="263155">
      <c r="A263155" s="1" t="s">
        <v>82411</v>
      </c>
    </row>
    <row r="263156">
      <c r="A263156" s="1" t="s">
        <v>82412</v>
      </c>
    </row>
    <row r="263157">
      <c r="A263157" s="1" t="s">
        <v>82413</v>
      </c>
    </row>
    <row r="263158">
      <c r="A263158" s="1" t="s">
        <v>82414</v>
      </c>
    </row>
    <row r="263159">
      <c r="A263159" s="1" t="s">
        <v>82415</v>
      </c>
    </row>
    <row r="263160">
      <c r="A263160" s="1" t="s">
        <v>82416</v>
      </c>
    </row>
    <row r="263161">
      <c r="A263161" s="1" t="s">
        <v>82417</v>
      </c>
    </row>
    <row r="263162">
      <c r="A263162" s="1" t="s">
        <v>82418</v>
      </c>
    </row>
    <row r="263163">
      <c r="A263163" s="1" t="s">
        <v>82419</v>
      </c>
    </row>
    <row r="263164">
      <c r="A263164" s="1" t="s">
        <v>82420</v>
      </c>
    </row>
    <row r="263165">
      <c r="A263165" s="1" t="s">
        <v>82421</v>
      </c>
    </row>
    <row r="263166">
      <c r="A263166" s="1" t="s">
        <v>82422</v>
      </c>
    </row>
    <row r="263167">
      <c r="A263167" s="1" t="s">
        <v>82423</v>
      </c>
    </row>
    <row r="263168">
      <c r="A263168" s="1" t="s">
        <v>82424</v>
      </c>
    </row>
    <row r="263169">
      <c r="A263169" s="1" t="s">
        <v>82425</v>
      </c>
    </row>
    <row r="263170">
      <c r="A263170" s="1" t="s">
        <v>82426</v>
      </c>
    </row>
    <row r="263171">
      <c r="A263171" s="1" t="s">
        <v>82427</v>
      </c>
    </row>
    <row r="263172">
      <c r="A263172" s="1" t="s">
        <v>82428</v>
      </c>
    </row>
    <row r="263173">
      <c r="A263173" s="1" t="s">
        <v>82429</v>
      </c>
    </row>
    <row r="263174">
      <c r="A263174" s="1" t="s">
        <v>82430</v>
      </c>
    </row>
    <row r="263175">
      <c r="A263175" s="1" t="s">
        <v>82431</v>
      </c>
    </row>
    <row r="263176">
      <c r="A263176" s="1" t="s">
        <v>82432</v>
      </c>
    </row>
    <row r="263177">
      <c r="A263177" s="1" t="s">
        <v>82433</v>
      </c>
    </row>
    <row r="263178">
      <c r="A263178" s="1" t="s">
        <v>82434</v>
      </c>
    </row>
    <row r="263179">
      <c r="A263179" s="1" t="s">
        <v>36137</v>
      </c>
    </row>
    <row r="263180">
      <c r="A263180" s="1" t="s">
        <v>82435</v>
      </c>
    </row>
    <row r="263181">
      <c r="A263181" s="1" t="s">
        <v>82436</v>
      </c>
    </row>
    <row r="263182">
      <c r="A263182" s="1" t="s">
        <v>82437</v>
      </c>
    </row>
    <row r="263183">
      <c r="A263183" s="1" t="s">
        <v>82438</v>
      </c>
    </row>
    <row r="263184">
      <c r="A263184" s="1" t="s">
        <v>82439</v>
      </c>
    </row>
    <row r="263185">
      <c r="A263185" s="1" t="s">
        <v>82440</v>
      </c>
    </row>
    <row r="263186">
      <c r="A263186" s="1" t="s">
        <v>82441</v>
      </c>
    </row>
    <row r="263187">
      <c r="A263187" s="1" t="s">
        <v>82442</v>
      </c>
    </row>
    <row r="263188">
      <c r="A263188" s="1" t="s">
        <v>82443</v>
      </c>
    </row>
    <row r="263189">
      <c r="A263189" s="1" t="s">
        <v>82444</v>
      </c>
    </row>
    <row r="263190">
      <c r="A263190" s="1" t="s">
        <v>82445</v>
      </c>
    </row>
    <row r="263191">
      <c r="A263191" s="1" t="s">
        <v>82446</v>
      </c>
    </row>
    <row r="263192">
      <c r="A263192" s="1" t="s">
        <v>82447</v>
      </c>
    </row>
    <row r="263193">
      <c r="A263193" s="1" t="s">
        <v>82448</v>
      </c>
    </row>
    <row r="263194">
      <c r="A263194" s="1" t="s">
        <v>82449</v>
      </c>
    </row>
    <row r="263195">
      <c r="A263195" s="1" t="s">
        <v>82450</v>
      </c>
    </row>
    <row r="263196">
      <c r="A263196" s="1" t="s">
        <v>82451</v>
      </c>
    </row>
    <row r="263197">
      <c r="A263197" s="1" t="s">
        <v>82452</v>
      </c>
    </row>
    <row r="263198">
      <c r="A263198" s="1" t="s">
        <v>82453</v>
      </c>
    </row>
    <row r="263199">
      <c r="A263199" s="1" t="s">
        <v>82454</v>
      </c>
    </row>
    <row r="263200">
      <c r="A263200" s="1" t="s">
        <v>82455</v>
      </c>
    </row>
    <row r="263201">
      <c r="A263201" s="1" t="s">
        <v>45453</v>
      </c>
    </row>
    <row r="263202">
      <c r="A263202" s="1" t="s">
        <v>82456</v>
      </c>
    </row>
    <row r="263203">
      <c r="A263203" s="1" t="s">
        <v>82457</v>
      </c>
    </row>
    <row r="263204">
      <c r="A263204" s="1" t="s">
        <v>82458</v>
      </c>
    </row>
    <row r="263205">
      <c r="A263205" s="1" t="s">
        <v>82459</v>
      </c>
    </row>
    <row r="263206">
      <c r="A263206" s="1" t="s">
        <v>82460</v>
      </c>
    </row>
    <row r="263207">
      <c r="A263207" s="1" t="s">
        <v>82461</v>
      </c>
    </row>
    <row r="263208">
      <c r="A263208" s="1" t="s">
        <v>82462</v>
      </c>
    </row>
    <row r="263209">
      <c r="A263209" s="1" t="s">
        <v>82463</v>
      </c>
    </row>
    <row r="263210">
      <c r="A263210" s="1" t="s">
        <v>34714</v>
      </c>
    </row>
    <row r="263211">
      <c r="A263211" s="1" t="s">
        <v>82464</v>
      </c>
    </row>
    <row r="263212">
      <c r="A263212" s="1" t="s">
        <v>82465</v>
      </c>
    </row>
    <row r="263213">
      <c r="A263213" s="1" t="s">
        <v>82466</v>
      </c>
    </row>
    <row r="263214">
      <c r="A263214" s="1" t="s">
        <v>82467</v>
      </c>
    </row>
    <row r="263215">
      <c r="A263215" s="1" t="s">
        <v>82468</v>
      </c>
    </row>
    <row r="263216">
      <c r="A263216" s="1" t="s">
        <v>82469</v>
      </c>
    </row>
    <row r="263217">
      <c r="A263217" s="1" t="s">
        <v>82470</v>
      </c>
    </row>
    <row r="263218">
      <c r="A263218" s="1" t="s">
        <v>82471</v>
      </c>
    </row>
    <row r="263219">
      <c r="A263219" s="1" t="s">
        <v>82472</v>
      </c>
    </row>
    <row r="263220">
      <c r="A263220" s="1" t="s">
        <v>82473</v>
      </c>
    </row>
    <row r="263221">
      <c r="A263221" s="1" t="s">
        <v>82474</v>
      </c>
    </row>
    <row r="263222">
      <c r="A263222" s="1" t="s">
        <v>82475</v>
      </c>
    </row>
    <row r="263223">
      <c r="A263223" s="1" t="s">
        <v>82476</v>
      </c>
    </row>
    <row r="263224">
      <c r="A263224" s="1" t="s">
        <v>82477</v>
      </c>
    </row>
    <row r="263225">
      <c r="A263225" s="1" t="s">
        <v>82478</v>
      </c>
    </row>
    <row r="263226">
      <c r="A263226" s="1" t="s">
        <v>82479</v>
      </c>
    </row>
    <row r="263227">
      <c r="A263227" s="1" t="s">
        <v>82480</v>
      </c>
    </row>
    <row r="263228">
      <c r="A263228" s="1" t="s">
        <v>82481</v>
      </c>
    </row>
    <row r="263229">
      <c r="A263229" s="1" t="s">
        <v>82482</v>
      </c>
    </row>
    <row r="263230">
      <c r="A263230" s="1" t="s">
        <v>82483</v>
      </c>
    </row>
    <row r="263231">
      <c r="A263231" s="1" t="s">
        <v>82484</v>
      </c>
    </row>
    <row r="263232">
      <c r="A263232" s="1" t="s">
        <v>82485</v>
      </c>
    </row>
    <row r="263233">
      <c r="A263233" s="1" t="s">
        <v>82486</v>
      </c>
    </row>
    <row r="263234">
      <c r="A263234" s="1" t="s">
        <v>82487</v>
      </c>
    </row>
    <row r="263235">
      <c r="A263235" s="1" t="s">
        <v>82488</v>
      </c>
    </row>
    <row r="263236">
      <c r="A263236" s="1" t="s">
        <v>82489</v>
      </c>
    </row>
    <row r="263237">
      <c r="A263237" s="1" t="s">
        <v>82490</v>
      </c>
    </row>
    <row r="263238">
      <c r="A263238" s="1" t="s">
        <v>82491</v>
      </c>
    </row>
    <row r="263239">
      <c r="A263239" s="1" t="s">
        <v>82492</v>
      </c>
    </row>
    <row r="263240">
      <c r="A263240" s="1" t="s">
        <v>82493</v>
      </c>
    </row>
    <row r="263241">
      <c r="A263241" s="1" t="s">
        <v>82494</v>
      </c>
    </row>
    <row r="263242">
      <c r="A263242" s="1" t="s">
        <v>82495</v>
      </c>
    </row>
    <row r="263243">
      <c r="A263243" s="1" t="s">
        <v>82496</v>
      </c>
    </row>
    <row r="263244">
      <c r="A263244" s="1" t="s">
        <v>82497</v>
      </c>
    </row>
    <row r="263245">
      <c r="A263245" s="1" t="s">
        <v>82498</v>
      </c>
    </row>
    <row r="263246">
      <c r="A263246" s="1" t="s">
        <v>82499</v>
      </c>
    </row>
    <row r="263247">
      <c r="A263247" s="1" t="s">
        <v>82500</v>
      </c>
    </row>
    <row r="263248">
      <c r="A263248" s="1" t="s">
        <v>82501</v>
      </c>
    </row>
    <row r="263249">
      <c r="A263249" s="1" t="s">
        <v>82502</v>
      </c>
    </row>
    <row r="263250">
      <c r="A263250" s="1" t="s">
        <v>82503</v>
      </c>
    </row>
    <row r="263251">
      <c r="A263251" s="1" t="s">
        <v>82504</v>
      </c>
    </row>
    <row r="263252">
      <c r="A263252" s="1" t="s">
        <v>34228</v>
      </c>
    </row>
    <row r="263253">
      <c r="A263253" s="1" t="s">
        <v>82505</v>
      </c>
    </row>
    <row r="263254">
      <c r="A263254" s="1" t="s">
        <v>82506</v>
      </c>
    </row>
    <row r="263255">
      <c r="A263255" s="1" t="s">
        <v>82507</v>
      </c>
    </row>
    <row r="263256">
      <c r="A263256" s="1" t="s">
        <v>82508</v>
      </c>
    </row>
    <row r="263257">
      <c r="A263257" s="1" t="s">
        <v>82509</v>
      </c>
    </row>
    <row r="263258">
      <c r="A263258" s="1" t="s">
        <v>82510</v>
      </c>
    </row>
    <row r="263259">
      <c r="A263259" s="1" t="s">
        <v>82511</v>
      </c>
    </row>
    <row r="263260">
      <c r="A263260" s="1" t="s">
        <v>82512</v>
      </c>
    </row>
    <row r="263261">
      <c r="A263261" s="1" t="s">
        <v>82513</v>
      </c>
    </row>
    <row r="263262">
      <c r="A263262" s="1" t="s">
        <v>82514</v>
      </c>
    </row>
    <row r="263263">
      <c r="A263263" s="1" t="s">
        <v>82515</v>
      </c>
    </row>
    <row r="263264">
      <c r="A263264" s="1" t="s">
        <v>82516</v>
      </c>
    </row>
    <row r="263265">
      <c r="A263265" s="1" t="s">
        <v>82517</v>
      </c>
    </row>
    <row r="263266">
      <c r="A263266" s="1" t="s">
        <v>82518</v>
      </c>
    </row>
    <row r="263267">
      <c r="A263267" s="1" t="s">
        <v>82519</v>
      </c>
    </row>
    <row r="263268">
      <c r="A263268" s="1" t="s">
        <v>82520</v>
      </c>
    </row>
    <row r="263269">
      <c r="A263269" s="1" t="s">
        <v>82521</v>
      </c>
    </row>
    <row r="263270">
      <c r="A263270" s="1" t="s">
        <v>82522</v>
      </c>
    </row>
    <row r="263271">
      <c r="A263271" s="1" t="s">
        <v>82523</v>
      </c>
    </row>
    <row r="263272">
      <c r="A263272" s="1" t="s">
        <v>82524</v>
      </c>
    </row>
    <row r="263273">
      <c r="A263273" s="1" t="s">
        <v>82525</v>
      </c>
    </row>
    <row r="263274">
      <c r="A263274" s="1" t="s">
        <v>82526</v>
      </c>
    </row>
    <row r="263275">
      <c r="A263275" s="1" t="s">
        <v>82527</v>
      </c>
    </row>
    <row r="263276">
      <c r="A263276" s="1" t="s">
        <v>82528</v>
      </c>
    </row>
    <row r="263277">
      <c r="A263277" s="1" t="s">
        <v>82529</v>
      </c>
    </row>
    <row r="263278">
      <c r="A263278" s="1" t="s">
        <v>82530</v>
      </c>
    </row>
    <row r="263279">
      <c r="A263279" s="1" t="s">
        <v>82531</v>
      </c>
    </row>
    <row r="263280">
      <c r="A263280" s="1" t="s">
        <v>82532</v>
      </c>
    </row>
    <row r="263281">
      <c r="A263281" s="1" t="s">
        <v>82533</v>
      </c>
    </row>
    <row r="263282">
      <c r="A263282" s="1" t="s">
        <v>44742</v>
      </c>
    </row>
    <row r="263283">
      <c r="A263283" s="1" t="s">
        <v>82534</v>
      </c>
    </row>
    <row r="263284">
      <c r="A263284" s="1" t="s">
        <v>82535</v>
      </c>
    </row>
    <row r="263285">
      <c r="A263285" s="1" t="s">
        <v>82536</v>
      </c>
    </row>
    <row r="263286">
      <c r="A263286" s="1" t="s">
        <v>82537</v>
      </c>
    </row>
    <row r="263287">
      <c r="A263287" s="1" t="s">
        <v>82538</v>
      </c>
    </row>
    <row r="263288">
      <c r="A263288" s="1" t="s">
        <v>82539</v>
      </c>
    </row>
    <row r="263289">
      <c r="A263289" s="1" t="s">
        <v>82540</v>
      </c>
    </row>
    <row r="263290">
      <c r="A263290" s="1" t="s">
        <v>82541</v>
      </c>
    </row>
    <row r="263291">
      <c r="A263291" s="1" t="s">
        <v>82542</v>
      </c>
    </row>
    <row r="263292">
      <c r="A263292" s="1" t="s">
        <v>82543</v>
      </c>
    </row>
    <row r="263293">
      <c r="A263293" s="1" t="s">
        <v>82544</v>
      </c>
    </row>
    <row r="263294">
      <c r="A263294" s="1" t="s">
        <v>82545</v>
      </c>
    </row>
    <row r="263295">
      <c r="A263295" s="1" t="s">
        <v>82546</v>
      </c>
    </row>
    <row r="263296">
      <c r="A263296" s="1" t="s">
        <v>82547</v>
      </c>
    </row>
    <row r="263297">
      <c r="A263297" s="1" t="s">
        <v>82548</v>
      </c>
    </row>
    <row r="263298">
      <c r="A263298" s="1" t="s">
        <v>82549</v>
      </c>
    </row>
    <row r="263299">
      <c r="A263299" s="1" t="s">
        <v>82550</v>
      </c>
    </row>
    <row r="263300">
      <c r="A263300" s="1" t="s">
        <v>82551</v>
      </c>
    </row>
    <row r="263301">
      <c r="A263301" s="1" t="s">
        <v>82552</v>
      </c>
    </row>
    <row r="263302">
      <c r="A263302" s="1" t="s">
        <v>44742</v>
      </c>
    </row>
    <row r="263303">
      <c r="A263303" s="1" t="s">
        <v>82553</v>
      </c>
    </row>
    <row r="263304">
      <c r="A263304" s="1" t="s">
        <v>82554</v>
      </c>
    </row>
    <row r="263305">
      <c r="A263305" s="1" t="s">
        <v>82555</v>
      </c>
    </row>
    <row r="263306">
      <c r="A263306" s="1" t="s">
        <v>82556</v>
      </c>
    </row>
    <row r="263307">
      <c r="A263307" s="1" t="s">
        <v>82557</v>
      </c>
    </row>
    <row r="263308">
      <c r="A263308" s="1" t="s">
        <v>82558</v>
      </c>
    </row>
    <row r="263309">
      <c r="A263309" s="1" t="s">
        <v>82560</v>
      </c>
    </row>
    <row r="263310">
      <c r="A263310" s="1" t="s">
        <v>82561</v>
      </c>
    </row>
    <row r="263311">
      <c r="A263311" s="1" t="s">
        <v>82562</v>
      </c>
    </row>
    <row r="263312">
      <c r="A263312" s="1" t="s">
        <v>82563</v>
      </c>
    </row>
    <row r="263313">
      <c r="A263313" s="1" t="s">
        <v>82564</v>
      </c>
    </row>
    <row r="263314">
      <c r="A263314" s="1" t="s">
        <v>82565</v>
      </c>
    </row>
    <row r="263315">
      <c r="A263315" s="1" t="s">
        <v>82566</v>
      </c>
    </row>
    <row r="263316">
      <c r="A263316" s="1" t="s">
        <v>82567</v>
      </c>
    </row>
    <row r="263317">
      <c r="A263317" s="1" t="s">
        <v>82568</v>
      </c>
    </row>
    <row r="263318">
      <c r="A263318" s="1" t="s">
        <v>82569</v>
      </c>
    </row>
    <row r="263319">
      <c r="A263319" s="1" t="s">
        <v>82570</v>
      </c>
    </row>
    <row r="263320">
      <c r="A263320" s="1" t="s">
        <v>82571</v>
      </c>
    </row>
    <row r="263321">
      <c r="A263321" s="1" t="s">
        <v>82572</v>
      </c>
    </row>
    <row r="263322">
      <c r="A263322" s="1" t="s">
        <v>82573</v>
      </c>
    </row>
    <row r="263323">
      <c r="A263323" s="1" t="s">
        <v>82574</v>
      </c>
    </row>
    <row r="263324">
      <c r="A263324" s="1" t="s">
        <v>82575</v>
      </c>
    </row>
    <row r="263325">
      <c r="A263325" s="1" t="s">
        <v>82576</v>
      </c>
    </row>
    <row r="263326">
      <c r="A263326" s="1" t="s">
        <v>82577</v>
      </c>
    </row>
    <row r="263327">
      <c r="A263327" s="1" t="s">
        <v>82562</v>
      </c>
    </row>
    <row r="263328">
      <c r="A263328" s="1" t="s">
        <v>82563</v>
      </c>
    </row>
    <row r="263329">
      <c r="A263329" s="1" t="s">
        <v>82564</v>
      </c>
    </row>
    <row r="263330">
      <c r="A263330" s="1" t="s">
        <v>82565</v>
      </c>
    </row>
    <row r="263331">
      <c r="A263331" s="1" t="s">
        <v>82566</v>
      </c>
    </row>
    <row r="263332">
      <c r="A263332" s="1" t="s">
        <v>82567</v>
      </c>
    </row>
    <row r="263333">
      <c r="A263333" s="1" t="s">
        <v>82568</v>
      </c>
    </row>
    <row r="263334">
      <c r="A263334" s="1" t="s">
        <v>82569</v>
      </c>
    </row>
    <row r="263335">
      <c r="A263335" s="1" t="s">
        <v>82570</v>
      </c>
    </row>
    <row r="263336">
      <c r="A263336" s="1" t="s">
        <v>82571</v>
      </c>
    </row>
    <row r="263337">
      <c r="A263337" s="1" t="s">
        <v>82572</v>
      </c>
    </row>
    <row r="263338">
      <c r="A263338" s="1" t="s">
        <v>82573</v>
      </c>
    </row>
    <row r="263339">
      <c r="A263339" s="1" t="s">
        <v>82574</v>
      </c>
    </row>
    <row r="263340">
      <c r="A263340" s="1" t="s">
        <v>82575</v>
      </c>
    </row>
    <row r="263341">
      <c r="A263341" s="1" t="s">
        <v>82576</v>
      </c>
    </row>
    <row r="263342">
      <c r="A263342" s="1" t="s">
        <v>82578</v>
      </c>
    </row>
    <row r="263343">
      <c r="A263343" s="1" t="s">
        <v>82579</v>
      </c>
    </row>
    <row r="263344">
      <c r="A263344" s="1" t="s">
        <v>82580</v>
      </c>
    </row>
    <row r="263345">
      <c r="A263345" s="1" t="s">
        <v>82581</v>
      </c>
    </row>
    <row r="263346">
      <c r="A263346" s="1" t="s">
        <v>82582</v>
      </c>
    </row>
    <row r="263347">
      <c r="A263347" s="1" t="s">
        <v>82583</v>
      </c>
    </row>
    <row r="263348">
      <c r="A263348" s="1" t="s">
        <v>82584</v>
      </c>
    </row>
    <row r="263349">
      <c r="A263349" s="1" t="s">
        <v>82585</v>
      </c>
    </row>
    <row r="263350">
      <c r="A263350" s="1" t="s">
        <v>82586</v>
      </c>
    </row>
    <row r="263351">
      <c r="A263351" s="1" t="s">
        <v>82587</v>
      </c>
    </row>
    <row r="263352">
      <c r="A263352" s="1" t="s">
        <v>82588</v>
      </c>
    </row>
    <row r="263353">
      <c r="A263353" s="1" t="s">
        <v>82589</v>
      </c>
    </row>
    <row r="263354">
      <c r="A263354" s="1" t="s">
        <v>82590</v>
      </c>
    </row>
    <row r="263355">
      <c r="A263355" s="1" t="s">
        <v>82591</v>
      </c>
    </row>
    <row r="263356">
      <c r="A263356" s="1" t="s">
        <v>82592</v>
      </c>
    </row>
    <row r="263357">
      <c r="A263357" s="1" t="s">
        <v>82593</v>
      </c>
    </row>
    <row r="263358">
      <c r="A263358" s="1" t="s">
        <v>82594</v>
      </c>
    </row>
    <row r="263359">
      <c r="A263359" s="1" t="s">
        <v>82595</v>
      </c>
    </row>
    <row r="263360">
      <c r="A263360" s="1" t="s">
        <v>82596</v>
      </c>
    </row>
    <row r="263361">
      <c r="A263361" s="1" t="s">
        <v>82597</v>
      </c>
    </row>
    <row r="263362">
      <c r="A263362" s="1" t="s">
        <v>82598</v>
      </c>
    </row>
    <row r="263363">
      <c r="A263363" s="1" t="s">
        <v>82599</v>
      </c>
    </row>
    <row r="263364">
      <c r="A263364" s="1" t="s">
        <v>82600</v>
      </c>
    </row>
    <row r="263365">
      <c r="A263365" s="1" t="s">
        <v>82601</v>
      </c>
    </row>
    <row r="263366">
      <c r="A263366" s="1" t="s">
        <v>82602</v>
      </c>
    </row>
    <row r="263367">
      <c r="A263367" s="1" t="s">
        <v>82603</v>
      </c>
    </row>
    <row r="263368">
      <c r="A263368" s="1" t="s">
        <v>82604</v>
      </c>
    </row>
    <row r="263369">
      <c r="A263369" s="1" t="s">
        <v>82605</v>
      </c>
    </row>
    <row r="263370">
      <c r="A263370" s="1" t="s">
        <v>82606</v>
      </c>
    </row>
    <row r="263371">
      <c r="A263371" s="1" t="s">
        <v>82607</v>
      </c>
    </row>
    <row r="263372">
      <c r="A263372" s="1" t="s">
        <v>82608</v>
      </c>
    </row>
    <row r="263373">
      <c r="A263373" s="1" t="s">
        <v>82609</v>
      </c>
    </row>
    <row r="263374">
      <c r="A263374" s="1" t="s">
        <v>82610</v>
      </c>
    </row>
    <row r="263375">
      <c r="A263375" s="1" t="s">
        <v>82611</v>
      </c>
    </row>
    <row r="263376">
      <c r="A263376" s="3" t="str">
        <f> ~~</f>
        <v>#ERROR!</v>
      </c>
    </row>
    <row r="263377">
      <c r="A263377" s="1" t="s">
        <v>82612</v>
      </c>
    </row>
    <row r="263378">
      <c r="A263378" s="1" t="s">
        <v>82613</v>
      </c>
    </row>
    <row r="263379">
      <c r="A263379" s="1" t="s">
        <v>82614</v>
      </c>
    </row>
    <row r="263380">
      <c r="A263380" s="1" t="s">
        <v>82615</v>
      </c>
    </row>
    <row r="263381">
      <c r="A263381" s="1" t="s">
        <v>82616</v>
      </c>
    </row>
    <row r="263382">
      <c r="A263382" s="1" t="s">
        <v>82617</v>
      </c>
    </row>
    <row r="263383">
      <c r="A263383" s="1" t="s">
        <v>82618</v>
      </c>
    </row>
    <row r="263384">
      <c r="A263384" s="1" t="s">
        <v>82619</v>
      </c>
    </row>
    <row r="263385">
      <c r="A263385" s="1" t="s">
        <v>82620</v>
      </c>
    </row>
    <row r="263386">
      <c r="A263386" s="1" t="s">
        <v>82621</v>
      </c>
    </row>
    <row r="263387">
      <c r="A263387" s="1" t="s">
        <v>82622</v>
      </c>
    </row>
    <row r="263388">
      <c r="A263388" s="1" t="s">
        <v>82623</v>
      </c>
    </row>
    <row r="263389">
      <c r="A263389" s="1" t="s">
        <v>82624</v>
      </c>
    </row>
    <row r="263390">
      <c r="A263390" s="1" t="s">
        <v>82625</v>
      </c>
    </row>
    <row r="263391">
      <c r="A263391" s="1" t="s">
        <v>82626</v>
      </c>
    </row>
    <row r="263392">
      <c r="A263392" s="1" t="s">
        <v>82627</v>
      </c>
    </row>
    <row r="263393">
      <c r="A263393" s="1" t="s">
        <v>82628</v>
      </c>
    </row>
    <row r="263394">
      <c r="A263394" s="1" t="s">
        <v>82629</v>
      </c>
    </row>
    <row r="263395">
      <c r="A263395" s="1" t="s">
        <v>82630</v>
      </c>
    </row>
    <row r="263396">
      <c r="A263396" s="1" t="s">
        <v>82631</v>
      </c>
    </row>
    <row r="263397">
      <c r="A263397" s="1" t="s">
        <v>82632</v>
      </c>
    </row>
    <row r="263398">
      <c r="A263398" s="1" t="s">
        <v>82633</v>
      </c>
    </row>
    <row r="263399">
      <c r="A263399" s="1" t="s">
        <v>82634</v>
      </c>
    </row>
    <row r="263400">
      <c r="A263400" s="1" t="s">
        <v>82635</v>
      </c>
    </row>
    <row r="263401">
      <c r="A263401" s="1" t="s">
        <v>82636</v>
      </c>
    </row>
    <row r="263402">
      <c r="A263402" s="1" t="s">
        <v>82637</v>
      </c>
    </row>
    <row r="263403">
      <c r="A263403" s="1" t="s">
        <v>82638</v>
      </c>
    </row>
    <row r="263404">
      <c r="A263404" s="1" t="s">
        <v>82580</v>
      </c>
    </row>
    <row r="263405">
      <c r="A263405" s="1" t="s">
        <v>82581</v>
      </c>
    </row>
    <row r="263406">
      <c r="A263406" s="1" t="s">
        <v>82582</v>
      </c>
    </row>
    <row r="263407">
      <c r="A263407" s="1" t="s">
        <v>82583</v>
      </c>
    </row>
    <row r="263408">
      <c r="A263408" s="1" t="s">
        <v>82584</v>
      </c>
    </row>
    <row r="263409">
      <c r="A263409" s="1" t="s">
        <v>82585</v>
      </c>
    </row>
    <row r="263410">
      <c r="A263410" s="1" t="s">
        <v>82586</v>
      </c>
    </row>
    <row r="263411">
      <c r="A263411" s="1" t="s">
        <v>82587</v>
      </c>
    </row>
    <row r="263412">
      <c r="A263412" s="1" t="s">
        <v>82588</v>
      </c>
    </row>
    <row r="263413">
      <c r="A263413" s="1" t="s">
        <v>82589</v>
      </c>
    </row>
    <row r="263414">
      <c r="A263414" s="1" t="s">
        <v>82590</v>
      </c>
    </row>
    <row r="263415">
      <c r="A263415" s="1" t="s">
        <v>82591</v>
      </c>
    </row>
    <row r="263416">
      <c r="A263416" s="1" t="s">
        <v>82592</v>
      </c>
    </row>
    <row r="263417">
      <c r="A263417" s="1" t="s">
        <v>82593</v>
      </c>
    </row>
    <row r="263418">
      <c r="A263418" s="1" t="s">
        <v>82594</v>
      </c>
    </row>
    <row r="263419">
      <c r="A263419" s="1" t="s">
        <v>82595</v>
      </c>
    </row>
    <row r="263420">
      <c r="A263420" s="1" t="s">
        <v>82596</v>
      </c>
    </row>
    <row r="263421">
      <c r="A263421" s="1" t="s">
        <v>82597</v>
      </c>
    </row>
    <row r="263422">
      <c r="A263422" s="1" t="s">
        <v>82598</v>
      </c>
    </row>
    <row r="263423">
      <c r="A263423" s="1" t="s">
        <v>82599</v>
      </c>
    </row>
    <row r="263424">
      <c r="A263424" s="1" t="s">
        <v>82600</v>
      </c>
    </row>
    <row r="263425">
      <c r="A263425" s="1" t="s">
        <v>82601</v>
      </c>
    </row>
    <row r="263426">
      <c r="A263426" s="1" t="s">
        <v>82602</v>
      </c>
    </row>
    <row r="263427">
      <c r="A263427" s="1" t="s">
        <v>82603</v>
      </c>
    </row>
    <row r="263428">
      <c r="A263428" s="1" t="s">
        <v>82605</v>
      </c>
    </row>
    <row r="263429">
      <c r="A263429" s="1" t="s">
        <v>82606</v>
      </c>
    </row>
    <row r="263430">
      <c r="A263430" s="1" t="s">
        <v>82607</v>
      </c>
    </row>
    <row r="263431">
      <c r="A263431" s="1" t="s">
        <v>82608</v>
      </c>
    </row>
    <row r="263432">
      <c r="A263432" s="1" t="s">
        <v>82609</v>
      </c>
    </row>
    <row r="263433">
      <c r="A263433" s="1" t="s">
        <v>82610</v>
      </c>
    </row>
    <row r="263434">
      <c r="A263434" s="1" t="s">
        <v>82611</v>
      </c>
    </row>
    <row r="263435">
      <c r="A263435" s="1" t="s">
        <v>82612</v>
      </c>
    </row>
    <row r="263436">
      <c r="A263436" s="1" t="s">
        <v>82613</v>
      </c>
    </row>
    <row r="263437">
      <c r="A263437" s="1" t="s">
        <v>82614</v>
      </c>
    </row>
    <row r="263438">
      <c r="A263438" s="1" t="s">
        <v>82615</v>
      </c>
    </row>
    <row r="263439">
      <c r="A263439" s="1" t="s">
        <v>82616</v>
      </c>
    </row>
    <row r="263440">
      <c r="A263440" s="1" t="s">
        <v>82617</v>
      </c>
    </row>
    <row r="263441">
      <c r="A263441" s="1" t="s">
        <v>82618</v>
      </c>
    </row>
    <row r="263442">
      <c r="A263442" s="1" t="s">
        <v>82619</v>
      </c>
    </row>
    <row r="263443">
      <c r="A263443" s="1" t="s">
        <v>82620</v>
      </c>
    </row>
    <row r="263444">
      <c r="A263444" s="1" t="s">
        <v>82621</v>
      </c>
    </row>
    <row r="263445">
      <c r="A263445" s="1" t="s">
        <v>82622</v>
      </c>
    </row>
    <row r="263446">
      <c r="A263446" s="1" t="s">
        <v>82623</v>
      </c>
    </row>
    <row r="263447">
      <c r="A263447" s="1" t="s">
        <v>82624</v>
      </c>
    </row>
    <row r="263448">
      <c r="A263448" s="1" t="s">
        <v>82625</v>
      </c>
    </row>
    <row r="263449">
      <c r="A263449" s="1" t="s">
        <v>82626</v>
      </c>
    </row>
    <row r="263450">
      <c r="A263450" s="1" t="s">
        <v>82627</v>
      </c>
    </row>
    <row r="263451">
      <c r="A263451" s="1" t="s">
        <v>82628</v>
      </c>
    </row>
    <row r="263452">
      <c r="A263452" s="1" t="s">
        <v>82629</v>
      </c>
    </row>
    <row r="263453">
      <c r="A263453" s="1" t="s">
        <v>82630</v>
      </c>
    </row>
    <row r="263454">
      <c r="A263454" s="1" t="s">
        <v>82631</v>
      </c>
    </row>
    <row r="263455">
      <c r="A263455" s="1" t="s">
        <v>82632</v>
      </c>
    </row>
    <row r="263456">
      <c r="A263456" s="1" t="s">
        <v>82633</v>
      </c>
    </row>
    <row r="263457">
      <c r="A263457" s="1" t="s">
        <v>82634</v>
      </c>
    </row>
    <row r="263458">
      <c r="A263458" s="1" t="s">
        <v>82635</v>
      </c>
    </row>
    <row r="263459">
      <c r="A263459" s="1" t="s">
        <v>82636</v>
      </c>
    </row>
    <row r="263460">
      <c r="A263460" s="1" t="s">
        <v>82637</v>
      </c>
    </row>
    <row r="263461">
      <c r="A263461" s="1" t="s">
        <v>82639</v>
      </c>
    </row>
    <row r="263462">
      <c r="A263462" s="1" t="s">
        <v>82640</v>
      </c>
    </row>
    <row r="263463">
      <c r="A263463" s="1" t="s">
        <v>82641</v>
      </c>
    </row>
    <row r="263464">
      <c r="A263464" s="1" t="s">
        <v>82642</v>
      </c>
    </row>
    <row r="263465">
      <c r="A263465" s="1" t="s">
        <v>82643</v>
      </c>
    </row>
    <row r="263466">
      <c r="A263466" s="1" t="s">
        <v>82644</v>
      </c>
    </row>
    <row r="263467">
      <c r="A263467" s="1" t="s">
        <v>55726</v>
      </c>
    </row>
    <row r="263468">
      <c r="A263468" s="1" t="s">
        <v>82645</v>
      </c>
    </row>
    <row r="263469">
      <c r="A263469" s="1" t="s">
        <v>82646</v>
      </c>
    </row>
    <row r="263470">
      <c r="A263470" s="1" t="s">
        <v>82647</v>
      </c>
    </row>
    <row r="263471">
      <c r="A263471" s="1" t="s">
        <v>82648</v>
      </c>
    </row>
    <row r="263472">
      <c r="A263472" s="1" t="s">
        <v>82649</v>
      </c>
    </row>
    <row r="263473">
      <c r="A263473" s="1" t="s">
        <v>82650</v>
      </c>
    </row>
    <row r="263474">
      <c r="A263474" s="1" t="s">
        <v>82651</v>
      </c>
    </row>
    <row r="263475">
      <c r="A263475" s="1" t="s">
        <v>82652</v>
      </c>
    </row>
    <row r="263476">
      <c r="A263476" s="1" t="s">
        <v>82653</v>
      </c>
    </row>
    <row r="263477">
      <c r="A263477" s="1" t="s">
        <v>82654</v>
      </c>
    </row>
    <row r="263478">
      <c r="A263478" s="1" t="s">
        <v>82655</v>
      </c>
    </row>
    <row r="263479">
      <c r="A263479" s="1" t="s">
        <v>82656</v>
      </c>
    </row>
    <row r="263480">
      <c r="A263480" s="1" t="s">
        <v>82657</v>
      </c>
    </row>
    <row r="263481">
      <c r="A263481" s="1" t="s">
        <v>82658</v>
      </c>
    </row>
    <row r="263482">
      <c r="A263482" s="1" t="s">
        <v>82659</v>
      </c>
    </row>
    <row r="263483">
      <c r="A263483" s="1" t="s">
        <v>82660</v>
      </c>
    </row>
    <row r="263484">
      <c r="A263484" s="1" t="s">
        <v>82661</v>
      </c>
    </row>
    <row r="263485">
      <c r="A263485" s="1" t="s">
        <v>82662</v>
      </c>
    </row>
    <row r="263486">
      <c r="A263486" s="1" t="s">
        <v>82663</v>
      </c>
    </row>
    <row r="263487">
      <c r="A263487" s="1" t="s">
        <v>82664</v>
      </c>
    </row>
    <row r="263488">
      <c r="A263488" s="1" t="s">
        <v>82665</v>
      </c>
    </row>
    <row r="263489">
      <c r="A263489" s="1" t="s">
        <v>82666</v>
      </c>
    </row>
    <row r="263490">
      <c r="A263490" s="1" t="s">
        <v>82667</v>
      </c>
    </row>
    <row r="263491">
      <c r="A263491" s="1" t="s">
        <v>82668</v>
      </c>
    </row>
    <row r="263492">
      <c r="A263492" s="1" t="s">
        <v>82669</v>
      </c>
    </row>
    <row r="263493">
      <c r="A263493" s="1" t="s">
        <v>82670</v>
      </c>
    </row>
    <row r="263494">
      <c r="A263494" s="1" t="s">
        <v>82671</v>
      </c>
    </row>
    <row r="263495">
      <c r="A263495" s="1" t="s">
        <v>82672</v>
      </c>
    </row>
    <row r="263496">
      <c r="A263496" s="1" t="s">
        <v>82673</v>
      </c>
    </row>
    <row r="263497">
      <c r="A263497" s="1" t="s">
        <v>82674</v>
      </c>
    </row>
    <row r="263498">
      <c r="A263498" s="1" t="s">
        <v>82675</v>
      </c>
    </row>
    <row r="263499">
      <c r="A263499" s="1" t="s">
        <v>82676</v>
      </c>
    </row>
    <row r="263500">
      <c r="A263500" s="1" t="s">
        <v>82677</v>
      </c>
    </row>
    <row r="263501">
      <c r="A263501" s="1" t="s">
        <v>82678</v>
      </c>
    </row>
    <row r="263502">
      <c r="A263502" s="1" t="s">
        <v>82679</v>
      </c>
    </row>
    <row r="263503">
      <c r="A263503" s="1" t="s">
        <v>82680</v>
      </c>
    </row>
    <row r="263504">
      <c r="A263504" s="1" t="s">
        <v>82681</v>
      </c>
    </row>
    <row r="263505">
      <c r="A263505" s="1" t="s">
        <v>82682</v>
      </c>
    </row>
    <row r="263506">
      <c r="A263506" s="1" t="s">
        <v>82683</v>
      </c>
    </row>
    <row r="263507">
      <c r="A263507" s="1" t="s">
        <v>82684</v>
      </c>
    </row>
    <row r="263508">
      <c r="A263508" s="1" t="s">
        <v>82685</v>
      </c>
    </row>
    <row r="263509">
      <c r="A263509" s="1" t="s">
        <v>82686</v>
      </c>
    </row>
    <row r="263510">
      <c r="A263510" s="1" t="s">
        <v>82687</v>
      </c>
    </row>
    <row r="263511">
      <c r="A263511" s="1" t="s">
        <v>82688</v>
      </c>
    </row>
    <row r="263512">
      <c r="A263512" s="1" t="s">
        <v>82689</v>
      </c>
    </row>
    <row r="263513">
      <c r="A263513" s="1" t="s">
        <v>82690</v>
      </c>
    </row>
    <row r="263514">
      <c r="A263514" s="1" t="s">
        <v>82691</v>
      </c>
    </row>
    <row r="263515">
      <c r="A263515" s="1" t="s">
        <v>82692</v>
      </c>
    </row>
    <row r="263516">
      <c r="A263516" s="1" t="s">
        <v>82693</v>
      </c>
    </row>
    <row r="263517">
      <c r="A263517" s="1" t="s">
        <v>82694</v>
      </c>
    </row>
    <row r="263518">
      <c r="A263518" s="1" t="s">
        <v>977</v>
      </c>
    </row>
    <row r="263519">
      <c r="A263519" s="1" t="s">
        <v>82695</v>
      </c>
    </row>
    <row r="263520">
      <c r="A263520" s="1" t="s">
        <v>82696</v>
      </c>
    </row>
    <row r="263521">
      <c r="A263521" s="1" t="s">
        <v>82697</v>
      </c>
    </row>
    <row r="263522">
      <c r="A263522" s="1" t="s">
        <v>82698</v>
      </c>
    </row>
    <row r="263523">
      <c r="A263523" s="1" t="s">
        <v>82699</v>
      </c>
    </row>
    <row r="263524">
      <c r="A263524" s="1" t="s">
        <v>82700</v>
      </c>
    </row>
    <row r="263525">
      <c r="A263525" s="1" t="s">
        <v>82701</v>
      </c>
    </row>
    <row r="263526">
      <c r="A263526" s="1" t="s">
        <v>82702</v>
      </c>
    </row>
    <row r="263527">
      <c r="A263527" s="1" t="s">
        <v>82703</v>
      </c>
    </row>
    <row r="263528">
      <c r="A263528" s="1" t="s">
        <v>82704</v>
      </c>
    </row>
    <row r="263529">
      <c r="A263529" s="1" t="s">
        <v>82705</v>
      </c>
    </row>
    <row r="263530">
      <c r="A263530" s="1" t="s">
        <v>82706</v>
      </c>
    </row>
    <row r="263531">
      <c r="A263531" s="1" t="s">
        <v>82707</v>
      </c>
    </row>
    <row r="263532">
      <c r="A263532" s="1" t="s">
        <v>82708</v>
      </c>
    </row>
    <row r="263533">
      <c r="A263533" s="1" t="s">
        <v>82709</v>
      </c>
    </row>
    <row r="263534">
      <c r="A263534" s="1" t="s">
        <v>82710</v>
      </c>
    </row>
    <row r="263535">
      <c r="A263535" s="1" t="s">
        <v>82711</v>
      </c>
    </row>
    <row r="263536">
      <c r="A263536" s="1" t="s">
        <v>82712</v>
      </c>
    </row>
    <row r="263537">
      <c r="A263537" s="1" t="s">
        <v>82713</v>
      </c>
    </row>
    <row r="263538">
      <c r="A263538" s="1" t="s">
        <v>82714</v>
      </c>
    </row>
    <row r="263539">
      <c r="A263539" s="1" t="s">
        <v>82715</v>
      </c>
    </row>
    <row r="263540">
      <c r="A263540" s="1" t="s">
        <v>82716</v>
      </c>
    </row>
    <row r="263541">
      <c r="A263541" s="1" t="s">
        <v>82717</v>
      </c>
    </row>
    <row r="263542">
      <c r="A263542" s="1" t="s">
        <v>82718</v>
      </c>
    </row>
    <row r="263543">
      <c r="A263543" s="1" t="s">
        <v>82719</v>
      </c>
    </row>
    <row r="263544">
      <c r="A263544" s="1" t="s">
        <v>82720</v>
      </c>
    </row>
    <row r="263545">
      <c r="A263545" s="1" t="s">
        <v>82721</v>
      </c>
    </row>
    <row r="263546">
      <c r="A263546" s="1" t="s">
        <v>82722</v>
      </c>
    </row>
    <row r="263547">
      <c r="A263547" s="1" t="s">
        <v>82723</v>
      </c>
    </row>
    <row r="263548">
      <c r="A263548" s="1" t="s">
        <v>82724</v>
      </c>
    </row>
    <row r="263549">
      <c r="A263549" s="1" t="s">
        <v>82725</v>
      </c>
    </row>
    <row r="263550">
      <c r="A263550" s="1" t="s">
        <v>82726</v>
      </c>
    </row>
    <row r="263551">
      <c r="A263551" s="1" t="s">
        <v>82727</v>
      </c>
    </row>
    <row r="263552">
      <c r="A263552" s="1" t="s">
        <v>82728</v>
      </c>
    </row>
    <row r="263553">
      <c r="A263553" s="1" t="s">
        <v>82729</v>
      </c>
    </row>
    <row r="263554">
      <c r="A263554" s="1" t="s">
        <v>82730</v>
      </c>
    </row>
    <row r="263555">
      <c r="A263555" s="1" t="s">
        <v>82731</v>
      </c>
    </row>
    <row r="263556">
      <c r="A263556" s="1" t="s">
        <v>82732</v>
      </c>
    </row>
    <row r="263557">
      <c r="A263557" s="1" t="s">
        <v>82733</v>
      </c>
    </row>
    <row r="263558">
      <c r="A263558" s="1" t="s">
        <v>82734</v>
      </c>
    </row>
    <row r="263559">
      <c r="A263559" s="1" t="s">
        <v>82735</v>
      </c>
    </row>
    <row r="263560">
      <c r="A263560" s="1" t="s">
        <v>82736</v>
      </c>
    </row>
    <row r="263561">
      <c r="A263561" s="1" t="s">
        <v>82737</v>
      </c>
    </row>
    <row r="263562">
      <c r="A263562" s="1" t="s">
        <v>82738</v>
      </c>
    </row>
    <row r="263563">
      <c r="A263563" s="1" t="s">
        <v>82739</v>
      </c>
    </row>
    <row r="263564">
      <c r="A263564" s="1" t="s">
        <v>82740</v>
      </c>
    </row>
    <row r="263565">
      <c r="A263565" s="1" t="s">
        <v>82741</v>
      </c>
    </row>
    <row r="263566">
      <c r="A263566" s="1" t="s">
        <v>82742</v>
      </c>
    </row>
    <row r="263567">
      <c r="A263567" s="1" t="s">
        <v>82743</v>
      </c>
    </row>
    <row r="263568">
      <c r="A263568" s="1" t="s">
        <v>82744</v>
      </c>
    </row>
    <row r="263569">
      <c r="A263569" s="1" t="s">
        <v>82745</v>
      </c>
    </row>
    <row r="263570">
      <c r="A263570" s="1" t="s">
        <v>82746</v>
      </c>
    </row>
    <row r="263571">
      <c r="A263571" s="1" t="s">
        <v>82747</v>
      </c>
    </row>
    <row r="263572">
      <c r="A263572" s="1" t="s">
        <v>82748</v>
      </c>
    </row>
    <row r="263573">
      <c r="A263573" s="1" t="s">
        <v>82749</v>
      </c>
    </row>
    <row r="263574">
      <c r="A263574" s="1" t="s">
        <v>82750</v>
      </c>
    </row>
    <row r="263575">
      <c r="A263575" s="1" t="s">
        <v>82751</v>
      </c>
    </row>
    <row r="263576">
      <c r="A263576" s="1" t="s">
        <v>82752</v>
      </c>
    </row>
    <row r="263577">
      <c r="A263577" s="1" t="s">
        <v>82753</v>
      </c>
    </row>
    <row r="263578">
      <c r="A263578" s="1" t="s">
        <v>82754</v>
      </c>
    </row>
    <row r="263579">
      <c r="A263579" s="3" t="str">
        <f> Je ee hn RS ae ee</f>
        <v>#ERROR!</v>
      </c>
    </row>
    <row r="263580">
      <c r="A263580" s="1" t="s">
        <v>82755</v>
      </c>
    </row>
    <row r="263581">
      <c r="A263581" s="1" t="s">
        <v>82756</v>
      </c>
    </row>
    <row r="263582">
      <c r="A263582" s="1" t="s">
        <v>82757</v>
      </c>
    </row>
    <row r="263583">
      <c r="A263583" s="1" t="s">
        <v>82758</v>
      </c>
    </row>
    <row r="263584">
      <c r="A263584" s="1" t="s">
        <v>82759</v>
      </c>
    </row>
    <row r="263585">
      <c r="A263585" s="1" t="s">
        <v>82760</v>
      </c>
    </row>
    <row r="263586">
      <c r="A263586" s="1" t="s">
        <v>82761</v>
      </c>
    </row>
    <row r="263587">
      <c r="A263587" s="1" t="s">
        <v>82762</v>
      </c>
    </row>
    <row r="263588">
      <c r="A263588" s="1" t="s">
        <v>82763</v>
      </c>
    </row>
    <row r="263589">
      <c r="A263589" s="1" t="s">
        <v>82764</v>
      </c>
    </row>
    <row r="263590">
      <c r="A263590" s="1" t="s">
        <v>82765</v>
      </c>
    </row>
    <row r="263591">
      <c r="A263591" s="1" t="s">
        <v>977</v>
      </c>
    </row>
    <row r="263592">
      <c r="A263592" s="1" t="s">
        <v>82766</v>
      </c>
    </row>
    <row r="263593">
      <c r="A263593" s="1" t="s">
        <v>82767</v>
      </c>
    </row>
    <row r="263594">
      <c r="A263594" s="1" t="s">
        <v>82768</v>
      </c>
    </row>
    <row r="263595">
      <c r="A263595" s="1" t="s">
        <v>82769</v>
      </c>
    </row>
    <row r="263596">
      <c r="A263596" s="1" t="s">
        <v>82770</v>
      </c>
    </row>
    <row r="263597">
      <c r="A263597" s="1" t="s">
        <v>82771</v>
      </c>
    </row>
    <row r="263598">
      <c r="A263598" s="1" t="s">
        <v>82772</v>
      </c>
    </row>
    <row r="263599">
      <c r="A263599" s="1" t="s">
        <v>82773</v>
      </c>
    </row>
    <row r="263600">
      <c r="A263600" s="1" t="s">
        <v>82774</v>
      </c>
    </row>
    <row r="263601">
      <c r="A263601" s="1" t="s">
        <v>82775</v>
      </c>
    </row>
    <row r="263602">
      <c r="A263602" s="1" t="s">
        <v>82776</v>
      </c>
    </row>
    <row r="263603">
      <c r="A263603" s="1" t="s">
        <v>82777</v>
      </c>
    </row>
    <row r="263604">
      <c r="A263604" s="1" t="s">
        <v>82778</v>
      </c>
    </row>
    <row r="263605">
      <c r="A263605" s="1" t="s">
        <v>82779</v>
      </c>
    </row>
    <row r="263606">
      <c r="A263606" s="1" t="s">
        <v>82780</v>
      </c>
    </row>
    <row r="263607">
      <c r="A263607" s="1" t="s">
        <v>82781</v>
      </c>
    </row>
    <row r="263608">
      <c r="A263608" s="1" t="s">
        <v>82782</v>
      </c>
    </row>
    <row r="263609">
      <c r="A263609" s="1" t="s">
        <v>82783</v>
      </c>
    </row>
    <row r="263610">
      <c r="A263610" s="1" t="s">
        <v>82784</v>
      </c>
    </row>
    <row r="263611">
      <c r="A263611" s="1" t="s">
        <v>82785</v>
      </c>
    </row>
    <row r="263612">
      <c r="A263612" s="1" t="s">
        <v>82786</v>
      </c>
    </row>
    <row r="263613">
      <c r="A263613" s="1" t="s">
        <v>82787</v>
      </c>
    </row>
    <row r="263614">
      <c r="A263614" s="1" t="s">
        <v>58553</v>
      </c>
    </row>
    <row r="263615">
      <c r="A263615" s="1" t="s">
        <v>82788</v>
      </c>
    </row>
    <row r="263616">
      <c r="A263616" s="1" t="s">
        <v>82789</v>
      </c>
    </row>
    <row r="263617">
      <c r="A263617" s="1" t="s">
        <v>82790</v>
      </c>
    </row>
    <row r="263618">
      <c r="A263618" s="1" t="s">
        <v>82791</v>
      </c>
    </row>
    <row r="263619">
      <c r="A263619" s="1" t="s">
        <v>82792</v>
      </c>
    </row>
    <row r="263620">
      <c r="A263620" s="1" t="s">
        <v>82793</v>
      </c>
    </row>
    <row r="263621">
      <c r="A263621" s="1" t="s">
        <v>82794</v>
      </c>
    </row>
    <row r="263622">
      <c r="A263622" s="1" t="s">
        <v>8688</v>
      </c>
    </row>
    <row r="263623">
      <c r="A263623" s="1" t="s">
        <v>82795</v>
      </c>
    </row>
    <row r="263624">
      <c r="A263624" s="1" t="s">
        <v>82796</v>
      </c>
    </row>
    <row r="263625">
      <c r="A263625" s="1" t="s">
        <v>82641</v>
      </c>
    </row>
    <row r="263626">
      <c r="A263626" s="1" t="s">
        <v>82642</v>
      </c>
    </row>
    <row r="263627">
      <c r="A263627" s="1" t="s">
        <v>82643</v>
      </c>
    </row>
    <row r="263628">
      <c r="A263628" s="1" t="s">
        <v>82644</v>
      </c>
    </row>
    <row r="263629">
      <c r="A263629" s="1" t="s">
        <v>55726</v>
      </c>
    </row>
    <row r="263630">
      <c r="A263630" s="1" t="s">
        <v>82645</v>
      </c>
    </row>
    <row r="263631">
      <c r="A263631" s="1" t="s">
        <v>82646</v>
      </c>
    </row>
    <row r="263632">
      <c r="A263632" s="1" t="s">
        <v>82647</v>
      </c>
    </row>
    <row r="263633">
      <c r="A263633" s="1" t="s">
        <v>82648</v>
      </c>
    </row>
    <row r="263634">
      <c r="A263634" s="1" t="s">
        <v>82649</v>
      </c>
    </row>
    <row r="263635">
      <c r="A263635" s="1" t="s">
        <v>82650</v>
      </c>
    </row>
    <row r="263636">
      <c r="A263636" s="1" t="s">
        <v>82651</v>
      </c>
    </row>
    <row r="263637">
      <c r="A263637" s="1" t="s">
        <v>82652</v>
      </c>
    </row>
    <row r="263638">
      <c r="A263638" s="1" t="s">
        <v>82653</v>
      </c>
    </row>
    <row r="263639">
      <c r="A263639" s="1" t="s">
        <v>82654</v>
      </c>
    </row>
    <row r="263640">
      <c r="A263640" s="1" t="s">
        <v>82655</v>
      </c>
    </row>
    <row r="263641">
      <c r="A263641" s="1" t="s">
        <v>82656</v>
      </c>
    </row>
    <row r="263642">
      <c r="A263642" s="1" t="s">
        <v>82657</v>
      </c>
    </row>
    <row r="263643">
      <c r="A263643" s="1" t="s">
        <v>82658</v>
      </c>
    </row>
    <row r="263644">
      <c r="A263644" s="1" t="s">
        <v>82659</v>
      </c>
    </row>
    <row r="263645">
      <c r="A263645" s="1" t="s">
        <v>82660</v>
      </c>
    </row>
    <row r="263646">
      <c r="A263646" s="1" t="s">
        <v>82661</v>
      </c>
    </row>
    <row r="263647">
      <c r="A263647" s="1" t="s">
        <v>82662</v>
      </c>
    </row>
    <row r="263648">
      <c r="A263648" s="1" t="s">
        <v>82663</v>
      </c>
    </row>
    <row r="263649">
      <c r="A263649" s="1" t="s">
        <v>82664</v>
      </c>
    </row>
    <row r="263650">
      <c r="A263650" s="1" t="s">
        <v>82665</v>
      </c>
    </row>
    <row r="263651">
      <c r="A263651" s="1" t="s">
        <v>82666</v>
      </c>
    </row>
    <row r="263652">
      <c r="A263652" s="1" t="s">
        <v>82667</v>
      </c>
    </row>
    <row r="263653">
      <c r="A263653" s="1" t="s">
        <v>82668</v>
      </c>
    </row>
    <row r="263654">
      <c r="A263654" s="1" t="s">
        <v>82669</v>
      </c>
    </row>
    <row r="263655">
      <c r="A263655" s="1" t="s">
        <v>82670</v>
      </c>
    </row>
    <row r="263656">
      <c r="A263656" s="1" t="s">
        <v>82671</v>
      </c>
    </row>
    <row r="263657">
      <c r="A263657" s="1" t="s">
        <v>82672</v>
      </c>
    </row>
    <row r="263658">
      <c r="A263658" s="1" t="s">
        <v>82673</v>
      </c>
    </row>
    <row r="263659">
      <c r="A263659" s="1" t="s">
        <v>82674</v>
      </c>
    </row>
    <row r="263660">
      <c r="A263660" s="1" t="s">
        <v>82675</v>
      </c>
    </row>
    <row r="263661">
      <c r="A263661" s="1" t="s">
        <v>82676</v>
      </c>
    </row>
    <row r="263662">
      <c r="A263662" s="1" t="s">
        <v>82677</v>
      </c>
    </row>
    <row r="263663">
      <c r="A263663" s="1" t="s">
        <v>82678</v>
      </c>
    </row>
    <row r="263664">
      <c r="A263664" s="1" t="s">
        <v>82679</v>
      </c>
    </row>
    <row r="263665">
      <c r="A263665" s="1" t="s">
        <v>82680</v>
      </c>
    </row>
    <row r="263666">
      <c r="A263666" s="1" t="s">
        <v>82681</v>
      </c>
    </row>
    <row r="263667">
      <c r="A263667" s="1" t="s">
        <v>82682</v>
      </c>
    </row>
    <row r="263668">
      <c r="A263668" s="1" t="s">
        <v>82683</v>
      </c>
    </row>
    <row r="263669">
      <c r="A263669" s="1" t="s">
        <v>82684</v>
      </c>
    </row>
    <row r="263670">
      <c r="A263670" s="1" t="s">
        <v>82685</v>
      </c>
    </row>
    <row r="263671">
      <c r="A263671" s="1" t="s">
        <v>82686</v>
      </c>
    </row>
    <row r="263672">
      <c r="A263672" s="1" t="s">
        <v>82687</v>
      </c>
    </row>
    <row r="263673">
      <c r="A263673" s="1" t="s">
        <v>82688</v>
      </c>
    </row>
    <row r="263674">
      <c r="A263674" s="1" t="s">
        <v>82689</v>
      </c>
    </row>
    <row r="263675">
      <c r="A263675" s="1" t="s">
        <v>82690</v>
      </c>
    </row>
    <row r="263676">
      <c r="A263676" s="1" t="s">
        <v>82691</v>
      </c>
    </row>
    <row r="263677">
      <c r="A263677" s="1" t="s">
        <v>82692</v>
      </c>
    </row>
    <row r="263678">
      <c r="A263678" s="1" t="s">
        <v>82693</v>
      </c>
    </row>
    <row r="263679">
      <c r="A263679" s="1" t="s">
        <v>82694</v>
      </c>
    </row>
    <row r="263680">
      <c r="A263680" s="1" t="s">
        <v>82695</v>
      </c>
    </row>
    <row r="263681">
      <c r="A263681" s="1" t="s">
        <v>82696</v>
      </c>
    </row>
    <row r="263682">
      <c r="A263682" s="1" t="s">
        <v>82697</v>
      </c>
    </row>
    <row r="263683">
      <c r="A263683" s="1" t="s">
        <v>82698</v>
      </c>
    </row>
    <row r="263684">
      <c r="A263684" s="1" t="s">
        <v>82699</v>
      </c>
    </row>
    <row r="263685">
      <c r="A263685" s="1" t="s">
        <v>82700</v>
      </c>
    </row>
    <row r="263686">
      <c r="A263686" s="1" t="s">
        <v>82701</v>
      </c>
    </row>
    <row r="263687">
      <c r="A263687" s="1" t="s">
        <v>82702</v>
      </c>
    </row>
    <row r="263688">
      <c r="A263688" s="1" t="s">
        <v>82703</v>
      </c>
    </row>
    <row r="263689">
      <c r="A263689" s="1" t="s">
        <v>82704</v>
      </c>
    </row>
    <row r="263690">
      <c r="A263690" s="1" t="s">
        <v>82705</v>
      </c>
    </row>
    <row r="263691">
      <c r="A263691" s="1" t="s">
        <v>82706</v>
      </c>
    </row>
    <row r="263692">
      <c r="A263692" s="1" t="s">
        <v>82707</v>
      </c>
    </row>
    <row r="263693">
      <c r="A263693" s="1" t="s">
        <v>82708</v>
      </c>
    </row>
    <row r="263694">
      <c r="A263694" s="1" t="s">
        <v>82709</v>
      </c>
    </row>
    <row r="263695">
      <c r="A263695" s="1" t="s">
        <v>82710</v>
      </c>
    </row>
    <row r="263696">
      <c r="A263696" s="1" t="s">
        <v>82711</v>
      </c>
    </row>
    <row r="263697">
      <c r="A263697" s="1" t="s">
        <v>82712</v>
      </c>
    </row>
    <row r="263698">
      <c r="A263698" s="1" t="s">
        <v>82713</v>
      </c>
    </row>
    <row r="263699">
      <c r="A263699" s="1" t="s">
        <v>82714</v>
      </c>
    </row>
    <row r="263700">
      <c r="A263700" s="1" t="s">
        <v>82715</v>
      </c>
    </row>
    <row r="263701">
      <c r="A263701" s="1" t="s">
        <v>82716</v>
      </c>
    </row>
    <row r="263702">
      <c r="A263702" s="1" t="s">
        <v>82717</v>
      </c>
    </row>
    <row r="263703">
      <c r="A263703" s="1" t="s">
        <v>82718</v>
      </c>
    </row>
    <row r="263704">
      <c r="A263704" s="1" t="s">
        <v>82719</v>
      </c>
    </row>
    <row r="263705">
      <c r="A263705" s="1" t="s">
        <v>82720</v>
      </c>
    </row>
    <row r="263706">
      <c r="A263706" s="1" t="s">
        <v>82721</v>
      </c>
    </row>
    <row r="263707">
      <c r="A263707" s="1" t="s">
        <v>82722</v>
      </c>
    </row>
    <row r="263708">
      <c r="A263708" s="1" t="s">
        <v>82723</v>
      </c>
    </row>
    <row r="263709">
      <c r="A263709" s="1" t="s">
        <v>82724</v>
      </c>
    </row>
    <row r="263710">
      <c r="A263710" s="1" t="s">
        <v>82725</v>
      </c>
    </row>
    <row r="263711">
      <c r="A263711" s="1" t="s">
        <v>82726</v>
      </c>
    </row>
    <row r="263712">
      <c r="A263712" s="1" t="s">
        <v>82727</v>
      </c>
    </row>
    <row r="263713">
      <c r="A263713" s="1" t="s">
        <v>82728</v>
      </c>
    </row>
    <row r="263714">
      <c r="A263714" s="1" t="s">
        <v>82729</v>
      </c>
    </row>
    <row r="263715">
      <c r="A263715" s="1" t="s">
        <v>82730</v>
      </c>
    </row>
    <row r="263716">
      <c r="A263716" s="1" t="s">
        <v>82731</v>
      </c>
    </row>
    <row r="263717">
      <c r="A263717" s="1" t="s">
        <v>82732</v>
      </c>
    </row>
    <row r="263718">
      <c r="A263718" s="1" t="s">
        <v>82733</v>
      </c>
    </row>
    <row r="263719">
      <c r="A263719" s="1" t="s">
        <v>82734</v>
      </c>
    </row>
    <row r="263720">
      <c r="A263720" s="1" t="s">
        <v>82735</v>
      </c>
    </row>
    <row r="263721">
      <c r="A263721" s="1" t="s">
        <v>82736</v>
      </c>
    </row>
    <row r="263722">
      <c r="A263722" s="1" t="s">
        <v>82737</v>
      </c>
    </row>
    <row r="263723">
      <c r="A263723" s="1" t="s">
        <v>82738</v>
      </c>
    </row>
    <row r="263724">
      <c r="A263724" s="1" t="s">
        <v>82739</v>
      </c>
    </row>
    <row r="263725">
      <c r="A263725" s="1" t="s">
        <v>82740</v>
      </c>
    </row>
    <row r="263726">
      <c r="A263726" s="1" t="s">
        <v>82741</v>
      </c>
    </row>
    <row r="263727">
      <c r="A263727" s="1" t="s">
        <v>82742</v>
      </c>
    </row>
    <row r="263728">
      <c r="A263728" s="1" t="s">
        <v>82743</v>
      </c>
    </row>
    <row r="263729">
      <c r="A263729" s="1" t="s">
        <v>82744</v>
      </c>
    </row>
    <row r="263730">
      <c r="A263730" s="1" t="s">
        <v>82745</v>
      </c>
    </row>
    <row r="263731">
      <c r="A263731" s="1" t="s">
        <v>82746</v>
      </c>
    </row>
    <row r="263732">
      <c r="A263732" s="1" t="s">
        <v>82747</v>
      </c>
    </row>
    <row r="263733">
      <c r="A263733" s="1" t="s">
        <v>82748</v>
      </c>
    </row>
    <row r="263734">
      <c r="A263734" s="1" t="s">
        <v>82749</v>
      </c>
    </row>
    <row r="263735">
      <c r="A263735" s="1" t="s">
        <v>82750</v>
      </c>
    </row>
    <row r="263736">
      <c r="A263736" s="1" t="s">
        <v>82751</v>
      </c>
    </row>
    <row r="263737">
      <c r="A263737" s="1" t="s">
        <v>82752</v>
      </c>
    </row>
    <row r="263738">
      <c r="A263738" s="1" t="s">
        <v>82753</v>
      </c>
    </row>
    <row r="263739">
      <c r="A263739" s="1" t="s">
        <v>82754</v>
      </c>
    </row>
    <row r="263740">
      <c r="A263740" s="3" t="str">
        <f> Je ee hn RS ae ee</f>
        <v>#ERROR!</v>
      </c>
    </row>
    <row r="263741">
      <c r="A263741" s="1" t="s">
        <v>82755</v>
      </c>
    </row>
    <row r="263742">
      <c r="A263742" s="1" t="s">
        <v>82756</v>
      </c>
    </row>
    <row r="263743">
      <c r="A263743" s="1" t="s">
        <v>82757</v>
      </c>
    </row>
    <row r="263744">
      <c r="A263744" s="1" t="s">
        <v>82758</v>
      </c>
    </row>
    <row r="263745">
      <c r="A263745" s="1" t="s">
        <v>82759</v>
      </c>
    </row>
    <row r="263746">
      <c r="A263746" s="1" t="s">
        <v>82760</v>
      </c>
    </row>
    <row r="263747">
      <c r="A263747" s="1" t="s">
        <v>82761</v>
      </c>
    </row>
    <row r="263748">
      <c r="A263748" s="1" t="s">
        <v>82762</v>
      </c>
    </row>
    <row r="263749">
      <c r="A263749" s="1" t="s">
        <v>82763</v>
      </c>
    </row>
    <row r="263750">
      <c r="A263750" s="1" t="s">
        <v>82764</v>
      </c>
    </row>
    <row r="263751">
      <c r="A263751" s="1" t="s">
        <v>82765</v>
      </c>
    </row>
    <row r="263752">
      <c r="A263752" s="1" t="s">
        <v>82766</v>
      </c>
    </row>
    <row r="263753">
      <c r="A263753" s="1" t="s">
        <v>82767</v>
      </c>
    </row>
    <row r="263754">
      <c r="A263754" s="1" t="s">
        <v>82768</v>
      </c>
    </row>
    <row r="263755">
      <c r="A263755" s="1" t="s">
        <v>82769</v>
      </c>
    </row>
    <row r="263756">
      <c r="A263756" s="1" t="s">
        <v>82770</v>
      </c>
    </row>
    <row r="263757">
      <c r="A263757" s="1" t="s">
        <v>82771</v>
      </c>
    </row>
    <row r="263758">
      <c r="A263758" s="1" t="s">
        <v>82772</v>
      </c>
    </row>
    <row r="263759">
      <c r="A263759" s="1" t="s">
        <v>82773</v>
      </c>
    </row>
    <row r="263760">
      <c r="A263760" s="1" t="s">
        <v>82774</v>
      </c>
    </row>
    <row r="263761">
      <c r="A263761" s="1" t="s">
        <v>82775</v>
      </c>
    </row>
    <row r="263762">
      <c r="A263762" s="1" t="s">
        <v>82776</v>
      </c>
    </row>
    <row r="263763">
      <c r="A263763" s="1" t="s">
        <v>82777</v>
      </c>
    </row>
    <row r="263764">
      <c r="A263764" s="1" t="s">
        <v>82778</v>
      </c>
    </row>
    <row r="263765">
      <c r="A263765" s="1" t="s">
        <v>82779</v>
      </c>
    </row>
    <row r="263766">
      <c r="A263766" s="1" t="s">
        <v>82780</v>
      </c>
    </row>
    <row r="263767">
      <c r="A263767" s="1" t="s">
        <v>82781</v>
      </c>
    </row>
    <row r="263768">
      <c r="A263768" s="1" t="s">
        <v>82782</v>
      </c>
    </row>
    <row r="263769">
      <c r="A263769" s="1" t="s">
        <v>82783</v>
      </c>
    </row>
    <row r="263770">
      <c r="A263770" s="1" t="s">
        <v>82784</v>
      </c>
    </row>
    <row r="263771">
      <c r="A263771" s="1" t="s">
        <v>82785</v>
      </c>
    </row>
    <row r="263772">
      <c r="A263772" s="1" t="s">
        <v>82786</v>
      </c>
    </row>
    <row r="263773">
      <c r="A263773" s="1" t="s">
        <v>82787</v>
      </c>
    </row>
    <row r="263774">
      <c r="A263774" s="1" t="s">
        <v>82788</v>
      </c>
    </row>
    <row r="263775">
      <c r="A263775" s="1" t="s">
        <v>82789</v>
      </c>
    </row>
    <row r="263776">
      <c r="A263776" s="1" t="s">
        <v>82790</v>
      </c>
    </row>
    <row r="263777">
      <c r="A263777" s="1" t="s">
        <v>82791</v>
      </c>
    </row>
    <row r="263778">
      <c r="A263778" s="1" t="s">
        <v>82792</v>
      </c>
    </row>
    <row r="263779">
      <c r="A263779" s="1" t="s">
        <v>82793</v>
      </c>
    </row>
    <row r="263780">
      <c r="A263780" s="1" t="s">
        <v>82794</v>
      </c>
    </row>
    <row r="263781">
      <c r="A263781" s="1" t="s">
        <v>82797</v>
      </c>
    </row>
    <row r="263782">
      <c r="A263782" s="1" t="s">
        <v>82798</v>
      </c>
    </row>
    <row r="263783">
      <c r="A263783" s="1" t="s">
        <v>82799</v>
      </c>
    </row>
    <row r="263784">
      <c r="A263784" s="1" t="s">
        <v>82800</v>
      </c>
    </row>
    <row r="263785">
      <c r="A263785" s="1" t="s">
        <v>82801</v>
      </c>
    </row>
    <row r="263786">
      <c r="A263786" s="1" t="s">
        <v>82802</v>
      </c>
    </row>
    <row r="263787">
      <c r="A263787" s="1" t="s">
        <v>82803</v>
      </c>
    </row>
    <row r="263788">
      <c r="A263788" s="1" t="s">
        <v>82804</v>
      </c>
    </row>
    <row r="263789">
      <c r="A263789" s="1" t="s">
        <v>82805</v>
      </c>
    </row>
    <row r="263790">
      <c r="A263790" s="1" t="s">
        <v>82806</v>
      </c>
    </row>
    <row r="263791">
      <c r="A263791" s="1" t="s">
        <v>82807</v>
      </c>
    </row>
    <row r="263792">
      <c r="A263792" s="1" t="s">
        <v>82808</v>
      </c>
    </row>
    <row r="263793">
      <c r="A263793" s="1" t="s">
        <v>82809</v>
      </c>
    </row>
    <row r="263794">
      <c r="A263794" s="1" t="s">
        <v>82810</v>
      </c>
    </row>
    <row r="263795">
      <c r="A263795" s="1">
        <v>2.0</v>
      </c>
    </row>
    <row r="263796">
      <c r="A263796" s="1" t="s">
        <v>82811</v>
      </c>
    </row>
    <row r="263797">
      <c r="A263797" s="1" t="s">
        <v>82812</v>
      </c>
    </row>
    <row r="263798">
      <c r="A263798" s="1" t="s">
        <v>82813</v>
      </c>
    </row>
    <row r="263799">
      <c r="A263799" s="1" t="s">
        <v>82814</v>
      </c>
    </row>
    <row r="263800">
      <c r="A263800" s="1" t="s">
        <v>82815</v>
      </c>
    </row>
    <row r="263801">
      <c r="A263801" s="1" t="s">
        <v>82816</v>
      </c>
    </row>
    <row r="263802">
      <c r="A263802" s="1" t="s">
        <v>82817</v>
      </c>
    </row>
    <row r="263803">
      <c r="A263803" s="1" t="s">
        <v>82818</v>
      </c>
    </row>
    <row r="263804">
      <c r="A263804" s="1" t="s">
        <v>82819</v>
      </c>
    </row>
    <row r="263805">
      <c r="A263805" s="1" t="s">
        <v>82820</v>
      </c>
    </row>
    <row r="263806">
      <c r="A263806" s="1" t="s">
        <v>82821</v>
      </c>
    </row>
    <row r="263807">
      <c r="A263807" s="1" t="s">
        <v>82822</v>
      </c>
    </row>
    <row r="263808">
      <c r="A263808" s="1" t="s">
        <v>82823</v>
      </c>
    </row>
    <row r="263809">
      <c r="A263809" s="1" t="s">
        <v>82824</v>
      </c>
    </row>
    <row r="263810">
      <c r="A263810" s="1" t="s">
        <v>82825</v>
      </c>
    </row>
    <row r="263811">
      <c r="A263811" s="1" t="s">
        <v>82826</v>
      </c>
    </row>
    <row r="263812">
      <c r="A263812" s="1" t="s">
        <v>82827</v>
      </c>
    </row>
    <row r="263813">
      <c r="A263813" s="1" t="s">
        <v>82828</v>
      </c>
    </row>
    <row r="263814">
      <c r="A263814" s="1" t="s">
        <v>82829</v>
      </c>
    </row>
    <row r="263815">
      <c r="A263815" s="1" t="s">
        <v>82830</v>
      </c>
    </row>
    <row r="263816">
      <c r="A263816" s="1" t="s">
        <v>82831</v>
      </c>
    </row>
    <row r="263817">
      <c r="A263817" s="1" t="s">
        <v>82832</v>
      </c>
    </row>
    <row r="263818">
      <c r="A263818" s="1" t="s">
        <v>82833</v>
      </c>
    </row>
    <row r="263819">
      <c r="A263819" s="1" t="s">
        <v>82834</v>
      </c>
    </row>
    <row r="263820">
      <c r="A263820" s="1" t="s">
        <v>82835</v>
      </c>
    </row>
    <row r="263821">
      <c r="A263821" s="1" t="s">
        <v>82836</v>
      </c>
    </row>
    <row r="263822">
      <c r="A263822" s="1" t="s">
        <v>82837</v>
      </c>
    </row>
    <row r="263823">
      <c r="A263823" s="1" t="s">
        <v>82838</v>
      </c>
    </row>
    <row r="263824">
      <c r="A263824" s="1" t="s">
        <v>82839</v>
      </c>
    </row>
    <row r="263825">
      <c r="A263825" s="1" t="s">
        <v>82840</v>
      </c>
    </row>
    <row r="263826">
      <c r="A263826" s="1" t="s">
        <v>82841</v>
      </c>
    </row>
    <row r="263827">
      <c r="A263827" s="1" t="s">
        <v>82842</v>
      </c>
    </row>
    <row r="263828">
      <c r="A263828" s="1" t="s">
        <v>82843</v>
      </c>
    </row>
    <row r="263829">
      <c r="A263829" s="1" t="s">
        <v>82844</v>
      </c>
    </row>
    <row r="263830">
      <c r="A263830" s="1" t="s">
        <v>82845</v>
      </c>
    </row>
    <row r="263831">
      <c r="A263831" s="1" t="s">
        <v>82846</v>
      </c>
    </row>
    <row r="263832">
      <c r="A263832" s="1" t="s">
        <v>82847</v>
      </c>
    </row>
    <row r="263833">
      <c r="A263833" s="1" t="s">
        <v>82848</v>
      </c>
    </row>
    <row r="263834">
      <c r="A263834" s="1" t="s">
        <v>82849</v>
      </c>
    </row>
    <row r="263835">
      <c r="A263835" s="1" t="s">
        <v>7815</v>
      </c>
    </row>
    <row r="263836">
      <c r="A263836" s="1" t="s">
        <v>82850</v>
      </c>
    </row>
    <row r="263837">
      <c r="A263837" s="1" t="s">
        <v>82851</v>
      </c>
    </row>
    <row r="263838">
      <c r="A263838" s="1" t="s">
        <v>82852</v>
      </c>
    </row>
    <row r="263839">
      <c r="A263839" s="1" t="s">
        <v>82853</v>
      </c>
    </row>
    <row r="263840">
      <c r="A263840" s="1" t="s">
        <v>82854</v>
      </c>
    </row>
    <row r="263841">
      <c r="A263841" s="1" t="s">
        <v>82855</v>
      </c>
    </row>
    <row r="263842">
      <c r="A263842" s="1" t="s">
        <v>82856</v>
      </c>
    </row>
    <row r="263843">
      <c r="A263843" s="1" t="s">
        <v>82857</v>
      </c>
    </row>
    <row r="263844">
      <c r="A263844" s="1" t="s">
        <v>82858</v>
      </c>
    </row>
    <row r="263845">
      <c r="A263845" s="1" t="s">
        <v>82859</v>
      </c>
    </row>
    <row r="263846">
      <c r="A263846" s="1" t="s">
        <v>82860</v>
      </c>
    </row>
    <row r="263847">
      <c r="A263847" s="1" t="s">
        <v>82861</v>
      </c>
    </row>
    <row r="263848">
      <c r="A263848" s="1" t="s">
        <v>82862</v>
      </c>
    </row>
    <row r="263849">
      <c r="A263849" s="1" t="s">
        <v>82863</v>
      </c>
    </row>
    <row r="263850">
      <c r="A263850" s="1" t="s">
        <v>82864</v>
      </c>
    </row>
    <row r="263851">
      <c r="A263851" s="1" t="s">
        <v>82865</v>
      </c>
    </row>
    <row r="263852">
      <c r="A263852" s="1" t="s">
        <v>82866</v>
      </c>
    </row>
    <row r="263853">
      <c r="A263853" s="1" t="s">
        <v>82867</v>
      </c>
    </row>
    <row r="263854">
      <c r="A263854" s="1" t="s">
        <v>82868</v>
      </c>
    </row>
    <row r="263855">
      <c r="A263855" s="1" t="s">
        <v>82869</v>
      </c>
    </row>
    <row r="263856">
      <c r="A263856" s="1" t="s">
        <v>82870</v>
      </c>
    </row>
    <row r="263857">
      <c r="A263857" s="1" t="s">
        <v>82871</v>
      </c>
    </row>
    <row r="263858">
      <c r="A263858" s="1" t="s">
        <v>82872</v>
      </c>
    </row>
    <row r="263859">
      <c r="A263859" s="1" t="s">
        <v>82873</v>
      </c>
    </row>
    <row r="263860">
      <c r="A263860" s="1" t="s">
        <v>82874</v>
      </c>
    </row>
    <row r="263861">
      <c r="A263861" s="1" t="s">
        <v>82875</v>
      </c>
    </row>
    <row r="263862">
      <c r="A263862" s="1" t="s">
        <v>82876</v>
      </c>
    </row>
    <row r="263863">
      <c r="A263863" s="1" t="s">
        <v>82877</v>
      </c>
    </row>
    <row r="263864">
      <c r="A263864" s="1" t="s">
        <v>82878</v>
      </c>
    </row>
    <row r="263865">
      <c r="A263865" s="1" t="s">
        <v>82879</v>
      </c>
    </row>
    <row r="263866">
      <c r="A263866" s="1" t="s">
        <v>82880</v>
      </c>
    </row>
    <row r="263867">
      <c r="A263867" s="1" t="s">
        <v>82881</v>
      </c>
    </row>
    <row r="263868">
      <c r="A263868" s="1" t="s">
        <v>82882</v>
      </c>
    </row>
    <row r="263869">
      <c r="A263869" s="1" t="s">
        <v>82799</v>
      </c>
    </row>
    <row r="263870">
      <c r="A263870" s="1" t="s">
        <v>82800</v>
      </c>
    </row>
    <row r="263871">
      <c r="A263871" s="1" t="s">
        <v>82801</v>
      </c>
    </row>
    <row r="263872">
      <c r="A263872" s="1" t="s">
        <v>82802</v>
      </c>
    </row>
    <row r="263873">
      <c r="A263873" s="1" t="s">
        <v>82803</v>
      </c>
    </row>
    <row r="263874">
      <c r="A263874" s="1" t="s">
        <v>82804</v>
      </c>
    </row>
    <row r="263875">
      <c r="A263875" s="1" t="s">
        <v>82805</v>
      </c>
    </row>
    <row r="263876">
      <c r="A263876" s="1" t="s">
        <v>82806</v>
      </c>
    </row>
    <row r="263877">
      <c r="A263877" s="1" t="s">
        <v>82807</v>
      </c>
    </row>
    <row r="263878">
      <c r="A263878" s="1" t="s">
        <v>82808</v>
      </c>
    </row>
    <row r="263879">
      <c r="A263879" s="1" t="s">
        <v>82809</v>
      </c>
    </row>
    <row r="263880">
      <c r="A263880" s="1" t="s">
        <v>82810</v>
      </c>
    </row>
    <row r="263881">
      <c r="A263881" s="1" t="s">
        <v>82811</v>
      </c>
    </row>
    <row r="263882">
      <c r="A263882" s="1" t="s">
        <v>82812</v>
      </c>
    </row>
    <row r="263883">
      <c r="A263883" s="1" t="s">
        <v>82813</v>
      </c>
    </row>
    <row r="263884">
      <c r="A263884" s="1" t="s">
        <v>82814</v>
      </c>
    </row>
    <row r="263885">
      <c r="A263885" s="1" t="s">
        <v>82815</v>
      </c>
    </row>
    <row r="263886">
      <c r="A263886" s="1" t="s">
        <v>82816</v>
      </c>
    </row>
    <row r="263887">
      <c r="A263887" s="1" t="s">
        <v>82817</v>
      </c>
    </row>
    <row r="263888">
      <c r="A263888" s="1" t="s">
        <v>82818</v>
      </c>
    </row>
    <row r="263889">
      <c r="A263889" s="1" t="s">
        <v>82819</v>
      </c>
    </row>
    <row r="263890">
      <c r="A263890" s="1" t="s">
        <v>82820</v>
      </c>
    </row>
    <row r="263891">
      <c r="A263891" s="1" t="s">
        <v>82821</v>
      </c>
    </row>
    <row r="263892">
      <c r="A263892" s="1" t="s">
        <v>82822</v>
      </c>
    </row>
    <row r="263893">
      <c r="A263893" s="1" t="s">
        <v>82823</v>
      </c>
    </row>
    <row r="263894">
      <c r="A263894" s="1" t="s">
        <v>82824</v>
      </c>
    </row>
    <row r="263895">
      <c r="A263895" s="1" t="s">
        <v>82825</v>
      </c>
    </row>
    <row r="263896">
      <c r="A263896" s="1" t="s">
        <v>82826</v>
      </c>
    </row>
    <row r="263897">
      <c r="A263897" s="1" t="s">
        <v>82827</v>
      </c>
    </row>
    <row r="263898">
      <c r="A263898" s="1" t="s">
        <v>82828</v>
      </c>
    </row>
    <row r="263899">
      <c r="A263899" s="1" t="s">
        <v>82829</v>
      </c>
    </row>
    <row r="263900">
      <c r="A263900" s="1" t="s">
        <v>82830</v>
      </c>
    </row>
    <row r="263901">
      <c r="A263901" s="1" t="s">
        <v>82831</v>
      </c>
    </row>
    <row r="263902">
      <c r="A263902" s="1" t="s">
        <v>82832</v>
      </c>
    </row>
    <row r="263903">
      <c r="A263903" s="1" t="s">
        <v>82833</v>
      </c>
    </row>
    <row r="263904">
      <c r="A263904" s="1" t="s">
        <v>82834</v>
      </c>
    </row>
    <row r="263905">
      <c r="A263905" s="1" t="s">
        <v>82835</v>
      </c>
    </row>
    <row r="263906">
      <c r="A263906" s="1" t="s">
        <v>82836</v>
      </c>
    </row>
    <row r="263907">
      <c r="A263907" s="1" t="s">
        <v>82837</v>
      </c>
    </row>
    <row r="263908">
      <c r="A263908" s="1" t="s">
        <v>82838</v>
      </c>
    </row>
    <row r="263909">
      <c r="A263909" s="1" t="s">
        <v>82839</v>
      </c>
    </row>
    <row r="263910">
      <c r="A263910" s="1" t="s">
        <v>82840</v>
      </c>
    </row>
    <row r="263911">
      <c r="A263911" s="1" t="s">
        <v>82841</v>
      </c>
    </row>
    <row r="263912">
      <c r="A263912" s="1" t="s">
        <v>82842</v>
      </c>
    </row>
    <row r="263913">
      <c r="A263913" s="1" t="s">
        <v>82843</v>
      </c>
    </row>
    <row r="263914">
      <c r="A263914" s="1" t="s">
        <v>82844</v>
      </c>
    </row>
    <row r="263915">
      <c r="A263915" s="1" t="s">
        <v>82845</v>
      </c>
    </row>
    <row r="263916">
      <c r="A263916" s="1" t="s">
        <v>82846</v>
      </c>
    </row>
    <row r="263917">
      <c r="A263917" s="1" t="s">
        <v>82847</v>
      </c>
    </row>
    <row r="263918">
      <c r="A263918" s="1" t="s">
        <v>82848</v>
      </c>
    </row>
    <row r="263919">
      <c r="A263919" s="1" t="s">
        <v>82849</v>
      </c>
    </row>
    <row r="263920">
      <c r="A263920" s="1" t="s">
        <v>82850</v>
      </c>
    </row>
    <row r="263921">
      <c r="A263921" s="1" t="s">
        <v>82851</v>
      </c>
    </row>
    <row r="263922">
      <c r="A263922" s="1" t="s">
        <v>82852</v>
      </c>
    </row>
    <row r="263923">
      <c r="A263923" s="1" t="s">
        <v>82853</v>
      </c>
    </row>
    <row r="263924">
      <c r="A263924" s="1" t="s">
        <v>82854</v>
      </c>
    </row>
    <row r="263925">
      <c r="A263925" s="1" t="s">
        <v>82855</v>
      </c>
    </row>
    <row r="263926">
      <c r="A263926" s="1" t="s">
        <v>82856</v>
      </c>
    </row>
    <row r="263927">
      <c r="A263927" s="1" t="s">
        <v>82857</v>
      </c>
    </row>
    <row r="263928">
      <c r="A263928" s="1" t="s">
        <v>82858</v>
      </c>
    </row>
    <row r="263929">
      <c r="A263929" s="1" t="s">
        <v>82859</v>
      </c>
    </row>
    <row r="263930">
      <c r="A263930" s="1" t="s">
        <v>82860</v>
      </c>
    </row>
    <row r="263931">
      <c r="A263931" s="1" t="s">
        <v>82861</v>
      </c>
    </row>
    <row r="263932">
      <c r="A263932" s="1" t="s">
        <v>82862</v>
      </c>
    </row>
    <row r="263933">
      <c r="A263933" s="1" t="s">
        <v>82863</v>
      </c>
    </row>
    <row r="263934">
      <c r="A263934" s="1" t="s">
        <v>82864</v>
      </c>
    </row>
    <row r="263935">
      <c r="A263935" s="1" t="s">
        <v>82865</v>
      </c>
    </row>
    <row r="263936">
      <c r="A263936" s="1" t="s">
        <v>82866</v>
      </c>
    </row>
    <row r="263937">
      <c r="A263937" s="1" t="s">
        <v>82867</v>
      </c>
    </row>
    <row r="263938">
      <c r="A263938" s="1" t="s">
        <v>82868</v>
      </c>
    </row>
    <row r="263939">
      <c r="A263939" s="1" t="s">
        <v>82869</v>
      </c>
    </row>
    <row r="263940">
      <c r="A263940" s="1" t="s">
        <v>82870</v>
      </c>
    </row>
    <row r="263941">
      <c r="A263941" s="1" t="s">
        <v>82871</v>
      </c>
    </row>
    <row r="263942">
      <c r="A263942" s="1" t="s">
        <v>82872</v>
      </c>
    </row>
    <row r="263943">
      <c r="A263943" s="1" t="s">
        <v>82873</v>
      </c>
    </row>
    <row r="263944">
      <c r="A263944" s="1" t="s">
        <v>82874</v>
      </c>
    </row>
    <row r="263945">
      <c r="A263945" s="1" t="s">
        <v>82875</v>
      </c>
    </row>
    <row r="263946">
      <c r="A263946" s="1" t="s">
        <v>82876</v>
      </c>
    </row>
    <row r="263947">
      <c r="A263947" s="1" t="s">
        <v>82877</v>
      </c>
    </row>
    <row r="263948">
      <c r="A263948" s="1" t="s">
        <v>82878</v>
      </c>
    </row>
    <row r="263949">
      <c r="A263949" s="1" t="s">
        <v>82879</v>
      </c>
    </row>
    <row r="263950">
      <c r="A263950" s="1" t="s">
        <v>82880</v>
      </c>
    </row>
    <row r="263951">
      <c r="A263951" s="1" t="s">
        <v>82883</v>
      </c>
    </row>
    <row r="263952">
      <c r="A263952" s="1" t="s">
        <v>82884</v>
      </c>
    </row>
    <row r="263953">
      <c r="A263953" s="1" t="s">
        <v>82885</v>
      </c>
    </row>
    <row r="263954">
      <c r="A263954" s="1" t="s">
        <v>82886</v>
      </c>
    </row>
    <row r="263955">
      <c r="A263955" s="1" t="s">
        <v>82887</v>
      </c>
    </row>
    <row r="263956">
      <c r="A263956" s="1" t="s">
        <v>82888</v>
      </c>
    </row>
    <row r="263957">
      <c r="A263957" s="1" t="s">
        <v>82889</v>
      </c>
    </row>
    <row r="263958">
      <c r="A263958" s="1" t="s">
        <v>82890</v>
      </c>
    </row>
    <row r="263959">
      <c r="A263959" s="1" t="s">
        <v>82891</v>
      </c>
    </row>
    <row r="263960">
      <c r="A263960" s="1" t="s">
        <v>82892</v>
      </c>
    </row>
    <row r="263961">
      <c r="A263961" s="1" t="s">
        <v>82893</v>
      </c>
    </row>
    <row r="263962">
      <c r="A263962" s="1" t="s">
        <v>82894</v>
      </c>
    </row>
    <row r="263963">
      <c r="A263963" s="1" t="s">
        <v>82895</v>
      </c>
    </row>
    <row r="263964">
      <c r="A263964" s="1" t="s">
        <v>67699</v>
      </c>
    </row>
    <row r="263965">
      <c r="A263965" s="1" t="s">
        <v>82896</v>
      </c>
    </row>
    <row r="263966">
      <c r="A263966" s="1" t="s">
        <v>82897</v>
      </c>
    </row>
    <row r="263967">
      <c r="A263967" s="1" t="s">
        <v>82898</v>
      </c>
    </row>
    <row r="263968">
      <c r="A263968" s="1" t="s">
        <v>82899</v>
      </c>
    </row>
    <row r="263969">
      <c r="A263969" s="1" t="s">
        <v>82900</v>
      </c>
    </row>
    <row r="263970">
      <c r="A263970" s="1" t="s">
        <v>82901</v>
      </c>
    </row>
    <row r="263971">
      <c r="A263971" s="1" t="s">
        <v>82902</v>
      </c>
    </row>
    <row r="263972">
      <c r="A263972" s="1" t="s">
        <v>82903</v>
      </c>
    </row>
    <row r="263973">
      <c r="A263973" s="1" t="s">
        <v>82904</v>
      </c>
    </row>
    <row r="263974">
      <c r="A263974" s="1" t="s">
        <v>82905</v>
      </c>
    </row>
    <row r="263975">
      <c r="A263975" s="1" t="s">
        <v>2382</v>
      </c>
    </row>
    <row r="263976">
      <c r="A263976" s="1" t="s">
        <v>82906</v>
      </c>
    </row>
    <row r="263977">
      <c r="A263977" s="1" t="s">
        <v>82907</v>
      </c>
    </row>
    <row r="263978">
      <c r="A263978" s="1" t="s">
        <v>82908</v>
      </c>
    </row>
    <row r="263979">
      <c r="A263979" s="1" t="s">
        <v>82909</v>
      </c>
    </row>
    <row r="263980">
      <c r="A263980" s="1" t="s">
        <v>82910</v>
      </c>
    </row>
    <row r="263981">
      <c r="A263981" s="1" t="s">
        <v>82911</v>
      </c>
    </row>
    <row r="263982">
      <c r="A263982" s="1" t="s">
        <v>82912</v>
      </c>
    </row>
    <row r="263983">
      <c r="A263983" s="1">
        <v>7.0</v>
      </c>
    </row>
    <row r="263984">
      <c r="A263984" s="1" t="s">
        <v>82913</v>
      </c>
    </row>
    <row r="263985">
      <c r="A263985" s="1" t="s">
        <v>82914</v>
      </c>
    </row>
    <row r="263986">
      <c r="A263986" s="1" t="s">
        <v>82915</v>
      </c>
    </row>
    <row r="263987">
      <c r="A263987" s="1" t="s">
        <v>82916</v>
      </c>
    </row>
    <row r="263988">
      <c r="A263988" s="1" t="s">
        <v>82917</v>
      </c>
    </row>
    <row r="263989">
      <c r="A263989" s="1" t="s">
        <v>82918</v>
      </c>
    </row>
    <row r="263990">
      <c r="A263990" s="1" t="s">
        <v>32963</v>
      </c>
    </row>
    <row r="263991">
      <c r="A263991" s="1" t="s">
        <v>82919</v>
      </c>
    </row>
    <row r="263992">
      <c r="A263992" s="1" t="s">
        <v>82920</v>
      </c>
    </row>
    <row r="263993">
      <c r="A263993" s="1" t="s">
        <v>82921</v>
      </c>
    </row>
    <row r="263994">
      <c r="A263994" s="1" t="s">
        <v>82922</v>
      </c>
    </row>
    <row r="263995">
      <c r="A263995" s="1" t="s">
        <v>82923</v>
      </c>
    </row>
    <row r="263996">
      <c r="A263996" s="1" t="s">
        <v>82924</v>
      </c>
    </row>
    <row r="263997">
      <c r="A263997" s="1" t="s">
        <v>82925</v>
      </c>
    </row>
    <row r="263998">
      <c r="A263998" s="1">
        <v>7.0</v>
      </c>
    </row>
    <row r="263999">
      <c r="A263999" s="1" t="s">
        <v>82926</v>
      </c>
    </row>
    <row r="264000">
      <c r="A264000" s="1" t="s">
        <v>82927</v>
      </c>
    </row>
    <row r="264001">
      <c r="A264001" s="1" t="s">
        <v>82928</v>
      </c>
    </row>
    <row r="264002">
      <c r="A264002" s="1" t="s">
        <v>82929</v>
      </c>
    </row>
    <row r="264003">
      <c r="A264003" s="1" t="s">
        <v>82930</v>
      </c>
    </row>
    <row r="264004">
      <c r="A264004" s="1" t="s">
        <v>82931</v>
      </c>
    </row>
    <row r="264005">
      <c r="A264005" s="1" t="s">
        <v>82932</v>
      </c>
    </row>
    <row r="264006">
      <c r="A264006" s="1" t="s">
        <v>82933</v>
      </c>
    </row>
    <row r="264007">
      <c r="A264007" s="1" t="s">
        <v>82934</v>
      </c>
    </row>
    <row r="264008">
      <c r="A264008" s="1" t="s">
        <v>82935</v>
      </c>
    </row>
    <row r="264009">
      <c r="A264009" s="1" t="s">
        <v>82936</v>
      </c>
    </row>
    <row r="264010">
      <c r="A264010" s="1" t="s">
        <v>82937</v>
      </c>
    </row>
    <row r="264011">
      <c r="A264011" s="1" t="s">
        <v>82938</v>
      </c>
    </row>
    <row r="264012">
      <c r="A264012" s="1" t="s">
        <v>82939</v>
      </c>
    </row>
    <row r="264013">
      <c r="A264013" s="1" t="s">
        <v>82940</v>
      </c>
    </row>
    <row r="264014">
      <c r="A264014" s="1" t="s">
        <v>82941</v>
      </c>
    </row>
    <row r="264015">
      <c r="A264015" s="1" t="s">
        <v>82942</v>
      </c>
    </row>
    <row r="264016">
      <c r="A264016" s="1" t="s">
        <v>82943</v>
      </c>
    </row>
    <row r="264017">
      <c r="A264017" s="1" t="s">
        <v>82944</v>
      </c>
    </row>
    <row r="264018">
      <c r="A264018" s="1" t="s">
        <v>82945</v>
      </c>
    </row>
    <row r="264019">
      <c r="A264019" s="1" t="s">
        <v>82946</v>
      </c>
    </row>
    <row r="264020">
      <c r="A264020" s="1" t="s">
        <v>82947</v>
      </c>
    </row>
    <row r="264021">
      <c r="A264021" s="1" t="s">
        <v>82948</v>
      </c>
    </row>
    <row r="264022">
      <c r="A264022" s="1" t="s">
        <v>82949</v>
      </c>
    </row>
    <row r="264023">
      <c r="A264023" s="1" t="s">
        <v>82950</v>
      </c>
    </row>
    <row r="264024">
      <c r="A264024" s="1" t="s">
        <v>82951</v>
      </c>
    </row>
    <row r="264025">
      <c r="A264025" s="1" t="s">
        <v>82952</v>
      </c>
    </row>
    <row r="264026">
      <c r="A264026" s="1" t="s">
        <v>82953</v>
      </c>
    </row>
    <row r="264027">
      <c r="A264027" s="1" t="s">
        <v>82954</v>
      </c>
    </row>
    <row r="264028">
      <c r="A264028" s="1" t="s">
        <v>82955</v>
      </c>
    </row>
    <row r="264029">
      <c r="A264029" s="1" t="s">
        <v>82956</v>
      </c>
    </row>
    <row r="264030">
      <c r="A264030" s="1" t="s">
        <v>82957</v>
      </c>
    </row>
    <row r="264031">
      <c r="A264031" s="1" t="s">
        <v>82958</v>
      </c>
    </row>
    <row r="264032">
      <c r="A264032" s="1" t="s">
        <v>82959</v>
      </c>
    </row>
    <row r="264033">
      <c r="A264033" s="1" t="s">
        <v>82960</v>
      </c>
    </row>
    <row r="264034">
      <c r="A264034" s="1" t="s">
        <v>82961</v>
      </c>
    </row>
    <row r="264035">
      <c r="A264035" s="1" t="s">
        <v>82962</v>
      </c>
    </row>
    <row r="264036">
      <c r="A264036" s="1" t="s">
        <v>82963</v>
      </c>
    </row>
    <row r="264037">
      <c r="A264037" s="1" t="s">
        <v>82964</v>
      </c>
    </row>
    <row r="264038">
      <c r="A264038" s="1" t="s">
        <v>82965</v>
      </c>
    </row>
    <row r="264039">
      <c r="A264039" s="1" t="s">
        <v>82966</v>
      </c>
    </row>
    <row r="264040">
      <c r="A264040" s="1" t="s">
        <v>82967</v>
      </c>
    </row>
    <row r="264041">
      <c r="A264041" s="1" t="s">
        <v>82968</v>
      </c>
    </row>
    <row r="264042">
      <c r="A264042" s="1" t="s">
        <v>1858</v>
      </c>
    </row>
    <row r="264043">
      <c r="A264043" s="1" t="s">
        <v>82969</v>
      </c>
    </row>
    <row r="264044">
      <c r="A264044" s="1" t="s">
        <v>82970</v>
      </c>
    </row>
    <row r="264045">
      <c r="A264045" s="1" t="s">
        <v>82971</v>
      </c>
    </row>
    <row r="264046">
      <c r="A264046" s="1" t="s">
        <v>82972</v>
      </c>
    </row>
    <row r="264047">
      <c r="A264047" s="1" t="s">
        <v>82973</v>
      </c>
    </row>
    <row r="264048">
      <c r="A264048" s="1" t="s">
        <v>82974</v>
      </c>
    </row>
    <row r="264049">
      <c r="A264049" s="1" t="s">
        <v>82975</v>
      </c>
    </row>
    <row r="264050">
      <c r="A264050" s="1" t="s">
        <v>82886</v>
      </c>
    </row>
    <row r="264051">
      <c r="A264051" s="1" t="s">
        <v>82887</v>
      </c>
    </row>
    <row r="264052">
      <c r="A264052" s="1" t="s">
        <v>82888</v>
      </c>
    </row>
    <row r="264053">
      <c r="A264053" s="1" t="s">
        <v>82889</v>
      </c>
    </row>
    <row r="264054">
      <c r="A264054" s="1" t="s">
        <v>82890</v>
      </c>
    </row>
    <row r="264055">
      <c r="A264055" s="1" t="s">
        <v>82891</v>
      </c>
    </row>
    <row r="264056">
      <c r="A264056" s="1" t="s">
        <v>82892</v>
      </c>
    </row>
    <row r="264057">
      <c r="A264057" s="1" t="s">
        <v>82893</v>
      </c>
    </row>
    <row r="264058">
      <c r="A264058" s="1" t="s">
        <v>82894</v>
      </c>
    </row>
    <row r="264059">
      <c r="A264059" s="1" t="s">
        <v>82895</v>
      </c>
    </row>
    <row r="264060">
      <c r="A264060" s="1" t="s">
        <v>67699</v>
      </c>
    </row>
    <row r="264061">
      <c r="A264061" s="1" t="s">
        <v>82896</v>
      </c>
    </row>
    <row r="264062">
      <c r="A264062" s="1" t="s">
        <v>82897</v>
      </c>
    </row>
    <row r="264063">
      <c r="A264063" s="1" t="s">
        <v>82898</v>
      </c>
    </row>
    <row r="264064">
      <c r="A264064" s="1" t="s">
        <v>82899</v>
      </c>
    </row>
    <row r="264065">
      <c r="A264065" s="1" t="s">
        <v>82900</v>
      </c>
    </row>
    <row r="264066">
      <c r="A264066" s="1" t="s">
        <v>82901</v>
      </c>
    </row>
    <row r="264067">
      <c r="A264067" s="1" t="s">
        <v>82902</v>
      </c>
    </row>
    <row r="264068">
      <c r="A264068" s="1" t="s">
        <v>82903</v>
      </c>
    </row>
    <row r="264069">
      <c r="A264069" s="1" t="s">
        <v>82904</v>
      </c>
    </row>
    <row r="264070">
      <c r="A264070" s="1" t="s">
        <v>82905</v>
      </c>
    </row>
    <row r="264071">
      <c r="A264071" s="1" t="s">
        <v>82906</v>
      </c>
    </row>
    <row r="264072">
      <c r="A264072" s="1" t="s">
        <v>82907</v>
      </c>
    </row>
    <row r="264073">
      <c r="A264073" s="1" t="s">
        <v>82908</v>
      </c>
    </row>
    <row r="264074">
      <c r="A264074" s="1" t="s">
        <v>82909</v>
      </c>
    </row>
    <row r="264075">
      <c r="A264075" s="1" t="s">
        <v>82910</v>
      </c>
    </row>
    <row r="264076">
      <c r="A264076" s="1" t="s">
        <v>82911</v>
      </c>
    </row>
    <row r="264077">
      <c r="A264077" s="1" t="s">
        <v>82912</v>
      </c>
    </row>
    <row r="264078">
      <c r="A264078" s="1" t="s">
        <v>82913</v>
      </c>
    </row>
    <row r="264079">
      <c r="A264079" s="1" t="s">
        <v>82914</v>
      </c>
    </row>
    <row r="264080">
      <c r="A264080" s="1" t="s">
        <v>82915</v>
      </c>
    </row>
    <row r="264081">
      <c r="A264081" s="1" t="s">
        <v>82916</v>
      </c>
    </row>
    <row r="264082">
      <c r="A264082" s="1" t="s">
        <v>82917</v>
      </c>
    </row>
    <row r="264083">
      <c r="A264083" s="1" t="s">
        <v>82918</v>
      </c>
    </row>
    <row r="264084">
      <c r="A264084" s="1" t="s">
        <v>82919</v>
      </c>
    </row>
    <row r="264085">
      <c r="A264085" s="1" t="s">
        <v>82920</v>
      </c>
    </row>
    <row r="264086">
      <c r="A264086" s="1" t="s">
        <v>82921</v>
      </c>
    </row>
    <row r="264087">
      <c r="A264087" s="1" t="s">
        <v>82922</v>
      </c>
    </row>
    <row r="264088">
      <c r="A264088" s="1" t="s">
        <v>82923</v>
      </c>
    </row>
    <row r="264089">
      <c r="A264089" s="1" t="s">
        <v>82924</v>
      </c>
    </row>
    <row r="264090">
      <c r="A264090" s="1" t="s">
        <v>82925</v>
      </c>
    </row>
    <row r="264091">
      <c r="A264091" s="1" t="s">
        <v>82926</v>
      </c>
    </row>
    <row r="264092">
      <c r="A264092" s="1" t="s">
        <v>82927</v>
      </c>
    </row>
    <row r="264093">
      <c r="A264093" s="1" t="s">
        <v>82928</v>
      </c>
    </row>
    <row r="264094">
      <c r="A264094" s="1" t="s">
        <v>82929</v>
      </c>
    </row>
    <row r="264095">
      <c r="A264095" s="1" t="s">
        <v>82930</v>
      </c>
    </row>
    <row r="264096">
      <c r="A264096" s="1" t="s">
        <v>82931</v>
      </c>
    </row>
    <row r="264097">
      <c r="A264097" s="1" t="s">
        <v>82932</v>
      </c>
    </row>
    <row r="264098">
      <c r="A264098" s="1" t="s">
        <v>82933</v>
      </c>
    </row>
    <row r="264099">
      <c r="A264099" s="1" t="s">
        <v>82934</v>
      </c>
    </row>
    <row r="264100">
      <c r="A264100" s="1" t="s">
        <v>82935</v>
      </c>
    </row>
    <row r="264101">
      <c r="A264101" s="1" t="s">
        <v>82936</v>
      </c>
    </row>
    <row r="264102">
      <c r="A264102" s="1" t="s">
        <v>82937</v>
      </c>
    </row>
    <row r="264103">
      <c r="A264103" s="1" t="s">
        <v>82938</v>
      </c>
    </row>
    <row r="264104">
      <c r="A264104" s="1" t="s">
        <v>82939</v>
      </c>
    </row>
    <row r="264105">
      <c r="A264105" s="1" t="s">
        <v>82940</v>
      </c>
    </row>
    <row r="264106">
      <c r="A264106" s="1" t="s">
        <v>82941</v>
      </c>
    </row>
    <row r="264107">
      <c r="A264107" s="1" t="s">
        <v>82942</v>
      </c>
    </row>
    <row r="264108">
      <c r="A264108" s="1" t="s">
        <v>82943</v>
      </c>
    </row>
    <row r="264109">
      <c r="A264109" s="1" t="s">
        <v>82944</v>
      </c>
    </row>
    <row r="264110">
      <c r="A264110" s="1" t="s">
        <v>82945</v>
      </c>
    </row>
    <row r="264111">
      <c r="A264111" s="1" t="s">
        <v>82946</v>
      </c>
    </row>
    <row r="264112">
      <c r="A264112" s="1" t="s">
        <v>82947</v>
      </c>
    </row>
    <row r="264113">
      <c r="A264113" s="1" t="s">
        <v>82948</v>
      </c>
    </row>
    <row r="264114">
      <c r="A264114" s="1" t="s">
        <v>82949</v>
      </c>
    </row>
    <row r="264115">
      <c r="A264115" s="1" t="s">
        <v>82950</v>
      </c>
    </row>
    <row r="264116">
      <c r="A264116" s="1" t="s">
        <v>82951</v>
      </c>
    </row>
    <row r="264117">
      <c r="A264117" s="1" t="s">
        <v>82952</v>
      </c>
    </row>
    <row r="264118">
      <c r="A264118" s="1" t="s">
        <v>82953</v>
      </c>
    </row>
    <row r="264119">
      <c r="A264119" s="1" t="s">
        <v>82954</v>
      </c>
    </row>
    <row r="264120">
      <c r="A264120" s="1" t="s">
        <v>82955</v>
      </c>
    </row>
    <row r="264121">
      <c r="A264121" s="1" t="s">
        <v>82956</v>
      </c>
    </row>
    <row r="264122">
      <c r="A264122" s="1" t="s">
        <v>82957</v>
      </c>
    </row>
    <row r="264123">
      <c r="A264123" s="1" t="s">
        <v>82958</v>
      </c>
    </row>
    <row r="264124">
      <c r="A264124" s="1" t="s">
        <v>82959</v>
      </c>
    </row>
    <row r="264125">
      <c r="A264125" s="1" t="s">
        <v>82960</v>
      </c>
    </row>
    <row r="264126">
      <c r="A264126" s="1" t="s">
        <v>82961</v>
      </c>
    </row>
    <row r="264127">
      <c r="A264127" s="1" t="s">
        <v>82962</v>
      </c>
    </row>
    <row r="264128">
      <c r="A264128" s="1" t="s">
        <v>82963</v>
      </c>
    </row>
    <row r="264129">
      <c r="A264129" s="1" t="s">
        <v>82964</v>
      </c>
    </row>
    <row r="264130">
      <c r="A264130" s="1" t="s">
        <v>82965</v>
      </c>
    </row>
    <row r="264131">
      <c r="A264131" s="1" t="s">
        <v>82966</v>
      </c>
    </row>
    <row r="264132">
      <c r="A264132" s="1" t="s">
        <v>82967</v>
      </c>
    </row>
    <row r="264133">
      <c r="A264133" s="1" t="s">
        <v>82968</v>
      </c>
    </row>
    <row r="264134">
      <c r="A264134" s="1" t="s">
        <v>82969</v>
      </c>
    </row>
    <row r="264135">
      <c r="A264135" s="1" t="s">
        <v>82970</v>
      </c>
    </row>
    <row r="264136">
      <c r="A264136" s="1" t="s">
        <v>82971</v>
      </c>
    </row>
    <row r="264137">
      <c r="A264137" s="1" t="s">
        <v>82972</v>
      </c>
    </row>
    <row r="264138">
      <c r="A264138" s="1" t="s">
        <v>82973</v>
      </c>
    </row>
    <row r="264139">
      <c r="A264139" s="1" t="s">
        <v>82974</v>
      </c>
    </row>
    <row r="264140">
      <c r="A264140" s="1" t="s">
        <v>82976</v>
      </c>
    </row>
    <row r="264141">
      <c r="A264141" s="1" t="s">
        <v>82977</v>
      </c>
    </row>
    <row r="264142">
      <c r="A264142" s="1" t="s">
        <v>82978</v>
      </c>
    </row>
    <row r="264143">
      <c r="A264143" s="1" t="s">
        <v>82979</v>
      </c>
    </row>
    <row r="264144">
      <c r="A264144" s="1" t="s">
        <v>82980</v>
      </c>
    </row>
    <row r="264145">
      <c r="A264145" s="1" t="s">
        <v>82981</v>
      </c>
    </row>
    <row r="264146">
      <c r="A264146" s="1" t="s">
        <v>82982</v>
      </c>
    </row>
    <row r="264147">
      <c r="A264147" s="1" t="s">
        <v>82983</v>
      </c>
    </row>
    <row r="264148">
      <c r="A264148" s="1" t="s">
        <v>82984</v>
      </c>
    </row>
    <row r="264149">
      <c r="A264149" s="1" t="s">
        <v>82985</v>
      </c>
    </row>
    <row r="264150">
      <c r="A264150" s="1" t="s">
        <v>82986</v>
      </c>
    </row>
    <row r="264151">
      <c r="A264151" s="1" t="s">
        <v>82987</v>
      </c>
    </row>
    <row r="264152">
      <c r="A264152" s="1" t="s">
        <v>82988</v>
      </c>
    </row>
    <row r="264153">
      <c r="A264153" s="1" t="s">
        <v>82989</v>
      </c>
    </row>
    <row r="264154">
      <c r="A264154" s="1" t="s">
        <v>82990</v>
      </c>
    </row>
    <row r="264155">
      <c r="A264155" s="1" t="s">
        <v>82991</v>
      </c>
    </row>
    <row r="264156">
      <c r="A264156" s="1" t="s">
        <v>82992</v>
      </c>
    </row>
    <row r="264157">
      <c r="A264157" s="1" t="s">
        <v>82993</v>
      </c>
    </row>
    <row r="264158">
      <c r="A264158" s="1" t="s">
        <v>82994</v>
      </c>
    </row>
    <row r="264159">
      <c r="A264159" s="1" t="s">
        <v>82995</v>
      </c>
    </row>
    <row r="264160">
      <c r="A264160" s="3" t="str">
        <f> 4 iG ey ae SE 5</f>
        <v>#ERROR!</v>
      </c>
    </row>
    <row r="264161">
      <c r="A264161" s="1" t="s">
        <v>82996</v>
      </c>
    </row>
    <row r="264162">
      <c r="A264162" s="1" t="s">
        <v>82997</v>
      </c>
    </row>
    <row r="264163">
      <c r="A264163" s="1" t="s">
        <v>82998</v>
      </c>
    </row>
    <row r="264164">
      <c r="A264164" s="1" t="s">
        <v>82999</v>
      </c>
    </row>
    <row r="264165">
      <c r="A264165" s="1" t="s">
        <v>83000</v>
      </c>
    </row>
    <row r="264166">
      <c r="A264166" s="1" t="s">
        <v>83001</v>
      </c>
    </row>
    <row r="264167">
      <c r="A264167" s="1" t="s">
        <v>83002</v>
      </c>
    </row>
    <row r="264168">
      <c r="A264168" s="1" t="s">
        <v>83003</v>
      </c>
    </row>
    <row r="264169">
      <c r="A264169" s="1" t="s">
        <v>83004</v>
      </c>
    </row>
    <row r="264170">
      <c r="A264170" s="1" t="s">
        <v>83005</v>
      </c>
    </row>
    <row r="264171">
      <c r="A264171" s="1" t="s">
        <v>83006</v>
      </c>
    </row>
    <row r="264172">
      <c r="A264172" s="1" t="s">
        <v>83007</v>
      </c>
    </row>
    <row r="264173">
      <c r="A264173" s="1" t="s">
        <v>83008</v>
      </c>
    </row>
    <row r="264174">
      <c r="A264174" s="1" t="s">
        <v>83009</v>
      </c>
    </row>
    <row r="264175">
      <c r="A264175" s="1" t="s">
        <v>7512</v>
      </c>
    </row>
    <row r="264176">
      <c r="A264176" s="1" t="s">
        <v>83010</v>
      </c>
    </row>
    <row r="264177">
      <c r="A264177" s="1" t="s">
        <v>83011</v>
      </c>
    </row>
    <row r="264178">
      <c r="A264178" s="1" t="s">
        <v>83012</v>
      </c>
    </row>
    <row r="264179">
      <c r="A264179" s="1" t="s">
        <v>83013</v>
      </c>
    </row>
    <row r="264180">
      <c r="A264180" s="1" t="s">
        <v>83014</v>
      </c>
    </row>
    <row r="264181">
      <c r="A264181" s="1" t="s">
        <v>83015</v>
      </c>
    </row>
    <row r="264182">
      <c r="A264182" s="1" t="s">
        <v>83016</v>
      </c>
    </row>
    <row r="264183">
      <c r="A264183" s="3" t="str">
        <f> i EE aR PL a ae - she ie Be Be</f>
        <v>#ERROR!</v>
      </c>
    </row>
    <row r="264184">
      <c r="A264184" s="1" t="s">
        <v>83017</v>
      </c>
    </row>
    <row r="264185">
      <c r="A264185" s="1" t="s">
        <v>83018</v>
      </c>
    </row>
    <row r="264186">
      <c r="A264186" s="1" t="s">
        <v>83019</v>
      </c>
    </row>
    <row r="264187">
      <c r="A264187" s="1" t="s">
        <v>83020</v>
      </c>
    </row>
    <row r="264188">
      <c r="A264188" s="1" t="s">
        <v>83021</v>
      </c>
    </row>
    <row r="264189">
      <c r="A264189" s="1" t="s">
        <v>83022</v>
      </c>
    </row>
    <row r="264190">
      <c r="A264190" s="1" t="s">
        <v>83023</v>
      </c>
    </row>
    <row r="264191">
      <c r="A264191" s="1" t="s">
        <v>83024</v>
      </c>
    </row>
    <row r="264192">
      <c r="A264192" s="1" t="s">
        <v>83025</v>
      </c>
    </row>
    <row r="264193">
      <c r="A264193" s="1" t="s">
        <v>83026</v>
      </c>
    </row>
    <row r="264194">
      <c r="A264194" s="1" t="s">
        <v>83027</v>
      </c>
    </row>
    <row r="264195">
      <c r="A264195" s="1" t="s">
        <v>83028</v>
      </c>
    </row>
    <row r="264196">
      <c r="A264196" s="1" t="s">
        <v>83029</v>
      </c>
    </row>
    <row r="264197">
      <c r="A264197" s="1" t="s">
        <v>83030</v>
      </c>
    </row>
    <row r="264198">
      <c r="A264198" s="1" t="s">
        <v>83031</v>
      </c>
    </row>
    <row r="264199">
      <c r="A264199" s="1" t="s">
        <v>83032</v>
      </c>
    </row>
    <row r="264200">
      <c r="A264200" s="1">
        <v>2.0</v>
      </c>
    </row>
    <row r="264201">
      <c r="A264201" s="1" t="s">
        <v>83033</v>
      </c>
    </row>
    <row r="264202">
      <c r="A264202" s="1" t="s">
        <v>83034</v>
      </c>
    </row>
    <row r="264203">
      <c r="A264203" s="1" t="s">
        <v>83035</v>
      </c>
    </row>
    <row r="264204">
      <c r="A264204" s="1" t="s">
        <v>83036</v>
      </c>
    </row>
    <row r="264205">
      <c r="A264205" s="1" t="s">
        <v>83037</v>
      </c>
    </row>
    <row r="264206">
      <c r="A264206" s="1" t="s">
        <v>83038</v>
      </c>
    </row>
    <row r="264207">
      <c r="A264207" s="1" t="s">
        <v>83039</v>
      </c>
    </row>
    <row r="264208">
      <c r="A264208" s="1" t="s">
        <v>83040</v>
      </c>
    </row>
    <row r="264209">
      <c r="A264209" s="1" t="s">
        <v>83041</v>
      </c>
    </row>
    <row r="264210">
      <c r="A264210" s="1" t="s">
        <v>83042</v>
      </c>
    </row>
    <row r="264211">
      <c r="A264211" s="1" t="s">
        <v>83043</v>
      </c>
    </row>
    <row r="264212">
      <c r="A264212" s="1" t="s">
        <v>83044</v>
      </c>
    </row>
    <row r="264213">
      <c r="A264213" s="1" t="s">
        <v>83045</v>
      </c>
    </row>
    <row r="264214">
      <c r="A264214" s="1" t="s">
        <v>83046</v>
      </c>
    </row>
    <row r="264215">
      <c r="A264215" s="1" t="s">
        <v>7815</v>
      </c>
    </row>
    <row r="264216">
      <c r="A264216" s="1" t="s">
        <v>83047</v>
      </c>
    </row>
    <row r="264217">
      <c r="A264217" s="1" t="s">
        <v>83048</v>
      </c>
    </row>
    <row r="264218">
      <c r="A264218" s="1" t="s">
        <v>83049</v>
      </c>
    </row>
    <row r="264219">
      <c r="A264219" s="1" t="s">
        <v>83050</v>
      </c>
    </row>
    <row r="264220">
      <c r="A264220" s="1" t="s">
        <v>83051</v>
      </c>
    </row>
    <row r="264221">
      <c r="A264221" s="1" t="s">
        <v>83052</v>
      </c>
    </row>
    <row r="264222">
      <c r="A264222" s="1" t="s">
        <v>83053</v>
      </c>
    </row>
    <row r="264223">
      <c r="A264223" s="1" t="s">
        <v>83054</v>
      </c>
    </row>
    <row r="264224">
      <c r="A264224" s="1" t="s">
        <v>83055</v>
      </c>
    </row>
    <row r="264225">
      <c r="A264225" s="1" t="s">
        <v>83056</v>
      </c>
    </row>
    <row r="264226">
      <c r="A264226" s="1" t="s">
        <v>83057</v>
      </c>
    </row>
    <row r="264227">
      <c r="A264227" s="1" t="s">
        <v>83058</v>
      </c>
    </row>
    <row r="264228">
      <c r="A264228" s="1" t="s">
        <v>83059</v>
      </c>
    </row>
    <row r="264229">
      <c r="A264229" s="1" t="s">
        <v>83060</v>
      </c>
    </row>
    <row r="264230">
      <c r="A264230" s="1" t="s">
        <v>83061</v>
      </c>
    </row>
    <row r="264231">
      <c r="A264231" s="1" t="s">
        <v>83062</v>
      </c>
    </row>
    <row r="264232">
      <c r="A264232" s="1" t="s">
        <v>83063</v>
      </c>
    </row>
    <row r="264233">
      <c r="A264233" s="1" t="s">
        <v>83064</v>
      </c>
    </row>
    <row r="264234">
      <c r="A264234" s="1" t="s">
        <v>83065</v>
      </c>
    </row>
    <row r="264235">
      <c r="A264235" s="1" t="s">
        <v>83066</v>
      </c>
    </row>
    <row r="264236">
      <c r="A264236" s="1" t="s">
        <v>83067</v>
      </c>
    </row>
    <row r="264237">
      <c r="A264237" s="1" t="s">
        <v>83068</v>
      </c>
    </row>
    <row r="264238">
      <c r="A264238" s="1" t="s">
        <v>83069</v>
      </c>
    </row>
    <row r="264239">
      <c r="A264239" s="1" t="s">
        <v>83070</v>
      </c>
    </row>
    <row r="264240">
      <c r="A264240" s="1" t="s">
        <v>83071</v>
      </c>
    </row>
    <row r="264241">
      <c r="A264241" s="1" t="s">
        <v>83072</v>
      </c>
    </row>
    <row r="264242">
      <c r="A264242" s="1" t="s">
        <v>83073</v>
      </c>
    </row>
    <row r="264243">
      <c r="A264243" s="1" t="s">
        <v>83074</v>
      </c>
    </row>
    <row r="264244">
      <c r="A264244" s="1" t="s">
        <v>83075</v>
      </c>
    </row>
    <row r="264245">
      <c r="A264245" s="1" t="s">
        <v>83076</v>
      </c>
    </row>
    <row r="264246">
      <c r="A264246" s="1" t="s">
        <v>83077</v>
      </c>
    </row>
    <row r="264247">
      <c r="A264247" s="1" t="s">
        <v>83078</v>
      </c>
    </row>
    <row r="264248">
      <c r="A264248" s="1" t="s">
        <v>83079</v>
      </c>
    </row>
    <row r="264249">
      <c r="A264249" s="1" t="s">
        <v>83080</v>
      </c>
    </row>
    <row r="264250">
      <c r="A264250" s="1" t="s">
        <v>83081</v>
      </c>
    </row>
    <row r="264251">
      <c r="A264251" s="1" t="s">
        <v>83082</v>
      </c>
    </row>
    <row r="264252">
      <c r="A264252" s="1" t="s">
        <v>83083</v>
      </c>
    </row>
    <row r="264253">
      <c r="A264253" s="1" t="s">
        <v>83084</v>
      </c>
    </row>
    <row r="264254">
      <c r="A264254" s="1" t="s">
        <v>83085</v>
      </c>
    </row>
    <row r="264255">
      <c r="A264255" s="1" t="s">
        <v>83086</v>
      </c>
    </row>
    <row r="264256">
      <c r="A264256" s="1" t="s">
        <v>83087</v>
      </c>
    </row>
    <row r="264257">
      <c r="A264257" s="1" t="s">
        <v>83088</v>
      </c>
    </row>
    <row r="264258">
      <c r="A264258" s="1" t="s">
        <v>83089</v>
      </c>
    </row>
    <row r="264259">
      <c r="A264259" s="1" t="s">
        <v>83090</v>
      </c>
    </row>
    <row r="264260">
      <c r="A264260" s="1" t="s">
        <v>83091</v>
      </c>
    </row>
    <row r="264261">
      <c r="A264261" s="1" t="s">
        <v>83092</v>
      </c>
    </row>
    <row r="264262">
      <c r="A264262" s="1" t="s">
        <v>83093</v>
      </c>
    </row>
    <row r="264263">
      <c r="A264263" s="1" t="s">
        <v>83094</v>
      </c>
    </row>
    <row r="264264">
      <c r="A264264" s="1" t="s">
        <v>82978</v>
      </c>
    </row>
    <row r="264265">
      <c r="A264265" s="1" t="s">
        <v>82979</v>
      </c>
    </row>
    <row r="264266">
      <c r="A264266" s="1" t="s">
        <v>82980</v>
      </c>
    </row>
    <row r="264267">
      <c r="A264267" s="1" t="s">
        <v>82981</v>
      </c>
    </row>
    <row r="264268">
      <c r="A264268" s="1" t="s">
        <v>82982</v>
      </c>
    </row>
    <row r="264269">
      <c r="A264269" s="1" t="s">
        <v>82983</v>
      </c>
    </row>
    <row r="264270">
      <c r="A264270" s="1" t="s">
        <v>82984</v>
      </c>
    </row>
    <row r="264271">
      <c r="A264271" s="1" t="s">
        <v>82985</v>
      </c>
    </row>
    <row r="264272">
      <c r="A264272" s="1" t="s">
        <v>82986</v>
      </c>
    </row>
    <row r="264273">
      <c r="A264273" s="1" t="s">
        <v>82987</v>
      </c>
    </row>
    <row r="264274">
      <c r="A264274" s="1" t="s">
        <v>82988</v>
      </c>
    </row>
    <row r="264275">
      <c r="A264275" s="1" t="s">
        <v>82989</v>
      </c>
    </row>
    <row r="264276">
      <c r="A264276" s="1" t="s">
        <v>82990</v>
      </c>
    </row>
    <row r="264277">
      <c r="A264277" s="1" t="s">
        <v>82991</v>
      </c>
    </row>
    <row r="264278">
      <c r="A264278" s="1" t="s">
        <v>82992</v>
      </c>
    </row>
    <row r="264279">
      <c r="A264279" s="1" t="s">
        <v>82993</v>
      </c>
    </row>
    <row r="264280">
      <c r="A264280" s="1" t="s">
        <v>82994</v>
      </c>
    </row>
    <row r="264281">
      <c r="A264281" s="1" t="s">
        <v>82995</v>
      </c>
    </row>
    <row r="264282">
      <c r="A264282" s="3" t="str">
        <f> 4 iG ey ae SE 5</f>
        <v>#ERROR!</v>
      </c>
    </row>
    <row r="264283">
      <c r="A264283" s="1" t="s">
        <v>82996</v>
      </c>
    </row>
    <row r="264284">
      <c r="A264284" s="1" t="s">
        <v>82997</v>
      </c>
    </row>
    <row r="264285">
      <c r="A264285" s="1" t="s">
        <v>82998</v>
      </c>
    </row>
    <row r="264286">
      <c r="A264286" s="1" t="s">
        <v>82999</v>
      </c>
    </row>
    <row r="264287">
      <c r="A264287" s="1" t="s">
        <v>83000</v>
      </c>
    </row>
    <row r="264288">
      <c r="A264288" s="1" t="s">
        <v>83001</v>
      </c>
    </row>
    <row r="264289">
      <c r="A264289" s="1" t="s">
        <v>83002</v>
      </c>
    </row>
    <row r="264290">
      <c r="A264290" s="1" t="s">
        <v>83003</v>
      </c>
    </row>
    <row r="264291">
      <c r="A264291" s="1" t="s">
        <v>83004</v>
      </c>
    </row>
    <row r="264292">
      <c r="A264292" s="1" t="s">
        <v>83005</v>
      </c>
    </row>
    <row r="264293">
      <c r="A264293" s="1" t="s">
        <v>83006</v>
      </c>
    </row>
    <row r="264294">
      <c r="A264294" s="1" t="s">
        <v>83007</v>
      </c>
    </row>
    <row r="264295">
      <c r="A264295" s="1" t="s">
        <v>83008</v>
      </c>
    </row>
    <row r="264296">
      <c r="A264296" s="1" t="s">
        <v>83009</v>
      </c>
    </row>
    <row r="264297">
      <c r="A264297" s="1" t="s">
        <v>7512</v>
      </c>
    </row>
    <row r="264298">
      <c r="A264298" s="1" t="s">
        <v>83010</v>
      </c>
    </row>
    <row r="264299">
      <c r="A264299" s="1" t="s">
        <v>83011</v>
      </c>
    </row>
    <row r="264300">
      <c r="A264300" s="1" t="s">
        <v>83012</v>
      </c>
    </row>
    <row r="264301">
      <c r="A264301" s="1" t="s">
        <v>83013</v>
      </c>
    </row>
    <row r="264302">
      <c r="A264302" s="1" t="s">
        <v>83014</v>
      </c>
    </row>
    <row r="264303">
      <c r="A264303" s="1" t="s">
        <v>83015</v>
      </c>
    </row>
    <row r="264304">
      <c r="A264304" s="1" t="s">
        <v>83016</v>
      </c>
    </row>
    <row r="264305">
      <c r="A264305" s="3" t="str">
        <f> i EE aR PL a ae - she ie Be Be</f>
        <v>#ERROR!</v>
      </c>
    </row>
    <row r="264306">
      <c r="A264306" s="1" t="s">
        <v>83017</v>
      </c>
    </row>
    <row r="264307">
      <c r="A264307" s="1" t="s">
        <v>83018</v>
      </c>
    </row>
    <row r="264308">
      <c r="A264308" s="1" t="s">
        <v>83019</v>
      </c>
    </row>
    <row r="264309">
      <c r="A264309" s="1" t="s">
        <v>83020</v>
      </c>
    </row>
    <row r="264310">
      <c r="A264310" s="1" t="s">
        <v>83021</v>
      </c>
    </row>
    <row r="264311">
      <c r="A264311" s="1" t="s">
        <v>83022</v>
      </c>
    </row>
    <row r="264312">
      <c r="A264312" s="1" t="s">
        <v>83023</v>
      </c>
    </row>
    <row r="264313">
      <c r="A264313" s="1" t="s">
        <v>83024</v>
      </c>
    </row>
    <row r="264314">
      <c r="A264314" s="1" t="s">
        <v>83025</v>
      </c>
    </row>
    <row r="264315">
      <c r="A264315" s="1" t="s">
        <v>83026</v>
      </c>
    </row>
    <row r="264316">
      <c r="A264316" s="1" t="s">
        <v>83027</v>
      </c>
    </row>
    <row r="264317">
      <c r="A264317" s="1" t="s">
        <v>83028</v>
      </c>
    </row>
    <row r="264318">
      <c r="A264318" s="1" t="s">
        <v>83029</v>
      </c>
    </row>
    <row r="264319">
      <c r="A264319" s="1" t="s">
        <v>83030</v>
      </c>
    </row>
    <row r="264320">
      <c r="A264320" s="1" t="s">
        <v>83031</v>
      </c>
    </row>
    <row r="264321">
      <c r="A264321" s="1" t="s">
        <v>83032</v>
      </c>
    </row>
    <row r="264322">
      <c r="A264322" s="1" t="s">
        <v>83033</v>
      </c>
    </row>
    <row r="264323">
      <c r="A264323" s="1" t="s">
        <v>83034</v>
      </c>
    </row>
    <row r="264324">
      <c r="A264324" s="1" t="s">
        <v>83035</v>
      </c>
    </row>
    <row r="264325">
      <c r="A264325" s="1" t="s">
        <v>83036</v>
      </c>
    </row>
    <row r="264326">
      <c r="A264326" s="1" t="s">
        <v>83037</v>
      </c>
    </row>
    <row r="264327">
      <c r="A264327" s="1" t="s">
        <v>83038</v>
      </c>
    </row>
    <row r="264328">
      <c r="A264328" s="1" t="s">
        <v>83039</v>
      </c>
    </row>
    <row r="264329">
      <c r="A264329" s="1" t="s">
        <v>83040</v>
      </c>
    </row>
    <row r="264330">
      <c r="A264330" s="1" t="s">
        <v>83041</v>
      </c>
    </row>
    <row r="264331">
      <c r="A264331" s="1" t="s">
        <v>83042</v>
      </c>
    </row>
    <row r="264332">
      <c r="A264332" s="1" t="s">
        <v>83043</v>
      </c>
    </row>
    <row r="264333">
      <c r="A264333" s="1" t="s">
        <v>83044</v>
      </c>
    </row>
    <row r="264334">
      <c r="A264334" s="1" t="s">
        <v>83045</v>
      </c>
    </row>
    <row r="264335">
      <c r="A264335" s="1" t="s">
        <v>83046</v>
      </c>
    </row>
    <row r="264336">
      <c r="A264336" s="1" t="s">
        <v>83047</v>
      </c>
    </row>
    <row r="264337">
      <c r="A264337" s="1" t="s">
        <v>83048</v>
      </c>
    </row>
    <row r="264338">
      <c r="A264338" s="1" t="s">
        <v>83049</v>
      </c>
    </row>
    <row r="264339">
      <c r="A264339" s="1" t="s">
        <v>83050</v>
      </c>
    </row>
    <row r="264340">
      <c r="A264340" s="1" t="s">
        <v>83051</v>
      </c>
    </row>
    <row r="264341">
      <c r="A264341" s="1" t="s">
        <v>83052</v>
      </c>
    </row>
    <row r="264342">
      <c r="A264342" s="1" t="s">
        <v>83053</v>
      </c>
    </row>
    <row r="264343">
      <c r="A264343" s="1" t="s">
        <v>83054</v>
      </c>
    </row>
    <row r="264344">
      <c r="A264344" s="1" t="s">
        <v>83055</v>
      </c>
    </row>
    <row r="264345">
      <c r="A264345" s="1" t="s">
        <v>83056</v>
      </c>
    </row>
    <row r="264346">
      <c r="A264346" s="1" t="s">
        <v>83057</v>
      </c>
    </row>
    <row r="264347">
      <c r="A264347" s="1" t="s">
        <v>83058</v>
      </c>
    </row>
    <row r="264348">
      <c r="A264348" s="1" t="s">
        <v>83059</v>
      </c>
    </row>
    <row r="264349">
      <c r="A264349" s="1" t="s">
        <v>83060</v>
      </c>
    </row>
    <row r="264350">
      <c r="A264350" s="1" t="s">
        <v>83061</v>
      </c>
    </row>
    <row r="264351">
      <c r="A264351" s="1" t="s">
        <v>83062</v>
      </c>
    </row>
    <row r="264352">
      <c r="A264352" s="1" t="s">
        <v>83063</v>
      </c>
    </row>
    <row r="264353">
      <c r="A264353" s="1" t="s">
        <v>83064</v>
      </c>
    </row>
    <row r="264354">
      <c r="A264354" s="1" t="s">
        <v>83065</v>
      </c>
    </row>
    <row r="264355">
      <c r="A264355" s="1" t="s">
        <v>83066</v>
      </c>
    </row>
    <row r="264356">
      <c r="A264356" s="1" t="s">
        <v>83067</v>
      </c>
    </row>
    <row r="264357">
      <c r="A264357" s="1" t="s">
        <v>83068</v>
      </c>
    </row>
    <row r="264358">
      <c r="A264358" s="1" t="s">
        <v>83069</v>
      </c>
    </row>
    <row r="264359">
      <c r="A264359" s="1" t="s">
        <v>83070</v>
      </c>
    </row>
    <row r="264360">
      <c r="A264360" s="1" t="s">
        <v>83071</v>
      </c>
    </row>
    <row r="264361">
      <c r="A264361" s="1" t="s">
        <v>83072</v>
      </c>
    </row>
    <row r="264362">
      <c r="A264362" s="1" t="s">
        <v>83073</v>
      </c>
    </row>
    <row r="264363">
      <c r="A264363" s="1" t="s">
        <v>83074</v>
      </c>
    </row>
    <row r="264364">
      <c r="A264364" s="1" t="s">
        <v>83075</v>
      </c>
    </row>
    <row r="264365">
      <c r="A264365" s="1" t="s">
        <v>83076</v>
      </c>
    </row>
    <row r="264366">
      <c r="A264366" s="1" t="s">
        <v>83077</v>
      </c>
    </row>
    <row r="264367">
      <c r="A264367" s="1" t="s">
        <v>83078</v>
      </c>
    </row>
    <row r="264368">
      <c r="A264368" s="1" t="s">
        <v>83079</v>
      </c>
    </row>
    <row r="264369">
      <c r="A264369" s="1" t="s">
        <v>83080</v>
      </c>
    </row>
    <row r="264370">
      <c r="A264370" s="1" t="s">
        <v>83081</v>
      </c>
    </row>
    <row r="264371">
      <c r="A264371" s="1" t="s">
        <v>83082</v>
      </c>
    </row>
    <row r="264372">
      <c r="A264372" s="1" t="s">
        <v>83083</v>
      </c>
    </row>
    <row r="264373">
      <c r="A264373" s="1" t="s">
        <v>83084</v>
      </c>
    </row>
    <row r="264374">
      <c r="A264374" s="1" t="s">
        <v>83085</v>
      </c>
    </row>
    <row r="264375">
      <c r="A264375" s="1" t="s">
        <v>83086</v>
      </c>
    </row>
    <row r="264376">
      <c r="A264376" s="1" t="s">
        <v>83087</v>
      </c>
    </row>
    <row r="264377">
      <c r="A264377" s="1" t="s">
        <v>83088</v>
      </c>
    </row>
    <row r="264378">
      <c r="A264378" s="1" t="s">
        <v>83089</v>
      </c>
    </row>
    <row r="264379">
      <c r="A264379" s="1" t="s">
        <v>83090</v>
      </c>
    </row>
    <row r="264380">
      <c r="A264380" s="1" t="s">
        <v>83091</v>
      </c>
    </row>
    <row r="264381">
      <c r="A264381" s="1" t="s">
        <v>83092</v>
      </c>
    </row>
    <row r="264382">
      <c r="A264382" s="1" t="s">
        <v>83093</v>
      </c>
    </row>
    <row r="264383">
      <c r="A264383" s="1" t="s">
        <v>83095</v>
      </c>
    </row>
    <row r="264384">
      <c r="A264384" s="1" t="s">
        <v>83096</v>
      </c>
    </row>
    <row r="264385">
      <c r="A264385" s="1" t="s">
        <v>62675</v>
      </c>
    </row>
    <row r="264386">
      <c r="A264386" s="1" t="s">
        <v>83097</v>
      </c>
    </row>
    <row r="264387">
      <c r="A264387" s="1" t="s">
        <v>83098</v>
      </c>
    </row>
    <row r="264388">
      <c r="A264388" s="1" t="s">
        <v>83099</v>
      </c>
    </row>
    <row r="264389">
      <c r="A264389" s="1" t="s">
        <v>83100</v>
      </c>
    </row>
    <row r="264390">
      <c r="A264390" s="1" t="s">
        <v>83101</v>
      </c>
    </row>
    <row r="264391">
      <c r="A264391" s="1" t="s">
        <v>50768</v>
      </c>
    </row>
    <row r="264392">
      <c r="A264392" s="1" t="s">
        <v>83102</v>
      </c>
    </row>
    <row r="264393">
      <c r="A264393" s="1" t="s">
        <v>83103</v>
      </c>
    </row>
    <row r="264394">
      <c r="A264394" s="1" t="s">
        <v>14966</v>
      </c>
    </row>
    <row r="264395">
      <c r="A264395" s="3" t="str">
        <f> - Tow rey</f>
        <v>#ERROR!</v>
      </c>
    </row>
    <row r="264396">
      <c r="A264396" s="1" t="s">
        <v>83104</v>
      </c>
    </row>
    <row r="264397">
      <c r="A264397" s="1" t="s">
        <v>83105</v>
      </c>
    </row>
    <row r="264398">
      <c r="A264398" s="1" t="s">
        <v>83106</v>
      </c>
    </row>
    <row r="264399">
      <c r="A264399" s="1" t="s">
        <v>83107</v>
      </c>
    </row>
    <row r="264400">
      <c r="A264400" s="1" t="s">
        <v>322</v>
      </c>
    </row>
    <row r="264401">
      <c r="A264401" s="1" t="s">
        <v>83108</v>
      </c>
    </row>
    <row r="264402">
      <c r="A264402" s="1" t="s">
        <v>83109</v>
      </c>
    </row>
    <row r="264403">
      <c r="A264403" s="1" t="s">
        <v>83110</v>
      </c>
    </row>
    <row r="264404">
      <c r="A264404" s="1" t="s">
        <v>83111</v>
      </c>
    </row>
    <row r="264405">
      <c r="A264405" s="1" t="s">
        <v>83112</v>
      </c>
    </row>
    <row r="264406">
      <c r="A264406" s="1" t="s">
        <v>8252</v>
      </c>
    </row>
    <row r="264407">
      <c r="A264407" s="1" t="s">
        <v>83113</v>
      </c>
    </row>
    <row r="264408">
      <c r="A264408" s="1" t="s">
        <v>83114</v>
      </c>
    </row>
    <row r="264409">
      <c r="A264409" s="1" t="s">
        <v>83115</v>
      </c>
    </row>
    <row r="264410">
      <c r="A264410" s="1" t="s">
        <v>83116</v>
      </c>
    </row>
    <row r="264411">
      <c r="A264411" s="1" t="s">
        <v>83117</v>
      </c>
    </row>
    <row r="264412">
      <c r="A264412" s="1" t="s">
        <v>83118</v>
      </c>
    </row>
    <row r="264413">
      <c r="A264413" s="1" t="s">
        <v>83119</v>
      </c>
    </row>
    <row r="264414">
      <c r="A264414" s="1" t="s">
        <v>83120</v>
      </c>
    </row>
    <row r="264415">
      <c r="A264415" s="1" t="s">
        <v>83121</v>
      </c>
    </row>
    <row r="264416">
      <c r="A264416" s="1" t="s">
        <v>83122</v>
      </c>
    </row>
    <row r="264417">
      <c r="A264417" s="1" t="s">
        <v>83123</v>
      </c>
    </row>
    <row r="264418">
      <c r="A264418" s="1" t="s">
        <v>83124</v>
      </c>
    </row>
    <row r="264419">
      <c r="A264419" s="1" t="s">
        <v>83125</v>
      </c>
    </row>
    <row r="264420">
      <c r="A264420" s="1" t="s">
        <v>83126</v>
      </c>
    </row>
    <row r="264421">
      <c r="A264421" s="1" t="s">
        <v>83127</v>
      </c>
    </row>
    <row r="264422">
      <c r="A264422" s="1" t="s">
        <v>83128</v>
      </c>
    </row>
    <row r="264423">
      <c r="A264423" s="1" t="s">
        <v>83129</v>
      </c>
    </row>
    <row r="264424">
      <c r="A264424" s="1" t="s">
        <v>83130</v>
      </c>
    </row>
    <row r="264425">
      <c r="A264425" s="1" t="s">
        <v>83131</v>
      </c>
    </row>
    <row r="264426">
      <c r="A264426" s="1" t="s">
        <v>83132</v>
      </c>
    </row>
    <row r="264427">
      <c r="A264427" s="1" t="s">
        <v>83133</v>
      </c>
    </row>
    <row r="264428">
      <c r="A264428" s="1" t="s">
        <v>83134</v>
      </c>
    </row>
    <row r="264429">
      <c r="A264429" s="1" t="s">
        <v>83135</v>
      </c>
    </row>
    <row r="264430">
      <c r="A264430" s="1" t="s">
        <v>83136</v>
      </c>
    </row>
    <row r="264431">
      <c r="A264431" s="1" t="s">
        <v>83137</v>
      </c>
    </row>
    <row r="264432">
      <c r="A264432" s="1" t="s">
        <v>83138</v>
      </c>
    </row>
    <row r="264433">
      <c r="A264433" s="1" t="s">
        <v>83139</v>
      </c>
    </row>
    <row r="264434">
      <c r="A264434" s="1" t="s">
        <v>83140</v>
      </c>
    </row>
    <row r="264435">
      <c r="A264435" s="1" t="s">
        <v>83141</v>
      </c>
    </row>
    <row r="264436">
      <c r="A264436" s="1" t="s">
        <v>83142</v>
      </c>
    </row>
    <row r="264437">
      <c r="A264437" s="1" t="s">
        <v>83143</v>
      </c>
    </row>
    <row r="264438">
      <c r="A264438" s="1" t="s">
        <v>83144</v>
      </c>
    </row>
    <row r="264439">
      <c r="A264439" s="1" t="s">
        <v>83145</v>
      </c>
    </row>
    <row r="264440">
      <c r="A264440" s="1" t="s">
        <v>83146</v>
      </c>
    </row>
    <row r="264441">
      <c r="A264441" s="1" t="s">
        <v>83147</v>
      </c>
    </row>
    <row r="264442">
      <c r="A264442" s="1" t="s">
        <v>83148</v>
      </c>
    </row>
    <row r="264443">
      <c r="A264443" s="1" t="s">
        <v>83149</v>
      </c>
    </row>
    <row r="264444">
      <c r="A264444" s="1" t="s">
        <v>83150</v>
      </c>
    </row>
    <row r="264445">
      <c r="A264445" s="1" t="s">
        <v>83151</v>
      </c>
    </row>
    <row r="264446">
      <c r="A264446" s="1" t="s">
        <v>83152</v>
      </c>
    </row>
    <row r="264447">
      <c r="A264447" s="1" t="s">
        <v>83153</v>
      </c>
    </row>
    <row r="264448">
      <c r="A264448" s="1" t="s">
        <v>83154</v>
      </c>
    </row>
    <row r="264449">
      <c r="A264449" s="1" t="s">
        <v>83155</v>
      </c>
    </row>
    <row r="264450">
      <c r="A264450" s="1" t="s">
        <v>83156</v>
      </c>
    </row>
    <row r="264451">
      <c r="A264451" s="1" t="s">
        <v>83157</v>
      </c>
    </row>
    <row r="264452">
      <c r="A264452" s="1" t="s">
        <v>83158</v>
      </c>
    </row>
    <row r="264453">
      <c r="A264453" s="1" t="s">
        <v>83159</v>
      </c>
    </row>
    <row r="264454">
      <c r="A264454" s="1" t="s">
        <v>83160</v>
      </c>
    </row>
    <row r="264455">
      <c r="A264455" s="1" t="s">
        <v>83161</v>
      </c>
    </row>
    <row r="264456">
      <c r="A264456" s="1" t="s">
        <v>83162</v>
      </c>
    </row>
    <row r="264457">
      <c r="A264457" s="1" t="s">
        <v>83163</v>
      </c>
    </row>
    <row r="264458">
      <c r="A264458" s="1" t="s">
        <v>83164</v>
      </c>
    </row>
    <row r="264459">
      <c r="A264459" s="1" t="s">
        <v>83165</v>
      </c>
    </row>
    <row r="264460">
      <c r="A264460" s="1" t="s">
        <v>83166</v>
      </c>
    </row>
    <row r="264461">
      <c r="A264461" s="1" t="s">
        <v>83167</v>
      </c>
    </row>
    <row r="264462">
      <c r="A264462" s="1" t="s">
        <v>83168</v>
      </c>
    </row>
    <row r="264463">
      <c r="A264463" s="1" t="s">
        <v>83169</v>
      </c>
    </row>
    <row r="264464">
      <c r="A264464" s="1" t="s">
        <v>83170</v>
      </c>
    </row>
    <row r="264465">
      <c r="A264465" s="1" t="s">
        <v>83171</v>
      </c>
    </row>
    <row r="264466">
      <c r="A264466" s="1" t="s">
        <v>83172</v>
      </c>
    </row>
    <row r="264467">
      <c r="A264467" s="1" t="s">
        <v>83173</v>
      </c>
    </row>
    <row r="264468">
      <c r="A264468" s="1" t="s">
        <v>83174</v>
      </c>
    </row>
    <row r="264469">
      <c r="A264469" s="1" t="s">
        <v>83175</v>
      </c>
    </row>
    <row r="264470">
      <c r="A264470" s="1" t="s">
        <v>83176</v>
      </c>
    </row>
    <row r="264471">
      <c r="A264471" s="1" t="s">
        <v>83177</v>
      </c>
    </row>
    <row r="264472">
      <c r="A264472" s="1" t="s">
        <v>83178</v>
      </c>
    </row>
    <row r="264473">
      <c r="A264473" s="1" t="s">
        <v>83179</v>
      </c>
    </row>
    <row r="264474">
      <c r="A264474" s="1" t="s">
        <v>83180</v>
      </c>
    </row>
    <row r="264475">
      <c r="A264475" s="1" t="s">
        <v>83181</v>
      </c>
    </row>
    <row r="264476">
      <c r="A264476" s="1" t="s">
        <v>83182</v>
      </c>
    </row>
    <row r="264477">
      <c r="A264477" s="1" t="s">
        <v>83183</v>
      </c>
    </row>
    <row r="264478">
      <c r="A264478" s="1" t="s">
        <v>83184</v>
      </c>
    </row>
    <row r="264479">
      <c r="A264479" s="1" t="s">
        <v>83185</v>
      </c>
    </row>
    <row r="264480">
      <c r="A264480" s="1" t="s">
        <v>83186</v>
      </c>
    </row>
    <row r="264481">
      <c r="A264481" s="1" t="s">
        <v>83187</v>
      </c>
    </row>
    <row r="264482">
      <c r="A264482" s="1" t="s">
        <v>83188</v>
      </c>
    </row>
    <row r="264483">
      <c r="A264483" s="1" t="s">
        <v>83189</v>
      </c>
    </row>
    <row r="264484">
      <c r="A264484" s="1" t="s">
        <v>83190</v>
      </c>
    </row>
    <row r="264485">
      <c r="A264485" s="1" t="s">
        <v>83191</v>
      </c>
    </row>
    <row r="264486">
      <c r="A264486" s="1" t="s">
        <v>83192</v>
      </c>
    </row>
    <row r="264487">
      <c r="A264487" s="1" t="s">
        <v>83193</v>
      </c>
    </row>
    <row r="264488">
      <c r="A264488" s="1" t="s">
        <v>83194</v>
      </c>
    </row>
    <row r="264489">
      <c r="A264489" s="1" t="s">
        <v>83195</v>
      </c>
    </row>
    <row r="264490">
      <c r="A264490" s="1" t="s">
        <v>83196</v>
      </c>
    </row>
    <row r="264491">
      <c r="A264491" s="1" t="s">
        <v>83197</v>
      </c>
    </row>
    <row r="264492">
      <c r="A264492" s="1" t="s">
        <v>83198</v>
      </c>
    </row>
    <row r="264493">
      <c r="A264493" s="1" t="s">
        <v>83199</v>
      </c>
    </row>
    <row r="264494">
      <c r="A264494" s="1" t="s">
        <v>83200</v>
      </c>
    </row>
    <row r="264495">
      <c r="A264495" s="1" t="s">
        <v>83201</v>
      </c>
    </row>
    <row r="264496">
      <c r="A264496" s="1" t="s">
        <v>83202</v>
      </c>
    </row>
    <row r="264497">
      <c r="A264497" s="1" t="s">
        <v>83203</v>
      </c>
    </row>
    <row r="264498">
      <c r="A264498" s="1" t="s">
        <v>83204</v>
      </c>
    </row>
    <row r="264499">
      <c r="A264499" s="1" t="s">
        <v>83205</v>
      </c>
    </row>
    <row r="264500">
      <c r="A264500" s="1" t="s">
        <v>83206</v>
      </c>
    </row>
    <row r="264501">
      <c r="A264501" s="1" t="s">
        <v>83207</v>
      </c>
    </row>
    <row r="264502">
      <c r="A264502" s="1" t="s">
        <v>83208</v>
      </c>
    </row>
    <row r="264503">
      <c r="A264503" s="1" t="s">
        <v>33817</v>
      </c>
    </row>
    <row r="264504">
      <c r="A264504" s="1" t="s">
        <v>83209</v>
      </c>
    </row>
    <row r="264505">
      <c r="A264505" s="1" t="s">
        <v>83210</v>
      </c>
    </row>
    <row r="264506">
      <c r="A264506" s="1" t="s">
        <v>83211</v>
      </c>
    </row>
    <row r="264507">
      <c r="A264507" s="1" t="s">
        <v>83212</v>
      </c>
    </row>
    <row r="264508">
      <c r="A264508" s="1" t="s">
        <v>83213</v>
      </c>
    </row>
    <row r="264509">
      <c r="A264509" s="1" t="s">
        <v>83214</v>
      </c>
    </row>
    <row r="264510">
      <c r="A264510" s="1" t="s">
        <v>83215</v>
      </c>
    </row>
    <row r="264511">
      <c r="A264511" s="1" t="s">
        <v>83216</v>
      </c>
    </row>
    <row r="264512">
      <c r="A264512" s="1" t="s">
        <v>83217</v>
      </c>
    </row>
    <row r="264513">
      <c r="A264513" s="1" t="s">
        <v>83218</v>
      </c>
    </row>
    <row r="264514">
      <c r="A264514" s="1" t="s">
        <v>83219</v>
      </c>
    </row>
    <row r="264515">
      <c r="A264515" s="1" t="s">
        <v>83220</v>
      </c>
    </row>
    <row r="264516">
      <c r="A264516" s="1" t="s">
        <v>83221</v>
      </c>
    </row>
    <row r="264517">
      <c r="A264517" s="1" t="s">
        <v>83222</v>
      </c>
    </row>
    <row r="264518">
      <c r="A264518" s="1" t="s">
        <v>83223</v>
      </c>
    </row>
    <row r="264519">
      <c r="A264519" s="1" t="s">
        <v>83224</v>
      </c>
    </row>
    <row r="264520">
      <c r="A264520" s="1" t="s">
        <v>71437</v>
      </c>
    </row>
    <row r="264521">
      <c r="A264521" s="1" t="s">
        <v>83225</v>
      </c>
    </row>
    <row r="264522">
      <c r="A264522" s="1" t="s">
        <v>83099</v>
      </c>
    </row>
    <row r="264523">
      <c r="A264523" s="1" t="s">
        <v>83100</v>
      </c>
    </row>
    <row r="264524">
      <c r="A264524" s="1" t="s">
        <v>83101</v>
      </c>
    </row>
    <row r="264525">
      <c r="A264525" s="1" t="s">
        <v>50768</v>
      </c>
    </row>
    <row r="264526">
      <c r="A264526" s="1" t="s">
        <v>83102</v>
      </c>
    </row>
    <row r="264527">
      <c r="A264527" s="1" t="s">
        <v>83103</v>
      </c>
    </row>
    <row r="264528">
      <c r="A264528" s="1" t="s">
        <v>14966</v>
      </c>
    </row>
    <row r="264529">
      <c r="A264529" s="3" t="str">
        <f> - Tow rey</f>
        <v>#ERROR!</v>
      </c>
    </row>
    <row r="264530">
      <c r="A264530" s="1" t="s">
        <v>83104</v>
      </c>
    </row>
    <row r="264531">
      <c r="A264531" s="1" t="s">
        <v>83105</v>
      </c>
    </row>
    <row r="264532">
      <c r="A264532" s="1" t="s">
        <v>83106</v>
      </c>
    </row>
    <row r="264533">
      <c r="A264533" s="1" t="s">
        <v>83107</v>
      </c>
    </row>
    <row r="264534">
      <c r="A264534" s="1" t="s">
        <v>83108</v>
      </c>
    </row>
    <row r="264535">
      <c r="A264535" s="1" t="s">
        <v>83109</v>
      </c>
    </row>
    <row r="264536">
      <c r="A264536" s="1" t="s">
        <v>83110</v>
      </c>
    </row>
    <row r="264537">
      <c r="A264537" s="1" t="s">
        <v>83111</v>
      </c>
    </row>
    <row r="264538">
      <c r="A264538" s="1" t="s">
        <v>83112</v>
      </c>
    </row>
    <row r="264539">
      <c r="A264539" s="1" t="s">
        <v>83113</v>
      </c>
    </row>
    <row r="264540">
      <c r="A264540" s="1" t="s">
        <v>83114</v>
      </c>
    </row>
    <row r="264541">
      <c r="A264541" s="1" t="s">
        <v>83115</v>
      </c>
    </row>
    <row r="264542">
      <c r="A264542" s="1" t="s">
        <v>83116</v>
      </c>
    </row>
    <row r="264543">
      <c r="A264543" s="1" t="s">
        <v>83117</v>
      </c>
    </row>
    <row r="264544">
      <c r="A264544" s="1" t="s">
        <v>83118</v>
      </c>
    </row>
    <row r="264545">
      <c r="A264545" s="1" t="s">
        <v>83119</v>
      </c>
    </row>
    <row r="264546">
      <c r="A264546" s="1" t="s">
        <v>83120</v>
      </c>
    </row>
    <row r="264547">
      <c r="A264547" s="1" t="s">
        <v>83121</v>
      </c>
    </row>
    <row r="264548">
      <c r="A264548" s="1" t="s">
        <v>83122</v>
      </c>
    </row>
    <row r="264549">
      <c r="A264549" s="1" t="s">
        <v>83123</v>
      </c>
    </row>
    <row r="264550">
      <c r="A264550" s="1" t="s">
        <v>83124</v>
      </c>
    </row>
    <row r="264551">
      <c r="A264551" s="1" t="s">
        <v>83125</v>
      </c>
    </row>
    <row r="264552">
      <c r="A264552" s="1" t="s">
        <v>83126</v>
      </c>
    </row>
    <row r="264553">
      <c r="A264553" s="1" t="s">
        <v>83127</v>
      </c>
    </row>
    <row r="264554">
      <c r="A264554" s="1" t="s">
        <v>83128</v>
      </c>
    </row>
    <row r="264555">
      <c r="A264555" s="1" t="s">
        <v>83129</v>
      </c>
    </row>
    <row r="264556">
      <c r="A264556" s="1" t="s">
        <v>83130</v>
      </c>
    </row>
    <row r="264557">
      <c r="A264557" s="1" t="s">
        <v>83131</v>
      </c>
    </row>
    <row r="264558">
      <c r="A264558" s="1" t="s">
        <v>83132</v>
      </c>
    </row>
    <row r="264559">
      <c r="A264559" s="1" t="s">
        <v>83133</v>
      </c>
    </row>
    <row r="264560">
      <c r="A264560" s="1" t="s">
        <v>83134</v>
      </c>
    </row>
    <row r="264561">
      <c r="A264561" s="1" t="s">
        <v>83135</v>
      </c>
    </row>
    <row r="264562">
      <c r="A264562" s="1" t="s">
        <v>83136</v>
      </c>
    </row>
    <row r="264563">
      <c r="A264563" s="1" t="s">
        <v>83137</v>
      </c>
    </row>
    <row r="264564">
      <c r="A264564" s="1" t="s">
        <v>83138</v>
      </c>
    </row>
    <row r="264565">
      <c r="A264565" s="1" t="s">
        <v>83139</v>
      </c>
    </row>
    <row r="264566">
      <c r="A264566" s="1" t="s">
        <v>83140</v>
      </c>
    </row>
    <row r="264567">
      <c r="A264567" s="1" t="s">
        <v>83141</v>
      </c>
    </row>
    <row r="264568">
      <c r="A264568" s="1" t="s">
        <v>83142</v>
      </c>
    </row>
    <row r="264569">
      <c r="A264569" s="1" t="s">
        <v>83143</v>
      </c>
    </row>
    <row r="264570">
      <c r="A264570" s="1" t="s">
        <v>83144</v>
      </c>
    </row>
    <row r="264571">
      <c r="A264571" s="1" t="s">
        <v>83145</v>
      </c>
    </row>
    <row r="264572">
      <c r="A264572" s="1" t="s">
        <v>83146</v>
      </c>
    </row>
    <row r="264573">
      <c r="A264573" s="1" t="s">
        <v>83147</v>
      </c>
    </row>
    <row r="264574">
      <c r="A264574" s="1" t="s">
        <v>83148</v>
      </c>
    </row>
    <row r="264575">
      <c r="A264575" s="1" t="s">
        <v>83149</v>
      </c>
    </row>
    <row r="264576">
      <c r="A264576" s="1" t="s">
        <v>83150</v>
      </c>
    </row>
    <row r="264577">
      <c r="A264577" s="1" t="s">
        <v>83151</v>
      </c>
    </row>
    <row r="264578">
      <c r="A264578" s="1" t="s">
        <v>83152</v>
      </c>
    </row>
    <row r="264579">
      <c r="A264579" s="1" t="s">
        <v>83153</v>
      </c>
    </row>
    <row r="264580">
      <c r="A264580" s="1" t="s">
        <v>83154</v>
      </c>
    </row>
    <row r="264581">
      <c r="A264581" s="1" t="s">
        <v>83155</v>
      </c>
    </row>
    <row r="264582">
      <c r="A264582" s="1" t="s">
        <v>83156</v>
      </c>
    </row>
    <row r="264583">
      <c r="A264583" s="1" t="s">
        <v>83157</v>
      </c>
    </row>
    <row r="264584">
      <c r="A264584" s="1" t="s">
        <v>83158</v>
      </c>
    </row>
    <row r="264585">
      <c r="A264585" s="1" t="s">
        <v>83159</v>
      </c>
    </row>
    <row r="264586">
      <c r="A264586" s="1" t="s">
        <v>83160</v>
      </c>
    </row>
    <row r="264587">
      <c r="A264587" s="1" t="s">
        <v>83161</v>
      </c>
    </row>
    <row r="264588">
      <c r="A264588" s="1" t="s">
        <v>83162</v>
      </c>
    </row>
    <row r="264589">
      <c r="A264589" s="1" t="s">
        <v>83163</v>
      </c>
    </row>
    <row r="264590">
      <c r="A264590" s="1" t="s">
        <v>83164</v>
      </c>
    </row>
    <row r="264591">
      <c r="A264591" s="1" t="s">
        <v>83165</v>
      </c>
    </row>
    <row r="264592">
      <c r="A264592" s="1" t="s">
        <v>83166</v>
      </c>
    </row>
    <row r="264593">
      <c r="A264593" s="1" t="s">
        <v>83167</v>
      </c>
    </row>
    <row r="264594">
      <c r="A264594" s="1" t="s">
        <v>83168</v>
      </c>
    </row>
    <row r="264595">
      <c r="A264595" s="1" t="s">
        <v>83169</v>
      </c>
    </row>
    <row r="264596">
      <c r="A264596" s="1" t="s">
        <v>83170</v>
      </c>
    </row>
    <row r="264597">
      <c r="A264597" s="1" t="s">
        <v>83171</v>
      </c>
    </row>
    <row r="264598">
      <c r="A264598" s="1" t="s">
        <v>83172</v>
      </c>
    </row>
    <row r="264599">
      <c r="A264599" s="1" t="s">
        <v>83173</v>
      </c>
    </row>
    <row r="264600">
      <c r="A264600" s="1" t="s">
        <v>83174</v>
      </c>
    </row>
    <row r="264601">
      <c r="A264601" s="1" t="s">
        <v>83175</v>
      </c>
    </row>
    <row r="264602">
      <c r="A264602" s="1" t="s">
        <v>83176</v>
      </c>
    </row>
    <row r="264603">
      <c r="A264603" s="1" t="s">
        <v>83177</v>
      </c>
    </row>
    <row r="264604">
      <c r="A264604" s="1" t="s">
        <v>83178</v>
      </c>
    </row>
    <row r="264605">
      <c r="A264605" s="1" t="s">
        <v>83179</v>
      </c>
    </row>
    <row r="264606">
      <c r="A264606" s="1" t="s">
        <v>83180</v>
      </c>
    </row>
    <row r="264607">
      <c r="A264607" s="1" t="s">
        <v>83181</v>
      </c>
    </row>
    <row r="264608">
      <c r="A264608" s="1" t="s">
        <v>83182</v>
      </c>
    </row>
    <row r="264609">
      <c r="A264609" s="1" t="s">
        <v>83183</v>
      </c>
    </row>
    <row r="264610">
      <c r="A264610" s="1" t="s">
        <v>83184</v>
      </c>
    </row>
    <row r="264611">
      <c r="A264611" s="1" t="s">
        <v>83185</v>
      </c>
    </row>
    <row r="264612">
      <c r="A264612" s="1" t="s">
        <v>83186</v>
      </c>
    </row>
    <row r="264613">
      <c r="A264613" s="1" t="s">
        <v>83187</v>
      </c>
    </row>
    <row r="264614">
      <c r="A264614" s="1" t="s">
        <v>83188</v>
      </c>
    </row>
    <row r="264615">
      <c r="A264615" s="1" t="s">
        <v>83189</v>
      </c>
    </row>
    <row r="264616">
      <c r="A264616" s="1" t="s">
        <v>83190</v>
      </c>
    </row>
    <row r="264617">
      <c r="A264617" s="1" t="s">
        <v>83191</v>
      </c>
    </row>
    <row r="264618">
      <c r="A264618" s="1" t="s">
        <v>83192</v>
      </c>
    </row>
    <row r="264619">
      <c r="A264619" s="1" t="s">
        <v>83193</v>
      </c>
    </row>
    <row r="264620">
      <c r="A264620" s="1" t="s">
        <v>83194</v>
      </c>
    </row>
    <row r="264621">
      <c r="A264621" s="1" t="s">
        <v>83195</v>
      </c>
    </row>
    <row r="264622">
      <c r="A264622" s="1" t="s">
        <v>83196</v>
      </c>
    </row>
    <row r="264623">
      <c r="A264623" s="1" t="s">
        <v>83197</v>
      </c>
    </row>
    <row r="264624">
      <c r="A264624" s="1" t="s">
        <v>83198</v>
      </c>
    </row>
    <row r="264625">
      <c r="A264625" s="1" t="s">
        <v>83199</v>
      </c>
    </row>
    <row r="264626">
      <c r="A264626" s="1" t="s">
        <v>83200</v>
      </c>
    </row>
    <row r="264627">
      <c r="A264627" s="1" t="s">
        <v>83201</v>
      </c>
    </row>
    <row r="264628">
      <c r="A264628" s="1" t="s">
        <v>83202</v>
      </c>
    </row>
    <row r="264629">
      <c r="A264629" s="1" t="s">
        <v>83203</v>
      </c>
    </row>
    <row r="264630">
      <c r="A264630" s="1" t="s">
        <v>83204</v>
      </c>
    </row>
    <row r="264631">
      <c r="A264631" s="1" t="s">
        <v>83205</v>
      </c>
    </row>
    <row r="264632">
      <c r="A264632" s="1" t="s">
        <v>83206</v>
      </c>
    </row>
    <row r="264633">
      <c r="A264633" s="1" t="s">
        <v>83207</v>
      </c>
    </row>
    <row r="264634">
      <c r="A264634" s="1" t="s">
        <v>83208</v>
      </c>
    </row>
    <row r="264635">
      <c r="A264635" s="1" t="s">
        <v>33817</v>
      </c>
    </row>
    <row r="264636">
      <c r="A264636" s="1" t="s">
        <v>83209</v>
      </c>
    </row>
    <row r="264637">
      <c r="A264637" s="1" t="s">
        <v>83210</v>
      </c>
    </row>
    <row r="264638">
      <c r="A264638" s="1" t="s">
        <v>83211</v>
      </c>
    </row>
    <row r="264639">
      <c r="A264639" s="1" t="s">
        <v>83212</v>
      </c>
    </row>
    <row r="264640">
      <c r="A264640" s="1" t="s">
        <v>83213</v>
      </c>
    </row>
    <row r="264641">
      <c r="A264641" s="1" t="s">
        <v>83214</v>
      </c>
    </row>
    <row r="264642">
      <c r="A264642" s="1" t="s">
        <v>83215</v>
      </c>
    </row>
    <row r="264643">
      <c r="A264643" s="1" t="s">
        <v>83216</v>
      </c>
    </row>
    <row r="264644">
      <c r="A264644" s="1" t="s">
        <v>83217</v>
      </c>
    </row>
    <row r="264645">
      <c r="A264645" s="1" t="s">
        <v>83218</v>
      </c>
    </row>
    <row r="264646">
      <c r="A264646" s="1" t="s">
        <v>83219</v>
      </c>
    </row>
    <row r="264647">
      <c r="A264647" s="1" t="s">
        <v>83220</v>
      </c>
    </row>
    <row r="264648">
      <c r="A264648" s="1" t="s">
        <v>83221</v>
      </c>
    </row>
    <row r="264649">
      <c r="A264649" s="1" t="s">
        <v>83222</v>
      </c>
    </row>
    <row r="264650">
      <c r="A264650" s="1" t="s">
        <v>83223</v>
      </c>
    </row>
    <row r="264651">
      <c r="A264651" s="1" t="s">
        <v>83224</v>
      </c>
    </row>
    <row r="264652">
      <c r="A264652" s="1" t="s">
        <v>83226</v>
      </c>
    </row>
    <row r="264653">
      <c r="A264653" s="1" t="s">
        <v>83227</v>
      </c>
    </row>
    <row r="264654">
      <c r="A264654" s="1" t="s">
        <v>83228</v>
      </c>
    </row>
    <row r="264655">
      <c r="A264655" s="1" t="s">
        <v>83229</v>
      </c>
    </row>
    <row r="264656">
      <c r="A264656" s="1" t="s">
        <v>83230</v>
      </c>
    </row>
    <row r="264657">
      <c r="A264657" s="1" t="s">
        <v>83231</v>
      </c>
    </row>
    <row r="264658">
      <c r="A264658" s="1" t="s">
        <v>83232</v>
      </c>
    </row>
    <row r="264659">
      <c r="A264659" s="1" t="s">
        <v>83233</v>
      </c>
    </row>
    <row r="264660">
      <c r="A264660" s="1" t="s">
        <v>83234</v>
      </c>
    </row>
    <row r="264661">
      <c r="A264661" s="1" t="s">
        <v>83235</v>
      </c>
    </row>
    <row r="264662">
      <c r="A264662" s="1" t="s">
        <v>83236</v>
      </c>
    </row>
    <row r="264663">
      <c r="A264663" s="1" t="s">
        <v>83237</v>
      </c>
    </row>
    <row r="264664">
      <c r="A264664" s="1" t="s">
        <v>3794</v>
      </c>
    </row>
    <row r="264665">
      <c r="A264665" s="1" t="s">
        <v>83238</v>
      </c>
    </row>
    <row r="264666">
      <c r="A264666" s="1" t="s">
        <v>83239</v>
      </c>
    </row>
    <row r="264667">
      <c r="A264667" s="1" t="s">
        <v>83240</v>
      </c>
    </row>
    <row r="264668">
      <c r="A264668" s="1" t="s">
        <v>83241</v>
      </c>
    </row>
    <row r="264669">
      <c r="A264669" s="1" t="s">
        <v>83242</v>
      </c>
    </row>
    <row r="264670">
      <c r="A264670" s="1" t="s">
        <v>83243</v>
      </c>
    </row>
    <row r="264671">
      <c r="A264671" s="1" t="s">
        <v>83244</v>
      </c>
    </row>
    <row r="264672">
      <c r="A264672" s="1" t="s">
        <v>83245</v>
      </c>
    </row>
    <row r="264673">
      <c r="A264673" s="1" t="s">
        <v>83246</v>
      </c>
    </row>
    <row r="264674">
      <c r="A264674" s="1" t="s">
        <v>83247</v>
      </c>
    </row>
    <row r="264675">
      <c r="A264675" s="1" t="s">
        <v>83248</v>
      </c>
    </row>
    <row r="264676">
      <c r="A264676" s="1" t="s">
        <v>83249</v>
      </c>
    </row>
    <row r="264677">
      <c r="A264677" s="1" t="s">
        <v>83250</v>
      </c>
    </row>
    <row r="264678">
      <c r="A264678" s="1" t="s">
        <v>1069</v>
      </c>
    </row>
    <row r="264679">
      <c r="A264679" s="1" t="s">
        <v>83251</v>
      </c>
    </row>
    <row r="264680">
      <c r="A264680" s="1" t="s">
        <v>83252</v>
      </c>
    </row>
    <row r="264681">
      <c r="A264681" s="3" t="str">
        <f>e A ae els ayes</f>
        <v>#ERROR!</v>
      </c>
    </row>
    <row r="264682">
      <c r="A264682" s="1" t="s">
        <v>83253</v>
      </c>
    </row>
    <row r="264683">
      <c r="A264683" s="1" t="s">
        <v>83254</v>
      </c>
    </row>
    <row r="264684">
      <c r="A264684" s="1" t="s">
        <v>83255</v>
      </c>
    </row>
    <row r="264685">
      <c r="A264685" s="1" t="s">
        <v>83256</v>
      </c>
    </row>
    <row r="264686">
      <c r="A264686" s="1" t="s">
        <v>83257</v>
      </c>
    </row>
    <row r="264687">
      <c r="A264687" s="1" t="s">
        <v>83258</v>
      </c>
    </row>
    <row r="264688">
      <c r="A264688" s="1" t="s">
        <v>83259</v>
      </c>
    </row>
    <row r="264689">
      <c r="A264689" s="1" t="s">
        <v>83260</v>
      </c>
    </row>
    <row r="264690">
      <c r="A264690" s="1" t="s">
        <v>83261</v>
      </c>
    </row>
    <row r="264691">
      <c r="A264691" s="1" t="s">
        <v>83262</v>
      </c>
    </row>
    <row r="264692">
      <c r="A264692" s="1" t="s">
        <v>83263</v>
      </c>
    </row>
    <row r="264693">
      <c r="A264693" s="1" t="s">
        <v>83264</v>
      </c>
    </row>
    <row r="264694">
      <c r="A264694" s="1" t="s">
        <v>83265</v>
      </c>
    </row>
    <row r="264695">
      <c r="A264695" s="1" t="s">
        <v>83266</v>
      </c>
    </row>
    <row r="264696">
      <c r="A264696" s="1" t="s">
        <v>83267</v>
      </c>
    </row>
    <row r="264697">
      <c r="A264697" s="1" t="s">
        <v>83268</v>
      </c>
    </row>
    <row r="264698">
      <c r="A264698" s="1" t="s">
        <v>83269</v>
      </c>
    </row>
    <row r="264699">
      <c r="A264699" s="1" t="s">
        <v>83270</v>
      </c>
    </row>
    <row r="264700">
      <c r="A264700" s="1" t="s">
        <v>83271</v>
      </c>
    </row>
    <row r="264701">
      <c r="A264701" s="1" t="s">
        <v>83272</v>
      </c>
    </row>
    <row r="264702">
      <c r="A264702" s="1" t="s">
        <v>83273</v>
      </c>
    </row>
    <row r="264703">
      <c r="A264703" s="1" t="s">
        <v>83274</v>
      </c>
    </row>
    <row r="264704">
      <c r="A264704" s="1" t="s">
        <v>83275</v>
      </c>
    </row>
    <row r="264705">
      <c r="A264705" s="1" t="s">
        <v>83276</v>
      </c>
    </row>
    <row r="264706">
      <c r="A264706" s="1" t="s">
        <v>83277</v>
      </c>
    </row>
    <row r="264707">
      <c r="A264707" s="1" t="s">
        <v>83278</v>
      </c>
    </row>
    <row r="264708">
      <c r="A264708" s="1" t="s">
        <v>83279</v>
      </c>
    </row>
    <row r="264709">
      <c r="A264709" s="1" t="s">
        <v>83280</v>
      </c>
    </row>
    <row r="264710">
      <c r="A264710" s="1" t="s">
        <v>83281</v>
      </c>
    </row>
    <row r="264711">
      <c r="A264711" s="1" t="s">
        <v>83282</v>
      </c>
    </row>
    <row r="264712">
      <c r="A264712" s="1" t="s">
        <v>83283</v>
      </c>
    </row>
    <row r="264713">
      <c r="A264713" s="1" t="s">
        <v>83284</v>
      </c>
    </row>
    <row r="264714">
      <c r="A264714" s="1" t="s">
        <v>83285</v>
      </c>
    </row>
    <row r="264715">
      <c r="A264715" s="1" t="s">
        <v>83286</v>
      </c>
    </row>
    <row r="264716">
      <c r="A264716" s="1" t="s">
        <v>83287</v>
      </c>
    </row>
    <row r="264717">
      <c r="A264717" s="1" t="s">
        <v>83288</v>
      </c>
    </row>
    <row r="264718">
      <c r="A264718" s="1" t="s">
        <v>83289</v>
      </c>
    </row>
    <row r="264719">
      <c r="A264719" s="1" t="s">
        <v>83290</v>
      </c>
    </row>
    <row r="264720">
      <c r="A264720" s="1" t="s">
        <v>83291</v>
      </c>
    </row>
    <row r="264721">
      <c r="A264721" s="1" t="s">
        <v>83292</v>
      </c>
    </row>
    <row r="264722">
      <c r="A264722" s="1" t="s">
        <v>83293</v>
      </c>
    </row>
    <row r="264723">
      <c r="A264723" s="1" t="s">
        <v>83294</v>
      </c>
    </row>
    <row r="264724">
      <c r="A264724" s="1" t="s">
        <v>83295</v>
      </c>
    </row>
    <row r="264725">
      <c r="A264725" s="1" t="s">
        <v>83296</v>
      </c>
    </row>
    <row r="264726">
      <c r="A264726" s="1" t="s">
        <v>83297</v>
      </c>
    </row>
    <row r="264727">
      <c r="A264727" s="1" t="s">
        <v>83298</v>
      </c>
    </row>
    <row r="264728">
      <c r="A264728" s="1" t="s">
        <v>83299</v>
      </c>
    </row>
    <row r="264729">
      <c r="A264729" s="1" t="s">
        <v>83300</v>
      </c>
    </row>
    <row r="264730">
      <c r="A264730" s="1" t="s">
        <v>83301</v>
      </c>
    </row>
    <row r="264731">
      <c r="A264731" s="1" t="s">
        <v>83302</v>
      </c>
    </row>
    <row r="264732">
      <c r="A264732" s="1" t="s">
        <v>83303</v>
      </c>
    </row>
    <row r="264733">
      <c r="A264733" s="1" t="s">
        <v>83304</v>
      </c>
    </row>
    <row r="264734">
      <c r="A264734" s="1" t="s">
        <v>83305</v>
      </c>
    </row>
    <row r="264735">
      <c r="A264735" s="1" t="s">
        <v>83306</v>
      </c>
    </row>
    <row r="264736">
      <c r="A264736" s="1" t="s">
        <v>83307</v>
      </c>
    </row>
    <row r="264737">
      <c r="A264737" s="1" t="s">
        <v>83228</v>
      </c>
    </row>
    <row r="264738">
      <c r="A264738" s="1" t="s">
        <v>83229</v>
      </c>
    </row>
    <row r="264739">
      <c r="A264739" s="1" t="s">
        <v>83230</v>
      </c>
    </row>
    <row r="264740">
      <c r="A264740" s="1" t="s">
        <v>83231</v>
      </c>
    </row>
    <row r="264741">
      <c r="A264741" s="1" t="s">
        <v>83232</v>
      </c>
    </row>
    <row r="264742">
      <c r="A264742" s="1" t="s">
        <v>83233</v>
      </c>
    </row>
    <row r="264743">
      <c r="A264743" s="1" t="s">
        <v>83234</v>
      </c>
    </row>
    <row r="264744">
      <c r="A264744" s="1" t="s">
        <v>83235</v>
      </c>
    </row>
    <row r="264745">
      <c r="A264745" s="1" t="s">
        <v>83236</v>
      </c>
    </row>
    <row r="264746">
      <c r="A264746" s="1" t="s">
        <v>83237</v>
      </c>
    </row>
    <row r="264747">
      <c r="A264747" s="1" t="s">
        <v>83238</v>
      </c>
    </row>
    <row r="264748">
      <c r="A264748" s="1" t="s">
        <v>83239</v>
      </c>
    </row>
    <row r="264749">
      <c r="A264749" s="1" t="s">
        <v>83240</v>
      </c>
    </row>
    <row r="264750">
      <c r="A264750" s="1" t="s">
        <v>83241</v>
      </c>
    </row>
    <row r="264751">
      <c r="A264751" s="1" t="s">
        <v>83242</v>
      </c>
    </row>
    <row r="264752">
      <c r="A264752" s="1" t="s">
        <v>83243</v>
      </c>
    </row>
    <row r="264753">
      <c r="A264753" s="1" t="s">
        <v>83244</v>
      </c>
    </row>
    <row r="264754">
      <c r="A264754" s="1" t="s">
        <v>83245</v>
      </c>
    </row>
    <row r="264755">
      <c r="A264755" s="1" t="s">
        <v>83246</v>
      </c>
    </row>
    <row r="264756">
      <c r="A264756" s="1" t="s">
        <v>83247</v>
      </c>
    </row>
    <row r="264757">
      <c r="A264757" s="1" t="s">
        <v>83248</v>
      </c>
    </row>
    <row r="264758">
      <c r="A264758" s="1" t="s">
        <v>83249</v>
      </c>
    </row>
    <row r="264759">
      <c r="A264759" s="1" t="s">
        <v>83250</v>
      </c>
    </row>
    <row r="264760">
      <c r="A264760" s="1" t="s">
        <v>83251</v>
      </c>
    </row>
    <row r="264761">
      <c r="A264761" s="1" t="s">
        <v>83252</v>
      </c>
    </row>
    <row r="264762">
      <c r="A264762" s="3" t="str">
        <f>e A ae els ayes</f>
        <v>#ERROR!</v>
      </c>
    </row>
    <row r="264763">
      <c r="A264763" s="1" t="s">
        <v>83253</v>
      </c>
    </row>
    <row r="264764">
      <c r="A264764" s="1" t="s">
        <v>83254</v>
      </c>
    </row>
    <row r="264765">
      <c r="A264765" s="1" t="s">
        <v>83255</v>
      </c>
    </row>
    <row r="264766">
      <c r="A264766" s="1" t="s">
        <v>83256</v>
      </c>
    </row>
    <row r="264767">
      <c r="A264767" s="1" t="s">
        <v>83308</v>
      </c>
    </row>
    <row r="264768">
      <c r="A264768" s="1" t="s">
        <v>83258</v>
      </c>
    </row>
    <row r="264769">
      <c r="A264769" s="1" t="s">
        <v>83259</v>
      </c>
    </row>
    <row r="264770">
      <c r="A264770" s="1" t="s">
        <v>83260</v>
      </c>
    </row>
    <row r="264771">
      <c r="A264771" s="1" t="s">
        <v>83261</v>
      </c>
    </row>
    <row r="264772">
      <c r="A264772" s="1" t="s">
        <v>83262</v>
      </c>
    </row>
    <row r="264773">
      <c r="A264773" s="1" t="s">
        <v>83263</v>
      </c>
    </row>
    <row r="264774">
      <c r="A264774" s="1" t="s">
        <v>83264</v>
      </c>
    </row>
    <row r="264775">
      <c r="A264775" s="1" t="s">
        <v>83265</v>
      </c>
    </row>
    <row r="264776">
      <c r="A264776" s="1" t="s">
        <v>83266</v>
      </c>
    </row>
    <row r="264777">
      <c r="A264777" s="1" t="s">
        <v>83267</v>
      </c>
    </row>
    <row r="264778">
      <c r="A264778" s="1" t="s">
        <v>83268</v>
      </c>
    </row>
    <row r="264779">
      <c r="A264779" s="1" t="s">
        <v>83269</v>
      </c>
    </row>
    <row r="264780">
      <c r="A264780" s="1" t="s">
        <v>83270</v>
      </c>
    </row>
    <row r="264781">
      <c r="A264781" s="1" t="s">
        <v>83271</v>
      </c>
    </row>
    <row r="264782">
      <c r="A264782" s="1" t="s">
        <v>83272</v>
      </c>
    </row>
    <row r="264783">
      <c r="A264783" s="1" t="s">
        <v>83273</v>
      </c>
    </row>
    <row r="264784">
      <c r="A264784" s="1" t="s">
        <v>83274</v>
      </c>
    </row>
    <row r="264785">
      <c r="A264785" s="1" t="s">
        <v>83275</v>
      </c>
    </row>
    <row r="264786">
      <c r="A264786" s="1" t="s">
        <v>83276</v>
      </c>
    </row>
    <row r="264787">
      <c r="A264787" s="1" t="s">
        <v>83277</v>
      </c>
    </row>
    <row r="264788">
      <c r="A264788" s="1" t="s">
        <v>83278</v>
      </c>
    </row>
    <row r="264789">
      <c r="A264789" s="1" t="s">
        <v>83279</v>
      </c>
    </row>
    <row r="264790">
      <c r="A264790" s="1" t="s">
        <v>83280</v>
      </c>
    </row>
    <row r="264791">
      <c r="A264791" s="1" t="s">
        <v>83281</v>
      </c>
    </row>
    <row r="264792">
      <c r="A264792" s="1" t="s">
        <v>83282</v>
      </c>
    </row>
    <row r="264793">
      <c r="A264793" s="1" t="s">
        <v>83283</v>
      </c>
    </row>
    <row r="264794">
      <c r="A264794" s="1" t="s">
        <v>83284</v>
      </c>
    </row>
    <row r="264795">
      <c r="A264795" s="1" t="s">
        <v>83285</v>
      </c>
    </row>
    <row r="264796">
      <c r="A264796" s="1" t="s">
        <v>83286</v>
      </c>
    </row>
    <row r="264797">
      <c r="A264797" s="1" t="s">
        <v>83287</v>
      </c>
    </row>
    <row r="264798">
      <c r="A264798" s="1" t="s">
        <v>83288</v>
      </c>
    </row>
    <row r="264799">
      <c r="A264799" s="1" t="s">
        <v>83289</v>
      </c>
    </row>
    <row r="264800">
      <c r="A264800" s="1" t="s">
        <v>83290</v>
      </c>
    </row>
    <row r="264801">
      <c r="A264801" s="1" t="s">
        <v>83291</v>
      </c>
    </row>
    <row r="264802">
      <c r="A264802" s="1" t="s">
        <v>83292</v>
      </c>
    </row>
    <row r="264803">
      <c r="A264803" s="1" t="s">
        <v>83293</v>
      </c>
    </row>
    <row r="264804">
      <c r="A264804" s="1" t="s">
        <v>83294</v>
      </c>
    </row>
    <row r="264805">
      <c r="A264805" s="1" t="s">
        <v>83295</v>
      </c>
    </row>
    <row r="264806">
      <c r="A264806" s="1" t="s">
        <v>83296</v>
      </c>
    </row>
    <row r="264807">
      <c r="A264807" s="1" t="s">
        <v>83297</v>
      </c>
    </row>
    <row r="264808">
      <c r="A264808" s="1" t="s">
        <v>83298</v>
      </c>
    </row>
    <row r="264809">
      <c r="A264809" s="1" t="s">
        <v>83299</v>
      </c>
    </row>
    <row r="264810">
      <c r="A264810" s="1" t="s">
        <v>83300</v>
      </c>
    </row>
    <row r="264811">
      <c r="A264811" s="1" t="s">
        <v>83301</v>
      </c>
    </row>
    <row r="264812">
      <c r="A264812" s="1" t="s">
        <v>83302</v>
      </c>
    </row>
    <row r="264813">
      <c r="A264813" s="1" t="s">
        <v>83303</v>
      </c>
    </row>
    <row r="264814">
      <c r="A264814" s="1" t="s">
        <v>83304</v>
      </c>
    </row>
    <row r="264815">
      <c r="A264815" s="1" t="s">
        <v>83305</v>
      </c>
    </row>
    <row r="264816">
      <c r="A264816" s="1" t="s">
        <v>83306</v>
      </c>
    </row>
    <row r="264817">
      <c r="A264817" s="1" t="s">
        <v>83309</v>
      </c>
    </row>
    <row r="264818">
      <c r="A264818" s="1" t="s">
        <v>83310</v>
      </c>
    </row>
    <row r="264819">
      <c r="A264819" s="1" t="s">
        <v>83311</v>
      </c>
    </row>
    <row r="264820">
      <c r="A264820" s="1" t="s">
        <v>83312</v>
      </c>
    </row>
    <row r="264821">
      <c r="A264821" s="1" t="s">
        <v>83313</v>
      </c>
    </row>
    <row r="264822">
      <c r="A264822" s="1" t="s">
        <v>83314</v>
      </c>
    </row>
    <row r="264823">
      <c r="A264823" s="1" t="s">
        <v>83315</v>
      </c>
    </row>
    <row r="264824">
      <c r="A264824" s="1" t="s">
        <v>83316</v>
      </c>
    </row>
    <row r="264825">
      <c r="A264825" s="1" t="s">
        <v>83317</v>
      </c>
    </row>
    <row r="264826">
      <c r="A264826" s="1" t="s">
        <v>83318</v>
      </c>
    </row>
    <row r="264827">
      <c r="A264827" s="1" t="s">
        <v>83319</v>
      </c>
    </row>
    <row r="264828">
      <c r="A264828" s="1" t="s">
        <v>83320</v>
      </c>
    </row>
    <row r="264829">
      <c r="A264829" s="1" t="s">
        <v>83321</v>
      </c>
    </row>
    <row r="264830">
      <c r="A264830" s="1" t="s">
        <v>47945</v>
      </c>
    </row>
    <row r="264831">
      <c r="A264831" s="1" t="s">
        <v>83322</v>
      </c>
    </row>
    <row r="264832">
      <c r="A264832" s="1" t="s">
        <v>83323</v>
      </c>
    </row>
    <row r="264833">
      <c r="A264833" s="1" t="s">
        <v>83324</v>
      </c>
    </row>
    <row r="264834">
      <c r="A264834" s="1" t="s">
        <v>83325</v>
      </c>
    </row>
    <row r="264835">
      <c r="A264835" s="1" t="s">
        <v>83326</v>
      </c>
    </row>
    <row r="264836">
      <c r="A264836" s="1" t="s">
        <v>83327</v>
      </c>
    </row>
    <row r="264837">
      <c r="A264837" s="1" t="s">
        <v>83328</v>
      </c>
    </row>
    <row r="264838">
      <c r="A264838" s="1" t="s">
        <v>83329</v>
      </c>
    </row>
    <row r="264839">
      <c r="A264839" s="1" t="s">
        <v>83330</v>
      </c>
    </row>
    <row r="264840">
      <c r="A264840" s="1" t="s">
        <v>83331</v>
      </c>
    </row>
    <row r="264841">
      <c r="A264841" s="1" t="s">
        <v>83332</v>
      </c>
    </row>
    <row r="264842">
      <c r="A264842" s="1" t="s">
        <v>83333</v>
      </c>
    </row>
    <row r="264843">
      <c r="A264843" s="1" t="s">
        <v>83334</v>
      </c>
    </row>
    <row r="264844">
      <c r="A264844" s="1" t="s">
        <v>83335</v>
      </c>
    </row>
    <row r="264845">
      <c r="A264845" s="1" t="s">
        <v>83336</v>
      </c>
    </row>
    <row r="264846">
      <c r="A264846" s="1" t="s">
        <v>83337</v>
      </c>
    </row>
    <row r="264847">
      <c r="A264847" s="1" t="s">
        <v>83338</v>
      </c>
    </row>
    <row r="264848">
      <c r="A264848" s="3" t="str">
        <f> SO ee ee Sc Mage | at a</f>
        <v>#ERROR!</v>
      </c>
    </row>
    <row r="264849">
      <c r="A264849" s="1" t="s">
        <v>83339</v>
      </c>
    </row>
    <row r="264850">
      <c r="A264850" s="1" t="s">
        <v>83340</v>
      </c>
    </row>
    <row r="264851">
      <c r="A264851" s="1" t="s">
        <v>83341</v>
      </c>
    </row>
    <row r="264852">
      <c r="A264852" s="1" t="s">
        <v>83342</v>
      </c>
    </row>
    <row r="264853">
      <c r="A264853" s="1" t="s">
        <v>83343</v>
      </c>
    </row>
    <row r="264854">
      <c r="A264854" s="1" t="s">
        <v>83344</v>
      </c>
    </row>
    <row r="264855">
      <c r="A264855" s="1" t="s">
        <v>83345</v>
      </c>
    </row>
    <row r="264856">
      <c r="A264856" s="1" t="s">
        <v>83346</v>
      </c>
    </row>
    <row r="264857">
      <c r="A264857" s="1" t="s">
        <v>83347</v>
      </c>
    </row>
    <row r="264858">
      <c r="A264858" s="1" t="s">
        <v>83348</v>
      </c>
    </row>
    <row r="264859">
      <c r="A264859" s="1" t="s">
        <v>83349</v>
      </c>
    </row>
    <row r="264860">
      <c r="A264860" s="1" t="s">
        <v>83350</v>
      </c>
    </row>
    <row r="264861">
      <c r="A264861" s="1" t="s">
        <v>83351</v>
      </c>
    </row>
    <row r="264862">
      <c r="A264862" s="1" t="s">
        <v>83352</v>
      </c>
    </row>
    <row r="264863">
      <c r="A264863" s="1" t="s">
        <v>83353</v>
      </c>
    </row>
    <row r="264864">
      <c r="A264864" s="1" t="s">
        <v>83354</v>
      </c>
    </row>
    <row r="264865">
      <c r="A264865" s="1" t="s">
        <v>83355</v>
      </c>
    </row>
    <row r="264866">
      <c r="A264866" s="1" t="s">
        <v>83356</v>
      </c>
    </row>
    <row r="264867">
      <c r="A264867" s="1" t="s">
        <v>83357</v>
      </c>
    </row>
    <row r="264868">
      <c r="A264868" s="1" t="s">
        <v>83358</v>
      </c>
    </row>
    <row r="264869">
      <c r="A264869" s="1" t="s">
        <v>83359</v>
      </c>
    </row>
    <row r="264870">
      <c r="A264870" s="1" t="s">
        <v>83360</v>
      </c>
    </row>
    <row r="264871">
      <c r="A264871" s="1" t="s">
        <v>83361</v>
      </c>
    </row>
    <row r="264872">
      <c r="A264872" s="1" t="s">
        <v>83362</v>
      </c>
    </row>
    <row r="264873">
      <c r="A264873" s="1" t="s">
        <v>83363</v>
      </c>
    </row>
    <row r="264874">
      <c r="A264874" s="1" t="s">
        <v>83364</v>
      </c>
    </row>
    <row r="264875">
      <c r="A264875" s="1" t="s">
        <v>83365</v>
      </c>
    </row>
    <row r="264876">
      <c r="A264876" s="1" t="s">
        <v>1529</v>
      </c>
    </row>
    <row r="264877">
      <c r="A264877" s="1" t="s">
        <v>83366</v>
      </c>
    </row>
    <row r="264878">
      <c r="A264878" s="1" t="s">
        <v>83367</v>
      </c>
    </row>
    <row r="264879">
      <c r="A264879" s="1" t="s">
        <v>83368</v>
      </c>
    </row>
    <row r="264880">
      <c r="A264880" s="1" t="s">
        <v>83369</v>
      </c>
    </row>
    <row r="264881">
      <c r="A264881" s="1" t="s">
        <v>83370</v>
      </c>
    </row>
    <row r="264882">
      <c r="A264882" s="3" t="str">
        <f> pat ae eas EEE ah</f>
        <v>#ERROR!</v>
      </c>
    </row>
    <row r="264883">
      <c r="A264883" s="1" t="s">
        <v>83371</v>
      </c>
    </row>
    <row r="264884">
      <c r="A264884" s="1" t="s">
        <v>83372</v>
      </c>
    </row>
    <row r="264885">
      <c r="A264885" s="1" t="s">
        <v>83373</v>
      </c>
    </row>
    <row r="264886">
      <c r="A264886" s="1" t="s">
        <v>83374</v>
      </c>
    </row>
    <row r="264887">
      <c r="A264887" s="1" t="s">
        <v>83375</v>
      </c>
    </row>
    <row r="264888">
      <c r="A264888" s="1" t="s">
        <v>83376</v>
      </c>
    </row>
    <row r="264889">
      <c r="A264889" s="1" t="s">
        <v>83377</v>
      </c>
    </row>
    <row r="264890">
      <c r="A264890" s="1" t="s">
        <v>83378</v>
      </c>
    </row>
    <row r="264891">
      <c r="A264891" s="1" t="s">
        <v>83379</v>
      </c>
    </row>
    <row r="264892">
      <c r="A264892" s="1" t="s">
        <v>83380</v>
      </c>
    </row>
    <row r="264893">
      <c r="A264893" s="1" t="s">
        <v>83381</v>
      </c>
    </row>
    <row r="264894">
      <c r="A264894" s="1" t="s">
        <v>83382</v>
      </c>
    </row>
    <row r="264895">
      <c r="A264895" s="1" t="s">
        <v>83383</v>
      </c>
    </row>
    <row r="264896">
      <c r="A264896" s="1" t="s">
        <v>83384</v>
      </c>
    </row>
    <row r="264897">
      <c r="A264897" s="1" t="s">
        <v>83385</v>
      </c>
    </row>
    <row r="264898">
      <c r="A264898" s="1" t="s">
        <v>83386</v>
      </c>
    </row>
    <row r="264899">
      <c r="A264899" s="1" t="s">
        <v>83387</v>
      </c>
    </row>
    <row r="264900">
      <c r="A264900" s="1" t="s">
        <v>83388</v>
      </c>
    </row>
    <row r="264901">
      <c r="A264901" s="1" t="s">
        <v>83389</v>
      </c>
    </row>
    <row r="264902">
      <c r="A264902" s="1" t="s">
        <v>83390</v>
      </c>
    </row>
    <row r="264903">
      <c r="A264903" s="1" t="s">
        <v>83391</v>
      </c>
    </row>
    <row r="264904">
      <c r="A264904" s="1" t="s">
        <v>83392</v>
      </c>
    </row>
    <row r="264905">
      <c r="A264905" s="1" t="s">
        <v>83393</v>
      </c>
    </row>
    <row r="264906">
      <c r="A264906" s="1" t="s">
        <v>83394</v>
      </c>
    </row>
    <row r="264907">
      <c r="A264907" s="3" t="str">
        <f> =—S : SS : SS ae | : xh BOE Ga, ae SS SS SSeS</f>
        <v>#ERROR!</v>
      </c>
    </row>
    <row r="264908">
      <c r="A264908" s="1" t="s">
        <v>83395</v>
      </c>
    </row>
    <row r="264909">
      <c r="A264909" s="1" t="s">
        <v>83396</v>
      </c>
    </row>
    <row r="264910">
      <c r="A264910" s="1" t="s">
        <v>83397</v>
      </c>
    </row>
    <row r="264911">
      <c r="A264911" s="1" t="s">
        <v>83398</v>
      </c>
    </row>
    <row r="264912">
      <c r="A264912" s="3" t="str">
        <f>a : ee ee Sold See SS</f>
        <v>#ERROR!</v>
      </c>
    </row>
    <row r="264913">
      <c r="A264913" s="1" t="s">
        <v>83399</v>
      </c>
    </row>
    <row r="264914">
      <c r="A264914" s="1" t="s">
        <v>83400</v>
      </c>
    </row>
    <row r="264915">
      <c r="A264915" s="1" t="s">
        <v>83401</v>
      </c>
    </row>
    <row r="264916">
      <c r="A264916" s="1" t="s">
        <v>83402</v>
      </c>
    </row>
    <row r="264917">
      <c r="A264917" s="1" t="s">
        <v>83403</v>
      </c>
    </row>
    <row r="264918">
      <c r="A264918" s="1" t="s">
        <v>83404</v>
      </c>
    </row>
    <row r="264919">
      <c r="A264919" s="1" t="s">
        <v>83405</v>
      </c>
    </row>
    <row r="264920">
      <c r="A264920" s="1" t="s">
        <v>83406</v>
      </c>
    </row>
    <row r="264921">
      <c r="A264921" s="1" t="s">
        <v>83407</v>
      </c>
    </row>
    <row r="264922">
      <c r="A264922" s="3" t="str">
        <f> Sa ts gee “ a es : &lt;&lt;</f>
        <v>#ERROR!</v>
      </c>
    </row>
    <row r="264923">
      <c r="A264923" s="1" t="s">
        <v>83408</v>
      </c>
    </row>
    <row r="264924">
      <c r="A264924" s="1" t="s">
        <v>83409</v>
      </c>
    </row>
    <row r="264925">
      <c r="A264925" s="1" t="s">
        <v>83410</v>
      </c>
    </row>
    <row r="264926">
      <c r="A264926" s="1" t="s">
        <v>83411</v>
      </c>
    </row>
    <row r="264927">
      <c r="A264927" s="1" t="s">
        <v>83412</v>
      </c>
    </row>
    <row r="264928">
      <c r="A264928" s="1" t="s">
        <v>83413</v>
      </c>
    </row>
    <row r="264929">
      <c r="A264929" s="1" t="s">
        <v>83414</v>
      </c>
    </row>
    <row r="264930">
      <c r="A264930" s="1" t="s">
        <v>83415</v>
      </c>
    </row>
    <row r="264931">
      <c r="A264931" s="1" t="s">
        <v>83416</v>
      </c>
    </row>
    <row r="264932">
      <c r="A264932" s="1" t="s">
        <v>83417</v>
      </c>
    </row>
    <row r="264933">
      <c r="A264933" s="1" t="s">
        <v>83418</v>
      </c>
    </row>
    <row r="264934">
      <c r="A264934" s="3" t="str">
        <f>=","aa : ae</f>
        <v>#ERROR!</v>
      </c>
    </row>
    <row r="264935">
      <c r="A264935" s="1" t="s">
        <v>83311</v>
      </c>
    </row>
    <row r="264936">
      <c r="A264936" s="1" t="s">
        <v>83312</v>
      </c>
    </row>
    <row r="264937">
      <c r="A264937" s="1" t="s">
        <v>83313</v>
      </c>
    </row>
    <row r="264938">
      <c r="A264938" s="1" t="s">
        <v>83314</v>
      </c>
    </row>
    <row r="264939">
      <c r="A264939" s="1" t="s">
        <v>83315</v>
      </c>
    </row>
    <row r="264940">
      <c r="A264940" s="1" t="s">
        <v>83316</v>
      </c>
    </row>
    <row r="264941">
      <c r="A264941" s="1" t="s">
        <v>83317</v>
      </c>
    </row>
    <row r="264942">
      <c r="A264942" s="1" t="s">
        <v>83318</v>
      </c>
    </row>
    <row r="264943">
      <c r="A264943" s="1" t="s">
        <v>83319</v>
      </c>
    </row>
    <row r="264944">
      <c r="A264944" s="1" t="s">
        <v>83320</v>
      </c>
    </row>
    <row r="264945">
      <c r="A264945" s="1" t="s">
        <v>83321</v>
      </c>
    </row>
    <row r="264946">
      <c r="A264946" s="1" t="s">
        <v>47945</v>
      </c>
    </row>
    <row r="264947">
      <c r="A264947" s="1" t="s">
        <v>83322</v>
      </c>
    </row>
    <row r="264948">
      <c r="A264948" s="1" t="s">
        <v>83323</v>
      </c>
    </row>
    <row r="264949">
      <c r="A264949" s="1" t="s">
        <v>83324</v>
      </c>
    </row>
    <row r="264950">
      <c r="A264950" s="1" t="s">
        <v>83325</v>
      </c>
    </row>
    <row r="264951">
      <c r="A264951" s="1" t="s">
        <v>83326</v>
      </c>
    </row>
    <row r="264952">
      <c r="A264952" s="1" t="s">
        <v>83327</v>
      </c>
    </row>
    <row r="264953">
      <c r="A264953" s="1" t="s">
        <v>83328</v>
      </c>
    </row>
    <row r="264954">
      <c r="A264954" s="1" t="s">
        <v>83329</v>
      </c>
    </row>
    <row r="264955">
      <c r="A264955" s="1" t="s">
        <v>83330</v>
      </c>
    </row>
    <row r="264956">
      <c r="A264956" s="1" t="s">
        <v>83331</v>
      </c>
    </row>
    <row r="264957">
      <c r="A264957" s="1" t="s">
        <v>83332</v>
      </c>
    </row>
    <row r="264958">
      <c r="A264958" s="1" t="s">
        <v>83333</v>
      </c>
    </row>
    <row r="264959">
      <c r="A264959" s="1" t="s">
        <v>83334</v>
      </c>
    </row>
    <row r="264960">
      <c r="A264960" s="1" t="s">
        <v>83335</v>
      </c>
    </row>
    <row r="264961">
      <c r="A264961" s="1" t="s">
        <v>83336</v>
      </c>
    </row>
    <row r="264962">
      <c r="A264962" s="1" t="s">
        <v>83337</v>
      </c>
    </row>
    <row r="264963">
      <c r="A264963" s="1" t="s">
        <v>83338</v>
      </c>
    </row>
    <row r="264964">
      <c r="A264964" s="3" t="str">
        <f> SO ee ee Sc Mage | at a</f>
        <v>#ERROR!</v>
      </c>
    </row>
    <row r="264965">
      <c r="A264965" s="1" t="s">
        <v>83339</v>
      </c>
    </row>
    <row r="264966">
      <c r="A264966" s="1" t="s">
        <v>83340</v>
      </c>
    </row>
    <row r="264967">
      <c r="A264967" s="1" t="s">
        <v>83341</v>
      </c>
    </row>
    <row r="264968">
      <c r="A264968" s="1" t="s">
        <v>83342</v>
      </c>
    </row>
    <row r="264969">
      <c r="A264969" s="1" t="s">
        <v>83343</v>
      </c>
    </row>
    <row r="264970">
      <c r="A264970" s="1" t="s">
        <v>83344</v>
      </c>
    </row>
    <row r="264971">
      <c r="A264971" s="1" t="s">
        <v>83345</v>
      </c>
    </row>
    <row r="264972">
      <c r="A264972" s="1" t="s">
        <v>83346</v>
      </c>
    </row>
    <row r="264973">
      <c r="A264973" s="1" t="s">
        <v>83347</v>
      </c>
    </row>
    <row r="264974">
      <c r="A264974" s="1" t="s">
        <v>83348</v>
      </c>
    </row>
    <row r="264975">
      <c r="A264975" s="1" t="s">
        <v>83349</v>
      </c>
    </row>
    <row r="264976">
      <c r="A264976" s="1" t="s">
        <v>83350</v>
      </c>
    </row>
    <row r="264977">
      <c r="A264977" s="1" t="s">
        <v>83351</v>
      </c>
    </row>
    <row r="264978">
      <c r="A264978" s="1" t="s">
        <v>83352</v>
      </c>
    </row>
    <row r="264979">
      <c r="A264979" s="1" t="s">
        <v>83353</v>
      </c>
    </row>
    <row r="264980">
      <c r="A264980" s="1" t="s">
        <v>83354</v>
      </c>
    </row>
    <row r="264981">
      <c r="A264981" s="1" t="s">
        <v>83355</v>
      </c>
    </row>
    <row r="264982">
      <c r="A264982" s="1" t="s">
        <v>83356</v>
      </c>
    </row>
    <row r="264983">
      <c r="A264983" s="1" t="s">
        <v>83357</v>
      </c>
    </row>
    <row r="264984">
      <c r="A264984" s="1" t="s">
        <v>83358</v>
      </c>
    </row>
    <row r="264985">
      <c r="A264985" s="1" t="s">
        <v>83359</v>
      </c>
    </row>
    <row r="264986">
      <c r="A264986" s="1" t="s">
        <v>83360</v>
      </c>
    </row>
    <row r="264987">
      <c r="A264987" s="1" t="s">
        <v>83361</v>
      </c>
    </row>
    <row r="264988">
      <c r="A264988" s="1" t="s">
        <v>83362</v>
      </c>
    </row>
    <row r="264989">
      <c r="A264989" s="1" t="s">
        <v>83363</v>
      </c>
    </row>
    <row r="264990">
      <c r="A264990" s="1" t="s">
        <v>83364</v>
      </c>
    </row>
    <row r="264991">
      <c r="A264991" s="1" t="s">
        <v>83365</v>
      </c>
    </row>
    <row r="264992">
      <c r="A264992" s="1" t="s">
        <v>83366</v>
      </c>
    </row>
    <row r="264993">
      <c r="A264993" s="1" t="s">
        <v>83367</v>
      </c>
    </row>
    <row r="264994">
      <c r="A264994" s="1" t="s">
        <v>83368</v>
      </c>
    </row>
    <row r="264995">
      <c r="A264995" s="1" t="s">
        <v>83369</v>
      </c>
    </row>
    <row r="264996">
      <c r="A264996" s="1" t="s">
        <v>83370</v>
      </c>
    </row>
    <row r="264997">
      <c r="A264997" s="3" t="str">
        <f> pat ae eas EEE ah</f>
        <v>#ERROR!</v>
      </c>
    </row>
    <row r="264998">
      <c r="A264998" s="1" t="s">
        <v>83371</v>
      </c>
    </row>
    <row r="264999">
      <c r="A264999" s="1" t="s">
        <v>83372</v>
      </c>
    </row>
    <row r="265000">
      <c r="A265000" s="1" t="s">
        <v>83373</v>
      </c>
    </row>
    <row r="265001">
      <c r="A265001" s="1" t="s">
        <v>83374</v>
      </c>
    </row>
    <row r="265002">
      <c r="A265002" s="1" t="s">
        <v>83375</v>
      </c>
    </row>
    <row r="265003">
      <c r="A265003" s="1" t="s">
        <v>83419</v>
      </c>
    </row>
    <row r="265004">
      <c r="A265004" s="1" t="s">
        <v>83377</v>
      </c>
    </row>
    <row r="265005">
      <c r="A265005" s="1" t="s">
        <v>83378</v>
      </c>
    </row>
    <row r="265006">
      <c r="A265006" s="1" t="s">
        <v>83379</v>
      </c>
    </row>
    <row r="265007">
      <c r="A265007" s="1" t="s">
        <v>83380</v>
      </c>
    </row>
    <row r="265008">
      <c r="A265008" s="1" t="s">
        <v>83381</v>
      </c>
    </row>
    <row r="265009">
      <c r="A265009" s="1" t="s">
        <v>83382</v>
      </c>
    </row>
    <row r="265010">
      <c r="A265010" s="1" t="s">
        <v>83383</v>
      </c>
    </row>
    <row r="265011">
      <c r="A265011" s="1" t="s">
        <v>83384</v>
      </c>
    </row>
    <row r="265012">
      <c r="A265012" s="1" t="s">
        <v>83385</v>
      </c>
    </row>
    <row r="265013">
      <c r="A265013" s="1" t="s">
        <v>83386</v>
      </c>
    </row>
    <row r="265014">
      <c r="A265014" s="1" t="s">
        <v>83387</v>
      </c>
    </row>
    <row r="265015">
      <c r="A265015" s="1" t="s">
        <v>83388</v>
      </c>
    </row>
    <row r="265016">
      <c r="A265016" s="1" t="s">
        <v>83389</v>
      </c>
    </row>
    <row r="265017">
      <c r="A265017" s="1" t="s">
        <v>83390</v>
      </c>
    </row>
    <row r="265018">
      <c r="A265018" s="1" t="s">
        <v>83391</v>
      </c>
    </row>
    <row r="265019">
      <c r="A265019" s="1" t="s">
        <v>83392</v>
      </c>
    </row>
    <row r="265020">
      <c r="A265020" s="1" t="s">
        <v>83393</v>
      </c>
    </row>
    <row r="265021">
      <c r="A265021" s="1" t="s">
        <v>83394</v>
      </c>
    </row>
    <row r="265022">
      <c r="A265022" s="3" t="str">
        <f> =—S : SS : SS ae | : xh BOE Ga, ae SS SS SSeS</f>
        <v>#ERROR!</v>
      </c>
    </row>
    <row r="265023">
      <c r="A265023" s="1" t="s">
        <v>83395</v>
      </c>
    </row>
    <row r="265024">
      <c r="A265024" s="1" t="s">
        <v>83396</v>
      </c>
    </row>
    <row r="265025">
      <c r="A265025" s="1" t="s">
        <v>83397</v>
      </c>
    </row>
    <row r="265026">
      <c r="A265026" s="1" t="s">
        <v>83398</v>
      </c>
    </row>
    <row r="265027">
      <c r="A265027" s="3" t="str">
        <f>a : ee ee Sold See SS</f>
        <v>#ERROR!</v>
      </c>
    </row>
    <row r="265028">
      <c r="A265028" s="1" t="s">
        <v>83399</v>
      </c>
    </row>
    <row r="265029">
      <c r="A265029" s="1" t="s">
        <v>83400</v>
      </c>
    </row>
    <row r="265030">
      <c r="A265030" s="1" t="s">
        <v>83401</v>
      </c>
    </row>
    <row r="265031">
      <c r="A265031" s="1" t="s">
        <v>83402</v>
      </c>
    </row>
    <row r="265032">
      <c r="A265032" s="1" t="s">
        <v>83403</v>
      </c>
    </row>
    <row r="265033">
      <c r="A265033" s="1" t="s">
        <v>83404</v>
      </c>
    </row>
    <row r="265034">
      <c r="A265034" s="1" t="s">
        <v>83405</v>
      </c>
    </row>
    <row r="265035">
      <c r="A265035" s="1" t="s">
        <v>83406</v>
      </c>
    </row>
    <row r="265036">
      <c r="A265036" s="1" t="s">
        <v>83407</v>
      </c>
    </row>
    <row r="265037">
      <c r="A265037" s="3" t="str">
        <f> Sa ts gee “ a es : &lt;&lt;</f>
        <v>#ERROR!</v>
      </c>
    </row>
    <row r="265038">
      <c r="A265038" s="1" t="s">
        <v>83408</v>
      </c>
    </row>
    <row r="265039">
      <c r="A265039" s="1" t="s">
        <v>83409</v>
      </c>
    </row>
    <row r="265040">
      <c r="A265040" s="1" t="s">
        <v>83410</v>
      </c>
    </row>
    <row r="265041">
      <c r="A265041" s="1" t="s">
        <v>83411</v>
      </c>
    </row>
    <row r="265042">
      <c r="A265042" s="1" t="s">
        <v>83412</v>
      </c>
    </row>
    <row r="265043">
      <c r="A265043" s="1" t="s">
        <v>83413</v>
      </c>
    </row>
    <row r="265044">
      <c r="A265044" s="1" t="s">
        <v>83414</v>
      </c>
    </row>
    <row r="265045">
      <c r="A265045" s="1" t="s">
        <v>83415</v>
      </c>
    </row>
    <row r="265046">
      <c r="A265046" s="1" t="s">
        <v>83416</v>
      </c>
    </row>
    <row r="265047">
      <c r="A265047" s="1" t="s">
        <v>83417</v>
      </c>
    </row>
    <row r="265048">
      <c r="A265048" s="1" t="s">
        <v>83420</v>
      </c>
    </row>
    <row r="265049">
      <c r="A265049" s="1" t="s">
        <v>83421</v>
      </c>
    </row>
    <row r="265050">
      <c r="A265050" s="1" t="s">
        <v>83422</v>
      </c>
    </row>
    <row r="265051">
      <c r="A265051" s="1" t="s">
        <v>83423</v>
      </c>
    </row>
    <row r="265052">
      <c r="A265052" s="1" t="s">
        <v>83424</v>
      </c>
    </row>
    <row r="265053">
      <c r="A265053" s="1" t="s">
        <v>83425</v>
      </c>
    </row>
    <row r="265054">
      <c r="A265054" s="1" t="s">
        <v>83426</v>
      </c>
    </row>
    <row r="265055">
      <c r="A265055" s="1" t="s">
        <v>83427</v>
      </c>
    </row>
    <row r="265056">
      <c r="A265056" s="1" t="s">
        <v>83428</v>
      </c>
    </row>
    <row r="265057">
      <c r="A265057" s="1" t="s">
        <v>83429</v>
      </c>
    </row>
    <row r="265058">
      <c r="A265058" s="1" t="s">
        <v>83430</v>
      </c>
    </row>
    <row r="265059">
      <c r="A265059" s="1" t="s">
        <v>83431</v>
      </c>
    </row>
    <row r="265060">
      <c r="A265060" s="1" t="s">
        <v>83432</v>
      </c>
    </row>
    <row r="265061">
      <c r="A265061" s="1" t="s">
        <v>83433</v>
      </c>
    </row>
    <row r="265062">
      <c r="A265062" s="1" t="s">
        <v>83434</v>
      </c>
    </row>
    <row r="265063">
      <c r="A265063" s="1" t="s">
        <v>83435</v>
      </c>
    </row>
    <row r="265064">
      <c r="A265064" s="1" t="s">
        <v>83436</v>
      </c>
    </row>
    <row r="265065">
      <c r="A265065" s="1" t="s">
        <v>83437</v>
      </c>
    </row>
    <row r="265066">
      <c r="A265066" s="1" t="s">
        <v>83438</v>
      </c>
    </row>
    <row r="265067">
      <c r="A265067" s="1" t="s">
        <v>83439</v>
      </c>
    </row>
    <row r="265068">
      <c r="A265068" s="1" t="s">
        <v>14342</v>
      </c>
    </row>
    <row r="265069">
      <c r="A265069" s="1" t="s">
        <v>83440</v>
      </c>
    </row>
    <row r="265070">
      <c r="A265070" s="1" t="s">
        <v>83441</v>
      </c>
    </row>
    <row r="265071">
      <c r="A265071" s="1" t="s">
        <v>83442</v>
      </c>
    </row>
    <row r="265072">
      <c r="A265072" s="1" t="s">
        <v>83443</v>
      </c>
    </row>
    <row r="265073">
      <c r="A265073" s="1" t="s">
        <v>83444</v>
      </c>
    </row>
    <row r="265074">
      <c r="A265074" s="1" t="s">
        <v>83445</v>
      </c>
    </row>
    <row r="265075">
      <c r="A265075" s="1" t="s">
        <v>83446</v>
      </c>
    </row>
    <row r="265076">
      <c r="A265076" s="1" t="s">
        <v>83447</v>
      </c>
    </row>
    <row r="265077">
      <c r="A265077" s="1" t="s">
        <v>83448</v>
      </c>
    </row>
    <row r="265078">
      <c r="A265078" s="1" t="s">
        <v>83449</v>
      </c>
    </row>
    <row r="265079">
      <c r="A265079" s="1" t="s">
        <v>83450</v>
      </c>
    </row>
    <row r="265080">
      <c r="A265080" s="1" t="s">
        <v>83451</v>
      </c>
    </row>
    <row r="265081">
      <c r="A265081" s="1" t="s">
        <v>83452</v>
      </c>
    </row>
    <row r="265082">
      <c r="A265082" s="1" t="s">
        <v>83453</v>
      </c>
    </row>
    <row r="265083">
      <c r="A265083" s="1" t="s">
        <v>83454</v>
      </c>
    </row>
    <row r="265084">
      <c r="A265084" s="1" t="s">
        <v>83455</v>
      </c>
    </row>
    <row r="265085">
      <c r="A265085" s="1" t="s">
        <v>83456</v>
      </c>
    </row>
    <row r="265086">
      <c r="A265086" s="1" t="s">
        <v>83457</v>
      </c>
    </row>
    <row r="265087">
      <c r="A265087" s="1" t="s">
        <v>83458</v>
      </c>
    </row>
    <row r="265088">
      <c r="A265088" s="1" t="s">
        <v>2382</v>
      </c>
    </row>
    <row r="265089">
      <c r="A265089" s="1" t="s">
        <v>83459</v>
      </c>
    </row>
    <row r="265090">
      <c r="A265090" s="1" t="s">
        <v>83422</v>
      </c>
    </row>
    <row r="265091">
      <c r="A265091" s="1" t="s">
        <v>83423</v>
      </c>
    </row>
    <row r="265092">
      <c r="A265092" s="1" t="s">
        <v>83424</v>
      </c>
    </row>
    <row r="265093">
      <c r="A265093" s="1" t="s">
        <v>83425</v>
      </c>
    </row>
    <row r="265094">
      <c r="A265094" s="1" t="s">
        <v>83426</v>
      </c>
    </row>
    <row r="265095">
      <c r="A265095" s="1" t="s">
        <v>83427</v>
      </c>
    </row>
    <row r="265096">
      <c r="A265096" s="1" t="s">
        <v>83428</v>
      </c>
    </row>
    <row r="265097">
      <c r="A265097" s="1" t="s">
        <v>83429</v>
      </c>
    </row>
    <row r="265098">
      <c r="A265098" s="1" t="s">
        <v>83430</v>
      </c>
    </row>
    <row r="265099">
      <c r="A265099" s="1" t="s">
        <v>83431</v>
      </c>
    </row>
    <row r="265100">
      <c r="A265100" s="1" t="s">
        <v>83432</v>
      </c>
    </row>
    <row r="265101">
      <c r="A265101" s="1" t="s">
        <v>83433</v>
      </c>
    </row>
    <row r="265102">
      <c r="A265102" s="1" t="s">
        <v>83434</v>
      </c>
    </row>
    <row r="265103">
      <c r="A265103" s="1" t="s">
        <v>83435</v>
      </c>
    </row>
    <row r="265104">
      <c r="A265104" s="1" t="s">
        <v>83436</v>
      </c>
    </row>
    <row r="265105">
      <c r="A265105" s="1" t="s">
        <v>83437</v>
      </c>
    </row>
    <row r="265106">
      <c r="A265106" s="1" t="s">
        <v>83438</v>
      </c>
    </row>
    <row r="265107">
      <c r="A265107" s="1" t="s">
        <v>83439</v>
      </c>
    </row>
    <row r="265108">
      <c r="A265108" s="1" t="s">
        <v>83440</v>
      </c>
    </row>
    <row r="265109">
      <c r="A265109" s="1" t="s">
        <v>83441</v>
      </c>
    </row>
    <row r="265110">
      <c r="A265110" s="1" t="s">
        <v>83442</v>
      </c>
    </row>
    <row r="265111">
      <c r="A265111" s="1" t="s">
        <v>83443</v>
      </c>
    </row>
    <row r="265112">
      <c r="A265112" s="1" t="s">
        <v>83444</v>
      </c>
    </row>
    <row r="265113">
      <c r="A265113" s="1" t="s">
        <v>83445</v>
      </c>
    </row>
    <row r="265114">
      <c r="A265114" s="1" t="s">
        <v>83446</v>
      </c>
    </row>
    <row r="265115">
      <c r="A265115" s="1" t="s">
        <v>83447</v>
      </c>
    </row>
    <row r="265116">
      <c r="A265116" s="1" t="s">
        <v>83448</v>
      </c>
    </row>
    <row r="265117">
      <c r="A265117" s="1" t="s">
        <v>83449</v>
      </c>
    </row>
    <row r="265118">
      <c r="A265118" s="1" t="s">
        <v>83450</v>
      </c>
    </row>
    <row r="265119">
      <c r="A265119" s="1" t="s">
        <v>83451</v>
      </c>
    </row>
    <row r="265120">
      <c r="A265120" s="1" t="s">
        <v>83452</v>
      </c>
    </row>
    <row r="265121">
      <c r="A265121" s="1" t="s">
        <v>83453</v>
      </c>
    </row>
    <row r="265122">
      <c r="A265122" s="1" t="s">
        <v>83454</v>
      </c>
    </row>
    <row r="265123">
      <c r="A265123" s="1" t="s">
        <v>83455</v>
      </c>
    </row>
    <row r="265124">
      <c r="A265124" s="1" t="s">
        <v>83456</v>
      </c>
    </row>
    <row r="265125">
      <c r="A265125" s="1" t="s">
        <v>83457</v>
      </c>
    </row>
    <row r="265126">
      <c r="A265126" s="1" t="s">
        <v>83458</v>
      </c>
    </row>
    <row r="265127">
      <c r="A265127" s="1" t="s">
        <v>83460</v>
      </c>
    </row>
    <row r="265128">
      <c r="A265128" s="1" t="s">
        <v>83461</v>
      </c>
    </row>
    <row r="265129">
      <c r="A265129" s="1" t="s">
        <v>83462</v>
      </c>
    </row>
    <row r="265130">
      <c r="A265130" s="1" t="s">
        <v>83463</v>
      </c>
    </row>
    <row r="265131">
      <c r="A265131" s="1" t="s">
        <v>83464</v>
      </c>
    </row>
    <row r="265132">
      <c r="A265132" s="1" t="s">
        <v>83465</v>
      </c>
    </row>
    <row r="265133">
      <c r="A265133" s="1" t="s">
        <v>83466</v>
      </c>
    </row>
    <row r="265134">
      <c r="A265134" s="1" t="s">
        <v>83467</v>
      </c>
    </row>
    <row r="265135">
      <c r="A265135" s="1" t="s">
        <v>83468</v>
      </c>
    </row>
    <row r="265136">
      <c r="A265136" s="1" t="s">
        <v>83469</v>
      </c>
    </row>
    <row r="265137">
      <c r="A265137" s="1" t="s">
        <v>83470</v>
      </c>
    </row>
    <row r="265138">
      <c r="A265138" s="1" t="s">
        <v>83471</v>
      </c>
    </row>
    <row r="265139">
      <c r="A265139" s="1" t="s">
        <v>83472</v>
      </c>
    </row>
    <row r="265140">
      <c r="A265140" s="1" t="s">
        <v>83473</v>
      </c>
    </row>
    <row r="265141">
      <c r="A265141" s="1" t="s">
        <v>83474</v>
      </c>
    </row>
    <row r="265142">
      <c r="A265142" s="1" t="s">
        <v>83475</v>
      </c>
    </row>
    <row r="265143">
      <c r="A265143" s="1" t="s">
        <v>83476</v>
      </c>
    </row>
    <row r="265144">
      <c r="A265144" s="1" t="s">
        <v>83477</v>
      </c>
    </row>
    <row r="265145">
      <c r="A265145" s="1" t="s">
        <v>83478</v>
      </c>
    </row>
    <row r="265146">
      <c r="A265146" s="1" t="s">
        <v>83479</v>
      </c>
    </row>
    <row r="265147">
      <c r="A265147" s="1" t="s">
        <v>83480</v>
      </c>
    </row>
    <row r="265148">
      <c r="A265148" s="1" t="s">
        <v>83481</v>
      </c>
    </row>
    <row r="265149">
      <c r="A265149" s="1" t="s">
        <v>83482</v>
      </c>
    </row>
    <row r="265150">
      <c r="A265150" s="1" t="s">
        <v>83483</v>
      </c>
    </row>
    <row r="265151">
      <c r="A265151" s="1" t="s">
        <v>83484</v>
      </c>
    </row>
    <row r="265152">
      <c r="A265152" s="1" t="s">
        <v>83485</v>
      </c>
    </row>
    <row r="265153">
      <c r="A265153" s="1" t="s">
        <v>83486</v>
      </c>
    </row>
    <row r="265154">
      <c r="A265154" s="1" t="s">
        <v>83487</v>
      </c>
    </row>
    <row r="265155">
      <c r="A265155" s="1" t="s">
        <v>83488</v>
      </c>
    </row>
    <row r="265156">
      <c r="A265156" s="1" t="s">
        <v>83489</v>
      </c>
    </row>
    <row r="265157">
      <c r="A265157" s="1" t="s">
        <v>83490</v>
      </c>
    </row>
    <row r="265158">
      <c r="A265158" s="1" t="s">
        <v>83491</v>
      </c>
    </row>
    <row r="265159">
      <c r="A265159" s="1" t="s">
        <v>83492</v>
      </c>
    </row>
    <row r="265160">
      <c r="A265160" s="1" t="s">
        <v>83493</v>
      </c>
    </row>
    <row r="265161">
      <c r="A265161" s="1" t="s">
        <v>83494</v>
      </c>
    </row>
    <row r="265162">
      <c r="A265162" s="1" t="s">
        <v>83495</v>
      </c>
    </row>
    <row r="265163">
      <c r="A265163" s="1" t="s">
        <v>83496</v>
      </c>
    </row>
    <row r="265164">
      <c r="A265164" s="1" t="s">
        <v>83497</v>
      </c>
    </row>
    <row r="265165">
      <c r="A265165" s="1" t="s">
        <v>83498</v>
      </c>
    </row>
    <row r="265166">
      <c r="A265166" s="1" t="s">
        <v>83499</v>
      </c>
    </row>
    <row r="265167">
      <c r="A265167" s="1" t="s">
        <v>83500</v>
      </c>
    </row>
    <row r="265168">
      <c r="A265168" s="1" t="s">
        <v>83501</v>
      </c>
    </row>
    <row r="265169">
      <c r="A265169" s="1" t="s">
        <v>83502</v>
      </c>
    </row>
    <row r="265170">
      <c r="A265170" s="1" t="s">
        <v>83503</v>
      </c>
    </row>
    <row r="265171">
      <c r="A265171" s="1" t="s">
        <v>83504</v>
      </c>
    </row>
    <row r="265172">
      <c r="A265172" s="1" t="s">
        <v>83505</v>
      </c>
    </row>
    <row r="265173">
      <c r="A265173" s="1" t="s">
        <v>83506</v>
      </c>
    </row>
    <row r="265174">
      <c r="A265174" s="1" t="s">
        <v>83507</v>
      </c>
    </row>
    <row r="265175">
      <c r="A265175" s="1" t="s">
        <v>83508</v>
      </c>
    </row>
    <row r="265176">
      <c r="A265176" s="1" t="s">
        <v>83509</v>
      </c>
    </row>
    <row r="265177">
      <c r="A265177" s="1" t="s">
        <v>83510</v>
      </c>
    </row>
    <row r="265178">
      <c r="A265178" s="1" t="s">
        <v>83462</v>
      </c>
    </row>
    <row r="265179">
      <c r="A265179" s="1" t="s">
        <v>83463</v>
      </c>
    </row>
    <row r="265180">
      <c r="A265180" s="1" t="s">
        <v>83464</v>
      </c>
    </row>
    <row r="265181">
      <c r="A265181" s="1" t="s">
        <v>83465</v>
      </c>
    </row>
    <row r="265182">
      <c r="A265182" s="1" t="s">
        <v>83466</v>
      </c>
    </row>
    <row r="265183">
      <c r="A265183" s="1" t="s">
        <v>83467</v>
      </c>
    </row>
    <row r="265184">
      <c r="A265184" s="1" t="s">
        <v>83468</v>
      </c>
    </row>
    <row r="265185">
      <c r="A265185" s="1" t="s">
        <v>83469</v>
      </c>
    </row>
    <row r="265186">
      <c r="A265186" s="1" t="s">
        <v>83470</v>
      </c>
    </row>
    <row r="265187">
      <c r="A265187" s="1" t="s">
        <v>83471</v>
      </c>
    </row>
    <row r="265188">
      <c r="A265188" s="1" t="s">
        <v>83472</v>
      </c>
    </row>
    <row r="265189">
      <c r="A265189" s="1" t="s">
        <v>83473</v>
      </c>
    </row>
    <row r="265190">
      <c r="A265190" s="1" t="s">
        <v>83474</v>
      </c>
    </row>
    <row r="265191">
      <c r="A265191" s="1" t="s">
        <v>83475</v>
      </c>
    </row>
    <row r="265192">
      <c r="A265192" s="1" t="s">
        <v>83476</v>
      </c>
    </row>
    <row r="265193">
      <c r="A265193" s="1" t="s">
        <v>83477</v>
      </c>
    </row>
    <row r="265194">
      <c r="A265194" s="1" t="s">
        <v>83478</v>
      </c>
    </row>
    <row r="265195">
      <c r="A265195" s="1" t="s">
        <v>83479</v>
      </c>
    </row>
    <row r="265196">
      <c r="A265196" s="1" t="s">
        <v>83480</v>
      </c>
    </row>
    <row r="265197">
      <c r="A265197" s="1" t="s">
        <v>83481</v>
      </c>
    </row>
    <row r="265198">
      <c r="A265198" s="1" t="s">
        <v>83482</v>
      </c>
    </row>
    <row r="265199">
      <c r="A265199" s="1" t="s">
        <v>83483</v>
      </c>
    </row>
    <row r="265200">
      <c r="A265200" s="1" t="s">
        <v>83484</v>
      </c>
    </row>
    <row r="265201">
      <c r="A265201" s="1" t="s">
        <v>83485</v>
      </c>
    </row>
    <row r="265202">
      <c r="A265202" s="1" t="s">
        <v>83486</v>
      </c>
    </row>
    <row r="265203">
      <c r="A265203" s="1" t="s">
        <v>83487</v>
      </c>
    </row>
    <row r="265204">
      <c r="A265204" s="1" t="s">
        <v>83488</v>
      </c>
    </row>
    <row r="265205">
      <c r="A265205" s="1" t="s">
        <v>83489</v>
      </c>
    </row>
    <row r="265206">
      <c r="A265206" s="1" t="s">
        <v>83490</v>
      </c>
    </row>
    <row r="265207">
      <c r="A265207" s="1" t="s">
        <v>83491</v>
      </c>
    </row>
    <row r="265208">
      <c r="A265208" s="1" t="s">
        <v>83492</v>
      </c>
    </row>
    <row r="265209">
      <c r="A265209" s="1" t="s">
        <v>83493</v>
      </c>
    </row>
    <row r="265210">
      <c r="A265210" s="1" t="s">
        <v>83494</v>
      </c>
    </row>
    <row r="265211">
      <c r="A265211" s="1" t="s">
        <v>83495</v>
      </c>
    </row>
    <row r="265212">
      <c r="A265212" s="1" t="s">
        <v>83496</v>
      </c>
    </row>
    <row r="265213">
      <c r="A265213" s="1" t="s">
        <v>83497</v>
      </c>
    </row>
    <row r="265214">
      <c r="A265214" s="1" t="s">
        <v>83498</v>
      </c>
    </row>
    <row r="265215">
      <c r="A265215" s="1" t="s">
        <v>83499</v>
      </c>
    </row>
    <row r="265216">
      <c r="A265216" s="1" t="s">
        <v>83500</v>
      </c>
    </row>
    <row r="265217">
      <c r="A265217" s="1" t="s">
        <v>83501</v>
      </c>
    </row>
    <row r="265218">
      <c r="A265218" s="1" t="s">
        <v>83502</v>
      </c>
    </row>
    <row r="265219">
      <c r="A265219" s="1" t="s">
        <v>83503</v>
      </c>
    </row>
    <row r="265220">
      <c r="A265220" s="1" t="s">
        <v>83504</v>
      </c>
    </row>
    <row r="265221">
      <c r="A265221" s="1" t="s">
        <v>83505</v>
      </c>
    </row>
    <row r="265222">
      <c r="A265222" s="1" t="s">
        <v>83506</v>
      </c>
    </row>
    <row r="265223">
      <c r="A265223" s="1" t="s">
        <v>83507</v>
      </c>
    </row>
    <row r="265224">
      <c r="A265224" s="1" t="s">
        <v>83508</v>
      </c>
    </row>
    <row r="265225">
      <c r="A265225" s="1" t="s">
        <v>83511</v>
      </c>
    </row>
    <row r="265226">
      <c r="A265226" s="1" t="s">
        <v>83512</v>
      </c>
    </row>
    <row r="265227">
      <c r="A265227" s="1" t="s">
        <v>83513</v>
      </c>
    </row>
    <row r="265228">
      <c r="A265228" s="1" t="s">
        <v>83514</v>
      </c>
    </row>
    <row r="265229">
      <c r="A265229" s="1" t="s">
        <v>2382</v>
      </c>
    </row>
    <row r="265230">
      <c r="A265230" s="1" t="s">
        <v>83515</v>
      </c>
    </row>
    <row r="265231">
      <c r="A265231" s="1" t="s">
        <v>4140</v>
      </c>
    </row>
    <row r="265232">
      <c r="A265232" s="1" t="s">
        <v>47631</v>
      </c>
    </row>
    <row r="265233">
      <c r="A265233" s="1" t="s">
        <v>83516</v>
      </c>
    </row>
    <row r="265234">
      <c r="A265234" s="1" t="s">
        <v>83517</v>
      </c>
    </row>
    <row r="265235">
      <c r="A265235" s="1" t="s">
        <v>83518</v>
      </c>
    </row>
    <row r="265236">
      <c r="A265236" s="1" t="s">
        <v>83519</v>
      </c>
    </row>
    <row r="265237">
      <c r="A265237" s="1" t="s">
        <v>83520</v>
      </c>
    </row>
    <row r="265238">
      <c r="A265238" s="1" t="s">
        <v>83521</v>
      </c>
    </row>
    <row r="265239">
      <c r="A265239" s="1" t="s">
        <v>83522</v>
      </c>
    </row>
    <row r="265240">
      <c r="A265240" s="1" t="s">
        <v>83523</v>
      </c>
    </row>
    <row r="265241">
      <c r="A265241" s="1" t="s">
        <v>83524</v>
      </c>
    </row>
    <row r="265242">
      <c r="A265242" s="1" t="s">
        <v>83525</v>
      </c>
    </row>
    <row r="265243">
      <c r="A265243" s="1" t="s">
        <v>83526</v>
      </c>
    </row>
    <row r="265244">
      <c r="A265244" s="1" t="s">
        <v>83527</v>
      </c>
    </row>
    <row r="265245">
      <c r="A265245" s="1" t="s">
        <v>83528</v>
      </c>
    </row>
    <row r="265246">
      <c r="A265246" s="1" t="s">
        <v>83529</v>
      </c>
    </row>
    <row r="265247">
      <c r="A265247" s="1" t="s">
        <v>83530</v>
      </c>
    </row>
    <row r="265248">
      <c r="A265248" s="1" t="s">
        <v>83531</v>
      </c>
    </row>
    <row r="265249">
      <c r="A265249" s="1" t="s">
        <v>83532</v>
      </c>
    </row>
    <row r="265250">
      <c r="A265250" s="1" t="s">
        <v>83533</v>
      </c>
    </row>
    <row r="265251">
      <c r="A265251" s="1" t="s">
        <v>83534</v>
      </c>
    </row>
    <row r="265252">
      <c r="A265252" s="1" t="s">
        <v>83535</v>
      </c>
    </row>
    <row r="265253">
      <c r="A265253" s="1" t="s">
        <v>83536</v>
      </c>
    </row>
    <row r="265254">
      <c r="A265254" s="1" t="s">
        <v>83537</v>
      </c>
    </row>
    <row r="265255">
      <c r="A265255" s="1" t="s">
        <v>83538</v>
      </c>
    </row>
    <row r="265256">
      <c r="A265256" s="1" t="s">
        <v>81614</v>
      </c>
    </row>
    <row r="265257">
      <c r="A265257" s="1" t="s">
        <v>83539</v>
      </c>
    </row>
    <row r="265258">
      <c r="A265258" s="1" t="s">
        <v>3534</v>
      </c>
    </row>
    <row r="265259">
      <c r="A265259" s="1" t="s">
        <v>83540</v>
      </c>
    </row>
    <row r="265260">
      <c r="A265260" s="1" t="s">
        <v>2382</v>
      </c>
    </row>
    <row r="265261">
      <c r="A265261" s="1" t="s">
        <v>83541</v>
      </c>
    </row>
    <row r="265262">
      <c r="A265262" s="1" t="s">
        <v>83542</v>
      </c>
    </row>
    <row r="265263">
      <c r="A265263" s="1" t="s">
        <v>83543</v>
      </c>
    </row>
    <row r="265264">
      <c r="A265264" s="3" t="str">
        <f> te</f>
        <v>#NAME?</v>
      </c>
    </row>
    <row r="265265">
      <c r="A265265" s="1" t="s">
        <v>83544</v>
      </c>
    </row>
    <row r="265266">
      <c r="A265266" s="1" t="s">
        <v>3534</v>
      </c>
    </row>
    <row r="265267">
      <c r="A265267" s="1" t="s">
        <v>45605</v>
      </c>
    </row>
    <row r="265268">
      <c r="A265268" s="1" t="s">
        <v>83545</v>
      </c>
    </row>
    <row r="265269">
      <c r="A265269" s="1" t="s">
        <v>83546</v>
      </c>
    </row>
    <row r="265270">
      <c r="A265270" s="1" t="s">
        <v>83513</v>
      </c>
    </row>
    <row r="265271">
      <c r="A265271" s="1" t="s">
        <v>83514</v>
      </c>
    </row>
    <row r="265272">
      <c r="A265272" s="1" t="s">
        <v>83515</v>
      </c>
    </row>
    <row r="265273">
      <c r="A265273" s="1" t="s">
        <v>83516</v>
      </c>
    </row>
    <row r="265274">
      <c r="A265274" s="1" t="s">
        <v>83517</v>
      </c>
    </row>
    <row r="265275">
      <c r="A265275" s="1" t="s">
        <v>83518</v>
      </c>
    </row>
    <row r="265276">
      <c r="A265276" s="1" t="s">
        <v>83519</v>
      </c>
    </row>
    <row r="265277">
      <c r="A265277" s="1" t="s">
        <v>83520</v>
      </c>
    </row>
    <row r="265278">
      <c r="A265278" s="1" t="s">
        <v>83521</v>
      </c>
    </row>
    <row r="265279">
      <c r="A265279" s="1" t="s">
        <v>83522</v>
      </c>
    </row>
    <row r="265280">
      <c r="A265280" s="1" t="s">
        <v>83523</v>
      </c>
    </row>
    <row r="265281">
      <c r="A265281" s="1" t="s">
        <v>83524</v>
      </c>
    </row>
    <row r="265282">
      <c r="A265282" s="1" t="s">
        <v>83525</v>
      </c>
    </row>
    <row r="265283">
      <c r="A265283" s="1" t="s">
        <v>83526</v>
      </c>
    </row>
    <row r="265284">
      <c r="A265284" s="1" t="s">
        <v>83527</v>
      </c>
    </row>
    <row r="265285">
      <c r="A265285" s="1" t="s">
        <v>83528</v>
      </c>
    </row>
    <row r="265286">
      <c r="A265286" s="1" t="s">
        <v>83529</v>
      </c>
    </row>
    <row r="265287">
      <c r="A265287" s="1" t="s">
        <v>83530</v>
      </c>
    </row>
    <row r="265288">
      <c r="A265288" s="1" t="s">
        <v>83531</v>
      </c>
    </row>
    <row r="265289">
      <c r="A265289" s="1" t="s">
        <v>83532</v>
      </c>
    </row>
    <row r="265290">
      <c r="A265290" s="1" t="s">
        <v>83533</v>
      </c>
    </row>
    <row r="265291">
      <c r="A265291" s="1" t="s">
        <v>83534</v>
      </c>
    </row>
    <row r="265292">
      <c r="A265292" s="1" t="s">
        <v>83535</v>
      </c>
    </row>
    <row r="265293">
      <c r="A265293" s="1" t="s">
        <v>83536</v>
      </c>
    </row>
    <row r="265294">
      <c r="A265294" s="1" t="s">
        <v>83537</v>
      </c>
    </row>
    <row r="265295">
      <c r="A265295" s="1" t="s">
        <v>83538</v>
      </c>
    </row>
    <row r="265296">
      <c r="A265296" s="1" t="s">
        <v>81614</v>
      </c>
    </row>
    <row r="265297">
      <c r="A265297" s="1" t="s">
        <v>83539</v>
      </c>
    </row>
    <row r="265298">
      <c r="A265298" s="1" t="s">
        <v>83540</v>
      </c>
    </row>
    <row r="265299">
      <c r="A265299" s="1" t="s">
        <v>83541</v>
      </c>
    </row>
    <row r="265300">
      <c r="A265300" s="1" t="s">
        <v>83542</v>
      </c>
    </row>
    <row r="265301">
      <c r="A265301" s="1" t="s">
        <v>83543</v>
      </c>
    </row>
    <row r="265302">
      <c r="A265302" s="3" t="str">
        <f> te</f>
        <v>#NAME?</v>
      </c>
    </row>
    <row r="265303">
      <c r="A265303" s="1" t="s">
        <v>83544</v>
      </c>
    </row>
    <row r="265304">
      <c r="A265304" s="1" t="s">
        <v>45605</v>
      </c>
    </row>
    <row r="265305">
      <c r="A265305" s="1" t="s">
        <v>83545</v>
      </c>
    </row>
    <row r="265306">
      <c r="A265306" s="1" t="s">
        <v>83547</v>
      </c>
    </row>
    <row r="265307">
      <c r="A265307" s="1" t="s">
        <v>83548</v>
      </c>
    </row>
    <row r="265308">
      <c r="A265308" s="1" t="s">
        <v>83549</v>
      </c>
    </row>
    <row r="265309">
      <c r="A265309" s="1" t="s">
        <v>83550</v>
      </c>
    </row>
    <row r="265310">
      <c r="A265310" s="1" t="s">
        <v>83551</v>
      </c>
    </row>
    <row r="265311">
      <c r="A265311" s="1" t="s">
        <v>83552</v>
      </c>
    </row>
    <row r="265312">
      <c r="A265312" s="1" t="s">
        <v>83553</v>
      </c>
    </row>
    <row r="265313">
      <c r="A265313" s="1" t="s">
        <v>10091</v>
      </c>
    </row>
    <row r="265314">
      <c r="A265314" s="1" t="s">
        <v>83554</v>
      </c>
    </row>
    <row r="265315">
      <c r="A265315" s="1" t="s">
        <v>83555</v>
      </c>
    </row>
    <row r="265316">
      <c r="A265316" s="1" t="s">
        <v>83556</v>
      </c>
    </row>
    <row r="265317">
      <c r="A265317" s="1" t="s">
        <v>48311</v>
      </c>
    </row>
    <row r="265318">
      <c r="A265318" s="1" t="s">
        <v>83557</v>
      </c>
    </row>
    <row r="265319">
      <c r="A265319" s="1" t="s">
        <v>2382</v>
      </c>
    </row>
    <row r="265320">
      <c r="A265320" s="1" t="s">
        <v>83558</v>
      </c>
    </row>
    <row r="265321">
      <c r="A265321" s="1" t="s">
        <v>83559</v>
      </c>
    </row>
    <row r="265322">
      <c r="A265322" s="1" t="s">
        <v>83560</v>
      </c>
    </row>
    <row r="265323">
      <c r="A265323" s="1" t="s">
        <v>45115</v>
      </c>
    </row>
    <row r="265324">
      <c r="A265324" s="1" t="s">
        <v>83561</v>
      </c>
    </row>
    <row r="265325">
      <c r="A265325" s="1" t="s">
        <v>83562</v>
      </c>
    </row>
    <row r="265326">
      <c r="A265326" s="1" t="s">
        <v>83563</v>
      </c>
    </row>
    <row r="265327">
      <c r="A265327" s="1" t="s">
        <v>83564</v>
      </c>
    </row>
    <row r="265328">
      <c r="A265328" s="1" t="s">
        <v>83565</v>
      </c>
    </row>
    <row r="265329">
      <c r="A265329" s="1" t="s">
        <v>83566</v>
      </c>
    </row>
    <row r="265330">
      <c r="A265330" s="1" t="s">
        <v>83567</v>
      </c>
    </row>
    <row r="265331">
      <c r="A265331" s="1" t="s">
        <v>186</v>
      </c>
    </row>
    <row r="265332">
      <c r="A265332" s="1" t="s">
        <v>83568</v>
      </c>
    </row>
    <row r="265333">
      <c r="A265333" s="1" t="s">
        <v>83569</v>
      </c>
    </row>
    <row r="265334">
      <c r="A265334" s="1" t="s">
        <v>43395</v>
      </c>
    </row>
    <row r="265335">
      <c r="A265335" s="3" t="str">
        <f/>
        <v>#ERROR!</v>
      </c>
    </row>
    <row r="265336">
      <c r="A265336" s="1" t="s">
        <v>83570</v>
      </c>
    </row>
    <row r="265337">
      <c r="A265337" s="4" t="s">
        <v>83571</v>
      </c>
    </row>
    <row r="265338">
      <c r="A265338" s="1" t="s">
        <v>83572</v>
      </c>
    </row>
    <row r="265339">
      <c r="A265339" s="1" t="s">
        <v>83573</v>
      </c>
    </row>
    <row r="265340">
      <c r="A265340" s="1" t="s">
        <v>83574</v>
      </c>
    </row>
    <row r="265341">
      <c r="A265341" s="1" t="s">
        <v>83575</v>
      </c>
    </row>
    <row r="265342">
      <c r="A265342" s="1" t="s">
        <v>83576</v>
      </c>
    </row>
    <row r="265343">
      <c r="A265343" s="1" t="s">
        <v>83577</v>
      </c>
    </row>
    <row r="265344">
      <c r="A265344" s="1" t="s">
        <v>83578</v>
      </c>
    </row>
    <row r="265345">
      <c r="A265345" s="1" t="s">
        <v>83579</v>
      </c>
    </row>
    <row r="265346">
      <c r="A265346" s="1" t="s">
        <v>83580</v>
      </c>
    </row>
    <row r="265347">
      <c r="A265347" s="1" t="s">
        <v>83581</v>
      </c>
    </row>
    <row r="265348">
      <c r="A265348" s="1" t="s">
        <v>83582</v>
      </c>
    </row>
    <row r="265349">
      <c r="A265349" s="1" t="s">
        <v>83583</v>
      </c>
    </row>
    <row r="265350">
      <c r="A265350" s="1" t="s">
        <v>83584</v>
      </c>
    </row>
    <row r="265351">
      <c r="A265351" s="1" t="s">
        <v>83585</v>
      </c>
    </row>
    <row r="265352">
      <c r="A265352" s="1" t="s">
        <v>83586</v>
      </c>
    </row>
    <row r="265353">
      <c r="A265353" s="1" t="s">
        <v>83587</v>
      </c>
    </row>
    <row r="265354">
      <c r="A265354" s="1" t="s">
        <v>83588</v>
      </c>
    </row>
    <row r="265355">
      <c r="A265355" s="1" t="s">
        <v>83589</v>
      </c>
    </row>
    <row r="265356">
      <c r="A265356" s="1" t="s">
        <v>83590</v>
      </c>
    </row>
    <row r="265357">
      <c r="A265357" s="1" t="s">
        <v>83591</v>
      </c>
    </row>
    <row r="265358">
      <c r="A265358" s="1" t="s">
        <v>83592</v>
      </c>
    </row>
    <row r="265359">
      <c r="A265359" s="1" t="s">
        <v>83593</v>
      </c>
    </row>
    <row r="265360">
      <c r="A265360" s="1" t="s">
        <v>83594</v>
      </c>
    </row>
    <row r="265361">
      <c r="A265361" s="1" t="s">
        <v>83595</v>
      </c>
    </row>
    <row r="265362">
      <c r="A265362" s="1" t="s">
        <v>83596</v>
      </c>
    </row>
    <row r="265363">
      <c r="A265363" s="1" t="s">
        <v>83597</v>
      </c>
    </row>
    <row r="265364">
      <c r="A265364" s="1" t="s">
        <v>83549</v>
      </c>
    </row>
    <row r="265365">
      <c r="A265365" s="1" t="s">
        <v>83550</v>
      </c>
    </row>
    <row r="265366">
      <c r="A265366" s="1" t="s">
        <v>83551</v>
      </c>
    </row>
    <row r="265367">
      <c r="A265367" s="1" t="s">
        <v>83552</v>
      </c>
    </row>
    <row r="265368">
      <c r="A265368" s="1" t="s">
        <v>83553</v>
      </c>
    </row>
    <row r="265369">
      <c r="A265369" s="1" t="s">
        <v>83554</v>
      </c>
    </row>
    <row r="265370">
      <c r="A265370" s="1" t="s">
        <v>83555</v>
      </c>
    </row>
    <row r="265371">
      <c r="A265371" s="1" t="s">
        <v>83556</v>
      </c>
    </row>
    <row r="265372">
      <c r="A265372" s="1" t="s">
        <v>48311</v>
      </c>
    </row>
    <row r="265373">
      <c r="A265373" s="1" t="s">
        <v>83557</v>
      </c>
    </row>
    <row r="265374">
      <c r="A265374" s="1" t="s">
        <v>83558</v>
      </c>
    </row>
    <row r="265375">
      <c r="A265375" s="1" t="s">
        <v>83559</v>
      </c>
    </row>
    <row r="265376">
      <c r="A265376" s="1" t="s">
        <v>83560</v>
      </c>
    </row>
    <row r="265377">
      <c r="A265377" s="1" t="s">
        <v>45115</v>
      </c>
    </row>
    <row r="265378">
      <c r="A265378" s="1" t="s">
        <v>83561</v>
      </c>
    </row>
    <row r="265379">
      <c r="A265379" s="1" t="s">
        <v>83562</v>
      </c>
    </row>
    <row r="265380">
      <c r="A265380" s="1" t="s">
        <v>83563</v>
      </c>
    </row>
    <row r="265381">
      <c r="A265381" s="1" t="s">
        <v>83564</v>
      </c>
    </row>
    <row r="265382">
      <c r="A265382" s="1" t="s">
        <v>83565</v>
      </c>
    </row>
    <row r="265383">
      <c r="A265383" s="1" t="s">
        <v>83566</v>
      </c>
    </row>
    <row r="265384">
      <c r="A265384" s="1" t="s">
        <v>83567</v>
      </c>
    </row>
    <row r="265385">
      <c r="A265385" s="1" t="s">
        <v>83568</v>
      </c>
    </row>
    <row r="265386">
      <c r="A265386" s="1" t="s">
        <v>83569</v>
      </c>
    </row>
    <row r="265387">
      <c r="A265387" s="1" t="s">
        <v>43395</v>
      </c>
    </row>
    <row r="265388">
      <c r="A265388" s="4" t="s">
        <v>83571</v>
      </c>
    </row>
    <row r="265389">
      <c r="A265389" s="1" t="s">
        <v>83572</v>
      </c>
    </row>
    <row r="265390">
      <c r="A265390" s="1" t="s">
        <v>83573</v>
      </c>
    </row>
    <row r="265391">
      <c r="A265391" s="1" t="s">
        <v>83574</v>
      </c>
    </row>
    <row r="265392">
      <c r="A265392" s="1" t="s">
        <v>83575</v>
      </c>
    </row>
    <row r="265393">
      <c r="A265393" s="1" t="s">
        <v>83576</v>
      </c>
    </row>
    <row r="265394">
      <c r="A265394" s="1" t="s">
        <v>83577</v>
      </c>
    </row>
    <row r="265395">
      <c r="A265395" s="1" t="s">
        <v>83578</v>
      </c>
    </row>
    <row r="265396">
      <c r="A265396" s="1" t="s">
        <v>83579</v>
      </c>
    </row>
    <row r="265397">
      <c r="A265397" s="1" t="s">
        <v>83580</v>
      </c>
    </row>
    <row r="265398">
      <c r="A265398" s="1" t="s">
        <v>83581</v>
      </c>
    </row>
    <row r="265399">
      <c r="A265399" s="1" t="s">
        <v>83582</v>
      </c>
    </row>
    <row r="265400">
      <c r="A265400" s="1" t="s">
        <v>83583</v>
      </c>
    </row>
    <row r="265401">
      <c r="A265401" s="1" t="s">
        <v>83584</v>
      </c>
    </row>
    <row r="265402">
      <c r="A265402" s="1" t="s">
        <v>83585</v>
      </c>
    </row>
    <row r="265403">
      <c r="A265403" s="1" t="s">
        <v>83586</v>
      </c>
    </row>
    <row r="265404">
      <c r="A265404" s="1" t="s">
        <v>83587</v>
      </c>
    </row>
    <row r="265405">
      <c r="A265405" s="1" t="s">
        <v>83588</v>
      </c>
    </row>
    <row r="265406">
      <c r="A265406" s="1" t="s">
        <v>83589</v>
      </c>
    </row>
    <row r="265407">
      <c r="A265407" s="1" t="s">
        <v>83590</v>
      </c>
    </row>
    <row r="265408">
      <c r="A265408" s="1" t="s">
        <v>83591</v>
      </c>
    </row>
    <row r="265409">
      <c r="A265409" s="1" t="s">
        <v>83592</v>
      </c>
    </row>
    <row r="265410">
      <c r="A265410" s="1" t="s">
        <v>83593</v>
      </c>
    </row>
    <row r="265411">
      <c r="A265411" s="1" t="s">
        <v>83594</v>
      </c>
    </row>
    <row r="265412">
      <c r="A265412" s="1" t="s">
        <v>83595</v>
      </c>
    </row>
    <row r="265413">
      <c r="A265413" s="1" t="s">
        <v>83596</v>
      </c>
    </row>
    <row r="265414">
      <c r="A265414" s="1" t="s">
        <v>83598</v>
      </c>
    </row>
    <row r="265415">
      <c r="A265415" s="1" t="s">
        <v>83599</v>
      </c>
    </row>
    <row r="265416">
      <c r="A265416" s="1" t="s">
        <v>83600</v>
      </c>
    </row>
    <row r="265417">
      <c r="A265417" s="1" t="s">
        <v>83601</v>
      </c>
    </row>
    <row r="265418">
      <c r="A265418" s="3" t="str">
        <f> ky CRAY &gt; ~ on fey ye, WL OT ag &gt;</f>
        <v>#ERROR!</v>
      </c>
    </row>
    <row r="265419">
      <c r="A265419" s="1" t="s">
        <v>83602</v>
      </c>
    </row>
    <row r="265420">
      <c r="A265420" s="1" t="s">
        <v>83603</v>
      </c>
    </row>
    <row r="265421">
      <c r="A265421" s="3" t="str">
        <f>+s abe Seo py ri NS Poe ne! ST 7 ae ae bh</f>
        <v>#ERROR!</v>
      </c>
    </row>
    <row r="265422">
      <c r="A265422" s="1" t="s">
        <v>83604</v>
      </c>
    </row>
    <row r="265423">
      <c r="A265423" s="1" t="s">
        <v>83605</v>
      </c>
    </row>
    <row r="265424">
      <c r="A265424" s="1" t="s">
        <v>83606</v>
      </c>
    </row>
    <row r="265425">
      <c r="A265425" s="1" t="s">
        <v>83607</v>
      </c>
    </row>
    <row r="265426">
      <c r="A265426" s="1" t="s">
        <v>83608</v>
      </c>
    </row>
    <row r="265427">
      <c r="A265427" s="1" t="s">
        <v>83609</v>
      </c>
    </row>
    <row r="265428">
      <c r="A265428" s="1" t="s">
        <v>83610</v>
      </c>
    </row>
    <row r="265429">
      <c r="A265429" s="1" t="s">
        <v>83611</v>
      </c>
    </row>
    <row r="265430">
      <c r="A265430" s="1" t="s">
        <v>83612</v>
      </c>
    </row>
    <row r="265431">
      <c r="A265431" s="1" t="s">
        <v>83613</v>
      </c>
    </row>
    <row r="265432">
      <c r="A265432" s="1" t="s">
        <v>83614</v>
      </c>
    </row>
    <row r="265433">
      <c r="A265433" s="1" t="s">
        <v>83615</v>
      </c>
    </row>
    <row r="265434">
      <c r="A265434" s="1" t="s">
        <v>83616</v>
      </c>
    </row>
    <row r="265435">
      <c r="A265435" s="1" t="s">
        <v>83617</v>
      </c>
    </row>
    <row r="265436">
      <c r="A265436" s="1" t="s">
        <v>83618</v>
      </c>
    </row>
    <row r="265437">
      <c r="A265437" s="1" t="s">
        <v>83619</v>
      </c>
    </row>
    <row r="265438">
      <c r="A265438" s="1" t="s">
        <v>83620</v>
      </c>
    </row>
    <row r="265439">
      <c r="A265439" s="1" t="s">
        <v>83621</v>
      </c>
    </row>
    <row r="265440">
      <c r="A265440" s="1" t="s">
        <v>83622</v>
      </c>
    </row>
    <row r="265441">
      <c r="A265441" s="1" t="s">
        <v>83623</v>
      </c>
    </row>
    <row r="265442">
      <c r="A265442" s="1" t="s">
        <v>83624</v>
      </c>
    </row>
    <row r="265443">
      <c r="A265443" s="1" t="s">
        <v>83625</v>
      </c>
    </row>
    <row r="265444">
      <c r="A265444" s="1" t="s">
        <v>83626</v>
      </c>
    </row>
    <row r="265445">
      <c r="A265445" s="1" t="s">
        <v>83627</v>
      </c>
    </row>
    <row r="265446">
      <c r="A265446" s="1" t="s">
        <v>83628</v>
      </c>
    </row>
    <row r="265447">
      <c r="A265447" s="1" t="s">
        <v>83629</v>
      </c>
    </row>
    <row r="265448">
      <c r="A265448" s="1" t="s">
        <v>83630</v>
      </c>
    </row>
    <row r="265449">
      <c r="A265449" s="1" t="s">
        <v>83631</v>
      </c>
    </row>
    <row r="265450">
      <c r="A265450" s="1" t="s">
        <v>83632</v>
      </c>
    </row>
    <row r="265451">
      <c r="A265451" s="1" t="s">
        <v>83633</v>
      </c>
    </row>
    <row r="265452">
      <c r="A265452" s="1" t="s">
        <v>83634</v>
      </c>
    </row>
    <row r="265453">
      <c r="A265453" s="1" t="s">
        <v>83635</v>
      </c>
    </row>
    <row r="265454">
      <c r="A265454" s="1" t="s">
        <v>83636</v>
      </c>
    </row>
    <row r="265455">
      <c r="A265455" s="1" t="s">
        <v>83637</v>
      </c>
    </row>
    <row r="265456">
      <c r="A265456" s="1" t="s">
        <v>83638</v>
      </c>
    </row>
    <row r="265457">
      <c r="A265457" s="1" t="s">
        <v>83639</v>
      </c>
    </row>
    <row r="265458">
      <c r="A265458" s="1" t="s">
        <v>83640</v>
      </c>
    </row>
    <row r="265459">
      <c r="A265459" s="1" t="s">
        <v>83641</v>
      </c>
    </row>
    <row r="265460">
      <c r="A265460" s="1" t="s">
        <v>83642</v>
      </c>
    </row>
    <row r="265461">
      <c r="A265461" s="1" t="s">
        <v>83643</v>
      </c>
    </row>
    <row r="265462">
      <c r="A265462" s="1" t="s">
        <v>83644</v>
      </c>
    </row>
    <row r="265463">
      <c r="A265463" s="1" t="s">
        <v>83645</v>
      </c>
    </row>
    <row r="265464">
      <c r="A265464" s="1" t="s">
        <v>83646</v>
      </c>
    </row>
    <row r="265465">
      <c r="A265465" s="1" t="s">
        <v>83647</v>
      </c>
    </row>
    <row r="265466">
      <c r="A265466" s="1" t="s">
        <v>83648</v>
      </c>
    </row>
    <row r="265467">
      <c r="A265467" s="1" t="s">
        <v>83649</v>
      </c>
    </row>
    <row r="265468">
      <c r="A265468" s="1" t="s">
        <v>83650</v>
      </c>
    </row>
    <row r="265469">
      <c r="A265469" s="1" t="s">
        <v>83651</v>
      </c>
    </row>
    <row r="265470">
      <c r="A265470" s="1" t="s">
        <v>83652</v>
      </c>
    </row>
    <row r="265471">
      <c r="A265471" s="1" t="s">
        <v>83653</v>
      </c>
    </row>
    <row r="265472">
      <c r="A265472" s="1" t="s">
        <v>83654</v>
      </c>
    </row>
    <row r="265473">
      <c r="A265473" s="1" t="s">
        <v>83655</v>
      </c>
    </row>
    <row r="265474">
      <c r="A265474" s="1" t="s">
        <v>83656</v>
      </c>
    </row>
    <row r="265475">
      <c r="A265475" s="1" t="s">
        <v>83657</v>
      </c>
    </row>
    <row r="265476">
      <c r="A265476" s="1" t="s">
        <v>83658</v>
      </c>
    </row>
    <row r="265477">
      <c r="A265477" s="1" t="s">
        <v>83659</v>
      </c>
    </row>
    <row r="265478">
      <c r="A265478" s="1" t="s">
        <v>83660</v>
      </c>
    </row>
    <row r="265479">
      <c r="A265479" s="1" t="s">
        <v>83661</v>
      </c>
    </row>
    <row r="265480">
      <c r="A265480" s="1" t="s">
        <v>83662</v>
      </c>
    </row>
    <row r="265481">
      <c r="A265481" s="1" t="s">
        <v>83663</v>
      </c>
    </row>
    <row r="265482">
      <c r="A265482" s="1" t="s">
        <v>83664</v>
      </c>
    </row>
    <row r="265483">
      <c r="A265483" s="1" t="s">
        <v>83665</v>
      </c>
    </row>
    <row r="265484">
      <c r="A265484" s="1" t="s">
        <v>83666</v>
      </c>
    </row>
    <row r="265485">
      <c r="A265485" s="1" t="s">
        <v>83667</v>
      </c>
    </row>
    <row r="265486">
      <c r="A265486" s="1" t="s">
        <v>83668</v>
      </c>
    </row>
    <row r="265487">
      <c r="A265487" s="1" t="s">
        <v>83669</v>
      </c>
    </row>
    <row r="265488">
      <c r="A265488" s="1" t="s">
        <v>83670</v>
      </c>
    </row>
    <row r="265489">
      <c r="A265489" s="1" t="s">
        <v>83671</v>
      </c>
    </row>
    <row r="265490">
      <c r="A265490" s="1" t="s">
        <v>83672</v>
      </c>
    </row>
    <row r="265491">
      <c r="A265491" s="1" t="s">
        <v>83673</v>
      </c>
    </row>
    <row r="265492">
      <c r="A265492" s="1" t="s">
        <v>83674</v>
      </c>
    </row>
    <row r="265493">
      <c r="A265493" s="1" t="s">
        <v>83675</v>
      </c>
    </row>
    <row r="265494">
      <c r="A265494" s="1" t="s">
        <v>83676</v>
      </c>
    </row>
    <row r="265495">
      <c r="A265495" s="1" t="s">
        <v>83677</v>
      </c>
    </row>
    <row r="265496">
      <c r="A265496" s="1" t="s">
        <v>83678</v>
      </c>
    </row>
    <row r="265497">
      <c r="A265497" s="1" t="s">
        <v>83679</v>
      </c>
    </row>
    <row r="265498">
      <c r="A265498" s="1" t="s">
        <v>83680</v>
      </c>
    </row>
    <row r="265499">
      <c r="A265499" s="1" t="s">
        <v>83681</v>
      </c>
    </row>
    <row r="265500">
      <c r="A265500" s="1" t="s">
        <v>83682</v>
      </c>
    </row>
    <row r="265501">
      <c r="A265501" s="1" t="s">
        <v>83683</v>
      </c>
    </row>
    <row r="265502">
      <c r="A265502" s="3" t="str">
        <f> r : a a Mi . ats SAH er ae 1</f>
        <v>#ERROR!</v>
      </c>
    </row>
    <row r="265503">
      <c r="A265503" s="1" t="s">
        <v>83684</v>
      </c>
    </row>
    <row r="265504">
      <c r="A265504" s="1" t="s">
        <v>83685</v>
      </c>
    </row>
    <row r="265505">
      <c r="A265505" s="1" t="s">
        <v>83686</v>
      </c>
    </row>
    <row r="265506">
      <c r="A265506" s="1" t="s">
        <v>83687</v>
      </c>
    </row>
    <row r="265507">
      <c r="A265507" s="1" t="s">
        <v>83688</v>
      </c>
    </row>
    <row r="265508">
      <c r="A265508" s="1" t="s">
        <v>83689</v>
      </c>
    </row>
    <row r="265509">
      <c r="A265509" s="1" t="s">
        <v>83690</v>
      </c>
    </row>
    <row r="265510">
      <c r="A265510" s="1" t="s">
        <v>83691</v>
      </c>
    </row>
    <row r="265511">
      <c r="A265511" s="1" t="s">
        <v>83692</v>
      </c>
    </row>
    <row r="265512">
      <c r="A265512" s="1" t="s">
        <v>83693</v>
      </c>
    </row>
    <row r="265513">
      <c r="A265513" s="1" t="s">
        <v>83694</v>
      </c>
    </row>
    <row r="265514">
      <c r="A265514" s="1" t="s">
        <v>83695</v>
      </c>
    </row>
    <row r="265515">
      <c r="A265515" s="1" t="s">
        <v>83696</v>
      </c>
    </row>
    <row r="265516">
      <c r="A265516" s="1" t="s">
        <v>1858</v>
      </c>
    </row>
    <row r="265517">
      <c r="A265517" s="1" t="s">
        <v>83697</v>
      </c>
    </row>
    <row r="265518">
      <c r="A265518" s="1" t="s">
        <v>83698</v>
      </c>
    </row>
    <row r="265519">
      <c r="A265519" s="1" t="s">
        <v>83699</v>
      </c>
    </row>
    <row r="265520">
      <c r="A265520" s="1" t="s">
        <v>83700</v>
      </c>
    </row>
    <row r="265521">
      <c r="A265521" s="1" t="s">
        <v>83701</v>
      </c>
    </row>
    <row r="265522">
      <c r="A265522" s="1" t="s">
        <v>83702</v>
      </c>
    </row>
    <row r="265523">
      <c r="A265523" s="1" t="s">
        <v>83703</v>
      </c>
    </row>
    <row r="265524">
      <c r="A265524" s="1" t="s">
        <v>83704</v>
      </c>
    </row>
    <row r="265525">
      <c r="A265525" s="1" t="s">
        <v>83705</v>
      </c>
    </row>
    <row r="265526">
      <c r="A265526" s="1" t="s">
        <v>83706</v>
      </c>
    </row>
    <row r="265527">
      <c r="A265527" s="1" t="s">
        <v>83707</v>
      </c>
    </row>
    <row r="265528">
      <c r="A265528" s="1" t="s">
        <v>83600</v>
      </c>
    </row>
    <row r="265529">
      <c r="A265529" s="1" t="s">
        <v>83601</v>
      </c>
    </row>
    <row r="265530">
      <c r="A265530" s="3" t="str">
        <f> ky CRAY &gt; ~ on fey ye, WL OT ag &gt;</f>
        <v>#ERROR!</v>
      </c>
    </row>
    <row r="265531">
      <c r="A265531" s="1" t="s">
        <v>83602</v>
      </c>
    </row>
    <row r="265532">
      <c r="A265532" s="1" t="s">
        <v>83603</v>
      </c>
    </row>
    <row r="265533">
      <c r="A265533" s="3" t="str">
        <f>+s abe Seo py ri NS Poe ne! ST 7 ae ae bh</f>
        <v>#ERROR!</v>
      </c>
    </row>
    <row r="265534">
      <c r="A265534" s="1" t="s">
        <v>83604</v>
      </c>
    </row>
    <row r="265535">
      <c r="A265535" s="1" t="s">
        <v>83605</v>
      </c>
    </row>
    <row r="265536">
      <c r="A265536" s="1" t="s">
        <v>83606</v>
      </c>
    </row>
    <row r="265537">
      <c r="A265537" s="1" t="s">
        <v>83607</v>
      </c>
    </row>
    <row r="265538">
      <c r="A265538" s="1" t="s">
        <v>83608</v>
      </c>
    </row>
    <row r="265539">
      <c r="A265539" s="1" t="s">
        <v>83609</v>
      </c>
    </row>
    <row r="265540">
      <c r="A265540" s="1" t="s">
        <v>83610</v>
      </c>
    </row>
    <row r="265541">
      <c r="A265541" s="1" t="s">
        <v>83611</v>
      </c>
    </row>
    <row r="265542">
      <c r="A265542" s="1" t="s">
        <v>83612</v>
      </c>
    </row>
    <row r="265543">
      <c r="A265543" s="1" t="s">
        <v>83613</v>
      </c>
    </row>
    <row r="265544">
      <c r="A265544" s="1" t="s">
        <v>83614</v>
      </c>
    </row>
    <row r="265545">
      <c r="A265545" s="1" t="s">
        <v>83615</v>
      </c>
    </row>
    <row r="265546">
      <c r="A265546" s="1" t="s">
        <v>83616</v>
      </c>
    </row>
    <row r="265547">
      <c r="A265547" s="1" t="s">
        <v>83617</v>
      </c>
    </row>
    <row r="265548">
      <c r="A265548" s="1" t="s">
        <v>83618</v>
      </c>
    </row>
    <row r="265549">
      <c r="A265549" s="1" t="s">
        <v>83619</v>
      </c>
    </row>
    <row r="265550">
      <c r="A265550" s="1" t="s">
        <v>83620</v>
      </c>
    </row>
    <row r="265551">
      <c r="A265551" s="1" t="s">
        <v>83621</v>
      </c>
    </row>
    <row r="265552">
      <c r="A265552" s="1" t="s">
        <v>83622</v>
      </c>
    </row>
    <row r="265553">
      <c r="A265553" s="1" t="s">
        <v>83623</v>
      </c>
    </row>
    <row r="265554">
      <c r="A265554" s="1" t="s">
        <v>83624</v>
      </c>
    </row>
    <row r="265555">
      <c r="A265555" s="1" t="s">
        <v>83625</v>
      </c>
    </row>
    <row r="265556">
      <c r="A265556" s="1" t="s">
        <v>83626</v>
      </c>
    </row>
    <row r="265557">
      <c r="A265557" s="1" t="s">
        <v>83627</v>
      </c>
    </row>
    <row r="265558">
      <c r="A265558" s="1" t="s">
        <v>83628</v>
      </c>
    </row>
    <row r="265559">
      <c r="A265559" s="1" t="s">
        <v>83629</v>
      </c>
    </row>
    <row r="265560">
      <c r="A265560" s="1" t="s">
        <v>83630</v>
      </c>
    </row>
    <row r="265561">
      <c r="A265561" s="1" t="s">
        <v>83631</v>
      </c>
    </row>
    <row r="265562">
      <c r="A265562" s="1" t="s">
        <v>83632</v>
      </c>
    </row>
    <row r="265563">
      <c r="A265563" s="1" t="s">
        <v>83633</v>
      </c>
    </row>
    <row r="265564">
      <c r="A265564" s="1" t="s">
        <v>83634</v>
      </c>
    </row>
    <row r="265565">
      <c r="A265565" s="1" t="s">
        <v>83635</v>
      </c>
    </row>
    <row r="265566">
      <c r="A265566" s="1" t="s">
        <v>83636</v>
      </c>
    </row>
    <row r="265567">
      <c r="A265567" s="1" t="s">
        <v>83637</v>
      </c>
    </row>
    <row r="265568">
      <c r="A265568" s="1" t="s">
        <v>83638</v>
      </c>
    </row>
    <row r="265569">
      <c r="A265569" s="1" t="s">
        <v>83639</v>
      </c>
    </row>
    <row r="265570">
      <c r="A265570" s="1" t="s">
        <v>83640</v>
      </c>
    </row>
    <row r="265571">
      <c r="A265571" s="1" t="s">
        <v>83641</v>
      </c>
    </row>
    <row r="265572">
      <c r="A265572" s="1" t="s">
        <v>83642</v>
      </c>
    </row>
    <row r="265573">
      <c r="A265573" s="1" t="s">
        <v>83643</v>
      </c>
    </row>
    <row r="265574">
      <c r="A265574" s="1" t="s">
        <v>83644</v>
      </c>
    </row>
    <row r="265575">
      <c r="A265575" s="1" t="s">
        <v>83645</v>
      </c>
    </row>
    <row r="265576">
      <c r="A265576" s="1" t="s">
        <v>83646</v>
      </c>
    </row>
    <row r="265577">
      <c r="A265577" s="1" t="s">
        <v>83647</v>
      </c>
    </row>
    <row r="265578">
      <c r="A265578" s="1" t="s">
        <v>83648</v>
      </c>
    </row>
    <row r="265579">
      <c r="A265579" s="1" t="s">
        <v>83649</v>
      </c>
    </row>
    <row r="265580">
      <c r="A265580" s="1" t="s">
        <v>83650</v>
      </c>
    </row>
    <row r="265581">
      <c r="A265581" s="1" t="s">
        <v>83651</v>
      </c>
    </row>
    <row r="265582">
      <c r="A265582" s="1" t="s">
        <v>83652</v>
      </c>
    </row>
    <row r="265583">
      <c r="A265583" s="1" t="s">
        <v>83653</v>
      </c>
    </row>
    <row r="265584">
      <c r="A265584" s="1" t="s">
        <v>83654</v>
      </c>
    </row>
    <row r="265585">
      <c r="A265585" s="1" t="s">
        <v>83655</v>
      </c>
    </row>
    <row r="265586">
      <c r="A265586" s="1" t="s">
        <v>83656</v>
      </c>
    </row>
    <row r="265587">
      <c r="A265587" s="1" t="s">
        <v>83657</v>
      </c>
    </row>
    <row r="265588">
      <c r="A265588" s="1" t="s">
        <v>83658</v>
      </c>
    </row>
    <row r="265589">
      <c r="A265589" s="1" t="s">
        <v>83659</v>
      </c>
    </row>
    <row r="265590">
      <c r="A265590" s="1" t="s">
        <v>83660</v>
      </c>
    </row>
    <row r="265591">
      <c r="A265591" s="1" t="s">
        <v>83661</v>
      </c>
    </row>
    <row r="265592">
      <c r="A265592" s="1" t="s">
        <v>83662</v>
      </c>
    </row>
    <row r="265593">
      <c r="A265593" s="1" t="s">
        <v>83663</v>
      </c>
    </row>
    <row r="265594">
      <c r="A265594" s="1" t="s">
        <v>83664</v>
      </c>
    </row>
    <row r="265595">
      <c r="A265595" s="1" t="s">
        <v>83665</v>
      </c>
    </row>
    <row r="265596">
      <c r="A265596" s="1" t="s">
        <v>83666</v>
      </c>
    </row>
    <row r="265597">
      <c r="A265597" s="1" t="s">
        <v>83667</v>
      </c>
    </row>
    <row r="265598">
      <c r="A265598" s="1" t="s">
        <v>83668</v>
      </c>
    </row>
    <row r="265599">
      <c r="A265599" s="1" t="s">
        <v>83669</v>
      </c>
    </row>
    <row r="265600">
      <c r="A265600" s="1" t="s">
        <v>83670</v>
      </c>
    </row>
    <row r="265601">
      <c r="A265601" s="1" t="s">
        <v>83671</v>
      </c>
    </row>
    <row r="265602">
      <c r="A265602" s="1" t="s">
        <v>83672</v>
      </c>
    </row>
    <row r="265603">
      <c r="A265603" s="1" t="s">
        <v>83673</v>
      </c>
    </row>
    <row r="265604">
      <c r="A265604" s="1" t="s">
        <v>83674</v>
      </c>
    </row>
    <row r="265605">
      <c r="A265605" s="1" t="s">
        <v>83675</v>
      </c>
    </row>
    <row r="265606">
      <c r="A265606" s="1" t="s">
        <v>83676</v>
      </c>
    </row>
    <row r="265607">
      <c r="A265607" s="1" t="s">
        <v>83677</v>
      </c>
    </row>
    <row r="265608">
      <c r="A265608" s="1" t="s">
        <v>83678</v>
      </c>
    </row>
    <row r="265609">
      <c r="A265609" s="1" t="s">
        <v>83679</v>
      </c>
    </row>
    <row r="265610">
      <c r="A265610" s="1" t="s">
        <v>83680</v>
      </c>
    </row>
    <row r="265611">
      <c r="A265611" s="1" t="s">
        <v>83681</v>
      </c>
    </row>
    <row r="265612">
      <c r="A265612" s="1" t="s">
        <v>83682</v>
      </c>
    </row>
    <row r="265613">
      <c r="A265613" s="1" t="s">
        <v>83683</v>
      </c>
    </row>
    <row r="265614">
      <c r="A265614" s="3" t="str">
        <f> r : a a Mi . ats SAH er ae 1</f>
        <v>#ERROR!</v>
      </c>
    </row>
    <row r="265615">
      <c r="A265615" s="1" t="s">
        <v>83684</v>
      </c>
    </row>
    <row r="265616">
      <c r="A265616" s="1" t="s">
        <v>83685</v>
      </c>
    </row>
    <row r="265617">
      <c r="A265617" s="1" t="s">
        <v>83686</v>
      </c>
    </row>
    <row r="265618">
      <c r="A265618" s="1" t="s">
        <v>83687</v>
      </c>
    </row>
    <row r="265619">
      <c r="A265619" s="1" t="s">
        <v>83688</v>
      </c>
    </row>
    <row r="265620">
      <c r="A265620" s="1" t="s">
        <v>83689</v>
      </c>
    </row>
    <row r="265621">
      <c r="A265621" s="1" t="s">
        <v>83690</v>
      </c>
    </row>
    <row r="265622">
      <c r="A265622" s="1" t="s">
        <v>83691</v>
      </c>
    </row>
    <row r="265623">
      <c r="A265623" s="1" t="s">
        <v>83692</v>
      </c>
    </row>
    <row r="265624">
      <c r="A265624" s="1" t="s">
        <v>83693</v>
      </c>
    </row>
    <row r="265625">
      <c r="A265625" s="1" t="s">
        <v>83694</v>
      </c>
    </row>
    <row r="265626">
      <c r="A265626" s="1" t="s">
        <v>83695</v>
      </c>
    </row>
    <row r="265627">
      <c r="A265627" s="1" t="s">
        <v>83696</v>
      </c>
    </row>
    <row r="265628">
      <c r="A265628" s="1" t="s">
        <v>83697</v>
      </c>
    </row>
    <row r="265629">
      <c r="A265629" s="1" t="s">
        <v>83698</v>
      </c>
    </row>
    <row r="265630">
      <c r="A265630" s="1" t="s">
        <v>83699</v>
      </c>
    </row>
    <row r="265631">
      <c r="A265631" s="1" t="s">
        <v>83700</v>
      </c>
    </row>
    <row r="265632">
      <c r="A265632" s="1" t="s">
        <v>83701</v>
      </c>
    </row>
    <row r="265633">
      <c r="A265633" s="1" t="s">
        <v>83702</v>
      </c>
    </row>
    <row r="265634">
      <c r="A265634" s="1" t="s">
        <v>83703</v>
      </c>
    </row>
    <row r="265635">
      <c r="A265635" s="1" t="s">
        <v>83704</v>
      </c>
    </row>
    <row r="265636">
      <c r="A265636" s="1" t="s">
        <v>83705</v>
      </c>
    </row>
    <row r="265637">
      <c r="A265637" s="1" t="s">
        <v>83706</v>
      </c>
    </row>
    <row r="265638">
      <c r="A265638" s="1" t="s">
        <v>83708</v>
      </c>
    </row>
    <row r="265639">
      <c r="A265639" s="1" t="s">
        <v>83709</v>
      </c>
    </row>
    <row r="265640">
      <c r="A265640" s="1" t="s">
        <v>83710</v>
      </c>
    </row>
    <row r="265641">
      <c r="A265641" s="1" t="s">
        <v>83711</v>
      </c>
    </row>
    <row r="265642">
      <c r="A265642" s="1" t="s">
        <v>83712</v>
      </c>
    </row>
    <row r="265643">
      <c r="A265643" s="1" t="s">
        <v>83713</v>
      </c>
    </row>
    <row r="265644">
      <c r="A265644" s="1" t="s">
        <v>83714</v>
      </c>
    </row>
    <row r="265645">
      <c r="A265645" s="1" t="s">
        <v>83715</v>
      </c>
    </row>
    <row r="265646">
      <c r="A265646" s="1" t="s">
        <v>83716</v>
      </c>
    </row>
    <row r="265647">
      <c r="A265647" s="1" t="s">
        <v>83717</v>
      </c>
    </row>
    <row r="265648">
      <c r="A265648" s="1" t="s">
        <v>83718</v>
      </c>
    </row>
    <row r="265649">
      <c r="A265649" s="1" t="s">
        <v>83719</v>
      </c>
    </row>
    <row r="265650">
      <c r="A265650" s="1" t="s">
        <v>83720</v>
      </c>
    </row>
    <row r="265651">
      <c r="A265651" s="1" t="s">
        <v>83721</v>
      </c>
    </row>
    <row r="265652">
      <c r="A265652" s="1" t="s">
        <v>83722</v>
      </c>
    </row>
    <row r="265653">
      <c r="A265653" s="1" t="s">
        <v>83723</v>
      </c>
    </row>
    <row r="265654">
      <c r="A265654" s="1" t="s">
        <v>83724</v>
      </c>
    </row>
    <row r="265655">
      <c r="A265655" s="1" t="s">
        <v>83725</v>
      </c>
    </row>
    <row r="265656">
      <c r="A265656" s="1" t="s">
        <v>83726</v>
      </c>
    </row>
    <row r="265657">
      <c r="A265657" s="1" t="s">
        <v>83727</v>
      </c>
    </row>
    <row r="265658">
      <c r="A265658" s="1" t="s">
        <v>83728</v>
      </c>
    </row>
    <row r="265659">
      <c r="A265659" s="3" t="str">
        <f> BUN | Lh Ree a ae . A Reet AN we</f>
        <v>#ERROR!</v>
      </c>
    </row>
    <row r="265660">
      <c r="A265660" s="1" t="s">
        <v>83729</v>
      </c>
    </row>
    <row r="265661">
      <c r="A265661" s="1" t="s">
        <v>83730</v>
      </c>
    </row>
    <row r="265662">
      <c r="A265662" s="1" t="s">
        <v>83731</v>
      </c>
    </row>
    <row r="265663">
      <c r="A265663" s="1" t="s">
        <v>83732</v>
      </c>
    </row>
    <row r="265664">
      <c r="A265664" s="1" t="s">
        <v>83733</v>
      </c>
    </row>
    <row r="265665">
      <c r="A265665" s="1" t="s">
        <v>83734</v>
      </c>
    </row>
    <row r="265666">
      <c r="A265666" s="1" t="s">
        <v>83735</v>
      </c>
    </row>
    <row r="265667">
      <c r="A265667" s="1" t="s">
        <v>83736</v>
      </c>
    </row>
    <row r="265668">
      <c r="A265668" s="1" t="s">
        <v>83737</v>
      </c>
    </row>
    <row r="265669">
      <c r="A265669" s="1" t="s">
        <v>83738</v>
      </c>
    </row>
    <row r="265670">
      <c r="A265670" s="1" t="s">
        <v>83739</v>
      </c>
    </row>
    <row r="265671">
      <c r="A265671" s="1" t="s">
        <v>83740</v>
      </c>
    </row>
    <row r="265672">
      <c r="A265672" s="1" t="s">
        <v>83741</v>
      </c>
    </row>
    <row r="265673">
      <c r="A265673" s="1" t="s">
        <v>83742</v>
      </c>
    </row>
    <row r="265674">
      <c r="A265674" s="1" t="s">
        <v>83743</v>
      </c>
    </row>
    <row r="265675">
      <c r="A265675" s="1" t="s">
        <v>83744</v>
      </c>
    </row>
    <row r="265676">
      <c r="A265676" s="1" t="s">
        <v>83745</v>
      </c>
    </row>
    <row r="265677">
      <c r="A265677" s="1" t="s">
        <v>83746</v>
      </c>
    </row>
    <row r="265678">
      <c r="A265678" s="1" t="s">
        <v>83747</v>
      </c>
    </row>
    <row r="265679">
      <c r="A265679" s="1" t="s">
        <v>83748</v>
      </c>
    </row>
    <row r="265680">
      <c r="A265680" s="1" t="s">
        <v>83749</v>
      </c>
    </row>
    <row r="265681">
      <c r="A265681" s="1" t="s">
        <v>83750</v>
      </c>
    </row>
    <row r="265682">
      <c r="A265682" s="1" t="s">
        <v>83751</v>
      </c>
    </row>
    <row r="265683">
      <c r="A265683" s="1" t="s">
        <v>83752</v>
      </c>
    </row>
    <row r="265684">
      <c r="A265684" s="1" t="s">
        <v>83753</v>
      </c>
    </row>
    <row r="265685">
      <c r="A265685" s="1" t="s">
        <v>83754</v>
      </c>
    </row>
    <row r="265686">
      <c r="A265686" s="1" t="s">
        <v>83755</v>
      </c>
    </row>
    <row r="265687">
      <c r="A265687" s="1" t="s">
        <v>83756</v>
      </c>
    </row>
    <row r="265688">
      <c r="A265688" s="1" t="s">
        <v>83757</v>
      </c>
    </row>
    <row r="265689">
      <c r="A265689" s="1" t="s">
        <v>83758</v>
      </c>
    </row>
    <row r="265690">
      <c r="A265690" s="1" t="s">
        <v>83759</v>
      </c>
    </row>
    <row r="265691">
      <c r="A265691" s="1" t="s">
        <v>83760</v>
      </c>
    </row>
    <row r="265692">
      <c r="A265692" s="1" t="s">
        <v>83761</v>
      </c>
    </row>
    <row r="265693">
      <c r="A265693" s="1" t="s">
        <v>83762</v>
      </c>
    </row>
    <row r="265694">
      <c r="A265694" s="1" t="s">
        <v>83763</v>
      </c>
    </row>
    <row r="265695">
      <c r="A265695" s="1" t="s">
        <v>83764</v>
      </c>
    </row>
    <row r="265696">
      <c r="A265696" s="1" t="s">
        <v>83765</v>
      </c>
    </row>
    <row r="265697">
      <c r="A265697" s="1" t="s">
        <v>83766</v>
      </c>
    </row>
    <row r="265698">
      <c r="A265698" s="1" t="s">
        <v>83767</v>
      </c>
    </row>
    <row r="265699">
      <c r="A265699" s="1" t="s">
        <v>83768</v>
      </c>
    </row>
    <row r="265700">
      <c r="A265700" s="1" t="s">
        <v>83769</v>
      </c>
    </row>
    <row r="265701">
      <c r="A265701" s="1" t="s">
        <v>83770</v>
      </c>
    </row>
    <row r="265702">
      <c r="A265702" s="1" t="s">
        <v>83771</v>
      </c>
    </row>
    <row r="265703">
      <c r="A265703" s="1" t="s">
        <v>83772</v>
      </c>
    </row>
    <row r="265704">
      <c r="A265704" s="1" t="s">
        <v>83773</v>
      </c>
    </row>
    <row r="265705">
      <c r="A265705" s="1" t="s">
        <v>83774</v>
      </c>
    </row>
    <row r="265706">
      <c r="A265706" s="1" t="s">
        <v>83775</v>
      </c>
    </row>
    <row r="265707">
      <c r="A265707" s="1" t="s">
        <v>83776</v>
      </c>
    </row>
    <row r="265708">
      <c r="A265708" s="1" t="s">
        <v>83777</v>
      </c>
    </row>
    <row r="265709">
      <c r="A265709" s="1" t="s">
        <v>83778</v>
      </c>
    </row>
    <row r="265710">
      <c r="A265710" s="1" t="s">
        <v>83779</v>
      </c>
    </row>
    <row r="265711">
      <c r="A265711" s="1" t="s">
        <v>83780</v>
      </c>
    </row>
    <row r="265712">
      <c r="A265712" s="1" t="s">
        <v>83781</v>
      </c>
    </row>
    <row r="265713">
      <c r="A265713" s="1" t="s">
        <v>83782</v>
      </c>
    </row>
    <row r="265714">
      <c r="A265714" s="1" t="s">
        <v>83783</v>
      </c>
    </row>
    <row r="265715">
      <c r="A265715" s="1" t="s">
        <v>83784</v>
      </c>
    </row>
    <row r="265716">
      <c r="A265716" s="1" t="s">
        <v>83785</v>
      </c>
    </row>
    <row r="265717">
      <c r="A265717" s="1" t="s">
        <v>83786</v>
      </c>
    </row>
    <row r="265718">
      <c r="A265718" s="1" t="s">
        <v>83787</v>
      </c>
    </row>
    <row r="265719">
      <c r="A265719" s="1" t="s">
        <v>83788</v>
      </c>
    </row>
    <row r="265720">
      <c r="A265720" s="1" t="s">
        <v>83789</v>
      </c>
    </row>
    <row r="265721">
      <c r="A265721" s="1" t="s">
        <v>83790</v>
      </c>
    </row>
    <row r="265722">
      <c r="A265722" s="1" t="s">
        <v>83791</v>
      </c>
    </row>
    <row r="265723">
      <c r="A265723" s="1" t="s">
        <v>83792</v>
      </c>
    </row>
    <row r="265724">
      <c r="A265724" s="1" t="s">
        <v>83793</v>
      </c>
    </row>
    <row r="265725">
      <c r="A265725" s="1" t="s">
        <v>83794</v>
      </c>
    </row>
    <row r="265726">
      <c r="A265726" s="1" t="s">
        <v>83795</v>
      </c>
    </row>
    <row r="265727">
      <c r="A265727" s="1" t="s">
        <v>83796</v>
      </c>
    </row>
    <row r="265728">
      <c r="A265728" s="1" t="s">
        <v>83797</v>
      </c>
    </row>
    <row r="265729">
      <c r="A265729" s="1" t="s">
        <v>83798</v>
      </c>
    </row>
    <row r="265730">
      <c r="A265730" s="1" t="s">
        <v>83799</v>
      </c>
    </row>
    <row r="265731">
      <c r="A265731" s="1" t="s">
        <v>83800</v>
      </c>
    </row>
    <row r="265732">
      <c r="A265732" s="1" t="s">
        <v>83801</v>
      </c>
    </row>
    <row r="265733">
      <c r="A265733" s="1" t="s">
        <v>83802</v>
      </c>
    </row>
    <row r="265734">
      <c r="A265734" s="1" t="s">
        <v>83803</v>
      </c>
    </row>
    <row r="265735">
      <c r="A265735" s="1" t="s">
        <v>83804</v>
      </c>
    </row>
    <row r="265736">
      <c r="A265736" s="1" t="s">
        <v>83805</v>
      </c>
    </row>
    <row r="265737">
      <c r="A265737" s="1" t="s">
        <v>83806</v>
      </c>
    </row>
    <row r="265738">
      <c r="A265738" s="1" t="s">
        <v>83807</v>
      </c>
    </row>
    <row r="265739">
      <c r="A265739" s="1" t="s">
        <v>83808</v>
      </c>
    </row>
    <row r="265740">
      <c r="A265740" s="1" t="s">
        <v>83809</v>
      </c>
    </row>
    <row r="265741">
      <c r="A265741" s="1" t="s">
        <v>83710</v>
      </c>
    </row>
    <row r="265742">
      <c r="A265742" s="1" t="s">
        <v>83711</v>
      </c>
    </row>
    <row r="265743">
      <c r="A265743" s="1" t="s">
        <v>83712</v>
      </c>
    </row>
    <row r="265744">
      <c r="A265744" s="1" t="s">
        <v>83713</v>
      </c>
    </row>
    <row r="265745">
      <c r="A265745" s="1" t="s">
        <v>83714</v>
      </c>
    </row>
    <row r="265746">
      <c r="A265746" s="1" t="s">
        <v>83715</v>
      </c>
    </row>
    <row r="265747">
      <c r="A265747" s="1" t="s">
        <v>83716</v>
      </c>
    </row>
    <row r="265748">
      <c r="A265748" s="1" t="s">
        <v>83717</v>
      </c>
    </row>
    <row r="265749">
      <c r="A265749" s="1" t="s">
        <v>83718</v>
      </c>
    </row>
    <row r="265750">
      <c r="A265750" s="1" t="s">
        <v>83719</v>
      </c>
    </row>
    <row r="265751">
      <c r="A265751" s="1" t="s">
        <v>83720</v>
      </c>
    </row>
    <row r="265752">
      <c r="A265752" s="1" t="s">
        <v>83721</v>
      </c>
    </row>
    <row r="265753">
      <c r="A265753" s="1" t="s">
        <v>83722</v>
      </c>
    </row>
    <row r="265754">
      <c r="A265754" s="1" t="s">
        <v>83723</v>
      </c>
    </row>
    <row r="265755">
      <c r="A265755" s="1" t="s">
        <v>83724</v>
      </c>
    </row>
    <row r="265756">
      <c r="A265756" s="1" t="s">
        <v>83725</v>
      </c>
    </row>
    <row r="265757">
      <c r="A265757" s="1" t="s">
        <v>83726</v>
      </c>
    </row>
    <row r="265758">
      <c r="A265758" s="1" t="s">
        <v>83727</v>
      </c>
    </row>
    <row r="265759">
      <c r="A265759" s="1" t="s">
        <v>83728</v>
      </c>
    </row>
    <row r="265760">
      <c r="A265760" s="3" t="str">
        <f> BUN | Lh Ree a ae . A Reet AN we</f>
        <v>#ERROR!</v>
      </c>
    </row>
    <row r="265761">
      <c r="A265761" s="1" t="s">
        <v>83729</v>
      </c>
    </row>
    <row r="265762">
      <c r="A265762" s="1" t="s">
        <v>83730</v>
      </c>
    </row>
    <row r="265763">
      <c r="A265763" s="1" t="s">
        <v>83731</v>
      </c>
    </row>
    <row r="265764">
      <c r="A265764" s="1" t="s">
        <v>83732</v>
      </c>
    </row>
    <row r="265765">
      <c r="A265765" s="1" t="s">
        <v>83733</v>
      </c>
    </row>
    <row r="265766">
      <c r="A265766" s="1" t="s">
        <v>83734</v>
      </c>
    </row>
    <row r="265767">
      <c r="A265767" s="1" t="s">
        <v>83735</v>
      </c>
    </row>
    <row r="265768">
      <c r="A265768" s="1" t="s">
        <v>83736</v>
      </c>
    </row>
    <row r="265769">
      <c r="A265769" s="1" t="s">
        <v>83737</v>
      </c>
    </row>
    <row r="265770">
      <c r="A265770" s="1" t="s">
        <v>83738</v>
      </c>
    </row>
    <row r="265771">
      <c r="A265771" s="1" t="s">
        <v>83739</v>
      </c>
    </row>
    <row r="265772">
      <c r="A265772" s="1" t="s">
        <v>83740</v>
      </c>
    </row>
    <row r="265773">
      <c r="A265773" s="1" t="s">
        <v>83741</v>
      </c>
    </row>
    <row r="265774">
      <c r="A265774" s="1" t="s">
        <v>83742</v>
      </c>
    </row>
    <row r="265775">
      <c r="A265775" s="1" t="s">
        <v>83743</v>
      </c>
    </row>
    <row r="265776">
      <c r="A265776" s="1" t="s">
        <v>83744</v>
      </c>
    </row>
    <row r="265777">
      <c r="A265777" s="1" t="s">
        <v>83745</v>
      </c>
    </row>
    <row r="265778">
      <c r="A265778" s="1" t="s">
        <v>83746</v>
      </c>
    </row>
    <row r="265779">
      <c r="A265779" s="1" t="s">
        <v>83747</v>
      </c>
    </row>
    <row r="265780">
      <c r="A265780" s="1" t="s">
        <v>83748</v>
      </c>
    </row>
    <row r="265781">
      <c r="A265781" s="1" t="s">
        <v>83749</v>
      </c>
    </row>
    <row r="265782">
      <c r="A265782" s="1" t="s">
        <v>83750</v>
      </c>
    </row>
    <row r="265783">
      <c r="A265783" s="1" t="s">
        <v>83751</v>
      </c>
    </row>
    <row r="265784">
      <c r="A265784" s="1" t="s">
        <v>83752</v>
      </c>
    </row>
    <row r="265785">
      <c r="A265785" s="1" t="s">
        <v>83753</v>
      </c>
    </row>
    <row r="265786">
      <c r="A265786" s="1" t="s">
        <v>83754</v>
      </c>
    </row>
    <row r="265787">
      <c r="A265787" s="1" t="s">
        <v>83755</v>
      </c>
    </row>
    <row r="265788">
      <c r="A265788" s="1" t="s">
        <v>83756</v>
      </c>
    </row>
    <row r="265789">
      <c r="A265789" s="1" t="s">
        <v>83757</v>
      </c>
    </row>
    <row r="265790">
      <c r="A265790" s="1" t="s">
        <v>83758</v>
      </c>
    </row>
    <row r="265791">
      <c r="A265791" s="1" t="s">
        <v>83759</v>
      </c>
    </row>
    <row r="265792">
      <c r="A265792" s="1" t="s">
        <v>83760</v>
      </c>
    </row>
    <row r="265793">
      <c r="A265793" s="1" t="s">
        <v>83761</v>
      </c>
    </row>
    <row r="265794">
      <c r="A265794" s="1" t="s">
        <v>83762</v>
      </c>
    </row>
    <row r="265795">
      <c r="A265795" s="1" t="s">
        <v>83763</v>
      </c>
    </row>
    <row r="265796">
      <c r="A265796" s="1" t="s">
        <v>83764</v>
      </c>
    </row>
    <row r="265797">
      <c r="A265797" s="1" t="s">
        <v>83765</v>
      </c>
    </row>
    <row r="265798">
      <c r="A265798" s="1" t="s">
        <v>83766</v>
      </c>
    </row>
    <row r="265799">
      <c r="A265799" s="1" t="s">
        <v>83767</v>
      </c>
    </row>
    <row r="265800">
      <c r="A265800" s="1" t="s">
        <v>83768</v>
      </c>
    </row>
    <row r="265801">
      <c r="A265801" s="1" t="s">
        <v>83769</v>
      </c>
    </row>
    <row r="265802">
      <c r="A265802" s="1" t="s">
        <v>83770</v>
      </c>
    </row>
    <row r="265803">
      <c r="A265803" s="1" t="s">
        <v>83771</v>
      </c>
    </row>
    <row r="265804">
      <c r="A265804" s="1" t="s">
        <v>83772</v>
      </c>
    </row>
    <row r="265805">
      <c r="A265805" s="1" t="s">
        <v>83773</v>
      </c>
    </row>
    <row r="265806">
      <c r="A265806" s="1" t="s">
        <v>83774</v>
      </c>
    </row>
    <row r="265807">
      <c r="A265807" s="1" t="s">
        <v>83775</v>
      </c>
    </row>
    <row r="265808">
      <c r="A265808" s="1" t="s">
        <v>83776</v>
      </c>
    </row>
    <row r="265809">
      <c r="A265809" s="1" t="s">
        <v>83777</v>
      </c>
    </row>
    <row r="265810">
      <c r="A265810" s="1" t="s">
        <v>83778</v>
      </c>
    </row>
    <row r="265811">
      <c r="A265811" s="1" t="s">
        <v>83779</v>
      </c>
    </row>
    <row r="265812">
      <c r="A265812" s="1" t="s">
        <v>83780</v>
      </c>
    </row>
    <row r="265813">
      <c r="A265813" s="1" t="s">
        <v>83781</v>
      </c>
    </row>
    <row r="265814">
      <c r="A265814" s="1" t="s">
        <v>83782</v>
      </c>
    </row>
    <row r="265815">
      <c r="A265815" s="1" t="s">
        <v>83783</v>
      </c>
    </row>
    <row r="265816">
      <c r="A265816" s="1" t="s">
        <v>83784</v>
      </c>
    </row>
    <row r="265817">
      <c r="A265817" s="1" t="s">
        <v>83785</v>
      </c>
    </row>
    <row r="265818">
      <c r="A265818" s="1" t="s">
        <v>83786</v>
      </c>
    </row>
    <row r="265819">
      <c r="A265819" s="1" t="s">
        <v>83787</v>
      </c>
    </row>
    <row r="265820">
      <c r="A265820" s="1" t="s">
        <v>83788</v>
      </c>
    </row>
    <row r="265821">
      <c r="A265821" s="1" t="s">
        <v>83789</v>
      </c>
    </row>
    <row r="265822">
      <c r="A265822" s="1" t="s">
        <v>83790</v>
      </c>
    </row>
    <row r="265823">
      <c r="A265823" s="1" t="s">
        <v>83791</v>
      </c>
    </row>
    <row r="265824">
      <c r="A265824" s="1" t="s">
        <v>83792</v>
      </c>
    </row>
    <row r="265825">
      <c r="A265825" s="1" t="s">
        <v>83793</v>
      </c>
    </row>
    <row r="265826">
      <c r="A265826" s="1" t="s">
        <v>83794</v>
      </c>
    </row>
    <row r="265827">
      <c r="A265827" s="1" t="s">
        <v>83795</v>
      </c>
    </row>
    <row r="265828">
      <c r="A265828" s="1" t="s">
        <v>83796</v>
      </c>
    </row>
    <row r="265829">
      <c r="A265829" s="1" t="s">
        <v>83797</v>
      </c>
    </row>
    <row r="265830">
      <c r="A265830" s="1" t="s">
        <v>83798</v>
      </c>
    </row>
    <row r="265831">
      <c r="A265831" s="1" t="s">
        <v>83799</v>
      </c>
    </row>
    <row r="265832">
      <c r="A265832" s="1" t="s">
        <v>83800</v>
      </c>
    </row>
    <row r="265833">
      <c r="A265833" s="1" t="s">
        <v>83801</v>
      </c>
    </row>
    <row r="265834">
      <c r="A265834" s="1" t="s">
        <v>83802</v>
      </c>
    </row>
    <row r="265835">
      <c r="A265835" s="1" t="s">
        <v>83803</v>
      </c>
    </row>
    <row r="265836">
      <c r="A265836" s="1" t="s">
        <v>83804</v>
      </c>
    </row>
    <row r="265837">
      <c r="A265837" s="1" t="s">
        <v>83805</v>
      </c>
    </row>
    <row r="265838">
      <c r="A265838" s="1" t="s">
        <v>83806</v>
      </c>
    </row>
    <row r="265839">
      <c r="A265839" s="1" t="s">
        <v>83807</v>
      </c>
    </row>
    <row r="265840">
      <c r="A265840" s="1" t="s">
        <v>83810</v>
      </c>
    </row>
    <row r="265841">
      <c r="A265841" s="1" t="s">
        <v>83811</v>
      </c>
    </row>
    <row r="265842">
      <c r="A265842" s="1" t="s">
        <v>83812</v>
      </c>
    </row>
    <row r="265843">
      <c r="A265843" s="1" t="s">
        <v>83813</v>
      </c>
    </row>
    <row r="265844">
      <c r="A265844" s="1" t="s">
        <v>83814</v>
      </c>
    </row>
    <row r="265845">
      <c r="A265845" s="1" t="s">
        <v>83815</v>
      </c>
    </row>
    <row r="265846">
      <c r="A265846" s="1" t="s">
        <v>83816</v>
      </c>
    </row>
    <row r="265847">
      <c r="A265847" s="1" t="s">
        <v>83817</v>
      </c>
    </row>
    <row r="265848">
      <c r="A265848" s="1" t="s">
        <v>83818</v>
      </c>
    </row>
    <row r="265849">
      <c r="A265849" s="1" t="s">
        <v>977</v>
      </c>
    </row>
    <row r="265850">
      <c r="A265850" s="1" t="s">
        <v>83819</v>
      </c>
    </row>
    <row r="265851">
      <c r="A265851" s="1" t="s">
        <v>83820</v>
      </c>
    </row>
    <row r="265852">
      <c r="A265852" s="1" t="s">
        <v>83821</v>
      </c>
    </row>
    <row r="265853">
      <c r="A265853" s="1" t="s">
        <v>83822</v>
      </c>
    </row>
    <row r="265854">
      <c r="A265854" s="1" t="s">
        <v>83823</v>
      </c>
    </row>
    <row r="265855">
      <c r="A265855" s="1" t="s">
        <v>83824</v>
      </c>
    </row>
    <row r="265856">
      <c r="A265856" s="1" t="s">
        <v>83825</v>
      </c>
    </row>
    <row r="265857">
      <c r="A265857" s="1" t="s">
        <v>83826</v>
      </c>
    </row>
    <row r="265858">
      <c r="A265858" s="1" t="s">
        <v>83827</v>
      </c>
    </row>
    <row r="265859">
      <c r="A265859" s="1" t="s">
        <v>83828</v>
      </c>
    </row>
    <row r="265860">
      <c r="A265860" s="1" t="s">
        <v>83829</v>
      </c>
    </row>
    <row r="265861">
      <c r="A265861" s="1" t="s">
        <v>83830</v>
      </c>
    </row>
    <row r="265862">
      <c r="A265862" s="1" t="s">
        <v>83831</v>
      </c>
    </row>
    <row r="265863">
      <c r="A265863" s="1" t="s">
        <v>83832</v>
      </c>
    </row>
    <row r="265864">
      <c r="A265864" s="1" t="s">
        <v>83833</v>
      </c>
    </row>
    <row r="265865">
      <c r="A265865" s="1" t="s">
        <v>83834</v>
      </c>
    </row>
    <row r="265866">
      <c r="A265866" s="1" t="s">
        <v>83835</v>
      </c>
    </row>
    <row r="265867">
      <c r="A265867" s="1" t="s">
        <v>83836</v>
      </c>
    </row>
    <row r="265868">
      <c r="A265868" s="1" t="s">
        <v>83837</v>
      </c>
    </row>
    <row r="265869">
      <c r="A265869" s="1" t="s">
        <v>83838</v>
      </c>
    </row>
    <row r="265870">
      <c r="A265870" s="1" t="s">
        <v>83839</v>
      </c>
    </row>
    <row r="265871">
      <c r="A265871" s="1" t="s">
        <v>83840</v>
      </c>
    </row>
    <row r="265872">
      <c r="A265872" s="1" t="s">
        <v>83841</v>
      </c>
    </row>
    <row r="265873">
      <c r="A265873" s="1" t="s">
        <v>83842</v>
      </c>
    </row>
    <row r="265874">
      <c r="A265874" s="1" t="s">
        <v>83843</v>
      </c>
    </row>
    <row r="265875">
      <c r="A265875" s="1" t="s">
        <v>83844</v>
      </c>
    </row>
    <row r="265876">
      <c r="A265876" s="1" t="s">
        <v>83845</v>
      </c>
    </row>
    <row r="265877">
      <c r="A265877" s="3" t="str">
        <f>: Ce ae</f>
        <v>#ERROR!</v>
      </c>
    </row>
    <row r="265878">
      <c r="A265878" s="1" t="s">
        <v>83846</v>
      </c>
    </row>
    <row r="265879">
      <c r="A265879" s="1" t="s">
        <v>83847</v>
      </c>
    </row>
    <row r="265880">
      <c r="A265880" s="1" t="s">
        <v>83848</v>
      </c>
    </row>
    <row r="265881">
      <c r="A265881" s="1" t="s">
        <v>83849</v>
      </c>
    </row>
    <row r="265882">
      <c r="A265882" s="1" t="s">
        <v>83850</v>
      </c>
    </row>
    <row r="265883">
      <c r="A265883" s="1" t="s">
        <v>83851</v>
      </c>
    </row>
    <row r="265884">
      <c r="A265884" s="1" t="s">
        <v>83852</v>
      </c>
    </row>
    <row r="265885">
      <c r="A265885" s="1" t="s">
        <v>39916</v>
      </c>
    </row>
    <row r="265886">
      <c r="A265886" s="1" t="s">
        <v>83853</v>
      </c>
    </row>
    <row r="265887">
      <c r="A265887" s="1" t="s">
        <v>83854</v>
      </c>
    </row>
    <row r="265888">
      <c r="A265888" s="1" t="s">
        <v>83855</v>
      </c>
    </row>
    <row r="265889">
      <c r="A265889" s="1" t="s">
        <v>34714</v>
      </c>
    </row>
    <row r="265890">
      <c r="A265890" s="1" t="s">
        <v>83856</v>
      </c>
    </row>
    <row r="265891">
      <c r="A265891" s="1" t="s">
        <v>83857</v>
      </c>
    </row>
    <row r="265892">
      <c r="A265892" s="1" t="s">
        <v>83858</v>
      </c>
    </row>
    <row r="265893">
      <c r="A265893" s="1" t="s">
        <v>83859</v>
      </c>
    </row>
    <row r="265894">
      <c r="A265894" s="1" t="s">
        <v>83860</v>
      </c>
    </row>
    <row r="265895">
      <c r="A265895" s="1" t="s">
        <v>83861</v>
      </c>
    </row>
    <row r="265896">
      <c r="A265896" s="1" t="s">
        <v>83862</v>
      </c>
    </row>
    <row r="265897">
      <c r="A265897" s="1" t="s">
        <v>83863</v>
      </c>
    </row>
    <row r="265898">
      <c r="A265898" s="1" t="s">
        <v>83864</v>
      </c>
    </row>
    <row r="265899">
      <c r="A265899" s="1" t="s">
        <v>83865</v>
      </c>
    </row>
    <row r="265900">
      <c r="A265900" s="1" t="s">
        <v>83866</v>
      </c>
    </row>
    <row r="265901">
      <c r="A265901" s="1" t="s">
        <v>83867</v>
      </c>
    </row>
    <row r="265902">
      <c r="A265902" s="1" t="s">
        <v>83868</v>
      </c>
    </row>
    <row r="265903">
      <c r="A265903" s="1" t="s">
        <v>83869</v>
      </c>
    </row>
    <row r="265904">
      <c r="A265904" s="1" t="s">
        <v>83870</v>
      </c>
    </row>
    <row r="265905">
      <c r="A265905" s="1" t="s">
        <v>83871</v>
      </c>
    </row>
    <row r="265906">
      <c r="A265906" s="3" t="str">
        <f> ya ae SB ag “Yeas ahr</f>
        <v>#ERROR!</v>
      </c>
    </row>
    <row r="265907">
      <c r="A265907" s="1" t="s">
        <v>83872</v>
      </c>
    </row>
    <row r="265908">
      <c r="A265908" s="3" t="str">
        <f> me “See she, Se “hy</f>
        <v>#ERROR!</v>
      </c>
    </row>
    <row r="265909">
      <c r="A265909" s="1" t="s">
        <v>83873</v>
      </c>
    </row>
    <row r="265910">
      <c r="A265910" s="1" t="s">
        <v>83874</v>
      </c>
    </row>
    <row r="265911">
      <c r="A265911" s="1" t="s">
        <v>83875</v>
      </c>
    </row>
    <row r="265912">
      <c r="A265912" s="1" t="s">
        <v>83876</v>
      </c>
    </row>
    <row r="265913">
      <c r="A265913" s="1" t="s">
        <v>83877</v>
      </c>
    </row>
    <row r="265914">
      <c r="A265914" s="1" t="s">
        <v>83878</v>
      </c>
    </row>
    <row r="265915">
      <c r="A265915" s="1" t="s">
        <v>83879</v>
      </c>
    </row>
    <row r="265916">
      <c r="A265916" s="1" t="s">
        <v>83880</v>
      </c>
    </row>
    <row r="265917">
      <c r="A265917" s="1" t="s">
        <v>83881</v>
      </c>
    </row>
    <row r="265918">
      <c r="A265918" s="1" t="s">
        <v>83882</v>
      </c>
    </row>
    <row r="265919">
      <c r="A265919" s="1" t="s">
        <v>83883</v>
      </c>
    </row>
    <row r="265920">
      <c r="A265920" s="1" t="s">
        <v>83884</v>
      </c>
    </row>
    <row r="265921">
      <c r="A265921" s="1" t="s">
        <v>83885</v>
      </c>
    </row>
    <row r="265922">
      <c r="A265922" s="1" t="s">
        <v>83886</v>
      </c>
    </row>
    <row r="265923">
      <c r="A265923" s="1" t="s">
        <v>83887</v>
      </c>
    </row>
    <row r="265924">
      <c r="A265924" s="1" t="s">
        <v>83888</v>
      </c>
    </row>
    <row r="265925">
      <c r="A265925" s="1" t="s">
        <v>83889</v>
      </c>
    </row>
    <row r="265926">
      <c r="A265926" s="1" t="s">
        <v>83890</v>
      </c>
    </row>
    <row r="265927">
      <c r="A265927" s="1" t="s">
        <v>83891</v>
      </c>
    </row>
    <row r="265928">
      <c r="A265928" s="1" t="s">
        <v>83892</v>
      </c>
    </row>
    <row r="265929">
      <c r="A265929" s="1" t="s">
        <v>83893</v>
      </c>
    </row>
    <row r="265930">
      <c r="A265930" s="1" t="s">
        <v>83894</v>
      </c>
    </row>
    <row r="265931">
      <c r="A265931" s="1" t="s">
        <v>83895</v>
      </c>
    </row>
    <row r="265932">
      <c r="A265932" s="1" t="s">
        <v>83896</v>
      </c>
    </row>
    <row r="265933">
      <c r="A265933" s="1" t="s">
        <v>83897</v>
      </c>
    </row>
    <row r="265934">
      <c r="A265934" s="1" t="s">
        <v>83898</v>
      </c>
    </row>
    <row r="265935">
      <c r="A265935" s="1" t="s">
        <v>83899</v>
      </c>
    </row>
    <row r="265936">
      <c r="A265936" s="1" t="s">
        <v>83900</v>
      </c>
    </row>
    <row r="265937">
      <c r="A265937" s="1" t="s">
        <v>83901</v>
      </c>
    </row>
    <row r="265938">
      <c r="A265938" s="1" t="s">
        <v>83902</v>
      </c>
    </row>
    <row r="265939">
      <c r="A265939" s="1" t="s">
        <v>83903</v>
      </c>
    </row>
    <row r="265940">
      <c r="A265940" s="1" t="s">
        <v>83904</v>
      </c>
    </row>
    <row r="265941">
      <c r="A265941" s="1" t="s">
        <v>83905</v>
      </c>
    </row>
    <row r="265942">
      <c r="A265942" s="1" t="s">
        <v>83906</v>
      </c>
    </row>
    <row r="265943">
      <c r="A265943" s="1" t="s">
        <v>83907</v>
      </c>
    </row>
    <row r="265944">
      <c r="A265944" s="1" t="s">
        <v>83908</v>
      </c>
    </row>
    <row r="265945">
      <c r="A265945" s="1" t="s">
        <v>83909</v>
      </c>
    </row>
    <row r="265946">
      <c r="A265946" s="1" t="s">
        <v>83910</v>
      </c>
    </row>
    <row r="265947">
      <c r="A265947" s="1" t="s">
        <v>83911</v>
      </c>
    </row>
    <row r="265948">
      <c r="A265948" s="1" t="s">
        <v>83912</v>
      </c>
    </row>
    <row r="265949">
      <c r="A265949" s="1" t="s">
        <v>83913</v>
      </c>
    </row>
    <row r="265950">
      <c r="A265950" s="1" t="s">
        <v>83914</v>
      </c>
    </row>
    <row r="265951">
      <c r="A265951" s="1" t="s">
        <v>83915</v>
      </c>
    </row>
    <row r="265952">
      <c r="A265952" s="1" t="s">
        <v>83916</v>
      </c>
    </row>
    <row r="265953">
      <c r="A265953" s="1" t="s">
        <v>83917</v>
      </c>
    </row>
    <row r="265954">
      <c r="A265954" s="1" t="s">
        <v>83918</v>
      </c>
    </row>
    <row r="265955">
      <c r="A265955" s="1" t="s">
        <v>83919</v>
      </c>
    </row>
    <row r="265956">
      <c r="A265956" s="1" t="s">
        <v>83920</v>
      </c>
    </row>
    <row r="265957">
      <c r="A265957" s="1" t="s">
        <v>83921</v>
      </c>
    </row>
    <row r="265958">
      <c r="A265958" s="1" t="s">
        <v>83922</v>
      </c>
    </row>
    <row r="265959">
      <c r="A265959" s="1" t="s">
        <v>83923</v>
      </c>
    </row>
    <row r="265960">
      <c r="A265960" s="1" t="s">
        <v>83924</v>
      </c>
    </row>
    <row r="265961">
      <c r="A265961" s="1" t="s">
        <v>83925</v>
      </c>
    </row>
    <row r="265962">
      <c r="A265962" s="1" t="s">
        <v>83926</v>
      </c>
    </row>
    <row r="265963">
      <c r="A265963" s="1" t="s">
        <v>83927</v>
      </c>
    </row>
    <row r="265964">
      <c r="A265964" s="1" t="s">
        <v>83928</v>
      </c>
    </row>
    <row r="265965">
      <c r="A265965" s="1" t="s">
        <v>83929</v>
      </c>
    </row>
    <row r="265966">
      <c r="A265966" s="1" t="s">
        <v>83930</v>
      </c>
    </row>
    <row r="265967">
      <c r="A265967" s="1" t="s">
        <v>83931</v>
      </c>
    </row>
    <row r="265968">
      <c r="A265968" s="1" t="s">
        <v>83932</v>
      </c>
    </row>
    <row r="265969">
      <c r="A265969" s="1" t="s">
        <v>83933</v>
      </c>
    </row>
    <row r="265970">
      <c r="A265970" s="1" t="s">
        <v>83934</v>
      </c>
    </row>
    <row r="265971">
      <c r="A265971" s="1" t="s">
        <v>83935</v>
      </c>
    </row>
    <row r="265972">
      <c r="A265972" s="1" t="s">
        <v>83936</v>
      </c>
    </row>
    <row r="265973">
      <c r="A265973" s="1" t="s">
        <v>83937</v>
      </c>
    </row>
    <row r="265974">
      <c r="A265974" s="1" t="s">
        <v>83938</v>
      </c>
    </row>
    <row r="265975">
      <c r="A265975" s="1" t="s">
        <v>83939</v>
      </c>
    </row>
    <row r="265976">
      <c r="A265976" s="1" t="s">
        <v>83940</v>
      </c>
    </row>
    <row r="265977">
      <c r="A265977" s="1" t="s">
        <v>83941</v>
      </c>
    </row>
    <row r="265978">
      <c r="A265978" s="1" t="s">
        <v>83942</v>
      </c>
    </row>
    <row r="265979">
      <c r="A265979" s="1" t="s">
        <v>83943</v>
      </c>
    </row>
    <row r="265980">
      <c r="A265980" s="1" t="s">
        <v>83944</v>
      </c>
    </row>
    <row r="265981">
      <c r="A265981" s="1" t="s">
        <v>83945</v>
      </c>
    </row>
    <row r="265982">
      <c r="A265982" s="1" t="s">
        <v>10091</v>
      </c>
    </row>
    <row r="265983">
      <c r="A265983" s="1" t="s">
        <v>83946</v>
      </c>
    </row>
    <row r="265984">
      <c r="A265984" s="1" t="s">
        <v>83812</v>
      </c>
    </row>
    <row r="265985">
      <c r="A265985" s="1" t="s">
        <v>83813</v>
      </c>
    </row>
    <row r="265986">
      <c r="A265986" s="1" t="s">
        <v>83814</v>
      </c>
    </row>
    <row r="265987">
      <c r="A265987" s="1" t="s">
        <v>83815</v>
      </c>
    </row>
    <row r="265988">
      <c r="A265988" s="1" t="s">
        <v>83816</v>
      </c>
    </row>
    <row r="265989">
      <c r="A265989" s="1" t="s">
        <v>83817</v>
      </c>
    </row>
    <row r="265990">
      <c r="A265990" s="1" t="s">
        <v>83818</v>
      </c>
    </row>
    <row r="265991">
      <c r="A265991" s="1" t="s">
        <v>83819</v>
      </c>
    </row>
    <row r="265992">
      <c r="A265992" s="1" t="s">
        <v>83820</v>
      </c>
    </row>
    <row r="265993">
      <c r="A265993" s="1" t="s">
        <v>83821</v>
      </c>
    </row>
    <row r="265994">
      <c r="A265994" s="1" t="s">
        <v>83822</v>
      </c>
    </row>
    <row r="265995">
      <c r="A265995" s="1" t="s">
        <v>83823</v>
      </c>
    </row>
    <row r="265996">
      <c r="A265996" s="1" t="s">
        <v>83824</v>
      </c>
    </row>
    <row r="265997">
      <c r="A265997" s="1" t="s">
        <v>83825</v>
      </c>
    </row>
    <row r="265998">
      <c r="A265998" s="1" t="s">
        <v>83826</v>
      </c>
    </row>
    <row r="265999">
      <c r="A265999" s="1" t="s">
        <v>83827</v>
      </c>
    </row>
    <row r="266000">
      <c r="A266000" s="1" t="s">
        <v>83828</v>
      </c>
    </row>
    <row r="266001">
      <c r="A266001" s="1" t="s">
        <v>83829</v>
      </c>
    </row>
    <row r="266002">
      <c r="A266002" s="1" t="s">
        <v>83830</v>
      </c>
    </row>
    <row r="266003">
      <c r="A266003" s="1" t="s">
        <v>83831</v>
      </c>
    </row>
    <row r="266004">
      <c r="A266004" s="1" t="s">
        <v>83832</v>
      </c>
    </row>
    <row r="266005">
      <c r="A266005" s="1" t="s">
        <v>83833</v>
      </c>
    </row>
    <row r="266006">
      <c r="A266006" s="1" t="s">
        <v>83834</v>
      </c>
    </row>
    <row r="266007">
      <c r="A266007" s="1" t="s">
        <v>83835</v>
      </c>
    </row>
    <row r="266008">
      <c r="A266008" s="1" t="s">
        <v>83836</v>
      </c>
    </row>
    <row r="266009">
      <c r="A266009" s="1" t="s">
        <v>83837</v>
      </c>
    </row>
    <row r="266010">
      <c r="A266010" s="1" t="s">
        <v>83838</v>
      </c>
    </row>
    <row r="266011">
      <c r="A266011" s="1" t="s">
        <v>83839</v>
      </c>
    </row>
    <row r="266012">
      <c r="A266012" s="1" t="s">
        <v>83840</v>
      </c>
    </row>
    <row r="266013">
      <c r="A266013" s="1" t="s">
        <v>83841</v>
      </c>
    </row>
    <row r="266014">
      <c r="A266014" s="1" t="s">
        <v>83842</v>
      </c>
    </row>
    <row r="266015">
      <c r="A266015" s="1" t="s">
        <v>83843</v>
      </c>
    </row>
    <row r="266016">
      <c r="A266016" s="1" t="s">
        <v>83844</v>
      </c>
    </row>
    <row r="266017">
      <c r="A266017" s="1" t="s">
        <v>83845</v>
      </c>
    </row>
    <row r="266018">
      <c r="A266018" s="3" t="str">
        <f>: Ce ae</f>
        <v>#ERROR!</v>
      </c>
    </row>
    <row r="266019">
      <c r="A266019" s="1" t="s">
        <v>83846</v>
      </c>
    </row>
    <row r="266020">
      <c r="A266020" s="1" t="s">
        <v>83847</v>
      </c>
    </row>
    <row r="266021">
      <c r="A266021" s="1" t="s">
        <v>83848</v>
      </c>
    </row>
    <row r="266022">
      <c r="A266022" s="1" t="s">
        <v>83849</v>
      </c>
    </row>
    <row r="266023">
      <c r="A266023" s="1" t="s">
        <v>83850</v>
      </c>
    </row>
    <row r="266024">
      <c r="A266024" s="1" t="s">
        <v>83851</v>
      </c>
    </row>
    <row r="266025">
      <c r="A266025" s="1" t="s">
        <v>83852</v>
      </c>
    </row>
    <row r="266026">
      <c r="A266026" s="1" t="s">
        <v>39916</v>
      </c>
    </row>
    <row r="266027">
      <c r="A266027" s="1" t="s">
        <v>83853</v>
      </c>
    </row>
    <row r="266028">
      <c r="A266028" s="1" t="s">
        <v>83854</v>
      </c>
    </row>
    <row r="266029">
      <c r="A266029" s="1" t="s">
        <v>83855</v>
      </c>
    </row>
    <row r="266030">
      <c r="A266030" s="1" t="s">
        <v>34714</v>
      </c>
    </row>
    <row r="266031">
      <c r="A266031" s="1" t="s">
        <v>83856</v>
      </c>
    </row>
    <row r="266032">
      <c r="A266032" s="1" t="s">
        <v>83857</v>
      </c>
    </row>
    <row r="266033">
      <c r="A266033" s="1" t="s">
        <v>83858</v>
      </c>
    </row>
    <row r="266034">
      <c r="A266034" s="1" t="s">
        <v>83859</v>
      </c>
    </row>
    <row r="266035">
      <c r="A266035" s="1" t="s">
        <v>83860</v>
      </c>
    </row>
    <row r="266036">
      <c r="A266036" s="1" t="s">
        <v>83861</v>
      </c>
    </row>
    <row r="266037">
      <c r="A266037" s="1" t="s">
        <v>83862</v>
      </c>
    </row>
    <row r="266038">
      <c r="A266038" s="1" t="s">
        <v>83863</v>
      </c>
    </row>
    <row r="266039">
      <c r="A266039" s="1" t="s">
        <v>83864</v>
      </c>
    </row>
    <row r="266040">
      <c r="A266040" s="1" t="s">
        <v>83865</v>
      </c>
    </row>
    <row r="266041">
      <c r="A266041" s="1" t="s">
        <v>83866</v>
      </c>
    </row>
    <row r="266042">
      <c r="A266042" s="1" t="s">
        <v>83867</v>
      </c>
    </row>
    <row r="266043">
      <c r="A266043" s="1" t="s">
        <v>83868</v>
      </c>
    </row>
    <row r="266044">
      <c r="A266044" s="1" t="s">
        <v>83869</v>
      </c>
    </row>
    <row r="266045">
      <c r="A266045" s="1" t="s">
        <v>83870</v>
      </c>
    </row>
    <row r="266046">
      <c r="A266046" s="1" t="s">
        <v>83871</v>
      </c>
    </row>
    <row r="266047">
      <c r="A266047" s="3" t="str">
        <f> ya ae SB ag “Yeas ahr</f>
        <v>#ERROR!</v>
      </c>
    </row>
    <row r="266048">
      <c r="A266048" s="1" t="s">
        <v>83872</v>
      </c>
    </row>
    <row r="266049">
      <c r="A266049" s="3" t="str">
        <f> me “See she, Se “hy</f>
        <v>#ERROR!</v>
      </c>
    </row>
    <row r="266050">
      <c r="A266050" s="1" t="s">
        <v>83873</v>
      </c>
    </row>
    <row r="266051">
      <c r="A266051" s="1" t="s">
        <v>83874</v>
      </c>
    </row>
    <row r="266052">
      <c r="A266052" s="1" t="s">
        <v>83875</v>
      </c>
    </row>
    <row r="266053">
      <c r="A266053" s="1" t="s">
        <v>83876</v>
      </c>
    </row>
    <row r="266054">
      <c r="A266054" s="1" t="s">
        <v>83877</v>
      </c>
    </row>
    <row r="266055">
      <c r="A266055" s="1" t="s">
        <v>83878</v>
      </c>
    </row>
    <row r="266056">
      <c r="A266056" s="1" t="s">
        <v>83879</v>
      </c>
    </row>
    <row r="266057">
      <c r="A266057" s="1" t="s">
        <v>83880</v>
      </c>
    </row>
    <row r="266058">
      <c r="A266058" s="1" t="s">
        <v>83881</v>
      </c>
    </row>
    <row r="266059">
      <c r="A266059" s="1" t="s">
        <v>83882</v>
      </c>
    </row>
    <row r="266060">
      <c r="A266060" s="1" t="s">
        <v>83883</v>
      </c>
    </row>
    <row r="266061">
      <c r="A266061" s="1" t="s">
        <v>83884</v>
      </c>
    </row>
    <row r="266062">
      <c r="A266062" s="1" t="s">
        <v>83885</v>
      </c>
    </row>
    <row r="266063">
      <c r="A266063" s="1" t="s">
        <v>83886</v>
      </c>
    </row>
    <row r="266064">
      <c r="A266064" s="1" t="s">
        <v>83887</v>
      </c>
    </row>
    <row r="266065">
      <c r="A266065" s="1" t="s">
        <v>83888</v>
      </c>
    </row>
    <row r="266066">
      <c r="A266066" s="1" t="s">
        <v>83889</v>
      </c>
    </row>
    <row r="266067">
      <c r="A266067" s="1" t="s">
        <v>83890</v>
      </c>
    </row>
    <row r="266068">
      <c r="A266068" s="1" t="s">
        <v>83891</v>
      </c>
    </row>
    <row r="266069">
      <c r="A266069" s="1" t="s">
        <v>83892</v>
      </c>
    </row>
    <row r="266070">
      <c r="A266070" s="1" t="s">
        <v>83893</v>
      </c>
    </row>
    <row r="266071">
      <c r="A266071" s="1" t="s">
        <v>83894</v>
      </c>
    </row>
    <row r="266072">
      <c r="A266072" s="1" t="s">
        <v>83895</v>
      </c>
    </row>
    <row r="266073">
      <c r="A266073" s="1" t="s">
        <v>83896</v>
      </c>
    </row>
    <row r="266074">
      <c r="A266074" s="1" t="s">
        <v>83897</v>
      </c>
    </row>
    <row r="266075">
      <c r="A266075" s="1" t="s">
        <v>83898</v>
      </c>
    </row>
    <row r="266076">
      <c r="A266076" s="1" t="s">
        <v>83899</v>
      </c>
    </row>
    <row r="266077">
      <c r="A266077" s="1" t="s">
        <v>83900</v>
      </c>
    </row>
    <row r="266078">
      <c r="A266078" s="1" t="s">
        <v>83901</v>
      </c>
    </row>
    <row r="266079">
      <c r="A266079" s="1" t="s">
        <v>83902</v>
      </c>
    </row>
    <row r="266080">
      <c r="A266080" s="1" t="s">
        <v>83903</v>
      </c>
    </row>
    <row r="266081">
      <c r="A266081" s="1" t="s">
        <v>83904</v>
      </c>
    </row>
    <row r="266082">
      <c r="A266082" s="1" t="s">
        <v>83905</v>
      </c>
    </row>
    <row r="266083">
      <c r="A266083" s="1" t="s">
        <v>83906</v>
      </c>
    </row>
    <row r="266084">
      <c r="A266084" s="1" t="s">
        <v>83907</v>
      </c>
    </row>
    <row r="266085">
      <c r="A266085" s="1" t="s">
        <v>83908</v>
      </c>
    </row>
    <row r="266086">
      <c r="A266086" s="1" t="s">
        <v>83909</v>
      </c>
    </row>
    <row r="266087">
      <c r="A266087" s="1" t="s">
        <v>83910</v>
      </c>
    </row>
    <row r="266088">
      <c r="A266088" s="1" t="s">
        <v>83911</v>
      </c>
    </row>
    <row r="266089">
      <c r="A266089" s="1" t="s">
        <v>83912</v>
      </c>
    </row>
    <row r="266090">
      <c r="A266090" s="1" t="s">
        <v>83913</v>
      </c>
    </row>
    <row r="266091">
      <c r="A266091" s="1" t="s">
        <v>83914</v>
      </c>
    </row>
    <row r="266092">
      <c r="A266092" s="1" t="s">
        <v>83915</v>
      </c>
    </row>
    <row r="266093">
      <c r="A266093" s="1" t="s">
        <v>83916</v>
      </c>
    </row>
    <row r="266094">
      <c r="A266094" s="1" t="s">
        <v>83917</v>
      </c>
    </row>
    <row r="266095">
      <c r="A266095" s="1" t="s">
        <v>83918</v>
      </c>
    </row>
    <row r="266096">
      <c r="A266096" s="1" t="s">
        <v>83919</v>
      </c>
    </row>
    <row r="266097">
      <c r="A266097" s="1" t="s">
        <v>83920</v>
      </c>
    </row>
    <row r="266098">
      <c r="A266098" s="1" t="s">
        <v>83921</v>
      </c>
    </row>
    <row r="266099">
      <c r="A266099" s="1" t="s">
        <v>83922</v>
      </c>
    </row>
    <row r="266100">
      <c r="A266100" s="1" t="s">
        <v>83923</v>
      </c>
    </row>
    <row r="266101">
      <c r="A266101" s="1" t="s">
        <v>83924</v>
      </c>
    </row>
    <row r="266102">
      <c r="A266102" s="1" t="s">
        <v>83925</v>
      </c>
    </row>
    <row r="266103">
      <c r="A266103" s="1" t="s">
        <v>83927</v>
      </c>
    </row>
    <row r="266104">
      <c r="A266104" s="1" t="s">
        <v>83928</v>
      </c>
    </row>
    <row r="266105">
      <c r="A266105" s="1" t="s">
        <v>83929</v>
      </c>
    </row>
    <row r="266106">
      <c r="A266106" s="1" t="s">
        <v>83930</v>
      </c>
    </row>
    <row r="266107">
      <c r="A266107" s="1" t="s">
        <v>83931</v>
      </c>
    </row>
    <row r="266108">
      <c r="A266108" s="1" t="s">
        <v>83932</v>
      </c>
    </row>
    <row r="266109">
      <c r="A266109" s="1" t="s">
        <v>83933</v>
      </c>
    </row>
    <row r="266110">
      <c r="A266110" s="1" t="s">
        <v>83934</v>
      </c>
    </row>
    <row r="266111">
      <c r="A266111" s="1" t="s">
        <v>83935</v>
      </c>
    </row>
    <row r="266112">
      <c r="A266112" s="1" t="s">
        <v>83936</v>
      </c>
    </row>
    <row r="266113">
      <c r="A266113" s="1" t="s">
        <v>83937</v>
      </c>
    </row>
    <row r="266114">
      <c r="A266114" s="1" t="s">
        <v>83938</v>
      </c>
    </row>
    <row r="266115">
      <c r="A266115" s="1" t="s">
        <v>83939</v>
      </c>
    </row>
    <row r="266116">
      <c r="A266116" s="1" t="s">
        <v>83947</v>
      </c>
    </row>
    <row r="266117">
      <c r="A266117" s="1" t="s">
        <v>83941</v>
      </c>
    </row>
    <row r="266118">
      <c r="A266118" s="1" t="s">
        <v>83942</v>
      </c>
    </row>
    <row r="266119">
      <c r="A266119" s="1" t="s">
        <v>83943</v>
      </c>
    </row>
    <row r="266120">
      <c r="A266120" s="1" t="s">
        <v>83944</v>
      </c>
    </row>
    <row r="266121">
      <c r="A266121" s="1" t="s">
        <v>83945</v>
      </c>
    </row>
    <row r="266122">
      <c r="A266122" s="1" t="s">
        <v>83948</v>
      </c>
    </row>
    <row r="266123">
      <c r="A266123" s="1" t="s">
        <v>83949</v>
      </c>
    </row>
    <row r="266124">
      <c r="A266124" s="1" t="s">
        <v>83950</v>
      </c>
    </row>
    <row r="266125">
      <c r="A266125" s="1" t="s">
        <v>83951</v>
      </c>
    </row>
    <row r="266126">
      <c r="A266126" s="1" t="s">
        <v>35038</v>
      </c>
    </row>
    <row r="266127">
      <c r="A266127" s="1" t="s">
        <v>83952</v>
      </c>
    </row>
    <row r="266128">
      <c r="A266128" s="1" t="s">
        <v>83953</v>
      </c>
    </row>
    <row r="266129">
      <c r="A266129" s="1" t="s">
        <v>83954</v>
      </c>
    </row>
    <row r="266130">
      <c r="A266130" s="1" t="s">
        <v>83955</v>
      </c>
    </row>
    <row r="266131">
      <c r="A266131" s="1" t="s">
        <v>83956</v>
      </c>
    </row>
    <row r="266132">
      <c r="A266132" s="1" t="s">
        <v>83957</v>
      </c>
    </row>
    <row r="266133">
      <c r="A266133" s="1" t="s">
        <v>83958</v>
      </c>
    </row>
    <row r="266134">
      <c r="A266134" s="1" t="s">
        <v>83959</v>
      </c>
    </row>
    <row r="266135">
      <c r="A266135" s="1" t="s">
        <v>83960</v>
      </c>
    </row>
    <row r="266136">
      <c r="A266136" s="1" t="s">
        <v>83961</v>
      </c>
    </row>
    <row r="266137">
      <c r="A266137" s="1" t="s">
        <v>83962</v>
      </c>
    </row>
    <row r="266138">
      <c r="A266138" s="1" t="s">
        <v>83963</v>
      </c>
    </row>
    <row r="266139">
      <c r="A266139" s="1" t="s">
        <v>83964</v>
      </c>
    </row>
    <row r="266140">
      <c r="A266140" s="1" t="s">
        <v>83965</v>
      </c>
    </row>
    <row r="266141">
      <c r="A266141" s="1" t="s">
        <v>83966</v>
      </c>
    </row>
    <row r="266142">
      <c r="A266142" s="1" t="s">
        <v>83967</v>
      </c>
    </row>
    <row r="266143">
      <c r="A266143" s="1" t="s">
        <v>83968</v>
      </c>
    </row>
    <row r="266144">
      <c r="A266144" s="1" t="s">
        <v>83969</v>
      </c>
    </row>
    <row r="266145">
      <c r="A266145" s="1" t="s">
        <v>83970</v>
      </c>
    </row>
    <row r="266146">
      <c r="A266146" s="1" t="s">
        <v>83971</v>
      </c>
    </row>
    <row r="266147">
      <c r="A266147" s="1" t="s">
        <v>83972</v>
      </c>
    </row>
    <row r="266148">
      <c r="A266148" s="1" t="s">
        <v>83973</v>
      </c>
    </row>
    <row r="266149">
      <c r="A266149" s="1" t="s">
        <v>83974</v>
      </c>
    </row>
    <row r="266150">
      <c r="A266150" s="1" t="s">
        <v>83975</v>
      </c>
    </row>
    <row r="266151">
      <c r="A266151" s="1" t="s">
        <v>83976</v>
      </c>
    </row>
    <row r="266152">
      <c r="A266152" s="1" t="s">
        <v>83977</v>
      </c>
    </row>
    <row r="266153">
      <c r="A266153" s="1" t="s">
        <v>83978</v>
      </c>
    </row>
    <row r="266154">
      <c r="A266154" s="1" t="s">
        <v>83979</v>
      </c>
    </row>
    <row r="266155">
      <c r="A266155" s="1" t="s">
        <v>83980</v>
      </c>
    </row>
    <row r="266156">
      <c r="A266156" s="1" t="s">
        <v>83981</v>
      </c>
    </row>
    <row r="266157">
      <c r="A266157" s="1" t="s">
        <v>83982</v>
      </c>
    </row>
    <row r="266158">
      <c r="A266158" s="1" t="s">
        <v>83983</v>
      </c>
    </row>
    <row r="266159">
      <c r="A266159" s="1" t="s">
        <v>83984</v>
      </c>
    </row>
    <row r="266160">
      <c r="A266160" s="1" t="s">
        <v>83985</v>
      </c>
    </row>
    <row r="266161">
      <c r="A266161" s="1" t="s">
        <v>83986</v>
      </c>
    </row>
    <row r="266162">
      <c r="A266162" s="1" t="s">
        <v>83987</v>
      </c>
    </row>
    <row r="266163">
      <c r="A266163" s="1" t="s">
        <v>83988</v>
      </c>
    </row>
    <row r="266164">
      <c r="A266164" s="1" t="s">
        <v>35195</v>
      </c>
    </row>
    <row r="266165">
      <c r="A266165" s="1" t="s">
        <v>83989</v>
      </c>
    </row>
    <row r="266166">
      <c r="A266166" s="1" t="s">
        <v>83990</v>
      </c>
    </row>
    <row r="266167">
      <c r="A266167" s="1" t="s">
        <v>83991</v>
      </c>
    </row>
    <row r="266168">
      <c r="A266168" s="1" t="s">
        <v>83992</v>
      </c>
    </row>
    <row r="266169">
      <c r="A266169" s="1" t="s">
        <v>83993</v>
      </c>
    </row>
    <row r="266170">
      <c r="A266170" s="1" t="s">
        <v>83994</v>
      </c>
    </row>
    <row r="266171">
      <c r="A266171" s="1" t="s">
        <v>83995</v>
      </c>
    </row>
    <row r="266172">
      <c r="A266172" s="1" t="s">
        <v>83996</v>
      </c>
    </row>
    <row r="266173">
      <c r="A266173" s="1" t="s">
        <v>83997</v>
      </c>
    </row>
    <row r="266174">
      <c r="A266174" s="1" t="s">
        <v>83998</v>
      </c>
    </row>
    <row r="266175">
      <c r="A266175" s="1" t="s">
        <v>83999</v>
      </c>
    </row>
    <row r="266176">
      <c r="A266176" s="1" t="s">
        <v>84000</v>
      </c>
    </row>
    <row r="266177">
      <c r="A266177" s="1" t="s">
        <v>84001</v>
      </c>
    </row>
    <row r="266178">
      <c r="A266178" s="1" t="s">
        <v>84002</v>
      </c>
    </row>
    <row r="266179">
      <c r="A266179" s="1" t="s">
        <v>84003</v>
      </c>
    </row>
    <row r="266180">
      <c r="A266180" s="1" t="s">
        <v>84004</v>
      </c>
    </row>
    <row r="266181">
      <c r="A266181" s="1" t="s">
        <v>84005</v>
      </c>
    </row>
    <row r="266182">
      <c r="A266182" s="1" t="s">
        <v>84006</v>
      </c>
    </row>
    <row r="266183">
      <c r="A266183" s="1" t="s">
        <v>84007</v>
      </c>
    </row>
    <row r="266184">
      <c r="A266184" s="1" t="s">
        <v>84008</v>
      </c>
    </row>
    <row r="266185">
      <c r="A266185" s="1" t="s">
        <v>84009</v>
      </c>
    </row>
    <row r="266186">
      <c r="A266186" s="1" t="s">
        <v>84010</v>
      </c>
    </row>
    <row r="266187">
      <c r="A266187" s="3" t="str">
        <f> i _ a wort : awa oN</f>
        <v>#ERROR!</v>
      </c>
    </row>
    <row r="266188">
      <c r="A266188" s="1" t="s">
        <v>84011</v>
      </c>
    </row>
    <row r="266189">
      <c r="A266189" s="1" t="s">
        <v>83950</v>
      </c>
    </row>
    <row r="266190">
      <c r="A266190" s="1" t="s">
        <v>83951</v>
      </c>
    </row>
    <row r="266191">
      <c r="A266191" s="1" t="s">
        <v>35038</v>
      </c>
    </row>
    <row r="266192">
      <c r="A266192" s="1" t="s">
        <v>83952</v>
      </c>
    </row>
    <row r="266193">
      <c r="A266193" s="1" t="s">
        <v>83953</v>
      </c>
    </row>
    <row r="266194">
      <c r="A266194" s="1" t="s">
        <v>83954</v>
      </c>
    </row>
    <row r="266195">
      <c r="A266195" s="1" t="s">
        <v>83955</v>
      </c>
    </row>
    <row r="266196">
      <c r="A266196" s="1" t="s">
        <v>83956</v>
      </c>
    </row>
    <row r="266197">
      <c r="A266197" s="1" t="s">
        <v>83957</v>
      </c>
    </row>
    <row r="266198">
      <c r="A266198" s="1" t="s">
        <v>83958</v>
      </c>
    </row>
    <row r="266199">
      <c r="A266199" s="1" t="s">
        <v>83959</v>
      </c>
    </row>
    <row r="266200">
      <c r="A266200" s="1" t="s">
        <v>83960</v>
      </c>
    </row>
    <row r="266201">
      <c r="A266201" s="1" t="s">
        <v>83961</v>
      </c>
    </row>
    <row r="266202">
      <c r="A266202" s="1" t="s">
        <v>83962</v>
      </c>
    </row>
    <row r="266203">
      <c r="A266203" s="1" t="s">
        <v>83963</v>
      </c>
    </row>
    <row r="266204">
      <c r="A266204" s="1" t="s">
        <v>83964</v>
      </c>
    </row>
    <row r="266205">
      <c r="A266205" s="1" t="s">
        <v>83965</v>
      </c>
    </row>
    <row r="266206">
      <c r="A266206" s="1" t="s">
        <v>83966</v>
      </c>
    </row>
    <row r="266207">
      <c r="A266207" s="1" t="s">
        <v>83967</v>
      </c>
    </row>
    <row r="266208">
      <c r="A266208" s="1" t="s">
        <v>83968</v>
      </c>
    </row>
    <row r="266209">
      <c r="A266209" s="1" t="s">
        <v>83969</v>
      </c>
    </row>
    <row r="266210">
      <c r="A266210" s="1" t="s">
        <v>83970</v>
      </c>
    </row>
    <row r="266211">
      <c r="A266211" s="1" t="s">
        <v>83971</v>
      </c>
    </row>
    <row r="266212">
      <c r="A266212" s="1" t="s">
        <v>83972</v>
      </c>
    </row>
    <row r="266213">
      <c r="A266213" s="1" t="s">
        <v>83973</v>
      </c>
    </row>
    <row r="266214">
      <c r="A266214" s="1" t="s">
        <v>83974</v>
      </c>
    </row>
    <row r="266215">
      <c r="A266215" s="1" t="s">
        <v>83975</v>
      </c>
    </row>
    <row r="266216">
      <c r="A266216" s="1" t="s">
        <v>83976</v>
      </c>
    </row>
    <row r="266217">
      <c r="A266217" s="1" t="s">
        <v>83977</v>
      </c>
    </row>
    <row r="266218">
      <c r="A266218" s="1" t="s">
        <v>83978</v>
      </c>
    </row>
    <row r="266219">
      <c r="A266219" s="1" t="s">
        <v>83979</v>
      </c>
    </row>
    <row r="266220">
      <c r="A266220" s="1" t="s">
        <v>83980</v>
      </c>
    </row>
    <row r="266221">
      <c r="A266221" s="1" t="s">
        <v>83981</v>
      </c>
    </row>
    <row r="266222">
      <c r="A266222" s="1" t="s">
        <v>83982</v>
      </c>
    </row>
    <row r="266223">
      <c r="A266223" s="1" t="s">
        <v>83983</v>
      </c>
    </row>
    <row r="266224">
      <c r="A266224" s="1" t="s">
        <v>83984</v>
      </c>
    </row>
    <row r="266225">
      <c r="A266225" s="1" t="s">
        <v>83985</v>
      </c>
    </row>
    <row r="266226">
      <c r="A266226" s="1" t="s">
        <v>83986</v>
      </c>
    </row>
    <row r="266227">
      <c r="A266227" s="1" t="s">
        <v>83987</v>
      </c>
    </row>
    <row r="266228">
      <c r="A266228" s="1" t="s">
        <v>83988</v>
      </c>
    </row>
    <row r="266229">
      <c r="A266229" s="1" t="s">
        <v>83989</v>
      </c>
    </row>
    <row r="266230">
      <c r="A266230" s="1" t="s">
        <v>83990</v>
      </c>
    </row>
    <row r="266231">
      <c r="A266231" s="1" t="s">
        <v>83991</v>
      </c>
    </row>
    <row r="266232">
      <c r="A266232" s="1" t="s">
        <v>83992</v>
      </c>
    </row>
    <row r="266233">
      <c r="A266233" s="1" t="s">
        <v>83993</v>
      </c>
    </row>
    <row r="266234">
      <c r="A266234" s="1" t="s">
        <v>83994</v>
      </c>
    </row>
    <row r="266235">
      <c r="A266235" s="1" t="s">
        <v>83995</v>
      </c>
    </row>
    <row r="266236">
      <c r="A266236" s="1" t="s">
        <v>83996</v>
      </c>
    </row>
    <row r="266237">
      <c r="A266237" s="1" t="s">
        <v>83997</v>
      </c>
    </row>
    <row r="266238">
      <c r="A266238" s="1" t="s">
        <v>83998</v>
      </c>
    </row>
    <row r="266239">
      <c r="A266239" s="1" t="s">
        <v>83999</v>
      </c>
    </row>
    <row r="266240">
      <c r="A266240" s="1" t="s">
        <v>84000</v>
      </c>
    </row>
    <row r="266241">
      <c r="A266241" s="1" t="s">
        <v>84001</v>
      </c>
    </row>
    <row r="266242">
      <c r="A266242" s="1" t="s">
        <v>84002</v>
      </c>
    </row>
    <row r="266243">
      <c r="A266243" s="1" t="s">
        <v>84003</v>
      </c>
    </row>
    <row r="266244">
      <c r="A266244" s="1" t="s">
        <v>84004</v>
      </c>
    </row>
    <row r="266245">
      <c r="A266245" s="1" t="s">
        <v>84006</v>
      </c>
    </row>
    <row r="266246">
      <c r="A266246" s="1" t="s">
        <v>84007</v>
      </c>
    </row>
    <row r="266247">
      <c r="A266247" s="1" t="s">
        <v>84008</v>
      </c>
    </row>
    <row r="266248">
      <c r="A266248" s="1" t="s">
        <v>84009</v>
      </c>
    </row>
    <row r="266249">
      <c r="A266249" s="1" t="s">
        <v>84010</v>
      </c>
    </row>
    <row r="266250">
      <c r="A266250" s="3" t="str">
        <f> i _ a wort : awa oN</f>
        <v>#ERROR!</v>
      </c>
    </row>
    <row r="266251">
      <c r="A266251" s="1" t="s">
        <v>84012</v>
      </c>
    </row>
    <row r="266252">
      <c r="A266252" s="1" t="s">
        <v>84013</v>
      </c>
    </row>
    <row r="266253">
      <c r="A266253" s="1" t="s">
        <v>84014</v>
      </c>
    </row>
    <row r="266254">
      <c r="A266254" s="1" t="s">
        <v>84015</v>
      </c>
    </row>
    <row r="266255">
      <c r="A266255" s="1" t="s">
        <v>84016</v>
      </c>
    </row>
    <row r="266256">
      <c r="A266256" s="1" t="s">
        <v>84017</v>
      </c>
    </row>
    <row r="266257">
      <c r="A266257" s="1" t="s">
        <v>84018</v>
      </c>
    </row>
    <row r="266258">
      <c r="A266258" s="1" t="s">
        <v>84019</v>
      </c>
    </row>
    <row r="266259">
      <c r="A266259" s="1" t="s">
        <v>84020</v>
      </c>
    </row>
    <row r="266260">
      <c r="A266260" s="1" t="s">
        <v>84021</v>
      </c>
    </row>
    <row r="266261">
      <c r="A266261" s="1" t="s">
        <v>84022</v>
      </c>
    </row>
    <row r="266262">
      <c r="A266262" s="1" t="s">
        <v>84023</v>
      </c>
    </row>
    <row r="266263">
      <c r="A266263" s="1" t="s">
        <v>84024</v>
      </c>
    </row>
    <row r="266264">
      <c r="A266264" s="1" t="s">
        <v>84025</v>
      </c>
    </row>
    <row r="266265">
      <c r="A266265" s="1" t="s">
        <v>84026</v>
      </c>
    </row>
    <row r="266266">
      <c r="A266266" s="1" t="s">
        <v>84027</v>
      </c>
    </row>
    <row r="266267">
      <c r="A266267" s="1" t="s">
        <v>84028</v>
      </c>
    </row>
    <row r="266268">
      <c r="A266268" s="1" t="s">
        <v>84029</v>
      </c>
    </row>
    <row r="266269">
      <c r="A266269" s="1" t="s">
        <v>84030</v>
      </c>
    </row>
    <row r="266270">
      <c r="A266270" s="1" t="s">
        <v>84031</v>
      </c>
    </row>
    <row r="266271">
      <c r="A266271" s="1" t="s">
        <v>84032</v>
      </c>
    </row>
    <row r="266272">
      <c r="A266272" s="1" t="s">
        <v>84033</v>
      </c>
    </row>
    <row r="266273">
      <c r="A266273" s="1" t="s">
        <v>84034</v>
      </c>
    </row>
    <row r="266274">
      <c r="A266274" s="1" t="s">
        <v>84035</v>
      </c>
    </row>
    <row r="266275">
      <c r="A266275" s="1" t="s">
        <v>84036</v>
      </c>
    </row>
    <row r="266276">
      <c r="A266276" s="1" t="s">
        <v>84037</v>
      </c>
    </row>
    <row r="266277">
      <c r="A266277" s="1" t="s">
        <v>84038</v>
      </c>
    </row>
    <row r="266278">
      <c r="A266278" s="1" t="s">
        <v>84039</v>
      </c>
    </row>
    <row r="266279">
      <c r="A266279" s="1" t="s">
        <v>84040</v>
      </c>
    </row>
    <row r="266280">
      <c r="A266280" s="1" t="s">
        <v>84041</v>
      </c>
    </row>
    <row r="266281">
      <c r="A266281" s="1" t="s">
        <v>84042</v>
      </c>
    </row>
    <row r="266282">
      <c r="A266282" s="1" t="s">
        <v>84043</v>
      </c>
    </row>
    <row r="266283">
      <c r="A266283" s="1" t="s">
        <v>84044</v>
      </c>
    </row>
    <row r="266284">
      <c r="A266284" s="1" t="s">
        <v>84045</v>
      </c>
    </row>
    <row r="266285">
      <c r="A266285" s="1" t="s">
        <v>84046</v>
      </c>
    </row>
    <row r="266286">
      <c r="A266286" s="1" t="s">
        <v>84047</v>
      </c>
    </row>
    <row r="266287">
      <c r="A266287" s="1" t="s">
        <v>84048</v>
      </c>
    </row>
    <row r="266288">
      <c r="A266288" s="1" t="s">
        <v>84049</v>
      </c>
    </row>
    <row r="266289">
      <c r="A266289" s="1" t="s">
        <v>84050</v>
      </c>
    </row>
    <row r="266290">
      <c r="A266290" s="1" t="s">
        <v>84051</v>
      </c>
    </row>
    <row r="266291">
      <c r="A266291" s="1" t="s">
        <v>84052</v>
      </c>
    </row>
    <row r="266292">
      <c r="A266292" s="1" t="s">
        <v>84053</v>
      </c>
    </row>
    <row r="266293">
      <c r="A266293" s="1" t="s">
        <v>84054</v>
      </c>
    </row>
    <row r="266294">
      <c r="A266294" s="1" t="s">
        <v>84055</v>
      </c>
    </row>
    <row r="266295">
      <c r="A266295" s="1" t="s">
        <v>84056</v>
      </c>
    </row>
    <row r="266296">
      <c r="A266296" s="1" t="s">
        <v>84057</v>
      </c>
    </row>
    <row r="266297">
      <c r="A266297" s="1" t="s">
        <v>84058</v>
      </c>
    </row>
    <row r="266298">
      <c r="A266298" s="1" t="s">
        <v>84059</v>
      </c>
    </row>
    <row r="266299">
      <c r="A266299" s="1" t="s">
        <v>84060</v>
      </c>
    </row>
    <row r="266300">
      <c r="A266300" s="1" t="s">
        <v>84061</v>
      </c>
    </row>
    <row r="266301">
      <c r="A266301" s="1" t="s">
        <v>84062</v>
      </c>
    </row>
    <row r="266302">
      <c r="A266302" s="1" t="s">
        <v>84063</v>
      </c>
    </row>
    <row r="266303">
      <c r="A266303" s="1" t="s">
        <v>84064</v>
      </c>
    </row>
    <row r="266304">
      <c r="A266304" s="1" t="s">
        <v>84065</v>
      </c>
    </row>
    <row r="266305">
      <c r="A266305" s="1" t="s">
        <v>84066</v>
      </c>
    </row>
    <row r="266306">
      <c r="A266306" s="1" t="s">
        <v>84067</v>
      </c>
    </row>
    <row r="266307">
      <c r="A266307" s="1" t="s">
        <v>84068</v>
      </c>
    </row>
    <row r="266308">
      <c r="A266308" s="1" t="s">
        <v>84069</v>
      </c>
    </row>
    <row r="266309">
      <c r="A266309" s="1" t="s">
        <v>84070</v>
      </c>
    </row>
    <row r="266310">
      <c r="A266310" s="1" t="s">
        <v>84071</v>
      </c>
    </row>
    <row r="266311">
      <c r="A266311" s="1" t="s">
        <v>84072</v>
      </c>
    </row>
    <row r="266312">
      <c r="A266312" s="1" t="s">
        <v>84073</v>
      </c>
    </row>
    <row r="266313">
      <c r="A266313" s="1" t="s">
        <v>84074</v>
      </c>
    </row>
    <row r="266314">
      <c r="A266314" s="1" t="s">
        <v>84075</v>
      </c>
    </row>
    <row r="266315">
      <c r="A266315" s="1" t="s">
        <v>84076</v>
      </c>
    </row>
    <row r="266316">
      <c r="A266316" s="1" t="s">
        <v>84077</v>
      </c>
    </row>
    <row r="266317">
      <c r="A266317" s="1" t="s">
        <v>84014</v>
      </c>
    </row>
    <row r="266318">
      <c r="A266318" s="1" t="s">
        <v>84015</v>
      </c>
    </row>
    <row r="266319">
      <c r="A266319" s="1" t="s">
        <v>84016</v>
      </c>
    </row>
    <row r="266320">
      <c r="A266320" s="1" t="s">
        <v>84017</v>
      </c>
    </row>
    <row r="266321">
      <c r="A266321" s="1" t="s">
        <v>84018</v>
      </c>
    </row>
    <row r="266322">
      <c r="A266322" s="1" t="s">
        <v>84019</v>
      </c>
    </row>
    <row r="266323">
      <c r="A266323" s="1" t="s">
        <v>84020</v>
      </c>
    </row>
    <row r="266324">
      <c r="A266324" s="1" t="s">
        <v>84021</v>
      </c>
    </row>
    <row r="266325">
      <c r="A266325" s="1" t="s">
        <v>84022</v>
      </c>
    </row>
    <row r="266326">
      <c r="A266326" s="1" t="s">
        <v>84023</v>
      </c>
    </row>
    <row r="266327">
      <c r="A266327" s="1" t="s">
        <v>84024</v>
      </c>
    </row>
    <row r="266328">
      <c r="A266328" s="1" t="s">
        <v>84025</v>
      </c>
    </row>
    <row r="266329">
      <c r="A266329" s="1" t="s">
        <v>84026</v>
      </c>
    </row>
    <row r="266330">
      <c r="A266330" s="1" t="s">
        <v>84027</v>
      </c>
    </row>
    <row r="266331">
      <c r="A266331" s="1" t="s">
        <v>84028</v>
      </c>
    </row>
    <row r="266332">
      <c r="A266332" s="1" t="s">
        <v>84029</v>
      </c>
    </row>
    <row r="266333">
      <c r="A266333" s="1" t="s">
        <v>84030</v>
      </c>
    </row>
    <row r="266334">
      <c r="A266334" s="1" t="s">
        <v>84031</v>
      </c>
    </row>
    <row r="266335">
      <c r="A266335" s="1" t="s">
        <v>84032</v>
      </c>
    </row>
    <row r="266336">
      <c r="A266336" s="1" t="s">
        <v>84033</v>
      </c>
    </row>
    <row r="266337">
      <c r="A266337" s="1" t="s">
        <v>84034</v>
      </c>
    </row>
    <row r="266338">
      <c r="A266338" s="1" t="s">
        <v>84035</v>
      </c>
    </row>
    <row r="266339">
      <c r="A266339" s="1" t="s">
        <v>84036</v>
      </c>
    </row>
    <row r="266340">
      <c r="A266340" s="1" t="s">
        <v>84037</v>
      </c>
    </row>
    <row r="266341">
      <c r="A266341" s="1" t="s">
        <v>84038</v>
      </c>
    </row>
    <row r="266342">
      <c r="A266342" s="1" t="s">
        <v>84039</v>
      </c>
    </row>
    <row r="266343">
      <c r="A266343" s="1" t="s">
        <v>84040</v>
      </c>
    </row>
    <row r="266344">
      <c r="A266344" s="1" t="s">
        <v>84041</v>
      </c>
    </row>
    <row r="266345">
      <c r="A266345" s="1" t="s">
        <v>84042</v>
      </c>
    </row>
    <row r="266346">
      <c r="A266346" s="1" t="s">
        <v>84043</v>
      </c>
    </row>
    <row r="266347">
      <c r="A266347" s="1" t="s">
        <v>84044</v>
      </c>
    </row>
    <row r="266348">
      <c r="A266348" s="1" t="s">
        <v>84045</v>
      </c>
    </row>
    <row r="266349">
      <c r="A266349" s="1" t="s">
        <v>84046</v>
      </c>
    </row>
    <row r="266350">
      <c r="A266350" s="1" t="s">
        <v>84047</v>
      </c>
    </row>
    <row r="266351">
      <c r="A266351" s="1" t="s">
        <v>84048</v>
      </c>
    </row>
    <row r="266352">
      <c r="A266352" s="1" t="s">
        <v>84049</v>
      </c>
    </row>
    <row r="266353">
      <c r="A266353" s="1" t="s">
        <v>84050</v>
      </c>
    </row>
    <row r="266354">
      <c r="A266354" s="1" t="s">
        <v>84051</v>
      </c>
    </row>
    <row r="266355">
      <c r="A266355" s="1" t="s">
        <v>84052</v>
      </c>
    </row>
    <row r="266356">
      <c r="A266356" s="1" t="s">
        <v>84053</v>
      </c>
    </row>
    <row r="266357">
      <c r="A266357" s="1" t="s">
        <v>84054</v>
      </c>
    </row>
    <row r="266358">
      <c r="A266358" s="1" t="s">
        <v>84055</v>
      </c>
    </row>
    <row r="266359">
      <c r="A266359" s="1" t="s">
        <v>84056</v>
      </c>
    </row>
    <row r="266360">
      <c r="A266360" s="1" t="s">
        <v>84057</v>
      </c>
    </row>
    <row r="266361">
      <c r="A266361" s="1" t="s">
        <v>84058</v>
      </c>
    </row>
    <row r="266362">
      <c r="A266362" s="1" t="s">
        <v>84059</v>
      </c>
    </row>
    <row r="266363">
      <c r="A266363" s="1" t="s">
        <v>84060</v>
      </c>
    </row>
    <row r="266364">
      <c r="A266364" s="1" t="s">
        <v>84061</v>
      </c>
    </row>
    <row r="266365">
      <c r="A266365" s="1" t="s">
        <v>84062</v>
      </c>
    </row>
    <row r="266366">
      <c r="A266366" s="1" t="s">
        <v>84063</v>
      </c>
    </row>
    <row r="266367">
      <c r="A266367" s="1" t="s">
        <v>84064</v>
      </c>
    </row>
    <row r="266368">
      <c r="A266368" s="1" t="s">
        <v>84065</v>
      </c>
    </row>
    <row r="266369">
      <c r="A266369" s="1" t="s">
        <v>84066</v>
      </c>
    </row>
    <row r="266370">
      <c r="A266370" s="1" t="s">
        <v>84067</v>
      </c>
    </row>
    <row r="266371">
      <c r="A266371" s="1" t="s">
        <v>84068</v>
      </c>
    </row>
    <row r="266372">
      <c r="A266372" s="1" t="s">
        <v>84069</v>
      </c>
    </row>
    <row r="266373">
      <c r="A266373" s="1" t="s">
        <v>84070</v>
      </c>
    </row>
    <row r="266374">
      <c r="A266374" s="1" t="s">
        <v>84071</v>
      </c>
    </row>
    <row r="266375">
      <c r="A266375" s="1" t="s">
        <v>84072</v>
      </c>
    </row>
    <row r="266376">
      <c r="A266376" s="1" t="s">
        <v>84073</v>
      </c>
    </row>
    <row r="266377">
      <c r="A266377" s="1" t="s">
        <v>84074</v>
      </c>
    </row>
    <row r="266378">
      <c r="A266378" s="1" t="s">
        <v>84075</v>
      </c>
    </row>
    <row r="266379">
      <c r="A266379" s="1" t="s">
        <v>84076</v>
      </c>
    </row>
    <row r="266380">
      <c r="A266380" s="1" t="s">
        <v>84078</v>
      </c>
    </row>
    <row r="266381">
      <c r="A266381" s="1" t="s">
        <v>84079</v>
      </c>
    </row>
    <row r="266382">
      <c r="A266382" s="1" t="s">
        <v>84080</v>
      </c>
    </row>
    <row r="266383">
      <c r="A266383" s="1" t="s">
        <v>84081</v>
      </c>
    </row>
    <row r="266384">
      <c r="A266384" s="1" t="s">
        <v>84082</v>
      </c>
    </row>
    <row r="266385">
      <c r="A266385" s="1" t="s">
        <v>84083</v>
      </c>
    </row>
    <row r="266386">
      <c r="A266386" s="1" t="s">
        <v>84084</v>
      </c>
    </row>
    <row r="266387">
      <c r="A266387" s="1" t="s">
        <v>84085</v>
      </c>
    </row>
    <row r="266388">
      <c r="A266388" s="1" t="s">
        <v>84086</v>
      </c>
    </row>
    <row r="266389">
      <c r="A266389" s="1" t="s">
        <v>1858</v>
      </c>
    </row>
    <row r="266390">
      <c r="A266390" s="1" t="s">
        <v>84087</v>
      </c>
    </row>
    <row r="266391">
      <c r="A266391" s="1">
        <v>5.0</v>
      </c>
    </row>
    <row r="266392">
      <c r="A266392" s="1" t="s">
        <v>977</v>
      </c>
    </row>
    <row r="266393">
      <c r="A266393" s="1" t="s">
        <v>84088</v>
      </c>
    </row>
    <row r="266394">
      <c r="A266394" s="1" t="s">
        <v>84089</v>
      </c>
    </row>
    <row r="266395">
      <c r="A266395" s="1" t="s">
        <v>84090</v>
      </c>
    </row>
    <row r="266396">
      <c r="A266396" s="1" t="s">
        <v>84091</v>
      </c>
    </row>
    <row r="266397">
      <c r="A266397" s="1" t="s">
        <v>84092</v>
      </c>
    </row>
    <row r="266398">
      <c r="A266398" s="1" t="s">
        <v>84093</v>
      </c>
    </row>
    <row r="266399">
      <c r="A266399" s="1" t="s">
        <v>32607</v>
      </c>
    </row>
    <row r="266400">
      <c r="A266400" s="1" t="s">
        <v>84094</v>
      </c>
    </row>
    <row r="266401">
      <c r="A266401" s="1" t="s">
        <v>84095</v>
      </c>
    </row>
    <row r="266402">
      <c r="A266402" s="1" t="s">
        <v>12586</v>
      </c>
    </row>
    <row r="266403">
      <c r="A266403" s="1" t="s">
        <v>84096</v>
      </c>
    </row>
    <row r="266404">
      <c r="A266404" s="1" t="s">
        <v>84097</v>
      </c>
    </row>
    <row r="266405">
      <c r="A266405" s="1" t="s">
        <v>84098</v>
      </c>
    </row>
    <row r="266406">
      <c r="A266406" s="1" t="s">
        <v>84099</v>
      </c>
    </row>
    <row r="266407">
      <c r="A266407" s="1" t="s">
        <v>84100</v>
      </c>
    </row>
    <row r="266408">
      <c r="A266408" s="1" t="s">
        <v>5656</v>
      </c>
    </row>
    <row r="266409">
      <c r="A266409" s="1" t="s">
        <v>84101</v>
      </c>
    </row>
    <row r="266410">
      <c r="A266410" s="1" t="s">
        <v>84102</v>
      </c>
    </row>
    <row r="266411">
      <c r="A266411" s="1" t="s">
        <v>84103</v>
      </c>
    </row>
    <row r="266412">
      <c r="A266412" s="1" t="s">
        <v>84104</v>
      </c>
    </row>
    <row r="266413">
      <c r="A266413" s="1" t="s">
        <v>84105</v>
      </c>
    </row>
    <row r="266414">
      <c r="A266414" s="1" t="s">
        <v>84106</v>
      </c>
    </row>
    <row r="266415">
      <c r="A266415" s="1" t="s">
        <v>84107</v>
      </c>
    </row>
    <row r="266416">
      <c r="A266416" s="3" t="str">
        <f> gee ee a : .</f>
        <v>#ERROR!</v>
      </c>
    </row>
    <row r="266417">
      <c r="A266417" s="1" t="s">
        <v>84108</v>
      </c>
    </row>
    <row r="266418">
      <c r="A266418" s="1" t="s">
        <v>84109</v>
      </c>
    </row>
    <row r="266419">
      <c r="A266419" s="1" t="s">
        <v>84110</v>
      </c>
    </row>
    <row r="266420">
      <c r="A266420" s="1" t="s">
        <v>84111</v>
      </c>
    </row>
    <row r="266421">
      <c r="A266421" s="1" t="s">
        <v>84112</v>
      </c>
    </row>
    <row r="266422">
      <c r="A266422" s="1" t="s">
        <v>84113</v>
      </c>
    </row>
    <row r="266423">
      <c r="A266423" s="1" t="s">
        <v>84114</v>
      </c>
    </row>
    <row r="266424">
      <c r="A266424" s="1" t="s">
        <v>84115</v>
      </c>
    </row>
    <row r="266425">
      <c r="A266425" s="1" t="s">
        <v>84116</v>
      </c>
    </row>
    <row r="266426">
      <c r="A266426" s="1" t="s">
        <v>84117</v>
      </c>
    </row>
    <row r="266427">
      <c r="A266427" s="1" t="s">
        <v>84118</v>
      </c>
    </row>
    <row r="266428">
      <c r="A266428" s="1" t="s">
        <v>84119</v>
      </c>
    </row>
    <row r="266429">
      <c r="A266429" s="1" t="s">
        <v>84120</v>
      </c>
    </row>
    <row r="266430">
      <c r="A266430" s="1" t="s">
        <v>84121</v>
      </c>
    </row>
    <row r="266431">
      <c r="A266431" s="1" t="s">
        <v>84122</v>
      </c>
    </row>
    <row r="266432">
      <c r="A266432" s="1" t="s">
        <v>84123</v>
      </c>
    </row>
    <row r="266433">
      <c r="A266433" s="1" t="s">
        <v>84124</v>
      </c>
    </row>
    <row r="266434">
      <c r="A266434" s="1" t="s">
        <v>84125</v>
      </c>
    </row>
    <row r="266435">
      <c r="A266435" s="1" t="s">
        <v>84126</v>
      </c>
    </row>
    <row r="266436">
      <c r="A266436" s="1" t="s">
        <v>84127</v>
      </c>
    </row>
    <row r="266437">
      <c r="A266437" s="1" t="s">
        <v>84128</v>
      </c>
    </row>
    <row r="266438">
      <c r="A266438" s="1" t="s">
        <v>84129</v>
      </c>
    </row>
    <row r="266439">
      <c r="A266439" s="1" t="s">
        <v>84130</v>
      </c>
    </row>
    <row r="266440">
      <c r="A266440" s="1" t="s">
        <v>84131</v>
      </c>
    </row>
    <row r="266441">
      <c r="A266441" s="1" t="s">
        <v>84132</v>
      </c>
    </row>
    <row r="266442">
      <c r="A266442" s="1" t="s">
        <v>84133</v>
      </c>
    </row>
    <row r="266443">
      <c r="A266443" s="1" t="s">
        <v>84134</v>
      </c>
    </row>
    <row r="266444">
      <c r="A266444" s="1" t="s">
        <v>84135</v>
      </c>
    </row>
    <row r="266445">
      <c r="A266445" s="1" t="s">
        <v>84136</v>
      </c>
    </row>
    <row r="266446">
      <c r="A266446" s="1" t="s">
        <v>84137</v>
      </c>
    </row>
    <row r="266447">
      <c r="A266447" s="1" t="s">
        <v>84138</v>
      </c>
    </row>
    <row r="266448">
      <c r="A266448" s="1" t="s">
        <v>84139</v>
      </c>
    </row>
    <row r="266449">
      <c r="A266449" s="1" t="s">
        <v>84140</v>
      </c>
    </row>
    <row r="266450">
      <c r="A266450" s="1" t="s">
        <v>84141</v>
      </c>
    </row>
    <row r="266451">
      <c r="A266451" s="1" t="s">
        <v>84142</v>
      </c>
    </row>
    <row r="266452">
      <c r="A266452" s="1" t="s">
        <v>84143</v>
      </c>
    </row>
    <row r="266453">
      <c r="A266453" s="1" t="s">
        <v>84144</v>
      </c>
    </row>
    <row r="266454">
      <c r="A266454" s="1" t="s">
        <v>84145</v>
      </c>
    </row>
    <row r="266455">
      <c r="A266455" s="1" t="s">
        <v>84146</v>
      </c>
    </row>
    <row r="266456">
      <c r="A266456" s="1" t="s">
        <v>84147</v>
      </c>
    </row>
    <row r="266457">
      <c r="A266457" s="1" t="s">
        <v>84148</v>
      </c>
    </row>
    <row r="266458">
      <c r="A266458" s="1" t="s">
        <v>84149</v>
      </c>
    </row>
    <row r="266459">
      <c r="A266459" s="1" t="s">
        <v>84150</v>
      </c>
    </row>
    <row r="266460">
      <c r="A266460" s="1" t="s">
        <v>84151</v>
      </c>
    </row>
    <row r="266461">
      <c r="A266461" s="1" t="s">
        <v>84152</v>
      </c>
    </row>
    <row r="266462">
      <c r="A266462" s="1" t="s">
        <v>84153</v>
      </c>
    </row>
    <row r="266463">
      <c r="A266463" s="1" t="s">
        <v>84154</v>
      </c>
    </row>
    <row r="266464">
      <c r="A266464" s="1" t="s">
        <v>84155</v>
      </c>
    </row>
    <row r="266465">
      <c r="A266465" s="1" t="s">
        <v>84156</v>
      </c>
    </row>
    <row r="266466">
      <c r="A266466" s="1" t="s">
        <v>84157</v>
      </c>
    </row>
    <row r="266467">
      <c r="A266467" s="1" t="s">
        <v>84158</v>
      </c>
    </row>
    <row r="266468">
      <c r="A266468" s="1" t="s">
        <v>84159</v>
      </c>
    </row>
    <row r="266469">
      <c r="A266469" s="1" t="s">
        <v>84160</v>
      </c>
    </row>
    <row r="266470">
      <c r="A266470" s="1" t="s">
        <v>84161</v>
      </c>
    </row>
    <row r="266471">
      <c r="A266471" s="1" t="s">
        <v>84162</v>
      </c>
    </row>
    <row r="266472">
      <c r="A266472" s="1" t="s">
        <v>84163</v>
      </c>
    </row>
    <row r="266473">
      <c r="A266473" s="1" t="s">
        <v>84164</v>
      </c>
    </row>
    <row r="266474">
      <c r="A266474" s="1" t="s">
        <v>84165</v>
      </c>
    </row>
    <row r="266475">
      <c r="A266475" s="1" t="s">
        <v>84166</v>
      </c>
    </row>
    <row r="266476">
      <c r="A266476" s="1" t="s">
        <v>84167</v>
      </c>
    </row>
    <row r="266477">
      <c r="A266477" s="1" t="s">
        <v>84168</v>
      </c>
    </row>
    <row r="266478">
      <c r="A266478" s="1" t="s">
        <v>84169</v>
      </c>
    </row>
    <row r="266479">
      <c r="A266479" s="1" t="s">
        <v>84170</v>
      </c>
    </row>
    <row r="266480">
      <c r="A266480" s="1" t="s">
        <v>84171</v>
      </c>
    </row>
    <row r="266481">
      <c r="A266481" s="1" t="s">
        <v>84172</v>
      </c>
    </row>
    <row r="266482">
      <c r="A266482" s="1" t="s">
        <v>84173</v>
      </c>
    </row>
    <row r="266483">
      <c r="A266483" s="1" t="s">
        <v>84174</v>
      </c>
    </row>
    <row r="266484">
      <c r="A266484" s="1" t="s">
        <v>84175</v>
      </c>
    </row>
    <row r="266485">
      <c r="A266485" s="1" t="s">
        <v>84176</v>
      </c>
    </row>
    <row r="266486">
      <c r="A266486" s="1" t="s">
        <v>84177</v>
      </c>
    </row>
    <row r="266487">
      <c r="A266487" s="1" t="s">
        <v>84178</v>
      </c>
    </row>
    <row r="266488">
      <c r="A266488" s="1" t="s">
        <v>84179</v>
      </c>
    </row>
    <row r="266489">
      <c r="A266489" s="1" t="s">
        <v>84180</v>
      </c>
    </row>
    <row r="266490">
      <c r="A266490" s="1" t="s">
        <v>84181</v>
      </c>
    </row>
    <row r="266491">
      <c r="A266491" s="1" t="s">
        <v>84182</v>
      </c>
    </row>
    <row r="266492">
      <c r="A266492" s="1" t="s">
        <v>84183</v>
      </c>
    </row>
    <row r="266493">
      <c r="A266493" s="1" t="s">
        <v>84184</v>
      </c>
    </row>
    <row r="266494">
      <c r="A266494" s="1" t="s">
        <v>84185</v>
      </c>
    </row>
    <row r="266495">
      <c r="A266495" s="1" t="s">
        <v>66478</v>
      </c>
    </row>
    <row r="266496">
      <c r="A266496" s="1" t="s">
        <v>84186</v>
      </c>
    </row>
    <row r="266497">
      <c r="A266497" s="1" t="s">
        <v>84187</v>
      </c>
    </row>
    <row r="266498">
      <c r="A266498" s="1" t="s">
        <v>84188</v>
      </c>
    </row>
    <row r="266499">
      <c r="A266499" s="1" t="s">
        <v>84189</v>
      </c>
    </row>
    <row r="266500">
      <c r="A266500" s="1" t="s">
        <v>84190</v>
      </c>
    </row>
    <row r="266501">
      <c r="A266501" s="1" t="s">
        <v>84191</v>
      </c>
    </row>
    <row r="266502">
      <c r="A266502" s="1" t="s">
        <v>84192</v>
      </c>
    </row>
    <row r="266503">
      <c r="A266503" s="1" t="s">
        <v>84193</v>
      </c>
    </row>
    <row r="266504">
      <c r="A266504" s="1" t="s">
        <v>84194</v>
      </c>
    </row>
    <row r="266505">
      <c r="A266505" s="1" t="s">
        <v>84195</v>
      </c>
    </row>
    <row r="266506">
      <c r="A266506" s="1" t="s">
        <v>84196</v>
      </c>
    </row>
    <row r="266507">
      <c r="A266507" s="1" t="s">
        <v>84197</v>
      </c>
    </row>
    <row r="266508">
      <c r="A266508" s="1" t="s">
        <v>84198</v>
      </c>
    </row>
    <row r="266509">
      <c r="A266509" s="1" t="s">
        <v>84199</v>
      </c>
    </row>
    <row r="266510">
      <c r="A266510" s="1" t="s">
        <v>84200</v>
      </c>
    </row>
    <row r="266511">
      <c r="A266511" s="1" t="s">
        <v>84201</v>
      </c>
    </row>
    <row r="266512">
      <c r="A266512" s="1" t="s">
        <v>84202</v>
      </c>
    </row>
    <row r="266513">
      <c r="A266513" s="1" t="s">
        <v>84203</v>
      </c>
    </row>
    <row r="266514">
      <c r="A266514" s="1" t="s">
        <v>84204</v>
      </c>
    </row>
    <row r="266515">
      <c r="A266515" s="1" t="s">
        <v>84205</v>
      </c>
    </row>
    <row r="266516">
      <c r="A266516" s="1" t="s">
        <v>84206</v>
      </c>
    </row>
    <row r="266517">
      <c r="A266517" s="1" t="s">
        <v>84207</v>
      </c>
    </row>
    <row r="266518">
      <c r="A266518" s="1" t="s">
        <v>84208</v>
      </c>
    </row>
    <row r="266519">
      <c r="A266519" s="1" t="s">
        <v>84209</v>
      </c>
    </row>
    <row r="266520">
      <c r="A266520" s="1" t="s">
        <v>84210</v>
      </c>
    </row>
    <row r="266521">
      <c r="A266521" s="1" t="s">
        <v>84211</v>
      </c>
    </row>
    <row r="266522">
      <c r="A266522" s="1" t="s">
        <v>84212</v>
      </c>
    </row>
    <row r="266523">
      <c r="A266523" s="1" t="s">
        <v>84213</v>
      </c>
    </row>
    <row r="266524">
      <c r="A266524" s="1" t="s">
        <v>84080</v>
      </c>
    </row>
    <row r="266525">
      <c r="A266525" s="1" t="s">
        <v>84081</v>
      </c>
    </row>
    <row r="266526">
      <c r="A266526" s="1" t="s">
        <v>84082</v>
      </c>
    </row>
    <row r="266527">
      <c r="A266527" s="1" t="s">
        <v>84083</v>
      </c>
    </row>
    <row r="266528">
      <c r="A266528" s="1" t="s">
        <v>84084</v>
      </c>
    </row>
    <row r="266529">
      <c r="A266529" s="1" t="s">
        <v>84085</v>
      </c>
    </row>
    <row r="266530">
      <c r="A266530" s="1" t="s">
        <v>84086</v>
      </c>
    </row>
    <row r="266531">
      <c r="A266531" s="1" t="s">
        <v>84087</v>
      </c>
    </row>
    <row r="266532">
      <c r="A266532" s="1" t="s">
        <v>84088</v>
      </c>
    </row>
    <row r="266533">
      <c r="A266533" s="1" t="s">
        <v>84089</v>
      </c>
    </row>
    <row r="266534">
      <c r="A266534" s="1" t="s">
        <v>84090</v>
      </c>
    </row>
    <row r="266535">
      <c r="A266535" s="1" t="s">
        <v>84091</v>
      </c>
    </row>
    <row r="266536">
      <c r="A266536" s="1" t="s">
        <v>84092</v>
      </c>
    </row>
    <row r="266537">
      <c r="A266537" s="1" t="s">
        <v>84093</v>
      </c>
    </row>
    <row r="266538">
      <c r="A266538" s="1" t="s">
        <v>32607</v>
      </c>
    </row>
    <row r="266539">
      <c r="A266539" s="1" t="s">
        <v>84094</v>
      </c>
    </row>
    <row r="266540">
      <c r="A266540" s="1" t="s">
        <v>84095</v>
      </c>
    </row>
    <row r="266541">
      <c r="A266541" s="1" t="s">
        <v>84096</v>
      </c>
    </row>
    <row r="266542">
      <c r="A266542" s="1" t="s">
        <v>84097</v>
      </c>
    </row>
    <row r="266543">
      <c r="A266543" s="1" t="s">
        <v>84098</v>
      </c>
    </row>
    <row r="266544">
      <c r="A266544" s="1" t="s">
        <v>84099</v>
      </c>
    </row>
    <row r="266545">
      <c r="A266545" s="1" t="s">
        <v>84100</v>
      </c>
    </row>
    <row r="266546">
      <c r="A266546" s="1" t="s">
        <v>84101</v>
      </c>
    </row>
    <row r="266547">
      <c r="A266547" s="1" t="s">
        <v>84102</v>
      </c>
    </row>
    <row r="266548">
      <c r="A266548" s="1" t="s">
        <v>84103</v>
      </c>
    </row>
    <row r="266549">
      <c r="A266549" s="1" t="s">
        <v>84104</v>
      </c>
    </row>
    <row r="266550">
      <c r="A266550" s="1" t="s">
        <v>84105</v>
      </c>
    </row>
    <row r="266551">
      <c r="A266551" s="1" t="s">
        <v>84106</v>
      </c>
    </row>
    <row r="266552">
      <c r="A266552" s="1" t="s">
        <v>84107</v>
      </c>
    </row>
    <row r="266553">
      <c r="A266553" s="3" t="str">
        <f> gee ee a : .</f>
        <v>#ERROR!</v>
      </c>
    </row>
    <row r="266554">
      <c r="A266554" s="1" t="s">
        <v>84108</v>
      </c>
    </row>
    <row r="266555">
      <c r="A266555" s="1" t="s">
        <v>84109</v>
      </c>
    </row>
    <row r="266556">
      <c r="A266556" s="1" t="s">
        <v>84110</v>
      </c>
    </row>
    <row r="266557">
      <c r="A266557" s="1" t="s">
        <v>84111</v>
      </c>
    </row>
    <row r="266558">
      <c r="A266558" s="1" t="s">
        <v>84112</v>
      </c>
    </row>
    <row r="266559">
      <c r="A266559" s="1" t="s">
        <v>84113</v>
      </c>
    </row>
    <row r="266560">
      <c r="A266560" s="1" t="s">
        <v>84114</v>
      </c>
    </row>
    <row r="266561">
      <c r="A266561" s="1" t="s">
        <v>84115</v>
      </c>
    </row>
    <row r="266562">
      <c r="A266562" s="1" t="s">
        <v>84116</v>
      </c>
    </row>
    <row r="266563">
      <c r="A266563" s="1" t="s">
        <v>84117</v>
      </c>
    </row>
    <row r="266564">
      <c r="A266564" s="1" t="s">
        <v>84118</v>
      </c>
    </row>
    <row r="266565">
      <c r="A266565" s="1" t="s">
        <v>84119</v>
      </c>
    </row>
    <row r="266566">
      <c r="A266566" s="1" t="s">
        <v>84120</v>
      </c>
    </row>
    <row r="266567">
      <c r="A266567" s="1" t="s">
        <v>84121</v>
      </c>
    </row>
    <row r="266568">
      <c r="A266568" s="1" t="s">
        <v>84122</v>
      </c>
    </row>
    <row r="266569">
      <c r="A266569" s="1" t="s">
        <v>84123</v>
      </c>
    </row>
    <row r="266570">
      <c r="A266570" s="1" t="s">
        <v>84124</v>
      </c>
    </row>
    <row r="266571">
      <c r="A266571" s="1" t="s">
        <v>84125</v>
      </c>
    </row>
    <row r="266572">
      <c r="A266572" s="1" t="s">
        <v>84126</v>
      </c>
    </row>
    <row r="266573">
      <c r="A266573" s="1" t="s">
        <v>84127</v>
      </c>
    </row>
    <row r="266574">
      <c r="A266574" s="1" t="s">
        <v>84128</v>
      </c>
    </row>
    <row r="266575">
      <c r="A266575" s="1" t="s">
        <v>84129</v>
      </c>
    </row>
    <row r="266576">
      <c r="A266576" s="1" t="s">
        <v>84130</v>
      </c>
    </row>
    <row r="266577">
      <c r="A266577" s="1" t="s">
        <v>84131</v>
      </c>
    </row>
    <row r="266578">
      <c r="A266578" s="1" t="s">
        <v>84132</v>
      </c>
    </row>
    <row r="266579">
      <c r="A266579" s="1" t="s">
        <v>84133</v>
      </c>
    </row>
    <row r="266580">
      <c r="A266580" s="1" t="s">
        <v>84134</v>
      </c>
    </row>
    <row r="266581">
      <c r="A266581" s="1" t="s">
        <v>84135</v>
      </c>
    </row>
    <row r="266582">
      <c r="A266582" s="1" t="s">
        <v>84136</v>
      </c>
    </row>
    <row r="266583">
      <c r="A266583" s="1" t="s">
        <v>84137</v>
      </c>
    </row>
    <row r="266584">
      <c r="A266584" s="1" t="s">
        <v>84138</v>
      </c>
    </row>
    <row r="266585">
      <c r="A266585" s="1" t="s">
        <v>84139</v>
      </c>
    </row>
    <row r="266586">
      <c r="A266586" s="1" t="s">
        <v>84140</v>
      </c>
    </row>
    <row r="266587">
      <c r="A266587" s="1" t="s">
        <v>84141</v>
      </c>
    </row>
    <row r="266588">
      <c r="A266588" s="1" t="s">
        <v>84142</v>
      </c>
    </row>
    <row r="266589">
      <c r="A266589" s="1" t="s">
        <v>84143</v>
      </c>
    </row>
    <row r="266590">
      <c r="A266590" s="1" t="s">
        <v>84144</v>
      </c>
    </row>
    <row r="266591">
      <c r="A266591" s="1" t="s">
        <v>84145</v>
      </c>
    </row>
    <row r="266592">
      <c r="A266592" s="1" t="s">
        <v>84146</v>
      </c>
    </row>
    <row r="266593">
      <c r="A266593" s="1" t="s">
        <v>84147</v>
      </c>
    </row>
    <row r="266594">
      <c r="A266594" s="1" t="s">
        <v>84148</v>
      </c>
    </row>
    <row r="266595">
      <c r="A266595" s="1" t="s">
        <v>84149</v>
      </c>
    </row>
    <row r="266596">
      <c r="A266596" s="1" t="s">
        <v>84150</v>
      </c>
    </row>
    <row r="266597">
      <c r="A266597" s="1" t="s">
        <v>84151</v>
      </c>
    </row>
    <row r="266598">
      <c r="A266598" s="1" t="s">
        <v>84152</v>
      </c>
    </row>
    <row r="266599">
      <c r="A266599" s="1" t="s">
        <v>84153</v>
      </c>
    </row>
    <row r="266600">
      <c r="A266600" s="1" t="s">
        <v>84154</v>
      </c>
    </row>
    <row r="266601">
      <c r="A266601" s="1" t="s">
        <v>84155</v>
      </c>
    </row>
    <row r="266602">
      <c r="A266602" s="1" t="s">
        <v>84156</v>
      </c>
    </row>
    <row r="266603">
      <c r="A266603" s="1" t="s">
        <v>84157</v>
      </c>
    </row>
    <row r="266604">
      <c r="A266604" s="1" t="s">
        <v>84158</v>
      </c>
    </row>
    <row r="266605">
      <c r="A266605" s="1" t="s">
        <v>84159</v>
      </c>
    </row>
    <row r="266606">
      <c r="A266606" s="1" t="s">
        <v>84160</v>
      </c>
    </row>
    <row r="266607">
      <c r="A266607" s="1" t="s">
        <v>84161</v>
      </c>
    </row>
    <row r="266608">
      <c r="A266608" s="1" t="s">
        <v>84162</v>
      </c>
    </row>
    <row r="266609">
      <c r="A266609" s="1" t="s">
        <v>84163</v>
      </c>
    </row>
    <row r="266610">
      <c r="A266610" s="1" t="s">
        <v>84164</v>
      </c>
    </row>
    <row r="266611">
      <c r="A266611" s="1" t="s">
        <v>84165</v>
      </c>
    </row>
    <row r="266612">
      <c r="A266612" s="1" t="s">
        <v>84166</v>
      </c>
    </row>
    <row r="266613">
      <c r="A266613" s="1" t="s">
        <v>84167</v>
      </c>
    </row>
    <row r="266614">
      <c r="A266614" s="1" t="s">
        <v>84168</v>
      </c>
    </row>
    <row r="266615">
      <c r="A266615" s="1" t="s">
        <v>84169</v>
      </c>
    </row>
    <row r="266616">
      <c r="A266616" s="1" t="s">
        <v>84170</v>
      </c>
    </row>
    <row r="266617">
      <c r="A266617" s="1" t="s">
        <v>84171</v>
      </c>
    </row>
    <row r="266618">
      <c r="A266618" s="1" t="s">
        <v>84172</v>
      </c>
    </row>
    <row r="266619">
      <c r="A266619" s="1" t="s">
        <v>84173</v>
      </c>
    </row>
    <row r="266620">
      <c r="A266620" s="1" t="s">
        <v>84174</v>
      </c>
    </row>
    <row r="266621">
      <c r="A266621" s="1" t="s">
        <v>84175</v>
      </c>
    </row>
    <row r="266622">
      <c r="A266622" s="1" t="s">
        <v>84176</v>
      </c>
    </row>
    <row r="266623">
      <c r="A266623" s="1" t="s">
        <v>84177</v>
      </c>
    </row>
    <row r="266624">
      <c r="A266624" s="1" t="s">
        <v>84178</v>
      </c>
    </row>
    <row r="266625">
      <c r="A266625" s="1" t="s">
        <v>84179</v>
      </c>
    </row>
    <row r="266626">
      <c r="A266626" s="1" t="s">
        <v>84180</v>
      </c>
    </row>
    <row r="266627">
      <c r="A266627" s="1" t="s">
        <v>84181</v>
      </c>
    </row>
    <row r="266628">
      <c r="A266628" s="1" t="s">
        <v>84182</v>
      </c>
    </row>
    <row r="266629">
      <c r="A266629" s="1" t="s">
        <v>84183</v>
      </c>
    </row>
    <row r="266630">
      <c r="A266630" s="1" t="s">
        <v>84184</v>
      </c>
    </row>
    <row r="266631">
      <c r="A266631" s="1" t="s">
        <v>84185</v>
      </c>
    </row>
    <row r="266632">
      <c r="A266632" s="1" t="s">
        <v>66478</v>
      </c>
    </row>
    <row r="266633">
      <c r="A266633" s="1" t="s">
        <v>84186</v>
      </c>
    </row>
    <row r="266634">
      <c r="A266634" s="1" t="s">
        <v>84187</v>
      </c>
    </row>
    <row r="266635">
      <c r="A266635" s="1" t="s">
        <v>84188</v>
      </c>
    </row>
    <row r="266636">
      <c r="A266636" s="1" t="s">
        <v>84189</v>
      </c>
    </row>
    <row r="266637">
      <c r="A266637" s="1" t="s">
        <v>84190</v>
      </c>
    </row>
    <row r="266638">
      <c r="A266638" s="1" t="s">
        <v>84191</v>
      </c>
    </row>
    <row r="266639">
      <c r="A266639" s="1" t="s">
        <v>84192</v>
      </c>
    </row>
    <row r="266640">
      <c r="A266640" s="1" t="s">
        <v>84193</v>
      </c>
    </row>
    <row r="266641">
      <c r="A266641" s="1" t="s">
        <v>84194</v>
      </c>
    </row>
    <row r="266642">
      <c r="A266642" s="1" t="s">
        <v>84195</v>
      </c>
    </row>
    <row r="266643">
      <c r="A266643" s="1" t="s">
        <v>84196</v>
      </c>
    </row>
    <row r="266644">
      <c r="A266644" s="1" t="s">
        <v>84197</v>
      </c>
    </row>
    <row r="266645">
      <c r="A266645" s="1" t="s">
        <v>84198</v>
      </c>
    </row>
    <row r="266646">
      <c r="A266646" s="1" t="s">
        <v>84199</v>
      </c>
    </row>
    <row r="266647">
      <c r="A266647" s="1" t="s">
        <v>84200</v>
      </c>
    </row>
    <row r="266648">
      <c r="A266648" s="1" t="s">
        <v>84201</v>
      </c>
    </row>
    <row r="266649">
      <c r="A266649" s="1" t="s">
        <v>84202</v>
      </c>
    </row>
    <row r="266650">
      <c r="A266650" s="1" t="s">
        <v>84203</v>
      </c>
    </row>
    <row r="266651">
      <c r="A266651" s="1" t="s">
        <v>84204</v>
      </c>
    </row>
    <row r="266652">
      <c r="A266652" s="1" t="s">
        <v>84205</v>
      </c>
    </row>
    <row r="266653">
      <c r="A266653" s="1" t="s">
        <v>84206</v>
      </c>
    </row>
    <row r="266654">
      <c r="A266654" s="1" t="s">
        <v>84207</v>
      </c>
    </row>
    <row r="266655">
      <c r="A266655" s="1" t="s">
        <v>84208</v>
      </c>
    </row>
    <row r="266656">
      <c r="A266656" s="1" t="s">
        <v>84209</v>
      </c>
    </row>
    <row r="266657">
      <c r="A266657" s="1" t="s">
        <v>84210</v>
      </c>
    </row>
    <row r="266658">
      <c r="A266658" s="1" t="s">
        <v>84211</v>
      </c>
    </row>
    <row r="266659">
      <c r="A266659" s="1" t="s">
        <v>84214</v>
      </c>
    </row>
    <row r="266660">
      <c r="A266660" s="1" t="s">
        <v>84215</v>
      </c>
    </row>
    <row r="266661">
      <c r="A266661" s="1" t="s">
        <v>84216</v>
      </c>
    </row>
    <row r="266662">
      <c r="A266662" s="1" t="s">
        <v>84217</v>
      </c>
    </row>
    <row r="266663">
      <c r="A266663" s="1" t="s">
        <v>84218</v>
      </c>
    </row>
    <row r="266664">
      <c r="A266664" s="1" t="s">
        <v>84219</v>
      </c>
    </row>
    <row r="266665">
      <c r="A266665" s="1" t="s">
        <v>84220</v>
      </c>
    </row>
    <row r="266666">
      <c r="A266666" s="1" t="s">
        <v>84221</v>
      </c>
    </row>
    <row r="266667">
      <c r="A266667" s="1" t="s">
        <v>84222</v>
      </c>
    </row>
    <row r="266668">
      <c r="A266668" s="1" t="s">
        <v>84223</v>
      </c>
    </row>
    <row r="266669">
      <c r="A266669" s="1" t="s">
        <v>84224</v>
      </c>
    </row>
    <row r="266670">
      <c r="A266670" s="1" t="s">
        <v>84225</v>
      </c>
    </row>
    <row r="266671">
      <c r="A266671" s="1" t="s">
        <v>84226</v>
      </c>
    </row>
    <row r="266672">
      <c r="A266672" s="1" t="s">
        <v>84227</v>
      </c>
    </row>
    <row r="266673">
      <c r="A266673" s="1" t="s">
        <v>84228</v>
      </c>
    </row>
    <row r="266674">
      <c r="A266674" s="1" t="s">
        <v>84229</v>
      </c>
    </row>
    <row r="266675">
      <c r="A266675" s="1" t="s">
        <v>84230</v>
      </c>
    </row>
    <row r="266676">
      <c r="A266676" s="1" t="s">
        <v>18558</v>
      </c>
    </row>
    <row r="266677">
      <c r="A266677" s="1" t="s">
        <v>84231</v>
      </c>
    </row>
    <row r="266678">
      <c r="A266678" s="1" t="s">
        <v>84232</v>
      </c>
    </row>
    <row r="266679">
      <c r="A266679" s="1" t="s">
        <v>84233</v>
      </c>
    </row>
    <row r="266680">
      <c r="A266680" s="1" t="s">
        <v>84234</v>
      </c>
    </row>
    <row r="266681">
      <c r="A266681" s="1" t="s">
        <v>84235</v>
      </c>
    </row>
    <row r="266682">
      <c r="A266682" s="1" t="s">
        <v>84236</v>
      </c>
    </row>
    <row r="266683">
      <c r="A266683" s="1" t="s">
        <v>84237</v>
      </c>
    </row>
    <row r="266684">
      <c r="A266684" s="1" t="s">
        <v>84238</v>
      </c>
    </row>
    <row r="266685">
      <c r="A266685" s="1" t="s">
        <v>84239</v>
      </c>
    </row>
    <row r="266686">
      <c r="A266686" s="1" t="s">
        <v>84240</v>
      </c>
    </row>
    <row r="266687">
      <c r="A266687" s="1" t="s">
        <v>84241</v>
      </c>
    </row>
    <row r="266688">
      <c r="A266688" s="1" t="s">
        <v>84242</v>
      </c>
    </row>
    <row r="266689">
      <c r="A266689" s="1" t="s">
        <v>84243</v>
      </c>
    </row>
    <row r="266690">
      <c r="A266690" s="1" t="s">
        <v>84244</v>
      </c>
    </row>
    <row r="266691">
      <c r="A266691" s="1" t="s">
        <v>84245</v>
      </c>
    </row>
    <row r="266692">
      <c r="A266692" s="1" t="s">
        <v>84246</v>
      </c>
    </row>
    <row r="266693">
      <c r="A266693" s="1" t="s">
        <v>84247</v>
      </c>
    </row>
    <row r="266694">
      <c r="A266694" s="1" t="s">
        <v>84248</v>
      </c>
    </row>
    <row r="266695">
      <c r="A266695" s="1" t="s">
        <v>84249</v>
      </c>
    </row>
    <row r="266696">
      <c r="A266696" s="1" t="s">
        <v>84250</v>
      </c>
    </row>
    <row r="266697">
      <c r="A266697" s="1" t="s">
        <v>84251</v>
      </c>
    </row>
    <row r="266698">
      <c r="A266698" s="1" t="s">
        <v>84252</v>
      </c>
    </row>
    <row r="266699">
      <c r="A266699" s="1" t="s">
        <v>84253</v>
      </c>
    </row>
    <row r="266700">
      <c r="A266700" s="4" t="s">
        <v>84254</v>
      </c>
    </row>
    <row r="266701">
      <c r="A266701" s="1" t="s">
        <v>84255</v>
      </c>
    </row>
    <row r="266702">
      <c r="A266702" s="1" t="s">
        <v>84256</v>
      </c>
    </row>
    <row r="266703">
      <c r="A266703" s="1" t="s">
        <v>84257</v>
      </c>
    </row>
    <row r="266704">
      <c r="A266704" s="1" t="s">
        <v>84258</v>
      </c>
    </row>
    <row r="266705">
      <c r="A266705" s="1" t="s">
        <v>84259</v>
      </c>
    </row>
    <row r="266706">
      <c r="A266706" s="1" t="s">
        <v>84260</v>
      </c>
    </row>
    <row r="266707">
      <c r="A266707" s="1" t="s">
        <v>84261</v>
      </c>
    </row>
    <row r="266708">
      <c r="A266708" s="1" t="s">
        <v>84262</v>
      </c>
    </row>
    <row r="266709">
      <c r="A266709" s="1" t="s">
        <v>84263</v>
      </c>
    </row>
    <row r="266710">
      <c r="A266710" s="1" t="s">
        <v>84264</v>
      </c>
    </row>
    <row r="266711">
      <c r="A266711" s="1" t="s">
        <v>84265</v>
      </c>
    </row>
    <row r="266712">
      <c r="A266712" s="1" t="s">
        <v>10091</v>
      </c>
    </row>
    <row r="266713">
      <c r="A266713" s="1" t="s">
        <v>84266</v>
      </c>
    </row>
    <row r="266714">
      <c r="A266714" s="1" t="s">
        <v>84267</v>
      </c>
    </row>
    <row r="266715">
      <c r="A266715" s="1" t="s">
        <v>84268</v>
      </c>
    </row>
    <row r="266716">
      <c r="A266716" s="1" t="s">
        <v>84269</v>
      </c>
    </row>
    <row r="266717">
      <c r="A266717" s="1" t="s">
        <v>84270</v>
      </c>
    </row>
    <row r="266718">
      <c r="A266718" s="1" t="s">
        <v>84271</v>
      </c>
    </row>
    <row r="266719">
      <c r="A266719" s="1" t="s">
        <v>84272</v>
      </c>
    </row>
    <row r="266720">
      <c r="A266720" s="1" t="s">
        <v>84273</v>
      </c>
    </row>
    <row r="266721">
      <c r="A266721" s="1" t="s">
        <v>84274</v>
      </c>
    </row>
    <row r="266722">
      <c r="A266722" s="1" t="s">
        <v>84275</v>
      </c>
    </row>
    <row r="266723">
      <c r="A266723" s="1" t="s">
        <v>84276</v>
      </c>
    </row>
    <row r="266724">
      <c r="A266724" s="1" t="s">
        <v>84277</v>
      </c>
    </row>
    <row r="266725">
      <c r="A266725" s="1" t="s">
        <v>84278</v>
      </c>
    </row>
    <row r="266726">
      <c r="A266726" s="1" t="s">
        <v>84279</v>
      </c>
    </row>
    <row r="266727">
      <c r="A266727" s="1" t="s">
        <v>84280</v>
      </c>
    </row>
    <row r="266728">
      <c r="A266728" s="1" t="s">
        <v>84281</v>
      </c>
    </row>
    <row r="266729">
      <c r="A266729" s="1" t="s">
        <v>84282</v>
      </c>
    </row>
    <row r="266730">
      <c r="A266730" s="1" t="s">
        <v>84283</v>
      </c>
    </row>
    <row r="266731">
      <c r="A266731" s="1" t="s">
        <v>84284</v>
      </c>
    </row>
    <row r="266732">
      <c r="A266732" s="1" t="s">
        <v>84285</v>
      </c>
    </row>
    <row r="266733">
      <c r="A266733" s="1" t="s">
        <v>84286</v>
      </c>
    </row>
    <row r="266734">
      <c r="A266734" s="1" t="s">
        <v>84287</v>
      </c>
    </row>
    <row r="266735">
      <c r="A266735" s="1" t="s">
        <v>84288</v>
      </c>
    </row>
    <row r="266736">
      <c r="A266736" s="1" t="s">
        <v>84289</v>
      </c>
    </row>
    <row r="266737">
      <c r="A266737" s="1" t="s">
        <v>84290</v>
      </c>
    </row>
    <row r="266738">
      <c r="A266738" s="1" t="s">
        <v>84291</v>
      </c>
    </row>
    <row r="266739">
      <c r="A266739" s="1" t="s">
        <v>84292</v>
      </c>
    </row>
    <row r="266740">
      <c r="A266740" s="1" t="s">
        <v>84293</v>
      </c>
    </row>
    <row r="266741">
      <c r="A266741" s="1" t="s">
        <v>84294</v>
      </c>
    </row>
    <row r="266742">
      <c r="A266742" s="1" t="s">
        <v>84295</v>
      </c>
    </row>
    <row r="266743">
      <c r="A266743" s="1" t="s">
        <v>84296</v>
      </c>
    </row>
    <row r="266744">
      <c r="A266744" s="1" t="s">
        <v>84297</v>
      </c>
    </row>
    <row r="266745">
      <c r="A266745" s="1" t="s">
        <v>84298</v>
      </c>
    </row>
    <row r="266746">
      <c r="A266746" s="1" t="s">
        <v>84299</v>
      </c>
    </row>
    <row r="266747">
      <c r="A266747" s="1" t="s">
        <v>84300</v>
      </c>
    </row>
    <row r="266748">
      <c r="A266748" s="1" t="s">
        <v>84301</v>
      </c>
    </row>
    <row r="266749">
      <c r="A266749" s="1" t="s">
        <v>84302</v>
      </c>
    </row>
    <row r="266750">
      <c r="A266750" s="1" t="s">
        <v>84303</v>
      </c>
    </row>
    <row r="266751">
      <c r="A266751" s="1" t="s">
        <v>84304</v>
      </c>
    </row>
    <row r="266752">
      <c r="A266752" s="1" t="s">
        <v>84305</v>
      </c>
    </row>
    <row r="266753">
      <c r="A266753" s="1" t="s">
        <v>84306</v>
      </c>
    </row>
    <row r="266754">
      <c r="A266754" s="1" t="s">
        <v>84307</v>
      </c>
    </row>
    <row r="266755">
      <c r="A266755" s="1" t="s">
        <v>84308</v>
      </c>
    </row>
    <row r="266756">
      <c r="A266756" s="1" t="s">
        <v>84309</v>
      </c>
    </row>
    <row r="266757">
      <c r="A266757" s="1" t="s">
        <v>84310</v>
      </c>
    </row>
    <row r="266758">
      <c r="A266758" s="1" t="s">
        <v>84311</v>
      </c>
    </row>
    <row r="266759">
      <c r="A266759" s="1" t="s">
        <v>84312</v>
      </c>
    </row>
    <row r="266760">
      <c r="A266760" s="1" t="s">
        <v>84313</v>
      </c>
    </row>
    <row r="266761">
      <c r="A266761" s="1" t="s">
        <v>84314</v>
      </c>
    </row>
    <row r="266762">
      <c r="A266762" s="1" t="s">
        <v>84315</v>
      </c>
    </row>
    <row r="266763">
      <c r="A266763" s="1" t="s">
        <v>84316</v>
      </c>
    </row>
    <row r="266764">
      <c r="A266764" s="1" t="s">
        <v>84317</v>
      </c>
    </row>
    <row r="266765">
      <c r="A266765" s="1" t="s">
        <v>84318</v>
      </c>
    </row>
    <row r="266766">
      <c r="A266766" s="1" t="s">
        <v>84319</v>
      </c>
    </row>
    <row r="266767">
      <c r="A266767" s="1" t="s">
        <v>84320</v>
      </c>
    </row>
    <row r="266768">
      <c r="A266768" s="1" t="s">
        <v>84321</v>
      </c>
    </row>
    <row r="266769">
      <c r="A266769" s="1" t="s">
        <v>84322</v>
      </c>
    </row>
    <row r="266770">
      <c r="A266770" s="1" t="s">
        <v>84323</v>
      </c>
    </row>
    <row r="266771">
      <c r="A266771" s="1" t="s">
        <v>84324</v>
      </c>
    </row>
    <row r="266772">
      <c r="A266772" s="1" t="s">
        <v>84325</v>
      </c>
    </row>
    <row r="266773">
      <c r="A266773" s="1" t="s">
        <v>84326</v>
      </c>
    </row>
    <row r="266774">
      <c r="A266774" s="1" t="s">
        <v>84327</v>
      </c>
    </row>
    <row r="266775">
      <c r="A266775" s="1" t="s">
        <v>84328</v>
      </c>
    </row>
    <row r="266776">
      <c r="A266776" s="1" t="s">
        <v>84329</v>
      </c>
    </row>
    <row r="266777">
      <c r="A266777" s="1" t="s">
        <v>84330</v>
      </c>
    </row>
    <row r="266778">
      <c r="A266778" s="1" t="s">
        <v>84331</v>
      </c>
    </row>
    <row r="266779">
      <c r="A266779" s="1" t="s">
        <v>84332</v>
      </c>
    </row>
    <row r="266780">
      <c r="A266780" s="1" t="s">
        <v>84333</v>
      </c>
    </row>
    <row r="266781">
      <c r="A266781" s="1" t="s">
        <v>84334</v>
      </c>
    </row>
    <row r="266782">
      <c r="A266782" s="1" t="s">
        <v>84335</v>
      </c>
    </row>
    <row r="266783">
      <c r="A266783" s="1" t="s">
        <v>84336</v>
      </c>
    </row>
    <row r="266784">
      <c r="A266784" s="1" t="s">
        <v>84337</v>
      </c>
    </row>
    <row r="266785">
      <c r="A266785" s="1" t="s">
        <v>84338</v>
      </c>
    </row>
    <row r="266786">
      <c r="A266786" s="1" t="s">
        <v>84339</v>
      </c>
    </row>
    <row r="266787">
      <c r="A266787" s="1" t="s">
        <v>84340</v>
      </c>
    </row>
    <row r="266788">
      <c r="A266788" s="1" t="s">
        <v>84341</v>
      </c>
    </row>
    <row r="266789">
      <c r="A266789" s="1" t="s">
        <v>84342</v>
      </c>
    </row>
    <row r="266790">
      <c r="A266790" s="1" t="s">
        <v>84343</v>
      </c>
    </row>
    <row r="266791">
      <c r="A266791" s="1" t="s">
        <v>84344</v>
      </c>
    </row>
    <row r="266792">
      <c r="A266792" s="1" t="s">
        <v>84345</v>
      </c>
    </row>
    <row r="266793">
      <c r="A266793" s="1" t="s">
        <v>84346</v>
      </c>
    </row>
    <row r="266794">
      <c r="A266794" s="1" t="s">
        <v>84347</v>
      </c>
    </row>
    <row r="266795">
      <c r="A266795" s="1" t="s">
        <v>84348</v>
      </c>
    </row>
    <row r="266796">
      <c r="A266796" s="1" t="s">
        <v>84349</v>
      </c>
    </row>
    <row r="266797">
      <c r="A266797" s="1" t="s">
        <v>84350</v>
      </c>
    </row>
    <row r="266798">
      <c r="A266798" s="1" t="s">
        <v>84351</v>
      </c>
    </row>
    <row r="266799">
      <c r="A266799" s="1" t="s">
        <v>84352</v>
      </c>
    </row>
    <row r="266800">
      <c r="A266800" s="1" t="s">
        <v>84353</v>
      </c>
    </row>
    <row r="266801">
      <c r="A266801" s="1" t="s">
        <v>84354</v>
      </c>
    </row>
    <row r="266802">
      <c r="A266802" s="1" t="s">
        <v>84355</v>
      </c>
    </row>
    <row r="266803">
      <c r="A266803" s="1" t="s">
        <v>7527</v>
      </c>
    </row>
    <row r="266804">
      <c r="A266804" s="1" t="s">
        <v>14417</v>
      </c>
    </row>
    <row r="266805">
      <c r="A266805" s="1" t="s">
        <v>84356</v>
      </c>
    </row>
    <row r="266806">
      <c r="A266806" s="1" t="s">
        <v>84216</v>
      </c>
    </row>
    <row r="266807">
      <c r="A266807" s="1" t="s">
        <v>84217</v>
      </c>
    </row>
    <row r="266808">
      <c r="A266808" s="1" t="s">
        <v>84218</v>
      </c>
    </row>
    <row r="266809">
      <c r="A266809" s="1" t="s">
        <v>84219</v>
      </c>
    </row>
    <row r="266810">
      <c r="A266810" s="1" t="s">
        <v>84220</v>
      </c>
    </row>
    <row r="266811">
      <c r="A266811" s="1" t="s">
        <v>84221</v>
      </c>
    </row>
    <row r="266812">
      <c r="A266812" s="1" t="s">
        <v>84222</v>
      </c>
    </row>
    <row r="266813">
      <c r="A266813" s="1" t="s">
        <v>84223</v>
      </c>
    </row>
    <row r="266814">
      <c r="A266814" s="1" t="s">
        <v>84224</v>
      </c>
    </row>
    <row r="266815">
      <c r="A266815" s="1" t="s">
        <v>84225</v>
      </c>
    </row>
    <row r="266816">
      <c r="A266816" s="1" t="s">
        <v>84226</v>
      </c>
    </row>
    <row r="266817">
      <c r="A266817" s="1" t="s">
        <v>84227</v>
      </c>
    </row>
    <row r="266818">
      <c r="A266818" s="1" t="s">
        <v>84228</v>
      </c>
    </row>
    <row r="266819">
      <c r="A266819" s="1" t="s">
        <v>84229</v>
      </c>
    </row>
    <row r="266820">
      <c r="A266820" s="1" t="s">
        <v>84230</v>
      </c>
    </row>
    <row r="266821">
      <c r="A266821" s="1" t="s">
        <v>84231</v>
      </c>
    </row>
    <row r="266822">
      <c r="A266822" s="1" t="s">
        <v>84232</v>
      </c>
    </row>
    <row r="266823">
      <c r="A266823" s="1" t="s">
        <v>84233</v>
      </c>
    </row>
    <row r="266824">
      <c r="A266824" s="1" t="s">
        <v>84234</v>
      </c>
    </row>
    <row r="266825">
      <c r="A266825" s="1" t="s">
        <v>84235</v>
      </c>
    </row>
    <row r="266826">
      <c r="A266826" s="1" t="s">
        <v>84236</v>
      </c>
    </row>
    <row r="266827">
      <c r="A266827" s="1" t="s">
        <v>84237</v>
      </c>
    </row>
    <row r="266828">
      <c r="A266828" s="1" t="s">
        <v>84238</v>
      </c>
    </row>
    <row r="266829">
      <c r="A266829" s="1" t="s">
        <v>84239</v>
      </c>
    </row>
    <row r="266830">
      <c r="A266830" s="1" t="s">
        <v>84240</v>
      </c>
    </row>
    <row r="266831">
      <c r="A266831" s="1" t="s">
        <v>84241</v>
      </c>
    </row>
    <row r="266832">
      <c r="A266832" s="1" t="s">
        <v>84242</v>
      </c>
    </row>
    <row r="266833">
      <c r="A266833" s="1" t="s">
        <v>84243</v>
      </c>
    </row>
    <row r="266834">
      <c r="A266834" s="1" t="s">
        <v>84244</v>
      </c>
    </row>
    <row r="266835">
      <c r="A266835" s="1" t="s">
        <v>84245</v>
      </c>
    </row>
    <row r="266836">
      <c r="A266836" s="1" t="s">
        <v>84246</v>
      </c>
    </row>
    <row r="266837">
      <c r="A266837" s="1" t="s">
        <v>84247</v>
      </c>
    </row>
    <row r="266838">
      <c r="A266838" s="1" t="s">
        <v>84248</v>
      </c>
    </row>
    <row r="266839">
      <c r="A266839" s="1" t="s">
        <v>84249</v>
      </c>
    </row>
    <row r="266840">
      <c r="A266840" s="1" t="s">
        <v>84250</v>
      </c>
    </row>
    <row r="266841">
      <c r="A266841" s="1" t="s">
        <v>84251</v>
      </c>
    </row>
    <row r="266842">
      <c r="A266842" s="1" t="s">
        <v>84252</v>
      </c>
    </row>
    <row r="266843">
      <c r="A266843" s="1" t="s">
        <v>84253</v>
      </c>
    </row>
    <row r="266844">
      <c r="A266844" s="4" t="s">
        <v>84254</v>
      </c>
    </row>
    <row r="266845">
      <c r="A266845" s="1" t="s">
        <v>84255</v>
      </c>
    </row>
    <row r="266846">
      <c r="A266846" s="1" t="s">
        <v>84256</v>
      </c>
    </row>
    <row r="266847">
      <c r="A266847" s="1" t="s">
        <v>84257</v>
      </c>
    </row>
    <row r="266848">
      <c r="A266848" s="1" t="s">
        <v>84258</v>
      </c>
    </row>
    <row r="266849">
      <c r="A266849" s="1" t="s">
        <v>84259</v>
      </c>
    </row>
    <row r="266850">
      <c r="A266850" s="1" t="s">
        <v>84260</v>
      </c>
    </row>
    <row r="266851">
      <c r="A266851" s="1" t="s">
        <v>84261</v>
      </c>
    </row>
    <row r="266852">
      <c r="A266852" s="1" t="s">
        <v>84262</v>
      </c>
    </row>
    <row r="266853">
      <c r="A266853" s="1" t="s">
        <v>84263</v>
      </c>
    </row>
    <row r="266854">
      <c r="A266854" s="1" t="s">
        <v>84264</v>
      </c>
    </row>
    <row r="266855">
      <c r="A266855" s="1" t="s">
        <v>84265</v>
      </c>
    </row>
    <row r="266856">
      <c r="A266856" s="1" t="s">
        <v>84266</v>
      </c>
    </row>
    <row r="266857">
      <c r="A266857" s="1" t="s">
        <v>84267</v>
      </c>
    </row>
    <row r="266858">
      <c r="A266858" s="1" t="s">
        <v>84268</v>
      </c>
    </row>
    <row r="266859">
      <c r="A266859" s="1" t="s">
        <v>84269</v>
      </c>
    </row>
    <row r="266860">
      <c r="A266860" s="1" t="s">
        <v>84270</v>
      </c>
    </row>
    <row r="266861">
      <c r="A266861" s="1" t="s">
        <v>84271</v>
      </c>
    </row>
    <row r="266862">
      <c r="A266862" s="1" t="s">
        <v>84272</v>
      </c>
    </row>
    <row r="266863">
      <c r="A266863" s="1" t="s">
        <v>84273</v>
      </c>
    </row>
    <row r="266864">
      <c r="A266864" s="1" t="s">
        <v>84274</v>
      </c>
    </row>
    <row r="266865">
      <c r="A266865" s="1" t="s">
        <v>84275</v>
      </c>
    </row>
    <row r="266866">
      <c r="A266866" s="1" t="s">
        <v>84276</v>
      </c>
    </row>
    <row r="266867">
      <c r="A266867" s="1" t="s">
        <v>84277</v>
      </c>
    </row>
    <row r="266868">
      <c r="A266868" s="1" t="s">
        <v>84278</v>
      </c>
    </row>
    <row r="266869">
      <c r="A266869" s="1" t="s">
        <v>84279</v>
      </c>
    </row>
    <row r="266870">
      <c r="A266870" s="1" t="s">
        <v>84280</v>
      </c>
    </row>
    <row r="266871">
      <c r="A266871" s="1" t="s">
        <v>84281</v>
      </c>
    </row>
    <row r="266872">
      <c r="A266872" s="1" t="s">
        <v>84282</v>
      </c>
    </row>
    <row r="266873">
      <c r="A266873" s="1" t="s">
        <v>84284</v>
      </c>
    </row>
    <row r="266874">
      <c r="A266874" s="1" t="s">
        <v>84285</v>
      </c>
    </row>
    <row r="266875">
      <c r="A266875" s="1" t="s">
        <v>84286</v>
      </c>
    </row>
    <row r="266876">
      <c r="A266876" s="1" t="s">
        <v>84287</v>
      </c>
    </row>
    <row r="266877">
      <c r="A266877" s="1" t="s">
        <v>84288</v>
      </c>
    </row>
    <row r="266878">
      <c r="A266878" s="1" t="s">
        <v>84289</v>
      </c>
    </row>
    <row r="266879">
      <c r="A266879" s="1" t="s">
        <v>84290</v>
      </c>
    </row>
    <row r="266880">
      <c r="A266880" s="1" t="s">
        <v>84291</v>
      </c>
    </row>
    <row r="266881">
      <c r="A266881" s="1" t="s">
        <v>84292</v>
      </c>
    </row>
    <row r="266882">
      <c r="A266882" s="1" t="s">
        <v>84293</v>
      </c>
    </row>
    <row r="266883">
      <c r="A266883" s="1" t="s">
        <v>84294</v>
      </c>
    </row>
    <row r="266884">
      <c r="A266884" s="1" t="s">
        <v>84295</v>
      </c>
    </row>
    <row r="266885">
      <c r="A266885" s="1" t="s">
        <v>84296</v>
      </c>
    </row>
    <row r="266886">
      <c r="A266886" s="1" t="s">
        <v>84297</v>
      </c>
    </row>
    <row r="266887">
      <c r="A266887" s="1" t="s">
        <v>84298</v>
      </c>
    </row>
    <row r="266888">
      <c r="A266888" s="1" t="s">
        <v>84299</v>
      </c>
    </row>
    <row r="266889">
      <c r="A266889" s="1" t="s">
        <v>84300</v>
      </c>
    </row>
    <row r="266890">
      <c r="A266890" s="1" t="s">
        <v>84301</v>
      </c>
    </row>
    <row r="266891">
      <c r="A266891" s="1" t="s">
        <v>84302</v>
      </c>
    </row>
    <row r="266892">
      <c r="A266892" s="1" t="s">
        <v>84303</v>
      </c>
    </row>
    <row r="266893">
      <c r="A266893" s="1" t="s">
        <v>84304</v>
      </c>
    </row>
    <row r="266894">
      <c r="A266894" s="1" t="s">
        <v>84305</v>
      </c>
    </row>
    <row r="266895">
      <c r="A266895" s="1" t="s">
        <v>84306</v>
      </c>
    </row>
    <row r="266896">
      <c r="A266896" s="1" t="s">
        <v>84307</v>
      </c>
    </row>
    <row r="266897">
      <c r="A266897" s="1" t="s">
        <v>84308</v>
      </c>
    </row>
    <row r="266898">
      <c r="A266898" s="1" t="s">
        <v>84309</v>
      </c>
    </row>
    <row r="266899">
      <c r="A266899" s="1" t="s">
        <v>84310</v>
      </c>
    </row>
    <row r="266900">
      <c r="A266900" s="1" t="s">
        <v>84311</v>
      </c>
    </row>
    <row r="266901">
      <c r="A266901" s="1" t="s">
        <v>84312</v>
      </c>
    </row>
    <row r="266902">
      <c r="A266902" s="1" t="s">
        <v>84313</v>
      </c>
    </row>
    <row r="266903">
      <c r="A266903" s="1" t="s">
        <v>84314</v>
      </c>
    </row>
    <row r="266904">
      <c r="A266904" s="1" t="s">
        <v>84315</v>
      </c>
    </row>
    <row r="266905">
      <c r="A266905" s="1" t="s">
        <v>84316</v>
      </c>
    </row>
    <row r="266906">
      <c r="A266906" s="1" t="s">
        <v>84317</v>
      </c>
    </row>
    <row r="266907">
      <c r="A266907" s="1" t="s">
        <v>84318</v>
      </c>
    </row>
    <row r="266908">
      <c r="A266908" s="1" t="s">
        <v>84319</v>
      </c>
    </row>
    <row r="266909">
      <c r="A266909" s="1" t="s">
        <v>84320</v>
      </c>
    </row>
    <row r="266910">
      <c r="A266910" s="1" t="s">
        <v>84321</v>
      </c>
    </row>
    <row r="266911">
      <c r="A266911" s="1" t="s">
        <v>84322</v>
      </c>
    </row>
    <row r="266912">
      <c r="A266912" s="1" t="s">
        <v>84323</v>
      </c>
    </row>
    <row r="266913">
      <c r="A266913" s="1" t="s">
        <v>84324</v>
      </c>
    </row>
    <row r="266914">
      <c r="A266914" s="1" t="s">
        <v>84325</v>
      </c>
    </row>
    <row r="266915">
      <c r="A266915" s="1" t="s">
        <v>84326</v>
      </c>
    </row>
    <row r="266916">
      <c r="A266916" s="1" t="s">
        <v>84327</v>
      </c>
    </row>
    <row r="266917">
      <c r="A266917" s="1" t="s">
        <v>84328</v>
      </c>
    </row>
    <row r="266918">
      <c r="A266918" s="1" t="s">
        <v>84329</v>
      </c>
    </row>
    <row r="266919">
      <c r="A266919" s="1" t="s">
        <v>84330</v>
      </c>
    </row>
    <row r="266920">
      <c r="A266920" s="1" t="s">
        <v>84331</v>
      </c>
    </row>
    <row r="266921">
      <c r="A266921" s="1" t="s">
        <v>84332</v>
      </c>
    </row>
    <row r="266922">
      <c r="A266922" s="1" t="s">
        <v>84333</v>
      </c>
    </row>
    <row r="266923">
      <c r="A266923" s="1" t="s">
        <v>84334</v>
      </c>
    </row>
    <row r="266924">
      <c r="A266924" s="1" t="s">
        <v>84335</v>
      </c>
    </row>
    <row r="266925">
      <c r="A266925" s="1" t="s">
        <v>84336</v>
      </c>
    </row>
    <row r="266926">
      <c r="A266926" s="1" t="s">
        <v>84337</v>
      </c>
    </row>
    <row r="266927">
      <c r="A266927" s="1" t="s">
        <v>84338</v>
      </c>
    </row>
    <row r="266928">
      <c r="A266928" s="1" t="s">
        <v>84339</v>
      </c>
    </row>
    <row r="266929">
      <c r="A266929" s="1" t="s">
        <v>84340</v>
      </c>
    </row>
    <row r="266930">
      <c r="A266930" s="1" t="s">
        <v>84341</v>
      </c>
    </row>
    <row r="266931">
      <c r="A266931" s="1" t="s">
        <v>84342</v>
      </c>
    </row>
    <row r="266932">
      <c r="A266932" s="1" t="s">
        <v>84343</v>
      </c>
    </row>
    <row r="266933">
      <c r="A266933" s="1" t="s">
        <v>84344</v>
      </c>
    </row>
    <row r="266934">
      <c r="A266934" s="1" t="s">
        <v>84345</v>
      </c>
    </row>
    <row r="266935">
      <c r="A266935" s="1" t="s">
        <v>84346</v>
      </c>
    </row>
    <row r="266936">
      <c r="A266936" s="1" t="s">
        <v>84347</v>
      </c>
    </row>
    <row r="266937">
      <c r="A266937" s="1" t="s">
        <v>84348</v>
      </c>
    </row>
    <row r="266938">
      <c r="A266938" s="1" t="s">
        <v>84349</v>
      </c>
    </row>
    <row r="266939">
      <c r="A266939" s="1" t="s">
        <v>84350</v>
      </c>
    </row>
    <row r="266940">
      <c r="A266940" s="1" t="s">
        <v>84351</v>
      </c>
    </row>
    <row r="266941">
      <c r="A266941" s="1" t="s">
        <v>84352</v>
      </c>
    </row>
    <row r="266942">
      <c r="A266942" s="1" t="s">
        <v>84353</v>
      </c>
    </row>
    <row r="266943">
      <c r="A266943" s="1" t="s">
        <v>84354</v>
      </c>
    </row>
    <row r="266944">
      <c r="A266944" s="1" t="s">
        <v>84355</v>
      </c>
    </row>
    <row r="266945">
      <c r="A266945" s="1" t="s">
        <v>84357</v>
      </c>
    </row>
    <row r="266946">
      <c r="A266946" s="1" t="s">
        <v>84358</v>
      </c>
    </row>
    <row r="266947">
      <c r="A266947" s="1" t="s">
        <v>84359</v>
      </c>
    </row>
    <row r="266948">
      <c r="A266948" s="1" t="s">
        <v>84360</v>
      </c>
    </row>
    <row r="266949">
      <c r="A266949" s="1" t="s">
        <v>84361</v>
      </c>
    </row>
    <row r="266950">
      <c r="A266950" s="1" t="s">
        <v>75736</v>
      </c>
    </row>
    <row r="266951">
      <c r="A266951" s="1" t="s">
        <v>84362</v>
      </c>
    </row>
    <row r="266952">
      <c r="A266952" s="1" t="s">
        <v>84363</v>
      </c>
    </row>
    <row r="266953">
      <c r="A266953" s="1" t="s">
        <v>84364</v>
      </c>
    </row>
    <row r="266954">
      <c r="A266954" s="1" t="s">
        <v>84365</v>
      </c>
    </row>
    <row r="266955">
      <c r="A266955" s="1" t="s">
        <v>84366</v>
      </c>
    </row>
    <row r="266956">
      <c r="A266956" s="1" t="s">
        <v>84367</v>
      </c>
    </row>
    <row r="266957">
      <c r="A266957" s="1" t="s">
        <v>84368</v>
      </c>
    </row>
    <row r="266958">
      <c r="A266958" s="3" t="str">
        <f> = i a</f>
        <v>#ERROR!</v>
      </c>
    </row>
    <row r="266959">
      <c r="A266959" s="1" t="s">
        <v>84369</v>
      </c>
    </row>
    <row r="266960">
      <c r="A266960" s="1" t="s">
        <v>84370</v>
      </c>
    </row>
    <row r="266961">
      <c r="A266961" s="1" t="s">
        <v>84371</v>
      </c>
    </row>
    <row r="266962">
      <c r="A266962" s="1" t="s">
        <v>84372</v>
      </c>
    </row>
    <row r="266963">
      <c r="A266963" s="1" t="s">
        <v>45976</v>
      </c>
    </row>
    <row r="266964">
      <c r="A266964" s="1" t="s">
        <v>84373</v>
      </c>
    </row>
    <row r="266965">
      <c r="A266965" s="1" t="s">
        <v>84374</v>
      </c>
    </row>
    <row r="266966">
      <c r="A266966" s="1" t="s">
        <v>84375</v>
      </c>
    </row>
    <row r="266967">
      <c r="A266967" s="1" t="s">
        <v>84376</v>
      </c>
    </row>
    <row r="266968">
      <c r="A266968" s="1" t="s">
        <v>84377</v>
      </c>
    </row>
    <row r="266969">
      <c r="A266969" s="1" t="s">
        <v>84378</v>
      </c>
    </row>
    <row r="266970">
      <c r="A266970" s="1" t="s">
        <v>84379</v>
      </c>
    </row>
    <row r="266971">
      <c r="A266971" s="1" t="s">
        <v>84380</v>
      </c>
    </row>
    <row r="266972">
      <c r="A266972" s="1" t="s">
        <v>84381</v>
      </c>
    </row>
    <row r="266973">
      <c r="A266973" s="1" t="s">
        <v>84382</v>
      </c>
    </row>
    <row r="266974">
      <c r="A266974" s="1" t="s">
        <v>84383</v>
      </c>
    </row>
    <row r="266975">
      <c r="A266975" s="1" t="s">
        <v>84384</v>
      </c>
    </row>
    <row r="266976">
      <c r="A266976" s="1" t="s">
        <v>84385</v>
      </c>
    </row>
    <row r="266977">
      <c r="A266977" s="1" t="s">
        <v>84386</v>
      </c>
    </row>
    <row r="266978">
      <c r="A266978" s="3" t="str">
        <f> \ se ne</f>
        <v>#ERROR!</v>
      </c>
    </row>
    <row r="266979">
      <c r="A266979" s="1" t="s">
        <v>84387</v>
      </c>
    </row>
    <row r="266980">
      <c r="A266980" s="1" t="s">
        <v>84388</v>
      </c>
    </row>
    <row r="266981">
      <c r="A266981" s="1" t="s">
        <v>84389</v>
      </c>
    </row>
    <row r="266982">
      <c r="A266982" s="3">
        <f> 8</f>
        <v>8</v>
      </c>
    </row>
    <row r="266983">
      <c r="A266983" s="1" t="s">
        <v>84390</v>
      </c>
    </row>
    <row r="266984">
      <c r="A266984" s="1" t="s">
        <v>84391</v>
      </c>
    </row>
    <row r="266985">
      <c r="A266985" s="1" t="s">
        <v>84392</v>
      </c>
    </row>
    <row r="266986">
      <c r="A266986" s="1" t="s">
        <v>84393</v>
      </c>
    </row>
    <row r="266987">
      <c r="A266987" s="1" t="s">
        <v>57223</v>
      </c>
    </row>
    <row r="266988">
      <c r="A266988" s="3" t="str">
        <f> ra ce a ae 7 ne Be i</f>
        <v>#ERROR!</v>
      </c>
    </row>
    <row r="266989">
      <c r="A266989" s="3" t="str">
        <f/>
        <v>#ERROR!</v>
      </c>
    </row>
    <row r="266990">
      <c r="A266990" s="1" t="s">
        <v>65162</v>
      </c>
    </row>
    <row r="266991">
      <c r="A266991" s="1" t="s">
        <v>977</v>
      </c>
    </row>
    <row r="266992">
      <c r="A266992" s="1" t="s">
        <v>84394</v>
      </c>
    </row>
    <row r="266993">
      <c r="A266993" s="1" t="s">
        <v>84359</v>
      </c>
    </row>
    <row r="266994">
      <c r="A266994" s="1" t="s">
        <v>84360</v>
      </c>
    </row>
    <row r="266995">
      <c r="A266995" s="1" t="s">
        <v>84361</v>
      </c>
    </row>
    <row r="266996">
      <c r="A266996" s="1" t="s">
        <v>75736</v>
      </c>
    </row>
    <row r="266997">
      <c r="A266997" s="1" t="s">
        <v>84362</v>
      </c>
    </row>
    <row r="266998">
      <c r="A266998" s="1" t="s">
        <v>84363</v>
      </c>
    </row>
    <row r="266999">
      <c r="A266999" s="1" t="s">
        <v>84364</v>
      </c>
    </row>
    <row r="267000">
      <c r="A267000" s="1" t="s">
        <v>84365</v>
      </c>
    </row>
    <row r="267001">
      <c r="A267001" s="1" t="s">
        <v>84366</v>
      </c>
    </row>
    <row r="267002">
      <c r="A267002" s="1" t="s">
        <v>84367</v>
      </c>
    </row>
    <row r="267003">
      <c r="A267003" s="1" t="s">
        <v>84368</v>
      </c>
    </row>
    <row r="267004">
      <c r="A267004" s="3" t="str">
        <f> = i a</f>
        <v>#ERROR!</v>
      </c>
    </row>
    <row r="267005">
      <c r="A267005" s="1" t="s">
        <v>84369</v>
      </c>
    </row>
    <row r="267006">
      <c r="A267006" s="1" t="s">
        <v>84370</v>
      </c>
    </row>
    <row r="267007">
      <c r="A267007" s="1" t="s">
        <v>84371</v>
      </c>
    </row>
    <row r="267008">
      <c r="A267008" s="1" t="s">
        <v>84372</v>
      </c>
    </row>
    <row r="267009">
      <c r="A267009" s="1" t="s">
        <v>84373</v>
      </c>
    </row>
    <row r="267010">
      <c r="A267010" s="1" t="s">
        <v>84374</v>
      </c>
    </row>
    <row r="267011">
      <c r="A267011" s="1" t="s">
        <v>84375</v>
      </c>
    </row>
    <row r="267012">
      <c r="A267012" s="1" t="s">
        <v>84376</v>
      </c>
    </row>
    <row r="267013">
      <c r="A267013" s="1" t="s">
        <v>84377</v>
      </c>
    </row>
    <row r="267014">
      <c r="A267014" s="1" t="s">
        <v>84378</v>
      </c>
    </row>
    <row r="267015">
      <c r="A267015" s="1" t="s">
        <v>84379</v>
      </c>
    </row>
    <row r="267016">
      <c r="A267016" s="1" t="s">
        <v>84380</v>
      </c>
    </row>
    <row r="267017">
      <c r="A267017" s="1" t="s">
        <v>84381</v>
      </c>
    </row>
    <row r="267018">
      <c r="A267018" s="1" t="s">
        <v>84382</v>
      </c>
    </row>
    <row r="267019">
      <c r="A267019" s="1" t="s">
        <v>84383</v>
      </c>
    </row>
    <row r="267020">
      <c r="A267020" s="1" t="s">
        <v>84384</v>
      </c>
    </row>
    <row r="267021">
      <c r="A267021" s="1" t="s">
        <v>84385</v>
      </c>
    </row>
    <row r="267022">
      <c r="A267022" s="1" t="s">
        <v>84386</v>
      </c>
    </row>
    <row r="267023">
      <c r="A267023" s="3" t="str">
        <f> \ se ne</f>
        <v>#ERROR!</v>
      </c>
    </row>
    <row r="267024">
      <c r="A267024" s="1" t="s">
        <v>84387</v>
      </c>
    </row>
    <row r="267025">
      <c r="A267025" s="1" t="s">
        <v>84388</v>
      </c>
    </row>
    <row r="267026">
      <c r="A267026" s="3">
        <f> 8</f>
        <v>8</v>
      </c>
    </row>
    <row r="267027">
      <c r="A267027" s="1" t="s">
        <v>84390</v>
      </c>
    </row>
    <row r="267028">
      <c r="A267028" s="1" t="s">
        <v>84391</v>
      </c>
    </row>
    <row r="267029">
      <c r="A267029" s="1" t="s">
        <v>84392</v>
      </c>
    </row>
    <row r="267030">
      <c r="A267030" s="1" t="s">
        <v>84393</v>
      </c>
    </row>
    <row r="267031">
      <c r="A267031" s="3" t="str">
        <f> ra ce a ae 7 ne Be i</f>
        <v>#ERROR!</v>
      </c>
    </row>
    <row r="267032">
      <c r="A267032" s="1" t="s">
        <v>84395</v>
      </c>
    </row>
    <row r="267033">
      <c r="A267033" s="1" t="s">
        <v>84396</v>
      </c>
    </row>
    <row r="267034">
      <c r="A267034" s="1" t="s">
        <v>84397</v>
      </c>
    </row>
    <row r="267035">
      <c r="A267035" s="1" t="s">
        <v>84398</v>
      </c>
    </row>
    <row r="267036">
      <c r="A267036" s="1" t="s">
        <v>84399</v>
      </c>
    </row>
    <row r="267037">
      <c r="A267037" s="1" t="s">
        <v>84400</v>
      </c>
    </row>
    <row r="267038">
      <c r="A267038" s="1" t="s">
        <v>84401</v>
      </c>
    </row>
    <row r="267039">
      <c r="A267039" s="1" t="s">
        <v>84402</v>
      </c>
    </row>
    <row r="267040">
      <c r="A267040" s="1" t="s">
        <v>84403</v>
      </c>
    </row>
    <row r="267041">
      <c r="A267041" s="1" t="s">
        <v>84404</v>
      </c>
    </row>
    <row r="267042">
      <c r="A267042" s="1" t="s">
        <v>84405</v>
      </c>
    </row>
    <row r="267043">
      <c r="A267043" s="1" t="s">
        <v>84406</v>
      </c>
    </row>
    <row r="267044">
      <c r="A267044" s="1" t="s">
        <v>84407</v>
      </c>
    </row>
    <row r="267045">
      <c r="A267045" s="1" t="s">
        <v>84408</v>
      </c>
    </row>
    <row r="267046">
      <c r="A267046" s="1" t="s">
        <v>84409</v>
      </c>
    </row>
    <row r="267047">
      <c r="A267047" s="1" t="s">
        <v>84410</v>
      </c>
    </row>
    <row r="267048">
      <c r="A267048" s="1" t="s">
        <v>84411</v>
      </c>
    </row>
    <row r="267049">
      <c r="A267049" s="1" t="s">
        <v>84412</v>
      </c>
    </row>
    <row r="267050">
      <c r="A267050" s="1" t="s">
        <v>84413</v>
      </c>
    </row>
    <row r="267051">
      <c r="A267051" s="1" t="s">
        <v>84414</v>
      </c>
    </row>
    <row r="267052">
      <c r="A267052" s="1" t="s">
        <v>84415</v>
      </c>
    </row>
    <row r="267053">
      <c r="A267053" s="1" t="s">
        <v>84416</v>
      </c>
    </row>
    <row r="267054">
      <c r="A267054" s="1" t="s">
        <v>84417</v>
      </c>
    </row>
    <row r="267055">
      <c r="A267055" s="1" t="s">
        <v>84418</v>
      </c>
    </row>
    <row r="267056">
      <c r="A267056" s="1" t="s">
        <v>84419</v>
      </c>
    </row>
    <row r="267057">
      <c r="A267057" s="1" t="s">
        <v>84420</v>
      </c>
    </row>
    <row r="267058">
      <c r="A267058" s="1" t="s">
        <v>34606</v>
      </c>
    </row>
    <row r="267059">
      <c r="A267059" s="1" t="s">
        <v>84421</v>
      </c>
    </row>
    <row r="267060">
      <c r="A267060" s="1" t="s">
        <v>84422</v>
      </c>
    </row>
    <row r="267061">
      <c r="A267061" s="1" t="s">
        <v>84423</v>
      </c>
    </row>
    <row r="267062">
      <c r="A267062" s="1" t="s">
        <v>84424</v>
      </c>
    </row>
    <row r="267063">
      <c r="A267063" s="1" t="s">
        <v>84425</v>
      </c>
    </row>
    <row r="267064">
      <c r="A267064" s="1" t="s">
        <v>84426</v>
      </c>
    </row>
    <row r="267065">
      <c r="A267065" s="1" t="s">
        <v>84427</v>
      </c>
    </row>
    <row r="267066">
      <c r="A267066" s="1" t="s">
        <v>84428</v>
      </c>
    </row>
    <row r="267067">
      <c r="A267067" s="1" t="s">
        <v>84429</v>
      </c>
    </row>
    <row r="267068">
      <c r="A267068" s="1" t="s">
        <v>84430</v>
      </c>
    </row>
    <row r="267069">
      <c r="A267069" s="1" t="s">
        <v>84431</v>
      </c>
    </row>
    <row r="267070">
      <c r="A267070" s="1" t="s">
        <v>84432</v>
      </c>
    </row>
    <row r="267071">
      <c r="A267071" s="1" t="s">
        <v>84433</v>
      </c>
    </row>
    <row r="267072">
      <c r="A267072" s="1" t="s">
        <v>84434</v>
      </c>
    </row>
    <row r="267073">
      <c r="A267073" s="1" t="s">
        <v>84435</v>
      </c>
    </row>
    <row r="267074">
      <c r="A267074" s="1" t="s">
        <v>84436</v>
      </c>
    </row>
    <row r="267075">
      <c r="A267075" s="1" t="s">
        <v>84437</v>
      </c>
    </row>
    <row r="267076">
      <c r="A267076" s="1" t="s">
        <v>84438</v>
      </c>
    </row>
    <row r="267077">
      <c r="A267077" s="1" t="s">
        <v>84439</v>
      </c>
    </row>
    <row r="267078">
      <c r="A267078" s="1" t="s">
        <v>84440</v>
      </c>
    </row>
    <row r="267079">
      <c r="A267079" s="1" t="s">
        <v>84441</v>
      </c>
    </row>
    <row r="267080">
      <c r="A267080" s="1" t="s">
        <v>84442</v>
      </c>
    </row>
    <row r="267081">
      <c r="A267081" s="1" t="s">
        <v>84443</v>
      </c>
    </row>
    <row r="267082">
      <c r="A267082" s="1" t="s">
        <v>84444</v>
      </c>
    </row>
    <row r="267083">
      <c r="A267083" s="1" t="s">
        <v>84445</v>
      </c>
    </row>
    <row r="267084">
      <c r="A267084" s="1" t="s">
        <v>84446</v>
      </c>
    </row>
    <row r="267085">
      <c r="A267085" s="1" t="s">
        <v>84447</v>
      </c>
    </row>
    <row r="267086">
      <c r="A267086" s="1" t="s">
        <v>84448</v>
      </c>
    </row>
    <row r="267087">
      <c r="A267087" s="1" t="s">
        <v>84449</v>
      </c>
    </row>
    <row r="267088">
      <c r="A267088" s="1" t="s">
        <v>84450</v>
      </c>
    </row>
    <row r="267089">
      <c r="A267089" s="1" t="s">
        <v>84451</v>
      </c>
    </row>
    <row r="267090">
      <c r="A267090" s="1" t="s">
        <v>84452</v>
      </c>
    </row>
    <row r="267091">
      <c r="A267091" s="1" t="s">
        <v>84453</v>
      </c>
    </row>
    <row r="267092">
      <c r="A267092" s="1" t="s">
        <v>84454</v>
      </c>
    </row>
    <row r="267093">
      <c r="A267093" s="1" t="s">
        <v>84455</v>
      </c>
    </row>
    <row r="267094">
      <c r="A267094" s="1" t="s">
        <v>84456</v>
      </c>
    </row>
    <row r="267095">
      <c r="A267095" s="1" t="s">
        <v>84457</v>
      </c>
    </row>
    <row r="267096">
      <c r="A267096" s="1" t="s">
        <v>84458</v>
      </c>
    </row>
    <row r="267097">
      <c r="A267097" s="1" t="s">
        <v>84459</v>
      </c>
    </row>
    <row r="267098">
      <c r="A267098" s="1" t="s">
        <v>84460</v>
      </c>
    </row>
    <row r="267099">
      <c r="A267099" s="1" t="s">
        <v>84461</v>
      </c>
    </row>
    <row r="267100">
      <c r="A267100" s="1" t="s">
        <v>84462</v>
      </c>
    </row>
    <row r="267101">
      <c r="A267101" s="1" t="s">
        <v>84463</v>
      </c>
    </row>
    <row r="267102">
      <c r="A267102" s="1" t="s">
        <v>84464</v>
      </c>
    </row>
    <row r="267103">
      <c r="A267103" s="1" t="s">
        <v>84465</v>
      </c>
    </row>
    <row r="267104">
      <c r="A267104" s="1" t="s">
        <v>84466</v>
      </c>
    </row>
    <row r="267105">
      <c r="A267105" s="1" t="s">
        <v>84467</v>
      </c>
    </row>
    <row r="267106">
      <c r="A267106" s="1" t="s">
        <v>84468</v>
      </c>
    </row>
    <row r="267107">
      <c r="A267107" s="1" t="s">
        <v>84469</v>
      </c>
    </row>
    <row r="267108">
      <c r="A267108" s="1" t="s">
        <v>84470</v>
      </c>
    </row>
    <row r="267109">
      <c r="A267109" s="1" t="s">
        <v>84471</v>
      </c>
    </row>
    <row r="267110">
      <c r="A267110" s="1" t="s">
        <v>84472</v>
      </c>
    </row>
    <row r="267111">
      <c r="A267111" s="1" t="s">
        <v>84473</v>
      </c>
    </row>
    <row r="267112">
      <c r="A267112" s="1" t="s">
        <v>84474</v>
      </c>
    </row>
    <row r="267113">
      <c r="A267113" s="1" t="s">
        <v>84475</v>
      </c>
    </row>
    <row r="267114">
      <c r="A267114" s="1" t="s">
        <v>84476</v>
      </c>
    </row>
    <row r="267115">
      <c r="A267115" s="1" t="s">
        <v>84477</v>
      </c>
    </row>
    <row r="267116">
      <c r="A267116" s="1" t="s">
        <v>84478</v>
      </c>
    </row>
    <row r="267117">
      <c r="A267117" s="1" t="s">
        <v>84479</v>
      </c>
    </row>
    <row r="267118">
      <c r="A267118" s="1" t="s">
        <v>84480</v>
      </c>
    </row>
    <row r="267119">
      <c r="A267119" s="1" t="s">
        <v>58472</v>
      </c>
    </row>
    <row r="267120">
      <c r="A267120" s="1" t="s">
        <v>84481</v>
      </c>
    </row>
    <row r="267121">
      <c r="A267121" s="1" t="s">
        <v>84482</v>
      </c>
    </row>
    <row r="267122">
      <c r="A267122" s="1" t="s">
        <v>84483</v>
      </c>
    </row>
    <row r="267123">
      <c r="A267123" s="1" t="s">
        <v>84484</v>
      </c>
    </row>
    <row r="267124">
      <c r="A267124" s="1" t="s">
        <v>84397</v>
      </c>
    </row>
    <row r="267125">
      <c r="A267125" s="1" t="s">
        <v>84398</v>
      </c>
    </row>
    <row r="267126">
      <c r="A267126" s="1" t="s">
        <v>84399</v>
      </c>
    </row>
    <row r="267127">
      <c r="A267127" s="1" t="s">
        <v>84400</v>
      </c>
    </row>
    <row r="267128">
      <c r="A267128" s="1" t="s">
        <v>84401</v>
      </c>
    </row>
    <row r="267129">
      <c r="A267129" s="1" t="s">
        <v>84402</v>
      </c>
    </row>
    <row r="267130">
      <c r="A267130" s="1" t="s">
        <v>84403</v>
      </c>
    </row>
    <row r="267131">
      <c r="A267131" s="1" t="s">
        <v>84404</v>
      </c>
    </row>
    <row r="267132">
      <c r="A267132" s="1" t="s">
        <v>84405</v>
      </c>
    </row>
    <row r="267133">
      <c r="A267133" s="1" t="s">
        <v>84406</v>
      </c>
    </row>
    <row r="267134">
      <c r="A267134" s="1" t="s">
        <v>84407</v>
      </c>
    </row>
    <row r="267135">
      <c r="A267135" s="1" t="s">
        <v>84408</v>
      </c>
    </row>
    <row r="267136">
      <c r="A267136" s="1" t="s">
        <v>84409</v>
      </c>
    </row>
    <row r="267137">
      <c r="A267137" s="1" t="s">
        <v>84410</v>
      </c>
    </row>
    <row r="267138">
      <c r="A267138" s="1" t="s">
        <v>84411</v>
      </c>
    </row>
    <row r="267139">
      <c r="A267139" s="1" t="s">
        <v>84412</v>
      </c>
    </row>
    <row r="267140">
      <c r="A267140" s="1" t="s">
        <v>84413</v>
      </c>
    </row>
    <row r="267141">
      <c r="A267141" s="1" t="s">
        <v>84414</v>
      </c>
    </row>
    <row r="267142">
      <c r="A267142" s="1" t="s">
        <v>84415</v>
      </c>
    </row>
    <row r="267143">
      <c r="A267143" s="1" t="s">
        <v>84416</v>
      </c>
    </row>
    <row r="267144">
      <c r="A267144" s="1" t="s">
        <v>84417</v>
      </c>
    </row>
    <row r="267145">
      <c r="A267145" s="1" t="s">
        <v>84418</v>
      </c>
    </row>
    <row r="267146">
      <c r="A267146" s="1" t="s">
        <v>84419</v>
      </c>
    </row>
    <row r="267147">
      <c r="A267147" s="1" t="s">
        <v>84420</v>
      </c>
    </row>
    <row r="267148">
      <c r="A267148" s="1" t="s">
        <v>34606</v>
      </c>
    </row>
    <row r="267149">
      <c r="A267149" s="1" t="s">
        <v>84421</v>
      </c>
    </row>
    <row r="267150">
      <c r="A267150" s="1" t="s">
        <v>84422</v>
      </c>
    </row>
    <row r="267151">
      <c r="A267151" s="1" t="s">
        <v>84423</v>
      </c>
    </row>
    <row r="267152">
      <c r="A267152" s="1" t="s">
        <v>84424</v>
      </c>
    </row>
    <row r="267153">
      <c r="A267153" s="1" t="s">
        <v>84425</v>
      </c>
    </row>
    <row r="267154">
      <c r="A267154" s="1" t="s">
        <v>84426</v>
      </c>
    </row>
    <row r="267155">
      <c r="A267155" s="1" t="s">
        <v>84427</v>
      </c>
    </row>
    <row r="267156">
      <c r="A267156" s="1" t="s">
        <v>84428</v>
      </c>
    </row>
    <row r="267157">
      <c r="A267157" s="1" t="s">
        <v>84429</v>
      </c>
    </row>
    <row r="267158">
      <c r="A267158" s="1" t="s">
        <v>84430</v>
      </c>
    </row>
    <row r="267159">
      <c r="A267159" s="1" t="s">
        <v>84431</v>
      </c>
    </row>
    <row r="267160">
      <c r="A267160" s="1" t="s">
        <v>84432</v>
      </c>
    </row>
    <row r="267161">
      <c r="A267161" s="1" t="s">
        <v>84433</v>
      </c>
    </row>
    <row r="267162">
      <c r="A267162" s="1" t="s">
        <v>84434</v>
      </c>
    </row>
    <row r="267163">
      <c r="A267163" s="1" t="s">
        <v>84435</v>
      </c>
    </row>
    <row r="267164">
      <c r="A267164" s="1" t="s">
        <v>84436</v>
      </c>
    </row>
    <row r="267165">
      <c r="A267165" s="1" t="s">
        <v>84437</v>
      </c>
    </row>
    <row r="267166">
      <c r="A267166" s="1" t="s">
        <v>84438</v>
      </c>
    </row>
    <row r="267167">
      <c r="A267167" s="1" t="s">
        <v>84439</v>
      </c>
    </row>
    <row r="267168">
      <c r="A267168" s="1" t="s">
        <v>84440</v>
      </c>
    </row>
    <row r="267169">
      <c r="A267169" s="1" t="s">
        <v>84441</v>
      </c>
    </row>
    <row r="267170">
      <c r="A267170" s="1" t="s">
        <v>84442</v>
      </c>
    </row>
    <row r="267171">
      <c r="A267171" s="1" t="s">
        <v>84443</v>
      </c>
    </row>
    <row r="267172">
      <c r="A267172" s="1" t="s">
        <v>84444</v>
      </c>
    </row>
    <row r="267173">
      <c r="A267173" s="1" t="s">
        <v>84445</v>
      </c>
    </row>
    <row r="267174">
      <c r="A267174" s="1" t="s">
        <v>84446</v>
      </c>
    </row>
    <row r="267175">
      <c r="A267175" s="1" t="s">
        <v>84447</v>
      </c>
    </row>
    <row r="267176">
      <c r="A267176" s="1" t="s">
        <v>84448</v>
      </c>
    </row>
    <row r="267177">
      <c r="A267177" s="1" t="s">
        <v>84449</v>
      </c>
    </row>
    <row r="267178">
      <c r="A267178" s="1" t="s">
        <v>84450</v>
      </c>
    </row>
    <row r="267179">
      <c r="A267179" s="1" t="s">
        <v>84451</v>
      </c>
    </row>
    <row r="267180">
      <c r="A267180" s="1" t="s">
        <v>84452</v>
      </c>
    </row>
    <row r="267181">
      <c r="A267181" s="1" t="s">
        <v>84453</v>
      </c>
    </row>
    <row r="267182">
      <c r="A267182" s="1" t="s">
        <v>84454</v>
      </c>
    </row>
    <row r="267183">
      <c r="A267183" s="1" t="s">
        <v>84455</v>
      </c>
    </row>
    <row r="267184">
      <c r="A267184" s="1" t="s">
        <v>84456</v>
      </c>
    </row>
    <row r="267185">
      <c r="A267185" s="1" t="s">
        <v>84457</v>
      </c>
    </row>
    <row r="267186">
      <c r="A267186" s="1" t="s">
        <v>84458</v>
      </c>
    </row>
    <row r="267187">
      <c r="A267187" s="1" t="s">
        <v>84459</v>
      </c>
    </row>
    <row r="267188">
      <c r="A267188" s="1" t="s">
        <v>84460</v>
      </c>
    </row>
    <row r="267189">
      <c r="A267189" s="1" t="s">
        <v>84461</v>
      </c>
    </row>
    <row r="267190">
      <c r="A267190" s="1" t="s">
        <v>84462</v>
      </c>
    </row>
    <row r="267191">
      <c r="A267191" s="1" t="s">
        <v>84463</v>
      </c>
    </row>
    <row r="267192">
      <c r="A267192" s="1" t="s">
        <v>84464</v>
      </c>
    </row>
    <row r="267193">
      <c r="A267193" s="1" t="s">
        <v>84465</v>
      </c>
    </row>
    <row r="267194">
      <c r="A267194" s="1" t="s">
        <v>84466</v>
      </c>
    </row>
    <row r="267195">
      <c r="A267195" s="1" t="s">
        <v>84467</v>
      </c>
    </row>
    <row r="267196">
      <c r="A267196" s="1" t="s">
        <v>84468</v>
      </c>
    </row>
    <row r="267197">
      <c r="A267197" s="1" t="s">
        <v>84469</v>
      </c>
    </row>
    <row r="267198">
      <c r="A267198" s="1" t="s">
        <v>84470</v>
      </c>
    </row>
    <row r="267199">
      <c r="A267199" s="1" t="s">
        <v>84471</v>
      </c>
    </row>
    <row r="267200">
      <c r="A267200" s="1" t="s">
        <v>84473</v>
      </c>
    </row>
    <row r="267201">
      <c r="A267201" s="1" t="s">
        <v>84474</v>
      </c>
    </row>
    <row r="267202">
      <c r="A267202" s="1" t="s">
        <v>84475</v>
      </c>
    </row>
    <row r="267203">
      <c r="A267203" s="1" t="s">
        <v>84476</v>
      </c>
    </row>
    <row r="267204">
      <c r="A267204" s="1" t="s">
        <v>84477</v>
      </c>
    </row>
    <row r="267205">
      <c r="A267205" s="1" t="s">
        <v>84478</v>
      </c>
    </row>
    <row r="267206">
      <c r="A267206" s="1" t="s">
        <v>84479</v>
      </c>
    </row>
    <row r="267207">
      <c r="A267207" s="1" t="s">
        <v>84480</v>
      </c>
    </row>
    <row r="267208">
      <c r="A267208" s="1" t="s">
        <v>84481</v>
      </c>
    </row>
    <row r="267209">
      <c r="A267209" s="1" t="s">
        <v>84485</v>
      </c>
    </row>
    <row r="267210">
      <c r="A267210" s="1" t="s">
        <v>84486</v>
      </c>
    </row>
    <row r="267211">
      <c r="A267211" s="1" t="s">
        <v>84487</v>
      </c>
    </row>
    <row r="267212">
      <c r="A267212" s="1" t="s">
        <v>84488</v>
      </c>
    </row>
    <row r="267213">
      <c r="A267213" s="1" t="s">
        <v>84489</v>
      </c>
    </row>
    <row r="267214">
      <c r="A267214" s="1" t="s">
        <v>84490</v>
      </c>
    </row>
    <row r="267215">
      <c r="A267215" s="1" t="s">
        <v>84491</v>
      </c>
    </row>
    <row r="267216">
      <c r="A267216" s="1" t="s">
        <v>84492</v>
      </c>
    </row>
    <row r="267217">
      <c r="A267217" s="1" t="s">
        <v>84493</v>
      </c>
    </row>
    <row r="267218">
      <c r="A267218" s="1" t="s">
        <v>84494</v>
      </c>
    </row>
    <row r="267219">
      <c r="A267219" s="1" t="s">
        <v>84495</v>
      </c>
    </row>
    <row r="267220">
      <c r="A267220" s="1" t="s">
        <v>84496</v>
      </c>
    </row>
    <row r="267221">
      <c r="A267221" s="1" t="s">
        <v>84497</v>
      </c>
    </row>
    <row r="267222">
      <c r="A267222" s="1" t="s">
        <v>84498</v>
      </c>
    </row>
    <row r="267223">
      <c r="A267223" s="1" t="s">
        <v>84499</v>
      </c>
    </row>
    <row r="267224">
      <c r="A267224" s="1" t="s">
        <v>84500</v>
      </c>
    </row>
    <row r="267225">
      <c r="A267225" s="1" t="s">
        <v>84501</v>
      </c>
    </row>
    <row r="267226">
      <c r="A267226" s="1" t="s">
        <v>84502</v>
      </c>
    </row>
    <row r="267227">
      <c r="A267227" s="1" t="s">
        <v>84503</v>
      </c>
    </row>
    <row r="267228">
      <c r="A267228" s="1" t="s">
        <v>84504</v>
      </c>
    </row>
    <row r="267229">
      <c r="A267229" s="1" t="s">
        <v>84505</v>
      </c>
    </row>
    <row r="267230">
      <c r="A267230" s="1" t="s">
        <v>84506</v>
      </c>
    </row>
    <row r="267231">
      <c r="A267231" s="1" t="s">
        <v>84507</v>
      </c>
    </row>
    <row r="267232">
      <c r="A267232" s="1" t="s">
        <v>84508</v>
      </c>
    </row>
    <row r="267233">
      <c r="A267233" s="3" t="str">
        <f> ae a | es eee ee ee</f>
        <v>#ERROR!</v>
      </c>
    </row>
    <row r="267234">
      <c r="A267234" s="1" t="s">
        <v>84509</v>
      </c>
    </row>
    <row r="267235">
      <c r="A267235" s="1" t="s">
        <v>84510</v>
      </c>
    </row>
    <row r="267236">
      <c r="A267236" s="1" t="s">
        <v>84511</v>
      </c>
    </row>
    <row r="267237">
      <c r="A267237" s="1" t="s">
        <v>84512</v>
      </c>
    </row>
    <row r="267238">
      <c r="A267238" s="1" t="s">
        <v>84513</v>
      </c>
    </row>
    <row r="267239">
      <c r="A267239" s="1" t="s">
        <v>84514</v>
      </c>
    </row>
    <row r="267240">
      <c r="A267240" s="1" t="s">
        <v>84515</v>
      </c>
    </row>
    <row r="267241">
      <c r="A267241" s="1" t="s">
        <v>84516</v>
      </c>
    </row>
    <row r="267242">
      <c r="A267242" s="1" t="s">
        <v>84517</v>
      </c>
    </row>
    <row r="267243">
      <c r="A267243" s="1" t="s">
        <v>84518</v>
      </c>
    </row>
    <row r="267244">
      <c r="A267244" s="1" t="s">
        <v>84519</v>
      </c>
    </row>
    <row r="267245">
      <c r="A267245" s="1" t="s">
        <v>84520</v>
      </c>
    </row>
    <row r="267246">
      <c r="A267246" s="1" t="s">
        <v>84521</v>
      </c>
    </row>
    <row r="267247">
      <c r="A267247" s="1" t="s">
        <v>84522</v>
      </c>
    </row>
    <row r="267248">
      <c r="A267248" s="1" t="s">
        <v>84523</v>
      </c>
    </row>
    <row r="267249">
      <c r="A267249" s="1" t="s">
        <v>84524</v>
      </c>
    </row>
    <row r="267250">
      <c r="A267250" s="1" t="s">
        <v>84525</v>
      </c>
    </row>
    <row r="267251">
      <c r="A267251" s="1" t="s">
        <v>84526</v>
      </c>
    </row>
    <row r="267252">
      <c r="A267252" s="1" t="s">
        <v>84527</v>
      </c>
    </row>
    <row r="267253">
      <c r="A267253" s="1" t="s">
        <v>84528</v>
      </c>
    </row>
    <row r="267254">
      <c r="A267254" s="1" t="s">
        <v>84529</v>
      </c>
    </row>
    <row r="267255">
      <c r="A267255" s="1" t="s">
        <v>84530</v>
      </c>
    </row>
    <row r="267256">
      <c r="A267256" s="1" t="s">
        <v>84531</v>
      </c>
    </row>
    <row r="267257">
      <c r="A267257" s="1" t="s">
        <v>84532</v>
      </c>
    </row>
    <row r="267258">
      <c r="A267258" s="1" t="s">
        <v>84533</v>
      </c>
    </row>
    <row r="267259">
      <c r="A267259" s="1" t="s">
        <v>84534</v>
      </c>
    </row>
    <row r="267260">
      <c r="A267260" s="1" t="s">
        <v>84535</v>
      </c>
    </row>
    <row r="267261">
      <c r="A267261" s="3" t="str">
        <f>+ ee Se I,</f>
        <v>#ERROR!</v>
      </c>
    </row>
    <row r="267262">
      <c r="A267262" s="1" t="s">
        <v>84536</v>
      </c>
    </row>
    <row r="267263">
      <c r="A267263" s="1" t="s">
        <v>84537</v>
      </c>
    </row>
    <row r="267264">
      <c r="A267264" s="1" t="s">
        <v>84538</v>
      </c>
    </row>
    <row r="267265">
      <c r="A267265" s="1" t="s">
        <v>84539</v>
      </c>
    </row>
    <row r="267266">
      <c r="A267266" s="1" t="s">
        <v>84540</v>
      </c>
    </row>
    <row r="267267">
      <c r="A267267" s="1" t="s">
        <v>84541</v>
      </c>
    </row>
    <row r="267268">
      <c r="A267268" s="1" t="s">
        <v>84542</v>
      </c>
    </row>
    <row r="267269">
      <c r="A267269" s="1" t="s">
        <v>84543</v>
      </c>
    </row>
    <row r="267270">
      <c r="A267270" s="1" t="s">
        <v>84544</v>
      </c>
    </row>
    <row r="267271">
      <c r="A267271" s="1" t="s">
        <v>84545</v>
      </c>
    </row>
    <row r="267272">
      <c r="A267272" s="1" t="s">
        <v>84546</v>
      </c>
    </row>
    <row r="267273">
      <c r="A267273" s="1" t="s">
        <v>84547</v>
      </c>
    </row>
    <row r="267274">
      <c r="A267274" s="1" t="s">
        <v>84548</v>
      </c>
    </row>
    <row r="267275">
      <c r="A267275" s="1" t="s">
        <v>84549</v>
      </c>
    </row>
    <row r="267276">
      <c r="A267276" s="1" t="s">
        <v>84550</v>
      </c>
    </row>
    <row r="267277">
      <c r="A267277" s="1" t="s">
        <v>84551</v>
      </c>
    </row>
    <row r="267278">
      <c r="A267278" s="1" t="s">
        <v>84552</v>
      </c>
    </row>
    <row r="267279">
      <c r="A267279" s="1" t="s">
        <v>84553</v>
      </c>
    </row>
    <row r="267280">
      <c r="A267280" s="1" t="s">
        <v>84554</v>
      </c>
    </row>
    <row r="267281">
      <c r="A267281" s="1" t="s">
        <v>84555</v>
      </c>
    </row>
    <row r="267282">
      <c r="A267282" s="1" t="s">
        <v>84556</v>
      </c>
    </row>
    <row r="267283">
      <c r="A267283" s="1" t="s">
        <v>84557</v>
      </c>
    </row>
    <row r="267284">
      <c r="A267284" s="1" t="s">
        <v>84558</v>
      </c>
    </row>
    <row r="267285">
      <c r="A267285" s="1" t="s">
        <v>84559</v>
      </c>
    </row>
    <row r="267286">
      <c r="A267286" s="1" t="s">
        <v>84560</v>
      </c>
    </row>
    <row r="267287">
      <c r="A267287" s="1" t="s">
        <v>84561</v>
      </c>
    </row>
    <row r="267288">
      <c r="A267288" s="1" t="s">
        <v>84562</v>
      </c>
    </row>
    <row r="267289">
      <c r="A267289" s="1" t="s">
        <v>84563</v>
      </c>
    </row>
    <row r="267290">
      <c r="A267290" s="1" t="s">
        <v>84564</v>
      </c>
    </row>
    <row r="267291">
      <c r="A267291" s="1" t="s">
        <v>84565</v>
      </c>
    </row>
    <row r="267292">
      <c r="A267292" s="1" t="s">
        <v>84487</v>
      </c>
    </row>
    <row r="267293">
      <c r="A267293" s="1" t="s">
        <v>84488</v>
      </c>
    </row>
    <row r="267294">
      <c r="A267294" s="1" t="s">
        <v>84489</v>
      </c>
    </row>
    <row r="267295">
      <c r="A267295" s="1" t="s">
        <v>84490</v>
      </c>
    </row>
    <row r="267296">
      <c r="A267296" s="1" t="s">
        <v>84491</v>
      </c>
    </row>
    <row r="267297">
      <c r="A267297" s="1" t="s">
        <v>84492</v>
      </c>
    </row>
    <row r="267298">
      <c r="A267298" s="1" t="s">
        <v>84493</v>
      </c>
    </row>
    <row r="267299">
      <c r="A267299" s="1" t="s">
        <v>84494</v>
      </c>
    </row>
    <row r="267300">
      <c r="A267300" s="1" t="s">
        <v>84495</v>
      </c>
    </row>
    <row r="267301">
      <c r="A267301" s="1" t="s">
        <v>84497</v>
      </c>
    </row>
    <row r="267302">
      <c r="A267302" s="1" t="s">
        <v>84498</v>
      </c>
    </row>
    <row r="267303">
      <c r="A267303" s="1" t="s">
        <v>84499</v>
      </c>
    </row>
    <row r="267304">
      <c r="A267304" s="1" t="s">
        <v>84500</v>
      </c>
    </row>
    <row r="267305">
      <c r="A267305" s="1" t="s">
        <v>84501</v>
      </c>
    </row>
    <row r="267306">
      <c r="A267306" s="1" t="s">
        <v>84502</v>
      </c>
    </row>
    <row r="267307">
      <c r="A267307" s="1" t="s">
        <v>84503</v>
      </c>
    </row>
    <row r="267308">
      <c r="A267308" s="1" t="s">
        <v>84504</v>
      </c>
    </row>
    <row r="267309">
      <c r="A267309" s="1" t="s">
        <v>84505</v>
      </c>
    </row>
    <row r="267310">
      <c r="A267310" s="1" t="s">
        <v>84506</v>
      </c>
    </row>
    <row r="267311">
      <c r="A267311" s="1" t="s">
        <v>84507</v>
      </c>
    </row>
    <row r="267312">
      <c r="A267312" s="1" t="s">
        <v>84508</v>
      </c>
    </row>
    <row r="267313">
      <c r="A267313" s="3" t="str">
        <f> ae a | es eee ee ee</f>
        <v>#ERROR!</v>
      </c>
    </row>
    <row r="267314">
      <c r="A267314" s="1" t="s">
        <v>84509</v>
      </c>
    </row>
    <row r="267315">
      <c r="A267315" s="1" t="s">
        <v>84510</v>
      </c>
    </row>
    <row r="267316">
      <c r="A267316" s="1" t="s">
        <v>84511</v>
      </c>
    </row>
    <row r="267317">
      <c r="A267317" s="1" t="s">
        <v>84512</v>
      </c>
    </row>
    <row r="267318">
      <c r="A267318" s="1" t="s">
        <v>84513</v>
      </c>
    </row>
    <row r="267319">
      <c r="A267319" s="1" t="s">
        <v>84514</v>
      </c>
    </row>
    <row r="267320">
      <c r="A267320" s="1" t="s">
        <v>84515</v>
      </c>
    </row>
    <row r="267321">
      <c r="A267321" s="1" t="s">
        <v>84516</v>
      </c>
    </row>
    <row r="267322">
      <c r="A267322" s="1" t="s">
        <v>84517</v>
      </c>
    </row>
    <row r="267323">
      <c r="A267323" s="1" t="s">
        <v>84518</v>
      </c>
    </row>
    <row r="267324">
      <c r="A267324" s="1" t="s">
        <v>84519</v>
      </c>
    </row>
    <row r="267325">
      <c r="A267325" s="1" t="s">
        <v>84520</v>
      </c>
    </row>
    <row r="267326">
      <c r="A267326" s="1" t="s">
        <v>84521</v>
      </c>
    </row>
    <row r="267327">
      <c r="A267327" s="1" t="s">
        <v>84522</v>
      </c>
    </row>
    <row r="267328">
      <c r="A267328" s="1" t="s">
        <v>84523</v>
      </c>
    </row>
    <row r="267329">
      <c r="A267329" s="1" t="s">
        <v>84524</v>
      </c>
    </row>
    <row r="267330">
      <c r="A267330" s="1" t="s">
        <v>84525</v>
      </c>
    </row>
    <row r="267331">
      <c r="A267331" s="1" t="s">
        <v>84526</v>
      </c>
    </row>
    <row r="267332">
      <c r="A267332" s="1" t="s">
        <v>84527</v>
      </c>
    </row>
    <row r="267333">
      <c r="A267333" s="1" t="s">
        <v>84528</v>
      </c>
    </row>
    <row r="267334">
      <c r="A267334" s="1" t="s">
        <v>84529</v>
      </c>
    </row>
    <row r="267335">
      <c r="A267335" s="1" t="s">
        <v>84530</v>
      </c>
    </row>
    <row r="267336">
      <c r="A267336" s="1" t="s">
        <v>84531</v>
      </c>
    </row>
    <row r="267337">
      <c r="A267337" s="1" t="s">
        <v>84532</v>
      </c>
    </row>
    <row r="267338">
      <c r="A267338" s="1" t="s">
        <v>84533</v>
      </c>
    </row>
    <row r="267339">
      <c r="A267339" s="1" t="s">
        <v>84534</v>
      </c>
    </row>
    <row r="267340">
      <c r="A267340" s="1" t="s">
        <v>84535</v>
      </c>
    </row>
    <row r="267341">
      <c r="A267341" s="3" t="str">
        <f>+ ee Se I,</f>
        <v>#ERROR!</v>
      </c>
    </row>
    <row r="267342">
      <c r="A267342" s="1" t="s">
        <v>84536</v>
      </c>
    </row>
    <row r="267343">
      <c r="A267343" s="1" t="s">
        <v>84537</v>
      </c>
    </row>
    <row r="267344">
      <c r="A267344" s="1" t="s">
        <v>84538</v>
      </c>
    </row>
    <row r="267345">
      <c r="A267345" s="1" t="s">
        <v>84539</v>
      </c>
    </row>
    <row r="267346">
      <c r="A267346" s="1" t="s">
        <v>84540</v>
      </c>
    </row>
    <row r="267347">
      <c r="A267347" s="1" t="s">
        <v>84541</v>
      </c>
    </row>
    <row r="267348">
      <c r="A267348" s="1" t="s">
        <v>84542</v>
      </c>
    </row>
    <row r="267349">
      <c r="A267349" s="1" t="s">
        <v>84543</v>
      </c>
    </row>
    <row r="267350">
      <c r="A267350" s="1" t="s">
        <v>84544</v>
      </c>
    </row>
    <row r="267351">
      <c r="A267351" s="1" t="s">
        <v>84545</v>
      </c>
    </row>
    <row r="267352">
      <c r="A267352" s="1" t="s">
        <v>84546</v>
      </c>
    </row>
    <row r="267353">
      <c r="A267353" s="1" t="s">
        <v>84547</v>
      </c>
    </row>
    <row r="267354">
      <c r="A267354" s="1" t="s">
        <v>84548</v>
      </c>
    </row>
    <row r="267355">
      <c r="A267355" s="1" t="s">
        <v>84549</v>
      </c>
    </row>
    <row r="267356">
      <c r="A267356" s="1" t="s">
        <v>84550</v>
      </c>
    </row>
    <row r="267357">
      <c r="A267357" s="1" t="s">
        <v>84551</v>
      </c>
    </row>
    <row r="267358">
      <c r="A267358" s="1" t="s">
        <v>84552</v>
      </c>
    </row>
    <row r="267359">
      <c r="A267359" s="1" t="s">
        <v>84553</v>
      </c>
    </row>
    <row r="267360">
      <c r="A267360" s="1" t="s">
        <v>84554</v>
      </c>
    </row>
    <row r="267361">
      <c r="A267361" s="1" t="s">
        <v>84555</v>
      </c>
    </row>
    <row r="267362">
      <c r="A267362" s="1" t="s">
        <v>84556</v>
      </c>
    </row>
    <row r="267363">
      <c r="A267363" s="1" t="s">
        <v>84557</v>
      </c>
    </row>
    <row r="267364">
      <c r="A267364" s="1" t="s">
        <v>84558</v>
      </c>
    </row>
    <row r="267365">
      <c r="A267365" s="1" t="s">
        <v>84559</v>
      </c>
    </row>
    <row r="267366">
      <c r="A267366" s="1" t="s">
        <v>84560</v>
      </c>
    </row>
    <row r="267367">
      <c r="A267367" s="1" t="s">
        <v>84561</v>
      </c>
    </row>
    <row r="267368">
      <c r="A267368" s="1" t="s">
        <v>84562</v>
      </c>
    </row>
    <row r="267369">
      <c r="A267369" s="1" t="s">
        <v>84563</v>
      </c>
    </row>
    <row r="267370">
      <c r="A267370" s="1" t="s">
        <v>84564</v>
      </c>
    </row>
    <row r="267371">
      <c r="A267371" s="1" t="s">
        <v>84566</v>
      </c>
    </row>
    <row r="267372">
      <c r="A267372" s="1" t="s">
        <v>84567</v>
      </c>
    </row>
    <row r="267373">
      <c r="A267373" s="1" t="s">
        <v>84568</v>
      </c>
    </row>
    <row r="267374">
      <c r="A267374" s="1" t="s">
        <v>84569</v>
      </c>
    </row>
    <row r="267375">
      <c r="A267375" s="1" t="s">
        <v>84570</v>
      </c>
    </row>
    <row r="267376">
      <c r="A267376" s="1" t="s">
        <v>84571</v>
      </c>
    </row>
    <row r="267377">
      <c r="A267377" s="3" t="str">
        <f> i ann ab i ae ie i eee i i iS</f>
        <v>#ERROR!</v>
      </c>
    </row>
    <row r="267378">
      <c r="A267378" s="1" t="s">
        <v>84572</v>
      </c>
    </row>
    <row r="267379">
      <c r="A267379" s="1" t="s">
        <v>84573</v>
      </c>
    </row>
    <row r="267380">
      <c r="A267380" s="1" t="s">
        <v>84574</v>
      </c>
    </row>
    <row r="267381">
      <c r="A267381" s="1" t="s">
        <v>84575</v>
      </c>
    </row>
    <row r="267382">
      <c r="A267382" s="1" t="s">
        <v>84576</v>
      </c>
    </row>
    <row r="267383">
      <c r="A267383" s="1" t="s">
        <v>84577</v>
      </c>
    </row>
    <row r="267384">
      <c r="A267384" s="1" t="s">
        <v>84578</v>
      </c>
    </row>
    <row r="267385">
      <c r="A267385" s="1" t="s">
        <v>84579</v>
      </c>
    </row>
    <row r="267386">
      <c r="A267386" s="1" t="s">
        <v>84580</v>
      </c>
    </row>
    <row r="267387">
      <c r="A267387" s="1" t="s">
        <v>84581</v>
      </c>
    </row>
    <row r="267388">
      <c r="A267388" s="1" t="s">
        <v>84582</v>
      </c>
    </row>
    <row r="267389">
      <c r="A267389" s="1" t="s">
        <v>84583</v>
      </c>
    </row>
    <row r="267390">
      <c r="A267390" s="1" t="s">
        <v>84584</v>
      </c>
    </row>
    <row r="267391">
      <c r="A267391" s="1" t="s">
        <v>84585</v>
      </c>
    </row>
    <row r="267392">
      <c r="A267392" s="1" t="s">
        <v>84586</v>
      </c>
    </row>
    <row r="267393">
      <c r="A267393" s="1" t="s">
        <v>84587</v>
      </c>
    </row>
    <row r="267394">
      <c r="A267394" s="1" t="s">
        <v>84588</v>
      </c>
    </row>
    <row r="267395">
      <c r="A267395" s="1" t="s">
        <v>84589</v>
      </c>
    </row>
    <row r="267396">
      <c r="A267396" s="1" t="s">
        <v>84590</v>
      </c>
    </row>
    <row r="267397">
      <c r="A267397" s="1" t="s">
        <v>84591</v>
      </c>
    </row>
    <row r="267398">
      <c r="A267398" s="1" t="s">
        <v>84592</v>
      </c>
    </row>
    <row r="267399">
      <c r="A267399" s="1" t="s">
        <v>84593</v>
      </c>
    </row>
    <row r="267400">
      <c r="A267400" s="1" t="s">
        <v>84594</v>
      </c>
    </row>
    <row r="267401">
      <c r="A267401" s="1" t="s">
        <v>84595</v>
      </c>
    </row>
    <row r="267402">
      <c r="A267402" s="1" t="s">
        <v>84596</v>
      </c>
    </row>
    <row r="267403">
      <c r="A267403" s="1" t="s">
        <v>84597</v>
      </c>
    </row>
    <row r="267404">
      <c r="A267404" s="1" t="s">
        <v>84598</v>
      </c>
    </row>
    <row r="267405">
      <c r="A267405" s="1" t="s">
        <v>84599</v>
      </c>
    </row>
    <row r="267406">
      <c r="A267406" s="1" t="s">
        <v>84600</v>
      </c>
    </row>
    <row r="267407">
      <c r="A267407" s="1" t="s">
        <v>84601</v>
      </c>
    </row>
    <row r="267408">
      <c r="A267408" s="1" t="s">
        <v>84602</v>
      </c>
    </row>
    <row r="267409">
      <c r="A267409" s="1" t="s">
        <v>84603</v>
      </c>
    </row>
    <row r="267410">
      <c r="A267410" s="1" t="s">
        <v>84604</v>
      </c>
    </row>
    <row r="267411">
      <c r="A267411" s="1" t="s">
        <v>84605</v>
      </c>
    </row>
    <row r="267412">
      <c r="A267412" s="1" t="s">
        <v>84606</v>
      </c>
    </row>
    <row r="267413">
      <c r="A267413" s="1" t="s">
        <v>84607</v>
      </c>
    </row>
    <row r="267414">
      <c r="A267414" s="1" t="s">
        <v>84608</v>
      </c>
    </row>
    <row r="267415">
      <c r="A267415" s="1" t="s">
        <v>84609</v>
      </c>
    </row>
    <row r="267416">
      <c r="A267416" s="1" t="s">
        <v>84610</v>
      </c>
    </row>
    <row r="267417">
      <c r="A267417" s="1" t="s">
        <v>84611</v>
      </c>
    </row>
    <row r="267418">
      <c r="A267418" s="1" t="s">
        <v>84612</v>
      </c>
    </row>
    <row r="267419">
      <c r="A267419" s="1" t="s">
        <v>84613</v>
      </c>
    </row>
    <row r="267420">
      <c r="A267420" s="1" t="s">
        <v>84614</v>
      </c>
    </row>
    <row r="267421">
      <c r="A267421" s="1" t="s">
        <v>84615</v>
      </c>
    </row>
    <row r="267422">
      <c r="A267422" s="1" t="s">
        <v>84616</v>
      </c>
    </row>
    <row r="267423">
      <c r="A267423" s="1" t="s">
        <v>84617</v>
      </c>
    </row>
    <row r="267424">
      <c r="A267424" s="1" t="s">
        <v>84618</v>
      </c>
    </row>
    <row r="267425">
      <c r="A267425" s="1" t="s">
        <v>84619</v>
      </c>
    </row>
    <row r="267426">
      <c r="A267426" s="1" t="s">
        <v>84620</v>
      </c>
    </row>
    <row r="267427">
      <c r="A267427" s="1" t="s">
        <v>84621</v>
      </c>
    </row>
    <row r="267428">
      <c r="A267428" s="1" t="s">
        <v>1918</v>
      </c>
    </row>
    <row r="267429">
      <c r="A267429" s="1" t="s">
        <v>73488</v>
      </c>
    </row>
    <row r="267430">
      <c r="A267430" s="3" t="str">
        <f> Hes eee ny ON Oe</f>
        <v>#ERROR!</v>
      </c>
    </row>
    <row r="267431">
      <c r="A267431" s="1" t="s">
        <v>84622</v>
      </c>
    </row>
    <row r="267432">
      <c r="A267432" s="1" t="s">
        <v>84623</v>
      </c>
    </row>
    <row r="267433">
      <c r="A267433" s="1" t="s">
        <v>84624</v>
      </c>
    </row>
    <row r="267434">
      <c r="A267434" s="1" t="s">
        <v>84625</v>
      </c>
    </row>
    <row r="267435">
      <c r="A267435" s="1" t="s">
        <v>84626</v>
      </c>
    </row>
    <row r="267436">
      <c r="A267436" s="1" t="s">
        <v>84627</v>
      </c>
    </row>
    <row r="267437">
      <c r="A267437" s="1" t="s">
        <v>84628</v>
      </c>
    </row>
    <row r="267438">
      <c r="A267438" s="1" t="s">
        <v>84629</v>
      </c>
    </row>
    <row r="267439">
      <c r="A267439" s="1" t="s">
        <v>42703</v>
      </c>
    </row>
    <row r="267440">
      <c r="A267440" s="1" t="s">
        <v>84630</v>
      </c>
    </row>
    <row r="267441">
      <c r="A267441" s="1" t="s">
        <v>84631</v>
      </c>
    </row>
    <row r="267442">
      <c r="A267442" s="1" t="s">
        <v>84632</v>
      </c>
    </row>
    <row r="267443">
      <c r="A267443" s="1" t="s">
        <v>84633</v>
      </c>
    </row>
    <row r="267444">
      <c r="A267444" s="1" t="s">
        <v>84634</v>
      </c>
    </row>
    <row r="267445">
      <c r="A267445" s="1" t="s">
        <v>84635</v>
      </c>
    </row>
    <row r="267446">
      <c r="A267446" s="1" t="s">
        <v>84636</v>
      </c>
    </row>
    <row r="267447">
      <c r="A267447" s="1" t="s">
        <v>84637</v>
      </c>
    </row>
    <row r="267448">
      <c r="A267448" s="1" t="s">
        <v>84638</v>
      </c>
    </row>
    <row r="267449">
      <c r="A267449" s="1" t="s">
        <v>35197</v>
      </c>
    </row>
    <row r="267450">
      <c r="A267450" s="1" t="s">
        <v>84639</v>
      </c>
    </row>
    <row r="267451">
      <c r="A267451" s="1" t="s">
        <v>84640</v>
      </c>
    </row>
    <row r="267452">
      <c r="A267452" s="1" t="s">
        <v>84641</v>
      </c>
    </row>
    <row r="267453">
      <c r="A267453" s="1" t="s">
        <v>84642</v>
      </c>
    </row>
    <row r="267454">
      <c r="A267454" s="1" t="s">
        <v>84643</v>
      </c>
    </row>
    <row r="267455">
      <c r="A267455" s="1" t="s">
        <v>84644</v>
      </c>
    </row>
    <row r="267456">
      <c r="A267456" s="1" t="s">
        <v>84645</v>
      </c>
    </row>
    <row r="267457">
      <c r="A267457" s="1" t="s">
        <v>84646</v>
      </c>
    </row>
    <row r="267458">
      <c r="A267458" s="1" t="s">
        <v>84647</v>
      </c>
    </row>
    <row r="267459">
      <c r="A267459" s="1" t="s">
        <v>84648</v>
      </c>
    </row>
    <row r="267460">
      <c r="A267460" s="1" t="s">
        <v>84649</v>
      </c>
    </row>
    <row r="267461">
      <c r="A267461" s="1" t="s">
        <v>84568</v>
      </c>
    </row>
    <row r="267462">
      <c r="A267462" s="1" t="s">
        <v>84569</v>
      </c>
    </row>
    <row r="267463">
      <c r="A267463" s="1" t="s">
        <v>84570</v>
      </c>
    </row>
    <row r="267464">
      <c r="A267464" s="1" t="s">
        <v>84571</v>
      </c>
    </row>
    <row r="267465">
      <c r="A267465" s="3" t="str">
        <f> i ann ab i ae ie i eee i i iS</f>
        <v>#ERROR!</v>
      </c>
    </row>
    <row r="267466">
      <c r="A267466" s="1" t="s">
        <v>84572</v>
      </c>
    </row>
    <row r="267467">
      <c r="A267467" s="1" t="s">
        <v>84573</v>
      </c>
    </row>
    <row r="267468">
      <c r="A267468" s="1" t="s">
        <v>84574</v>
      </c>
    </row>
    <row r="267469">
      <c r="A267469" s="1" t="s">
        <v>84575</v>
      </c>
    </row>
    <row r="267470">
      <c r="A267470" s="1" t="s">
        <v>84576</v>
      </c>
    </row>
    <row r="267471">
      <c r="A267471" s="1" t="s">
        <v>84577</v>
      </c>
    </row>
    <row r="267472">
      <c r="A267472" s="1" t="s">
        <v>84578</v>
      </c>
    </row>
    <row r="267473">
      <c r="A267473" s="1" t="s">
        <v>84579</v>
      </c>
    </row>
    <row r="267474">
      <c r="A267474" s="1" t="s">
        <v>84580</v>
      </c>
    </row>
    <row r="267475">
      <c r="A267475" s="1" t="s">
        <v>84581</v>
      </c>
    </row>
    <row r="267476">
      <c r="A267476" s="1" t="s">
        <v>84582</v>
      </c>
    </row>
    <row r="267477">
      <c r="A267477" s="1" t="s">
        <v>84583</v>
      </c>
    </row>
    <row r="267478">
      <c r="A267478" s="1" t="s">
        <v>84584</v>
      </c>
    </row>
    <row r="267479">
      <c r="A267479" s="1" t="s">
        <v>84585</v>
      </c>
    </row>
    <row r="267480">
      <c r="A267480" s="1" t="s">
        <v>84586</v>
      </c>
    </row>
    <row r="267481">
      <c r="A267481" s="1" t="s">
        <v>84587</v>
      </c>
    </row>
    <row r="267482">
      <c r="A267482" s="1" t="s">
        <v>84588</v>
      </c>
    </row>
    <row r="267483">
      <c r="A267483" s="1" t="s">
        <v>84589</v>
      </c>
    </row>
    <row r="267484">
      <c r="A267484" s="1" t="s">
        <v>84590</v>
      </c>
    </row>
    <row r="267485">
      <c r="A267485" s="1" t="s">
        <v>84591</v>
      </c>
    </row>
    <row r="267486">
      <c r="A267486" s="1" t="s">
        <v>84593</v>
      </c>
    </row>
    <row r="267487">
      <c r="A267487" s="1" t="s">
        <v>84594</v>
      </c>
    </row>
    <row r="267488">
      <c r="A267488" s="1" t="s">
        <v>84595</v>
      </c>
    </row>
    <row r="267489">
      <c r="A267489" s="1" t="s">
        <v>84596</v>
      </c>
    </row>
    <row r="267490">
      <c r="A267490" s="1" t="s">
        <v>84597</v>
      </c>
    </row>
    <row r="267491">
      <c r="A267491" s="1" t="s">
        <v>84598</v>
      </c>
    </row>
    <row r="267492">
      <c r="A267492" s="1" t="s">
        <v>84599</v>
      </c>
    </row>
    <row r="267493">
      <c r="A267493" s="1" t="s">
        <v>84600</v>
      </c>
    </row>
    <row r="267494">
      <c r="A267494" s="1" t="s">
        <v>84601</v>
      </c>
    </row>
    <row r="267495">
      <c r="A267495" s="1" t="s">
        <v>84602</v>
      </c>
    </row>
    <row r="267496">
      <c r="A267496" s="1" t="s">
        <v>84603</v>
      </c>
    </row>
    <row r="267497">
      <c r="A267497" s="1" t="s">
        <v>84604</v>
      </c>
    </row>
    <row r="267498">
      <c r="A267498" s="1" t="s">
        <v>84605</v>
      </c>
    </row>
    <row r="267499">
      <c r="A267499" s="1" t="s">
        <v>84606</v>
      </c>
    </row>
    <row r="267500">
      <c r="A267500" s="1" t="s">
        <v>84607</v>
      </c>
    </row>
    <row r="267501">
      <c r="A267501" s="1" t="s">
        <v>84608</v>
      </c>
    </row>
    <row r="267502">
      <c r="A267502" s="1" t="s">
        <v>84609</v>
      </c>
    </row>
    <row r="267503">
      <c r="A267503" s="1" t="s">
        <v>84610</v>
      </c>
    </row>
    <row r="267504">
      <c r="A267504" s="1" t="s">
        <v>84611</v>
      </c>
    </row>
    <row r="267505">
      <c r="A267505" s="1" t="s">
        <v>84612</v>
      </c>
    </row>
    <row r="267506">
      <c r="A267506" s="1" t="s">
        <v>84613</v>
      </c>
    </row>
    <row r="267507">
      <c r="A267507" s="1" t="s">
        <v>84614</v>
      </c>
    </row>
    <row r="267508">
      <c r="A267508" s="1" t="s">
        <v>84615</v>
      </c>
    </row>
    <row r="267509">
      <c r="A267509" s="1" t="s">
        <v>84616</v>
      </c>
    </row>
    <row r="267510">
      <c r="A267510" s="1" t="s">
        <v>84617</v>
      </c>
    </row>
    <row r="267511">
      <c r="A267511" s="1" t="s">
        <v>84618</v>
      </c>
    </row>
    <row r="267512">
      <c r="A267512" s="1" t="s">
        <v>84619</v>
      </c>
    </row>
    <row r="267513">
      <c r="A267513" s="1" t="s">
        <v>84620</v>
      </c>
    </row>
    <row r="267514">
      <c r="A267514" s="1" t="s">
        <v>84621</v>
      </c>
    </row>
    <row r="267515">
      <c r="A267515" s="1" t="s">
        <v>73488</v>
      </c>
    </row>
    <row r="267516">
      <c r="A267516" s="3" t="str">
        <f> Hes eee ny ON Oe</f>
        <v>#ERROR!</v>
      </c>
    </row>
    <row r="267517">
      <c r="A267517" s="1" t="s">
        <v>84622</v>
      </c>
    </row>
    <row r="267518">
      <c r="A267518" s="1" t="s">
        <v>84623</v>
      </c>
    </row>
    <row r="267519">
      <c r="A267519" s="1" t="s">
        <v>84624</v>
      </c>
    </row>
    <row r="267520">
      <c r="A267520" s="1" t="s">
        <v>84625</v>
      </c>
    </row>
    <row r="267521">
      <c r="A267521" s="1" t="s">
        <v>84626</v>
      </c>
    </row>
    <row r="267522">
      <c r="A267522" s="1" t="s">
        <v>84627</v>
      </c>
    </row>
    <row r="267523">
      <c r="A267523" s="1" t="s">
        <v>84628</v>
      </c>
    </row>
    <row r="267524">
      <c r="A267524" s="1" t="s">
        <v>84629</v>
      </c>
    </row>
    <row r="267525">
      <c r="A267525" s="1" t="s">
        <v>42703</v>
      </c>
    </row>
    <row r="267526">
      <c r="A267526" s="1" t="s">
        <v>84630</v>
      </c>
    </row>
    <row r="267527">
      <c r="A267527" s="1" t="s">
        <v>84631</v>
      </c>
    </row>
    <row r="267528">
      <c r="A267528" s="1" t="s">
        <v>84632</v>
      </c>
    </row>
    <row r="267529">
      <c r="A267529" s="1" t="s">
        <v>84633</v>
      </c>
    </row>
    <row r="267530">
      <c r="A267530" s="1" t="s">
        <v>84634</v>
      </c>
    </row>
    <row r="267531">
      <c r="A267531" s="1" t="s">
        <v>84635</v>
      </c>
    </row>
    <row r="267532">
      <c r="A267532" s="1" t="s">
        <v>84636</v>
      </c>
    </row>
    <row r="267533">
      <c r="A267533" s="1" t="s">
        <v>84637</v>
      </c>
    </row>
    <row r="267534">
      <c r="A267534" s="1" t="s">
        <v>84638</v>
      </c>
    </row>
    <row r="267535">
      <c r="A267535" s="1" t="s">
        <v>35197</v>
      </c>
    </row>
    <row r="267536">
      <c r="A267536" s="1" t="s">
        <v>84639</v>
      </c>
    </row>
    <row r="267537">
      <c r="A267537" s="1" t="s">
        <v>84640</v>
      </c>
    </row>
    <row r="267538">
      <c r="A267538" s="1" t="s">
        <v>84641</v>
      </c>
    </row>
    <row r="267539">
      <c r="A267539" s="1" t="s">
        <v>84642</v>
      </c>
    </row>
    <row r="267540">
      <c r="A267540" s="1" t="s">
        <v>84643</v>
      </c>
    </row>
    <row r="267541">
      <c r="A267541" s="1" t="s">
        <v>84644</v>
      </c>
    </row>
    <row r="267542">
      <c r="A267542" s="1" t="s">
        <v>84645</v>
      </c>
    </row>
    <row r="267543">
      <c r="A267543" s="1" t="s">
        <v>84646</v>
      </c>
    </row>
    <row r="267544">
      <c r="A267544" s="1" t="s">
        <v>84647</v>
      </c>
    </row>
    <row r="267545">
      <c r="A267545" s="1" t="s">
        <v>84650</v>
      </c>
    </row>
    <row r="267546">
      <c r="A267546" s="1" t="s">
        <v>84651</v>
      </c>
    </row>
    <row r="267547">
      <c r="A267547" s="1" t="s">
        <v>44742</v>
      </c>
    </row>
    <row r="267548">
      <c r="A267548" s="1" t="s">
        <v>19627</v>
      </c>
    </row>
    <row r="267549">
      <c r="A267549" s="1" t="s">
        <v>84652</v>
      </c>
    </row>
    <row r="267550">
      <c r="A267550" s="1" t="s">
        <v>84653</v>
      </c>
    </row>
    <row r="267551">
      <c r="A267551" s="1" t="s">
        <v>84654</v>
      </c>
    </row>
    <row r="267552">
      <c r="A267552" s="1" t="s">
        <v>84655</v>
      </c>
    </row>
    <row r="267553">
      <c r="A267553" s="1" t="s">
        <v>84656</v>
      </c>
    </row>
    <row r="267554">
      <c r="A267554" s="1" t="s">
        <v>84657</v>
      </c>
    </row>
    <row r="267555">
      <c r="A267555" s="1" t="s">
        <v>84658</v>
      </c>
    </row>
    <row r="267556">
      <c r="A267556" s="1" t="s">
        <v>84659</v>
      </c>
    </row>
    <row r="267557">
      <c r="A267557" s="1" t="s">
        <v>35207</v>
      </c>
    </row>
    <row r="267558">
      <c r="A267558" s="1" t="s">
        <v>84660</v>
      </c>
    </row>
    <row r="267559">
      <c r="A267559" s="1" t="s">
        <v>84661</v>
      </c>
    </row>
    <row r="267560">
      <c r="A267560" s="1" t="s">
        <v>84662</v>
      </c>
    </row>
    <row r="267561">
      <c r="A267561" s="1" t="s">
        <v>84663</v>
      </c>
    </row>
    <row r="267562">
      <c r="A267562" s="1" t="s">
        <v>84664</v>
      </c>
    </row>
    <row r="267563">
      <c r="A267563" s="1" t="s">
        <v>84665</v>
      </c>
    </row>
    <row r="267564">
      <c r="A267564" s="1" t="s">
        <v>84666</v>
      </c>
    </row>
    <row r="267565">
      <c r="A267565" s="1" t="s">
        <v>84667</v>
      </c>
    </row>
    <row r="267566">
      <c r="A267566" s="1" t="s">
        <v>84668</v>
      </c>
    </row>
    <row r="267567">
      <c r="A267567" s="1" t="s">
        <v>84669</v>
      </c>
    </row>
    <row r="267568">
      <c r="A267568" s="1" t="s">
        <v>84670</v>
      </c>
    </row>
    <row r="267569">
      <c r="A267569" s="1" t="s">
        <v>84671</v>
      </c>
    </row>
    <row r="267570">
      <c r="A267570" s="1" t="s">
        <v>84672</v>
      </c>
    </row>
    <row r="267571">
      <c r="A267571" s="1" t="s">
        <v>84673</v>
      </c>
    </row>
    <row r="267572">
      <c r="A267572" s="1" t="s">
        <v>84674</v>
      </c>
    </row>
    <row r="267573">
      <c r="A267573" s="1" t="s">
        <v>84675</v>
      </c>
    </row>
    <row r="267574">
      <c r="A267574" s="1" t="s">
        <v>84676</v>
      </c>
    </row>
    <row r="267575">
      <c r="A267575" s="1" t="s">
        <v>84677</v>
      </c>
    </row>
    <row r="267576">
      <c r="A267576" s="1" t="s">
        <v>84678</v>
      </c>
    </row>
    <row r="267577">
      <c r="A267577" s="1" t="s">
        <v>84679</v>
      </c>
    </row>
    <row r="267578">
      <c r="A267578" s="1" t="s">
        <v>84680</v>
      </c>
    </row>
    <row r="267579">
      <c r="A267579" s="1" t="s">
        <v>3411</v>
      </c>
    </row>
    <row r="267580">
      <c r="A267580" s="1" t="s">
        <v>84681</v>
      </c>
    </row>
    <row r="267581">
      <c r="A267581" s="1" t="s">
        <v>84682</v>
      </c>
    </row>
    <row r="267582">
      <c r="A267582" s="1" t="s">
        <v>84683</v>
      </c>
    </row>
    <row r="267583">
      <c r="A267583" s="1" t="s">
        <v>84684</v>
      </c>
    </row>
    <row r="267584">
      <c r="A267584" s="1" t="s">
        <v>84685</v>
      </c>
    </row>
    <row r="267585">
      <c r="A267585" s="1" t="s">
        <v>84686</v>
      </c>
    </row>
    <row r="267586">
      <c r="A267586" s="1" t="s">
        <v>84687</v>
      </c>
    </row>
    <row r="267587">
      <c r="A267587" s="1" t="s">
        <v>84688</v>
      </c>
    </row>
    <row r="267588">
      <c r="A267588" s="1" t="s">
        <v>977</v>
      </c>
    </row>
    <row r="267589">
      <c r="A267589" s="1" t="s">
        <v>84689</v>
      </c>
    </row>
    <row r="267590">
      <c r="A267590" s="1" t="s">
        <v>84690</v>
      </c>
    </row>
    <row r="267591">
      <c r="A267591" s="1" t="s">
        <v>84691</v>
      </c>
    </row>
    <row r="267592">
      <c r="A267592" s="1" t="s">
        <v>84692</v>
      </c>
    </row>
    <row r="267593">
      <c r="A267593" s="1" t="s">
        <v>84693</v>
      </c>
    </row>
    <row r="267594">
      <c r="A267594" s="1" t="s">
        <v>84694</v>
      </c>
    </row>
    <row r="267595">
      <c r="A267595" s="1" t="s">
        <v>84695</v>
      </c>
    </row>
    <row r="267596">
      <c r="A267596" s="1" t="s">
        <v>84696</v>
      </c>
    </row>
    <row r="267597">
      <c r="A267597" s="1" t="s">
        <v>84697</v>
      </c>
    </row>
    <row r="267598">
      <c r="A267598" s="1" t="s">
        <v>84698</v>
      </c>
    </row>
    <row r="267599">
      <c r="A267599" s="1" t="s">
        <v>84699</v>
      </c>
    </row>
    <row r="267600">
      <c r="A267600" s="1" t="s">
        <v>84700</v>
      </c>
    </row>
    <row r="267601">
      <c r="A267601" s="1" t="s">
        <v>84701</v>
      </c>
    </row>
    <row r="267602">
      <c r="A267602" s="1" t="s">
        <v>84702</v>
      </c>
    </row>
    <row r="267603">
      <c r="A267603" s="1" t="s">
        <v>84703</v>
      </c>
    </row>
    <row r="267604">
      <c r="A267604" s="1" t="s">
        <v>84704</v>
      </c>
    </row>
    <row r="267605">
      <c r="A267605" s="1" t="s">
        <v>84705</v>
      </c>
    </row>
    <row r="267606">
      <c r="A267606" s="1" t="s">
        <v>84706</v>
      </c>
    </row>
    <row r="267607">
      <c r="A267607" s="1" t="s">
        <v>84707</v>
      </c>
    </row>
    <row r="267608">
      <c r="A267608" s="1" t="s">
        <v>84708</v>
      </c>
    </row>
    <row r="267609">
      <c r="A267609" s="1" t="s">
        <v>84709</v>
      </c>
    </row>
    <row r="267610">
      <c r="A267610" s="1" t="s">
        <v>84710</v>
      </c>
    </row>
    <row r="267611">
      <c r="A267611" s="1" t="s">
        <v>84711</v>
      </c>
    </row>
    <row r="267612">
      <c r="A267612" s="1" t="s">
        <v>84712</v>
      </c>
    </row>
    <row r="267613">
      <c r="A267613" s="1" t="s">
        <v>84713</v>
      </c>
    </row>
    <row r="267614">
      <c r="A267614" s="1" t="s">
        <v>977</v>
      </c>
    </row>
    <row r="267615">
      <c r="A267615" s="1" t="s">
        <v>84714</v>
      </c>
    </row>
    <row r="267616">
      <c r="A267616" s="1" t="s">
        <v>84715</v>
      </c>
    </row>
    <row r="267617">
      <c r="A267617" s="1" t="s">
        <v>84716</v>
      </c>
    </row>
    <row r="267618">
      <c r="A267618" s="1" t="s">
        <v>84717</v>
      </c>
    </row>
    <row r="267619">
      <c r="A267619" s="1" t="s">
        <v>84718</v>
      </c>
    </row>
    <row r="267620">
      <c r="A267620" s="1" t="s">
        <v>84719</v>
      </c>
    </row>
    <row r="267621">
      <c r="A267621" s="1" t="s">
        <v>84720</v>
      </c>
    </row>
    <row r="267622">
      <c r="A267622" s="1" t="s">
        <v>84721</v>
      </c>
    </row>
    <row r="267623">
      <c r="A267623" s="1" t="s">
        <v>84722</v>
      </c>
    </row>
    <row r="267624">
      <c r="A267624" s="1" t="s">
        <v>84723</v>
      </c>
    </row>
    <row r="267625">
      <c r="A267625" s="1" t="s">
        <v>84724</v>
      </c>
    </row>
    <row r="267626">
      <c r="A267626" s="1" t="s">
        <v>84725</v>
      </c>
    </row>
    <row r="267627">
      <c r="A267627" s="1" t="s">
        <v>84726</v>
      </c>
    </row>
    <row r="267628">
      <c r="A267628" s="1" t="s">
        <v>84727</v>
      </c>
    </row>
    <row r="267629">
      <c r="A267629" s="1" t="s">
        <v>84728</v>
      </c>
    </row>
    <row r="267630">
      <c r="A267630" s="1" t="s">
        <v>84729</v>
      </c>
    </row>
    <row r="267631">
      <c r="A267631" s="1" t="s">
        <v>84730</v>
      </c>
    </row>
    <row r="267632">
      <c r="A267632" s="1" t="s">
        <v>84731</v>
      </c>
    </row>
    <row r="267633">
      <c r="A267633" s="1" t="s">
        <v>84732</v>
      </c>
    </row>
    <row r="267634">
      <c r="A267634" s="1" t="s">
        <v>84733</v>
      </c>
    </row>
    <row r="267635">
      <c r="A267635" s="1" t="s">
        <v>84734</v>
      </c>
    </row>
    <row r="267636">
      <c r="A267636" s="1" t="s">
        <v>84735</v>
      </c>
    </row>
    <row r="267637">
      <c r="A267637" s="1" t="s">
        <v>84736</v>
      </c>
    </row>
    <row r="267638">
      <c r="A267638" s="1" t="s">
        <v>84737</v>
      </c>
    </row>
    <row r="267639">
      <c r="A267639" s="1" t="s">
        <v>84738</v>
      </c>
    </row>
    <row r="267640">
      <c r="A267640" s="1" t="s">
        <v>84739</v>
      </c>
    </row>
    <row r="267641">
      <c r="A267641" s="1" t="s">
        <v>84740</v>
      </c>
    </row>
    <row r="267642">
      <c r="A267642" s="1" t="s">
        <v>84741</v>
      </c>
    </row>
    <row r="267643">
      <c r="A267643" s="1" t="s">
        <v>84742</v>
      </c>
    </row>
    <row r="267644">
      <c r="A267644" s="1" t="s">
        <v>84743</v>
      </c>
    </row>
    <row r="267645">
      <c r="A267645" s="1" t="s">
        <v>84744</v>
      </c>
    </row>
    <row r="267646">
      <c r="A267646" s="1" t="s">
        <v>84745</v>
      </c>
    </row>
    <row r="267647">
      <c r="A267647" s="1" t="s">
        <v>84746</v>
      </c>
    </row>
    <row r="267648">
      <c r="A267648" s="1" t="s">
        <v>84747</v>
      </c>
    </row>
    <row r="267649">
      <c r="A267649" s="1" t="s">
        <v>84748</v>
      </c>
    </row>
    <row r="267650">
      <c r="A267650" s="1" t="s">
        <v>84749</v>
      </c>
    </row>
    <row r="267651">
      <c r="A267651" s="1" t="s">
        <v>84750</v>
      </c>
    </row>
    <row r="267652">
      <c r="A267652" s="1" t="s">
        <v>84751</v>
      </c>
    </row>
    <row r="267653">
      <c r="A267653" s="1" t="s">
        <v>84752</v>
      </c>
    </row>
    <row r="267654">
      <c r="A267654" s="1" t="s">
        <v>84753</v>
      </c>
    </row>
    <row r="267655">
      <c r="A267655" s="1" t="s">
        <v>84754</v>
      </c>
    </row>
    <row r="267656">
      <c r="A267656" s="1" t="s">
        <v>84755</v>
      </c>
    </row>
    <row r="267657">
      <c r="A267657" s="1" t="s">
        <v>84756</v>
      </c>
    </row>
    <row r="267658">
      <c r="A267658" s="1" t="s">
        <v>84757</v>
      </c>
    </row>
    <row r="267659">
      <c r="A267659" s="1" t="s">
        <v>84758</v>
      </c>
    </row>
    <row r="267660">
      <c r="A267660" s="1" t="s">
        <v>84759</v>
      </c>
    </row>
    <row r="267661">
      <c r="A267661" s="1" t="s">
        <v>84760</v>
      </c>
    </row>
    <row r="267662">
      <c r="A267662" s="1" t="s">
        <v>84761</v>
      </c>
    </row>
    <row r="267663">
      <c r="A267663" s="1" t="s">
        <v>84762</v>
      </c>
    </row>
    <row r="267664">
      <c r="A267664" s="1" t="s">
        <v>84763</v>
      </c>
    </row>
    <row r="267665">
      <c r="A267665" s="1" t="s">
        <v>84764</v>
      </c>
    </row>
    <row r="267666">
      <c r="A267666" s="1" t="s">
        <v>84765</v>
      </c>
    </row>
    <row r="267667">
      <c r="A267667" s="1" t="s">
        <v>84766</v>
      </c>
    </row>
    <row r="267668">
      <c r="A267668" s="1" t="s">
        <v>84767</v>
      </c>
    </row>
    <row r="267669">
      <c r="A267669" s="1" t="s">
        <v>84768</v>
      </c>
    </row>
    <row r="267670">
      <c r="A267670" s="1" t="s">
        <v>84769</v>
      </c>
    </row>
    <row r="267671">
      <c r="A267671" s="1" t="s">
        <v>36080</v>
      </c>
    </row>
    <row r="267672">
      <c r="A267672" s="1" t="s">
        <v>84770</v>
      </c>
    </row>
    <row r="267673">
      <c r="A267673" s="1" t="s">
        <v>84771</v>
      </c>
    </row>
    <row r="267674">
      <c r="A267674" s="1" t="s">
        <v>84772</v>
      </c>
    </row>
    <row r="267675">
      <c r="A267675" s="1" t="s">
        <v>84773</v>
      </c>
    </row>
    <row r="267676">
      <c r="A267676" s="1" t="s">
        <v>977</v>
      </c>
    </row>
    <row r="267677">
      <c r="A267677" s="1" t="s">
        <v>84774</v>
      </c>
    </row>
    <row r="267678">
      <c r="A267678" s="1" t="s">
        <v>84775</v>
      </c>
    </row>
    <row r="267679">
      <c r="A267679" s="1" t="s">
        <v>84776</v>
      </c>
    </row>
    <row r="267680">
      <c r="A267680" s="1" t="s">
        <v>84777</v>
      </c>
    </row>
    <row r="267681">
      <c r="A267681" s="1" t="s">
        <v>44742</v>
      </c>
    </row>
    <row r="267682">
      <c r="A267682" s="1" t="s">
        <v>84652</v>
      </c>
    </row>
    <row r="267683">
      <c r="A267683" s="1" t="s">
        <v>84653</v>
      </c>
    </row>
    <row r="267684">
      <c r="A267684" s="1" t="s">
        <v>84654</v>
      </c>
    </row>
    <row r="267685">
      <c r="A267685" s="1" t="s">
        <v>84655</v>
      </c>
    </row>
    <row r="267686">
      <c r="A267686" s="1" t="s">
        <v>84656</v>
      </c>
    </row>
    <row r="267687">
      <c r="A267687" s="1" t="s">
        <v>84657</v>
      </c>
    </row>
    <row r="267688">
      <c r="A267688" s="1" t="s">
        <v>84658</v>
      </c>
    </row>
    <row r="267689">
      <c r="A267689" s="1" t="s">
        <v>84659</v>
      </c>
    </row>
    <row r="267690">
      <c r="A267690" s="1" t="s">
        <v>35207</v>
      </c>
    </row>
    <row r="267691">
      <c r="A267691" s="1" t="s">
        <v>84660</v>
      </c>
    </row>
    <row r="267692">
      <c r="A267692" s="1" t="s">
        <v>84661</v>
      </c>
    </row>
    <row r="267693">
      <c r="A267693" s="1" t="s">
        <v>84662</v>
      </c>
    </row>
    <row r="267694">
      <c r="A267694" s="1" t="s">
        <v>84663</v>
      </c>
    </row>
    <row r="267695">
      <c r="A267695" s="1" t="s">
        <v>84664</v>
      </c>
    </row>
    <row r="267696">
      <c r="A267696" s="1" t="s">
        <v>84665</v>
      </c>
    </row>
    <row r="267697">
      <c r="A267697" s="1" t="s">
        <v>84666</v>
      </c>
    </row>
    <row r="267698">
      <c r="A267698" s="1" t="s">
        <v>84667</v>
      </c>
    </row>
    <row r="267699">
      <c r="A267699" s="1" t="s">
        <v>84668</v>
      </c>
    </row>
    <row r="267700">
      <c r="A267700" s="1" t="s">
        <v>84669</v>
      </c>
    </row>
    <row r="267701">
      <c r="A267701" s="1" t="s">
        <v>84670</v>
      </c>
    </row>
    <row r="267702">
      <c r="A267702" s="1" t="s">
        <v>84671</v>
      </c>
    </row>
    <row r="267703">
      <c r="A267703" s="1" t="s">
        <v>84672</v>
      </c>
    </row>
    <row r="267704">
      <c r="A267704" s="1" t="s">
        <v>84673</v>
      </c>
    </row>
    <row r="267705">
      <c r="A267705" s="1" t="s">
        <v>84674</v>
      </c>
    </row>
    <row r="267706">
      <c r="A267706" s="1" t="s">
        <v>84675</v>
      </c>
    </row>
    <row r="267707">
      <c r="A267707" s="1" t="s">
        <v>84676</v>
      </c>
    </row>
    <row r="267708">
      <c r="A267708" s="1" t="s">
        <v>84677</v>
      </c>
    </row>
    <row r="267709">
      <c r="A267709" s="1" t="s">
        <v>84678</v>
      </c>
    </row>
    <row r="267710">
      <c r="A267710" s="1" t="s">
        <v>84679</v>
      </c>
    </row>
    <row r="267711">
      <c r="A267711" s="1" t="s">
        <v>84680</v>
      </c>
    </row>
    <row r="267712">
      <c r="A267712" s="1" t="s">
        <v>3411</v>
      </c>
    </row>
    <row r="267713">
      <c r="A267713" s="1" t="s">
        <v>84681</v>
      </c>
    </row>
    <row r="267714">
      <c r="A267714" s="1" t="s">
        <v>84682</v>
      </c>
    </row>
    <row r="267715">
      <c r="A267715" s="1" t="s">
        <v>84683</v>
      </c>
    </row>
    <row r="267716">
      <c r="A267716" s="1" t="s">
        <v>84684</v>
      </c>
    </row>
    <row r="267717">
      <c r="A267717" s="1" t="s">
        <v>84685</v>
      </c>
    </row>
    <row r="267718">
      <c r="A267718" s="1" t="s">
        <v>84686</v>
      </c>
    </row>
    <row r="267719">
      <c r="A267719" s="1" t="s">
        <v>84687</v>
      </c>
    </row>
    <row r="267720">
      <c r="A267720" s="1" t="s">
        <v>84688</v>
      </c>
    </row>
    <row r="267721">
      <c r="A267721" s="1" t="s">
        <v>84689</v>
      </c>
    </row>
    <row r="267722">
      <c r="A267722" s="1" t="s">
        <v>84690</v>
      </c>
    </row>
    <row r="267723">
      <c r="A267723" s="1" t="s">
        <v>84691</v>
      </c>
    </row>
    <row r="267724">
      <c r="A267724" s="1" t="s">
        <v>84692</v>
      </c>
    </row>
    <row r="267725">
      <c r="A267725" s="1" t="s">
        <v>84693</v>
      </c>
    </row>
    <row r="267726">
      <c r="A267726" s="1" t="s">
        <v>84694</v>
      </c>
    </row>
    <row r="267727">
      <c r="A267727" s="1" t="s">
        <v>84695</v>
      </c>
    </row>
    <row r="267728">
      <c r="A267728" s="1" t="s">
        <v>84696</v>
      </c>
    </row>
    <row r="267729">
      <c r="A267729" s="1" t="s">
        <v>84697</v>
      </c>
    </row>
    <row r="267730">
      <c r="A267730" s="1" t="s">
        <v>84698</v>
      </c>
    </row>
    <row r="267731">
      <c r="A267731" s="1" t="s">
        <v>84699</v>
      </c>
    </row>
    <row r="267732">
      <c r="A267732" s="1" t="s">
        <v>84700</v>
      </c>
    </row>
    <row r="267733">
      <c r="A267733" s="1" t="s">
        <v>84701</v>
      </c>
    </row>
    <row r="267734">
      <c r="A267734" s="1" t="s">
        <v>84702</v>
      </c>
    </row>
    <row r="267735">
      <c r="A267735" s="1" t="s">
        <v>84703</v>
      </c>
    </row>
    <row r="267736">
      <c r="A267736" s="1" t="s">
        <v>84704</v>
      </c>
    </row>
    <row r="267737">
      <c r="A267737" s="1" t="s">
        <v>84705</v>
      </c>
    </row>
    <row r="267738">
      <c r="A267738" s="1" t="s">
        <v>84706</v>
      </c>
    </row>
    <row r="267739">
      <c r="A267739" s="1" t="s">
        <v>84707</v>
      </c>
    </row>
    <row r="267740">
      <c r="A267740" s="1" t="s">
        <v>84708</v>
      </c>
    </row>
    <row r="267741">
      <c r="A267741" s="1" t="s">
        <v>84709</v>
      </c>
    </row>
    <row r="267742">
      <c r="A267742" s="1" t="s">
        <v>84710</v>
      </c>
    </row>
    <row r="267743">
      <c r="A267743" s="1" t="s">
        <v>84711</v>
      </c>
    </row>
    <row r="267744">
      <c r="A267744" s="1" t="s">
        <v>84712</v>
      </c>
    </row>
    <row r="267745">
      <c r="A267745" s="1" t="s">
        <v>84713</v>
      </c>
    </row>
    <row r="267746">
      <c r="A267746" s="1" t="s">
        <v>84714</v>
      </c>
    </row>
    <row r="267747">
      <c r="A267747" s="1" t="s">
        <v>84715</v>
      </c>
    </row>
    <row r="267748">
      <c r="A267748" s="1" t="s">
        <v>84716</v>
      </c>
    </row>
    <row r="267749">
      <c r="A267749" s="1" t="s">
        <v>84717</v>
      </c>
    </row>
    <row r="267750">
      <c r="A267750" s="1" t="s">
        <v>84718</v>
      </c>
    </row>
    <row r="267751">
      <c r="A267751" s="1" t="s">
        <v>84719</v>
      </c>
    </row>
    <row r="267752">
      <c r="A267752" s="1" t="s">
        <v>84720</v>
      </c>
    </row>
    <row r="267753">
      <c r="A267753" s="1" t="s">
        <v>84721</v>
      </c>
    </row>
    <row r="267754">
      <c r="A267754" s="1" t="s">
        <v>84722</v>
      </c>
    </row>
    <row r="267755">
      <c r="A267755" s="1" t="s">
        <v>84723</v>
      </c>
    </row>
    <row r="267756">
      <c r="A267756" s="1" t="s">
        <v>84724</v>
      </c>
    </row>
    <row r="267757">
      <c r="A267757" s="1" t="s">
        <v>84725</v>
      </c>
    </row>
    <row r="267758">
      <c r="A267758" s="1" t="s">
        <v>84726</v>
      </c>
    </row>
    <row r="267759">
      <c r="A267759" s="1" t="s">
        <v>84727</v>
      </c>
    </row>
    <row r="267760">
      <c r="A267760" s="1" t="s">
        <v>84728</v>
      </c>
    </row>
    <row r="267761">
      <c r="A267761" s="1" t="s">
        <v>84729</v>
      </c>
    </row>
    <row r="267762">
      <c r="A267762" s="1" t="s">
        <v>84730</v>
      </c>
    </row>
    <row r="267763">
      <c r="A267763" s="1" t="s">
        <v>84731</v>
      </c>
    </row>
    <row r="267764">
      <c r="A267764" s="1" t="s">
        <v>84732</v>
      </c>
    </row>
    <row r="267765">
      <c r="A267765" s="1" t="s">
        <v>84733</v>
      </c>
    </row>
    <row r="267766">
      <c r="A267766" s="1" t="s">
        <v>84734</v>
      </c>
    </row>
    <row r="267767">
      <c r="A267767" s="1" t="s">
        <v>84735</v>
      </c>
    </row>
    <row r="267768">
      <c r="A267768" s="1" t="s">
        <v>84736</v>
      </c>
    </row>
    <row r="267769">
      <c r="A267769" s="1" t="s">
        <v>84737</v>
      </c>
    </row>
    <row r="267770">
      <c r="A267770" s="1" t="s">
        <v>84738</v>
      </c>
    </row>
    <row r="267771">
      <c r="A267771" s="1" t="s">
        <v>84739</v>
      </c>
    </row>
    <row r="267772">
      <c r="A267772" s="1" t="s">
        <v>84740</v>
      </c>
    </row>
    <row r="267773">
      <c r="A267773" s="1" t="s">
        <v>84741</v>
      </c>
    </row>
    <row r="267774">
      <c r="A267774" s="1" t="s">
        <v>84742</v>
      </c>
    </row>
    <row r="267775">
      <c r="A267775" s="1" t="s">
        <v>84743</v>
      </c>
    </row>
    <row r="267776">
      <c r="A267776" s="1" t="s">
        <v>84744</v>
      </c>
    </row>
    <row r="267777">
      <c r="A267777" s="1" t="s">
        <v>84745</v>
      </c>
    </row>
    <row r="267778">
      <c r="A267778" s="1" t="s">
        <v>84746</v>
      </c>
    </row>
    <row r="267779">
      <c r="A267779" s="1" t="s">
        <v>84747</v>
      </c>
    </row>
    <row r="267780">
      <c r="A267780" s="1" t="s">
        <v>84748</v>
      </c>
    </row>
    <row r="267781">
      <c r="A267781" s="1" t="s">
        <v>84749</v>
      </c>
    </row>
    <row r="267782">
      <c r="A267782" s="1" t="s">
        <v>84750</v>
      </c>
    </row>
    <row r="267783">
      <c r="A267783" s="1" t="s">
        <v>84751</v>
      </c>
    </row>
    <row r="267784">
      <c r="A267784" s="1" t="s">
        <v>84752</v>
      </c>
    </row>
    <row r="267785">
      <c r="A267785" s="1" t="s">
        <v>84753</v>
      </c>
    </row>
    <row r="267786">
      <c r="A267786" s="1" t="s">
        <v>84754</v>
      </c>
    </row>
    <row r="267787">
      <c r="A267787" s="1" t="s">
        <v>84755</v>
      </c>
    </row>
    <row r="267788">
      <c r="A267788" s="1" t="s">
        <v>84756</v>
      </c>
    </row>
    <row r="267789">
      <c r="A267789" s="1" t="s">
        <v>84757</v>
      </c>
    </row>
    <row r="267790">
      <c r="A267790" s="1" t="s">
        <v>84758</v>
      </c>
    </row>
    <row r="267791">
      <c r="A267791" s="1" t="s">
        <v>84759</v>
      </c>
    </row>
    <row r="267792">
      <c r="A267792" s="1" t="s">
        <v>84760</v>
      </c>
    </row>
    <row r="267793">
      <c r="A267793" s="1" t="s">
        <v>84761</v>
      </c>
    </row>
    <row r="267794">
      <c r="A267794" s="1" t="s">
        <v>84762</v>
      </c>
    </row>
    <row r="267795">
      <c r="A267795" s="1" t="s">
        <v>84763</v>
      </c>
    </row>
    <row r="267796">
      <c r="A267796" s="1" t="s">
        <v>84764</v>
      </c>
    </row>
    <row r="267797">
      <c r="A267797" s="1" t="s">
        <v>84765</v>
      </c>
    </row>
    <row r="267798">
      <c r="A267798" s="1" t="s">
        <v>84766</v>
      </c>
    </row>
    <row r="267799">
      <c r="A267799" s="1" t="s">
        <v>84767</v>
      </c>
    </row>
    <row r="267800">
      <c r="A267800" s="1" t="s">
        <v>84768</v>
      </c>
    </row>
    <row r="267801">
      <c r="A267801" s="1" t="s">
        <v>84769</v>
      </c>
    </row>
    <row r="267802">
      <c r="A267802" s="1" t="s">
        <v>84770</v>
      </c>
    </row>
    <row r="267803">
      <c r="A267803" s="1" t="s">
        <v>84771</v>
      </c>
    </row>
    <row r="267804">
      <c r="A267804" s="1" t="s">
        <v>84772</v>
      </c>
    </row>
    <row r="267805">
      <c r="A267805" s="1" t="s">
        <v>84773</v>
      </c>
    </row>
    <row r="267806">
      <c r="A267806" s="1" t="s">
        <v>84774</v>
      </c>
    </row>
    <row r="267807">
      <c r="A267807" s="1" t="s">
        <v>84775</v>
      </c>
    </row>
    <row r="267808">
      <c r="A267808" s="1" t="s">
        <v>84776</v>
      </c>
    </row>
    <row r="267809">
      <c r="A267809" s="1" t="s">
        <v>84778</v>
      </c>
    </row>
    <row r="267810">
      <c r="A267810" s="1" t="s">
        <v>84779</v>
      </c>
    </row>
    <row r="267811">
      <c r="A267811" s="1" t="s">
        <v>84780</v>
      </c>
    </row>
    <row r="267812">
      <c r="A267812" s="1" t="s">
        <v>84781</v>
      </c>
    </row>
    <row r="267813">
      <c r="A267813" s="1" t="s">
        <v>84782</v>
      </c>
    </row>
    <row r="267814">
      <c r="A267814" s="1" t="s">
        <v>84783</v>
      </c>
    </row>
    <row r="267815">
      <c r="A267815" s="1" t="s">
        <v>84784</v>
      </c>
    </row>
    <row r="267816">
      <c r="A267816" s="1" t="s">
        <v>84785</v>
      </c>
    </row>
    <row r="267817">
      <c r="A267817" s="1" t="s">
        <v>84786</v>
      </c>
    </row>
    <row r="267818">
      <c r="A267818" s="1" t="s">
        <v>84787</v>
      </c>
    </row>
    <row r="267819">
      <c r="A267819" s="1" t="s">
        <v>84788</v>
      </c>
    </row>
    <row r="267820">
      <c r="A267820" s="1" t="s">
        <v>84789</v>
      </c>
    </row>
    <row r="267821">
      <c r="A267821" s="1" t="s">
        <v>84790</v>
      </c>
    </row>
    <row r="267822">
      <c r="A267822" s="1" t="s">
        <v>84791</v>
      </c>
    </row>
    <row r="267823">
      <c r="A267823" s="1" t="s">
        <v>84792</v>
      </c>
    </row>
    <row r="267824">
      <c r="A267824" s="1" t="s">
        <v>84793</v>
      </c>
    </row>
    <row r="267825">
      <c r="A267825" s="1" t="s">
        <v>84794</v>
      </c>
    </row>
    <row r="267826">
      <c r="A267826" s="1" t="s">
        <v>84795</v>
      </c>
    </row>
    <row r="267827">
      <c r="A267827" s="1" t="s">
        <v>84796</v>
      </c>
    </row>
    <row r="267828">
      <c r="A267828" s="1" t="s">
        <v>84797</v>
      </c>
    </row>
    <row r="267829">
      <c r="A267829" s="1" t="s">
        <v>84798</v>
      </c>
    </row>
    <row r="267830">
      <c r="A267830" s="1" t="s">
        <v>84799</v>
      </c>
    </row>
    <row r="267831">
      <c r="A267831" s="1" t="s">
        <v>84800</v>
      </c>
    </row>
    <row r="267832">
      <c r="A267832" s="1" t="s">
        <v>84801</v>
      </c>
    </row>
    <row r="267833">
      <c r="A267833" s="1" t="s">
        <v>84802</v>
      </c>
    </row>
    <row r="267834">
      <c r="A267834" s="1" t="s">
        <v>84803</v>
      </c>
    </row>
    <row r="267835">
      <c r="A267835" s="1" t="s">
        <v>84804</v>
      </c>
    </row>
    <row r="267836">
      <c r="A267836" s="1" t="s">
        <v>84805</v>
      </c>
    </row>
    <row r="267837">
      <c r="A267837" s="1" t="s">
        <v>84806</v>
      </c>
    </row>
    <row r="267838">
      <c r="A267838" s="1" t="s">
        <v>84807</v>
      </c>
    </row>
    <row r="267839">
      <c r="A267839" s="1" t="s">
        <v>84808</v>
      </c>
    </row>
    <row r="267840">
      <c r="A267840" s="1" t="s">
        <v>84809</v>
      </c>
    </row>
    <row r="267841">
      <c r="A267841" s="1" t="s">
        <v>84810</v>
      </c>
    </row>
    <row r="267842">
      <c r="A267842" s="1" t="s">
        <v>84811</v>
      </c>
    </row>
    <row r="267843">
      <c r="A267843" s="1" t="s">
        <v>84812</v>
      </c>
    </row>
    <row r="267844">
      <c r="A267844" s="1" t="s">
        <v>84813</v>
      </c>
    </row>
    <row r="267845">
      <c r="A267845" s="1" t="s">
        <v>84814</v>
      </c>
    </row>
    <row r="267846">
      <c r="A267846" s="1" t="s">
        <v>84815</v>
      </c>
    </row>
    <row r="267847">
      <c r="A267847" s="1" t="s">
        <v>84816</v>
      </c>
    </row>
    <row r="267848">
      <c r="A267848" s="1" t="s">
        <v>84817</v>
      </c>
    </row>
    <row r="267849">
      <c r="A267849" s="1" t="s">
        <v>84818</v>
      </c>
    </row>
    <row r="267850">
      <c r="A267850" s="1" t="s">
        <v>84819</v>
      </c>
    </row>
    <row r="267851">
      <c r="A267851" s="1" t="s">
        <v>84820</v>
      </c>
    </row>
    <row r="267852">
      <c r="A267852" s="1" t="s">
        <v>84821</v>
      </c>
    </row>
    <row r="267853">
      <c r="A267853" s="1" t="s">
        <v>84822</v>
      </c>
    </row>
    <row r="267854">
      <c r="A267854" s="1" t="s">
        <v>84823</v>
      </c>
    </row>
    <row r="267855">
      <c r="A267855" s="1" t="s">
        <v>84824</v>
      </c>
    </row>
    <row r="267856">
      <c r="A267856" s="1" t="s">
        <v>84825</v>
      </c>
    </row>
    <row r="267857">
      <c r="A267857" s="1" t="s">
        <v>84826</v>
      </c>
    </row>
    <row r="267858">
      <c r="A267858" s="1" t="s">
        <v>84827</v>
      </c>
    </row>
    <row r="267859">
      <c r="A267859" s="1" t="s">
        <v>84828</v>
      </c>
    </row>
    <row r="267860">
      <c r="A267860" s="1" t="s">
        <v>84829</v>
      </c>
    </row>
    <row r="267861">
      <c r="A267861" s="1" t="s">
        <v>84830</v>
      </c>
    </row>
    <row r="267862">
      <c r="A267862" s="1" t="s">
        <v>84831</v>
      </c>
    </row>
    <row r="267863">
      <c r="A267863" s="1" t="s">
        <v>84832</v>
      </c>
    </row>
    <row r="267864">
      <c r="A267864" s="1" t="s">
        <v>84833</v>
      </c>
    </row>
    <row r="267865">
      <c r="A267865" s="1" t="s">
        <v>84834</v>
      </c>
    </row>
    <row r="267866">
      <c r="A267866" s="1" t="s">
        <v>84835</v>
      </c>
    </row>
    <row r="267867">
      <c r="A267867" s="1" t="s">
        <v>84836</v>
      </c>
    </row>
    <row r="267868">
      <c r="A267868" s="1" t="s">
        <v>42026</v>
      </c>
    </row>
    <row r="267869">
      <c r="A267869" s="1" t="s">
        <v>84837</v>
      </c>
    </row>
    <row r="267870">
      <c r="A267870" s="1" t="s">
        <v>84838</v>
      </c>
    </row>
    <row r="267871">
      <c r="A267871" s="1" t="s">
        <v>84839</v>
      </c>
    </row>
    <row r="267872">
      <c r="A267872" s="1" t="s">
        <v>84840</v>
      </c>
    </row>
    <row r="267873">
      <c r="A267873" s="1" t="s">
        <v>84841</v>
      </c>
    </row>
    <row r="267874">
      <c r="A267874" s="1" t="s">
        <v>84842</v>
      </c>
    </row>
    <row r="267875">
      <c r="A267875" s="1" t="s">
        <v>84843</v>
      </c>
    </row>
    <row r="267876">
      <c r="A267876" s="1" t="s">
        <v>84844</v>
      </c>
    </row>
    <row r="267877">
      <c r="A267877" s="1" t="s">
        <v>84845</v>
      </c>
    </row>
    <row r="267878">
      <c r="A267878" s="1" t="s">
        <v>84846</v>
      </c>
    </row>
    <row r="267879">
      <c r="A267879" s="1" t="s">
        <v>84847</v>
      </c>
    </row>
    <row r="267880">
      <c r="A267880" s="1" t="s">
        <v>84848</v>
      </c>
    </row>
    <row r="267881">
      <c r="A267881" s="1" t="s">
        <v>84849</v>
      </c>
    </row>
    <row r="267882">
      <c r="A267882" s="1" t="s">
        <v>84850</v>
      </c>
    </row>
    <row r="267883">
      <c r="A267883" s="1" t="s">
        <v>84851</v>
      </c>
    </row>
    <row r="267884">
      <c r="A267884" s="1" t="s">
        <v>84852</v>
      </c>
    </row>
    <row r="267885">
      <c r="A267885" s="1" t="s">
        <v>84853</v>
      </c>
    </row>
    <row r="267886">
      <c r="A267886" s="1" t="s">
        <v>84854</v>
      </c>
    </row>
    <row r="267887">
      <c r="A267887" s="1" t="s">
        <v>84855</v>
      </c>
    </row>
    <row r="267888">
      <c r="A267888" s="1" t="s">
        <v>84856</v>
      </c>
    </row>
    <row r="267889">
      <c r="A267889" s="1" t="s">
        <v>84857</v>
      </c>
    </row>
    <row r="267890">
      <c r="A267890" s="1" t="s">
        <v>84858</v>
      </c>
    </row>
    <row r="267891">
      <c r="A267891" s="1" t="s">
        <v>84859</v>
      </c>
    </row>
    <row r="267892">
      <c r="A267892" s="1" t="s">
        <v>84860</v>
      </c>
    </row>
    <row r="267893">
      <c r="A267893" s="1" t="s">
        <v>84861</v>
      </c>
    </row>
    <row r="267894">
      <c r="A267894" s="1" t="s">
        <v>84862</v>
      </c>
    </row>
    <row r="267895">
      <c r="A267895" s="1" t="s">
        <v>84863</v>
      </c>
    </row>
    <row r="267896">
      <c r="A267896" s="1" t="s">
        <v>84864</v>
      </c>
    </row>
    <row r="267897">
      <c r="A267897" s="1" t="s">
        <v>84865</v>
      </c>
    </row>
    <row r="267898">
      <c r="A267898" s="1" t="s">
        <v>84866</v>
      </c>
    </row>
    <row r="267899">
      <c r="A267899" s="1" t="s">
        <v>84867</v>
      </c>
    </row>
    <row r="267900">
      <c r="A267900" s="1" t="s">
        <v>84868</v>
      </c>
    </row>
    <row r="267901">
      <c r="A267901" s="1" t="s">
        <v>84869</v>
      </c>
    </row>
    <row r="267902">
      <c r="A267902" s="1" t="s">
        <v>84870</v>
      </c>
    </row>
    <row r="267903">
      <c r="A267903" s="1" t="s">
        <v>84871</v>
      </c>
    </row>
    <row r="267904">
      <c r="A267904" s="1" t="s">
        <v>84872</v>
      </c>
    </row>
    <row r="267905">
      <c r="A267905" s="1" t="s">
        <v>977</v>
      </c>
    </row>
    <row r="267906">
      <c r="A267906" s="1" t="s">
        <v>84873</v>
      </c>
    </row>
    <row r="267907">
      <c r="A267907" s="1" t="s">
        <v>84874</v>
      </c>
    </row>
    <row r="267908">
      <c r="A267908" s="1" t="s">
        <v>84875</v>
      </c>
    </row>
    <row r="267909">
      <c r="A267909" s="1" t="s">
        <v>84876</v>
      </c>
    </row>
    <row r="267910">
      <c r="A267910" s="1" t="s">
        <v>84877</v>
      </c>
    </row>
    <row r="267911">
      <c r="A267911" s="1" t="s">
        <v>84878</v>
      </c>
    </row>
    <row r="267912">
      <c r="A267912" s="1" t="s">
        <v>84879</v>
      </c>
    </row>
    <row r="267913">
      <c r="A267913" s="1" t="s">
        <v>84880</v>
      </c>
    </row>
    <row r="267914">
      <c r="A267914" s="1" t="s">
        <v>84881</v>
      </c>
    </row>
    <row r="267915">
      <c r="A267915" s="1" t="s">
        <v>84882</v>
      </c>
    </row>
    <row r="267916">
      <c r="A267916" s="1" t="s">
        <v>84883</v>
      </c>
    </row>
    <row r="267917">
      <c r="A267917" s="1" t="s">
        <v>84884</v>
      </c>
    </row>
    <row r="267918">
      <c r="A267918" s="1" t="s">
        <v>84885</v>
      </c>
    </row>
    <row r="267919">
      <c r="A267919" s="1" t="s">
        <v>84886</v>
      </c>
    </row>
    <row r="267920">
      <c r="A267920" s="1" t="s">
        <v>84887</v>
      </c>
    </row>
    <row r="267921">
      <c r="A267921" s="1" t="s">
        <v>84888</v>
      </c>
    </row>
    <row r="267922">
      <c r="A267922" s="1" t="s">
        <v>84889</v>
      </c>
    </row>
    <row r="267923">
      <c r="A267923" s="1" t="s">
        <v>84890</v>
      </c>
    </row>
    <row r="267924">
      <c r="A267924" s="1" t="s">
        <v>84891</v>
      </c>
    </row>
    <row r="267925">
      <c r="A267925" s="1" t="s">
        <v>84892</v>
      </c>
    </row>
    <row r="267926">
      <c r="A267926" s="1" t="s">
        <v>84893</v>
      </c>
    </row>
    <row r="267927">
      <c r="A267927" s="1" t="s">
        <v>84894</v>
      </c>
    </row>
    <row r="267928">
      <c r="A267928" s="1" t="s">
        <v>84895</v>
      </c>
    </row>
    <row r="267929">
      <c r="A267929" s="1" t="s">
        <v>84896</v>
      </c>
    </row>
    <row r="267930">
      <c r="A267930" s="1" t="s">
        <v>84897</v>
      </c>
    </row>
    <row r="267931">
      <c r="A267931" s="1" t="s">
        <v>84898</v>
      </c>
    </row>
    <row r="267932">
      <c r="A267932" s="1" t="s">
        <v>84899</v>
      </c>
    </row>
    <row r="267933">
      <c r="A267933" s="1" t="s">
        <v>84900</v>
      </c>
    </row>
    <row r="267934">
      <c r="A267934" s="1" t="s">
        <v>84901</v>
      </c>
    </row>
    <row r="267935">
      <c r="A267935" s="1" t="s">
        <v>84902</v>
      </c>
    </row>
    <row r="267936">
      <c r="A267936" s="1" t="s">
        <v>84903</v>
      </c>
    </row>
    <row r="267937">
      <c r="A267937" s="1" t="s">
        <v>84904</v>
      </c>
    </row>
    <row r="267938">
      <c r="A267938" s="1" t="s">
        <v>84905</v>
      </c>
    </row>
    <row r="267939">
      <c r="A267939" s="1" t="s">
        <v>84906</v>
      </c>
    </row>
    <row r="267940">
      <c r="A267940" s="1" t="s">
        <v>84907</v>
      </c>
    </row>
    <row r="267941">
      <c r="A267941" s="1" t="s">
        <v>84908</v>
      </c>
    </row>
    <row r="267942">
      <c r="A267942" s="1" t="s">
        <v>84909</v>
      </c>
    </row>
    <row r="267943">
      <c r="A267943" s="1" t="s">
        <v>84910</v>
      </c>
    </row>
    <row r="267944">
      <c r="A267944" s="1" t="s">
        <v>84911</v>
      </c>
    </row>
    <row r="267945">
      <c r="A267945" s="1" t="s">
        <v>84780</v>
      </c>
    </row>
    <row r="267946">
      <c r="A267946" s="1" t="s">
        <v>84781</v>
      </c>
    </row>
    <row r="267947">
      <c r="A267947" s="1" t="s">
        <v>84782</v>
      </c>
    </row>
    <row r="267948">
      <c r="A267948" s="1" t="s">
        <v>84783</v>
      </c>
    </row>
    <row r="267949">
      <c r="A267949" s="1" t="s">
        <v>84784</v>
      </c>
    </row>
    <row r="267950">
      <c r="A267950" s="1" t="s">
        <v>84785</v>
      </c>
    </row>
    <row r="267951">
      <c r="A267951" s="1" t="s">
        <v>84786</v>
      </c>
    </row>
    <row r="267952">
      <c r="A267952" s="1" t="s">
        <v>84787</v>
      </c>
    </row>
    <row r="267953">
      <c r="A267953" s="1" t="s">
        <v>84788</v>
      </c>
    </row>
    <row r="267954">
      <c r="A267954" s="1" t="s">
        <v>84789</v>
      </c>
    </row>
    <row r="267955">
      <c r="A267955" s="1" t="s">
        <v>84790</v>
      </c>
    </row>
    <row r="267956">
      <c r="A267956" s="1" t="s">
        <v>84791</v>
      </c>
    </row>
    <row r="267957">
      <c r="A267957" s="1" t="s">
        <v>84792</v>
      </c>
    </row>
    <row r="267958">
      <c r="A267958" s="1" t="s">
        <v>84793</v>
      </c>
    </row>
    <row r="267959">
      <c r="A267959" s="1" t="s">
        <v>84794</v>
      </c>
    </row>
    <row r="267960">
      <c r="A267960" s="1" t="s">
        <v>84795</v>
      </c>
    </row>
    <row r="267961">
      <c r="A267961" s="1" t="s">
        <v>84796</v>
      </c>
    </row>
    <row r="267962">
      <c r="A267962" s="1" t="s">
        <v>84797</v>
      </c>
    </row>
    <row r="267963">
      <c r="A267963" s="1" t="s">
        <v>84798</v>
      </c>
    </row>
    <row r="267964">
      <c r="A267964" s="1" t="s">
        <v>84799</v>
      </c>
    </row>
    <row r="267965">
      <c r="A267965" s="1" t="s">
        <v>84800</v>
      </c>
    </row>
    <row r="267966">
      <c r="A267966" s="1" t="s">
        <v>84801</v>
      </c>
    </row>
    <row r="267967">
      <c r="A267967" s="1" t="s">
        <v>84802</v>
      </c>
    </row>
    <row r="267968">
      <c r="A267968" s="1" t="s">
        <v>84803</v>
      </c>
    </row>
    <row r="267969">
      <c r="A267969" s="1" t="s">
        <v>84804</v>
      </c>
    </row>
    <row r="267970">
      <c r="A267970" s="1" t="s">
        <v>84805</v>
      </c>
    </row>
    <row r="267971">
      <c r="A267971" s="1" t="s">
        <v>84806</v>
      </c>
    </row>
    <row r="267972">
      <c r="A267972" s="1" t="s">
        <v>84807</v>
      </c>
    </row>
    <row r="267973">
      <c r="A267973" s="1" t="s">
        <v>84808</v>
      </c>
    </row>
    <row r="267974">
      <c r="A267974" s="1" t="s">
        <v>84809</v>
      </c>
    </row>
    <row r="267975">
      <c r="A267975" s="1" t="s">
        <v>84810</v>
      </c>
    </row>
    <row r="267976">
      <c r="A267976" s="1" t="s">
        <v>84811</v>
      </c>
    </row>
    <row r="267977">
      <c r="A267977" s="1" t="s">
        <v>84812</v>
      </c>
    </row>
    <row r="267978">
      <c r="A267978" s="1" t="s">
        <v>84813</v>
      </c>
    </row>
    <row r="267979">
      <c r="A267979" s="1" t="s">
        <v>84814</v>
      </c>
    </row>
    <row r="267980">
      <c r="A267980" s="1" t="s">
        <v>84815</v>
      </c>
    </row>
    <row r="267981">
      <c r="A267981" s="1" t="s">
        <v>84816</v>
      </c>
    </row>
    <row r="267982">
      <c r="A267982" s="1" t="s">
        <v>84817</v>
      </c>
    </row>
    <row r="267983">
      <c r="A267983" s="1" t="s">
        <v>84818</v>
      </c>
    </row>
    <row r="267984">
      <c r="A267984" s="1" t="s">
        <v>84819</v>
      </c>
    </row>
    <row r="267985">
      <c r="A267985" s="1" t="s">
        <v>84820</v>
      </c>
    </row>
    <row r="267986">
      <c r="A267986" s="1" t="s">
        <v>84821</v>
      </c>
    </row>
    <row r="267987">
      <c r="A267987" s="1" t="s">
        <v>84822</v>
      </c>
    </row>
    <row r="267988">
      <c r="A267988" s="1" t="s">
        <v>84823</v>
      </c>
    </row>
    <row r="267989">
      <c r="A267989" s="1" t="s">
        <v>84824</v>
      </c>
    </row>
    <row r="267990">
      <c r="A267990" s="1" t="s">
        <v>84825</v>
      </c>
    </row>
    <row r="267991">
      <c r="A267991" s="1" t="s">
        <v>84826</v>
      </c>
    </row>
    <row r="267992">
      <c r="A267992" s="1" t="s">
        <v>84827</v>
      </c>
    </row>
    <row r="267993">
      <c r="A267993" s="1" t="s">
        <v>84828</v>
      </c>
    </row>
    <row r="267994">
      <c r="A267994" s="1" t="s">
        <v>84829</v>
      </c>
    </row>
    <row r="267995">
      <c r="A267995" s="1" t="s">
        <v>84830</v>
      </c>
    </row>
    <row r="267996">
      <c r="A267996" s="1" t="s">
        <v>84831</v>
      </c>
    </row>
    <row r="267997">
      <c r="A267997" s="1" t="s">
        <v>84832</v>
      </c>
    </row>
    <row r="267998">
      <c r="A267998" s="1" t="s">
        <v>84833</v>
      </c>
    </row>
    <row r="267999">
      <c r="A267999" s="1" t="s">
        <v>84834</v>
      </c>
    </row>
    <row r="268000">
      <c r="A268000" s="1" t="s">
        <v>84835</v>
      </c>
    </row>
    <row r="268001">
      <c r="A268001" s="1" t="s">
        <v>84836</v>
      </c>
    </row>
    <row r="268002">
      <c r="A268002" s="1" t="s">
        <v>42026</v>
      </c>
    </row>
    <row r="268003">
      <c r="A268003" s="1" t="s">
        <v>84837</v>
      </c>
    </row>
    <row r="268004">
      <c r="A268004" s="1" t="s">
        <v>84838</v>
      </c>
    </row>
    <row r="268005">
      <c r="A268005" s="1" t="s">
        <v>84839</v>
      </c>
    </row>
    <row r="268006">
      <c r="A268006" s="1" t="s">
        <v>84840</v>
      </c>
    </row>
    <row r="268007">
      <c r="A268007" s="1" t="s">
        <v>84841</v>
      </c>
    </row>
    <row r="268008">
      <c r="A268008" s="1" t="s">
        <v>84842</v>
      </c>
    </row>
    <row r="268009">
      <c r="A268009" s="1" t="s">
        <v>84843</v>
      </c>
    </row>
    <row r="268010">
      <c r="A268010" s="1" t="s">
        <v>84844</v>
      </c>
    </row>
    <row r="268011">
      <c r="A268011" s="1" t="s">
        <v>84845</v>
      </c>
    </row>
    <row r="268012">
      <c r="A268012" s="1" t="s">
        <v>84846</v>
      </c>
    </row>
    <row r="268013">
      <c r="A268013" s="1" t="s">
        <v>84847</v>
      </c>
    </row>
    <row r="268014">
      <c r="A268014" s="1" t="s">
        <v>84848</v>
      </c>
    </row>
    <row r="268015">
      <c r="A268015" s="1" t="s">
        <v>84849</v>
      </c>
    </row>
    <row r="268016">
      <c r="A268016" s="1" t="s">
        <v>84850</v>
      </c>
    </row>
    <row r="268017">
      <c r="A268017" s="1" t="s">
        <v>84851</v>
      </c>
    </row>
    <row r="268018">
      <c r="A268018" s="1" t="s">
        <v>84852</v>
      </c>
    </row>
    <row r="268019">
      <c r="A268019" s="1" t="s">
        <v>84853</v>
      </c>
    </row>
    <row r="268020">
      <c r="A268020" s="1" t="s">
        <v>84854</v>
      </c>
    </row>
    <row r="268021">
      <c r="A268021" s="1" t="s">
        <v>84855</v>
      </c>
    </row>
    <row r="268022">
      <c r="A268022" s="1" t="s">
        <v>84856</v>
      </c>
    </row>
    <row r="268023">
      <c r="A268023" s="1" t="s">
        <v>84857</v>
      </c>
    </row>
    <row r="268024">
      <c r="A268024" s="1" t="s">
        <v>84858</v>
      </c>
    </row>
    <row r="268025">
      <c r="A268025" s="1" t="s">
        <v>84859</v>
      </c>
    </row>
    <row r="268026">
      <c r="A268026" s="1" t="s">
        <v>84860</v>
      </c>
    </row>
    <row r="268027">
      <c r="A268027" s="1" t="s">
        <v>84861</v>
      </c>
    </row>
    <row r="268028">
      <c r="A268028" s="1" t="s">
        <v>84862</v>
      </c>
    </row>
    <row r="268029">
      <c r="A268029" s="1" t="s">
        <v>84863</v>
      </c>
    </row>
    <row r="268030">
      <c r="A268030" s="1" t="s">
        <v>84864</v>
      </c>
    </row>
    <row r="268031">
      <c r="A268031" s="1" t="s">
        <v>84865</v>
      </c>
    </row>
    <row r="268032">
      <c r="A268032" s="1" t="s">
        <v>84866</v>
      </c>
    </row>
    <row r="268033">
      <c r="A268033" s="1" t="s">
        <v>84867</v>
      </c>
    </row>
    <row r="268034">
      <c r="A268034" s="1" t="s">
        <v>84868</v>
      </c>
    </row>
    <row r="268035">
      <c r="A268035" s="1" t="s">
        <v>84869</v>
      </c>
    </row>
    <row r="268036">
      <c r="A268036" s="1" t="s">
        <v>84870</v>
      </c>
    </row>
    <row r="268037">
      <c r="A268037" s="1" t="s">
        <v>84871</v>
      </c>
    </row>
    <row r="268038">
      <c r="A268038" s="1" t="s">
        <v>84872</v>
      </c>
    </row>
    <row r="268039">
      <c r="A268039" s="1" t="s">
        <v>84873</v>
      </c>
    </row>
    <row r="268040">
      <c r="A268040" s="1" t="s">
        <v>84874</v>
      </c>
    </row>
    <row r="268041">
      <c r="A268041" s="1" t="s">
        <v>84875</v>
      </c>
    </row>
    <row r="268042">
      <c r="A268042" s="1" t="s">
        <v>84876</v>
      </c>
    </row>
    <row r="268043">
      <c r="A268043" s="1" t="s">
        <v>84877</v>
      </c>
    </row>
    <row r="268044">
      <c r="A268044" s="1" t="s">
        <v>84878</v>
      </c>
    </row>
    <row r="268045">
      <c r="A268045" s="1" t="s">
        <v>84879</v>
      </c>
    </row>
    <row r="268046">
      <c r="A268046" s="1" t="s">
        <v>84880</v>
      </c>
    </row>
    <row r="268047">
      <c r="A268047" s="1" t="s">
        <v>84912</v>
      </c>
    </row>
    <row r="268048">
      <c r="A268048" s="1" t="s">
        <v>84882</v>
      </c>
    </row>
    <row r="268049">
      <c r="A268049" s="1" t="s">
        <v>84883</v>
      </c>
    </row>
    <row r="268050">
      <c r="A268050" s="1" t="s">
        <v>84884</v>
      </c>
    </row>
    <row r="268051">
      <c r="A268051" s="1" t="s">
        <v>84885</v>
      </c>
    </row>
    <row r="268052">
      <c r="A268052" s="1" t="s">
        <v>84886</v>
      </c>
    </row>
    <row r="268053">
      <c r="A268053" s="1" t="s">
        <v>84887</v>
      </c>
    </row>
    <row r="268054">
      <c r="A268054" s="1" t="s">
        <v>84888</v>
      </c>
    </row>
    <row r="268055">
      <c r="A268055" s="1" t="s">
        <v>84889</v>
      </c>
    </row>
    <row r="268056">
      <c r="A268056" s="1" t="s">
        <v>84890</v>
      </c>
    </row>
    <row r="268057">
      <c r="A268057" s="1" t="s">
        <v>84891</v>
      </c>
    </row>
    <row r="268058">
      <c r="A268058" s="1" t="s">
        <v>84892</v>
      </c>
    </row>
    <row r="268059">
      <c r="A268059" s="1" t="s">
        <v>84893</v>
      </c>
    </row>
    <row r="268060">
      <c r="A268060" s="1" t="s">
        <v>84894</v>
      </c>
    </row>
    <row r="268061">
      <c r="A268061" s="1" t="s">
        <v>84895</v>
      </c>
    </row>
    <row r="268062">
      <c r="A268062" s="1" t="s">
        <v>84896</v>
      </c>
    </row>
    <row r="268063">
      <c r="A268063" s="1" t="s">
        <v>84897</v>
      </c>
    </row>
    <row r="268064">
      <c r="A268064" s="1" t="s">
        <v>84898</v>
      </c>
    </row>
    <row r="268065">
      <c r="A268065" s="1" t="s">
        <v>84899</v>
      </c>
    </row>
    <row r="268066">
      <c r="A268066" s="1" t="s">
        <v>84900</v>
      </c>
    </row>
    <row r="268067">
      <c r="A268067" s="1" t="s">
        <v>84901</v>
      </c>
    </row>
    <row r="268068">
      <c r="A268068" s="1" t="s">
        <v>84902</v>
      </c>
    </row>
    <row r="268069">
      <c r="A268069" s="1" t="s">
        <v>84903</v>
      </c>
    </row>
    <row r="268070">
      <c r="A268070" s="1" t="s">
        <v>84904</v>
      </c>
    </row>
    <row r="268071">
      <c r="A268071" s="1" t="s">
        <v>84905</v>
      </c>
    </row>
    <row r="268072">
      <c r="A268072" s="1" t="s">
        <v>84913</v>
      </c>
    </row>
    <row r="268073">
      <c r="A268073" s="1" t="s">
        <v>84907</v>
      </c>
    </row>
    <row r="268074">
      <c r="A268074" s="1" t="s">
        <v>84908</v>
      </c>
    </row>
    <row r="268075">
      <c r="A268075" s="1" t="s">
        <v>84909</v>
      </c>
    </row>
    <row r="268076">
      <c r="A268076" s="1" t="s">
        <v>84910</v>
      </c>
    </row>
    <row r="268077">
      <c r="A268077" s="1" t="s">
        <v>84914</v>
      </c>
    </row>
    <row r="268078">
      <c r="A268078" s="1" t="s">
        <v>84915</v>
      </c>
    </row>
    <row r="268079">
      <c r="A268079" s="1" t="s">
        <v>84916</v>
      </c>
    </row>
    <row r="268080">
      <c r="A268080" s="1" t="s">
        <v>84917</v>
      </c>
    </row>
    <row r="268081">
      <c r="A268081" s="1" t="s">
        <v>84918</v>
      </c>
    </row>
    <row r="268082">
      <c r="A268082" s="1" t="s">
        <v>84919</v>
      </c>
    </row>
    <row r="268083">
      <c r="A268083" s="1" t="s">
        <v>84920</v>
      </c>
    </row>
    <row r="268084">
      <c r="A268084" s="1" t="s">
        <v>84921</v>
      </c>
    </row>
    <row r="268085">
      <c r="A268085" s="1" t="s">
        <v>84922</v>
      </c>
    </row>
    <row r="268086">
      <c r="A268086" s="1" t="s">
        <v>84923</v>
      </c>
    </row>
    <row r="268087">
      <c r="A268087" s="1" t="s">
        <v>84924</v>
      </c>
    </row>
    <row r="268088">
      <c r="A268088" s="1" t="s">
        <v>84925</v>
      </c>
    </row>
    <row r="268089">
      <c r="A268089" s="1" t="s">
        <v>84926</v>
      </c>
    </row>
    <row r="268090">
      <c r="A268090" s="1" t="s">
        <v>84927</v>
      </c>
    </row>
    <row r="268091">
      <c r="A268091" s="1" t="s">
        <v>84928</v>
      </c>
    </row>
    <row r="268092">
      <c r="A268092" s="1" t="s">
        <v>84929</v>
      </c>
    </row>
    <row r="268093">
      <c r="A268093" s="1" t="s">
        <v>84930</v>
      </c>
    </row>
    <row r="268094">
      <c r="A268094" s="1" t="s">
        <v>84931</v>
      </c>
    </row>
    <row r="268095">
      <c r="A268095" s="1" t="s">
        <v>84932</v>
      </c>
    </row>
    <row r="268096">
      <c r="A268096" s="1" t="s">
        <v>84933</v>
      </c>
    </row>
    <row r="268097">
      <c r="A268097" s="1" t="s">
        <v>84934</v>
      </c>
    </row>
    <row r="268098">
      <c r="A268098" s="1" t="s">
        <v>84935</v>
      </c>
    </row>
    <row r="268099">
      <c r="A268099" s="1" t="s">
        <v>84936</v>
      </c>
    </row>
    <row r="268100">
      <c r="A268100" s="1" t="s">
        <v>84937</v>
      </c>
    </row>
    <row r="268101">
      <c r="A268101" s="1" t="s">
        <v>84938</v>
      </c>
    </row>
    <row r="268102">
      <c r="A268102" s="1" t="s">
        <v>84939</v>
      </c>
    </row>
    <row r="268103">
      <c r="A268103" s="1" t="s">
        <v>84940</v>
      </c>
    </row>
    <row r="268104">
      <c r="A268104" s="1" t="s">
        <v>84941</v>
      </c>
    </row>
    <row r="268105">
      <c r="A268105" s="1" t="s">
        <v>84942</v>
      </c>
    </row>
    <row r="268106">
      <c r="A268106" s="1" t="s">
        <v>84943</v>
      </c>
    </row>
    <row r="268107">
      <c r="A268107" s="1" t="s">
        <v>34176</v>
      </c>
    </row>
    <row r="268108">
      <c r="A268108" s="1" t="s">
        <v>50900</v>
      </c>
    </row>
    <row r="268109">
      <c r="A268109" s="1" t="s">
        <v>84944</v>
      </c>
    </row>
    <row r="268110">
      <c r="A268110" s="1" t="s">
        <v>84945</v>
      </c>
    </row>
    <row r="268111">
      <c r="A268111" s="1" t="s">
        <v>84946</v>
      </c>
    </row>
    <row r="268112">
      <c r="A268112" s="1" t="s">
        <v>84947</v>
      </c>
    </row>
    <row r="268113">
      <c r="A268113" s="1" t="s">
        <v>84948</v>
      </c>
    </row>
    <row r="268114">
      <c r="A268114" s="1" t="s">
        <v>84949</v>
      </c>
    </row>
    <row r="268115">
      <c r="A268115" s="1" t="s">
        <v>84950</v>
      </c>
    </row>
    <row r="268116">
      <c r="A268116" s="1" t="s">
        <v>84951</v>
      </c>
    </row>
    <row r="268117">
      <c r="A268117" s="1" t="s">
        <v>84952</v>
      </c>
    </row>
    <row r="268118">
      <c r="A268118" s="1" t="s">
        <v>84953</v>
      </c>
    </row>
    <row r="268119">
      <c r="A268119" s="1" t="s">
        <v>84954</v>
      </c>
    </row>
    <row r="268120">
      <c r="A268120" s="1" t="s">
        <v>84955</v>
      </c>
    </row>
    <row r="268121">
      <c r="A268121" s="1" t="s">
        <v>84956</v>
      </c>
    </row>
    <row r="268122">
      <c r="A268122" s="1" t="s">
        <v>84957</v>
      </c>
    </row>
    <row r="268123">
      <c r="A268123" s="1" t="s">
        <v>84958</v>
      </c>
    </row>
    <row r="268124">
      <c r="A268124" s="1" t="s">
        <v>84959</v>
      </c>
    </row>
    <row r="268125">
      <c r="A268125" s="1" t="s">
        <v>84960</v>
      </c>
    </row>
    <row r="268126">
      <c r="A268126" s="1" t="s">
        <v>84961</v>
      </c>
    </row>
    <row r="268127">
      <c r="A268127" s="1" t="s">
        <v>84962</v>
      </c>
    </row>
    <row r="268128">
      <c r="A268128" s="1" t="s">
        <v>84963</v>
      </c>
    </row>
    <row r="268129">
      <c r="A268129" s="1" t="s">
        <v>84964</v>
      </c>
    </row>
    <row r="268130">
      <c r="A268130" s="1" t="s">
        <v>84965</v>
      </c>
    </row>
    <row r="268131">
      <c r="A268131" s="1" t="s">
        <v>84966</v>
      </c>
    </row>
    <row r="268132">
      <c r="A268132" s="1" t="s">
        <v>84967</v>
      </c>
    </row>
    <row r="268133">
      <c r="A268133" s="1" t="s">
        <v>84968</v>
      </c>
    </row>
    <row r="268134">
      <c r="A268134" s="1" t="s">
        <v>84969</v>
      </c>
    </row>
    <row r="268135">
      <c r="A268135" s="1" t="s">
        <v>84970</v>
      </c>
    </row>
    <row r="268136">
      <c r="A268136" s="1" t="s">
        <v>84971</v>
      </c>
    </row>
    <row r="268137">
      <c r="A268137" s="1" t="s">
        <v>84972</v>
      </c>
    </row>
    <row r="268138">
      <c r="A268138" s="1" t="s">
        <v>33434</v>
      </c>
    </row>
    <row r="268139">
      <c r="A268139" s="1" t="s">
        <v>84973</v>
      </c>
    </row>
    <row r="268140">
      <c r="A268140" s="1" t="s">
        <v>84974</v>
      </c>
    </row>
    <row r="268141">
      <c r="A268141" s="1" t="s">
        <v>84975</v>
      </c>
    </row>
    <row r="268142">
      <c r="A268142" s="1" t="s">
        <v>84976</v>
      </c>
    </row>
    <row r="268143">
      <c r="A268143" s="1" t="s">
        <v>84977</v>
      </c>
    </row>
    <row r="268144">
      <c r="A268144" s="1" t="s">
        <v>84978</v>
      </c>
    </row>
    <row r="268145">
      <c r="A268145" s="1" t="s">
        <v>84979</v>
      </c>
    </row>
    <row r="268146">
      <c r="A268146" s="1" t="s">
        <v>84980</v>
      </c>
    </row>
    <row r="268147">
      <c r="A268147" s="1" t="s">
        <v>84981</v>
      </c>
    </row>
    <row r="268148">
      <c r="A268148" s="1" t="s">
        <v>84982</v>
      </c>
    </row>
    <row r="268149">
      <c r="A268149" s="1" t="s">
        <v>84983</v>
      </c>
    </row>
    <row r="268150">
      <c r="A268150" s="1" t="s">
        <v>84984</v>
      </c>
    </row>
    <row r="268151">
      <c r="A268151" s="1" t="s">
        <v>84985</v>
      </c>
    </row>
    <row r="268152">
      <c r="A268152" s="1" t="s">
        <v>84986</v>
      </c>
    </row>
    <row r="268153">
      <c r="A268153" s="1" t="s">
        <v>84987</v>
      </c>
    </row>
    <row r="268154">
      <c r="A268154" s="1" t="s">
        <v>84988</v>
      </c>
    </row>
    <row r="268155">
      <c r="A268155" s="1" t="s">
        <v>84989</v>
      </c>
    </row>
    <row r="268156">
      <c r="A268156" s="1" t="s">
        <v>84990</v>
      </c>
    </row>
    <row r="268157">
      <c r="A268157" s="1" t="s">
        <v>84916</v>
      </c>
    </row>
    <row r="268158">
      <c r="A268158" s="1" t="s">
        <v>84917</v>
      </c>
    </row>
    <row r="268159">
      <c r="A268159" s="1" t="s">
        <v>84918</v>
      </c>
    </row>
    <row r="268160">
      <c r="A268160" s="1" t="s">
        <v>84919</v>
      </c>
    </row>
    <row r="268161">
      <c r="A268161" s="1" t="s">
        <v>84920</v>
      </c>
    </row>
    <row r="268162">
      <c r="A268162" s="1" t="s">
        <v>84921</v>
      </c>
    </row>
    <row r="268163">
      <c r="A268163" s="1" t="s">
        <v>84922</v>
      </c>
    </row>
    <row r="268164">
      <c r="A268164" s="1" t="s">
        <v>84923</v>
      </c>
    </row>
    <row r="268165">
      <c r="A268165" s="1" t="s">
        <v>84924</v>
      </c>
    </row>
    <row r="268166">
      <c r="A268166" s="1" t="s">
        <v>84925</v>
      </c>
    </row>
    <row r="268167">
      <c r="A268167" s="1" t="s">
        <v>84926</v>
      </c>
    </row>
    <row r="268168">
      <c r="A268168" s="1" t="s">
        <v>84927</v>
      </c>
    </row>
    <row r="268169">
      <c r="A268169" s="1" t="s">
        <v>84928</v>
      </c>
    </row>
    <row r="268170">
      <c r="A268170" s="1" t="s">
        <v>84929</v>
      </c>
    </row>
    <row r="268171">
      <c r="A268171" s="1" t="s">
        <v>84930</v>
      </c>
    </row>
    <row r="268172">
      <c r="A268172" s="1" t="s">
        <v>84931</v>
      </c>
    </row>
    <row r="268173">
      <c r="A268173" s="1" t="s">
        <v>84932</v>
      </c>
    </row>
    <row r="268174">
      <c r="A268174" s="1" t="s">
        <v>84933</v>
      </c>
    </row>
    <row r="268175">
      <c r="A268175" s="1" t="s">
        <v>84934</v>
      </c>
    </row>
    <row r="268176">
      <c r="A268176" s="1" t="s">
        <v>84935</v>
      </c>
    </row>
    <row r="268177">
      <c r="A268177" s="1" t="s">
        <v>84936</v>
      </c>
    </row>
    <row r="268178">
      <c r="A268178" s="1" t="s">
        <v>84937</v>
      </c>
    </row>
    <row r="268179">
      <c r="A268179" s="1" t="s">
        <v>84938</v>
      </c>
    </row>
    <row r="268180">
      <c r="A268180" s="1" t="s">
        <v>84939</v>
      </c>
    </row>
    <row r="268181">
      <c r="A268181" s="1" t="s">
        <v>84940</v>
      </c>
    </row>
    <row r="268182">
      <c r="A268182" s="1" t="s">
        <v>84941</v>
      </c>
    </row>
    <row r="268183">
      <c r="A268183" s="1" t="s">
        <v>84942</v>
      </c>
    </row>
    <row r="268184">
      <c r="A268184" s="1" t="s">
        <v>84943</v>
      </c>
    </row>
    <row r="268185">
      <c r="A268185" s="1" t="s">
        <v>50900</v>
      </c>
    </row>
    <row r="268186">
      <c r="A268186" s="1" t="s">
        <v>84944</v>
      </c>
    </row>
    <row r="268187">
      <c r="A268187" s="1" t="s">
        <v>84945</v>
      </c>
    </row>
    <row r="268188">
      <c r="A268188" s="1" t="s">
        <v>84946</v>
      </c>
    </row>
    <row r="268189">
      <c r="A268189" s="1" t="s">
        <v>84947</v>
      </c>
    </row>
    <row r="268190">
      <c r="A268190" s="1" t="s">
        <v>84948</v>
      </c>
    </row>
    <row r="268191">
      <c r="A268191" s="1" t="s">
        <v>84949</v>
      </c>
    </row>
    <row r="268192">
      <c r="A268192" s="1" t="s">
        <v>84950</v>
      </c>
    </row>
    <row r="268193">
      <c r="A268193" s="1" t="s">
        <v>84951</v>
      </c>
    </row>
    <row r="268194">
      <c r="A268194" s="1" t="s">
        <v>84952</v>
      </c>
    </row>
    <row r="268195">
      <c r="A268195" s="1" t="s">
        <v>84953</v>
      </c>
    </row>
    <row r="268196">
      <c r="A268196" s="1" t="s">
        <v>84954</v>
      </c>
    </row>
    <row r="268197">
      <c r="A268197" s="1" t="s">
        <v>84955</v>
      </c>
    </row>
    <row r="268198">
      <c r="A268198" s="1" t="s">
        <v>84956</v>
      </c>
    </row>
    <row r="268199">
      <c r="A268199" s="1" t="s">
        <v>84957</v>
      </c>
    </row>
    <row r="268200">
      <c r="A268200" s="1" t="s">
        <v>84958</v>
      </c>
    </row>
    <row r="268201">
      <c r="A268201" s="1" t="s">
        <v>84959</v>
      </c>
    </row>
    <row r="268202">
      <c r="A268202" s="1" t="s">
        <v>84960</v>
      </c>
    </row>
    <row r="268203">
      <c r="A268203" s="1" t="s">
        <v>84961</v>
      </c>
    </row>
    <row r="268204">
      <c r="A268204" s="1" t="s">
        <v>84962</v>
      </c>
    </row>
    <row r="268205">
      <c r="A268205" s="1" t="s">
        <v>84963</v>
      </c>
    </row>
    <row r="268206">
      <c r="A268206" s="1" t="s">
        <v>84964</v>
      </c>
    </row>
    <row r="268207">
      <c r="A268207" s="1" t="s">
        <v>84965</v>
      </c>
    </row>
    <row r="268208">
      <c r="A268208" s="1" t="s">
        <v>84966</v>
      </c>
    </row>
    <row r="268209">
      <c r="A268209" s="1" t="s">
        <v>84967</v>
      </c>
    </row>
    <row r="268210">
      <c r="A268210" s="1" t="s">
        <v>84968</v>
      </c>
    </row>
    <row r="268211">
      <c r="A268211" s="1" t="s">
        <v>84969</v>
      </c>
    </row>
    <row r="268212">
      <c r="A268212" s="1" t="s">
        <v>84970</v>
      </c>
    </row>
    <row r="268213">
      <c r="A268213" s="1" t="s">
        <v>84971</v>
      </c>
    </row>
    <row r="268214">
      <c r="A268214" s="1" t="s">
        <v>84972</v>
      </c>
    </row>
    <row r="268215">
      <c r="A268215" s="1" t="s">
        <v>84973</v>
      </c>
    </row>
    <row r="268216">
      <c r="A268216" s="1" t="s">
        <v>84974</v>
      </c>
    </row>
    <row r="268217">
      <c r="A268217" s="1" t="s">
        <v>84975</v>
      </c>
    </row>
    <row r="268218">
      <c r="A268218" s="1" t="s">
        <v>84976</v>
      </c>
    </row>
    <row r="268219">
      <c r="A268219" s="1" t="s">
        <v>84977</v>
      </c>
    </row>
    <row r="268220">
      <c r="A268220" s="1" t="s">
        <v>84978</v>
      </c>
    </row>
    <row r="268221">
      <c r="A268221" s="1" t="s">
        <v>84979</v>
      </c>
    </row>
    <row r="268222">
      <c r="A268222" s="1" t="s">
        <v>84980</v>
      </c>
    </row>
    <row r="268223">
      <c r="A268223" s="1" t="s">
        <v>84981</v>
      </c>
    </row>
    <row r="268224">
      <c r="A268224" s="1" t="s">
        <v>84982</v>
      </c>
    </row>
    <row r="268225">
      <c r="A268225" s="1" t="s">
        <v>84983</v>
      </c>
    </row>
    <row r="268226">
      <c r="A268226" s="1" t="s">
        <v>84984</v>
      </c>
    </row>
    <row r="268227">
      <c r="A268227" s="1" t="s">
        <v>84985</v>
      </c>
    </row>
    <row r="268228">
      <c r="A268228" s="1" t="s">
        <v>84986</v>
      </c>
    </row>
    <row r="268229">
      <c r="A268229" s="1" t="s">
        <v>84987</v>
      </c>
    </row>
    <row r="268230">
      <c r="A268230" s="1" t="s">
        <v>84988</v>
      </c>
    </row>
    <row r="268231">
      <c r="A268231" s="1" t="s">
        <v>84989</v>
      </c>
    </row>
    <row r="268232">
      <c r="A268232" s="1" t="s">
        <v>84991</v>
      </c>
    </row>
    <row r="268233">
      <c r="A268233" s="1" t="s">
        <v>84992</v>
      </c>
    </row>
    <row r="268234">
      <c r="A268234" s="3" t="str">
        <f> aa ie ~ Q é lee see Pres ie CT i 4 ft p Pi Hie EG é.</f>
        <v>#ERROR!</v>
      </c>
    </row>
    <row r="268235">
      <c r="A268235" s="1" t="s">
        <v>84993</v>
      </c>
    </row>
    <row r="268236">
      <c r="A268236" s="1" t="s">
        <v>84994</v>
      </c>
    </row>
    <row r="268237">
      <c r="A268237" s="1" t="s">
        <v>84995</v>
      </c>
    </row>
    <row r="268238">
      <c r="A268238" s="1" t="s">
        <v>84996</v>
      </c>
    </row>
    <row r="268239">
      <c r="A268239" s="1" t="s">
        <v>84997</v>
      </c>
    </row>
    <row r="268240">
      <c r="A268240" s="1" t="s">
        <v>84998</v>
      </c>
    </row>
    <row r="268241">
      <c r="A268241" s="1" t="s">
        <v>84999</v>
      </c>
    </row>
    <row r="268242">
      <c r="A268242" s="1" t="s">
        <v>85000</v>
      </c>
    </row>
    <row r="268243">
      <c r="A268243" s="1" t="s">
        <v>85001</v>
      </c>
    </row>
    <row r="268244">
      <c r="A268244" s="1" t="s">
        <v>85002</v>
      </c>
    </row>
    <row r="268245">
      <c r="A268245" s="1" t="s">
        <v>85003</v>
      </c>
    </row>
    <row r="268246">
      <c r="A268246" s="1" t="s">
        <v>85004</v>
      </c>
    </row>
    <row r="268247">
      <c r="A268247" s="1" t="s">
        <v>85005</v>
      </c>
    </row>
    <row r="268248">
      <c r="A268248" s="1" t="s">
        <v>85006</v>
      </c>
    </row>
    <row r="268249">
      <c r="A268249" s="1" t="s">
        <v>85007</v>
      </c>
    </row>
    <row r="268250">
      <c r="A268250" s="1" t="s">
        <v>85008</v>
      </c>
    </row>
    <row r="268251">
      <c r="A268251" s="1" t="s">
        <v>85009</v>
      </c>
    </row>
    <row r="268252">
      <c r="A268252" s="1" t="s">
        <v>85010</v>
      </c>
    </row>
    <row r="268253">
      <c r="A268253" s="1" t="s">
        <v>85011</v>
      </c>
    </row>
    <row r="268254">
      <c r="A268254" s="1" t="s">
        <v>85012</v>
      </c>
    </row>
    <row r="268255">
      <c r="A268255" s="1" t="s">
        <v>85013</v>
      </c>
    </row>
    <row r="268256">
      <c r="A268256" s="1" t="s">
        <v>85014</v>
      </c>
    </row>
    <row r="268257">
      <c r="A268257" s="1" t="s">
        <v>85015</v>
      </c>
    </row>
    <row r="268258">
      <c r="A268258" s="1" t="s">
        <v>85016</v>
      </c>
    </row>
    <row r="268259">
      <c r="A268259" s="1" t="s">
        <v>83962</v>
      </c>
    </row>
    <row r="268260">
      <c r="A268260" s="1" t="s">
        <v>85017</v>
      </c>
    </row>
    <row r="268261">
      <c r="A268261" s="1" t="s">
        <v>85018</v>
      </c>
    </row>
    <row r="268262">
      <c r="A268262" s="1" t="s">
        <v>85019</v>
      </c>
    </row>
    <row r="268263">
      <c r="A268263" s="1" t="s">
        <v>85020</v>
      </c>
    </row>
    <row r="268264">
      <c r="A268264" s="1" t="s">
        <v>85021</v>
      </c>
    </row>
    <row r="268265">
      <c r="A268265" s="1" t="s">
        <v>85022</v>
      </c>
    </row>
    <row r="268266">
      <c r="A268266" s="1" t="s">
        <v>85023</v>
      </c>
    </row>
    <row r="268267">
      <c r="A268267" s="1" t="s">
        <v>85024</v>
      </c>
    </row>
    <row r="268268">
      <c r="A268268" s="1" t="s">
        <v>85025</v>
      </c>
    </row>
    <row r="268269">
      <c r="A268269" s="1" t="s">
        <v>85026</v>
      </c>
    </row>
    <row r="268270">
      <c r="A268270" s="1" t="s">
        <v>85027</v>
      </c>
    </row>
    <row r="268271">
      <c r="A268271" s="1" t="s">
        <v>85028</v>
      </c>
    </row>
    <row r="268272">
      <c r="A268272" s="1" t="s">
        <v>85029</v>
      </c>
    </row>
    <row r="268273">
      <c r="A268273" s="1" t="s">
        <v>85030</v>
      </c>
    </row>
    <row r="268274">
      <c r="A268274" s="1" t="s">
        <v>85031</v>
      </c>
    </row>
    <row r="268275">
      <c r="A268275" s="1" t="s">
        <v>85032</v>
      </c>
    </row>
    <row r="268276">
      <c r="A268276" s="1" t="s">
        <v>85033</v>
      </c>
    </row>
    <row r="268277">
      <c r="A268277" s="1" t="s">
        <v>85034</v>
      </c>
    </row>
    <row r="268278">
      <c r="A268278" s="1" t="s">
        <v>85035</v>
      </c>
    </row>
    <row r="268279">
      <c r="A268279" s="1" t="s">
        <v>85036</v>
      </c>
    </row>
    <row r="268280">
      <c r="A268280" s="1" t="s">
        <v>10191</v>
      </c>
    </row>
    <row r="268281">
      <c r="A268281" s="1" t="s">
        <v>85037</v>
      </c>
    </row>
    <row r="268282">
      <c r="A268282" s="1" t="s">
        <v>85038</v>
      </c>
    </row>
    <row r="268283">
      <c r="A268283" s="1" t="s">
        <v>85039</v>
      </c>
    </row>
    <row r="268284">
      <c r="A268284" s="1" t="s">
        <v>85040</v>
      </c>
    </row>
    <row r="268285">
      <c r="A268285" s="1" t="s">
        <v>85041</v>
      </c>
    </row>
    <row r="268286">
      <c r="A268286" s="1" t="s">
        <v>85042</v>
      </c>
    </row>
    <row r="268287">
      <c r="A268287" s="1" t="s">
        <v>85043</v>
      </c>
    </row>
    <row r="268288">
      <c r="A268288" s="1" t="s">
        <v>85044</v>
      </c>
    </row>
    <row r="268289">
      <c r="A268289" s="1" t="s">
        <v>85045</v>
      </c>
    </row>
    <row r="268290">
      <c r="A268290" s="1" t="s">
        <v>85046</v>
      </c>
    </row>
    <row r="268291">
      <c r="A268291" s="1" t="s">
        <v>85047</v>
      </c>
    </row>
    <row r="268292">
      <c r="A268292" s="1" t="s">
        <v>85048</v>
      </c>
    </row>
    <row r="268293">
      <c r="A268293" s="1" t="s">
        <v>85049</v>
      </c>
    </row>
    <row r="268294">
      <c r="A268294" s="1" t="s">
        <v>85050</v>
      </c>
    </row>
    <row r="268295">
      <c r="A268295" s="1" t="s">
        <v>85051</v>
      </c>
    </row>
    <row r="268296">
      <c r="A268296" s="1" t="s">
        <v>85052</v>
      </c>
    </row>
    <row r="268297">
      <c r="A268297" s="1" t="s">
        <v>85053</v>
      </c>
    </row>
    <row r="268298">
      <c r="A268298" s="1" t="s">
        <v>85054</v>
      </c>
    </row>
    <row r="268299">
      <c r="A268299" s="1" t="s">
        <v>85055</v>
      </c>
    </row>
    <row r="268300">
      <c r="A268300" s="1" t="s">
        <v>85056</v>
      </c>
    </row>
    <row r="268301">
      <c r="A268301" s="1" t="s">
        <v>85057</v>
      </c>
    </row>
    <row r="268302">
      <c r="A268302" s="1" t="s">
        <v>85058</v>
      </c>
    </row>
    <row r="268303">
      <c r="A268303" s="1" t="s">
        <v>85059</v>
      </c>
    </row>
    <row r="268304">
      <c r="A268304" s="1" t="s">
        <v>85060</v>
      </c>
    </row>
    <row r="268305">
      <c r="A268305" s="1" t="s">
        <v>85061</v>
      </c>
    </row>
    <row r="268306">
      <c r="A268306" s="1" t="s">
        <v>85062</v>
      </c>
    </row>
    <row r="268307">
      <c r="A268307" s="1" t="s">
        <v>85063</v>
      </c>
    </row>
    <row r="268308">
      <c r="A268308" s="1" t="s">
        <v>85064</v>
      </c>
    </row>
    <row r="268309">
      <c r="A268309" s="1" t="s">
        <v>85065</v>
      </c>
    </row>
    <row r="268310">
      <c r="A268310" s="1" t="s">
        <v>85066</v>
      </c>
    </row>
    <row r="268311">
      <c r="A268311" s="1" t="s">
        <v>85067</v>
      </c>
    </row>
    <row r="268312">
      <c r="A268312" s="1" t="s">
        <v>85068</v>
      </c>
    </row>
    <row r="268313">
      <c r="A268313" s="1" t="s">
        <v>85069</v>
      </c>
    </row>
    <row r="268314">
      <c r="A268314" s="1" t="s">
        <v>85070</v>
      </c>
    </row>
    <row r="268315">
      <c r="A268315" s="1" t="s">
        <v>85071</v>
      </c>
    </row>
    <row r="268316">
      <c r="A268316" s="1" t="s">
        <v>85072</v>
      </c>
    </row>
    <row r="268317">
      <c r="A268317" s="3" t="str">
        <f> aa ie ~ Q é lee see Pres ie CT i 4 ft p Pi Hie EG é.</f>
        <v>#ERROR!</v>
      </c>
    </row>
    <row r="268318">
      <c r="A268318" s="1" t="s">
        <v>84993</v>
      </c>
    </row>
    <row r="268319">
      <c r="A268319" s="1" t="s">
        <v>84994</v>
      </c>
    </row>
    <row r="268320">
      <c r="A268320" s="1" t="s">
        <v>84995</v>
      </c>
    </row>
    <row r="268321">
      <c r="A268321" s="1" t="s">
        <v>84996</v>
      </c>
    </row>
    <row r="268322">
      <c r="A268322" s="1" t="s">
        <v>84997</v>
      </c>
    </row>
    <row r="268323">
      <c r="A268323" s="1" t="s">
        <v>84998</v>
      </c>
    </row>
    <row r="268324">
      <c r="A268324" s="1" t="s">
        <v>84999</v>
      </c>
    </row>
    <row r="268325">
      <c r="A268325" s="1" t="s">
        <v>85000</v>
      </c>
    </row>
    <row r="268326">
      <c r="A268326" s="1" t="s">
        <v>85001</v>
      </c>
    </row>
    <row r="268327">
      <c r="A268327" s="1" t="s">
        <v>85002</v>
      </c>
    </row>
    <row r="268328">
      <c r="A268328" s="1" t="s">
        <v>85003</v>
      </c>
    </row>
    <row r="268329">
      <c r="A268329" s="1" t="s">
        <v>85004</v>
      </c>
    </row>
    <row r="268330">
      <c r="A268330" s="1" t="s">
        <v>85005</v>
      </c>
    </row>
    <row r="268331">
      <c r="A268331" s="1" t="s">
        <v>85006</v>
      </c>
    </row>
    <row r="268332">
      <c r="A268332" s="1" t="s">
        <v>85007</v>
      </c>
    </row>
    <row r="268333">
      <c r="A268333" s="1" t="s">
        <v>85008</v>
      </c>
    </row>
    <row r="268334">
      <c r="A268334" s="1" t="s">
        <v>85009</v>
      </c>
    </row>
    <row r="268335">
      <c r="A268335" s="1" t="s">
        <v>85010</v>
      </c>
    </row>
    <row r="268336">
      <c r="A268336" s="1" t="s">
        <v>85011</v>
      </c>
    </row>
    <row r="268337">
      <c r="A268337" s="1" t="s">
        <v>85012</v>
      </c>
    </row>
    <row r="268338">
      <c r="A268338" s="1" t="s">
        <v>85013</v>
      </c>
    </row>
    <row r="268339">
      <c r="A268339" s="1" t="s">
        <v>85014</v>
      </c>
    </row>
    <row r="268340">
      <c r="A268340" s="1" t="s">
        <v>85015</v>
      </c>
    </row>
    <row r="268341">
      <c r="A268341" s="1" t="s">
        <v>85016</v>
      </c>
    </row>
    <row r="268342">
      <c r="A268342" s="1" t="s">
        <v>83962</v>
      </c>
    </row>
    <row r="268343">
      <c r="A268343" s="1" t="s">
        <v>85017</v>
      </c>
    </row>
    <row r="268344">
      <c r="A268344" s="1" t="s">
        <v>85018</v>
      </c>
    </row>
    <row r="268345">
      <c r="A268345" s="1" t="s">
        <v>85019</v>
      </c>
    </row>
    <row r="268346">
      <c r="A268346" s="1" t="s">
        <v>85020</v>
      </c>
    </row>
    <row r="268347">
      <c r="A268347" s="1" t="s">
        <v>85021</v>
      </c>
    </row>
    <row r="268348">
      <c r="A268348" s="1" t="s">
        <v>85022</v>
      </c>
    </row>
    <row r="268349">
      <c r="A268349" s="1" t="s">
        <v>85023</v>
      </c>
    </row>
    <row r="268350">
      <c r="A268350" s="1" t="s">
        <v>85024</v>
      </c>
    </row>
    <row r="268351">
      <c r="A268351" s="1" t="s">
        <v>85025</v>
      </c>
    </row>
    <row r="268352">
      <c r="A268352" s="1" t="s">
        <v>85026</v>
      </c>
    </row>
    <row r="268353">
      <c r="A268353" s="1" t="s">
        <v>85027</v>
      </c>
    </row>
    <row r="268354">
      <c r="A268354" s="1" t="s">
        <v>85028</v>
      </c>
    </row>
    <row r="268355">
      <c r="A268355" s="1" t="s">
        <v>85029</v>
      </c>
    </row>
    <row r="268356">
      <c r="A268356" s="1" t="s">
        <v>85030</v>
      </c>
    </row>
    <row r="268357">
      <c r="A268357" s="1" t="s">
        <v>85031</v>
      </c>
    </row>
    <row r="268358">
      <c r="A268358" s="1" t="s">
        <v>85032</v>
      </c>
    </row>
    <row r="268359">
      <c r="A268359" s="1" t="s">
        <v>85033</v>
      </c>
    </row>
    <row r="268360">
      <c r="A268360" s="1" t="s">
        <v>85034</v>
      </c>
    </row>
    <row r="268361">
      <c r="A268361" s="1" t="s">
        <v>85035</v>
      </c>
    </row>
    <row r="268362">
      <c r="A268362" s="1" t="s">
        <v>85036</v>
      </c>
    </row>
    <row r="268363">
      <c r="A268363" s="1" t="s">
        <v>10191</v>
      </c>
    </row>
    <row r="268364">
      <c r="A268364" s="1" t="s">
        <v>85037</v>
      </c>
    </row>
    <row r="268365">
      <c r="A268365" s="1" t="s">
        <v>85038</v>
      </c>
    </row>
    <row r="268366">
      <c r="A268366" s="1" t="s">
        <v>85039</v>
      </c>
    </row>
    <row r="268367">
      <c r="A268367" s="1" t="s">
        <v>85040</v>
      </c>
    </row>
    <row r="268368">
      <c r="A268368" s="1" t="s">
        <v>85041</v>
      </c>
    </row>
    <row r="268369">
      <c r="A268369" s="1" t="s">
        <v>85042</v>
      </c>
    </row>
    <row r="268370">
      <c r="A268370" s="1" t="s">
        <v>85043</v>
      </c>
    </row>
    <row r="268371">
      <c r="A268371" s="1" t="s">
        <v>85044</v>
      </c>
    </row>
    <row r="268372">
      <c r="A268372" s="1" t="s">
        <v>85045</v>
      </c>
    </row>
    <row r="268373">
      <c r="A268373" s="1" t="s">
        <v>85046</v>
      </c>
    </row>
    <row r="268374">
      <c r="A268374" s="1" t="s">
        <v>85047</v>
      </c>
    </row>
    <row r="268375">
      <c r="A268375" s="1" t="s">
        <v>85048</v>
      </c>
    </row>
    <row r="268376">
      <c r="A268376" s="1" t="s">
        <v>85049</v>
      </c>
    </row>
    <row r="268377">
      <c r="A268377" s="1" t="s">
        <v>85050</v>
      </c>
    </row>
    <row r="268378">
      <c r="A268378" s="1" t="s">
        <v>85051</v>
      </c>
    </row>
    <row r="268379">
      <c r="A268379" s="1" t="s">
        <v>85052</v>
      </c>
    </row>
    <row r="268380">
      <c r="A268380" s="1" t="s">
        <v>85053</v>
      </c>
    </row>
    <row r="268381">
      <c r="A268381" s="1" t="s">
        <v>85054</v>
      </c>
    </row>
    <row r="268382">
      <c r="A268382" s="1" t="s">
        <v>85055</v>
      </c>
    </row>
    <row r="268383">
      <c r="A268383" s="1" t="s">
        <v>85056</v>
      </c>
    </row>
    <row r="268384">
      <c r="A268384" s="1" t="s">
        <v>85057</v>
      </c>
    </row>
    <row r="268385">
      <c r="A268385" s="1" t="s">
        <v>85058</v>
      </c>
    </row>
    <row r="268386">
      <c r="A268386" s="1" t="s">
        <v>85059</v>
      </c>
    </row>
    <row r="268387">
      <c r="A268387" s="1" t="s">
        <v>85060</v>
      </c>
    </row>
    <row r="268388">
      <c r="A268388" s="1" t="s">
        <v>85061</v>
      </c>
    </row>
    <row r="268389">
      <c r="A268389" s="1" t="s">
        <v>85062</v>
      </c>
    </row>
    <row r="268390">
      <c r="A268390" s="1" t="s">
        <v>85063</v>
      </c>
    </row>
    <row r="268391">
      <c r="A268391" s="1" t="s">
        <v>85064</v>
      </c>
    </row>
    <row r="268392">
      <c r="A268392" s="1" t="s">
        <v>85065</v>
      </c>
    </row>
    <row r="268393">
      <c r="A268393" s="1" t="s">
        <v>85066</v>
      </c>
    </row>
    <row r="268394">
      <c r="A268394" s="1" t="s">
        <v>85067</v>
      </c>
    </row>
    <row r="268395">
      <c r="A268395" s="1" t="s">
        <v>85068</v>
      </c>
    </row>
    <row r="268396">
      <c r="A268396" s="1" t="s">
        <v>85069</v>
      </c>
    </row>
    <row r="268397">
      <c r="A268397" s="1" t="s">
        <v>85070</v>
      </c>
    </row>
    <row r="268398">
      <c r="A268398" s="1" t="s">
        <v>85071</v>
      </c>
    </row>
    <row r="268399">
      <c r="A268399" s="1" t="s">
        <v>85073</v>
      </c>
    </row>
    <row r="268400">
      <c r="A268400" s="1" t="s">
        <v>85074</v>
      </c>
    </row>
    <row r="268401">
      <c r="A268401" s="1" t="s">
        <v>85075</v>
      </c>
    </row>
    <row r="268402">
      <c r="A268402" s="1" t="s">
        <v>85076</v>
      </c>
    </row>
    <row r="268403">
      <c r="A268403" s="1" t="s">
        <v>85077</v>
      </c>
    </row>
    <row r="268404">
      <c r="A268404" s="1" t="s">
        <v>85078</v>
      </c>
    </row>
    <row r="268405">
      <c r="A268405" s="1" t="s">
        <v>85079</v>
      </c>
    </row>
    <row r="268406">
      <c r="A268406" s="1" t="s">
        <v>85080</v>
      </c>
    </row>
    <row r="268407">
      <c r="A268407" s="1" t="s">
        <v>85081</v>
      </c>
    </row>
    <row r="268408">
      <c r="A268408" s="1" t="s">
        <v>85082</v>
      </c>
    </row>
    <row r="268409">
      <c r="A268409" s="1" t="s">
        <v>85083</v>
      </c>
    </row>
    <row r="268410">
      <c r="A268410" s="1" t="s">
        <v>85084</v>
      </c>
    </row>
    <row r="268411">
      <c r="A268411" s="1" t="s">
        <v>85085</v>
      </c>
    </row>
    <row r="268412">
      <c r="A268412" s="1" t="s">
        <v>85086</v>
      </c>
    </row>
    <row r="268413">
      <c r="A268413" s="1" t="s">
        <v>85087</v>
      </c>
    </row>
    <row r="268414">
      <c r="A268414" s="1" t="s">
        <v>85088</v>
      </c>
    </row>
    <row r="268415">
      <c r="A268415" s="1" t="s">
        <v>85089</v>
      </c>
    </row>
    <row r="268416">
      <c r="A268416" s="1" t="s">
        <v>85090</v>
      </c>
    </row>
    <row r="268417">
      <c r="A268417" s="1" t="s">
        <v>85091</v>
      </c>
    </row>
    <row r="268418">
      <c r="A268418" s="1" t="s">
        <v>85075</v>
      </c>
    </row>
    <row r="268419">
      <c r="A268419" s="1" t="s">
        <v>85076</v>
      </c>
    </row>
    <row r="268420">
      <c r="A268420" s="1" t="s">
        <v>85077</v>
      </c>
    </row>
    <row r="268421">
      <c r="A268421" s="1" t="s">
        <v>85078</v>
      </c>
    </row>
    <row r="268422">
      <c r="A268422" s="1" t="s">
        <v>85079</v>
      </c>
    </row>
    <row r="268423">
      <c r="A268423" s="1" t="s">
        <v>85080</v>
      </c>
    </row>
    <row r="268424">
      <c r="A268424" s="1" t="s">
        <v>85081</v>
      </c>
    </row>
    <row r="268425">
      <c r="A268425" s="1" t="s">
        <v>85082</v>
      </c>
    </row>
    <row r="268426">
      <c r="A268426" s="1" t="s">
        <v>85083</v>
      </c>
    </row>
    <row r="268427">
      <c r="A268427" s="1" t="s">
        <v>85084</v>
      </c>
    </row>
    <row r="268428">
      <c r="A268428" s="1" t="s">
        <v>85085</v>
      </c>
    </row>
    <row r="268429">
      <c r="A268429" s="1" t="s">
        <v>85086</v>
      </c>
    </row>
    <row r="268430">
      <c r="A268430" s="1" t="s">
        <v>85087</v>
      </c>
    </row>
    <row r="268431">
      <c r="A268431" s="1" t="s">
        <v>85088</v>
      </c>
    </row>
    <row r="268432">
      <c r="A268432" s="1" t="s">
        <v>85089</v>
      </c>
    </row>
    <row r="268433">
      <c r="A268433" s="1" t="s">
        <v>85090</v>
      </c>
    </row>
    <row r="268434">
      <c r="A268434" s="1" t="s">
        <v>85092</v>
      </c>
    </row>
    <row r="268435">
      <c r="A268435" s="1" t="s">
        <v>85093</v>
      </c>
    </row>
    <row r="268436">
      <c r="A268436" s="1" t="s">
        <v>85094</v>
      </c>
    </row>
    <row r="268437">
      <c r="A268437" s="1" t="s">
        <v>85095</v>
      </c>
    </row>
    <row r="268438">
      <c r="A268438" s="1" t="s">
        <v>85096</v>
      </c>
    </row>
    <row r="268439">
      <c r="A268439" s="1" t="s">
        <v>85097</v>
      </c>
    </row>
    <row r="268440">
      <c r="A268440" s="1" t="s">
        <v>85098</v>
      </c>
    </row>
    <row r="268441">
      <c r="A268441" s="1" t="s">
        <v>85099</v>
      </c>
    </row>
    <row r="268442">
      <c r="A268442" s="1" t="s">
        <v>85100</v>
      </c>
    </row>
    <row r="268443">
      <c r="A268443" s="1" t="s">
        <v>85101</v>
      </c>
    </row>
    <row r="268444">
      <c r="A268444" s="1" t="s">
        <v>85102</v>
      </c>
    </row>
    <row r="268445">
      <c r="A268445" s="1" t="s">
        <v>85103</v>
      </c>
    </row>
    <row r="268446">
      <c r="A268446" s="1" t="s">
        <v>85104</v>
      </c>
    </row>
    <row r="268447">
      <c r="A268447" s="1" t="s">
        <v>85105</v>
      </c>
    </row>
    <row r="268448">
      <c r="A268448" s="1" t="s">
        <v>85106</v>
      </c>
    </row>
    <row r="268449">
      <c r="A268449" s="1" t="s">
        <v>85107</v>
      </c>
    </row>
    <row r="268450">
      <c r="A268450" s="1" t="s">
        <v>85108</v>
      </c>
    </row>
    <row r="268451">
      <c r="A268451" s="1" t="s">
        <v>85109</v>
      </c>
    </row>
    <row r="268452">
      <c r="A268452" s="1" t="s">
        <v>85110</v>
      </c>
    </row>
    <row r="268453">
      <c r="A268453" s="1" t="s">
        <v>85111</v>
      </c>
    </row>
    <row r="268454">
      <c r="A268454" s="1" t="s">
        <v>85112</v>
      </c>
    </row>
    <row r="268455">
      <c r="A268455" s="1" t="s">
        <v>85113</v>
      </c>
    </row>
    <row r="268456">
      <c r="A268456" s="1" t="s">
        <v>85114</v>
      </c>
    </row>
    <row r="268457">
      <c r="A268457" s="1" t="s">
        <v>85115</v>
      </c>
    </row>
    <row r="268458">
      <c r="A268458" s="1" t="s">
        <v>85116</v>
      </c>
    </row>
    <row r="268459">
      <c r="A268459" s="1" t="s">
        <v>85117</v>
      </c>
    </row>
    <row r="268460">
      <c r="A268460" s="1" t="s">
        <v>85118</v>
      </c>
    </row>
    <row r="268461">
      <c r="A268461" s="1" t="s">
        <v>85119</v>
      </c>
    </row>
    <row r="268462">
      <c r="A268462" s="1" t="s">
        <v>85120</v>
      </c>
    </row>
    <row r="268463">
      <c r="A268463" s="1" t="s">
        <v>85121</v>
      </c>
    </row>
    <row r="268464">
      <c r="A268464" s="1" t="s">
        <v>85122</v>
      </c>
    </row>
    <row r="268465">
      <c r="A268465" s="1" t="s">
        <v>85123</v>
      </c>
    </row>
    <row r="268466">
      <c r="A268466" s="1" t="s">
        <v>85124</v>
      </c>
    </row>
    <row r="268467">
      <c r="A268467" s="1" t="s">
        <v>85125</v>
      </c>
    </row>
    <row r="268468">
      <c r="A268468" s="1" t="s">
        <v>85126</v>
      </c>
    </row>
    <row r="268469">
      <c r="A268469" s="1" t="s">
        <v>85127</v>
      </c>
    </row>
    <row r="268470">
      <c r="A268470" s="1" t="s">
        <v>85128</v>
      </c>
    </row>
    <row r="268471">
      <c r="A268471" s="1" t="s">
        <v>85129</v>
      </c>
    </row>
    <row r="268472">
      <c r="A268472" s="1" t="s">
        <v>85130</v>
      </c>
    </row>
    <row r="268473">
      <c r="A268473" s="1" t="s">
        <v>85131</v>
      </c>
    </row>
    <row r="268474">
      <c r="A268474" s="1" t="s">
        <v>85132</v>
      </c>
    </row>
    <row r="268475">
      <c r="A268475" s="1" t="s">
        <v>85133</v>
      </c>
    </row>
    <row r="268476">
      <c r="A268476" s="1" t="s">
        <v>85134</v>
      </c>
    </row>
    <row r="268477">
      <c r="A268477" s="1" t="s">
        <v>85135</v>
      </c>
    </row>
    <row r="268478">
      <c r="A268478" s="1" t="s">
        <v>85136</v>
      </c>
    </row>
    <row r="268479">
      <c r="A268479" s="1" t="s">
        <v>85137</v>
      </c>
    </row>
    <row r="268480">
      <c r="A268480" s="1" t="s">
        <v>10198</v>
      </c>
    </row>
    <row r="268481">
      <c r="A268481" s="1" t="s">
        <v>85138</v>
      </c>
    </row>
    <row r="268482">
      <c r="A268482" s="1" t="s">
        <v>85139</v>
      </c>
    </row>
    <row r="268483">
      <c r="A268483" s="1" t="s">
        <v>85140</v>
      </c>
    </row>
    <row r="268484">
      <c r="A268484" s="1" t="s">
        <v>85141</v>
      </c>
    </row>
    <row r="268485">
      <c r="A268485" s="1" t="s">
        <v>85142</v>
      </c>
    </row>
    <row r="268486">
      <c r="A268486" s="1" t="s">
        <v>85094</v>
      </c>
    </row>
    <row r="268487">
      <c r="A268487" s="1" t="s">
        <v>85095</v>
      </c>
    </row>
    <row r="268488">
      <c r="A268488" s="1" t="s">
        <v>85097</v>
      </c>
    </row>
    <row r="268489">
      <c r="A268489" s="1" t="s">
        <v>85098</v>
      </c>
    </row>
    <row r="268490">
      <c r="A268490" s="1" t="s">
        <v>85099</v>
      </c>
    </row>
    <row r="268491">
      <c r="A268491" s="1" t="s">
        <v>85100</v>
      </c>
    </row>
    <row r="268492">
      <c r="A268492" s="1" t="s">
        <v>85101</v>
      </c>
    </row>
    <row r="268493">
      <c r="A268493" s="1" t="s">
        <v>85102</v>
      </c>
    </row>
    <row r="268494">
      <c r="A268494" s="1" t="s">
        <v>85103</v>
      </c>
    </row>
    <row r="268495">
      <c r="A268495" s="1" t="s">
        <v>85104</v>
      </c>
    </row>
    <row r="268496">
      <c r="A268496" s="1" t="s">
        <v>85105</v>
      </c>
    </row>
    <row r="268497">
      <c r="A268497" s="1" t="s">
        <v>85106</v>
      </c>
    </row>
    <row r="268498">
      <c r="A268498" s="1" t="s">
        <v>85107</v>
      </c>
    </row>
    <row r="268499">
      <c r="A268499" s="1" t="s">
        <v>85108</v>
      </c>
    </row>
    <row r="268500">
      <c r="A268500" s="1" t="s">
        <v>85109</v>
      </c>
    </row>
    <row r="268501">
      <c r="A268501" s="1" t="s">
        <v>85110</v>
      </c>
    </row>
    <row r="268502">
      <c r="A268502" s="1" t="s">
        <v>85111</v>
      </c>
    </row>
    <row r="268503">
      <c r="A268503" s="1" t="s">
        <v>85112</v>
      </c>
    </row>
    <row r="268504">
      <c r="A268504" s="1" t="s">
        <v>85113</v>
      </c>
    </row>
    <row r="268505">
      <c r="A268505" s="1" t="s">
        <v>85114</v>
      </c>
    </row>
    <row r="268506">
      <c r="A268506" s="1" t="s">
        <v>85115</v>
      </c>
    </row>
    <row r="268507">
      <c r="A268507" s="1" t="s">
        <v>85116</v>
      </c>
    </row>
    <row r="268508">
      <c r="A268508" s="1" t="s">
        <v>85117</v>
      </c>
    </row>
    <row r="268509">
      <c r="A268509" s="1" t="s">
        <v>85118</v>
      </c>
    </row>
    <row r="268510">
      <c r="A268510" s="1" t="s">
        <v>85119</v>
      </c>
    </row>
    <row r="268511">
      <c r="A268511" s="1" t="s">
        <v>85120</v>
      </c>
    </row>
    <row r="268512">
      <c r="A268512" s="1" t="s">
        <v>85121</v>
      </c>
    </row>
    <row r="268513">
      <c r="A268513" s="1" t="s">
        <v>85122</v>
      </c>
    </row>
    <row r="268514">
      <c r="A268514" s="1" t="s">
        <v>85123</v>
      </c>
    </row>
    <row r="268515">
      <c r="A268515" s="1" t="s">
        <v>85124</v>
      </c>
    </row>
    <row r="268516">
      <c r="A268516" s="1" t="s">
        <v>85125</v>
      </c>
    </row>
    <row r="268517">
      <c r="A268517" s="1" t="s">
        <v>85126</v>
      </c>
    </row>
    <row r="268518">
      <c r="A268518" s="1" t="s">
        <v>85127</v>
      </c>
    </row>
    <row r="268519">
      <c r="A268519" s="1" t="s">
        <v>85128</v>
      </c>
    </row>
    <row r="268520">
      <c r="A268520" s="1" t="s">
        <v>85129</v>
      </c>
    </row>
    <row r="268521">
      <c r="A268521" s="1" t="s">
        <v>85130</v>
      </c>
    </row>
    <row r="268522">
      <c r="A268522" s="1" t="s">
        <v>85131</v>
      </c>
    </row>
    <row r="268523">
      <c r="A268523" s="1" t="s">
        <v>85132</v>
      </c>
    </row>
    <row r="268524">
      <c r="A268524" s="1" t="s">
        <v>85133</v>
      </c>
    </row>
    <row r="268525">
      <c r="A268525" s="1" t="s">
        <v>85134</v>
      </c>
    </row>
    <row r="268526">
      <c r="A268526" s="1" t="s">
        <v>85135</v>
      </c>
    </row>
    <row r="268527">
      <c r="A268527" s="1" t="s">
        <v>85136</v>
      </c>
    </row>
    <row r="268528">
      <c r="A268528" s="1" t="s">
        <v>85137</v>
      </c>
    </row>
    <row r="268529">
      <c r="A268529" s="1" t="s">
        <v>85138</v>
      </c>
    </row>
    <row r="268530">
      <c r="A268530" s="1" t="s">
        <v>85139</v>
      </c>
    </row>
    <row r="268531">
      <c r="A268531" s="1" t="s">
        <v>85140</v>
      </c>
    </row>
    <row r="268532">
      <c r="A268532" s="1" t="s">
        <v>85141</v>
      </c>
    </row>
    <row r="268533">
      <c r="A268533" s="1" t="s">
        <v>85143</v>
      </c>
    </row>
    <row r="268534">
      <c r="A268534" s="1" t="s">
        <v>85144</v>
      </c>
    </row>
    <row r="268535">
      <c r="A268535" s="1" t="s">
        <v>966</v>
      </c>
    </row>
    <row r="268536">
      <c r="A268536" s="1" t="s">
        <v>85145</v>
      </c>
    </row>
    <row r="268537">
      <c r="A268537" s="1" t="s">
        <v>85146</v>
      </c>
    </row>
    <row r="268538">
      <c r="A268538" s="1" t="s">
        <v>85147</v>
      </c>
    </row>
    <row r="268539">
      <c r="A268539" s="1" t="s">
        <v>85148</v>
      </c>
    </row>
    <row r="268540">
      <c r="A268540" s="1" t="s">
        <v>85149</v>
      </c>
    </row>
    <row r="268541">
      <c r="A268541" s="1" t="s">
        <v>85150</v>
      </c>
    </row>
    <row r="268542">
      <c r="A268542" s="1" t="s">
        <v>85151</v>
      </c>
    </row>
    <row r="268543">
      <c r="A268543" s="1" t="s">
        <v>85152</v>
      </c>
    </row>
    <row r="268544">
      <c r="A268544" s="1" t="s">
        <v>85153</v>
      </c>
    </row>
    <row r="268545">
      <c r="A268545" s="1" t="s">
        <v>85154</v>
      </c>
    </row>
    <row r="268546">
      <c r="A268546" s="1" t="s">
        <v>85155</v>
      </c>
    </row>
    <row r="268547">
      <c r="A268547" s="1" t="s">
        <v>85156</v>
      </c>
    </row>
    <row r="268548">
      <c r="A268548" s="1" t="s">
        <v>85157</v>
      </c>
    </row>
    <row r="268549">
      <c r="A268549" s="1" t="s">
        <v>85158</v>
      </c>
    </row>
    <row r="268550">
      <c r="A268550" s="1" t="s">
        <v>85159</v>
      </c>
    </row>
    <row r="268551">
      <c r="A268551" s="1" t="s">
        <v>85160</v>
      </c>
    </row>
    <row r="268552">
      <c r="A268552" s="1" t="s">
        <v>85161</v>
      </c>
    </row>
    <row r="268553">
      <c r="A268553" s="1" t="s">
        <v>85162</v>
      </c>
    </row>
    <row r="268554">
      <c r="A268554" s="1" t="s">
        <v>85163</v>
      </c>
    </row>
    <row r="268555">
      <c r="A268555" s="1" t="s">
        <v>85164</v>
      </c>
    </row>
    <row r="268556">
      <c r="A268556" s="1" t="s">
        <v>85165</v>
      </c>
    </row>
    <row r="268557">
      <c r="A268557" s="1" t="s">
        <v>85166</v>
      </c>
    </row>
    <row r="268558">
      <c r="A268558" s="1" t="s">
        <v>85167</v>
      </c>
    </row>
    <row r="268559">
      <c r="A268559" s="1" t="s">
        <v>85168</v>
      </c>
    </row>
    <row r="268560">
      <c r="A268560" s="1" t="s">
        <v>85169</v>
      </c>
    </row>
    <row r="268561">
      <c r="A268561" s="1" t="s">
        <v>85170</v>
      </c>
    </row>
    <row r="268562">
      <c r="A268562" s="1" t="s">
        <v>85171</v>
      </c>
    </row>
    <row r="268563">
      <c r="A268563" s="1" t="s">
        <v>85172</v>
      </c>
    </row>
    <row r="268564">
      <c r="A268564" s="1" t="s">
        <v>85173</v>
      </c>
    </row>
    <row r="268565">
      <c r="A268565" s="1" t="s">
        <v>85174</v>
      </c>
    </row>
    <row r="268566">
      <c r="A268566" s="1" t="s">
        <v>85175</v>
      </c>
    </row>
    <row r="268567">
      <c r="A268567" s="1" t="s">
        <v>85176</v>
      </c>
    </row>
    <row r="268568">
      <c r="A268568" s="1" t="s">
        <v>85177</v>
      </c>
    </row>
    <row r="268569">
      <c r="A268569" s="1" t="s">
        <v>85178</v>
      </c>
    </row>
    <row r="268570">
      <c r="A268570" s="1" t="s">
        <v>85179</v>
      </c>
    </row>
    <row r="268571">
      <c r="A268571" s="1" t="s">
        <v>85180</v>
      </c>
    </row>
    <row r="268572">
      <c r="A268572" s="1" t="s">
        <v>85181</v>
      </c>
    </row>
    <row r="268573">
      <c r="A268573" s="1" t="s">
        <v>85182</v>
      </c>
    </row>
    <row r="268574">
      <c r="A268574" s="1" t="s">
        <v>85183</v>
      </c>
    </row>
    <row r="268575">
      <c r="A268575" s="1" t="s">
        <v>85184</v>
      </c>
    </row>
    <row r="268576">
      <c r="A268576" s="1" t="s">
        <v>85185</v>
      </c>
    </row>
    <row r="268577">
      <c r="A268577" s="1" t="s">
        <v>85186</v>
      </c>
    </row>
    <row r="268578">
      <c r="A268578" s="1" t="s">
        <v>85187</v>
      </c>
    </row>
    <row r="268579">
      <c r="A268579" s="1" t="s">
        <v>85188</v>
      </c>
    </row>
    <row r="268580">
      <c r="A268580" s="1" t="s">
        <v>85189</v>
      </c>
    </row>
    <row r="268581">
      <c r="A268581" s="1" t="s">
        <v>85190</v>
      </c>
    </row>
    <row r="268582">
      <c r="A268582" s="1" t="s">
        <v>85191</v>
      </c>
    </row>
    <row r="268583">
      <c r="A268583" s="1" t="s">
        <v>85192</v>
      </c>
    </row>
    <row r="268584">
      <c r="A268584" s="1" t="s">
        <v>85193</v>
      </c>
    </row>
    <row r="268585">
      <c r="A268585" s="1" t="s">
        <v>85194</v>
      </c>
    </row>
    <row r="268586">
      <c r="A268586" s="1" t="s">
        <v>85195</v>
      </c>
    </row>
    <row r="268587">
      <c r="A268587" s="1" t="s">
        <v>85196</v>
      </c>
    </row>
    <row r="268588">
      <c r="A268588" s="1" t="s">
        <v>85197</v>
      </c>
    </row>
    <row r="268589">
      <c r="A268589" s="1" t="s">
        <v>85198</v>
      </c>
    </row>
    <row r="268590">
      <c r="A268590" s="1" t="s">
        <v>9516</v>
      </c>
    </row>
    <row r="268591">
      <c r="A268591" s="1" t="s">
        <v>85199</v>
      </c>
    </row>
    <row r="268592">
      <c r="A268592" s="1" t="s">
        <v>85200</v>
      </c>
    </row>
    <row r="268593">
      <c r="A268593" s="1" t="s">
        <v>85201</v>
      </c>
    </row>
    <row r="268594">
      <c r="A268594" s="1" t="s">
        <v>85202</v>
      </c>
    </row>
    <row r="268595">
      <c r="A268595" s="1" t="s">
        <v>85203</v>
      </c>
    </row>
    <row r="268596">
      <c r="A268596" s="1" t="s">
        <v>85204</v>
      </c>
    </row>
    <row r="268597">
      <c r="A268597" s="1" t="s">
        <v>85205</v>
      </c>
    </row>
    <row r="268598">
      <c r="A268598" s="1" t="s">
        <v>85206</v>
      </c>
    </row>
    <row r="268599">
      <c r="A268599" s="1" t="s">
        <v>85207</v>
      </c>
    </row>
    <row r="268600">
      <c r="A268600" s="1" t="s">
        <v>85208</v>
      </c>
    </row>
    <row r="268601">
      <c r="A268601" s="1" t="s">
        <v>85209</v>
      </c>
    </row>
    <row r="268602">
      <c r="A268602" s="1" t="s">
        <v>9516</v>
      </c>
    </row>
    <row r="268603">
      <c r="A268603" s="1" t="s">
        <v>85210</v>
      </c>
    </row>
    <row r="268604">
      <c r="A268604" s="1" t="s">
        <v>85211</v>
      </c>
    </row>
    <row r="268605">
      <c r="A268605" s="1" t="s">
        <v>85212</v>
      </c>
    </row>
    <row r="268606">
      <c r="A268606" s="1" t="s">
        <v>85213</v>
      </c>
    </row>
    <row r="268607">
      <c r="A268607" s="1" t="s">
        <v>53845</v>
      </c>
    </row>
    <row r="268608">
      <c r="A268608" s="1" t="s">
        <v>85214</v>
      </c>
    </row>
    <row r="268609">
      <c r="A268609" s="1" t="s">
        <v>85215</v>
      </c>
    </row>
    <row r="268610">
      <c r="A268610" s="1" t="s">
        <v>85216</v>
      </c>
    </row>
    <row r="268611">
      <c r="A268611" s="1" t="s">
        <v>85217</v>
      </c>
    </row>
    <row r="268612">
      <c r="A268612" s="1" t="s">
        <v>85218</v>
      </c>
    </row>
    <row r="268613">
      <c r="A268613" s="1" t="s">
        <v>85219</v>
      </c>
    </row>
    <row r="268614">
      <c r="A268614" s="1" t="s">
        <v>85220</v>
      </c>
    </row>
    <row r="268615">
      <c r="A268615" s="1" t="s">
        <v>367</v>
      </c>
    </row>
    <row r="268616">
      <c r="A268616" s="1" t="s">
        <v>27986</v>
      </c>
    </row>
    <row r="268617">
      <c r="A268617" s="1" t="s">
        <v>18104</v>
      </c>
    </row>
    <row r="268618">
      <c r="A268618" s="1" t="s">
        <v>85221</v>
      </c>
    </row>
    <row r="268619">
      <c r="A268619" s="1" t="s">
        <v>85146</v>
      </c>
    </row>
    <row r="268620">
      <c r="A268620" s="1" t="s">
        <v>85147</v>
      </c>
    </row>
    <row r="268621">
      <c r="A268621" s="1" t="s">
        <v>85148</v>
      </c>
    </row>
    <row r="268622">
      <c r="A268622" s="1" t="s">
        <v>85149</v>
      </c>
    </row>
    <row r="268623">
      <c r="A268623" s="1" t="s">
        <v>85150</v>
      </c>
    </row>
    <row r="268624">
      <c r="A268624" s="1" t="s">
        <v>85151</v>
      </c>
    </row>
    <row r="268625">
      <c r="A268625" s="1" t="s">
        <v>85152</v>
      </c>
    </row>
    <row r="268626">
      <c r="A268626" s="1" t="s">
        <v>85153</v>
      </c>
    </row>
    <row r="268627">
      <c r="A268627" s="1" t="s">
        <v>85154</v>
      </c>
    </row>
    <row r="268628">
      <c r="A268628" s="1" t="s">
        <v>85155</v>
      </c>
    </row>
    <row r="268629">
      <c r="A268629" s="1" t="s">
        <v>85156</v>
      </c>
    </row>
    <row r="268630">
      <c r="A268630" s="1" t="s">
        <v>85157</v>
      </c>
    </row>
    <row r="268631">
      <c r="A268631" s="1" t="s">
        <v>85158</v>
      </c>
    </row>
    <row r="268632">
      <c r="A268632" s="1" t="s">
        <v>85159</v>
      </c>
    </row>
    <row r="268633">
      <c r="A268633" s="1" t="s">
        <v>85160</v>
      </c>
    </row>
    <row r="268634">
      <c r="A268634" s="1" t="s">
        <v>85161</v>
      </c>
    </row>
    <row r="268635">
      <c r="A268635" s="1" t="s">
        <v>85162</v>
      </c>
    </row>
    <row r="268636">
      <c r="A268636" s="1" t="s">
        <v>85163</v>
      </c>
    </row>
    <row r="268637">
      <c r="A268637" s="1" t="s">
        <v>85164</v>
      </c>
    </row>
    <row r="268638">
      <c r="A268638" s="1" t="s">
        <v>85165</v>
      </c>
    </row>
    <row r="268639">
      <c r="A268639" s="1" t="s">
        <v>85166</v>
      </c>
    </row>
    <row r="268640">
      <c r="A268640" s="1" t="s">
        <v>85167</v>
      </c>
    </row>
    <row r="268641">
      <c r="A268641" s="1" t="s">
        <v>85168</v>
      </c>
    </row>
    <row r="268642">
      <c r="A268642" s="1" t="s">
        <v>85169</v>
      </c>
    </row>
    <row r="268643">
      <c r="A268643" s="1" t="s">
        <v>85170</v>
      </c>
    </row>
    <row r="268644">
      <c r="A268644" s="1" t="s">
        <v>85171</v>
      </c>
    </row>
    <row r="268645">
      <c r="A268645" s="1" t="s">
        <v>85172</v>
      </c>
    </row>
    <row r="268646">
      <c r="A268646" s="1" t="s">
        <v>85173</v>
      </c>
    </row>
    <row r="268647">
      <c r="A268647" s="1" t="s">
        <v>85174</v>
      </c>
    </row>
    <row r="268648">
      <c r="A268648" s="1" t="s">
        <v>85175</v>
      </c>
    </row>
    <row r="268649">
      <c r="A268649" s="1" t="s">
        <v>85176</v>
      </c>
    </row>
    <row r="268650">
      <c r="A268650" s="1" t="s">
        <v>85177</v>
      </c>
    </row>
    <row r="268651">
      <c r="A268651" s="1" t="s">
        <v>85178</v>
      </c>
    </row>
    <row r="268652">
      <c r="A268652" s="1" t="s">
        <v>85179</v>
      </c>
    </row>
    <row r="268653">
      <c r="A268653" s="1" t="s">
        <v>85180</v>
      </c>
    </row>
    <row r="268654">
      <c r="A268654" s="1" t="s">
        <v>85181</v>
      </c>
    </row>
    <row r="268655">
      <c r="A268655" s="1" t="s">
        <v>85182</v>
      </c>
    </row>
    <row r="268656">
      <c r="A268656" s="1" t="s">
        <v>85183</v>
      </c>
    </row>
    <row r="268657">
      <c r="A268657" s="1" t="s">
        <v>85184</v>
      </c>
    </row>
    <row r="268658">
      <c r="A268658" s="1" t="s">
        <v>85185</v>
      </c>
    </row>
    <row r="268659">
      <c r="A268659" s="1" t="s">
        <v>85186</v>
      </c>
    </row>
    <row r="268660">
      <c r="A268660" s="1" t="s">
        <v>85187</v>
      </c>
    </row>
    <row r="268661">
      <c r="A268661" s="1" t="s">
        <v>85188</v>
      </c>
    </row>
    <row r="268662">
      <c r="A268662" s="1" t="s">
        <v>85189</v>
      </c>
    </row>
    <row r="268663">
      <c r="A268663" s="1" t="s">
        <v>85190</v>
      </c>
    </row>
    <row r="268664">
      <c r="A268664" s="1" t="s">
        <v>85191</v>
      </c>
    </row>
    <row r="268665">
      <c r="A268665" s="1" t="s">
        <v>85192</v>
      </c>
    </row>
    <row r="268666">
      <c r="A268666" s="1" t="s">
        <v>85193</v>
      </c>
    </row>
    <row r="268667">
      <c r="A268667" s="1" t="s">
        <v>85194</v>
      </c>
    </row>
    <row r="268668">
      <c r="A268668" s="1" t="s">
        <v>85195</v>
      </c>
    </row>
    <row r="268669">
      <c r="A268669" s="1" t="s">
        <v>85196</v>
      </c>
    </row>
    <row r="268670">
      <c r="A268670" s="1" t="s">
        <v>85197</v>
      </c>
    </row>
    <row r="268671">
      <c r="A268671" s="1" t="s">
        <v>85198</v>
      </c>
    </row>
    <row r="268672">
      <c r="A268672" s="1" t="s">
        <v>85199</v>
      </c>
    </row>
    <row r="268673">
      <c r="A268673" s="1" t="s">
        <v>85200</v>
      </c>
    </row>
    <row r="268674">
      <c r="A268674" s="1" t="s">
        <v>85201</v>
      </c>
    </row>
    <row r="268675">
      <c r="A268675" s="1" t="s">
        <v>85202</v>
      </c>
    </row>
    <row r="268676">
      <c r="A268676" s="1" t="s">
        <v>85203</v>
      </c>
    </row>
    <row r="268677">
      <c r="A268677" s="1" t="s">
        <v>85204</v>
      </c>
    </row>
    <row r="268678">
      <c r="A268678" s="1" t="s">
        <v>85205</v>
      </c>
    </row>
    <row r="268679">
      <c r="A268679" s="1" t="s">
        <v>85206</v>
      </c>
    </row>
    <row r="268680">
      <c r="A268680" s="1" t="s">
        <v>85207</v>
      </c>
    </row>
    <row r="268681">
      <c r="A268681" s="1" t="s">
        <v>85208</v>
      </c>
    </row>
    <row r="268682">
      <c r="A268682" s="1" t="s">
        <v>85209</v>
      </c>
    </row>
    <row r="268683">
      <c r="A268683" s="1" t="s">
        <v>85210</v>
      </c>
    </row>
    <row r="268684">
      <c r="A268684" s="1" t="s">
        <v>85212</v>
      </c>
    </row>
    <row r="268685">
      <c r="A268685" s="1" t="s">
        <v>85213</v>
      </c>
    </row>
    <row r="268686">
      <c r="A268686" s="1" t="s">
        <v>85214</v>
      </c>
    </row>
    <row r="268687">
      <c r="A268687" s="1" t="s">
        <v>85215</v>
      </c>
    </row>
    <row r="268688">
      <c r="A268688" s="1" t="s">
        <v>85216</v>
      </c>
    </row>
    <row r="268689">
      <c r="A268689" s="1" t="s">
        <v>85217</v>
      </c>
    </row>
    <row r="268690">
      <c r="A268690" s="1" t="s">
        <v>85218</v>
      </c>
    </row>
    <row r="268691">
      <c r="A268691" s="1" t="s">
        <v>85219</v>
      </c>
    </row>
    <row r="268692">
      <c r="A268692" s="1" t="s">
        <v>85220</v>
      </c>
    </row>
    <row r="268693">
      <c r="A268693" s="1" t="s">
        <v>85222</v>
      </c>
    </row>
    <row r="268694">
      <c r="A268694" s="1" t="s">
        <v>85223</v>
      </c>
    </row>
    <row r="268695">
      <c r="A268695" s="1" t="s">
        <v>85224</v>
      </c>
    </row>
    <row r="268696">
      <c r="A268696" s="1" t="s">
        <v>55726</v>
      </c>
    </row>
    <row r="268697">
      <c r="A268697" s="1" t="s">
        <v>85225</v>
      </c>
    </row>
    <row r="268698">
      <c r="A268698" s="1" t="s">
        <v>85226</v>
      </c>
    </row>
    <row r="268699">
      <c r="A268699" s="1" t="s">
        <v>85227</v>
      </c>
    </row>
    <row r="268700">
      <c r="A268700" s="1" t="s">
        <v>85228</v>
      </c>
    </row>
    <row r="268701">
      <c r="A268701" s="1" t="s">
        <v>85229</v>
      </c>
    </row>
    <row r="268702">
      <c r="A268702" s="1" t="s">
        <v>85230</v>
      </c>
    </row>
    <row r="268703">
      <c r="A268703" s="1" t="s">
        <v>85231</v>
      </c>
    </row>
    <row r="268704">
      <c r="A268704" s="1" t="s">
        <v>85232</v>
      </c>
    </row>
    <row r="268705">
      <c r="A268705" s="1" t="s">
        <v>85233</v>
      </c>
    </row>
    <row r="268706">
      <c r="A268706" s="1" t="s">
        <v>85234</v>
      </c>
    </row>
    <row r="268707">
      <c r="A268707" s="1" t="s">
        <v>85235</v>
      </c>
    </row>
    <row r="268708">
      <c r="A268708" s="1" t="s">
        <v>85236</v>
      </c>
    </row>
    <row r="268709">
      <c r="A268709" s="1" t="s">
        <v>85237</v>
      </c>
    </row>
    <row r="268710">
      <c r="A268710" s="1" t="s">
        <v>85238</v>
      </c>
    </row>
    <row r="268711">
      <c r="A268711" s="1" t="s">
        <v>85239</v>
      </c>
    </row>
    <row r="268712">
      <c r="A268712" s="1" t="s">
        <v>85240</v>
      </c>
    </row>
    <row r="268713">
      <c r="A268713" s="1" t="s">
        <v>85241</v>
      </c>
    </row>
    <row r="268714">
      <c r="A268714" s="1" t="s">
        <v>85242</v>
      </c>
    </row>
    <row r="268715">
      <c r="A268715" s="1" t="s">
        <v>85243</v>
      </c>
    </row>
    <row r="268716">
      <c r="A268716" s="1" t="s">
        <v>85244</v>
      </c>
    </row>
    <row r="268717">
      <c r="A268717" s="1" t="s">
        <v>85245</v>
      </c>
    </row>
    <row r="268718">
      <c r="A268718" s="1" t="s">
        <v>85246</v>
      </c>
    </row>
    <row r="268719">
      <c r="A268719" s="1" t="s">
        <v>85247</v>
      </c>
    </row>
    <row r="268720">
      <c r="A268720" s="1" t="s">
        <v>85248</v>
      </c>
    </row>
    <row r="268721">
      <c r="A268721" s="1" t="s">
        <v>85249</v>
      </c>
    </row>
    <row r="268722">
      <c r="A268722" s="1" t="s">
        <v>85250</v>
      </c>
    </row>
    <row r="268723">
      <c r="A268723" s="1" t="s">
        <v>85251</v>
      </c>
    </row>
    <row r="268724">
      <c r="A268724" s="1" t="s">
        <v>85252</v>
      </c>
    </row>
    <row r="268725">
      <c r="A268725" s="1" t="s">
        <v>85253</v>
      </c>
    </row>
    <row r="268726">
      <c r="A268726" s="1" t="s">
        <v>85254</v>
      </c>
    </row>
    <row r="268727">
      <c r="A268727" s="1" t="s">
        <v>85255</v>
      </c>
    </row>
    <row r="268728">
      <c r="A268728" s="1" t="s">
        <v>85256</v>
      </c>
    </row>
    <row r="268729">
      <c r="A268729" s="1" t="s">
        <v>85257</v>
      </c>
    </row>
    <row r="268730">
      <c r="A268730" s="1" t="s">
        <v>85258</v>
      </c>
    </row>
    <row r="268731">
      <c r="A268731" s="1" t="s">
        <v>85259</v>
      </c>
    </row>
    <row r="268732">
      <c r="A268732" s="1" t="s">
        <v>85260</v>
      </c>
    </row>
    <row r="268733">
      <c r="A268733" s="1" t="s">
        <v>85261</v>
      </c>
    </row>
    <row r="268734">
      <c r="A268734" s="1" t="s">
        <v>85262</v>
      </c>
    </row>
    <row r="268735">
      <c r="A268735" s="1" t="s">
        <v>85263</v>
      </c>
    </row>
    <row r="268736">
      <c r="A268736" s="1" t="s">
        <v>85264</v>
      </c>
    </row>
    <row r="268737">
      <c r="A268737" s="1" t="s">
        <v>85265</v>
      </c>
    </row>
    <row r="268738">
      <c r="A268738" s="1" t="s">
        <v>85266</v>
      </c>
    </row>
    <row r="268739">
      <c r="A268739" s="1" t="s">
        <v>85267</v>
      </c>
    </row>
    <row r="268740">
      <c r="A268740" s="1" t="s">
        <v>85268</v>
      </c>
    </row>
    <row r="268741">
      <c r="A268741" s="1" t="s">
        <v>85269</v>
      </c>
    </row>
    <row r="268742">
      <c r="A268742" s="1" t="s">
        <v>85270</v>
      </c>
    </row>
    <row r="268743">
      <c r="A268743" s="1" t="s">
        <v>85271</v>
      </c>
    </row>
    <row r="268744">
      <c r="A268744" s="1" t="s">
        <v>85272</v>
      </c>
    </row>
    <row r="268745">
      <c r="A268745" s="1" t="s">
        <v>85273</v>
      </c>
    </row>
    <row r="268746">
      <c r="A268746" s="1" t="s">
        <v>85274</v>
      </c>
    </row>
    <row r="268747">
      <c r="A268747" s="1" t="s">
        <v>85275</v>
      </c>
    </row>
    <row r="268748">
      <c r="A268748" s="1" t="s">
        <v>85276</v>
      </c>
    </row>
    <row r="268749">
      <c r="A268749" s="1" t="s">
        <v>85277</v>
      </c>
    </row>
    <row r="268750">
      <c r="A268750" s="1" t="s">
        <v>85278</v>
      </c>
    </row>
    <row r="268751">
      <c r="A268751" s="1" t="s">
        <v>85279</v>
      </c>
    </row>
    <row r="268752">
      <c r="A268752" s="1" t="s">
        <v>85280</v>
      </c>
    </row>
    <row r="268753">
      <c r="A268753" s="1" t="s">
        <v>85281</v>
      </c>
    </row>
    <row r="268754">
      <c r="A268754" s="1" t="s">
        <v>85282</v>
      </c>
    </row>
    <row r="268755">
      <c r="A268755" s="1" t="s">
        <v>85224</v>
      </c>
    </row>
    <row r="268756">
      <c r="A268756" s="1" t="s">
        <v>55726</v>
      </c>
    </row>
    <row r="268757">
      <c r="A268757" s="1" t="s">
        <v>85225</v>
      </c>
    </row>
    <row r="268758">
      <c r="A268758" s="1" t="s">
        <v>85226</v>
      </c>
    </row>
    <row r="268759">
      <c r="A268759" s="1" t="s">
        <v>85227</v>
      </c>
    </row>
    <row r="268760">
      <c r="A268760" s="1" t="s">
        <v>85228</v>
      </c>
    </row>
    <row r="268761">
      <c r="A268761" s="1" t="s">
        <v>85229</v>
      </c>
    </row>
    <row r="268762">
      <c r="A268762" s="1" t="s">
        <v>85230</v>
      </c>
    </row>
    <row r="268763">
      <c r="A268763" s="1" t="s">
        <v>85231</v>
      </c>
    </row>
    <row r="268764">
      <c r="A268764" s="1" t="s">
        <v>85232</v>
      </c>
    </row>
    <row r="268765">
      <c r="A268765" s="1" t="s">
        <v>85233</v>
      </c>
    </row>
    <row r="268766">
      <c r="A268766" s="1" t="s">
        <v>85234</v>
      </c>
    </row>
    <row r="268767">
      <c r="A268767" s="1" t="s">
        <v>85235</v>
      </c>
    </row>
    <row r="268768">
      <c r="A268768" s="1" t="s">
        <v>85236</v>
      </c>
    </row>
    <row r="268769">
      <c r="A268769" s="1" t="s">
        <v>85237</v>
      </c>
    </row>
    <row r="268770">
      <c r="A268770" s="1" t="s">
        <v>85238</v>
      </c>
    </row>
    <row r="268771">
      <c r="A268771" s="1" t="s">
        <v>85239</v>
      </c>
    </row>
    <row r="268772">
      <c r="A268772" s="1" t="s">
        <v>85240</v>
      </c>
    </row>
    <row r="268773">
      <c r="A268773" s="1" t="s">
        <v>85241</v>
      </c>
    </row>
    <row r="268774">
      <c r="A268774" s="1" t="s">
        <v>85242</v>
      </c>
    </row>
    <row r="268775">
      <c r="A268775" s="1" t="s">
        <v>85243</v>
      </c>
    </row>
    <row r="268776">
      <c r="A268776" s="1" t="s">
        <v>85244</v>
      </c>
    </row>
    <row r="268777">
      <c r="A268777" s="1" t="s">
        <v>85245</v>
      </c>
    </row>
    <row r="268778">
      <c r="A268778" s="1" t="s">
        <v>85246</v>
      </c>
    </row>
    <row r="268779">
      <c r="A268779" s="1" t="s">
        <v>85247</v>
      </c>
    </row>
    <row r="268780">
      <c r="A268780" s="1" t="s">
        <v>85248</v>
      </c>
    </row>
    <row r="268781">
      <c r="A268781" s="1" t="s">
        <v>85249</v>
      </c>
    </row>
    <row r="268782">
      <c r="A268782" s="1" t="s">
        <v>85250</v>
      </c>
    </row>
    <row r="268783">
      <c r="A268783" s="1" t="s">
        <v>85251</v>
      </c>
    </row>
    <row r="268784">
      <c r="A268784" s="1" t="s">
        <v>85252</v>
      </c>
    </row>
    <row r="268785">
      <c r="A268785" s="1" t="s">
        <v>85253</v>
      </c>
    </row>
    <row r="268786">
      <c r="A268786" s="1" t="s">
        <v>85254</v>
      </c>
    </row>
    <row r="268787">
      <c r="A268787" s="1" t="s">
        <v>85255</v>
      </c>
    </row>
    <row r="268788">
      <c r="A268788" s="1" t="s">
        <v>85256</v>
      </c>
    </row>
    <row r="268789">
      <c r="A268789" s="1" t="s">
        <v>85257</v>
      </c>
    </row>
    <row r="268790">
      <c r="A268790" s="1" t="s">
        <v>85258</v>
      </c>
    </row>
    <row r="268791">
      <c r="A268791" s="1" t="s">
        <v>85259</v>
      </c>
    </row>
    <row r="268792">
      <c r="A268792" s="1" t="s">
        <v>85260</v>
      </c>
    </row>
    <row r="268793">
      <c r="A268793" s="1" t="s">
        <v>85261</v>
      </c>
    </row>
    <row r="268794">
      <c r="A268794" s="1" t="s">
        <v>85262</v>
      </c>
    </row>
    <row r="268795">
      <c r="A268795" s="1" t="s">
        <v>85263</v>
      </c>
    </row>
    <row r="268796">
      <c r="A268796" s="1" t="s">
        <v>85264</v>
      </c>
    </row>
    <row r="268797">
      <c r="A268797" s="1" t="s">
        <v>85265</v>
      </c>
    </row>
    <row r="268798">
      <c r="A268798" s="1" t="s">
        <v>85266</v>
      </c>
    </row>
    <row r="268799">
      <c r="A268799" s="1" t="s">
        <v>85267</v>
      </c>
    </row>
    <row r="268800">
      <c r="A268800" s="1" t="s">
        <v>85268</v>
      </c>
    </row>
    <row r="268801">
      <c r="A268801" s="1" t="s">
        <v>85269</v>
      </c>
    </row>
    <row r="268802">
      <c r="A268802" s="1" t="s">
        <v>85270</v>
      </c>
    </row>
    <row r="268803">
      <c r="A268803" s="1" t="s">
        <v>85271</v>
      </c>
    </row>
    <row r="268804">
      <c r="A268804" s="1" t="s">
        <v>85272</v>
      </c>
    </row>
    <row r="268805">
      <c r="A268805" s="1" t="s">
        <v>85273</v>
      </c>
    </row>
    <row r="268806">
      <c r="A268806" s="1" t="s">
        <v>85274</v>
      </c>
    </row>
    <row r="268807">
      <c r="A268807" s="1" t="s">
        <v>85275</v>
      </c>
    </row>
    <row r="268808">
      <c r="A268808" s="1" t="s">
        <v>85276</v>
      </c>
    </row>
    <row r="268809">
      <c r="A268809" s="1" t="s">
        <v>85277</v>
      </c>
    </row>
    <row r="268810">
      <c r="A268810" s="1" t="s">
        <v>85278</v>
      </c>
    </row>
    <row r="268811">
      <c r="A268811" s="1" t="s">
        <v>85279</v>
      </c>
    </row>
    <row r="268812">
      <c r="A268812" s="1" t="s">
        <v>85280</v>
      </c>
    </row>
    <row r="268813">
      <c r="A268813" s="1" t="s">
        <v>85281</v>
      </c>
    </row>
    <row r="268814">
      <c r="A268814" s="1" t="s">
        <v>85283</v>
      </c>
    </row>
    <row r="268815">
      <c r="A268815" s="1" t="s">
        <v>85284</v>
      </c>
    </row>
    <row r="268816">
      <c r="A268816" s="1" t="s">
        <v>27982</v>
      </c>
    </row>
    <row r="268817">
      <c r="A268817" s="1" t="s">
        <v>85285</v>
      </c>
    </row>
    <row r="268818">
      <c r="A268818" s="1" t="s">
        <v>85286</v>
      </c>
    </row>
    <row r="268819">
      <c r="A268819" s="1" t="s">
        <v>85287</v>
      </c>
    </row>
    <row r="268820">
      <c r="A268820" s="1" t="s">
        <v>85288</v>
      </c>
    </row>
    <row r="268821">
      <c r="A268821" s="1" t="s">
        <v>85289</v>
      </c>
    </row>
    <row r="268822">
      <c r="A268822" s="1" t="s">
        <v>85290</v>
      </c>
    </row>
    <row r="268823">
      <c r="A268823" s="1" t="s">
        <v>85291</v>
      </c>
    </row>
    <row r="268824">
      <c r="A268824" s="1" t="s">
        <v>85292</v>
      </c>
    </row>
    <row r="268825">
      <c r="A268825" s="1" t="s">
        <v>85293</v>
      </c>
    </row>
    <row r="268826">
      <c r="A268826" s="1" t="s">
        <v>85294</v>
      </c>
    </row>
    <row r="268827">
      <c r="A268827" s="1" t="s">
        <v>85295</v>
      </c>
    </row>
    <row r="268828">
      <c r="A268828" s="1" t="s">
        <v>85296</v>
      </c>
    </row>
    <row r="268829">
      <c r="A268829" s="1" t="s">
        <v>85297</v>
      </c>
    </row>
    <row r="268830">
      <c r="A268830" s="1" t="s">
        <v>85298</v>
      </c>
    </row>
    <row r="268831">
      <c r="A268831" s="1" t="s">
        <v>85299</v>
      </c>
    </row>
    <row r="268832">
      <c r="A268832" s="1" t="s">
        <v>85300</v>
      </c>
    </row>
    <row r="268833">
      <c r="A268833" s="1" t="s">
        <v>85301</v>
      </c>
    </row>
    <row r="268834">
      <c r="A268834" s="1" t="s">
        <v>85302</v>
      </c>
    </row>
    <row r="268835">
      <c r="A268835" s="1" t="s">
        <v>85303</v>
      </c>
    </row>
    <row r="268836">
      <c r="A268836" s="1" t="s">
        <v>85304</v>
      </c>
    </row>
    <row r="268837">
      <c r="A268837" s="1" t="s">
        <v>85305</v>
      </c>
    </row>
    <row r="268838">
      <c r="A268838" s="1" t="s">
        <v>85306</v>
      </c>
    </row>
    <row r="268839">
      <c r="A268839" s="1" t="s">
        <v>85307</v>
      </c>
    </row>
    <row r="268840">
      <c r="A268840" s="1" t="s">
        <v>85308</v>
      </c>
    </row>
    <row r="268841">
      <c r="A268841" s="1" t="s">
        <v>85309</v>
      </c>
    </row>
    <row r="268842">
      <c r="A268842" s="1" t="s">
        <v>85310</v>
      </c>
    </row>
    <row r="268843">
      <c r="A268843" s="1" t="s">
        <v>85311</v>
      </c>
    </row>
    <row r="268844">
      <c r="A268844" s="1" t="s">
        <v>85312</v>
      </c>
    </row>
    <row r="268845">
      <c r="A268845" s="1" t="s">
        <v>85313</v>
      </c>
    </row>
    <row r="268846">
      <c r="A268846" s="1" t="s">
        <v>85314</v>
      </c>
    </row>
    <row r="268847">
      <c r="A268847" s="1" t="s">
        <v>85315</v>
      </c>
    </row>
    <row r="268848">
      <c r="A268848" s="1" t="s">
        <v>85316</v>
      </c>
    </row>
    <row r="268849">
      <c r="A268849" s="1" t="s">
        <v>85317</v>
      </c>
    </row>
    <row r="268850">
      <c r="A268850" s="3" t="str">
        <f> a = fae Set ee Sy ish</f>
        <v>#ERROR!</v>
      </c>
    </row>
    <row r="268851">
      <c r="A268851" s="1" t="s">
        <v>85318</v>
      </c>
    </row>
    <row r="268852">
      <c r="A268852" s="1" t="s">
        <v>85319</v>
      </c>
    </row>
    <row r="268853">
      <c r="A268853" s="1" t="s">
        <v>85320</v>
      </c>
    </row>
    <row r="268854">
      <c r="A268854" s="1" t="s">
        <v>85321</v>
      </c>
    </row>
    <row r="268855">
      <c r="A268855" s="1" t="s">
        <v>85322</v>
      </c>
    </row>
    <row r="268856">
      <c r="A268856" s="1" t="s">
        <v>85323</v>
      </c>
    </row>
    <row r="268857">
      <c r="A268857" s="1" t="s">
        <v>85324</v>
      </c>
    </row>
    <row r="268858">
      <c r="A268858" s="1" t="s">
        <v>55745</v>
      </c>
    </row>
    <row r="268859">
      <c r="A268859" s="1" t="s">
        <v>85325</v>
      </c>
    </row>
    <row r="268860">
      <c r="A268860" s="3" t="str">
        <f> ie ows Jas ami</f>
        <v>#ERROR!</v>
      </c>
    </row>
    <row r="268861">
      <c r="A268861" s="3" t="str">
        <f> ee ae pcs | iP</f>
        <v>#ERROR!</v>
      </c>
    </row>
    <row r="268862">
      <c r="A268862" s="1" t="s">
        <v>85326</v>
      </c>
    </row>
    <row r="268863">
      <c r="A268863" s="1" t="s">
        <v>85327</v>
      </c>
    </row>
    <row r="268864">
      <c r="A268864" s="1" t="s">
        <v>85328</v>
      </c>
    </row>
    <row r="268865">
      <c r="A268865" s="1" t="s">
        <v>85329</v>
      </c>
    </row>
    <row r="268866">
      <c r="A268866" s="1" t="s">
        <v>85330</v>
      </c>
    </row>
    <row r="268867">
      <c r="A268867" s="1" t="s">
        <v>85331</v>
      </c>
    </row>
    <row r="268868">
      <c r="A268868" s="1" t="s">
        <v>85332</v>
      </c>
    </row>
    <row r="268869">
      <c r="A268869" s="1" t="s">
        <v>85333</v>
      </c>
    </row>
    <row r="268870">
      <c r="A268870" s="1" t="s">
        <v>85334</v>
      </c>
    </row>
    <row r="268871">
      <c r="A268871" s="3" t="str">
        <f> OS SRS WW ») Ee ee = 8</f>
        <v>#ERROR!</v>
      </c>
    </row>
    <row r="268872">
      <c r="A268872" s="1" t="s">
        <v>85335</v>
      </c>
    </row>
    <row r="268873">
      <c r="A268873" s="1" t="s">
        <v>85336</v>
      </c>
    </row>
    <row r="268874">
      <c r="A268874" s="1" t="s">
        <v>85337</v>
      </c>
    </row>
    <row r="268875">
      <c r="A268875" s="1" t="s">
        <v>85338</v>
      </c>
    </row>
    <row r="268876">
      <c r="A268876" s="1" t="s">
        <v>85339</v>
      </c>
    </row>
    <row r="268877">
      <c r="A268877" s="3" t="str">
        <f> | bay ole mee Se ee</f>
        <v>#ERROR!</v>
      </c>
    </row>
    <row r="268878">
      <c r="A268878" s="1" t="s">
        <v>85340</v>
      </c>
    </row>
    <row r="268879">
      <c r="A268879" s="1" t="s">
        <v>85341</v>
      </c>
    </row>
    <row r="268880">
      <c r="A268880" s="1" t="s">
        <v>85342</v>
      </c>
    </row>
    <row r="268881">
      <c r="A268881" s="1" t="s">
        <v>85343</v>
      </c>
    </row>
    <row r="268882">
      <c r="A268882" s="1" t="s">
        <v>85344</v>
      </c>
    </row>
    <row r="268883">
      <c r="A268883" s="1" t="s">
        <v>85345</v>
      </c>
    </row>
    <row r="268884">
      <c r="A268884" s="1" t="s">
        <v>85346</v>
      </c>
    </row>
    <row r="268885">
      <c r="A268885" s="1" t="s">
        <v>85347</v>
      </c>
    </row>
    <row r="268886">
      <c r="A268886" s="1" t="s">
        <v>85348</v>
      </c>
    </row>
    <row r="268887">
      <c r="A268887" s="1" t="s">
        <v>85349</v>
      </c>
    </row>
    <row r="268888">
      <c r="A268888" s="1" t="s">
        <v>85350</v>
      </c>
    </row>
    <row r="268889">
      <c r="A268889" s="1" t="s">
        <v>85351</v>
      </c>
    </row>
    <row r="268890">
      <c r="A268890" s="1" t="s">
        <v>85352</v>
      </c>
    </row>
    <row r="268891">
      <c r="A268891" s="1" t="s">
        <v>85353</v>
      </c>
    </row>
    <row r="268892">
      <c r="A268892" s="1" t="s">
        <v>85354</v>
      </c>
    </row>
    <row r="268893">
      <c r="A268893" s="1" t="s">
        <v>85355</v>
      </c>
    </row>
    <row r="268894">
      <c r="A268894" s="1" t="s">
        <v>85356</v>
      </c>
    </row>
    <row r="268895">
      <c r="A268895" s="1" t="s">
        <v>85357</v>
      </c>
    </row>
    <row r="268896">
      <c r="A268896" s="1" t="s">
        <v>85358</v>
      </c>
    </row>
    <row r="268897">
      <c r="A268897" s="1" t="s">
        <v>85359</v>
      </c>
    </row>
    <row r="268898">
      <c r="A268898" s="1" t="s">
        <v>85360</v>
      </c>
    </row>
    <row r="268899">
      <c r="A268899" s="1" t="s">
        <v>33904</v>
      </c>
    </row>
    <row r="268900">
      <c r="A268900" s="1" t="s">
        <v>85361</v>
      </c>
    </row>
    <row r="268901">
      <c r="A268901" s="1" t="s">
        <v>85362</v>
      </c>
    </row>
    <row r="268902">
      <c r="A268902" s="1" t="s">
        <v>85363</v>
      </c>
    </row>
    <row r="268903">
      <c r="A268903" s="1" t="s">
        <v>85364</v>
      </c>
    </row>
    <row r="268904">
      <c r="A268904" s="1" t="s">
        <v>85365</v>
      </c>
    </row>
    <row r="268905">
      <c r="A268905" s="1" t="s">
        <v>85366</v>
      </c>
    </row>
    <row r="268906">
      <c r="A268906" s="1" t="s">
        <v>85367</v>
      </c>
    </row>
    <row r="268907">
      <c r="A268907" s="1" t="s">
        <v>85368</v>
      </c>
    </row>
    <row r="268908">
      <c r="A268908" s="1" t="s">
        <v>85369</v>
      </c>
    </row>
    <row r="268909">
      <c r="A268909" s="1" t="s">
        <v>85370</v>
      </c>
    </row>
    <row r="268910">
      <c r="A268910" s="1" t="s">
        <v>85371</v>
      </c>
    </row>
    <row r="268911">
      <c r="A268911" s="1" t="s">
        <v>85372</v>
      </c>
    </row>
    <row r="268912">
      <c r="A268912" s="1" t="s">
        <v>85373</v>
      </c>
    </row>
    <row r="268913">
      <c r="A268913" s="1" t="s">
        <v>38501</v>
      </c>
    </row>
    <row r="268914">
      <c r="A268914" s="1" t="s">
        <v>85374</v>
      </c>
    </row>
    <row r="268915">
      <c r="A268915" s="1" t="s">
        <v>85375</v>
      </c>
    </row>
    <row r="268916">
      <c r="A268916" s="1" t="s">
        <v>85376</v>
      </c>
    </row>
    <row r="268917">
      <c r="A268917" s="1" t="s">
        <v>85377</v>
      </c>
    </row>
    <row r="268918">
      <c r="A268918" s="3" t="str">
        <f> BONS</f>
        <v>#NAME?</v>
      </c>
    </row>
    <row r="268919">
      <c r="A268919" s="1" t="s">
        <v>85378</v>
      </c>
    </row>
    <row r="268920">
      <c r="A268920" s="1" t="s">
        <v>85379</v>
      </c>
    </row>
    <row r="268921">
      <c r="A268921" s="1" t="s">
        <v>85380</v>
      </c>
    </row>
    <row r="268922">
      <c r="A268922" s="1" t="s">
        <v>85285</v>
      </c>
    </row>
    <row r="268923">
      <c r="A268923" s="1" t="s">
        <v>85286</v>
      </c>
    </row>
    <row r="268924">
      <c r="A268924" s="1" t="s">
        <v>85287</v>
      </c>
    </row>
    <row r="268925">
      <c r="A268925" s="1" t="s">
        <v>85288</v>
      </c>
    </row>
    <row r="268926">
      <c r="A268926" s="1" t="s">
        <v>85289</v>
      </c>
    </row>
    <row r="268927">
      <c r="A268927" s="1" t="s">
        <v>85290</v>
      </c>
    </row>
    <row r="268928">
      <c r="A268928" s="1" t="s">
        <v>85291</v>
      </c>
    </row>
    <row r="268929">
      <c r="A268929" s="1" t="s">
        <v>85292</v>
      </c>
    </row>
    <row r="268930">
      <c r="A268930" s="1" t="s">
        <v>85293</v>
      </c>
    </row>
    <row r="268931">
      <c r="A268931" s="1" t="s">
        <v>85294</v>
      </c>
    </row>
    <row r="268932">
      <c r="A268932" s="1" t="s">
        <v>85295</v>
      </c>
    </row>
    <row r="268933">
      <c r="A268933" s="1" t="s">
        <v>85296</v>
      </c>
    </row>
    <row r="268934">
      <c r="A268934" s="1" t="s">
        <v>85297</v>
      </c>
    </row>
    <row r="268935">
      <c r="A268935" s="1" t="s">
        <v>85298</v>
      </c>
    </row>
    <row r="268936">
      <c r="A268936" s="1" t="s">
        <v>85299</v>
      </c>
    </row>
    <row r="268937">
      <c r="A268937" s="1" t="s">
        <v>85300</v>
      </c>
    </row>
    <row r="268938">
      <c r="A268938" s="1" t="s">
        <v>85301</v>
      </c>
    </row>
    <row r="268939">
      <c r="A268939" s="1" t="s">
        <v>85302</v>
      </c>
    </row>
    <row r="268940">
      <c r="A268940" s="1" t="s">
        <v>85303</v>
      </c>
    </row>
    <row r="268941">
      <c r="A268941" s="1" t="s">
        <v>85304</v>
      </c>
    </row>
    <row r="268942">
      <c r="A268942" s="1" t="s">
        <v>85305</v>
      </c>
    </row>
    <row r="268943">
      <c r="A268943" s="1" t="s">
        <v>85306</v>
      </c>
    </row>
    <row r="268944">
      <c r="A268944" s="1" t="s">
        <v>85307</v>
      </c>
    </row>
    <row r="268945">
      <c r="A268945" s="1" t="s">
        <v>85308</v>
      </c>
    </row>
    <row r="268946">
      <c r="A268946" s="1" t="s">
        <v>85309</v>
      </c>
    </row>
    <row r="268947">
      <c r="A268947" s="1" t="s">
        <v>85310</v>
      </c>
    </row>
    <row r="268948">
      <c r="A268948" s="1" t="s">
        <v>85311</v>
      </c>
    </row>
    <row r="268949">
      <c r="A268949" s="1" t="s">
        <v>85312</v>
      </c>
    </row>
    <row r="268950">
      <c r="A268950" s="1" t="s">
        <v>85313</v>
      </c>
    </row>
    <row r="268951">
      <c r="A268951" s="1" t="s">
        <v>85314</v>
      </c>
    </row>
    <row r="268952">
      <c r="A268952" s="1" t="s">
        <v>85315</v>
      </c>
    </row>
    <row r="268953">
      <c r="A268953" s="1" t="s">
        <v>85316</v>
      </c>
    </row>
    <row r="268954">
      <c r="A268954" s="1" t="s">
        <v>85317</v>
      </c>
    </row>
    <row r="268955">
      <c r="A268955" s="3" t="str">
        <f> a = fae Set ee Sy ish</f>
        <v>#ERROR!</v>
      </c>
    </row>
    <row r="268956">
      <c r="A268956" s="1" t="s">
        <v>85318</v>
      </c>
    </row>
    <row r="268957">
      <c r="A268957" s="1" t="s">
        <v>85319</v>
      </c>
    </row>
    <row r="268958">
      <c r="A268958" s="1" t="s">
        <v>85320</v>
      </c>
    </row>
    <row r="268959">
      <c r="A268959" s="1" t="s">
        <v>85321</v>
      </c>
    </row>
    <row r="268960">
      <c r="A268960" s="1" t="s">
        <v>85322</v>
      </c>
    </row>
    <row r="268961">
      <c r="A268961" s="1" t="s">
        <v>85323</v>
      </c>
    </row>
    <row r="268962">
      <c r="A268962" s="1" t="s">
        <v>85324</v>
      </c>
    </row>
    <row r="268963">
      <c r="A268963" s="1" t="s">
        <v>55745</v>
      </c>
    </row>
    <row r="268964">
      <c r="A268964" s="1" t="s">
        <v>85325</v>
      </c>
    </row>
    <row r="268965">
      <c r="A268965" s="3" t="str">
        <f> ie ows Jas ami</f>
        <v>#ERROR!</v>
      </c>
    </row>
    <row r="268966">
      <c r="A268966" s="3" t="str">
        <f> ee ae pcs | iP</f>
        <v>#ERROR!</v>
      </c>
    </row>
    <row r="268967">
      <c r="A268967" s="1" t="s">
        <v>85326</v>
      </c>
    </row>
    <row r="268968">
      <c r="A268968" s="1" t="s">
        <v>85327</v>
      </c>
    </row>
    <row r="268969">
      <c r="A268969" s="1" t="s">
        <v>85328</v>
      </c>
    </row>
    <row r="268970">
      <c r="A268970" s="1" t="s">
        <v>85329</v>
      </c>
    </row>
    <row r="268971">
      <c r="A268971" s="1" t="s">
        <v>85330</v>
      </c>
    </row>
    <row r="268972">
      <c r="A268972" s="1" t="s">
        <v>85331</v>
      </c>
    </row>
    <row r="268973">
      <c r="A268973" s="1" t="s">
        <v>85332</v>
      </c>
    </row>
    <row r="268974">
      <c r="A268974" s="1" t="s">
        <v>85333</v>
      </c>
    </row>
    <row r="268975">
      <c r="A268975" s="1" t="s">
        <v>85334</v>
      </c>
    </row>
    <row r="268976">
      <c r="A268976" s="3" t="str">
        <f> OS SRS WW ») Ee ee = 8</f>
        <v>#ERROR!</v>
      </c>
    </row>
    <row r="268977">
      <c r="A268977" s="1" t="s">
        <v>85335</v>
      </c>
    </row>
    <row r="268978">
      <c r="A268978" s="1" t="s">
        <v>85336</v>
      </c>
    </row>
    <row r="268979">
      <c r="A268979" s="1" t="s">
        <v>85337</v>
      </c>
    </row>
    <row r="268980">
      <c r="A268980" s="1" t="s">
        <v>85338</v>
      </c>
    </row>
    <row r="268981">
      <c r="A268981" s="1" t="s">
        <v>85339</v>
      </c>
    </row>
    <row r="268982">
      <c r="A268982" s="3" t="str">
        <f> | bay ole mee Se ee</f>
        <v>#ERROR!</v>
      </c>
    </row>
    <row r="268983">
      <c r="A268983" s="1" t="s">
        <v>85340</v>
      </c>
    </row>
    <row r="268984">
      <c r="A268984" s="1" t="s">
        <v>85341</v>
      </c>
    </row>
    <row r="268985">
      <c r="A268985" s="1" t="s">
        <v>85342</v>
      </c>
    </row>
    <row r="268986">
      <c r="A268986" s="1" t="s">
        <v>85343</v>
      </c>
    </row>
    <row r="268987">
      <c r="A268987" s="1" t="s">
        <v>85344</v>
      </c>
    </row>
    <row r="268988">
      <c r="A268988" s="1" t="s">
        <v>85345</v>
      </c>
    </row>
    <row r="268989">
      <c r="A268989" s="1" t="s">
        <v>85346</v>
      </c>
    </row>
    <row r="268990">
      <c r="A268990" s="1" t="s">
        <v>85347</v>
      </c>
    </row>
    <row r="268991">
      <c r="A268991" s="1" t="s">
        <v>85348</v>
      </c>
    </row>
    <row r="268992">
      <c r="A268992" s="1" t="s">
        <v>85349</v>
      </c>
    </row>
    <row r="268993">
      <c r="A268993" s="1" t="s">
        <v>85350</v>
      </c>
    </row>
    <row r="268994">
      <c r="A268994" s="1" t="s">
        <v>85351</v>
      </c>
    </row>
    <row r="268995">
      <c r="A268995" s="1" t="s">
        <v>85352</v>
      </c>
    </row>
    <row r="268996">
      <c r="A268996" s="1" t="s">
        <v>85353</v>
      </c>
    </row>
    <row r="268997">
      <c r="A268997" s="1" t="s">
        <v>85354</v>
      </c>
    </row>
    <row r="268998">
      <c r="A268998" s="1" t="s">
        <v>85355</v>
      </c>
    </row>
    <row r="268999">
      <c r="A268999" s="1" t="s">
        <v>85356</v>
      </c>
    </row>
    <row r="269000">
      <c r="A269000" s="1" t="s">
        <v>85357</v>
      </c>
    </row>
    <row r="269001">
      <c r="A269001" s="1" t="s">
        <v>85358</v>
      </c>
    </row>
    <row r="269002">
      <c r="A269002" s="1" t="s">
        <v>85359</v>
      </c>
    </row>
    <row r="269003">
      <c r="A269003" s="1" t="s">
        <v>85360</v>
      </c>
    </row>
    <row r="269004">
      <c r="A269004" s="1" t="s">
        <v>85361</v>
      </c>
    </row>
    <row r="269005">
      <c r="A269005" s="1" t="s">
        <v>85363</v>
      </c>
    </row>
    <row r="269006">
      <c r="A269006" s="1" t="s">
        <v>85364</v>
      </c>
    </row>
    <row r="269007">
      <c r="A269007" s="1" t="s">
        <v>85365</v>
      </c>
    </row>
    <row r="269008">
      <c r="A269008" s="1" t="s">
        <v>85366</v>
      </c>
    </row>
    <row r="269009">
      <c r="A269009" s="1" t="s">
        <v>85367</v>
      </c>
    </row>
    <row r="269010">
      <c r="A269010" s="1" t="s">
        <v>85368</v>
      </c>
    </row>
    <row r="269011">
      <c r="A269011" s="1" t="s">
        <v>85369</v>
      </c>
    </row>
    <row r="269012">
      <c r="A269012" s="1" t="s">
        <v>85370</v>
      </c>
    </row>
    <row r="269013">
      <c r="A269013" s="1" t="s">
        <v>85371</v>
      </c>
    </row>
    <row r="269014">
      <c r="A269014" s="1" t="s">
        <v>85372</v>
      </c>
    </row>
    <row r="269015">
      <c r="A269015" s="1" t="s">
        <v>85373</v>
      </c>
    </row>
    <row r="269016">
      <c r="A269016" s="1" t="s">
        <v>85374</v>
      </c>
    </row>
    <row r="269017">
      <c r="A269017" s="1" t="s">
        <v>85375</v>
      </c>
    </row>
    <row r="269018">
      <c r="A269018" s="1" t="s">
        <v>85376</v>
      </c>
    </row>
    <row r="269019">
      <c r="A269019" s="1" t="s">
        <v>85377</v>
      </c>
    </row>
    <row r="269020">
      <c r="A269020" s="3" t="str">
        <f> BONS</f>
        <v>#NAME?</v>
      </c>
    </row>
    <row r="269021">
      <c r="A269021" s="1" t="s">
        <v>85378</v>
      </c>
    </row>
    <row r="269022">
      <c r="A269022" s="1" t="s">
        <v>85381</v>
      </c>
    </row>
    <row r="269023">
      <c r="A269023" s="1" t="s">
        <v>85382</v>
      </c>
    </row>
    <row r="269024">
      <c r="A269024" s="1" t="s">
        <v>33810</v>
      </c>
    </row>
    <row r="269025">
      <c r="A269025" s="1" t="s">
        <v>9516</v>
      </c>
    </row>
    <row r="269026">
      <c r="A269026" s="1" t="s">
        <v>85383</v>
      </c>
    </row>
    <row r="269027">
      <c r="A269027" s="1" t="s">
        <v>85384</v>
      </c>
    </row>
    <row r="269028">
      <c r="A269028" s="1" t="s">
        <v>1858</v>
      </c>
    </row>
    <row r="269029">
      <c r="A269029" s="1" t="s">
        <v>85385</v>
      </c>
    </row>
    <row r="269030">
      <c r="A269030" s="1" t="s">
        <v>85386</v>
      </c>
    </row>
    <row r="269031">
      <c r="A269031" s="1" t="s">
        <v>85387</v>
      </c>
    </row>
    <row r="269032">
      <c r="A269032" s="1" t="s">
        <v>85388</v>
      </c>
    </row>
    <row r="269033">
      <c r="A269033" s="1" t="s">
        <v>85389</v>
      </c>
    </row>
    <row r="269034">
      <c r="A269034" s="1" t="s">
        <v>85390</v>
      </c>
    </row>
    <row r="269035">
      <c r="A269035" s="1" t="s">
        <v>85391</v>
      </c>
    </row>
    <row r="269036">
      <c r="A269036" s="1" t="s">
        <v>85392</v>
      </c>
    </row>
    <row r="269037">
      <c r="A269037" s="1" t="s">
        <v>85393</v>
      </c>
    </row>
    <row r="269038">
      <c r="A269038" s="1" t="s">
        <v>85394</v>
      </c>
    </row>
    <row r="269039">
      <c r="A269039" s="1" t="s">
        <v>85395</v>
      </c>
    </row>
    <row r="269040">
      <c r="A269040" s="1" t="s">
        <v>85396</v>
      </c>
    </row>
    <row r="269041">
      <c r="A269041" s="1" t="s">
        <v>85397</v>
      </c>
    </row>
    <row r="269042">
      <c r="A269042" s="3" t="str">
        <f> SE</f>
        <v>#NAME?</v>
      </c>
    </row>
    <row r="269043">
      <c r="A269043" s="1" t="s">
        <v>45254</v>
      </c>
    </row>
    <row r="269044">
      <c r="A269044" s="1" t="s">
        <v>85398</v>
      </c>
    </row>
    <row r="269045">
      <c r="A269045" s="1" t="s">
        <v>85399</v>
      </c>
    </row>
    <row r="269046">
      <c r="A269046" s="1" t="s">
        <v>85400</v>
      </c>
    </row>
    <row r="269047">
      <c r="A269047" s="1" t="s">
        <v>85401</v>
      </c>
    </row>
    <row r="269048">
      <c r="A269048" s="1" t="s">
        <v>85402</v>
      </c>
    </row>
    <row r="269049">
      <c r="A269049" s="1" t="s">
        <v>85403</v>
      </c>
    </row>
    <row r="269050">
      <c r="A269050" s="1" t="s">
        <v>85404</v>
      </c>
    </row>
    <row r="269051">
      <c r="A269051" s="1" t="s">
        <v>85405</v>
      </c>
    </row>
    <row r="269052">
      <c r="A269052" s="1" t="s">
        <v>85406</v>
      </c>
    </row>
    <row r="269053">
      <c r="A269053" s="1" t="s">
        <v>85407</v>
      </c>
    </row>
    <row r="269054">
      <c r="A269054" s="1" t="s">
        <v>85408</v>
      </c>
    </row>
    <row r="269055">
      <c r="A269055" s="1" t="s">
        <v>85409</v>
      </c>
    </row>
    <row r="269056">
      <c r="A269056" s="1" t="s">
        <v>85410</v>
      </c>
    </row>
    <row r="269057">
      <c r="A269057" s="1" t="s">
        <v>85411</v>
      </c>
    </row>
    <row r="269058">
      <c r="A269058" s="1" t="s">
        <v>85412</v>
      </c>
    </row>
    <row r="269059">
      <c r="A269059" s="1" t="s">
        <v>85413</v>
      </c>
    </row>
    <row r="269060">
      <c r="A269060" s="1" t="s">
        <v>85414</v>
      </c>
    </row>
    <row r="269061">
      <c r="A269061" s="1" t="s">
        <v>85415</v>
      </c>
    </row>
    <row r="269062">
      <c r="A269062" s="1" t="s">
        <v>85416</v>
      </c>
    </row>
    <row r="269063">
      <c r="A269063" s="1" t="s">
        <v>85417</v>
      </c>
    </row>
    <row r="269064">
      <c r="A269064" s="1" t="s">
        <v>85418</v>
      </c>
    </row>
    <row r="269065">
      <c r="A269065" s="1" t="s">
        <v>85419</v>
      </c>
    </row>
    <row r="269066">
      <c r="A269066" s="1" t="s">
        <v>85420</v>
      </c>
    </row>
    <row r="269067">
      <c r="A269067" s="1" t="s">
        <v>85421</v>
      </c>
    </row>
    <row r="269068">
      <c r="A269068" s="1" t="s">
        <v>85422</v>
      </c>
    </row>
    <row r="269069">
      <c r="A269069" s="1" t="s">
        <v>85423</v>
      </c>
    </row>
    <row r="269070">
      <c r="A269070" s="1" t="s">
        <v>85424</v>
      </c>
    </row>
    <row r="269071">
      <c r="A269071" s="1" t="s">
        <v>85425</v>
      </c>
    </row>
    <row r="269072">
      <c r="A269072" s="1" t="s">
        <v>85426</v>
      </c>
    </row>
    <row r="269073">
      <c r="A269073" s="3" t="str">
        <f> ae ro 4 gee A</f>
        <v>#ERROR!</v>
      </c>
    </row>
    <row r="269074">
      <c r="A269074" s="1" t="s">
        <v>85427</v>
      </c>
    </row>
    <row r="269075">
      <c r="A269075" s="1" t="s">
        <v>85428</v>
      </c>
    </row>
    <row r="269076">
      <c r="A269076" s="1" t="s">
        <v>85429</v>
      </c>
    </row>
    <row r="269077">
      <c r="A269077" s="1" t="s">
        <v>85430</v>
      </c>
    </row>
    <row r="269078">
      <c r="A269078" s="1" t="s">
        <v>85431</v>
      </c>
    </row>
    <row r="269079">
      <c r="A269079" s="1" t="s">
        <v>85432</v>
      </c>
    </row>
    <row r="269080">
      <c r="A269080" s="1" t="s">
        <v>85433</v>
      </c>
    </row>
    <row r="269081">
      <c r="A269081" s="1" t="s">
        <v>85434</v>
      </c>
    </row>
    <row r="269082">
      <c r="A269082" s="1" t="s">
        <v>85435</v>
      </c>
    </row>
    <row r="269083">
      <c r="A269083" s="1" t="s">
        <v>85436</v>
      </c>
    </row>
    <row r="269084">
      <c r="A269084" s="1" t="s">
        <v>85437</v>
      </c>
    </row>
    <row r="269085">
      <c r="A269085" s="1" t="s">
        <v>85438</v>
      </c>
    </row>
    <row r="269086">
      <c r="A269086" s="1" t="s">
        <v>85439</v>
      </c>
    </row>
    <row r="269087">
      <c r="A269087" s="1" t="s">
        <v>85440</v>
      </c>
    </row>
    <row r="269088">
      <c r="A269088" s="1" t="s">
        <v>85441</v>
      </c>
    </row>
    <row r="269089">
      <c r="A269089" s="3" t="str">
        <f> yea me os oo a</f>
        <v>#ERROR!</v>
      </c>
    </row>
    <row r="269090">
      <c r="A269090" s="1" t="s">
        <v>85442</v>
      </c>
    </row>
    <row r="269091">
      <c r="A269091" s="1" t="s">
        <v>85443</v>
      </c>
    </row>
    <row r="269092">
      <c r="A269092" s="1" t="s">
        <v>85444</v>
      </c>
    </row>
    <row r="269093">
      <c r="A269093" s="1" t="s">
        <v>85445</v>
      </c>
    </row>
    <row r="269094">
      <c r="A269094" s="1" t="s">
        <v>85446</v>
      </c>
    </row>
    <row r="269095">
      <c r="A269095" s="1" t="s">
        <v>85447</v>
      </c>
    </row>
    <row r="269096">
      <c r="A269096" s="3" t="str">
        <f> ie a be ae ae Ee eos, 5 a</f>
        <v>#ERROR!</v>
      </c>
    </row>
    <row r="269097">
      <c r="A269097" s="1" t="s">
        <v>85448</v>
      </c>
    </row>
    <row r="269098">
      <c r="A269098" s="1" t="s">
        <v>85449</v>
      </c>
    </row>
    <row r="269099">
      <c r="A269099" s="1" t="s">
        <v>85450</v>
      </c>
    </row>
    <row r="269100">
      <c r="A269100" s="1" t="s">
        <v>85451</v>
      </c>
    </row>
    <row r="269101">
      <c r="A269101" s="1" t="s">
        <v>85452</v>
      </c>
    </row>
    <row r="269102">
      <c r="A269102" s="1" t="s">
        <v>85453</v>
      </c>
    </row>
    <row r="269103">
      <c r="A269103" s="1" t="s">
        <v>85454</v>
      </c>
    </row>
    <row r="269104">
      <c r="A269104" s="1" t="s">
        <v>85455</v>
      </c>
    </row>
    <row r="269105">
      <c r="A269105" s="1" t="s">
        <v>85456</v>
      </c>
    </row>
    <row r="269106">
      <c r="A269106" s="1" t="s">
        <v>85457</v>
      </c>
    </row>
    <row r="269107">
      <c r="A269107" s="1" t="s">
        <v>85458</v>
      </c>
    </row>
    <row r="269108">
      <c r="A269108" s="1" t="s">
        <v>85459</v>
      </c>
    </row>
    <row r="269109">
      <c r="A269109" s="1" t="s">
        <v>85460</v>
      </c>
    </row>
    <row r="269110">
      <c r="A269110" s="1" t="s">
        <v>85461</v>
      </c>
    </row>
    <row r="269111">
      <c r="A269111" s="1" t="s">
        <v>85462</v>
      </c>
    </row>
    <row r="269112">
      <c r="A269112" s="1" t="s">
        <v>85463</v>
      </c>
    </row>
    <row r="269113">
      <c r="A269113" s="1" t="s">
        <v>85464</v>
      </c>
    </row>
    <row r="269114">
      <c r="A269114" s="1" t="s">
        <v>85465</v>
      </c>
    </row>
    <row r="269115">
      <c r="A269115" s="1" t="s">
        <v>49253</v>
      </c>
    </row>
    <row r="269116">
      <c r="A269116" s="1" t="s">
        <v>85466</v>
      </c>
    </row>
    <row r="269117">
      <c r="A269117" s="1" t="s">
        <v>85467</v>
      </c>
    </row>
    <row r="269118">
      <c r="A269118" s="3" t="str">
        <f> he Weight 2 20 ibs: 4 ec dé</f>
        <v>#ERROR!</v>
      </c>
    </row>
    <row r="269119">
      <c r="A269119" s="1" t="s">
        <v>85468</v>
      </c>
    </row>
    <row r="269120">
      <c r="A269120" s="1" t="s">
        <v>85469</v>
      </c>
    </row>
    <row r="269121">
      <c r="A269121" s="1" t="s">
        <v>85470</v>
      </c>
    </row>
    <row r="269122">
      <c r="A269122" s="1" t="s">
        <v>85471</v>
      </c>
    </row>
    <row r="269123">
      <c r="A269123" s="1" t="s">
        <v>85472</v>
      </c>
    </row>
    <row r="269124">
      <c r="A269124" s="1" t="s">
        <v>85473</v>
      </c>
    </row>
    <row r="269125">
      <c r="A269125" s="1" t="s">
        <v>85474</v>
      </c>
    </row>
    <row r="269126">
      <c r="A269126" s="1" t="s">
        <v>85475</v>
      </c>
    </row>
    <row r="269127">
      <c r="A269127" s="1" t="s">
        <v>85476</v>
      </c>
    </row>
    <row r="269128">
      <c r="A269128" s="1" t="s">
        <v>85477</v>
      </c>
    </row>
    <row r="269129">
      <c r="A269129" s="1" t="s">
        <v>85478</v>
      </c>
    </row>
    <row r="269130">
      <c r="A269130" s="1" t="s">
        <v>85479</v>
      </c>
    </row>
    <row r="269131">
      <c r="A269131" s="1" t="s">
        <v>85480</v>
      </c>
    </row>
    <row r="269132">
      <c r="A269132" s="1" t="s">
        <v>85481</v>
      </c>
    </row>
    <row r="269133">
      <c r="A269133" s="1" t="s">
        <v>85482</v>
      </c>
    </row>
    <row r="269134">
      <c r="A269134" s="1" t="s">
        <v>85483</v>
      </c>
    </row>
    <row r="269135">
      <c r="A269135" s="1" t="s">
        <v>85484</v>
      </c>
    </row>
    <row r="269136">
      <c r="A269136" s="1" t="s">
        <v>70818</v>
      </c>
    </row>
    <row r="269137">
      <c r="A269137" s="1" t="s">
        <v>85485</v>
      </c>
    </row>
    <row r="269138">
      <c r="A269138" s="1" t="s">
        <v>85486</v>
      </c>
    </row>
    <row r="269139">
      <c r="A269139" s="1" t="s">
        <v>85487</v>
      </c>
    </row>
    <row r="269140">
      <c r="A269140" s="1" t="s">
        <v>85488</v>
      </c>
    </row>
    <row r="269141">
      <c r="A269141" s="1" t="s">
        <v>85489</v>
      </c>
    </row>
    <row r="269142">
      <c r="A269142" s="1" t="s">
        <v>85490</v>
      </c>
    </row>
    <row r="269143">
      <c r="A269143" s="1" t="s">
        <v>85491</v>
      </c>
    </row>
    <row r="269144">
      <c r="A269144" s="1" t="s">
        <v>85492</v>
      </c>
    </row>
    <row r="269145">
      <c r="A269145" s="1" t="s">
        <v>85493</v>
      </c>
    </row>
    <row r="269146">
      <c r="A269146" s="1" t="s">
        <v>85494</v>
      </c>
    </row>
    <row r="269147">
      <c r="A269147" s="1" t="s">
        <v>85495</v>
      </c>
    </row>
    <row r="269148">
      <c r="A269148" s="1" t="s">
        <v>85496</v>
      </c>
    </row>
    <row r="269149">
      <c r="A269149" s="1" t="s">
        <v>85497</v>
      </c>
    </row>
    <row r="269150">
      <c r="A269150" s="1" t="s">
        <v>85498</v>
      </c>
    </row>
    <row r="269151">
      <c r="A269151" s="1" t="s">
        <v>85499</v>
      </c>
    </row>
    <row r="269152">
      <c r="A269152" s="1" t="s">
        <v>85500</v>
      </c>
    </row>
    <row r="269153">
      <c r="A269153" s="1" t="s">
        <v>85501</v>
      </c>
    </row>
    <row r="269154">
      <c r="A269154" s="1" t="s">
        <v>85502</v>
      </c>
    </row>
    <row r="269155">
      <c r="A269155" s="1" t="s">
        <v>85503</v>
      </c>
    </row>
    <row r="269156">
      <c r="A269156" s="1" t="s">
        <v>85504</v>
      </c>
    </row>
    <row r="269157">
      <c r="A269157" s="1" t="s">
        <v>85505</v>
      </c>
    </row>
    <row r="269158">
      <c r="A269158" s="1" t="s">
        <v>85506</v>
      </c>
    </row>
    <row r="269159">
      <c r="A269159" s="1" t="s">
        <v>85507</v>
      </c>
    </row>
    <row r="269160">
      <c r="A269160" s="1" t="s">
        <v>85508</v>
      </c>
    </row>
    <row r="269161">
      <c r="A269161" s="1" t="s">
        <v>85509</v>
      </c>
    </row>
    <row r="269162">
      <c r="A269162" s="1" t="s">
        <v>85510</v>
      </c>
    </row>
    <row r="269163">
      <c r="A269163" s="1" t="s">
        <v>85511</v>
      </c>
    </row>
    <row r="269164">
      <c r="A269164" s="1" t="s">
        <v>85512</v>
      </c>
    </row>
    <row r="269165">
      <c r="A269165" s="1" t="s">
        <v>85513</v>
      </c>
    </row>
    <row r="269166">
      <c r="A269166" s="1" t="s">
        <v>85514</v>
      </c>
    </row>
    <row r="269167">
      <c r="A269167" s="1" t="s">
        <v>85515</v>
      </c>
    </row>
    <row r="269168">
      <c r="A269168" s="1" t="s">
        <v>85516</v>
      </c>
    </row>
    <row r="269169">
      <c r="A269169" s="1" t="s">
        <v>85517</v>
      </c>
    </row>
    <row r="269170">
      <c r="A269170" s="1" t="s">
        <v>85518</v>
      </c>
    </row>
    <row r="269171">
      <c r="A269171" s="1" t="s">
        <v>85519</v>
      </c>
    </row>
    <row r="269172">
      <c r="A269172" s="1" t="s">
        <v>977</v>
      </c>
    </row>
    <row r="269173">
      <c r="A269173" s="1" t="s">
        <v>85520</v>
      </c>
    </row>
    <row r="269174">
      <c r="A269174" s="1" t="s">
        <v>85521</v>
      </c>
    </row>
    <row r="269175">
      <c r="A269175" s="1" t="s">
        <v>85522</v>
      </c>
    </row>
    <row r="269176">
      <c r="A269176" s="1" t="s">
        <v>85523</v>
      </c>
    </row>
    <row r="269177">
      <c r="A269177" s="1" t="s">
        <v>85524</v>
      </c>
    </row>
    <row r="269178">
      <c r="A269178" s="1" t="s">
        <v>85525</v>
      </c>
    </row>
    <row r="269179">
      <c r="A269179" s="1" t="s">
        <v>85526</v>
      </c>
    </row>
    <row r="269180">
      <c r="A269180" s="1" t="s">
        <v>85527</v>
      </c>
    </row>
    <row r="269181">
      <c r="A269181" s="1" t="s">
        <v>85528</v>
      </c>
    </row>
    <row r="269182">
      <c r="A269182" s="1" t="s">
        <v>85529</v>
      </c>
    </row>
    <row r="269183">
      <c r="A269183" s="1" t="s">
        <v>85530</v>
      </c>
    </row>
    <row r="269184">
      <c r="A269184" s="1" t="s">
        <v>85531</v>
      </c>
    </row>
    <row r="269185">
      <c r="A269185" s="1" t="s">
        <v>85532</v>
      </c>
    </row>
    <row r="269186">
      <c r="A269186" s="1" t="s">
        <v>85533</v>
      </c>
    </row>
    <row r="269187">
      <c r="A269187" s="1" t="s">
        <v>85534</v>
      </c>
    </row>
    <row r="269188">
      <c r="A269188" s="1" t="s">
        <v>85535</v>
      </c>
    </row>
    <row r="269189">
      <c r="A269189" s="1" t="s">
        <v>85536</v>
      </c>
    </row>
    <row r="269190">
      <c r="A269190" s="1" t="s">
        <v>85537</v>
      </c>
    </row>
    <row r="269191">
      <c r="A269191" s="3" t="str">
        <f> hor A | eae a Ae Se ee</f>
        <v>#ERROR!</v>
      </c>
    </row>
    <row r="269192">
      <c r="A269192" s="1" t="s">
        <v>85538</v>
      </c>
    </row>
    <row r="269193">
      <c r="A269193" s="1" t="s">
        <v>85539</v>
      </c>
    </row>
    <row r="269194">
      <c r="A269194" s="1" t="s">
        <v>85540</v>
      </c>
    </row>
    <row r="269195">
      <c r="A269195" s="1" t="s">
        <v>85541</v>
      </c>
    </row>
    <row r="269196">
      <c r="A269196" s="1" t="s">
        <v>85542</v>
      </c>
    </row>
    <row r="269197">
      <c r="A269197" s="1" t="s">
        <v>85543</v>
      </c>
    </row>
    <row r="269198">
      <c r="A269198" s="1" t="s">
        <v>85544</v>
      </c>
    </row>
    <row r="269199">
      <c r="A269199" s="1" t="s">
        <v>85545</v>
      </c>
    </row>
    <row r="269200">
      <c r="A269200" s="1" t="s">
        <v>85546</v>
      </c>
    </row>
    <row r="269201">
      <c r="A269201" s="1" t="s">
        <v>85547</v>
      </c>
    </row>
    <row r="269202">
      <c r="A269202" s="1" t="s">
        <v>85548</v>
      </c>
    </row>
    <row r="269203">
      <c r="A269203" s="1" t="s">
        <v>85549</v>
      </c>
    </row>
    <row r="269204">
      <c r="A269204" s="1" t="s">
        <v>85550</v>
      </c>
    </row>
    <row r="269205">
      <c r="A269205" s="1" t="s">
        <v>85551</v>
      </c>
    </row>
    <row r="269206">
      <c r="A269206" s="1" t="s">
        <v>85552</v>
      </c>
    </row>
    <row r="269207">
      <c r="A269207" s="1" t="s">
        <v>85553</v>
      </c>
    </row>
    <row r="269208">
      <c r="A269208" s="1" t="s">
        <v>85554</v>
      </c>
    </row>
    <row r="269209">
      <c r="A269209" s="1" t="s">
        <v>85555</v>
      </c>
    </row>
    <row r="269210">
      <c r="A269210" s="1" t="s">
        <v>85556</v>
      </c>
    </row>
    <row r="269211">
      <c r="A269211" s="1" t="s">
        <v>85557</v>
      </c>
    </row>
    <row r="269212">
      <c r="A269212" s="1" t="s">
        <v>85558</v>
      </c>
    </row>
    <row r="269213">
      <c r="A269213" s="1" t="s">
        <v>85559</v>
      </c>
    </row>
    <row r="269214">
      <c r="A269214" s="1" t="s">
        <v>85560</v>
      </c>
    </row>
    <row r="269215">
      <c r="A269215" s="1" t="s">
        <v>85561</v>
      </c>
    </row>
    <row r="269216">
      <c r="A269216" s="1" t="s">
        <v>85562</v>
      </c>
    </row>
    <row r="269217">
      <c r="A269217" s="1" t="s">
        <v>85563</v>
      </c>
    </row>
    <row r="269218">
      <c r="A269218" s="1" t="s">
        <v>85564</v>
      </c>
    </row>
    <row r="269219">
      <c r="A269219" s="1" t="s">
        <v>85565</v>
      </c>
    </row>
    <row r="269220">
      <c r="A269220" s="1" t="s">
        <v>26649</v>
      </c>
    </row>
    <row r="269221">
      <c r="A269221" s="1" t="s">
        <v>85566</v>
      </c>
    </row>
    <row r="269222">
      <c r="A269222" s="1" t="s">
        <v>85567</v>
      </c>
    </row>
    <row r="269223">
      <c r="A269223" s="1" t="s">
        <v>85568</v>
      </c>
    </row>
    <row r="269224">
      <c r="A269224" s="1" t="s">
        <v>85569</v>
      </c>
    </row>
    <row r="269225">
      <c r="A269225" s="1" t="s">
        <v>85570</v>
      </c>
    </row>
    <row r="269226">
      <c r="A269226" s="1" t="s">
        <v>85571</v>
      </c>
    </row>
    <row r="269227">
      <c r="A269227" s="1" t="s">
        <v>85572</v>
      </c>
    </row>
    <row r="269228">
      <c r="A269228" s="1" t="s">
        <v>85573</v>
      </c>
    </row>
    <row r="269229">
      <c r="A269229" s="1" t="s">
        <v>79426</v>
      </c>
    </row>
    <row r="269230">
      <c r="A269230" s="1" t="s">
        <v>85574</v>
      </c>
    </row>
    <row r="269231">
      <c r="A269231" s="1" t="s">
        <v>85575</v>
      </c>
    </row>
    <row r="269232">
      <c r="A269232" s="1" t="s">
        <v>85576</v>
      </c>
    </row>
    <row r="269233">
      <c r="A269233" s="1" t="s">
        <v>85577</v>
      </c>
    </row>
    <row r="269234">
      <c r="A269234" s="1" t="s">
        <v>85578</v>
      </c>
    </row>
    <row r="269235">
      <c r="A269235" s="1" t="s">
        <v>85579</v>
      </c>
    </row>
    <row r="269236">
      <c r="A269236" s="1" t="s">
        <v>22489</v>
      </c>
    </row>
    <row r="269237">
      <c r="A269237" s="1" t="s">
        <v>85580</v>
      </c>
    </row>
    <row r="269238">
      <c r="A269238" s="1" t="s">
        <v>85581</v>
      </c>
    </row>
    <row r="269239">
      <c r="A269239" s="1" t="s">
        <v>85582</v>
      </c>
    </row>
    <row r="269240">
      <c r="A269240" s="1" t="s">
        <v>35395</v>
      </c>
    </row>
    <row r="269241">
      <c r="A269241" s="1" t="s">
        <v>977</v>
      </c>
    </row>
    <row r="269242">
      <c r="A269242" s="1" t="s">
        <v>85583</v>
      </c>
    </row>
    <row r="269243">
      <c r="A269243" s="1" t="s">
        <v>39695</v>
      </c>
    </row>
    <row r="269244">
      <c r="A269244" s="1" t="s">
        <v>85584</v>
      </c>
    </row>
    <row r="269245">
      <c r="A269245" s="1" t="s">
        <v>25302</v>
      </c>
    </row>
    <row r="269246">
      <c r="A269246" s="1" t="s">
        <v>8688</v>
      </c>
    </row>
    <row r="269247">
      <c r="A269247" s="1" t="s">
        <v>8688</v>
      </c>
    </row>
    <row r="269248">
      <c r="A269248" s="1" t="s">
        <v>8688</v>
      </c>
    </row>
    <row r="269249">
      <c r="A269249" s="1" t="s">
        <v>85585</v>
      </c>
    </row>
    <row r="269250">
      <c r="A269250" s="1" t="s">
        <v>33810</v>
      </c>
    </row>
    <row r="269251">
      <c r="A269251" s="1" t="s">
        <v>85383</v>
      </c>
    </row>
    <row r="269252">
      <c r="A269252" s="1" t="s">
        <v>85384</v>
      </c>
    </row>
    <row r="269253">
      <c r="A269253" s="1" t="s">
        <v>85385</v>
      </c>
    </row>
    <row r="269254">
      <c r="A269254" s="1" t="s">
        <v>85386</v>
      </c>
    </row>
    <row r="269255">
      <c r="A269255" s="1" t="s">
        <v>85387</v>
      </c>
    </row>
    <row r="269256">
      <c r="A269256" s="1" t="s">
        <v>85388</v>
      </c>
    </row>
    <row r="269257">
      <c r="A269257" s="1" t="s">
        <v>85389</v>
      </c>
    </row>
    <row r="269258">
      <c r="A269258" s="1" t="s">
        <v>85390</v>
      </c>
    </row>
    <row r="269259">
      <c r="A269259" s="1" t="s">
        <v>85391</v>
      </c>
    </row>
    <row r="269260">
      <c r="A269260" s="1" t="s">
        <v>85392</v>
      </c>
    </row>
    <row r="269261">
      <c r="A269261" s="1" t="s">
        <v>85393</v>
      </c>
    </row>
    <row r="269262">
      <c r="A269262" s="1" t="s">
        <v>85394</v>
      </c>
    </row>
    <row r="269263">
      <c r="A269263" s="1" t="s">
        <v>85395</v>
      </c>
    </row>
    <row r="269264">
      <c r="A269264" s="1" t="s">
        <v>85396</v>
      </c>
    </row>
    <row r="269265">
      <c r="A269265" s="1" t="s">
        <v>85397</v>
      </c>
    </row>
    <row r="269266">
      <c r="A269266" s="3" t="str">
        <f> SE</f>
        <v>#NAME?</v>
      </c>
    </row>
    <row r="269267">
      <c r="A269267" s="1" t="s">
        <v>45254</v>
      </c>
    </row>
    <row r="269268">
      <c r="A269268" s="1" t="s">
        <v>85398</v>
      </c>
    </row>
    <row r="269269">
      <c r="A269269" s="1" t="s">
        <v>85399</v>
      </c>
    </row>
    <row r="269270">
      <c r="A269270" s="1" t="s">
        <v>85400</v>
      </c>
    </row>
    <row r="269271">
      <c r="A269271" s="1" t="s">
        <v>85401</v>
      </c>
    </row>
    <row r="269272">
      <c r="A269272" s="1" t="s">
        <v>85402</v>
      </c>
    </row>
    <row r="269273">
      <c r="A269273" s="1" t="s">
        <v>85403</v>
      </c>
    </row>
    <row r="269274">
      <c r="A269274" s="1" t="s">
        <v>85404</v>
      </c>
    </row>
    <row r="269275">
      <c r="A269275" s="1" t="s">
        <v>85405</v>
      </c>
    </row>
    <row r="269276">
      <c r="A269276" s="1" t="s">
        <v>85406</v>
      </c>
    </row>
    <row r="269277">
      <c r="A269277" s="1" t="s">
        <v>85407</v>
      </c>
    </row>
    <row r="269278">
      <c r="A269278" s="1" t="s">
        <v>85408</v>
      </c>
    </row>
    <row r="269279">
      <c r="A269279" s="1" t="s">
        <v>85409</v>
      </c>
    </row>
    <row r="269280">
      <c r="A269280" s="1" t="s">
        <v>85410</v>
      </c>
    </row>
    <row r="269281">
      <c r="A269281" s="1" t="s">
        <v>85411</v>
      </c>
    </row>
    <row r="269282">
      <c r="A269282" s="1" t="s">
        <v>85412</v>
      </c>
    </row>
    <row r="269283">
      <c r="A269283" s="1" t="s">
        <v>85413</v>
      </c>
    </row>
    <row r="269284">
      <c r="A269284" s="1" t="s">
        <v>85414</v>
      </c>
    </row>
    <row r="269285">
      <c r="A269285" s="1" t="s">
        <v>85415</v>
      </c>
    </row>
    <row r="269286">
      <c r="A269286" s="1" t="s">
        <v>85416</v>
      </c>
    </row>
    <row r="269287">
      <c r="A269287" s="1" t="s">
        <v>85417</v>
      </c>
    </row>
    <row r="269288">
      <c r="A269288" s="1" t="s">
        <v>85418</v>
      </c>
    </row>
    <row r="269289">
      <c r="A269289" s="1" t="s">
        <v>85419</v>
      </c>
    </row>
    <row r="269290">
      <c r="A269290" s="1" t="s">
        <v>85420</v>
      </c>
    </row>
    <row r="269291">
      <c r="A269291" s="1" t="s">
        <v>85421</v>
      </c>
    </row>
    <row r="269292">
      <c r="A269292" s="1" t="s">
        <v>85422</v>
      </c>
    </row>
    <row r="269293">
      <c r="A269293" s="1" t="s">
        <v>85423</v>
      </c>
    </row>
    <row r="269294">
      <c r="A269294" s="1" t="s">
        <v>85424</v>
      </c>
    </row>
    <row r="269295">
      <c r="A269295" s="1" t="s">
        <v>85425</v>
      </c>
    </row>
    <row r="269296">
      <c r="A269296" s="1" t="s">
        <v>85426</v>
      </c>
    </row>
    <row r="269297">
      <c r="A269297" s="3" t="str">
        <f> ae ro 4 gee A</f>
        <v>#ERROR!</v>
      </c>
    </row>
    <row r="269298">
      <c r="A269298" s="1" t="s">
        <v>85427</v>
      </c>
    </row>
    <row r="269299">
      <c r="A269299" s="1" t="s">
        <v>85428</v>
      </c>
    </row>
    <row r="269300">
      <c r="A269300" s="1" t="s">
        <v>85429</v>
      </c>
    </row>
    <row r="269301">
      <c r="A269301" s="1" t="s">
        <v>85430</v>
      </c>
    </row>
    <row r="269302">
      <c r="A269302" s="1" t="s">
        <v>85431</v>
      </c>
    </row>
    <row r="269303">
      <c r="A269303" s="1" t="s">
        <v>85432</v>
      </c>
    </row>
    <row r="269304">
      <c r="A269304" s="1" t="s">
        <v>85433</v>
      </c>
    </row>
    <row r="269305">
      <c r="A269305" s="1" t="s">
        <v>85434</v>
      </c>
    </row>
    <row r="269306">
      <c r="A269306" s="1" t="s">
        <v>85435</v>
      </c>
    </row>
    <row r="269307">
      <c r="A269307" s="1" t="s">
        <v>85436</v>
      </c>
    </row>
    <row r="269308">
      <c r="A269308" s="1" t="s">
        <v>85437</v>
      </c>
    </row>
    <row r="269309">
      <c r="A269309" s="1" t="s">
        <v>85438</v>
      </c>
    </row>
    <row r="269310">
      <c r="A269310" s="1" t="s">
        <v>85439</v>
      </c>
    </row>
    <row r="269311">
      <c r="A269311" s="1" t="s">
        <v>85440</v>
      </c>
    </row>
    <row r="269312">
      <c r="A269312" s="1" t="s">
        <v>85441</v>
      </c>
    </row>
    <row r="269313">
      <c r="A269313" s="3" t="str">
        <f> yea me os oo a</f>
        <v>#ERROR!</v>
      </c>
    </row>
    <row r="269314">
      <c r="A269314" s="1" t="s">
        <v>85442</v>
      </c>
    </row>
    <row r="269315">
      <c r="A269315" s="1" t="s">
        <v>85443</v>
      </c>
    </row>
    <row r="269316">
      <c r="A269316" s="1" t="s">
        <v>85444</v>
      </c>
    </row>
    <row r="269317">
      <c r="A269317" s="1" t="s">
        <v>85445</v>
      </c>
    </row>
    <row r="269318">
      <c r="A269318" s="1" t="s">
        <v>85446</v>
      </c>
    </row>
    <row r="269319">
      <c r="A269319" s="1" t="s">
        <v>85447</v>
      </c>
    </row>
    <row r="269320">
      <c r="A269320" s="3" t="str">
        <f> ie a be ae ae Ee eos, 5 a</f>
        <v>#ERROR!</v>
      </c>
    </row>
    <row r="269321">
      <c r="A269321" s="1" t="s">
        <v>85448</v>
      </c>
    </row>
    <row r="269322">
      <c r="A269322" s="1" t="s">
        <v>85449</v>
      </c>
    </row>
    <row r="269323">
      <c r="A269323" s="1" t="s">
        <v>85450</v>
      </c>
    </row>
    <row r="269324">
      <c r="A269324" s="1" t="s">
        <v>85451</v>
      </c>
    </row>
    <row r="269325">
      <c r="A269325" s="1" t="s">
        <v>85452</v>
      </c>
    </row>
    <row r="269326">
      <c r="A269326" s="1" t="s">
        <v>85453</v>
      </c>
    </row>
    <row r="269327">
      <c r="A269327" s="1" t="s">
        <v>85454</v>
      </c>
    </row>
    <row r="269328">
      <c r="A269328" s="1" t="s">
        <v>85455</v>
      </c>
    </row>
    <row r="269329">
      <c r="A269329" s="1" t="s">
        <v>85456</v>
      </c>
    </row>
    <row r="269330">
      <c r="A269330" s="1" t="s">
        <v>85457</v>
      </c>
    </row>
    <row r="269331">
      <c r="A269331" s="1" t="s">
        <v>85458</v>
      </c>
    </row>
    <row r="269332">
      <c r="A269332" s="1" t="s">
        <v>85459</v>
      </c>
    </row>
    <row r="269333">
      <c r="A269333" s="1" t="s">
        <v>85460</v>
      </c>
    </row>
    <row r="269334">
      <c r="A269334" s="1" t="s">
        <v>85461</v>
      </c>
    </row>
    <row r="269335">
      <c r="A269335" s="1" t="s">
        <v>85462</v>
      </c>
    </row>
    <row r="269336">
      <c r="A269336" s="1" t="s">
        <v>85463</v>
      </c>
    </row>
    <row r="269337">
      <c r="A269337" s="1" t="s">
        <v>85464</v>
      </c>
    </row>
    <row r="269338">
      <c r="A269338" s="1" t="s">
        <v>85465</v>
      </c>
    </row>
    <row r="269339">
      <c r="A269339" s="1" t="s">
        <v>49253</v>
      </c>
    </row>
    <row r="269340">
      <c r="A269340" s="1" t="s">
        <v>85466</v>
      </c>
    </row>
    <row r="269341">
      <c r="A269341" s="1" t="s">
        <v>85467</v>
      </c>
    </row>
    <row r="269342">
      <c r="A269342" s="3" t="str">
        <f> he Weight 2 20 ibs: 4 ec dé</f>
        <v>#ERROR!</v>
      </c>
    </row>
    <row r="269343">
      <c r="A269343" s="1" t="s">
        <v>85468</v>
      </c>
    </row>
    <row r="269344">
      <c r="A269344" s="1" t="s">
        <v>85469</v>
      </c>
    </row>
    <row r="269345">
      <c r="A269345" s="1" t="s">
        <v>85470</v>
      </c>
    </row>
    <row r="269346">
      <c r="A269346" s="1" t="s">
        <v>85471</v>
      </c>
    </row>
    <row r="269347">
      <c r="A269347" s="1" t="s">
        <v>85472</v>
      </c>
    </row>
    <row r="269348">
      <c r="A269348" s="1" t="s">
        <v>85473</v>
      </c>
    </row>
    <row r="269349">
      <c r="A269349" s="1" t="s">
        <v>85474</v>
      </c>
    </row>
    <row r="269350">
      <c r="A269350" s="1" t="s">
        <v>85475</v>
      </c>
    </row>
    <row r="269351">
      <c r="A269351" s="1" t="s">
        <v>85476</v>
      </c>
    </row>
    <row r="269352">
      <c r="A269352" s="1" t="s">
        <v>85477</v>
      </c>
    </row>
    <row r="269353">
      <c r="A269353" s="1" t="s">
        <v>85478</v>
      </c>
    </row>
    <row r="269354">
      <c r="A269354" s="1" t="s">
        <v>85479</v>
      </c>
    </row>
    <row r="269355">
      <c r="A269355" s="1" t="s">
        <v>85480</v>
      </c>
    </row>
    <row r="269356">
      <c r="A269356" s="1" t="s">
        <v>85481</v>
      </c>
    </row>
    <row r="269357">
      <c r="A269357" s="1" t="s">
        <v>85482</v>
      </c>
    </row>
    <row r="269358">
      <c r="A269358" s="1" t="s">
        <v>85483</v>
      </c>
    </row>
    <row r="269359">
      <c r="A269359" s="1" t="s">
        <v>85484</v>
      </c>
    </row>
    <row r="269360">
      <c r="A269360" s="1" t="s">
        <v>70818</v>
      </c>
    </row>
    <row r="269361">
      <c r="A269361" s="1" t="s">
        <v>85485</v>
      </c>
    </row>
    <row r="269362">
      <c r="A269362" s="1" t="s">
        <v>85486</v>
      </c>
    </row>
    <row r="269363">
      <c r="A269363" s="1" t="s">
        <v>85487</v>
      </c>
    </row>
    <row r="269364">
      <c r="A269364" s="1" t="s">
        <v>85488</v>
      </c>
    </row>
    <row r="269365">
      <c r="A269365" s="1" t="s">
        <v>85489</v>
      </c>
    </row>
    <row r="269366">
      <c r="A269366" s="1" t="s">
        <v>85490</v>
      </c>
    </row>
    <row r="269367">
      <c r="A269367" s="1" t="s">
        <v>85491</v>
      </c>
    </row>
    <row r="269368">
      <c r="A269368" s="1" t="s">
        <v>85492</v>
      </c>
    </row>
    <row r="269369">
      <c r="A269369" s="1" t="s">
        <v>85493</v>
      </c>
    </row>
    <row r="269370">
      <c r="A269370" s="1" t="s">
        <v>85494</v>
      </c>
    </row>
    <row r="269371">
      <c r="A269371" s="1" t="s">
        <v>85495</v>
      </c>
    </row>
    <row r="269372">
      <c r="A269372" s="1" t="s">
        <v>85496</v>
      </c>
    </row>
    <row r="269373">
      <c r="A269373" s="1" t="s">
        <v>85497</v>
      </c>
    </row>
    <row r="269374">
      <c r="A269374" s="1" t="s">
        <v>85498</v>
      </c>
    </row>
    <row r="269375">
      <c r="A269375" s="1" t="s">
        <v>85499</v>
      </c>
    </row>
    <row r="269376">
      <c r="A269376" s="1" t="s">
        <v>85500</v>
      </c>
    </row>
    <row r="269377">
      <c r="A269377" s="1" t="s">
        <v>85501</v>
      </c>
    </row>
    <row r="269378">
      <c r="A269378" s="1" t="s">
        <v>85502</v>
      </c>
    </row>
    <row r="269379">
      <c r="A269379" s="1" t="s">
        <v>85503</v>
      </c>
    </row>
    <row r="269380">
      <c r="A269380" s="1" t="s">
        <v>85504</v>
      </c>
    </row>
    <row r="269381">
      <c r="A269381" s="1" t="s">
        <v>85505</v>
      </c>
    </row>
    <row r="269382">
      <c r="A269382" s="1" t="s">
        <v>85506</v>
      </c>
    </row>
    <row r="269383">
      <c r="A269383" s="1" t="s">
        <v>85507</v>
      </c>
    </row>
    <row r="269384">
      <c r="A269384" s="1" t="s">
        <v>85508</v>
      </c>
    </row>
    <row r="269385">
      <c r="A269385" s="1" t="s">
        <v>85509</v>
      </c>
    </row>
    <row r="269386">
      <c r="A269386" s="1" t="s">
        <v>85510</v>
      </c>
    </row>
    <row r="269387">
      <c r="A269387" s="1" t="s">
        <v>85511</v>
      </c>
    </row>
    <row r="269388">
      <c r="A269388" s="1" t="s">
        <v>85512</v>
      </c>
    </row>
    <row r="269389">
      <c r="A269389" s="1" t="s">
        <v>85513</v>
      </c>
    </row>
    <row r="269390">
      <c r="A269390" s="1" t="s">
        <v>85514</v>
      </c>
    </row>
    <row r="269391">
      <c r="A269391" s="1" t="s">
        <v>85515</v>
      </c>
    </row>
    <row r="269392">
      <c r="A269392" s="1" t="s">
        <v>85516</v>
      </c>
    </row>
    <row r="269393">
      <c r="A269393" s="1" t="s">
        <v>85517</v>
      </c>
    </row>
    <row r="269394">
      <c r="A269394" s="1" t="s">
        <v>85518</v>
      </c>
    </row>
    <row r="269395">
      <c r="A269395" s="1" t="s">
        <v>85519</v>
      </c>
    </row>
    <row r="269396">
      <c r="A269396" s="1" t="s">
        <v>85520</v>
      </c>
    </row>
    <row r="269397">
      <c r="A269397" s="1" t="s">
        <v>85521</v>
      </c>
    </row>
    <row r="269398">
      <c r="A269398" s="1" t="s">
        <v>85522</v>
      </c>
    </row>
    <row r="269399">
      <c r="A269399" s="1" t="s">
        <v>85523</v>
      </c>
    </row>
    <row r="269400">
      <c r="A269400" s="1" t="s">
        <v>85524</v>
      </c>
    </row>
    <row r="269401">
      <c r="A269401" s="1" t="s">
        <v>85525</v>
      </c>
    </row>
    <row r="269402">
      <c r="A269402" s="1" t="s">
        <v>85526</v>
      </c>
    </row>
    <row r="269403">
      <c r="A269403" s="1" t="s">
        <v>85527</v>
      </c>
    </row>
    <row r="269404">
      <c r="A269404" s="1" t="s">
        <v>85528</v>
      </c>
    </row>
    <row r="269405">
      <c r="A269405" s="1" t="s">
        <v>85529</v>
      </c>
    </row>
    <row r="269406">
      <c r="A269406" s="1" t="s">
        <v>85530</v>
      </c>
    </row>
    <row r="269407">
      <c r="A269407" s="1" t="s">
        <v>85531</v>
      </c>
    </row>
    <row r="269408">
      <c r="A269408" s="1" t="s">
        <v>85532</v>
      </c>
    </row>
    <row r="269409">
      <c r="A269409" s="1" t="s">
        <v>85533</v>
      </c>
    </row>
    <row r="269410">
      <c r="A269410" s="1" t="s">
        <v>85534</v>
      </c>
    </row>
    <row r="269411">
      <c r="A269411" s="1" t="s">
        <v>85535</v>
      </c>
    </row>
    <row r="269412">
      <c r="A269412" s="1" t="s">
        <v>85536</v>
      </c>
    </row>
    <row r="269413">
      <c r="A269413" s="1" t="s">
        <v>85537</v>
      </c>
    </row>
    <row r="269414">
      <c r="A269414" s="3" t="str">
        <f> hor A | eae a Ae Se ee</f>
        <v>#ERROR!</v>
      </c>
    </row>
    <row r="269415">
      <c r="A269415" s="1" t="s">
        <v>85538</v>
      </c>
    </row>
    <row r="269416">
      <c r="A269416" s="1" t="s">
        <v>85539</v>
      </c>
    </row>
    <row r="269417">
      <c r="A269417" s="1" t="s">
        <v>85540</v>
      </c>
    </row>
    <row r="269418">
      <c r="A269418" s="1" t="s">
        <v>85541</v>
      </c>
    </row>
    <row r="269419">
      <c r="A269419" s="1" t="s">
        <v>85542</v>
      </c>
    </row>
    <row r="269420">
      <c r="A269420" s="1" t="s">
        <v>85543</v>
      </c>
    </row>
    <row r="269421">
      <c r="A269421" s="1" t="s">
        <v>85544</v>
      </c>
    </row>
    <row r="269422">
      <c r="A269422" s="1" t="s">
        <v>85545</v>
      </c>
    </row>
    <row r="269423">
      <c r="A269423" s="1" t="s">
        <v>85546</v>
      </c>
    </row>
    <row r="269424">
      <c r="A269424" s="1" t="s">
        <v>85547</v>
      </c>
    </row>
    <row r="269425">
      <c r="A269425" s="1" t="s">
        <v>85548</v>
      </c>
    </row>
    <row r="269426">
      <c r="A269426" s="1" t="s">
        <v>85549</v>
      </c>
    </row>
    <row r="269427">
      <c r="A269427" s="1" t="s">
        <v>85550</v>
      </c>
    </row>
    <row r="269428">
      <c r="A269428" s="1" t="s">
        <v>85551</v>
      </c>
    </row>
    <row r="269429">
      <c r="A269429" s="1" t="s">
        <v>85552</v>
      </c>
    </row>
    <row r="269430">
      <c r="A269430" s="1" t="s">
        <v>85553</v>
      </c>
    </row>
    <row r="269431">
      <c r="A269431" s="1" t="s">
        <v>85554</v>
      </c>
    </row>
    <row r="269432">
      <c r="A269432" s="1" t="s">
        <v>85555</v>
      </c>
    </row>
    <row r="269433">
      <c r="A269433" s="1" t="s">
        <v>85556</v>
      </c>
    </row>
    <row r="269434">
      <c r="A269434" s="1" t="s">
        <v>85557</v>
      </c>
    </row>
    <row r="269435">
      <c r="A269435" s="1" t="s">
        <v>85558</v>
      </c>
    </row>
    <row r="269436">
      <c r="A269436" s="1" t="s">
        <v>85559</v>
      </c>
    </row>
    <row r="269437">
      <c r="A269437" s="1" t="s">
        <v>85560</v>
      </c>
    </row>
    <row r="269438">
      <c r="A269438" s="1" t="s">
        <v>85561</v>
      </c>
    </row>
    <row r="269439">
      <c r="A269439" s="1" t="s">
        <v>85562</v>
      </c>
    </row>
    <row r="269440">
      <c r="A269440" s="1" t="s">
        <v>85563</v>
      </c>
    </row>
    <row r="269441">
      <c r="A269441" s="1" t="s">
        <v>85564</v>
      </c>
    </row>
    <row r="269442">
      <c r="A269442" s="1" t="s">
        <v>85565</v>
      </c>
    </row>
    <row r="269443">
      <c r="A269443" s="1" t="s">
        <v>85566</v>
      </c>
    </row>
    <row r="269444">
      <c r="A269444" s="1" t="s">
        <v>85567</v>
      </c>
    </row>
    <row r="269445">
      <c r="A269445" s="1" t="s">
        <v>85568</v>
      </c>
    </row>
    <row r="269446">
      <c r="A269446" s="1" t="s">
        <v>85569</v>
      </c>
    </row>
    <row r="269447">
      <c r="A269447" s="1" t="s">
        <v>85570</v>
      </c>
    </row>
    <row r="269448">
      <c r="A269448" s="1" t="s">
        <v>85571</v>
      </c>
    </row>
    <row r="269449">
      <c r="A269449" s="1" t="s">
        <v>85572</v>
      </c>
    </row>
    <row r="269450">
      <c r="A269450" s="1" t="s">
        <v>85573</v>
      </c>
    </row>
    <row r="269451">
      <c r="A269451" s="1" t="s">
        <v>79426</v>
      </c>
    </row>
    <row r="269452">
      <c r="A269452" s="1" t="s">
        <v>85574</v>
      </c>
    </row>
    <row r="269453">
      <c r="A269453" s="1" t="s">
        <v>85575</v>
      </c>
    </row>
    <row r="269454">
      <c r="A269454" s="1" t="s">
        <v>85576</v>
      </c>
    </row>
    <row r="269455">
      <c r="A269455" s="1" t="s">
        <v>85577</v>
      </c>
    </row>
    <row r="269456">
      <c r="A269456" s="1" t="s">
        <v>85578</v>
      </c>
    </row>
    <row r="269457">
      <c r="A269457" s="1" t="s">
        <v>85579</v>
      </c>
    </row>
    <row r="269458">
      <c r="A269458" s="1" t="s">
        <v>22489</v>
      </c>
    </row>
    <row r="269459">
      <c r="A269459" s="1" t="s">
        <v>85580</v>
      </c>
    </row>
    <row r="269460">
      <c r="A269460" s="1" t="s">
        <v>85581</v>
      </c>
    </row>
    <row r="269461">
      <c r="A269461" s="1" t="s">
        <v>85582</v>
      </c>
    </row>
    <row r="269462">
      <c r="A269462" s="1" t="s">
        <v>85583</v>
      </c>
    </row>
    <row r="269463">
      <c r="A269463" s="1" t="s">
        <v>39695</v>
      </c>
    </row>
    <row r="269464">
      <c r="A269464" s="1" t="s">
        <v>85586</v>
      </c>
    </row>
    <row r="269465">
      <c r="A269465" s="1" t="s">
        <v>85587</v>
      </c>
    </row>
    <row r="269466">
      <c r="A269466" s="3" t="str">
        <f> SoS LOW</f>
        <v>#ERROR!</v>
      </c>
    </row>
    <row r="269467">
      <c r="A269467" s="1" t="s">
        <v>75987</v>
      </c>
    </row>
    <row r="269468">
      <c r="A269468" s="1" t="s">
        <v>85588</v>
      </c>
    </row>
    <row r="269469">
      <c r="A269469" s="1" t="s">
        <v>85589</v>
      </c>
    </row>
    <row r="269470">
      <c r="A269470" s="1" t="s">
        <v>85590</v>
      </c>
    </row>
    <row r="269471">
      <c r="A269471" s="1" t="s">
        <v>85591</v>
      </c>
    </row>
    <row r="269472">
      <c r="A269472" s="1" t="s">
        <v>85592</v>
      </c>
    </row>
    <row r="269473">
      <c r="A269473" s="1" t="s">
        <v>85593</v>
      </c>
    </row>
    <row r="269474">
      <c r="A269474" s="1" t="s">
        <v>85594</v>
      </c>
    </row>
    <row r="269475">
      <c r="A269475" s="1" t="s">
        <v>85595</v>
      </c>
    </row>
    <row r="269476">
      <c r="A269476" s="1" t="s">
        <v>85596</v>
      </c>
    </row>
    <row r="269477">
      <c r="A269477" s="1" t="s">
        <v>85597</v>
      </c>
    </row>
    <row r="269478">
      <c r="A269478" s="1" t="s">
        <v>85598</v>
      </c>
    </row>
    <row r="269479">
      <c r="A269479" s="3" t="str">
        <f> BA</f>
        <v>#NAME?</v>
      </c>
    </row>
    <row r="269480">
      <c r="A269480" s="1" t="s">
        <v>85599</v>
      </c>
    </row>
    <row r="269481">
      <c r="A269481" s="1" t="s">
        <v>85600</v>
      </c>
    </row>
    <row r="269482">
      <c r="A269482" s="1" t="s">
        <v>85601</v>
      </c>
    </row>
    <row r="269483">
      <c r="A269483" s="3" t="str">
        <f> os oa oN a SS GEN)</f>
        <v>#ERROR!</v>
      </c>
    </row>
    <row r="269484">
      <c r="A269484" s="1" t="s">
        <v>85602</v>
      </c>
    </row>
    <row r="269485">
      <c r="A269485" s="1" t="s">
        <v>85603</v>
      </c>
    </row>
    <row r="269486">
      <c r="A269486" s="1" t="s">
        <v>85604</v>
      </c>
    </row>
    <row r="269487">
      <c r="A269487" s="1" t="s">
        <v>85605</v>
      </c>
    </row>
    <row r="269488">
      <c r="A269488" s="1" t="s">
        <v>85606</v>
      </c>
    </row>
    <row r="269489">
      <c r="A269489" s="1" t="s">
        <v>85607</v>
      </c>
    </row>
    <row r="269490">
      <c r="A269490" s="1" t="s">
        <v>85608</v>
      </c>
    </row>
    <row r="269491">
      <c r="A269491" s="1" t="s">
        <v>85609</v>
      </c>
    </row>
    <row r="269492">
      <c r="A269492" s="1" t="s">
        <v>85610</v>
      </c>
    </row>
    <row r="269493">
      <c r="A269493" s="3" t="str">
        <f> 1 AN = Se SN</f>
        <v>#ERROR!</v>
      </c>
    </row>
    <row r="269494">
      <c r="A269494" s="1" t="s">
        <v>85611</v>
      </c>
    </row>
    <row r="269495">
      <c r="A269495" s="1" t="s">
        <v>85612</v>
      </c>
    </row>
    <row r="269496">
      <c r="A269496" s="1" t="s">
        <v>85613</v>
      </c>
    </row>
    <row r="269497">
      <c r="A269497" s="1" t="s">
        <v>85614</v>
      </c>
    </row>
    <row r="269498">
      <c r="A269498" s="1" t="s">
        <v>8957</v>
      </c>
    </row>
    <row r="269499">
      <c r="A269499" s="3" t="str">
        <f> eee ii Ce Sie eS Pee a</f>
        <v>#ERROR!</v>
      </c>
    </row>
    <row r="269500">
      <c r="A269500" s="1" t="s">
        <v>85615</v>
      </c>
    </row>
    <row r="269501">
      <c r="A269501" s="1" t="s">
        <v>85616</v>
      </c>
    </row>
    <row r="269502">
      <c r="A269502" s="3" t="str">
        <f> = x Ss Se cee eS Mee ay | = eS 3 pra eae ere) ae eee Fee</f>
        <v>#ERROR!</v>
      </c>
    </row>
    <row r="269503">
      <c r="A269503" s="1" t="s">
        <v>85617</v>
      </c>
    </row>
    <row r="269504">
      <c r="A269504" s="1" t="s">
        <v>85618</v>
      </c>
    </row>
    <row r="269505">
      <c r="A269505" s="1" t="s">
        <v>85619</v>
      </c>
    </row>
    <row r="269506">
      <c r="A269506" s="1" t="s">
        <v>85620</v>
      </c>
    </row>
    <row r="269507">
      <c r="A269507" s="3" t="str">
        <f>&lt; Gee ee ae PST Se Bash ee es ae</f>
        <v>#ERROR!</v>
      </c>
    </row>
    <row r="269508">
      <c r="A269508" s="1" t="s">
        <v>85621</v>
      </c>
    </row>
    <row r="269509">
      <c r="A269509" s="3" t="str">
        <f> Act ha ate oes ES ee ee a ee</f>
        <v>#ERROR!</v>
      </c>
    </row>
    <row r="269510">
      <c r="A269510" s="1" t="s">
        <v>85622</v>
      </c>
    </row>
    <row r="269511">
      <c r="A269511" s="1" t="s">
        <v>85623</v>
      </c>
    </row>
    <row r="269512">
      <c r="A269512" s="1" t="s">
        <v>85624</v>
      </c>
    </row>
    <row r="269513">
      <c r="A269513" s="1" t="s">
        <v>85625</v>
      </c>
    </row>
    <row r="269514">
      <c r="A269514" s="1" t="s">
        <v>85626</v>
      </c>
    </row>
    <row r="269515">
      <c r="A269515" s="1" t="s">
        <v>85627</v>
      </c>
    </row>
    <row r="269516">
      <c r="A269516" s="1" t="s">
        <v>85628</v>
      </c>
    </row>
    <row r="269517">
      <c r="A269517" s="1" t="s">
        <v>85629</v>
      </c>
    </row>
    <row r="269518">
      <c r="A269518" s="1" t="s">
        <v>85630</v>
      </c>
    </row>
    <row r="269519">
      <c r="A269519" s="3" t="str">
        <f> ge ap A _ ie Se ees! ae goes</f>
        <v>#ERROR!</v>
      </c>
    </row>
    <row r="269520">
      <c r="A269520" s="1" t="s">
        <v>85631</v>
      </c>
    </row>
    <row r="269521">
      <c r="A269521" s="1" t="s">
        <v>85632</v>
      </c>
    </row>
    <row r="269522">
      <c r="A269522" s="1" t="s">
        <v>85633</v>
      </c>
    </row>
    <row r="269523">
      <c r="A269523" s="1" t="s">
        <v>85634</v>
      </c>
    </row>
    <row r="269524">
      <c r="A269524" s="1" t="s">
        <v>85635</v>
      </c>
    </row>
    <row r="269525">
      <c r="A269525" s="1" t="s">
        <v>85636</v>
      </c>
    </row>
    <row r="269526">
      <c r="A269526" s="1" t="s">
        <v>85637</v>
      </c>
    </row>
    <row r="269527">
      <c r="A269527" s="3" t="str">
        <f> el Sn | 4) ee See</f>
        <v>#ERROR!</v>
      </c>
    </row>
    <row r="269528">
      <c r="A269528" s="1" t="s">
        <v>85638</v>
      </c>
    </row>
    <row r="269529">
      <c r="A269529" s="1" t="s">
        <v>85639</v>
      </c>
    </row>
    <row r="269530">
      <c r="A269530" s="1" t="s">
        <v>85640</v>
      </c>
    </row>
    <row r="269531">
      <c r="A269531" s="1" t="s">
        <v>85641</v>
      </c>
    </row>
    <row r="269532">
      <c r="A269532" s="1" t="s">
        <v>85642</v>
      </c>
    </row>
    <row r="269533">
      <c r="A269533" s="1" t="s">
        <v>85643</v>
      </c>
    </row>
    <row r="269534">
      <c r="A269534" s="1" t="s">
        <v>85644</v>
      </c>
    </row>
    <row r="269535">
      <c r="A269535" s="1" t="s">
        <v>85645</v>
      </c>
    </row>
    <row r="269536">
      <c r="A269536" s="1" t="s">
        <v>85646</v>
      </c>
    </row>
    <row r="269537">
      <c r="A269537" s="1" t="s">
        <v>85647</v>
      </c>
    </row>
    <row r="269538">
      <c r="A269538" s="1" t="s">
        <v>85648</v>
      </c>
    </row>
    <row r="269539">
      <c r="A269539" s="1" t="s">
        <v>85649</v>
      </c>
    </row>
    <row r="269540">
      <c r="A269540" s="1" t="s">
        <v>85650</v>
      </c>
    </row>
    <row r="269541">
      <c r="A269541" s="1" t="s">
        <v>85651</v>
      </c>
    </row>
    <row r="269542">
      <c r="A269542" s="1" t="s">
        <v>85652</v>
      </c>
    </row>
    <row r="269543">
      <c r="A269543" s="1" t="s">
        <v>85653</v>
      </c>
    </row>
    <row r="269544">
      <c r="A269544" s="1" t="s">
        <v>85654</v>
      </c>
    </row>
    <row r="269545">
      <c r="A269545" s="1" t="s">
        <v>85655</v>
      </c>
    </row>
    <row r="269546">
      <c r="A269546" s="1" t="s">
        <v>85656</v>
      </c>
    </row>
    <row r="269547">
      <c r="A269547" s="1" t="s">
        <v>85657</v>
      </c>
    </row>
    <row r="269548">
      <c r="A269548" s="1" t="s">
        <v>85658</v>
      </c>
    </row>
    <row r="269549">
      <c r="A269549" s="1" t="s">
        <v>85659</v>
      </c>
    </row>
    <row r="269550">
      <c r="A269550" s="1" t="s">
        <v>85660</v>
      </c>
    </row>
    <row r="269551">
      <c r="A269551" s="1" t="s">
        <v>85661</v>
      </c>
    </row>
    <row r="269552">
      <c r="A269552" s="1" t="s">
        <v>85662</v>
      </c>
    </row>
    <row r="269553">
      <c r="A269553" s="1" t="s">
        <v>85663</v>
      </c>
    </row>
    <row r="269554">
      <c r="A269554" s="1" t="s">
        <v>85664</v>
      </c>
    </row>
    <row r="269555">
      <c r="A269555" s="1" t="s">
        <v>85665</v>
      </c>
    </row>
    <row r="269556">
      <c r="A269556" s="1" t="s">
        <v>85666</v>
      </c>
    </row>
    <row r="269557">
      <c r="A269557" s="3" t="str">
        <f> = = wee : f</f>
        <v>#ERROR!</v>
      </c>
    </row>
    <row r="269558">
      <c r="A269558" s="1" t="s">
        <v>85667</v>
      </c>
    </row>
    <row r="269559">
      <c r="A269559" s="1" t="s">
        <v>85668</v>
      </c>
    </row>
    <row r="269560">
      <c r="A269560" s="1" t="s">
        <v>85669</v>
      </c>
    </row>
    <row r="269561">
      <c r="A269561" s="1" t="s">
        <v>85670</v>
      </c>
    </row>
    <row r="269562">
      <c r="A269562" s="1" t="s">
        <v>85671</v>
      </c>
    </row>
    <row r="269563">
      <c r="A269563" s="1" t="s">
        <v>85672</v>
      </c>
    </row>
    <row r="269564">
      <c r="A269564" s="1" t="s">
        <v>85673</v>
      </c>
    </row>
    <row r="269565">
      <c r="A269565" s="1" t="s">
        <v>85674</v>
      </c>
    </row>
    <row r="269566">
      <c r="A269566" s="1" t="s">
        <v>85675</v>
      </c>
    </row>
    <row r="269567">
      <c r="A269567" s="1" t="s">
        <v>85676</v>
      </c>
    </row>
    <row r="269568">
      <c r="A269568" s="1" t="s">
        <v>85677</v>
      </c>
    </row>
    <row r="269569">
      <c r="A269569" s="1" t="s">
        <v>85678</v>
      </c>
    </row>
    <row r="269570">
      <c r="A269570" s="1" t="s">
        <v>85679</v>
      </c>
    </row>
    <row r="269571">
      <c r="A269571" s="1" t="s">
        <v>85680</v>
      </c>
    </row>
    <row r="269572">
      <c r="A269572" s="3" t="str">
        <f> SoS LOW</f>
        <v>#ERROR!</v>
      </c>
    </row>
    <row r="269573">
      <c r="A269573" s="1" t="s">
        <v>75987</v>
      </c>
    </row>
    <row r="269574">
      <c r="A269574" s="1" t="s">
        <v>85588</v>
      </c>
    </row>
    <row r="269575">
      <c r="A269575" s="1" t="s">
        <v>85589</v>
      </c>
    </row>
    <row r="269576">
      <c r="A269576" s="1" t="s">
        <v>85590</v>
      </c>
    </row>
    <row r="269577">
      <c r="A269577" s="1" t="s">
        <v>85591</v>
      </c>
    </row>
    <row r="269578">
      <c r="A269578" s="1" t="s">
        <v>85592</v>
      </c>
    </row>
    <row r="269579">
      <c r="A269579" s="1" t="s">
        <v>85593</v>
      </c>
    </row>
    <row r="269580">
      <c r="A269580" s="1" t="s">
        <v>85594</v>
      </c>
    </row>
    <row r="269581">
      <c r="A269581" s="1" t="s">
        <v>85595</v>
      </c>
    </row>
    <row r="269582">
      <c r="A269582" s="1" t="s">
        <v>85596</v>
      </c>
    </row>
    <row r="269583">
      <c r="A269583" s="1" t="s">
        <v>85597</v>
      </c>
    </row>
    <row r="269584">
      <c r="A269584" s="1" t="s">
        <v>85598</v>
      </c>
    </row>
    <row r="269585">
      <c r="A269585" s="3" t="str">
        <f> BA</f>
        <v>#NAME?</v>
      </c>
    </row>
    <row r="269586">
      <c r="A269586" s="1" t="s">
        <v>85599</v>
      </c>
    </row>
    <row r="269587">
      <c r="A269587" s="1" t="s">
        <v>85600</v>
      </c>
    </row>
    <row r="269588">
      <c r="A269588" s="1" t="s">
        <v>85601</v>
      </c>
    </row>
    <row r="269589">
      <c r="A269589" s="3" t="str">
        <f> os oa oN a SS GEN)</f>
        <v>#ERROR!</v>
      </c>
    </row>
    <row r="269590">
      <c r="A269590" s="1" t="s">
        <v>85602</v>
      </c>
    </row>
    <row r="269591">
      <c r="A269591" s="1" t="s">
        <v>85603</v>
      </c>
    </row>
    <row r="269592">
      <c r="A269592" s="1" t="s">
        <v>85604</v>
      </c>
    </row>
    <row r="269593">
      <c r="A269593" s="1" t="s">
        <v>85605</v>
      </c>
    </row>
    <row r="269594">
      <c r="A269594" s="1" t="s">
        <v>85606</v>
      </c>
    </row>
    <row r="269595">
      <c r="A269595" s="1" t="s">
        <v>85607</v>
      </c>
    </row>
    <row r="269596">
      <c r="A269596" s="1" t="s">
        <v>85608</v>
      </c>
    </row>
    <row r="269597">
      <c r="A269597" s="1" t="s">
        <v>85609</v>
      </c>
    </row>
    <row r="269598">
      <c r="A269598" s="1" t="s">
        <v>85610</v>
      </c>
    </row>
    <row r="269599">
      <c r="A269599" s="3" t="str">
        <f> 1 AN = Se SN</f>
        <v>#ERROR!</v>
      </c>
    </row>
    <row r="269600">
      <c r="A269600" s="1" t="s">
        <v>85611</v>
      </c>
    </row>
    <row r="269601">
      <c r="A269601" s="1" t="s">
        <v>85612</v>
      </c>
    </row>
    <row r="269602">
      <c r="A269602" s="1" t="s">
        <v>85613</v>
      </c>
    </row>
    <row r="269603">
      <c r="A269603" s="1" t="s">
        <v>85614</v>
      </c>
    </row>
    <row r="269604">
      <c r="A269604" s="3" t="str">
        <f> eee ii Ce Sie eS Pee a</f>
        <v>#ERROR!</v>
      </c>
    </row>
    <row r="269605">
      <c r="A269605" s="1" t="s">
        <v>85615</v>
      </c>
    </row>
    <row r="269606">
      <c r="A269606" s="1" t="s">
        <v>85616</v>
      </c>
    </row>
    <row r="269607">
      <c r="A269607" s="3" t="str">
        <f> = x Ss Se cee eS Mee ay | = eS 3 pra eae ere) ae eee Fee</f>
        <v>#ERROR!</v>
      </c>
    </row>
    <row r="269608">
      <c r="A269608" s="1" t="s">
        <v>85617</v>
      </c>
    </row>
    <row r="269609">
      <c r="A269609" s="1" t="s">
        <v>85618</v>
      </c>
    </row>
    <row r="269610">
      <c r="A269610" s="1" t="s">
        <v>85619</v>
      </c>
    </row>
    <row r="269611">
      <c r="A269611" s="1" t="s">
        <v>85620</v>
      </c>
    </row>
    <row r="269612">
      <c r="A269612" s="3" t="str">
        <f>&lt; Gee ee ae PST Se Bash ee es ae</f>
        <v>#ERROR!</v>
      </c>
    </row>
    <row r="269613">
      <c r="A269613" s="1" t="s">
        <v>85621</v>
      </c>
    </row>
    <row r="269614">
      <c r="A269614" s="3" t="str">
        <f> Act ha ate oes ES ee ee a ee</f>
        <v>#ERROR!</v>
      </c>
    </row>
    <row r="269615">
      <c r="A269615" s="1" t="s">
        <v>85622</v>
      </c>
    </row>
    <row r="269616">
      <c r="A269616" s="1" t="s">
        <v>85623</v>
      </c>
    </row>
    <row r="269617">
      <c r="A269617" s="1" t="s">
        <v>85624</v>
      </c>
    </row>
    <row r="269618">
      <c r="A269618" s="1" t="s">
        <v>85625</v>
      </c>
    </row>
    <row r="269619">
      <c r="A269619" s="1" t="s">
        <v>85626</v>
      </c>
    </row>
    <row r="269620">
      <c r="A269620" s="1" t="s">
        <v>85627</v>
      </c>
    </row>
    <row r="269621">
      <c r="A269621" s="1" t="s">
        <v>85628</v>
      </c>
    </row>
    <row r="269622">
      <c r="A269622" s="1" t="s">
        <v>85629</v>
      </c>
    </row>
    <row r="269623">
      <c r="A269623" s="1" t="s">
        <v>85630</v>
      </c>
    </row>
    <row r="269624">
      <c r="A269624" s="3" t="str">
        <f> ge ap A _ ie Se ees! ae goes</f>
        <v>#ERROR!</v>
      </c>
    </row>
    <row r="269625">
      <c r="A269625" s="1" t="s">
        <v>85631</v>
      </c>
    </row>
    <row r="269626">
      <c r="A269626" s="1" t="s">
        <v>85632</v>
      </c>
    </row>
    <row r="269627">
      <c r="A269627" s="1" t="s">
        <v>85633</v>
      </c>
    </row>
    <row r="269628">
      <c r="A269628" s="1" t="s">
        <v>85634</v>
      </c>
    </row>
    <row r="269629">
      <c r="A269629" s="1" t="s">
        <v>85635</v>
      </c>
    </row>
    <row r="269630">
      <c r="A269630" s="1" t="s">
        <v>85636</v>
      </c>
    </row>
    <row r="269631">
      <c r="A269631" s="1" t="s">
        <v>85637</v>
      </c>
    </row>
    <row r="269632">
      <c r="A269632" s="3" t="str">
        <f> el Sn | 4) ee See</f>
        <v>#ERROR!</v>
      </c>
    </row>
    <row r="269633">
      <c r="A269633" s="1" t="s">
        <v>85638</v>
      </c>
    </row>
    <row r="269634">
      <c r="A269634" s="1" t="s">
        <v>85639</v>
      </c>
    </row>
    <row r="269635">
      <c r="A269635" s="1" t="s">
        <v>85640</v>
      </c>
    </row>
    <row r="269636">
      <c r="A269636" s="1" t="s">
        <v>85641</v>
      </c>
    </row>
    <row r="269637">
      <c r="A269637" s="1" t="s">
        <v>85642</v>
      </c>
    </row>
    <row r="269638">
      <c r="A269638" s="1" t="s">
        <v>85681</v>
      </c>
    </row>
    <row r="269639">
      <c r="A269639" s="1" t="s">
        <v>85644</v>
      </c>
    </row>
    <row r="269640">
      <c r="A269640" s="1" t="s">
        <v>85645</v>
      </c>
    </row>
    <row r="269641">
      <c r="A269641" s="1" t="s">
        <v>85646</v>
      </c>
    </row>
    <row r="269642">
      <c r="A269642" s="1" t="s">
        <v>85682</v>
      </c>
    </row>
    <row r="269643">
      <c r="A269643" s="1" t="s">
        <v>85648</v>
      </c>
    </row>
    <row r="269644">
      <c r="A269644" s="1" t="s">
        <v>85649</v>
      </c>
    </row>
    <row r="269645">
      <c r="A269645" s="1" t="s">
        <v>85650</v>
      </c>
    </row>
    <row r="269646">
      <c r="A269646" s="1" t="s">
        <v>85651</v>
      </c>
    </row>
    <row r="269647">
      <c r="A269647" s="1" t="s">
        <v>85652</v>
      </c>
    </row>
    <row r="269648">
      <c r="A269648" s="1" t="s">
        <v>85653</v>
      </c>
    </row>
    <row r="269649">
      <c r="A269649" s="1" t="s">
        <v>85654</v>
      </c>
    </row>
    <row r="269650">
      <c r="A269650" s="1" t="s">
        <v>85655</v>
      </c>
    </row>
    <row r="269651">
      <c r="A269651" s="1" t="s">
        <v>85656</v>
      </c>
    </row>
    <row r="269652">
      <c r="A269652" s="1" t="s">
        <v>85657</v>
      </c>
    </row>
    <row r="269653">
      <c r="A269653" s="1" t="s">
        <v>85658</v>
      </c>
    </row>
    <row r="269654">
      <c r="A269654" s="1" t="s">
        <v>85659</v>
      </c>
    </row>
    <row r="269655">
      <c r="A269655" s="1" t="s">
        <v>85660</v>
      </c>
    </row>
    <row r="269656">
      <c r="A269656" s="1" t="s">
        <v>85661</v>
      </c>
    </row>
    <row r="269657">
      <c r="A269657" s="1" t="s">
        <v>85662</v>
      </c>
    </row>
    <row r="269658">
      <c r="A269658" s="1" t="s">
        <v>85663</v>
      </c>
    </row>
    <row r="269659">
      <c r="A269659" s="1" t="s">
        <v>85664</v>
      </c>
    </row>
    <row r="269660">
      <c r="A269660" s="1" t="s">
        <v>85665</v>
      </c>
    </row>
    <row r="269661">
      <c r="A269661" s="1" t="s">
        <v>85666</v>
      </c>
    </row>
    <row r="269662">
      <c r="A269662" s="3" t="str">
        <f> = = wee : f</f>
        <v>#ERROR!</v>
      </c>
    </row>
    <row r="269663">
      <c r="A269663" s="1" t="s">
        <v>85667</v>
      </c>
    </row>
    <row r="269664">
      <c r="A269664" s="1" t="s">
        <v>85668</v>
      </c>
    </row>
    <row r="269665">
      <c r="A269665" s="1" t="s">
        <v>85669</v>
      </c>
    </row>
    <row r="269666">
      <c r="A269666" s="1" t="s">
        <v>85670</v>
      </c>
    </row>
    <row r="269667">
      <c r="A269667" s="1" t="s">
        <v>85671</v>
      </c>
    </row>
    <row r="269668">
      <c r="A269668" s="1" t="s">
        <v>85672</v>
      </c>
    </row>
    <row r="269669">
      <c r="A269669" s="1" t="s">
        <v>85673</v>
      </c>
    </row>
    <row r="269670">
      <c r="A269670" s="1" t="s">
        <v>85674</v>
      </c>
    </row>
    <row r="269671">
      <c r="A269671" s="1" t="s">
        <v>85675</v>
      </c>
    </row>
    <row r="269672">
      <c r="A269672" s="1" t="s">
        <v>85676</v>
      </c>
    </row>
    <row r="269673">
      <c r="A269673" s="1" t="s">
        <v>85677</v>
      </c>
    </row>
    <row r="269674">
      <c r="A269674" s="1" t="s">
        <v>85678</v>
      </c>
    </row>
    <row r="269675">
      <c r="A269675" s="1" t="s">
        <v>85683</v>
      </c>
    </row>
    <row r="269676">
      <c r="A269676" s="1" t="s">
        <v>85684</v>
      </c>
    </row>
    <row r="269677">
      <c r="A269677" s="1" t="s">
        <v>85685</v>
      </c>
    </row>
    <row r="269678">
      <c r="A269678" s="1" t="s">
        <v>85686</v>
      </c>
    </row>
    <row r="269679">
      <c r="A269679" s="1" t="s">
        <v>85687</v>
      </c>
    </row>
    <row r="269680">
      <c r="A269680" s="1" t="s">
        <v>85688</v>
      </c>
    </row>
    <row r="269681">
      <c r="A269681" s="1" t="s">
        <v>85689</v>
      </c>
    </row>
    <row r="269682">
      <c r="A269682" s="1" t="s">
        <v>85690</v>
      </c>
    </row>
    <row r="269683">
      <c r="A269683" s="1" t="s">
        <v>85691</v>
      </c>
    </row>
    <row r="269684">
      <c r="A269684" s="1" t="s">
        <v>85692</v>
      </c>
    </row>
    <row r="269685">
      <c r="A269685" s="1" t="s">
        <v>85693</v>
      </c>
    </row>
    <row r="269686">
      <c r="A269686" s="1" t="s">
        <v>85694</v>
      </c>
    </row>
    <row r="269687">
      <c r="A269687" s="1" t="s">
        <v>85695</v>
      </c>
    </row>
    <row r="269688">
      <c r="A269688" s="1" t="s">
        <v>85696</v>
      </c>
    </row>
    <row r="269689">
      <c r="A269689" s="1" t="s">
        <v>85697</v>
      </c>
    </row>
    <row r="269690">
      <c r="A269690" s="1" t="s">
        <v>85698</v>
      </c>
    </row>
    <row r="269691">
      <c r="A269691" s="1" t="s">
        <v>85699</v>
      </c>
    </row>
    <row r="269692">
      <c r="A269692" s="1" t="s">
        <v>85700</v>
      </c>
    </row>
    <row r="269693">
      <c r="A269693" s="1" t="s">
        <v>85701</v>
      </c>
    </row>
    <row r="269694">
      <c r="A269694" s="1" t="s">
        <v>85702</v>
      </c>
    </row>
    <row r="269695">
      <c r="A269695" s="1" t="s">
        <v>85703</v>
      </c>
    </row>
    <row r="269696">
      <c r="A269696" s="1" t="s">
        <v>85704</v>
      </c>
    </row>
    <row r="269697">
      <c r="A269697" s="1" t="s">
        <v>85705</v>
      </c>
    </row>
    <row r="269698">
      <c r="A269698" s="1" t="s">
        <v>85706</v>
      </c>
    </row>
    <row r="269699">
      <c r="A269699" s="1" t="s">
        <v>85707</v>
      </c>
    </row>
    <row r="269700">
      <c r="A269700" s="1" t="s">
        <v>85708</v>
      </c>
    </row>
    <row r="269701">
      <c r="A269701" s="1" t="s">
        <v>85709</v>
      </c>
    </row>
    <row r="269702">
      <c r="A269702" s="1" t="s">
        <v>39916</v>
      </c>
    </row>
    <row r="269703">
      <c r="A269703" s="1" t="s">
        <v>85710</v>
      </c>
    </row>
    <row r="269704">
      <c r="A269704" s="1" t="s">
        <v>1208</v>
      </c>
    </row>
    <row r="269705">
      <c r="A269705" s="1" t="s">
        <v>85711</v>
      </c>
    </row>
    <row r="269706">
      <c r="A269706" s="1" t="s">
        <v>85712</v>
      </c>
    </row>
    <row r="269707">
      <c r="A269707" s="1" t="s">
        <v>85713</v>
      </c>
    </row>
    <row r="269708">
      <c r="A269708" s="1" t="s">
        <v>85714</v>
      </c>
    </row>
    <row r="269709">
      <c r="A269709" s="1" t="s">
        <v>85715</v>
      </c>
    </row>
    <row r="269710">
      <c r="A269710" s="1" t="s">
        <v>85716</v>
      </c>
    </row>
    <row r="269711">
      <c r="A269711" s="1" t="s">
        <v>85717</v>
      </c>
    </row>
    <row r="269712">
      <c r="A269712" s="1" t="s">
        <v>85718</v>
      </c>
    </row>
    <row r="269713">
      <c r="A269713" s="1" t="s">
        <v>85719</v>
      </c>
    </row>
    <row r="269714">
      <c r="A269714" s="1" t="s">
        <v>85720</v>
      </c>
    </row>
    <row r="269715">
      <c r="A269715" s="1" t="s">
        <v>85721</v>
      </c>
    </row>
    <row r="269716">
      <c r="A269716" s="1" t="s">
        <v>85722</v>
      </c>
    </row>
    <row r="269717">
      <c r="A269717" s="1" t="s">
        <v>85723</v>
      </c>
    </row>
    <row r="269718">
      <c r="A269718" s="1" t="s">
        <v>85724</v>
      </c>
    </row>
    <row r="269719">
      <c r="A269719" s="1" t="s">
        <v>85725</v>
      </c>
    </row>
    <row r="269720">
      <c r="A269720" s="1" t="s">
        <v>85726</v>
      </c>
    </row>
    <row r="269721">
      <c r="A269721" s="1" t="s">
        <v>85727</v>
      </c>
    </row>
    <row r="269722">
      <c r="A269722" s="1" t="s">
        <v>85728</v>
      </c>
    </row>
    <row r="269723">
      <c r="A269723" s="1" t="s">
        <v>85729</v>
      </c>
    </row>
    <row r="269724">
      <c r="A269724" s="1" t="s">
        <v>85730</v>
      </c>
    </row>
    <row r="269725">
      <c r="A269725" s="1" t="s">
        <v>85731</v>
      </c>
    </row>
    <row r="269726">
      <c r="A269726" s="1" t="s">
        <v>85732</v>
      </c>
    </row>
    <row r="269727">
      <c r="A269727" s="1" t="s">
        <v>85733</v>
      </c>
    </row>
    <row r="269728">
      <c r="A269728" s="1" t="s">
        <v>85734</v>
      </c>
    </row>
    <row r="269729">
      <c r="A269729" s="1" t="s">
        <v>85735</v>
      </c>
    </row>
    <row r="269730">
      <c r="A269730" s="1" t="s">
        <v>85736</v>
      </c>
    </row>
    <row r="269731">
      <c r="A269731" s="1" t="s">
        <v>85737</v>
      </c>
    </row>
    <row r="269732">
      <c r="A269732" s="1" t="s">
        <v>85738</v>
      </c>
    </row>
    <row r="269733">
      <c r="A269733" s="1" t="s">
        <v>85739</v>
      </c>
    </row>
    <row r="269734">
      <c r="A269734" s="1" t="s">
        <v>85740</v>
      </c>
    </row>
    <row r="269735">
      <c r="A269735" s="1" t="s">
        <v>85741</v>
      </c>
    </row>
    <row r="269736">
      <c r="A269736" s="1" t="s">
        <v>85742</v>
      </c>
    </row>
    <row r="269737">
      <c r="A269737" s="1" t="s">
        <v>85743</v>
      </c>
    </row>
    <row r="269738">
      <c r="A269738" s="1" t="s">
        <v>85744</v>
      </c>
    </row>
    <row r="269739">
      <c r="A269739" s="1" t="s">
        <v>85745</v>
      </c>
    </row>
    <row r="269740">
      <c r="A269740" s="1" t="s">
        <v>85746</v>
      </c>
    </row>
    <row r="269741">
      <c r="A269741" s="1" t="s">
        <v>85747</v>
      </c>
    </row>
    <row r="269742">
      <c r="A269742" s="1" t="s">
        <v>85748</v>
      </c>
    </row>
    <row r="269743">
      <c r="A269743" s="1" t="s">
        <v>85685</v>
      </c>
    </row>
    <row r="269744">
      <c r="A269744" s="1" t="s">
        <v>85686</v>
      </c>
    </row>
    <row r="269745">
      <c r="A269745" s="1" t="s">
        <v>85687</v>
      </c>
    </row>
    <row r="269746">
      <c r="A269746" s="1" t="s">
        <v>85688</v>
      </c>
    </row>
    <row r="269747">
      <c r="A269747" s="1" t="s">
        <v>85689</v>
      </c>
    </row>
    <row r="269748">
      <c r="A269748" s="1" t="s">
        <v>85690</v>
      </c>
    </row>
    <row r="269749">
      <c r="A269749" s="1" t="s">
        <v>85691</v>
      </c>
    </row>
    <row r="269750">
      <c r="A269750" s="1" t="s">
        <v>85692</v>
      </c>
    </row>
    <row r="269751">
      <c r="A269751" s="1" t="s">
        <v>85693</v>
      </c>
    </row>
    <row r="269752">
      <c r="A269752" s="1" t="s">
        <v>85694</v>
      </c>
    </row>
    <row r="269753">
      <c r="A269753" s="1" t="s">
        <v>85695</v>
      </c>
    </row>
    <row r="269754">
      <c r="A269754" s="1" t="s">
        <v>85696</v>
      </c>
    </row>
    <row r="269755">
      <c r="A269755" s="1" t="s">
        <v>85697</v>
      </c>
    </row>
    <row r="269756">
      <c r="A269756" s="1" t="s">
        <v>85698</v>
      </c>
    </row>
    <row r="269757">
      <c r="A269757" s="1" t="s">
        <v>85699</v>
      </c>
    </row>
    <row r="269758">
      <c r="A269758" s="1" t="s">
        <v>85700</v>
      </c>
    </row>
    <row r="269759">
      <c r="A269759" s="1" t="s">
        <v>85701</v>
      </c>
    </row>
    <row r="269760">
      <c r="A269760" s="1" t="s">
        <v>85702</v>
      </c>
    </row>
    <row r="269761">
      <c r="A269761" s="1" t="s">
        <v>85703</v>
      </c>
    </row>
    <row r="269762">
      <c r="A269762" s="1" t="s">
        <v>85704</v>
      </c>
    </row>
    <row r="269763">
      <c r="A269763" s="1" t="s">
        <v>85705</v>
      </c>
    </row>
    <row r="269764">
      <c r="A269764" s="1" t="s">
        <v>85706</v>
      </c>
    </row>
    <row r="269765">
      <c r="A269765" s="1" t="s">
        <v>85707</v>
      </c>
    </row>
    <row r="269766">
      <c r="A269766" s="1" t="s">
        <v>85708</v>
      </c>
    </row>
    <row r="269767">
      <c r="A269767" s="1" t="s">
        <v>85709</v>
      </c>
    </row>
    <row r="269768">
      <c r="A269768" s="1" t="s">
        <v>39916</v>
      </c>
    </row>
    <row r="269769">
      <c r="A269769" s="1" t="s">
        <v>85710</v>
      </c>
    </row>
    <row r="269770">
      <c r="A269770" s="1" t="s">
        <v>85711</v>
      </c>
    </row>
    <row r="269771">
      <c r="A269771" s="1" t="s">
        <v>85712</v>
      </c>
    </row>
    <row r="269772">
      <c r="A269772" s="1" t="s">
        <v>85713</v>
      </c>
    </row>
    <row r="269773">
      <c r="A269773" s="1" t="s">
        <v>85714</v>
      </c>
    </row>
    <row r="269774">
      <c r="A269774" s="1" t="s">
        <v>85715</v>
      </c>
    </row>
    <row r="269775">
      <c r="A269775" s="1" t="s">
        <v>85716</v>
      </c>
    </row>
    <row r="269776">
      <c r="A269776" s="1" t="s">
        <v>85717</v>
      </c>
    </row>
    <row r="269777">
      <c r="A269777" s="1" t="s">
        <v>85718</v>
      </c>
    </row>
    <row r="269778">
      <c r="A269778" s="1" t="s">
        <v>85719</v>
      </c>
    </row>
    <row r="269779">
      <c r="A269779" s="1" t="s">
        <v>85720</v>
      </c>
    </row>
    <row r="269780">
      <c r="A269780" s="1" t="s">
        <v>85721</v>
      </c>
    </row>
    <row r="269781">
      <c r="A269781" s="1" t="s">
        <v>85722</v>
      </c>
    </row>
    <row r="269782">
      <c r="A269782" s="1" t="s">
        <v>85723</v>
      </c>
    </row>
    <row r="269783">
      <c r="A269783" s="1" t="s">
        <v>85724</v>
      </c>
    </row>
    <row r="269784">
      <c r="A269784" s="1" t="s">
        <v>85725</v>
      </c>
    </row>
    <row r="269785">
      <c r="A269785" s="1" t="s">
        <v>85726</v>
      </c>
    </row>
    <row r="269786">
      <c r="A269786" s="1" t="s">
        <v>85727</v>
      </c>
    </row>
    <row r="269787">
      <c r="A269787" s="1" t="s">
        <v>85728</v>
      </c>
    </row>
    <row r="269788">
      <c r="A269788" s="1" t="s">
        <v>85729</v>
      </c>
    </row>
    <row r="269789">
      <c r="A269789" s="1" t="s">
        <v>85730</v>
      </c>
    </row>
    <row r="269790">
      <c r="A269790" s="1" t="s">
        <v>85731</v>
      </c>
    </row>
    <row r="269791">
      <c r="A269791" s="1" t="s">
        <v>85732</v>
      </c>
    </row>
    <row r="269792">
      <c r="A269792" s="1" t="s">
        <v>85733</v>
      </c>
    </row>
    <row r="269793">
      <c r="A269793" s="1" t="s">
        <v>85734</v>
      </c>
    </row>
    <row r="269794">
      <c r="A269794" s="1" t="s">
        <v>85735</v>
      </c>
    </row>
    <row r="269795">
      <c r="A269795" s="1" t="s">
        <v>85736</v>
      </c>
    </row>
    <row r="269796">
      <c r="A269796" s="1" t="s">
        <v>85737</v>
      </c>
    </row>
    <row r="269797">
      <c r="A269797" s="1" t="s">
        <v>85738</v>
      </c>
    </row>
    <row r="269798">
      <c r="A269798" s="1" t="s">
        <v>85739</v>
      </c>
    </row>
    <row r="269799">
      <c r="A269799" s="1" t="s">
        <v>85740</v>
      </c>
    </row>
    <row r="269800">
      <c r="A269800" s="1" t="s">
        <v>85741</v>
      </c>
    </row>
    <row r="269801">
      <c r="A269801" s="1" t="s">
        <v>85742</v>
      </c>
    </row>
    <row r="269802">
      <c r="A269802" s="1" t="s">
        <v>85743</v>
      </c>
    </row>
    <row r="269803">
      <c r="A269803" s="1" t="s">
        <v>85744</v>
      </c>
    </row>
    <row r="269804">
      <c r="A269804" s="1" t="s">
        <v>85745</v>
      </c>
    </row>
    <row r="269805">
      <c r="A269805" s="1" t="s">
        <v>85746</v>
      </c>
    </row>
    <row r="269806">
      <c r="A269806" s="1" t="s">
        <v>85747</v>
      </c>
    </row>
    <row r="269807">
      <c r="A269807" s="1" t="s">
        <v>85749</v>
      </c>
    </row>
    <row r="269808">
      <c r="A269808" s="1" t="s">
        <v>85750</v>
      </c>
    </row>
    <row r="269809">
      <c r="A269809" s="1" t="s">
        <v>85751</v>
      </c>
    </row>
    <row r="269810">
      <c r="A269810" s="1" t="s">
        <v>85752</v>
      </c>
    </row>
    <row r="269811">
      <c r="A269811" s="1" t="s">
        <v>47495</v>
      </c>
    </row>
    <row r="269812">
      <c r="A269812" s="1" t="s">
        <v>85753</v>
      </c>
    </row>
    <row r="269813">
      <c r="A269813" s="1" t="s">
        <v>85754</v>
      </c>
    </row>
    <row r="269814">
      <c r="A269814" s="1" t="s">
        <v>85755</v>
      </c>
    </row>
    <row r="269815">
      <c r="A269815" s="1" t="s">
        <v>85756</v>
      </c>
    </row>
    <row r="269816">
      <c r="A269816" s="1" t="s">
        <v>85757</v>
      </c>
    </row>
    <row r="269817">
      <c r="A269817" s="1" t="s">
        <v>85758</v>
      </c>
    </row>
    <row r="269818">
      <c r="A269818" s="1" t="s">
        <v>85759</v>
      </c>
    </row>
    <row r="269819">
      <c r="A269819" s="1" t="s">
        <v>85760</v>
      </c>
    </row>
    <row r="269820">
      <c r="A269820" s="1" t="s">
        <v>45789</v>
      </c>
    </row>
    <row r="269821">
      <c r="A269821" s="1" t="s">
        <v>85761</v>
      </c>
    </row>
    <row r="269822">
      <c r="A269822" s="1" t="s">
        <v>85762</v>
      </c>
    </row>
    <row r="269823">
      <c r="A269823" s="1" t="s">
        <v>85763</v>
      </c>
    </row>
    <row r="269824">
      <c r="A269824" s="1" t="s">
        <v>85764</v>
      </c>
    </row>
    <row r="269825">
      <c r="A269825" s="1" t="s">
        <v>85765</v>
      </c>
    </row>
    <row r="269826">
      <c r="A269826" s="1" t="s">
        <v>85766</v>
      </c>
    </row>
    <row r="269827">
      <c r="A269827" s="1" t="s">
        <v>85767</v>
      </c>
    </row>
    <row r="269828">
      <c r="A269828" s="1" t="s">
        <v>85768</v>
      </c>
    </row>
    <row r="269829">
      <c r="A269829" s="1" t="s">
        <v>85769</v>
      </c>
    </row>
    <row r="269830">
      <c r="A269830" s="1" t="s">
        <v>85770</v>
      </c>
    </row>
    <row r="269831">
      <c r="A269831" s="1" t="s">
        <v>85771</v>
      </c>
    </row>
    <row r="269832">
      <c r="A269832" s="1" t="s">
        <v>85772</v>
      </c>
    </row>
    <row r="269833">
      <c r="A269833" s="1" t="s">
        <v>35946</v>
      </c>
    </row>
    <row r="269834">
      <c r="A269834" s="1" t="s">
        <v>85773</v>
      </c>
    </row>
    <row r="269835">
      <c r="A269835" s="1" t="s">
        <v>85774</v>
      </c>
    </row>
    <row r="269836">
      <c r="A269836" s="1" t="s">
        <v>85775</v>
      </c>
    </row>
    <row r="269837">
      <c r="A269837" s="1" t="s">
        <v>85776</v>
      </c>
    </row>
    <row r="269838">
      <c r="A269838" s="1" t="s">
        <v>85777</v>
      </c>
    </row>
    <row r="269839">
      <c r="A269839" s="1" t="s">
        <v>85778</v>
      </c>
    </row>
    <row r="269840">
      <c r="A269840" s="1" t="s">
        <v>85779</v>
      </c>
    </row>
    <row r="269841">
      <c r="A269841" s="1" t="s">
        <v>85780</v>
      </c>
    </row>
    <row r="269842">
      <c r="A269842" s="1" t="s">
        <v>85781</v>
      </c>
    </row>
    <row r="269843">
      <c r="A269843" s="1" t="s">
        <v>85782</v>
      </c>
    </row>
    <row r="269844">
      <c r="A269844" s="1" t="s">
        <v>85783</v>
      </c>
    </row>
    <row r="269845">
      <c r="A269845" s="1" t="s">
        <v>85784</v>
      </c>
    </row>
    <row r="269846">
      <c r="A269846" s="1" t="s">
        <v>85785</v>
      </c>
    </row>
    <row r="269847">
      <c r="A269847" s="1" t="s">
        <v>85786</v>
      </c>
    </row>
    <row r="269848">
      <c r="A269848" s="1" t="s">
        <v>85787</v>
      </c>
    </row>
    <row r="269849">
      <c r="A269849" s="1" t="s">
        <v>85788</v>
      </c>
    </row>
    <row r="269850">
      <c r="A269850" s="1" t="s">
        <v>85789</v>
      </c>
    </row>
    <row r="269851">
      <c r="A269851" s="1" t="s">
        <v>85790</v>
      </c>
    </row>
    <row r="269852">
      <c r="A269852" s="1" t="s">
        <v>85791</v>
      </c>
    </row>
    <row r="269853">
      <c r="A269853" s="1" t="s">
        <v>85792</v>
      </c>
    </row>
    <row r="269854">
      <c r="A269854" s="1" t="s">
        <v>85793</v>
      </c>
    </row>
    <row r="269855">
      <c r="A269855" s="1" t="s">
        <v>27986</v>
      </c>
    </row>
    <row r="269856">
      <c r="A269856" s="1" t="s">
        <v>85794</v>
      </c>
    </row>
    <row r="269857">
      <c r="A269857" s="1" t="s">
        <v>85795</v>
      </c>
    </row>
    <row r="269858">
      <c r="A269858" s="1" t="s">
        <v>70798</v>
      </c>
    </row>
    <row r="269859">
      <c r="A269859" s="1" t="s">
        <v>85796</v>
      </c>
    </row>
    <row r="269860">
      <c r="A269860" s="1" t="s">
        <v>85797</v>
      </c>
    </row>
    <row r="269861">
      <c r="A269861" s="1" t="s">
        <v>85798</v>
      </c>
    </row>
    <row r="269862">
      <c r="A269862" s="1" t="s">
        <v>85799</v>
      </c>
    </row>
    <row r="269863">
      <c r="A269863" s="1" t="s">
        <v>45789</v>
      </c>
    </row>
    <row r="269864">
      <c r="A269864" s="1" t="s">
        <v>85800</v>
      </c>
    </row>
    <row r="269865">
      <c r="A269865" s="1" t="s">
        <v>85801</v>
      </c>
    </row>
    <row r="269866">
      <c r="A269866" s="1" t="s">
        <v>85802</v>
      </c>
    </row>
    <row r="269867">
      <c r="A269867" s="1" t="s">
        <v>85803</v>
      </c>
    </row>
    <row r="269868">
      <c r="A269868" s="1" t="s">
        <v>85804</v>
      </c>
    </row>
    <row r="269869">
      <c r="A269869" s="1" t="s">
        <v>85805</v>
      </c>
    </row>
    <row r="269870">
      <c r="A269870" s="1" t="s">
        <v>85806</v>
      </c>
    </row>
    <row r="269871">
      <c r="A269871" s="1" t="s">
        <v>85807</v>
      </c>
    </row>
    <row r="269872">
      <c r="A269872" s="1" t="s">
        <v>85808</v>
      </c>
    </row>
    <row r="269873">
      <c r="A269873" s="1" t="s">
        <v>85809</v>
      </c>
    </row>
    <row r="269874">
      <c r="A269874" s="1" t="s">
        <v>85810</v>
      </c>
    </row>
    <row r="269875">
      <c r="A269875" s="1" t="s">
        <v>85811</v>
      </c>
    </row>
    <row r="269876">
      <c r="A269876" s="1" t="s">
        <v>85812</v>
      </c>
    </row>
    <row r="269877">
      <c r="A269877" s="1" t="s">
        <v>85813</v>
      </c>
    </row>
    <row r="269878">
      <c r="A269878" s="1" t="s">
        <v>85814</v>
      </c>
    </row>
    <row r="269879">
      <c r="A269879" s="1" t="s">
        <v>85815</v>
      </c>
    </row>
    <row r="269880">
      <c r="A269880" s="1" t="s">
        <v>85816</v>
      </c>
    </row>
    <row r="269881">
      <c r="A269881" s="1" t="s">
        <v>85817</v>
      </c>
    </row>
    <row r="269882">
      <c r="A269882" s="1" t="s">
        <v>85818</v>
      </c>
    </row>
    <row r="269883">
      <c r="A269883" s="1" t="s">
        <v>85819</v>
      </c>
    </row>
    <row r="269884">
      <c r="A269884" s="1" t="s">
        <v>85820</v>
      </c>
    </row>
    <row r="269885">
      <c r="A269885" s="1" t="s">
        <v>85821</v>
      </c>
    </row>
    <row r="269886">
      <c r="A269886" s="1" t="s">
        <v>85822</v>
      </c>
    </row>
    <row r="269887">
      <c r="A269887" s="3" t="str">
        <f> a aunt nls ms Rise x.</f>
        <v>#ERROR!</v>
      </c>
    </row>
    <row r="269888">
      <c r="A269888" s="1" t="s">
        <v>85823</v>
      </c>
    </row>
    <row r="269889">
      <c r="A269889" s="1" t="s">
        <v>85824</v>
      </c>
    </row>
    <row r="269890">
      <c r="A269890" s="1" t="s">
        <v>85825</v>
      </c>
    </row>
    <row r="269891">
      <c r="A269891" s="1" t="s">
        <v>38539</v>
      </c>
    </row>
    <row r="269892">
      <c r="A269892" s="1" t="s">
        <v>85826</v>
      </c>
    </row>
    <row r="269893">
      <c r="A269893" s="1" t="s">
        <v>85827</v>
      </c>
    </row>
    <row r="269894">
      <c r="A269894" s="1" t="s">
        <v>4583</v>
      </c>
    </row>
    <row r="269895">
      <c r="A269895" s="1" t="s">
        <v>85828</v>
      </c>
    </row>
    <row r="269896">
      <c r="A269896" s="1" t="s">
        <v>85829</v>
      </c>
    </row>
    <row r="269897">
      <c r="A269897" s="3" t="str">
        <f>+ gy. a # i Yom oy</f>
        <v>#ERROR!</v>
      </c>
    </row>
    <row r="269898">
      <c r="A269898" s="1" t="s">
        <v>85830</v>
      </c>
    </row>
    <row r="269899">
      <c r="A269899" s="1" t="s">
        <v>50379</v>
      </c>
    </row>
    <row r="269900">
      <c r="A269900" s="1" t="s">
        <v>85831</v>
      </c>
    </row>
    <row r="269901">
      <c r="A269901" s="1" t="s">
        <v>85832</v>
      </c>
    </row>
    <row r="269902">
      <c r="A269902" s="1" t="s">
        <v>85833</v>
      </c>
    </row>
    <row r="269903">
      <c r="A269903" s="1" t="s">
        <v>85834</v>
      </c>
    </row>
    <row r="269904">
      <c r="A269904" s="1" t="s">
        <v>85835</v>
      </c>
    </row>
    <row r="269905">
      <c r="A269905" s="1" t="s">
        <v>85836</v>
      </c>
    </row>
    <row r="269906">
      <c r="A269906" s="1" t="s">
        <v>85837</v>
      </c>
    </row>
    <row r="269907">
      <c r="A269907" s="1" t="s">
        <v>85838</v>
      </c>
    </row>
    <row r="269908">
      <c r="A269908" s="1" t="s">
        <v>85839</v>
      </c>
    </row>
    <row r="269909">
      <c r="A269909" s="1" t="s">
        <v>85840</v>
      </c>
    </row>
    <row r="269910">
      <c r="A269910" s="1" t="s">
        <v>85841</v>
      </c>
    </row>
    <row r="269911">
      <c r="A269911" s="1" t="s">
        <v>85842</v>
      </c>
    </row>
    <row r="269912">
      <c r="A269912" s="1" t="s">
        <v>85843</v>
      </c>
    </row>
    <row r="269913">
      <c r="A269913" s="1" t="s">
        <v>85844</v>
      </c>
    </row>
    <row r="269914">
      <c r="A269914" s="1" t="s">
        <v>85845</v>
      </c>
    </row>
    <row r="269915">
      <c r="A269915" s="1" t="s">
        <v>85846</v>
      </c>
    </row>
    <row r="269916">
      <c r="A269916" s="1" t="s">
        <v>85847</v>
      </c>
    </row>
    <row r="269917">
      <c r="A269917" s="1" t="s">
        <v>85848</v>
      </c>
    </row>
    <row r="269918">
      <c r="A269918" s="1" t="s">
        <v>85849</v>
      </c>
    </row>
    <row r="269919">
      <c r="A269919" s="1" t="s">
        <v>85850</v>
      </c>
    </row>
    <row r="269920">
      <c r="A269920" s="1" t="s">
        <v>85851</v>
      </c>
    </row>
    <row r="269921">
      <c r="A269921" s="1" t="s">
        <v>85852</v>
      </c>
    </row>
    <row r="269922">
      <c r="A269922" s="1" t="s">
        <v>85853</v>
      </c>
    </row>
    <row r="269923">
      <c r="A269923" s="1" t="s">
        <v>85854</v>
      </c>
    </row>
    <row r="269924">
      <c r="A269924" s="1" t="s">
        <v>85855</v>
      </c>
    </row>
    <row r="269925">
      <c r="A269925" s="1" t="s">
        <v>85856</v>
      </c>
    </row>
    <row r="269926">
      <c r="A269926" s="1" t="s">
        <v>85857</v>
      </c>
    </row>
    <row r="269927">
      <c r="A269927" s="1" t="s">
        <v>85858</v>
      </c>
    </row>
    <row r="269928">
      <c r="A269928" s="1" t="s">
        <v>85859</v>
      </c>
    </row>
    <row r="269929">
      <c r="A269929" s="1" t="s">
        <v>85860</v>
      </c>
    </row>
    <row r="269930">
      <c r="A269930" s="1" t="s">
        <v>85861</v>
      </c>
    </row>
    <row r="269931">
      <c r="A269931" s="1" t="s">
        <v>85862</v>
      </c>
    </row>
    <row r="269932">
      <c r="A269932" s="1" t="s">
        <v>85863</v>
      </c>
    </row>
    <row r="269933">
      <c r="A269933" s="1" t="s">
        <v>85864</v>
      </c>
    </row>
    <row r="269934">
      <c r="A269934" s="1" t="s">
        <v>85865</v>
      </c>
    </row>
    <row r="269935">
      <c r="A269935" s="1" t="s">
        <v>85866</v>
      </c>
    </row>
    <row r="269936">
      <c r="A269936" s="1" t="s">
        <v>85867</v>
      </c>
    </row>
    <row r="269937">
      <c r="A269937" s="1" t="s">
        <v>85868</v>
      </c>
    </row>
    <row r="269938">
      <c r="A269938" s="1" t="s">
        <v>85869</v>
      </c>
    </row>
    <row r="269939">
      <c r="A269939" s="1" t="s">
        <v>85751</v>
      </c>
    </row>
    <row r="269940">
      <c r="A269940" s="1" t="s">
        <v>85752</v>
      </c>
    </row>
    <row r="269941">
      <c r="A269941" s="1" t="s">
        <v>47495</v>
      </c>
    </row>
    <row r="269942">
      <c r="A269942" s="1" t="s">
        <v>85753</v>
      </c>
    </row>
    <row r="269943">
      <c r="A269943" s="1" t="s">
        <v>85754</v>
      </c>
    </row>
    <row r="269944">
      <c r="A269944" s="1" t="s">
        <v>85755</v>
      </c>
    </row>
    <row r="269945">
      <c r="A269945" s="1" t="s">
        <v>85756</v>
      </c>
    </row>
    <row r="269946">
      <c r="A269946" s="1" t="s">
        <v>85757</v>
      </c>
    </row>
    <row r="269947">
      <c r="A269947" s="1" t="s">
        <v>85758</v>
      </c>
    </row>
    <row r="269948">
      <c r="A269948" s="1" t="s">
        <v>85759</v>
      </c>
    </row>
    <row r="269949">
      <c r="A269949" s="1" t="s">
        <v>85760</v>
      </c>
    </row>
    <row r="269950">
      <c r="A269950" s="1" t="s">
        <v>85761</v>
      </c>
    </row>
    <row r="269951">
      <c r="A269951" s="1" t="s">
        <v>85762</v>
      </c>
    </row>
    <row r="269952">
      <c r="A269952" s="1" t="s">
        <v>85763</v>
      </c>
    </row>
    <row r="269953">
      <c r="A269953" s="1" t="s">
        <v>85764</v>
      </c>
    </row>
    <row r="269954">
      <c r="A269954" s="1" t="s">
        <v>85765</v>
      </c>
    </row>
    <row r="269955">
      <c r="A269955" s="1" t="s">
        <v>85766</v>
      </c>
    </row>
    <row r="269956">
      <c r="A269956" s="1" t="s">
        <v>85767</v>
      </c>
    </row>
    <row r="269957">
      <c r="A269957" s="1" t="s">
        <v>85768</v>
      </c>
    </row>
    <row r="269958">
      <c r="A269958" s="1" t="s">
        <v>85769</v>
      </c>
    </row>
    <row r="269959">
      <c r="A269959" s="1" t="s">
        <v>85770</v>
      </c>
    </row>
    <row r="269960">
      <c r="A269960" s="1" t="s">
        <v>85771</v>
      </c>
    </row>
    <row r="269961">
      <c r="A269961" s="1" t="s">
        <v>85772</v>
      </c>
    </row>
    <row r="269962">
      <c r="A269962" s="1" t="s">
        <v>35946</v>
      </c>
    </row>
    <row r="269963">
      <c r="A269963" s="1" t="s">
        <v>85773</v>
      </c>
    </row>
    <row r="269964">
      <c r="A269964" s="1" t="s">
        <v>85774</v>
      </c>
    </row>
    <row r="269965">
      <c r="A269965" s="1" t="s">
        <v>85775</v>
      </c>
    </row>
    <row r="269966">
      <c r="A269966" s="1" t="s">
        <v>85776</v>
      </c>
    </row>
    <row r="269967">
      <c r="A269967" s="1" t="s">
        <v>85777</v>
      </c>
    </row>
    <row r="269968">
      <c r="A269968" s="1" t="s">
        <v>85778</v>
      </c>
    </row>
    <row r="269969">
      <c r="A269969" s="1" t="s">
        <v>85779</v>
      </c>
    </row>
    <row r="269970">
      <c r="A269970" s="1" t="s">
        <v>85780</v>
      </c>
    </row>
    <row r="269971">
      <c r="A269971" s="1" t="s">
        <v>85781</v>
      </c>
    </row>
    <row r="269972">
      <c r="A269972" s="1" t="s">
        <v>85782</v>
      </c>
    </row>
    <row r="269973">
      <c r="A269973" s="1" t="s">
        <v>85783</v>
      </c>
    </row>
    <row r="269974">
      <c r="A269974" s="1" t="s">
        <v>85784</v>
      </c>
    </row>
    <row r="269975">
      <c r="A269975" s="1" t="s">
        <v>85785</v>
      </c>
    </row>
    <row r="269976">
      <c r="A269976" s="1" t="s">
        <v>85786</v>
      </c>
    </row>
    <row r="269977">
      <c r="A269977" s="1" t="s">
        <v>85787</v>
      </c>
    </row>
    <row r="269978">
      <c r="A269978" s="1" t="s">
        <v>85788</v>
      </c>
    </row>
    <row r="269979">
      <c r="A269979" s="1" t="s">
        <v>85789</v>
      </c>
    </row>
    <row r="269980">
      <c r="A269980" s="1" t="s">
        <v>85790</v>
      </c>
    </row>
    <row r="269981">
      <c r="A269981" s="1" t="s">
        <v>85791</v>
      </c>
    </row>
    <row r="269982">
      <c r="A269982" s="1" t="s">
        <v>85792</v>
      </c>
    </row>
    <row r="269983">
      <c r="A269983" s="1" t="s">
        <v>85793</v>
      </c>
    </row>
    <row r="269984">
      <c r="A269984" s="1" t="s">
        <v>27986</v>
      </c>
    </row>
    <row r="269985">
      <c r="A269985" s="1" t="s">
        <v>85794</v>
      </c>
    </row>
    <row r="269986">
      <c r="A269986" s="1" t="s">
        <v>85795</v>
      </c>
    </row>
    <row r="269987">
      <c r="A269987" s="1" t="s">
        <v>70798</v>
      </c>
    </row>
    <row r="269988">
      <c r="A269988" s="1" t="s">
        <v>85796</v>
      </c>
    </row>
    <row r="269989">
      <c r="A269989" s="1" t="s">
        <v>85797</v>
      </c>
    </row>
    <row r="269990">
      <c r="A269990" s="1" t="s">
        <v>85798</v>
      </c>
    </row>
    <row r="269991">
      <c r="A269991" s="1" t="s">
        <v>85799</v>
      </c>
    </row>
    <row r="269992">
      <c r="A269992" s="1" t="s">
        <v>85800</v>
      </c>
    </row>
    <row r="269993">
      <c r="A269993" s="1" t="s">
        <v>85801</v>
      </c>
    </row>
    <row r="269994">
      <c r="A269994" s="1" t="s">
        <v>85802</v>
      </c>
    </row>
    <row r="269995">
      <c r="A269995" s="1" t="s">
        <v>85803</v>
      </c>
    </row>
    <row r="269996">
      <c r="A269996" s="1" t="s">
        <v>85804</v>
      </c>
    </row>
    <row r="269997">
      <c r="A269997" s="1" t="s">
        <v>85805</v>
      </c>
    </row>
    <row r="269998">
      <c r="A269998" s="1" t="s">
        <v>85806</v>
      </c>
    </row>
    <row r="269999">
      <c r="A269999" s="1" t="s">
        <v>85807</v>
      </c>
    </row>
    <row r="270000">
      <c r="A270000" s="1" t="s">
        <v>85808</v>
      </c>
    </row>
    <row r="270001">
      <c r="A270001" s="1" t="s">
        <v>85809</v>
      </c>
    </row>
    <row r="270002">
      <c r="A270002" s="1" t="s">
        <v>85810</v>
      </c>
    </row>
    <row r="270003">
      <c r="A270003" s="1" t="s">
        <v>85811</v>
      </c>
    </row>
    <row r="270004">
      <c r="A270004" s="1" t="s">
        <v>85812</v>
      </c>
    </row>
    <row r="270005">
      <c r="A270005" s="1" t="s">
        <v>85813</v>
      </c>
    </row>
    <row r="270006">
      <c r="A270006" s="1" t="s">
        <v>85814</v>
      </c>
    </row>
    <row r="270007">
      <c r="A270007" s="1" t="s">
        <v>85815</v>
      </c>
    </row>
    <row r="270008">
      <c r="A270008" s="1" t="s">
        <v>85816</v>
      </c>
    </row>
    <row r="270009">
      <c r="A270009" s="1" t="s">
        <v>85817</v>
      </c>
    </row>
    <row r="270010">
      <c r="A270010" s="1" t="s">
        <v>85818</v>
      </c>
    </row>
    <row r="270011">
      <c r="A270011" s="1" t="s">
        <v>85819</v>
      </c>
    </row>
    <row r="270012">
      <c r="A270012" s="1" t="s">
        <v>85820</v>
      </c>
    </row>
    <row r="270013">
      <c r="A270013" s="1" t="s">
        <v>85821</v>
      </c>
    </row>
    <row r="270014">
      <c r="A270014" s="1" t="s">
        <v>85822</v>
      </c>
    </row>
    <row r="270015">
      <c r="A270015" s="3" t="str">
        <f> a aunt nls ms Rise x.</f>
        <v>#ERROR!</v>
      </c>
    </row>
    <row r="270016">
      <c r="A270016" s="1" t="s">
        <v>85823</v>
      </c>
    </row>
    <row r="270017">
      <c r="A270017" s="1" t="s">
        <v>85824</v>
      </c>
    </row>
    <row r="270018">
      <c r="A270018" s="1" t="s">
        <v>85825</v>
      </c>
    </row>
    <row r="270019">
      <c r="A270019" s="1" t="s">
        <v>38539</v>
      </c>
    </row>
    <row r="270020">
      <c r="A270020" s="1" t="s">
        <v>85826</v>
      </c>
    </row>
    <row r="270021">
      <c r="A270021" s="1" t="s">
        <v>85827</v>
      </c>
    </row>
    <row r="270022">
      <c r="A270022" s="1" t="s">
        <v>85828</v>
      </c>
    </row>
    <row r="270023">
      <c r="A270023" s="1" t="s">
        <v>85829</v>
      </c>
    </row>
    <row r="270024">
      <c r="A270024" s="3" t="str">
        <f>+ gy. a # i Yom oy</f>
        <v>#ERROR!</v>
      </c>
    </row>
    <row r="270025">
      <c r="A270025" s="1" t="s">
        <v>85830</v>
      </c>
    </row>
    <row r="270026">
      <c r="A270026" s="1" t="s">
        <v>85831</v>
      </c>
    </row>
    <row r="270027">
      <c r="A270027" s="1" t="s">
        <v>85832</v>
      </c>
    </row>
    <row r="270028">
      <c r="A270028" s="1" t="s">
        <v>85833</v>
      </c>
    </row>
    <row r="270029">
      <c r="A270029" s="1" t="s">
        <v>85834</v>
      </c>
    </row>
    <row r="270030">
      <c r="A270030" s="1" t="s">
        <v>85835</v>
      </c>
    </row>
    <row r="270031">
      <c r="A270031" s="1" t="s">
        <v>85836</v>
      </c>
    </row>
    <row r="270032">
      <c r="A270032" s="1" t="s">
        <v>85837</v>
      </c>
    </row>
    <row r="270033">
      <c r="A270033" s="1" t="s">
        <v>85838</v>
      </c>
    </row>
    <row r="270034">
      <c r="A270034" s="1" t="s">
        <v>85839</v>
      </c>
    </row>
    <row r="270035">
      <c r="A270035" s="1" t="s">
        <v>85840</v>
      </c>
    </row>
    <row r="270036">
      <c r="A270036" s="1" t="s">
        <v>85841</v>
      </c>
    </row>
    <row r="270037">
      <c r="A270037" s="1" t="s">
        <v>85842</v>
      </c>
    </row>
    <row r="270038">
      <c r="A270038" s="1" t="s">
        <v>85843</v>
      </c>
    </row>
    <row r="270039">
      <c r="A270039" s="1" t="s">
        <v>85844</v>
      </c>
    </row>
    <row r="270040">
      <c r="A270040" s="1" t="s">
        <v>85845</v>
      </c>
    </row>
    <row r="270041">
      <c r="A270041" s="1" t="s">
        <v>85846</v>
      </c>
    </row>
    <row r="270042">
      <c r="A270042" s="1" t="s">
        <v>85847</v>
      </c>
    </row>
    <row r="270043">
      <c r="A270043" s="1" t="s">
        <v>85848</v>
      </c>
    </row>
    <row r="270044">
      <c r="A270044" s="1" t="s">
        <v>85849</v>
      </c>
    </row>
    <row r="270045">
      <c r="A270045" s="1" t="s">
        <v>85850</v>
      </c>
    </row>
    <row r="270046">
      <c r="A270046" s="1" t="s">
        <v>85851</v>
      </c>
    </row>
    <row r="270047">
      <c r="A270047" s="1" t="s">
        <v>85852</v>
      </c>
    </row>
    <row r="270048">
      <c r="A270048" s="1" t="s">
        <v>85853</v>
      </c>
    </row>
    <row r="270049">
      <c r="A270049" s="1" t="s">
        <v>85854</v>
      </c>
    </row>
    <row r="270050">
      <c r="A270050" s="1" t="s">
        <v>85855</v>
      </c>
    </row>
    <row r="270051">
      <c r="A270051" s="1" t="s">
        <v>85856</v>
      </c>
    </row>
    <row r="270052">
      <c r="A270052" s="1" t="s">
        <v>85857</v>
      </c>
    </row>
    <row r="270053">
      <c r="A270053" s="1" t="s">
        <v>85858</v>
      </c>
    </row>
    <row r="270054">
      <c r="A270054" s="1" t="s">
        <v>85859</v>
      </c>
    </row>
    <row r="270055">
      <c r="A270055" s="1" t="s">
        <v>85860</v>
      </c>
    </row>
    <row r="270056">
      <c r="A270056" s="1" t="s">
        <v>85861</v>
      </c>
    </row>
    <row r="270057">
      <c r="A270057" s="1" t="s">
        <v>85862</v>
      </c>
    </row>
    <row r="270058">
      <c r="A270058" s="1" t="s">
        <v>85863</v>
      </c>
    </row>
    <row r="270059">
      <c r="A270059" s="1" t="s">
        <v>85864</v>
      </c>
    </row>
    <row r="270060">
      <c r="A270060" s="1" t="s">
        <v>85865</v>
      </c>
    </row>
    <row r="270061">
      <c r="A270061" s="1" t="s">
        <v>85866</v>
      </c>
    </row>
    <row r="270062">
      <c r="A270062" s="1" t="s">
        <v>85867</v>
      </c>
    </row>
    <row r="270063">
      <c r="A270063" s="1" t="s">
        <v>85868</v>
      </c>
    </row>
    <row r="270064">
      <c r="A270064" s="1" t="s">
        <v>85870</v>
      </c>
    </row>
    <row r="270065">
      <c r="A270065" s="1" t="s">
        <v>85871</v>
      </c>
    </row>
    <row r="270066">
      <c r="A270066" s="1" t="s">
        <v>85872</v>
      </c>
    </row>
    <row r="270067">
      <c r="A270067" s="1" t="s">
        <v>85873</v>
      </c>
    </row>
    <row r="270068">
      <c r="A270068" s="1" t="s">
        <v>85874</v>
      </c>
    </row>
    <row r="270069">
      <c r="A270069" s="1" t="s">
        <v>85875</v>
      </c>
    </row>
    <row r="270070">
      <c r="A270070" s="1" t="s">
        <v>85876</v>
      </c>
    </row>
    <row r="270071">
      <c r="A270071" s="1" t="s">
        <v>85877</v>
      </c>
    </row>
    <row r="270072">
      <c r="A270072" s="1" t="s">
        <v>322</v>
      </c>
    </row>
    <row r="270073">
      <c r="A270073" s="1" t="s">
        <v>85878</v>
      </c>
    </row>
    <row r="270074">
      <c r="A270074" s="1" t="s">
        <v>81474</v>
      </c>
    </row>
    <row r="270075">
      <c r="A270075" s="1" t="s">
        <v>85879</v>
      </c>
    </row>
    <row r="270076">
      <c r="A270076" s="1" t="s">
        <v>85880</v>
      </c>
    </row>
    <row r="270077">
      <c r="A270077" s="1" t="s">
        <v>85881</v>
      </c>
    </row>
    <row r="270078">
      <c r="A270078" s="1" t="s">
        <v>23105</v>
      </c>
    </row>
    <row r="270079">
      <c r="A270079" s="1" t="s">
        <v>85882</v>
      </c>
    </row>
    <row r="270080">
      <c r="A270080" s="1" t="s">
        <v>85883</v>
      </c>
    </row>
    <row r="270081">
      <c r="A270081" s="1" t="s">
        <v>85884</v>
      </c>
    </row>
    <row r="270082">
      <c r="A270082" s="1" t="s">
        <v>85885</v>
      </c>
    </row>
    <row r="270083">
      <c r="A270083" s="1" t="s">
        <v>85886</v>
      </c>
    </row>
    <row r="270084">
      <c r="A270084" s="1" t="s">
        <v>85887</v>
      </c>
    </row>
    <row r="270085">
      <c r="A270085" s="1" t="s">
        <v>85888</v>
      </c>
    </row>
    <row r="270086">
      <c r="A270086" s="1" t="s">
        <v>85889</v>
      </c>
    </row>
    <row r="270087">
      <c r="A270087" s="1" t="s">
        <v>85890</v>
      </c>
    </row>
    <row r="270088">
      <c r="A270088" s="1" t="s">
        <v>85891</v>
      </c>
    </row>
    <row r="270089">
      <c r="A270089" s="1" t="s">
        <v>85892</v>
      </c>
    </row>
    <row r="270090">
      <c r="A270090" s="1" t="s">
        <v>85893</v>
      </c>
    </row>
    <row r="270091">
      <c r="A270091" s="1" t="s">
        <v>85894</v>
      </c>
    </row>
    <row r="270092">
      <c r="A270092" s="1" t="s">
        <v>85895</v>
      </c>
    </row>
    <row r="270093">
      <c r="A270093" s="1" t="s">
        <v>85896</v>
      </c>
    </row>
    <row r="270094">
      <c r="A270094" s="1" t="s">
        <v>85897</v>
      </c>
    </row>
    <row r="270095">
      <c r="A270095" s="1" t="s">
        <v>85898</v>
      </c>
    </row>
    <row r="270096">
      <c r="A270096" s="1" t="s">
        <v>85899</v>
      </c>
    </row>
    <row r="270097">
      <c r="A270097" s="1" t="s">
        <v>85900</v>
      </c>
    </row>
    <row r="270098">
      <c r="A270098" s="1" t="s">
        <v>85901</v>
      </c>
    </row>
    <row r="270099">
      <c r="A270099" s="1" t="s">
        <v>85902</v>
      </c>
    </row>
    <row r="270100">
      <c r="A270100" s="1" t="s">
        <v>85903</v>
      </c>
    </row>
    <row r="270101">
      <c r="A270101" s="1" t="s">
        <v>44742</v>
      </c>
    </row>
    <row r="270102">
      <c r="A270102" s="1" t="s">
        <v>85904</v>
      </c>
    </row>
    <row r="270103">
      <c r="A270103" s="1" t="s">
        <v>85905</v>
      </c>
    </row>
    <row r="270104">
      <c r="A270104" s="1" t="s">
        <v>85906</v>
      </c>
    </row>
    <row r="270105">
      <c r="A270105" s="1" t="s">
        <v>85907</v>
      </c>
    </row>
    <row r="270106">
      <c r="A270106" s="1" t="s">
        <v>85908</v>
      </c>
    </row>
    <row r="270107">
      <c r="A270107" s="1" t="s">
        <v>85909</v>
      </c>
    </row>
    <row r="270108">
      <c r="A270108" s="1" t="s">
        <v>85910</v>
      </c>
    </row>
    <row r="270109">
      <c r="A270109" s="1" t="s">
        <v>85911</v>
      </c>
    </row>
    <row r="270110">
      <c r="A270110" s="1" t="s">
        <v>85912</v>
      </c>
    </row>
    <row r="270111">
      <c r="A270111" s="1" t="s">
        <v>85913</v>
      </c>
    </row>
    <row r="270112">
      <c r="A270112" s="1" t="s">
        <v>85914</v>
      </c>
    </row>
    <row r="270113">
      <c r="A270113" s="1" t="s">
        <v>85915</v>
      </c>
    </row>
    <row r="270114">
      <c r="A270114" s="1" t="s">
        <v>85916</v>
      </c>
    </row>
    <row r="270115">
      <c r="A270115" s="1" t="s">
        <v>85917</v>
      </c>
    </row>
    <row r="270116">
      <c r="A270116" s="1" t="s">
        <v>85918</v>
      </c>
    </row>
    <row r="270117">
      <c r="A270117" s="1" t="s">
        <v>85919</v>
      </c>
    </row>
    <row r="270118">
      <c r="A270118" s="1" t="s">
        <v>85920</v>
      </c>
    </row>
    <row r="270119">
      <c r="A270119" s="1" t="s">
        <v>85921</v>
      </c>
    </row>
    <row r="270120">
      <c r="A270120" s="1" t="s">
        <v>85922</v>
      </c>
    </row>
    <row r="270121">
      <c r="A270121" s="1" t="s">
        <v>85923</v>
      </c>
    </row>
    <row r="270122">
      <c r="A270122" s="1" t="s">
        <v>85924</v>
      </c>
    </row>
    <row r="270123">
      <c r="A270123" s="1" t="s">
        <v>85925</v>
      </c>
    </row>
    <row r="270124">
      <c r="A270124" s="1" t="s">
        <v>85926</v>
      </c>
    </row>
    <row r="270125">
      <c r="A270125" s="1" t="s">
        <v>85927</v>
      </c>
    </row>
    <row r="270126">
      <c r="A270126" s="1" t="s">
        <v>85928</v>
      </c>
    </row>
    <row r="270127">
      <c r="A270127" s="1" t="s">
        <v>85929</v>
      </c>
    </row>
    <row r="270128">
      <c r="A270128" s="1" t="s">
        <v>85930</v>
      </c>
    </row>
    <row r="270129">
      <c r="A270129" s="1" t="s">
        <v>85931</v>
      </c>
    </row>
    <row r="270130">
      <c r="A270130" s="1" t="s">
        <v>85932</v>
      </c>
    </row>
    <row r="270131">
      <c r="A270131" s="1" t="s">
        <v>85933</v>
      </c>
    </row>
    <row r="270132">
      <c r="A270132" s="1" t="s">
        <v>85934</v>
      </c>
    </row>
    <row r="270133">
      <c r="A270133" s="1" t="s">
        <v>85935</v>
      </c>
    </row>
    <row r="270134">
      <c r="A270134" s="1" t="s">
        <v>24456</v>
      </c>
    </row>
    <row r="270135">
      <c r="A270135" s="1" t="s">
        <v>33772</v>
      </c>
    </row>
    <row r="270136">
      <c r="A270136" s="1" t="s">
        <v>85936</v>
      </c>
    </row>
    <row r="270137">
      <c r="A270137" s="1" t="s">
        <v>85937</v>
      </c>
    </row>
    <row r="270138">
      <c r="A270138" s="1" t="s">
        <v>85938</v>
      </c>
    </row>
    <row r="270139">
      <c r="A270139" s="1" t="s">
        <v>85939</v>
      </c>
    </row>
    <row r="270140">
      <c r="A270140" s="1" t="s">
        <v>85940</v>
      </c>
    </row>
    <row r="270141">
      <c r="A270141" s="1" t="s">
        <v>85941</v>
      </c>
    </row>
    <row r="270142">
      <c r="A270142" s="1" t="s">
        <v>34154</v>
      </c>
    </row>
    <row r="270143">
      <c r="A270143" s="1" t="s">
        <v>85942</v>
      </c>
    </row>
    <row r="270144">
      <c r="A270144" s="1" t="s">
        <v>85943</v>
      </c>
    </row>
    <row r="270145">
      <c r="A270145" s="1" t="s">
        <v>85944</v>
      </c>
    </row>
    <row r="270146">
      <c r="A270146" s="1" t="s">
        <v>85945</v>
      </c>
    </row>
    <row r="270147">
      <c r="A270147" s="1" t="s">
        <v>85946</v>
      </c>
    </row>
    <row r="270148">
      <c r="A270148" s="1" t="s">
        <v>85947</v>
      </c>
    </row>
    <row r="270149">
      <c r="A270149" s="1" t="s">
        <v>85948</v>
      </c>
    </row>
    <row r="270150">
      <c r="A270150" s="1" t="s">
        <v>85949</v>
      </c>
    </row>
    <row r="270151">
      <c r="A270151" s="1" t="s">
        <v>85950</v>
      </c>
    </row>
    <row r="270152">
      <c r="A270152" s="1" t="s">
        <v>85951</v>
      </c>
    </row>
    <row r="270153">
      <c r="A270153" s="1" t="s">
        <v>85952</v>
      </c>
    </row>
    <row r="270154">
      <c r="A270154" s="1" t="s">
        <v>85953</v>
      </c>
    </row>
    <row r="270155">
      <c r="A270155" s="1" t="s">
        <v>85954</v>
      </c>
    </row>
    <row r="270156">
      <c r="A270156" s="1" t="s">
        <v>85955</v>
      </c>
    </row>
    <row r="270157">
      <c r="A270157" s="1" t="s">
        <v>85956</v>
      </c>
    </row>
    <row r="270158">
      <c r="A270158" s="1" t="s">
        <v>85957</v>
      </c>
    </row>
    <row r="270159">
      <c r="A270159" s="1" t="s">
        <v>85958</v>
      </c>
    </row>
    <row r="270160">
      <c r="A270160" s="1" t="s">
        <v>85959</v>
      </c>
    </row>
    <row r="270161">
      <c r="A270161" s="1" t="s">
        <v>85960</v>
      </c>
    </row>
    <row r="270162">
      <c r="A270162" s="1" t="s">
        <v>85961</v>
      </c>
    </row>
    <row r="270163">
      <c r="A270163" s="1" t="s">
        <v>85962</v>
      </c>
    </row>
    <row r="270164">
      <c r="A270164" s="1" t="s">
        <v>85963</v>
      </c>
    </row>
    <row r="270165">
      <c r="A270165" s="1" t="s">
        <v>85964</v>
      </c>
    </row>
    <row r="270166">
      <c r="A270166" s="1" t="s">
        <v>85965</v>
      </c>
    </row>
    <row r="270167">
      <c r="A270167" s="1" t="s">
        <v>85966</v>
      </c>
    </row>
    <row r="270168">
      <c r="A270168" s="1" t="s">
        <v>85967</v>
      </c>
    </row>
    <row r="270169">
      <c r="A270169" s="1" t="s">
        <v>85968</v>
      </c>
    </row>
    <row r="270170">
      <c r="A270170" s="1" t="s">
        <v>85969</v>
      </c>
    </row>
    <row r="270171">
      <c r="A270171" s="1" t="s">
        <v>85970</v>
      </c>
    </row>
    <row r="270172">
      <c r="A270172" s="1" t="s">
        <v>85971</v>
      </c>
    </row>
    <row r="270173">
      <c r="A270173" s="1" t="s">
        <v>85972</v>
      </c>
    </row>
    <row r="270174">
      <c r="A270174" s="1" t="s">
        <v>85973</v>
      </c>
    </row>
    <row r="270175">
      <c r="A270175" s="1" t="s">
        <v>85974</v>
      </c>
    </row>
    <row r="270176">
      <c r="A270176" s="3" t="str">
        <f>+ CES IRIS Blas oe ee A</f>
        <v>#ERROR!</v>
      </c>
    </row>
    <row r="270177">
      <c r="A270177" s="1" t="s">
        <v>85975</v>
      </c>
    </row>
    <row r="270178">
      <c r="A270178" s="1" t="s">
        <v>85976</v>
      </c>
    </row>
    <row r="270179">
      <c r="A270179" s="1" t="s">
        <v>85977</v>
      </c>
    </row>
    <row r="270180">
      <c r="A270180" s="1" t="s">
        <v>85978</v>
      </c>
    </row>
    <row r="270181">
      <c r="A270181" s="1" t="s">
        <v>85979</v>
      </c>
    </row>
    <row r="270182">
      <c r="A270182" s="1" t="s">
        <v>85980</v>
      </c>
    </row>
    <row r="270183">
      <c r="A270183" s="1" t="s">
        <v>85981</v>
      </c>
    </row>
    <row r="270184">
      <c r="A270184" s="1" t="s">
        <v>85982</v>
      </c>
    </row>
    <row r="270185">
      <c r="A270185" s="1" t="s">
        <v>85983</v>
      </c>
    </row>
    <row r="270186">
      <c r="A270186" s="1" t="s">
        <v>68234</v>
      </c>
    </row>
    <row r="270187">
      <c r="A270187" s="1" t="s">
        <v>3411</v>
      </c>
    </row>
    <row r="270188">
      <c r="A270188" s="1" t="s">
        <v>85984</v>
      </c>
    </row>
    <row r="270189">
      <c r="A270189" s="1" t="s">
        <v>1858</v>
      </c>
    </row>
    <row r="270190">
      <c r="A270190" s="1" t="s">
        <v>85985</v>
      </c>
    </row>
    <row r="270191">
      <c r="A270191" s="1" t="s">
        <v>85986</v>
      </c>
    </row>
    <row r="270192">
      <c r="A270192" s="1" t="s">
        <v>85987</v>
      </c>
    </row>
    <row r="270193">
      <c r="A270193" s="1" t="s">
        <v>85988</v>
      </c>
    </row>
    <row r="270194">
      <c r="A270194" s="1" t="s">
        <v>85989</v>
      </c>
    </row>
    <row r="270195">
      <c r="A270195" s="1" t="s">
        <v>44728</v>
      </c>
    </row>
    <row r="270196">
      <c r="A270196" s="1" t="s">
        <v>85990</v>
      </c>
    </row>
    <row r="270197">
      <c r="A270197" s="1" t="s">
        <v>85991</v>
      </c>
    </row>
    <row r="270198">
      <c r="A270198" s="1" t="s">
        <v>60602</v>
      </c>
    </row>
    <row r="270199">
      <c r="A270199" s="1" t="s">
        <v>85992</v>
      </c>
    </row>
    <row r="270200">
      <c r="A270200" s="1" t="s">
        <v>85993</v>
      </c>
    </row>
    <row r="270201">
      <c r="A270201" s="1" t="s">
        <v>85994</v>
      </c>
    </row>
    <row r="270202">
      <c r="A270202" s="1" t="s">
        <v>85995</v>
      </c>
    </row>
    <row r="270203">
      <c r="A270203" s="1" t="s">
        <v>85996</v>
      </c>
    </row>
    <row r="270204">
      <c r="A270204" s="1" t="s">
        <v>85997</v>
      </c>
    </row>
    <row r="270205">
      <c r="A270205" s="1" t="s">
        <v>85998</v>
      </c>
    </row>
    <row r="270206">
      <c r="A270206" s="1" t="s">
        <v>85999</v>
      </c>
    </row>
    <row r="270207">
      <c r="A270207" s="1" t="s">
        <v>86000</v>
      </c>
    </row>
    <row r="270208">
      <c r="A270208" s="1" t="s">
        <v>86001</v>
      </c>
    </row>
    <row r="270209">
      <c r="A270209" s="1" t="s">
        <v>86002</v>
      </c>
    </row>
    <row r="270210">
      <c r="A270210" s="1" t="s">
        <v>86003</v>
      </c>
    </row>
    <row r="270211">
      <c r="A270211" s="1" t="s">
        <v>86004</v>
      </c>
    </row>
    <row r="270212">
      <c r="A270212" s="1" t="s">
        <v>86005</v>
      </c>
    </row>
    <row r="270213">
      <c r="A270213" s="1" t="s">
        <v>86006</v>
      </c>
    </row>
    <row r="270214">
      <c r="A270214" s="1" t="s">
        <v>86007</v>
      </c>
    </row>
    <row r="270215">
      <c r="A270215" s="1" t="s">
        <v>86008</v>
      </c>
    </row>
    <row r="270216">
      <c r="A270216" s="1" t="s">
        <v>86009</v>
      </c>
    </row>
    <row r="270217">
      <c r="A270217" s="1" t="s">
        <v>86010</v>
      </c>
    </row>
    <row r="270218">
      <c r="A270218" s="1" t="s">
        <v>86011</v>
      </c>
    </row>
    <row r="270219">
      <c r="A270219" s="1" t="s">
        <v>7815</v>
      </c>
    </row>
    <row r="270220">
      <c r="A270220" s="1" t="s">
        <v>86012</v>
      </c>
    </row>
    <row r="270221">
      <c r="A270221" s="1" t="s">
        <v>86013</v>
      </c>
    </row>
    <row r="270222">
      <c r="A270222" s="1" t="s">
        <v>86014</v>
      </c>
    </row>
    <row r="270223">
      <c r="A270223" s="1" t="s">
        <v>62675</v>
      </c>
    </row>
    <row r="270224">
      <c r="A270224" s="1" t="s">
        <v>86015</v>
      </c>
    </row>
    <row r="270225">
      <c r="A270225" s="1" t="s">
        <v>86016</v>
      </c>
    </row>
    <row r="270226">
      <c r="A270226" s="1" t="s">
        <v>86017</v>
      </c>
    </row>
    <row r="270227">
      <c r="A270227" s="1" t="s">
        <v>86018</v>
      </c>
    </row>
    <row r="270228">
      <c r="A270228" s="1" t="s">
        <v>86019</v>
      </c>
    </row>
    <row r="270229">
      <c r="A270229" s="1" t="s">
        <v>322</v>
      </c>
    </row>
    <row r="270230">
      <c r="A270230" s="1" t="s">
        <v>26550</v>
      </c>
    </row>
    <row r="270231">
      <c r="A270231" s="1" t="s">
        <v>86020</v>
      </c>
    </row>
    <row r="270232">
      <c r="A270232" s="1" t="s">
        <v>86021</v>
      </c>
    </row>
    <row r="270233">
      <c r="A270233" s="1" t="s">
        <v>86022</v>
      </c>
    </row>
    <row r="270234">
      <c r="A270234" s="1" t="s">
        <v>85873</v>
      </c>
    </row>
    <row r="270235">
      <c r="A270235" s="1" t="s">
        <v>85874</v>
      </c>
    </row>
    <row r="270236">
      <c r="A270236" s="1" t="s">
        <v>85875</v>
      </c>
    </row>
    <row r="270237">
      <c r="A270237" s="1" t="s">
        <v>85876</v>
      </c>
    </row>
    <row r="270238">
      <c r="A270238" s="1" t="s">
        <v>85877</v>
      </c>
    </row>
    <row r="270239">
      <c r="A270239" s="1" t="s">
        <v>85878</v>
      </c>
    </row>
    <row r="270240">
      <c r="A270240" s="1" t="s">
        <v>81474</v>
      </c>
    </row>
    <row r="270241">
      <c r="A270241" s="1" t="s">
        <v>85879</v>
      </c>
    </row>
    <row r="270242">
      <c r="A270242" s="1" t="s">
        <v>85880</v>
      </c>
    </row>
    <row r="270243">
      <c r="A270243" s="1" t="s">
        <v>85881</v>
      </c>
    </row>
    <row r="270244">
      <c r="A270244" s="1" t="s">
        <v>85882</v>
      </c>
    </row>
    <row r="270245">
      <c r="A270245" s="1" t="s">
        <v>85883</v>
      </c>
    </row>
    <row r="270246">
      <c r="A270246" s="1" t="s">
        <v>85884</v>
      </c>
    </row>
    <row r="270247">
      <c r="A270247" s="1" t="s">
        <v>85885</v>
      </c>
    </row>
    <row r="270248">
      <c r="A270248" s="1" t="s">
        <v>85886</v>
      </c>
    </row>
    <row r="270249">
      <c r="A270249" s="1" t="s">
        <v>85887</v>
      </c>
    </row>
    <row r="270250">
      <c r="A270250" s="1" t="s">
        <v>85888</v>
      </c>
    </row>
    <row r="270251">
      <c r="A270251" s="1" t="s">
        <v>85889</v>
      </c>
    </row>
    <row r="270252">
      <c r="A270252" s="1" t="s">
        <v>85890</v>
      </c>
    </row>
    <row r="270253">
      <c r="A270253" s="1" t="s">
        <v>85891</v>
      </c>
    </row>
    <row r="270254">
      <c r="A270254" s="1" t="s">
        <v>85892</v>
      </c>
    </row>
    <row r="270255">
      <c r="A270255" s="1" t="s">
        <v>85893</v>
      </c>
    </row>
    <row r="270256">
      <c r="A270256" s="1" t="s">
        <v>85894</v>
      </c>
    </row>
    <row r="270257">
      <c r="A270257" s="1" t="s">
        <v>85895</v>
      </c>
    </row>
    <row r="270258">
      <c r="A270258" s="1" t="s">
        <v>85896</v>
      </c>
    </row>
    <row r="270259">
      <c r="A270259" s="1" t="s">
        <v>85897</v>
      </c>
    </row>
    <row r="270260">
      <c r="A270260" s="1" t="s">
        <v>85898</v>
      </c>
    </row>
    <row r="270261">
      <c r="A270261" s="1" t="s">
        <v>85899</v>
      </c>
    </row>
    <row r="270262">
      <c r="A270262" s="1" t="s">
        <v>85900</v>
      </c>
    </row>
    <row r="270263">
      <c r="A270263" s="1" t="s">
        <v>85901</v>
      </c>
    </row>
    <row r="270264">
      <c r="A270264" s="1" t="s">
        <v>85902</v>
      </c>
    </row>
    <row r="270265">
      <c r="A270265" s="1" t="s">
        <v>85903</v>
      </c>
    </row>
    <row r="270266">
      <c r="A270266" s="1" t="s">
        <v>44742</v>
      </c>
    </row>
    <row r="270267">
      <c r="A270267" s="1" t="s">
        <v>85904</v>
      </c>
    </row>
    <row r="270268">
      <c r="A270268" s="1" t="s">
        <v>85905</v>
      </c>
    </row>
    <row r="270269">
      <c r="A270269" s="1" t="s">
        <v>85906</v>
      </c>
    </row>
    <row r="270270">
      <c r="A270270" s="1" t="s">
        <v>85907</v>
      </c>
    </row>
    <row r="270271">
      <c r="A270271" s="1" t="s">
        <v>85908</v>
      </c>
    </row>
    <row r="270272">
      <c r="A270272" s="1" t="s">
        <v>85909</v>
      </c>
    </row>
    <row r="270273">
      <c r="A270273" s="1" t="s">
        <v>85910</v>
      </c>
    </row>
    <row r="270274">
      <c r="A270274" s="1" t="s">
        <v>85911</v>
      </c>
    </row>
    <row r="270275">
      <c r="A270275" s="1" t="s">
        <v>85912</v>
      </c>
    </row>
    <row r="270276">
      <c r="A270276" s="1" t="s">
        <v>85913</v>
      </c>
    </row>
    <row r="270277">
      <c r="A270277" s="1" t="s">
        <v>85914</v>
      </c>
    </row>
    <row r="270278">
      <c r="A270278" s="1" t="s">
        <v>85915</v>
      </c>
    </row>
    <row r="270279">
      <c r="A270279" s="1" t="s">
        <v>85916</v>
      </c>
    </row>
    <row r="270280">
      <c r="A270280" s="1" t="s">
        <v>85917</v>
      </c>
    </row>
    <row r="270281">
      <c r="A270281" s="1" t="s">
        <v>85918</v>
      </c>
    </row>
    <row r="270282">
      <c r="A270282" s="1" t="s">
        <v>85919</v>
      </c>
    </row>
    <row r="270283">
      <c r="A270283" s="1" t="s">
        <v>85920</v>
      </c>
    </row>
    <row r="270284">
      <c r="A270284" s="1" t="s">
        <v>85921</v>
      </c>
    </row>
    <row r="270285">
      <c r="A270285" s="1" t="s">
        <v>85922</v>
      </c>
    </row>
    <row r="270286">
      <c r="A270286" s="1" t="s">
        <v>85923</v>
      </c>
    </row>
    <row r="270287">
      <c r="A270287" s="1" t="s">
        <v>85924</v>
      </c>
    </row>
    <row r="270288">
      <c r="A270288" s="1" t="s">
        <v>85925</v>
      </c>
    </row>
    <row r="270289">
      <c r="A270289" s="1" t="s">
        <v>85926</v>
      </c>
    </row>
    <row r="270290">
      <c r="A270290" s="1" t="s">
        <v>85927</v>
      </c>
    </row>
    <row r="270291">
      <c r="A270291" s="1" t="s">
        <v>85928</v>
      </c>
    </row>
    <row r="270292">
      <c r="A270292" s="1" t="s">
        <v>85929</v>
      </c>
    </row>
    <row r="270293">
      <c r="A270293" s="1" t="s">
        <v>85930</v>
      </c>
    </row>
    <row r="270294">
      <c r="A270294" s="1" t="s">
        <v>85931</v>
      </c>
    </row>
    <row r="270295">
      <c r="A270295" s="1" t="s">
        <v>85932</v>
      </c>
    </row>
    <row r="270296">
      <c r="A270296" s="1" t="s">
        <v>85933</v>
      </c>
    </row>
    <row r="270297">
      <c r="A270297" s="1" t="s">
        <v>85934</v>
      </c>
    </row>
    <row r="270298">
      <c r="A270298" s="1" t="s">
        <v>85935</v>
      </c>
    </row>
    <row r="270299">
      <c r="A270299" s="1" t="s">
        <v>24456</v>
      </c>
    </row>
    <row r="270300">
      <c r="A270300" s="1" t="s">
        <v>33772</v>
      </c>
    </row>
    <row r="270301">
      <c r="A270301" s="1" t="s">
        <v>85936</v>
      </c>
    </row>
    <row r="270302">
      <c r="A270302" s="1" t="s">
        <v>85937</v>
      </c>
    </row>
    <row r="270303">
      <c r="A270303" s="1" t="s">
        <v>85938</v>
      </c>
    </row>
    <row r="270304">
      <c r="A270304" s="1" t="s">
        <v>85939</v>
      </c>
    </row>
    <row r="270305">
      <c r="A270305" s="1" t="s">
        <v>85940</v>
      </c>
    </row>
    <row r="270306">
      <c r="A270306" s="1" t="s">
        <v>85941</v>
      </c>
    </row>
    <row r="270307">
      <c r="A270307" s="1" t="s">
        <v>34154</v>
      </c>
    </row>
    <row r="270308">
      <c r="A270308" s="1" t="s">
        <v>85942</v>
      </c>
    </row>
    <row r="270309">
      <c r="A270309" s="1" t="s">
        <v>85943</v>
      </c>
    </row>
    <row r="270310">
      <c r="A270310" s="1" t="s">
        <v>85944</v>
      </c>
    </row>
    <row r="270311">
      <c r="A270311" s="1" t="s">
        <v>85945</v>
      </c>
    </row>
    <row r="270312">
      <c r="A270312" s="1" t="s">
        <v>85946</v>
      </c>
    </row>
    <row r="270313">
      <c r="A270313" s="1" t="s">
        <v>85947</v>
      </c>
    </row>
    <row r="270314">
      <c r="A270314" s="1" t="s">
        <v>85948</v>
      </c>
    </row>
    <row r="270315">
      <c r="A270315" s="1" t="s">
        <v>85949</v>
      </c>
    </row>
    <row r="270316">
      <c r="A270316" s="1" t="s">
        <v>85950</v>
      </c>
    </row>
    <row r="270317">
      <c r="A270317" s="1" t="s">
        <v>85951</v>
      </c>
    </row>
    <row r="270318">
      <c r="A270318" s="1" t="s">
        <v>85952</v>
      </c>
    </row>
    <row r="270319">
      <c r="A270319" s="1" t="s">
        <v>85953</v>
      </c>
    </row>
    <row r="270320">
      <c r="A270320" s="1" t="s">
        <v>85954</v>
      </c>
    </row>
    <row r="270321">
      <c r="A270321" s="1" t="s">
        <v>85955</v>
      </c>
    </row>
    <row r="270322">
      <c r="A270322" s="1" t="s">
        <v>85956</v>
      </c>
    </row>
    <row r="270323">
      <c r="A270323" s="1" t="s">
        <v>85957</v>
      </c>
    </row>
    <row r="270324">
      <c r="A270324" s="1" t="s">
        <v>85958</v>
      </c>
    </row>
    <row r="270325">
      <c r="A270325" s="1" t="s">
        <v>85959</v>
      </c>
    </row>
    <row r="270326">
      <c r="A270326" s="1" t="s">
        <v>85960</v>
      </c>
    </row>
    <row r="270327">
      <c r="A270327" s="1" t="s">
        <v>85961</v>
      </c>
    </row>
    <row r="270328">
      <c r="A270328" s="1" t="s">
        <v>85962</v>
      </c>
    </row>
    <row r="270329">
      <c r="A270329" s="1" t="s">
        <v>85963</v>
      </c>
    </row>
    <row r="270330">
      <c r="A270330" s="1" t="s">
        <v>85964</v>
      </c>
    </row>
    <row r="270331">
      <c r="A270331" s="1" t="s">
        <v>85965</v>
      </c>
    </row>
    <row r="270332">
      <c r="A270332" s="1" t="s">
        <v>85966</v>
      </c>
    </row>
    <row r="270333">
      <c r="A270333" s="1" t="s">
        <v>85967</v>
      </c>
    </row>
    <row r="270334">
      <c r="A270334" s="1" t="s">
        <v>85968</v>
      </c>
    </row>
    <row r="270335">
      <c r="A270335" s="1" t="s">
        <v>85969</v>
      </c>
    </row>
    <row r="270336">
      <c r="A270336" s="1" t="s">
        <v>85970</v>
      </c>
    </row>
    <row r="270337">
      <c r="A270337" s="1" t="s">
        <v>85971</v>
      </c>
    </row>
    <row r="270338">
      <c r="A270338" s="1" t="s">
        <v>85972</v>
      </c>
    </row>
    <row r="270339">
      <c r="A270339" s="1" t="s">
        <v>85973</v>
      </c>
    </row>
    <row r="270340">
      <c r="A270340" s="1" t="s">
        <v>85974</v>
      </c>
    </row>
    <row r="270341">
      <c r="A270341" s="3" t="str">
        <f>+ CES IRIS Blas oe ee A</f>
        <v>#ERROR!</v>
      </c>
    </row>
    <row r="270342">
      <c r="A270342" s="1" t="s">
        <v>85975</v>
      </c>
    </row>
    <row r="270343">
      <c r="A270343" s="1" t="s">
        <v>85976</v>
      </c>
    </row>
    <row r="270344">
      <c r="A270344" s="1" t="s">
        <v>85977</v>
      </c>
    </row>
    <row r="270345">
      <c r="A270345" s="1" t="s">
        <v>85978</v>
      </c>
    </row>
    <row r="270346">
      <c r="A270346" s="1" t="s">
        <v>85979</v>
      </c>
    </row>
    <row r="270347">
      <c r="A270347" s="1" t="s">
        <v>85980</v>
      </c>
    </row>
    <row r="270348">
      <c r="A270348" s="1" t="s">
        <v>85981</v>
      </c>
    </row>
    <row r="270349">
      <c r="A270349" s="1" t="s">
        <v>85982</v>
      </c>
    </row>
    <row r="270350">
      <c r="A270350" s="1" t="s">
        <v>85983</v>
      </c>
    </row>
    <row r="270351">
      <c r="A270351" s="1" t="s">
        <v>68234</v>
      </c>
    </row>
    <row r="270352">
      <c r="A270352" s="1" t="s">
        <v>3411</v>
      </c>
    </row>
    <row r="270353">
      <c r="A270353" s="1" t="s">
        <v>85984</v>
      </c>
    </row>
    <row r="270354">
      <c r="A270354" s="1" t="s">
        <v>85985</v>
      </c>
    </row>
    <row r="270355">
      <c r="A270355" s="1" t="s">
        <v>85986</v>
      </c>
    </row>
    <row r="270356">
      <c r="A270356" s="1" t="s">
        <v>85987</v>
      </c>
    </row>
    <row r="270357">
      <c r="A270357" s="1" t="s">
        <v>85988</v>
      </c>
    </row>
    <row r="270358">
      <c r="A270358" s="1" t="s">
        <v>85989</v>
      </c>
    </row>
    <row r="270359">
      <c r="A270359" s="1" t="s">
        <v>44728</v>
      </c>
    </row>
    <row r="270360">
      <c r="A270360" s="1" t="s">
        <v>85990</v>
      </c>
    </row>
    <row r="270361">
      <c r="A270361" s="1" t="s">
        <v>85991</v>
      </c>
    </row>
    <row r="270362">
      <c r="A270362" s="1" t="s">
        <v>85992</v>
      </c>
    </row>
    <row r="270363">
      <c r="A270363" s="1" t="s">
        <v>85993</v>
      </c>
    </row>
    <row r="270364">
      <c r="A270364" s="1" t="s">
        <v>85994</v>
      </c>
    </row>
    <row r="270365">
      <c r="A270365" s="1" t="s">
        <v>85995</v>
      </c>
    </row>
    <row r="270366">
      <c r="A270366" s="1" t="s">
        <v>85996</v>
      </c>
    </row>
    <row r="270367">
      <c r="A270367" s="1" t="s">
        <v>85997</v>
      </c>
    </row>
    <row r="270368">
      <c r="A270368" s="1" t="s">
        <v>85998</v>
      </c>
    </row>
    <row r="270369">
      <c r="A270369" s="1" t="s">
        <v>85999</v>
      </c>
    </row>
    <row r="270370">
      <c r="A270370" s="1" t="s">
        <v>86000</v>
      </c>
    </row>
    <row r="270371">
      <c r="A270371" s="1" t="s">
        <v>86001</v>
      </c>
    </row>
    <row r="270372">
      <c r="A270372" s="1" t="s">
        <v>86002</v>
      </c>
    </row>
    <row r="270373">
      <c r="A270373" s="1" t="s">
        <v>86003</v>
      </c>
    </row>
    <row r="270374">
      <c r="A270374" s="1" t="s">
        <v>86004</v>
      </c>
    </row>
    <row r="270375">
      <c r="A270375" s="1" t="s">
        <v>86005</v>
      </c>
    </row>
    <row r="270376">
      <c r="A270376" s="1" t="s">
        <v>86006</v>
      </c>
    </row>
    <row r="270377">
      <c r="A270377" s="1" t="s">
        <v>86007</v>
      </c>
    </row>
    <row r="270378">
      <c r="A270378" s="1" t="s">
        <v>86008</v>
      </c>
    </row>
    <row r="270379">
      <c r="A270379" s="1" t="s">
        <v>86009</v>
      </c>
    </row>
    <row r="270380">
      <c r="A270380" s="1" t="s">
        <v>86010</v>
      </c>
    </row>
    <row r="270381">
      <c r="A270381" s="1" t="s">
        <v>86011</v>
      </c>
    </row>
    <row r="270382">
      <c r="A270382" s="1" t="s">
        <v>86012</v>
      </c>
    </row>
    <row r="270383">
      <c r="A270383" s="1" t="s">
        <v>86013</v>
      </c>
    </row>
    <row r="270384">
      <c r="A270384" s="1" t="s">
        <v>86014</v>
      </c>
    </row>
    <row r="270385">
      <c r="A270385" s="1" t="s">
        <v>86015</v>
      </c>
    </row>
    <row r="270386">
      <c r="A270386" s="1" t="s">
        <v>86016</v>
      </c>
    </row>
    <row r="270387">
      <c r="A270387" s="1" t="s">
        <v>86017</v>
      </c>
    </row>
    <row r="270388">
      <c r="A270388" s="1" t="s">
        <v>86018</v>
      </c>
    </row>
    <row r="270389">
      <c r="A270389" s="1" t="s">
        <v>86019</v>
      </c>
    </row>
    <row r="270390">
      <c r="A270390" s="1" t="s">
        <v>86020</v>
      </c>
    </row>
    <row r="270391">
      <c r="A270391" s="1" t="s">
        <v>86023</v>
      </c>
    </row>
    <row r="270392">
      <c r="A270392" s="1" t="s">
        <v>86024</v>
      </c>
    </row>
    <row r="270393">
      <c r="A270393" s="1" t="s">
        <v>86025</v>
      </c>
    </row>
    <row r="270394">
      <c r="A270394" s="1" t="s">
        <v>86026</v>
      </c>
    </row>
    <row r="270395">
      <c r="A270395" s="1" t="s">
        <v>86027</v>
      </c>
    </row>
    <row r="270396">
      <c r="A270396" s="1" t="s">
        <v>86028</v>
      </c>
    </row>
    <row r="270397">
      <c r="A270397" s="1" t="s">
        <v>86029</v>
      </c>
    </row>
    <row r="270398">
      <c r="A270398" s="1" t="s">
        <v>86030</v>
      </c>
    </row>
    <row r="270399">
      <c r="A270399" s="1" t="s">
        <v>86031</v>
      </c>
    </row>
    <row r="270400">
      <c r="A270400" s="1" t="s">
        <v>86032</v>
      </c>
    </row>
    <row r="270401">
      <c r="A270401" s="1" t="s">
        <v>86033</v>
      </c>
    </row>
    <row r="270402">
      <c r="A270402" s="1" t="s">
        <v>86034</v>
      </c>
    </row>
    <row r="270403">
      <c r="A270403" s="1" t="s">
        <v>86035</v>
      </c>
    </row>
    <row r="270404">
      <c r="A270404" s="1" t="s">
        <v>86036</v>
      </c>
    </row>
    <row r="270405">
      <c r="A270405" s="1" t="s">
        <v>86037</v>
      </c>
    </row>
    <row r="270406">
      <c r="A270406" s="1" t="s">
        <v>86038</v>
      </c>
    </row>
    <row r="270407">
      <c r="A270407" s="1" t="s">
        <v>86039</v>
      </c>
    </row>
    <row r="270408">
      <c r="A270408" s="1" t="s">
        <v>86040</v>
      </c>
    </row>
    <row r="270409">
      <c r="A270409" s="1" t="s">
        <v>86041</v>
      </c>
    </row>
    <row r="270410">
      <c r="A270410" s="1" t="s">
        <v>86042</v>
      </c>
    </row>
    <row r="270411">
      <c r="A270411" s="1" t="s">
        <v>86043</v>
      </c>
    </row>
    <row r="270412">
      <c r="A270412" s="1" t="s">
        <v>86044</v>
      </c>
    </row>
    <row r="270413">
      <c r="A270413" s="1" t="s">
        <v>86045</v>
      </c>
    </row>
    <row r="270414">
      <c r="A270414" s="1" t="s">
        <v>86046</v>
      </c>
    </row>
    <row r="270415">
      <c r="A270415" s="1" t="s">
        <v>86047</v>
      </c>
    </row>
    <row r="270416">
      <c r="A270416" s="1" t="s">
        <v>86048</v>
      </c>
    </row>
    <row r="270417">
      <c r="A270417" s="1" t="s">
        <v>86049</v>
      </c>
    </row>
    <row r="270418">
      <c r="A270418" s="1" t="s">
        <v>86050</v>
      </c>
    </row>
    <row r="270419">
      <c r="A270419" s="1" t="s">
        <v>86051</v>
      </c>
    </row>
    <row r="270420">
      <c r="A270420" s="1" t="s">
        <v>86052</v>
      </c>
    </row>
    <row r="270421">
      <c r="A270421" s="1" t="s">
        <v>86053</v>
      </c>
    </row>
    <row r="270422">
      <c r="A270422" s="1" t="s">
        <v>86054</v>
      </c>
    </row>
    <row r="270423">
      <c r="A270423" s="1" t="s">
        <v>86055</v>
      </c>
    </row>
    <row r="270424">
      <c r="A270424" s="1" t="s">
        <v>86056</v>
      </c>
    </row>
    <row r="270425">
      <c r="A270425" s="1" t="s">
        <v>86057</v>
      </c>
    </row>
    <row r="270426">
      <c r="A270426" s="1" t="s">
        <v>86058</v>
      </c>
    </row>
    <row r="270427">
      <c r="A270427" s="1" t="s">
        <v>86059</v>
      </c>
    </row>
    <row r="270428">
      <c r="A270428" s="1" t="s">
        <v>86060</v>
      </c>
    </row>
    <row r="270429">
      <c r="A270429" s="1" t="s">
        <v>86061</v>
      </c>
    </row>
    <row r="270430">
      <c r="A270430" s="1" t="s">
        <v>86062</v>
      </c>
    </row>
    <row r="270431">
      <c r="A270431" s="1" t="s">
        <v>86063</v>
      </c>
    </row>
    <row r="270432">
      <c r="A270432" s="1" t="s">
        <v>86064</v>
      </c>
    </row>
    <row r="270433">
      <c r="A270433" s="1" t="s">
        <v>86065</v>
      </c>
    </row>
    <row r="270434">
      <c r="A270434" s="1" t="s">
        <v>86066</v>
      </c>
    </row>
    <row r="270435">
      <c r="A270435" s="1" t="s">
        <v>86067</v>
      </c>
    </row>
    <row r="270436">
      <c r="A270436" s="1" t="s">
        <v>86068</v>
      </c>
    </row>
    <row r="270437">
      <c r="A270437" s="1" t="s">
        <v>86069</v>
      </c>
    </row>
    <row r="270438">
      <c r="A270438" s="1" t="s">
        <v>86070</v>
      </c>
    </row>
    <row r="270439">
      <c r="A270439" s="1" t="s">
        <v>86071</v>
      </c>
    </row>
    <row r="270440">
      <c r="A270440" s="1" t="s">
        <v>86072</v>
      </c>
    </row>
    <row r="270441">
      <c r="A270441" s="1" t="s">
        <v>86073</v>
      </c>
    </row>
    <row r="270442">
      <c r="A270442" s="1" t="s">
        <v>86074</v>
      </c>
    </row>
    <row r="270443">
      <c r="A270443" s="1" t="s">
        <v>86075</v>
      </c>
    </row>
    <row r="270444">
      <c r="A270444" s="1" t="s">
        <v>86076</v>
      </c>
    </row>
    <row r="270445">
      <c r="A270445" s="1" t="s">
        <v>86077</v>
      </c>
    </row>
    <row r="270446">
      <c r="A270446" s="1" t="s">
        <v>86078</v>
      </c>
    </row>
    <row r="270447">
      <c r="A270447" s="1" t="s">
        <v>86079</v>
      </c>
    </row>
    <row r="270448">
      <c r="A270448" s="3" t="str">
        <f>+ wie a ree ks ale ee we ae OR!</f>
        <v>#ERROR!</v>
      </c>
    </row>
    <row r="270449">
      <c r="A270449" s="1" t="s">
        <v>86080</v>
      </c>
    </row>
    <row r="270450">
      <c r="A270450" s="1" t="s">
        <v>86081</v>
      </c>
    </row>
    <row r="270451">
      <c r="A270451" s="1" t="s">
        <v>86082</v>
      </c>
    </row>
    <row r="270452">
      <c r="A270452" s="1" t="s">
        <v>86083</v>
      </c>
    </row>
    <row r="270453">
      <c r="A270453" s="1" t="s">
        <v>86084</v>
      </c>
    </row>
    <row r="270454">
      <c r="A270454" s="1" t="s">
        <v>86085</v>
      </c>
    </row>
    <row r="270455">
      <c r="A270455" s="1" t="s">
        <v>86086</v>
      </c>
    </row>
    <row r="270456">
      <c r="A270456" s="1" t="s">
        <v>86087</v>
      </c>
    </row>
    <row r="270457">
      <c r="A270457" s="1" t="s">
        <v>86088</v>
      </c>
    </row>
    <row r="270458">
      <c r="A270458" s="1" t="s">
        <v>86089</v>
      </c>
    </row>
    <row r="270459">
      <c r="A270459" s="1" t="s">
        <v>86090</v>
      </c>
    </row>
    <row r="270460">
      <c r="A270460" s="1" t="s">
        <v>86091</v>
      </c>
    </row>
    <row r="270461">
      <c r="A270461" s="1" t="s">
        <v>86092</v>
      </c>
    </row>
    <row r="270462">
      <c r="A270462" s="1" t="s">
        <v>86093</v>
      </c>
    </row>
    <row r="270463">
      <c r="A270463" s="1" t="s">
        <v>86094</v>
      </c>
    </row>
    <row r="270464">
      <c r="A270464" s="1" t="s">
        <v>86095</v>
      </c>
    </row>
    <row r="270465">
      <c r="A270465" s="1" t="s">
        <v>86096</v>
      </c>
    </row>
    <row r="270466">
      <c r="A270466" s="1" t="s">
        <v>86097</v>
      </c>
    </row>
    <row r="270467">
      <c r="A270467" s="1" t="s">
        <v>86098</v>
      </c>
    </row>
    <row r="270468">
      <c r="A270468" s="1" t="s">
        <v>86099</v>
      </c>
    </row>
    <row r="270469">
      <c r="A270469" s="1" t="s">
        <v>86100</v>
      </c>
    </row>
    <row r="270470">
      <c r="A270470" s="1" t="s">
        <v>86101</v>
      </c>
    </row>
    <row r="270471">
      <c r="A270471" s="1" t="s">
        <v>86102</v>
      </c>
    </row>
    <row r="270472">
      <c r="A270472" s="1" t="s">
        <v>86103</v>
      </c>
    </row>
    <row r="270473">
      <c r="A270473" s="1" t="s">
        <v>86104</v>
      </c>
    </row>
    <row r="270474">
      <c r="A270474" s="1" t="s">
        <v>86105</v>
      </c>
    </row>
    <row r="270475">
      <c r="A270475" s="1" t="s">
        <v>86106</v>
      </c>
    </row>
    <row r="270476">
      <c r="A270476" s="1" t="s">
        <v>86107</v>
      </c>
    </row>
    <row r="270477">
      <c r="A270477" s="1" t="s">
        <v>86108</v>
      </c>
    </row>
    <row r="270478">
      <c r="A270478" s="1" t="s">
        <v>86109</v>
      </c>
    </row>
    <row r="270479">
      <c r="A270479" s="1" t="s">
        <v>86110</v>
      </c>
    </row>
    <row r="270480">
      <c r="A270480" s="1" t="s">
        <v>86111</v>
      </c>
    </row>
    <row r="270481">
      <c r="A270481" s="1" t="s">
        <v>86112</v>
      </c>
    </row>
    <row r="270482">
      <c r="A270482" s="1" t="s">
        <v>86113</v>
      </c>
    </row>
    <row r="270483">
      <c r="A270483" s="1" t="s">
        <v>86114</v>
      </c>
    </row>
    <row r="270484">
      <c r="A270484" s="1" t="s">
        <v>65145</v>
      </c>
    </row>
    <row r="270485">
      <c r="A270485" s="1" t="s">
        <v>86115</v>
      </c>
    </row>
    <row r="270486">
      <c r="A270486" s="1" t="s">
        <v>86116</v>
      </c>
    </row>
    <row r="270487">
      <c r="A270487" s="1" t="s">
        <v>86117</v>
      </c>
    </row>
    <row r="270488">
      <c r="A270488" s="1" t="s">
        <v>86118</v>
      </c>
    </row>
    <row r="270489">
      <c r="A270489" s="1" t="s">
        <v>86119</v>
      </c>
    </row>
    <row r="270490">
      <c r="A270490" s="1" t="s">
        <v>86120</v>
      </c>
    </row>
    <row r="270491">
      <c r="A270491" s="1" t="s">
        <v>86121</v>
      </c>
    </row>
    <row r="270492">
      <c r="A270492" s="1" t="s">
        <v>86122</v>
      </c>
    </row>
    <row r="270493">
      <c r="A270493" s="1" t="s">
        <v>86123</v>
      </c>
    </row>
    <row r="270494">
      <c r="A270494" s="1" t="s">
        <v>86124</v>
      </c>
    </row>
    <row r="270495">
      <c r="A270495" s="1" t="s">
        <v>86125</v>
      </c>
    </row>
    <row r="270496">
      <c r="A270496" s="1" t="s">
        <v>86126</v>
      </c>
    </row>
    <row r="270497">
      <c r="A270497" s="1" t="s">
        <v>86127</v>
      </c>
    </row>
    <row r="270498">
      <c r="A270498" s="1" t="s">
        <v>86128</v>
      </c>
    </row>
    <row r="270499">
      <c r="A270499" s="1" t="s">
        <v>86129</v>
      </c>
    </row>
    <row r="270500">
      <c r="A270500" s="1" t="s">
        <v>86130</v>
      </c>
    </row>
    <row r="270501">
      <c r="A270501" s="1" t="s">
        <v>86131</v>
      </c>
    </row>
    <row r="270502">
      <c r="A270502" s="1" t="s">
        <v>86132</v>
      </c>
    </row>
    <row r="270503">
      <c r="A270503" s="1" t="s">
        <v>86133</v>
      </c>
    </row>
    <row r="270504">
      <c r="A270504" s="1" t="s">
        <v>86134</v>
      </c>
    </row>
    <row r="270505">
      <c r="A270505" s="1" t="s">
        <v>86135</v>
      </c>
    </row>
    <row r="270506">
      <c r="A270506" s="1" t="s">
        <v>86136</v>
      </c>
    </row>
    <row r="270507">
      <c r="A270507" s="1" t="s">
        <v>86137</v>
      </c>
    </row>
    <row r="270508">
      <c r="A270508" s="1" t="s">
        <v>86138</v>
      </c>
    </row>
    <row r="270509">
      <c r="A270509" s="1" t="s">
        <v>86139</v>
      </c>
    </row>
    <row r="270510">
      <c r="A270510" s="1" t="s">
        <v>86140</v>
      </c>
    </row>
    <row r="270511">
      <c r="A270511" s="1" t="s">
        <v>86141</v>
      </c>
    </row>
    <row r="270512">
      <c r="A270512" s="1" t="s">
        <v>86142</v>
      </c>
    </row>
    <row r="270513">
      <c r="A270513" s="1" t="s">
        <v>86143</v>
      </c>
    </row>
    <row r="270514">
      <c r="A270514" s="1" t="s">
        <v>86144</v>
      </c>
    </row>
    <row r="270515">
      <c r="A270515" s="1" t="s">
        <v>86145</v>
      </c>
    </row>
    <row r="270516">
      <c r="A270516" s="1" t="s">
        <v>86146</v>
      </c>
    </row>
    <row r="270517">
      <c r="A270517" s="1" t="s">
        <v>86147</v>
      </c>
    </row>
    <row r="270518">
      <c r="A270518" s="1" t="s">
        <v>86148</v>
      </c>
    </row>
    <row r="270519">
      <c r="A270519" s="1" t="s">
        <v>86149</v>
      </c>
    </row>
    <row r="270520">
      <c r="A270520" s="1" t="s">
        <v>86150</v>
      </c>
    </row>
    <row r="270521">
      <c r="A270521" s="1" t="s">
        <v>86151</v>
      </c>
    </row>
    <row r="270522">
      <c r="A270522" s="1" t="s">
        <v>86152</v>
      </c>
    </row>
    <row r="270523">
      <c r="A270523" s="1" t="s">
        <v>86153</v>
      </c>
    </row>
    <row r="270524">
      <c r="A270524" s="1" t="s">
        <v>86154</v>
      </c>
    </row>
    <row r="270525">
      <c r="A270525" s="1" t="s">
        <v>86155</v>
      </c>
    </row>
    <row r="270526">
      <c r="A270526" s="1" t="s">
        <v>86156</v>
      </c>
    </row>
    <row r="270527">
      <c r="A270527" s="1" t="s">
        <v>86157</v>
      </c>
    </row>
    <row r="270528">
      <c r="A270528" s="1" t="s">
        <v>86158</v>
      </c>
    </row>
    <row r="270529">
      <c r="A270529" s="1" t="s">
        <v>86159</v>
      </c>
    </row>
    <row r="270530">
      <c r="A270530" s="1" t="s">
        <v>86160</v>
      </c>
    </row>
    <row r="270531">
      <c r="A270531" s="1" t="s">
        <v>86161</v>
      </c>
    </row>
    <row r="270532">
      <c r="A270532" s="1" t="s">
        <v>86162</v>
      </c>
    </row>
    <row r="270533">
      <c r="A270533" s="3" t="str">
        <f>o BE Th ee ae, Se Ge ane a eB coe</f>
        <v>#ERROR!</v>
      </c>
    </row>
    <row r="270534">
      <c r="A270534" s="1" t="s">
        <v>86163</v>
      </c>
    </row>
    <row r="270535">
      <c r="A270535" s="1" t="s">
        <v>86164</v>
      </c>
    </row>
    <row r="270536">
      <c r="A270536" s="1" t="s">
        <v>86165</v>
      </c>
    </row>
    <row r="270537">
      <c r="A270537" s="1" t="s">
        <v>86166</v>
      </c>
    </row>
    <row r="270538">
      <c r="A270538" s="1" t="s">
        <v>86167</v>
      </c>
    </row>
    <row r="270539">
      <c r="A270539" s="1" t="s">
        <v>86168</v>
      </c>
    </row>
    <row r="270540">
      <c r="A270540" s="1" t="s">
        <v>86169</v>
      </c>
    </row>
    <row r="270541">
      <c r="A270541" s="1" t="s">
        <v>86170</v>
      </c>
    </row>
    <row r="270542">
      <c r="A270542" s="1" t="s">
        <v>86171</v>
      </c>
    </row>
    <row r="270543">
      <c r="A270543" s="1" t="s">
        <v>86172</v>
      </c>
    </row>
    <row r="270544">
      <c r="A270544" s="1" t="s">
        <v>86173</v>
      </c>
    </row>
    <row r="270545">
      <c r="A270545" s="1" t="s">
        <v>86174</v>
      </c>
    </row>
    <row r="270546">
      <c r="A270546" s="1" t="s">
        <v>86175</v>
      </c>
    </row>
    <row r="270547">
      <c r="A270547" s="1" t="s">
        <v>86176</v>
      </c>
    </row>
    <row r="270548">
      <c r="A270548" s="1" t="s">
        <v>86177</v>
      </c>
    </row>
    <row r="270549">
      <c r="A270549" s="1" t="s">
        <v>86178</v>
      </c>
    </row>
    <row r="270550">
      <c r="A270550" s="1" t="s">
        <v>86179</v>
      </c>
    </row>
    <row r="270551">
      <c r="A270551" s="1" t="s">
        <v>86180</v>
      </c>
    </row>
    <row r="270552">
      <c r="A270552" s="1" t="s">
        <v>86181</v>
      </c>
    </row>
    <row r="270553">
      <c r="A270553" s="1" t="s">
        <v>86182</v>
      </c>
    </row>
    <row r="270554">
      <c r="A270554" s="1" t="s">
        <v>86183</v>
      </c>
    </row>
    <row r="270555">
      <c r="A270555" s="1" t="s">
        <v>86184</v>
      </c>
    </row>
    <row r="270556">
      <c r="A270556" s="1" t="s">
        <v>86185</v>
      </c>
    </row>
    <row r="270557">
      <c r="A270557" s="1" t="s">
        <v>86186</v>
      </c>
    </row>
    <row r="270558">
      <c r="A270558" s="1" t="s">
        <v>86187</v>
      </c>
    </row>
    <row r="270559">
      <c r="A270559" s="1" t="s">
        <v>86188</v>
      </c>
    </row>
    <row r="270560">
      <c r="A270560" s="1" t="s">
        <v>86189</v>
      </c>
    </row>
    <row r="270561">
      <c r="A270561" s="1" t="s">
        <v>86190</v>
      </c>
    </row>
    <row r="270562">
      <c r="A270562" s="1" t="s">
        <v>86191</v>
      </c>
    </row>
    <row r="270563">
      <c r="A270563" s="1" t="s">
        <v>86192</v>
      </c>
    </row>
    <row r="270564">
      <c r="A270564" s="1" t="s">
        <v>86193</v>
      </c>
    </row>
    <row r="270565">
      <c r="A270565" s="1" t="s">
        <v>86194</v>
      </c>
    </row>
    <row r="270566">
      <c r="A270566" s="1" t="s">
        <v>86195</v>
      </c>
    </row>
    <row r="270567">
      <c r="A270567" s="1" t="s">
        <v>86196</v>
      </c>
    </row>
    <row r="270568">
      <c r="A270568" s="1" t="s">
        <v>86197</v>
      </c>
    </row>
    <row r="270569">
      <c r="A270569" s="1" t="s">
        <v>82661</v>
      </c>
    </row>
    <row r="270570">
      <c r="A270570" s="1" t="s">
        <v>42380</v>
      </c>
    </row>
    <row r="270571">
      <c r="A270571" s="1" t="s">
        <v>85599</v>
      </c>
    </row>
    <row r="270572">
      <c r="A270572" s="1" t="s">
        <v>86198</v>
      </c>
    </row>
    <row r="270573">
      <c r="A270573" s="1" t="s">
        <v>977</v>
      </c>
    </row>
    <row r="270574">
      <c r="A270574" s="1" t="s">
        <v>86199</v>
      </c>
    </row>
    <row r="270575">
      <c r="A270575" s="1" t="s">
        <v>86025</v>
      </c>
    </row>
    <row r="270576">
      <c r="A270576" s="1" t="s">
        <v>86026</v>
      </c>
    </row>
    <row r="270577">
      <c r="A270577" s="1" t="s">
        <v>86027</v>
      </c>
    </row>
    <row r="270578">
      <c r="A270578" s="1" t="s">
        <v>86028</v>
      </c>
    </row>
    <row r="270579">
      <c r="A270579" s="1" t="s">
        <v>86029</v>
      </c>
    </row>
    <row r="270580">
      <c r="A270580" s="1" t="s">
        <v>86030</v>
      </c>
    </row>
    <row r="270581">
      <c r="A270581" s="1" t="s">
        <v>86031</v>
      </c>
    </row>
    <row r="270582">
      <c r="A270582" s="1" t="s">
        <v>86032</v>
      </c>
    </row>
    <row r="270583">
      <c r="A270583" s="1" t="s">
        <v>86033</v>
      </c>
    </row>
    <row r="270584">
      <c r="A270584" s="1" t="s">
        <v>86034</v>
      </c>
    </row>
    <row r="270585">
      <c r="A270585" s="1" t="s">
        <v>86035</v>
      </c>
    </row>
    <row r="270586">
      <c r="A270586" s="1" t="s">
        <v>86036</v>
      </c>
    </row>
    <row r="270587">
      <c r="A270587" s="1" t="s">
        <v>86037</v>
      </c>
    </row>
    <row r="270588">
      <c r="A270588" s="1" t="s">
        <v>86038</v>
      </c>
    </row>
    <row r="270589">
      <c r="A270589" s="1" t="s">
        <v>86039</v>
      </c>
    </row>
    <row r="270590">
      <c r="A270590" s="1" t="s">
        <v>86040</v>
      </c>
    </row>
    <row r="270591">
      <c r="A270591" s="1" t="s">
        <v>86041</v>
      </c>
    </row>
    <row r="270592">
      <c r="A270592" s="1" t="s">
        <v>86042</v>
      </c>
    </row>
    <row r="270593">
      <c r="A270593" s="1" t="s">
        <v>86043</v>
      </c>
    </row>
    <row r="270594">
      <c r="A270594" s="1" t="s">
        <v>86044</v>
      </c>
    </row>
    <row r="270595">
      <c r="A270595" s="1" t="s">
        <v>86045</v>
      </c>
    </row>
    <row r="270596">
      <c r="A270596" s="1" t="s">
        <v>86046</v>
      </c>
    </row>
    <row r="270597">
      <c r="A270597" s="1" t="s">
        <v>86047</v>
      </c>
    </row>
    <row r="270598">
      <c r="A270598" s="1" t="s">
        <v>86048</v>
      </c>
    </row>
    <row r="270599">
      <c r="A270599" s="1" t="s">
        <v>86049</v>
      </c>
    </row>
    <row r="270600">
      <c r="A270600" s="1" t="s">
        <v>86050</v>
      </c>
    </row>
    <row r="270601">
      <c r="A270601" s="1" t="s">
        <v>86051</v>
      </c>
    </row>
    <row r="270602">
      <c r="A270602" s="1" t="s">
        <v>86052</v>
      </c>
    </row>
    <row r="270603">
      <c r="A270603" s="1" t="s">
        <v>86053</v>
      </c>
    </row>
    <row r="270604">
      <c r="A270604" s="1" t="s">
        <v>86054</v>
      </c>
    </row>
    <row r="270605">
      <c r="A270605" s="1" t="s">
        <v>86055</v>
      </c>
    </row>
    <row r="270606">
      <c r="A270606" s="1" t="s">
        <v>86056</v>
      </c>
    </row>
    <row r="270607">
      <c r="A270607" s="1" t="s">
        <v>86057</v>
      </c>
    </row>
    <row r="270608">
      <c r="A270608" s="1" t="s">
        <v>86058</v>
      </c>
    </row>
    <row r="270609">
      <c r="A270609" s="1" t="s">
        <v>86059</v>
      </c>
    </row>
    <row r="270610">
      <c r="A270610" s="1" t="s">
        <v>86060</v>
      </c>
    </row>
    <row r="270611">
      <c r="A270611" s="1" t="s">
        <v>86061</v>
      </c>
    </row>
    <row r="270612">
      <c r="A270612" s="1" t="s">
        <v>86062</v>
      </c>
    </row>
    <row r="270613">
      <c r="A270613" s="1" t="s">
        <v>86063</v>
      </c>
    </row>
    <row r="270614">
      <c r="A270614" s="1" t="s">
        <v>86064</v>
      </c>
    </row>
    <row r="270615">
      <c r="A270615" s="1" t="s">
        <v>86065</v>
      </c>
    </row>
    <row r="270616">
      <c r="A270616" s="1" t="s">
        <v>86066</v>
      </c>
    </row>
    <row r="270617">
      <c r="A270617" s="1" t="s">
        <v>86067</v>
      </c>
    </row>
    <row r="270618">
      <c r="A270618" s="1" t="s">
        <v>86068</v>
      </c>
    </row>
    <row r="270619">
      <c r="A270619" s="1" t="s">
        <v>86069</v>
      </c>
    </row>
    <row r="270620">
      <c r="A270620" s="1" t="s">
        <v>86070</v>
      </c>
    </row>
    <row r="270621">
      <c r="A270621" s="1" t="s">
        <v>86071</v>
      </c>
    </row>
    <row r="270622">
      <c r="A270622" s="1" t="s">
        <v>86072</v>
      </c>
    </row>
    <row r="270623">
      <c r="A270623" s="1" t="s">
        <v>86073</v>
      </c>
    </row>
    <row r="270624">
      <c r="A270624" s="1" t="s">
        <v>86074</v>
      </c>
    </row>
    <row r="270625">
      <c r="A270625" s="1" t="s">
        <v>86075</v>
      </c>
    </row>
    <row r="270626">
      <c r="A270626" s="1" t="s">
        <v>86076</v>
      </c>
    </row>
    <row r="270627">
      <c r="A270627" s="1" t="s">
        <v>86077</v>
      </c>
    </row>
    <row r="270628">
      <c r="A270628" s="1" t="s">
        <v>86078</v>
      </c>
    </row>
    <row r="270629">
      <c r="A270629" s="1" t="s">
        <v>86079</v>
      </c>
    </row>
    <row r="270630">
      <c r="A270630" s="3" t="str">
        <f>+ wie a ree ks ale ee we ae OR!</f>
        <v>#ERROR!</v>
      </c>
    </row>
    <row r="270631">
      <c r="A270631" s="1" t="s">
        <v>86080</v>
      </c>
    </row>
    <row r="270632">
      <c r="A270632" s="1" t="s">
        <v>86081</v>
      </c>
    </row>
    <row r="270633">
      <c r="A270633" s="1" t="s">
        <v>86082</v>
      </c>
    </row>
    <row r="270634">
      <c r="A270634" s="1" t="s">
        <v>86083</v>
      </c>
    </row>
    <row r="270635">
      <c r="A270635" s="1" t="s">
        <v>86084</v>
      </c>
    </row>
    <row r="270636">
      <c r="A270636" s="1" t="s">
        <v>86085</v>
      </c>
    </row>
    <row r="270637">
      <c r="A270637" s="1" t="s">
        <v>86086</v>
      </c>
    </row>
    <row r="270638">
      <c r="A270638" s="1" t="s">
        <v>86087</v>
      </c>
    </row>
    <row r="270639">
      <c r="A270639" s="1" t="s">
        <v>86088</v>
      </c>
    </row>
    <row r="270640">
      <c r="A270640" s="1" t="s">
        <v>86089</v>
      </c>
    </row>
    <row r="270641">
      <c r="A270641" s="1" t="s">
        <v>86090</v>
      </c>
    </row>
    <row r="270642">
      <c r="A270642" s="1" t="s">
        <v>86091</v>
      </c>
    </row>
    <row r="270643">
      <c r="A270643" s="1" t="s">
        <v>86092</v>
      </c>
    </row>
    <row r="270644">
      <c r="A270644" s="1" t="s">
        <v>86093</v>
      </c>
    </row>
    <row r="270645">
      <c r="A270645" s="1" t="s">
        <v>86094</v>
      </c>
    </row>
    <row r="270646">
      <c r="A270646" s="1" t="s">
        <v>86095</v>
      </c>
    </row>
    <row r="270647">
      <c r="A270647" s="1" t="s">
        <v>86096</v>
      </c>
    </row>
    <row r="270648">
      <c r="A270648" s="1" t="s">
        <v>86097</v>
      </c>
    </row>
    <row r="270649">
      <c r="A270649" s="1" t="s">
        <v>86098</v>
      </c>
    </row>
    <row r="270650">
      <c r="A270650" s="1" t="s">
        <v>86099</v>
      </c>
    </row>
    <row r="270651">
      <c r="A270651" s="1" t="s">
        <v>86100</v>
      </c>
    </row>
    <row r="270652">
      <c r="A270652" s="1" t="s">
        <v>86101</v>
      </c>
    </row>
    <row r="270653">
      <c r="A270653" s="1" t="s">
        <v>86102</v>
      </c>
    </row>
    <row r="270654">
      <c r="A270654" s="1" t="s">
        <v>86103</v>
      </c>
    </row>
    <row r="270655">
      <c r="A270655" s="1" t="s">
        <v>86104</v>
      </c>
    </row>
    <row r="270656">
      <c r="A270656" s="1" t="s">
        <v>86105</v>
      </c>
    </row>
    <row r="270657">
      <c r="A270657" s="1" t="s">
        <v>86106</v>
      </c>
    </row>
    <row r="270658">
      <c r="A270658" s="1" t="s">
        <v>86107</v>
      </c>
    </row>
    <row r="270659">
      <c r="A270659" s="1" t="s">
        <v>86108</v>
      </c>
    </row>
    <row r="270660">
      <c r="A270660" s="1" t="s">
        <v>86109</v>
      </c>
    </row>
    <row r="270661">
      <c r="A270661" s="1" t="s">
        <v>86110</v>
      </c>
    </row>
    <row r="270662">
      <c r="A270662" s="1" t="s">
        <v>86111</v>
      </c>
    </row>
    <row r="270663">
      <c r="A270663" s="1" t="s">
        <v>86112</v>
      </c>
    </row>
    <row r="270664">
      <c r="A270664" s="1" t="s">
        <v>86113</v>
      </c>
    </row>
    <row r="270665">
      <c r="A270665" s="1" t="s">
        <v>86114</v>
      </c>
    </row>
    <row r="270666">
      <c r="A270666" s="1" t="s">
        <v>65145</v>
      </c>
    </row>
    <row r="270667">
      <c r="A270667" s="1" t="s">
        <v>86115</v>
      </c>
    </row>
    <row r="270668">
      <c r="A270668" s="1" t="s">
        <v>86116</v>
      </c>
    </row>
    <row r="270669">
      <c r="A270669" s="1" t="s">
        <v>86117</v>
      </c>
    </row>
    <row r="270670">
      <c r="A270670" s="1" t="s">
        <v>86118</v>
      </c>
    </row>
    <row r="270671">
      <c r="A270671" s="1" t="s">
        <v>86119</v>
      </c>
    </row>
    <row r="270672">
      <c r="A270672" s="1" t="s">
        <v>86120</v>
      </c>
    </row>
    <row r="270673">
      <c r="A270673" s="1" t="s">
        <v>86121</v>
      </c>
    </row>
    <row r="270674">
      <c r="A270674" s="1" t="s">
        <v>86122</v>
      </c>
    </row>
    <row r="270675">
      <c r="A270675" s="1" t="s">
        <v>86123</v>
      </c>
    </row>
    <row r="270676">
      <c r="A270676" s="1" t="s">
        <v>86124</v>
      </c>
    </row>
    <row r="270677">
      <c r="A270677" s="1" t="s">
        <v>86125</v>
      </c>
    </row>
    <row r="270678">
      <c r="A270678" s="1" t="s">
        <v>86126</v>
      </c>
    </row>
    <row r="270679">
      <c r="A270679" s="1" t="s">
        <v>86127</v>
      </c>
    </row>
    <row r="270680">
      <c r="A270680" s="1" t="s">
        <v>86128</v>
      </c>
    </row>
    <row r="270681">
      <c r="A270681" s="1" t="s">
        <v>86129</v>
      </c>
    </row>
    <row r="270682">
      <c r="A270682" s="1" t="s">
        <v>86130</v>
      </c>
    </row>
    <row r="270683">
      <c r="A270683" s="1" t="s">
        <v>86131</v>
      </c>
    </row>
    <row r="270684">
      <c r="A270684" s="1" t="s">
        <v>86132</v>
      </c>
    </row>
    <row r="270685">
      <c r="A270685" s="1" t="s">
        <v>86133</v>
      </c>
    </row>
    <row r="270686">
      <c r="A270686" s="1" t="s">
        <v>86134</v>
      </c>
    </row>
    <row r="270687">
      <c r="A270687" s="1" t="s">
        <v>86135</v>
      </c>
    </row>
    <row r="270688">
      <c r="A270688" s="1" t="s">
        <v>86136</v>
      </c>
    </row>
    <row r="270689">
      <c r="A270689" s="1" t="s">
        <v>86137</v>
      </c>
    </row>
    <row r="270690">
      <c r="A270690" s="1" t="s">
        <v>86138</v>
      </c>
    </row>
    <row r="270691">
      <c r="A270691" s="1" t="s">
        <v>86139</v>
      </c>
    </row>
    <row r="270692">
      <c r="A270692" s="1" t="s">
        <v>86140</v>
      </c>
    </row>
    <row r="270693">
      <c r="A270693" s="1" t="s">
        <v>86141</v>
      </c>
    </row>
    <row r="270694">
      <c r="A270694" s="1" t="s">
        <v>86142</v>
      </c>
    </row>
    <row r="270695">
      <c r="A270695" s="1" t="s">
        <v>86143</v>
      </c>
    </row>
    <row r="270696">
      <c r="A270696" s="1" t="s">
        <v>86144</v>
      </c>
    </row>
    <row r="270697">
      <c r="A270697" s="1" t="s">
        <v>86145</v>
      </c>
    </row>
    <row r="270698">
      <c r="A270698" s="1" t="s">
        <v>86146</v>
      </c>
    </row>
    <row r="270699">
      <c r="A270699" s="1" t="s">
        <v>86147</v>
      </c>
    </row>
    <row r="270700">
      <c r="A270700" s="1" t="s">
        <v>86148</v>
      </c>
    </row>
    <row r="270701">
      <c r="A270701" s="1" t="s">
        <v>86149</v>
      </c>
    </row>
    <row r="270702">
      <c r="A270702" s="1" t="s">
        <v>86150</v>
      </c>
    </row>
    <row r="270703">
      <c r="A270703" s="1" t="s">
        <v>86151</v>
      </c>
    </row>
    <row r="270704">
      <c r="A270704" s="1" t="s">
        <v>86152</v>
      </c>
    </row>
    <row r="270705">
      <c r="A270705" s="1" t="s">
        <v>86153</v>
      </c>
    </row>
    <row r="270706">
      <c r="A270706" s="1" t="s">
        <v>86154</v>
      </c>
    </row>
    <row r="270707">
      <c r="A270707" s="1" t="s">
        <v>86155</v>
      </c>
    </row>
    <row r="270708">
      <c r="A270708" s="1" t="s">
        <v>86156</v>
      </c>
    </row>
    <row r="270709">
      <c r="A270709" s="1" t="s">
        <v>86157</v>
      </c>
    </row>
    <row r="270710">
      <c r="A270710" s="1" t="s">
        <v>86158</v>
      </c>
    </row>
    <row r="270711">
      <c r="A270711" s="1" t="s">
        <v>86159</v>
      </c>
    </row>
    <row r="270712">
      <c r="A270712" s="1" t="s">
        <v>86160</v>
      </c>
    </row>
    <row r="270713">
      <c r="A270713" s="1" t="s">
        <v>86161</v>
      </c>
    </row>
    <row r="270714">
      <c r="A270714" s="1" t="s">
        <v>86162</v>
      </c>
    </row>
    <row r="270715">
      <c r="A270715" s="3" t="str">
        <f>o BE Th ee ae, Se Ge ane a eB coe</f>
        <v>#ERROR!</v>
      </c>
    </row>
    <row r="270716">
      <c r="A270716" s="1" t="s">
        <v>86163</v>
      </c>
    </row>
    <row r="270717">
      <c r="A270717" s="1" t="s">
        <v>86164</v>
      </c>
    </row>
    <row r="270718">
      <c r="A270718" s="1" t="s">
        <v>86165</v>
      </c>
    </row>
    <row r="270719">
      <c r="A270719" s="1" t="s">
        <v>86166</v>
      </c>
    </row>
    <row r="270720">
      <c r="A270720" s="1" t="s">
        <v>86167</v>
      </c>
    </row>
    <row r="270721">
      <c r="A270721" s="1" t="s">
        <v>86168</v>
      </c>
    </row>
    <row r="270722">
      <c r="A270722" s="1" t="s">
        <v>86169</v>
      </c>
    </row>
    <row r="270723">
      <c r="A270723" s="1" t="s">
        <v>86170</v>
      </c>
    </row>
    <row r="270724">
      <c r="A270724" s="1" t="s">
        <v>86171</v>
      </c>
    </row>
    <row r="270725">
      <c r="A270725" s="1" t="s">
        <v>86172</v>
      </c>
    </row>
    <row r="270726">
      <c r="A270726" s="1" t="s">
        <v>86173</v>
      </c>
    </row>
    <row r="270727">
      <c r="A270727" s="1" t="s">
        <v>86174</v>
      </c>
    </row>
    <row r="270728">
      <c r="A270728" s="1" t="s">
        <v>86175</v>
      </c>
    </row>
    <row r="270729">
      <c r="A270729" s="1" t="s">
        <v>86176</v>
      </c>
    </row>
    <row r="270730">
      <c r="A270730" s="1" t="s">
        <v>86177</v>
      </c>
    </row>
    <row r="270731">
      <c r="A270731" s="1" t="s">
        <v>86178</v>
      </c>
    </row>
    <row r="270732">
      <c r="A270732" s="1" t="s">
        <v>86179</v>
      </c>
    </row>
    <row r="270733">
      <c r="A270733" s="1" t="s">
        <v>86180</v>
      </c>
    </row>
    <row r="270734">
      <c r="A270734" s="1" t="s">
        <v>86181</v>
      </c>
    </row>
    <row r="270735">
      <c r="A270735" s="1" t="s">
        <v>86182</v>
      </c>
    </row>
    <row r="270736">
      <c r="A270736" s="1" t="s">
        <v>86183</v>
      </c>
    </row>
    <row r="270737">
      <c r="A270737" s="1" t="s">
        <v>86184</v>
      </c>
    </row>
    <row r="270738">
      <c r="A270738" s="1" t="s">
        <v>86185</v>
      </c>
    </row>
    <row r="270739">
      <c r="A270739" s="1" t="s">
        <v>86186</v>
      </c>
    </row>
    <row r="270740">
      <c r="A270740" s="1" t="s">
        <v>86187</v>
      </c>
    </row>
    <row r="270741">
      <c r="A270741" s="1" t="s">
        <v>86188</v>
      </c>
    </row>
    <row r="270742">
      <c r="A270742" s="1" t="s">
        <v>86189</v>
      </c>
    </row>
    <row r="270743">
      <c r="A270743" s="1" t="s">
        <v>86190</v>
      </c>
    </row>
    <row r="270744">
      <c r="A270744" s="1" t="s">
        <v>86191</v>
      </c>
    </row>
    <row r="270745">
      <c r="A270745" s="1" t="s">
        <v>86192</v>
      </c>
    </row>
    <row r="270746">
      <c r="A270746" s="1" t="s">
        <v>86193</v>
      </c>
    </row>
    <row r="270747">
      <c r="A270747" s="1" t="s">
        <v>86194</v>
      </c>
    </row>
    <row r="270748">
      <c r="A270748" s="1" t="s">
        <v>86195</v>
      </c>
    </row>
    <row r="270749">
      <c r="A270749" s="1" t="s">
        <v>86196</v>
      </c>
    </row>
    <row r="270750">
      <c r="A270750" s="1" t="s">
        <v>86197</v>
      </c>
    </row>
    <row r="270751">
      <c r="A270751" s="1" t="s">
        <v>82661</v>
      </c>
    </row>
    <row r="270752">
      <c r="A270752" s="1" t="s">
        <v>42380</v>
      </c>
    </row>
    <row r="270753">
      <c r="A270753" s="1" t="s">
        <v>85599</v>
      </c>
    </row>
    <row r="270754">
      <c r="A270754" s="1" t="s">
        <v>86198</v>
      </c>
    </row>
    <row r="270755">
      <c r="A270755" s="1" t="s">
        <v>86200</v>
      </c>
    </row>
    <row r="270756">
      <c r="A270756" s="1" t="s">
        <v>86201</v>
      </c>
    </row>
    <row r="270757">
      <c r="A270757" s="1" t="s">
        <v>86202</v>
      </c>
    </row>
    <row r="270758">
      <c r="A270758" s="1" t="s">
        <v>86203</v>
      </c>
    </row>
    <row r="270759">
      <c r="A270759" s="1" t="s">
        <v>86204</v>
      </c>
    </row>
    <row r="270760">
      <c r="A270760" s="1" t="s">
        <v>86205</v>
      </c>
    </row>
    <row r="270761">
      <c r="A270761" s="1" t="s">
        <v>86206</v>
      </c>
    </row>
    <row r="270762">
      <c r="A270762" s="1" t="s">
        <v>86207</v>
      </c>
    </row>
    <row r="270763">
      <c r="A270763" s="1" t="s">
        <v>86208</v>
      </c>
    </row>
    <row r="270764">
      <c r="A270764" s="1" t="s">
        <v>86209</v>
      </c>
    </row>
    <row r="270765">
      <c r="A270765" s="1" t="s">
        <v>86210</v>
      </c>
    </row>
    <row r="270766">
      <c r="A270766" s="1" t="s">
        <v>86211</v>
      </c>
    </row>
    <row r="270767">
      <c r="A270767" s="1" t="s">
        <v>86212</v>
      </c>
    </row>
    <row r="270768">
      <c r="A270768" s="1" t="s">
        <v>86213</v>
      </c>
    </row>
    <row r="270769">
      <c r="A270769" s="1" t="s">
        <v>86214</v>
      </c>
    </row>
    <row r="270770">
      <c r="A270770" s="1" t="s">
        <v>86215</v>
      </c>
    </row>
    <row r="270771">
      <c r="A270771" s="1" t="s">
        <v>86216</v>
      </c>
    </row>
    <row r="270772">
      <c r="A270772" s="1" t="s">
        <v>86217</v>
      </c>
    </row>
    <row r="270773">
      <c r="A270773" s="1" t="s">
        <v>86218</v>
      </c>
    </row>
    <row r="270774">
      <c r="A270774" s="1" t="s">
        <v>86219</v>
      </c>
    </row>
    <row r="270775">
      <c r="A270775" s="1" t="s">
        <v>86220</v>
      </c>
    </row>
    <row r="270776">
      <c r="A270776" s="1" t="s">
        <v>86221</v>
      </c>
    </row>
    <row r="270777">
      <c r="A270777" s="1" t="s">
        <v>86222</v>
      </c>
    </row>
    <row r="270778">
      <c r="A270778" s="1" t="s">
        <v>86223</v>
      </c>
    </row>
    <row r="270779">
      <c r="A270779" s="1" t="s">
        <v>86224</v>
      </c>
    </row>
    <row r="270780">
      <c r="A270780" s="1" t="s">
        <v>86225</v>
      </c>
    </row>
    <row r="270781">
      <c r="A270781" s="1" t="s">
        <v>86226</v>
      </c>
    </row>
    <row r="270782">
      <c r="A270782" s="1" t="s">
        <v>86227</v>
      </c>
    </row>
    <row r="270783">
      <c r="A270783" s="1" t="s">
        <v>86228</v>
      </c>
    </row>
    <row r="270784">
      <c r="A270784" s="1" t="s">
        <v>86229</v>
      </c>
    </row>
    <row r="270785">
      <c r="A270785" s="1" t="s">
        <v>86230</v>
      </c>
    </row>
    <row r="270786">
      <c r="A270786" s="1" t="s">
        <v>86231</v>
      </c>
    </row>
    <row r="270787">
      <c r="A270787" s="1" t="s">
        <v>86232</v>
      </c>
    </row>
    <row r="270788">
      <c r="A270788" s="1" t="s">
        <v>86233</v>
      </c>
    </row>
    <row r="270789">
      <c r="A270789" s="1" t="s">
        <v>86234</v>
      </c>
    </row>
    <row r="270790">
      <c r="A270790" s="1" t="s">
        <v>86235</v>
      </c>
    </row>
    <row r="270791">
      <c r="A270791" s="1" t="s">
        <v>86236</v>
      </c>
    </row>
    <row r="270792">
      <c r="A270792" s="1" t="s">
        <v>86237</v>
      </c>
    </row>
    <row r="270793">
      <c r="A270793" s="1" t="s">
        <v>86238</v>
      </c>
    </row>
    <row r="270794">
      <c r="A270794" s="1" t="s">
        <v>86239</v>
      </c>
    </row>
    <row r="270795">
      <c r="A270795" s="1" t="s">
        <v>86240</v>
      </c>
    </row>
    <row r="270796">
      <c r="A270796" s="1" t="s">
        <v>86241</v>
      </c>
    </row>
    <row r="270797">
      <c r="A270797" s="1" t="s">
        <v>86242</v>
      </c>
    </row>
    <row r="270798">
      <c r="A270798" s="1" t="s">
        <v>86243</v>
      </c>
    </row>
    <row r="270799">
      <c r="A270799" s="3" t="str">
        <f> Se oe oe PN ae ME NR</f>
        <v>#ERROR!</v>
      </c>
    </row>
    <row r="270800">
      <c r="A270800" s="1" t="s">
        <v>86244</v>
      </c>
    </row>
    <row r="270801">
      <c r="A270801" s="1" t="s">
        <v>86245</v>
      </c>
    </row>
    <row r="270802">
      <c r="A270802" s="1" t="s">
        <v>86246</v>
      </c>
    </row>
    <row r="270803">
      <c r="A270803" s="1" t="s">
        <v>86247</v>
      </c>
    </row>
    <row r="270804">
      <c r="A270804" s="1" t="s">
        <v>86248</v>
      </c>
    </row>
    <row r="270805">
      <c r="A270805" s="3" t="str">
        <f> a a A</f>
        <v>#ERROR!</v>
      </c>
    </row>
    <row r="270806">
      <c r="A270806" s="3" t="str">
        <f> = SS Se :</f>
        <v>#ERROR!</v>
      </c>
    </row>
    <row r="270807">
      <c r="A270807" s="3" t="str">
        <f>== = Se JE:</f>
        <v>#ERROR!</v>
      </c>
    </row>
    <row r="270808">
      <c r="A270808" s="3" t="str">
        <f> == ee ee eee SS</f>
        <v>#ERROR!</v>
      </c>
    </row>
    <row r="270809">
      <c r="A270809" s="1" t="s">
        <v>86249</v>
      </c>
    </row>
    <row r="270810">
      <c r="A270810" s="1" t="s">
        <v>86250</v>
      </c>
    </row>
    <row r="270811">
      <c r="A270811" s="1" t="s">
        <v>86251</v>
      </c>
    </row>
    <row r="270812">
      <c r="A270812" s="1" t="s">
        <v>86252</v>
      </c>
    </row>
    <row r="270813">
      <c r="A270813" s="1" t="s">
        <v>86253</v>
      </c>
    </row>
    <row r="270814">
      <c r="A270814" s="1" t="s">
        <v>86254</v>
      </c>
    </row>
    <row r="270815">
      <c r="A270815" s="1" t="s">
        <v>86255</v>
      </c>
    </row>
    <row r="270816">
      <c r="A270816" s="1" t="s">
        <v>86256</v>
      </c>
    </row>
    <row r="270817">
      <c r="A270817" s="1" t="s">
        <v>86257</v>
      </c>
    </row>
    <row r="270818">
      <c r="A270818" s="1" t="s">
        <v>86258</v>
      </c>
    </row>
    <row r="270819">
      <c r="A270819" s="1" t="s">
        <v>86259</v>
      </c>
    </row>
    <row r="270820">
      <c r="A270820" s="1" t="s">
        <v>86260</v>
      </c>
    </row>
    <row r="270821">
      <c r="A270821" s="1" t="s">
        <v>86261</v>
      </c>
    </row>
    <row r="270822">
      <c r="A270822" s="1" t="s">
        <v>86262</v>
      </c>
    </row>
    <row r="270823">
      <c r="A270823" s="1" t="s">
        <v>86263</v>
      </c>
    </row>
    <row r="270824">
      <c r="A270824" s="1" t="s">
        <v>86264</v>
      </c>
    </row>
    <row r="270825">
      <c r="A270825" s="1" t="s">
        <v>86265</v>
      </c>
    </row>
    <row r="270826">
      <c r="A270826" s="1" t="s">
        <v>86266</v>
      </c>
    </row>
    <row r="270827">
      <c r="A270827" s="1" t="s">
        <v>86267</v>
      </c>
    </row>
    <row r="270828">
      <c r="A270828" s="1" t="s">
        <v>86268</v>
      </c>
    </row>
    <row r="270829">
      <c r="A270829" s="1" t="s">
        <v>86269</v>
      </c>
    </row>
    <row r="270830">
      <c r="A270830" s="1" t="s">
        <v>86270</v>
      </c>
    </row>
    <row r="270831">
      <c r="A270831" s="1" t="s">
        <v>86271</v>
      </c>
    </row>
    <row r="270832">
      <c r="A270832" s="1" t="s">
        <v>86272</v>
      </c>
    </row>
    <row r="270833">
      <c r="A270833" s="1" t="s">
        <v>86273</v>
      </c>
    </row>
    <row r="270834">
      <c r="A270834" s="1" t="s">
        <v>86274</v>
      </c>
    </row>
    <row r="270835">
      <c r="A270835" s="1" t="s">
        <v>86203</v>
      </c>
    </row>
    <row r="270836">
      <c r="A270836" s="1" t="s">
        <v>86204</v>
      </c>
    </row>
    <row r="270837">
      <c r="A270837" s="1" t="s">
        <v>86205</v>
      </c>
    </row>
    <row r="270838">
      <c r="A270838" s="1" t="s">
        <v>86206</v>
      </c>
    </row>
    <row r="270839">
      <c r="A270839" s="1" t="s">
        <v>86207</v>
      </c>
    </row>
    <row r="270840">
      <c r="A270840" s="1" t="s">
        <v>86208</v>
      </c>
    </row>
    <row r="270841">
      <c r="A270841" s="1" t="s">
        <v>86209</v>
      </c>
    </row>
    <row r="270842">
      <c r="A270842" s="1" t="s">
        <v>86210</v>
      </c>
    </row>
    <row r="270843">
      <c r="A270843" s="1" t="s">
        <v>86211</v>
      </c>
    </row>
    <row r="270844">
      <c r="A270844" s="1" t="s">
        <v>86212</v>
      </c>
    </row>
    <row r="270845">
      <c r="A270845" s="1" t="s">
        <v>86213</v>
      </c>
    </row>
    <row r="270846">
      <c r="A270846" s="1" t="s">
        <v>86214</v>
      </c>
    </row>
    <row r="270847">
      <c r="A270847" s="1" t="s">
        <v>86215</v>
      </c>
    </row>
    <row r="270848">
      <c r="A270848" s="1" t="s">
        <v>86216</v>
      </c>
    </row>
    <row r="270849">
      <c r="A270849" s="1" t="s">
        <v>86217</v>
      </c>
    </row>
    <row r="270850">
      <c r="A270850" s="1" t="s">
        <v>86218</v>
      </c>
    </row>
    <row r="270851">
      <c r="A270851" s="1" t="s">
        <v>86219</v>
      </c>
    </row>
    <row r="270852">
      <c r="A270852" s="1" t="s">
        <v>86220</v>
      </c>
    </row>
    <row r="270853">
      <c r="A270853" s="1" t="s">
        <v>86221</v>
      </c>
    </row>
    <row r="270854">
      <c r="A270854" s="1" t="s">
        <v>86222</v>
      </c>
    </row>
    <row r="270855">
      <c r="A270855" s="1" t="s">
        <v>86223</v>
      </c>
    </row>
    <row r="270856">
      <c r="A270856" s="1" t="s">
        <v>86224</v>
      </c>
    </row>
    <row r="270857">
      <c r="A270857" s="1" t="s">
        <v>86225</v>
      </c>
    </row>
    <row r="270858">
      <c r="A270858" s="1" t="s">
        <v>86226</v>
      </c>
    </row>
    <row r="270859">
      <c r="A270859" s="1" t="s">
        <v>86227</v>
      </c>
    </row>
    <row r="270860">
      <c r="A270860" s="1" t="s">
        <v>86228</v>
      </c>
    </row>
    <row r="270861">
      <c r="A270861" s="1" t="s">
        <v>86229</v>
      </c>
    </row>
    <row r="270862">
      <c r="A270862" s="1" t="s">
        <v>86230</v>
      </c>
    </row>
    <row r="270863">
      <c r="A270863" s="1" t="s">
        <v>86231</v>
      </c>
    </row>
    <row r="270864">
      <c r="A270864" s="1" t="s">
        <v>86232</v>
      </c>
    </row>
    <row r="270865">
      <c r="A270865" s="1" t="s">
        <v>86233</v>
      </c>
    </row>
    <row r="270866">
      <c r="A270866" s="1" t="s">
        <v>86234</v>
      </c>
    </row>
    <row r="270867">
      <c r="A270867" s="1" t="s">
        <v>86235</v>
      </c>
    </row>
    <row r="270868">
      <c r="A270868" s="1" t="s">
        <v>86236</v>
      </c>
    </row>
    <row r="270869">
      <c r="A270869" s="1" t="s">
        <v>86237</v>
      </c>
    </row>
    <row r="270870">
      <c r="A270870" s="1" t="s">
        <v>86238</v>
      </c>
    </row>
    <row r="270871">
      <c r="A270871" s="1" t="s">
        <v>86239</v>
      </c>
    </row>
    <row r="270872">
      <c r="A270872" s="1" t="s">
        <v>86240</v>
      </c>
    </row>
    <row r="270873">
      <c r="A270873" s="1" t="s">
        <v>86241</v>
      </c>
    </row>
    <row r="270874">
      <c r="A270874" s="1" t="s">
        <v>86242</v>
      </c>
    </row>
    <row r="270875">
      <c r="A270875" s="1" t="s">
        <v>86243</v>
      </c>
    </row>
    <row r="270876">
      <c r="A270876" s="3" t="str">
        <f> Se oe oe PN ae ME NR</f>
        <v>#ERROR!</v>
      </c>
    </row>
    <row r="270877">
      <c r="A270877" s="1" t="s">
        <v>86244</v>
      </c>
    </row>
    <row r="270878">
      <c r="A270878" s="1" t="s">
        <v>86245</v>
      </c>
    </row>
    <row r="270879">
      <c r="A270879" s="1" t="s">
        <v>86246</v>
      </c>
    </row>
    <row r="270880">
      <c r="A270880" s="1" t="s">
        <v>86247</v>
      </c>
    </row>
    <row r="270881">
      <c r="A270881" s="1" t="s">
        <v>86248</v>
      </c>
    </row>
    <row r="270882">
      <c r="A270882" s="3" t="str">
        <f> a a A</f>
        <v>#ERROR!</v>
      </c>
    </row>
    <row r="270883">
      <c r="A270883" s="3" t="str">
        <f> = SS Se :</f>
        <v>#ERROR!</v>
      </c>
    </row>
    <row r="270884">
      <c r="A270884" s="3" t="str">
        <f>== = Se JE:</f>
        <v>#ERROR!</v>
      </c>
    </row>
    <row r="270885">
      <c r="A270885" s="3" t="str">
        <f> == ee ee eee SS</f>
        <v>#ERROR!</v>
      </c>
    </row>
    <row r="270886">
      <c r="A270886" s="1" t="s">
        <v>86249</v>
      </c>
    </row>
    <row r="270887">
      <c r="A270887" s="1" t="s">
        <v>86250</v>
      </c>
    </row>
    <row r="270888">
      <c r="A270888" s="1" t="s">
        <v>86251</v>
      </c>
    </row>
    <row r="270889">
      <c r="A270889" s="1" t="s">
        <v>86252</v>
      </c>
    </row>
    <row r="270890">
      <c r="A270890" s="1" t="s">
        <v>86253</v>
      </c>
    </row>
    <row r="270891">
      <c r="A270891" s="1" t="s">
        <v>86254</v>
      </c>
    </row>
    <row r="270892">
      <c r="A270892" s="1" t="s">
        <v>86255</v>
      </c>
    </row>
    <row r="270893">
      <c r="A270893" s="1" t="s">
        <v>86256</v>
      </c>
    </row>
    <row r="270894">
      <c r="A270894" s="1" t="s">
        <v>86257</v>
      </c>
    </row>
    <row r="270895">
      <c r="A270895" s="1" t="s">
        <v>86258</v>
      </c>
    </row>
    <row r="270896">
      <c r="A270896" s="1" t="s">
        <v>86259</v>
      </c>
    </row>
    <row r="270897">
      <c r="A270897" s="1" t="s">
        <v>86260</v>
      </c>
    </row>
    <row r="270898">
      <c r="A270898" s="1" t="s">
        <v>86261</v>
      </c>
    </row>
    <row r="270899">
      <c r="A270899" s="1" t="s">
        <v>86262</v>
      </c>
    </row>
    <row r="270900">
      <c r="A270900" s="1" t="s">
        <v>86263</v>
      </c>
    </row>
    <row r="270901">
      <c r="A270901" s="1" t="s">
        <v>86264</v>
      </c>
    </row>
    <row r="270902">
      <c r="A270902" s="1" t="s">
        <v>86265</v>
      </c>
    </row>
    <row r="270903">
      <c r="A270903" s="1" t="s">
        <v>86266</v>
      </c>
    </row>
    <row r="270904">
      <c r="A270904" s="1" t="s">
        <v>86267</v>
      </c>
    </row>
    <row r="270905">
      <c r="A270905" s="1" t="s">
        <v>86268</v>
      </c>
    </row>
    <row r="270906">
      <c r="A270906" s="1" t="s">
        <v>86269</v>
      </c>
    </row>
    <row r="270907">
      <c r="A270907" s="1" t="s">
        <v>86270</v>
      </c>
    </row>
    <row r="270908">
      <c r="A270908" s="1" t="s">
        <v>86271</v>
      </c>
    </row>
    <row r="270909">
      <c r="A270909" s="1" t="s">
        <v>86272</v>
      </c>
    </row>
    <row r="270910">
      <c r="A270910" s="1" t="s">
        <v>86273</v>
      </c>
    </row>
    <row r="270911">
      <c r="A270911" s="1" t="s">
        <v>86275</v>
      </c>
    </row>
    <row r="270912">
      <c r="A270912" s="1" t="s">
        <v>86276</v>
      </c>
    </row>
    <row r="270913">
      <c r="A270913" s="1">
        <v>5.0</v>
      </c>
    </row>
    <row r="270914">
      <c r="A270914" s="1" t="s">
        <v>966</v>
      </c>
    </row>
    <row r="270915">
      <c r="A270915" s="1" t="s">
        <v>86277</v>
      </c>
    </row>
    <row r="270916">
      <c r="A270916" s="1" t="s">
        <v>86278</v>
      </c>
    </row>
    <row r="270917">
      <c r="A270917" s="1" t="s">
        <v>86279</v>
      </c>
    </row>
    <row r="270918">
      <c r="A270918" s="1" t="s">
        <v>8957</v>
      </c>
    </row>
    <row r="270919">
      <c r="A270919" s="1" t="s">
        <v>86280</v>
      </c>
    </row>
    <row r="270920">
      <c r="A270920" s="1" t="s">
        <v>86281</v>
      </c>
    </row>
    <row r="270921">
      <c r="A270921" s="1" t="s">
        <v>86282</v>
      </c>
    </row>
    <row r="270922">
      <c r="A270922" s="1" t="s">
        <v>86283</v>
      </c>
    </row>
    <row r="270923">
      <c r="A270923" s="1" t="s">
        <v>86284</v>
      </c>
    </row>
    <row r="270924">
      <c r="A270924" s="1" t="s">
        <v>86285</v>
      </c>
    </row>
    <row r="270925">
      <c r="A270925" s="1" t="s">
        <v>86286</v>
      </c>
    </row>
    <row r="270926">
      <c r="A270926" s="1" t="s">
        <v>86287</v>
      </c>
    </row>
    <row r="270927">
      <c r="A270927" s="1" t="s">
        <v>86288</v>
      </c>
    </row>
    <row r="270928">
      <c r="A270928" s="1" t="s">
        <v>86289</v>
      </c>
    </row>
    <row r="270929">
      <c r="A270929" s="1" t="s">
        <v>86290</v>
      </c>
    </row>
    <row r="270930">
      <c r="A270930" s="1" t="s">
        <v>86291</v>
      </c>
    </row>
    <row r="270931">
      <c r="A270931" s="1" t="s">
        <v>46990</v>
      </c>
    </row>
    <row r="270932">
      <c r="A270932" s="1" t="s">
        <v>86292</v>
      </c>
    </row>
    <row r="270933">
      <c r="A270933" s="1" t="s">
        <v>86293</v>
      </c>
    </row>
    <row r="270934">
      <c r="A270934" s="1" t="s">
        <v>86294</v>
      </c>
    </row>
    <row r="270935">
      <c r="A270935" s="1" t="s">
        <v>86295</v>
      </c>
    </row>
    <row r="270936">
      <c r="A270936" s="1" t="s">
        <v>86296</v>
      </c>
    </row>
    <row r="270937">
      <c r="A270937" s="1" t="s">
        <v>86297</v>
      </c>
    </row>
    <row r="270938">
      <c r="A270938" s="1" t="s">
        <v>86298</v>
      </c>
    </row>
    <row r="270939">
      <c r="A270939" s="1" t="s">
        <v>86299</v>
      </c>
    </row>
    <row r="270940">
      <c r="A270940" s="1" t="s">
        <v>86300</v>
      </c>
    </row>
    <row r="270941">
      <c r="A270941" s="1" t="s">
        <v>86301</v>
      </c>
    </row>
    <row r="270942">
      <c r="A270942" s="1" t="s">
        <v>86302</v>
      </c>
    </row>
    <row r="270943">
      <c r="A270943" s="1" t="s">
        <v>86303</v>
      </c>
    </row>
    <row r="270944">
      <c r="A270944" s="1" t="s">
        <v>86278</v>
      </c>
    </row>
    <row r="270945">
      <c r="A270945" s="1" t="s">
        <v>86279</v>
      </c>
    </row>
    <row r="270946">
      <c r="A270946" s="1" t="s">
        <v>86280</v>
      </c>
    </row>
    <row r="270947">
      <c r="A270947" s="1" t="s">
        <v>86281</v>
      </c>
    </row>
    <row r="270948">
      <c r="A270948" s="1" t="s">
        <v>86282</v>
      </c>
    </row>
    <row r="270949">
      <c r="A270949" s="1" t="s">
        <v>86283</v>
      </c>
    </row>
    <row r="270950">
      <c r="A270950" s="1" t="s">
        <v>86284</v>
      </c>
    </row>
    <row r="270951">
      <c r="A270951" s="1" t="s">
        <v>86285</v>
      </c>
    </row>
    <row r="270952">
      <c r="A270952" s="1" t="s">
        <v>86286</v>
      </c>
    </row>
    <row r="270953">
      <c r="A270953" s="1" t="s">
        <v>86287</v>
      </c>
    </row>
    <row r="270954">
      <c r="A270954" s="1" t="s">
        <v>86288</v>
      </c>
    </row>
    <row r="270955">
      <c r="A270955" s="1" t="s">
        <v>86289</v>
      </c>
    </row>
    <row r="270956">
      <c r="A270956" s="1" t="s">
        <v>86290</v>
      </c>
    </row>
    <row r="270957">
      <c r="A270957" s="1" t="s">
        <v>86291</v>
      </c>
    </row>
    <row r="270958">
      <c r="A270958" s="1" t="s">
        <v>86292</v>
      </c>
    </row>
    <row r="270959">
      <c r="A270959" s="1" t="s">
        <v>86293</v>
      </c>
    </row>
    <row r="270960">
      <c r="A270960" s="1" t="s">
        <v>86294</v>
      </c>
    </row>
    <row r="270961">
      <c r="A270961" s="1" t="s">
        <v>86295</v>
      </c>
    </row>
    <row r="270962">
      <c r="A270962" s="1" t="s">
        <v>86296</v>
      </c>
    </row>
    <row r="270963">
      <c r="A270963" s="1" t="s">
        <v>86297</v>
      </c>
    </row>
    <row r="270964">
      <c r="A270964" s="1" t="s">
        <v>86298</v>
      </c>
    </row>
    <row r="270965">
      <c r="A270965" s="1" t="s">
        <v>86299</v>
      </c>
    </row>
    <row r="270966">
      <c r="A270966" s="1" t="s">
        <v>86300</v>
      </c>
    </row>
    <row r="270967">
      <c r="A270967" s="1" t="s">
        <v>86301</v>
      </c>
    </row>
    <row r="270968">
      <c r="A270968" s="1" t="s">
        <v>86302</v>
      </c>
    </row>
    <row r="270969">
      <c r="A270969" s="1" t="s">
        <v>86304</v>
      </c>
    </row>
    <row r="270970">
      <c r="A270970" s="1" t="s">
        <v>86305</v>
      </c>
    </row>
    <row r="270971">
      <c r="A270971" s="1" t="s">
        <v>86306</v>
      </c>
    </row>
    <row r="270972">
      <c r="A270972" s="1" t="s">
        <v>9563</v>
      </c>
    </row>
    <row r="270973">
      <c r="A270973" s="1" t="s">
        <v>86307</v>
      </c>
    </row>
    <row r="270974">
      <c r="A270974" s="1" t="s">
        <v>4583</v>
      </c>
    </row>
    <row r="270975">
      <c r="A270975" s="1" t="s">
        <v>1069</v>
      </c>
    </row>
    <row r="270976">
      <c r="A270976" s="1" t="s">
        <v>86308</v>
      </c>
    </row>
    <row r="270977">
      <c r="A270977" s="1" t="s">
        <v>86306</v>
      </c>
    </row>
    <row r="270978">
      <c r="A270978" s="1" t="s">
        <v>86309</v>
      </c>
    </row>
    <row r="270979">
      <c r="A270979" s="1" t="s">
        <v>86310</v>
      </c>
    </row>
    <row r="270980">
      <c r="A270980" s="1" t="s">
        <v>86311</v>
      </c>
    </row>
    <row r="270981">
      <c r="A270981" s="1" t="s">
        <v>86312</v>
      </c>
    </row>
    <row r="270982">
      <c r="A270982" s="1" t="s">
        <v>86313</v>
      </c>
    </row>
    <row r="270983">
      <c r="A270983" s="1" t="s">
        <v>86314</v>
      </c>
    </row>
    <row r="270984">
      <c r="A270984" s="1" t="s">
        <v>86315</v>
      </c>
    </row>
    <row r="270985">
      <c r="A270985" s="1" t="s">
        <v>86316</v>
      </c>
    </row>
    <row r="270986">
      <c r="A270986" s="1" t="s">
        <v>86317</v>
      </c>
    </row>
    <row r="270987">
      <c r="A270987" s="1" t="s">
        <v>86318</v>
      </c>
    </row>
    <row r="270988">
      <c r="A270988" s="1" t="s">
        <v>86319</v>
      </c>
    </row>
    <row r="270989">
      <c r="A270989" s="1" t="s">
        <v>86320</v>
      </c>
    </row>
    <row r="270990">
      <c r="A270990" s="1" t="s">
        <v>86321</v>
      </c>
    </row>
    <row r="270991">
      <c r="A270991" s="1" t="s">
        <v>86322</v>
      </c>
    </row>
    <row r="270992">
      <c r="A270992" s="1" t="s">
        <v>86323</v>
      </c>
    </row>
    <row r="270993">
      <c r="A270993" s="1" t="s">
        <v>86324</v>
      </c>
    </row>
    <row r="270994">
      <c r="A270994" s="1" t="s">
        <v>86325</v>
      </c>
    </row>
    <row r="270995">
      <c r="A270995" s="1" t="s">
        <v>86326</v>
      </c>
    </row>
    <row r="270996">
      <c r="A270996" s="1" t="s">
        <v>86327</v>
      </c>
    </row>
    <row r="270997">
      <c r="A270997" s="1" t="s">
        <v>86328</v>
      </c>
    </row>
    <row r="270998">
      <c r="A270998" s="1" t="s">
        <v>86329</v>
      </c>
    </row>
    <row r="270999">
      <c r="A270999" s="1" t="s">
        <v>86330</v>
      </c>
    </row>
    <row r="271000">
      <c r="A271000" s="1" t="s">
        <v>86331</v>
      </c>
    </row>
    <row r="271001">
      <c r="A271001" s="1" t="s">
        <v>86332</v>
      </c>
    </row>
    <row r="271002">
      <c r="A271002" s="1" t="s">
        <v>86333</v>
      </c>
    </row>
    <row r="271003">
      <c r="A271003" s="1" t="s">
        <v>86334</v>
      </c>
    </row>
    <row r="271004">
      <c r="A271004" s="1" t="s">
        <v>86335</v>
      </c>
    </row>
    <row r="271005">
      <c r="A271005" s="1" t="s">
        <v>86336</v>
      </c>
    </row>
    <row r="271006">
      <c r="A271006" s="1" t="s">
        <v>86337</v>
      </c>
    </row>
    <row r="271007">
      <c r="A271007" s="1" t="s">
        <v>86338</v>
      </c>
    </row>
    <row r="271008">
      <c r="A271008" s="1" t="s">
        <v>86339</v>
      </c>
    </row>
    <row r="271009">
      <c r="A271009" s="1" t="s">
        <v>2382</v>
      </c>
    </row>
    <row r="271010">
      <c r="A271010" s="1" t="s">
        <v>86340</v>
      </c>
    </row>
    <row r="271011">
      <c r="A271011" s="1" t="s">
        <v>86341</v>
      </c>
    </row>
    <row r="271012">
      <c r="A271012" s="1" t="s">
        <v>86342</v>
      </c>
    </row>
    <row r="271013">
      <c r="A271013" s="1" t="s">
        <v>86343</v>
      </c>
    </row>
    <row r="271014">
      <c r="A271014" s="1" t="s">
        <v>86344</v>
      </c>
    </row>
    <row r="271015">
      <c r="A271015" s="1" t="s">
        <v>86345</v>
      </c>
    </row>
    <row r="271016">
      <c r="A271016" s="1" t="s">
        <v>86346</v>
      </c>
    </row>
    <row r="271017">
      <c r="A271017" s="1" t="s">
        <v>86347</v>
      </c>
    </row>
    <row r="271018">
      <c r="A271018" s="1" t="s">
        <v>86348</v>
      </c>
    </row>
    <row r="271019">
      <c r="A271019" s="1" t="s">
        <v>86349</v>
      </c>
    </row>
    <row r="271020">
      <c r="A271020" s="1" t="s">
        <v>86350</v>
      </c>
    </row>
    <row r="271021">
      <c r="A271021" s="1" t="s">
        <v>86351</v>
      </c>
    </row>
    <row r="271022">
      <c r="A271022" s="1" t="s">
        <v>86352</v>
      </c>
    </row>
    <row r="271023">
      <c r="A271023" s="1" t="s">
        <v>86353</v>
      </c>
    </row>
    <row r="271024">
      <c r="A271024" s="1" t="s">
        <v>86354</v>
      </c>
    </row>
    <row r="271025">
      <c r="A271025" s="1" t="s">
        <v>86355</v>
      </c>
    </row>
    <row r="271026">
      <c r="A271026" s="1" t="s">
        <v>86356</v>
      </c>
    </row>
    <row r="271027">
      <c r="A271027" s="1" t="s">
        <v>86357</v>
      </c>
    </row>
    <row r="271028">
      <c r="A271028" s="1" t="s">
        <v>86358</v>
      </c>
    </row>
    <row r="271029">
      <c r="A271029" s="1" t="s">
        <v>86359</v>
      </c>
    </row>
    <row r="271030">
      <c r="A271030" s="1" t="s">
        <v>86360</v>
      </c>
    </row>
    <row r="271031">
      <c r="A271031" s="1" t="s">
        <v>86361</v>
      </c>
    </row>
    <row r="271032">
      <c r="A271032" s="1" t="s">
        <v>86362</v>
      </c>
    </row>
    <row r="271033">
      <c r="A271033" s="1" t="s">
        <v>86363</v>
      </c>
    </row>
    <row r="271034">
      <c r="A271034" s="1" t="s">
        <v>86364</v>
      </c>
    </row>
    <row r="271035">
      <c r="A271035" s="1" t="s">
        <v>86365</v>
      </c>
    </row>
    <row r="271036">
      <c r="A271036" s="1" t="s">
        <v>86366</v>
      </c>
    </row>
    <row r="271037">
      <c r="A271037" s="1" t="s">
        <v>86367</v>
      </c>
    </row>
    <row r="271038">
      <c r="A271038" s="1" t="s">
        <v>86368</v>
      </c>
    </row>
    <row r="271039">
      <c r="A271039" s="1" t="s">
        <v>86369</v>
      </c>
    </row>
    <row r="271040">
      <c r="A271040" s="1" t="s">
        <v>86370</v>
      </c>
    </row>
    <row r="271041">
      <c r="A271041" s="1" t="s">
        <v>86371</v>
      </c>
    </row>
    <row r="271042">
      <c r="A271042" s="1" t="s">
        <v>86372</v>
      </c>
    </row>
    <row r="271043">
      <c r="A271043" s="1" t="s">
        <v>86373</v>
      </c>
    </row>
    <row r="271044">
      <c r="A271044" s="1" t="s">
        <v>86374</v>
      </c>
    </row>
    <row r="271045">
      <c r="A271045" s="1" t="s">
        <v>86375</v>
      </c>
    </row>
    <row r="271046">
      <c r="A271046" s="1" t="s">
        <v>86376</v>
      </c>
    </row>
    <row r="271047">
      <c r="A271047" s="1" t="s">
        <v>86377</v>
      </c>
    </row>
    <row r="271048">
      <c r="A271048" s="1" t="s">
        <v>86378</v>
      </c>
    </row>
    <row r="271049">
      <c r="A271049" s="1" t="s">
        <v>86379</v>
      </c>
    </row>
    <row r="271050">
      <c r="A271050" s="1" t="s">
        <v>86380</v>
      </c>
    </row>
    <row r="271051">
      <c r="A271051" s="1" t="s">
        <v>86381</v>
      </c>
    </row>
    <row r="271052">
      <c r="A271052" s="1">
        <v>7.0</v>
      </c>
    </row>
    <row r="271053">
      <c r="A271053" s="1" t="s">
        <v>86382</v>
      </c>
    </row>
    <row r="271054">
      <c r="A271054" s="3" t="str">
        <f> a a</f>
        <v>#ERROR!</v>
      </c>
    </row>
    <row r="271055">
      <c r="A271055" s="1" t="s">
        <v>86383</v>
      </c>
    </row>
    <row r="271056">
      <c r="A271056" s="1" t="s">
        <v>86384</v>
      </c>
    </row>
    <row r="271057">
      <c r="A271057" s="1" t="s">
        <v>977</v>
      </c>
    </row>
    <row r="271058">
      <c r="A271058" s="1" t="s">
        <v>86385</v>
      </c>
    </row>
    <row r="271059">
      <c r="A271059" s="1" t="s">
        <v>86386</v>
      </c>
    </row>
    <row r="271060">
      <c r="A271060" s="1" t="s">
        <v>86387</v>
      </c>
    </row>
    <row r="271061">
      <c r="A271061" s="1" t="s">
        <v>86388</v>
      </c>
    </row>
    <row r="271062">
      <c r="A271062" s="1" t="s">
        <v>86389</v>
      </c>
    </row>
    <row r="271063">
      <c r="A271063" s="1" t="s">
        <v>86311</v>
      </c>
    </row>
    <row r="271064">
      <c r="A271064" s="1" t="s">
        <v>86312</v>
      </c>
    </row>
    <row r="271065">
      <c r="A271065" s="1" t="s">
        <v>86313</v>
      </c>
    </row>
    <row r="271066">
      <c r="A271066" s="1" t="s">
        <v>86314</v>
      </c>
    </row>
    <row r="271067">
      <c r="A271067" s="1" t="s">
        <v>86315</v>
      </c>
    </row>
    <row r="271068">
      <c r="A271068" s="1" t="s">
        <v>86316</v>
      </c>
    </row>
    <row r="271069">
      <c r="A271069" s="1" t="s">
        <v>86317</v>
      </c>
    </row>
    <row r="271070">
      <c r="A271070" s="1" t="s">
        <v>86318</v>
      </c>
    </row>
    <row r="271071">
      <c r="A271071" s="1" t="s">
        <v>86319</v>
      </c>
    </row>
    <row r="271072">
      <c r="A271072" s="1" t="s">
        <v>86320</v>
      </c>
    </row>
    <row r="271073">
      <c r="A271073" s="1" t="s">
        <v>86321</v>
      </c>
    </row>
    <row r="271074">
      <c r="A271074" s="1" t="s">
        <v>86322</v>
      </c>
    </row>
    <row r="271075">
      <c r="A271075" s="1" t="s">
        <v>86323</v>
      </c>
    </row>
    <row r="271076">
      <c r="A271076" s="1" t="s">
        <v>86324</v>
      </c>
    </row>
    <row r="271077">
      <c r="A271077" s="1" t="s">
        <v>86325</v>
      </c>
    </row>
    <row r="271078">
      <c r="A271078" s="1" t="s">
        <v>86326</v>
      </c>
    </row>
    <row r="271079">
      <c r="A271079" s="1" t="s">
        <v>86327</v>
      </c>
    </row>
    <row r="271080">
      <c r="A271080" s="1" t="s">
        <v>86328</v>
      </c>
    </row>
    <row r="271081">
      <c r="A271081" s="1" t="s">
        <v>86329</v>
      </c>
    </row>
    <row r="271082">
      <c r="A271082" s="1" t="s">
        <v>86330</v>
      </c>
    </row>
    <row r="271083">
      <c r="A271083" s="1" t="s">
        <v>86331</v>
      </c>
    </row>
    <row r="271084">
      <c r="A271084" s="1" t="s">
        <v>86332</v>
      </c>
    </row>
    <row r="271085">
      <c r="A271085" s="1" t="s">
        <v>86333</v>
      </c>
    </row>
    <row r="271086">
      <c r="A271086" s="1" t="s">
        <v>86334</v>
      </c>
    </row>
    <row r="271087">
      <c r="A271087" s="1" t="s">
        <v>86335</v>
      </c>
    </row>
    <row r="271088">
      <c r="A271088" s="1" t="s">
        <v>86336</v>
      </c>
    </row>
    <row r="271089">
      <c r="A271089" s="1" t="s">
        <v>86337</v>
      </c>
    </row>
    <row r="271090">
      <c r="A271090" s="1" t="s">
        <v>86338</v>
      </c>
    </row>
    <row r="271091">
      <c r="A271091" s="1" t="s">
        <v>86339</v>
      </c>
    </row>
    <row r="271092">
      <c r="A271092" s="1" t="s">
        <v>86340</v>
      </c>
    </row>
    <row r="271093">
      <c r="A271093" s="1" t="s">
        <v>86341</v>
      </c>
    </row>
    <row r="271094">
      <c r="A271094" s="1" t="s">
        <v>86342</v>
      </c>
    </row>
    <row r="271095">
      <c r="A271095" s="1" t="s">
        <v>86343</v>
      </c>
    </row>
    <row r="271096">
      <c r="A271096" s="1" t="s">
        <v>86344</v>
      </c>
    </row>
    <row r="271097">
      <c r="A271097" s="1" t="s">
        <v>86345</v>
      </c>
    </row>
    <row r="271098">
      <c r="A271098" s="1" t="s">
        <v>86346</v>
      </c>
    </row>
    <row r="271099">
      <c r="A271099" s="1" t="s">
        <v>86347</v>
      </c>
    </row>
    <row r="271100">
      <c r="A271100" s="1" t="s">
        <v>86348</v>
      </c>
    </row>
    <row r="271101">
      <c r="A271101" s="1" t="s">
        <v>86349</v>
      </c>
    </row>
    <row r="271102">
      <c r="A271102" s="1" t="s">
        <v>86350</v>
      </c>
    </row>
    <row r="271103">
      <c r="A271103" s="1" t="s">
        <v>86351</v>
      </c>
    </row>
    <row r="271104">
      <c r="A271104" s="1" t="s">
        <v>86352</v>
      </c>
    </row>
    <row r="271105">
      <c r="A271105" s="1" t="s">
        <v>86353</v>
      </c>
    </row>
    <row r="271106">
      <c r="A271106" s="1" t="s">
        <v>86354</v>
      </c>
    </row>
    <row r="271107">
      <c r="A271107" s="1" t="s">
        <v>86355</v>
      </c>
    </row>
    <row r="271108">
      <c r="A271108" s="1" t="s">
        <v>86356</v>
      </c>
    </row>
    <row r="271109">
      <c r="A271109" s="1" t="s">
        <v>86357</v>
      </c>
    </row>
    <row r="271110">
      <c r="A271110" s="1" t="s">
        <v>86358</v>
      </c>
    </row>
    <row r="271111">
      <c r="A271111" s="1" t="s">
        <v>86359</v>
      </c>
    </row>
    <row r="271112">
      <c r="A271112" s="1" t="s">
        <v>86360</v>
      </c>
    </row>
    <row r="271113">
      <c r="A271113" s="1" t="s">
        <v>86361</v>
      </c>
    </row>
    <row r="271114">
      <c r="A271114" s="1" t="s">
        <v>86362</v>
      </c>
    </row>
    <row r="271115">
      <c r="A271115" s="1" t="s">
        <v>86363</v>
      </c>
    </row>
    <row r="271116">
      <c r="A271116" s="1" t="s">
        <v>86364</v>
      </c>
    </row>
    <row r="271117">
      <c r="A271117" s="1" t="s">
        <v>86365</v>
      </c>
    </row>
    <row r="271118">
      <c r="A271118" s="1" t="s">
        <v>86366</v>
      </c>
    </row>
    <row r="271119">
      <c r="A271119" s="1" t="s">
        <v>86367</v>
      </c>
    </row>
    <row r="271120">
      <c r="A271120" s="1" t="s">
        <v>86368</v>
      </c>
    </row>
    <row r="271121">
      <c r="A271121" s="1" t="s">
        <v>86369</v>
      </c>
    </row>
    <row r="271122">
      <c r="A271122" s="1" t="s">
        <v>86370</v>
      </c>
    </row>
    <row r="271123">
      <c r="A271123" s="1" t="s">
        <v>86371</v>
      </c>
    </row>
    <row r="271124">
      <c r="A271124" s="1" t="s">
        <v>86372</v>
      </c>
    </row>
    <row r="271125">
      <c r="A271125" s="1" t="s">
        <v>86373</v>
      </c>
    </row>
    <row r="271126">
      <c r="A271126" s="1" t="s">
        <v>86374</v>
      </c>
    </row>
    <row r="271127">
      <c r="A271127" s="1" t="s">
        <v>86375</v>
      </c>
    </row>
    <row r="271128">
      <c r="A271128" s="1" t="s">
        <v>86376</v>
      </c>
    </row>
    <row r="271129">
      <c r="A271129" s="1" t="s">
        <v>86377</v>
      </c>
    </row>
    <row r="271130">
      <c r="A271130" s="1" t="s">
        <v>86378</v>
      </c>
    </row>
    <row r="271131">
      <c r="A271131" s="1" t="s">
        <v>86379</v>
      </c>
    </row>
    <row r="271132">
      <c r="A271132" s="1" t="s">
        <v>86380</v>
      </c>
    </row>
    <row r="271133">
      <c r="A271133" s="1" t="s">
        <v>86381</v>
      </c>
    </row>
    <row r="271134">
      <c r="A271134" s="1" t="s">
        <v>86382</v>
      </c>
    </row>
    <row r="271135">
      <c r="A271135" s="3" t="str">
        <f> a a</f>
        <v>#ERROR!</v>
      </c>
    </row>
    <row r="271136">
      <c r="A271136" s="1" t="s">
        <v>86383</v>
      </c>
    </row>
    <row r="271137">
      <c r="A271137" s="1" t="s">
        <v>86384</v>
      </c>
    </row>
    <row r="271138">
      <c r="A271138" s="1" t="s">
        <v>86385</v>
      </c>
    </row>
    <row r="271139">
      <c r="A271139" s="1" t="s">
        <v>86386</v>
      </c>
    </row>
    <row r="271140">
      <c r="A271140" s="1" t="s">
        <v>86387</v>
      </c>
    </row>
    <row r="271141">
      <c r="A271141" s="1" t="s">
        <v>86388</v>
      </c>
    </row>
    <row r="271142">
      <c r="A271142" s="1" t="s">
        <v>86390</v>
      </c>
    </row>
    <row r="271143">
      <c r="A271143" s="1" t="s">
        <v>86391</v>
      </c>
    </row>
    <row r="271144">
      <c r="A271144" s="1" t="s">
        <v>86392</v>
      </c>
    </row>
    <row r="271145">
      <c r="A271145" s="1" t="s">
        <v>86393</v>
      </c>
    </row>
    <row r="271146">
      <c r="A271146" s="1" t="s">
        <v>86394</v>
      </c>
    </row>
    <row r="271147">
      <c r="A271147" s="1" t="s">
        <v>86395</v>
      </c>
    </row>
    <row r="271148">
      <c r="A271148" s="1" t="s">
        <v>86396</v>
      </c>
    </row>
    <row r="271149">
      <c r="A271149" s="1" t="s">
        <v>86397</v>
      </c>
    </row>
    <row r="271150">
      <c r="A271150" s="1" t="s">
        <v>86398</v>
      </c>
    </row>
    <row r="271151">
      <c r="A271151" s="1" t="s">
        <v>86399</v>
      </c>
    </row>
    <row r="271152">
      <c r="A271152" s="1" t="s">
        <v>86400</v>
      </c>
    </row>
    <row r="271153">
      <c r="A271153" s="1" t="s">
        <v>86401</v>
      </c>
    </row>
    <row r="271154">
      <c r="A271154" s="1" t="s">
        <v>86402</v>
      </c>
    </row>
    <row r="271155">
      <c r="A271155" s="1" t="s">
        <v>86403</v>
      </c>
    </row>
    <row r="271156">
      <c r="A271156" s="1" t="s">
        <v>86404</v>
      </c>
    </row>
    <row r="271157">
      <c r="A271157" s="1" t="s">
        <v>86405</v>
      </c>
    </row>
    <row r="271158">
      <c r="A271158" s="1" t="s">
        <v>86406</v>
      </c>
    </row>
    <row r="271159">
      <c r="A271159" s="1" t="s">
        <v>86407</v>
      </c>
    </row>
    <row r="271160">
      <c r="A271160" s="1" t="s">
        <v>86408</v>
      </c>
    </row>
    <row r="271161">
      <c r="A271161" s="1" t="s">
        <v>86409</v>
      </c>
    </row>
    <row r="271162">
      <c r="A271162" s="1" t="s">
        <v>86392</v>
      </c>
    </row>
    <row r="271163">
      <c r="A271163" s="1" t="s">
        <v>86393</v>
      </c>
    </row>
    <row r="271164">
      <c r="A271164" s="1" t="s">
        <v>86394</v>
      </c>
    </row>
    <row r="271165">
      <c r="A271165" s="1" t="s">
        <v>86395</v>
      </c>
    </row>
    <row r="271166">
      <c r="A271166" s="1" t="s">
        <v>86396</v>
      </c>
    </row>
    <row r="271167">
      <c r="A271167" s="1" t="s">
        <v>86397</v>
      </c>
    </row>
    <row r="271168">
      <c r="A271168" s="1" t="s">
        <v>86398</v>
      </c>
    </row>
    <row r="271169">
      <c r="A271169" s="1" t="s">
        <v>86399</v>
      </c>
    </row>
    <row r="271170">
      <c r="A271170" s="1" t="s">
        <v>86400</v>
      </c>
    </row>
    <row r="271171">
      <c r="A271171" s="1" t="s">
        <v>86401</v>
      </c>
    </row>
    <row r="271172">
      <c r="A271172" s="1" t="s">
        <v>86402</v>
      </c>
    </row>
    <row r="271173">
      <c r="A271173" s="1" t="s">
        <v>86403</v>
      </c>
    </row>
    <row r="271174">
      <c r="A271174" s="1" t="s">
        <v>86404</v>
      </c>
    </row>
    <row r="271175">
      <c r="A271175" s="1" t="s">
        <v>86405</v>
      </c>
    </row>
    <row r="271176">
      <c r="A271176" s="1" t="s">
        <v>86406</v>
      </c>
    </row>
    <row r="271177">
      <c r="A271177" s="1" t="s">
        <v>86407</v>
      </c>
    </row>
    <row r="271178">
      <c r="A271178" s="1" t="s">
        <v>86408</v>
      </c>
    </row>
    <row r="271179">
      <c r="A271179" s="1" t="s">
        <v>86410</v>
      </c>
    </row>
    <row r="271180">
      <c r="A271180" s="1" t="s">
        <v>86411</v>
      </c>
    </row>
    <row r="271181">
      <c r="A271181" s="1" t="s">
        <v>36229</v>
      </c>
    </row>
    <row r="271182">
      <c r="A271182" s="1" t="s">
        <v>86412</v>
      </c>
    </row>
    <row r="271183">
      <c r="A271183" s="1" t="s">
        <v>4583</v>
      </c>
    </row>
    <row r="271184">
      <c r="A271184" s="1" t="s">
        <v>86413</v>
      </c>
    </row>
    <row r="271185">
      <c r="A271185" s="1" t="s">
        <v>86414</v>
      </c>
    </row>
    <row r="271186">
      <c r="A271186" s="1" t="s">
        <v>86415</v>
      </c>
    </row>
    <row r="271187">
      <c r="A271187" s="1" t="s">
        <v>86416</v>
      </c>
    </row>
    <row r="271188">
      <c r="A271188" s="1" t="s">
        <v>86417</v>
      </c>
    </row>
    <row r="271189">
      <c r="A271189" s="1" t="s">
        <v>86418</v>
      </c>
    </row>
    <row r="271190">
      <c r="A271190" s="1" t="s">
        <v>86419</v>
      </c>
    </row>
    <row r="271191">
      <c r="A271191" s="1" t="s">
        <v>86420</v>
      </c>
    </row>
    <row r="271192">
      <c r="A271192" s="1" t="s">
        <v>86421</v>
      </c>
    </row>
    <row r="271193">
      <c r="A271193" s="1" t="s">
        <v>86422</v>
      </c>
    </row>
    <row r="271194">
      <c r="A271194" s="1" t="s">
        <v>86423</v>
      </c>
    </row>
    <row r="271195">
      <c r="A271195" s="1" t="s">
        <v>86424</v>
      </c>
    </row>
    <row r="271196">
      <c r="A271196" s="1" t="s">
        <v>86425</v>
      </c>
    </row>
    <row r="271197">
      <c r="A271197" s="1" t="s">
        <v>86426</v>
      </c>
    </row>
    <row r="271198">
      <c r="A271198" s="1" t="s">
        <v>86427</v>
      </c>
    </row>
    <row r="271199">
      <c r="A271199" s="1" t="s">
        <v>86428</v>
      </c>
    </row>
    <row r="271200">
      <c r="A271200" s="1" t="s">
        <v>86429</v>
      </c>
    </row>
    <row r="271201">
      <c r="A271201" s="1" t="s">
        <v>86430</v>
      </c>
    </row>
    <row r="271202">
      <c r="A271202" s="1" t="s">
        <v>86431</v>
      </c>
    </row>
    <row r="271203">
      <c r="A271203" s="1" t="s">
        <v>86432</v>
      </c>
    </row>
    <row r="271204">
      <c r="A271204" s="1" t="s">
        <v>86433</v>
      </c>
    </row>
    <row r="271205">
      <c r="A271205" s="1" t="s">
        <v>86434</v>
      </c>
    </row>
    <row r="271206">
      <c r="A271206" s="1" t="s">
        <v>86435</v>
      </c>
    </row>
    <row r="271207">
      <c r="A271207" s="1" t="s">
        <v>86436</v>
      </c>
    </row>
    <row r="271208">
      <c r="A271208" s="1" t="s">
        <v>86437</v>
      </c>
    </row>
    <row r="271209">
      <c r="A271209" s="1" t="s">
        <v>86438</v>
      </c>
    </row>
    <row r="271210">
      <c r="A271210" s="1" t="s">
        <v>86439</v>
      </c>
    </row>
    <row r="271211">
      <c r="A271211" s="1" t="s">
        <v>86440</v>
      </c>
    </row>
    <row r="271212">
      <c r="A271212" s="1" t="s">
        <v>86441</v>
      </c>
    </row>
    <row r="271213">
      <c r="A271213" s="1" t="s">
        <v>86442</v>
      </c>
    </row>
    <row r="271214">
      <c r="A271214" s="1" t="s">
        <v>86443</v>
      </c>
    </row>
    <row r="271215">
      <c r="A271215" s="1" t="s">
        <v>86444</v>
      </c>
    </row>
    <row r="271216">
      <c r="A271216" s="1" t="s">
        <v>86445</v>
      </c>
    </row>
    <row r="271217">
      <c r="A271217" s="1" t="s">
        <v>86446</v>
      </c>
    </row>
    <row r="271218">
      <c r="A271218" s="1" t="s">
        <v>86447</v>
      </c>
    </row>
    <row r="271219">
      <c r="A271219" s="1" t="s">
        <v>86448</v>
      </c>
    </row>
    <row r="271220">
      <c r="A271220" s="1" t="s">
        <v>86449</v>
      </c>
    </row>
    <row r="271221">
      <c r="A271221" s="1" t="s">
        <v>86450</v>
      </c>
    </row>
    <row r="271222">
      <c r="A271222" s="1" t="s">
        <v>86451</v>
      </c>
    </row>
    <row r="271223">
      <c r="A271223" s="1" t="s">
        <v>72588</v>
      </c>
    </row>
    <row r="271224">
      <c r="A271224" s="1" t="s">
        <v>86452</v>
      </c>
    </row>
    <row r="271225">
      <c r="A271225" s="1" t="s">
        <v>86453</v>
      </c>
    </row>
    <row r="271226">
      <c r="A271226" s="1" t="s">
        <v>86454</v>
      </c>
    </row>
    <row r="271227">
      <c r="A271227" s="1" t="s">
        <v>86455</v>
      </c>
    </row>
    <row r="271228">
      <c r="A271228" s="1" t="s">
        <v>86456</v>
      </c>
    </row>
    <row r="271229">
      <c r="A271229" s="1" t="s">
        <v>86457</v>
      </c>
    </row>
    <row r="271230">
      <c r="A271230" s="1" t="s">
        <v>86458</v>
      </c>
    </row>
    <row r="271231">
      <c r="A271231" s="1" t="s">
        <v>86459</v>
      </c>
    </row>
    <row r="271232">
      <c r="A271232" s="1" t="s">
        <v>86460</v>
      </c>
    </row>
    <row r="271233">
      <c r="A271233" s="1" t="s">
        <v>86461</v>
      </c>
    </row>
    <row r="271234">
      <c r="A271234" s="1" t="s">
        <v>86462</v>
      </c>
    </row>
    <row r="271235">
      <c r="A271235" s="1" t="s">
        <v>86463</v>
      </c>
    </row>
    <row r="271236">
      <c r="A271236" s="1" t="s">
        <v>8042</v>
      </c>
    </row>
    <row r="271237">
      <c r="A271237" s="1" t="s">
        <v>86464</v>
      </c>
    </row>
    <row r="271238">
      <c r="A271238" s="1" t="s">
        <v>86465</v>
      </c>
    </row>
    <row r="271239">
      <c r="A271239" s="1" t="s">
        <v>86466</v>
      </c>
    </row>
    <row r="271240">
      <c r="A271240" s="1" t="s">
        <v>86467</v>
      </c>
    </row>
    <row r="271241">
      <c r="A271241" s="1" t="s">
        <v>86468</v>
      </c>
    </row>
    <row r="271242">
      <c r="A271242" s="1" t="s">
        <v>966</v>
      </c>
    </row>
    <row r="271243">
      <c r="A271243" s="1" t="s">
        <v>86469</v>
      </c>
    </row>
    <row r="271244">
      <c r="A271244" s="1" t="s">
        <v>86470</v>
      </c>
    </row>
    <row r="271245">
      <c r="A271245" s="1" t="s">
        <v>86471</v>
      </c>
    </row>
    <row r="271246">
      <c r="A271246" s="1" t="s">
        <v>86472</v>
      </c>
    </row>
    <row r="271247">
      <c r="A271247" s="1" t="s">
        <v>86473</v>
      </c>
    </row>
    <row r="271248">
      <c r="A271248" s="1" t="s">
        <v>11497</v>
      </c>
    </row>
    <row r="271249">
      <c r="A271249" s="1" t="s">
        <v>86474</v>
      </c>
    </row>
    <row r="271250">
      <c r="A271250" s="1" t="s">
        <v>86475</v>
      </c>
    </row>
    <row r="271251">
      <c r="A271251" s="1" t="s">
        <v>86476</v>
      </c>
    </row>
    <row r="271252">
      <c r="A271252" s="1" t="s">
        <v>86477</v>
      </c>
    </row>
    <row r="271253">
      <c r="A271253" s="1" t="s">
        <v>86478</v>
      </c>
    </row>
    <row r="271254">
      <c r="A271254" s="1" t="s">
        <v>86479</v>
      </c>
    </row>
    <row r="271255">
      <c r="A271255" s="1" t="s">
        <v>86480</v>
      </c>
    </row>
    <row r="271256">
      <c r="A271256" s="1" t="s">
        <v>86481</v>
      </c>
    </row>
    <row r="271257">
      <c r="A271257" s="1" t="s">
        <v>86482</v>
      </c>
    </row>
    <row r="271258">
      <c r="A271258" s="1" t="s">
        <v>86483</v>
      </c>
    </row>
    <row r="271259">
      <c r="A271259" s="1" t="s">
        <v>86484</v>
      </c>
    </row>
    <row r="271260">
      <c r="A271260" s="1" t="s">
        <v>86485</v>
      </c>
    </row>
    <row r="271261">
      <c r="A271261" s="1" t="s">
        <v>86486</v>
      </c>
    </row>
    <row r="271262">
      <c r="A271262" s="1" t="s">
        <v>86487</v>
      </c>
    </row>
    <row r="271263">
      <c r="A271263" s="1" t="s">
        <v>86488</v>
      </c>
    </row>
    <row r="271264">
      <c r="A271264" s="1" t="s">
        <v>86489</v>
      </c>
    </row>
    <row r="271265">
      <c r="A271265" s="1" t="s">
        <v>86490</v>
      </c>
    </row>
    <row r="271266">
      <c r="A271266" s="1" t="s">
        <v>86491</v>
      </c>
    </row>
    <row r="271267">
      <c r="A271267" s="1" t="s">
        <v>86492</v>
      </c>
    </row>
    <row r="271268">
      <c r="A271268" s="1" t="s">
        <v>86493</v>
      </c>
    </row>
    <row r="271269">
      <c r="A271269" s="1" t="s">
        <v>86494</v>
      </c>
    </row>
    <row r="271270">
      <c r="A271270" s="1" t="s">
        <v>86495</v>
      </c>
    </row>
    <row r="271271">
      <c r="A271271" s="1" t="s">
        <v>86496</v>
      </c>
    </row>
    <row r="271272">
      <c r="A271272" s="1" t="s">
        <v>86497</v>
      </c>
    </row>
    <row r="271273">
      <c r="A271273" s="1" t="s">
        <v>86498</v>
      </c>
    </row>
    <row r="271274">
      <c r="A271274" s="1" t="s">
        <v>86499</v>
      </c>
    </row>
    <row r="271275">
      <c r="A271275" s="1" t="s">
        <v>86500</v>
      </c>
    </row>
    <row r="271276">
      <c r="A271276" s="1" t="s">
        <v>86501</v>
      </c>
    </row>
    <row r="271277">
      <c r="A271277" s="1" t="s">
        <v>86502</v>
      </c>
    </row>
    <row r="271278">
      <c r="A271278" s="1" t="s">
        <v>86503</v>
      </c>
    </row>
    <row r="271279">
      <c r="A271279" s="1" t="s">
        <v>86504</v>
      </c>
    </row>
    <row r="271280">
      <c r="A271280" s="1" t="s">
        <v>86505</v>
      </c>
    </row>
    <row r="271281">
      <c r="A271281" s="1" t="s">
        <v>86413</v>
      </c>
    </row>
    <row r="271282">
      <c r="A271282" s="1" t="s">
        <v>86414</v>
      </c>
    </row>
    <row r="271283">
      <c r="A271283" s="1" t="s">
        <v>86415</v>
      </c>
    </row>
    <row r="271284">
      <c r="A271284" s="1" t="s">
        <v>86416</v>
      </c>
    </row>
    <row r="271285">
      <c r="A271285" s="1" t="s">
        <v>86417</v>
      </c>
    </row>
    <row r="271286">
      <c r="A271286" s="1" t="s">
        <v>86418</v>
      </c>
    </row>
    <row r="271287">
      <c r="A271287" s="1" t="s">
        <v>86419</v>
      </c>
    </row>
    <row r="271288">
      <c r="A271288" s="1" t="s">
        <v>86420</v>
      </c>
    </row>
    <row r="271289">
      <c r="A271289" s="1" t="s">
        <v>86421</v>
      </c>
    </row>
    <row r="271290">
      <c r="A271290" s="1" t="s">
        <v>86422</v>
      </c>
    </row>
    <row r="271291">
      <c r="A271291" s="1" t="s">
        <v>86423</v>
      </c>
    </row>
    <row r="271292">
      <c r="A271292" s="1" t="s">
        <v>86424</v>
      </c>
    </row>
    <row r="271293">
      <c r="A271293" s="1" t="s">
        <v>86425</v>
      </c>
    </row>
    <row r="271294">
      <c r="A271294" s="1" t="s">
        <v>86426</v>
      </c>
    </row>
    <row r="271295">
      <c r="A271295" s="1" t="s">
        <v>86427</v>
      </c>
    </row>
    <row r="271296">
      <c r="A271296" s="1" t="s">
        <v>86428</v>
      </c>
    </row>
    <row r="271297">
      <c r="A271297" s="1" t="s">
        <v>86429</v>
      </c>
    </row>
    <row r="271298">
      <c r="A271298" s="1" t="s">
        <v>86430</v>
      </c>
    </row>
    <row r="271299">
      <c r="A271299" s="1" t="s">
        <v>86431</v>
      </c>
    </row>
    <row r="271300">
      <c r="A271300" s="1" t="s">
        <v>86432</v>
      </c>
    </row>
    <row r="271301">
      <c r="A271301" s="1" t="s">
        <v>86433</v>
      </c>
    </row>
    <row r="271302">
      <c r="A271302" s="1" t="s">
        <v>86434</v>
      </c>
    </row>
    <row r="271303">
      <c r="A271303" s="1" t="s">
        <v>86435</v>
      </c>
    </row>
    <row r="271304">
      <c r="A271304" s="1" t="s">
        <v>86436</v>
      </c>
    </row>
    <row r="271305">
      <c r="A271305" s="1" t="s">
        <v>86437</v>
      </c>
    </row>
    <row r="271306">
      <c r="A271306" s="1" t="s">
        <v>86438</v>
      </c>
    </row>
    <row r="271307">
      <c r="A271307" s="1" t="s">
        <v>86439</v>
      </c>
    </row>
    <row r="271308">
      <c r="A271308" s="1" t="s">
        <v>86440</v>
      </c>
    </row>
    <row r="271309">
      <c r="A271309" s="1" t="s">
        <v>86441</v>
      </c>
    </row>
    <row r="271310">
      <c r="A271310" s="1" t="s">
        <v>86442</v>
      </c>
    </row>
    <row r="271311">
      <c r="A271311" s="1" t="s">
        <v>86443</v>
      </c>
    </row>
    <row r="271312">
      <c r="A271312" s="1" t="s">
        <v>86444</v>
      </c>
    </row>
    <row r="271313">
      <c r="A271313" s="1" t="s">
        <v>86445</v>
      </c>
    </row>
    <row r="271314">
      <c r="A271314" s="1" t="s">
        <v>86446</v>
      </c>
    </row>
    <row r="271315">
      <c r="A271315" s="1" t="s">
        <v>86447</v>
      </c>
    </row>
    <row r="271316">
      <c r="A271316" s="1" t="s">
        <v>86448</v>
      </c>
    </row>
    <row r="271317">
      <c r="A271317" s="1" t="s">
        <v>86449</v>
      </c>
    </row>
    <row r="271318">
      <c r="A271318" s="1" t="s">
        <v>86450</v>
      </c>
    </row>
    <row r="271319">
      <c r="A271319" s="1" t="s">
        <v>86451</v>
      </c>
    </row>
    <row r="271320">
      <c r="A271320" s="1" t="s">
        <v>72588</v>
      </c>
    </row>
    <row r="271321">
      <c r="A271321" s="1" t="s">
        <v>86452</v>
      </c>
    </row>
    <row r="271322">
      <c r="A271322" s="1" t="s">
        <v>86453</v>
      </c>
    </row>
    <row r="271323">
      <c r="A271323" s="1" t="s">
        <v>86454</v>
      </c>
    </row>
    <row r="271324">
      <c r="A271324" s="1" t="s">
        <v>86455</v>
      </c>
    </row>
    <row r="271325">
      <c r="A271325" s="1" t="s">
        <v>86456</v>
      </c>
    </row>
    <row r="271326">
      <c r="A271326" s="1" t="s">
        <v>86457</v>
      </c>
    </row>
    <row r="271327">
      <c r="A271327" s="1" t="s">
        <v>86458</v>
      </c>
    </row>
    <row r="271328">
      <c r="A271328" s="1" t="s">
        <v>86459</v>
      </c>
    </row>
    <row r="271329">
      <c r="A271329" s="1" t="s">
        <v>86460</v>
      </c>
    </row>
    <row r="271330">
      <c r="A271330" s="1" t="s">
        <v>86461</v>
      </c>
    </row>
    <row r="271331">
      <c r="A271331" s="1" t="s">
        <v>86462</v>
      </c>
    </row>
    <row r="271332">
      <c r="A271332" s="1" t="s">
        <v>86463</v>
      </c>
    </row>
    <row r="271333">
      <c r="A271333" s="1" t="s">
        <v>86464</v>
      </c>
    </row>
    <row r="271334">
      <c r="A271334" s="1" t="s">
        <v>86465</v>
      </c>
    </row>
    <row r="271335">
      <c r="A271335" s="1" t="s">
        <v>86466</v>
      </c>
    </row>
    <row r="271336">
      <c r="A271336" s="1" t="s">
        <v>86467</v>
      </c>
    </row>
    <row r="271337">
      <c r="A271337" s="1" t="s">
        <v>86468</v>
      </c>
    </row>
    <row r="271338">
      <c r="A271338" s="1" t="s">
        <v>86469</v>
      </c>
    </row>
    <row r="271339">
      <c r="A271339" s="1" t="s">
        <v>86470</v>
      </c>
    </row>
    <row r="271340">
      <c r="A271340" s="1" t="s">
        <v>86471</v>
      </c>
    </row>
    <row r="271341">
      <c r="A271341" s="1" t="s">
        <v>86472</v>
      </c>
    </row>
    <row r="271342">
      <c r="A271342" s="1" t="s">
        <v>86473</v>
      </c>
    </row>
    <row r="271343">
      <c r="A271343" s="1" t="s">
        <v>86474</v>
      </c>
    </row>
    <row r="271344">
      <c r="A271344" s="1" t="s">
        <v>86475</v>
      </c>
    </row>
    <row r="271345">
      <c r="A271345" s="1" t="s">
        <v>86476</v>
      </c>
    </row>
    <row r="271346">
      <c r="A271346" s="1" t="s">
        <v>86477</v>
      </c>
    </row>
    <row r="271347">
      <c r="A271347" s="1" t="s">
        <v>86478</v>
      </c>
    </row>
    <row r="271348">
      <c r="A271348" s="1" t="s">
        <v>86479</v>
      </c>
    </row>
    <row r="271349">
      <c r="A271349" s="1" t="s">
        <v>86480</v>
      </c>
    </row>
    <row r="271350">
      <c r="A271350" s="1" t="s">
        <v>86481</v>
      </c>
    </row>
    <row r="271351">
      <c r="A271351" s="1" t="s">
        <v>86482</v>
      </c>
    </row>
    <row r="271352">
      <c r="A271352" s="1" t="s">
        <v>86483</v>
      </c>
    </row>
    <row r="271353">
      <c r="A271353" s="1" t="s">
        <v>86484</v>
      </c>
    </row>
    <row r="271354">
      <c r="A271354" s="1" t="s">
        <v>86485</v>
      </c>
    </row>
    <row r="271355">
      <c r="A271355" s="1" t="s">
        <v>86486</v>
      </c>
    </row>
    <row r="271356">
      <c r="A271356" s="1" t="s">
        <v>86487</v>
      </c>
    </row>
    <row r="271357">
      <c r="A271357" s="1" t="s">
        <v>86488</v>
      </c>
    </row>
    <row r="271358">
      <c r="A271358" s="1" t="s">
        <v>86489</v>
      </c>
    </row>
    <row r="271359">
      <c r="A271359" s="1" t="s">
        <v>86490</v>
      </c>
    </row>
    <row r="271360">
      <c r="A271360" s="1" t="s">
        <v>86491</v>
      </c>
    </row>
    <row r="271361">
      <c r="A271361" s="1" t="s">
        <v>86492</v>
      </c>
    </row>
    <row r="271362">
      <c r="A271362" s="1" t="s">
        <v>86493</v>
      </c>
    </row>
    <row r="271363">
      <c r="A271363" s="1" t="s">
        <v>86494</v>
      </c>
    </row>
    <row r="271364">
      <c r="A271364" s="1" t="s">
        <v>86495</v>
      </c>
    </row>
    <row r="271365">
      <c r="A271365" s="1" t="s">
        <v>86496</v>
      </c>
    </row>
    <row r="271366">
      <c r="A271366" s="1" t="s">
        <v>86497</v>
      </c>
    </row>
    <row r="271367">
      <c r="A271367" s="1" t="s">
        <v>86498</v>
      </c>
    </row>
    <row r="271368">
      <c r="A271368" s="1" t="s">
        <v>86499</v>
      </c>
    </row>
    <row r="271369">
      <c r="A271369" s="1" t="s">
        <v>86500</v>
      </c>
    </row>
    <row r="271370">
      <c r="A271370" s="1" t="s">
        <v>86501</v>
      </c>
    </row>
    <row r="271371">
      <c r="A271371" s="1" t="s">
        <v>86502</v>
      </c>
    </row>
    <row r="271372">
      <c r="A271372" s="1" t="s">
        <v>86503</v>
      </c>
    </row>
    <row r="271373">
      <c r="A271373" s="1" t="s">
        <v>86504</v>
      </c>
    </row>
    <row r="271374">
      <c r="A271374" s="1" t="s">
        <v>86506</v>
      </c>
    </row>
    <row r="271375">
      <c r="A271375" s="1" t="s">
        <v>86507</v>
      </c>
    </row>
    <row r="271376">
      <c r="A271376" s="1" t="s">
        <v>86508</v>
      </c>
    </row>
    <row r="271377">
      <c r="A271377" s="1" t="s">
        <v>86509</v>
      </c>
    </row>
    <row r="271378">
      <c r="A271378" s="1" t="s">
        <v>86510</v>
      </c>
    </row>
    <row r="271379">
      <c r="A271379" s="1" t="s">
        <v>86511</v>
      </c>
    </row>
    <row r="271380">
      <c r="A271380" s="1" t="s">
        <v>86512</v>
      </c>
    </row>
    <row r="271381">
      <c r="A271381" s="1" t="s">
        <v>86513</v>
      </c>
    </row>
    <row r="271382">
      <c r="A271382" s="1" t="s">
        <v>86514</v>
      </c>
    </row>
    <row r="271383">
      <c r="A271383" s="1" t="s">
        <v>86515</v>
      </c>
    </row>
    <row r="271384">
      <c r="A271384" s="1" t="s">
        <v>86516</v>
      </c>
    </row>
    <row r="271385">
      <c r="A271385" s="1" t="s">
        <v>86517</v>
      </c>
    </row>
    <row r="271386">
      <c r="A271386" s="1" t="s">
        <v>86518</v>
      </c>
    </row>
    <row r="271387">
      <c r="A271387" s="1" t="s">
        <v>86519</v>
      </c>
    </row>
    <row r="271388">
      <c r="A271388" s="3" t="str">
        <f> 1 te gg Pages 2, } \</f>
        <v>#ERROR!</v>
      </c>
    </row>
    <row r="271389">
      <c r="A271389" s="1" t="s">
        <v>86520</v>
      </c>
    </row>
    <row r="271390">
      <c r="A271390" s="1" t="s">
        <v>86521</v>
      </c>
    </row>
    <row r="271391">
      <c r="A271391" s="1" t="s">
        <v>86522</v>
      </c>
    </row>
    <row r="271392">
      <c r="A271392" s="1" t="s">
        <v>86523</v>
      </c>
    </row>
    <row r="271393">
      <c r="A271393" s="1" t="s">
        <v>86524</v>
      </c>
    </row>
    <row r="271394">
      <c r="A271394" s="1" t="s">
        <v>86525</v>
      </c>
    </row>
    <row r="271395">
      <c r="A271395" s="1" t="s">
        <v>86526</v>
      </c>
    </row>
    <row r="271396">
      <c r="A271396" s="1" t="s">
        <v>86527</v>
      </c>
    </row>
    <row r="271397">
      <c r="A271397" s="1" t="s">
        <v>86528</v>
      </c>
    </row>
    <row r="271398">
      <c r="A271398" s="1" t="s">
        <v>86529</v>
      </c>
    </row>
    <row r="271399">
      <c r="A271399" s="1" t="s">
        <v>86530</v>
      </c>
    </row>
    <row r="271400">
      <c r="A271400" s="1" t="s">
        <v>86531</v>
      </c>
    </row>
    <row r="271401">
      <c r="A271401" s="1" t="s">
        <v>86532</v>
      </c>
    </row>
    <row r="271402">
      <c r="A271402" s="1" t="s">
        <v>86533</v>
      </c>
    </row>
    <row r="271403">
      <c r="A271403" s="1" t="s">
        <v>86534</v>
      </c>
    </row>
    <row r="271404">
      <c r="A271404" s="1" t="s">
        <v>86535</v>
      </c>
    </row>
    <row r="271405">
      <c r="A271405" s="1" t="s">
        <v>86536</v>
      </c>
    </row>
    <row r="271406">
      <c r="A271406" s="1" t="s">
        <v>86537</v>
      </c>
    </row>
    <row r="271407">
      <c r="A271407" s="1" t="s">
        <v>86538</v>
      </c>
    </row>
    <row r="271408">
      <c r="A271408" s="1" t="s">
        <v>86539</v>
      </c>
    </row>
    <row r="271409">
      <c r="A271409" s="1" t="s">
        <v>86540</v>
      </c>
    </row>
    <row r="271410">
      <c r="A271410" s="1" t="s">
        <v>86541</v>
      </c>
    </row>
    <row r="271411">
      <c r="A271411" s="1" t="s">
        <v>86542</v>
      </c>
    </row>
    <row r="271412">
      <c r="A271412" s="1" t="s">
        <v>86543</v>
      </c>
    </row>
    <row r="271413">
      <c r="A271413" s="1" t="s">
        <v>86544</v>
      </c>
    </row>
    <row r="271414">
      <c r="A271414" s="1" t="s">
        <v>86545</v>
      </c>
    </row>
    <row r="271415">
      <c r="A271415" s="1" t="s">
        <v>86546</v>
      </c>
    </row>
    <row r="271416">
      <c r="A271416" s="1" t="s">
        <v>86547</v>
      </c>
    </row>
    <row r="271417">
      <c r="A271417" s="1" t="s">
        <v>86548</v>
      </c>
    </row>
    <row r="271418">
      <c r="A271418" s="3" t="str">
        <f> = | © * peg Peg we aie we ee feo OS Sa 2 ok ¥ 2</f>
        <v>#ERROR!</v>
      </c>
    </row>
    <row r="271419">
      <c r="A271419" s="1" t="s">
        <v>86549</v>
      </c>
    </row>
    <row r="271420">
      <c r="A271420" s="1" t="s">
        <v>86550</v>
      </c>
    </row>
    <row r="271421">
      <c r="A271421" s="1" t="s">
        <v>86551</v>
      </c>
    </row>
    <row r="271422">
      <c r="A271422" s="1" t="s">
        <v>86552</v>
      </c>
    </row>
    <row r="271423">
      <c r="A271423" s="1" t="s">
        <v>86553</v>
      </c>
    </row>
    <row r="271424">
      <c r="A271424" s="1" t="s">
        <v>86554</v>
      </c>
    </row>
    <row r="271425">
      <c r="A271425" s="1" t="s">
        <v>86555</v>
      </c>
    </row>
    <row r="271426">
      <c r="A271426" s="1" t="s">
        <v>86556</v>
      </c>
    </row>
    <row r="271427">
      <c r="A271427" s="1" t="s">
        <v>86557</v>
      </c>
    </row>
    <row r="271428">
      <c r="A271428" s="1" t="s">
        <v>86558</v>
      </c>
    </row>
    <row r="271429">
      <c r="A271429" s="1" t="s">
        <v>86559</v>
      </c>
    </row>
    <row r="271430">
      <c r="A271430" s="1" t="s">
        <v>86560</v>
      </c>
    </row>
    <row r="271431">
      <c r="A271431" s="1" t="s">
        <v>86561</v>
      </c>
    </row>
    <row r="271432">
      <c r="A271432" s="1" t="s">
        <v>86562</v>
      </c>
    </row>
    <row r="271433">
      <c r="A271433" s="3" t="str">
        <f>e Be ‘et song gee a ‘ : ae: Sy, es aS Oe</f>
        <v>#ERROR!</v>
      </c>
    </row>
    <row r="271434">
      <c r="A271434" s="1" t="s">
        <v>86563</v>
      </c>
    </row>
    <row r="271435">
      <c r="A271435" s="1" t="s">
        <v>86564</v>
      </c>
    </row>
    <row r="271436">
      <c r="A271436" s="1" t="s">
        <v>86565</v>
      </c>
    </row>
    <row r="271437">
      <c r="A271437" s="1" t="s">
        <v>86566</v>
      </c>
    </row>
    <row r="271438">
      <c r="A271438" s="1" t="s">
        <v>86567</v>
      </c>
    </row>
    <row r="271439">
      <c r="A271439" s="1" t="s">
        <v>86568</v>
      </c>
    </row>
    <row r="271440">
      <c r="A271440" s="1" t="s">
        <v>86569</v>
      </c>
    </row>
    <row r="271441">
      <c r="A271441" s="1" t="s">
        <v>86570</v>
      </c>
    </row>
    <row r="271442">
      <c r="A271442" s="1" t="s">
        <v>86571</v>
      </c>
    </row>
    <row r="271443">
      <c r="A271443" s="1" t="s">
        <v>86572</v>
      </c>
    </row>
    <row r="271444">
      <c r="A271444" s="1" t="s">
        <v>86573</v>
      </c>
    </row>
    <row r="271445">
      <c r="A271445" s="1" t="s">
        <v>86574</v>
      </c>
    </row>
    <row r="271446">
      <c r="A271446" s="1" t="s">
        <v>86575</v>
      </c>
    </row>
    <row r="271447">
      <c r="A271447" s="1" t="s">
        <v>86576</v>
      </c>
    </row>
    <row r="271448">
      <c r="A271448" s="1" t="s">
        <v>86577</v>
      </c>
    </row>
    <row r="271449">
      <c r="A271449" s="1" t="s">
        <v>86578</v>
      </c>
    </row>
    <row r="271450">
      <c r="A271450" s="1" t="s">
        <v>86579</v>
      </c>
    </row>
    <row r="271451">
      <c r="A271451" s="1" t="s">
        <v>86580</v>
      </c>
    </row>
    <row r="271452">
      <c r="A271452" s="1" t="s">
        <v>86581</v>
      </c>
    </row>
    <row r="271453">
      <c r="A271453" s="1" t="s">
        <v>86582</v>
      </c>
    </row>
    <row r="271454">
      <c r="A271454" s="1" t="s">
        <v>86583</v>
      </c>
    </row>
    <row r="271455">
      <c r="A271455" s="1" t="s">
        <v>86584</v>
      </c>
    </row>
    <row r="271456">
      <c r="A271456" s="3" t="str">
        <f> ore? 3 ys 8 ae bed PA ae © .</f>
        <v>#ERROR!</v>
      </c>
    </row>
    <row r="271457">
      <c r="A271457" s="1" t="s">
        <v>86585</v>
      </c>
    </row>
    <row r="271458">
      <c r="A271458" s="1" t="s">
        <v>86586</v>
      </c>
    </row>
    <row r="271459">
      <c r="A271459" s="1" t="s">
        <v>86587</v>
      </c>
    </row>
    <row r="271460">
      <c r="A271460" s="3" t="str">
        <f> 8 Fe qt 5 = a ol o 6 mee 8 aoe AE el a6</f>
        <v>#ERROR!</v>
      </c>
    </row>
    <row r="271461">
      <c r="A271461" s="1" t="s">
        <v>86588</v>
      </c>
    </row>
    <row r="271462">
      <c r="A271462" s="1" t="s">
        <v>86589</v>
      </c>
    </row>
    <row r="271463">
      <c r="A271463" s="1" t="s">
        <v>86590</v>
      </c>
    </row>
    <row r="271464">
      <c r="A271464" s="1" t="s">
        <v>86591</v>
      </c>
    </row>
    <row r="271465">
      <c r="A271465" s="1" t="s">
        <v>86592</v>
      </c>
    </row>
    <row r="271466">
      <c r="A271466" s="1" t="s">
        <v>86593</v>
      </c>
    </row>
    <row r="271467">
      <c r="A271467" s="1" t="s">
        <v>86594</v>
      </c>
    </row>
    <row r="271468">
      <c r="A271468" s="1" t="s">
        <v>86595</v>
      </c>
    </row>
    <row r="271469">
      <c r="A271469" s="1" t="s">
        <v>86596</v>
      </c>
    </row>
    <row r="271470">
      <c r="A271470" s="1" t="s">
        <v>86597</v>
      </c>
    </row>
    <row r="271471">
      <c r="A271471" s="1" t="s">
        <v>86598</v>
      </c>
    </row>
    <row r="271472">
      <c r="A271472" s="1" t="s">
        <v>86599</v>
      </c>
    </row>
    <row r="271473">
      <c r="A271473" s="1" t="s">
        <v>86600</v>
      </c>
    </row>
    <row r="271474">
      <c r="A271474" s="1" t="s">
        <v>86601</v>
      </c>
    </row>
    <row r="271475">
      <c r="A271475" s="1" t="s">
        <v>86602</v>
      </c>
    </row>
    <row r="271476">
      <c r="A271476" s="1" t="s">
        <v>86603</v>
      </c>
    </row>
    <row r="271477">
      <c r="A271477" s="1" t="s">
        <v>86604</v>
      </c>
    </row>
    <row r="271478">
      <c r="A271478" s="1" t="s">
        <v>86605</v>
      </c>
    </row>
    <row r="271479">
      <c r="A271479" s="1" t="s">
        <v>86606</v>
      </c>
    </row>
    <row r="271480">
      <c r="A271480" s="1" t="s">
        <v>86607</v>
      </c>
    </row>
    <row r="271481">
      <c r="A271481" s="1" t="s">
        <v>86608</v>
      </c>
    </row>
    <row r="271482">
      <c r="A271482" s="1" t="s">
        <v>86609</v>
      </c>
    </row>
    <row r="271483">
      <c r="A271483" s="1" t="s">
        <v>86610</v>
      </c>
    </row>
    <row r="271484">
      <c r="A271484" s="1" t="s">
        <v>86611</v>
      </c>
    </row>
    <row r="271485">
      <c r="A271485" s="1" t="s">
        <v>86612</v>
      </c>
    </row>
    <row r="271486">
      <c r="A271486" s="1" t="s">
        <v>86613</v>
      </c>
    </row>
    <row r="271487">
      <c r="A271487" s="1" t="s">
        <v>86614</v>
      </c>
    </row>
    <row r="271488">
      <c r="A271488" s="1" t="s">
        <v>86615</v>
      </c>
    </row>
    <row r="271489">
      <c r="A271489" s="1" t="s">
        <v>86616</v>
      </c>
    </row>
    <row r="271490">
      <c r="A271490" s="1" t="s">
        <v>86617</v>
      </c>
    </row>
    <row r="271491">
      <c r="A271491" s="1" t="s">
        <v>86618</v>
      </c>
    </row>
    <row r="271492">
      <c r="A271492" s="1" t="s">
        <v>86619</v>
      </c>
    </row>
    <row r="271493">
      <c r="A271493" s="1" t="s">
        <v>86620</v>
      </c>
    </row>
    <row r="271494">
      <c r="A271494" s="1" t="s">
        <v>86621</v>
      </c>
    </row>
    <row r="271495">
      <c r="A271495" s="1" t="s">
        <v>86622</v>
      </c>
    </row>
    <row r="271496">
      <c r="A271496" s="1" t="s">
        <v>86623</v>
      </c>
    </row>
    <row r="271497">
      <c r="A271497" s="1" t="s">
        <v>86624</v>
      </c>
    </row>
    <row r="271498">
      <c r="A271498" s="1" t="s">
        <v>86625</v>
      </c>
    </row>
    <row r="271499">
      <c r="A271499" s="1" t="s">
        <v>86626</v>
      </c>
    </row>
    <row r="271500">
      <c r="A271500" s="1" t="s">
        <v>86627</v>
      </c>
    </row>
    <row r="271501">
      <c r="A271501" s="1" t="s">
        <v>86628</v>
      </c>
    </row>
    <row r="271502">
      <c r="A271502" s="1" t="s">
        <v>86629</v>
      </c>
    </row>
    <row r="271503">
      <c r="A271503" s="1" t="s">
        <v>86630</v>
      </c>
    </row>
    <row r="271504">
      <c r="A271504" s="1" t="s">
        <v>86631</v>
      </c>
    </row>
    <row r="271505">
      <c r="A271505" s="1" t="s">
        <v>86632</v>
      </c>
    </row>
    <row r="271506">
      <c r="A271506" s="1" t="s">
        <v>86633</v>
      </c>
    </row>
    <row r="271507">
      <c r="A271507" s="1" t="s">
        <v>86634</v>
      </c>
    </row>
    <row r="271508">
      <c r="A271508" s="1" t="s">
        <v>86635</v>
      </c>
    </row>
    <row r="271509">
      <c r="A271509" s="1" t="s">
        <v>86636</v>
      </c>
    </row>
    <row r="271510">
      <c r="A271510" s="1" t="s">
        <v>86637</v>
      </c>
    </row>
    <row r="271511">
      <c r="A271511" s="1" t="s">
        <v>86638</v>
      </c>
    </row>
    <row r="271512">
      <c r="A271512" s="1" t="s">
        <v>86639</v>
      </c>
    </row>
    <row r="271513">
      <c r="A271513" s="1" t="s">
        <v>86640</v>
      </c>
    </row>
    <row r="271514">
      <c r="A271514" s="1" t="s">
        <v>86641</v>
      </c>
    </row>
    <row r="271515">
      <c r="A271515" s="1" t="s">
        <v>86642</v>
      </c>
    </row>
    <row r="271516">
      <c r="A271516" s="1" t="s">
        <v>86643</v>
      </c>
    </row>
    <row r="271517">
      <c r="A271517" s="1" t="s">
        <v>86644</v>
      </c>
    </row>
    <row r="271518">
      <c r="A271518" s="1" t="s">
        <v>86645</v>
      </c>
    </row>
    <row r="271519">
      <c r="A271519" s="1" t="s">
        <v>86646</v>
      </c>
    </row>
    <row r="271520">
      <c r="A271520" s="1" t="s">
        <v>86647</v>
      </c>
    </row>
    <row r="271521">
      <c r="A271521" s="1" t="s">
        <v>86648</v>
      </c>
    </row>
    <row r="271522">
      <c r="A271522" s="1" t="s">
        <v>86508</v>
      </c>
    </row>
    <row r="271523">
      <c r="A271523" s="1" t="s">
        <v>86509</v>
      </c>
    </row>
    <row r="271524">
      <c r="A271524" s="1" t="s">
        <v>86510</v>
      </c>
    </row>
    <row r="271525">
      <c r="A271525" s="1" t="s">
        <v>86511</v>
      </c>
    </row>
    <row r="271526">
      <c r="A271526" s="1" t="s">
        <v>86512</v>
      </c>
    </row>
    <row r="271527">
      <c r="A271527" s="1" t="s">
        <v>86513</v>
      </c>
    </row>
    <row r="271528">
      <c r="A271528" s="1" t="s">
        <v>86514</v>
      </c>
    </row>
    <row r="271529">
      <c r="A271529" s="1" t="s">
        <v>86515</v>
      </c>
    </row>
    <row r="271530">
      <c r="A271530" s="1" t="s">
        <v>86516</v>
      </c>
    </row>
    <row r="271531">
      <c r="A271531" s="1" t="s">
        <v>86517</v>
      </c>
    </row>
    <row r="271532">
      <c r="A271532" s="1" t="s">
        <v>86518</v>
      </c>
    </row>
    <row r="271533">
      <c r="A271533" s="1" t="s">
        <v>86519</v>
      </c>
    </row>
    <row r="271534">
      <c r="A271534" s="3" t="str">
        <f> 1 te gg Pages 2, } \</f>
        <v>#ERROR!</v>
      </c>
    </row>
    <row r="271535">
      <c r="A271535" s="1" t="s">
        <v>86520</v>
      </c>
    </row>
    <row r="271536">
      <c r="A271536" s="1" t="s">
        <v>86521</v>
      </c>
    </row>
    <row r="271537">
      <c r="A271537" s="1" t="s">
        <v>86522</v>
      </c>
    </row>
    <row r="271538">
      <c r="A271538" s="1" t="s">
        <v>86523</v>
      </c>
    </row>
    <row r="271539">
      <c r="A271539" s="1" t="s">
        <v>86524</v>
      </c>
    </row>
    <row r="271540">
      <c r="A271540" s="1" t="s">
        <v>86525</v>
      </c>
    </row>
    <row r="271541">
      <c r="A271541" s="1" t="s">
        <v>86526</v>
      </c>
    </row>
    <row r="271542">
      <c r="A271542" s="1" t="s">
        <v>86527</v>
      </c>
    </row>
    <row r="271543">
      <c r="A271543" s="1" t="s">
        <v>86528</v>
      </c>
    </row>
    <row r="271544">
      <c r="A271544" s="1" t="s">
        <v>86529</v>
      </c>
    </row>
    <row r="271545">
      <c r="A271545" s="1" t="s">
        <v>86530</v>
      </c>
    </row>
    <row r="271546">
      <c r="A271546" s="1" t="s">
        <v>86531</v>
      </c>
    </row>
    <row r="271547">
      <c r="A271547" s="1" t="s">
        <v>86532</v>
      </c>
    </row>
    <row r="271548">
      <c r="A271548" s="1" t="s">
        <v>86533</v>
      </c>
    </row>
    <row r="271549">
      <c r="A271549" s="1" t="s">
        <v>86534</v>
      </c>
    </row>
    <row r="271550">
      <c r="A271550" s="1" t="s">
        <v>86535</v>
      </c>
    </row>
    <row r="271551">
      <c r="A271551" s="1" t="s">
        <v>86536</v>
      </c>
    </row>
    <row r="271552">
      <c r="A271552" s="1" t="s">
        <v>86537</v>
      </c>
    </row>
    <row r="271553">
      <c r="A271553" s="1" t="s">
        <v>86538</v>
      </c>
    </row>
    <row r="271554">
      <c r="A271554" s="1" t="s">
        <v>86539</v>
      </c>
    </row>
    <row r="271555">
      <c r="A271555" s="1" t="s">
        <v>86540</v>
      </c>
    </row>
    <row r="271556">
      <c r="A271556" s="1" t="s">
        <v>86541</v>
      </c>
    </row>
    <row r="271557">
      <c r="A271557" s="1" t="s">
        <v>86542</v>
      </c>
    </row>
    <row r="271558">
      <c r="A271558" s="1" t="s">
        <v>86543</v>
      </c>
    </row>
    <row r="271559">
      <c r="A271559" s="1" t="s">
        <v>86544</v>
      </c>
    </row>
    <row r="271560">
      <c r="A271560" s="1" t="s">
        <v>86545</v>
      </c>
    </row>
    <row r="271561">
      <c r="A271561" s="1" t="s">
        <v>86546</v>
      </c>
    </row>
    <row r="271562">
      <c r="A271562" s="1" t="s">
        <v>86547</v>
      </c>
    </row>
    <row r="271563">
      <c r="A271563" s="1" t="s">
        <v>86548</v>
      </c>
    </row>
    <row r="271564">
      <c r="A271564" s="3" t="str">
        <f> = | © * peg Peg we aie we ee feo OS Sa 2 ok ¥ 2</f>
        <v>#ERROR!</v>
      </c>
    </row>
    <row r="271565">
      <c r="A271565" s="1" t="s">
        <v>86549</v>
      </c>
    </row>
    <row r="271566">
      <c r="A271566" s="1" t="s">
        <v>86550</v>
      </c>
    </row>
    <row r="271567">
      <c r="A271567" s="1" t="s">
        <v>86551</v>
      </c>
    </row>
    <row r="271568">
      <c r="A271568" s="1" t="s">
        <v>86552</v>
      </c>
    </row>
    <row r="271569">
      <c r="A271569" s="1" t="s">
        <v>86553</v>
      </c>
    </row>
    <row r="271570">
      <c r="A271570" s="1" t="s">
        <v>86554</v>
      </c>
    </row>
    <row r="271571">
      <c r="A271571" s="1" t="s">
        <v>86555</v>
      </c>
    </row>
    <row r="271572">
      <c r="A271572" s="1" t="s">
        <v>86556</v>
      </c>
    </row>
    <row r="271573">
      <c r="A271573" s="1" t="s">
        <v>86557</v>
      </c>
    </row>
    <row r="271574">
      <c r="A271574" s="1" t="s">
        <v>86558</v>
      </c>
    </row>
    <row r="271575">
      <c r="A271575" s="1" t="s">
        <v>86559</v>
      </c>
    </row>
    <row r="271576">
      <c r="A271576" s="1" t="s">
        <v>86560</v>
      </c>
    </row>
    <row r="271577">
      <c r="A271577" s="1" t="s">
        <v>86561</v>
      </c>
    </row>
    <row r="271578">
      <c r="A271578" s="1" t="s">
        <v>86562</v>
      </c>
    </row>
    <row r="271579">
      <c r="A271579" s="3" t="str">
        <f>e Be ‘et song gee a ‘ : ae: Sy, es aS Oe</f>
        <v>#ERROR!</v>
      </c>
    </row>
    <row r="271580">
      <c r="A271580" s="1" t="s">
        <v>86563</v>
      </c>
    </row>
    <row r="271581">
      <c r="A271581" s="1" t="s">
        <v>86564</v>
      </c>
    </row>
    <row r="271582">
      <c r="A271582" s="1" t="s">
        <v>86649</v>
      </c>
    </row>
    <row r="271583">
      <c r="A271583" s="1" t="s">
        <v>86566</v>
      </c>
    </row>
    <row r="271584">
      <c r="A271584" s="1" t="s">
        <v>86567</v>
      </c>
    </row>
    <row r="271585">
      <c r="A271585" s="1" t="s">
        <v>86568</v>
      </c>
    </row>
    <row r="271586">
      <c r="A271586" s="1" t="s">
        <v>86569</v>
      </c>
    </row>
    <row r="271587">
      <c r="A271587" s="1" t="s">
        <v>86570</v>
      </c>
    </row>
    <row r="271588">
      <c r="A271588" s="1" t="s">
        <v>86571</v>
      </c>
    </row>
    <row r="271589">
      <c r="A271589" s="1" t="s">
        <v>86572</v>
      </c>
    </row>
    <row r="271590">
      <c r="A271590" s="1" t="s">
        <v>86573</v>
      </c>
    </row>
    <row r="271591">
      <c r="A271591" s="1" t="s">
        <v>86574</v>
      </c>
    </row>
    <row r="271592">
      <c r="A271592" s="1" t="s">
        <v>86575</v>
      </c>
    </row>
    <row r="271593">
      <c r="A271593" s="1" t="s">
        <v>86576</v>
      </c>
    </row>
    <row r="271594">
      <c r="A271594" s="1" t="s">
        <v>86577</v>
      </c>
    </row>
    <row r="271595">
      <c r="A271595" s="1" t="s">
        <v>86578</v>
      </c>
    </row>
    <row r="271596">
      <c r="A271596" s="1" t="s">
        <v>86650</v>
      </c>
    </row>
    <row r="271597">
      <c r="A271597" s="1" t="s">
        <v>86580</v>
      </c>
    </row>
    <row r="271598">
      <c r="A271598" s="1" t="s">
        <v>86581</v>
      </c>
    </row>
    <row r="271599">
      <c r="A271599" s="1" t="s">
        <v>86582</v>
      </c>
    </row>
    <row r="271600">
      <c r="A271600" s="1" t="s">
        <v>86583</v>
      </c>
    </row>
    <row r="271601">
      <c r="A271601" s="1" t="s">
        <v>86584</v>
      </c>
    </row>
    <row r="271602">
      <c r="A271602" s="3" t="str">
        <f> ore? 3 ys 8 ae bed PA ae © .</f>
        <v>#ERROR!</v>
      </c>
    </row>
    <row r="271603">
      <c r="A271603" s="1" t="s">
        <v>86585</v>
      </c>
    </row>
    <row r="271604">
      <c r="A271604" s="1" t="s">
        <v>86586</v>
      </c>
    </row>
    <row r="271605">
      <c r="A271605" s="1" t="s">
        <v>86587</v>
      </c>
    </row>
    <row r="271606">
      <c r="A271606" s="3" t="str">
        <f> 8 Fe qt 5 = a ol o 6 mee 8 aoe AE el a6</f>
        <v>#ERROR!</v>
      </c>
    </row>
    <row r="271607">
      <c r="A271607" s="1" t="s">
        <v>86588</v>
      </c>
    </row>
    <row r="271608">
      <c r="A271608" s="1" t="s">
        <v>86589</v>
      </c>
    </row>
    <row r="271609">
      <c r="A271609" s="1" t="s">
        <v>86590</v>
      </c>
    </row>
    <row r="271610">
      <c r="A271610" s="1" t="s">
        <v>86591</v>
      </c>
    </row>
    <row r="271611">
      <c r="A271611" s="1" t="s">
        <v>86592</v>
      </c>
    </row>
    <row r="271612">
      <c r="A271612" s="1" t="s">
        <v>86593</v>
      </c>
    </row>
    <row r="271613">
      <c r="A271613" s="1" t="s">
        <v>86594</v>
      </c>
    </row>
    <row r="271614">
      <c r="A271614" s="1" t="s">
        <v>86595</v>
      </c>
    </row>
    <row r="271615">
      <c r="A271615" s="1" t="s">
        <v>86596</v>
      </c>
    </row>
    <row r="271616">
      <c r="A271616" s="1" t="s">
        <v>86597</v>
      </c>
    </row>
    <row r="271617">
      <c r="A271617" s="1" t="s">
        <v>86598</v>
      </c>
    </row>
    <row r="271618">
      <c r="A271618" s="1" t="s">
        <v>86599</v>
      </c>
    </row>
    <row r="271619">
      <c r="A271619" s="1" t="s">
        <v>86600</v>
      </c>
    </row>
    <row r="271620">
      <c r="A271620" s="1" t="s">
        <v>86601</v>
      </c>
    </row>
    <row r="271621">
      <c r="A271621" s="1" t="s">
        <v>86602</v>
      </c>
    </row>
    <row r="271622">
      <c r="A271622" s="1" t="s">
        <v>86603</v>
      </c>
    </row>
    <row r="271623">
      <c r="A271623" s="1" t="s">
        <v>86604</v>
      </c>
    </row>
    <row r="271624">
      <c r="A271624" s="1" t="s">
        <v>86605</v>
      </c>
    </row>
    <row r="271625">
      <c r="A271625" s="1" t="s">
        <v>86606</v>
      </c>
    </row>
    <row r="271626">
      <c r="A271626" s="1" t="s">
        <v>86607</v>
      </c>
    </row>
    <row r="271627">
      <c r="A271627" s="1" t="s">
        <v>86608</v>
      </c>
    </row>
    <row r="271628">
      <c r="A271628" s="1" t="s">
        <v>86609</v>
      </c>
    </row>
    <row r="271629">
      <c r="A271629" s="1" t="s">
        <v>86610</v>
      </c>
    </row>
    <row r="271630">
      <c r="A271630" s="1" t="s">
        <v>86611</v>
      </c>
    </row>
    <row r="271631">
      <c r="A271631" s="1" t="s">
        <v>86612</v>
      </c>
    </row>
    <row r="271632">
      <c r="A271632" s="1" t="s">
        <v>86613</v>
      </c>
    </row>
    <row r="271633">
      <c r="A271633" s="1" t="s">
        <v>86614</v>
      </c>
    </row>
    <row r="271634">
      <c r="A271634" s="1" t="s">
        <v>86615</v>
      </c>
    </row>
    <row r="271635">
      <c r="A271635" s="1" t="s">
        <v>86616</v>
      </c>
    </row>
    <row r="271636">
      <c r="A271636" s="1" t="s">
        <v>86617</v>
      </c>
    </row>
    <row r="271637">
      <c r="A271637" s="1" t="s">
        <v>86618</v>
      </c>
    </row>
    <row r="271638">
      <c r="A271638" s="1" t="s">
        <v>86619</v>
      </c>
    </row>
    <row r="271639">
      <c r="A271639" s="1" t="s">
        <v>86620</v>
      </c>
    </row>
    <row r="271640">
      <c r="A271640" s="1" t="s">
        <v>86621</v>
      </c>
    </row>
    <row r="271641">
      <c r="A271641" s="1" t="s">
        <v>86622</v>
      </c>
    </row>
    <row r="271642">
      <c r="A271642" s="1" t="s">
        <v>86623</v>
      </c>
    </row>
    <row r="271643">
      <c r="A271643" s="1" t="s">
        <v>86624</v>
      </c>
    </row>
    <row r="271644">
      <c r="A271644" s="1" t="s">
        <v>86625</v>
      </c>
    </row>
    <row r="271645">
      <c r="A271645" s="1" t="s">
        <v>86626</v>
      </c>
    </row>
    <row r="271646">
      <c r="A271646" s="1" t="s">
        <v>86627</v>
      </c>
    </row>
    <row r="271647">
      <c r="A271647" s="1" t="s">
        <v>86628</v>
      </c>
    </row>
    <row r="271648">
      <c r="A271648" s="1" t="s">
        <v>86629</v>
      </c>
    </row>
    <row r="271649">
      <c r="A271649" s="1" t="s">
        <v>86630</v>
      </c>
    </row>
    <row r="271650">
      <c r="A271650" s="1" t="s">
        <v>86631</v>
      </c>
    </row>
    <row r="271651">
      <c r="A271651" s="1" t="s">
        <v>86632</v>
      </c>
    </row>
    <row r="271652">
      <c r="A271652" s="1" t="s">
        <v>86633</v>
      </c>
    </row>
    <row r="271653">
      <c r="A271653" s="1" t="s">
        <v>86634</v>
      </c>
    </row>
    <row r="271654">
      <c r="A271654" s="1" t="s">
        <v>86635</v>
      </c>
    </row>
    <row r="271655">
      <c r="A271655" s="1" t="s">
        <v>86636</v>
      </c>
    </row>
    <row r="271656">
      <c r="A271656" s="1" t="s">
        <v>86637</v>
      </c>
    </row>
    <row r="271657">
      <c r="A271657" s="1" t="s">
        <v>86638</v>
      </c>
    </row>
    <row r="271658">
      <c r="A271658" s="1" t="s">
        <v>86639</v>
      </c>
    </row>
    <row r="271659">
      <c r="A271659" s="1" t="s">
        <v>86640</v>
      </c>
    </row>
    <row r="271660">
      <c r="A271660" s="1" t="s">
        <v>86641</v>
      </c>
    </row>
    <row r="271661">
      <c r="A271661" s="1" t="s">
        <v>86642</v>
      </c>
    </row>
    <row r="271662">
      <c r="A271662" s="1" t="s">
        <v>86643</v>
      </c>
    </row>
    <row r="271663">
      <c r="A271663" s="1" t="s">
        <v>86644</v>
      </c>
    </row>
    <row r="271664">
      <c r="A271664" s="1" t="s">
        <v>86645</v>
      </c>
    </row>
    <row r="271665">
      <c r="A271665" s="1" t="s">
        <v>86646</v>
      </c>
    </row>
    <row r="271666">
      <c r="A271666" s="1" t="s">
        <v>86651</v>
      </c>
    </row>
    <row r="271667">
      <c r="A271667" s="1" t="s">
        <v>86652</v>
      </c>
    </row>
    <row r="271668">
      <c r="A271668" s="1" t="s">
        <v>86653</v>
      </c>
    </row>
    <row r="271669">
      <c r="A271669" s="1" t="s">
        <v>86654</v>
      </c>
    </row>
    <row r="271670">
      <c r="A271670" s="1" t="s">
        <v>86655</v>
      </c>
    </row>
    <row r="271671">
      <c r="A271671" s="1" t="s">
        <v>86656</v>
      </c>
    </row>
    <row r="271672">
      <c r="A271672" s="1" t="s">
        <v>86657</v>
      </c>
    </row>
    <row r="271673">
      <c r="A271673" s="1" t="s">
        <v>86658</v>
      </c>
    </row>
    <row r="271674">
      <c r="A271674" s="1" t="s">
        <v>86659</v>
      </c>
    </row>
    <row r="271675">
      <c r="A271675" s="1" t="s">
        <v>86660</v>
      </c>
    </row>
    <row r="271676">
      <c r="A271676" s="1" t="s">
        <v>86661</v>
      </c>
    </row>
    <row r="271677">
      <c r="A271677" s="1" t="s">
        <v>86662</v>
      </c>
    </row>
    <row r="271678">
      <c r="A271678" s="1" t="s">
        <v>86663</v>
      </c>
    </row>
    <row r="271679">
      <c r="A271679" s="1" t="s">
        <v>86664</v>
      </c>
    </row>
    <row r="271680">
      <c r="A271680" s="1" t="s">
        <v>86665</v>
      </c>
    </row>
    <row r="271681">
      <c r="A271681" s="1" t="s">
        <v>86666</v>
      </c>
    </row>
    <row r="271682">
      <c r="A271682" s="1" t="s">
        <v>86667</v>
      </c>
    </row>
    <row r="271683">
      <c r="A271683" s="1" t="s">
        <v>86668</v>
      </c>
    </row>
    <row r="271684">
      <c r="A271684" s="1" t="s">
        <v>86669</v>
      </c>
    </row>
    <row r="271685">
      <c r="A271685" s="1" t="s">
        <v>86670</v>
      </c>
    </row>
    <row r="271686">
      <c r="A271686" s="1" t="s">
        <v>86671</v>
      </c>
    </row>
    <row r="271687">
      <c r="A271687" s="1" t="s">
        <v>86672</v>
      </c>
    </row>
    <row r="271688">
      <c r="A271688" s="1" t="s">
        <v>86673</v>
      </c>
    </row>
    <row r="271689">
      <c r="A271689" s="1" t="s">
        <v>86674</v>
      </c>
    </row>
    <row r="271690">
      <c r="A271690" s="1" t="s">
        <v>86675</v>
      </c>
    </row>
    <row r="271691">
      <c r="A271691" s="1" t="s">
        <v>86676</v>
      </c>
    </row>
    <row r="271692">
      <c r="A271692" s="1" t="s">
        <v>39348</v>
      </c>
    </row>
    <row r="271693">
      <c r="A271693" s="1" t="s">
        <v>86677</v>
      </c>
    </row>
    <row r="271694">
      <c r="A271694" s="1" t="s">
        <v>86678</v>
      </c>
    </row>
    <row r="271695">
      <c r="A271695" s="1" t="s">
        <v>86679</v>
      </c>
    </row>
    <row r="271696">
      <c r="A271696" s="1" t="s">
        <v>86680</v>
      </c>
    </row>
    <row r="271697">
      <c r="A271697" s="1" t="s">
        <v>86681</v>
      </c>
    </row>
    <row r="271698">
      <c r="A271698" s="1" t="s">
        <v>86682</v>
      </c>
    </row>
    <row r="271699">
      <c r="A271699" s="1" t="s">
        <v>86683</v>
      </c>
    </row>
    <row r="271700">
      <c r="A271700" s="1" t="s">
        <v>86684</v>
      </c>
    </row>
    <row r="271701">
      <c r="A271701" s="1" t="s">
        <v>86685</v>
      </c>
    </row>
    <row r="271702">
      <c r="A271702" s="1" t="s">
        <v>86686</v>
      </c>
    </row>
    <row r="271703">
      <c r="A271703" s="1" t="s">
        <v>86687</v>
      </c>
    </row>
    <row r="271704">
      <c r="A271704" s="1" t="s">
        <v>86688</v>
      </c>
    </row>
    <row r="271705">
      <c r="A271705" s="1" t="s">
        <v>86689</v>
      </c>
    </row>
    <row r="271706">
      <c r="A271706" s="1" t="s">
        <v>86690</v>
      </c>
    </row>
    <row r="271707">
      <c r="A271707" s="1" t="s">
        <v>86691</v>
      </c>
    </row>
    <row r="271708">
      <c r="A271708" s="1" t="s">
        <v>86692</v>
      </c>
    </row>
    <row r="271709">
      <c r="A271709" s="1" t="s">
        <v>86693</v>
      </c>
    </row>
    <row r="271710">
      <c r="A271710" s="1" t="s">
        <v>86694</v>
      </c>
    </row>
    <row r="271711">
      <c r="A271711" s="1" t="s">
        <v>86695</v>
      </c>
    </row>
    <row r="271712">
      <c r="A271712" s="1" t="s">
        <v>86696</v>
      </c>
    </row>
    <row r="271713">
      <c r="A271713" s="1" t="s">
        <v>86697</v>
      </c>
    </row>
    <row r="271714">
      <c r="A271714" s="1" t="s">
        <v>86698</v>
      </c>
    </row>
    <row r="271715">
      <c r="A271715" s="1" t="s">
        <v>86699</v>
      </c>
    </row>
    <row r="271716">
      <c r="A271716" s="1" t="s">
        <v>86700</v>
      </c>
    </row>
    <row r="271717">
      <c r="A271717" s="1" t="s">
        <v>86701</v>
      </c>
    </row>
    <row r="271718">
      <c r="A271718" s="1" t="s">
        <v>86702</v>
      </c>
    </row>
    <row r="271719">
      <c r="A271719" s="1" t="s">
        <v>86703</v>
      </c>
    </row>
    <row r="271720">
      <c r="A271720" s="1" t="s">
        <v>86704</v>
      </c>
    </row>
    <row r="271721">
      <c r="A271721" s="1" t="s">
        <v>86705</v>
      </c>
    </row>
    <row r="271722">
      <c r="A271722" s="1" t="s">
        <v>86706</v>
      </c>
    </row>
    <row r="271723">
      <c r="A271723" s="1" t="s">
        <v>86707</v>
      </c>
    </row>
    <row r="271724">
      <c r="A271724" s="1" t="s">
        <v>86708</v>
      </c>
    </row>
    <row r="271725">
      <c r="A271725" s="1" t="s">
        <v>86653</v>
      </c>
    </row>
    <row r="271726">
      <c r="A271726" s="1" t="s">
        <v>86654</v>
      </c>
    </row>
    <row r="271727">
      <c r="A271727" s="1" t="s">
        <v>86655</v>
      </c>
    </row>
    <row r="271728">
      <c r="A271728" s="1" t="s">
        <v>86656</v>
      </c>
    </row>
    <row r="271729">
      <c r="A271729" s="1" t="s">
        <v>86657</v>
      </c>
    </row>
    <row r="271730">
      <c r="A271730" s="1" t="s">
        <v>86658</v>
      </c>
    </row>
    <row r="271731">
      <c r="A271731" s="1" t="s">
        <v>86659</v>
      </c>
    </row>
    <row r="271732">
      <c r="A271732" s="1" t="s">
        <v>86660</v>
      </c>
    </row>
    <row r="271733">
      <c r="A271733" s="1" t="s">
        <v>86661</v>
      </c>
    </row>
    <row r="271734">
      <c r="A271734" s="1" t="s">
        <v>86662</v>
      </c>
    </row>
    <row r="271735">
      <c r="A271735" s="1" t="s">
        <v>86663</v>
      </c>
    </row>
    <row r="271736">
      <c r="A271736" s="1" t="s">
        <v>86664</v>
      </c>
    </row>
    <row r="271737">
      <c r="A271737" s="1" t="s">
        <v>86665</v>
      </c>
    </row>
    <row r="271738">
      <c r="A271738" s="1" t="s">
        <v>86666</v>
      </c>
    </row>
    <row r="271739">
      <c r="A271739" s="1" t="s">
        <v>86667</v>
      </c>
    </row>
    <row r="271740">
      <c r="A271740" s="1" t="s">
        <v>86668</v>
      </c>
    </row>
    <row r="271741">
      <c r="A271741" s="1" t="s">
        <v>86669</v>
      </c>
    </row>
    <row r="271742">
      <c r="A271742" s="1" t="s">
        <v>86670</v>
      </c>
    </row>
    <row r="271743">
      <c r="A271743" s="1" t="s">
        <v>86671</v>
      </c>
    </row>
    <row r="271744">
      <c r="A271744" s="1" t="s">
        <v>86672</v>
      </c>
    </row>
    <row r="271745">
      <c r="A271745" s="1" t="s">
        <v>86673</v>
      </c>
    </row>
    <row r="271746">
      <c r="A271746" s="1" t="s">
        <v>86674</v>
      </c>
    </row>
    <row r="271747">
      <c r="A271747" s="1" t="s">
        <v>86675</v>
      </c>
    </row>
    <row r="271748">
      <c r="A271748" s="1" t="s">
        <v>86676</v>
      </c>
    </row>
    <row r="271749">
      <c r="A271749" s="1" t="s">
        <v>39348</v>
      </c>
    </row>
    <row r="271750">
      <c r="A271750" s="1" t="s">
        <v>86677</v>
      </c>
    </row>
    <row r="271751">
      <c r="A271751" s="1" t="s">
        <v>86678</v>
      </c>
    </row>
    <row r="271752">
      <c r="A271752" s="1" t="s">
        <v>86679</v>
      </c>
    </row>
    <row r="271753">
      <c r="A271753" s="1" t="s">
        <v>86680</v>
      </c>
    </row>
    <row r="271754">
      <c r="A271754" s="1" t="s">
        <v>86681</v>
      </c>
    </row>
    <row r="271755">
      <c r="A271755" s="1" t="s">
        <v>86682</v>
      </c>
    </row>
    <row r="271756">
      <c r="A271756" s="1" t="s">
        <v>86683</v>
      </c>
    </row>
    <row r="271757">
      <c r="A271757" s="1" t="s">
        <v>86684</v>
      </c>
    </row>
    <row r="271758">
      <c r="A271758" s="1" t="s">
        <v>86685</v>
      </c>
    </row>
    <row r="271759">
      <c r="A271759" s="1" t="s">
        <v>86686</v>
      </c>
    </row>
    <row r="271760">
      <c r="A271760" s="1" t="s">
        <v>86687</v>
      </c>
    </row>
    <row r="271761">
      <c r="A271761" s="1" t="s">
        <v>86688</v>
      </c>
    </row>
    <row r="271762">
      <c r="A271762" s="1" t="s">
        <v>86689</v>
      </c>
    </row>
    <row r="271763">
      <c r="A271763" s="1" t="s">
        <v>86690</v>
      </c>
    </row>
    <row r="271764">
      <c r="A271764" s="1" t="s">
        <v>86691</v>
      </c>
    </row>
    <row r="271765">
      <c r="A271765" s="1" t="s">
        <v>86692</v>
      </c>
    </row>
    <row r="271766">
      <c r="A271766" s="1" t="s">
        <v>86693</v>
      </c>
    </row>
    <row r="271767">
      <c r="A271767" s="1" t="s">
        <v>86694</v>
      </c>
    </row>
    <row r="271768">
      <c r="A271768" s="1" t="s">
        <v>86695</v>
      </c>
    </row>
    <row r="271769">
      <c r="A271769" s="1" t="s">
        <v>86696</v>
      </c>
    </row>
    <row r="271770">
      <c r="A271770" s="1" t="s">
        <v>86697</v>
      </c>
    </row>
    <row r="271771">
      <c r="A271771" s="1" t="s">
        <v>86698</v>
      </c>
    </row>
    <row r="271772">
      <c r="A271772" s="1" t="s">
        <v>86699</v>
      </c>
    </row>
    <row r="271773">
      <c r="A271773" s="1" t="s">
        <v>86700</v>
      </c>
    </row>
    <row r="271774">
      <c r="A271774" s="1" t="s">
        <v>86701</v>
      </c>
    </row>
    <row r="271775">
      <c r="A271775" s="1" t="s">
        <v>86702</v>
      </c>
    </row>
    <row r="271776">
      <c r="A271776" s="1" t="s">
        <v>86703</v>
      </c>
    </row>
    <row r="271777">
      <c r="A271777" s="1" t="s">
        <v>86704</v>
      </c>
    </row>
    <row r="271778">
      <c r="A271778" s="1" t="s">
        <v>86705</v>
      </c>
    </row>
    <row r="271779">
      <c r="A271779" s="1" t="s">
        <v>86706</v>
      </c>
    </row>
    <row r="271780">
      <c r="A271780" s="1" t="s">
        <v>86707</v>
      </c>
    </row>
    <row r="271781">
      <c r="A271781" s="1" t="s">
        <v>86709</v>
      </c>
    </row>
    <row r="271782">
      <c r="A271782" s="1" t="s">
        <v>86710</v>
      </c>
    </row>
    <row r="271783">
      <c r="A271783" s="1" t="s">
        <v>86711</v>
      </c>
    </row>
    <row r="271784">
      <c r="A271784" s="1" t="s">
        <v>86712</v>
      </c>
    </row>
    <row r="271785">
      <c r="A271785" s="1" t="s">
        <v>86713</v>
      </c>
    </row>
    <row r="271786">
      <c r="A271786" s="1" t="s">
        <v>86714</v>
      </c>
    </row>
    <row r="271787">
      <c r="A271787" s="1" t="s">
        <v>86715</v>
      </c>
    </row>
    <row r="271788">
      <c r="A271788" s="1" t="s">
        <v>86716</v>
      </c>
    </row>
    <row r="271789">
      <c r="A271789" s="1" t="s">
        <v>70776</v>
      </c>
    </row>
    <row r="271790">
      <c r="A271790" s="1" t="s">
        <v>86717</v>
      </c>
    </row>
    <row r="271791">
      <c r="A271791" s="1" t="s">
        <v>322</v>
      </c>
    </row>
    <row r="271792">
      <c r="A271792" s="1" t="s">
        <v>86718</v>
      </c>
    </row>
    <row r="271793">
      <c r="A271793" s="1" t="s">
        <v>86719</v>
      </c>
    </row>
    <row r="271794">
      <c r="A271794" s="1" t="s">
        <v>86720</v>
      </c>
    </row>
    <row r="271795">
      <c r="A271795" s="1" t="s">
        <v>86721</v>
      </c>
    </row>
    <row r="271796">
      <c r="A271796" s="1" t="s">
        <v>86722</v>
      </c>
    </row>
    <row r="271797">
      <c r="A271797" s="1" t="s">
        <v>86723</v>
      </c>
    </row>
    <row r="271798">
      <c r="A271798" s="1" t="s">
        <v>86724</v>
      </c>
    </row>
    <row r="271799">
      <c r="A271799" s="1" t="s">
        <v>86725</v>
      </c>
    </row>
    <row r="271800">
      <c r="A271800" s="1" t="s">
        <v>86726</v>
      </c>
    </row>
    <row r="271801">
      <c r="A271801" s="1" t="s">
        <v>86727</v>
      </c>
    </row>
    <row r="271802">
      <c r="A271802" s="1" t="s">
        <v>86728</v>
      </c>
    </row>
    <row r="271803">
      <c r="A271803" s="1" t="s">
        <v>86729</v>
      </c>
    </row>
    <row r="271804">
      <c r="A271804" s="1" t="s">
        <v>86730</v>
      </c>
    </row>
    <row r="271805">
      <c r="A271805" s="1" t="s">
        <v>86731</v>
      </c>
    </row>
    <row r="271806">
      <c r="A271806" s="1" t="s">
        <v>86732</v>
      </c>
    </row>
    <row r="271807">
      <c r="A271807" s="1" t="s">
        <v>86733</v>
      </c>
    </row>
    <row r="271808">
      <c r="A271808" s="1" t="s">
        <v>86734</v>
      </c>
    </row>
    <row r="271809">
      <c r="A271809" s="1" t="s">
        <v>86735</v>
      </c>
    </row>
    <row r="271810">
      <c r="A271810" s="1" t="s">
        <v>86736</v>
      </c>
    </row>
    <row r="271811">
      <c r="A271811" s="1" t="s">
        <v>86737</v>
      </c>
    </row>
    <row r="271812">
      <c r="A271812" s="1" t="s">
        <v>86738</v>
      </c>
    </row>
    <row r="271813">
      <c r="A271813" s="1" t="s">
        <v>86739</v>
      </c>
    </row>
    <row r="271814">
      <c r="A271814" s="1" t="s">
        <v>86740</v>
      </c>
    </row>
    <row r="271815">
      <c r="A271815" s="1" t="s">
        <v>86741</v>
      </c>
    </row>
    <row r="271816">
      <c r="A271816" s="1" t="s">
        <v>86742</v>
      </c>
    </row>
    <row r="271817">
      <c r="A271817" s="1" t="s">
        <v>86743</v>
      </c>
    </row>
    <row r="271818">
      <c r="A271818" s="1" t="s">
        <v>86744</v>
      </c>
    </row>
    <row r="271819">
      <c r="A271819" s="1" t="s">
        <v>86745</v>
      </c>
    </row>
    <row r="271820">
      <c r="A271820" s="1" t="s">
        <v>86746</v>
      </c>
    </row>
    <row r="271821">
      <c r="A271821" s="4" t="s">
        <v>86747</v>
      </c>
    </row>
    <row r="271822">
      <c r="A271822" s="1" t="s">
        <v>86748</v>
      </c>
    </row>
    <row r="271823">
      <c r="A271823" s="1" t="s">
        <v>86749</v>
      </c>
    </row>
    <row r="271824">
      <c r="A271824" s="1" t="s">
        <v>86750</v>
      </c>
    </row>
    <row r="271825">
      <c r="A271825" s="1" t="s">
        <v>86751</v>
      </c>
    </row>
    <row r="271826">
      <c r="A271826" s="1" t="s">
        <v>86752</v>
      </c>
    </row>
    <row r="271827">
      <c r="A271827" s="1" t="s">
        <v>86753</v>
      </c>
    </row>
    <row r="271828">
      <c r="A271828" s="1" t="s">
        <v>86754</v>
      </c>
    </row>
    <row r="271829">
      <c r="A271829" s="1" t="s">
        <v>86755</v>
      </c>
    </row>
    <row r="271830">
      <c r="A271830" s="1" t="s">
        <v>86756</v>
      </c>
    </row>
    <row r="271831">
      <c r="A271831" s="1" t="s">
        <v>86757</v>
      </c>
    </row>
    <row r="271832">
      <c r="A271832" s="1" t="s">
        <v>86758</v>
      </c>
    </row>
    <row r="271833">
      <c r="A271833" s="1" t="s">
        <v>86759</v>
      </c>
    </row>
    <row r="271834">
      <c r="A271834" s="1" t="s">
        <v>86760</v>
      </c>
    </row>
    <row r="271835">
      <c r="A271835" s="1" t="s">
        <v>86761</v>
      </c>
    </row>
    <row r="271836">
      <c r="A271836" s="1" t="s">
        <v>86762</v>
      </c>
    </row>
    <row r="271837">
      <c r="A271837" s="1" t="s">
        <v>86763</v>
      </c>
    </row>
    <row r="271838">
      <c r="A271838" s="1" t="s">
        <v>86764</v>
      </c>
    </row>
    <row r="271839">
      <c r="A271839" s="1" t="s">
        <v>86765</v>
      </c>
    </row>
    <row r="271840">
      <c r="A271840" s="1" t="s">
        <v>86766</v>
      </c>
    </row>
    <row r="271841">
      <c r="A271841" s="1" t="s">
        <v>86767</v>
      </c>
    </row>
    <row r="271842">
      <c r="A271842" s="1" t="s">
        <v>86768</v>
      </c>
    </row>
    <row r="271843">
      <c r="A271843" s="1" t="s">
        <v>86769</v>
      </c>
    </row>
    <row r="271844">
      <c r="A271844" s="1" t="s">
        <v>86770</v>
      </c>
    </row>
    <row r="271845">
      <c r="A271845" s="1" t="s">
        <v>86771</v>
      </c>
    </row>
    <row r="271846">
      <c r="A271846" s="1" t="s">
        <v>86772</v>
      </c>
    </row>
    <row r="271847">
      <c r="A271847" s="1" t="s">
        <v>86773</v>
      </c>
    </row>
    <row r="271848">
      <c r="A271848" s="1" t="s">
        <v>86774</v>
      </c>
    </row>
    <row r="271849">
      <c r="A271849" s="1" t="s">
        <v>86775</v>
      </c>
    </row>
    <row r="271850">
      <c r="A271850" s="1" t="s">
        <v>86776</v>
      </c>
    </row>
    <row r="271851">
      <c r="A271851" s="1" t="s">
        <v>86777</v>
      </c>
    </row>
    <row r="271852">
      <c r="A271852" s="1" t="s">
        <v>86778</v>
      </c>
    </row>
    <row r="271853">
      <c r="A271853" s="1" t="s">
        <v>86779</v>
      </c>
    </row>
    <row r="271854">
      <c r="A271854" s="1" t="s">
        <v>86780</v>
      </c>
    </row>
    <row r="271855">
      <c r="A271855" s="1" t="s">
        <v>86781</v>
      </c>
    </row>
    <row r="271856">
      <c r="A271856" s="1" t="s">
        <v>86782</v>
      </c>
    </row>
    <row r="271857">
      <c r="A271857" s="1" t="s">
        <v>86783</v>
      </c>
    </row>
    <row r="271858">
      <c r="A271858" s="1" t="s">
        <v>86784</v>
      </c>
    </row>
    <row r="271859">
      <c r="A271859" s="1" t="s">
        <v>86785</v>
      </c>
    </row>
    <row r="271860">
      <c r="A271860" s="1" t="s">
        <v>86786</v>
      </c>
    </row>
    <row r="271861">
      <c r="A271861" s="1" t="s">
        <v>86787</v>
      </c>
    </row>
    <row r="271862">
      <c r="A271862" s="1" t="s">
        <v>86788</v>
      </c>
    </row>
    <row r="271863">
      <c r="A271863" s="1" t="s">
        <v>86789</v>
      </c>
    </row>
    <row r="271864">
      <c r="A271864" s="1" t="s">
        <v>86790</v>
      </c>
    </row>
    <row r="271865">
      <c r="A271865" s="1" t="s">
        <v>86791</v>
      </c>
    </row>
    <row r="271866">
      <c r="A271866" s="1" t="s">
        <v>86792</v>
      </c>
    </row>
    <row r="271867">
      <c r="A271867" s="1" t="s">
        <v>86793</v>
      </c>
    </row>
    <row r="271868">
      <c r="A271868" s="1" t="s">
        <v>86794</v>
      </c>
    </row>
    <row r="271869">
      <c r="A271869" s="1" t="s">
        <v>86795</v>
      </c>
    </row>
    <row r="271870">
      <c r="A271870" s="1" t="s">
        <v>86796</v>
      </c>
    </row>
    <row r="271871">
      <c r="A271871" s="1" t="s">
        <v>86797</v>
      </c>
    </row>
    <row r="271872">
      <c r="A271872" s="1" t="s">
        <v>86798</v>
      </c>
    </row>
    <row r="271873">
      <c r="A271873" s="1" t="s">
        <v>86799</v>
      </c>
    </row>
    <row r="271874">
      <c r="A271874" s="1" t="s">
        <v>86800</v>
      </c>
    </row>
    <row r="271875">
      <c r="A271875" s="1" t="s">
        <v>86801</v>
      </c>
    </row>
    <row r="271876">
      <c r="A271876" s="1" t="s">
        <v>86802</v>
      </c>
    </row>
    <row r="271877">
      <c r="A271877" s="1" t="s">
        <v>86803</v>
      </c>
    </row>
    <row r="271878">
      <c r="A271878" s="1" t="s">
        <v>86804</v>
      </c>
    </row>
    <row r="271879">
      <c r="A271879" s="1" t="s">
        <v>86805</v>
      </c>
    </row>
    <row r="271880">
      <c r="A271880" s="1" t="s">
        <v>86806</v>
      </c>
    </row>
    <row r="271881">
      <c r="A271881" s="1" t="s">
        <v>86807</v>
      </c>
    </row>
    <row r="271882">
      <c r="A271882" s="1" t="s">
        <v>86808</v>
      </c>
    </row>
    <row r="271883">
      <c r="A271883" s="1" t="s">
        <v>86809</v>
      </c>
    </row>
    <row r="271884">
      <c r="A271884" s="1" t="s">
        <v>86810</v>
      </c>
    </row>
    <row r="271885">
      <c r="A271885" s="1" t="s">
        <v>86811</v>
      </c>
    </row>
    <row r="271886">
      <c r="A271886" s="1" t="s">
        <v>86812</v>
      </c>
    </row>
    <row r="271887">
      <c r="A271887" s="1" t="s">
        <v>86813</v>
      </c>
    </row>
    <row r="271888">
      <c r="A271888" s="1" t="s">
        <v>86814</v>
      </c>
    </row>
    <row r="271889">
      <c r="A271889" s="1" t="s">
        <v>86815</v>
      </c>
    </row>
    <row r="271890">
      <c r="A271890" s="1" t="s">
        <v>86816</v>
      </c>
    </row>
    <row r="271891">
      <c r="A271891" s="1" t="s">
        <v>86817</v>
      </c>
    </row>
    <row r="271892">
      <c r="A271892" s="1" t="s">
        <v>86818</v>
      </c>
    </row>
    <row r="271893">
      <c r="A271893" s="1" t="s">
        <v>86819</v>
      </c>
    </row>
    <row r="271894">
      <c r="A271894" s="1" t="s">
        <v>86820</v>
      </c>
    </row>
    <row r="271895">
      <c r="A271895" s="1" t="s">
        <v>86821</v>
      </c>
    </row>
    <row r="271896">
      <c r="A271896" s="1" t="s">
        <v>86822</v>
      </c>
    </row>
    <row r="271897">
      <c r="A271897" s="1" t="s">
        <v>86823</v>
      </c>
    </row>
    <row r="271898">
      <c r="A271898" s="1" t="s">
        <v>86824</v>
      </c>
    </row>
    <row r="271899">
      <c r="A271899" s="1" t="s">
        <v>86825</v>
      </c>
    </row>
    <row r="271900">
      <c r="A271900" s="1" t="s">
        <v>86826</v>
      </c>
    </row>
    <row r="271901">
      <c r="A271901" s="1" t="s">
        <v>86827</v>
      </c>
    </row>
    <row r="271902">
      <c r="A271902" s="1" t="s">
        <v>86711</v>
      </c>
    </row>
    <row r="271903">
      <c r="A271903" s="1" t="s">
        <v>86712</v>
      </c>
    </row>
    <row r="271904">
      <c r="A271904" s="1" t="s">
        <v>86713</v>
      </c>
    </row>
    <row r="271905">
      <c r="A271905" s="1" t="s">
        <v>86714</v>
      </c>
    </row>
    <row r="271906">
      <c r="A271906" s="1" t="s">
        <v>86715</v>
      </c>
    </row>
    <row r="271907">
      <c r="A271907" s="1" t="s">
        <v>86716</v>
      </c>
    </row>
    <row r="271908">
      <c r="A271908" s="1" t="s">
        <v>70776</v>
      </c>
    </row>
    <row r="271909">
      <c r="A271909" s="1" t="s">
        <v>86717</v>
      </c>
    </row>
    <row r="271910">
      <c r="A271910" s="1" t="s">
        <v>86718</v>
      </c>
    </row>
    <row r="271911">
      <c r="A271911" s="1" t="s">
        <v>86719</v>
      </c>
    </row>
    <row r="271912">
      <c r="A271912" s="1" t="s">
        <v>86720</v>
      </c>
    </row>
    <row r="271913">
      <c r="A271913" s="1" t="s">
        <v>86721</v>
      </c>
    </row>
    <row r="271914">
      <c r="A271914" s="1" t="s">
        <v>86722</v>
      </c>
    </row>
    <row r="271915">
      <c r="A271915" s="1" t="s">
        <v>86723</v>
      </c>
    </row>
    <row r="271916">
      <c r="A271916" s="1" t="s">
        <v>86724</v>
      </c>
    </row>
    <row r="271917">
      <c r="A271917" s="1" t="s">
        <v>86725</v>
      </c>
    </row>
    <row r="271918">
      <c r="A271918" s="1" t="s">
        <v>86726</v>
      </c>
    </row>
    <row r="271919">
      <c r="A271919" s="1" t="s">
        <v>86727</v>
      </c>
    </row>
    <row r="271920">
      <c r="A271920" s="1" t="s">
        <v>86728</v>
      </c>
    </row>
    <row r="271921">
      <c r="A271921" s="1" t="s">
        <v>86729</v>
      </c>
    </row>
    <row r="271922">
      <c r="A271922" s="1" t="s">
        <v>86730</v>
      </c>
    </row>
    <row r="271923">
      <c r="A271923" s="1" t="s">
        <v>86731</v>
      </c>
    </row>
    <row r="271924">
      <c r="A271924" s="1" t="s">
        <v>86732</v>
      </c>
    </row>
    <row r="271925">
      <c r="A271925" s="1" t="s">
        <v>86733</v>
      </c>
    </row>
    <row r="271926">
      <c r="A271926" s="1" t="s">
        <v>86734</v>
      </c>
    </row>
    <row r="271927">
      <c r="A271927" s="1" t="s">
        <v>86735</v>
      </c>
    </row>
    <row r="271928">
      <c r="A271928" s="1" t="s">
        <v>86736</v>
      </c>
    </row>
    <row r="271929">
      <c r="A271929" s="1" t="s">
        <v>86737</v>
      </c>
    </row>
    <row r="271930">
      <c r="A271930" s="1" t="s">
        <v>86738</v>
      </c>
    </row>
    <row r="271931">
      <c r="A271931" s="1" t="s">
        <v>86739</v>
      </c>
    </row>
    <row r="271932">
      <c r="A271932" s="1" t="s">
        <v>86740</v>
      </c>
    </row>
    <row r="271933">
      <c r="A271933" s="1" t="s">
        <v>86741</v>
      </c>
    </row>
    <row r="271934">
      <c r="A271934" s="1" t="s">
        <v>86742</v>
      </c>
    </row>
    <row r="271935">
      <c r="A271935" s="1" t="s">
        <v>86743</v>
      </c>
    </row>
    <row r="271936">
      <c r="A271936" s="1" t="s">
        <v>86744</v>
      </c>
    </row>
    <row r="271937">
      <c r="A271937" s="1" t="s">
        <v>86745</v>
      </c>
    </row>
    <row r="271938">
      <c r="A271938" s="1" t="s">
        <v>86746</v>
      </c>
    </row>
    <row r="271939">
      <c r="A271939" s="4" t="s">
        <v>86747</v>
      </c>
    </row>
    <row r="271940">
      <c r="A271940" s="1" t="s">
        <v>86748</v>
      </c>
    </row>
    <row r="271941">
      <c r="A271941" s="1" t="s">
        <v>86749</v>
      </c>
    </row>
    <row r="271942">
      <c r="A271942" s="1" t="s">
        <v>86750</v>
      </c>
    </row>
    <row r="271943">
      <c r="A271943" s="1" t="s">
        <v>86751</v>
      </c>
    </row>
    <row r="271944">
      <c r="A271944" s="1" t="s">
        <v>86752</v>
      </c>
    </row>
    <row r="271945">
      <c r="A271945" s="1" t="s">
        <v>86753</v>
      </c>
    </row>
    <row r="271946">
      <c r="A271946" s="1" t="s">
        <v>86754</v>
      </c>
    </row>
    <row r="271947">
      <c r="A271947" s="1" t="s">
        <v>86755</v>
      </c>
    </row>
    <row r="271948">
      <c r="A271948" s="1" t="s">
        <v>86756</v>
      </c>
    </row>
    <row r="271949">
      <c r="A271949" s="1" t="s">
        <v>86757</v>
      </c>
    </row>
    <row r="271950">
      <c r="A271950" s="1" t="s">
        <v>86758</v>
      </c>
    </row>
    <row r="271951">
      <c r="A271951" s="1" t="s">
        <v>86759</v>
      </c>
    </row>
    <row r="271952">
      <c r="A271952" s="1" t="s">
        <v>86760</v>
      </c>
    </row>
    <row r="271953">
      <c r="A271953" s="1" t="s">
        <v>86761</v>
      </c>
    </row>
    <row r="271954">
      <c r="A271954" s="1" t="s">
        <v>86762</v>
      </c>
    </row>
    <row r="271955">
      <c r="A271955" s="1" t="s">
        <v>86763</v>
      </c>
    </row>
    <row r="271956">
      <c r="A271956" s="1" t="s">
        <v>86764</v>
      </c>
    </row>
    <row r="271957">
      <c r="A271957" s="1" t="s">
        <v>86765</v>
      </c>
    </row>
    <row r="271958">
      <c r="A271958" s="1" t="s">
        <v>86766</v>
      </c>
    </row>
    <row r="271959">
      <c r="A271959" s="1" t="s">
        <v>86767</v>
      </c>
    </row>
    <row r="271960">
      <c r="A271960" s="1" t="s">
        <v>86768</v>
      </c>
    </row>
    <row r="271961">
      <c r="A271961" s="1" t="s">
        <v>86769</v>
      </c>
    </row>
    <row r="271962">
      <c r="A271962" s="1" t="s">
        <v>86770</v>
      </c>
    </row>
    <row r="271963">
      <c r="A271963" s="1" t="s">
        <v>86771</v>
      </c>
    </row>
    <row r="271964">
      <c r="A271964" s="1" t="s">
        <v>86772</v>
      </c>
    </row>
    <row r="271965">
      <c r="A271965" s="1" t="s">
        <v>86773</v>
      </c>
    </row>
    <row r="271966">
      <c r="A271966" s="1" t="s">
        <v>86774</v>
      </c>
    </row>
    <row r="271967">
      <c r="A271967" s="1" t="s">
        <v>86775</v>
      </c>
    </row>
    <row r="271968">
      <c r="A271968" s="1" t="s">
        <v>86777</v>
      </c>
    </row>
    <row r="271969">
      <c r="A271969" s="1" t="s">
        <v>86778</v>
      </c>
    </row>
    <row r="271970">
      <c r="A271970" s="1" t="s">
        <v>86779</v>
      </c>
    </row>
    <row r="271971">
      <c r="A271971" s="1" t="s">
        <v>86780</v>
      </c>
    </row>
    <row r="271972">
      <c r="A271972" s="1" t="s">
        <v>86781</v>
      </c>
    </row>
    <row r="271973">
      <c r="A271973" s="1" t="s">
        <v>86782</v>
      </c>
    </row>
    <row r="271974">
      <c r="A271974" s="1" t="s">
        <v>86783</v>
      </c>
    </row>
    <row r="271975">
      <c r="A271975" s="1" t="s">
        <v>86784</v>
      </c>
    </row>
    <row r="271976">
      <c r="A271976" s="1" t="s">
        <v>86785</v>
      </c>
    </row>
    <row r="271977">
      <c r="A271977" s="1" t="s">
        <v>86786</v>
      </c>
    </row>
    <row r="271978">
      <c r="A271978" s="1" t="s">
        <v>86787</v>
      </c>
    </row>
    <row r="271979">
      <c r="A271979" s="1" t="s">
        <v>86788</v>
      </c>
    </row>
    <row r="271980">
      <c r="A271980" s="1" t="s">
        <v>86789</v>
      </c>
    </row>
    <row r="271981">
      <c r="A271981" s="1" t="s">
        <v>86790</v>
      </c>
    </row>
    <row r="271982">
      <c r="A271982" s="1" t="s">
        <v>86791</v>
      </c>
    </row>
    <row r="271983">
      <c r="A271983" s="1" t="s">
        <v>86792</v>
      </c>
    </row>
    <row r="271984">
      <c r="A271984" s="1" t="s">
        <v>86793</v>
      </c>
    </row>
    <row r="271985">
      <c r="A271985" s="1" t="s">
        <v>86794</v>
      </c>
    </row>
    <row r="271986">
      <c r="A271986" s="1" t="s">
        <v>86795</v>
      </c>
    </row>
    <row r="271987">
      <c r="A271987" s="1" t="s">
        <v>86796</v>
      </c>
    </row>
    <row r="271988">
      <c r="A271988" s="1" t="s">
        <v>86797</v>
      </c>
    </row>
    <row r="271989">
      <c r="A271989" s="1" t="s">
        <v>86798</v>
      </c>
    </row>
    <row r="271990">
      <c r="A271990" s="1" t="s">
        <v>86799</v>
      </c>
    </row>
    <row r="271991">
      <c r="A271991" s="1" t="s">
        <v>86800</v>
      </c>
    </row>
    <row r="271992">
      <c r="A271992" s="1" t="s">
        <v>86801</v>
      </c>
    </row>
    <row r="271993">
      <c r="A271993" s="1" t="s">
        <v>86802</v>
      </c>
    </row>
    <row r="271994">
      <c r="A271994" s="1" t="s">
        <v>86803</v>
      </c>
    </row>
    <row r="271995">
      <c r="A271995" s="1" t="s">
        <v>86804</v>
      </c>
    </row>
    <row r="271996">
      <c r="A271996" s="1" t="s">
        <v>86805</v>
      </c>
    </row>
    <row r="271997">
      <c r="A271997" s="1" t="s">
        <v>86806</v>
      </c>
    </row>
    <row r="271998">
      <c r="A271998" s="1" t="s">
        <v>86807</v>
      </c>
    </row>
    <row r="271999">
      <c r="A271999" s="1" t="s">
        <v>86808</v>
      </c>
    </row>
    <row r="272000">
      <c r="A272000" s="1" t="s">
        <v>86809</v>
      </c>
    </row>
    <row r="272001">
      <c r="A272001" s="1" t="s">
        <v>86810</v>
      </c>
    </row>
    <row r="272002">
      <c r="A272002" s="1" t="s">
        <v>86811</v>
      </c>
    </row>
    <row r="272003">
      <c r="A272003" s="1" t="s">
        <v>86812</v>
      </c>
    </row>
    <row r="272004">
      <c r="A272004" s="1" t="s">
        <v>86813</v>
      </c>
    </row>
    <row r="272005">
      <c r="A272005" s="1" t="s">
        <v>86814</v>
      </c>
    </row>
    <row r="272006">
      <c r="A272006" s="1" t="s">
        <v>86815</v>
      </c>
    </row>
    <row r="272007">
      <c r="A272007" s="1" t="s">
        <v>86816</v>
      </c>
    </row>
    <row r="272008">
      <c r="A272008" s="1" t="s">
        <v>86817</v>
      </c>
    </row>
    <row r="272009">
      <c r="A272009" s="1" t="s">
        <v>86818</v>
      </c>
    </row>
    <row r="272010">
      <c r="A272010" s="1" t="s">
        <v>86819</v>
      </c>
    </row>
    <row r="272011">
      <c r="A272011" s="1" t="s">
        <v>86820</v>
      </c>
    </row>
    <row r="272012">
      <c r="A272012" s="1" t="s">
        <v>86821</v>
      </c>
    </row>
    <row r="272013">
      <c r="A272013" s="1" t="s">
        <v>86822</v>
      </c>
    </row>
    <row r="272014">
      <c r="A272014" s="1" t="s">
        <v>86823</v>
      </c>
    </row>
    <row r="272015">
      <c r="A272015" s="1" t="s">
        <v>86824</v>
      </c>
    </row>
    <row r="272016">
      <c r="A272016" s="1" t="s">
        <v>86825</v>
      </c>
    </row>
    <row r="272017">
      <c r="A272017" s="1" t="s">
        <v>86828</v>
      </c>
    </row>
    <row r="272018">
      <c r="A272018" s="1" t="s">
        <v>86829</v>
      </c>
    </row>
    <row r="272019">
      <c r="A272019" s="1" t="s">
        <v>86830</v>
      </c>
    </row>
    <row r="272020">
      <c r="A272020" s="1" t="s">
        <v>86831</v>
      </c>
    </row>
    <row r="272021">
      <c r="A272021" s="1" t="s">
        <v>86832</v>
      </c>
    </row>
    <row r="272022">
      <c r="A272022" s="1" t="s">
        <v>86833</v>
      </c>
    </row>
    <row r="272023">
      <c r="A272023" s="1" t="s">
        <v>86834</v>
      </c>
    </row>
    <row r="272024">
      <c r="A272024" s="1" t="s">
        <v>86835</v>
      </c>
    </row>
    <row r="272025">
      <c r="A272025" s="1" t="s">
        <v>86836</v>
      </c>
    </row>
    <row r="272026">
      <c r="A272026" s="1" t="s">
        <v>86837</v>
      </c>
    </row>
    <row r="272027">
      <c r="A272027" s="1" t="s">
        <v>86838</v>
      </c>
    </row>
    <row r="272028">
      <c r="A272028" s="1" t="s">
        <v>86839</v>
      </c>
    </row>
    <row r="272029">
      <c r="A272029" s="1" t="s">
        <v>86840</v>
      </c>
    </row>
    <row r="272030">
      <c r="A272030" s="1" t="s">
        <v>86841</v>
      </c>
    </row>
    <row r="272031">
      <c r="A272031" s="1" t="s">
        <v>86842</v>
      </c>
    </row>
    <row r="272032">
      <c r="A272032" s="1" t="s">
        <v>86843</v>
      </c>
    </row>
    <row r="272033">
      <c r="A272033" s="1" t="s">
        <v>86844</v>
      </c>
    </row>
    <row r="272034">
      <c r="A272034" s="1" t="s">
        <v>86845</v>
      </c>
    </row>
    <row r="272035">
      <c r="A272035" s="1" t="s">
        <v>86846</v>
      </c>
    </row>
    <row r="272036">
      <c r="A272036" s="1" t="s">
        <v>86847</v>
      </c>
    </row>
    <row r="272037">
      <c r="A272037" s="1" t="s">
        <v>86848</v>
      </c>
    </row>
    <row r="272038">
      <c r="A272038" s="1" t="s">
        <v>86849</v>
      </c>
    </row>
    <row r="272039">
      <c r="A272039" s="1" t="s">
        <v>86850</v>
      </c>
    </row>
    <row r="272040">
      <c r="A272040" s="1" t="s">
        <v>86851</v>
      </c>
    </row>
    <row r="272041">
      <c r="A272041" s="1" t="s">
        <v>86852</v>
      </c>
    </row>
    <row r="272042">
      <c r="A272042" s="1" t="s">
        <v>86853</v>
      </c>
    </row>
    <row r="272043">
      <c r="A272043" s="1" t="s">
        <v>86854</v>
      </c>
    </row>
    <row r="272044">
      <c r="A272044" s="1" t="s">
        <v>86855</v>
      </c>
    </row>
    <row r="272045">
      <c r="A272045" s="1" t="s">
        <v>86856</v>
      </c>
    </row>
    <row r="272046">
      <c r="A272046" s="1" t="s">
        <v>86857</v>
      </c>
    </row>
    <row r="272047">
      <c r="A272047" s="1" t="s">
        <v>86858</v>
      </c>
    </row>
    <row r="272048">
      <c r="A272048" s="1" t="s">
        <v>86859</v>
      </c>
    </row>
    <row r="272049">
      <c r="A272049" s="1" t="s">
        <v>86860</v>
      </c>
    </row>
    <row r="272050">
      <c r="A272050" s="1" t="s">
        <v>86861</v>
      </c>
    </row>
    <row r="272051">
      <c r="A272051" s="1" t="s">
        <v>86862</v>
      </c>
    </row>
    <row r="272052">
      <c r="A272052" s="1" t="s">
        <v>86863</v>
      </c>
    </row>
    <row r="272053">
      <c r="A272053" s="1" t="s">
        <v>86864</v>
      </c>
    </row>
    <row r="272054">
      <c r="A272054" s="1" t="s">
        <v>86865</v>
      </c>
    </row>
    <row r="272055">
      <c r="A272055" s="1" t="s">
        <v>86830</v>
      </c>
    </row>
    <row r="272056">
      <c r="A272056" s="1" t="s">
        <v>86831</v>
      </c>
    </row>
    <row r="272057">
      <c r="A272057" s="1" t="s">
        <v>86832</v>
      </c>
    </row>
    <row r="272058">
      <c r="A272058" s="1" t="s">
        <v>86833</v>
      </c>
    </row>
    <row r="272059">
      <c r="A272059" s="1" t="s">
        <v>86834</v>
      </c>
    </row>
    <row r="272060">
      <c r="A272060" s="1" t="s">
        <v>86835</v>
      </c>
    </row>
    <row r="272061">
      <c r="A272061" s="1" t="s">
        <v>86836</v>
      </c>
    </row>
    <row r="272062">
      <c r="A272062" s="1" t="s">
        <v>86837</v>
      </c>
    </row>
    <row r="272063">
      <c r="A272063" s="1" t="s">
        <v>86838</v>
      </c>
    </row>
    <row r="272064">
      <c r="A272064" s="1" t="s">
        <v>86839</v>
      </c>
    </row>
    <row r="272065">
      <c r="A272065" s="1" t="s">
        <v>86840</v>
      </c>
    </row>
    <row r="272066">
      <c r="A272066" s="1" t="s">
        <v>86841</v>
      </c>
    </row>
    <row r="272067">
      <c r="A272067" s="1" t="s">
        <v>86842</v>
      </c>
    </row>
    <row r="272068">
      <c r="A272068" s="1" t="s">
        <v>86843</v>
      </c>
    </row>
    <row r="272069">
      <c r="A272069" s="1" t="s">
        <v>86844</v>
      </c>
    </row>
    <row r="272070">
      <c r="A272070" s="1" t="s">
        <v>86845</v>
      </c>
    </row>
    <row r="272071">
      <c r="A272071" s="1" t="s">
        <v>86846</v>
      </c>
    </row>
    <row r="272072">
      <c r="A272072" s="1" t="s">
        <v>86847</v>
      </c>
    </row>
    <row r="272073">
      <c r="A272073" s="1" t="s">
        <v>86848</v>
      </c>
    </row>
    <row r="272074">
      <c r="A272074" s="1" t="s">
        <v>86849</v>
      </c>
    </row>
    <row r="272075">
      <c r="A272075" s="1" t="s">
        <v>86850</v>
      </c>
    </row>
    <row r="272076">
      <c r="A272076" s="1" t="s">
        <v>86851</v>
      </c>
    </row>
    <row r="272077">
      <c r="A272077" s="1" t="s">
        <v>86852</v>
      </c>
    </row>
    <row r="272078">
      <c r="A272078" s="1" t="s">
        <v>86853</v>
      </c>
    </row>
    <row r="272079">
      <c r="A272079" s="1" t="s">
        <v>86854</v>
      </c>
    </row>
    <row r="272080">
      <c r="A272080" s="1" t="s">
        <v>86855</v>
      </c>
    </row>
    <row r="272081">
      <c r="A272081" s="1" t="s">
        <v>86856</v>
      </c>
    </row>
    <row r="272082">
      <c r="A272082" s="1" t="s">
        <v>86857</v>
      </c>
    </row>
    <row r="272083">
      <c r="A272083" s="1" t="s">
        <v>86858</v>
      </c>
    </row>
    <row r="272084">
      <c r="A272084" s="1" t="s">
        <v>86859</v>
      </c>
    </row>
    <row r="272085">
      <c r="A272085" s="1" t="s">
        <v>86860</v>
      </c>
    </row>
    <row r="272086">
      <c r="A272086" s="1" t="s">
        <v>86861</v>
      </c>
    </row>
    <row r="272087">
      <c r="A272087" s="1" t="s">
        <v>86862</v>
      </c>
    </row>
    <row r="272088">
      <c r="A272088" s="1" t="s">
        <v>86863</v>
      </c>
    </row>
    <row r="272089">
      <c r="A272089" s="1" t="s">
        <v>86864</v>
      </c>
    </row>
    <row r="272090">
      <c r="A272090" s="1" t="s">
        <v>86866</v>
      </c>
    </row>
    <row r="272091">
      <c r="A272091" s="1" t="s">
        <v>86867</v>
      </c>
    </row>
    <row r="272092">
      <c r="A272092" s="32">
        <v>45779.0</v>
      </c>
    </row>
    <row r="272093">
      <c r="A272093" s="1" t="s">
        <v>86868</v>
      </c>
    </row>
    <row r="272094">
      <c r="A272094" s="1" t="s">
        <v>86869</v>
      </c>
    </row>
    <row r="272095">
      <c r="A272095" s="1" t="s">
        <v>86870</v>
      </c>
    </row>
    <row r="272096">
      <c r="A272096" s="1" t="s">
        <v>86871</v>
      </c>
    </row>
    <row r="272097">
      <c r="A272097" s="1" t="s">
        <v>86872</v>
      </c>
    </row>
    <row r="272098">
      <c r="A272098" s="1" t="s">
        <v>86873</v>
      </c>
    </row>
    <row r="272099">
      <c r="A272099" s="1" t="s">
        <v>86874</v>
      </c>
    </row>
    <row r="272100">
      <c r="A272100" s="1" t="s">
        <v>86875</v>
      </c>
    </row>
    <row r="272101">
      <c r="A272101" s="1" t="s">
        <v>86876</v>
      </c>
    </row>
    <row r="272102">
      <c r="A272102" s="1" t="s">
        <v>86877</v>
      </c>
    </row>
    <row r="272103">
      <c r="A272103" s="1" t="s">
        <v>86878</v>
      </c>
    </row>
    <row r="272104">
      <c r="A272104" s="1" t="s">
        <v>86879</v>
      </c>
    </row>
    <row r="272105">
      <c r="A272105" s="1" t="s">
        <v>86880</v>
      </c>
    </row>
    <row r="272106">
      <c r="A272106" s="1" t="s">
        <v>86881</v>
      </c>
    </row>
    <row r="272107">
      <c r="A272107" s="1" t="s">
        <v>86882</v>
      </c>
    </row>
    <row r="272108">
      <c r="A272108" s="1" t="s">
        <v>86883</v>
      </c>
    </row>
    <row r="272109">
      <c r="A272109" s="1" t="s">
        <v>86884</v>
      </c>
    </row>
    <row r="272110">
      <c r="A272110" s="1" t="s">
        <v>86885</v>
      </c>
    </row>
    <row r="272111">
      <c r="A272111" s="1" t="s">
        <v>86886</v>
      </c>
    </row>
    <row r="272112">
      <c r="A272112" s="1" t="s">
        <v>86887</v>
      </c>
    </row>
    <row r="272113">
      <c r="A272113" s="1" t="s">
        <v>86888</v>
      </c>
    </row>
    <row r="272114">
      <c r="A272114" s="1" t="s">
        <v>86889</v>
      </c>
    </row>
    <row r="272115">
      <c r="A272115" s="1" t="s">
        <v>86890</v>
      </c>
    </row>
    <row r="272116">
      <c r="A272116" s="1" t="s">
        <v>86891</v>
      </c>
    </row>
    <row r="272117">
      <c r="A272117" s="1" t="s">
        <v>86892</v>
      </c>
    </row>
    <row r="272118">
      <c r="A272118" s="1" t="s">
        <v>86893</v>
      </c>
    </row>
    <row r="272119">
      <c r="A272119" s="1" t="s">
        <v>86894</v>
      </c>
    </row>
    <row r="272120">
      <c r="A272120" s="1" t="s">
        <v>86895</v>
      </c>
    </row>
    <row r="272121">
      <c r="A272121" s="1" t="s">
        <v>86896</v>
      </c>
    </row>
    <row r="272122">
      <c r="A272122" s="1" t="s">
        <v>86897</v>
      </c>
    </row>
    <row r="272123">
      <c r="A272123" s="1" t="s">
        <v>86898</v>
      </c>
    </row>
    <row r="272124">
      <c r="A272124" s="1" t="s">
        <v>86899</v>
      </c>
    </row>
    <row r="272125">
      <c r="A272125" s="1" t="s">
        <v>86900</v>
      </c>
    </row>
    <row r="272126">
      <c r="A272126" s="1" t="s">
        <v>86901</v>
      </c>
    </row>
    <row r="272127">
      <c r="A272127" s="1" t="s">
        <v>86902</v>
      </c>
    </row>
    <row r="272128">
      <c r="A272128" s="1" t="s">
        <v>86903</v>
      </c>
    </row>
    <row r="272129">
      <c r="A272129" s="1" t="s">
        <v>86904</v>
      </c>
    </row>
    <row r="272130">
      <c r="A272130" s="1" t="s">
        <v>86905</v>
      </c>
    </row>
    <row r="272131">
      <c r="A272131" s="1" t="s">
        <v>86906</v>
      </c>
    </row>
    <row r="272132">
      <c r="A272132" s="1" t="s">
        <v>86907</v>
      </c>
    </row>
    <row r="272133">
      <c r="A272133" s="1" t="s">
        <v>86908</v>
      </c>
    </row>
    <row r="272134">
      <c r="A272134" s="1" t="s">
        <v>86909</v>
      </c>
    </row>
    <row r="272135">
      <c r="A272135" s="1" t="s">
        <v>86910</v>
      </c>
    </row>
    <row r="272136">
      <c r="A272136" s="1" t="s">
        <v>86911</v>
      </c>
    </row>
    <row r="272137">
      <c r="A272137" s="1" t="s">
        <v>86912</v>
      </c>
    </row>
    <row r="272138">
      <c r="A272138" s="1" t="s">
        <v>86913</v>
      </c>
    </row>
    <row r="272139">
      <c r="A272139" s="1" t="s">
        <v>86914</v>
      </c>
    </row>
    <row r="272140">
      <c r="A272140" s="1" t="s">
        <v>86915</v>
      </c>
    </row>
    <row r="272141">
      <c r="A272141" s="1" t="s">
        <v>86916</v>
      </c>
    </row>
    <row r="272142">
      <c r="A272142" s="1" t="s">
        <v>86917</v>
      </c>
    </row>
    <row r="272143">
      <c r="A272143" s="1" t="s">
        <v>86918</v>
      </c>
    </row>
    <row r="272144">
      <c r="A272144" s="1" t="s">
        <v>86919</v>
      </c>
    </row>
    <row r="272145">
      <c r="A272145" s="1" t="s">
        <v>86920</v>
      </c>
    </row>
    <row r="272146">
      <c r="A272146" s="1" t="s">
        <v>86921</v>
      </c>
    </row>
    <row r="272147">
      <c r="A272147" s="1" t="s">
        <v>86922</v>
      </c>
    </row>
    <row r="272148">
      <c r="A272148" s="1" t="s">
        <v>86923</v>
      </c>
    </row>
    <row r="272149">
      <c r="A272149" s="1" t="s">
        <v>86924</v>
      </c>
    </row>
    <row r="272150">
      <c r="A272150" s="1" t="s">
        <v>86925</v>
      </c>
    </row>
    <row r="272151">
      <c r="A272151" s="1" t="s">
        <v>86926</v>
      </c>
    </row>
    <row r="272152">
      <c r="A272152" s="1" t="s">
        <v>86927</v>
      </c>
    </row>
    <row r="272153">
      <c r="A272153" s="1" t="s">
        <v>86928</v>
      </c>
    </row>
    <row r="272154">
      <c r="A272154" s="1" t="s">
        <v>86929</v>
      </c>
    </row>
    <row r="272155">
      <c r="A272155" s="1" t="s">
        <v>86930</v>
      </c>
    </row>
    <row r="272156">
      <c r="A272156" s="1" t="s">
        <v>86931</v>
      </c>
    </row>
    <row r="272157">
      <c r="A272157" s="1" t="s">
        <v>86932</v>
      </c>
    </row>
    <row r="272158">
      <c r="A272158" s="1" t="s">
        <v>86933</v>
      </c>
    </row>
    <row r="272159">
      <c r="A272159" s="1" t="s">
        <v>86934</v>
      </c>
    </row>
    <row r="272160">
      <c r="A272160" s="1">
        <v>4.0</v>
      </c>
    </row>
    <row r="272161">
      <c r="A272161" s="1" t="s">
        <v>86935</v>
      </c>
    </row>
    <row r="272162">
      <c r="A272162" s="32">
        <v>45779.0</v>
      </c>
    </row>
    <row r="272163">
      <c r="A272163" s="1" t="s">
        <v>86868</v>
      </c>
    </row>
    <row r="272164">
      <c r="A272164" s="1" t="s">
        <v>86869</v>
      </c>
    </row>
    <row r="272165">
      <c r="A272165" s="1" t="s">
        <v>86870</v>
      </c>
    </row>
    <row r="272166">
      <c r="A272166" s="1" t="s">
        <v>86871</v>
      </c>
    </row>
    <row r="272167">
      <c r="A272167" s="1" t="s">
        <v>86872</v>
      </c>
    </row>
    <row r="272168">
      <c r="A272168" s="1" t="s">
        <v>86873</v>
      </c>
    </row>
    <row r="272169">
      <c r="A272169" s="1" t="s">
        <v>86874</v>
      </c>
    </row>
    <row r="272170">
      <c r="A272170" s="1" t="s">
        <v>86875</v>
      </c>
    </row>
    <row r="272171">
      <c r="A272171" s="1" t="s">
        <v>86876</v>
      </c>
    </row>
    <row r="272172">
      <c r="A272172" s="1" t="s">
        <v>86877</v>
      </c>
    </row>
    <row r="272173">
      <c r="A272173" s="1" t="s">
        <v>86878</v>
      </c>
    </row>
    <row r="272174">
      <c r="A272174" s="1" t="s">
        <v>86879</v>
      </c>
    </row>
    <row r="272175">
      <c r="A272175" s="1" t="s">
        <v>86880</v>
      </c>
    </row>
    <row r="272176">
      <c r="A272176" s="1" t="s">
        <v>86881</v>
      </c>
    </row>
    <row r="272177">
      <c r="A272177" s="1" t="s">
        <v>86882</v>
      </c>
    </row>
    <row r="272178">
      <c r="A272178" s="1" t="s">
        <v>86883</v>
      </c>
    </row>
    <row r="272179">
      <c r="A272179" s="1" t="s">
        <v>86884</v>
      </c>
    </row>
    <row r="272180">
      <c r="A272180" s="1" t="s">
        <v>86885</v>
      </c>
    </row>
    <row r="272181">
      <c r="A272181" s="1" t="s">
        <v>86886</v>
      </c>
    </row>
    <row r="272182">
      <c r="A272182" s="1" t="s">
        <v>86887</v>
      </c>
    </row>
    <row r="272183">
      <c r="A272183" s="1" t="s">
        <v>86888</v>
      </c>
    </row>
    <row r="272184">
      <c r="A272184" s="1" t="s">
        <v>86889</v>
      </c>
    </row>
    <row r="272185">
      <c r="A272185" s="1" t="s">
        <v>86890</v>
      </c>
    </row>
    <row r="272186">
      <c r="A272186" s="1" t="s">
        <v>86891</v>
      </c>
    </row>
    <row r="272187">
      <c r="A272187" s="1" t="s">
        <v>86892</v>
      </c>
    </row>
    <row r="272188">
      <c r="A272188" s="1" t="s">
        <v>86893</v>
      </c>
    </row>
    <row r="272189">
      <c r="A272189" s="1" t="s">
        <v>86894</v>
      </c>
    </row>
    <row r="272190">
      <c r="A272190" s="1" t="s">
        <v>86895</v>
      </c>
    </row>
    <row r="272191">
      <c r="A272191" s="1" t="s">
        <v>86896</v>
      </c>
    </row>
    <row r="272192">
      <c r="A272192" s="1" t="s">
        <v>86897</v>
      </c>
    </row>
    <row r="272193">
      <c r="A272193" s="1" t="s">
        <v>86898</v>
      </c>
    </row>
    <row r="272194">
      <c r="A272194" s="1" t="s">
        <v>86899</v>
      </c>
    </row>
    <row r="272195">
      <c r="A272195" s="1" t="s">
        <v>86900</v>
      </c>
    </row>
    <row r="272196">
      <c r="A272196" s="1" t="s">
        <v>86901</v>
      </c>
    </row>
    <row r="272197">
      <c r="A272197" s="1" t="s">
        <v>86902</v>
      </c>
    </row>
    <row r="272198">
      <c r="A272198" s="1" t="s">
        <v>86903</v>
      </c>
    </row>
    <row r="272199">
      <c r="A272199" s="1" t="s">
        <v>86904</v>
      </c>
    </row>
    <row r="272200">
      <c r="A272200" s="1" t="s">
        <v>86905</v>
      </c>
    </row>
    <row r="272201">
      <c r="A272201" s="1" t="s">
        <v>86906</v>
      </c>
    </row>
    <row r="272202">
      <c r="A272202" s="1" t="s">
        <v>86907</v>
      </c>
    </row>
    <row r="272203">
      <c r="A272203" s="1" t="s">
        <v>86908</v>
      </c>
    </row>
    <row r="272204">
      <c r="A272204" s="1" t="s">
        <v>86909</v>
      </c>
    </row>
    <row r="272205">
      <c r="A272205" s="1" t="s">
        <v>86910</v>
      </c>
    </row>
    <row r="272206">
      <c r="A272206" s="1" t="s">
        <v>86911</v>
      </c>
    </row>
    <row r="272207">
      <c r="A272207" s="1" t="s">
        <v>86912</v>
      </c>
    </row>
    <row r="272208">
      <c r="A272208" s="1" t="s">
        <v>86913</v>
      </c>
    </row>
    <row r="272209">
      <c r="A272209" s="1" t="s">
        <v>86914</v>
      </c>
    </row>
    <row r="272210">
      <c r="A272210" s="1" t="s">
        <v>86915</v>
      </c>
    </row>
    <row r="272211">
      <c r="A272211" s="1" t="s">
        <v>86916</v>
      </c>
    </row>
    <row r="272212">
      <c r="A272212" s="1" t="s">
        <v>86917</v>
      </c>
    </row>
    <row r="272213">
      <c r="A272213" s="1" t="s">
        <v>86918</v>
      </c>
    </row>
    <row r="272214">
      <c r="A272214" s="1" t="s">
        <v>86919</v>
      </c>
    </row>
    <row r="272215">
      <c r="A272215" s="1" t="s">
        <v>86920</v>
      </c>
    </row>
    <row r="272216">
      <c r="A272216" s="1" t="s">
        <v>86921</v>
      </c>
    </row>
    <row r="272217">
      <c r="A272217" s="1" t="s">
        <v>86922</v>
      </c>
    </row>
    <row r="272218">
      <c r="A272218" s="1" t="s">
        <v>86923</v>
      </c>
    </row>
    <row r="272219">
      <c r="A272219" s="1" t="s">
        <v>86924</v>
      </c>
    </row>
    <row r="272220">
      <c r="A272220" s="1" t="s">
        <v>86925</v>
      </c>
    </row>
    <row r="272221">
      <c r="A272221" s="1" t="s">
        <v>86926</v>
      </c>
    </row>
    <row r="272222">
      <c r="A272222" s="1" t="s">
        <v>86927</v>
      </c>
    </row>
    <row r="272223">
      <c r="A272223" s="1" t="s">
        <v>86928</v>
      </c>
    </row>
    <row r="272224">
      <c r="A272224" s="1" t="s">
        <v>86929</v>
      </c>
    </row>
    <row r="272225">
      <c r="A272225" s="1" t="s">
        <v>86930</v>
      </c>
    </row>
    <row r="272226">
      <c r="A272226" s="1" t="s">
        <v>86931</v>
      </c>
    </row>
    <row r="272227">
      <c r="A272227" s="1" t="s">
        <v>86932</v>
      </c>
    </row>
    <row r="272228">
      <c r="A272228" s="1" t="s">
        <v>86933</v>
      </c>
    </row>
    <row r="272229">
      <c r="A272229" s="1" t="s">
        <v>86936</v>
      </c>
    </row>
    <row r="272230">
      <c r="A272230" s="1" t="s">
        <v>86937</v>
      </c>
    </row>
    <row r="272231">
      <c r="A272231" s="1" t="s">
        <v>86938</v>
      </c>
    </row>
    <row r="272232">
      <c r="A272232" s="1" t="s">
        <v>86939</v>
      </c>
    </row>
    <row r="272233">
      <c r="A272233" s="1" t="s">
        <v>86940</v>
      </c>
    </row>
    <row r="272234">
      <c r="A272234" s="1" t="s">
        <v>86941</v>
      </c>
    </row>
    <row r="272235">
      <c r="A272235" s="1" t="s">
        <v>86942</v>
      </c>
    </row>
    <row r="272236">
      <c r="A272236" s="1" t="s">
        <v>86943</v>
      </c>
    </row>
    <row r="272237">
      <c r="A272237" s="1" t="s">
        <v>86944</v>
      </c>
    </row>
    <row r="272238">
      <c r="A272238" s="1" t="s">
        <v>86945</v>
      </c>
    </row>
    <row r="272239">
      <c r="A272239" s="1" t="s">
        <v>86946</v>
      </c>
    </row>
    <row r="272240">
      <c r="A272240" s="1" t="s">
        <v>86947</v>
      </c>
    </row>
    <row r="272241">
      <c r="A272241" s="1" t="s">
        <v>86948</v>
      </c>
    </row>
    <row r="272242">
      <c r="A272242" s="1" t="s">
        <v>86949</v>
      </c>
    </row>
    <row r="272243">
      <c r="A272243" s="1" t="s">
        <v>86950</v>
      </c>
    </row>
    <row r="272244">
      <c r="A272244" s="1" t="s">
        <v>86951</v>
      </c>
    </row>
    <row r="272245">
      <c r="A272245" s="1" t="s">
        <v>86952</v>
      </c>
    </row>
    <row r="272246">
      <c r="A272246" s="1" t="s">
        <v>86953</v>
      </c>
    </row>
    <row r="272247">
      <c r="A272247" s="1" t="s">
        <v>322</v>
      </c>
    </row>
    <row r="272248">
      <c r="A272248" s="1" t="s">
        <v>65157</v>
      </c>
    </row>
    <row r="272249">
      <c r="A272249" s="1" t="s">
        <v>86954</v>
      </c>
    </row>
    <row r="272250">
      <c r="A272250" s="1" t="s">
        <v>86955</v>
      </c>
    </row>
    <row r="272251">
      <c r="A272251" s="1" t="s">
        <v>86956</v>
      </c>
    </row>
    <row r="272252">
      <c r="A272252" s="1" t="s">
        <v>86957</v>
      </c>
    </row>
    <row r="272253">
      <c r="A272253" s="1" t="s">
        <v>86958</v>
      </c>
    </row>
    <row r="272254">
      <c r="A272254" s="1" t="s">
        <v>86959</v>
      </c>
    </row>
    <row r="272255">
      <c r="A272255" s="1" t="s">
        <v>77024</v>
      </c>
    </row>
    <row r="272256">
      <c r="A272256" s="1" t="s">
        <v>43318</v>
      </c>
    </row>
    <row r="272257">
      <c r="A272257" s="1" t="s">
        <v>78532</v>
      </c>
    </row>
    <row r="272258">
      <c r="A272258" s="1" t="s">
        <v>86960</v>
      </c>
    </row>
    <row r="272259">
      <c r="A272259" s="1" t="s">
        <v>86961</v>
      </c>
    </row>
    <row r="272260">
      <c r="A272260" s="1" t="s">
        <v>34601</v>
      </c>
    </row>
    <row r="272261">
      <c r="A272261" s="1" t="s">
        <v>86962</v>
      </c>
    </row>
    <row r="272262">
      <c r="A272262" s="1" t="s">
        <v>86963</v>
      </c>
    </row>
    <row r="272263">
      <c r="A272263" s="1" t="s">
        <v>86964</v>
      </c>
    </row>
    <row r="272264">
      <c r="A272264" s="1" t="s">
        <v>86965</v>
      </c>
    </row>
    <row r="272265">
      <c r="A272265" s="1" t="s">
        <v>86966</v>
      </c>
    </row>
    <row r="272266">
      <c r="A272266" s="1" t="s">
        <v>86967</v>
      </c>
    </row>
    <row r="272267">
      <c r="A272267" s="1" t="s">
        <v>86968</v>
      </c>
    </row>
    <row r="272268">
      <c r="A272268" s="1" t="s">
        <v>86969</v>
      </c>
    </row>
    <row r="272269">
      <c r="A272269" s="1" t="s">
        <v>86970</v>
      </c>
    </row>
    <row r="272270">
      <c r="A272270" s="1" t="s">
        <v>86971</v>
      </c>
    </row>
    <row r="272271">
      <c r="A272271" s="1" t="s">
        <v>86972</v>
      </c>
    </row>
    <row r="272272">
      <c r="A272272" s="1" t="s">
        <v>86973</v>
      </c>
    </row>
    <row r="272273">
      <c r="A272273" s="1" t="s">
        <v>86974</v>
      </c>
    </row>
    <row r="272274">
      <c r="A272274" s="1" t="s">
        <v>86975</v>
      </c>
    </row>
    <row r="272275">
      <c r="A272275" s="1" t="s">
        <v>86976</v>
      </c>
    </row>
    <row r="272276">
      <c r="A272276" s="1" t="s">
        <v>86977</v>
      </c>
    </row>
    <row r="272277">
      <c r="A272277" s="1" t="s">
        <v>86978</v>
      </c>
    </row>
    <row r="272278">
      <c r="A272278" s="1" t="s">
        <v>86979</v>
      </c>
    </row>
    <row r="272279">
      <c r="A272279" s="1" t="s">
        <v>86980</v>
      </c>
    </row>
    <row r="272280">
      <c r="A272280" s="1" t="s">
        <v>86981</v>
      </c>
    </row>
    <row r="272281">
      <c r="A272281" s="1" t="s">
        <v>86982</v>
      </c>
    </row>
    <row r="272282">
      <c r="A272282" s="1" t="s">
        <v>86983</v>
      </c>
    </row>
    <row r="272283">
      <c r="A272283" s="1" t="s">
        <v>86984</v>
      </c>
    </row>
    <row r="272284">
      <c r="A272284" s="1" t="s">
        <v>86985</v>
      </c>
    </row>
    <row r="272285">
      <c r="A272285" s="1" t="s">
        <v>86986</v>
      </c>
    </row>
    <row r="272286">
      <c r="A272286" s="1" t="s">
        <v>86987</v>
      </c>
    </row>
    <row r="272287">
      <c r="A272287" s="1" t="s">
        <v>86988</v>
      </c>
    </row>
    <row r="272288">
      <c r="A272288" s="1" t="s">
        <v>86989</v>
      </c>
    </row>
    <row r="272289">
      <c r="A272289" s="1" t="s">
        <v>86990</v>
      </c>
    </row>
    <row r="272290">
      <c r="A272290" s="1" t="s">
        <v>86991</v>
      </c>
    </row>
    <row r="272291">
      <c r="A272291" s="1" t="s">
        <v>86992</v>
      </c>
    </row>
    <row r="272292">
      <c r="A272292" s="1" t="s">
        <v>45615</v>
      </c>
    </row>
    <row r="272293">
      <c r="A272293" s="1" t="s">
        <v>86993</v>
      </c>
    </row>
    <row r="272294">
      <c r="A272294" s="1" t="s">
        <v>86994</v>
      </c>
    </row>
    <row r="272295">
      <c r="A272295" s="3" t="str">
        <f>+ rea aed Bares an ae erent</f>
        <v>#ERROR!</v>
      </c>
    </row>
    <row r="272296">
      <c r="A272296" s="1" t="s">
        <v>86995</v>
      </c>
    </row>
    <row r="272297">
      <c r="A272297" s="1" t="s">
        <v>86996</v>
      </c>
    </row>
    <row r="272298">
      <c r="A272298" s="1" t="s">
        <v>86997</v>
      </c>
    </row>
    <row r="272299">
      <c r="A272299" s="1" t="s">
        <v>977</v>
      </c>
    </row>
    <row r="272300">
      <c r="A272300" s="1" t="s">
        <v>86998</v>
      </c>
    </row>
    <row r="272301">
      <c r="A272301" s="1" t="s">
        <v>86999</v>
      </c>
    </row>
    <row r="272302">
      <c r="A272302" s="1" t="s">
        <v>87000</v>
      </c>
    </row>
    <row r="272303">
      <c r="A272303" s="1" t="s">
        <v>87001</v>
      </c>
    </row>
    <row r="272304">
      <c r="A272304" s="1" t="s">
        <v>87002</v>
      </c>
    </row>
    <row r="272305">
      <c r="A272305" s="1" t="s">
        <v>87003</v>
      </c>
    </row>
    <row r="272306">
      <c r="A272306" s="1" t="s">
        <v>87004</v>
      </c>
    </row>
    <row r="272307">
      <c r="A272307" s="1" t="s">
        <v>87005</v>
      </c>
    </row>
    <row r="272308">
      <c r="A272308" s="1" t="s">
        <v>87006</v>
      </c>
    </row>
    <row r="272309">
      <c r="A272309" s="1" t="s">
        <v>87007</v>
      </c>
    </row>
    <row r="272310">
      <c r="A272310" s="1" t="s">
        <v>87008</v>
      </c>
    </row>
    <row r="272311">
      <c r="A272311" s="1" t="s">
        <v>87009</v>
      </c>
    </row>
    <row r="272312">
      <c r="A272312" s="1" t="s">
        <v>87010</v>
      </c>
    </row>
    <row r="272313">
      <c r="A272313" s="1" t="s">
        <v>87011</v>
      </c>
    </row>
    <row r="272314">
      <c r="A272314" s="1" t="s">
        <v>87012</v>
      </c>
    </row>
    <row r="272315">
      <c r="A272315" s="1" t="s">
        <v>87013</v>
      </c>
    </row>
    <row r="272316">
      <c r="A272316" s="1" t="s">
        <v>87014</v>
      </c>
    </row>
    <row r="272317">
      <c r="A272317" s="1" t="s">
        <v>87015</v>
      </c>
    </row>
    <row r="272318">
      <c r="A272318" s="1" t="s">
        <v>87016</v>
      </c>
    </row>
    <row r="272319">
      <c r="A272319" s="1" t="s">
        <v>75554</v>
      </c>
    </row>
    <row r="272320">
      <c r="A272320" s="1" t="s">
        <v>87017</v>
      </c>
    </row>
    <row r="272321">
      <c r="A272321" s="1" t="s">
        <v>87018</v>
      </c>
    </row>
    <row r="272322">
      <c r="A272322" s="1" t="s">
        <v>87019</v>
      </c>
    </row>
    <row r="272323">
      <c r="A272323" s="1" t="s">
        <v>87020</v>
      </c>
    </row>
    <row r="272324">
      <c r="A272324" s="1" t="s">
        <v>87021</v>
      </c>
    </row>
    <row r="272325">
      <c r="A272325" s="1" t="s">
        <v>87022</v>
      </c>
    </row>
    <row r="272326">
      <c r="A272326" s="1" t="s">
        <v>87023</v>
      </c>
    </row>
    <row r="272327">
      <c r="A272327" s="1" t="s">
        <v>87024</v>
      </c>
    </row>
    <row r="272328">
      <c r="A272328" s="1" t="s">
        <v>87025</v>
      </c>
    </row>
    <row r="272329">
      <c r="A272329" s="1" t="s">
        <v>87026</v>
      </c>
    </row>
    <row r="272330">
      <c r="A272330" s="1" t="s">
        <v>87027</v>
      </c>
    </row>
    <row r="272331">
      <c r="A272331" s="1" t="s">
        <v>87028</v>
      </c>
    </row>
    <row r="272332">
      <c r="A272332" s="1" t="s">
        <v>87029</v>
      </c>
    </row>
    <row r="272333">
      <c r="A272333" s="1" t="s">
        <v>37836</v>
      </c>
    </row>
    <row r="272334">
      <c r="A272334" s="1" t="s">
        <v>87030</v>
      </c>
    </row>
    <row r="272335">
      <c r="A272335" s="1" t="s">
        <v>87031</v>
      </c>
    </row>
    <row r="272336">
      <c r="A272336" s="1" t="s">
        <v>87032</v>
      </c>
    </row>
    <row r="272337">
      <c r="A272337" s="1" t="s">
        <v>87033</v>
      </c>
    </row>
    <row r="272338">
      <c r="A272338" s="1" t="s">
        <v>87034</v>
      </c>
    </row>
    <row r="272339">
      <c r="A272339" s="1" t="s">
        <v>87035</v>
      </c>
    </row>
    <row r="272340">
      <c r="A272340" s="1" t="s">
        <v>87036</v>
      </c>
    </row>
    <row r="272341">
      <c r="A272341" s="1" t="s">
        <v>87037</v>
      </c>
    </row>
    <row r="272342">
      <c r="A272342" s="1" t="s">
        <v>87038</v>
      </c>
    </row>
    <row r="272343">
      <c r="A272343" s="1" t="s">
        <v>87039</v>
      </c>
    </row>
    <row r="272344">
      <c r="A272344" s="1" t="s">
        <v>87040</v>
      </c>
    </row>
    <row r="272345">
      <c r="A272345" s="1" t="s">
        <v>87041</v>
      </c>
    </row>
    <row r="272346">
      <c r="A272346" s="1" t="s">
        <v>87042</v>
      </c>
    </row>
    <row r="272347">
      <c r="A272347" s="1" t="s">
        <v>87043</v>
      </c>
    </row>
    <row r="272348">
      <c r="A272348" s="1" t="s">
        <v>87044</v>
      </c>
    </row>
    <row r="272349">
      <c r="A272349" s="1" t="s">
        <v>87045</v>
      </c>
    </row>
    <row r="272350">
      <c r="A272350" s="1" t="s">
        <v>87046</v>
      </c>
    </row>
    <row r="272351">
      <c r="A272351" s="1" t="s">
        <v>87047</v>
      </c>
    </row>
    <row r="272352">
      <c r="A272352" s="1" t="s">
        <v>87048</v>
      </c>
    </row>
    <row r="272353">
      <c r="A272353" s="1" t="s">
        <v>87049</v>
      </c>
    </row>
    <row r="272354">
      <c r="A272354" s="1" t="s">
        <v>87050</v>
      </c>
    </row>
    <row r="272355">
      <c r="A272355" s="1" t="s">
        <v>87051</v>
      </c>
    </row>
    <row r="272356">
      <c r="A272356" s="1" t="s">
        <v>87052</v>
      </c>
    </row>
    <row r="272357">
      <c r="A272357" s="1" t="s">
        <v>87053</v>
      </c>
    </row>
    <row r="272358">
      <c r="A272358" s="1" t="s">
        <v>87054</v>
      </c>
    </row>
    <row r="272359">
      <c r="A272359" s="1" t="s">
        <v>87055</v>
      </c>
    </row>
    <row r="272360">
      <c r="A272360" s="1" t="s">
        <v>87056</v>
      </c>
    </row>
    <row r="272361">
      <c r="A272361" s="1" t="s">
        <v>87057</v>
      </c>
    </row>
    <row r="272362">
      <c r="A272362" s="1" t="s">
        <v>87058</v>
      </c>
    </row>
    <row r="272363">
      <c r="A272363" s="1" t="s">
        <v>87059</v>
      </c>
    </row>
    <row r="272364">
      <c r="A272364" s="1" t="s">
        <v>87060</v>
      </c>
    </row>
    <row r="272365">
      <c r="A272365" s="1" t="s">
        <v>87061</v>
      </c>
    </row>
    <row r="272366">
      <c r="A272366" s="1" t="s">
        <v>87062</v>
      </c>
    </row>
    <row r="272367">
      <c r="A272367" s="1" t="s">
        <v>87063</v>
      </c>
    </row>
    <row r="272368">
      <c r="A272368" s="1" t="s">
        <v>87064</v>
      </c>
    </row>
    <row r="272369">
      <c r="A272369" s="1" t="s">
        <v>87065</v>
      </c>
    </row>
    <row r="272370">
      <c r="A272370" s="1" t="s">
        <v>87066</v>
      </c>
    </row>
    <row r="272371">
      <c r="A272371" s="1" t="s">
        <v>87067</v>
      </c>
    </row>
    <row r="272372">
      <c r="A272372" s="3" t="str">
        <f>e</f>
        <v>#NAME?</v>
      </c>
    </row>
    <row r="272373">
      <c r="A272373" s="1" t="s">
        <v>977</v>
      </c>
    </row>
    <row r="272374">
      <c r="A272374" s="1" t="s">
        <v>87068</v>
      </c>
    </row>
    <row r="272375">
      <c r="A272375" s="1" t="s">
        <v>87069</v>
      </c>
    </row>
    <row r="272376">
      <c r="A272376" s="3" t="str">
        <f> ee PP</f>
        <v>#ERROR!</v>
      </c>
    </row>
    <row r="272377">
      <c r="A272377" s="1" t="s">
        <v>87070</v>
      </c>
    </row>
    <row r="272378">
      <c r="A272378" s="1" t="s">
        <v>28201</v>
      </c>
    </row>
    <row r="272379">
      <c r="A272379" s="1" t="s">
        <v>87071</v>
      </c>
    </row>
    <row r="272380">
      <c r="A272380" s="1" t="s">
        <v>87072</v>
      </c>
    </row>
    <row r="272381">
      <c r="A272381" s="1" t="s">
        <v>87073</v>
      </c>
    </row>
    <row r="272382">
      <c r="A272382" s="1" t="s">
        <v>87074</v>
      </c>
    </row>
    <row r="272383">
      <c r="A272383" s="1" t="s">
        <v>87075</v>
      </c>
    </row>
    <row r="272384">
      <c r="A272384" s="1" t="s">
        <v>87076</v>
      </c>
    </row>
    <row r="272385">
      <c r="A272385" s="1" t="s">
        <v>87077</v>
      </c>
    </row>
    <row r="272386">
      <c r="A272386" s="1" t="s">
        <v>87078</v>
      </c>
    </row>
    <row r="272387">
      <c r="A272387" s="1" t="s">
        <v>87079</v>
      </c>
    </row>
    <row r="272388">
      <c r="A272388" s="1" t="s">
        <v>87080</v>
      </c>
    </row>
    <row r="272389">
      <c r="A272389" s="1" t="s">
        <v>87081</v>
      </c>
    </row>
    <row r="272390">
      <c r="A272390" s="1" t="s">
        <v>87082</v>
      </c>
    </row>
    <row r="272391">
      <c r="A272391" s="1" t="s">
        <v>87083</v>
      </c>
    </row>
    <row r="272392">
      <c r="A272392" s="1" t="s">
        <v>87084</v>
      </c>
    </row>
    <row r="272393">
      <c r="A272393" s="1" t="s">
        <v>87085</v>
      </c>
    </row>
    <row r="272394">
      <c r="A272394" s="1" t="s">
        <v>87086</v>
      </c>
    </row>
    <row r="272395">
      <c r="A272395" s="1" t="s">
        <v>87087</v>
      </c>
    </row>
    <row r="272396">
      <c r="A272396" s="1" t="s">
        <v>87088</v>
      </c>
    </row>
    <row r="272397">
      <c r="A272397" s="1" t="s">
        <v>87089</v>
      </c>
    </row>
    <row r="272398">
      <c r="A272398" s="1" t="s">
        <v>87090</v>
      </c>
    </row>
    <row r="272399">
      <c r="A272399" s="1" t="s">
        <v>87091</v>
      </c>
    </row>
    <row r="272400">
      <c r="A272400" s="1" t="s">
        <v>86938</v>
      </c>
    </row>
    <row r="272401">
      <c r="A272401" s="1" t="s">
        <v>86939</v>
      </c>
    </row>
    <row r="272402">
      <c r="A272402" s="1" t="s">
        <v>86940</v>
      </c>
    </row>
    <row r="272403">
      <c r="A272403" s="1" t="s">
        <v>86941</v>
      </c>
    </row>
    <row r="272404">
      <c r="A272404" s="1" t="s">
        <v>86942</v>
      </c>
    </row>
    <row r="272405">
      <c r="A272405" s="1" t="s">
        <v>86943</v>
      </c>
    </row>
    <row r="272406">
      <c r="A272406" s="1" t="s">
        <v>86944</v>
      </c>
    </row>
    <row r="272407">
      <c r="A272407" s="1" t="s">
        <v>86945</v>
      </c>
    </row>
    <row r="272408">
      <c r="A272408" s="1" t="s">
        <v>86946</v>
      </c>
    </row>
    <row r="272409">
      <c r="A272409" s="1" t="s">
        <v>86947</v>
      </c>
    </row>
    <row r="272410">
      <c r="A272410" s="1" t="s">
        <v>86948</v>
      </c>
    </row>
    <row r="272411">
      <c r="A272411" s="1" t="s">
        <v>86949</v>
      </c>
    </row>
    <row r="272412">
      <c r="A272412" s="1" t="s">
        <v>86950</v>
      </c>
    </row>
    <row r="272413">
      <c r="A272413" s="1" t="s">
        <v>86951</v>
      </c>
    </row>
    <row r="272414">
      <c r="A272414" s="1" t="s">
        <v>86952</v>
      </c>
    </row>
    <row r="272415">
      <c r="A272415" s="1" t="s">
        <v>86953</v>
      </c>
    </row>
    <row r="272416">
      <c r="A272416" s="1" t="s">
        <v>65157</v>
      </c>
    </row>
    <row r="272417">
      <c r="A272417" s="1" t="s">
        <v>86954</v>
      </c>
    </row>
    <row r="272418">
      <c r="A272418" s="1" t="s">
        <v>86956</v>
      </c>
    </row>
    <row r="272419">
      <c r="A272419" s="1" t="s">
        <v>86957</v>
      </c>
    </row>
    <row r="272420">
      <c r="A272420" s="1" t="s">
        <v>86958</v>
      </c>
    </row>
    <row r="272421">
      <c r="A272421" s="1" t="s">
        <v>86959</v>
      </c>
    </row>
    <row r="272422">
      <c r="A272422" s="1" t="s">
        <v>77024</v>
      </c>
    </row>
    <row r="272423">
      <c r="A272423" s="1" t="s">
        <v>43318</v>
      </c>
    </row>
    <row r="272424">
      <c r="A272424" s="1" t="s">
        <v>78532</v>
      </c>
    </row>
    <row r="272425">
      <c r="A272425" s="1" t="s">
        <v>86960</v>
      </c>
    </row>
    <row r="272426">
      <c r="A272426" s="1" t="s">
        <v>86961</v>
      </c>
    </row>
    <row r="272427">
      <c r="A272427" s="1" t="s">
        <v>34601</v>
      </c>
    </row>
    <row r="272428">
      <c r="A272428" s="1" t="s">
        <v>86962</v>
      </c>
    </row>
    <row r="272429">
      <c r="A272429" s="1" t="s">
        <v>86963</v>
      </c>
    </row>
    <row r="272430">
      <c r="A272430" s="1" t="s">
        <v>86964</v>
      </c>
    </row>
    <row r="272431">
      <c r="A272431" s="1" t="s">
        <v>86965</v>
      </c>
    </row>
    <row r="272432">
      <c r="A272432" s="1" t="s">
        <v>86966</v>
      </c>
    </row>
    <row r="272433">
      <c r="A272433" s="1" t="s">
        <v>86967</v>
      </c>
    </row>
    <row r="272434">
      <c r="A272434" s="1" t="s">
        <v>86968</v>
      </c>
    </row>
    <row r="272435">
      <c r="A272435" s="1" t="s">
        <v>86969</v>
      </c>
    </row>
    <row r="272436">
      <c r="A272436" s="1" t="s">
        <v>86970</v>
      </c>
    </row>
    <row r="272437">
      <c r="A272437" s="1" t="s">
        <v>86971</v>
      </c>
    </row>
    <row r="272438">
      <c r="A272438" s="1" t="s">
        <v>86972</v>
      </c>
    </row>
    <row r="272439">
      <c r="A272439" s="1" t="s">
        <v>86973</v>
      </c>
    </row>
    <row r="272440">
      <c r="A272440" s="1" t="s">
        <v>86974</v>
      </c>
    </row>
    <row r="272441">
      <c r="A272441" s="1" t="s">
        <v>86975</v>
      </c>
    </row>
    <row r="272442">
      <c r="A272442" s="1" t="s">
        <v>86976</v>
      </c>
    </row>
    <row r="272443">
      <c r="A272443" s="1" t="s">
        <v>86977</v>
      </c>
    </row>
    <row r="272444">
      <c r="A272444" s="1" t="s">
        <v>86978</v>
      </c>
    </row>
    <row r="272445">
      <c r="A272445" s="1" t="s">
        <v>86979</v>
      </c>
    </row>
    <row r="272446">
      <c r="A272446" s="1" t="s">
        <v>86980</v>
      </c>
    </row>
    <row r="272447">
      <c r="A272447" s="1" t="s">
        <v>86981</v>
      </c>
    </row>
    <row r="272448">
      <c r="A272448" s="1" t="s">
        <v>86982</v>
      </c>
    </row>
    <row r="272449">
      <c r="A272449" s="1" t="s">
        <v>86983</v>
      </c>
    </row>
    <row r="272450">
      <c r="A272450" s="1" t="s">
        <v>86984</v>
      </c>
    </row>
    <row r="272451">
      <c r="A272451" s="1" t="s">
        <v>86985</v>
      </c>
    </row>
    <row r="272452">
      <c r="A272452" s="1" t="s">
        <v>86986</v>
      </c>
    </row>
    <row r="272453">
      <c r="A272453" s="1" t="s">
        <v>86987</v>
      </c>
    </row>
    <row r="272454">
      <c r="A272454" s="1" t="s">
        <v>86988</v>
      </c>
    </row>
    <row r="272455">
      <c r="A272455" s="1" t="s">
        <v>86989</v>
      </c>
    </row>
    <row r="272456">
      <c r="A272456" s="1" t="s">
        <v>86990</v>
      </c>
    </row>
    <row r="272457">
      <c r="A272457" s="1" t="s">
        <v>86991</v>
      </c>
    </row>
    <row r="272458">
      <c r="A272458" s="1" t="s">
        <v>86992</v>
      </c>
    </row>
    <row r="272459">
      <c r="A272459" s="1" t="s">
        <v>45615</v>
      </c>
    </row>
    <row r="272460">
      <c r="A272460" s="1" t="s">
        <v>86993</v>
      </c>
    </row>
    <row r="272461">
      <c r="A272461" s="1" t="s">
        <v>86994</v>
      </c>
    </row>
    <row r="272462">
      <c r="A272462" s="3" t="str">
        <f>+ rea aed Bares an ae erent</f>
        <v>#ERROR!</v>
      </c>
    </row>
    <row r="272463">
      <c r="A272463" s="1" t="s">
        <v>86995</v>
      </c>
    </row>
    <row r="272464">
      <c r="A272464" s="1" t="s">
        <v>86996</v>
      </c>
    </row>
    <row r="272465">
      <c r="A272465" s="1" t="s">
        <v>86997</v>
      </c>
    </row>
    <row r="272466">
      <c r="A272466" s="1" t="s">
        <v>86998</v>
      </c>
    </row>
    <row r="272467">
      <c r="A272467" s="1" t="s">
        <v>86999</v>
      </c>
    </row>
    <row r="272468">
      <c r="A272468" s="1" t="s">
        <v>87000</v>
      </c>
    </row>
    <row r="272469">
      <c r="A272469" s="1" t="s">
        <v>87001</v>
      </c>
    </row>
    <row r="272470">
      <c r="A272470" s="1" t="s">
        <v>87002</v>
      </c>
    </row>
    <row r="272471">
      <c r="A272471" s="1" t="s">
        <v>87003</v>
      </c>
    </row>
    <row r="272472">
      <c r="A272472" s="1" t="s">
        <v>87004</v>
      </c>
    </row>
    <row r="272473">
      <c r="A272473" s="1" t="s">
        <v>87005</v>
      </c>
    </row>
    <row r="272474">
      <c r="A272474" s="1" t="s">
        <v>87006</v>
      </c>
    </row>
    <row r="272475">
      <c r="A272475" s="1" t="s">
        <v>87007</v>
      </c>
    </row>
    <row r="272476">
      <c r="A272476" s="1" t="s">
        <v>87008</v>
      </c>
    </row>
    <row r="272477">
      <c r="A272477" s="1" t="s">
        <v>87009</v>
      </c>
    </row>
    <row r="272478">
      <c r="A272478" s="1" t="s">
        <v>87010</v>
      </c>
    </row>
    <row r="272479">
      <c r="A272479" s="1" t="s">
        <v>87011</v>
      </c>
    </row>
    <row r="272480">
      <c r="A272480" s="1" t="s">
        <v>87012</v>
      </c>
    </row>
    <row r="272481">
      <c r="A272481" s="1" t="s">
        <v>87013</v>
      </c>
    </row>
    <row r="272482">
      <c r="A272482" s="1" t="s">
        <v>87014</v>
      </c>
    </row>
    <row r="272483">
      <c r="A272483" s="1" t="s">
        <v>87015</v>
      </c>
    </row>
    <row r="272484">
      <c r="A272484" s="1" t="s">
        <v>87016</v>
      </c>
    </row>
    <row r="272485">
      <c r="A272485" s="1" t="s">
        <v>75554</v>
      </c>
    </row>
    <row r="272486">
      <c r="A272486" s="1" t="s">
        <v>87017</v>
      </c>
    </row>
    <row r="272487">
      <c r="A272487" s="1" t="s">
        <v>87018</v>
      </c>
    </row>
    <row r="272488">
      <c r="A272488" s="1" t="s">
        <v>87019</v>
      </c>
    </row>
    <row r="272489">
      <c r="A272489" s="1" t="s">
        <v>87020</v>
      </c>
    </row>
    <row r="272490">
      <c r="A272490" s="1" t="s">
        <v>87021</v>
      </c>
    </row>
    <row r="272491">
      <c r="A272491" s="1" t="s">
        <v>87022</v>
      </c>
    </row>
    <row r="272492">
      <c r="A272492" s="1" t="s">
        <v>87023</v>
      </c>
    </row>
    <row r="272493">
      <c r="A272493" s="1" t="s">
        <v>87024</v>
      </c>
    </row>
    <row r="272494">
      <c r="A272494" s="1" t="s">
        <v>87025</v>
      </c>
    </row>
    <row r="272495">
      <c r="A272495" s="1" t="s">
        <v>87026</v>
      </c>
    </row>
    <row r="272496">
      <c r="A272496" s="1" t="s">
        <v>87027</v>
      </c>
    </row>
    <row r="272497">
      <c r="A272497" s="1" t="s">
        <v>87028</v>
      </c>
    </row>
    <row r="272498">
      <c r="A272498" s="1" t="s">
        <v>87029</v>
      </c>
    </row>
    <row r="272499">
      <c r="A272499" s="1" t="s">
        <v>37836</v>
      </c>
    </row>
    <row r="272500">
      <c r="A272500" s="1" t="s">
        <v>87030</v>
      </c>
    </row>
    <row r="272501">
      <c r="A272501" s="1" t="s">
        <v>87031</v>
      </c>
    </row>
    <row r="272502">
      <c r="A272502" s="1" t="s">
        <v>87032</v>
      </c>
    </row>
    <row r="272503">
      <c r="A272503" s="1" t="s">
        <v>87033</v>
      </c>
    </row>
    <row r="272504">
      <c r="A272504" s="1" t="s">
        <v>87034</v>
      </c>
    </row>
    <row r="272505">
      <c r="A272505" s="1" t="s">
        <v>87035</v>
      </c>
    </row>
    <row r="272506">
      <c r="A272506" s="1" t="s">
        <v>87036</v>
      </c>
    </row>
    <row r="272507">
      <c r="A272507" s="1" t="s">
        <v>87037</v>
      </c>
    </row>
    <row r="272508">
      <c r="A272508" s="1" t="s">
        <v>87038</v>
      </c>
    </row>
    <row r="272509">
      <c r="A272509" s="1" t="s">
        <v>87039</v>
      </c>
    </row>
    <row r="272510">
      <c r="A272510" s="1" t="s">
        <v>87040</v>
      </c>
    </row>
    <row r="272511">
      <c r="A272511" s="1" t="s">
        <v>87041</v>
      </c>
    </row>
    <row r="272512">
      <c r="A272512" s="1" t="s">
        <v>87042</v>
      </c>
    </row>
    <row r="272513">
      <c r="A272513" s="1" t="s">
        <v>87043</v>
      </c>
    </row>
    <row r="272514">
      <c r="A272514" s="1" t="s">
        <v>87044</v>
      </c>
    </row>
    <row r="272515">
      <c r="A272515" s="1" t="s">
        <v>87045</v>
      </c>
    </row>
    <row r="272516">
      <c r="A272516" s="1" t="s">
        <v>87046</v>
      </c>
    </row>
    <row r="272517">
      <c r="A272517" s="1" t="s">
        <v>87047</v>
      </c>
    </row>
    <row r="272518">
      <c r="A272518" s="1" t="s">
        <v>87048</v>
      </c>
    </row>
    <row r="272519">
      <c r="A272519" s="1" t="s">
        <v>87049</v>
      </c>
    </row>
    <row r="272520">
      <c r="A272520" s="1" t="s">
        <v>87050</v>
      </c>
    </row>
    <row r="272521">
      <c r="A272521" s="1" t="s">
        <v>87051</v>
      </c>
    </row>
    <row r="272522">
      <c r="A272522" s="1" t="s">
        <v>87052</v>
      </c>
    </row>
    <row r="272523">
      <c r="A272523" s="1" t="s">
        <v>87053</v>
      </c>
    </row>
    <row r="272524">
      <c r="A272524" s="1" t="s">
        <v>87054</v>
      </c>
    </row>
    <row r="272525">
      <c r="A272525" s="1" t="s">
        <v>87055</v>
      </c>
    </row>
    <row r="272526">
      <c r="A272526" s="1" t="s">
        <v>87056</v>
      </c>
    </row>
    <row r="272527">
      <c r="A272527" s="1" t="s">
        <v>87057</v>
      </c>
    </row>
    <row r="272528">
      <c r="A272528" s="1" t="s">
        <v>87058</v>
      </c>
    </row>
    <row r="272529">
      <c r="A272529" s="1" t="s">
        <v>87059</v>
      </c>
    </row>
    <row r="272530">
      <c r="A272530" s="1" t="s">
        <v>87060</v>
      </c>
    </row>
    <row r="272531">
      <c r="A272531" s="1" t="s">
        <v>87061</v>
      </c>
    </row>
    <row r="272532">
      <c r="A272532" s="1" t="s">
        <v>87062</v>
      </c>
    </row>
    <row r="272533">
      <c r="A272533" s="1" t="s">
        <v>87063</v>
      </c>
    </row>
    <row r="272534">
      <c r="A272534" s="1" t="s">
        <v>87064</v>
      </c>
    </row>
    <row r="272535">
      <c r="A272535" s="1" t="s">
        <v>87065</v>
      </c>
    </row>
    <row r="272536">
      <c r="A272536" s="1" t="s">
        <v>87066</v>
      </c>
    </row>
    <row r="272537">
      <c r="A272537" s="1" t="s">
        <v>87067</v>
      </c>
    </row>
    <row r="272538">
      <c r="A272538" s="1" t="s">
        <v>87068</v>
      </c>
    </row>
    <row r="272539">
      <c r="A272539" s="1" t="s">
        <v>87069</v>
      </c>
    </row>
    <row r="272540">
      <c r="A272540" s="3" t="str">
        <f> ee PP</f>
        <v>#ERROR!</v>
      </c>
    </row>
    <row r="272541">
      <c r="A272541" s="1" t="s">
        <v>87070</v>
      </c>
    </row>
    <row r="272542">
      <c r="A272542" s="1" t="s">
        <v>87071</v>
      </c>
    </row>
    <row r="272543">
      <c r="A272543" s="1" t="s">
        <v>87072</v>
      </c>
    </row>
    <row r="272544">
      <c r="A272544" s="1" t="s">
        <v>87073</v>
      </c>
    </row>
    <row r="272545">
      <c r="A272545" s="1" t="s">
        <v>87074</v>
      </c>
    </row>
    <row r="272546">
      <c r="A272546" s="1" t="s">
        <v>87075</v>
      </c>
    </row>
    <row r="272547">
      <c r="A272547" s="1" t="s">
        <v>87076</v>
      </c>
    </row>
    <row r="272548">
      <c r="A272548" s="1" t="s">
        <v>87077</v>
      </c>
    </row>
    <row r="272549">
      <c r="A272549" s="1" t="s">
        <v>87078</v>
      </c>
    </row>
    <row r="272550">
      <c r="A272550" s="1" t="s">
        <v>87079</v>
      </c>
    </row>
    <row r="272551">
      <c r="A272551" s="1" t="s">
        <v>87080</v>
      </c>
    </row>
    <row r="272552">
      <c r="A272552" s="1" t="s">
        <v>87081</v>
      </c>
    </row>
    <row r="272553">
      <c r="A272553" s="1" t="s">
        <v>87082</v>
      </c>
    </row>
    <row r="272554">
      <c r="A272554" s="1" t="s">
        <v>87083</v>
      </c>
    </row>
    <row r="272555">
      <c r="A272555" s="1" t="s">
        <v>87084</v>
      </c>
    </row>
    <row r="272556">
      <c r="A272556" s="1" t="s">
        <v>87085</v>
      </c>
    </row>
    <row r="272557">
      <c r="A272557" s="1" t="s">
        <v>87086</v>
      </c>
    </row>
    <row r="272558">
      <c r="A272558" s="1" t="s">
        <v>87087</v>
      </c>
    </row>
    <row r="272559">
      <c r="A272559" s="1" t="s">
        <v>87088</v>
      </c>
    </row>
    <row r="272560">
      <c r="A272560" s="1" t="s">
        <v>87089</v>
      </c>
    </row>
    <row r="272561">
      <c r="A272561" s="1" t="s">
        <v>87092</v>
      </c>
    </row>
    <row r="272562">
      <c r="A272562" s="1" t="s">
        <v>87093</v>
      </c>
    </row>
    <row r="272563">
      <c r="A272563" s="1" t="s">
        <v>87094</v>
      </c>
    </row>
    <row r="272564">
      <c r="A272564" s="1" t="s">
        <v>87095</v>
      </c>
    </row>
    <row r="272565">
      <c r="A272565" s="1" t="s">
        <v>87096</v>
      </c>
    </row>
    <row r="272566">
      <c r="A272566" s="1" t="s">
        <v>87097</v>
      </c>
    </row>
    <row r="272567">
      <c r="A272567" s="1" t="s">
        <v>87098</v>
      </c>
    </row>
    <row r="272568">
      <c r="A272568" s="1" t="s">
        <v>87099</v>
      </c>
    </row>
    <row r="272569">
      <c r="A272569" s="1" t="s">
        <v>87100</v>
      </c>
    </row>
    <row r="272570">
      <c r="A272570" s="1" t="s">
        <v>87101</v>
      </c>
    </row>
    <row r="272571">
      <c r="A272571" s="1" t="s">
        <v>87102</v>
      </c>
    </row>
    <row r="272572">
      <c r="A272572" s="1" t="s">
        <v>87103</v>
      </c>
    </row>
    <row r="272573">
      <c r="A272573" s="1" t="s">
        <v>87104</v>
      </c>
    </row>
    <row r="272574">
      <c r="A272574" s="1" t="s">
        <v>87105</v>
      </c>
    </row>
    <row r="272575">
      <c r="A272575" s="1" t="s">
        <v>87106</v>
      </c>
    </row>
    <row r="272576">
      <c r="A272576" s="1" t="s">
        <v>87107</v>
      </c>
    </row>
    <row r="272577">
      <c r="A272577" s="1" t="s">
        <v>87108</v>
      </c>
    </row>
    <row r="272578">
      <c r="A272578" s="1" t="s">
        <v>87109</v>
      </c>
    </row>
    <row r="272579">
      <c r="A272579" s="1" t="s">
        <v>87110</v>
      </c>
    </row>
    <row r="272580">
      <c r="A272580" s="1" t="s">
        <v>87111</v>
      </c>
    </row>
    <row r="272581">
      <c r="A272581" s="1" t="s">
        <v>87112</v>
      </c>
    </row>
    <row r="272582">
      <c r="A272582" s="1" t="s">
        <v>87113</v>
      </c>
    </row>
    <row r="272583">
      <c r="A272583" s="1" t="s">
        <v>63403</v>
      </c>
    </row>
    <row r="272584">
      <c r="A272584" s="1" t="s">
        <v>87114</v>
      </c>
    </row>
    <row r="272585">
      <c r="A272585" s="1" t="s">
        <v>87115</v>
      </c>
    </row>
    <row r="272586">
      <c r="A272586" s="1" t="s">
        <v>87116</v>
      </c>
    </row>
    <row r="272587">
      <c r="A272587" s="1" t="s">
        <v>87117</v>
      </c>
    </row>
    <row r="272588">
      <c r="A272588" s="1" t="s">
        <v>87118</v>
      </c>
    </row>
    <row r="272589">
      <c r="A272589" s="1" t="s">
        <v>966</v>
      </c>
    </row>
    <row r="272590">
      <c r="A272590" s="1" t="s">
        <v>87119</v>
      </c>
    </row>
    <row r="272591">
      <c r="A272591" s="1" t="s">
        <v>87120</v>
      </c>
    </row>
    <row r="272592">
      <c r="A272592" s="1" t="s">
        <v>87121</v>
      </c>
    </row>
    <row r="272593">
      <c r="A272593" s="1" t="s">
        <v>87122</v>
      </c>
    </row>
    <row r="272594">
      <c r="A272594" s="1" t="s">
        <v>87123</v>
      </c>
    </row>
    <row r="272595">
      <c r="A272595" s="1" t="s">
        <v>87124</v>
      </c>
    </row>
    <row r="272596">
      <c r="A272596" s="1" t="s">
        <v>87125</v>
      </c>
    </row>
    <row r="272597">
      <c r="A272597" s="1" t="s">
        <v>87126</v>
      </c>
    </row>
    <row r="272598">
      <c r="A272598" s="1" t="s">
        <v>87127</v>
      </c>
    </row>
    <row r="272599">
      <c r="A272599" s="1" t="s">
        <v>977</v>
      </c>
    </row>
    <row r="272600">
      <c r="A272600" s="1" t="s">
        <v>87128</v>
      </c>
    </row>
    <row r="272601">
      <c r="A272601" s="1" t="s">
        <v>87129</v>
      </c>
    </row>
    <row r="272602">
      <c r="A272602" s="1" t="s">
        <v>7815</v>
      </c>
    </row>
    <row r="272603">
      <c r="A272603" s="1" t="s">
        <v>87130</v>
      </c>
    </row>
    <row r="272604">
      <c r="A272604" s="1" t="s">
        <v>87131</v>
      </c>
    </row>
    <row r="272605">
      <c r="A272605" s="1" t="s">
        <v>87132</v>
      </c>
    </row>
    <row r="272606">
      <c r="A272606" s="1" t="s">
        <v>87133</v>
      </c>
    </row>
    <row r="272607">
      <c r="A272607" s="1" t="s">
        <v>87134</v>
      </c>
    </row>
    <row r="272608">
      <c r="A272608" s="1" t="s">
        <v>87135</v>
      </c>
    </row>
    <row r="272609">
      <c r="A272609" s="1" t="s">
        <v>966</v>
      </c>
    </row>
    <row r="272610">
      <c r="A272610" s="1" t="s">
        <v>87136</v>
      </c>
    </row>
    <row r="272611">
      <c r="A272611" s="1" t="s">
        <v>87137</v>
      </c>
    </row>
    <row r="272612">
      <c r="A272612" s="1" t="s">
        <v>87138</v>
      </c>
    </row>
    <row r="272613">
      <c r="A272613" s="1" t="s">
        <v>87139</v>
      </c>
    </row>
    <row r="272614">
      <c r="A272614" s="1" t="s">
        <v>87140</v>
      </c>
    </row>
    <row r="272615">
      <c r="A272615" s="1" t="s">
        <v>87141</v>
      </c>
    </row>
    <row r="272616">
      <c r="A272616" s="1" t="s">
        <v>87142</v>
      </c>
    </row>
    <row r="272617">
      <c r="A272617" s="1" t="s">
        <v>87143</v>
      </c>
    </row>
    <row r="272618">
      <c r="A272618" s="1" t="s">
        <v>87144</v>
      </c>
    </row>
    <row r="272619">
      <c r="A272619" s="1" t="s">
        <v>87145</v>
      </c>
    </row>
    <row r="272620">
      <c r="A272620" s="1" t="s">
        <v>87146</v>
      </c>
    </row>
    <row r="272621">
      <c r="A272621" s="1" t="s">
        <v>87147</v>
      </c>
    </row>
    <row r="272622">
      <c r="A272622" s="1" t="s">
        <v>87148</v>
      </c>
    </row>
    <row r="272623">
      <c r="A272623" s="1" t="s">
        <v>87149</v>
      </c>
    </row>
    <row r="272624">
      <c r="A272624" s="1" t="s">
        <v>87150</v>
      </c>
    </row>
    <row r="272625">
      <c r="A272625" s="1" t="s">
        <v>87151</v>
      </c>
    </row>
    <row r="272626">
      <c r="A272626" s="1" t="s">
        <v>87152</v>
      </c>
    </row>
    <row r="272627">
      <c r="A272627" s="1" t="s">
        <v>87153</v>
      </c>
    </row>
    <row r="272628">
      <c r="A272628" s="1" t="s">
        <v>87154</v>
      </c>
    </row>
    <row r="272629">
      <c r="A272629" s="1" t="s">
        <v>87155</v>
      </c>
    </row>
    <row r="272630">
      <c r="A272630" s="1" t="s">
        <v>87156</v>
      </c>
    </row>
    <row r="272631">
      <c r="A272631" s="1" t="s">
        <v>87157</v>
      </c>
    </row>
    <row r="272632">
      <c r="A272632" s="1" t="s">
        <v>87158</v>
      </c>
    </row>
    <row r="272633">
      <c r="A272633" s="1" t="s">
        <v>87159</v>
      </c>
    </row>
    <row r="272634">
      <c r="A272634" s="1" t="s">
        <v>87160</v>
      </c>
    </row>
    <row r="272635">
      <c r="A272635" s="1" t="s">
        <v>87161</v>
      </c>
    </row>
    <row r="272636">
      <c r="A272636" s="1" t="s">
        <v>87162</v>
      </c>
    </row>
    <row r="272637">
      <c r="A272637" s="1" t="s">
        <v>87163</v>
      </c>
    </row>
    <row r="272638">
      <c r="A272638" s="1" t="s">
        <v>87164</v>
      </c>
    </row>
    <row r="272639">
      <c r="A272639" s="1" t="s">
        <v>87165</v>
      </c>
    </row>
    <row r="272640">
      <c r="A272640" s="1" t="s">
        <v>87166</v>
      </c>
    </row>
    <row r="272641">
      <c r="A272641" s="1" t="s">
        <v>87167</v>
      </c>
    </row>
    <row r="272642">
      <c r="A272642" s="1" t="s">
        <v>87168</v>
      </c>
    </row>
    <row r="272643">
      <c r="A272643" s="1" t="s">
        <v>87169</v>
      </c>
    </row>
    <row r="272644">
      <c r="A272644" s="1" t="s">
        <v>87170</v>
      </c>
    </row>
    <row r="272645">
      <c r="A272645" s="1" t="s">
        <v>87171</v>
      </c>
    </row>
    <row r="272646">
      <c r="A272646" s="1" t="s">
        <v>87172</v>
      </c>
    </row>
    <row r="272647">
      <c r="A272647" s="1" t="s">
        <v>87173</v>
      </c>
    </row>
    <row r="272648">
      <c r="A272648" s="1" t="s">
        <v>322</v>
      </c>
    </row>
    <row r="272649">
      <c r="A272649" s="1" t="s">
        <v>9113</v>
      </c>
    </row>
    <row r="272650">
      <c r="A272650" s="1" t="s">
        <v>87174</v>
      </c>
    </row>
    <row r="272651">
      <c r="A272651" s="1" t="s">
        <v>87094</v>
      </c>
    </row>
    <row r="272652">
      <c r="A272652" s="1" t="s">
        <v>87095</v>
      </c>
    </row>
    <row r="272653">
      <c r="A272653" s="1" t="s">
        <v>87096</v>
      </c>
    </row>
    <row r="272654">
      <c r="A272654" s="1" t="s">
        <v>87097</v>
      </c>
    </row>
    <row r="272655">
      <c r="A272655" s="1" t="s">
        <v>87098</v>
      </c>
    </row>
    <row r="272656">
      <c r="A272656" s="1" t="s">
        <v>87099</v>
      </c>
    </row>
    <row r="272657">
      <c r="A272657" s="1" t="s">
        <v>87100</v>
      </c>
    </row>
    <row r="272658">
      <c r="A272658" s="1" t="s">
        <v>87101</v>
      </c>
    </row>
    <row r="272659">
      <c r="A272659" s="1" t="s">
        <v>87102</v>
      </c>
    </row>
    <row r="272660">
      <c r="A272660" s="1" t="s">
        <v>87103</v>
      </c>
    </row>
    <row r="272661">
      <c r="A272661" s="1" t="s">
        <v>87104</v>
      </c>
    </row>
    <row r="272662">
      <c r="A272662" s="1" t="s">
        <v>87105</v>
      </c>
    </row>
    <row r="272663">
      <c r="A272663" s="1" t="s">
        <v>87106</v>
      </c>
    </row>
    <row r="272664">
      <c r="A272664" s="1" t="s">
        <v>87107</v>
      </c>
    </row>
    <row r="272665">
      <c r="A272665" s="1" t="s">
        <v>87108</v>
      </c>
    </row>
    <row r="272666">
      <c r="A272666" s="1" t="s">
        <v>87109</v>
      </c>
    </row>
    <row r="272667">
      <c r="A272667" s="1" t="s">
        <v>87110</v>
      </c>
    </row>
    <row r="272668">
      <c r="A272668" s="1" t="s">
        <v>87111</v>
      </c>
    </row>
    <row r="272669">
      <c r="A272669" s="1" t="s">
        <v>87112</v>
      </c>
    </row>
    <row r="272670">
      <c r="A272670" s="1" t="s">
        <v>87113</v>
      </c>
    </row>
    <row r="272671">
      <c r="A272671" s="1" t="s">
        <v>87114</v>
      </c>
    </row>
    <row r="272672">
      <c r="A272672" s="1" t="s">
        <v>87115</v>
      </c>
    </row>
    <row r="272673">
      <c r="A272673" s="1" t="s">
        <v>87116</v>
      </c>
    </row>
    <row r="272674">
      <c r="A272674" s="1" t="s">
        <v>87117</v>
      </c>
    </row>
    <row r="272675">
      <c r="A272675" s="1" t="s">
        <v>87118</v>
      </c>
    </row>
    <row r="272676">
      <c r="A272676" s="1" t="s">
        <v>87119</v>
      </c>
    </row>
    <row r="272677">
      <c r="A272677" s="1" t="s">
        <v>87120</v>
      </c>
    </row>
    <row r="272678">
      <c r="A272678" s="1" t="s">
        <v>87121</v>
      </c>
    </row>
    <row r="272679">
      <c r="A272679" s="1" t="s">
        <v>87122</v>
      </c>
    </row>
    <row r="272680">
      <c r="A272680" s="1" t="s">
        <v>87123</v>
      </c>
    </row>
    <row r="272681">
      <c r="A272681" s="1" t="s">
        <v>87124</v>
      </c>
    </row>
    <row r="272682">
      <c r="A272682" s="1" t="s">
        <v>87125</v>
      </c>
    </row>
    <row r="272683">
      <c r="A272683" s="1" t="s">
        <v>87126</v>
      </c>
    </row>
    <row r="272684">
      <c r="A272684" s="1" t="s">
        <v>87127</v>
      </c>
    </row>
    <row r="272685">
      <c r="A272685" s="1" t="s">
        <v>87128</v>
      </c>
    </row>
    <row r="272686">
      <c r="A272686" s="1" t="s">
        <v>87129</v>
      </c>
    </row>
    <row r="272687">
      <c r="A272687" s="1" t="s">
        <v>87130</v>
      </c>
    </row>
    <row r="272688">
      <c r="A272688" s="1" t="s">
        <v>87131</v>
      </c>
    </row>
    <row r="272689">
      <c r="A272689" s="1" t="s">
        <v>87132</v>
      </c>
    </row>
    <row r="272690">
      <c r="A272690" s="1" t="s">
        <v>87133</v>
      </c>
    </row>
    <row r="272691">
      <c r="A272691" s="1" t="s">
        <v>87134</v>
      </c>
    </row>
    <row r="272692">
      <c r="A272692" s="1" t="s">
        <v>87135</v>
      </c>
    </row>
    <row r="272693">
      <c r="A272693" s="1" t="s">
        <v>87136</v>
      </c>
    </row>
    <row r="272694">
      <c r="A272694" s="1" t="s">
        <v>87137</v>
      </c>
    </row>
    <row r="272695">
      <c r="A272695" s="1" t="s">
        <v>87138</v>
      </c>
    </row>
    <row r="272696">
      <c r="A272696" s="1" t="s">
        <v>87139</v>
      </c>
    </row>
    <row r="272697">
      <c r="A272697" s="1" t="s">
        <v>87140</v>
      </c>
    </row>
    <row r="272698">
      <c r="A272698" s="1" t="s">
        <v>87141</v>
      </c>
    </row>
    <row r="272699">
      <c r="A272699" s="1" t="s">
        <v>87142</v>
      </c>
    </row>
    <row r="272700">
      <c r="A272700" s="1" t="s">
        <v>87143</v>
      </c>
    </row>
    <row r="272701">
      <c r="A272701" s="1" t="s">
        <v>87144</v>
      </c>
    </row>
    <row r="272702">
      <c r="A272702" s="1" t="s">
        <v>87145</v>
      </c>
    </row>
    <row r="272703">
      <c r="A272703" s="1" t="s">
        <v>87146</v>
      </c>
    </row>
    <row r="272704">
      <c r="A272704" s="1" t="s">
        <v>87147</v>
      </c>
    </row>
    <row r="272705">
      <c r="A272705" s="1" t="s">
        <v>87148</v>
      </c>
    </row>
    <row r="272706">
      <c r="A272706" s="1" t="s">
        <v>87149</v>
      </c>
    </row>
    <row r="272707">
      <c r="A272707" s="1" t="s">
        <v>87150</v>
      </c>
    </row>
    <row r="272708">
      <c r="A272708" s="1" t="s">
        <v>87151</v>
      </c>
    </row>
    <row r="272709">
      <c r="A272709" s="1" t="s">
        <v>87152</v>
      </c>
    </row>
    <row r="272710">
      <c r="A272710" s="1" t="s">
        <v>87153</v>
      </c>
    </row>
    <row r="272711">
      <c r="A272711" s="1" t="s">
        <v>87154</v>
      </c>
    </row>
    <row r="272712">
      <c r="A272712" s="1" t="s">
        <v>87155</v>
      </c>
    </row>
    <row r="272713">
      <c r="A272713" s="1" t="s">
        <v>87156</v>
      </c>
    </row>
    <row r="272714">
      <c r="A272714" s="1" t="s">
        <v>87157</v>
      </c>
    </row>
    <row r="272715">
      <c r="A272715" s="1" t="s">
        <v>87158</v>
      </c>
    </row>
    <row r="272716">
      <c r="A272716" s="1" t="s">
        <v>87159</v>
      </c>
    </row>
    <row r="272717">
      <c r="A272717" s="1" t="s">
        <v>87160</v>
      </c>
    </row>
    <row r="272718">
      <c r="A272718" s="1" t="s">
        <v>87161</v>
      </c>
    </row>
    <row r="272719">
      <c r="A272719" s="1" t="s">
        <v>87162</v>
      </c>
    </row>
    <row r="272720">
      <c r="A272720" s="1" t="s">
        <v>87163</v>
      </c>
    </row>
    <row r="272721">
      <c r="A272721" s="1" t="s">
        <v>87164</v>
      </c>
    </row>
    <row r="272722">
      <c r="A272722" s="1" t="s">
        <v>87165</v>
      </c>
    </row>
    <row r="272723">
      <c r="A272723" s="1" t="s">
        <v>87166</v>
      </c>
    </row>
    <row r="272724">
      <c r="A272724" s="1" t="s">
        <v>87167</v>
      </c>
    </row>
    <row r="272725">
      <c r="A272725" s="1" t="s">
        <v>87168</v>
      </c>
    </row>
    <row r="272726">
      <c r="A272726" s="1" t="s">
        <v>87169</v>
      </c>
    </row>
    <row r="272727">
      <c r="A272727" s="1" t="s">
        <v>87170</v>
      </c>
    </row>
    <row r="272728">
      <c r="A272728" s="1" t="s">
        <v>87171</v>
      </c>
    </row>
    <row r="272729">
      <c r="A272729" s="1" t="s">
        <v>87172</v>
      </c>
    </row>
    <row r="272730">
      <c r="A272730" s="1" t="s">
        <v>87173</v>
      </c>
    </row>
    <row r="272731">
      <c r="A272731" s="1" t="s">
        <v>87175</v>
      </c>
    </row>
    <row r="272732">
      <c r="A272732" s="1" t="s">
        <v>87176</v>
      </c>
    </row>
    <row r="272733">
      <c r="A272733" s="1" t="s">
        <v>87177</v>
      </c>
    </row>
    <row r="272734">
      <c r="A272734" s="1" t="s">
        <v>87178</v>
      </c>
    </row>
    <row r="272735">
      <c r="A272735" s="1" t="s">
        <v>87179</v>
      </c>
    </row>
    <row r="272736">
      <c r="A272736" s="1" t="s">
        <v>87180</v>
      </c>
    </row>
    <row r="272737">
      <c r="A272737" s="3" t="str">
        <f> a ‘ whe a : 3 . Se rt ME Le + eee red ao y ge 7 bir 3 7 ee QS, fey . ee ent ce Clg cine Me 42 : : es 8 ERS: eer oe ct 4 NS</f>
        <v>#ERROR!</v>
      </c>
    </row>
    <row r="272738">
      <c r="A272738" s="1" t="s">
        <v>87181</v>
      </c>
    </row>
    <row r="272739">
      <c r="A272739" s="1" t="s">
        <v>87182</v>
      </c>
    </row>
    <row r="272740">
      <c r="A272740" s="1" t="s">
        <v>87183</v>
      </c>
    </row>
    <row r="272741">
      <c r="A272741" s="1" t="s">
        <v>87184</v>
      </c>
    </row>
    <row r="272742">
      <c r="A272742" s="1" t="s">
        <v>87185</v>
      </c>
    </row>
    <row r="272743">
      <c r="A272743" s="1" t="s">
        <v>87186</v>
      </c>
    </row>
    <row r="272744">
      <c r="A272744" s="1" t="s">
        <v>87187</v>
      </c>
    </row>
    <row r="272745">
      <c r="A272745" s="1" t="s">
        <v>87188</v>
      </c>
    </row>
    <row r="272746">
      <c r="A272746" s="1" t="s">
        <v>87189</v>
      </c>
    </row>
    <row r="272747">
      <c r="A272747" s="1" t="s">
        <v>87190</v>
      </c>
    </row>
    <row r="272748">
      <c r="A272748" s="1" t="s">
        <v>87191</v>
      </c>
    </row>
    <row r="272749">
      <c r="A272749" s="1" t="s">
        <v>87192</v>
      </c>
    </row>
    <row r="272750">
      <c r="A272750" s="1" t="s">
        <v>87193</v>
      </c>
    </row>
    <row r="272751">
      <c r="A272751" s="1" t="s">
        <v>87177</v>
      </c>
    </row>
    <row r="272752">
      <c r="A272752" s="1" t="s">
        <v>87178</v>
      </c>
    </row>
    <row r="272753">
      <c r="A272753" s="1" t="s">
        <v>87179</v>
      </c>
    </row>
    <row r="272754">
      <c r="A272754" s="1" t="s">
        <v>87180</v>
      </c>
    </row>
    <row r="272755">
      <c r="A272755" s="3" t="str">
        <f> a ‘ whe a : 3 . Se rt ME Le + eee red ao y ge 7 bir 3 7 ee QS, fey . ee ent ce Clg cine Me 42 : : es 8 ERS: eer oe ct 4 NS</f>
        <v>#ERROR!</v>
      </c>
    </row>
    <row r="272756">
      <c r="A272756" s="1" t="s">
        <v>87181</v>
      </c>
    </row>
    <row r="272757">
      <c r="A272757" s="1" t="s">
        <v>87182</v>
      </c>
    </row>
    <row r="272758">
      <c r="A272758" s="1" t="s">
        <v>87183</v>
      </c>
    </row>
    <row r="272759">
      <c r="A272759" s="1" t="s">
        <v>87184</v>
      </c>
    </row>
    <row r="272760">
      <c r="A272760" s="1" t="s">
        <v>87185</v>
      </c>
    </row>
    <row r="272761">
      <c r="A272761" s="1" t="s">
        <v>87186</v>
      </c>
    </row>
    <row r="272762">
      <c r="A272762" s="1" t="s">
        <v>87187</v>
      </c>
    </row>
    <row r="272763">
      <c r="A272763" s="1" t="s">
        <v>87188</v>
      </c>
    </row>
    <row r="272764">
      <c r="A272764" s="1" t="s">
        <v>87189</v>
      </c>
    </row>
    <row r="272765">
      <c r="A272765" s="1" t="s">
        <v>87190</v>
      </c>
    </row>
    <row r="272766">
      <c r="A272766" s="1" t="s">
        <v>87191</v>
      </c>
    </row>
    <row r="272767">
      <c r="A272767" s="1" t="s">
        <v>87192</v>
      </c>
    </row>
    <row r="272768">
      <c r="A272768" s="1" t="s">
        <v>87194</v>
      </c>
    </row>
    <row r="272769">
      <c r="A272769" s="1" t="s">
        <v>87195</v>
      </c>
    </row>
    <row r="272770">
      <c r="A272770" s="3" t="str">
        <f> # ans BN aS</f>
        <v>#ERROR!</v>
      </c>
    </row>
    <row r="272771">
      <c r="A272771" s="1" t="s">
        <v>87196</v>
      </c>
    </row>
    <row r="272772">
      <c r="A272772" s="1" t="s">
        <v>87197</v>
      </c>
    </row>
    <row r="272773">
      <c r="A272773" s="1" t="s">
        <v>87198</v>
      </c>
    </row>
    <row r="272774">
      <c r="A272774" s="1" t="s">
        <v>87199</v>
      </c>
    </row>
    <row r="272775">
      <c r="A272775" s="1" t="s">
        <v>87200</v>
      </c>
    </row>
    <row r="272776">
      <c r="A272776" s="1" t="s">
        <v>87201</v>
      </c>
    </row>
    <row r="272777">
      <c r="A272777" s="1" t="s">
        <v>87202</v>
      </c>
    </row>
    <row r="272778">
      <c r="A272778" s="1" t="s">
        <v>87203</v>
      </c>
    </row>
    <row r="272779">
      <c r="A272779" s="1" t="s">
        <v>87204</v>
      </c>
    </row>
    <row r="272780">
      <c r="A272780" s="1" t="s">
        <v>87205</v>
      </c>
    </row>
    <row r="272781">
      <c r="A272781" s="1" t="s">
        <v>87206</v>
      </c>
    </row>
    <row r="272782">
      <c r="A272782" s="1" t="s">
        <v>87207</v>
      </c>
    </row>
    <row r="272783">
      <c r="A272783" s="1" t="s">
        <v>87208</v>
      </c>
    </row>
    <row r="272784">
      <c r="A272784" s="1" t="s">
        <v>87209</v>
      </c>
    </row>
    <row r="272785">
      <c r="A272785" s="1" t="s">
        <v>87210</v>
      </c>
    </row>
    <row r="272786">
      <c r="A272786" s="1" t="s">
        <v>87211</v>
      </c>
    </row>
    <row r="272787">
      <c r="A272787" s="1" t="s">
        <v>87212</v>
      </c>
    </row>
    <row r="272788">
      <c r="A272788" s="1" t="s">
        <v>87213</v>
      </c>
    </row>
    <row r="272789">
      <c r="A272789" s="1" t="s">
        <v>87214</v>
      </c>
    </row>
    <row r="272790">
      <c r="A272790" s="1" t="s">
        <v>87215</v>
      </c>
    </row>
    <row r="272791">
      <c r="A272791" s="1" t="s">
        <v>87216</v>
      </c>
    </row>
    <row r="272792">
      <c r="A272792" s="1" t="s">
        <v>87217</v>
      </c>
    </row>
    <row r="272793">
      <c r="A272793" s="1" t="s">
        <v>87218</v>
      </c>
    </row>
    <row r="272794">
      <c r="A272794" s="1" t="s">
        <v>87219</v>
      </c>
    </row>
    <row r="272795">
      <c r="A272795" s="1" t="s">
        <v>87220</v>
      </c>
    </row>
    <row r="272796">
      <c r="A272796" s="1" t="s">
        <v>87221</v>
      </c>
    </row>
    <row r="272797">
      <c r="A272797" s="1" t="s">
        <v>87222</v>
      </c>
    </row>
    <row r="272798">
      <c r="A272798" s="1" t="s">
        <v>87223</v>
      </c>
    </row>
    <row r="272799">
      <c r="A272799" s="1" t="s">
        <v>87224</v>
      </c>
    </row>
    <row r="272800">
      <c r="A272800" s="1" t="s">
        <v>87225</v>
      </c>
    </row>
    <row r="272801">
      <c r="A272801" s="1" t="s">
        <v>87226</v>
      </c>
    </row>
    <row r="272802">
      <c r="A272802" s="1" t="s">
        <v>87227</v>
      </c>
    </row>
    <row r="272803">
      <c r="A272803" s="1" t="s">
        <v>87228</v>
      </c>
    </row>
    <row r="272804">
      <c r="A272804" s="1" t="s">
        <v>87229</v>
      </c>
    </row>
    <row r="272805">
      <c r="A272805" s="1" t="s">
        <v>87230</v>
      </c>
    </row>
    <row r="272806">
      <c r="A272806" s="1" t="s">
        <v>87231</v>
      </c>
    </row>
    <row r="272807">
      <c r="A272807" s="1" t="s">
        <v>87232</v>
      </c>
    </row>
    <row r="272808">
      <c r="A272808" s="1" t="s">
        <v>87233</v>
      </c>
    </row>
    <row r="272809">
      <c r="A272809" s="1" t="s">
        <v>87234</v>
      </c>
    </row>
    <row r="272810">
      <c r="A272810" s="1" t="s">
        <v>87235</v>
      </c>
    </row>
    <row r="272811">
      <c r="A272811" s="1" t="s">
        <v>87236</v>
      </c>
    </row>
    <row r="272812">
      <c r="A272812" s="1" t="s">
        <v>87237</v>
      </c>
    </row>
    <row r="272813">
      <c r="A272813" s="1" t="s">
        <v>87238</v>
      </c>
    </row>
    <row r="272814">
      <c r="A272814" s="1" t="s">
        <v>87239</v>
      </c>
    </row>
    <row r="272815">
      <c r="A272815" s="1">
        <v>4.0</v>
      </c>
    </row>
    <row r="272816">
      <c r="A272816" s="1" t="s">
        <v>87240</v>
      </c>
    </row>
    <row r="272817">
      <c r="A272817" s="1" t="s">
        <v>87241</v>
      </c>
    </row>
    <row r="272818">
      <c r="A272818" s="1" t="s">
        <v>87242</v>
      </c>
    </row>
    <row r="272819">
      <c r="A272819" s="1" t="s">
        <v>87243</v>
      </c>
    </row>
    <row r="272820">
      <c r="A272820" s="1" t="s">
        <v>87244</v>
      </c>
    </row>
    <row r="272821">
      <c r="A272821" s="1" t="s">
        <v>966</v>
      </c>
    </row>
    <row r="272822">
      <c r="A272822" s="1" t="s">
        <v>87245</v>
      </c>
    </row>
    <row r="272823">
      <c r="A272823" s="1" t="s">
        <v>2802</v>
      </c>
    </row>
    <row r="272824">
      <c r="A272824" s="1" t="s">
        <v>87246</v>
      </c>
    </row>
    <row r="272825">
      <c r="A272825" s="3" t="str">
        <f>+ ae","gh 8 Bet ¥ a Se nf? 2 a * —</f>
        <v>#ERROR!</v>
      </c>
    </row>
    <row r="272826">
      <c r="A272826" s="3" t="str">
        <f> # ans BN aS</f>
        <v>#ERROR!</v>
      </c>
    </row>
    <row r="272827">
      <c r="A272827" s="1" t="s">
        <v>87196</v>
      </c>
    </row>
    <row r="272828">
      <c r="A272828" s="1" t="s">
        <v>87197</v>
      </c>
    </row>
    <row r="272829">
      <c r="A272829" s="1" t="s">
        <v>87198</v>
      </c>
    </row>
    <row r="272830">
      <c r="A272830" s="1" t="s">
        <v>87199</v>
      </c>
    </row>
    <row r="272831">
      <c r="A272831" s="1" t="s">
        <v>87200</v>
      </c>
    </row>
    <row r="272832">
      <c r="A272832" s="1" t="s">
        <v>87201</v>
      </c>
    </row>
    <row r="272833">
      <c r="A272833" s="1" t="s">
        <v>87202</v>
      </c>
    </row>
    <row r="272834">
      <c r="A272834" s="1" t="s">
        <v>87203</v>
      </c>
    </row>
    <row r="272835">
      <c r="A272835" s="1" t="s">
        <v>87204</v>
      </c>
    </row>
    <row r="272836">
      <c r="A272836" s="1" t="s">
        <v>87205</v>
      </c>
    </row>
    <row r="272837">
      <c r="A272837" s="1" t="s">
        <v>87206</v>
      </c>
    </row>
    <row r="272838">
      <c r="A272838" s="1" t="s">
        <v>87207</v>
      </c>
    </row>
    <row r="272839">
      <c r="A272839" s="1" t="s">
        <v>87208</v>
      </c>
    </row>
    <row r="272840">
      <c r="A272840" s="1" t="s">
        <v>87209</v>
      </c>
    </row>
    <row r="272841">
      <c r="A272841" s="1" t="s">
        <v>87210</v>
      </c>
    </row>
    <row r="272842">
      <c r="A272842" s="1" t="s">
        <v>87211</v>
      </c>
    </row>
    <row r="272843">
      <c r="A272843" s="1" t="s">
        <v>87212</v>
      </c>
    </row>
    <row r="272844">
      <c r="A272844" s="1" t="s">
        <v>87213</v>
      </c>
    </row>
    <row r="272845">
      <c r="A272845" s="1" t="s">
        <v>87214</v>
      </c>
    </row>
    <row r="272846">
      <c r="A272846" s="1" t="s">
        <v>87215</v>
      </c>
    </row>
    <row r="272847">
      <c r="A272847" s="1" t="s">
        <v>87216</v>
      </c>
    </row>
    <row r="272848">
      <c r="A272848" s="1" t="s">
        <v>87217</v>
      </c>
    </row>
    <row r="272849">
      <c r="A272849" s="1" t="s">
        <v>87218</v>
      </c>
    </row>
    <row r="272850">
      <c r="A272850" s="1" t="s">
        <v>87219</v>
      </c>
    </row>
    <row r="272851">
      <c r="A272851" s="1" t="s">
        <v>87220</v>
      </c>
    </row>
    <row r="272852">
      <c r="A272852" s="1" t="s">
        <v>87221</v>
      </c>
    </row>
    <row r="272853">
      <c r="A272853" s="1" t="s">
        <v>87222</v>
      </c>
    </row>
    <row r="272854">
      <c r="A272854" s="1" t="s">
        <v>87223</v>
      </c>
    </row>
    <row r="272855">
      <c r="A272855" s="1" t="s">
        <v>87224</v>
      </c>
    </row>
    <row r="272856">
      <c r="A272856" s="1" t="s">
        <v>87225</v>
      </c>
    </row>
    <row r="272857">
      <c r="A272857" s="1" t="s">
        <v>87226</v>
      </c>
    </row>
    <row r="272858">
      <c r="A272858" s="1" t="s">
        <v>87227</v>
      </c>
    </row>
    <row r="272859">
      <c r="A272859" s="1" t="s">
        <v>87228</v>
      </c>
    </row>
    <row r="272860">
      <c r="A272860" s="1" t="s">
        <v>87229</v>
      </c>
    </row>
    <row r="272861">
      <c r="A272861" s="1" t="s">
        <v>87230</v>
      </c>
    </row>
    <row r="272862">
      <c r="A272862" s="1" t="s">
        <v>87231</v>
      </c>
    </row>
    <row r="272863">
      <c r="A272863" s="1" t="s">
        <v>87232</v>
      </c>
    </row>
    <row r="272864">
      <c r="A272864" s="1" t="s">
        <v>87233</v>
      </c>
    </row>
    <row r="272865">
      <c r="A272865" s="1" t="s">
        <v>87234</v>
      </c>
    </row>
    <row r="272866">
      <c r="A272866" s="1" t="s">
        <v>87235</v>
      </c>
    </row>
    <row r="272867">
      <c r="A272867" s="1" t="s">
        <v>87236</v>
      </c>
    </row>
    <row r="272868">
      <c r="A272868" s="1" t="s">
        <v>87237</v>
      </c>
    </row>
    <row r="272869">
      <c r="A272869" s="1" t="s">
        <v>87238</v>
      </c>
    </row>
    <row r="272870">
      <c r="A272870" s="1" t="s">
        <v>87239</v>
      </c>
    </row>
    <row r="272871">
      <c r="A272871" s="1" t="s">
        <v>87240</v>
      </c>
    </row>
    <row r="272872">
      <c r="A272872" s="1" t="s">
        <v>87241</v>
      </c>
    </row>
    <row r="272873">
      <c r="A272873" s="1" t="s">
        <v>87242</v>
      </c>
    </row>
    <row r="272874">
      <c r="A272874" s="1" t="s">
        <v>87243</v>
      </c>
    </row>
    <row r="272875">
      <c r="A272875" s="1" t="s">
        <v>87244</v>
      </c>
    </row>
    <row r="272876">
      <c r="A272876" s="1" t="s">
        <v>87245</v>
      </c>
    </row>
    <row r="272877">
      <c r="A272877" s="1" t="s">
        <v>87246</v>
      </c>
    </row>
    <row r="272878">
      <c r="A272878" s="3" t="str">
        <f>+ ae",1098,True,False,2025-10-25 00:14:30,2.0_enhanced</f>
        <v>#ERROR!</v>
      </c>
    </row>
    <row r="272879">
      <c r="A272879" s="1" t="s">
        <v>87247</v>
      </c>
    </row>
    <row r="272880">
      <c r="A272880" s="1" t="s">
        <v>30304</v>
      </c>
    </row>
    <row r="272881">
      <c r="A272881" s="1" t="s">
        <v>87248</v>
      </c>
    </row>
    <row r="272882">
      <c r="A272882" s="1" t="s">
        <v>59341</v>
      </c>
    </row>
    <row r="272883">
      <c r="A272883" s="1" t="s">
        <v>87249</v>
      </c>
    </row>
    <row r="272884">
      <c r="A272884" s="1" t="s">
        <v>87250</v>
      </c>
    </row>
    <row r="272885">
      <c r="A272885" s="1" t="s">
        <v>87251</v>
      </c>
    </row>
    <row r="272886">
      <c r="A272886" s="1" t="s">
        <v>87252</v>
      </c>
    </row>
    <row r="272887">
      <c r="A272887" s="1" t="s">
        <v>33678</v>
      </c>
    </row>
    <row r="272888">
      <c r="A272888" s="1" t="s">
        <v>87253</v>
      </c>
    </row>
    <row r="272889">
      <c r="A272889" s="1" t="s">
        <v>87254</v>
      </c>
    </row>
    <row r="272890">
      <c r="A272890" s="1" t="s">
        <v>87255</v>
      </c>
    </row>
    <row r="272891">
      <c r="A272891" s="3" t="str">
        <f> hems Ft</f>
        <v>#ERROR!</v>
      </c>
    </row>
    <row r="272892">
      <c r="A272892" s="1" t="s">
        <v>87256</v>
      </c>
    </row>
    <row r="272893">
      <c r="A272893" s="1" t="s">
        <v>87257</v>
      </c>
    </row>
    <row r="272894">
      <c r="A272894" s="1" t="s">
        <v>87258</v>
      </c>
    </row>
    <row r="272895">
      <c r="A272895" s="1" t="s">
        <v>87259</v>
      </c>
    </row>
    <row r="272896">
      <c r="A272896" s="1" t="s">
        <v>87260</v>
      </c>
    </row>
    <row r="272897">
      <c r="A272897" s="1" t="s">
        <v>87261</v>
      </c>
    </row>
    <row r="272898">
      <c r="A272898" s="1" t="s">
        <v>74028</v>
      </c>
    </row>
    <row r="272899">
      <c r="A272899" s="1" t="s">
        <v>8688</v>
      </c>
    </row>
    <row r="272900">
      <c r="A272900" s="1" t="s">
        <v>81217</v>
      </c>
    </row>
    <row r="272901">
      <c r="A272901" s="1" t="s">
        <v>87262</v>
      </c>
    </row>
    <row r="272902">
      <c r="A272902" s="1" t="s">
        <v>87263</v>
      </c>
    </row>
    <row r="272903">
      <c r="A272903" s="1" t="s">
        <v>87264</v>
      </c>
    </row>
    <row r="272904">
      <c r="A272904" s="1" t="s">
        <v>87265</v>
      </c>
    </row>
    <row r="272905">
      <c r="A272905" s="1" t="s">
        <v>87266</v>
      </c>
    </row>
    <row r="272906">
      <c r="A272906" s="1" t="s">
        <v>87267</v>
      </c>
    </row>
    <row r="272907">
      <c r="A272907" s="1" t="s">
        <v>87268</v>
      </c>
    </row>
    <row r="272908">
      <c r="A272908" s="1" t="s">
        <v>87269</v>
      </c>
    </row>
    <row r="272909">
      <c r="A272909" s="1" t="s">
        <v>87270</v>
      </c>
    </row>
    <row r="272910">
      <c r="A272910" s="1" t="s">
        <v>87271</v>
      </c>
    </row>
    <row r="272911">
      <c r="A272911" s="1" t="s">
        <v>87272</v>
      </c>
    </row>
    <row r="272912">
      <c r="A272912" s="1" t="s">
        <v>87273</v>
      </c>
    </row>
    <row r="272913">
      <c r="A272913" s="1" t="s">
        <v>34130</v>
      </c>
    </row>
    <row r="272914">
      <c r="A272914" s="1" t="s">
        <v>87274</v>
      </c>
    </row>
    <row r="272915">
      <c r="A272915" s="1" t="s">
        <v>87275</v>
      </c>
    </row>
    <row r="272916">
      <c r="A272916" s="1" t="s">
        <v>87276</v>
      </c>
    </row>
    <row r="272917">
      <c r="A272917" s="1" t="s">
        <v>87277</v>
      </c>
    </row>
    <row r="272918">
      <c r="A272918" s="1" t="s">
        <v>87278</v>
      </c>
    </row>
    <row r="272919">
      <c r="A272919" s="1" t="s">
        <v>87279</v>
      </c>
    </row>
    <row r="272920">
      <c r="A272920" s="1" t="s">
        <v>40013</v>
      </c>
    </row>
    <row r="272921">
      <c r="A272921" s="3" t="str">
        <f> ye po a ee</f>
        <v>#ERROR!</v>
      </c>
    </row>
    <row r="272922">
      <c r="A272922" s="1" t="s">
        <v>1069</v>
      </c>
    </row>
    <row r="272923">
      <c r="A272923" s="1" t="s">
        <v>87280</v>
      </c>
    </row>
    <row r="272924">
      <c r="A272924" s="1" t="s">
        <v>45169</v>
      </c>
    </row>
    <row r="272925">
      <c r="A272925" s="1" t="s">
        <v>87281</v>
      </c>
    </row>
    <row r="272926">
      <c r="A272926" s="1" t="s">
        <v>87282</v>
      </c>
    </row>
    <row r="272927">
      <c r="A272927" s="1" t="s">
        <v>87283</v>
      </c>
    </row>
    <row r="272928">
      <c r="A272928" s="1" t="s">
        <v>87284</v>
      </c>
    </row>
    <row r="272929">
      <c r="A272929" s="1" t="s">
        <v>87285</v>
      </c>
    </row>
    <row r="272930">
      <c r="A272930" s="1" t="s">
        <v>87286</v>
      </c>
    </row>
    <row r="272931">
      <c r="A272931" s="1" t="s">
        <v>25302</v>
      </c>
    </row>
    <row r="272932">
      <c r="A272932" s="1" t="s">
        <v>87287</v>
      </c>
    </row>
    <row r="272933">
      <c r="A272933" s="1" t="s">
        <v>87288</v>
      </c>
    </row>
    <row r="272934">
      <c r="A272934" s="1" t="s">
        <v>87289</v>
      </c>
    </row>
    <row r="272935">
      <c r="A272935" s="1" t="s">
        <v>87290</v>
      </c>
    </row>
    <row r="272936">
      <c r="A272936" s="1" t="s">
        <v>87291</v>
      </c>
    </row>
    <row r="272937">
      <c r="A272937" s="1" t="s">
        <v>87292</v>
      </c>
    </row>
    <row r="272938">
      <c r="A272938" s="1" t="s">
        <v>87293</v>
      </c>
    </row>
    <row r="272939">
      <c r="A272939" s="1" t="s">
        <v>87294</v>
      </c>
    </row>
    <row r="272940">
      <c r="A272940" s="1" t="s">
        <v>87295</v>
      </c>
    </row>
    <row r="272941">
      <c r="A272941" s="1" t="s">
        <v>87296</v>
      </c>
    </row>
    <row r="272942">
      <c r="A272942" s="1" t="s">
        <v>87297</v>
      </c>
    </row>
    <row r="272943">
      <c r="A272943" s="1" t="s">
        <v>87298</v>
      </c>
    </row>
    <row r="272944">
      <c r="A272944" s="1" t="s">
        <v>87299</v>
      </c>
    </row>
    <row r="272945">
      <c r="A272945" s="1" t="s">
        <v>87300</v>
      </c>
    </row>
    <row r="272946">
      <c r="A272946" s="1" t="s">
        <v>87301</v>
      </c>
    </row>
    <row r="272947">
      <c r="A272947" s="1" t="s">
        <v>87302</v>
      </c>
    </row>
    <row r="272948">
      <c r="A272948" s="1" t="s">
        <v>87303</v>
      </c>
    </row>
    <row r="272949">
      <c r="A272949" s="1" t="s">
        <v>87304</v>
      </c>
    </row>
    <row r="272950">
      <c r="A272950" s="1" t="s">
        <v>87305</v>
      </c>
    </row>
    <row r="272951">
      <c r="A272951" s="1" t="s">
        <v>87306</v>
      </c>
    </row>
    <row r="272952">
      <c r="A272952" s="1" t="s">
        <v>87307</v>
      </c>
    </row>
    <row r="272953">
      <c r="A272953" s="1" t="s">
        <v>87308</v>
      </c>
    </row>
    <row r="272954">
      <c r="A272954" s="1" t="s">
        <v>1858</v>
      </c>
    </row>
    <row r="272955">
      <c r="A272955" s="1" t="s">
        <v>87309</v>
      </c>
    </row>
    <row r="272956">
      <c r="A272956" s="1" t="s">
        <v>87310</v>
      </c>
    </row>
    <row r="272957">
      <c r="A272957" s="1" t="s">
        <v>87311</v>
      </c>
    </row>
    <row r="272958">
      <c r="A272958" s="1" t="s">
        <v>47089</v>
      </c>
    </row>
    <row r="272959">
      <c r="A272959" s="1" t="s">
        <v>87312</v>
      </c>
    </row>
    <row r="272960">
      <c r="A272960" s="1" t="s">
        <v>87313</v>
      </c>
    </row>
    <row r="272961">
      <c r="A272961" s="1" t="s">
        <v>87314</v>
      </c>
    </row>
    <row r="272962">
      <c r="A272962" s="1" t="s">
        <v>87315</v>
      </c>
    </row>
    <row r="272963">
      <c r="A272963" s="1" t="s">
        <v>87316</v>
      </c>
    </row>
    <row r="272964">
      <c r="A272964" s="1" t="s">
        <v>87317</v>
      </c>
    </row>
    <row r="272965">
      <c r="A272965" s="1" t="s">
        <v>87318</v>
      </c>
    </row>
    <row r="272966">
      <c r="A272966" s="1" t="s">
        <v>87319</v>
      </c>
    </row>
    <row r="272967">
      <c r="A272967" s="1" t="s">
        <v>87320</v>
      </c>
    </row>
    <row r="272968">
      <c r="A272968" s="1" t="s">
        <v>87321</v>
      </c>
    </row>
    <row r="272969">
      <c r="A272969" s="1" t="s">
        <v>43154</v>
      </c>
    </row>
    <row r="272970">
      <c r="A272970" s="1" t="s">
        <v>87322</v>
      </c>
    </row>
    <row r="272971">
      <c r="A272971" s="1" t="s">
        <v>2417</v>
      </c>
    </row>
    <row r="272972">
      <c r="A272972" s="1" t="s">
        <v>87323</v>
      </c>
    </row>
    <row r="272973">
      <c r="A272973" s="1" t="s">
        <v>87324</v>
      </c>
    </row>
    <row r="272974">
      <c r="A272974" s="1" t="s">
        <v>87248</v>
      </c>
    </row>
    <row r="272975">
      <c r="A272975" s="1" t="s">
        <v>87249</v>
      </c>
    </row>
    <row r="272976">
      <c r="A272976" s="1" t="s">
        <v>87250</v>
      </c>
    </row>
    <row r="272977">
      <c r="A272977" s="1" t="s">
        <v>87251</v>
      </c>
    </row>
    <row r="272978">
      <c r="A272978" s="1" t="s">
        <v>87252</v>
      </c>
    </row>
    <row r="272979">
      <c r="A272979" s="1" t="s">
        <v>87253</v>
      </c>
    </row>
    <row r="272980">
      <c r="A272980" s="1" t="s">
        <v>87254</v>
      </c>
    </row>
    <row r="272981">
      <c r="A272981" s="3" t="str">
        <f> hems Ft</f>
        <v>#ERROR!</v>
      </c>
    </row>
    <row r="272982">
      <c r="A272982" s="1" t="s">
        <v>87256</v>
      </c>
    </row>
    <row r="272983">
      <c r="A272983" s="1" t="s">
        <v>87257</v>
      </c>
    </row>
    <row r="272984">
      <c r="A272984" s="1" t="s">
        <v>87258</v>
      </c>
    </row>
    <row r="272985">
      <c r="A272985" s="1" t="s">
        <v>87259</v>
      </c>
    </row>
    <row r="272986">
      <c r="A272986" s="1" t="s">
        <v>87260</v>
      </c>
    </row>
    <row r="272987">
      <c r="A272987" s="1" t="s">
        <v>87261</v>
      </c>
    </row>
    <row r="272988">
      <c r="A272988" s="1" t="s">
        <v>74028</v>
      </c>
    </row>
    <row r="272989">
      <c r="A272989" s="1" t="s">
        <v>81217</v>
      </c>
    </row>
    <row r="272990">
      <c r="A272990" s="1" t="s">
        <v>87262</v>
      </c>
    </row>
    <row r="272991">
      <c r="A272991" s="1" t="s">
        <v>87263</v>
      </c>
    </row>
    <row r="272992">
      <c r="A272992" s="1" t="s">
        <v>87264</v>
      </c>
    </row>
    <row r="272993">
      <c r="A272993" s="1" t="s">
        <v>87265</v>
      </c>
    </row>
    <row r="272994">
      <c r="A272994" s="1" t="s">
        <v>87266</v>
      </c>
    </row>
    <row r="272995">
      <c r="A272995" s="1" t="s">
        <v>87267</v>
      </c>
    </row>
    <row r="272996">
      <c r="A272996" s="1" t="s">
        <v>87268</v>
      </c>
    </row>
    <row r="272997">
      <c r="A272997" s="1" t="s">
        <v>87269</v>
      </c>
    </row>
    <row r="272998">
      <c r="A272998" s="1" t="s">
        <v>87270</v>
      </c>
    </row>
    <row r="272999">
      <c r="A272999" s="1" t="s">
        <v>87271</v>
      </c>
    </row>
    <row r="273000">
      <c r="A273000" s="1" t="s">
        <v>87272</v>
      </c>
    </row>
    <row r="273001">
      <c r="A273001" s="1" t="s">
        <v>87273</v>
      </c>
    </row>
    <row r="273002">
      <c r="A273002" s="1" t="s">
        <v>34130</v>
      </c>
    </row>
    <row r="273003">
      <c r="A273003" s="1" t="s">
        <v>87274</v>
      </c>
    </row>
    <row r="273004">
      <c r="A273004" s="1" t="s">
        <v>87275</v>
      </c>
    </row>
    <row r="273005">
      <c r="A273005" s="1" t="s">
        <v>87276</v>
      </c>
    </row>
    <row r="273006">
      <c r="A273006" s="1" t="s">
        <v>87277</v>
      </c>
    </row>
    <row r="273007">
      <c r="A273007" s="1" t="s">
        <v>87278</v>
      </c>
    </row>
    <row r="273008">
      <c r="A273008" s="1" t="s">
        <v>87279</v>
      </c>
    </row>
    <row r="273009">
      <c r="A273009" s="1" t="s">
        <v>40013</v>
      </c>
    </row>
    <row r="273010">
      <c r="A273010" s="3" t="str">
        <f> ye po a ee</f>
        <v>#ERROR!</v>
      </c>
    </row>
    <row r="273011">
      <c r="A273011" s="1" t="s">
        <v>87280</v>
      </c>
    </row>
    <row r="273012">
      <c r="A273012" s="1" t="s">
        <v>45169</v>
      </c>
    </row>
    <row r="273013">
      <c r="A273013" s="1" t="s">
        <v>87281</v>
      </c>
    </row>
    <row r="273014">
      <c r="A273014" s="1" t="s">
        <v>87282</v>
      </c>
    </row>
    <row r="273015">
      <c r="A273015" s="1" t="s">
        <v>87283</v>
      </c>
    </row>
    <row r="273016">
      <c r="A273016" s="1" t="s">
        <v>87284</v>
      </c>
    </row>
    <row r="273017">
      <c r="A273017" s="1" t="s">
        <v>87285</v>
      </c>
    </row>
    <row r="273018">
      <c r="A273018" s="1" t="s">
        <v>87286</v>
      </c>
    </row>
    <row r="273019">
      <c r="A273019" s="1" t="s">
        <v>87287</v>
      </c>
    </row>
    <row r="273020">
      <c r="A273020" s="1" t="s">
        <v>87288</v>
      </c>
    </row>
    <row r="273021">
      <c r="A273021" s="1" t="s">
        <v>87289</v>
      </c>
    </row>
    <row r="273022">
      <c r="A273022" s="1" t="s">
        <v>87290</v>
      </c>
    </row>
    <row r="273023">
      <c r="A273023" s="1" t="s">
        <v>87291</v>
      </c>
    </row>
    <row r="273024">
      <c r="A273024" s="1" t="s">
        <v>87292</v>
      </c>
    </row>
    <row r="273025">
      <c r="A273025" s="1" t="s">
        <v>87293</v>
      </c>
    </row>
    <row r="273026">
      <c r="A273026" s="1" t="s">
        <v>87294</v>
      </c>
    </row>
    <row r="273027">
      <c r="A273027" s="1" t="s">
        <v>87295</v>
      </c>
    </row>
    <row r="273028">
      <c r="A273028" s="1" t="s">
        <v>87296</v>
      </c>
    </row>
    <row r="273029">
      <c r="A273029" s="1" t="s">
        <v>87297</v>
      </c>
    </row>
    <row r="273030">
      <c r="A273030" s="1" t="s">
        <v>87298</v>
      </c>
    </row>
    <row r="273031">
      <c r="A273031" s="1" t="s">
        <v>87299</v>
      </c>
    </row>
    <row r="273032">
      <c r="A273032" s="1" t="s">
        <v>87300</v>
      </c>
    </row>
    <row r="273033">
      <c r="A273033" s="1" t="s">
        <v>87301</v>
      </c>
    </row>
    <row r="273034">
      <c r="A273034" s="1" t="s">
        <v>87302</v>
      </c>
    </row>
    <row r="273035">
      <c r="A273035" s="1" t="s">
        <v>87303</v>
      </c>
    </row>
    <row r="273036">
      <c r="A273036" s="1" t="s">
        <v>87304</v>
      </c>
    </row>
    <row r="273037">
      <c r="A273037" s="1" t="s">
        <v>87305</v>
      </c>
    </row>
    <row r="273038">
      <c r="A273038" s="1" t="s">
        <v>87306</v>
      </c>
    </row>
    <row r="273039">
      <c r="A273039" s="1" t="s">
        <v>87307</v>
      </c>
    </row>
    <row r="273040">
      <c r="A273040" s="1" t="s">
        <v>87308</v>
      </c>
    </row>
    <row r="273041">
      <c r="A273041" s="1" t="s">
        <v>87309</v>
      </c>
    </row>
    <row r="273042">
      <c r="A273042" s="1" t="s">
        <v>87310</v>
      </c>
    </row>
    <row r="273043">
      <c r="A273043" s="1" t="s">
        <v>87311</v>
      </c>
    </row>
    <row r="273044">
      <c r="A273044" s="1" t="s">
        <v>47089</v>
      </c>
    </row>
    <row r="273045">
      <c r="A273045" s="1" t="s">
        <v>87312</v>
      </c>
    </row>
    <row r="273046">
      <c r="A273046" s="1" t="s">
        <v>87313</v>
      </c>
    </row>
    <row r="273047">
      <c r="A273047" s="1" t="s">
        <v>87314</v>
      </c>
    </row>
    <row r="273048">
      <c r="A273048" s="1" t="s">
        <v>87315</v>
      </c>
    </row>
    <row r="273049">
      <c r="A273049" s="1" t="s">
        <v>87316</v>
      </c>
    </row>
    <row r="273050">
      <c r="A273050" s="1" t="s">
        <v>87317</v>
      </c>
    </row>
    <row r="273051">
      <c r="A273051" s="1" t="s">
        <v>87318</v>
      </c>
    </row>
    <row r="273052">
      <c r="A273052" s="1" t="s">
        <v>87319</v>
      </c>
    </row>
    <row r="273053">
      <c r="A273053" s="1" t="s">
        <v>87320</v>
      </c>
    </row>
    <row r="273054">
      <c r="A273054" s="1" t="s">
        <v>87321</v>
      </c>
    </row>
    <row r="273055">
      <c r="A273055" s="1" t="s">
        <v>43154</v>
      </c>
    </row>
    <row r="273056">
      <c r="A273056" s="1" t="s">
        <v>87322</v>
      </c>
    </row>
    <row r="273057">
      <c r="A273057" s="1" t="s">
        <v>87325</v>
      </c>
    </row>
    <row r="273058">
      <c r="A273058" s="1" t="s">
        <v>87326</v>
      </c>
    </row>
    <row r="273059">
      <c r="A273059" s="1" t="s">
        <v>30304</v>
      </c>
    </row>
    <row r="273060">
      <c r="A273060" s="1" t="s">
        <v>87248</v>
      </c>
    </row>
    <row r="273061">
      <c r="A273061" s="1" t="s">
        <v>59341</v>
      </c>
    </row>
    <row r="273062">
      <c r="A273062" s="1" t="s">
        <v>87249</v>
      </c>
    </row>
    <row r="273063">
      <c r="A273063" s="1" t="s">
        <v>87250</v>
      </c>
    </row>
    <row r="273064">
      <c r="A273064" s="1" t="s">
        <v>87251</v>
      </c>
    </row>
    <row r="273065">
      <c r="A273065" s="1" t="s">
        <v>87252</v>
      </c>
    </row>
    <row r="273066">
      <c r="A273066" s="1" t="s">
        <v>33678</v>
      </c>
    </row>
    <row r="273067">
      <c r="A273067" s="1" t="s">
        <v>87253</v>
      </c>
    </row>
    <row r="273068">
      <c r="A273068" s="1" t="s">
        <v>87254</v>
      </c>
    </row>
    <row r="273069">
      <c r="A273069" s="1" t="s">
        <v>87255</v>
      </c>
    </row>
    <row r="273070">
      <c r="A273070" s="3" t="str">
        <f> hems Ft</f>
        <v>#ERROR!</v>
      </c>
    </row>
    <row r="273071">
      <c r="A273071" s="1" t="s">
        <v>87256</v>
      </c>
    </row>
    <row r="273072">
      <c r="A273072" s="1" t="s">
        <v>87257</v>
      </c>
    </row>
    <row r="273073">
      <c r="A273073" s="1" t="s">
        <v>87258</v>
      </c>
    </row>
    <row r="273074">
      <c r="A273074" s="1" t="s">
        <v>87259</v>
      </c>
    </row>
    <row r="273075">
      <c r="A273075" s="1" t="s">
        <v>87260</v>
      </c>
    </row>
    <row r="273076">
      <c r="A273076" s="1" t="s">
        <v>87261</v>
      </c>
    </row>
    <row r="273077">
      <c r="A273077" s="1" t="s">
        <v>74028</v>
      </c>
    </row>
    <row r="273078">
      <c r="A273078" s="1" t="s">
        <v>8688</v>
      </c>
    </row>
    <row r="273079">
      <c r="A273079" s="1" t="s">
        <v>81217</v>
      </c>
    </row>
    <row r="273080">
      <c r="A273080" s="1" t="s">
        <v>87262</v>
      </c>
    </row>
    <row r="273081">
      <c r="A273081" s="1" t="s">
        <v>87263</v>
      </c>
    </row>
    <row r="273082">
      <c r="A273082" s="1" t="s">
        <v>87264</v>
      </c>
    </row>
    <row r="273083">
      <c r="A273083" s="1" t="s">
        <v>87265</v>
      </c>
    </row>
    <row r="273084">
      <c r="A273084" s="1" t="s">
        <v>87266</v>
      </c>
    </row>
    <row r="273085">
      <c r="A273085" s="1" t="s">
        <v>87267</v>
      </c>
    </row>
    <row r="273086">
      <c r="A273086" s="1" t="s">
        <v>87268</v>
      </c>
    </row>
    <row r="273087">
      <c r="A273087" s="1" t="s">
        <v>87269</v>
      </c>
    </row>
    <row r="273088">
      <c r="A273088" s="1" t="s">
        <v>87270</v>
      </c>
    </row>
    <row r="273089">
      <c r="A273089" s="1" t="s">
        <v>87271</v>
      </c>
    </row>
    <row r="273090">
      <c r="A273090" s="1" t="s">
        <v>87272</v>
      </c>
    </row>
    <row r="273091">
      <c r="A273091" s="1" t="s">
        <v>87273</v>
      </c>
    </row>
    <row r="273092">
      <c r="A273092" s="1" t="s">
        <v>34130</v>
      </c>
    </row>
    <row r="273093">
      <c r="A273093" s="1" t="s">
        <v>87274</v>
      </c>
    </row>
    <row r="273094">
      <c r="A273094" s="1" t="s">
        <v>87275</v>
      </c>
    </row>
    <row r="273095">
      <c r="A273095" s="1" t="s">
        <v>87276</v>
      </c>
    </row>
    <row r="273096">
      <c r="A273096" s="1" t="s">
        <v>87277</v>
      </c>
    </row>
    <row r="273097">
      <c r="A273097" s="1" t="s">
        <v>87278</v>
      </c>
    </row>
    <row r="273098">
      <c r="A273098" s="1" t="s">
        <v>87279</v>
      </c>
    </row>
    <row r="273099">
      <c r="A273099" s="1" t="s">
        <v>40013</v>
      </c>
    </row>
    <row r="273100">
      <c r="A273100" s="3" t="str">
        <f> ye po a ee</f>
        <v>#ERROR!</v>
      </c>
    </row>
    <row r="273101">
      <c r="A273101" s="1" t="s">
        <v>1069</v>
      </c>
    </row>
    <row r="273102">
      <c r="A273102" s="1" t="s">
        <v>87280</v>
      </c>
    </row>
    <row r="273103">
      <c r="A273103" s="1" t="s">
        <v>45169</v>
      </c>
    </row>
    <row r="273104">
      <c r="A273104" s="1" t="s">
        <v>87281</v>
      </c>
    </row>
    <row r="273105">
      <c r="A273105" s="1" t="s">
        <v>87282</v>
      </c>
    </row>
    <row r="273106">
      <c r="A273106" s="1" t="s">
        <v>87283</v>
      </c>
    </row>
    <row r="273107">
      <c r="A273107" s="1" t="s">
        <v>87284</v>
      </c>
    </row>
    <row r="273108">
      <c r="A273108" s="1" t="s">
        <v>87285</v>
      </c>
    </row>
    <row r="273109">
      <c r="A273109" s="1" t="s">
        <v>87286</v>
      </c>
    </row>
    <row r="273110">
      <c r="A273110" s="1" t="s">
        <v>25302</v>
      </c>
    </row>
    <row r="273111">
      <c r="A273111" s="1" t="s">
        <v>87287</v>
      </c>
    </row>
    <row r="273112">
      <c r="A273112" s="1" t="s">
        <v>87288</v>
      </c>
    </row>
    <row r="273113">
      <c r="A273113" s="1" t="s">
        <v>87289</v>
      </c>
    </row>
    <row r="273114">
      <c r="A273114" s="1" t="s">
        <v>87290</v>
      </c>
    </row>
    <row r="273115">
      <c r="A273115" s="1" t="s">
        <v>87291</v>
      </c>
    </row>
    <row r="273116">
      <c r="A273116" s="1" t="s">
        <v>87292</v>
      </c>
    </row>
    <row r="273117">
      <c r="A273117" s="1" t="s">
        <v>87293</v>
      </c>
    </row>
    <row r="273118">
      <c r="A273118" s="1" t="s">
        <v>87294</v>
      </c>
    </row>
    <row r="273119">
      <c r="A273119" s="1" t="s">
        <v>87295</v>
      </c>
    </row>
    <row r="273120">
      <c r="A273120" s="1" t="s">
        <v>87296</v>
      </c>
    </row>
    <row r="273121">
      <c r="A273121" s="1" t="s">
        <v>87297</v>
      </c>
    </row>
    <row r="273122">
      <c r="A273122" s="1" t="s">
        <v>87298</v>
      </c>
    </row>
    <row r="273123">
      <c r="A273123" s="1" t="s">
        <v>87299</v>
      </c>
    </row>
    <row r="273124">
      <c r="A273124" s="1" t="s">
        <v>87300</v>
      </c>
    </row>
    <row r="273125">
      <c r="A273125" s="1" t="s">
        <v>87301</v>
      </c>
    </row>
    <row r="273126">
      <c r="A273126" s="1" t="s">
        <v>87302</v>
      </c>
    </row>
    <row r="273127">
      <c r="A273127" s="1" t="s">
        <v>87303</v>
      </c>
    </row>
    <row r="273128">
      <c r="A273128" s="1" t="s">
        <v>87304</v>
      </c>
    </row>
    <row r="273129">
      <c r="A273129" s="1" t="s">
        <v>87305</v>
      </c>
    </row>
    <row r="273130">
      <c r="A273130" s="1" t="s">
        <v>87306</v>
      </c>
    </row>
    <row r="273131">
      <c r="A273131" s="1" t="s">
        <v>87307</v>
      </c>
    </row>
    <row r="273132">
      <c r="A273132" s="1" t="s">
        <v>87308</v>
      </c>
    </row>
    <row r="273133">
      <c r="A273133" s="1" t="s">
        <v>1858</v>
      </c>
    </row>
    <row r="273134">
      <c r="A273134" s="1" t="s">
        <v>87309</v>
      </c>
    </row>
    <row r="273135">
      <c r="A273135" s="1" t="s">
        <v>87310</v>
      </c>
    </row>
    <row r="273136">
      <c r="A273136" s="1" t="s">
        <v>87311</v>
      </c>
    </row>
    <row r="273137">
      <c r="A273137" s="1" t="s">
        <v>47089</v>
      </c>
    </row>
    <row r="273138">
      <c r="A273138" s="1" t="s">
        <v>87312</v>
      </c>
    </row>
    <row r="273139">
      <c r="A273139" s="1" t="s">
        <v>87313</v>
      </c>
    </row>
    <row r="273140">
      <c r="A273140" s="1" t="s">
        <v>87314</v>
      </c>
    </row>
    <row r="273141">
      <c r="A273141" s="1" t="s">
        <v>87315</v>
      </c>
    </row>
    <row r="273142">
      <c r="A273142" s="1" t="s">
        <v>87316</v>
      </c>
    </row>
    <row r="273143">
      <c r="A273143" s="1" t="s">
        <v>87317</v>
      </c>
    </row>
    <row r="273144">
      <c r="A273144" s="1" t="s">
        <v>87318</v>
      </c>
    </row>
    <row r="273145">
      <c r="A273145" s="1" t="s">
        <v>87319</v>
      </c>
    </row>
    <row r="273146">
      <c r="A273146" s="1" t="s">
        <v>87320</v>
      </c>
    </row>
    <row r="273147">
      <c r="A273147" s="1" t="s">
        <v>87321</v>
      </c>
    </row>
    <row r="273148">
      <c r="A273148" s="1" t="s">
        <v>43154</v>
      </c>
    </row>
    <row r="273149">
      <c r="A273149" s="1" t="s">
        <v>87322</v>
      </c>
    </row>
    <row r="273150">
      <c r="A273150" s="1" t="s">
        <v>2417</v>
      </c>
    </row>
    <row r="273151">
      <c r="A273151" s="1" t="s">
        <v>87323</v>
      </c>
    </row>
    <row r="273152">
      <c r="A273152" s="1" t="s">
        <v>87324</v>
      </c>
    </row>
    <row r="273153">
      <c r="A273153" s="1" t="s">
        <v>87248</v>
      </c>
    </row>
    <row r="273154">
      <c r="A273154" s="1" t="s">
        <v>87249</v>
      </c>
    </row>
    <row r="273155">
      <c r="A273155" s="1" t="s">
        <v>87250</v>
      </c>
    </row>
    <row r="273156">
      <c r="A273156" s="1" t="s">
        <v>87251</v>
      </c>
    </row>
    <row r="273157">
      <c r="A273157" s="1" t="s">
        <v>87252</v>
      </c>
    </row>
    <row r="273158">
      <c r="A273158" s="1" t="s">
        <v>87253</v>
      </c>
    </row>
    <row r="273159">
      <c r="A273159" s="1" t="s">
        <v>87254</v>
      </c>
    </row>
    <row r="273160">
      <c r="A273160" s="3" t="str">
        <f> hems Ft</f>
        <v>#ERROR!</v>
      </c>
    </row>
    <row r="273161">
      <c r="A273161" s="1" t="s">
        <v>87256</v>
      </c>
    </row>
    <row r="273162">
      <c r="A273162" s="1" t="s">
        <v>87257</v>
      </c>
    </row>
    <row r="273163">
      <c r="A273163" s="1" t="s">
        <v>87258</v>
      </c>
    </row>
    <row r="273164">
      <c r="A273164" s="1" t="s">
        <v>87259</v>
      </c>
    </row>
    <row r="273165">
      <c r="A273165" s="1" t="s">
        <v>87260</v>
      </c>
    </row>
    <row r="273166">
      <c r="A273166" s="1" t="s">
        <v>87261</v>
      </c>
    </row>
    <row r="273167">
      <c r="A273167" s="1" t="s">
        <v>74028</v>
      </c>
    </row>
    <row r="273168">
      <c r="A273168" s="1" t="s">
        <v>81217</v>
      </c>
    </row>
    <row r="273169">
      <c r="A273169" s="1" t="s">
        <v>87262</v>
      </c>
    </row>
    <row r="273170">
      <c r="A273170" s="1" t="s">
        <v>87263</v>
      </c>
    </row>
    <row r="273171">
      <c r="A273171" s="1" t="s">
        <v>87264</v>
      </c>
    </row>
    <row r="273172">
      <c r="A273172" s="1" t="s">
        <v>87265</v>
      </c>
    </row>
    <row r="273173">
      <c r="A273173" s="1" t="s">
        <v>87266</v>
      </c>
    </row>
    <row r="273174">
      <c r="A273174" s="1" t="s">
        <v>87267</v>
      </c>
    </row>
    <row r="273175">
      <c r="A273175" s="1" t="s">
        <v>87268</v>
      </c>
    </row>
    <row r="273176">
      <c r="A273176" s="1" t="s">
        <v>87269</v>
      </c>
    </row>
    <row r="273177">
      <c r="A273177" s="1" t="s">
        <v>87270</v>
      </c>
    </row>
    <row r="273178">
      <c r="A273178" s="1" t="s">
        <v>87271</v>
      </c>
    </row>
    <row r="273179">
      <c r="A273179" s="1" t="s">
        <v>87272</v>
      </c>
    </row>
    <row r="273180">
      <c r="A273180" s="1" t="s">
        <v>87273</v>
      </c>
    </row>
    <row r="273181">
      <c r="A273181" s="1" t="s">
        <v>34130</v>
      </c>
    </row>
    <row r="273182">
      <c r="A273182" s="1" t="s">
        <v>87274</v>
      </c>
    </row>
    <row r="273183">
      <c r="A273183" s="1" t="s">
        <v>87275</v>
      </c>
    </row>
    <row r="273184">
      <c r="A273184" s="1" t="s">
        <v>87276</v>
      </c>
    </row>
    <row r="273185">
      <c r="A273185" s="1" t="s">
        <v>87277</v>
      </c>
    </row>
    <row r="273186">
      <c r="A273186" s="1" t="s">
        <v>87278</v>
      </c>
    </row>
    <row r="273187">
      <c r="A273187" s="1" t="s">
        <v>87279</v>
      </c>
    </row>
    <row r="273188">
      <c r="A273188" s="1" t="s">
        <v>40013</v>
      </c>
    </row>
    <row r="273189">
      <c r="A273189" s="3" t="str">
        <f> ye po a ee</f>
        <v>#ERROR!</v>
      </c>
    </row>
    <row r="273190">
      <c r="A273190" s="1" t="s">
        <v>87280</v>
      </c>
    </row>
    <row r="273191">
      <c r="A273191" s="1" t="s">
        <v>45169</v>
      </c>
    </row>
    <row r="273192">
      <c r="A273192" s="1" t="s">
        <v>87281</v>
      </c>
    </row>
    <row r="273193">
      <c r="A273193" s="1" t="s">
        <v>87282</v>
      </c>
    </row>
    <row r="273194">
      <c r="A273194" s="1" t="s">
        <v>87283</v>
      </c>
    </row>
    <row r="273195">
      <c r="A273195" s="1" t="s">
        <v>87284</v>
      </c>
    </row>
    <row r="273196">
      <c r="A273196" s="1" t="s">
        <v>87285</v>
      </c>
    </row>
    <row r="273197">
      <c r="A273197" s="1" t="s">
        <v>87286</v>
      </c>
    </row>
    <row r="273198">
      <c r="A273198" s="1" t="s">
        <v>87287</v>
      </c>
    </row>
    <row r="273199">
      <c r="A273199" s="1" t="s">
        <v>87288</v>
      </c>
    </row>
    <row r="273200">
      <c r="A273200" s="1" t="s">
        <v>87289</v>
      </c>
    </row>
    <row r="273201">
      <c r="A273201" s="1" t="s">
        <v>87290</v>
      </c>
    </row>
    <row r="273202">
      <c r="A273202" s="1" t="s">
        <v>87291</v>
      </c>
    </row>
    <row r="273203">
      <c r="A273203" s="1" t="s">
        <v>87292</v>
      </c>
    </row>
    <row r="273204">
      <c r="A273204" s="1" t="s">
        <v>87293</v>
      </c>
    </row>
    <row r="273205">
      <c r="A273205" s="1" t="s">
        <v>87294</v>
      </c>
    </row>
    <row r="273206">
      <c r="A273206" s="1" t="s">
        <v>87295</v>
      </c>
    </row>
    <row r="273207">
      <c r="A273207" s="1" t="s">
        <v>87296</v>
      </c>
    </row>
    <row r="273208">
      <c r="A273208" s="1" t="s">
        <v>87297</v>
      </c>
    </row>
    <row r="273209">
      <c r="A273209" s="1" t="s">
        <v>87298</v>
      </c>
    </row>
    <row r="273210">
      <c r="A273210" s="1" t="s">
        <v>87299</v>
      </c>
    </row>
    <row r="273211">
      <c r="A273211" s="1" t="s">
        <v>87300</v>
      </c>
    </row>
    <row r="273212">
      <c r="A273212" s="1" t="s">
        <v>87301</v>
      </c>
    </row>
    <row r="273213">
      <c r="A273213" s="1" t="s">
        <v>87302</v>
      </c>
    </row>
    <row r="273214">
      <c r="A273214" s="1" t="s">
        <v>87303</v>
      </c>
    </row>
    <row r="273215">
      <c r="A273215" s="1" t="s">
        <v>87304</v>
      </c>
    </row>
    <row r="273216">
      <c r="A273216" s="1" t="s">
        <v>87305</v>
      </c>
    </row>
    <row r="273217">
      <c r="A273217" s="1" t="s">
        <v>87306</v>
      </c>
    </row>
    <row r="273218">
      <c r="A273218" s="1" t="s">
        <v>87307</v>
      </c>
    </row>
    <row r="273219">
      <c r="A273219" s="1" t="s">
        <v>87308</v>
      </c>
    </row>
    <row r="273220">
      <c r="A273220" s="1" t="s">
        <v>87309</v>
      </c>
    </row>
    <row r="273221">
      <c r="A273221" s="1" t="s">
        <v>87310</v>
      </c>
    </row>
    <row r="273222">
      <c r="A273222" s="1" t="s">
        <v>87311</v>
      </c>
    </row>
    <row r="273223">
      <c r="A273223" s="1" t="s">
        <v>47089</v>
      </c>
    </row>
    <row r="273224">
      <c r="A273224" s="1" t="s">
        <v>87312</v>
      </c>
    </row>
    <row r="273225">
      <c r="A273225" s="1" t="s">
        <v>87313</v>
      </c>
    </row>
    <row r="273226">
      <c r="A273226" s="1" t="s">
        <v>87314</v>
      </c>
    </row>
    <row r="273227">
      <c r="A273227" s="1" t="s">
        <v>87315</v>
      </c>
    </row>
    <row r="273228">
      <c r="A273228" s="1" t="s">
        <v>87316</v>
      </c>
    </row>
    <row r="273229">
      <c r="A273229" s="1" t="s">
        <v>87317</v>
      </c>
    </row>
    <row r="273230">
      <c r="A273230" s="1" t="s">
        <v>87318</v>
      </c>
    </row>
    <row r="273231">
      <c r="A273231" s="1" t="s">
        <v>87319</v>
      </c>
    </row>
    <row r="273232">
      <c r="A273232" s="1" t="s">
        <v>87320</v>
      </c>
    </row>
    <row r="273233">
      <c r="A273233" s="1" t="s">
        <v>87321</v>
      </c>
    </row>
    <row r="273234">
      <c r="A273234" s="1" t="s">
        <v>43154</v>
      </c>
    </row>
    <row r="273235">
      <c r="A273235" s="1" t="s">
        <v>87322</v>
      </c>
    </row>
    <row r="273236">
      <c r="A273236" s="1" t="s">
        <v>87325</v>
      </c>
    </row>
    <row r="273237">
      <c r="A273237" s="1" t="s">
        <v>87327</v>
      </c>
    </row>
    <row r="273238">
      <c r="A273238" s="1" t="s">
        <v>87328</v>
      </c>
    </row>
    <row r="273239">
      <c r="A273239" s="1" t="s">
        <v>87329</v>
      </c>
    </row>
    <row r="273240">
      <c r="A273240" s="1" t="s">
        <v>87330</v>
      </c>
    </row>
    <row r="273241">
      <c r="A273241" s="1" t="s">
        <v>87331</v>
      </c>
    </row>
    <row r="273242">
      <c r="A273242" s="1" t="s">
        <v>87332</v>
      </c>
    </row>
    <row r="273243">
      <c r="A273243" s="1" t="s">
        <v>87333</v>
      </c>
    </row>
    <row r="273244">
      <c r="A273244" s="1" t="s">
        <v>87334</v>
      </c>
    </row>
    <row r="273245">
      <c r="A273245" s="1" t="s">
        <v>87335</v>
      </c>
    </row>
    <row r="273246">
      <c r="A273246" s="1" t="s">
        <v>87336</v>
      </c>
    </row>
    <row r="273247">
      <c r="A273247" s="1" t="s">
        <v>87337</v>
      </c>
    </row>
    <row r="273248">
      <c r="A273248" s="1" t="s">
        <v>87338</v>
      </c>
    </row>
    <row r="273249">
      <c r="A273249" s="1" t="s">
        <v>87339</v>
      </c>
    </row>
    <row r="273250">
      <c r="A273250" s="1" t="s">
        <v>87340</v>
      </c>
    </row>
    <row r="273251">
      <c r="A273251" s="1" t="s">
        <v>87341</v>
      </c>
    </row>
    <row r="273252">
      <c r="A273252" s="1" t="s">
        <v>87342</v>
      </c>
    </row>
    <row r="273253">
      <c r="A273253" s="1" t="s">
        <v>87343</v>
      </c>
    </row>
    <row r="273254">
      <c r="A273254" s="1" t="s">
        <v>87344</v>
      </c>
    </row>
    <row r="273255">
      <c r="A273255" s="1" t="s">
        <v>87345</v>
      </c>
    </row>
    <row r="273256">
      <c r="A273256" s="1" t="s">
        <v>87346</v>
      </c>
    </row>
    <row r="273257">
      <c r="A273257" s="1" t="s">
        <v>87347</v>
      </c>
    </row>
    <row r="273258">
      <c r="A273258" s="1" t="s">
        <v>87348</v>
      </c>
    </row>
    <row r="273259">
      <c r="A273259" s="1" t="s">
        <v>87349</v>
      </c>
    </row>
    <row r="273260">
      <c r="A273260" s="1" t="s">
        <v>87350</v>
      </c>
    </row>
    <row r="273261">
      <c r="A273261" s="1" t="s">
        <v>87351</v>
      </c>
    </row>
    <row r="273262">
      <c r="A273262" s="1" t="s">
        <v>87352</v>
      </c>
    </row>
    <row r="273263">
      <c r="A273263" s="1" t="s">
        <v>87353</v>
      </c>
    </row>
    <row r="273264">
      <c r="A273264" s="1" t="s">
        <v>87354</v>
      </c>
    </row>
    <row r="273265">
      <c r="A273265" s="1" t="s">
        <v>87355</v>
      </c>
    </row>
    <row r="273266">
      <c r="A273266" s="1" t="s">
        <v>87356</v>
      </c>
    </row>
    <row r="273267">
      <c r="A273267" s="1" t="s">
        <v>87357</v>
      </c>
    </row>
    <row r="273268">
      <c r="A273268" s="1" t="s">
        <v>87358</v>
      </c>
    </row>
    <row r="273269">
      <c r="A273269" s="1" t="s">
        <v>87359</v>
      </c>
    </row>
    <row r="273270">
      <c r="A273270" s="1" t="s">
        <v>87360</v>
      </c>
    </row>
    <row r="273271">
      <c r="A273271" s="1" t="s">
        <v>87361</v>
      </c>
    </row>
    <row r="273272">
      <c r="A273272" s="1" t="s">
        <v>87362</v>
      </c>
    </row>
    <row r="273273">
      <c r="A273273" s="1" t="s">
        <v>87363</v>
      </c>
    </row>
    <row r="273274">
      <c r="A273274" s="1" t="s">
        <v>87364</v>
      </c>
    </row>
    <row r="273275">
      <c r="A273275" s="1" t="s">
        <v>87365</v>
      </c>
    </row>
    <row r="273276">
      <c r="A273276" s="1" t="s">
        <v>87366</v>
      </c>
    </row>
    <row r="273277">
      <c r="A273277" s="1" t="s">
        <v>87367</v>
      </c>
    </row>
    <row r="273278">
      <c r="A273278" s="1" t="s">
        <v>87368</v>
      </c>
    </row>
    <row r="273279">
      <c r="A273279" s="1" t="s">
        <v>87369</v>
      </c>
    </row>
    <row r="273280">
      <c r="A273280" s="1" t="s">
        <v>87370</v>
      </c>
    </row>
    <row r="273281">
      <c r="A273281" s="1" t="s">
        <v>87371</v>
      </c>
    </row>
    <row r="273282">
      <c r="A273282" s="1" t="s">
        <v>87372</v>
      </c>
    </row>
    <row r="273283">
      <c r="A273283" s="1" t="s">
        <v>87373</v>
      </c>
    </row>
    <row r="273284">
      <c r="A273284" s="1" t="s">
        <v>87374</v>
      </c>
    </row>
    <row r="273285">
      <c r="A273285" s="1" t="s">
        <v>87375</v>
      </c>
    </row>
    <row r="273286">
      <c r="A273286" s="1" t="s">
        <v>87376</v>
      </c>
    </row>
    <row r="273287">
      <c r="A273287" s="1" t="s">
        <v>87377</v>
      </c>
    </row>
    <row r="273288">
      <c r="A273288" s="1" t="s">
        <v>87378</v>
      </c>
    </row>
    <row r="273289">
      <c r="A273289" s="1" t="s">
        <v>87379</v>
      </c>
    </row>
    <row r="273290">
      <c r="A273290" s="1" t="s">
        <v>87380</v>
      </c>
    </row>
    <row r="273291">
      <c r="A273291" s="1" t="s">
        <v>87381</v>
      </c>
    </row>
    <row r="273292">
      <c r="A273292" s="1" t="s">
        <v>87382</v>
      </c>
    </row>
    <row r="273293">
      <c r="A273293" s="1" t="s">
        <v>87383</v>
      </c>
    </row>
    <row r="273294">
      <c r="A273294" s="1" t="s">
        <v>87384</v>
      </c>
    </row>
    <row r="273295">
      <c r="A273295" s="1" t="s">
        <v>87385</v>
      </c>
    </row>
    <row r="273296">
      <c r="A273296" s="1" t="s">
        <v>87386</v>
      </c>
    </row>
    <row r="273297">
      <c r="A273297" s="1" t="s">
        <v>87387</v>
      </c>
    </row>
    <row r="273298">
      <c r="A273298" s="1" t="s">
        <v>87388</v>
      </c>
    </row>
    <row r="273299">
      <c r="A273299" s="1" t="s">
        <v>87389</v>
      </c>
    </row>
    <row r="273300">
      <c r="A273300" s="1" t="s">
        <v>87390</v>
      </c>
    </row>
    <row r="273301">
      <c r="A273301" s="1" t="s">
        <v>87391</v>
      </c>
    </row>
    <row r="273302">
      <c r="A273302" s="1" t="s">
        <v>87392</v>
      </c>
    </row>
    <row r="273303">
      <c r="A273303" s="1" t="s">
        <v>87393</v>
      </c>
    </row>
    <row r="273304">
      <c r="A273304" s="1" t="s">
        <v>87394</v>
      </c>
    </row>
    <row r="273305">
      <c r="A273305" s="1" t="s">
        <v>87395</v>
      </c>
    </row>
    <row r="273306">
      <c r="A273306" s="1" t="s">
        <v>87396</v>
      </c>
    </row>
    <row r="273307">
      <c r="A273307" s="1" t="s">
        <v>42278</v>
      </c>
    </row>
    <row r="273308">
      <c r="A273308" s="1" t="s">
        <v>87397</v>
      </c>
    </row>
    <row r="273309">
      <c r="A273309" s="1" t="s">
        <v>87398</v>
      </c>
    </row>
    <row r="273310">
      <c r="A273310" s="1" t="s">
        <v>87399</v>
      </c>
    </row>
    <row r="273311">
      <c r="A273311" s="1" t="s">
        <v>87400</v>
      </c>
    </row>
    <row r="273312">
      <c r="A273312" s="1" t="s">
        <v>87401</v>
      </c>
    </row>
    <row r="273313">
      <c r="A273313" s="1" t="s">
        <v>87402</v>
      </c>
    </row>
    <row r="273314">
      <c r="A273314" s="1" t="s">
        <v>87403</v>
      </c>
    </row>
    <row r="273315">
      <c r="A273315" s="1" t="s">
        <v>87404</v>
      </c>
    </row>
    <row r="273316">
      <c r="A273316" s="1" t="s">
        <v>87405</v>
      </c>
    </row>
    <row r="273317">
      <c r="A273317" s="1" t="s">
        <v>87406</v>
      </c>
    </row>
    <row r="273318">
      <c r="A273318" s="1" t="s">
        <v>87407</v>
      </c>
    </row>
    <row r="273319">
      <c r="A273319" s="1" t="s">
        <v>87408</v>
      </c>
    </row>
    <row r="273320">
      <c r="A273320" s="1" t="s">
        <v>87409</v>
      </c>
    </row>
    <row r="273321">
      <c r="A273321" s="1" t="s">
        <v>87410</v>
      </c>
    </row>
    <row r="273322">
      <c r="A273322" s="1" t="s">
        <v>87411</v>
      </c>
    </row>
    <row r="273323">
      <c r="A273323" s="1" t="s">
        <v>87412</v>
      </c>
    </row>
    <row r="273324">
      <c r="A273324" s="1" t="s">
        <v>87413</v>
      </c>
    </row>
    <row r="273325">
      <c r="A273325" s="1" t="s">
        <v>87414</v>
      </c>
    </row>
    <row r="273326">
      <c r="A273326" s="1" t="s">
        <v>87415</v>
      </c>
    </row>
    <row r="273327">
      <c r="A273327" s="1" t="s">
        <v>87416</v>
      </c>
    </row>
    <row r="273328">
      <c r="A273328" s="1" t="s">
        <v>87417</v>
      </c>
    </row>
    <row r="273329">
      <c r="A273329" s="1" t="s">
        <v>87418</v>
      </c>
    </row>
    <row r="273330">
      <c r="A273330" s="1" t="s">
        <v>87419</v>
      </c>
    </row>
    <row r="273331">
      <c r="A273331" s="1" t="s">
        <v>87420</v>
      </c>
    </row>
    <row r="273332">
      <c r="A273332" s="1" t="s">
        <v>87421</v>
      </c>
    </row>
    <row r="273333">
      <c r="A273333" s="1" t="s">
        <v>87422</v>
      </c>
    </row>
    <row r="273334">
      <c r="A273334" s="1" t="s">
        <v>87423</v>
      </c>
    </row>
    <row r="273335">
      <c r="A273335" s="1" t="s">
        <v>87424</v>
      </c>
    </row>
    <row r="273336">
      <c r="A273336" s="1" t="s">
        <v>87425</v>
      </c>
    </row>
    <row r="273337">
      <c r="A273337" s="1" t="s">
        <v>87426</v>
      </c>
    </row>
    <row r="273338">
      <c r="A273338" s="1" t="s">
        <v>87427</v>
      </c>
    </row>
    <row r="273339">
      <c r="A273339" s="1" t="s">
        <v>87428</v>
      </c>
    </row>
    <row r="273340">
      <c r="A273340" s="1" t="s">
        <v>87429</v>
      </c>
    </row>
    <row r="273341">
      <c r="A273341" s="1" t="s">
        <v>87430</v>
      </c>
    </row>
    <row r="273342">
      <c r="A273342" s="1" t="s">
        <v>87431</v>
      </c>
    </row>
    <row r="273343">
      <c r="A273343" s="1" t="s">
        <v>87432</v>
      </c>
    </row>
    <row r="273344">
      <c r="A273344" s="1" t="s">
        <v>87433</v>
      </c>
    </row>
    <row r="273345">
      <c r="A273345" s="1" t="s">
        <v>87434</v>
      </c>
    </row>
    <row r="273346">
      <c r="A273346" s="1" t="s">
        <v>87435</v>
      </c>
    </row>
    <row r="273347">
      <c r="A273347" s="1" t="s">
        <v>87436</v>
      </c>
    </row>
    <row r="273348">
      <c r="A273348" s="1" t="s">
        <v>87437</v>
      </c>
    </row>
    <row r="273349">
      <c r="A273349" s="1" t="s">
        <v>87438</v>
      </c>
    </row>
    <row r="273350">
      <c r="A273350" s="1" t="s">
        <v>87439</v>
      </c>
    </row>
    <row r="273351">
      <c r="A273351" s="1" t="s">
        <v>87440</v>
      </c>
    </row>
    <row r="273352">
      <c r="A273352" s="1" t="s">
        <v>87441</v>
      </c>
    </row>
    <row r="273353">
      <c r="A273353" s="1" t="s">
        <v>87442</v>
      </c>
    </row>
    <row r="273354">
      <c r="A273354" s="1" t="s">
        <v>87443</v>
      </c>
    </row>
    <row r="273355">
      <c r="A273355" s="1" t="s">
        <v>87444</v>
      </c>
    </row>
    <row r="273356">
      <c r="A273356" s="1" t="s">
        <v>87445</v>
      </c>
    </row>
    <row r="273357">
      <c r="A273357" s="1" t="s">
        <v>87446</v>
      </c>
    </row>
    <row r="273358">
      <c r="A273358" s="1" t="s">
        <v>87447</v>
      </c>
    </row>
    <row r="273359">
      <c r="A273359" s="3" t="str">
        <f> | | PS Ne 4 1 Rese, dts AMD pete</f>
        <v>#ERROR!</v>
      </c>
    </row>
    <row r="273360">
      <c r="A273360" s="1" t="s">
        <v>87448</v>
      </c>
    </row>
    <row r="273361">
      <c r="A273361" s="1" t="s">
        <v>87449</v>
      </c>
    </row>
    <row r="273362">
      <c r="A273362" s="1" t="s">
        <v>87450</v>
      </c>
    </row>
    <row r="273363">
      <c r="A273363" s="1" t="s">
        <v>87451</v>
      </c>
    </row>
    <row r="273364">
      <c r="A273364" s="1" t="s">
        <v>87452</v>
      </c>
    </row>
    <row r="273365">
      <c r="A273365" s="1" t="s">
        <v>87453</v>
      </c>
    </row>
    <row r="273366">
      <c r="A273366" s="1" t="s">
        <v>87454</v>
      </c>
    </row>
    <row r="273367">
      <c r="A273367" s="1" t="s">
        <v>87455</v>
      </c>
    </row>
    <row r="273368">
      <c r="A273368" s="1" t="s">
        <v>87456</v>
      </c>
    </row>
    <row r="273369">
      <c r="A273369" s="1" t="s">
        <v>87457</v>
      </c>
    </row>
    <row r="273370">
      <c r="A273370" s="1" t="s">
        <v>87458</v>
      </c>
    </row>
    <row r="273371">
      <c r="A273371" s="1" t="s">
        <v>87459</v>
      </c>
    </row>
    <row r="273372">
      <c r="A273372" s="1" t="s">
        <v>87460</v>
      </c>
    </row>
    <row r="273373">
      <c r="A273373" s="1" t="s">
        <v>87461</v>
      </c>
    </row>
    <row r="273374">
      <c r="A273374" s="1" t="s">
        <v>87462</v>
      </c>
    </row>
    <row r="273375">
      <c r="A273375" s="1" t="s">
        <v>87463</v>
      </c>
    </row>
    <row r="273376">
      <c r="A273376" s="1" t="s">
        <v>87464</v>
      </c>
    </row>
    <row r="273377">
      <c r="A273377" s="1" t="s">
        <v>87465</v>
      </c>
    </row>
    <row r="273378">
      <c r="A273378" s="1" t="s">
        <v>87466</v>
      </c>
    </row>
    <row r="273379">
      <c r="A273379" s="1" t="s">
        <v>87467</v>
      </c>
    </row>
    <row r="273380">
      <c r="A273380" s="1" t="s">
        <v>87468</v>
      </c>
    </row>
    <row r="273381">
      <c r="A273381" s="1" t="s">
        <v>87469</v>
      </c>
    </row>
    <row r="273382">
      <c r="A273382" s="1" t="s">
        <v>87470</v>
      </c>
    </row>
    <row r="273383">
      <c r="A273383" s="1" t="s">
        <v>87471</v>
      </c>
    </row>
    <row r="273384">
      <c r="A273384" s="1" t="s">
        <v>87472</v>
      </c>
    </row>
    <row r="273385">
      <c r="A273385" s="1" t="s">
        <v>87473</v>
      </c>
    </row>
    <row r="273386">
      <c r="A273386" s="1" t="s">
        <v>87474</v>
      </c>
    </row>
    <row r="273387">
      <c r="A273387" s="1" t="s">
        <v>87475</v>
      </c>
    </row>
    <row r="273388">
      <c r="A273388" s="1" t="s">
        <v>87476</v>
      </c>
    </row>
    <row r="273389">
      <c r="A273389" s="1" t="s">
        <v>87477</v>
      </c>
    </row>
    <row r="273390">
      <c r="A273390" s="1" t="s">
        <v>87478</v>
      </c>
    </row>
    <row r="273391">
      <c r="A273391" s="1" t="s">
        <v>83014</v>
      </c>
    </row>
    <row r="273392">
      <c r="A273392" s="1" t="s">
        <v>87479</v>
      </c>
    </row>
    <row r="273393">
      <c r="A273393" s="1" t="s">
        <v>87480</v>
      </c>
    </row>
    <row r="273394">
      <c r="A273394" s="1" t="s">
        <v>87481</v>
      </c>
    </row>
    <row r="273395">
      <c r="A273395" s="1" t="s">
        <v>87482</v>
      </c>
    </row>
    <row r="273396">
      <c r="A273396" s="1" t="s">
        <v>87483</v>
      </c>
    </row>
    <row r="273397">
      <c r="A273397" s="1" t="s">
        <v>62675</v>
      </c>
    </row>
    <row r="273398">
      <c r="A273398" s="1" t="s">
        <v>87484</v>
      </c>
    </row>
    <row r="273399">
      <c r="A273399" s="1" t="s">
        <v>87328</v>
      </c>
    </row>
    <row r="273400">
      <c r="A273400" s="1" t="s">
        <v>87329</v>
      </c>
    </row>
    <row r="273401">
      <c r="A273401" s="1" t="s">
        <v>87330</v>
      </c>
    </row>
    <row r="273402">
      <c r="A273402" s="1" t="s">
        <v>87331</v>
      </c>
    </row>
    <row r="273403">
      <c r="A273403" s="1" t="s">
        <v>87332</v>
      </c>
    </row>
    <row r="273404">
      <c r="A273404" s="1" t="s">
        <v>87333</v>
      </c>
    </row>
    <row r="273405">
      <c r="A273405" s="1" t="s">
        <v>87334</v>
      </c>
    </row>
    <row r="273406">
      <c r="A273406" s="1" t="s">
        <v>87335</v>
      </c>
    </row>
    <row r="273407">
      <c r="A273407" s="1" t="s">
        <v>87336</v>
      </c>
    </row>
    <row r="273408">
      <c r="A273408" s="1" t="s">
        <v>87337</v>
      </c>
    </row>
    <row r="273409">
      <c r="A273409" s="1" t="s">
        <v>87338</v>
      </c>
    </row>
    <row r="273410">
      <c r="A273410" s="1" t="s">
        <v>87339</v>
      </c>
    </row>
    <row r="273411">
      <c r="A273411" s="1" t="s">
        <v>87340</v>
      </c>
    </row>
    <row r="273412">
      <c r="A273412" s="1" t="s">
        <v>87341</v>
      </c>
    </row>
    <row r="273413">
      <c r="A273413" s="1" t="s">
        <v>87342</v>
      </c>
    </row>
    <row r="273414">
      <c r="A273414" s="1" t="s">
        <v>87343</v>
      </c>
    </row>
    <row r="273415">
      <c r="A273415" s="1" t="s">
        <v>87344</v>
      </c>
    </row>
    <row r="273416">
      <c r="A273416" s="1" t="s">
        <v>87345</v>
      </c>
    </row>
    <row r="273417">
      <c r="A273417" s="1" t="s">
        <v>87346</v>
      </c>
    </row>
    <row r="273418">
      <c r="A273418" s="1" t="s">
        <v>87347</v>
      </c>
    </row>
    <row r="273419">
      <c r="A273419" s="1" t="s">
        <v>87348</v>
      </c>
    </row>
    <row r="273420">
      <c r="A273420" s="1" t="s">
        <v>87349</v>
      </c>
    </row>
    <row r="273421">
      <c r="A273421" s="1" t="s">
        <v>87350</v>
      </c>
    </row>
    <row r="273422">
      <c r="A273422" s="1" t="s">
        <v>87351</v>
      </c>
    </row>
    <row r="273423">
      <c r="A273423" s="1" t="s">
        <v>87352</v>
      </c>
    </row>
    <row r="273424">
      <c r="A273424" s="1" t="s">
        <v>87353</v>
      </c>
    </row>
    <row r="273425">
      <c r="A273425" s="1" t="s">
        <v>87354</v>
      </c>
    </row>
    <row r="273426">
      <c r="A273426" s="1" t="s">
        <v>87355</v>
      </c>
    </row>
    <row r="273427">
      <c r="A273427" s="1" t="s">
        <v>87356</v>
      </c>
    </row>
    <row r="273428">
      <c r="A273428" s="1" t="s">
        <v>87357</v>
      </c>
    </row>
    <row r="273429">
      <c r="A273429" s="1" t="s">
        <v>87358</v>
      </c>
    </row>
    <row r="273430">
      <c r="A273430" s="1" t="s">
        <v>87359</v>
      </c>
    </row>
    <row r="273431">
      <c r="A273431" s="1" t="s">
        <v>87360</v>
      </c>
    </row>
    <row r="273432">
      <c r="A273432" s="1" t="s">
        <v>87361</v>
      </c>
    </row>
    <row r="273433">
      <c r="A273433" s="1" t="s">
        <v>87362</v>
      </c>
    </row>
    <row r="273434">
      <c r="A273434" s="1" t="s">
        <v>87363</v>
      </c>
    </row>
    <row r="273435">
      <c r="A273435" s="1" t="s">
        <v>87364</v>
      </c>
    </row>
    <row r="273436">
      <c r="A273436" s="1" t="s">
        <v>87365</v>
      </c>
    </row>
    <row r="273437">
      <c r="A273437" s="1" t="s">
        <v>87366</v>
      </c>
    </row>
    <row r="273438">
      <c r="A273438" s="1" t="s">
        <v>87367</v>
      </c>
    </row>
    <row r="273439">
      <c r="A273439" s="1" t="s">
        <v>87368</v>
      </c>
    </row>
    <row r="273440">
      <c r="A273440" s="1" t="s">
        <v>87369</v>
      </c>
    </row>
    <row r="273441">
      <c r="A273441" s="1" t="s">
        <v>87370</v>
      </c>
    </row>
    <row r="273442">
      <c r="A273442" s="1" t="s">
        <v>87371</v>
      </c>
    </row>
    <row r="273443">
      <c r="A273443" s="1" t="s">
        <v>87372</v>
      </c>
    </row>
    <row r="273444">
      <c r="A273444" s="1" t="s">
        <v>87373</v>
      </c>
    </row>
    <row r="273445">
      <c r="A273445" s="1" t="s">
        <v>87374</v>
      </c>
    </row>
    <row r="273446">
      <c r="A273446" s="1" t="s">
        <v>87375</v>
      </c>
    </row>
    <row r="273447">
      <c r="A273447" s="1" t="s">
        <v>87376</v>
      </c>
    </row>
    <row r="273448">
      <c r="A273448" s="1" t="s">
        <v>87377</v>
      </c>
    </row>
    <row r="273449">
      <c r="A273449" s="1" t="s">
        <v>87378</v>
      </c>
    </row>
    <row r="273450">
      <c r="A273450" s="1" t="s">
        <v>87379</v>
      </c>
    </row>
    <row r="273451">
      <c r="A273451" s="1" t="s">
        <v>87380</v>
      </c>
    </row>
    <row r="273452">
      <c r="A273452" s="1" t="s">
        <v>87381</v>
      </c>
    </row>
    <row r="273453">
      <c r="A273453" s="1" t="s">
        <v>87382</v>
      </c>
    </row>
    <row r="273454">
      <c r="A273454" s="1" t="s">
        <v>87383</v>
      </c>
    </row>
    <row r="273455">
      <c r="A273455" s="1" t="s">
        <v>87384</v>
      </c>
    </row>
    <row r="273456">
      <c r="A273456" s="1" t="s">
        <v>87385</v>
      </c>
    </row>
    <row r="273457">
      <c r="A273457" s="1" t="s">
        <v>87386</v>
      </c>
    </row>
    <row r="273458">
      <c r="A273458" s="1" t="s">
        <v>87387</v>
      </c>
    </row>
    <row r="273459">
      <c r="A273459" s="1" t="s">
        <v>87388</v>
      </c>
    </row>
    <row r="273460">
      <c r="A273460" s="1" t="s">
        <v>87389</v>
      </c>
    </row>
    <row r="273461">
      <c r="A273461" s="1" t="s">
        <v>87390</v>
      </c>
    </row>
    <row r="273462">
      <c r="A273462" s="1" t="s">
        <v>87391</v>
      </c>
    </row>
    <row r="273463">
      <c r="A273463" s="1" t="s">
        <v>87392</v>
      </c>
    </row>
    <row r="273464">
      <c r="A273464" s="1" t="s">
        <v>87393</v>
      </c>
    </row>
    <row r="273465">
      <c r="A273465" s="1" t="s">
        <v>87394</v>
      </c>
    </row>
    <row r="273466">
      <c r="A273466" s="1" t="s">
        <v>87395</v>
      </c>
    </row>
    <row r="273467">
      <c r="A273467" s="1" t="s">
        <v>87396</v>
      </c>
    </row>
    <row r="273468">
      <c r="A273468" s="1" t="s">
        <v>42278</v>
      </c>
    </row>
    <row r="273469">
      <c r="A273469" s="1" t="s">
        <v>87397</v>
      </c>
    </row>
    <row r="273470">
      <c r="A273470" s="1" t="s">
        <v>87398</v>
      </c>
    </row>
    <row r="273471">
      <c r="A273471" s="1" t="s">
        <v>87399</v>
      </c>
    </row>
    <row r="273472">
      <c r="A273472" s="1" t="s">
        <v>87400</v>
      </c>
    </row>
    <row r="273473">
      <c r="A273473" s="1" t="s">
        <v>87401</v>
      </c>
    </row>
    <row r="273474">
      <c r="A273474" s="1" t="s">
        <v>87402</v>
      </c>
    </row>
    <row r="273475">
      <c r="A273475" s="1" t="s">
        <v>87403</v>
      </c>
    </row>
    <row r="273476">
      <c r="A273476" s="1" t="s">
        <v>87404</v>
      </c>
    </row>
    <row r="273477">
      <c r="A273477" s="1" t="s">
        <v>87405</v>
      </c>
    </row>
    <row r="273478">
      <c r="A273478" s="1" t="s">
        <v>87406</v>
      </c>
    </row>
    <row r="273479">
      <c r="A273479" s="1" t="s">
        <v>87407</v>
      </c>
    </row>
    <row r="273480">
      <c r="A273480" s="1" t="s">
        <v>87408</v>
      </c>
    </row>
    <row r="273481">
      <c r="A273481" s="1" t="s">
        <v>87409</v>
      </c>
    </row>
    <row r="273482">
      <c r="A273482" s="1" t="s">
        <v>87410</v>
      </c>
    </row>
    <row r="273483">
      <c r="A273483" s="1" t="s">
        <v>87411</v>
      </c>
    </row>
    <row r="273484">
      <c r="A273484" s="1" t="s">
        <v>87412</v>
      </c>
    </row>
    <row r="273485">
      <c r="A273485" s="1" t="s">
        <v>87413</v>
      </c>
    </row>
    <row r="273486">
      <c r="A273486" s="1" t="s">
        <v>87414</v>
      </c>
    </row>
    <row r="273487">
      <c r="A273487" s="1" t="s">
        <v>87415</v>
      </c>
    </row>
    <row r="273488">
      <c r="A273488" s="1" t="s">
        <v>87416</v>
      </c>
    </row>
    <row r="273489">
      <c r="A273489" s="1" t="s">
        <v>87417</v>
      </c>
    </row>
    <row r="273490">
      <c r="A273490" s="1" t="s">
        <v>87418</v>
      </c>
    </row>
    <row r="273491">
      <c r="A273491" s="1" t="s">
        <v>87419</v>
      </c>
    </row>
    <row r="273492">
      <c r="A273492" s="1" t="s">
        <v>87420</v>
      </c>
    </row>
    <row r="273493">
      <c r="A273493" s="1" t="s">
        <v>87421</v>
      </c>
    </row>
    <row r="273494">
      <c r="A273494" s="1" t="s">
        <v>87422</v>
      </c>
    </row>
    <row r="273495">
      <c r="A273495" s="1" t="s">
        <v>87423</v>
      </c>
    </row>
    <row r="273496">
      <c r="A273496" s="1" t="s">
        <v>87424</v>
      </c>
    </row>
    <row r="273497">
      <c r="A273497" s="1" t="s">
        <v>87425</v>
      </c>
    </row>
    <row r="273498">
      <c r="A273498" s="1" t="s">
        <v>87426</v>
      </c>
    </row>
    <row r="273499">
      <c r="A273499" s="1" t="s">
        <v>87427</v>
      </c>
    </row>
    <row r="273500">
      <c r="A273500" s="1" t="s">
        <v>87428</v>
      </c>
    </row>
    <row r="273501">
      <c r="A273501" s="1" t="s">
        <v>87429</v>
      </c>
    </row>
    <row r="273502">
      <c r="A273502" s="1" t="s">
        <v>87430</v>
      </c>
    </row>
    <row r="273503">
      <c r="A273503" s="1" t="s">
        <v>87431</v>
      </c>
    </row>
    <row r="273504">
      <c r="A273504" s="1" t="s">
        <v>87432</v>
      </c>
    </row>
    <row r="273505">
      <c r="A273505" s="1" t="s">
        <v>87433</v>
      </c>
    </row>
    <row r="273506">
      <c r="A273506" s="1" t="s">
        <v>87434</v>
      </c>
    </row>
    <row r="273507">
      <c r="A273507" s="1" t="s">
        <v>87435</v>
      </c>
    </row>
    <row r="273508">
      <c r="A273508" s="1" t="s">
        <v>87436</v>
      </c>
    </row>
    <row r="273509">
      <c r="A273509" s="1" t="s">
        <v>87437</v>
      </c>
    </row>
    <row r="273510">
      <c r="A273510" s="1" t="s">
        <v>87438</v>
      </c>
    </row>
    <row r="273511">
      <c r="A273511" s="1" t="s">
        <v>87439</v>
      </c>
    </row>
    <row r="273512">
      <c r="A273512" s="1" t="s">
        <v>87440</v>
      </c>
    </row>
    <row r="273513">
      <c r="A273513" s="1" t="s">
        <v>87441</v>
      </c>
    </row>
    <row r="273514">
      <c r="A273514" s="1" t="s">
        <v>87442</v>
      </c>
    </row>
    <row r="273515">
      <c r="A273515" s="1" t="s">
        <v>87443</v>
      </c>
    </row>
    <row r="273516">
      <c r="A273516" s="1" t="s">
        <v>87444</v>
      </c>
    </row>
    <row r="273517">
      <c r="A273517" s="1" t="s">
        <v>87445</v>
      </c>
    </row>
    <row r="273518">
      <c r="A273518" s="1" t="s">
        <v>87446</v>
      </c>
    </row>
    <row r="273519">
      <c r="A273519" s="1" t="s">
        <v>87447</v>
      </c>
    </row>
    <row r="273520">
      <c r="A273520" s="3" t="str">
        <f> | | PS Ne 4 1 Rese, dts AMD pete</f>
        <v>#ERROR!</v>
      </c>
    </row>
    <row r="273521">
      <c r="A273521" s="1" t="s">
        <v>87448</v>
      </c>
    </row>
    <row r="273522">
      <c r="A273522" s="1" t="s">
        <v>87449</v>
      </c>
    </row>
    <row r="273523">
      <c r="A273523" s="1" t="s">
        <v>87450</v>
      </c>
    </row>
    <row r="273524">
      <c r="A273524" s="1" t="s">
        <v>87451</v>
      </c>
    </row>
    <row r="273525">
      <c r="A273525" s="1" t="s">
        <v>87452</v>
      </c>
    </row>
    <row r="273526">
      <c r="A273526" s="1" t="s">
        <v>87453</v>
      </c>
    </row>
    <row r="273527">
      <c r="A273527" s="1" t="s">
        <v>87454</v>
      </c>
    </row>
    <row r="273528">
      <c r="A273528" s="1" t="s">
        <v>87455</v>
      </c>
    </row>
    <row r="273529">
      <c r="A273529" s="1" t="s">
        <v>87456</v>
      </c>
    </row>
    <row r="273530">
      <c r="A273530" s="1" t="s">
        <v>87457</v>
      </c>
    </row>
    <row r="273531">
      <c r="A273531" s="1" t="s">
        <v>87458</v>
      </c>
    </row>
    <row r="273532">
      <c r="A273532" s="1" t="s">
        <v>87459</v>
      </c>
    </row>
    <row r="273533">
      <c r="A273533" s="1" t="s">
        <v>87460</v>
      </c>
    </row>
    <row r="273534">
      <c r="A273534" s="1" t="s">
        <v>87461</v>
      </c>
    </row>
    <row r="273535">
      <c r="A273535" s="1" t="s">
        <v>87462</v>
      </c>
    </row>
    <row r="273536">
      <c r="A273536" s="1" t="s">
        <v>87463</v>
      </c>
    </row>
    <row r="273537">
      <c r="A273537" s="1" t="s">
        <v>87464</v>
      </c>
    </row>
    <row r="273538">
      <c r="A273538" s="1" t="s">
        <v>87465</v>
      </c>
    </row>
    <row r="273539">
      <c r="A273539" s="1" t="s">
        <v>87466</v>
      </c>
    </row>
    <row r="273540">
      <c r="A273540" s="1" t="s">
        <v>87467</v>
      </c>
    </row>
    <row r="273541">
      <c r="A273541" s="1" t="s">
        <v>87468</v>
      </c>
    </row>
    <row r="273542">
      <c r="A273542" s="1" t="s">
        <v>87469</v>
      </c>
    </row>
    <row r="273543">
      <c r="A273543" s="1" t="s">
        <v>87470</v>
      </c>
    </row>
    <row r="273544">
      <c r="A273544" s="1" t="s">
        <v>87471</v>
      </c>
    </row>
    <row r="273545">
      <c r="A273545" s="1" t="s">
        <v>87472</v>
      </c>
    </row>
    <row r="273546">
      <c r="A273546" s="1" t="s">
        <v>87473</v>
      </c>
    </row>
    <row r="273547">
      <c r="A273547" s="1" t="s">
        <v>87474</v>
      </c>
    </row>
    <row r="273548">
      <c r="A273548" s="1" t="s">
        <v>87475</v>
      </c>
    </row>
    <row r="273549">
      <c r="A273549" s="1" t="s">
        <v>87476</v>
      </c>
    </row>
    <row r="273550">
      <c r="A273550" s="1" t="s">
        <v>87477</v>
      </c>
    </row>
    <row r="273551">
      <c r="A273551" s="1" t="s">
        <v>87478</v>
      </c>
    </row>
    <row r="273552">
      <c r="A273552" s="1" t="s">
        <v>83014</v>
      </c>
    </row>
    <row r="273553">
      <c r="A273553" s="1" t="s">
        <v>87479</v>
      </c>
    </row>
    <row r="273554">
      <c r="A273554" s="1" t="s">
        <v>87480</v>
      </c>
    </row>
    <row r="273555">
      <c r="A273555" s="1" t="s">
        <v>87481</v>
      </c>
    </row>
    <row r="273556">
      <c r="A273556" s="1" t="s">
        <v>87482</v>
      </c>
    </row>
    <row r="273557">
      <c r="A273557" s="1" t="s">
        <v>87483</v>
      </c>
    </row>
    <row r="273558">
      <c r="A273558" s="1" t="s">
        <v>87485</v>
      </c>
    </row>
    <row r="273559">
      <c r="A273559" s="1" t="s">
        <v>87486</v>
      </c>
    </row>
    <row r="273560">
      <c r="A273560" s="1" t="s">
        <v>87487</v>
      </c>
    </row>
    <row r="273561">
      <c r="A273561" s="1" t="s">
        <v>87488</v>
      </c>
    </row>
    <row r="273562">
      <c r="A273562" s="1" t="s">
        <v>87489</v>
      </c>
    </row>
    <row r="273563">
      <c r="A273563" s="1" t="s">
        <v>87490</v>
      </c>
    </row>
    <row r="273564">
      <c r="A273564" s="1" t="s">
        <v>87491</v>
      </c>
    </row>
    <row r="273565">
      <c r="A273565" s="1" t="s">
        <v>87492</v>
      </c>
    </row>
    <row r="273566">
      <c r="A273566" s="1" t="s">
        <v>87493</v>
      </c>
    </row>
    <row r="273567">
      <c r="A273567" s="1" t="s">
        <v>87494</v>
      </c>
    </row>
    <row r="273568">
      <c r="A273568" s="1" t="s">
        <v>87495</v>
      </c>
    </row>
    <row r="273569">
      <c r="A273569" s="1" t="s">
        <v>87496</v>
      </c>
    </row>
    <row r="273570">
      <c r="A273570" s="1" t="s">
        <v>87497</v>
      </c>
    </row>
    <row r="273571">
      <c r="A273571" s="1" t="s">
        <v>87498</v>
      </c>
    </row>
    <row r="273572">
      <c r="A273572" s="1" t="s">
        <v>87499</v>
      </c>
    </row>
    <row r="273573">
      <c r="A273573" s="1" t="s">
        <v>87500</v>
      </c>
    </row>
    <row r="273574">
      <c r="A273574" s="1" t="s">
        <v>87501</v>
      </c>
    </row>
    <row r="273575">
      <c r="A273575" s="1" t="s">
        <v>87502</v>
      </c>
    </row>
    <row r="273576">
      <c r="A273576" s="1" t="s">
        <v>87503</v>
      </c>
    </row>
    <row r="273577">
      <c r="A273577" s="1" t="s">
        <v>87504</v>
      </c>
    </row>
    <row r="273578">
      <c r="A273578" s="1" t="s">
        <v>87505</v>
      </c>
    </row>
    <row r="273579">
      <c r="A273579" s="1" t="s">
        <v>87506</v>
      </c>
    </row>
    <row r="273580">
      <c r="A273580" s="1" t="s">
        <v>87507</v>
      </c>
    </row>
    <row r="273581">
      <c r="A273581" s="1" t="s">
        <v>87508</v>
      </c>
    </row>
    <row r="273582">
      <c r="A273582" s="1" t="s">
        <v>87509</v>
      </c>
    </row>
    <row r="273583">
      <c r="A273583" s="1" t="s">
        <v>87510</v>
      </c>
    </row>
    <row r="273584">
      <c r="A273584" s="1" t="s">
        <v>87511</v>
      </c>
    </row>
    <row r="273585">
      <c r="A273585" s="1" t="s">
        <v>87512</v>
      </c>
    </row>
    <row r="273586">
      <c r="A273586" s="1" t="s">
        <v>87513</v>
      </c>
    </row>
    <row r="273587">
      <c r="A273587" s="1" t="s">
        <v>87514</v>
      </c>
    </row>
    <row r="273588">
      <c r="A273588" s="1" t="s">
        <v>87515</v>
      </c>
    </row>
    <row r="273589">
      <c r="A273589" s="1" t="s">
        <v>87516</v>
      </c>
    </row>
    <row r="273590">
      <c r="A273590" s="1" t="s">
        <v>87517</v>
      </c>
    </row>
    <row r="273591">
      <c r="A273591" s="1" t="s">
        <v>87518</v>
      </c>
    </row>
    <row r="273592">
      <c r="A273592" s="1" t="s">
        <v>87519</v>
      </c>
    </row>
    <row r="273593">
      <c r="A273593" s="1" t="s">
        <v>87520</v>
      </c>
    </row>
    <row r="273594">
      <c r="A273594" s="1" t="s">
        <v>87521</v>
      </c>
    </row>
    <row r="273595">
      <c r="A273595" s="1" t="s">
        <v>87522</v>
      </c>
    </row>
    <row r="273596">
      <c r="A273596" s="1" t="s">
        <v>87523</v>
      </c>
    </row>
    <row r="273597">
      <c r="A273597" s="1" t="s">
        <v>87524</v>
      </c>
    </row>
    <row r="273598">
      <c r="A273598" s="1" t="s">
        <v>87525</v>
      </c>
    </row>
    <row r="273599">
      <c r="A273599" s="1" t="s">
        <v>87526</v>
      </c>
    </row>
    <row r="273600">
      <c r="A273600" s="1" t="s">
        <v>87527</v>
      </c>
    </row>
    <row r="273601">
      <c r="A273601" s="1" t="s">
        <v>87528</v>
      </c>
    </row>
    <row r="273602">
      <c r="A273602" s="1" t="s">
        <v>87529</v>
      </c>
    </row>
    <row r="273603">
      <c r="A273603" s="1" t="s">
        <v>87530</v>
      </c>
    </row>
    <row r="273604">
      <c r="A273604" s="1" t="s">
        <v>87531</v>
      </c>
    </row>
    <row r="273605">
      <c r="A273605" s="1" t="s">
        <v>87532</v>
      </c>
    </row>
    <row r="273606">
      <c r="A273606" s="1" t="s">
        <v>87533</v>
      </c>
    </row>
    <row r="273607">
      <c r="A273607" s="1" t="s">
        <v>87534</v>
      </c>
    </row>
    <row r="273608">
      <c r="A273608" s="1" t="s">
        <v>87535</v>
      </c>
    </row>
    <row r="273609">
      <c r="A273609" s="1" t="s">
        <v>87488</v>
      </c>
    </row>
    <row r="273610">
      <c r="A273610" s="1" t="s">
        <v>87489</v>
      </c>
    </row>
    <row r="273611">
      <c r="A273611" s="1" t="s">
        <v>87490</v>
      </c>
    </row>
    <row r="273612">
      <c r="A273612" s="1" t="s">
        <v>87491</v>
      </c>
    </row>
    <row r="273613">
      <c r="A273613" s="1" t="s">
        <v>87492</v>
      </c>
    </row>
    <row r="273614">
      <c r="A273614" s="1" t="s">
        <v>87493</v>
      </c>
    </row>
    <row r="273615">
      <c r="A273615" s="1" t="s">
        <v>87494</v>
      </c>
    </row>
    <row r="273616">
      <c r="A273616" s="1" t="s">
        <v>87495</v>
      </c>
    </row>
    <row r="273617">
      <c r="A273617" s="1" t="s">
        <v>87496</v>
      </c>
    </row>
    <row r="273618">
      <c r="A273618" s="1" t="s">
        <v>87497</v>
      </c>
    </row>
    <row r="273619">
      <c r="A273619" s="1" t="s">
        <v>87498</v>
      </c>
    </row>
    <row r="273620">
      <c r="A273620" s="1" t="s">
        <v>87499</v>
      </c>
    </row>
    <row r="273621">
      <c r="A273621" s="1" t="s">
        <v>87500</v>
      </c>
    </row>
    <row r="273622">
      <c r="A273622" s="1" t="s">
        <v>87501</v>
      </c>
    </row>
    <row r="273623">
      <c r="A273623" s="1" t="s">
        <v>87502</v>
      </c>
    </row>
    <row r="273624">
      <c r="A273624" s="1" t="s">
        <v>87503</v>
      </c>
    </row>
    <row r="273625">
      <c r="A273625" s="1" t="s">
        <v>87504</v>
      </c>
    </row>
    <row r="273626">
      <c r="A273626" s="1" t="s">
        <v>87505</v>
      </c>
    </row>
    <row r="273627">
      <c r="A273627" s="1" t="s">
        <v>87506</v>
      </c>
    </row>
    <row r="273628">
      <c r="A273628" s="1" t="s">
        <v>87507</v>
      </c>
    </row>
    <row r="273629">
      <c r="A273629" s="1" t="s">
        <v>87508</v>
      </c>
    </row>
    <row r="273630">
      <c r="A273630" s="1" t="s">
        <v>87509</v>
      </c>
    </row>
    <row r="273631">
      <c r="A273631" s="1" t="s">
        <v>87510</v>
      </c>
    </row>
    <row r="273632">
      <c r="A273632" s="1" t="s">
        <v>87511</v>
      </c>
    </row>
    <row r="273633">
      <c r="A273633" s="1" t="s">
        <v>87512</v>
      </c>
    </row>
    <row r="273634">
      <c r="A273634" s="1" t="s">
        <v>87513</v>
      </c>
    </row>
    <row r="273635">
      <c r="A273635" s="1" t="s">
        <v>87514</v>
      </c>
    </row>
    <row r="273636">
      <c r="A273636" s="1" t="s">
        <v>87515</v>
      </c>
    </row>
    <row r="273637">
      <c r="A273637" s="1" t="s">
        <v>87516</v>
      </c>
    </row>
    <row r="273638">
      <c r="A273638" s="1" t="s">
        <v>87517</v>
      </c>
    </row>
    <row r="273639">
      <c r="A273639" s="1" t="s">
        <v>87518</v>
      </c>
    </row>
    <row r="273640">
      <c r="A273640" s="1" t="s">
        <v>87519</v>
      </c>
    </row>
    <row r="273641">
      <c r="A273641" s="1" t="s">
        <v>87520</v>
      </c>
    </row>
    <row r="273642">
      <c r="A273642" s="1" t="s">
        <v>87521</v>
      </c>
    </row>
    <row r="273643">
      <c r="A273643" s="1" t="s">
        <v>87522</v>
      </c>
    </row>
    <row r="273644">
      <c r="A273644" s="1" t="s">
        <v>87523</v>
      </c>
    </row>
    <row r="273645">
      <c r="A273645" s="1" t="s">
        <v>87524</v>
      </c>
    </row>
    <row r="273646">
      <c r="A273646" s="1" t="s">
        <v>87525</v>
      </c>
    </row>
    <row r="273647">
      <c r="A273647" s="1" t="s">
        <v>87526</v>
      </c>
    </row>
    <row r="273648">
      <c r="A273648" s="1" t="s">
        <v>87527</v>
      </c>
    </row>
    <row r="273649">
      <c r="A273649" s="1" t="s">
        <v>87528</v>
      </c>
    </row>
    <row r="273650">
      <c r="A273650" s="1" t="s">
        <v>87529</v>
      </c>
    </row>
    <row r="273651">
      <c r="A273651" s="1" t="s">
        <v>87530</v>
      </c>
    </row>
    <row r="273652">
      <c r="A273652" s="1" t="s">
        <v>87531</v>
      </c>
    </row>
    <row r="273653">
      <c r="A273653" s="1" t="s">
        <v>87532</v>
      </c>
    </row>
    <row r="273654">
      <c r="A273654" s="1" t="s">
        <v>87533</v>
      </c>
    </row>
    <row r="273655">
      <c r="A273655" s="1" t="s">
        <v>87534</v>
      </c>
    </row>
    <row r="273656">
      <c r="A273656" s="1" t="s">
        <v>87536</v>
      </c>
    </row>
    <row r="273657">
      <c r="A273657" s="1" t="s">
        <v>26</v>
      </c>
    </row>
    <row r="273658">
      <c r="A273658" s="1" t="s">
        <v>87537</v>
      </c>
    </row>
    <row r="273659">
      <c r="A273659" s="1" t="s">
        <v>87538</v>
      </c>
    </row>
    <row r="273660">
      <c r="A273660" s="1" t="s">
        <v>87539</v>
      </c>
    </row>
    <row r="273661">
      <c r="A273661" s="1" t="s">
        <v>87540</v>
      </c>
    </row>
    <row r="273662">
      <c r="A273662" s="1" t="s">
        <v>87541</v>
      </c>
    </row>
    <row r="273663">
      <c r="A273663" s="1" t="s">
        <v>87542</v>
      </c>
    </row>
    <row r="273664">
      <c r="A273664" s="1" t="s">
        <v>87543</v>
      </c>
    </row>
    <row r="273665">
      <c r="A273665" s="1" t="s">
        <v>87544</v>
      </c>
    </row>
    <row r="273666">
      <c r="A273666" s="1" t="s">
        <v>87545</v>
      </c>
    </row>
    <row r="273667">
      <c r="A273667" s="1" t="s">
        <v>87546</v>
      </c>
    </row>
    <row r="273668">
      <c r="A273668" s="1" t="s">
        <v>87547</v>
      </c>
    </row>
    <row r="273669">
      <c r="A273669" s="1" t="s">
        <v>87548</v>
      </c>
    </row>
    <row r="273670">
      <c r="A273670" s="1" t="s">
        <v>87549</v>
      </c>
    </row>
    <row r="273671">
      <c r="A273671" s="1" t="s">
        <v>87550</v>
      </c>
    </row>
    <row r="273672">
      <c r="A273672" s="1" t="s">
        <v>87551</v>
      </c>
    </row>
    <row r="273673">
      <c r="A273673" s="1" t="s">
        <v>87552</v>
      </c>
    </row>
    <row r="273674">
      <c r="A273674" s="1" t="s">
        <v>87553</v>
      </c>
    </row>
    <row r="273675">
      <c r="A273675" s="1" t="s">
        <v>87554</v>
      </c>
    </row>
    <row r="273676">
      <c r="A273676" s="1" t="s">
        <v>87555</v>
      </c>
    </row>
    <row r="273677">
      <c r="A273677" s="1" t="s">
        <v>87556</v>
      </c>
    </row>
    <row r="273678">
      <c r="A273678" s="1" t="s">
        <v>87557</v>
      </c>
    </row>
    <row r="273679">
      <c r="A273679" s="1" t="s">
        <v>87558</v>
      </c>
    </row>
    <row r="273680">
      <c r="A273680" s="1" t="s">
        <v>87559</v>
      </c>
    </row>
    <row r="273681">
      <c r="A273681" s="1" t="s">
        <v>87560</v>
      </c>
    </row>
    <row r="273682">
      <c r="A273682" s="1" t="s">
        <v>87561</v>
      </c>
    </row>
    <row r="273683">
      <c r="A273683" s="1" t="s">
        <v>87562</v>
      </c>
    </row>
    <row r="273684">
      <c r="A273684" s="1" t="s">
        <v>87563</v>
      </c>
    </row>
    <row r="273685">
      <c r="A273685" s="1" t="s">
        <v>87564</v>
      </c>
    </row>
    <row r="273686">
      <c r="A273686" s="1" t="s">
        <v>87565</v>
      </c>
    </row>
    <row r="273687">
      <c r="A273687" s="1" t="s">
        <v>87566</v>
      </c>
    </row>
    <row r="273688">
      <c r="A273688" s="1" t="s">
        <v>87567</v>
      </c>
    </row>
    <row r="273689">
      <c r="A273689" s="1" t="s">
        <v>87568</v>
      </c>
    </row>
    <row r="273690">
      <c r="A273690" s="1" t="s">
        <v>87569</v>
      </c>
    </row>
    <row r="273691">
      <c r="A273691" s="1" t="s">
        <v>87570</v>
      </c>
    </row>
    <row r="273692">
      <c r="A273692" s="1" t="s">
        <v>87571</v>
      </c>
    </row>
    <row r="273693">
      <c r="A273693" s="1" t="s">
        <v>87572</v>
      </c>
    </row>
    <row r="273694">
      <c r="A273694" s="1" t="s">
        <v>87573</v>
      </c>
    </row>
    <row r="273695">
      <c r="A273695" s="1" t="s">
        <v>87574</v>
      </c>
    </row>
    <row r="273696">
      <c r="A273696" s="1" t="s">
        <v>87575</v>
      </c>
    </row>
    <row r="273697">
      <c r="A273697" s="1" t="s">
        <v>87576</v>
      </c>
    </row>
    <row r="273698">
      <c r="A273698" s="1" t="s">
        <v>87577</v>
      </c>
    </row>
    <row r="273699">
      <c r="A273699" s="1" t="s">
        <v>87578</v>
      </c>
    </row>
    <row r="273700">
      <c r="A273700" s="1" t="s">
        <v>87579</v>
      </c>
    </row>
    <row r="273701">
      <c r="A273701" s="1" t="s">
        <v>87580</v>
      </c>
    </row>
    <row r="273702">
      <c r="A273702" s="1" t="s">
        <v>87581</v>
      </c>
    </row>
    <row r="273703">
      <c r="A273703" s="1" t="s">
        <v>87582</v>
      </c>
    </row>
    <row r="273704">
      <c r="A273704" s="1" t="s">
        <v>87583</v>
      </c>
    </row>
    <row r="273705">
      <c r="A273705" s="1" t="s">
        <v>87584</v>
      </c>
    </row>
    <row r="273706">
      <c r="A273706" s="1" t="s">
        <v>87585</v>
      </c>
    </row>
    <row r="273707">
      <c r="A273707" s="1" t="s">
        <v>87586</v>
      </c>
    </row>
  </sheetData>
  <conditionalFormatting sqref="A7:A273707">
    <cfRule type="notContainsBlanks" dxfId="0" priority="1">
      <formula>LEN(TRIM(A7))&gt;0</formula>
    </cfRule>
  </conditionalFormatting>
  <hyperlinks>
    <hyperlink r:id="rId1" ref="A11079"/>
    <hyperlink r:id="rId2" ref="A11106"/>
    <hyperlink r:id="rId3" ref="A21189"/>
    <hyperlink r:id="rId4" ref="A21249"/>
    <hyperlink r:id="rId5" ref="A79501"/>
    <hyperlink r:id="rId6" ref="A79577"/>
    <hyperlink r:id="rId7" ref="A80028"/>
    <hyperlink r:id="rId8" ref="A80053"/>
    <hyperlink r:id="rId9" ref="A81549"/>
    <hyperlink r:id="rId10" ref="A81561"/>
    <hyperlink r:id="rId11" ref="A81693"/>
    <hyperlink r:id="rId12" ref="A81699"/>
    <hyperlink r:id="rId13" ref="A101148"/>
    <hyperlink r:id="rId14" ref="A101209"/>
    <hyperlink r:id="rId15" ref="A110110"/>
    <hyperlink r:id="rId16" ref="A110125"/>
    <hyperlink r:id="rId17" ref="A110147"/>
    <hyperlink r:id="rId18" ref="A110163"/>
    <hyperlink r:id="rId19" ref="A110407"/>
    <hyperlink r:id="rId20" ref="A110422"/>
    <hyperlink r:id="rId21" ref="A131644"/>
    <hyperlink r:id="rId22" ref="A131719"/>
    <hyperlink r:id="rId23" ref="A131742"/>
    <hyperlink r:id="rId24" ref="A131776"/>
    <hyperlink r:id="rId25" ref="A131795"/>
    <hyperlink r:id="rId26" ref="A133795"/>
    <hyperlink r:id="rId27" ref="A148025"/>
    <hyperlink r:id="rId28" ref="A148040"/>
    <hyperlink r:id="rId29" ref="A163363"/>
    <hyperlink r:id="rId30" ref="A163502"/>
    <hyperlink r:id="rId31" ref="A174959"/>
    <hyperlink r:id="rId32" ref="A174978"/>
    <hyperlink r:id="rId33" ref="A176685"/>
    <hyperlink r:id="rId34" ref="A176715"/>
    <hyperlink r:id="rId35" ref="A196081"/>
    <hyperlink r:id="rId36" ref="A196098"/>
    <hyperlink r:id="rId37" ref="A196136"/>
    <hyperlink r:id="rId38" ref="A198805"/>
    <hyperlink r:id="rId39" ref="A198881"/>
    <hyperlink r:id="rId40" ref="A199332"/>
    <hyperlink r:id="rId41" ref="A199357"/>
    <hyperlink r:id="rId42" ref="A201303"/>
    <hyperlink r:id="rId43" ref="A201315"/>
    <hyperlink r:id="rId44" ref="A201447"/>
    <hyperlink r:id="rId45" ref="A201453"/>
    <hyperlink r:id="rId46" ref="A208131"/>
    <hyperlink r:id="rId47" ref="A208143"/>
    <hyperlink r:id="rId48" ref="A208275"/>
    <hyperlink r:id="rId49" ref="A208281"/>
    <hyperlink r:id="rId50" ref="A218637"/>
    <hyperlink r:id="rId51" ref="A218654"/>
  </hyperlinks>
  <drawing r:id="rId52"/>
</worksheet>
</file>